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029"/>
  <workbookPr/>
  <mc:AlternateContent xmlns:mc="http://schemas.openxmlformats.org/markup-compatibility/2006">
    <mc:Choice Requires="x15">
      <x15ac:absPath xmlns:x15ac="http://schemas.microsoft.com/office/spreadsheetml/2010/11/ac" url="C:\Users\RonDahl\Documents\My Web Sites\griggscountyhistoricalsociety\deploy\online\hadlock\"/>
    </mc:Choice>
  </mc:AlternateContent>
  <xr:revisionPtr revIDLastSave="0" documentId="13_ncr:1_{B5859935-46C7-4FF2-B5F5-00799869778B}" xr6:coauthVersionLast="28" xr6:coauthVersionMax="28" xr10:uidLastSave="{00000000-0000-0000-0000-000000000000}"/>
  <bookViews>
    <workbookView xWindow="0" yWindow="0" windowWidth="7470" windowHeight="2760" xr2:uid="{00000000-000D-0000-FFFF-FFFF00000000}"/>
  </bookViews>
  <sheets>
    <sheet name="Birth" sheetId="2" r:id="rId1"/>
    <sheet name="Marriage" sheetId="6" r:id="rId2"/>
    <sheet name="Death" sheetId="3" r:id="rId3"/>
    <sheet name="Miscellaneous" sheetId="4" r:id="rId4"/>
    <sheet name="Codes" sheetId="5" r:id="rId5"/>
    <sheet name="filename" sheetId="8" r:id="rId6"/>
    <sheet name="missing" sheetId="9" r:id="rId7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920" i="2" l="1"/>
  <c r="S920" i="2"/>
  <c r="U920" i="2" s="1"/>
  <c r="R920" i="2"/>
  <c r="P920" i="2"/>
  <c r="Q920" i="2" s="1"/>
  <c r="O920" i="2"/>
  <c r="P8501" i="4" l="1"/>
  <c r="O8501" i="4"/>
  <c r="M8501" i="4"/>
  <c r="P8500" i="4"/>
  <c r="O8500" i="4"/>
  <c r="M8500" i="4"/>
  <c r="L8499" i="4"/>
  <c r="M8499" i="4" s="1"/>
  <c r="K8499" i="4"/>
  <c r="N8499" i="4" s="1"/>
  <c r="O8499" i="4" s="1"/>
  <c r="Q2653" i="4" l="1"/>
  <c r="Q2553" i="4"/>
  <c r="Q2468" i="4"/>
  <c r="Q2462" i="4"/>
  <c r="Q2454" i="4"/>
  <c r="Q2446" i="4"/>
  <c r="Q2437" i="4"/>
  <c r="Q2436" i="4"/>
  <c r="Q2434" i="4"/>
  <c r="Q2433" i="4"/>
  <c r="Q2432" i="4"/>
  <c r="Q2431" i="4"/>
  <c r="Q2429" i="4"/>
  <c r="Q2417" i="4"/>
  <c r="Q2414" i="4"/>
  <c r="Q2413" i="4"/>
  <c r="Q2403" i="4"/>
  <c r="Q2394" i="4"/>
  <c r="Q2391" i="4"/>
  <c r="Q2383" i="4"/>
  <c r="Q2379" i="4"/>
  <c r="Q2378" i="4"/>
  <c r="Q2377" i="4"/>
  <c r="Q2375" i="4"/>
  <c r="Q2374" i="4"/>
  <c r="Q2372" i="4"/>
  <c r="Q2369" i="4"/>
  <c r="Q2359" i="4"/>
  <c r="Q2358" i="4"/>
  <c r="Q2357" i="4"/>
  <c r="Q2356" i="4"/>
  <c r="Q2355" i="4"/>
  <c r="Q2341" i="4"/>
  <c r="Q2340" i="4"/>
  <c r="Q2335" i="4"/>
  <c r="Q2313" i="4"/>
  <c r="Q2312" i="4"/>
  <c r="Q2309" i="4"/>
  <c r="Q2308" i="4"/>
  <c r="Q2304" i="4"/>
  <c r="Q2302" i="4"/>
  <c r="Q2298" i="4"/>
  <c r="Q2290" i="4"/>
  <c r="Q2286" i="4"/>
  <c r="Q2281" i="4"/>
  <c r="Q2279" i="4"/>
  <c r="Q2276" i="4"/>
  <c r="Q2263" i="4"/>
  <c r="Q2258" i="4"/>
  <c r="Q2254" i="4"/>
  <c r="Q2253" i="4"/>
  <c r="Q2252" i="4"/>
  <c r="Q2248" i="4"/>
  <c r="Q2244" i="4"/>
  <c r="Q2242" i="4"/>
  <c r="Q2241" i="4"/>
  <c r="Q2239" i="4"/>
  <c r="Q2236" i="4"/>
  <c r="Q2232" i="4"/>
  <c r="Q2229" i="4"/>
  <c r="Q2224" i="4"/>
  <c r="Q2219" i="4"/>
  <c r="Q2216" i="4"/>
  <c r="Q2209" i="4"/>
  <c r="Q2202" i="4"/>
  <c r="Q2195" i="4"/>
  <c r="Q2179" i="4"/>
  <c r="Q2170" i="4"/>
  <c r="Q2154" i="4"/>
  <c r="Q2151" i="4"/>
  <c r="Q2150" i="4"/>
  <c r="Q2124" i="4"/>
  <c r="Q2123" i="4"/>
  <c r="Q2121" i="4"/>
  <c r="Q2118" i="4"/>
  <c r="Q2112" i="4"/>
  <c r="Q2098" i="4"/>
  <c r="Q2087" i="4"/>
  <c r="Q2082" i="4"/>
  <c r="Q2073" i="4"/>
  <c r="Q2064" i="4"/>
  <c r="Q2063" i="4"/>
  <c r="Q2062" i="4"/>
  <c r="Q2054" i="4"/>
  <c r="Q2047" i="4"/>
  <c r="Q2039" i="4"/>
  <c r="Q2038" i="4"/>
  <c r="Q2031" i="4"/>
  <c r="Q2017" i="4"/>
  <c r="Q2008" i="4"/>
  <c r="Q2003" i="4"/>
  <c r="Q1991" i="4"/>
  <c r="Q1984" i="4"/>
  <c r="Q1979" i="4"/>
  <c r="Q1965" i="4"/>
  <c r="Q1962" i="4"/>
  <c r="Q1948" i="4"/>
  <c r="Q1917" i="4"/>
  <c r="Q1911" i="4"/>
  <c r="Q1901" i="4"/>
  <c r="Q1899" i="4"/>
  <c r="Q1875" i="4"/>
  <c r="Q1866" i="4"/>
  <c r="Q1865" i="4"/>
  <c r="Q1864" i="4"/>
  <c r="Q1859" i="4"/>
  <c r="Q1854" i="4"/>
  <c r="Q1829" i="4"/>
  <c r="Q1825" i="4"/>
  <c r="Q1823" i="4"/>
  <c r="Q1763" i="4"/>
  <c r="Q1487" i="4"/>
  <c r="Q1486" i="4"/>
  <c r="Q1485" i="4"/>
  <c r="Q1483" i="4"/>
  <c r="Q1482" i="4"/>
  <c r="Q1480" i="4"/>
  <c r="Q1478" i="4"/>
  <c r="Q1475" i="4"/>
  <c r="Q1473" i="4"/>
  <c r="Q1472" i="4"/>
  <c r="Q1471" i="4"/>
  <c r="Q1470" i="4"/>
  <c r="Q1469" i="4"/>
  <c r="Q1468" i="4"/>
  <c r="Q1467" i="4"/>
  <c r="Q1466" i="4"/>
  <c r="Q1465" i="4"/>
  <c r="Q1464" i="4"/>
  <c r="Q1463" i="4"/>
  <c r="Q1461" i="4"/>
  <c r="Q1460" i="4"/>
  <c r="Q1459" i="4"/>
  <c r="Q1458" i="4"/>
  <c r="Q1457" i="4"/>
  <c r="Q1456" i="4"/>
  <c r="Q1454" i="4"/>
  <c r="Q1453" i="4"/>
  <c r="Q1452" i="4"/>
  <c r="Q1451" i="4"/>
  <c r="Q1450" i="4"/>
  <c r="Q1449" i="4"/>
  <c r="Q1448" i="4"/>
  <c r="Q1447" i="4"/>
  <c r="Q1446" i="4"/>
  <c r="Q1445" i="4"/>
  <c r="Q1443" i="4"/>
  <c r="Q1442" i="4"/>
  <c r="Q1439" i="4"/>
  <c r="Q1436" i="4"/>
  <c r="Q1435" i="4"/>
  <c r="Q1433" i="4"/>
  <c r="Q1432" i="4"/>
  <c r="Q1431" i="4"/>
  <c r="Q1430" i="4"/>
  <c r="Q1428" i="4"/>
  <c r="Q1427" i="4"/>
  <c r="Q1426" i="4"/>
  <c r="Q1425" i="4"/>
  <c r="Q1424" i="4"/>
  <c r="Q1423" i="4"/>
  <c r="Q1422" i="4"/>
  <c r="Q1420" i="4"/>
  <c r="Q1404" i="4"/>
  <c r="Q1401" i="4"/>
  <c r="Q1400" i="4"/>
  <c r="Q1398" i="4"/>
  <c r="Q1397" i="4"/>
  <c r="Q1391" i="4"/>
  <c r="Q1382" i="4"/>
  <c r="Q1379" i="4"/>
  <c r="Q1377" i="4"/>
  <c r="Q1376" i="4"/>
  <c r="Q1345" i="4"/>
  <c r="Q1342" i="4"/>
  <c r="Q1337" i="4"/>
  <c r="Q1336" i="4"/>
  <c r="Q1330" i="4"/>
  <c r="Q1329" i="4"/>
  <c r="Q1325" i="4"/>
  <c r="Q1324" i="4"/>
  <c r="Q1321" i="4"/>
  <c r="Q1320" i="4"/>
  <c r="Q1315" i="4"/>
  <c r="Q1314" i="4"/>
  <c r="Q1313" i="4"/>
  <c r="Q1312" i="4"/>
  <c r="Q1311" i="4"/>
  <c r="Q1308" i="4"/>
  <c r="Q1307" i="4"/>
  <c r="Q1301" i="4"/>
  <c r="Q1300" i="4"/>
  <c r="Q1294" i="4"/>
  <c r="Q1293" i="4"/>
  <c r="Q1292" i="4"/>
  <c r="Q1280" i="4"/>
  <c r="Q1279" i="4"/>
  <c r="Q1275" i="4"/>
  <c r="Q1270" i="4"/>
  <c r="Q1262" i="4"/>
  <c r="Q1164" i="4"/>
  <c r="Q1007" i="4"/>
  <c r="Q998" i="4"/>
  <c r="Q996" i="4"/>
  <c r="Q942" i="4"/>
  <c r="Q939" i="4"/>
  <c r="Q938" i="4"/>
  <c r="Q937" i="4"/>
  <c r="Q936" i="4"/>
  <c r="Q935" i="4"/>
  <c r="Q934" i="4"/>
  <c r="Q933" i="4"/>
  <c r="Q932" i="4"/>
  <c r="Q931" i="4"/>
  <c r="Q930" i="4"/>
  <c r="Q928" i="4"/>
  <c r="Q927" i="4"/>
  <c r="Q925" i="4"/>
  <c r="Q924" i="4"/>
  <c r="Q920" i="4"/>
  <c r="Q918" i="4"/>
  <c r="Q917" i="4"/>
  <c r="Q914" i="4"/>
  <c r="Q913" i="4"/>
  <c r="Q912" i="4"/>
  <c r="Q911" i="4"/>
  <c r="Q2192" i="4"/>
  <c r="Q2189" i="4"/>
  <c r="Q2183" i="4"/>
  <c r="Q2182" i="4"/>
  <c r="Q2131" i="4"/>
  <c r="Q2083" i="4"/>
  <c r="Q2059" i="4"/>
  <c r="Q2049" i="4"/>
  <c r="Q2042" i="4"/>
  <c r="Q2040" i="4"/>
  <c r="Q2036" i="4"/>
  <c r="Q2025" i="4"/>
  <c r="Q2021" i="4"/>
  <c r="Q2012" i="4"/>
  <c r="Q2005" i="4"/>
  <c r="Q2001" i="4"/>
  <c r="Q1993" i="4"/>
  <c r="Q1992" i="4"/>
  <c r="Q1985" i="4"/>
  <c r="Q1981" i="4"/>
  <c r="Q1976" i="4"/>
  <c r="Q1967" i="4"/>
  <c r="Q1960" i="4"/>
  <c r="Q1959" i="4"/>
  <c r="Q1954" i="4"/>
  <c r="Q1942" i="4"/>
  <c r="Q1933" i="4"/>
  <c r="Q1927" i="4"/>
  <c r="Q1914" i="4"/>
  <c r="Q1904" i="4"/>
  <c r="Q1891" i="4"/>
  <c r="Q1867" i="4"/>
  <c r="Q1855" i="4"/>
  <c r="Q1848" i="4"/>
  <c r="Q1843" i="4"/>
  <c r="Q1833" i="4"/>
  <c r="Q1830" i="4"/>
  <c r="Q1826" i="4"/>
  <c r="Q1813" i="4"/>
  <c r="Q1812" i="4"/>
  <c r="Q1811" i="4"/>
  <c r="Q1680" i="4"/>
  <c r="Q1679" i="4"/>
  <c r="Q1671" i="4"/>
  <c r="Q1667" i="4"/>
  <c r="Q1666" i="4"/>
  <c r="Q1665" i="4"/>
  <c r="Q1664" i="4"/>
  <c r="Q1663" i="4"/>
  <c r="Q1662" i="4"/>
  <c r="Q1661" i="4"/>
  <c r="Q1557" i="4"/>
  <c r="Q1543" i="4"/>
  <c r="Q1396" i="4"/>
  <c r="Q1390" i="4"/>
  <c r="Q1389" i="4"/>
  <c r="Q1318" i="4"/>
  <c r="Q8203" i="4"/>
  <c r="Q915" i="4"/>
  <c r="Q910" i="4"/>
  <c r="Q8498" i="4"/>
  <c r="Q8497" i="4"/>
  <c r="Q8496" i="4"/>
  <c r="Q8495" i="4"/>
  <c r="Q8494" i="4"/>
  <c r="Q8493" i="4"/>
  <c r="Q8492" i="4"/>
  <c r="Q8491" i="4"/>
  <c r="Q8490" i="4"/>
  <c r="Q8489" i="4"/>
  <c r="Q8488" i="4"/>
  <c r="Q8487" i="4"/>
  <c r="Q8486" i="4"/>
  <c r="Q8485" i="4"/>
  <c r="Q8484" i="4"/>
  <c r="Q8483" i="4"/>
  <c r="Q8482" i="4"/>
  <c r="Q8481" i="4"/>
  <c r="Q8480" i="4"/>
  <c r="Q8479" i="4"/>
  <c r="Q8478" i="4"/>
  <c r="Q8477" i="4"/>
  <c r="Q8476" i="4"/>
  <c r="Q8475" i="4"/>
  <c r="Q8474" i="4"/>
  <c r="Q8473" i="4"/>
  <c r="Q8472" i="4"/>
  <c r="Q8471" i="4"/>
  <c r="Q8470" i="4"/>
  <c r="Q8469" i="4"/>
  <c r="Q8468" i="4"/>
  <c r="Q8467" i="4"/>
  <c r="Q8466" i="4"/>
  <c r="Q8465" i="4"/>
  <c r="Q8464" i="4"/>
  <c r="Q8463" i="4"/>
  <c r="Q8462" i="4"/>
  <c r="Q8461" i="4"/>
  <c r="Q8460" i="4"/>
  <c r="Q8459" i="4"/>
  <c r="Q8458" i="4"/>
  <c r="Q8457" i="4"/>
  <c r="Q8456" i="4"/>
  <c r="Q8455" i="4"/>
  <c r="Q8454" i="4"/>
  <c r="Q8453" i="4"/>
  <c r="Q8452" i="4"/>
  <c r="Q8451" i="4"/>
  <c r="Q8450" i="4"/>
  <c r="Q8449" i="4"/>
  <c r="Q8448" i="4"/>
  <c r="Q8447" i="4"/>
  <c r="Q8446" i="4"/>
  <c r="Q8445" i="4"/>
  <c r="Q8444" i="4"/>
  <c r="Q8443" i="4"/>
  <c r="Q8442" i="4"/>
  <c r="Q8441" i="4"/>
  <c r="Q8440" i="4"/>
  <c r="Q8439" i="4"/>
  <c r="Q8438" i="4"/>
  <c r="Q8437" i="4"/>
  <c r="Q8436" i="4"/>
  <c r="Q8435" i="4"/>
  <c r="Q8434" i="4"/>
  <c r="Q8433" i="4"/>
  <c r="Q8432" i="4"/>
  <c r="Q8431" i="4"/>
  <c r="Q8430" i="4"/>
  <c r="Q8429" i="4"/>
  <c r="Q8428" i="4"/>
  <c r="Q8427" i="4"/>
  <c r="Q8426" i="4"/>
  <c r="Q8425" i="4"/>
  <c r="Q8424" i="4"/>
  <c r="Q8423" i="4"/>
  <c r="Q8422" i="4"/>
  <c r="Q8421" i="4"/>
  <c r="Q8420" i="4"/>
  <c r="Q8419" i="4"/>
  <c r="Q8418" i="4"/>
  <c r="Q8417" i="4"/>
  <c r="Q8416" i="4"/>
  <c r="Q8415" i="4"/>
  <c r="Q8414" i="4"/>
  <c r="Q8413" i="4"/>
  <c r="Q8412" i="4"/>
  <c r="Q8411" i="4"/>
  <c r="Q8410" i="4"/>
  <c r="Q8409" i="4"/>
  <c r="Q8408" i="4"/>
  <c r="Q8407" i="4"/>
  <c r="Q8406" i="4"/>
  <c r="Q8405" i="4"/>
  <c r="Q8404" i="4"/>
  <c r="Q8403" i="4"/>
  <c r="Q8402" i="4"/>
  <c r="Q8401" i="4"/>
  <c r="Q8400" i="4"/>
  <c r="Q8399" i="4"/>
  <c r="Q8398" i="4"/>
  <c r="Q8397" i="4"/>
  <c r="Q8396" i="4"/>
  <c r="Q8395" i="4"/>
  <c r="Q8394" i="4"/>
  <c r="Q8393" i="4"/>
  <c r="Q8392" i="4"/>
  <c r="Q8391" i="4"/>
  <c r="Q8390" i="4"/>
  <c r="Q8389" i="4"/>
  <c r="Q8388" i="4"/>
  <c r="Q8387" i="4"/>
  <c r="Q8386" i="4"/>
  <c r="Q8385" i="4"/>
  <c r="Q8384" i="4"/>
  <c r="Q8383" i="4"/>
  <c r="Q8382" i="4"/>
  <c r="Q8381" i="4"/>
  <c r="Q8380" i="4"/>
  <c r="Q8379" i="4"/>
  <c r="Q8378" i="4"/>
  <c r="Q8377" i="4"/>
  <c r="Q8376" i="4"/>
  <c r="Q8375" i="4"/>
  <c r="Q8374" i="4"/>
  <c r="Q8373" i="4"/>
  <c r="Q8372" i="4"/>
  <c r="Q8371" i="4"/>
  <c r="Q8370" i="4"/>
  <c r="Q8369" i="4"/>
  <c r="Q8368" i="4"/>
  <c r="Q8367" i="4"/>
  <c r="Q8366" i="4"/>
  <c r="Q8365" i="4"/>
  <c r="Q8364" i="4"/>
  <c r="Q8363" i="4"/>
  <c r="Q8362" i="4"/>
  <c r="Q8361" i="4"/>
  <c r="Q8360" i="4"/>
  <c r="Q8359" i="4"/>
  <c r="Q8358" i="4"/>
  <c r="Q8357" i="4"/>
  <c r="Q8356" i="4"/>
  <c r="Q8355" i="4"/>
  <c r="Q8354" i="4"/>
  <c r="Q8353" i="4"/>
  <c r="Q8352" i="4"/>
  <c r="Q8351" i="4"/>
  <c r="Q8350" i="4"/>
  <c r="Q8349" i="4"/>
  <c r="Q8348" i="4"/>
  <c r="Q8347" i="4"/>
  <c r="Q8346" i="4"/>
  <c r="Q8345" i="4"/>
  <c r="Q8344" i="4"/>
  <c r="Q8343" i="4"/>
  <c r="Q8342" i="4"/>
  <c r="Q8341" i="4"/>
  <c r="Q8340" i="4"/>
  <c r="Q8339" i="4"/>
  <c r="Q8338" i="4"/>
  <c r="Q8337" i="4"/>
  <c r="Q8336" i="4"/>
  <c r="Q8335" i="4"/>
  <c r="Q8334" i="4"/>
  <c r="Q8333" i="4"/>
  <c r="Q8332" i="4"/>
  <c r="Q8331" i="4"/>
  <c r="Q8330" i="4"/>
  <c r="Q8329" i="4"/>
  <c r="Q8328" i="4"/>
  <c r="Q8327" i="4"/>
  <c r="Q8326" i="4"/>
  <c r="Q8325" i="4"/>
  <c r="Q8324" i="4"/>
  <c r="Q8323" i="4"/>
  <c r="Q8322" i="4"/>
  <c r="Q8321" i="4"/>
  <c r="Q8320" i="4"/>
  <c r="Q8319" i="4"/>
  <c r="Q8318" i="4"/>
  <c r="Q8317" i="4"/>
  <c r="Q8316" i="4"/>
  <c r="Q8315" i="4"/>
  <c r="Q8314" i="4"/>
  <c r="Q8313" i="4"/>
  <c r="Q8312" i="4"/>
  <c r="Q8311" i="4"/>
  <c r="Q8310" i="4"/>
  <c r="Q8309" i="4"/>
  <c r="Q8308" i="4"/>
  <c r="Q8307" i="4"/>
  <c r="Q8306" i="4"/>
  <c r="Q8305" i="4"/>
  <c r="Q8304" i="4"/>
  <c r="Q8303" i="4"/>
  <c r="Q8302" i="4"/>
  <c r="Q8301" i="4"/>
  <c r="Q8300" i="4"/>
  <c r="Q8299" i="4"/>
  <c r="Q8298" i="4"/>
  <c r="Q8297" i="4"/>
  <c r="Q8296" i="4"/>
  <c r="Q8295" i="4"/>
  <c r="Q8294" i="4"/>
  <c r="Q8293" i="4"/>
  <c r="Q8292" i="4"/>
  <c r="Q8291" i="4"/>
  <c r="Q8290" i="4"/>
  <c r="Q8289" i="4"/>
  <c r="Q8288" i="4"/>
  <c r="Q8287" i="4"/>
  <c r="Q8286" i="4"/>
  <c r="Q8285" i="4"/>
  <c r="Q8284" i="4"/>
  <c r="Q8283" i="4"/>
  <c r="Q8282" i="4"/>
  <c r="Q8281" i="4"/>
  <c r="Q8280" i="4"/>
  <c r="Q8279" i="4"/>
  <c r="Q8278" i="4"/>
  <c r="Q8277" i="4"/>
  <c r="Q8276" i="4"/>
  <c r="Q8275" i="4"/>
  <c r="Q8274" i="4"/>
  <c r="Q8273" i="4"/>
  <c r="Q8272" i="4"/>
  <c r="Q8271" i="4"/>
  <c r="Q8270" i="4"/>
  <c r="Q8269" i="4"/>
  <c r="Q8268" i="4"/>
  <c r="Q8267" i="4"/>
  <c r="Q8266" i="4"/>
  <c r="Q8265" i="4"/>
  <c r="Q8264" i="4"/>
  <c r="Q8263" i="4"/>
  <c r="Q8262" i="4"/>
  <c r="Q8261" i="4"/>
  <c r="Q8260" i="4"/>
  <c r="Q8259" i="4"/>
  <c r="Q8258" i="4"/>
  <c r="Q8257" i="4"/>
  <c r="Q8256" i="4"/>
  <c r="Q8255" i="4"/>
  <c r="Q8254" i="4"/>
  <c r="Q8253" i="4"/>
  <c r="Q8252" i="4"/>
  <c r="Q8251" i="4"/>
  <c r="Q8250" i="4"/>
  <c r="Q8249" i="4"/>
  <c r="Q8248" i="4"/>
  <c r="Q8247" i="4"/>
  <c r="Q8246" i="4"/>
  <c r="Q8245" i="4"/>
  <c r="Q8244" i="4"/>
  <c r="Q8243" i="4"/>
  <c r="Q8242" i="4"/>
  <c r="Q8241" i="4"/>
  <c r="Q8240" i="4"/>
  <c r="Q8239" i="4"/>
  <c r="Q8238" i="4"/>
  <c r="Q8237" i="4"/>
  <c r="Q8236" i="4"/>
  <c r="Q8235" i="4"/>
  <c r="Q8234" i="4"/>
  <c r="Q8233" i="4"/>
  <c r="Q8232" i="4"/>
  <c r="Q8231" i="4"/>
  <c r="Q8230" i="4"/>
  <c r="Q8229" i="4"/>
  <c r="Q8228" i="4"/>
  <c r="Q8227" i="4"/>
  <c r="Q8226" i="4"/>
  <c r="Q8225" i="4"/>
  <c r="Q8224" i="4"/>
  <c r="Q8223" i="4"/>
  <c r="Q8222" i="4"/>
  <c r="Q8221" i="4"/>
  <c r="Q8220" i="4"/>
  <c r="Q8219" i="4"/>
  <c r="Q8218" i="4"/>
  <c r="Q8217" i="4"/>
  <c r="Q8216" i="4"/>
  <c r="Q8215" i="4"/>
  <c r="Q8214" i="4"/>
  <c r="Q8213" i="4"/>
  <c r="Q8212" i="4"/>
  <c r="Q8211" i="4"/>
  <c r="Q8210" i="4"/>
  <c r="Q8209" i="4"/>
  <c r="Q8208" i="4"/>
  <c r="Q8207" i="4"/>
  <c r="Q8206" i="4"/>
  <c r="Q8205" i="4"/>
  <c r="Q8204" i="4"/>
  <c r="Q8202" i="4"/>
  <c r="Q8201" i="4"/>
  <c r="Q8200" i="4"/>
  <c r="Q8199" i="4"/>
  <c r="Q8198" i="4"/>
  <c r="Q8197" i="4"/>
  <c r="Q8196" i="4"/>
  <c r="Q8195" i="4"/>
  <c r="Q8194" i="4"/>
  <c r="Q8193" i="4"/>
  <c r="Q8192" i="4"/>
  <c r="Q8191" i="4"/>
  <c r="Q8190" i="4"/>
  <c r="Q8189" i="4"/>
  <c r="Q8188" i="4"/>
  <c r="Q8187" i="4"/>
  <c r="Q8186" i="4"/>
  <c r="Q8185" i="4"/>
  <c r="Q8184" i="4"/>
  <c r="Q8183" i="4"/>
  <c r="Q8182" i="4"/>
  <c r="Q8181" i="4"/>
  <c r="Q8180" i="4"/>
  <c r="Q8179" i="4"/>
  <c r="Q8178" i="4"/>
  <c r="Q8177" i="4"/>
  <c r="Q8176" i="4"/>
  <c r="Q8175" i="4"/>
  <c r="Q8174" i="4"/>
  <c r="Q8173" i="4"/>
  <c r="Q8172" i="4"/>
  <c r="Q8171" i="4"/>
  <c r="Q8170" i="4"/>
  <c r="Q8169" i="4"/>
  <c r="Q8168" i="4"/>
  <c r="Q8167" i="4"/>
  <c r="Q8166" i="4"/>
  <c r="Q8165" i="4"/>
  <c r="Q8164" i="4"/>
  <c r="Q8163" i="4"/>
  <c r="Q8162" i="4"/>
  <c r="Q8161" i="4"/>
  <c r="Q8160" i="4"/>
  <c r="Q8159" i="4"/>
  <c r="Q8158" i="4"/>
  <c r="Q8157" i="4"/>
  <c r="Q8156" i="4"/>
  <c r="Q8155" i="4"/>
  <c r="Q8154" i="4"/>
  <c r="Q8153" i="4"/>
  <c r="Q8152" i="4"/>
  <c r="Q8151" i="4"/>
  <c r="Q8150" i="4"/>
  <c r="Q8149" i="4"/>
  <c r="Q8148" i="4"/>
  <c r="Q8147" i="4"/>
  <c r="Q8146" i="4"/>
  <c r="Q8145" i="4"/>
  <c r="Q8144" i="4"/>
  <c r="Q8143" i="4"/>
  <c r="Q8142" i="4"/>
  <c r="Q8141" i="4"/>
  <c r="Q8140" i="4"/>
  <c r="Q8139" i="4"/>
  <c r="Q8138" i="4"/>
  <c r="Q8137" i="4"/>
  <c r="Q8136" i="4"/>
  <c r="Q8135" i="4"/>
  <c r="Q8134" i="4"/>
  <c r="Q8133" i="4"/>
  <c r="Q8132" i="4"/>
  <c r="Q8131" i="4"/>
  <c r="Q8130" i="4"/>
  <c r="Q8129" i="4"/>
  <c r="Q8128" i="4"/>
  <c r="Q8127" i="4"/>
  <c r="Q8126" i="4"/>
  <c r="Q8125" i="4"/>
  <c r="Q8124" i="4"/>
  <c r="Q8123" i="4"/>
  <c r="Q8122" i="4"/>
  <c r="Q8121" i="4"/>
  <c r="Q8120" i="4"/>
  <c r="Q8119" i="4"/>
  <c r="Q8118" i="4"/>
  <c r="Q8117" i="4"/>
  <c r="Q8116" i="4"/>
  <c r="Q8115" i="4"/>
  <c r="Q8114" i="4"/>
  <c r="Q8113" i="4"/>
  <c r="Q8112" i="4"/>
  <c r="Q8111" i="4"/>
  <c r="Q8110" i="4"/>
  <c r="Q8109" i="4"/>
  <c r="Q8108" i="4"/>
  <c r="Q8107" i="4"/>
  <c r="Q8106" i="4"/>
  <c r="Q8105" i="4"/>
  <c r="Q8104" i="4"/>
  <c r="Q8103" i="4"/>
  <c r="Q8102" i="4"/>
  <c r="Q8101" i="4"/>
  <c r="Q8100" i="4"/>
  <c r="Q8099" i="4"/>
  <c r="Q8098" i="4"/>
  <c r="Q8097" i="4"/>
  <c r="Q8096" i="4"/>
  <c r="Q8095" i="4"/>
  <c r="Q8094" i="4"/>
  <c r="Q8093" i="4"/>
  <c r="Q8092" i="4"/>
  <c r="Q8091" i="4"/>
  <c r="Q8090" i="4"/>
  <c r="Q8089" i="4"/>
  <c r="Q8088" i="4"/>
  <c r="Q8087" i="4"/>
  <c r="Q8086" i="4"/>
  <c r="Q8085" i="4"/>
  <c r="Q8084" i="4"/>
  <c r="Q8083" i="4"/>
  <c r="Q8082" i="4"/>
  <c r="Q8081" i="4"/>
  <c r="Q8080" i="4"/>
  <c r="Q8079" i="4"/>
  <c r="Q8078" i="4"/>
  <c r="Q8077" i="4"/>
  <c r="Q8076" i="4"/>
  <c r="Q8075" i="4"/>
  <c r="Q8074" i="4"/>
  <c r="Q8073" i="4"/>
  <c r="Q8072" i="4"/>
  <c r="Q8071" i="4"/>
  <c r="Q8070" i="4"/>
  <c r="Q8069" i="4"/>
  <c r="Q8068" i="4"/>
  <c r="Q8067" i="4"/>
  <c r="Q8066" i="4"/>
  <c r="Q8065" i="4"/>
  <c r="Q8064" i="4"/>
  <c r="Q8063" i="4"/>
  <c r="Q8062" i="4"/>
  <c r="Q8061" i="4"/>
  <c r="Q8060" i="4"/>
  <c r="Q8059" i="4"/>
  <c r="Q8058" i="4"/>
  <c r="Q8057" i="4"/>
  <c r="Q8056" i="4"/>
  <c r="Q8055" i="4"/>
  <c r="Q8054" i="4"/>
  <c r="Q8053" i="4"/>
  <c r="Q8052" i="4"/>
  <c r="Q8051" i="4"/>
  <c r="Q8050" i="4"/>
  <c r="Q8049" i="4"/>
  <c r="Q8048" i="4"/>
  <c r="Q8047" i="4"/>
  <c r="Q8046" i="4"/>
  <c r="Q8045" i="4"/>
  <c r="Q8044" i="4"/>
  <c r="Q8043" i="4"/>
  <c r="Q8042" i="4"/>
  <c r="Q8041" i="4"/>
  <c r="Q8040" i="4"/>
  <c r="Q8039" i="4"/>
  <c r="Q8038" i="4"/>
  <c r="Q8037" i="4"/>
  <c r="Q8036" i="4"/>
  <c r="Q8035" i="4"/>
  <c r="Q8034" i="4"/>
  <c r="Q8033" i="4"/>
  <c r="Q8032" i="4"/>
  <c r="Q8031" i="4"/>
  <c r="Q8030" i="4"/>
  <c r="Q8029" i="4"/>
  <c r="Q8028" i="4"/>
  <c r="Q8027" i="4"/>
  <c r="Q8026" i="4"/>
  <c r="Q8025" i="4"/>
  <c r="Q8024" i="4"/>
  <c r="Q8023" i="4"/>
  <c r="Q8022" i="4"/>
  <c r="Q8021" i="4"/>
  <c r="Q8020" i="4"/>
  <c r="Q8019" i="4"/>
  <c r="Q8018" i="4"/>
  <c r="Q8017" i="4"/>
  <c r="Q8016" i="4"/>
  <c r="Q8015" i="4"/>
  <c r="Q8014" i="4"/>
  <c r="Q8013" i="4"/>
  <c r="Q8012" i="4"/>
  <c r="Q8011" i="4"/>
  <c r="Q8010" i="4"/>
  <c r="Q8009" i="4"/>
  <c r="Q8008" i="4"/>
  <c r="Q8007" i="4"/>
  <c r="Q8006" i="4"/>
  <c r="Q8005" i="4"/>
  <c r="Q8004" i="4"/>
  <c r="Q8003" i="4"/>
  <c r="Q8002" i="4"/>
  <c r="Q8001" i="4"/>
  <c r="Q8000" i="4"/>
  <c r="Q7999" i="4"/>
  <c r="Q7998" i="4"/>
  <c r="Q7997" i="4"/>
  <c r="Q7996" i="4"/>
  <c r="Q7995" i="4"/>
  <c r="Q7994" i="4"/>
  <c r="Q7993" i="4"/>
  <c r="Q7992" i="4"/>
  <c r="Q7991" i="4"/>
  <c r="Q7990" i="4"/>
  <c r="Q7989" i="4"/>
  <c r="Q7988" i="4"/>
  <c r="Q7987" i="4"/>
  <c r="Q7986" i="4"/>
  <c r="Q7985" i="4"/>
  <c r="Q7984" i="4"/>
  <c r="Q7983" i="4"/>
  <c r="Q7982" i="4"/>
  <c r="Q7981" i="4"/>
  <c r="Q7980" i="4"/>
  <c r="Q7979" i="4"/>
  <c r="Q7978" i="4"/>
  <c r="Q7977" i="4"/>
  <c r="Q7976" i="4"/>
  <c r="Q7975" i="4"/>
  <c r="Q7974" i="4"/>
  <c r="Q7973" i="4"/>
  <c r="Q7972" i="4"/>
  <c r="Q7971" i="4"/>
  <c r="Q7970" i="4"/>
  <c r="Q7969" i="4"/>
  <c r="Q7968" i="4"/>
  <c r="Q7967" i="4"/>
  <c r="Q7966" i="4"/>
  <c r="Q7965" i="4"/>
  <c r="Q7964" i="4"/>
  <c r="Q7963" i="4"/>
  <c r="Q7962" i="4"/>
  <c r="Q7961" i="4"/>
  <c r="Q7960" i="4"/>
  <c r="Q7959" i="4"/>
  <c r="Q7958" i="4"/>
  <c r="Q7957" i="4"/>
  <c r="Q7956" i="4"/>
  <c r="Q7955" i="4"/>
  <c r="Q7954" i="4"/>
  <c r="Q7953" i="4"/>
  <c r="Q7952" i="4"/>
  <c r="Q7951" i="4"/>
  <c r="Q7950" i="4"/>
  <c r="Q7949" i="4"/>
  <c r="Q7948" i="4"/>
  <c r="Q7947" i="4"/>
  <c r="Q7946" i="4"/>
  <c r="Q7945" i="4"/>
  <c r="Q7944" i="4"/>
  <c r="Q7943" i="4"/>
  <c r="Q7942" i="4"/>
  <c r="Q7941" i="4"/>
  <c r="Q7940" i="4"/>
  <c r="Q7939" i="4"/>
  <c r="Q7938" i="4"/>
  <c r="Q7937" i="4"/>
  <c r="Q7936" i="4"/>
  <c r="Q7935" i="4"/>
  <c r="Q7934" i="4"/>
  <c r="Q7933" i="4"/>
  <c r="Q7932" i="4"/>
  <c r="Q7931" i="4"/>
  <c r="Q7930" i="4"/>
  <c r="Q7929" i="4"/>
  <c r="Q7928" i="4"/>
  <c r="Q7927" i="4"/>
  <c r="Q7926" i="4"/>
  <c r="Q7925" i="4"/>
  <c r="Q7924" i="4"/>
  <c r="Q7923" i="4"/>
  <c r="Q7922" i="4"/>
  <c r="Q7921" i="4"/>
  <c r="Q7920" i="4"/>
  <c r="Q7919" i="4"/>
  <c r="Q7918" i="4"/>
  <c r="Q7917" i="4"/>
  <c r="Q7916" i="4"/>
  <c r="Q7915" i="4"/>
  <c r="Q7914" i="4"/>
  <c r="Q7913" i="4"/>
  <c r="Q7912" i="4"/>
  <c r="Q7911" i="4"/>
  <c r="Q7910" i="4"/>
  <c r="Q7909" i="4"/>
  <c r="Q7908" i="4"/>
  <c r="Q7907" i="4"/>
  <c r="Q7906" i="4"/>
  <c r="Q7905" i="4"/>
  <c r="Q7904" i="4"/>
  <c r="Q7903" i="4"/>
  <c r="Q7902" i="4"/>
  <c r="Q7901" i="4"/>
  <c r="Q7900" i="4"/>
  <c r="Q7899" i="4"/>
  <c r="Q7898" i="4"/>
  <c r="Q7897" i="4"/>
  <c r="Q7896" i="4"/>
  <c r="Q7895" i="4"/>
  <c r="Q7894" i="4"/>
  <c r="Q7893" i="4"/>
  <c r="Q7892" i="4"/>
  <c r="Q7891" i="4"/>
  <c r="Q7890" i="4"/>
  <c r="Q7889" i="4"/>
  <c r="Q7888" i="4"/>
  <c r="Q7887" i="4"/>
  <c r="Q7886" i="4"/>
  <c r="Q7885" i="4"/>
  <c r="Q7884" i="4"/>
  <c r="Q7883" i="4"/>
  <c r="Q7882" i="4"/>
  <c r="Q7881" i="4"/>
  <c r="Q7880" i="4"/>
  <c r="Q7879" i="4"/>
  <c r="Q7878" i="4"/>
  <c r="Q7877" i="4"/>
  <c r="Q7876" i="4"/>
  <c r="Q7875" i="4"/>
  <c r="Q7874" i="4"/>
  <c r="Q7873" i="4"/>
  <c r="Q7872" i="4"/>
  <c r="Q7871" i="4"/>
  <c r="Q7870" i="4"/>
  <c r="Q7869" i="4"/>
  <c r="Q7868" i="4"/>
  <c r="Q7867" i="4"/>
  <c r="Q7866" i="4"/>
  <c r="Q7865" i="4"/>
  <c r="Q7864" i="4"/>
  <c r="Q7863" i="4"/>
  <c r="Q7862" i="4"/>
  <c r="Q7861" i="4"/>
  <c r="Q7860" i="4"/>
  <c r="Q7859" i="4"/>
  <c r="Q7858" i="4"/>
  <c r="Q7857" i="4"/>
  <c r="Q7856" i="4"/>
  <c r="Q7855" i="4"/>
  <c r="Q7854" i="4"/>
  <c r="Q7853" i="4"/>
  <c r="Q7852" i="4"/>
  <c r="Q7851" i="4"/>
  <c r="Q7850" i="4"/>
  <c r="Q7849" i="4"/>
  <c r="Q7848" i="4"/>
  <c r="Q7847" i="4"/>
  <c r="Q7846" i="4"/>
  <c r="Q7845" i="4"/>
  <c r="Q7844" i="4"/>
  <c r="Q7843" i="4"/>
  <c r="Q7842" i="4"/>
  <c r="Q7841" i="4"/>
  <c r="Q7840" i="4"/>
  <c r="Q7839" i="4"/>
  <c r="Q7838" i="4"/>
  <c r="Q7837" i="4"/>
  <c r="Q7836" i="4"/>
  <c r="Q7835" i="4"/>
  <c r="Q7834" i="4"/>
  <c r="Q7833" i="4"/>
  <c r="Q7832" i="4"/>
  <c r="Q7831" i="4"/>
  <c r="Q7830" i="4"/>
  <c r="Q7829" i="4"/>
  <c r="Q7828" i="4"/>
  <c r="Q7827" i="4"/>
  <c r="Q7826" i="4"/>
  <c r="Q7825" i="4"/>
  <c r="Q7824" i="4"/>
  <c r="Q7823" i="4"/>
  <c r="Q7822" i="4"/>
  <c r="Q7821" i="4"/>
  <c r="Q7820" i="4"/>
  <c r="Q7819" i="4"/>
  <c r="Q7817" i="4"/>
  <c r="Q7816" i="4"/>
  <c r="Q7814" i="4"/>
  <c r="Q7813" i="4"/>
  <c r="Q7812" i="4"/>
  <c r="Q7811" i="4"/>
  <c r="Q7809" i="4"/>
  <c r="Q7808" i="4"/>
  <c r="Q7807" i="4"/>
  <c r="Q7806" i="4"/>
  <c r="Q7804" i="4"/>
  <c r="Q7798" i="4"/>
  <c r="Q7797" i="4"/>
  <c r="Q7796" i="4"/>
  <c r="Q7791" i="4"/>
  <c r="Q7790" i="4"/>
  <c r="Q7789" i="4"/>
  <c r="Q7788" i="4"/>
  <c r="Q7779" i="4"/>
  <c r="Q7778" i="4"/>
  <c r="Q7777" i="4"/>
  <c r="Q7776" i="4"/>
  <c r="Q7775" i="4"/>
  <c r="Q7774" i="4"/>
  <c r="Q7772" i="4"/>
  <c r="Q7769" i="4"/>
  <c r="Q7765" i="4"/>
  <c r="Q7764" i="4"/>
  <c r="Q7763" i="4"/>
  <c r="Q7762" i="4"/>
  <c r="Q7761" i="4"/>
  <c r="Q7760" i="4"/>
  <c r="Q7759" i="4"/>
  <c r="Q7757" i="4"/>
  <c r="Q7754" i="4"/>
  <c r="Q7749" i="4"/>
  <c r="Q7747" i="4"/>
  <c r="Q7742" i="4"/>
  <c r="Q7735" i="4"/>
  <c r="Q7734" i="4"/>
  <c r="Q7733" i="4"/>
  <c r="Q7730" i="4"/>
  <c r="Q7729" i="4"/>
  <c r="Q7726" i="4"/>
  <c r="Q7725" i="4"/>
  <c r="Q7724" i="4"/>
  <c r="Q7723" i="4"/>
  <c r="Q7722" i="4"/>
  <c r="Q7720" i="4"/>
  <c r="Q7719" i="4"/>
  <c r="Q7718" i="4"/>
  <c r="Q7717" i="4"/>
  <c r="Q7716" i="4"/>
  <c r="Q7715" i="4"/>
  <c r="Q7712" i="4"/>
  <c r="Q7711" i="4"/>
  <c r="Q7710" i="4"/>
  <c r="Q7709" i="4"/>
  <c r="Q7706" i="4"/>
  <c r="Q7705" i="4"/>
  <c r="Q7704" i="4"/>
  <c r="Q7703" i="4"/>
  <c r="Q7702" i="4"/>
  <c r="Q7701" i="4"/>
  <c r="Q7700" i="4"/>
  <c r="Q7699" i="4"/>
  <c r="Q7698" i="4"/>
  <c r="Q7697" i="4"/>
  <c r="Q7694" i="4"/>
  <c r="Q7693" i="4"/>
  <c r="Q7692" i="4"/>
  <c r="Q7691" i="4"/>
  <c r="Q7689" i="4"/>
  <c r="Q7688" i="4"/>
  <c r="Q7685" i="4"/>
  <c r="Q7684" i="4"/>
  <c r="Q7683" i="4"/>
  <c r="Q7682" i="4"/>
  <c r="Q7679" i="4"/>
  <c r="Q7678" i="4"/>
  <c r="Q7674" i="4"/>
  <c r="Q7671" i="4"/>
  <c r="Q7667" i="4"/>
  <c r="Q7665" i="4"/>
  <c r="Q7664" i="4"/>
  <c r="Q7663" i="4"/>
  <c r="Q7661" i="4"/>
  <c r="Q7660" i="4"/>
  <c r="Q7659" i="4"/>
  <c r="Q7658" i="4"/>
  <c r="Q7657" i="4"/>
  <c r="Q7656" i="4"/>
  <c r="Q7655" i="4"/>
  <c r="Q7653" i="4"/>
  <c r="Q7652" i="4"/>
  <c r="Q7650" i="4"/>
  <c r="Q7648" i="4"/>
  <c r="Q7647" i="4"/>
  <c r="Q7646" i="4"/>
  <c r="Q7644" i="4"/>
  <c r="Q7643" i="4"/>
  <c r="Q7642" i="4"/>
  <c r="Q7641" i="4"/>
  <c r="Q7640" i="4"/>
  <c r="Q7639" i="4"/>
  <c r="Q7637" i="4"/>
  <c r="Q7636" i="4"/>
  <c r="Q7635" i="4"/>
  <c r="Q7634" i="4"/>
  <c r="Q7631" i="4"/>
  <c r="Q7630" i="4"/>
  <c r="Q7629" i="4"/>
  <c r="Q7628" i="4"/>
  <c r="Q7627" i="4"/>
  <c r="Q7626" i="4"/>
  <c r="Q7625" i="4"/>
  <c r="Q7624" i="4"/>
  <c r="Q7623" i="4"/>
  <c r="Q7622" i="4"/>
  <c r="Q7621" i="4"/>
  <c r="Q7620" i="4"/>
  <c r="Q7619" i="4"/>
  <c r="Q7618" i="4"/>
  <c r="Q7617" i="4"/>
  <c r="Q7616" i="4"/>
  <c r="Q7615" i="4"/>
  <c r="Q7614" i="4"/>
  <c r="Q7613" i="4"/>
  <c r="Q7612" i="4"/>
  <c r="Q7606" i="4"/>
  <c r="Q7605" i="4"/>
  <c r="Q7604" i="4"/>
  <c r="Q7603" i="4"/>
  <c r="Q7602" i="4"/>
  <c r="Q7601" i="4"/>
  <c r="Q7600" i="4"/>
  <c r="Q7593" i="4"/>
  <c r="Q7587" i="4"/>
  <c r="Q7586" i="4"/>
  <c r="Q7567" i="4"/>
  <c r="Q7566" i="4"/>
  <c r="Q7559" i="4"/>
  <c r="Q7558" i="4"/>
  <c r="Q7557" i="4"/>
  <c r="Q7556" i="4"/>
  <c r="Q7555" i="4"/>
  <c r="Q7547" i="4"/>
  <c r="Q7546" i="4"/>
  <c r="Q7545" i="4"/>
  <c r="Q7544" i="4"/>
  <c r="Q7543" i="4"/>
  <c r="Q7538" i="4"/>
  <c r="Q7533" i="4"/>
  <c r="Q7521" i="4"/>
  <c r="Q7520" i="4"/>
  <c r="Q7519" i="4"/>
  <c r="Q7518" i="4"/>
  <c r="Q7517" i="4"/>
  <c r="Q7506" i="4"/>
  <c r="Q7505" i="4"/>
  <c r="Q7504" i="4"/>
  <c r="Q7494" i="4"/>
  <c r="Q7488" i="4"/>
  <c r="Q7487" i="4"/>
  <c r="Q7486" i="4"/>
  <c r="Q7478" i="4"/>
  <c r="Q7477" i="4"/>
  <c r="Q7472" i="4"/>
  <c r="Q7471" i="4"/>
  <c r="Q7470" i="4"/>
  <c r="Q7461" i="4"/>
  <c r="Q7460" i="4"/>
  <c r="Q7447" i="4"/>
  <c r="Q7443" i="4"/>
  <c r="Q7442" i="4"/>
  <c r="Q7441" i="4"/>
  <c r="Q7440" i="4"/>
  <c r="Q7438" i="4"/>
  <c r="Q7437" i="4"/>
  <c r="Q7436" i="4"/>
  <c r="Q7435" i="4"/>
  <c r="Q7434" i="4"/>
  <c r="Q7433" i="4"/>
  <c r="Q7432" i="4"/>
  <c r="Q7427" i="4"/>
  <c r="Q7424" i="4"/>
  <c r="Q7423" i="4"/>
  <c r="Q7418" i="4"/>
  <c r="Q7417" i="4"/>
  <c r="Q7413" i="4"/>
  <c r="Q7412" i="4"/>
  <c r="Q7409" i="4"/>
  <c r="Q7403" i="4"/>
  <c r="Q7402" i="4"/>
  <c r="Q7401" i="4"/>
  <c r="Q7400" i="4"/>
  <c r="Q7399" i="4"/>
  <c r="Q7398" i="4"/>
  <c r="Q7392" i="4"/>
  <c r="Q7388" i="4"/>
  <c r="Q7384" i="4"/>
  <c r="Q7383" i="4"/>
  <c r="Q7364" i="4"/>
  <c r="Q7363" i="4"/>
  <c r="Q7362" i="4"/>
  <c r="Q7353" i="4"/>
  <c r="Q7349" i="4"/>
  <c r="Q7348" i="4"/>
  <c r="Q7345" i="4"/>
  <c r="Q7344" i="4"/>
  <c r="Q7334" i="4"/>
  <c r="Q7333" i="4"/>
  <c r="Q7332" i="4"/>
  <c r="Q7331" i="4"/>
  <c r="Q7327" i="4"/>
  <c r="Q7326" i="4"/>
  <c r="Q7322" i="4"/>
  <c r="Q7320" i="4"/>
  <c r="Q7319" i="4"/>
  <c r="Q7318" i="4"/>
  <c r="Q7317" i="4"/>
  <c r="Q7316" i="4"/>
  <c r="Q7311" i="4"/>
  <c r="Q7310" i="4"/>
  <c r="Q7309" i="4"/>
  <c r="Q7308" i="4"/>
  <c r="Q7303" i="4"/>
  <c r="Q7302" i="4"/>
  <c r="Q7296" i="4"/>
  <c r="Q7295" i="4"/>
  <c r="Q7294" i="4"/>
  <c r="Q7293" i="4"/>
  <c r="Q7290" i="4"/>
  <c r="Q7283" i="4"/>
  <c r="Q7282" i="4"/>
  <c r="Q7272" i="4"/>
  <c r="Q7268" i="4"/>
  <c r="Q7267" i="4"/>
  <c r="Q7266" i="4"/>
  <c r="Q7265" i="4"/>
  <c r="Q7250" i="4"/>
  <c r="Q7247" i="4"/>
  <c r="Q7246" i="4"/>
  <c r="Q7245" i="4"/>
  <c r="Q7244" i="4"/>
  <c r="Q7243" i="4"/>
  <c r="Q7242" i="4"/>
  <c r="Q7241" i="4"/>
  <c r="Q7240" i="4"/>
  <c r="Q7231" i="4"/>
  <c r="Q7227" i="4"/>
  <c r="Q7208" i="4"/>
  <c r="Q7207" i="4"/>
  <c r="Q7202" i="4"/>
  <c r="Q7199" i="4"/>
  <c r="Q7192" i="4"/>
  <c r="Q7191" i="4"/>
  <c r="Q7185" i="4"/>
  <c r="Q7184" i="4"/>
  <c r="Q7154" i="4"/>
  <c r="Q7149" i="4"/>
  <c r="Q7142" i="4"/>
  <c r="Q7141" i="4"/>
  <c r="Q7140" i="4"/>
  <c r="Q7139" i="4"/>
  <c r="Q7138" i="4"/>
  <c r="Q7137" i="4"/>
  <c r="Q7136" i="4"/>
  <c r="Q7131" i="4"/>
  <c r="Q7130" i="4"/>
  <c r="Q7125" i="4"/>
  <c r="Q7124" i="4"/>
  <c r="Q7123" i="4"/>
  <c r="Q7120" i="4"/>
  <c r="Q7119" i="4"/>
  <c r="Q7118" i="4"/>
  <c r="Q7115" i="4"/>
  <c r="Q7109" i="4"/>
  <c r="Q7106" i="4"/>
  <c r="Q7105" i="4"/>
  <c r="Q7104" i="4"/>
  <c r="Q7100" i="4"/>
  <c r="Q7099" i="4"/>
  <c r="Q7098" i="4"/>
  <c r="Q7097" i="4"/>
  <c r="Q7091" i="4"/>
  <c r="Q7087" i="4"/>
  <c r="Q7086" i="4"/>
  <c r="Q7085" i="4"/>
  <c r="Q7084" i="4"/>
  <c r="Q7081" i="4"/>
  <c r="Q7080" i="4"/>
  <c r="Q7079" i="4"/>
  <c r="Q7078" i="4"/>
  <c r="Q7074" i="4"/>
  <c r="Q7069" i="4"/>
  <c r="Q7054" i="4"/>
  <c r="Q7053" i="4"/>
  <c r="Q7021" i="4"/>
  <c r="Q7020" i="4"/>
  <c r="Q7019" i="4"/>
  <c r="Q7012" i="4"/>
  <c r="Q7011" i="4"/>
  <c r="Q7010" i="4"/>
  <c r="Q7005" i="4"/>
  <c r="Q6994" i="4"/>
  <c r="Q6993" i="4"/>
  <c r="Q6992" i="4"/>
  <c r="Q6991" i="4"/>
  <c r="Q6985" i="4"/>
  <c r="Q6984" i="4"/>
  <c r="Q6983" i="4"/>
  <c r="Q6982" i="4"/>
  <c r="Q6981" i="4"/>
  <c r="Q6980" i="4"/>
  <c r="Q6979" i="4"/>
  <c r="Q6972" i="4"/>
  <c r="Q6971" i="4"/>
  <c r="Q6970" i="4"/>
  <c r="Q6969" i="4"/>
  <c r="Q6968" i="4"/>
  <c r="Q6967" i="4"/>
  <c r="Q6966" i="4"/>
  <c r="Q6961" i="4"/>
  <c r="Q6960" i="4"/>
  <c r="Q6930" i="4"/>
  <c r="Q6929" i="4"/>
  <c r="Q6922" i="4"/>
  <c r="Q6921" i="4"/>
  <c r="Q6916" i="4"/>
  <c r="Q6909" i="4"/>
  <c r="Q6908" i="4"/>
  <c r="Q6904" i="4"/>
  <c r="Q6903" i="4"/>
  <c r="Q6897" i="4"/>
  <c r="Q6876" i="4"/>
  <c r="Q6875" i="4"/>
  <c r="Q6870" i="4"/>
  <c r="Q6869" i="4"/>
  <c r="Q6852" i="4"/>
  <c r="Q6851" i="4"/>
  <c r="Q6830" i="4"/>
  <c r="Q6817" i="4"/>
  <c r="Q6816" i="4"/>
  <c r="Q6815" i="4"/>
  <c r="Q6814" i="4"/>
  <c r="Q6805" i="4"/>
  <c r="Q6804" i="4"/>
  <c r="Q6803" i="4"/>
  <c r="Q6802" i="4"/>
  <c r="Q6782" i="4"/>
  <c r="Q6777" i="4"/>
  <c r="Q6768" i="4"/>
  <c r="Q6767" i="4"/>
  <c r="Q6766" i="4"/>
  <c r="Q6765" i="4"/>
  <c r="Q6758" i="4"/>
  <c r="Q6757" i="4"/>
  <c r="Q6750" i="4"/>
  <c r="Q6749" i="4"/>
  <c r="Q6748" i="4"/>
  <c r="Q6740" i="4"/>
  <c r="Q6739" i="4"/>
  <c r="Q6738" i="4"/>
  <c r="Q6737" i="4"/>
  <c r="Q6736" i="4"/>
  <c r="Q6735" i="4"/>
  <c r="Q6729" i="4"/>
  <c r="Q6723" i="4"/>
  <c r="Q6722" i="4"/>
  <c r="Q6721" i="4"/>
  <c r="Q6716" i="4"/>
  <c r="Q6715" i="4"/>
  <c r="Q6714" i="4"/>
  <c r="Q6712" i="4"/>
  <c r="Q6711" i="4"/>
  <c r="Q6710" i="4"/>
  <c r="Q6706" i="4"/>
  <c r="Q6705" i="4"/>
  <c r="Q6701" i="4"/>
  <c r="Q6700" i="4"/>
  <c r="Q6690" i="4"/>
  <c r="Q6689" i="4"/>
  <c r="Q6688" i="4"/>
  <c r="Q6687" i="4"/>
  <c r="Q6686" i="4"/>
  <c r="Q6685" i="4"/>
  <c r="Q6666" i="4"/>
  <c r="Q6665" i="4"/>
  <c r="Q6652" i="4"/>
  <c r="Q6643" i="4"/>
  <c r="Q6638" i="4"/>
  <c r="Q6637" i="4"/>
  <c r="Q6636" i="4"/>
  <c r="Q6627" i="4"/>
  <c r="Q6626" i="4"/>
  <c r="Q6625" i="4"/>
  <c r="Q6616" i="4"/>
  <c r="Q6600" i="4"/>
  <c r="Q6599" i="4"/>
  <c r="Q6598" i="4"/>
  <c r="Q6597" i="4"/>
  <c r="Q6587" i="4"/>
  <c r="Q6574" i="4"/>
  <c r="Q6556" i="4"/>
  <c r="Q6555" i="4"/>
  <c r="Q6554" i="4"/>
  <c r="Q6544" i="4"/>
  <c r="Q6543" i="4"/>
  <c r="Q6542" i="4"/>
  <c r="Q6541" i="4"/>
  <c r="Q6535" i="4"/>
  <c r="Q6529" i="4"/>
  <c r="Q6513" i="4"/>
  <c r="Q6505" i="4"/>
  <c r="Q6496" i="4"/>
  <c r="Q6495" i="4"/>
  <c r="Q6494" i="4"/>
  <c r="Q6493" i="4"/>
  <c r="Q6484" i="4"/>
  <c r="Q6478" i="4"/>
  <c r="Q6476" i="4"/>
  <c r="Q6475" i="4"/>
  <c r="Q6474" i="4"/>
  <c r="Q6473" i="4"/>
  <c r="Q6469" i="4"/>
  <c r="Q6454" i="4"/>
  <c r="Q6453" i="4"/>
  <c r="Q6446" i="4"/>
  <c r="Q6445" i="4"/>
  <c r="Q6444" i="4"/>
  <c r="Q6423" i="4"/>
  <c r="Q6401" i="4"/>
  <c r="Q6400" i="4"/>
  <c r="Q6367" i="4"/>
  <c r="Q6366" i="4"/>
  <c r="Q6339" i="4"/>
  <c r="Q6338" i="4"/>
  <c r="Q6337" i="4"/>
  <c r="Q6326" i="4"/>
  <c r="Q6314" i="4"/>
  <c r="Q6313" i="4"/>
  <c r="Q6312" i="4"/>
  <c r="Q6311" i="4"/>
  <c r="Q6310" i="4"/>
  <c r="Q6309" i="4"/>
  <c r="Q6308" i="4"/>
  <c r="Q6307" i="4"/>
  <c r="Q6236" i="4"/>
  <c r="Q6235" i="4"/>
  <c r="Q6208" i="4"/>
  <c r="Q6207" i="4"/>
  <c r="Q6202" i="4"/>
  <c r="Q6201" i="4"/>
  <c r="Q6200" i="4"/>
  <c r="Q6184" i="4"/>
  <c r="Q6183" i="4"/>
  <c r="Q6182" i="4"/>
  <c r="Q6175" i="4"/>
  <c r="Q6174" i="4"/>
  <c r="Q6166" i="4"/>
  <c r="Q6165" i="4"/>
  <c r="Q6151" i="4"/>
  <c r="Q6141" i="4"/>
  <c r="Q6122" i="4"/>
  <c r="Q6113" i="4"/>
  <c r="Q6101" i="4"/>
  <c r="Q6083" i="4"/>
  <c r="Q6068" i="4"/>
  <c r="Q6053" i="4"/>
  <c r="Q6041" i="4"/>
  <c r="Q6040" i="4"/>
  <c r="Q6039" i="4"/>
  <c r="Q6031" i="4"/>
  <c r="Q6000" i="4"/>
  <c r="Q5937" i="4"/>
  <c r="Q5929" i="4"/>
  <c r="Q5927" i="4"/>
  <c r="Q5926" i="4"/>
  <c r="Q5855" i="4"/>
  <c r="Q5797" i="4"/>
  <c r="Q5796" i="4"/>
  <c r="Q5750" i="4"/>
  <c r="Q5749" i="4"/>
  <c r="Q5736" i="4"/>
  <c r="Q5735" i="4"/>
  <c r="Q5734" i="4"/>
  <c r="Q5733" i="4"/>
  <c r="Q5726" i="4"/>
  <c r="Q5719" i="4"/>
  <c r="Q5703" i="4"/>
  <c r="Q5702" i="4"/>
  <c r="Q5677" i="4"/>
  <c r="Q5676" i="4"/>
  <c r="Q5675" i="4"/>
  <c r="Q5674" i="4"/>
  <c r="Q5653" i="4"/>
  <c r="Q5631" i="4"/>
  <c r="Q5630" i="4"/>
  <c r="Q5628" i="4"/>
  <c r="Q5595" i="4"/>
  <c r="Q5594" i="4"/>
  <c r="Q5591" i="4"/>
  <c r="Q5590" i="4"/>
  <c r="Q5589" i="4"/>
  <c r="Q5588" i="4"/>
  <c r="Q5580" i="4"/>
  <c r="Q5579" i="4"/>
  <c r="Q5575" i="4"/>
  <c r="Q5573" i="4"/>
  <c r="Q5572" i="4"/>
  <c r="Q5571" i="4"/>
  <c r="Q5562" i="4"/>
  <c r="Q5561" i="4"/>
  <c r="Q5560" i="4"/>
  <c r="Q5557" i="4"/>
  <c r="Q5556" i="4"/>
  <c r="Q5542" i="4"/>
  <c r="Q5513" i="4"/>
  <c r="Q5395" i="4"/>
  <c r="Q5225" i="4"/>
  <c r="Q5220" i="4"/>
  <c r="Q4933" i="4"/>
  <c r="Q4925" i="4"/>
  <c r="Q4915" i="4"/>
  <c r="Q4900" i="4"/>
  <c r="Q2450" i="4"/>
  <c r="Q2438" i="4"/>
  <c r="Q2397" i="4"/>
  <c r="Q2351" i="4"/>
  <c r="Q2349" i="4"/>
  <c r="Q2348" i="4"/>
  <c r="Q2347" i="4"/>
  <c r="Q2346" i="4"/>
  <c r="Q2329" i="4"/>
  <c r="Q2328" i="4"/>
  <c r="Q2327" i="4"/>
  <c r="Q2324" i="4"/>
  <c r="Q2323" i="4"/>
  <c r="Q2319" i="4"/>
  <c r="Q2274" i="4"/>
  <c r="Q2271" i="4"/>
  <c r="Q2268" i="4"/>
  <c r="Q2237" i="4"/>
  <c r="Q2233" i="4"/>
  <c r="Q2227" i="4"/>
  <c r="Q2214" i="4"/>
  <c r="Q2188" i="4"/>
  <c r="Q2184" i="4"/>
  <c r="Q2173" i="4"/>
  <c r="Q2171" i="4"/>
  <c r="Q2161" i="4"/>
  <c r="Q2160" i="4"/>
  <c r="Q2159" i="4"/>
  <c r="Q2156" i="4"/>
  <c r="Q2147" i="4"/>
  <c r="Q2128" i="4"/>
  <c r="Q2127" i="4"/>
  <c r="Q2126" i="4"/>
  <c r="Q2125" i="4"/>
  <c r="Q2116" i="4"/>
  <c r="Q2114" i="4"/>
  <c r="Q2084" i="4"/>
  <c r="Q2066" i="4"/>
  <c r="Q2060" i="4"/>
  <c r="Q2050" i="4"/>
  <c r="Q1970" i="4"/>
  <c r="Q1946" i="4"/>
  <c r="Q1944" i="4"/>
  <c r="Q1939" i="4"/>
  <c r="Q1928" i="4"/>
  <c r="Q1926" i="4"/>
  <c r="Q1902" i="4"/>
  <c r="Q1893" i="4"/>
  <c r="Q1890" i="4"/>
  <c r="Q1847" i="4"/>
  <c r="Q1840" i="4"/>
  <c r="Q1838" i="4"/>
  <c r="Q1837" i="4"/>
  <c r="Q1835" i="4"/>
  <c r="Q1834" i="4"/>
  <c r="Q1809" i="4"/>
  <c r="Q1805" i="4"/>
  <c r="Q1796" i="4"/>
  <c r="Q1793" i="4"/>
  <c r="Q1790" i="4"/>
  <c r="Q1786" i="4"/>
  <c r="Q1770" i="4"/>
  <c r="Q1758" i="4"/>
  <c r="Q1755" i="4"/>
  <c r="Q1747" i="4"/>
  <c r="Q1746" i="4"/>
  <c r="Q1735" i="4"/>
  <c r="Q1716" i="4"/>
  <c r="Q1715" i="4"/>
  <c r="Q1714" i="4"/>
  <c r="Q1713" i="4"/>
  <c r="Q1698" i="4"/>
  <c r="Q1696" i="4"/>
  <c r="Q1695" i="4"/>
  <c r="Q1694" i="4"/>
  <c r="Q1693" i="4"/>
  <c r="Q1692" i="4"/>
  <c r="Q1691" i="4"/>
  <c r="Q1689" i="4"/>
  <c r="Q1688" i="4"/>
  <c r="Q1687" i="4"/>
  <c r="Q1686" i="4"/>
  <c r="Q1685" i="4"/>
  <c r="Q1684" i="4"/>
  <c r="Q1681" i="4"/>
  <c r="Q1678" i="4"/>
  <c r="Q3363" i="4"/>
  <c r="Q3322" i="4"/>
  <c r="Q3221" i="4"/>
  <c r="Q3213" i="4"/>
  <c r="Q3206" i="4"/>
  <c r="Q3155" i="4"/>
  <c r="Q3146" i="4"/>
  <c r="Q3144" i="4"/>
  <c r="Q3066" i="4"/>
  <c r="Q3065" i="4"/>
  <c r="Q3030" i="4"/>
  <c r="Q2950" i="4"/>
  <c r="Q2949" i="4"/>
  <c r="Q2948" i="4"/>
  <c r="Q2906" i="4"/>
  <c r="Q2885" i="4"/>
  <c r="Q2884" i="4"/>
  <c r="Q2858" i="4"/>
  <c r="Q2818" i="4"/>
  <c r="Q2813" i="4"/>
  <c r="Q2807" i="4"/>
  <c r="Q3386" i="4"/>
  <c r="Q3381" i="4"/>
  <c r="Q3362" i="4"/>
  <c r="Q3349" i="4"/>
  <c r="Q3319" i="4"/>
  <c r="Q3270" i="4"/>
  <c r="Q3222" i="4"/>
  <c r="Q3161" i="4"/>
  <c r="Q3158" i="4"/>
  <c r="Q3150" i="4"/>
  <c r="Q3141" i="4"/>
  <c r="Q3140" i="4"/>
  <c r="Q3139" i="4"/>
  <c r="Q3138" i="4"/>
  <c r="Q3135" i="4"/>
  <c r="Q3134" i="4"/>
  <c r="Q3130" i="4"/>
  <c r="Q3129" i="4"/>
  <c r="Q3119" i="4"/>
  <c r="Q3118" i="4"/>
  <c r="Q3117" i="4"/>
  <c r="Q3113" i="4"/>
  <c r="Q3103" i="4"/>
  <c r="Q3088" i="4"/>
  <c r="Q3083" i="4"/>
  <c r="Q3079" i="4"/>
  <c r="Q3057" i="4"/>
  <c r="Q3052" i="4"/>
  <c r="Q3035" i="4"/>
  <c r="Q3024" i="4"/>
  <c r="Q3019" i="4"/>
  <c r="Q3000" i="4"/>
  <c r="Q2994" i="4"/>
  <c r="Q2989" i="4"/>
  <c r="Q2974" i="4"/>
  <c r="Q2973" i="4"/>
  <c r="Q2967" i="4"/>
  <c r="Q2918" i="4"/>
  <c r="Q2903" i="4"/>
  <c r="Q2902" i="4"/>
  <c r="Q2898" i="4"/>
  <c r="Q2891" i="4"/>
  <c r="Q2890" i="4"/>
  <c r="Q2883" i="4"/>
  <c r="Q2862" i="4"/>
  <c r="Q2855" i="4"/>
  <c r="Q2810" i="4"/>
  <c r="Q1764" i="4"/>
  <c r="Q1289" i="4"/>
  <c r="Q3317" i="4"/>
  <c r="Q3321" i="4"/>
  <c r="Q3318" i="4"/>
  <c r="Q3316" i="4"/>
  <c r="Q3309" i="4"/>
  <c r="Q3305" i="4"/>
  <c r="Q3299" i="4"/>
  <c r="Q3293" i="4"/>
  <c r="Q2514" i="4"/>
  <c r="Q8501" i="4"/>
  <c r="Q4658" i="4"/>
  <c r="Q3426" i="4"/>
  <c r="Q3281" i="4"/>
  <c r="Q3280" i="4"/>
  <c r="Q3282" i="4"/>
  <c r="Q2297" i="4"/>
  <c r="Q3269" i="4"/>
  <c r="Q8500" i="4"/>
  <c r="Q2368" i="4"/>
  <c r="Q3263" i="4"/>
  <c r="Q3262" i="4"/>
  <c r="Q3255" i="4"/>
  <c r="Q3254" i="4"/>
  <c r="Q3241" i="4"/>
  <c r="Q3239" i="4"/>
  <c r="Q3218" i="4"/>
  <c r="Q3217" i="4"/>
  <c r="Q3216" i="4"/>
  <c r="Q3212" i="4"/>
  <c r="Q3209" i="4"/>
  <c r="Q3208" i="4"/>
  <c r="Q3205" i="4"/>
  <c r="Q3204" i="4"/>
  <c r="Q3199" i="4"/>
  <c r="Q3198" i="4"/>
  <c r="Q3194" i="4"/>
  <c r="Q3192" i="4"/>
  <c r="Q3190" i="4"/>
  <c r="Q3189" i="4"/>
  <c r="Q3188" i="4"/>
  <c r="Q3185" i="4"/>
  <c r="Q3183" i="4"/>
  <c r="Q3179" i="4"/>
  <c r="Q3178" i="4"/>
  <c r="Q3176" i="4"/>
  <c r="Q3174" i="4"/>
  <c r="Q3173" i="4"/>
  <c r="Q3172" i="4"/>
  <c r="Q3166" i="4"/>
  <c r="Q3162" i="4"/>
  <c r="Q3160" i="4"/>
  <c r="Q3159" i="4"/>
  <c r="Q3154" i="4"/>
  <c r="Q3153" i="4"/>
  <c r="Q3149" i="4"/>
  <c r="Q3148" i="4"/>
  <c r="Q3145" i="4"/>
  <c r="Q3143" i="4"/>
  <c r="Q3137" i="4"/>
  <c r="Q3131" i="4"/>
  <c r="Q3114" i="4"/>
  <c r="Q3112" i="4"/>
  <c r="Q3110" i="4"/>
  <c r="Q3109" i="4"/>
  <c r="Q3107" i="4"/>
  <c r="Q3102" i="4"/>
  <c r="Q3098" i="4"/>
  <c r="Q3095" i="4"/>
  <c r="Q3089" i="4"/>
  <c r="Q3087" i="4"/>
  <c r="Q3064" i="4"/>
  <c r="Q3053" i="4"/>
  <c r="Q3054" i="4"/>
  <c r="Q3051" i="4"/>
  <c r="Q3044" i="4"/>
  <c r="Q3042" i="4"/>
  <c r="Q3039" i="4"/>
  <c r="Q3028" i="4"/>
  <c r="Q3012" i="4"/>
  <c r="Q2992" i="4"/>
  <c r="Q2963" i="4"/>
  <c r="Q2954" i="4"/>
  <c r="Q2926" i="4"/>
  <c r="Q2917" i="4"/>
  <c r="Q2905" i="4"/>
  <c r="Q2889" i="4"/>
  <c r="Q2887" i="4"/>
  <c r="Q2886" i="4"/>
  <c r="Q2879" i="4"/>
  <c r="Q2877" i="4"/>
  <c r="Q2854" i="4"/>
  <c r="Q2846" i="4"/>
  <c r="Q2834" i="4"/>
  <c r="Q2833" i="4"/>
  <c r="Q2832" i="4"/>
  <c r="Q2809" i="4"/>
  <c r="Q2808" i="4"/>
  <c r="Q2805" i="4"/>
  <c r="Q2781" i="4"/>
  <c r="Q2716" i="4"/>
  <c r="Q2645" i="4"/>
  <c r="Q2642" i="4"/>
  <c r="Q2641" i="4"/>
  <c r="Q2636" i="4"/>
  <c r="Q2635" i="4"/>
  <c r="Q2634" i="4"/>
  <c r="Q2579" i="4"/>
  <c r="Q2575" i="4"/>
  <c r="Q2548" i="4"/>
  <c r="Q2501" i="4"/>
  <c r="Q2500" i="4"/>
  <c r="Q2466" i="4"/>
  <c r="Q2410" i="4"/>
  <c r="Q2398" i="4"/>
  <c r="Q2342" i="4"/>
  <c r="Q2338" i="4"/>
  <c r="Q2333" i="4"/>
  <c r="Q2294" i="4"/>
  <c r="Q2261" i="4"/>
  <c r="Q2235" i="4"/>
  <c r="Q2215" i="4"/>
  <c r="Q2198" i="4"/>
  <c r="Q2175" i="4"/>
  <c r="Q2174" i="4"/>
  <c r="Q2137" i="4"/>
  <c r="Q2108" i="4"/>
  <c r="Q2109" i="4"/>
  <c r="Q2097" i="4"/>
  <c r="Q2096" i="4"/>
  <c r="Q2091" i="4"/>
  <c r="Q2045" i="4"/>
  <c r="Q2015" i="4"/>
  <c r="Q1972" i="4"/>
  <c r="Q1937" i="4"/>
  <c r="Q1936" i="4"/>
  <c r="Q7273" i="4"/>
  <c r="Q2795" i="4"/>
  <c r="Q2787" i="4"/>
  <c r="Q2777" i="4"/>
  <c r="Q2769" i="4"/>
  <c r="Q2765" i="4"/>
  <c r="Q2759" i="4"/>
  <c r="Q2750" i="4"/>
  <c r="Q2730" i="4"/>
  <c r="Q2719" i="4"/>
  <c r="Q2714" i="4"/>
  <c r="Q2705" i="4"/>
  <c r="Q2706" i="4"/>
  <c r="Q2703" i="4"/>
  <c r="Q2695" i="4"/>
  <c r="Q2683" i="4"/>
  <c r="Q2679" i="4"/>
  <c r="Q2666" i="4"/>
  <c r="Q2619" i="4"/>
  <c r="Q2615" i="4"/>
  <c r="Q2609" i="4"/>
  <c r="Q2605" i="4"/>
  <c r="Q2598" i="4"/>
  <c r="Q2574" i="4"/>
  <c r="Q2569" i="4"/>
  <c r="Q2565" i="4"/>
  <c r="Q2558" i="4"/>
  <c r="Q2554" i="4"/>
  <c r="Q2551" i="4"/>
  <c r="Q2538" i="4"/>
  <c r="Q2532" i="4"/>
  <c r="Q2520" i="4"/>
  <c r="Q2511" i="4"/>
  <c r="Q2510" i="4"/>
  <c r="Q2505" i="4"/>
  <c r="Q2482" i="4"/>
  <c r="Q2477" i="4"/>
  <c r="Q2470" i="4"/>
  <c r="Q2465" i="4"/>
  <c r="Q2456" i="4"/>
  <c r="Q2448" i="4"/>
  <c r="Q2440" i="4"/>
  <c r="Q2430" i="4"/>
  <c r="Q2423" i="4"/>
  <c r="Q2409" i="4"/>
  <c r="Q2396" i="4"/>
  <c r="Q2387" i="4"/>
  <c r="Q2386" i="4"/>
  <c r="Q2380" i="4"/>
  <c r="Q2373" i="4"/>
  <c r="Q2364" i="4"/>
  <c r="Q2362" i="4"/>
  <c r="Q2352" i="4"/>
  <c r="Q2315" i="4"/>
  <c r="Q2310" i="4"/>
  <c r="Q2306" i="4"/>
  <c r="Q2305" i="4"/>
  <c r="Q2301" i="4"/>
  <c r="Q2300" i="4"/>
  <c r="Q2293" i="4"/>
  <c r="Q2292" i="4"/>
  <c r="Q2284" i="4"/>
  <c r="Q2273" i="4"/>
  <c r="Q2272" i="4"/>
  <c r="Q2265" i="4"/>
  <c r="Q2256" i="4"/>
  <c r="Q2245" i="4"/>
  <c r="Q2243" i="4"/>
  <c r="Q2240" i="4"/>
  <c r="Q2238" i="4"/>
  <c r="Q2234" i="4"/>
  <c r="Q2231" i="4"/>
  <c r="Q2226" i="4"/>
  <c r="Q2220" i="4"/>
  <c r="Q2217" i="4"/>
  <c r="Q2213" i="4"/>
  <c r="Q2211" i="4"/>
  <c r="Q2210" i="4"/>
  <c r="Q2208" i="4"/>
  <c r="Q2206" i="4"/>
  <c r="Q2203" i="4"/>
  <c r="Q2201" i="4"/>
  <c r="Q2197" i="4"/>
  <c r="Q2196" i="4"/>
  <c r="Q2193" i="4"/>
  <c r="Q2190" i="4"/>
  <c r="Q2185" i="4"/>
  <c r="Q2172" i="4"/>
  <c r="Q2158" i="4"/>
  <c r="Q2153" i="4"/>
  <c r="Q2142" i="4"/>
  <c r="Q2141" i="4"/>
  <c r="Q2061" i="4"/>
  <c r="Q2051" i="4"/>
  <c r="Q2044" i="4"/>
  <c r="Q2037" i="4"/>
  <c r="Q2026" i="4"/>
  <c r="Q2022" i="4"/>
  <c r="Q2014" i="4"/>
  <c r="Q2006" i="4"/>
  <c r="Q1994" i="4"/>
  <c r="Q1987" i="4"/>
  <c r="Q1983" i="4"/>
  <c r="Q1982" i="4"/>
  <c r="Q1975" i="4"/>
  <c r="Q1974" i="4"/>
  <c r="Q1969" i="4"/>
  <c r="Q1961" i="4"/>
  <c r="Q1950" i="4"/>
  <c r="Q1935" i="4"/>
  <c r="Q2800" i="4"/>
  <c r="Q2797" i="4"/>
  <c r="Q2790" i="4"/>
  <c r="Q2774" i="4"/>
  <c r="Q2761" i="4"/>
  <c r="Q2758" i="4"/>
  <c r="Q2757" i="4"/>
  <c r="Q2749" i="4"/>
  <c r="Q2724" i="4"/>
  <c r="Q2718" i="4"/>
  <c r="Q2713" i="4"/>
  <c r="Q2712" i="4"/>
  <c r="Q2711" i="4"/>
  <c r="Q2708" i="4"/>
  <c r="Q2707" i="4"/>
  <c r="Q2704" i="4"/>
  <c r="Q2698" i="4"/>
  <c r="Q2697" i="4"/>
  <c r="Q2692" i="4"/>
  <c r="Q2691" i="4"/>
  <c r="Q2685" i="4"/>
  <c r="Q2682" i="4"/>
  <c r="Q2680" i="4"/>
  <c r="Q2677" i="4"/>
  <c r="Q2671" i="4"/>
  <c r="Q2670" i="4"/>
  <c r="Q2668" i="4"/>
  <c r="Q2657" i="4"/>
  <c r="Q2632" i="4"/>
  <c r="Q2631" i="4"/>
  <c r="Q2626" i="4"/>
  <c r="Q2622" i="4"/>
  <c r="Q2616" i="4"/>
  <c r="Q2610" i="4"/>
  <c r="Q2604" i="4"/>
  <c r="Q2568" i="4"/>
  <c r="Q2555" i="4"/>
  <c r="Q2540" i="4"/>
  <c r="Q2537" i="4"/>
  <c r="Q2533" i="4"/>
  <c r="Q2531" i="4"/>
  <c r="Q2523" i="4"/>
  <c r="Q2522" i="4"/>
  <c r="Q2521" i="4"/>
  <c r="Q2519" i="4"/>
  <c r="Q2518" i="4"/>
  <c r="Q2513" i="4"/>
  <c r="Q2506" i="4"/>
  <c r="Q2499" i="4"/>
  <c r="Q2474" i="4"/>
  <c r="Q2473" i="4"/>
  <c r="Q2463" i="4"/>
  <c r="Q2425" i="4"/>
  <c r="Q2424" i="4"/>
  <c r="Q2399" i="4"/>
  <c r="Q2381" i="4"/>
  <c r="Q2371" i="4"/>
  <c r="Q2365" i="4"/>
  <c r="Q2354" i="4"/>
  <c r="Q2353" i="4"/>
  <c r="Q2343" i="4"/>
  <c r="Q2291" i="4"/>
  <c r="Q2264" i="4"/>
  <c r="Q2260" i="4"/>
  <c r="Q2255" i="4"/>
  <c r="Q2246" i="4"/>
  <c r="Q2225" i="4"/>
  <c r="Q2212" i="4"/>
  <c r="Q2200" i="4"/>
  <c r="Q2191" i="4"/>
  <c r="Q2122" i="4"/>
  <c r="Q2089" i="4"/>
  <c r="Q2070" i="4"/>
  <c r="Q2043" i="4"/>
  <c r="Q2013" i="4"/>
  <c r="Q1996" i="4"/>
  <c r="Q1995" i="4"/>
  <c r="Q1988" i="4"/>
  <c r="Q1986" i="4"/>
  <c r="Q1980" i="4"/>
  <c r="Q1971" i="4"/>
  <c r="Q1968" i="4"/>
  <c r="Q1955" i="4"/>
  <c r="Q1953" i="4"/>
  <c r="Q1949" i="4"/>
  <c r="Q1945" i="4"/>
  <c r="Q1943" i="4"/>
  <c r="Q1941" i="4"/>
  <c r="Q1940" i="4"/>
  <c r="Q1929" i="4"/>
  <c r="Q1873" i="4"/>
  <c r="Q1839" i="4"/>
  <c r="Q1816" i="4"/>
  <c r="Q1798" i="4"/>
  <c r="Q1794" i="4"/>
  <c r="Q1733" i="4"/>
  <c r="Q1719" i="4"/>
  <c r="Q1697" i="4"/>
  <c r="Q1657" i="4"/>
  <c r="Q1653" i="4"/>
  <c r="Q1643" i="4"/>
  <c r="Q1639" i="4"/>
  <c r="Q1620" i="4"/>
  <c r="Q1614" i="4"/>
  <c r="Q1587" i="4"/>
  <c r="Q1586" i="4"/>
  <c r="Q1585" i="4"/>
  <c r="Q1559" i="4"/>
  <c r="Q1550" i="4"/>
  <c r="Q1547" i="4"/>
  <c r="Q1542" i="4"/>
  <c r="Q1540" i="4"/>
  <c r="Q1525" i="4"/>
  <c r="Q1522" i="4"/>
  <c r="Q1512" i="4"/>
  <c r="Q1499" i="4"/>
  <c r="Q1498" i="4"/>
  <c r="Q1497" i="4"/>
  <c r="Q1496" i="4"/>
  <c r="Q1477" i="4"/>
  <c r="Q1455" i="4"/>
  <c r="Q1421" i="4"/>
  <c r="Q1419" i="4"/>
  <c r="Q1417" i="4"/>
  <c r="Q1915" i="4"/>
  <c r="Q1906" i="4"/>
  <c r="Q1905" i="4"/>
  <c r="Q1892" i="4"/>
  <c r="Q1885" i="4"/>
  <c r="Q1869" i="4"/>
  <c r="Q1862" i="4"/>
  <c r="Q1856" i="4"/>
  <c r="Q1853" i="4"/>
  <c r="Q1852" i="4"/>
  <c r="Q1849" i="4"/>
  <c r="Q1846" i="4"/>
  <c r="Q1836" i="4"/>
  <c r="Q1832" i="4"/>
  <c r="Q1828" i="4"/>
  <c r="Q1824" i="4"/>
  <c r="Q1819" i="4"/>
  <c r="Q1814" i="4"/>
  <c r="Q1792" i="4"/>
  <c r="Q1777" i="4"/>
  <c r="Q1778" i="4"/>
  <c r="Q1775" i="4"/>
  <c r="Q1765" i="4"/>
  <c r="Q1766" i="4"/>
  <c r="Q1759" i="4"/>
  <c r="Q1760" i="4"/>
  <c r="Q1749" i="4"/>
  <c r="Q1748" i="4"/>
  <c r="Q1743" i="4"/>
  <c r="Q1740" i="4"/>
  <c r="Q1732" i="4"/>
  <c r="Q1726" i="4"/>
  <c r="Q1717" i="4"/>
  <c r="Q1712" i="4"/>
  <c r="Q1708" i="4"/>
  <c r="Q1702" i="4"/>
  <c r="Q1690" i="4"/>
  <c r="Q1655" i="4"/>
  <c r="Q1652" i="4"/>
  <c r="Q1651" i="4"/>
  <c r="Q1650" i="4"/>
  <c r="Q1647" i="4"/>
  <c r="Q1644" i="4"/>
  <c r="Q1637" i="4"/>
  <c r="Q1636" i="4"/>
  <c r="Q1635" i="4"/>
  <c r="Q1631" i="4"/>
  <c r="Q1626" i="4"/>
  <c r="Q1625" i="4"/>
  <c r="Q1623" i="4"/>
  <c r="Q1619" i="4"/>
  <c r="Q1616" i="4"/>
  <c r="Q1615" i="4"/>
  <c r="Q1605" i="4"/>
  <c r="Q1596" i="4"/>
  <c r="Q1595" i="4"/>
  <c r="Q1544" i="4"/>
  <c r="Q1537" i="4"/>
  <c r="Q1532" i="4"/>
  <c r="Q1527" i="4"/>
  <c r="Q1493" i="4"/>
  <c r="Q1416" i="4"/>
  <c r="Q1921" i="4"/>
  <c r="Q1920" i="4"/>
  <c r="Q1919" i="4"/>
  <c r="Q1916" i="4"/>
  <c r="Q1909" i="4"/>
  <c r="Q1908" i="4"/>
  <c r="Q1907" i="4"/>
  <c r="Q1903" i="4"/>
  <c r="Q1897" i="4"/>
  <c r="Q1895" i="4"/>
  <c r="Q1894" i="4"/>
  <c r="Q1886" i="4"/>
  <c r="Q1883" i="4"/>
  <c r="Q1870" i="4"/>
  <c r="Q1868" i="4"/>
  <c r="Q1863" i="4"/>
  <c r="Q1860" i="4"/>
  <c r="Q1858" i="4"/>
  <c r="Q1857" i="4"/>
  <c r="Q1851" i="4"/>
  <c r="Q1850" i="4"/>
  <c r="Q1841" i="4"/>
  <c r="Q1831" i="4"/>
  <c r="Q1822" i="4"/>
  <c r="Q1820" i="4"/>
  <c r="Q1818" i="4"/>
  <c r="Q1821" i="4"/>
  <c r="Q1817" i="4"/>
  <c r="Q1810" i="4"/>
  <c r="Q1808" i="4"/>
  <c r="Q1807" i="4"/>
  <c r="Q1806" i="4"/>
  <c r="Q1804" i="4"/>
  <c r="Q1803" i="4"/>
  <c r="Q1802" i="4"/>
  <c r="Q1801" i="4"/>
  <c r="Q1800" i="4"/>
  <c r="Q1799" i="4"/>
  <c r="Q1797" i="4"/>
  <c r="Q1795" i="4"/>
  <c r="Q1791" i="4"/>
  <c r="Q1789" i="4"/>
  <c r="Q1788" i="4"/>
  <c r="Q1787" i="4"/>
  <c r="Q1785" i="4"/>
  <c r="Q1784" i="4"/>
  <c r="Q1783" i="4"/>
  <c r="Q1780" i="4"/>
  <c r="Q1779" i="4"/>
  <c r="Q1776" i="4"/>
  <c r="Q1774" i="4"/>
  <c r="Q1769" i="4"/>
  <c r="Q1768" i="4"/>
  <c r="Q1767" i="4"/>
  <c r="Q1762" i="4"/>
  <c r="Q1761" i="4"/>
  <c r="Q1757" i="4"/>
  <c r="Q1756" i="4"/>
  <c r="Q1754" i="4"/>
  <c r="Q1753" i="4"/>
  <c r="Q1752" i="4"/>
  <c r="Q1751" i="4"/>
  <c r="Q1750" i="4"/>
  <c r="Q1745" i="4"/>
  <c r="Q1744" i="4"/>
  <c r="Q1742" i="4"/>
  <c r="Q1737" i="4"/>
  <c r="Q1736" i="4"/>
  <c r="Q1734" i="4"/>
  <c r="Q1731" i="4"/>
  <c r="Q1729" i="4"/>
  <c r="Q1727" i="4"/>
  <c r="Q1725" i="4"/>
  <c r="Q1724" i="4"/>
  <c r="Q1723" i="4"/>
  <c r="Q1722" i="4"/>
  <c r="Q1721" i="4"/>
  <c r="Q1720" i="4"/>
  <c r="Q1711" i="4"/>
  <c r="Q1710" i="4"/>
  <c r="Q1709" i="4"/>
  <c r="Q1707" i="4"/>
  <c r="Q1706" i="4"/>
  <c r="Q1705" i="4"/>
  <c r="Q1704" i="4"/>
  <c r="Q1703" i="4"/>
  <c r="Q1700" i="4"/>
  <c r="Q1699" i="4"/>
  <c r="Q1660" i="4"/>
  <c r="Q1659" i="4"/>
  <c r="Q1658" i="4"/>
  <c r="Q1656" i="4"/>
  <c r="Q1654" i="4"/>
  <c r="Q1649" i="4"/>
  <c r="Q1648" i="4"/>
  <c r="Q1646" i="4"/>
  <c r="Q1645" i="4"/>
  <c r="Q1642" i="4"/>
  <c r="Q1641" i="4"/>
  <c r="Q1640" i="4"/>
  <c r="Q1638" i="4"/>
  <c r="Q1634" i="4"/>
  <c r="Q1633" i="4"/>
  <c r="Q1632" i="4"/>
  <c r="Q1630" i="4"/>
  <c r="Q1629" i="4"/>
  <c r="Q1628" i="4"/>
  <c r="Q1627" i="4"/>
  <c r="Q1624" i="4"/>
  <c r="Q1622" i="4"/>
  <c r="Q1621" i="4"/>
  <c r="Q1618" i="4"/>
  <c r="Q1617" i="4"/>
  <c r="Q1613" i="4"/>
  <c r="Q1612" i="4"/>
  <c r="Q1611" i="4"/>
  <c r="Q1610" i="4"/>
  <c r="Q1609" i="4"/>
  <c r="Q1608" i="4"/>
  <c r="Q1607" i="4"/>
  <c r="Q1606" i="4"/>
  <c r="Q1602" i="4"/>
  <c r="Q1597" i="4"/>
  <c r="Q1594" i="4"/>
  <c r="Q1593" i="4"/>
  <c r="Q1592" i="4"/>
  <c r="Q1591" i="4"/>
  <c r="Q1590" i="4"/>
  <c r="Q1589" i="4"/>
  <c r="Q1588" i="4"/>
  <c r="Q1584" i="4"/>
  <c r="Q1583" i="4"/>
  <c r="Q1582" i="4"/>
  <c r="Q1580" i="4"/>
  <c r="Q1578" i="4"/>
  <c r="Q1577" i="4"/>
  <c r="Q1574" i="4"/>
  <c r="Q1573" i="4"/>
  <c r="Q1572" i="4"/>
  <c r="Q1571" i="4"/>
  <c r="Q1570" i="4"/>
  <c r="Q1569" i="4"/>
  <c r="Q1568" i="4"/>
  <c r="Q1567" i="4"/>
  <c r="Q1566" i="4"/>
  <c r="Q1565" i="4"/>
  <c r="Q1564" i="4"/>
  <c r="Q1563" i="4"/>
  <c r="Q1562" i="4"/>
  <c r="Q1561" i="4"/>
  <c r="Q1560" i="4"/>
  <c r="Q1556" i="4"/>
  <c r="Q1549" i="4"/>
  <c r="Q1548" i="4"/>
  <c r="Q1545" i="4"/>
  <c r="Q1539" i="4"/>
  <c r="Q1538" i="4"/>
  <c r="Q1536" i="4"/>
  <c r="Q1535" i="4"/>
  <c r="Q1534" i="4"/>
  <c r="Q1533" i="4"/>
  <c r="Q1530" i="4"/>
  <c r="Q1528" i="4"/>
  <c r="Q1494" i="4"/>
  <c r="Q1492" i="4"/>
  <c r="Q1491" i="4"/>
  <c r="Q1484" i="4"/>
  <c r="Q1474" i="4"/>
  <c r="Q1462" i="4"/>
  <c r="Q1438" i="4"/>
  <c r="Q1429" i="4"/>
  <c r="Q1415" i="4"/>
  <c r="Q1340" i="4"/>
  <c r="Q1338" i="4"/>
  <c r="Q1335" i="4"/>
  <c r="Q1334" i="4"/>
  <c r="Q1333" i="4"/>
  <c r="Q1332" i="4"/>
  <c r="Q1331" i="4"/>
  <c r="Q1327" i="4"/>
  <c r="Q1326" i="4"/>
  <c r="Q1323" i="4"/>
  <c r="Q1322" i="4"/>
  <c r="Q1319" i="4"/>
  <c r="Q1317" i="4"/>
  <c r="Q1316" i="4"/>
  <c r="Q1309" i="4"/>
  <c r="Q1290" i="4"/>
  <c r="Q1288" i="4"/>
  <c r="Q1283" i="4"/>
  <c r="Q1278" i="4"/>
  <c r="Q1277" i="4"/>
  <c r="Q1276" i="4"/>
  <c r="Q1274" i="4"/>
  <c r="Q1273" i="4"/>
  <c r="Q1272" i="4"/>
  <c r="Q1271" i="4"/>
  <c r="Q1269" i="4"/>
  <c r="Q1267" i="4"/>
  <c r="Q1266" i="4"/>
  <c r="Q1265" i="4"/>
  <c r="Q1264" i="4"/>
  <c r="Q1263" i="4"/>
  <c r="Q1261" i="4"/>
  <c r="Q1260" i="4"/>
  <c r="Q1259" i="4"/>
  <c r="Q1258" i="4"/>
  <c r="Q1256" i="4"/>
  <c r="Q1255" i="4"/>
  <c r="Q1254" i="4"/>
  <c r="Q1248" i="4"/>
  <c r="Q1245" i="4"/>
  <c r="Q1242" i="4"/>
  <c r="Q1236" i="4"/>
  <c r="Q1235" i="4"/>
  <c r="Q1234" i="4"/>
  <c r="Q1233" i="4"/>
  <c r="Q1232" i="4"/>
  <c r="Q1230" i="4"/>
  <c r="Q1229" i="4"/>
  <c r="Q1227" i="4"/>
  <c r="Q1226" i="4"/>
  <c r="Q1225" i="4"/>
  <c r="Q1224" i="4"/>
  <c r="Q1220" i="4"/>
  <c r="Q1219" i="4"/>
  <c r="Q1218" i="4"/>
  <c r="Q1217" i="4"/>
  <c r="Q1216" i="4"/>
  <c r="Q1211" i="4"/>
  <c r="Q1197" i="4"/>
  <c r="Q1196" i="4"/>
  <c r="Q1195" i="4"/>
  <c r="Q1194" i="4"/>
  <c r="Q1193" i="4"/>
  <c r="Q1192" i="4"/>
  <c r="Q1191" i="4"/>
  <c r="Q1190" i="4"/>
  <c r="Q1188" i="4"/>
  <c r="Q1187" i="4"/>
  <c r="Q1186" i="4"/>
  <c r="Q1184" i="4"/>
  <c r="Q1183" i="4"/>
  <c r="Q1182" i="4"/>
  <c r="Q1181" i="4"/>
  <c r="Q1394" i="4"/>
  <c r="Q1388" i="4"/>
  <c r="Q1387" i="4"/>
  <c r="Q1378" i="4"/>
  <c r="Q1375" i="4"/>
  <c r="Q1374" i="4"/>
  <c r="Q1363" i="4"/>
  <c r="Q1357" i="4"/>
  <c r="Q1348" i="4"/>
  <c r="Q1215" i="4"/>
  <c r="Q1199" i="4"/>
  <c r="Q1177" i="4"/>
  <c r="Q1171" i="4"/>
  <c r="Q1169" i="4"/>
  <c r="Q1165" i="4"/>
  <c r="Q1161" i="4"/>
  <c r="Q1159" i="4"/>
  <c r="Q1157" i="4"/>
  <c r="Q1156" i="4"/>
  <c r="Q1153" i="4"/>
  <c r="Q1151" i="4"/>
  <c r="Q1115" i="4"/>
  <c r="Q1113" i="4"/>
  <c r="Q1112" i="4"/>
  <c r="Q1110" i="4"/>
  <c r="Q1101" i="4"/>
  <c r="Q1095" i="4"/>
  <c r="Q1094" i="4"/>
  <c r="Q1092" i="4"/>
  <c r="Q1091" i="4"/>
  <c r="Q1090" i="4"/>
  <c r="Q1089" i="4"/>
  <c r="Q1088" i="4"/>
  <c r="Q1084" i="4"/>
  <c r="Q1074" i="4"/>
  <c r="Q1033" i="4"/>
  <c r="Q1032" i="4"/>
  <c r="Q1012" i="4"/>
  <c r="Q1003" i="4"/>
  <c r="Q999" i="4"/>
  <c r="Q994" i="4"/>
  <c r="Q991" i="4"/>
  <c r="Q989" i="4"/>
  <c r="Q986" i="4"/>
  <c r="Q984" i="4"/>
  <c r="Q952" i="4"/>
  <c r="Q945" i="4"/>
  <c r="Q899" i="4"/>
  <c r="Q891" i="4"/>
  <c r="Q890" i="4"/>
  <c r="Q881" i="4"/>
  <c r="Q878" i="4"/>
  <c r="Q874" i="4"/>
  <c r="Q871" i="4"/>
  <c r="Q856" i="4"/>
  <c r="Q1412" i="4"/>
  <c r="Q1410" i="4"/>
  <c r="Q1409" i="4"/>
  <c r="Q1408" i="4"/>
  <c r="Q1399" i="4"/>
  <c r="Q1395" i="4"/>
  <c r="Q1383" i="4"/>
  <c r="Q1381" i="4"/>
  <c r="Q1380" i="4"/>
  <c r="Q1370" i="4"/>
  <c r="Q1367" i="4"/>
  <c r="Q1366" i="4"/>
  <c r="Q1364" i="4"/>
  <c r="Q1360" i="4"/>
  <c r="Q1359" i="4"/>
  <c r="Q1356" i="4"/>
  <c r="Q1355" i="4"/>
  <c r="Q1354" i="4"/>
  <c r="Q1352" i="4"/>
  <c r="Q1351" i="4"/>
  <c r="Q1350" i="4"/>
  <c r="Q1349" i="4"/>
  <c r="Q1346" i="4"/>
  <c r="Q1344" i="4"/>
  <c r="Q1339" i="4"/>
  <c r="Q1328" i="4"/>
  <c r="Q1306" i="4"/>
  <c r="Q1305" i="4"/>
  <c r="Q1304" i="4"/>
  <c r="Q1303" i="4"/>
  <c r="Q1302" i="4"/>
  <c r="Q1299" i="4"/>
  <c r="Q1298" i="4"/>
  <c r="Q1297" i="4"/>
  <c r="Q1296" i="4"/>
  <c r="Q1291" i="4"/>
  <c r="Q1287" i="4"/>
  <c r="Q1282" i="4"/>
  <c r="Q1281" i="4"/>
  <c r="Q1268" i="4"/>
  <c r="Q1253" i="4"/>
  <c r="Q1252" i="4"/>
  <c r="Q1251" i="4"/>
  <c r="Q1250" i="4"/>
  <c r="Q1249" i="4"/>
  <c r="Q1247" i="4"/>
  <c r="Q1246" i="4"/>
  <c r="Q1244" i="4"/>
  <c r="Q1243" i="4"/>
  <c r="Q1241" i="4"/>
  <c r="Q1239" i="4"/>
  <c r="Q1238" i="4"/>
  <c r="Q1237" i="4"/>
  <c r="Q1231" i="4"/>
  <c r="Q1228" i="4"/>
  <c r="Q1223" i="4"/>
  <c r="Q1222" i="4"/>
  <c r="Q1221" i="4"/>
  <c r="Q1214" i="4"/>
  <c r="Q1210" i="4"/>
  <c r="Q1209" i="4"/>
  <c r="Q1208" i="4"/>
  <c r="Q1207" i="4"/>
  <c r="Q1206" i="4"/>
  <c r="Q1205" i="4"/>
  <c r="Q1204" i="4"/>
  <c r="Q1203" i="4"/>
  <c r="Q1202" i="4"/>
  <c r="Q1201" i="4"/>
  <c r="Q1200" i="4"/>
  <c r="Q1198" i="4"/>
  <c r="Q1189" i="4"/>
  <c r="Q1185" i="4"/>
  <c r="Q1180" i="4"/>
  <c r="Q1179" i="4"/>
  <c r="Q1178" i="4"/>
  <c r="Q1176" i="4"/>
  <c r="Q1175" i="4"/>
  <c r="Q1174" i="4"/>
  <c r="Q1173" i="4"/>
  <c r="Q1172" i="4"/>
  <c r="Q1170" i="4"/>
  <c r="Q1168" i="4"/>
  <c r="Q1167" i="4"/>
  <c r="Q1166" i="4"/>
  <c r="Q1163" i="4"/>
  <c r="Q1162" i="4"/>
  <c r="Q1160" i="4"/>
  <c r="Q1158" i="4"/>
  <c r="Q1152" i="4"/>
  <c r="Q1147" i="4"/>
  <c r="Q1144" i="4"/>
  <c r="Q1141" i="4"/>
  <c r="Q1139" i="4"/>
  <c r="Q1138" i="4"/>
  <c r="Q1136" i="4"/>
  <c r="Q1132" i="4"/>
  <c r="Q1130" i="4"/>
  <c r="Q1128" i="4"/>
  <c r="Q1127" i="4"/>
  <c r="Q1125" i="4"/>
  <c r="Q1121" i="4"/>
  <c r="Q1120" i="4"/>
  <c r="Q1116" i="4"/>
  <c r="Q1114" i="4"/>
  <c r="Q1109" i="4"/>
  <c r="Q1108" i="4"/>
  <c r="Q1105" i="4"/>
  <c r="Q1104" i="4"/>
  <c r="Q1103" i="4"/>
  <c r="Q1102" i="4"/>
  <c r="Q1100" i="4"/>
  <c r="Q1099" i="4"/>
  <c r="Q1098" i="4"/>
  <c r="Q1097" i="4"/>
  <c r="Q1096" i="4"/>
  <c r="Q1093" i="4"/>
  <c r="Q1082" i="4"/>
  <c r="Q1081" i="4"/>
  <c r="Q1079" i="4"/>
  <c r="Q1078" i="4"/>
  <c r="Q1077" i="4"/>
  <c r="Q1076" i="4"/>
  <c r="Q1075" i="4"/>
  <c r="Q1073" i="4"/>
  <c r="Q1072" i="4"/>
  <c r="Q1071" i="4"/>
  <c r="Q1070" i="4"/>
  <c r="Q1069" i="4"/>
  <c r="Q1068" i="4"/>
  <c r="Q1066" i="4"/>
  <c r="Q1065" i="4"/>
  <c r="Q1064" i="4"/>
  <c r="Q1063" i="4"/>
  <c r="Q1062" i="4"/>
  <c r="Q1061" i="4"/>
  <c r="Q1060" i="4"/>
  <c r="Q1057" i="4"/>
  <c r="Q1056" i="4"/>
  <c r="Q1055" i="4"/>
  <c r="Q1054" i="4"/>
  <c r="Q1053" i="4"/>
  <c r="Q1051" i="4"/>
  <c r="Q1050" i="4"/>
  <c r="Q1049" i="4"/>
  <c r="Q1048" i="4"/>
  <c r="Q1045" i="4"/>
  <c r="Q1041" i="4"/>
  <c r="Q1040" i="4"/>
  <c r="Q1039" i="4"/>
  <c r="Q1037" i="4"/>
  <c r="Q1036" i="4"/>
  <c r="Q1035" i="4"/>
  <c r="Q1031" i="4"/>
  <c r="Q1030" i="4"/>
  <c r="Q1029" i="4"/>
  <c r="Q1028" i="4"/>
  <c r="Q1027" i="4"/>
  <c r="Q1024" i="4"/>
  <c r="Q1023" i="4"/>
  <c r="Q1022" i="4"/>
  <c r="Q1021" i="4"/>
  <c r="Q1020" i="4"/>
  <c r="Q1019" i="4"/>
  <c r="Q1018" i="4"/>
  <c r="Q1017" i="4"/>
  <c r="Q1016" i="4"/>
  <c r="Q1014" i="4"/>
  <c r="Q1013" i="4"/>
  <c r="Q1011" i="4"/>
  <c r="Q1010" i="4"/>
  <c r="Q1009" i="4"/>
  <c r="Q1006" i="4"/>
  <c r="Q1005" i="4"/>
  <c r="Q1004" i="4"/>
  <c r="Q1000" i="4"/>
  <c r="Q997" i="4"/>
  <c r="Q995" i="4"/>
  <c r="Q993" i="4"/>
  <c r="Q985" i="4"/>
  <c r="Q983" i="4"/>
  <c r="Q982" i="4"/>
  <c r="Q981" i="4"/>
  <c r="Q980" i="4"/>
  <c r="Q978" i="4"/>
  <c r="Q975" i="4"/>
  <c r="Q974" i="4"/>
  <c r="Q972" i="4"/>
  <c r="Q971" i="4"/>
  <c r="Q970" i="4"/>
  <c r="Q969" i="4"/>
  <c r="Q968" i="4"/>
  <c r="Q967" i="4"/>
  <c r="Q966" i="4"/>
  <c r="Q965" i="4"/>
  <c r="Q964" i="4"/>
  <c r="Q963" i="4"/>
  <c r="Q962" i="4"/>
  <c r="Q961" i="4"/>
  <c r="Q960" i="4"/>
  <c r="Q958" i="4"/>
  <c r="Q957" i="4"/>
  <c r="Q956" i="4"/>
  <c r="Q951" i="4"/>
  <c r="Q948" i="4"/>
  <c r="Q947" i="4"/>
  <c r="Q941" i="4"/>
  <c r="Q929" i="4"/>
  <c r="Q923" i="4"/>
  <c r="Q916" i="4"/>
  <c r="Q909" i="4"/>
  <c r="Q908" i="4"/>
  <c r="Q907" i="4"/>
  <c r="Q902" i="4"/>
  <c r="Q896" i="4"/>
  <c r="Q895" i="4"/>
  <c r="Q894" i="4"/>
  <c r="Q893" i="4"/>
  <c r="Q892" i="4"/>
  <c r="Q889" i="4"/>
  <c r="Q887" i="4"/>
  <c r="Q882" i="4"/>
  <c r="Q880" i="4"/>
  <c r="Q864" i="4"/>
  <c r="Q843" i="4"/>
  <c r="Q842" i="4"/>
  <c r="Q840" i="4"/>
  <c r="Q839" i="4"/>
  <c r="Q838" i="4"/>
  <c r="Q811" i="4"/>
  <c r="Q808" i="4"/>
  <c r="Q799" i="4"/>
  <c r="Q787" i="4"/>
  <c r="Q778" i="4"/>
  <c r="Q772" i="4"/>
  <c r="Q767" i="4"/>
  <c r="Q691" i="4"/>
  <c r="Q690" i="4"/>
  <c r="Q649" i="4"/>
  <c r="Q632" i="4"/>
  <c r="Q617" i="4"/>
  <c r="Q578" i="4"/>
  <c r="Q548" i="4"/>
  <c r="Q540" i="4"/>
  <c r="Q533" i="4"/>
  <c r="Q518" i="4"/>
  <c r="Q500" i="4"/>
  <c r="Q493" i="4"/>
  <c r="Q476" i="4"/>
  <c r="Q456" i="4"/>
  <c r="Q436" i="4"/>
  <c r="Q421" i="4"/>
  <c r="Q385" i="4"/>
  <c r="Q367" i="4"/>
  <c r="Q364" i="4"/>
  <c r="Q340" i="4"/>
  <c r="Q336" i="4"/>
  <c r="Q332" i="4"/>
  <c r="Q324" i="4"/>
  <c r="Q319" i="4"/>
  <c r="Q299" i="4"/>
  <c r="Q290" i="4"/>
  <c r="Q284" i="4"/>
  <c r="Q235" i="4"/>
  <c r="Q210" i="4"/>
  <c r="Q197" i="4"/>
  <c r="Q196" i="4"/>
  <c r="Q189" i="4"/>
  <c r="Q186" i="4"/>
  <c r="Q161" i="4"/>
  <c r="Q150" i="4"/>
  <c r="Q141" i="4"/>
  <c r="Q140" i="4"/>
  <c r="Q131" i="4"/>
  <c r="Q109" i="4"/>
  <c r="Q104" i="4"/>
  <c r="Q89" i="4"/>
  <c r="Q81" i="4"/>
  <c r="Q68" i="4"/>
  <c r="Q48" i="4"/>
  <c r="Q46" i="4"/>
  <c r="Q814" i="4"/>
  <c r="Q813" i="4"/>
  <c r="Q812" i="4"/>
  <c r="Q806" i="4"/>
  <c r="Q805" i="4"/>
  <c r="Q804" i="4"/>
  <c r="Q803" i="4"/>
  <c r="Q800" i="4"/>
  <c r="Q798" i="4"/>
  <c r="Q797" i="4"/>
  <c r="Q796" i="4"/>
  <c r="Q795" i="4"/>
  <c r="Q794" i="4"/>
  <c r="Q793" i="4"/>
  <c r="Q791" i="4"/>
  <c r="Q790" i="4"/>
  <c r="Q789" i="4"/>
  <c r="Q785" i="4"/>
  <c r="Q784" i="4"/>
  <c r="Q783" i="4"/>
  <c r="Q776" i="4"/>
  <c r="Q775" i="4"/>
  <c r="Q774" i="4"/>
  <c r="Q771" i="4"/>
  <c r="Q770" i="4"/>
  <c r="Q769" i="4"/>
  <c r="Q766" i="4"/>
  <c r="Q765" i="4"/>
  <c r="Q764" i="4"/>
  <c r="Q763" i="4"/>
  <c r="Q762" i="4"/>
  <c r="Q761" i="4"/>
  <c r="Q760" i="4"/>
  <c r="Q758" i="4"/>
  <c r="Q757" i="4"/>
  <c r="Q756" i="4"/>
  <c r="Q753" i="4"/>
  <c r="Q752" i="4"/>
  <c r="Q751" i="4"/>
  <c r="Q750" i="4"/>
  <c r="Q749" i="4"/>
  <c r="Q748" i="4"/>
  <c r="Q747" i="4"/>
  <c r="Q745" i="4"/>
  <c r="Q743" i="4"/>
  <c r="Q742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7" i="4"/>
  <c r="Q716" i="4"/>
  <c r="Q715" i="4"/>
  <c r="Q714" i="4"/>
  <c r="Q713" i="4"/>
  <c r="Q712" i="4"/>
  <c r="Q711" i="4"/>
  <c r="Q709" i="4"/>
  <c r="Q707" i="4"/>
  <c r="Q706" i="4"/>
  <c r="Q705" i="4"/>
  <c r="Q704" i="4"/>
  <c r="Q703" i="4"/>
  <c r="Q702" i="4"/>
  <c r="Q701" i="4"/>
  <c r="Q699" i="4"/>
  <c r="Q698" i="4"/>
  <c r="Q697" i="4"/>
  <c r="Q696" i="4"/>
  <c r="Q695" i="4"/>
  <c r="Q688" i="4"/>
  <c r="Q687" i="4"/>
  <c r="Q686" i="4"/>
  <c r="Q685" i="4"/>
  <c r="Q684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4" i="4"/>
  <c r="Q653" i="4"/>
  <c r="Q652" i="4"/>
  <c r="Q651" i="4"/>
  <c r="Q650" i="4"/>
  <c r="Q648" i="4"/>
  <c r="Q647" i="4"/>
  <c r="Q646" i="4"/>
  <c r="Q645" i="4"/>
  <c r="Q644" i="4"/>
  <c r="Q643" i="4"/>
  <c r="Q642" i="4"/>
  <c r="Q641" i="4"/>
  <c r="Q639" i="4"/>
  <c r="Q638" i="4"/>
  <c r="Q635" i="4"/>
  <c r="Q634" i="4"/>
  <c r="Q633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6" i="4"/>
  <c r="Q614" i="4"/>
  <c r="Q613" i="4"/>
  <c r="Q612" i="4"/>
  <c r="Q611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6" i="4"/>
  <c r="Q575" i="4"/>
  <c r="Q572" i="4"/>
  <c r="Q571" i="4"/>
  <c r="Q570" i="4"/>
  <c r="Q569" i="4"/>
  <c r="Q568" i="4"/>
  <c r="Q567" i="4"/>
  <c r="Q566" i="4"/>
  <c r="Q564" i="4"/>
  <c r="Q563" i="4"/>
  <c r="Q562" i="4"/>
  <c r="Q561" i="4"/>
  <c r="Q559" i="4"/>
  <c r="Q558" i="4"/>
  <c r="Q557" i="4"/>
  <c r="Q556" i="4"/>
  <c r="Q555" i="4"/>
  <c r="Q554" i="4"/>
  <c r="Q553" i="4"/>
  <c r="Q552" i="4"/>
  <c r="Q551" i="4"/>
  <c r="Q549" i="4"/>
  <c r="Q546" i="4"/>
  <c r="Q545" i="4"/>
  <c r="Q544" i="4"/>
  <c r="Q543" i="4"/>
  <c r="Q542" i="4"/>
  <c r="Q541" i="4"/>
  <c r="Q539" i="4"/>
  <c r="Q538" i="4"/>
  <c r="Q537" i="4"/>
  <c r="Q536" i="4"/>
  <c r="Q535" i="4"/>
  <c r="Q534" i="4"/>
  <c r="Q532" i="4"/>
  <c r="Q531" i="4"/>
  <c r="Q530" i="4"/>
  <c r="Q529" i="4"/>
  <c r="Q528" i="4"/>
  <c r="Q527" i="4"/>
  <c r="Q526" i="4"/>
  <c r="Q525" i="4"/>
  <c r="Q524" i="4"/>
  <c r="Q523" i="4"/>
  <c r="Q521" i="4"/>
  <c r="Q519" i="4"/>
  <c r="Q517" i="4"/>
  <c r="Q516" i="4"/>
  <c r="Q515" i="4"/>
  <c r="Q513" i="4"/>
  <c r="Q512" i="4"/>
  <c r="Q510" i="4"/>
  <c r="Q509" i="4"/>
  <c r="Q507" i="4"/>
  <c r="Q506" i="4"/>
  <c r="Q505" i="4"/>
  <c r="Q504" i="4"/>
  <c r="Q503" i="4"/>
  <c r="Q502" i="4"/>
  <c r="Q501" i="4"/>
  <c r="Q499" i="4"/>
  <c r="Q498" i="4"/>
  <c r="Q497" i="4"/>
  <c r="Q496" i="4"/>
  <c r="Q495" i="4"/>
  <c r="Q494" i="4"/>
  <c r="Q492" i="4"/>
  <c r="Q490" i="4"/>
  <c r="Q489" i="4"/>
  <c r="Q488" i="4"/>
  <c r="Q487" i="4"/>
  <c r="Q485" i="4"/>
  <c r="Q484" i="4"/>
  <c r="Q483" i="4"/>
  <c r="Q482" i="4"/>
  <c r="Q481" i="4"/>
  <c r="Q480" i="4"/>
  <c r="Q479" i="4"/>
  <c r="Q478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0" i="4"/>
  <c r="Q459" i="4"/>
  <c r="Q458" i="4"/>
  <c r="Q457" i="4"/>
  <c r="Q455" i="4"/>
  <c r="Q454" i="4"/>
  <c r="Q453" i="4"/>
  <c r="Q452" i="4"/>
  <c r="Q451" i="4"/>
  <c r="Q450" i="4"/>
  <c r="Q449" i="4"/>
  <c r="Q447" i="4"/>
  <c r="Q446" i="4"/>
  <c r="Q445" i="4"/>
  <c r="Q443" i="4"/>
  <c r="Q442" i="4"/>
  <c r="Q441" i="4"/>
  <c r="Q440" i="4"/>
  <c r="Q439" i="4"/>
  <c r="Q438" i="4"/>
  <c r="Q437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0" i="4"/>
  <c r="Q419" i="4"/>
  <c r="Q418" i="4"/>
  <c r="Q417" i="4"/>
  <c r="Q416" i="4"/>
  <c r="Q415" i="4"/>
  <c r="Q414" i="4"/>
  <c r="Q412" i="4"/>
  <c r="Q411" i="4"/>
  <c r="Q410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6" i="4"/>
  <c r="Q365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5" i="4"/>
  <c r="Q344" i="4"/>
  <c r="Q343" i="4"/>
  <c r="Q342" i="4"/>
  <c r="Q341" i="4"/>
  <c r="Q339" i="4"/>
  <c r="Q338" i="4"/>
  <c r="Q337" i="4"/>
  <c r="Q335" i="4"/>
  <c r="Q334" i="4"/>
  <c r="Q333" i="4"/>
  <c r="Q331" i="4"/>
  <c r="Q330" i="4"/>
  <c r="Q329" i="4"/>
  <c r="Q328" i="4"/>
  <c r="Q327" i="4"/>
  <c r="Q326" i="4"/>
  <c r="Q325" i="4"/>
  <c r="Q323" i="4"/>
  <c r="Q321" i="4"/>
  <c r="Q320" i="4"/>
  <c r="Q318" i="4"/>
  <c r="Q317" i="4"/>
  <c r="Q316" i="4"/>
  <c r="Q315" i="4"/>
  <c r="Q314" i="4"/>
  <c r="Q313" i="4"/>
  <c r="Q312" i="4"/>
  <c r="Q311" i="4"/>
  <c r="Q310" i="4"/>
  <c r="Q309" i="4"/>
  <c r="Q307" i="4"/>
  <c r="Q305" i="4"/>
  <c r="Q302" i="4"/>
  <c r="Q297" i="4"/>
  <c r="Q293" i="4"/>
  <c r="Q289" i="4"/>
  <c r="Q287" i="4"/>
  <c r="Q286" i="4"/>
  <c r="Q283" i="4"/>
  <c r="Q282" i="4"/>
  <c r="Q281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2" i="4"/>
  <c r="Q251" i="4"/>
  <c r="Q250" i="4"/>
  <c r="Q248" i="4"/>
  <c r="Q249" i="4"/>
  <c r="Q247" i="4"/>
  <c r="Q246" i="4"/>
  <c r="Q245" i="4"/>
  <c r="Q244" i="4"/>
  <c r="Q242" i="4"/>
  <c r="Q241" i="4"/>
  <c r="Q240" i="4"/>
  <c r="Q239" i="4"/>
  <c r="Q238" i="4"/>
  <c r="Q237" i="4"/>
  <c r="Q236" i="4"/>
  <c r="Q234" i="4"/>
  <c r="Q231" i="4"/>
  <c r="Q230" i="4"/>
  <c r="Q228" i="4"/>
  <c r="Q229" i="4"/>
  <c r="Q226" i="4"/>
  <c r="Q225" i="4"/>
  <c r="Q224" i="4"/>
  <c r="Q223" i="4"/>
  <c r="Q222" i="4"/>
  <c r="Q221" i="4"/>
  <c r="Q220" i="4"/>
  <c r="Q218" i="4"/>
  <c r="Q217" i="4"/>
  <c r="Q216" i="4"/>
  <c r="Q215" i="4"/>
  <c r="Q214" i="4"/>
  <c r="Q211" i="4"/>
  <c r="Q209" i="4"/>
  <c r="Q207" i="4"/>
  <c r="Q205" i="4"/>
  <c r="Q204" i="4"/>
  <c r="Q203" i="4"/>
  <c r="Q202" i="4"/>
  <c r="Q201" i="4"/>
  <c r="Q200" i="4"/>
  <c r="Q195" i="4"/>
  <c r="Q190" i="4"/>
  <c r="Q187" i="4"/>
  <c r="Q185" i="4"/>
  <c r="Q183" i="4"/>
  <c r="Q182" i="4"/>
  <c r="Q181" i="4"/>
  <c r="Q180" i="4"/>
  <c r="Q178" i="4"/>
  <c r="Q177" i="4"/>
  <c r="Q175" i="4"/>
  <c r="Q174" i="4"/>
  <c r="Q173" i="4"/>
  <c r="Q171" i="4"/>
  <c r="Q170" i="4"/>
  <c r="Q169" i="4"/>
  <c r="Q168" i="4"/>
  <c r="Q167" i="4"/>
  <c r="Q166" i="4"/>
  <c r="Q165" i="4"/>
  <c r="Q163" i="4"/>
  <c r="Q162" i="4"/>
  <c r="Q160" i="4"/>
  <c r="Q158" i="4"/>
  <c r="Q157" i="4"/>
  <c r="Q152" i="4"/>
  <c r="Q151" i="4"/>
  <c r="Q149" i="4"/>
  <c r="Q148" i="4"/>
  <c r="Q147" i="4"/>
  <c r="Q146" i="4"/>
  <c r="Q145" i="4"/>
  <c r="Q144" i="4"/>
  <c r="Q143" i="4"/>
  <c r="Q142" i="4"/>
  <c r="Q139" i="4"/>
  <c r="Q138" i="4"/>
  <c r="Q137" i="4"/>
  <c r="Q136" i="4"/>
  <c r="Q135" i="4"/>
  <c r="Q134" i="4"/>
  <c r="Q133" i="4"/>
  <c r="Q132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8" i="4"/>
  <c r="Q107" i="4"/>
  <c r="Q106" i="4"/>
  <c r="Q105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8" i="4"/>
  <c r="Q87" i="4"/>
  <c r="Q86" i="4"/>
  <c r="Q85" i="4"/>
  <c r="Q84" i="4"/>
  <c r="Q83" i="4"/>
  <c r="Q82" i="4"/>
  <c r="Q80" i="4"/>
  <c r="Q79" i="4"/>
  <c r="Q78" i="4"/>
  <c r="Q77" i="4"/>
  <c r="Q76" i="4"/>
  <c r="Q75" i="4"/>
  <c r="Q74" i="4"/>
  <c r="Q73" i="4"/>
  <c r="Q72" i="4"/>
  <c r="Q71" i="4"/>
  <c r="Q70" i="4"/>
  <c r="Q69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7" i="4"/>
  <c r="Q45" i="4"/>
  <c r="Q44" i="4"/>
  <c r="Q43" i="4"/>
  <c r="Q42" i="4"/>
  <c r="Q7818" i="4"/>
  <c r="Q7815" i="4"/>
  <c r="Q7810" i="4"/>
  <c r="Q7805" i="4"/>
  <c r="Q7803" i="4"/>
  <c r="Q7802" i="4"/>
  <c r="Q7801" i="4"/>
  <c r="Q7800" i="4"/>
  <c r="Q7799" i="4"/>
  <c r="Q7795" i="4"/>
  <c r="Q7794" i="4"/>
  <c r="Q7793" i="4"/>
  <c r="Q7792" i="4"/>
  <c r="Q7787" i="4"/>
  <c r="Q7786" i="4"/>
  <c r="Q7785" i="4"/>
  <c r="Q7784" i="4"/>
  <c r="Q7783" i="4"/>
  <c r="Q7782" i="4"/>
  <c r="Q7781" i="4"/>
  <c r="Q7780" i="4"/>
  <c r="Q7773" i="4"/>
  <c r="Q7771" i="4"/>
  <c r="Q7770" i="4"/>
  <c r="Q7768" i="4"/>
  <c r="Q7767" i="4"/>
  <c r="Q7766" i="4"/>
  <c r="Q7758" i="4"/>
  <c r="Q7756" i="4"/>
  <c r="Q7755" i="4"/>
  <c r="Q7753" i="4"/>
  <c r="Q7752" i="4"/>
  <c r="Q7751" i="4"/>
  <c r="Q7750" i="4"/>
  <c r="Q7748" i="4"/>
  <c r="Q7746" i="4"/>
  <c r="Q7745" i="4"/>
  <c r="Q7744" i="4"/>
  <c r="Q7743" i="4"/>
  <c r="Q7741" i="4"/>
  <c r="Q7740" i="4"/>
  <c r="Q7739" i="4"/>
  <c r="Q7738" i="4"/>
  <c r="Q7737" i="4"/>
  <c r="Q7736" i="4"/>
  <c r="Q7732" i="4"/>
  <c r="Q7731" i="4"/>
  <c r="Q7728" i="4"/>
  <c r="Q7727" i="4"/>
  <c r="Q7721" i="4"/>
  <c r="Q7714" i="4"/>
  <c r="Q7713" i="4"/>
  <c r="Q7708" i="4"/>
  <c r="Q7707" i="4"/>
  <c r="Q7696" i="4"/>
  <c r="Q7695" i="4"/>
  <c r="Q7690" i="4"/>
  <c r="Q7687" i="4"/>
  <c r="Q7686" i="4"/>
  <c r="Q7681" i="4"/>
  <c r="Q7680" i="4"/>
  <c r="Q7677" i="4"/>
  <c r="Q7676" i="4"/>
  <c r="Q7675" i="4"/>
  <c r="Q7673" i="4"/>
  <c r="Q7672" i="4"/>
  <c r="Q7670" i="4"/>
  <c r="Q7669" i="4"/>
  <c r="Q7668" i="4"/>
  <c r="Q7666" i="4"/>
  <c r="Q7662" i="4"/>
  <c r="Q7654" i="4"/>
  <c r="Q7651" i="4"/>
  <c r="Q7649" i="4"/>
  <c r="Q7645" i="4"/>
  <c r="Q7638" i="4"/>
  <c r="Q7633" i="4"/>
  <c r="Q7632" i="4"/>
  <c r="Q7611" i="4"/>
  <c r="Q7610" i="4"/>
  <c r="Q7609" i="4"/>
  <c r="Q7608" i="4"/>
  <c r="Q7607" i="4"/>
  <c r="Q7599" i="4"/>
  <c r="Q7598" i="4"/>
  <c r="Q7597" i="4"/>
  <c r="Q7596" i="4"/>
  <c r="Q7595" i="4"/>
  <c r="Q7594" i="4"/>
  <c r="Q7592" i="4"/>
  <c r="Q7591" i="4"/>
  <c r="Q7590" i="4"/>
  <c r="Q7589" i="4"/>
  <c r="Q7588" i="4"/>
  <c r="Q7585" i="4"/>
  <c r="Q7584" i="4"/>
  <c r="Q7583" i="4"/>
  <c r="Q7582" i="4"/>
  <c r="Q7581" i="4"/>
  <c r="Q7580" i="4"/>
  <c r="Q7579" i="4"/>
  <c r="Q7578" i="4"/>
  <c r="Q7577" i="4"/>
  <c r="Q7576" i="4"/>
  <c r="Q7575" i="4"/>
  <c r="Q7574" i="4"/>
  <c r="Q7573" i="4"/>
  <c r="Q7572" i="4"/>
  <c r="Q7571" i="4"/>
  <c r="Q7570" i="4"/>
  <c r="Q7569" i="4"/>
  <c r="Q7568" i="4"/>
  <c r="Q7565" i="4"/>
  <c r="Q7564" i="4"/>
  <c r="Q7563" i="4"/>
  <c r="Q7562" i="4"/>
  <c r="Q7561" i="4"/>
  <c r="Q7560" i="4"/>
  <c r="Q7554" i="4"/>
  <c r="Q7553" i="4"/>
  <c r="Q7552" i="4"/>
  <c r="Q7551" i="4"/>
  <c r="Q7550" i="4"/>
  <c r="Q7549" i="4"/>
  <c r="Q7548" i="4"/>
  <c r="Q7542" i="4"/>
  <c r="Q7541" i="4"/>
  <c r="Q7540" i="4"/>
  <c r="Q7539" i="4"/>
  <c r="Q7537" i="4"/>
  <c r="Q7536" i="4"/>
  <c r="Q7535" i="4"/>
  <c r="Q7534" i="4"/>
  <c r="Q7532" i="4"/>
  <c r="Q7531" i="4"/>
  <c r="Q7530" i="4"/>
  <c r="Q7529" i="4"/>
  <c r="Q7528" i="4"/>
  <c r="Q7527" i="4"/>
  <c r="Q7526" i="4"/>
  <c r="Q7525" i="4"/>
  <c r="Q7524" i="4"/>
  <c r="Q7523" i="4"/>
  <c r="Q7522" i="4"/>
  <c r="Q7516" i="4"/>
  <c r="Q7515" i="4"/>
  <c r="Q7514" i="4"/>
  <c r="Q7513" i="4"/>
  <c r="Q7512" i="4"/>
  <c r="Q7511" i="4"/>
  <c r="Q7510" i="4"/>
  <c r="Q7509" i="4"/>
  <c r="Q7508" i="4"/>
  <c r="Q7507" i="4"/>
  <c r="Q7503" i="4"/>
  <c r="Q7502" i="4"/>
  <c r="Q7501" i="4"/>
  <c r="Q7500" i="4"/>
  <c r="Q7499" i="4"/>
  <c r="Q7498" i="4"/>
  <c r="Q7497" i="4"/>
  <c r="Q7496" i="4"/>
  <c r="Q7495" i="4"/>
  <c r="Q7493" i="4"/>
  <c r="Q7492" i="4"/>
  <c r="Q7491" i="4"/>
  <c r="Q7490" i="4"/>
  <c r="Q7489" i="4"/>
  <c r="Q7485" i="4"/>
  <c r="Q7484" i="4"/>
  <c r="Q7483" i="4"/>
  <c r="Q7482" i="4"/>
  <c r="Q7481" i="4"/>
  <c r="Q7480" i="4"/>
  <c r="Q7479" i="4"/>
  <c r="Q7476" i="4"/>
  <c r="Q7475" i="4"/>
  <c r="Q7474" i="4"/>
  <c r="Q7473" i="4"/>
  <c r="Q7469" i="4"/>
  <c r="Q7468" i="4"/>
  <c r="Q7467" i="4"/>
  <c r="Q7466" i="4"/>
  <c r="Q7465" i="4"/>
  <c r="Q7464" i="4"/>
  <c r="Q7463" i="4"/>
  <c r="Q7462" i="4"/>
  <c r="Q7459" i="4"/>
  <c r="Q7458" i="4"/>
  <c r="Q7457" i="4"/>
  <c r="Q7456" i="4"/>
  <c r="Q7455" i="4"/>
  <c r="Q7454" i="4"/>
  <c r="Q7453" i="4"/>
  <c r="Q7452" i="4"/>
  <c r="Q7451" i="4"/>
  <c r="Q7450" i="4"/>
  <c r="Q7449" i="4"/>
  <c r="Q7448" i="4"/>
  <c r="Q7446" i="4"/>
  <c r="Q7445" i="4"/>
  <c r="Q7444" i="4"/>
  <c r="Q7439" i="4"/>
  <c r="Q7431" i="4"/>
  <c r="Q7430" i="4"/>
  <c r="Q7429" i="4"/>
  <c r="Q7428" i="4"/>
  <c r="Q7426" i="4"/>
  <c r="Q7425" i="4"/>
  <c r="Q7422" i="4"/>
  <c r="Q7421" i="4"/>
  <c r="Q7420" i="4"/>
  <c r="Q7419" i="4"/>
  <c r="Q7416" i="4"/>
  <c r="Q7415" i="4"/>
  <c r="Q7414" i="4"/>
  <c r="Q7411" i="4"/>
  <c r="Q7410" i="4"/>
  <c r="Q7408" i="4"/>
  <c r="Q7407" i="4"/>
  <c r="Q7406" i="4"/>
  <c r="Q7405" i="4"/>
  <c r="Q7404" i="4"/>
  <c r="Q7397" i="4"/>
  <c r="Q7396" i="4"/>
  <c r="Q7395" i="4"/>
  <c r="Q7394" i="4"/>
  <c r="Q7393" i="4"/>
  <c r="Q7391" i="4"/>
  <c r="Q7390" i="4"/>
  <c r="Q7389" i="4"/>
  <c r="Q7387" i="4"/>
  <c r="Q7386" i="4"/>
  <c r="Q7385" i="4"/>
  <c r="Q7382" i="4"/>
  <c r="Q7381" i="4"/>
  <c r="Q7380" i="4"/>
  <c r="Q7379" i="4"/>
  <c r="Q7378" i="4"/>
  <c r="Q7377" i="4"/>
  <c r="Q7376" i="4"/>
  <c r="Q7375" i="4"/>
  <c r="Q7374" i="4"/>
  <c r="Q7373" i="4"/>
  <c r="Q7372" i="4"/>
  <c r="Q7371" i="4"/>
  <c r="Q7370" i="4"/>
  <c r="Q7369" i="4"/>
  <c r="Q7368" i="4"/>
  <c r="Q7367" i="4"/>
  <c r="Q7366" i="4"/>
  <c r="Q7365" i="4"/>
  <c r="Q7361" i="4"/>
  <c r="Q7360" i="4"/>
  <c r="Q7359" i="4"/>
  <c r="Q7358" i="4"/>
  <c r="Q7357" i="4"/>
  <c r="Q7356" i="4"/>
  <c r="Q7355" i="4"/>
  <c r="Q7354" i="4"/>
  <c r="Q7352" i="4"/>
  <c r="Q7351" i="4"/>
  <c r="Q7350" i="4"/>
  <c r="Q7347" i="4"/>
  <c r="Q7346" i="4"/>
  <c r="Q7343" i="4"/>
  <c r="Q7342" i="4"/>
  <c r="Q7341" i="4"/>
  <c r="Q7340" i="4"/>
  <c r="Q7339" i="4"/>
  <c r="Q7338" i="4"/>
  <c r="Q7337" i="4"/>
  <c r="Q7336" i="4"/>
  <c r="Q7335" i="4"/>
  <c r="Q7330" i="4"/>
  <c r="Q7329" i="4"/>
  <c r="Q7328" i="4"/>
  <c r="Q7325" i="4"/>
  <c r="Q7324" i="4"/>
  <c r="Q7323" i="4"/>
  <c r="Q7321" i="4"/>
  <c r="Q7315" i="4"/>
  <c r="Q7314" i="4"/>
  <c r="Q7313" i="4"/>
  <c r="Q7312" i="4"/>
  <c r="Q7307" i="4"/>
  <c r="Q7306" i="4"/>
  <c r="Q7305" i="4"/>
  <c r="Q7304" i="4"/>
  <c r="Q7301" i="4"/>
  <c r="Q7300" i="4"/>
  <c r="Q7299" i="4"/>
  <c r="Q7298" i="4"/>
  <c r="Q7297" i="4"/>
  <c r="Q7292" i="4"/>
  <c r="Q7291" i="4"/>
  <c r="Q7289" i="4"/>
  <c r="Q7288" i="4"/>
  <c r="Q7287" i="4"/>
  <c r="Q7286" i="4"/>
  <c r="Q7285" i="4"/>
  <c r="Q7284" i="4"/>
  <c r="Q7281" i="4"/>
  <c r="Q7280" i="4"/>
  <c r="Q7279" i="4"/>
  <c r="Q7278" i="4"/>
  <c r="Q7277" i="4"/>
  <c r="Q7276" i="4"/>
  <c r="Q7275" i="4"/>
  <c r="Q7274" i="4"/>
  <c r="Q7271" i="4"/>
  <c r="Q7270" i="4"/>
  <c r="Q7269" i="4"/>
  <c r="Q7264" i="4"/>
  <c r="Q7263" i="4"/>
  <c r="Q7262" i="4"/>
  <c r="Q7261" i="4"/>
  <c r="Q7260" i="4"/>
  <c r="Q7259" i="4"/>
  <c r="Q7258" i="4"/>
  <c r="Q7257" i="4"/>
  <c r="Q7256" i="4"/>
  <c r="Q7255" i="4"/>
  <c r="Q7254" i="4"/>
  <c r="Q7253" i="4"/>
  <c r="Q7252" i="4"/>
  <c r="Q7251" i="4"/>
  <c r="Q7249" i="4"/>
  <c r="Q7248" i="4"/>
  <c r="Q7239" i="4"/>
  <c r="Q7238" i="4"/>
  <c r="Q7237" i="4"/>
  <c r="Q7236" i="4"/>
  <c r="Q7235" i="4"/>
  <c r="Q7234" i="4"/>
  <c r="Q7233" i="4"/>
  <c r="Q7232" i="4"/>
  <c r="Q7230" i="4"/>
  <c r="Q7229" i="4"/>
  <c r="Q7228" i="4"/>
  <c r="Q7226" i="4"/>
  <c r="Q7225" i="4"/>
  <c r="Q7224" i="4"/>
  <c r="Q7223" i="4"/>
  <c r="Q7222" i="4"/>
  <c r="Q7221" i="4"/>
  <c r="Q7220" i="4"/>
  <c r="Q7219" i="4"/>
  <c r="Q7218" i="4"/>
  <c r="Q7217" i="4"/>
  <c r="Q7216" i="4"/>
  <c r="Q7215" i="4"/>
  <c r="Q7214" i="4"/>
  <c r="Q7213" i="4"/>
  <c r="Q7212" i="4"/>
  <c r="Q7211" i="4"/>
  <c r="Q7210" i="4"/>
  <c r="Q7209" i="4"/>
  <c r="Q7206" i="4"/>
  <c r="Q7205" i="4"/>
  <c r="Q7204" i="4"/>
  <c r="Q7203" i="4"/>
  <c r="Q7201" i="4"/>
  <c r="Q7200" i="4"/>
  <c r="Q7198" i="4"/>
  <c r="Q7197" i="4"/>
  <c r="Q7196" i="4"/>
  <c r="Q7195" i="4"/>
  <c r="Q7194" i="4"/>
  <c r="Q7193" i="4"/>
  <c r="Q7190" i="4"/>
  <c r="Q7189" i="4"/>
  <c r="Q7188" i="4"/>
  <c r="Q7187" i="4"/>
  <c r="Q7186" i="4"/>
  <c r="Q7183" i="4"/>
  <c r="Q7182" i="4"/>
  <c r="Q7181" i="4"/>
  <c r="Q7180" i="4"/>
  <c r="Q7179" i="4"/>
  <c r="Q7178" i="4"/>
  <c r="Q7177" i="4"/>
  <c r="Q7176" i="4"/>
  <c r="Q7175" i="4"/>
  <c r="Q7174" i="4"/>
  <c r="Q7173" i="4"/>
  <c r="Q7172" i="4"/>
  <c r="Q7171" i="4"/>
  <c r="Q7170" i="4"/>
  <c r="Q7169" i="4"/>
  <c r="Q7168" i="4"/>
  <c r="Q7167" i="4"/>
  <c r="Q7166" i="4"/>
  <c r="Q7165" i="4"/>
  <c r="Q7164" i="4"/>
  <c r="Q7163" i="4"/>
  <c r="Q7162" i="4"/>
  <c r="Q7161" i="4"/>
  <c r="Q7160" i="4"/>
  <c r="Q7159" i="4"/>
  <c r="Q7158" i="4"/>
  <c r="Q7157" i="4"/>
  <c r="Q7156" i="4"/>
  <c r="Q7155" i="4"/>
  <c r="Q7153" i="4"/>
  <c r="Q7152" i="4"/>
  <c r="Q7151" i="4"/>
  <c r="Q7150" i="4"/>
  <c r="Q7148" i="4"/>
  <c r="Q7147" i="4"/>
  <c r="Q7146" i="4"/>
  <c r="Q7145" i="4"/>
  <c r="Q7144" i="4"/>
  <c r="Q7143" i="4"/>
  <c r="Q7135" i="4"/>
  <c r="Q7134" i="4"/>
  <c r="Q7133" i="4"/>
  <c r="Q7132" i="4"/>
  <c r="Q7129" i="4"/>
  <c r="Q7128" i="4"/>
  <c r="Q7127" i="4"/>
  <c r="Q7126" i="4"/>
  <c r="Q7122" i="4"/>
  <c r="Q7121" i="4"/>
  <c r="Q7117" i="4"/>
  <c r="Q7116" i="4"/>
  <c r="Q7113" i="4"/>
  <c r="Q7112" i="4"/>
  <c r="Q7111" i="4"/>
  <c r="Q7110" i="4"/>
  <c r="Q7114" i="4"/>
  <c r="Q7108" i="4"/>
  <c r="Q7107" i="4"/>
  <c r="Q7103" i="4"/>
  <c r="Q7102" i="4"/>
  <c r="Q7101" i="4"/>
  <c r="Q7096" i="4"/>
  <c r="Q7095" i="4"/>
  <c r="Q7094" i="4"/>
  <c r="Q7093" i="4"/>
  <c r="Q7092" i="4"/>
  <c r="Q7090" i="4"/>
  <c r="Q7089" i="4"/>
  <c r="Q7088" i="4"/>
  <c r="Q7083" i="4"/>
  <c r="Q7082" i="4"/>
  <c r="Q7077" i="4"/>
  <c r="Q7076" i="4"/>
  <c r="Q7075" i="4"/>
  <c r="Q7073" i="4"/>
  <c r="Q7072" i="4"/>
  <c r="Q7071" i="4"/>
  <c r="Q7070" i="4"/>
  <c r="Q7068" i="4"/>
  <c r="Q7067" i="4"/>
  <c r="Q7066" i="4"/>
  <c r="Q7065" i="4"/>
  <c r="Q7064" i="4"/>
  <c r="Q7063" i="4"/>
  <c r="Q7062" i="4"/>
  <c r="Q7061" i="4"/>
  <c r="Q7060" i="4"/>
  <c r="Q7059" i="4"/>
  <c r="Q7058" i="4"/>
  <c r="Q7057" i="4"/>
  <c r="Q7056" i="4"/>
  <c r="Q7055" i="4"/>
  <c r="Q7052" i="4"/>
  <c r="Q7051" i="4"/>
  <c r="Q7050" i="4"/>
  <c r="Q7049" i="4"/>
  <c r="Q7048" i="4"/>
  <c r="Q7047" i="4"/>
  <c r="Q7046" i="4"/>
  <c r="Q7045" i="4"/>
  <c r="Q7044" i="4"/>
  <c r="Q7043" i="4"/>
  <c r="Q7042" i="4"/>
  <c r="Q7041" i="4"/>
  <c r="Q7040" i="4"/>
  <c r="Q7039" i="4"/>
  <c r="Q7038" i="4"/>
  <c r="Q7037" i="4"/>
  <c r="Q7036" i="4"/>
  <c r="Q7035" i="4"/>
  <c r="Q7034" i="4"/>
  <c r="Q7033" i="4"/>
  <c r="Q7032" i="4"/>
  <c r="Q7031" i="4"/>
  <c r="Q7030" i="4"/>
  <c r="Q7029" i="4"/>
  <c r="Q7028" i="4"/>
  <c r="Q7027" i="4"/>
  <c r="Q7026" i="4"/>
  <c r="Q7025" i="4"/>
  <c r="Q7024" i="4"/>
  <c r="Q7023" i="4"/>
  <c r="Q7022" i="4"/>
  <c r="Q7018" i="4"/>
  <c r="Q7017" i="4"/>
  <c r="Q7016" i="4"/>
  <c r="Q7015" i="4"/>
  <c r="Q7014" i="4"/>
  <c r="Q7013" i="4"/>
  <c r="Q7009" i="4"/>
  <c r="Q7008" i="4"/>
  <c r="Q7007" i="4"/>
  <c r="Q7006" i="4"/>
  <c r="Q7004" i="4"/>
  <c r="Q7003" i="4"/>
  <c r="Q7002" i="4"/>
  <c r="Q7001" i="4"/>
  <c r="Q7000" i="4"/>
  <c r="Q6999" i="4"/>
  <c r="Q6998" i="4"/>
  <c r="Q6997" i="4"/>
  <c r="Q6996" i="4"/>
  <c r="Q6995" i="4"/>
  <c r="Q6990" i="4"/>
  <c r="Q6989" i="4"/>
  <c r="Q6988" i="4"/>
  <c r="Q6987" i="4"/>
  <c r="Q6986" i="4"/>
  <c r="Q6978" i="4"/>
  <c r="Q6977" i="4"/>
  <c r="Q6976" i="4"/>
  <c r="Q6975" i="4"/>
  <c r="Q6974" i="4"/>
  <c r="Q6973" i="4"/>
  <c r="Q6965" i="4"/>
  <c r="Q6964" i="4"/>
  <c r="Q6963" i="4"/>
  <c r="Q6962" i="4"/>
  <c r="Q6959" i="4"/>
  <c r="Q6958" i="4"/>
  <c r="Q6957" i="4"/>
  <c r="Q6956" i="4"/>
  <c r="Q6955" i="4"/>
  <c r="Q6954" i="4"/>
  <c r="Q6953" i="4"/>
  <c r="Q6952" i="4"/>
  <c r="Q6951" i="4"/>
  <c r="Q6950" i="4"/>
  <c r="Q6949" i="4"/>
  <c r="Q6948" i="4"/>
  <c r="Q6947" i="4"/>
  <c r="Q6946" i="4"/>
  <c r="Q6945" i="4"/>
  <c r="Q6944" i="4"/>
  <c r="Q6943" i="4"/>
  <c r="Q6942" i="4"/>
  <c r="Q6941" i="4"/>
  <c r="Q6940" i="4"/>
  <c r="Q6939" i="4"/>
  <c r="Q6938" i="4"/>
  <c r="Q6937" i="4"/>
  <c r="Q6936" i="4"/>
  <c r="Q6935" i="4"/>
  <c r="Q6934" i="4"/>
  <c r="Q6933" i="4"/>
  <c r="Q6932" i="4"/>
  <c r="Q6931" i="4"/>
  <c r="Q6928" i="4"/>
  <c r="Q6927" i="4"/>
  <c r="Q6926" i="4"/>
  <c r="Q6925" i="4"/>
  <c r="Q6924" i="4"/>
  <c r="Q6923" i="4"/>
  <c r="Q6920" i="4"/>
  <c r="Q6919" i="4"/>
  <c r="Q6918" i="4"/>
  <c r="Q6917" i="4"/>
  <c r="Q6915" i="4"/>
  <c r="Q6914" i="4"/>
  <c r="Q6913" i="4"/>
  <c r="Q6912" i="4"/>
  <c r="Q6911" i="4"/>
  <c r="Q6910" i="4"/>
  <c r="Q6907" i="4"/>
  <c r="Q6906" i="4"/>
  <c r="Q6905" i="4"/>
  <c r="Q6902" i="4"/>
  <c r="Q6901" i="4"/>
  <c r="Q6900" i="4"/>
  <c r="Q6899" i="4"/>
  <c r="Q6898" i="4"/>
  <c r="Q6896" i="4"/>
  <c r="Q6895" i="4"/>
  <c r="Q6894" i="4"/>
  <c r="Q6893" i="4"/>
  <c r="Q6892" i="4"/>
  <c r="Q6891" i="4"/>
  <c r="Q6890" i="4"/>
  <c r="Q6889" i="4"/>
  <c r="Q6888" i="4"/>
  <c r="Q6887" i="4"/>
  <c r="Q6886" i="4"/>
  <c r="Q6885" i="4"/>
  <c r="Q6884" i="4"/>
  <c r="Q6883" i="4"/>
  <c r="Q6882" i="4"/>
  <c r="Q6881" i="4"/>
  <c r="Q6880" i="4"/>
  <c r="Q6879" i="4"/>
  <c r="Q6878" i="4"/>
  <c r="Q6877" i="4"/>
  <c r="Q6874" i="4"/>
  <c r="Q6873" i="4"/>
  <c r="Q6872" i="4"/>
  <c r="Q6871" i="4"/>
  <c r="Q6868" i="4"/>
  <c r="Q6867" i="4"/>
  <c r="Q6866" i="4"/>
  <c r="Q6865" i="4"/>
  <c r="Q6864" i="4"/>
  <c r="Q6863" i="4"/>
  <c r="Q6862" i="4"/>
  <c r="Q6861" i="4"/>
  <c r="Q6860" i="4"/>
  <c r="Q6859" i="4"/>
  <c r="Q6858" i="4"/>
  <c r="Q6857" i="4"/>
  <c r="Q6856" i="4"/>
  <c r="Q6855" i="4"/>
  <c r="Q6854" i="4"/>
  <c r="Q6853" i="4"/>
  <c r="Q6850" i="4"/>
  <c r="Q6849" i="4"/>
  <c r="Q6848" i="4"/>
  <c r="Q6847" i="4"/>
  <c r="Q6846" i="4"/>
  <c r="Q6845" i="4"/>
  <c r="Q6844" i="4"/>
  <c r="Q6843" i="4"/>
  <c r="Q6842" i="4"/>
  <c r="Q6841" i="4"/>
  <c r="Q6840" i="4"/>
  <c r="Q6839" i="4"/>
  <c r="Q6838" i="4"/>
  <c r="Q6837" i="4"/>
  <c r="Q6836" i="4"/>
  <c r="Q6835" i="4"/>
  <c r="Q6834" i="4"/>
  <c r="Q6833" i="4"/>
  <c r="Q6832" i="4"/>
  <c r="Q6831" i="4"/>
  <c r="Q6829" i="4"/>
  <c r="Q6828" i="4"/>
  <c r="Q6827" i="4"/>
  <c r="Q6826" i="4"/>
  <c r="Q6825" i="4"/>
  <c r="Q6824" i="4"/>
  <c r="Q6823" i="4"/>
  <c r="Q6822" i="4"/>
  <c r="Q6821" i="4"/>
  <c r="Q6820" i="4"/>
  <c r="Q6819" i="4"/>
  <c r="Q6818" i="4"/>
  <c r="Q6813" i="4"/>
  <c r="Q6812" i="4"/>
  <c r="Q6811" i="4"/>
  <c r="Q6810" i="4"/>
  <c r="Q6809" i="4"/>
  <c r="Q6808" i="4"/>
  <c r="Q6807" i="4"/>
  <c r="Q6806" i="4"/>
  <c r="Q6801" i="4"/>
  <c r="Q6800" i="4"/>
  <c r="Q6799" i="4"/>
  <c r="Q6798" i="4"/>
  <c r="Q6797" i="4"/>
  <c r="Q6796" i="4"/>
  <c r="Q6795" i="4"/>
  <c r="Q6794" i="4"/>
  <c r="Q6793" i="4"/>
  <c r="Q6792" i="4"/>
  <c r="Q6791" i="4"/>
  <c r="Q6790" i="4"/>
  <c r="Q6789" i="4"/>
  <c r="Q6788" i="4"/>
  <c r="Q6787" i="4"/>
  <c r="Q6786" i="4"/>
  <c r="Q6785" i="4"/>
  <c r="Q6784" i="4"/>
  <c r="Q6783" i="4"/>
  <c r="Q6781" i="4"/>
  <c r="Q6780" i="4"/>
  <c r="Q6779" i="4"/>
  <c r="Q6778" i="4"/>
  <c r="Q6776" i="4"/>
  <c r="Q6775" i="4"/>
  <c r="Q6774" i="4"/>
  <c r="Q6773" i="4"/>
  <c r="Q6772" i="4"/>
  <c r="Q6771" i="4"/>
  <c r="Q6770" i="4"/>
  <c r="Q6769" i="4"/>
  <c r="Q6764" i="4"/>
  <c r="Q6763" i="4"/>
  <c r="Q6762" i="4"/>
  <c r="Q6761" i="4"/>
  <c r="Q6760" i="4"/>
  <c r="Q6759" i="4"/>
  <c r="Q6756" i="4"/>
  <c r="Q6755" i="4"/>
  <c r="Q6754" i="4"/>
  <c r="Q6753" i="4"/>
  <c r="Q6752" i="4"/>
  <c r="Q6751" i="4"/>
  <c r="Q6747" i="4"/>
  <c r="Q6746" i="4"/>
  <c r="Q6745" i="4"/>
  <c r="Q6744" i="4"/>
  <c r="Q6743" i="4"/>
  <c r="Q6742" i="4"/>
  <c r="Q6741" i="4"/>
  <c r="Q6734" i="4"/>
  <c r="Q6733" i="4"/>
  <c r="Q6732" i="4"/>
  <c r="Q6731" i="4"/>
  <c r="Q6730" i="4"/>
  <c r="Q6728" i="4"/>
  <c r="Q6727" i="4"/>
  <c r="Q6726" i="4"/>
  <c r="Q6725" i="4"/>
  <c r="Q6724" i="4"/>
  <c r="Q6720" i="4"/>
  <c r="Q6719" i="4"/>
  <c r="Q6718" i="4"/>
  <c r="Q6717" i="4"/>
  <c r="Q6713" i="4"/>
  <c r="Q6709" i="4"/>
  <c r="Q6708" i="4"/>
  <c r="Q6707" i="4"/>
  <c r="Q6704" i="4"/>
  <c r="Q6703" i="4"/>
  <c r="Q6702" i="4"/>
  <c r="Q6699" i="4"/>
  <c r="Q6698" i="4"/>
  <c r="Q6697" i="4"/>
  <c r="Q6696" i="4"/>
  <c r="Q6695" i="4"/>
  <c r="Q6694" i="4"/>
  <c r="Q6693" i="4"/>
  <c r="Q6692" i="4"/>
  <c r="Q6691" i="4"/>
  <c r="Q6684" i="4"/>
  <c r="Q6683" i="4"/>
  <c r="Q6682" i="4"/>
  <c r="Q6681" i="4"/>
  <c r="Q6680" i="4"/>
  <c r="Q6679" i="4"/>
  <c r="Q6678" i="4"/>
  <c r="Q6677" i="4"/>
  <c r="Q6676" i="4"/>
  <c r="Q6675" i="4"/>
  <c r="Q6674" i="4"/>
  <c r="Q6673" i="4"/>
  <c r="Q6672" i="4"/>
  <c r="Q6671" i="4"/>
  <c r="Q6670" i="4"/>
  <c r="Q6669" i="4"/>
  <c r="Q6668" i="4"/>
  <c r="Q6667" i="4"/>
  <c r="Q6664" i="4"/>
  <c r="Q6663" i="4"/>
  <c r="Q6662" i="4"/>
  <c r="Q6661" i="4"/>
  <c r="Q6660" i="4"/>
  <c r="Q6659" i="4"/>
  <c r="Q6658" i="4"/>
  <c r="Q6657" i="4"/>
  <c r="Q6656" i="4"/>
  <c r="Q6655" i="4"/>
  <c r="Q6654" i="4"/>
  <c r="Q6653" i="4"/>
  <c r="Q6651" i="4"/>
  <c r="Q6650" i="4"/>
  <c r="Q6649" i="4"/>
  <c r="Q6648" i="4"/>
  <c r="Q6647" i="4"/>
  <c r="Q6646" i="4"/>
  <c r="Q6645" i="4"/>
  <c r="Q6644" i="4"/>
  <c r="Q6642" i="4"/>
  <c r="Q6641" i="4"/>
  <c r="Q6640" i="4"/>
  <c r="Q6639" i="4"/>
  <c r="Q6635" i="4"/>
  <c r="Q6634" i="4"/>
  <c r="Q6633" i="4"/>
  <c r="Q6632" i="4"/>
  <c r="Q6631" i="4"/>
  <c r="Q6630" i="4"/>
  <c r="Q6629" i="4"/>
  <c r="Q6628" i="4"/>
  <c r="Q6624" i="4"/>
  <c r="Q6623" i="4"/>
  <c r="Q6622" i="4"/>
  <c r="Q6621" i="4"/>
  <c r="Q6620" i="4"/>
  <c r="Q6619" i="4"/>
  <c r="Q6618" i="4"/>
  <c r="Q6617" i="4"/>
  <c r="Q6615" i="4"/>
  <c r="Q6614" i="4"/>
  <c r="Q6613" i="4"/>
  <c r="Q6612" i="4"/>
  <c r="Q6611" i="4"/>
  <c r="Q6610" i="4"/>
  <c r="Q6609" i="4"/>
  <c r="Q6608" i="4"/>
  <c r="Q6607" i="4"/>
  <c r="Q6606" i="4"/>
  <c r="Q6605" i="4"/>
  <c r="Q6604" i="4"/>
  <c r="Q6603" i="4"/>
  <c r="Q6602" i="4"/>
  <c r="Q6601" i="4"/>
  <c r="Q6596" i="4"/>
  <c r="Q6595" i="4"/>
  <c r="Q6594" i="4"/>
  <c r="Q6593" i="4"/>
  <c r="Q6592" i="4"/>
  <c r="Q6591" i="4"/>
  <c r="Q6590" i="4"/>
  <c r="Q6589" i="4"/>
  <c r="Q6588" i="4"/>
  <c r="Q6586" i="4"/>
  <c r="Q6585" i="4"/>
  <c r="Q6584" i="4"/>
  <c r="Q6583" i="4"/>
  <c r="Q6582" i="4"/>
  <c r="Q6581" i="4"/>
  <c r="Q6580" i="4"/>
  <c r="Q6579" i="4"/>
  <c r="Q6578" i="4"/>
  <c r="Q6577" i="4"/>
  <c r="Q6576" i="4"/>
  <c r="Q6575" i="4"/>
  <c r="Q6573" i="4"/>
  <c r="Q6572" i="4"/>
  <c r="Q6571" i="4"/>
  <c r="Q6570" i="4"/>
  <c r="Q6569" i="4"/>
  <c r="Q6568" i="4"/>
  <c r="Q6567" i="4"/>
  <c r="Q6566" i="4"/>
  <c r="Q6565" i="4"/>
  <c r="Q6564" i="4"/>
  <c r="Q6563" i="4"/>
  <c r="Q6562" i="4"/>
  <c r="Q6561" i="4"/>
  <c r="Q6560" i="4"/>
  <c r="Q6559" i="4"/>
  <c r="Q6558" i="4"/>
  <c r="Q6557" i="4"/>
  <c r="Q6553" i="4"/>
  <c r="Q6552" i="4"/>
  <c r="Q6551" i="4"/>
  <c r="Q6550" i="4"/>
  <c r="Q6549" i="4"/>
  <c r="Q6548" i="4"/>
  <c r="Q6547" i="4"/>
  <c r="Q6546" i="4"/>
  <c r="Q6545" i="4"/>
  <c r="Q6540" i="4"/>
  <c r="Q6539" i="4"/>
  <c r="Q6538" i="4"/>
  <c r="Q6537" i="4"/>
  <c r="Q6536" i="4"/>
  <c r="Q6534" i="4"/>
  <c r="Q6533" i="4"/>
  <c r="Q6532" i="4"/>
  <c r="Q6531" i="4"/>
  <c r="Q6530" i="4"/>
  <c r="Q6528" i="4"/>
  <c r="Q6527" i="4"/>
  <c r="Q6526" i="4"/>
  <c r="Q6525" i="4"/>
  <c r="Q6524" i="4"/>
  <c r="Q6523" i="4"/>
  <c r="Q6522" i="4"/>
  <c r="Q6521" i="4"/>
  <c r="Q6520" i="4"/>
  <c r="Q6519" i="4"/>
  <c r="Q6518" i="4"/>
  <c r="Q6517" i="4"/>
  <c r="Q6516" i="4"/>
  <c r="Q6515" i="4"/>
  <c r="Q6514" i="4"/>
  <c r="Q6512" i="4"/>
  <c r="Q6511" i="4"/>
  <c r="Q6510" i="4"/>
  <c r="Q6509" i="4"/>
  <c r="Q6508" i="4"/>
  <c r="Q6507" i="4"/>
  <c r="Q6506" i="4"/>
  <c r="Q6504" i="4"/>
  <c r="Q6503" i="4"/>
  <c r="Q6502" i="4"/>
  <c r="Q6501" i="4"/>
  <c r="Q6500" i="4"/>
  <c r="Q6499" i="4"/>
  <c r="Q6498" i="4"/>
  <c r="Q6497" i="4"/>
  <c r="Q6492" i="4"/>
  <c r="Q6491" i="4"/>
  <c r="Q6490" i="4"/>
  <c r="Q6489" i="4"/>
  <c r="Q6488" i="4"/>
  <c r="Q6487" i="4"/>
  <c r="Q6486" i="4"/>
  <c r="Q6485" i="4"/>
  <c r="Q6483" i="4"/>
  <c r="Q6482" i="4"/>
  <c r="Q6481" i="4"/>
  <c r="Q6480" i="4"/>
  <c r="Q6479" i="4"/>
  <c r="Q6477" i="4"/>
  <c r="Q6472" i="4"/>
  <c r="Q6471" i="4"/>
  <c r="Q6470" i="4"/>
  <c r="Q6468" i="4"/>
  <c r="Q6467" i="4"/>
  <c r="Q6466" i="4"/>
  <c r="Q6465" i="4"/>
  <c r="Q6464" i="4"/>
  <c r="Q6463" i="4"/>
  <c r="Q6462" i="4"/>
  <c r="Q6461" i="4"/>
  <c r="Q6460" i="4"/>
  <c r="Q6459" i="4"/>
  <c r="Q6458" i="4"/>
  <c r="Q6457" i="4"/>
  <c r="Q6456" i="4"/>
  <c r="Q6455" i="4"/>
  <c r="Q6452" i="4"/>
  <c r="Q6451" i="4"/>
  <c r="Q6450" i="4"/>
  <c r="Q6449" i="4"/>
  <c r="Q6448" i="4"/>
  <c r="Q6447" i="4"/>
  <c r="Q6443" i="4"/>
  <c r="Q6442" i="4"/>
  <c r="Q6441" i="4"/>
  <c r="Q6440" i="4"/>
  <c r="Q6439" i="4"/>
  <c r="Q6438" i="4"/>
  <c r="Q6437" i="4"/>
  <c r="Q6436" i="4"/>
  <c r="Q6435" i="4"/>
  <c r="Q6434" i="4"/>
  <c r="Q6433" i="4"/>
  <c r="Q6432" i="4"/>
  <c r="Q6431" i="4"/>
  <c r="Q6430" i="4"/>
  <c r="Q6429" i="4"/>
  <c r="Q6428" i="4"/>
  <c r="Q6427" i="4"/>
  <c r="Q6426" i="4"/>
  <c r="Q6425" i="4"/>
  <c r="Q6424" i="4"/>
  <c r="Q6422" i="4"/>
  <c r="Q6421" i="4"/>
  <c r="Q6420" i="4"/>
  <c r="Q6419" i="4"/>
  <c r="Q6418" i="4"/>
  <c r="Q6417" i="4"/>
  <c r="Q6416" i="4"/>
  <c r="Q6415" i="4"/>
  <c r="Q6414" i="4"/>
  <c r="Q6413" i="4"/>
  <c r="Q6412" i="4"/>
  <c r="Q6411" i="4"/>
  <c r="Q6410" i="4"/>
  <c r="Q6409" i="4"/>
  <c r="Q6408" i="4"/>
  <c r="Q6407" i="4"/>
  <c r="Q6406" i="4"/>
  <c r="Q6405" i="4"/>
  <c r="Q6404" i="4"/>
  <c r="Q6403" i="4"/>
  <c r="Q6402" i="4"/>
  <c r="Q6399" i="4"/>
  <c r="Q6398" i="4"/>
  <c r="Q6397" i="4"/>
  <c r="Q6396" i="4"/>
  <c r="Q6395" i="4"/>
  <c r="Q6394" i="4"/>
  <c r="Q6393" i="4"/>
  <c r="Q6392" i="4"/>
  <c r="Q6391" i="4"/>
  <c r="Q6390" i="4"/>
  <c r="Q6389" i="4"/>
  <c r="Q6388" i="4"/>
  <c r="Q6387" i="4"/>
  <c r="Q6386" i="4"/>
  <c r="Q6385" i="4"/>
  <c r="Q6384" i="4"/>
  <c r="Q6383" i="4"/>
  <c r="Q6382" i="4"/>
  <c r="Q6381" i="4"/>
  <c r="Q6380" i="4"/>
  <c r="Q6379" i="4"/>
  <c r="Q6378" i="4"/>
  <c r="Q6377" i="4"/>
  <c r="Q6376" i="4"/>
  <c r="Q6375" i="4"/>
  <c r="Q6374" i="4"/>
  <c r="Q6373" i="4"/>
  <c r="Q6372" i="4"/>
  <c r="Q6371" i="4"/>
  <c r="Q6370" i="4"/>
  <c r="Q6369" i="4"/>
  <c r="Q6368" i="4"/>
  <c r="Q6365" i="4"/>
  <c r="Q6364" i="4"/>
  <c r="Q6363" i="4"/>
  <c r="Q6362" i="4"/>
  <c r="Q6361" i="4"/>
  <c r="Q6360" i="4"/>
  <c r="Q6359" i="4"/>
  <c r="Q6358" i="4"/>
  <c r="Q6357" i="4"/>
  <c r="Q6356" i="4"/>
  <c r="Q6355" i="4"/>
  <c r="Q6354" i="4"/>
  <c r="Q6353" i="4"/>
  <c r="Q6352" i="4"/>
  <c r="Q6351" i="4"/>
  <c r="Q6350" i="4"/>
  <c r="Q6349" i="4"/>
  <c r="Q6348" i="4"/>
  <c r="Q6347" i="4"/>
  <c r="Q6346" i="4"/>
  <c r="Q6345" i="4"/>
  <c r="Q6344" i="4"/>
  <c r="Q6343" i="4"/>
  <c r="Q6342" i="4"/>
  <c r="Q6341" i="4"/>
  <c r="Q6340" i="4"/>
  <c r="Q6336" i="4"/>
  <c r="Q6335" i="4"/>
  <c r="Q6334" i="4"/>
  <c r="Q6333" i="4"/>
  <c r="Q6332" i="4"/>
  <c r="Q6331" i="4"/>
  <c r="Q6330" i="4"/>
  <c r="Q6329" i="4"/>
  <c r="Q6328" i="4"/>
  <c r="Q6327" i="4"/>
  <c r="Q6325" i="4"/>
  <c r="Q6324" i="4"/>
  <c r="Q6323" i="4"/>
  <c r="Q6322" i="4"/>
  <c r="Q6321" i="4"/>
  <c r="Q6320" i="4"/>
  <c r="Q6319" i="4"/>
  <c r="Q6318" i="4"/>
  <c r="Q6317" i="4"/>
  <c r="Q6316" i="4"/>
  <c r="Q6315" i="4"/>
  <c r="Q6306" i="4"/>
  <c r="Q6305" i="4"/>
  <c r="Q6304" i="4"/>
  <c r="Q6303" i="4"/>
  <c r="Q6302" i="4"/>
  <c r="Q6301" i="4"/>
  <c r="Q6300" i="4"/>
  <c r="Q6299" i="4"/>
  <c r="Q6298" i="4"/>
  <c r="Q6297" i="4"/>
  <c r="Q6296" i="4"/>
  <c r="Q6295" i="4"/>
  <c r="Q6294" i="4"/>
  <c r="Q6293" i="4"/>
  <c r="Q6292" i="4"/>
  <c r="Q6291" i="4"/>
  <c r="Q6290" i="4"/>
  <c r="Q6289" i="4"/>
  <c r="Q6288" i="4"/>
  <c r="Q6287" i="4"/>
  <c r="Q6286" i="4"/>
  <c r="Q6285" i="4"/>
  <c r="Q6284" i="4"/>
  <c r="Q6283" i="4"/>
  <c r="Q6282" i="4"/>
  <c r="Q6281" i="4"/>
  <c r="Q6280" i="4"/>
  <c r="Q6279" i="4"/>
  <c r="Q6278" i="4"/>
  <c r="Q6277" i="4"/>
  <c r="Q6276" i="4"/>
  <c r="Q6275" i="4"/>
  <c r="Q6274" i="4"/>
  <c r="Q6273" i="4"/>
  <c r="Q6272" i="4"/>
  <c r="Q6271" i="4"/>
  <c r="Q6270" i="4"/>
  <c r="Q6269" i="4"/>
  <c r="Q6268" i="4"/>
  <c r="Q6267" i="4"/>
  <c r="Q6266" i="4"/>
  <c r="Q6265" i="4"/>
  <c r="Q6264" i="4"/>
  <c r="Q6263" i="4"/>
  <c r="Q6262" i="4"/>
  <c r="Q6261" i="4"/>
  <c r="Q6260" i="4"/>
  <c r="Q6259" i="4"/>
  <c r="Q6258" i="4"/>
  <c r="Q6257" i="4"/>
  <c r="Q6256" i="4"/>
  <c r="Q6255" i="4"/>
  <c r="Q6254" i="4"/>
  <c r="Q6253" i="4"/>
  <c r="Q6252" i="4"/>
  <c r="Q6251" i="4"/>
  <c r="Q6250" i="4"/>
  <c r="Q6249" i="4"/>
  <c r="Q6248" i="4"/>
  <c r="Q6247" i="4"/>
  <c r="Q6246" i="4"/>
  <c r="Q6245" i="4"/>
  <c r="Q6244" i="4"/>
  <c r="Q6243" i="4"/>
  <c r="Q6242" i="4"/>
  <c r="Q6241" i="4"/>
  <c r="Q6240" i="4"/>
  <c r="Q6239" i="4"/>
  <c r="Q6238" i="4"/>
  <c r="Q6237" i="4"/>
  <c r="Q6234" i="4"/>
  <c r="Q6233" i="4"/>
  <c r="Q6232" i="4"/>
  <c r="Q6231" i="4"/>
  <c r="Q6230" i="4"/>
  <c r="Q6229" i="4"/>
  <c r="Q6228" i="4"/>
  <c r="Q6227" i="4"/>
  <c r="Q6226" i="4"/>
  <c r="Q6225" i="4"/>
  <c r="Q6224" i="4"/>
  <c r="Q6223" i="4"/>
  <c r="Q6222" i="4"/>
  <c r="Q6221" i="4"/>
  <c r="Q6220" i="4"/>
  <c r="Q6219" i="4"/>
  <c r="Q6218" i="4"/>
  <c r="Q6217" i="4"/>
  <c r="Q6216" i="4"/>
  <c r="Q6215" i="4"/>
  <c r="Q6214" i="4"/>
  <c r="Q6213" i="4"/>
  <c r="Q6212" i="4"/>
  <c r="Q6211" i="4"/>
  <c r="Q6210" i="4"/>
  <c r="Q6209" i="4"/>
  <c r="Q6206" i="4"/>
  <c r="Q6205" i="4"/>
  <c r="Q6204" i="4"/>
  <c r="Q6203" i="4"/>
  <c r="Q6199" i="4"/>
  <c r="Q6198" i="4"/>
  <c r="Q6197" i="4"/>
  <c r="Q6196" i="4"/>
  <c r="Q6195" i="4"/>
  <c r="Q6194" i="4"/>
  <c r="Q6193" i="4"/>
  <c r="Q6192" i="4"/>
  <c r="Q6191" i="4"/>
  <c r="Q6190" i="4"/>
  <c r="Q6189" i="4"/>
  <c r="Q6188" i="4"/>
  <c r="Q6187" i="4"/>
  <c r="Q6186" i="4"/>
  <c r="Q6185" i="4"/>
  <c r="Q6181" i="4"/>
  <c r="Q6180" i="4"/>
  <c r="Q6179" i="4"/>
  <c r="Q6178" i="4"/>
  <c r="Q6177" i="4"/>
  <c r="Q6176" i="4"/>
  <c r="Q6173" i="4"/>
  <c r="Q6172" i="4"/>
  <c r="Q6171" i="4"/>
  <c r="Q6170" i="4"/>
  <c r="Q6169" i="4"/>
  <c r="Q6168" i="4"/>
  <c r="Q6167" i="4"/>
  <c r="Q6164" i="4"/>
  <c r="Q6163" i="4"/>
  <c r="Q6162" i="4"/>
  <c r="Q6161" i="4"/>
  <c r="Q6160" i="4"/>
  <c r="Q6159" i="4"/>
  <c r="Q6158" i="4"/>
  <c r="Q6157" i="4"/>
  <c r="Q6156" i="4"/>
  <c r="Q6155" i="4"/>
  <c r="Q6154" i="4"/>
  <c r="Q6153" i="4"/>
  <c r="Q6152" i="4"/>
  <c r="Q6150" i="4"/>
  <c r="Q6149" i="4"/>
  <c r="Q6148" i="4"/>
  <c r="Q6147" i="4"/>
  <c r="Q6146" i="4"/>
  <c r="Q6145" i="4"/>
  <c r="Q6144" i="4"/>
  <c r="Q6143" i="4"/>
  <c r="Q6142" i="4"/>
  <c r="Q6140" i="4"/>
  <c r="Q6139" i="4"/>
  <c r="Q6138" i="4"/>
  <c r="Q6137" i="4"/>
  <c r="Q6136" i="4"/>
  <c r="Q6135" i="4"/>
  <c r="Q6134" i="4"/>
  <c r="Q6133" i="4"/>
  <c r="Q6132" i="4"/>
  <c r="Q6131" i="4"/>
  <c r="Q6130" i="4"/>
  <c r="Q6129" i="4"/>
  <c r="Q6128" i="4"/>
  <c r="Q6127" i="4"/>
  <c r="Q6126" i="4"/>
  <c r="Q6125" i="4"/>
  <c r="Q6124" i="4"/>
  <c r="Q6123" i="4"/>
  <c r="Q6121" i="4"/>
  <c r="Q6120" i="4"/>
  <c r="Q6119" i="4"/>
  <c r="Q6118" i="4"/>
  <c r="Q6117" i="4"/>
  <c r="Q6116" i="4"/>
  <c r="Q6115" i="4"/>
  <c r="Q6114" i="4"/>
  <c r="Q6112" i="4"/>
  <c r="Q6111" i="4"/>
  <c r="Q6110" i="4"/>
  <c r="Q6109" i="4"/>
  <c r="Q6108" i="4"/>
  <c r="Q6107" i="4"/>
  <c r="Q6106" i="4"/>
  <c r="Q6105" i="4"/>
  <c r="Q6104" i="4"/>
  <c r="Q6103" i="4"/>
  <c r="Q6102" i="4"/>
  <c r="Q6100" i="4"/>
  <c r="Q6099" i="4"/>
  <c r="Q6098" i="4"/>
  <c r="Q6097" i="4"/>
  <c r="Q6096" i="4"/>
  <c r="Q6095" i="4"/>
  <c r="Q6094" i="4"/>
  <c r="Q6093" i="4"/>
  <c r="Q6092" i="4"/>
  <c r="Q6091" i="4"/>
  <c r="Q6090" i="4"/>
  <c r="Q6089" i="4"/>
  <c r="Q6088" i="4"/>
  <c r="Q6087" i="4"/>
  <c r="Q6086" i="4"/>
  <c r="Q6085" i="4"/>
  <c r="Q6084" i="4"/>
  <c r="Q6082" i="4"/>
  <c r="Q6081" i="4"/>
  <c r="Q6080" i="4"/>
  <c r="Q6079" i="4"/>
  <c r="Q6078" i="4"/>
  <c r="Q6077" i="4"/>
  <c r="Q6076" i="4"/>
  <c r="Q6075" i="4"/>
  <c r="Q6074" i="4"/>
  <c r="Q6073" i="4"/>
  <c r="Q6072" i="4"/>
  <c r="Q6071" i="4"/>
  <c r="Q6070" i="4"/>
  <c r="Q6069" i="4"/>
  <c r="Q6067" i="4"/>
  <c r="Q6066" i="4"/>
  <c r="Q6065" i="4"/>
  <c r="Q6064" i="4"/>
  <c r="Q6063" i="4"/>
  <c r="Q6062" i="4"/>
  <c r="Q6061" i="4"/>
  <c r="Q6060" i="4"/>
  <c r="Q6059" i="4"/>
  <c r="Q6058" i="4"/>
  <c r="Q6057" i="4"/>
  <c r="Q6056" i="4"/>
  <c r="Q6055" i="4"/>
  <c r="Q6054" i="4"/>
  <c r="Q6052" i="4"/>
  <c r="Q6051" i="4"/>
  <c r="Q6050" i="4"/>
  <c r="Q6049" i="4"/>
  <c r="Q6048" i="4"/>
  <c r="Q6047" i="4"/>
  <c r="Q6046" i="4"/>
  <c r="Q6045" i="4"/>
  <c r="Q6044" i="4"/>
  <c r="Q6043" i="4"/>
  <c r="Q6042" i="4"/>
  <c r="Q6038" i="4"/>
  <c r="Q6037" i="4"/>
  <c r="Q6036" i="4"/>
  <c r="Q6035" i="4"/>
  <c r="Q6034" i="4"/>
  <c r="Q6033" i="4"/>
  <c r="Q6032" i="4"/>
  <c r="Q6030" i="4"/>
  <c r="Q6029" i="4"/>
  <c r="Q6028" i="4"/>
  <c r="Q6027" i="4"/>
  <c r="Q6026" i="4"/>
  <c r="Q6025" i="4"/>
  <c r="Q6024" i="4"/>
  <c r="Q6023" i="4"/>
  <c r="Q6022" i="4"/>
  <c r="Q6021" i="4"/>
  <c r="Q6020" i="4"/>
  <c r="Q6019" i="4"/>
  <c r="Q6018" i="4"/>
  <c r="Q6017" i="4"/>
  <c r="Q6016" i="4"/>
  <c r="Q6015" i="4"/>
  <c r="Q6014" i="4"/>
  <c r="Q6013" i="4"/>
  <c r="Q6012" i="4"/>
  <c r="Q6011" i="4"/>
  <c r="Q6010" i="4"/>
  <c r="Q6009" i="4"/>
  <c r="Q6008" i="4"/>
  <c r="Q6007" i="4"/>
  <c r="Q6006" i="4"/>
  <c r="Q6005" i="4"/>
  <c r="Q6004" i="4"/>
  <c r="Q6003" i="4"/>
  <c r="Q6002" i="4"/>
  <c r="Q6001" i="4"/>
  <c r="Q5999" i="4"/>
  <c r="Q5998" i="4"/>
  <c r="Q5997" i="4"/>
  <c r="Q5996" i="4"/>
  <c r="Q5995" i="4"/>
  <c r="Q5994" i="4"/>
  <c r="Q5993" i="4"/>
  <c r="Q5992" i="4"/>
  <c r="Q5991" i="4"/>
  <c r="Q5990" i="4"/>
  <c r="Q5989" i="4"/>
  <c r="Q5988" i="4"/>
  <c r="Q5987" i="4"/>
  <c r="Q5986" i="4"/>
  <c r="Q5985" i="4"/>
  <c r="Q5984" i="4"/>
  <c r="Q5983" i="4"/>
  <c r="Q5982" i="4"/>
  <c r="Q5981" i="4"/>
  <c r="Q5980" i="4"/>
  <c r="Q5979" i="4"/>
  <c r="Q5978" i="4"/>
  <c r="Q5977" i="4"/>
  <c r="Q5976" i="4"/>
  <c r="Q5975" i="4"/>
  <c r="Q5974" i="4"/>
  <c r="Q5973" i="4"/>
  <c r="Q5972" i="4"/>
  <c r="Q5971" i="4"/>
  <c r="Q5970" i="4"/>
  <c r="Q5969" i="4"/>
  <c r="Q5968" i="4"/>
  <c r="Q5967" i="4"/>
  <c r="Q5966" i="4"/>
  <c r="Q5965" i="4"/>
  <c r="Q5964" i="4"/>
  <c r="Q5963" i="4"/>
  <c r="Q5962" i="4"/>
  <c r="Q5961" i="4"/>
  <c r="Q5960" i="4"/>
  <c r="Q5959" i="4"/>
  <c r="Q5958" i="4"/>
  <c r="Q5957" i="4"/>
  <c r="Q5956" i="4"/>
  <c r="Q5955" i="4"/>
  <c r="Q5954" i="4"/>
  <c r="Q5953" i="4"/>
  <c r="Q5952" i="4"/>
  <c r="Q5951" i="4"/>
  <c r="Q5950" i="4"/>
  <c r="Q5949" i="4"/>
  <c r="Q5948" i="4"/>
  <c r="Q5947" i="4"/>
  <c r="Q5946" i="4"/>
  <c r="Q5945" i="4"/>
  <c r="Q5944" i="4"/>
  <c r="Q5943" i="4"/>
  <c r="Q5942" i="4"/>
  <c r="Q5941" i="4"/>
  <c r="Q5940" i="4"/>
  <c r="Q5939" i="4"/>
  <c r="Q4261" i="4"/>
  <c r="Q4260" i="4"/>
  <c r="Q1418" i="4"/>
  <c r="Q5938" i="4"/>
  <c r="Q5936" i="4"/>
  <c r="Q5935" i="4"/>
  <c r="Q5934" i="4"/>
  <c r="Q5933" i="4"/>
  <c r="Q5932" i="4"/>
  <c r="Q5931" i="4"/>
  <c r="Q5930" i="4"/>
  <c r="Q5928" i="4"/>
  <c r="Q5925" i="4"/>
  <c r="Q5924" i="4"/>
  <c r="Q5923" i="4"/>
  <c r="Q5922" i="4"/>
  <c r="Q5921" i="4"/>
  <c r="Q5920" i="4"/>
  <c r="Q5919" i="4"/>
  <c r="Q5918" i="4"/>
  <c r="Q5917" i="4"/>
  <c r="Q5916" i="4"/>
  <c r="Q5915" i="4"/>
  <c r="Q5914" i="4"/>
  <c r="Q5913" i="4"/>
  <c r="Q5912" i="4"/>
  <c r="Q5911" i="4"/>
  <c r="Q5910" i="4"/>
  <c r="Q5909" i="4"/>
  <c r="Q5908" i="4"/>
  <c r="Q5907" i="4"/>
  <c r="Q5906" i="4"/>
  <c r="Q5905" i="4"/>
  <c r="Q5904" i="4"/>
  <c r="Q5903" i="4"/>
  <c r="Q5902" i="4"/>
  <c r="Q5901" i="4"/>
  <c r="Q5900" i="4"/>
  <c r="Q5899" i="4"/>
  <c r="Q5898" i="4"/>
  <c r="Q5897" i="4"/>
  <c r="Q5896" i="4"/>
  <c r="Q5895" i="4"/>
  <c r="Q5894" i="4"/>
  <c r="Q5893" i="4"/>
  <c r="Q5892" i="4"/>
  <c r="Q5891" i="4"/>
  <c r="Q5890" i="4"/>
  <c r="Q5889" i="4"/>
  <c r="Q5888" i="4"/>
  <c r="Q5887" i="4"/>
  <c r="Q5886" i="4"/>
  <c r="Q5885" i="4"/>
  <c r="Q5884" i="4"/>
  <c r="Q5883" i="4"/>
  <c r="Q5882" i="4"/>
  <c r="Q5881" i="4"/>
  <c r="Q5880" i="4"/>
  <c r="Q5879" i="4"/>
  <c r="Q5878" i="4"/>
  <c r="Q5877" i="4"/>
  <c r="Q5876" i="4"/>
  <c r="Q5875" i="4"/>
  <c r="Q5874" i="4"/>
  <c r="Q5873" i="4"/>
  <c r="Q5872" i="4"/>
  <c r="Q5871" i="4"/>
  <c r="Q5870" i="4"/>
  <c r="Q5869" i="4"/>
  <c r="Q5868" i="4"/>
  <c r="Q5867" i="4"/>
  <c r="Q5866" i="4"/>
  <c r="Q5865" i="4"/>
  <c r="Q5864" i="4"/>
  <c r="Q5863" i="4"/>
  <c r="Q5862" i="4"/>
  <c r="Q5861" i="4"/>
  <c r="Q5860" i="4"/>
  <c r="Q5859" i="4"/>
  <c r="Q5858" i="4"/>
  <c r="Q5857" i="4"/>
  <c r="Q5856" i="4"/>
  <c r="Q5854" i="4"/>
  <c r="Q5853" i="4"/>
  <c r="Q5852" i="4"/>
  <c r="Q5851" i="4"/>
  <c r="Q5850" i="4"/>
  <c r="Q5849" i="4"/>
  <c r="Q5848" i="4"/>
  <c r="Q5847" i="4"/>
  <c r="Q5846" i="4"/>
  <c r="Q5845" i="4"/>
  <c r="Q5844" i="4"/>
  <c r="Q5843" i="4"/>
  <c r="Q5842" i="4"/>
  <c r="Q5841" i="4"/>
  <c r="Q5840" i="4"/>
  <c r="Q5839" i="4"/>
  <c r="Q5838" i="4"/>
  <c r="Q5837" i="4"/>
  <c r="Q5836" i="4"/>
  <c r="Q5835" i="4"/>
  <c r="Q5834" i="4"/>
  <c r="Q5833" i="4"/>
  <c r="Q5832" i="4"/>
  <c r="Q5831" i="4"/>
  <c r="Q5830" i="4"/>
  <c r="Q5829" i="4"/>
  <c r="Q5828" i="4"/>
  <c r="Q5827" i="4"/>
  <c r="Q5826" i="4"/>
  <c r="Q5825" i="4"/>
  <c r="Q5824" i="4"/>
  <c r="Q5823" i="4"/>
  <c r="Q5822" i="4"/>
  <c r="Q5821" i="4"/>
  <c r="Q5820" i="4"/>
  <c r="Q5819" i="4"/>
  <c r="Q5818" i="4"/>
  <c r="Q5817" i="4"/>
  <c r="Q5816" i="4"/>
  <c r="Q5815" i="4"/>
  <c r="Q5814" i="4"/>
  <c r="Q5813" i="4"/>
  <c r="Q5812" i="4"/>
  <c r="Q5811" i="4"/>
  <c r="Q5810" i="4"/>
  <c r="Q5809" i="4"/>
  <c r="Q5808" i="4"/>
  <c r="Q5807" i="4"/>
  <c r="Q5806" i="4"/>
  <c r="Q5805" i="4"/>
  <c r="Q5804" i="4"/>
  <c r="Q5803" i="4"/>
  <c r="Q5802" i="4"/>
  <c r="Q5801" i="4"/>
  <c r="Q5800" i="4"/>
  <c r="Q5799" i="4"/>
  <c r="Q5798" i="4"/>
  <c r="Q5795" i="4"/>
  <c r="Q5794" i="4"/>
  <c r="Q5793" i="4"/>
  <c r="Q5792" i="4"/>
  <c r="Q5791" i="4"/>
  <c r="Q5790" i="4"/>
  <c r="Q5789" i="4"/>
  <c r="Q5788" i="4"/>
  <c r="Q5787" i="4"/>
  <c r="Q5786" i="4"/>
  <c r="Q5785" i="4"/>
  <c r="Q5784" i="4"/>
  <c r="Q5783" i="4"/>
  <c r="Q5782" i="4"/>
  <c r="Q5781" i="4"/>
  <c r="Q5780" i="4"/>
  <c r="Q5779" i="4"/>
  <c r="Q5778" i="4"/>
  <c r="Q5777" i="4"/>
  <c r="Q5776" i="4"/>
  <c r="Q5775" i="4"/>
  <c r="Q5774" i="4"/>
  <c r="Q5773" i="4"/>
  <c r="Q5772" i="4"/>
  <c r="Q5771" i="4"/>
  <c r="Q5770" i="4"/>
  <c r="Q5769" i="4"/>
  <c r="Q5768" i="4"/>
  <c r="Q5767" i="4"/>
  <c r="Q5766" i="4"/>
  <c r="Q5765" i="4"/>
  <c r="Q5764" i="4"/>
  <c r="Q5763" i="4"/>
  <c r="Q5762" i="4"/>
  <c r="Q5761" i="4"/>
  <c r="Q5760" i="4"/>
  <c r="Q5759" i="4"/>
  <c r="Q5758" i="4"/>
  <c r="Q5757" i="4"/>
  <c r="Q5756" i="4"/>
  <c r="Q5755" i="4"/>
  <c r="Q5754" i="4"/>
  <c r="Q5753" i="4"/>
  <c r="Q5752" i="4"/>
  <c r="Q5751" i="4"/>
  <c r="Q5748" i="4"/>
  <c r="Q5747" i="4"/>
  <c r="Q5746" i="4"/>
  <c r="Q5745" i="4"/>
  <c r="Q5744" i="4"/>
  <c r="Q5743" i="4"/>
  <c r="Q5742" i="4"/>
  <c r="Q5741" i="4"/>
  <c r="Q5740" i="4"/>
  <c r="Q5739" i="4"/>
  <c r="Q5738" i="4"/>
  <c r="Q5737" i="4"/>
  <c r="Q5732" i="4"/>
  <c r="Q5731" i="4"/>
  <c r="Q5730" i="4"/>
  <c r="Q5729" i="4"/>
  <c r="Q5728" i="4"/>
  <c r="Q5727" i="4"/>
  <c r="Q5725" i="4"/>
  <c r="Q5724" i="4"/>
  <c r="Q5723" i="4"/>
  <c r="Q5722" i="4"/>
  <c r="Q5721" i="4"/>
  <c r="Q5720" i="4"/>
  <c r="Q5718" i="4"/>
  <c r="Q5717" i="4"/>
  <c r="Q5716" i="4"/>
  <c r="Q5715" i="4"/>
  <c r="Q5714" i="4"/>
  <c r="Q5713" i="4"/>
  <c r="Q5712" i="4"/>
  <c r="Q5711" i="4"/>
  <c r="Q5710" i="4"/>
  <c r="Q5709" i="4"/>
  <c r="Q5708" i="4"/>
  <c r="Q5707" i="4"/>
  <c r="Q5706" i="4"/>
  <c r="Q5705" i="4"/>
  <c r="Q5704" i="4"/>
  <c r="Q5701" i="4"/>
  <c r="Q5700" i="4"/>
  <c r="Q5699" i="4"/>
  <c r="Q5698" i="4"/>
  <c r="Q5697" i="4"/>
  <c r="Q5696" i="4"/>
  <c r="Q5695" i="4"/>
  <c r="Q5694" i="4"/>
  <c r="Q5693" i="4"/>
  <c r="Q5692" i="4"/>
  <c r="Q5691" i="4"/>
  <c r="Q5690" i="4"/>
  <c r="Q5689" i="4"/>
  <c r="Q5688" i="4"/>
  <c r="Q5687" i="4"/>
  <c r="Q5686" i="4"/>
  <c r="Q5685" i="4"/>
  <c r="Q5684" i="4"/>
  <c r="Q5683" i="4"/>
  <c r="Q5682" i="4"/>
  <c r="Q5681" i="4"/>
  <c r="Q5680" i="4"/>
  <c r="Q5679" i="4"/>
  <c r="Q5678" i="4"/>
  <c r="Q5673" i="4"/>
  <c r="Q5672" i="4"/>
  <c r="Q5671" i="4"/>
  <c r="Q5670" i="4"/>
  <c r="Q5669" i="4"/>
  <c r="Q5668" i="4"/>
  <c r="Q5667" i="4"/>
  <c r="Q5666" i="4"/>
  <c r="Q5665" i="4"/>
  <c r="Q5664" i="4"/>
  <c r="Q5663" i="4"/>
  <c r="Q5662" i="4"/>
  <c r="Q5661" i="4"/>
  <c r="Q5660" i="4"/>
  <c r="Q5659" i="4"/>
  <c r="Q5658" i="4"/>
  <c r="Q5657" i="4"/>
  <c r="Q5656" i="4"/>
  <c r="Q5655" i="4"/>
  <c r="Q5654" i="4"/>
  <c r="Q5652" i="4"/>
  <c r="Q5651" i="4"/>
  <c r="Q5650" i="4"/>
  <c r="Q5649" i="4"/>
  <c r="Q5648" i="4"/>
  <c r="Q5647" i="4"/>
  <c r="Q5646" i="4"/>
  <c r="Q5645" i="4"/>
  <c r="Q5644" i="4"/>
  <c r="Q5643" i="4"/>
  <c r="Q5642" i="4"/>
  <c r="Q5641" i="4"/>
  <c r="Q5640" i="4"/>
  <c r="Q5639" i="4"/>
  <c r="Q5638" i="4"/>
  <c r="Q5637" i="4"/>
  <c r="Q5636" i="4"/>
  <c r="Q5635" i="4"/>
  <c r="Q5634" i="4"/>
  <c r="Q5633" i="4"/>
  <c r="Q5632" i="4"/>
  <c r="Q5629" i="4"/>
  <c r="Q5627" i="4"/>
  <c r="Q5626" i="4"/>
  <c r="Q5625" i="4"/>
  <c r="Q5624" i="4"/>
  <c r="Q5623" i="4"/>
  <c r="Q5622" i="4"/>
  <c r="Q5621" i="4"/>
  <c r="Q5620" i="4"/>
  <c r="Q5619" i="4"/>
  <c r="Q5618" i="4"/>
  <c r="Q5617" i="4"/>
  <c r="Q5616" i="4"/>
  <c r="Q5615" i="4"/>
  <c r="Q5614" i="4"/>
  <c r="Q5613" i="4"/>
  <c r="Q5612" i="4"/>
  <c r="Q5611" i="4"/>
  <c r="Q5610" i="4"/>
  <c r="Q5609" i="4"/>
  <c r="Q5608" i="4"/>
  <c r="Q5607" i="4"/>
  <c r="Q5606" i="4"/>
  <c r="Q5605" i="4"/>
  <c r="Q5604" i="4"/>
  <c r="Q5603" i="4"/>
  <c r="Q5602" i="4"/>
  <c r="Q5601" i="4"/>
  <c r="Q5600" i="4"/>
  <c r="Q5599" i="4"/>
  <c r="Q5598" i="4"/>
  <c r="Q5597" i="4"/>
  <c r="Q5596" i="4"/>
  <c r="Q5593" i="4"/>
  <c r="Q5592" i="4"/>
  <c r="Q5587" i="4"/>
  <c r="Q5586" i="4"/>
  <c r="Q5585" i="4"/>
  <c r="Q5584" i="4"/>
  <c r="Q5583" i="4"/>
  <c r="Q5582" i="4"/>
  <c r="Q5581" i="4"/>
  <c r="Q5578" i="4"/>
  <c r="Q5577" i="4"/>
  <c r="Q5576" i="4"/>
  <c r="Q5574" i="4"/>
  <c r="Q5570" i="4"/>
  <c r="Q5569" i="4"/>
  <c r="Q5568" i="4"/>
  <c r="Q5567" i="4"/>
  <c r="Q5566" i="4"/>
  <c r="Q5565" i="4"/>
  <c r="Q5564" i="4"/>
  <c r="Q5563" i="4"/>
  <c r="Q5559" i="4"/>
  <c r="Q5558" i="4"/>
  <c r="Q5555" i="4"/>
  <c r="Q5554" i="4"/>
  <c r="Q5553" i="4"/>
  <c r="Q5552" i="4"/>
  <c r="Q5551" i="4"/>
  <c r="Q5550" i="4"/>
  <c r="Q5549" i="4"/>
  <c r="Q5548" i="4"/>
  <c r="Q5547" i="4"/>
  <c r="Q5546" i="4"/>
  <c r="Q5545" i="4"/>
  <c r="Q5544" i="4"/>
  <c r="Q5543" i="4"/>
  <c r="Q5541" i="4"/>
  <c r="Q5540" i="4"/>
  <c r="Q5539" i="4"/>
  <c r="Q5538" i="4"/>
  <c r="Q5537" i="4"/>
  <c r="Q5536" i="4"/>
  <c r="Q5535" i="4"/>
  <c r="Q5534" i="4"/>
  <c r="Q5533" i="4"/>
  <c r="Q5532" i="4"/>
  <c r="Q5531" i="4"/>
  <c r="Q5530" i="4"/>
  <c r="Q5529" i="4"/>
  <c r="Q5528" i="4"/>
  <c r="Q5527" i="4"/>
  <c r="Q5526" i="4"/>
  <c r="Q5525" i="4"/>
  <c r="Q5524" i="4"/>
  <c r="Q5523" i="4"/>
  <c r="Q5522" i="4"/>
  <c r="Q5521" i="4"/>
  <c r="Q5520" i="4"/>
  <c r="Q5519" i="4"/>
  <c r="Q5518" i="4"/>
  <c r="Q5517" i="4"/>
  <c r="Q5516" i="4"/>
  <c r="Q5515" i="4"/>
  <c r="Q5514" i="4"/>
  <c r="Q5512" i="4"/>
  <c r="Q5511" i="4"/>
  <c r="Q5510" i="4"/>
  <c r="Q5509" i="4"/>
  <c r="Q5508" i="4"/>
  <c r="Q5507" i="4"/>
  <c r="Q5506" i="4"/>
  <c r="Q5505" i="4"/>
  <c r="Q5504" i="4"/>
  <c r="Q5503" i="4"/>
  <c r="Q5502" i="4"/>
  <c r="Q5501" i="4"/>
  <c r="Q5500" i="4"/>
  <c r="Q5499" i="4"/>
  <c r="Q5498" i="4"/>
  <c r="Q5497" i="4"/>
  <c r="Q5496" i="4"/>
  <c r="Q5495" i="4"/>
  <c r="Q5494" i="4"/>
  <c r="Q5493" i="4"/>
  <c r="Q5492" i="4"/>
  <c r="Q5491" i="4"/>
  <c r="Q5490" i="4"/>
  <c r="Q5489" i="4"/>
  <c r="Q5488" i="4"/>
  <c r="Q5487" i="4"/>
  <c r="Q5486" i="4"/>
  <c r="Q5485" i="4"/>
  <c r="Q5484" i="4"/>
  <c r="Q5483" i="4"/>
  <c r="Q5482" i="4"/>
  <c r="Q5481" i="4"/>
  <c r="Q5480" i="4"/>
  <c r="Q5479" i="4"/>
  <c r="Q5478" i="4"/>
  <c r="Q5477" i="4"/>
  <c r="Q5476" i="4"/>
  <c r="Q5475" i="4"/>
  <c r="Q5474" i="4"/>
  <c r="Q5473" i="4"/>
  <c r="Q5472" i="4"/>
  <c r="Q5471" i="4"/>
  <c r="Q5470" i="4"/>
  <c r="Q5469" i="4"/>
  <c r="Q5468" i="4"/>
  <c r="Q5467" i="4"/>
  <c r="Q5466" i="4"/>
  <c r="Q5465" i="4"/>
  <c r="Q5464" i="4"/>
  <c r="Q5463" i="4"/>
  <c r="Q5462" i="4"/>
  <c r="Q5461" i="4"/>
  <c r="Q5460" i="4"/>
  <c r="Q5459" i="4"/>
  <c r="Q5458" i="4"/>
  <c r="Q5457" i="4"/>
  <c r="Q5456" i="4"/>
  <c r="Q5455" i="4"/>
  <c r="Q5454" i="4"/>
  <c r="Q5453" i="4"/>
  <c r="Q5452" i="4"/>
  <c r="Q5451" i="4"/>
  <c r="Q5450" i="4"/>
  <c r="Q5449" i="4"/>
  <c r="Q5448" i="4"/>
  <c r="Q5447" i="4"/>
  <c r="Q5446" i="4"/>
  <c r="Q5445" i="4"/>
  <c r="Q5444" i="4"/>
  <c r="Q5443" i="4"/>
  <c r="Q5442" i="4"/>
  <c r="Q5441" i="4"/>
  <c r="Q5440" i="4"/>
  <c r="Q5439" i="4"/>
  <c r="Q5438" i="4"/>
  <c r="Q5437" i="4"/>
  <c r="Q5436" i="4"/>
  <c r="Q5435" i="4"/>
  <c r="Q5434" i="4"/>
  <c r="Q5433" i="4"/>
  <c r="Q5432" i="4"/>
  <c r="Q5431" i="4"/>
  <c r="Q5430" i="4"/>
  <c r="Q5429" i="4"/>
  <c r="Q5428" i="4"/>
  <c r="Q5427" i="4"/>
  <c r="Q5426" i="4"/>
  <c r="Q5425" i="4"/>
  <c r="Q5424" i="4"/>
  <c r="Q5423" i="4"/>
  <c r="Q5422" i="4"/>
  <c r="Q5421" i="4"/>
  <c r="Q5420" i="4"/>
  <c r="Q5419" i="4"/>
  <c r="Q5418" i="4"/>
  <c r="Q5417" i="4"/>
  <c r="Q5416" i="4"/>
  <c r="Q5415" i="4"/>
  <c r="Q5414" i="4"/>
  <c r="Q5413" i="4"/>
  <c r="Q5412" i="4"/>
  <c r="Q5411" i="4"/>
  <c r="Q5410" i="4"/>
  <c r="Q5409" i="4"/>
  <c r="Q5408" i="4"/>
  <c r="Q5407" i="4"/>
  <c r="Q5406" i="4"/>
  <c r="Q5405" i="4"/>
  <c r="Q5404" i="4"/>
  <c r="Q5403" i="4"/>
  <c r="Q5402" i="4"/>
  <c r="Q5401" i="4"/>
  <c r="Q5400" i="4"/>
  <c r="Q5399" i="4"/>
  <c r="Q5398" i="4"/>
  <c r="Q5397" i="4"/>
  <c r="Q5396" i="4"/>
  <c r="Q5394" i="4"/>
  <c r="Q5393" i="4"/>
  <c r="Q5392" i="4"/>
  <c r="Q5391" i="4"/>
  <c r="Q5390" i="4"/>
  <c r="Q5389" i="4"/>
  <c r="Q5388" i="4"/>
  <c r="Q5387" i="4"/>
  <c r="Q5386" i="4"/>
  <c r="Q5385" i="4"/>
  <c r="Q5384" i="4"/>
  <c r="Q5383" i="4"/>
  <c r="Q5382" i="4"/>
  <c r="Q5381" i="4"/>
  <c r="Q5380" i="4"/>
  <c r="Q5379" i="4"/>
  <c r="Q5378" i="4"/>
  <c r="Q5377" i="4"/>
  <c r="Q5376" i="4"/>
  <c r="Q5375" i="4"/>
  <c r="Q5374" i="4"/>
  <c r="Q5373" i="4"/>
  <c r="Q5372" i="4"/>
  <c r="Q5371" i="4"/>
  <c r="Q5370" i="4"/>
  <c r="Q5369" i="4"/>
  <c r="Q5368" i="4"/>
  <c r="Q5367" i="4"/>
  <c r="Q5366" i="4"/>
  <c r="Q5365" i="4"/>
  <c r="Q5364" i="4"/>
  <c r="Q5363" i="4"/>
  <c r="Q5362" i="4"/>
  <c r="Q5361" i="4"/>
  <c r="Q5360" i="4"/>
  <c r="Q5359" i="4"/>
  <c r="Q5358" i="4"/>
  <c r="Q5357" i="4"/>
  <c r="Q5356" i="4"/>
  <c r="Q5355" i="4"/>
  <c r="Q5354" i="4"/>
  <c r="Q5353" i="4"/>
  <c r="Q5352" i="4"/>
  <c r="Q5351" i="4"/>
  <c r="Q5350" i="4"/>
  <c r="Q5349" i="4"/>
  <c r="Q5348" i="4"/>
  <c r="Q5347" i="4"/>
  <c r="Q5346" i="4"/>
  <c r="Q5345" i="4"/>
  <c r="Q5344" i="4"/>
  <c r="Q5343" i="4"/>
  <c r="Q5342" i="4"/>
  <c r="Q5341" i="4"/>
  <c r="Q5340" i="4"/>
  <c r="Q5339" i="4"/>
  <c r="Q5338" i="4"/>
  <c r="Q5337" i="4"/>
  <c r="Q5336" i="4"/>
  <c r="Q5335" i="4"/>
  <c r="Q5334" i="4"/>
  <c r="Q5333" i="4"/>
  <c r="Q5332" i="4"/>
  <c r="Q5331" i="4"/>
  <c r="Q5330" i="4"/>
  <c r="Q5329" i="4"/>
  <c r="Q5328" i="4"/>
  <c r="Q5327" i="4"/>
  <c r="Q5326" i="4"/>
  <c r="Q5325" i="4"/>
  <c r="Q5324" i="4"/>
  <c r="Q5323" i="4"/>
  <c r="Q5322" i="4"/>
  <c r="Q5321" i="4"/>
  <c r="Q5320" i="4"/>
  <c r="Q5319" i="4"/>
  <c r="Q5318" i="4"/>
  <c r="Q5317" i="4"/>
  <c r="Q5316" i="4"/>
  <c r="Q5315" i="4"/>
  <c r="Q5314" i="4"/>
  <c r="Q5313" i="4"/>
  <c r="Q5312" i="4"/>
  <c r="Q5311" i="4"/>
  <c r="Q5310" i="4"/>
  <c r="Q5309" i="4"/>
  <c r="Q5308" i="4"/>
  <c r="Q5307" i="4"/>
  <c r="Q5306" i="4"/>
  <c r="Q5305" i="4"/>
  <c r="Q5304" i="4"/>
  <c r="Q5303" i="4"/>
  <c r="Q5302" i="4"/>
  <c r="Q5301" i="4"/>
  <c r="Q5300" i="4"/>
  <c r="Q5299" i="4"/>
  <c r="Q5298" i="4"/>
  <c r="Q5297" i="4"/>
  <c r="Q5296" i="4"/>
  <c r="Q5295" i="4"/>
  <c r="Q5294" i="4"/>
  <c r="Q5293" i="4"/>
  <c r="Q5292" i="4"/>
  <c r="Q5291" i="4"/>
  <c r="Q5290" i="4"/>
  <c r="Q5289" i="4"/>
  <c r="Q5288" i="4"/>
  <c r="Q5287" i="4"/>
  <c r="Q5286" i="4"/>
  <c r="Q5285" i="4"/>
  <c r="Q5284" i="4"/>
  <c r="Q5283" i="4"/>
  <c r="Q5282" i="4"/>
  <c r="Q5281" i="4"/>
  <c r="Q5280" i="4"/>
  <c r="Q5279" i="4"/>
  <c r="Q5278" i="4"/>
  <c r="Q5277" i="4"/>
  <c r="Q5276" i="4"/>
  <c r="Q5275" i="4"/>
  <c r="Q5274" i="4"/>
  <c r="Q5273" i="4"/>
  <c r="Q5272" i="4"/>
  <c r="Q5271" i="4"/>
  <c r="Q5270" i="4"/>
  <c r="Q5269" i="4"/>
  <c r="Q5268" i="4"/>
  <c r="Q5267" i="4"/>
  <c r="Q5266" i="4"/>
  <c r="Q5265" i="4"/>
  <c r="Q5264" i="4"/>
  <c r="Q5263" i="4"/>
  <c r="Q5262" i="4"/>
  <c r="Q5261" i="4"/>
  <c r="Q5260" i="4"/>
  <c r="Q5259" i="4"/>
  <c r="Q5258" i="4"/>
  <c r="Q5257" i="4"/>
  <c r="Q5256" i="4"/>
  <c r="Q5255" i="4"/>
  <c r="Q5254" i="4"/>
  <c r="Q5253" i="4"/>
  <c r="Q5252" i="4"/>
  <c r="Q5251" i="4"/>
  <c r="Q5250" i="4"/>
  <c r="Q5249" i="4"/>
  <c r="Q5248" i="4"/>
  <c r="Q5247" i="4"/>
  <c r="Q5246" i="4"/>
  <c r="Q5245" i="4"/>
  <c r="Q5244" i="4"/>
  <c r="Q5243" i="4"/>
  <c r="Q5242" i="4"/>
  <c r="Q5241" i="4"/>
  <c r="Q5240" i="4"/>
  <c r="Q5239" i="4"/>
  <c r="Q5238" i="4"/>
  <c r="Q5237" i="4"/>
  <c r="Q5236" i="4"/>
  <c r="Q5235" i="4"/>
  <c r="Q5234" i="4"/>
  <c r="Q5233" i="4"/>
  <c r="Q5232" i="4"/>
  <c r="Q5231" i="4"/>
  <c r="Q5230" i="4"/>
  <c r="Q5229" i="4"/>
  <c r="Q5228" i="4"/>
  <c r="Q5227" i="4"/>
  <c r="Q5226" i="4"/>
  <c r="Q5224" i="4"/>
  <c r="Q5223" i="4"/>
  <c r="Q5222" i="4"/>
  <c r="Q5221" i="4"/>
  <c r="Q5219" i="4"/>
  <c r="Q5218" i="4"/>
  <c r="Q5217" i="4"/>
  <c r="Q5216" i="4"/>
  <c r="Q5215" i="4"/>
  <c r="Q5214" i="4"/>
  <c r="Q5213" i="4"/>
  <c r="Q5212" i="4"/>
  <c r="Q5211" i="4"/>
  <c r="Q5210" i="4"/>
  <c r="Q5209" i="4"/>
  <c r="Q5208" i="4"/>
  <c r="Q5207" i="4"/>
  <c r="Q5206" i="4"/>
  <c r="Q5205" i="4"/>
  <c r="Q5204" i="4"/>
  <c r="Q5203" i="4"/>
  <c r="Q5202" i="4"/>
  <c r="Q5201" i="4"/>
  <c r="Q5200" i="4"/>
  <c r="Q5199" i="4"/>
  <c r="Q5198" i="4"/>
  <c r="Q5197" i="4"/>
  <c r="Q5196" i="4"/>
  <c r="Q5195" i="4"/>
  <c r="Q5194" i="4"/>
  <c r="Q5193" i="4"/>
  <c r="Q5192" i="4"/>
  <c r="Q5191" i="4"/>
  <c r="Q5190" i="4"/>
  <c r="Q5189" i="4"/>
  <c r="Q5188" i="4"/>
  <c r="Q5187" i="4"/>
  <c r="Q5186" i="4"/>
  <c r="Q5185" i="4"/>
  <c r="Q5184" i="4"/>
  <c r="Q5183" i="4"/>
  <c r="Q5182" i="4"/>
  <c r="Q5181" i="4"/>
  <c r="Q5180" i="4"/>
  <c r="Q5179" i="4"/>
  <c r="Q5178" i="4"/>
  <c r="Q5177" i="4"/>
  <c r="Q5176" i="4"/>
  <c r="Q5175" i="4"/>
  <c r="Q5174" i="4"/>
  <c r="Q5173" i="4"/>
  <c r="Q5172" i="4"/>
  <c r="Q5171" i="4"/>
  <c r="Q5170" i="4"/>
  <c r="Q5169" i="4"/>
  <c r="Q5168" i="4"/>
  <c r="Q5167" i="4"/>
  <c r="Q5166" i="4"/>
  <c r="Q5165" i="4"/>
  <c r="Q5164" i="4"/>
  <c r="Q5163" i="4"/>
  <c r="Q5162" i="4"/>
  <c r="Q5161" i="4"/>
  <c r="Q5160" i="4"/>
  <c r="Q5159" i="4"/>
  <c r="Q5158" i="4"/>
  <c r="Q5157" i="4"/>
  <c r="Q5156" i="4"/>
  <c r="Q5155" i="4"/>
  <c r="Q5154" i="4"/>
  <c r="Q5153" i="4"/>
  <c r="Q5152" i="4"/>
  <c r="Q5151" i="4"/>
  <c r="Q5150" i="4"/>
  <c r="Q5149" i="4"/>
  <c r="Q5148" i="4"/>
  <c r="Q5147" i="4"/>
  <c r="Q5146" i="4"/>
  <c r="Q5145" i="4"/>
  <c r="Q5144" i="4"/>
  <c r="Q5143" i="4"/>
  <c r="Q5142" i="4"/>
  <c r="Q5141" i="4"/>
  <c r="Q5140" i="4"/>
  <c r="Q5139" i="4"/>
  <c r="Q5138" i="4"/>
  <c r="Q5137" i="4"/>
  <c r="Q5136" i="4"/>
  <c r="Q5135" i="4"/>
  <c r="Q5134" i="4"/>
  <c r="Q5133" i="4"/>
  <c r="Q5132" i="4"/>
  <c r="Q5131" i="4"/>
  <c r="Q5130" i="4"/>
  <c r="Q5129" i="4"/>
  <c r="Q5128" i="4"/>
  <c r="Q5124" i="4"/>
  <c r="Q5123" i="4"/>
  <c r="Q5122" i="4"/>
  <c r="Q5120" i="4"/>
  <c r="Q5102" i="4"/>
  <c r="Q5101" i="4"/>
  <c r="Q5076" i="4"/>
  <c r="Q5075" i="4"/>
  <c r="Q5074" i="4"/>
  <c r="Q5072" i="4"/>
  <c r="Q5071" i="4"/>
  <c r="Q5070" i="4"/>
  <c r="Q5069" i="4"/>
  <c r="Q5065" i="4"/>
  <c r="Q5064" i="4"/>
  <c r="Q5063" i="4"/>
  <c r="Q5059" i="4"/>
  <c r="Q5045" i="4"/>
  <c r="Q5044" i="4"/>
  <c r="Q5040" i="4"/>
  <c r="Q5039" i="4"/>
  <c r="Q5034" i="4"/>
  <c r="Q5033" i="4"/>
  <c r="Q5032" i="4"/>
  <c r="Q5031" i="4"/>
  <c r="Q5030" i="4"/>
  <c r="Q5029" i="4"/>
  <c r="Q5018" i="4"/>
  <c r="Q5017" i="4"/>
  <c r="Q5012" i="4"/>
  <c r="Q5011" i="4"/>
  <c r="Q5007" i="4"/>
  <c r="Q5006" i="4"/>
  <c r="Q4998" i="4"/>
  <c r="Q4997" i="4"/>
  <c r="Q4995" i="4"/>
  <c r="Q4990" i="4"/>
  <c r="Q4989" i="4"/>
  <c r="Q4987" i="4"/>
  <c r="Q4986" i="4"/>
  <c r="Q4984" i="4"/>
  <c r="Q4983" i="4"/>
  <c r="Q4979" i="4"/>
  <c r="Q4978" i="4"/>
  <c r="Q4977" i="4"/>
  <c r="Q4971" i="4"/>
  <c r="Q4970" i="4"/>
  <c r="Q4967" i="4"/>
  <c r="Q4963" i="4"/>
  <c r="Q4960" i="4"/>
  <c r="Q4949" i="4"/>
  <c r="Q4939" i="4"/>
  <c r="Q4934" i="4"/>
  <c r="Q4932" i="4"/>
  <c r="Q4919" i="4"/>
  <c r="Q4918" i="4"/>
  <c r="Q4917" i="4"/>
  <c r="Q4913" i="4"/>
  <c r="Q4910" i="4"/>
  <c r="Q4907" i="4"/>
  <c r="Q4906" i="4"/>
  <c r="Q4895" i="4"/>
  <c r="Q4892" i="4"/>
  <c r="Q4891" i="4"/>
  <c r="Q4888" i="4"/>
  <c r="Q4885" i="4"/>
  <c r="Q4884" i="4"/>
  <c r="Q4883" i="4"/>
  <c r="Q4882" i="4"/>
  <c r="Q4881" i="4"/>
  <c r="Q4880" i="4"/>
  <c r="Q4878" i="4"/>
  <c r="Q4876" i="4"/>
  <c r="Q4875" i="4"/>
  <c r="Q4874" i="4"/>
  <c r="Q4873" i="4"/>
  <c r="Q4867" i="4"/>
  <c r="Q4860" i="4"/>
  <c r="Q4859" i="4"/>
  <c r="Q4858" i="4"/>
  <c r="Q4851" i="4"/>
  <c r="Q4850" i="4"/>
  <c r="Q4849" i="4"/>
  <c r="Q4843" i="4"/>
  <c r="Q4839" i="4"/>
  <c r="Q4838" i="4"/>
  <c r="Q4837" i="4"/>
  <c r="Q4833" i="4"/>
  <c r="Q4832" i="4"/>
  <c r="Q4831" i="4"/>
  <c r="Q4803" i="4"/>
  <c r="Q4802" i="4"/>
  <c r="Q4796" i="4"/>
  <c r="Q4770" i="4"/>
  <c r="Q4758" i="4"/>
  <c r="Q4733" i="4"/>
  <c r="Q4732" i="4"/>
  <c r="Q4730" i="4"/>
  <c r="Q4691" i="4"/>
  <c r="Q4682" i="4"/>
  <c r="Q4681" i="4"/>
  <c r="Q4680" i="4"/>
  <c r="Q4679" i="4"/>
  <c r="Q4647" i="4"/>
  <c r="Q4646" i="4"/>
  <c r="Q4642" i="4"/>
  <c r="Q4637" i="4"/>
  <c r="Q4604" i="4"/>
  <c r="Q4595" i="4"/>
  <c r="Q4556" i="4"/>
  <c r="Q4547" i="4"/>
  <c r="Q4528" i="4"/>
  <c r="Q4510" i="4"/>
  <c r="Q4474" i="4"/>
  <c r="Q4457" i="4"/>
  <c r="Q4433" i="4"/>
  <c r="Q4412" i="4"/>
  <c r="Q4403" i="4"/>
  <c r="Q4384" i="4"/>
  <c r="Q4383" i="4"/>
  <c r="Q4379" i="4"/>
  <c r="Q4374" i="4"/>
  <c r="Q4373" i="4"/>
  <c r="Q4348" i="4"/>
  <c r="Q4347" i="4"/>
  <c r="Q4334" i="4"/>
  <c r="Q4066" i="4"/>
  <c r="Q4054" i="4"/>
  <c r="Q4006" i="4"/>
  <c r="Q4005" i="4"/>
  <c r="Q3917" i="4"/>
  <c r="Q3796" i="4"/>
  <c r="Q3790" i="4"/>
  <c r="Q3657" i="4"/>
  <c r="Q3656" i="4"/>
  <c r="Q3644" i="4"/>
  <c r="Q3548" i="4"/>
  <c r="Q3547" i="4"/>
  <c r="Q3530" i="4"/>
  <c r="Q3523" i="4"/>
  <c r="Q3511" i="4"/>
  <c r="Q3484" i="4"/>
  <c r="Q3400" i="4"/>
  <c r="Q3373" i="4"/>
  <c r="Q3337" i="4"/>
  <c r="Q3326" i="4"/>
  <c r="Q3290" i="4"/>
  <c r="Q3231" i="4"/>
  <c r="Q2966" i="4"/>
  <c r="Q2965" i="4"/>
  <c r="Q2838" i="4"/>
  <c r="Q2837" i="4"/>
  <c r="Q2836" i="4"/>
  <c r="Q2821" i="4"/>
  <c r="Q2588" i="4"/>
  <c r="Q2421" i="4"/>
  <c r="Q2420" i="4"/>
  <c r="Q2419" i="4"/>
  <c r="Q2418" i="4"/>
  <c r="Q2647" i="4"/>
  <c r="Q2639" i="4"/>
  <c r="Q2627" i="4"/>
  <c r="Q2620" i="4"/>
  <c r="Q2614" i="4"/>
  <c r="Q2613" i="4"/>
  <c r="Q2608" i="4"/>
  <c r="Q2590" i="4"/>
  <c r="Q2589" i="4"/>
  <c r="Q2573" i="4"/>
  <c r="Q2566" i="4"/>
  <c r="Q2564" i="4"/>
  <c r="Q2547" i="4"/>
  <c r="Q2545" i="4"/>
  <c r="Q2544" i="4"/>
  <c r="Q2536" i="4"/>
  <c r="Q2530" i="4"/>
  <c r="Q2494" i="4"/>
  <c r="Q2493" i="4"/>
  <c r="Q2485" i="4"/>
  <c r="Q2481" i="4"/>
  <c r="Q2476" i="4"/>
  <c r="Q2472" i="4"/>
  <c r="Q2469" i="4"/>
  <c r="Q2464" i="4"/>
  <c r="Q2458" i="4"/>
  <c r="Q2457" i="4"/>
  <c r="Q2455" i="4"/>
  <c r="Q2451" i="4"/>
  <c r="Q2449" i="4"/>
  <c r="Q2447" i="4"/>
  <c r="Q2442" i="4"/>
  <c r="Q2439" i="4"/>
  <c r="Q2422" i="4"/>
  <c r="Q2408" i="4"/>
  <c r="Q2407" i="4"/>
  <c r="Q2406" i="4"/>
  <c r="Q2405" i="4"/>
  <c r="Q2404" i="4"/>
  <c r="Q2395" i="4"/>
  <c r="Q2388" i="4"/>
  <c r="Q2366" i="4"/>
  <c r="Q2345" i="4"/>
  <c r="Q2344" i="4"/>
  <c r="Q2337" i="4"/>
  <c r="Q2322" i="4"/>
  <c r="Q2317" i="4"/>
  <c r="Q2316" i="4"/>
  <c r="Q2314" i="4"/>
  <c r="Q2299" i="4"/>
  <c r="Q2270" i="4"/>
  <c r="Q2269" i="4"/>
  <c r="Q2266" i="4"/>
  <c r="Q2259" i="4"/>
  <c r="Q2250" i="4"/>
  <c r="Q2249" i="4"/>
  <c r="Q1966" i="4"/>
  <c r="Q1934" i="4"/>
  <c r="Q1845" i="4"/>
  <c r="Q1844" i="4"/>
  <c r="Q1842" i="4"/>
  <c r="Q1741" i="4"/>
  <c r="Q1739" i="4"/>
  <c r="Q1738" i="4"/>
  <c r="Q1730" i="4"/>
  <c r="Q1373" i="4"/>
  <c r="Q1372" i="4"/>
  <c r="Q1343" i="4"/>
  <c r="Q1604" i="4"/>
  <c r="Q1603" i="4"/>
  <c r="Q1601" i="4"/>
  <c r="Q1581" i="4"/>
  <c r="Q1579" i="4"/>
  <c r="Q1576" i="4"/>
  <c r="Q1575" i="4"/>
  <c r="Q1558" i="4"/>
  <c r="Q1546" i="4"/>
  <c r="Q1541" i="4"/>
  <c r="Q1531" i="4"/>
  <c r="Q1529" i="4"/>
  <c r="Q1526" i="4"/>
  <c r="Q1524" i="4"/>
  <c r="Q1523" i="4"/>
  <c r="Q1521" i="4"/>
  <c r="Q1520" i="4"/>
  <c r="Q1519" i="4"/>
  <c r="Q1518" i="4"/>
  <c r="Q1517" i="4"/>
  <c r="Q1516" i="4"/>
  <c r="Q1515" i="4"/>
  <c r="Q1514" i="4"/>
  <c r="Q1513" i="4"/>
  <c r="Q1511" i="4"/>
  <c r="Q1510" i="4"/>
  <c r="Q1509" i="4"/>
  <c r="Q1508" i="4"/>
  <c r="Q1507" i="4"/>
  <c r="Q1506" i="4"/>
  <c r="Q1505" i="4"/>
  <c r="Q1504" i="4"/>
  <c r="Q1503" i="4"/>
  <c r="Q1502" i="4"/>
  <c r="Q1501" i="4"/>
  <c r="Q1500" i="4"/>
  <c r="Q1495" i="4"/>
  <c r="Q1490" i="4"/>
  <c r="Q1489" i="4"/>
  <c r="Q1488" i="4"/>
  <c r="Q1481" i="4"/>
  <c r="Q1479" i="4"/>
  <c r="Q1476" i="4"/>
  <c r="Q1444" i="4"/>
  <c r="Q1441" i="4"/>
  <c r="Q1440" i="4"/>
  <c r="Q1437" i="4"/>
  <c r="Q1434" i="4"/>
  <c r="Q1414" i="4"/>
  <c r="Q1413" i="4"/>
  <c r="Q1411" i="4"/>
  <c r="Q1407" i="4"/>
  <c r="Q1406" i="4"/>
  <c r="Q1405" i="4"/>
  <c r="Q1403" i="4"/>
  <c r="Q1402" i="4"/>
  <c r="Q1393" i="4"/>
  <c r="Q1392" i="4"/>
  <c r="Q1386" i="4"/>
  <c r="Q1385" i="4"/>
  <c r="Q1384" i="4"/>
  <c r="Q1371" i="4"/>
  <c r="Q1369" i="4"/>
  <c r="Q1368" i="4"/>
  <c r="Q1365" i="4"/>
  <c r="Q1362" i="4"/>
  <c r="Q1361" i="4"/>
  <c r="Q1358" i="4"/>
  <c r="Q1353" i="4"/>
  <c r="Q1347" i="4"/>
  <c r="Q1341" i="4"/>
  <c r="Q1310" i="4"/>
  <c r="Q1295" i="4"/>
  <c r="Q1286" i="4"/>
  <c r="Q1285" i="4"/>
  <c r="Q1284" i="4"/>
  <c r="Q1257" i="4"/>
  <c r="Q1240" i="4"/>
  <c r="Q1213" i="4"/>
  <c r="Q1212" i="4"/>
  <c r="Q1155" i="4"/>
  <c r="Q1154" i="4"/>
  <c r="Q1150" i="4"/>
  <c r="Q1149" i="4"/>
  <c r="Q1148" i="4"/>
  <c r="Q1146" i="4"/>
  <c r="Q1145" i="4"/>
  <c r="Q1143" i="4"/>
  <c r="Q1142" i="4"/>
  <c r="Q1140" i="4"/>
  <c r="Q1137" i="4"/>
  <c r="Q1135" i="4"/>
  <c r="Q1134" i="4"/>
  <c r="Q1133" i="4"/>
  <c r="Q1131" i="4"/>
  <c r="Q1129" i="4"/>
  <c r="Q1126" i="4"/>
  <c r="Q1124" i="4"/>
  <c r="Q1123" i="4"/>
  <c r="Q1122" i="4"/>
  <c r="Q1119" i="4"/>
  <c r="Q1118" i="4"/>
  <c r="Q1117" i="4"/>
  <c r="Q1111" i="4"/>
  <c r="Q1107" i="4"/>
  <c r="Q1106" i="4"/>
  <c r="Q1087" i="4"/>
  <c r="Q1086" i="4"/>
  <c r="Q1085" i="4"/>
  <c r="Q1083" i="4"/>
  <c r="Q1080" i="4"/>
  <c r="Q1067" i="4"/>
  <c r="Q1059" i="4"/>
  <c r="Q1058" i="4"/>
  <c r="Q1052" i="4"/>
  <c r="Q1047" i="4"/>
  <c r="Q1044" i="4"/>
  <c r="Q1043" i="4"/>
  <c r="Q1042" i="4"/>
  <c r="Q1038" i="4"/>
  <c r="Q1034" i="4"/>
  <c r="Q1026" i="4"/>
  <c r="Q1025" i="4"/>
  <c r="Q1015" i="4"/>
  <c r="Q1008" i="4"/>
  <c r="Q1002" i="4"/>
  <c r="Q1001" i="4"/>
  <c r="Q992" i="4"/>
  <c r="Q990" i="4"/>
  <c r="Q988" i="4"/>
  <c r="Q987" i="4"/>
  <c r="Q979" i="4"/>
  <c r="Q977" i="4"/>
  <c r="Q976" i="4"/>
  <c r="Q973" i="4"/>
  <c r="Q959" i="4"/>
  <c r="Q955" i="4"/>
  <c r="Q954" i="4"/>
  <c r="Q953" i="4"/>
  <c r="Q950" i="4"/>
  <c r="Q949" i="4"/>
  <c r="Q946" i="4"/>
  <c r="Q944" i="4"/>
  <c r="Q943" i="4"/>
  <c r="Q940" i="4"/>
  <c r="Q926" i="4"/>
  <c r="Q922" i="4"/>
  <c r="Q921" i="4"/>
  <c r="Q919" i="4"/>
  <c r="Q906" i="4"/>
  <c r="Q905" i="4"/>
  <c r="Q904" i="4"/>
  <c r="Q903" i="4"/>
  <c r="Q901" i="4"/>
  <c r="Q900" i="4"/>
  <c r="Q898" i="4"/>
  <c r="Q897" i="4"/>
  <c r="Q888" i="4"/>
  <c r="Q886" i="4"/>
  <c r="Q885" i="4"/>
  <c r="Q884" i="4"/>
  <c r="Q883" i="4"/>
  <c r="Q879" i="4"/>
  <c r="Q877" i="4"/>
  <c r="Q876" i="4"/>
  <c r="Q875" i="4"/>
  <c r="Q873" i="4"/>
  <c r="Q872" i="4"/>
  <c r="Q870" i="4"/>
  <c r="Q869" i="4"/>
  <c r="Q868" i="4"/>
  <c r="Q867" i="4"/>
  <c r="Q866" i="4"/>
  <c r="Q865" i="4"/>
  <c r="Q863" i="4"/>
  <c r="Q862" i="4"/>
  <c r="Q861" i="4"/>
  <c r="Q860" i="4"/>
  <c r="Q859" i="4"/>
  <c r="Q858" i="4"/>
  <c r="Q857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1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0" i="4"/>
  <c r="Q809" i="4"/>
  <c r="Q807" i="4"/>
  <c r="Q802" i="4"/>
  <c r="Q801" i="4"/>
  <c r="Q792" i="4"/>
  <c r="Q788" i="4"/>
  <c r="Q786" i="4"/>
  <c r="Q782" i="4"/>
  <c r="Q781" i="4"/>
  <c r="Q780" i="4"/>
  <c r="Q779" i="4"/>
  <c r="Q777" i="4"/>
  <c r="Q773" i="4"/>
  <c r="Q768" i="4"/>
  <c r="Q759" i="4"/>
  <c r="Q755" i="4"/>
  <c r="Q754" i="4"/>
  <c r="Q746" i="4"/>
  <c r="Q744" i="4"/>
  <c r="Q741" i="4"/>
  <c r="Q719" i="4"/>
  <c r="Q718" i="4"/>
  <c r="Q710" i="4"/>
  <c r="Q708" i="4"/>
  <c r="Q700" i="4"/>
  <c r="Q694" i="4"/>
  <c r="Q693" i="4"/>
  <c r="Q692" i="4"/>
  <c r="Q689" i="4"/>
  <c r="Q683" i="4"/>
  <c r="Q655" i="4"/>
  <c r="Q640" i="4"/>
  <c r="Q637" i="4"/>
  <c r="Q636" i="4"/>
  <c r="Q618" i="4"/>
  <c r="Q615" i="4"/>
  <c r="Q610" i="4"/>
  <c r="Q609" i="4"/>
  <c r="Q577" i="4"/>
  <c r="Q574" i="4"/>
  <c r="Q573" i="4"/>
  <c r="Q565" i="4"/>
  <c r="Q560" i="4"/>
  <c r="Q550" i="4"/>
  <c r="Q547" i="4"/>
  <c r="Q522" i="4"/>
  <c r="Q520" i="4"/>
  <c r="Q514" i="4"/>
  <c r="Q511" i="4"/>
  <c r="Q508" i="4"/>
  <c r="Q491" i="4"/>
  <c r="Q486" i="4"/>
  <c r="Q477" i="4"/>
  <c r="Q461" i="4"/>
  <c r="Q448" i="4"/>
  <c r="Q444" i="4"/>
  <c r="Q413" i="4"/>
  <c r="Q409" i="4"/>
  <c r="Q346" i="4"/>
  <c r="Q322" i="4"/>
  <c r="Q308" i="4"/>
  <c r="Q306" i="4"/>
  <c r="Q304" i="4"/>
  <c r="Q303" i="4"/>
  <c r="Q301" i="4"/>
  <c r="Q300" i="4"/>
  <c r="Q298" i="4"/>
  <c r="Q296" i="4"/>
  <c r="Q295" i="4"/>
  <c r="Q294" i="4"/>
  <c r="Q292" i="4"/>
  <c r="Q291" i="4"/>
  <c r="Q288" i="4"/>
  <c r="Q285" i="4"/>
  <c r="Q8499" i="4"/>
  <c r="Q280" i="4"/>
  <c r="Q279" i="4"/>
  <c r="Q253" i="4"/>
  <c r="Q243" i="4"/>
  <c r="Q233" i="4"/>
  <c r="Q232" i="4"/>
  <c r="Q227" i="4"/>
  <c r="Q219" i="4"/>
  <c r="Q213" i="4"/>
  <c r="Q212" i="4"/>
  <c r="Q208" i="4"/>
  <c r="Q206" i="4"/>
  <c r="Q199" i="4"/>
  <c r="Q198" i="4"/>
  <c r="Q194" i="4"/>
  <c r="Q193" i="4"/>
  <c r="Q192" i="4"/>
  <c r="Q191" i="4"/>
  <c r="Q188" i="4"/>
  <c r="Q184" i="4"/>
  <c r="Q179" i="4"/>
  <c r="Q176" i="4"/>
  <c r="Q172" i="4"/>
  <c r="Q164" i="4"/>
  <c r="Q159" i="4"/>
  <c r="Q156" i="4"/>
  <c r="Q155" i="4"/>
  <c r="Q154" i="4"/>
  <c r="Q153" i="4"/>
  <c r="Q5127" i="4"/>
  <c r="Q5126" i="4"/>
  <c r="Q5125" i="4"/>
  <c r="Q5121" i="4"/>
  <c r="Q5119" i="4"/>
  <c r="Q5118" i="4"/>
  <c r="Q5117" i="4"/>
  <c r="Q5116" i="4"/>
  <c r="Q5115" i="4"/>
  <c r="Q5114" i="4"/>
  <c r="Q5113" i="4"/>
  <c r="Q5112" i="4"/>
  <c r="Q5111" i="4"/>
  <c r="Q5110" i="4"/>
  <c r="Q5109" i="4"/>
  <c r="Q5108" i="4"/>
  <c r="Q5107" i="4"/>
  <c r="Q5106" i="4"/>
  <c r="Q5105" i="4"/>
  <c r="Q5104" i="4"/>
  <c r="Q5103" i="4"/>
  <c r="Q5100" i="4"/>
  <c r="Q5099" i="4"/>
  <c r="Q5098" i="4"/>
  <c r="Q5097" i="4"/>
  <c r="Q5096" i="4"/>
  <c r="Q5095" i="4"/>
  <c r="Q5094" i="4"/>
  <c r="Q5093" i="4"/>
  <c r="Q5092" i="4"/>
  <c r="Q5091" i="4"/>
  <c r="Q5090" i="4"/>
  <c r="Q5089" i="4"/>
  <c r="Q5088" i="4"/>
  <c r="Q5087" i="4"/>
  <c r="Q5086" i="4"/>
  <c r="Q5085" i="4"/>
  <c r="Q5084" i="4"/>
  <c r="Q5083" i="4"/>
  <c r="Q5082" i="4"/>
  <c r="Q5081" i="4"/>
  <c r="Q5080" i="4"/>
  <c r="Q5079" i="4"/>
  <c r="Q5078" i="4"/>
  <c r="Q5077" i="4"/>
  <c r="Q5073" i="4"/>
  <c r="Q5068" i="4"/>
  <c r="Q5067" i="4"/>
  <c r="Q5066" i="4"/>
  <c r="Q5062" i="4"/>
  <c r="Q5061" i="4"/>
  <c r="Q5060" i="4"/>
  <c r="Q5058" i="4"/>
  <c r="Q5057" i="4"/>
  <c r="Q5056" i="4"/>
  <c r="Q5055" i="4"/>
  <c r="Q5054" i="4"/>
  <c r="Q5053" i="4"/>
  <c r="Q5052" i="4"/>
  <c r="Q5051" i="4"/>
  <c r="Q5050" i="4"/>
  <c r="Q5049" i="4"/>
  <c r="Q5048" i="4"/>
  <c r="Q5047" i="4"/>
  <c r="Q5046" i="4"/>
  <c r="Q5043" i="4"/>
  <c r="Q5042" i="4"/>
  <c r="Q5041" i="4"/>
  <c r="Q5038" i="4"/>
  <c r="Q5037" i="4"/>
  <c r="Q5036" i="4"/>
  <c r="Q5035" i="4"/>
  <c r="Q5028" i="4"/>
  <c r="Q5027" i="4"/>
  <c r="Q5026" i="4"/>
  <c r="Q5025" i="4"/>
  <c r="Q5024" i="4"/>
  <c r="Q5023" i="4"/>
  <c r="Q5022" i="4"/>
  <c r="Q5021" i="4"/>
  <c r="Q5020" i="4"/>
  <c r="Q5019" i="4"/>
  <c r="Q5016" i="4"/>
  <c r="Q5015" i="4"/>
  <c r="Q5014" i="4"/>
  <c r="Q5013" i="4"/>
  <c r="Q5010" i="4"/>
  <c r="Q5009" i="4"/>
  <c r="Q5008" i="4"/>
  <c r="Q5005" i="4"/>
  <c r="Q5004" i="4"/>
  <c r="Q5003" i="4"/>
  <c r="Q5002" i="4"/>
  <c r="Q5001" i="4"/>
  <c r="Q5000" i="4"/>
  <c r="Q4999" i="4"/>
  <c r="Q4996" i="4"/>
  <c r="Q4994" i="4"/>
  <c r="Q4993" i="4"/>
  <c r="Q4992" i="4"/>
  <c r="Q4991" i="4"/>
  <c r="Q4988" i="4"/>
  <c r="Q4985" i="4"/>
  <c r="Q4982" i="4"/>
  <c r="Q4981" i="4"/>
  <c r="Q4980" i="4"/>
  <c r="Q4976" i="4"/>
  <c r="Q4975" i="4"/>
  <c r="Q4974" i="4"/>
  <c r="Q4973" i="4"/>
  <c r="Q4972" i="4"/>
  <c r="Q4969" i="4"/>
  <c r="Q4968" i="4"/>
  <c r="Q4966" i="4"/>
  <c r="Q4965" i="4"/>
  <c r="Q4964" i="4"/>
  <c r="Q4962" i="4"/>
  <c r="Q4961" i="4"/>
  <c r="Q4959" i="4"/>
  <c r="Q4958" i="4"/>
  <c r="Q4957" i="4"/>
  <c r="Q4956" i="4"/>
  <c r="Q4955" i="4"/>
  <c r="Q4954" i="4"/>
  <c r="Q4953" i="4"/>
  <c r="Q4952" i="4"/>
  <c r="Q4951" i="4"/>
  <c r="Q4950" i="4"/>
  <c r="Q4948" i="4"/>
  <c r="Q4947" i="4"/>
  <c r="Q4946" i="4"/>
  <c r="Q4945" i="4"/>
  <c r="Q4944" i="4"/>
  <c r="Q4943" i="4"/>
  <c r="Q4942" i="4"/>
  <c r="Q4941" i="4"/>
  <c r="Q4940" i="4"/>
  <c r="Q4938" i="4"/>
  <c r="Q4937" i="4"/>
  <c r="Q4936" i="4"/>
  <c r="Q4935" i="4"/>
  <c r="Q4931" i="4"/>
  <c r="Q4930" i="4"/>
  <c r="Q4929" i="4"/>
  <c r="Q4928" i="4"/>
  <c r="Q4927" i="4"/>
  <c r="Q4926" i="4"/>
  <c r="Q4924" i="4"/>
  <c r="Q4923" i="4"/>
  <c r="Q4922" i="4"/>
  <c r="Q4921" i="4"/>
  <c r="Q4920" i="4"/>
  <c r="Q4916" i="4"/>
  <c r="Q4914" i="4"/>
  <c r="Q4912" i="4"/>
  <c r="Q4911" i="4"/>
  <c r="Q4909" i="4"/>
  <c r="Q4908" i="4"/>
  <c r="Q4905" i="4"/>
  <c r="Q4904" i="4"/>
  <c r="Q4903" i="4"/>
  <c r="Q4902" i="4"/>
  <c r="Q4901" i="4"/>
  <c r="Q4899" i="4"/>
  <c r="Q4898" i="4"/>
  <c r="Q4897" i="4"/>
  <c r="Q4896" i="4"/>
  <c r="Q4894" i="4"/>
  <c r="Q4893" i="4"/>
  <c r="Q4890" i="4"/>
  <c r="Q4889" i="4"/>
  <c r="Q4887" i="4"/>
  <c r="Q4886" i="4"/>
  <c r="Q4879" i="4"/>
  <c r="Q4877" i="4"/>
  <c r="Q4872" i="4"/>
  <c r="Q4871" i="4"/>
  <c r="Q4870" i="4"/>
  <c r="Q4869" i="4"/>
  <c r="Q4868" i="4"/>
  <c r="Q4866" i="4"/>
  <c r="Q4865" i="4"/>
  <c r="Q4864" i="4"/>
  <c r="Q4863" i="4"/>
  <c r="Q4862" i="4"/>
  <c r="Q4861" i="4"/>
  <c r="Q4857" i="4"/>
  <c r="Q4856" i="4"/>
  <c r="Q4855" i="4"/>
  <c r="Q4854" i="4"/>
  <c r="Q4853" i="4"/>
  <c r="Q4852" i="4"/>
  <c r="Q4848" i="4"/>
  <c r="Q4847" i="4"/>
  <c r="Q4846" i="4"/>
  <c r="Q4845" i="4"/>
  <c r="Q4844" i="4"/>
  <c r="Q4842" i="4"/>
  <c r="Q4841" i="4"/>
  <c r="Q4840" i="4"/>
  <c r="Q4836" i="4"/>
  <c r="Q4835" i="4"/>
  <c r="Q4834" i="4"/>
  <c r="Q4830" i="4"/>
  <c r="Q4829" i="4"/>
  <c r="Q4828" i="4"/>
  <c r="Q4827" i="4"/>
  <c r="Q4826" i="4"/>
  <c r="Q4825" i="4"/>
  <c r="Q4824" i="4"/>
  <c r="Q4823" i="4"/>
  <c r="Q4822" i="4"/>
  <c r="Q4821" i="4"/>
  <c r="Q4820" i="4"/>
  <c r="Q4819" i="4"/>
  <c r="Q4818" i="4"/>
  <c r="Q4817" i="4"/>
  <c r="Q4816" i="4"/>
  <c r="Q4815" i="4"/>
  <c r="Q4814" i="4"/>
  <c r="Q4813" i="4"/>
  <c r="Q4812" i="4"/>
  <c r="Q4811" i="4"/>
  <c r="Q4810" i="4"/>
  <c r="Q4809" i="4"/>
  <c r="Q4808" i="4"/>
  <c r="Q4807" i="4"/>
  <c r="Q4806" i="4"/>
  <c r="Q4805" i="4"/>
  <c r="Q4804" i="4"/>
  <c r="Q4801" i="4"/>
  <c r="Q4800" i="4"/>
  <c r="Q4799" i="4"/>
  <c r="Q4798" i="4"/>
  <c r="Q4797" i="4"/>
  <c r="Q4795" i="4"/>
  <c r="Q4794" i="4"/>
  <c r="Q4793" i="4"/>
  <c r="Q4792" i="4"/>
  <c r="Q4791" i="4"/>
  <c r="Q4790" i="4"/>
  <c r="Q4789" i="4"/>
  <c r="Q4788" i="4"/>
  <c r="Q4787" i="4"/>
  <c r="Q4786" i="4"/>
  <c r="Q4785" i="4"/>
  <c r="Q4784" i="4"/>
  <c r="Q4783" i="4"/>
  <c r="Q4782" i="4"/>
  <c r="Q4781" i="4"/>
  <c r="Q4780" i="4"/>
  <c r="Q4779" i="4"/>
  <c r="Q4778" i="4"/>
  <c r="Q4777" i="4"/>
  <c r="Q4776" i="4"/>
  <c r="Q4775" i="4"/>
  <c r="Q4774" i="4"/>
  <c r="Q4769" i="4"/>
  <c r="Q4768" i="4"/>
  <c r="Q4767" i="4"/>
  <c r="Q4766" i="4"/>
  <c r="Q4765" i="4"/>
  <c r="Q4764" i="4"/>
  <c r="Q4763" i="4"/>
  <c r="Q4762" i="4"/>
  <c r="Q4761" i="4"/>
  <c r="Q4757" i="4"/>
  <c r="Q4756" i="4"/>
  <c r="Q4755" i="4"/>
  <c r="Q4754" i="4"/>
  <c r="Q4753" i="4"/>
  <c r="Q4752" i="4"/>
  <c r="Q4751" i="4"/>
  <c r="Q4750" i="4"/>
  <c r="Q4749" i="4"/>
  <c r="Q4748" i="4"/>
  <c r="Q4747" i="4"/>
  <c r="Q4746" i="4"/>
  <c r="Q4745" i="4"/>
  <c r="Q4744" i="4"/>
  <c r="Q4743" i="4"/>
  <c r="Q4742" i="4"/>
  <c r="Q4741" i="4"/>
  <c r="Q4737" i="4"/>
  <c r="Q4736" i="4"/>
  <c r="Q4735" i="4"/>
  <c r="Q4734" i="4"/>
  <c r="Q4726" i="4"/>
  <c r="Q4725" i="4"/>
  <c r="Q4724" i="4"/>
  <c r="Q4721" i="4"/>
  <c r="Q4720" i="4"/>
  <c r="Q4719" i="4"/>
  <c r="Q4718" i="4"/>
  <c r="Q4717" i="4"/>
  <c r="Q4714" i="4"/>
  <c r="Q4713" i="4"/>
  <c r="Q4712" i="4"/>
  <c r="Q4711" i="4"/>
  <c r="Q4710" i="4"/>
  <c r="Q4709" i="4"/>
  <c r="Q4708" i="4"/>
  <c r="Q4707" i="4"/>
  <c r="Q4704" i="4"/>
  <c r="Q4703" i="4"/>
  <c r="Q4702" i="4"/>
  <c r="Q4701" i="4"/>
  <c r="Q4700" i="4"/>
  <c r="Q4699" i="4"/>
  <c r="Q4698" i="4"/>
  <c r="Q4697" i="4"/>
  <c r="Q4696" i="4"/>
  <c r="Q4695" i="4"/>
  <c r="Q4694" i="4"/>
  <c r="Q4690" i="4"/>
  <c r="Q4689" i="4"/>
  <c r="Q4688" i="4"/>
  <c r="Q4687" i="4"/>
  <c r="Q4686" i="4"/>
  <c r="Q4685" i="4"/>
  <c r="Q4684" i="4"/>
  <c r="Q4683" i="4"/>
  <c r="Q4678" i="4"/>
  <c r="Q4677" i="4"/>
  <c r="Q4676" i="4"/>
  <c r="Q4674" i="4"/>
  <c r="Q4672" i="4"/>
  <c r="Q4671" i="4"/>
  <c r="Q4670" i="4"/>
  <c r="Q4669" i="4"/>
  <c r="Q4668" i="4"/>
  <c r="Q4666" i="4"/>
  <c r="Q4665" i="4"/>
  <c r="Q4664" i="4"/>
  <c r="Q4663" i="4"/>
  <c r="Q4662" i="4"/>
  <c r="Q4661" i="4"/>
  <c r="Q4660" i="4"/>
  <c r="Q4659" i="4"/>
  <c r="Q4655" i="4"/>
  <c r="Q4654" i="4"/>
  <c r="Q4653" i="4"/>
  <c r="Q4652" i="4"/>
  <c r="Q4651" i="4"/>
  <c r="Q4649" i="4"/>
  <c r="Q4645" i="4"/>
  <c r="Q4644" i="4"/>
  <c r="Q4643" i="4"/>
  <c r="Q4641" i="4"/>
  <c r="Q4640" i="4"/>
  <c r="Q4639" i="4"/>
  <c r="Q4638" i="4"/>
  <c r="Q4636" i="4"/>
  <c r="Q4635" i="4"/>
  <c r="Q4634" i="4"/>
  <c r="Q4632" i="4"/>
  <c r="Q4631" i="4"/>
  <c r="Q4630" i="4"/>
  <c r="Q4628" i="4"/>
  <c r="Q4627" i="4"/>
  <c r="Q4626" i="4"/>
  <c r="Q4625" i="4"/>
  <c r="Q4624" i="4"/>
  <c r="Q4623" i="4"/>
  <c r="Q4622" i="4"/>
  <c r="Q4621" i="4"/>
  <c r="Q4620" i="4"/>
  <c r="Q4619" i="4"/>
  <c r="Q4618" i="4"/>
  <c r="Q4617" i="4"/>
  <c r="Q4616" i="4"/>
  <c r="Q4615" i="4"/>
  <c r="Q4614" i="4"/>
  <c r="Q4613" i="4"/>
  <c r="Q4612" i="4"/>
  <c r="Q4609" i="4"/>
  <c r="Q4607" i="4"/>
  <c r="Q4606" i="4"/>
  <c r="Q4605" i="4"/>
  <c r="Q4601" i="4"/>
  <c r="Q4600" i="4"/>
  <c r="Q4596" i="4"/>
  <c r="Q4594" i="4"/>
  <c r="Q4593" i="4"/>
  <c r="Q4592" i="4"/>
  <c r="Q4590" i="4"/>
  <c r="Q4589" i="4"/>
  <c r="Q4587" i="4"/>
  <c r="Q4582" i="4"/>
  <c r="Q4581" i="4"/>
  <c r="Q4580" i="4"/>
  <c r="Q4579" i="4"/>
  <c r="Q4578" i="4"/>
  <c r="Q4577" i="4"/>
  <c r="Q4576" i="4"/>
  <c r="Q4575" i="4"/>
  <c r="Q4572" i="4"/>
  <c r="Q4571" i="4"/>
  <c r="Q4570" i="4"/>
  <c r="Q4569" i="4"/>
  <c r="Q4568" i="4"/>
  <c r="Q4567" i="4"/>
  <c r="Q4565" i="4"/>
  <c r="Q4563" i="4"/>
  <c r="Q4562" i="4"/>
  <c r="Q4559" i="4"/>
  <c r="Q4558" i="4"/>
  <c r="Q4557" i="4"/>
  <c r="Q4555" i="4"/>
  <c r="Q4554" i="4"/>
  <c r="Q4552" i="4"/>
  <c r="Q4551" i="4"/>
  <c r="Q4550" i="4"/>
  <c r="Q4549" i="4"/>
  <c r="Q4548" i="4"/>
  <c r="Q4546" i="4"/>
  <c r="Q4545" i="4"/>
  <c r="Q4544" i="4"/>
  <c r="Q4543" i="4"/>
  <c r="Q4539" i="4"/>
  <c r="Q4538" i="4"/>
  <c r="Q4536" i="4"/>
  <c r="Q4535" i="4"/>
  <c r="Q4534" i="4"/>
  <c r="Q4533" i="4"/>
  <c r="Q4529" i="4"/>
  <c r="Q4527" i="4"/>
  <c r="Q4526" i="4"/>
  <c r="Q4525" i="4"/>
  <c r="Q4523" i="4"/>
  <c r="Q4519" i="4"/>
  <c r="Q4518" i="4"/>
  <c r="Q4517" i="4"/>
  <c r="Q4516" i="4"/>
  <c r="Q4515" i="4"/>
  <c r="Q4514" i="4"/>
  <c r="Q4511" i="4"/>
  <c r="Q4509" i="4"/>
  <c r="Q4508" i="4"/>
  <c r="Q4507" i="4"/>
  <c r="Q4506" i="4"/>
  <c r="Q4505" i="4"/>
  <c r="Q4504" i="4"/>
  <c r="Q4503" i="4"/>
  <c r="Q4502" i="4"/>
  <c r="Q4500" i="4"/>
  <c r="Q4498" i="4"/>
  <c r="Q4497" i="4"/>
  <c r="Q4491" i="4"/>
  <c r="Q4490" i="4"/>
  <c r="Q4489" i="4"/>
  <c r="Q4488" i="4"/>
  <c r="Q4487" i="4"/>
  <c r="Q4486" i="4"/>
  <c r="Q4485" i="4"/>
  <c r="Q4484" i="4"/>
  <c r="Q4483" i="4"/>
  <c r="Q4482" i="4"/>
  <c r="Q4480" i="4"/>
  <c r="Q4479" i="4"/>
  <c r="Q4478" i="4"/>
  <c r="Q4475" i="4"/>
  <c r="Q4473" i="4"/>
  <c r="Q4472" i="4"/>
  <c r="Q4471" i="4"/>
  <c r="Q4470" i="4"/>
  <c r="Q4469" i="4"/>
  <c r="Q4466" i="4"/>
  <c r="Q4464" i="4"/>
  <c r="Q4463" i="4"/>
  <c r="Q4462" i="4"/>
  <c r="Q4461" i="4"/>
  <c r="Q4460" i="4"/>
  <c r="Q4458" i="4"/>
  <c r="Q4456" i="4"/>
  <c r="Q4455" i="4"/>
  <c r="Q4454" i="4"/>
  <c r="Q4453" i="4"/>
  <c r="Q4452" i="4"/>
  <c r="Q4451" i="4"/>
  <c r="Q4450" i="4"/>
  <c r="Q4449" i="4"/>
  <c r="Q4448" i="4"/>
  <c r="Q4446" i="4"/>
  <c r="Q4445" i="4"/>
  <c r="Q4443" i="4"/>
  <c r="Q4442" i="4"/>
  <c r="Q4441" i="4"/>
  <c r="Q4440" i="4"/>
  <c r="Q4439" i="4"/>
  <c r="Q4438" i="4"/>
  <c r="Q4435" i="4"/>
  <c r="Q4434" i="4"/>
  <c r="Q4432" i="4"/>
  <c r="Q4430" i="4"/>
  <c r="Q4429" i="4"/>
  <c r="Q4428" i="4"/>
  <c r="Q4425" i="4"/>
  <c r="Q4424" i="4"/>
  <c r="Q4423" i="4"/>
  <c r="Q4422" i="4"/>
  <c r="Q4421" i="4"/>
  <c r="Q4420" i="4"/>
  <c r="Q4418" i="4"/>
  <c r="Q4417" i="4"/>
  <c r="Q4416" i="4"/>
  <c r="Q4414" i="4"/>
  <c r="Q4413" i="4"/>
  <c r="Q4409" i="4"/>
  <c r="Q4408" i="4"/>
  <c r="Q4406" i="4"/>
  <c r="Q4405" i="4"/>
  <c r="Q4404" i="4"/>
  <c r="Q4402" i="4"/>
  <c r="Q4401" i="4"/>
  <c r="Q4400" i="4"/>
  <c r="Q4399" i="4"/>
  <c r="Q4398" i="4"/>
  <c r="Q4397" i="4"/>
  <c r="Q4396" i="4"/>
  <c r="Q4394" i="4"/>
  <c r="Q4393" i="4"/>
  <c r="Q4390" i="4"/>
  <c r="Q4388" i="4"/>
  <c r="Q4387" i="4"/>
  <c r="Q4386" i="4"/>
  <c r="Q4385" i="4"/>
  <c r="Q4380" i="4"/>
  <c r="Q4377" i="4"/>
  <c r="Q4376" i="4"/>
  <c r="Q4372" i="4"/>
  <c r="Q4370" i="4"/>
  <c r="Q4369" i="4"/>
  <c r="Q4367" i="4"/>
  <c r="Q4366" i="4"/>
  <c r="Q4364" i="4"/>
  <c r="Q4362" i="4"/>
  <c r="Q4361" i="4"/>
  <c r="Q4360" i="4"/>
  <c r="Q4359" i="4"/>
  <c r="Q4358" i="4"/>
  <c r="Q4357" i="4"/>
  <c r="Q4356" i="4"/>
  <c r="Q4355" i="4"/>
  <c r="Q4354" i="4"/>
  <c r="Q4353" i="4"/>
  <c r="Q4349" i="4"/>
  <c r="Q4346" i="4"/>
  <c r="Q4345" i="4"/>
  <c r="Q4344" i="4"/>
  <c r="Q4338" i="4"/>
  <c r="Q4337" i="4"/>
  <c r="Q4336" i="4"/>
  <c r="Q4335" i="4"/>
  <c r="Q4333" i="4"/>
  <c r="Q4330" i="4"/>
  <c r="Q4329" i="4"/>
  <c r="Q4328" i="4"/>
  <c r="Q4327" i="4"/>
  <c r="Q4326" i="4"/>
  <c r="Q4325" i="4"/>
  <c r="Q4320" i="4"/>
  <c r="Q4318" i="4"/>
  <c r="Q4317" i="4"/>
  <c r="Q4312" i="4"/>
  <c r="Q4311" i="4"/>
  <c r="Q4310" i="4"/>
  <c r="Q4309" i="4"/>
  <c r="Q4308" i="4"/>
  <c r="Q4307" i="4"/>
  <c r="Q4305" i="4"/>
  <c r="Q4304" i="4"/>
  <c r="Q4303" i="4"/>
  <c r="Q4302" i="4"/>
  <c r="Q4300" i="4"/>
  <c r="Q4299" i="4"/>
  <c r="Q4298" i="4"/>
  <c r="Q4297" i="4"/>
  <c r="Q4296" i="4"/>
  <c r="Q4295" i="4"/>
  <c r="Q4294" i="4"/>
  <c r="Q4293" i="4"/>
  <c r="Q4292" i="4"/>
  <c r="Q4291" i="4"/>
  <c r="Q4290" i="4"/>
  <c r="Q4289" i="4"/>
  <c r="Q4288" i="4"/>
  <c r="Q4287" i="4"/>
  <c r="Q4286" i="4"/>
  <c r="Q4285" i="4"/>
  <c r="Q4284" i="4"/>
  <c r="Q4283" i="4"/>
  <c r="Q4282" i="4"/>
  <c r="Q4281" i="4"/>
  <c r="Q4280" i="4"/>
  <c r="Q4279" i="4"/>
  <c r="Q4278" i="4"/>
  <c r="Q4276" i="4"/>
  <c r="Q4275" i="4"/>
  <c r="Q4274" i="4"/>
  <c r="Q4273" i="4"/>
  <c r="Q4272" i="4"/>
  <c r="Q4271" i="4"/>
  <c r="Q4268" i="4"/>
  <c r="Q4267" i="4"/>
  <c r="Q4266" i="4"/>
  <c r="Q4265" i="4"/>
  <c r="Q4263" i="4"/>
  <c r="Q4262" i="4"/>
  <c r="Q4259" i="4"/>
  <c r="Q4258" i="4"/>
  <c r="Q4257" i="4"/>
  <c r="Q4256" i="4"/>
  <c r="Q4254" i="4"/>
  <c r="Q4252" i="4"/>
  <c r="Q4250" i="4"/>
  <c r="Q4248" i="4"/>
  <c r="Q4246" i="4"/>
  <c r="Q4245" i="4"/>
  <c r="Q4243" i="4"/>
  <c r="Q4242" i="4"/>
  <c r="Q4241" i="4"/>
  <c r="Q4240" i="4"/>
  <c r="Q4238" i="4"/>
  <c r="Q4237" i="4"/>
  <c r="Q4236" i="4"/>
  <c r="Q4235" i="4"/>
  <c r="Q4234" i="4"/>
  <c r="Q4233" i="4"/>
  <c r="Q4232" i="4"/>
  <c r="Q4231" i="4"/>
  <c r="Q4229" i="4"/>
  <c r="Q4228" i="4"/>
  <c r="Q4225" i="4"/>
  <c r="Q4224" i="4"/>
  <c r="Q4219" i="4"/>
  <c r="Q4218" i="4"/>
  <c r="Q4217" i="4"/>
  <c r="Q4216" i="4"/>
  <c r="Q4215" i="4"/>
  <c r="Q4213" i="4"/>
  <c r="Q4212" i="4"/>
  <c r="Q4210" i="4"/>
  <c r="Q4208" i="4"/>
  <c r="Q4207" i="4"/>
  <c r="Q4206" i="4"/>
  <c r="Q4204" i="4"/>
  <c r="Q4203" i="4"/>
  <c r="Q4202" i="4"/>
  <c r="Q4201" i="4"/>
  <c r="Q4200" i="4"/>
  <c r="Q4199" i="4"/>
  <c r="Q4197" i="4"/>
  <c r="Q4196" i="4"/>
  <c r="Q4194" i="4"/>
  <c r="Q4193" i="4"/>
  <c r="Q4192" i="4"/>
  <c r="Q4191" i="4"/>
  <c r="Q4190" i="4"/>
  <c r="Q4189" i="4"/>
  <c r="Q4187" i="4"/>
  <c r="Q4186" i="4"/>
  <c r="Q4184" i="4"/>
  <c r="Q4183" i="4"/>
  <c r="Q4182" i="4"/>
  <c r="Q4181" i="4"/>
  <c r="Q4179" i="4"/>
  <c r="Q4178" i="4"/>
  <c r="Q4176" i="4"/>
  <c r="Q4175" i="4"/>
  <c r="Q4174" i="4"/>
  <c r="Q4173" i="4"/>
  <c r="Q4172" i="4"/>
  <c r="Q4171" i="4"/>
  <c r="Q4170" i="4"/>
  <c r="Q4169" i="4"/>
  <c r="Q4168" i="4"/>
  <c r="Q4167" i="4"/>
  <c r="Q4166" i="4"/>
  <c r="Q4165" i="4"/>
  <c r="Q4164" i="4"/>
  <c r="Q4163" i="4"/>
  <c r="Q4161" i="4"/>
  <c r="Q4158" i="4"/>
  <c r="Q4157" i="4"/>
  <c r="Q4156" i="4"/>
  <c r="Q4155" i="4"/>
  <c r="Q4154" i="4"/>
  <c r="Q4153" i="4"/>
  <c r="Q4150" i="4"/>
  <c r="Q4149" i="4"/>
  <c r="Q4148" i="4"/>
  <c r="Q4146" i="4"/>
  <c r="Q4145" i="4"/>
  <c r="Q4144" i="4"/>
  <c r="Q4143" i="4"/>
  <c r="Q4142" i="4"/>
  <c r="Q4141" i="4"/>
  <c r="Q4140" i="4"/>
  <c r="Q4139" i="4"/>
  <c r="Q4138" i="4"/>
  <c r="Q4135" i="4"/>
  <c r="Q4134" i="4"/>
  <c r="Q4133" i="4"/>
  <c r="Q4132" i="4"/>
  <c r="Q4130" i="4"/>
  <c r="Q4129" i="4"/>
  <c r="Q4128" i="4"/>
  <c r="Q4127" i="4"/>
  <c r="Q4126" i="4"/>
  <c r="Q4125" i="4"/>
  <c r="Q4122" i="4"/>
  <c r="Q4121" i="4"/>
  <c r="Q4120" i="4"/>
  <c r="Q4119" i="4"/>
  <c r="Q4113" i="4"/>
  <c r="Q4112" i="4"/>
  <c r="Q4110" i="4"/>
  <c r="Q4106" i="4"/>
  <c r="Q4102" i="4"/>
  <c r="Q4101" i="4"/>
  <c r="Q4097" i="4"/>
  <c r="Q4095" i="4"/>
  <c r="Q4092" i="4"/>
  <c r="Q4091" i="4"/>
  <c r="Q4090" i="4"/>
  <c r="Q4089" i="4"/>
  <c r="Q4088" i="4"/>
  <c r="Q4087" i="4"/>
  <c r="Q4086" i="4"/>
  <c r="Q4084" i="4"/>
  <c r="Q4083" i="4"/>
  <c r="Q4082" i="4"/>
  <c r="Q4081" i="4"/>
  <c r="Q4080" i="4"/>
  <c r="Q4077" i="4"/>
  <c r="Q4076" i="4"/>
  <c r="Q4075" i="4"/>
  <c r="Q4074" i="4"/>
  <c r="Q4072" i="4"/>
  <c r="Q4070" i="4"/>
  <c r="Q4069" i="4"/>
  <c r="Q4067" i="4"/>
  <c r="Q4064" i="4"/>
  <c r="Q4063" i="4"/>
  <c r="Q4062" i="4"/>
  <c r="Q4061" i="4"/>
  <c r="Q4058" i="4"/>
  <c r="Q4057" i="4"/>
  <c r="Q4055" i="4"/>
  <c r="Q4051" i="4"/>
  <c r="Q4050" i="4"/>
  <c r="Q4049" i="4"/>
  <c r="Q4048" i="4"/>
  <c r="Q4047" i="4"/>
  <c r="Q4046" i="4"/>
  <c r="Q4045" i="4"/>
  <c r="Q4044" i="4"/>
  <c r="Q4043" i="4"/>
  <c r="Q4042" i="4"/>
  <c r="Q4041" i="4"/>
  <c r="Q4040" i="4"/>
  <c r="Q4039" i="4"/>
  <c r="Q4038" i="4"/>
  <c r="Q4037" i="4"/>
  <c r="Q4035" i="4"/>
  <c r="Q4034" i="4"/>
  <c r="Q4033" i="4"/>
  <c r="Q4032" i="4"/>
  <c r="Q4031" i="4"/>
  <c r="Q4030" i="4"/>
  <c r="Q4029" i="4"/>
  <c r="Q4028" i="4"/>
  <c r="Q4027" i="4"/>
  <c r="Q4026" i="4"/>
  <c r="Q4025" i="4"/>
  <c r="Q4024" i="4"/>
  <c r="Q4023" i="4"/>
  <c r="Q4022" i="4"/>
  <c r="Q4021" i="4"/>
  <c r="Q4020" i="4"/>
  <c r="Q4017" i="4"/>
  <c r="Q4016" i="4"/>
  <c r="Q4015" i="4"/>
  <c r="Q4014" i="4"/>
  <c r="Q4013" i="4"/>
  <c r="Q4012" i="4"/>
  <c r="Q4011" i="4"/>
  <c r="Q4010" i="4"/>
  <c r="Q4009" i="4"/>
  <c r="Q4008" i="4"/>
  <c r="Q4007" i="4"/>
  <c r="Q4004" i="4"/>
  <c r="Q4003" i="4"/>
  <c r="Q4002" i="4"/>
  <c r="Q4001" i="4"/>
  <c r="Q4000" i="4"/>
  <c r="Q3999" i="4"/>
  <c r="Q3998" i="4"/>
  <c r="Q3997" i="4"/>
  <c r="Q3996" i="4"/>
  <c r="Q3995" i="4"/>
  <c r="Q3994" i="4"/>
  <c r="Q3991" i="4"/>
  <c r="Q3990" i="4"/>
  <c r="Q3989" i="4"/>
  <c r="Q3988" i="4"/>
  <c r="Q3987" i="4"/>
  <c r="Q3986" i="4"/>
  <c r="Q3985" i="4"/>
  <c r="Q3984" i="4"/>
  <c r="Q3983" i="4"/>
  <c r="Q3982" i="4"/>
  <c r="Q3981" i="4"/>
  <c r="Q3979" i="4"/>
  <c r="Q3978" i="4"/>
  <c r="Q3975" i="4"/>
  <c r="Q3974" i="4"/>
  <c r="Q3973" i="4"/>
  <c r="Q3972" i="4"/>
  <c r="Q3971" i="4"/>
  <c r="Q3970" i="4"/>
  <c r="Q3969" i="4"/>
  <c r="Q3968" i="4"/>
  <c r="Q3967" i="4"/>
  <c r="Q3966" i="4"/>
  <c r="Q3965" i="4"/>
  <c r="Q3964" i="4"/>
  <c r="Q3963" i="4"/>
  <c r="Q3962" i="4"/>
  <c r="Q3961" i="4"/>
  <c r="Q3960" i="4"/>
  <c r="Q3959" i="4"/>
  <c r="Q3958" i="4"/>
  <c r="Q3957" i="4"/>
  <c r="Q3956" i="4"/>
  <c r="Q3955" i="4"/>
  <c r="Q3954" i="4"/>
  <c r="Q3953" i="4"/>
  <c r="Q3952" i="4"/>
  <c r="Q3951" i="4"/>
  <c r="Q3950" i="4"/>
  <c r="Q3949" i="4"/>
  <c r="Q3948" i="4"/>
  <c r="Q3947" i="4"/>
  <c r="Q3946" i="4"/>
  <c r="Q3945" i="4"/>
  <c r="Q3944" i="4"/>
  <c r="Q3941" i="4"/>
  <c r="Q3940" i="4"/>
  <c r="Q3939" i="4"/>
  <c r="Q3938" i="4"/>
  <c r="Q3937" i="4"/>
  <c r="Q3936" i="4"/>
  <c r="Q3935" i="4"/>
  <c r="Q3934" i="4"/>
  <c r="Q3933" i="4"/>
  <c r="Q3932" i="4"/>
  <c r="Q3931" i="4"/>
  <c r="Q3930" i="4"/>
  <c r="Q3929" i="4"/>
  <c r="Q3928" i="4"/>
  <c r="Q3927" i="4"/>
  <c r="Q3926" i="4"/>
  <c r="Q3925" i="4"/>
  <c r="Q3924" i="4"/>
  <c r="Q3922" i="4"/>
  <c r="Q3918" i="4"/>
  <c r="Q3916" i="4"/>
  <c r="Q3914" i="4"/>
  <c r="Q3913" i="4"/>
  <c r="Q3912" i="4"/>
  <c r="Q3911" i="4"/>
  <c r="Q3910" i="4"/>
  <c r="Q3909" i="4"/>
  <c r="Q3908" i="4"/>
  <c r="Q3907" i="4"/>
  <c r="Q3906" i="4"/>
  <c r="Q3905" i="4"/>
  <c r="Q3904" i="4"/>
  <c r="Q3901" i="4"/>
  <c r="Q3900" i="4"/>
  <c r="Q3899" i="4"/>
  <c r="Q3898" i="4"/>
  <c r="Q3897" i="4"/>
  <c r="Q3896" i="4"/>
  <c r="Q3894" i="4"/>
  <c r="Q3890" i="4"/>
  <c r="Q3888" i="4"/>
  <c r="Q3887" i="4"/>
  <c r="Q3886" i="4"/>
  <c r="Q3885" i="4"/>
  <c r="Q3884" i="4"/>
  <c r="Q3883" i="4"/>
  <c r="Q3881" i="4"/>
  <c r="Q3880" i="4"/>
  <c r="Q3879" i="4"/>
  <c r="Q3878" i="4"/>
  <c r="Q3877" i="4"/>
  <c r="Q3876" i="4"/>
  <c r="Q3874" i="4"/>
  <c r="Q3873" i="4"/>
  <c r="Q3872" i="4"/>
  <c r="Q3869" i="4"/>
  <c r="Q3868" i="4"/>
  <c r="Q3867" i="4"/>
  <c r="Q3866" i="4"/>
  <c r="Q3865" i="4"/>
  <c r="Q3864" i="4"/>
  <c r="Q3859" i="4"/>
  <c r="Q3857" i="4"/>
  <c r="Q3856" i="4"/>
  <c r="Q3855" i="4"/>
  <c r="Q3854" i="4"/>
  <c r="Q3853" i="4"/>
  <c r="Q3852" i="4"/>
  <c r="Q3850" i="4"/>
  <c r="Q3847" i="4"/>
  <c r="Q3846" i="4"/>
  <c r="Q3838" i="4"/>
  <c r="Q3835" i="4"/>
  <c r="Q3834" i="4"/>
  <c r="Q3833" i="4"/>
  <c r="Q3832" i="4"/>
  <c r="Q3831" i="4"/>
  <c r="Q3830" i="4"/>
  <c r="Q3829" i="4"/>
  <c r="Q3828" i="4"/>
  <c r="Q3826" i="4"/>
  <c r="Q3825" i="4"/>
  <c r="Q3824" i="4"/>
  <c r="Q3823" i="4"/>
  <c r="Q3822" i="4"/>
  <c r="Q3821" i="4"/>
  <c r="Q3819" i="4"/>
  <c r="Q3814" i="4"/>
  <c r="Q3813" i="4"/>
  <c r="Q3812" i="4"/>
  <c r="Q3811" i="4"/>
  <c r="Q3810" i="4"/>
  <c r="Q3809" i="4"/>
  <c r="Q3806" i="4"/>
  <c r="Q3804" i="4"/>
  <c r="Q3803" i="4"/>
  <c r="Q3802" i="4"/>
  <c r="Q3801" i="4"/>
  <c r="Q3799" i="4"/>
  <c r="Q3798" i="4"/>
  <c r="Q3795" i="4"/>
  <c r="Q3794" i="4"/>
  <c r="Q3791" i="4"/>
  <c r="Q3789" i="4"/>
  <c r="Q3786" i="4"/>
  <c r="Q3784" i="4"/>
  <c r="Q3783" i="4"/>
  <c r="Q3779" i="4"/>
  <c r="Q3778" i="4"/>
  <c r="Q3777" i="4"/>
  <c r="Q3776" i="4"/>
  <c r="Q3775" i="4"/>
  <c r="Q3774" i="4"/>
  <c r="Q3773" i="4"/>
  <c r="Q3769" i="4"/>
  <c r="Q3768" i="4"/>
  <c r="Q3767" i="4"/>
  <c r="Q3766" i="4"/>
  <c r="Q3765" i="4"/>
  <c r="Q3764" i="4"/>
  <c r="Q3763" i="4"/>
  <c r="Q3761" i="4"/>
  <c r="Q3760" i="4"/>
  <c r="Q3757" i="4"/>
  <c r="Q3756" i="4"/>
  <c r="Q3755" i="4"/>
  <c r="Q3754" i="4"/>
  <c r="Q3753" i="4"/>
  <c r="Q3752" i="4"/>
  <c r="Q3751" i="4"/>
  <c r="Q3748" i="4"/>
  <c r="Q3747" i="4"/>
  <c r="Q3746" i="4"/>
  <c r="Q3745" i="4"/>
  <c r="Q3744" i="4"/>
  <c r="Q3743" i="4"/>
  <c r="Q3742" i="4"/>
  <c r="Q3741" i="4"/>
  <c r="Q3740" i="4"/>
  <c r="Q3739" i="4"/>
  <c r="Q3738" i="4"/>
  <c r="Q3737" i="4"/>
  <c r="Q3736" i="4"/>
  <c r="Q3733" i="4"/>
  <c r="Q3732" i="4"/>
  <c r="Q3731" i="4"/>
  <c r="Q3730" i="4"/>
  <c r="Q3729" i="4"/>
  <c r="Q3728" i="4"/>
  <c r="Q3727" i="4"/>
  <c r="Q3726" i="4"/>
  <c r="Q3725" i="4"/>
  <c r="Q3724" i="4"/>
  <c r="Q3723" i="4"/>
  <c r="Q3722" i="4"/>
  <c r="Q3720" i="4"/>
  <c r="Q3719" i="4"/>
  <c r="Q3717" i="4"/>
  <c r="Q3715" i="4"/>
  <c r="Q3714" i="4"/>
  <c r="Q3712" i="4"/>
  <c r="Q3711" i="4"/>
  <c r="Q3710" i="4"/>
  <c r="Q3709" i="4"/>
  <c r="Q3708" i="4"/>
  <c r="Q3707" i="4"/>
  <c r="Q3706" i="4"/>
  <c r="Q3704" i="4"/>
  <c r="Q3703" i="4"/>
  <c r="Q3702" i="4"/>
  <c r="Q3701" i="4"/>
  <c r="Q3700" i="4"/>
  <c r="Q3699" i="4"/>
  <c r="Q3698" i="4"/>
  <c r="Q3697" i="4"/>
  <c r="Q3696" i="4"/>
  <c r="Q3695" i="4"/>
  <c r="Q3693" i="4"/>
  <c r="Q3692" i="4"/>
  <c r="Q3691" i="4"/>
  <c r="Q3690" i="4"/>
  <c r="Q3688" i="4"/>
  <c r="Q3687" i="4"/>
  <c r="Q3686" i="4"/>
  <c r="Q3685" i="4"/>
  <c r="Q3684" i="4"/>
  <c r="Q3683" i="4"/>
  <c r="Q3682" i="4"/>
  <c r="Q3679" i="4"/>
  <c r="Q3678" i="4"/>
  <c r="Q3677" i="4"/>
  <c r="Q3675" i="4"/>
  <c r="Q3674" i="4"/>
  <c r="Q3673" i="4"/>
  <c r="Q3672" i="4"/>
  <c r="Q3671" i="4"/>
  <c r="Q3670" i="4"/>
  <c r="Q3669" i="4"/>
  <c r="Q3668" i="4"/>
  <c r="Q3666" i="4"/>
  <c r="Q3665" i="4"/>
  <c r="Q3664" i="4"/>
  <c r="Q3663" i="4"/>
  <c r="Q3662" i="4"/>
  <c r="Q3661" i="4"/>
  <c r="Q3660" i="4"/>
  <c r="Q3654" i="4"/>
  <c r="Q3651" i="4"/>
  <c r="Q3649" i="4"/>
  <c r="Q3648" i="4"/>
  <c r="Q3647" i="4"/>
  <c r="Q3646" i="4"/>
  <c r="Q3645" i="4"/>
  <c r="Q3640" i="4"/>
  <c r="Q3639" i="4"/>
  <c r="Q3636" i="4"/>
  <c r="Q3635" i="4"/>
  <c r="Q3634" i="4"/>
  <c r="Q3633" i="4"/>
  <c r="Q3632" i="4"/>
  <c r="Q3631" i="4"/>
  <c r="Q3630" i="4"/>
  <c r="Q3629" i="4"/>
  <c r="Q3628" i="4"/>
  <c r="Q3627" i="4"/>
  <c r="Q3626" i="4"/>
  <c r="Q3624" i="4"/>
  <c r="Q3623" i="4"/>
  <c r="Q3622" i="4"/>
  <c r="Q3621" i="4"/>
  <c r="Q3619" i="4"/>
  <c r="Q3618" i="4"/>
  <c r="Q3617" i="4"/>
  <c r="Q3612" i="4"/>
  <c r="Q3611" i="4"/>
  <c r="Q3610" i="4"/>
  <c r="Q3609" i="4"/>
  <c r="Q3608" i="4"/>
  <c r="Q3605" i="4"/>
  <c r="Q3604" i="4"/>
  <c r="Q3603" i="4"/>
  <c r="Q3602" i="4"/>
  <c r="Q3601" i="4"/>
  <c r="Q3600" i="4"/>
  <c r="Q3599" i="4"/>
  <c r="Q3598" i="4"/>
  <c r="Q3597" i="4"/>
  <c r="Q3595" i="4"/>
  <c r="Q3594" i="4"/>
  <c r="Q3593" i="4"/>
  <c r="Q3592" i="4"/>
  <c r="Q3591" i="4"/>
  <c r="Q3590" i="4"/>
  <c r="Q3589" i="4"/>
  <c r="Q3588" i="4"/>
  <c r="Q3586" i="4"/>
  <c r="Q3585" i="4"/>
  <c r="Q3584" i="4"/>
  <c r="Q3583" i="4"/>
  <c r="Q3582" i="4"/>
  <c r="Q3581" i="4"/>
  <c r="Q3580" i="4"/>
  <c r="Q3579" i="4"/>
  <c r="Q3578" i="4"/>
  <c r="Q3571" i="4"/>
  <c r="Q3570" i="4"/>
  <c r="Q3569" i="4"/>
  <c r="Q3567" i="4"/>
  <c r="Q3566" i="4"/>
  <c r="Q3563" i="4"/>
  <c r="Q3561" i="4"/>
  <c r="Q3560" i="4"/>
  <c r="Q3559" i="4"/>
  <c r="Q3558" i="4"/>
  <c r="Q3557" i="4"/>
  <c r="Q3556" i="4"/>
  <c r="Q3555" i="4"/>
  <c r="Q3554" i="4"/>
  <c r="Q3553" i="4"/>
  <c r="Q3552" i="4"/>
  <c r="Q3551" i="4"/>
  <c r="Q3549" i="4"/>
  <c r="Q3546" i="4"/>
  <c r="Q3545" i="4"/>
  <c r="Q3544" i="4"/>
  <c r="Q3539" i="4"/>
  <c r="Q3538" i="4"/>
  <c r="Q3536" i="4"/>
  <c r="Q3533" i="4"/>
  <c r="Q3529" i="4"/>
  <c r="Q3528" i="4"/>
  <c r="Q3527" i="4"/>
  <c r="Q3526" i="4"/>
  <c r="Q3525" i="4"/>
  <c r="Q3522" i="4"/>
  <c r="Q3519" i="4"/>
  <c r="Q3518" i="4"/>
  <c r="Q3517" i="4"/>
  <c r="Q3516" i="4"/>
  <c r="Q3515" i="4"/>
  <c r="Q3513" i="4"/>
  <c r="Q3510" i="4"/>
  <c r="Q3509" i="4"/>
  <c r="Q3508" i="4"/>
  <c r="Q3507" i="4"/>
  <c r="Q3506" i="4"/>
  <c r="Q3505" i="4"/>
  <c r="Q3504" i="4"/>
  <c r="Q3503" i="4"/>
  <c r="Q3502" i="4"/>
  <c r="Q3501" i="4"/>
  <c r="Q3500" i="4"/>
  <c r="Q3498" i="4"/>
  <c r="Q3496" i="4"/>
  <c r="Q3495" i="4"/>
  <c r="Q3494" i="4"/>
  <c r="Q3493" i="4"/>
  <c r="Q4553" i="4"/>
  <c r="Q3492" i="4"/>
  <c r="Q3491" i="4"/>
  <c r="Q3490" i="4"/>
  <c r="Q3486" i="4"/>
  <c r="Q3485" i="4"/>
  <c r="Q3483" i="4"/>
  <c r="Q3482" i="4"/>
  <c r="Q3481" i="4"/>
  <c r="Q3480" i="4"/>
  <c r="Q3479" i="4"/>
  <c r="Q3477" i="4"/>
  <c r="Q3476" i="4"/>
  <c r="Q3475" i="4"/>
  <c r="Q3472" i="4"/>
  <c r="Q3471" i="4"/>
  <c r="Q3470" i="4"/>
  <c r="Q3469" i="4"/>
  <c r="Q3468" i="4"/>
  <c r="Q3467" i="4"/>
  <c r="Q3466" i="4"/>
  <c r="Q3465" i="4"/>
  <c r="Q3464" i="4"/>
  <c r="Q3463" i="4"/>
  <c r="Q3462" i="4"/>
  <c r="Q3461" i="4"/>
  <c r="Q3460" i="4"/>
  <c r="Q3459" i="4"/>
  <c r="Q3458" i="4"/>
  <c r="Q3457" i="4"/>
  <c r="Q3456" i="4"/>
  <c r="Q3454" i="4"/>
  <c r="Q3448" i="4"/>
  <c r="Q3447" i="4"/>
  <c r="Q3444" i="4"/>
  <c r="Q3442" i="4"/>
  <c r="Q3441" i="4"/>
  <c r="Q3440" i="4"/>
  <c r="Q3438" i="4"/>
  <c r="Q3435" i="4"/>
  <c r="Q3434" i="4"/>
  <c r="Q3433" i="4"/>
  <c r="Q3430" i="4"/>
  <c r="Q3429" i="4"/>
  <c r="Q3428" i="4"/>
  <c r="Q3427" i="4"/>
  <c r="Q3423" i="4"/>
  <c r="Q3420" i="4"/>
  <c r="Q3419" i="4"/>
  <c r="Q3416" i="4"/>
  <c r="Q3413" i="4"/>
  <c r="Q3412" i="4"/>
  <c r="Q3411" i="4"/>
  <c r="Q3410" i="4"/>
  <c r="Q3409" i="4"/>
  <c r="Q3408" i="4"/>
  <c r="Q3406" i="4"/>
  <c r="Q3405" i="4"/>
  <c r="Q3404" i="4"/>
  <c r="Q3403" i="4"/>
  <c r="Q3402" i="4"/>
  <c r="Q3401" i="4"/>
  <c r="Q3399" i="4"/>
  <c r="Q3398" i="4"/>
  <c r="Q3397" i="4"/>
  <c r="Q3396" i="4"/>
  <c r="Q3394" i="4"/>
  <c r="Q3392" i="4"/>
  <c r="Q3391" i="4"/>
  <c r="Q3390" i="4"/>
  <c r="Q3389" i="4"/>
  <c r="Q3388" i="4"/>
  <c r="Q3385" i="4"/>
  <c r="Q3384" i="4"/>
  <c r="Q3383" i="4"/>
  <c r="Q3382" i="4"/>
  <c r="Q3380" i="4"/>
  <c r="Q3379" i="4"/>
  <c r="Q3378" i="4"/>
  <c r="Q3377" i="4"/>
  <c r="Q3376" i="4"/>
  <c r="Q3375" i="4"/>
  <c r="Q3374" i="4"/>
  <c r="Q3372" i="4"/>
  <c r="Q3371" i="4"/>
  <c r="Q3369" i="4"/>
  <c r="Q3368" i="4"/>
  <c r="Q3366" i="4"/>
  <c r="Q3365" i="4"/>
  <c r="Q3364" i="4"/>
  <c r="Q3361" i="4"/>
  <c r="Q3360" i="4"/>
  <c r="Q3359" i="4"/>
  <c r="Q3357" i="4"/>
  <c r="Q3356" i="4"/>
  <c r="Q3355" i="4"/>
  <c r="Q3353" i="4"/>
  <c r="Q3352" i="4"/>
  <c r="Q3351" i="4"/>
  <c r="Q3350" i="4"/>
  <c r="Q3348" i="4"/>
  <c r="Q3347" i="4"/>
  <c r="Q3346" i="4"/>
  <c r="Q3345" i="4"/>
  <c r="Q3344" i="4"/>
  <c r="Q3343" i="4"/>
  <c r="Q3340" i="4"/>
  <c r="Q3339" i="4"/>
  <c r="Q3336" i="4"/>
  <c r="Q3335" i="4"/>
  <c r="Q3334" i="4"/>
  <c r="Q3332" i="4"/>
  <c r="Q3331" i="4"/>
  <c r="Q3330" i="4"/>
  <c r="Q3329" i="4"/>
  <c r="Q3328" i="4"/>
  <c r="Q3327" i="4"/>
  <c r="Q3325" i="4"/>
  <c r="Q3324" i="4"/>
  <c r="Q3320" i="4"/>
  <c r="Q3315" i="4"/>
  <c r="Q3314" i="4"/>
  <c r="Q3313" i="4"/>
  <c r="Q3312" i="4"/>
  <c r="Q3311" i="4"/>
  <c r="Q3310" i="4"/>
  <c r="Q3308" i="4"/>
  <c r="Q3307" i="4"/>
  <c r="Q3306" i="4"/>
  <c r="Q3304" i="4"/>
  <c r="Q3303" i="4"/>
  <c r="Q3302" i="4"/>
  <c r="Q3301" i="4"/>
  <c r="Q3300" i="4"/>
  <c r="Q3297" i="4"/>
  <c r="Q3296" i="4"/>
  <c r="Q3295" i="4"/>
  <c r="Q3292" i="4"/>
  <c r="Q3291" i="4"/>
  <c r="Q3289" i="4"/>
  <c r="Q3288" i="4"/>
  <c r="Q3287" i="4"/>
  <c r="Q3285" i="4"/>
  <c r="Q3284" i="4"/>
  <c r="Q3279" i="4"/>
  <c r="Q3277" i="4"/>
  <c r="Q3276" i="4"/>
  <c r="Q3275" i="4"/>
  <c r="Q3274" i="4"/>
  <c r="Q3273" i="4"/>
  <c r="Q3272" i="4"/>
  <c r="Q3271" i="4"/>
  <c r="Q3266" i="4"/>
  <c r="Q3265" i="4"/>
  <c r="Q3264" i="4"/>
  <c r="Q3261" i="4"/>
  <c r="Q3260" i="4"/>
  <c r="Q3259" i="4"/>
  <c r="Q3258" i="4"/>
  <c r="Q3257" i="4"/>
  <c r="Q3256" i="4"/>
  <c r="Q3253" i="4"/>
  <c r="Q3251" i="4"/>
  <c r="Q3250" i="4"/>
  <c r="Q3249" i="4"/>
  <c r="Q3248" i="4"/>
  <c r="Q3247" i="4"/>
  <c r="Q3246" i="4"/>
  <c r="Q3245" i="4"/>
  <c r="Q3244" i="4"/>
  <c r="Q3243" i="4"/>
  <c r="Q3242" i="4"/>
  <c r="Q3240" i="4"/>
  <c r="Q3238" i="4"/>
  <c r="Q3237" i="4"/>
  <c r="Q3236" i="4"/>
  <c r="Q3233" i="4"/>
  <c r="Q3232" i="4"/>
  <c r="Q3230" i="4"/>
  <c r="Q3229" i="4"/>
  <c r="Q3228" i="4"/>
  <c r="Q3224" i="4"/>
  <c r="Q3223" i="4"/>
  <c r="Q3220" i="4"/>
  <c r="Q3214" i="4"/>
  <c r="Q3211" i="4"/>
  <c r="Q3207" i="4"/>
  <c r="Q3201" i="4"/>
  <c r="Q3200" i="4"/>
  <c r="Q3195" i="4"/>
  <c r="Q3193" i="4"/>
  <c r="Q3186" i="4"/>
  <c r="Q3184" i="4"/>
  <c r="Q3181" i="4"/>
  <c r="Q3180" i="4"/>
  <c r="Q3169" i="4"/>
  <c r="Q3168" i="4"/>
  <c r="Q3167" i="4"/>
  <c r="Q3165" i="4"/>
  <c r="Q3164" i="4"/>
  <c r="Q3163" i="4"/>
  <c r="Q3157" i="4"/>
  <c r="Q3156" i="4"/>
  <c r="Q3152" i="4"/>
  <c r="Q3151" i="4"/>
  <c r="Q3147" i="4"/>
  <c r="Q3136" i="4"/>
  <c r="Q3132" i="4"/>
  <c r="Q3128" i="4"/>
  <c r="Q3125" i="4"/>
  <c r="Q3124" i="4"/>
  <c r="Q3123" i="4"/>
  <c r="Q3121" i="4"/>
  <c r="Q3120" i="4"/>
  <c r="Q3116" i="4"/>
  <c r="Q3111" i="4"/>
  <c r="Q3106" i="4"/>
  <c r="Q3101" i="4"/>
  <c r="Q3097" i="4"/>
  <c r="Q3094" i="4"/>
  <c r="Q3252" i="4"/>
  <c r="Q3093" i="4"/>
  <c r="Q3092" i="4"/>
  <c r="Q3091" i="4"/>
  <c r="Q3086" i="4"/>
  <c r="Q3085" i="4"/>
  <c r="Q3084" i="4"/>
  <c r="Q3082" i="4"/>
  <c r="Q3081" i="4"/>
  <c r="Q3080" i="4"/>
  <c r="Q3078" i="4"/>
  <c r="Q3077" i="4"/>
  <c r="Q3076" i="4"/>
  <c r="Q3075" i="4"/>
  <c r="Q3074" i="4"/>
  <c r="Q3073" i="4"/>
  <c r="Q3072" i="4"/>
  <c r="Q3071" i="4"/>
  <c r="Q3070" i="4"/>
  <c r="Q3068" i="4"/>
  <c r="Q3067" i="4"/>
  <c r="Q3063" i="4"/>
  <c r="Q3062" i="4"/>
  <c r="Q3061" i="4"/>
  <c r="Q3060" i="4"/>
  <c r="Q3059" i="4"/>
  <c r="Q3058" i="4"/>
  <c r="Q3056" i="4"/>
  <c r="Q3055" i="4"/>
  <c r="Q3050" i="4"/>
  <c r="Q3048" i="4"/>
  <c r="Q3047" i="4"/>
  <c r="Q3046" i="4"/>
  <c r="Q3045" i="4"/>
  <c r="Q3043" i="4"/>
  <c r="Q3041" i="4"/>
  <c r="Q3040" i="4"/>
  <c r="Q3038" i="4"/>
  <c r="Q3037" i="4"/>
  <c r="Q3036" i="4"/>
  <c r="Q3034" i="4"/>
  <c r="Q3031" i="4"/>
  <c r="Q3029" i="4"/>
  <c r="Q3026" i="4"/>
  <c r="Q3025" i="4"/>
  <c r="Q3023" i="4"/>
  <c r="Q3020" i="4"/>
  <c r="Q3018" i="4"/>
  <c r="Q3017" i="4"/>
  <c r="Q3016" i="4"/>
  <c r="Q3015" i="4"/>
  <c r="Q3013" i="4"/>
  <c r="Q3009" i="4"/>
  <c r="Q3008" i="4"/>
  <c r="Q3007" i="4"/>
  <c r="Q3006" i="4"/>
  <c r="Q3005" i="4"/>
  <c r="Q3003" i="4"/>
  <c r="Q3002" i="4"/>
  <c r="Q3001" i="4"/>
  <c r="Q2999" i="4"/>
  <c r="Q2998" i="4"/>
  <c r="Q2997" i="4"/>
  <c r="Q2996" i="4"/>
  <c r="Q2995" i="4"/>
  <c r="Q2993" i="4"/>
  <c r="Q2991" i="4"/>
  <c r="Q2990" i="4"/>
  <c r="Q2987" i="4"/>
  <c r="Q2986" i="4"/>
  <c r="Q2984" i="4"/>
  <c r="Q2983" i="4"/>
  <c r="Q2982" i="4"/>
  <c r="Q2981" i="4"/>
  <c r="Q2980" i="4"/>
  <c r="Q2979" i="4"/>
  <c r="Q2978" i="4"/>
  <c r="Q2977" i="4"/>
  <c r="Q2975" i="4"/>
  <c r="Q2970" i="4"/>
  <c r="Q2969" i="4"/>
  <c r="Q2968" i="4"/>
  <c r="Q2964" i="4"/>
  <c r="Q2962" i="4"/>
  <c r="Q2961" i="4"/>
  <c r="Q2960" i="4"/>
  <c r="Q2959" i="4"/>
  <c r="Q2957" i="4"/>
  <c r="Q2956" i="4"/>
  <c r="Q2953" i="4"/>
  <c r="Q2952" i="4"/>
  <c r="Q2946" i="4"/>
  <c r="Q2945" i="4"/>
  <c r="Q2944" i="4"/>
  <c r="Q2943" i="4"/>
  <c r="Q2942" i="4"/>
  <c r="Q2940" i="4"/>
  <c r="Q2939" i="4"/>
  <c r="Q2938" i="4"/>
  <c r="Q2937" i="4"/>
  <c r="Q2934" i="4"/>
  <c r="Q2933" i="4"/>
  <c r="Q2931" i="4"/>
  <c r="Q2930" i="4"/>
  <c r="Q2929" i="4"/>
  <c r="Q2928" i="4"/>
  <c r="Q2927" i="4"/>
  <c r="Q2924" i="4"/>
  <c r="Q2923" i="4"/>
  <c r="Q2922" i="4"/>
  <c r="Q2921" i="4"/>
  <c r="Q2920" i="4"/>
  <c r="Q2919" i="4"/>
  <c r="Q2916" i="4"/>
  <c r="Q2914" i="4"/>
  <c r="Q2913" i="4"/>
  <c r="Q2911" i="4"/>
  <c r="Q2909" i="4"/>
  <c r="Q2908" i="4"/>
  <c r="Q2907" i="4"/>
  <c r="Q2904" i="4"/>
  <c r="Q2901" i="4"/>
  <c r="Q2900" i="4"/>
  <c r="Q2899" i="4"/>
  <c r="Q2896" i="4"/>
  <c r="Q2895" i="4"/>
  <c r="Q2893" i="4"/>
  <c r="Q2892" i="4"/>
  <c r="Q2888" i="4"/>
  <c r="Q2880" i="4"/>
  <c r="Q2878" i="4"/>
  <c r="Q2876" i="4"/>
  <c r="Q2873" i="4"/>
  <c r="Q2872" i="4"/>
  <c r="Q2871" i="4"/>
  <c r="Q2870" i="4"/>
  <c r="Q2869" i="4"/>
  <c r="Q2868" i="4"/>
  <c r="Q2867" i="4"/>
  <c r="Q2865" i="4"/>
  <c r="Q2864" i="4"/>
  <c r="Q2863" i="4"/>
  <c r="Q2859" i="4"/>
  <c r="Q2857" i="4"/>
  <c r="Q2856" i="4"/>
  <c r="Q2850" i="4"/>
  <c r="Q2844" i="4"/>
  <c r="Q2843" i="4"/>
  <c r="Q2842" i="4"/>
  <c r="Q2828" i="4"/>
  <c r="Q2827" i="4"/>
  <c r="Q2826" i="4"/>
  <c r="Q2816" i="4"/>
  <c r="Q2814" i="4"/>
  <c r="Q2812" i="4"/>
  <c r="Q2806" i="4"/>
  <c r="Q2804" i="4"/>
  <c r="Q2803" i="4"/>
  <c r="Q2802" i="4"/>
  <c r="Q2799" i="4"/>
  <c r="Q2798" i="4"/>
  <c r="Q2796" i="4"/>
  <c r="Q2794" i="4"/>
  <c r="Q2793" i="4"/>
  <c r="Q2792" i="4"/>
  <c r="Q2789" i="4"/>
  <c r="Q2788" i="4"/>
  <c r="Q2786" i="4"/>
  <c r="Q2785" i="4"/>
  <c r="Q2784" i="4"/>
  <c r="Q2783" i="4"/>
  <c r="Q2782" i="4"/>
  <c r="Q2780" i="4"/>
  <c r="Q2779" i="4"/>
  <c r="Q2778" i="4"/>
  <c r="Q2776" i="4"/>
  <c r="Q2775" i="4"/>
  <c r="Q2773" i="4"/>
  <c r="Q2772" i="4"/>
  <c r="Q2771" i="4"/>
  <c r="Q2767" i="4"/>
  <c r="Q2766" i="4"/>
  <c r="Q2763" i="4"/>
  <c r="Q2762" i="4"/>
  <c r="Q2760" i="4"/>
  <c r="Q2753" i="4"/>
  <c r="Q2752" i="4"/>
  <c r="Q2751" i="4"/>
  <c r="Q2748" i="4"/>
  <c r="Q2747" i="4"/>
  <c r="Q2746" i="4"/>
  <c r="Q2745" i="4"/>
  <c r="Q2743" i="4"/>
  <c r="Q2742" i="4"/>
  <c r="Q2741" i="4"/>
  <c r="Q2740" i="4"/>
  <c r="Q2739" i="4"/>
  <c r="Q2738" i="4"/>
  <c r="Q2737" i="4"/>
  <c r="Q2736" i="4"/>
  <c r="Q2735" i="4"/>
  <c r="Q2734" i="4"/>
  <c r="Q2732" i="4"/>
  <c r="Q2731" i="4"/>
  <c r="Q2729" i="4"/>
  <c r="Q2728" i="4"/>
  <c r="Q2727" i="4"/>
  <c r="Q2726" i="4"/>
  <c r="Q2725" i="4"/>
  <c r="Q2723" i="4"/>
  <c r="Q2722" i="4"/>
  <c r="Q2721" i="4"/>
  <c r="Q2720" i="4"/>
  <c r="Q2717" i="4"/>
  <c r="Q2715" i="4"/>
  <c r="Q2709" i="4"/>
  <c r="Q2702" i="4"/>
  <c r="Q2701" i="4"/>
  <c r="Q2696" i="4"/>
  <c r="Q2694" i="4"/>
  <c r="Q2688" i="4"/>
  <c r="Q2684" i="4"/>
  <c r="Q2681" i="4"/>
  <c r="Q2678" i="4"/>
  <c r="Q2676" i="4"/>
  <c r="Q2675" i="4"/>
  <c r="Q2674" i="4"/>
  <c r="Q2669" i="4"/>
  <c r="Q2667" i="4"/>
  <c r="Q2665" i="4"/>
  <c r="Q2664" i="4"/>
  <c r="Q2663" i="4"/>
  <c r="Q2662" i="4"/>
  <c r="Q2661" i="4"/>
  <c r="Q2660" i="4"/>
  <c r="Q2659" i="4"/>
  <c r="Q2658" i="4"/>
  <c r="Q2656" i="4"/>
  <c r="Q2655" i="4"/>
  <c r="Q2654" i="4"/>
  <c r="Q2651" i="4"/>
  <c r="Q2650" i="4"/>
  <c r="Q2649" i="4"/>
  <c r="Q2646" i="4"/>
  <c r="Q2644" i="4"/>
  <c r="Q2643" i="4"/>
  <c r="Q2640" i="4"/>
  <c r="Q2638" i="4"/>
  <c r="Q2637" i="4"/>
  <c r="Q2633" i="4"/>
  <c r="Q2630" i="4"/>
  <c r="Q2629" i="4"/>
  <c r="Q2628" i="4"/>
  <c r="Q2625" i="4"/>
  <c r="Q2624" i="4"/>
  <c r="Q2623" i="4"/>
  <c r="Q2618" i="4"/>
  <c r="Q2617" i="4"/>
  <c r="Q2611" i="4"/>
  <c r="Q2607" i="4"/>
  <c r="Q2606" i="4"/>
  <c r="Q2603" i="4"/>
  <c r="Q2602" i="4"/>
  <c r="Q2601" i="4"/>
  <c r="Q2600" i="4"/>
  <c r="Q2599" i="4"/>
  <c r="Q2597" i="4"/>
  <c r="Q2596" i="4"/>
  <c r="Q2595" i="4"/>
  <c r="Q2594" i="4"/>
  <c r="Q2593" i="4"/>
  <c r="Q2592" i="4"/>
  <c r="Q2591" i="4"/>
  <c r="Q2587" i="4"/>
  <c r="Q2586" i="4"/>
  <c r="Q2585" i="4"/>
  <c r="Q2584" i="4"/>
  <c r="Q2583" i="4"/>
  <c r="Q2582" i="4"/>
  <c r="Q2581" i="4"/>
  <c r="Q2580" i="4"/>
  <c r="Q2578" i="4"/>
  <c r="Q2577" i="4"/>
  <c r="Q2576" i="4"/>
  <c r="Q2572" i="4"/>
  <c r="Q2571" i="4"/>
  <c r="Q2570" i="4"/>
  <c r="Q2567" i="4"/>
  <c r="Q2563" i="4"/>
  <c r="Q2562" i="4"/>
  <c r="Q2561" i="4"/>
  <c r="Q2560" i="4"/>
  <c r="Q2556" i="4"/>
  <c r="Q2552" i="4"/>
  <c r="Q2550" i="4"/>
  <c r="Q2549" i="4"/>
  <c r="Q2543" i="4"/>
  <c r="Q2542" i="4"/>
  <c r="Q2541" i="4"/>
  <c r="Q2535" i="4"/>
  <c r="Q2534" i="4"/>
  <c r="Q2529" i="4"/>
  <c r="Q2528" i="4"/>
  <c r="Q2527" i="4"/>
  <c r="Q2526" i="4"/>
  <c r="Q2525" i="4"/>
  <c r="Q2524" i="4"/>
  <c r="Q2517" i="4"/>
  <c r="Q2516" i="4"/>
  <c r="Q2515" i="4"/>
  <c r="Q2508" i="4"/>
  <c r="Q2507" i="4"/>
  <c r="Q2503" i="4"/>
  <c r="Q2502" i="4"/>
  <c r="Q2492" i="4"/>
  <c r="Q2491" i="4"/>
  <c r="Q2332" i="4"/>
  <c r="Q2222" i="4"/>
  <c r="Q2733" i="4"/>
  <c r="Q2686" i="4"/>
  <c r="Q2488" i="4"/>
  <c r="Q2487" i="4"/>
  <c r="Q2486" i="4"/>
  <c r="Q2479" i="4"/>
  <c r="Q2478" i="4"/>
  <c r="Q2467" i="4"/>
  <c r="Q2461" i="4"/>
  <c r="Q2460" i="4"/>
  <c r="Q2459" i="4"/>
  <c r="Q2453" i="4"/>
  <c r="Q2452" i="4"/>
  <c r="Q2445" i="4"/>
  <c r="Q2444" i="4"/>
  <c r="Q2443" i="4"/>
  <c r="Q2435" i="4"/>
  <c r="Q2428" i="4"/>
  <c r="Q2427" i="4"/>
  <c r="Q2426" i="4"/>
  <c r="Q2416" i="4"/>
  <c r="Q2415" i="4"/>
  <c r="Q2412" i="4"/>
  <c r="Q2411" i="4"/>
  <c r="Q2402" i="4"/>
  <c r="Q2401" i="4"/>
  <c r="Q2400" i="4"/>
  <c r="Q2393" i="4"/>
  <c r="Q2392" i="4"/>
  <c r="Q2390" i="4"/>
  <c r="Q2385" i="4"/>
  <c r="Q2384" i="4"/>
  <c r="Q2382" i="4"/>
  <c r="Q2376" i="4"/>
  <c r="Q2361" i="4"/>
  <c r="Q2339" i="4"/>
  <c r="Q2336" i="4"/>
  <c r="Q2334" i="4"/>
  <c r="Q2331" i="4"/>
  <c r="Q2330" i="4"/>
  <c r="Q2325" i="4"/>
  <c r="Q2321" i="4"/>
  <c r="Q2320" i="4"/>
  <c r="Q2303" i="4"/>
  <c r="Q2296" i="4"/>
  <c r="Q2295" i="4"/>
  <c r="Q2289" i="4"/>
  <c r="Q2288" i="4"/>
  <c r="Q2287" i="4"/>
  <c r="Q2285" i="4"/>
  <c r="Q2283" i="4"/>
  <c r="Q2282" i="4"/>
  <c r="Q2280" i="4"/>
  <c r="Q2278" i="4"/>
  <c r="Q2277" i="4"/>
  <c r="Q2267" i="4"/>
  <c r="Q2262" i="4"/>
  <c r="Q2257" i="4"/>
  <c r="Q2251" i="4"/>
  <c r="Q2247" i="4"/>
  <c r="Q2230" i="4"/>
  <c r="Q2223" i="4"/>
  <c r="Q2218" i="4"/>
  <c r="Q2204" i="4"/>
  <c r="Q2199" i="4"/>
  <c r="Q2194" i="4"/>
  <c r="Q2187" i="4"/>
  <c r="Q2186" i="4"/>
  <c r="Q2180" i="4"/>
  <c r="Q2178" i="4"/>
  <c r="Q2177" i="4"/>
  <c r="Q2176" i="4"/>
  <c r="Q2169" i="4"/>
  <c r="Q2168" i="4"/>
  <c r="Q2166" i="4"/>
  <c r="Q2165" i="4"/>
  <c r="Q2164" i="4"/>
  <c r="Q2163" i="4"/>
  <c r="Q2162" i="4"/>
  <c r="Q2155" i="4"/>
  <c r="Q2149" i="4"/>
  <c r="Q2148" i="4"/>
  <c r="Q2146" i="4"/>
  <c r="Q2145" i="4"/>
  <c r="Q2144" i="4"/>
  <c r="Q2143" i="4"/>
  <c r="Q2140" i="4"/>
  <c r="Q2139" i="4"/>
  <c r="Q2138" i="4"/>
  <c r="Q2136" i="4"/>
  <c r="Q2135" i="4"/>
  <c r="Q2134" i="4"/>
  <c r="Q2133" i="4"/>
  <c r="Q2132" i="4"/>
  <c r="Q2130" i="4"/>
  <c r="Q2120" i="4"/>
  <c r="Q2119" i="4"/>
  <c r="Q2117" i="4"/>
  <c r="Q2113" i="4"/>
  <c r="Q2111" i="4"/>
  <c r="Q2110" i="4"/>
  <c r="Q2107" i="4"/>
  <c r="Q2106" i="4"/>
  <c r="Q2105" i="4"/>
  <c r="Q2104" i="4"/>
  <c r="Q2103" i="4"/>
  <c r="Q2102" i="4"/>
  <c r="Q2101" i="4"/>
  <c r="Q2100" i="4"/>
  <c r="Q2099" i="4"/>
  <c r="Q2095" i="4"/>
  <c r="Q2094" i="4"/>
  <c r="Q2093" i="4"/>
  <c r="Q2092" i="4"/>
  <c r="Q2088" i="4"/>
  <c r="Q2086" i="4"/>
  <c r="Q2085" i="4"/>
  <c r="Q2079" i="4"/>
  <c r="Q2078" i="4"/>
  <c r="Q2077" i="4"/>
  <c r="Q2076" i="4"/>
  <c r="Q2075" i="4"/>
  <c r="Q2074" i="4"/>
  <c r="Q2071" i="4"/>
  <c r="Q2069" i="4"/>
  <c r="Q2068" i="4"/>
  <c r="Q2067" i="4"/>
  <c r="Q2058" i="4"/>
  <c r="Q2057" i="4"/>
  <c r="Q2056" i="4"/>
  <c r="Q2055" i="4"/>
  <c r="Q2053" i="4"/>
  <c r="Q2052" i="4"/>
  <c r="Q2048" i="4"/>
  <c r="Q2046" i="4"/>
  <c r="Q2034" i="4"/>
  <c r="Q2033" i="4"/>
  <c r="Q2032" i="4"/>
  <c r="Q2030" i="4"/>
  <c r="Q2029" i="4"/>
  <c r="Q2028" i="4"/>
  <c r="Q2027" i="4"/>
  <c r="Q2024" i="4"/>
  <c r="Q2023" i="4"/>
  <c r="Q2020" i="4"/>
  <c r="Q2019" i="4"/>
  <c r="Q2018" i="4"/>
  <c r="Q2016" i="4"/>
  <c r="Q2011" i="4"/>
  <c r="Q2010" i="4"/>
  <c r="Q2009" i="4"/>
  <c r="Q2007" i="4"/>
  <c r="Q2004" i="4"/>
  <c r="Q2002" i="4"/>
  <c r="Q1999" i="4"/>
  <c r="Q1998" i="4"/>
  <c r="Q1997" i="4"/>
  <c r="Q1990" i="4"/>
  <c r="Q1989" i="4"/>
  <c r="Q1978" i="4"/>
  <c r="Q1977" i="4"/>
  <c r="Q1973" i="4"/>
  <c r="Q1964" i="4"/>
  <c r="Q1963" i="4"/>
  <c r="Q1958" i="4"/>
  <c r="Q1957" i="4"/>
  <c r="Q1956" i="4"/>
  <c r="Q1952" i="4"/>
  <c r="Q1951" i="4"/>
  <c r="Q1947" i="4"/>
  <c r="Q1938" i="4"/>
  <c r="Q1932" i="4"/>
  <c r="Q1931" i="4"/>
  <c r="Q1930" i="4"/>
  <c r="Q1925" i="4"/>
  <c r="Q1924" i="4"/>
  <c r="Q1923" i="4"/>
  <c r="Q1922" i="4"/>
  <c r="Q1918" i="4"/>
  <c r="Q1913" i="4"/>
  <c r="Q1912" i="4"/>
  <c r="Q1910" i="4"/>
  <c r="Q1900" i="4"/>
  <c r="Q1898" i="4"/>
  <c r="Q1896" i="4"/>
  <c r="Q1889" i="4"/>
  <c r="Q1888" i="4"/>
  <c r="Q1887" i="4"/>
  <c r="Q1882" i="4"/>
  <c r="Q1881" i="4"/>
  <c r="Q1880" i="4"/>
  <c r="Q1879" i="4"/>
  <c r="Q1878" i="4"/>
  <c r="Q1877" i="4"/>
  <c r="Q1876" i="4"/>
  <c r="Q1874" i="4"/>
  <c r="Q1782" i="4"/>
  <c r="Q1781" i="4"/>
  <c r="Q1773" i="4"/>
  <c r="Q1772" i="4"/>
  <c r="Q1771" i="4"/>
  <c r="Q1701" i="4"/>
  <c r="Q1677" i="4"/>
  <c r="Q1676" i="4"/>
  <c r="Q1675" i="4"/>
  <c r="Q1674" i="4"/>
  <c r="Q1673" i="4"/>
  <c r="Q1672" i="4"/>
  <c r="Q1670" i="4"/>
  <c r="Q1600" i="4"/>
  <c r="Q1599" i="4"/>
  <c r="Q1598" i="4"/>
  <c r="Q1555" i="4"/>
  <c r="Q1554" i="4"/>
  <c r="Q1553" i="4"/>
  <c r="Q1552" i="4"/>
  <c r="Q1551" i="4"/>
  <c r="Q4773" i="4"/>
  <c r="Q4772" i="4"/>
  <c r="Q4771" i="4"/>
  <c r="Q4760" i="4"/>
  <c r="Q4759" i="4"/>
  <c r="Q4740" i="4"/>
  <c r="Q4739" i="4"/>
  <c r="Q4738" i="4"/>
  <c r="Q4731" i="4"/>
  <c r="Q4729" i="4"/>
  <c r="Q4728" i="4"/>
  <c r="Q4727" i="4"/>
  <c r="Q4723" i="4"/>
  <c r="Q4722" i="4"/>
  <c r="Q4716" i="4"/>
  <c r="Q4715" i="4"/>
  <c r="Q4706" i="4"/>
  <c r="Q4705" i="4"/>
  <c r="Q4693" i="4"/>
  <c r="Q4692" i="4"/>
  <c r="Q4675" i="4"/>
  <c r="Q4673" i="4"/>
  <c r="Q4667" i="4"/>
  <c r="Q4657" i="4"/>
  <c r="Q4656" i="4"/>
  <c r="Q4650" i="4"/>
  <c r="Q4648" i="4"/>
  <c r="Q4633" i="4"/>
  <c r="Q4629" i="4"/>
  <c r="Q4611" i="4"/>
  <c r="Q4610" i="4"/>
  <c r="Q4608" i="4"/>
  <c r="Q4603" i="4"/>
  <c r="Q4602" i="4"/>
  <c r="Q4599" i="4"/>
  <c r="Q4598" i="4"/>
  <c r="Q4597" i="4"/>
  <c r="Q4591" i="4"/>
  <c r="Q4588" i="4"/>
  <c r="Q4586" i="4"/>
  <c r="Q4585" i="4"/>
  <c r="Q4584" i="4"/>
  <c r="Q4583" i="4"/>
  <c r="Q4574" i="4"/>
  <c r="Q4573" i="4"/>
  <c r="Q4566" i="4"/>
  <c r="Q4564" i="4"/>
  <c r="Q4561" i="4"/>
  <c r="Q4560" i="4"/>
  <c r="Q4542" i="4"/>
  <c r="Q4541" i="4"/>
  <c r="Q4540" i="4"/>
  <c r="Q4537" i="4"/>
  <c r="Q4532" i="4"/>
  <c r="Q4531" i="4"/>
  <c r="Q4530" i="4"/>
  <c r="Q4524" i="4"/>
  <c r="Q4522" i="4"/>
  <c r="Q4521" i="4"/>
  <c r="Q4520" i="4"/>
  <c r="Q4513" i="4"/>
  <c r="Q4512" i="4"/>
  <c r="Q4501" i="4"/>
  <c r="Q4499" i="4"/>
  <c r="Q4496" i="4"/>
  <c r="Q4495" i="4"/>
  <c r="Q4494" i="4"/>
  <c r="Q4493" i="4"/>
  <c r="Q4492" i="4"/>
  <c r="Q4481" i="4"/>
  <c r="Q4477" i="4"/>
  <c r="Q4476" i="4"/>
  <c r="Q4468" i="4"/>
  <c r="Q4467" i="4"/>
  <c r="Q4465" i="4"/>
  <c r="Q4459" i="4"/>
  <c r="Q4447" i="4"/>
  <c r="Q4444" i="4"/>
  <c r="Q4437" i="4"/>
  <c r="Q4436" i="4"/>
  <c r="Q4431" i="4"/>
  <c r="Q4427" i="4"/>
  <c r="Q4426" i="4"/>
  <c r="Q4419" i="4"/>
  <c r="Q4415" i="4"/>
  <c r="Q4411" i="4"/>
  <c r="Q4410" i="4"/>
  <c r="Q4407" i="4"/>
  <c r="Q4395" i="4"/>
  <c r="Q4392" i="4"/>
  <c r="Q4391" i="4"/>
  <c r="Q4389" i="4"/>
  <c r="Q4382" i="4"/>
  <c r="Q4381" i="4"/>
  <c r="Q4378" i="4"/>
  <c r="Q4375" i="4"/>
  <c r="Q4371" i="4"/>
  <c r="Q4368" i="4"/>
  <c r="Q4365" i="4"/>
  <c r="Q4363" i="4"/>
  <c r="Q4352" i="4"/>
  <c r="Q4351" i="4"/>
  <c r="Q4350" i="4"/>
  <c r="Q4343" i="4"/>
  <c r="Q4342" i="4"/>
  <c r="Q4341" i="4"/>
  <c r="Q4340" i="4"/>
  <c r="Q4339" i="4"/>
  <c r="Q4332" i="4"/>
  <c r="Q4331" i="4"/>
  <c r="Q4324" i="4"/>
  <c r="Q4323" i="4"/>
  <c r="Q4322" i="4"/>
  <c r="Q4321" i="4"/>
  <c r="Q4319" i="4"/>
  <c r="Q4316" i="4"/>
  <c r="Q4315" i="4"/>
  <c r="Q4314" i="4"/>
  <c r="Q4313" i="4"/>
  <c r="Q4306" i="4"/>
  <c r="Q4301" i="4"/>
  <c r="Q4277" i="4"/>
  <c r="Q4270" i="4"/>
  <c r="Q4269" i="4"/>
  <c r="Q4264" i="4"/>
  <c r="Q4255" i="4"/>
  <c r="Q4253" i="4"/>
  <c r="Q4251" i="4"/>
  <c r="Q4249" i="4"/>
  <c r="Q4247" i="4"/>
  <c r="Q4244" i="4"/>
  <c r="Q4239" i="4"/>
  <c r="Q4230" i="4"/>
  <c r="Q4227" i="4"/>
  <c r="Q4226" i="4"/>
  <c r="Q4223" i="4"/>
  <c r="Q4222" i="4"/>
  <c r="Q4221" i="4"/>
  <c r="Q4220" i="4"/>
  <c r="Q4214" i="4"/>
  <c r="Q4211" i="4"/>
  <c r="Q4209" i="4"/>
  <c r="Q4205" i="4"/>
  <c r="Q4198" i="4"/>
  <c r="Q4195" i="4"/>
  <c r="Q4188" i="4"/>
  <c r="Q4185" i="4"/>
  <c r="Q4180" i="4"/>
  <c r="Q4177" i="4"/>
  <c r="Q4162" i="4"/>
  <c r="Q4160" i="4"/>
  <c r="Q4159" i="4"/>
  <c r="Q4152" i="4"/>
  <c r="Q4151" i="4"/>
  <c r="Q4147" i="4"/>
  <c r="Q4137" i="4"/>
  <c r="Q4136" i="4"/>
  <c r="Q4131" i="4"/>
  <c r="Q4124" i="4"/>
  <c r="Q4123" i="4"/>
  <c r="Q4118" i="4"/>
  <c r="Q4117" i="4"/>
  <c r="Q4116" i="4"/>
  <c r="Q4115" i="4"/>
  <c r="Q4114" i="4"/>
  <c r="Q4111" i="4"/>
  <c r="Q4109" i="4"/>
  <c r="Q4108" i="4"/>
  <c r="Q4107" i="4"/>
  <c r="Q4105" i="4"/>
  <c r="Q4104" i="4"/>
  <c r="Q4103" i="4"/>
  <c r="Q4100" i="4"/>
  <c r="Q4099" i="4"/>
  <c r="Q4098" i="4"/>
  <c r="Q4096" i="4"/>
  <c r="Q4094" i="4"/>
  <c r="Q4093" i="4"/>
  <c r="Q4085" i="4"/>
  <c r="Q4079" i="4"/>
  <c r="Q4078" i="4"/>
  <c r="Q4073" i="4"/>
  <c r="Q4071" i="4"/>
  <c r="Q4068" i="4"/>
  <c r="Q4065" i="4"/>
  <c r="Q4060" i="4"/>
  <c r="Q4059" i="4"/>
  <c r="Q4056" i="4"/>
  <c r="Q4053" i="4"/>
  <c r="Q4052" i="4"/>
  <c r="Q4036" i="4"/>
  <c r="Q4019" i="4"/>
  <c r="Q4018" i="4"/>
  <c r="Q3992" i="4"/>
  <c r="Q3993" i="4"/>
  <c r="Q3980" i="4"/>
  <c r="Q3977" i="4"/>
  <c r="Q3976" i="4"/>
  <c r="Q3943" i="4"/>
  <c r="Q3942" i="4"/>
  <c r="Q3923" i="4"/>
  <c r="Q3921" i="4"/>
  <c r="Q3920" i="4"/>
  <c r="Q3919" i="4"/>
  <c r="Q3915" i="4"/>
  <c r="Q3903" i="4"/>
  <c r="Q3902" i="4"/>
  <c r="Q3895" i="4"/>
  <c r="Q3893" i="4"/>
  <c r="Q3892" i="4"/>
  <c r="Q3891" i="4"/>
  <c r="Q3889" i="4"/>
  <c r="Q3882" i="4"/>
  <c r="Q3875" i="4"/>
  <c r="Q3870" i="4"/>
  <c r="Q3871" i="4"/>
  <c r="Q3863" i="4"/>
  <c r="Q3862" i="4"/>
  <c r="Q3861" i="4"/>
  <c r="Q3860" i="4"/>
  <c r="Q3858" i="4"/>
  <c r="Q3851" i="4"/>
  <c r="Q3849" i="4"/>
  <c r="Q3848" i="4"/>
  <c r="Q3845" i="4"/>
  <c r="Q3844" i="4"/>
  <c r="Q3843" i="4"/>
  <c r="Q3842" i="4"/>
  <c r="Q3841" i="4"/>
  <c r="Q3840" i="4"/>
  <c r="Q3839" i="4"/>
  <c r="Q3837" i="4"/>
  <c r="Q3836" i="4"/>
  <c r="Q3827" i="4"/>
  <c r="Q3820" i="4"/>
  <c r="Q3818" i="4"/>
  <c r="Q3817" i="4"/>
  <c r="Q3816" i="4"/>
  <c r="Q3815" i="4"/>
  <c r="Q3808" i="4"/>
  <c r="Q3807" i="4"/>
  <c r="Q3805" i="4"/>
  <c r="Q3800" i="4"/>
  <c r="Q3797" i="4"/>
  <c r="Q3793" i="4"/>
  <c r="Q3792" i="4"/>
  <c r="Q3788" i="4"/>
  <c r="Q3787" i="4"/>
  <c r="Q3785" i="4"/>
  <c r="Q3782" i="4"/>
  <c r="Q3781" i="4"/>
  <c r="Q3780" i="4"/>
  <c r="Q3772" i="4"/>
  <c r="Q3771" i="4"/>
  <c r="Q3770" i="4"/>
  <c r="Q3762" i="4"/>
  <c r="Q3759" i="4"/>
  <c r="Q3758" i="4"/>
  <c r="Q3750" i="4"/>
  <c r="Q3749" i="4"/>
  <c r="Q3735" i="4"/>
  <c r="Q3734" i="4"/>
  <c r="Q3721" i="4"/>
  <c r="Q3718" i="4"/>
  <c r="Q3716" i="4"/>
  <c r="Q3713" i="4"/>
  <c r="Q3705" i="4"/>
  <c r="Q3694" i="4"/>
  <c r="Q3689" i="4"/>
  <c r="Q3681" i="4"/>
  <c r="Q3680" i="4"/>
  <c r="Q3676" i="4"/>
  <c r="Q3667" i="4"/>
  <c r="Q3659" i="4"/>
  <c r="Q3658" i="4"/>
  <c r="Q3655" i="4"/>
  <c r="Q3653" i="4"/>
  <c r="Q3652" i="4"/>
  <c r="Q3650" i="4"/>
  <c r="Q3643" i="4"/>
  <c r="Q3642" i="4"/>
  <c r="Q3641" i="4"/>
  <c r="Q3638" i="4"/>
  <c r="Q3637" i="4"/>
  <c r="Q3625" i="4"/>
  <c r="Q3620" i="4"/>
  <c r="Q3616" i="4"/>
  <c r="Q3615" i="4"/>
  <c r="Q3614" i="4"/>
  <c r="Q3613" i="4"/>
  <c r="Q3607" i="4"/>
  <c r="Q3606" i="4"/>
  <c r="Q3596" i="4"/>
  <c r="Q3587" i="4"/>
  <c r="Q3577" i="4"/>
  <c r="Q3576" i="4"/>
  <c r="Q3575" i="4"/>
  <c r="Q3574" i="4"/>
  <c r="Q3573" i="4"/>
  <c r="Q3572" i="4"/>
  <c r="Q3568" i="4"/>
  <c r="Q3565" i="4"/>
  <c r="Q3564" i="4"/>
  <c r="Q3562" i="4"/>
  <c r="Q3550" i="4"/>
  <c r="Q3543" i="4"/>
  <c r="Q3542" i="4"/>
  <c r="Q3541" i="4"/>
  <c r="Q3540" i="4"/>
  <c r="Q3537" i="4"/>
  <c r="Q3535" i="4"/>
  <c r="Q3534" i="4"/>
  <c r="Q3532" i="4"/>
  <c r="Q3531" i="4"/>
  <c r="Q3524" i="4"/>
  <c r="Q3521" i="4"/>
  <c r="Q3520" i="4"/>
  <c r="Q3514" i="4"/>
  <c r="Q3512" i="4"/>
  <c r="Q3499" i="4"/>
  <c r="Q3497" i="4"/>
  <c r="Q3489" i="4"/>
  <c r="Q3488" i="4"/>
  <c r="Q3487" i="4"/>
  <c r="Q3478" i="4"/>
  <c r="Q3474" i="4"/>
  <c r="Q3473" i="4"/>
  <c r="Q3455" i="4"/>
  <c r="Q3453" i="4"/>
  <c r="Q3452" i="4"/>
  <c r="Q3451" i="4"/>
  <c r="Q3450" i="4"/>
  <c r="Q3449" i="4"/>
  <c r="Q3446" i="4"/>
  <c r="Q3445" i="4"/>
  <c r="Q3443" i="4"/>
  <c r="Q3439" i="4"/>
  <c r="Q3437" i="4"/>
  <c r="Q3436" i="4"/>
  <c r="Q3432" i="4"/>
  <c r="Q3431" i="4"/>
  <c r="Q3425" i="4"/>
  <c r="Q3424" i="4"/>
  <c r="Q3422" i="4"/>
  <c r="Q3421" i="4"/>
  <c r="Q3418" i="4"/>
  <c r="Q3417" i="4"/>
  <c r="Q3415" i="4"/>
  <c r="Q3414" i="4"/>
  <c r="Q3407" i="4"/>
  <c r="Q3395" i="4"/>
  <c r="Q3393" i="4"/>
  <c r="Q3387" i="4"/>
  <c r="Q3370" i="4"/>
  <c r="Q3367" i="4"/>
  <c r="Q3358" i="4"/>
  <c r="Q3354" i="4"/>
  <c r="Q3342" i="4"/>
  <c r="Q3338" i="4"/>
  <c r="Q3333" i="4"/>
  <c r="Q3323" i="4"/>
  <c r="Q3298" i="4"/>
  <c r="Q3294" i="4"/>
  <c r="Q3286" i="4"/>
  <c r="Q3283" i="4"/>
  <c r="Q3278" i="4"/>
  <c r="Q3268" i="4"/>
  <c r="Q3267" i="4"/>
  <c r="Q3235" i="4"/>
  <c r="Q3234" i="4"/>
  <c r="Q3227" i="4"/>
  <c r="Q3226" i="4"/>
  <c r="Q3225" i="4"/>
  <c r="Q3219" i="4"/>
  <c r="Q3215" i="4"/>
  <c r="Q3210" i="4"/>
  <c r="Q3203" i="4"/>
  <c r="Q3202" i="4"/>
  <c r="Q3197" i="4"/>
  <c r="Q3196" i="4"/>
  <c r="Q3191" i="4"/>
  <c r="Q3187" i="4"/>
  <c r="Q3182" i="4"/>
  <c r="Q3177" i="4"/>
  <c r="Q3175" i="4"/>
  <c r="Q3171" i="4"/>
  <c r="Q3170" i="4"/>
  <c r="Q3142" i="4"/>
  <c r="Q3133" i="4"/>
  <c r="Q3341" i="4"/>
  <c r="Q3127" i="4"/>
  <c r="Q3126" i="4"/>
  <c r="Q3122" i="4"/>
  <c r="Q3115" i="4"/>
  <c r="Q3108" i="4"/>
  <c r="Q3105" i="4"/>
  <c r="Q3104" i="4"/>
  <c r="Q3100" i="4"/>
  <c r="Q3099" i="4"/>
  <c r="Q3096" i="4"/>
  <c r="Q3090" i="4"/>
  <c r="Q3069" i="4"/>
  <c r="Q3049" i="4"/>
  <c r="Q3033" i="4"/>
  <c r="Q3032" i="4"/>
  <c r="Q3027" i="4"/>
  <c r="Q3022" i="4"/>
  <c r="Q3021" i="4"/>
  <c r="Q3014" i="4"/>
  <c r="Q3011" i="4"/>
  <c r="Q3010" i="4"/>
  <c r="Q3004" i="4"/>
  <c r="Q2988" i="4"/>
  <c r="Q2985" i="4"/>
  <c r="Q2976" i="4"/>
  <c r="Q2972" i="4"/>
  <c r="Q2971" i="4"/>
  <c r="Q2958" i="4"/>
  <c r="Q2955" i="4"/>
  <c r="Q2951" i="4"/>
  <c r="Q2947" i="4"/>
  <c r="Q2941" i="4"/>
  <c r="Q2936" i="4"/>
  <c r="Q2935" i="4"/>
  <c r="Q2932" i="4"/>
  <c r="Q2925" i="4"/>
  <c r="Q2915" i="4"/>
  <c r="Q2912" i="4"/>
  <c r="Q2910" i="4"/>
  <c r="Q2897" i="4"/>
  <c r="Q2894" i="4"/>
  <c r="Q2882" i="4"/>
  <c r="Q2881" i="4"/>
  <c r="Q2875" i="4"/>
  <c r="Q2874" i="4"/>
  <c r="Q2866" i="4"/>
  <c r="Q2861" i="4"/>
  <c r="Q2860" i="4"/>
  <c r="Q2853" i="4"/>
  <c r="Q2852" i="4"/>
  <c r="Q2851" i="4"/>
  <c r="Q2849" i="4"/>
  <c r="Q2848" i="4"/>
  <c r="Q2847" i="4"/>
  <c r="Q2845" i="4"/>
  <c r="Q2841" i="4"/>
  <c r="Q2840" i="4"/>
  <c r="Q2839" i="4"/>
  <c r="Q2835" i="4"/>
  <c r="Q2831" i="4"/>
  <c r="Q2830" i="4"/>
  <c r="Q2829" i="4"/>
  <c r="Q2825" i="4"/>
  <c r="Q2824" i="4"/>
  <c r="Q2823" i="4"/>
  <c r="Q2822" i="4"/>
  <c r="Q2820" i="4"/>
  <c r="Q2819" i="4"/>
  <c r="Q2817" i="4"/>
  <c r="Q2815" i="4"/>
  <c r="Q2811" i="4"/>
  <c r="Q2801" i="4"/>
  <c r="Q2791" i="4"/>
  <c r="Q2770" i="4"/>
  <c r="Q2768" i="4"/>
  <c r="Q2764" i="4"/>
  <c r="Q2756" i="4"/>
  <c r="Q2755" i="4"/>
  <c r="Q2754" i="4"/>
  <c r="Q2744" i="4"/>
  <c r="Q2710" i="4"/>
  <c r="Q2700" i="4"/>
  <c r="Q2699" i="4"/>
  <c r="Q2693" i="4"/>
  <c r="Q2690" i="4"/>
  <c r="Q2689" i="4"/>
  <c r="Q2687" i="4"/>
  <c r="Q2673" i="4"/>
  <c r="Q2672" i="4"/>
  <c r="Q2652" i="4"/>
  <c r="Q2648" i="4"/>
  <c r="Q2621" i="4"/>
  <c r="Q2612" i="4"/>
  <c r="Q2559" i="4"/>
  <c r="Q2557" i="4"/>
  <c r="Q2546" i="4"/>
  <c r="Q2539" i="4"/>
  <c r="Q2512" i="4"/>
  <c r="Q2509" i="4"/>
  <c r="Q2504" i="4"/>
  <c r="Q2498" i="4"/>
  <c r="Q2497" i="4"/>
  <c r="Q2496" i="4"/>
  <c r="Q2495" i="4"/>
  <c r="Q2490" i="4"/>
  <c r="Q2489" i="4"/>
  <c r="Q2484" i="4"/>
  <c r="Q2483" i="4"/>
  <c r="Q2480" i="4"/>
  <c r="Q2475" i="4"/>
  <c r="Q2471" i="4"/>
  <c r="Q2441" i="4"/>
  <c r="Q2389" i="4"/>
  <c r="Q2370" i="4"/>
  <c r="Q2367" i="4"/>
  <c r="Q2363" i="4"/>
  <c r="Q2360" i="4"/>
  <c r="Q2350" i="4"/>
  <c r="Q2326" i="4"/>
  <c r="Q2318" i="4"/>
  <c r="Q2311" i="4"/>
  <c r="Q2307" i="4"/>
  <c r="Q2275" i="4"/>
  <c r="Q2228" i="4"/>
  <c r="Q2221" i="4"/>
  <c r="Q2207" i="4"/>
  <c r="Q2205" i="4"/>
  <c r="Q2181" i="4"/>
  <c r="Q2167" i="4"/>
  <c r="Q2157" i="4"/>
  <c r="Q2152" i="4"/>
  <c r="Q2129" i="4"/>
  <c r="Q2115" i="4"/>
  <c r="Q2090" i="4"/>
  <c r="Q2081" i="4"/>
  <c r="Q2080" i="4"/>
  <c r="Q2072" i="4"/>
  <c r="Q2065" i="4"/>
  <c r="Q2041" i="4"/>
  <c r="Q2035" i="4"/>
  <c r="Q2000" i="4"/>
  <c r="Q1884" i="4"/>
  <c r="Q1872" i="4"/>
  <c r="Q1871" i="4"/>
  <c r="Q1861" i="4"/>
  <c r="Q1827" i="4"/>
  <c r="Q1815" i="4"/>
  <c r="Q1728" i="4"/>
  <c r="Q1718" i="4"/>
  <c r="Q1683" i="4"/>
  <c r="Q1682" i="4"/>
  <c r="Q1669" i="4"/>
  <c r="Q1668" i="4"/>
  <c r="Q41" i="4"/>
  <c r="Q40" i="4"/>
  <c r="Q39" i="4"/>
  <c r="Q38" i="4"/>
  <c r="Q37" i="4"/>
  <c r="Q36" i="4"/>
  <c r="Q35" i="4"/>
  <c r="Q34" i="4"/>
  <c r="Q33" i="4"/>
  <c r="Q32" i="4"/>
  <c r="Q30" i="4"/>
  <c r="Q31" i="4"/>
  <c r="Q28" i="4"/>
  <c r="Q29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Q5" i="4"/>
  <c r="Q4" i="4"/>
  <c r="Q3" i="4"/>
  <c r="Q2" i="4"/>
  <c r="P1420" i="4" l="1"/>
  <c r="O1420" i="4"/>
  <c r="M1420" i="4"/>
  <c r="P3363" i="4"/>
  <c r="O3363" i="4"/>
  <c r="M3363" i="4"/>
  <c r="P3322" i="4"/>
  <c r="O3322" i="4"/>
  <c r="M3322" i="4"/>
  <c r="P3221" i="4"/>
  <c r="O3221" i="4"/>
  <c r="M3221" i="4"/>
  <c r="P3213" i="4"/>
  <c r="O3213" i="4"/>
  <c r="M3213" i="4"/>
  <c r="P3206" i="4"/>
  <c r="O3206" i="4"/>
  <c r="M3206" i="4"/>
  <c r="P3155" i="4"/>
  <c r="O3155" i="4"/>
  <c r="M3155" i="4"/>
  <c r="P3146" i="4"/>
  <c r="O3146" i="4"/>
  <c r="M3146" i="4"/>
  <c r="P3144" i="4"/>
  <c r="O3144" i="4"/>
  <c r="M3144" i="4"/>
  <c r="P3066" i="4"/>
  <c r="O3066" i="4"/>
  <c r="M3066" i="4"/>
  <c r="P3030" i="4"/>
  <c r="O3030" i="4"/>
  <c r="M3030" i="4"/>
  <c r="P3065" i="4"/>
  <c r="O3065" i="4"/>
  <c r="M3065" i="4"/>
  <c r="P2950" i="4"/>
  <c r="O2950" i="4"/>
  <c r="M2950" i="4"/>
  <c r="P2949" i="4"/>
  <c r="O2949" i="4"/>
  <c r="M2949" i="4"/>
  <c r="P2948" i="4"/>
  <c r="O2948" i="4"/>
  <c r="M2948" i="4"/>
  <c r="P2906" i="4"/>
  <c r="O2906" i="4"/>
  <c r="M2906" i="4"/>
  <c r="P2885" i="4"/>
  <c r="O2885" i="4"/>
  <c r="M2885" i="4"/>
  <c r="P2884" i="4"/>
  <c r="O2884" i="4"/>
  <c r="M2884" i="4"/>
  <c r="P2858" i="4"/>
  <c r="O2858" i="4"/>
  <c r="M2858" i="4"/>
  <c r="P2818" i="4"/>
  <c r="O2818" i="4"/>
  <c r="M2818" i="4"/>
  <c r="P2813" i="4"/>
  <c r="O2813" i="4"/>
  <c r="M2813" i="4"/>
  <c r="P2807" i="4"/>
  <c r="O2807" i="4"/>
  <c r="M2807" i="4"/>
  <c r="P3386" i="4"/>
  <c r="O3386" i="4"/>
  <c r="M3386" i="4"/>
  <c r="P3381" i="4"/>
  <c r="O3381" i="4"/>
  <c r="M3381" i="4"/>
  <c r="P3362" i="4"/>
  <c r="O3362" i="4"/>
  <c r="M3362" i="4"/>
  <c r="P3349" i="4"/>
  <c r="O3349" i="4"/>
  <c r="M3349" i="4"/>
  <c r="P3319" i="4"/>
  <c r="O3319" i="4"/>
  <c r="M3319" i="4"/>
  <c r="P3270" i="4"/>
  <c r="O3270" i="4"/>
  <c r="M3270" i="4"/>
  <c r="P3222" i="4"/>
  <c r="O3222" i="4"/>
  <c r="M3222" i="4"/>
  <c r="P3161" i="4"/>
  <c r="O3161" i="4"/>
  <c r="M3161" i="4"/>
  <c r="P3158" i="4"/>
  <c r="O3158" i="4"/>
  <c r="M3158" i="4"/>
  <c r="P3150" i="4"/>
  <c r="O3150" i="4"/>
  <c r="M3150" i="4"/>
  <c r="P3141" i="4"/>
  <c r="O3141" i="4"/>
  <c r="M3141" i="4"/>
  <c r="P3140" i="4"/>
  <c r="O3140" i="4"/>
  <c r="M3140" i="4"/>
  <c r="P3139" i="4"/>
  <c r="O3139" i="4"/>
  <c r="M3139" i="4"/>
  <c r="P3138" i="4"/>
  <c r="O3138" i="4"/>
  <c r="M3138" i="4"/>
  <c r="P3135" i="4"/>
  <c r="O3135" i="4"/>
  <c r="M3135" i="4"/>
  <c r="P3134" i="4"/>
  <c r="O3134" i="4"/>
  <c r="M3134" i="4"/>
  <c r="P3130" i="4"/>
  <c r="O3130" i="4"/>
  <c r="M3130" i="4"/>
  <c r="P3129" i="4"/>
  <c r="O3129" i="4"/>
  <c r="M3129" i="4"/>
  <c r="P3119" i="4"/>
  <c r="O3119" i="4"/>
  <c r="M3119" i="4"/>
  <c r="P3118" i="4"/>
  <c r="O3118" i="4"/>
  <c r="M3118" i="4"/>
  <c r="P3117" i="4"/>
  <c r="O3117" i="4"/>
  <c r="M3117" i="4"/>
  <c r="P3113" i="4"/>
  <c r="O3113" i="4"/>
  <c r="M3113" i="4"/>
  <c r="P3103" i="4"/>
  <c r="O3103" i="4"/>
  <c r="M3103" i="4"/>
  <c r="P3088" i="4"/>
  <c r="O3088" i="4"/>
  <c r="M3088" i="4"/>
  <c r="P3083" i="4"/>
  <c r="O3083" i="4"/>
  <c r="M3083" i="4"/>
  <c r="P3079" i="4"/>
  <c r="O3079" i="4"/>
  <c r="M3079" i="4"/>
  <c r="P3057" i="4"/>
  <c r="O3057" i="4"/>
  <c r="M3057" i="4"/>
  <c r="P3052" i="4"/>
  <c r="O3052" i="4"/>
  <c r="M3052" i="4"/>
  <c r="P3035" i="4"/>
  <c r="O3035" i="4"/>
  <c r="M3035" i="4"/>
  <c r="P3024" i="4"/>
  <c r="O3024" i="4"/>
  <c r="M3024" i="4"/>
  <c r="P3019" i="4"/>
  <c r="O3019" i="4"/>
  <c r="M3019" i="4"/>
  <c r="P3000" i="4"/>
  <c r="O3000" i="4"/>
  <c r="M3000" i="4"/>
  <c r="P2994" i="4"/>
  <c r="O2994" i="4"/>
  <c r="M2994" i="4"/>
  <c r="P2989" i="4"/>
  <c r="O2989" i="4"/>
  <c r="M2989" i="4"/>
  <c r="P2974" i="4"/>
  <c r="O2974" i="4"/>
  <c r="M2974" i="4"/>
  <c r="P2973" i="4"/>
  <c r="O2973" i="4"/>
  <c r="M2973" i="4"/>
  <c r="P2967" i="4"/>
  <c r="O2967" i="4"/>
  <c r="M2967" i="4"/>
  <c r="P2918" i="4"/>
  <c r="O2918" i="4"/>
  <c r="M2918" i="4"/>
  <c r="P2903" i="4"/>
  <c r="O2903" i="4"/>
  <c r="M2903" i="4"/>
  <c r="P2902" i="4"/>
  <c r="O2902" i="4"/>
  <c r="M2902" i="4"/>
  <c r="P2898" i="4"/>
  <c r="O2898" i="4"/>
  <c r="M2898" i="4"/>
  <c r="P2891" i="4"/>
  <c r="O2891" i="4"/>
  <c r="M2891" i="4"/>
  <c r="P2890" i="4"/>
  <c r="O2890" i="4"/>
  <c r="M2890" i="4"/>
  <c r="P2883" i="4"/>
  <c r="O2883" i="4"/>
  <c r="M2883" i="4"/>
  <c r="P2862" i="4"/>
  <c r="O2862" i="4"/>
  <c r="M2862" i="4"/>
  <c r="P2855" i="4"/>
  <c r="O2855" i="4"/>
  <c r="M2855" i="4"/>
  <c r="P2810" i="4"/>
  <c r="O2810" i="4"/>
  <c r="M2810" i="4"/>
  <c r="P1764" i="4"/>
  <c r="O1764" i="4"/>
  <c r="M1764" i="4"/>
  <c r="P2089" i="4"/>
  <c r="O2089" i="4"/>
  <c r="M2089" i="4"/>
  <c r="P3321" i="4"/>
  <c r="O3321" i="4"/>
  <c r="M3321" i="4"/>
  <c r="P3318" i="4"/>
  <c r="O3318" i="4"/>
  <c r="M3318" i="4"/>
  <c r="P3317" i="4"/>
  <c r="O3317" i="4"/>
  <c r="M3317" i="4"/>
  <c r="P3316" i="4"/>
  <c r="O3316" i="4"/>
  <c r="M3316" i="4"/>
  <c r="P3309" i="4"/>
  <c r="O3309" i="4"/>
  <c r="M3309" i="4"/>
  <c r="P3305" i="4"/>
  <c r="O3305" i="4"/>
  <c r="M3305" i="4"/>
  <c r="P3299" i="4"/>
  <c r="O3299" i="4"/>
  <c r="M3299" i="4"/>
  <c r="P3293" i="4"/>
  <c r="O3293" i="4"/>
  <c r="M3293" i="4"/>
  <c r="P3281" i="4"/>
  <c r="O3281" i="4"/>
  <c r="M3281" i="4"/>
  <c r="P3280" i="4"/>
  <c r="O3280" i="4"/>
  <c r="M3280" i="4"/>
  <c r="P3282" i="4"/>
  <c r="O3282" i="4"/>
  <c r="M3282" i="4"/>
  <c r="P3269" i="4"/>
  <c r="O3269" i="4"/>
  <c r="M3269" i="4"/>
  <c r="P3263" i="4"/>
  <c r="O3263" i="4"/>
  <c r="M3263" i="4"/>
  <c r="P3262" i="4"/>
  <c r="O3262" i="4"/>
  <c r="M3262" i="4"/>
  <c r="M3053" i="4"/>
  <c r="O3053" i="4"/>
  <c r="P3053" i="4"/>
  <c r="M3089" i="4"/>
  <c r="O3089" i="4"/>
  <c r="P3089" i="4"/>
  <c r="P2781" i="4"/>
  <c r="O2781" i="4"/>
  <c r="M2781" i="4"/>
  <c r="P2716" i="4"/>
  <c r="O2716" i="4"/>
  <c r="M2716" i="4"/>
  <c r="P2645" i="4"/>
  <c r="O2645" i="4"/>
  <c r="M2645" i="4"/>
  <c r="P2642" i="4"/>
  <c r="O2642" i="4"/>
  <c r="M2642" i="4"/>
  <c r="P2641" i="4"/>
  <c r="O2641" i="4"/>
  <c r="M2641" i="4"/>
  <c r="P2636" i="4"/>
  <c r="O2636" i="4"/>
  <c r="M2636" i="4"/>
  <c r="P2635" i="4"/>
  <c r="O2635" i="4"/>
  <c r="M2635" i="4"/>
  <c r="P2579" i="4"/>
  <c r="O2579" i="4"/>
  <c r="M2579" i="4"/>
  <c r="P2575" i="4"/>
  <c r="O2575" i="4"/>
  <c r="M2575" i="4"/>
  <c r="P2548" i="4"/>
  <c r="O2548" i="4"/>
  <c r="M2548" i="4"/>
  <c r="P2501" i="4"/>
  <c r="O2501" i="4"/>
  <c r="M2501" i="4"/>
  <c r="P2500" i="4"/>
  <c r="O2500" i="4"/>
  <c r="M2500" i="4"/>
  <c r="P2466" i="4"/>
  <c r="O2466" i="4"/>
  <c r="M2466" i="4"/>
  <c r="P2410" i="4"/>
  <c r="O2410" i="4"/>
  <c r="M2410" i="4"/>
  <c r="P2398" i="4"/>
  <c r="O2398" i="4"/>
  <c r="M2398" i="4"/>
  <c r="P2342" i="4"/>
  <c r="O2342" i="4"/>
  <c r="M2342" i="4"/>
  <c r="P2338" i="4"/>
  <c r="O2338" i="4"/>
  <c r="M2338" i="4"/>
  <c r="P2333" i="4"/>
  <c r="O2333" i="4"/>
  <c r="M2333" i="4"/>
  <c r="P2294" i="4"/>
  <c r="O2294" i="4"/>
  <c r="M2294" i="4"/>
  <c r="P2261" i="4"/>
  <c r="O2261" i="4"/>
  <c r="M2261" i="4"/>
  <c r="P2235" i="4"/>
  <c r="O2235" i="4"/>
  <c r="M2235" i="4"/>
  <c r="P2215" i="4"/>
  <c r="O2215" i="4"/>
  <c r="M2215" i="4"/>
  <c r="P2198" i="4"/>
  <c r="O2198" i="4"/>
  <c r="M2198" i="4"/>
  <c r="P2175" i="4"/>
  <c r="O2175" i="4"/>
  <c r="M2175" i="4"/>
  <c r="P2174" i="4"/>
  <c r="O2174" i="4"/>
  <c r="M2174" i="4"/>
  <c r="P2137" i="4"/>
  <c r="O2137" i="4"/>
  <c r="M2137" i="4"/>
  <c r="P2108" i="4"/>
  <c r="O2108" i="4"/>
  <c r="M2108" i="4"/>
  <c r="P2109" i="4"/>
  <c r="O2109" i="4"/>
  <c r="M2109" i="4"/>
  <c r="P2097" i="4"/>
  <c r="O2097" i="4"/>
  <c r="M2097" i="4"/>
  <c r="P2096" i="4"/>
  <c r="O2096" i="4"/>
  <c r="M2096" i="4"/>
  <c r="P2091" i="4"/>
  <c r="O2091" i="4"/>
  <c r="M2091" i="4"/>
  <c r="P2045" i="4"/>
  <c r="O2045" i="4"/>
  <c r="M2045" i="4"/>
  <c r="P2015" i="4"/>
  <c r="O2015" i="4"/>
  <c r="M2015" i="4"/>
  <c r="P1972" i="4"/>
  <c r="O1972" i="4"/>
  <c r="M1972" i="4"/>
  <c r="P1937" i="4"/>
  <c r="O1937" i="4"/>
  <c r="M1937" i="4"/>
  <c r="P1936" i="4"/>
  <c r="O1936" i="4"/>
  <c r="M1936" i="4"/>
  <c r="P2634" i="4"/>
  <c r="O2634" i="4"/>
  <c r="M2634" i="4"/>
  <c r="P2142" i="4"/>
  <c r="O2142" i="4"/>
  <c r="M2142" i="4"/>
  <c r="P2679" i="4"/>
  <c r="O2679" i="4"/>
  <c r="M2679" i="4"/>
  <c r="P2158" i="4"/>
  <c r="O2158" i="4"/>
  <c r="M2158" i="4"/>
  <c r="P2387" i="4"/>
  <c r="O2387" i="4"/>
  <c r="M2387" i="4"/>
  <c r="P2703" i="4"/>
  <c r="O2703" i="4"/>
  <c r="M2703" i="4"/>
  <c r="P2153" i="4"/>
  <c r="O2153" i="4"/>
  <c r="M2153" i="4"/>
  <c r="P2380" i="4"/>
  <c r="O2380" i="4"/>
  <c r="M2380" i="4"/>
  <c r="P2695" i="4"/>
  <c r="O2695" i="4"/>
  <c r="M2695" i="4"/>
  <c r="P2373" i="4"/>
  <c r="O2373" i="4"/>
  <c r="M2373" i="4"/>
  <c r="P1983" i="4"/>
  <c r="O1983" i="4"/>
  <c r="M1983" i="4"/>
  <c r="P1982" i="4"/>
  <c r="O1982" i="4"/>
  <c r="M1982" i="4"/>
  <c r="P2396" i="4"/>
  <c r="O2396" i="4"/>
  <c r="M2396" i="4"/>
  <c r="P2705" i="4"/>
  <c r="O2705" i="4"/>
  <c r="M2705" i="4"/>
  <c r="P2190" i="4"/>
  <c r="O2190" i="4"/>
  <c r="M2190" i="4"/>
  <c r="P2430" i="4"/>
  <c r="O2430" i="4"/>
  <c r="M2430" i="4"/>
  <c r="P2730" i="4"/>
  <c r="O2730" i="4"/>
  <c r="M2730" i="4"/>
  <c r="P2185" i="4"/>
  <c r="O2185" i="4"/>
  <c r="M2185" i="4"/>
  <c r="P2423" i="4"/>
  <c r="O2423" i="4"/>
  <c r="M2423" i="4"/>
  <c r="P2719" i="4"/>
  <c r="O2719" i="4"/>
  <c r="M2719" i="4"/>
  <c r="P2172" i="4"/>
  <c r="O2172" i="4"/>
  <c r="M2172" i="4"/>
  <c r="P2409" i="4"/>
  <c r="O2409" i="4"/>
  <c r="M2409" i="4"/>
  <c r="P2714" i="4"/>
  <c r="O2714" i="4"/>
  <c r="M2714" i="4"/>
  <c r="P2448" i="4"/>
  <c r="O2448" i="4"/>
  <c r="M2448" i="4"/>
  <c r="P2759" i="4"/>
  <c r="O2759" i="4"/>
  <c r="M2759" i="4"/>
  <c r="P2470" i="4"/>
  <c r="O2470" i="4"/>
  <c r="M2470" i="4"/>
  <c r="P2193" i="4"/>
  <c r="O2193" i="4"/>
  <c r="M2193" i="4"/>
  <c r="P2777" i="4"/>
  <c r="O2777" i="4"/>
  <c r="M2777" i="4"/>
  <c r="P2201" i="4"/>
  <c r="O2201" i="4"/>
  <c r="M2201" i="4"/>
  <c r="P2465" i="4"/>
  <c r="O2465" i="4"/>
  <c r="M2465" i="4"/>
  <c r="P2769" i="4"/>
  <c r="O2769" i="4"/>
  <c r="M2769" i="4"/>
  <c r="P2440" i="4"/>
  <c r="O2440" i="4"/>
  <c r="M2440" i="4"/>
  <c r="P2197" i="4"/>
  <c r="O2197" i="4"/>
  <c r="M2197" i="4"/>
  <c r="P2456" i="4"/>
  <c r="O2456" i="4"/>
  <c r="M2456" i="4"/>
  <c r="P2765" i="4"/>
  <c r="O2765" i="4"/>
  <c r="M2765" i="4"/>
  <c r="P2196" i="4"/>
  <c r="O2196" i="4"/>
  <c r="M2196" i="4"/>
  <c r="P2750" i="4"/>
  <c r="O2750" i="4"/>
  <c r="M2750" i="4"/>
  <c r="P2037" i="4"/>
  <c r="O2037" i="4"/>
  <c r="M2037" i="4"/>
  <c r="P2284" i="4"/>
  <c r="O2284" i="4"/>
  <c r="M2284" i="4"/>
  <c r="P2683" i="4"/>
  <c r="O2683" i="4"/>
  <c r="M2683" i="4"/>
  <c r="P2061" i="4"/>
  <c r="O2061" i="4"/>
  <c r="M2061" i="4"/>
  <c r="P2386" i="4"/>
  <c r="O2386" i="4"/>
  <c r="M2386" i="4"/>
  <c r="P2051" i="4"/>
  <c r="O2051" i="4"/>
  <c r="M2051" i="4"/>
  <c r="P2301" i="4"/>
  <c r="O2301" i="4"/>
  <c r="M2301" i="4"/>
  <c r="P2605" i="4"/>
  <c r="O2605" i="4"/>
  <c r="M2605" i="4"/>
  <c r="P2044" i="4"/>
  <c r="O2044" i="4"/>
  <c r="M2044" i="4"/>
  <c r="P2293" i="4"/>
  <c r="O2293" i="4"/>
  <c r="M2293" i="4"/>
  <c r="P2292" i="4"/>
  <c r="O2292" i="4"/>
  <c r="M2292" i="4"/>
  <c r="P2598" i="4"/>
  <c r="O2598" i="4"/>
  <c r="M2598" i="4"/>
  <c r="P2240" i="4"/>
  <c r="O2240" i="4"/>
  <c r="M2240" i="4"/>
  <c r="P2554" i="4"/>
  <c r="O2554" i="4"/>
  <c r="M2554" i="4"/>
  <c r="P2565" i="4"/>
  <c r="O2565" i="4"/>
  <c r="M2565" i="4"/>
  <c r="P1994" i="4"/>
  <c r="O1994" i="4"/>
  <c r="M1994" i="4"/>
  <c r="P2245" i="4"/>
  <c r="O2245" i="4"/>
  <c r="M2245" i="4"/>
  <c r="P2238" i="4"/>
  <c r="O2238" i="4"/>
  <c r="M2238" i="4"/>
  <c r="P1987" i="4"/>
  <c r="O1987" i="4"/>
  <c r="M1987" i="4"/>
  <c r="P2243" i="4"/>
  <c r="O2243" i="4"/>
  <c r="M2243" i="4"/>
  <c r="P2558" i="4"/>
  <c r="O2558" i="4"/>
  <c r="M2558" i="4"/>
  <c r="P2551" i="4"/>
  <c r="O2551" i="4"/>
  <c r="M2551" i="4"/>
  <c r="P2310" i="4"/>
  <c r="O2310" i="4"/>
  <c r="M2310" i="4"/>
  <c r="P2211" i="4"/>
  <c r="O2211" i="4"/>
  <c r="M2211" i="4"/>
  <c r="P1950" i="4"/>
  <c r="O1950" i="4"/>
  <c r="M1950" i="4"/>
  <c r="P2220" i="4"/>
  <c r="O2220" i="4"/>
  <c r="M2220" i="4"/>
  <c r="P2511" i="4"/>
  <c r="O2511" i="4"/>
  <c r="M2511" i="4"/>
  <c r="P7273" i="4"/>
  <c r="O7273" i="4"/>
  <c r="M7273" i="4"/>
  <c r="P2217" i="4"/>
  <c r="O2217" i="4"/>
  <c r="M2217" i="4"/>
  <c r="P2505" i="4"/>
  <c r="O2505" i="4"/>
  <c r="M2505" i="4"/>
  <c r="P1935" i="4"/>
  <c r="O1935" i="4"/>
  <c r="M1935" i="4"/>
  <c r="P2213" i="4"/>
  <c r="O2213" i="4"/>
  <c r="M2213" i="4"/>
  <c r="P2532" i="4"/>
  <c r="O2532" i="4"/>
  <c r="M2532" i="4"/>
  <c r="P1975" i="4"/>
  <c r="O1975" i="4"/>
  <c r="M1975" i="4"/>
  <c r="P2234" i="4"/>
  <c r="O2234" i="4"/>
  <c r="M2234" i="4"/>
  <c r="P2226" i="4"/>
  <c r="O2226" i="4"/>
  <c r="M2226" i="4"/>
  <c r="P1969" i="4"/>
  <c r="O1969" i="4"/>
  <c r="M1969" i="4"/>
  <c r="P2231" i="4"/>
  <c r="O2231" i="4"/>
  <c r="M2231" i="4"/>
  <c r="P2538" i="4"/>
  <c r="O2538" i="4"/>
  <c r="M2538" i="4"/>
  <c r="P1961" i="4"/>
  <c r="O1961" i="4"/>
  <c r="M1961" i="4"/>
  <c r="P2520" i="4"/>
  <c r="O2520" i="4"/>
  <c r="M2520" i="4"/>
  <c r="P2206" i="4"/>
  <c r="O2206" i="4"/>
  <c r="M2206" i="4"/>
  <c r="P2787" i="4"/>
  <c r="O2787" i="4"/>
  <c r="M2787" i="4"/>
  <c r="P2210" i="4"/>
  <c r="O2210" i="4"/>
  <c r="M2210" i="4"/>
  <c r="P2482" i="4"/>
  <c r="O2482" i="4"/>
  <c r="M2482" i="4"/>
  <c r="P2208" i="4"/>
  <c r="O2208" i="4"/>
  <c r="M2208" i="4"/>
  <c r="P2477" i="4"/>
  <c r="O2477" i="4"/>
  <c r="M2477" i="4"/>
  <c r="P2795" i="4"/>
  <c r="O2795" i="4"/>
  <c r="M2795" i="4"/>
  <c r="P2203" i="4"/>
  <c r="O2203" i="4"/>
  <c r="M2203" i="4"/>
  <c r="P2364" i="4"/>
  <c r="O2364" i="4"/>
  <c r="M2364" i="4"/>
  <c r="P2362" i="4"/>
  <c r="O2362" i="4"/>
  <c r="M2362" i="4"/>
  <c r="P2666" i="4"/>
  <c r="O2666" i="4"/>
  <c r="M2666" i="4"/>
  <c r="P2006" i="4"/>
  <c r="O2006" i="4"/>
  <c r="M2006" i="4"/>
  <c r="P2256" i="4"/>
  <c r="O2256" i="4"/>
  <c r="M2256" i="4"/>
  <c r="P2569" i="4"/>
  <c r="O2569" i="4"/>
  <c r="M2569" i="4"/>
  <c r="P2026" i="4"/>
  <c r="O2026" i="4"/>
  <c r="M2026" i="4"/>
  <c r="P2273" i="4"/>
  <c r="O2273" i="4"/>
  <c r="M2273" i="4"/>
  <c r="P2022" i="4"/>
  <c r="O2022" i="4"/>
  <c r="M2022" i="4"/>
  <c r="P2265" i="4"/>
  <c r="O2265" i="4"/>
  <c r="M2265" i="4"/>
  <c r="P2014" i="4"/>
  <c r="O2014" i="4"/>
  <c r="M2014" i="4"/>
  <c r="P2574" i="4"/>
  <c r="O2574" i="4"/>
  <c r="M2574" i="4"/>
  <c r="P2609" i="4"/>
  <c r="O2609" i="4"/>
  <c r="M2609" i="4"/>
  <c r="P2352" i="4"/>
  <c r="O2352" i="4"/>
  <c r="M2352" i="4"/>
  <c r="P2141" i="4"/>
  <c r="O2141" i="4"/>
  <c r="M2141" i="4"/>
  <c r="P1974" i="4"/>
  <c r="O1974" i="4"/>
  <c r="M1974" i="4"/>
  <c r="P2510" i="4"/>
  <c r="O2510" i="4"/>
  <c r="M2510" i="4"/>
  <c r="P2300" i="4"/>
  <c r="O2300" i="4"/>
  <c r="M2300" i="4"/>
  <c r="P2615" i="4"/>
  <c r="O2615" i="4"/>
  <c r="M2615" i="4"/>
  <c r="P2706" i="4"/>
  <c r="O2706" i="4"/>
  <c r="M2706" i="4"/>
  <c r="P2306" i="4"/>
  <c r="O2306" i="4"/>
  <c r="M2306" i="4"/>
  <c r="P2272" i="4"/>
  <c r="O2272" i="4"/>
  <c r="M2272" i="4"/>
  <c r="P2315" i="4"/>
  <c r="O2315" i="4"/>
  <c r="M2315" i="4"/>
  <c r="P2619" i="4"/>
  <c r="O2619" i="4"/>
  <c r="M2619" i="4"/>
  <c r="P2305" i="4"/>
  <c r="O2305" i="4"/>
  <c r="M2305" i="4"/>
  <c r="T967" i="2"/>
  <c r="S967" i="2"/>
  <c r="T963" i="2"/>
  <c r="S963" i="2"/>
  <c r="T964" i="2"/>
  <c r="S964" i="2"/>
  <c r="T965" i="2"/>
  <c r="S965" i="2"/>
  <c r="T966" i="2"/>
  <c r="S966" i="2"/>
  <c r="R967" i="2"/>
  <c r="P967" i="2"/>
  <c r="Q967" i="2" s="1"/>
  <c r="O967" i="2"/>
  <c r="R963" i="2"/>
  <c r="P963" i="2"/>
  <c r="Q963" i="2" s="1"/>
  <c r="O963" i="2"/>
  <c r="R964" i="2"/>
  <c r="P964" i="2"/>
  <c r="Q964" i="2" s="1"/>
  <c r="O964" i="2"/>
  <c r="R965" i="2"/>
  <c r="P965" i="2"/>
  <c r="Q965" i="2" s="1"/>
  <c r="O965" i="2"/>
  <c r="O966" i="2"/>
  <c r="P966" i="2"/>
  <c r="Q966" i="2"/>
  <c r="R966" i="2"/>
  <c r="T949" i="2"/>
  <c r="S949" i="2"/>
  <c r="T952" i="2"/>
  <c r="S952" i="2"/>
  <c r="T953" i="2"/>
  <c r="S953" i="2"/>
  <c r="T950" i="2"/>
  <c r="S950" i="2"/>
  <c r="T948" i="2"/>
  <c r="S948" i="2"/>
  <c r="T951" i="2"/>
  <c r="S951" i="2"/>
  <c r="R949" i="2"/>
  <c r="P949" i="2"/>
  <c r="Q949" i="2" s="1"/>
  <c r="O949" i="2"/>
  <c r="R952" i="2"/>
  <c r="P952" i="2"/>
  <c r="Q952" i="2" s="1"/>
  <c r="O952" i="2"/>
  <c r="R953" i="2"/>
  <c r="P953" i="2"/>
  <c r="Q953" i="2" s="1"/>
  <c r="O953" i="2"/>
  <c r="R950" i="2"/>
  <c r="P950" i="2"/>
  <c r="Q950" i="2" s="1"/>
  <c r="O950" i="2"/>
  <c r="R948" i="2"/>
  <c r="P948" i="2"/>
  <c r="Q948" i="2" s="1"/>
  <c r="O948" i="2"/>
  <c r="O951" i="2"/>
  <c r="P951" i="2"/>
  <c r="Q951" i="2" s="1"/>
  <c r="R951" i="2"/>
  <c r="P1873" i="4"/>
  <c r="O1873" i="4"/>
  <c r="M1873" i="4"/>
  <c r="P1839" i="4"/>
  <c r="O1839" i="4"/>
  <c r="M1839" i="4"/>
  <c r="P1816" i="4"/>
  <c r="O1816" i="4"/>
  <c r="M1816" i="4"/>
  <c r="P1798" i="4"/>
  <c r="O1798" i="4"/>
  <c r="M1798" i="4"/>
  <c r="P1794" i="4"/>
  <c r="O1794" i="4"/>
  <c r="M1794" i="4"/>
  <c r="P1733" i="4"/>
  <c r="O1733" i="4"/>
  <c r="M1733" i="4"/>
  <c r="P1719" i="4"/>
  <c r="O1719" i="4"/>
  <c r="M1719" i="4"/>
  <c r="P1697" i="4"/>
  <c r="O1697" i="4"/>
  <c r="M1697" i="4"/>
  <c r="P1657" i="4"/>
  <c r="O1657" i="4"/>
  <c r="M1657" i="4"/>
  <c r="P1653" i="4"/>
  <c r="O1653" i="4"/>
  <c r="M1653" i="4"/>
  <c r="P1643" i="4"/>
  <c r="O1643" i="4"/>
  <c r="M1643" i="4"/>
  <c r="P1639" i="4"/>
  <c r="O1639" i="4"/>
  <c r="M1639" i="4"/>
  <c r="P1620" i="4"/>
  <c r="O1620" i="4"/>
  <c r="M1620" i="4"/>
  <c r="P1614" i="4"/>
  <c r="O1614" i="4"/>
  <c r="M1614" i="4"/>
  <c r="P1587" i="4"/>
  <c r="O1587" i="4"/>
  <c r="M1587" i="4"/>
  <c r="P1586" i="4"/>
  <c r="O1586" i="4"/>
  <c r="M1586" i="4"/>
  <c r="P1585" i="4"/>
  <c r="O1585" i="4"/>
  <c r="M1585" i="4"/>
  <c r="P1559" i="4"/>
  <c r="O1559" i="4"/>
  <c r="M1559" i="4"/>
  <c r="P1550" i="4"/>
  <c r="O1550" i="4"/>
  <c r="M1550" i="4"/>
  <c r="P1547" i="4"/>
  <c r="O1547" i="4"/>
  <c r="M1547" i="4"/>
  <c r="P1542" i="4"/>
  <c r="O1542" i="4"/>
  <c r="M1542" i="4"/>
  <c r="P1540" i="4"/>
  <c r="O1540" i="4"/>
  <c r="M1540" i="4"/>
  <c r="P1525" i="4"/>
  <c r="O1525" i="4"/>
  <c r="M1525" i="4"/>
  <c r="P1522" i="4"/>
  <c r="O1522" i="4"/>
  <c r="M1522" i="4"/>
  <c r="P1512" i="4"/>
  <c r="O1512" i="4"/>
  <c r="M1512" i="4"/>
  <c r="P1499" i="4"/>
  <c r="O1499" i="4"/>
  <c r="M1499" i="4"/>
  <c r="P1498" i="4"/>
  <c r="O1498" i="4"/>
  <c r="M1498" i="4"/>
  <c r="P1497" i="4"/>
  <c r="O1497" i="4"/>
  <c r="M1497" i="4"/>
  <c r="P1496" i="4"/>
  <c r="O1496" i="4"/>
  <c r="M1496" i="4"/>
  <c r="P1477" i="4"/>
  <c r="O1477" i="4"/>
  <c r="M1477" i="4"/>
  <c r="P1455" i="4"/>
  <c r="O1455" i="4"/>
  <c r="M1455" i="4"/>
  <c r="P1421" i="4"/>
  <c r="O1421" i="4"/>
  <c r="M1421" i="4"/>
  <c r="P1419" i="4"/>
  <c r="O1419" i="4"/>
  <c r="M1419" i="4"/>
  <c r="P1417" i="4"/>
  <c r="O1417" i="4"/>
  <c r="M1417" i="4"/>
  <c r="P1915" i="4"/>
  <c r="O1915" i="4"/>
  <c r="M1915" i="4"/>
  <c r="P1906" i="4"/>
  <c r="O1906" i="4"/>
  <c r="M1906" i="4"/>
  <c r="P1905" i="4"/>
  <c r="O1905" i="4"/>
  <c r="M1905" i="4"/>
  <c r="P1892" i="4"/>
  <c r="O1892" i="4"/>
  <c r="M1892" i="4"/>
  <c r="P1885" i="4"/>
  <c r="O1885" i="4"/>
  <c r="M1885" i="4"/>
  <c r="P1869" i="4"/>
  <c r="O1869" i="4"/>
  <c r="M1869" i="4"/>
  <c r="P1862" i="4"/>
  <c r="O1862" i="4"/>
  <c r="M1862" i="4"/>
  <c r="P1856" i="4"/>
  <c r="O1856" i="4"/>
  <c r="M1856" i="4"/>
  <c r="P1853" i="4"/>
  <c r="O1853" i="4"/>
  <c r="M1853" i="4"/>
  <c r="P1852" i="4"/>
  <c r="O1852" i="4"/>
  <c r="M1852" i="4"/>
  <c r="P1849" i="4"/>
  <c r="O1849" i="4"/>
  <c r="M1849" i="4"/>
  <c r="P1846" i="4"/>
  <c r="O1846" i="4"/>
  <c r="M1846" i="4"/>
  <c r="P1836" i="4"/>
  <c r="O1836" i="4"/>
  <c r="M1836" i="4"/>
  <c r="P1832" i="4"/>
  <c r="O1832" i="4"/>
  <c r="M1832" i="4"/>
  <c r="P1828" i="4"/>
  <c r="O1828" i="4"/>
  <c r="M1828" i="4"/>
  <c r="P1824" i="4"/>
  <c r="O1824" i="4"/>
  <c r="M1824" i="4"/>
  <c r="P1819" i="4"/>
  <c r="O1819" i="4"/>
  <c r="M1819" i="4"/>
  <c r="P1814" i="4"/>
  <c r="O1814" i="4"/>
  <c r="M1814" i="4"/>
  <c r="P1792" i="4"/>
  <c r="O1792" i="4"/>
  <c r="M1792" i="4"/>
  <c r="P1778" i="4"/>
  <c r="O1778" i="4"/>
  <c r="M1778" i="4"/>
  <c r="P1777" i="4"/>
  <c r="O1777" i="4"/>
  <c r="M1777" i="4"/>
  <c r="P1775" i="4"/>
  <c r="O1775" i="4"/>
  <c r="M1775" i="4"/>
  <c r="P1765" i="4"/>
  <c r="O1765" i="4"/>
  <c r="M1765" i="4"/>
  <c r="P1766" i="4"/>
  <c r="O1766" i="4"/>
  <c r="M1766" i="4"/>
  <c r="P1759" i="4"/>
  <c r="O1759" i="4"/>
  <c r="M1759" i="4"/>
  <c r="P1760" i="4"/>
  <c r="O1760" i="4"/>
  <c r="M1760" i="4"/>
  <c r="P1749" i="4"/>
  <c r="O1749" i="4"/>
  <c r="M1749" i="4"/>
  <c r="P1748" i="4"/>
  <c r="O1748" i="4"/>
  <c r="M1748" i="4"/>
  <c r="P1743" i="4"/>
  <c r="O1743" i="4"/>
  <c r="M1743" i="4"/>
  <c r="P1740" i="4"/>
  <c r="O1740" i="4"/>
  <c r="M1740" i="4"/>
  <c r="P1732" i="4"/>
  <c r="O1732" i="4"/>
  <c r="M1732" i="4"/>
  <c r="P1726" i="4"/>
  <c r="O1726" i="4"/>
  <c r="M1726" i="4"/>
  <c r="P1717" i="4"/>
  <c r="O1717" i="4"/>
  <c r="M1717" i="4"/>
  <c r="P1712" i="4"/>
  <c r="O1712" i="4"/>
  <c r="M1712" i="4"/>
  <c r="P1708" i="4"/>
  <c r="O1708" i="4"/>
  <c r="M1708" i="4"/>
  <c r="P1702" i="4"/>
  <c r="O1702" i="4"/>
  <c r="M1702" i="4"/>
  <c r="P1690" i="4"/>
  <c r="O1690" i="4"/>
  <c r="M1690" i="4"/>
  <c r="P1655" i="4"/>
  <c r="O1655" i="4"/>
  <c r="M1655" i="4"/>
  <c r="P1652" i="4"/>
  <c r="O1652" i="4"/>
  <c r="M1652" i="4"/>
  <c r="P1651" i="4"/>
  <c r="O1651" i="4"/>
  <c r="M1651" i="4"/>
  <c r="P1650" i="4"/>
  <c r="O1650" i="4"/>
  <c r="M1650" i="4"/>
  <c r="P1647" i="4"/>
  <c r="O1647" i="4"/>
  <c r="M1647" i="4"/>
  <c r="P1644" i="4"/>
  <c r="O1644" i="4"/>
  <c r="M1644" i="4"/>
  <c r="P1637" i="4"/>
  <c r="O1637" i="4"/>
  <c r="M1637" i="4"/>
  <c r="P1636" i="4"/>
  <c r="O1636" i="4"/>
  <c r="M1636" i="4"/>
  <c r="P1635" i="4"/>
  <c r="O1635" i="4"/>
  <c r="M1635" i="4"/>
  <c r="P1631" i="4"/>
  <c r="O1631" i="4"/>
  <c r="M1631" i="4"/>
  <c r="P1626" i="4"/>
  <c r="O1626" i="4"/>
  <c r="M1626" i="4"/>
  <c r="P1625" i="4"/>
  <c r="O1625" i="4"/>
  <c r="M1625" i="4"/>
  <c r="P1623" i="4"/>
  <c r="O1623" i="4"/>
  <c r="M1623" i="4"/>
  <c r="P1619" i="4"/>
  <c r="O1619" i="4"/>
  <c r="M1619" i="4"/>
  <c r="P1616" i="4"/>
  <c r="O1616" i="4"/>
  <c r="M1616" i="4"/>
  <c r="P1615" i="4"/>
  <c r="O1615" i="4"/>
  <c r="M1615" i="4"/>
  <c r="P1605" i="4"/>
  <c r="O1605" i="4"/>
  <c r="M1605" i="4"/>
  <c r="P1596" i="4"/>
  <c r="O1596" i="4"/>
  <c r="M1596" i="4"/>
  <c r="P1595" i="4"/>
  <c r="O1595" i="4"/>
  <c r="M1595" i="4"/>
  <c r="P1544" i="4"/>
  <c r="O1544" i="4"/>
  <c r="M1544" i="4"/>
  <c r="P1537" i="4"/>
  <c r="O1537" i="4"/>
  <c r="M1537" i="4"/>
  <c r="P1532" i="4"/>
  <c r="O1532" i="4"/>
  <c r="M1532" i="4"/>
  <c r="P1527" i="4"/>
  <c r="O1527" i="4"/>
  <c r="M1527" i="4"/>
  <c r="P1493" i="4"/>
  <c r="O1493" i="4"/>
  <c r="M1493" i="4"/>
  <c r="P1416" i="4"/>
  <c r="O1416" i="4"/>
  <c r="M1416" i="4"/>
  <c r="T25" i="8"/>
  <c r="T12" i="8"/>
  <c r="L1394" i="4"/>
  <c r="P1394" i="4" s="1"/>
  <c r="K1394" i="4"/>
  <c r="N1394" i="4" s="1"/>
  <c r="O1394" i="4" s="1"/>
  <c r="L1388" i="4"/>
  <c r="P1388" i="4" s="1"/>
  <c r="K1388" i="4"/>
  <c r="N1388" i="4" s="1"/>
  <c r="O1388" i="4" s="1"/>
  <c r="L1387" i="4"/>
  <c r="P1387" i="4" s="1"/>
  <c r="K1387" i="4"/>
  <c r="N1387" i="4" s="1"/>
  <c r="O1387" i="4" s="1"/>
  <c r="L1378" i="4"/>
  <c r="P1378" i="4" s="1"/>
  <c r="K1378" i="4"/>
  <c r="N1378" i="4" s="1"/>
  <c r="O1378" i="4" s="1"/>
  <c r="L1375" i="4"/>
  <c r="P1375" i="4" s="1"/>
  <c r="K1375" i="4"/>
  <c r="N1375" i="4" s="1"/>
  <c r="O1375" i="4" s="1"/>
  <c r="L1374" i="4"/>
  <c r="P1374" i="4" s="1"/>
  <c r="K1374" i="4"/>
  <c r="N1374" i="4" s="1"/>
  <c r="O1374" i="4" s="1"/>
  <c r="L1363" i="4"/>
  <c r="K1363" i="4"/>
  <c r="N1363" i="4" s="1"/>
  <c r="O1363" i="4" s="1"/>
  <c r="L1357" i="4"/>
  <c r="P1357" i="4" s="1"/>
  <c r="K1357" i="4"/>
  <c r="N1357" i="4" s="1"/>
  <c r="O1357" i="4" s="1"/>
  <c r="L1348" i="4"/>
  <c r="P1348" i="4" s="1"/>
  <c r="K1348" i="4"/>
  <c r="N1348" i="4" s="1"/>
  <c r="O1348" i="4" s="1"/>
  <c r="L1215" i="4"/>
  <c r="P1215" i="4" s="1"/>
  <c r="K1215" i="4"/>
  <c r="N1215" i="4" s="1"/>
  <c r="O1215" i="4" s="1"/>
  <c r="L1199" i="4"/>
  <c r="P1199" i="4" s="1"/>
  <c r="K1199" i="4"/>
  <c r="N1199" i="4" s="1"/>
  <c r="O1199" i="4" s="1"/>
  <c r="L1177" i="4"/>
  <c r="P1177" i="4" s="1"/>
  <c r="K1177" i="4"/>
  <c r="N1177" i="4" s="1"/>
  <c r="O1177" i="4" s="1"/>
  <c r="L1171" i="4"/>
  <c r="P1171" i="4" s="1"/>
  <c r="K1171" i="4"/>
  <c r="N1171" i="4" s="1"/>
  <c r="O1171" i="4" s="1"/>
  <c r="L1169" i="4"/>
  <c r="P1169" i="4" s="1"/>
  <c r="K1169" i="4"/>
  <c r="N1169" i="4" s="1"/>
  <c r="O1169" i="4" s="1"/>
  <c r="L1165" i="4"/>
  <c r="P1165" i="4" s="1"/>
  <c r="K1165" i="4"/>
  <c r="N1165" i="4" s="1"/>
  <c r="O1165" i="4" s="1"/>
  <c r="L1161" i="4"/>
  <c r="P1161" i="4" s="1"/>
  <c r="K1161" i="4"/>
  <c r="N1161" i="4" s="1"/>
  <c r="O1161" i="4" s="1"/>
  <c r="L1159" i="4"/>
  <c r="P1159" i="4" s="1"/>
  <c r="K1159" i="4"/>
  <c r="N1159" i="4" s="1"/>
  <c r="O1159" i="4" s="1"/>
  <c r="L1157" i="4"/>
  <c r="P1157" i="4" s="1"/>
  <c r="K1157" i="4"/>
  <c r="N1157" i="4" s="1"/>
  <c r="O1157" i="4" s="1"/>
  <c r="L1156" i="4"/>
  <c r="P1156" i="4" s="1"/>
  <c r="K1156" i="4"/>
  <c r="N1156" i="4" s="1"/>
  <c r="O1156" i="4" s="1"/>
  <c r="L1153" i="4"/>
  <c r="P1153" i="4" s="1"/>
  <c r="K1153" i="4"/>
  <c r="N1153" i="4" s="1"/>
  <c r="O1153" i="4" s="1"/>
  <c r="L1151" i="4"/>
  <c r="K1151" i="4"/>
  <c r="N1151" i="4" s="1"/>
  <c r="O1151" i="4" s="1"/>
  <c r="L1115" i="4"/>
  <c r="P1115" i="4" s="1"/>
  <c r="K1115" i="4"/>
  <c r="N1115" i="4" s="1"/>
  <c r="O1115" i="4" s="1"/>
  <c r="L1113" i="4"/>
  <c r="P1113" i="4" s="1"/>
  <c r="K1113" i="4"/>
  <c r="N1113" i="4" s="1"/>
  <c r="O1113" i="4" s="1"/>
  <c r="L1112" i="4"/>
  <c r="P1112" i="4" s="1"/>
  <c r="K1112" i="4"/>
  <c r="N1112" i="4" s="1"/>
  <c r="O1112" i="4" s="1"/>
  <c r="L1110" i="4"/>
  <c r="P1110" i="4" s="1"/>
  <c r="K1110" i="4"/>
  <c r="N1110" i="4" s="1"/>
  <c r="O1110" i="4" s="1"/>
  <c r="L1101" i="4"/>
  <c r="P1101" i="4" s="1"/>
  <c r="K1101" i="4"/>
  <c r="N1101" i="4" s="1"/>
  <c r="O1101" i="4" s="1"/>
  <c r="L1095" i="4"/>
  <c r="P1095" i="4" s="1"/>
  <c r="K1095" i="4"/>
  <c r="N1095" i="4" s="1"/>
  <c r="O1095" i="4" s="1"/>
  <c r="L1094" i="4"/>
  <c r="P1094" i="4" s="1"/>
  <c r="K1094" i="4"/>
  <c r="N1094" i="4" s="1"/>
  <c r="O1094" i="4" s="1"/>
  <c r="L1092" i="4"/>
  <c r="K1092" i="4"/>
  <c r="N1092" i="4" s="1"/>
  <c r="O1092" i="4" s="1"/>
  <c r="L1091" i="4"/>
  <c r="P1091" i="4" s="1"/>
  <c r="K1091" i="4"/>
  <c r="N1091" i="4" s="1"/>
  <c r="O1091" i="4" s="1"/>
  <c r="L1090" i="4"/>
  <c r="P1090" i="4" s="1"/>
  <c r="K1090" i="4"/>
  <c r="N1090" i="4" s="1"/>
  <c r="O1090" i="4" s="1"/>
  <c r="L1089" i="4"/>
  <c r="P1089" i="4" s="1"/>
  <c r="K1089" i="4"/>
  <c r="N1089" i="4" s="1"/>
  <c r="O1089" i="4" s="1"/>
  <c r="L1088" i="4"/>
  <c r="P1088" i="4" s="1"/>
  <c r="K1088" i="4"/>
  <c r="N1088" i="4" s="1"/>
  <c r="O1088" i="4" s="1"/>
  <c r="L1084" i="4"/>
  <c r="P1084" i="4" s="1"/>
  <c r="K1084" i="4"/>
  <c r="N1084" i="4" s="1"/>
  <c r="O1084" i="4" s="1"/>
  <c r="L1074" i="4"/>
  <c r="P1074" i="4" s="1"/>
  <c r="K1074" i="4"/>
  <c r="N1074" i="4" s="1"/>
  <c r="O1074" i="4" s="1"/>
  <c r="L1033" i="4"/>
  <c r="P1033" i="4" s="1"/>
  <c r="K1033" i="4"/>
  <c r="N1033" i="4" s="1"/>
  <c r="O1033" i="4" s="1"/>
  <c r="L1032" i="4"/>
  <c r="K1032" i="4"/>
  <c r="N1032" i="4" s="1"/>
  <c r="O1032" i="4" s="1"/>
  <c r="L1012" i="4"/>
  <c r="P1012" i="4" s="1"/>
  <c r="K1012" i="4"/>
  <c r="N1012" i="4" s="1"/>
  <c r="O1012" i="4" s="1"/>
  <c r="L1003" i="4"/>
  <c r="P1003" i="4" s="1"/>
  <c r="K1003" i="4"/>
  <c r="N1003" i="4" s="1"/>
  <c r="O1003" i="4" s="1"/>
  <c r="L999" i="4"/>
  <c r="P999" i="4" s="1"/>
  <c r="K999" i="4"/>
  <c r="N999" i="4" s="1"/>
  <c r="O999" i="4" s="1"/>
  <c r="L994" i="4"/>
  <c r="P994" i="4" s="1"/>
  <c r="K994" i="4"/>
  <c r="N994" i="4" s="1"/>
  <c r="O994" i="4" s="1"/>
  <c r="L991" i="4"/>
  <c r="P991" i="4" s="1"/>
  <c r="K991" i="4"/>
  <c r="N991" i="4" s="1"/>
  <c r="O991" i="4" s="1"/>
  <c r="L989" i="4"/>
  <c r="P989" i="4" s="1"/>
  <c r="K989" i="4"/>
  <c r="N989" i="4" s="1"/>
  <c r="O989" i="4" s="1"/>
  <c r="L986" i="4"/>
  <c r="P986" i="4" s="1"/>
  <c r="K986" i="4"/>
  <c r="N986" i="4" s="1"/>
  <c r="O986" i="4" s="1"/>
  <c r="L984" i="4"/>
  <c r="K984" i="4"/>
  <c r="N984" i="4" s="1"/>
  <c r="O984" i="4" s="1"/>
  <c r="L952" i="4"/>
  <c r="P952" i="4" s="1"/>
  <c r="K952" i="4"/>
  <c r="N952" i="4" s="1"/>
  <c r="O952" i="4" s="1"/>
  <c r="L945" i="4"/>
  <c r="P945" i="4" s="1"/>
  <c r="K945" i="4"/>
  <c r="N945" i="4" s="1"/>
  <c r="O945" i="4" s="1"/>
  <c r="L899" i="4"/>
  <c r="P899" i="4" s="1"/>
  <c r="K899" i="4"/>
  <c r="N899" i="4" s="1"/>
  <c r="O899" i="4" s="1"/>
  <c r="L891" i="4"/>
  <c r="P891" i="4" s="1"/>
  <c r="K891" i="4"/>
  <c r="N891" i="4" s="1"/>
  <c r="O891" i="4" s="1"/>
  <c r="L890" i="4"/>
  <c r="P890" i="4" s="1"/>
  <c r="K890" i="4"/>
  <c r="N890" i="4" s="1"/>
  <c r="O890" i="4" s="1"/>
  <c r="L881" i="4"/>
  <c r="P881" i="4" s="1"/>
  <c r="K881" i="4"/>
  <c r="N881" i="4" s="1"/>
  <c r="O881" i="4" s="1"/>
  <c r="L878" i="4"/>
  <c r="P878" i="4" s="1"/>
  <c r="K878" i="4"/>
  <c r="N878" i="4" s="1"/>
  <c r="O878" i="4" s="1"/>
  <c r="L874" i="4"/>
  <c r="K874" i="4"/>
  <c r="N874" i="4" s="1"/>
  <c r="O874" i="4" s="1"/>
  <c r="L871" i="4"/>
  <c r="P871" i="4" s="1"/>
  <c r="K871" i="4"/>
  <c r="N871" i="4" s="1"/>
  <c r="O871" i="4" s="1"/>
  <c r="L856" i="4"/>
  <c r="P856" i="4" s="1"/>
  <c r="K856" i="4"/>
  <c r="N856" i="4" s="1"/>
  <c r="O856" i="4" s="1"/>
  <c r="L839" i="4"/>
  <c r="P839" i="4" s="1"/>
  <c r="K839" i="4"/>
  <c r="N839" i="4" s="1"/>
  <c r="O839" i="4" s="1"/>
  <c r="L964" i="4"/>
  <c r="P964" i="4" s="1"/>
  <c r="K964" i="4"/>
  <c r="N964" i="4" s="1"/>
  <c r="O964" i="4" s="1"/>
  <c r="L1045" i="4"/>
  <c r="P1045" i="4" s="1"/>
  <c r="K1045" i="4"/>
  <c r="N1045" i="4" s="1"/>
  <c r="O1045" i="4" s="1"/>
  <c r="K982" i="4"/>
  <c r="N982" i="4" s="1"/>
  <c r="O982" i="4" s="1"/>
  <c r="L982" i="4"/>
  <c r="P982" i="4" s="1"/>
  <c r="K889" i="4"/>
  <c r="N889" i="4" s="1"/>
  <c r="O889" i="4" s="1"/>
  <c r="L889" i="4"/>
  <c r="P889" i="4" s="1"/>
  <c r="K974" i="4"/>
  <c r="N974" i="4" s="1"/>
  <c r="O974" i="4" s="1"/>
  <c r="L974" i="4"/>
  <c r="P974" i="4" s="1"/>
  <c r="P4261" i="4"/>
  <c r="O4261" i="4"/>
  <c r="M4261" i="4"/>
  <c r="M1110" i="4" l="1"/>
  <c r="M1165" i="4"/>
  <c r="M891" i="4"/>
  <c r="M994" i="4"/>
  <c r="M1394" i="4"/>
  <c r="M1088" i="4"/>
  <c r="P874" i="4"/>
  <c r="M874" i="4"/>
  <c r="M1003" i="4"/>
  <c r="P1032" i="4"/>
  <c r="M1032" i="4"/>
  <c r="M1113" i="4"/>
  <c r="P1151" i="4"/>
  <c r="M1151" i="4"/>
  <c r="M945" i="4"/>
  <c r="P984" i="4"/>
  <c r="M984" i="4"/>
  <c r="M1090" i="4"/>
  <c r="P1092" i="4"/>
  <c r="M1092" i="4"/>
  <c r="M1199" i="4"/>
  <c r="P1363" i="4"/>
  <c r="M1363" i="4"/>
  <c r="M839" i="4"/>
  <c r="M881" i="4"/>
  <c r="M989" i="4"/>
  <c r="M1074" i="4"/>
  <c r="M1095" i="4"/>
  <c r="M1156" i="4"/>
  <c r="M1387" i="4"/>
  <c r="M878" i="4"/>
  <c r="M899" i="4"/>
  <c r="M986" i="4"/>
  <c r="M999" i="4"/>
  <c r="M1033" i="4"/>
  <c r="M1089" i="4"/>
  <c r="M1094" i="4"/>
  <c r="M1112" i="4"/>
  <c r="M1153" i="4"/>
  <c r="M1161" i="4"/>
  <c r="M1177" i="4"/>
  <c r="M1357" i="4"/>
  <c r="M1378" i="4"/>
  <c r="M1159" i="4"/>
  <c r="M1171" i="4"/>
  <c r="M1348" i="4"/>
  <c r="M1375" i="4"/>
  <c r="M871" i="4"/>
  <c r="M890" i="4"/>
  <c r="M952" i="4"/>
  <c r="M991" i="4"/>
  <c r="M1012" i="4"/>
  <c r="M1084" i="4"/>
  <c r="M1091" i="4"/>
  <c r="M1101" i="4"/>
  <c r="M1115" i="4"/>
  <c r="M1157" i="4"/>
  <c r="M1169" i="4"/>
  <c r="M1215" i="4"/>
  <c r="M1374" i="4"/>
  <c r="M1388" i="4"/>
  <c r="M856" i="4"/>
  <c r="M964" i="4"/>
  <c r="M1045" i="4"/>
  <c r="M982" i="4"/>
  <c r="M889" i="4"/>
  <c r="M974" i="4"/>
  <c r="S971" i="2"/>
  <c r="S973" i="2"/>
  <c r="S972" i="2"/>
  <c r="S968" i="2"/>
  <c r="S969" i="2"/>
  <c r="S970" i="2"/>
  <c r="R971" i="2"/>
  <c r="P971" i="2"/>
  <c r="Q971" i="2" s="1"/>
  <c r="O971" i="2"/>
  <c r="R973" i="2"/>
  <c r="P973" i="2"/>
  <c r="Q973" i="2" s="1"/>
  <c r="O973" i="2"/>
  <c r="R972" i="2"/>
  <c r="P972" i="2"/>
  <c r="Q972" i="2" s="1"/>
  <c r="O972" i="2"/>
  <c r="R968" i="2"/>
  <c r="P968" i="2"/>
  <c r="Q968" i="2" s="1"/>
  <c r="O968" i="2"/>
  <c r="R969" i="2"/>
  <c r="P969" i="2"/>
  <c r="Q969" i="2" s="1"/>
  <c r="O969" i="2"/>
  <c r="O970" i="2"/>
  <c r="P970" i="2"/>
  <c r="Q970" i="2"/>
  <c r="R970" i="2"/>
  <c r="W1411" i="3"/>
  <c r="U1411" i="3"/>
  <c r="V1411" i="3" s="1"/>
  <c r="T1411" i="3"/>
  <c r="W1410" i="3"/>
  <c r="U1410" i="3"/>
  <c r="V1410" i="3" s="1"/>
  <c r="T1410" i="3"/>
  <c r="Q1411" i="3"/>
  <c r="X1411" i="3" s="1"/>
  <c r="Q1410" i="3"/>
  <c r="X1410" i="3" s="1"/>
  <c r="P7857" i="4" l="1"/>
  <c r="O7857" i="4"/>
  <c r="M7857" i="4"/>
  <c r="P7775" i="4"/>
  <c r="O7775" i="4"/>
  <c r="M7775" i="4"/>
  <c r="M8339" i="4"/>
  <c r="O8339" i="4"/>
  <c r="P8339" i="4"/>
  <c r="M7760" i="4"/>
  <c r="O7760" i="4"/>
  <c r="P7760" i="4"/>
  <c r="M2224" i="4"/>
  <c r="O2224" i="4"/>
  <c r="P2224" i="4"/>
  <c r="L1397" i="4" l="1"/>
  <c r="P1397" i="4" s="1"/>
  <c r="K1397" i="4"/>
  <c r="N1397" i="4" s="1"/>
  <c r="O1397" i="4" s="1"/>
  <c r="K918" i="4"/>
  <c r="N918" i="4" s="1"/>
  <c r="O918" i="4" s="1"/>
  <c r="L918" i="4"/>
  <c r="M918" i="4" s="1"/>
  <c r="M7863" i="4"/>
  <c r="O7863" i="4"/>
  <c r="P7863" i="4"/>
  <c r="P6972" i="4"/>
  <c r="O6972" i="4"/>
  <c r="M6972" i="4"/>
  <c r="P7208" i="4"/>
  <c r="O7208" i="4"/>
  <c r="M7208" i="4"/>
  <c r="P7362" i="4"/>
  <c r="O7362" i="4"/>
  <c r="M7362" i="4"/>
  <c r="P7130" i="4"/>
  <c r="O7130" i="4"/>
  <c r="M7130" i="4"/>
  <c r="P5726" i="4"/>
  <c r="O5726" i="4"/>
  <c r="M5726" i="4"/>
  <c r="P5225" i="4"/>
  <c r="O5225" i="4"/>
  <c r="M5225" i="4"/>
  <c r="P5220" i="4"/>
  <c r="O5220" i="4"/>
  <c r="M5220" i="4"/>
  <c r="P4933" i="4"/>
  <c r="O4933" i="4"/>
  <c r="M4933" i="4"/>
  <c r="P4925" i="4"/>
  <c r="O4925" i="4"/>
  <c r="M4925" i="4"/>
  <c r="P4915" i="4"/>
  <c r="O4915" i="4"/>
  <c r="M4915" i="4"/>
  <c r="P4900" i="4"/>
  <c r="O4900" i="4"/>
  <c r="M4900" i="4"/>
  <c r="L811" i="4"/>
  <c r="P811" i="4" s="1"/>
  <c r="K811" i="4"/>
  <c r="N811" i="4" s="1"/>
  <c r="O811" i="4" s="1"/>
  <c r="L808" i="4"/>
  <c r="P808" i="4" s="1"/>
  <c r="K808" i="4"/>
  <c r="N808" i="4" s="1"/>
  <c r="O808" i="4" s="1"/>
  <c r="L799" i="4"/>
  <c r="P799" i="4" s="1"/>
  <c r="K799" i="4"/>
  <c r="N799" i="4" s="1"/>
  <c r="O799" i="4" s="1"/>
  <c r="L787" i="4"/>
  <c r="P787" i="4" s="1"/>
  <c r="K787" i="4"/>
  <c r="N787" i="4" s="1"/>
  <c r="O787" i="4" s="1"/>
  <c r="L778" i="4"/>
  <c r="P778" i="4" s="1"/>
  <c r="K778" i="4"/>
  <c r="N778" i="4" s="1"/>
  <c r="O778" i="4" s="1"/>
  <c r="L772" i="4"/>
  <c r="P772" i="4" s="1"/>
  <c r="K772" i="4"/>
  <c r="N772" i="4" s="1"/>
  <c r="O772" i="4" s="1"/>
  <c r="L767" i="4"/>
  <c r="P767" i="4" s="1"/>
  <c r="K767" i="4"/>
  <c r="N767" i="4" s="1"/>
  <c r="O767" i="4" s="1"/>
  <c r="L691" i="4"/>
  <c r="P691" i="4" s="1"/>
  <c r="K691" i="4"/>
  <c r="N691" i="4" s="1"/>
  <c r="O691" i="4" s="1"/>
  <c r="L690" i="4"/>
  <c r="P690" i="4" s="1"/>
  <c r="K690" i="4"/>
  <c r="N690" i="4" s="1"/>
  <c r="O690" i="4" s="1"/>
  <c r="L649" i="4"/>
  <c r="P649" i="4" s="1"/>
  <c r="K649" i="4"/>
  <c r="N649" i="4" s="1"/>
  <c r="O649" i="4" s="1"/>
  <c r="L632" i="4"/>
  <c r="P632" i="4" s="1"/>
  <c r="K632" i="4"/>
  <c r="N632" i="4" s="1"/>
  <c r="O632" i="4" s="1"/>
  <c r="L617" i="4"/>
  <c r="P617" i="4" s="1"/>
  <c r="K617" i="4"/>
  <c r="N617" i="4" s="1"/>
  <c r="O617" i="4" s="1"/>
  <c r="L578" i="4"/>
  <c r="P578" i="4" s="1"/>
  <c r="K578" i="4"/>
  <c r="N578" i="4" s="1"/>
  <c r="O578" i="4" s="1"/>
  <c r="L548" i="4"/>
  <c r="P548" i="4" s="1"/>
  <c r="K548" i="4"/>
  <c r="N548" i="4" s="1"/>
  <c r="O548" i="4" s="1"/>
  <c r="L540" i="4"/>
  <c r="P540" i="4" s="1"/>
  <c r="K540" i="4"/>
  <c r="N540" i="4" s="1"/>
  <c r="O540" i="4" s="1"/>
  <c r="L533" i="4"/>
  <c r="P533" i="4" s="1"/>
  <c r="K533" i="4"/>
  <c r="N533" i="4" s="1"/>
  <c r="O533" i="4" s="1"/>
  <c r="L518" i="4"/>
  <c r="P518" i="4" s="1"/>
  <c r="K518" i="4"/>
  <c r="N518" i="4" s="1"/>
  <c r="O518" i="4" s="1"/>
  <c r="L500" i="4"/>
  <c r="P500" i="4" s="1"/>
  <c r="K500" i="4"/>
  <c r="N500" i="4" s="1"/>
  <c r="O500" i="4" s="1"/>
  <c r="L493" i="4"/>
  <c r="P493" i="4" s="1"/>
  <c r="K493" i="4"/>
  <c r="N493" i="4" s="1"/>
  <c r="O493" i="4" s="1"/>
  <c r="L476" i="4"/>
  <c r="P476" i="4" s="1"/>
  <c r="K476" i="4"/>
  <c r="N476" i="4" s="1"/>
  <c r="O476" i="4" s="1"/>
  <c r="L456" i="4"/>
  <c r="P456" i="4" s="1"/>
  <c r="K456" i="4"/>
  <c r="N456" i="4" s="1"/>
  <c r="O456" i="4" s="1"/>
  <c r="L436" i="4"/>
  <c r="P436" i="4" s="1"/>
  <c r="K436" i="4"/>
  <c r="N436" i="4" s="1"/>
  <c r="O436" i="4" s="1"/>
  <c r="L421" i="4"/>
  <c r="P421" i="4" s="1"/>
  <c r="K421" i="4"/>
  <c r="N421" i="4" s="1"/>
  <c r="O421" i="4" s="1"/>
  <c r="L385" i="4"/>
  <c r="P385" i="4" s="1"/>
  <c r="K385" i="4"/>
  <c r="N385" i="4" s="1"/>
  <c r="O385" i="4" s="1"/>
  <c r="L367" i="4"/>
  <c r="P367" i="4" s="1"/>
  <c r="K367" i="4"/>
  <c r="N367" i="4" s="1"/>
  <c r="O367" i="4" s="1"/>
  <c r="L364" i="4"/>
  <c r="P364" i="4" s="1"/>
  <c r="K364" i="4"/>
  <c r="N364" i="4" s="1"/>
  <c r="O364" i="4" s="1"/>
  <c r="L340" i="4"/>
  <c r="P340" i="4" s="1"/>
  <c r="K340" i="4"/>
  <c r="N340" i="4" s="1"/>
  <c r="O340" i="4" s="1"/>
  <c r="L336" i="4"/>
  <c r="P336" i="4" s="1"/>
  <c r="K336" i="4"/>
  <c r="N336" i="4" s="1"/>
  <c r="O336" i="4" s="1"/>
  <c r="L332" i="4"/>
  <c r="P332" i="4" s="1"/>
  <c r="K332" i="4"/>
  <c r="N332" i="4" s="1"/>
  <c r="O332" i="4" s="1"/>
  <c r="L324" i="4"/>
  <c r="P324" i="4" s="1"/>
  <c r="K324" i="4"/>
  <c r="N324" i="4" s="1"/>
  <c r="O324" i="4" s="1"/>
  <c r="L319" i="4"/>
  <c r="P319" i="4" s="1"/>
  <c r="K319" i="4"/>
  <c r="N319" i="4" s="1"/>
  <c r="O319" i="4" s="1"/>
  <c r="L299" i="4"/>
  <c r="P299" i="4" s="1"/>
  <c r="K299" i="4"/>
  <c r="N299" i="4" s="1"/>
  <c r="O299" i="4" s="1"/>
  <c r="L290" i="4"/>
  <c r="P290" i="4" s="1"/>
  <c r="K290" i="4"/>
  <c r="N290" i="4" s="1"/>
  <c r="O290" i="4" s="1"/>
  <c r="L284" i="4"/>
  <c r="P284" i="4" s="1"/>
  <c r="K284" i="4"/>
  <c r="N284" i="4" s="1"/>
  <c r="O284" i="4" s="1"/>
  <c r="L235" i="4"/>
  <c r="P235" i="4" s="1"/>
  <c r="K235" i="4"/>
  <c r="N235" i="4" s="1"/>
  <c r="O235" i="4" s="1"/>
  <c r="L210" i="4"/>
  <c r="P210" i="4" s="1"/>
  <c r="K210" i="4"/>
  <c r="N210" i="4" s="1"/>
  <c r="O210" i="4" s="1"/>
  <c r="L197" i="4"/>
  <c r="P197" i="4" s="1"/>
  <c r="K197" i="4"/>
  <c r="N197" i="4" s="1"/>
  <c r="O197" i="4" s="1"/>
  <c r="L196" i="4"/>
  <c r="P196" i="4" s="1"/>
  <c r="K196" i="4"/>
  <c r="N196" i="4" s="1"/>
  <c r="O196" i="4" s="1"/>
  <c r="L189" i="4"/>
  <c r="P189" i="4" s="1"/>
  <c r="K189" i="4"/>
  <c r="N189" i="4" s="1"/>
  <c r="O189" i="4" s="1"/>
  <c r="L186" i="4"/>
  <c r="P186" i="4" s="1"/>
  <c r="K186" i="4"/>
  <c r="N186" i="4" s="1"/>
  <c r="O186" i="4" s="1"/>
  <c r="L161" i="4"/>
  <c r="P161" i="4" s="1"/>
  <c r="K161" i="4"/>
  <c r="N161" i="4" s="1"/>
  <c r="O161" i="4" s="1"/>
  <c r="L150" i="4"/>
  <c r="P150" i="4" s="1"/>
  <c r="K150" i="4"/>
  <c r="N150" i="4" s="1"/>
  <c r="O150" i="4" s="1"/>
  <c r="L141" i="4"/>
  <c r="P141" i="4" s="1"/>
  <c r="K141" i="4"/>
  <c r="N141" i="4" s="1"/>
  <c r="O141" i="4" s="1"/>
  <c r="L140" i="4"/>
  <c r="P140" i="4" s="1"/>
  <c r="K140" i="4"/>
  <c r="N140" i="4" s="1"/>
  <c r="O140" i="4" s="1"/>
  <c r="L131" i="4"/>
  <c r="P131" i="4" s="1"/>
  <c r="K131" i="4"/>
  <c r="N131" i="4" s="1"/>
  <c r="O131" i="4" s="1"/>
  <c r="L109" i="4"/>
  <c r="P109" i="4" s="1"/>
  <c r="K109" i="4"/>
  <c r="N109" i="4" s="1"/>
  <c r="O109" i="4" s="1"/>
  <c r="L104" i="4"/>
  <c r="P104" i="4" s="1"/>
  <c r="K104" i="4"/>
  <c r="N104" i="4" s="1"/>
  <c r="O104" i="4" s="1"/>
  <c r="L89" i="4"/>
  <c r="P89" i="4" s="1"/>
  <c r="K89" i="4"/>
  <c r="N89" i="4" s="1"/>
  <c r="O89" i="4" s="1"/>
  <c r="L81" i="4"/>
  <c r="P81" i="4" s="1"/>
  <c r="K81" i="4"/>
  <c r="N81" i="4" s="1"/>
  <c r="O81" i="4" s="1"/>
  <c r="L68" i="4"/>
  <c r="P68" i="4" s="1"/>
  <c r="K68" i="4"/>
  <c r="N68" i="4" s="1"/>
  <c r="O68" i="4" s="1"/>
  <c r="L48" i="4"/>
  <c r="P48" i="4" s="1"/>
  <c r="K48" i="4"/>
  <c r="N48" i="4" s="1"/>
  <c r="O48" i="4" s="1"/>
  <c r="L46" i="4"/>
  <c r="P46" i="4" s="1"/>
  <c r="K46" i="4"/>
  <c r="N46" i="4" s="1"/>
  <c r="O46" i="4" s="1"/>
  <c r="K735" i="4"/>
  <c r="M1397" i="4" l="1"/>
  <c r="P918" i="4"/>
  <c r="M109" i="4"/>
  <c r="M364" i="4"/>
  <c r="M197" i="4"/>
  <c r="M500" i="4"/>
  <c r="M150" i="4"/>
  <c r="M81" i="4"/>
  <c r="M284" i="4"/>
  <c r="M578" i="4"/>
  <c r="M89" i="4"/>
  <c r="M131" i="4"/>
  <c r="M332" i="4"/>
  <c r="M518" i="4"/>
  <c r="M772" i="4"/>
  <c r="M456" i="4"/>
  <c r="M196" i="4"/>
  <c r="M324" i="4"/>
  <c r="M436" i="4"/>
  <c r="M548" i="4"/>
  <c r="M808" i="4"/>
  <c r="M68" i="4"/>
  <c r="M140" i="4"/>
  <c r="M161" i="4"/>
  <c r="M290" i="4"/>
  <c r="M367" i="4"/>
  <c r="M649" i="4"/>
  <c r="M46" i="4"/>
  <c r="M48" i="4"/>
  <c r="M104" i="4"/>
  <c r="M141" i="4"/>
  <c r="M189" i="4"/>
  <c r="M235" i="4"/>
  <c r="M319" i="4"/>
  <c r="M340" i="4"/>
  <c r="M421" i="4"/>
  <c r="M493" i="4"/>
  <c r="M540" i="4"/>
  <c r="M632" i="4"/>
  <c r="M767" i="4"/>
  <c r="M799" i="4"/>
  <c r="M186" i="4"/>
  <c r="M210" i="4"/>
  <c r="M299" i="4"/>
  <c r="M336" i="4"/>
  <c r="M385" i="4"/>
  <c r="M476" i="4"/>
  <c r="M533" i="4"/>
  <c r="M617" i="4"/>
  <c r="M691" i="4"/>
  <c r="M787" i="4"/>
  <c r="M690" i="4"/>
  <c r="M778" i="4"/>
  <c r="M811" i="4"/>
  <c r="M5337" i="4"/>
  <c r="O5337" i="4"/>
  <c r="P5337" i="4"/>
  <c r="P5507" i="4"/>
  <c r="O5507" i="4"/>
  <c r="M5507" i="4"/>
  <c r="M5640" i="4"/>
  <c r="O5640" i="4"/>
  <c r="P5640" i="4"/>
  <c r="M5835" i="4"/>
  <c r="O5835" i="4"/>
  <c r="P5835" i="4"/>
  <c r="M5905" i="4"/>
  <c r="O5905" i="4"/>
  <c r="P5905" i="4"/>
  <c r="M6324" i="4"/>
  <c r="O6324" i="4"/>
  <c r="P6324" i="4"/>
  <c r="M4260" i="4"/>
  <c r="O4260" i="4"/>
  <c r="P4260" i="4"/>
  <c r="M6975" i="4"/>
  <c r="O6975" i="4"/>
  <c r="P6975" i="4"/>
  <c r="M7743" i="4"/>
  <c r="O7743" i="4"/>
  <c r="P7743" i="4"/>
  <c r="K86" i="4"/>
  <c r="N86" i="4" s="1"/>
  <c r="O86" i="4" s="1"/>
  <c r="L86" i="4"/>
  <c r="M86" i="4" s="1"/>
  <c r="K220" i="4"/>
  <c r="N220" i="4" s="1"/>
  <c r="O220" i="4" s="1"/>
  <c r="L220" i="4"/>
  <c r="M220" i="4" s="1"/>
  <c r="K228" i="4"/>
  <c r="N228" i="4" s="1"/>
  <c r="O228" i="4" s="1"/>
  <c r="L228" i="4"/>
  <c r="P228" i="4" s="1"/>
  <c r="L330" i="4"/>
  <c r="P330" i="4" s="1"/>
  <c r="K330" i="4"/>
  <c r="N330" i="4" s="1"/>
  <c r="O330" i="4" s="1"/>
  <c r="B504" i="8"/>
  <c r="M504" i="8" s="1"/>
  <c r="B315" i="8"/>
  <c r="K315" i="8" s="1"/>
  <c r="B520" i="8"/>
  <c r="B583" i="8"/>
  <c r="B788" i="8"/>
  <c r="F788" i="8" s="1"/>
  <c r="B189" i="8"/>
  <c r="B680" i="8"/>
  <c r="B139" i="8"/>
  <c r="B719" i="8"/>
  <c r="B731" i="8"/>
  <c r="B557" i="8"/>
  <c r="B295" i="8"/>
  <c r="B609" i="8"/>
  <c r="B113" i="8"/>
  <c r="B383" i="8"/>
  <c r="B953" i="8"/>
  <c r="B217" i="8"/>
  <c r="B947" i="8"/>
  <c r="B284" i="8"/>
  <c r="B32" i="8"/>
  <c r="B255" i="8"/>
  <c r="B96" i="8"/>
  <c r="B567" i="8"/>
  <c r="B352" i="8"/>
  <c r="B500" i="8"/>
  <c r="K500" i="8" s="1"/>
  <c r="B656" i="8"/>
  <c r="B837" i="8"/>
  <c r="B476" i="8"/>
  <c r="B36" i="8"/>
  <c r="B143" i="8"/>
  <c r="B261" i="8"/>
  <c r="B580" i="8"/>
  <c r="N580" i="8" s="1"/>
  <c r="B382" i="8"/>
  <c r="B631" i="8"/>
  <c r="B630" i="8"/>
  <c r="B423" i="8"/>
  <c r="N423" i="8" s="1"/>
  <c r="B282" i="8"/>
  <c r="B674" i="8"/>
  <c r="B554" i="8"/>
  <c r="B888" i="8"/>
  <c r="B601" i="8"/>
  <c r="B192" i="8"/>
  <c r="B431" i="8"/>
  <c r="B688" i="8"/>
  <c r="F688" i="8" s="1"/>
  <c r="B706" i="8"/>
  <c r="B348" i="8"/>
  <c r="I348" i="8" s="1"/>
  <c r="B76" i="8"/>
  <c r="B702" i="8"/>
  <c r="B679" i="8"/>
  <c r="B473" i="8"/>
  <c r="B692" i="8"/>
  <c r="B154" i="8"/>
  <c r="B250" i="8"/>
  <c r="B711" i="8"/>
  <c r="B200" i="8"/>
  <c r="B741" i="8"/>
  <c r="B406" i="8"/>
  <c r="B730" i="8"/>
  <c r="B718" i="8"/>
  <c r="B464" i="8"/>
  <c r="B371" i="8"/>
  <c r="B751" i="8"/>
  <c r="B274" i="8"/>
  <c r="B771" i="8"/>
  <c r="B474" i="8"/>
  <c r="N474" i="8" s="1"/>
  <c r="B767" i="8"/>
  <c r="B540" i="8"/>
  <c r="B762" i="8"/>
  <c r="B268" i="8"/>
  <c r="B16" i="8"/>
  <c r="B906" i="8"/>
  <c r="B600" i="8"/>
  <c r="B918" i="8"/>
  <c r="D918" i="8" s="1"/>
  <c r="B512" i="8"/>
  <c r="N512" i="8" s="1"/>
  <c r="B593" i="8"/>
  <c r="B915" i="8"/>
  <c r="B552" i="8"/>
  <c r="L552" i="8" s="1"/>
  <c r="B227" i="8"/>
  <c r="B909" i="8"/>
  <c r="B853" i="8"/>
  <c r="B492" i="8"/>
  <c r="B872" i="8"/>
  <c r="B448" i="8"/>
  <c r="E448" i="8" s="1"/>
  <c r="B236" i="8"/>
  <c r="B868" i="8"/>
  <c r="B527" i="8"/>
  <c r="E527" i="8" s="1"/>
  <c r="B210" i="8"/>
  <c r="B858" i="8"/>
  <c r="K858" i="8" s="1"/>
  <c r="B433" i="8"/>
  <c r="M433" i="8" s="1"/>
  <c r="B534" i="8"/>
  <c r="B927" i="8"/>
  <c r="B316" i="8"/>
  <c r="B608" i="8"/>
  <c r="B275" i="8"/>
  <c r="B636" i="8"/>
  <c r="B932" i="8"/>
  <c r="B931" i="8"/>
  <c r="B203" i="8"/>
  <c r="B629" i="8"/>
  <c r="B930" i="8"/>
  <c r="B278" i="8"/>
  <c r="B613" i="8"/>
  <c r="B923" i="8"/>
  <c r="B922" i="8"/>
  <c r="B179" i="8"/>
  <c r="B643" i="8"/>
  <c r="I643" i="8" s="1"/>
  <c r="B935" i="8"/>
  <c r="B568" i="8"/>
  <c r="B651" i="8"/>
  <c r="B943" i="8"/>
  <c r="B15" i="8"/>
  <c r="B647" i="8"/>
  <c r="B940" i="8"/>
  <c r="B212" i="8"/>
  <c r="B114" i="8"/>
  <c r="B646" i="8"/>
  <c r="F646" i="8" s="1"/>
  <c r="B936" i="8"/>
  <c r="G936" i="8" s="1"/>
  <c r="B640" i="8"/>
  <c r="B106" i="8"/>
  <c r="B394" i="8"/>
  <c r="B799" i="8"/>
  <c r="B337" i="8"/>
  <c r="I337" i="8" s="1"/>
  <c r="B814" i="8"/>
  <c r="B87" i="8"/>
  <c r="B499" i="8"/>
  <c r="B808" i="8"/>
  <c r="B516" i="8"/>
  <c r="I516" i="8" s="1"/>
  <c r="B955" i="8"/>
  <c r="B804" i="8"/>
  <c r="B260" i="8"/>
  <c r="B517" i="8"/>
  <c r="I517" i="8" s="1"/>
  <c r="B128" i="8"/>
  <c r="B824" i="8"/>
  <c r="B397" i="8"/>
  <c r="M397" i="8" s="1"/>
  <c r="B327" i="8"/>
  <c r="E327" i="8" s="1"/>
  <c r="B843" i="8"/>
  <c r="B478" i="8"/>
  <c r="B332" i="8"/>
  <c r="B836" i="8"/>
  <c r="B155" i="8"/>
  <c r="B127" i="8"/>
  <c r="B829" i="8"/>
  <c r="B781" i="8"/>
  <c r="B440" i="8"/>
  <c r="B4" i="8"/>
  <c r="B796" i="8"/>
  <c r="B569" i="8"/>
  <c r="G569" i="8" s="1"/>
  <c r="B145" i="8"/>
  <c r="B555" i="8"/>
  <c r="B791" i="8"/>
  <c r="B776" i="8"/>
  <c r="B49" i="8"/>
  <c r="B82" i="8"/>
  <c r="B787" i="8"/>
  <c r="B531" i="8"/>
  <c r="B349" i="8"/>
  <c r="B950" i="8"/>
  <c r="B655" i="8"/>
  <c r="B945" i="8"/>
  <c r="B550" i="8"/>
  <c r="B673" i="8"/>
  <c r="B331" i="8"/>
  <c r="B668" i="8"/>
  <c r="B92" i="8"/>
  <c r="B661" i="8"/>
  <c r="B946" i="8"/>
  <c r="B432" i="8"/>
  <c r="B208" i="8"/>
  <c r="B876" i="8"/>
  <c r="B479" i="8"/>
  <c r="B234" i="8"/>
  <c r="B895" i="8"/>
  <c r="H895" i="8" s="1"/>
  <c r="B381" i="8"/>
  <c r="B463" i="8"/>
  <c r="B887" i="8"/>
  <c r="B21" i="8"/>
  <c r="B372" i="8"/>
  <c r="K372" i="8" s="1"/>
  <c r="B122" i="8"/>
  <c r="B878" i="8"/>
  <c r="B414" i="8"/>
  <c r="G414" i="8" s="1"/>
  <c r="B847" i="8"/>
  <c r="B3" i="8"/>
  <c r="B229" i="8"/>
  <c r="B495" i="8"/>
  <c r="B761" i="8"/>
  <c r="B339" i="8"/>
  <c r="B607" i="8"/>
  <c r="B484" i="8"/>
  <c r="B442" i="8"/>
  <c r="B317" i="8"/>
  <c r="B687" i="8"/>
  <c r="B420" i="8"/>
  <c r="M420" i="8" s="1"/>
  <c r="B46" i="8"/>
  <c r="B564" i="8"/>
  <c r="B939" i="8"/>
  <c r="B803" i="8"/>
  <c r="B100" i="8"/>
  <c r="B444" i="8"/>
  <c r="B528" i="8"/>
  <c r="B53" i="8"/>
  <c r="B572" i="8"/>
  <c r="B453" i="8"/>
  <c r="B740" i="8"/>
  <c r="M5496" i="4"/>
  <c r="O5496" i="4"/>
  <c r="P5496" i="4"/>
  <c r="M5168" i="4"/>
  <c r="O5168" i="4"/>
  <c r="P5168" i="4"/>
  <c r="B149" i="8"/>
  <c r="B355" i="8"/>
  <c r="B815" i="8"/>
  <c r="B617" i="8"/>
  <c r="B941" i="8"/>
  <c r="B556" i="8"/>
  <c r="B182" i="8"/>
  <c r="B586" i="8"/>
  <c r="B752" i="8"/>
  <c r="B451" i="8"/>
  <c r="B755" i="8"/>
  <c r="B80" i="8"/>
  <c r="B535" i="8"/>
  <c r="B772" i="8"/>
  <c r="B784" i="8"/>
  <c r="B551" i="8"/>
  <c r="B694" i="8"/>
  <c r="B24" i="8"/>
  <c r="B592" i="8"/>
  <c r="B304" i="8"/>
  <c r="B830" i="8"/>
  <c r="B683" i="8"/>
  <c r="B362" i="8"/>
  <c r="B5" i="8"/>
  <c r="B22" i="8"/>
  <c r="B924" i="8"/>
  <c r="B142" i="8"/>
  <c r="B242" i="8"/>
  <c r="B65" i="8"/>
  <c r="B928" i="8"/>
  <c r="B832" i="8"/>
  <c r="B35" i="8"/>
  <c r="B541" i="8"/>
  <c r="B354" i="8"/>
  <c r="B825" i="8"/>
  <c r="B364" i="8"/>
  <c r="B59" i="8"/>
  <c r="B899" i="8"/>
  <c r="B866" i="8"/>
  <c r="B575" i="8"/>
  <c r="B48" i="8"/>
  <c r="B606" i="8"/>
  <c r="B460" i="8"/>
  <c r="B649" i="8"/>
  <c r="B840" i="8"/>
  <c r="B502" i="8"/>
  <c r="B852" i="8"/>
  <c r="B181" i="8"/>
  <c r="B951" i="8"/>
  <c r="B749" i="8"/>
  <c r="B280" i="8"/>
  <c r="B211" i="8"/>
  <c r="B422" i="8"/>
  <c r="B205" i="8"/>
  <c r="B63" i="8"/>
  <c r="B491" i="8"/>
  <c r="B686" i="8"/>
  <c r="B875" i="8"/>
  <c r="B894" i="8"/>
  <c r="B733" i="8"/>
  <c r="B775" i="8"/>
  <c r="B226" i="8"/>
  <c r="B874" i="8"/>
  <c r="B215" i="8"/>
  <c r="B18" i="8"/>
  <c r="B508" i="8"/>
  <c r="B197" i="8"/>
  <c r="B253" i="8"/>
  <c r="B883" i="8"/>
  <c r="B546" i="8"/>
  <c r="B345" i="8"/>
  <c r="B285" i="8"/>
  <c r="B379" i="8"/>
  <c r="B216" i="8"/>
  <c r="B115" i="8"/>
  <c r="B425" i="8"/>
  <c r="B949" i="8"/>
  <c r="G949" i="8" s="1"/>
  <c r="B810" i="8"/>
  <c r="B548" i="8"/>
  <c r="B689" i="8"/>
  <c r="B604" i="8"/>
  <c r="B901" i="8"/>
  <c r="B338" i="8"/>
  <c r="B637" i="8"/>
  <c r="B426" i="8"/>
  <c r="B417" i="8"/>
  <c r="B509" i="8"/>
  <c r="B258" i="8"/>
  <c r="B864" i="8"/>
  <c r="B204" i="8"/>
  <c r="B672" i="8"/>
  <c r="B494" i="8"/>
  <c r="B98" i="8"/>
  <c r="B900" i="8"/>
  <c r="B716" i="8"/>
  <c r="B610" i="8"/>
  <c r="B766" i="8"/>
  <c r="B69" i="8"/>
  <c r="B482" i="8"/>
  <c r="B682" i="8"/>
  <c r="B870" i="8"/>
  <c r="B408" i="8"/>
  <c r="B596" i="8"/>
  <c r="B195" i="8"/>
  <c r="B241" i="8"/>
  <c r="B704" i="8"/>
  <c r="B199" i="8"/>
  <c r="B536" i="8"/>
  <c r="B839" i="8"/>
  <c r="B819" i="8"/>
  <c r="B299" i="8"/>
  <c r="B334" i="8"/>
  <c r="B14" i="8"/>
  <c r="B659" i="8"/>
  <c r="B938" i="8"/>
  <c r="B735" i="8"/>
  <c r="B148" i="8"/>
  <c r="B159" i="8"/>
  <c r="B633" i="8"/>
  <c r="B410" i="8"/>
  <c r="B820" i="8"/>
  <c r="B919" i="8"/>
  <c r="B797" i="8"/>
  <c r="B903" i="8"/>
  <c r="B166" i="8"/>
  <c r="B585" i="8"/>
  <c r="B11" i="8"/>
  <c r="B845" i="8"/>
  <c r="B698" i="8"/>
  <c r="B445" i="8"/>
  <c r="B539" i="8"/>
  <c r="B28" i="8"/>
  <c r="B174" i="8"/>
  <c r="B329" i="8"/>
  <c r="B748" i="8"/>
  <c r="B458" i="8"/>
  <c r="B167" i="8"/>
  <c r="B320" i="8"/>
  <c r="B293" i="8"/>
  <c r="B681" i="8"/>
  <c r="B863" i="8"/>
  <c r="B789" i="8"/>
  <c r="B183" i="8"/>
  <c r="B133" i="8"/>
  <c r="B861" i="8"/>
  <c r="B648" i="8"/>
  <c r="B898" i="8"/>
  <c r="B387" i="8"/>
  <c r="B483" i="8"/>
  <c r="B178" i="8"/>
  <c r="B602" i="8"/>
  <c r="B667" i="8"/>
  <c r="B213" i="8"/>
  <c r="B262" i="8"/>
  <c r="B377" i="8"/>
  <c r="K377" i="8" s="1"/>
  <c r="B773" i="8"/>
  <c r="B523" i="8"/>
  <c r="B273" i="8"/>
  <c r="B165" i="8"/>
  <c r="B378" i="8"/>
  <c r="L378" i="8" s="1"/>
  <c r="B462" i="8"/>
  <c r="G462" i="8" s="1"/>
  <c r="B342" i="8"/>
  <c r="B247" i="8"/>
  <c r="B818" i="8"/>
  <c r="B270" i="8"/>
  <c r="B79" i="8"/>
  <c r="B841" i="8"/>
  <c r="B622" i="8"/>
  <c r="B657" i="8"/>
  <c r="B660" i="8"/>
  <c r="B224" i="8"/>
  <c r="B29" i="8"/>
  <c r="B582" i="8"/>
  <c r="B538" i="8"/>
  <c r="B170" i="8"/>
  <c r="B151" i="8"/>
  <c r="B400" i="8"/>
  <c r="B620" i="8"/>
  <c r="B265" i="8"/>
  <c r="B271" i="8"/>
  <c r="B40" i="8"/>
  <c r="B361" i="8"/>
  <c r="B723" i="8"/>
  <c r="B625" i="8"/>
  <c r="B137" i="8"/>
  <c r="B867" i="8"/>
  <c r="B350" i="8"/>
  <c r="B497" i="8"/>
  <c r="B857" i="8"/>
  <c r="B710" i="8"/>
  <c r="N710" i="8" s="1"/>
  <c r="B50" i="8"/>
  <c r="B254" i="8"/>
  <c r="B507" i="8"/>
  <c r="B521" i="8"/>
  <c r="B441" i="8"/>
  <c r="B823" i="8"/>
  <c r="B851" i="8"/>
  <c r="B119" i="8"/>
  <c r="B501" i="8"/>
  <c r="B322" i="8"/>
  <c r="B524" i="8"/>
  <c r="B306" i="8"/>
  <c r="B144" i="8"/>
  <c r="B380" i="8"/>
  <c r="B436" i="8"/>
  <c r="B202" i="8"/>
  <c r="B721" i="8"/>
  <c r="B466" i="8"/>
  <c r="B398" i="8"/>
  <c r="B117" i="8"/>
  <c r="B67" i="8"/>
  <c r="B565" i="8"/>
  <c r="B266" i="8"/>
  <c r="B850" i="8"/>
  <c r="B17" i="8"/>
  <c r="B828" i="8"/>
  <c r="B662" i="8"/>
  <c r="N662" i="8" s="1"/>
  <c r="B816" i="8"/>
  <c r="B890" i="8"/>
  <c r="B235" i="8"/>
  <c r="B395" i="8"/>
  <c r="B944" i="8"/>
  <c r="B147" i="8"/>
  <c r="B353" i="8"/>
  <c r="B37" i="8"/>
  <c r="B759" i="8"/>
  <c r="B626" i="8"/>
  <c r="N192" i="8" l="1"/>
  <c r="M96" i="8"/>
  <c r="M113" i="8"/>
  <c r="M17" i="8"/>
  <c r="K49" i="8"/>
  <c r="J155" i="8"/>
  <c r="M128" i="8"/>
  <c r="J268" i="8"/>
  <c r="M36" i="8"/>
  <c r="M144" i="8"/>
  <c r="C293" i="8"/>
  <c r="M40" i="8"/>
  <c r="K213" i="8"/>
  <c r="D167" i="8"/>
  <c r="C148" i="8"/>
  <c r="D14" i="8"/>
  <c r="J241" i="8"/>
  <c r="K229" i="8"/>
  <c r="J106" i="8"/>
  <c r="J32" i="8"/>
  <c r="M265" i="8"/>
  <c r="C11" i="8"/>
  <c r="H3" i="8"/>
  <c r="C327" i="8"/>
  <c r="M228" i="4"/>
  <c r="P86" i="4"/>
  <c r="P220" i="4"/>
  <c r="M330" i="4"/>
  <c r="G15" i="8"/>
  <c r="K568" i="8"/>
  <c r="I824" i="8"/>
  <c r="E647" i="8"/>
  <c r="I927" i="8"/>
  <c r="G858" i="8"/>
  <c r="E688" i="8"/>
  <c r="G895" i="8"/>
  <c r="F348" i="8"/>
  <c r="C527" i="8"/>
  <c r="G337" i="8"/>
  <c r="F643" i="8"/>
  <c r="E433" i="8"/>
  <c r="E96" i="8"/>
  <c r="E740" i="8"/>
  <c r="I420" i="8"/>
  <c r="M531" i="8"/>
  <c r="G517" i="8"/>
  <c r="N37" i="8"/>
  <c r="N867" i="8"/>
  <c r="L100" i="8"/>
  <c r="K607" i="8"/>
  <c r="H122" i="8"/>
  <c r="C208" i="8"/>
  <c r="J787" i="8"/>
  <c r="K440" i="8"/>
  <c r="I804" i="8"/>
  <c r="M203" i="8"/>
  <c r="G492" i="8"/>
  <c r="I837" i="8"/>
  <c r="M235" i="8"/>
  <c r="M828" i="8"/>
  <c r="M266" i="8"/>
  <c r="M398" i="8"/>
  <c r="M436" i="8"/>
  <c r="M524" i="8"/>
  <c r="M851" i="8"/>
  <c r="M507" i="8"/>
  <c r="M857" i="8"/>
  <c r="M137" i="8"/>
  <c r="M400" i="8"/>
  <c r="M582" i="8"/>
  <c r="M657" i="8"/>
  <c r="K270" i="8"/>
  <c r="H523" i="8"/>
  <c r="H483" i="8"/>
  <c r="G861" i="8"/>
  <c r="K863" i="8"/>
  <c r="K174" i="8"/>
  <c r="C698" i="8"/>
  <c r="D166" i="8"/>
  <c r="K820" i="8"/>
  <c r="G839" i="8"/>
  <c r="J766" i="8"/>
  <c r="J864" i="8"/>
  <c r="J604" i="8"/>
  <c r="J216" i="8"/>
  <c r="J508" i="8"/>
  <c r="G740" i="8"/>
  <c r="M53" i="8"/>
  <c r="G100" i="8"/>
  <c r="K46" i="8"/>
  <c r="G317" i="8"/>
  <c r="H339" i="8"/>
  <c r="K381" i="8"/>
  <c r="K234" i="8"/>
  <c r="J432" i="8"/>
  <c r="J945" i="8"/>
  <c r="F787" i="8"/>
  <c r="M776" i="8"/>
  <c r="E781" i="8"/>
  <c r="K843" i="8"/>
  <c r="J799" i="8"/>
  <c r="C640" i="8"/>
  <c r="K212" i="8"/>
  <c r="I647" i="8"/>
  <c r="E935" i="8"/>
  <c r="J179" i="8"/>
  <c r="N278" i="8"/>
  <c r="N931" i="8"/>
  <c r="I534" i="8"/>
  <c r="M858" i="8"/>
  <c r="M527" i="8"/>
  <c r="H16" i="8"/>
  <c r="N767" i="8"/>
  <c r="N718" i="8"/>
  <c r="J706" i="8"/>
  <c r="M431" i="8"/>
  <c r="J554" i="8"/>
  <c r="F580" i="8"/>
  <c r="K36" i="8"/>
  <c r="K837" i="8"/>
  <c r="F217" i="8"/>
  <c r="K609" i="8"/>
  <c r="I788" i="8"/>
  <c r="N117" i="8"/>
  <c r="G687" i="8"/>
  <c r="M414" i="8"/>
  <c r="J92" i="8"/>
  <c r="K349" i="8"/>
  <c r="E936" i="8"/>
  <c r="F275" i="8"/>
  <c r="N227" i="8"/>
  <c r="D906" i="8"/>
  <c r="N771" i="8"/>
  <c r="N464" i="8"/>
  <c r="J888" i="8"/>
  <c r="I143" i="8"/>
  <c r="J956" i="8"/>
  <c r="M353" i="8"/>
  <c r="M626" i="8"/>
  <c r="M147" i="8"/>
  <c r="M890" i="8"/>
  <c r="M565" i="8"/>
  <c r="M466" i="8"/>
  <c r="M380" i="8"/>
  <c r="M322" i="8"/>
  <c r="M823" i="8"/>
  <c r="M254" i="8"/>
  <c r="M497" i="8"/>
  <c r="M625" i="8"/>
  <c r="M271" i="8"/>
  <c r="M151" i="8"/>
  <c r="M29" i="8"/>
  <c r="L622" i="8"/>
  <c r="L818" i="8"/>
  <c r="L773" i="8"/>
  <c r="L667" i="8"/>
  <c r="L387" i="8"/>
  <c r="L133" i="8"/>
  <c r="L681" i="8"/>
  <c r="H458" i="8"/>
  <c r="H28" i="8"/>
  <c r="H845" i="8"/>
  <c r="H903" i="8"/>
  <c r="H410" i="8"/>
  <c r="H735" i="8"/>
  <c r="H334" i="8"/>
  <c r="N536" i="8"/>
  <c r="N682" i="8"/>
  <c r="N494" i="8"/>
  <c r="N637" i="8"/>
  <c r="N883" i="8"/>
  <c r="M852" i="8"/>
  <c r="L740" i="8"/>
  <c r="G528" i="8"/>
  <c r="M803" i="8"/>
  <c r="M442" i="8"/>
  <c r="K761" i="8"/>
  <c r="H414" i="8"/>
  <c r="M895" i="8"/>
  <c r="H479" i="8"/>
  <c r="G531" i="8"/>
  <c r="K787" i="8"/>
  <c r="I791" i="8"/>
  <c r="J781" i="8"/>
  <c r="I327" i="8"/>
  <c r="I814" i="8"/>
  <c r="I394" i="8"/>
  <c r="F640" i="8"/>
  <c r="J936" i="8"/>
  <c r="E940" i="8"/>
  <c r="K647" i="8"/>
  <c r="G651" i="8"/>
  <c r="J643" i="8"/>
  <c r="I922" i="8"/>
  <c r="M932" i="8"/>
  <c r="M316" i="8"/>
  <c r="K433" i="8"/>
  <c r="K853" i="8"/>
  <c r="N751" i="8"/>
  <c r="N730" i="8"/>
  <c r="N711" i="8"/>
  <c r="J348" i="8"/>
  <c r="J688" i="8"/>
  <c r="J631" i="8"/>
  <c r="I580" i="8"/>
  <c r="I656" i="8"/>
  <c r="N96" i="8"/>
  <c r="J295" i="8"/>
  <c r="N202" i="8"/>
  <c r="N306" i="8"/>
  <c r="N521" i="8"/>
  <c r="N361" i="8"/>
  <c r="N620" i="8"/>
  <c r="I229" i="8"/>
  <c r="H463" i="8"/>
  <c r="I499" i="8"/>
  <c r="C512" i="8"/>
  <c r="M944" i="8"/>
  <c r="M816" i="8"/>
  <c r="M67" i="8"/>
  <c r="M721" i="8"/>
  <c r="M501" i="8"/>
  <c r="M50" i="8"/>
  <c r="M350" i="8"/>
  <c r="M723" i="8"/>
  <c r="M170" i="8"/>
  <c r="M224" i="8"/>
  <c r="K841" i="8"/>
  <c r="K165" i="8"/>
  <c r="K602" i="8"/>
  <c r="K898" i="8"/>
  <c r="K183" i="8"/>
  <c r="C748" i="8"/>
  <c r="C539" i="8"/>
  <c r="C633" i="8"/>
  <c r="C938" i="8"/>
  <c r="C299" i="8"/>
  <c r="M502" i="8"/>
  <c r="I453" i="8"/>
  <c r="I444" i="8"/>
  <c r="L939" i="8"/>
  <c r="M484" i="8"/>
  <c r="K847" i="8"/>
  <c r="K878" i="8"/>
  <c r="E82" i="8"/>
  <c r="J829" i="8"/>
  <c r="I332" i="8"/>
  <c r="I260" i="8"/>
  <c r="M808" i="8"/>
  <c r="K640" i="8"/>
  <c r="N629" i="8"/>
  <c r="I872" i="8"/>
  <c r="I909" i="8"/>
  <c r="D593" i="8"/>
  <c r="M679" i="8"/>
  <c r="M601" i="8"/>
  <c r="J282" i="8"/>
  <c r="J382" i="8"/>
  <c r="I261" i="8"/>
  <c r="I284" i="8"/>
  <c r="N383" i="8"/>
  <c r="J680" i="8"/>
  <c r="L444" i="8"/>
  <c r="C444" i="8"/>
  <c r="M444" i="8"/>
  <c r="D442" i="8"/>
  <c r="G339" i="8"/>
  <c r="E381" i="8"/>
  <c r="G479" i="8"/>
  <c r="C516" i="8"/>
  <c r="G814" i="8"/>
  <c r="C316" i="8"/>
  <c r="C492" i="8"/>
  <c r="E853" i="8"/>
  <c r="G909" i="8"/>
  <c r="I631" i="8"/>
  <c r="G315" i="8"/>
  <c r="D444" i="8"/>
  <c r="D803" i="8"/>
  <c r="K687" i="8"/>
  <c r="E442" i="8"/>
  <c r="E229" i="8"/>
  <c r="C3" i="8"/>
  <c r="D372" i="8"/>
  <c r="C463" i="8"/>
  <c r="I92" i="8"/>
  <c r="K829" i="8"/>
  <c r="F155" i="8"/>
  <c r="E260" i="8"/>
  <c r="G804" i="8"/>
  <c r="E516" i="8"/>
  <c r="E799" i="8"/>
  <c r="G106" i="8"/>
  <c r="C212" i="8"/>
  <c r="J940" i="8"/>
  <c r="G316" i="8"/>
  <c r="G534" i="8"/>
  <c r="I448" i="8"/>
  <c r="E492" i="8"/>
  <c r="G853" i="8"/>
  <c r="K16" i="8"/>
  <c r="F464" i="8"/>
  <c r="J718" i="8"/>
  <c r="E656" i="8"/>
  <c r="G500" i="8"/>
  <c r="K956" i="8"/>
  <c r="M315" i="8"/>
  <c r="C484" i="8"/>
  <c r="G432" i="8"/>
  <c r="F92" i="8"/>
  <c r="C155" i="8"/>
  <c r="C804" i="8"/>
  <c r="E106" i="8"/>
  <c r="F718" i="8"/>
  <c r="G282" i="8"/>
  <c r="K143" i="8"/>
  <c r="E500" i="8"/>
  <c r="D528" i="8"/>
  <c r="G444" i="8"/>
  <c r="E100" i="8"/>
  <c r="C420" i="8"/>
  <c r="I442" i="8"/>
  <c r="D607" i="8"/>
  <c r="M3" i="8"/>
  <c r="C414" i="8"/>
  <c r="M463" i="8"/>
  <c r="C895" i="8"/>
  <c r="D234" i="8"/>
  <c r="E787" i="8"/>
  <c r="J82" i="8"/>
  <c r="G260" i="8"/>
  <c r="M516" i="8"/>
  <c r="E337" i="8"/>
  <c r="I646" i="8"/>
  <c r="I212" i="8"/>
  <c r="C643" i="8"/>
  <c r="E179" i="8"/>
  <c r="C858" i="8"/>
  <c r="M853" i="8"/>
  <c r="J464" i="8"/>
  <c r="K261" i="8"/>
  <c r="G36" i="8"/>
  <c r="C837" i="8"/>
  <c r="K656" i="8"/>
  <c r="M500" i="8"/>
  <c r="C96" i="8"/>
  <c r="M887" i="8"/>
  <c r="D887" i="8"/>
  <c r="K608" i="8"/>
  <c r="M608" i="8"/>
  <c r="E608" i="8"/>
  <c r="I236" i="8"/>
  <c r="G236" i="8"/>
  <c r="E236" i="8"/>
  <c r="M236" i="8"/>
  <c r="C236" i="8"/>
  <c r="J915" i="8"/>
  <c r="H915" i="8"/>
  <c r="C915" i="8"/>
  <c r="J583" i="8"/>
  <c r="E583" i="8"/>
  <c r="C53" i="8"/>
  <c r="K528" i="8"/>
  <c r="K100" i="8"/>
  <c r="G803" i="8"/>
  <c r="E939" i="8"/>
  <c r="C317" i="8"/>
  <c r="M317" i="8"/>
  <c r="G484" i="8"/>
  <c r="E607" i="8"/>
  <c r="M761" i="8"/>
  <c r="I761" i="8"/>
  <c r="M847" i="8"/>
  <c r="D847" i="8"/>
  <c r="M878" i="8"/>
  <c r="I878" i="8"/>
  <c r="E372" i="8"/>
  <c r="E887" i="8"/>
  <c r="I381" i="8"/>
  <c r="E234" i="8"/>
  <c r="M876" i="8"/>
  <c r="K876" i="8"/>
  <c r="I876" i="8"/>
  <c r="I796" i="8"/>
  <c r="J796" i="8"/>
  <c r="C796" i="8"/>
  <c r="G87" i="8"/>
  <c r="I87" i="8"/>
  <c r="E87" i="8"/>
  <c r="C87" i="8"/>
  <c r="K636" i="8"/>
  <c r="J636" i="8"/>
  <c r="F636" i="8"/>
  <c r="C636" i="8"/>
  <c r="K236" i="8"/>
  <c r="J600" i="8"/>
  <c r="K600" i="8"/>
  <c r="F600" i="8"/>
  <c r="D600" i="8"/>
  <c r="N154" i="8"/>
  <c r="F154" i="8"/>
  <c r="I567" i="8"/>
  <c r="K567" i="8"/>
  <c r="C567" i="8"/>
  <c r="J947" i="8"/>
  <c r="H947" i="8"/>
  <c r="L317" i="8"/>
  <c r="J208" i="8"/>
  <c r="N208" i="8"/>
  <c r="J550" i="8"/>
  <c r="N550" i="8"/>
  <c r="C550" i="8"/>
  <c r="K629" i="8"/>
  <c r="J629" i="8"/>
  <c r="F629" i="8"/>
  <c r="C629" i="8"/>
  <c r="I53" i="8"/>
  <c r="D100" i="8"/>
  <c r="L803" i="8"/>
  <c r="G939" i="8"/>
  <c r="D687" i="8"/>
  <c r="D317" i="8"/>
  <c r="K442" i="8"/>
  <c r="H484" i="8"/>
  <c r="D761" i="8"/>
  <c r="M229" i="8"/>
  <c r="D229" i="8"/>
  <c r="E847" i="8"/>
  <c r="D878" i="8"/>
  <c r="G122" i="8"/>
  <c r="I887" i="8"/>
  <c r="D876" i="8"/>
  <c r="I655" i="8"/>
  <c r="J655" i="8"/>
  <c r="C655" i="8"/>
  <c r="M87" i="8"/>
  <c r="N636" i="8"/>
  <c r="N600" i="8"/>
  <c r="F851" i="8"/>
  <c r="M607" i="8"/>
  <c r="I607" i="8"/>
  <c r="E761" i="8"/>
  <c r="I847" i="8"/>
  <c r="E878" i="8"/>
  <c r="M372" i="8"/>
  <c r="I372" i="8"/>
  <c r="K887" i="8"/>
  <c r="M381" i="8"/>
  <c r="D381" i="8"/>
  <c r="M234" i="8"/>
  <c r="I234" i="8"/>
  <c r="E876" i="8"/>
  <c r="J145" i="8"/>
  <c r="N145" i="8"/>
  <c r="C145" i="8"/>
  <c r="G128" i="8"/>
  <c r="I128" i="8"/>
  <c r="E128" i="8"/>
  <c r="C128" i="8"/>
  <c r="G868" i="8"/>
  <c r="M868" i="8"/>
  <c r="I868" i="8"/>
  <c r="C868" i="8"/>
  <c r="N473" i="8"/>
  <c r="F473" i="8"/>
  <c r="J674" i="8"/>
  <c r="I674" i="8"/>
  <c r="F674" i="8"/>
  <c r="J630" i="8"/>
  <c r="G630" i="8"/>
  <c r="M953" i="8"/>
  <c r="J953" i="8"/>
  <c r="N829" i="8"/>
  <c r="K517" i="8"/>
  <c r="K814" i="8"/>
  <c r="N646" i="8"/>
  <c r="K534" i="8"/>
  <c r="M143" i="8"/>
  <c r="J788" i="8"/>
  <c r="N787" i="8"/>
  <c r="E829" i="8"/>
  <c r="I155" i="8"/>
  <c r="C332" i="8"/>
  <c r="G327" i="8"/>
  <c r="C517" i="8"/>
  <c r="M517" i="8"/>
  <c r="G516" i="8"/>
  <c r="C814" i="8"/>
  <c r="M814" i="8"/>
  <c r="E646" i="8"/>
  <c r="N643" i="8"/>
  <c r="F278" i="8"/>
  <c r="E203" i="8"/>
  <c r="E932" i="8"/>
  <c r="E275" i="8"/>
  <c r="K316" i="8"/>
  <c r="C534" i="8"/>
  <c r="M534" i="8"/>
  <c r="G527" i="8"/>
  <c r="G872" i="8"/>
  <c r="I492" i="8"/>
  <c r="K227" i="8"/>
  <c r="G918" i="8"/>
  <c r="L906" i="8"/>
  <c r="G706" i="8"/>
  <c r="K688" i="8"/>
  <c r="C192" i="8"/>
  <c r="I888" i="8"/>
  <c r="F423" i="8"/>
  <c r="G382" i="8"/>
  <c r="C143" i="8"/>
  <c r="M656" i="8"/>
  <c r="D284" i="8"/>
  <c r="F609" i="8"/>
  <c r="F680" i="8"/>
  <c r="C788" i="8"/>
  <c r="K788" i="8"/>
  <c r="F829" i="8"/>
  <c r="N155" i="8"/>
  <c r="J332" i="8"/>
  <c r="M327" i="8"/>
  <c r="E517" i="8"/>
  <c r="K516" i="8"/>
  <c r="E814" i="8"/>
  <c r="K203" i="8"/>
  <c r="N932" i="8"/>
  <c r="G275" i="8"/>
  <c r="E534" i="8"/>
  <c r="K527" i="8"/>
  <c r="M492" i="8"/>
  <c r="J918" i="8"/>
  <c r="D268" i="8"/>
  <c r="N688" i="8"/>
  <c r="I423" i="8"/>
  <c r="F631" i="8"/>
  <c r="C261" i="8"/>
  <c r="E143" i="8"/>
  <c r="E36" i="8"/>
  <c r="C656" i="8"/>
  <c r="J284" i="8"/>
  <c r="I217" i="8"/>
  <c r="G383" i="8"/>
  <c r="N609" i="8"/>
  <c r="K680" i="8"/>
  <c r="E788" i="8"/>
  <c r="N788" i="8"/>
  <c r="E315" i="8"/>
  <c r="G504" i="8"/>
  <c r="M759" i="8"/>
  <c r="N759" i="8"/>
  <c r="K247" i="8"/>
  <c r="G247" i="8"/>
  <c r="M572" i="8"/>
  <c r="H572" i="8"/>
  <c r="C572" i="8"/>
  <c r="I572" i="8"/>
  <c r="K564" i="8"/>
  <c r="E564" i="8"/>
  <c r="H564" i="8"/>
  <c r="I46" i="8"/>
  <c r="K495" i="8"/>
  <c r="E495" i="8"/>
  <c r="I495" i="8"/>
  <c r="D495" i="8"/>
  <c r="L495" i="8"/>
  <c r="K21" i="8"/>
  <c r="E21" i="8"/>
  <c r="I21" i="8"/>
  <c r="D21" i="8"/>
  <c r="L21" i="8"/>
  <c r="N331" i="8"/>
  <c r="F331" i="8"/>
  <c r="K331" i="8"/>
  <c r="E331" i="8"/>
  <c r="J331" i="8"/>
  <c r="C331" i="8"/>
  <c r="G955" i="8"/>
  <c r="I955" i="8"/>
  <c r="E955" i="8"/>
  <c r="M955" i="8"/>
  <c r="C955" i="8"/>
  <c r="N702" i="8"/>
  <c r="F702" i="8"/>
  <c r="K702" i="8"/>
  <c r="E702" i="8"/>
  <c r="J702" i="8"/>
  <c r="I702" i="8"/>
  <c r="C702" i="8"/>
  <c r="J139" i="8"/>
  <c r="E139" i="8"/>
  <c r="F350" i="8"/>
  <c r="G898" i="8"/>
  <c r="M740" i="8"/>
  <c r="H740" i="8"/>
  <c r="C740" i="8"/>
  <c r="I740" i="8"/>
  <c r="C453" i="8"/>
  <c r="D572" i="8"/>
  <c r="K572" i="8"/>
  <c r="D53" i="8"/>
  <c r="L53" i="8"/>
  <c r="E528" i="8"/>
  <c r="L528" i="8"/>
  <c r="K803" i="8"/>
  <c r="E803" i="8"/>
  <c r="H803" i="8"/>
  <c r="M939" i="8"/>
  <c r="H939" i="8"/>
  <c r="C939" i="8"/>
  <c r="I939" i="8"/>
  <c r="C564" i="8"/>
  <c r="I564" i="8"/>
  <c r="D46" i="8"/>
  <c r="D420" i="8"/>
  <c r="L420" i="8"/>
  <c r="E687" i="8"/>
  <c r="L687" i="8"/>
  <c r="K339" i="8"/>
  <c r="E339" i="8"/>
  <c r="I339" i="8"/>
  <c r="D339" i="8"/>
  <c r="L339" i="8"/>
  <c r="C495" i="8"/>
  <c r="M495" i="8"/>
  <c r="G3" i="8"/>
  <c r="K122" i="8"/>
  <c r="E122" i="8"/>
  <c r="I122" i="8"/>
  <c r="D122" i="8"/>
  <c r="L122" i="8"/>
  <c r="C21" i="8"/>
  <c r="M21" i="8"/>
  <c r="G463" i="8"/>
  <c r="K479" i="8"/>
  <c r="E479" i="8"/>
  <c r="I479" i="8"/>
  <c r="D479" i="8"/>
  <c r="L479" i="8"/>
  <c r="N946" i="8"/>
  <c r="F946" i="8"/>
  <c r="K946" i="8"/>
  <c r="E946" i="8"/>
  <c r="J946" i="8"/>
  <c r="C946" i="8"/>
  <c r="I331" i="8"/>
  <c r="J555" i="8"/>
  <c r="E555" i="8"/>
  <c r="K955" i="8"/>
  <c r="M441" i="8"/>
  <c r="N441" i="8"/>
  <c r="G602" i="8"/>
  <c r="K453" i="8"/>
  <c r="E453" i="8"/>
  <c r="H453" i="8"/>
  <c r="M46" i="8"/>
  <c r="H46" i="8"/>
  <c r="C46" i="8"/>
  <c r="K808" i="8"/>
  <c r="C808" i="8"/>
  <c r="I808" i="8"/>
  <c r="G808" i="8"/>
  <c r="E808" i="8"/>
  <c r="J943" i="8"/>
  <c r="N943" i="8"/>
  <c r="C943" i="8"/>
  <c r="I943" i="8"/>
  <c r="K943" i="8"/>
  <c r="F943" i="8"/>
  <c r="K762" i="8"/>
  <c r="D762" i="8"/>
  <c r="J762" i="8"/>
  <c r="C762" i="8"/>
  <c r="N762" i="8"/>
  <c r="H762" i="8"/>
  <c r="F762" i="8"/>
  <c r="F816" i="8"/>
  <c r="J170" i="8"/>
  <c r="C174" i="8"/>
  <c r="D740" i="8"/>
  <c r="K740" i="8"/>
  <c r="D453" i="8"/>
  <c r="L453" i="8"/>
  <c r="E572" i="8"/>
  <c r="L572" i="8"/>
  <c r="G53" i="8"/>
  <c r="K444" i="8"/>
  <c r="E444" i="8"/>
  <c r="H444" i="8"/>
  <c r="M100" i="8"/>
  <c r="H100" i="8"/>
  <c r="C100" i="8"/>
  <c r="I100" i="8"/>
  <c r="C803" i="8"/>
  <c r="I803" i="8"/>
  <c r="D939" i="8"/>
  <c r="K939" i="8"/>
  <c r="D564" i="8"/>
  <c r="L564" i="8"/>
  <c r="E46" i="8"/>
  <c r="L46" i="8"/>
  <c r="G420" i="8"/>
  <c r="K317" i="8"/>
  <c r="E317" i="8"/>
  <c r="I317" i="8"/>
  <c r="H317" i="8"/>
  <c r="K484" i="8"/>
  <c r="E484" i="8"/>
  <c r="I484" i="8"/>
  <c r="D484" i="8"/>
  <c r="L484" i="8"/>
  <c r="C339" i="8"/>
  <c r="M339" i="8"/>
  <c r="G495" i="8"/>
  <c r="K414" i="8"/>
  <c r="E414" i="8"/>
  <c r="I414" i="8"/>
  <c r="D414" i="8"/>
  <c r="L414" i="8"/>
  <c r="C122" i="8"/>
  <c r="M122" i="8"/>
  <c r="G21" i="8"/>
  <c r="K895" i="8"/>
  <c r="E895" i="8"/>
  <c r="I895" i="8"/>
  <c r="D895" i="8"/>
  <c r="L895" i="8"/>
  <c r="C479" i="8"/>
  <c r="M479" i="8"/>
  <c r="I946" i="8"/>
  <c r="J673" i="8"/>
  <c r="G673" i="8"/>
  <c r="E673" i="8"/>
  <c r="J440" i="8"/>
  <c r="I440" i="8"/>
  <c r="F440" i="8"/>
  <c r="N440" i="8"/>
  <c r="C440" i="8"/>
  <c r="J836" i="8"/>
  <c r="E836" i="8"/>
  <c r="K397" i="8"/>
  <c r="C397" i="8"/>
  <c r="I397" i="8"/>
  <c r="G397" i="8"/>
  <c r="E397" i="8"/>
  <c r="E114" i="8"/>
  <c r="J114" i="8"/>
  <c r="C797" i="8"/>
  <c r="K797" i="8"/>
  <c r="J721" i="8"/>
  <c r="G841" i="8"/>
  <c r="G453" i="8"/>
  <c r="M453" i="8"/>
  <c r="G572" i="8"/>
  <c r="K53" i="8"/>
  <c r="E53" i="8"/>
  <c r="H53" i="8"/>
  <c r="M528" i="8"/>
  <c r="H528" i="8"/>
  <c r="C528" i="8"/>
  <c r="I528" i="8"/>
  <c r="G564" i="8"/>
  <c r="M564" i="8"/>
  <c r="G46" i="8"/>
  <c r="K420" i="8"/>
  <c r="E420" i="8"/>
  <c r="H420" i="8"/>
  <c r="M687" i="8"/>
  <c r="H687" i="8"/>
  <c r="C687" i="8"/>
  <c r="I687" i="8"/>
  <c r="H495" i="8"/>
  <c r="K3" i="8"/>
  <c r="E3" i="8"/>
  <c r="I3" i="8"/>
  <c r="D3" i="8"/>
  <c r="L3" i="8"/>
  <c r="H21" i="8"/>
  <c r="K463" i="8"/>
  <c r="E463" i="8"/>
  <c r="I463" i="8"/>
  <c r="D463" i="8"/>
  <c r="L463" i="8"/>
  <c r="J349" i="8"/>
  <c r="I349" i="8"/>
  <c r="F349" i="8"/>
  <c r="N349" i="8"/>
  <c r="C349" i="8"/>
  <c r="J49" i="8"/>
  <c r="I49" i="8"/>
  <c r="F49" i="8"/>
  <c r="N49" i="8"/>
  <c r="C49" i="8"/>
  <c r="N791" i="8"/>
  <c r="F791" i="8"/>
  <c r="K791" i="8"/>
  <c r="E791" i="8"/>
  <c r="J791" i="8"/>
  <c r="C791" i="8"/>
  <c r="J843" i="8"/>
  <c r="I843" i="8"/>
  <c r="F843" i="8"/>
  <c r="N843" i="8"/>
  <c r="C843" i="8"/>
  <c r="J923" i="8"/>
  <c r="G923" i="8"/>
  <c r="E923" i="8"/>
  <c r="G442" i="8"/>
  <c r="L442" i="8"/>
  <c r="G607" i="8"/>
  <c r="L607" i="8"/>
  <c r="G761" i="8"/>
  <c r="L761" i="8"/>
  <c r="G229" i="8"/>
  <c r="L229" i="8"/>
  <c r="G847" i="8"/>
  <c r="L847" i="8"/>
  <c r="G878" i="8"/>
  <c r="L878" i="8"/>
  <c r="G372" i="8"/>
  <c r="L372" i="8"/>
  <c r="G887" i="8"/>
  <c r="L887" i="8"/>
  <c r="G381" i="8"/>
  <c r="L381" i="8"/>
  <c r="G234" i="8"/>
  <c r="L234" i="8"/>
  <c r="G876" i="8"/>
  <c r="L876" i="8"/>
  <c r="F208" i="8"/>
  <c r="K92" i="8"/>
  <c r="F550" i="8"/>
  <c r="E655" i="8"/>
  <c r="K655" i="8"/>
  <c r="I787" i="8"/>
  <c r="F145" i="8"/>
  <c r="E796" i="8"/>
  <c r="K796" i="8"/>
  <c r="I829" i="8"/>
  <c r="E332" i="8"/>
  <c r="K332" i="8"/>
  <c r="M824" i="8"/>
  <c r="E824" i="8"/>
  <c r="K824" i="8"/>
  <c r="M499" i="8"/>
  <c r="E499" i="8"/>
  <c r="K499" i="8"/>
  <c r="N394" i="8"/>
  <c r="F394" i="8"/>
  <c r="J394" i="8"/>
  <c r="N568" i="8"/>
  <c r="F568" i="8"/>
  <c r="J568" i="8"/>
  <c r="C568" i="8"/>
  <c r="I613" i="8"/>
  <c r="F613" i="8"/>
  <c r="C613" i="8"/>
  <c r="J930" i="8"/>
  <c r="G930" i="8"/>
  <c r="C930" i="8"/>
  <c r="G210" i="8"/>
  <c r="M210" i="8"/>
  <c r="E210" i="8"/>
  <c r="K210" i="8"/>
  <c r="C210" i="8"/>
  <c r="G540" i="8"/>
  <c r="D540" i="8"/>
  <c r="J540" i="8"/>
  <c r="N200" i="8"/>
  <c r="J200" i="8"/>
  <c r="F200" i="8"/>
  <c r="J76" i="8"/>
  <c r="G76" i="8"/>
  <c r="J557" i="8"/>
  <c r="K557" i="8"/>
  <c r="F557" i="8"/>
  <c r="C442" i="8"/>
  <c r="H442" i="8"/>
  <c r="C607" i="8"/>
  <c r="H607" i="8"/>
  <c r="C761" i="8"/>
  <c r="H761" i="8"/>
  <c r="C229" i="8"/>
  <c r="H229" i="8"/>
  <c r="C847" i="8"/>
  <c r="H847" i="8"/>
  <c r="C878" i="8"/>
  <c r="H878" i="8"/>
  <c r="C372" i="8"/>
  <c r="H372" i="8"/>
  <c r="C887" i="8"/>
  <c r="H887" i="8"/>
  <c r="C381" i="8"/>
  <c r="H381" i="8"/>
  <c r="C234" i="8"/>
  <c r="H234" i="8"/>
  <c r="C876" i="8"/>
  <c r="H876" i="8"/>
  <c r="I208" i="8"/>
  <c r="E432" i="8"/>
  <c r="C92" i="8"/>
  <c r="N92" i="8"/>
  <c r="I550" i="8"/>
  <c r="G945" i="8"/>
  <c r="F655" i="8"/>
  <c r="N655" i="8"/>
  <c r="C787" i="8"/>
  <c r="I145" i="8"/>
  <c r="F796" i="8"/>
  <c r="N796" i="8"/>
  <c r="C829" i="8"/>
  <c r="K155" i="8"/>
  <c r="F332" i="8"/>
  <c r="N332" i="8"/>
  <c r="K327" i="8"/>
  <c r="C824" i="8"/>
  <c r="K128" i="8"/>
  <c r="K260" i="8"/>
  <c r="C260" i="8"/>
  <c r="M260" i="8"/>
  <c r="C499" i="8"/>
  <c r="K87" i="8"/>
  <c r="K337" i="8"/>
  <c r="C337" i="8"/>
  <c r="M337" i="8"/>
  <c r="C394" i="8"/>
  <c r="K394" i="8"/>
  <c r="J640" i="8"/>
  <c r="I640" i="8"/>
  <c r="N640" i="8"/>
  <c r="J646" i="8"/>
  <c r="C646" i="8"/>
  <c r="K646" i="8"/>
  <c r="J212" i="8"/>
  <c r="F212" i="8"/>
  <c r="N212" i="8"/>
  <c r="J647" i="8"/>
  <c r="C647" i="8"/>
  <c r="N647" i="8"/>
  <c r="F647" i="8"/>
  <c r="E15" i="8"/>
  <c r="J15" i="8"/>
  <c r="E568" i="8"/>
  <c r="J935" i="8"/>
  <c r="N922" i="8"/>
  <c r="F922" i="8"/>
  <c r="K922" i="8"/>
  <c r="E922" i="8"/>
  <c r="J922" i="8"/>
  <c r="C922" i="8"/>
  <c r="K613" i="8"/>
  <c r="N930" i="8"/>
  <c r="G927" i="8"/>
  <c r="M927" i="8"/>
  <c r="E927" i="8"/>
  <c r="K927" i="8"/>
  <c r="C927" i="8"/>
  <c r="I210" i="8"/>
  <c r="K208" i="8"/>
  <c r="K550" i="8"/>
  <c r="K145" i="8"/>
  <c r="G824" i="8"/>
  <c r="M804" i="8"/>
  <c r="E804" i="8"/>
  <c r="K804" i="8"/>
  <c r="G499" i="8"/>
  <c r="E394" i="8"/>
  <c r="J651" i="8"/>
  <c r="E651" i="8"/>
  <c r="I568" i="8"/>
  <c r="G352" i="8"/>
  <c r="M352" i="8"/>
  <c r="E352" i="8"/>
  <c r="K352" i="8"/>
  <c r="C352" i="8"/>
  <c r="I352" i="8"/>
  <c r="I629" i="8"/>
  <c r="G932" i="8"/>
  <c r="I636" i="8"/>
  <c r="M275" i="8"/>
  <c r="G608" i="8"/>
  <c r="I316" i="8"/>
  <c r="G433" i="8"/>
  <c r="I858" i="8"/>
  <c r="K868" i="8"/>
  <c r="K448" i="8"/>
  <c r="C448" i="8"/>
  <c r="M448" i="8"/>
  <c r="H512" i="8"/>
  <c r="F512" i="8"/>
  <c r="N274" i="8"/>
  <c r="J274" i="8"/>
  <c r="F274" i="8"/>
  <c r="J192" i="8"/>
  <c r="I192" i="8"/>
  <c r="F192" i="8"/>
  <c r="I255" i="8"/>
  <c r="F255" i="8"/>
  <c r="N255" i="8"/>
  <c r="D255" i="8"/>
  <c r="J932" i="8"/>
  <c r="I608" i="8"/>
  <c r="I433" i="8"/>
  <c r="M872" i="8"/>
  <c r="E872" i="8"/>
  <c r="K872" i="8"/>
  <c r="H227" i="8"/>
  <c r="F227" i="8"/>
  <c r="F767" i="8"/>
  <c r="C767" i="8"/>
  <c r="J741" i="8"/>
  <c r="F741" i="8"/>
  <c r="F711" i="8"/>
  <c r="N888" i="8"/>
  <c r="F888" i="8"/>
  <c r="K888" i="8"/>
  <c r="E888" i="8"/>
  <c r="G476" i="8"/>
  <c r="M476" i="8"/>
  <c r="E476" i="8"/>
  <c r="K476" i="8"/>
  <c r="C476" i="8"/>
  <c r="L255" i="8"/>
  <c r="N719" i="8"/>
  <c r="F719" i="8"/>
  <c r="K719" i="8"/>
  <c r="E719" i="8"/>
  <c r="J719" i="8"/>
  <c r="C719" i="8"/>
  <c r="K643" i="8"/>
  <c r="M278" i="8"/>
  <c r="E629" i="8"/>
  <c r="G203" i="8"/>
  <c r="C932" i="8"/>
  <c r="E636" i="8"/>
  <c r="C608" i="8"/>
  <c r="E316" i="8"/>
  <c r="C433" i="8"/>
  <c r="E858" i="8"/>
  <c r="I527" i="8"/>
  <c r="E868" i="8"/>
  <c r="G448" i="8"/>
  <c r="C872" i="8"/>
  <c r="K492" i="8"/>
  <c r="M909" i="8"/>
  <c r="E909" i="8"/>
  <c r="K909" i="8"/>
  <c r="C909" i="8"/>
  <c r="C227" i="8"/>
  <c r="N915" i="8"/>
  <c r="F915" i="8"/>
  <c r="K915" i="8"/>
  <c r="D915" i="8"/>
  <c r="J593" i="8"/>
  <c r="G593" i="8"/>
  <c r="K512" i="8"/>
  <c r="F16" i="8"/>
  <c r="N16" i="8"/>
  <c r="C16" i="8"/>
  <c r="J767" i="8"/>
  <c r="J771" i="8"/>
  <c r="F771" i="8"/>
  <c r="F751" i="8"/>
  <c r="N741" i="8"/>
  <c r="K192" i="8"/>
  <c r="C888" i="8"/>
  <c r="G554" i="8"/>
  <c r="I476" i="8"/>
  <c r="I719" i="8"/>
  <c r="I853" i="8"/>
  <c r="H600" i="8"/>
  <c r="K348" i="8"/>
  <c r="I688" i="8"/>
  <c r="K674" i="8"/>
  <c r="K423" i="8"/>
  <c r="K631" i="8"/>
  <c r="K580" i="8"/>
  <c r="E261" i="8"/>
  <c r="M261" i="8"/>
  <c r="G143" i="8"/>
  <c r="I36" i="8"/>
  <c r="E837" i="8"/>
  <c r="M837" i="8"/>
  <c r="G656" i="8"/>
  <c r="I500" i="8"/>
  <c r="E567" i="8"/>
  <c r="M567" i="8"/>
  <c r="H96" i="8"/>
  <c r="E284" i="8"/>
  <c r="L284" i="8"/>
  <c r="L217" i="8"/>
  <c r="K383" i="8"/>
  <c r="I609" i="8"/>
  <c r="I504" i="8"/>
  <c r="C853" i="8"/>
  <c r="D552" i="8"/>
  <c r="C600" i="8"/>
  <c r="F474" i="8"/>
  <c r="F730" i="8"/>
  <c r="C348" i="8"/>
  <c r="N348" i="8"/>
  <c r="C688" i="8"/>
  <c r="C674" i="8"/>
  <c r="N674" i="8"/>
  <c r="C423" i="8"/>
  <c r="C631" i="8"/>
  <c r="N631" i="8"/>
  <c r="C580" i="8"/>
  <c r="G261" i="8"/>
  <c r="C36" i="8"/>
  <c r="G837" i="8"/>
  <c r="C500" i="8"/>
  <c r="G567" i="8"/>
  <c r="J96" i="8"/>
  <c r="F284" i="8"/>
  <c r="N284" i="8"/>
  <c r="D217" i="8"/>
  <c r="N217" i="8"/>
  <c r="C383" i="8"/>
  <c r="M383" i="8"/>
  <c r="C609" i="8"/>
  <c r="J609" i="8"/>
  <c r="E295" i="8"/>
  <c r="I315" i="8"/>
  <c r="C504" i="8"/>
  <c r="K504" i="8"/>
  <c r="F383" i="8"/>
  <c r="E609" i="8"/>
  <c r="F956" i="8"/>
  <c r="C315" i="8"/>
  <c r="E504" i="8"/>
  <c r="L661" i="8"/>
  <c r="H661" i="8"/>
  <c r="D661" i="8"/>
  <c r="K661" i="8"/>
  <c r="F661" i="8"/>
  <c r="N661" i="8"/>
  <c r="I661" i="8"/>
  <c r="C661" i="8"/>
  <c r="M661" i="8"/>
  <c r="L668" i="8"/>
  <c r="H668" i="8"/>
  <c r="D668" i="8"/>
  <c r="N668" i="8"/>
  <c r="I668" i="8"/>
  <c r="C668" i="8"/>
  <c r="K668" i="8"/>
  <c r="F668" i="8"/>
  <c r="M668" i="8"/>
  <c r="L950" i="8"/>
  <c r="H950" i="8"/>
  <c r="D950" i="8"/>
  <c r="M950" i="8"/>
  <c r="K950" i="8"/>
  <c r="F950" i="8"/>
  <c r="N950" i="8"/>
  <c r="I950" i="8"/>
  <c r="C950" i="8"/>
  <c r="E661" i="8"/>
  <c r="E668" i="8"/>
  <c r="E950" i="8"/>
  <c r="L531" i="8"/>
  <c r="H531" i="8"/>
  <c r="D531" i="8"/>
  <c r="J531" i="8"/>
  <c r="E531" i="8"/>
  <c r="N531" i="8"/>
  <c r="I531" i="8"/>
  <c r="C531" i="8"/>
  <c r="K531" i="8"/>
  <c r="F531" i="8"/>
  <c r="L432" i="8"/>
  <c r="H432" i="8"/>
  <c r="D432" i="8"/>
  <c r="N432" i="8"/>
  <c r="I432" i="8"/>
  <c r="C432" i="8"/>
  <c r="K432" i="8"/>
  <c r="F432" i="8"/>
  <c r="M432" i="8"/>
  <c r="G661" i="8"/>
  <c r="G668" i="8"/>
  <c r="L673" i="8"/>
  <c r="H673" i="8"/>
  <c r="D673" i="8"/>
  <c r="K673" i="8"/>
  <c r="F673" i="8"/>
  <c r="N673" i="8"/>
  <c r="I673" i="8"/>
  <c r="C673" i="8"/>
  <c r="M673" i="8"/>
  <c r="L945" i="8"/>
  <c r="H945" i="8"/>
  <c r="D945" i="8"/>
  <c r="N945" i="8"/>
  <c r="I945" i="8"/>
  <c r="C945" i="8"/>
  <c r="K945" i="8"/>
  <c r="F945" i="8"/>
  <c r="M945" i="8"/>
  <c r="G950" i="8"/>
  <c r="L776" i="8"/>
  <c r="H776" i="8"/>
  <c r="D776" i="8"/>
  <c r="J776" i="8"/>
  <c r="E776" i="8"/>
  <c r="N776" i="8"/>
  <c r="I776" i="8"/>
  <c r="C776" i="8"/>
  <c r="K776" i="8"/>
  <c r="F776" i="8"/>
  <c r="J661" i="8"/>
  <c r="J668" i="8"/>
  <c r="E945" i="8"/>
  <c r="J950" i="8"/>
  <c r="G776" i="8"/>
  <c r="L569" i="8"/>
  <c r="H569" i="8"/>
  <c r="D569" i="8"/>
  <c r="J569" i="8"/>
  <c r="E569" i="8"/>
  <c r="N569" i="8"/>
  <c r="I569" i="8"/>
  <c r="C569" i="8"/>
  <c r="M569" i="8"/>
  <c r="K569" i="8"/>
  <c r="F569" i="8"/>
  <c r="F740" i="8"/>
  <c r="J740" i="8"/>
  <c r="N740" i="8"/>
  <c r="F453" i="8"/>
  <c r="J453" i="8"/>
  <c r="N453" i="8"/>
  <c r="F572" i="8"/>
  <c r="J572" i="8"/>
  <c r="N572" i="8"/>
  <c r="F53" i="8"/>
  <c r="J53" i="8"/>
  <c r="N53" i="8"/>
  <c r="F528" i="8"/>
  <c r="J528" i="8"/>
  <c r="N528" i="8"/>
  <c r="F444" i="8"/>
  <c r="J444" i="8"/>
  <c r="N444" i="8"/>
  <c r="F100" i="8"/>
  <c r="J100" i="8"/>
  <c r="N100" i="8"/>
  <c r="F803" i="8"/>
  <c r="J803" i="8"/>
  <c r="N803" i="8"/>
  <c r="F939" i="8"/>
  <c r="J939" i="8"/>
  <c r="N939" i="8"/>
  <c r="F564" i="8"/>
  <c r="J564" i="8"/>
  <c r="N564" i="8"/>
  <c r="F46" i="8"/>
  <c r="J46" i="8"/>
  <c r="N46" i="8"/>
  <c r="F420" i="8"/>
  <c r="J420" i="8"/>
  <c r="N420" i="8"/>
  <c r="F687" i="8"/>
  <c r="J687" i="8"/>
  <c r="N687" i="8"/>
  <c r="F317" i="8"/>
  <c r="J317" i="8"/>
  <c r="N317" i="8"/>
  <c r="F442" i="8"/>
  <c r="J442" i="8"/>
  <c r="N442" i="8"/>
  <c r="F484" i="8"/>
  <c r="J484" i="8"/>
  <c r="N484" i="8"/>
  <c r="F607" i="8"/>
  <c r="J607" i="8"/>
  <c r="N607" i="8"/>
  <c r="F339" i="8"/>
  <c r="J339" i="8"/>
  <c r="N339" i="8"/>
  <c r="F761" i="8"/>
  <c r="J761" i="8"/>
  <c r="N761" i="8"/>
  <c r="F495" i="8"/>
  <c r="J495" i="8"/>
  <c r="N495" i="8"/>
  <c r="F229" i="8"/>
  <c r="J229" i="8"/>
  <c r="N229" i="8"/>
  <c r="F3" i="8"/>
  <c r="J3" i="8"/>
  <c r="N3" i="8"/>
  <c r="F847" i="8"/>
  <c r="J847" i="8"/>
  <c r="N847" i="8"/>
  <c r="F414" i="8"/>
  <c r="J414" i="8"/>
  <c r="N414" i="8"/>
  <c r="F878" i="8"/>
  <c r="J878" i="8"/>
  <c r="N878" i="8"/>
  <c r="F122" i="8"/>
  <c r="J122" i="8"/>
  <c r="N122" i="8"/>
  <c r="F372" i="8"/>
  <c r="J372" i="8"/>
  <c r="N372" i="8"/>
  <c r="F21" i="8"/>
  <c r="J21" i="8"/>
  <c r="N21" i="8"/>
  <c r="F887" i="8"/>
  <c r="J887" i="8"/>
  <c r="N887" i="8"/>
  <c r="F463" i="8"/>
  <c r="J463" i="8"/>
  <c r="N463" i="8"/>
  <c r="F381" i="8"/>
  <c r="J381" i="8"/>
  <c r="N381" i="8"/>
  <c r="F895" i="8"/>
  <c r="J895" i="8"/>
  <c r="N895" i="8"/>
  <c r="F234" i="8"/>
  <c r="J234" i="8"/>
  <c r="N234" i="8"/>
  <c r="F479" i="8"/>
  <c r="J479" i="8"/>
  <c r="N479" i="8"/>
  <c r="F876" i="8"/>
  <c r="J876" i="8"/>
  <c r="N876" i="8"/>
  <c r="E208" i="8"/>
  <c r="L946" i="8"/>
  <c r="H946" i="8"/>
  <c r="D946" i="8"/>
  <c r="G946" i="8"/>
  <c r="M946" i="8"/>
  <c r="E92" i="8"/>
  <c r="L331" i="8"/>
  <c r="H331" i="8"/>
  <c r="D331" i="8"/>
  <c r="G331" i="8"/>
  <c r="M331" i="8"/>
  <c r="E550" i="8"/>
  <c r="L655" i="8"/>
  <c r="H655" i="8"/>
  <c r="D655" i="8"/>
  <c r="G655" i="8"/>
  <c r="M655" i="8"/>
  <c r="E349" i="8"/>
  <c r="L787" i="8"/>
  <c r="H787" i="8"/>
  <c r="D787" i="8"/>
  <c r="G787" i="8"/>
  <c r="M787" i="8"/>
  <c r="C82" i="8"/>
  <c r="I82" i="8"/>
  <c r="N82" i="8"/>
  <c r="E49" i="8"/>
  <c r="L791" i="8"/>
  <c r="H791" i="8"/>
  <c r="D791" i="8"/>
  <c r="G791" i="8"/>
  <c r="M791" i="8"/>
  <c r="C555" i="8"/>
  <c r="I555" i="8"/>
  <c r="N555" i="8"/>
  <c r="E145" i="8"/>
  <c r="L796" i="8"/>
  <c r="H796" i="8"/>
  <c r="D796" i="8"/>
  <c r="G796" i="8"/>
  <c r="M796" i="8"/>
  <c r="C4" i="8"/>
  <c r="I4" i="8"/>
  <c r="N4" i="8"/>
  <c r="E440" i="8"/>
  <c r="F781" i="8"/>
  <c r="K781" i="8"/>
  <c r="L829" i="8"/>
  <c r="H829" i="8"/>
  <c r="D829" i="8"/>
  <c r="G829" i="8"/>
  <c r="M829" i="8"/>
  <c r="C127" i="8"/>
  <c r="I127" i="8"/>
  <c r="N127" i="8"/>
  <c r="E155" i="8"/>
  <c r="F836" i="8"/>
  <c r="K836" i="8"/>
  <c r="L332" i="8"/>
  <c r="H332" i="8"/>
  <c r="D332" i="8"/>
  <c r="G332" i="8"/>
  <c r="M332" i="8"/>
  <c r="C478" i="8"/>
  <c r="I478" i="8"/>
  <c r="N478" i="8"/>
  <c r="E843" i="8"/>
  <c r="G799" i="8"/>
  <c r="L106" i="8"/>
  <c r="H106" i="8"/>
  <c r="D106" i="8"/>
  <c r="K106" i="8"/>
  <c r="F106" i="8"/>
  <c r="N106" i="8"/>
  <c r="I106" i="8"/>
  <c r="C106" i="8"/>
  <c r="M106" i="8"/>
  <c r="L936" i="8"/>
  <c r="H936" i="8"/>
  <c r="D936" i="8"/>
  <c r="N936" i="8"/>
  <c r="I936" i="8"/>
  <c r="C936" i="8"/>
  <c r="K936" i="8"/>
  <c r="F936" i="8"/>
  <c r="M936" i="8"/>
  <c r="G114" i="8"/>
  <c r="G940" i="8"/>
  <c r="L15" i="8"/>
  <c r="H15" i="8"/>
  <c r="D15" i="8"/>
  <c r="K15" i="8"/>
  <c r="F15" i="8"/>
  <c r="N15" i="8"/>
  <c r="I15" i="8"/>
  <c r="C15" i="8"/>
  <c r="M15" i="8"/>
  <c r="L651" i="8"/>
  <c r="H651" i="8"/>
  <c r="D651" i="8"/>
  <c r="N651" i="8"/>
  <c r="I651" i="8"/>
  <c r="C651" i="8"/>
  <c r="K651" i="8"/>
  <c r="F651" i="8"/>
  <c r="M651" i="8"/>
  <c r="G935" i="8"/>
  <c r="G179" i="8"/>
  <c r="L923" i="8"/>
  <c r="H923" i="8"/>
  <c r="D923" i="8"/>
  <c r="K923" i="8"/>
  <c r="F923" i="8"/>
  <c r="N923" i="8"/>
  <c r="I923" i="8"/>
  <c r="C923" i="8"/>
  <c r="M923" i="8"/>
  <c r="E4" i="8"/>
  <c r="J4" i="8"/>
  <c r="L781" i="8"/>
  <c r="H781" i="8"/>
  <c r="D781" i="8"/>
  <c r="G781" i="8"/>
  <c r="M781" i="8"/>
  <c r="E127" i="8"/>
  <c r="J127" i="8"/>
  <c r="L836" i="8"/>
  <c r="H836" i="8"/>
  <c r="D836" i="8"/>
  <c r="G836" i="8"/>
  <c r="M836" i="8"/>
  <c r="E478" i="8"/>
  <c r="J478" i="8"/>
  <c r="L208" i="8"/>
  <c r="H208" i="8"/>
  <c r="D208" i="8"/>
  <c r="G208" i="8"/>
  <c r="M208" i="8"/>
  <c r="L92" i="8"/>
  <c r="H92" i="8"/>
  <c r="D92" i="8"/>
  <c r="G92" i="8"/>
  <c r="M92" i="8"/>
  <c r="L550" i="8"/>
  <c r="H550" i="8"/>
  <c r="D550" i="8"/>
  <c r="G550" i="8"/>
  <c r="M550" i="8"/>
  <c r="L349" i="8"/>
  <c r="H349" i="8"/>
  <c r="D349" i="8"/>
  <c r="G349" i="8"/>
  <c r="M349" i="8"/>
  <c r="F82" i="8"/>
  <c r="K82" i="8"/>
  <c r="L49" i="8"/>
  <c r="H49" i="8"/>
  <c r="D49" i="8"/>
  <c r="G49" i="8"/>
  <c r="M49" i="8"/>
  <c r="F555" i="8"/>
  <c r="K555" i="8"/>
  <c r="L145" i="8"/>
  <c r="H145" i="8"/>
  <c r="D145" i="8"/>
  <c r="G145" i="8"/>
  <c r="M145" i="8"/>
  <c r="F4" i="8"/>
  <c r="K4" i="8"/>
  <c r="L440" i="8"/>
  <c r="H440" i="8"/>
  <c r="D440" i="8"/>
  <c r="G440" i="8"/>
  <c r="M440" i="8"/>
  <c r="C781" i="8"/>
  <c r="I781" i="8"/>
  <c r="N781" i="8"/>
  <c r="F127" i="8"/>
  <c r="K127" i="8"/>
  <c r="L155" i="8"/>
  <c r="H155" i="8"/>
  <c r="D155" i="8"/>
  <c r="G155" i="8"/>
  <c r="M155" i="8"/>
  <c r="C836" i="8"/>
  <c r="I836" i="8"/>
  <c r="N836" i="8"/>
  <c r="F478" i="8"/>
  <c r="K478" i="8"/>
  <c r="L843" i="8"/>
  <c r="H843" i="8"/>
  <c r="D843" i="8"/>
  <c r="G843" i="8"/>
  <c r="M843" i="8"/>
  <c r="L799" i="8"/>
  <c r="H799" i="8"/>
  <c r="D799" i="8"/>
  <c r="N799" i="8"/>
  <c r="I799" i="8"/>
  <c r="C799" i="8"/>
  <c r="K799" i="8"/>
  <c r="F799" i="8"/>
  <c r="M799" i="8"/>
  <c r="L114" i="8"/>
  <c r="H114" i="8"/>
  <c r="D114" i="8"/>
  <c r="K114" i="8"/>
  <c r="F114" i="8"/>
  <c r="N114" i="8"/>
  <c r="I114" i="8"/>
  <c r="C114" i="8"/>
  <c r="M114" i="8"/>
  <c r="L940" i="8"/>
  <c r="H940" i="8"/>
  <c r="D940" i="8"/>
  <c r="N940" i="8"/>
  <c r="I940" i="8"/>
  <c r="C940" i="8"/>
  <c r="K940" i="8"/>
  <c r="F940" i="8"/>
  <c r="M940" i="8"/>
  <c r="L935" i="8"/>
  <c r="H935" i="8"/>
  <c r="D935" i="8"/>
  <c r="K935" i="8"/>
  <c r="F935" i="8"/>
  <c r="N935" i="8"/>
  <c r="I935" i="8"/>
  <c r="C935" i="8"/>
  <c r="M935" i="8"/>
  <c r="L179" i="8"/>
  <c r="H179" i="8"/>
  <c r="D179" i="8"/>
  <c r="N179" i="8"/>
  <c r="I179" i="8"/>
  <c r="C179" i="8"/>
  <c r="K179" i="8"/>
  <c r="F179" i="8"/>
  <c r="M179" i="8"/>
  <c r="L82" i="8"/>
  <c r="H82" i="8"/>
  <c r="D82" i="8"/>
  <c r="G82" i="8"/>
  <c r="M82" i="8"/>
  <c r="L555" i="8"/>
  <c r="H555" i="8"/>
  <c r="D555" i="8"/>
  <c r="G555" i="8"/>
  <c r="M555" i="8"/>
  <c r="L4" i="8"/>
  <c r="H4" i="8"/>
  <c r="D4" i="8"/>
  <c r="G4" i="8"/>
  <c r="M4" i="8"/>
  <c r="L127" i="8"/>
  <c r="H127" i="8"/>
  <c r="D127" i="8"/>
  <c r="G127" i="8"/>
  <c r="M127" i="8"/>
  <c r="L478" i="8"/>
  <c r="H478" i="8"/>
  <c r="D478" i="8"/>
  <c r="G478" i="8"/>
  <c r="M478" i="8"/>
  <c r="D327" i="8"/>
  <c r="H327" i="8"/>
  <c r="L327" i="8"/>
  <c r="D397" i="8"/>
  <c r="H397" i="8"/>
  <c r="L397" i="8"/>
  <c r="D824" i="8"/>
  <c r="H824" i="8"/>
  <c r="L824" i="8"/>
  <c r="D128" i="8"/>
  <c r="H128" i="8"/>
  <c r="L128" i="8"/>
  <c r="D517" i="8"/>
  <c r="H517" i="8"/>
  <c r="L517" i="8"/>
  <c r="D260" i="8"/>
  <c r="H260" i="8"/>
  <c r="L260" i="8"/>
  <c r="D804" i="8"/>
  <c r="H804" i="8"/>
  <c r="L804" i="8"/>
  <c r="D955" i="8"/>
  <c r="H955" i="8"/>
  <c r="L955" i="8"/>
  <c r="D516" i="8"/>
  <c r="H516" i="8"/>
  <c r="L516" i="8"/>
  <c r="D808" i="8"/>
  <c r="H808" i="8"/>
  <c r="L808" i="8"/>
  <c r="D499" i="8"/>
  <c r="H499" i="8"/>
  <c r="L499" i="8"/>
  <c r="D87" i="8"/>
  <c r="H87" i="8"/>
  <c r="L87" i="8"/>
  <c r="D814" i="8"/>
  <c r="H814" i="8"/>
  <c r="L814" i="8"/>
  <c r="D337" i="8"/>
  <c r="H337" i="8"/>
  <c r="L337" i="8"/>
  <c r="L394" i="8"/>
  <c r="H394" i="8"/>
  <c r="D394" i="8"/>
  <c r="G394" i="8"/>
  <c r="M394" i="8"/>
  <c r="E640" i="8"/>
  <c r="L646" i="8"/>
  <c r="H646" i="8"/>
  <c r="D646" i="8"/>
  <c r="G646" i="8"/>
  <c r="M646" i="8"/>
  <c r="E212" i="8"/>
  <c r="L647" i="8"/>
  <c r="H647" i="8"/>
  <c r="D647" i="8"/>
  <c r="G647" i="8"/>
  <c r="M647" i="8"/>
  <c r="E943" i="8"/>
  <c r="L568" i="8"/>
  <c r="H568" i="8"/>
  <c r="D568" i="8"/>
  <c r="G568" i="8"/>
  <c r="M568" i="8"/>
  <c r="E643" i="8"/>
  <c r="L922" i="8"/>
  <c r="H922" i="8"/>
  <c r="D922" i="8"/>
  <c r="G922" i="8"/>
  <c r="M922" i="8"/>
  <c r="E613" i="8"/>
  <c r="J613" i="8"/>
  <c r="C278" i="8"/>
  <c r="K278" i="8"/>
  <c r="E930" i="8"/>
  <c r="M930" i="8"/>
  <c r="F203" i="8"/>
  <c r="G931" i="8"/>
  <c r="L932" i="8"/>
  <c r="H932" i="8"/>
  <c r="D932" i="8"/>
  <c r="K932" i="8"/>
  <c r="F932" i="8"/>
  <c r="I932" i="8"/>
  <c r="L275" i="8"/>
  <c r="H275" i="8"/>
  <c r="D275" i="8"/>
  <c r="J275" i="8"/>
  <c r="N275" i="8"/>
  <c r="I275" i="8"/>
  <c r="C275" i="8"/>
  <c r="K275" i="8"/>
  <c r="M906" i="8"/>
  <c r="I906" i="8"/>
  <c r="E906" i="8"/>
  <c r="N906" i="8"/>
  <c r="H906" i="8"/>
  <c r="C906" i="8"/>
  <c r="K906" i="8"/>
  <c r="F906" i="8"/>
  <c r="J906" i="8"/>
  <c r="G906" i="8"/>
  <c r="L931" i="8"/>
  <c r="H931" i="8"/>
  <c r="D931" i="8"/>
  <c r="J931" i="8"/>
  <c r="E931" i="8"/>
  <c r="I931" i="8"/>
  <c r="F327" i="8"/>
  <c r="J327" i="8"/>
  <c r="N327" i="8"/>
  <c r="F397" i="8"/>
  <c r="J397" i="8"/>
  <c r="N397" i="8"/>
  <c r="F824" i="8"/>
  <c r="J824" i="8"/>
  <c r="N824" i="8"/>
  <c r="F128" i="8"/>
  <c r="J128" i="8"/>
  <c r="N128" i="8"/>
  <c r="F517" i="8"/>
  <c r="J517" i="8"/>
  <c r="N517" i="8"/>
  <c r="F260" i="8"/>
  <c r="J260" i="8"/>
  <c r="N260" i="8"/>
  <c r="F804" i="8"/>
  <c r="J804" i="8"/>
  <c r="N804" i="8"/>
  <c r="F955" i="8"/>
  <c r="J955" i="8"/>
  <c r="N955" i="8"/>
  <c r="F516" i="8"/>
  <c r="J516" i="8"/>
  <c r="N516" i="8"/>
  <c r="F808" i="8"/>
  <c r="J808" i="8"/>
  <c r="N808" i="8"/>
  <c r="F499" i="8"/>
  <c r="J499" i="8"/>
  <c r="N499" i="8"/>
  <c r="F87" i="8"/>
  <c r="J87" i="8"/>
  <c r="N87" i="8"/>
  <c r="F814" i="8"/>
  <c r="J814" i="8"/>
  <c r="N814" i="8"/>
  <c r="F337" i="8"/>
  <c r="J337" i="8"/>
  <c r="N337" i="8"/>
  <c r="L640" i="8"/>
  <c r="H640" i="8"/>
  <c r="D640" i="8"/>
  <c r="G640" i="8"/>
  <c r="M640" i="8"/>
  <c r="L212" i="8"/>
  <c r="H212" i="8"/>
  <c r="D212" i="8"/>
  <c r="G212" i="8"/>
  <c r="M212" i="8"/>
  <c r="L943" i="8"/>
  <c r="H943" i="8"/>
  <c r="D943" i="8"/>
  <c r="G943" i="8"/>
  <c r="M943" i="8"/>
  <c r="L643" i="8"/>
  <c r="H643" i="8"/>
  <c r="D643" i="8"/>
  <c r="G643" i="8"/>
  <c r="M643" i="8"/>
  <c r="L613" i="8"/>
  <c r="H613" i="8"/>
  <c r="D613" i="8"/>
  <c r="N613" i="8"/>
  <c r="G613" i="8"/>
  <c r="M613" i="8"/>
  <c r="G278" i="8"/>
  <c r="L930" i="8"/>
  <c r="H930" i="8"/>
  <c r="D930" i="8"/>
  <c r="K930" i="8"/>
  <c r="F930" i="8"/>
  <c r="I930" i="8"/>
  <c r="L203" i="8"/>
  <c r="H203" i="8"/>
  <c r="D203" i="8"/>
  <c r="N203" i="8"/>
  <c r="I203" i="8"/>
  <c r="C203" i="8"/>
  <c r="J203" i="8"/>
  <c r="C931" i="8"/>
  <c r="K931" i="8"/>
  <c r="M552" i="8"/>
  <c r="I552" i="8"/>
  <c r="E552" i="8"/>
  <c r="K552" i="8"/>
  <c r="F552" i="8"/>
  <c r="N552" i="8"/>
  <c r="H552" i="8"/>
  <c r="C552" i="8"/>
  <c r="J552" i="8"/>
  <c r="G552" i="8"/>
  <c r="L278" i="8"/>
  <c r="H278" i="8"/>
  <c r="D278" i="8"/>
  <c r="J278" i="8"/>
  <c r="E278" i="8"/>
  <c r="I278" i="8"/>
  <c r="F931" i="8"/>
  <c r="M931" i="8"/>
  <c r="K371" i="8"/>
  <c r="G371" i="8"/>
  <c r="C371" i="8"/>
  <c r="M371" i="8"/>
  <c r="I371" i="8"/>
  <c r="E371" i="8"/>
  <c r="L371" i="8"/>
  <c r="D371" i="8"/>
  <c r="H371" i="8"/>
  <c r="K406" i="8"/>
  <c r="G406" i="8"/>
  <c r="C406" i="8"/>
  <c r="M406" i="8"/>
  <c r="I406" i="8"/>
  <c r="E406" i="8"/>
  <c r="L406" i="8"/>
  <c r="D406" i="8"/>
  <c r="H406" i="8"/>
  <c r="K250" i="8"/>
  <c r="G250" i="8"/>
  <c r="C250" i="8"/>
  <c r="M250" i="8"/>
  <c r="I250" i="8"/>
  <c r="E250" i="8"/>
  <c r="L250" i="8"/>
  <c r="D250" i="8"/>
  <c r="H250" i="8"/>
  <c r="K692" i="8"/>
  <c r="G692" i="8"/>
  <c r="C692" i="8"/>
  <c r="M692" i="8"/>
  <c r="I692" i="8"/>
  <c r="E692" i="8"/>
  <c r="N692" i="8"/>
  <c r="F692" i="8"/>
  <c r="L692" i="8"/>
  <c r="D692" i="8"/>
  <c r="H692" i="8"/>
  <c r="L629" i="8"/>
  <c r="H629" i="8"/>
  <c r="D629" i="8"/>
  <c r="G629" i="8"/>
  <c r="M629" i="8"/>
  <c r="L636" i="8"/>
  <c r="H636" i="8"/>
  <c r="D636" i="8"/>
  <c r="G636" i="8"/>
  <c r="M636" i="8"/>
  <c r="M593" i="8"/>
  <c r="I593" i="8"/>
  <c r="E593" i="8"/>
  <c r="N593" i="8"/>
  <c r="H593" i="8"/>
  <c r="C593" i="8"/>
  <c r="K593" i="8"/>
  <c r="F593" i="8"/>
  <c r="L593" i="8"/>
  <c r="M918" i="8"/>
  <c r="I918" i="8"/>
  <c r="E918" i="8"/>
  <c r="K918" i="8"/>
  <c r="F918" i="8"/>
  <c r="N918" i="8"/>
  <c r="H918" i="8"/>
  <c r="C918" i="8"/>
  <c r="L918" i="8"/>
  <c r="G268" i="8"/>
  <c r="M540" i="8"/>
  <c r="I540" i="8"/>
  <c r="E540" i="8"/>
  <c r="N540" i="8"/>
  <c r="H540" i="8"/>
  <c r="C540" i="8"/>
  <c r="K540" i="8"/>
  <c r="F540" i="8"/>
  <c r="L540" i="8"/>
  <c r="J474" i="8"/>
  <c r="K771" i="8"/>
  <c r="G771" i="8"/>
  <c r="C771" i="8"/>
  <c r="M771" i="8"/>
  <c r="I771" i="8"/>
  <c r="E771" i="8"/>
  <c r="H771" i="8"/>
  <c r="L771" i="8"/>
  <c r="D771" i="8"/>
  <c r="J751" i="8"/>
  <c r="F371" i="8"/>
  <c r="K464" i="8"/>
  <c r="G464" i="8"/>
  <c r="C464" i="8"/>
  <c r="M464" i="8"/>
  <c r="I464" i="8"/>
  <c r="E464" i="8"/>
  <c r="H464" i="8"/>
  <c r="L464" i="8"/>
  <c r="D464" i="8"/>
  <c r="J730" i="8"/>
  <c r="F406" i="8"/>
  <c r="K741" i="8"/>
  <c r="G741" i="8"/>
  <c r="C741" i="8"/>
  <c r="M741" i="8"/>
  <c r="I741" i="8"/>
  <c r="E741" i="8"/>
  <c r="H741" i="8"/>
  <c r="L741" i="8"/>
  <c r="D741" i="8"/>
  <c r="J711" i="8"/>
  <c r="F250" i="8"/>
  <c r="J692" i="8"/>
  <c r="K274" i="8"/>
  <c r="G274" i="8"/>
  <c r="C274" i="8"/>
  <c r="M274" i="8"/>
  <c r="I274" i="8"/>
  <c r="E274" i="8"/>
  <c r="L274" i="8"/>
  <c r="D274" i="8"/>
  <c r="H274" i="8"/>
  <c r="J371" i="8"/>
  <c r="K718" i="8"/>
  <c r="G718" i="8"/>
  <c r="C718" i="8"/>
  <c r="M718" i="8"/>
  <c r="I718" i="8"/>
  <c r="E718" i="8"/>
  <c r="L718" i="8"/>
  <c r="D718" i="8"/>
  <c r="H718" i="8"/>
  <c r="J406" i="8"/>
  <c r="K200" i="8"/>
  <c r="G200" i="8"/>
  <c r="C200" i="8"/>
  <c r="M200" i="8"/>
  <c r="I200" i="8"/>
  <c r="E200" i="8"/>
  <c r="L200" i="8"/>
  <c r="D200" i="8"/>
  <c r="H200" i="8"/>
  <c r="J250" i="8"/>
  <c r="L679" i="8"/>
  <c r="H679" i="8"/>
  <c r="D679" i="8"/>
  <c r="N679" i="8"/>
  <c r="I679" i="8"/>
  <c r="C679" i="8"/>
  <c r="K679" i="8"/>
  <c r="F679" i="8"/>
  <c r="G679" i="8"/>
  <c r="E679" i="8"/>
  <c r="J679" i="8"/>
  <c r="L431" i="8"/>
  <c r="H431" i="8"/>
  <c r="D431" i="8"/>
  <c r="K431" i="8"/>
  <c r="F431" i="8"/>
  <c r="N431" i="8"/>
  <c r="I431" i="8"/>
  <c r="C431" i="8"/>
  <c r="G431" i="8"/>
  <c r="E431" i="8"/>
  <c r="J431" i="8"/>
  <c r="L601" i="8"/>
  <c r="H601" i="8"/>
  <c r="D601" i="8"/>
  <c r="N601" i="8"/>
  <c r="I601" i="8"/>
  <c r="C601" i="8"/>
  <c r="K601" i="8"/>
  <c r="F601" i="8"/>
  <c r="G601" i="8"/>
  <c r="E601" i="8"/>
  <c r="J601" i="8"/>
  <c r="M268" i="8"/>
  <c r="I268" i="8"/>
  <c r="E268" i="8"/>
  <c r="K268" i="8"/>
  <c r="F268" i="8"/>
  <c r="N268" i="8"/>
  <c r="H268" i="8"/>
  <c r="C268" i="8"/>
  <c r="L268" i="8"/>
  <c r="K474" i="8"/>
  <c r="G474" i="8"/>
  <c r="C474" i="8"/>
  <c r="M474" i="8"/>
  <c r="I474" i="8"/>
  <c r="E474" i="8"/>
  <c r="H474" i="8"/>
  <c r="L474" i="8"/>
  <c r="D474" i="8"/>
  <c r="K751" i="8"/>
  <c r="G751" i="8"/>
  <c r="C751" i="8"/>
  <c r="M751" i="8"/>
  <c r="I751" i="8"/>
  <c r="E751" i="8"/>
  <c r="H751" i="8"/>
  <c r="L751" i="8"/>
  <c r="D751" i="8"/>
  <c r="N371" i="8"/>
  <c r="K730" i="8"/>
  <c r="G730" i="8"/>
  <c r="C730" i="8"/>
  <c r="M730" i="8"/>
  <c r="I730" i="8"/>
  <c r="E730" i="8"/>
  <c r="H730" i="8"/>
  <c r="L730" i="8"/>
  <c r="D730" i="8"/>
  <c r="N406" i="8"/>
  <c r="K711" i="8"/>
  <c r="G711" i="8"/>
  <c r="C711" i="8"/>
  <c r="M711" i="8"/>
  <c r="I711" i="8"/>
  <c r="E711" i="8"/>
  <c r="H711" i="8"/>
  <c r="L711" i="8"/>
  <c r="D711" i="8"/>
  <c r="N250" i="8"/>
  <c r="F608" i="8"/>
  <c r="J608" i="8"/>
  <c r="N608" i="8"/>
  <c r="F316" i="8"/>
  <c r="J316" i="8"/>
  <c r="N316" i="8"/>
  <c r="F927" i="8"/>
  <c r="J927" i="8"/>
  <c r="N927" i="8"/>
  <c r="F534" i="8"/>
  <c r="J534" i="8"/>
  <c r="N534" i="8"/>
  <c r="F433" i="8"/>
  <c r="J433" i="8"/>
  <c r="N433" i="8"/>
  <c r="F858" i="8"/>
  <c r="J858" i="8"/>
  <c r="N858" i="8"/>
  <c r="F210" i="8"/>
  <c r="J210" i="8"/>
  <c r="N210" i="8"/>
  <c r="F527" i="8"/>
  <c r="J527" i="8"/>
  <c r="N527" i="8"/>
  <c r="F868" i="8"/>
  <c r="J868" i="8"/>
  <c r="N868" i="8"/>
  <c r="F236" i="8"/>
  <c r="J236" i="8"/>
  <c r="N236" i="8"/>
  <c r="F448" i="8"/>
  <c r="J448" i="8"/>
  <c r="N448" i="8"/>
  <c r="F872" i="8"/>
  <c r="J872" i="8"/>
  <c r="N872" i="8"/>
  <c r="F492" i="8"/>
  <c r="J492" i="8"/>
  <c r="N492" i="8"/>
  <c r="F853" i="8"/>
  <c r="J853" i="8"/>
  <c r="N853" i="8"/>
  <c r="F909" i="8"/>
  <c r="J909" i="8"/>
  <c r="N909" i="8"/>
  <c r="M227" i="8"/>
  <c r="I227" i="8"/>
  <c r="E227" i="8"/>
  <c r="G227" i="8"/>
  <c r="L227" i="8"/>
  <c r="M512" i="8"/>
  <c r="I512" i="8"/>
  <c r="E512" i="8"/>
  <c r="G512" i="8"/>
  <c r="L512" i="8"/>
  <c r="M16" i="8"/>
  <c r="I16" i="8"/>
  <c r="E16" i="8"/>
  <c r="G16" i="8"/>
  <c r="L16" i="8"/>
  <c r="K767" i="8"/>
  <c r="G767" i="8"/>
  <c r="M767" i="8"/>
  <c r="I767" i="8"/>
  <c r="E767" i="8"/>
  <c r="H767" i="8"/>
  <c r="D154" i="8"/>
  <c r="L154" i="8"/>
  <c r="D473" i="8"/>
  <c r="L473" i="8"/>
  <c r="E76" i="8"/>
  <c r="E706" i="8"/>
  <c r="E554" i="8"/>
  <c r="E282" i="8"/>
  <c r="E630" i="8"/>
  <c r="E382" i="8"/>
  <c r="D608" i="8"/>
  <c r="H608" i="8"/>
  <c r="L608" i="8"/>
  <c r="D316" i="8"/>
  <c r="H316" i="8"/>
  <c r="L316" i="8"/>
  <c r="D927" i="8"/>
  <c r="H927" i="8"/>
  <c r="L927" i="8"/>
  <c r="D534" i="8"/>
  <c r="H534" i="8"/>
  <c r="L534" i="8"/>
  <c r="D433" i="8"/>
  <c r="H433" i="8"/>
  <c r="L433" i="8"/>
  <c r="D858" i="8"/>
  <c r="H858" i="8"/>
  <c r="L858" i="8"/>
  <c r="D210" i="8"/>
  <c r="H210" i="8"/>
  <c r="L210" i="8"/>
  <c r="D527" i="8"/>
  <c r="H527" i="8"/>
  <c r="L527" i="8"/>
  <c r="D868" i="8"/>
  <c r="H868" i="8"/>
  <c r="L868" i="8"/>
  <c r="D236" i="8"/>
  <c r="H236" i="8"/>
  <c r="L236" i="8"/>
  <c r="D448" i="8"/>
  <c r="H448" i="8"/>
  <c r="L448" i="8"/>
  <c r="D872" i="8"/>
  <c r="H872" i="8"/>
  <c r="L872" i="8"/>
  <c r="D492" i="8"/>
  <c r="H492" i="8"/>
  <c r="L492" i="8"/>
  <c r="D853" i="8"/>
  <c r="H853" i="8"/>
  <c r="L853" i="8"/>
  <c r="D909" i="8"/>
  <c r="H909" i="8"/>
  <c r="L909" i="8"/>
  <c r="D227" i="8"/>
  <c r="J227" i="8"/>
  <c r="M915" i="8"/>
  <c r="I915" i="8"/>
  <c r="E915" i="8"/>
  <c r="G915" i="8"/>
  <c r="L915" i="8"/>
  <c r="D512" i="8"/>
  <c r="J512" i="8"/>
  <c r="M600" i="8"/>
  <c r="I600" i="8"/>
  <c r="E600" i="8"/>
  <c r="G600" i="8"/>
  <c r="L600" i="8"/>
  <c r="D16" i="8"/>
  <c r="J16" i="8"/>
  <c r="M762" i="8"/>
  <c r="I762" i="8"/>
  <c r="E762" i="8"/>
  <c r="G762" i="8"/>
  <c r="L762" i="8"/>
  <c r="D767" i="8"/>
  <c r="L767" i="8"/>
  <c r="H154" i="8"/>
  <c r="H473" i="8"/>
  <c r="K154" i="8"/>
  <c r="G154" i="8"/>
  <c r="C154" i="8"/>
  <c r="M154" i="8"/>
  <c r="I154" i="8"/>
  <c r="E154" i="8"/>
  <c r="J154" i="8"/>
  <c r="K473" i="8"/>
  <c r="G473" i="8"/>
  <c r="C473" i="8"/>
  <c r="M473" i="8"/>
  <c r="I473" i="8"/>
  <c r="E473" i="8"/>
  <c r="J473" i="8"/>
  <c r="L76" i="8"/>
  <c r="H76" i="8"/>
  <c r="D76" i="8"/>
  <c r="K76" i="8"/>
  <c r="F76" i="8"/>
  <c r="N76" i="8"/>
  <c r="I76" i="8"/>
  <c r="C76" i="8"/>
  <c r="M76" i="8"/>
  <c r="L706" i="8"/>
  <c r="H706" i="8"/>
  <c r="D706" i="8"/>
  <c r="N706" i="8"/>
  <c r="I706" i="8"/>
  <c r="C706" i="8"/>
  <c r="K706" i="8"/>
  <c r="F706" i="8"/>
  <c r="M706" i="8"/>
  <c r="L554" i="8"/>
  <c r="H554" i="8"/>
  <c r="D554" i="8"/>
  <c r="K554" i="8"/>
  <c r="F554" i="8"/>
  <c r="N554" i="8"/>
  <c r="I554" i="8"/>
  <c r="C554" i="8"/>
  <c r="M554" i="8"/>
  <c r="L282" i="8"/>
  <c r="H282" i="8"/>
  <c r="D282" i="8"/>
  <c r="N282" i="8"/>
  <c r="I282" i="8"/>
  <c r="C282" i="8"/>
  <c r="K282" i="8"/>
  <c r="F282" i="8"/>
  <c r="M282" i="8"/>
  <c r="L630" i="8"/>
  <c r="H630" i="8"/>
  <c r="D630" i="8"/>
  <c r="K630" i="8"/>
  <c r="F630" i="8"/>
  <c r="N630" i="8"/>
  <c r="I630" i="8"/>
  <c r="C630" i="8"/>
  <c r="M630" i="8"/>
  <c r="L382" i="8"/>
  <c r="H382" i="8"/>
  <c r="D382" i="8"/>
  <c r="N382" i="8"/>
  <c r="I382" i="8"/>
  <c r="C382" i="8"/>
  <c r="K382" i="8"/>
  <c r="F382" i="8"/>
  <c r="M382" i="8"/>
  <c r="L702" i="8"/>
  <c r="H702" i="8"/>
  <c r="D702" i="8"/>
  <c r="G702" i="8"/>
  <c r="M702" i="8"/>
  <c r="E348" i="8"/>
  <c r="L688" i="8"/>
  <c r="H688" i="8"/>
  <c r="D688" i="8"/>
  <c r="G688" i="8"/>
  <c r="M688" i="8"/>
  <c r="E192" i="8"/>
  <c r="L888" i="8"/>
  <c r="H888" i="8"/>
  <c r="D888" i="8"/>
  <c r="G888" i="8"/>
  <c r="M888" i="8"/>
  <c r="E674" i="8"/>
  <c r="L423" i="8"/>
  <c r="H423" i="8"/>
  <c r="D423" i="8"/>
  <c r="G423" i="8"/>
  <c r="M423" i="8"/>
  <c r="E631" i="8"/>
  <c r="L580" i="8"/>
  <c r="H580" i="8"/>
  <c r="D580" i="8"/>
  <c r="G580" i="8"/>
  <c r="M580" i="8"/>
  <c r="E32" i="8"/>
  <c r="E113" i="8"/>
  <c r="H32" i="8"/>
  <c r="K947" i="8"/>
  <c r="G947" i="8"/>
  <c r="C947" i="8"/>
  <c r="L947" i="8"/>
  <c r="F947" i="8"/>
  <c r="N947" i="8"/>
  <c r="I947" i="8"/>
  <c r="D947" i="8"/>
  <c r="M947" i="8"/>
  <c r="L953" i="8"/>
  <c r="H953" i="8"/>
  <c r="D953" i="8"/>
  <c r="N953" i="8"/>
  <c r="I953" i="8"/>
  <c r="C953" i="8"/>
  <c r="K953" i="8"/>
  <c r="E953" i="8"/>
  <c r="G953" i="8"/>
  <c r="I113" i="8"/>
  <c r="L731" i="8"/>
  <c r="H731" i="8"/>
  <c r="D731" i="8"/>
  <c r="J731" i="8"/>
  <c r="E731" i="8"/>
  <c r="N731" i="8"/>
  <c r="I731" i="8"/>
  <c r="C731" i="8"/>
  <c r="K731" i="8"/>
  <c r="F731" i="8"/>
  <c r="G731" i="8"/>
  <c r="L348" i="8"/>
  <c r="H348" i="8"/>
  <c r="D348" i="8"/>
  <c r="G348" i="8"/>
  <c r="M348" i="8"/>
  <c r="L192" i="8"/>
  <c r="H192" i="8"/>
  <c r="D192" i="8"/>
  <c r="G192" i="8"/>
  <c r="M192" i="8"/>
  <c r="L674" i="8"/>
  <c r="H674" i="8"/>
  <c r="D674" i="8"/>
  <c r="G674" i="8"/>
  <c r="M674" i="8"/>
  <c r="E423" i="8"/>
  <c r="J423" i="8"/>
  <c r="L631" i="8"/>
  <c r="H631" i="8"/>
  <c r="D631" i="8"/>
  <c r="G631" i="8"/>
  <c r="M631" i="8"/>
  <c r="E580" i="8"/>
  <c r="J580" i="8"/>
  <c r="E947" i="8"/>
  <c r="F953" i="8"/>
  <c r="M731" i="8"/>
  <c r="K32" i="8"/>
  <c r="G32" i="8"/>
  <c r="C32" i="8"/>
  <c r="N32" i="8"/>
  <c r="I32" i="8"/>
  <c r="D32" i="8"/>
  <c r="L32" i="8"/>
  <c r="F32" i="8"/>
  <c r="M32" i="8"/>
  <c r="L113" i="8"/>
  <c r="H113" i="8"/>
  <c r="D113" i="8"/>
  <c r="K113" i="8"/>
  <c r="F113" i="8"/>
  <c r="N113" i="8"/>
  <c r="G113" i="8"/>
  <c r="J113" i="8"/>
  <c r="C113" i="8"/>
  <c r="D261" i="8"/>
  <c r="H261" i="8"/>
  <c r="L261" i="8"/>
  <c r="D143" i="8"/>
  <c r="H143" i="8"/>
  <c r="L143" i="8"/>
  <c r="D36" i="8"/>
  <c r="H36" i="8"/>
  <c r="L36" i="8"/>
  <c r="D476" i="8"/>
  <c r="H476" i="8"/>
  <c r="L476" i="8"/>
  <c r="D837" i="8"/>
  <c r="H837" i="8"/>
  <c r="L837" i="8"/>
  <c r="D656" i="8"/>
  <c r="H656" i="8"/>
  <c r="L656" i="8"/>
  <c r="D500" i="8"/>
  <c r="H500" i="8"/>
  <c r="L500" i="8"/>
  <c r="D352" i="8"/>
  <c r="H352" i="8"/>
  <c r="L352" i="8"/>
  <c r="D567" i="8"/>
  <c r="H567" i="8"/>
  <c r="L567" i="8"/>
  <c r="D96" i="8"/>
  <c r="I96" i="8"/>
  <c r="E255" i="8"/>
  <c r="J255" i="8"/>
  <c r="K284" i="8"/>
  <c r="G284" i="8"/>
  <c r="C284" i="8"/>
  <c r="H284" i="8"/>
  <c r="M284" i="8"/>
  <c r="E217" i="8"/>
  <c r="J217" i="8"/>
  <c r="L383" i="8"/>
  <c r="H383" i="8"/>
  <c r="D383" i="8"/>
  <c r="J383" i="8"/>
  <c r="E383" i="8"/>
  <c r="I383" i="8"/>
  <c r="F261" i="8"/>
  <c r="J261" i="8"/>
  <c r="N261" i="8"/>
  <c r="F143" i="8"/>
  <c r="J143" i="8"/>
  <c r="N143" i="8"/>
  <c r="F36" i="8"/>
  <c r="J36" i="8"/>
  <c r="N36" i="8"/>
  <c r="F476" i="8"/>
  <c r="J476" i="8"/>
  <c r="N476" i="8"/>
  <c r="F837" i="8"/>
  <c r="J837" i="8"/>
  <c r="N837" i="8"/>
  <c r="F656" i="8"/>
  <c r="J656" i="8"/>
  <c r="N656" i="8"/>
  <c r="F500" i="8"/>
  <c r="J500" i="8"/>
  <c r="N500" i="8"/>
  <c r="F352" i="8"/>
  <c r="J352" i="8"/>
  <c r="N352" i="8"/>
  <c r="F567" i="8"/>
  <c r="J567" i="8"/>
  <c r="N567" i="8"/>
  <c r="K96" i="8"/>
  <c r="G96" i="8"/>
  <c r="F96" i="8"/>
  <c r="L96" i="8"/>
  <c r="K255" i="8"/>
  <c r="G255" i="8"/>
  <c r="C255" i="8"/>
  <c r="H255" i="8"/>
  <c r="M255" i="8"/>
  <c r="K217" i="8"/>
  <c r="G217" i="8"/>
  <c r="C217" i="8"/>
  <c r="H217" i="8"/>
  <c r="M217" i="8"/>
  <c r="L609" i="8"/>
  <c r="H609" i="8"/>
  <c r="D609" i="8"/>
  <c r="G609" i="8"/>
  <c r="M609" i="8"/>
  <c r="C295" i="8"/>
  <c r="I295" i="8"/>
  <c r="N295" i="8"/>
  <c r="E557" i="8"/>
  <c r="L719" i="8"/>
  <c r="H719" i="8"/>
  <c r="D719" i="8"/>
  <c r="G719" i="8"/>
  <c r="M719" i="8"/>
  <c r="C139" i="8"/>
  <c r="I139" i="8"/>
  <c r="N139" i="8"/>
  <c r="E680" i="8"/>
  <c r="F189" i="8"/>
  <c r="K189" i="8"/>
  <c r="L788" i="8"/>
  <c r="H788" i="8"/>
  <c r="D788" i="8"/>
  <c r="G788" i="8"/>
  <c r="M788" i="8"/>
  <c r="C583" i="8"/>
  <c r="I583" i="8"/>
  <c r="N583" i="8"/>
  <c r="E956" i="8"/>
  <c r="F520" i="8"/>
  <c r="K520" i="8"/>
  <c r="L189" i="8"/>
  <c r="H189" i="8"/>
  <c r="D189" i="8"/>
  <c r="G189" i="8"/>
  <c r="M189" i="8"/>
  <c r="L520" i="8"/>
  <c r="H520" i="8"/>
  <c r="D520" i="8"/>
  <c r="N520" i="8"/>
  <c r="G520" i="8"/>
  <c r="M520" i="8"/>
  <c r="F295" i="8"/>
  <c r="K295" i="8"/>
  <c r="L557" i="8"/>
  <c r="H557" i="8"/>
  <c r="D557" i="8"/>
  <c r="G557" i="8"/>
  <c r="M557" i="8"/>
  <c r="F139" i="8"/>
  <c r="K139" i="8"/>
  <c r="L680" i="8"/>
  <c r="H680" i="8"/>
  <c r="D680" i="8"/>
  <c r="G680" i="8"/>
  <c r="M680" i="8"/>
  <c r="C189" i="8"/>
  <c r="I189" i="8"/>
  <c r="N189" i="8"/>
  <c r="F583" i="8"/>
  <c r="K583" i="8"/>
  <c r="L956" i="8"/>
  <c r="H956" i="8"/>
  <c r="D956" i="8"/>
  <c r="G956" i="8"/>
  <c r="M956" i="8"/>
  <c r="C520" i="8"/>
  <c r="I520" i="8"/>
  <c r="L295" i="8"/>
  <c r="H295" i="8"/>
  <c r="D295" i="8"/>
  <c r="G295" i="8"/>
  <c r="M295" i="8"/>
  <c r="C557" i="8"/>
  <c r="I557" i="8"/>
  <c r="N557" i="8"/>
  <c r="L139" i="8"/>
  <c r="H139" i="8"/>
  <c r="D139" i="8"/>
  <c r="G139" i="8"/>
  <c r="M139" i="8"/>
  <c r="C680" i="8"/>
  <c r="I680" i="8"/>
  <c r="N680" i="8"/>
  <c r="E189" i="8"/>
  <c r="J189" i="8"/>
  <c r="L583" i="8"/>
  <c r="H583" i="8"/>
  <c r="D583" i="8"/>
  <c r="G583" i="8"/>
  <c r="M583" i="8"/>
  <c r="C956" i="8"/>
  <c r="I956" i="8"/>
  <c r="N956" i="8"/>
  <c r="E520" i="8"/>
  <c r="J520" i="8"/>
  <c r="F315" i="8"/>
  <c r="J315" i="8"/>
  <c r="N315" i="8"/>
  <c r="F504" i="8"/>
  <c r="J504" i="8"/>
  <c r="N504" i="8"/>
  <c r="D315" i="8"/>
  <c r="H315" i="8"/>
  <c r="L315" i="8"/>
  <c r="D504" i="8"/>
  <c r="H504" i="8"/>
  <c r="L504" i="8"/>
  <c r="J944" i="8"/>
  <c r="F266" i="8"/>
  <c r="F144" i="8"/>
  <c r="J50" i="8"/>
  <c r="F40" i="8"/>
  <c r="F224" i="8"/>
  <c r="G165" i="8"/>
  <c r="G183" i="8"/>
  <c r="J828" i="8"/>
  <c r="N436" i="8"/>
  <c r="J137" i="8"/>
  <c r="N582" i="8"/>
  <c r="N235" i="8"/>
  <c r="N67" i="8"/>
  <c r="J524" i="8"/>
  <c r="N857" i="8"/>
  <c r="N265" i="8"/>
  <c r="J657" i="8"/>
  <c r="G377" i="8"/>
  <c r="K293" i="8"/>
  <c r="J626" i="8"/>
  <c r="J823" i="8"/>
  <c r="F254" i="8"/>
  <c r="N625" i="8"/>
  <c r="J271" i="8"/>
  <c r="F151" i="8"/>
  <c r="K682" i="8"/>
  <c r="N626" i="8"/>
  <c r="F353" i="8"/>
  <c r="J147" i="8"/>
  <c r="N944" i="8"/>
  <c r="F890" i="8"/>
  <c r="J816" i="8"/>
  <c r="N828" i="8"/>
  <c r="J266" i="8"/>
  <c r="N565" i="8"/>
  <c r="F398" i="8"/>
  <c r="J466" i="8"/>
  <c r="N721" i="8"/>
  <c r="F380" i="8"/>
  <c r="J144" i="8"/>
  <c r="N524" i="8"/>
  <c r="F501" i="8"/>
  <c r="J851" i="8"/>
  <c r="N823" i="8"/>
  <c r="F507" i="8"/>
  <c r="J254" i="8"/>
  <c r="N50" i="8"/>
  <c r="F497" i="8"/>
  <c r="J350" i="8"/>
  <c r="N137" i="8"/>
  <c r="F723" i="8"/>
  <c r="J40" i="8"/>
  <c r="N271" i="8"/>
  <c r="F400" i="8"/>
  <c r="J151" i="8"/>
  <c r="N170" i="8"/>
  <c r="F29" i="8"/>
  <c r="J224" i="8"/>
  <c r="N657" i="8"/>
  <c r="G270" i="8"/>
  <c r="G523" i="8"/>
  <c r="G213" i="8"/>
  <c r="G483" i="8"/>
  <c r="G863" i="8"/>
  <c r="C167" i="8"/>
  <c r="G28" i="8"/>
  <c r="K11" i="8"/>
  <c r="C820" i="8"/>
  <c r="K938" i="8"/>
  <c r="K494" i="8"/>
  <c r="F147" i="8"/>
  <c r="J565" i="8"/>
  <c r="F466" i="8"/>
  <c r="N322" i="8"/>
  <c r="G845" i="8"/>
  <c r="G735" i="8"/>
  <c r="K883" i="8"/>
  <c r="F759" i="8"/>
  <c r="J353" i="8"/>
  <c r="N147" i="8"/>
  <c r="F235" i="8"/>
  <c r="J890" i="8"/>
  <c r="N816" i="8"/>
  <c r="F17" i="8"/>
  <c r="N266" i="8"/>
  <c r="F67" i="8"/>
  <c r="J398" i="8"/>
  <c r="N466" i="8"/>
  <c r="F436" i="8"/>
  <c r="J380" i="8"/>
  <c r="N144" i="8"/>
  <c r="F322" i="8"/>
  <c r="J501" i="8"/>
  <c r="N851" i="8"/>
  <c r="F441" i="8"/>
  <c r="J507" i="8"/>
  <c r="N254" i="8"/>
  <c r="F857" i="8"/>
  <c r="J497" i="8"/>
  <c r="N350" i="8"/>
  <c r="F625" i="8"/>
  <c r="J723" i="8"/>
  <c r="N40" i="8"/>
  <c r="F265" i="8"/>
  <c r="J400" i="8"/>
  <c r="N151" i="8"/>
  <c r="F582" i="8"/>
  <c r="J29" i="8"/>
  <c r="N224" i="8"/>
  <c r="F622" i="8"/>
  <c r="C818" i="8"/>
  <c r="C378" i="8"/>
  <c r="C773" i="8"/>
  <c r="C667" i="8"/>
  <c r="C387" i="8"/>
  <c r="C133" i="8"/>
  <c r="C681" i="8"/>
  <c r="G458" i="8"/>
  <c r="K539" i="8"/>
  <c r="C166" i="8"/>
  <c r="G410" i="8"/>
  <c r="G334" i="8"/>
  <c r="K637" i="8"/>
  <c r="N17" i="8"/>
  <c r="F626" i="8"/>
  <c r="J759" i="8"/>
  <c r="N353" i="8"/>
  <c r="F944" i="8"/>
  <c r="J235" i="8"/>
  <c r="N890" i="8"/>
  <c r="F828" i="8"/>
  <c r="J17" i="8"/>
  <c r="F565" i="8"/>
  <c r="J67" i="8"/>
  <c r="N398" i="8"/>
  <c r="F721" i="8"/>
  <c r="J436" i="8"/>
  <c r="N380" i="8"/>
  <c r="F524" i="8"/>
  <c r="J322" i="8"/>
  <c r="N501" i="8"/>
  <c r="F823" i="8"/>
  <c r="J441" i="8"/>
  <c r="N507" i="8"/>
  <c r="F50" i="8"/>
  <c r="J857" i="8"/>
  <c r="N497" i="8"/>
  <c r="F137" i="8"/>
  <c r="J625" i="8"/>
  <c r="N723" i="8"/>
  <c r="F271" i="8"/>
  <c r="J265" i="8"/>
  <c r="N400" i="8"/>
  <c r="F170" i="8"/>
  <c r="J582" i="8"/>
  <c r="N29" i="8"/>
  <c r="F657" i="8"/>
  <c r="K622" i="8"/>
  <c r="K818" i="8"/>
  <c r="K378" i="8"/>
  <c r="K773" i="8"/>
  <c r="K667" i="8"/>
  <c r="K387" i="8"/>
  <c r="K133" i="8"/>
  <c r="K681" i="8"/>
  <c r="K748" i="8"/>
  <c r="G903" i="8"/>
  <c r="K633" i="8"/>
  <c r="K536" i="8"/>
  <c r="M395" i="8"/>
  <c r="I395" i="8"/>
  <c r="E395" i="8"/>
  <c r="L395" i="8"/>
  <c r="H395" i="8"/>
  <c r="D395" i="8"/>
  <c r="K395" i="8"/>
  <c r="G395" i="8"/>
  <c r="C395" i="8"/>
  <c r="M850" i="8"/>
  <c r="I850" i="8"/>
  <c r="E850" i="8"/>
  <c r="L850" i="8"/>
  <c r="H850" i="8"/>
  <c r="D850" i="8"/>
  <c r="K850" i="8"/>
  <c r="G850" i="8"/>
  <c r="C850" i="8"/>
  <c r="M119" i="8"/>
  <c r="I119" i="8"/>
  <c r="E119" i="8"/>
  <c r="L119" i="8"/>
  <c r="H119" i="8"/>
  <c r="D119" i="8"/>
  <c r="K119" i="8"/>
  <c r="G119" i="8"/>
  <c r="C119" i="8"/>
  <c r="J37" i="8"/>
  <c r="J395" i="8"/>
  <c r="J662" i="8"/>
  <c r="J850" i="8"/>
  <c r="J117" i="8"/>
  <c r="J202" i="8"/>
  <c r="J306" i="8"/>
  <c r="J119" i="8"/>
  <c r="J521" i="8"/>
  <c r="J710" i="8"/>
  <c r="J867" i="8"/>
  <c r="J361" i="8"/>
  <c r="J620" i="8"/>
  <c r="N395" i="8"/>
  <c r="N850" i="8"/>
  <c r="N119" i="8"/>
  <c r="M37" i="8"/>
  <c r="I37" i="8"/>
  <c r="E37" i="8"/>
  <c r="L37" i="8"/>
  <c r="H37" i="8"/>
  <c r="D37" i="8"/>
  <c r="K37" i="8"/>
  <c r="G37" i="8"/>
  <c r="C37" i="8"/>
  <c r="M662" i="8"/>
  <c r="I662" i="8"/>
  <c r="E662" i="8"/>
  <c r="L662" i="8"/>
  <c r="H662" i="8"/>
  <c r="D662" i="8"/>
  <c r="K662" i="8"/>
  <c r="G662" i="8"/>
  <c r="C662" i="8"/>
  <c r="M117" i="8"/>
  <c r="I117" i="8"/>
  <c r="E117" i="8"/>
  <c r="L117" i="8"/>
  <c r="H117" i="8"/>
  <c r="D117" i="8"/>
  <c r="K117" i="8"/>
  <c r="G117" i="8"/>
  <c r="C117" i="8"/>
  <c r="M202" i="8"/>
  <c r="I202" i="8"/>
  <c r="E202" i="8"/>
  <c r="L202" i="8"/>
  <c r="H202" i="8"/>
  <c r="D202" i="8"/>
  <c r="K202" i="8"/>
  <c r="G202" i="8"/>
  <c r="C202" i="8"/>
  <c r="M306" i="8"/>
  <c r="I306" i="8"/>
  <c r="E306" i="8"/>
  <c r="L306" i="8"/>
  <c r="H306" i="8"/>
  <c r="D306" i="8"/>
  <c r="K306" i="8"/>
  <c r="G306" i="8"/>
  <c r="C306" i="8"/>
  <c r="M521" i="8"/>
  <c r="I521" i="8"/>
  <c r="E521" i="8"/>
  <c r="L521" i="8"/>
  <c r="H521" i="8"/>
  <c r="D521" i="8"/>
  <c r="K521" i="8"/>
  <c r="G521" i="8"/>
  <c r="C521" i="8"/>
  <c r="M710" i="8"/>
  <c r="I710" i="8"/>
  <c r="E710" i="8"/>
  <c r="L710" i="8"/>
  <c r="H710" i="8"/>
  <c r="D710" i="8"/>
  <c r="K710" i="8"/>
  <c r="G710" i="8"/>
  <c r="C710" i="8"/>
  <c r="M867" i="8"/>
  <c r="I867" i="8"/>
  <c r="E867" i="8"/>
  <c r="L867" i="8"/>
  <c r="H867" i="8"/>
  <c r="D867" i="8"/>
  <c r="K867" i="8"/>
  <c r="G867" i="8"/>
  <c r="C867" i="8"/>
  <c r="M361" i="8"/>
  <c r="I361" i="8"/>
  <c r="E361" i="8"/>
  <c r="L361" i="8"/>
  <c r="H361" i="8"/>
  <c r="D361" i="8"/>
  <c r="K361" i="8"/>
  <c r="G361" i="8"/>
  <c r="C361" i="8"/>
  <c r="M620" i="8"/>
  <c r="I620" i="8"/>
  <c r="E620" i="8"/>
  <c r="L620" i="8"/>
  <c r="H620" i="8"/>
  <c r="D620" i="8"/>
  <c r="K620" i="8"/>
  <c r="G620" i="8"/>
  <c r="C620" i="8"/>
  <c r="M538" i="8"/>
  <c r="I538" i="8"/>
  <c r="E538" i="8"/>
  <c r="N538" i="8"/>
  <c r="J538" i="8"/>
  <c r="L538" i="8"/>
  <c r="H538" i="8"/>
  <c r="D538" i="8"/>
  <c r="K538" i="8"/>
  <c r="G538" i="8"/>
  <c r="C538" i="8"/>
  <c r="M660" i="8"/>
  <c r="I660" i="8"/>
  <c r="E660" i="8"/>
  <c r="L660" i="8"/>
  <c r="H660" i="8"/>
  <c r="D660" i="8"/>
  <c r="K660" i="8"/>
  <c r="G660" i="8"/>
  <c r="C660" i="8"/>
  <c r="N660" i="8"/>
  <c r="J660" i="8"/>
  <c r="F660" i="8"/>
  <c r="N79" i="8"/>
  <c r="J79" i="8"/>
  <c r="F79" i="8"/>
  <c r="M79" i="8"/>
  <c r="I79" i="8"/>
  <c r="E79" i="8"/>
  <c r="H79" i="8"/>
  <c r="K79" i="8"/>
  <c r="C79" i="8"/>
  <c r="G79" i="8"/>
  <c r="L79" i="8"/>
  <c r="D79" i="8"/>
  <c r="N342" i="8"/>
  <c r="J342" i="8"/>
  <c r="F342" i="8"/>
  <c r="M342" i="8"/>
  <c r="I342" i="8"/>
  <c r="E342" i="8"/>
  <c r="H342" i="8"/>
  <c r="G342" i="8"/>
  <c r="K342" i="8"/>
  <c r="C342" i="8"/>
  <c r="L342" i="8"/>
  <c r="D342" i="8"/>
  <c r="N273" i="8"/>
  <c r="J273" i="8"/>
  <c r="F273" i="8"/>
  <c r="M273" i="8"/>
  <c r="I273" i="8"/>
  <c r="E273" i="8"/>
  <c r="H273" i="8"/>
  <c r="K273" i="8"/>
  <c r="C273" i="8"/>
  <c r="G273" i="8"/>
  <c r="L273" i="8"/>
  <c r="D273" i="8"/>
  <c r="N262" i="8"/>
  <c r="J262" i="8"/>
  <c r="F262" i="8"/>
  <c r="M262" i="8"/>
  <c r="I262" i="8"/>
  <c r="E262" i="8"/>
  <c r="H262" i="8"/>
  <c r="G262" i="8"/>
  <c r="L262" i="8"/>
  <c r="D262" i="8"/>
  <c r="K262" i="8"/>
  <c r="C262" i="8"/>
  <c r="N178" i="8"/>
  <c r="J178" i="8"/>
  <c r="F178" i="8"/>
  <c r="M178" i="8"/>
  <c r="I178" i="8"/>
  <c r="E178" i="8"/>
  <c r="H178" i="8"/>
  <c r="G178" i="8"/>
  <c r="K178" i="8"/>
  <c r="C178" i="8"/>
  <c r="L178" i="8"/>
  <c r="D178" i="8"/>
  <c r="N648" i="8"/>
  <c r="J648" i="8"/>
  <c r="F648" i="8"/>
  <c r="M648" i="8"/>
  <c r="I648" i="8"/>
  <c r="E648" i="8"/>
  <c r="H648" i="8"/>
  <c r="K648" i="8"/>
  <c r="C648" i="8"/>
  <c r="G648" i="8"/>
  <c r="L648" i="8"/>
  <c r="D648" i="8"/>
  <c r="N789" i="8"/>
  <c r="J789" i="8"/>
  <c r="F789" i="8"/>
  <c r="M789" i="8"/>
  <c r="I789" i="8"/>
  <c r="E789" i="8"/>
  <c r="H789" i="8"/>
  <c r="C789" i="8"/>
  <c r="G789" i="8"/>
  <c r="L789" i="8"/>
  <c r="D789" i="8"/>
  <c r="K789" i="8"/>
  <c r="N320" i="8"/>
  <c r="J320" i="8"/>
  <c r="F320" i="8"/>
  <c r="M320" i="8"/>
  <c r="I320" i="8"/>
  <c r="E320" i="8"/>
  <c r="L320" i="8"/>
  <c r="D320" i="8"/>
  <c r="K320" i="8"/>
  <c r="C320" i="8"/>
  <c r="H320" i="8"/>
  <c r="G320" i="8"/>
  <c r="N329" i="8"/>
  <c r="J329" i="8"/>
  <c r="F329" i="8"/>
  <c r="M329" i="8"/>
  <c r="I329" i="8"/>
  <c r="E329" i="8"/>
  <c r="L329" i="8"/>
  <c r="D329" i="8"/>
  <c r="K329" i="8"/>
  <c r="C329" i="8"/>
  <c r="H329" i="8"/>
  <c r="G329" i="8"/>
  <c r="N445" i="8"/>
  <c r="J445" i="8"/>
  <c r="F445" i="8"/>
  <c r="M445" i="8"/>
  <c r="I445" i="8"/>
  <c r="E445" i="8"/>
  <c r="L445" i="8"/>
  <c r="D445" i="8"/>
  <c r="K445" i="8"/>
  <c r="C445" i="8"/>
  <c r="H445" i="8"/>
  <c r="G445" i="8"/>
  <c r="N585" i="8"/>
  <c r="J585" i="8"/>
  <c r="F585" i="8"/>
  <c r="M585" i="8"/>
  <c r="I585" i="8"/>
  <c r="E585" i="8"/>
  <c r="L585" i="8"/>
  <c r="D585" i="8"/>
  <c r="K585" i="8"/>
  <c r="C585" i="8"/>
  <c r="H585" i="8"/>
  <c r="G585" i="8"/>
  <c r="N919" i="8"/>
  <c r="J919" i="8"/>
  <c r="F919" i="8"/>
  <c r="M919" i="8"/>
  <c r="I919" i="8"/>
  <c r="E919" i="8"/>
  <c r="L919" i="8"/>
  <c r="D919" i="8"/>
  <c r="K919" i="8"/>
  <c r="C919" i="8"/>
  <c r="H919" i="8"/>
  <c r="G919" i="8"/>
  <c r="N159" i="8"/>
  <c r="J159" i="8"/>
  <c r="F159" i="8"/>
  <c r="M159" i="8"/>
  <c r="I159" i="8"/>
  <c r="E159" i="8"/>
  <c r="L159" i="8"/>
  <c r="D159" i="8"/>
  <c r="K159" i="8"/>
  <c r="C159" i="8"/>
  <c r="H159" i="8"/>
  <c r="G159" i="8"/>
  <c r="N659" i="8"/>
  <c r="J659" i="8"/>
  <c r="F659" i="8"/>
  <c r="M659" i="8"/>
  <c r="I659" i="8"/>
  <c r="E659" i="8"/>
  <c r="L659" i="8"/>
  <c r="D659" i="8"/>
  <c r="K659" i="8"/>
  <c r="C659" i="8"/>
  <c r="H659" i="8"/>
  <c r="G659" i="8"/>
  <c r="M819" i="8"/>
  <c r="I819" i="8"/>
  <c r="E819" i="8"/>
  <c r="L819" i="8"/>
  <c r="H819" i="8"/>
  <c r="D819" i="8"/>
  <c r="J819" i="8"/>
  <c r="G819" i="8"/>
  <c r="N819" i="8"/>
  <c r="K819" i="8"/>
  <c r="F819" i="8"/>
  <c r="C819" i="8"/>
  <c r="M704" i="8"/>
  <c r="I704" i="8"/>
  <c r="E704" i="8"/>
  <c r="L704" i="8"/>
  <c r="H704" i="8"/>
  <c r="D704" i="8"/>
  <c r="J704" i="8"/>
  <c r="G704" i="8"/>
  <c r="N704" i="8"/>
  <c r="K704" i="8"/>
  <c r="F704" i="8"/>
  <c r="C704" i="8"/>
  <c r="M408" i="8"/>
  <c r="I408" i="8"/>
  <c r="E408" i="8"/>
  <c r="L408" i="8"/>
  <c r="H408" i="8"/>
  <c r="D408" i="8"/>
  <c r="J408" i="8"/>
  <c r="G408" i="8"/>
  <c r="N408" i="8"/>
  <c r="K408" i="8"/>
  <c r="F408" i="8"/>
  <c r="C408" i="8"/>
  <c r="M69" i="8"/>
  <c r="I69" i="8"/>
  <c r="E69" i="8"/>
  <c r="L69" i="8"/>
  <c r="H69" i="8"/>
  <c r="D69" i="8"/>
  <c r="J69" i="8"/>
  <c r="G69" i="8"/>
  <c r="N69" i="8"/>
  <c r="K69" i="8"/>
  <c r="F69" i="8"/>
  <c r="C69" i="8"/>
  <c r="M900" i="8"/>
  <c r="I900" i="8"/>
  <c r="E900" i="8"/>
  <c r="L900" i="8"/>
  <c r="H900" i="8"/>
  <c r="D900" i="8"/>
  <c r="J900" i="8"/>
  <c r="G900" i="8"/>
  <c r="N900" i="8"/>
  <c r="K900" i="8"/>
  <c r="F900" i="8"/>
  <c r="C900" i="8"/>
  <c r="M204" i="8"/>
  <c r="I204" i="8"/>
  <c r="E204" i="8"/>
  <c r="L204" i="8"/>
  <c r="H204" i="8"/>
  <c r="D204" i="8"/>
  <c r="J204" i="8"/>
  <c r="G204" i="8"/>
  <c r="N204" i="8"/>
  <c r="K204" i="8"/>
  <c r="F204" i="8"/>
  <c r="C204" i="8"/>
  <c r="M417" i="8"/>
  <c r="I417" i="8"/>
  <c r="E417" i="8"/>
  <c r="L417" i="8"/>
  <c r="H417" i="8"/>
  <c r="D417" i="8"/>
  <c r="J417" i="8"/>
  <c r="G417" i="8"/>
  <c r="N417" i="8"/>
  <c r="K417" i="8"/>
  <c r="F417" i="8"/>
  <c r="C417" i="8"/>
  <c r="M901" i="8"/>
  <c r="I901" i="8"/>
  <c r="E901" i="8"/>
  <c r="L901" i="8"/>
  <c r="H901" i="8"/>
  <c r="D901" i="8"/>
  <c r="J901" i="8"/>
  <c r="G901" i="8"/>
  <c r="N901" i="8"/>
  <c r="K901" i="8"/>
  <c r="F901" i="8"/>
  <c r="C901" i="8"/>
  <c r="M810" i="8"/>
  <c r="I810" i="8"/>
  <c r="E810" i="8"/>
  <c r="L810" i="8"/>
  <c r="H810" i="8"/>
  <c r="D810" i="8"/>
  <c r="J810" i="8"/>
  <c r="G810" i="8"/>
  <c r="N810" i="8"/>
  <c r="K810" i="8"/>
  <c r="F810" i="8"/>
  <c r="C810" i="8"/>
  <c r="M115" i="8"/>
  <c r="I115" i="8"/>
  <c r="E115" i="8"/>
  <c r="L115" i="8"/>
  <c r="H115" i="8"/>
  <c r="D115" i="8"/>
  <c r="J115" i="8"/>
  <c r="G115" i="8"/>
  <c r="N115" i="8"/>
  <c r="K115" i="8"/>
  <c r="F115" i="8"/>
  <c r="C115" i="8"/>
  <c r="M345" i="8"/>
  <c r="I345" i="8"/>
  <c r="E345" i="8"/>
  <c r="L345" i="8"/>
  <c r="H345" i="8"/>
  <c r="D345" i="8"/>
  <c r="J345" i="8"/>
  <c r="G345" i="8"/>
  <c r="N345" i="8"/>
  <c r="K345" i="8"/>
  <c r="F345" i="8"/>
  <c r="C345" i="8"/>
  <c r="M197" i="8"/>
  <c r="I197" i="8"/>
  <c r="E197" i="8"/>
  <c r="L197" i="8"/>
  <c r="H197" i="8"/>
  <c r="D197" i="8"/>
  <c r="J197" i="8"/>
  <c r="G197" i="8"/>
  <c r="N197" i="8"/>
  <c r="K197" i="8"/>
  <c r="F197" i="8"/>
  <c r="C197" i="8"/>
  <c r="K874" i="8"/>
  <c r="N874" i="8"/>
  <c r="I874" i="8"/>
  <c r="E874" i="8"/>
  <c r="M874" i="8"/>
  <c r="H874" i="8"/>
  <c r="D874" i="8"/>
  <c r="J874" i="8"/>
  <c r="G874" i="8"/>
  <c r="L874" i="8"/>
  <c r="F874" i="8"/>
  <c r="C874" i="8"/>
  <c r="L894" i="8"/>
  <c r="H894" i="8"/>
  <c r="D894" i="8"/>
  <c r="K894" i="8"/>
  <c r="G894" i="8"/>
  <c r="C894" i="8"/>
  <c r="N894" i="8"/>
  <c r="J894" i="8"/>
  <c r="F894" i="8"/>
  <c r="M894" i="8"/>
  <c r="I894" i="8"/>
  <c r="E894" i="8"/>
  <c r="L63" i="8"/>
  <c r="H63" i="8"/>
  <c r="D63" i="8"/>
  <c r="K63" i="8"/>
  <c r="G63" i="8"/>
  <c r="C63" i="8"/>
  <c r="N63" i="8"/>
  <c r="J63" i="8"/>
  <c r="F63" i="8"/>
  <c r="M63" i="8"/>
  <c r="I63" i="8"/>
  <c r="E63" i="8"/>
  <c r="L211" i="8"/>
  <c r="H211" i="8"/>
  <c r="D211" i="8"/>
  <c r="K211" i="8"/>
  <c r="G211" i="8"/>
  <c r="C211" i="8"/>
  <c r="N211" i="8"/>
  <c r="J211" i="8"/>
  <c r="F211" i="8"/>
  <c r="M211" i="8"/>
  <c r="I211" i="8"/>
  <c r="E211" i="8"/>
  <c r="L951" i="8"/>
  <c r="H951" i="8"/>
  <c r="D951" i="8"/>
  <c r="K951" i="8"/>
  <c r="G951" i="8"/>
  <c r="C951" i="8"/>
  <c r="N951" i="8"/>
  <c r="J951" i="8"/>
  <c r="F951" i="8"/>
  <c r="M951" i="8"/>
  <c r="I951" i="8"/>
  <c r="E951" i="8"/>
  <c r="L840" i="8"/>
  <c r="H840" i="8"/>
  <c r="D840" i="8"/>
  <c r="K840" i="8"/>
  <c r="G840" i="8"/>
  <c r="C840" i="8"/>
  <c r="N840" i="8"/>
  <c r="J840" i="8"/>
  <c r="F840" i="8"/>
  <c r="M840" i="8"/>
  <c r="I840" i="8"/>
  <c r="E840" i="8"/>
  <c r="L48" i="8"/>
  <c r="H48" i="8"/>
  <c r="D48" i="8"/>
  <c r="K48" i="8"/>
  <c r="G48" i="8"/>
  <c r="C48" i="8"/>
  <c r="N48" i="8"/>
  <c r="J48" i="8"/>
  <c r="F48" i="8"/>
  <c r="M48" i="8"/>
  <c r="I48" i="8"/>
  <c r="E48" i="8"/>
  <c r="L59" i="8"/>
  <c r="H59" i="8"/>
  <c r="D59" i="8"/>
  <c r="K59" i="8"/>
  <c r="G59" i="8"/>
  <c r="C59" i="8"/>
  <c r="N59" i="8"/>
  <c r="J59" i="8"/>
  <c r="F59" i="8"/>
  <c r="M59" i="8"/>
  <c r="I59" i="8"/>
  <c r="E59" i="8"/>
  <c r="L541" i="8"/>
  <c r="H541" i="8"/>
  <c r="D541" i="8"/>
  <c r="K541" i="8"/>
  <c r="G541" i="8"/>
  <c r="C541" i="8"/>
  <c r="N541" i="8"/>
  <c r="J541" i="8"/>
  <c r="F541" i="8"/>
  <c r="M541" i="8"/>
  <c r="I541" i="8"/>
  <c r="E541" i="8"/>
  <c r="M65" i="8"/>
  <c r="L65" i="8"/>
  <c r="N65" i="8"/>
  <c r="H65" i="8"/>
  <c r="D65" i="8"/>
  <c r="K65" i="8"/>
  <c r="G65" i="8"/>
  <c r="C65" i="8"/>
  <c r="J65" i="8"/>
  <c r="F65" i="8"/>
  <c r="I65" i="8"/>
  <c r="E65" i="8"/>
  <c r="M22" i="8"/>
  <c r="I22" i="8"/>
  <c r="E22" i="8"/>
  <c r="L22" i="8"/>
  <c r="H22" i="8"/>
  <c r="D22" i="8"/>
  <c r="N22" i="8"/>
  <c r="F22" i="8"/>
  <c r="K22" i="8"/>
  <c r="C22" i="8"/>
  <c r="J22" i="8"/>
  <c r="G22" i="8"/>
  <c r="M830" i="8"/>
  <c r="I830" i="8"/>
  <c r="E830" i="8"/>
  <c r="L830" i="8"/>
  <c r="H830" i="8"/>
  <c r="D830" i="8"/>
  <c r="N830" i="8"/>
  <c r="F830" i="8"/>
  <c r="K830" i="8"/>
  <c r="C830" i="8"/>
  <c r="J830" i="8"/>
  <c r="G830" i="8"/>
  <c r="M694" i="8"/>
  <c r="I694" i="8"/>
  <c r="E694" i="8"/>
  <c r="L694" i="8"/>
  <c r="H694" i="8"/>
  <c r="D694" i="8"/>
  <c r="N694" i="8"/>
  <c r="F694" i="8"/>
  <c r="K694" i="8"/>
  <c r="C694" i="8"/>
  <c r="J694" i="8"/>
  <c r="G694" i="8"/>
  <c r="M535" i="8"/>
  <c r="I535" i="8"/>
  <c r="E535" i="8"/>
  <c r="L535" i="8"/>
  <c r="H535" i="8"/>
  <c r="D535" i="8"/>
  <c r="N535" i="8"/>
  <c r="F535" i="8"/>
  <c r="K535" i="8"/>
  <c r="C535" i="8"/>
  <c r="J535" i="8"/>
  <c r="G535" i="8"/>
  <c r="M752" i="8"/>
  <c r="I752" i="8"/>
  <c r="E752" i="8"/>
  <c r="L752" i="8"/>
  <c r="H752" i="8"/>
  <c r="D752" i="8"/>
  <c r="N752" i="8"/>
  <c r="F752" i="8"/>
  <c r="K752" i="8"/>
  <c r="C752" i="8"/>
  <c r="J752" i="8"/>
  <c r="G752" i="8"/>
  <c r="M941" i="8"/>
  <c r="I941" i="8"/>
  <c r="E941" i="8"/>
  <c r="L941" i="8"/>
  <c r="H941" i="8"/>
  <c r="D941" i="8"/>
  <c r="N941" i="8"/>
  <c r="F941" i="8"/>
  <c r="K941" i="8"/>
  <c r="C941" i="8"/>
  <c r="J941" i="8"/>
  <c r="G941" i="8"/>
  <c r="M149" i="8"/>
  <c r="I149" i="8"/>
  <c r="E149" i="8"/>
  <c r="L149" i="8"/>
  <c r="H149" i="8"/>
  <c r="D149" i="8"/>
  <c r="N149" i="8"/>
  <c r="F149" i="8"/>
  <c r="K149" i="8"/>
  <c r="C149" i="8"/>
  <c r="J149" i="8"/>
  <c r="G149" i="8"/>
  <c r="F37" i="8"/>
  <c r="F395" i="8"/>
  <c r="F662" i="8"/>
  <c r="F850" i="8"/>
  <c r="F117" i="8"/>
  <c r="F202" i="8"/>
  <c r="F306" i="8"/>
  <c r="F119" i="8"/>
  <c r="F521" i="8"/>
  <c r="F710" i="8"/>
  <c r="F867" i="8"/>
  <c r="F361" i="8"/>
  <c r="F620" i="8"/>
  <c r="F538" i="8"/>
  <c r="C14" i="8"/>
  <c r="G241" i="8"/>
  <c r="G766" i="8"/>
  <c r="G864" i="8"/>
  <c r="G604" i="8"/>
  <c r="G216" i="8"/>
  <c r="G508" i="8"/>
  <c r="N462" i="8"/>
  <c r="J462" i="8"/>
  <c r="F462" i="8"/>
  <c r="M462" i="8"/>
  <c r="I462" i="8"/>
  <c r="E462" i="8"/>
  <c r="N861" i="8"/>
  <c r="J861" i="8"/>
  <c r="F861" i="8"/>
  <c r="M861" i="8"/>
  <c r="I861" i="8"/>
  <c r="E861" i="8"/>
  <c r="N698" i="8"/>
  <c r="J698" i="8"/>
  <c r="F698" i="8"/>
  <c r="M698" i="8"/>
  <c r="I698" i="8"/>
  <c r="E698" i="8"/>
  <c r="H698" i="8"/>
  <c r="G698" i="8"/>
  <c r="N148" i="8"/>
  <c r="J148" i="8"/>
  <c r="F148" i="8"/>
  <c r="M148" i="8"/>
  <c r="I148" i="8"/>
  <c r="E148" i="8"/>
  <c r="H148" i="8"/>
  <c r="G148" i="8"/>
  <c r="M870" i="8"/>
  <c r="I870" i="8"/>
  <c r="E870" i="8"/>
  <c r="L870" i="8"/>
  <c r="H870" i="8"/>
  <c r="D870" i="8"/>
  <c r="N870" i="8"/>
  <c r="F870" i="8"/>
  <c r="K870" i="8"/>
  <c r="C870" i="8"/>
  <c r="M426" i="8"/>
  <c r="I426" i="8"/>
  <c r="E426" i="8"/>
  <c r="L426" i="8"/>
  <c r="H426" i="8"/>
  <c r="D426" i="8"/>
  <c r="N426" i="8"/>
  <c r="F426" i="8"/>
  <c r="K426" i="8"/>
  <c r="C426" i="8"/>
  <c r="M546" i="8"/>
  <c r="I546" i="8"/>
  <c r="E546" i="8"/>
  <c r="L546" i="8"/>
  <c r="H546" i="8"/>
  <c r="D546" i="8"/>
  <c r="N546" i="8"/>
  <c r="F546" i="8"/>
  <c r="K546" i="8"/>
  <c r="C546" i="8"/>
  <c r="L205" i="8"/>
  <c r="H205" i="8"/>
  <c r="D205" i="8"/>
  <c r="K205" i="8"/>
  <c r="G205" i="8"/>
  <c r="C205" i="8"/>
  <c r="N205" i="8"/>
  <c r="J205" i="8"/>
  <c r="F205" i="8"/>
  <c r="M205" i="8"/>
  <c r="I205" i="8"/>
  <c r="L649" i="8"/>
  <c r="H649" i="8"/>
  <c r="D649" i="8"/>
  <c r="K649" i="8"/>
  <c r="G649" i="8"/>
  <c r="C649" i="8"/>
  <c r="N649" i="8"/>
  <c r="J649" i="8"/>
  <c r="F649" i="8"/>
  <c r="M649" i="8"/>
  <c r="E649" i="8"/>
  <c r="I649" i="8"/>
  <c r="L364" i="8"/>
  <c r="H364" i="8"/>
  <c r="D364" i="8"/>
  <c r="K364" i="8"/>
  <c r="G364" i="8"/>
  <c r="C364" i="8"/>
  <c r="N364" i="8"/>
  <c r="J364" i="8"/>
  <c r="F364" i="8"/>
  <c r="E364" i="8"/>
  <c r="M364" i="8"/>
  <c r="M242" i="8"/>
  <c r="I242" i="8"/>
  <c r="E242" i="8"/>
  <c r="L242" i="8"/>
  <c r="H242" i="8"/>
  <c r="D242" i="8"/>
  <c r="J242" i="8"/>
  <c r="G242" i="8"/>
  <c r="N242" i="8"/>
  <c r="F242" i="8"/>
  <c r="K242" i="8"/>
  <c r="C242" i="8"/>
  <c r="M5" i="8"/>
  <c r="I5" i="8"/>
  <c r="E5" i="8"/>
  <c r="L5" i="8"/>
  <c r="H5" i="8"/>
  <c r="D5" i="8"/>
  <c r="J5" i="8"/>
  <c r="G5" i="8"/>
  <c r="N5" i="8"/>
  <c r="F5" i="8"/>
  <c r="K5" i="8"/>
  <c r="C5" i="8"/>
  <c r="M304" i="8"/>
  <c r="I304" i="8"/>
  <c r="E304" i="8"/>
  <c r="L304" i="8"/>
  <c r="H304" i="8"/>
  <c r="D304" i="8"/>
  <c r="J304" i="8"/>
  <c r="G304" i="8"/>
  <c r="N304" i="8"/>
  <c r="F304" i="8"/>
  <c r="K304" i="8"/>
  <c r="C304" i="8"/>
  <c r="M551" i="8"/>
  <c r="I551" i="8"/>
  <c r="E551" i="8"/>
  <c r="L551" i="8"/>
  <c r="H551" i="8"/>
  <c r="D551" i="8"/>
  <c r="J551" i="8"/>
  <c r="G551" i="8"/>
  <c r="N551" i="8"/>
  <c r="F551" i="8"/>
  <c r="K551" i="8"/>
  <c r="C551" i="8"/>
  <c r="M80" i="8"/>
  <c r="I80" i="8"/>
  <c r="E80" i="8"/>
  <c r="L80" i="8"/>
  <c r="H80" i="8"/>
  <c r="D80" i="8"/>
  <c r="J80" i="8"/>
  <c r="G80" i="8"/>
  <c r="N80" i="8"/>
  <c r="F80" i="8"/>
  <c r="K80" i="8"/>
  <c r="C80" i="8"/>
  <c r="M586" i="8"/>
  <c r="I586" i="8"/>
  <c r="E586" i="8"/>
  <c r="L586" i="8"/>
  <c r="H586" i="8"/>
  <c r="D586" i="8"/>
  <c r="J586" i="8"/>
  <c r="G586" i="8"/>
  <c r="N586" i="8"/>
  <c r="F586" i="8"/>
  <c r="K586" i="8"/>
  <c r="C586" i="8"/>
  <c r="M617" i="8"/>
  <c r="I617" i="8"/>
  <c r="E617" i="8"/>
  <c r="L617" i="8"/>
  <c r="H617" i="8"/>
  <c r="D617" i="8"/>
  <c r="J617" i="8"/>
  <c r="G617" i="8"/>
  <c r="N617" i="8"/>
  <c r="F617" i="8"/>
  <c r="K617" i="8"/>
  <c r="C617" i="8"/>
  <c r="C626" i="8"/>
  <c r="G626" i="8"/>
  <c r="K626" i="8"/>
  <c r="C759" i="8"/>
  <c r="G759" i="8"/>
  <c r="K759" i="8"/>
  <c r="C353" i="8"/>
  <c r="G353" i="8"/>
  <c r="K353" i="8"/>
  <c r="C147" i="8"/>
  <c r="G147" i="8"/>
  <c r="K147" i="8"/>
  <c r="C944" i="8"/>
  <c r="G944" i="8"/>
  <c r="K944" i="8"/>
  <c r="C235" i="8"/>
  <c r="G235" i="8"/>
  <c r="K235" i="8"/>
  <c r="C890" i="8"/>
  <c r="G890" i="8"/>
  <c r="K890" i="8"/>
  <c r="C816" i="8"/>
  <c r="G816" i="8"/>
  <c r="K816" i="8"/>
  <c r="C828" i="8"/>
  <c r="G828" i="8"/>
  <c r="K828" i="8"/>
  <c r="C17" i="8"/>
  <c r="G17" i="8"/>
  <c r="K17" i="8"/>
  <c r="C266" i="8"/>
  <c r="G266" i="8"/>
  <c r="K266" i="8"/>
  <c r="C565" i="8"/>
  <c r="G565" i="8"/>
  <c r="K565" i="8"/>
  <c r="C67" i="8"/>
  <c r="G67" i="8"/>
  <c r="K67" i="8"/>
  <c r="C398" i="8"/>
  <c r="G398" i="8"/>
  <c r="K398" i="8"/>
  <c r="C466" i="8"/>
  <c r="G466" i="8"/>
  <c r="K466" i="8"/>
  <c r="C721" i="8"/>
  <c r="G721" i="8"/>
  <c r="K721" i="8"/>
  <c r="C436" i="8"/>
  <c r="G436" i="8"/>
  <c r="K436" i="8"/>
  <c r="C380" i="8"/>
  <c r="G380" i="8"/>
  <c r="K380" i="8"/>
  <c r="C144" i="8"/>
  <c r="G144" i="8"/>
  <c r="K144" i="8"/>
  <c r="C524" i="8"/>
  <c r="G524" i="8"/>
  <c r="K524" i="8"/>
  <c r="C322" i="8"/>
  <c r="G322" i="8"/>
  <c r="K322" i="8"/>
  <c r="C501" i="8"/>
  <c r="G501" i="8"/>
  <c r="K501" i="8"/>
  <c r="C851" i="8"/>
  <c r="G851" i="8"/>
  <c r="K851" i="8"/>
  <c r="C823" i="8"/>
  <c r="G823" i="8"/>
  <c r="K823" i="8"/>
  <c r="C441" i="8"/>
  <c r="G441" i="8"/>
  <c r="K441" i="8"/>
  <c r="C507" i="8"/>
  <c r="G507" i="8"/>
  <c r="K507" i="8"/>
  <c r="C254" i="8"/>
  <c r="G254" i="8"/>
  <c r="K254" i="8"/>
  <c r="C50" i="8"/>
  <c r="G50" i="8"/>
  <c r="K50" i="8"/>
  <c r="C857" i="8"/>
  <c r="G857" i="8"/>
  <c r="K857" i="8"/>
  <c r="C497" i="8"/>
  <c r="G497" i="8"/>
  <c r="K497" i="8"/>
  <c r="C350" i="8"/>
  <c r="G350" i="8"/>
  <c r="K350" i="8"/>
  <c r="C137" i="8"/>
  <c r="G137" i="8"/>
  <c r="K137" i="8"/>
  <c r="C625" i="8"/>
  <c r="G625" i="8"/>
  <c r="K625" i="8"/>
  <c r="C723" i="8"/>
  <c r="G723" i="8"/>
  <c r="K723" i="8"/>
  <c r="C40" i="8"/>
  <c r="G40" i="8"/>
  <c r="K40" i="8"/>
  <c r="C271" i="8"/>
  <c r="G271" i="8"/>
  <c r="K271" i="8"/>
  <c r="C265" i="8"/>
  <c r="G265" i="8"/>
  <c r="K265" i="8"/>
  <c r="C400" i="8"/>
  <c r="G400" i="8"/>
  <c r="K400" i="8"/>
  <c r="C151" i="8"/>
  <c r="G151" i="8"/>
  <c r="K151" i="8"/>
  <c r="C170" i="8"/>
  <c r="G170" i="8"/>
  <c r="K170" i="8"/>
  <c r="C582" i="8"/>
  <c r="G582" i="8"/>
  <c r="K582" i="8"/>
  <c r="C29" i="8"/>
  <c r="G29" i="8"/>
  <c r="K29" i="8"/>
  <c r="C224" i="8"/>
  <c r="G224" i="8"/>
  <c r="K224" i="8"/>
  <c r="C657" i="8"/>
  <c r="G657" i="8"/>
  <c r="K657" i="8"/>
  <c r="C622" i="8"/>
  <c r="G622" i="8"/>
  <c r="H841" i="8"/>
  <c r="H270" i="8"/>
  <c r="D818" i="8"/>
  <c r="H247" i="8"/>
  <c r="H462" i="8"/>
  <c r="D378" i="8"/>
  <c r="H165" i="8"/>
  <c r="D773" i="8"/>
  <c r="H377" i="8"/>
  <c r="H213" i="8"/>
  <c r="D667" i="8"/>
  <c r="H602" i="8"/>
  <c r="D387" i="8"/>
  <c r="H898" i="8"/>
  <c r="H861" i="8"/>
  <c r="D133" i="8"/>
  <c r="H183" i="8"/>
  <c r="H863" i="8"/>
  <c r="D681" i="8"/>
  <c r="L293" i="8"/>
  <c r="L748" i="8"/>
  <c r="D174" i="8"/>
  <c r="L539" i="8"/>
  <c r="D698" i="8"/>
  <c r="L11" i="8"/>
  <c r="L797" i="8"/>
  <c r="D820" i="8"/>
  <c r="L633" i="8"/>
  <c r="D148" i="8"/>
  <c r="L938" i="8"/>
  <c r="E205" i="8"/>
  <c r="N523" i="8"/>
  <c r="J523" i="8"/>
  <c r="F523" i="8"/>
  <c r="M523" i="8"/>
  <c r="I523" i="8"/>
  <c r="E523" i="8"/>
  <c r="N483" i="8"/>
  <c r="J483" i="8"/>
  <c r="F483" i="8"/>
  <c r="M483" i="8"/>
  <c r="I483" i="8"/>
  <c r="E483" i="8"/>
  <c r="N167" i="8"/>
  <c r="J167" i="8"/>
  <c r="F167" i="8"/>
  <c r="M167" i="8"/>
  <c r="I167" i="8"/>
  <c r="E167" i="8"/>
  <c r="H167" i="8"/>
  <c r="G167" i="8"/>
  <c r="N166" i="8"/>
  <c r="J166" i="8"/>
  <c r="F166" i="8"/>
  <c r="M166" i="8"/>
  <c r="I166" i="8"/>
  <c r="E166" i="8"/>
  <c r="H166" i="8"/>
  <c r="G166" i="8"/>
  <c r="N14" i="8"/>
  <c r="J14" i="8"/>
  <c r="F14" i="8"/>
  <c r="M14" i="8"/>
  <c r="I14" i="8"/>
  <c r="E14" i="8"/>
  <c r="H14" i="8"/>
  <c r="G14" i="8"/>
  <c r="M241" i="8"/>
  <c r="I241" i="8"/>
  <c r="E241" i="8"/>
  <c r="L241" i="8"/>
  <c r="H241" i="8"/>
  <c r="D241" i="8"/>
  <c r="N241" i="8"/>
  <c r="F241" i="8"/>
  <c r="K241" i="8"/>
  <c r="C241" i="8"/>
  <c r="M98" i="8"/>
  <c r="I98" i="8"/>
  <c r="E98" i="8"/>
  <c r="L98" i="8"/>
  <c r="H98" i="8"/>
  <c r="D98" i="8"/>
  <c r="N98" i="8"/>
  <c r="F98" i="8"/>
  <c r="K98" i="8"/>
  <c r="C98" i="8"/>
  <c r="M604" i="8"/>
  <c r="I604" i="8"/>
  <c r="E604" i="8"/>
  <c r="L604" i="8"/>
  <c r="H604" i="8"/>
  <c r="D604" i="8"/>
  <c r="N604" i="8"/>
  <c r="F604" i="8"/>
  <c r="K604" i="8"/>
  <c r="C604" i="8"/>
  <c r="M216" i="8"/>
  <c r="I216" i="8"/>
  <c r="E216" i="8"/>
  <c r="L216" i="8"/>
  <c r="H216" i="8"/>
  <c r="D216" i="8"/>
  <c r="N216" i="8"/>
  <c r="F216" i="8"/>
  <c r="K216" i="8"/>
  <c r="C216" i="8"/>
  <c r="L875" i="8"/>
  <c r="H875" i="8"/>
  <c r="D875" i="8"/>
  <c r="K875" i="8"/>
  <c r="G875" i="8"/>
  <c r="C875" i="8"/>
  <c r="N875" i="8"/>
  <c r="J875" i="8"/>
  <c r="F875" i="8"/>
  <c r="M875" i="8"/>
  <c r="E875" i="8"/>
  <c r="I875" i="8"/>
  <c r="L575" i="8"/>
  <c r="H575" i="8"/>
  <c r="D575" i="8"/>
  <c r="K575" i="8"/>
  <c r="G575" i="8"/>
  <c r="C575" i="8"/>
  <c r="N575" i="8"/>
  <c r="J575" i="8"/>
  <c r="F575" i="8"/>
  <c r="E575" i="8"/>
  <c r="M575" i="8"/>
  <c r="I575" i="8"/>
  <c r="N622" i="8"/>
  <c r="J622" i="8"/>
  <c r="M622" i="8"/>
  <c r="N818" i="8"/>
  <c r="J818" i="8"/>
  <c r="F818" i="8"/>
  <c r="M818" i="8"/>
  <c r="I818" i="8"/>
  <c r="E818" i="8"/>
  <c r="N378" i="8"/>
  <c r="J378" i="8"/>
  <c r="F378" i="8"/>
  <c r="M378" i="8"/>
  <c r="I378" i="8"/>
  <c r="E378" i="8"/>
  <c r="N773" i="8"/>
  <c r="J773" i="8"/>
  <c r="F773" i="8"/>
  <c r="M773" i="8"/>
  <c r="I773" i="8"/>
  <c r="E773" i="8"/>
  <c r="N667" i="8"/>
  <c r="J667" i="8"/>
  <c r="F667" i="8"/>
  <c r="M667" i="8"/>
  <c r="I667" i="8"/>
  <c r="E667" i="8"/>
  <c r="N387" i="8"/>
  <c r="J387" i="8"/>
  <c r="F387" i="8"/>
  <c r="M387" i="8"/>
  <c r="I387" i="8"/>
  <c r="E387" i="8"/>
  <c r="N133" i="8"/>
  <c r="J133" i="8"/>
  <c r="F133" i="8"/>
  <c r="M133" i="8"/>
  <c r="I133" i="8"/>
  <c r="E133" i="8"/>
  <c r="N681" i="8"/>
  <c r="J681" i="8"/>
  <c r="F681" i="8"/>
  <c r="M681" i="8"/>
  <c r="I681" i="8"/>
  <c r="E681" i="8"/>
  <c r="N458" i="8"/>
  <c r="J458" i="8"/>
  <c r="F458" i="8"/>
  <c r="M458" i="8"/>
  <c r="I458" i="8"/>
  <c r="E458" i="8"/>
  <c r="L458" i="8"/>
  <c r="D458" i="8"/>
  <c r="K458" i="8"/>
  <c r="C458" i="8"/>
  <c r="N28" i="8"/>
  <c r="J28" i="8"/>
  <c r="F28" i="8"/>
  <c r="M28" i="8"/>
  <c r="I28" i="8"/>
  <c r="E28" i="8"/>
  <c r="L28" i="8"/>
  <c r="D28" i="8"/>
  <c r="K28" i="8"/>
  <c r="C28" i="8"/>
  <c r="N845" i="8"/>
  <c r="J845" i="8"/>
  <c r="F845" i="8"/>
  <c r="M845" i="8"/>
  <c r="I845" i="8"/>
  <c r="E845" i="8"/>
  <c r="L845" i="8"/>
  <c r="D845" i="8"/>
  <c r="K845" i="8"/>
  <c r="C845" i="8"/>
  <c r="N903" i="8"/>
  <c r="J903" i="8"/>
  <c r="F903" i="8"/>
  <c r="M903" i="8"/>
  <c r="I903" i="8"/>
  <c r="E903" i="8"/>
  <c r="L903" i="8"/>
  <c r="D903" i="8"/>
  <c r="K903" i="8"/>
  <c r="C903" i="8"/>
  <c r="N410" i="8"/>
  <c r="J410" i="8"/>
  <c r="F410" i="8"/>
  <c r="M410" i="8"/>
  <c r="I410" i="8"/>
  <c r="E410" i="8"/>
  <c r="L410" i="8"/>
  <c r="D410" i="8"/>
  <c r="K410" i="8"/>
  <c r="C410" i="8"/>
  <c r="N735" i="8"/>
  <c r="J735" i="8"/>
  <c r="F735" i="8"/>
  <c r="M735" i="8"/>
  <c r="I735" i="8"/>
  <c r="E735" i="8"/>
  <c r="L735" i="8"/>
  <c r="D735" i="8"/>
  <c r="K735" i="8"/>
  <c r="C735" i="8"/>
  <c r="N334" i="8"/>
  <c r="J334" i="8"/>
  <c r="F334" i="8"/>
  <c r="M334" i="8"/>
  <c r="I334" i="8"/>
  <c r="E334" i="8"/>
  <c r="L334" i="8"/>
  <c r="D334" i="8"/>
  <c r="K334" i="8"/>
  <c r="C334" i="8"/>
  <c r="M536" i="8"/>
  <c r="I536" i="8"/>
  <c r="E536" i="8"/>
  <c r="L536" i="8"/>
  <c r="H536" i="8"/>
  <c r="D536" i="8"/>
  <c r="J536" i="8"/>
  <c r="G536" i="8"/>
  <c r="F536" i="8"/>
  <c r="C536" i="8"/>
  <c r="M195" i="8"/>
  <c r="I195" i="8"/>
  <c r="E195" i="8"/>
  <c r="L195" i="8"/>
  <c r="H195" i="8"/>
  <c r="D195" i="8"/>
  <c r="J195" i="8"/>
  <c r="G195" i="8"/>
  <c r="F195" i="8"/>
  <c r="C195" i="8"/>
  <c r="M682" i="8"/>
  <c r="I682" i="8"/>
  <c r="E682" i="8"/>
  <c r="L682" i="8"/>
  <c r="H682" i="8"/>
  <c r="D682" i="8"/>
  <c r="J682" i="8"/>
  <c r="G682" i="8"/>
  <c r="F682" i="8"/>
  <c r="C682" i="8"/>
  <c r="M610" i="8"/>
  <c r="I610" i="8"/>
  <c r="E610" i="8"/>
  <c r="L610" i="8"/>
  <c r="H610" i="8"/>
  <c r="D610" i="8"/>
  <c r="J610" i="8"/>
  <c r="G610" i="8"/>
  <c r="F610" i="8"/>
  <c r="C610" i="8"/>
  <c r="M494" i="8"/>
  <c r="I494" i="8"/>
  <c r="E494" i="8"/>
  <c r="L494" i="8"/>
  <c r="H494" i="8"/>
  <c r="D494" i="8"/>
  <c r="J494" i="8"/>
  <c r="G494" i="8"/>
  <c r="F494" i="8"/>
  <c r="C494" i="8"/>
  <c r="M258" i="8"/>
  <c r="I258" i="8"/>
  <c r="E258" i="8"/>
  <c r="L258" i="8"/>
  <c r="H258" i="8"/>
  <c r="D258" i="8"/>
  <c r="J258" i="8"/>
  <c r="G258" i="8"/>
  <c r="F258" i="8"/>
  <c r="C258" i="8"/>
  <c r="M637" i="8"/>
  <c r="I637" i="8"/>
  <c r="E637" i="8"/>
  <c r="L637" i="8"/>
  <c r="H637" i="8"/>
  <c r="D637" i="8"/>
  <c r="J637" i="8"/>
  <c r="G637" i="8"/>
  <c r="F637" i="8"/>
  <c r="C637" i="8"/>
  <c r="M689" i="8"/>
  <c r="I689" i="8"/>
  <c r="E689" i="8"/>
  <c r="L689" i="8"/>
  <c r="H689" i="8"/>
  <c r="D689" i="8"/>
  <c r="J689" i="8"/>
  <c r="G689" i="8"/>
  <c r="F689" i="8"/>
  <c r="C689" i="8"/>
  <c r="M379" i="8"/>
  <c r="I379" i="8"/>
  <c r="E379" i="8"/>
  <c r="L379" i="8"/>
  <c r="H379" i="8"/>
  <c r="D379" i="8"/>
  <c r="J379" i="8"/>
  <c r="G379" i="8"/>
  <c r="F379" i="8"/>
  <c r="C379" i="8"/>
  <c r="M883" i="8"/>
  <c r="I883" i="8"/>
  <c r="E883" i="8"/>
  <c r="L883" i="8"/>
  <c r="H883" i="8"/>
  <c r="D883" i="8"/>
  <c r="J883" i="8"/>
  <c r="G883" i="8"/>
  <c r="F883" i="8"/>
  <c r="C883" i="8"/>
  <c r="M18" i="8"/>
  <c r="I18" i="8"/>
  <c r="E18" i="8"/>
  <c r="L18" i="8"/>
  <c r="H18" i="8"/>
  <c r="D18" i="8"/>
  <c r="J18" i="8"/>
  <c r="G18" i="8"/>
  <c r="F18" i="8"/>
  <c r="C18" i="8"/>
  <c r="L775" i="8"/>
  <c r="H775" i="8"/>
  <c r="D775" i="8"/>
  <c r="K775" i="8"/>
  <c r="G775" i="8"/>
  <c r="C775" i="8"/>
  <c r="N775" i="8"/>
  <c r="J775" i="8"/>
  <c r="F775" i="8"/>
  <c r="E775" i="8"/>
  <c r="I775" i="8"/>
  <c r="L686" i="8"/>
  <c r="H686" i="8"/>
  <c r="D686" i="8"/>
  <c r="K686" i="8"/>
  <c r="G686" i="8"/>
  <c r="C686" i="8"/>
  <c r="N686" i="8"/>
  <c r="J686" i="8"/>
  <c r="F686" i="8"/>
  <c r="E686" i="8"/>
  <c r="M686" i="8"/>
  <c r="I686" i="8"/>
  <c r="L422" i="8"/>
  <c r="H422" i="8"/>
  <c r="D422" i="8"/>
  <c r="K422" i="8"/>
  <c r="G422" i="8"/>
  <c r="C422" i="8"/>
  <c r="N422" i="8"/>
  <c r="J422" i="8"/>
  <c r="F422" i="8"/>
  <c r="E422" i="8"/>
  <c r="I422" i="8"/>
  <c r="M422" i="8"/>
  <c r="L280" i="8"/>
  <c r="H280" i="8"/>
  <c r="D280" i="8"/>
  <c r="K280" i="8"/>
  <c r="G280" i="8"/>
  <c r="C280" i="8"/>
  <c r="N280" i="8"/>
  <c r="J280" i="8"/>
  <c r="F280" i="8"/>
  <c r="E280" i="8"/>
  <c r="M280" i="8"/>
  <c r="L852" i="8"/>
  <c r="H852" i="8"/>
  <c r="D852" i="8"/>
  <c r="K852" i="8"/>
  <c r="G852" i="8"/>
  <c r="C852" i="8"/>
  <c r="N852" i="8"/>
  <c r="J852" i="8"/>
  <c r="F852" i="8"/>
  <c r="E852" i="8"/>
  <c r="I852" i="8"/>
  <c r="L460" i="8"/>
  <c r="K460" i="8"/>
  <c r="G460" i="8"/>
  <c r="N460" i="8"/>
  <c r="J460" i="8"/>
  <c r="I460" i="8"/>
  <c r="D460" i="8"/>
  <c r="H460" i="8"/>
  <c r="C460" i="8"/>
  <c r="F460" i="8"/>
  <c r="E460" i="8"/>
  <c r="M460" i="8"/>
  <c r="L866" i="8"/>
  <c r="H866" i="8"/>
  <c r="D866" i="8"/>
  <c r="K866" i="8"/>
  <c r="G866" i="8"/>
  <c r="C866" i="8"/>
  <c r="N866" i="8"/>
  <c r="J866" i="8"/>
  <c r="F866" i="8"/>
  <c r="I866" i="8"/>
  <c r="E866" i="8"/>
  <c r="M866" i="8"/>
  <c r="L825" i="8"/>
  <c r="H825" i="8"/>
  <c r="D825" i="8"/>
  <c r="K825" i="8"/>
  <c r="G825" i="8"/>
  <c r="C825" i="8"/>
  <c r="N825" i="8"/>
  <c r="J825" i="8"/>
  <c r="F825" i="8"/>
  <c r="I825" i="8"/>
  <c r="E825" i="8"/>
  <c r="M825" i="8"/>
  <c r="L832" i="8"/>
  <c r="H832" i="8"/>
  <c r="D832" i="8"/>
  <c r="K832" i="8"/>
  <c r="G832" i="8"/>
  <c r="C832" i="8"/>
  <c r="N832" i="8"/>
  <c r="J832" i="8"/>
  <c r="F832" i="8"/>
  <c r="I832" i="8"/>
  <c r="E832" i="8"/>
  <c r="M832" i="8"/>
  <c r="M142" i="8"/>
  <c r="I142" i="8"/>
  <c r="E142" i="8"/>
  <c r="L142" i="8"/>
  <c r="H142" i="8"/>
  <c r="D142" i="8"/>
  <c r="N142" i="8"/>
  <c r="F142" i="8"/>
  <c r="K142" i="8"/>
  <c r="C142" i="8"/>
  <c r="J142" i="8"/>
  <c r="G142" i="8"/>
  <c r="M362" i="8"/>
  <c r="I362" i="8"/>
  <c r="E362" i="8"/>
  <c r="L362" i="8"/>
  <c r="H362" i="8"/>
  <c r="D362" i="8"/>
  <c r="N362" i="8"/>
  <c r="F362" i="8"/>
  <c r="K362" i="8"/>
  <c r="C362" i="8"/>
  <c r="J362" i="8"/>
  <c r="G362" i="8"/>
  <c r="M592" i="8"/>
  <c r="I592" i="8"/>
  <c r="E592" i="8"/>
  <c r="L592" i="8"/>
  <c r="H592" i="8"/>
  <c r="D592" i="8"/>
  <c r="N592" i="8"/>
  <c r="F592" i="8"/>
  <c r="K592" i="8"/>
  <c r="C592" i="8"/>
  <c r="J592" i="8"/>
  <c r="G592" i="8"/>
  <c r="M784" i="8"/>
  <c r="I784" i="8"/>
  <c r="E784" i="8"/>
  <c r="L784" i="8"/>
  <c r="H784" i="8"/>
  <c r="D784" i="8"/>
  <c r="N784" i="8"/>
  <c r="F784" i="8"/>
  <c r="K784" i="8"/>
  <c r="C784" i="8"/>
  <c r="J784" i="8"/>
  <c r="G784" i="8"/>
  <c r="M755" i="8"/>
  <c r="I755" i="8"/>
  <c r="E755" i="8"/>
  <c r="L755" i="8"/>
  <c r="H755" i="8"/>
  <c r="D755" i="8"/>
  <c r="N755" i="8"/>
  <c r="F755" i="8"/>
  <c r="K755" i="8"/>
  <c r="C755" i="8"/>
  <c r="J755" i="8"/>
  <c r="G755" i="8"/>
  <c r="M182" i="8"/>
  <c r="I182" i="8"/>
  <c r="E182" i="8"/>
  <c r="L182" i="8"/>
  <c r="H182" i="8"/>
  <c r="D182" i="8"/>
  <c r="N182" i="8"/>
  <c r="F182" i="8"/>
  <c r="K182" i="8"/>
  <c r="C182" i="8"/>
  <c r="J182" i="8"/>
  <c r="G182" i="8"/>
  <c r="M815" i="8"/>
  <c r="I815" i="8"/>
  <c r="E815" i="8"/>
  <c r="L815" i="8"/>
  <c r="H815" i="8"/>
  <c r="D815" i="8"/>
  <c r="N815" i="8"/>
  <c r="F815" i="8"/>
  <c r="K815" i="8"/>
  <c r="C815" i="8"/>
  <c r="J815" i="8"/>
  <c r="G815" i="8"/>
  <c r="D626" i="8"/>
  <c r="H626" i="8"/>
  <c r="L626" i="8"/>
  <c r="D759" i="8"/>
  <c r="H759" i="8"/>
  <c r="L759" i="8"/>
  <c r="D353" i="8"/>
  <c r="H353" i="8"/>
  <c r="L353" i="8"/>
  <c r="D147" i="8"/>
  <c r="H147" i="8"/>
  <c r="L147" i="8"/>
  <c r="D944" i="8"/>
  <c r="H944" i="8"/>
  <c r="L944" i="8"/>
  <c r="D235" i="8"/>
  <c r="H235" i="8"/>
  <c r="L235" i="8"/>
  <c r="D890" i="8"/>
  <c r="H890" i="8"/>
  <c r="L890" i="8"/>
  <c r="D816" i="8"/>
  <c r="H816" i="8"/>
  <c r="L816" i="8"/>
  <c r="D828" i="8"/>
  <c r="H828" i="8"/>
  <c r="L828" i="8"/>
  <c r="D17" i="8"/>
  <c r="H17" i="8"/>
  <c r="L17" i="8"/>
  <c r="D266" i="8"/>
  <c r="H266" i="8"/>
  <c r="L266" i="8"/>
  <c r="D565" i="8"/>
  <c r="H565" i="8"/>
  <c r="L565" i="8"/>
  <c r="D67" i="8"/>
  <c r="H67" i="8"/>
  <c r="L67" i="8"/>
  <c r="D398" i="8"/>
  <c r="H398" i="8"/>
  <c r="L398" i="8"/>
  <c r="D466" i="8"/>
  <c r="H466" i="8"/>
  <c r="L466" i="8"/>
  <c r="D721" i="8"/>
  <c r="H721" i="8"/>
  <c r="L721" i="8"/>
  <c r="D436" i="8"/>
  <c r="H436" i="8"/>
  <c r="L436" i="8"/>
  <c r="D380" i="8"/>
  <c r="H380" i="8"/>
  <c r="L380" i="8"/>
  <c r="D144" i="8"/>
  <c r="H144" i="8"/>
  <c r="L144" i="8"/>
  <c r="D524" i="8"/>
  <c r="H524" i="8"/>
  <c r="L524" i="8"/>
  <c r="D322" i="8"/>
  <c r="H322" i="8"/>
  <c r="L322" i="8"/>
  <c r="D501" i="8"/>
  <c r="H501" i="8"/>
  <c r="L501" i="8"/>
  <c r="D851" i="8"/>
  <c r="H851" i="8"/>
  <c r="L851" i="8"/>
  <c r="D823" i="8"/>
  <c r="H823" i="8"/>
  <c r="L823" i="8"/>
  <c r="D441" i="8"/>
  <c r="H441" i="8"/>
  <c r="L441" i="8"/>
  <c r="D507" i="8"/>
  <c r="H507" i="8"/>
  <c r="L507" i="8"/>
  <c r="D254" i="8"/>
  <c r="H254" i="8"/>
  <c r="L254" i="8"/>
  <c r="D50" i="8"/>
  <c r="H50" i="8"/>
  <c r="L50" i="8"/>
  <c r="D857" i="8"/>
  <c r="H857" i="8"/>
  <c r="L857" i="8"/>
  <c r="D497" i="8"/>
  <c r="H497" i="8"/>
  <c r="L497" i="8"/>
  <c r="D350" i="8"/>
  <c r="H350" i="8"/>
  <c r="L350" i="8"/>
  <c r="D137" i="8"/>
  <c r="H137" i="8"/>
  <c r="L137" i="8"/>
  <c r="D625" i="8"/>
  <c r="H625" i="8"/>
  <c r="L625" i="8"/>
  <c r="D723" i="8"/>
  <c r="H723" i="8"/>
  <c r="L723" i="8"/>
  <c r="D40" i="8"/>
  <c r="H40" i="8"/>
  <c r="L40" i="8"/>
  <c r="D271" i="8"/>
  <c r="H271" i="8"/>
  <c r="L271" i="8"/>
  <c r="D265" i="8"/>
  <c r="H265" i="8"/>
  <c r="L265" i="8"/>
  <c r="D400" i="8"/>
  <c r="H400" i="8"/>
  <c r="L400" i="8"/>
  <c r="D151" i="8"/>
  <c r="H151" i="8"/>
  <c r="L151" i="8"/>
  <c r="D170" i="8"/>
  <c r="H170" i="8"/>
  <c r="L170" i="8"/>
  <c r="D582" i="8"/>
  <c r="H582" i="8"/>
  <c r="L582" i="8"/>
  <c r="D29" i="8"/>
  <c r="H29" i="8"/>
  <c r="L29" i="8"/>
  <c r="D224" i="8"/>
  <c r="H224" i="8"/>
  <c r="L224" i="8"/>
  <c r="D657" i="8"/>
  <c r="H657" i="8"/>
  <c r="L657" i="8"/>
  <c r="D622" i="8"/>
  <c r="H622" i="8"/>
  <c r="C841" i="8"/>
  <c r="C270" i="8"/>
  <c r="G818" i="8"/>
  <c r="C247" i="8"/>
  <c r="C462" i="8"/>
  <c r="K462" i="8"/>
  <c r="G378" i="8"/>
  <c r="C165" i="8"/>
  <c r="C523" i="8"/>
  <c r="K523" i="8"/>
  <c r="G773" i="8"/>
  <c r="C377" i="8"/>
  <c r="C213" i="8"/>
  <c r="G667" i="8"/>
  <c r="C602" i="8"/>
  <c r="C483" i="8"/>
  <c r="K483" i="8"/>
  <c r="G387" i="8"/>
  <c r="C898" i="8"/>
  <c r="C861" i="8"/>
  <c r="K861" i="8"/>
  <c r="G133" i="8"/>
  <c r="C183" i="8"/>
  <c r="C863" i="8"/>
  <c r="G681" i="8"/>
  <c r="K167" i="8"/>
  <c r="K698" i="8"/>
  <c r="K166" i="8"/>
  <c r="K148" i="8"/>
  <c r="K14" i="8"/>
  <c r="K195" i="8"/>
  <c r="G870" i="8"/>
  <c r="K610" i="8"/>
  <c r="G98" i="8"/>
  <c r="K258" i="8"/>
  <c r="G426" i="8"/>
  <c r="K689" i="8"/>
  <c r="K379" i="8"/>
  <c r="G546" i="8"/>
  <c r="K18" i="8"/>
  <c r="M775" i="8"/>
  <c r="I364" i="8"/>
  <c r="N270" i="8"/>
  <c r="J270" i="8"/>
  <c r="F270" i="8"/>
  <c r="M270" i="8"/>
  <c r="I270" i="8"/>
  <c r="E270" i="8"/>
  <c r="N213" i="8"/>
  <c r="J213" i="8"/>
  <c r="F213" i="8"/>
  <c r="M213" i="8"/>
  <c r="I213" i="8"/>
  <c r="E213" i="8"/>
  <c r="N863" i="8"/>
  <c r="J863" i="8"/>
  <c r="F863" i="8"/>
  <c r="M863" i="8"/>
  <c r="I863" i="8"/>
  <c r="E863" i="8"/>
  <c r="N174" i="8"/>
  <c r="J174" i="8"/>
  <c r="F174" i="8"/>
  <c r="M174" i="8"/>
  <c r="I174" i="8"/>
  <c r="E174" i="8"/>
  <c r="H174" i="8"/>
  <c r="G174" i="8"/>
  <c r="N820" i="8"/>
  <c r="J820" i="8"/>
  <c r="F820" i="8"/>
  <c r="M820" i="8"/>
  <c r="I820" i="8"/>
  <c r="E820" i="8"/>
  <c r="H820" i="8"/>
  <c r="G820" i="8"/>
  <c r="M839" i="8"/>
  <c r="I839" i="8"/>
  <c r="E839" i="8"/>
  <c r="L839" i="8"/>
  <c r="H839" i="8"/>
  <c r="D839" i="8"/>
  <c r="N839" i="8"/>
  <c r="F839" i="8"/>
  <c r="K839" i="8"/>
  <c r="C839" i="8"/>
  <c r="M766" i="8"/>
  <c r="I766" i="8"/>
  <c r="E766" i="8"/>
  <c r="L766" i="8"/>
  <c r="H766" i="8"/>
  <c r="D766" i="8"/>
  <c r="N766" i="8"/>
  <c r="F766" i="8"/>
  <c r="K766" i="8"/>
  <c r="C766" i="8"/>
  <c r="M864" i="8"/>
  <c r="I864" i="8"/>
  <c r="E864" i="8"/>
  <c r="L864" i="8"/>
  <c r="H864" i="8"/>
  <c r="D864" i="8"/>
  <c r="N864" i="8"/>
  <c r="F864" i="8"/>
  <c r="K864" i="8"/>
  <c r="C864" i="8"/>
  <c r="M949" i="8"/>
  <c r="I949" i="8"/>
  <c r="E949" i="8"/>
  <c r="L949" i="8"/>
  <c r="H949" i="8"/>
  <c r="D949" i="8"/>
  <c r="N949" i="8"/>
  <c r="F949" i="8"/>
  <c r="K949" i="8"/>
  <c r="C949" i="8"/>
  <c r="M508" i="8"/>
  <c r="I508" i="8"/>
  <c r="E508" i="8"/>
  <c r="L508" i="8"/>
  <c r="H508" i="8"/>
  <c r="D508" i="8"/>
  <c r="N508" i="8"/>
  <c r="F508" i="8"/>
  <c r="K508" i="8"/>
  <c r="C508" i="8"/>
  <c r="L226" i="8"/>
  <c r="H226" i="8"/>
  <c r="D226" i="8"/>
  <c r="K226" i="8"/>
  <c r="G226" i="8"/>
  <c r="C226" i="8"/>
  <c r="N226" i="8"/>
  <c r="J226" i="8"/>
  <c r="F226" i="8"/>
  <c r="M226" i="8"/>
  <c r="I226" i="8"/>
  <c r="E226" i="8"/>
  <c r="L181" i="8"/>
  <c r="H181" i="8"/>
  <c r="D181" i="8"/>
  <c r="K181" i="8"/>
  <c r="G181" i="8"/>
  <c r="C181" i="8"/>
  <c r="N181" i="8"/>
  <c r="J181" i="8"/>
  <c r="F181" i="8"/>
  <c r="M181" i="8"/>
  <c r="I181" i="8"/>
  <c r="E181" i="8"/>
  <c r="L35" i="8"/>
  <c r="H35" i="8"/>
  <c r="D35" i="8"/>
  <c r="K35" i="8"/>
  <c r="G35" i="8"/>
  <c r="C35" i="8"/>
  <c r="N35" i="8"/>
  <c r="J35" i="8"/>
  <c r="F35" i="8"/>
  <c r="E35" i="8"/>
  <c r="M35" i="8"/>
  <c r="N841" i="8"/>
  <c r="J841" i="8"/>
  <c r="F841" i="8"/>
  <c r="M841" i="8"/>
  <c r="I841" i="8"/>
  <c r="E841" i="8"/>
  <c r="N247" i="8"/>
  <c r="J247" i="8"/>
  <c r="F247" i="8"/>
  <c r="M247" i="8"/>
  <c r="I247" i="8"/>
  <c r="E247" i="8"/>
  <c r="N165" i="8"/>
  <c r="J165" i="8"/>
  <c r="F165" i="8"/>
  <c r="M165" i="8"/>
  <c r="I165" i="8"/>
  <c r="E165" i="8"/>
  <c r="N377" i="8"/>
  <c r="J377" i="8"/>
  <c r="F377" i="8"/>
  <c r="M377" i="8"/>
  <c r="I377" i="8"/>
  <c r="E377" i="8"/>
  <c r="N602" i="8"/>
  <c r="J602" i="8"/>
  <c r="F602" i="8"/>
  <c r="M602" i="8"/>
  <c r="I602" i="8"/>
  <c r="E602" i="8"/>
  <c r="N898" i="8"/>
  <c r="J898" i="8"/>
  <c r="F898" i="8"/>
  <c r="M898" i="8"/>
  <c r="I898" i="8"/>
  <c r="E898" i="8"/>
  <c r="N183" i="8"/>
  <c r="J183" i="8"/>
  <c r="F183" i="8"/>
  <c r="M183" i="8"/>
  <c r="I183" i="8"/>
  <c r="E183" i="8"/>
  <c r="N293" i="8"/>
  <c r="J293" i="8"/>
  <c r="F293" i="8"/>
  <c r="M293" i="8"/>
  <c r="I293" i="8"/>
  <c r="E293" i="8"/>
  <c r="H293" i="8"/>
  <c r="G293" i="8"/>
  <c r="N748" i="8"/>
  <c r="J748" i="8"/>
  <c r="F748" i="8"/>
  <c r="M748" i="8"/>
  <c r="I748" i="8"/>
  <c r="E748" i="8"/>
  <c r="H748" i="8"/>
  <c r="G748" i="8"/>
  <c r="N539" i="8"/>
  <c r="J539" i="8"/>
  <c r="F539" i="8"/>
  <c r="M539" i="8"/>
  <c r="I539" i="8"/>
  <c r="E539" i="8"/>
  <c r="H539" i="8"/>
  <c r="G539" i="8"/>
  <c r="N11" i="8"/>
  <c r="J11" i="8"/>
  <c r="F11" i="8"/>
  <c r="M11" i="8"/>
  <c r="I11" i="8"/>
  <c r="E11" i="8"/>
  <c r="H11" i="8"/>
  <c r="G11" i="8"/>
  <c r="N797" i="8"/>
  <c r="J797" i="8"/>
  <c r="F797" i="8"/>
  <c r="M797" i="8"/>
  <c r="I797" i="8"/>
  <c r="E797" i="8"/>
  <c r="H797" i="8"/>
  <c r="G797" i="8"/>
  <c r="N633" i="8"/>
  <c r="J633" i="8"/>
  <c r="F633" i="8"/>
  <c r="M633" i="8"/>
  <c r="I633" i="8"/>
  <c r="E633" i="8"/>
  <c r="H633" i="8"/>
  <c r="G633" i="8"/>
  <c r="N938" i="8"/>
  <c r="J938" i="8"/>
  <c r="F938" i="8"/>
  <c r="M938" i="8"/>
  <c r="I938" i="8"/>
  <c r="E938" i="8"/>
  <c r="H938" i="8"/>
  <c r="G938" i="8"/>
  <c r="M299" i="8"/>
  <c r="I299" i="8"/>
  <c r="L299" i="8"/>
  <c r="H299" i="8"/>
  <c r="N299" i="8"/>
  <c r="F299" i="8"/>
  <c r="K299" i="8"/>
  <c r="E299" i="8"/>
  <c r="J299" i="8"/>
  <c r="G299" i="8"/>
  <c r="M199" i="8"/>
  <c r="I199" i="8"/>
  <c r="E199" i="8"/>
  <c r="L199" i="8"/>
  <c r="H199" i="8"/>
  <c r="D199" i="8"/>
  <c r="N199" i="8"/>
  <c r="F199" i="8"/>
  <c r="K199" i="8"/>
  <c r="C199" i="8"/>
  <c r="J199" i="8"/>
  <c r="G199" i="8"/>
  <c r="M596" i="8"/>
  <c r="I596" i="8"/>
  <c r="E596" i="8"/>
  <c r="L596" i="8"/>
  <c r="H596" i="8"/>
  <c r="D596" i="8"/>
  <c r="N596" i="8"/>
  <c r="F596" i="8"/>
  <c r="K596" i="8"/>
  <c r="C596" i="8"/>
  <c r="J596" i="8"/>
  <c r="G596" i="8"/>
  <c r="M482" i="8"/>
  <c r="I482" i="8"/>
  <c r="E482" i="8"/>
  <c r="L482" i="8"/>
  <c r="H482" i="8"/>
  <c r="D482" i="8"/>
  <c r="N482" i="8"/>
  <c r="F482" i="8"/>
  <c r="K482" i="8"/>
  <c r="C482" i="8"/>
  <c r="J482" i="8"/>
  <c r="G482" i="8"/>
  <c r="M716" i="8"/>
  <c r="I716" i="8"/>
  <c r="E716" i="8"/>
  <c r="L716" i="8"/>
  <c r="H716" i="8"/>
  <c r="D716" i="8"/>
  <c r="N716" i="8"/>
  <c r="F716" i="8"/>
  <c r="K716" i="8"/>
  <c r="C716" i="8"/>
  <c r="J716" i="8"/>
  <c r="G716" i="8"/>
  <c r="M672" i="8"/>
  <c r="I672" i="8"/>
  <c r="E672" i="8"/>
  <c r="L672" i="8"/>
  <c r="H672" i="8"/>
  <c r="D672" i="8"/>
  <c r="N672" i="8"/>
  <c r="F672" i="8"/>
  <c r="K672" i="8"/>
  <c r="C672" i="8"/>
  <c r="J672" i="8"/>
  <c r="G672" i="8"/>
  <c r="M509" i="8"/>
  <c r="I509" i="8"/>
  <c r="E509" i="8"/>
  <c r="L509" i="8"/>
  <c r="H509" i="8"/>
  <c r="D509" i="8"/>
  <c r="N509" i="8"/>
  <c r="F509" i="8"/>
  <c r="K509" i="8"/>
  <c r="C509" i="8"/>
  <c r="J509" i="8"/>
  <c r="G509" i="8"/>
  <c r="M338" i="8"/>
  <c r="I338" i="8"/>
  <c r="E338" i="8"/>
  <c r="L338" i="8"/>
  <c r="H338" i="8"/>
  <c r="D338" i="8"/>
  <c r="N338" i="8"/>
  <c r="F338" i="8"/>
  <c r="K338" i="8"/>
  <c r="C338" i="8"/>
  <c r="J338" i="8"/>
  <c r="G338" i="8"/>
  <c r="M548" i="8"/>
  <c r="I548" i="8"/>
  <c r="E548" i="8"/>
  <c r="L548" i="8"/>
  <c r="H548" i="8"/>
  <c r="D548" i="8"/>
  <c r="N548" i="8"/>
  <c r="F548" i="8"/>
  <c r="K548" i="8"/>
  <c r="C548" i="8"/>
  <c r="J548" i="8"/>
  <c r="G548" i="8"/>
  <c r="M425" i="8"/>
  <c r="I425" i="8"/>
  <c r="E425" i="8"/>
  <c r="L425" i="8"/>
  <c r="H425" i="8"/>
  <c r="D425" i="8"/>
  <c r="N425" i="8"/>
  <c r="F425" i="8"/>
  <c r="K425" i="8"/>
  <c r="C425" i="8"/>
  <c r="J425" i="8"/>
  <c r="G425" i="8"/>
  <c r="M285" i="8"/>
  <c r="I285" i="8"/>
  <c r="E285" i="8"/>
  <c r="L285" i="8"/>
  <c r="H285" i="8"/>
  <c r="D285" i="8"/>
  <c r="N285" i="8"/>
  <c r="F285" i="8"/>
  <c r="K285" i="8"/>
  <c r="C285" i="8"/>
  <c r="J285" i="8"/>
  <c r="G285" i="8"/>
  <c r="M253" i="8"/>
  <c r="I253" i="8"/>
  <c r="E253" i="8"/>
  <c r="L253" i="8"/>
  <c r="H253" i="8"/>
  <c r="D253" i="8"/>
  <c r="N253" i="8"/>
  <c r="F253" i="8"/>
  <c r="K253" i="8"/>
  <c r="C253" i="8"/>
  <c r="J253" i="8"/>
  <c r="G253" i="8"/>
  <c r="M215" i="8"/>
  <c r="I215" i="8"/>
  <c r="E215" i="8"/>
  <c r="L215" i="8"/>
  <c r="H215" i="8"/>
  <c r="D215" i="8"/>
  <c r="N215" i="8"/>
  <c r="F215" i="8"/>
  <c r="K215" i="8"/>
  <c r="C215" i="8"/>
  <c r="J215" i="8"/>
  <c r="G215" i="8"/>
  <c r="L733" i="8"/>
  <c r="H733" i="8"/>
  <c r="D733" i="8"/>
  <c r="K733" i="8"/>
  <c r="G733" i="8"/>
  <c r="C733" i="8"/>
  <c r="N733" i="8"/>
  <c r="J733" i="8"/>
  <c r="F733" i="8"/>
  <c r="I733" i="8"/>
  <c r="E733" i="8"/>
  <c r="L491" i="8"/>
  <c r="H491" i="8"/>
  <c r="D491" i="8"/>
  <c r="K491" i="8"/>
  <c r="G491" i="8"/>
  <c r="C491" i="8"/>
  <c r="N491" i="8"/>
  <c r="J491" i="8"/>
  <c r="F491" i="8"/>
  <c r="I491" i="8"/>
  <c r="E491" i="8"/>
  <c r="M491" i="8"/>
  <c r="L749" i="8"/>
  <c r="H749" i="8"/>
  <c r="D749" i="8"/>
  <c r="K749" i="8"/>
  <c r="G749" i="8"/>
  <c r="C749" i="8"/>
  <c r="N749" i="8"/>
  <c r="J749" i="8"/>
  <c r="F749" i="8"/>
  <c r="I749" i="8"/>
  <c r="E749" i="8"/>
  <c r="M749" i="8"/>
  <c r="L502" i="8"/>
  <c r="H502" i="8"/>
  <c r="D502" i="8"/>
  <c r="K502" i="8"/>
  <c r="G502" i="8"/>
  <c r="C502" i="8"/>
  <c r="N502" i="8"/>
  <c r="J502" i="8"/>
  <c r="F502" i="8"/>
  <c r="I502" i="8"/>
  <c r="E502" i="8"/>
  <c r="L606" i="8"/>
  <c r="H606" i="8"/>
  <c r="D606" i="8"/>
  <c r="K606" i="8"/>
  <c r="G606" i="8"/>
  <c r="C606" i="8"/>
  <c r="N606" i="8"/>
  <c r="J606" i="8"/>
  <c r="F606" i="8"/>
  <c r="M606" i="8"/>
  <c r="I606" i="8"/>
  <c r="E606" i="8"/>
  <c r="L899" i="8"/>
  <c r="H899" i="8"/>
  <c r="D899" i="8"/>
  <c r="K899" i="8"/>
  <c r="G899" i="8"/>
  <c r="C899" i="8"/>
  <c r="N899" i="8"/>
  <c r="J899" i="8"/>
  <c r="F899" i="8"/>
  <c r="M899" i="8"/>
  <c r="I899" i="8"/>
  <c r="E899" i="8"/>
  <c r="L354" i="8"/>
  <c r="H354" i="8"/>
  <c r="D354" i="8"/>
  <c r="K354" i="8"/>
  <c r="G354" i="8"/>
  <c r="C354" i="8"/>
  <c r="N354" i="8"/>
  <c r="J354" i="8"/>
  <c r="F354" i="8"/>
  <c r="M354" i="8"/>
  <c r="I354" i="8"/>
  <c r="E354" i="8"/>
  <c r="L928" i="8"/>
  <c r="H928" i="8"/>
  <c r="D928" i="8"/>
  <c r="K928" i="8"/>
  <c r="G928" i="8"/>
  <c r="C928" i="8"/>
  <c r="N928" i="8"/>
  <c r="J928" i="8"/>
  <c r="F928" i="8"/>
  <c r="M928" i="8"/>
  <c r="I928" i="8"/>
  <c r="E928" i="8"/>
  <c r="M924" i="8"/>
  <c r="I924" i="8"/>
  <c r="E924" i="8"/>
  <c r="L924" i="8"/>
  <c r="H924" i="8"/>
  <c r="D924" i="8"/>
  <c r="J924" i="8"/>
  <c r="G924" i="8"/>
  <c r="N924" i="8"/>
  <c r="F924" i="8"/>
  <c r="K924" i="8"/>
  <c r="C924" i="8"/>
  <c r="M683" i="8"/>
  <c r="I683" i="8"/>
  <c r="E683" i="8"/>
  <c r="L683" i="8"/>
  <c r="H683" i="8"/>
  <c r="D683" i="8"/>
  <c r="J683" i="8"/>
  <c r="G683" i="8"/>
  <c r="N683" i="8"/>
  <c r="F683" i="8"/>
  <c r="C683" i="8"/>
  <c r="K683" i="8"/>
  <c r="M24" i="8"/>
  <c r="I24" i="8"/>
  <c r="E24" i="8"/>
  <c r="L24" i="8"/>
  <c r="H24" i="8"/>
  <c r="D24" i="8"/>
  <c r="J24" i="8"/>
  <c r="G24" i="8"/>
  <c r="N24" i="8"/>
  <c r="F24" i="8"/>
  <c r="K24" i="8"/>
  <c r="C24" i="8"/>
  <c r="M772" i="8"/>
  <c r="I772" i="8"/>
  <c r="E772" i="8"/>
  <c r="L772" i="8"/>
  <c r="H772" i="8"/>
  <c r="D772" i="8"/>
  <c r="J772" i="8"/>
  <c r="G772" i="8"/>
  <c r="N772" i="8"/>
  <c r="F772" i="8"/>
  <c r="C772" i="8"/>
  <c r="K772" i="8"/>
  <c r="M451" i="8"/>
  <c r="I451" i="8"/>
  <c r="E451" i="8"/>
  <c r="L451" i="8"/>
  <c r="H451" i="8"/>
  <c r="D451" i="8"/>
  <c r="J451" i="8"/>
  <c r="G451" i="8"/>
  <c r="N451" i="8"/>
  <c r="F451" i="8"/>
  <c r="K451" i="8"/>
  <c r="C451" i="8"/>
  <c r="M556" i="8"/>
  <c r="I556" i="8"/>
  <c r="E556" i="8"/>
  <c r="L556" i="8"/>
  <c r="H556" i="8"/>
  <c r="D556" i="8"/>
  <c r="J556" i="8"/>
  <c r="G556" i="8"/>
  <c r="N556" i="8"/>
  <c r="F556" i="8"/>
  <c r="C556" i="8"/>
  <c r="K556" i="8"/>
  <c r="M355" i="8"/>
  <c r="I355" i="8"/>
  <c r="E355" i="8"/>
  <c r="L355" i="8"/>
  <c r="H355" i="8"/>
  <c r="D355" i="8"/>
  <c r="J355" i="8"/>
  <c r="G355" i="8"/>
  <c r="N355" i="8"/>
  <c r="F355" i="8"/>
  <c r="K355" i="8"/>
  <c r="C355" i="8"/>
  <c r="E626" i="8"/>
  <c r="I626" i="8"/>
  <c r="E759" i="8"/>
  <c r="I759" i="8"/>
  <c r="E353" i="8"/>
  <c r="I353" i="8"/>
  <c r="E147" i="8"/>
  <c r="I147" i="8"/>
  <c r="E944" i="8"/>
  <c r="I944" i="8"/>
  <c r="E235" i="8"/>
  <c r="I235" i="8"/>
  <c r="E890" i="8"/>
  <c r="I890" i="8"/>
  <c r="E816" i="8"/>
  <c r="I816" i="8"/>
  <c r="E828" i="8"/>
  <c r="I828" i="8"/>
  <c r="E17" i="8"/>
  <c r="I17" i="8"/>
  <c r="E266" i="8"/>
  <c r="I266" i="8"/>
  <c r="E565" i="8"/>
  <c r="I565" i="8"/>
  <c r="E67" i="8"/>
  <c r="I67" i="8"/>
  <c r="E398" i="8"/>
  <c r="I398" i="8"/>
  <c r="E466" i="8"/>
  <c r="I466" i="8"/>
  <c r="E721" i="8"/>
  <c r="I721" i="8"/>
  <c r="E436" i="8"/>
  <c r="I436" i="8"/>
  <c r="E380" i="8"/>
  <c r="I380" i="8"/>
  <c r="E144" i="8"/>
  <c r="I144" i="8"/>
  <c r="E524" i="8"/>
  <c r="I524" i="8"/>
  <c r="E322" i="8"/>
  <c r="I322" i="8"/>
  <c r="E501" i="8"/>
  <c r="I501" i="8"/>
  <c r="E851" i="8"/>
  <c r="I851" i="8"/>
  <c r="E823" i="8"/>
  <c r="I823" i="8"/>
  <c r="E441" i="8"/>
  <c r="I441" i="8"/>
  <c r="E507" i="8"/>
  <c r="I507" i="8"/>
  <c r="E254" i="8"/>
  <c r="I254" i="8"/>
  <c r="E50" i="8"/>
  <c r="I50" i="8"/>
  <c r="E857" i="8"/>
  <c r="I857" i="8"/>
  <c r="E497" i="8"/>
  <c r="I497" i="8"/>
  <c r="E350" i="8"/>
  <c r="I350" i="8"/>
  <c r="E137" i="8"/>
  <c r="I137" i="8"/>
  <c r="E625" i="8"/>
  <c r="I625" i="8"/>
  <c r="E723" i="8"/>
  <c r="I723" i="8"/>
  <c r="E40" i="8"/>
  <c r="I40" i="8"/>
  <c r="E271" i="8"/>
  <c r="I271" i="8"/>
  <c r="E265" i="8"/>
  <c r="I265" i="8"/>
  <c r="E400" i="8"/>
  <c r="I400" i="8"/>
  <c r="E151" i="8"/>
  <c r="I151" i="8"/>
  <c r="E170" i="8"/>
  <c r="I170" i="8"/>
  <c r="E582" i="8"/>
  <c r="I582" i="8"/>
  <c r="E29" i="8"/>
  <c r="I29" i="8"/>
  <c r="E224" i="8"/>
  <c r="I224" i="8"/>
  <c r="E657" i="8"/>
  <c r="I657" i="8"/>
  <c r="E622" i="8"/>
  <c r="I622" i="8"/>
  <c r="D841" i="8"/>
  <c r="L841" i="8"/>
  <c r="D270" i="8"/>
  <c r="L270" i="8"/>
  <c r="H818" i="8"/>
  <c r="D247" i="8"/>
  <c r="L247" i="8"/>
  <c r="D462" i="8"/>
  <c r="L462" i="8"/>
  <c r="H378" i="8"/>
  <c r="D165" i="8"/>
  <c r="L165" i="8"/>
  <c r="D523" i="8"/>
  <c r="L523" i="8"/>
  <c r="H773" i="8"/>
  <c r="D377" i="8"/>
  <c r="L377" i="8"/>
  <c r="D213" i="8"/>
  <c r="L213" i="8"/>
  <c r="H667" i="8"/>
  <c r="D602" i="8"/>
  <c r="L602" i="8"/>
  <c r="D483" i="8"/>
  <c r="L483" i="8"/>
  <c r="H387" i="8"/>
  <c r="D898" i="8"/>
  <c r="L898" i="8"/>
  <c r="D861" i="8"/>
  <c r="L861" i="8"/>
  <c r="H133" i="8"/>
  <c r="D183" i="8"/>
  <c r="L183" i="8"/>
  <c r="D863" i="8"/>
  <c r="L863" i="8"/>
  <c r="H681" i="8"/>
  <c r="D293" i="8"/>
  <c r="L167" i="8"/>
  <c r="D748" i="8"/>
  <c r="L174" i="8"/>
  <c r="D539" i="8"/>
  <c r="L698" i="8"/>
  <c r="D11" i="8"/>
  <c r="L166" i="8"/>
  <c r="D797" i="8"/>
  <c r="L820" i="8"/>
  <c r="D633" i="8"/>
  <c r="L148" i="8"/>
  <c r="D938" i="8"/>
  <c r="L14" i="8"/>
  <c r="D299" i="8"/>
  <c r="J839" i="8"/>
  <c r="N195" i="8"/>
  <c r="J870" i="8"/>
  <c r="N610" i="8"/>
  <c r="J98" i="8"/>
  <c r="N258" i="8"/>
  <c r="J426" i="8"/>
  <c r="N689" i="8"/>
  <c r="J949" i="8"/>
  <c r="N379" i="8"/>
  <c r="J546" i="8"/>
  <c r="N18" i="8"/>
  <c r="M733" i="8"/>
  <c r="I280" i="8"/>
  <c r="I35" i="8"/>
  <c r="B403" i="8"/>
  <c r="B765" i="8"/>
  <c r="B684" i="8"/>
  <c r="B756" i="8"/>
  <c r="B849" i="8"/>
  <c r="B865" i="8"/>
  <c r="B645" i="8"/>
  <c r="B628" i="8"/>
  <c r="B543" i="8"/>
  <c r="B111" i="8"/>
  <c r="B635" i="8"/>
  <c r="B642" i="8"/>
  <c r="B562" i="8"/>
  <c r="B193" i="8"/>
  <c r="B727" i="8"/>
  <c r="B833" i="8"/>
  <c r="B72" i="8"/>
  <c r="B232" i="8"/>
  <c r="B162" i="8"/>
  <c r="B807" i="8"/>
  <c r="B390" i="8"/>
  <c r="B921" i="8"/>
  <c r="B805" i="8"/>
  <c r="L931" i="4"/>
  <c r="P931" i="4" s="1"/>
  <c r="K931" i="4"/>
  <c r="N931" i="4" s="1"/>
  <c r="O931" i="4" s="1"/>
  <c r="L996" i="4"/>
  <c r="P996" i="4" s="1"/>
  <c r="K996" i="4"/>
  <c r="N996" i="4" s="1"/>
  <c r="O996" i="4" s="1"/>
  <c r="L927" i="4"/>
  <c r="K927" i="4"/>
  <c r="N927" i="4" s="1"/>
  <c r="O927" i="4" s="1"/>
  <c r="L914" i="4"/>
  <c r="P914" i="4" s="1"/>
  <c r="K914" i="4"/>
  <c r="N914" i="4" s="1"/>
  <c r="O914" i="4" s="1"/>
  <c r="L925" i="4"/>
  <c r="P925" i="4" s="1"/>
  <c r="K925" i="4"/>
  <c r="N925" i="4" s="1"/>
  <c r="O925" i="4" s="1"/>
  <c r="L924" i="4"/>
  <c r="P924" i="4" s="1"/>
  <c r="K924" i="4"/>
  <c r="N924" i="4" s="1"/>
  <c r="O924" i="4" s="1"/>
  <c r="L1164" i="4"/>
  <c r="K1164" i="4"/>
  <c r="N1164" i="4" s="1"/>
  <c r="O1164" i="4" s="1"/>
  <c r="L938" i="4"/>
  <c r="P938" i="4" s="1"/>
  <c r="K938" i="4"/>
  <c r="N938" i="4" s="1"/>
  <c r="O938" i="4" s="1"/>
  <c r="L930" i="4"/>
  <c r="P930" i="4" s="1"/>
  <c r="K930" i="4"/>
  <c r="N930" i="4" s="1"/>
  <c r="O930" i="4" s="1"/>
  <c r="L917" i="4"/>
  <c r="P917" i="4" s="1"/>
  <c r="K917" i="4"/>
  <c r="N917" i="4" s="1"/>
  <c r="O917" i="4" s="1"/>
  <c r="L937" i="4"/>
  <c r="K937" i="4"/>
  <c r="N937" i="4" s="1"/>
  <c r="O937" i="4" s="1"/>
  <c r="L1280" i="4"/>
  <c r="P1280" i="4" s="1"/>
  <c r="K1280" i="4"/>
  <c r="N1280" i="4" s="1"/>
  <c r="O1280" i="4" s="1"/>
  <c r="L936" i="4"/>
  <c r="P936" i="4" s="1"/>
  <c r="K936" i="4"/>
  <c r="N936" i="4" s="1"/>
  <c r="O936" i="4" s="1"/>
  <c r="L920" i="4"/>
  <c r="P920" i="4" s="1"/>
  <c r="K920" i="4"/>
  <c r="N920" i="4" s="1"/>
  <c r="O920" i="4" s="1"/>
  <c r="L1308" i="4"/>
  <c r="K1308" i="4"/>
  <c r="N1308" i="4" s="1"/>
  <c r="O1308" i="4" s="1"/>
  <c r="L1315" i="4"/>
  <c r="P1315" i="4" s="1"/>
  <c r="K1315" i="4"/>
  <c r="N1315" i="4" s="1"/>
  <c r="O1315" i="4" s="1"/>
  <c r="L1325" i="4"/>
  <c r="P1325" i="4" s="1"/>
  <c r="K1325" i="4"/>
  <c r="N1325" i="4" s="1"/>
  <c r="O1325" i="4" s="1"/>
  <c r="L1321" i="4"/>
  <c r="P1321" i="4" s="1"/>
  <c r="K1321" i="4"/>
  <c r="N1321" i="4" s="1"/>
  <c r="O1321" i="4" s="1"/>
  <c r="L1337" i="4"/>
  <c r="K1337" i="4"/>
  <c r="N1337" i="4" s="1"/>
  <c r="O1337" i="4" s="1"/>
  <c r="L1330" i="4"/>
  <c r="P1330" i="4" s="1"/>
  <c r="K1330" i="4"/>
  <c r="N1330" i="4" s="1"/>
  <c r="O1330" i="4" s="1"/>
  <c r="L1342" i="4"/>
  <c r="P1342" i="4" s="1"/>
  <c r="K1342" i="4"/>
  <c r="N1342" i="4" s="1"/>
  <c r="O1342" i="4" s="1"/>
  <c r="L935" i="4"/>
  <c r="P935" i="4" s="1"/>
  <c r="K935" i="4"/>
  <c r="N935" i="4" s="1"/>
  <c r="O935" i="4" s="1"/>
  <c r="L913" i="4"/>
  <c r="K913" i="4"/>
  <c r="N913" i="4" s="1"/>
  <c r="O913" i="4" s="1"/>
  <c r="L1270" i="4"/>
  <c r="P1270" i="4" s="1"/>
  <c r="K1270" i="4"/>
  <c r="N1270" i="4" s="1"/>
  <c r="O1270" i="4" s="1"/>
  <c r="L1262" i="4"/>
  <c r="P1262" i="4" s="1"/>
  <c r="K1262" i="4"/>
  <c r="N1262" i="4" s="1"/>
  <c r="O1262" i="4" s="1"/>
  <c r="L1275" i="4"/>
  <c r="P1275" i="4" s="1"/>
  <c r="K1275" i="4"/>
  <c r="N1275" i="4" s="1"/>
  <c r="O1275" i="4" s="1"/>
  <c r="L1279" i="4"/>
  <c r="K1279" i="4"/>
  <c r="N1279" i="4" s="1"/>
  <c r="O1279" i="4" s="1"/>
  <c r="L1345" i="4"/>
  <c r="P1345" i="4" s="1"/>
  <c r="K1345" i="4"/>
  <c r="N1345" i="4" s="1"/>
  <c r="O1345" i="4" s="1"/>
  <c r="L1307" i="4"/>
  <c r="P1307" i="4" s="1"/>
  <c r="K1307" i="4"/>
  <c r="N1307" i="4" s="1"/>
  <c r="O1307" i="4" s="1"/>
  <c r="L1301" i="4"/>
  <c r="K1301" i="4"/>
  <c r="N1301" i="4" s="1"/>
  <c r="O1301" i="4" s="1"/>
  <c r="L1391" i="4"/>
  <c r="P1391" i="4" s="1"/>
  <c r="K1391" i="4"/>
  <c r="N1391" i="4" s="1"/>
  <c r="O1391" i="4" s="1"/>
  <c r="L1314" i="4"/>
  <c r="P1314" i="4" s="1"/>
  <c r="K1314" i="4"/>
  <c r="N1314" i="4" s="1"/>
  <c r="O1314" i="4" s="1"/>
  <c r="L1324" i="4"/>
  <c r="P1324" i="4" s="1"/>
  <c r="K1324" i="4"/>
  <c r="N1324" i="4" s="1"/>
  <c r="O1324" i="4" s="1"/>
  <c r="L1401" i="4"/>
  <c r="K1401" i="4"/>
  <c r="N1401" i="4" s="1"/>
  <c r="O1401" i="4" s="1"/>
  <c r="L1320" i="4"/>
  <c r="P1320" i="4" s="1"/>
  <c r="K1320" i="4"/>
  <c r="N1320" i="4" s="1"/>
  <c r="O1320" i="4" s="1"/>
  <c r="L1336" i="4"/>
  <c r="P1336" i="4" s="1"/>
  <c r="K1336" i="4"/>
  <c r="N1336" i="4" s="1"/>
  <c r="O1336" i="4" s="1"/>
  <c r="L1329" i="4"/>
  <c r="P1329" i="4" s="1"/>
  <c r="K1329" i="4"/>
  <c r="N1329" i="4" s="1"/>
  <c r="O1329" i="4" s="1"/>
  <c r="L1404" i="4"/>
  <c r="K1404" i="4"/>
  <c r="N1404" i="4" s="1"/>
  <c r="O1404" i="4" s="1"/>
  <c r="L1377" i="4"/>
  <c r="P1377" i="4" s="1"/>
  <c r="K1377" i="4"/>
  <c r="N1377" i="4" s="1"/>
  <c r="O1377" i="4" s="1"/>
  <c r="L1382" i="4"/>
  <c r="P1382" i="4" s="1"/>
  <c r="K1382" i="4"/>
  <c r="N1382" i="4" s="1"/>
  <c r="O1382" i="4" s="1"/>
  <c r="L1379" i="4"/>
  <c r="P1379" i="4" s="1"/>
  <c r="K1379" i="4"/>
  <c r="N1379" i="4" s="1"/>
  <c r="O1379" i="4" s="1"/>
  <c r="L1300" i="4"/>
  <c r="K1300" i="4"/>
  <c r="N1300" i="4" s="1"/>
  <c r="O1300" i="4" s="1"/>
  <c r="L1376" i="4"/>
  <c r="P1376" i="4" s="1"/>
  <c r="K1376" i="4"/>
  <c r="N1376" i="4" s="1"/>
  <c r="O1376" i="4" s="1"/>
  <c r="L1400" i="4"/>
  <c r="P1400" i="4" s="1"/>
  <c r="K1400" i="4"/>
  <c r="N1400" i="4" s="1"/>
  <c r="O1400" i="4" s="1"/>
  <c r="L912" i="4"/>
  <c r="P912" i="4" s="1"/>
  <c r="K912" i="4"/>
  <c r="N912" i="4" s="1"/>
  <c r="O912" i="4" s="1"/>
  <c r="L939" i="4"/>
  <c r="K939" i="4"/>
  <c r="N939" i="4" s="1"/>
  <c r="O939" i="4" s="1"/>
  <c r="L934" i="4"/>
  <c r="P934" i="4" s="1"/>
  <c r="K934" i="4"/>
  <c r="N934" i="4" s="1"/>
  <c r="O934" i="4" s="1"/>
  <c r="L928" i="4"/>
  <c r="P928" i="4" s="1"/>
  <c r="K928" i="4"/>
  <c r="N928" i="4" s="1"/>
  <c r="O928" i="4" s="1"/>
  <c r="L933" i="4"/>
  <c r="P933" i="4" s="1"/>
  <c r="K933" i="4"/>
  <c r="N933" i="4" s="1"/>
  <c r="O933" i="4" s="1"/>
  <c r="L1007" i="4"/>
  <c r="K1007" i="4"/>
  <c r="N1007" i="4" s="1"/>
  <c r="O1007" i="4" s="1"/>
  <c r="L911" i="4"/>
  <c r="P911" i="4" s="1"/>
  <c r="K911" i="4"/>
  <c r="N911" i="4" s="1"/>
  <c r="O911" i="4" s="1"/>
  <c r="L932" i="4"/>
  <c r="P932" i="4" s="1"/>
  <c r="K932" i="4"/>
  <c r="N932" i="4" s="1"/>
  <c r="O932" i="4" s="1"/>
  <c r="L1389" i="4"/>
  <c r="P1389" i="4" s="1"/>
  <c r="K1389" i="4"/>
  <c r="N1389" i="4" s="1"/>
  <c r="O1389" i="4" s="1"/>
  <c r="L1396" i="4"/>
  <c r="M1396" i="4" s="1"/>
  <c r="K1396" i="4"/>
  <c r="N1396" i="4" s="1"/>
  <c r="O1396" i="4" s="1"/>
  <c r="L1390" i="4"/>
  <c r="K1390" i="4"/>
  <c r="N1390" i="4" s="1"/>
  <c r="O1390" i="4" s="1"/>
  <c r="L1318" i="4"/>
  <c r="M1318" i="4" s="1"/>
  <c r="K1318" i="4"/>
  <c r="N1318" i="4" s="1"/>
  <c r="O1318" i="4" s="1"/>
  <c r="L915" i="4"/>
  <c r="P915" i="4" s="1"/>
  <c r="K915" i="4"/>
  <c r="N915" i="4" s="1"/>
  <c r="O915" i="4" s="1"/>
  <c r="L910" i="4"/>
  <c r="P910" i="4" s="1"/>
  <c r="K910" i="4"/>
  <c r="N910" i="4" s="1"/>
  <c r="O910" i="4" s="1"/>
  <c r="P7914" i="4"/>
  <c r="O7914" i="4"/>
  <c r="M7914" i="4"/>
  <c r="P7826" i="4"/>
  <c r="O7826" i="4"/>
  <c r="M7826" i="4"/>
  <c r="P7913" i="4"/>
  <c r="O7913" i="4"/>
  <c r="M7913" i="4"/>
  <c r="P7912" i="4"/>
  <c r="O7912" i="4"/>
  <c r="M7912" i="4"/>
  <c r="P7911" i="4"/>
  <c r="O7911" i="4"/>
  <c r="M7911" i="4"/>
  <c r="P7020" i="4"/>
  <c r="O7020" i="4"/>
  <c r="M7020" i="4"/>
  <c r="P7019" i="4"/>
  <c r="O7019" i="4"/>
  <c r="M7019" i="4"/>
  <c r="P7433" i="4"/>
  <c r="O7433" i="4"/>
  <c r="M7433" i="4"/>
  <c r="L1104" i="4"/>
  <c r="P1104" i="4" s="1"/>
  <c r="K1104" i="4"/>
  <c r="N1104" i="4" s="1"/>
  <c r="O1104" i="4" s="1"/>
  <c r="L981" i="4"/>
  <c r="P981" i="4" s="1"/>
  <c r="K981" i="4"/>
  <c r="N981" i="4" s="1"/>
  <c r="O981" i="4" s="1"/>
  <c r="L1037" i="4"/>
  <c r="K1037" i="4"/>
  <c r="N1037" i="4" s="1"/>
  <c r="O1037" i="4" s="1"/>
  <c r="L1128" i="4"/>
  <c r="K1128" i="4"/>
  <c r="N1128" i="4" s="1"/>
  <c r="O1128" i="4" s="1"/>
  <c r="L1356" i="4"/>
  <c r="K1356" i="4"/>
  <c r="N1356" i="4" s="1"/>
  <c r="O1356" i="4" s="1"/>
  <c r="L1299" i="4"/>
  <c r="K1299" i="4"/>
  <c r="N1299" i="4" s="1"/>
  <c r="O1299" i="4" s="1"/>
  <c r="L907" i="4"/>
  <c r="M907" i="4" s="1"/>
  <c r="K907" i="4"/>
  <c r="N907" i="4" s="1"/>
  <c r="O907" i="4" s="1"/>
  <c r="L840" i="4"/>
  <c r="P840" i="4" s="1"/>
  <c r="K840" i="4"/>
  <c r="N840" i="4" s="1"/>
  <c r="O840" i="4" s="1"/>
  <c r="L1073" i="4"/>
  <c r="P1073" i="4" s="1"/>
  <c r="K1073" i="4"/>
  <c r="N1073" i="4" s="1"/>
  <c r="O1073" i="4" s="1"/>
  <c r="L1079" i="4"/>
  <c r="K1079" i="4"/>
  <c r="N1079" i="4" s="1"/>
  <c r="O1079" i="4" s="1"/>
  <c r="L1077" i="4"/>
  <c r="K1077" i="4"/>
  <c r="N1077" i="4" s="1"/>
  <c r="O1077" i="4" s="1"/>
  <c r="L1076" i="4"/>
  <c r="P1076" i="4" s="1"/>
  <c r="K1076" i="4"/>
  <c r="N1076" i="4" s="1"/>
  <c r="O1076" i="4" s="1"/>
  <c r="L864" i="4"/>
  <c r="M864" i="4" s="1"/>
  <c r="K864" i="4"/>
  <c r="N864" i="4" s="1"/>
  <c r="O864" i="4" s="1"/>
  <c r="L1250" i="4"/>
  <c r="P1250" i="4" s="1"/>
  <c r="K1250" i="4"/>
  <c r="N1250" i="4" s="1"/>
  <c r="O1250" i="4" s="1"/>
  <c r="L1103" i="4"/>
  <c r="M1103" i="4" s="1"/>
  <c r="K1103" i="4"/>
  <c r="N1103" i="4" s="1"/>
  <c r="O1103" i="4" s="1"/>
  <c r="L1009" i="4"/>
  <c r="K1009" i="4"/>
  <c r="N1009" i="4" s="1"/>
  <c r="O1009" i="4" s="1"/>
  <c r="L1041" i="4"/>
  <c r="P1041" i="4" s="1"/>
  <c r="K1041" i="4"/>
  <c r="N1041" i="4" s="1"/>
  <c r="O1041" i="4" s="1"/>
  <c r="L1298" i="4"/>
  <c r="P1298" i="4" s="1"/>
  <c r="K1298" i="4"/>
  <c r="N1298" i="4" s="1"/>
  <c r="O1298" i="4" s="1"/>
  <c r="L1024" i="4"/>
  <c r="K1024" i="4"/>
  <c r="N1024" i="4" s="1"/>
  <c r="O1024" i="4" s="1"/>
  <c r="L1030" i="4"/>
  <c r="K1030" i="4"/>
  <c r="N1030" i="4" s="1"/>
  <c r="O1030" i="4" s="1"/>
  <c r="L1339" i="4"/>
  <c r="K1339" i="4"/>
  <c r="N1339" i="4" s="1"/>
  <c r="O1339" i="4" s="1"/>
  <c r="L1017" i="4"/>
  <c r="K1017" i="4"/>
  <c r="N1017" i="4" s="1"/>
  <c r="O1017" i="4" s="1"/>
  <c r="L895" i="4"/>
  <c r="M895" i="4" s="1"/>
  <c r="K895" i="4"/>
  <c r="N895" i="4" s="1"/>
  <c r="O895" i="4" s="1"/>
  <c r="L1152" i="4"/>
  <c r="P1152" i="4" s="1"/>
  <c r="K1152" i="4"/>
  <c r="N1152" i="4" s="1"/>
  <c r="O1152" i="4" s="1"/>
  <c r="L1172" i="4"/>
  <c r="P1172" i="4" s="1"/>
  <c r="K1172" i="4"/>
  <c r="N1172" i="4" s="1"/>
  <c r="O1172" i="4" s="1"/>
  <c r="L1306" i="4"/>
  <c r="K1306" i="4"/>
  <c r="N1306" i="4" s="1"/>
  <c r="O1306" i="4" s="1"/>
  <c r="L1070" i="4"/>
  <c r="K1070" i="4"/>
  <c r="N1070" i="4" s="1"/>
  <c r="O1070" i="4" s="1"/>
  <c r="L1066" i="4"/>
  <c r="P1066" i="4" s="1"/>
  <c r="K1066" i="4"/>
  <c r="N1066" i="4" s="1"/>
  <c r="O1066" i="4" s="1"/>
  <c r="L1065" i="4"/>
  <c r="P1065" i="4" s="1"/>
  <c r="K1065" i="4"/>
  <c r="N1065" i="4" s="1"/>
  <c r="O1065" i="4" s="1"/>
  <c r="L995" i="4"/>
  <c r="P995" i="4" s="1"/>
  <c r="K995" i="4"/>
  <c r="N995" i="4" s="1"/>
  <c r="O995" i="4" s="1"/>
  <c r="L1168" i="4"/>
  <c r="K1168" i="4"/>
  <c r="N1168" i="4" s="1"/>
  <c r="O1168" i="4" s="1"/>
  <c r="L1167" i="4"/>
  <c r="K1167" i="4"/>
  <c r="N1167" i="4" s="1"/>
  <c r="O1167" i="4" s="1"/>
  <c r="L1063" i="4"/>
  <c r="P1063" i="4" s="1"/>
  <c r="K1063" i="4"/>
  <c r="N1063" i="4" s="1"/>
  <c r="O1063" i="4" s="1"/>
  <c r="L1170" i="4"/>
  <c r="P1170" i="4" s="1"/>
  <c r="K1170" i="4"/>
  <c r="N1170" i="4" s="1"/>
  <c r="O1170" i="4" s="1"/>
  <c r="L1166" i="4"/>
  <c r="K1166" i="4"/>
  <c r="N1166" i="4" s="1"/>
  <c r="O1166" i="4" s="1"/>
  <c r="L1360" i="4"/>
  <c r="P1360" i="4" s="1"/>
  <c r="K1360" i="4"/>
  <c r="N1360" i="4" s="1"/>
  <c r="O1360" i="4" s="1"/>
  <c r="L1282" i="4"/>
  <c r="M1282" i="4" s="1"/>
  <c r="K1282" i="4"/>
  <c r="N1282" i="4" s="1"/>
  <c r="O1282" i="4" s="1"/>
  <c r="L1395" i="4"/>
  <c r="P1395" i="4" s="1"/>
  <c r="K1395" i="4"/>
  <c r="N1395" i="4" s="1"/>
  <c r="O1395" i="4" s="1"/>
  <c r="L838" i="4"/>
  <c r="K838" i="4"/>
  <c r="N838" i="4" s="1"/>
  <c r="O838" i="4" s="1"/>
  <c r="L1082" i="4"/>
  <c r="P1082" i="4" s="1"/>
  <c r="K1082" i="4"/>
  <c r="N1082" i="4" s="1"/>
  <c r="O1082" i="4" s="1"/>
  <c r="L1206" i="4"/>
  <c r="P1206" i="4" s="1"/>
  <c r="K1206" i="4"/>
  <c r="N1206" i="4" s="1"/>
  <c r="O1206" i="4" s="1"/>
  <c r="L1120" i="4"/>
  <c r="K1120" i="4"/>
  <c r="N1120" i="4" s="1"/>
  <c r="O1120" i="4" s="1"/>
  <c r="L1297" i="4"/>
  <c r="K1297" i="4"/>
  <c r="N1297" i="4" s="1"/>
  <c r="O1297" i="4" s="1"/>
  <c r="L843" i="4"/>
  <c r="P843" i="4" s="1"/>
  <c r="K843" i="4"/>
  <c r="N843" i="4" s="1"/>
  <c r="O843" i="4" s="1"/>
  <c r="L1205" i="4"/>
  <c r="P1205" i="4" s="1"/>
  <c r="K1205" i="4"/>
  <c r="N1205" i="4" s="1"/>
  <c r="O1205" i="4" s="1"/>
  <c r="L1114" i="4"/>
  <c r="P1114" i="4" s="1"/>
  <c r="K1114" i="4"/>
  <c r="N1114" i="4" s="1"/>
  <c r="O1114" i="4" s="1"/>
  <c r="L923" i="4"/>
  <c r="M923" i="4" s="1"/>
  <c r="K923" i="4"/>
  <c r="N923" i="4" s="1"/>
  <c r="O923" i="4" s="1"/>
  <c r="L880" i="4"/>
  <c r="P880" i="4" s="1"/>
  <c r="K880" i="4"/>
  <c r="N880" i="4" s="1"/>
  <c r="O880" i="4" s="1"/>
  <c r="L1364" i="4"/>
  <c r="P1364" i="4" s="1"/>
  <c r="K1364" i="4"/>
  <c r="N1364" i="4" s="1"/>
  <c r="O1364" i="4" s="1"/>
  <c r="L1228" i="4"/>
  <c r="P1228" i="4" s="1"/>
  <c r="K1228" i="4"/>
  <c r="N1228" i="4" s="1"/>
  <c r="O1228" i="4" s="1"/>
  <c r="L909" i="4"/>
  <c r="K909" i="4"/>
  <c r="N909" i="4" s="1"/>
  <c r="O909" i="4" s="1"/>
  <c r="L1075" i="4"/>
  <c r="K1075" i="4"/>
  <c r="N1075" i="4" s="1"/>
  <c r="O1075" i="4" s="1"/>
  <c r="L1062" i="4"/>
  <c r="K1062" i="4"/>
  <c r="N1062" i="4" s="1"/>
  <c r="O1062" i="4" s="1"/>
  <c r="L1355" i="4"/>
  <c r="K1355" i="4"/>
  <c r="N1355" i="4" s="1"/>
  <c r="O1355" i="4" s="1"/>
  <c r="L975" i="4"/>
  <c r="K975" i="4"/>
  <c r="N975" i="4" s="1"/>
  <c r="O975" i="4" s="1"/>
  <c r="L1204" i="4"/>
  <c r="K1204" i="4"/>
  <c r="N1204" i="4" s="1"/>
  <c r="O1204" i="4" s="1"/>
  <c r="L1014" i="4"/>
  <c r="M1014" i="4" s="1"/>
  <c r="K1014" i="4"/>
  <c r="N1014" i="4" s="1"/>
  <c r="O1014" i="4" s="1"/>
  <c r="L1399" i="4"/>
  <c r="P1399" i="4" s="1"/>
  <c r="K1399" i="4"/>
  <c r="N1399" i="4" s="1"/>
  <c r="O1399" i="4" s="1"/>
  <c r="L1020" i="4"/>
  <c r="K1020" i="4"/>
  <c r="N1020" i="4" s="1"/>
  <c r="O1020" i="4" s="1"/>
  <c r="L1019" i="4"/>
  <c r="K1019" i="4"/>
  <c r="N1019" i="4" s="1"/>
  <c r="O1019" i="4" s="1"/>
  <c r="L1305" i="4"/>
  <c r="P1305" i="4" s="1"/>
  <c r="K1305" i="4"/>
  <c r="N1305" i="4" s="1"/>
  <c r="O1305" i="4" s="1"/>
  <c r="L958" i="4"/>
  <c r="P958" i="4" s="1"/>
  <c r="K958" i="4"/>
  <c r="N958" i="4" s="1"/>
  <c r="O958" i="4" s="1"/>
  <c r="L1252" i="4"/>
  <c r="K1252" i="4"/>
  <c r="N1252" i="4" s="1"/>
  <c r="O1252" i="4" s="1"/>
  <c r="L972" i="4"/>
  <c r="K972" i="4"/>
  <c r="N972" i="4" s="1"/>
  <c r="O972" i="4" s="1"/>
  <c r="L971" i="4"/>
  <c r="P971" i="4" s="1"/>
  <c r="K971" i="4"/>
  <c r="N971" i="4" s="1"/>
  <c r="O971" i="4" s="1"/>
  <c r="L970" i="4"/>
  <c r="P970" i="4" s="1"/>
  <c r="K970" i="4"/>
  <c r="N970" i="4" s="1"/>
  <c r="O970" i="4" s="1"/>
  <c r="L969" i="4"/>
  <c r="K969" i="4"/>
  <c r="N969" i="4" s="1"/>
  <c r="O969" i="4" s="1"/>
  <c r="L968" i="4"/>
  <c r="K968" i="4"/>
  <c r="N968" i="4" s="1"/>
  <c r="O968" i="4" s="1"/>
  <c r="L967" i="4"/>
  <c r="P967" i="4" s="1"/>
  <c r="K967" i="4"/>
  <c r="N967" i="4" s="1"/>
  <c r="O967" i="4" s="1"/>
  <c r="L966" i="4"/>
  <c r="P966" i="4" s="1"/>
  <c r="K966" i="4"/>
  <c r="N966" i="4" s="1"/>
  <c r="O966" i="4" s="1"/>
  <c r="L965" i="4"/>
  <c r="K965" i="4"/>
  <c r="N965" i="4" s="1"/>
  <c r="O965" i="4" s="1"/>
  <c r="L978" i="4"/>
  <c r="K978" i="4"/>
  <c r="N978" i="4" s="1"/>
  <c r="O978" i="4" s="1"/>
  <c r="L1068" i="4"/>
  <c r="P1068" i="4" s="1"/>
  <c r="K1068" i="4"/>
  <c r="N1068" i="4" s="1"/>
  <c r="O1068" i="4" s="1"/>
  <c r="L1072" i="4"/>
  <c r="P1072" i="4" s="1"/>
  <c r="K1072" i="4"/>
  <c r="N1072" i="4" s="1"/>
  <c r="O1072" i="4" s="1"/>
  <c r="L1023" i="4"/>
  <c r="K1023" i="4"/>
  <c r="N1023" i="4" s="1"/>
  <c r="O1023" i="4" s="1"/>
  <c r="L1029" i="4"/>
  <c r="K1029" i="4"/>
  <c r="N1029" i="4" s="1"/>
  <c r="O1029" i="4" s="1"/>
  <c r="L941" i="4"/>
  <c r="P941" i="4" s="1"/>
  <c r="K941" i="4"/>
  <c r="N941" i="4" s="1"/>
  <c r="O941" i="4" s="1"/>
  <c r="L894" i="4"/>
  <c r="K894" i="4"/>
  <c r="N894" i="4" s="1"/>
  <c r="O894" i="4" s="1"/>
  <c r="L1175" i="4"/>
  <c r="M1175" i="4" s="1"/>
  <c r="K1175" i="4"/>
  <c r="N1175" i="4" s="1"/>
  <c r="O1175" i="4" s="1"/>
  <c r="L1200" i="4"/>
  <c r="P1200" i="4" s="1"/>
  <c r="K1200" i="4"/>
  <c r="N1200" i="4" s="1"/>
  <c r="O1200" i="4" s="1"/>
  <c r="L1036" i="4"/>
  <c r="M1036" i="4" s="1"/>
  <c r="K1036" i="4"/>
  <c r="N1036" i="4" s="1"/>
  <c r="O1036" i="4" s="1"/>
  <c r="L893" i="4"/>
  <c r="P893" i="4" s="1"/>
  <c r="K893" i="4"/>
  <c r="N893" i="4" s="1"/>
  <c r="O893" i="4" s="1"/>
  <c r="L929" i="4"/>
  <c r="M929" i="4" s="1"/>
  <c r="K929" i="4"/>
  <c r="N929" i="4" s="1"/>
  <c r="O929" i="4" s="1"/>
  <c r="L1054" i="4"/>
  <c r="P1054" i="4" s="1"/>
  <c r="K1054" i="4"/>
  <c r="N1054" i="4" s="1"/>
  <c r="O1054" i="4" s="1"/>
  <c r="L1071" i="4"/>
  <c r="M1071" i="4" s="1"/>
  <c r="K1071" i="4"/>
  <c r="N1071" i="4" s="1"/>
  <c r="O1071" i="4" s="1"/>
  <c r="L1069" i="4"/>
  <c r="K1069" i="4"/>
  <c r="N1069" i="4" s="1"/>
  <c r="O1069" i="4" s="1"/>
  <c r="L1174" i="4"/>
  <c r="K1174" i="4"/>
  <c r="N1174" i="4" s="1"/>
  <c r="O1174" i="4" s="1"/>
  <c r="L1096" i="4"/>
  <c r="K1096" i="4"/>
  <c r="N1096" i="4" s="1"/>
  <c r="O1096" i="4" s="1"/>
  <c r="L1359" i="4"/>
  <c r="K1359" i="4"/>
  <c r="N1359" i="4" s="1"/>
  <c r="O1359" i="4" s="1"/>
  <c r="L1176" i="4"/>
  <c r="K1176" i="4"/>
  <c r="N1176" i="4" s="1"/>
  <c r="O1176" i="4" s="1"/>
  <c r="L1178" i="4"/>
  <c r="K1178" i="4"/>
  <c r="N1178" i="4" s="1"/>
  <c r="O1178" i="4" s="1"/>
  <c r="L1000" i="4"/>
  <c r="K1000" i="4"/>
  <c r="N1000" i="4" s="1"/>
  <c r="O1000" i="4" s="1"/>
  <c r="L961" i="4"/>
  <c r="K961" i="4"/>
  <c r="N961" i="4" s="1"/>
  <c r="O961" i="4" s="1"/>
  <c r="L1102" i="4"/>
  <c r="K1102" i="4"/>
  <c r="N1102" i="4" s="1"/>
  <c r="O1102" i="4" s="1"/>
  <c r="L1304" i="4"/>
  <c r="K1304" i="4"/>
  <c r="N1304" i="4" s="1"/>
  <c r="O1304" i="4" s="1"/>
  <c r="L1051" i="4"/>
  <c r="K1051" i="4"/>
  <c r="N1051" i="4" s="1"/>
  <c r="O1051" i="4" s="1"/>
  <c r="L1100" i="4"/>
  <c r="K1100" i="4"/>
  <c r="N1100" i="4" s="1"/>
  <c r="O1100" i="4" s="1"/>
  <c r="L1163" i="4"/>
  <c r="K1163" i="4"/>
  <c r="N1163" i="4" s="1"/>
  <c r="O1163" i="4" s="1"/>
  <c r="L980" i="4"/>
  <c r="K980" i="4"/>
  <c r="N980" i="4" s="1"/>
  <c r="O980" i="4" s="1"/>
  <c r="L1121" i="4"/>
  <c r="K1121" i="4"/>
  <c r="N1121" i="4" s="1"/>
  <c r="O1121" i="4" s="1"/>
  <c r="L1162" i="4"/>
  <c r="K1162" i="4"/>
  <c r="N1162" i="4" s="1"/>
  <c r="O1162" i="4" s="1"/>
  <c r="L948" i="4"/>
  <c r="K948" i="4"/>
  <c r="N948" i="4" s="1"/>
  <c r="O948" i="4" s="1"/>
  <c r="L1105" i="4"/>
  <c r="K1105" i="4"/>
  <c r="N1105" i="4" s="1"/>
  <c r="O1105" i="4" s="1"/>
  <c r="L1203" i="4"/>
  <c r="K1203" i="4"/>
  <c r="N1203" i="4" s="1"/>
  <c r="O1203" i="4" s="1"/>
  <c r="L1099" i="4"/>
  <c r="K1099" i="4"/>
  <c r="N1099" i="4" s="1"/>
  <c r="O1099" i="4" s="1"/>
  <c r="L1004" i="4"/>
  <c r="K1004" i="4"/>
  <c r="N1004" i="4" s="1"/>
  <c r="O1004" i="4" s="1"/>
  <c r="L1116" i="4"/>
  <c r="K1116" i="4"/>
  <c r="N1116" i="4" s="1"/>
  <c r="O1116" i="4" s="1"/>
  <c r="L1239" i="4"/>
  <c r="K1239" i="4"/>
  <c r="N1239" i="4" s="1"/>
  <c r="O1239" i="4" s="1"/>
  <c r="L887" i="4"/>
  <c r="K887" i="4"/>
  <c r="N887" i="4" s="1"/>
  <c r="O887" i="4" s="1"/>
  <c r="L1249" i="4"/>
  <c r="K1249" i="4"/>
  <c r="N1249" i="4" s="1"/>
  <c r="O1249" i="4" s="1"/>
  <c r="L1006" i="4"/>
  <c r="K1006" i="4"/>
  <c r="N1006" i="4" s="1"/>
  <c r="O1006" i="4" s="1"/>
  <c r="L1173" i="4"/>
  <c r="K1173" i="4"/>
  <c r="N1173" i="4" s="1"/>
  <c r="O1173" i="4" s="1"/>
  <c r="L916" i="4"/>
  <c r="K916" i="4"/>
  <c r="N916" i="4" s="1"/>
  <c r="O916" i="4" s="1"/>
  <c r="L1202" i="4"/>
  <c r="K1202" i="4"/>
  <c r="N1202" i="4" s="1"/>
  <c r="O1202" i="4" s="1"/>
  <c r="L1251" i="4"/>
  <c r="K1251" i="4"/>
  <c r="N1251" i="4" s="1"/>
  <c r="O1251" i="4" s="1"/>
  <c r="L1125" i="4"/>
  <c r="K1125" i="4"/>
  <c r="N1125" i="4" s="1"/>
  <c r="O1125" i="4" s="1"/>
  <c r="L1010" i="4"/>
  <c r="K1010" i="4"/>
  <c r="N1010" i="4" s="1"/>
  <c r="O1010" i="4" s="1"/>
  <c r="L1127" i="4"/>
  <c r="K1127" i="4"/>
  <c r="N1127" i="4" s="1"/>
  <c r="O1127" i="4" s="1"/>
  <c r="L1244" i="4"/>
  <c r="K1244" i="4"/>
  <c r="N1244" i="4" s="1"/>
  <c r="O1244" i="4" s="1"/>
  <c r="L1243" i="4"/>
  <c r="K1243" i="4"/>
  <c r="N1243" i="4" s="1"/>
  <c r="O1243" i="4" s="1"/>
  <c r="L1078" i="4"/>
  <c r="K1078" i="4"/>
  <c r="N1078" i="4" s="1"/>
  <c r="O1078" i="4" s="1"/>
  <c r="L1354" i="4"/>
  <c r="K1354" i="4"/>
  <c r="N1354" i="4" s="1"/>
  <c r="O1354" i="4" s="1"/>
  <c r="L1346" i="4"/>
  <c r="K1346" i="4"/>
  <c r="N1346" i="4" s="1"/>
  <c r="O1346" i="4" s="1"/>
  <c r="L1344" i="4"/>
  <c r="K1344" i="4"/>
  <c r="N1344" i="4" s="1"/>
  <c r="O1344" i="4" s="1"/>
  <c r="L1351" i="4"/>
  <c r="K1351" i="4"/>
  <c r="N1351" i="4" s="1"/>
  <c r="O1351" i="4" s="1"/>
  <c r="L1352" i="4"/>
  <c r="K1352" i="4"/>
  <c r="N1352" i="4" s="1"/>
  <c r="O1352" i="4" s="1"/>
  <c r="L1349" i="4"/>
  <c r="K1349" i="4"/>
  <c r="N1349" i="4" s="1"/>
  <c r="O1349" i="4" s="1"/>
  <c r="L963" i="4"/>
  <c r="P963" i="4" s="1"/>
  <c r="K963" i="4"/>
  <c r="N963" i="4" s="1"/>
  <c r="O963" i="4" s="1"/>
  <c r="L957" i="4"/>
  <c r="K957" i="4"/>
  <c r="N957" i="4" s="1"/>
  <c r="O957" i="4" s="1"/>
  <c r="L1081" i="4"/>
  <c r="P1081" i="4" s="1"/>
  <c r="K1081" i="4"/>
  <c r="N1081" i="4" s="1"/>
  <c r="O1081" i="4" s="1"/>
  <c r="L960" i="4"/>
  <c r="P960" i="4" s="1"/>
  <c r="K960" i="4"/>
  <c r="N960" i="4" s="1"/>
  <c r="O960" i="4" s="1"/>
  <c r="L1180" i="4"/>
  <c r="P1180" i="4" s="1"/>
  <c r="K1180" i="4"/>
  <c r="N1180" i="4" s="1"/>
  <c r="O1180" i="4" s="1"/>
  <c r="L1231" i="4"/>
  <c r="K1231" i="4"/>
  <c r="N1231" i="4" s="1"/>
  <c r="O1231" i="4" s="1"/>
  <c r="L1412" i="4"/>
  <c r="P1412" i="4" s="1"/>
  <c r="K1412" i="4"/>
  <c r="N1412" i="4" s="1"/>
  <c r="O1412" i="4" s="1"/>
  <c r="L1410" i="4"/>
  <c r="K1410" i="4"/>
  <c r="N1410" i="4" s="1"/>
  <c r="O1410" i="4" s="1"/>
  <c r="L1409" i="4"/>
  <c r="P1409" i="4" s="1"/>
  <c r="K1409" i="4"/>
  <c r="N1409" i="4" s="1"/>
  <c r="O1409" i="4" s="1"/>
  <c r="L1238" i="4"/>
  <c r="K1238" i="4"/>
  <c r="N1238" i="4" s="1"/>
  <c r="O1238" i="4" s="1"/>
  <c r="L1367" i="4"/>
  <c r="P1367" i="4" s="1"/>
  <c r="K1367" i="4"/>
  <c r="N1367" i="4" s="1"/>
  <c r="O1367" i="4" s="1"/>
  <c r="L1057" i="4"/>
  <c r="P1057" i="4" s="1"/>
  <c r="K1057" i="4"/>
  <c r="N1057" i="4" s="1"/>
  <c r="O1057" i="4" s="1"/>
  <c r="L1005" i="4"/>
  <c r="P1005" i="4" s="1"/>
  <c r="K1005" i="4"/>
  <c r="N1005" i="4" s="1"/>
  <c r="O1005" i="4" s="1"/>
  <c r="L1013" i="4"/>
  <c r="K1013" i="4"/>
  <c r="N1013" i="4" s="1"/>
  <c r="O1013" i="4" s="1"/>
  <c r="L1381" i="4"/>
  <c r="P1381" i="4" s="1"/>
  <c r="K1381" i="4"/>
  <c r="N1381" i="4" s="1"/>
  <c r="O1381" i="4" s="1"/>
  <c r="L1139" i="4"/>
  <c r="K1139" i="4"/>
  <c r="N1139" i="4" s="1"/>
  <c r="O1139" i="4" s="1"/>
  <c r="L1138" i="4"/>
  <c r="P1138" i="4" s="1"/>
  <c r="K1138" i="4"/>
  <c r="N1138" i="4" s="1"/>
  <c r="O1138" i="4" s="1"/>
  <c r="L1016" i="4"/>
  <c r="K1016" i="4"/>
  <c r="N1016" i="4" s="1"/>
  <c r="O1016" i="4" s="1"/>
  <c r="L1253" i="4"/>
  <c r="P1253" i="4" s="1"/>
  <c r="K1253" i="4"/>
  <c r="N1253" i="4" s="1"/>
  <c r="O1253" i="4" s="1"/>
  <c r="L1383" i="4"/>
  <c r="P1383" i="4" s="1"/>
  <c r="K1383" i="4"/>
  <c r="N1383" i="4" s="1"/>
  <c r="O1383" i="4" s="1"/>
  <c r="L1247" i="4"/>
  <c r="P1247" i="4" s="1"/>
  <c r="K1247" i="4"/>
  <c r="N1247" i="4" s="1"/>
  <c r="O1247" i="4" s="1"/>
  <c r="L892" i="4"/>
  <c r="K892" i="4"/>
  <c r="N892" i="4" s="1"/>
  <c r="O892" i="4" s="1"/>
  <c r="L902" i="4"/>
  <c r="P902" i="4" s="1"/>
  <c r="K902" i="4"/>
  <c r="N902" i="4" s="1"/>
  <c r="O902" i="4" s="1"/>
  <c r="L1350" i="4"/>
  <c r="K1350" i="4"/>
  <c r="N1350" i="4" s="1"/>
  <c r="O1350" i="4" s="1"/>
  <c r="L947" i="4"/>
  <c r="P947" i="4" s="1"/>
  <c r="K947" i="4"/>
  <c r="N947" i="4" s="1"/>
  <c r="O947" i="4" s="1"/>
  <c r="L1287" i="4"/>
  <c r="K1287" i="4"/>
  <c r="N1287" i="4" s="1"/>
  <c r="O1287" i="4" s="1"/>
  <c r="L1281" i="4"/>
  <c r="P1281" i="4" s="1"/>
  <c r="K1281" i="4"/>
  <c r="N1281" i="4" s="1"/>
  <c r="O1281" i="4" s="1"/>
  <c r="L993" i="4"/>
  <c r="P993" i="4" s="1"/>
  <c r="K993" i="4"/>
  <c r="N993" i="4" s="1"/>
  <c r="O993" i="4" s="1"/>
  <c r="L985" i="4"/>
  <c r="P985" i="4" s="1"/>
  <c r="K985" i="4"/>
  <c r="N985" i="4" s="1"/>
  <c r="O985" i="4" s="1"/>
  <c r="L1189" i="4"/>
  <c r="K1189" i="4"/>
  <c r="N1189" i="4" s="1"/>
  <c r="O1189" i="4" s="1"/>
  <c r="L1022" i="4"/>
  <c r="P1022" i="4" s="1"/>
  <c r="K1022" i="4"/>
  <c r="N1022" i="4" s="1"/>
  <c r="O1022" i="4" s="1"/>
  <c r="L1268" i="4"/>
  <c r="K1268" i="4"/>
  <c r="N1268" i="4" s="1"/>
  <c r="O1268" i="4" s="1"/>
  <c r="L1380" i="4"/>
  <c r="P1380" i="4" s="1"/>
  <c r="K1380" i="4"/>
  <c r="N1380" i="4" s="1"/>
  <c r="O1380" i="4" s="1"/>
  <c r="L1144" i="4"/>
  <c r="K1144" i="4"/>
  <c r="N1144" i="4" s="1"/>
  <c r="O1144" i="4" s="1"/>
  <c r="L1160" i="4"/>
  <c r="P1160" i="4" s="1"/>
  <c r="K1160" i="4"/>
  <c r="N1160" i="4" s="1"/>
  <c r="O1160" i="4" s="1"/>
  <c r="L1408" i="4"/>
  <c r="P1408" i="4" s="1"/>
  <c r="K1408" i="4"/>
  <c r="N1408" i="4" s="1"/>
  <c r="O1408" i="4" s="1"/>
  <c r="L1370" i="4"/>
  <c r="K1370" i="4"/>
  <c r="N1370" i="4" s="1"/>
  <c r="O1370" i="4" s="1"/>
  <c r="L1064" i="4"/>
  <c r="P1064" i="4" s="1"/>
  <c r="K1064" i="4"/>
  <c r="N1064" i="4" s="1"/>
  <c r="O1064" i="4" s="1"/>
  <c r="L896" i="4"/>
  <c r="K896" i="4"/>
  <c r="N896" i="4" s="1"/>
  <c r="O896" i="4" s="1"/>
  <c r="L1214" i="4"/>
  <c r="P1214" i="4" s="1"/>
  <c r="K1214" i="4"/>
  <c r="N1214" i="4" s="1"/>
  <c r="O1214" i="4" s="1"/>
  <c r="L1223" i="4"/>
  <c r="K1223" i="4"/>
  <c r="N1223" i="4" s="1"/>
  <c r="O1223" i="4" s="1"/>
  <c r="L1098" i="4"/>
  <c r="P1098" i="4" s="1"/>
  <c r="K1098" i="4"/>
  <c r="N1098" i="4" s="1"/>
  <c r="O1098" i="4" s="1"/>
  <c r="L951" i="4"/>
  <c r="P951" i="4" s="1"/>
  <c r="K951" i="4"/>
  <c r="N951" i="4" s="1"/>
  <c r="O951" i="4" s="1"/>
  <c r="L1109" i="4"/>
  <c r="P1109" i="4" s="1"/>
  <c r="K1109" i="4"/>
  <c r="N1109" i="4" s="1"/>
  <c r="O1109" i="4" s="1"/>
  <c r="L908" i="4"/>
  <c r="K908" i="4"/>
  <c r="N908" i="4" s="1"/>
  <c r="O908" i="4" s="1"/>
  <c r="L1147" i="4"/>
  <c r="P1147" i="4" s="1"/>
  <c r="K1147" i="4"/>
  <c r="N1147" i="4" s="1"/>
  <c r="O1147" i="4" s="1"/>
  <c r="L1222" i="4"/>
  <c r="K1222" i="4"/>
  <c r="N1222" i="4" s="1"/>
  <c r="O1222" i="4" s="1"/>
  <c r="L1328" i="4"/>
  <c r="P1328" i="4" s="1"/>
  <c r="K1328" i="4"/>
  <c r="N1328" i="4" s="1"/>
  <c r="O1328" i="4" s="1"/>
  <c r="L842" i="4"/>
  <c r="K842" i="4"/>
  <c r="N842" i="4" s="1"/>
  <c r="O842" i="4" s="1"/>
  <c r="L1011" i="4"/>
  <c r="P1011" i="4" s="1"/>
  <c r="K1011" i="4"/>
  <c r="N1011" i="4" s="1"/>
  <c r="O1011" i="4" s="1"/>
  <c r="L1028" i="4"/>
  <c r="P1028" i="4" s="1"/>
  <c r="K1028" i="4"/>
  <c r="N1028" i="4" s="1"/>
  <c r="O1028" i="4" s="1"/>
  <c r="L1027" i="4"/>
  <c r="P1027" i="4" s="1"/>
  <c r="K1027" i="4"/>
  <c r="N1027" i="4" s="1"/>
  <c r="O1027" i="4" s="1"/>
  <c r="L1303" i="4"/>
  <c r="K1303" i="4"/>
  <c r="N1303" i="4" s="1"/>
  <c r="O1303" i="4" s="1"/>
  <c r="L1302" i="4"/>
  <c r="P1302" i="4" s="1"/>
  <c r="K1302" i="4"/>
  <c r="N1302" i="4" s="1"/>
  <c r="O1302" i="4" s="1"/>
  <c r="L962" i="4"/>
  <c r="K962" i="4"/>
  <c r="N962" i="4" s="1"/>
  <c r="O962" i="4" s="1"/>
  <c r="L1050" i="4"/>
  <c r="P1050" i="4" s="1"/>
  <c r="K1050" i="4"/>
  <c r="N1050" i="4" s="1"/>
  <c r="O1050" i="4" s="1"/>
  <c r="L1093" i="4"/>
  <c r="K1093" i="4"/>
  <c r="N1093" i="4" s="1"/>
  <c r="O1093" i="4" s="1"/>
  <c r="L1130" i="4"/>
  <c r="P1130" i="4" s="1"/>
  <c r="K1130" i="4"/>
  <c r="N1130" i="4" s="1"/>
  <c r="O1130" i="4" s="1"/>
  <c r="L1141" i="4"/>
  <c r="P1141" i="4" s="1"/>
  <c r="K1141" i="4"/>
  <c r="N1141" i="4" s="1"/>
  <c r="O1141" i="4" s="1"/>
  <c r="L1136" i="4"/>
  <c r="P1136" i="4" s="1"/>
  <c r="K1136" i="4"/>
  <c r="N1136" i="4" s="1"/>
  <c r="O1136" i="4" s="1"/>
  <c r="L1185" i="4"/>
  <c r="K1185" i="4"/>
  <c r="N1185" i="4" s="1"/>
  <c r="O1185" i="4" s="1"/>
  <c r="L983" i="4"/>
  <c r="P983" i="4" s="1"/>
  <c r="K983" i="4"/>
  <c r="N983" i="4" s="1"/>
  <c r="O983" i="4" s="1"/>
  <c r="L956" i="4"/>
  <c r="K956" i="4"/>
  <c r="N956" i="4" s="1"/>
  <c r="O956" i="4" s="1"/>
  <c r="L1158" i="4"/>
  <c r="P1158" i="4" s="1"/>
  <c r="K1158" i="4"/>
  <c r="N1158" i="4" s="1"/>
  <c r="O1158" i="4" s="1"/>
  <c r="L1097" i="4"/>
  <c r="K1097" i="4"/>
  <c r="N1097" i="4" s="1"/>
  <c r="O1097" i="4" s="1"/>
  <c r="L1201" i="4"/>
  <c r="P1201" i="4" s="1"/>
  <c r="K1201" i="4"/>
  <c r="N1201" i="4" s="1"/>
  <c r="O1201" i="4" s="1"/>
  <c r="L1132" i="4"/>
  <c r="P1132" i="4" s="1"/>
  <c r="K1132" i="4"/>
  <c r="N1132" i="4" s="1"/>
  <c r="O1132" i="4" s="1"/>
  <c r="L1241" i="4"/>
  <c r="K1241" i="4"/>
  <c r="N1241" i="4" s="1"/>
  <c r="O1241" i="4" s="1"/>
  <c r="L882" i="4"/>
  <c r="K882" i="4"/>
  <c r="N882" i="4" s="1"/>
  <c r="O882" i="4" s="1"/>
  <c r="L1366" i="4"/>
  <c r="P1366" i="4" s="1"/>
  <c r="K1366" i="4"/>
  <c r="N1366" i="4" s="1"/>
  <c r="O1366" i="4" s="1"/>
  <c r="L1296" i="4"/>
  <c r="K1296" i="4"/>
  <c r="N1296" i="4" s="1"/>
  <c r="O1296" i="4" s="1"/>
  <c r="L1237" i="4"/>
  <c r="P1237" i="4" s="1"/>
  <c r="K1237" i="4"/>
  <c r="N1237" i="4" s="1"/>
  <c r="O1237" i="4" s="1"/>
  <c r="L1246" i="4"/>
  <c r="K1246" i="4"/>
  <c r="N1246" i="4" s="1"/>
  <c r="O1246" i="4" s="1"/>
  <c r="L1221" i="4"/>
  <c r="P1221" i="4" s="1"/>
  <c r="K1221" i="4"/>
  <c r="N1221" i="4" s="1"/>
  <c r="O1221" i="4" s="1"/>
  <c r="L1179" i="4"/>
  <c r="P1179" i="4" s="1"/>
  <c r="K1179" i="4"/>
  <c r="N1179" i="4" s="1"/>
  <c r="O1179" i="4" s="1"/>
  <c r="L1198" i="4"/>
  <c r="P1198" i="4" s="1"/>
  <c r="K1198" i="4"/>
  <c r="N1198" i="4" s="1"/>
  <c r="O1198" i="4" s="1"/>
  <c r="L1210" i="4"/>
  <c r="K1210" i="4"/>
  <c r="N1210" i="4" s="1"/>
  <c r="O1210" i="4" s="1"/>
  <c r="L1209" i="4"/>
  <c r="P1209" i="4" s="1"/>
  <c r="K1209" i="4"/>
  <c r="N1209" i="4" s="1"/>
  <c r="O1209" i="4" s="1"/>
  <c r="L1208" i="4"/>
  <c r="K1208" i="4"/>
  <c r="N1208" i="4" s="1"/>
  <c r="O1208" i="4" s="1"/>
  <c r="L1207" i="4"/>
  <c r="P1207" i="4" s="1"/>
  <c r="K1207" i="4"/>
  <c r="N1207" i="4" s="1"/>
  <c r="O1207" i="4" s="1"/>
  <c r="L1031" i="4"/>
  <c r="K1031" i="4"/>
  <c r="N1031" i="4" s="1"/>
  <c r="O1031" i="4" s="1"/>
  <c r="L1061" i="4"/>
  <c r="P1061" i="4" s="1"/>
  <c r="K1061" i="4"/>
  <c r="N1061" i="4" s="1"/>
  <c r="O1061" i="4" s="1"/>
  <c r="L1060" i="4"/>
  <c r="P1060" i="4" s="1"/>
  <c r="K1060" i="4"/>
  <c r="N1060" i="4" s="1"/>
  <c r="O1060" i="4" s="1"/>
  <c r="L1048" i="4"/>
  <c r="P1048" i="4" s="1"/>
  <c r="K1048" i="4"/>
  <c r="N1048" i="4" s="1"/>
  <c r="O1048" i="4" s="1"/>
  <c r="L1035" i="4"/>
  <c r="K1035" i="4"/>
  <c r="N1035" i="4" s="1"/>
  <c r="O1035" i="4" s="1"/>
  <c r="L1049" i="4"/>
  <c r="P1049" i="4" s="1"/>
  <c r="K1049" i="4"/>
  <c r="N1049" i="4" s="1"/>
  <c r="O1049" i="4" s="1"/>
  <c r="L1053" i="4"/>
  <c r="K1053" i="4"/>
  <c r="N1053" i="4" s="1"/>
  <c r="O1053" i="4" s="1"/>
  <c r="L1056" i="4"/>
  <c r="P1056" i="4" s="1"/>
  <c r="K1056" i="4"/>
  <c r="N1056" i="4" s="1"/>
  <c r="O1056" i="4" s="1"/>
  <c r="L1055" i="4"/>
  <c r="K1055" i="4"/>
  <c r="N1055" i="4" s="1"/>
  <c r="O1055" i="4" s="1"/>
  <c r="L1040" i="4"/>
  <c r="P1040" i="4" s="1"/>
  <c r="K1040" i="4"/>
  <c r="N1040" i="4" s="1"/>
  <c r="O1040" i="4" s="1"/>
  <c r="L1039" i="4"/>
  <c r="P1039" i="4" s="1"/>
  <c r="K1039" i="4"/>
  <c r="N1039" i="4" s="1"/>
  <c r="O1039" i="4" s="1"/>
  <c r="L1021" i="4"/>
  <c r="P1021" i="4" s="1"/>
  <c r="K1021" i="4"/>
  <c r="N1021" i="4" s="1"/>
  <c r="O1021" i="4" s="1"/>
  <c r="L1018" i="4"/>
  <c r="K1018" i="4"/>
  <c r="N1018" i="4" s="1"/>
  <c r="O1018" i="4" s="1"/>
  <c r="L764" i="4"/>
  <c r="P764" i="4" s="1"/>
  <c r="K764" i="4"/>
  <c r="N764" i="4" s="1"/>
  <c r="O764" i="4" s="1"/>
  <c r="L641" i="4"/>
  <c r="P641" i="4" s="1"/>
  <c r="K641" i="4"/>
  <c r="N641" i="4" s="1"/>
  <c r="O641" i="4" s="1"/>
  <c r="L484" i="4"/>
  <c r="P484" i="4" s="1"/>
  <c r="K484" i="4"/>
  <c r="N484" i="4" s="1"/>
  <c r="O484" i="4" s="1"/>
  <c r="L183" i="4"/>
  <c r="P183" i="4" s="1"/>
  <c r="K183" i="4"/>
  <c r="N183" i="4" s="1"/>
  <c r="O183" i="4" s="1"/>
  <c r="L65" i="4"/>
  <c r="P65" i="4" s="1"/>
  <c r="K65" i="4"/>
  <c r="N65" i="4" s="1"/>
  <c r="O65" i="4" s="1"/>
  <c r="L125" i="4"/>
  <c r="K125" i="4"/>
  <c r="N125" i="4" s="1"/>
  <c r="O125" i="4" s="1"/>
  <c r="L122" i="4"/>
  <c r="K122" i="4"/>
  <c r="N122" i="4" s="1"/>
  <c r="O122" i="4" s="1"/>
  <c r="L124" i="4"/>
  <c r="P124" i="4" s="1"/>
  <c r="K124" i="4"/>
  <c r="N124" i="4" s="1"/>
  <c r="O124" i="4" s="1"/>
  <c r="L211" i="4"/>
  <c r="K211" i="4"/>
  <c r="N211" i="4" s="1"/>
  <c r="O211" i="4" s="1"/>
  <c r="L181" i="4"/>
  <c r="K181" i="4"/>
  <c r="N181" i="4" s="1"/>
  <c r="O181" i="4" s="1"/>
  <c r="L113" i="4"/>
  <c r="P113" i="4" s="1"/>
  <c r="K113" i="4"/>
  <c r="N113" i="4" s="1"/>
  <c r="O113" i="4" s="1"/>
  <c r="L96" i="4"/>
  <c r="P96" i="4" s="1"/>
  <c r="K96" i="4"/>
  <c r="N96" i="4" s="1"/>
  <c r="O96" i="4" s="1"/>
  <c r="L519" i="4"/>
  <c r="K519" i="4"/>
  <c r="N519" i="4" s="1"/>
  <c r="O519" i="4" s="1"/>
  <c r="L53" i="4"/>
  <c r="K53" i="4"/>
  <c r="N53" i="4" s="1"/>
  <c r="O53" i="4" s="1"/>
  <c r="L52" i="4"/>
  <c r="P52" i="4" s="1"/>
  <c r="K52" i="4"/>
  <c r="N52" i="4" s="1"/>
  <c r="O52" i="4" s="1"/>
  <c r="L112" i="4"/>
  <c r="K112" i="4"/>
  <c r="N112" i="4" s="1"/>
  <c r="O112" i="4" s="1"/>
  <c r="L174" i="4"/>
  <c r="P174" i="4" s="1"/>
  <c r="K174" i="4"/>
  <c r="N174" i="4" s="1"/>
  <c r="O174" i="4" s="1"/>
  <c r="L277" i="4"/>
  <c r="P277" i="4" s="1"/>
  <c r="K277" i="4"/>
  <c r="N277" i="4" s="1"/>
  <c r="O277" i="4" s="1"/>
  <c r="L796" i="4"/>
  <c r="K796" i="4"/>
  <c r="N796" i="4" s="1"/>
  <c r="O796" i="4" s="1"/>
  <c r="L763" i="4"/>
  <c r="K763" i="4"/>
  <c r="N763" i="4" s="1"/>
  <c r="O763" i="4" s="1"/>
  <c r="L123" i="4"/>
  <c r="P123" i="4" s="1"/>
  <c r="K123" i="4"/>
  <c r="N123" i="4" s="1"/>
  <c r="O123" i="4" s="1"/>
  <c r="L276" i="4"/>
  <c r="K276" i="4"/>
  <c r="N276" i="4" s="1"/>
  <c r="O276" i="4" s="1"/>
  <c r="L310" i="4"/>
  <c r="K310" i="4"/>
  <c r="N310" i="4" s="1"/>
  <c r="O310" i="4" s="1"/>
  <c r="L524" i="4"/>
  <c r="P524" i="4" s="1"/>
  <c r="K524" i="4"/>
  <c r="N524" i="4" s="1"/>
  <c r="O524" i="4" s="1"/>
  <c r="L317" i="4"/>
  <c r="K317" i="4"/>
  <c r="N317" i="4" s="1"/>
  <c r="O317" i="4" s="1"/>
  <c r="L441" i="4"/>
  <c r="K441" i="4"/>
  <c r="N441" i="4" s="1"/>
  <c r="O441" i="4" s="1"/>
  <c r="L388" i="4"/>
  <c r="P388" i="4" s="1"/>
  <c r="K388" i="4"/>
  <c r="N388" i="4" s="1"/>
  <c r="O388" i="4" s="1"/>
  <c r="L459" i="4"/>
  <c r="P459" i="4" s="1"/>
  <c r="K459" i="4"/>
  <c r="N459" i="4" s="1"/>
  <c r="O459" i="4" s="1"/>
  <c r="L481" i="4"/>
  <c r="K481" i="4"/>
  <c r="N481" i="4" s="1"/>
  <c r="O481" i="4" s="1"/>
  <c r="L357" i="4"/>
  <c r="P357" i="4" s="1"/>
  <c r="K357" i="4"/>
  <c r="N357" i="4" s="1"/>
  <c r="O357" i="4" s="1"/>
  <c r="L612" i="4"/>
  <c r="K612" i="4"/>
  <c r="N612" i="4" s="1"/>
  <c r="O612" i="4" s="1"/>
  <c r="L373" i="4"/>
  <c r="P373" i="4" s="1"/>
  <c r="K373" i="4"/>
  <c r="N373" i="4" s="1"/>
  <c r="O373" i="4" s="1"/>
  <c r="L343" i="4"/>
  <c r="P343" i="4" s="1"/>
  <c r="K343" i="4"/>
  <c r="N343" i="4" s="1"/>
  <c r="O343" i="4" s="1"/>
  <c r="L293" i="4"/>
  <c r="P293" i="4" s="1"/>
  <c r="K293" i="4"/>
  <c r="N293" i="4" s="1"/>
  <c r="O293" i="4" s="1"/>
  <c r="L505" i="4"/>
  <c r="P505" i="4" s="1"/>
  <c r="K505" i="4"/>
  <c r="N505" i="4" s="1"/>
  <c r="O505" i="4" s="1"/>
  <c r="L410" i="4"/>
  <c r="K410" i="4"/>
  <c r="N410" i="4" s="1"/>
  <c r="O410" i="4" s="1"/>
  <c r="L487" i="4"/>
  <c r="P487" i="4" s="1"/>
  <c r="K487" i="4"/>
  <c r="N487" i="4" s="1"/>
  <c r="O487" i="4" s="1"/>
  <c r="L469" i="4"/>
  <c r="K469" i="4"/>
  <c r="N469" i="4" s="1"/>
  <c r="O469" i="4" s="1"/>
  <c r="L558" i="4"/>
  <c r="P558" i="4" s="1"/>
  <c r="K558" i="4"/>
  <c r="N558" i="4" s="1"/>
  <c r="O558" i="4" s="1"/>
  <c r="L490" i="4"/>
  <c r="P490" i="4" s="1"/>
  <c r="K490" i="4"/>
  <c r="N490" i="4" s="1"/>
  <c r="O490" i="4" s="1"/>
  <c r="L557" i="4"/>
  <c r="K557" i="4"/>
  <c r="N557" i="4" s="1"/>
  <c r="O557" i="4" s="1"/>
  <c r="L146" i="4"/>
  <c r="K146" i="4"/>
  <c r="N146" i="4" s="1"/>
  <c r="O146" i="4" s="1"/>
  <c r="L384" i="4"/>
  <c r="P384" i="4" s="1"/>
  <c r="K384" i="4"/>
  <c r="N384" i="4" s="1"/>
  <c r="O384" i="4" s="1"/>
  <c r="L236" i="4"/>
  <c r="P236" i="4" s="1"/>
  <c r="K236" i="4"/>
  <c r="N236" i="4" s="1"/>
  <c r="O236" i="4" s="1"/>
  <c r="L556" i="4"/>
  <c r="K556" i="4"/>
  <c r="N556" i="4" s="1"/>
  <c r="O556" i="4" s="1"/>
  <c r="L331" i="4"/>
  <c r="K331" i="4"/>
  <c r="N331" i="4" s="1"/>
  <c r="O331" i="4" s="1"/>
  <c r="L180" i="4"/>
  <c r="P180" i="4" s="1"/>
  <c r="K180" i="4"/>
  <c r="N180" i="4" s="1"/>
  <c r="O180" i="4" s="1"/>
  <c r="L743" i="4"/>
  <c r="K743" i="4"/>
  <c r="N743" i="4" s="1"/>
  <c r="O743" i="4" s="1"/>
  <c r="L275" i="4"/>
  <c r="P275" i="4" s="1"/>
  <c r="K275" i="4"/>
  <c r="N275" i="4" s="1"/>
  <c r="O275" i="4" s="1"/>
  <c r="L489" i="4"/>
  <c r="P489" i="4" s="1"/>
  <c r="K489" i="4"/>
  <c r="N489" i="4" s="1"/>
  <c r="O489" i="4" s="1"/>
  <c r="L350" i="4"/>
  <c r="P350" i="4" s="1"/>
  <c r="K350" i="4"/>
  <c r="N350" i="4" s="1"/>
  <c r="O350" i="4" s="1"/>
  <c r="L274" i="4"/>
  <c r="P274" i="4" s="1"/>
  <c r="K274" i="4"/>
  <c r="N274" i="4" s="1"/>
  <c r="O274" i="4" s="1"/>
  <c r="L320" i="4"/>
  <c r="K320" i="4"/>
  <c r="N320" i="4" s="1"/>
  <c r="O320" i="4" s="1"/>
  <c r="L541" i="4"/>
  <c r="K541" i="4"/>
  <c r="N541" i="4" s="1"/>
  <c r="O541" i="4" s="1"/>
  <c r="L805" i="4"/>
  <c r="K805" i="4"/>
  <c r="N805" i="4" s="1"/>
  <c r="O805" i="4" s="1"/>
  <c r="L365" i="4"/>
  <c r="P365" i="4" s="1"/>
  <c r="K365" i="4"/>
  <c r="N365" i="4" s="1"/>
  <c r="O365" i="4" s="1"/>
  <c r="L99" i="4"/>
  <c r="P99" i="4" s="1"/>
  <c r="K99" i="4"/>
  <c r="N99" i="4" s="1"/>
  <c r="O99" i="4" s="1"/>
  <c r="L483" i="4"/>
  <c r="P483" i="4" s="1"/>
  <c r="K483" i="4"/>
  <c r="N483" i="4" s="1"/>
  <c r="O483" i="4" s="1"/>
  <c r="L355" i="4"/>
  <c r="K355" i="4"/>
  <c r="N355" i="4" s="1"/>
  <c r="O355" i="4" s="1"/>
  <c r="L572" i="4"/>
  <c r="P572" i="4" s="1"/>
  <c r="K572" i="4"/>
  <c r="N572" i="4" s="1"/>
  <c r="O572" i="4" s="1"/>
  <c r="L95" i="4"/>
  <c r="K95" i="4"/>
  <c r="N95" i="4" s="1"/>
  <c r="O95" i="4" s="1"/>
  <c r="L402" i="4"/>
  <c r="K402" i="4"/>
  <c r="N402" i="4" s="1"/>
  <c r="O402" i="4" s="1"/>
  <c r="L457" i="4"/>
  <c r="P457" i="4" s="1"/>
  <c r="K457" i="4"/>
  <c r="N457" i="4" s="1"/>
  <c r="O457" i="4" s="1"/>
  <c r="L412" i="4"/>
  <c r="K412" i="4"/>
  <c r="N412" i="4" s="1"/>
  <c r="O412" i="4" s="1"/>
  <c r="L374" i="4"/>
  <c r="K374" i="4"/>
  <c r="N374" i="4" s="1"/>
  <c r="O374" i="4" s="1"/>
  <c r="L422" i="4"/>
  <c r="K422" i="4"/>
  <c r="N422" i="4" s="1"/>
  <c r="O422" i="4" s="1"/>
  <c r="L684" i="4"/>
  <c r="P684" i="4" s="1"/>
  <c r="K684" i="4"/>
  <c r="N684" i="4" s="1"/>
  <c r="O684" i="4" s="1"/>
  <c r="L391" i="4"/>
  <c r="P391" i="4" s="1"/>
  <c r="K391" i="4"/>
  <c r="N391" i="4" s="1"/>
  <c r="O391" i="4" s="1"/>
  <c r="L167" i="4"/>
  <c r="P167" i="4" s="1"/>
  <c r="K167" i="4"/>
  <c r="N167" i="4" s="1"/>
  <c r="O167" i="4" s="1"/>
  <c r="L398" i="4"/>
  <c r="K398" i="4"/>
  <c r="N398" i="4" s="1"/>
  <c r="O398" i="4" s="1"/>
  <c r="L602" i="4"/>
  <c r="P602" i="4" s="1"/>
  <c r="K602" i="4"/>
  <c r="N602" i="4" s="1"/>
  <c r="O602" i="4" s="1"/>
  <c r="L501" i="4"/>
  <c r="P501" i="4" s="1"/>
  <c r="K501" i="4"/>
  <c r="N501" i="4" s="1"/>
  <c r="O501" i="4" s="1"/>
  <c r="L753" i="4"/>
  <c r="P753" i="4" s="1"/>
  <c r="K753" i="4"/>
  <c r="N753" i="4" s="1"/>
  <c r="O753" i="4" s="1"/>
  <c r="L218" i="4"/>
  <c r="K218" i="4"/>
  <c r="N218" i="4" s="1"/>
  <c r="O218" i="4" s="1"/>
  <c r="L177" i="4"/>
  <c r="P177" i="4" s="1"/>
  <c r="K177" i="4"/>
  <c r="N177" i="4" s="1"/>
  <c r="O177" i="4" s="1"/>
  <c r="L205" i="4"/>
  <c r="K205" i="4"/>
  <c r="N205" i="4" s="1"/>
  <c r="O205" i="4" s="1"/>
  <c r="L435" i="4"/>
  <c r="M435" i="4" s="1"/>
  <c r="K435" i="4"/>
  <c r="N435" i="4" s="1"/>
  <c r="O435" i="4" s="1"/>
  <c r="L443" i="4"/>
  <c r="K443" i="4"/>
  <c r="N443" i="4" s="1"/>
  <c r="O443" i="4" s="1"/>
  <c r="L55" i="4"/>
  <c r="K55" i="4"/>
  <c r="N55" i="4" s="1"/>
  <c r="O55" i="4" s="1"/>
  <c r="L455" i="4"/>
  <c r="K455" i="4"/>
  <c r="N455" i="4" s="1"/>
  <c r="O455" i="4" s="1"/>
  <c r="L245" i="4"/>
  <c r="P245" i="4" s="1"/>
  <c r="K245" i="4"/>
  <c r="N245" i="4" s="1"/>
  <c r="O245" i="4" s="1"/>
  <c r="L234" i="4"/>
  <c r="P234" i="4" s="1"/>
  <c r="K234" i="4"/>
  <c r="N234" i="4" s="1"/>
  <c r="O234" i="4" s="1"/>
  <c r="L344" i="4"/>
  <c r="M344" i="4" s="1"/>
  <c r="K344" i="4"/>
  <c r="N344" i="4" s="1"/>
  <c r="O344" i="4" s="1"/>
  <c r="L771" i="4"/>
  <c r="P771" i="4" s="1"/>
  <c r="K771" i="4"/>
  <c r="N771" i="4" s="1"/>
  <c r="O771" i="4" s="1"/>
  <c r="L321" i="4"/>
  <c r="K321" i="4"/>
  <c r="N321" i="4" s="1"/>
  <c r="O321" i="4" s="1"/>
  <c r="L770" i="4"/>
  <c r="K770" i="4"/>
  <c r="N770" i="4" s="1"/>
  <c r="O770" i="4" s="1"/>
  <c r="L283" i="4"/>
  <c r="P283" i="4" s="1"/>
  <c r="K283" i="4"/>
  <c r="N283" i="4" s="1"/>
  <c r="O283" i="4" s="1"/>
  <c r="L334" i="4"/>
  <c r="P334" i="4" s="1"/>
  <c r="K334" i="4"/>
  <c r="N334" i="4" s="1"/>
  <c r="O334" i="4" s="1"/>
  <c r="L335" i="4"/>
  <c r="M335" i="4" s="1"/>
  <c r="K335" i="4"/>
  <c r="N335" i="4" s="1"/>
  <c r="O335" i="4" s="1"/>
  <c r="L311" i="4"/>
  <c r="K311" i="4"/>
  <c r="N311" i="4" s="1"/>
  <c r="O311" i="4" s="1"/>
  <c r="L734" i="4"/>
  <c r="P734" i="4" s="1"/>
  <c r="K734" i="4"/>
  <c r="N734" i="4" s="1"/>
  <c r="O734" i="4" s="1"/>
  <c r="L732" i="4"/>
  <c r="P732" i="4" s="1"/>
  <c r="K732" i="4"/>
  <c r="N732" i="4" s="1"/>
  <c r="O732" i="4" s="1"/>
  <c r="L766" i="4"/>
  <c r="M766" i="4" s="1"/>
  <c r="K766" i="4"/>
  <c r="N766" i="4" s="1"/>
  <c r="O766" i="4" s="1"/>
  <c r="L60" i="4"/>
  <c r="P60" i="4" s="1"/>
  <c r="K60" i="4"/>
  <c r="N60" i="4" s="1"/>
  <c r="O60" i="4" s="1"/>
  <c r="L555" i="4"/>
  <c r="P555" i="4" s="1"/>
  <c r="K555" i="4"/>
  <c r="N555" i="4" s="1"/>
  <c r="O555" i="4" s="1"/>
  <c r="L149" i="4"/>
  <c r="P149" i="4" s="1"/>
  <c r="K149" i="4"/>
  <c r="N149" i="4" s="1"/>
  <c r="O149" i="4" s="1"/>
  <c r="L103" i="4"/>
  <c r="K103" i="4"/>
  <c r="N103" i="4" s="1"/>
  <c r="O103" i="4" s="1"/>
  <c r="L91" i="4"/>
  <c r="P91" i="4" s="1"/>
  <c r="K91" i="4"/>
  <c r="N91" i="4" s="1"/>
  <c r="O91" i="4" s="1"/>
  <c r="L43" i="4"/>
  <c r="P43" i="4" s="1"/>
  <c r="K43" i="4"/>
  <c r="N43" i="4" s="1"/>
  <c r="O43" i="4" s="1"/>
  <c r="L592" i="4"/>
  <c r="P592" i="4" s="1"/>
  <c r="K592" i="4"/>
  <c r="N592" i="4" s="1"/>
  <c r="O592" i="4" s="1"/>
  <c r="L517" i="4"/>
  <c r="K517" i="4"/>
  <c r="N517" i="4" s="1"/>
  <c r="O517" i="4" s="1"/>
  <c r="L527" i="4"/>
  <c r="P527" i="4" s="1"/>
  <c r="K527" i="4"/>
  <c r="N527" i="4" s="1"/>
  <c r="O527" i="4" s="1"/>
  <c r="L273" i="4"/>
  <c r="P273" i="4" s="1"/>
  <c r="K273" i="4"/>
  <c r="N273" i="4" s="1"/>
  <c r="O273" i="4" s="1"/>
  <c r="L88" i="4"/>
  <c r="P88" i="4" s="1"/>
  <c r="K88" i="4"/>
  <c r="N88" i="4" s="1"/>
  <c r="O88" i="4" s="1"/>
  <c r="L121" i="4"/>
  <c r="M121" i="4" s="1"/>
  <c r="K121" i="4"/>
  <c r="N121" i="4" s="1"/>
  <c r="O121" i="4" s="1"/>
  <c r="L64" i="4"/>
  <c r="P64" i="4" s="1"/>
  <c r="K64" i="4"/>
  <c r="N64" i="4" s="1"/>
  <c r="O64" i="4" s="1"/>
  <c r="L173" i="4"/>
  <c r="P173" i="4" s="1"/>
  <c r="K173" i="4"/>
  <c r="N173" i="4" s="1"/>
  <c r="O173" i="4" s="1"/>
  <c r="L701" i="4"/>
  <c r="P701" i="4" s="1"/>
  <c r="K701" i="4"/>
  <c r="N701" i="4" s="1"/>
  <c r="O701" i="4" s="1"/>
  <c r="L482" i="4"/>
  <c r="K482" i="4"/>
  <c r="N482" i="4" s="1"/>
  <c r="O482" i="4" s="1"/>
  <c r="L591" i="4"/>
  <c r="K591" i="4"/>
  <c r="N591" i="4" s="1"/>
  <c r="O591" i="4" s="1"/>
  <c r="L468" i="4"/>
  <c r="K468" i="4"/>
  <c r="N468" i="4" s="1"/>
  <c r="O468" i="4" s="1"/>
  <c r="L467" i="4"/>
  <c r="K467" i="4"/>
  <c r="N467" i="4" s="1"/>
  <c r="O467" i="4" s="1"/>
  <c r="L454" i="4"/>
  <c r="K454" i="4"/>
  <c r="N454" i="4" s="1"/>
  <c r="O454" i="4" s="1"/>
  <c r="L460" i="4"/>
  <c r="P460" i="4" s="1"/>
  <c r="K460" i="4"/>
  <c r="N460" i="4" s="1"/>
  <c r="O460" i="4" s="1"/>
  <c r="L466" i="4"/>
  <c r="P466" i="4" s="1"/>
  <c r="K466" i="4"/>
  <c r="N466" i="4" s="1"/>
  <c r="O466" i="4" s="1"/>
  <c r="L453" i="4"/>
  <c r="P453" i="4" s="1"/>
  <c r="K453" i="4"/>
  <c r="N453" i="4" s="1"/>
  <c r="O453" i="4" s="1"/>
  <c r="L475" i="4"/>
  <c r="K475" i="4"/>
  <c r="N475" i="4" s="1"/>
  <c r="O475" i="4" s="1"/>
  <c r="L709" i="4"/>
  <c r="K709" i="4"/>
  <c r="N709" i="4" s="1"/>
  <c r="O709" i="4" s="1"/>
  <c r="L130" i="4"/>
  <c r="K130" i="4"/>
  <c r="N130" i="4" s="1"/>
  <c r="O130" i="4" s="1"/>
  <c r="L302" i="4"/>
  <c r="K302" i="4"/>
  <c r="N302" i="4" s="1"/>
  <c r="O302" i="4" s="1"/>
  <c r="L272" i="4"/>
  <c r="M272" i="4" s="1"/>
  <c r="K272" i="4"/>
  <c r="N272" i="4" s="1"/>
  <c r="O272" i="4" s="1"/>
  <c r="L390" i="4"/>
  <c r="P390" i="4" s="1"/>
  <c r="K390" i="4"/>
  <c r="N390" i="4" s="1"/>
  <c r="O390" i="4" s="1"/>
  <c r="L383" i="4"/>
  <c r="P383" i="4" s="1"/>
  <c r="K383" i="4"/>
  <c r="N383" i="4" s="1"/>
  <c r="O383" i="4" s="1"/>
  <c r="L590" i="4"/>
  <c r="P590" i="4" s="1"/>
  <c r="K590" i="4"/>
  <c r="N590" i="4" s="1"/>
  <c r="O590" i="4" s="1"/>
  <c r="L389" i="4"/>
  <c r="K389" i="4"/>
  <c r="N389" i="4" s="1"/>
  <c r="O389" i="4" s="1"/>
  <c r="L382" i="4"/>
  <c r="K382" i="4"/>
  <c r="N382" i="4" s="1"/>
  <c r="O382" i="4" s="1"/>
  <c r="L271" i="4"/>
  <c r="K271" i="4"/>
  <c r="N271" i="4" s="1"/>
  <c r="O271" i="4" s="1"/>
  <c r="L244" i="4"/>
  <c r="K244" i="4"/>
  <c r="N244" i="4" s="1"/>
  <c r="O244" i="4" s="1"/>
  <c r="L145" i="4"/>
  <c r="M145" i="4" s="1"/>
  <c r="K145" i="4"/>
  <c r="N145" i="4" s="1"/>
  <c r="O145" i="4" s="1"/>
  <c r="L776" i="4"/>
  <c r="K776" i="4"/>
  <c r="N776" i="4" s="1"/>
  <c r="O776" i="4" s="1"/>
  <c r="L98" i="4"/>
  <c r="P98" i="4" s="1"/>
  <c r="K98" i="4"/>
  <c r="N98" i="4" s="1"/>
  <c r="O98" i="4" s="1"/>
  <c r="L94" i="4"/>
  <c r="P94" i="4" s="1"/>
  <c r="K94" i="4"/>
  <c r="N94" i="4" s="1"/>
  <c r="O94" i="4" s="1"/>
  <c r="L442" i="4"/>
  <c r="M442" i="4" s="1"/>
  <c r="K442" i="4"/>
  <c r="N442" i="4" s="1"/>
  <c r="O442" i="4" s="1"/>
  <c r="L601" i="4"/>
  <c r="K601" i="4"/>
  <c r="N601" i="4" s="1"/>
  <c r="O601" i="4" s="1"/>
  <c r="L337" i="4"/>
  <c r="K337" i="4"/>
  <c r="N337" i="4" s="1"/>
  <c r="O337" i="4" s="1"/>
  <c r="L539" i="4"/>
  <c r="K539" i="4"/>
  <c r="N539" i="4" s="1"/>
  <c r="O539" i="4" s="1"/>
  <c r="L506" i="4"/>
  <c r="M506" i="4" s="1"/>
  <c r="K506" i="4"/>
  <c r="N506" i="4" s="1"/>
  <c r="O506" i="4" s="1"/>
  <c r="L381" i="4"/>
  <c r="P381" i="4" s="1"/>
  <c r="K381" i="4"/>
  <c r="N381" i="4" s="1"/>
  <c r="O381" i="4" s="1"/>
  <c r="L137" i="4"/>
  <c r="P137" i="4" s="1"/>
  <c r="K137" i="4"/>
  <c r="N137" i="4" s="1"/>
  <c r="O137" i="4" s="1"/>
  <c r="L133" i="4"/>
  <c r="P133" i="4" s="1"/>
  <c r="K133" i="4"/>
  <c r="N133" i="4" s="1"/>
  <c r="O133" i="4" s="1"/>
  <c r="L600" i="4"/>
  <c r="M600" i="4" s="1"/>
  <c r="K600" i="4"/>
  <c r="N600" i="4" s="1"/>
  <c r="O600" i="4" s="1"/>
  <c r="L526" i="4"/>
  <c r="K526" i="4"/>
  <c r="N526" i="4" s="1"/>
  <c r="O526" i="4" s="1"/>
  <c r="L599" i="4"/>
  <c r="K599" i="4"/>
  <c r="N599" i="4" s="1"/>
  <c r="O599" i="4" s="1"/>
  <c r="L598" i="4"/>
  <c r="K598" i="4"/>
  <c r="N598" i="4" s="1"/>
  <c r="O598" i="4" s="1"/>
  <c r="L785" i="4"/>
  <c r="M785" i="4" s="1"/>
  <c r="K785" i="4"/>
  <c r="N785" i="4" s="1"/>
  <c r="O785" i="4" s="1"/>
  <c r="L791" i="4"/>
  <c r="P791" i="4" s="1"/>
  <c r="K791" i="4"/>
  <c r="N791" i="4" s="1"/>
  <c r="O791" i="4" s="1"/>
  <c r="L813" i="4"/>
  <c r="P813" i="4" s="1"/>
  <c r="K813" i="4"/>
  <c r="N813" i="4" s="1"/>
  <c r="O813" i="4" s="1"/>
  <c r="L616" i="4"/>
  <c r="P616" i="4" s="1"/>
  <c r="K616" i="4"/>
  <c r="N616" i="4" s="1"/>
  <c r="O616" i="4" s="1"/>
  <c r="L597" i="4"/>
  <c r="K597" i="4"/>
  <c r="N597" i="4" s="1"/>
  <c r="O597" i="4" s="1"/>
  <c r="L47" i="4"/>
  <c r="K47" i="4"/>
  <c r="N47" i="4" s="1"/>
  <c r="O47" i="4" s="1"/>
  <c r="L380" i="4"/>
  <c r="K380" i="4"/>
  <c r="N380" i="4" s="1"/>
  <c r="O380" i="4" s="1"/>
  <c r="L525" i="4"/>
  <c r="K525" i="4"/>
  <c r="N525" i="4" s="1"/>
  <c r="O525" i="4" s="1"/>
  <c r="L532" i="4"/>
  <c r="M532" i="4" s="1"/>
  <c r="K532" i="4"/>
  <c r="N532" i="4" s="1"/>
  <c r="O532" i="4" s="1"/>
  <c r="L252" i="4"/>
  <c r="K252" i="4"/>
  <c r="N252" i="4" s="1"/>
  <c r="O252" i="4" s="1"/>
  <c r="L814" i="4"/>
  <c r="K814" i="4"/>
  <c r="N814" i="4" s="1"/>
  <c r="O814" i="4" s="1"/>
  <c r="L136" i="4"/>
  <c r="K136" i="4"/>
  <c r="N136" i="4" s="1"/>
  <c r="O136" i="4" s="1"/>
  <c r="L775" i="4"/>
  <c r="M775" i="4" s="1"/>
  <c r="K775" i="4"/>
  <c r="N775" i="4" s="1"/>
  <c r="O775" i="4" s="1"/>
  <c r="L742" i="4"/>
  <c r="P742" i="4" s="1"/>
  <c r="K742" i="4"/>
  <c r="N742" i="4" s="1"/>
  <c r="O742" i="4" s="1"/>
  <c r="L151" i="4"/>
  <c r="M151" i="4" s="1"/>
  <c r="K151" i="4"/>
  <c r="N151" i="4" s="1"/>
  <c r="O151" i="4" s="1"/>
  <c r="L152" i="4"/>
  <c r="K152" i="4"/>
  <c r="N152" i="4" s="1"/>
  <c r="O152" i="4" s="1"/>
  <c r="L411" i="4"/>
  <c r="M411" i="4" s="1"/>
  <c r="K411" i="4"/>
  <c r="N411" i="4" s="1"/>
  <c r="O411" i="4" s="1"/>
  <c r="L513" i="4"/>
  <c r="P513" i="4" s="1"/>
  <c r="K513" i="4"/>
  <c r="N513" i="4" s="1"/>
  <c r="O513" i="4" s="1"/>
  <c r="L84" i="4"/>
  <c r="M84" i="4" s="1"/>
  <c r="K84" i="4"/>
  <c r="N84" i="4" s="1"/>
  <c r="O84" i="4" s="1"/>
  <c r="L371" i="4"/>
  <c r="K371" i="4"/>
  <c r="N371" i="4" s="1"/>
  <c r="O371" i="4" s="1"/>
  <c r="L58" i="4"/>
  <c r="M58" i="4" s="1"/>
  <c r="K58" i="4"/>
  <c r="N58" i="4" s="1"/>
  <c r="O58" i="4" s="1"/>
  <c r="L401" i="4"/>
  <c r="P401" i="4" s="1"/>
  <c r="K401" i="4"/>
  <c r="N401" i="4" s="1"/>
  <c r="O401" i="4" s="1"/>
  <c r="L474" i="4"/>
  <c r="M474" i="4" s="1"/>
  <c r="K474" i="4"/>
  <c r="N474" i="4" s="1"/>
  <c r="O474" i="4" s="1"/>
  <c r="L473" i="4"/>
  <c r="K473" i="4"/>
  <c r="N473" i="4" s="1"/>
  <c r="O473" i="4" s="1"/>
  <c r="L806" i="4"/>
  <c r="M806" i="4" s="1"/>
  <c r="K806" i="4"/>
  <c r="N806" i="4" s="1"/>
  <c r="O806" i="4" s="1"/>
  <c r="L318" i="4"/>
  <c r="P318" i="4" s="1"/>
  <c r="K318" i="4"/>
  <c r="N318" i="4" s="1"/>
  <c r="O318" i="4" s="1"/>
  <c r="L740" i="4"/>
  <c r="M740" i="4" s="1"/>
  <c r="K740" i="4"/>
  <c r="N740" i="4" s="1"/>
  <c r="O740" i="4" s="1"/>
  <c r="L90" i="4"/>
  <c r="P90" i="4" s="1"/>
  <c r="K90" i="4"/>
  <c r="N90" i="4" s="1"/>
  <c r="O90" i="4" s="1"/>
  <c r="L528" i="4"/>
  <c r="M528" i="4" s="1"/>
  <c r="K528" i="4"/>
  <c r="N528" i="4" s="1"/>
  <c r="O528" i="4" s="1"/>
  <c r="L596" i="4"/>
  <c r="K596" i="4"/>
  <c r="N596" i="4" s="1"/>
  <c r="O596" i="4" s="1"/>
  <c r="L349" i="4"/>
  <c r="M349" i="4" s="1"/>
  <c r="K349" i="4"/>
  <c r="N349" i="4" s="1"/>
  <c r="O349" i="4" s="1"/>
  <c r="L730" i="4"/>
  <c r="K730" i="4"/>
  <c r="N730" i="4" s="1"/>
  <c r="O730" i="4" s="1"/>
  <c r="L729" i="4"/>
  <c r="M729" i="4" s="1"/>
  <c r="K729" i="4"/>
  <c r="N729" i="4" s="1"/>
  <c r="O729" i="4" s="1"/>
  <c r="L408" i="4"/>
  <c r="P408" i="4" s="1"/>
  <c r="K408" i="4"/>
  <c r="N408" i="4" s="1"/>
  <c r="O408" i="4" s="1"/>
  <c r="L699" i="4"/>
  <c r="M699" i="4" s="1"/>
  <c r="K699" i="4"/>
  <c r="N699" i="4" s="1"/>
  <c r="O699" i="4" s="1"/>
  <c r="L338" i="4"/>
  <c r="P338" i="4" s="1"/>
  <c r="K338" i="4"/>
  <c r="N338" i="4" s="1"/>
  <c r="O338" i="4" s="1"/>
  <c r="L329" i="4"/>
  <c r="M329" i="4" s="1"/>
  <c r="K329" i="4"/>
  <c r="N329" i="4" s="1"/>
  <c r="O329" i="4" s="1"/>
  <c r="L554" i="4"/>
  <c r="P554" i="4" s="1"/>
  <c r="K554" i="4"/>
  <c r="N554" i="4" s="1"/>
  <c r="O554" i="4" s="1"/>
  <c r="L589" i="4"/>
  <c r="M589" i="4" s="1"/>
  <c r="K589" i="4"/>
  <c r="N589" i="4" s="1"/>
  <c r="O589" i="4" s="1"/>
  <c r="L588" i="4"/>
  <c r="P588" i="4" s="1"/>
  <c r="K588" i="4"/>
  <c r="N588" i="4" s="1"/>
  <c r="O588" i="4" s="1"/>
  <c r="L564" i="4"/>
  <c r="M564" i="4" s="1"/>
  <c r="K564" i="4"/>
  <c r="N564" i="4" s="1"/>
  <c r="O564" i="4" s="1"/>
  <c r="L606" i="4"/>
  <c r="K606" i="4"/>
  <c r="N606" i="4" s="1"/>
  <c r="O606" i="4" s="1"/>
  <c r="L784" i="4"/>
  <c r="M784" i="4" s="1"/>
  <c r="K784" i="4"/>
  <c r="N784" i="4" s="1"/>
  <c r="O784" i="4" s="1"/>
  <c r="L106" i="4"/>
  <c r="P106" i="4" s="1"/>
  <c r="K106" i="4"/>
  <c r="N106" i="4" s="1"/>
  <c r="O106" i="4" s="1"/>
  <c r="L499" i="4"/>
  <c r="M499" i="4" s="1"/>
  <c r="K499" i="4"/>
  <c r="N499" i="4" s="1"/>
  <c r="O499" i="4" s="1"/>
  <c r="L762" i="4"/>
  <c r="P762" i="4" s="1"/>
  <c r="K762" i="4"/>
  <c r="N762" i="4" s="1"/>
  <c r="O762" i="4" s="1"/>
  <c r="L148" i="4"/>
  <c r="M148" i="4" s="1"/>
  <c r="K148" i="4"/>
  <c r="N148" i="4" s="1"/>
  <c r="O148" i="4" s="1"/>
  <c r="L270" i="4"/>
  <c r="K270" i="4"/>
  <c r="N270" i="4" s="1"/>
  <c r="O270" i="4" s="1"/>
  <c r="L434" i="4"/>
  <c r="M434" i="4" s="1"/>
  <c r="K434" i="4"/>
  <c r="N434" i="4" s="1"/>
  <c r="O434" i="4" s="1"/>
  <c r="L605" i="4"/>
  <c r="P605" i="4" s="1"/>
  <c r="K605" i="4"/>
  <c r="N605" i="4" s="1"/>
  <c r="O605" i="4" s="1"/>
  <c r="L269" i="4"/>
  <c r="M269" i="4" s="1"/>
  <c r="K269" i="4"/>
  <c r="N269" i="4" s="1"/>
  <c r="O269" i="4" s="1"/>
  <c r="L504" i="4"/>
  <c r="K504" i="4"/>
  <c r="N504" i="4" s="1"/>
  <c r="O504" i="4" s="1"/>
  <c r="L628" i="4"/>
  <c r="M628" i="4" s="1"/>
  <c r="K628" i="4"/>
  <c r="N628" i="4" s="1"/>
  <c r="O628" i="4" s="1"/>
  <c r="L604" i="4"/>
  <c r="P604" i="4" s="1"/>
  <c r="K604" i="4"/>
  <c r="N604" i="4" s="1"/>
  <c r="O604" i="4" s="1"/>
  <c r="L397" i="4"/>
  <c r="M397" i="4" s="1"/>
  <c r="K397" i="4"/>
  <c r="N397" i="4" s="1"/>
  <c r="O397" i="4" s="1"/>
  <c r="L407" i="4"/>
  <c r="P407" i="4" s="1"/>
  <c r="K407" i="4"/>
  <c r="N407" i="4" s="1"/>
  <c r="O407" i="4" s="1"/>
  <c r="L387" i="4"/>
  <c r="M387" i="4" s="1"/>
  <c r="K387" i="4"/>
  <c r="N387" i="4" s="1"/>
  <c r="O387" i="4" s="1"/>
  <c r="L512" i="4"/>
  <c r="P512" i="4" s="1"/>
  <c r="K512" i="4"/>
  <c r="N512" i="4" s="1"/>
  <c r="O512" i="4" s="1"/>
  <c r="L185" i="4"/>
  <c r="M185" i="4" s="1"/>
  <c r="K185" i="4"/>
  <c r="N185" i="4" s="1"/>
  <c r="O185" i="4" s="1"/>
  <c r="L209" i="4"/>
  <c r="P209" i="4" s="1"/>
  <c r="K209" i="4"/>
  <c r="N209" i="4" s="1"/>
  <c r="O209" i="4" s="1"/>
  <c r="L406" i="4"/>
  <c r="M406" i="4" s="1"/>
  <c r="K406" i="4"/>
  <c r="N406" i="4" s="1"/>
  <c r="O406" i="4" s="1"/>
  <c r="L354" i="4"/>
  <c r="P354" i="4" s="1"/>
  <c r="K354" i="4"/>
  <c r="N354" i="4" s="1"/>
  <c r="O354" i="4" s="1"/>
  <c r="L563" i="4"/>
  <c r="M563" i="4" s="1"/>
  <c r="K563" i="4"/>
  <c r="N563" i="4" s="1"/>
  <c r="O563" i="4" s="1"/>
  <c r="L571" i="4"/>
  <c r="K571" i="4"/>
  <c r="N571" i="4" s="1"/>
  <c r="O571" i="4" s="1"/>
  <c r="L611" i="4"/>
  <c r="M611" i="4" s="1"/>
  <c r="K611" i="4"/>
  <c r="N611" i="4" s="1"/>
  <c r="O611" i="4" s="1"/>
  <c r="L63" i="4"/>
  <c r="K63" i="4"/>
  <c r="N63" i="4" s="1"/>
  <c r="O63" i="4" s="1"/>
  <c r="L698" i="4"/>
  <c r="M698" i="4" s="1"/>
  <c r="K698" i="4"/>
  <c r="N698" i="4" s="1"/>
  <c r="O698" i="4" s="1"/>
  <c r="L268" i="4"/>
  <c r="K268" i="4"/>
  <c r="N268" i="4" s="1"/>
  <c r="O268" i="4" s="1"/>
  <c r="L739" i="4"/>
  <c r="M739" i="4" s="1"/>
  <c r="K739" i="4"/>
  <c r="N739" i="4" s="1"/>
  <c r="O739" i="4" s="1"/>
  <c r="L654" i="4"/>
  <c r="K654" i="4"/>
  <c r="N654" i="4" s="1"/>
  <c r="O654" i="4" s="1"/>
  <c r="L258" i="4"/>
  <c r="M258" i="4" s="1"/>
  <c r="K258" i="4"/>
  <c r="N258" i="4" s="1"/>
  <c r="O258" i="4" s="1"/>
  <c r="L62" i="4"/>
  <c r="K62" i="4"/>
  <c r="N62" i="4" s="1"/>
  <c r="O62" i="4" s="1"/>
  <c r="L440" i="4"/>
  <c r="M440" i="4" s="1"/>
  <c r="K440" i="4"/>
  <c r="N440" i="4" s="1"/>
  <c r="O440" i="4" s="1"/>
  <c r="L251" i="4"/>
  <c r="K251" i="4"/>
  <c r="N251" i="4" s="1"/>
  <c r="O251" i="4" s="1"/>
  <c r="L45" i="4"/>
  <c r="M45" i="4" s="1"/>
  <c r="K45" i="4"/>
  <c r="N45" i="4" s="1"/>
  <c r="O45" i="4" s="1"/>
  <c r="L160" i="4"/>
  <c r="P160" i="4" s="1"/>
  <c r="K160" i="4"/>
  <c r="N160" i="4" s="1"/>
  <c r="O160" i="4" s="1"/>
  <c r="L57" i="4"/>
  <c r="M57" i="4" s="1"/>
  <c r="K57" i="4"/>
  <c r="N57" i="4" s="1"/>
  <c r="O57" i="4" s="1"/>
  <c r="L503" i="4"/>
  <c r="M503" i="4" s="1"/>
  <c r="K503" i="4"/>
  <c r="N503" i="4" s="1"/>
  <c r="O503" i="4" s="1"/>
  <c r="L353" i="4"/>
  <c r="M353" i="4" s="1"/>
  <c r="K353" i="4"/>
  <c r="N353" i="4" s="1"/>
  <c r="O353" i="4" s="1"/>
  <c r="L627" i="4"/>
  <c r="K627" i="4"/>
  <c r="N627" i="4" s="1"/>
  <c r="O627" i="4" s="1"/>
  <c r="L624" i="4"/>
  <c r="M624" i="4" s="1"/>
  <c r="K624" i="4"/>
  <c r="N624" i="4" s="1"/>
  <c r="O624" i="4" s="1"/>
  <c r="L129" i="4"/>
  <c r="K129" i="4"/>
  <c r="N129" i="4" s="1"/>
  <c r="O129" i="4" s="1"/>
  <c r="L366" i="4"/>
  <c r="M366" i="4" s="1"/>
  <c r="K366" i="4"/>
  <c r="N366" i="4" s="1"/>
  <c r="O366" i="4" s="1"/>
  <c r="L492" i="4"/>
  <c r="K492" i="4"/>
  <c r="N492" i="4" s="1"/>
  <c r="O492" i="4" s="1"/>
  <c r="L312" i="4"/>
  <c r="M312" i="4" s="1"/>
  <c r="K312" i="4"/>
  <c r="N312" i="4" s="1"/>
  <c r="O312" i="4" s="1"/>
  <c r="L538" i="4"/>
  <c r="K538" i="4"/>
  <c r="N538" i="4" s="1"/>
  <c r="O538" i="4" s="1"/>
  <c r="L587" i="4"/>
  <c r="M587" i="4" s="1"/>
  <c r="K587" i="4"/>
  <c r="N587" i="4" s="1"/>
  <c r="O587" i="4" s="1"/>
  <c r="L267" i="4"/>
  <c r="M267" i="4" s="1"/>
  <c r="K267" i="4"/>
  <c r="N267" i="4" s="1"/>
  <c r="O267" i="4" s="1"/>
  <c r="L166" i="4"/>
  <c r="M166" i="4" s="1"/>
  <c r="K166" i="4"/>
  <c r="N166" i="4" s="1"/>
  <c r="O166" i="4" s="1"/>
  <c r="L586" i="4"/>
  <c r="K586" i="4"/>
  <c r="N586" i="4" s="1"/>
  <c r="O586" i="4" s="1"/>
  <c r="L783" i="4"/>
  <c r="M783" i="4" s="1"/>
  <c r="K783" i="4"/>
  <c r="N783" i="4" s="1"/>
  <c r="O783" i="4" s="1"/>
  <c r="L83" i="4"/>
  <c r="K83" i="4"/>
  <c r="N83" i="4" s="1"/>
  <c r="O83" i="4" s="1"/>
  <c r="L82" i="4"/>
  <c r="M82" i="4" s="1"/>
  <c r="K82" i="4"/>
  <c r="N82" i="4" s="1"/>
  <c r="O82" i="4" s="1"/>
  <c r="L386" i="4"/>
  <c r="M386" i="4" s="1"/>
  <c r="K386" i="4"/>
  <c r="N386" i="4" s="1"/>
  <c r="O386" i="4" s="1"/>
  <c r="L328" i="4"/>
  <c r="M328" i="4" s="1"/>
  <c r="K328" i="4"/>
  <c r="N328" i="4" s="1"/>
  <c r="O328" i="4" s="1"/>
  <c r="L562" i="4"/>
  <c r="M562" i="4" s="1"/>
  <c r="K562" i="4"/>
  <c r="N562" i="4" s="1"/>
  <c r="O562" i="4" s="1"/>
  <c r="L570" i="4"/>
  <c r="M570" i="4" s="1"/>
  <c r="K570" i="4"/>
  <c r="N570" i="4" s="1"/>
  <c r="O570" i="4" s="1"/>
  <c r="L595" i="4"/>
  <c r="K595" i="4"/>
  <c r="N595" i="4" s="1"/>
  <c r="O595" i="4" s="1"/>
  <c r="L581" i="4"/>
  <c r="M581" i="4" s="1"/>
  <c r="K581" i="4"/>
  <c r="N581" i="4" s="1"/>
  <c r="O581" i="4" s="1"/>
  <c r="L569" i="4"/>
  <c r="K569" i="4"/>
  <c r="N569" i="4" s="1"/>
  <c r="O569" i="4" s="1"/>
  <c r="L576" i="4"/>
  <c r="M576" i="4" s="1"/>
  <c r="K576" i="4"/>
  <c r="N576" i="4" s="1"/>
  <c r="O576" i="4" s="1"/>
  <c r="L44" i="4"/>
  <c r="K44" i="4"/>
  <c r="N44" i="4" s="1"/>
  <c r="O44" i="4" s="1"/>
  <c r="L614" i="4"/>
  <c r="M614" i="4" s="1"/>
  <c r="K614" i="4"/>
  <c r="N614" i="4" s="1"/>
  <c r="O614" i="4" s="1"/>
  <c r="L752" i="4"/>
  <c r="K752" i="4"/>
  <c r="N752" i="4" s="1"/>
  <c r="O752" i="4" s="1"/>
  <c r="L790" i="4"/>
  <c r="M790" i="4" s="1"/>
  <c r="K790" i="4"/>
  <c r="N790" i="4" s="1"/>
  <c r="O790" i="4" s="1"/>
  <c r="L144" i="4"/>
  <c r="P144" i="4" s="1"/>
  <c r="K144" i="4"/>
  <c r="N144" i="4" s="1"/>
  <c r="O144" i="4" s="1"/>
  <c r="L623" i="4"/>
  <c r="M623" i="4" s="1"/>
  <c r="K623" i="4"/>
  <c r="N623" i="4" s="1"/>
  <c r="O623" i="4" s="1"/>
  <c r="L608" i="4"/>
  <c r="P608" i="4" s="1"/>
  <c r="K608" i="4"/>
  <c r="N608" i="4" s="1"/>
  <c r="O608" i="4" s="1"/>
  <c r="L639" i="4"/>
  <c r="M639" i="4" s="1"/>
  <c r="K639" i="4"/>
  <c r="N639" i="4" s="1"/>
  <c r="O639" i="4" s="1"/>
  <c r="L395" i="4"/>
  <c r="P395" i="4" s="1"/>
  <c r="K395" i="4"/>
  <c r="N395" i="4" s="1"/>
  <c r="O395" i="4" s="1"/>
  <c r="L309" i="4"/>
  <c r="M309" i="4" s="1"/>
  <c r="K309" i="4"/>
  <c r="N309" i="4" s="1"/>
  <c r="O309" i="4" s="1"/>
  <c r="L326" i="4"/>
  <c r="P326" i="4" s="1"/>
  <c r="K326" i="4"/>
  <c r="N326" i="4" s="1"/>
  <c r="O326" i="4" s="1"/>
  <c r="L431" i="4"/>
  <c r="M431" i="4" s="1"/>
  <c r="K431" i="4"/>
  <c r="N431" i="4" s="1"/>
  <c r="O431" i="4" s="1"/>
  <c r="L217" i="4"/>
  <c r="K217" i="4"/>
  <c r="N217" i="4" s="1"/>
  <c r="O217" i="4" s="1"/>
  <c r="L207" i="4"/>
  <c r="M207" i="4" s="1"/>
  <c r="K207" i="4"/>
  <c r="N207" i="4" s="1"/>
  <c r="O207" i="4" s="1"/>
  <c r="L446" i="4"/>
  <c r="M446" i="4" s="1"/>
  <c r="K446" i="4"/>
  <c r="N446" i="4" s="1"/>
  <c r="O446" i="4" s="1"/>
  <c r="L396" i="4"/>
  <c r="M396" i="4" s="1"/>
  <c r="K396" i="4"/>
  <c r="N396" i="4" s="1"/>
  <c r="O396" i="4" s="1"/>
  <c r="L222" i="4"/>
  <c r="K222" i="4"/>
  <c r="N222" i="4" s="1"/>
  <c r="O222" i="4" s="1"/>
  <c r="L238" i="4"/>
  <c r="M238" i="4" s="1"/>
  <c r="K238" i="4"/>
  <c r="N238" i="4" s="1"/>
  <c r="O238" i="4" s="1"/>
  <c r="L229" i="4"/>
  <c r="M229" i="4" s="1"/>
  <c r="K229" i="4"/>
  <c r="N229" i="4" s="1"/>
  <c r="O229" i="4" s="1"/>
  <c r="L223" i="4"/>
  <c r="M223" i="4" s="1"/>
  <c r="K223" i="4"/>
  <c r="N223" i="4" s="1"/>
  <c r="O223" i="4" s="1"/>
  <c r="L248" i="4"/>
  <c r="K248" i="4"/>
  <c r="N248" i="4" s="1"/>
  <c r="O248" i="4" s="1"/>
  <c r="L254" i="4"/>
  <c r="M254" i="4" s="1"/>
  <c r="K254" i="4"/>
  <c r="N254" i="4" s="1"/>
  <c r="O254" i="4" s="1"/>
  <c r="L363" i="4"/>
  <c r="M363" i="4" s="1"/>
  <c r="K363" i="4"/>
  <c r="N363" i="4" s="1"/>
  <c r="O363" i="4" s="1"/>
  <c r="L379" i="4"/>
  <c r="M379" i="4" s="1"/>
  <c r="K379" i="4"/>
  <c r="N379" i="4" s="1"/>
  <c r="O379" i="4" s="1"/>
  <c r="L341" i="4"/>
  <c r="K341" i="4"/>
  <c r="N341" i="4" s="1"/>
  <c r="O341" i="4" s="1"/>
  <c r="L297" i="4"/>
  <c r="M297" i="4" s="1"/>
  <c r="K297" i="4"/>
  <c r="N297" i="4" s="1"/>
  <c r="O297" i="4" s="1"/>
  <c r="L425" i="4"/>
  <c r="M425" i="4" s="1"/>
  <c r="K425" i="4"/>
  <c r="N425" i="4" s="1"/>
  <c r="O425" i="4" s="1"/>
  <c r="L688" i="4"/>
  <c r="M688" i="4" s="1"/>
  <c r="K688" i="4"/>
  <c r="N688" i="4" s="1"/>
  <c r="O688" i="4" s="1"/>
  <c r="L447" i="4"/>
  <c r="M447" i="4" s="1"/>
  <c r="K447" i="4"/>
  <c r="N447" i="4" s="1"/>
  <c r="O447" i="4" s="1"/>
  <c r="L707" i="4"/>
  <c r="M707" i="4" s="1"/>
  <c r="K707" i="4"/>
  <c r="N707" i="4" s="1"/>
  <c r="O707" i="4" s="1"/>
  <c r="L546" i="4"/>
  <c r="K546" i="4"/>
  <c r="N546" i="4" s="1"/>
  <c r="O546" i="4" s="1"/>
  <c r="L352" i="4"/>
  <c r="M352" i="4" s="1"/>
  <c r="K352" i="4"/>
  <c r="N352" i="4" s="1"/>
  <c r="O352" i="4" s="1"/>
  <c r="L536" i="4"/>
  <c r="K536" i="4"/>
  <c r="N536" i="4" s="1"/>
  <c r="O536" i="4" s="1"/>
  <c r="L580" i="4"/>
  <c r="M580" i="4" s="1"/>
  <c r="K580" i="4"/>
  <c r="N580" i="4" s="1"/>
  <c r="O580" i="4" s="1"/>
  <c r="L553" i="4"/>
  <c r="K553" i="4"/>
  <c r="N553" i="4" s="1"/>
  <c r="O553" i="4" s="1"/>
  <c r="L697" i="4"/>
  <c r="M697" i="4" s="1"/>
  <c r="K697" i="4"/>
  <c r="N697" i="4" s="1"/>
  <c r="O697" i="4" s="1"/>
  <c r="L120" i="4"/>
  <c r="M120" i="4" s="1"/>
  <c r="K120" i="4"/>
  <c r="N120" i="4" s="1"/>
  <c r="O120" i="4" s="1"/>
  <c r="L327" i="4"/>
  <c r="M327" i="4" s="1"/>
  <c r="K327" i="4"/>
  <c r="N327" i="4" s="1"/>
  <c r="O327" i="4" s="1"/>
  <c r="L711" i="4"/>
  <c r="P711" i="4" s="1"/>
  <c r="K711" i="4"/>
  <c r="N711" i="4" s="1"/>
  <c r="O711" i="4" s="1"/>
  <c r="L717" i="4"/>
  <c r="M717" i="4" s="1"/>
  <c r="K717" i="4"/>
  <c r="N717" i="4" s="1"/>
  <c r="O717" i="4" s="1"/>
  <c r="L653" i="4"/>
  <c r="K653" i="4"/>
  <c r="N653" i="4" s="1"/>
  <c r="O653" i="4" s="1"/>
  <c r="L646" i="4"/>
  <c r="M646" i="4" s="1"/>
  <c r="K646" i="4"/>
  <c r="N646" i="4" s="1"/>
  <c r="O646" i="4" s="1"/>
  <c r="L613" i="4"/>
  <c r="P613" i="4" s="1"/>
  <c r="K613" i="4"/>
  <c r="N613" i="4" s="1"/>
  <c r="O613" i="4" s="1"/>
  <c r="L622" i="4"/>
  <c r="M622" i="4" s="1"/>
  <c r="K622" i="4"/>
  <c r="N622" i="4" s="1"/>
  <c r="O622" i="4" s="1"/>
  <c r="L619" i="4"/>
  <c r="M619" i="4" s="1"/>
  <c r="K619" i="4"/>
  <c r="N619" i="4" s="1"/>
  <c r="O619" i="4" s="1"/>
  <c r="L626" i="4"/>
  <c r="M626" i="4" s="1"/>
  <c r="K626" i="4"/>
  <c r="N626" i="4" s="1"/>
  <c r="O626" i="4" s="1"/>
  <c r="L635" i="4"/>
  <c r="M635" i="4" s="1"/>
  <c r="K635" i="4"/>
  <c r="N635" i="4" s="1"/>
  <c r="O635" i="4" s="1"/>
  <c r="L631" i="4"/>
  <c r="M631" i="4" s="1"/>
  <c r="K631" i="4"/>
  <c r="N631" i="4" s="1"/>
  <c r="O631" i="4" s="1"/>
  <c r="L56" i="4"/>
  <c r="K56" i="4"/>
  <c r="N56" i="4" s="1"/>
  <c r="O56" i="4" s="1"/>
  <c r="L339" i="4"/>
  <c r="M339" i="4" s="1"/>
  <c r="K339" i="4"/>
  <c r="N339" i="4" s="1"/>
  <c r="O339" i="4" s="1"/>
  <c r="L696" i="4"/>
  <c r="P696" i="4" s="1"/>
  <c r="K696" i="4"/>
  <c r="N696" i="4" s="1"/>
  <c r="O696" i="4" s="1"/>
  <c r="L128" i="4"/>
  <c r="M128" i="4" s="1"/>
  <c r="K128" i="4"/>
  <c r="N128" i="4" s="1"/>
  <c r="O128" i="4" s="1"/>
  <c r="L568" i="4"/>
  <c r="K568" i="4"/>
  <c r="N568" i="4" s="1"/>
  <c r="O568" i="4" s="1"/>
  <c r="L119" i="4"/>
  <c r="M119" i="4" s="1"/>
  <c r="K119" i="4"/>
  <c r="N119" i="4" s="1"/>
  <c r="O119" i="4" s="1"/>
  <c r="L567" i="4"/>
  <c r="M567" i="4" s="1"/>
  <c r="K567" i="4"/>
  <c r="N567" i="4" s="1"/>
  <c r="O567" i="4" s="1"/>
  <c r="L498" i="4"/>
  <c r="M498" i="4" s="1"/>
  <c r="K498" i="4"/>
  <c r="N498" i="4" s="1"/>
  <c r="O498" i="4" s="1"/>
  <c r="L127" i="4"/>
  <c r="K127" i="4"/>
  <c r="N127" i="4" s="1"/>
  <c r="O127" i="4" s="1"/>
  <c r="L102" i="4"/>
  <c r="M102" i="4" s="1"/>
  <c r="K102" i="4"/>
  <c r="N102" i="4" s="1"/>
  <c r="O102" i="4" s="1"/>
  <c r="L394" i="4"/>
  <c r="P394" i="4" s="1"/>
  <c r="K394" i="4"/>
  <c r="N394" i="4" s="1"/>
  <c r="O394" i="4" s="1"/>
  <c r="L420" i="4"/>
  <c r="M420" i="4" s="1"/>
  <c r="K420" i="4"/>
  <c r="N420" i="4" s="1"/>
  <c r="O420" i="4" s="1"/>
  <c r="L405" i="4"/>
  <c r="K405" i="4"/>
  <c r="N405" i="4" s="1"/>
  <c r="O405" i="4" s="1"/>
  <c r="L97" i="4"/>
  <c r="M97" i="4" s="1"/>
  <c r="K97" i="4"/>
  <c r="N97" i="4" s="1"/>
  <c r="O97" i="4" s="1"/>
  <c r="L118" i="4"/>
  <c r="M118" i="4" s="1"/>
  <c r="K118" i="4"/>
  <c r="N118" i="4" s="1"/>
  <c r="O118" i="4" s="1"/>
  <c r="L61" i="4"/>
  <c r="M61" i="4" s="1"/>
  <c r="K61" i="4"/>
  <c r="N61" i="4" s="1"/>
  <c r="O61" i="4" s="1"/>
  <c r="L105" i="4"/>
  <c r="K105" i="4"/>
  <c r="N105" i="4" s="1"/>
  <c r="O105" i="4" s="1"/>
  <c r="L242" i="4"/>
  <c r="M242" i="4" s="1"/>
  <c r="K242" i="4"/>
  <c r="N242" i="4" s="1"/>
  <c r="O242" i="4" s="1"/>
  <c r="L751" i="4"/>
  <c r="P751" i="4" s="1"/>
  <c r="K751" i="4"/>
  <c r="N751" i="4" s="1"/>
  <c r="O751" i="4" s="1"/>
  <c r="L761" i="4"/>
  <c r="M761" i="4" s="1"/>
  <c r="K761" i="4"/>
  <c r="N761" i="4" s="1"/>
  <c r="O761" i="4" s="1"/>
  <c r="L257" i="4"/>
  <c r="K257" i="4"/>
  <c r="N257" i="4" s="1"/>
  <c r="O257" i="4" s="1"/>
  <c r="L645" i="4"/>
  <c r="M645" i="4" s="1"/>
  <c r="K645" i="4"/>
  <c r="N645" i="4" s="1"/>
  <c r="O645" i="4" s="1"/>
  <c r="L433" i="4"/>
  <c r="M433" i="4" s="1"/>
  <c r="K433" i="4"/>
  <c r="N433" i="4" s="1"/>
  <c r="O433" i="4" s="1"/>
  <c r="L621" i="4"/>
  <c r="M621" i="4" s="1"/>
  <c r="K621" i="4"/>
  <c r="N621" i="4" s="1"/>
  <c r="O621" i="4" s="1"/>
  <c r="L537" i="4"/>
  <c r="K537" i="4"/>
  <c r="N537" i="4" s="1"/>
  <c r="O537" i="4" s="1"/>
  <c r="L575" i="4"/>
  <c r="M575" i="4" s="1"/>
  <c r="K575" i="4"/>
  <c r="N575" i="4" s="1"/>
  <c r="O575" i="4" s="1"/>
  <c r="L579" i="4"/>
  <c r="M579" i="4" s="1"/>
  <c r="K579" i="4"/>
  <c r="N579" i="4" s="1"/>
  <c r="O579" i="4" s="1"/>
  <c r="L545" i="4"/>
  <c r="M545" i="4" s="1"/>
  <c r="K545" i="4"/>
  <c r="N545" i="4" s="1"/>
  <c r="O545" i="4" s="1"/>
  <c r="L426" i="4"/>
  <c r="K426" i="4"/>
  <c r="N426" i="4" s="1"/>
  <c r="O426" i="4" s="1"/>
  <c r="L695" i="4"/>
  <c r="M695" i="4" s="1"/>
  <c r="K695" i="4"/>
  <c r="N695" i="4" s="1"/>
  <c r="O695" i="4" s="1"/>
  <c r="L682" i="4"/>
  <c r="P682" i="4" s="1"/>
  <c r="K682" i="4"/>
  <c r="N682" i="4" s="1"/>
  <c r="O682" i="4" s="1"/>
  <c r="L316" i="4"/>
  <c r="M316" i="4" s="1"/>
  <c r="K316" i="4"/>
  <c r="N316" i="4" s="1"/>
  <c r="O316" i="4" s="1"/>
  <c r="L607" i="4"/>
  <c r="K607" i="4"/>
  <c r="N607" i="4" s="1"/>
  <c r="O607" i="4" s="1"/>
  <c r="L256" i="4"/>
  <c r="M256" i="4" s="1"/>
  <c r="K256" i="4"/>
  <c r="N256" i="4" s="1"/>
  <c r="O256" i="4" s="1"/>
  <c r="L765" i="4"/>
  <c r="M765" i="4" s="1"/>
  <c r="K765" i="4"/>
  <c r="N765" i="4" s="1"/>
  <c r="O765" i="4" s="1"/>
  <c r="L458" i="4"/>
  <c r="M458" i="4" s="1"/>
  <c r="K458" i="4"/>
  <c r="N458" i="4" s="1"/>
  <c r="O458" i="4" s="1"/>
  <c r="L531" i="4"/>
  <c r="K531" i="4"/>
  <c r="N531" i="4" s="1"/>
  <c r="O531" i="4" s="1"/>
  <c r="L789" i="4"/>
  <c r="M789" i="4" s="1"/>
  <c r="K789" i="4"/>
  <c r="N789" i="4" s="1"/>
  <c r="O789" i="4" s="1"/>
  <c r="L241" i="4"/>
  <c r="K241" i="4"/>
  <c r="N241" i="4" s="1"/>
  <c r="O241" i="4" s="1"/>
  <c r="L315" i="4"/>
  <c r="M315" i="4" s="1"/>
  <c r="K315" i="4"/>
  <c r="N315" i="4" s="1"/>
  <c r="O315" i="4" s="1"/>
  <c r="L289" i="4"/>
  <c r="K289" i="4"/>
  <c r="N289" i="4" s="1"/>
  <c r="O289" i="4" s="1"/>
  <c r="L356" i="4"/>
  <c r="M356" i="4" s="1"/>
  <c r="K356" i="4"/>
  <c r="N356" i="4" s="1"/>
  <c r="O356" i="4" s="1"/>
  <c r="L139" i="4"/>
  <c r="M139" i="4" s="1"/>
  <c r="K139" i="4"/>
  <c r="N139" i="4" s="1"/>
  <c r="O139" i="4" s="1"/>
  <c r="L723" i="4"/>
  <c r="M723" i="4" s="1"/>
  <c r="K723" i="4"/>
  <c r="N723" i="4" s="1"/>
  <c r="O723" i="4" s="1"/>
  <c r="L221" i="4"/>
  <c r="K221" i="4"/>
  <c r="N221" i="4" s="1"/>
  <c r="O221" i="4" s="1"/>
  <c r="L452" i="4"/>
  <c r="K452" i="4"/>
  <c r="N452" i="4" s="1"/>
  <c r="O452" i="4" s="1"/>
  <c r="L728" i="4"/>
  <c r="K728" i="4"/>
  <c r="N728" i="4" s="1"/>
  <c r="O728" i="4" s="1"/>
  <c r="L204" i="4"/>
  <c r="K204" i="4"/>
  <c r="N204" i="4" s="1"/>
  <c r="O204" i="4" s="1"/>
  <c r="L439" i="4"/>
  <c r="K439" i="4"/>
  <c r="N439" i="4" s="1"/>
  <c r="O439" i="4" s="1"/>
  <c r="L714" i="4"/>
  <c r="K714" i="4"/>
  <c r="N714" i="4" s="1"/>
  <c r="O714" i="4" s="1"/>
  <c r="L727" i="4"/>
  <c r="P727" i="4" s="1"/>
  <c r="K727" i="4"/>
  <c r="N727" i="4" s="1"/>
  <c r="O727" i="4" s="1"/>
  <c r="L750" i="4"/>
  <c r="K750" i="4"/>
  <c r="N750" i="4" s="1"/>
  <c r="O750" i="4" s="1"/>
  <c r="L713" i="4"/>
  <c r="P713" i="4" s="1"/>
  <c r="K713" i="4"/>
  <c r="N713" i="4" s="1"/>
  <c r="O713" i="4" s="1"/>
  <c r="L798" i="4"/>
  <c r="K798" i="4"/>
  <c r="N798" i="4" s="1"/>
  <c r="O798" i="4" s="1"/>
  <c r="L760" i="4"/>
  <c r="M760" i="4" s="1"/>
  <c r="K760" i="4"/>
  <c r="N760" i="4" s="1"/>
  <c r="O760" i="4" s="1"/>
  <c r="L634" i="4"/>
  <c r="K634" i="4"/>
  <c r="N634" i="4" s="1"/>
  <c r="O634" i="4" s="1"/>
  <c r="L633" i="4"/>
  <c r="M633" i="4" s="1"/>
  <c r="K633" i="4"/>
  <c r="N633" i="4" s="1"/>
  <c r="O633" i="4" s="1"/>
  <c r="L638" i="4"/>
  <c r="K638" i="4"/>
  <c r="N638" i="4" s="1"/>
  <c r="O638" i="4" s="1"/>
  <c r="L648" i="4"/>
  <c r="M648" i="4" s="1"/>
  <c r="K648" i="4"/>
  <c r="N648" i="4" s="1"/>
  <c r="O648" i="4" s="1"/>
  <c r="L722" i="4"/>
  <c r="K722" i="4"/>
  <c r="N722" i="4" s="1"/>
  <c r="O722" i="4" s="1"/>
  <c r="L726" i="4"/>
  <c r="P726" i="4" s="1"/>
  <c r="K726" i="4"/>
  <c r="N726" i="4" s="1"/>
  <c r="O726" i="4" s="1"/>
  <c r="L647" i="4"/>
  <c r="K647" i="4"/>
  <c r="N647" i="4" s="1"/>
  <c r="O647" i="4" s="1"/>
  <c r="L652" i="4"/>
  <c r="M652" i="4" s="1"/>
  <c r="K652" i="4"/>
  <c r="N652" i="4" s="1"/>
  <c r="O652" i="4" s="1"/>
  <c r="L438" i="4"/>
  <c r="K438" i="4"/>
  <c r="N438" i="4" s="1"/>
  <c r="O438" i="4" s="1"/>
  <c r="L432" i="4"/>
  <c r="M432" i="4" s="1"/>
  <c r="K432" i="4"/>
  <c r="N432" i="4" s="1"/>
  <c r="O432" i="4" s="1"/>
  <c r="L190" i="4"/>
  <c r="K190" i="4"/>
  <c r="N190" i="4" s="1"/>
  <c r="O190" i="4" s="1"/>
  <c r="L706" i="4"/>
  <c r="P706" i="4" s="1"/>
  <c r="K706" i="4"/>
  <c r="N706" i="4" s="1"/>
  <c r="O706" i="4" s="1"/>
  <c r="L472" i="4"/>
  <c r="K472" i="4"/>
  <c r="N472" i="4" s="1"/>
  <c r="O472" i="4" s="1"/>
  <c r="L231" i="4"/>
  <c r="P231" i="4" s="1"/>
  <c r="K231" i="4"/>
  <c r="N231" i="4" s="1"/>
  <c r="O231" i="4" s="1"/>
  <c r="L165" i="4"/>
  <c r="K165" i="4"/>
  <c r="N165" i="4" s="1"/>
  <c r="O165" i="4" s="1"/>
  <c r="L323" i="4"/>
  <c r="K323" i="4"/>
  <c r="N323" i="4" s="1"/>
  <c r="O323" i="4" s="1"/>
  <c r="L731" i="4"/>
  <c r="K731" i="4"/>
  <c r="N731" i="4" s="1"/>
  <c r="O731" i="4" s="1"/>
  <c r="L651" i="4"/>
  <c r="P651" i="4" s="1"/>
  <c r="K651" i="4"/>
  <c r="N651" i="4" s="1"/>
  <c r="O651" i="4" s="1"/>
  <c r="L497" i="4"/>
  <c r="K497" i="4"/>
  <c r="N497" i="4" s="1"/>
  <c r="O497" i="4" s="1"/>
  <c r="L716" i="4"/>
  <c r="P716" i="4" s="1"/>
  <c r="K716" i="4"/>
  <c r="N716" i="4" s="1"/>
  <c r="O716" i="4" s="1"/>
  <c r="L175" i="4"/>
  <c r="K175" i="4"/>
  <c r="N175" i="4" s="1"/>
  <c r="O175" i="4" s="1"/>
  <c r="L488" i="4"/>
  <c r="P488" i="4" s="1"/>
  <c r="K488" i="4"/>
  <c r="N488" i="4" s="1"/>
  <c r="O488" i="4" s="1"/>
  <c r="L451" i="4"/>
  <c r="K451" i="4"/>
  <c r="N451" i="4" s="1"/>
  <c r="O451" i="4" s="1"/>
  <c r="L721" i="4"/>
  <c r="P721" i="4" s="1"/>
  <c r="K721" i="4"/>
  <c r="N721" i="4" s="1"/>
  <c r="O721" i="4" s="1"/>
  <c r="L496" i="4"/>
  <c r="K496" i="4"/>
  <c r="N496" i="4" s="1"/>
  <c r="O496" i="4" s="1"/>
  <c r="L510" i="4"/>
  <c r="P510" i="4" s="1"/>
  <c r="K510" i="4"/>
  <c r="N510" i="4" s="1"/>
  <c r="O510" i="4" s="1"/>
  <c r="L67" i="4"/>
  <c r="P67" i="4" s="1"/>
  <c r="K67" i="4"/>
  <c r="N67" i="4" s="1"/>
  <c r="O67" i="4" s="1"/>
  <c r="L342" i="4"/>
  <c r="K342" i="4"/>
  <c r="N342" i="4" s="1"/>
  <c r="O342" i="4" s="1"/>
  <c r="L348" i="4"/>
  <c r="K348" i="4"/>
  <c r="N348" i="4" s="1"/>
  <c r="O348" i="4" s="1"/>
  <c r="L480" i="4"/>
  <c r="K480" i="4"/>
  <c r="N480" i="4" s="1"/>
  <c r="O480" i="4" s="1"/>
  <c r="L347" i="4"/>
  <c r="K347" i="4"/>
  <c r="N347" i="4" s="1"/>
  <c r="O347" i="4" s="1"/>
  <c r="L738" i="4"/>
  <c r="K738" i="4"/>
  <c r="N738" i="4" s="1"/>
  <c r="O738" i="4" s="1"/>
  <c r="L758" i="4"/>
  <c r="K758" i="4"/>
  <c r="N758" i="4" s="1"/>
  <c r="O758" i="4" s="1"/>
  <c r="L101" i="4"/>
  <c r="K101" i="4"/>
  <c r="N101" i="4" s="1"/>
  <c r="O101" i="4" s="1"/>
  <c r="L255" i="4"/>
  <c r="K255" i="4"/>
  <c r="N255" i="4" s="1"/>
  <c r="O255" i="4" s="1"/>
  <c r="L250" i="4"/>
  <c r="K250" i="4"/>
  <c r="N250" i="4" s="1"/>
  <c r="O250" i="4" s="1"/>
  <c r="L240" i="4"/>
  <c r="K240" i="4"/>
  <c r="N240" i="4" s="1"/>
  <c r="O240" i="4" s="1"/>
  <c r="L733" i="4"/>
  <c r="K733" i="4"/>
  <c r="N733" i="4" s="1"/>
  <c r="O733" i="4" s="1"/>
  <c r="L225" i="4"/>
  <c r="K225" i="4"/>
  <c r="N225" i="4" s="1"/>
  <c r="O225" i="4" s="1"/>
  <c r="L749" i="4"/>
  <c r="K749" i="4"/>
  <c r="N749" i="4" s="1"/>
  <c r="O749" i="4" s="1"/>
  <c r="L479" i="4"/>
  <c r="K479" i="4"/>
  <c r="N479" i="4" s="1"/>
  <c r="O479" i="4" s="1"/>
  <c r="L239" i="4"/>
  <c r="K239" i="4"/>
  <c r="N239" i="4" s="1"/>
  <c r="O239" i="4" s="1"/>
  <c r="L230" i="4"/>
  <c r="K230" i="4"/>
  <c r="N230" i="4" s="1"/>
  <c r="O230" i="4" s="1"/>
  <c r="L224" i="4"/>
  <c r="K224" i="4"/>
  <c r="N224" i="4" s="1"/>
  <c r="O224" i="4" s="1"/>
  <c r="L111" i="4"/>
  <c r="K111" i="4"/>
  <c r="N111" i="4" s="1"/>
  <c r="O111" i="4" s="1"/>
  <c r="L735" i="4"/>
  <c r="N735" i="4"/>
  <c r="O735" i="4" s="1"/>
  <c r="L748" i="4"/>
  <c r="K748" i="4"/>
  <c r="N748" i="4" s="1"/>
  <c r="O748" i="4" s="1"/>
  <c r="L757" i="4"/>
  <c r="K757" i="4"/>
  <c r="N757" i="4" s="1"/>
  <c r="O757" i="4" s="1"/>
  <c r="L157" i="4"/>
  <c r="K157" i="4"/>
  <c r="N157" i="4" s="1"/>
  <c r="O157" i="4" s="1"/>
  <c r="L465" i="4"/>
  <c r="K465" i="4"/>
  <c r="N465" i="4" s="1"/>
  <c r="O465" i="4" s="1"/>
  <c r="L147" i="4"/>
  <c r="K147" i="4"/>
  <c r="N147" i="4" s="1"/>
  <c r="O147" i="4" s="1"/>
  <c r="L756" i="4"/>
  <c r="K756" i="4"/>
  <c r="N756" i="4" s="1"/>
  <c r="O756" i="4" s="1"/>
  <c r="L603" i="4"/>
  <c r="K603" i="4"/>
  <c r="N603" i="4" s="1"/>
  <c r="O603" i="4" s="1"/>
  <c r="L249" i="4"/>
  <c r="K249" i="4"/>
  <c r="N249" i="4" s="1"/>
  <c r="O249" i="4" s="1"/>
  <c r="L687" i="4"/>
  <c r="K687" i="4"/>
  <c r="N687" i="4" s="1"/>
  <c r="O687" i="4" s="1"/>
  <c r="L370" i="4"/>
  <c r="K370" i="4"/>
  <c r="N370" i="4" s="1"/>
  <c r="O370" i="4" s="1"/>
  <c r="L362" i="4"/>
  <c r="K362" i="4"/>
  <c r="N362" i="4" s="1"/>
  <c r="O362" i="4" s="1"/>
  <c r="L361" i="4"/>
  <c r="K361" i="4"/>
  <c r="N361" i="4" s="1"/>
  <c r="O361" i="4" s="1"/>
  <c r="L594" i="4"/>
  <c r="K594" i="4"/>
  <c r="N594" i="4" s="1"/>
  <c r="O594" i="4" s="1"/>
  <c r="L644" i="4"/>
  <c r="K644" i="4"/>
  <c r="N644" i="4" s="1"/>
  <c r="O644" i="4" s="1"/>
  <c r="L769" i="4"/>
  <c r="K769" i="4"/>
  <c r="N769" i="4" s="1"/>
  <c r="O769" i="4" s="1"/>
  <c r="L797" i="4"/>
  <c r="K797" i="4"/>
  <c r="N797" i="4" s="1"/>
  <c r="O797" i="4" s="1"/>
  <c r="L471" i="4"/>
  <c r="K471" i="4"/>
  <c r="N471" i="4" s="1"/>
  <c r="O471" i="4" s="1"/>
  <c r="L712" i="4"/>
  <c r="K712" i="4"/>
  <c r="N712" i="4" s="1"/>
  <c r="O712" i="4" s="1"/>
  <c r="L485" i="4"/>
  <c r="K485" i="4"/>
  <c r="N485" i="4" s="1"/>
  <c r="O485" i="4" s="1"/>
  <c r="L360" i="4"/>
  <c r="K360" i="4"/>
  <c r="N360" i="4" s="1"/>
  <c r="O360" i="4" s="1"/>
  <c r="L247" i="4"/>
  <c r="K247" i="4"/>
  <c r="N247" i="4" s="1"/>
  <c r="O247" i="4" s="1"/>
  <c r="L351" i="4"/>
  <c r="K351" i="4"/>
  <c r="N351" i="4" s="1"/>
  <c r="O351" i="4" s="1"/>
  <c r="L650" i="4"/>
  <c r="K650" i="4"/>
  <c r="N650" i="4" s="1"/>
  <c r="O650" i="4" s="1"/>
  <c r="L419" i="4"/>
  <c r="K419" i="4"/>
  <c r="N419" i="4" s="1"/>
  <c r="O419" i="4" s="1"/>
  <c r="L681" i="4"/>
  <c r="P681" i="4" s="1"/>
  <c r="K681" i="4"/>
  <c r="N681" i="4" s="1"/>
  <c r="O681" i="4" s="1"/>
  <c r="L246" i="4"/>
  <c r="P246" i="4" s="1"/>
  <c r="K246" i="4"/>
  <c r="N246" i="4" s="1"/>
  <c r="O246" i="4" s="1"/>
  <c r="L705" i="4"/>
  <c r="P705" i="4" s="1"/>
  <c r="K705" i="4"/>
  <c r="N705" i="4" s="1"/>
  <c r="O705" i="4" s="1"/>
  <c r="L195" i="4"/>
  <c r="P195" i="4" s="1"/>
  <c r="K195" i="4"/>
  <c r="N195" i="4" s="1"/>
  <c r="O195" i="4" s="1"/>
  <c r="L333" i="4"/>
  <c r="P333" i="4" s="1"/>
  <c r="K333" i="4"/>
  <c r="N333" i="4" s="1"/>
  <c r="O333" i="4" s="1"/>
  <c r="L804" i="4"/>
  <c r="P804" i="4" s="1"/>
  <c r="K804" i="4"/>
  <c r="N804" i="4" s="1"/>
  <c r="O804" i="4" s="1"/>
  <c r="L429" i="4"/>
  <c r="P429" i="4" s="1"/>
  <c r="K429" i="4"/>
  <c r="N429" i="4" s="1"/>
  <c r="O429" i="4" s="1"/>
  <c r="L428" i="4"/>
  <c r="P428" i="4" s="1"/>
  <c r="K428" i="4"/>
  <c r="N428" i="4" s="1"/>
  <c r="O428" i="4" s="1"/>
  <c r="L325" i="4"/>
  <c r="P325" i="4" s="1"/>
  <c r="K325" i="4"/>
  <c r="N325" i="4" s="1"/>
  <c r="O325" i="4" s="1"/>
  <c r="L171" i="4"/>
  <c r="P171" i="4" s="1"/>
  <c r="K171" i="4"/>
  <c r="N171" i="4" s="1"/>
  <c r="O171" i="4" s="1"/>
  <c r="L359" i="4"/>
  <c r="P359" i="4" s="1"/>
  <c r="K359" i="4"/>
  <c r="N359" i="4" s="1"/>
  <c r="O359" i="4" s="1"/>
  <c r="L795" i="4"/>
  <c r="P795" i="4" s="1"/>
  <c r="K795" i="4"/>
  <c r="N795" i="4" s="1"/>
  <c r="O795" i="4" s="1"/>
  <c r="L561" i="4"/>
  <c r="P561" i="4" s="1"/>
  <c r="K561" i="4"/>
  <c r="N561" i="4" s="1"/>
  <c r="O561" i="4" s="1"/>
  <c r="L552" i="4"/>
  <c r="P552" i="4" s="1"/>
  <c r="K552" i="4"/>
  <c r="N552" i="4" s="1"/>
  <c r="O552" i="4" s="1"/>
  <c r="L464" i="4"/>
  <c r="P464" i="4" s="1"/>
  <c r="K464" i="4"/>
  <c r="N464" i="4" s="1"/>
  <c r="O464" i="4" s="1"/>
  <c r="L478" i="4"/>
  <c r="P478" i="4" s="1"/>
  <c r="K478" i="4"/>
  <c r="N478" i="4" s="1"/>
  <c r="O478" i="4" s="1"/>
  <c r="L463" i="4"/>
  <c r="P463" i="4" s="1"/>
  <c r="K463" i="4"/>
  <c r="N463" i="4" s="1"/>
  <c r="O463" i="4" s="1"/>
  <c r="L544" i="4"/>
  <c r="P544" i="4" s="1"/>
  <c r="K544" i="4"/>
  <c r="N544" i="4" s="1"/>
  <c r="O544" i="4" s="1"/>
  <c r="L516" i="4"/>
  <c r="P516" i="4" s="1"/>
  <c r="K516" i="4"/>
  <c r="N516" i="4" s="1"/>
  <c r="O516" i="4" s="1"/>
  <c r="L551" i="4"/>
  <c r="P551" i="4" s="1"/>
  <c r="K551" i="4"/>
  <c r="N551" i="4" s="1"/>
  <c r="O551" i="4" s="1"/>
  <c r="L135" i="4"/>
  <c r="P135" i="4" s="1"/>
  <c r="K135" i="4"/>
  <c r="N135" i="4" s="1"/>
  <c r="O135" i="4" s="1"/>
  <c r="L138" i="4"/>
  <c r="P138" i="4" s="1"/>
  <c r="K138" i="4"/>
  <c r="N138" i="4" s="1"/>
  <c r="O138" i="4" s="1"/>
  <c r="L265" i="4"/>
  <c r="P265" i="4" s="1"/>
  <c r="K265" i="4"/>
  <c r="N265" i="4" s="1"/>
  <c r="O265" i="4" s="1"/>
  <c r="L720" i="4"/>
  <c r="P720" i="4" s="1"/>
  <c r="K720" i="4"/>
  <c r="N720" i="4" s="1"/>
  <c r="O720" i="4" s="1"/>
  <c r="L495" i="4"/>
  <c r="P495" i="4" s="1"/>
  <c r="K495" i="4"/>
  <c r="N495" i="4" s="1"/>
  <c r="O495" i="4" s="1"/>
  <c r="L509" i="4"/>
  <c r="P509" i="4" s="1"/>
  <c r="K509" i="4"/>
  <c r="N509" i="4" s="1"/>
  <c r="O509" i="4" s="1"/>
  <c r="L629" i="4"/>
  <c r="P629" i="4" s="1"/>
  <c r="K629" i="4"/>
  <c r="N629" i="4" s="1"/>
  <c r="O629" i="4" s="1"/>
  <c r="L620" i="4"/>
  <c r="P620" i="4" s="1"/>
  <c r="K620" i="4"/>
  <c r="N620" i="4" s="1"/>
  <c r="O620" i="4" s="1"/>
  <c r="L643" i="4"/>
  <c r="P643" i="4" s="1"/>
  <c r="K643" i="4"/>
  <c r="N643" i="4" s="1"/>
  <c r="O643" i="4" s="1"/>
  <c r="L747" i="4"/>
  <c r="P747" i="4" s="1"/>
  <c r="K747" i="4"/>
  <c r="N747" i="4" s="1"/>
  <c r="O747" i="4" s="1"/>
  <c r="L117" i="4"/>
  <c r="P117" i="4" s="1"/>
  <c r="K117" i="4"/>
  <c r="N117" i="4" s="1"/>
  <c r="O117" i="4" s="1"/>
  <c r="L264" i="4"/>
  <c r="P264" i="4" s="1"/>
  <c r="K264" i="4"/>
  <c r="N264" i="4" s="1"/>
  <c r="O264" i="4" s="1"/>
  <c r="L378" i="4"/>
  <c r="P378" i="4" s="1"/>
  <c r="K378" i="4"/>
  <c r="N378" i="4" s="1"/>
  <c r="O378" i="4" s="1"/>
  <c r="L266" i="4"/>
  <c r="P266" i="4" s="1"/>
  <c r="K266" i="4"/>
  <c r="N266" i="4" s="1"/>
  <c r="O266" i="4" s="1"/>
  <c r="L530" i="4"/>
  <c r="P530" i="4" s="1"/>
  <c r="K530" i="4"/>
  <c r="N530" i="4" s="1"/>
  <c r="O530" i="4" s="1"/>
  <c r="L470" i="4"/>
  <c r="P470" i="4" s="1"/>
  <c r="K470" i="4"/>
  <c r="N470" i="4" s="1"/>
  <c r="O470" i="4" s="1"/>
  <c r="L314" i="4"/>
  <c r="P314" i="4" s="1"/>
  <c r="K314" i="4"/>
  <c r="N314" i="4" s="1"/>
  <c r="O314" i="4" s="1"/>
  <c r="L170" i="4"/>
  <c r="P170" i="4" s="1"/>
  <c r="K170" i="4"/>
  <c r="N170" i="4" s="1"/>
  <c r="O170" i="4" s="1"/>
  <c r="L642" i="4"/>
  <c r="P642" i="4" s="1"/>
  <c r="K642" i="4"/>
  <c r="N642" i="4" s="1"/>
  <c r="O642" i="4" s="1"/>
  <c r="L812" i="4"/>
  <c r="P812" i="4" s="1"/>
  <c r="K812" i="4"/>
  <c r="N812" i="4" s="1"/>
  <c r="O812" i="4" s="1"/>
  <c r="L462" i="4"/>
  <c r="P462" i="4" s="1"/>
  <c r="K462" i="4"/>
  <c r="N462" i="4" s="1"/>
  <c r="O462" i="4" s="1"/>
  <c r="L593" i="4"/>
  <c r="P593" i="4" s="1"/>
  <c r="K593" i="4"/>
  <c r="N593" i="4" s="1"/>
  <c r="O593" i="4" s="1"/>
  <c r="L216" i="4"/>
  <c r="P216" i="4" s="1"/>
  <c r="K216" i="4"/>
  <c r="N216" i="4" s="1"/>
  <c r="O216" i="4" s="1"/>
  <c r="L215" i="4"/>
  <c r="P215" i="4" s="1"/>
  <c r="K215" i="4"/>
  <c r="N215" i="4" s="1"/>
  <c r="O215" i="4" s="1"/>
  <c r="L203" i="4"/>
  <c r="P203" i="4" s="1"/>
  <c r="K203" i="4"/>
  <c r="N203" i="4" s="1"/>
  <c r="O203" i="4" s="1"/>
  <c r="L214" i="4"/>
  <c r="P214" i="4" s="1"/>
  <c r="K214" i="4"/>
  <c r="N214" i="4" s="1"/>
  <c r="O214" i="4" s="1"/>
  <c r="L100" i="4"/>
  <c r="P100" i="4" s="1"/>
  <c r="K100" i="4"/>
  <c r="N100" i="4" s="1"/>
  <c r="O100" i="4" s="1"/>
  <c r="L774" i="4"/>
  <c r="P774" i="4" s="1"/>
  <c r="K774" i="4"/>
  <c r="N774" i="4" s="1"/>
  <c r="O774" i="4" s="1"/>
  <c r="L585" i="4"/>
  <c r="P585" i="4" s="1"/>
  <c r="K585" i="4"/>
  <c r="N585" i="4" s="1"/>
  <c r="O585" i="4" s="1"/>
  <c r="L282" i="4"/>
  <c r="P282" i="4" s="1"/>
  <c r="K282" i="4"/>
  <c r="N282" i="4" s="1"/>
  <c r="O282" i="4" s="1"/>
  <c r="L400" i="4"/>
  <c r="P400" i="4" s="1"/>
  <c r="K400" i="4"/>
  <c r="N400" i="4" s="1"/>
  <c r="O400" i="4" s="1"/>
  <c r="L404" i="4"/>
  <c r="P404" i="4" s="1"/>
  <c r="K404" i="4"/>
  <c r="N404" i="4" s="1"/>
  <c r="O404" i="4" s="1"/>
  <c r="L393" i="4"/>
  <c r="P393" i="4" s="1"/>
  <c r="K393" i="4"/>
  <c r="N393" i="4" s="1"/>
  <c r="O393" i="4" s="1"/>
  <c r="L66" i="4"/>
  <c r="P66" i="4" s="1"/>
  <c r="K66" i="4"/>
  <c r="N66" i="4" s="1"/>
  <c r="O66" i="4" s="1"/>
  <c r="L566" i="4"/>
  <c r="P566" i="4" s="1"/>
  <c r="K566" i="4"/>
  <c r="N566" i="4" s="1"/>
  <c r="O566" i="4" s="1"/>
  <c r="L134" i="4"/>
  <c r="P134" i="4" s="1"/>
  <c r="K134" i="4"/>
  <c r="N134" i="4" s="1"/>
  <c r="O134" i="4" s="1"/>
  <c r="L737" i="4"/>
  <c r="P737" i="4" s="1"/>
  <c r="K737" i="4"/>
  <c r="N737" i="4" s="1"/>
  <c r="O737" i="4" s="1"/>
  <c r="L704" i="4"/>
  <c r="P704" i="4" s="1"/>
  <c r="K704" i="4"/>
  <c r="N704" i="4" s="1"/>
  <c r="O704" i="4" s="1"/>
  <c r="L794" i="4"/>
  <c r="P794" i="4" s="1"/>
  <c r="K794" i="4"/>
  <c r="N794" i="4" s="1"/>
  <c r="O794" i="4" s="1"/>
  <c r="L736" i="4"/>
  <c r="P736" i="4" s="1"/>
  <c r="K736" i="4"/>
  <c r="N736" i="4" s="1"/>
  <c r="O736" i="4" s="1"/>
  <c r="L523" i="4"/>
  <c r="P523" i="4" s="1"/>
  <c r="K523" i="4"/>
  <c r="N523" i="4" s="1"/>
  <c r="O523" i="4" s="1"/>
  <c r="L418" i="4"/>
  <c r="P418" i="4" s="1"/>
  <c r="K418" i="4"/>
  <c r="N418" i="4" s="1"/>
  <c r="O418" i="4" s="1"/>
  <c r="L116" i="4"/>
  <c r="P116" i="4" s="1"/>
  <c r="K116" i="4"/>
  <c r="N116" i="4" s="1"/>
  <c r="O116" i="4" s="1"/>
  <c r="L287" i="4"/>
  <c r="P287" i="4" s="1"/>
  <c r="K287" i="4"/>
  <c r="N287" i="4" s="1"/>
  <c r="O287" i="4" s="1"/>
  <c r="L281" i="4"/>
  <c r="P281" i="4" s="1"/>
  <c r="K281" i="4"/>
  <c r="N281" i="4" s="1"/>
  <c r="O281" i="4" s="1"/>
  <c r="L263" i="4"/>
  <c r="P263" i="4" s="1"/>
  <c r="K263" i="4"/>
  <c r="N263" i="4" s="1"/>
  <c r="O263" i="4" s="1"/>
  <c r="L51" i="4"/>
  <c r="P51" i="4" s="1"/>
  <c r="K51" i="4"/>
  <c r="N51" i="4" s="1"/>
  <c r="O51" i="4" s="1"/>
  <c r="L50" i="4"/>
  <c r="P50" i="4" s="1"/>
  <c r="K50" i="4"/>
  <c r="N50" i="4" s="1"/>
  <c r="O50" i="4" s="1"/>
  <c r="L126" i="4"/>
  <c r="P126" i="4" s="1"/>
  <c r="K126" i="4"/>
  <c r="N126" i="4" s="1"/>
  <c r="O126" i="4" s="1"/>
  <c r="L115" i="4"/>
  <c r="P115" i="4" s="1"/>
  <c r="K115" i="4"/>
  <c r="N115" i="4" s="1"/>
  <c r="O115" i="4" s="1"/>
  <c r="L800" i="4"/>
  <c r="K800" i="4"/>
  <c r="N800" i="4" s="1"/>
  <c r="O800" i="4" s="1"/>
  <c r="L543" i="4"/>
  <c r="P543" i="4" s="1"/>
  <c r="K543" i="4"/>
  <c r="N543" i="4" s="1"/>
  <c r="O543" i="4" s="1"/>
  <c r="L549" i="4"/>
  <c r="P549" i="4" s="1"/>
  <c r="K549" i="4"/>
  <c r="N549" i="4" s="1"/>
  <c r="O549" i="4" s="1"/>
  <c r="L92" i="4"/>
  <c r="K92" i="4"/>
  <c r="N92" i="4" s="1"/>
  <c r="O92" i="4" s="1"/>
  <c r="L87" i="4"/>
  <c r="P87" i="4" s="1"/>
  <c r="K87" i="4"/>
  <c r="N87" i="4" s="1"/>
  <c r="O87" i="4" s="1"/>
  <c r="L93" i="4"/>
  <c r="P93" i="4" s="1"/>
  <c r="K93" i="4"/>
  <c r="N93" i="4" s="1"/>
  <c r="O93" i="4" s="1"/>
  <c r="L108" i="4"/>
  <c r="P108" i="4" s="1"/>
  <c r="K108" i="4"/>
  <c r="N108" i="4" s="1"/>
  <c r="O108" i="4" s="1"/>
  <c r="L85" i="4"/>
  <c r="K85" i="4"/>
  <c r="N85" i="4" s="1"/>
  <c r="O85" i="4" s="1"/>
  <c r="L535" i="4"/>
  <c r="P535" i="4" s="1"/>
  <c r="K535" i="4"/>
  <c r="N535" i="4" s="1"/>
  <c r="O535" i="4" s="1"/>
  <c r="L107" i="4"/>
  <c r="P107" i="4" s="1"/>
  <c r="K107" i="4"/>
  <c r="N107" i="4" s="1"/>
  <c r="O107" i="4" s="1"/>
  <c r="L715" i="4"/>
  <c r="P715" i="4" s="1"/>
  <c r="K715" i="4"/>
  <c r="N715" i="4" s="1"/>
  <c r="O715" i="4" s="1"/>
  <c r="L725" i="4"/>
  <c r="K725" i="4"/>
  <c r="N725" i="4" s="1"/>
  <c r="O725" i="4" s="1"/>
  <c r="L630" i="4"/>
  <c r="P630" i="4" s="1"/>
  <c r="K630" i="4"/>
  <c r="N630" i="4" s="1"/>
  <c r="O630" i="4" s="1"/>
  <c r="L358" i="4"/>
  <c r="P358" i="4" s="1"/>
  <c r="K358" i="4"/>
  <c r="N358" i="4" s="1"/>
  <c r="O358" i="4" s="1"/>
  <c r="L430" i="4"/>
  <c r="P430" i="4" s="1"/>
  <c r="K430" i="4"/>
  <c r="N430" i="4" s="1"/>
  <c r="O430" i="4" s="1"/>
  <c r="L449" i="4"/>
  <c r="P449" i="4" s="1"/>
  <c r="K449" i="4"/>
  <c r="N449" i="4" s="1"/>
  <c r="O449" i="4" s="1"/>
  <c r="L445" i="4"/>
  <c r="P445" i="4" s="1"/>
  <c r="K445" i="4"/>
  <c r="N445" i="4" s="1"/>
  <c r="O445" i="4" s="1"/>
  <c r="L437" i="4"/>
  <c r="P437" i="4" s="1"/>
  <c r="K437" i="4"/>
  <c r="N437" i="4" s="1"/>
  <c r="O437" i="4" s="1"/>
  <c r="L427" i="4"/>
  <c r="P427" i="4" s="1"/>
  <c r="K427" i="4"/>
  <c r="N427" i="4" s="1"/>
  <c r="O427" i="4" s="1"/>
  <c r="L399" i="4"/>
  <c r="K399" i="4"/>
  <c r="N399" i="4" s="1"/>
  <c r="O399" i="4" s="1"/>
  <c r="L403" i="4"/>
  <c r="P403" i="4" s="1"/>
  <c r="K403" i="4"/>
  <c r="N403" i="4" s="1"/>
  <c r="O403" i="4" s="1"/>
  <c r="L424" i="4"/>
  <c r="P424" i="4" s="1"/>
  <c r="K424" i="4"/>
  <c r="N424" i="4" s="1"/>
  <c r="O424" i="4" s="1"/>
  <c r="L423" i="4"/>
  <c r="P423" i="4" s="1"/>
  <c r="K423" i="4"/>
  <c r="N423" i="4" s="1"/>
  <c r="O423" i="4" s="1"/>
  <c r="L417" i="4"/>
  <c r="P417" i="4" s="1"/>
  <c r="K417" i="4"/>
  <c r="N417" i="4" s="1"/>
  <c r="O417" i="4" s="1"/>
  <c r="L278" i="4"/>
  <c r="P278" i="4" s="1"/>
  <c r="K278" i="4"/>
  <c r="N278" i="4" s="1"/>
  <c r="O278" i="4" s="1"/>
  <c r="L286" i="4"/>
  <c r="P286" i="4" s="1"/>
  <c r="K286" i="4"/>
  <c r="N286" i="4" s="1"/>
  <c r="O286" i="4" s="1"/>
  <c r="L114" i="4"/>
  <c r="P114" i="4" s="1"/>
  <c r="K114" i="4"/>
  <c r="N114" i="4" s="1"/>
  <c r="O114" i="4" s="1"/>
  <c r="L110" i="4"/>
  <c r="K110" i="4"/>
  <c r="N110" i="4" s="1"/>
  <c r="O110" i="4" s="1"/>
  <c r="L178" i="4"/>
  <c r="P178" i="4" s="1"/>
  <c r="K178" i="4"/>
  <c r="N178" i="4" s="1"/>
  <c r="O178" i="4" s="1"/>
  <c r="L377" i="4"/>
  <c r="P377" i="4" s="1"/>
  <c r="K377" i="4"/>
  <c r="N377" i="4" s="1"/>
  <c r="O377" i="4" s="1"/>
  <c r="L416" i="4"/>
  <c r="P416" i="4" s="1"/>
  <c r="K416" i="4"/>
  <c r="N416" i="4" s="1"/>
  <c r="O416" i="4" s="1"/>
  <c r="L345" i="4"/>
  <c r="P345" i="4" s="1"/>
  <c r="K345" i="4"/>
  <c r="N345" i="4" s="1"/>
  <c r="O345" i="4" s="1"/>
  <c r="L584" i="4"/>
  <c r="K584" i="4"/>
  <c r="N584" i="4" s="1"/>
  <c r="O584" i="4" s="1"/>
  <c r="L392" i="4"/>
  <c r="P392" i="4" s="1"/>
  <c r="K392" i="4"/>
  <c r="N392" i="4" s="1"/>
  <c r="O392" i="4" s="1"/>
  <c r="L376" i="4"/>
  <c r="P376" i="4" s="1"/>
  <c r="K376" i="4"/>
  <c r="N376" i="4" s="1"/>
  <c r="O376" i="4" s="1"/>
  <c r="L163" i="4"/>
  <c r="K163" i="4"/>
  <c r="N163" i="4" s="1"/>
  <c r="O163" i="4" s="1"/>
  <c r="L262" i="4"/>
  <c r="P262" i="4" s="1"/>
  <c r="K262" i="4"/>
  <c r="N262" i="4" s="1"/>
  <c r="O262" i="4" s="1"/>
  <c r="L375" i="4"/>
  <c r="P375" i="4" s="1"/>
  <c r="K375" i="4"/>
  <c r="N375" i="4" s="1"/>
  <c r="O375" i="4" s="1"/>
  <c r="L169" i="4"/>
  <c r="P169" i="4" s="1"/>
  <c r="K169" i="4"/>
  <c r="N169" i="4" s="1"/>
  <c r="O169" i="4" s="1"/>
  <c r="L494" i="4"/>
  <c r="K494" i="4"/>
  <c r="N494" i="4" s="1"/>
  <c r="O494" i="4" s="1"/>
  <c r="L168" i="4"/>
  <c r="P168" i="4" s="1"/>
  <c r="K168" i="4"/>
  <c r="N168" i="4" s="1"/>
  <c r="O168" i="4" s="1"/>
  <c r="L369" i="4"/>
  <c r="P369" i="4" s="1"/>
  <c r="K369" i="4"/>
  <c r="N369" i="4" s="1"/>
  <c r="O369" i="4" s="1"/>
  <c r="L515" i="4"/>
  <c r="P515" i="4" s="1"/>
  <c r="K515" i="4"/>
  <c r="N515" i="4" s="1"/>
  <c r="O515" i="4" s="1"/>
  <c r="L237" i="4"/>
  <c r="K237" i="4"/>
  <c r="N237" i="4" s="1"/>
  <c r="O237" i="4" s="1"/>
  <c r="L703" i="4"/>
  <c r="P703" i="4" s="1"/>
  <c r="K703" i="4"/>
  <c r="N703" i="4" s="1"/>
  <c r="O703" i="4" s="1"/>
  <c r="L143" i="4"/>
  <c r="P143" i="4" s="1"/>
  <c r="K143" i="4"/>
  <c r="N143" i="4" s="1"/>
  <c r="O143" i="4" s="1"/>
  <c r="L313" i="4"/>
  <c r="P313" i="4" s="1"/>
  <c r="K313" i="4"/>
  <c r="N313" i="4" s="1"/>
  <c r="O313" i="4" s="1"/>
  <c r="L803" i="4"/>
  <c r="P803" i="4" s="1"/>
  <c r="K803" i="4"/>
  <c r="N803" i="4" s="1"/>
  <c r="O803" i="4" s="1"/>
  <c r="L49" i="4"/>
  <c r="P49" i="4" s="1"/>
  <c r="K49" i="4"/>
  <c r="N49" i="4" s="1"/>
  <c r="O49" i="4" s="1"/>
  <c r="L261" i="4"/>
  <c r="P261" i="4" s="1"/>
  <c r="K261" i="4"/>
  <c r="N261" i="4" s="1"/>
  <c r="O261" i="4" s="1"/>
  <c r="L260" i="4"/>
  <c r="P260" i="4" s="1"/>
  <c r="K260" i="4"/>
  <c r="N260" i="4" s="1"/>
  <c r="O260" i="4" s="1"/>
  <c r="L702" i="4"/>
  <c r="K702" i="4"/>
  <c r="N702" i="4" s="1"/>
  <c r="O702" i="4" s="1"/>
  <c r="L142" i="4"/>
  <c r="P142" i="4" s="1"/>
  <c r="K142" i="4"/>
  <c r="N142" i="4" s="1"/>
  <c r="O142" i="4" s="1"/>
  <c r="L724" i="4"/>
  <c r="P724" i="4" s="1"/>
  <c r="K724" i="4"/>
  <c r="N724" i="4" s="1"/>
  <c r="O724" i="4" s="1"/>
  <c r="L745" i="4"/>
  <c r="P745" i="4" s="1"/>
  <c r="K745" i="4"/>
  <c r="N745" i="4" s="1"/>
  <c r="O745" i="4" s="1"/>
  <c r="L182" i="4"/>
  <c r="P182" i="4" s="1"/>
  <c r="K182" i="4"/>
  <c r="N182" i="4" s="1"/>
  <c r="O182" i="4" s="1"/>
  <c r="L162" i="4"/>
  <c r="P162" i="4" s="1"/>
  <c r="K162" i="4"/>
  <c r="N162" i="4" s="1"/>
  <c r="O162" i="4" s="1"/>
  <c r="L202" i="4"/>
  <c r="P202" i="4" s="1"/>
  <c r="K202" i="4"/>
  <c r="N202" i="4" s="1"/>
  <c r="O202" i="4" s="1"/>
  <c r="L226" i="4"/>
  <c r="K226" i="4"/>
  <c r="N226" i="4" s="1"/>
  <c r="O226" i="4" s="1"/>
  <c r="L542" i="4"/>
  <c r="P542" i="4" s="1"/>
  <c r="K542" i="4"/>
  <c r="N542" i="4" s="1"/>
  <c r="O542" i="4" s="1"/>
  <c r="L259" i="4"/>
  <c r="P259" i="4" s="1"/>
  <c r="K259" i="4"/>
  <c r="N259" i="4" s="1"/>
  <c r="O259" i="4" s="1"/>
  <c r="L368" i="4"/>
  <c r="P368" i="4" s="1"/>
  <c r="K368" i="4"/>
  <c r="N368" i="4" s="1"/>
  <c r="O368" i="4" s="1"/>
  <c r="L42" i="4"/>
  <c r="P42" i="4" s="1"/>
  <c r="K42" i="4"/>
  <c r="N42" i="4" s="1"/>
  <c r="O42" i="4" s="1"/>
  <c r="L450" i="4"/>
  <c r="K450" i="4"/>
  <c r="N450" i="4" s="1"/>
  <c r="O450" i="4" s="1"/>
  <c r="L59" i="4"/>
  <c r="P59" i="4" s="1"/>
  <c r="K59" i="4"/>
  <c r="N59" i="4" s="1"/>
  <c r="O59" i="4" s="1"/>
  <c r="L372" i="4"/>
  <c r="P372" i="4" s="1"/>
  <c r="K372" i="4"/>
  <c r="N372" i="4" s="1"/>
  <c r="O372" i="4" s="1"/>
  <c r="L201" i="4"/>
  <c r="P201" i="4" s="1"/>
  <c r="K201" i="4"/>
  <c r="N201" i="4" s="1"/>
  <c r="O201" i="4" s="1"/>
  <c r="L200" i="4"/>
  <c r="P200" i="4" s="1"/>
  <c r="K200" i="4"/>
  <c r="N200" i="4" s="1"/>
  <c r="O200" i="4" s="1"/>
  <c r="L54" i="4"/>
  <c r="P54" i="4" s="1"/>
  <c r="K54" i="4"/>
  <c r="N54" i="4" s="1"/>
  <c r="O54" i="4" s="1"/>
  <c r="L158" i="4"/>
  <c r="K158" i="4"/>
  <c r="N158" i="4" s="1"/>
  <c r="O158" i="4" s="1"/>
  <c r="L502" i="4"/>
  <c r="P502" i="4" s="1"/>
  <c r="K502" i="4"/>
  <c r="N502" i="4" s="1"/>
  <c r="O502" i="4" s="1"/>
  <c r="L583" i="4"/>
  <c r="P583" i="4" s="1"/>
  <c r="K583" i="4"/>
  <c r="N583" i="4" s="1"/>
  <c r="O583" i="4" s="1"/>
  <c r="L529" i="4"/>
  <c r="P529" i="4" s="1"/>
  <c r="K529" i="4"/>
  <c r="N529" i="4" s="1"/>
  <c r="O529" i="4" s="1"/>
  <c r="L559" i="4"/>
  <c r="P559" i="4" s="1"/>
  <c r="K559" i="4"/>
  <c r="N559" i="4" s="1"/>
  <c r="O559" i="4" s="1"/>
  <c r="L534" i="4"/>
  <c r="P534" i="4" s="1"/>
  <c r="K534" i="4"/>
  <c r="N534" i="4" s="1"/>
  <c r="O534" i="4" s="1"/>
  <c r="L686" i="4"/>
  <c r="P686" i="4" s="1"/>
  <c r="K686" i="4"/>
  <c r="N686" i="4" s="1"/>
  <c r="O686" i="4" s="1"/>
  <c r="L625" i="4"/>
  <c r="P625" i="4" s="1"/>
  <c r="K625" i="4"/>
  <c r="N625" i="4" s="1"/>
  <c r="O625" i="4" s="1"/>
  <c r="L69" i="4"/>
  <c r="P69" i="4" s="1"/>
  <c r="K69" i="4"/>
  <c r="N69" i="4" s="1"/>
  <c r="O69" i="4" s="1"/>
  <c r="L507" i="4"/>
  <c r="P507" i="4" s="1"/>
  <c r="K507" i="4"/>
  <c r="N507" i="4" s="1"/>
  <c r="O507" i="4" s="1"/>
  <c r="L582" i="4"/>
  <c r="P582" i="4" s="1"/>
  <c r="K582" i="4"/>
  <c r="N582" i="4" s="1"/>
  <c r="O582" i="4" s="1"/>
  <c r="L685" i="4"/>
  <c r="P685" i="4" s="1"/>
  <c r="K685" i="4"/>
  <c r="N685" i="4" s="1"/>
  <c r="O685" i="4" s="1"/>
  <c r="P4863" i="4"/>
  <c r="O4863" i="4"/>
  <c r="M4863" i="4"/>
  <c r="P3594" i="4"/>
  <c r="O3594" i="4"/>
  <c r="M3594" i="4"/>
  <c r="P3585" i="4"/>
  <c r="O3585" i="4"/>
  <c r="M3585" i="4"/>
  <c r="P2431" i="4"/>
  <c r="O2431" i="4"/>
  <c r="M2431" i="4"/>
  <c r="L773" i="4"/>
  <c r="M773" i="4" s="1"/>
  <c r="K773" i="4"/>
  <c r="N773" i="4" s="1"/>
  <c r="O773" i="4" s="1"/>
  <c r="P2821" i="4"/>
  <c r="O2821" i="4"/>
  <c r="M2821" i="4"/>
  <c r="P3657" i="4"/>
  <c r="O3657" i="4"/>
  <c r="M3657" i="4"/>
  <c r="P2838" i="4"/>
  <c r="O2838" i="4"/>
  <c r="M2838" i="4"/>
  <c r="P2837" i="4"/>
  <c r="O2837" i="4"/>
  <c r="M2837" i="4"/>
  <c r="P2836" i="4"/>
  <c r="O2836" i="4"/>
  <c r="M2836" i="4"/>
  <c r="P4066" i="4"/>
  <c r="O4066" i="4"/>
  <c r="M4066" i="4"/>
  <c r="P4054" i="4"/>
  <c r="O4054" i="4"/>
  <c r="M4054" i="4"/>
  <c r="P4005" i="4"/>
  <c r="O4005" i="4"/>
  <c r="M4005" i="4"/>
  <c r="P4006" i="4"/>
  <c r="O4006" i="4"/>
  <c r="M4006" i="4"/>
  <c r="P3917" i="4"/>
  <c r="O3917" i="4"/>
  <c r="M3917" i="4"/>
  <c r="P3796" i="4"/>
  <c r="O3796" i="4"/>
  <c r="M3796" i="4"/>
  <c r="P3790" i="4"/>
  <c r="O3790" i="4"/>
  <c r="M3790" i="4"/>
  <c r="P3656" i="4"/>
  <c r="O3656" i="4"/>
  <c r="M3656" i="4"/>
  <c r="P3644" i="4"/>
  <c r="O3644" i="4"/>
  <c r="M3644" i="4"/>
  <c r="P3548" i="4"/>
  <c r="O3548" i="4"/>
  <c r="M3548" i="4"/>
  <c r="P3547" i="4"/>
  <c r="O3547" i="4"/>
  <c r="M3547" i="4"/>
  <c r="P3530" i="4"/>
  <c r="O3530" i="4"/>
  <c r="M3530" i="4"/>
  <c r="P3523" i="4"/>
  <c r="O3523" i="4"/>
  <c r="M3523" i="4"/>
  <c r="P3511" i="4"/>
  <c r="O3511" i="4"/>
  <c r="M3511" i="4"/>
  <c r="P3484" i="4"/>
  <c r="O3484" i="4"/>
  <c r="M3484" i="4"/>
  <c r="P3400" i="4"/>
  <c r="O3400" i="4"/>
  <c r="M3400" i="4"/>
  <c r="P3373" i="4"/>
  <c r="O3373" i="4"/>
  <c r="M3373" i="4"/>
  <c r="P3337" i="4"/>
  <c r="O3337" i="4"/>
  <c r="M3337" i="4"/>
  <c r="P3326" i="4"/>
  <c r="O3326" i="4"/>
  <c r="M3326" i="4"/>
  <c r="P3290" i="4"/>
  <c r="O3290" i="4"/>
  <c r="M3290" i="4"/>
  <c r="P3231" i="4"/>
  <c r="O3231" i="4"/>
  <c r="M3231" i="4"/>
  <c r="O337" i="8" l="1"/>
  <c r="P337" i="8" s="1"/>
  <c r="S337" i="8" s="1"/>
  <c r="T337" i="8" s="1"/>
  <c r="O808" i="8"/>
  <c r="Q808" i="8" s="1"/>
  <c r="O260" i="8"/>
  <c r="Q260" i="8" s="1"/>
  <c r="O397" i="8"/>
  <c r="P397" i="8" s="1"/>
  <c r="S397" i="8" s="1"/>
  <c r="T397" i="8" s="1"/>
  <c r="O843" i="8"/>
  <c r="O440" i="8"/>
  <c r="Q440" i="8" s="1"/>
  <c r="O15" i="8"/>
  <c r="Q15" i="8" s="1"/>
  <c r="O479" i="8"/>
  <c r="P479" i="8" s="1"/>
  <c r="S479" i="8" s="1"/>
  <c r="T479" i="8" s="1"/>
  <c r="O895" i="8"/>
  <c r="O463" i="8"/>
  <c r="P463" i="8" s="1"/>
  <c r="S463" i="8" s="1"/>
  <c r="T463" i="8" s="1"/>
  <c r="O21" i="8"/>
  <c r="Q21" i="8" s="1"/>
  <c r="O122" i="8"/>
  <c r="Q122" i="8" s="1"/>
  <c r="O414" i="8"/>
  <c r="P414" i="8" s="1"/>
  <c r="S414" i="8" s="1"/>
  <c r="T414" i="8" s="1"/>
  <c r="O3" i="8"/>
  <c r="Q3" i="8" s="1"/>
  <c r="O495" i="8"/>
  <c r="Q495" i="8" s="1"/>
  <c r="O484" i="8"/>
  <c r="Q484" i="8" s="1"/>
  <c r="O687" i="8"/>
  <c r="O420" i="8"/>
  <c r="Q420" i="8" s="1"/>
  <c r="O803" i="8"/>
  <c r="P803" i="8" s="1"/>
  <c r="S803" i="8" s="1"/>
  <c r="T803" i="8" s="1"/>
  <c r="O528" i="8"/>
  <c r="Q528" i="8" s="1"/>
  <c r="O53" i="8"/>
  <c r="Q53" i="8" s="1"/>
  <c r="O531" i="8"/>
  <c r="P531" i="8" s="1"/>
  <c r="O924" i="8"/>
  <c r="Q924" i="8" s="1"/>
  <c r="O852" i="8"/>
  <c r="P852" i="8" s="1"/>
  <c r="S852" i="8" s="1"/>
  <c r="T852" i="8" s="1"/>
  <c r="O458" i="8"/>
  <c r="Q458" i="8" s="1"/>
  <c r="O617" i="8"/>
  <c r="Q617" i="8" s="1"/>
  <c r="O273" i="8"/>
  <c r="O315" i="8"/>
  <c r="P315" i="8" s="1"/>
  <c r="S315" i="8" s="1"/>
  <c r="T315" i="8" s="1"/>
  <c r="O674" i="8"/>
  <c r="O600" i="8"/>
  <c r="Q600" i="8" s="1"/>
  <c r="O512" i="8"/>
  <c r="P512" i="8" s="1"/>
  <c r="S512" i="8" s="1"/>
  <c r="T512" i="8" s="1"/>
  <c r="O236" i="8"/>
  <c r="Q236" i="8" s="1"/>
  <c r="O858" i="8"/>
  <c r="O316" i="8"/>
  <c r="Q316" i="8" s="1"/>
  <c r="O704" i="8"/>
  <c r="P704" i="8" s="1"/>
  <c r="S704" i="8" s="1"/>
  <c r="T704" i="8" s="1"/>
  <c r="O159" i="8"/>
  <c r="Q159" i="8" s="1"/>
  <c r="O521" i="8"/>
  <c r="O507" i="8"/>
  <c r="P507" i="8" s="1"/>
  <c r="S507" i="8" s="1"/>
  <c r="T507" i="8" s="1"/>
  <c r="O436" i="8"/>
  <c r="P436" i="8" s="1"/>
  <c r="S436" i="8" s="1"/>
  <c r="T436" i="8" s="1"/>
  <c r="O680" i="8"/>
  <c r="P680" i="8" s="1"/>
  <c r="S680" i="8" s="1"/>
  <c r="T680" i="8" s="1"/>
  <c r="O500" i="8"/>
  <c r="Q500" i="8" s="1"/>
  <c r="O36" i="8"/>
  <c r="Q36" i="8" s="1"/>
  <c r="O631" i="8"/>
  <c r="P631" i="8" s="1"/>
  <c r="O192" i="8"/>
  <c r="Q192" i="8" s="1"/>
  <c r="O16" i="8"/>
  <c r="Q16" i="8" s="1"/>
  <c r="O212" i="8"/>
  <c r="O568" i="8"/>
  <c r="P568" i="8" s="1"/>
  <c r="S568" i="8" s="1"/>
  <c r="T568" i="8" s="1"/>
  <c r="O646" i="8"/>
  <c r="Q646" i="8" s="1"/>
  <c r="O349" i="8"/>
  <c r="P349" i="8" s="1"/>
  <c r="S349" i="8" s="1"/>
  <c r="T349" i="8" s="1"/>
  <c r="O796" i="8"/>
  <c r="Q796" i="8" s="1"/>
  <c r="O655" i="8"/>
  <c r="Q655" i="8" s="1"/>
  <c r="O946" i="8"/>
  <c r="Q946" i="8" s="1"/>
  <c r="O234" i="8"/>
  <c r="O887" i="8"/>
  <c r="P887" i="8" s="1"/>
  <c r="O878" i="8"/>
  <c r="P878" i="8" s="1"/>
  <c r="S878" i="8" s="1"/>
  <c r="T878" i="8" s="1"/>
  <c r="O229" i="8"/>
  <c r="Q229" i="8" s="1"/>
  <c r="O607" i="8"/>
  <c r="P607" i="8" s="1"/>
  <c r="S607" i="8" s="1"/>
  <c r="T607" i="8" s="1"/>
  <c r="O939" i="8"/>
  <c r="Q939" i="8" s="1"/>
  <c r="O740" i="8"/>
  <c r="P740" i="8" s="1"/>
  <c r="S740" i="8" s="1"/>
  <c r="T740" i="8" s="1"/>
  <c r="O719" i="8"/>
  <c r="Q719" i="8" s="1"/>
  <c r="O348" i="8"/>
  <c r="P348" i="8" s="1"/>
  <c r="S348" i="8" s="1"/>
  <c r="T348" i="8" s="1"/>
  <c r="O767" i="8"/>
  <c r="Q767" i="8" s="1"/>
  <c r="O909" i="8"/>
  <c r="Q909" i="8" s="1"/>
  <c r="O872" i="8"/>
  <c r="P872" i="8" s="1"/>
  <c r="S872" i="8" s="1"/>
  <c r="T872" i="8" s="1"/>
  <c r="O527" i="8"/>
  <c r="Q527" i="8" s="1"/>
  <c r="O534" i="8"/>
  <c r="P534" i="8" s="1"/>
  <c r="O868" i="8"/>
  <c r="Q868" i="8" s="1"/>
  <c r="O629" i="8"/>
  <c r="P629" i="8" s="1"/>
  <c r="S629" i="8" s="1"/>
  <c r="T629" i="8" s="1"/>
  <c r="O930" i="8"/>
  <c r="P930" i="8" s="1"/>
  <c r="S930" i="8" s="1"/>
  <c r="T930" i="8" s="1"/>
  <c r="O613" i="8"/>
  <c r="P613" i="8" s="1"/>
  <c r="O640" i="8"/>
  <c r="Q640" i="8" s="1"/>
  <c r="O932" i="8"/>
  <c r="P932" i="8" s="1"/>
  <c r="S932" i="8" s="1"/>
  <c r="T932" i="8" s="1"/>
  <c r="O87" i="8"/>
  <c r="Q87" i="8" s="1"/>
  <c r="O955" i="8"/>
  <c r="O128" i="8"/>
  <c r="Q128" i="8" s="1"/>
  <c r="O155" i="8"/>
  <c r="Q155" i="8" s="1"/>
  <c r="O49" i="8"/>
  <c r="Q49" i="8" s="1"/>
  <c r="O829" i="8"/>
  <c r="P829" i="8" s="1"/>
  <c r="S829" i="8" s="1"/>
  <c r="T829" i="8" s="1"/>
  <c r="O791" i="8"/>
  <c r="P791" i="8" s="1"/>
  <c r="S791" i="8" s="1"/>
  <c r="T791" i="8" s="1"/>
  <c r="O339" i="8"/>
  <c r="Q339" i="8" s="1"/>
  <c r="O317" i="8"/>
  <c r="P317" i="8" s="1"/>
  <c r="S317" i="8" s="1"/>
  <c r="T317" i="8" s="1"/>
  <c r="O564" i="8"/>
  <c r="Q564" i="8" s="1"/>
  <c r="O444" i="8"/>
  <c r="P444" i="8" s="1"/>
  <c r="S444" i="8" s="1"/>
  <c r="T444" i="8" s="1"/>
  <c r="O453" i="8"/>
  <c r="P453" i="8" s="1"/>
  <c r="S453" i="8" s="1"/>
  <c r="T453" i="8" s="1"/>
  <c r="O661" i="8"/>
  <c r="P661" i="8" s="1"/>
  <c r="O35" i="8"/>
  <c r="Q35" i="8" s="1"/>
  <c r="O170" i="8"/>
  <c r="O828" i="8"/>
  <c r="P828" i="8" s="1"/>
  <c r="S828" i="8" s="1"/>
  <c r="T828" i="8" s="1"/>
  <c r="O355" i="8"/>
  <c r="Q355" i="8" s="1"/>
  <c r="O772" i="8"/>
  <c r="Q772" i="8" s="1"/>
  <c r="O24" i="8"/>
  <c r="Q24" i="8" s="1"/>
  <c r="O928" i="8"/>
  <c r="P928" i="8" s="1"/>
  <c r="S928" i="8" s="1"/>
  <c r="T928" i="8" s="1"/>
  <c r="O354" i="8"/>
  <c r="Q354" i="8" s="1"/>
  <c r="O606" i="8"/>
  <c r="Q606" i="8" s="1"/>
  <c r="O508" i="8"/>
  <c r="P508" i="8" s="1"/>
  <c r="S508" i="8" s="1"/>
  <c r="T508" i="8" s="1"/>
  <c r="O864" i="8"/>
  <c r="P864" i="8" s="1"/>
  <c r="S864" i="8" s="1"/>
  <c r="T864" i="8" s="1"/>
  <c r="O766" i="8"/>
  <c r="O839" i="8"/>
  <c r="Q839" i="8" s="1"/>
  <c r="O681" i="8"/>
  <c r="Q681" i="8" s="1"/>
  <c r="R681" i="8" s="1"/>
  <c r="O151" i="8"/>
  <c r="Q151" i="8" s="1"/>
  <c r="O466" i="8"/>
  <c r="P466" i="8" s="1"/>
  <c r="S466" i="8" s="1"/>
  <c r="T466" i="8" s="1"/>
  <c r="O147" i="8"/>
  <c r="Q147" i="8" s="1"/>
  <c r="O815" i="8"/>
  <c r="P815" i="8" s="1"/>
  <c r="S815" i="8" s="1"/>
  <c r="T815" i="8" s="1"/>
  <c r="O182" i="8"/>
  <c r="O755" i="8"/>
  <c r="P755" i="8" s="1"/>
  <c r="S755" i="8" s="1"/>
  <c r="T755" i="8" s="1"/>
  <c r="O592" i="8"/>
  <c r="P592" i="8" s="1"/>
  <c r="S592" i="8" s="1"/>
  <c r="T592" i="8" s="1"/>
  <c r="O362" i="8"/>
  <c r="Q362" i="8" s="1"/>
  <c r="O142" i="8"/>
  <c r="Q142" i="8" s="1"/>
  <c r="O866" i="8"/>
  <c r="P866" i="8" s="1"/>
  <c r="S866" i="8" s="1"/>
  <c r="T866" i="8" s="1"/>
  <c r="O460" i="8"/>
  <c r="Q460" i="8" s="1"/>
  <c r="O686" i="8"/>
  <c r="P686" i="8" s="1"/>
  <c r="S686" i="8" s="1"/>
  <c r="T686" i="8" s="1"/>
  <c r="O379" i="8"/>
  <c r="P379" i="8" s="1"/>
  <c r="S379" i="8" s="1"/>
  <c r="T379" i="8" s="1"/>
  <c r="O637" i="8"/>
  <c r="P637" i="8" s="1"/>
  <c r="S637" i="8" s="1"/>
  <c r="T637" i="8" s="1"/>
  <c r="O410" i="8"/>
  <c r="Q410" i="8" s="1"/>
  <c r="O845" i="8"/>
  <c r="Q845" i="8" s="1"/>
  <c r="O378" i="8"/>
  <c r="Q378" i="8" s="1"/>
  <c r="O265" i="8"/>
  <c r="Q265" i="8" s="1"/>
  <c r="O304" i="8"/>
  <c r="Q304" i="8" s="1"/>
  <c r="O364" i="8"/>
  <c r="Q364" i="8" s="1"/>
  <c r="O205" i="8"/>
  <c r="O538" i="8"/>
  <c r="P538" i="8" s="1"/>
  <c r="S538" i="8" s="1"/>
  <c r="T538" i="8" s="1"/>
  <c r="O951" i="8"/>
  <c r="Q951" i="8" s="1"/>
  <c r="O874" i="8"/>
  <c r="Q874" i="8" s="1"/>
  <c r="O417" i="8"/>
  <c r="Q417" i="8" s="1"/>
  <c r="O204" i="8"/>
  <c r="O408" i="8"/>
  <c r="Q408" i="8" s="1"/>
  <c r="O659" i="8"/>
  <c r="Q659" i="8" s="1"/>
  <c r="O585" i="8"/>
  <c r="Q585" i="8" s="1"/>
  <c r="O329" i="8"/>
  <c r="P329" i="8" s="1"/>
  <c r="S329" i="8" s="1"/>
  <c r="T329" i="8" s="1"/>
  <c r="O789" i="8"/>
  <c r="Q789" i="8" s="1"/>
  <c r="O178" i="8"/>
  <c r="Q178" i="8" s="1"/>
  <c r="O79" i="8"/>
  <c r="Q79" i="8" s="1"/>
  <c r="O361" i="8"/>
  <c r="P361" i="8" s="1"/>
  <c r="S361" i="8" s="1"/>
  <c r="T361" i="8" s="1"/>
  <c r="O306" i="8"/>
  <c r="P306" i="8" s="1"/>
  <c r="S306" i="8" s="1"/>
  <c r="T306" i="8" s="1"/>
  <c r="O117" i="8"/>
  <c r="Q117" i="8" s="1"/>
  <c r="O662" i="8"/>
  <c r="Q662" i="8" s="1"/>
  <c r="O37" i="8"/>
  <c r="Q37" i="8" s="1"/>
  <c r="O888" i="8"/>
  <c r="Q888" i="8" s="1"/>
  <c r="O702" i="8"/>
  <c r="P702" i="8" s="1"/>
  <c r="O915" i="8"/>
  <c r="Q915" i="8" s="1"/>
  <c r="O492" i="8"/>
  <c r="Q492" i="8" s="1"/>
  <c r="O433" i="8"/>
  <c r="Q433" i="8" s="1"/>
  <c r="O608" i="8"/>
  <c r="Q608" i="8" s="1"/>
  <c r="O636" i="8"/>
  <c r="Q636" i="8" s="1"/>
  <c r="O643" i="8"/>
  <c r="P643" i="8" s="1"/>
  <c r="S643" i="8" s="1"/>
  <c r="T643" i="8" s="1"/>
  <c r="O943" i="8"/>
  <c r="Q943" i="8" s="1"/>
  <c r="O922" i="8"/>
  <c r="Q922" i="8" s="1"/>
  <c r="O647" i="8"/>
  <c r="P647" i="8" s="1"/>
  <c r="S647" i="8" s="1"/>
  <c r="T647" i="8" s="1"/>
  <c r="O394" i="8"/>
  <c r="Q394" i="8" s="1"/>
  <c r="O814" i="8"/>
  <c r="P814" i="8" s="1"/>
  <c r="S814" i="8" s="1"/>
  <c r="T814" i="8" s="1"/>
  <c r="O516" i="8"/>
  <c r="Q516" i="8" s="1"/>
  <c r="O517" i="8"/>
  <c r="P517" i="8" s="1"/>
  <c r="S517" i="8" s="1"/>
  <c r="T517" i="8" s="1"/>
  <c r="O327" i="8"/>
  <c r="P327" i="8" s="1"/>
  <c r="S327" i="8" s="1"/>
  <c r="T327" i="8" s="1"/>
  <c r="O836" i="8"/>
  <c r="Q836" i="8" s="1"/>
  <c r="R836" i="8" s="1"/>
  <c r="O145" i="8"/>
  <c r="Q145" i="8" s="1"/>
  <c r="O550" i="8"/>
  <c r="Q550" i="8" s="1"/>
  <c r="O92" i="8"/>
  <c r="Q92" i="8" s="1"/>
  <c r="O208" i="8"/>
  <c r="Q208" i="8" s="1"/>
  <c r="O332" i="8"/>
  <c r="Q332" i="8" s="1"/>
  <c r="O787" i="8"/>
  <c r="Q787" i="8" s="1"/>
  <c r="O331" i="8"/>
  <c r="O876" i="8"/>
  <c r="Q876" i="8" s="1"/>
  <c r="O381" i="8"/>
  <c r="P381" i="8" s="1"/>
  <c r="S381" i="8" s="1"/>
  <c r="T381" i="8" s="1"/>
  <c r="O372" i="8"/>
  <c r="P372" i="8" s="1"/>
  <c r="S372" i="8" s="1"/>
  <c r="T372" i="8" s="1"/>
  <c r="O847" i="8"/>
  <c r="Q847" i="8" s="1"/>
  <c r="O761" i="8"/>
  <c r="P761" i="8" s="1"/>
  <c r="S761" i="8" s="1"/>
  <c r="T761" i="8" s="1"/>
  <c r="O442" i="8"/>
  <c r="Q442" i="8" s="1"/>
  <c r="O46" i="8"/>
  <c r="Q46" i="8" s="1"/>
  <c r="O100" i="8"/>
  <c r="Q100" i="8" s="1"/>
  <c r="O572" i="8"/>
  <c r="Q572" i="8" s="1"/>
  <c r="Q674" i="8"/>
  <c r="O423" i="8"/>
  <c r="O504" i="8"/>
  <c r="O383" i="8"/>
  <c r="O580" i="8"/>
  <c r="O554" i="8"/>
  <c r="O227" i="8"/>
  <c r="Q227" i="8" s="1"/>
  <c r="P500" i="8"/>
  <c r="S500" i="8" s="1"/>
  <c r="T500" i="8" s="1"/>
  <c r="O189" i="8"/>
  <c r="Q189" i="8" s="1"/>
  <c r="O788" i="8"/>
  <c r="O609" i="8"/>
  <c r="O567" i="8"/>
  <c r="O837" i="8"/>
  <c r="O731" i="8"/>
  <c r="O953" i="8"/>
  <c r="O688" i="8"/>
  <c r="O762" i="8"/>
  <c r="P600" i="8"/>
  <c r="S600" i="8" s="1"/>
  <c r="T600" i="8" s="1"/>
  <c r="Q858" i="8"/>
  <c r="P858" i="8"/>
  <c r="S858" i="8" s="1"/>
  <c r="T858" i="8" s="1"/>
  <c r="Q337" i="8"/>
  <c r="Q843" i="8"/>
  <c r="P843" i="8"/>
  <c r="S843" i="8" s="1"/>
  <c r="T843" i="8" s="1"/>
  <c r="P895" i="8"/>
  <c r="S895" i="8" s="1"/>
  <c r="T895" i="8" s="1"/>
  <c r="Q895" i="8"/>
  <c r="Q687" i="8"/>
  <c r="P687" i="8"/>
  <c r="S687" i="8" s="1"/>
  <c r="T687" i="8" s="1"/>
  <c r="O261" i="8"/>
  <c r="Q261" i="8" s="1"/>
  <c r="O96" i="8"/>
  <c r="Q96" i="8" s="1"/>
  <c r="O656" i="8"/>
  <c r="O143" i="8"/>
  <c r="Q143" i="8" s="1"/>
  <c r="P674" i="8"/>
  <c r="S674" i="8" s="1"/>
  <c r="T674" i="8" s="1"/>
  <c r="O947" i="8"/>
  <c r="O630" i="8"/>
  <c r="O76" i="8"/>
  <c r="Q76" i="8" s="1"/>
  <c r="Q607" i="8"/>
  <c r="O956" i="8"/>
  <c r="Q956" i="8" s="1"/>
  <c r="O557" i="8"/>
  <c r="O583" i="8"/>
  <c r="O284" i="8"/>
  <c r="Q284" i="8" s="1"/>
  <c r="O113" i="8"/>
  <c r="Q113" i="8" s="1"/>
  <c r="O382" i="8"/>
  <c r="O282" i="8"/>
  <c r="Q282" i="8" s="1"/>
  <c r="O706" i="8"/>
  <c r="O154" i="8"/>
  <c r="Q154" i="8" s="1"/>
  <c r="O853" i="8"/>
  <c r="O448" i="8"/>
  <c r="O210" i="8"/>
  <c r="Q210" i="8" s="1"/>
  <c r="O927" i="8"/>
  <c r="O679" i="8"/>
  <c r="O741" i="8"/>
  <c r="O371" i="8"/>
  <c r="O931" i="8"/>
  <c r="O651" i="8"/>
  <c r="O569" i="8"/>
  <c r="O776" i="8"/>
  <c r="S531" i="8"/>
  <c r="T531" i="8" s="1"/>
  <c r="O668" i="8"/>
  <c r="S534" i="8"/>
  <c r="T534" i="8" s="1"/>
  <c r="O711" i="8"/>
  <c r="O751" i="8"/>
  <c r="O718" i="8"/>
  <c r="O593" i="8"/>
  <c r="O692" i="8"/>
  <c r="O127" i="8"/>
  <c r="Q127" i="8" s="1"/>
  <c r="O945" i="8"/>
  <c r="O432" i="8"/>
  <c r="O520" i="8"/>
  <c r="O139" i="8"/>
  <c r="Q139" i="8" s="1"/>
  <c r="O295" i="8"/>
  <c r="Q295" i="8" s="1"/>
  <c r="O255" i="8"/>
  <c r="Q255" i="8" s="1"/>
  <c r="O473" i="8"/>
  <c r="O474" i="8"/>
  <c r="O601" i="8"/>
  <c r="O431" i="8"/>
  <c r="O771" i="8"/>
  <c r="O918" i="8"/>
  <c r="O250" i="8"/>
  <c r="Q250" i="8" s="1"/>
  <c r="O906" i="8"/>
  <c r="O278" i="8"/>
  <c r="Q278" i="8" s="1"/>
  <c r="O179" i="8"/>
  <c r="Q179" i="8" s="1"/>
  <c r="O940" i="8"/>
  <c r="O799" i="8"/>
  <c r="O781" i="8"/>
  <c r="O936" i="8"/>
  <c r="O673" i="8"/>
  <c r="O217" i="8"/>
  <c r="Q217" i="8" s="1"/>
  <c r="O352" i="8"/>
  <c r="O476" i="8"/>
  <c r="O32" i="8"/>
  <c r="Q32" i="8" s="1"/>
  <c r="O730" i="8"/>
  <c r="O268" i="8"/>
  <c r="Q268" i="8" s="1"/>
  <c r="O200" i="8"/>
  <c r="Q200" i="8" s="1"/>
  <c r="O274" i="8"/>
  <c r="Q274" i="8" s="1"/>
  <c r="O464" i="8"/>
  <c r="O540" i="8"/>
  <c r="O406" i="8"/>
  <c r="O552" i="8"/>
  <c r="O203" i="8"/>
  <c r="Q203" i="8" s="1"/>
  <c r="O275" i="8"/>
  <c r="Q275" i="8" s="1"/>
  <c r="O499" i="8"/>
  <c r="O804" i="8"/>
  <c r="O824" i="8"/>
  <c r="O935" i="8"/>
  <c r="O114" i="8"/>
  <c r="Q114" i="8" s="1"/>
  <c r="O923" i="8"/>
  <c r="O106" i="8"/>
  <c r="Q106" i="8" s="1"/>
  <c r="O478" i="8"/>
  <c r="O4" i="8"/>
  <c r="Q4" i="8" s="1"/>
  <c r="O555" i="8"/>
  <c r="O82" i="8"/>
  <c r="Q82" i="8" s="1"/>
  <c r="O950" i="8"/>
  <c r="O610" i="8"/>
  <c r="Q610" i="8" s="1"/>
  <c r="O14" i="8"/>
  <c r="Q14" i="8" s="1"/>
  <c r="O235" i="8"/>
  <c r="O546" i="8"/>
  <c r="Q546" i="8" s="1"/>
  <c r="O451" i="8"/>
  <c r="Q451" i="8" s="1"/>
  <c r="O422" i="8"/>
  <c r="Q422" i="8" s="1"/>
  <c r="O775" i="8"/>
  <c r="Q775" i="8" s="1"/>
  <c r="O682" i="8"/>
  <c r="P682" i="8" s="1"/>
  <c r="S682" i="8" s="1"/>
  <c r="T682" i="8" s="1"/>
  <c r="O133" i="8"/>
  <c r="Q133" i="8" s="1"/>
  <c r="O622" i="8"/>
  <c r="P622" i="8" s="1"/>
  <c r="S622" i="8" s="1"/>
  <c r="T622" i="8" s="1"/>
  <c r="O524" i="8"/>
  <c r="P524" i="8" s="1"/>
  <c r="S524" i="8" s="1"/>
  <c r="T524" i="8" s="1"/>
  <c r="O17" i="8"/>
  <c r="Q17" i="8" s="1"/>
  <c r="O551" i="8"/>
  <c r="P551" i="8" s="1"/>
  <c r="S551" i="8" s="1"/>
  <c r="T551" i="8" s="1"/>
  <c r="O825" i="8"/>
  <c r="P825" i="8" s="1"/>
  <c r="S825" i="8" s="1"/>
  <c r="T825" i="8" s="1"/>
  <c r="O883" i="8"/>
  <c r="Q883" i="8" s="1"/>
  <c r="O689" i="8"/>
  <c r="Q689" i="8" s="1"/>
  <c r="O241" i="8"/>
  <c r="P766" i="8"/>
  <c r="S766" i="8" s="1"/>
  <c r="T766" i="8" s="1"/>
  <c r="O11" i="8"/>
  <c r="Q11" i="8" s="1"/>
  <c r="O698" i="8"/>
  <c r="Q698" i="8" s="1"/>
  <c r="O938" i="8"/>
  <c r="Q938" i="8" s="1"/>
  <c r="R938" i="8" s="1"/>
  <c r="O797" i="8"/>
  <c r="Q797" i="8" s="1"/>
  <c r="R797" i="8" s="1"/>
  <c r="O539" i="8"/>
  <c r="P539" i="8" s="1"/>
  <c r="S539" i="8" s="1"/>
  <c r="T539" i="8" s="1"/>
  <c r="O293" i="8"/>
  <c r="O667" i="8"/>
  <c r="Q667" i="8" s="1"/>
  <c r="O773" i="8"/>
  <c r="P773" i="8" s="1"/>
  <c r="O216" i="8"/>
  <c r="Q216" i="8" s="1"/>
  <c r="O820" i="8"/>
  <c r="P820" i="8" s="1"/>
  <c r="O818" i="8"/>
  <c r="P818" i="8" s="1"/>
  <c r="S818" i="8" s="1"/>
  <c r="T818" i="8" s="1"/>
  <c r="Q766" i="8"/>
  <c r="U766" i="8" s="1"/>
  <c r="O949" i="8"/>
  <c r="P949" i="8" s="1"/>
  <c r="S949" i="8" s="1"/>
  <c r="T949" i="8" s="1"/>
  <c r="O98" i="8"/>
  <c r="Q98" i="8" s="1"/>
  <c r="O183" i="8"/>
  <c r="Q183" i="8" s="1"/>
  <c r="O898" i="8"/>
  <c r="P898" i="8" s="1"/>
  <c r="S898" i="8" s="1"/>
  <c r="T898" i="8" s="1"/>
  <c r="O165" i="8"/>
  <c r="Q165" i="8" s="1"/>
  <c r="O247" i="8"/>
  <c r="O625" i="8"/>
  <c r="P625" i="8" s="1"/>
  <c r="S625" i="8" s="1"/>
  <c r="T625" i="8" s="1"/>
  <c r="O322" i="8"/>
  <c r="P322" i="8" s="1"/>
  <c r="S322" i="8" s="1"/>
  <c r="T322" i="8" s="1"/>
  <c r="O174" i="8"/>
  <c r="Q174" i="8" s="1"/>
  <c r="O197" i="8"/>
  <c r="Q197" i="8" s="1"/>
  <c r="O345" i="8"/>
  <c r="O115" i="8"/>
  <c r="Q115" i="8" s="1"/>
  <c r="O810" i="8"/>
  <c r="O901" i="8"/>
  <c r="O900" i="8"/>
  <c r="O69" i="8"/>
  <c r="Q69" i="8" s="1"/>
  <c r="O819" i="8"/>
  <c r="O262" i="8"/>
  <c r="Q262" i="8" s="1"/>
  <c r="O299" i="8"/>
  <c r="O633" i="8"/>
  <c r="Q633" i="8" s="1"/>
  <c r="O748" i="8"/>
  <c r="P748" i="8" s="1"/>
  <c r="S748" i="8" s="1"/>
  <c r="T748" i="8" s="1"/>
  <c r="O334" i="8"/>
  <c r="O166" i="8"/>
  <c r="Q166" i="8" s="1"/>
  <c r="O167" i="8"/>
  <c r="Q167" i="8" s="1"/>
  <c r="O148" i="8"/>
  <c r="Q148" i="8" s="1"/>
  <c r="O387" i="8"/>
  <c r="Q387" i="8" s="1"/>
  <c r="M910" i="4"/>
  <c r="M1380" i="4"/>
  <c r="M381" i="4"/>
  <c r="M501" i="4"/>
  <c r="M966" i="4"/>
  <c r="P579" i="4"/>
  <c r="M173" i="4"/>
  <c r="M489" i="4"/>
  <c r="M203" i="4"/>
  <c r="M762" i="4"/>
  <c r="M373" i="4"/>
  <c r="M1198" i="4"/>
  <c r="M1057" i="4"/>
  <c r="M970" i="4"/>
  <c r="M1399" i="4"/>
  <c r="M390" i="4"/>
  <c r="M1072" i="4"/>
  <c r="M404" i="4"/>
  <c r="M314" i="4"/>
  <c r="M394" i="4"/>
  <c r="P344" i="4"/>
  <c r="M558" i="4"/>
  <c r="M459" i="4"/>
  <c r="M65" i="4"/>
  <c r="M1247" i="4"/>
  <c r="M960" i="4"/>
  <c r="M403" i="4"/>
  <c r="M736" i="4"/>
  <c r="P648" i="4"/>
  <c r="M401" i="4"/>
  <c r="M383" i="4"/>
  <c r="M701" i="4"/>
  <c r="M1050" i="4"/>
  <c r="M1200" i="4"/>
  <c r="M958" i="4"/>
  <c r="P1014" i="4"/>
  <c r="M1298" i="4"/>
  <c r="M1377" i="4"/>
  <c r="M69" i="4"/>
  <c r="M502" i="4"/>
  <c r="M178" i="4"/>
  <c r="M215" i="4"/>
  <c r="M470" i="4"/>
  <c r="M643" i="4"/>
  <c r="M135" i="4"/>
  <c r="P139" i="4"/>
  <c r="P765" i="4"/>
  <c r="M751" i="4"/>
  <c r="P386" i="4"/>
  <c r="M1068" i="4"/>
  <c r="M971" i="4"/>
  <c r="M880" i="4"/>
  <c r="P1282" i="4"/>
  <c r="M1066" i="4"/>
  <c r="P1103" i="4"/>
  <c r="M142" i="4"/>
  <c r="M630" i="4"/>
  <c r="M50" i="4"/>
  <c r="M523" i="4"/>
  <c r="M393" i="4"/>
  <c r="M795" i="4"/>
  <c r="M195" i="4"/>
  <c r="M716" i="4"/>
  <c r="P760" i="4"/>
  <c r="M696" i="4"/>
  <c r="M209" i="4"/>
  <c r="M106" i="4"/>
  <c r="M137" i="4"/>
  <c r="M590" i="4"/>
  <c r="M524" i="4"/>
  <c r="M174" i="4"/>
  <c r="M1021" i="4"/>
  <c r="M1060" i="4"/>
  <c r="M1237" i="4"/>
  <c r="M1109" i="4"/>
  <c r="M941" i="4"/>
  <c r="M967" i="4"/>
  <c r="M1305" i="4"/>
  <c r="P864" i="4"/>
  <c r="M935" i="4"/>
  <c r="M703" i="4"/>
  <c r="M126" i="4"/>
  <c r="M620" i="4"/>
  <c r="M551" i="4"/>
  <c r="M561" i="4"/>
  <c r="M333" i="4"/>
  <c r="P432" i="4"/>
  <c r="P433" i="4"/>
  <c r="M512" i="4"/>
  <c r="M338" i="4"/>
  <c r="P532" i="4"/>
  <c r="M133" i="4"/>
  <c r="M64" i="4"/>
  <c r="M457" i="4"/>
  <c r="M365" i="4"/>
  <c r="M384" i="4"/>
  <c r="M277" i="4"/>
  <c r="M1056" i="4"/>
  <c r="M1158" i="4"/>
  <c r="M1028" i="4"/>
  <c r="M1214" i="4"/>
  <c r="M262" i="4"/>
  <c r="M417" i="4"/>
  <c r="M445" i="4"/>
  <c r="M742" i="4"/>
  <c r="P442" i="4"/>
  <c r="M483" i="4"/>
  <c r="M99" i="4"/>
  <c r="M275" i="4"/>
  <c r="M490" i="4"/>
  <c r="M123" i="4"/>
  <c r="M1207" i="4"/>
  <c r="M1179" i="4"/>
  <c r="M1141" i="4"/>
  <c r="M1027" i="4"/>
  <c r="M1408" i="4"/>
  <c r="M1383" i="4"/>
  <c r="M1180" i="4"/>
  <c r="M1054" i="4"/>
  <c r="P929" i="4"/>
  <c r="M840" i="4"/>
  <c r="M1391" i="4"/>
  <c r="M162" i="4"/>
  <c r="M182" i="4"/>
  <c r="M49" i="4"/>
  <c r="M87" i="4"/>
  <c r="P562" i="4"/>
  <c r="P267" i="4"/>
  <c r="M588" i="4"/>
  <c r="M318" i="4"/>
  <c r="P785" i="4"/>
  <c r="P145" i="4"/>
  <c r="P121" i="4"/>
  <c r="M771" i="4"/>
  <c r="M234" i="4"/>
  <c r="M753" i="4"/>
  <c r="M391" i="4"/>
  <c r="M350" i="4"/>
  <c r="M293" i="4"/>
  <c r="M343" i="4"/>
  <c r="M357" i="4"/>
  <c r="M388" i="4"/>
  <c r="M96" i="4"/>
  <c r="M113" i="4"/>
  <c r="M183" i="4"/>
  <c r="M484" i="4"/>
  <c r="M1039" i="4"/>
  <c r="M1048" i="4"/>
  <c r="M1132" i="4"/>
  <c r="M1328" i="4"/>
  <c r="M951" i="4"/>
  <c r="M993" i="4"/>
  <c r="M1395" i="4"/>
  <c r="M1360" i="4"/>
  <c r="M934" i="4"/>
  <c r="M917" i="4"/>
  <c r="P247" i="4"/>
  <c r="M247" i="4"/>
  <c r="P712" i="4"/>
  <c r="M712" i="4"/>
  <c r="P594" i="4"/>
  <c r="M594" i="4"/>
  <c r="P370" i="4"/>
  <c r="M370" i="4"/>
  <c r="P147" i="4"/>
  <c r="M147" i="4"/>
  <c r="P757" i="4"/>
  <c r="M757" i="4"/>
  <c r="P230" i="4"/>
  <c r="M230" i="4"/>
  <c r="P749" i="4"/>
  <c r="M749" i="4"/>
  <c r="P255" i="4"/>
  <c r="M255" i="4"/>
  <c r="P738" i="4"/>
  <c r="M738" i="4"/>
  <c r="P323" i="4"/>
  <c r="M323" i="4"/>
  <c r="P606" i="4"/>
  <c r="M606" i="4"/>
  <c r="M202" i="4"/>
  <c r="P702" i="4"/>
  <c r="M702" i="4"/>
  <c r="M345" i="4"/>
  <c r="M278" i="4"/>
  <c r="P399" i="4"/>
  <c r="M399" i="4"/>
  <c r="M115" i="4"/>
  <c r="M116" i="4"/>
  <c r="M418" i="4"/>
  <c r="M566" i="4"/>
  <c r="M66" i="4"/>
  <c r="M100" i="4"/>
  <c r="M214" i="4"/>
  <c r="M642" i="4"/>
  <c r="M170" i="4"/>
  <c r="M117" i="4"/>
  <c r="M747" i="4"/>
  <c r="M265" i="4"/>
  <c r="M138" i="4"/>
  <c r="M464" i="4"/>
  <c r="M552" i="4"/>
  <c r="M429" i="4"/>
  <c r="M804" i="4"/>
  <c r="P419" i="4"/>
  <c r="M419" i="4"/>
  <c r="P485" i="4"/>
  <c r="M485" i="4"/>
  <c r="P797" i="4"/>
  <c r="M797" i="4"/>
  <c r="P362" i="4"/>
  <c r="M362" i="4"/>
  <c r="P249" i="4"/>
  <c r="M249" i="4"/>
  <c r="P157" i="4"/>
  <c r="M157" i="4"/>
  <c r="P735" i="4"/>
  <c r="M735" i="4"/>
  <c r="P479" i="4"/>
  <c r="M479" i="4"/>
  <c r="P733" i="4"/>
  <c r="M733" i="4"/>
  <c r="P758" i="4"/>
  <c r="M758" i="4"/>
  <c r="P480" i="4"/>
  <c r="M480" i="4"/>
  <c r="P439" i="4"/>
  <c r="M439" i="4"/>
  <c r="P553" i="4"/>
  <c r="M553" i="4"/>
  <c r="P83" i="4"/>
  <c r="M83" i="4"/>
  <c r="M62" i="4"/>
  <c r="P62" i="4"/>
  <c r="P355" i="4"/>
  <c r="M355" i="4"/>
  <c r="M42" i="4"/>
  <c r="P226" i="4"/>
  <c r="M226" i="4"/>
  <c r="P584" i="4"/>
  <c r="M584" i="4"/>
  <c r="P800" i="4"/>
  <c r="M800" i="4"/>
  <c r="M281" i="4"/>
  <c r="M287" i="4"/>
  <c r="M737" i="4"/>
  <c r="M134" i="4"/>
  <c r="M585" i="4"/>
  <c r="M774" i="4"/>
  <c r="M462" i="4"/>
  <c r="M812" i="4"/>
  <c r="M378" i="4"/>
  <c r="M264" i="4"/>
  <c r="M495" i="4"/>
  <c r="M720" i="4"/>
  <c r="M463" i="4"/>
  <c r="M478" i="4"/>
  <c r="M325" i="4"/>
  <c r="M428" i="4"/>
  <c r="M681" i="4"/>
  <c r="P351" i="4"/>
  <c r="M351" i="4"/>
  <c r="P471" i="4"/>
  <c r="M471" i="4"/>
  <c r="P644" i="4"/>
  <c r="M644" i="4"/>
  <c r="P687" i="4"/>
  <c r="M687" i="4"/>
  <c r="P756" i="4"/>
  <c r="M756" i="4"/>
  <c r="P748" i="4"/>
  <c r="M748" i="4"/>
  <c r="P224" i="4"/>
  <c r="M224" i="4"/>
  <c r="P225" i="4"/>
  <c r="M225" i="4"/>
  <c r="P250" i="4"/>
  <c r="M250" i="4"/>
  <c r="P347" i="4"/>
  <c r="M347" i="4"/>
  <c r="P342" i="4"/>
  <c r="M342" i="4"/>
  <c r="P158" i="4"/>
  <c r="M158" i="4"/>
  <c r="P450" i="4"/>
  <c r="M450" i="4"/>
  <c r="P237" i="4"/>
  <c r="M237" i="4"/>
  <c r="P494" i="4"/>
  <c r="M494" i="4"/>
  <c r="P725" i="4"/>
  <c r="M725" i="4"/>
  <c r="P85" i="4"/>
  <c r="M85" i="4"/>
  <c r="M51" i="4"/>
  <c r="M263" i="4"/>
  <c r="M794" i="4"/>
  <c r="M704" i="4"/>
  <c r="M400" i="4"/>
  <c r="M282" i="4"/>
  <c r="M216" i="4"/>
  <c r="M593" i="4"/>
  <c r="M530" i="4"/>
  <c r="M266" i="4"/>
  <c r="M629" i="4"/>
  <c r="M509" i="4"/>
  <c r="M516" i="4"/>
  <c r="M544" i="4"/>
  <c r="M359" i="4"/>
  <c r="M171" i="4"/>
  <c r="M705" i="4"/>
  <c r="M246" i="4"/>
  <c r="P650" i="4"/>
  <c r="M650" i="4"/>
  <c r="P360" i="4"/>
  <c r="M360" i="4"/>
  <c r="P769" i="4"/>
  <c r="M769" i="4"/>
  <c r="P361" i="4"/>
  <c r="M361" i="4"/>
  <c r="P603" i="4"/>
  <c r="M603" i="4"/>
  <c r="P465" i="4"/>
  <c r="M465" i="4"/>
  <c r="P111" i="4"/>
  <c r="M111" i="4"/>
  <c r="P239" i="4"/>
  <c r="M239" i="4"/>
  <c r="P240" i="4"/>
  <c r="M240" i="4"/>
  <c r="P101" i="4"/>
  <c r="M101" i="4"/>
  <c r="P348" i="4"/>
  <c r="M348" i="4"/>
  <c r="P569" i="4"/>
  <c r="M569" i="4"/>
  <c r="P371" i="4"/>
  <c r="M371" i="4"/>
  <c r="M597" i="4"/>
  <c r="P597" i="4"/>
  <c r="P776" i="4"/>
  <c r="M776" i="4"/>
  <c r="P1053" i="4"/>
  <c r="M1053" i="4"/>
  <c r="P1241" i="4"/>
  <c r="M1241" i="4"/>
  <c r="P136" i="4"/>
  <c r="M136" i="4"/>
  <c r="P252" i="4"/>
  <c r="M252" i="4"/>
  <c r="P205" i="4"/>
  <c r="M205" i="4"/>
  <c r="P218" i="4"/>
  <c r="M218" i="4"/>
  <c r="P412" i="4"/>
  <c r="M412" i="4"/>
  <c r="P181" i="4"/>
  <c r="M181" i="4"/>
  <c r="P125" i="4"/>
  <c r="M125" i="4"/>
  <c r="P1350" i="4"/>
  <c r="M1350" i="4"/>
  <c r="P1410" i="4"/>
  <c r="M1410" i="4"/>
  <c r="P1352" i="4"/>
  <c r="M1352" i="4"/>
  <c r="P1344" i="4"/>
  <c r="M1344" i="4"/>
  <c r="P1354" i="4"/>
  <c r="M1354" i="4"/>
  <c r="P1243" i="4"/>
  <c r="M1243" i="4"/>
  <c r="P1127" i="4"/>
  <c r="M1127" i="4"/>
  <c r="P1125" i="4"/>
  <c r="M1125" i="4"/>
  <c r="P1202" i="4"/>
  <c r="M1202" i="4"/>
  <c r="P1173" i="4"/>
  <c r="M1173" i="4"/>
  <c r="P1249" i="4"/>
  <c r="M1249" i="4"/>
  <c r="P1239" i="4"/>
  <c r="M1239" i="4"/>
  <c r="P1099" i="4"/>
  <c r="M1099" i="4"/>
  <c r="P1105" i="4"/>
  <c r="M1105" i="4"/>
  <c r="P1162" i="4"/>
  <c r="M1162" i="4"/>
  <c r="P980" i="4"/>
  <c r="M980" i="4"/>
  <c r="P1100" i="4"/>
  <c r="M1100" i="4"/>
  <c r="P1304" i="4"/>
  <c r="M1304" i="4"/>
  <c r="P961" i="4"/>
  <c r="M961" i="4"/>
  <c r="P1178" i="4"/>
  <c r="M1178" i="4"/>
  <c r="P1359" i="4"/>
  <c r="M1359" i="4"/>
  <c r="P1174" i="4"/>
  <c r="M1174" i="4"/>
  <c r="P1167" i="4"/>
  <c r="M1167" i="4"/>
  <c r="P110" i="4"/>
  <c r="M110" i="4"/>
  <c r="M721" i="4"/>
  <c r="M726" i="4"/>
  <c r="M727" i="4"/>
  <c r="P728" i="4"/>
  <c r="M728" i="4"/>
  <c r="P241" i="4"/>
  <c r="M241" i="4"/>
  <c r="P546" i="4"/>
  <c r="M546" i="4"/>
  <c r="M604" i="4"/>
  <c r="P504" i="4"/>
  <c r="M504" i="4"/>
  <c r="M408" i="4"/>
  <c r="P596" i="4"/>
  <c r="M596" i="4"/>
  <c r="M732" i="4"/>
  <c r="M167" i="4"/>
  <c r="P331" i="4"/>
  <c r="M331" i="4"/>
  <c r="P469" i="4"/>
  <c r="M469" i="4"/>
  <c r="P276" i="4"/>
  <c r="M276" i="4"/>
  <c r="P1222" i="4"/>
  <c r="M1222" i="4"/>
  <c r="M985" i="4"/>
  <c r="M1005" i="4"/>
  <c r="P1071" i="4"/>
  <c r="P1036" i="4"/>
  <c r="P1355" i="4"/>
  <c r="M1355" i="4"/>
  <c r="P1075" i="4"/>
  <c r="M1075" i="4"/>
  <c r="M995" i="4"/>
  <c r="M1065" i="4"/>
  <c r="M625" i="4"/>
  <c r="M686" i="4"/>
  <c r="M59" i="4"/>
  <c r="M803" i="4"/>
  <c r="M168" i="4"/>
  <c r="P163" i="4"/>
  <c r="M163" i="4"/>
  <c r="M449" i="4"/>
  <c r="M535" i="4"/>
  <c r="P92" i="4"/>
  <c r="M92" i="4"/>
  <c r="P652" i="4"/>
  <c r="P633" i="4"/>
  <c r="M713" i="4"/>
  <c r="M613" i="4"/>
  <c r="P44" i="4"/>
  <c r="M44" i="4"/>
  <c r="P473" i="4"/>
  <c r="M473" i="4"/>
  <c r="P814" i="4"/>
  <c r="M814" i="4"/>
  <c r="M616" i="4"/>
  <c r="M813" i="4"/>
  <c r="M791" i="4"/>
  <c r="P600" i="4"/>
  <c r="M389" i="4"/>
  <c r="P389" i="4"/>
  <c r="P398" i="4"/>
  <c r="M398" i="4"/>
  <c r="M274" i="4"/>
  <c r="M236" i="4"/>
  <c r="P1208" i="4"/>
  <c r="M1208" i="4"/>
  <c r="M1136" i="4"/>
  <c r="P962" i="4"/>
  <c r="M962" i="4"/>
  <c r="P1370" i="4"/>
  <c r="M1370" i="4"/>
  <c r="P112" i="4"/>
  <c r="M112" i="4"/>
  <c r="P956" i="4"/>
  <c r="M956" i="4"/>
  <c r="P1268" i="4"/>
  <c r="M1268" i="4"/>
  <c r="P1139" i="4"/>
  <c r="M1139" i="4"/>
  <c r="P1349" i="4"/>
  <c r="M1349" i="4"/>
  <c r="P1351" i="4"/>
  <c r="M1351" i="4"/>
  <c r="P1346" i="4"/>
  <c r="M1346" i="4"/>
  <c r="P1078" i="4"/>
  <c r="M1078" i="4"/>
  <c r="P1244" i="4"/>
  <c r="M1244" i="4"/>
  <c r="P1010" i="4"/>
  <c r="M1010" i="4"/>
  <c r="P1251" i="4"/>
  <c r="M1251" i="4"/>
  <c r="P916" i="4"/>
  <c r="M916" i="4"/>
  <c r="P1006" i="4"/>
  <c r="M1006" i="4"/>
  <c r="P887" i="4"/>
  <c r="M887" i="4"/>
  <c r="P1116" i="4"/>
  <c r="M1116" i="4"/>
  <c r="P1004" i="4"/>
  <c r="M1004" i="4"/>
  <c r="P1203" i="4"/>
  <c r="M1203" i="4"/>
  <c r="P948" i="4"/>
  <c r="M948" i="4"/>
  <c r="P1121" i="4"/>
  <c r="M1121" i="4"/>
  <c r="P1163" i="4"/>
  <c r="M1163" i="4"/>
  <c r="P1051" i="4"/>
  <c r="M1051" i="4"/>
  <c r="P1102" i="4"/>
  <c r="M1102" i="4"/>
  <c r="P1000" i="4"/>
  <c r="M1000" i="4"/>
  <c r="P1176" i="4"/>
  <c r="M1176" i="4"/>
  <c r="P1096" i="4"/>
  <c r="M1096" i="4"/>
  <c r="M1069" i="4"/>
  <c r="P1069" i="4"/>
  <c r="P1120" i="4"/>
  <c r="M1120" i="4"/>
  <c r="M1168" i="4"/>
  <c r="P1168" i="4"/>
  <c r="M454" i="4"/>
  <c r="P454" i="4"/>
  <c r="M103" i="4"/>
  <c r="P103" i="4"/>
  <c r="P320" i="4"/>
  <c r="M320" i="4"/>
  <c r="P556" i="4"/>
  <c r="M556" i="4"/>
  <c r="M354" i="4"/>
  <c r="M605" i="4"/>
  <c r="M554" i="4"/>
  <c r="M90" i="4"/>
  <c r="M513" i="4"/>
  <c r="P775" i="4"/>
  <c r="P506" i="4"/>
  <c r="M94" i="4"/>
  <c r="M98" i="4"/>
  <c r="M177" i="4"/>
  <c r="M602" i="4"/>
  <c r="M684" i="4"/>
  <c r="P374" i="4"/>
  <c r="M374" i="4"/>
  <c r="M487" i="4"/>
  <c r="P310" i="4"/>
  <c r="M310" i="4"/>
  <c r="P211" i="4"/>
  <c r="M211" i="4"/>
  <c r="P1296" i="4"/>
  <c r="M1296" i="4"/>
  <c r="P896" i="4"/>
  <c r="M896" i="4"/>
  <c r="P1062" i="4"/>
  <c r="M1062" i="4"/>
  <c r="P272" i="4"/>
  <c r="M453" i="4"/>
  <c r="M466" i="4"/>
  <c r="M460" i="4"/>
  <c r="M592" i="4"/>
  <c r="M43" i="4"/>
  <c r="M91" i="4"/>
  <c r="M334" i="4"/>
  <c r="M947" i="4"/>
  <c r="M1138" i="4"/>
  <c r="M1409" i="4"/>
  <c r="M963" i="4"/>
  <c r="P923" i="4"/>
  <c r="M1152" i="4"/>
  <c r="M1250" i="4"/>
  <c r="M1076" i="4"/>
  <c r="M912" i="4"/>
  <c r="M1329" i="4"/>
  <c r="M1307" i="4"/>
  <c r="M924" i="4"/>
  <c r="M911" i="4"/>
  <c r="M1376" i="4"/>
  <c r="M1320" i="4"/>
  <c r="M1345" i="4"/>
  <c r="M1321" i="4"/>
  <c r="M996" i="4"/>
  <c r="M933" i="4"/>
  <c r="M1379" i="4"/>
  <c r="M1324" i="4"/>
  <c r="M1275" i="4"/>
  <c r="M1342" i="4"/>
  <c r="M920" i="4"/>
  <c r="O556" i="8"/>
  <c r="O683" i="8"/>
  <c r="O502" i="8"/>
  <c r="O749" i="8"/>
  <c r="O491" i="8"/>
  <c r="O863" i="8"/>
  <c r="O861" i="8"/>
  <c r="O483" i="8"/>
  <c r="O377" i="8"/>
  <c r="O494" i="8"/>
  <c r="O536" i="8"/>
  <c r="O735" i="8"/>
  <c r="O903" i="8"/>
  <c r="O28" i="8"/>
  <c r="Q28" i="8" s="1"/>
  <c r="O224" i="8"/>
  <c r="Q224" i="8" s="1"/>
  <c r="O40" i="8"/>
  <c r="Q40" i="8" s="1"/>
  <c r="O350" i="8"/>
  <c r="O254" i="8"/>
  <c r="Q254" i="8" s="1"/>
  <c r="O851" i="8"/>
  <c r="O144" i="8"/>
  <c r="Q144" i="8" s="1"/>
  <c r="O266" i="8"/>
  <c r="Q266" i="8" s="1"/>
  <c r="O816" i="8"/>
  <c r="O870" i="8"/>
  <c r="O65" i="8"/>
  <c r="Q65" i="8" s="1"/>
  <c r="M765" i="8"/>
  <c r="I765" i="8"/>
  <c r="E765" i="8"/>
  <c r="L765" i="8"/>
  <c r="H765" i="8"/>
  <c r="D765" i="8"/>
  <c r="K765" i="8"/>
  <c r="G765" i="8"/>
  <c r="C765" i="8"/>
  <c r="F765" i="8"/>
  <c r="N765" i="8"/>
  <c r="J765" i="8"/>
  <c r="M849" i="8"/>
  <c r="I849" i="8"/>
  <c r="E849" i="8"/>
  <c r="L849" i="8"/>
  <c r="H849" i="8"/>
  <c r="D849" i="8"/>
  <c r="K849" i="8"/>
  <c r="G849" i="8"/>
  <c r="C849" i="8"/>
  <c r="J849" i="8"/>
  <c r="F849" i="8"/>
  <c r="N849" i="8"/>
  <c r="M957" i="8"/>
  <c r="I957" i="8"/>
  <c r="E957" i="8"/>
  <c r="L957" i="8"/>
  <c r="H957" i="8"/>
  <c r="D957" i="8"/>
  <c r="K957" i="8"/>
  <c r="G957" i="8"/>
  <c r="C957" i="8"/>
  <c r="J957" i="8"/>
  <c r="F957" i="8"/>
  <c r="N957" i="8"/>
  <c r="O899" i="8"/>
  <c r="O602" i="8"/>
  <c r="O280" i="8"/>
  <c r="Q280" i="8" s="1"/>
  <c r="O657" i="8"/>
  <c r="O271" i="8"/>
  <c r="Q271" i="8" s="1"/>
  <c r="O137" i="8"/>
  <c r="Q137" i="8" s="1"/>
  <c r="O50" i="8"/>
  <c r="Q50" i="8" s="1"/>
  <c r="O823" i="8"/>
  <c r="O721" i="8"/>
  <c r="O565" i="8"/>
  <c r="O944" i="8"/>
  <c r="O626" i="8"/>
  <c r="O867" i="8"/>
  <c r="O202" i="8"/>
  <c r="Q202" i="8" s="1"/>
  <c r="O119" i="8"/>
  <c r="Q119" i="8" s="1"/>
  <c r="M865" i="8"/>
  <c r="I865" i="8"/>
  <c r="E865" i="8"/>
  <c r="L865" i="8"/>
  <c r="H865" i="8"/>
  <c r="D865" i="8"/>
  <c r="K865" i="8"/>
  <c r="G865" i="8"/>
  <c r="C865" i="8"/>
  <c r="F865" i="8"/>
  <c r="N865" i="8"/>
  <c r="J865" i="8"/>
  <c r="M756" i="8"/>
  <c r="I756" i="8"/>
  <c r="E756" i="8"/>
  <c r="L756" i="8"/>
  <c r="H756" i="8"/>
  <c r="D756" i="8"/>
  <c r="K756" i="8"/>
  <c r="G756" i="8"/>
  <c r="C756" i="8"/>
  <c r="N756" i="8"/>
  <c r="J756" i="8"/>
  <c r="F756" i="8"/>
  <c r="M403" i="8"/>
  <c r="I403" i="8"/>
  <c r="E403" i="8"/>
  <c r="L403" i="8"/>
  <c r="H403" i="8"/>
  <c r="D403" i="8"/>
  <c r="K403" i="8"/>
  <c r="G403" i="8"/>
  <c r="C403" i="8"/>
  <c r="N403" i="8"/>
  <c r="J403" i="8"/>
  <c r="F403" i="8"/>
  <c r="O181" i="8"/>
  <c r="Q181" i="8" s="1"/>
  <c r="O226" i="8"/>
  <c r="Q226" i="8" s="1"/>
  <c r="O270" i="8"/>
  <c r="Q270" i="8" s="1"/>
  <c r="O18" i="8"/>
  <c r="Q18" i="8" s="1"/>
  <c r="O258" i="8"/>
  <c r="Q258" i="8" s="1"/>
  <c r="O195" i="8"/>
  <c r="Q195" i="8" s="1"/>
  <c r="O875" i="8"/>
  <c r="O604" i="8"/>
  <c r="O582" i="8"/>
  <c r="O857" i="8"/>
  <c r="O441" i="8"/>
  <c r="O67" i="8"/>
  <c r="Q67" i="8" s="1"/>
  <c r="O759" i="8"/>
  <c r="O586" i="8"/>
  <c r="O80" i="8"/>
  <c r="Q80" i="8" s="1"/>
  <c r="O5" i="8"/>
  <c r="Q5" i="8" s="1"/>
  <c r="O242" i="8"/>
  <c r="Q242" i="8" s="1"/>
  <c r="O426" i="8"/>
  <c r="O149" i="8"/>
  <c r="Q149" i="8" s="1"/>
  <c r="O941" i="8"/>
  <c r="O752" i="8"/>
  <c r="O535" i="8"/>
  <c r="O694" i="8"/>
  <c r="O830" i="8"/>
  <c r="O22" i="8"/>
  <c r="Q22" i="8" s="1"/>
  <c r="O541" i="8"/>
  <c r="O59" i="8"/>
  <c r="Q59" i="8" s="1"/>
  <c r="O48" i="8"/>
  <c r="Q48" i="8" s="1"/>
  <c r="O840" i="8"/>
  <c r="O211" i="8"/>
  <c r="Q211" i="8" s="1"/>
  <c r="O63" i="8"/>
  <c r="Q63" i="8" s="1"/>
  <c r="O894" i="8"/>
  <c r="O919" i="8"/>
  <c r="O445" i="8"/>
  <c r="O320" i="8"/>
  <c r="O342" i="8"/>
  <c r="O710" i="8"/>
  <c r="O850" i="8"/>
  <c r="M645" i="8"/>
  <c r="I645" i="8"/>
  <c r="E645" i="8"/>
  <c r="L645" i="8"/>
  <c r="H645" i="8"/>
  <c r="D645" i="8"/>
  <c r="K645" i="8"/>
  <c r="G645" i="8"/>
  <c r="C645" i="8"/>
  <c r="N645" i="8"/>
  <c r="J645" i="8"/>
  <c r="F645" i="8"/>
  <c r="M684" i="8"/>
  <c r="I684" i="8"/>
  <c r="E684" i="8"/>
  <c r="L684" i="8"/>
  <c r="H684" i="8"/>
  <c r="D684" i="8"/>
  <c r="K684" i="8"/>
  <c r="G684" i="8"/>
  <c r="C684" i="8"/>
  <c r="N684" i="8"/>
  <c r="J684" i="8"/>
  <c r="F684" i="8"/>
  <c r="O733" i="8"/>
  <c r="O215" i="8"/>
  <c r="Q215" i="8" s="1"/>
  <c r="O253" i="8"/>
  <c r="Q253" i="8" s="1"/>
  <c r="O285" i="8"/>
  <c r="Q285" i="8" s="1"/>
  <c r="O425" i="8"/>
  <c r="O548" i="8"/>
  <c r="O338" i="8"/>
  <c r="O509" i="8"/>
  <c r="O672" i="8"/>
  <c r="O716" i="8"/>
  <c r="O482" i="8"/>
  <c r="O596" i="8"/>
  <c r="O199" i="8"/>
  <c r="Q199" i="8" s="1"/>
  <c r="O213" i="8"/>
  <c r="Q213" i="8" s="1"/>
  <c r="O523" i="8"/>
  <c r="O462" i="8"/>
  <c r="O841" i="8"/>
  <c r="O784" i="8"/>
  <c r="O832" i="8"/>
  <c r="O575" i="8"/>
  <c r="O29" i="8"/>
  <c r="Q29" i="8" s="1"/>
  <c r="O400" i="8"/>
  <c r="O723" i="8"/>
  <c r="O497" i="8"/>
  <c r="O501" i="8"/>
  <c r="O380" i="8"/>
  <c r="O398" i="8"/>
  <c r="O890" i="8"/>
  <c r="O353" i="8"/>
  <c r="O649" i="8"/>
  <c r="O648" i="8"/>
  <c r="O660" i="8"/>
  <c r="O620" i="8"/>
  <c r="O395" i="8"/>
  <c r="P355" i="8"/>
  <c r="S355" i="8" s="1"/>
  <c r="T355" i="8" s="1"/>
  <c r="Q521" i="8"/>
  <c r="P521" i="8"/>
  <c r="S521" i="8" s="1"/>
  <c r="T521" i="8" s="1"/>
  <c r="Q637" i="8"/>
  <c r="P617" i="8"/>
  <c r="S617" i="8" s="1"/>
  <c r="T617" i="8" s="1"/>
  <c r="P354" i="8"/>
  <c r="S354" i="8" s="1"/>
  <c r="T354" i="8" s="1"/>
  <c r="Q361" i="8"/>
  <c r="M627" i="4"/>
  <c r="P627" i="4"/>
  <c r="P730" i="4"/>
  <c r="M730" i="4"/>
  <c r="P601" i="4"/>
  <c r="M601" i="4"/>
  <c r="P541" i="4"/>
  <c r="M541" i="4"/>
  <c r="P410" i="4"/>
  <c r="M410" i="4"/>
  <c r="P968" i="4"/>
  <c r="M968" i="4"/>
  <c r="P972" i="4"/>
  <c r="M972" i="4"/>
  <c r="P1019" i="4"/>
  <c r="M1019" i="4"/>
  <c r="P913" i="4"/>
  <c r="M913" i="4"/>
  <c r="P937" i="4"/>
  <c r="M937" i="4"/>
  <c r="M529" i="4"/>
  <c r="M583" i="4"/>
  <c r="M201" i="4"/>
  <c r="M259" i="4"/>
  <c r="M542" i="4"/>
  <c r="M261" i="4"/>
  <c r="M143" i="4"/>
  <c r="M375" i="4"/>
  <c r="M286" i="4"/>
  <c r="M424" i="4"/>
  <c r="M437" i="4"/>
  <c r="M358" i="4"/>
  <c r="M107" i="4"/>
  <c r="M93" i="4"/>
  <c r="M543" i="4"/>
  <c r="M510" i="4"/>
  <c r="M488" i="4"/>
  <c r="M651" i="4"/>
  <c r="M231" i="4"/>
  <c r="M706" i="4"/>
  <c r="M752" i="4"/>
  <c r="P752" i="4"/>
  <c r="M571" i="4"/>
  <c r="P571" i="4"/>
  <c r="P598" i="4"/>
  <c r="M598" i="4"/>
  <c r="P526" i="4"/>
  <c r="M526" i="4"/>
  <c r="P271" i="4"/>
  <c r="M271" i="4"/>
  <c r="M475" i="4"/>
  <c r="P475" i="4"/>
  <c r="P95" i="4"/>
  <c r="M95" i="4"/>
  <c r="P796" i="4"/>
  <c r="M796" i="4"/>
  <c r="P539" i="4"/>
  <c r="M539" i="4"/>
  <c r="P978" i="4"/>
  <c r="M978" i="4"/>
  <c r="P1017" i="4"/>
  <c r="M1017" i="4"/>
  <c r="P1030" i="4"/>
  <c r="M1030" i="4"/>
  <c r="P1356" i="4"/>
  <c r="M1356" i="4"/>
  <c r="M372" i="4"/>
  <c r="M724" i="4"/>
  <c r="M369" i="4"/>
  <c r="M392" i="4"/>
  <c r="M377" i="4"/>
  <c r="M685" i="4"/>
  <c r="M582" i="4"/>
  <c r="M534" i="4"/>
  <c r="M559" i="4"/>
  <c r="M54" i="4"/>
  <c r="M200" i="4"/>
  <c r="M368" i="4"/>
  <c r="M745" i="4"/>
  <c r="M260" i="4"/>
  <c r="M313" i="4"/>
  <c r="M515" i="4"/>
  <c r="M169" i="4"/>
  <c r="M376" i="4"/>
  <c r="M416" i="4"/>
  <c r="M114" i="4"/>
  <c r="M423" i="4"/>
  <c r="M427" i="4"/>
  <c r="M430" i="4"/>
  <c r="M715" i="4"/>
  <c r="M108" i="4"/>
  <c r="M549" i="4"/>
  <c r="M67" i="4"/>
  <c r="M682" i="4"/>
  <c r="P118" i="4"/>
  <c r="P567" i="4"/>
  <c r="P635" i="4"/>
  <c r="M711" i="4"/>
  <c r="P654" i="4"/>
  <c r="M654" i="4"/>
  <c r="P270" i="4"/>
  <c r="M270" i="4"/>
  <c r="P152" i="4"/>
  <c r="M152" i="4"/>
  <c r="P525" i="4"/>
  <c r="M525" i="4"/>
  <c r="P47" i="4"/>
  <c r="M47" i="4"/>
  <c r="P337" i="4"/>
  <c r="M337" i="4"/>
  <c r="P302" i="4"/>
  <c r="M302" i="4"/>
  <c r="P311" i="4"/>
  <c r="M311" i="4"/>
  <c r="M321" i="4"/>
  <c r="P321" i="4"/>
  <c r="P743" i="4"/>
  <c r="M743" i="4"/>
  <c r="P380" i="4"/>
  <c r="M380" i="4"/>
  <c r="P1029" i="4"/>
  <c r="M1029" i="4"/>
  <c r="M975" i="4"/>
  <c r="P975" i="4"/>
  <c r="M507" i="4"/>
  <c r="P538" i="4"/>
  <c r="M538" i="4"/>
  <c r="P492" i="4"/>
  <c r="M492" i="4"/>
  <c r="P268" i="4"/>
  <c r="M268" i="4"/>
  <c r="P599" i="4"/>
  <c r="M599" i="4"/>
  <c r="P244" i="4"/>
  <c r="M244" i="4"/>
  <c r="P382" i="4"/>
  <c r="M382" i="4"/>
  <c r="P468" i="4"/>
  <c r="M468" i="4"/>
  <c r="P481" i="4"/>
  <c r="M481" i="4"/>
  <c r="P503" i="4"/>
  <c r="P467" i="4"/>
  <c r="M467" i="4"/>
  <c r="M482" i="4"/>
  <c r="P482" i="4"/>
  <c r="M517" i="4"/>
  <c r="P517" i="4"/>
  <c r="P455" i="4"/>
  <c r="M455" i="4"/>
  <c r="P443" i="4"/>
  <c r="M443" i="4"/>
  <c r="P557" i="4"/>
  <c r="M557" i="4"/>
  <c r="P441" i="4"/>
  <c r="M441" i="4"/>
  <c r="P519" i="4"/>
  <c r="M519" i="4"/>
  <c r="P1055" i="4"/>
  <c r="M1055" i="4"/>
  <c r="P1031" i="4"/>
  <c r="M1031" i="4"/>
  <c r="P1246" i="4"/>
  <c r="M1246" i="4"/>
  <c r="P1097" i="4"/>
  <c r="M1097" i="4"/>
  <c r="P1093" i="4"/>
  <c r="M1093" i="4"/>
  <c r="P842" i="4"/>
  <c r="M842" i="4"/>
  <c r="P1223" i="4"/>
  <c r="M1223" i="4"/>
  <c r="P1144" i="4"/>
  <c r="M1144" i="4"/>
  <c r="P1287" i="4"/>
  <c r="M1287" i="4"/>
  <c r="P1016" i="4"/>
  <c r="M1016" i="4"/>
  <c r="P1238" i="4"/>
  <c r="M1238" i="4"/>
  <c r="P957" i="4"/>
  <c r="M957" i="4"/>
  <c r="P1204" i="4"/>
  <c r="M1204" i="4"/>
  <c r="P1079" i="4"/>
  <c r="M1079" i="4"/>
  <c r="P939" i="4"/>
  <c r="M939" i="4"/>
  <c r="P1404" i="4"/>
  <c r="M1404" i="4"/>
  <c r="P1301" i="4"/>
  <c r="M1301" i="4"/>
  <c r="P1164" i="4"/>
  <c r="M1164" i="4"/>
  <c r="P709" i="4"/>
  <c r="M709" i="4"/>
  <c r="P770" i="4"/>
  <c r="M770" i="4"/>
  <c r="P402" i="4"/>
  <c r="M402" i="4"/>
  <c r="P805" i="4"/>
  <c r="M805" i="4"/>
  <c r="P763" i="4"/>
  <c r="M763" i="4"/>
  <c r="P894" i="4"/>
  <c r="M894" i="4"/>
  <c r="M1023" i="4"/>
  <c r="P1023" i="4"/>
  <c r="M965" i="4"/>
  <c r="P965" i="4"/>
  <c r="M969" i="4"/>
  <c r="P969" i="4"/>
  <c r="M1252" i="4"/>
  <c r="P1252" i="4"/>
  <c r="M1020" i="4"/>
  <c r="P1020" i="4"/>
  <c r="M838" i="4"/>
  <c r="P838" i="4"/>
  <c r="P1339" i="4"/>
  <c r="M1339" i="4"/>
  <c r="P1009" i="4"/>
  <c r="M1009" i="4"/>
  <c r="P1299" i="4"/>
  <c r="M1299" i="4"/>
  <c r="P1128" i="4"/>
  <c r="M1128" i="4"/>
  <c r="P1390" i="4"/>
  <c r="M1390" i="4"/>
  <c r="P1337" i="4"/>
  <c r="M1337" i="4"/>
  <c r="P927" i="4"/>
  <c r="M927" i="4"/>
  <c r="M160" i="4"/>
  <c r="M407" i="4"/>
  <c r="P130" i="4"/>
  <c r="M130" i="4"/>
  <c r="P591" i="4"/>
  <c r="M591" i="4"/>
  <c r="P55" i="4"/>
  <c r="M55" i="4"/>
  <c r="P422" i="4"/>
  <c r="M422" i="4"/>
  <c r="M572" i="4"/>
  <c r="M180" i="4"/>
  <c r="P146" i="4"/>
  <c r="M146" i="4"/>
  <c r="M505" i="4"/>
  <c r="P612" i="4"/>
  <c r="M612" i="4"/>
  <c r="P317" i="4"/>
  <c r="M317" i="4"/>
  <c r="P53" i="4"/>
  <c r="M53" i="4"/>
  <c r="P122" i="4"/>
  <c r="M122" i="4"/>
  <c r="P1018" i="4"/>
  <c r="M1018" i="4"/>
  <c r="P1035" i="4"/>
  <c r="M1035" i="4"/>
  <c r="P1210" i="4"/>
  <c r="M1210" i="4"/>
  <c r="P882" i="4"/>
  <c r="M882" i="4"/>
  <c r="P1185" i="4"/>
  <c r="M1185" i="4"/>
  <c r="P1303" i="4"/>
  <c r="M1303" i="4"/>
  <c r="P908" i="4"/>
  <c r="M908" i="4"/>
  <c r="P1189" i="4"/>
  <c r="M1189" i="4"/>
  <c r="P892" i="4"/>
  <c r="M892" i="4"/>
  <c r="P1013" i="4"/>
  <c r="M1013" i="4"/>
  <c r="P1231" i="4"/>
  <c r="M1231" i="4"/>
  <c r="P1306" i="4"/>
  <c r="M1306" i="4"/>
  <c r="P1007" i="4"/>
  <c r="M1007" i="4"/>
  <c r="P1300" i="4"/>
  <c r="M1300" i="4"/>
  <c r="P1401" i="4"/>
  <c r="M1401" i="4"/>
  <c r="P1279" i="4"/>
  <c r="M1279" i="4"/>
  <c r="P1308" i="4"/>
  <c r="M1308" i="4"/>
  <c r="M52" i="4"/>
  <c r="M124" i="4"/>
  <c r="M641" i="4"/>
  <c r="M764" i="4"/>
  <c r="M1040" i="4"/>
  <c r="M1049" i="4"/>
  <c r="M1061" i="4"/>
  <c r="M1209" i="4"/>
  <c r="M1221" i="4"/>
  <c r="M1366" i="4"/>
  <c r="M1201" i="4"/>
  <c r="M983" i="4"/>
  <c r="M1130" i="4"/>
  <c r="M1302" i="4"/>
  <c r="M1011" i="4"/>
  <c r="M1147" i="4"/>
  <c r="M1098" i="4"/>
  <c r="M1064" i="4"/>
  <c r="M1160" i="4"/>
  <c r="M1022" i="4"/>
  <c r="M1281" i="4"/>
  <c r="M902" i="4"/>
  <c r="M1253" i="4"/>
  <c r="M1381" i="4"/>
  <c r="M1367" i="4"/>
  <c r="M1412" i="4"/>
  <c r="M1081" i="4"/>
  <c r="M893" i="4"/>
  <c r="M1228" i="4"/>
  <c r="M1114" i="4"/>
  <c r="M1205" i="4"/>
  <c r="M843" i="4"/>
  <c r="M1082" i="4"/>
  <c r="M1170" i="4"/>
  <c r="P895" i="4"/>
  <c r="P907" i="4"/>
  <c r="M1270" i="4"/>
  <c r="M1330" i="4"/>
  <c r="M1315" i="4"/>
  <c r="M1280" i="4"/>
  <c r="M938" i="4"/>
  <c r="M914" i="4"/>
  <c r="M88" i="4"/>
  <c r="M273" i="4"/>
  <c r="M527" i="4"/>
  <c r="M149" i="4"/>
  <c r="M555" i="4"/>
  <c r="M60" i="4"/>
  <c r="M981" i="4"/>
  <c r="M915" i="4"/>
  <c r="M1389" i="4"/>
  <c r="M932" i="4"/>
  <c r="M928" i="4"/>
  <c r="M1400" i="4"/>
  <c r="M1382" i="4"/>
  <c r="M1336" i="4"/>
  <c r="M1314" i="4"/>
  <c r="M1262" i="4"/>
  <c r="M1325" i="4"/>
  <c r="M936" i="4"/>
  <c r="M930" i="4"/>
  <c r="M925" i="4"/>
  <c r="M931" i="4"/>
  <c r="P1318" i="4"/>
  <c r="P1396" i="4"/>
  <c r="P909" i="4"/>
  <c r="M909" i="4"/>
  <c r="P1024" i="4"/>
  <c r="M1024" i="4"/>
  <c r="P1175" i="4"/>
  <c r="P1070" i="4"/>
  <c r="M1070" i="4"/>
  <c r="P1166" i="4"/>
  <c r="M1166" i="4"/>
  <c r="P1037" i="4"/>
  <c r="M1037" i="4"/>
  <c r="P1297" i="4"/>
  <c r="M1297" i="4"/>
  <c r="P1077" i="4"/>
  <c r="M1077" i="4"/>
  <c r="M1364" i="4"/>
  <c r="M1206" i="4"/>
  <c r="M1063" i="4"/>
  <c r="M1172" i="4"/>
  <c r="M1041" i="4"/>
  <c r="M1073" i="4"/>
  <c r="M1104" i="4"/>
  <c r="M175" i="4"/>
  <c r="P175" i="4"/>
  <c r="M497" i="4"/>
  <c r="P497" i="4"/>
  <c r="M722" i="4"/>
  <c r="P722" i="4"/>
  <c r="M638" i="4"/>
  <c r="P638" i="4"/>
  <c r="M531" i="4"/>
  <c r="P531" i="4"/>
  <c r="P105" i="4"/>
  <c r="M105" i="4"/>
  <c r="M568" i="4"/>
  <c r="P568" i="4"/>
  <c r="P536" i="4"/>
  <c r="M536" i="4"/>
  <c r="M731" i="4"/>
  <c r="P731" i="4"/>
  <c r="M165" i="4"/>
  <c r="P165" i="4"/>
  <c r="M634" i="4"/>
  <c r="P634" i="4"/>
  <c r="M798" i="4"/>
  <c r="P798" i="4"/>
  <c r="P289" i="4"/>
  <c r="M289" i="4"/>
  <c r="M426" i="4"/>
  <c r="P426" i="4"/>
  <c r="P127" i="4"/>
  <c r="M127" i="4"/>
  <c r="P653" i="4"/>
  <c r="M653" i="4"/>
  <c r="M341" i="4"/>
  <c r="P341" i="4"/>
  <c r="M222" i="4"/>
  <c r="P222" i="4"/>
  <c r="M472" i="4"/>
  <c r="P472" i="4"/>
  <c r="M190" i="4"/>
  <c r="P190" i="4"/>
  <c r="M750" i="4"/>
  <c r="P750" i="4"/>
  <c r="M714" i="4"/>
  <c r="P714" i="4"/>
  <c r="P607" i="4"/>
  <c r="M607" i="4"/>
  <c r="M257" i="4"/>
  <c r="P257" i="4"/>
  <c r="P56" i="4"/>
  <c r="M56" i="4"/>
  <c r="P129" i="4"/>
  <c r="M129" i="4"/>
  <c r="M496" i="4"/>
  <c r="P496" i="4"/>
  <c r="M451" i="4"/>
  <c r="P451" i="4"/>
  <c r="M438" i="4"/>
  <c r="P438" i="4"/>
  <c r="M647" i="4"/>
  <c r="P647" i="4"/>
  <c r="M204" i="4"/>
  <c r="P204" i="4"/>
  <c r="M452" i="4"/>
  <c r="P452" i="4"/>
  <c r="M221" i="4"/>
  <c r="P221" i="4"/>
  <c r="P537" i="4"/>
  <c r="M537" i="4"/>
  <c r="M405" i="4"/>
  <c r="P405" i="4"/>
  <c r="M248" i="4"/>
  <c r="P248" i="4"/>
  <c r="P217" i="4"/>
  <c r="M217" i="4"/>
  <c r="P619" i="4"/>
  <c r="P120" i="4"/>
  <c r="P447" i="4"/>
  <c r="P586" i="4"/>
  <c r="M586" i="4"/>
  <c r="P595" i="4"/>
  <c r="M595" i="4"/>
  <c r="P63" i="4"/>
  <c r="M63" i="4"/>
  <c r="P425" i="4"/>
  <c r="P363" i="4"/>
  <c r="P229" i="4"/>
  <c r="P446" i="4"/>
  <c r="P251" i="4"/>
  <c r="M251" i="4"/>
  <c r="P723" i="4"/>
  <c r="P356" i="4"/>
  <c r="P315" i="4"/>
  <c r="P789" i="4"/>
  <c r="P458" i="4"/>
  <c r="P256" i="4"/>
  <c r="P316" i="4"/>
  <c r="P695" i="4"/>
  <c r="P545" i="4"/>
  <c r="P575" i="4"/>
  <c r="P621" i="4"/>
  <c r="P645" i="4"/>
  <c r="P761" i="4"/>
  <c r="P242" i="4"/>
  <c r="P61" i="4"/>
  <c r="P97" i="4"/>
  <c r="P420" i="4"/>
  <c r="P102" i="4"/>
  <c r="P498" i="4"/>
  <c r="P119" i="4"/>
  <c r="P128" i="4"/>
  <c r="P339" i="4"/>
  <c r="P631" i="4"/>
  <c r="P626" i="4"/>
  <c r="P622" i="4"/>
  <c r="P646" i="4"/>
  <c r="P717" i="4"/>
  <c r="P327" i="4"/>
  <c r="P697" i="4"/>
  <c r="P580" i="4"/>
  <c r="P352" i="4"/>
  <c r="P707" i="4"/>
  <c r="P688" i="4"/>
  <c r="P297" i="4"/>
  <c r="P379" i="4"/>
  <c r="P254" i="4"/>
  <c r="P223" i="4"/>
  <c r="P238" i="4"/>
  <c r="P396" i="4"/>
  <c r="P207" i="4"/>
  <c r="M326" i="4"/>
  <c r="M395" i="4"/>
  <c r="M608" i="4"/>
  <c r="M144" i="4"/>
  <c r="P766" i="4"/>
  <c r="M734" i="4"/>
  <c r="P335" i="4"/>
  <c r="M283" i="4"/>
  <c r="M245" i="4"/>
  <c r="P431" i="4"/>
  <c r="P309" i="4"/>
  <c r="P639" i="4"/>
  <c r="P623" i="4"/>
  <c r="P790" i="4"/>
  <c r="P614" i="4"/>
  <c r="P576" i="4"/>
  <c r="P581" i="4"/>
  <c r="P570" i="4"/>
  <c r="P328" i="4"/>
  <c r="P82" i="4"/>
  <c r="P783" i="4"/>
  <c r="P166" i="4"/>
  <c r="P587" i="4"/>
  <c r="P312" i="4"/>
  <c r="P366" i="4"/>
  <c r="P624" i="4"/>
  <c r="P353" i="4"/>
  <c r="P57" i="4"/>
  <c r="P45" i="4"/>
  <c r="P440" i="4"/>
  <c r="P258" i="4"/>
  <c r="P739" i="4"/>
  <c r="P698" i="4"/>
  <c r="P611" i="4"/>
  <c r="P563" i="4"/>
  <c r="P406" i="4"/>
  <c r="P185" i="4"/>
  <c r="P387" i="4"/>
  <c r="P397" i="4"/>
  <c r="P628" i="4"/>
  <c r="P269" i="4"/>
  <c r="P434" i="4"/>
  <c r="P148" i="4"/>
  <c r="P499" i="4"/>
  <c r="P784" i="4"/>
  <c r="P564" i="4"/>
  <c r="P589" i="4"/>
  <c r="P329" i="4"/>
  <c r="P699" i="4"/>
  <c r="P729" i="4"/>
  <c r="P349" i="4"/>
  <c r="P528" i="4"/>
  <c r="P740" i="4"/>
  <c r="P806" i="4"/>
  <c r="P474" i="4"/>
  <c r="P58" i="4"/>
  <c r="P84" i="4"/>
  <c r="P411" i="4"/>
  <c r="P151" i="4"/>
  <c r="P435" i="4"/>
  <c r="P773" i="4"/>
  <c r="Q864" i="8" l="1"/>
  <c r="P417" i="8"/>
  <c r="S417" i="8" s="1"/>
  <c r="T417" i="8" s="1"/>
  <c r="Q379" i="8"/>
  <c r="P339" i="8"/>
  <c r="S339" i="8" s="1"/>
  <c r="T339" i="8" s="1"/>
  <c r="P151" i="8"/>
  <c r="S151" i="8" s="1"/>
  <c r="Q928" i="8"/>
  <c r="R928" i="8" s="1"/>
  <c r="P585" i="8"/>
  <c r="S585" i="8" s="1"/>
  <c r="T585" i="8" s="1"/>
  <c r="P229" i="8"/>
  <c r="S229" i="8" s="1"/>
  <c r="T229" i="8" s="1"/>
  <c r="P946" i="8"/>
  <c r="S946" i="8" s="1"/>
  <c r="T946" i="8" s="1"/>
  <c r="Q680" i="8"/>
  <c r="U680" i="8" s="1"/>
  <c r="Q453" i="8"/>
  <c r="P53" i="8"/>
  <c r="S53" i="8" s="1"/>
  <c r="T53" i="8" s="1"/>
  <c r="T151" i="8"/>
  <c r="W148" i="8"/>
  <c r="Q898" i="8"/>
  <c r="R898" i="8" s="1"/>
  <c r="Q748" i="8"/>
  <c r="R748" i="8" s="1"/>
  <c r="P633" i="8"/>
  <c r="S633" i="8" s="1"/>
  <c r="T633" i="8" s="1"/>
  <c r="R29" i="8"/>
  <c r="R199" i="8"/>
  <c r="R63" i="8"/>
  <c r="R59" i="8"/>
  <c r="R149" i="8"/>
  <c r="R80" i="8"/>
  <c r="R202" i="8"/>
  <c r="R137" i="8"/>
  <c r="R28" i="8"/>
  <c r="R167" i="8"/>
  <c r="R69" i="8"/>
  <c r="R115" i="8"/>
  <c r="P14" i="8"/>
  <c r="S14" i="8" s="1"/>
  <c r="R32" i="8"/>
  <c r="R145" i="8"/>
  <c r="P117" i="8"/>
  <c r="S117" i="8" s="1"/>
  <c r="R178" i="8"/>
  <c r="R24" i="8"/>
  <c r="P170" i="8"/>
  <c r="S170" i="8" s="1"/>
  <c r="T170" i="8" s="1"/>
  <c r="Q170" i="8"/>
  <c r="R128" i="8"/>
  <c r="R122" i="8"/>
  <c r="R211" i="8"/>
  <c r="R195" i="8"/>
  <c r="R226" i="8"/>
  <c r="P166" i="8"/>
  <c r="S166" i="8" s="1"/>
  <c r="P299" i="8"/>
  <c r="S299" i="8" s="1"/>
  <c r="T299" i="8" s="1"/>
  <c r="Q299" i="8"/>
  <c r="R299" i="8" s="1"/>
  <c r="R183" i="8"/>
  <c r="P241" i="8"/>
  <c r="S241" i="8" s="1"/>
  <c r="T241" i="8" s="1"/>
  <c r="Q241" i="8"/>
  <c r="P133" i="8"/>
  <c r="S133" i="8" s="1"/>
  <c r="R4" i="8"/>
  <c r="R114" i="8"/>
  <c r="R200" i="8"/>
  <c r="R179" i="8"/>
  <c r="R139" i="8"/>
  <c r="R127" i="8"/>
  <c r="R154" i="8"/>
  <c r="R113" i="8"/>
  <c r="R956" i="8"/>
  <c r="R76" i="8"/>
  <c r="R143" i="8"/>
  <c r="R227" i="8"/>
  <c r="R208" i="8"/>
  <c r="P147" i="8"/>
  <c r="S147" i="8" s="1"/>
  <c r="R35" i="8"/>
  <c r="P955" i="8"/>
  <c r="S955" i="8" s="1"/>
  <c r="T955" i="8" s="1"/>
  <c r="Q955" i="8"/>
  <c r="P212" i="8"/>
  <c r="S212" i="8" s="1"/>
  <c r="T212" i="8" s="1"/>
  <c r="Q212" i="8"/>
  <c r="P36" i="8"/>
  <c r="S36" i="8" s="1"/>
  <c r="P273" i="8"/>
  <c r="S273" i="8" s="1"/>
  <c r="T273" i="8" s="1"/>
  <c r="Q273" i="8"/>
  <c r="R273" i="8" s="1"/>
  <c r="P21" i="8"/>
  <c r="S21" i="8" s="1"/>
  <c r="P15" i="8"/>
  <c r="S15" i="8" s="1"/>
  <c r="R22" i="8"/>
  <c r="R242" i="8"/>
  <c r="R181" i="8"/>
  <c r="R65" i="8"/>
  <c r="R144" i="8"/>
  <c r="R40" i="8"/>
  <c r="R197" i="8"/>
  <c r="P247" i="8"/>
  <c r="S247" i="8" s="1"/>
  <c r="T247" i="8" s="1"/>
  <c r="Q247" i="8"/>
  <c r="R98" i="8"/>
  <c r="Q293" i="8"/>
  <c r="R293" i="8" s="1"/>
  <c r="R17" i="8"/>
  <c r="R210" i="8"/>
  <c r="R189" i="8"/>
  <c r="R100" i="8"/>
  <c r="P92" i="8"/>
  <c r="S92" i="8" s="1"/>
  <c r="R37" i="8"/>
  <c r="P204" i="8"/>
  <c r="S204" i="8" s="1"/>
  <c r="T204" i="8" s="1"/>
  <c r="Q204" i="8"/>
  <c r="R49" i="8"/>
  <c r="R87" i="8"/>
  <c r="P234" i="8"/>
  <c r="S234" i="8" s="1"/>
  <c r="T234" i="8" s="1"/>
  <c r="Q234" i="8"/>
  <c r="P16" i="8"/>
  <c r="S16" i="8" s="1"/>
  <c r="P3" i="8"/>
  <c r="S3" i="8" s="1"/>
  <c r="R213" i="8"/>
  <c r="R215" i="8"/>
  <c r="R48" i="8"/>
  <c r="R5" i="8"/>
  <c r="R67" i="8"/>
  <c r="R18" i="8"/>
  <c r="R119" i="8"/>
  <c r="R50" i="8"/>
  <c r="R224" i="8"/>
  <c r="R148" i="8"/>
  <c r="R174" i="8"/>
  <c r="P165" i="8"/>
  <c r="S165" i="8" s="1"/>
  <c r="R216" i="8"/>
  <c r="P11" i="8"/>
  <c r="S11" i="8" s="1"/>
  <c r="P235" i="8"/>
  <c r="S235" i="8" s="1"/>
  <c r="T235" i="8" s="1"/>
  <c r="Q235" i="8"/>
  <c r="R82" i="8"/>
  <c r="R106" i="8"/>
  <c r="R203" i="8"/>
  <c r="R217" i="8"/>
  <c r="R96" i="8"/>
  <c r="R46" i="8"/>
  <c r="R79" i="8"/>
  <c r="P205" i="8"/>
  <c r="S205" i="8" s="1"/>
  <c r="T205" i="8" s="1"/>
  <c r="Q205" i="8"/>
  <c r="R142" i="8"/>
  <c r="P182" i="8"/>
  <c r="S182" i="8" s="1"/>
  <c r="T182" i="8" s="1"/>
  <c r="Q182" i="8"/>
  <c r="U151" i="8"/>
  <c r="R151" i="8"/>
  <c r="R155" i="8"/>
  <c r="R229" i="8"/>
  <c r="R192" i="8"/>
  <c r="P159" i="8"/>
  <c r="S159" i="8" s="1"/>
  <c r="R236" i="8"/>
  <c r="R53" i="8"/>
  <c r="P142" i="8"/>
  <c r="S142" i="8" s="1"/>
  <c r="P79" i="8"/>
  <c r="S79" i="8" s="1"/>
  <c r="P155" i="8"/>
  <c r="S155" i="8" s="1"/>
  <c r="P874" i="8"/>
  <c r="S874" i="8" s="1"/>
  <c r="T874" i="8" s="1"/>
  <c r="P659" i="8"/>
  <c r="S659" i="8" s="1"/>
  <c r="T659" i="8" s="1"/>
  <c r="P364" i="8"/>
  <c r="S364" i="8" s="1"/>
  <c r="T364" i="8" s="1"/>
  <c r="Q348" i="8"/>
  <c r="R348" i="8" s="1"/>
  <c r="Q317" i="8"/>
  <c r="S661" i="8"/>
  <c r="T661" i="8" s="1"/>
  <c r="Q466" i="8"/>
  <c r="U466" i="8" s="1"/>
  <c r="Q755" i="8"/>
  <c r="R755" i="8" s="1"/>
  <c r="P662" i="8"/>
  <c r="S662" i="8" s="1"/>
  <c r="T662" i="8" s="1"/>
  <c r="Q866" i="8"/>
  <c r="R866" i="8" s="1"/>
  <c r="Q661" i="8"/>
  <c r="R661" i="8" s="1"/>
  <c r="Q349" i="8"/>
  <c r="U349" i="8" s="1"/>
  <c r="P87" i="8"/>
  <c r="S87" i="8" s="1"/>
  <c r="Q825" i="8"/>
  <c r="R825" i="8" s="1"/>
  <c r="P527" i="8"/>
  <c r="S527" i="8" s="1"/>
  <c r="T527" i="8" s="1"/>
  <c r="P49" i="8"/>
  <c r="S49" i="8" s="1"/>
  <c r="Q930" i="8"/>
  <c r="S702" i="8"/>
  <c r="T702" i="8" s="1"/>
  <c r="P422" i="8"/>
  <c r="S422" i="8" s="1"/>
  <c r="T422" i="8" s="1"/>
  <c r="Q622" i="8"/>
  <c r="R622" i="8" s="1"/>
  <c r="R766" i="8"/>
  <c r="Q322" i="8"/>
  <c r="U322" i="8" s="1"/>
  <c r="Q803" i="8"/>
  <c r="U803" i="8" s="1"/>
  <c r="P260" i="8"/>
  <c r="S260" i="8" s="1"/>
  <c r="T260" i="8" s="1"/>
  <c r="P46" i="8"/>
  <c r="S46" i="8" s="1"/>
  <c r="P495" i="8"/>
  <c r="S495" i="8" s="1"/>
  <c r="T495" i="8" s="1"/>
  <c r="Q818" i="8"/>
  <c r="U818" i="8" s="1"/>
  <c r="Q551" i="8"/>
  <c r="U551" i="8" s="1"/>
  <c r="Q517" i="8"/>
  <c r="Q686" i="8"/>
  <c r="R686" i="8" s="1"/>
  <c r="Q704" i="8"/>
  <c r="U704" i="8" s="1"/>
  <c r="P304" i="8"/>
  <c r="S304" i="8" s="1"/>
  <c r="T304" i="8" s="1"/>
  <c r="P640" i="8"/>
  <c r="S640" i="8" s="1"/>
  <c r="T640" i="8" s="1"/>
  <c r="Q444" i="8"/>
  <c r="R444" i="8" s="1"/>
  <c r="P24" i="8"/>
  <c r="Q507" i="8"/>
  <c r="R507" i="8" s="1"/>
  <c r="Q740" i="8"/>
  <c r="U740" i="8" s="1"/>
  <c r="P528" i="8"/>
  <c r="S528" i="8" s="1"/>
  <c r="T528" i="8" s="1"/>
  <c r="Q436" i="8"/>
  <c r="R436" i="8" s="1"/>
  <c r="P845" i="8"/>
  <c r="S845" i="8" s="1"/>
  <c r="T845" i="8" s="1"/>
  <c r="Q538" i="8"/>
  <c r="U538" i="8" s="1"/>
  <c r="P924" i="8"/>
  <c r="S924" i="8" s="1"/>
  <c r="T924" i="8" s="1"/>
  <c r="P951" i="8"/>
  <c r="S951" i="8" s="1"/>
  <c r="T951" i="8" s="1"/>
  <c r="P681" i="8"/>
  <c r="S681" i="8" s="1"/>
  <c r="T681" i="8" s="1"/>
  <c r="Q397" i="8"/>
  <c r="U397" i="8" s="1"/>
  <c r="P128" i="8"/>
  <c r="S128" i="8" s="1"/>
  <c r="Q592" i="8"/>
  <c r="R592" i="8" s="1"/>
  <c r="P839" i="8"/>
  <c r="S839" i="8" s="1"/>
  <c r="T839" i="8" s="1"/>
  <c r="P316" i="8"/>
  <c r="S316" i="8" s="1"/>
  <c r="T316" i="8" s="1"/>
  <c r="Q512" i="8"/>
  <c r="R512" i="8" s="1"/>
  <c r="P775" i="8"/>
  <c r="S775" i="8" s="1"/>
  <c r="T775" i="8" s="1"/>
  <c r="Q329" i="8"/>
  <c r="U329" i="8" s="1"/>
  <c r="P883" i="8"/>
  <c r="S883" i="8" s="1"/>
  <c r="T883" i="8" s="1"/>
  <c r="P37" i="8"/>
  <c r="S37" i="8" s="1"/>
  <c r="P35" i="8"/>
  <c r="S35" i="8" s="1"/>
  <c r="P787" i="8"/>
  <c r="S787" i="8" s="1"/>
  <c r="T787" i="8" s="1"/>
  <c r="Q647" i="8"/>
  <c r="U647" i="8" s="1"/>
  <c r="P915" i="8"/>
  <c r="S915" i="8" s="1"/>
  <c r="T915" i="8" s="1"/>
  <c r="Q372" i="8"/>
  <c r="U372" i="8" s="1"/>
  <c r="P550" i="8"/>
  <c r="S550" i="8" s="1"/>
  <c r="T550" i="8" s="1"/>
  <c r="P636" i="8"/>
  <c r="S636" i="8" s="1"/>
  <c r="T636" i="8" s="1"/>
  <c r="Q872" i="8"/>
  <c r="R872" i="8" s="1"/>
  <c r="P236" i="8"/>
  <c r="S236" i="8" s="1"/>
  <c r="T236" i="8" s="1"/>
  <c r="P192" i="8"/>
  <c r="S192" i="8" s="1"/>
  <c r="T192" i="8" s="1"/>
  <c r="P332" i="8"/>
  <c r="S332" i="8" s="1"/>
  <c r="P922" i="8"/>
  <c r="S922" i="8" s="1"/>
  <c r="T922" i="8" s="1"/>
  <c r="P458" i="8"/>
  <c r="S458" i="8" s="1"/>
  <c r="T458" i="8" s="1"/>
  <c r="P646" i="8"/>
  <c r="S646" i="8" s="1"/>
  <c r="T646" i="8" s="1"/>
  <c r="P719" i="8"/>
  <c r="S719" i="8" s="1"/>
  <c r="T719" i="8" s="1"/>
  <c r="P808" i="8"/>
  <c r="S808" i="8" s="1"/>
  <c r="T808" i="8" s="1"/>
  <c r="P442" i="8"/>
  <c r="S442" i="8" s="1"/>
  <c r="T442" i="8" s="1"/>
  <c r="Q381" i="8"/>
  <c r="R381" i="8" s="1"/>
  <c r="P145" i="8"/>
  <c r="S145" i="8" s="1"/>
  <c r="P516" i="8"/>
  <c r="S516" i="8" s="1"/>
  <c r="T516" i="8" s="1"/>
  <c r="Q306" i="8"/>
  <c r="R306" i="8" s="1"/>
  <c r="Q625" i="8"/>
  <c r="R625" i="8" s="1"/>
  <c r="Q852" i="8"/>
  <c r="R852" i="8" s="1"/>
  <c r="Q815" i="8"/>
  <c r="R815" i="8" s="1"/>
  <c r="P655" i="8"/>
  <c r="S655" i="8" s="1"/>
  <c r="T655" i="8" s="1"/>
  <c r="P420" i="8"/>
  <c r="S420" i="8" s="1"/>
  <c r="T420" i="8" s="1"/>
  <c r="Q414" i="8"/>
  <c r="R414" i="8" s="1"/>
  <c r="Q463" i="8"/>
  <c r="R463" i="8" s="1"/>
  <c r="P440" i="8"/>
  <c r="S440" i="8" s="1"/>
  <c r="T440" i="8" s="1"/>
  <c r="Q791" i="8"/>
  <c r="U791" i="8" s="1"/>
  <c r="Q932" i="8"/>
  <c r="U932" i="8" s="1"/>
  <c r="Q629" i="8"/>
  <c r="U629" i="8" s="1"/>
  <c r="Q315" i="8"/>
  <c r="R315" i="8" s="1"/>
  <c r="P608" i="8"/>
  <c r="S608" i="8" s="1"/>
  <c r="T608" i="8" s="1"/>
  <c r="P868" i="8"/>
  <c r="S868" i="8" s="1"/>
  <c r="T868" i="8" s="1"/>
  <c r="P667" i="8"/>
  <c r="S667" i="8" s="1"/>
  <c r="T667" i="8" s="1"/>
  <c r="Q531" i="8"/>
  <c r="U531" i="8" s="1"/>
  <c r="P378" i="8"/>
  <c r="S378" i="8" s="1"/>
  <c r="T378" i="8" s="1"/>
  <c r="Q828" i="8"/>
  <c r="R828" i="8" s="1"/>
  <c r="P178" i="8"/>
  <c r="S178" i="8" s="1"/>
  <c r="T178" i="8" s="1"/>
  <c r="Q539" i="8"/>
  <c r="R539" i="8" s="1"/>
  <c r="Q508" i="8"/>
  <c r="R508" i="8" s="1"/>
  <c r="P183" i="8"/>
  <c r="S183" i="8" s="1"/>
  <c r="T183" i="8" s="1"/>
  <c r="P610" i="8"/>
  <c r="S610" i="8" s="1"/>
  <c r="T610" i="8" s="1"/>
  <c r="P362" i="8"/>
  <c r="S362" i="8" s="1"/>
  <c r="T362" i="8" s="1"/>
  <c r="P689" i="8"/>
  <c r="S689" i="8" s="1"/>
  <c r="T689" i="8" s="1"/>
  <c r="Q568" i="8"/>
  <c r="R568" i="8" s="1"/>
  <c r="Q702" i="8"/>
  <c r="U702" i="8" s="1"/>
  <c r="P208" i="8"/>
  <c r="S208" i="8" s="1"/>
  <c r="T208" i="8" s="1"/>
  <c r="Q814" i="8"/>
  <c r="R814" i="8" s="1"/>
  <c r="P943" i="8"/>
  <c r="S943" i="8" s="1"/>
  <c r="T943" i="8" s="1"/>
  <c r="P167" i="8"/>
  <c r="S167" i="8" s="1"/>
  <c r="S631" i="8"/>
  <c r="T631" i="8" s="1"/>
  <c r="Q773" i="8"/>
  <c r="R773" i="8" s="1"/>
  <c r="Q761" i="8"/>
  <c r="U761" i="8" s="1"/>
  <c r="P797" i="8"/>
  <c r="S797" i="8" s="1"/>
  <c r="T797" i="8" s="1"/>
  <c r="P122" i="8"/>
  <c r="S122" i="8" s="1"/>
  <c r="Q479" i="8"/>
  <c r="U479" i="8" s="1"/>
  <c r="P572" i="8"/>
  <c r="S572" i="8" s="1"/>
  <c r="T572" i="8" s="1"/>
  <c r="Q631" i="8"/>
  <c r="R631" i="8" s="1"/>
  <c r="P451" i="8"/>
  <c r="S451" i="8" s="1"/>
  <c r="T451" i="8" s="1"/>
  <c r="Q682" i="8"/>
  <c r="U682" i="8" s="1"/>
  <c r="P789" i="8"/>
  <c r="S789" i="8" s="1"/>
  <c r="T789" i="8" s="1"/>
  <c r="P408" i="8"/>
  <c r="S408" i="8" s="1"/>
  <c r="T408" i="8" s="1"/>
  <c r="Q820" i="8"/>
  <c r="R820" i="8" s="1"/>
  <c r="P836" i="8"/>
  <c r="U836" i="8" s="1"/>
  <c r="Q878" i="8"/>
  <c r="R878" i="8" s="1"/>
  <c r="P484" i="8"/>
  <c r="S484" i="8" s="1"/>
  <c r="T484" i="8" s="1"/>
  <c r="P876" i="8"/>
  <c r="S876" i="8" s="1"/>
  <c r="T876" i="8" s="1"/>
  <c r="P433" i="8"/>
  <c r="S433" i="8" s="1"/>
  <c r="T433" i="8" s="1"/>
  <c r="P909" i="8"/>
  <c r="S909" i="8" s="1"/>
  <c r="T909" i="8" s="1"/>
  <c r="P888" i="8"/>
  <c r="S888" i="8" s="1"/>
  <c r="T888" i="8" s="1"/>
  <c r="Q829" i="8"/>
  <c r="R829" i="8" s="1"/>
  <c r="P293" i="8"/>
  <c r="S293" i="8" s="1"/>
  <c r="T293" i="8" s="1"/>
  <c r="S887" i="8"/>
  <c r="T887" i="8" s="1"/>
  <c r="P938" i="8"/>
  <c r="S938" i="8" s="1"/>
  <c r="T938" i="8" s="1"/>
  <c r="Q643" i="8"/>
  <c r="U643" i="8" s="1"/>
  <c r="P492" i="8"/>
  <c r="S492" i="8" s="1"/>
  <c r="T492" i="8" s="1"/>
  <c r="P847" i="8"/>
  <c r="S847" i="8" s="1"/>
  <c r="T847" i="8" s="1"/>
  <c r="Q327" i="8"/>
  <c r="U327" i="8" s="1"/>
  <c r="R698" i="8"/>
  <c r="R387" i="8"/>
  <c r="S820" i="8"/>
  <c r="T820" i="8" s="1"/>
  <c r="S773" i="8"/>
  <c r="T773" i="8" s="1"/>
  <c r="P939" i="8"/>
  <c r="S939" i="8" s="1"/>
  <c r="T939" i="8" s="1"/>
  <c r="P796" i="8"/>
  <c r="S796" i="8" s="1"/>
  <c r="T796" i="8" s="1"/>
  <c r="P767" i="8"/>
  <c r="S767" i="8" s="1"/>
  <c r="T767" i="8" s="1"/>
  <c r="P100" i="8"/>
  <c r="S100" i="8" s="1"/>
  <c r="P331" i="8"/>
  <c r="S331" i="8" s="1"/>
  <c r="T331" i="8" s="1"/>
  <c r="P394" i="8"/>
  <c r="S394" i="8" s="1"/>
  <c r="T394" i="8" s="1"/>
  <c r="Q613" i="8"/>
  <c r="U613" i="8" s="1"/>
  <c r="P772" i="8"/>
  <c r="S772" i="8" s="1"/>
  <c r="T772" i="8" s="1"/>
  <c r="P410" i="8"/>
  <c r="S410" i="8" s="1"/>
  <c r="T410" i="8" s="1"/>
  <c r="P98" i="8"/>
  <c r="S98" i="8" s="1"/>
  <c r="P265" i="8"/>
  <c r="S265" i="8" s="1"/>
  <c r="T265" i="8" s="1"/>
  <c r="P546" i="8"/>
  <c r="S546" i="8" s="1"/>
  <c r="T546" i="8" s="1"/>
  <c r="P460" i="8"/>
  <c r="S460" i="8" s="1"/>
  <c r="T460" i="8" s="1"/>
  <c r="P606" i="8"/>
  <c r="S606" i="8" s="1"/>
  <c r="T606" i="8" s="1"/>
  <c r="P698" i="8"/>
  <c r="S698" i="8" s="1"/>
  <c r="T698" i="8" s="1"/>
  <c r="P387" i="8"/>
  <c r="S387" i="8" s="1"/>
  <c r="T387" i="8" s="1"/>
  <c r="Q887" i="8"/>
  <c r="U887" i="8" s="1"/>
  <c r="P564" i="8"/>
  <c r="S564" i="8" s="1"/>
  <c r="T564" i="8" s="1"/>
  <c r="Q331" i="8"/>
  <c r="R331" i="8" s="1"/>
  <c r="S613" i="8"/>
  <c r="T613" i="8" s="1"/>
  <c r="P17" i="8"/>
  <c r="S17" i="8" s="1"/>
  <c r="Q534" i="8"/>
  <c r="R534" i="8" s="1"/>
  <c r="U661" i="8"/>
  <c r="P4" i="8"/>
  <c r="S4" i="8" s="1"/>
  <c r="P923" i="8"/>
  <c r="S923" i="8" s="1"/>
  <c r="T923" i="8" s="1"/>
  <c r="Q923" i="8"/>
  <c r="Q804" i="8"/>
  <c r="P804" i="8"/>
  <c r="S804" i="8" s="1"/>
  <c r="T804" i="8" s="1"/>
  <c r="Q552" i="8"/>
  <c r="P552" i="8"/>
  <c r="S552" i="8" s="1"/>
  <c r="T552" i="8" s="1"/>
  <c r="Q540" i="8"/>
  <c r="P540" i="8"/>
  <c r="S540" i="8" s="1"/>
  <c r="T540" i="8" s="1"/>
  <c r="P268" i="8"/>
  <c r="S268" i="8" s="1"/>
  <c r="Q352" i="8"/>
  <c r="P352" i="8"/>
  <c r="S352" i="8" s="1"/>
  <c r="T352" i="8" s="1"/>
  <c r="Q781" i="8"/>
  <c r="P781" i="8"/>
  <c r="S781" i="8" s="1"/>
  <c r="T781" i="8" s="1"/>
  <c r="P179" i="8"/>
  <c r="S179" i="8" s="1"/>
  <c r="T179" i="8" s="1"/>
  <c r="P250" i="8"/>
  <c r="S250" i="8" s="1"/>
  <c r="T250" i="8" s="1"/>
  <c r="P601" i="8"/>
  <c r="S601" i="8" s="1"/>
  <c r="T601" i="8" s="1"/>
  <c r="Q601" i="8"/>
  <c r="P295" i="8"/>
  <c r="S295" i="8" s="1"/>
  <c r="T295" i="8" s="1"/>
  <c r="P945" i="8"/>
  <c r="S945" i="8" s="1"/>
  <c r="T945" i="8" s="1"/>
  <c r="Q945" i="8"/>
  <c r="P718" i="8"/>
  <c r="S718" i="8" s="1"/>
  <c r="T718" i="8" s="1"/>
  <c r="Q718" i="8"/>
  <c r="P651" i="8"/>
  <c r="S651" i="8" s="1"/>
  <c r="T651" i="8" s="1"/>
  <c r="Q651" i="8"/>
  <c r="Q741" i="8"/>
  <c r="P741" i="8"/>
  <c r="S741" i="8" s="1"/>
  <c r="T741" i="8" s="1"/>
  <c r="Q448" i="8"/>
  <c r="P448" i="8"/>
  <c r="S448" i="8" s="1"/>
  <c r="T448" i="8" s="1"/>
  <c r="P282" i="8"/>
  <c r="S282" i="8" s="1"/>
  <c r="Q583" i="8"/>
  <c r="P583" i="8"/>
  <c r="S583" i="8" s="1"/>
  <c r="T583" i="8" s="1"/>
  <c r="R939" i="8"/>
  <c r="R655" i="8"/>
  <c r="R796" i="8"/>
  <c r="P76" i="8"/>
  <c r="S76" i="8" s="1"/>
  <c r="P143" i="8"/>
  <c r="S143" i="8" s="1"/>
  <c r="U687" i="8"/>
  <c r="R687" i="8"/>
  <c r="R495" i="8"/>
  <c r="U843" i="8"/>
  <c r="R843" i="8"/>
  <c r="U337" i="8"/>
  <c r="R337" i="8"/>
  <c r="R316" i="8"/>
  <c r="Q688" i="8"/>
  <c r="P688" i="8"/>
  <c r="S688" i="8" s="1"/>
  <c r="T688" i="8" s="1"/>
  <c r="Q609" i="8"/>
  <c r="P609" i="8"/>
  <c r="S609" i="8" s="1"/>
  <c r="T609" i="8" s="1"/>
  <c r="R339" i="8"/>
  <c r="U500" i="8"/>
  <c r="R500" i="8"/>
  <c r="R442" i="8"/>
  <c r="R847" i="8"/>
  <c r="R332" i="8"/>
  <c r="R550" i="8"/>
  <c r="R394" i="8"/>
  <c r="Q504" i="8"/>
  <c r="P504" i="8"/>
  <c r="S504" i="8" s="1"/>
  <c r="T504" i="8" s="1"/>
  <c r="R909" i="8"/>
  <c r="P950" i="8"/>
  <c r="S950" i="8" s="1"/>
  <c r="T950" i="8" s="1"/>
  <c r="Q950" i="8"/>
  <c r="Q478" i="8"/>
  <c r="P478" i="8"/>
  <c r="S478" i="8" s="1"/>
  <c r="T478" i="8" s="1"/>
  <c r="P114" i="8"/>
  <c r="S114" i="8" s="1"/>
  <c r="Q499" i="8"/>
  <c r="P499" i="8"/>
  <c r="S499" i="8" s="1"/>
  <c r="T499" i="8" s="1"/>
  <c r="Q464" i="8"/>
  <c r="P464" i="8"/>
  <c r="S464" i="8" s="1"/>
  <c r="T464" i="8" s="1"/>
  <c r="Q730" i="8"/>
  <c r="P730" i="8"/>
  <c r="S730" i="8" s="1"/>
  <c r="T730" i="8" s="1"/>
  <c r="P217" i="8"/>
  <c r="S217" i="8" s="1"/>
  <c r="T217" i="8" s="1"/>
  <c r="P278" i="8"/>
  <c r="S278" i="8" s="1"/>
  <c r="T278" i="8" s="1"/>
  <c r="Q918" i="8"/>
  <c r="P918" i="8"/>
  <c r="S918" i="8" s="1"/>
  <c r="T918" i="8" s="1"/>
  <c r="Q474" i="8"/>
  <c r="P474" i="8"/>
  <c r="S474" i="8" s="1"/>
  <c r="T474" i="8" s="1"/>
  <c r="P139" i="8"/>
  <c r="S139" i="8" s="1"/>
  <c r="P127" i="8"/>
  <c r="S127" i="8" s="1"/>
  <c r="Q751" i="8"/>
  <c r="P751" i="8"/>
  <c r="S751" i="8" s="1"/>
  <c r="T751" i="8" s="1"/>
  <c r="R527" i="8"/>
  <c r="Q776" i="8"/>
  <c r="P776" i="8"/>
  <c r="S776" i="8" s="1"/>
  <c r="T776" i="8" s="1"/>
  <c r="P679" i="8"/>
  <c r="S679" i="8" s="1"/>
  <c r="T679" i="8" s="1"/>
  <c r="Q679" i="8"/>
  <c r="Q853" i="8"/>
  <c r="P853" i="8"/>
  <c r="S853" i="8" s="1"/>
  <c r="T853" i="8" s="1"/>
  <c r="P382" i="8"/>
  <c r="S382" i="8" s="1"/>
  <c r="T382" i="8" s="1"/>
  <c r="Q382" i="8"/>
  <c r="Q557" i="8"/>
  <c r="P557" i="8"/>
  <c r="S557" i="8" s="1"/>
  <c r="T557" i="8" s="1"/>
  <c r="U946" i="8"/>
  <c r="R946" i="8"/>
  <c r="R646" i="8"/>
  <c r="P630" i="8"/>
  <c r="S630" i="8" s="1"/>
  <c r="T630" i="8" s="1"/>
  <c r="Q630" i="8"/>
  <c r="Q656" i="8"/>
  <c r="P656" i="8"/>
  <c r="S656" i="8" s="1"/>
  <c r="T656" i="8" s="1"/>
  <c r="R420" i="8"/>
  <c r="R440" i="8"/>
  <c r="R808" i="8"/>
  <c r="U600" i="8"/>
  <c r="R600" i="8"/>
  <c r="P953" i="8"/>
  <c r="S953" i="8" s="1"/>
  <c r="T953" i="8" s="1"/>
  <c r="Q953" i="8"/>
  <c r="Q788" i="8"/>
  <c r="P788" i="8"/>
  <c r="S788" i="8" s="1"/>
  <c r="T788" i="8" s="1"/>
  <c r="R564" i="8"/>
  <c r="R787" i="8"/>
  <c r="R943" i="8"/>
  <c r="R492" i="8"/>
  <c r="U317" i="8"/>
  <c r="R317" i="8"/>
  <c r="R930" i="8"/>
  <c r="U930" i="8"/>
  <c r="P82" i="8"/>
  <c r="S82" i="8" s="1"/>
  <c r="P106" i="8"/>
  <c r="S106" i="8" s="1"/>
  <c r="P935" i="8"/>
  <c r="S935" i="8" s="1"/>
  <c r="T935" i="8" s="1"/>
  <c r="Q935" i="8"/>
  <c r="P275" i="8"/>
  <c r="S275" i="8" s="1"/>
  <c r="T275" i="8" s="1"/>
  <c r="P274" i="8"/>
  <c r="S274" i="8" s="1"/>
  <c r="T274" i="8" s="1"/>
  <c r="P32" i="8"/>
  <c r="S32" i="8" s="1"/>
  <c r="P673" i="8"/>
  <c r="S673" i="8" s="1"/>
  <c r="T673" i="8" s="1"/>
  <c r="Q673" i="8"/>
  <c r="P799" i="8"/>
  <c r="S799" i="8" s="1"/>
  <c r="T799" i="8" s="1"/>
  <c r="Q799" i="8"/>
  <c r="Q906" i="8"/>
  <c r="P906" i="8"/>
  <c r="S906" i="8" s="1"/>
  <c r="T906" i="8" s="1"/>
  <c r="Q771" i="8"/>
  <c r="P771" i="8"/>
  <c r="S771" i="8" s="1"/>
  <c r="T771" i="8" s="1"/>
  <c r="P473" i="8"/>
  <c r="S473" i="8" s="1"/>
  <c r="T473" i="8" s="1"/>
  <c r="Q473" i="8"/>
  <c r="P520" i="8"/>
  <c r="S520" i="8" s="1"/>
  <c r="T520" i="8" s="1"/>
  <c r="Q520" i="8"/>
  <c r="Q692" i="8"/>
  <c r="P692" i="8"/>
  <c r="S692" i="8" s="1"/>
  <c r="T692" i="8" s="1"/>
  <c r="Q711" i="8"/>
  <c r="P711" i="8"/>
  <c r="S711" i="8" s="1"/>
  <c r="T711" i="8" s="1"/>
  <c r="P668" i="8"/>
  <c r="S668" i="8" s="1"/>
  <c r="T668" i="8" s="1"/>
  <c r="Q668" i="8"/>
  <c r="P569" i="8"/>
  <c r="S569" i="8" s="1"/>
  <c r="T569" i="8" s="1"/>
  <c r="Q569" i="8"/>
  <c r="P931" i="8"/>
  <c r="S931" i="8" s="1"/>
  <c r="T931" i="8" s="1"/>
  <c r="Q931" i="8"/>
  <c r="Q927" i="8"/>
  <c r="P927" i="8"/>
  <c r="S927" i="8" s="1"/>
  <c r="T927" i="8" s="1"/>
  <c r="P154" i="8"/>
  <c r="S154" i="8" s="1"/>
  <c r="P113" i="8"/>
  <c r="S113" i="8" s="1"/>
  <c r="P956" i="8"/>
  <c r="S956" i="8" s="1"/>
  <c r="T956" i="8" s="1"/>
  <c r="Q947" i="8"/>
  <c r="P947" i="8"/>
  <c r="S947" i="8" s="1"/>
  <c r="T947" i="8" s="1"/>
  <c r="P96" i="8"/>
  <c r="S96" i="8" s="1"/>
  <c r="R719" i="8"/>
  <c r="U895" i="8"/>
  <c r="R895" i="8"/>
  <c r="R260" i="8"/>
  <c r="P731" i="8"/>
  <c r="S731" i="8" s="1"/>
  <c r="T731" i="8" s="1"/>
  <c r="Q731" i="8"/>
  <c r="Q837" i="8"/>
  <c r="P837" i="8"/>
  <c r="S837" i="8" s="1"/>
  <c r="T837" i="8" s="1"/>
  <c r="P189" i="8"/>
  <c r="S189" i="8" s="1"/>
  <c r="T189" i="8" s="1"/>
  <c r="R640" i="8"/>
  <c r="R516" i="8"/>
  <c r="R922" i="8"/>
  <c r="R433" i="8"/>
  <c r="P227" i="8"/>
  <c r="S227" i="8" s="1"/>
  <c r="T227" i="8" s="1"/>
  <c r="P554" i="8"/>
  <c r="S554" i="8" s="1"/>
  <c r="T554" i="8" s="1"/>
  <c r="Q554" i="8"/>
  <c r="R868" i="8"/>
  <c r="Q423" i="8"/>
  <c r="P423" i="8"/>
  <c r="S423" i="8" s="1"/>
  <c r="T423" i="8" s="1"/>
  <c r="R888" i="8"/>
  <c r="Q555" i="8"/>
  <c r="P555" i="8"/>
  <c r="S555" i="8" s="1"/>
  <c r="T555" i="8" s="1"/>
  <c r="Q824" i="8"/>
  <c r="P824" i="8"/>
  <c r="S824" i="8" s="1"/>
  <c r="T824" i="8" s="1"/>
  <c r="P203" i="8"/>
  <c r="S203" i="8" s="1"/>
  <c r="T203" i="8" s="1"/>
  <c r="Q406" i="8"/>
  <c r="P406" i="8"/>
  <c r="S406" i="8" s="1"/>
  <c r="T406" i="8" s="1"/>
  <c r="P200" i="8"/>
  <c r="S200" i="8" s="1"/>
  <c r="T200" i="8" s="1"/>
  <c r="Q476" i="8"/>
  <c r="P476" i="8"/>
  <c r="S476" i="8" s="1"/>
  <c r="T476" i="8" s="1"/>
  <c r="P936" i="8"/>
  <c r="S936" i="8" s="1"/>
  <c r="T936" i="8" s="1"/>
  <c r="Q936" i="8"/>
  <c r="P940" i="8"/>
  <c r="S940" i="8" s="1"/>
  <c r="T940" i="8" s="1"/>
  <c r="Q940" i="8"/>
  <c r="P431" i="8"/>
  <c r="S431" i="8" s="1"/>
  <c r="T431" i="8" s="1"/>
  <c r="Q431" i="8"/>
  <c r="P255" i="8"/>
  <c r="S255" i="8" s="1"/>
  <c r="T255" i="8" s="1"/>
  <c r="P432" i="8"/>
  <c r="S432" i="8" s="1"/>
  <c r="T432" i="8" s="1"/>
  <c r="Q432" i="8"/>
  <c r="Q593" i="8"/>
  <c r="P593" i="8"/>
  <c r="S593" i="8" s="1"/>
  <c r="T593" i="8" s="1"/>
  <c r="Q371" i="8"/>
  <c r="P371" i="8"/>
  <c r="S371" i="8" s="1"/>
  <c r="T371" i="8" s="1"/>
  <c r="P210" i="8"/>
  <c r="S210" i="8" s="1"/>
  <c r="T210" i="8" s="1"/>
  <c r="P706" i="8"/>
  <c r="S706" i="8" s="1"/>
  <c r="T706" i="8" s="1"/>
  <c r="Q706" i="8"/>
  <c r="P284" i="8"/>
  <c r="S284" i="8" s="1"/>
  <c r="T284" i="8" s="1"/>
  <c r="U607" i="8"/>
  <c r="R607" i="8"/>
  <c r="R767" i="8"/>
  <c r="P261" i="8"/>
  <c r="S261" i="8" s="1"/>
  <c r="T261" i="8" s="1"/>
  <c r="R528" i="8"/>
  <c r="R484" i="8"/>
  <c r="U858" i="8"/>
  <c r="R858" i="8"/>
  <c r="P762" i="8"/>
  <c r="S762" i="8" s="1"/>
  <c r="T762" i="8" s="1"/>
  <c r="Q762" i="8"/>
  <c r="Q567" i="8"/>
  <c r="P567" i="8"/>
  <c r="S567" i="8" s="1"/>
  <c r="T567" i="8" s="1"/>
  <c r="R572" i="8"/>
  <c r="R876" i="8"/>
  <c r="U517" i="8"/>
  <c r="R517" i="8"/>
  <c r="R636" i="8"/>
  <c r="R608" i="8"/>
  <c r="R915" i="8"/>
  <c r="Q580" i="8"/>
  <c r="P580" i="8"/>
  <c r="S580" i="8" s="1"/>
  <c r="T580" i="8" s="1"/>
  <c r="Q383" i="8"/>
  <c r="P383" i="8"/>
  <c r="S383" i="8" s="1"/>
  <c r="T383" i="8" s="1"/>
  <c r="U453" i="8"/>
  <c r="R453" i="8"/>
  <c r="U674" i="8"/>
  <c r="R674" i="8"/>
  <c r="R633" i="8"/>
  <c r="U633" i="8"/>
  <c r="Q949" i="8"/>
  <c r="R949" i="8" s="1"/>
  <c r="Q524" i="8"/>
  <c r="R524" i="8" s="1"/>
  <c r="P148" i="8"/>
  <c r="S148" i="8" s="1"/>
  <c r="P174" i="8"/>
  <c r="S174" i="8" s="1"/>
  <c r="T174" i="8" s="1"/>
  <c r="Q819" i="8"/>
  <c r="P819" i="8"/>
  <c r="S819" i="8" s="1"/>
  <c r="T819" i="8" s="1"/>
  <c r="P810" i="8"/>
  <c r="S810" i="8" s="1"/>
  <c r="T810" i="8" s="1"/>
  <c r="Q810" i="8"/>
  <c r="P216" i="8"/>
  <c r="S216" i="8" s="1"/>
  <c r="T216" i="8" s="1"/>
  <c r="P69" i="8"/>
  <c r="S69" i="8" s="1"/>
  <c r="P115" i="8"/>
  <c r="S115" i="8" s="1"/>
  <c r="O957" i="8"/>
  <c r="Q957" i="8" s="1"/>
  <c r="O849" i="8"/>
  <c r="P849" i="8" s="1"/>
  <c r="S849" i="8" s="1"/>
  <c r="T849" i="8" s="1"/>
  <c r="Q900" i="8"/>
  <c r="P900" i="8"/>
  <c r="S900" i="8" s="1"/>
  <c r="T900" i="8" s="1"/>
  <c r="P345" i="8"/>
  <c r="S345" i="8" s="1"/>
  <c r="T345" i="8" s="1"/>
  <c r="Q345" i="8"/>
  <c r="O403" i="8"/>
  <c r="Q403" i="8" s="1"/>
  <c r="O756" i="8"/>
  <c r="O865" i="8"/>
  <c r="Q334" i="8"/>
  <c r="P334" i="8"/>
  <c r="S334" i="8" s="1"/>
  <c r="T334" i="8" s="1"/>
  <c r="P262" i="8"/>
  <c r="S262" i="8" s="1"/>
  <c r="T262" i="8" s="1"/>
  <c r="P901" i="8"/>
  <c r="S901" i="8" s="1"/>
  <c r="T901" i="8" s="1"/>
  <c r="Q901" i="8"/>
  <c r="P197" i="8"/>
  <c r="S197" i="8" s="1"/>
  <c r="T197" i="8" s="1"/>
  <c r="P648" i="8"/>
  <c r="S648" i="8" s="1"/>
  <c r="T648" i="8" s="1"/>
  <c r="Q648" i="8"/>
  <c r="Q497" i="8"/>
  <c r="P497" i="8"/>
  <c r="S497" i="8" s="1"/>
  <c r="T497" i="8" s="1"/>
  <c r="P575" i="8"/>
  <c r="S575" i="8" s="1"/>
  <c r="T575" i="8" s="1"/>
  <c r="Q575" i="8"/>
  <c r="P462" i="8"/>
  <c r="S462" i="8" s="1"/>
  <c r="T462" i="8" s="1"/>
  <c r="Q462" i="8"/>
  <c r="Q596" i="8"/>
  <c r="P596" i="8"/>
  <c r="S596" i="8" s="1"/>
  <c r="T596" i="8" s="1"/>
  <c r="Q509" i="8"/>
  <c r="P509" i="8"/>
  <c r="S509" i="8" s="1"/>
  <c r="T509" i="8" s="1"/>
  <c r="P285" i="8"/>
  <c r="S285" i="8" s="1"/>
  <c r="T285" i="8" s="1"/>
  <c r="Q342" i="8"/>
  <c r="P342" i="8"/>
  <c r="S342" i="8" s="1"/>
  <c r="T342" i="8" s="1"/>
  <c r="Q894" i="8"/>
  <c r="P894" i="8"/>
  <c r="S894" i="8" s="1"/>
  <c r="T894" i="8" s="1"/>
  <c r="P48" i="8"/>
  <c r="S48" i="8" s="1"/>
  <c r="Q830" i="8"/>
  <c r="P830" i="8"/>
  <c r="S830" i="8" s="1"/>
  <c r="T830" i="8" s="1"/>
  <c r="Q941" i="8"/>
  <c r="P941" i="8"/>
  <c r="S941" i="8" s="1"/>
  <c r="T941" i="8" s="1"/>
  <c r="P5" i="8"/>
  <c r="S5" i="8" s="1"/>
  <c r="P67" i="8"/>
  <c r="S67" i="8" s="1"/>
  <c r="P604" i="8"/>
  <c r="S604" i="8" s="1"/>
  <c r="T604" i="8" s="1"/>
  <c r="Q604" i="8"/>
  <c r="P18" i="8"/>
  <c r="S18" i="8" s="1"/>
  <c r="Q626" i="8"/>
  <c r="P626" i="8"/>
  <c r="S626" i="8" s="1"/>
  <c r="T626" i="8" s="1"/>
  <c r="Q823" i="8"/>
  <c r="P823" i="8"/>
  <c r="S823" i="8" s="1"/>
  <c r="T823" i="8" s="1"/>
  <c r="Q657" i="8"/>
  <c r="P657" i="8"/>
  <c r="S657" i="8" s="1"/>
  <c r="T657" i="8" s="1"/>
  <c r="Q816" i="8"/>
  <c r="P816" i="8"/>
  <c r="S816" i="8" s="1"/>
  <c r="T816" i="8" s="1"/>
  <c r="P254" i="8"/>
  <c r="S254" i="8" s="1"/>
  <c r="T254" i="8" s="1"/>
  <c r="P28" i="8"/>
  <c r="S28" i="8" s="1"/>
  <c r="Q494" i="8"/>
  <c r="P494" i="8"/>
  <c r="S494" i="8" s="1"/>
  <c r="T494" i="8" s="1"/>
  <c r="Q861" i="8"/>
  <c r="P861" i="8"/>
  <c r="S861" i="8" s="1"/>
  <c r="T861" i="8" s="1"/>
  <c r="Q749" i="8"/>
  <c r="P749" i="8"/>
  <c r="S749" i="8" s="1"/>
  <c r="T749" i="8" s="1"/>
  <c r="P395" i="8"/>
  <c r="S395" i="8" s="1"/>
  <c r="T395" i="8" s="1"/>
  <c r="Q395" i="8"/>
  <c r="Q649" i="8"/>
  <c r="P649" i="8"/>
  <c r="S649" i="8" s="1"/>
  <c r="T649" i="8" s="1"/>
  <c r="P398" i="8"/>
  <c r="S398" i="8" s="1"/>
  <c r="T398" i="8" s="1"/>
  <c r="Q398" i="8"/>
  <c r="P723" i="8"/>
  <c r="S723" i="8" s="1"/>
  <c r="T723" i="8" s="1"/>
  <c r="Q723" i="8"/>
  <c r="P832" i="8"/>
  <c r="S832" i="8" s="1"/>
  <c r="T832" i="8" s="1"/>
  <c r="Q832" i="8"/>
  <c r="Q523" i="8"/>
  <c r="P523" i="8"/>
  <c r="S523" i="8" s="1"/>
  <c r="T523" i="8" s="1"/>
  <c r="P482" i="8"/>
  <c r="S482" i="8" s="1"/>
  <c r="T482" i="8" s="1"/>
  <c r="Q482" i="8"/>
  <c r="Q338" i="8"/>
  <c r="P338" i="8"/>
  <c r="S338" i="8" s="1"/>
  <c r="T338" i="8" s="1"/>
  <c r="P253" i="8"/>
  <c r="S253" i="8" s="1"/>
  <c r="T253" i="8" s="1"/>
  <c r="O684" i="8"/>
  <c r="O645" i="8"/>
  <c r="P320" i="8"/>
  <c r="S320" i="8" s="1"/>
  <c r="T320" i="8" s="1"/>
  <c r="Q320" i="8"/>
  <c r="P63" i="8"/>
  <c r="S63" i="8" s="1"/>
  <c r="P59" i="8"/>
  <c r="S59" i="8" s="1"/>
  <c r="Q694" i="8"/>
  <c r="P694" i="8"/>
  <c r="S694" i="8" s="1"/>
  <c r="T694" i="8" s="1"/>
  <c r="P149" i="8"/>
  <c r="S149" i="8" s="1"/>
  <c r="P80" i="8"/>
  <c r="S80" i="8" s="1"/>
  <c r="Q441" i="8"/>
  <c r="P441" i="8"/>
  <c r="S441" i="8" s="1"/>
  <c r="T441" i="8" s="1"/>
  <c r="Q875" i="8"/>
  <c r="P875" i="8"/>
  <c r="S875" i="8" s="1"/>
  <c r="T875" i="8" s="1"/>
  <c r="P270" i="8"/>
  <c r="S270" i="8" s="1"/>
  <c r="T270" i="8" s="1"/>
  <c r="P119" i="8"/>
  <c r="S119" i="8" s="1"/>
  <c r="Q944" i="8"/>
  <c r="P944" i="8"/>
  <c r="S944" i="8" s="1"/>
  <c r="T944" i="8" s="1"/>
  <c r="P50" i="8"/>
  <c r="S50" i="8" s="1"/>
  <c r="P280" i="8"/>
  <c r="S280" i="8" s="1"/>
  <c r="T280" i="8" s="1"/>
  <c r="O765" i="8"/>
  <c r="P266" i="8"/>
  <c r="S266" i="8" s="1"/>
  <c r="T266" i="8" s="1"/>
  <c r="Q350" i="8"/>
  <c r="P350" i="8"/>
  <c r="S350" i="8" s="1"/>
  <c r="T350" i="8" s="1"/>
  <c r="P903" i="8"/>
  <c r="S903" i="8" s="1"/>
  <c r="T903" i="8" s="1"/>
  <c r="Q903" i="8"/>
  <c r="Q863" i="8"/>
  <c r="P863" i="8"/>
  <c r="S863" i="8" s="1"/>
  <c r="T863" i="8" s="1"/>
  <c r="Q502" i="8"/>
  <c r="P502" i="8"/>
  <c r="S502" i="8" s="1"/>
  <c r="T502" i="8" s="1"/>
  <c r="Q620" i="8"/>
  <c r="P620" i="8"/>
  <c r="S620" i="8" s="1"/>
  <c r="T620" i="8" s="1"/>
  <c r="Q353" i="8"/>
  <c r="P353" i="8"/>
  <c r="S353" i="8" s="1"/>
  <c r="T353" i="8" s="1"/>
  <c r="Q380" i="8"/>
  <c r="P380" i="8"/>
  <c r="S380" i="8" s="1"/>
  <c r="T380" i="8" s="1"/>
  <c r="Q400" i="8"/>
  <c r="P400" i="8"/>
  <c r="S400" i="8" s="1"/>
  <c r="T400" i="8" s="1"/>
  <c r="Q784" i="8"/>
  <c r="P784" i="8"/>
  <c r="S784" i="8" s="1"/>
  <c r="T784" i="8" s="1"/>
  <c r="P213" i="8"/>
  <c r="S213" i="8" s="1"/>
  <c r="T213" i="8" s="1"/>
  <c r="Q716" i="8"/>
  <c r="P716" i="8"/>
  <c r="S716" i="8" s="1"/>
  <c r="T716" i="8" s="1"/>
  <c r="Q548" i="8"/>
  <c r="P548" i="8"/>
  <c r="S548" i="8" s="1"/>
  <c r="T548" i="8" s="1"/>
  <c r="P215" i="8"/>
  <c r="S215" i="8" s="1"/>
  <c r="T215" i="8" s="1"/>
  <c r="Q850" i="8"/>
  <c r="P850" i="8"/>
  <c r="S850" i="8" s="1"/>
  <c r="T850" i="8" s="1"/>
  <c r="P445" i="8"/>
  <c r="S445" i="8" s="1"/>
  <c r="T445" i="8" s="1"/>
  <c r="Q445" i="8"/>
  <c r="P211" i="8"/>
  <c r="S211" i="8" s="1"/>
  <c r="T211" i="8" s="1"/>
  <c r="Q541" i="8"/>
  <c r="P541" i="8"/>
  <c r="S541" i="8" s="1"/>
  <c r="T541" i="8" s="1"/>
  <c r="P535" i="8"/>
  <c r="S535" i="8" s="1"/>
  <c r="T535" i="8" s="1"/>
  <c r="Q535" i="8"/>
  <c r="P426" i="8"/>
  <c r="S426" i="8" s="1"/>
  <c r="T426" i="8" s="1"/>
  <c r="Q426" i="8"/>
  <c r="P586" i="8"/>
  <c r="S586" i="8" s="1"/>
  <c r="T586" i="8" s="1"/>
  <c r="Q586" i="8"/>
  <c r="Q857" i="8"/>
  <c r="P857" i="8"/>
  <c r="S857" i="8" s="1"/>
  <c r="T857" i="8" s="1"/>
  <c r="P195" i="8"/>
  <c r="S195" i="8" s="1"/>
  <c r="T195" i="8" s="1"/>
  <c r="P226" i="8"/>
  <c r="S226" i="8" s="1"/>
  <c r="T226" i="8" s="1"/>
  <c r="P202" i="8"/>
  <c r="S202" i="8" s="1"/>
  <c r="T202" i="8" s="1"/>
  <c r="Q565" i="8"/>
  <c r="P565" i="8"/>
  <c r="S565" i="8" s="1"/>
  <c r="T565" i="8" s="1"/>
  <c r="P137" i="8"/>
  <c r="S137" i="8" s="1"/>
  <c r="Q602" i="8"/>
  <c r="P602" i="8"/>
  <c r="S602" i="8" s="1"/>
  <c r="T602" i="8" s="1"/>
  <c r="P65" i="8"/>
  <c r="S65" i="8" s="1"/>
  <c r="P144" i="8"/>
  <c r="S144" i="8" s="1"/>
  <c r="P40" i="8"/>
  <c r="S40" i="8" s="1"/>
  <c r="Q735" i="8"/>
  <c r="P735" i="8"/>
  <c r="S735" i="8" s="1"/>
  <c r="T735" i="8" s="1"/>
  <c r="Q377" i="8"/>
  <c r="R377" i="8" s="1"/>
  <c r="P377" i="8"/>
  <c r="S377" i="8" s="1"/>
  <c r="T377" i="8" s="1"/>
  <c r="Q491" i="8"/>
  <c r="P491" i="8"/>
  <c r="S491" i="8" s="1"/>
  <c r="T491" i="8" s="1"/>
  <c r="Q683" i="8"/>
  <c r="P683" i="8"/>
  <c r="S683" i="8" s="1"/>
  <c r="T683" i="8" s="1"/>
  <c r="P660" i="8"/>
  <c r="S660" i="8" s="1"/>
  <c r="T660" i="8" s="1"/>
  <c r="Q660" i="8"/>
  <c r="Q890" i="8"/>
  <c r="P890" i="8"/>
  <c r="S890" i="8" s="1"/>
  <c r="T890" i="8" s="1"/>
  <c r="Q501" i="8"/>
  <c r="P501" i="8"/>
  <c r="S501" i="8" s="1"/>
  <c r="T501" i="8" s="1"/>
  <c r="P29" i="8"/>
  <c r="S29" i="8" s="1"/>
  <c r="P841" i="8"/>
  <c r="S841" i="8" s="1"/>
  <c r="T841" i="8" s="1"/>
  <c r="Q841" i="8"/>
  <c r="P199" i="8"/>
  <c r="S199" i="8" s="1"/>
  <c r="T199" i="8" s="1"/>
  <c r="Q672" i="8"/>
  <c r="P672" i="8"/>
  <c r="S672" i="8" s="1"/>
  <c r="T672" i="8" s="1"/>
  <c r="Q425" i="8"/>
  <c r="P425" i="8"/>
  <c r="S425" i="8" s="1"/>
  <c r="T425" i="8" s="1"/>
  <c r="P733" i="8"/>
  <c r="S733" i="8" s="1"/>
  <c r="T733" i="8" s="1"/>
  <c r="Q733" i="8"/>
  <c r="P710" i="8"/>
  <c r="S710" i="8" s="1"/>
  <c r="T710" i="8" s="1"/>
  <c r="Q710" i="8"/>
  <c r="Q919" i="8"/>
  <c r="P919" i="8"/>
  <c r="S919" i="8" s="1"/>
  <c r="T919" i="8" s="1"/>
  <c r="Q840" i="8"/>
  <c r="P840" i="8"/>
  <c r="S840" i="8" s="1"/>
  <c r="T840" i="8" s="1"/>
  <c r="P22" i="8"/>
  <c r="S22" i="8" s="1"/>
  <c r="Q752" i="8"/>
  <c r="P752" i="8"/>
  <c r="S752" i="8" s="1"/>
  <c r="T752" i="8" s="1"/>
  <c r="P242" i="8"/>
  <c r="S242" i="8" s="1"/>
  <c r="T242" i="8" s="1"/>
  <c r="Q759" i="8"/>
  <c r="P759" i="8"/>
  <c r="S759" i="8" s="1"/>
  <c r="T759" i="8" s="1"/>
  <c r="Q582" i="8"/>
  <c r="P582" i="8"/>
  <c r="S582" i="8" s="1"/>
  <c r="T582" i="8" s="1"/>
  <c r="P258" i="8"/>
  <c r="S258" i="8" s="1"/>
  <c r="T258" i="8" s="1"/>
  <c r="P181" i="8"/>
  <c r="S181" i="8" s="1"/>
  <c r="T181" i="8" s="1"/>
  <c r="Q867" i="8"/>
  <c r="P867" i="8"/>
  <c r="S867" i="8" s="1"/>
  <c r="T867" i="8" s="1"/>
  <c r="Q721" i="8"/>
  <c r="P721" i="8"/>
  <c r="S721" i="8" s="1"/>
  <c r="T721" i="8" s="1"/>
  <c r="P271" i="8"/>
  <c r="S271" i="8" s="1"/>
  <c r="T271" i="8" s="1"/>
  <c r="Q899" i="8"/>
  <c r="P899" i="8"/>
  <c r="S899" i="8" s="1"/>
  <c r="T899" i="8" s="1"/>
  <c r="Q870" i="8"/>
  <c r="P870" i="8"/>
  <c r="S870" i="8" s="1"/>
  <c r="T870" i="8" s="1"/>
  <c r="Q851" i="8"/>
  <c r="P851" i="8"/>
  <c r="S851" i="8" s="1"/>
  <c r="T851" i="8" s="1"/>
  <c r="P224" i="8"/>
  <c r="S224" i="8" s="1"/>
  <c r="T224" i="8" s="1"/>
  <c r="Q536" i="8"/>
  <c r="P536" i="8"/>
  <c r="S536" i="8" s="1"/>
  <c r="T536" i="8" s="1"/>
  <c r="P483" i="8"/>
  <c r="S483" i="8" s="1"/>
  <c r="T483" i="8" s="1"/>
  <c r="Q483" i="8"/>
  <c r="P556" i="8"/>
  <c r="S556" i="8" s="1"/>
  <c r="T556" i="8" s="1"/>
  <c r="Q556" i="8"/>
  <c r="R617" i="8"/>
  <c r="U617" i="8"/>
  <c r="R772" i="8"/>
  <c r="R667" i="8"/>
  <c r="U883" i="8"/>
  <c r="R883" i="8"/>
  <c r="R451" i="8"/>
  <c r="U585" i="8"/>
  <c r="R585" i="8"/>
  <c r="R874" i="8"/>
  <c r="U874" i="8"/>
  <c r="R521" i="8"/>
  <c r="U521" i="8"/>
  <c r="R845" i="8"/>
  <c r="R546" i="8"/>
  <c r="R606" i="8"/>
  <c r="R378" i="8"/>
  <c r="U354" i="8"/>
  <c r="R354" i="8"/>
  <c r="R408" i="8"/>
  <c r="U361" i="8"/>
  <c r="R361" i="8"/>
  <c r="R775" i="8"/>
  <c r="R458" i="8"/>
  <c r="R864" i="8"/>
  <c r="U864" i="8"/>
  <c r="R265" i="8"/>
  <c r="U379" i="8"/>
  <c r="R379" i="8"/>
  <c r="R689" i="8"/>
  <c r="U866" i="8"/>
  <c r="R364" i="8"/>
  <c r="U928" i="8"/>
  <c r="R610" i="8"/>
  <c r="R951" i="8"/>
  <c r="R362" i="8"/>
  <c r="R422" i="8"/>
  <c r="R924" i="8"/>
  <c r="R410" i="8"/>
  <c r="U637" i="8"/>
  <c r="R637" i="8"/>
  <c r="R789" i="8"/>
  <c r="R839" i="8"/>
  <c r="R417" i="8"/>
  <c r="U417" i="8"/>
  <c r="R659" i="8"/>
  <c r="R460" i="8"/>
  <c r="R304" i="8"/>
  <c r="U355" i="8"/>
  <c r="R355" i="8"/>
  <c r="R662" i="8"/>
  <c r="U662" i="8"/>
  <c r="P2966" i="4"/>
  <c r="O2966" i="4"/>
  <c r="M2966" i="4"/>
  <c r="P2965" i="4"/>
  <c r="O2965" i="4"/>
  <c r="M2965" i="4"/>
  <c r="M2588" i="4"/>
  <c r="O2588" i="4"/>
  <c r="P2588" i="4"/>
  <c r="P2789" i="4"/>
  <c r="O2789" i="4"/>
  <c r="M2789" i="4"/>
  <c r="P2701" i="4"/>
  <c r="O2701" i="4"/>
  <c r="M2701" i="4"/>
  <c r="P3528" i="4"/>
  <c r="O3528" i="4"/>
  <c r="M3528" i="4"/>
  <c r="L301" i="4"/>
  <c r="P301" i="4" s="1"/>
  <c r="K301" i="4"/>
  <c r="N301" i="4" s="1"/>
  <c r="O301" i="4" s="1"/>
  <c r="L288" i="4"/>
  <c r="P288" i="4" s="1"/>
  <c r="K288" i="4"/>
  <c r="N288" i="4" s="1"/>
  <c r="O288" i="4" s="1"/>
  <c r="L199" i="4"/>
  <c r="M199" i="4" s="1"/>
  <c r="K199" i="4"/>
  <c r="N199" i="4" s="1"/>
  <c r="O199" i="4" s="1"/>
  <c r="P2270" i="4"/>
  <c r="O2270" i="4"/>
  <c r="M2270" i="4"/>
  <c r="P2345" i="4"/>
  <c r="O2345" i="4"/>
  <c r="M2345" i="4"/>
  <c r="P2395" i="4"/>
  <c r="O2395" i="4"/>
  <c r="M2395" i="4"/>
  <c r="L1373" i="4"/>
  <c r="P1373" i="4" s="1"/>
  <c r="K1373" i="4"/>
  <c r="N1373" i="4" s="1"/>
  <c r="O1373" i="4" s="1"/>
  <c r="P2614" i="4"/>
  <c r="O2614" i="4"/>
  <c r="M2614" i="4"/>
  <c r="P2545" i="4"/>
  <c r="O2545" i="4"/>
  <c r="M2545" i="4"/>
  <c r="M2639" i="4"/>
  <c r="O2639" i="4"/>
  <c r="P2639" i="4"/>
  <c r="M2627" i="4"/>
  <c r="O2627" i="4"/>
  <c r="P2627" i="4"/>
  <c r="M2573" i="4"/>
  <c r="O2573" i="4"/>
  <c r="P2573" i="4"/>
  <c r="M2464" i="4"/>
  <c r="O2464" i="4"/>
  <c r="P2464" i="4"/>
  <c r="M2337" i="4"/>
  <c r="O2337" i="4"/>
  <c r="P2337" i="4"/>
  <c r="M2322" i="4"/>
  <c r="O2322" i="4"/>
  <c r="P2322" i="4"/>
  <c r="M2259" i="4"/>
  <c r="O2259" i="4"/>
  <c r="P2259" i="4"/>
  <c r="M1934" i="4"/>
  <c r="O1934" i="4"/>
  <c r="P1934" i="4"/>
  <c r="P1844" i="4"/>
  <c r="O1844" i="4"/>
  <c r="M1844" i="4"/>
  <c r="L1372" i="4"/>
  <c r="P1372" i="4" s="1"/>
  <c r="K1372" i="4"/>
  <c r="L1343" i="4"/>
  <c r="P1343" i="4" s="1"/>
  <c r="K1343" i="4"/>
  <c r="N1343" i="4" s="1"/>
  <c r="O1343" i="4" s="1"/>
  <c r="P1489" i="4"/>
  <c r="O1489" i="4"/>
  <c r="M1489" i="4"/>
  <c r="P1730" i="4"/>
  <c r="O1730" i="4"/>
  <c r="M1730" i="4"/>
  <c r="M1488" i="4"/>
  <c r="O1488" i="4"/>
  <c r="P1488" i="4"/>
  <c r="U924" i="8" l="1"/>
  <c r="U748" i="8"/>
  <c r="U686" i="8"/>
  <c r="U229" i="8"/>
  <c r="U659" i="8"/>
  <c r="U528" i="8"/>
  <c r="U339" i="8"/>
  <c r="R680" i="8"/>
  <c r="V151" i="8"/>
  <c r="U304" i="8"/>
  <c r="U622" i="8"/>
  <c r="U898" i="8"/>
  <c r="U546" i="8"/>
  <c r="U53" i="8"/>
  <c r="V53" i="8" s="1"/>
  <c r="U362" i="8"/>
  <c r="R803" i="8"/>
  <c r="T69" i="8"/>
  <c r="T106" i="8"/>
  <c r="T145" i="8"/>
  <c r="T46" i="8"/>
  <c r="T11" i="8"/>
  <c r="T21" i="8"/>
  <c r="T18" i="8"/>
  <c r="T113" i="8"/>
  <c r="T82" i="8"/>
  <c r="T127" i="8"/>
  <c r="T76" i="8"/>
  <c r="T65" i="8"/>
  <c r="T154" i="8"/>
  <c r="T98" i="8"/>
  <c r="T165" i="8"/>
  <c r="T3" i="8"/>
  <c r="T29" i="8"/>
  <c r="T137" i="8"/>
  <c r="T50" i="8"/>
  <c r="T149" i="8"/>
  <c r="T63" i="8"/>
  <c r="T28" i="8"/>
  <c r="T114" i="8"/>
  <c r="T17" i="8"/>
  <c r="T167" i="8"/>
  <c r="T37" i="8"/>
  <c r="T128" i="8"/>
  <c r="T142" i="8"/>
  <c r="T159" i="8"/>
  <c r="T15" i="8"/>
  <c r="T133" i="8"/>
  <c r="T14" i="8"/>
  <c r="U422" i="8"/>
  <c r="U527" i="8"/>
  <c r="R466" i="8"/>
  <c r="U364" i="8"/>
  <c r="U915" i="8"/>
  <c r="U299" i="8"/>
  <c r="U273" i="8"/>
  <c r="T143" i="8"/>
  <c r="T79" i="8"/>
  <c r="T49" i="8"/>
  <c r="U872" i="8"/>
  <c r="U348" i="8"/>
  <c r="R349" i="8"/>
  <c r="T59" i="8"/>
  <c r="T48" i="8"/>
  <c r="T122" i="8"/>
  <c r="T16" i="8"/>
  <c r="U247" i="8"/>
  <c r="T36" i="8"/>
  <c r="T22" i="8"/>
  <c r="T144" i="8"/>
  <c r="T119" i="8"/>
  <c r="T67" i="8"/>
  <c r="T148" i="8"/>
  <c r="T92" i="8"/>
  <c r="T147" i="8"/>
  <c r="T5" i="8"/>
  <c r="T96" i="8"/>
  <c r="T32" i="8"/>
  <c r="T139" i="8"/>
  <c r="T35" i="8"/>
  <c r="T87" i="8"/>
  <c r="T100" i="8"/>
  <c r="T166" i="8"/>
  <c r="T24" i="8"/>
  <c r="T155" i="8"/>
  <c r="T40" i="8"/>
  <c r="T115" i="8"/>
  <c r="T4" i="8"/>
  <c r="T117" i="8"/>
  <c r="R957" i="8"/>
  <c r="U159" i="8"/>
  <c r="R159" i="8"/>
  <c r="U11" i="8"/>
  <c r="R11" i="8"/>
  <c r="U165" i="8"/>
  <c r="R165" i="8"/>
  <c r="U3" i="8"/>
  <c r="R3" i="8"/>
  <c r="U234" i="8"/>
  <c r="R234" i="8"/>
  <c r="U15" i="8"/>
  <c r="R15" i="8"/>
  <c r="U212" i="8"/>
  <c r="R212" i="8"/>
  <c r="U241" i="8"/>
  <c r="R241" i="8"/>
  <c r="U117" i="8"/>
  <c r="R117" i="8"/>
  <c r="U142" i="8"/>
  <c r="V142" i="8" s="1"/>
  <c r="U79" i="8"/>
  <c r="V79" i="8" s="1"/>
  <c r="U96" i="8"/>
  <c r="V96" i="8" s="1"/>
  <c r="U203" i="8"/>
  <c r="U82" i="8"/>
  <c r="V82" i="8" s="1"/>
  <c r="U148" i="8"/>
  <c r="V148" i="8" s="1"/>
  <c r="U50" i="8"/>
  <c r="V50" i="8" s="1"/>
  <c r="U18" i="8"/>
  <c r="V18" i="8" s="1"/>
  <c r="U5" i="8"/>
  <c r="V5" i="8" s="1"/>
  <c r="U215" i="8"/>
  <c r="U49" i="8"/>
  <c r="V49" i="8" s="1"/>
  <c r="U37" i="8"/>
  <c r="V37" i="8" s="1"/>
  <c r="U100" i="8"/>
  <c r="V100" i="8" s="1"/>
  <c r="U210" i="8"/>
  <c r="U40" i="8"/>
  <c r="V40" i="8" s="1"/>
  <c r="U65" i="8"/>
  <c r="V65" i="8" s="1"/>
  <c r="U242" i="8"/>
  <c r="U35" i="8"/>
  <c r="V35" i="8" s="1"/>
  <c r="U208" i="8"/>
  <c r="U143" i="8"/>
  <c r="V143" i="8" s="1"/>
  <c r="U956" i="8"/>
  <c r="U154" i="8"/>
  <c r="V154" i="8" s="1"/>
  <c r="U139" i="8"/>
  <c r="V139" i="8" s="1"/>
  <c r="U200" i="8"/>
  <c r="U4" i="8"/>
  <c r="V4" i="8" s="1"/>
  <c r="U195" i="8"/>
  <c r="U122" i="8"/>
  <c r="V122" i="8" s="1"/>
  <c r="U128" i="8"/>
  <c r="V128" i="8" s="1"/>
  <c r="U24" i="8"/>
  <c r="V24" i="8" s="1"/>
  <c r="U32" i="8"/>
  <c r="V32" i="8" s="1"/>
  <c r="U115" i="8"/>
  <c r="V115" i="8" s="1"/>
  <c r="U167" i="8"/>
  <c r="V167" i="8" s="1"/>
  <c r="U137" i="8"/>
  <c r="V137" i="8" s="1"/>
  <c r="U80" i="8"/>
  <c r="U59" i="8"/>
  <c r="V59" i="8" s="1"/>
  <c r="U199" i="8"/>
  <c r="U182" i="8"/>
  <c r="R182" i="8"/>
  <c r="U205" i="8"/>
  <c r="R205" i="8"/>
  <c r="U235" i="8"/>
  <c r="R235" i="8"/>
  <c r="U16" i="8"/>
  <c r="R16" i="8"/>
  <c r="U204" i="8"/>
  <c r="R204" i="8"/>
  <c r="U92" i="8"/>
  <c r="R92" i="8"/>
  <c r="U21" i="8"/>
  <c r="R21" i="8"/>
  <c r="U36" i="8"/>
  <c r="R36" i="8"/>
  <c r="U955" i="8"/>
  <c r="R955" i="8"/>
  <c r="U147" i="8"/>
  <c r="R147" i="8"/>
  <c r="U133" i="8"/>
  <c r="V133" i="8" s="1"/>
  <c r="R133" i="8"/>
  <c r="U166" i="8"/>
  <c r="R166" i="8"/>
  <c r="U170" i="8"/>
  <c r="R170" i="8"/>
  <c r="U14" i="8"/>
  <c r="R14" i="8"/>
  <c r="U236" i="8"/>
  <c r="U192" i="8"/>
  <c r="U155" i="8"/>
  <c r="V155" i="8" s="1"/>
  <c r="U46" i="8"/>
  <c r="V46" i="8" s="1"/>
  <c r="U217" i="8"/>
  <c r="U106" i="8"/>
  <c r="V106" i="8" s="1"/>
  <c r="U216" i="8"/>
  <c r="U174" i="8"/>
  <c r="U224" i="8"/>
  <c r="U119" i="8"/>
  <c r="V119" i="8" s="1"/>
  <c r="U67" i="8"/>
  <c r="V67" i="8" s="1"/>
  <c r="U48" i="8"/>
  <c r="V48" i="8" s="1"/>
  <c r="U213" i="8"/>
  <c r="U87" i="8"/>
  <c r="V87" i="8" s="1"/>
  <c r="U189" i="8"/>
  <c r="U17" i="8"/>
  <c r="V17" i="8" s="1"/>
  <c r="U98" i="8"/>
  <c r="V98" i="8" s="1"/>
  <c r="U197" i="8"/>
  <c r="U144" i="8"/>
  <c r="V144" i="8" s="1"/>
  <c r="U181" i="8"/>
  <c r="U22" i="8"/>
  <c r="V22" i="8" s="1"/>
  <c r="U227" i="8"/>
  <c r="U76" i="8"/>
  <c r="V76" i="8" s="1"/>
  <c r="U113" i="8"/>
  <c r="V113" i="8" s="1"/>
  <c r="U127" i="8"/>
  <c r="V127" i="8" s="1"/>
  <c r="U179" i="8"/>
  <c r="U114" i="8"/>
  <c r="V114" i="8" s="1"/>
  <c r="U183" i="8"/>
  <c r="U226" i="8"/>
  <c r="U211" i="8"/>
  <c r="U178" i="8"/>
  <c r="U145" i="8"/>
  <c r="V145" i="8" s="1"/>
  <c r="U69" i="8"/>
  <c r="V69" i="8" s="1"/>
  <c r="U28" i="8"/>
  <c r="V28" i="8" s="1"/>
  <c r="U202" i="8"/>
  <c r="U149" i="8"/>
  <c r="V149" i="8" s="1"/>
  <c r="U63" i="8"/>
  <c r="V63" i="8" s="1"/>
  <c r="U29" i="8"/>
  <c r="V29" i="8" s="1"/>
  <c r="Q849" i="8"/>
  <c r="U755" i="8"/>
  <c r="U825" i="8"/>
  <c r="R322" i="8"/>
  <c r="U876" i="8"/>
  <c r="R932" i="8"/>
  <c r="U414" i="8"/>
  <c r="U868" i="8"/>
  <c r="R704" i="8"/>
  <c r="T80" i="8"/>
  <c r="T268" i="8"/>
  <c r="T282" i="8"/>
  <c r="T332" i="8"/>
  <c r="U646" i="8"/>
  <c r="U260" i="8"/>
  <c r="U495" i="8"/>
  <c r="U444" i="8"/>
  <c r="U775" i="8"/>
  <c r="U592" i="8"/>
  <c r="R329" i="8"/>
  <c r="U381" i="8"/>
  <c r="U829" i="8"/>
  <c r="U568" i="8"/>
  <c r="R818" i="8"/>
  <c r="R538" i="8"/>
  <c r="U909" i="8"/>
  <c r="U315" i="8"/>
  <c r="U625" i="8"/>
  <c r="U845" i="8"/>
  <c r="U681" i="8"/>
  <c r="R647" i="8"/>
  <c r="R761" i="8"/>
  <c r="U878" i="8"/>
  <c r="R740" i="8"/>
  <c r="R551" i="8"/>
  <c r="U636" i="8"/>
  <c r="R791" i="8"/>
  <c r="U719" i="8"/>
  <c r="R682" i="8"/>
  <c r="U772" i="8"/>
  <c r="U608" i="8"/>
  <c r="U512" i="8"/>
  <c r="R479" i="8"/>
  <c r="U767" i="8"/>
  <c r="U689" i="8"/>
  <c r="U458" i="8"/>
  <c r="U667" i="8"/>
  <c r="U631" i="8"/>
  <c r="U460" i="8"/>
  <c r="U410" i="8"/>
  <c r="U378" i="8"/>
  <c r="U516" i="8"/>
  <c r="R613" i="8"/>
  <c r="R629" i="8"/>
  <c r="U564" i="8"/>
  <c r="U306" i="8"/>
  <c r="R247" i="8"/>
  <c r="U436" i="8"/>
  <c r="U463" i="8"/>
  <c r="U773" i="8"/>
  <c r="U433" i="8"/>
  <c r="U640" i="8"/>
  <c r="U814" i="8"/>
  <c r="R372" i="8"/>
  <c r="R397" i="8"/>
  <c r="U507" i="8"/>
  <c r="U316" i="8"/>
  <c r="U938" i="8"/>
  <c r="S836" i="8"/>
  <c r="T836" i="8" s="1"/>
  <c r="U839" i="8"/>
  <c r="U852" i="8"/>
  <c r="U508" i="8"/>
  <c r="U951" i="8"/>
  <c r="U524" i="8"/>
  <c r="U815" i="8"/>
  <c r="U828" i="8"/>
  <c r="U534" i="8"/>
  <c r="U922" i="8"/>
  <c r="U808" i="8"/>
  <c r="U394" i="8"/>
  <c r="U820" i="8"/>
  <c r="U789" i="8"/>
  <c r="U265" i="8"/>
  <c r="U442" i="8"/>
  <c r="U451" i="8"/>
  <c r="R887" i="8"/>
  <c r="U787" i="8"/>
  <c r="R643" i="8"/>
  <c r="U847" i="8"/>
  <c r="U943" i="8"/>
  <c r="U440" i="8"/>
  <c r="U550" i="8"/>
  <c r="U655" i="8"/>
  <c r="U939" i="8"/>
  <c r="U420" i="8"/>
  <c r="U949" i="8"/>
  <c r="U797" i="8"/>
  <c r="R531" i="8"/>
  <c r="R702" i="8"/>
  <c r="U539" i="8"/>
  <c r="U408" i="8"/>
  <c r="U610" i="8"/>
  <c r="U484" i="8"/>
  <c r="U888" i="8"/>
  <c r="R327" i="8"/>
  <c r="U332" i="8"/>
  <c r="V332" i="8" s="1"/>
  <c r="U492" i="8"/>
  <c r="U293" i="8"/>
  <c r="U572" i="8"/>
  <c r="U606" i="8"/>
  <c r="U331" i="8"/>
  <c r="U796" i="8"/>
  <c r="U698" i="8"/>
  <c r="U387" i="8"/>
  <c r="U567" i="8"/>
  <c r="R567" i="8"/>
  <c r="U762" i="8"/>
  <c r="R762" i="8"/>
  <c r="U261" i="8"/>
  <c r="R261" i="8"/>
  <c r="U371" i="8"/>
  <c r="R371" i="8"/>
  <c r="U593" i="8"/>
  <c r="R593" i="8"/>
  <c r="U931" i="8"/>
  <c r="R931" i="8"/>
  <c r="U953" i="8"/>
  <c r="R953" i="8"/>
  <c r="U382" i="8"/>
  <c r="R382" i="8"/>
  <c r="U853" i="8"/>
  <c r="R853" i="8"/>
  <c r="U474" i="8"/>
  <c r="R474" i="8"/>
  <c r="U730" i="8"/>
  <c r="R730" i="8"/>
  <c r="U478" i="8"/>
  <c r="R478" i="8"/>
  <c r="U718" i="8"/>
  <c r="R718" i="8"/>
  <c r="U250" i="8"/>
  <c r="R250" i="8"/>
  <c r="U923" i="8"/>
  <c r="R923" i="8"/>
  <c r="U432" i="8"/>
  <c r="R432" i="8"/>
  <c r="U731" i="8"/>
  <c r="R731" i="8"/>
  <c r="U692" i="8"/>
  <c r="R692" i="8"/>
  <c r="U274" i="8"/>
  <c r="R274" i="8"/>
  <c r="U275" i="8"/>
  <c r="R275" i="8"/>
  <c r="U788" i="8"/>
  <c r="R788" i="8"/>
  <c r="U656" i="8"/>
  <c r="R656" i="8"/>
  <c r="U278" i="8"/>
  <c r="R278" i="8"/>
  <c r="U950" i="8"/>
  <c r="R950" i="8"/>
  <c r="U583" i="8"/>
  <c r="R583" i="8"/>
  <c r="U741" i="8"/>
  <c r="R741" i="8"/>
  <c r="U601" i="8"/>
  <c r="R601" i="8"/>
  <c r="U268" i="8"/>
  <c r="R268" i="8"/>
  <c r="U540" i="8"/>
  <c r="R540" i="8"/>
  <c r="U706" i="8"/>
  <c r="R706" i="8"/>
  <c r="U936" i="8"/>
  <c r="R936" i="8"/>
  <c r="U383" i="8"/>
  <c r="R383" i="8"/>
  <c r="U255" i="8"/>
  <c r="R255" i="8"/>
  <c r="U940" i="8"/>
  <c r="R940" i="8"/>
  <c r="U476" i="8"/>
  <c r="R476" i="8"/>
  <c r="U824" i="8"/>
  <c r="R824" i="8"/>
  <c r="U554" i="8"/>
  <c r="R554" i="8"/>
  <c r="R947" i="8"/>
  <c r="U947" i="8"/>
  <c r="U927" i="8"/>
  <c r="R927" i="8"/>
  <c r="U668" i="8"/>
  <c r="R668" i="8"/>
  <c r="U711" i="8"/>
  <c r="R711" i="8"/>
  <c r="U473" i="8"/>
  <c r="R473" i="8"/>
  <c r="U771" i="8"/>
  <c r="R771" i="8"/>
  <c r="U906" i="8"/>
  <c r="R906" i="8"/>
  <c r="U673" i="8"/>
  <c r="R673" i="8"/>
  <c r="U935" i="8"/>
  <c r="R935" i="8"/>
  <c r="U679" i="8"/>
  <c r="R679" i="8"/>
  <c r="U776" i="8"/>
  <c r="R776" i="8"/>
  <c r="U499" i="8"/>
  <c r="R499" i="8"/>
  <c r="U688" i="8"/>
  <c r="R688" i="8"/>
  <c r="U282" i="8"/>
  <c r="R282" i="8"/>
  <c r="U448" i="8"/>
  <c r="R448" i="8"/>
  <c r="U295" i="8"/>
  <c r="R295" i="8"/>
  <c r="U352" i="8"/>
  <c r="R352" i="8"/>
  <c r="U580" i="8"/>
  <c r="R580" i="8"/>
  <c r="U284" i="8"/>
  <c r="R284" i="8"/>
  <c r="U431" i="8"/>
  <c r="R431" i="8"/>
  <c r="U406" i="8"/>
  <c r="R406" i="8"/>
  <c r="U555" i="8"/>
  <c r="R555" i="8"/>
  <c r="U423" i="8"/>
  <c r="R423" i="8"/>
  <c r="U837" i="8"/>
  <c r="R837" i="8"/>
  <c r="U569" i="8"/>
  <c r="R569" i="8"/>
  <c r="U520" i="8"/>
  <c r="R520" i="8"/>
  <c r="U799" i="8"/>
  <c r="R799" i="8"/>
  <c r="U630" i="8"/>
  <c r="R630" i="8"/>
  <c r="U557" i="8"/>
  <c r="R557" i="8"/>
  <c r="U751" i="8"/>
  <c r="R751" i="8"/>
  <c r="U918" i="8"/>
  <c r="R918" i="8"/>
  <c r="U464" i="8"/>
  <c r="R464" i="8"/>
  <c r="U504" i="8"/>
  <c r="R504" i="8"/>
  <c r="U609" i="8"/>
  <c r="R609" i="8"/>
  <c r="U651" i="8"/>
  <c r="R651" i="8"/>
  <c r="U945" i="8"/>
  <c r="R945" i="8"/>
  <c r="U781" i="8"/>
  <c r="R781" i="8"/>
  <c r="U552" i="8"/>
  <c r="R552" i="8"/>
  <c r="U804" i="8"/>
  <c r="R804" i="8"/>
  <c r="P403" i="8"/>
  <c r="S403" i="8" s="1"/>
  <c r="T403" i="8" s="1"/>
  <c r="R900" i="8"/>
  <c r="U900" i="8"/>
  <c r="U377" i="8"/>
  <c r="U334" i="8"/>
  <c r="R334" i="8"/>
  <c r="R345" i="8"/>
  <c r="U345" i="8"/>
  <c r="U819" i="8"/>
  <c r="R819" i="8"/>
  <c r="R901" i="8"/>
  <c r="U901" i="8"/>
  <c r="R262" i="8"/>
  <c r="U262" i="8"/>
  <c r="Q865" i="8"/>
  <c r="P865" i="8"/>
  <c r="S865" i="8" s="1"/>
  <c r="T865" i="8" s="1"/>
  <c r="P957" i="8"/>
  <c r="S957" i="8" s="1"/>
  <c r="R810" i="8"/>
  <c r="U810" i="8"/>
  <c r="Q756" i="8"/>
  <c r="P756" i="8"/>
  <c r="S756" i="8" s="1"/>
  <c r="T756" i="8" s="1"/>
  <c r="U556" i="8"/>
  <c r="R556" i="8"/>
  <c r="R851" i="8"/>
  <c r="U851" i="8"/>
  <c r="U759" i="8"/>
  <c r="R759" i="8"/>
  <c r="U752" i="8"/>
  <c r="R752" i="8"/>
  <c r="R919" i="8"/>
  <c r="U919" i="8"/>
  <c r="R733" i="8"/>
  <c r="U733" i="8"/>
  <c r="U890" i="8"/>
  <c r="R890" i="8"/>
  <c r="U735" i="8"/>
  <c r="R735" i="8"/>
  <c r="R586" i="8"/>
  <c r="U586" i="8"/>
  <c r="R784" i="8"/>
  <c r="U784" i="8"/>
  <c r="U280" i="8"/>
  <c r="R280" i="8"/>
  <c r="R270" i="8"/>
  <c r="U270" i="8"/>
  <c r="R875" i="8"/>
  <c r="U875" i="8"/>
  <c r="R338" i="8"/>
  <c r="U338" i="8"/>
  <c r="R398" i="8"/>
  <c r="U398" i="8"/>
  <c r="R649" i="8"/>
  <c r="U649" i="8"/>
  <c r="U861" i="8"/>
  <c r="R861" i="8"/>
  <c r="U494" i="8"/>
  <c r="R494" i="8"/>
  <c r="U849" i="8"/>
  <c r="R849" i="8"/>
  <c r="R626" i="8"/>
  <c r="U626" i="8"/>
  <c r="U342" i="8"/>
  <c r="R342" i="8"/>
  <c r="U509" i="8"/>
  <c r="R509" i="8"/>
  <c r="R462" i="8"/>
  <c r="U462" i="8"/>
  <c r="U899" i="8"/>
  <c r="R899" i="8"/>
  <c r="R840" i="8"/>
  <c r="U840" i="8"/>
  <c r="R710" i="8"/>
  <c r="U710" i="8"/>
  <c r="U660" i="8"/>
  <c r="R660" i="8"/>
  <c r="R683" i="8"/>
  <c r="U683" i="8"/>
  <c r="R602" i="8"/>
  <c r="U602" i="8"/>
  <c r="R353" i="8"/>
  <c r="U353" i="8"/>
  <c r="U620" i="8"/>
  <c r="R620" i="8"/>
  <c r="R266" i="8"/>
  <c r="U266" i="8"/>
  <c r="R944" i="8"/>
  <c r="U944" i="8"/>
  <c r="Q645" i="8"/>
  <c r="P645" i="8"/>
  <c r="S645" i="8" s="1"/>
  <c r="T645" i="8" s="1"/>
  <c r="R253" i="8"/>
  <c r="U253" i="8"/>
  <c r="R482" i="8"/>
  <c r="U482" i="8"/>
  <c r="R523" i="8"/>
  <c r="U523" i="8"/>
  <c r="R723" i="8"/>
  <c r="U723" i="8"/>
  <c r="R395" i="8"/>
  <c r="U395" i="8"/>
  <c r="U823" i="8"/>
  <c r="R823" i="8"/>
  <c r="R604" i="8"/>
  <c r="U604" i="8"/>
  <c r="R830" i="8"/>
  <c r="U830" i="8"/>
  <c r="R894" i="8"/>
  <c r="U894" i="8"/>
  <c r="R285" i="8"/>
  <c r="U285" i="8"/>
  <c r="R497" i="8"/>
  <c r="U497" i="8"/>
  <c r="R648" i="8"/>
  <c r="U648" i="8"/>
  <c r="U483" i="8"/>
  <c r="R483" i="8"/>
  <c r="U867" i="8"/>
  <c r="R867" i="8"/>
  <c r="U258" i="8"/>
  <c r="R258" i="8"/>
  <c r="R582" i="8"/>
  <c r="U582" i="8"/>
  <c r="R841" i="8"/>
  <c r="U841" i="8"/>
  <c r="R501" i="8"/>
  <c r="U501" i="8"/>
  <c r="U857" i="8"/>
  <c r="R857" i="8"/>
  <c r="R535" i="8"/>
  <c r="U535" i="8"/>
  <c r="R541" i="8"/>
  <c r="U541" i="8"/>
  <c r="R445" i="8"/>
  <c r="U445" i="8"/>
  <c r="R850" i="8"/>
  <c r="U850" i="8"/>
  <c r="R716" i="8"/>
  <c r="U716" i="8"/>
  <c r="R350" i="8"/>
  <c r="U350" i="8"/>
  <c r="P765" i="8"/>
  <c r="S765" i="8" s="1"/>
  <c r="T765" i="8" s="1"/>
  <c r="Q765" i="8"/>
  <c r="U320" i="8"/>
  <c r="R320" i="8"/>
  <c r="P684" i="8"/>
  <c r="S684" i="8" s="1"/>
  <c r="T684" i="8" s="1"/>
  <c r="Q684" i="8"/>
  <c r="U749" i="8"/>
  <c r="R749" i="8"/>
  <c r="R816" i="8"/>
  <c r="U816" i="8"/>
  <c r="R941" i="8"/>
  <c r="U941" i="8"/>
  <c r="R596" i="8"/>
  <c r="U596" i="8"/>
  <c r="R575" i="8"/>
  <c r="U575" i="8"/>
  <c r="R403" i="8"/>
  <c r="U536" i="8"/>
  <c r="R536" i="8"/>
  <c r="R870" i="8"/>
  <c r="U870" i="8"/>
  <c r="R271" i="8"/>
  <c r="U271" i="8"/>
  <c r="R721" i="8"/>
  <c r="U721" i="8"/>
  <c r="R425" i="8"/>
  <c r="U425" i="8"/>
  <c r="R672" i="8"/>
  <c r="U672" i="8"/>
  <c r="R491" i="8"/>
  <c r="U491" i="8"/>
  <c r="U565" i="8"/>
  <c r="R565" i="8"/>
  <c r="R426" i="8"/>
  <c r="U426" i="8"/>
  <c r="R548" i="8"/>
  <c r="U548" i="8"/>
  <c r="R400" i="8"/>
  <c r="U400" i="8"/>
  <c r="U380" i="8"/>
  <c r="R380" i="8"/>
  <c r="U502" i="8"/>
  <c r="R502" i="8"/>
  <c r="R863" i="8"/>
  <c r="U863" i="8"/>
  <c r="R903" i="8"/>
  <c r="U903" i="8"/>
  <c r="R441" i="8"/>
  <c r="U441" i="8"/>
  <c r="R694" i="8"/>
  <c r="U694" i="8"/>
  <c r="U832" i="8"/>
  <c r="R832" i="8"/>
  <c r="R254" i="8"/>
  <c r="U254" i="8"/>
  <c r="U657" i="8"/>
  <c r="R657" i="8"/>
  <c r="M288" i="4"/>
  <c r="P199" i="4"/>
  <c r="M301" i="4"/>
  <c r="M1373" i="4"/>
  <c r="M1343" i="4"/>
  <c r="N1372" i="4"/>
  <c r="O1372" i="4" s="1"/>
  <c r="M1372" i="4"/>
  <c r="L1361" i="4"/>
  <c r="P1361" i="4" s="1"/>
  <c r="K1361" i="4"/>
  <c r="N1361" i="4" s="1"/>
  <c r="O1361" i="4" s="1"/>
  <c r="L1386" i="4"/>
  <c r="P1386" i="4" s="1"/>
  <c r="K1386" i="4"/>
  <c r="N1386" i="4" s="1"/>
  <c r="O1386" i="4" s="1"/>
  <c r="L1385" i="4"/>
  <c r="P1385" i="4" s="1"/>
  <c r="K1385" i="4"/>
  <c r="N1385" i="4" s="1"/>
  <c r="O1385" i="4" s="1"/>
  <c r="L1368" i="4"/>
  <c r="P1368" i="4" s="1"/>
  <c r="K1368" i="4"/>
  <c r="N1368" i="4" s="1"/>
  <c r="O1368" i="4" s="1"/>
  <c r="L1365" i="4"/>
  <c r="P1365" i="4" s="1"/>
  <c r="K1365" i="4"/>
  <c r="N1365" i="4" s="1"/>
  <c r="O1365" i="4" s="1"/>
  <c r="L1411" i="4"/>
  <c r="P1411" i="4" s="1"/>
  <c r="K1411" i="4"/>
  <c r="N1411" i="4" s="1"/>
  <c r="O1411" i="4" s="1"/>
  <c r="L1358" i="4"/>
  <c r="P1358" i="4" s="1"/>
  <c r="K1358" i="4"/>
  <c r="N1358" i="4" s="1"/>
  <c r="O1358" i="4" s="1"/>
  <c r="L1371" i="4"/>
  <c r="P1371" i="4" s="1"/>
  <c r="K1371" i="4"/>
  <c r="N1371" i="4" s="1"/>
  <c r="O1371" i="4" s="1"/>
  <c r="L1407" i="4"/>
  <c r="P1407" i="4" s="1"/>
  <c r="K1407" i="4"/>
  <c r="N1407" i="4" s="1"/>
  <c r="O1407" i="4" s="1"/>
  <c r="L1406" i="4"/>
  <c r="P1406" i="4" s="1"/>
  <c r="K1406" i="4"/>
  <c r="N1406" i="4" s="1"/>
  <c r="O1406" i="4" s="1"/>
  <c r="L1405" i="4"/>
  <c r="P1405" i="4" s="1"/>
  <c r="K1405" i="4"/>
  <c r="N1405" i="4" s="1"/>
  <c r="O1405" i="4" s="1"/>
  <c r="L1347" i="4"/>
  <c r="P1347" i="4" s="1"/>
  <c r="K1347" i="4"/>
  <c r="N1347" i="4" s="1"/>
  <c r="O1347" i="4" s="1"/>
  <c r="L1403" i="4"/>
  <c r="P1403" i="4" s="1"/>
  <c r="K1403" i="4"/>
  <c r="N1403" i="4" s="1"/>
  <c r="O1403" i="4" s="1"/>
  <c r="L1362" i="4"/>
  <c r="P1362" i="4" s="1"/>
  <c r="K1362" i="4"/>
  <c r="N1362" i="4" s="1"/>
  <c r="O1362" i="4" s="1"/>
  <c r="L1353" i="4"/>
  <c r="P1353" i="4" s="1"/>
  <c r="K1353" i="4"/>
  <c r="N1353" i="4" s="1"/>
  <c r="O1353" i="4" s="1"/>
  <c r="L1369" i="4"/>
  <c r="P1369" i="4" s="1"/>
  <c r="K1369" i="4"/>
  <c r="N1369" i="4" s="1"/>
  <c r="O1369" i="4" s="1"/>
  <c r="L1384" i="4"/>
  <c r="P1384" i="4" s="1"/>
  <c r="K1384" i="4"/>
  <c r="N1384" i="4" s="1"/>
  <c r="O1384" i="4" s="1"/>
  <c r="L1393" i="4"/>
  <c r="P1393" i="4" s="1"/>
  <c r="K1393" i="4"/>
  <c r="N1393" i="4" s="1"/>
  <c r="O1393" i="4" s="1"/>
  <c r="L1413" i="4"/>
  <c r="P1413" i="4" s="1"/>
  <c r="K1413" i="4"/>
  <c r="N1413" i="4" s="1"/>
  <c r="O1413" i="4" s="1"/>
  <c r="L1402" i="4"/>
  <c r="P1402" i="4" s="1"/>
  <c r="K1402" i="4"/>
  <c r="N1402" i="4" s="1"/>
  <c r="O1402" i="4" s="1"/>
  <c r="N921" i="8"/>
  <c r="I1046" i="4"/>
  <c r="Q1046" i="4" s="1"/>
  <c r="K159" i="4"/>
  <c r="N159" i="4" s="1"/>
  <c r="O159" i="4" s="1"/>
  <c r="L159" i="4"/>
  <c r="P159" i="4" s="1"/>
  <c r="V21" i="8" l="1"/>
  <c r="V15" i="8"/>
  <c r="V3" i="8"/>
  <c r="V14" i="8"/>
  <c r="V165" i="8"/>
  <c r="V11" i="8"/>
  <c r="V159" i="8"/>
  <c r="V117" i="8"/>
  <c r="V36" i="8"/>
  <c r="V16" i="8"/>
  <c r="V166" i="8"/>
  <c r="V147" i="8"/>
  <c r="V92" i="8"/>
  <c r="T957" i="8"/>
  <c r="U957" i="8"/>
  <c r="V957" i="8" s="1"/>
  <c r="V80" i="8"/>
  <c r="V282" i="8"/>
  <c r="V268" i="8"/>
  <c r="U403" i="8"/>
  <c r="R756" i="8"/>
  <c r="U756" i="8"/>
  <c r="U865" i="8"/>
  <c r="R865" i="8"/>
  <c r="R645" i="8"/>
  <c r="U645" i="8"/>
  <c r="U684" i="8"/>
  <c r="R684" i="8"/>
  <c r="U765" i="8"/>
  <c r="R765" i="8"/>
  <c r="M1369" i="4"/>
  <c r="M1406" i="4"/>
  <c r="M1393" i="4"/>
  <c r="M1403" i="4"/>
  <c r="M1411" i="4"/>
  <c r="M1347" i="4"/>
  <c r="M1386" i="4"/>
  <c r="M1402" i="4"/>
  <c r="M1384" i="4"/>
  <c r="M1362" i="4"/>
  <c r="M1371" i="4"/>
  <c r="M1413" i="4"/>
  <c r="M1353" i="4"/>
  <c r="M1405" i="4"/>
  <c r="M1358" i="4"/>
  <c r="M1385" i="4"/>
  <c r="M1368" i="4"/>
  <c r="M1407" i="4"/>
  <c r="M1365" i="4"/>
  <c r="M1361" i="4"/>
  <c r="C921" i="8"/>
  <c r="G921" i="8"/>
  <c r="K921" i="8"/>
  <c r="D921" i="8"/>
  <c r="H921" i="8"/>
  <c r="L921" i="8"/>
  <c r="E921" i="8"/>
  <c r="I921" i="8"/>
  <c r="M921" i="8"/>
  <c r="F921" i="8"/>
  <c r="J921" i="8"/>
  <c r="M159" i="4"/>
  <c r="L1038" i="4"/>
  <c r="P1038" i="4" s="1"/>
  <c r="K1038" i="4"/>
  <c r="N1038" i="4" s="1"/>
  <c r="O1038" i="4" s="1"/>
  <c r="L1146" i="4"/>
  <c r="M1146" i="4" s="1"/>
  <c r="K1146" i="4"/>
  <c r="N1146" i="4" s="1"/>
  <c r="O1146" i="4" s="1"/>
  <c r="L1240" i="4"/>
  <c r="P1240" i="4" s="1"/>
  <c r="K1240" i="4"/>
  <c r="N1240" i="4" s="1"/>
  <c r="O1240" i="4" s="1"/>
  <c r="L1341" i="4"/>
  <c r="M1341" i="4" s="1"/>
  <c r="K1341" i="4"/>
  <c r="N1341" i="4" s="1"/>
  <c r="O1341" i="4" s="1"/>
  <c r="L1034" i="4"/>
  <c r="P1034" i="4" s="1"/>
  <c r="K1034" i="4"/>
  <c r="N1034" i="4" s="1"/>
  <c r="O1034" i="4" s="1"/>
  <c r="L979" i="4"/>
  <c r="M979" i="4" s="1"/>
  <c r="K979" i="4"/>
  <c r="N979" i="4" s="1"/>
  <c r="O979" i="4" s="1"/>
  <c r="L1137" i="4"/>
  <c r="P1137" i="4" s="1"/>
  <c r="K1137" i="4"/>
  <c r="N1137" i="4" s="1"/>
  <c r="O1137" i="4" s="1"/>
  <c r="L1257" i="4"/>
  <c r="M1257" i="4" s="1"/>
  <c r="K1257" i="4"/>
  <c r="N1257" i="4" s="1"/>
  <c r="O1257" i="4" s="1"/>
  <c r="L1142" i="4"/>
  <c r="P1142" i="4" s="1"/>
  <c r="K1142" i="4"/>
  <c r="N1142" i="4" s="1"/>
  <c r="O1142" i="4" s="1"/>
  <c r="L1043" i="4"/>
  <c r="M1043" i="4" s="1"/>
  <c r="K1043" i="4"/>
  <c r="N1043" i="4" s="1"/>
  <c r="O1043" i="4" s="1"/>
  <c r="L1140" i="4"/>
  <c r="P1140" i="4" s="1"/>
  <c r="K1140" i="4"/>
  <c r="N1140" i="4" s="1"/>
  <c r="O1140" i="4" s="1"/>
  <c r="L1059" i="4"/>
  <c r="M1059" i="4" s="1"/>
  <c r="K1059" i="4"/>
  <c r="N1059" i="4" s="1"/>
  <c r="O1059" i="4" s="1"/>
  <c r="L1080" i="4"/>
  <c r="P1080" i="4" s="1"/>
  <c r="K1080" i="4"/>
  <c r="N1080" i="4" s="1"/>
  <c r="O1080" i="4" s="1"/>
  <c r="L1042" i="4"/>
  <c r="M1042" i="4" s="1"/>
  <c r="K1042" i="4"/>
  <c r="N1042" i="4" s="1"/>
  <c r="O1042" i="4" s="1"/>
  <c r="L1286" i="4"/>
  <c r="P1286" i="4" s="1"/>
  <c r="K1286" i="4"/>
  <c r="N1286" i="4" s="1"/>
  <c r="O1286" i="4" s="1"/>
  <c r="L1052" i="4"/>
  <c r="M1052" i="4" s="1"/>
  <c r="K1052" i="4"/>
  <c r="N1052" i="4" s="1"/>
  <c r="O1052" i="4" s="1"/>
  <c r="L1026" i="4"/>
  <c r="P1026" i="4" s="1"/>
  <c r="K1026" i="4"/>
  <c r="N1026" i="4" s="1"/>
  <c r="O1026" i="4" s="1"/>
  <c r="L1087" i="4"/>
  <c r="M1087" i="4" s="1"/>
  <c r="K1087" i="4"/>
  <c r="N1087" i="4" s="1"/>
  <c r="O1087" i="4" s="1"/>
  <c r="L1111" i="4"/>
  <c r="P1111" i="4" s="1"/>
  <c r="K1111" i="4"/>
  <c r="N1111" i="4" s="1"/>
  <c r="O1111" i="4" s="1"/>
  <c r="L1067" i="4"/>
  <c r="M1067" i="4" s="1"/>
  <c r="K1067" i="4"/>
  <c r="N1067" i="4" s="1"/>
  <c r="O1067" i="4" s="1"/>
  <c r="L1008" i="4"/>
  <c r="P1008" i="4" s="1"/>
  <c r="K1008" i="4"/>
  <c r="N1008" i="4" s="1"/>
  <c r="O1008" i="4" s="1"/>
  <c r="L1285" i="4"/>
  <c r="M1285" i="4" s="1"/>
  <c r="K1285" i="4"/>
  <c r="N1285" i="4" s="1"/>
  <c r="O1285" i="4" s="1"/>
  <c r="L1212" i="4"/>
  <c r="P1212" i="4" s="1"/>
  <c r="K1212" i="4"/>
  <c r="N1212" i="4" s="1"/>
  <c r="O1212" i="4" s="1"/>
  <c r="L1126" i="4"/>
  <c r="M1126" i="4" s="1"/>
  <c r="K1126" i="4"/>
  <c r="N1126" i="4" s="1"/>
  <c r="O1126" i="4" s="1"/>
  <c r="L1124" i="4"/>
  <c r="P1124" i="4" s="1"/>
  <c r="K1124" i="4"/>
  <c r="N1124" i="4" s="1"/>
  <c r="O1124" i="4" s="1"/>
  <c r="L988" i="4"/>
  <c r="M988" i="4" s="1"/>
  <c r="K988" i="4"/>
  <c r="N988" i="4" s="1"/>
  <c r="O988" i="4" s="1"/>
  <c r="L987" i="4"/>
  <c r="P987" i="4" s="1"/>
  <c r="K987" i="4"/>
  <c r="N987" i="4" s="1"/>
  <c r="O987" i="4" s="1"/>
  <c r="L1135" i="4"/>
  <c r="M1135" i="4" s="1"/>
  <c r="K1135" i="4"/>
  <c r="N1135" i="4" s="1"/>
  <c r="O1135" i="4" s="1"/>
  <c r="L1134" i="4"/>
  <c r="P1134" i="4" s="1"/>
  <c r="K1134" i="4"/>
  <c r="N1134" i="4" s="1"/>
  <c r="O1134" i="4" s="1"/>
  <c r="L1119" i="4"/>
  <c r="M1119" i="4" s="1"/>
  <c r="K1119" i="4"/>
  <c r="N1119" i="4" s="1"/>
  <c r="O1119" i="4" s="1"/>
  <c r="L990" i="4"/>
  <c r="P990" i="4" s="1"/>
  <c r="K990" i="4"/>
  <c r="N990" i="4" s="1"/>
  <c r="O990" i="4" s="1"/>
  <c r="L992" i="4"/>
  <c r="M992" i="4" s="1"/>
  <c r="K992" i="4"/>
  <c r="N992" i="4" s="1"/>
  <c r="O992" i="4" s="1"/>
  <c r="L1083" i="4"/>
  <c r="P1083" i="4" s="1"/>
  <c r="K1083" i="4"/>
  <c r="N1083" i="4" s="1"/>
  <c r="O1083" i="4" s="1"/>
  <c r="L1107" i="4"/>
  <c r="M1107" i="4" s="1"/>
  <c r="K1107" i="4"/>
  <c r="N1107" i="4" s="1"/>
  <c r="O1107" i="4" s="1"/>
  <c r="L1145" i="4"/>
  <c r="P1145" i="4" s="1"/>
  <c r="K1145" i="4"/>
  <c r="N1145" i="4" s="1"/>
  <c r="O1145" i="4" s="1"/>
  <c r="L1044" i="4"/>
  <c r="M1044" i="4" s="1"/>
  <c r="K1044" i="4"/>
  <c r="N1044" i="4" s="1"/>
  <c r="O1044" i="4" s="1"/>
  <c r="L1086" i="4"/>
  <c r="P1086" i="4" s="1"/>
  <c r="K1086" i="4"/>
  <c r="N1086" i="4" s="1"/>
  <c r="O1086" i="4" s="1"/>
  <c r="L1046" i="4"/>
  <c r="M1046" i="4" s="1"/>
  <c r="K1046" i="4"/>
  <c r="N1046" i="4" s="1"/>
  <c r="O1046" i="4" s="1"/>
  <c r="L1131" i="4"/>
  <c r="P1131" i="4" s="1"/>
  <c r="K1131" i="4"/>
  <c r="N1131" i="4" s="1"/>
  <c r="O1131" i="4" s="1"/>
  <c r="L1129" i="4"/>
  <c r="M1129" i="4" s="1"/>
  <c r="K1129" i="4"/>
  <c r="N1129" i="4" s="1"/>
  <c r="O1129" i="4" s="1"/>
  <c r="L1123" i="4"/>
  <c r="P1123" i="4" s="1"/>
  <c r="K1123" i="4"/>
  <c r="N1123" i="4" s="1"/>
  <c r="O1123" i="4" s="1"/>
  <c r="L1150" i="4"/>
  <c r="M1150" i="4" s="1"/>
  <c r="K1150" i="4"/>
  <c r="N1150" i="4" s="1"/>
  <c r="O1150" i="4" s="1"/>
  <c r="L1284" i="4"/>
  <c r="P1284" i="4" s="1"/>
  <c r="K1284" i="4"/>
  <c r="N1284" i="4" s="1"/>
  <c r="O1284" i="4" s="1"/>
  <c r="L1155" i="4"/>
  <c r="M1155" i="4" s="1"/>
  <c r="K1155" i="4"/>
  <c r="N1155" i="4" s="1"/>
  <c r="O1155" i="4" s="1"/>
  <c r="L1002" i="4"/>
  <c r="P1002" i="4" s="1"/>
  <c r="K1002" i="4"/>
  <c r="N1002" i="4" s="1"/>
  <c r="O1002" i="4" s="1"/>
  <c r="L1118" i="4"/>
  <c r="M1118" i="4" s="1"/>
  <c r="K1118" i="4"/>
  <c r="N1118" i="4" s="1"/>
  <c r="O1118" i="4" s="1"/>
  <c r="L1117" i="4"/>
  <c r="P1117" i="4" s="1"/>
  <c r="K1117" i="4"/>
  <c r="N1117" i="4" s="1"/>
  <c r="O1117" i="4" s="1"/>
  <c r="L1001" i="4"/>
  <c r="M1001" i="4" s="1"/>
  <c r="K1001" i="4"/>
  <c r="N1001" i="4" s="1"/>
  <c r="O1001" i="4" s="1"/>
  <c r="L1106" i="4"/>
  <c r="P1106" i="4" s="1"/>
  <c r="K1106" i="4"/>
  <c r="N1106" i="4" s="1"/>
  <c r="O1106" i="4" s="1"/>
  <c r="L1122" i="4"/>
  <c r="M1122" i="4" s="1"/>
  <c r="K1122" i="4"/>
  <c r="N1122" i="4" s="1"/>
  <c r="O1122" i="4" s="1"/>
  <c r="L977" i="4"/>
  <c r="P977" i="4" s="1"/>
  <c r="K977" i="4"/>
  <c r="N977" i="4" s="1"/>
  <c r="O977" i="4" s="1"/>
  <c r="L976" i="4"/>
  <c r="M976" i="4" s="1"/>
  <c r="K976" i="4"/>
  <c r="N976" i="4" s="1"/>
  <c r="O976" i="4" s="1"/>
  <c r="L1154" i="4"/>
  <c r="P1154" i="4" s="1"/>
  <c r="K1154" i="4"/>
  <c r="N1154" i="4" s="1"/>
  <c r="O1154" i="4" s="1"/>
  <c r="L1025" i="4"/>
  <c r="M1025" i="4" s="1"/>
  <c r="K1025" i="4"/>
  <c r="N1025" i="4" s="1"/>
  <c r="O1025" i="4" s="1"/>
  <c r="L1133" i="4"/>
  <c r="P1133" i="4" s="1"/>
  <c r="K1133" i="4"/>
  <c r="N1133" i="4" s="1"/>
  <c r="O1133" i="4" s="1"/>
  <c r="L1295" i="4"/>
  <c r="M1295" i="4" s="1"/>
  <c r="K1295" i="4"/>
  <c r="N1295" i="4" s="1"/>
  <c r="O1295" i="4" s="1"/>
  <c r="L1085" i="4"/>
  <c r="P1085" i="4" s="1"/>
  <c r="K1085" i="4"/>
  <c r="N1085" i="4" s="1"/>
  <c r="O1085" i="4" s="1"/>
  <c r="L1058" i="4"/>
  <c r="M1058" i="4" s="1"/>
  <c r="K1058" i="4"/>
  <c r="N1058" i="4" s="1"/>
  <c r="O1058" i="4" s="1"/>
  <c r="L1143" i="4"/>
  <c r="P1143" i="4" s="1"/>
  <c r="K1143" i="4"/>
  <c r="N1143" i="4" s="1"/>
  <c r="O1143" i="4" s="1"/>
  <c r="L850" i="4"/>
  <c r="P850" i="4" s="1"/>
  <c r="K850" i="4"/>
  <c r="N850" i="4" s="1"/>
  <c r="O850" i="4" s="1"/>
  <c r="L848" i="4"/>
  <c r="P848" i="4" s="1"/>
  <c r="K848" i="4"/>
  <c r="N848" i="4" s="1"/>
  <c r="O848" i="4" s="1"/>
  <c r="L845" i="4"/>
  <c r="P845" i="4" s="1"/>
  <c r="K845" i="4"/>
  <c r="N845" i="4" s="1"/>
  <c r="O845" i="4" s="1"/>
  <c r="L926" i="4"/>
  <c r="P926" i="4" s="1"/>
  <c r="K926" i="4"/>
  <c r="N926" i="4" s="1"/>
  <c r="O926" i="4" s="1"/>
  <c r="L877" i="4"/>
  <c r="P877" i="4" s="1"/>
  <c r="K877" i="4"/>
  <c r="N877" i="4" s="1"/>
  <c r="O877" i="4" s="1"/>
  <c r="L837" i="4"/>
  <c r="P837" i="4" s="1"/>
  <c r="K837" i="4"/>
  <c r="N837" i="4" s="1"/>
  <c r="O837" i="4" s="1"/>
  <c r="L857" i="4"/>
  <c r="P857" i="4" s="1"/>
  <c r="K857" i="4"/>
  <c r="N857" i="4" s="1"/>
  <c r="O857" i="4" s="1"/>
  <c r="L868" i="4"/>
  <c r="P868" i="4" s="1"/>
  <c r="K868" i="4"/>
  <c r="N868" i="4" s="1"/>
  <c r="O868" i="4" s="1"/>
  <c r="L817" i="4"/>
  <c r="P817" i="4" s="1"/>
  <c r="K817" i="4"/>
  <c r="N817" i="4" s="1"/>
  <c r="O817" i="4" s="1"/>
  <c r="L828" i="4"/>
  <c r="P828" i="4" s="1"/>
  <c r="K828" i="4"/>
  <c r="N828" i="4" s="1"/>
  <c r="O828" i="4" s="1"/>
  <c r="L818" i="4"/>
  <c r="P818" i="4" s="1"/>
  <c r="K818" i="4"/>
  <c r="N818" i="4" s="1"/>
  <c r="O818" i="4" s="1"/>
  <c r="L885" i="4"/>
  <c r="P885" i="4" s="1"/>
  <c r="K885" i="4"/>
  <c r="N885" i="4" s="1"/>
  <c r="O885" i="4" s="1"/>
  <c r="L906" i="4"/>
  <c r="P906" i="4" s="1"/>
  <c r="K906" i="4"/>
  <c r="N906" i="4" s="1"/>
  <c r="O906" i="4" s="1"/>
  <c r="L953" i="4"/>
  <c r="P953" i="4" s="1"/>
  <c r="K953" i="4"/>
  <c r="N953" i="4" s="1"/>
  <c r="O953" i="4" s="1"/>
  <c r="L944" i="4"/>
  <c r="P944" i="4" s="1"/>
  <c r="K944" i="4"/>
  <c r="N944" i="4" s="1"/>
  <c r="O944" i="4" s="1"/>
  <c r="L973" i="4"/>
  <c r="P973" i="4" s="1"/>
  <c r="K973" i="4"/>
  <c r="N973" i="4" s="1"/>
  <c r="O973" i="4" s="1"/>
  <c r="L905" i="4"/>
  <c r="P905" i="4" s="1"/>
  <c r="K905" i="4"/>
  <c r="N905" i="4" s="1"/>
  <c r="O905" i="4" s="1"/>
  <c r="L852" i="4"/>
  <c r="P852" i="4" s="1"/>
  <c r="K852" i="4"/>
  <c r="N852" i="4" s="1"/>
  <c r="O852" i="4" s="1"/>
  <c r="L922" i="4"/>
  <c r="P922" i="4" s="1"/>
  <c r="K922" i="4"/>
  <c r="N922" i="4" s="1"/>
  <c r="O922" i="4" s="1"/>
  <c r="L862" i="4"/>
  <c r="P862" i="4" s="1"/>
  <c r="K862" i="4"/>
  <c r="N862" i="4" s="1"/>
  <c r="O862" i="4" s="1"/>
  <c r="L867" i="4"/>
  <c r="P867" i="4" s="1"/>
  <c r="K867" i="4"/>
  <c r="N867" i="4" s="1"/>
  <c r="O867" i="4" s="1"/>
  <c r="L860" i="4"/>
  <c r="P860" i="4" s="1"/>
  <c r="K860" i="4"/>
  <c r="N860" i="4" s="1"/>
  <c r="O860" i="4" s="1"/>
  <c r="L897" i="4"/>
  <c r="M897" i="4" s="1"/>
  <c r="K897" i="4"/>
  <c r="N897" i="4" s="1"/>
  <c r="O897" i="4" s="1"/>
  <c r="L921" i="4"/>
  <c r="P921" i="4" s="1"/>
  <c r="K921" i="4"/>
  <c r="N921" i="4" s="1"/>
  <c r="O921" i="4" s="1"/>
  <c r="L827" i="4"/>
  <c r="P827" i="4" s="1"/>
  <c r="K827" i="4"/>
  <c r="N827" i="4" s="1"/>
  <c r="O827" i="4" s="1"/>
  <c r="L870" i="4"/>
  <c r="P870" i="4" s="1"/>
  <c r="K870" i="4"/>
  <c r="N870" i="4" s="1"/>
  <c r="O870" i="4" s="1"/>
  <c r="L869" i="4"/>
  <c r="M869" i="4" s="1"/>
  <c r="K869" i="4"/>
  <c r="N869" i="4" s="1"/>
  <c r="O869" i="4" s="1"/>
  <c r="L859" i="4"/>
  <c r="P859" i="4" s="1"/>
  <c r="K859" i="4"/>
  <c r="N859" i="4" s="1"/>
  <c r="O859" i="4" s="1"/>
  <c r="L855" i="4"/>
  <c r="P855" i="4" s="1"/>
  <c r="K855" i="4"/>
  <c r="N855" i="4" s="1"/>
  <c r="O855" i="4" s="1"/>
  <c r="L940" i="4"/>
  <c r="P940" i="4" s="1"/>
  <c r="K940" i="4"/>
  <c r="N940" i="4" s="1"/>
  <c r="O940" i="4" s="1"/>
  <c r="L884" i="4"/>
  <c r="P884" i="4" s="1"/>
  <c r="K884" i="4"/>
  <c r="N884" i="4" s="1"/>
  <c r="O884" i="4" s="1"/>
  <c r="L849" i="4"/>
  <c r="P849" i="4" s="1"/>
  <c r="K849" i="4"/>
  <c r="N849" i="4" s="1"/>
  <c r="O849" i="4" s="1"/>
  <c r="L904" i="4"/>
  <c r="P904" i="4" s="1"/>
  <c r="K904" i="4"/>
  <c r="N904" i="4" s="1"/>
  <c r="O904" i="4" s="1"/>
  <c r="L863" i="4"/>
  <c r="P863" i="4" s="1"/>
  <c r="K863" i="4"/>
  <c r="N863" i="4" s="1"/>
  <c r="O863" i="4" s="1"/>
  <c r="L824" i="4"/>
  <c r="M824" i="4" s="1"/>
  <c r="K824" i="4"/>
  <c r="N824" i="4" s="1"/>
  <c r="O824" i="4" s="1"/>
  <c r="L903" i="4"/>
  <c r="P903" i="4" s="1"/>
  <c r="K903" i="4"/>
  <c r="N903" i="4" s="1"/>
  <c r="O903" i="4" s="1"/>
  <c r="L832" i="4"/>
  <c r="M832" i="4" s="1"/>
  <c r="K832" i="4"/>
  <c r="N832" i="4" s="1"/>
  <c r="O832" i="4" s="1"/>
  <c r="L836" i="4"/>
  <c r="P836" i="4" s="1"/>
  <c r="K836" i="4"/>
  <c r="N836" i="4" s="1"/>
  <c r="O836" i="4" s="1"/>
  <c r="L816" i="4"/>
  <c r="M816" i="4" s="1"/>
  <c r="K816" i="4"/>
  <c r="N816" i="4" s="1"/>
  <c r="O816" i="4" s="1"/>
  <c r="L823" i="4"/>
  <c r="P823" i="4" s="1"/>
  <c r="K823" i="4"/>
  <c r="N823" i="4" s="1"/>
  <c r="O823" i="4" s="1"/>
  <c r="L821" i="4"/>
  <c r="P821" i="4" s="1"/>
  <c r="K821" i="4"/>
  <c r="N821" i="4" s="1"/>
  <c r="O821" i="4" s="1"/>
  <c r="L866" i="4"/>
  <c r="P866" i="4" s="1"/>
  <c r="K866" i="4"/>
  <c r="N866" i="4" s="1"/>
  <c r="O866" i="4" s="1"/>
  <c r="L844" i="4"/>
  <c r="M844" i="4" s="1"/>
  <c r="K844" i="4"/>
  <c r="N844" i="4" s="1"/>
  <c r="O844" i="4" s="1"/>
  <c r="L1015" i="4"/>
  <c r="P1015" i="4" s="1"/>
  <c r="K1015" i="4"/>
  <c r="N1015" i="4" s="1"/>
  <c r="O1015" i="4" s="1"/>
  <c r="L1047" i="4"/>
  <c r="P1047" i="4" s="1"/>
  <c r="K1047" i="4"/>
  <c r="N1047" i="4" s="1"/>
  <c r="O1047" i="4" s="1"/>
  <c r="L919" i="4"/>
  <c r="P919" i="4" s="1"/>
  <c r="K919" i="4"/>
  <c r="N919" i="4" s="1"/>
  <c r="O919" i="4" s="1"/>
  <c r="L831" i="4"/>
  <c r="P831" i="4" s="1"/>
  <c r="K831" i="4"/>
  <c r="N831" i="4" s="1"/>
  <c r="O831" i="4" s="1"/>
  <c r="L854" i="4"/>
  <c r="K854" i="4"/>
  <c r="N854" i="4" s="1"/>
  <c r="O854" i="4" s="1"/>
  <c r="L901" i="4"/>
  <c r="P901" i="4" s="1"/>
  <c r="K901" i="4"/>
  <c r="N901" i="4" s="1"/>
  <c r="O901" i="4" s="1"/>
  <c r="L834" i="4"/>
  <c r="P834" i="4" s="1"/>
  <c r="K834" i="4"/>
  <c r="N834" i="4" s="1"/>
  <c r="O834" i="4" s="1"/>
  <c r="L822" i="4"/>
  <c r="M822" i="4" s="1"/>
  <c r="K822" i="4"/>
  <c r="N822" i="4" s="1"/>
  <c r="O822" i="4" s="1"/>
  <c r="L851" i="4"/>
  <c r="P851" i="4" s="1"/>
  <c r="K851" i="4"/>
  <c r="N851" i="4" s="1"/>
  <c r="O851" i="4" s="1"/>
  <c r="L841" i="4"/>
  <c r="M841" i="4" s="1"/>
  <c r="K841" i="4"/>
  <c r="N841" i="4" s="1"/>
  <c r="O841" i="4" s="1"/>
  <c r="L946" i="4"/>
  <c r="P946" i="4" s="1"/>
  <c r="K946" i="4"/>
  <c r="N946" i="4" s="1"/>
  <c r="O946" i="4" s="1"/>
  <c r="L872" i="4"/>
  <c r="M872" i="4" s="1"/>
  <c r="K872" i="4"/>
  <c r="N872" i="4" s="1"/>
  <c r="O872" i="4" s="1"/>
  <c r="L888" i="4"/>
  <c r="K888" i="4"/>
  <c r="N888" i="4" s="1"/>
  <c r="O888" i="4" s="1"/>
  <c r="L853" i="4"/>
  <c r="P853" i="4" s="1"/>
  <c r="K853" i="4"/>
  <c r="N853" i="4" s="1"/>
  <c r="O853" i="4" s="1"/>
  <c r="L959" i="4"/>
  <c r="P959" i="4" s="1"/>
  <c r="K959" i="4"/>
  <c r="N959" i="4" s="1"/>
  <c r="O959" i="4" s="1"/>
  <c r="L835" i="4"/>
  <c r="P835" i="4" s="1"/>
  <c r="K835" i="4"/>
  <c r="N835" i="4" s="1"/>
  <c r="O835" i="4" s="1"/>
  <c r="L876" i="4"/>
  <c r="P876" i="4" s="1"/>
  <c r="K876" i="4"/>
  <c r="N876" i="4" s="1"/>
  <c r="O876" i="4" s="1"/>
  <c r="L826" i="4"/>
  <c r="P826" i="4" s="1"/>
  <c r="K826" i="4"/>
  <c r="N826" i="4" s="1"/>
  <c r="O826" i="4" s="1"/>
  <c r="L950" i="4"/>
  <c r="P950" i="4" s="1"/>
  <c r="K950" i="4"/>
  <c r="N950" i="4" s="1"/>
  <c r="O950" i="4" s="1"/>
  <c r="L879" i="4"/>
  <c r="P879" i="4" s="1"/>
  <c r="K879" i="4"/>
  <c r="N879" i="4" s="1"/>
  <c r="O879" i="4" s="1"/>
  <c r="L858" i="4"/>
  <c r="K858" i="4"/>
  <c r="N858" i="4" s="1"/>
  <c r="O858" i="4" s="1"/>
  <c r="L886" i="4"/>
  <c r="P886" i="4" s="1"/>
  <c r="K886" i="4"/>
  <c r="N886" i="4" s="1"/>
  <c r="O886" i="4" s="1"/>
  <c r="L873" i="4"/>
  <c r="P873" i="4" s="1"/>
  <c r="K873" i="4"/>
  <c r="N873" i="4" s="1"/>
  <c r="O873" i="4" s="1"/>
  <c r="L955" i="4"/>
  <c r="P955" i="4" s="1"/>
  <c r="K955" i="4"/>
  <c r="N955" i="4" s="1"/>
  <c r="O955" i="4" s="1"/>
  <c r="L943" i="4"/>
  <c r="P943" i="4" s="1"/>
  <c r="K943" i="4"/>
  <c r="N943" i="4" s="1"/>
  <c r="O943" i="4" s="1"/>
  <c r="L819" i="4"/>
  <c r="P819" i="4" s="1"/>
  <c r="K819" i="4"/>
  <c r="N819" i="4" s="1"/>
  <c r="O819" i="4" s="1"/>
  <c r="L847" i="4"/>
  <c r="P847" i="4" s="1"/>
  <c r="K847" i="4"/>
  <c r="N847" i="4" s="1"/>
  <c r="O847" i="4" s="1"/>
  <c r="L900" i="4"/>
  <c r="M900" i="4" s="1"/>
  <c r="K900" i="4"/>
  <c r="N900" i="4" s="1"/>
  <c r="O900" i="4" s="1"/>
  <c r="L846" i="4"/>
  <c r="K846" i="4"/>
  <c r="N846" i="4" s="1"/>
  <c r="O846" i="4" s="1"/>
  <c r="L898" i="4"/>
  <c r="P898" i="4" s="1"/>
  <c r="K898" i="4"/>
  <c r="N898" i="4" s="1"/>
  <c r="O898" i="4" s="1"/>
  <c r="L829" i="4"/>
  <c r="P829" i="4" s="1"/>
  <c r="K829" i="4"/>
  <c r="N829" i="4" s="1"/>
  <c r="O829" i="4" s="1"/>
  <c r="L875" i="4"/>
  <c r="P875" i="4" s="1"/>
  <c r="K875" i="4"/>
  <c r="N875" i="4" s="1"/>
  <c r="O875" i="4" s="1"/>
  <c r="L825" i="4"/>
  <c r="P825" i="4" s="1"/>
  <c r="K825" i="4"/>
  <c r="N825" i="4" s="1"/>
  <c r="O825" i="4" s="1"/>
  <c r="L954" i="4"/>
  <c r="P954" i="4" s="1"/>
  <c r="K954" i="4"/>
  <c r="N954" i="4" s="1"/>
  <c r="O954" i="4" s="1"/>
  <c r="L820" i="4"/>
  <c r="P820" i="4" s="1"/>
  <c r="K820" i="4"/>
  <c r="N820" i="4" s="1"/>
  <c r="O820" i="4" s="1"/>
  <c r="L949" i="4"/>
  <c r="P949" i="4" s="1"/>
  <c r="K949" i="4"/>
  <c r="N949" i="4" s="1"/>
  <c r="O949" i="4" s="1"/>
  <c r="L883" i="4"/>
  <c r="K883" i="4"/>
  <c r="N883" i="4" s="1"/>
  <c r="O883" i="4" s="1"/>
  <c r="L865" i="4"/>
  <c r="P865" i="4" s="1"/>
  <c r="K865" i="4"/>
  <c r="N865" i="4" s="1"/>
  <c r="O865" i="4" s="1"/>
  <c r="L444" i="4"/>
  <c r="M444" i="4" s="1"/>
  <c r="K444" i="4"/>
  <c r="N444" i="4" s="1"/>
  <c r="O444" i="4" s="1"/>
  <c r="L206" i="4"/>
  <c r="M206" i="4" s="1"/>
  <c r="K206" i="4"/>
  <c r="N206" i="4" s="1"/>
  <c r="O206" i="4" s="1"/>
  <c r="L295" i="4"/>
  <c r="M295" i="4" s="1"/>
  <c r="K295" i="4"/>
  <c r="N295" i="4" s="1"/>
  <c r="O295" i="4" s="1"/>
  <c r="L815" i="4"/>
  <c r="M815" i="4" s="1"/>
  <c r="K815" i="4"/>
  <c r="N815" i="4" s="1"/>
  <c r="O815" i="4" s="1"/>
  <c r="L609" i="4"/>
  <c r="M609" i="4" s="1"/>
  <c r="K609" i="4"/>
  <c r="N609" i="4" s="1"/>
  <c r="O609" i="4" s="1"/>
  <c r="L285" i="4"/>
  <c r="M285" i="4" s="1"/>
  <c r="K285" i="4"/>
  <c r="N285" i="4" s="1"/>
  <c r="O285" i="4" s="1"/>
  <c r="L294" i="4"/>
  <c r="M294" i="4" s="1"/>
  <c r="K294" i="4"/>
  <c r="N294" i="4" s="1"/>
  <c r="O294" i="4" s="1"/>
  <c r="L788" i="4"/>
  <c r="M788" i="4" s="1"/>
  <c r="K788" i="4"/>
  <c r="N788" i="4" s="1"/>
  <c r="O788" i="4" s="1"/>
  <c r="L574" i="4"/>
  <c r="M574" i="4" s="1"/>
  <c r="K574" i="4"/>
  <c r="N574" i="4" s="1"/>
  <c r="O574" i="4" s="1"/>
  <c r="L573" i="4"/>
  <c r="M573" i="4" s="1"/>
  <c r="K573" i="4"/>
  <c r="N573" i="4" s="1"/>
  <c r="O573" i="4" s="1"/>
  <c r="L547" i="4"/>
  <c r="M547" i="4" s="1"/>
  <c r="K547" i="4"/>
  <c r="N547" i="4" s="1"/>
  <c r="O547" i="4" s="1"/>
  <c r="L786" i="4"/>
  <c r="M786" i="4" s="1"/>
  <c r="K786" i="4"/>
  <c r="N786" i="4" s="1"/>
  <c r="O786" i="4" s="1"/>
  <c r="L514" i="4"/>
  <c r="M514" i="4" s="1"/>
  <c r="K514" i="4"/>
  <c r="N514" i="4" s="1"/>
  <c r="O514" i="4" s="1"/>
  <c r="L759" i="4"/>
  <c r="M759" i="4" s="1"/>
  <c r="K759" i="4"/>
  <c r="N759" i="4" s="1"/>
  <c r="O759" i="4" s="1"/>
  <c r="L700" i="4"/>
  <c r="M700" i="4" s="1"/>
  <c r="K700" i="4"/>
  <c r="N700" i="4" s="1"/>
  <c r="O700" i="4" s="1"/>
  <c r="L718" i="4"/>
  <c r="M718" i="4" s="1"/>
  <c r="K718" i="4"/>
  <c r="N718" i="4" s="1"/>
  <c r="O718" i="4" s="1"/>
  <c r="L777" i="4"/>
  <c r="M777" i="4" s="1"/>
  <c r="K777" i="4"/>
  <c r="N777" i="4" s="1"/>
  <c r="O777" i="4" s="1"/>
  <c r="L565" i="4"/>
  <c r="M565" i="4" s="1"/>
  <c r="K565" i="4"/>
  <c r="N565" i="4" s="1"/>
  <c r="O565" i="4" s="1"/>
  <c r="L577" i="4"/>
  <c r="M577" i="4" s="1"/>
  <c r="K577" i="4"/>
  <c r="N577" i="4" s="1"/>
  <c r="O577" i="4" s="1"/>
  <c r="L802" i="4"/>
  <c r="M802" i="4" s="1"/>
  <c r="K802" i="4"/>
  <c r="N802" i="4" s="1"/>
  <c r="O802" i="4" s="1"/>
  <c r="L233" i="4"/>
  <c r="M233" i="4" s="1"/>
  <c r="K233" i="4"/>
  <c r="N233" i="4" s="1"/>
  <c r="O233" i="4" s="1"/>
  <c r="L741" i="4"/>
  <c r="M741" i="4" s="1"/>
  <c r="K741" i="4"/>
  <c r="N741" i="4" s="1"/>
  <c r="O741" i="4" s="1"/>
  <c r="L409" i="4"/>
  <c r="M409" i="4" s="1"/>
  <c r="K409" i="4"/>
  <c r="N409" i="4" s="1"/>
  <c r="O409" i="4" s="1"/>
  <c r="L615" i="4"/>
  <c r="M615" i="4" s="1"/>
  <c r="K615" i="4"/>
  <c r="N615" i="4" s="1"/>
  <c r="O615" i="4" s="1"/>
  <c r="L448" i="4"/>
  <c r="M448" i="4" s="1"/>
  <c r="K448" i="4"/>
  <c r="N448" i="4" s="1"/>
  <c r="O448" i="4" s="1"/>
  <c r="L689" i="4"/>
  <c r="M689" i="4" s="1"/>
  <c r="K689" i="4"/>
  <c r="N689" i="4" s="1"/>
  <c r="O689" i="4" s="1"/>
  <c r="L708" i="4"/>
  <c r="M708" i="4" s="1"/>
  <c r="K708" i="4"/>
  <c r="N708" i="4" s="1"/>
  <c r="O708" i="4" s="1"/>
  <c r="L683" i="4"/>
  <c r="M683" i="4" s="1"/>
  <c r="K683" i="4"/>
  <c r="N683" i="4" s="1"/>
  <c r="O683" i="4" s="1"/>
  <c r="L618" i="4"/>
  <c r="M618" i="4" s="1"/>
  <c r="K618" i="4"/>
  <c r="N618" i="4" s="1"/>
  <c r="O618" i="4" s="1"/>
  <c r="L176" i="4"/>
  <c r="M176" i="4" s="1"/>
  <c r="K176" i="4"/>
  <c r="N176" i="4" s="1"/>
  <c r="O176" i="4" s="1"/>
  <c r="L191" i="4"/>
  <c r="M191" i="4" s="1"/>
  <c r="K191" i="4"/>
  <c r="N191" i="4" s="1"/>
  <c r="O191" i="4" s="1"/>
  <c r="L156" i="4"/>
  <c r="M156" i="4" s="1"/>
  <c r="K156" i="4"/>
  <c r="N156" i="4" s="1"/>
  <c r="O156" i="4" s="1"/>
  <c r="L198" i="4"/>
  <c r="M198" i="4" s="1"/>
  <c r="K198" i="4"/>
  <c r="N198" i="4" s="1"/>
  <c r="O198" i="4" s="1"/>
  <c r="L184" i="4"/>
  <c r="M184" i="4" s="1"/>
  <c r="K184" i="4"/>
  <c r="N184" i="4" s="1"/>
  <c r="O184" i="4" s="1"/>
  <c r="L300" i="4"/>
  <c r="M300" i="4" s="1"/>
  <c r="K300" i="4"/>
  <c r="N300" i="4" s="1"/>
  <c r="O300" i="4" s="1"/>
  <c r="L520" i="4"/>
  <c r="M520" i="4" s="1"/>
  <c r="K520" i="4"/>
  <c r="N520" i="4" s="1"/>
  <c r="O520" i="4" s="1"/>
  <c r="L486" i="4"/>
  <c r="M486" i="4" s="1"/>
  <c r="K486" i="4"/>
  <c r="N486" i="4" s="1"/>
  <c r="O486" i="4" s="1"/>
  <c r="L172" i="4"/>
  <c r="M172" i="4" s="1"/>
  <c r="K172" i="4"/>
  <c r="N172" i="4" s="1"/>
  <c r="O172" i="4" s="1"/>
  <c r="L243" i="4"/>
  <c r="M243" i="4" s="1"/>
  <c r="K243" i="4"/>
  <c r="N243" i="4" s="1"/>
  <c r="O243" i="4" s="1"/>
  <c r="L640" i="4"/>
  <c r="M640" i="4" s="1"/>
  <c r="K640" i="4"/>
  <c r="N640" i="4" s="1"/>
  <c r="O640" i="4" s="1"/>
  <c r="L491" i="4"/>
  <c r="M491" i="4" s="1"/>
  <c r="K491" i="4"/>
  <c r="N491" i="4" s="1"/>
  <c r="O491" i="4" s="1"/>
  <c r="L511" i="4"/>
  <c r="M511" i="4" s="1"/>
  <c r="K511" i="4"/>
  <c r="N511" i="4" s="1"/>
  <c r="O511" i="4" s="1"/>
  <c r="L801" i="4"/>
  <c r="M801" i="4" s="1"/>
  <c r="K801" i="4"/>
  <c r="N801" i="4" s="1"/>
  <c r="O801" i="4" s="1"/>
  <c r="L810" i="4"/>
  <c r="M810" i="4" s="1"/>
  <c r="K810" i="4"/>
  <c r="N810" i="4" s="1"/>
  <c r="O810" i="4" s="1"/>
  <c r="L155" i="4"/>
  <c r="M155" i="4" s="1"/>
  <c r="K155" i="4"/>
  <c r="N155" i="4" s="1"/>
  <c r="O155" i="4" s="1"/>
  <c r="L298" i="4"/>
  <c r="M298" i="4" s="1"/>
  <c r="K298" i="4"/>
  <c r="N298" i="4" s="1"/>
  <c r="O298" i="4" s="1"/>
  <c r="L232" i="4"/>
  <c r="M232" i="4" s="1"/>
  <c r="K232" i="4"/>
  <c r="N232" i="4" s="1"/>
  <c r="O232" i="4" s="1"/>
  <c r="L208" i="4"/>
  <c r="M208" i="4" s="1"/>
  <c r="K208" i="4"/>
  <c r="N208" i="4" s="1"/>
  <c r="O208" i="4" s="1"/>
  <c r="L782" i="4"/>
  <c r="M782" i="4" s="1"/>
  <c r="K782" i="4"/>
  <c r="N782" i="4" s="1"/>
  <c r="O782" i="4" s="1"/>
  <c r="L807" i="4"/>
  <c r="M807" i="4" s="1"/>
  <c r="K807" i="4"/>
  <c r="N807" i="4" s="1"/>
  <c r="O807" i="4" s="1"/>
  <c r="L346" i="4"/>
  <c r="M346" i="4" s="1"/>
  <c r="K346" i="4"/>
  <c r="N346" i="4" s="1"/>
  <c r="O346" i="4" s="1"/>
  <c r="L809" i="4"/>
  <c r="M809" i="4" s="1"/>
  <c r="K809" i="4"/>
  <c r="N809" i="4" s="1"/>
  <c r="O809" i="4" s="1"/>
  <c r="L550" i="4"/>
  <c r="M550" i="4" s="1"/>
  <c r="K550" i="4"/>
  <c r="N550" i="4" s="1"/>
  <c r="O550" i="4" s="1"/>
  <c r="L694" i="4"/>
  <c r="M694" i="4" s="1"/>
  <c r="K694" i="4"/>
  <c r="N694" i="4" s="1"/>
  <c r="O694" i="4" s="1"/>
  <c r="L164" i="4"/>
  <c r="M164" i="4" s="1"/>
  <c r="K164" i="4"/>
  <c r="N164" i="4" s="1"/>
  <c r="O164" i="4" s="1"/>
  <c r="L219" i="4"/>
  <c r="M219" i="4" s="1"/>
  <c r="K219" i="4"/>
  <c r="N219" i="4" s="1"/>
  <c r="O219" i="4" s="1"/>
  <c r="L693" i="4"/>
  <c r="M693" i="4" s="1"/>
  <c r="K693" i="4"/>
  <c r="N693" i="4" s="1"/>
  <c r="O693" i="4" s="1"/>
  <c r="L710" i="4"/>
  <c r="M710" i="4" s="1"/>
  <c r="K710" i="4"/>
  <c r="N710" i="4" s="1"/>
  <c r="O710" i="4" s="1"/>
  <c r="L719" i="4"/>
  <c r="M719" i="4" s="1"/>
  <c r="K719" i="4"/>
  <c r="N719" i="4" s="1"/>
  <c r="O719" i="4" s="1"/>
  <c r="L322" i="4"/>
  <c r="M322" i="4" s="1"/>
  <c r="K322" i="4"/>
  <c r="N322" i="4" s="1"/>
  <c r="O322" i="4" s="1"/>
  <c r="L781" i="4"/>
  <c r="M781" i="4" s="1"/>
  <c r="K781" i="4"/>
  <c r="N781" i="4" s="1"/>
  <c r="O781" i="4" s="1"/>
  <c r="L194" i="4"/>
  <c r="M194" i="4" s="1"/>
  <c r="K194" i="4"/>
  <c r="N194" i="4" s="1"/>
  <c r="O194" i="4" s="1"/>
  <c r="L692" i="4"/>
  <c r="M692" i="4" s="1"/>
  <c r="K692" i="4"/>
  <c r="N692" i="4" s="1"/>
  <c r="O692" i="4" s="1"/>
  <c r="L296" i="4"/>
  <c r="M296" i="4" s="1"/>
  <c r="K296" i="4"/>
  <c r="N296" i="4" s="1"/>
  <c r="O296" i="4" s="1"/>
  <c r="L755" i="4"/>
  <c r="M755" i="4" s="1"/>
  <c r="K755" i="4"/>
  <c r="N755" i="4" s="1"/>
  <c r="O755" i="4" s="1"/>
  <c r="L154" i="4"/>
  <c r="M154" i="4" s="1"/>
  <c r="K154" i="4"/>
  <c r="N154" i="4" s="1"/>
  <c r="O154" i="4" s="1"/>
  <c r="L560" i="4"/>
  <c r="M560" i="4" s="1"/>
  <c r="K560" i="4"/>
  <c r="N560" i="4" s="1"/>
  <c r="O560" i="4" s="1"/>
  <c r="L610" i="4"/>
  <c r="M610" i="4" s="1"/>
  <c r="K610" i="4"/>
  <c r="N610" i="4" s="1"/>
  <c r="O610" i="4" s="1"/>
  <c r="L477" i="4"/>
  <c r="M477" i="4" s="1"/>
  <c r="K477" i="4"/>
  <c r="N477" i="4" s="1"/>
  <c r="O477" i="4" s="1"/>
  <c r="L780" i="4"/>
  <c r="M780" i="4" s="1"/>
  <c r="K780" i="4"/>
  <c r="N780" i="4" s="1"/>
  <c r="O780" i="4" s="1"/>
  <c r="L508" i="4"/>
  <c r="M508" i="4" s="1"/>
  <c r="K508" i="4"/>
  <c r="N508" i="4" s="1"/>
  <c r="O508" i="4" s="1"/>
  <c r="L227" i="4"/>
  <c r="M227" i="4" s="1"/>
  <c r="K227" i="4"/>
  <c r="N227" i="4" s="1"/>
  <c r="O227" i="4" s="1"/>
  <c r="L461" i="4"/>
  <c r="M461" i="4" s="1"/>
  <c r="K461" i="4"/>
  <c r="N461" i="4" s="1"/>
  <c r="O461" i="4" s="1"/>
  <c r="L213" i="4"/>
  <c r="M213" i="4" s="1"/>
  <c r="K213" i="4"/>
  <c r="N213" i="4" s="1"/>
  <c r="O213" i="4" s="1"/>
  <c r="L637" i="4"/>
  <c r="M637" i="4" s="1"/>
  <c r="K637" i="4"/>
  <c r="N637" i="4" s="1"/>
  <c r="O637" i="4" s="1"/>
  <c r="L636" i="4"/>
  <c r="M636" i="4" s="1"/>
  <c r="K636" i="4"/>
  <c r="N636" i="4" s="1"/>
  <c r="O636" i="4" s="1"/>
  <c r="L768" i="4"/>
  <c r="M768" i="4" s="1"/>
  <c r="K768" i="4"/>
  <c r="N768" i="4" s="1"/>
  <c r="O768" i="4" s="1"/>
  <c r="L153" i="4"/>
  <c r="M153" i="4" s="1"/>
  <c r="K153" i="4"/>
  <c r="N153" i="4" s="1"/>
  <c r="O153" i="4" s="1"/>
  <c r="L779" i="4"/>
  <c r="M779" i="4" s="1"/>
  <c r="K779" i="4"/>
  <c r="N779" i="4" s="1"/>
  <c r="O779" i="4" s="1"/>
  <c r="L280" i="4"/>
  <c r="M280" i="4" s="1"/>
  <c r="K280" i="4"/>
  <c r="N280" i="4" s="1"/>
  <c r="O280" i="4" s="1"/>
  <c r="L279" i="4"/>
  <c r="M279" i="4" s="1"/>
  <c r="K279" i="4"/>
  <c r="N279" i="4" s="1"/>
  <c r="O279" i="4" s="1"/>
  <c r="L754" i="4"/>
  <c r="M754" i="4" s="1"/>
  <c r="K754" i="4"/>
  <c r="N754" i="4" s="1"/>
  <c r="O754" i="4" s="1"/>
  <c r="L746" i="4"/>
  <c r="M746" i="4" s="1"/>
  <c r="K746" i="4"/>
  <c r="N746" i="4" s="1"/>
  <c r="O746" i="4" s="1"/>
  <c r="L179" i="4"/>
  <c r="M179" i="4" s="1"/>
  <c r="K179" i="4"/>
  <c r="N179" i="4" s="1"/>
  <c r="O179" i="4" s="1"/>
  <c r="L212" i="4"/>
  <c r="P212" i="4" s="1"/>
  <c r="K212" i="4"/>
  <c r="N212" i="4" s="1"/>
  <c r="O212" i="4" s="1"/>
  <c r="L193" i="4"/>
  <c r="M193" i="4" s="1"/>
  <c r="K193" i="4"/>
  <c r="N193" i="4" s="1"/>
  <c r="O193" i="4" s="1"/>
  <c r="L253" i="4"/>
  <c r="P253" i="4" s="1"/>
  <c r="K253" i="4"/>
  <c r="N253" i="4" s="1"/>
  <c r="O253" i="4" s="1"/>
  <c r="L292" i="4"/>
  <c r="M292" i="4" s="1"/>
  <c r="K292" i="4"/>
  <c r="N292" i="4" s="1"/>
  <c r="O292" i="4" s="1"/>
  <c r="L291" i="4"/>
  <c r="P291" i="4" s="1"/>
  <c r="K291" i="4"/>
  <c r="N291" i="4" s="1"/>
  <c r="O291" i="4" s="1"/>
  <c r="L744" i="4"/>
  <c r="M744" i="4" s="1"/>
  <c r="K744" i="4"/>
  <c r="N744" i="4" s="1"/>
  <c r="O744" i="4" s="1"/>
  <c r="L192" i="4"/>
  <c r="P192" i="4" s="1"/>
  <c r="K192" i="4"/>
  <c r="N192" i="4" s="1"/>
  <c r="O192" i="4" s="1"/>
  <c r="B357" i="8"/>
  <c r="B715" i="8"/>
  <c r="B477" i="8"/>
  <c r="B545" i="8"/>
  <c r="B297" i="8"/>
  <c r="B112" i="8"/>
  <c r="B225" i="8"/>
  <c r="B511" i="8"/>
  <c r="B287" i="8"/>
  <c r="B700" i="8"/>
  <c r="B300" i="8"/>
  <c r="B240" i="8"/>
  <c r="B272" i="8"/>
  <c r="B176" i="8"/>
  <c r="B418" i="8"/>
  <c r="B6" i="8"/>
  <c r="B81" i="8"/>
  <c r="B697" i="8"/>
  <c r="B230" i="8"/>
  <c r="B346" i="8"/>
  <c r="B132" i="8"/>
  <c r="B732" i="8"/>
  <c r="B896" i="8"/>
  <c r="B916" i="8"/>
  <c r="B529" i="8"/>
  <c r="B665" i="8"/>
  <c r="B233" i="8"/>
  <c r="B389" i="8"/>
  <c r="B267" i="8"/>
  <c r="B409" i="8"/>
  <c r="B795" i="8"/>
  <c r="B74" i="8"/>
  <c r="B256" i="8"/>
  <c r="B437" i="8"/>
  <c r="B150" i="8"/>
  <c r="B358" i="8"/>
  <c r="B486" i="8"/>
  <c r="B859" i="8"/>
  <c r="B729" i="8"/>
  <c r="B386" i="8"/>
  <c r="B744" i="8"/>
  <c r="B760" i="8"/>
  <c r="B912" i="8"/>
  <c r="B399" i="8"/>
  <c r="B343" i="8"/>
  <c r="B276" i="8"/>
  <c r="B454" i="8"/>
  <c r="B366" i="8"/>
  <c r="B619" i="8"/>
  <c r="B42" i="8"/>
  <c r="B23" i="8"/>
  <c r="B793" i="8"/>
  <c r="B560" i="8"/>
  <c r="B937" i="8"/>
  <c r="B579" i="8"/>
  <c r="B281" i="8"/>
  <c r="B58" i="8"/>
  <c r="B905" i="8"/>
  <c r="B186" i="8"/>
  <c r="B725" i="8"/>
  <c r="B94" i="8"/>
  <c r="B169" i="8"/>
  <c r="B44" i="8"/>
  <c r="B370" i="8"/>
  <c r="B26" i="8"/>
  <c r="B249" i="8"/>
  <c r="B66" i="8"/>
  <c r="B405" i="8"/>
  <c r="B341" i="8"/>
  <c r="B121" i="8"/>
  <c r="B62" i="8"/>
  <c r="B722" i="8"/>
  <c r="B854" i="8"/>
  <c r="B671" i="8"/>
  <c r="B175" i="8"/>
  <c r="B239" i="8"/>
  <c r="B498" i="8"/>
  <c r="B904" i="8"/>
  <c r="B105" i="8"/>
  <c r="B542" i="8"/>
  <c r="B712" i="8"/>
  <c r="B2" i="8"/>
  <c r="B612" i="8"/>
  <c r="B639" i="8"/>
  <c r="B411" i="8"/>
  <c r="B505" i="8"/>
  <c r="B598" i="8"/>
  <c r="B877" i="8"/>
  <c r="B257" i="8"/>
  <c r="B910" i="8"/>
  <c r="B800" i="8"/>
  <c r="B245" i="8"/>
  <c r="B929" i="8"/>
  <c r="B794" i="8"/>
  <c r="B314" i="8"/>
  <c r="B576" i="8"/>
  <c r="B369" i="8"/>
  <c r="B190" i="8"/>
  <c r="B544" i="8"/>
  <c r="B324" i="8"/>
  <c r="B470" i="8"/>
  <c r="B669" i="8"/>
  <c r="B360" i="8"/>
  <c r="B33" i="8"/>
  <c r="B388" i="8"/>
  <c r="B392" i="8"/>
  <c r="B869" i="8"/>
  <c r="B209" i="8"/>
  <c r="B920" i="8"/>
  <c r="B376" i="8"/>
  <c r="B811" i="8"/>
  <c r="B351" i="8"/>
  <c r="B347" i="8"/>
  <c r="B884" i="8"/>
  <c r="B914" i="8"/>
  <c r="B198" i="8"/>
  <c r="B522" i="8"/>
  <c r="B228" i="8"/>
  <c r="B131" i="8"/>
  <c r="B746" i="8"/>
  <c r="B434" i="8"/>
  <c r="B708" i="8"/>
  <c r="B259" i="8"/>
  <c r="B51" i="8"/>
  <c r="B301" i="8"/>
  <c r="B777" i="8"/>
  <c r="B188" i="8"/>
  <c r="B892" i="8"/>
  <c r="B52" i="8"/>
  <c r="B701" i="8"/>
  <c r="B430" i="8"/>
  <c r="B110" i="8"/>
  <c r="B768" i="8"/>
  <c r="B374" i="8"/>
  <c r="B231" i="8"/>
  <c r="B764" i="8"/>
  <c r="B402" i="8"/>
  <c r="B885" i="8"/>
  <c r="B806" i="8"/>
  <c r="B108" i="8"/>
  <c r="B160" i="8"/>
  <c r="B86" i="8"/>
  <c r="B685" i="8"/>
  <c r="B549" i="8"/>
  <c r="B703" i="8"/>
  <c r="B770" i="8"/>
  <c r="B365" i="8"/>
  <c r="B237" i="8"/>
  <c r="B650" i="8"/>
  <c r="B717" i="8"/>
  <c r="B618" i="8"/>
  <c r="B356" i="8"/>
  <c r="B319" i="8"/>
  <c r="B30" i="8"/>
  <c r="B344" i="8"/>
  <c r="B359" i="8"/>
  <c r="B571" i="8"/>
  <c r="B156" i="8"/>
  <c r="B831" i="8"/>
  <c r="B401" i="8"/>
  <c r="B597" i="8"/>
  <c r="B95" i="8"/>
  <c r="B591" i="8"/>
  <c r="B822" i="8"/>
  <c r="B526" i="8"/>
  <c r="B487" i="8"/>
  <c r="B747" i="8"/>
  <c r="B798" i="8"/>
  <c r="B519" i="8"/>
  <c r="B385" i="8"/>
  <c r="B933" i="8"/>
  <c r="B277" i="8"/>
  <c r="B461" i="8"/>
  <c r="B489" i="8"/>
  <c r="B503" i="8"/>
  <c r="B652" i="8"/>
  <c r="B809" i="8"/>
  <c r="B860" i="8"/>
  <c r="B129" i="8"/>
  <c r="B821" i="8"/>
  <c r="B396" i="8"/>
  <c r="B553" i="8"/>
  <c r="B163" i="8"/>
  <c r="B510" i="8"/>
  <c r="B43" i="8"/>
  <c r="B654" i="8"/>
  <c r="B138" i="8"/>
  <c r="B421" i="8"/>
  <c r="B638" i="8"/>
  <c r="B47" i="8"/>
  <c r="B180" i="8"/>
  <c r="B77" i="8"/>
  <c r="B754" i="8"/>
  <c r="B118" i="8"/>
  <c r="B90" i="8"/>
  <c r="B934" i="8"/>
  <c r="B8" i="8"/>
  <c r="B758" i="8"/>
  <c r="B778" i="8"/>
  <c r="B774" i="8"/>
  <c r="B427" i="8"/>
  <c r="B283" i="8"/>
  <c r="B41" i="8"/>
  <c r="B627" i="8"/>
  <c r="B84" i="8"/>
  <c r="B323" i="8"/>
  <c r="B45" i="8"/>
  <c r="B481" i="8"/>
  <c r="B291" i="8"/>
  <c r="B20" i="8"/>
  <c r="B221" i="8"/>
  <c r="B218" i="8"/>
  <c r="B611" i="8"/>
  <c r="B413" i="8"/>
  <c r="B333" i="8"/>
  <c r="B855" i="8"/>
  <c r="B468" i="8"/>
  <c r="B238" i="8"/>
  <c r="B308" i="8"/>
  <c r="B136" i="8"/>
  <c r="B196" i="8"/>
  <c r="B222" i="8"/>
  <c r="B130" i="8"/>
  <c r="B835" i="8"/>
  <c r="B201" i="8"/>
  <c r="B506" i="8"/>
  <c r="B496" i="8"/>
  <c r="B187" i="8"/>
  <c r="B172" i="8"/>
  <c r="B25" i="8"/>
  <c r="B677" i="8"/>
  <c r="B490" i="8"/>
  <c r="B10" i="8"/>
  <c r="B177" i="8"/>
  <c r="B533" i="8"/>
  <c r="B305" i="8"/>
  <c r="B871" i="8"/>
  <c r="B559" i="8"/>
  <c r="B707" i="8"/>
  <c r="B57" i="8"/>
  <c r="B438" i="8"/>
  <c r="B325" i="8"/>
  <c r="B734" i="8"/>
  <c r="B666" i="8"/>
  <c r="B313" i="8"/>
  <c r="B38" i="8"/>
  <c r="B595" i="8"/>
  <c r="B623" i="8"/>
  <c r="B391" i="8"/>
  <c r="B89" i="8"/>
  <c r="B248" i="8"/>
  <c r="B693" i="8"/>
  <c r="B532" i="8"/>
  <c r="B584" i="8"/>
  <c r="B407" i="8"/>
  <c r="B658" i="8"/>
  <c r="B298" i="8"/>
  <c r="B456" i="8"/>
  <c r="B581" i="8"/>
  <c r="B902" i="8"/>
  <c r="B328" i="8"/>
  <c r="B736" i="8"/>
  <c r="B615" i="8"/>
  <c r="B153" i="8"/>
  <c r="B675" i="8"/>
  <c r="B220" i="8"/>
  <c r="B103" i="8"/>
  <c r="B19" i="8"/>
  <c r="B286" i="8"/>
  <c r="B566" i="8"/>
  <c r="B447" i="8"/>
  <c r="B577" i="8"/>
  <c r="B691" i="8"/>
  <c r="B573" i="8"/>
  <c r="B514" i="8"/>
  <c r="B844" i="8"/>
  <c r="B757" i="8"/>
  <c r="B695" i="8"/>
  <c r="B39" i="8"/>
  <c r="B862" i="8"/>
  <c r="B588" i="8"/>
  <c r="B605" i="8"/>
  <c r="B101" i="8"/>
  <c r="B326" i="8"/>
  <c r="B838" i="8"/>
  <c r="B802" i="8"/>
  <c r="B424" i="8"/>
  <c r="B525" i="8"/>
  <c r="B75" i="8"/>
  <c r="B321" i="8"/>
  <c r="B56" i="8"/>
  <c r="B60" i="8"/>
  <c r="B480" i="8"/>
  <c r="B185" i="8"/>
  <c r="B459" i="8"/>
  <c r="B290" i="8"/>
  <c r="B518" i="8"/>
  <c r="B78" i="8"/>
  <c r="B644" i="8"/>
  <c r="B243" i="8"/>
  <c r="B880" i="8"/>
  <c r="B85" i="8"/>
  <c r="B842" i="8"/>
  <c r="B340" i="8"/>
  <c r="B449" i="8"/>
  <c r="B292" i="8"/>
  <c r="B70" i="8"/>
  <c r="B578" i="8"/>
  <c r="B563" i="8"/>
  <c r="B452" i="8"/>
  <c r="B124" i="8"/>
  <c r="B457" i="8"/>
  <c r="B826" i="8"/>
  <c r="B745" i="8"/>
  <c r="B171" i="8"/>
  <c r="B471" i="8"/>
  <c r="B728" i="8"/>
  <c r="B634" i="8"/>
  <c r="B846" i="8"/>
  <c r="B330" i="8"/>
  <c r="B696" i="8"/>
  <c r="B107" i="8"/>
  <c r="B307" i="8"/>
  <c r="B404" i="8"/>
  <c r="B289" i="8"/>
  <c r="B214" i="8"/>
  <c r="B302" i="8"/>
  <c r="B699" i="8"/>
  <c r="B709" i="8"/>
  <c r="B827" i="8"/>
  <c r="B412" i="8"/>
  <c r="B264" i="8"/>
  <c r="B13" i="8"/>
  <c r="B223" i="8"/>
  <c r="B207" i="8"/>
  <c r="B705" i="8"/>
  <c r="B738" i="8"/>
  <c r="B146" i="8"/>
  <c r="B157" i="8"/>
  <c r="B587" i="8"/>
  <c r="B384" i="8"/>
  <c r="B173" i="8"/>
  <c r="B616" i="8"/>
  <c r="B120" i="8"/>
  <c r="B907" i="8"/>
  <c r="B373" i="8"/>
  <c r="B594" i="8"/>
  <c r="B152" i="8"/>
  <c r="B184" i="8"/>
  <c r="B279" i="8"/>
  <c r="B368" i="8"/>
  <c r="B34" i="8"/>
  <c r="B12" i="8"/>
  <c r="B7" i="8"/>
  <c r="B515" i="8"/>
  <c r="B690" i="8"/>
  <c r="B678" i="8"/>
  <c r="B318" i="8"/>
  <c r="B886" i="8"/>
  <c r="B251" i="8"/>
  <c r="B469" i="8"/>
  <c r="B71" i="8"/>
  <c r="B590" i="8"/>
  <c r="B140" i="8"/>
  <c r="B676" i="8"/>
  <c r="B31" i="8"/>
  <c r="B27" i="8"/>
  <c r="B632" i="8"/>
  <c r="B263" i="8"/>
  <c r="B753" i="8"/>
  <c r="B714" i="8"/>
  <c r="B834" i="8"/>
  <c r="B713" i="8"/>
  <c r="B558" i="8"/>
  <c r="B472" i="8"/>
  <c r="B911" i="8"/>
  <c r="B375" i="8"/>
  <c r="B288" i="8"/>
  <c r="B206" i="8"/>
  <c r="B194" i="8"/>
  <c r="B948" i="8"/>
  <c r="B109" i="8"/>
  <c r="B252" i="8"/>
  <c r="B882" i="8"/>
  <c r="B475" i="8"/>
  <c r="B415" i="8"/>
  <c r="B104" i="8"/>
  <c r="B891" i="8"/>
  <c r="B812" i="8"/>
  <c r="B848" i="8"/>
  <c r="B599" i="8"/>
  <c r="B786" i="8"/>
  <c r="B419" i="8"/>
  <c r="B303" i="8"/>
  <c r="B790" i="8"/>
  <c r="B614" i="8"/>
  <c r="B429" i="8"/>
  <c r="B897" i="8"/>
  <c r="B296" i="8"/>
  <c r="B926" i="8"/>
  <c r="B161" i="8"/>
  <c r="B219" i="8"/>
  <c r="B488" i="8"/>
  <c r="B61" i="8"/>
  <c r="B455" i="8"/>
  <c r="B134" i="8"/>
  <c r="B908" i="8"/>
  <c r="B513" i="8"/>
  <c r="B485" i="8"/>
  <c r="B530" i="8"/>
  <c r="B739" i="8"/>
  <c r="B88" i="8"/>
  <c r="B439" i="8"/>
  <c r="B743" i="8"/>
  <c r="B801" i="8"/>
  <c r="B893" i="8"/>
  <c r="B783" i="8"/>
  <c r="B68" i="8"/>
  <c r="B537" i="8"/>
  <c r="B621" i="8"/>
  <c r="B750" i="8"/>
  <c r="B856" i="8"/>
  <c r="B294" i="8"/>
  <c r="B416" i="8"/>
  <c r="B641" i="8"/>
  <c r="B246" i="8"/>
  <c r="B135" i="8"/>
  <c r="B547" i="8"/>
  <c r="B763" i="8"/>
  <c r="B73" i="8"/>
  <c r="B769" i="8"/>
  <c r="B742" i="8"/>
  <c r="B428" i="8"/>
  <c r="B443" i="8"/>
  <c r="B97" i="8"/>
  <c r="B603" i="8"/>
  <c r="B574" i="8"/>
  <c r="B624" i="8"/>
  <c r="B917" i="8"/>
  <c r="B309" i="8"/>
  <c r="B792" i="8"/>
  <c r="B737" i="8"/>
  <c r="B817" i="8"/>
  <c r="B653" i="8"/>
  <c r="B367" i="8"/>
  <c r="B785" i="8"/>
  <c r="B780" i="8"/>
  <c r="B435" i="8"/>
  <c r="B873" i="8"/>
  <c r="B813" i="8"/>
  <c r="B168" i="8"/>
  <c r="B9" i="8"/>
  <c r="B269" i="8"/>
  <c r="B93" i="8"/>
  <c r="B782" i="8"/>
  <c r="B720" i="8"/>
  <c r="B55" i="8"/>
  <c r="B664" i="8"/>
  <c r="B589" i="8"/>
  <c r="B126" i="8"/>
  <c r="B335" i="8"/>
  <c r="B141" i="8"/>
  <c r="B311" i="8"/>
  <c r="B446" i="8"/>
  <c r="B91" i="8"/>
  <c r="B336" i="8"/>
  <c r="B881" i="8"/>
  <c r="B670" i="8"/>
  <c r="B125" i="8"/>
  <c r="B102" i="8"/>
  <c r="B310" i="8"/>
  <c r="B493" i="8"/>
  <c r="B64" i="8"/>
  <c r="B726" i="8"/>
  <c r="B724" i="8"/>
  <c r="B467" i="8"/>
  <c r="B561" i="8"/>
  <c r="B191" i="8"/>
  <c r="B164" i="8"/>
  <c r="B889" i="8"/>
  <c r="B913" i="8"/>
  <c r="B450" i="8"/>
  <c r="B363" i="8"/>
  <c r="B954" i="8"/>
  <c r="B54" i="8"/>
  <c r="B244" i="8"/>
  <c r="B312" i="8"/>
  <c r="B158" i="8"/>
  <c r="B116" i="8"/>
  <c r="B879" i="8"/>
  <c r="B952" i="8"/>
  <c r="B663" i="8"/>
  <c r="B925" i="8"/>
  <c r="B83" i="8"/>
  <c r="B123" i="8"/>
  <c r="B570" i="8"/>
  <c r="B942" i="8"/>
  <c r="B465" i="8"/>
  <c r="B779" i="8"/>
  <c r="B393" i="8"/>
  <c r="M112" i="8" l="1"/>
  <c r="I112" i="8"/>
  <c r="E112" i="8"/>
  <c r="L112" i="8"/>
  <c r="H112" i="8"/>
  <c r="D112" i="8"/>
  <c r="K112" i="8"/>
  <c r="G112" i="8"/>
  <c r="C112" i="8"/>
  <c r="F112" i="8"/>
  <c r="N112" i="8"/>
  <c r="J112" i="8"/>
  <c r="M715" i="8"/>
  <c r="I715" i="8"/>
  <c r="E715" i="8"/>
  <c r="L715" i="8"/>
  <c r="H715" i="8"/>
  <c r="D715" i="8"/>
  <c r="K715" i="8"/>
  <c r="G715" i="8"/>
  <c r="C715" i="8"/>
  <c r="F715" i="8"/>
  <c r="N715" i="8"/>
  <c r="J715" i="8"/>
  <c r="M297" i="8"/>
  <c r="I297" i="8"/>
  <c r="E297" i="8"/>
  <c r="L297" i="8"/>
  <c r="H297" i="8"/>
  <c r="D297" i="8"/>
  <c r="K297" i="8"/>
  <c r="G297" i="8"/>
  <c r="C297" i="8"/>
  <c r="J297" i="8"/>
  <c r="F297" i="8"/>
  <c r="N297" i="8"/>
  <c r="M357" i="8"/>
  <c r="I357" i="8"/>
  <c r="E357" i="8"/>
  <c r="L357" i="8"/>
  <c r="H357" i="8"/>
  <c r="D357" i="8"/>
  <c r="K357" i="8"/>
  <c r="G357" i="8"/>
  <c r="C357" i="8"/>
  <c r="J357" i="8"/>
  <c r="F357" i="8"/>
  <c r="N357" i="8"/>
  <c r="M545" i="8"/>
  <c r="I545" i="8"/>
  <c r="E545" i="8"/>
  <c r="L545" i="8"/>
  <c r="H545" i="8"/>
  <c r="D545" i="8"/>
  <c r="K545" i="8"/>
  <c r="G545" i="8"/>
  <c r="C545" i="8"/>
  <c r="N545" i="8"/>
  <c r="J545" i="8"/>
  <c r="F545" i="8"/>
  <c r="M225" i="8"/>
  <c r="I225" i="8"/>
  <c r="E225" i="8"/>
  <c r="L225" i="8"/>
  <c r="H225" i="8"/>
  <c r="D225" i="8"/>
  <c r="K225" i="8"/>
  <c r="G225" i="8"/>
  <c r="C225" i="8"/>
  <c r="N225" i="8"/>
  <c r="J225" i="8"/>
  <c r="F225" i="8"/>
  <c r="M477" i="8"/>
  <c r="I477" i="8"/>
  <c r="E477" i="8"/>
  <c r="L477" i="8"/>
  <c r="H477" i="8"/>
  <c r="D477" i="8"/>
  <c r="K477" i="8"/>
  <c r="G477" i="8"/>
  <c r="C477" i="8"/>
  <c r="N477" i="8"/>
  <c r="J477" i="8"/>
  <c r="F477" i="8"/>
  <c r="M919" i="4"/>
  <c r="M879" i="4"/>
  <c r="M1111" i="4"/>
  <c r="M1131" i="4"/>
  <c r="M977" i="4"/>
  <c r="P841" i="4"/>
  <c r="P683" i="4"/>
  <c r="M862" i="4"/>
  <c r="M949" i="4"/>
  <c r="M884" i="4"/>
  <c r="M837" i="4"/>
  <c r="M1284" i="4"/>
  <c r="M867" i="4"/>
  <c r="M868" i="4"/>
  <c r="M1133" i="4"/>
  <c r="M987" i="4"/>
  <c r="P815" i="4"/>
  <c r="M820" i="4"/>
  <c r="M851" i="4"/>
  <c r="P832" i="4"/>
  <c r="M1143" i="4"/>
  <c r="M1145" i="4"/>
  <c r="M1140" i="4"/>
  <c r="P718" i="4"/>
  <c r="M819" i="4"/>
  <c r="M943" i="4"/>
  <c r="M831" i="4"/>
  <c r="M940" i="4"/>
  <c r="M1117" i="4"/>
  <c r="M990" i="4"/>
  <c r="M1124" i="4"/>
  <c r="M1142" i="4"/>
  <c r="M950" i="4"/>
  <c r="M903" i="4"/>
  <c r="M1026" i="4"/>
  <c r="P615" i="4"/>
  <c r="P786" i="4"/>
  <c r="M873" i="4"/>
  <c r="M876" i="4"/>
  <c r="M834" i="4"/>
  <c r="M1015" i="4"/>
  <c r="M863" i="4"/>
  <c r="M859" i="4"/>
  <c r="M852" i="4"/>
  <c r="M885" i="4"/>
  <c r="M1212" i="4"/>
  <c r="M1286" i="4"/>
  <c r="M1137" i="4"/>
  <c r="P156" i="4"/>
  <c r="P708" i="4"/>
  <c r="P802" i="4"/>
  <c r="P700" i="4"/>
  <c r="P788" i="4"/>
  <c r="M954" i="4"/>
  <c r="M829" i="4"/>
  <c r="P900" i="4"/>
  <c r="M826" i="4"/>
  <c r="M959" i="4"/>
  <c r="P872" i="4"/>
  <c r="M1047" i="4"/>
  <c r="M866" i="4"/>
  <c r="P816" i="4"/>
  <c r="M855" i="4"/>
  <c r="M870" i="4"/>
  <c r="P897" i="4"/>
  <c r="M973" i="4"/>
  <c r="M828" i="4"/>
  <c r="M848" i="4"/>
  <c r="P1058" i="4"/>
  <c r="P1025" i="4"/>
  <c r="P1122" i="4"/>
  <c r="P1118" i="4"/>
  <c r="P1150" i="4"/>
  <c r="P1046" i="4"/>
  <c r="P1107" i="4"/>
  <c r="P1119" i="4"/>
  <c r="M1008" i="4"/>
  <c r="M1080" i="4"/>
  <c r="M1034" i="4"/>
  <c r="P520" i="4"/>
  <c r="M825" i="4"/>
  <c r="M847" i="4"/>
  <c r="M946" i="4"/>
  <c r="M836" i="4"/>
  <c r="M860" i="4"/>
  <c r="M944" i="4"/>
  <c r="M926" i="4"/>
  <c r="O921" i="8"/>
  <c r="M291" i="4"/>
  <c r="P300" i="4"/>
  <c r="P577" i="4"/>
  <c r="P547" i="4"/>
  <c r="P295" i="4"/>
  <c r="M212" i="4"/>
  <c r="P179" i="4"/>
  <c r="P191" i="4"/>
  <c r="P409" i="4"/>
  <c r="P294" i="4"/>
  <c r="P883" i="4"/>
  <c r="M883" i="4"/>
  <c r="M192" i="4"/>
  <c r="P198" i="4"/>
  <c r="P233" i="4"/>
  <c r="P514" i="4"/>
  <c r="P609" i="4"/>
  <c r="P888" i="4"/>
  <c r="M888" i="4"/>
  <c r="P172" i="4"/>
  <c r="P184" i="4"/>
  <c r="P176" i="4"/>
  <c r="P689" i="4"/>
  <c r="P741" i="4"/>
  <c r="P565" i="4"/>
  <c r="P759" i="4"/>
  <c r="P573" i="4"/>
  <c r="P285" i="4"/>
  <c r="P206" i="4"/>
  <c r="M253" i="4"/>
  <c r="P486" i="4"/>
  <c r="P618" i="4"/>
  <c r="P448" i="4"/>
  <c r="P777" i="4"/>
  <c r="P574" i="4"/>
  <c r="P846" i="4"/>
  <c r="M846" i="4"/>
  <c r="P746" i="4"/>
  <c r="P754" i="4"/>
  <c r="P279" i="4"/>
  <c r="P280" i="4"/>
  <c r="P779" i="4"/>
  <c r="P153" i="4"/>
  <c r="P768" i="4"/>
  <c r="P636" i="4"/>
  <c r="P637" i="4"/>
  <c r="P213" i="4"/>
  <c r="P461" i="4"/>
  <c r="P227" i="4"/>
  <c r="P508" i="4"/>
  <c r="P780" i="4"/>
  <c r="P477" i="4"/>
  <c r="P610" i="4"/>
  <c r="P560" i="4"/>
  <c r="P154" i="4"/>
  <c r="P755" i="4"/>
  <c r="P296" i="4"/>
  <c r="P692" i="4"/>
  <c r="P194" i="4"/>
  <c r="P781" i="4"/>
  <c r="P322" i="4"/>
  <c r="P719" i="4"/>
  <c r="P710" i="4"/>
  <c r="P693" i="4"/>
  <c r="P219" i="4"/>
  <c r="P164" i="4"/>
  <c r="P694" i="4"/>
  <c r="P550" i="4"/>
  <c r="P809" i="4"/>
  <c r="P346" i="4"/>
  <c r="P8499" i="4"/>
  <c r="P807" i="4"/>
  <c r="P782" i="4"/>
  <c r="P208" i="4"/>
  <c r="P232" i="4"/>
  <c r="P298" i="4"/>
  <c r="P155" i="4"/>
  <c r="P810" i="4"/>
  <c r="P801" i="4"/>
  <c r="P511" i="4"/>
  <c r="P491" i="4"/>
  <c r="P640" i="4"/>
  <c r="P243" i="4"/>
  <c r="P858" i="4"/>
  <c r="M858" i="4"/>
  <c r="P854" i="4"/>
  <c r="M854" i="4"/>
  <c r="M1240" i="4"/>
  <c r="M849" i="4"/>
  <c r="M953" i="4"/>
  <c r="M906" i="4"/>
  <c r="M817" i="4"/>
  <c r="M877" i="4"/>
  <c r="M850" i="4"/>
  <c r="P1295" i="4"/>
  <c r="P976" i="4"/>
  <c r="P1001" i="4"/>
  <c r="P1155" i="4"/>
  <c r="P1129" i="4"/>
  <c r="P1044" i="4"/>
  <c r="P992" i="4"/>
  <c r="P1135" i="4"/>
  <c r="M1038" i="4"/>
  <c r="M823" i="4"/>
  <c r="M921" i="4"/>
  <c r="M905" i="4"/>
  <c r="M818" i="4"/>
  <c r="M857" i="4"/>
  <c r="M845" i="4"/>
  <c r="M1085" i="4"/>
  <c r="M1154" i="4"/>
  <c r="M1106" i="4"/>
  <c r="M1002" i="4"/>
  <c r="M1123" i="4"/>
  <c r="M1086" i="4"/>
  <c r="M1083" i="4"/>
  <c r="M1134" i="4"/>
  <c r="P988" i="4"/>
  <c r="P1126" i="4"/>
  <c r="P1285" i="4"/>
  <c r="P1067" i="4"/>
  <c r="P1087" i="4"/>
  <c r="P1052" i="4"/>
  <c r="P1042" i="4"/>
  <c r="P1059" i="4"/>
  <c r="P1043" i="4"/>
  <c r="P1257" i="4"/>
  <c r="P979" i="4"/>
  <c r="P1341" i="4"/>
  <c r="P1146" i="4"/>
  <c r="M875" i="4"/>
  <c r="M955" i="4"/>
  <c r="M835" i="4"/>
  <c r="M922" i="4"/>
  <c r="M865" i="4"/>
  <c r="M898" i="4"/>
  <c r="M886" i="4"/>
  <c r="M853" i="4"/>
  <c r="P822" i="4"/>
  <c r="M901" i="4"/>
  <c r="P844" i="4"/>
  <c r="M821" i="4"/>
  <c r="P824" i="4"/>
  <c r="M904" i="4"/>
  <c r="P869" i="4"/>
  <c r="M827" i="4"/>
  <c r="P744" i="4"/>
  <c r="P292" i="4"/>
  <c r="P193" i="4"/>
  <c r="P444" i="4"/>
  <c r="E230" i="8"/>
  <c r="N511" i="8"/>
  <c r="M848" i="8"/>
  <c r="M790" i="8"/>
  <c r="M428" i="8"/>
  <c r="M12" i="8"/>
  <c r="M443" i="8"/>
  <c r="M753" i="8"/>
  <c r="M97" i="8"/>
  <c r="M670" i="8"/>
  <c r="M642" i="8"/>
  <c r="M544" i="8"/>
  <c r="M714" i="8"/>
  <c r="M7" i="8"/>
  <c r="M252" i="8"/>
  <c r="M603" i="8"/>
  <c r="B99" i="8"/>
  <c r="O715" i="8" l="1"/>
  <c r="O112" i="8"/>
  <c r="Q112" i="8" s="1"/>
  <c r="O477" i="8"/>
  <c r="Q477" i="8" s="1"/>
  <c r="R477" i="8" s="1"/>
  <c r="O297" i="8"/>
  <c r="Q297" i="8" s="1"/>
  <c r="O357" i="8"/>
  <c r="O545" i="8"/>
  <c r="O225" i="8"/>
  <c r="Q225" i="8" s="1"/>
  <c r="P921" i="8"/>
  <c r="S921" i="8" s="1"/>
  <c r="T921" i="8" s="1"/>
  <c r="Q921" i="8"/>
  <c r="K245" i="8"/>
  <c r="G245" i="8"/>
  <c r="C245" i="8"/>
  <c r="N245" i="8"/>
  <c r="J245" i="8"/>
  <c r="F245" i="8"/>
  <c r="M245" i="8"/>
  <c r="I245" i="8"/>
  <c r="E245" i="8"/>
  <c r="L245" i="8"/>
  <c r="H245" i="8"/>
  <c r="D245" i="8"/>
  <c r="K388" i="8"/>
  <c r="G388" i="8"/>
  <c r="C388" i="8"/>
  <c r="N388" i="8"/>
  <c r="J388" i="8"/>
  <c r="F388" i="8"/>
  <c r="M388" i="8"/>
  <c r="I388" i="8"/>
  <c r="E388" i="8"/>
  <c r="L388" i="8"/>
  <c r="H388" i="8"/>
  <c r="D388" i="8"/>
  <c r="K549" i="8"/>
  <c r="G549" i="8"/>
  <c r="C549" i="8"/>
  <c r="N549" i="8"/>
  <c r="J549" i="8"/>
  <c r="F549" i="8"/>
  <c r="M549" i="8"/>
  <c r="I549" i="8"/>
  <c r="E549" i="8"/>
  <c r="L549" i="8"/>
  <c r="H549" i="8"/>
  <c r="D549" i="8"/>
  <c r="K485" i="8"/>
  <c r="G485" i="8"/>
  <c r="C485" i="8"/>
  <c r="N485" i="8"/>
  <c r="J485" i="8"/>
  <c r="F485" i="8"/>
  <c r="M485" i="8"/>
  <c r="I485" i="8"/>
  <c r="E485" i="8"/>
  <c r="L485" i="8"/>
  <c r="H485" i="8"/>
  <c r="D485" i="8"/>
  <c r="K126" i="8"/>
  <c r="G126" i="8"/>
  <c r="C126" i="8"/>
  <c r="N126" i="8"/>
  <c r="J126" i="8"/>
  <c r="F126" i="8"/>
  <c r="M126" i="8"/>
  <c r="I126" i="8"/>
  <c r="E126" i="8"/>
  <c r="L126" i="8"/>
  <c r="H126" i="8"/>
  <c r="D126" i="8"/>
  <c r="K805" i="8"/>
  <c r="G805" i="8"/>
  <c r="C805" i="8"/>
  <c r="N805" i="8"/>
  <c r="J805" i="8"/>
  <c r="F805" i="8"/>
  <c r="M805" i="8"/>
  <c r="I805" i="8"/>
  <c r="E805" i="8"/>
  <c r="L805" i="8"/>
  <c r="H805" i="8"/>
  <c r="D805" i="8"/>
  <c r="K560" i="8"/>
  <c r="G560" i="8"/>
  <c r="C560" i="8"/>
  <c r="N560" i="8"/>
  <c r="J560" i="8"/>
  <c r="F560" i="8"/>
  <c r="M560" i="8"/>
  <c r="I560" i="8"/>
  <c r="E560" i="8"/>
  <c r="L560" i="8"/>
  <c r="H560" i="8"/>
  <c r="D560" i="8"/>
  <c r="K198" i="8"/>
  <c r="G198" i="8"/>
  <c r="C198" i="8"/>
  <c r="N198" i="8"/>
  <c r="J198" i="8"/>
  <c r="F198" i="8"/>
  <c r="M198" i="8"/>
  <c r="I198" i="8"/>
  <c r="E198" i="8"/>
  <c r="L198" i="8"/>
  <c r="H198" i="8"/>
  <c r="D198" i="8"/>
  <c r="K26" i="8"/>
  <c r="G26" i="8"/>
  <c r="C26" i="8"/>
  <c r="N26" i="8"/>
  <c r="J26" i="8"/>
  <c r="F26" i="8"/>
  <c r="M26" i="8"/>
  <c r="I26" i="8"/>
  <c r="E26" i="8"/>
  <c r="L26" i="8"/>
  <c r="H26" i="8"/>
  <c r="D26" i="8"/>
  <c r="K446" i="8"/>
  <c r="G446" i="8"/>
  <c r="C446" i="8"/>
  <c r="N446" i="8"/>
  <c r="J446" i="8"/>
  <c r="F446" i="8"/>
  <c r="M446" i="8"/>
  <c r="I446" i="8"/>
  <c r="E446" i="8"/>
  <c r="L446" i="8"/>
  <c r="H446" i="8"/>
  <c r="D446" i="8"/>
  <c r="K800" i="8"/>
  <c r="G800" i="8"/>
  <c r="C800" i="8"/>
  <c r="N800" i="8"/>
  <c r="J800" i="8"/>
  <c r="F800" i="8"/>
  <c r="M800" i="8"/>
  <c r="I800" i="8"/>
  <c r="E800" i="8"/>
  <c r="L800" i="8"/>
  <c r="H800" i="8"/>
  <c r="D800" i="8"/>
  <c r="K303" i="8"/>
  <c r="G303" i="8"/>
  <c r="C303" i="8"/>
  <c r="N303" i="8"/>
  <c r="J303" i="8"/>
  <c r="F303" i="8"/>
  <c r="M303" i="8"/>
  <c r="I303" i="8"/>
  <c r="E303" i="8"/>
  <c r="L303" i="8"/>
  <c r="H303" i="8"/>
  <c r="D303" i="8"/>
  <c r="M367" i="8"/>
  <c r="I367" i="8"/>
  <c r="E367" i="8"/>
  <c r="L367" i="8"/>
  <c r="H367" i="8"/>
  <c r="D367" i="8"/>
  <c r="K367" i="8"/>
  <c r="G367" i="8"/>
  <c r="C367" i="8"/>
  <c r="J367" i="8"/>
  <c r="F367" i="8"/>
  <c r="N367" i="8"/>
  <c r="M109" i="8"/>
  <c r="I109" i="8"/>
  <c r="E109" i="8"/>
  <c r="L109" i="8"/>
  <c r="H109" i="8"/>
  <c r="D109" i="8"/>
  <c r="K109" i="8"/>
  <c r="G109" i="8"/>
  <c r="C109" i="8"/>
  <c r="J109" i="8"/>
  <c r="F109" i="8"/>
  <c r="N109" i="8"/>
  <c r="M801" i="8"/>
  <c r="I801" i="8"/>
  <c r="E801" i="8"/>
  <c r="L801" i="8"/>
  <c r="H801" i="8"/>
  <c r="D801" i="8"/>
  <c r="K801" i="8"/>
  <c r="G801" i="8"/>
  <c r="C801" i="8"/>
  <c r="J801" i="8"/>
  <c r="F801" i="8"/>
  <c r="N801" i="8"/>
  <c r="M31" i="8"/>
  <c r="I31" i="8"/>
  <c r="E31" i="8"/>
  <c r="L31" i="8"/>
  <c r="H31" i="8"/>
  <c r="D31" i="8"/>
  <c r="K31" i="8"/>
  <c r="G31" i="8"/>
  <c r="C31" i="8"/>
  <c r="J31" i="8"/>
  <c r="F31" i="8"/>
  <c r="N31" i="8"/>
  <c r="M910" i="8"/>
  <c r="I910" i="8"/>
  <c r="E910" i="8"/>
  <c r="L910" i="8"/>
  <c r="H910" i="8"/>
  <c r="D910" i="8"/>
  <c r="K910" i="8"/>
  <c r="G910" i="8"/>
  <c r="C910" i="8"/>
  <c r="J910" i="8"/>
  <c r="F910" i="8"/>
  <c r="N910" i="8"/>
  <c r="M729" i="8"/>
  <c r="I729" i="8"/>
  <c r="E729" i="8"/>
  <c r="L729" i="8"/>
  <c r="H729" i="8"/>
  <c r="D729" i="8"/>
  <c r="K729" i="8"/>
  <c r="G729" i="8"/>
  <c r="C729" i="8"/>
  <c r="J729" i="8"/>
  <c r="F729" i="8"/>
  <c r="N729" i="8"/>
  <c r="M562" i="8"/>
  <c r="I562" i="8"/>
  <c r="E562" i="8"/>
  <c r="L562" i="8"/>
  <c r="H562" i="8"/>
  <c r="D562" i="8"/>
  <c r="K562" i="8"/>
  <c r="G562" i="8"/>
  <c r="C562" i="8"/>
  <c r="J562" i="8"/>
  <c r="F562" i="8"/>
  <c r="N562" i="8"/>
  <c r="N194" i="8"/>
  <c r="J194" i="8"/>
  <c r="F194" i="8"/>
  <c r="M194" i="8"/>
  <c r="I194" i="8"/>
  <c r="E194" i="8"/>
  <c r="L194" i="8"/>
  <c r="H194" i="8"/>
  <c r="D194" i="8"/>
  <c r="K194" i="8"/>
  <c r="G194" i="8"/>
  <c r="C194" i="8"/>
  <c r="N827" i="8"/>
  <c r="J827" i="8"/>
  <c r="F827" i="8"/>
  <c r="M827" i="8"/>
  <c r="I827" i="8"/>
  <c r="E827" i="8"/>
  <c r="L827" i="8"/>
  <c r="H827" i="8"/>
  <c r="D827" i="8"/>
  <c r="K827" i="8"/>
  <c r="G827" i="8"/>
  <c r="C827" i="8"/>
  <c r="N632" i="8"/>
  <c r="J632" i="8"/>
  <c r="F632" i="8"/>
  <c r="M632" i="8"/>
  <c r="I632" i="8"/>
  <c r="E632" i="8"/>
  <c r="L632" i="8"/>
  <c r="H632" i="8"/>
  <c r="D632" i="8"/>
  <c r="K632" i="8"/>
  <c r="G632" i="8"/>
  <c r="C632" i="8"/>
  <c r="N33" i="8"/>
  <c r="J33" i="8"/>
  <c r="F33" i="8"/>
  <c r="M33" i="8"/>
  <c r="I33" i="8"/>
  <c r="E33" i="8"/>
  <c r="L33" i="8"/>
  <c r="H33" i="8"/>
  <c r="D33" i="8"/>
  <c r="K33" i="8"/>
  <c r="G33" i="8"/>
  <c r="C33" i="8"/>
  <c r="N411" i="8"/>
  <c r="J411" i="8"/>
  <c r="F411" i="8"/>
  <c r="M411" i="8"/>
  <c r="I411" i="8"/>
  <c r="E411" i="8"/>
  <c r="L411" i="8"/>
  <c r="H411" i="8"/>
  <c r="D411" i="8"/>
  <c r="K411" i="8"/>
  <c r="G411" i="8"/>
  <c r="C411" i="8"/>
  <c r="N844" i="8"/>
  <c r="L844" i="8"/>
  <c r="J844" i="8"/>
  <c r="F844" i="8"/>
  <c r="I844" i="8"/>
  <c r="E844" i="8"/>
  <c r="M844" i="8"/>
  <c r="H844" i="8"/>
  <c r="D844" i="8"/>
  <c r="K844" i="8"/>
  <c r="G844" i="8"/>
  <c r="C844" i="8"/>
  <c r="N158" i="8"/>
  <c r="J158" i="8"/>
  <c r="F158" i="8"/>
  <c r="M158" i="8"/>
  <c r="I158" i="8"/>
  <c r="E158" i="8"/>
  <c r="L158" i="8"/>
  <c r="H158" i="8"/>
  <c r="D158" i="8"/>
  <c r="K158" i="8"/>
  <c r="G158" i="8"/>
  <c r="C158" i="8"/>
  <c r="N305" i="8"/>
  <c r="J305" i="8"/>
  <c r="F305" i="8"/>
  <c r="M305" i="8"/>
  <c r="I305" i="8"/>
  <c r="E305" i="8"/>
  <c r="L305" i="8"/>
  <c r="H305" i="8"/>
  <c r="D305" i="8"/>
  <c r="K305" i="8"/>
  <c r="G305" i="8"/>
  <c r="C305" i="8"/>
  <c r="N344" i="8"/>
  <c r="J344" i="8"/>
  <c r="F344" i="8"/>
  <c r="M344" i="8"/>
  <c r="I344" i="8"/>
  <c r="E344" i="8"/>
  <c r="L344" i="8"/>
  <c r="H344" i="8"/>
  <c r="D344" i="8"/>
  <c r="K344" i="8"/>
  <c r="G344" i="8"/>
  <c r="C344" i="8"/>
  <c r="N218" i="8"/>
  <c r="J218" i="8"/>
  <c r="F218" i="8"/>
  <c r="M218" i="8"/>
  <c r="I218" i="8"/>
  <c r="E218" i="8"/>
  <c r="L218" i="8"/>
  <c r="H218" i="8"/>
  <c r="D218" i="8"/>
  <c r="K218" i="8"/>
  <c r="G218" i="8"/>
  <c r="C218" i="8"/>
  <c r="N793" i="8"/>
  <c r="J793" i="8"/>
  <c r="F793" i="8"/>
  <c r="M793" i="8"/>
  <c r="I793" i="8"/>
  <c r="E793" i="8"/>
  <c r="L793" i="8"/>
  <c r="H793" i="8"/>
  <c r="D793" i="8"/>
  <c r="K793" i="8"/>
  <c r="G793" i="8"/>
  <c r="C793" i="8"/>
  <c r="N542" i="8"/>
  <c r="J542" i="8"/>
  <c r="F542" i="8"/>
  <c r="M542" i="8"/>
  <c r="I542" i="8"/>
  <c r="E542" i="8"/>
  <c r="L542" i="8"/>
  <c r="H542" i="8"/>
  <c r="D542" i="8"/>
  <c r="K542" i="8"/>
  <c r="G542" i="8"/>
  <c r="C542" i="8"/>
  <c r="F603" i="8"/>
  <c r="J603" i="8"/>
  <c r="N603" i="8"/>
  <c r="F252" i="8"/>
  <c r="J252" i="8"/>
  <c r="N252" i="8"/>
  <c r="F7" i="8"/>
  <c r="J7" i="8"/>
  <c r="N7" i="8"/>
  <c r="F714" i="8"/>
  <c r="J714" i="8"/>
  <c r="N714" i="8"/>
  <c r="F544" i="8"/>
  <c r="J544" i="8"/>
  <c r="N544" i="8"/>
  <c r="F642" i="8"/>
  <c r="J642" i="8"/>
  <c r="N642" i="8"/>
  <c r="F670" i="8"/>
  <c r="J670" i="8"/>
  <c r="N670" i="8"/>
  <c r="F97" i="8"/>
  <c r="J97" i="8"/>
  <c r="N97" i="8"/>
  <c r="F753" i="8"/>
  <c r="J753" i="8"/>
  <c r="N753" i="8"/>
  <c r="F443" i="8"/>
  <c r="J443" i="8"/>
  <c r="N443" i="8"/>
  <c r="F12" i="8"/>
  <c r="J12" i="8"/>
  <c r="N12" i="8"/>
  <c r="F428" i="8"/>
  <c r="J428" i="8"/>
  <c r="N428" i="8"/>
  <c r="F790" i="8"/>
  <c r="J790" i="8"/>
  <c r="N790" i="8"/>
  <c r="F848" i="8"/>
  <c r="J848" i="8"/>
  <c r="N848" i="8"/>
  <c r="F511" i="8"/>
  <c r="J511" i="8"/>
  <c r="D230" i="8"/>
  <c r="K496" i="8"/>
  <c r="G496" i="8"/>
  <c r="C496" i="8"/>
  <c r="N496" i="8"/>
  <c r="J496" i="8"/>
  <c r="F496" i="8"/>
  <c r="M496" i="8"/>
  <c r="I496" i="8"/>
  <c r="E496" i="8"/>
  <c r="L496" i="8"/>
  <c r="H496" i="8"/>
  <c r="D496" i="8"/>
  <c r="K678" i="8"/>
  <c r="G678" i="8"/>
  <c r="C678" i="8"/>
  <c r="N678" i="8"/>
  <c r="J678" i="8"/>
  <c r="F678" i="8"/>
  <c r="M678" i="8"/>
  <c r="I678" i="8"/>
  <c r="E678" i="8"/>
  <c r="L678" i="8"/>
  <c r="H678" i="8"/>
  <c r="D678" i="8"/>
  <c r="K785" i="8"/>
  <c r="G785" i="8"/>
  <c r="C785" i="8"/>
  <c r="N785" i="8"/>
  <c r="J785" i="8"/>
  <c r="F785" i="8"/>
  <c r="M785" i="8"/>
  <c r="I785" i="8"/>
  <c r="E785" i="8"/>
  <c r="L785" i="8"/>
  <c r="H785" i="8"/>
  <c r="D785" i="8"/>
  <c r="K685" i="8"/>
  <c r="G685" i="8"/>
  <c r="C685" i="8"/>
  <c r="N685" i="8"/>
  <c r="J685" i="8"/>
  <c r="F685" i="8"/>
  <c r="M685" i="8"/>
  <c r="I685" i="8"/>
  <c r="E685" i="8"/>
  <c r="L685" i="8"/>
  <c r="H685" i="8"/>
  <c r="D685" i="8"/>
  <c r="K263" i="8"/>
  <c r="G263" i="8"/>
  <c r="C263" i="8"/>
  <c r="N263" i="8"/>
  <c r="J263" i="8"/>
  <c r="F263" i="8"/>
  <c r="M263" i="8"/>
  <c r="I263" i="8"/>
  <c r="E263" i="8"/>
  <c r="L263" i="8"/>
  <c r="H263" i="8"/>
  <c r="D263" i="8"/>
  <c r="K893" i="8"/>
  <c r="G893" i="8"/>
  <c r="C893" i="8"/>
  <c r="N893" i="8"/>
  <c r="J893" i="8"/>
  <c r="F893" i="8"/>
  <c r="M893" i="8"/>
  <c r="I893" i="8"/>
  <c r="E893" i="8"/>
  <c r="L893" i="8"/>
  <c r="H893" i="8"/>
  <c r="D893" i="8"/>
  <c r="K920" i="8"/>
  <c r="G920" i="8"/>
  <c r="C920" i="8"/>
  <c r="N920" i="8"/>
  <c r="J920" i="8"/>
  <c r="F920" i="8"/>
  <c r="M920" i="8"/>
  <c r="I920" i="8"/>
  <c r="E920" i="8"/>
  <c r="L920" i="8"/>
  <c r="H920" i="8"/>
  <c r="D920" i="8"/>
  <c r="K86" i="8"/>
  <c r="G86" i="8"/>
  <c r="C86" i="8"/>
  <c r="N86" i="8"/>
  <c r="J86" i="8"/>
  <c r="F86" i="8"/>
  <c r="M86" i="8"/>
  <c r="I86" i="8"/>
  <c r="E86" i="8"/>
  <c r="L86" i="8"/>
  <c r="H86" i="8"/>
  <c r="D86" i="8"/>
  <c r="K407" i="8"/>
  <c r="G407" i="8"/>
  <c r="C407" i="8"/>
  <c r="N407" i="8"/>
  <c r="J407" i="8"/>
  <c r="F407" i="8"/>
  <c r="M407" i="8"/>
  <c r="I407" i="8"/>
  <c r="E407" i="8"/>
  <c r="L407" i="8"/>
  <c r="H407" i="8"/>
  <c r="D407" i="8"/>
  <c r="K571" i="8"/>
  <c r="G571" i="8"/>
  <c r="C571" i="8"/>
  <c r="N571" i="8"/>
  <c r="J571" i="8"/>
  <c r="F571" i="8"/>
  <c r="M571" i="8"/>
  <c r="I571" i="8"/>
  <c r="E571" i="8"/>
  <c r="L571" i="8"/>
  <c r="H571" i="8"/>
  <c r="D571" i="8"/>
  <c r="K257" i="8"/>
  <c r="G257" i="8"/>
  <c r="C257" i="8"/>
  <c r="N257" i="8"/>
  <c r="J257" i="8"/>
  <c r="F257" i="8"/>
  <c r="M257" i="8"/>
  <c r="I257" i="8"/>
  <c r="E257" i="8"/>
  <c r="L257" i="8"/>
  <c r="H257" i="8"/>
  <c r="D257" i="8"/>
  <c r="M38" i="8"/>
  <c r="I38" i="8"/>
  <c r="E38" i="8"/>
  <c r="L38" i="8"/>
  <c r="H38" i="8"/>
  <c r="D38" i="8"/>
  <c r="K38" i="8"/>
  <c r="G38" i="8"/>
  <c r="C38" i="8"/>
  <c r="N38" i="8"/>
  <c r="J38" i="8"/>
  <c r="F38" i="8"/>
  <c r="M942" i="8"/>
  <c r="I942" i="8"/>
  <c r="E942" i="8"/>
  <c r="L942" i="8"/>
  <c r="H942" i="8"/>
  <c r="D942" i="8"/>
  <c r="K942" i="8"/>
  <c r="G942" i="8"/>
  <c r="C942" i="8"/>
  <c r="N942" i="8"/>
  <c r="J942" i="8"/>
  <c r="F942" i="8"/>
  <c r="M769" i="8"/>
  <c r="I769" i="8"/>
  <c r="E769" i="8"/>
  <c r="L769" i="8"/>
  <c r="H769" i="8"/>
  <c r="D769" i="8"/>
  <c r="K769" i="8"/>
  <c r="G769" i="8"/>
  <c r="C769" i="8"/>
  <c r="N769" i="8"/>
  <c r="J769" i="8"/>
  <c r="F769" i="8"/>
  <c r="M948" i="8"/>
  <c r="I948" i="8"/>
  <c r="E948" i="8"/>
  <c r="L948" i="8"/>
  <c r="H948" i="8"/>
  <c r="D948" i="8"/>
  <c r="K948" i="8"/>
  <c r="G948" i="8"/>
  <c r="C948" i="8"/>
  <c r="N948" i="8"/>
  <c r="J948" i="8"/>
  <c r="F948" i="8"/>
  <c r="M103" i="8"/>
  <c r="I103" i="8"/>
  <c r="E103" i="8"/>
  <c r="L103" i="8"/>
  <c r="H103" i="8"/>
  <c r="D103" i="8"/>
  <c r="K103" i="8"/>
  <c r="G103" i="8"/>
  <c r="C103" i="8"/>
  <c r="N103" i="8"/>
  <c r="J103" i="8"/>
  <c r="F103" i="8"/>
  <c r="M173" i="8"/>
  <c r="I173" i="8"/>
  <c r="E173" i="8"/>
  <c r="L173" i="8"/>
  <c r="H173" i="8"/>
  <c r="D173" i="8"/>
  <c r="K173" i="8"/>
  <c r="G173" i="8"/>
  <c r="C173" i="8"/>
  <c r="N173" i="8"/>
  <c r="J173" i="8"/>
  <c r="F173" i="8"/>
  <c r="M543" i="8"/>
  <c r="I543" i="8"/>
  <c r="E543" i="8"/>
  <c r="L543" i="8"/>
  <c r="H543" i="8"/>
  <c r="D543" i="8"/>
  <c r="K543" i="8"/>
  <c r="G543" i="8"/>
  <c r="C543" i="8"/>
  <c r="N543" i="8"/>
  <c r="J543" i="8"/>
  <c r="F543" i="8"/>
  <c r="N907" i="8"/>
  <c r="J907" i="8"/>
  <c r="F907" i="8"/>
  <c r="M907" i="8"/>
  <c r="I907" i="8"/>
  <c r="E907" i="8"/>
  <c r="L907" i="8"/>
  <c r="H907" i="8"/>
  <c r="D907" i="8"/>
  <c r="K907" i="8"/>
  <c r="G907" i="8"/>
  <c r="C907" i="8"/>
  <c r="N902" i="8"/>
  <c r="J902" i="8"/>
  <c r="F902" i="8"/>
  <c r="M902" i="8"/>
  <c r="I902" i="8"/>
  <c r="E902" i="8"/>
  <c r="L902" i="8"/>
  <c r="H902" i="8"/>
  <c r="D902" i="8"/>
  <c r="K902" i="8"/>
  <c r="G902" i="8"/>
  <c r="C902" i="8"/>
  <c r="N914" i="8"/>
  <c r="J914" i="8"/>
  <c r="F914" i="8"/>
  <c r="M914" i="8"/>
  <c r="I914" i="8"/>
  <c r="E914" i="8"/>
  <c r="L914" i="8"/>
  <c r="H914" i="8"/>
  <c r="D914" i="8"/>
  <c r="K914" i="8"/>
  <c r="G914" i="8"/>
  <c r="C914" i="8"/>
  <c r="N489" i="8"/>
  <c r="J489" i="8"/>
  <c r="F489" i="8"/>
  <c r="M489" i="8"/>
  <c r="I489" i="8"/>
  <c r="E489" i="8"/>
  <c r="L489" i="8"/>
  <c r="H489" i="8"/>
  <c r="D489" i="8"/>
  <c r="K489" i="8"/>
  <c r="G489" i="8"/>
  <c r="C489" i="8"/>
  <c r="N699" i="8"/>
  <c r="J699" i="8"/>
  <c r="F699" i="8"/>
  <c r="M699" i="8"/>
  <c r="L699" i="8"/>
  <c r="H699" i="8"/>
  <c r="D699" i="8"/>
  <c r="E699" i="8"/>
  <c r="K699" i="8"/>
  <c r="C699" i="8"/>
  <c r="I699" i="8"/>
  <c r="G699" i="8"/>
  <c r="N175" i="8"/>
  <c r="J175" i="8"/>
  <c r="F175" i="8"/>
  <c r="M175" i="8"/>
  <c r="I175" i="8"/>
  <c r="E175" i="8"/>
  <c r="L175" i="8"/>
  <c r="H175" i="8"/>
  <c r="D175" i="8"/>
  <c r="K175" i="8"/>
  <c r="G175" i="8"/>
  <c r="C175" i="8"/>
  <c r="N891" i="8"/>
  <c r="J891" i="8"/>
  <c r="F891" i="8"/>
  <c r="M891" i="8"/>
  <c r="I891" i="8"/>
  <c r="E891" i="8"/>
  <c r="L891" i="8"/>
  <c r="H891" i="8"/>
  <c r="D891" i="8"/>
  <c r="K891" i="8"/>
  <c r="G891" i="8"/>
  <c r="C891" i="8"/>
  <c r="N369" i="8"/>
  <c r="J369" i="8"/>
  <c r="F369" i="8"/>
  <c r="M369" i="8"/>
  <c r="I369" i="8"/>
  <c r="E369" i="8"/>
  <c r="L369" i="8"/>
  <c r="H369" i="8"/>
  <c r="D369" i="8"/>
  <c r="K369" i="8"/>
  <c r="G369" i="8"/>
  <c r="C369" i="8"/>
  <c r="N597" i="8"/>
  <c r="J597" i="8"/>
  <c r="F597" i="8"/>
  <c r="M597" i="8"/>
  <c r="I597" i="8"/>
  <c r="E597" i="8"/>
  <c r="L597" i="8"/>
  <c r="H597" i="8"/>
  <c r="D597" i="8"/>
  <c r="K597" i="8"/>
  <c r="G597" i="8"/>
  <c r="C597" i="8"/>
  <c r="N314" i="8"/>
  <c r="J314" i="8"/>
  <c r="F314" i="8"/>
  <c r="M314" i="8"/>
  <c r="I314" i="8"/>
  <c r="E314" i="8"/>
  <c r="L314" i="8"/>
  <c r="H314" i="8"/>
  <c r="D314" i="8"/>
  <c r="K314" i="8"/>
  <c r="G314" i="8"/>
  <c r="C314" i="8"/>
  <c r="N370" i="8"/>
  <c r="J370" i="8"/>
  <c r="F370" i="8"/>
  <c r="M370" i="8"/>
  <c r="I370" i="8"/>
  <c r="E370" i="8"/>
  <c r="L370" i="8"/>
  <c r="H370" i="8"/>
  <c r="D370" i="8"/>
  <c r="K370" i="8"/>
  <c r="G370" i="8"/>
  <c r="C370" i="8"/>
  <c r="C603" i="8"/>
  <c r="G603" i="8"/>
  <c r="K603" i="8"/>
  <c r="C252" i="8"/>
  <c r="G252" i="8"/>
  <c r="K252" i="8"/>
  <c r="C7" i="8"/>
  <c r="G7" i="8"/>
  <c r="K7" i="8"/>
  <c r="C714" i="8"/>
  <c r="G714" i="8"/>
  <c r="K714" i="8"/>
  <c r="C544" i="8"/>
  <c r="G544" i="8"/>
  <c r="K544" i="8"/>
  <c r="C642" i="8"/>
  <c r="G642" i="8"/>
  <c r="K642" i="8"/>
  <c r="C670" i="8"/>
  <c r="G670" i="8"/>
  <c r="K670" i="8"/>
  <c r="C97" i="8"/>
  <c r="G97" i="8"/>
  <c r="K97" i="8"/>
  <c r="C753" i="8"/>
  <c r="G753" i="8"/>
  <c r="K753" i="8"/>
  <c r="C443" i="8"/>
  <c r="G443" i="8"/>
  <c r="K443" i="8"/>
  <c r="C12" i="8"/>
  <c r="G12" i="8"/>
  <c r="K12" i="8"/>
  <c r="C428" i="8"/>
  <c r="G428" i="8"/>
  <c r="K428" i="8"/>
  <c r="C790" i="8"/>
  <c r="G790" i="8"/>
  <c r="K790" i="8"/>
  <c r="C848" i="8"/>
  <c r="G848" i="8"/>
  <c r="K848" i="8"/>
  <c r="C511" i="8"/>
  <c r="G511" i="8"/>
  <c r="K511" i="8"/>
  <c r="K230" i="8"/>
  <c r="G230" i="8"/>
  <c r="C230" i="8"/>
  <c r="N230" i="8"/>
  <c r="J230" i="8"/>
  <c r="F230" i="8"/>
  <c r="M230" i="8"/>
  <c r="L230" i="8"/>
  <c r="K27" i="8"/>
  <c r="G27" i="8"/>
  <c r="C27" i="8"/>
  <c r="N27" i="8"/>
  <c r="J27" i="8"/>
  <c r="F27" i="8"/>
  <c r="M27" i="8"/>
  <c r="I27" i="8"/>
  <c r="E27" i="8"/>
  <c r="L27" i="8"/>
  <c r="H27" i="8"/>
  <c r="D27" i="8"/>
  <c r="K191" i="8"/>
  <c r="G191" i="8"/>
  <c r="C191" i="8"/>
  <c r="N191" i="8"/>
  <c r="J191" i="8"/>
  <c r="F191" i="8"/>
  <c r="M191" i="8"/>
  <c r="I191" i="8"/>
  <c r="E191" i="8"/>
  <c r="L191" i="8"/>
  <c r="H191" i="8"/>
  <c r="D191" i="8"/>
  <c r="K390" i="8"/>
  <c r="G390" i="8"/>
  <c r="C390" i="8"/>
  <c r="N390" i="8"/>
  <c r="J390" i="8"/>
  <c r="F390" i="8"/>
  <c r="M390" i="8"/>
  <c r="I390" i="8"/>
  <c r="E390" i="8"/>
  <c r="L390" i="8"/>
  <c r="H390" i="8"/>
  <c r="D390" i="8"/>
  <c r="K690" i="8"/>
  <c r="G690" i="8"/>
  <c r="C690" i="8"/>
  <c r="N690" i="8"/>
  <c r="J690" i="8"/>
  <c r="F690" i="8"/>
  <c r="M690" i="8"/>
  <c r="I690" i="8"/>
  <c r="E690" i="8"/>
  <c r="L690" i="8"/>
  <c r="H690" i="8"/>
  <c r="D690" i="8"/>
  <c r="K908" i="8"/>
  <c r="G908" i="8"/>
  <c r="C908" i="8"/>
  <c r="N908" i="8"/>
  <c r="J908" i="8"/>
  <c r="F908" i="8"/>
  <c r="M908" i="8"/>
  <c r="I908" i="8"/>
  <c r="E908" i="8"/>
  <c r="L908" i="8"/>
  <c r="H908" i="8"/>
  <c r="D908" i="8"/>
  <c r="K328" i="8"/>
  <c r="G328" i="8"/>
  <c r="C328" i="8"/>
  <c r="N328" i="8"/>
  <c r="J328" i="8"/>
  <c r="F328" i="8"/>
  <c r="M328" i="8"/>
  <c r="I328" i="8"/>
  <c r="E328" i="8"/>
  <c r="L328" i="8"/>
  <c r="H328" i="8"/>
  <c r="D328" i="8"/>
  <c r="K779" i="8"/>
  <c r="G779" i="8"/>
  <c r="C779" i="8"/>
  <c r="N779" i="8"/>
  <c r="J779" i="8"/>
  <c r="F779" i="8"/>
  <c r="M779" i="8"/>
  <c r="I779" i="8"/>
  <c r="E779" i="8"/>
  <c r="L779" i="8"/>
  <c r="H779" i="8"/>
  <c r="D779" i="8"/>
  <c r="K283" i="8"/>
  <c r="G283" i="8"/>
  <c r="C283" i="8"/>
  <c r="N283" i="8"/>
  <c r="J283" i="8"/>
  <c r="F283" i="8"/>
  <c r="M283" i="8"/>
  <c r="I283" i="8"/>
  <c r="E283" i="8"/>
  <c r="L283" i="8"/>
  <c r="H283" i="8"/>
  <c r="D283" i="8"/>
  <c r="K465" i="8"/>
  <c r="G465" i="8"/>
  <c r="C465" i="8"/>
  <c r="N465" i="8"/>
  <c r="J465" i="8"/>
  <c r="F465" i="8"/>
  <c r="M465" i="8"/>
  <c r="I465" i="8"/>
  <c r="E465" i="8"/>
  <c r="L465" i="8"/>
  <c r="H465" i="8"/>
  <c r="D465" i="8"/>
  <c r="K413" i="8"/>
  <c r="G413" i="8"/>
  <c r="C413" i="8"/>
  <c r="N413" i="8"/>
  <c r="J413" i="8"/>
  <c r="F413" i="8"/>
  <c r="M413" i="8"/>
  <c r="I413" i="8"/>
  <c r="E413" i="8"/>
  <c r="L413" i="8"/>
  <c r="H413" i="8"/>
  <c r="D413" i="8"/>
  <c r="M619" i="8"/>
  <c r="I619" i="8"/>
  <c r="E619" i="8"/>
  <c r="L619" i="8"/>
  <c r="H619" i="8"/>
  <c r="D619" i="8"/>
  <c r="K619" i="8"/>
  <c r="G619" i="8"/>
  <c r="C619" i="8"/>
  <c r="N619" i="8"/>
  <c r="J619" i="8"/>
  <c r="F619" i="8"/>
  <c r="M323" i="8"/>
  <c r="I323" i="8"/>
  <c r="E323" i="8"/>
  <c r="L323" i="8"/>
  <c r="H323" i="8"/>
  <c r="D323" i="8"/>
  <c r="K323" i="8"/>
  <c r="G323" i="8"/>
  <c r="C323" i="8"/>
  <c r="N323" i="8"/>
  <c r="J323" i="8"/>
  <c r="F323" i="8"/>
  <c r="M757" i="8"/>
  <c r="I757" i="8"/>
  <c r="E757" i="8"/>
  <c r="L757" i="8"/>
  <c r="H757" i="8"/>
  <c r="D757" i="8"/>
  <c r="K757" i="8"/>
  <c r="G757" i="8"/>
  <c r="C757" i="8"/>
  <c r="N757" i="8"/>
  <c r="J757" i="8"/>
  <c r="F757" i="8"/>
  <c r="M558" i="8"/>
  <c r="I558" i="8"/>
  <c r="E558" i="8"/>
  <c r="L558" i="8"/>
  <c r="H558" i="8"/>
  <c r="D558" i="8"/>
  <c r="K558" i="8"/>
  <c r="G558" i="8"/>
  <c r="C558" i="8"/>
  <c r="N558" i="8"/>
  <c r="J558" i="8"/>
  <c r="F558" i="8"/>
  <c r="M116" i="8"/>
  <c r="I116" i="8"/>
  <c r="E116" i="8"/>
  <c r="L116" i="8"/>
  <c r="H116" i="8"/>
  <c r="D116" i="8"/>
  <c r="K116" i="8"/>
  <c r="G116" i="8"/>
  <c r="C116" i="8"/>
  <c r="N116" i="8"/>
  <c r="J116" i="8"/>
  <c r="F116" i="8"/>
  <c r="M301" i="8"/>
  <c r="I301" i="8"/>
  <c r="E301" i="8"/>
  <c r="L301" i="8"/>
  <c r="H301" i="8"/>
  <c r="D301" i="8"/>
  <c r="K301" i="8"/>
  <c r="G301" i="8"/>
  <c r="C301" i="8"/>
  <c r="N301" i="8"/>
  <c r="J301" i="8"/>
  <c r="F301" i="8"/>
  <c r="M313" i="8"/>
  <c r="I313" i="8"/>
  <c r="E313" i="8"/>
  <c r="L313" i="8"/>
  <c r="H313" i="8"/>
  <c r="D313" i="8"/>
  <c r="K313" i="8"/>
  <c r="G313" i="8"/>
  <c r="C313" i="8"/>
  <c r="N313" i="8"/>
  <c r="J313" i="8"/>
  <c r="F313" i="8"/>
  <c r="N71" i="8"/>
  <c r="J71" i="8"/>
  <c r="F71" i="8"/>
  <c r="M71" i="8"/>
  <c r="I71" i="8"/>
  <c r="E71" i="8"/>
  <c r="L71" i="8"/>
  <c r="H71" i="8"/>
  <c r="D71" i="8"/>
  <c r="K71" i="8"/>
  <c r="G71" i="8"/>
  <c r="C71" i="8"/>
  <c r="N201" i="8"/>
  <c r="J201" i="8"/>
  <c r="F201" i="8"/>
  <c r="M201" i="8"/>
  <c r="I201" i="8"/>
  <c r="E201" i="8"/>
  <c r="L201" i="8"/>
  <c r="H201" i="8"/>
  <c r="D201" i="8"/>
  <c r="K201" i="8"/>
  <c r="G201" i="8"/>
  <c r="C201" i="8"/>
  <c r="N806" i="8"/>
  <c r="J806" i="8"/>
  <c r="F806" i="8"/>
  <c r="M806" i="8"/>
  <c r="I806" i="8"/>
  <c r="E806" i="8"/>
  <c r="L806" i="8"/>
  <c r="H806" i="8"/>
  <c r="D806" i="8"/>
  <c r="K806" i="8"/>
  <c r="G806" i="8"/>
  <c r="C806" i="8"/>
  <c r="N434" i="8"/>
  <c r="J434" i="8"/>
  <c r="F434" i="8"/>
  <c r="M434" i="8"/>
  <c r="I434" i="8"/>
  <c r="E434" i="8"/>
  <c r="L434" i="8"/>
  <c r="H434" i="8"/>
  <c r="D434" i="8"/>
  <c r="K434" i="8"/>
  <c r="G434" i="8"/>
  <c r="C434" i="8"/>
  <c r="N384" i="8"/>
  <c r="J384" i="8"/>
  <c r="F384" i="8"/>
  <c r="M384" i="8"/>
  <c r="I384" i="8"/>
  <c r="E384" i="8"/>
  <c r="L384" i="8"/>
  <c r="H384" i="8"/>
  <c r="D384" i="8"/>
  <c r="K384" i="8"/>
  <c r="G384" i="8"/>
  <c r="C384" i="8"/>
  <c r="N13" i="8"/>
  <c r="J13" i="8"/>
  <c r="F13" i="8"/>
  <c r="M13" i="8"/>
  <c r="I13" i="8"/>
  <c r="E13" i="8"/>
  <c r="L13" i="8"/>
  <c r="H13" i="8"/>
  <c r="D13" i="8"/>
  <c r="C13" i="8"/>
  <c r="K13" i="8"/>
  <c r="G13" i="8"/>
  <c r="N302" i="8"/>
  <c r="J302" i="8"/>
  <c r="F302" i="8"/>
  <c r="M302" i="8"/>
  <c r="I302" i="8"/>
  <c r="E302" i="8"/>
  <c r="L302" i="8"/>
  <c r="H302" i="8"/>
  <c r="D302" i="8"/>
  <c r="C302" i="8"/>
  <c r="K302" i="8"/>
  <c r="G302" i="8"/>
  <c r="N658" i="8"/>
  <c r="J658" i="8"/>
  <c r="F658" i="8"/>
  <c r="M658" i="8"/>
  <c r="I658" i="8"/>
  <c r="E658" i="8"/>
  <c r="L658" i="8"/>
  <c r="H658" i="8"/>
  <c r="D658" i="8"/>
  <c r="C658" i="8"/>
  <c r="K658" i="8"/>
  <c r="G658" i="8"/>
  <c r="N576" i="8"/>
  <c r="J576" i="8"/>
  <c r="F576" i="8"/>
  <c r="M576" i="8"/>
  <c r="I576" i="8"/>
  <c r="E576" i="8"/>
  <c r="L576" i="8"/>
  <c r="H576" i="8"/>
  <c r="D576" i="8"/>
  <c r="C576" i="8"/>
  <c r="K576" i="8"/>
  <c r="G576" i="8"/>
  <c r="N611" i="8"/>
  <c r="J611" i="8"/>
  <c r="F611" i="8"/>
  <c r="M611" i="8"/>
  <c r="I611" i="8"/>
  <c r="E611" i="8"/>
  <c r="L611" i="8"/>
  <c r="H611" i="8"/>
  <c r="D611" i="8"/>
  <c r="C611" i="8"/>
  <c r="K611" i="8"/>
  <c r="G611" i="8"/>
  <c r="N73" i="8"/>
  <c r="J73" i="8"/>
  <c r="F73" i="8"/>
  <c r="M73" i="8"/>
  <c r="I73" i="8"/>
  <c r="E73" i="8"/>
  <c r="L73" i="8"/>
  <c r="H73" i="8"/>
  <c r="D73" i="8"/>
  <c r="C73" i="8"/>
  <c r="K73" i="8"/>
  <c r="G73" i="8"/>
  <c r="N358" i="8"/>
  <c r="J358" i="8"/>
  <c r="F358" i="8"/>
  <c r="M358" i="8"/>
  <c r="I358" i="8"/>
  <c r="E358" i="8"/>
  <c r="L358" i="8"/>
  <c r="H358" i="8"/>
  <c r="D358" i="8"/>
  <c r="C358" i="8"/>
  <c r="K358" i="8"/>
  <c r="G358" i="8"/>
  <c r="D603" i="8"/>
  <c r="H603" i="8"/>
  <c r="L603" i="8"/>
  <c r="D252" i="8"/>
  <c r="H252" i="8"/>
  <c r="L252" i="8"/>
  <c r="D7" i="8"/>
  <c r="H7" i="8"/>
  <c r="L7" i="8"/>
  <c r="D714" i="8"/>
  <c r="H714" i="8"/>
  <c r="L714" i="8"/>
  <c r="D544" i="8"/>
  <c r="H544" i="8"/>
  <c r="L544" i="8"/>
  <c r="D642" i="8"/>
  <c r="H642" i="8"/>
  <c r="L642" i="8"/>
  <c r="D670" i="8"/>
  <c r="H670" i="8"/>
  <c r="L670" i="8"/>
  <c r="D97" i="8"/>
  <c r="H97" i="8"/>
  <c r="L97" i="8"/>
  <c r="D753" i="8"/>
  <c r="H753" i="8"/>
  <c r="L753" i="8"/>
  <c r="D443" i="8"/>
  <c r="H443" i="8"/>
  <c r="L443" i="8"/>
  <c r="D12" i="8"/>
  <c r="H12" i="8"/>
  <c r="L12" i="8"/>
  <c r="D428" i="8"/>
  <c r="H428" i="8"/>
  <c r="L428" i="8"/>
  <c r="D790" i="8"/>
  <c r="H790" i="8"/>
  <c r="L790" i="8"/>
  <c r="D848" i="8"/>
  <c r="H848" i="8"/>
  <c r="L848" i="8"/>
  <c r="D511" i="8"/>
  <c r="H511" i="8"/>
  <c r="L511" i="8"/>
  <c r="H230" i="8"/>
  <c r="K618" i="8"/>
  <c r="G618" i="8"/>
  <c r="C618" i="8"/>
  <c r="N618" i="8"/>
  <c r="J618" i="8"/>
  <c r="F618" i="8"/>
  <c r="M618" i="8"/>
  <c r="I618" i="8"/>
  <c r="E618" i="8"/>
  <c r="L618" i="8"/>
  <c r="H618" i="8"/>
  <c r="D618" i="8"/>
  <c r="K588" i="8"/>
  <c r="G588" i="8"/>
  <c r="C588" i="8"/>
  <c r="N588" i="8"/>
  <c r="J588" i="8"/>
  <c r="F588" i="8"/>
  <c r="M588" i="8"/>
  <c r="I588" i="8"/>
  <c r="E588" i="8"/>
  <c r="L588" i="8"/>
  <c r="H588" i="8"/>
  <c r="D588" i="8"/>
  <c r="K742" i="8"/>
  <c r="G742" i="8"/>
  <c r="C742" i="8"/>
  <c r="N742" i="8"/>
  <c r="J742" i="8"/>
  <c r="F742" i="8"/>
  <c r="M742" i="8"/>
  <c r="I742" i="8"/>
  <c r="E742" i="8"/>
  <c r="L742" i="8"/>
  <c r="H742" i="8"/>
  <c r="D742" i="8"/>
  <c r="K561" i="8"/>
  <c r="G561" i="8"/>
  <c r="C561" i="8"/>
  <c r="N561" i="8"/>
  <c r="J561" i="8"/>
  <c r="F561" i="8"/>
  <c r="M561" i="8"/>
  <c r="I561" i="8"/>
  <c r="E561" i="8"/>
  <c r="L561" i="8"/>
  <c r="H561" i="8"/>
  <c r="D561" i="8"/>
  <c r="K493" i="8"/>
  <c r="G493" i="8"/>
  <c r="C493" i="8"/>
  <c r="N493" i="8"/>
  <c r="J493" i="8"/>
  <c r="F493" i="8"/>
  <c r="M493" i="8"/>
  <c r="I493" i="8"/>
  <c r="E493" i="8"/>
  <c r="L493" i="8"/>
  <c r="H493" i="8"/>
  <c r="D493" i="8"/>
  <c r="K958" i="8"/>
  <c r="G958" i="8"/>
  <c r="C958" i="8"/>
  <c r="N958" i="8"/>
  <c r="J958" i="8"/>
  <c r="F958" i="8"/>
  <c r="M958" i="8"/>
  <c r="I958" i="8"/>
  <c r="E958" i="8"/>
  <c r="L958" i="8"/>
  <c r="H958" i="8"/>
  <c r="D958" i="8"/>
  <c r="K513" i="8"/>
  <c r="G513" i="8"/>
  <c r="C513" i="8"/>
  <c r="N513" i="8"/>
  <c r="J513" i="8"/>
  <c r="F513" i="8"/>
  <c r="M513" i="8"/>
  <c r="I513" i="8"/>
  <c r="E513" i="8"/>
  <c r="L513" i="8"/>
  <c r="H513" i="8"/>
  <c r="D513" i="8"/>
  <c r="K934" i="8"/>
  <c r="G934" i="8"/>
  <c r="C934" i="8"/>
  <c r="N934" i="8"/>
  <c r="J934" i="8"/>
  <c r="F934" i="8"/>
  <c r="M934" i="8"/>
  <c r="I934" i="8"/>
  <c r="E934" i="8"/>
  <c r="L934" i="8"/>
  <c r="H934" i="8"/>
  <c r="D934" i="8"/>
  <c r="K862" i="8"/>
  <c r="G862" i="8"/>
  <c r="C862" i="8"/>
  <c r="N862" i="8"/>
  <c r="J862" i="8"/>
  <c r="F862" i="8"/>
  <c r="M862" i="8"/>
  <c r="I862" i="8"/>
  <c r="E862" i="8"/>
  <c r="L862" i="8"/>
  <c r="H862" i="8"/>
  <c r="D862" i="8"/>
  <c r="K506" i="8"/>
  <c r="G506" i="8"/>
  <c r="C506" i="8"/>
  <c r="N506" i="8"/>
  <c r="J506" i="8"/>
  <c r="F506" i="8"/>
  <c r="M506" i="8"/>
  <c r="I506" i="8"/>
  <c r="E506" i="8"/>
  <c r="L506" i="8"/>
  <c r="H506" i="8"/>
  <c r="D506" i="8"/>
  <c r="K738" i="8"/>
  <c r="G738" i="8"/>
  <c r="C738" i="8"/>
  <c r="N738" i="8"/>
  <c r="J738" i="8"/>
  <c r="F738" i="8"/>
  <c r="M738" i="8"/>
  <c r="I738" i="8"/>
  <c r="E738" i="8"/>
  <c r="L738" i="8"/>
  <c r="H738" i="8"/>
  <c r="D738" i="8"/>
  <c r="K62" i="8"/>
  <c r="G62" i="8"/>
  <c r="C62" i="8"/>
  <c r="N62" i="8"/>
  <c r="J62" i="8"/>
  <c r="F62" i="8"/>
  <c r="M62" i="8"/>
  <c r="I62" i="8"/>
  <c r="E62" i="8"/>
  <c r="L62" i="8"/>
  <c r="H62" i="8"/>
  <c r="D62" i="8"/>
  <c r="M223" i="8"/>
  <c r="I223" i="8"/>
  <c r="E223" i="8"/>
  <c r="L223" i="8"/>
  <c r="H223" i="8"/>
  <c r="J223" i="8"/>
  <c r="C223" i="8"/>
  <c r="G223" i="8"/>
  <c r="N223" i="8"/>
  <c r="F223" i="8"/>
  <c r="K223" i="8"/>
  <c r="D223" i="8"/>
  <c r="M812" i="8"/>
  <c r="I812" i="8"/>
  <c r="E812" i="8"/>
  <c r="L812" i="8"/>
  <c r="H812" i="8"/>
  <c r="D812" i="8"/>
  <c r="K812" i="8"/>
  <c r="G812" i="8"/>
  <c r="C812" i="8"/>
  <c r="F812" i="8"/>
  <c r="N812" i="8"/>
  <c r="J812" i="8"/>
  <c r="M359" i="8"/>
  <c r="I359" i="8"/>
  <c r="E359" i="8"/>
  <c r="L359" i="8"/>
  <c r="H359" i="8"/>
  <c r="D359" i="8"/>
  <c r="K359" i="8"/>
  <c r="G359" i="8"/>
  <c r="C359" i="8"/>
  <c r="F359" i="8"/>
  <c r="N359" i="8"/>
  <c r="J359" i="8"/>
  <c r="M146" i="8"/>
  <c r="I146" i="8"/>
  <c r="E146" i="8"/>
  <c r="L146" i="8"/>
  <c r="H146" i="8"/>
  <c r="D146" i="8"/>
  <c r="K146" i="8"/>
  <c r="G146" i="8"/>
  <c r="C146" i="8"/>
  <c r="F146" i="8"/>
  <c r="N146" i="8"/>
  <c r="J146" i="8"/>
  <c r="M498" i="8"/>
  <c r="I498" i="8"/>
  <c r="E498" i="8"/>
  <c r="L498" i="8"/>
  <c r="H498" i="8"/>
  <c r="D498" i="8"/>
  <c r="K498" i="8"/>
  <c r="G498" i="8"/>
  <c r="C498" i="8"/>
  <c r="F498" i="8"/>
  <c r="N498" i="8"/>
  <c r="J498" i="8"/>
  <c r="M193" i="8"/>
  <c r="I193" i="8"/>
  <c r="E193" i="8"/>
  <c r="L193" i="8"/>
  <c r="H193" i="8"/>
  <c r="D193" i="8"/>
  <c r="K193" i="8"/>
  <c r="G193" i="8"/>
  <c r="C193" i="8"/>
  <c r="F193" i="8"/>
  <c r="N193" i="8"/>
  <c r="J193" i="8"/>
  <c r="M856" i="8"/>
  <c r="I856" i="8"/>
  <c r="E856" i="8"/>
  <c r="L856" i="8"/>
  <c r="H856" i="8"/>
  <c r="D856" i="8"/>
  <c r="K856" i="8"/>
  <c r="G856" i="8"/>
  <c r="C856" i="8"/>
  <c r="F856" i="8"/>
  <c r="N856" i="8"/>
  <c r="J856" i="8"/>
  <c r="N570" i="8"/>
  <c r="J570" i="8"/>
  <c r="M570" i="8"/>
  <c r="L570" i="8"/>
  <c r="K570" i="8"/>
  <c r="I570" i="8"/>
  <c r="E570" i="8"/>
  <c r="H570" i="8"/>
  <c r="D570" i="8"/>
  <c r="G570" i="8"/>
  <c r="C570" i="8"/>
  <c r="F570" i="8"/>
  <c r="N190" i="8"/>
  <c r="J190" i="8"/>
  <c r="F190" i="8"/>
  <c r="M190" i="8"/>
  <c r="I190" i="8"/>
  <c r="E190" i="8"/>
  <c r="L190" i="8"/>
  <c r="H190" i="8"/>
  <c r="D190" i="8"/>
  <c r="K190" i="8"/>
  <c r="G190" i="8"/>
  <c r="C190" i="8"/>
  <c r="N709" i="8"/>
  <c r="J709" i="8"/>
  <c r="F709" i="8"/>
  <c r="M709" i="8"/>
  <c r="I709" i="8"/>
  <c r="E709" i="8"/>
  <c r="L709" i="8"/>
  <c r="H709" i="8"/>
  <c r="D709" i="8"/>
  <c r="K709" i="8"/>
  <c r="G709" i="8"/>
  <c r="C709" i="8"/>
  <c r="N188" i="8"/>
  <c r="J188" i="8"/>
  <c r="F188" i="8"/>
  <c r="M188" i="8"/>
  <c r="I188" i="8"/>
  <c r="E188" i="8"/>
  <c r="L188" i="8"/>
  <c r="H188" i="8"/>
  <c r="D188" i="8"/>
  <c r="K188" i="8"/>
  <c r="G188" i="8"/>
  <c r="C188" i="8"/>
  <c r="N239" i="8"/>
  <c r="J239" i="8"/>
  <c r="F239" i="8"/>
  <c r="M239" i="8"/>
  <c r="I239" i="8"/>
  <c r="E239" i="8"/>
  <c r="L239" i="8"/>
  <c r="H239" i="8"/>
  <c r="D239" i="8"/>
  <c r="K239" i="8"/>
  <c r="G239" i="8"/>
  <c r="C239" i="8"/>
  <c r="N469" i="8"/>
  <c r="J469" i="8"/>
  <c r="F469" i="8"/>
  <c r="M469" i="8"/>
  <c r="I469" i="8"/>
  <c r="E469" i="8"/>
  <c r="L469" i="8"/>
  <c r="H469" i="8"/>
  <c r="D469" i="8"/>
  <c r="K469" i="8"/>
  <c r="G469" i="8"/>
  <c r="C469" i="8"/>
  <c r="N281" i="8"/>
  <c r="J281" i="8"/>
  <c r="F281" i="8"/>
  <c r="M281" i="8"/>
  <c r="I281" i="8"/>
  <c r="E281" i="8"/>
  <c r="L281" i="8"/>
  <c r="H281" i="8"/>
  <c r="D281" i="8"/>
  <c r="G281" i="8"/>
  <c r="C281" i="8"/>
  <c r="K281" i="8"/>
  <c r="N514" i="8"/>
  <c r="J514" i="8"/>
  <c r="F514" i="8"/>
  <c r="M514" i="8"/>
  <c r="I514" i="8"/>
  <c r="E514" i="8"/>
  <c r="L514" i="8"/>
  <c r="H514" i="8"/>
  <c r="D514" i="8"/>
  <c r="G514" i="8"/>
  <c r="C514" i="8"/>
  <c r="K514" i="8"/>
  <c r="N419" i="8"/>
  <c r="J419" i="8"/>
  <c r="F419" i="8"/>
  <c r="M419" i="8"/>
  <c r="I419" i="8"/>
  <c r="E419" i="8"/>
  <c r="L419" i="8"/>
  <c r="H419" i="8"/>
  <c r="D419" i="8"/>
  <c r="G419" i="8"/>
  <c r="C419" i="8"/>
  <c r="K419" i="8"/>
  <c r="N526" i="8"/>
  <c r="J526" i="8"/>
  <c r="F526" i="8"/>
  <c r="M526" i="8"/>
  <c r="I526" i="8"/>
  <c r="E526" i="8"/>
  <c r="L526" i="8"/>
  <c r="H526" i="8"/>
  <c r="D526" i="8"/>
  <c r="G526" i="8"/>
  <c r="C526" i="8"/>
  <c r="K526" i="8"/>
  <c r="N90" i="8"/>
  <c r="J90" i="8"/>
  <c r="F90" i="8"/>
  <c r="M90" i="8"/>
  <c r="I90" i="8"/>
  <c r="E90" i="8"/>
  <c r="L90" i="8"/>
  <c r="H90" i="8"/>
  <c r="D90" i="8"/>
  <c r="G90" i="8"/>
  <c r="C90" i="8"/>
  <c r="K90" i="8"/>
  <c r="N553" i="8"/>
  <c r="J553" i="8"/>
  <c r="F553" i="8"/>
  <c r="M553" i="8"/>
  <c r="I553" i="8"/>
  <c r="E553" i="8"/>
  <c r="L553" i="8"/>
  <c r="H553" i="8"/>
  <c r="D553" i="8"/>
  <c r="G553" i="8"/>
  <c r="C553" i="8"/>
  <c r="K553" i="8"/>
  <c r="N892" i="8"/>
  <c r="J892" i="8"/>
  <c r="F892" i="8"/>
  <c r="M892" i="8"/>
  <c r="I892" i="8"/>
  <c r="E892" i="8"/>
  <c r="L892" i="8"/>
  <c r="H892" i="8"/>
  <c r="D892" i="8"/>
  <c r="G892" i="8"/>
  <c r="C892" i="8"/>
  <c r="K892" i="8"/>
  <c r="E603" i="8"/>
  <c r="I603" i="8"/>
  <c r="E252" i="8"/>
  <c r="I252" i="8"/>
  <c r="E7" i="8"/>
  <c r="I7" i="8"/>
  <c r="E714" i="8"/>
  <c r="I714" i="8"/>
  <c r="E544" i="8"/>
  <c r="I544" i="8"/>
  <c r="E642" i="8"/>
  <c r="I642" i="8"/>
  <c r="E670" i="8"/>
  <c r="I670" i="8"/>
  <c r="E97" i="8"/>
  <c r="I97" i="8"/>
  <c r="E753" i="8"/>
  <c r="I753" i="8"/>
  <c r="E443" i="8"/>
  <c r="I443" i="8"/>
  <c r="E12" i="8"/>
  <c r="I12" i="8"/>
  <c r="E428" i="8"/>
  <c r="I428" i="8"/>
  <c r="E790" i="8"/>
  <c r="I790" i="8"/>
  <c r="E848" i="8"/>
  <c r="I848" i="8"/>
  <c r="E511" i="8"/>
  <c r="I511" i="8"/>
  <c r="M511" i="8"/>
  <c r="I230" i="8"/>
  <c r="P112" i="8" l="1"/>
  <c r="S112" i="8" s="1"/>
  <c r="R225" i="8"/>
  <c r="P715" i="8"/>
  <c r="S715" i="8" s="1"/>
  <c r="T715" i="8" s="1"/>
  <c r="Q715" i="8"/>
  <c r="P477" i="8"/>
  <c r="S477" i="8" s="1"/>
  <c r="T477" i="8" s="1"/>
  <c r="P297" i="8"/>
  <c r="S297" i="8" s="1"/>
  <c r="T297" i="8" s="1"/>
  <c r="P225" i="8"/>
  <c r="S225" i="8" s="1"/>
  <c r="T225" i="8" s="1"/>
  <c r="Q545" i="8"/>
  <c r="P545" i="8"/>
  <c r="S545" i="8" s="1"/>
  <c r="T545" i="8" s="1"/>
  <c r="P357" i="8"/>
  <c r="S357" i="8" s="1"/>
  <c r="T357" i="8" s="1"/>
  <c r="Q357" i="8"/>
  <c r="O344" i="8"/>
  <c r="Q344" i="8" s="1"/>
  <c r="O305" i="8"/>
  <c r="Q305" i="8" s="1"/>
  <c r="O800" i="8"/>
  <c r="Q800" i="8" s="1"/>
  <c r="U921" i="8"/>
  <c r="R921" i="8"/>
  <c r="O188" i="8"/>
  <c r="O33" i="8"/>
  <c r="Q33" i="8" s="1"/>
  <c r="O738" i="8"/>
  <c r="Q738" i="8" s="1"/>
  <c r="O506" i="8"/>
  <c r="Q506" i="8" s="1"/>
  <c r="O313" i="8"/>
  <c r="P313" i="8" s="1"/>
  <c r="S313" i="8" s="1"/>
  <c r="T313" i="8" s="1"/>
  <c r="O690" i="8"/>
  <c r="P690" i="8" s="1"/>
  <c r="S690" i="8" s="1"/>
  <c r="T690" i="8" s="1"/>
  <c r="O191" i="8"/>
  <c r="Q191" i="8" s="1"/>
  <c r="O729" i="8"/>
  <c r="P729" i="8" s="1"/>
  <c r="S729" i="8" s="1"/>
  <c r="T729" i="8" s="1"/>
  <c r="O892" i="8"/>
  <c r="Q892" i="8" s="1"/>
  <c r="O856" i="8"/>
  <c r="P856" i="8" s="1"/>
  <c r="S856" i="8" s="1"/>
  <c r="T856" i="8" s="1"/>
  <c r="O812" i="8"/>
  <c r="P812" i="8" s="1"/>
  <c r="S812" i="8" s="1"/>
  <c r="T812" i="8" s="1"/>
  <c r="O553" i="8"/>
  <c r="P553" i="8" s="1"/>
  <c r="S553" i="8" s="1"/>
  <c r="T553" i="8" s="1"/>
  <c r="O90" i="8"/>
  <c r="Q90" i="8" s="1"/>
  <c r="O419" i="8"/>
  <c r="Q419" i="8" s="1"/>
  <c r="O281" i="8"/>
  <c r="Q281" i="8" s="1"/>
  <c r="O193" i="8"/>
  <c r="Q193" i="8" s="1"/>
  <c r="O358" i="8"/>
  <c r="Q358" i="8" s="1"/>
  <c r="O611" i="8"/>
  <c r="P611" i="8" s="1"/>
  <c r="S611" i="8" s="1"/>
  <c r="T611" i="8" s="1"/>
  <c r="O658" i="8"/>
  <c r="Q658" i="8" s="1"/>
  <c r="O116" i="8"/>
  <c r="Q116" i="8" s="1"/>
  <c r="O283" i="8"/>
  <c r="Q283" i="8" s="1"/>
  <c r="O175" i="8"/>
  <c r="Q175" i="8" s="1"/>
  <c r="O542" i="8"/>
  <c r="Q542" i="8" s="1"/>
  <c r="O218" i="8"/>
  <c r="Q218" i="8" s="1"/>
  <c r="O158" i="8"/>
  <c r="Q158" i="8" s="1"/>
  <c r="O411" i="8"/>
  <c r="Q411" i="8" s="1"/>
  <c r="O827" i="8"/>
  <c r="P827" i="8" s="1"/>
  <c r="S827" i="8" s="1"/>
  <c r="T827" i="8" s="1"/>
  <c r="O194" i="8"/>
  <c r="O26" i="8"/>
  <c r="Q26" i="8" s="1"/>
  <c r="O223" i="8"/>
  <c r="O862" i="8"/>
  <c r="P862" i="8" s="1"/>
  <c r="S862" i="8" s="1"/>
  <c r="T862" i="8" s="1"/>
  <c r="O513" i="8"/>
  <c r="P513" i="8" s="1"/>
  <c r="S513" i="8" s="1"/>
  <c r="T513" i="8" s="1"/>
  <c r="O434" i="8"/>
  <c r="Q434" i="8" s="1"/>
  <c r="O201" i="8"/>
  <c r="Q201" i="8" s="1"/>
  <c r="O757" i="8"/>
  <c r="Q757" i="8" s="1"/>
  <c r="O323" i="8"/>
  <c r="P323" i="8" s="1"/>
  <c r="O413" i="8"/>
  <c r="Q413" i="8" s="1"/>
  <c r="O328" i="8"/>
  <c r="P328" i="8" s="1"/>
  <c r="S328" i="8" s="1"/>
  <c r="T328" i="8" s="1"/>
  <c r="O390" i="8"/>
  <c r="Q390" i="8" s="1"/>
  <c r="O31" i="8"/>
  <c r="Q31" i="8" s="1"/>
  <c r="O367" i="8"/>
  <c r="Q367" i="8" s="1"/>
  <c r="O560" i="8"/>
  <c r="Q560" i="8" s="1"/>
  <c r="O384" i="8"/>
  <c r="O806" i="8"/>
  <c r="O71" i="8"/>
  <c r="Q71" i="8" s="1"/>
  <c r="O543" i="8"/>
  <c r="O173" i="8"/>
  <c r="Q173" i="8" s="1"/>
  <c r="O103" i="8"/>
  <c r="Q103" i="8" s="1"/>
  <c r="O948" i="8"/>
  <c r="O769" i="8"/>
  <c r="O942" i="8"/>
  <c r="O469" i="8"/>
  <c r="O239" i="8"/>
  <c r="Q239" i="8" s="1"/>
  <c r="O709" i="8"/>
  <c r="O190" i="8"/>
  <c r="Q190" i="8" s="1"/>
  <c r="O73" i="8"/>
  <c r="Q73" i="8" s="1"/>
  <c r="O576" i="8"/>
  <c r="O302" i="8"/>
  <c r="Q302" i="8" s="1"/>
  <c r="O13" i="8"/>
  <c r="Q13" i="8" s="1"/>
  <c r="O511" i="8"/>
  <c r="O12" i="8"/>
  <c r="Q12" i="8" s="1"/>
  <c r="O670" i="8"/>
  <c r="O7" i="8"/>
  <c r="Q7" i="8" s="1"/>
  <c r="O257" i="8"/>
  <c r="Q257" i="8" s="1"/>
  <c r="O571" i="8"/>
  <c r="O407" i="8"/>
  <c r="O86" i="8"/>
  <c r="Q86" i="8" s="1"/>
  <c r="O920" i="8"/>
  <c r="O893" i="8"/>
  <c r="O263" i="8"/>
  <c r="Q263" i="8" s="1"/>
  <c r="O685" i="8"/>
  <c r="O785" i="8"/>
  <c r="O678" i="8"/>
  <c r="O496" i="8"/>
  <c r="O793" i="8"/>
  <c r="O844" i="8"/>
  <c r="O632" i="8"/>
  <c r="O526" i="8"/>
  <c r="O514" i="8"/>
  <c r="O570" i="8"/>
  <c r="O62" i="8"/>
  <c r="Q62" i="8" s="1"/>
  <c r="O934" i="8"/>
  <c r="O958" i="8"/>
  <c r="O493" i="8"/>
  <c r="O561" i="8"/>
  <c r="O742" i="8"/>
  <c r="O588" i="8"/>
  <c r="O618" i="8"/>
  <c r="O301" i="8"/>
  <c r="Q301" i="8" s="1"/>
  <c r="O558" i="8"/>
  <c r="O619" i="8"/>
  <c r="O428" i="8"/>
  <c r="O97" i="8"/>
  <c r="Q97" i="8" s="1"/>
  <c r="O714" i="8"/>
  <c r="O699" i="8"/>
  <c r="O303" i="8"/>
  <c r="O446" i="8"/>
  <c r="O198" i="8"/>
  <c r="Q198" i="8" s="1"/>
  <c r="O805" i="8"/>
  <c r="O126" i="8"/>
  <c r="Q126" i="8" s="1"/>
  <c r="O485" i="8"/>
  <c r="O549" i="8"/>
  <c r="O388" i="8"/>
  <c r="O245" i="8"/>
  <c r="Q245" i="8" s="1"/>
  <c r="O790" i="8"/>
  <c r="O753" i="8"/>
  <c r="O544" i="8"/>
  <c r="O603" i="8"/>
  <c r="O38" i="8"/>
  <c r="Q38" i="8" s="1"/>
  <c r="O498" i="8"/>
  <c r="O146" i="8"/>
  <c r="Q146" i="8" s="1"/>
  <c r="O359" i="8"/>
  <c r="O465" i="8"/>
  <c r="O779" i="8"/>
  <c r="O908" i="8"/>
  <c r="O27" i="8"/>
  <c r="Q27" i="8" s="1"/>
  <c r="O230" i="8"/>
  <c r="Q230" i="8" s="1"/>
  <c r="O848" i="8"/>
  <c r="O443" i="8"/>
  <c r="O642" i="8"/>
  <c r="O252" i="8"/>
  <c r="Q252" i="8" s="1"/>
  <c r="O370" i="8"/>
  <c r="O314" i="8"/>
  <c r="O597" i="8"/>
  <c r="O369" i="8"/>
  <c r="O891" i="8"/>
  <c r="O489" i="8"/>
  <c r="O914" i="8"/>
  <c r="O902" i="8"/>
  <c r="O907" i="8"/>
  <c r="O562" i="8"/>
  <c r="O910" i="8"/>
  <c r="O801" i="8"/>
  <c r="O109" i="8"/>
  <c r="Q109" i="8" s="1"/>
  <c r="Q2825" i="3"/>
  <c r="Q314" i="3"/>
  <c r="Q313" i="3"/>
  <c r="Q2284" i="3"/>
  <c r="X2284" i="3" s="1"/>
  <c r="Q991" i="3"/>
  <c r="Q2556" i="3"/>
  <c r="Q2955" i="3"/>
  <c r="Q2438" i="3"/>
  <c r="X2438" i="3" s="1"/>
  <c r="Q3030" i="3"/>
  <c r="Q1622" i="3"/>
  <c r="Q1621" i="3"/>
  <c r="Q1875" i="3"/>
  <c r="Q475" i="3"/>
  <c r="Q2366" i="3"/>
  <c r="Q819" i="3"/>
  <c r="Q562" i="3"/>
  <c r="X562" i="3" s="1"/>
  <c r="Q291" i="3"/>
  <c r="Q624" i="3"/>
  <c r="Q404" i="3"/>
  <c r="Q2399" i="3"/>
  <c r="X2399" i="3" s="1"/>
  <c r="Q2828" i="3"/>
  <c r="Q22" i="3"/>
  <c r="Q1527" i="3"/>
  <c r="Q769" i="3"/>
  <c r="Q2722" i="3"/>
  <c r="Q536" i="3"/>
  <c r="Q489" i="3"/>
  <c r="Q1077" i="3"/>
  <c r="X1077" i="3" s="1"/>
  <c r="Q1107" i="3"/>
  <c r="Q2606" i="3"/>
  <c r="Q1887" i="3"/>
  <c r="Q2151" i="3"/>
  <c r="X2151" i="3" s="1"/>
  <c r="Q2150" i="3"/>
  <c r="Q2149" i="3"/>
  <c r="Q604" i="3"/>
  <c r="Q152" i="3"/>
  <c r="X152" i="3" s="1"/>
  <c r="Q2644" i="3"/>
  <c r="Q169" i="3"/>
  <c r="Q1137" i="3"/>
  <c r="Q955" i="3"/>
  <c r="Q2657" i="3"/>
  <c r="Q2974" i="3"/>
  <c r="Q145" i="3"/>
  <c r="Q842" i="3"/>
  <c r="Q2190" i="3"/>
  <c r="Q2303" i="3"/>
  <c r="Q2302" i="3"/>
  <c r="Q2040" i="3"/>
  <c r="Q2384" i="3"/>
  <c r="Q2358" i="3"/>
  <c r="Q2356" i="3"/>
  <c r="Q340" i="3"/>
  <c r="X340" i="3" s="1"/>
  <c r="Q6" i="3"/>
  <c r="Q1731" i="3"/>
  <c r="Q2814" i="3"/>
  <c r="Q2785" i="3"/>
  <c r="X2785" i="3" s="1"/>
  <c r="Q2784" i="3"/>
  <c r="Q2743" i="3"/>
  <c r="Q2134" i="3"/>
  <c r="Q1309" i="3"/>
  <c r="X1309" i="3" s="1"/>
  <c r="Q2827" i="3"/>
  <c r="Q3018" i="3"/>
  <c r="Q1596" i="3"/>
  <c r="Q2161" i="3"/>
  <c r="X2161" i="3" s="1"/>
  <c r="Q2160" i="3"/>
  <c r="Q1957" i="3"/>
  <c r="Q1403" i="3"/>
  <c r="Q567" i="3"/>
  <c r="Q190" i="3"/>
  <c r="Q1223" i="3"/>
  <c r="Q1899" i="3"/>
  <c r="Q2334" i="3"/>
  <c r="X2334" i="3" s="1"/>
  <c r="Q1575" i="3"/>
  <c r="Q1995" i="3"/>
  <c r="Q1178" i="3"/>
  <c r="Q857" i="3"/>
  <c r="X857" i="3" s="1"/>
  <c r="Q1789" i="3"/>
  <c r="Q2424" i="3"/>
  <c r="Q856" i="3"/>
  <c r="Q1863" i="3"/>
  <c r="X1863" i="3" s="1"/>
  <c r="Q1862" i="3"/>
  <c r="Q2502" i="3"/>
  <c r="Q1197" i="3"/>
  <c r="Q910" i="3"/>
  <c r="X910" i="3" s="1"/>
  <c r="Q746" i="3"/>
  <c r="Q865" i="3"/>
  <c r="Q413" i="3"/>
  <c r="Q706" i="3"/>
  <c r="Q887" i="3"/>
  <c r="Q697" i="3"/>
  <c r="Q2441" i="3"/>
  <c r="Q2736" i="3"/>
  <c r="X2736" i="3" s="1"/>
  <c r="Q2876" i="3"/>
  <c r="Q2064" i="3"/>
  <c r="Q2063" i="3"/>
  <c r="Q2" i="3"/>
  <c r="Q1212" i="3"/>
  <c r="Q907" i="3"/>
  <c r="Q2331" i="3"/>
  <c r="Q2117" i="3"/>
  <c r="X2117" i="3" s="1"/>
  <c r="Q2116" i="3"/>
  <c r="Q540" i="3"/>
  <c r="Q155" i="3"/>
  <c r="Q140" i="3"/>
  <c r="X140" i="3" s="1"/>
  <c r="Q2055" i="3"/>
  <c r="Q1123" i="3"/>
  <c r="Q191" i="3"/>
  <c r="Q2649" i="3"/>
  <c r="X2649" i="3" s="1"/>
  <c r="Q2272" i="3"/>
  <c r="Q1363" i="3"/>
  <c r="Q2254" i="3"/>
  <c r="Q2461" i="3"/>
  <c r="X2461" i="3" s="1"/>
  <c r="Q1478" i="3"/>
  <c r="Q2446" i="3"/>
  <c r="Q2813" i="3"/>
  <c r="Q272" i="3"/>
  <c r="X272" i="3" s="1"/>
  <c r="Q304" i="3"/>
  <c r="Q302" i="3"/>
  <c r="Q2409" i="3"/>
  <c r="Q1973" i="3"/>
  <c r="X1973" i="3" s="1"/>
  <c r="Q2290" i="3"/>
  <c r="Q163" i="3"/>
  <c r="Q1002" i="3"/>
  <c r="Q2850" i="3"/>
  <c r="X2850" i="3" s="1"/>
  <c r="Q2752" i="3"/>
  <c r="Q2751" i="3"/>
  <c r="Q2748" i="3"/>
  <c r="Q1700" i="3"/>
  <c r="Q1627" i="3"/>
  <c r="Q2629" i="3"/>
  <c r="Q2559" i="3"/>
  <c r="Q3077" i="3"/>
  <c r="X3077" i="3" s="1"/>
  <c r="Q1715" i="3"/>
  <c r="Q533" i="3"/>
  <c r="Q1402" i="3"/>
  <c r="Q1717" i="3"/>
  <c r="X1717" i="3" s="1"/>
  <c r="Q2763" i="3"/>
  <c r="Q836" i="3"/>
  <c r="Q781" i="3"/>
  <c r="Q3010" i="3"/>
  <c r="X3010" i="3" s="1"/>
  <c r="Q2295" i="3"/>
  <c r="Q1966" i="3"/>
  <c r="Q1910" i="3"/>
  <c r="Q391" i="3"/>
  <c r="X391" i="3" s="1"/>
  <c r="Q173" i="3"/>
  <c r="Q1909" i="3"/>
  <c r="Q1392" i="3"/>
  <c r="Q1750" i="3"/>
  <c r="X1750" i="3" s="1"/>
  <c r="Q1343" i="3"/>
  <c r="Q1581" i="3"/>
  <c r="Q1583" i="3"/>
  <c r="Q1803" i="3"/>
  <c r="X1803" i="3" s="1"/>
  <c r="Q1467" i="3"/>
  <c r="Q1795" i="3"/>
  <c r="Q2539" i="3"/>
  <c r="Q1979" i="3"/>
  <c r="X1979" i="3" s="1"/>
  <c r="Q181" i="3"/>
  <c r="Q525" i="3"/>
  <c r="Q3069" i="3"/>
  <c r="Q542" i="3"/>
  <c r="X542" i="3" s="1"/>
  <c r="Q1931" i="3"/>
  <c r="Q590" i="3"/>
  <c r="Q1906" i="3"/>
  <c r="Q1588" i="3"/>
  <c r="X1588" i="3" s="1"/>
  <c r="Q2118" i="3"/>
  <c r="Q1330" i="3"/>
  <c r="Q2028" i="3"/>
  <c r="Q2029" i="3"/>
  <c r="X2029" i="3" s="1"/>
  <c r="Q2869" i="3"/>
  <c r="Q245" i="3"/>
  <c r="Q258" i="3"/>
  <c r="Q1505" i="3"/>
  <c r="X1505" i="3" s="1"/>
  <c r="Q2800" i="3"/>
  <c r="Q1986" i="3"/>
  <c r="Q2934" i="3"/>
  <c r="Q2154" i="3"/>
  <c r="X2154" i="3" s="1"/>
  <c r="Q2968" i="3"/>
  <c r="Q1400" i="3"/>
  <c r="Q1208" i="3"/>
  <c r="Q192" i="3"/>
  <c r="X192" i="3" s="1"/>
  <c r="Q1018" i="3"/>
  <c r="Q298" i="3"/>
  <c r="Q716" i="3"/>
  <c r="Q2025" i="3"/>
  <c r="X2025" i="3" s="1"/>
  <c r="Q1569" i="3"/>
  <c r="Q2419" i="3"/>
  <c r="Q2624" i="3"/>
  <c r="Q1950" i="3"/>
  <c r="X1950" i="3" s="1"/>
  <c r="Q1729" i="3"/>
  <c r="Q1283" i="3"/>
  <c r="Q166" i="3"/>
  <c r="Q1401" i="3"/>
  <c r="X1401" i="3" s="1"/>
  <c r="Q2839" i="3"/>
  <c r="Q1017" i="3"/>
  <c r="Q839" i="3"/>
  <c r="Q354" i="3"/>
  <c r="X354" i="3" s="1"/>
  <c r="Q1562" i="3"/>
  <c r="Q2549" i="3"/>
  <c r="Q2398" i="3"/>
  <c r="Q2141" i="3"/>
  <c r="X2141" i="3" s="1"/>
  <c r="Q443" i="3"/>
  <c r="Q704" i="3"/>
  <c r="Q2111" i="3"/>
  <c r="Q2110" i="3"/>
  <c r="X2110" i="3" s="1"/>
  <c r="Q2726" i="3"/>
  <c r="Q2375" i="3"/>
  <c r="Q2136" i="3"/>
  <c r="Q1545" i="3"/>
  <c r="X1545" i="3" s="1"/>
  <c r="Q1546" i="3"/>
  <c r="Q107" i="3"/>
  <c r="Q1846" i="3"/>
  <c r="Q2812" i="3"/>
  <c r="X2812" i="3" s="1"/>
  <c r="Q2554" i="3"/>
  <c r="Q2963" i="3"/>
  <c r="Q187" i="3"/>
  <c r="Q541" i="3"/>
  <c r="X541" i="3" s="1"/>
  <c r="Q1682" i="3"/>
  <c r="Q378" i="3"/>
  <c r="Q2268" i="3"/>
  <c r="Q2265" i="3"/>
  <c r="X2265" i="3" s="1"/>
  <c r="Q1820" i="3"/>
  <c r="Q1009" i="3"/>
  <c r="Q1187" i="3"/>
  <c r="Q985" i="3"/>
  <c r="Q2593" i="3"/>
  <c r="Q2766" i="3"/>
  <c r="Q10" i="3"/>
  <c r="Q786" i="3"/>
  <c r="Q869" i="3"/>
  <c r="Q762" i="3"/>
  <c r="Q813" i="3"/>
  <c r="Q808" i="3"/>
  <c r="X808" i="3" s="1"/>
  <c r="Q2140" i="3"/>
  <c r="Q1147" i="3"/>
  <c r="Q1714" i="3"/>
  <c r="Q2478" i="3"/>
  <c r="X2478" i="3" s="1"/>
  <c r="Q2170" i="3"/>
  <c r="Q2171" i="3"/>
  <c r="Q2772" i="3"/>
  <c r="Q2193" i="3"/>
  <c r="X2193" i="3" s="1"/>
  <c r="Q2999" i="3"/>
  <c r="Q600" i="3"/>
  <c r="Q783" i="3"/>
  <c r="Q1936" i="3"/>
  <c r="X1936" i="3" s="1"/>
  <c r="Q593" i="3"/>
  <c r="Q1028" i="3"/>
  <c r="Q2379" i="3"/>
  <c r="Q2508" i="3"/>
  <c r="X2508" i="3" s="1"/>
  <c r="Q2903" i="3"/>
  <c r="Q650" i="3"/>
  <c r="Q515" i="3"/>
  <c r="Q2354" i="3"/>
  <c r="X2354" i="3" s="1"/>
  <c r="Q164" i="3"/>
  <c r="Q1543" i="3"/>
  <c r="Q1542" i="3"/>
  <c r="Q2911" i="3"/>
  <c r="X2911" i="3" s="1"/>
  <c r="Q2427" i="3"/>
  <c r="Q1574" i="3"/>
  <c r="Q2498" i="3"/>
  <c r="Q651" i="3"/>
  <c r="X651" i="3" s="1"/>
  <c r="Q649" i="3"/>
  <c r="Q648" i="3"/>
  <c r="Q759" i="3"/>
  <c r="Q757" i="3"/>
  <c r="X757" i="3" s="1"/>
  <c r="Q1944" i="3"/>
  <c r="Q1016" i="3"/>
  <c r="Q435" i="3"/>
  <c r="Q1766" i="3"/>
  <c r="X1766" i="3" s="1"/>
  <c r="Q2017" i="3"/>
  <c r="Q505" i="3"/>
  <c r="Q1971" i="3"/>
  <c r="Q642" i="3"/>
  <c r="X642" i="3" s="1"/>
  <c r="Q611" i="3"/>
  <c r="Q534" i="3"/>
  <c r="Q810" i="3"/>
  <c r="Q2993" i="3"/>
  <c r="X2993" i="3" s="1"/>
  <c r="Q2996" i="3"/>
  <c r="Q2991" i="3"/>
  <c r="Q2893" i="3"/>
  <c r="Q517" i="3"/>
  <c r="X517" i="3" s="1"/>
  <c r="Q2967" i="3"/>
  <c r="Q774" i="3"/>
  <c r="Q2707" i="3"/>
  <c r="Q2708" i="3"/>
  <c r="X2708" i="3" s="1"/>
  <c r="Q700" i="3"/>
  <c r="Q688" i="3"/>
  <c r="Q687" i="3"/>
  <c r="Q1848" i="3"/>
  <c r="X1848" i="3" s="1"/>
  <c r="Q2895" i="3"/>
  <c r="Q2248" i="3"/>
  <c r="Q1424" i="3"/>
  <c r="Q1319" i="3"/>
  <c r="X1319" i="3" s="1"/>
  <c r="Q1199" i="3"/>
  <c r="Q555" i="3"/>
  <c r="Q959" i="3"/>
  <c r="Q484" i="3"/>
  <c r="X484" i="3" s="1"/>
  <c r="Q2381" i="3"/>
  <c r="Q2452" i="3"/>
  <c r="Q2428" i="3"/>
  <c r="Q861" i="3"/>
  <c r="X861" i="3" s="1"/>
  <c r="Q803" i="3"/>
  <c r="Q1678" i="3"/>
  <c r="Q68" i="3"/>
  <c r="Q1488" i="3"/>
  <c r="X1488" i="3" s="1"/>
  <c r="Q2209" i="3"/>
  <c r="Q1985" i="3"/>
  <c r="Q818" i="3"/>
  <c r="Q2665" i="3"/>
  <c r="X2665" i="3" s="1"/>
  <c r="Q170" i="3"/>
  <c r="Q394" i="3"/>
  <c r="Q1517" i="3"/>
  <c r="Q1061" i="3"/>
  <c r="Q393" i="3"/>
  <c r="Q1104" i="3"/>
  <c r="Q1135" i="3"/>
  <c r="Q3071" i="3"/>
  <c r="X3071" i="3" s="1"/>
  <c r="Q1730" i="3"/>
  <c r="Q1439" i="3"/>
  <c r="Q477" i="3"/>
  <c r="Q1095" i="3"/>
  <c r="X1095" i="3" s="1"/>
  <c r="Q133" i="3"/>
  <c r="Q2359" i="3"/>
  <c r="Q1747" i="3"/>
  <c r="Q601" i="3"/>
  <c r="X601" i="3" s="1"/>
  <c r="Q1784" i="3"/>
  <c r="Q983" i="3"/>
  <c r="Q1336" i="3"/>
  <c r="Q1301" i="3"/>
  <c r="X1301" i="3" s="1"/>
  <c r="Q2377" i="3"/>
  <c r="Q83" i="3"/>
  <c r="Q126" i="3"/>
  <c r="Q125" i="3"/>
  <c r="X125" i="3" s="1"/>
  <c r="Q917" i="3"/>
  <c r="Q970" i="3"/>
  <c r="Q638" i="3"/>
  <c r="Q4" i="3"/>
  <c r="X4" i="3" s="1"/>
  <c r="Q2870" i="3"/>
  <c r="Q2121" i="3"/>
  <c r="Q738" i="3"/>
  <c r="Q792" i="3"/>
  <c r="X792" i="3" s="1"/>
  <c r="Q791" i="3"/>
  <c r="Q529" i="3"/>
  <c r="Q612" i="3"/>
  <c r="Q2231" i="3"/>
  <c r="X2231" i="3" s="1"/>
  <c r="Q2230" i="3"/>
  <c r="Q2228" i="3"/>
  <c r="Q2229" i="3"/>
  <c r="Q2255" i="3"/>
  <c r="X2255" i="3" s="1"/>
  <c r="Q502" i="3"/>
  <c r="Q1981" i="3"/>
  <c r="Q2319" i="3"/>
  <c r="Q2033" i="3"/>
  <c r="X2033" i="3" s="1"/>
  <c r="Q1753" i="3"/>
  <c r="Q180" i="3"/>
  <c r="Q1978" i="3"/>
  <c r="Q1977" i="3"/>
  <c r="X1977" i="3" s="1"/>
  <c r="Q282" i="3"/>
  <c r="Q349" i="3"/>
  <c r="Q2144" i="3"/>
  <c r="Q2139" i="3"/>
  <c r="X2139" i="3" s="1"/>
  <c r="Q2256" i="3"/>
  <c r="Q2169" i="3"/>
  <c r="Q2037" i="3"/>
  <c r="Q2388" i="3"/>
  <c r="X2388" i="3" s="1"/>
  <c r="Q1466" i="3"/>
  <c r="Q1047" i="3"/>
  <c r="Q2257" i="3"/>
  <c r="Q618" i="3"/>
  <c r="X618" i="3" s="1"/>
  <c r="Q2294" i="3"/>
  <c r="Q1446" i="3"/>
  <c r="Q1532" i="3"/>
  <c r="Q730" i="3"/>
  <c r="X730" i="3" s="1"/>
  <c r="Q2113" i="3"/>
  <c r="Q923" i="3"/>
  <c r="Q1119" i="3"/>
  <c r="Q1388" i="3"/>
  <c r="X1388" i="3" s="1"/>
  <c r="Q1554" i="3"/>
  <c r="Q2393" i="3"/>
  <c r="Q2204" i="3"/>
  <c r="Q2618" i="3"/>
  <c r="X2618" i="3" s="1"/>
  <c r="Q2612" i="3"/>
  <c r="Q1353" i="3"/>
  <c r="Q1024" i="3"/>
  <c r="Q2879" i="3"/>
  <c r="X2879" i="3" s="1"/>
  <c r="Q2416" i="3"/>
  <c r="Q2642" i="3"/>
  <c r="Q698" i="3"/>
  <c r="Q2942" i="3"/>
  <c r="X2942" i="3" s="1"/>
  <c r="Q356" i="3"/>
  <c r="Q845" i="3"/>
  <c r="Q2070" i="3"/>
  <c r="Q216" i="3"/>
  <c r="X216" i="3" s="1"/>
  <c r="Q491" i="3"/>
  <c r="Q931" i="3"/>
  <c r="Q1587" i="3"/>
  <c r="Q253" i="3"/>
  <c r="X253" i="3" s="1"/>
  <c r="Q399" i="3"/>
  <c r="Q1519" i="3"/>
  <c r="Q1603" i="3"/>
  <c r="Q1912" i="3"/>
  <c r="X1912" i="3" s="1"/>
  <c r="Q2174" i="3"/>
  <c r="Q2280" i="3"/>
  <c r="Q135" i="3"/>
  <c r="Q1480" i="3"/>
  <c r="X1480" i="3" s="1"/>
  <c r="Q972" i="3"/>
  <c r="Q2387" i="3"/>
  <c r="Q2995" i="3"/>
  <c r="Q560" i="3"/>
  <c r="X560" i="3" s="1"/>
  <c r="Q84" i="3"/>
  <c r="Q1182" i="3"/>
  <c r="Q987" i="3"/>
  <c r="Q239" i="3"/>
  <c r="X239" i="3" s="1"/>
  <c r="Q2849" i="3"/>
  <c r="Q2756" i="3"/>
  <c r="Q30" i="3"/>
  <c r="Q1015" i="3"/>
  <c r="X1015" i="3" s="1"/>
  <c r="Q694" i="3"/>
  <c r="Q1084" i="3"/>
  <c r="Q2208" i="3"/>
  <c r="Q1643" i="3"/>
  <c r="X1643" i="3" s="1"/>
  <c r="Q2343" i="3"/>
  <c r="Q2316" i="3"/>
  <c r="Q2407" i="3"/>
  <c r="Q1185" i="3"/>
  <c r="X1185" i="3" s="1"/>
  <c r="Q1837" i="3"/>
  <c r="Q513" i="3"/>
  <c r="Q2440" i="3"/>
  <c r="Q213" i="3"/>
  <c r="X213" i="3" s="1"/>
  <c r="Q1713" i="3"/>
  <c r="Q2052" i="3"/>
  <c r="Q2003" i="3"/>
  <c r="Q2198" i="3"/>
  <c r="X2198" i="3" s="1"/>
  <c r="Q2197" i="3"/>
  <c r="Q2050" i="3"/>
  <c r="Q2048" i="3"/>
  <c r="Q1021" i="3"/>
  <c r="X1021" i="3" s="1"/>
  <c r="Q2123" i="3"/>
  <c r="Q2122" i="3"/>
  <c r="Q828" i="3"/>
  <c r="Q508" i="3"/>
  <c r="X508" i="3" s="1"/>
  <c r="Q227" i="3"/>
  <c r="Q2662" i="3"/>
  <c r="Q2389" i="3"/>
  <c r="Q1788" i="3"/>
  <c r="X1788" i="3" s="1"/>
  <c r="Q3066" i="3"/>
  <c r="Q355" i="3"/>
  <c r="Q1062" i="3"/>
  <c r="Q2082" i="3"/>
  <c r="X2082" i="3" s="1"/>
  <c r="Q581" i="3"/>
  <c r="Q1680" i="3"/>
  <c r="Q1829" i="3"/>
  <c r="Q1990" i="3"/>
  <c r="X1990" i="3" s="1"/>
  <c r="Q847" i="3"/>
  <c r="Q807" i="3"/>
  <c r="Q806" i="3"/>
  <c r="Q2795" i="3"/>
  <c r="X2795" i="3" s="1"/>
  <c r="Q531" i="3"/>
  <c r="Q1437" i="3"/>
  <c r="Q895" i="3"/>
  <c r="Q420" i="3"/>
  <c r="X420" i="3" s="1"/>
  <c r="Q552" i="3"/>
  <c r="Q1959" i="3"/>
  <c r="Q2774" i="3"/>
  <c r="Q2758" i="3"/>
  <c r="X2758" i="3" s="1"/>
  <c r="Q87" i="3"/>
  <c r="Q1209" i="3"/>
  <c r="Q2344" i="3"/>
  <c r="Q569" i="3"/>
  <c r="X569" i="3" s="1"/>
  <c r="Q1456" i="3"/>
  <c r="Q305" i="3"/>
  <c r="Q1425" i="3"/>
  <c r="Q1926" i="3"/>
  <c r="X1926" i="3" s="1"/>
  <c r="Q1893" i="3"/>
  <c r="Q1892" i="3"/>
  <c r="Q1890" i="3"/>
  <c r="Q1582" i="3"/>
  <c r="X1582" i="3" s="1"/>
  <c r="Q678" i="3"/>
  <c r="Q2289" i="3"/>
  <c r="Q312" i="3"/>
  <c r="Q2685" i="3"/>
  <c r="X2685" i="3" s="1"/>
  <c r="Q2187" i="3"/>
  <c r="Q539" i="3"/>
  <c r="Q537" i="3"/>
  <c r="Q1956" i="3"/>
  <c r="X1956" i="3" s="1"/>
  <c r="Q1955" i="3"/>
  <c r="Q608" i="3"/>
  <c r="Q1964" i="3"/>
  <c r="Q1576" i="3"/>
  <c r="X1576" i="3" s="1"/>
  <c r="Q2522" i="3"/>
  <c r="Q1509" i="3"/>
  <c r="Q1508" i="3"/>
  <c r="Q1794" i="3"/>
  <c r="X1794" i="3" s="1"/>
  <c r="Q1419" i="3"/>
  <c r="Q3024" i="3"/>
  <c r="Q1688" i="3"/>
  <c r="Q1490" i="3"/>
  <c r="X1490" i="3" s="1"/>
  <c r="Q929" i="3"/>
  <c r="Q934" i="3"/>
  <c r="Q2286" i="3"/>
  <c r="Q3075" i="3"/>
  <c r="X3075" i="3" s="1"/>
  <c r="Q696" i="3"/>
  <c r="Q2457" i="3"/>
  <c r="Q2803" i="3"/>
  <c r="Q2370" i="3"/>
  <c r="X2370" i="3" s="1"/>
  <c r="Q2218" i="3"/>
  <c r="Q2175" i="3"/>
  <c r="Q2099" i="3"/>
  <c r="Q2195" i="3"/>
  <c r="X2195" i="3" s="1"/>
  <c r="Q2120" i="3"/>
  <c r="Q2755" i="3"/>
  <c r="Q1935" i="3"/>
  <c r="Q2301" i="3"/>
  <c r="X2301" i="3" s="1"/>
  <c r="Q2463" i="3"/>
  <c r="Q427" i="3"/>
  <c r="Q849" i="3"/>
  <c r="Q817" i="3"/>
  <c r="X817" i="3" s="1"/>
  <c r="Q879" i="3"/>
  <c r="Q905" i="3"/>
  <c r="Q912" i="3"/>
  <c r="Q1046" i="3"/>
  <c r="X1046" i="3" s="1"/>
  <c r="Q318" i="3"/>
  <c r="Q868" i="3"/>
  <c r="Q2412" i="3"/>
  <c r="Q2709" i="3"/>
  <c r="X2709" i="3" s="1"/>
  <c r="Q1155" i="3"/>
  <c r="Q2162" i="3"/>
  <c r="Q945" i="3"/>
  <c r="Q2188" i="3"/>
  <c r="X2188" i="3" s="1"/>
  <c r="Q2378" i="3"/>
  <c r="Q2201" i="3"/>
  <c r="Q2213" i="3"/>
  <c r="Q2773" i="3"/>
  <c r="X2773" i="3" s="1"/>
  <c r="Q2094" i="3"/>
  <c r="Q2337" i="3"/>
  <c r="Q1286" i="3"/>
  <c r="Q168" i="3"/>
  <c r="X168" i="3" s="1"/>
  <c r="Q494" i="3"/>
  <c r="Q1484" i="3"/>
  <c r="Q3011" i="3"/>
  <c r="Q1443" i="3"/>
  <c r="X1443" i="3" s="1"/>
  <c r="Q814" i="3"/>
  <c r="Q2192" i="3"/>
  <c r="Q490" i="3"/>
  <c r="Q2792" i="3"/>
  <c r="X2792" i="3" s="1"/>
  <c r="Q2750" i="3"/>
  <c r="Q3065" i="3"/>
  <c r="Q3064" i="3"/>
  <c r="Q1897" i="3"/>
  <c r="X1897" i="3" s="1"/>
  <c r="Q918" i="3"/>
  <c r="Q758" i="3"/>
  <c r="Q1871" i="3"/>
  <c r="Q551" i="3"/>
  <c r="X551" i="3" s="1"/>
  <c r="Q2357" i="3"/>
  <c r="Q2355" i="3"/>
  <c r="Q2132" i="3"/>
  <c r="Q2815" i="3"/>
  <c r="X2815" i="3" s="1"/>
  <c r="Q2246" i="3"/>
  <c r="Q2394" i="3"/>
  <c r="Q841" i="3"/>
  <c r="Q2689" i="3"/>
  <c r="X2689" i="3" s="1"/>
  <c r="Q2296" i="3"/>
  <c r="Q566" i="3"/>
  <c r="Q1051" i="3"/>
  <c r="Q2350" i="3"/>
  <c r="X2350" i="3" s="1"/>
  <c r="Q1624" i="3"/>
  <c r="Q2675" i="3"/>
  <c r="Q1112" i="3"/>
  <c r="Q351" i="3"/>
  <c r="X351" i="3" s="1"/>
  <c r="Q1984" i="3"/>
  <c r="Q2168" i="3"/>
  <c r="Q5" i="3"/>
  <c r="Q2024" i="3"/>
  <c r="X2024" i="3" s="1"/>
  <c r="Q2249" i="3"/>
  <c r="Q481" i="3"/>
  <c r="Q2970" i="3"/>
  <c r="Q2505" i="3"/>
  <c r="X2505" i="3" s="1"/>
  <c r="Q2997" i="3"/>
  <c r="Q2288" i="3"/>
  <c r="Q1607" i="3"/>
  <c r="Q1315" i="3"/>
  <c r="X1315" i="3" s="1"/>
  <c r="Q876" i="3"/>
  <c r="Q1810" i="3"/>
  <c r="Q1369" i="3"/>
  <c r="Q1630" i="3"/>
  <c r="X1630" i="3" s="1"/>
  <c r="Q1284" i="3"/>
  <c r="Q669" i="3"/>
  <c r="Q138" i="3"/>
  <c r="Q3019" i="3"/>
  <c r="X3019" i="3" s="1"/>
  <c r="Q151" i="3"/>
  <c r="Q646" i="3"/>
  <c r="Q2843" i="3"/>
  <c r="Q652" i="3"/>
  <c r="X652" i="3" s="1"/>
  <c r="Q370" i="3"/>
  <c r="Q1606" i="3"/>
  <c r="Q238" i="3"/>
  <c r="Q3029" i="3"/>
  <c r="X3029" i="3" s="1"/>
  <c r="Q2998" i="3"/>
  <c r="Q1460" i="3"/>
  <c r="Q2217" i="3"/>
  <c r="Q2638" i="3"/>
  <c r="X2638" i="3" s="1"/>
  <c r="Q1083" i="3"/>
  <c r="Q1387" i="3"/>
  <c r="Q2898" i="3"/>
  <c r="Q2076" i="3"/>
  <c r="X2076" i="3" s="1"/>
  <c r="Q2474" i="3"/>
  <c r="Q889" i="3"/>
  <c r="Q886" i="3"/>
  <c r="Q867" i="3"/>
  <c r="X867" i="3" s="1"/>
  <c r="Q674" i="3"/>
  <c r="Q2688" i="3"/>
  <c r="Q1734" i="3"/>
  <c r="Q2072" i="3"/>
  <c r="X2072" i="3" s="1"/>
  <c r="Q1150" i="3"/>
  <c r="Q2631" i="3"/>
  <c r="Q364" i="3"/>
  <c r="Q362" i="3"/>
  <c r="X362" i="3" s="1"/>
  <c r="Q2368" i="3"/>
  <c r="Q1012" i="3"/>
  <c r="Q2075" i="3"/>
  <c r="Q2293" i="3"/>
  <c r="X2293" i="3" s="1"/>
  <c r="Q2292" i="3"/>
  <c r="Q2304" i="3"/>
  <c r="Q248" i="3"/>
  <c r="Q636" i="3"/>
  <c r="X636" i="3" s="1"/>
  <c r="Q790" i="3"/>
  <c r="Q2300" i="3"/>
  <c r="Q2360" i="3"/>
  <c r="Q2445" i="3"/>
  <c r="X2445" i="3" s="1"/>
  <c r="Q261" i="3"/>
  <c r="Q1416" i="3"/>
  <c r="Q1646" i="3"/>
  <c r="Q251" i="3"/>
  <c r="X251" i="3" s="1"/>
  <c r="Q2769" i="3"/>
  <c r="Q1599" i="3"/>
  <c r="Q1020" i="3"/>
  <c r="Q976" i="3"/>
  <c r="X976" i="3" s="1"/>
  <c r="Q2032" i="3"/>
  <c r="Q966" i="3"/>
  <c r="Q57" i="3"/>
  <c r="Q2442" i="3"/>
  <c r="X2442" i="3" s="1"/>
  <c r="Q798" i="3"/>
  <c r="Q797" i="3"/>
  <c r="Q325" i="3"/>
  <c r="Q1149" i="3"/>
  <c r="X1149" i="3" s="1"/>
  <c r="Q2327" i="3"/>
  <c r="Q911" i="3"/>
  <c r="Q634" i="3"/>
  <c r="Q632" i="3"/>
  <c r="X632" i="3" s="1"/>
  <c r="Q631" i="3"/>
  <c r="Q1537" i="3"/>
  <c r="Q219" i="3"/>
  <c r="Q1920" i="3"/>
  <c r="X1920" i="3" s="1"/>
  <c r="Q1809" i="3"/>
  <c r="Q1807" i="3"/>
  <c r="Q495" i="3"/>
  <c r="Q2406" i="3"/>
  <c r="X2406" i="3" s="1"/>
  <c r="Q1632" i="3"/>
  <c r="Q784" i="3"/>
  <c r="Q2291" i="3"/>
  <c r="Q761" i="3"/>
  <c r="X761" i="3" s="1"/>
  <c r="Q764" i="3"/>
  <c r="Q1266" i="3"/>
  <c r="Q2191" i="3"/>
  <c r="Q1666" i="3"/>
  <c r="X1666" i="3" s="1"/>
  <c r="Q1615" i="3"/>
  <c r="Q249" i="3"/>
  <c r="Q2270" i="3"/>
  <c r="Q2392" i="3"/>
  <c r="X2392" i="3" s="1"/>
  <c r="Q2298" i="3"/>
  <c r="Q1448" i="3"/>
  <c r="Q1447" i="3"/>
  <c r="Q2855" i="3"/>
  <c r="X2855" i="3" s="1"/>
  <c r="Q2854" i="3"/>
  <c r="Q2853" i="3"/>
  <c r="Q2594" i="3"/>
  <c r="Q1204" i="3"/>
  <c r="X1204" i="3" s="1"/>
  <c r="Q459" i="3"/>
  <c r="Q635" i="3"/>
  <c r="Q1709" i="3"/>
  <c r="Q434" i="3"/>
  <c r="X434" i="3" s="1"/>
  <c r="Q683" i="3"/>
  <c r="Q2079" i="3"/>
  <c r="Q544" i="3"/>
  <c r="Q1124" i="3"/>
  <c r="X1124" i="3" s="1"/>
  <c r="Q284" i="3"/>
  <c r="Q1328" i="3"/>
  <c r="Q2203" i="3"/>
  <c r="Q2346" i="3"/>
  <c r="X2346" i="3" s="1"/>
  <c r="Q1776" i="3"/>
  <c r="Q2524" i="3"/>
  <c r="Q445" i="3"/>
  <c r="Q2762" i="3"/>
  <c r="X2762" i="3" s="1"/>
  <c r="Q2627" i="3"/>
  <c r="Q1883" i="3"/>
  <c r="Q1881" i="3"/>
  <c r="Q935" i="3"/>
  <c r="X935" i="3" s="1"/>
  <c r="Q1708" i="3"/>
  <c r="Q1707" i="3"/>
  <c r="Q271" i="3"/>
  <c r="Q1989" i="3"/>
  <c r="X1989" i="3" s="1"/>
  <c r="Q1427" i="3"/>
  <c r="Q380" i="3"/>
  <c r="Q3057" i="3"/>
  <c r="Q1550" i="3"/>
  <c r="X1550" i="3" s="1"/>
  <c r="Q3049" i="3"/>
  <c r="Q2226" i="3"/>
  <c r="Q2602" i="3"/>
  <c r="Q597" i="3"/>
  <c r="X597" i="3" s="1"/>
  <c r="Q2842" i="3"/>
  <c r="Q1613" i="3"/>
  <c r="Q485" i="3"/>
  <c r="Q782" i="3"/>
  <c r="X782" i="3" s="1"/>
  <c r="Q2420" i="3"/>
  <c r="Q2899" i="3"/>
  <c r="Q1772" i="3"/>
  <c r="Q2520" i="3"/>
  <c r="X2520" i="3" s="1"/>
  <c r="Q1952" i="3"/>
  <c r="Q2739" i="3"/>
  <c r="Q1417" i="3"/>
  <c r="Q1202" i="3"/>
  <c r="X1202" i="3" s="1"/>
  <c r="Q1201" i="3"/>
  <c r="Q1181" i="3"/>
  <c r="Q2679" i="3"/>
  <c r="Q1605" i="3"/>
  <c r="X1605" i="3" s="1"/>
  <c r="Q2625" i="3"/>
  <c r="Q2172" i="3"/>
  <c r="Q992" i="3"/>
  <c r="Q630" i="3"/>
  <c r="X630" i="3" s="1"/>
  <c r="Q527" i="3"/>
  <c r="Q553" i="3"/>
  <c r="Q550" i="3"/>
  <c r="Q1186" i="3"/>
  <c r="X1186" i="3" s="1"/>
  <c r="Q1273" i="3"/>
  <c r="Q2819" i="3"/>
  <c r="Q3009" i="3"/>
  <c r="Q3008" i="3"/>
  <c r="X3008" i="3" s="1"/>
  <c r="Q2108" i="3"/>
  <c r="Q2035" i="3"/>
  <c r="Q2473" i="3"/>
  <c r="Q2477" i="3"/>
  <c r="X2477" i="3" s="1"/>
  <c r="Q1870" i="3"/>
  <c r="Q1551" i="3"/>
  <c r="Q838" i="3"/>
  <c r="Q2504" i="3"/>
  <c r="X2504" i="3" s="1"/>
  <c r="Q2016" i="3"/>
  <c r="Q2092" i="3"/>
  <c r="Q2091" i="3"/>
  <c r="Q3002" i="3"/>
  <c r="X3002" i="3" s="1"/>
  <c r="Q3001" i="3"/>
  <c r="Q353" i="3"/>
  <c r="Q3039" i="3"/>
  <c r="Q334" i="3"/>
  <c r="X334" i="3" s="1"/>
  <c r="Q2966" i="3"/>
  <c r="Q1161" i="3"/>
  <c r="Q2731" i="3"/>
  <c r="Q35" i="3"/>
  <c r="Q1373" i="3"/>
  <c r="Q175" i="3"/>
  <c r="Q999" i="3"/>
  <c r="Q185" i="3"/>
  <c r="X185" i="3" s="1"/>
  <c r="Q996" i="3"/>
  <c r="Q2712" i="3"/>
  <c r="Q2710" i="3"/>
  <c r="Q2810" i="3"/>
  <c r="X2810" i="3" s="1"/>
  <c r="Q2809" i="3"/>
  <c r="Q137" i="3"/>
  <c r="Q3028" i="3"/>
  <c r="Q453" i="3"/>
  <c r="X453" i="3" s="1"/>
  <c r="Q159" i="3"/>
  <c r="Q1530" i="3"/>
  <c r="Q2285" i="3"/>
  <c r="Q1097" i="3"/>
  <c r="X1097" i="3" s="1"/>
  <c r="Q1549" i="3"/>
  <c r="Q2906" i="3"/>
  <c r="Q1215" i="3"/>
  <c r="Q1895" i="3"/>
  <c r="X1895" i="3" s="1"/>
  <c r="Q2023" i="3"/>
  <c r="Q25" i="3"/>
  <c r="Q1498" i="3"/>
  <c r="Q1608" i="3"/>
  <c r="X1608" i="3" s="1"/>
  <c r="Q2096" i="3"/>
  <c r="Q587" i="3"/>
  <c r="Q2211" i="3"/>
  <c r="Q3076" i="3"/>
  <c r="X3076" i="3" s="1"/>
  <c r="Q1196" i="3"/>
  <c r="Q2880" i="3"/>
  <c r="Q1106" i="3"/>
  <c r="Q2216" i="3"/>
  <c r="X2216" i="3" s="1"/>
  <c r="Q1961" i="3"/>
  <c r="Q1960" i="3"/>
  <c r="Q96" i="3"/>
  <c r="Q3016" i="3"/>
  <c r="X3016" i="3" s="1"/>
  <c r="Q250" i="3"/>
  <c r="Q1111" i="3"/>
  <c r="Q2220" i="3"/>
  <c r="Q1113" i="3"/>
  <c r="X1113" i="3" s="1"/>
  <c r="Q2109" i="3"/>
  <c r="Q2534" i="3"/>
  <c r="Q793" i="3"/>
  <c r="Q794" i="3"/>
  <c r="X794" i="3" s="1"/>
  <c r="Q2084" i="3"/>
  <c r="Q2090" i="3"/>
  <c r="Q2089" i="3"/>
  <c r="Q2088" i="3"/>
  <c r="X2088" i="3" s="1"/>
  <c r="Q1404" i="3"/>
  <c r="Q2653" i="3"/>
  <c r="Q2041" i="3"/>
  <c r="Q2678" i="3"/>
  <c r="X2678" i="3" s="1"/>
  <c r="Q2677" i="3"/>
  <c r="Q2779" i="3"/>
  <c r="Q1130" i="3"/>
  <c r="Q268" i="3"/>
  <c r="X268" i="3" s="1"/>
  <c r="Q2838" i="3"/>
  <c r="Q2796" i="3"/>
  <c r="Q1733" i="3"/>
  <c r="Q710" i="3"/>
  <c r="X710" i="3" s="1"/>
  <c r="Q708" i="3"/>
  <c r="Q709" i="3"/>
  <c r="Q11" i="3"/>
  <c r="Q2031" i="3"/>
  <c r="X2031" i="3" s="1"/>
  <c r="Q1442" i="3"/>
  <c r="Q739" i="3"/>
  <c r="Q414" i="3"/>
  <c r="Q329" i="3"/>
  <c r="X329" i="3" s="1"/>
  <c r="Q1468" i="3"/>
  <c r="Q209" i="3"/>
  <c r="Q205" i="3"/>
  <c r="Q827" i="3"/>
  <c r="X827" i="3" s="1"/>
  <c r="Q2889" i="3"/>
  <c r="Q602" i="3"/>
  <c r="Q3007" i="3"/>
  <c r="Q2287" i="3"/>
  <c r="X2287" i="3" s="1"/>
  <c r="Q1819" i="3"/>
  <c r="Q1217" i="3"/>
  <c r="Q927" i="3"/>
  <c r="Q1056" i="3"/>
  <c r="X1056" i="3" s="1"/>
  <c r="Q2443" i="3"/>
  <c r="Q2156" i="3"/>
  <c r="Q2158" i="3"/>
  <c r="Q561" i="3"/>
  <c r="X561" i="3" s="1"/>
  <c r="Q627" i="3"/>
  <c r="Q2797" i="3"/>
  <c r="Q591" i="3"/>
  <c r="Q1006" i="3"/>
  <c r="X1006" i="3" s="1"/>
  <c r="Q1349" i="3"/>
  <c r="Q2924" i="3"/>
  <c r="Q3034" i="3"/>
  <c r="Q2537" i="3"/>
  <c r="X2537" i="3" s="1"/>
  <c r="Q1521" i="3"/>
  <c r="Q262" i="3"/>
  <c r="Q1681" i="3"/>
  <c r="Q1683" i="3"/>
  <c r="X1683" i="3" s="1"/>
  <c r="Q1571" i="3"/>
  <c r="Q2550" i="3"/>
  <c r="Q1103" i="3"/>
  <c r="Q2460" i="3"/>
  <c r="X2460" i="3" s="1"/>
  <c r="Q2185" i="3"/>
  <c r="Q2531" i="3"/>
  <c r="Q1854" i="3"/>
  <c r="Q516" i="3"/>
  <c r="X516" i="3" s="1"/>
  <c r="Q1005" i="3"/>
  <c r="Q241" i="3"/>
  <c r="Q1889" i="3"/>
  <c r="Q2775" i="3"/>
  <c r="X2775" i="3" s="1"/>
  <c r="Q189" i="3"/>
  <c r="Q1279" i="3"/>
  <c r="Q2507" i="3"/>
  <c r="Q2836" i="3"/>
  <c r="X2836" i="3" s="1"/>
  <c r="Q576" i="3"/>
  <c r="Q1787" i="3"/>
  <c r="Q1725" i="3"/>
  <c r="Q2054" i="3"/>
  <c r="X2054" i="3" s="1"/>
  <c r="Q1278" i="3"/>
  <c r="Q2183" i="3"/>
  <c r="Q2267" i="3"/>
  <c r="Q2269" i="3"/>
  <c r="X2269" i="3" s="1"/>
  <c r="Q2138" i="3"/>
  <c r="Q1888" i="3"/>
  <c r="Q2232" i="3"/>
  <c r="Q2390" i="3"/>
  <c r="X2390" i="3" s="1"/>
  <c r="Q2142" i="3"/>
  <c r="Q2042" i="3"/>
  <c r="Q2044" i="3"/>
  <c r="Q2374" i="3"/>
  <c r="X2374" i="3" s="1"/>
  <c r="Q2565" i="3"/>
  <c r="Q2834" i="3"/>
  <c r="Q605" i="3"/>
  <c r="Q2987" i="3"/>
  <c r="X2987" i="3" s="1"/>
  <c r="Q1793" i="3"/>
  <c r="Q1228" i="3"/>
  <c r="Q2066" i="3"/>
  <c r="Q1954" i="3"/>
  <c r="X1954" i="3" s="1"/>
  <c r="Q300" i="3"/>
  <c r="Q79" i="3"/>
  <c r="Q2212" i="3"/>
  <c r="Q2597" i="3"/>
  <c r="X2597" i="3" s="1"/>
  <c r="Q2561" i="3"/>
  <c r="Q2588" i="3"/>
  <c r="Q639" i="3"/>
  <c r="Q737" i="3"/>
  <c r="X737" i="3" s="1"/>
  <c r="Q2323" i="3"/>
  <c r="Q2278" i="3"/>
  <c r="Q77" i="3"/>
  <c r="Q662" i="3"/>
  <c r="X662" i="3" s="1"/>
  <c r="Q2046" i="3"/>
  <c r="Q2047" i="3"/>
  <c r="Q202" i="3"/>
  <c r="Q2915" i="3"/>
  <c r="X2915" i="3" s="1"/>
  <c r="Q2894" i="3"/>
  <c r="Q1589" i="3"/>
  <c r="Q1043" i="3"/>
  <c r="Q3" i="3"/>
  <c r="X3" i="3" s="1"/>
  <c r="Q2858" i="3"/>
  <c r="Q2540" i="3"/>
  <c r="Q2806" i="3"/>
  <c r="Q2808" i="3"/>
  <c r="X2808" i="3" s="1"/>
  <c r="Q2807" i="3"/>
  <c r="Q1418" i="3"/>
  <c r="Q1096" i="3"/>
  <c r="Q2881" i="3"/>
  <c r="X2881" i="3" s="1"/>
  <c r="Q225" i="3"/>
  <c r="Q428" i="3"/>
  <c r="Q1830" i="3"/>
  <c r="Q455" i="3"/>
  <c r="X455" i="3" s="1"/>
  <c r="Q341" i="3"/>
  <c r="Q2680" i="3"/>
  <c r="Q1399" i="3"/>
  <c r="Q2663" i="3"/>
  <c r="X2663" i="3" s="1"/>
  <c r="Q1231" i="3"/>
  <c r="Q2902" i="3"/>
  <c r="Q799" i="3"/>
  <c r="Q2376" i="3"/>
  <c r="X2376" i="3" s="1"/>
  <c r="Q288" i="3"/>
  <c r="Q920" i="3"/>
  <c r="Q919" i="3"/>
  <c r="Q1348" i="3"/>
  <c r="X1348" i="3" s="1"/>
  <c r="Q1323" i="3"/>
  <c r="Q1274" i="3"/>
  <c r="Q802" i="3"/>
  <c r="Q2021" i="3"/>
  <c r="X2021" i="3" s="1"/>
  <c r="Q2166" i="3"/>
  <c r="Q2413" i="3"/>
  <c r="Q2011" i="3"/>
  <c r="Q1541" i="3"/>
  <c r="X1541" i="3" s="1"/>
  <c r="Q95" i="3"/>
  <c r="Q2777" i="3"/>
  <c r="Q469" i="3"/>
  <c r="Q2528" i="3"/>
  <c r="X2528" i="3" s="1"/>
  <c r="Q843" i="3"/>
  <c r="Q1254" i="3"/>
  <c r="Q2605" i="3"/>
  <c r="Q2101" i="3"/>
  <c r="X2101" i="3" s="1"/>
  <c r="Q1409" i="3"/>
  <c r="Q1316" i="3"/>
  <c r="Q2179" i="3"/>
  <c r="Q2145" i="3"/>
  <c r="X2145" i="3" s="1"/>
  <c r="Q659" i="3"/>
  <c r="Q1993" i="3"/>
  <c r="Q510" i="3"/>
  <c r="Q110" i="3"/>
  <c r="X110" i="3" s="1"/>
  <c r="Q1152" i="3"/>
  <c r="Q1976" i="3"/>
  <c r="Q1367" i="3"/>
  <c r="Q1858" i="3"/>
  <c r="X1858" i="3" s="1"/>
  <c r="Q2353" i="3"/>
  <c r="Q2310" i="3"/>
  <c r="Q2309" i="3"/>
  <c r="Q1911" i="3"/>
  <c r="X1911" i="3" s="1"/>
  <c r="Q984" i="3"/>
  <c r="Q778" i="3"/>
  <c r="Q2095" i="3"/>
  <c r="Q665" i="3"/>
  <c r="X665" i="3" s="1"/>
  <c r="Q1375" i="3"/>
  <c r="Q1207" i="3"/>
  <c r="Q2703" i="3"/>
  <c r="Q846" i="3"/>
  <c r="X846" i="3" s="1"/>
  <c r="Q2207" i="3"/>
  <c r="Q1538" i="3"/>
  <c r="Q772" i="3"/>
  <c r="Q2459" i="3"/>
  <c r="X2459" i="3" s="1"/>
  <c r="Q837" i="3"/>
  <c r="Q49" i="3"/>
  <c r="Q2240" i="3"/>
  <c r="Q1728" i="3"/>
  <c r="X1728" i="3" s="1"/>
  <c r="Q1365" i="3"/>
  <c r="Q1099" i="3"/>
  <c r="Q2348" i="3"/>
  <c r="Q840" i="3"/>
  <c r="X840" i="3" s="1"/>
  <c r="Q2051" i="3"/>
  <c r="Q75" i="3"/>
  <c r="Q2085" i="3"/>
  <c r="Q645" i="3"/>
  <c r="X645" i="3" s="1"/>
  <c r="Q878" i="3"/>
  <c r="Q514" i="3"/>
  <c r="Q2804" i="3"/>
  <c r="Q2623" i="3"/>
  <c r="X2623" i="3" s="1"/>
  <c r="Q2215" i="3"/>
  <c r="Q549" i="3"/>
  <c r="Q1968" i="3"/>
  <c r="Q1441" i="3"/>
  <c r="X1441" i="3" s="1"/>
  <c r="Q283" i="3"/>
  <c r="Q2541" i="3"/>
  <c r="Q2523" i="3"/>
  <c r="Q2521" i="3"/>
  <c r="X2521" i="3" s="1"/>
  <c r="Q1430" i="3"/>
  <c r="Q1429" i="3"/>
  <c r="Q1383" i="3"/>
  <c r="Q1381" i="3"/>
  <c r="X1381" i="3" s="1"/>
  <c r="Q2684" i="3"/>
  <c r="Q2083" i="3"/>
  <c r="Q2127" i="3"/>
  <c r="Q2465" i="3"/>
  <c r="X2465" i="3" s="1"/>
  <c r="Q1482" i="3"/>
  <c r="Q2641" i="3"/>
  <c r="Q2640" i="3"/>
  <c r="Q1422" i="3"/>
  <c r="X1422" i="3" s="1"/>
  <c r="Q1455" i="3"/>
  <c r="Q2159" i="3"/>
  <c r="Q2613" i="3"/>
  <c r="Q765" i="3"/>
  <c r="X765" i="3" s="1"/>
  <c r="Q766" i="3"/>
  <c r="Q770" i="3"/>
  <c r="Q767" i="3"/>
  <c r="Q327" i="3"/>
  <c r="X327" i="3" s="1"/>
  <c r="Q1432" i="3"/>
  <c r="Q1064" i="3"/>
  <c r="Q657" i="3"/>
  <c r="Q1774" i="3"/>
  <c r="X1774" i="3" s="1"/>
  <c r="Q1544" i="3"/>
  <c r="Q1540" i="3"/>
  <c r="Q1058" i="3"/>
  <c r="Q2081" i="3"/>
  <c r="X2081" i="3" s="1"/>
  <c r="Q1597" i="3"/>
  <c r="Q1780" i="3"/>
  <c r="Q2651" i="3"/>
  <c r="Q430" i="3"/>
  <c r="X430" i="3" s="1"/>
  <c r="Q2471" i="3"/>
  <c r="Q1033" i="3"/>
  <c r="Q1086" i="3"/>
  <c r="Q2373" i="3"/>
  <c r="X2373" i="3" s="1"/>
  <c r="Q554" i="3"/>
  <c r="Q532" i="3"/>
  <c r="Q1440" i="3"/>
  <c r="Q267" i="3"/>
  <c r="X267" i="3" s="1"/>
  <c r="Q2494" i="3"/>
  <c r="Q740" i="3"/>
  <c r="Q633" i="3"/>
  <c r="Q2488" i="3"/>
  <c r="X2488" i="3" s="1"/>
  <c r="Q2131" i="3"/>
  <c r="Q2130" i="3"/>
  <c r="Q2432" i="3"/>
  <c r="Q512" i="3"/>
  <c r="X512" i="3" s="1"/>
  <c r="Q2481" i="3"/>
  <c r="Q2074" i="3"/>
  <c r="Q2077" i="3"/>
  <c r="Q1105" i="3"/>
  <c r="X1105" i="3" s="1"/>
  <c r="Q299" i="3"/>
  <c r="Q2097" i="3"/>
  <c r="Q2214" i="3"/>
  <c r="Q2200" i="3"/>
  <c r="X2200" i="3" s="1"/>
  <c r="Q1520" i="3"/>
  <c r="Q2467" i="3"/>
  <c r="Q2464" i="3"/>
  <c r="Q2297" i="3"/>
  <c r="X2297" i="3" s="1"/>
  <c r="Q641" i="3"/>
  <c r="Q1190" i="3"/>
  <c r="Q682" i="3"/>
  <c r="Q113" i="3"/>
  <c r="X113" i="3" s="1"/>
  <c r="Q1865" i="3"/>
  <c r="Q1140" i="3"/>
  <c r="Q1222" i="3"/>
  <c r="Q1221" i="3"/>
  <c r="X1221" i="3" s="1"/>
  <c r="Q1618" i="3"/>
  <c r="Q1227" i="3"/>
  <c r="Q78" i="3"/>
  <c r="Q2321" i="3"/>
  <c r="X2321" i="3" s="1"/>
  <c r="Q3079" i="3"/>
  <c r="Q1354" i="3"/>
  <c r="Q1579" i="3"/>
  <c r="Q1449" i="3"/>
  <c r="X1449" i="3" s="1"/>
  <c r="Q564" i="3"/>
  <c r="Q603" i="3"/>
  <c r="Q664" i="3"/>
  <c r="Q2802" i="3"/>
  <c r="X2802" i="3" s="1"/>
  <c r="Q2560" i="3"/>
  <c r="Q1719" i="3"/>
  <c r="Q446" i="3"/>
  <c r="Q2339" i="3"/>
  <c r="X2339" i="3" s="1"/>
  <c r="Q896" i="3"/>
  <c r="Q898" i="3"/>
  <c r="Q897" i="3"/>
  <c r="Q2717" i="3"/>
  <c r="X2717" i="3" s="1"/>
  <c r="Q2455" i="3"/>
  <c r="Q748" i="3"/>
  <c r="Q2704" i="3"/>
  <c r="Q1746" i="3"/>
  <c r="X1746" i="3" s="1"/>
  <c r="Q1785" i="3"/>
  <c r="Q2202" i="3"/>
  <c r="Q235" i="3"/>
  <c r="Q2844" i="3"/>
  <c r="X2844" i="3" s="1"/>
  <c r="Q2219" i="3"/>
  <c r="Q2137" i="3"/>
  <c r="Q2648" i="3"/>
  <c r="Q2696" i="3"/>
  <c r="X2696" i="3" s="1"/>
  <c r="Q816" i="3"/>
  <c r="Q815" i="3"/>
  <c r="Q1806" i="3"/>
  <c r="Q1000" i="3"/>
  <c r="X1000" i="3" s="1"/>
  <c r="Q493" i="3"/>
  <c r="Q157" i="3"/>
  <c r="Q2687" i="3"/>
  <c r="Q2686" i="3"/>
  <c r="X2686" i="3" s="1"/>
  <c r="Q117" i="3"/>
  <c r="Q1289" i="3"/>
  <c r="Q350" i="3"/>
  <c r="Q1673" i="3"/>
  <c r="X1673" i="3" s="1"/>
  <c r="Q1671" i="3"/>
  <c r="Q1884" i="3"/>
  <c r="Q1853" i="3"/>
  <c r="Q1431" i="3"/>
  <c r="X1431" i="3" s="1"/>
  <c r="Q941" i="3"/>
  <c r="Q1275" i="3"/>
  <c r="Q109" i="3"/>
  <c r="Q835" i="3"/>
  <c r="X835" i="3" s="1"/>
  <c r="Q615" i="3"/>
  <c r="Q1726" i="3"/>
  <c r="Q410" i="3"/>
  <c r="Q1037" i="3"/>
  <c r="X1037" i="3" s="1"/>
  <c r="Q2335" i="3"/>
  <c r="Q2630" i="3"/>
  <c r="Q1850" i="3"/>
  <c r="Q679" i="3"/>
  <c r="X679" i="3" s="1"/>
  <c r="Q3063" i="3"/>
  <c r="Q2532" i="3"/>
  <c r="Q1999" i="3"/>
  <c r="Q1194" i="3"/>
  <c r="X1194" i="3" s="1"/>
  <c r="Q1108" i="3"/>
  <c r="Q712" i="3"/>
  <c r="Q2422" i="3"/>
  <c r="Q2106" i="3"/>
  <c r="X2106" i="3" s="1"/>
  <c r="Q2105" i="3"/>
  <c r="Q411" i="3"/>
  <c r="Q52" i="3"/>
  <c r="Q974" i="3"/>
  <c r="X974" i="3" s="1"/>
  <c r="Q1474" i="3"/>
  <c r="Q1118" i="3"/>
  <c r="Q660" i="3"/>
  <c r="Q15" i="3"/>
  <c r="X15" i="3" s="1"/>
  <c r="Q771" i="3"/>
  <c r="Q690" i="3"/>
  <c r="Q2518" i="3"/>
  <c r="Q2266" i="3"/>
  <c r="X2266" i="3" s="1"/>
  <c r="Q628" i="3"/>
  <c r="Q3023" i="3"/>
  <c r="Q745" i="3"/>
  <c r="Q418" i="3"/>
  <c r="X418" i="3" s="1"/>
  <c r="Q2341" i="3"/>
  <c r="Q3031" i="3"/>
  <c r="Q1040" i="3"/>
  <c r="Q1997" i="3"/>
  <c r="X1997" i="3" s="1"/>
  <c r="Q2415" i="3"/>
  <c r="Q556" i="3"/>
  <c r="Q2263" i="3"/>
  <c r="Q1568" i="3"/>
  <c r="X1568" i="3" s="1"/>
  <c r="Q1567" i="3"/>
  <c r="Q2952" i="3"/>
  <c r="Q270" i="3"/>
  <c r="Q269" i="3"/>
  <c r="X269" i="3" s="1"/>
  <c r="Q1141" i="3"/>
  <c r="Q468" i="3"/>
  <c r="Q2135" i="3"/>
  <c r="Q1452" i="3"/>
  <c r="X1452" i="3" s="1"/>
  <c r="Q2338" i="3"/>
  <c r="Q2659" i="3"/>
  <c r="Q1110" i="3"/>
  <c r="Q1244" i="3"/>
  <c r="X1244" i="3" s="1"/>
  <c r="Q1445" i="3"/>
  <c r="Q470" i="3"/>
  <c r="Q203" i="3"/>
  <c r="Q863" i="3"/>
  <c r="X863" i="3" s="1"/>
  <c r="Q2181" i="3"/>
  <c r="Q1136" i="3"/>
  <c r="Q208" i="3"/>
  <c r="Q1504" i="3"/>
  <c r="X1504" i="3" s="1"/>
  <c r="Q379" i="3"/>
  <c r="Q967" i="3"/>
  <c r="Q2496" i="3"/>
  <c r="Q82" i="3"/>
  <c r="X82" i="3" s="1"/>
  <c r="Q693" i="3"/>
  <c r="Q1998" i="3"/>
  <c r="Q925" i="3"/>
  <c r="Q1308" i="3"/>
  <c r="X1308" i="3" s="1"/>
  <c r="Q131" i="3"/>
  <c r="Q2923" i="3"/>
  <c r="Q1092" i="3"/>
  <c r="Q230" i="3"/>
  <c r="X230" i="3" s="1"/>
  <c r="Q989" i="3"/>
  <c r="Q990" i="3"/>
  <c r="Q1407" i="3"/>
  <c r="Q726" i="3"/>
  <c r="X726" i="3" s="1"/>
  <c r="Q1790" i="3"/>
  <c r="Q186" i="3"/>
  <c r="Q326" i="3"/>
  <c r="Q2674" i="3"/>
  <c r="X2674" i="3" s="1"/>
  <c r="Q280" i="3"/>
  <c r="Q829" i="3"/>
  <c r="Q2956" i="3"/>
  <c r="Q2958" i="3"/>
  <c r="X2958" i="3" s="1"/>
  <c r="Q64" i="3"/>
  <c r="Q1822" i="3"/>
  <c r="Q1720" i="3"/>
  <c r="Q1722" i="3"/>
  <c r="X1722" i="3" s="1"/>
  <c r="Q398" i="3"/>
  <c r="Q2199" i="3"/>
  <c r="Q1777" i="3"/>
  <c r="Q2318" i="3"/>
  <c r="X2318" i="3" s="1"/>
  <c r="Q821" i="3"/>
  <c r="Q478" i="3"/>
  <c r="Q1739" i="3"/>
  <c r="Q1320" i="3"/>
  <c r="X1320" i="3" s="1"/>
  <c r="Q141" i="3"/>
  <c r="Q294" i="3"/>
  <c r="Q763" i="3"/>
  <c r="Q2603" i="3"/>
  <c r="X2603" i="3" s="1"/>
  <c r="Q892" i="3"/>
  <c r="Q1539" i="3"/>
  <c r="Q1761" i="3"/>
  <c r="Q480" i="3"/>
  <c r="X480" i="3" s="1"/>
  <c r="Q1737" i="3"/>
  <c r="Q1598" i="3"/>
  <c r="Q2596" i="3"/>
  <c r="Q1557" i="3"/>
  <c r="X1557" i="3" s="1"/>
  <c r="Q2251" i="3"/>
  <c r="Q224" i="3"/>
  <c r="Q223" i="3"/>
  <c r="Q94" i="3"/>
  <c r="X94" i="3" s="1"/>
  <c r="Q2829" i="3"/>
  <c r="Q2765" i="3"/>
  <c r="Q2764" i="3"/>
  <c r="Q2754" i="3"/>
  <c r="X2754" i="3" s="1"/>
  <c r="Q128" i="3"/>
  <c r="Q1626" i="3"/>
  <c r="Q3017" i="3"/>
  <c r="Q2745" i="3"/>
  <c r="X2745" i="3" s="1"/>
  <c r="Q2744" i="3"/>
  <c r="Q2227" i="3"/>
  <c r="Q2225" i="3"/>
  <c r="Q1577" i="3"/>
  <c r="X1577" i="3" s="1"/>
  <c r="Q2535" i="3"/>
  <c r="Q1580" i="3"/>
  <c r="Q1635" i="3"/>
  <c r="Q2636" i="3"/>
  <c r="X2636" i="3" s="1"/>
  <c r="Q729" i="3"/>
  <c r="Q518" i="3"/>
  <c r="Q714" i="3"/>
  <c r="Q1081" i="3"/>
  <c r="X1081" i="3" s="1"/>
  <c r="Q256" i="3"/>
  <c r="Q1001" i="3"/>
  <c r="Q1706" i="3"/>
  <c r="Q26" i="3"/>
  <c r="X26" i="3" s="1"/>
  <c r="Q2119" i="3"/>
  <c r="Q100" i="3"/>
  <c r="Q1239" i="3"/>
  <c r="Q2555" i="3"/>
  <c r="X2555" i="3" s="1"/>
  <c r="Q2400" i="3"/>
  <c r="Q423" i="3"/>
  <c r="Q2450" i="3"/>
  <c r="Q1566" i="3"/>
  <c r="X1566" i="3" s="1"/>
  <c r="Q1563" i="3"/>
  <c r="Q1679" i="3"/>
  <c r="Q2986" i="3"/>
  <c r="Q1661" i="3"/>
  <c r="X1661" i="3" s="1"/>
  <c r="Q1903" i="3"/>
  <c r="Q1371" i="3"/>
  <c r="Q462" i="3"/>
  <c r="Q2960" i="3"/>
  <c r="X2960" i="3" s="1"/>
  <c r="Q890" i="3"/>
  <c r="Q864" i="3"/>
  <c r="Q295" i="3"/>
  <c r="Q928" i="3"/>
  <c r="X928" i="3" s="1"/>
  <c r="Q2872" i="3"/>
  <c r="Q1205" i="3"/>
  <c r="Q585" i="3"/>
  <c r="Q1210" i="3"/>
  <c r="X1210" i="3" s="1"/>
  <c r="Q1390" i="3"/>
  <c r="Q1233" i="3"/>
  <c r="Q436" i="3"/>
  <c r="Q3078" i="3"/>
  <c r="X3078" i="3" s="1"/>
  <c r="Q1885" i="3"/>
  <c r="Q538" i="3"/>
  <c r="Q3038" i="3"/>
  <c r="Q2418" i="3"/>
  <c r="X2418" i="3" s="1"/>
  <c r="Q2660" i="3"/>
  <c r="Q1925" i="3"/>
  <c r="Q2328" i="3"/>
  <c r="Q2941" i="3"/>
  <c r="X2941" i="3" s="1"/>
  <c r="Q2210" i="3"/>
  <c r="Q2897" i="3"/>
  <c r="Q1256" i="3"/>
  <c r="Q1253" i="3"/>
  <c r="X1253" i="3" s="1"/>
  <c r="Q1252" i="3"/>
  <c r="Q1852" i="3"/>
  <c r="Q1203" i="3"/>
  <c r="Q1131" i="3"/>
  <c r="X1131" i="3" s="1"/>
  <c r="Q1157" i="3"/>
  <c r="Q705" i="3"/>
  <c r="Q2896" i="3"/>
  <c r="Q2786" i="3"/>
  <c r="X2786" i="3" s="1"/>
  <c r="Q2102" i="3"/>
  <c r="Q1011" i="3"/>
  <c r="Q1010" i="3"/>
  <c r="Q2780" i="3"/>
  <c r="X2780" i="3" s="1"/>
  <c r="Q1975" i="3"/>
  <c r="Q1937" i="3"/>
  <c r="Q558" i="3"/>
  <c r="Q2961" i="3"/>
  <c r="X2961" i="3" s="1"/>
  <c r="Q1036" i="3"/>
  <c r="Q1167" i="3"/>
  <c r="Q422" i="3"/>
  <c r="Q1132" i="3"/>
  <c r="X1132" i="3" s="1"/>
  <c r="Q2411" i="3"/>
  <c r="Q2405" i="3"/>
  <c r="Q2403" i="3"/>
  <c r="Q2449" i="3"/>
  <c r="X2449" i="3" s="1"/>
  <c r="Q1479" i="3"/>
  <c r="Q1917" i="3"/>
  <c r="Q780" i="3"/>
  <c r="Q2841" i="3"/>
  <c r="X2841" i="3" s="1"/>
  <c r="Q2900" i="3"/>
  <c r="Q1121" i="3"/>
  <c r="Q1120" i="3"/>
  <c r="Q1942" i="3"/>
  <c r="X1942" i="3" s="1"/>
  <c r="Q154" i="3"/>
  <c r="Q228" i="3"/>
  <c r="Q1394" i="3"/>
  <c r="Q204" i="3"/>
  <c r="X204" i="3" s="1"/>
  <c r="Q743" i="3"/>
  <c r="Q2661" i="3"/>
  <c r="Q198" i="3"/>
  <c r="Q1038" i="3"/>
  <c r="X1038" i="3" s="1"/>
  <c r="Q1324" i="3"/>
  <c r="Q760" i="3"/>
  <c r="Q2245" i="3"/>
  <c r="Q811" i="3"/>
  <c r="X811" i="3" s="1"/>
  <c r="Q809" i="3"/>
  <c r="Q1389" i="3"/>
  <c r="Q222" i="3"/>
  <c r="Q1461" i="3"/>
  <c r="X1461" i="3" s="1"/>
  <c r="Q1125" i="3"/>
  <c r="Q2253" i="3"/>
  <c r="Q2501" i="3"/>
  <c r="Q2833" i="3"/>
  <c r="X2833" i="3" s="1"/>
  <c r="Q2832" i="3"/>
  <c r="Q2831" i="3"/>
  <c r="Q67" i="3"/>
  <c r="Q3000" i="3"/>
  <c r="X3000" i="3" s="1"/>
  <c r="Q2919" i="3"/>
  <c r="Q1669" i="3"/>
  <c r="Q1668" i="3"/>
  <c r="Q1667" i="3"/>
  <c r="X1667" i="3" s="1"/>
  <c r="Q1280" i="3"/>
  <c r="Q115" i="3"/>
  <c r="Q408" i="3"/>
  <c r="Q2516" i="3"/>
  <c r="X2516" i="3" s="1"/>
  <c r="Q2515" i="3"/>
  <c r="Q2598" i="3"/>
  <c r="Q2065" i="3"/>
  <c r="Q1258" i="3"/>
  <c r="X1258" i="3" s="1"/>
  <c r="Q626" i="3"/>
  <c r="Q1045" i="3"/>
  <c r="Q2283" i="3"/>
  <c r="Q986" i="3"/>
  <c r="X986" i="3" s="1"/>
  <c r="Q882" i="3"/>
  <c r="Q568" i="3"/>
  <c r="Q438" i="3"/>
  <c r="Q942" i="3"/>
  <c r="X942" i="3" s="1"/>
  <c r="Q1067" i="3"/>
  <c r="Q287" i="3"/>
  <c r="Q677" i="3"/>
  <c r="Q2654" i="3"/>
  <c r="X2654" i="3" s="1"/>
  <c r="Q2959" i="3"/>
  <c r="Q1248" i="3"/>
  <c r="Q530" i="3"/>
  <c r="Q1257" i="3"/>
  <c r="X1257" i="3" s="1"/>
  <c r="Q2749" i="3"/>
  <c r="Q2705" i="3"/>
  <c r="Q742" i="3"/>
  <c r="Q3046" i="3"/>
  <c r="X3046" i="3" s="1"/>
  <c r="Q1189" i="3"/>
  <c r="Q732" i="3"/>
  <c r="Q2221" i="3"/>
  <c r="Q498" i="3"/>
  <c r="X498" i="3" s="1"/>
  <c r="Q3048" i="3"/>
  <c r="Q2519" i="3"/>
  <c r="Q2322" i="3"/>
  <c r="Q1600" i="3"/>
  <c r="X1600" i="3" s="1"/>
  <c r="Q176" i="3"/>
  <c r="Q2547" i="3"/>
  <c r="Q1676" i="3"/>
  <c r="Q2728" i="3"/>
  <c r="X2728" i="3" s="1"/>
  <c r="Q2727" i="3"/>
  <c r="Q1677" i="3"/>
  <c r="Q1595" i="3"/>
  <c r="Q479" i="3"/>
  <c r="X479" i="3" s="1"/>
  <c r="Q373" i="3"/>
  <c r="Q2545" i="3"/>
  <c r="Q1650" i="3"/>
  <c r="Q1655" i="3"/>
  <c r="X1655" i="3" s="1"/>
  <c r="Q1654" i="3"/>
  <c r="Q2558" i="3"/>
  <c r="Q2557" i="3"/>
  <c r="Q1351" i="3"/>
  <c r="X1351" i="3" s="1"/>
  <c r="Q153" i="3"/>
  <c r="Q2725" i="3"/>
  <c r="Q2715" i="3"/>
  <c r="Q2980" i="3"/>
  <c r="X2980" i="3" s="1"/>
  <c r="Q1326" i="3"/>
  <c r="Q2526" i="3"/>
  <c r="Q715" i="3"/>
  <c r="Q2633" i="3"/>
  <c r="X2633" i="3" s="1"/>
  <c r="Q474" i="3"/>
  <c r="Q292" i="3"/>
  <c r="Q27" i="3"/>
  <c r="Q2732" i="3"/>
  <c r="X2732" i="3" s="1"/>
  <c r="Q1386" i="3"/>
  <c r="Q281" i="3"/>
  <c r="Q1559" i="3"/>
  <c r="Q1556" i="3"/>
  <c r="X1556" i="3" s="1"/>
  <c r="Q1558" i="3"/>
  <c r="Q2978" i="3"/>
  <c r="Q1797" i="3"/>
  <c r="Q1770" i="3"/>
  <c r="X1770" i="3" s="1"/>
  <c r="Q2238" i="3"/>
  <c r="Q1259" i="3"/>
  <c r="Q63" i="3"/>
  <c r="Q575" i="3"/>
  <c r="X575" i="3" s="1"/>
  <c r="Q2273" i="3"/>
  <c r="Q2856" i="3"/>
  <c r="Q148" i="3"/>
  <c r="Q12" i="3"/>
  <c r="X12" i="3" s="1"/>
  <c r="Q44" i="3"/>
  <c r="Q1214" i="3"/>
  <c r="Q1213" i="3"/>
  <c r="Q13" i="3"/>
  <c r="X13" i="3" s="1"/>
  <c r="Q53" i="3"/>
  <c r="Q51" i="3"/>
  <c r="Q2380" i="3"/>
  <c r="Q461" i="3"/>
  <c r="X461" i="3" s="1"/>
  <c r="Q2845" i="3"/>
  <c r="Q1299" i="3"/>
  <c r="Q1302" i="3"/>
  <c r="Q1963" i="3"/>
  <c r="X1963" i="3" s="1"/>
  <c r="Q1271" i="3"/>
  <c r="Q50" i="3"/>
  <c r="Q48" i="3"/>
  <c r="Q1029" i="3"/>
  <c r="X1029" i="3" s="1"/>
  <c r="Q988" i="3"/>
  <c r="Q1117" i="3"/>
  <c r="Q1116" i="3"/>
  <c r="Q1269" i="3"/>
  <c r="X1269" i="3" s="1"/>
  <c r="Q1159" i="3"/>
  <c r="Q45" i="3"/>
  <c r="Q1129" i="3"/>
  <c r="Q387" i="3"/>
  <c r="X387" i="3" s="1"/>
  <c r="Q449" i="3"/>
  <c r="Q993" i="3"/>
  <c r="Q1057" i="3"/>
  <c r="Q2026" i="3"/>
  <c r="X2026" i="3" s="1"/>
  <c r="Q2264" i="3"/>
  <c r="Q21" i="3"/>
  <c r="Q2147" i="3"/>
  <c r="Q979" i="3"/>
  <c r="X979" i="3" s="1"/>
  <c r="Q2274" i="3"/>
  <c r="Q2275" i="3"/>
  <c r="Q2038" i="3"/>
  <c r="Q2385" i="3"/>
  <c r="X2385" i="3" s="1"/>
  <c r="Q543" i="3"/>
  <c r="Q2423" i="3"/>
  <c r="Q3070" i="3"/>
  <c r="Q719" i="3"/>
  <c r="X719" i="3" s="1"/>
  <c r="Q2702" i="3"/>
  <c r="Q877" i="3"/>
  <c r="Q523" i="3"/>
  <c r="Q3003" i="3"/>
  <c r="X3003" i="3" s="1"/>
  <c r="Q1516" i="3"/>
  <c r="Q2164" i="3"/>
  <c r="Q88" i="3"/>
  <c r="Q55" i="3"/>
  <c r="X55" i="3" s="1"/>
  <c r="Q415" i="3"/>
  <c r="Q207" i="3"/>
  <c r="Q616" i="3"/>
  <c r="Q613" i="3"/>
  <c r="X613" i="3" s="1"/>
  <c r="Q1698" i="3"/>
  <c r="Q779" i="3"/>
  <c r="Q1869" i="3"/>
  <c r="Q3005" i="3"/>
  <c r="X3005" i="3" s="1"/>
  <c r="Q3004" i="3"/>
  <c r="Q906" i="3"/>
  <c r="Q1206" i="3"/>
  <c r="Q2146" i="3"/>
  <c r="X2146" i="3" s="1"/>
  <c r="Q834" i="3"/>
  <c r="Q2165" i="3"/>
  <c r="Q1101" i="3"/>
  <c r="Q2332" i="3"/>
  <c r="X2332" i="3" s="1"/>
  <c r="Q3050" i="3"/>
  <c r="Q1337" i="3"/>
  <c r="Q851" i="3"/>
  <c r="Q102" i="3"/>
  <c r="X102" i="3" s="1"/>
  <c r="Q1896" i="3"/>
  <c r="Q852" i="3"/>
  <c r="Q76" i="3"/>
  <c r="Q1226" i="3"/>
  <c r="X1226" i="3" s="1"/>
  <c r="Q2436" i="3"/>
  <c r="Q2600" i="3"/>
  <c r="Q2599" i="3"/>
  <c r="Q1380" i="3"/>
  <c r="X1380" i="3" s="1"/>
  <c r="Q1518" i="3"/>
  <c r="Q1515" i="3"/>
  <c r="Q2946" i="3"/>
  <c r="Q1391" i="3"/>
  <c r="X1391" i="3" s="1"/>
  <c r="Q2173" i="3"/>
  <c r="Q899" i="3"/>
  <c r="Q2668" i="3"/>
  <c r="Q2271" i="3"/>
  <c r="X2271" i="3" s="1"/>
  <c r="Q1352" i="3"/>
  <c r="Q1648" i="3"/>
  <c r="Q2676" i="3"/>
  <c r="Q2706" i="3"/>
  <c r="X2706" i="3" s="1"/>
  <c r="Q2938" i="3"/>
  <c r="Q3021" i="3"/>
  <c r="Q3020" i="3"/>
  <c r="Q2939" i="3"/>
  <c r="X2939" i="3" s="1"/>
  <c r="Q1980" i="3"/>
  <c r="Q2848" i="3"/>
  <c r="Q2847" i="3"/>
  <c r="Q2972" i="3"/>
  <c r="X2972" i="3" s="1"/>
  <c r="Q1507" i="3"/>
  <c r="Q2971" i="3"/>
  <c r="Q788" i="3"/>
  <c r="Q2823" i="3"/>
  <c r="X2823" i="3" s="1"/>
  <c r="Q528" i="3"/>
  <c r="Q2908" i="3"/>
  <c r="Q2907" i="3"/>
  <c r="Q2414" i="3"/>
  <c r="X2414" i="3" s="1"/>
  <c r="Q854" i="3"/>
  <c r="Q1481" i="3"/>
  <c r="Q2921" i="3"/>
  <c r="Q504" i="3"/>
  <c r="X504" i="3" s="1"/>
  <c r="Q2100" i="3"/>
  <c r="Q2367" i="3"/>
  <c r="Q2909" i="3"/>
  <c r="Q2425" i="3"/>
  <c r="X2425" i="3" s="1"/>
  <c r="Q2530" i="3"/>
  <c r="Q2529" i="3"/>
  <c r="Q2928" i="3"/>
  <c r="Q2910" i="3"/>
  <c r="X2910" i="3" s="1"/>
  <c r="Q2426" i="3"/>
  <c r="Q872" i="3"/>
  <c r="Q1188" i="3"/>
  <c r="Q3074" i="3"/>
  <c r="X3074" i="3" s="1"/>
  <c r="Q1851" i="3"/>
  <c r="Q2513" i="3"/>
  <c r="Q1695" i="3"/>
  <c r="Q3027" i="3"/>
  <c r="X3027" i="3" s="1"/>
  <c r="Q936" i="3"/>
  <c r="Q1904" i="3"/>
  <c r="Q2236" i="3"/>
  <c r="Q1932" i="3"/>
  <c r="X1932" i="3" s="1"/>
  <c r="Q1933" i="3"/>
  <c r="Q1953" i="3"/>
  <c r="Q717" i="3"/>
  <c r="Q703" i="3"/>
  <c r="X703" i="3" s="1"/>
  <c r="Q702" i="3"/>
  <c r="Q2012" i="3"/>
  <c r="Q1689" i="3"/>
  <c r="Q2061" i="3"/>
  <c r="X2061" i="3" s="1"/>
  <c r="Q2060" i="3"/>
  <c r="Q2059" i="3"/>
  <c r="Q2058" i="3"/>
  <c r="Q2057" i="3"/>
  <c r="X2057" i="3" s="1"/>
  <c r="Q1025" i="3"/>
  <c r="Q2056" i="3"/>
  <c r="Q188" i="3"/>
  <c r="Q32" i="3"/>
  <c r="X32" i="3" s="1"/>
  <c r="Q231" i="3"/>
  <c r="Q1617" i="3"/>
  <c r="Q1616" i="3"/>
  <c r="Q1406" i="3"/>
  <c r="X1406" i="3" s="1"/>
  <c r="Q658" i="3"/>
  <c r="Q656" i="3"/>
  <c r="Q1701" i="3"/>
  <c r="Q1702" i="3"/>
  <c r="X1702" i="3" s="1"/>
  <c r="Q621" i="3"/>
  <c r="Q619" i="3"/>
  <c r="Q2333" i="3"/>
  <c r="Q1489" i="3"/>
  <c r="X1489" i="3" s="1"/>
  <c r="Q361" i="3"/>
  <c r="Q2655" i="3"/>
  <c r="Q162" i="3"/>
  <c r="Q1144" i="3"/>
  <c r="X1144" i="3" s="1"/>
  <c r="Q328" i="3"/>
  <c r="Q1769" i="3"/>
  <c r="Q2859" i="3"/>
  <c r="Q1839" i="3"/>
  <c r="X1839" i="3" s="1"/>
  <c r="Q1832" i="3"/>
  <c r="Q1825" i="3"/>
  <c r="Q1824" i="3"/>
  <c r="Q667" i="3"/>
  <c r="X667" i="3" s="1"/>
  <c r="Q2757" i="3"/>
  <c r="Q1783" i="3"/>
  <c r="Q1801" i="3"/>
  <c r="Q43" i="3"/>
  <c r="X43" i="3" s="1"/>
  <c r="Q1454" i="3"/>
  <c r="Q303" i="3"/>
  <c r="Q301" i="3"/>
  <c r="Q1838" i="3"/>
  <c r="X1838" i="3" s="1"/>
  <c r="Q2610" i="3"/>
  <c r="Q2609" i="3"/>
  <c r="Q309" i="3"/>
  <c r="Q2155" i="3"/>
  <c r="X2155" i="3" s="1"/>
  <c r="Q2153" i="3"/>
  <c r="Q476" i="3"/>
  <c r="Q473" i="3"/>
  <c r="Q2462" i="3"/>
  <c r="X2462" i="3" s="1"/>
  <c r="Q663" i="3"/>
  <c r="Q1146" i="3"/>
  <c r="Q372" i="3"/>
  <c r="Q371" i="3"/>
  <c r="X371" i="3" s="1"/>
  <c r="Q1261" i="3"/>
  <c r="Q1951" i="3"/>
  <c r="Q442" i="3"/>
  <c r="Q2034" i="3"/>
  <c r="X2034" i="3" s="1"/>
  <c r="Q2036" i="3"/>
  <c r="Q1052" i="3"/>
  <c r="Q723" i="3"/>
  <c r="Q718" i="3"/>
  <c r="X718" i="3" s="1"/>
  <c r="Q2447" i="3"/>
  <c r="Q2479" i="3"/>
  <c r="Q1878" i="3"/>
  <c r="Q1876" i="3"/>
  <c r="X1876" i="3" s="1"/>
  <c r="Q1754" i="3"/>
  <c r="Q2347" i="3"/>
  <c r="Q2901" i="3"/>
  <c r="Q1356" i="3"/>
  <c r="X1356" i="3" s="1"/>
  <c r="Q1355" i="3"/>
  <c r="Q2157" i="3"/>
  <c r="Q2466" i="3"/>
  <c r="Q1127" i="3"/>
  <c r="X1127" i="3" s="1"/>
  <c r="Q873" i="3"/>
  <c r="Q2167" i="3"/>
  <c r="Q599" i="3"/>
  <c r="Q1514" i="3"/>
  <c r="X1514" i="3" s="1"/>
  <c r="Q2580" i="3"/>
  <c r="Q2579" i="3"/>
  <c r="Q29" i="3"/>
  <c r="Q724" i="3"/>
  <c r="X724" i="3" s="1"/>
  <c r="Q265" i="3"/>
  <c r="Q433" i="3"/>
  <c r="Q1524" i="3"/>
  <c r="Q1063" i="3"/>
  <c r="X1063" i="3" s="1"/>
  <c r="Q1374" i="3"/>
  <c r="Q1758" i="3"/>
  <c r="Q1759" i="3"/>
  <c r="Q2497" i="3"/>
  <c r="X2497" i="3" s="1"/>
  <c r="Q2495" i="3"/>
  <c r="Q2503" i="3"/>
  <c r="Q2753" i="3"/>
  <c r="Q1755" i="3"/>
  <c r="X1755" i="3" s="1"/>
  <c r="Q1436" i="3"/>
  <c r="Q2574" i="3"/>
  <c r="Q1522" i="3"/>
  <c r="Q1802" i="3"/>
  <c r="X1802" i="3" s="1"/>
  <c r="Q1160" i="3"/>
  <c r="Q105" i="3"/>
  <c r="Q1263" i="3"/>
  <c r="Q2148" i="3"/>
  <c r="X2148" i="3" s="1"/>
  <c r="Q2458" i="3"/>
  <c r="Q2604" i="3"/>
  <c r="Q2578" i="3"/>
  <c r="Q34" i="3"/>
  <c r="X34" i="3" s="1"/>
  <c r="Q1529" i="3"/>
  <c r="Q1528" i="3"/>
  <c r="Q2614" i="3"/>
  <c r="Q2619" i="3"/>
  <c r="X2619" i="3" s="1"/>
  <c r="Q2564" i="3"/>
  <c r="Q930" i="3"/>
  <c r="Q2595" i="3"/>
  <c r="Q2615" i="3"/>
  <c r="X2615" i="3" s="1"/>
  <c r="Q2607" i="3"/>
  <c r="Q2716" i="3"/>
  <c r="Q20" i="3"/>
  <c r="Q18" i="3"/>
  <c r="X18" i="3" s="1"/>
  <c r="Q2492" i="3"/>
  <c r="Q85" i="3"/>
  <c r="Q3032" i="3"/>
  <c r="Q472" i="3"/>
  <c r="X472" i="3" s="1"/>
  <c r="Q2925" i="3"/>
  <c r="Q2723" i="3"/>
  <c r="Q2721" i="3"/>
  <c r="Q266" i="3"/>
  <c r="X266" i="3" s="1"/>
  <c r="Q2572" i="3"/>
  <c r="Q596" i="3"/>
  <c r="Q247" i="3"/>
  <c r="Q1311" i="3"/>
  <c r="X1311" i="3" s="1"/>
  <c r="Q132" i="3"/>
  <c r="Q2826" i="3"/>
  <c r="Q1344" i="3"/>
  <c r="Q3068" i="3"/>
  <c r="X3068" i="3" s="1"/>
  <c r="Q833" i="3"/>
  <c r="Q753" i="3"/>
  <c r="Q756" i="3"/>
  <c r="Q1049" i="3"/>
  <c r="X1049" i="3" s="1"/>
  <c r="Q773" i="3"/>
  <c r="Q377" i="3"/>
  <c r="Q754" i="3"/>
  <c r="Q1736" i="3"/>
  <c r="X1736" i="3" s="1"/>
  <c r="Q1735" i="3"/>
  <c r="Q2320" i="3"/>
  <c r="Q2962" i="3"/>
  <c r="Q2882" i="3"/>
  <c r="X2882" i="3" s="1"/>
  <c r="Q1512" i="3"/>
  <c r="Q2576" i="3"/>
  <c r="Q1070" i="3"/>
  <c r="Q237" i="3"/>
  <c r="X237" i="3" s="1"/>
  <c r="Q196" i="3"/>
  <c r="Q2581" i="3"/>
  <c r="Q2944" i="3"/>
  <c r="Q177" i="3"/>
  <c r="X177" i="3" s="1"/>
  <c r="Q1014" i="3"/>
  <c r="Q2018" i="3"/>
  <c r="Q2562" i="3"/>
  <c r="Q1721" i="3"/>
  <c r="X1721" i="3" s="1"/>
  <c r="Q2563" i="3"/>
  <c r="Q768" i="3"/>
  <c r="Q1800" i="3"/>
  <c r="Q121" i="3"/>
  <c r="X121" i="3" s="1"/>
  <c r="Q1987" i="3"/>
  <c r="Q2133" i="3"/>
  <c r="Q38" i="3"/>
  <c r="Q1042" i="3"/>
  <c r="X1042" i="3" s="1"/>
  <c r="Q1191" i="3"/>
  <c r="Q402" i="3"/>
  <c r="Q947" i="3"/>
  <c r="Q451" i="3"/>
  <c r="X451" i="3" s="1"/>
  <c r="Q1347" i="3"/>
  <c r="Q142" i="3"/>
  <c r="Q1857" i="3"/>
  <c r="Q14" i="3"/>
  <c r="X14" i="3" s="1"/>
  <c r="Q1472" i="3"/>
  <c r="Q333" i="3"/>
  <c r="Q1930" i="3"/>
  <c r="Q685" i="3"/>
  <c r="X685" i="3" s="1"/>
  <c r="Q2943" i="3"/>
  <c r="Q1941" i="3"/>
  <c r="Q2437" i="3"/>
  <c r="Q1035" i="3"/>
  <c r="X1035" i="3" s="1"/>
  <c r="Q1034" i="3"/>
  <c r="Q684" i="3"/>
  <c r="Q1833" i="3"/>
  <c r="Q2262" i="3"/>
  <c r="X2262" i="3" s="1"/>
  <c r="Q1718" i="3"/>
  <c r="Q1685" i="3"/>
  <c r="Q1842" i="3"/>
  <c r="Q1843" i="3"/>
  <c r="X1843" i="3" s="1"/>
  <c r="Q1703" i="3"/>
  <c r="Q1727" i="3"/>
  <c r="Q458" i="3"/>
  <c r="Q2761" i="3"/>
  <c r="X2761" i="3" s="1"/>
  <c r="Q1234" i="3"/>
  <c r="Q1855" i="3"/>
  <c r="Q2918" i="3"/>
  <c r="Q2816" i="3"/>
  <c r="X2816" i="3" s="1"/>
  <c r="Q2444" i="3"/>
  <c r="Q1872" i="3"/>
  <c r="Q3060" i="3"/>
  <c r="Q3059" i="3"/>
  <c r="X3059" i="3" s="1"/>
  <c r="Q1592" i="3"/>
  <c r="Q1591" i="3"/>
  <c r="Q2767" i="3"/>
  <c r="Q1928" i="3"/>
  <c r="X1928" i="3" s="1"/>
  <c r="Q2548" i="3"/>
  <c r="Q1573" i="3"/>
  <c r="Q1693" i="3"/>
  <c r="Q1548" i="3"/>
  <c r="X1548" i="3" s="1"/>
  <c r="Q1547" i="3"/>
  <c r="Q1827" i="3"/>
  <c r="Q1826" i="3"/>
  <c r="Q1662" i="3"/>
  <c r="X1662" i="3" s="1"/>
  <c r="Q236" i="3"/>
  <c r="Q2527" i="3"/>
  <c r="Q1841" i="3"/>
  <c r="Q150" i="3"/>
  <c r="X150" i="3" s="1"/>
  <c r="Q582" i="3"/>
  <c r="Q572" i="3"/>
  <c r="Q471" i="3"/>
  <c r="Q2992" i="3"/>
  <c r="X2992" i="3" s="1"/>
  <c r="Q297" i="3"/>
  <c r="Q306" i="3"/>
  <c r="Q2404" i="3"/>
  <c r="Q2402" i="3"/>
  <c r="X2402" i="3" s="1"/>
  <c r="Q2947" i="3"/>
  <c r="Q2587" i="3"/>
  <c r="Q2586" i="3"/>
  <c r="Q338" i="3"/>
  <c r="X338" i="3" s="1"/>
  <c r="Q2664" i="3"/>
  <c r="Q1059" i="3"/>
  <c r="Q727" i="3"/>
  <c r="Q1039" i="3"/>
  <c r="X1039" i="3" s="1"/>
  <c r="Q1880" i="3"/>
  <c r="Q1246" i="3"/>
  <c r="Q741" i="3"/>
  <c r="Q1586" i="3"/>
  <c r="X1586" i="3" s="1"/>
  <c r="Q1914" i="3"/>
  <c r="Q1891" i="3"/>
  <c r="Q1922" i="3"/>
  <c r="Q1918" i="3"/>
  <c r="X1918" i="3" s="1"/>
  <c r="Q3073" i="3"/>
  <c r="Q3072" i="3"/>
  <c r="Q832" i="3"/>
  <c r="Q831" i="3"/>
  <c r="X831" i="3" s="1"/>
  <c r="Q1535" i="3"/>
  <c r="Q623" i="3"/>
  <c r="Q655" i="3"/>
  <c r="Q654" i="3"/>
  <c r="X654" i="3" s="1"/>
  <c r="Q363" i="3"/>
  <c r="Q823" i="3"/>
  <c r="Q1313" i="3"/>
  <c r="Q136" i="3"/>
  <c r="X136" i="3" s="1"/>
  <c r="Q360" i="3"/>
  <c r="Q881" i="3"/>
  <c r="Q290" i="3"/>
  <c r="Q66" i="3"/>
  <c r="X66" i="3" s="1"/>
  <c r="Q71" i="3"/>
  <c r="Q70" i="3"/>
  <c r="Q165" i="3"/>
  <c r="Q160" i="3"/>
  <c r="X160" i="3" s="1"/>
  <c r="Q1250" i="3"/>
  <c r="Q1974" i="3"/>
  <c r="Q330" i="3"/>
  <c r="Q460" i="3"/>
  <c r="X460" i="3" s="1"/>
  <c r="Q358" i="3"/>
  <c r="Q375" i="3"/>
  <c r="Q2014" i="3"/>
  <c r="Q2013" i="3"/>
  <c r="X2013" i="3" s="1"/>
  <c r="Q2976" i="3"/>
  <c r="Q713" i="3"/>
  <c r="Q2342" i="3"/>
  <c r="Q2340" i="3"/>
  <c r="X2340" i="3" s="1"/>
  <c r="Q316" i="3"/>
  <c r="Q2475" i="3"/>
  <c r="Q735" i="3"/>
  <c r="Q2746" i="3"/>
  <c r="X2746" i="3" s="1"/>
  <c r="Q1908" i="3"/>
  <c r="Q1907" i="3"/>
  <c r="Q1270" i="3"/>
  <c r="Q747" i="3"/>
  <c r="X747" i="3" s="1"/>
  <c r="Q73" i="3"/>
  <c r="Q69" i="3"/>
  <c r="Q91" i="3"/>
  <c r="Q2329" i="3"/>
  <c r="X2329" i="3" s="1"/>
  <c r="Q2643" i="3"/>
  <c r="Q2053" i="3"/>
  <c r="Q386" i="3"/>
  <c r="Q384" i="3"/>
  <c r="X384" i="3" s="1"/>
  <c r="Q383" i="3"/>
  <c r="Q670" i="3"/>
  <c r="Q668" i="3"/>
  <c r="Q1817" i="3"/>
  <c r="X1817" i="3" s="1"/>
  <c r="Q2793" i="3"/>
  <c r="Q915" i="3"/>
  <c r="Q1235" i="3"/>
  <c r="Q264" i="3"/>
  <c r="X264" i="3" s="1"/>
  <c r="Q939" i="3"/>
  <c r="Q2184" i="3"/>
  <c r="Q2620" i="3"/>
  <c r="Q279" i="3"/>
  <c r="X279" i="3" s="1"/>
  <c r="Q1438" i="3"/>
  <c r="Q1636" i="3"/>
  <c r="Q2430" i="3"/>
  <c r="Q1115" i="3"/>
  <c r="X1115" i="3" s="1"/>
  <c r="Q1114" i="3"/>
  <c r="Q257" i="3"/>
  <c r="Q1281" i="3"/>
  <c r="Q916" i="3"/>
  <c r="X916" i="3" s="1"/>
  <c r="Q998" i="3"/>
  <c r="Q31" i="3"/>
  <c r="Q1663" i="3"/>
  <c r="Q1151" i="3"/>
  <c r="X1151" i="3" s="1"/>
  <c r="Q1264" i="3"/>
  <c r="Q820" i="3"/>
  <c r="Q1078" i="3"/>
  <c r="Q1100" i="3"/>
  <c r="X1100" i="3" s="1"/>
  <c r="Q1163" i="3"/>
  <c r="Q1093" i="3"/>
  <c r="Q1066" i="3"/>
  <c r="Q2965" i="3"/>
  <c r="X2965" i="3" s="1"/>
  <c r="Q994" i="3"/>
  <c r="Q1526" i="3"/>
  <c r="Q1065" i="3"/>
  <c r="Q2451" i="3"/>
  <c r="X2451" i="3" s="1"/>
  <c r="Q728" i="3"/>
  <c r="Q437" i="3"/>
  <c r="Q382" i="3"/>
  <c r="Q885" i="3"/>
  <c r="X885" i="3" s="1"/>
  <c r="Q2241" i="3"/>
  <c r="Q2511" i="3"/>
  <c r="Q2517" i="3"/>
  <c r="Q3047" i="3"/>
  <c r="X3047" i="3" s="1"/>
  <c r="Q1293" i="3"/>
  <c r="Q1292" i="3"/>
  <c r="Q1856" i="3"/>
  <c r="Q2510" i="3"/>
  <c r="X2510" i="3" s="1"/>
  <c r="Q260" i="3"/>
  <c r="Q862" i="3"/>
  <c r="Q1026" i="3"/>
  <c r="Q1030" i="3"/>
  <c r="X1030" i="3" s="1"/>
  <c r="Q629" i="3"/>
  <c r="Q805" i="3"/>
  <c r="Q804" i="3"/>
  <c r="Q3054" i="3"/>
  <c r="X3054" i="3" s="1"/>
  <c r="Q535" i="3"/>
  <c r="Q255" i="3"/>
  <c r="Q259" i="3"/>
  <c r="Q3052" i="3"/>
  <c r="X3052" i="3" s="1"/>
  <c r="Q574" i="3"/>
  <c r="Q3045" i="3"/>
  <c r="Q2483" i="3"/>
  <c r="Q1533" i="3"/>
  <c r="X1533" i="3" s="1"/>
  <c r="Q855" i="3"/>
  <c r="Q2509" i="3"/>
  <c r="Q1023" i="3"/>
  <c r="Q1022" i="3"/>
  <c r="X1022" i="3" s="1"/>
  <c r="Q3062" i="3"/>
  <c r="Q3061" i="3"/>
  <c r="Q1947" i="3"/>
  <c r="Q571" i="3"/>
  <c r="X571" i="3" s="1"/>
  <c r="Q1276" i="3"/>
  <c r="Q111" i="3"/>
  <c r="Q310" i="3"/>
  <c r="Q365" i="3"/>
  <c r="X365" i="3" s="1"/>
  <c r="Q3033" i="3"/>
  <c r="Q101" i="3"/>
  <c r="Q1232" i="3"/>
  <c r="Q2152" i="3"/>
  <c r="X2152" i="3" s="1"/>
  <c r="Q2930" i="3"/>
  <c r="Q2929" i="3"/>
  <c r="Q944" i="3"/>
  <c r="Q2536" i="3"/>
  <c r="X2536" i="3" s="1"/>
  <c r="Q962" i="3"/>
  <c r="Q2914" i="3"/>
  <c r="Q1237" i="3"/>
  <c r="Q744" i="3"/>
  <c r="X744" i="3" s="1"/>
  <c r="Q2543" i="3"/>
  <c r="Q1642" i="3"/>
  <c r="Q977" i="3"/>
  <c r="Q975" i="3"/>
  <c r="X975" i="3" s="1"/>
  <c r="Q2569" i="3"/>
  <c r="Q2567" i="3"/>
  <c r="Q2566" i="3"/>
  <c r="Q1741" i="3"/>
  <c r="X1741" i="3" s="1"/>
  <c r="Q2645" i="3"/>
  <c r="Q2568" i="3"/>
  <c r="Q1745" i="3"/>
  <c r="Q2575" i="3"/>
  <c r="X2575" i="3" s="1"/>
  <c r="Q1647" i="3"/>
  <c r="Q1786" i="3"/>
  <c r="Q1752" i="3"/>
  <c r="Q1751" i="3"/>
  <c r="X1751" i="3" s="1"/>
  <c r="Q1749" i="3"/>
  <c r="Q1748" i="3"/>
  <c r="Q2865" i="3"/>
  <c r="Q2862" i="3"/>
  <c r="X2862" i="3" s="1"/>
  <c r="Q2864" i="3"/>
  <c r="Q2863" i="3"/>
  <c r="Q2861" i="3"/>
  <c r="Q2860" i="3"/>
  <c r="X2860" i="3" s="1"/>
  <c r="Q482" i="3"/>
  <c r="Q749" i="3"/>
  <c r="Q2401" i="3"/>
  <c r="Q2352" i="3"/>
  <c r="X2352" i="3" s="1"/>
  <c r="Q1491" i="3"/>
  <c r="Q1523" i="3"/>
  <c r="Q731" i="3"/>
  <c r="Q2078" i="3"/>
  <c r="X2078" i="3" s="1"/>
  <c r="Q1943" i="3"/>
  <c r="Q2315" i="3"/>
  <c r="Q2973" i="3"/>
  <c r="Q2361" i="3"/>
  <c r="X2361" i="3" s="1"/>
  <c r="Q1366" i="3"/>
  <c r="Q752" i="3"/>
  <c r="Q1379" i="3"/>
  <c r="Q1364" i="3"/>
  <c r="X1364" i="3" s="1"/>
  <c r="Q622" i="3"/>
  <c r="Q9" i="3"/>
  <c r="Q8" i="3"/>
  <c r="Q547" i="3"/>
  <c r="X547" i="3" s="1"/>
  <c r="Q548" i="3"/>
  <c r="Q681" i="3"/>
  <c r="Q1310" i="3"/>
  <c r="Q2485" i="3"/>
  <c r="X2485" i="3" s="1"/>
  <c r="Q1902" i="3"/>
  <c r="Q1901" i="3"/>
  <c r="Q1900" i="3"/>
  <c r="Q1245" i="3"/>
  <c r="X1245" i="3" s="1"/>
  <c r="Q2180" i="3"/>
  <c r="Q467" i="3"/>
  <c r="Q1109" i="3"/>
  <c r="Q711" i="3"/>
  <c r="X711" i="3" s="1"/>
  <c r="Q1098" i="3"/>
  <c r="Q80" i="3"/>
  <c r="Q2206" i="3"/>
  <c r="Q1296" i="3"/>
  <c r="X1296" i="3" s="1"/>
  <c r="Q123" i="3"/>
  <c r="Q2068" i="3"/>
  <c r="Q2067" i="3"/>
  <c r="Q2667" i="3"/>
  <c r="X2667" i="3" s="1"/>
  <c r="Q1861" i="3"/>
  <c r="Q850" i="3"/>
  <c r="Q1247" i="3"/>
  <c r="Q2484" i="3"/>
  <c r="X2484" i="3" s="1"/>
  <c r="Q2770" i="3"/>
  <c r="Q357" i="3"/>
  <c r="Q1487" i="3"/>
  <c r="Q1868" i="3"/>
  <c r="X1868" i="3" s="1"/>
  <c r="Q1866" i="3"/>
  <c r="Q317" i="3"/>
  <c r="Q1134" i="3"/>
  <c r="Q1792" i="3"/>
  <c r="X1792" i="3" s="1"/>
  <c r="Q1782" i="3"/>
  <c r="Q1779" i="3"/>
  <c r="Q1767" i="3"/>
  <c r="Q1791" i="3"/>
  <c r="X1791" i="3" s="1"/>
  <c r="Q1781" i="3"/>
  <c r="Q1804" i="3"/>
  <c r="Q1796" i="3"/>
  <c r="Q1765" i="3"/>
  <c r="X1765" i="3" s="1"/>
  <c r="Q1799" i="3"/>
  <c r="Q1798" i="3"/>
  <c r="Q1762" i="3"/>
  <c r="Q1756" i="3"/>
  <c r="X1756" i="3" s="1"/>
  <c r="Q1836" i="3"/>
  <c r="Q1840" i="3"/>
  <c r="Q1763" i="3"/>
  <c r="Q1778" i="3"/>
  <c r="X1778" i="3" s="1"/>
  <c r="Q2734" i="3"/>
  <c r="Q2733" i="3"/>
  <c r="Q1768" i="3"/>
  <c r="Q2582" i="3"/>
  <c r="X2582" i="3" s="1"/>
  <c r="Q2570" i="3"/>
  <c r="Q2798" i="3"/>
  <c r="Q607" i="3"/>
  <c r="Q1923" i="3"/>
  <c r="X1923" i="3" s="1"/>
  <c r="Q1921" i="3"/>
  <c r="Q937" i="3"/>
  <c r="Q1476" i="3"/>
  <c r="Q337" i="3"/>
  <c r="X337" i="3" s="1"/>
  <c r="Q1552" i="3"/>
  <c r="Q2681" i="3"/>
  <c r="Q973" i="3"/>
  <c r="Q963" i="3"/>
  <c r="X963" i="3" s="1"/>
  <c r="Q2071" i="3"/>
  <c r="Q926" i="3"/>
  <c r="Q924" i="3"/>
  <c r="Q226" i="3"/>
  <c r="X226" i="3" s="1"/>
  <c r="Q958" i="3"/>
  <c r="Q957" i="3"/>
  <c r="Q960" i="3"/>
  <c r="Q961" i="3"/>
  <c r="X961" i="3" s="1"/>
  <c r="Q2470" i="3"/>
  <c r="Q953" i="3"/>
  <c r="Q956" i="3"/>
  <c r="Q28" i="3"/>
  <c r="X28" i="3" s="1"/>
  <c r="Q1898" i="3"/>
  <c r="Q2647" i="3"/>
  <c r="Q2730" i="3"/>
  <c r="Q2729" i="3"/>
  <c r="X2729" i="3" s="1"/>
  <c r="Q1499" i="3"/>
  <c r="Q366" i="3"/>
  <c r="Q1501" i="3"/>
  <c r="Q345" i="3"/>
  <c r="X345" i="3" s="1"/>
  <c r="Q686" i="3"/>
  <c r="Q2533" i="3"/>
  <c r="Q722" i="3"/>
  <c r="Q506" i="3"/>
  <c r="X506" i="3" s="1"/>
  <c r="Q104" i="3"/>
  <c r="Q640" i="3"/>
  <c r="Q319" i="3"/>
  <c r="Q194" i="3"/>
  <c r="X194" i="3" s="1"/>
  <c r="Q2585" i="3"/>
  <c r="Q2583" i="3"/>
  <c r="Q1716" i="3"/>
  <c r="Q2129" i="3"/>
  <c r="X2129" i="3" s="1"/>
  <c r="Q1397" i="3"/>
  <c r="Q149" i="3"/>
  <c r="Q522" i="3"/>
  <c r="Q520" i="3"/>
  <c r="X520" i="3" s="1"/>
  <c r="Q964" i="3"/>
  <c r="Q1602" i="3"/>
  <c r="Q1041" i="3"/>
  <c r="Q1216" i="3"/>
  <c r="X1216" i="3" s="1"/>
  <c r="Q1265" i="3"/>
  <c r="Q1660" i="3"/>
  <c r="Q1653" i="3"/>
  <c r="Q1652" i="3"/>
  <c r="X1652" i="3" s="1"/>
  <c r="Q1704" i="3"/>
  <c r="Q2984" i="3"/>
  <c r="Q2985" i="3"/>
  <c r="Q139" i="3"/>
  <c r="X139" i="3" s="1"/>
  <c r="Q2456" i="3"/>
  <c r="Q1847" i="3"/>
  <c r="Q1282" i="3"/>
  <c r="Q171" i="3"/>
  <c r="X171" i="3" s="1"/>
  <c r="Q2695" i="3"/>
  <c r="Q1983" i="3"/>
  <c r="Q464" i="3"/>
  <c r="Q1640" i="3"/>
  <c r="X1640" i="3" s="1"/>
  <c r="Q1637" i="3"/>
  <c r="Q2417" i="3"/>
  <c r="Q3040" i="3"/>
  <c r="Q1565" i="3"/>
  <c r="X1565" i="3" s="1"/>
  <c r="Q1564" i="3"/>
  <c r="Q546" i="3"/>
  <c r="Q47" i="3"/>
  <c r="Q2868" i="3"/>
  <c r="X2868" i="3" s="1"/>
  <c r="Q2867" i="3"/>
  <c r="Q61" i="3"/>
  <c r="Q2794" i="3"/>
  <c r="Q90" i="3"/>
  <c r="X90" i="3" s="1"/>
  <c r="Q1988" i="3"/>
  <c r="Q2700" i="3"/>
  <c r="Q2699" i="3"/>
  <c r="Q1634" i="3"/>
  <c r="X1634" i="3" s="1"/>
  <c r="Q2760" i="3"/>
  <c r="Q448" i="3"/>
  <c r="Q2260" i="3"/>
  <c r="Q1633" i="3"/>
  <c r="X1633" i="3" s="1"/>
  <c r="Q1008" i="3"/>
  <c r="Q221" i="3"/>
  <c r="Q1475" i="3"/>
  <c r="Q335" i="3"/>
  <c r="X335" i="3" s="1"/>
  <c r="Q2324" i="3"/>
  <c r="Q676" i="3"/>
  <c r="Q2486" i="3"/>
  <c r="Q2718" i="3"/>
  <c r="X2718" i="3" s="1"/>
  <c r="Q2818" i="3"/>
  <c r="Q1628" i="3"/>
  <c r="Q369" i="3"/>
  <c r="Q431" i="3"/>
  <c r="X431" i="3" s="1"/>
  <c r="Q2163" i="3"/>
  <c r="Q1219" i="3"/>
  <c r="Q1218" i="3"/>
  <c r="Q2480" i="3"/>
  <c r="X2480" i="3" s="1"/>
  <c r="Q2239" i="3"/>
  <c r="Q2049" i="3"/>
  <c r="Q2635" i="3"/>
  <c r="Q2634" i="3"/>
  <c r="X2634" i="3" s="1"/>
  <c r="Q2888" i="3"/>
  <c r="Q2104" i="3"/>
  <c r="Q2439" i="3"/>
  <c r="Q3006" i="3"/>
  <c r="X3006" i="3" s="1"/>
  <c r="Q812" i="3"/>
  <c r="Q2410" i="3"/>
  <c r="Q1398" i="3"/>
  <c r="Q1378" i="3"/>
  <c r="X1378" i="3" s="1"/>
  <c r="Q1743" i="3"/>
  <c r="Q395" i="3"/>
  <c r="Q392" i="3"/>
  <c r="Q1828" i="3"/>
  <c r="X1828" i="3" s="1"/>
  <c r="Q2697" i="3"/>
  <c r="Q1773" i="3"/>
  <c r="Q2383" i="3"/>
  <c r="Q2371" i="3"/>
  <c r="X2371" i="3" s="1"/>
  <c r="Q243" i="3"/>
  <c r="Q871" i="3"/>
  <c r="Q866" i="3"/>
  <c r="Q492" i="3"/>
  <c r="X492" i="3" s="1"/>
  <c r="Q1413" i="3"/>
  <c r="Q1408" i="3"/>
  <c r="Q1463" i="3"/>
  <c r="Q311" i="3"/>
  <c r="X311" i="3" s="1"/>
  <c r="Q1665" i="3"/>
  <c r="Q1664" i="3"/>
  <c r="Q2395" i="3"/>
  <c r="Q2840" i="3"/>
  <c r="X2840" i="3" s="1"/>
  <c r="Q1143" i="3"/>
  <c r="Q1525" i="3"/>
  <c r="Q403" i="3"/>
  <c r="Q2365" i="3"/>
  <c r="X2365" i="3" s="1"/>
  <c r="Q1561" i="3"/>
  <c r="Q888" i="3"/>
  <c r="Q1757" i="3"/>
  <c r="Q211" i="3"/>
  <c r="X211" i="3" s="1"/>
  <c r="Q1690" i="3"/>
  <c r="Q352" i="3"/>
  <c r="Q389" i="3"/>
  <c r="Q1818" i="3"/>
  <c r="X1818" i="3" s="1"/>
  <c r="Q1641" i="3"/>
  <c r="Q1638" i="3"/>
  <c r="Q3053" i="3"/>
  <c r="Q1675" i="3"/>
  <c r="X1675" i="3" s="1"/>
  <c r="Q1672" i="3"/>
  <c r="Q2506" i="3"/>
  <c r="Q2222" i="3"/>
  <c r="Q755" i="3"/>
  <c r="X755" i="3" s="1"/>
  <c r="Q750" i="3"/>
  <c r="Q1322" i="3"/>
  <c r="Q390" i="3"/>
  <c r="Q707" i="3"/>
  <c r="X707" i="3" s="1"/>
  <c r="Q2279" i="3"/>
  <c r="Q2433" i="3"/>
  <c r="Q1405" i="3"/>
  <c r="Q233" i="3"/>
  <c r="X233" i="3" s="1"/>
  <c r="Q1211" i="3"/>
  <c r="Q1171" i="3"/>
  <c r="Q289" i="3"/>
  <c r="Q2476" i="3"/>
  <c r="X2476" i="3" s="1"/>
  <c r="Q2468" i="3"/>
  <c r="Q1421" i="3"/>
  <c r="Q323" i="3"/>
  <c r="Q17" i="3"/>
  <c r="X17" i="3" s="1"/>
  <c r="Q2247" i="3"/>
  <c r="Q401" i="3"/>
  <c r="Q343" i="3"/>
  <c r="Q2916" i="3"/>
  <c r="X2916" i="3" s="1"/>
  <c r="Q620" i="3"/>
  <c r="Q1179" i="3"/>
  <c r="Q2431" i="3"/>
  <c r="Q1240" i="3"/>
  <c r="X1240" i="3" s="1"/>
  <c r="Q1285" i="3"/>
  <c r="Q2469" i="3"/>
  <c r="Q444" i="3"/>
  <c r="Q2949" i="3"/>
  <c r="X2949" i="3" s="1"/>
  <c r="Q526" i="3"/>
  <c r="Q1994" i="3"/>
  <c r="Q2525" i="3"/>
  <c r="Q900" i="3"/>
  <c r="X900" i="3" s="1"/>
  <c r="Q1444" i="3"/>
  <c r="Q1962" i="3"/>
  <c r="Q949" i="3"/>
  <c r="Q1740" i="3"/>
  <c r="X1740" i="3" s="1"/>
  <c r="Q424" i="3"/>
  <c r="Q1462" i="3"/>
  <c r="Q940" i="3"/>
  <c r="Q1300" i="3"/>
  <c r="X1300" i="3" s="1"/>
  <c r="Q1019" i="3"/>
  <c r="Q1055" i="3"/>
  <c r="Q1334" i="3"/>
  <c r="Q2789" i="3"/>
  <c r="X2789" i="3" s="1"/>
  <c r="Q1198" i="3"/>
  <c r="Q3058" i="3"/>
  <c r="Q503" i="3"/>
  <c r="Q342" i="3"/>
  <c r="X342" i="3" s="1"/>
  <c r="Q23" i="3"/>
  <c r="Q19" i="3"/>
  <c r="Q40" i="3"/>
  <c r="Q2714" i="3"/>
  <c r="X2714" i="3" s="1"/>
  <c r="Q2683" i="3"/>
  <c r="Q406" i="3"/>
  <c r="Q397" i="3"/>
  <c r="Q324" i="3"/>
  <c r="X324" i="3" s="1"/>
  <c r="Q322" i="3"/>
  <c r="Q1644" i="3"/>
  <c r="Q240" i="3"/>
  <c r="Q58" i="3"/>
  <c r="X58" i="3" s="1"/>
  <c r="Q2261" i="3"/>
  <c r="Q2259" i="3"/>
  <c r="Q1395" i="3"/>
  <c r="Q2010" i="3"/>
  <c r="X2010" i="3" s="1"/>
  <c r="Q933" i="3"/>
  <c r="Q197" i="3"/>
  <c r="Q2314" i="3"/>
  <c r="Q614" i="3"/>
  <c r="X614" i="3" s="1"/>
  <c r="Q7" i="3"/>
  <c r="Q36" i="3"/>
  <c r="Q2242" i="3"/>
  <c r="Q217" i="3"/>
  <c r="X217" i="3" s="1"/>
  <c r="Q1342" i="3"/>
  <c r="Q1312" i="3"/>
  <c r="Q610" i="3"/>
  <c r="Q2124" i="3"/>
  <c r="X2124" i="3" s="1"/>
  <c r="Q2904" i="3"/>
  <c r="Q1007" i="3"/>
  <c r="Q2936" i="3"/>
  <c r="Q2933" i="3"/>
  <c r="X2933" i="3" s="1"/>
  <c r="Q2652" i="3"/>
  <c r="Q1645" i="3"/>
  <c r="Q2544" i="3"/>
  <c r="Q848" i="3"/>
  <c r="X848" i="3" s="1"/>
  <c r="Q1873" i="3"/>
  <c r="Q2866" i="3"/>
  <c r="Q1080" i="3"/>
  <c r="Q1079" i="3"/>
  <c r="X1079" i="3" s="1"/>
  <c r="Q2224" i="3"/>
  <c r="Q943" i="3"/>
  <c r="Q2098" i="3"/>
  <c r="Q1495" i="3"/>
  <c r="X1495" i="3" s="1"/>
  <c r="Q1494" i="3"/>
  <c r="Q1493" i="3"/>
  <c r="Q1492" i="3"/>
  <c r="Q1090" i="3"/>
  <c r="X1090" i="3" s="1"/>
  <c r="Q589" i="3"/>
  <c r="Q822" i="3"/>
  <c r="Q853" i="3"/>
  <c r="Q1262" i="3"/>
  <c r="X1262" i="3" s="1"/>
  <c r="Q218" i="3"/>
  <c r="Q2694" i="3"/>
  <c r="Q2691" i="3"/>
  <c r="Q1844" i="3"/>
  <c r="X1844" i="3" s="1"/>
  <c r="Q2658" i="3"/>
  <c r="Q2616" i="3"/>
  <c r="Q2608" i="3"/>
  <c r="Q1835" i="3"/>
  <c r="X1835" i="3" s="1"/>
  <c r="Q1834" i="3"/>
  <c r="Q2189" i="3"/>
  <c r="Q2186" i="3"/>
  <c r="Q1170" i="3"/>
  <c r="X1170" i="3" s="1"/>
  <c r="Q825" i="3"/>
  <c r="Q1184" i="3"/>
  <c r="Q454" i="3"/>
  <c r="Q2448" i="3"/>
  <c r="X2448" i="3" s="1"/>
  <c r="Q1085" i="3"/>
  <c r="Q2487" i="3"/>
  <c r="Q1175" i="3"/>
  <c r="Q2234" i="3"/>
  <c r="X2234" i="3" s="1"/>
  <c r="Q2719" i="3"/>
  <c r="Q1982" i="3"/>
  <c r="Q1631" i="3"/>
  <c r="Q870" i="3"/>
  <c r="X870" i="3" s="1"/>
  <c r="Q3044" i="3"/>
  <c r="Q1174" i="3"/>
  <c r="Q1173" i="3"/>
  <c r="Q2244" i="3"/>
  <c r="X2244" i="3" s="1"/>
  <c r="Q2243" i="3"/>
  <c r="Q2690" i="3"/>
  <c r="Q2788" i="3"/>
  <c r="Q2787" i="3"/>
  <c r="X2787" i="3" s="1"/>
  <c r="Q274" i="3"/>
  <c r="Q1699" i="3"/>
  <c r="Q37" i="3"/>
  <c r="Q2592" i="3"/>
  <c r="X2592" i="3" s="1"/>
  <c r="Q2589" i="3"/>
  <c r="Q2045" i="3"/>
  <c r="Q1087" i="3"/>
  <c r="Q577" i="3"/>
  <c r="X577" i="3" s="1"/>
  <c r="Q946" i="3"/>
  <c r="Q2884" i="3"/>
  <c r="Q1949" i="3"/>
  <c r="Q1948" i="3"/>
  <c r="X1948" i="3" s="1"/>
  <c r="Q429" i="3"/>
  <c r="Q1345" i="3"/>
  <c r="Q1435" i="3"/>
  <c r="Q2577" i="3"/>
  <c r="X2577" i="3" s="1"/>
  <c r="Q2573" i="3"/>
  <c r="Q1775" i="3"/>
  <c r="Q1771" i="3"/>
  <c r="Q1340" i="3"/>
  <c r="X1340" i="3" s="1"/>
  <c r="Q1304" i="3"/>
  <c r="Q2080" i="3"/>
  <c r="Q1555" i="3"/>
  <c r="Q1060" i="3"/>
  <c r="X1060" i="3" s="1"/>
  <c r="Q344" i="3"/>
  <c r="Q938" i="3"/>
  <c r="Q1656" i="3"/>
  <c r="Q2646" i="3"/>
  <c r="X2646" i="3" s="1"/>
  <c r="Q1894" i="3"/>
  <c r="Q1251" i="3"/>
  <c r="Q1230" i="3"/>
  <c r="Q2317" i="3"/>
  <c r="X2317" i="3" s="1"/>
  <c r="Q2313" i="3"/>
  <c r="Q2311" i="3"/>
  <c r="Q2312" i="3"/>
  <c r="Q699" i="3"/>
  <c r="X699" i="3" s="1"/>
  <c r="Q1331" i="3"/>
  <c r="Q147" i="3"/>
  <c r="Q97" i="3"/>
  <c r="Q120" i="3"/>
  <c r="X120" i="3" s="1"/>
  <c r="Q119" i="3"/>
  <c r="Q720" i="3"/>
  <c r="Q496" i="3"/>
  <c r="Q2491" i="3"/>
  <c r="X2491" i="3" s="1"/>
  <c r="Q1691" i="3"/>
  <c r="Q199" i="3"/>
  <c r="Q1415" i="3"/>
  <c r="Q1738" i="3"/>
  <c r="X1738" i="3" s="1"/>
  <c r="Q2782" i="3"/>
  <c r="Q680" i="3"/>
  <c r="Q2093" i="3"/>
  <c r="Q1692" i="3"/>
  <c r="X1692" i="3" s="1"/>
  <c r="Q447" i="3"/>
  <c r="Q776" i="3"/>
  <c r="Q775" i="3"/>
  <c r="Q2308" i="3"/>
  <c r="X2308" i="3" s="1"/>
  <c r="Q2306" i="3"/>
  <c r="Q1929" i="3"/>
  <c r="Q675" i="3"/>
  <c r="Q1288" i="3"/>
  <c r="X1288" i="3" s="1"/>
  <c r="Q1287" i="3"/>
  <c r="Q463" i="3"/>
  <c r="Q118" i="3"/>
  <c r="Q116" i="3"/>
  <c r="X116" i="3" s="1"/>
  <c r="Q93" i="3"/>
  <c r="Q1859" i="3"/>
  <c r="Q1813" i="3"/>
  <c r="Q2362" i="3"/>
  <c r="X2362" i="3" s="1"/>
  <c r="Q1291" i="3"/>
  <c r="Q276" i="3"/>
  <c r="Q2948" i="3"/>
  <c r="Q736" i="3"/>
  <c r="X736" i="3" s="1"/>
  <c r="Q1649" i="3"/>
  <c r="Q2299" i="3"/>
  <c r="Q2205" i="3"/>
  <c r="Q1849" i="3"/>
  <c r="X1849" i="3" s="1"/>
  <c r="Q1138" i="3"/>
  <c r="Q673" i="3"/>
  <c r="Q1333" i="3"/>
  <c r="Q1290" i="3"/>
  <c r="X1290" i="3" s="1"/>
  <c r="Q2454" i="3"/>
  <c r="Q1506" i="3"/>
  <c r="Q381" i="3"/>
  <c r="Q1812" i="3"/>
  <c r="X1812" i="3" s="1"/>
  <c r="Q1864" i="3"/>
  <c r="Q1639" i="3"/>
  <c r="Q2542" i="3"/>
  <c r="Q2276" i="3"/>
  <c r="X2276" i="3" s="1"/>
  <c r="Q1142" i="3"/>
  <c r="Q617" i="3"/>
  <c r="Q1553" i="3"/>
  <c r="Q2546" i="3"/>
  <c r="X2546" i="3" s="1"/>
  <c r="Q2330" i="3"/>
  <c r="Q1465" i="3"/>
  <c r="Q2982" i="3"/>
  <c r="Q1485" i="3"/>
  <c r="X1485" i="3" s="1"/>
  <c r="Q206" i="3"/>
  <c r="Q981" i="3"/>
  <c r="Q2345" i="3"/>
  <c r="Q1148" i="3"/>
  <c r="X1148" i="3" s="1"/>
  <c r="Q1133" i="3"/>
  <c r="Q425" i="3"/>
  <c r="Q1724" i="3"/>
  <c r="Q1723" i="3"/>
  <c r="X1723" i="3" s="1"/>
  <c r="Q1325" i="3"/>
  <c r="Q144" i="3"/>
  <c r="Q557" i="3"/>
  <c r="Q858" i="3"/>
  <c r="X858" i="3" s="1"/>
  <c r="Q2177" i="3"/>
  <c r="Q2176" i="3"/>
  <c r="Q234" i="3"/>
  <c r="Q1860" i="3"/>
  <c r="X1860" i="3" s="1"/>
  <c r="Q1091" i="3"/>
  <c r="Q2781" i="3"/>
  <c r="Q2670" i="3"/>
  <c r="Q2669" i="3"/>
  <c r="X2669" i="3" s="1"/>
  <c r="Q89" i="3"/>
  <c r="Q161" i="3"/>
  <c r="Q2890" i="3"/>
  <c r="Q583" i="3"/>
  <c r="X583" i="3" s="1"/>
  <c r="Q412" i="3"/>
  <c r="Q368" i="3"/>
  <c r="Q1972" i="3"/>
  <c r="Q2499" i="3"/>
  <c r="X2499" i="3" s="1"/>
  <c r="Q1306" i="3"/>
  <c r="Q2994" i="3"/>
  <c r="X2994" i="3" s="1"/>
  <c r="Q2990" i="3"/>
  <c r="Q2892" i="3"/>
  <c r="X2892" i="3" s="1"/>
  <c r="Q2891" i="3"/>
  <c r="Q2989" i="3"/>
  <c r="Q2698" i="3"/>
  <c r="Q1967" i="3"/>
  <c r="X1967" i="3" s="1"/>
  <c r="Q229" i="3"/>
  <c r="Q2107" i="3"/>
  <c r="Q787" i="3"/>
  <c r="Q2493" i="3"/>
  <c r="X2493" i="3" s="1"/>
  <c r="Q3067" i="3"/>
  <c r="Q2935" i="3"/>
  <c r="Q2009" i="3"/>
  <c r="Q2008" i="3"/>
  <c r="X2008" i="3" s="1"/>
  <c r="Q195" i="3"/>
  <c r="Q2435" i="3"/>
  <c r="Q2434" i="3"/>
  <c r="Q2940" i="3"/>
  <c r="X2940" i="3" s="1"/>
  <c r="Q2004" i="3"/>
  <c r="Q2482" i="3"/>
  <c r="Q1048" i="3"/>
  <c r="Q2490" i="3"/>
  <c r="X2490" i="3" s="1"/>
  <c r="Q2001" i="3"/>
  <c r="Q2000" i="3"/>
  <c r="Q2002" i="3"/>
  <c r="Q2007" i="3"/>
  <c r="X2007" i="3" s="1"/>
  <c r="Q2006" i="3"/>
  <c r="Q1350" i="3"/>
  <c r="Q2421" i="3"/>
  <c r="Q2005" i="3"/>
  <c r="X2005" i="3" s="1"/>
  <c r="Q1236" i="3"/>
  <c r="Q2571" i="3"/>
  <c r="Q488" i="3"/>
  <c r="Q407" i="3"/>
  <c r="X407" i="3" s="1"/>
  <c r="Q2905" i="3"/>
  <c r="Q1744" i="3"/>
  <c r="Q2875" i="3"/>
  <c r="Q2871" i="3"/>
  <c r="X2871" i="3" s="1"/>
  <c r="Q1913" i="3"/>
  <c r="Q2945" i="3"/>
  <c r="Q1940" i="3"/>
  <c r="Q1423" i="3"/>
  <c r="X1423" i="3" s="1"/>
  <c r="Q439" i="3"/>
  <c r="Q2397" i="3"/>
  <c r="Q215" i="3"/>
  <c r="Q214" i="3"/>
  <c r="X214" i="3" s="1"/>
  <c r="Q891" i="3"/>
  <c r="Q2538" i="3"/>
  <c r="Q2778" i="3"/>
  <c r="Q2776" i="3"/>
  <c r="X2776" i="3" s="1"/>
  <c r="Q1845" i="3"/>
  <c r="Q734" i="3"/>
  <c r="Q598" i="3"/>
  <c r="Q99" i="3"/>
  <c r="X99" i="3" s="1"/>
  <c r="Q432" i="3"/>
  <c r="Q2741" i="3"/>
  <c r="Q2740" i="3"/>
  <c r="Q894" i="3"/>
  <c r="X894" i="3" s="1"/>
  <c r="Q1808" i="3"/>
  <c r="Q1805" i="3"/>
  <c r="Q2975" i="3"/>
  <c r="Q2039" i="3"/>
  <c r="X2039" i="3" s="1"/>
  <c r="Q954" i="3"/>
  <c r="Q466" i="3"/>
  <c r="Q465" i="3"/>
  <c r="Q331" i="3"/>
  <c r="X331" i="3" s="1"/>
  <c r="Q1473" i="3"/>
  <c r="Q1470" i="3"/>
  <c r="Q1469" i="3"/>
  <c r="Q1560" i="3"/>
  <c r="X1560" i="3" s="1"/>
  <c r="Q2472" i="3"/>
  <c r="Q672" i="3"/>
  <c r="Q1073" i="3"/>
  <c r="Q2143" i="3"/>
  <c r="X2143" i="3" s="1"/>
  <c r="Q2964" i="3"/>
  <c r="Q689" i="3"/>
  <c r="Q2514" i="3"/>
  <c r="Q1050" i="3"/>
  <c r="X1050" i="3" s="1"/>
  <c r="Q997" i="3"/>
  <c r="Q995" i="3"/>
  <c r="Q56" i="3"/>
  <c r="Q948" i="3"/>
  <c r="X948" i="3" s="1"/>
  <c r="Q2022" i="3"/>
  <c r="Q2885" i="3"/>
  <c r="Q1220" i="3"/>
  <c r="Q2043" i="3"/>
  <c r="X2043" i="3" s="1"/>
  <c r="Q1176" i="3"/>
  <c r="Q2086" i="3"/>
  <c r="Q1072" i="3"/>
  <c r="Q2087" i="3"/>
  <c r="X2087" i="3" s="1"/>
  <c r="Q2194" i="3"/>
  <c r="Q1732" i="3"/>
  <c r="Q1357" i="3"/>
  <c r="Q98" i="3"/>
  <c r="X98" i="3" s="1"/>
  <c r="Q46" i="3"/>
  <c r="Q1229" i="3"/>
  <c r="Q777" i="3"/>
  <c r="Q653" i="3"/>
  <c r="X653" i="3" s="1"/>
  <c r="Q3026" i="3"/>
  <c r="Q3025" i="3"/>
  <c r="Q1183" i="3"/>
  <c r="Q1996" i="3"/>
  <c r="X1996" i="3" s="1"/>
  <c r="Q374" i="3"/>
  <c r="Q1503" i="3"/>
  <c r="Q1513" i="3"/>
  <c r="Q1272" i="3"/>
  <c r="X1272" i="3" s="1"/>
  <c r="Q59" i="3"/>
  <c r="Q158" i="3"/>
  <c r="Q1412" i="3"/>
  <c r="Q1384" i="3"/>
  <c r="X1384" i="3" s="1"/>
  <c r="Q1335" i="3"/>
  <c r="Q1298" i="3"/>
  <c r="Q1295" i="3"/>
  <c r="Q1970" i="3"/>
  <c r="X1970" i="3" s="1"/>
  <c r="Q1969" i="3"/>
  <c r="Q904" i="3"/>
  <c r="Q246" i="3"/>
  <c r="Q1156" i="3"/>
  <c r="X1156" i="3" s="1"/>
  <c r="Q644" i="3"/>
  <c r="Q521" i="3"/>
  <c r="Q1385" i="3"/>
  <c r="Q2182" i="3"/>
  <c r="X2182" i="3" s="1"/>
  <c r="Q400" i="3"/>
  <c r="Q1094" i="3"/>
  <c r="Q1332" i="3"/>
  <c r="Q1294" i="3"/>
  <c r="X1294" i="3" s="1"/>
  <c r="Q172" i="3"/>
  <c r="Q3043" i="3"/>
  <c r="Q3042" i="3"/>
  <c r="Q1453" i="3"/>
  <c r="X1453" i="3" s="1"/>
  <c r="Q2917" i="3"/>
  <c r="Q212" i="3"/>
  <c r="Q2027" i="3"/>
  <c r="Q1426" i="3"/>
  <c r="X1426" i="3" s="1"/>
  <c r="Q1069" i="3"/>
  <c r="Q65" i="3"/>
  <c r="Q3041" i="3"/>
  <c r="Q1329" i="3"/>
  <c r="X1329" i="3" s="1"/>
  <c r="Q146" i="3"/>
  <c r="Q1075" i="3"/>
  <c r="Q419" i="3"/>
  <c r="Q2937" i="3"/>
  <c r="X2937" i="3" s="1"/>
  <c r="Q1054" i="3"/>
  <c r="Q1053" i="3"/>
  <c r="Q606" i="3"/>
  <c r="Q2512" i="3"/>
  <c r="X2512" i="3" s="1"/>
  <c r="Q242" i="3"/>
  <c r="Q2382" i="3"/>
  <c r="Q1192" i="3"/>
  <c r="Q103" i="3"/>
  <c r="X103" i="3" s="1"/>
  <c r="Q2115" i="3"/>
  <c r="Q1327" i="3"/>
  <c r="Q1168" i="3"/>
  <c r="Q263" i="3"/>
  <c r="X263" i="3" s="1"/>
  <c r="Q2954" i="3"/>
  <c r="Q1088" i="3"/>
  <c r="Q1318" i="3"/>
  <c r="Q3012" i="3"/>
  <c r="X3012" i="3" s="1"/>
  <c r="Q2926" i="3"/>
  <c r="Q1068" i="3"/>
  <c r="Q1317" i="3"/>
  <c r="Q952" i="3"/>
  <c r="X952" i="3" s="1"/>
  <c r="Q519" i="3"/>
  <c r="Q2369" i="3"/>
  <c r="Q1609" i="3"/>
  <c r="Q932" i="3"/>
  <c r="X932" i="3" s="1"/>
  <c r="Q978" i="3"/>
  <c r="Q1044" i="3"/>
  <c r="Q2591" i="3"/>
  <c r="Q1815" i="3"/>
  <c r="X1815" i="3" s="1"/>
  <c r="Q1814" i="3"/>
  <c r="Q909" i="3"/>
  <c r="Q908" i="3"/>
  <c r="Q3037" i="3"/>
  <c r="X3037" i="3" s="1"/>
  <c r="Q3036" i="3"/>
  <c r="Q965" i="3"/>
  <c r="Q2713" i="3"/>
  <c r="Q2711" i="3"/>
  <c r="X2711" i="3" s="1"/>
  <c r="Q1958" i="3"/>
  <c r="Q483" i="3"/>
  <c r="Q1177" i="3"/>
  <c r="Q922" i="3"/>
  <c r="X922" i="3" s="1"/>
  <c r="Q921" i="3"/>
  <c r="Q509" i="3"/>
  <c r="Q507" i="3"/>
  <c r="Q2103" i="3"/>
  <c r="X2103" i="3" s="1"/>
  <c r="Q1249" i="3"/>
  <c r="Q524" i="3"/>
  <c r="Q376" i="3"/>
  <c r="Q296" i="3"/>
  <c r="X296" i="3" s="1"/>
  <c r="Q421" i="3"/>
  <c r="Q594" i="3"/>
  <c r="Q647" i="3"/>
  <c r="Q1458" i="3"/>
  <c r="X1458" i="3" s="1"/>
  <c r="Q308" i="3"/>
  <c r="Q2351" i="3"/>
  <c r="Q2112" i="3"/>
  <c r="Q2639" i="3"/>
  <c r="X2639" i="3" s="1"/>
  <c r="Q348" i="3"/>
  <c r="Q1434" i="3"/>
  <c r="Q1433" i="3"/>
  <c r="Q278" i="3"/>
  <c r="X278" i="3" s="1"/>
  <c r="Q275" i="3"/>
  <c r="Q643" i="3"/>
  <c r="Q1687" i="3"/>
  <c r="Q1341" i="3"/>
  <c r="X1341" i="3" s="1"/>
  <c r="Q1158" i="3"/>
  <c r="Q1076" i="3"/>
  <c r="Q2250" i="3"/>
  <c r="Q969" i="3"/>
  <c r="X969" i="3" s="1"/>
  <c r="Q1004" i="3"/>
  <c r="Q1241" i="3"/>
  <c r="Q971" i="3"/>
  <c r="Q1003" i="3"/>
  <c r="X1003" i="3" s="1"/>
  <c r="Q2969" i="3"/>
  <c r="Q968" i="3"/>
  <c r="Q1172" i="3"/>
  <c r="Q586" i="3"/>
  <c r="X586" i="3" s="1"/>
  <c r="Q286" i="3"/>
  <c r="Q2015" i="3"/>
  <c r="Q1166" i="3"/>
  <c r="Q2062" i="3"/>
  <c r="X2062" i="3" s="1"/>
  <c r="Q1193" i="3"/>
  <c r="Q733" i="3"/>
  <c r="Q24" i="3"/>
  <c r="Q1534" i="3"/>
  <c r="X1534" i="3" s="1"/>
  <c r="Q1531" i="3"/>
  <c r="Q1604" i="3"/>
  <c r="Q901" i="3"/>
  <c r="Q860" i="3"/>
  <c r="X860" i="3" s="1"/>
  <c r="Q859" i="3"/>
  <c r="Q1195" i="3"/>
  <c r="Q1200" i="3"/>
  <c r="Q902" i="3"/>
  <c r="X902" i="3" s="1"/>
  <c r="Q1122" i="3"/>
  <c r="Q2977" i="3"/>
  <c r="X2977" i="3" s="1"/>
  <c r="Q570" i="3"/>
  <c r="Q2666" i="3"/>
  <c r="X2666" i="3" s="1"/>
  <c r="Q210" i="3"/>
  <c r="Q1372" i="3"/>
  <c r="Q588" i="3"/>
  <c r="Q174" i="3"/>
  <c r="X174" i="3" s="1"/>
  <c r="Q72" i="3"/>
  <c r="Q1165" i="3"/>
  <c r="Q1164" i="3"/>
  <c r="Q2822" i="3"/>
  <c r="X2822" i="3" s="1"/>
  <c r="Q2821" i="3"/>
  <c r="Q2820" i="3"/>
  <c r="Q1154" i="3"/>
  <c r="Q1153" i="3"/>
  <c r="X1153" i="3" s="1"/>
  <c r="Q2877" i="3"/>
  <c r="Q2878" i="3"/>
  <c r="X2878" i="3" s="1"/>
  <c r="Q254" i="3"/>
  <c r="Q452" i="3"/>
  <c r="X452" i="3" s="1"/>
  <c r="Q42" i="3"/>
  <c r="Q579" i="3"/>
  <c r="Q951" i="3"/>
  <c r="Q2953" i="3"/>
  <c r="X2953" i="3" s="1"/>
  <c r="Q2632" i="3"/>
  <c r="Q2824" i="3"/>
  <c r="Q1965" i="3"/>
  <c r="Q108" i="3"/>
  <c r="X108" i="3" s="1"/>
  <c r="Q106" i="3"/>
  <c r="Q796" i="3"/>
  <c r="Q751" i="3"/>
  <c r="Q2408" i="3"/>
  <c r="X2408" i="3" s="1"/>
  <c r="Q1486" i="3"/>
  <c r="Q2920" i="3"/>
  <c r="Q2830" i="3"/>
  <c r="Q2783" i="3"/>
  <c r="X2783" i="3" s="1"/>
  <c r="Q1180" i="3"/>
  <c r="Q545" i="3"/>
  <c r="Q1651" i="3"/>
  <c r="Q2628" i="3"/>
  <c r="X2628" i="3" s="1"/>
  <c r="Q695" i="3"/>
  <c r="Q1710" i="3"/>
  <c r="Q92" i="3"/>
  <c r="Q1584" i="3"/>
  <c r="X1584" i="3" s="1"/>
  <c r="Q893" i="3"/>
  <c r="Q2874" i="3"/>
  <c r="Q2873" i="3"/>
  <c r="Q1601" i="3"/>
  <c r="X1601" i="3" s="1"/>
  <c r="Q637" i="3"/>
  <c r="Q795" i="3"/>
  <c r="Q1314" i="3"/>
  <c r="Q1711" i="3"/>
  <c r="X1711" i="3" s="1"/>
  <c r="Q1570" i="3"/>
  <c r="Q2626" i="3"/>
  <c r="Q1089" i="3"/>
  <c r="Q1992" i="3"/>
  <c r="X1992" i="3" s="1"/>
  <c r="Q1382" i="3"/>
  <c r="Q184" i="3"/>
  <c r="Q1946" i="3"/>
  <c r="Q1945" i="3"/>
  <c r="X1945" i="3" s="1"/>
  <c r="Q1260" i="3"/>
  <c r="Q2811" i="3"/>
  <c r="Q1307" i="3"/>
  <c r="Q1686" i="3"/>
  <c r="X1686" i="3" s="1"/>
  <c r="Q2801" i="3"/>
  <c r="Q2799" i="3"/>
  <c r="X2799" i="3" s="1"/>
  <c r="Q1162" i="3"/>
  <c r="Q426" i="3"/>
  <c r="X426" i="3" s="1"/>
  <c r="Q201" i="3"/>
  <c r="Q2386" i="3"/>
  <c r="Q2805" i="3"/>
  <c r="Q134" i="3"/>
  <c r="X134" i="3" s="1"/>
  <c r="Q501" i="3"/>
  <c r="Q1742" i="3"/>
  <c r="Q1585" i="3"/>
  <c r="Q2983" i="3"/>
  <c r="X2983" i="3" s="1"/>
  <c r="Q2126" i="3"/>
  <c r="Q2237" i="3"/>
  <c r="Q1267" i="3"/>
  <c r="Q1823" i="3"/>
  <c r="X1823" i="3" s="1"/>
  <c r="Q1934" i="3"/>
  <c r="Q2637" i="3"/>
  <c r="Q1874" i="3"/>
  <c r="Q592" i="3"/>
  <c r="X592" i="3" s="1"/>
  <c r="Q830" i="3"/>
  <c r="Q826" i="3"/>
  <c r="Q2030" i="3"/>
  <c r="Q824" i="3"/>
  <c r="X824" i="3" s="1"/>
  <c r="Q580" i="3"/>
  <c r="Q2551" i="3"/>
  <c r="Q1684" i="3"/>
  <c r="Q3056" i="3"/>
  <c r="X3056" i="3" s="1"/>
  <c r="Q2693" i="3"/>
  <c r="X2693" i="3" s="1"/>
  <c r="Q2692" i="3"/>
  <c r="Q2672" i="3"/>
  <c r="Q1938" i="3"/>
  <c r="X1938" i="3" s="1"/>
  <c r="Q2673" i="3"/>
  <c r="X2673" i="3" s="1"/>
  <c r="Q2671" i="3"/>
  <c r="Q1939" i="3"/>
  <c r="Q2886" i="3"/>
  <c r="X2886" i="3" s="1"/>
  <c r="Q2887" i="3"/>
  <c r="Q385" i="3"/>
  <c r="Q3055" i="3"/>
  <c r="X3055" i="3" s="1"/>
  <c r="Q1572" i="3"/>
  <c r="X1572" i="3" s="1"/>
  <c r="Q1225" i="3"/>
  <c r="Q1224" i="3"/>
  <c r="Q1457" i="3"/>
  <c r="Q307" i="3"/>
  <c r="X307" i="3" s="1"/>
  <c r="Q3015" i="3"/>
  <c r="Q417" i="3"/>
  <c r="Q416" i="3"/>
  <c r="Q200" i="3"/>
  <c r="X200" i="3" s="1"/>
  <c r="Q2701" i="3"/>
  <c r="Q39" i="3"/>
  <c r="Q74" i="3"/>
  <c r="Q1013" i="3"/>
  <c r="X1013" i="3" s="1"/>
  <c r="Q1243" i="3"/>
  <c r="Q1451" i="3"/>
  <c r="Q1450" i="3"/>
  <c r="Q2981" i="3"/>
  <c r="X2981" i="3" s="1"/>
  <c r="Q497" i="3"/>
  <c r="Q1811" i="3"/>
  <c r="Q114" i="3"/>
  <c r="Q62" i="3"/>
  <c r="X62" i="3" s="1"/>
  <c r="Q367" i="3"/>
  <c r="Q1242" i="3"/>
  <c r="Q1614" i="3"/>
  <c r="Q1612" i="3"/>
  <c r="X1612" i="3" s="1"/>
  <c r="Q789" i="3"/>
  <c r="Q950" i="3"/>
  <c r="Q785" i="3"/>
  <c r="Q396" i="3"/>
  <c r="X396" i="3" s="1"/>
  <c r="Q487" i="3"/>
  <c r="Q1619" i="3"/>
  <c r="Q41" i="3"/>
  <c r="Q1916" i="3"/>
  <c r="X1916" i="3" s="1"/>
  <c r="Q565" i="3"/>
  <c r="Q1497" i="3"/>
  <c r="Q1496" i="3"/>
  <c r="Q1358" i="3"/>
  <c r="X1358" i="3" s="1"/>
  <c r="Q167" i="3"/>
  <c r="Q701" i="3"/>
  <c r="Q2391" i="3"/>
  <c r="Q2932" i="3"/>
  <c r="X2932" i="3" s="1"/>
  <c r="Q2931" i="3"/>
  <c r="Q1659" i="3"/>
  <c r="Q1658" i="3"/>
  <c r="Q54" i="3"/>
  <c r="X54" i="3" s="1"/>
  <c r="Q405" i="3"/>
  <c r="Q252" i="3"/>
  <c r="Q1346" i="3"/>
  <c r="Q244" i="3"/>
  <c r="X244" i="3" s="1"/>
  <c r="Q1578" i="3"/>
  <c r="Q2114" i="3"/>
  <c r="Q1610" i="3"/>
  <c r="Q1611" i="3"/>
  <c r="X1611" i="3" s="1"/>
  <c r="Q844" i="3"/>
  <c r="Q1927" i="3"/>
  <c r="Q2282" i="3"/>
  <c r="Q456" i="3"/>
  <c r="X456" i="3" s="1"/>
  <c r="Q1027" i="3"/>
  <c r="Q2277" i="3"/>
  <c r="Q1082" i="3"/>
  <c r="Q315" i="3"/>
  <c r="X315" i="3" s="1"/>
  <c r="Q1414" i="3"/>
  <c r="Q2988" i="3"/>
  <c r="Q457" i="3"/>
  <c r="Q2553" i="3"/>
  <c r="X2553" i="3" s="1"/>
  <c r="Q2552" i="3"/>
  <c r="X2552" i="3" s="1"/>
  <c r="Q2372" i="3"/>
  <c r="Q33" i="3"/>
  <c r="Q2020" i="3"/>
  <c r="X2020" i="3" s="1"/>
  <c r="Q2019" i="3"/>
  <c r="Q2979" i="3"/>
  <c r="Q1126" i="3"/>
  <c r="Q336" i="3"/>
  <c r="X336" i="3" s="1"/>
  <c r="Q1886" i="3"/>
  <c r="Q2883" i="3"/>
  <c r="X2883" i="3" s="1"/>
  <c r="Q1370" i="3"/>
  <c r="Q691" i="3"/>
  <c r="X691" i="3" s="1"/>
  <c r="Q2364" i="3"/>
  <c r="X2364" i="3" s="1"/>
  <c r="Q2363" i="3"/>
  <c r="Q440" i="3"/>
  <c r="Q359" i="3"/>
  <c r="X359" i="3" s="1"/>
  <c r="Q2128" i="3"/>
  <c r="X2128" i="3" s="1"/>
  <c r="Q2349" i="3"/>
  <c r="Q1032" i="3"/>
  <c r="Q1031" i="3"/>
  <c r="X1031" i="3" s="1"/>
  <c r="Q2235" i="3"/>
  <c r="Q2584" i="3"/>
  <c r="Q2196" i="3"/>
  <c r="Q1368" i="3"/>
  <c r="X1368" i="3" s="1"/>
  <c r="Q573" i="3"/>
  <c r="Q1377" i="3"/>
  <c r="Q500" i="3"/>
  <c r="Q499" i="3"/>
  <c r="X499" i="3" s="1"/>
  <c r="Q2326" i="3"/>
  <c r="Q1169" i="3"/>
  <c r="Q1255" i="3"/>
  <c r="Q1670" i="3"/>
  <c r="X1670" i="3" s="1"/>
  <c r="Q2791" i="3"/>
  <c r="Q1831" i="3"/>
  <c r="Q2720" i="3"/>
  <c r="Q2759" i="3"/>
  <c r="X2759" i="3" s="1"/>
  <c r="Q1594" i="3"/>
  <c r="Q1593" i="3"/>
  <c r="Q2590" i="3"/>
  <c r="X2590" i="3" s="1"/>
  <c r="Q1882" i="3"/>
  <c r="X1882" i="3" s="1"/>
  <c r="Q2790" i="3"/>
  <c r="Q1697" i="3"/>
  <c r="Q1696" i="3"/>
  <c r="Q2737" i="3"/>
  <c r="X2737" i="3" s="1"/>
  <c r="Q1867" i="3"/>
  <c r="X1867" i="3" s="1"/>
  <c r="Q1764" i="3"/>
  <c r="Q81" i="3"/>
  <c r="Q220" i="3"/>
  <c r="X220" i="3" s="1"/>
  <c r="Q800" i="3"/>
  <c r="Q1500" i="3"/>
  <c r="Q1623" i="3"/>
  <c r="Q1620" i="3"/>
  <c r="X1620" i="3" s="1"/>
  <c r="Q2489" i="3"/>
  <c r="Q609" i="3"/>
  <c r="Q1376" i="3"/>
  <c r="Q595" i="3"/>
  <c r="X595" i="3" s="1"/>
  <c r="Q178" i="3"/>
  <c r="Q1362" i="3"/>
  <c r="Q1361" i="3"/>
  <c r="Q1360" i="3"/>
  <c r="X1360" i="3" s="1"/>
  <c r="Q1359" i="3"/>
  <c r="Q2682" i="3"/>
  <c r="Q2835" i="3"/>
  <c r="X2835" i="3" s="1"/>
  <c r="Q1590" i="3"/>
  <c r="X1590" i="3" s="1"/>
  <c r="Q2742" i="3"/>
  <c r="Q2837" i="3"/>
  <c r="X2837" i="3" s="1"/>
  <c r="Q3035" i="3"/>
  <c r="X3035" i="3" s="1"/>
  <c r="Q2913" i="3"/>
  <c r="X2913" i="3" s="1"/>
  <c r="Q1393" i="3"/>
  <c r="X1393" i="3" s="1"/>
  <c r="Q1464" i="3"/>
  <c r="Q1238" i="3"/>
  <c r="Q346" i="3"/>
  <c r="X346" i="3" s="1"/>
  <c r="Q2233" i="3"/>
  <c r="Q320" i="3"/>
  <c r="Q1879" i="3"/>
  <c r="Q1877" i="3"/>
  <c r="X1877" i="3" s="1"/>
  <c r="Q1629" i="3"/>
  <c r="X1629" i="3" s="1"/>
  <c r="Q2622" i="3"/>
  <c r="X2622" i="3" s="1"/>
  <c r="Q2621" i="3"/>
  <c r="Q232" i="3"/>
  <c r="X232" i="3" s="1"/>
  <c r="Q388" i="3"/>
  <c r="Q1510" i="3"/>
  <c r="Q2307" i="3"/>
  <c r="X2307" i="3" s="1"/>
  <c r="Q2305" i="3"/>
  <c r="X2305" i="3" s="1"/>
  <c r="Q2069" i="3"/>
  <c r="Q2922" i="3"/>
  <c r="Q2453" i="3"/>
  <c r="X2453" i="3" s="1"/>
  <c r="Q183" i="3"/>
  <c r="X183" i="3" s="1"/>
  <c r="Q182" i="3"/>
  <c r="Q321" i="3"/>
  <c r="Q409" i="3"/>
  <c r="Q86" i="3"/>
  <c r="X86" i="3" s="1"/>
  <c r="Q1420" i="3"/>
  <c r="Q2500" i="3"/>
  <c r="Q2857" i="3"/>
  <c r="Q578" i="3"/>
  <c r="X578" i="3" s="1"/>
  <c r="Q179" i="3"/>
  <c r="Q2656" i="3"/>
  <c r="Q1915" i="3"/>
  <c r="Q441" i="3"/>
  <c r="X441" i="3" s="1"/>
  <c r="Q143" i="3"/>
  <c r="Q1321" i="3"/>
  <c r="Q1396" i="3"/>
  <c r="Q60" i="3"/>
  <c r="X60" i="3" s="1"/>
  <c r="Q450" i="3"/>
  <c r="Q2429" i="3"/>
  <c r="Q16" i="3"/>
  <c r="Q671" i="3"/>
  <c r="X671" i="3" s="1"/>
  <c r="Q1536" i="3"/>
  <c r="Q285" i="3"/>
  <c r="Q1712" i="3"/>
  <c r="Q2950" i="3"/>
  <c r="X2950" i="3" s="1"/>
  <c r="Q1305" i="3"/>
  <c r="Q130" i="3"/>
  <c r="Q2747" i="3"/>
  <c r="X2747" i="3" s="1"/>
  <c r="Q2846" i="3"/>
  <c r="X2846" i="3" s="1"/>
  <c r="Q2223" i="3"/>
  <c r="Q2768" i="3"/>
  <c r="X2768" i="3" s="1"/>
  <c r="Q2771" i="3"/>
  <c r="Q2617" i="3"/>
  <c r="X2617" i="3" s="1"/>
  <c r="Q2611" i="3"/>
  <c r="X2611" i="3" s="1"/>
  <c r="Q1297" i="3"/>
  <c r="Q122" i="3"/>
  <c r="Q2738" i="3"/>
  <c r="X2738" i="3" s="1"/>
  <c r="Q2735" i="3"/>
  <c r="X2735" i="3" s="1"/>
  <c r="Q2852" i="3"/>
  <c r="Q2851" i="3"/>
  <c r="X2851" i="3" s="1"/>
  <c r="Q2336" i="3"/>
  <c r="X2336" i="3" s="1"/>
  <c r="Q1511" i="3"/>
  <c r="Q1816" i="3"/>
  <c r="Q1128" i="3"/>
  <c r="Q875" i="3"/>
  <c r="X875" i="3" s="1"/>
  <c r="Q692" i="3"/>
  <c r="Q1924" i="3"/>
  <c r="X1924" i="3" s="1"/>
  <c r="Q1905" i="3"/>
  <c r="Q1705" i="3"/>
  <c r="X1705" i="3" s="1"/>
  <c r="Q3051" i="3"/>
  <c r="Q1339" i="3"/>
  <c r="Q1338" i="3"/>
  <c r="Q1303" i="3"/>
  <c r="X1303" i="3" s="1"/>
  <c r="Q129" i="3"/>
  <c r="Q1694" i="3"/>
  <c r="Q2724" i="3"/>
  <c r="Q2601" i="3"/>
  <c r="X2601" i="3" s="1"/>
  <c r="Q1821" i="3"/>
  <c r="Q1760" i="3"/>
  <c r="Q277" i="3"/>
  <c r="Q2281" i="3"/>
  <c r="X2281" i="3" s="1"/>
  <c r="Q883" i="3"/>
  <c r="Q2258" i="3"/>
  <c r="X2258" i="3" s="1"/>
  <c r="Q2951" i="3"/>
  <c r="X2951" i="3" s="1"/>
  <c r="Q1919" i="3"/>
  <c r="X1919" i="3" s="1"/>
  <c r="Q2817" i="3"/>
  <c r="Q293" i="3"/>
  <c r="Q563" i="3"/>
  <c r="Q2178" i="3"/>
  <c r="X2178" i="3" s="1"/>
  <c r="Q3014" i="3"/>
  <c r="Q3013" i="3"/>
  <c r="X3013" i="3" s="1"/>
  <c r="Q2927" i="3"/>
  <c r="X2927" i="3" s="1"/>
  <c r="Q725" i="3"/>
  <c r="X725" i="3" s="1"/>
  <c r="Q1459" i="3"/>
  <c r="Q1674" i="3"/>
  <c r="Q1139" i="3"/>
  <c r="Q1502" i="3"/>
  <c r="X1502" i="3" s="1"/>
  <c r="Q801" i="3"/>
  <c r="Q625" i="3"/>
  <c r="Q661" i="3"/>
  <c r="Q2073" i="3"/>
  <c r="X2073" i="3" s="1"/>
  <c r="Q980" i="3"/>
  <c r="X980" i="3" s="1"/>
  <c r="Q982" i="3"/>
  <c r="Q914" i="3"/>
  <c r="Q913" i="3"/>
  <c r="X913" i="3" s="1"/>
  <c r="Q2252" i="3"/>
  <c r="Q1277" i="3"/>
  <c r="Q112" i="3"/>
  <c r="Q584" i="3"/>
  <c r="X584" i="3" s="1"/>
  <c r="Q1268" i="3"/>
  <c r="X1268" i="3" s="1"/>
  <c r="Q1483" i="3"/>
  <c r="X1483" i="3" s="1"/>
  <c r="Q1102" i="3"/>
  <c r="Q1071" i="3"/>
  <c r="X1071" i="3" s="1"/>
  <c r="Q511" i="3"/>
  <c r="Q332" i="3"/>
  <c r="Q1477" i="3"/>
  <c r="Q339" i="3"/>
  <c r="X339" i="3" s="1"/>
  <c r="Q880" i="3"/>
  <c r="Q1471" i="3"/>
  <c r="X1471" i="3" s="1"/>
  <c r="Q1145" i="3"/>
  <c r="Q3022" i="3"/>
  <c r="X3022" i="3" s="1"/>
  <c r="Q2325" i="3"/>
  <c r="X2325" i="3" s="1"/>
  <c r="Q2957" i="3"/>
  <c r="X2957" i="3" s="1"/>
  <c r="Q486" i="3"/>
  <c r="Q1428" i="3"/>
  <c r="X1428" i="3" s="1"/>
  <c r="Q273" i="3"/>
  <c r="Q347" i="3"/>
  <c r="Q127" i="3"/>
  <c r="Q124" i="3"/>
  <c r="X124" i="3" s="1"/>
  <c r="Q2912" i="3"/>
  <c r="X2912" i="3" s="1"/>
  <c r="Q721" i="3"/>
  <c r="Q2650" i="3"/>
  <c r="X2650" i="3" s="1"/>
  <c r="Q193" i="3"/>
  <c r="X193" i="3" s="1"/>
  <c r="Q1625" i="3"/>
  <c r="Q1657" i="3"/>
  <c r="X1657" i="3" s="1"/>
  <c r="Q2396" i="3"/>
  <c r="Q874" i="3"/>
  <c r="X874" i="3" s="1"/>
  <c r="Q156" i="3"/>
  <c r="Q666" i="3"/>
  <c r="Q1074" i="3"/>
  <c r="Q1991" i="3"/>
  <c r="X1991" i="3" s="1"/>
  <c r="Q559" i="3"/>
  <c r="Q903" i="3"/>
  <c r="Q884" i="3"/>
  <c r="Q2125" i="3"/>
  <c r="X2125" i="3" s="1"/>
  <c r="X3069" i="3"/>
  <c r="X3073" i="3"/>
  <c r="X3072" i="3"/>
  <c r="X3067" i="3"/>
  <c r="X3079" i="3"/>
  <c r="X3070" i="3"/>
  <c r="X3030" i="3"/>
  <c r="X3023" i="3"/>
  <c r="X3021" i="3"/>
  <c r="X3020" i="3"/>
  <c r="X3063" i="3"/>
  <c r="X3018" i="3"/>
  <c r="X3040" i="3"/>
  <c r="X3031" i="3"/>
  <c r="X3038" i="3"/>
  <c r="X3058" i="3"/>
  <c r="X3051" i="3"/>
  <c r="X2999" i="3"/>
  <c r="X2996" i="3"/>
  <c r="X3014" i="3"/>
  <c r="X3026" i="3"/>
  <c r="X3025" i="3"/>
  <c r="X2995" i="3"/>
  <c r="X3015" i="3"/>
  <c r="X3062" i="3"/>
  <c r="X3061" i="3"/>
  <c r="X3066" i="3"/>
  <c r="X3024" i="3"/>
  <c r="X3036" i="3"/>
  <c r="X3011" i="3"/>
  <c r="X3065" i="3"/>
  <c r="X3064" i="3"/>
  <c r="X3050" i="3"/>
  <c r="X2997" i="3"/>
  <c r="X2998" i="3"/>
  <c r="X3048" i="3"/>
  <c r="X3043" i="3"/>
  <c r="X3042" i="3"/>
  <c r="X3044" i="3"/>
  <c r="X3057" i="3"/>
  <c r="X3049" i="3"/>
  <c r="X3060" i="3"/>
  <c r="X3009" i="3"/>
  <c r="X3001" i="3"/>
  <c r="X3039" i="3"/>
  <c r="X3053" i="3"/>
  <c r="X3041" i="3"/>
  <c r="X3028" i="3"/>
  <c r="X3032" i="3"/>
  <c r="X3007" i="3"/>
  <c r="X3045" i="3"/>
  <c r="X3034" i="3"/>
  <c r="X3033" i="3"/>
  <c r="X3017" i="3"/>
  <c r="X3004" i="3"/>
  <c r="X2974" i="3"/>
  <c r="X2982" i="3"/>
  <c r="X2959" i="3"/>
  <c r="X2968" i="3"/>
  <c r="X2963" i="3"/>
  <c r="X2986" i="3"/>
  <c r="X2990" i="3"/>
  <c r="X2989" i="3"/>
  <c r="X2991" i="3"/>
  <c r="X2967" i="3"/>
  <c r="X2971" i="3"/>
  <c r="X2984" i="3"/>
  <c r="X2985" i="3"/>
  <c r="X2976" i="3"/>
  <c r="X2969" i="3"/>
  <c r="X2979" i="3"/>
  <c r="X2970" i="3"/>
  <c r="X2973" i="3"/>
  <c r="X2964" i="3"/>
  <c r="X2966" i="3"/>
  <c r="X2988" i="3"/>
  <c r="X2978" i="3"/>
  <c r="X2962" i="3"/>
  <c r="X2975" i="3"/>
  <c r="X2955" i="3"/>
  <c r="X2938" i="3"/>
  <c r="X2956" i="3"/>
  <c r="X2945" i="3"/>
  <c r="X2934" i="3"/>
  <c r="X2930" i="3"/>
  <c r="X2929" i="3"/>
  <c r="X2952" i="3"/>
  <c r="X2920" i="3"/>
  <c r="X2936" i="3"/>
  <c r="X2943" i="3"/>
  <c r="X2922" i="3"/>
  <c r="X2947" i="3"/>
  <c r="X2921" i="3"/>
  <c r="X2935" i="3"/>
  <c r="X2931" i="3"/>
  <c r="X2946" i="3"/>
  <c r="X2928" i="3"/>
  <c r="X2948" i="3"/>
  <c r="X2925" i="3"/>
  <c r="X2924" i="3"/>
  <c r="X2944" i="3"/>
  <c r="X2954" i="3"/>
  <c r="X2926" i="3"/>
  <c r="X2923" i="3"/>
  <c r="X2918" i="3"/>
  <c r="X2919" i="3"/>
  <c r="X2917" i="3"/>
  <c r="X2914" i="3"/>
  <c r="X2896" i="3"/>
  <c r="X2903" i="3"/>
  <c r="X2895" i="3"/>
  <c r="X2908" i="3"/>
  <c r="X2907" i="3"/>
  <c r="X2901" i="3"/>
  <c r="X2904" i="3"/>
  <c r="X2898" i="3"/>
  <c r="X2909" i="3"/>
  <c r="X2899" i="3"/>
  <c r="X2906" i="3"/>
  <c r="X2900" i="3"/>
  <c r="X2905" i="3"/>
  <c r="X2894" i="3"/>
  <c r="X2902" i="3"/>
  <c r="X2897" i="3"/>
  <c r="X2885" i="3"/>
  <c r="X2888" i="3"/>
  <c r="X2891" i="3"/>
  <c r="X2893" i="3"/>
  <c r="X2890" i="3"/>
  <c r="X2889" i="3"/>
  <c r="X2884" i="3"/>
  <c r="X2887" i="3"/>
  <c r="X2880" i="3"/>
  <c r="X2825" i="3"/>
  <c r="X2828" i="3"/>
  <c r="X2722" i="3"/>
  <c r="X2824" i="3"/>
  <c r="X2814" i="3"/>
  <c r="X2784" i="3"/>
  <c r="X2743" i="3"/>
  <c r="X2827" i="3"/>
  <c r="X2859" i="3"/>
  <c r="X2876" i="3"/>
  <c r="X2771" i="3"/>
  <c r="X2813" i="3"/>
  <c r="X2848" i="3"/>
  <c r="X2847" i="3"/>
  <c r="X2752" i="3"/>
  <c r="X2751" i="3"/>
  <c r="X2748" i="3"/>
  <c r="X2763" i="3"/>
  <c r="X2757" i="3"/>
  <c r="X2869" i="3"/>
  <c r="X2800" i="3"/>
  <c r="X2839" i="3"/>
  <c r="X2782" i="3"/>
  <c r="X2749" i="3"/>
  <c r="X2726" i="3"/>
  <c r="X2725" i="3"/>
  <c r="X2766" i="3"/>
  <c r="X2852" i="3"/>
  <c r="X2772" i="3"/>
  <c r="X2788" i="3"/>
  <c r="X2801" i="3"/>
  <c r="X2867" i="3"/>
  <c r="X2742" i="3"/>
  <c r="X2870" i="3"/>
  <c r="X2830" i="3"/>
  <c r="X2794" i="3"/>
  <c r="X2821" i="3"/>
  <c r="X2820" i="3"/>
  <c r="X2730" i="3"/>
  <c r="X2866" i="3"/>
  <c r="X2849" i="3"/>
  <c r="X2756" i="3"/>
  <c r="X2817" i="3"/>
  <c r="X2791" i="3"/>
  <c r="X2720" i="3"/>
  <c r="X2774" i="3"/>
  <c r="X2803" i="3"/>
  <c r="X2724" i="3"/>
  <c r="X2755" i="3"/>
  <c r="X2770" i="3"/>
  <c r="X2750" i="3"/>
  <c r="X2872" i="3"/>
  <c r="X2734" i="3"/>
  <c r="X2733" i="3"/>
  <c r="X2805" i="3"/>
  <c r="X2843" i="3"/>
  <c r="X2778" i="3"/>
  <c r="X2753" i="3"/>
  <c r="X2760" i="3"/>
  <c r="X2865" i="3"/>
  <c r="X2864" i="3"/>
  <c r="X2863" i="3"/>
  <c r="X2861" i="3"/>
  <c r="X2769" i="3"/>
  <c r="X2857" i="3"/>
  <c r="X2719" i="3"/>
  <c r="X2875" i="3"/>
  <c r="X2854" i="3"/>
  <c r="X2853" i="3"/>
  <c r="X2842" i="3"/>
  <c r="X2845" i="3"/>
  <c r="X2874" i="3"/>
  <c r="X2873" i="3"/>
  <c r="X2739" i="3"/>
  <c r="X2877" i="3"/>
  <c r="X2819" i="3"/>
  <c r="X2731" i="3"/>
  <c r="X2767" i="3"/>
  <c r="X2829" i="3"/>
  <c r="X2809" i="3"/>
  <c r="X2781" i="3"/>
  <c r="X2716" i="3"/>
  <c r="X2765" i="3"/>
  <c r="X2764" i="3"/>
  <c r="X2723" i="3"/>
  <c r="X2721" i="3"/>
  <c r="X2779" i="3"/>
  <c r="X2838" i="3"/>
  <c r="X2796" i="3"/>
  <c r="X2790" i="3"/>
  <c r="X2798" i="3"/>
  <c r="X2797" i="3"/>
  <c r="X2727" i="3"/>
  <c r="X2826" i="3"/>
  <c r="X2834" i="3"/>
  <c r="X2858" i="3"/>
  <c r="X2806" i="3"/>
  <c r="X2807" i="3"/>
  <c r="X2777" i="3"/>
  <c r="X2856" i="3"/>
  <c r="X2818" i="3"/>
  <c r="X2804" i="3"/>
  <c r="X2832" i="3"/>
  <c r="X2831" i="3"/>
  <c r="X2744" i="3"/>
  <c r="X2741" i="3"/>
  <c r="X2740" i="3"/>
  <c r="X2793" i="3"/>
  <c r="X2811" i="3"/>
  <c r="X2715" i="3"/>
  <c r="X2695" i="3"/>
  <c r="X2676" i="3"/>
  <c r="X2670" i="3"/>
  <c r="X2705" i="3"/>
  <c r="X2697" i="3"/>
  <c r="X2707" i="3"/>
  <c r="X2698" i="3"/>
  <c r="X2702" i="3"/>
  <c r="X2690" i="3"/>
  <c r="X2700" i="3"/>
  <c r="X2699" i="3"/>
  <c r="X2675" i="3"/>
  <c r="X2713" i="3"/>
  <c r="X2688" i="3"/>
  <c r="X2694" i="3"/>
  <c r="X2691" i="3"/>
  <c r="X2668" i="3"/>
  <c r="X2679" i="3"/>
  <c r="X2712" i="3"/>
  <c r="X2710" i="3"/>
  <c r="X2692" i="3"/>
  <c r="X2677" i="3"/>
  <c r="X2672" i="3"/>
  <c r="X2671" i="3"/>
  <c r="X2701" i="3"/>
  <c r="X2681" i="3"/>
  <c r="X2683" i="3"/>
  <c r="X2682" i="3"/>
  <c r="X2680" i="3"/>
  <c r="X2703" i="3"/>
  <c r="X2684" i="3"/>
  <c r="X2704" i="3"/>
  <c r="X2687" i="3"/>
  <c r="X2556" i="3"/>
  <c r="X2606" i="3"/>
  <c r="X2644" i="3"/>
  <c r="X2632" i="3"/>
  <c r="X2657" i="3"/>
  <c r="X2635" i="3"/>
  <c r="X2629" i="3"/>
  <c r="X2559" i="3"/>
  <c r="X2624" i="3"/>
  <c r="X2610" i="3"/>
  <c r="X2609" i="3"/>
  <c r="X2549" i="3"/>
  <c r="X2554" i="3"/>
  <c r="X2593" i="3"/>
  <c r="X2600" i="3"/>
  <c r="X2599" i="3"/>
  <c r="X2558" i="3"/>
  <c r="X2557" i="3"/>
  <c r="X2637" i="3"/>
  <c r="X2621" i="3"/>
  <c r="X2585" i="3"/>
  <c r="X2583" i="3"/>
  <c r="X2612" i="3"/>
  <c r="X2642" i="3"/>
  <c r="X2571" i="3"/>
  <c r="X2662" i="3"/>
  <c r="X2659" i="3"/>
  <c r="X2584" i="3"/>
  <c r="X2660" i="3"/>
  <c r="X2580" i="3"/>
  <c r="X2579" i="3"/>
  <c r="X2658" i="3"/>
  <c r="X2569" i="3"/>
  <c r="X2567" i="3"/>
  <c r="X2566" i="3"/>
  <c r="X2645" i="3"/>
  <c r="X2568" i="3"/>
  <c r="X2596" i="3"/>
  <c r="X2570" i="3"/>
  <c r="X2587" i="3"/>
  <c r="X2586" i="3"/>
  <c r="X2631" i="3"/>
  <c r="X2630" i="3"/>
  <c r="X2574" i="3"/>
  <c r="X2594" i="3"/>
  <c r="X2656" i="3"/>
  <c r="X2591" i="3"/>
  <c r="X2627" i="3"/>
  <c r="X2604" i="3"/>
  <c r="X2578" i="3"/>
  <c r="X2602" i="3"/>
  <c r="X2661" i="3"/>
  <c r="X2614" i="3"/>
  <c r="X2564" i="3"/>
  <c r="X2620" i="3"/>
  <c r="X2598" i="3"/>
  <c r="X2625" i="3"/>
  <c r="X2551" i="3"/>
  <c r="X2655" i="3"/>
  <c r="X2595" i="3"/>
  <c r="X2607" i="3"/>
  <c r="X2643" i="3"/>
  <c r="X2664" i="3"/>
  <c r="X2653" i="3"/>
  <c r="X2572" i="3"/>
  <c r="X2547" i="3"/>
  <c r="X2548" i="3"/>
  <c r="X2550" i="3"/>
  <c r="X2565" i="3"/>
  <c r="X2573" i="3"/>
  <c r="X2561" i="3"/>
  <c r="X2588" i="3"/>
  <c r="X2626" i="3"/>
  <c r="X2616" i="3"/>
  <c r="X2608" i="3"/>
  <c r="X2647" i="3"/>
  <c r="X2605" i="3"/>
  <c r="X2589" i="3"/>
  <c r="X2576" i="3"/>
  <c r="X2641" i="3"/>
  <c r="X2640" i="3"/>
  <c r="X2652" i="3"/>
  <c r="X2613" i="3"/>
  <c r="X2651" i="3"/>
  <c r="X2581" i="3"/>
  <c r="X2562" i="3"/>
  <c r="X2563" i="3"/>
  <c r="X2560" i="3"/>
  <c r="X2648" i="3"/>
  <c r="X2544" i="3"/>
  <c r="X2539" i="3"/>
  <c r="X2542" i="3"/>
  <c r="X2543" i="3"/>
  <c r="X2538" i="3"/>
  <c r="X2545" i="3"/>
  <c r="X2534" i="3"/>
  <c r="X2540" i="3"/>
  <c r="X2541" i="3"/>
  <c r="X2535" i="3"/>
  <c r="X2511" i="3"/>
  <c r="X2469" i="3"/>
  <c r="X2527" i="3"/>
  <c r="X2517" i="3"/>
  <c r="X2532" i="3"/>
  <c r="X2526" i="3"/>
  <c r="X2424" i="3"/>
  <c r="X2502" i="3"/>
  <c r="X2441" i="3"/>
  <c r="X2472" i="3"/>
  <c r="X2446" i="3"/>
  <c r="X2439" i="3"/>
  <c r="X2419" i="3"/>
  <c r="X2525" i="3"/>
  <c r="X2427" i="3"/>
  <c r="X2498" i="3"/>
  <c r="X2452" i="3"/>
  <c r="X2428" i="3"/>
  <c r="X2431" i="3"/>
  <c r="X2447" i="3"/>
  <c r="X2479" i="3"/>
  <c r="X2440" i="3"/>
  <c r="X2489" i="3"/>
  <c r="X2466" i="3"/>
  <c r="X2522" i="3"/>
  <c r="X2457" i="3"/>
  <c r="X2463" i="3"/>
  <c r="X2450" i="3"/>
  <c r="X2533" i="3"/>
  <c r="X2475" i="3"/>
  <c r="X2437" i="3"/>
  <c r="X2430" i="3"/>
  <c r="X2495" i="3"/>
  <c r="X2503" i="3"/>
  <c r="X2474" i="3"/>
  <c r="X2519" i="3"/>
  <c r="X2500" i="3"/>
  <c r="X2518" i="3"/>
  <c r="X2444" i="3"/>
  <c r="X2458" i="3"/>
  <c r="X2524" i="3"/>
  <c r="X2420" i="3"/>
  <c r="X2515" i="3"/>
  <c r="X2530" i="3"/>
  <c r="X2529" i="3"/>
  <c r="X2473" i="3"/>
  <c r="X2496" i="3"/>
  <c r="X2426" i="3"/>
  <c r="X2506" i="3"/>
  <c r="X2501" i="3"/>
  <c r="X2492" i="3"/>
  <c r="X2435" i="3"/>
  <c r="X2434" i="3"/>
  <c r="X2436" i="3"/>
  <c r="X2482" i="3"/>
  <c r="X2443" i="3"/>
  <c r="X2470" i="3"/>
  <c r="X2531" i="3"/>
  <c r="X2507" i="3"/>
  <c r="X2456" i="3"/>
  <c r="X2483" i="3"/>
  <c r="X2487" i="3"/>
  <c r="X2433" i="3"/>
  <c r="X2509" i="3"/>
  <c r="X2429" i="3"/>
  <c r="X2486" i="3"/>
  <c r="X2514" i="3"/>
  <c r="X2422" i="3"/>
  <c r="X2513" i="3"/>
  <c r="X2454" i="3"/>
  <c r="X2468" i="3"/>
  <c r="X2523" i="3"/>
  <c r="X2423" i="3"/>
  <c r="X2421" i="3"/>
  <c r="X2471" i="3"/>
  <c r="X2494" i="3"/>
  <c r="X2432" i="3"/>
  <c r="X2481" i="3"/>
  <c r="X2467" i="3"/>
  <c r="X2464" i="3"/>
  <c r="X2455" i="3"/>
  <c r="X2366" i="3"/>
  <c r="X2384" i="3"/>
  <c r="X2358" i="3"/>
  <c r="X2356" i="3"/>
  <c r="X2417" i="3"/>
  <c r="X2409" i="3"/>
  <c r="X2410" i="3"/>
  <c r="X2398" i="3"/>
  <c r="X2375" i="3"/>
  <c r="X2415" i="3"/>
  <c r="X2400" i="3"/>
  <c r="X2379" i="3"/>
  <c r="X2401" i="3"/>
  <c r="X2381" i="3"/>
  <c r="X2359" i="3"/>
  <c r="X2383" i="3"/>
  <c r="X2377" i="3"/>
  <c r="X2363" i="3"/>
  <c r="X2393" i="3"/>
  <c r="X2416" i="3"/>
  <c r="X2387" i="3"/>
  <c r="X2407" i="3"/>
  <c r="X2389" i="3"/>
  <c r="X2396" i="3"/>
  <c r="X2380" i="3"/>
  <c r="X2397" i="3"/>
  <c r="X2404" i="3"/>
  <c r="X2412" i="3"/>
  <c r="X2378" i="3"/>
  <c r="X2357" i="3"/>
  <c r="X2355" i="3"/>
  <c r="X2394" i="3"/>
  <c r="X2395" i="3"/>
  <c r="X2368" i="3"/>
  <c r="X2369" i="3"/>
  <c r="X2360" i="3"/>
  <c r="X2391" i="3"/>
  <c r="X2367" i="3"/>
  <c r="X2411" i="3"/>
  <c r="X2405" i="3"/>
  <c r="X2403" i="3"/>
  <c r="X2386" i="3"/>
  <c r="X2382" i="3"/>
  <c r="X2372" i="3"/>
  <c r="X2351" i="3"/>
  <c r="X2413" i="3"/>
  <c r="X2353" i="3"/>
  <c r="X2264" i="3"/>
  <c r="X2330" i="3"/>
  <c r="X2303" i="3"/>
  <c r="X2302" i="3"/>
  <c r="X2331" i="3"/>
  <c r="X2272" i="3"/>
  <c r="X2341" i="3"/>
  <c r="X2290" i="3"/>
  <c r="X2295" i="3"/>
  <c r="X2333" i="3"/>
  <c r="X2268" i="3"/>
  <c r="X2326" i="3"/>
  <c r="X2263" i="3"/>
  <c r="X2319" i="3"/>
  <c r="X2283" i="3"/>
  <c r="X2294" i="3"/>
  <c r="X2345" i="3"/>
  <c r="X2280" i="3"/>
  <c r="X2273" i="3"/>
  <c r="X2338" i="3"/>
  <c r="X2274" i="3"/>
  <c r="X2275" i="3"/>
  <c r="X2347" i="3"/>
  <c r="X2343" i="3"/>
  <c r="X2316" i="3"/>
  <c r="X2313" i="3"/>
  <c r="X2306" i="3"/>
  <c r="X2344" i="3"/>
  <c r="X2289" i="3"/>
  <c r="X2286" i="3"/>
  <c r="X2342" i="3"/>
  <c r="X2337" i="3"/>
  <c r="X2296" i="3"/>
  <c r="X2277" i="3"/>
  <c r="X2288" i="3"/>
  <c r="X2328" i="3"/>
  <c r="X2335" i="3"/>
  <c r="X2292" i="3"/>
  <c r="X2304" i="3"/>
  <c r="X2300" i="3"/>
  <c r="X2311" i="3"/>
  <c r="X2312" i="3"/>
  <c r="X2322" i="3"/>
  <c r="X2327" i="3"/>
  <c r="X2291" i="3"/>
  <c r="X2270" i="3"/>
  <c r="X2298" i="3"/>
  <c r="X2285" i="3"/>
  <c r="X2299" i="3"/>
  <c r="X2282" i="3"/>
  <c r="X2267" i="3"/>
  <c r="X2349" i="3"/>
  <c r="X2279" i="3"/>
  <c r="X2323" i="3"/>
  <c r="X2324" i="3"/>
  <c r="X2278" i="3"/>
  <c r="X2320" i="3"/>
  <c r="X2315" i="3"/>
  <c r="X2310" i="3"/>
  <c r="X2309" i="3"/>
  <c r="X2348" i="3"/>
  <c r="X2314" i="3"/>
  <c r="X2242" i="3"/>
  <c r="X2250" i="3"/>
  <c r="X2233" i="3"/>
  <c r="X2206" i="3"/>
  <c r="X2190" i="3"/>
  <c r="X2223" i="3"/>
  <c r="X2254" i="3"/>
  <c r="X2196" i="3"/>
  <c r="X2194" i="3"/>
  <c r="X2199" i="3"/>
  <c r="X2224" i="3"/>
  <c r="X2237" i="3"/>
  <c r="X2170" i="3"/>
  <c r="X2171" i="3"/>
  <c r="X2189" i="3"/>
  <c r="X2236" i="3"/>
  <c r="X2248" i="3"/>
  <c r="X2209" i="3"/>
  <c r="X2239" i="3"/>
  <c r="X2252" i="3"/>
  <c r="X2230" i="3"/>
  <c r="X2228" i="3"/>
  <c r="X2243" i="3"/>
  <c r="X2229" i="3"/>
  <c r="X2256" i="3"/>
  <c r="X2169" i="3"/>
  <c r="X2257" i="3"/>
  <c r="X2204" i="3"/>
  <c r="X2174" i="3"/>
  <c r="X2208" i="3"/>
  <c r="X2197" i="3"/>
  <c r="X2177" i="3"/>
  <c r="X2187" i="3"/>
  <c r="X2173" i="3"/>
  <c r="X2218" i="3"/>
  <c r="X2175" i="3"/>
  <c r="X2184" i="3"/>
  <c r="X2176" i="3"/>
  <c r="X2201" i="3"/>
  <c r="X2213" i="3"/>
  <c r="X2192" i="3"/>
  <c r="X2245" i="3"/>
  <c r="X2246" i="3"/>
  <c r="X2238" i="3"/>
  <c r="X2235" i="3"/>
  <c r="X2168" i="3"/>
  <c r="X2249" i="3"/>
  <c r="X2221" i="3"/>
  <c r="X2251" i="3"/>
  <c r="X2217" i="3"/>
  <c r="X2186" i="3"/>
  <c r="X2260" i="3"/>
  <c r="X2191" i="3"/>
  <c r="X2181" i="3"/>
  <c r="X2203" i="3"/>
  <c r="X2226" i="3"/>
  <c r="X2172" i="3"/>
  <c r="X2253" i="3"/>
  <c r="X2211" i="3"/>
  <c r="X2205" i="3"/>
  <c r="X2222" i="3"/>
  <c r="X2220" i="3"/>
  <c r="X2241" i="3"/>
  <c r="X2180" i="3"/>
  <c r="X2185" i="3"/>
  <c r="X2183" i="3"/>
  <c r="X2232" i="3"/>
  <c r="X2212" i="3"/>
  <c r="X2210" i="3"/>
  <c r="X2261" i="3"/>
  <c r="X2259" i="3"/>
  <c r="X2179" i="3"/>
  <c r="X2207" i="3"/>
  <c r="X2240" i="3"/>
  <c r="X2215" i="3"/>
  <c r="X2247" i="3"/>
  <c r="X2227" i="3"/>
  <c r="X2225" i="3"/>
  <c r="X2214" i="3"/>
  <c r="X2202" i="3"/>
  <c r="X2219" i="3"/>
  <c r="X2150" i="3"/>
  <c r="X2149" i="3"/>
  <c r="X2147" i="3"/>
  <c r="X2045" i="3"/>
  <c r="X2040" i="3"/>
  <c r="X2134" i="3"/>
  <c r="X2160" i="3"/>
  <c r="X2064" i="3"/>
  <c r="X2063" i="3"/>
  <c r="X2065" i="3"/>
  <c r="X2116" i="3"/>
  <c r="X2055" i="3"/>
  <c r="X2104" i="3"/>
  <c r="X2118" i="3"/>
  <c r="X2086" i="3"/>
  <c r="X2111" i="3"/>
  <c r="X2136" i="3"/>
  <c r="X2140" i="3"/>
  <c r="X2126" i="3"/>
  <c r="X2153" i="3"/>
  <c r="X2093" i="3"/>
  <c r="X2102" i="3"/>
  <c r="X2080" i="3"/>
  <c r="X2049" i="3"/>
  <c r="X2121" i="3"/>
  <c r="X2144" i="3"/>
  <c r="X2098" i="3"/>
  <c r="X2113" i="3"/>
  <c r="X2119" i="3"/>
  <c r="X2070" i="3"/>
  <c r="X2135" i="3"/>
  <c r="X2107" i="3"/>
  <c r="X2052" i="3"/>
  <c r="X2050" i="3"/>
  <c r="X2048" i="3"/>
  <c r="X2123" i="3"/>
  <c r="X2122" i="3"/>
  <c r="X2071" i="3"/>
  <c r="X2053" i="3"/>
  <c r="X2157" i="3"/>
  <c r="X2069" i="3"/>
  <c r="X2099" i="3"/>
  <c r="X2120" i="3"/>
  <c r="X2167" i="3"/>
  <c r="X2162" i="3"/>
  <c r="X2094" i="3"/>
  <c r="X2105" i="3"/>
  <c r="X2132" i="3"/>
  <c r="X2163" i="3"/>
  <c r="X2060" i="3"/>
  <c r="X2112" i="3"/>
  <c r="X2075" i="3"/>
  <c r="X2059" i="3"/>
  <c r="X2058" i="3"/>
  <c r="X2100" i="3"/>
  <c r="X2079" i="3"/>
  <c r="X2108" i="3"/>
  <c r="X2092" i="3"/>
  <c r="X2091" i="3"/>
  <c r="X2096" i="3"/>
  <c r="X2133" i="3"/>
  <c r="X2109" i="3"/>
  <c r="X2084" i="3"/>
  <c r="X2090" i="3"/>
  <c r="X2089" i="3"/>
  <c r="X2041" i="3"/>
  <c r="X2156" i="3"/>
  <c r="X2158" i="3"/>
  <c r="X2068" i="3"/>
  <c r="X2067" i="3"/>
  <c r="X2138" i="3"/>
  <c r="X2142" i="3"/>
  <c r="X2042" i="3"/>
  <c r="X2044" i="3"/>
  <c r="X2066" i="3"/>
  <c r="X2046" i="3"/>
  <c r="X2047" i="3"/>
  <c r="X2166" i="3"/>
  <c r="X2056" i="3"/>
  <c r="X2115" i="3"/>
  <c r="X2095" i="3"/>
  <c r="X2051" i="3"/>
  <c r="X2085" i="3"/>
  <c r="X2165" i="3"/>
  <c r="X2164" i="3"/>
  <c r="X2083" i="3"/>
  <c r="X2127" i="3"/>
  <c r="X2114" i="3"/>
  <c r="X2159" i="3"/>
  <c r="X2131" i="3"/>
  <c r="X2130" i="3"/>
  <c r="X2074" i="3"/>
  <c r="X2077" i="3"/>
  <c r="X2097" i="3"/>
  <c r="X2137" i="3"/>
  <c r="X1983" i="3"/>
  <c r="X1958" i="3"/>
  <c r="X1957" i="3"/>
  <c r="X1995" i="3"/>
  <c r="X1980" i="3"/>
  <c r="X1972" i="3"/>
  <c r="X1966" i="3"/>
  <c r="X2028" i="3"/>
  <c r="X1986" i="3"/>
  <c r="X1965" i="3"/>
  <c r="X1994" i="3"/>
  <c r="X2014" i="3"/>
  <c r="X2017" i="3"/>
  <c r="X1971" i="3"/>
  <c r="X1985" i="3"/>
  <c r="X1987" i="3"/>
  <c r="X2036" i="3"/>
  <c r="X1981" i="3"/>
  <c r="X1978" i="3"/>
  <c r="X2037" i="3"/>
  <c r="X2003" i="3"/>
  <c r="X2030" i="3"/>
  <c r="X1959" i="3"/>
  <c r="X1962" i="3"/>
  <c r="X1988" i="3"/>
  <c r="X1955" i="3"/>
  <c r="X1964" i="3"/>
  <c r="X1999" i="3"/>
  <c r="X1969" i="3"/>
  <c r="X2038" i="3"/>
  <c r="X1984" i="3"/>
  <c r="X2022" i="3"/>
  <c r="X1975" i="3"/>
  <c r="X2032" i="3"/>
  <c r="X2009" i="3"/>
  <c r="X2019" i="3"/>
  <c r="X2035" i="3"/>
  <c r="X2027" i="3"/>
  <c r="X2016" i="3"/>
  <c r="X1974" i="3"/>
  <c r="X2012" i="3"/>
  <c r="X2023" i="3"/>
  <c r="X1961" i="3"/>
  <c r="X1960" i="3"/>
  <c r="X1982" i="3"/>
  <c r="X2004" i="3"/>
  <c r="X2001" i="3"/>
  <c r="X2000" i="3"/>
  <c r="X2002" i="3"/>
  <c r="X2006" i="3"/>
  <c r="X2011" i="3"/>
  <c r="X1993" i="3"/>
  <c r="X1976" i="3"/>
  <c r="X1998" i="3"/>
  <c r="X1968" i="3"/>
  <c r="X2018" i="3"/>
  <c r="X2015" i="3"/>
  <c r="X1875" i="3"/>
  <c r="X1891" i="3"/>
  <c r="X1913" i="3"/>
  <c r="X1887" i="3"/>
  <c r="X1899" i="3"/>
  <c r="X1862" i="3"/>
  <c r="X1869" i="3"/>
  <c r="X1910" i="3"/>
  <c r="X1909" i="3"/>
  <c r="X1931" i="3"/>
  <c r="X1906" i="3"/>
  <c r="X1879" i="3"/>
  <c r="X1940" i="3"/>
  <c r="X1947" i="3"/>
  <c r="X1905" i="3"/>
  <c r="X1922" i="3"/>
  <c r="X1917" i="3"/>
  <c r="X1896" i="3"/>
  <c r="X1856" i="3"/>
  <c r="X1944" i="3"/>
  <c r="X1934" i="3"/>
  <c r="X1874" i="3"/>
  <c r="X1951" i="3"/>
  <c r="X1886" i="3"/>
  <c r="X1943" i="3"/>
  <c r="X1878" i="3"/>
  <c r="X1929" i="3"/>
  <c r="X1885" i="3"/>
  <c r="X1893" i="3"/>
  <c r="X1892" i="3"/>
  <c r="X1890" i="3"/>
  <c r="X1949" i="3"/>
  <c r="X1935" i="3"/>
  <c r="X1925" i="3"/>
  <c r="X1871" i="3"/>
  <c r="X1941" i="3"/>
  <c r="X1850" i="3"/>
  <c r="X1855" i="3"/>
  <c r="X1873" i="3"/>
  <c r="X1859" i="3"/>
  <c r="X1857" i="3"/>
  <c r="X1866" i="3"/>
  <c r="X1902" i="3"/>
  <c r="X1901" i="3"/>
  <c r="X1900" i="3"/>
  <c r="X1872" i="3"/>
  <c r="X1933" i="3"/>
  <c r="X1915" i="3"/>
  <c r="X1883" i="3"/>
  <c r="X1881" i="3"/>
  <c r="X1952" i="3"/>
  <c r="X1870" i="3"/>
  <c r="X1904" i="3"/>
  <c r="X1853" i="3"/>
  <c r="X1939" i="3"/>
  <c r="X1953" i="3"/>
  <c r="X1851" i="3"/>
  <c r="X1854" i="3"/>
  <c r="X1889" i="3"/>
  <c r="X1888" i="3"/>
  <c r="X1908" i="3"/>
  <c r="X1907" i="3"/>
  <c r="X1937" i="3"/>
  <c r="X1898" i="3"/>
  <c r="X1861" i="3"/>
  <c r="X1946" i="3"/>
  <c r="X1921" i="3"/>
  <c r="X1880" i="3"/>
  <c r="X1914" i="3"/>
  <c r="X1894" i="3"/>
  <c r="X1852" i="3"/>
  <c r="X1865" i="3"/>
  <c r="X1930" i="3"/>
  <c r="X1927" i="3"/>
  <c r="X1864" i="3"/>
  <c r="X1903" i="3"/>
  <c r="X1884" i="3"/>
  <c r="X1731" i="3"/>
  <c r="X1716" i="3"/>
  <c r="X1789" i="3"/>
  <c r="X1769" i="3"/>
  <c r="X1742" i="3"/>
  <c r="X1832" i="3"/>
  <c r="X1825" i="3"/>
  <c r="X1824" i="3"/>
  <c r="X1726" i="3"/>
  <c r="X1715" i="3"/>
  <c r="X1841" i="3"/>
  <c r="X1833" i="3"/>
  <c r="X1783" i="3"/>
  <c r="X1822" i="3"/>
  <c r="X1720" i="3"/>
  <c r="X1795" i="3"/>
  <c r="X1801" i="3"/>
  <c r="X1732" i="3"/>
  <c r="X1777" i="3"/>
  <c r="X1729" i="3"/>
  <c r="X1744" i="3"/>
  <c r="X1743" i="3"/>
  <c r="X1846" i="3"/>
  <c r="X1820" i="3"/>
  <c r="X1714" i="3"/>
  <c r="X1768" i="3"/>
  <c r="X1739" i="3"/>
  <c r="X1773" i="3"/>
  <c r="X1730" i="3"/>
  <c r="X1747" i="3"/>
  <c r="X1784" i="3"/>
  <c r="X1753" i="3"/>
  <c r="X1718" i="3"/>
  <c r="X1790" i="3"/>
  <c r="X1842" i="3"/>
  <c r="X1782" i="3"/>
  <c r="X1779" i="3"/>
  <c r="X1754" i="3"/>
  <c r="X1761" i="3"/>
  <c r="X1837" i="3"/>
  <c r="X1713" i="3"/>
  <c r="X1831" i="3"/>
  <c r="X1727" i="3"/>
  <c r="X1829" i="3"/>
  <c r="X1767" i="3"/>
  <c r="X1737" i="3"/>
  <c r="X1781" i="3"/>
  <c r="X1804" i="3"/>
  <c r="X1745" i="3"/>
  <c r="X1796" i="3"/>
  <c r="X1758" i="3"/>
  <c r="X1810" i="3"/>
  <c r="X1759" i="3"/>
  <c r="X1816" i="3"/>
  <c r="X1734" i="3"/>
  <c r="X1847" i="3"/>
  <c r="X1821" i="3"/>
  <c r="X1813" i="3"/>
  <c r="X1845" i="3"/>
  <c r="X1809" i="3"/>
  <c r="X1807" i="3"/>
  <c r="X1760" i="3"/>
  <c r="X1776" i="3"/>
  <c r="X1814" i="3"/>
  <c r="X1772" i="3"/>
  <c r="X1757" i="3"/>
  <c r="X1811" i="3"/>
  <c r="X1799" i="3"/>
  <c r="X1798" i="3"/>
  <c r="X1733" i="3"/>
  <c r="X1762" i="3"/>
  <c r="X1819" i="3"/>
  <c r="X1787" i="3"/>
  <c r="X1725" i="3"/>
  <c r="X1793" i="3"/>
  <c r="X1775" i="3"/>
  <c r="X1771" i="3"/>
  <c r="X1797" i="3"/>
  <c r="X1786" i="3"/>
  <c r="X1830" i="3"/>
  <c r="X1735" i="3"/>
  <c r="X1836" i="3"/>
  <c r="X1840" i="3"/>
  <c r="X1763" i="3"/>
  <c r="X1834" i="3"/>
  <c r="X1827" i="3"/>
  <c r="X1826" i="3"/>
  <c r="X1780" i="3"/>
  <c r="X1764" i="3"/>
  <c r="X1752" i="3"/>
  <c r="X1749" i="3"/>
  <c r="X1748" i="3"/>
  <c r="X1724" i="3"/>
  <c r="X1712" i="3"/>
  <c r="X1719" i="3"/>
  <c r="X1808" i="3"/>
  <c r="X1805" i="3"/>
  <c r="X1800" i="3"/>
  <c r="X1785" i="3"/>
  <c r="X1806" i="3"/>
  <c r="X1622" i="3"/>
  <c r="X1621" i="3"/>
  <c r="X1604" i="3"/>
  <c r="X1637" i="3"/>
  <c r="X1596" i="3"/>
  <c r="X1575" i="3"/>
  <c r="X1663" i="3"/>
  <c r="X1691" i="3"/>
  <c r="X1700" i="3"/>
  <c r="X1627" i="3"/>
  <c r="X1581" i="3"/>
  <c r="X1583" i="3"/>
  <c r="X1585" i="3"/>
  <c r="X1694" i="3"/>
  <c r="X1602" i="3"/>
  <c r="X1682" i="3"/>
  <c r="X1639" i="3"/>
  <c r="X1704" i="3"/>
  <c r="X1619" i="3"/>
  <c r="X1574" i="3"/>
  <c r="X1678" i="3"/>
  <c r="X1685" i="3"/>
  <c r="X1614" i="3"/>
  <c r="X1587" i="3"/>
  <c r="X1623" i="3"/>
  <c r="X1603" i="3"/>
  <c r="X1679" i="3"/>
  <c r="X1645" i="3"/>
  <c r="X1644" i="3"/>
  <c r="X1703" i="3"/>
  <c r="X1680" i="3"/>
  <c r="X1689" i="3"/>
  <c r="X1688" i="3"/>
  <c r="X1651" i="3"/>
  <c r="X1642" i="3"/>
  <c r="X1598" i="3"/>
  <c r="X1687" i="3"/>
  <c r="X1624" i="3"/>
  <c r="X1665" i="3"/>
  <c r="X1664" i="3"/>
  <c r="X1607" i="3"/>
  <c r="X1606" i="3"/>
  <c r="X1647" i="3"/>
  <c r="X1646" i="3"/>
  <c r="X1599" i="3"/>
  <c r="X1710" i="3"/>
  <c r="X1594" i="3"/>
  <c r="X1593" i="3"/>
  <c r="X1632" i="3"/>
  <c r="X1615" i="3"/>
  <c r="X1650" i="3"/>
  <c r="X1654" i="3"/>
  <c r="X1709" i="3"/>
  <c r="X1708" i="3"/>
  <c r="X1707" i="3"/>
  <c r="X1636" i="3"/>
  <c r="X1613" i="3"/>
  <c r="X1659" i="3"/>
  <c r="X1658" i="3"/>
  <c r="X1684" i="3"/>
  <c r="X1592" i="3"/>
  <c r="X1591" i="3"/>
  <c r="X1690" i="3"/>
  <c r="X1669" i="3"/>
  <c r="X1668" i="3"/>
  <c r="X1641" i="3"/>
  <c r="X1638" i="3"/>
  <c r="X1672" i="3"/>
  <c r="X1698" i="3"/>
  <c r="X1649" i="3"/>
  <c r="X1631" i="3"/>
  <c r="X1676" i="3"/>
  <c r="X1674" i="3"/>
  <c r="X1681" i="3"/>
  <c r="X1571" i="3"/>
  <c r="X1609" i="3"/>
  <c r="X1697" i="3"/>
  <c r="X1696" i="3"/>
  <c r="X1626" i="3"/>
  <c r="X1677" i="3"/>
  <c r="X1595" i="3"/>
  <c r="X1589" i="3"/>
  <c r="X1625" i="3"/>
  <c r="X1617" i="3"/>
  <c r="X1616" i="3"/>
  <c r="X1578" i="3"/>
  <c r="X1656" i="3"/>
  <c r="X1648" i="3"/>
  <c r="X1660" i="3"/>
  <c r="X1653" i="3"/>
  <c r="X1695" i="3"/>
  <c r="X1573" i="3"/>
  <c r="X1693" i="3"/>
  <c r="X1610" i="3"/>
  <c r="X1597" i="3"/>
  <c r="X1699" i="3"/>
  <c r="X1628" i="3"/>
  <c r="X1618" i="3"/>
  <c r="X1579" i="3"/>
  <c r="X1580" i="3"/>
  <c r="X1701" i="3"/>
  <c r="X1635" i="3"/>
  <c r="X1671" i="3"/>
  <c r="X1706" i="3"/>
  <c r="X1527" i="3"/>
  <c r="X1499" i="3"/>
  <c r="X1491" i="3"/>
  <c r="X1559" i="3"/>
  <c r="X1558" i="3"/>
  <c r="X1501" i="3"/>
  <c r="X1569" i="3"/>
  <c r="X1564" i="3"/>
  <c r="X1562" i="3"/>
  <c r="X1546" i="3"/>
  <c r="X1500" i="3"/>
  <c r="X1531" i="3"/>
  <c r="X1552" i="3"/>
  <c r="X1523" i="3"/>
  <c r="X1543" i="3"/>
  <c r="X1542" i="3"/>
  <c r="X1567" i="3"/>
  <c r="X1507" i="3"/>
  <c r="X1486" i="3"/>
  <c r="X1517" i="3"/>
  <c r="X1503" i="3"/>
  <c r="X1494" i="3"/>
  <c r="X1532" i="3"/>
  <c r="X1493" i="3"/>
  <c r="X1492" i="3"/>
  <c r="X1513" i="3"/>
  <c r="X1554" i="3"/>
  <c r="X1539" i="3"/>
  <c r="X1519" i="3"/>
  <c r="X1497" i="3"/>
  <c r="X1496" i="3"/>
  <c r="X1510" i="3"/>
  <c r="X1509" i="3"/>
  <c r="X1508" i="3"/>
  <c r="X1511" i="3"/>
  <c r="X1524" i="3"/>
  <c r="X1518" i="3"/>
  <c r="X1515" i="3"/>
  <c r="X1535" i="3"/>
  <c r="X1525" i="3"/>
  <c r="X1563" i="3"/>
  <c r="X1522" i="3"/>
  <c r="X1537" i="3"/>
  <c r="X1555" i="3"/>
  <c r="X1526" i="3"/>
  <c r="X1561" i="3"/>
  <c r="X1529" i="3"/>
  <c r="X1528" i="3"/>
  <c r="X1516" i="3"/>
  <c r="X1551" i="3"/>
  <c r="X1530" i="3"/>
  <c r="X1549" i="3"/>
  <c r="X1553" i="3"/>
  <c r="X1498" i="3"/>
  <c r="X1521" i="3"/>
  <c r="X1570" i="3"/>
  <c r="X1512" i="3"/>
  <c r="X1536" i="3"/>
  <c r="X1538" i="3"/>
  <c r="X1547" i="3"/>
  <c r="X1544" i="3"/>
  <c r="X1540" i="3"/>
  <c r="X1506" i="3"/>
  <c r="X1520" i="3"/>
  <c r="X1487" i="3"/>
  <c r="X1403" i="3"/>
  <c r="X1465" i="3"/>
  <c r="X1478" i="3"/>
  <c r="X1402" i="3"/>
  <c r="X1415" i="3"/>
  <c r="X1398" i="3"/>
  <c r="X1467" i="3"/>
  <c r="X1400" i="3"/>
  <c r="X1477" i="3"/>
  <c r="X1454" i="3"/>
  <c r="X1424" i="3"/>
  <c r="X1439" i="3"/>
  <c r="X1466" i="3"/>
  <c r="X1446" i="3"/>
  <c r="X1395" i="3"/>
  <c r="X1435" i="3"/>
  <c r="X1479" i="3"/>
  <c r="X1412" i="3"/>
  <c r="X1444" i="3"/>
  <c r="X1437" i="3"/>
  <c r="X1456" i="3"/>
  <c r="X1425" i="3"/>
  <c r="X1457" i="3"/>
  <c r="X1419" i="3"/>
  <c r="X1445" i="3"/>
  <c r="X1484" i="3"/>
  <c r="X1481" i="3"/>
  <c r="X1413" i="3"/>
  <c r="X1408" i="3"/>
  <c r="X1463" i="3"/>
  <c r="X1460" i="3"/>
  <c r="X1420" i="3"/>
  <c r="X1416" i="3"/>
  <c r="X1436" i="3"/>
  <c r="X1438" i="3"/>
  <c r="X1448" i="3"/>
  <c r="X1447" i="3"/>
  <c r="X1427" i="3"/>
  <c r="X1397" i="3"/>
  <c r="X1417" i="3"/>
  <c r="X1414" i="3"/>
  <c r="X1462" i="3"/>
  <c r="X1459" i="3"/>
  <c r="X1404" i="3"/>
  <c r="X1476" i="3"/>
  <c r="X1442" i="3"/>
  <c r="X1407" i="3"/>
  <c r="X1468" i="3"/>
  <c r="X1396" i="3"/>
  <c r="X1475" i="3"/>
  <c r="X1451" i="3"/>
  <c r="X1450" i="3"/>
  <c r="X1472" i="3"/>
  <c r="X1434" i="3"/>
  <c r="X1433" i="3"/>
  <c r="X1418" i="3"/>
  <c r="X1399" i="3"/>
  <c r="X1409" i="3"/>
  <c r="X1405" i="3"/>
  <c r="X1430" i="3"/>
  <c r="X1429" i="3"/>
  <c r="X1482" i="3"/>
  <c r="X1421" i="3"/>
  <c r="X1455" i="3"/>
  <c r="X1432" i="3"/>
  <c r="X1440" i="3"/>
  <c r="X1474" i="3"/>
  <c r="X1464" i="3"/>
  <c r="X1473" i="3"/>
  <c r="X1470" i="3"/>
  <c r="X1469" i="3"/>
  <c r="X1363" i="3"/>
  <c r="X1370" i="3"/>
  <c r="X1392" i="3"/>
  <c r="X1343" i="3"/>
  <c r="X1357" i="3"/>
  <c r="X1339" i="3"/>
  <c r="X1338" i="3"/>
  <c r="X1336" i="3"/>
  <c r="X1334" i="3"/>
  <c r="X1376" i="3"/>
  <c r="X1345" i="3"/>
  <c r="X1353" i="3"/>
  <c r="X1371" i="3"/>
  <c r="X1355" i="3"/>
  <c r="X1335" i="3"/>
  <c r="X1379" i="3"/>
  <c r="X1389" i="3"/>
  <c r="X1347" i="3"/>
  <c r="X1366" i="3"/>
  <c r="X1337" i="3"/>
  <c r="X1374" i="3"/>
  <c r="X1385" i="3"/>
  <c r="X1369" i="3"/>
  <c r="X1387" i="3"/>
  <c r="X1352" i="3"/>
  <c r="X1332" i="3"/>
  <c r="X1373" i="3"/>
  <c r="X1394" i="3"/>
  <c r="X1372" i="3"/>
  <c r="X1349" i="3"/>
  <c r="X1344" i="3"/>
  <c r="X1333" i="3"/>
  <c r="X1362" i="3"/>
  <c r="X1361" i="3"/>
  <c r="X1359" i="3"/>
  <c r="X1346" i="3"/>
  <c r="X1350" i="3"/>
  <c r="X1382" i="3"/>
  <c r="X1367" i="3"/>
  <c r="X1386" i="3"/>
  <c r="X1375" i="3"/>
  <c r="X1390" i="3"/>
  <c r="X1365" i="3"/>
  <c r="X1383" i="3"/>
  <c r="X1354" i="3"/>
  <c r="X1377" i="3"/>
  <c r="X1342" i="3"/>
  <c r="X1326" i="3"/>
  <c r="X1293" i="3"/>
  <c r="X1292" i="3"/>
  <c r="X1330" i="3"/>
  <c r="X1281" i="3"/>
  <c r="X1297" i="3"/>
  <c r="X1283" i="3"/>
  <c r="X1267" i="3"/>
  <c r="X1306" i="3"/>
  <c r="X1331" i="3"/>
  <c r="X1264" i="3"/>
  <c r="X1310" i="3"/>
  <c r="X1313" i="3"/>
  <c r="X1265" i="3"/>
  <c r="X1298" i="3"/>
  <c r="X1295" i="3"/>
  <c r="X1304" i="3"/>
  <c r="X1277" i="3"/>
  <c r="X1276" i="3"/>
  <c r="X1286" i="3"/>
  <c r="X1324" i="3"/>
  <c r="X1284" i="3"/>
  <c r="X1282" i="3"/>
  <c r="X1287" i="3"/>
  <c r="X1305" i="3"/>
  <c r="X1266" i="3"/>
  <c r="X1263" i="3"/>
  <c r="X1291" i="3"/>
  <c r="X1328" i="3"/>
  <c r="X1273" i="3"/>
  <c r="X1321" i="3"/>
  <c r="X1285" i="3"/>
  <c r="X1314" i="3"/>
  <c r="X1325" i="3"/>
  <c r="X1322" i="3"/>
  <c r="X1279" i="3"/>
  <c r="X1278" i="3"/>
  <c r="X1270" i="3"/>
  <c r="X1299" i="3"/>
  <c r="X1302" i="3"/>
  <c r="X1323" i="3"/>
  <c r="X1274" i="3"/>
  <c r="X1316" i="3"/>
  <c r="X1327" i="3"/>
  <c r="X1271" i="3"/>
  <c r="X1275" i="3"/>
  <c r="X1280" i="3"/>
  <c r="X1318" i="3"/>
  <c r="X1317" i="3"/>
  <c r="X1312" i="3"/>
  <c r="X1307" i="3"/>
  <c r="X1289" i="3"/>
  <c r="X1248" i="3"/>
  <c r="X1229" i="3"/>
  <c r="X1239" i="3"/>
  <c r="X1261" i="3"/>
  <c r="X1241" i="3"/>
  <c r="X1235" i="3"/>
  <c r="X1234" i="3"/>
  <c r="X1243" i="3"/>
  <c r="X1233" i="3"/>
  <c r="X1251" i="3"/>
  <c r="X1242" i="3"/>
  <c r="X1249" i="3"/>
  <c r="X1259" i="3"/>
  <c r="X1247" i="3"/>
  <c r="X1238" i="3"/>
  <c r="X1230" i="3"/>
  <c r="X1231" i="3"/>
  <c r="X1254" i="3"/>
  <c r="X1246" i="3"/>
  <c r="X1232" i="3"/>
  <c r="X1260" i="3"/>
  <c r="X1256" i="3"/>
  <c r="X1252" i="3"/>
  <c r="X1255" i="3"/>
  <c r="X1237" i="3"/>
  <c r="X1250" i="3"/>
  <c r="X1236" i="3"/>
  <c r="X1219" i="3"/>
  <c r="X1218" i="3"/>
  <c r="X1220" i="3"/>
  <c r="X1223" i="3"/>
  <c r="X1178" i="3"/>
  <c r="X1197" i="3"/>
  <c r="X1212" i="3"/>
  <c r="X1206" i="3"/>
  <c r="X1176" i="3"/>
  <c r="X1208" i="3"/>
  <c r="X1159" i="3"/>
  <c r="X1187" i="3"/>
  <c r="X1147" i="3"/>
  <c r="X1203" i="3"/>
  <c r="X1189" i="3"/>
  <c r="X1199" i="3"/>
  <c r="X1146" i="3"/>
  <c r="X1183" i="3"/>
  <c r="X1154" i="3"/>
  <c r="X1182" i="3"/>
  <c r="X1180" i="3"/>
  <c r="X1175" i="3"/>
  <c r="X1174" i="3"/>
  <c r="X1173" i="3"/>
  <c r="X1209" i="3"/>
  <c r="X1169" i="3"/>
  <c r="X1155" i="3"/>
  <c r="X1158" i="3"/>
  <c r="X1162" i="3"/>
  <c r="X1163" i="3"/>
  <c r="X1167" i="3"/>
  <c r="X1157" i="3"/>
  <c r="X1205" i="3"/>
  <c r="X1150" i="3"/>
  <c r="X1160" i="3"/>
  <c r="X1201" i="3"/>
  <c r="X1181" i="3"/>
  <c r="X1161" i="3"/>
  <c r="X1191" i="3"/>
  <c r="X1188" i="3"/>
  <c r="X1172" i="3"/>
  <c r="X1215" i="3"/>
  <c r="X1177" i="3"/>
  <c r="X1196" i="3"/>
  <c r="X1195" i="3"/>
  <c r="X1165" i="3"/>
  <c r="X1164" i="3"/>
  <c r="X1217" i="3"/>
  <c r="X1214" i="3"/>
  <c r="X1213" i="3"/>
  <c r="X1228" i="3"/>
  <c r="X1184" i="3"/>
  <c r="X1200" i="3"/>
  <c r="X1192" i="3"/>
  <c r="X1152" i="3"/>
  <c r="X1207" i="3"/>
  <c r="X1211" i="3"/>
  <c r="X1171" i="3"/>
  <c r="X1168" i="3"/>
  <c r="X1193" i="3"/>
  <c r="X1198" i="3"/>
  <c r="X1225" i="3"/>
  <c r="X1224" i="3"/>
  <c r="X1190" i="3"/>
  <c r="X1222" i="3"/>
  <c r="X1227" i="3"/>
  <c r="X1166" i="3"/>
  <c r="X1179" i="3"/>
  <c r="X1107" i="3"/>
  <c r="X1137" i="3"/>
  <c r="X1087" i="3"/>
  <c r="X1085" i="3"/>
  <c r="X1122" i="3"/>
  <c r="X1123" i="3"/>
  <c r="X1117" i="3"/>
  <c r="X1116" i="3"/>
  <c r="X1072" i="3"/>
  <c r="X1108" i="3"/>
  <c r="X1129" i="3"/>
  <c r="X1118" i="3"/>
  <c r="X1044" i="3"/>
  <c r="X1061" i="3"/>
  <c r="X1104" i="3"/>
  <c r="X1135" i="3"/>
  <c r="X1082" i="3"/>
  <c r="X1121" i="3"/>
  <c r="X1120" i="3"/>
  <c r="X1052" i="3"/>
  <c r="X1047" i="3"/>
  <c r="X1141" i="3"/>
  <c r="X1119" i="3"/>
  <c r="X1066" i="3"/>
  <c r="X1084" i="3"/>
  <c r="X1125" i="3"/>
  <c r="X1065" i="3"/>
  <c r="X1062" i="3"/>
  <c r="X1110" i="3"/>
  <c r="X1073" i="3"/>
  <c r="X1078" i="3"/>
  <c r="X1080" i="3"/>
  <c r="X1045" i="3"/>
  <c r="X1126" i="3"/>
  <c r="X1109" i="3"/>
  <c r="X1051" i="3"/>
  <c r="X1112" i="3"/>
  <c r="X1143" i="3"/>
  <c r="X1098" i="3"/>
  <c r="X1083" i="3"/>
  <c r="X1094" i="3"/>
  <c r="X1067" i="3"/>
  <c r="X1093" i="3"/>
  <c r="X1074" i="3"/>
  <c r="X1128" i="3"/>
  <c r="X1136" i="3"/>
  <c r="X1057" i="3"/>
  <c r="X1142" i="3"/>
  <c r="X1134" i="3"/>
  <c r="X1114" i="3"/>
  <c r="X1069" i="3"/>
  <c r="X1076" i="3"/>
  <c r="X1133" i="3"/>
  <c r="X1091" i="3"/>
  <c r="X1092" i="3"/>
  <c r="X1106" i="3"/>
  <c r="X1111" i="3"/>
  <c r="X1075" i="3"/>
  <c r="X1130" i="3"/>
  <c r="X1138" i="3"/>
  <c r="X1054" i="3"/>
  <c r="X1053" i="3"/>
  <c r="X1059" i="3"/>
  <c r="X1102" i="3"/>
  <c r="X1101" i="3"/>
  <c r="X1103" i="3"/>
  <c r="X1048" i="3"/>
  <c r="X1043" i="3"/>
  <c r="X1096" i="3"/>
  <c r="X1139" i="3"/>
  <c r="X1089" i="3"/>
  <c r="X1055" i="3"/>
  <c r="X1099" i="3"/>
  <c r="X1070" i="3"/>
  <c r="X1064" i="3"/>
  <c r="X1058" i="3"/>
  <c r="X1145" i="3"/>
  <c r="X1086" i="3"/>
  <c r="X1088" i="3"/>
  <c r="X1140" i="3"/>
  <c r="X1068" i="3"/>
  <c r="X991" i="3"/>
  <c r="X1002" i="3"/>
  <c r="X982" i="3"/>
  <c r="X1040" i="3"/>
  <c r="X978" i="3"/>
  <c r="X1018" i="3"/>
  <c r="X1017" i="3"/>
  <c r="X1009" i="3"/>
  <c r="X985" i="3"/>
  <c r="X1036" i="3"/>
  <c r="X1028" i="3"/>
  <c r="X1004" i="3"/>
  <c r="X1027" i="3"/>
  <c r="X1016" i="3"/>
  <c r="X981" i="3"/>
  <c r="X1011" i="3"/>
  <c r="X1010" i="3"/>
  <c r="X983" i="3"/>
  <c r="X1024" i="3"/>
  <c r="X987" i="3"/>
  <c r="X1026" i="3"/>
  <c r="X989" i="3"/>
  <c r="X990" i="3"/>
  <c r="X988" i="3"/>
  <c r="X1012" i="3"/>
  <c r="X994" i="3"/>
  <c r="X1020" i="3"/>
  <c r="X993" i="3"/>
  <c r="X998" i="3"/>
  <c r="X1034" i="3"/>
  <c r="X1025" i="3"/>
  <c r="X1008" i="3"/>
  <c r="X992" i="3"/>
  <c r="X1032" i="3"/>
  <c r="X999" i="3"/>
  <c r="X996" i="3"/>
  <c r="X1007" i="3"/>
  <c r="X997" i="3"/>
  <c r="X995" i="3"/>
  <c r="X1001" i="3"/>
  <c r="X1005" i="3"/>
  <c r="X1019" i="3"/>
  <c r="X1041" i="3"/>
  <c r="X984" i="3"/>
  <c r="X1023" i="3"/>
  <c r="X1033" i="3"/>
  <c r="X1014" i="3"/>
  <c r="X977" i="3"/>
  <c r="X955" i="3"/>
  <c r="X973" i="3"/>
  <c r="X906" i="3"/>
  <c r="X907" i="3"/>
  <c r="X950" i="3"/>
  <c r="X933" i="3"/>
  <c r="X943" i="3"/>
  <c r="X909" i="3"/>
  <c r="X908" i="3"/>
  <c r="X959" i="3"/>
  <c r="X914" i="3"/>
  <c r="X939" i="3"/>
  <c r="X917" i="3"/>
  <c r="X915" i="3"/>
  <c r="X970" i="3"/>
  <c r="X938" i="3"/>
  <c r="X965" i="3"/>
  <c r="X923" i="3"/>
  <c r="X931" i="3"/>
  <c r="X941" i="3"/>
  <c r="X971" i="3"/>
  <c r="X972" i="3"/>
  <c r="X899" i="3"/>
  <c r="X947" i="3"/>
  <c r="X895" i="3"/>
  <c r="X903" i="3"/>
  <c r="X926" i="3"/>
  <c r="X924" i="3"/>
  <c r="X929" i="3"/>
  <c r="X934" i="3"/>
  <c r="X901" i="3"/>
  <c r="X905" i="3"/>
  <c r="X904" i="3"/>
  <c r="X912" i="3"/>
  <c r="X945" i="3"/>
  <c r="X968" i="3"/>
  <c r="X918" i="3"/>
  <c r="X949" i="3"/>
  <c r="X937" i="3"/>
  <c r="X936" i="3"/>
  <c r="X966" i="3"/>
  <c r="X911" i="3"/>
  <c r="X946" i="3"/>
  <c r="X967" i="3"/>
  <c r="X930" i="3"/>
  <c r="X944" i="3"/>
  <c r="X921" i="3"/>
  <c r="X958" i="3"/>
  <c r="X957" i="3"/>
  <c r="X960" i="3"/>
  <c r="X940" i="3"/>
  <c r="X927" i="3"/>
  <c r="X962" i="3"/>
  <c r="X953" i="3"/>
  <c r="X920" i="3"/>
  <c r="X919" i="3"/>
  <c r="X964" i="3"/>
  <c r="X925" i="3"/>
  <c r="X951" i="3"/>
  <c r="X956" i="3"/>
  <c r="X896" i="3"/>
  <c r="X898" i="3"/>
  <c r="X897" i="3"/>
  <c r="X954" i="3"/>
  <c r="X829" i="3"/>
  <c r="X819" i="3"/>
  <c r="X825" i="3"/>
  <c r="X842" i="3"/>
  <c r="X856" i="3"/>
  <c r="X865" i="3"/>
  <c r="X887" i="3"/>
  <c r="X812" i="3"/>
  <c r="X836" i="3"/>
  <c r="X880" i="3"/>
  <c r="X839" i="3"/>
  <c r="X821" i="3"/>
  <c r="X800" i="3"/>
  <c r="X850" i="3"/>
  <c r="X869" i="3"/>
  <c r="X834" i="3"/>
  <c r="X813" i="3"/>
  <c r="X796" i="3"/>
  <c r="X810" i="3"/>
  <c r="X803" i="3"/>
  <c r="X823" i="3"/>
  <c r="X818" i="3"/>
  <c r="X809" i="3"/>
  <c r="X822" i="3"/>
  <c r="X892" i="3"/>
  <c r="X845" i="3"/>
  <c r="X830" i="3"/>
  <c r="X826" i="3"/>
  <c r="X877" i="3"/>
  <c r="X862" i="3"/>
  <c r="X871" i="3"/>
  <c r="X828" i="3"/>
  <c r="X854" i="3"/>
  <c r="X866" i="3"/>
  <c r="X847" i="3"/>
  <c r="X807" i="3"/>
  <c r="X806" i="3"/>
  <c r="X820" i="3"/>
  <c r="X832" i="3"/>
  <c r="X873" i="3"/>
  <c r="X852" i="3"/>
  <c r="X851" i="3"/>
  <c r="X849" i="3"/>
  <c r="X879" i="3"/>
  <c r="X868" i="3"/>
  <c r="X814" i="3"/>
  <c r="X891" i="3"/>
  <c r="X805" i="3"/>
  <c r="X804" i="3"/>
  <c r="X859" i="3"/>
  <c r="X841" i="3"/>
  <c r="X876" i="3"/>
  <c r="X883" i="3"/>
  <c r="X881" i="3"/>
  <c r="X889" i="3"/>
  <c r="X886" i="3"/>
  <c r="X890" i="3"/>
  <c r="X798" i="3"/>
  <c r="X797" i="3"/>
  <c r="X893" i="3"/>
  <c r="X888" i="3"/>
  <c r="X882" i="3"/>
  <c r="X838" i="3"/>
  <c r="X795" i="3"/>
  <c r="X872" i="3"/>
  <c r="X853" i="3"/>
  <c r="X884" i="3"/>
  <c r="X864" i="3"/>
  <c r="X833" i="3"/>
  <c r="X855" i="3"/>
  <c r="X799" i="3"/>
  <c r="X802" i="3"/>
  <c r="X843" i="3"/>
  <c r="X837" i="3"/>
  <c r="X878" i="3"/>
  <c r="X844" i="3"/>
  <c r="X801" i="3"/>
  <c r="X816" i="3"/>
  <c r="X815" i="3"/>
  <c r="X714" i="3"/>
  <c r="X769" i="3"/>
  <c r="X779" i="3"/>
  <c r="X745" i="3"/>
  <c r="X746" i="3"/>
  <c r="X706" i="3"/>
  <c r="X789" i="3"/>
  <c r="X781" i="3"/>
  <c r="X717" i="3"/>
  <c r="X716" i="3"/>
  <c r="X785" i="3"/>
  <c r="X704" i="3"/>
  <c r="X715" i="3"/>
  <c r="X786" i="3"/>
  <c r="X742" i="3"/>
  <c r="X762" i="3"/>
  <c r="X783" i="3"/>
  <c r="X777" i="3"/>
  <c r="X751" i="3"/>
  <c r="X720" i="3"/>
  <c r="X728" i="3"/>
  <c r="X759" i="3"/>
  <c r="X774" i="3"/>
  <c r="X700" i="3"/>
  <c r="X743" i="3"/>
  <c r="X729" i="3"/>
  <c r="X738" i="3"/>
  <c r="X791" i="3"/>
  <c r="X763" i="3"/>
  <c r="X788" i="3"/>
  <c r="X698" i="3"/>
  <c r="X723" i="3"/>
  <c r="X732" i="3"/>
  <c r="X776" i="3"/>
  <c r="X775" i="3"/>
  <c r="X780" i="3"/>
  <c r="X752" i="3"/>
  <c r="X731" i="3"/>
  <c r="X713" i="3"/>
  <c r="X721" i="3"/>
  <c r="X787" i="3"/>
  <c r="X702" i="3"/>
  <c r="X758" i="3"/>
  <c r="X705" i="3"/>
  <c r="X722" i="3"/>
  <c r="X790" i="3"/>
  <c r="X701" i="3"/>
  <c r="X735" i="3"/>
  <c r="X784" i="3"/>
  <c r="X764" i="3"/>
  <c r="X750" i="3"/>
  <c r="X793" i="3"/>
  <c r="X708" i="3"/>
  <c r="X709" i="3"/>
  <c r="X739" i="3"/>
  <c r="X733" i="3"/>
  <c r="X741" i="3"/>
  <c r="X734" i="3"/>
  <c r="X727" i="3"/>
  <c r="X712" i="3"/>
  <c r="X753" i="3"/>
  <c r="X756" i="3"/>
  <c r="X773" i="3"/>
  <c r="X754" i="3"/>
  <c r="X778" i="3"/>
  <c r="X772" i="3"/>
  <c r="X749" i="3"/>
  <c r="X771" i="3"/>
  <c r="X766" i="3"/>
  <c r="X770" i="3"/>
  <c r="X767" i="3"/>
  <c r="X740" i="3"/>
  <c r="X760" i="3"/>
  <c r="X768" i="3"/>
  <c r="X748" i="3"/>
  <c r="X640" i="3"/>
  <c r="X624" i="3"/>
  <c r="X670" i="3"/>
  <c r="X668" i="3"/>
  <c r="X604" i="3"/>
  <c r="X621" i="3"/>
  <c r="X619" i="3"/>
  <c r="X623" i="3"/>
  <c r="X697" i="3"/>
  <c r="X661" i="3"/>
  <c r="X655" i="3"/>
  <c r="X681" i="3"/>
  <c r="X680" i="3"/>
  <c r="X650" i="3"/>
  <c r="X649" i="3"/>
  <c r="X648" i="3"/>
  <c r="X663" i="3"/>
  <c r="X611" i="3"/>
  <c r="X688" i="3"/>
  <c r="X687" i="3"/>
  <c r="X638" i="3"/>
  <c r="X612" i="3"/>
  <c r="X660" i="3"/>
  <c r="X694" i="3"/>
  <c r="X629" i="3"/>
  <c r="X678" i="3"/>
  <c r="X643" i="3"/>
  <c r="X608" i="3"/>
  <c r="X696" i="3"/>
  <c r="X622" i="3"/>
  <c r="X644" i="3"/>
  <c r="X675" i="3"/>
  <c r="X669" i="3"/>
  <c r="X646" i="3"/>
  <c r="X616" i="3"/>
  <c r="X674" i="3"/>
  <c r="X695" i="3"/>
  <c r="X634" i="3"/>
  <c r="X631" i="3"/>
  <c r="X686" i="3"/>
  <c r="X635" i="3"/>
  <c r="X683" i="3"/>
  <c r="X626" i="3"/>
  <c r="X625" i="3"/>
  <c r="X628" i="3"/>
  <c r="X637" i="3"/>
  <c r="X692" i="3"/>
  <c r="X672" i="3"/>
  <c r="X617" i="3"/>
  <c r="X602" i="3"/>
  <c r="X627" i="3"/>
  <c r="X673" i="3"/>
  <c r="X606" i="3"/>
  <c r="X647" i="3"/>
  <c r="X693" i="3"/>
  <c r="X605" i="3"/>
  <c r="X639" i="3"/>
  <c r="X615" i="3"/>
  <c r="X676" i="3"/>
  <c r="X677" i="3"/>
  <c r="X607" i="3"/>
  <c r="X659" i="3"/>
  <c r="X684" i="3"/>
  <c r="X666" i="3"/>
  <c r="X609" i="3"/>
  <c r="X610" i="3"/>
  <c r="X657" i="3"/>
  <c r="X658" i="3"/>
  <c r="X656" i="3"/>
  <c r="X633" i="3"/>
  <c r="X641" i="3"/>
  <c r="X682" i="3"/>
  <c r="X603" i="3"/>
  <c r="X664" i="3"/>
  <c r="X689" i="3"/>
  <c r="X690" i="3"/>
  <c r="X620" i="3"/>
  <c r="X536" i="3"/>
  <c r="X567" i="3"/>
  <c r="X572" i="3"/>
  <c r="X540" i="3"/>
  <c r="X533" i="3"/>
  <c r="X525" i="3"/>
  <c r="X590" i="3"/>
  <c r="X526" i="3"/>
  <c r="X530" i="3"/>
  <c r="X548" i="3"/>
  <c r="X600" i="3"/>
  <c r="X593" i="3"/>
  <c r="X556" i="3"/>
  <c r="X559" i="3"/>
  <c r="X515" i="3"/>
  <c r="X546" i="3"/>
  <c r="X534" i="3"/>
  <c r="X555" i="3"/>
  <c r="X565" i="3"/>
  <c r="X529" i="3"/>
  <c r="X570" i="3"/>
  <c r="X528" i="3"/>
  <c r="X513" i="3"/>
  <c r="X581" i="3"/>
  <c r="X531" i="3"/>
  <c r="X552" i="3"/>
  <c r="X523" i="3"/>
  <c r="X589" i="3"/>
  <c r="X539" i="3"/>
  <c r="X537" i="3"/>
  <c r="X538" i="3"/>
  <c r="X599" i="3"/>
  <c r="X558" i="3"/>
  <c r="X518" i="3"/>
  <c r="X545" i="3"/>
  <c r="X566" i="3"/>
  <c r="X521" i="3"/>
  <c r="X535" i="3"/>
  <c r="X580" i="3"/>
  <c r="X544" i="3"/>
  <c r="X585" i="3"/>
  <c r="X579" i="3"/>
  <c r="X527" i="3"/>
  <c r="X553" i="3"/>
  <c r="X550" i="3"/>
  <c r="X524" i="3"/>
  <c r="X587" i="3"/>
  <c r="X522" i="3"/>
  <c r="X588" i="3"/>
  <c r="X574" i="3"/>
  <c r="X563" i="3"/>
  <c r="X596" i="3"/>
  <c r="X591" i="3"/>
  <c r="X557" i="3"/>
  <c r="X598" i="3"/>
  <c r="X576" i="3"/>
  <c r="X594" i="3"/>
  <c r="X582" i="3"/>
  <c r="X543" i="3"/>
  <c r="X568" i="3"/>
  <c r="X514" i="3"/>
  <c r="X549" i="3"/>
  <c r="X554" i="3"/>
  <c r="X532" i="3"/>
  <c r="X564" i="3"/>
  <c r="X573" i="3"/>
  <c r="X519" i="3"/>
  <c r="X475" i="3"/>
  <c r="X437" i="3"/>
  <c r="X489" i="3"/>
  <c r="X482" i="3"/>
  <c r="X464" i="3"/>
  <c r="X412" i="3"/>
  <c r="X413" i="3"/>
  <c r="X436" i="3"/>
  <c r="X444" i="3"/>
  <c r="X410" i="3"/>
  <c r="X415" i="3"/>
  <c r="X443" i="3"/>
  <c r="X503" i="3"/>
  <c r="X476" i="3"/>
  <c r="X478" i="3"/>
  <c r="X487" i="3"/>
  <c r="X471" i="3"/>
  <c r="X473" i="3"/>
  <c r="X435" i="3"/>
  <c r="X505" i="3"/>
  <c r="X477" i="3"/>
  <c r="X442" i="3"/>
  <c r="X423" i="3"/>
  <c r="X502" i="3"/>
  <c r="X447" i="3"/>
  <c r="X468" i="3"/>
  <c r="X454" i="3"/>
  <c r="X491" i="3"/>
  <c r="X417" i="3"/>
  <c r="X416" i="3"/>
  <c r="X439" i="3"/>
  <c r="X458" i="3"/>
  <c r="X422" i="3"/>
  <c r="X457" i="3"/>
  <c r="X486" i="3"/>
  <c r="X429" i="3"/>
  <c r="X427" i="3"/>
  <c r="X474" i="3"/>
  <c r="X470" i="3"/>
  <c r="X494" i="3"/>
  <c r="X490" i="3"/>
  <c r="X440" i="3"/>
  <c r="X433" i="3"/>
  <c r="X481" i="3"/>
  <c r="X467" i="3"/>
  <c r="X463" i="3"/>
  <c r="X448" i="3"/>
  <c r="X495" i="3"/>
  <c r="X459" i="3"/>
  <c r="X445" i="3"/>
  <c r="X485" i="3"/>
  <c r="X424" i="3"/>
  <c r="X509" i="3"/>
  <c r="X507" i="3"/>
  <c r="X421" i="3"/>
  <c r="X500" i="3"/>
  <c r="X488" i="3"/>
  <c r="X483" i="3"/>
  <c r="X419" i="3"/>
  <c r="X414" i="3"/>
  <c r="X425" i="3"/>
  <c r="X462" i="3"/>
  <c r="X450" i="3"/>
  <c r="X428" i="3"/>
  <c r="X469" i="3"/>
  <c r="X510" i="3"/>
  <c r="X432" i="3"/>
  <c r="X511" i="3"/>
  <c r="X449" i="3"/>
  <c r="X501" i="3"/>
  <c r="X497" i="3"/>
  <c r="X438" i="3"/>
  <c r="X496" i="3"/>
  <c r="X446" i="3"/>
  <c r="X466" i="3"/>
  <c r="X465" i="3"/>
  <c r="X411" i="3"/>
  <c r="X493" i="3"/>
  <c r="X314" i="3"/>
  <c r="X313" i="3"/>
  <c r="X404" i="3"/>
  <c r="X366" i="3"/>
  <c r="X320" i="3"/>
  <c r="X361" i="3"/>
  <c r="X358" i="3"/>
  <c r="X375" i="3"/>
  <c r="X328" i="3"/>
  <c r="X308" i="3"/>
  <c r="X310" i="3"/>
  <c r="X368" i="3"/>
  <c r="X382" i="3"/>
  <c r="X398" i="3"/>
  <c r="X309" i="3"/>
  <c r="X378" i="3"/>
  <c r="X326" i="3"/>
  <c r="X395" i="3"/>
  <c r="X363" i="3"/>
  <c r="X392" i="3"/>
  <c r="X386" i="3"/>
  <c r="X383" i="3"/>
  <c r="X332" i="3"/>
  <c r="X406" i="3"/>
  <c r="X394" i="3"/>
  <c r="X393" i="3"/>
  <c r="X372" i="3"/>
  <c r="X349" i="3"/>
  <c r="X374" i="3"/>
  <c r="X356" i="3"/>
  <c r="X399" i="3"/>
  <c r="X317" i="3"/>
  <c r="X388" i="3"/>
  <c r="X355" i="3"/>
  <c r="X312" i="3"/>
  <c r="X306" i="3"/>
  <c r="X316" i="3"/>
  <c r="X318" i="3"/>
  <c r="X321" i="3"/>
  <c r="X348" i="3"/>
  <c r="X360" i="3"/>
  <c r="X409" i="3"/>
  <c r="X402" i="3"/>
  <c r="X319" i="3"/>
  <c r="X370" i="3"/>
  <c r="X400" i="3"/>
  <c r="X364" i="3"/>
  <c r="X403" i="3"/>
  <c r="X376" i="3"/>
  <c r="X325" i="3"/>
  <c r="X344" i="3"/>
  <c r="X380" i="3"/>
  <c r="X379" i="3"/>
  <c r="X352" i="3"/>
  <c r="X389" i="3"/>
  <c r="X353" i="3"/>
  <c r="X405" i="3"/>
  <c r="X347" i="3"/>
  <c r="X333" i="3"/>
  <c r="X390" i="3"/>
  <c r="X330" i="3"/>
  <c r="X377" i="3"/>
  <c r="X341" i="3"/>
  <c r="X385" i="3"/>
  <c r="X397" i="3"/>
  <c r="X322" i="3"/>
  <c r="X367" i="3"/>
  <c r="X323" i="3"/>
  <c r="X381" i="3"/>
  <c r="X401" i="3"/>
  <c r="X343" i="3"/>
  <c r="X408" i="3"/>
  <c r="X369" i="3"/>
  <c r="X373" i="3"/>
  <c r="X357" i="3"/>
  <c r="X350" i="3"/>
  <c r="X280" i="3"/>
  <c r="X201" i="3"/>
  <c r="X291" i="3"/>
  <c r="X199" i="3"/>
  <c r="X222" i="3"/>
  <c r="X304" i="3"/>
  <c r="X302" i="3"/>
  <c r="X274" i="3"/>
  <c r="X254" i="3"/>
  <c r="X245" i="3"/>
  <c r="X258" i="3"/>
  <c r="X298" i="3"/>
  <c r="X303" i="3"/>
  <c r="X301" i="3"/>
  <c r="X206" i="3"/>
  <c r="X277" i="3"/>
  <c r="X294" i="3"/>
  <c r="X229" i="3"/>
  <c r="X282" i="3"/>
  <c r="X260" i="3"/>
  <c r="X293" i="3"/>
  <c r="X270" i="3"/>
  <c r="X236" i="3"/>
  <c r="X218" i="3"/>
  <c r="X243" i="3"/>
  <c r="X297" i="3"/>
  <c r="X227" i="3"/>
  <c r="X305" i="3"/>
  <c r="X295" i="3"/>
  <c r="X215" i="3"/>
  <c r="X292" i="3"/>
  <c r="X246" i="3"/>
  <c r="X281" i="3"/>
  <c r="X203" i="3"/>
  <c r="X273" i="3"/>
  <c r="X265" i="3"/>
  <c r="X240" i="3"/>
  <c r="X238" i="3"/>
  <c r="X290" i="3"/>
  <c r="X248" i="3"/>
  <c r="X261" i="3"/>
  <c r="X231" i="3"/>
  <c r="X197" i="3"/>
  <c r="X224" i="3"/>
  <c r="X223" i="3"/>
  <c r="X219" i="3"/>
  <c r="X249" i="3"/>
  <c r="X276" i="3"/>
  <c r="X284" i="3"/>
  <c r="X271" i="3"/>
  <c r="X255" i="3"/>
  <c r="X208" i="3"/>
  <c r="X228" i="3"/>
  <c r="X212" i="3"/>
  <c r="X195" i="3"/>
  <c r="X259" i="3"/>
  <c r="X250" i="3"/>
  <c r="X221" i="3"/>
  <c r="X287" i="3"/>
  <c r="X209" i="3"/>
  <c r="X205" i="3"/>
  <c r="X252" i="3"/>
  <c r="X286" i="3"/>
  <c r="X247" i="3"/>
  <c r="X262" i="3"/>
  <c r="X241" i="3"/>
  <c r="X300" i="3"/>
  <c r="X242" i="3"/>
  <c r="X202" i="3"/>
  <c r="X275" i="3"/>
  <c r="X225" i="3"/>
  <c r="X288" i="3"/>
  <c r="X234" i="3"/>
  <c r="X210" i="3"/>
  <c r="X285" i="3"/>
  <c r="X198" i="3"/>
  <c r="X289" i="3"/>
  <c r="X283" i="3"/>
  <c r="X207" i="3"/>
  <c r="X196" i="3"/>
  <c r="X299" i="3"/>
  <c r="X256" i="3"/>
  <c r="X257" i="3"/>
  <c r="X235" i="3"/>
  <c r="X169" i="3"/>
  <c r="X145" i="3"/>
  <c r="X190" i="3"/>
  <c r="X155" i="3"/>
  <c r="X191" i="3"/>
  <c r="X163" i="3"/>
  <c r="X173" i="3"/>
  <c r="X181" i="3"/>
  <c r="X166" i="3"/>
  <c r="X187" i="3"/>
  <c r="X164" i="3"/>
  <c r="X147" i="3"/>
  <c r="X141" i="3"/>
  <c r="X149" i="3"/>
  <c r="X170" i="3"/>
  <c r="X180" i="3"/>
  <c r="X178" i="3"/>
  <c r="X158" i="3"/>
  <c r="X162" i="3"/>
  <c r="X182" i="3"/>
  <c r="X142" i="3"/>
  <c r="X186" i="3"/>
  <c r="X138" i="3"/>
  <c r="X151" i="3"/>
  <c r="X154" i="3"/>
  <c r="X167" i="3"/>
  <c r="X172" i="3"/>
  <c r="X161" i="3"/>
  <c r="X179" i="3"/>
  <c r="X176" i="3"/>
  <c r="X175" i="3"/>
  <c r="X165" i="3"/>
  <c r="X143" i="3"/>
  <c r="X137" i="3"/>
  <c r="X159" i="3"/>
  <c r="X146" i="3"/>
  <c r="X144" i="3"/>
  <c r="X188" i="3"/>
  <c r="X189" i="3"/>
  <c r="X153" i="3"/>
  <c r="X184" i="3"/>
  <c r="X148" i="3"/>
  <c r="X156" i="3"/>
  <c r="X157" i="3"/>
  <c r="X73" i="3"/>
  <c r="X69" i="3"/>
  <c r="X91" i="3"/>
  <c r="X67" i="3"/>
  <c r="X74" i="3"/>
  <c r="X64" i="3"/>
  <c r="X100" i="3"/>
  <c r="X122" i="3"/>
  <c r="X107" i="3"/>
  <c r="X106" i="3"/>
  <c r="X89" i="3"/>
  <c r="X129" i="3"/>
  <c r="X68" i="3"/>
  <c r="X61" i="3"/>
  <c r="X133" i="3"/>
  <c r="X83" i="3"/>
  <c r="X80" i="3"/>
  <c r="X126" i="3"/>
  <c r="X135" i="3"/>
  <c r="X97" i="3"/>
  <c r="X59" i="3"/>
  <c r="X84" i="3"/>
  <c r="X87" i="3"/>
  <c r="X112" i="3"/>
  <c r="X111" i="3"/>
  <c r="X114" i="3"/>
  <c r="X118" i="3"/>
  <c r="X93" i="3"/>
  <c r="X123" i="3"/>
  <c r="X130" i="3"/>
  <c r="X92" i="3"/>
  <c r="X71" i="3"/>
  <c r="X70" i="3"/>
  <c r="X105" i="3"/>
  <c r="X72" i="3"/>
  <c r="X81" i="3"/>
  <c r="X63" i="3"/>
  <c r="X65" i="3"/>
  <c r="X76" i="3"/>
  <c r="X85" i="3"/>
  <c r="X96" i="3"/>
  <c r="X88" i="3"/>
  <c r="X128" i="3"/>
  <c r="X132" i="3"/>
  <c r="X119" i="3"/>
  <c r="X79" i="3"/>
  <c r="X101" i="3"/>
  <c r="X77" i="3"/>
  <c r="X104" i="3"/>
  <c r="X127" i="3"/>
  <c r="X95" i="3"/>
  <c r="X75" i="3"/>
  <c r="X131" i="3"/>
  <c r="X109" i="3"/>
  <c r="X115" i="3"/>
  <c r="X78" i="3"/>
  <c r="X117" i="3"/>
  <c r="X22" i="3"/>
  <c r="X21" i="3"/>
  <c r="X31" i="3"/>
  <c r="X45" i="3"/>
  <c r="X46" i="3"/>
  <c r="X10" i="3"/>
  <c r="X42" i="3"/>
  <c r="X41" i="3"/>
  <c r="X47" i="3"/>
  <c r="X30" i="3"/>
  <c r="X7" i="3"/>
  <c r="X36" i="3"/>
  <c r="X37" i="3"/>
  <c r="X29" i="3"/>
  <c r="X44" i="3"/>
  <c r="X57" i="3"/>
  <c r="X39" i="3"/>
  <c r="X38" i="3"/>
  <c r="X33" i="3"/>
  <c r="X35" i="3"/>
  <c r="X20" i="3"/>
  <c r="X25" i="3"/>
  <c r="X27" i="3"/>
  <c r="X11" i="3"/>
  <c r="X56" i="3"/>
  <c r="X53" i="3"/>
  <c r="X51" i="3"/>
  <c r="X23" i="3"/>
  <c r="X19" i="3"/>
  <c r="X16" i="3"/>
  <c r="X24" i="3"/>
  <c r="X49" i="3"/>
  <c r="X50" i="3"/>
  <c r="X48" i="3"/>
  <c r="X40" i="3"/>
  <c r="X9" i="3"/>
  <c r="X8" i="3"/>
  <c r="X52" i="3"/>
  <c r="X6" i="3"/>
  <c r="X2" i="3"/>
  <c r="X5" i="3"/>
  <c r="T112" i="8" l="1"/>
  <c r="W73" i="8"/>
  <c r="X148" i="8" s="1"/>
  <c r="R230" i="8"/>
  <c r="R38" i="8"/>
  <c r="R97" i="8"/>
  <c r="R62" i="8"/>
  <c r="R12" i="8"/>
  <c r="R239" i="8"/>
  <c r="R71" i="8"/>
  <c r="R26" i="8"/>
  <c r="P158" i="8"/>
  <c r="P90" i="8"/>
  <c r="S90" i="8" s="1"/>
  <c r="P188" i="8"/>
  <c r="Q188" i="8"/>
  <c r="R27" i="8"/>
  <c r="R126" i="8"/>
  <c r="R73" i="8"/>
  <c r="R103" i="8"/>
  <c r="R31" i="8"/>
  <c r="P194" i="8"/>
  <c r="S194" i="8" s="1"/>
  <c r="T194" i="8" s="1"/>
  <c r="Q194" i="8"/>
  <c r="R218" i="8"/>
  <c r="R116" i="8"/>
  <c r="R193" i="8"/>
  <c r="U225" i="8"/>
  <c r="R146" i="8"/>
  <c r="R86" i="8"/>
  <c r="R7" i="8"/>
  <c r="R13" i="8"/>
  <c r="R190" i="8"/>
  <c r="R173" i="8"/>
  <c r="R191" i="8"/>
  <c r="U112" i="8"/>
  <c r="R112" i="8"/>
  <c r="R109" i="8"/>
  <c r="R198" i="8"/>
  <c r="R201" i="8"/>
  <c r="P223" i="8"/>
  <c r="S223" i="8" s="1"/>
  <c r="T223" i="8" s="1"/>
  <c r="Q223" i="8"/>
  <c r="R175" i="8"/>
  <c r="R33" i="8"/>
  <c r="Q729" i="8"/>
  <c r="P411" i="8"/>
  <c r="S411" i="8" s="1"/>
  <c r="T411" i="8" s="1"/>
  <c r="P344" i="8"/>
  <c r="S344" i="8" s="1"/>
  <c r="T344" i="8" s="1"/>
  <c r="Q553" i="8"/>
  <c r="R553" i="8" s="1"/>
  <c r="P506" i="8"/>
  <c r="S506" i="8" s="1"/>
  <c r="T506" i="8" s="1"/>
  <c r="U477" i="8"/>
  <c r="P305" i="8"/>
  <c r="S305" i="8" s="1"/>
  <c r="T305" i="8" s="1"/>
  <c r="P757" i="8"/>
  <c r="S757" i="8" s="1"/>
  <c r="T757" i="8" s="1"/>
  <c r="P358" i="8"/>
  <c r="S358" i="8" s="1"/>
  <c r="T358" i="8" s="1"/>
  <c r="P892" i="8"/>
  <c r="S892" i="8" s="1"/>
  <c r="T892" i="8" s="1"/>
  <c r="Q313" i="8"/>
  <c r="U313" i="8" s="1"/>
  <c r="P283" i="8"/>
  <c r="S283" i="8" s="1"/>
  <c r="T283" i="8" s="1"/>
  <c r="P542" i="8"/>
  <c r="S542" i="8" s="1"/>
  <c r="T542" i="8" s="1"/>
  <c r="Q862" i="8"/>
  <c r="U862" i="8" s="1"/>
  <c r="Q827" i="8"/>
  <c r="U827" i="8" s="1"/>
  <c r="R715" i="8"/>
  <c r="U715" i="8"/>
  <c r="U297" i="8"/>
  <c r="R297" i="8"/>
  <c r="U545" i="8"/>
  <c r="R545" i="8"/>
  <c r="U357" i="8"/>
  <c r="R357" i="8"/>
  <c r="P738" i="8"/>
  <c r="S738" i="8" s="1"/>
  <c r="T738" i="8" s="1"/>
  <c r="P800" i="8"/>
  <c r="S800" i="8" s="1"/>
  <c r="T800" i="8" s="1"/>
  <c r="P33" i="8"/>
  <c r="S33" i="8" s="1"/>
  <c r="Q690" i="8"/>
  <c r="R690" i="8" s="1"/>
  <c r="P191" i="8"/>
  <c r="S191" i="8" s="1"/>
  <c r="T191" i="8" s="1"/>
  <c r="Q812" i="8"/>
  <c r="R812" i="8" s="1"/>
  <c r="P193" i="8"/>
  <c r="S193" i="8" s="1"/>
  <c r="T193" i="8" s="1"/>
  <c r="P116" i="8"/>
  <c r="S116" i="8" s="1"/>
  <c r="P201" i="8"/>
  <c r="S201" i="8" s="1"/>
  <c r="T201" i="8" s="1"/>
  <c r="Q328" i="8"/>
  <c r="U328" i="8" s="1"/>
  <c r="P560" i="8"/>
  <c r="S560" i="8" s="1"/>
  <c r="T560" i="8" s="1"/>
  <c r="P390" i="8"/>
  <c r="S390" i="8" s="1"/>
  <c r="T390" i="8" s="1"/>
  <c r="S188" i="8"/>
  <c r="T188" i="8" s="1"/>
  <c r="P31" i="8"/>
  <c r="S31" i="8" s="1"/>
  <c r="Q856" i="8"/>
  <c r="R856" i="8" s="1"/>
  <c r="P419" i="8"/>
  <c r="S419" i="8" s="1"/>
  <c r="T419" i="8" s="1"/>
  <c r="Q611" i="8"/>
  <c r="R611" i="8" s="1"/>
  <c r="Q323" i="8"/>
  <c r="U323" i="8" s="1"/>
  <c r="P218" i="8"/>
  <c r="S218" i="8" s="1"/>
  <c r="T218" i="8" s="1"/>
  <c r="Q513" i="8"/>
  <c r="R513" i="8" s="1"/>
  <c r="S323" i="8"/>
  <c r="T323" i="8" s="1"/>
  <c r="P175" i="8"/>
  <c r="S175" i="8" s="1"/>
  <c r="T175" i="8" s="1"/>
  <c r="P26" i="8"/>
  <c r="S26" i="8" s="1"/>
  <c r="P281" i="8"/>
  <c r="S281" i="8" s="1"/>
  <c r="P367" i="8"/>
  <c r="S367" i="8" s="1"/>
  <c r="T367" i="8" s="1"/>
  <c r="S158" i="8"/>
  <c r="P413" i="8"/>
  <c r="S413" i="8" s="1"/>
  <c r="T413" i="8" s="1"/>
  <c r="P434" i="8"/>
  <c r="S434" i="8" s="1"/>
  <c r="T434" i="8" s="1"/>
  <c r="P658" i="8"/>
  <c r="S658" i="8" s="1"/>
  <c r="T658" i="8" s="1"/>
  <c r="Q948" i="8"/>
  <c r="P948" i="8"/>
  <c r="S948" i="8" s="1"/>
  <c r="T948" i="8" s="1"/>
  <c r="P71" i="8"/>
  <c r="S71" i="8" s="1"/>
  <c r="Q543" i="8"/>
  <c r="P543" i="8"/>
  <c r="S543" i="8" s="1"/>
  <c r="T543" i="8" s="1"/>
  <c r="P103" i="8"/>
  <c r="S103" i="8" s="1"/>
  <c r="P806" i="8"/>
  <c r="S806" i="8" s="1"/>
  <c r="T806" i="8" s="1"/>
  <c r="Q806" i="8"/>
  <c r="Q769" i="8"/>
  <c r="P769" i="8"/>
  <c r="S769" i="8" s="1"/>
  <c r="T769" i="8" s="1"/>
  <c r="P942" i="8"/>
  <c r="S942" i="8" s="1"/>
  <c r="T942" i="8" s="1"/>
  <c r="Q942" i="8"/>
  <c r="P173" i="8"/>
  <c r="S173" i="8" s="1"/>
  <c r="T173" i="8" s="1"/>
  <c r="Q384" i="8"/>
  <c r="P384" i="8"/>
  <c r="S384" i="8" s="1"/>
  <c r="T384" i="8" s="1"/>
  <c r="Q910" i="8"/>
  <c r="P910" i="8"/>
  <c r="S910" i="8" s="1"/>
  <c r="T910" i="8" s="1"/>
  <c r="P914" i="8"/>
  <c r="S914" i="8" s="1"/>
  <c r="T914" i="8" s="1"/>
  <c r="Q914" i="8"/>
  <c r="Q597" i="8"/>
  <c r="P597" i="8"/>
  <c r="S597" i="8" s="1"/>
  <c r="T597" i="8" s="1"/>
  <c r="Q642" i="8"/>
  <c r="P642" i="8"/>
  <c r="S642" i="8" s="1"/>
  <c r="T642" i="8" s="1"/>
  <c r="Q465" i="8"/>
  <c r="P465" i="8"/>
  <c r="S465" i="8" s="1"/>
  <c r="T465" i="8" s="1"/>
  <c r="P38" i="8"/>
  <c r="S38" i="8" s="1"/>
  <c r="Q790" i="8"/>
  <c r="P790" i="8"/>
  <c r="S790" i="8" s="1"/>
  <c r="T790" i="8" s="1"/>
  <c r="Q485" i="8"/>
  <c r="P485" i="8"/>
  <c r="S485" i="8" s="1"/>
  <c r="T485" i="8" s="1"/>
  <c r="P446" i="8"/>
  <c r="S446" i="8" s="1"/>
  <c r="T446" i="8" s="1"/>
  <c r="Q446" i="8"/>
  <c r="P97" i="8"/>
  <c r="S97" i="8" s="1"/>
  <c r="P301" i="8"/>
  <c r="S301" i="8" s="1"/>
  <c r="T301" i="8" s="1"/>
  <c r="Q561" i="8"/>
  <c r="P561" i="8"/>
  <c r="S561" i="8" s="1"/>
  <c r="T561" i="8" s="1"/>
  <c r="P62" i="8"/>
  <c r="S62" i="8" s="1"/>
  <c r="Q632" i="8"/>
  <c r="P632" i="8"/>
  <c r="S632" i="8" s="1"/>
  <c r="T632" i="8" s="1"/>
  <c r="P496" i="8"/>
  <c r="S496" i="8" s="1"/>
  <c r="T496" i="8" s="1"/>
  <c r="Q496" i="8"/>
  <c r="P86" i="8"/>
  <c r="S86" i="8" s="1"/>
  <c r="P7" i="8"/>
  <c r="S7" i="8" s="1"/>
  <c r="P13" i="8"/>
  <c r="S13" i="8" s="1"/>
  <c r="P190" i="8"/>
  <c r="S190" i="8" s="1"/>
  <c r="T190" i="8" s="1"/>
  <c r="Q562" i="8"/>
  <c r="P562" i="8"/>
  <c r="S562" i="8" s="1"/>
  <c r="T562" i="8" s="1"/>
  <c r="P489" i="8"/>
  <c r="S489" i="8" s="1"/>
  <c r="T489" i="8" s="1"/>
  <c r="Q489" i="8"/>
  <c r="P314" i="8"/>
  <c r="S314" i="8" s="1"/>
  <c r="T314" i="8" s="1"/>
  <c r="Q314" i="8"/>
  <c r="P443" i="8"/>
  <c r="S443" i="8" s="1"/>
  <c r="T443" i="8" s="1"/>
  <c r="Q443" i="8"/>
  <c r="P27" i="8"/>
  <c r="S27" i="8" s="1"/>
  <c r="P359" i="8"/>
  <c r="S359" i="8" s="1"/>
  <c r="T359" i="8" s="1"/>
  <c r="Q359" i="8"/>
  <c r="Q603" i="8"/>
  <c r="P603" i="8"/>
  <c r="S603" i="8" s="1"/>
  <c r="T603" i="8" s="1"/>
  <c r="P245" i="8"/>
  <c r="S245" i="8" s="1"/>
  <c r="T245" i="8" s="1"/>
  <c r="P126" i="8"/>
  <c r="S126" i="8" s="1"/>
  <c r="Q303" i="8"/>
  <c r="P303" i="8"/>
  <c r="S303" i="8" s="1"/>
  <c r="Q428" i="8"/>
  <c r="P428" i="8"/>
  <c r="S428" i="8" s="1"/>
  <c r="T428" i="8" s="1"/>
  <c r="Q618" i="8"/>
  <c r="P618" i="8"/>
  <c r="S618" i="8" s="1"/>
  <c r="T618" i="8" s="1"/>
  <c r="P493" i="8"/>
  <c r="S493" i="8" s="1"/>
  <c r="T493" i="8" s="1"/>
  <c r="Q493" i="8"/>
  <c r="P570" i="8"/>
  <c r="S570" i="8" s="1"/>
  <c r="T570" i="8" s="1"/>
  <c r="Q570" i="8"/>
  <c r="Q844" i="8"/>
  <c r="P844" i="8"/>
  <c r="S844" i="8" s="1"/>
  <c r="T844" i="8" s="1"/>
  <c r="Q678" i="8"/>
  <c r="P678" i="8"/>
  <c r="S678" i="8" s="1"/>
  <c r="T678" i="8" s="1"/>
  <c r="P263" i="8"/>
  <c r="S263" i="8" s="1"/>
  <c r="T263" i="8" s="1"/>
  <c r="P407" i="8"/>
  <c r="S407" i="8" s="1"/>
  <c r="T407" i="8" s="1"/>
  <c r="Q407" i="8"/>
  <c r="P670" i="8"/>
  <c r="S670" i="8" s="1"/>
  <c r="T670" i="8" s="1"/>
  <c r="Q670" i="8"/>
  <c r="P302" i="8"/>
  <c r="S302" i="8" s="1"/>
  <c r="T302" i="8" s="1"/>
  <c r="P709" i="8"/>
  <c r="S709" i="8" s="1"/>
  <c r="T709" i="8" s="1"/>
  <c r="Q709" i="8"/>
  <c r="P109" i="8"/>
  <c r="S109" i="8" s="1"/>
  <c r="P907" i="8"/>
  <c r="S907" i="8" s="1"/>
  <c r="T907" i="8" s="1"/>
  <c r="Q907" i="8"/>
  <c r="Q891" i="8"/>
  <c r="P891" i="8"/>
  <c r="S891" i="8" s="1"/>
  <c r="T891" i="8" s="1"/>
  <c r="P370" i="8"/>
  <c r="S370" i="8" s="1"/>
  <c r="T370" i="8" s="1"/>
  <c r="Q370" i="8"/>
  <c r="P848" i="8"/>
  <c r="S848" i="8" s="1"/>
  <c r="T848" i="8" s="1"/>
  <c r="Q848" i="8"/>
  <c r="Q908" i="8"/>
  <c r="P908" i="8"/>
  <c r="S908" i="8" s="1"/>
  <c r="T908" i="8" s="1"/>
  <c r="P146" i="8"/>
  <c r="S146" i="8" s="1"/>
  <c r="Q544" i="8"/>
  <c r="P544" i="8"/>
  <c r="S544" i="8" s="1"/>
  <c r="T544" i="8" s="1"/>
  <c r="P388" i="8"/>
  <c r="S388" i="8" s="1"/>
  <c r="T388" i="8" s="1"/>
  <c r="Q388" i="8"/>
  <c r="Q805" i="8"/>
  <c r="P805" i="8"/>
  <c r="S805" i="8" s="1"/>
  <c r="T805" i="8" s="1"/>
  <c r="P699" i="8"/>
  <c r="S699" i="8" s="1"/>
  <c r="T699" i="8" s="1"/>
  <c r="Q699" i="8"/>
  <c r="Q619" i="8"/>
  <c r="P619" i="8"/>
  <c r="S619" i="8" s="1"/>
  <c r="T619" i="8" s="1"/>
  <c r="Q588" i="8"/>
  <c r="P588" i="8"/>
  <c r="S588" i="8" s="1"/>
  <c r="T588" i="8" s="1"/>
  <c r="P958" i="8"/>
  <c r="S958" i="8" s="1"/>
  <c r="T958" i="8" s="1"/>
  <c r="Q958" i="8"/>
  <c r="Q514" i="8"/>
  <c r="P514" i="8"/>
  <c r="S514" i="8" s="1"/>
  <c r="T514" i="8" s="1"/>
  <c r="Q785" i="8"/>
  <c r="P785" i="8"/>
  <c r="S785" i="8" s="1"/>
  <c r="T785" i="8" s="1"/>
  <c r="Q893" i="8"/>
  <c r="P893" i="8"/>
  <c r="S893" i="8" s="1"/>
  <c r="T893" i="8" s="1"/>
  <c r="P571" i="8"/>
  <c r="S571" i="8" s="1"/>
  <c r="T571" i="8" s="1"/>
  <c r="Q571" i="8"/>
  <c r="P12" i="8"/>
  <c r="Q576" i="8"/>
  <c r="P576" i="8"/>
  <c r="S576" i="8" s="1"/>
  <c r="T576" i="8" s="1"/>
  <c r="P239" i="8"/>
  <c r="S239" i="8" s="1"/>
  <c r="T239" i="8" s="1"/>
  <c r="Q801" i="8"/>
  <c r="P801" i="8"/>
  <c r="S801" i="8" s="1"/>
  <c r="T801" i="8" s="1"/>
  <c r="Q902" i="8"/>
  <c r="P902" i="8"/>
  <c r="S902" i="8" s="1"/>
  <c r="T902" i="8" s="1"/>
  <c r="Q369" i="8"/>
  <c r="P369" i="8"/>
  <c r="S369" i="8" s="1"/>
  <c r="T369" i="8" s="1"/>
  <c r="P252" i="8"/>
  <c r="S252" i="8" s="1"/>
  <c r="T252" i="8" s="1"/>
  <c r="P230" i="8"/>
  <c r="S230" i="8" s="1"/>
  <c r="T230" i="8" s="1"/>
  <c r="Q779" i="8"/>
  <c r="P779" i="8"/>
  <c r="S779" i="8" s="1"/>
  <c r="T779" i="8" s="1"/>
  <c r="P498" i="8"/>
  <c r="S498" i="8" s="1"/>
  <c r="T498" i="8" s="1"/>
  <c r="Q498" i="8"/>
  <c r="Q753" i="8"/>
  <c r="P753" i="8"/>
  <c r="S753" i="8" s="1"/>
  <c r="T753" i="8" s="1"/>
  <c r="Q549" i="8"/>
  <c r="P549" i="8"/>
  <c r="S549" i="8" s="1"/>
  <c r="T549" i="8" s="1"/>
  <c r="P198" i="8"/>
  <c r="S198" i="8" s="1"/>
  <c r="T198" i="8" s="1"/>
  <c r="P714" i="8"/>
  <c r="S714" i="8" s="1"/>
  <c r="T714" i="8" s="1"/>
  <c r="Q714" i="8"/>
  <c r="P558" i="8"/>
  <c r="S558" i="8" s="1"/>
  <c r="T558" i="8" s="1"/>
  <c r="Q558" i="8"/>
  <c r="Q742" i="8"/>
  <c r="P742" i="8"/>
  <c r="S742" i="8" s="1"/>
  <c r="T742" i="8" s="1"/>
  <c r="P934" i="8"/>
  <c r="S934" i="8" s="1"/>
  <c r="T934" i="8" s="1"/>
  <c r="Q934" i="8"/>
  <c r="Q526" i="8"/>
  <c r="P526" i="8"/>
  <c r="S526" i="8" s="1"/>
  <c r="T526" i="8" s="1"/>
  <c r="Q793" i="8"/>
  <c r="P793" i="8"/>
  <c r="S793" i="8" s="1"/>
  <c r="T793" i="8" s="1"/>
  <c r="P685" i="8"/>
  <c r="S685" i="8" s="1"/>
  <c r="T685" i="8" s="1"/>
  <c r="Q685" i="8"/>
  <c r="Q920" i="8"/>
  <c r="P920" i="8"/>
  <c r="S920" i="8" s="1"/>
  <c r="T920" i="8" s="1"/>
  <c r="P257" i="8"/>
  <c r="S257" i="8" s="1"/>
  <c r="T257" i="8" s="1"/>
  <c r="Q511" i="8"/>
  <c r="P511" i="8"/>
  <c r="S511" i="8" s="1"/>
  <c r="T511" i="8" s="1"/>
  <c r="P73" i="8"/>
  <c r="S73" i="8" s="1"/>
  <c r="Q469" i="8"/>
  <c r="P469" i="8"/>
  <c r="S469" i="8" s="1"/>
  <c r="T469" i="8" s="1"/>
  <c r="R892" i="8"/>
  <c r="R419" i="8"/>
  <c r="R358" i="8"/>
  <c r="U358" i="8"/>
  <c r="R305" i="8"/>
  <c r="R434" i="8"/>
  <c r="R560" i="8"/>
  <c r="R283" i="8"/>
  <c r="R411" i="8"/>
  <c r="R367" i="8"/>
  <c r="R344" i="8"/>
  <c r="R506" i="8"/>
  <c r="U506" i="8"/>
  <c r="R800" i="8"/>
  <c r="R658" i="8"/>
  <c r="R757" i="8"/>
  <c r="U729" i="8"/>
  <c r="R729" i="8"/>
  <c r="U542" i="8"/>
  <c r="R542" i="8"/>
  <c r="R738" i="8"/>
  <c r="U738" i="8"/>
  <c r="R390" i="8"/>
  <c r="R413" i="8"/>
  <c r="R281" i="8"/>
  <c r="T877" i="2"/>
  <c r="T847" i="2"/>
  <c r="T84" i="2"/>
  <c r="T727" i="2"/>
  <c r="T660" i="2"/>
  <c r="T941" i="2"/>
  <c r="T147" i="2"/>
  <c r="T83" i="2"/>
  <c r="T44" i="2"/>
  <c r="T778" i="2"/>
  <c r="T146" i="2"/>
  <c r="T777" i="2"/>
  <c r="T659" i="2"/>
  <c r="T447" i="2"/>
  <c r="T940" i="2"/>
  <c r="T845" i="2"/>
  <c r="T846" i="2"/>
  <c r="T347" i="2"/>
  <c r="T348" i="2"/>
  <c r="T739" i="2"/>
  <c r="T241" i="2"/>
  <c r="T82" i="2"/>
  <c r="T346" i="2"/>
  <c r="T776" i="2"/>
  <c r="T173" i="2"/>
  <c r="T844" i="2"/>
  <c r="T345" i="2"/>
  <c r="T344" i="2"/>
  <c r="T567" i="2"/>
  <c r="T843" i="2"/>
  <c r="T842" i="2"/>
  <c r="T939" i="2"/>
  <c r="T706" i="2"/>
  <c r="T658" i="2"/>
  <c r="T657" i="2"/>
  <c r="T240" i="2"/>
  <c r="T145" i="2"/>
  <c r="T172" i="2"/>
  <c r="T171" i="2"/>
  <c r="T514" i="2"/>
  <c r="T144" i="2"/>
  <c r="T656" i="2"/>
  <c r="T446" i="2"/>
  <c r="T513" i="2"/>
  <c r="T445" i="2"/>
  <c r="T343" i="2"/>
  <c r="T444" i="2"/>
  <c r="T443" i="2"/>
  <c r="T341" i="2"/>
  <c r="T342" i="2"/>
  <c r="T111" i="2"/>
  <c r="T726" i="2"/>
  <c r="T566" i="2"/>
  <c r="T170" i="2"/>
  <c r="T565" i="2"/>
  <c r="T239" i="2"/>
  <c r="T43" i="2"/>
  <c r="T42" i="2"/>
  <c r="T841" i="2"/>
  <c r="T840" i="2"/>
  <c r="T169" i="2"/>
  <c r="T81" i="2"/>
  <c r="T41" i="2"/>
  <c r="T938" i="2"/>
  <c r="T937" i="2"/>
  <c r="T839" i="2"/>
  <c r="T40" i="2"/>
  <c r="T655" i="2"/>
  <c r="T654" i="2"/>
  <c r="T775" i="2"/>
  <c r="T774" i="2"/>
  <c r="T838" i="2"/>
  <c r="T340" i="2"/>
  <c r="T653" i="2"/>
  <c r="T143" i="2"/>
  <c r="T39" i="2"/>
  <c r="T652" i="2"/>
  <c r="T238" i="2"/>
  <c r="T936" i="2"/>
  <c r="T705" i="2"/>
  <c r="T837" i="2"/>
  <c r="T651" i="2"/>
  <c r="T442" i="2"/>
  <c r="T836" i="2"/>
  <c r="T441" i="2"/>
  <c r="T738" i="2"/>
  <c r="T339" i="2"/>
  <c r="T79" i="2"/>
  <c r="T80" i="2"/>
  <c r="T142" i="2"/>
  <c r="T338" i="2"/>
  <c r="T237" i="2"/>
  <c r="T650" i="2"/>
  <c r="T935" i="2"/>
  <c r="T876" i="2"/>
  <c r="T834" i="2"/>
  <c r="T835" i="2"/>
  <c r="T337" i="2"/>
  <c r="T236" i="2"/>
  <c r="T141" i="2"/>
  <c r="T78" i="2"/>
  <c r="T38" i="2"/>
  <c r="T168" i="2"/>
  <c r="T77" i="2"/>
  <c r="T564" i="2"/>
  <c r="T773" i="2"/>
  <c r="T440" i="2"/>
  <c r="T235" i="2"/>
  <c r="T875" i="2"/>
  <c r="T725" i="2"/>
  <c r="T512" i="2"/>
  <c r="T336" i="2"/>
  <c r="T562" i="2"/>
  <c r="T563" i="2"/>
  <c r="T737" i="2"/>
  <c r="T510" i="2"/>
  <c r="T511" i="2"/>
  <c r="T437" i="2"/>
  <c r="T438" i="2"/>
  <c r="T439" i="2"/>
  <c r="T234" i="2"/>
  <c r="T233" i="2"/>
  <c r="T772" i="2"/>
  <c r="T436" i="2"/>
  <c r="T110" i="2"/>
  <c r="T704" i="2"/>
  <c r="T649" i="2"/>
  <c r="T934" i="2"/>
  <c r="T833" i="2"/>
  <c r="T435" i="2"/>
  <c r="T724" i="2"/>
  <c r="T76" i="2"/>
  <c r="T75" i="2"/>
  <c r="T109" i="2"/>
  <c r="T232" i="2"/>
  <c r="T933" i="2"/>
  <c r="T932" i="2"/>
  <c r="T703" i="2"/>
  <c r="T167" i="2"/>
  <c r="T702" i="2"/>
  <c r="T648" i="2"/>
  <c r="T561" i="2"/>
  <c r="T434" i="2"/>
  <c r="T647" i="2"/>
  <c r="T931" i="2"/>
  <c r="T930" i="2"/>
  <c r="T874" i="2"/>
  <c r="T831" i="2"/>
  <c r="T832" i="2"/>
  <c r="T929" i="2"/>
  <c r="T335" i="2"/>
  <c r="T830" i="2"/>
  <c r="T646" i="2"/>
  <c r="T645" i="2"/>
  <c r="T560" i="2"/>
  <c r="T231" i="2"/>
  <c r="T230" i="2"/>
  <c r="T108" i="2"/>
  <c r="T37" i="2"/>
  <c r="T431" i="2"/>
  <c r="T433" i="2"/>
  <c r="T432" i="2"/>
  <c r="T334" i="2"/>
  <c r="T229" i="2"/>
  <c r="T74" i="2"/>
  <c r="T333" i="2"/>
  <c r="T829" i="2"/>
  <c r="T73" i="2"/>
  <c r="T332" i="2"/>
  <c r="T430" i="2"/>
  <c r="T701" i="2"/>
  <c r="T771" i="2"/>
  <c r="T770" i="2"/>
  <c r="T140" i="2"/>
  <c r="T827" i="2"/>
  <c r="T828" i="2"/>
  <c r="T644" i="2"/>
  <c r="T736" i="2"/>
  <c r="T72" i="2"/>
  <c r="T107" i="2"/>
  <c r="T643" i="2"/>
  <c r="T559" i="2"/>
  <c r="T558" i="2"/>
  <c r="T429" i="2"/>
  <c r="T428" i="2"/>
  <c r="T228" i="2"/>
  <c r="T928" i="2"/>
  <c r="T642" i="2"/>
  <c r="T71" i="2"/>
  <c r="T36" i="2"/>
  <c r="T825" i="2"/>
  <c r="T826" i="2"/>
  <c r="T509" i="2"/>
  <c r="T427" i="2"/>
  <c r="T824" i="2"/>
  <c r="T700" i="2"/>
  <c r="T426" i="2"/>
  <c r="T927" i="2"/>
  <c r="T926" i="2"/>
  <c r="T925" i="2"/>
  <c r="T723" i="2"/>
  <c r="T227" i="2"/>
  <c r="T166" i="2"/>
  <c r="T508" i="2"/>
  <c r="T425" i="2"/>
  <c r="T424" i="2"/>
  <c r="T331" i="2"/>
  <c r="T722" i="2"/>
  <c r="T924" i="2"/>
  <c r="T923" i="2"/>
  <c r="T873" i="2"/>
  <c r="T823" i="2"/>
  <c r="T226" i="2"/>
  <c r="T139" i="2"/>
  <c r="T641" i="2"/>
  <c r="T557" i="2"/>
  <c r="T507" i="2"/>
  <c r="T423" i="2"/>
  <c r="T225" i="2"/>
  <c r="T922" i="2"/>
  <c r="T921" i="2"/>
  <c r="T822" i="2"/>
  <c r="T422" i="2"/>
  <c r="T506" i="2"/>
  <c r="T329" i="2"/>
  <c r="T330" i="2"/>
  <c r="T70" i="2"/>
  <c r="T699" i="2"/>
  <c r="T640" i="2"/>
  <c r="T639" i="2"/>
  <c r="T555" i="2"/>
  <c r="T556" i="2"/>
  <c r="T421" i="2"/>
  <c r="T328" i="2"/>
  <c r="T165" i="2"/>
  <c r="T327" i="2"/>
  <c r="T419" i="2"/>
  <c r="T420" i="2"/>
  <c r="T224" i="2"/>
  <c r="T735" i="2"/>
  <c r="T418" i="2"/>
  <c r="T769" i="2"/>
  <c r="T721" i="2"/>
  <c r="T638" i="2"/>
  <c r="T164" i="2"/>
  <c r="T35" i="2"/>
  <c r="T223" i="2"/>
  <c r="T222" i="2"/>
  <c r="T221" i="2"/>
  <c r="T163" i="2"/>
  <c r="T962" i="2"/>
  <c r="T106" i="2"/>
  <c r="T162" i="2"/>
  <c r="T34" i="2"/>
  <c r="T417" i="2"/>
  <c r="T698" i="2"/>
  <c r="T33" i="2"/>
  <c r="T872" i="2"/>
  <c r="T105" i="2"/>
  <c r="T32" i="2"/>
  <c r="T138" i="2"/>
  <c r="T326" i="2"/>
  <c r="T554" i="2"/>
  <c r="T734" i="2"/>
  <c r="T220" i="2"/>
  <c r="T416" i="2"/>
  <c r="T697" i="2"/>
  <c r="T553" i="2"/>
  <c r="T137" i="2"/>
  <c r="T104" i="2"/>
  <c r="T31" i="2"/>
  <c r="T325" i="2"/>
  <c r="T768" i="2"/>
  <c r="T324" i="2"/>
  <c r="T505" i="2"/>
  <c r="T504" i="2"/>
  <c r="T503" i="2"/>
  <c r="T30" i="2"/>
  <c r="T29" i="2"/>
  <c r="T103" i="2"/>
  <c r="T415" i="2"/>
  <c r="T637" i="2"/>
  <c r="T136" i="2"/>
  <c r="T720" i="2"/>
  <c r="T636" i="2"/>
  <c r="T635" i="2"/>
  <c r="T552" i="2"/>
  <c r="T323" i="2"/>
  <c r="T634" i="2"/>
  <c r="T551" i="2"/>
  <c r="T696" i="2"/>
  <c r="T633" i="2"/>
  <c r="T322" i="2"/>
  <c r="T321" i="2"/>
  <c r="T871" i="2"/>
  <c r="T818" i="2"/>
  <c r="T817" i="2"/>
  <c r="T820" i="2"/>
  <c r="T819" i="2"/>
  <c r="T816" i="2"/>
  <c r="T821" i="2"/>
  <c r="T550" i="2"/>
  <c r="T549" i="2"/>
  <c r="T28" i="2"/>
  <c r="T502" i="2"/>
  <c r="T414" i="2"/>
  <c r="T412" i="2"/>
  <c r="T413" i="2"/>
  <c r="T319" i="2"/>
  <c r="T320" i="2"/>
  <c r="T501" i="2"/>
  <c r="T411" i="2"/>
  <c r="T219" i="2"/>
  <c r="T695" i="2"/>
  <c r="T733" i="2"/>
  <c r="T919" i="2"/>
  <c r="T27" i="2"/>
  <c r="T69" i="2"/>
  <c r="T26" i="2"/>
  <c r="T318" i="2"/>
  <c r="T317" i="2"/>
  <c r="T25" i="2"/>
  <c r="T316" i="2"/>
  <c r="T500" i="2"/>
  <c r="T548" i="2"/>
  <c r="T315" i="2"/>
  <c r="T24" i="2"/>
  <c r="T218" i="2"/>
  <c r="T632" i="2"/>
  <c r="T135" i="2"/>
  <c r="T102" i="2"/>
  <c r="T217" i="2"/>
  <c r="T313" i="2"/>
  <c r="T314" i="2"/>
  <c r="T631" i="2"/>
  <c r="T547" i="2"/>
  <c r="T134" i="2"/>
  <c r="T133" i="2"/>
  <c r="T23" i="2"/>
  <c r="T767" i="2"/>
  <c r="T216" i="2"/>
  <c r="T410" i="2"/>
  <c r="T918" i="2"/>
  <c r="T917" i="2"/>
  <c r="T870" i="2"/>
  <c r="T719" i="2"/>
  <c r="T694" i="2"/>
  <c r="T815" i="2"/>
  <c r="T630" i="2"/>
  <c r="T161" i="2"/>
  <c r="T160" i="2"/>
  <c r="T132" i="2"/>
  <c r="T131" i="2"/>
  <c r="T101" i="2"/>
  <c r="T100" i="2"/>
  <c r="T68" i="2"/>
  <c r="T766" i="2"/>
  <c r="T499" i="2"/>
  <c r="T408" i="2"/>
  <c r="T409" i="2"/>
  <c r="T312" i="2"/>
  <c r="T869" i="2"/>
  <c r="T311" i="2"/>
  <c r="T22" i="2"/>
  <c r="T159" i="2"/>
  <c r="T130" i="2"/>
  <c r="T99" i="2"/>
  <c r="T693" i="2"/>
  <c r="T407" i="2"/>
  <c r="T310" i="2"/>
  <c r="T629" i="2"/>
  <c r="T158" i="2"/>
  <c r="T309" i="2"/>
  <c r="T546" i="2"/>
  <c r="T498" i="2"/>
  <c r="T406" i="2"/>
  <c r="T946" i="2"/>
  <c r="T497" i="2"/>
  <c r="T765" i="2"/>
  <c r="T628" i="2"/>
  <c r="T764" i="2"/>
  <c r="T67" i="2"/>
  <c r="T129" i="2"/>
  <c r="T98" i="2"/>
  <c r="T692" i="2"/>
  <c r="T691" i="2"/>
  <c r="T545" i="2"/>
  <c r="T690" i="2"/>
  <c r="T66" i="2"/>
  <c r="T21" i="2"/>
  <c r="T405" i="2"/>
  <c r="T215" i="2"/>
  <c r="T814" i="2"/>
  <c r="T718" i="2"/>
  <c r="T627" i="2"/>
  <c r="T97" i="2"/>
  <c r="T916" i="2"/>
  <c r="T868" i="2"/>
  <c r="T813" i="2"/>
  <c r="T404" i="2"/>
  <c r="T214" i="2"/>
  <c r="T812" i="2"/>
  <c r="T961" i="2"/>
  <c r="T732" i="2"/>
  <c r="T731" i="2"/>
  <c r="T96" i="2"/>
  <c r="T95" i="2"/>
  <c r="T20" i="2"/>
  <c r="T496" i="2"/>
  <c r="T402" i="2"/>
  <c r="T403" i="2"/>
  <c r="T308" i="2"/>
  <c r="T495" i="2"/>
  <c r="T306" i="2"/>
  <c r="T307" i="2"/>
  <c r="T305" i="2"/>
  <c r="T626" i="2"/>
  <c r="T625" i="2"/>
  <c r="T401" i="2"/>
  <c r="T915" i="2"/>
  <c r="T811" i="2"/>
  <c r="T304" i="2"/>
  <c r="T213" i="2"/>
  <c r="T494" i="2"/>
  <c r="T303" i="2"/>
  <c r="T717" i="2"/>
  <c r="T689" i="2"/>
  <c r="T400" i="2"/>
  <c r="T763" i="2"/>
  <c r="T624" i="2"/>
  <c r="T762" i="2"/>
  <c r="T914" i="2"/>
  <c r="T212" i="2"/>
  <c r="T688" i="2"/>
  <c r="T761" i="2"/>
  <c r="T867" i="2"/>
  <c r="T493" i="2"/>
  <c r="T492" i="2"/>
  <c r="T302" i="2"/>
  <c r="T913" i="2"/>
  <c r="T810" i="2"/>
  <c r="T65" i="2"/>
  <c r="T912" i="2"/>
  <c r="T94" i="2"/>
  <c r="T211" i="2"/>
  <c r="T866" i="2"/>
  <c r="T128" i="2"/>
  <c r="T623" i="2"/>
  <c r="T301" i="2"/>
  <c r="T760" i="2"/>
  <c r="T127" i="2"/>
  <c r="T622" i="2"/>
  <c r="T544" i="2"/>
  <c r="T809" i="2"/>
  <c r="T960" i="2"/>
  <c r="T716" i="2"/>
  <c r="T687" i="2"/>
  <c r="T19" i="2"/>
  <c r="T759" i="2"/>
  <c r="T300" i="2"/>
  <c r="T299" i="2"/>
  <c r="T210" i="2"/>
  <c r="T18" i="2"/>
  <c r="T17" i="2"/>
  <c r="T491" i="2"/>
  <c r="T490" i="2"/>
  <c r="T399" i="2"/>
  <c r="T398" i="2"/>
  <c r="T758" i="2"/>
  <c r="T126" i="2"/>
  <c r="T808" i="2"/>
  <c r="T209" i="2"/>
  <c r="T208" i="2"/>
  <c r="T621" i="2"/>
  <c r="T620" i="2"/>
  <c r="T489" i="2"/>
  <c r="T125" i="2"/>
  <c r="T945" i="2"/>
  <c r="T298" i="2"/>
  <c r="T297" i="2"/>
  <c r="T397" i="2"/>
  <c r="T396" i="2"/>
  <c r="T757" i="2"/>
  <c r="T543" i="2"/>
  <c r="T157" i="2"/>
  <c r="T686" i="2"/>
  <c r="T807" i="2"/>
  <c r="T619" i="2"/>
  <c r="T541" i="2"/>
  <c r="T542" i="2"/>
  <c r="T395" i="2"/>
  <c r="T207" i="2"/>
  <c r="T806" i="2"/>
  <c r="T156" i="2"/>
  <c r="T93" i="2"/>
  <c r="T64" i="2"/>
  <c r="T124" i="2"/>
  <c r="T63" i="2"/>
  <c r="T618" i="2"/>
  <c r="T911" i="2"/>
  <c r="T865" i="2"/>
  <c r="T685" i="2"/>
  <c r="T805" i="2"/>
  <c r="T394" i="2"/>
  <c r="T296" i="2"/>
  <c r="T684" i="2"/>
  <c r="T617" i="2"/>
  <c r="T92" i="2"/>
  <c r="T16" i="2"/>
  <c r="T15" i="2"/>
  <c r="T616" i="2"/>
  <c r="T614" i="2"/>
  <c r="T615" i="2"/>
  <c r="T540" i="2"/>
  <c r="T613" i="2"/>
  <c r="T539" i="2"/>
  <c r="T62" i="2"/>
  <c r="T155" i="2"/>
  <c r="T61" i="2"/>
  <c r="T14" i="2"/>
  <c r="T910" i="2"/>
  <c r="T864" i="2"/>
  <c r="T612" i="2"/>
  <c r="T611" i="2"/>
  <c r="T123" i="2"/>
  <c r="T59" i="2"/>
  <c r="T60" i="2"/>
  <c r="T13" i="2"/>
  <c r="T12" i="2"/>
  <c r="T488" i="2"/>
  <c r="T486" i="2"/>
  <c r="T487" i="2"/>
  <c r="T485" i="2"/>
  <c r="T390" i="2"/>
  <c r="T392" i="2"/>
  <c r="T393" i="2"/>
  <c r="T391" i="2"/>
  <c r="T295" i="2"/>
  <c r="T291" i="2"/>
  <c r="T293" i="2"/>
  <c r="T294" i="2"/>
  <c r="T292" i="2"/>
  <c r="T206" i="2"/>
  <c r="T205" i="2"/>
  <c r="T484" i="2"/>
  <c r="T389" i="2"/>
  <c r="T289" i="2"/>
  <c r="T290" i="2"/>
  <c r="T204" i="2"/>
  <c r="T610" i="2"/>
  <c r="T538" i="2"/>
  <c r="T908" i="2"/>
  <c r="T909" i="2"/>
  <c r="T804" i="2"/>
  <c r="T730" i="2"/>
  <c r="T907" i="2"/>
  <c r="T802" i="2"/>
  <c r="T683" i="2"/>
  <c r="T803" i="2"/>
  <c r="T609" i="2"/>
  <c r="T729" i="2"/>
  <c r="T388" i="2"/>
  <c r="T203" i="2"/>
  <c r="T202" i="2"/>
  <c r="T483" i="2"/>
  <c r="T288" i="2"/>
  <c r="T58" i="2"/>
  <c r="T201" i="2"/>
  <c r="T287" i="2"/>
  <c r="T200" i="2"/>
  <c r="T286" i="2"/>
  <c r="T285" i="2"/>
  <c r="T199" i="2"/>
  <c r="T11" i="2"/>
  <c r="T863" i="2"/>
  <c r="T800" i="2"/>
  <c r="T801" i="2"/>
  <c r="T482" i="2"/>
  <c r="T481" i="2"/>
  <c r="T387" i="2"/>
  <c r="T385" i="2"/>
  <c r="T386" i="2"/>
  <c r="T283" i="2"/>
  <c r="T284" i="2"/>
  <c r="T198" i="2"/>
  <c r="T197" i="2"/>
  <c r="T799" i="2"/>
  <c r="T906" i="2"/>
  <c r="T862" i="2"/>
  <c r="T861" i="2"/>
  <c r="T384" i="2"/>
  <c r="T196" i="2"/>
  <c r="T122" i="2"/>
  <c r="T480" i="2"/>
  <c r="T195" i="2"/>
  <c r="T282" i="2"/>
  <c r="T905" i="2"/>
  <c r="T537" i="2"/>
  <c r="T860" i="2"/>
  <c r="T536" i="2"/>
  <c r="T479" i="2"/>
  <c r="T194" i="2"/>
  <c r="T798" i="2"/>
  <c r="T756" i="2"/>
  <c r="T904" i="2"/>
  <c r="T903" i="2"/>
  <c r="T859" i="2"/>
  <c r="T755" i="2"/>
  <c r="T608" i="2"/>
  <c r="T682" i="2"/>
  <c r="T607" i="2"/>
  <c r="T383" i="2"/>
  <c r="T478" i="2"/>
  <c r="T477" i="2"/>
  <c r="T382" i="2"/>
  <c r="T281" i="2"/>
  <c r="T959" i="2"/>
  <c r="T476" i="2"/>
  <c r="T280" i="2"/>
  <c r="T279" i="2"/>
  <c r="T278" i="2"/>
  <c r="T902" i="2"/>
  <c r="T858" i="2"/>
  <c r="T901" i="2"/>
  <c r="T681" i="2"/>
  <c r="T606" i="2"/>
  <c r="T604" i="2"/>
  <c r="T603" i="2"/>
  <c r="T605" i="2"/>
  <c r="T534" i="2"/>
  <c r="T533" i="2"/>
  <c r="T535" i="2"/>
  <c r="T797" i="2"/>
  <c r="T381" i="2"/>
  <c r="T277" i="2"/>
  <c r="T680" i="2"/>
  <c r="T679" i="2"/>
  <c r="T602" i="2"/>
  <c r="T601" i="2"/>
  <c r="T715" i="2"/>
  <c r="T600" i="2"/>
  <c r="T532" i="2"/>
  <c r="T380" i="2"/>
  <c r="T276" i="2"/>
  <c r="T599" i="2"/>
  <c r="T91" i="2"/>
  <c r="T475" i="2"/>
  <c r="T379" i="2"/>
  <c r="T193" i="2"/>
  <c r="T192" i="2"/>
  <c r="T900" i="2"/>
  <c r="T474" i="2"/>
  <c r="T598" i="2"/>
  <c r="T273" i="2"/>
  <c r="T275" i="2"/>
  <c r="T274" i="2"/>
  <c r="T121" i="2"/>
  <c r="T714" i="2"/>
  <c r="T678" i="2"/>
  <c r="T597" i="2"/>
  <c r="T531" i="2"/>
  <c r="T378" i="2"/>
  <c r="T796" i="2"/>
  <c r="T795" i="2"/>
  <c r="T794" i="2"/>
  <c r="T473" i="2"/>
  <c r="T377" i="2"/>
  <c r="T899" i="2"/>
  <c r="T472" i="2"/>
  <c r="T376" i="2"/>
  <c r="T271" i="2"/>
  <c r="T272" i="2"/>
  <c r="T270" i="2"/>
  <c r="T754" i="2"/>
  <c r="T269" i="2"/>
  <c r="T530" i="2"/>
  <c r="T471" i="2"/>
  <c r="T793" i="2"/>
  <c r="T792" i="2"/>
  <c r="T596" i="2"/>
  <c r="T677" i="2"/>
  <c r="T191" i="2"/>
  <c r="T529" i="2"/>
  <c r="T470" i="2"/>
  <c r="T898" i="2"/>
  <c r="T752" i="2"/>
  <c r="T753" i="2"/>
  <c r="T595" i="2"/>
  <c r="T268" i="2"/>
  <c r="T594" i="2"/>
  <c r="T528" i="2"/>
  <c r="T897" i="2"/>
  <c r="T676" i="2"/>
  <c r="T593" i="2"/>
  <c r="T154" i="2"/>
  <c r="T958" i="2"/>
  <c r="T592" i="2"/>
  <c r="T375" i="2"/>
  <c r="T751" i="2"/>
  <c r="T896" i="2"/>
  <c r="T895" i="2"/>
  <c r="T527" i="2"/>
  <c r="T469" i="2"/>
  <c r="T374" i="2"/>
  <c r="T267" i="2"/>
  <c r="T894" i="2"/>
  <c r="T591" i="2"/>
  <c r="T90" i="2"/>
  <c r="T57" i="2"/>
  <c r="T56" i="2"/>
  <c r="T526" i="2"/>
  <c r="T675" i="2"/>
  <c r="T590" i="2"/>
  <c r="T468" i="2"/>
  <c r="T266" i="2"/>
  <c r="T190" i="2"/>
  <c r="T713" i="2"/>
  <c r="T674" i="2"/>
  <c r="T673" i="2"/>
  <c r="T589" i="2"/>
  <c r="T373" i="2"/>
  <c r="T712" i="2"/>
  <c r="T588" i="2"/>
  <c r="T750" i="2"/>
  <c r="T749" i="2"/>
  <c r="T857" i="2"/>
  <c r="T525" i="2"/>
  <c r="T265" i="2"/>
  <c r="T957" i="2"/>
  <c r="T672" i="2"/>
  <c r="T10" i="2"/>
  <c r="T893" i="2"/>
  <c r="T856" i="2"/>
  <c r="T791" i="2"/>
  <c r="T153" i="2"/>
  <c r="T89" i="2"/>
  <c r="T892" i="2"/>
  <c r="T891" i="2"/>
  <c r="T790" i="2"/>
  <c r="T786" i="2"/>
  <c r="T788" i="2"/>
  <c r="T789" i="2"/>
  <c r="T787" i="2"/>
  <c r="T372" i="2"/>
  <c r="T55" i="2"/>
  <c r="T890" i="2"/>
  <c r="T889" i="2"/>
  <c r="T467" i="2"/>
  <c r="T466" i="2"/>
  <c r="T465" i="2"/>
  <c r="T371" i="2"/>
  <c r="T189" i="2"/>
  <c r="T671" i="2"/>
  <c r="T587" i="2"/>
  <c r="T586" i="2"/>
  <c r="T524" i="2"/>
  <c r="T670" i="2"/>
  <c r="T855" i="2"/>
  <c r="T264" i="2"/>
  <c r="T669" i="2"/>
  <c r="T370" i="2"/>
  <c r="T263" i="2"/>
  <c r="T888" i="2"/>
  <c r="T854" i="2"/>
  <c r="T785" i="2"/>
  <c r="T943" i="2"/>
  <c r="T152" i="2"/>
  <c r="T54" i="2"/>
  <c r="T464" i="2"/>
  <c r="T369" i="2"/>
  <c r="T151" i="2"/>
  <c r="T853" i="2"/>
  <c r="T748" i="2"/>
  <c r="T53" i="2"/>
  <c r="T887" i="2"/>
  <c r="T463" i="2"/>
  <c r="T188" i="2"/>
  <c r="T784" i="2"/>
  <c r="T462" i="2"/>
  <c r="T52" i="2"/>
  <c r="T367" i="2"/>
  <c r="T368" i="2"/>
  <c r="T886" i="2"/>
  <c r="T51" i="2"/>
  <c r="T944" i="2"/>
  <c r="T50" i="2"/>
  <c r="T711" i="2"/>
  <c r="T366" i="2"/>
  <c r="T261" i="2"/>
  <c r="T262" i="2"/>
  <c r="T956" i="2"/>
  <c r="T885" i="2"/>
  <c r="T884" i="2"/>
  <c r="T120" i="2"/>
  <c r="T119" i="2"/>
  <c r="T49" i="2"/>
  <c r="T9" i="2"/>
  <c r="T747" i="2"/>
  <c r="T365" i="2"/>
  <c r="T187" i="2"/>
  <c r="T783" i="2"/>
  <c r="T782" i="2"/>
  <c r="T48" i="2"/>
  <c r="T746" i="2"/>
  <c r="T461" i="2"/>
  <c r="T186" i="2"/>
  <c r="T260" i="2"/>
  <c r="T185" i="2"/>
  <c r="T183" i="2"/>
  <c r="T184" i="2"/>
  <c r="T47" i="2"/>
  <c r="T8" i="2"/>
  <c r="T668" i="2"/>
  <c r="T585" i="2"/>
  <c r="T584" i="2"/>
  <c r="T583" i="2"/>
  <c r="T118" i="2"/>
  <c r="T88" i="2"/>
  <c r="T7" i="2"/>
  <c r="T364" i="2"/>
  <c r="T523" i="2"/>
  <c r="T6" i="2"/>
  <c r="T582" i="2"/>
  <c r="T46" i="2"/>
  <c r="T580" i="2"/>
  <c r="T581" i="2"/>
  <c r="T150" i="2"/>
  <c r="T667" i="2"/>
  <c r="T522" i="2"/>
  <c r="T666" i="2"/>
  <c r="T259" i="2"/>
  <c r="T258" i="2"/>
  <c r="T363" i="2"/>
  <c r="T460" i="2"/>
  <c r="T362" i="2"/>
  <c r="T955" i="2"/>
  <c r="T954" i="2"/>
  <c r="T579" i="2"/>
  <c r="T361" i="2"/>
  <c r="T257" i="2"/>
  <c r="T182" i="2"/>
  <c r="T181" i="2"/>
  <c r="T180" i="2"/>
  <c r="T710" i="2"/>
  <c r="T665" i="2"/>
  <c r="T578" i="2"/>
  <c r="T852" i="2"/>
  <c r="T781" i="2"/>
  <c r="T117" i="2"/>
  <c r="T256" i="2"/>
  <c r="T521" i="2"/>
  <c r="T45" i="2"/>
  <c r="T459" i="2"/>
  <c r="T360" i="2"/>
  <c r="T458" i="2"/>
  <c r="T359" i="2"/>
  <c r="T745" i="2"/>
  <c r="T255" i="2"/>
  <c r="T744" i="2"/>
  <c r="T254" i="2"/>
  <c r="T883" i="2"/>
  <c r="T882" i="2"/>
  <c r="T520" i="2"/>
  <c r="T664" i="2"/>
  <c r="T358" i="2"/>
  <c r="T179" i="2"/>
  <c r="T357" i="2"/>
  <c r="T253" i="2"/>
  <c r="T177" i="2"/>
  <c r="T178" i="2"/>
  <c r="T5" i="2"/>
  <c r="T457" i="2"/>
  <c r="T252" i="2"/>
  <c r="T881" i="2"/>
  <c r="T851" i="2"/>
  <c r="T87" i="2"/>
  <c r="T251" i="2"/>
  <c r="T947" i="2"/>
  <c r="T780" i="2"/>
  <c r="T356" i="2"/>
  <c r="T176" i="2"/>
  <c r="T577" i="2"/>
  <c r="T456" i="2"/>
  <c r="T455" i="2"/>
  <c r="T663" i="2"/>
  <c r="T576" i="2"/>
  <c r="T353" i="2"/>
  <c r="T354" i="2"/>
  <c r="T355" i="2"/>
  <c r="T249" i="2"/>
  <c r="T250" i="2"/>
  <c r="T743" i="2"/>
  <c r="T575" i="2"/>
  <c r="T574" i="2"/>
  <c r="T149" i="2"/>
  <c r="T116" i="2"/>
  <c r="T352" i="2"/>
  <c r="T115" i="2"/>
  <c r="T742" i="2"/>
  <c r="T248" i="2"/>
  <c r="T573" i="2"/>
  <c r="T519" i="2"/>
  <c r="T728" i="2"/>
  <c r="T247" i="2"/>
  <c r="T880" i="2"/>
  <c r="T879" i="2"/>
  <c r="T850" i="2"/>
  <c r="T849" i="2"/>
  <c r="T454" i="2"/>
  <c r="T351" i="2"/>
  <c r="T246" i="2"/>
  <c r="T175" i="2"/>
  <c r="T453" i="2"/>
  <c r="T114" i="2"/>
  <c r="T245" i="2"/>
  <c r="T452" i="2"/>
  <c r="T451" i="2"/>
  <c r="T350" i="2"/>
  <c r="T244" i="2"/>
  <c r="T174" i="2"/>
  <c r="T450" i="2"/>
  <c r="T243" i="2"/>
  <c r="T572" i="2"/>
  <c r="T449" i="2"/>
  <c r="T709" i="2"/>
  <c r="T878" i="2"/>
  <c r="T708" i="2"/>
  <c r="T571" i="2"/>
  <c r="T518" i="2"/>
  <c r="T148" i="2"/>
  <c r="T113" i="2"/>
  <c r="T86" i="2"/>
  <c r="T2" i="2"/>
  <c r="T4" i="2"/>
  <c r="T3" i="2"/>
  <c r="T448" i="2"/>
  <c r="T349" i="2"/>
  <c r="T942" i="2"/>
  <c r="T707" i="2"/>
  <c r="T662" i="2"/>
  <c r="T570" i="2"/>
  <c r="T741" i="2"/>
  <c r="T740" i="2"/>
  <c r="T848" i="2"/>
  <c r="T779" i="2"/>
  <c r="T242" i="2"/>
  <c r="T85" i="2"/>
  <c r="T112" i="2"/>
  <c r="T661" i="2"/>
  <c r="T569" i="2"/>
  <c r="T517" i="2"/>
  <c r="T516" i="2"/>
  <c r="T568" i="2"/>
  <c r="T515" i="2"/>
  <c r="V12" i="8" l="1"/>
  <c r="V112" i="8"/>
  <c r="T7" i="8"/>
  <c r="T116" i="8"/>
  <c r="T146" i="8"/>
  <c r="T27" i="8"/>
  <c r="T86" i="8"/>
  <c r="T38" i="8"/>
  <c r="T103" i="8"/>
  <c r="T26" i="8"/>
  <c r="T71" i="8"/>
  <c r="T90" i="8"/>
  <c r="T62" i="8"/>
  <c r="T158" i="8"/>
  <c r="T13" i="8"/>
  <c r="U344" i="8"/>
  <c r="T33" i="8"/>
  <c r="R313" i="8"/>
  <c r="U305" i="8"/>
  <c r="T126" i="8"/>
  <c r="T73" i="8"/>
  <c r="T97" i="8"/>
  <c r="T31" i="8"/>
  <c r="T109" i="8"/>
  <c r="U201" i="8"/>
  <c r="U31" i="8"/>
  <c r="V31" i="8" s="1"/>
  <c r="U191" i="8"/>
  <c r="U73" i="8"/>
  <c r="V73" i="8" s="1"/>
  <c r="U193" i="8"/>
  <c r="U90" i="8"/>
  <c r="R90" i="8"/>
  <c r="U411" i="8"/>
  <c r="U175" i="8"/>
  <c r="U109" i="8"/>
  <c r="V109" i="8" s="1"/>
  <c r="U190" i="8"/>
  <c r="U7" i="8"/>
  <c r="V7" i="8" s="1"/>
  <c r="U146" i="8"/>
  <c r="V146" i="8" s="1"/>
  <c r="U194" i="8"/>
  <c r="R194" i="8"/>
  <c r="U27" i="8"/>
  <c r="V27" i="8" s="1"/>
  <c r="U26" i="8"/>
  <c r="V26" i="8" s="1"/>
  <c r="U239" i="8"/>
  <c r="U62" i="8"/>
  <c r="V62" i="8" s="1"/>
  <c r="U38" i="8"/>
  <c r="V38" i="8" s="1"/>
  <c r="U218" i="8"/>
  <c r="R862" i="8"/>
  <c r="U223" i="8"/>
  <c r="R223" i="8"/>
  <c r="U116" i="8"/>
  <c r="V116" i="8" s="1"/>
  <c r="U103" i="8"/>
  <c r="V103" i="8" s="1"/>
  <c r="U126" i="8"/>
  <c r="V126" i="8" s="1"/>
  <c r="U188" i="8"/>
  <c r="R188" i="8"/>
  <c r="U158" i="8"/>
  <c r="R158" i="8"/>
  <c r="U33" i="8"/>
  <c r="V33" i="8" s="1"/>
  <c r="U198" i="8"/>
  <c r="U173" i="8"/>
  <c r="U13" i="8"/>
  <c r="V13" i="8" s="1"/>
  <c r="U86" i="8"/>
  <c r="V86" i="8" s="1"/>
  <c r="U245" i="8"/>
  <c r="U71" i="8"/>
  <c r="V71" i="8" s="1"/>
  <c r="U97" i="8"/>
  <c r="V97" i="8" s="1"/>
  <c r="U230" i="8"/>
  <c r="U553" i="8"/>
  <c r="R328" i="8"/>
  <c r="U390" i="8"/>
  <c r="U856" i="8"/>
  <c r="U658" i="8"/>
  <c r="T303" i="8"/>
  <c r="T281" i="8"/>
  <c r="U283" i="8"/>
  <c r="U757" i="8"/>
  <c r="R827" i="8"/>
  <c r="U690" i="8"/>
  <c r="U892" i="8"/>
  <c r="U812" i="8"/>
  <c r="R323" i="8"/>
  <c r="U800" i="8"/>
  <c r="U611" i="8"/>
  <c r="U560" i="8"/>
  <c r="U513" i="8"/>
  <c r="U419" i="8"/>
  <c r="U281" i="8"/>
  <c r="V281" i="8" s="1"/>
  <c r="U413" i="8"/>
  <c r="U434" i="8"/>
  <c r="U367" i="8"/>
  <c r="U942" i="8"/>
  <c r="R942" i="8"/>
  <c r="U806" i="8"/>
  <c r="R806" i="8"/>
  <c r="R769" i="8"/>
  <c r="U769" i="8"/>
  <c r="U384" i="8"/>
  <c r="R384" i="8"/>
  <c r="U543" i="8"/>
  <c r="R543" i="8"/>
  <c r="R948" i="8"/>
  <c r="U948" i="8"/>
  <c r="U469" i="8"/>
  <c r="R469" i="8"/>
  <c r="R257" i="8"/>
  <c r="U257" i="8"/>
  <c r="U526" i="8"/>
  <c r="R526" i="8"/>
  <c r="R742" i="8"/>
  <c r="U742" i="8"/>
  <c r="R498" i="8"/>
  <c r="U498" i="8"/>
  <c r="U779" i="8"/>
  <c r="R779" i="8"/>
  <c r="U369" i="8"/>
  <c r="R369" i="8"/>
  <c r="R893" i="8"/>
  <c r="U893" i="8"/>
  <c r="U958" i="8"/>
  <c r="R958" i="8"/>
  <c r="R388" i="8"/>
  <c r="U388" i="8"/>
  <c r="U544" i="8"/>
  <c r="R544" i="8"/>
  <c r="U670" i="8"/>
  <c r="R670" i="8"/>
  <c r="R844" i="8"/>
  <c r="U844" i="8"/>
  <c r="R493" i="8"/>
  <c r="U493" i="8"/>
  <c r="R428" i="8"/>
  <c r="U428" i="8"/>
  <c r="R314" i="8"/>
  <c r="U314" i="8"/>
  <c r="U562" i="8"/>
  <c r="R562" i="8"/>
  <c r="U561" i="8"/>
  <c r="R561" i="8"/>
  <c r="R511" i="8"/>
  <c r="U511" i="8"/>
  <c r="R934" i="8"/>
  <c r="U934" i="8"/>
  <c r="R558" i="8"/>
  <c r="U558" i="8"/>
  <c r="R549" i="8"/>
  <c r="U549" i="8"/>
  <c r="U801" i="8"/>
  <c r="R801" i="8"/>
  <c r="U576" i="8"/>
  <c r="R576" i="8"/>
  <c r="R571" i="8"/>
  <c r="U571" i="8"/>
  <c r="R619" i="8"/>
  <c r="U619" i="8"/>
  <c r="U908" i="8"/>
  <c r="R908" i="8"/>
  <c r="R370" i="8"/>
  <c r="U370" i="8"/>
  <c r="R891" i="8"/>
  <c r="U891" i="8"/>
  <c r="R570" i="8"/>
  <c r="U570" i="8"/>
  <c r="U618" i="8"/>
  <c r="R618" i="8"/>
  <c r="R245" i="8"/>
  <c r="R359" i="8"/>
  <c r="U359" i="8"/>
  <c r="R301" i="8"/>
  <c r="U301" i="8"/>
  <c r="U465" i="8"/>
  <c r="R465" i="8"/>
  <c r="R920" i="8"/>
  <c r="U920" i="8"/>
  <c r="R793" i="8"/>
  <c r="U793" i="8"/>
  <c r="U252" i="8"/>
  <c r="R252" i="8"/>
  <c r="U902" i="8"/>
  <c r="R902" i="8"/>
  <c r="R785" i="8"/>
  <c r="U785" i="8"/>
  <c r="R514" i="8"/>
  <c r="U514" i="8"/>
  <c r="U907" i="8"/>
  <c r="R907" i="8"/>
  <c r="R302" i="8"/>
  <c r="U302" i="8"/>
  <c r="U678" i="8"/>
  <c r="R678" i="8"/>
  <c r="R303" i="8"/>
  <c r="U303" i="8"/>
  <c r="R443" i="8"/>
  <c r="U443" i="8"/>
  <c r="R642" i="8"/>
  <c r="U642" i="8"/>
  <c r="U597" i="8"/>
  <c r="R597" i="8"/>
  <c r="R685" i="8"/>
  <c r="U685" i="8"/>
  <c r="R714" i="8"/>
  <c r="U714" i="8"/>
  <c r="U753" i="8"/>
  <c r="R753" i="8"/>
  <c r="U588" i="8"/>
  <c r="R588" i="8"/>
  <c r="U699" i="8"/>
  <c r="R699" i="8"/>
  <c r="R805" i="8"/>
  <c r="U805" i="8"/>
  <c r="U848" i="8"/>
  <c r="R848" i="8"/>
  <c r="R709" i="8"/>
  <c r="U709" i="8"/>
  <c r="R407" i="8"/>
  <c r="U407" i="8"/>
  <c r="U263" i="8"/>
  <c r="R263" i="8"/>
  <c r="U603" i="8"/>
  <c r="R603" i="8"/>
  <c r="U489" i="8"/>
  <c r="R489" i="8"/>
  <c r="U496" i="8"/>
  <c r="R496" i="8"/>
  <c r="R632" i="8"/>
  <c r="U632" i="8"/>
  <c r="R446" i="8"/>
  <c r="U446" i="8"/>
  <c r="U485" i="8"/>
  <c r="R485" i="8"/>
  <c r="U790" i="8"/>
  <c r="R790" i="8"/>
  <c r="U914" i="8"/>
  <c r="R914" i="8"/>
  <c r="U910" i="8"/>
  <c r="R910" i="8"/>
  <c r="T1295" i="6"/>
  <c r="T2146" i="6"/>
  <c r="T2088" i="6"/>
  <c r="T1971" i="6"/>
  <c r="T1530" i="6"/>
  <c r="T1287" i="6"/>
  <c r="T1270" i="6"/>
  <c r="T1140" i="6"/>
  <c r="T336" i="6"/>
  <c r="T1621" i="6"/>
  <c r="T1118" i="6"/>
  <c r="T1110" i="6"/>
  <c r="T1170" i="6"/>
  <c r="T381" i="6"/>
  <c r="T1338" i="6"/>
  <c r="T596" i="6"/>
  <c r="T284" i="6"/>
  <c r="T1779" i="6"/>
  <c r="T1350" i="6"/>
  <c r="T2122" i="6"/>
  <c r="T2121" i="6"/>
  <c r="T460" i="6"/>
  <c r="T1893" i="6"/>
  <c r="T411" i="6"/>
  <c r="T554" i="6"/>
  <c r="T121" i="6"/>
  <c r="T553" i="6"/>
  <c r="T1849" i="6"/>
  <c r="T1947" i="6"/>
  <c r="T353" i="6"/>
  <c r="T454" i="6"/>
  <c r="T2130" i="6"/>
  <c r="T2244" i="6"/>
  <c r="T1238" i="6"/>
  <c r="T1341" i="6"/>
  <c r="T430" i="6"/>
  <c r="T1334" i="6"/>
  <c r="T74" i="6"/>
  <c r="T1257" i="6"/>
  <c r="T1706" i="6"/>
  <c r="T499" i="6"/>
  <c r="T501" i="6"/>
  <c r="T1708" i="6"/>
  <c r="T2241" i="6"/>
  <c r="T2067" i="6"/>
  <c r="T859" i="6"/>
  <c r="T304" i="6"/>
  <c r="T974" i="6"/>
  <c r="T125" i="6"/>
  <c r="T784" i="6"/>
  <c r="T1405" i="6"/>
  <c r="T133" i="6"/>
  <c r="T346" i="6"/>
  <c r="T350" i="6"/>
  <c r="T1680" i="6"/>
  <c r="T858" i="6"/>
  <c r="T856" i="6"/>
  <c r="T69" i="6"/>
  <c r="T1724" i="6"/>
  <c r="T1095" i="6"/>
  <c r="T2022" i="6"/>
  <c r="T65" i="6"/>
  <c r="T822" i="6"/>
  <c r="T866" i="6"/>
  <c r="T971" i="6"/>
  <c r="T1268" i="6"/>
  <c r="T1113" i="6"/>
  <c r="T1112" i="6"/>
  <c r="T2293" i="6"/>
  <c r="T1292" i="6"/>
  <c r="T846" i="6"/>
  <c r="T843" i="6"/>
  <c r="T1080" i="6"/>
  <c r="T2196" i="6"/>
  <c r="T2281" i="6"/>
  <c r="T1382" i="6"/>
  <c r="T511" i="6"/>
  <c r="T1791" i="6"/>
  <c r="T556" i="6"/>
  <c r="T1629" i="6"/>
  <c r="T1190" i="6"/>
  <c r="T368" i="6"/>
  <c r="T913" i="6"/>
  <c r="T956" i="6"/>
  <c r="T68" i="6"/>
  <c r="T259" i="6"/>
  <c r="T311" i="6"/>
  <c r="T735" i="6"/>
  <c r="T327" i="6"/>
  <c r="T332" i="6"/>
  <c r="T130" i="6"/>
  <c r="T129" i="6"/>
  <c r="T249" i="6"/>
  <c r="T240" i="6"/>
  <c r="T1286" i="6"/>
  <c r="T1290" i="6"/>
  <c r="T2106" i="6"/>
  <c r="T1955" i="6"/>
  <c r="T1038" i="6"/>
  <c r="T1037" i="6"/>
  <c r="T1765" i="6"/>
  <c r="T1764" i="6"/>
  <c r="T1120" i="6"/>
  <c r="T2162" i="6"/>
  <c r="T780" i="6"/>
  <c r="T2354" i="6"/>
  <c r="T854" i="6"/>
  <c r="T1968" i="6"/>
  <c r="T962" i="6"/>
  <c r="T1614" i="6"/>
  <c r="T2362" i="6"/>
  <c r="T863" i="6"/>
  <c r="T873" i="6"/>
  <c r="T1975" i="6"/>
  <c r="T1973" i="6"/>
  <c r="T1972" i="6"/>
  <c r="T1643" i="6"/>
  <c r="T1537" i="6"/>
  <c r="T1726" i="6"/>
  <c r="T775" i="6"/>
  <c r="T961" i="6"/>
  <c r="T579" i="6"/>
  <c r="T1847" i="6"/>
  <c r="T1848" i="6"/>
  <c r="T1569" i="6"/>
  <c r="T1447" i="6"/>
  <c r="T1200" i="6"/>
  <c r="T5" i="6"/>
  <c r="T6" i="6"/>
  <c r="T1240" i="6"/>
  <c r="T572" i="6"/>
  <c r="T335" i="6"/>
  <c r="T209" i="6"/>
  <c r="T2056" i="6"/>
  <c r="T4" i="6"/>
  <c r="T321" i="6"/>
  <c r="T702" i="6"/>
  <c r="T32" i="6"/>
  <c r="T815" i="6"/>
  <c r="T28" i="6"/>
  <c r="T289" i="6"/>
  <c r="T2239" i="6"/>
  <c r="T453" i="6"/>
  <c r="T25" i="6"/>
  <c r="T469" i="6"/>
  <c r="T2038" i="6"/>
  <c r="T1087" i="6"/>
  <c r="T1285" i="6"/>
  <c r="T1654" i="6"/>
  <c r="T2168" i="6"/>
  <c r="T1235" i="6"/>
  <c r="T1394" i="6"/>
  <c r="T1397" i="6"/>
  <c r="T2005" i="6"/>
  <c r="T833" i="6"/>
  <c r="T1364" i="6"/>
  <c r="T2156" i="6"/>
  <c r="T539" i="6"/>
  <c r="T248" i="6"/>
  <c r="T401" i="6"/>
  <c r="T2178" i="6"/>
  <c r="T1487" i="6"/>
  <c r="T983" i="6"/>
  <c r="T2007" i="6"/>
  <c r="T1809" i="6"/>
  <c r="T1808" i="6"/>
  <c r="T771" i="6"/>
  <c r="T1178" i="6"/>
  <c r="T855" i="6"/>
  <c r="T357" i="6"/>
  <c r="T1133" i="6"/>
  <c r="T1124" i="6"/>
  <c r="T683" i="6"/>
  <c r="T2163" i="6"/>
  <c r="T64" i="6"/>
  <c r="T672" i="6"/>
  <c r="T26" i="6"/>
  <c r="T1707" i="6"/>
  <c r="T1701" i="6"/>
  <c r="T1302" i="6"/>
  <c r="T92" i="6"/>
  <c r="T2058" i="6"/>
  <c r="T2349" i="6"/>
  <c r="T2348" i="6"/>
  <c r="T627" i="6"/>
  <c r="T625" i="6"/>
  <c r="T954" i="6"/>
  <c r="T1318" i="6"/>
  <c r="T2318" i="6"/>
  <c r="T2322" i="6"/>
  <c r="T800" i="6"/>
  <c r="T1439" i="6"/>
  <c r="T1980" i="6"/>
  <c r="T642" i="6"/>
  <c r="T2345" i="6"/>
  <c r="T1413" i="6"/>
  <c r="T919" i="6"/>
  <c r="T918" i="6"/>
  <c r="T1617" i="6"/>
  <c r="T1667" i="6"/>
  <c r="T1328" i="6"/>
  <c r="T1326" i="6"/>
  <c r="T263" i="6"/>
  <c r="T1908" i="6"/>
  <c r="T532" i="6"/>
  <c r="T2270" i="6"/>
  <c r="T131" i="6"/>
  <c r="T830" i="6"/>
  <c r="T234" i="6"/>
  <c r="T1470" i="6"/>
  <c r="T1132" i="6"/>
  <c r="T457" i="6"/>
  <c r="T1829" i="6"/>
  <c r="T1687" i="6"/>
  <c r="T1468" i="6"/>
  <c r="T452" i="6"/>
  <c r="T711" i="6"/>
  <c r="T1475" i="6"/>
  <c r="T768" i="6"/>
  <c r="T2327" i="6"/>
  <c r="T2326" i="6"/>
  <c r="T2184" i="6"/>
  <c r="T1723" i="6"/>
  <c r="T41" i="6"/>
  <c r="T948" i="6"/>
  <c r="T1109" i="6"/>
  <c r="T310" i="6"/>
  <c r="T297" i="6"/>
  <c r="T2265" i="6"/>
  <c r="T1610" i="6"/>
  <c r="T1094" i="6"/>
  <c r="T1099" i="6"/>
  <c r="T107" i="6"/>
  <c r="T34" i="6"/>
  <c r="T33" i="6"/>
  <c r="T2376" i="6"/>
  <c r="T1738" i="6"/>
  <c r="T1736" i="6"/>
  <c r="T2369" i="6"/>
  <c r="T1346" i="6"/>
  <c r="T2334" i="6"/>
  <c r="T696" i="6"/>
  <c r="T963" i="6"/>
  <c r="T1381" i="6"/>
  <c r="T1981" i="6"/>
  <c r="T2166" i="6"/>
  <c r="T2286" i="6"/>
  <c r="T2099" i="6"/>
  <c r="T2072" i="6"/>
  <c r="T365" i="6"/>
  <c r="T1576" i="6"/>
  <c r="T1237" i="6"/>
  <c r="T1236" i="6"/>
  <c r="T2251" i="6"/>
  <c r="T1566" i="6"/>
  <c r="T1265" i="6"/>
  <c r="T1374" i="6"/>
  <c r="T1373" i="6"/>
  <c r="T2315" i="6"/>
  <c r="T695" i="6"/>
  <c r="T1309" i="6"/>
  <c r="T1305" i="6"/>
  <c r="T1713" i="6"/>
  <c r="T2126" i="6"/>
  <c r="T29" i="6"/>
  <c r="T1590" i="6"/>
  <c r="T287" i="6"/>
  <c r="T1661" i="6"/>
  <c r="T1652" i="6"/>
  <c r="T839" i="6"/>
  <c r="T838" i="6"/>
  <c r="T1256" i="6"/>
  <c r="T1613" i="6"/>
  <c r="T216" i="6"/>
  <c r="T1645" i="6"/>
  <c r="T2116" i="6"/>
  <c r="T1325" i="6"/>
  <c r="T1735" i="6"/>
  <c r="T1734" i="6"/>
  <c r="T2198" i="6"/>
  <c r="T614" i="6"/>
  <c r="T646" i="6"/>
  <c r="T466" i="6"/>
  <c r="T447" i="6"/>
  <c r="T740" i="6"/>
  <c r="T1904" i="6"/>
  <c r="T2006" i="6"/>
  <c r="T1064" i="6"/>
  <c r="T1060" i="6"/>
  <c r="T2387" i="6"/>
  <c r="T1184" i="6"/>
  <c r="T1181" i="6"/>
  <c r="T11" i="6"/>
  <c r="T388" i="6"/>
  <c r="T175" i="6"/>
  <c r="T765" i="6"/>
  <c r="T153" i="6"/>
  <c r="T1226" i="6"/>
  <c r="T1072" i="6"/>
  <c r="T1068" i="6"/>
  <c r="T781" i="6"/>
  <c r="T1324" i="6"/>
  <c r="T1096" i="6"/>
  <c r="T429" i="6"/>
  <c r="T1742" i="6"/>
  <c r="T1788" i="6"/>
  <c r="T679" i="6"/>
  <c r="T478" i="6"/>
  <c r="T1603" i="6"/>
  <c r="T169" i="6"/>
  <c r="T2282" i="6"/>
  <c r="T217" i="6"/>
  <c r="T72" i="6"/>
  <c r="T1522" i="6"/>
  <c r="T1814" i="6"/>
  <c r="T1835" i="6"/>
  <c r="T710" i="6"/>
  <c r="T40" i="6"/>
  <c r="T2225" i="6"/>
  <c r="T2213" i="6"/>
  <c r="T1845" i="6"/>
  <c r="T1842" i="6"/>
  <c r="T1858" i="6"/>
  <c r="T1438" i="6"/>
  <c r="T352" i="6"/>
  <c r="T256" i="6"/>
  <c r="T922" i="6"/>
  <c r="T1367" i="6"/>
  <c r="T220" i="6"/>
  <c r="T341" i="6"/>
  <c r="T337" i="6"/>
  <c r="T638" i="6"/>
  <c r="T1550" i="6"/>
  <c r="T1036" i="6"/>
  <c r="T1035" i="6"/>
  <c r="T1034" i="6"/>
  <c r="T639" i="6"/>
  <c r="T418" i="6"/>
  <c r="T35" i="6"/>
  <c r="T269" i="6"/>
  <c r="T1066" i="6"/>
  <c r="T132" i="6"/>
  <c r="T439" i="6"/>
  <c r="T105" i="6"/>
  <c r="T1390" i="6"/>
  <c r="T1388" i="6"/>
  <c r="T1369" i="6"/>
  <c r="T2079" i="6"/>
  <c r="T578" i="6"/>
  <c r="T748" i="6"/>
  <c r="T1674" i="6"/>
  <c r="T2012" i="6"/>
  <c r="T2093" i="6"/>
  <c r="T1957" i="6"/>
  <c r="T604" i="6"/>
  <c r="T1571" i="6"/>
  <c r="T650" i="6"/>
  <c r="T2017" i="6"/>
  <c r="T1813" i="6"/>
  <c r="T613" i="6"/>
  <c r="T653" i="6"/>
  <c r="T300" i="6"/>
  <c r="T106" i="6"/>
  <c r="T545" i="6"/>
  <c r="T325" i="6"/>
  <c r="T1084" i="6"/>
  <c r="T678" i="6"/>
  <c r="T2087" i="6"/>
  <c r="T1880" i="6"/>
  <c r="T1878" i="6"/>
  <c r="T2097" i="6"/>
  <c r="T2150" i="6"/>
  <c r="T2212" i="6"/>
  <c r="T899" i="6"/>
  <c r="T349" i="6"/>
  <c r="T168" i="6"/>
  <c r="T1512" i="6"/>
  <c r="T779" i="6"/>
  <c r="T1131" i="6"/>
  <c r="T649" i="6"/>
  <c r="T865" i="6"/>
  <c r="T2076" i="6"/>
  <c r="T2347" i="6"/>
  <c r="T2346" i="6"/>
  <c r="T2372" i="6"/>
  <c r="T2336" i="6"/>
  <c r="T1378" i="6"/>
  <c r="T1372" i="6"/>
  <c r="T1624" i="6"/>
  <c r="T1868" i="6"/>
  <c r="T1684" i="6"/>
  <c r="T2263" i="6"/>
  <c r="T2262" i="6"/>
  <c r="T2260" i="6"/>
  <c r="T2083" i="6"/>
  <c r="T1191" i="6"/>
  <c r="T2238" i="6"/>
  <c r="T808" i="6"/>
  <c r="T320" i="6"/>
  <c r="T2054" i="6"/>
  <c r="T2048" i="6"/>
  <c r="T1664" i="6"/>
  <c r="T1977" i="6"/>
  <c r="T644" i="6"/>
  <c r="T1086" i="6"/>
  <c r="T1085" i="6"/>
  <c r="T1417" i="6"/>
  <c r="T2151" i="6"/>
  <c r="T2153" i="6"/>
  <c r="T571" i="6"/>
  <c r="T939" i="6"/>
  <c r="T812" i="6"/>
  <c r="T1277" i="6"/>
  <c r="T853" i="6"/>
  <c r="T2110" i="6"/>
  <c r="T2109" i="6"/>
  <c r="T1820" i="6"/>
  <c r="T799" i="6"/>
  <c r="T496" i="6"/>
  <c r="T1301" i="6"/>
  <c r="T1804" i="6"/>
  <c r="T2353" i="6"/>
  <c r="T124" i="6"/>
  <c r="T2340" i="6"/>
  <c r="T1018" i="6"/>
  <c r="T1106" i="6"/>
  <c r="T1871" i="6"/>
  <c r="T1100" i="6"/>
  <c r="T1108" i="6"/>
  <c r="T1615" i="6"/>
  <c r="T1490" i="6"/>
  <c r="T197" i="6"/>
  <c r="T2177" i="6"/>
  <c r="T1600" i="6"/>
  <c r="T1518" i="6"/>
  <c r="T1368" i="6"/>
  <c r="T2352" i="6"/>
  <c r="T417" i="6"/>
  <c r="T1416" i="6"/>
  <c r="T2194" i="6"/>
  <c r="T103" i="6"/>
  <c r="T731" i="6"/>
  <c r="T1899" i="6"/>
  <c r="T706" i="6"/>
  <c r="T1215" i="6"/>
  <c r="T1214" i="6"/>
  <c r="T1218" i="6"/>
  <c r="T1651" i="6"/>
  <c r="T817" i="6"/>
  <c r="T977" i="6"/>
  <c r="T976" i="6"/>
  <c r="T2071" i="6"/>
  <c r="T2269" i="6"/>
  <c r="T803" i="6"/>
  <c r="T1255" i="6"/>
  <c r="T1253" i="6"/>
  <c r="T1254" i="6"/>
  <c r="T723" i="6"/>
  <c r="T2117" i="6"/>
  <c r="T416" i="6"/>
  <c r="T87" i="6"/>
  <c r="T306" i="6"/>
  <c r="T665" i="6"/>
  <c r="T295" i="6"/>
  <c r="T293" i="6"/>
  <c r="T291" i="6"/>
  <c r="T831" i="6"/>
  <c r="T841" i="6"/>
  <c r="T835" i="6"/>
  <c r="T18" i="6"/>
  <c r="T513" i="6"/>
  <c r="T1010" i="6"/>
  <c r="T1001" i="6"/>
  <c r="T179" i="6"/>
  <c r="T985" i="6"/>
  <c r="T1252" i="6"/>
  <c r="T1251" i="6"/>
  <c r="T959" i="6"/>
  <c r="T345" i="6"/>
  <c r="T1055" i="6"/>
  <c r="T798" i="6"/>
  <c r="T266" i="6"/>
  <c r="T2390" i="6"/>
  <c r="T2267" i="6"/>
  <c r="T2266" i="6"/>
  <c r="T797" i="6"/>
  <c r="T782" i="6"/>
  <c r="T677" i="6"/>
  <c r="T681" i="6"/>
  <c r="T561" i="6"/>
  <c r="T560" i="6"/>
  <c r="T490" i="6"/>
  <c r="T928" i="6"/>
  <c r="T1452" i="6"/>
  <c r="T260" i="6"/>
  <c r="T1012" i="6"/>
  <c r="T1011" i="6"/>
  <c r="T796" i="6"/>
  <c r="T497" i="6"/>
  <c r="T163" i="6"/>
  <c r="T1618" i="6"/>
  <c r="T1737" i="6"/>
  <c r="T1733" i="6"/>
  <c r="T2306" i="6"/>
  <c r="T2065" i="6"/>
  <c r="T1117" i="6"/>
  <c r="T1717" i="6"/>
  <c r="T577" i="6"/>
  <c r="T152" i="6"/>
  <c r="T1575" i="6"/>
  <c r="T1716" i="6"/>
  <c r="T1567" i="6"/>
  <c r="T487" i="6"/>
  <c r="T1166" i="6"/>
  <c r="T1958" i="6"/>
  <c r="T868" i="6"/>
  <c r="T1158" i="6"/>
  <c r="T1232" i="6"/>
  <c r="T1497" i="6"/>
  <c r="T1492" i="6"/>
  <c r="T491" i="6"/>
  <c r="T832" i="6"/>
  <c r="T995" i="6"/>
  <c r="T1993" i="6"/>
  <c r="T659" i="6"/>
  <c r="T980" i="6"/>
  <c r="T1978" i="6"/>
  <c r="T2094" i="6"/>
  <c r="T1526" i="6"/>
  <c r="T1672" i="6"/>
  <c r="T537" i="6"/>
  <c r="T536" i="6"/>
  <c r="T1264" i="6"/>
  <c r="T850" i="6"/>
  <c r="T1296" i="6"/>
  <c r="T1077" i="6"/>
  <c r="T2034" i="6"/>
  <c r="T2379" i="6"/>
  <c r="T1239" i="6"/>
  <c r="T1474" i="6"/>
  <c r="T1473" i="6"/>
  <c r="T1165" i="6"/>
  <c r="T1639" i="6"/>
  <c r="T380" i="6"/>
  <c r="T664" i="6"/>
  <c r="T673" i="6"/>
  <c r="T907" i="6"/>
  <c r="T1683" i="6"/>
  <c r="T2330" i="6"/>
  <c r="T323" i="6"/>
  <c r="T652" i="6"/>
  <c r="T743" i="6"/>
  <c r="T17" i="6"/>
  <c r="T1862" i="6"/>
  <c r="T1434" i="6"/>
  <c r="T548" i="6"/>
  <c r="T24" i="6"/>
  <c r="T1988" i="6"/>
  <c r="T2202" i="6"/>
  <c r="T2218" i="6"/>
  <c r="T1175" i="6"/>
  <c r="T1171" i="6"/>
  <c r="T1671" i="6"/>
  <c r="T1690" i="6"/>
  <c r="T1861" i="6"/>
  <c r="T2020" i="6"/>
  <c r="T1741" i="6"/>
  <c r="T1722" i="6"/>
  <c r="T397" i="6"/>
  <c r="T2123" i="6"/>
  <c r="T2057" i="6"/>
  <c r="T1428" i="6"/>
  <c r="T1420" i="6"/>
  <c r="T63" i="6"/>
  <c r="T494" i="6"/>
  <c r="T2172" i="6"/>
  <c r="T1208" i="6"/>
  <c r="T1207" i="6"/>
  <c r="T1206" i="6"/>
  <c r="T1632" i="6"/>
  <c r="T277" i="6"/>
  <c r="T276" i="6"/>
  <c r="T898" i="6"/>
  <c r="T2019" i="6"/>
  <c r="T309" i="6"/>
  <c r="T2220" i="6"/>
  <c r="T2339" i="6"/>
  <c r="T893" i="6"/>
  <c r="T2298" i="6"/>
  <c r="T317" i="6"/>
  <c r="T285" i="6"/>
  <c r="T109" i="6"/>
  <c r="T110" i="6"/>
  <c r="T98" i="6"/>
  <c r="T1006" i="6"/>
  <c r="T1003" i="6"/>
  <c r="T1828" i="6"/>
  <c r="T2310" i="6"/>
  <c r="T2208" i="6"/>
  <c r="T1479" i="6"/>
  <c r="T973" i="6"/>
  <c r="T390" i="6"/>
  <c r="T2157" i="6"/>
  <c r="T1278" i="6"/>
  <c r="T1924" i="6"/>
  <c r="T227" i="6"/>
  <c r="T1718" i="6"/>
  <c r="T1291" i="6"/>
  <c r="T742" i="6"/>
  <c r="T821" i="6"/>
  <c r="T699" i="6"/>
  <c r="T1022" i="6"/>
  <c r="T1076" i="6"/>
  <c r="T2176" i="6"/>
  <c r="T601" i="6"/>
  <c r="T1186" i="6"/>
  <c r="T820" i="6"/>
  <c r="T1053" i="6"/>
  <c r="T1525" i="6"/>
  <c r="T1593" i="6"/>
  <c r="T1139" i="6"/>
  <c r="T932" i="6"/>
  <c r="T1950" i="6"/>
  <c r="T1138" i="6"/>
  <c r="T1870" i="6"/>
  <c r="T950" i="6"/>
  <c r="T612" i="6"/>
  <c r="T1021" i="6"/>
  <c r="T1619" i="6"/>
  <c r="T1449" i="6"/>
  <c r="T1020" i="6"/>
  <c r="T102" i="6"/>
  <c r="T1156" i="6"/>
  <c r="T2368" i="6"/>
  <c r="T1155" i="6"/>
  <c r="T624" i="6"/>
  <c r="T2253" i="6"/>
  <c r="T689" i="6"/>
  <c r="T694" i="6"/>
  <c r="T755" i="6"/>
  <c r="T222" i="6"/>
  <c r="T917" i="6"/>
  <c r="T1187" i="6"/>
  <c r="T1154" i="6"/>
  <c r="T1147" i="6"/>
  <c r="T186" i="6"/>
  <c r="T219" i="6"/>
  <c r="T348" i="6"/>
  <c r="T1873" i="6"/>
  <c r="T1146" i="6"/>
  <c r="T595" i="6"/>
  <c r="T594" i="6"/>
  <c r="T2095" i="6"/>
  <c r="T1383" i="6"/>
  <c r="T190" i="6"/>
  <c r="T754" i="6"/>
  <c r="T944" i="6"/>
  <c r="T481" i="6"/>
  <c r="T239" i="6"/>
  <c r="T1355" i="6"/>
  <c r="T1811" i="6"/>
  <c r="T1827" i="6"/>
  <c r="T1783" i="6"/>
  <c r="T503" i="6"/>
  <c r="T1636" i="6"/>
  <c r="T1536" i="6"/>
  <c r="T1247" i="6"/>
  <c r="T86" i="6"/>
  <c r="T1089" i="6"/>
  <c r="T2356" i="6"/>
  <c r="T2002" i="6"/>
  <c r="T2105" i="6"/>
  <c r="T2125" i="6"/>
  <c r="T383" i="6"/>
  <c r="T382" i="6"/>
  <c r="T2366" i="6"/>
  <c r="T519" i="6"/>
  <c r="T465" i="6"/>
  <c r="T845" i="6"/>
  <c r="T1817" i="6"/>
  <c r="T872" i="6"/>
  <c r="T1915" i="6"/>
  <c r="T1042" i="6"/>
  <c r="T1174" i="6"/>
  <c r="T1778" i="6"/>
  <c r="T290" i="6"/>
  <c r="T622" i="6"/>
  <c r="T2385" i="6"/>
  <c r="T1884" i="6"/>
  <c r="T1588" i="6"/>
  <c r="T953" i="6"/>
  <c r="T1521" i="6"/>
  <c r="T1116" i="6"/>
  <c r="T2023" i="6"/>
  <c r="T1201" i="6"/>
  <c r="T562" i="6"/>
  <c r="T1051" i="6"/>
  <c r="T286" i="6"/>
  <c r="T475" i="6"/>
  <c r="T451" i="6"/>
  <c r="T1565" i="6"/>
  <c r="T187" i="6"/>
  <c r="T1846" i="6"/>
  <c r="T701" i="6"/>
  <c r="T1609" i="6"/>
  <c r="T1393" i="6"/>
  <c r="T992" i="6"/>
  <c r="T1015" i="6"/>
  <c r="T1705" i="6"/>
  <c r="T1711" i="6"/>
  <c r="T1748" i="6"/>
  <c r="T112" i="6"/>
  <c r="T1279" i="6"/>
  <c r="T535" i="6"/>
  <c r="T1401" i="6"/>
  <c r="T1425" i="6"/>
  <c r="T140" i="6"/>
  <c r="T201" i="6"/>
  <c r="T795" i="6"/>
  <c r="T1281" i="6"/>
  <c r="T1887" i="6"/>
  <c r="T703" i="6"/>
  <c r="T1560" i="6"/>
  <c r="T1507" i="6"/>
  <c r="T671" i="6"/>
  <c r="T21" i="6"/>
  <c r="T753" i="6"/>
  <c r="T1274" i="6"/>
  <c r="T1273" i="6"/>
  <c r="T1272" i="6"/>
  <c r="T1271" i="6"/>
  <c r="T1681" i="6"/>
  <c r="T630" i="6"/>
  <c r="T1445" i="6"/>
  <c r="T38" i="6"/>
  <c r="T1411" i="6"/>
  <c r="T1323" i="6"/>
  <c r="T1444" i="6"/>
  <c r="T1469" i="6"/>
  <c r="T955" i="6"/>
  <c r="T2037" i="6"/>
  <c r="T2371" i="6"/>
  <c r="T316" i="6"/>
  <c r="T1387" i="6"/>
  <c r="T849" i="6"/>
  <c r="T2375" i="6"/>
  <c r="T2258" i="6"/>
  <c r="T139" i="6"/>
  <c r="T1921" i="6"/>
  <c r="T2277" i="6"/>
  <c r="T1464" i="6"/>
  <c r="T957" i="6"/>
  <c r="T2295" i="6"/>
  <c r="T1693" i="6"/>
  <c r="T100" i="6"/>
  <c r="T916" i="6"/>
  <c r="T912" i="6"/>
  <c r="T433" i="6"/>
  <c r="T2053" i="6"/>
  <c r="T620" i="6"/>
  <c r="T892" i="6"/>
  <c r="T154" i="6"/>
  <c r="T1182" i="6"/>
  <c r="T1180" i="6"/>
  <c r="T651" i="6"/>
  <c r="T885" i="6"/>
  <c r="T883" i="6"/>
  <c r="T874" i="6"/>
  <c r="T813" i="6"/>
  <c r="T809" i="6"/>
  <c r="T1009" i="6"/>
  <c r="T1891" i="6"/>
  <c r="T888" i="6"/>
  <c r="T1217" i="6"/>
  <c r="T1213" i="6"/>
  <c r="T1212" i="6"/>
  <c r="T207" i="6"/>
  <c r="T546" i="6"/>
  <c r="T716" i="6"/>
  <c r="T715" i="6"/>
  <c r="T500" i="6"/>
  <c r="T89" i="6"/>
  <c r="T517" i="6"/>
  <c r="T127" i="6"/>
  <c r="T2031" i="6"/>
  <c r="T44" i="6"/>
  <c r="T1199" i="6"/>
  <c r="T636" i="6"/>
  <c r="T70" i="6"/>
  <c r="T1546" i="6"/>
  <c r="T1345" i="6"/>
  <c r="T2074" i="6"/>
  <c r="T878" i="6"/>
  <c r="T1448" i="6"/>
  <c r="T1360" i="6"/>
  <c r="T191" i="6"/>
  <c r="T1805" i="6"/>
  <c r="T2259" i="6"/>
  <c r="T1598" i="6"/>
  <c r="T1596" i="6"/>
  <c r="T2264" i="6"/>
  <c r="T848" i="6"/>
  <c r="T134" i="6"/>
  <c r="T1137" i="6"/>
  <c r="T47" i="6"/>
  <c r="T2010" i="6"/>
  <c r="T442" i="6"/>
  <c r="T8" i="6"/>
  <c r="T704" i="6"/>
  <c r="T1641" i="6"/>
  <c r="T1712" i="6"/>
  <c r="T794" i="6"/>
  <c r="T871" i="6"/>
  <c r="T544" i="6"/>
  <c r="T116" i="6"/>
  <c r="T1620" i="6"/>
  <c r="T1496" i="6"/>
  <c r="T1608" i="6"/>
  <c r="T1946" i="6"/>
  <c r="T2325" i="6"/>
  <c r="T2092" i="6"/>
  <c r="T2091" i="6"/>
  <c r="T262" i="6"/>
  <c r="T764" i="6"/>
  <c r="T593" i="6"/>
  <c r="T272" i="6"/>
  <c r="T273" i="6"/>
  <c r="T969" i="6"/>
  <c r="T979" i="6"/>
  <c r="T408" i="6"/>
  <c r="T1083" i="6"/>
  <c r="T1242" i="6"/>
  <c r="T2104" i="6"/>
  <c r="T2136" i="6"/>
  <c r="T2044" i="6"/>
  <c r="T343" i="6"/>
  <c r="T1851" i="6"/>
  <c r="T793" i="6"/>
  <c r="T2080" i="6"/>
  <c r="T393" i="6"/>
  <c r="T829" i="6"/>
  <c r="T1816" i="6"/>
  <c r="T575" i="6"/>
  <c r="T2374" i="6"/>
  <c r="T1753" i="6"/>
  <c r="T2113" i="6"/>
  <c r="T2211" i="6"/>
  <c r="T550" i="6"/>
  <c r="T693" i="6"/>
  <c r="T654" i="6"/>
  <c r="T2190" i="6"/>
  <c r="T159" i="6"/>
  <c r="T758" i="6"/>
  <c r="T757" i="6"/>
  <c r="T756" i="6"/>
  <c r="T645" i="6"/>
  <c r="T2360" i="6"/>
  <c r="T640" i="6"/>
  <c r="T1670" i="6"/>
  <c r="T1315" i="6"/>
  <c r="T1317" i="6"/>
  <c r="T1314" i="6"/>
  <c r="T1669" i="6"/>
  <c r="T792" i="6"/>
  <c r="T247" i="6"/>
  <c r="T1933" i="6"/>
  <c r="T485" i="6"/>
  <c r="T1547" i="6"/>
  <c r="T1800" i="6"/>
  <c r="T558" i="6"/>
  <c r="T774" i="6"/>
  <c r="T842" i="6"/>
  <c r="T908" i="6"/>
  <c r="T890" i="6"/>
  <c r="T884" i="6"/>
  <c r="T882" i="6"/>
  <c r="T2090" i="6"/>
  <c r="T1246" i="6"/>
  <c r="T1245" i="6"/>
  <c r="T181" i="6"/>
  <c r="T1787" i="6"/>
  <c r="T243" i="6"/>
  <c r="T1697" i="6"/>
  <c r="T1695" i="6"/>
  <c r="T975" i="6"/>
  <c r="T2389" i="6"/>
  <c r="T778" i="6"/>
  <c r="T1642" i="6"/>
  <c r="T450" i="6"/>
  <c r="T375" i="6"/>
  <c r="T1337" i="6"/>
  <c r="T745" i="6"/>
  <c r="T377" i="6"/>
  <c r="T618" i="6"/>
  <c r="T592" i="6"/>
  <c r="T344" i="6"/>
  <c r="T739" i="6"/>
  <c r="T2272" i="6"/>
  <c r="T2271" i="6"/>
  <c r="T1410" i="6"/>
  <c r="T2101" i="6"/>
  <c r="T275" i="6"/>
  <c r="T200" i="6"/>
  <c r="T1556" i="6"/>
  <c r="T949" i="6"/>
  <c r="T1555" i="6"/>
  <c r="T621" i="6"/>
  <c r="T937" i="6"/>
  <c r="T1930" i="6"/>
  <c r="T982" i="6"/>
  <c r="T791" i="6"/>
  <c r="T2086" i="6"/>
  <c r="T2397" i="6"/>
  <c r="T1552" i="6"/>
  <c r="T1638" i="6"/>
  <c r="T1640" i="6"/>
  <c r="T2229" i="6"/>
  <c r="T183" i="6"/>
  <c r="T2046" i="6"/>
  <c r="T1486" i="6"/>
  <c r="T609" i="6"/>
  <c r="T31" i="6"/>
  <c r="T1249" i="6"/>
  <c r="T1623" i="6"/>
  <c r="T1457" i="6"/>
  <c r="T729" i="6"/>
  <c r="T1248" i="6"/>
  <c r="T1997" i="6"/>
  <c r="T762" i="6"/>
  <c r="T761" i="6"/>
  <c r="T1128" i="6"/>
  <c r="T2033" i="6"/>
  <c r="T1770" i="6"/>
  <c r="T215" i="6"/>
  <c r="T1424" i="6"/>
  <c r="T2209" i="6"/>
  <c r="T603" i="6"/>
  <c r="T970" i="6"/>
  <c r="T2045" i="6"/>
  <c r="T1761" i="6"/>
  <c r="T1758" i="6"/>
  <c r="T1923" i="6"/>
  <c r="T2287" i="6"/>
  <c r="T2131" i="6"/>
  <c r="T2133" i="6"/>
  <c r="T1801" i="6"/>
  <c r="T732" i="6"/>
  <c r="T709" i="6"/>
  <c r="T2246" i="6"/>
  <c r="T2043" i="6"/>
  <c r="T591" i="6"/>
  <c r="T767" i="6"/>
  <c r="T698" i="6"/>
  <c r="T564" i="6"/>
  <c r="T968" i="6"/>
  <c r="T2301" i="6"/>
  <c r="T2300" i="6"/>
  <c r="T470" i="6"/>
  <c r="T468" i="6"/>
  <c r="T730" i="6"/>
  <c r="T728" i="6"/>
  <c r="T1241" i="6"/>
  <c r="T1041" i="6"/>
  <c r="T1046" i="6"/>
  <c r="T473" i="6"/>
  <c r="T425" i="6"/>
  <c r="T1098" i="6"/>
  <c r="T361" i="6"/>
  <c r="T213" i="6"/>
  <c r="T212" i="6"/>
  <c r="T165" i="6"/>
  <c r="T484" i="6"/>
  <c r="T1495" i="6"/>
  <c r="T763" i="6"/>
  <c r="T1500" i="6"/>
  <c r="T386" i="6"/>
  <c r="T308" i="6"/>
  <c r="T1389" i="6"/>
  <c r="T1052" i="6"/>
  <c r="T708" i="6"/>
  <c r="T61" i="6"/>
  <c r="T2145" i="6"/>
  <c r="T2144" i="6"/>
  <c r="T1992" i="6"/>
  <c r="T330" i="6"/>
  <c r="T691" i="6"/>
  <c r="T692" i="6"/>
  <c r="T688" i="6"/>
  <c r="T687" i="6"/>
  <c r="T2388" i="6"/>
  <c r="T1050" i="6"/>
  <c r="T773" i="6"/>
  <c r="T1841" i="6"/>
  <c r="T1710" i="6"/>
  <c r="T1300" i="6"/>
  <c r="T1995" i="6"/>
  <c r="T1990" i="6"/>
  <c r="T1856" i="6"/>
  <c r="T1854" i="6"/>
  <c r="T655" i="6"/>
  <c r="T714" i="6"/>
  <c r="T1666" i="6"/>
  <c r="T158" i="6"/>
  <c r="T826" i="6"/>
  <c r="T818" i="6"/>
  <c r="T931" i="6"/>
  <c r="T2108" i="6"/>
  <c r="T1322" i="6"/>
  <c r="T760" i="6"/>
  <c r="T370" i="6"/>
  <c r="T394" i="6"/>
  <c r="T861" i="6"/>
  <c r="T435" i="6"/>
  <c r="T2069" i="6"/>
  <c r="T1016" i="6"/>
  <c r="T1014" i="6"/>
  <c r="T1956" i="6"/>
  <c r="T2016" i="6"/>
  <c r="T2015" i="6"/>
  <c r="T1658" i="6"/>
  <c r="T13" i="6"/>
  <c r="T151" i="6"/>
  <c r="T648" i="6"/>
  <c r="T372" i="6"/>
  <c r="T371" i="6"/>
  <c r="T1937" i="6"/>
  <c r="T1595" i="6"/>
  <c r="T233" i="6"/>
  <c r="T1879" i="6"/>
  <c r="T1153" i="6"/>
  <c r="T1812" i="6"/>
  <c r="T237" i="6"/>
  <c r="T2398" i="6"/>
  <c r="T1499" i="6"/>
  <c r="T2230" i="6"/>
  <c r="T1503" i="6"/>
  <c r="T369" i="6"/>
  <c r="T1342" i="6"/>
  <c r="T516" i="6"/>
  <c r="T514" i="6"/>
  <c r="T409" i="6"/>
  <c r="T407" i="6"/>
  <c r="T84" i="6"/>
  <c r="T2135" i="6"/>
  <c r="T1093" i="6"/>
  <c r="T1446" i="6"/>
  <c r="T149" i="6"/>
  <c r="T527" i="6"/>
  <c r="T402" i="6"/>
  <c r="T1349" i="6"/>
  <c r="T1834" i="6"/>
  <c r="T930" i="6"/>
  <c r="T929" i="6"/>
  <c r="T924" i="6"/>
  <c r="T1466" i="6"/>
  <c r="T1105" i="6"/>
  <c r="T1104" i="6"/>
  <c r="T1883" i="6"/>
  <c r="T464" i="6"/>
  <c r="T476" i="6"/>
  <c r="T590" i="6"/>
  <c r="T2329" i="6"/>
  <c r="T897" i="6"/>
  <c r="T1572" i="6"/>
  <c r="T23" i="6"/>
  <c r="T1127" i="6"/>
  <c r="T449" i="6"/>
  <c r="T2236" i="6"/>
  <c r="T1223" i="6"/>
  <c r="T811" i="6"/>
  <c r="T557" i="6"/>
  <c r="T2257" i="6"/>
  <c r="T1795" i="6"/>
  <c r="T164" i="6"/>
  <c r="T509" i="6"/>
  <c r="T199" i="6"/>
  <c r="T258" i="6"/>
  <c r="T1777" i="6"/>
  <c r="T1028" i="6"/>
  <c r="T1045" i="6"/>
  <c r="T1044" i="6"/>
  <c r="T790" i="6"/>
  <c r="T991" i="6"/>
  <c r="T1025" i="6"/>
  <c r="T324" i="6"/>
  <c r="T399" i="6"/>
  <c r="T1882" i="6"/>
  <c r="T395" i="6"/>
  <c r="T2393" i="6"/>
  <c r="T1881" i="6"/>
  <c r="T356" i="6"/>
  <c r="T354" i="6"/>
  <c r="T770" i="6"/>
  <c r="T455" i="6"/>
  <c r="T359" i="6"/>
  <c r="T1029" i="6"/>
  <c r="T1111" i="6"/>
  <c r="T1384" i="6"/>
  <c r="T1299" i="6"/>
  <c r="T819" i="6"/>
  <c r="T50" i="6"/>
  <c r="T1759" i="6"/>
  <c r="T512" i="6"/>
  <c r="T1826" i="6"/>
  <c r="T1540" i="6"/>
  <c r="T15" i="6"/>
  <c r="T891" i="6"/>
  <c r="T887" i="6"/>
  <c r="T2186" i="6"/>
  <c r="T2256" i="6"/>
  <c r="T1890" i="6"/>
  <c r="T1886" i="6"/>
  <c r="T1679" i="6"/>
  <c r="T1013" i="6"/>
  <c r="T1062" i="6"/>
  <c r="T294" i="6"/>
  <c r="T906" i="6"/>
  <c r="T76" i="6"/>
  <c r="T1564" i="6"/>
  <c r="T1456" i="6"/>
  <c r="T1380" i="6"/>
  <c r="T1545" i="6"/>
  <c r="T1544" i="6"/>
  <c r="T117" i="6"/>
  <c r="T385" i="6"/>
  <c r="T1548" i="6"/>
  <c r="T2193" i="6"/>
  <c r="T2192" i="6"/>
  <c r="T1363" i="6"/>
  <c r="T1361" i="6"/>
  <c r="T1657" i="6"/>
  <c r="T339" i="6"/>
  <c r="T1359" i="6"/>
  <c r="T2341" i="6"/>
  <c r="T2278" i="6"/>
  <c r="T364" i="6"/>
  <c r="T39" i="6"/>
  <c r="T670" i="6"/>
  <c r="T633" i="6"/>
  <c r="T2207" i="6"/>
  <c r="T1289" i="6"/>
  <c r="T1284" i="6"/>
  <c r="T747" i="6"/>
  <c r="T56" i="6"/>
  <c r="T2112" i="6"/>
  <c r="T2395" i="6"/>
  <c r="T1379" i="6"/>
  <c r="T166" i="6"/>
  <c r="T2021" i="6"/>
  <c r="T1803" i="6"/>
  <c r="T1366" i="6"/>
  <c r="T1365" i="6"/>
  <c r="T2215" i="6"/>
  <c r="T2085" i="6"/>
  <c r="T823" i="6"/>
  <c r="T1354" i="6"/>
  <c r="T1164" i="6"/>
  <c r="T91" i="6"/>
  <c r="T161" i="6"/>
  <c r="T1877" i="6"/>
  <c r="T1875" i="6"/>
  <c r="T1144" i="6"/>
  <c r="T989" i="6"/>
  <c r="T988" i="6"/>
  <c r="T1982" i="6"/>
  <c r="T378" i="6"/>
  <c r="T1559" i="6"/>
  <c r="T1557" i="6"/>
  <c r="T2217" i="6"/>
  <c r="T1262" i="6"/>
  <c r="T1150" i="6"/>
  <c r="T1145" i="6"/>
  <c r="T1523" i="6"/>
  <c r="T911" i="6"/>
  <c r="T52" i="6"/>
  <c r="T629" i="6"/>
  <c r="T278" i="6"/>
  <c r="T255" i="6"/>
  <c r="T319" i="6"/>
  <c r="T97" i="6"/>
  <c r="T926" i="6"/>
  <c r="T837" i="6"/>
  <c r="T1502" i="6"/>
  <c r="T1472" i="6"/>
  <c r="T1769" i="6"/>
  <c r="T1288" i="6"/>
  <c r="T1832" i="6"/>
  <c r="T90" i="6"/>
  <c r="T196" i="6"/>
  <c r="T1825" i="6"/>
  <c r="T1677" i="6"/>
  <c r="T1889" i="6"/>
  <c r="T641" i="6"/>
  <c r="T1866" i="6"/>
  <c r="T1775" i="6"/>
  <c r="T1478" i="6"/>
  <c r="T1340" i="6"/>
  <c r="T1244" i="6"/>
  <c r="T2377" i="6"/>
  <c r="T43" i="6"/>
  <c r="T60" i="6"/>
  <c r="T445" i="6"/>
  <c r="T224" i="6"/>
  <c r="T223" i="6"/>
  <c r="T746" i="6"/>
  <c r="T1259" i="6"/>
  <c r="T1543" i="6"/>
  <c r="T1539" i="6"/>
  <c r="T727" i="6"/>
  <c r="T1656" i="6"/>
  <c r="T1966" i="6"/>
  <c r="T1611" i="6"/>
  <c r="T1607" i="6"/>
  <c r="T1819" i="6"/>
  <c r="T1126" i="6"/>
  <c r="T432" i="6"/>
  <c r="T2188" i="6"/>
  <c r="T1485" i="6"/>
  <c r="T663" i="6"/>
  <c r="T515" i="6"/>
  <c r="T1561" i="6"/>
  <c r="T749" i="6"/>
  <c r="T1696" i="6"/>
  <c r="T438" i="6"/>
  <c r="T943" i="6"/>
  <c r="T1494" i="6"/>
  <c r="T1421" i="6"/>
  <c r="T1986" i="6"/>
  <c r="T1463" i="6"/>
  <c r="T2355" i="6"/>
  <c r="T218" i="6"/>
  <c r="T2129" i="6"/>
  <c r="T461" i="6"/>
  <c r="T1527" i="6"/>
  <c r="T1799" i="6"/>
  <c r="T2180" i="6"/>
  <c r="T1744" i="6"/>
  <c r="T384" i="6"/>
  <c r="T1949" i="6"/>
  <c r="T777" i="6"/>
  <c r="T2361" i="6"/>
  <c r="T2344" i="6"/>
  <c r="T2284" i="6"/>
  <c r="T1179" i="6"/>
  <c r="T1348" i="6"/>
  <c r="T1344" i="6"/>
  <c r="T1231" i="6"/>
  <c r="T1650" i="6"/>
  <c r="T1665" i="6"/>
  <c r="T315" i="6"/>
  <c r="T2201" i="6"/>
  <c r="T759" i="6"/>
  <c r="T619" i="6"/>
  <c r="T182" i="6"/>
  <c r="T600" i="6"/>
  <c r="T1427" i="6"/>
  <c r="T738" i="6"/>
  <c r="T734" i="6"/>
  <c r="T1462" i="6"/>
  <c r="T1033" i="6"/>
  <c r="T1024" i="6"/>
  <c r="T1023" i="6"/>
  <c r="T318" i="6"/>
  <c r="T2155" i="6"/>
  <c r="T2384" i="6"/>
  <c r="T1535" i="6"/>
  <c r="T940" i="6"/>
  <c r="T1936" i="6"/>
  <c r="T2234" i="6"/>
  <c r="T363" i="6"/>
  <c r="T1689" i="6"/>
  <c r="T1694" i="6"/>
  <c r="T2064" i="6"/>
  <c r="T2068" i="6"/>
  <c r="T2000" i="6"/>
  <c r="T1999" i="6"/>
  <c r="T2029" i="6"/>
  <c r="T1715" i="6"/>
  <c r="T1682" i="6"/>
  <c r="T1143" i="6"/>
  <c r="T391" i="6"/>
  <c r="T1612" i="6"/>
  <c r="T2386" i="6"/>
  <c r="T2158" i="6"/>
  <c r="T2333" i="6"/>
  <c r="T551" i="6"/>
  <c r="T1790" i="6"/>
  <c r="T894" i="6"/>
  <c r="T83" i="6"/>
  <c r="T1802" i="6"/>
  <c r="T915" i="6"/>
  <c r="T1276" i="6"/>
  <c r="T1423" i="6"/>
  <c r="T574" i="6"/>
  <c r="T1585" i="6"/>
  <c r="T2370" i="6"/>
  <c r="T373" i="6"/>
  <c r="T299" i="6"/>
  <c r="T1631" i="6"/>
  <c r="T1628" i="6"/>
  <c r="T1843" i="6"/>
  <c r="T1840" i="6"/>
  <c r="T611" i="6"/>
  <c r="T1032" i="6"/>
  <c r="T270" i="6"/>
  <c r="T268" i="6"/>
  <c r="T990" i="6"/>
  <c r="T987" i="6"/>
  <c r="T2308" i="6"/>
  <c r="T2059" i="6"/>
  <c r="T1757" i="6"/>
  <c r="T686" i="6"/>
  <c r="T1031" i="6"/>
  <c r="T2304" i="6"/>
  <c r="T2303" i="6"/>
  <c r="T2302" i="6"/>
  <c r="T538" i="6"/>
  <c r="T2191" i="6"/>
  <c r="T2055" i="6"/>
  <c r="T2185" i="6"/>
  <c r="T483" i="6"/>
  <c r="T662" i="6"/>
  <c r="T1850" i="6"/>
  <c r="T1700" i="6"/>
  <c r="T2171" i="6"/>
  <c r="T1831" i="6"/>
  <c r="T389" i="6"/>
  <c r="T387" i="6"/>
  <c r="T1484" i="6"/>
  <c r="T1482" i="6"/>
  <c r="T1481" i="6"/>
  <c r="T1056" i="6"/>
  <c r="T1520" i="6"/>
  <c r="T444" i="6"/>
  <c r="T189" i="6"/>
  <c r="T1467" i="6"/>
  <c r="T1039" i="6"/>
  <c r="T2063" i="6"/>
  <c r="T37" i="6"/>
  <c r="T589" i="6"/>
  <c r="T1524" i="6"/>
  <c r="T1498" i="6"/>
  <c r="T424" i="6"/>
  <c r="T1584" i="6"/>
  <c r="T1404" i="6"/>
  <c r="T588" i="6"/>
  <c r="T825" i="6"/>
  <c r="T2035" i="6"/>
  <c r="T1704" i="6"/>
  <c r="T2001" i="6"/>
  <c r="T1663" i="6"/>
  <c r="T2036" i="6"/>
  <c r="T1362" i="6"/>
  <c r="T1976" i="6"/>
  <c r="T204" i="6"/>
  <c r="T1786" i="6"/>
  <c r="T1965" i="6"/>
  <c r="T1430" i="6"/>
  <c r="T456" i="6"/>
  <c r="T462" i="6"/>
  <c r="T994" i="6"/>
  <c r="T1306" i="6"/>
  <c r="T587" i="6"/>
  <c r="T599" i="6"/>
  <c r="T722" i="6"/>
  <c r="T713" i="6"/>
  <c r="T1321" i="6"/>
  <c r="T1606" i="6"/>
  <c r="T225" i="6"/>
  <c r="T1945" i="6"/>
  <c r="T783" i="6"/>
  <c r="T1902" i="6"/>
  <c r="T1898" i="6"/>
  <c r="T1784" i="6"/>
  <c r="T608" i="6"/>
  <c r="T505" i="6"/>
  <c r="T586" i="6"/>
  <c r="T1419" i="6"/>
  <c r="T331" i="6"/>
  <c r="T1386" i="6"/>
  <c r="T1211" i="6"/>
  <c r="T1329" i="6"/>
  <c r="T1961" i="6"/>
  <c r="T1959" i="6"/>
  <c r="T118" i="6"/>
  <c r="T1385" i="6"/>
  <c r="T2228" i="6"/>
  <c r="T1838" i="6"/>
  <c r="T676" i="6"/>
  <c r="T2181" i="6"/>
  <c r="T669" i="6"/>
  <c r="T305" i="6"/>
  <c r="T1746" i="6"/>
  <c r="T1752" i="6"/>
  <c r="T2078" i="6"/>
  <c r="T1932" i="6"/>
  <c r="T2018" i="6"/>
  <c r="T914" i="6"/>
  <c r="T902" i="6"/>
  <c r="T1136" i="6"/>
  <c r="T1135" i="6"/>
  <c r="T1054" i="6"/>
  <c r="T1000" i="6"/>
  <c r="T999" i="6"/>
  <c r="T2233" i="6"/>
  <c r="T1876" i="6"/>
  <c r="T1874" i="6"/>
  <c r="T2084" i="6"/>
  <c r="T2140" i="6"/>
  <c r="T78" i="6"/>
  <c r="T1574" i="6"/>
  <c r="T2139" i="6"/>
  <c r="T1198" i="6"/>
  <c r="T824" i="6"/>
  <c r="T1771" i="6"/>
  <c r="T1579" i="6"/>
  <c r="T1197" i="6"/>
  <c r="T1501" i="6"/>
  <c r="T2149" i="6"/>
  <c r="T1772" i="6"/>
  <c r="T226" i="6"/>
  <c r="T1149" i="6"/>
  <c r="T1331" i="6"/>
  <c r="T1455" i="6"/>
  <c r="T852" i="6"/>
  <c r="T1266" i="6"/>
  <c r="T697" i="6"/>
  <c r="T807" i="6"/>
  <c r="T2189" i="6"/>
  <c r="T2187" i="6"/>
  <c r="T2143" i="6"/>
  <c r="T2142" i="6"/>
  <c r="T526" i="6"/>
  <c r="T30" i="6"/>
  <c r="T2060" i="6"/>
  <c r="T194" i="6"/>
  <c r="T437" i="6"/>
  <c r="T436" i="6"/>
  <c r="T510" i="6"/>
  <c r="T508" i="6"/>
  <c r="T1371" i="6"/>
  <c r="T1594" i="6"/>
  <c r="T2219" i="6"/>
  <c r="T1789" i="6"/>
  <c r="T1431" i="6"/>
  <c r="T1931" i="6"/>
  <c r="T1907" i="6"/>
  <c r="T1906" i="6"/>
  <c r="T617" i="6"/>
  <c r="T55" i="6"/>
  <c r="T208" i="6"/>
  <c r="T482" i="6"/>
  <c r="T280" i="6"/>
  <c r="T303" i="6"/>
  <c r="T1040" i="6"/>
  <c r="T1781" i="6"/>
  <c r="T668" i="6"/>
  <c r="T66" i="6"/>
  <c r="T2148" i="6"/>
  <c r="T534" i="6"/>
  <c r="T1403" i="6"/>
  <c r="T875" i="6"/>
  <c r="T1602" i="6"/>
  <c r="T1597" i="6"/>
  <c r="T1275" i="6"/>
  <c r="T2394" i="6"/>
  <c r="T2378" i="6"/>
  <c r="T2268" i="6"/>
  <c r="T2127" i="6"/>
  <c r="T1714" i="6"/>
  <c r="T721" i="6"/>
  <c r="T1377" i="6"/>
  <c r="T188" i="6"/>
  <c r="T27" i="6"/>
  <c r="T1294" i="6"/>
  <c r="T1529" i="6"/>
  <c r="T1926" i="6"/>
  <c r="T1929" i="6"/>
  <c r="T94" i="6"/>
  <c r="T1810" i="6"/>
  <c r="T2175" i="6"/>
  <c r="T472" i="6"/>
  <c r="T96" i="6"/>
  <c r="T93" i="6"/>
  <c r="T661" i="6"/>
  <c r="T2383" i="6"/>
  <c r="T428" i="6"/>
  <c r="T155" i="6"/>
  <c r="T1408" i="6"/>
  <c r="T1407" i="6"/>
  <c r="T1392" i="6"/>
  <c r="T2224" i="6"/>
  <c r="T2223" i="6"/>
  <c r="T1216" i="6"/>
  <c r="T1210" i="6"/>
  <c r="T1209" i="6"/>
  <c r="T1745" i="6"/>
  <c r="T862" i="6"/>
  <c r="T923" i="6"/>
  <c r="T1163" i="6"/>
  <c r="T2203" i="6"/>
  <c r="T271" i="6"/>
  <c r="T1205" i="6"/>
  <c r="T1477" i="6"/>
  <c r="T1061" i="6"/>
  <c r="T67" i="6"/>
  <c r="T1204" i="6"/>
  <c r="T1203" i="6"/>
  <c r="T1202" i="6"/>
  <c r="T660" i="6"/>
  <c r="T1534" i="6"/>
  <c r="T1313" i="6"/>
  <c r="T504" i="6"/>
  <c r="T1740" i="6"/>
  <c r="T1739" i="6"/>
  <c r="T2392" i="6"/>
  <c r="T2391" i="6"/>
  <c r="T1909" i="6"/>
  <c r="T2351" i="6"/>
  <c r="T2350" i="6"/>
  <c r="T1043" i="6"/>
  <c r="T1030" i="6"/>
  <c r="T2274" i="6"/>
  <c r="T1587" i="6"/>
  <c r="T1586" i="6"/>
  <c r="T2283" i="6"/>
  <c r="T2289" i="6"/>
  <c r="T1316" i="6"/>
  <c r="T1151" i="6"/>
  <c r="T700" i="6"/>
  <c r="T1130" i="6"/>
  <c r="T964" i="6"/>
  <c r="T1142" i="6"/>
  <c r="T1141" i="6"/>
  <c r="T423" i="6"/>
  <c r="T543" i="6"/>
  <c r="T1005" i="6"/>
  <c r="T1551" i="6"/>
  <c r="T2255" i="6"/>
  <c r="T2254" i="6"/>
  <c r="T886" i="6"/>
  <c r="T559" i="6"/>
  <c r="T1630" i="6"/>
  <c r="T374" i="6"/>
  <c r="T1855" i="6"/>
  <c r="T1515" i="6"/>
  <c r="T301" i="6"/>
  <c r="T2138" i="6"/>
  <c r="T2243" i="6"/>
  <c r="T607" i="6"/>
  <c r="T1196" i="6"/>
  <c r="T1195" i="6"/>
  <c r="T585" i="6"/>
  <c r="T2051" i="6"/>
  <c r="T1691" i="6"/>
  <c r="T1692" i="6"/>
  <c r="T174" i="6"/>
  <c r="T1311" i="6"/>
  <c r="T2290" i="6"/>
  <c r="T2070" i="6"/>
  <c r="T1935" i="6"/>
  <c r="T362" i="6"/>
  <c r="T177" i="6"/>
  <c r="T261" i="6"/>
  <c r="T910" i="6"/>
  <c r="T802" i="6"/>
  <c r="T1894" i="6"/>
  <c r="T95" i="6"/>
  <c r="T85" i="6"/>
  <c r="T834" i="6"/>
  <c r="T467" i="6"/>
  <c r="T1558" i="6"/>
  <c r="T138" i="6"/>
  <c r="T1453" i="6"/>
  <c r="T1649" i="6"/>
  <c r="T1391" i="6"/>
  <c r="T1308" i="6"/>
  <c r="T142" i="6"/>
  <c r="T141" i="6"/>
  <c r="T2206" i="6"/>
  <c r="T148" i="6"/>
  <c r="T146" i="6"/>
  <c r="T1944" i="6"/>
  <c r="T1942" i="6"/>
  <c r="T769" i="6"/>
  <c r="T1839" i="6"/>
  <c r="T2154" i="6"/>
  <c r="T1720" i="6"/>
  <c r="T1719" i="6"/>
  <c r="T2296" i="6"/>
  <c r="T2032" i="6"/>
  <c r="T1703" i="6"/>
  <c r="T2141" i="6"/>
  <c r="T1954" i="6"/>
  <c r="T1953" i="6"/>
  <c r="T1662" i="6"/>
  <c r="T2183" i="6"/>
  <c r="T1668" i="6"/>
  <c r="T2200" i="6"/>
  <c r="T326" i="6"/>
  <c r="T1194" i="6"/>
  <c r="T73" i="6"/>
  <c r="T431" i="6"/>
  <c r="T176" i="6"/>
  <c r="T171" i="6"/>
  <c r="T1063" i="6"/>
  <c r="T2242" i="6"/>
  <c r="T198" i="6"/>
  <c r="T2027" i="6"/>
  <c r="T521" i="6"/>
  <c r="T1173" i="6"/>
  <c r="T1169" i="6"/>
  <c r="T448" i="6"/>
  <c r="T1465" i="6"/>
  <c r="T1398" i="6"/>
  <c r="T570" i="6"/>
  <c r="T2052" i="6"/>
  <c r="T1622" i="6"/>
  <c r="T1103" i="6"/>
  <c r="T1563" i="6"/>
  <c r="T20" i="6"/>
  <c r="T1476" i="6"/>
  <c r="T1395" i="6"/>
  <c r="T1905" i="6"/>
  <c r="T328" i="6"/>
  <c r="T82" i="6"/>
  <c r="T1443" i="6"/>
  <c r="T2226" i="6"/>
  <c r="T2111" i="6"/>
  <c r="T246" i="6"/>
  <c r="T1193" i="6"/>
  <c r="T1192" i="6"/>
  <c r="T1853" i="6"/>
  <c r="T1225" i="6"/>
  <c r="T1224" i="6"/>
  <c r="T46" i="6"/>
  <c r="T2237" i="6"/>
  <c r="T2235" i="6"/>
  <c r="T2182" i="6"/>
  <c r="T415" i="6"/>
  <c r="T410" i="6"/>
  <c r="T422" i="6"/>
  <c r="T421" i="6"/>
  <c r="T211" i="6"/>
  <c r="T334" i="6"/>
  <c r="T947" i="6"/>
  <c r="T744" i="6"/>
  <c r="T1065" i="6"/>
  <c r="T958" i="6"/>
  <c r="T101" i="6"/>
  <c r="T2042" i="6"/>
  <c r="T1756" i="6"/>
  <c r="T1938" i="6"/>
  <c r="T967" i="6"/>
  <c r="T1751" i="6"/>
  <c r="T1047" i="6"/>
  <c r="T221" i="6"/>
  <c r="T406" i="6"/>
  <c r="T789" i="6"/>
  <c r="T1336" i="6"/>
  <c r="T1925" i="6"/>
  <c r="T210" i="6"/>
  <c r="T2297" i="6"/>
  <c r="T1304" i="6"/>
  <c r="T2179" i="6"/>
  <c r="T1766" i="6"/>
  <c r="T1952" i="6"/>
  <c r="T2082" i="6"/>
  <c r="T1437" i="6"/>
  <c r="T474" i="6"/>
  <c r="T942" i="6"/>
  <c r="T2231" i="6"/>
  <c r="T1514" i="6"/>
  <c r="T1511" i="6"/>
  <c r="T2292" i="6"/>
  <c r="T1339" i="6"/>
  <c r="T180" i="6"/>
  <c r="T178" i="6"/>
  <c r="T157" i="6"/>
  <c r="T296" i="6"/>
  <c r="T36" i="6"/>
  <c r="T2062" i="6"/>
  <c r="T128" i="6"/>
  <c r="T2396" i="6"/>
  <c r="T81" i="6"/>
  <c r="T860" i="6"/>
  <c r="T145" i="6"/>
  <c r="T675" i="6"/>
  <c r="T1293" i="6"/>
  <c r="T2314" i="6"/>
  <c r="T1396" i="6"/>
  <c r="T2134" i="6"/>
  <c r="T1920" i="6"/>
  <c r="T1823" i="6"/>
  <c r="T2003" i="6"/>
  <c r="T870" i="6"/>
  <c r="T2342" i="6"/>
  <c r="T495" i="6"/>
  <c r="T2280" i="6"/>
  <c r="T1258" i="6"/>
  <c r="T1489" i="6"/>
  <c r="T1637" i="6"/>
  <c r="T2279" i="6"/>
  <c r="T1951" i="6"/>
  <c r="T1793" i="6"/>
  <c r="T1280" i="6"/>
  <c r="T2137" i="6"/>
  <c r="T458" i="6"/>
  <c r="T1865" i="6"/>
  <c r="T1864" i="6"/>
  <c r="T1075" i="6"/>
  <c r="T229" i="6"/>
  <c r="T236" i="6"/>
  <c r="T1653" i="6"/>
  <c r="T1648" i="6"/>
  <c r="T1320" i="6"/>
  <c r="T144" i="6"/>
  <c r="T2232" i="6"/>
  <c r="T1989" i="6"/>
  <c r="T972" i="6"/>
  <c r="T114" i="6"/>
  <c r="T80" i="6"/>
  <c r="T120" i="6"/>
  <c r="T909" i="6"/>
  <c r="T685" i="6"/>
  <c r="T1121" i="6"/>
  <c r="T1797" i="6"/>
  <c r="T1406" i="6"/>
  <c r="T1709" i="6"/>
  <c r="T2313" i="6"/>
  <c r="T1578" i="6"/>
  <c r="T1577" i="6"/>
  <c r="T1433" i="6"/>
  <c r="T840" i="6"/>
  <c r="T1900" i="6"/>
  <c r="T340" i="6"/>
  <c r="T1168" i="6"/>
  <c r="T1162" i="6"/>
  <c r="T1161" i="6"/>
  <c r="T896" i="6"/>
  <c r="T1229" i="6"/>
  <c r="T1230" i="6"/>
  <c r="T1228" i="6"/>
  <c r="T1227" i="6"/>
  <c r="T1627" i="6"/>
  <c r="T806" i="6"/>
  <c r="T2061" i="6"/>
  <c r="T2014" i="6"/>
  <c r="T2011" i="6"/>
  <c r="T623" i="6"/>
  <c r="T1125" i="6"/>
  <c r="T1107" i="6"/>
  <c r="T1283" i="6"/>
  <c r="T2041" i="6"/>
  <c r="T1269" i="6"/>
  <c r="T1008" i="6"/>
  <c r="T1007" i="6"/>
  <c r="T1002" i="6"/>
  <c r="T632" i="6"/>
  <c r="T329" i="6"/>
  <c r="T1074" i="6"/>
  <c r="T1079" i="6"/>
  <c r="T1078" i="6"/>
  <c r="T1073" i="6"/>
  <c r="T1376" i="6"/>
  <c r="T1189" i="6"/>
  <c r="T2115" i="6"/>
  <c r="T1897" i="6"/>
  <c r="T647" i="6"/>
  <c r="T565" i="6"/>
  <c r="T507" i="6"/>
  <c r="T1260" i="6"/>
  <c r="T680" i="6"/>
  <c r="T302" i="6"/>
  <c r="T1298" i="6"/>
  <c r="T531" i="6"/>
  <c r="T530" i="6"/>
  <c r="T232" i="6"/>
  <c r="T2291" i="6"/>
  <c r="T2380" i="6"/>
  <c r="T1659" i="6"/>
  <c r="T1647" i="6"/>
  <c r="T12" i="6"/>
  <c r="T322" i="6"/>
  <c r="T2359" i="6"/>
  <c r="T1917" i="6"/>
  <c r="T1088" i="6"/>
  <c r="T1356" i="6"/>
  <c r="T1353" i="6"/>
  <c r="T2382" i="6"/>
  <c r="T2288" i="6"/>
  <c r="T1914" i="6"/>
  <c r="T1655" i="6"/>
  <c r="T1963" i="6"/>
  <c r="T1768" i="6"/>
  <c r="T1767" i="6"/>
  <c r="T1774" i="6"/>
  <c r="T2013" i="6"/>
  <c r="T1541" i="6"/>
  <c r="T1488" i="6"/>
  <c r="T1019" i="6"/>
  <c r="T1017" i="6"/>
  <c r="T2028" i="6"/>
  <c r="T1943" i="6"/>
  <c r="T1941" i="6"/>
  <c r="T1222" i="6"/>
  <c r="T752" i="6"/>
  <c r="T48" i="6"/>
  <c r="T42" i="6"/>
  <c r="T542" i="6"/>
  <c r="T2170" i="6"/>
  <c r="T2096" i="6"/>
  <c r="T1570" i="6"/>
  <c r="T1785" i="6"/>
  <c r="T1418" i="6"/>
  <c r="T1922" i="6"/>
  <c r="T2165" i="6"/>
  <c r="T2098" i="6"/>
  <c r="T358" i="6"/>
  <c r="T147" i="6"/>
  <c r="T674" i="6"/>
  <c r="T927" i="6"/>
  <c r="T925" i="6"/>
  <c r="T997" i="6"/>
  <c r="T993" i="6"/>
  <c r="T2174" i="6"/>
  <c r="T2276" i="6"/>
  <c r="T1414" i="6"/>
  <c r="T2222" i="6"/>
  <c r="T2221" i="6"/>
  <c r="T405" i="6"/>
  <c r="T1635" i="6"/>
  <c r="T936" i="6"/>
  <c r="T1513" i="6"/>
  <c r="T1517" i="6"/>
  <c r="T2273" i="6"/>
  <c r="T506" i="6"/>
  <c r="T126" i="6"/>
  <c r="T471" i="6"/>
  <c r="T71" i="6"/>
  <c r="T584" i="6"/>
  <c r="T1754" i="6"/>
  <c r="T1755" i="6"/>
  <c r="T1836" i="6"/>
  <c r="T1833" i="6"/>
  <c r="T1167" i="6"/>
  <c r="T905" i="6"/>
  <c r="T901" i="6"/>
  <c r="T1626" i="6"/>
  <c r="T1589" i="6"/>
  <c r="T569" i="6"/>
  <c r="T75" i="6"/>
  <c r="T2252" i="6"/>
  <c r="T1844" i="6"/>
  <c r="T1837" i="6"/>
  <c r="T1675" i="6"/>
  <c r="T1510" i="6"/>
  <c r="T54" i="6"/>
  <c r="T58" i="6"/>
  <c r="T2381" i="6"/>
  <c r="T1960" i="6"/>
  <c r="T1895" i="6"/>
  <c r="T2199" i="6"/>
  <c r="T1860" i="6"/>
  <c r="T203" i="6"/>
  <c r="T533" i="6"/>
  <c r="T1483" i="6"/>
  <c r="T2173" i="6"/>
  <c r="T1987" i="6"/>
  <c r="T2147" i="6"/>
  <c r="T520" i="6"/>
  <c r="T1970" i="6"/>
  <c r="T1967" i="6"/>
  <c r="T529" i="6"/>
  <c r="T525" i="6"/>
  <c r="T528" i="6"/>
  <c r="T1913" i="6"/>
  <c r="T1573" i="6"/>
  <c r="T1725" i="6"/>
  <c r="T805" i="6"/>
  <c r="T193" i="6"/>
  <c r="T192" i="6"/>
  <c r="T666" i="6"/>
  <c r="T123" i="6"/>
  <c r="T2050" i="6"/>
  <c r="T1702" i="6"/>
  <c r="T231" i="6"/>
  <c r="T228" i="6"/>
  <c r="T235" i="6"/>
  <c r="T265" i="6"/>
  <c r="T2114" i="6"/>
  <c r="T935" i="6"/>
  <c r="T720" i="6"/>
  <c r="T1071" i="6"/>
  <c r="T1721" i="6"/>
  <c r="T1634" i="6"/>
  <c r="T737" i="6"/>
  <c r="T733" i="6"/>
  <c r="T1582" i="6"/>
  <c r="T1903" i="6"/>
  <c r="T2335" i="6"/>
  <c r="T2024" i="6"/>
  <c r="T1750" i="6"/>
  <c r="T2152" i="6"/>
  <c r="T162" i="6"/>
  <c r="T2285" i="6"/>
  <c r="T1102" i="6"/>
  <c r="T2373" i="6"/>
  <c r="T2309" i="6"/>
  <c r="T2307" i="6"/>
  <c r="T2250" i="6"/>
  <c r="T2343" i="6"/>
  <c r="T1119" i="6"/>
  <c r="T881" i="6"/>
  <c r="T403" i="6"/>
  <c r="T946" i="6"/>
  <c r="T1092" i="6"/>
  <c r="T1123" i="6"/>
  <c r="T1122" i="6"/>
  <c r="T2320" i="6"/>
  <c r="T1962" i="6"/>
  <c r="T242" i="6"/>
  <c r="T493" i="6"/>
  <c r="T1749" i="6"/>
  <c r="T1183" i="6"/>
  <c r="T788" i="6"/>
  <c r="T342" i="6"/>
  <c r="T355" i="6"/>
  <c r="T367" i="6"/>
  <c r="T2205" i="6"/>
  <c r="T427" i="6"/>
  <c r="T288" i="6"/>
  <c r="T1059" i="6"/>
  <c r="T1082" i="6"/>
  <c r="T1081" i="6"/>
  <c r="T1542" i="6"/>
  <c r="T1872" i="6"/>
  <c r="T1004" i="6"/>
  <c r="T707" i="6"/>
  <c r="T616" i="6"/>
  <c r="T568" i="6"/>
  <c r="T1916" i="6"/>
  <c r="T1912" i="6"/>
  <c r="T567" i="6"/>
  <c r="T400" i="6"/>
  <c r="T1698" i="6"/>
  <c r="T844" i="6"/>
  <c r="T2249" i="6"/>
  <c r="T492" i="6"/>
  <c r="T489" i="6"/>
  <c r="T719" i="6"/>
  <c r="T718" i="6"/>
  <c r="T1678" i="6"/>
  <c r="T1533" i="6"/>
  <c r="T1919" i="6"/>
  <c r="T1852" i="6"/>
  <c r="T1979" i="6"/>
  <c r="T1493" i="6"/>
  <c r="T547" i="6"/>
  <c r="T1442" i="6"/>
  <c r="T480" i="6"/>
  <c r="T583" i="6"/>
  <c r="T986" i="6"/>
  <c r="T279" i="6"/>
  <c r="T1508" i="6"/>
  <c r="T1506" i="6"/>
  <c r="T2008" i="6"/>
  <c r="T160" i="6"/>
  <c r="T1399" i="6"/>
  <c r="T2299" i="6"/>
  <c r="T2081" i="6"/>
  <c r="T420" i="6"/>
  <c r="T1267" i="6"/>
  <c r="T486" i="6"/>
  <c r="T736" i="6"/>
  <c r="T1554" i="6"/>
  <c r="T2049" i="6"/>
  <c r="T173" i="6"/>
  <c r="T552" i="6"/>
  <c r="T254" i="6"/>
  <c r="T776" i="6"/>
  <c r="T787" i="6"/>
  <c r="T1250" i="6"/>
  <c r="T522" i="6"/>
  <c r="T615" i="6"/>
  <c r="T667" i="6"/>
  <c r="T1538" i="6"/>
  <c r="T1532" i="6"/>
  <c r="T2332" i="6"/>
  <c r="T1806" i="6"/>
  <c r="T1409" i="6"/>
  <c r="T786" i="6"/>
  <c r="T10" i="6"/>
  <c r="T2197" i="6"/>
  <c r="T392" i="6"/>
  <c r="T2214" i="6"/>
  <c r="T2210" i="6"/>
  <c r="T2312" i="6"/>
  <c r="T2311" i="6"/>
  <c r="T108" i="6"/>
  <c r="T785" i="6"/>
  <c r="T1896" i="6"/>
  <c r="T1057" i="6"/>
  <c r="T1581" i="6"/>
  <c r="T1115" i="6"/>
  <c r="T1114" i="6"/>
  <c r="T1728" i="6"/>
  <c r="T463" i="6"/>
  <c r="T904" i="6"/>
  <c r="T2358" i="6"/>
  <c r="T1822" i="6"/>
  <c r="T1159" i="6"/>
  <c r="T1148" i="6"/>
  <c r="T938" i="6"/>
  <c r="T1984" i="6"/>
  <c r="T920" i="6"/>
  <c r="T1969" i="6"/>
  <c r="T631" i="6"/>
  <c r="T1601" i="6"/>
  <c r="T2321" i="6"/>
  <c r="T1747" i="6"/>
  <c r="T205" i="6"/>
  <c r="T1625" i="6"/>
  <c r="T1605" i="6"/>
  <c r="T1633" i="6"/>
  <c r="T51" i="6"/>
  <c r="T801" i="6"/>
  <c r="T1058" i="6"/>
  <c r="T404" i="6"/>
  <c r="T952" i="6"/>
  <c r="T376" i="6"/>
  <c r="T53" i="6"/>
  <c r="T900" i="6"/>
  <c r="T690" i="6"/>
  <c r="T2026" i="6"/>
  <c r="T2025" i="6"/>
  <c r="T441" i="6"/>
  <c r="T1429" i="6"/>
  <c r="T941" i="6"/>
  <c r="T1592" i="6"/>
  <c r="T1333" i="6"/>
  <c r="T1583" i="6"/>
  <c r="T136" i="6"/>
  <c r="T945" i="6"/>
  <c r="T257" i="6"/>
  <c r="T1646" i="6"/>
  <c r="T2363" i="6"/>
  <c r="T1983" i="6"/>
  <c r="T252" i="6"/>
  <c r="T598" i="6"/>
  <c r="T582" i="6"/>
  <c r="T1451" i="6"/>
  <c r="T1731" i="6"/>
  <c r="T867" i="6"/>
  <c r="T869" i="6"/>
  <c r="T2089" i="6"/>
  <c r="T313" i="6"/>
  <c r="T705" i="6"/>
  <c r="T2009" i="6"/>
  <c r="T251" i="6"/>
  <c r="T1934" i="6"/>
  <c r="T1129" i="6"/>
  <c r="T1730" i="6"/>
  <c r="T1729" i="6"/>
  <c r="T555" i="6"/>
  <c r="T2167" i="6"/>
  <c r="T1221" i="6"/>
  <c r="T1220" i="6"/>
  <c r="T2102" i="6"/>
  <c r="T79" i="6"/>
  <c r="T502" i="6"/>
  <c r="T3" i="6"/>
  <c r="T2" i="6"/>
  <c r="T477" i="6"/>
  <c r="T292" i="6"/>
  <c r="T62" i="6"/>
  <c r="T59" i="6"/>
  <c r="T122" i="6"/>
  <c r="T2164" i="6"/>
  <c r="T563" i="6"/>
  <c r="T682" i="6"/>
  <c r="T836" i="6"/>
  <c r="T2247" i="6"/>
  <c r="T119" i="6"/>
  <c r="T104" i="6"/>
  <c r="T1580" i="6"/>
  <c r="T1160" i="6"/>
  <c r="T57" i="6"/>
  <c r="T877" i="6"/>
  <c r="T626" i="6"/>
  <c r="T717" i="6"/>
  <c r="T172" i="6"/>
  <c r="T88" i="6"/>
  <c r="T2367" i="6"/>
  <c r="T1519" i="6"/>
  <c r="T1531" i="6"/>
  <c r="T338" i="6"/>
  <c r="T981" i="6"/>
  <c r="T978" i="6"/>
  <c r="T1243" i="6"/>
  <c r="T443" i="6"/>
  <c r="T1780" i="6"/>
  <c r="T2030" i="6"/>
  <c r="T566" i="6"/>
  <c r="T1370" i="6"/>
  <c r="T111" i="6"/>
  <c r="T1792" i="6"/>
  <c r="T1824" i="6"/>
  <c r="T1821" i="6"/>
  <c r="T880" i="6"/>
  <c r="T876" i="6"/>
  <c r="T889" i="6"/>
  <c r="T1869" i="6"/>
  <c r="T2216" i="6"/>
  <c r="T14" i="6"/>
  <c r="T1432" i="6"/>
  <c r="T241" i="6"/>
  <c r="T253" i="6"/>
  <c r="T828" i="6"/>
  <c r="T998" i="6"/>
  <c r="T488" i="6"/>
  <c r="T2160" i="6"/>
  <c r="T2159" i="6"/>
  <c r="T1402" i="6"/>
  <c r="T1400" i="6"/>
  <c r="T1760" i="6"/>
  <c r="T1798" i="6"/>
  <c r="T2204" i="6"/>
  <c r="T751" i="6"/>
  <c r="T250" i="6"/>
  <c r="T245" i="6"/>
  <c r="T244" i="6"/>
  <c r="T1491" i="6"/>
  <c r="T1562" i="6"/>
  <c r="T1830" i="6"/>
  <c r="T1441" i="6"/>
  <c r="T1892" i="6"/>
  <c r="T19" i="6"/>
  <c r="T2100" i="6"/>
  <c r="T1461" i="6"/>
  <c r="T1460" i="6"/>
  <c r="T1440" i="6"/>
  <c r="T150" i="6"/>
  <c r="T1974" i="6"/>
  <c r="T2004" i="6"/>
  <c r="T1994" i="6"/>
  <c r="T479" i="6"/>
  <c r="T1504" i="6"/>
  <c r="T903" i="6"/>
  <c r="T7" i="6"/>
  <c r="T170" i="6"/>
  <c r="T1776" i="6"/>
  <c r="T1660" i="6"/>
  <c r="T1219" i="6"/>
  <c r="T1312" i="6"/>
  <c r="T1157" i="6"/>
  <c r="T1568" i="6"/>
  <c r="T1685" i="6"/>
  <c r="T1454" i="6"/>
  <c r="T1549" i="6"/>
  <c r="T1528" i="6"/>
  <c r="T1048" i="6"/>
  <c r="T298" i="6"/>
  <c r="T307" i="6"/>
  <c r="T2240" i="6"/>
  <c r="T643" i="6"/>
  <c r="T333" i="6"/>
  <c r="T1027" i="6"/>
  <c r="T1026" i="6"/>
  <c r="T726" i="6"/>
  <c r="T1901" i="6"/>
  <c r="T658" i="6"/>
  <c r="T1415" i="6"/>
  <c r="T810" i="6"/>
  <c r="T1347" i="6"/>
  <c r="T804" i="6"/>
  <c r="T1928" i="6"/>
  <c r="T1818" i="6"/>
  <c r="T264" i="6"/>
  <c r="T2294" i="6"/>
  <c r="T2328" i="6"/>
  <c r="T1688" i="6"/>
  <c r="T1686" i="6"/>
  <c r="T214" i="6"/>
  <c r="T1796" i="6"/>
  <c r="T1794" i="6"/>
  <c r="T772" i="6"/>
  <c r="T851" i="6"/>
  <c r="T1090" i="6"/>
  <c r="T314" i="6"/>
  <c r="T934" i="6"/>
  <c r="T933" i="6"/>
  <c r="T766" i="6"/>
  <c r="T22" i="6"/>
  <c r="T2275" i="6"/>
  <c r="T281" i="6"/>
  <c r="T283" i="6"/>
  <c r="T366" i="6"/>
  <c r="T1152" i="6"/>
  <c r="T1049" i="6"/>
  <c r="T1297" i="6"/>
  <c r="T195" i="6"/>
  <c r="T1948" i="6"/>
  <c r="T2227" i="6"/>
  <c r="T573" i="6"/>
  <c r="T864" i="6"/>
  <c r="T230" i="6"/>
  <c r="T347" i="6"/>
  <c r="T398" i="6"/>
  <c r="T1480" i="6"/>
  <c r="T396" i="6"/>
  <c r="T1188" i="6"/>
  <c r="T1412" i="6"/>
  <c r="T16" i="6"/>
  <c r="T634" i="6"/>
  <c r="T99" i="6"/>
  <c r="T1927" i="6"/>
  <c r="T1091" i="6"/>
  <c r="T1097" i="6"/>
  <c r="T267" i="6"/>
  <c r="T413" i="6"/>
  <c r="T412" i="6"/>
  <c r="T2073" i="6"/>
  <c r="T2040" i="6"/>
  <c r="T137" i="6"/>
  <c r="T135" i="6"/>
  <c r="T2075" i="6"/>
  <c r="T1857" i="6"/>
  <c r="T2124" i="6"/>
  <c r="T2120" i="6"/>
  <c r="T2119" i="6"/>
  <c r="T2118" i="6"/>
  <c r="T113" i="6"/>
  <c r="T1599" i="6"/>
  <c r="T1375" i="6"/>
  <c r="T605" i="6"/>
  <c r="T1911" i="6"/>
  <c r="T1591" i="6"/>
  <c r="T49" i="6"/>
  <c r="T206" i="6"/>
  <c r="T1459" i="6"/>
  <c r="T1458" i="6"/>
  <c r="T1134" i="6"/>
  <c r="T282" i="6"/>
  <c r="T1358" i="6"/>
  <c r="T541" i="6"/>
  <c r="T1616" i="6"/>
  <c r="T459" i="6"/>
  <c r="T1177" i="6"/>
  <c r="T2066" i="6"/>
  <c r="T1885" i="6"/>
  <c r="T1888" i="6"/>
  <c r="T1352" i="6"/>
  <c r="T1351" i="6"/>
  <c r="T1343" i="6"/>
  <c r="T827" i="6"/>
  <c r="T1282" i="6"/>
  <c r="T628" i="6"/>
  <c r="T77" i="6"/>
  <c r="T1185" i="6"/>
  <c r="T1699" i="6"/>
  <c r="T725" i="6"/>
  <c r="T434" i="6"/>
  <c r="T1782" i="6"/>
  <c r="T2364" i="6"/>
  <c r="T2324" i="6"/>
  <c r="T2323" i="6"/>
  <c r="T966" i="6"/>
  <c r="T1335" i="6"/>
  <c r="T1176" i="6"/>
  <c r="T1172" i="6"/>
  <c r="T879" i="6"/>
  <c r="T1307" i="6"/>
  <c r="T1910" i="6"/>
  <c r="T1303" i="6"/>
  <c r="T1310" i="6"/>
  <c r="T1426" i="6"/>
  <c r="T518" i="6"/>
  <c r="T602" i="6"/>
  <c r="T167" i="6"/>
  <c r="T523" i="6"/>
  <c r="T524" i="6"/>
  <c r="T202" i="6"/>
  <c r="T576" i="6"/>
  <c r="T2317" i="6"/>
  <c r="T2316" i="6"/>
  <c r="T2331" i="6"/>
  <c r="T2305" i="6"/>
  <c r="T1471" i="6"/>
  <c r="T857" i="6"/>
  <c r="T274" i="6"/>
  <c r="T606" i="6"/>
  <c r="T1553" i="6"/>
  <c r="T1234" i="6"/>
  <c r="T1233" i="6"/>
  <c r="T1604" i="6"/>
  <c r="T9" i="6"/>
  <c r="T446" i="6"/>
  <c r="T712" i="6"/>
  <c r="T184" i="6"/>
  <c r="T498" i="6"/>
  <c r="T185" i="6"/>
  <c r="T1435" i="6"/>
  <c r="T1070" i="6"/>
  <c r="T1069" i="6"/>
  <c r="T1067" i="6"/>
  <c r="T1436" i="6"/>
  <c r="T1516" i="6"/>
  <c r="T2161" i="6"/>
  <c r="T960" i="6"/>
  <c r="T440" i="6"/>
  <c r="T1985" i="6"/>
  <c r="T2169" i="6"/>
  <c r="T984" i="6"/>
  <c r="T1743" i="6"/>
  <c r="T312" i="6"/>
  <c r="T379" i="6"/>
  <c r="T2261" i="6"/>
  <c r="T238" i="6"/>
  <c r="T1859" i="6"/>
  <c r="T1727" i="6"/>
  <c r="T2338" i="6"/>
  <c r="T2337" i="6"/>
  <c r="T2107" i="6"/>
  <c r="T426" i="6"/>
  <c r="T419" i="6"/>
  <c r="T684" i="6"/>
  <c r="T847" i="6"/>
  <c r="T2047" i="6"/>
  <c r="T1327" i="6"/>
  <c r="T1332" i="6"/>
  <c r="T1505" i="6"/>
  <c r="T1422" i="6"/>
  <c r="T1319" i="6"/>
  <c r="T1509" i="6"/>
  <c r="T540" i="6"/>
  <c r="T1450" i="6"/>
  <c r="T2357" i="6"/>
  <c r="T750" i="6"/>
  <c r="T1998" i="6"/>
  <c r="T2103" i="6"/>
  <c r="T610" i="6"/>
  <c r="T1263" i="6"/>
  <c r="T1261" i="6"/>
  <c r="T637" i="6"/>
  <c r="T2077" i="6"/>
  <c r="T814" i="6"/>
  <c r="T156" i="6"/>
  <c r="T741" i="6"/>
  <c r="T414" i="6"/>
  <c r="T2195" i="6"/>
  <c r="T1330" i="6"/>
  <c r="T1673" i="6"/>
  <c r="T351" i="6"/>
  <c r="T1644" i="6"/>
  <c r="T1964" i="6"/>
  <c r="T1763" i="6"/>
  <c r="T1762" i="6"/>
  <c r="T1807" i="6"/>
  <c r="T2132" i="6"/>
  <c r="T2128" i="6"/>
  <c r="T581" i="6"/>
  <c r="T724" i="6"/>
  <c r="T2365" i="6"/>
  <c r="T657" i="6"/>
  <c r="T656" i="6"/>
  <c r="T1357" i="6"/>
  <c r="T143" i="6"/>
  <c r="T597" i="6"/>
  <c r="T580" i="6"/>
  <c r="T360" i="6"/>
  <c r="T635" i="6"/>
  <c r="T816" i="6"/>
  <c r="T1773" i="6"/>
  <c r="T1996" i="6"/>
  <c r="T1991" i="6"/>
  <c r="T1867" i="6"/>
  <c r="T2248" i="6"/>
  <c r="T2245" i="6"/>
  <c r="T921" i="6"/>
  <c r="T1940" i="6"/>
  <c r="T895" i="6"/>
  <c r="T1918" i="6"/>
  <c r="T1732" i="6"/>
  <c r="T951" i="6"/>
  <c r="T996" i="6"/>
  <c r="T1101" i="6"/>
  <c r="T549" i="6"/>
  <c r="T115" i="6"/>
  <c r="T45" i="6"/>
  <c r="T1815" i="6"/>
  <c r="T2319" i="6"/>
  <c r="T2039" i="6"/>
  <c r="T1863" i="6"/>
  <c r="T965" i="6"/>
  <c r="T1676" i="6"/>
  <c r="T1939" i="6"/>
  <c r="V158" i="8" l="1"/>
  <c r="V90" i="8"/>
  <c r="V303" i="8"/>
  <c r="U974" i="2"/>
  <c r="R2146" i="6"/>
  <c r="S2146" i="6" s="1"/>
  <c r="R2088" i="6"/>
  <c r="S2088" i="6" s="1"/>
  <c r="R1971" i="6"/>
  <c r="S1971" i="6" s="1"/>
  <c r="R1530" i="6"/>
  <c r="S1530" i="6" s="1"/>
  <c r="R1287" i="6"/>
  <c r="S1287" i="6" s="1"/>
  <c r="R1270" i="6"/>
  <c r="S1270" i="6" s="1"/>
  <c r="R1140" i="6"/>
  <c r="S1140" i="6" s="1"/>
  <c r="R336" i="6"/>
  <c r="S336" i="6" s="1"/>
  <c r="R1621" i="6"/>
  <c r="S1621" i="6" s="1"/>
  <c r="R1118" i="6"/>
  <c r="S1118" i="6" s="1"/>
  <c r="R1110" i="6"/>
  <c r="S1110" i="6" s="1"/>
  <c r="R1170" i="6"/>
  <c r="S1170" i="6" s="1"/>
  <c r="R381" i="6"/>
  <c r="S381" i="6" s="1"/>
  <c r="R1338" i="6"/>
  <c r="S1338" i="6" s="1"/>
  <c r="R596" i="6"/>
  <c r="S596" i="6" s="1"/>
  <c r="R284" i="6"/>
  <c r="S284" i="6" s="1"/>
  <c r="R1779" i="6"/>
  <c r="S1779" i="6" s="1"/>
  <c r="R1350" i="6"/>
  <c r="S1350" i="6" s="1"/>
  <c r="R2122" i="6"/>
  <c r="S2122" i="6" s="1"/>
  <c r="R2121" i="6"/>
  <c r="S2121" i="6" s="1"/>
  <c r="R460" i="6"/>
  <c r="S460" i="6" s="1"/>
  <c r="R1893" i="6"/>
  <c r="S1893" i="6" s="1"/>
  <c r="R411" i="6"/>
  <c r="S411" i="6" s="1"/>
  <c r="R554" i="6"/>
  <c r="S554" i="6" s="1"/>
  <c r="R121" i="6"/>
  <c r="S121" i="6" s="1"/>
  <c r="R553" i="6"/>
  <c r="S553" i="6" s="1"/>
  <c r="R1849" i="6"/>
  <c r="S1849" i="6" s="1"/>
  <c r="R1947" i="6"/>
  <c r="S1947" i="6" s="1"/>
  <c r="R353" i="6"/>
  <c r="S353" i="6" s="1"/>
  <c r="R454" i="6"/>
  <c r="S454" i="6" s="1"/>
  <c r="R2130" i="6"/>
  <c r="S2130" i="6" s="1"/>
  <c r="R2244" i="6"/>
  <c r="S2244" i="6" s="1"/>
  <c r="R1238" i="6"/>
  <c r="S1238" i="6" s="1"/>
  <c r="R1341" i="6"/>
  <c r="S1341" i="6" s="1"/>
  <c r="R430" i="6"/>
  <c r="S430" i="6" s="1"/>
  <c r="R1334" i="6"/>
  <c r="S1334" i="6" s="1"/>
  <c r="R74" i="6"/>
  <c r="S74" i="6" s="1"/>
  <c r="R1257" i="6"/>
  <c r="S1257" i="6" s="1"/>
  <c r="R1706" i="6"/>
  <c r="S1706" i="6" s="1"/>
  <c r="R499" i="6"/>
  <c r="S499" i="6" s="1"/>
  <c r="R501" i="6"/>
  <c r="S501" i="6" s="1"/>
  <c r="R1708" i="6"/>
  <c r="S1708" i="6" s="1"/>
  <c r="R2241" i="6"/>
  <c r="S2241" i="6" s="1"/>
  <c r="R2067" i="6"/>
  <c r="S2067" i="6" s="1"/>
  <c r="R859" i="6"/>
  <c r="S859" i="6" s="1"/>
  <c r="R304" i="6"/>
  <c r="S304" i="6" s="1"/>
  <c r="R974" i="6"/>
  <c r="S974" i="6" s="1"/>
  <c r="R125" i="6"/>
  <c r="S125" i="6" s="1"/>
  <c r="R784" i="6"/>
  <c r="S784" i="6" s="1"/>
  <c r="R1405" i="6"/>
  <c r="S1405" i="6" s="1"/>
  <c r="R133" i="6"/>
  <c r="S133" i="6" s="1"/>
  <c r="R346" i="6"/>
  <c r="S346" i="6" s="1"/>
  <c r="R350" i="6"/>
  <c r="S350" i="6" s="1"/>
  <c r="R1680" i="6"/>
  <c r="S1680" i="6" s="1"/>
  <c r="R858" i="6"/>
  <c r="S858" i="6" s="1"/>
  <c r="R856" i="6"/>
  <c r="S856" i="6" s="1"/>
  <c r="R69" i="6"/>
  <c r="S69" i="6" s="1"/>
  <c r="R1724" i="6"/>
  <c r="S1724" i="6" s="1"/>
  <c r="R1095" i="6"/>
  <c r="S1095" i="6" s="1"/>
  <c r="R2022" i="6"/>
  <c r="S2022" i="6" s="1"/>
  <c r="R65" i="6"/>
  <c r="S65" i="6" s="1"/>
  <c r="R822" i="6"/>
  <c r="S822" i="6" s="1"/>
  <c r="R866" i="6"/>
  <c r="S866" i="6" s="1"/>
  <c r="R971" i="6"/>
  <c r="S971" i="6" s="1"/>
  <c r="R1268" i="6"/>
  <c r="S1268" i="6" s="1"/>
  <c r="R1113" i="6"/>
  <c r="S1113" i="6" s="1"/>
  <c r="R1112" i="6"/>
  <c r="S1112" i="6" s="1"/>
  <c r="R2293" i="6"/>
  <c r="S2293" i="6" s="1"/>
  <c r="R1292" i="6"/>
  <c r="S1292" i="6" s="1"/>
  <c r="R846" i="6"/>
  <c r="S846" i="6" s="1"/>
  <c r="R843" i="6"/>
  <c r="S843" i="6" s="1"/>
  <c r="R1080" i="6"/>
  <c r="S1080" i="6" s="1"/>
  <c r="R2196" i="6"/>
  <c r="S2196" i="6" s="1"/>
  <c r="R2281" i="6"/>
  <c r="S2281" i="6" s="1"/>
  <c r="R1382" i="6"/>
  <c r="S1382" i="6" s="1"/>
  <c r="R511" i="6"/>
  <c r="S511" i="6" s="1"/>
  <c r="R1791" i="6"/>
  <c r="S1791" i="6" s="1"/>
  <c r="R556" i="6"/>
  <c r="S556" i="6" s="1"/>
  <c r="R1629" i="6"/>
  <c r="S1629" i="6" s="1"/>
  <c r="R1190" i="6"/>
  <c r="S1190" i="6" s="1"/>
  <c r="R368" i="6"/>
  <c r="S368" i="6" s="1"/>
  <c r="R913" i="6"/>
  <c r="S913" i="6" s="1"/>
  <c r="R956" i="6"/>
  <c r="S956" i="6" s="1"/>
  <c r="R68" i="6"/>
  <c r="S68" i="6" s="1"/>
  <c r="R259" i="6"/>
  <c r="S259" i="6" s="1"/>
  <c r="R311" i="6"/>
  <c r="S311" i="6" s="1"/>
  <c r="R735" i="6"/>
  <c r="S735" i="6" s="1"/>
  <c r="R327" i="6"/>
  <c r="S327" i="6" s="1"/>
  <c r="R332" i="6"/>
  <c r="S332" i="6" s="1"/>
  <c r="R130" i="6"/>
  <c r="S130" i="6" s="1"/>
  <c r="R129" i="6"/>
  <c r="S129" i="6" s="1"/>
  <c r="R249" i="6"/>
  <c r="S249" i="6" s="1"/>
  <c r="R240" i="6"/>
  <c r="S240" i="6" s="1"/>
  <c r="R1286" i="6"/>
  <c r="S1286" i="6" s="1"/>
  <c r="R1290" i="6"/>
  <c r="S1290" i="6" s="1"/>
  <c r="R2106" i="6"/>
  <c r="S2106" i="6" s="1"/>
  <c r="R1955" i="6"/>
  <c r="S1955" i="6" s="1"/>
  <c r="R1038" i="6"/>
  <c r="S1038" i="6" s="1"/>
  <c r="R1037" i="6"/>
  <c r="S1037" i="6" s="1"/>
  <c r="R1765" i="6"/>
  <c r="S1765" i="6" s="1"/>
  <c r="R1764" i="6"/>
  <c r="S1764" i="6" s="1"/>
  <c r="R1120" i="6"/>
  <c r="S1120" i="6" s="1"/>
  <c r="R2162" i="6"/>
  <c r="S2162" i="6" s="1"/>
  <c r="R780" i="6"/>
  <c r="S780" i="6" s="1"/>
  <c r="R2354" i="6"/>
  <c r="S2354" i="6" s="1"/>
  <c r="R854" i="6"/>
  <c r="S854" i="6" s="1"/>
  <c r="R1968" i="6"/>
  <c r="S1968" i="6" s="1"/>
  <c r="R962" i="6"/>
  <c r="S962" i="6" s="1"/>
  <c r="R1614" i="6"/>
  <c r="S1614" i="6" s="1"/>
  <c r="R2362" i="6"/>
  <c r="S2362" i="6" s="1"/>
  <c r="R863" i="6"/>
  <c r="S863" i="6" s="1"/>
  <c r="R873" i="6"/>
  <c r="S873" i="6" s="1"/>
  <c r="R1975" i="6"/>
  <c r="S1975" i="6" s="1"/>
  <c r="R1973" i="6"/>
  <c r="S1973" i="6" s="1"/>
  <c r="R1972" i="6"/>
  <c r="S1972" i="6" s="1"/>
  <c r="R1643" i="6"/>
  <c r="S1643" i="6" s="1"/>
  <c r="R1537" i="6"/>
  <c r="S1537" i="6" s="1"/>
  <c r="R1726" i="6"/>
  <c r="S1726" i="6" s="1"/>
  <c r="R775" i="6"/>
  <c r="S775" i="6" s="1"/>
  <c r="R961" i="6"/>
  <c r="S961" i="6" s="1"/>
  <c r="R579" i="6"/>
  <c r="S579" i="6" s="1"/>
  <c r="R1847" i="6"/>
  <c r="S1847" i="6" s="1"/>
  <c r="R1848" i="6"/>
  <c r="S1848" i="6" s="1"/>
  <c r="R1569" i="6"/>
  <c r="S1569" i="6" s="1"/>
  <c r="R1447" i="6"/>
  <c r="S1447" i="6" s="1"/>
  <c r="R1200" i="6"/>
  <c r="S1200" i="6" s="1"/>
  <c r="R5" i="6"/>
  <c r="S5" i="6" s="1"/>
  <c r="R6" i="6"/>
  <c r="S6" i="6" s="1"/>
  <c r="R1240" i="6"/>
  <c r="S1240" i="6" s="1"/>
  <c r="R572" i="6"/>
  <c r="S572" i="6" s="1"/>
  <c r="R335" i="6"/>
  <c r="S335" i="6" s="1"/>
  <c r="R209" i="6"/>
  <c r="S209" i="6" s="1"/>
  <c r="R2056" i="6"/>
  <c r="S2056" i="6" s="1"/>
  <c r="R4" i="6"/>
  <c r="S4" i="6" s="1"/>
  <c r="R321" i="6"/>
  <c r="S321" i="6" s="1"/>
  <c r="R702" i="6"/>
  <c r="S702" i="6" s="1"/>
  <c r="R32" i="6"/>
  <c r="S32" i="6" s="1"/>
  <c r="R815" i="6"/>
  <c r="S815" i="6" s="1"/>
  <c r="R28" i="6"/>
  <c r="S28" i="6" s="1"/>
  <c r="R289" i="6"/>
  <c r="S289" i="6" s="1"/>
  <c r="R2239" i="6"/>
  <c r="S2239" i="6" s="1"/>
  <c r="R453" i="6"/>
  <c r="S453" i="6" s="1"/>
  <c r="R25" i="6"/>
  <c r="S25" i="6" s="1"/>
  <c r="R469" i="6"/>
  <c r="S469" i="6" s="1"/>
  <c r="R2038" i="6"/>
  <c r="S2038" i="6" s="1"/>
  <c r="R1087" i="6"/>
  <c r="S1087" i="6" s="1"/>
  <c r="R1285" i="6"/>
  <c r="S1285" i="6" s="1"/>
  <c r="R1654" i="6"/>
  <c r="S1654" i="6" s="1"/>
  <c r="R2168" i="6"/>
  <c r="S2168" i="6" s="1"/>
  <c r="R1235" i="6"/>
  <c r="S1235" i="6" s="1"/>
  <c r="R1394" i="6"/>
  <c r="S1394" i="6" s="1"/>
  <c r="R1397" i="6"/>
  <c r="S1397" i="6" s="1"/>
  <c r="R2005" i="6"/>
  <c r="S2005" i="6" s="1"/>
  <c r="R833" i="6"/>
  <c r="S833" i="6" s="1"/>
  <c r="R1364" i="6"/>
  <c r="S1364" i="6" s="1"/>
  <c r="R2156" i="6"/>
  <c r="S2156" i="6" s="1"/>
  <c r="R539" i="6"/>
  <c r="S539" i="6" s="1"/>
  <c r="R248" i="6"/>
  <c r="S248" i="6" s="1"/>
  <c r="R401" i="6"/>
  <c r="S401" i="6" s="1"/>
  <c r="R2178" i="6"/>
  <c r="S2178" i="6" s="1"/>
  <c r="R1487" i="6"/>
  <c r="S1487" i="6" s="1"/>
  <c r="R983" i="6"/>
  <c r="S983" i="6" s="1"/>
  <c r="R2007" i="6"/>
  <c r="S2007" i="6" s="1"/>
  <c r="R1809" i="6"/>
  <c r="S1809" i="6" s="1"/>
  <c r="R1808" i="6"/>
  <c r="S1808" i="6" s="1"/>
  <c r="R771" i="6"/>
  <c r="S771" i="6" s="1"/>
  <c r="R1178" i="6"/>
  <c r="S1178" i="6" s="1"/>
  <c r="R855" i="6"/>
  <c r="S855" i="6" s="1"/>
  <c r="R357" i="6"/>
  <c r="S357" i="6" s="1"/>
  <c r="R1133" i="6"/>
  <c r="S1133" i="6" s="1"/>
  <c r="R1124" i="6"/>
  <c r="S1124" i="6" s="1"/>
  <c r="R683" i="6"/>
  <c r="S683" i="6" s="1"/>
  <c r="R2163" i="6"/>
  <c r="S2163" i="6" s="1"/>
  <c r="R64" i="6"/>
  <c r="S64" i="6" s="1"/>
  <c r="R672" i="6"/>
  <c r="S672" i="6" s="1"/>
  <c r="R26" i="6"/>
  <c r="S26" i="6" s="1"/>
  <c r="R1707" i="6"/>
  <c r="S1707" i="6" s="1"/>
  <c r="R1701" i="6"/>
  <c r="S1701" i="6" s="1"/>
  <c r="R1302" i="6"/>
  <c r="S1302" i="6" s="1"/>
  <c r="R92" i="6"/>
  <c r="S92" i="6" s="1"/>
  <c r="R2058" i="6"/>
  <c r="S2058" i="6" s="1"/>
  <c r="R2349" i="6"/>
  <c r="S2349" i="6" s="1"/>
  <c r="R2348" i="6"/>
  <c r="S2348" i="6" s="1"/>
  <c r="R627" i="6"/>
  <c r="S627" i="6" s="1"/>
  <c r="R625" i="6"/>
  <c r="S625" i="6" s="1"/>
  <c r="R954" i="6"/>
  <c r="S954" i="6" s="1"/>
  <c r="R1318" i="6"/>
  <c r="S1318" i="6" s="1"/>
  <c r="R2318" i="6"/>
  <c r="S2318" i="6" s="1"/>
  <c r="R2322" i="6"/>
  <c r="S2322" i="6" s="1"/>
  <c r="R800" i="6"/>
  <c r="S800" i="6" s="1"/>
  <c r="R1439" i="6"/>
  <c r="S1439" i="6" s="1"/>
  <c r="R1980" i="6"/>
  <c r="S1980" i="6" s="1"/>
  <c r="R642" i="6"/>
  <c r="S642" i="6" s="1"/>
  <c r="R2345" i="6"/>
  <c r="S2345" i="6" s="1"/>
  <c r="R1413" i="6"/>
  <c r="S1413" i="6" s="1"/>
  <c r="R919" i="6"/>
  <c r="S919" i="6" s="1"/>
  <c r="R918" i="6"/>
  <c r="S918" i="6" s="1"/>
  <c r="R1617" i="6"/>
  <c r="S1617" i="6" s="1"/>
  <c r="R1667" i="6"/>
  <c r="S1667" i="6" s="1"/>
  <c r="R1328" i="6"/>
  <c r="S1328" i="6" s="1"/>
  <c r="R1326" i="6"/>
  <c r="S1326" i="6" s="1"/>
  <c r="R263" i="6"/>
  <c r="S263" i="6" s="1"/>
  <c r="R1908" i="6"/>
  <c r="S1908" i="6" s="1"/>
  <c r="R532" i="6"/>
  <c r="S532" i="6" s="1"/>
  <c r="R2270" i="6"/>
  <c r="S2270" i="6" s="1"/>
  <c r="R131" i="6"/>
  <c r="S131" i="6" s="1"/>
  <c r="R830" i="6"/>
  <c r="S830" i="6" s="1"/>
  <c r="R234" i="6"/>
  <c r="S234" i="6" s="1"/>
  <c r="R1470" i="6"/>
  <c r="S1470" i="6" s="1"/>
  <c r="R1132" i="6"/>
  <c r="S1132" i="6" s="1"/>
  <c r="R457" i="6"/>
  <c r="S457" i="6" s="1"/>
  <c r="R1829" i="6"/>
  <c r="S1829" i="6" s="1"/>
  <c r="R1687" i="6"/>
  <c r="S1687" i="6" s="1"/>
  <c r="R1468" i="6"/>
  <c r="S1468" i="6" s="1"/>
  <c r="R452" i="6"/>
  <c r="S452" i="6" s="1"/>
  <c r="R711" i="6"/>
  <c r="S711" i="6" s="1"/>
  <c r="R1475" i="6"/>
  <c r="S1475" i="6" s="1"/>
  <c r="R768" i="6"/>
  <c r="S768" i="6" s="1"/>
  <c r="R2327" i="6"/>
  <c r="S2327" i="6" s="1"/>
  <c r="R2326" i="6"/>
  <c r="S2326" i="6" s="1"/>
  <c r="R2184" i="6"/>
  <c r="S2184" i="6" s="1"/>
  <c r="R1723" i="6"/>
  <c r="S1723" i="6" s="1"/>
  <c r="R41" i="6"/>
  <c r="S41" i="6" s="1"/>
  <c r="R948" i="6"/>
  <c r="S948" i="6" s="1"/>
  <c r="R1109" i="6"/>
  <c r="S1109" i="6" s="1"/>
  <c r="R310" i="6"/>
  <c r="S310" i="6" s="1"/>
  <c r="R297" i="6"/>
  <c r="S297" i="6" s="1"/>
  <c r="R2265" i="6"/>
  <c r="S2265" i="6" s="1"/>
  <c r="R1610" i="6"/>
  <c r="S1610" i="6" s="1"/>
  <c r="R1094" i="6"/>
  <c r="S1094" i="6" s="1"/>
  <c r="R1099" i="6"/>
  <c r="S1099" i="6" s="1"/>
  <c r="R107" i="6"/>
  <c r="S107" i="6" s="1"/>
  <c r="R34" i="6"/>
  <c r="S34" i="6" s="1"/>
  <c r="R33" i="6"/>
  <c r="S33" i="6" s="1"/>
  <c r="R2376" i="6"/>
  <c r="S2376" i="6" s="1"/>
  <c r="R1738" i="6"/>
  <c r="S1738" i="6" s="1"/>
  <c r="R1736" i="6"/>
  <c r="S1736" i="6" s="1"/>
  <c r="R2369" i="6"/>
  <c r="S2369" i="6" s="1"/>
  <c r="R1346" i="6"/>
  <c r="S1346" i="6" s="1"/>
  <c r="R2334" i="6"/>
  <c r="S2334" i="6" s="1"/>
  <c r="R696" i="6"/>
  <c r="S696" i="6" s="1"/>
  <c r="R963" i="6"/>
  <c r="S963" i="6" s="1"/>
  <c r="R1381" i="6"/>
  <c r="S1381" i="6" s="1"/>
  <c r="R1981" i="6"/>
  <c r="S1981" i="6" s="1"/>
  <c r="R2166" i="6"/>
  <c r="S2166" i="6" s="1"/>
  <c r="R2286" i="6"/>
  <c r="S2286" i="6" s="1"/>
  <c r="R2099" i="6"/>
  <c r="S2099" i="6" s="1"/>
  <c r="R2072" i="6"/>
  <c r="S2072" i="6" s="1"/>
  <c r="R365" i="6"/>
  <c r="S365" i="6" s="1"/>
  <c r="R1576" i="6"/>
  <c r="S1576" i="6" s="1"/>
  <c r="R1237" i="6"/>
  <c r="S1237" i="6" s="1"/>
  <c r="R1236" i="6"/>
  <c r="S1236" i="6" s="1"/>
  <c r="R2251" i="6"/>
  <c r="S2251" i="6" s="1"/>
  <c r="R1566" i="6"/>
  <c r="S1566" i="6" s="1"/>
  <c r="R1265" i="6"/>
  <c r="S1265" i="6" s="1"/>
  <c r="R1374" i="6"/>
  <c r="S1374" i="6" s="1"/>
  <c r="R1373" i="6"/>
  <c r="S1373" i="6" s="1"/>
  <c r="R2315" i="6"/>
  <c r="S2315" i="6" s="1"/>
  <c r="R695" i="6"/>
  <c r="S695" i="6" s="1"/>
  <c r="R1309" i="6"/>
  <c r="S1309" i="6" s="1"/>
  <c r="R1305" i="6"/>
  <c r="S1305" i="6" s="1"/>
  <c r="R1713" i="6"/>
  <c r="S1713" i="6" s="1"/>
  <c r="R2126" i="6"/>
  <c r="S2126" i="6" s="1"/>
  <c r="R29" i="6"/>
  <c r="S29" i="6" s="1"/>
  <c r="R1590" i="6"/>
  <c r="S1590" i="6" s="1"/>
  <c r="R287" i="6"/>
  <c r="S287" i="6" s="1"/>
  <c r="R1661" i="6"/>
  <c r="S1661" i="6" s="1"/>
  <c r="R1652" i="6"/>
  <c r="S1652" i="6" s="1"/>
  <c r="R839" i="6"/>
  <c r="S839" i="6" s="1"/>
  <c r="R838" i="6"/>
  <c r="S838" i="6" s="1"/>
  <c r="R1256" i="6"/>
  <c r="S1256" i="6" s="1"/>
  <c r="R1613" i="6"/>
  <c r="S1613" i="6" s="1"/>
  <c r="R216" i="6"/>
  <c r="S216" i="6" s="1"/>
  <c r="R1645" i="6"/>
  <c r="S1645" i="6" s="1"/>
  <c r="R2116" i="6"/>
  <c r="S2116" i="6" s="1"/>
  <c r="R1325" i="6"/>
  <c r="S1325" i="6" s="1"/>
  <c r="R1735" i="6"/>
  <c r="S1735" i="6" s="1"/>
  <c r="R1734" i="6"/>
  <c r="S1734" i="6" s="1"/>
  <c r="R2198" i="6"/>
  <c r="S2198" i="6" s="1"/>
  <c r="R614" i="6"/>
  <c r="S614" i="6" s="1"/>
  <c r="R646" i="6"/>
  <c r="S646" i="6" s="1"/>
  <c r="R466" i="6"/>
  <c r="S466" i="6" s="1"/>
  <c r="R447" i="6"/>
  <c r="S447" i="6" s="1"/>
  <c r="R740" i="6"/>
  <c r="S740" i="6" s="1"/>
  <c r="R1904" i="6"/>
  <c r="S1904" i="6" s="1"/>
  <c r="R2006" i="6"/>
  <c r="S2006" i="6" s="1"/>
  <c r="R1064" i="6"/>
  <c r="S1064" i="6" s="1"/>
  <c r="R1060" i="6"/>
  <c r="S1060" i="6" s="1"/>
  <c r="R2387" i="6"/>
  <c r="S2387" i="6" s="1"/>
  <c r="R1184" i="6"/>
  <c r="S1184" i="6" s="1"/>
  <c r="R1181" i="6"/>
  <c r="S1181" i="6" s="1"/>
  <c r="R11" i="6"/>
  <c r="S11" i="6" s="1"/>
  <c r="R388" i="6"/>
  <c r="S388" i="6" s="1"/>
  <c r="R175" i="6"/>
  <c r="S175" i="6" s="1"/>
  <c r="R765" i="6"/>
  <c r="S765" i="6" s="1"/>
  <c r="R153" i="6"/>
  <c r="S153" i="6" s="1"/>
  <c r="R1226" i="6"/>
  <c r="S1226" i="6" s="1"/>
  <c r="R1072" i="6"/>
  <c r="S1072" i="6" s="1"/>
  <c r="R1068" i="6"/>
  <c r="S1068" i="6" s="1"/>
  <c r="R781" i="6"/>
  <c r="S781" i="6" s="1"/>
  <c r="R1324" i="6"/>
  <c r="S1324" i="6" s="1"/>
  <c r="R1096" i="6"/>
  <c r="S1096" i="6" s="1"/>
  <c r="R429" i="6"/>
  <c r="S429" i="6" s="1"/>
  <c r="R1742" i="6"/>
  <c r="S1742" i="6" s="1"/>
  <c r="R1788" i="6"/>
  <c r="S1788" i="6" s="1"/>
  <c r="R679" i="6"/>
  <c r="S679" i="6" s="1"/>
  <c r="R478" i="6"/>
  <c r="S478" i="6" s="1"/>
  <c r="R1603" i="6"/>
  <c r="S1603" i="6" s="1"/>
  <c r="R169" i="6"/>
  <c r="S169" i="6" s="1"/>
  <c r="R2282" i="6"/>
  <c r="S2282" i="6" s="1"/>
  <c r="R217" i="6"/>
  <c r="S217" i="6" s="1"/>
  <c r="R72" i="6"/>
  <c r="S72" i="6" s="1"/>
  <c r="R1522" i="6"/>
  <c r="S1522" i="6" s="1"/>
  <c r="R1814" i="6"/>
  <c r="S1814" i="6" s="1"/>
  <c r="R1835" i="6"/>
  <c r="S1835" i="6" s="1"/>
  <c r="R710" i="6"/>
  <c r="S710" i="6" s="1"/>
  <c r="R40" i="6"/>
  <c r="S40" i="6" s="1"/>
  <c r="R2225" i="6"/>
  <c r="S2225" i="6" s="1"/>
  <c r="R2213" i="6"/>
  <c r="S2213" i="6" s="1"/>
  <c r="R1845" i="6"/>
  <c r="S1845" i="6" s="1"/>
  <c r="R1842" i="6"/>
  <c r="S1842" i="6" s="1"/>
  <c r="R1858" i="6"/>
  <c r="S1858" i="6" s="1"/>
  <c r="R1438" i="6"/>
  <c r="S1438" i="6" s="1"/>
  <c r="R352" i="6"/>
  <c r="S352" i="6" s="1"/>
  <c r="R256" i="6"/>
  <c r="S256" i="6" s="1"/>
  <c r="R922" i="6"/>
  <c r="S922" i="6" s="1"/>
  <c r="R1367" i="6"/>
  <c r="S1367" i="6" s="1"/>
  <c r="R220" i="6"/>
  <c r="S220" i="6" s="1"/>
  <c r="R341" i="6"/>
  <c r="S341" i="6" s="1"/>
  <c r="R337" i="6"/>
  <c r="S337" i="6" s="1"/>
  <c r="R638" i="6"/>
  <c r="S638" i="6" s="1"/>
  <c r="R1550" i="6"/>
  <c r="S1550" i="6" s="1"/>
  <c r="R1036" i="6"/>
  <c r="S1036" i="6" s="1"/>
  <c r="R1035" i="6"/>
  <c r="S1035" i="6" s="1"/>
  <c r="R1034" i="6"/>
  <c r="S1034" i="6" s="1"/>
  <c r="R639" i="6"/>
  <c r="S639" i="6" s="1"/>
  <c r="R418" i="6"/>
  <c r="S418" i="6" s="1"/>
  <c r="R35" i="6"/>
  <c r="S35" i="6" s="1"/>
  <c r="R269" i="6"/>
  <c r="S269" i="6" s="1"/>
  <c r="R1066" i="6"/>
  <c r="S1066" i="6" s="1"/>
  <c r="R132" i="6"/>
  <c r="S132" i="6" s="1"/>
  <c r="R439" i="6"/>
  <c r="S439" i="6" s="1"/>
  <c r="R105" i="6"/>
  <c r="S105" i="6" s="1"/>
  <c r="R1390" i="6"/>
  <c r="S1390" i="6" s="1"/>
  <c r="R1388" i="6"/>
  <c r="S1388" i="6" s="1"/>
  <c r="R1369" i="6"/>
  <c r="S1369" i="6" s="1"/>
  <c r="R2079" i="6"/>
  <c r="S2079" i="6" s="1"/>
  <c r="R578" i="6"/>
  <c r="S578" i="6" s="1"/>
  <c r="R748" i="6"/>
  <c r="S748" i="6" s="1"/>
  <c r="R1674" i="6"/>
  <c r="S1674" i="6" s="1"/>
  <c r="R2012" i="6"/>
  <c r="S2012" i="6" s="1"/>
  <c r="R2093" i="6"/>
  <c r="S2093" i="6" s="1"/>
  <c r="R1957" i="6"/>
  <c r="S1957" i="6" s="1"/>
  <c r="R604" i="6"/>
  <c r="S604" i="6" s="1"/>
  <c r="R1571" i="6"/>
  <c r="S1571" i="6" s="1"/>
  <c r="R650" i="6"/>
  <c r="S650" i="6" s="1"/>
  <c r="R2017" i="6"/>
  <c r="S2017" i="6" s="1"/>
  <c r="R1813" i="6"/>
  <c r="S1813" i="6" s="1"/>
  <c r="R613" i="6"/>
  <c r="S613" i="6" s="1"/>
  <c r="R653" i="6"/>
  <c r="S653" i="6" s="1"/>
  <c r="R300" i="6"/>
  <c r="S300" i="6" s="1"/>
  <c r="R106" i="6"/>
  <c r="S106" i="6" s="1"/>
  <c r="R545" i="6"/>
  <c r="S545" i="6" s="1"/>
  <c r="R325" i="6"/>
  <c r="S325" i="6" s="1"/>
  <c r="R1084" i="6"/>
  <c r="S1084" i="6" s="1"/>
  <c r="R678" i="6"/>
  <c r="S678" i="6" s="1"/>
  <c r="R2087" i="6"/>
  <c r="S2087" i="6" s="1"/>
  <c r="R1880" i="6"/>
  <c r="S1880" i="6" s="1"/>
  <c r="R1878" i="6"/>
  <c r="S1878" i="6" s="1"/>
  <c r="R2097" i="6"/>
  <c r="S2097" i="6" s="1"/>
  <c r="R2150" i="6"/>
  <c r="S2150" i="6" s="1"/>
  <c r="R2212" i="6"/>
  <c r="S2212" i="6" s="1"/>
  <c r="R899" i="6"/>
  <c r="S899" i="6" s="1"/>
  <c r="R349" i="6"/>
  <c r="S349" i="6" s="1"/>
  <c r="R168" i="6"/>
  <c r="S168" i="6" s="1"/>
  <c r="R1512" i="6"/>
  <c r="S1512" i="6" s="1"/>
  <c r="R779" i="6"/>
  <c r="S779" i="6" s="1"/>
  <c r="R1131" i="6"/>
  <c r="S1131" i="6" s="1"/>
  <c r="R649" i="6"/>
  <c r="S649" i="6" s="1"/>
  <c r="R865" i="6"/>
  <c r="S865" i="6" s="1"/>
  <c r="R2076" i="6"/>
  <c r="S2076" i="6" s="1"/>
  <c r="R2347" i="6"/>
  <c r="S2347" i="6" s="1"/>
  <c r="R2346" i="6"/>
  <c r="S2346" i="6" s="1"/>
  <c r="R2372" i="6"/>
  <c r="S2372" i="6" s="1"/>
  <c r="R2336" i="6"/>
  <c r="S2336" i="6" s="1"/>
  <c r="R1378" i="6"/>
  <c r="S1378" i="6" s="1"/>
  <c r="R1372" i="6"/>
  <c r="S1372" i="6" s="1"/>
  <c r="R1624" i="6"/>
  <c r="S1624" i="6" s="1"/>
  <c r="R1868" i="6"/>
  <c r="S1868" i="6" s="1"/>
  <c r="R1684" i="6"/>
  <c r="S1684" i="6" s="1"/>
  <c r="R2263" i="6"/>
  <c r="S2263" i="6" s="1"/>
  <c r="R2262" i="6"/>
  <c r="S2262" i="6" s="1"/>
  <c r="R2260" i="6"/>
  <c r="S2260" i="6" s="1"/>
  <c r="R2083" i="6"/>
  <c r="S2083" i="6" s="1"/>
  <c r="R1191" i="6"/>
  <c r="S1191" i="6" s="1"/>
  <c r="R2238" i="6"/>
  <c r="S2238" i="6" s="1"/>
  <c r="R808" i="6"/>
  <c r="S808" i="6" s="1"/>
  <c r="R320" i="6"/>
  <c r="S320" i="6" s="1"/>
  <c r="R2054" i="6"/>
  <c r="S2054" i="6" s="1"/>
  <c r="R2048" i="6"/>
  <c r="S2048" i="6" s="1"/>
  <c r="R1664" i="6"/>
  <c r="S1664" i="6" s="1"/>
  <c r="R1977" i="6"/>
  <c r="S1977" i="6" s="1"/>
  <c r="R644" i="6"/>
  <c r="S644" i="6" s="1"/>
  <c r="R1086" i="6"/>
  <c r="S1086" i="6" s="1"/>
  <c r="R1085" i="6"/>
  <c r="S1085" i="6" s="1"/>
  <c r="R1417" i="6"/>
  <c r="S1417" i="6" s="1"/>
  <c r="R2151" i="6"/>
  <c r="S2151" i="6" s="1"/>
  <c r="R2153" i="6"/>
  <c r="S2153" i="6" s="1"/>
  <c r="R571" i="6"/>
  <c r="S571" i="6" s="1"/>
  <c r="R939" i="6"/>
  <c r="S939" i="6" s="1"/>
  <c r="R812" i="6"/>
  <c r="S812" i="6" s="1"/>
  <c r="R1277" i="6"/>
  <c r="S1277" i="6" s="1"/>
  <c r="R853" i="6"/>
  <c r="S853" i="6" s="1"/>
  <c r="R2110" i="6"/>
  <c r="S2110" i="6" s="1"/>
  <c r="R2109" i="6"/>
  <c r="S2109" i="6" s="1"/>
  <c r="R1820" i="6"/>
  <c r="S1820" i="6" s="1"/>
  <c r="R799" i="6"/>
  <c r="S799" i="6" s="1"/>
  <c r="R496" i="6"/>
  <c r="S496" i="6" s="1"/>
  <c r="R1301" i="6"/>
  <c r="S1301" i="6" s="1"/>
  <c r="R1804" i="6"/>
  <c r="S1804" i="6" s="1"/>
  <c r="R2353" i="6"/>
  <c r="S2353" i="6" s="1"/>
  <c r="R124" i="6"/>
  <c r="S124" i="6" s="1"/>
  <c r="R2340" i="6"/>
  <c r="S2340" i="6" s="1"/>
  <c r="R1018" i="6"/>
  <c r="S1018" i="6" s="1"/>
  <c r="R1106" i="6"/>
  <c r="S1106" i="6" s="1"/>
  <c r="R1871" i="6"/>
  <c r="S1871" i="6" s="1"/>
  <c r="R1100" i="6"/>
  <c r="S1100" i="6" s="1"/>
  <c r="R1108" i="6"/>
  <c r="S1108" i="6" s="1"/>
  <c r="R1615" i="6"/>
  <c r="S1615" i="6" s="1"/>
  <c r="R1490" i="6"/>
  <c r="S1490" i="6" s="1"/>
  <c r="R197" i="6"/>
  <c r="S197" i="6" s="1"/>
  <c r="R2177" i="6"/>
  <c r="S2177" i="6" s="1"/>
  <c r="R1600" i="6"/>
  <c r="S1600" i="6" s="1"/>
  <c r="R1518" i="6"/>
  <c r="S1518" i="6" s="1"/>
  <c r="R1368" i="6"/>
  <c r="S1368" i="6" s="1"/>
  <c r="R2352" i="6"/>
  <c r="S2352" i="6" s="1"/>
  <c r="R417" i="6"/>
  <c r="S417" i="6" s="1"/>
  <c r="R1416" i="6"/>
  <c r="S1416" i="6" s="1"/>
  <c r="R2194" i="6"/>
  <c r="S2194" i="6" s="1"/>
  <c r="R103" i="6"/>
  <c r="S103" i="6" s="1"/>
  <c r="R731" i="6"/>
  <c r="S731" i="6" s="1"/>
  <c r="R1899" i="6"/>
  <c r="S1899" i="6" s="1"/>
  <c r="R706" i="6"/>
  <c r="S706" i="6" s="1"/>
  <c r="R1215" i="6"/>
  <c r="S1215" i="6" s="1"/>
  <c r="R1214" i="6"/>
  <c r="S1214" i="6" s="1"/>
  <c r="R1218" i="6"/>
  <c r="S1218" i="6" s="1"/>
  <c r="R1651" i="6"/>
  <c r="S1651" i="6" s="1"/>
  <c r="R817" i="6"/>
  <c r="S817" i="6" s="1"/>
  <c r="R977" i="6"/>
  <c r="S977" i="6" s="1"/>
  <c r="R976" i="6"/>
  <c r="S976" i="6" s="1"/>
  <c r="R2071" i="6"/>
  <c r="S2071" i="6" s="1"/>
  <c r="R2269" i="6"/>
  <c r="S2269" i="6" s="1"/>
  <c r="R803" i="6"/>
  <c r="S803" i="6" s="1"/>
  <c r="R1255" i="6"/>
  <c r="S1255" i="6" s="1"/>
  <c r="R1253" i="6"/>
  <c r="S1253" i="6" s="1"/>
  <c r="R1254" i="6"/>
  <c r="S1254" i="6" s="1"/>
  <c r="R723" i="6"/>
  <c r="S723" i="6" s="1"/>
  <c r="R2117" i="6"/>
  <c r="S2117" i="6" s="1"/>
  <c r="R416" i="6"/>
  <c r="S416" i="6" s="1"/>
  <c r="R87" i="6"/>
  <c r="S87" i="6" s="1"/>
  <c r="R306" i="6"/>
  <c r="S306" i="6" s="1"/>
  <c r="R665" i="6"/>
  <c r="S665" i="6" s="1"/>
  <c r="R295" i="6"/>
  <c r="S295" i="6" s="1"/>
  <c r="R293" i="6"/>
  <c r="S293" i="6" s="1"/>
  <c r="R291" i="6"/>
  <c r="S291" i="6" s="1"/>
  <c r="R831" i="6"/>
  <c r="S831" i="6" s="1"/>
  <c r="R841" i="6"/>
  <c r="S841" i="6" s="1"/>
  <c r="R835" i="6"/>
  <c r="S835" i="6" s="1"/>
  <c r="R18" i="6"/>
  <c r="S18" i="6" s="1"/>
  <c r="R513" i="6"/>
  <c r="S513" i="6" s="1"/>
  <c r="R1010" i="6"/>
  <c r="S1010" i="6" s="1"/>
  <c r="R1001" i="6"/>
  <c r="S1001" i="6" s="1"/>
  <c r="R179" i="6"/>
  <c r="S179" i="6" s="1"/>
  <c r="R985" i="6"/>
  <c r="S985" i="6" s="1"/>
  <c r="R1252" i="6"/>
  <c r="S1252" i="6" s="1"/>
  <c r="R1251" i="6"/>
  <c r="S1251" i="6" s="1"/>
  <c r="R959" i="6"/>
  <c r="S959" i="6" s="1"/>
  <c r="R345" i="6"/>
  <c r="S345" i="6" s="1"/>
  <c r="R1055" i="6"/>
  <c r="S1055" i="6" s="1"/>
  <c r="R798" i="6"/>
  <c r="S798" i="6" s="1"/>
  <c r="R266" i="6"/>
  <c r="S266" i="6" s="1"/>
  <c r="R2390" i="6"/>
  <c r="S2390" i="6" s="1"/>
  <c r="R2267" i="6"/>
  <c r="S2267" i="6" s="1"/>
  <c r="R2266" i="6"/>
  <c r="S2266" i="6" s="1"/>
  <c r="R797" i="6"/>
  <c r="S797" i="6" s="1"/>
  <c r="R782" i="6"/>
  <c r="S782" i="6" s="1"/>
  <c r="R677" i="6"/>
  <c r="S677" i="6" s="1"/>
  <c r="R681" i="6"/>
  <c r="S681" i="6" s="1"/>
  <c r="R561" i="6"/>
  <c r="S561" i="6" s="1"/>
  <c r="R560" i="6"/>
  <c r="S560" i="6" s="1"/>
  <c r="R490" i="6"/>
  <c r="S490" i="6" s="1"/>
  <c r="R928" i="6"/>
  <c r="S928" i="6" s="1"/>
  <c r="R1452" i="6"/>
  <c r="S1452" i="6" s="1"/>
  <c r="R260" i="6"/>
  <c r="S260" i="6" s="1"/>
  <c r="R1012" i="6"/>
  <c r="S1012" i="6" s="1"/>
  <c r="R1011" i="6"/>
  <c r="S1011" i="6" s="1"/>
  <c r="R796" i="6"/>
  <c r="S796" i="6" s="1"/>
  <c r="R497" i="6"/>
  <c r="S497" i="6" s="1"/>
  <c r="R163" i="6"/>
  <c r="S163" i="6" s="1"/>
  <c r="R1618" i="6"/>
  <c r="S1618" i="6" s="1"/>
  <c r="R1737" i="6"/>
  <c r="S1737" i="6" s="1"/>
  <c r="R1733" i="6"/>
  <c r="S1733" i="6" s="1"/>
  <c r="R2306" i="6"/>
  <c r="S2306" i="6" s="1"/>
  <c r="R2065" i="6"/>
  <c r="S2065" i="6" s="1"/>
  <c r="R1117" i="6"/>
  <c r="S1117" i="6" s="1"/>
  <c r="R1717" i="6"/>
  <c r="S1717" i="6" s="1"/>
  <c r="R577" i="6"/>
  <c r="S577" i="6" s="1"/>
  <c r="R152" i="6"/>
  <c r="S152" i="6" s="1"/>
  <c r="R1575" i="6"/>
  <c r="S1575" i="6" s="1"/>
  <c r="R1716" i="6"/>
  <c r="S1716" i="6" s="1"/>
  <c r="R1567" i="6"/>
  <c r="S1567" i="6" s="1"/>
  <c r="R487" i="6"/>
  <c r="S487" i="6" s="1"/>
  <c r="R1166" i="6"/>
  <c r="S1166" i="6" s="1"/>
  <c r="R1958" i="6"/>
  <c r="S1958" i="6" s="1"/>
  <c r="R868" i="6"/>
  <c r="S868" i="6" s="1"/>
  <c r="R1158" i="6"/>
  <c r="S1158" i="6" s="1"/>
  <c r="R1232" i="6"/>
  <c r="S1232" i="6" s="1"/>
  <c r="R1497" i="6"/>
  <c r="S1497" i="6" s="1"/>
  <c r="R1492" i="6"/>
  <c r="S1492" i="6" s="1"/>
  <c r="R491" i="6"/>
  <c r="S491" i="6" s="1"/>
  <c r="R832" i="6"/>
  <c r="S832" i="6" s="1"/>
  <c r="R995" i="6"/>
  <c r="S995" i="6" s="1"/>
  <c r="R1993" i="6"/>
  <c r="S1993" i="6" s="1"/>
  <c r="R659" i="6"/>
  <c r="S659" i="6" s="1"/>
  <c r="R980" i="6"/>
  <c r="S980" i="6" s="1"/>
  <c r="R1978" i="6"/>
  <c r="S1978" i="6" s="1"/>
  <c r="R2094" i="6"/>
  <c r="S2094" i="6" s="1"/>
  <c r="R1526" i="6"/>
  <c r="S1526" i="6" s="1"/>
  <c r="R1672" i="6"/>
  <c r="S1672" i="6" s="1"/>
  <c r="R537" i="6"/>
  <c r="S537" i="6" s="1"/>
  <c r="R536" i="6"/>
  <c r="S536" i="6" s="1"/>
  <c r="R1264" i="6"/>
  <c r="S1264" i="6" s="1"/>
  <c r="R850" i="6"/>
  <c r="S850" i="6" s="1"/>
  <c r="R1296" i="6"/>
  <c r="S1296" i="6" s="1"/>
  <c r="R1077" i="6"/>
  <c r="S1077" i="6" s="1"/>
  <c r="R2034" i="6"/>
  <c r="S2034" i="6" s="1"/>
  <c r="R2379" i="6"/>
  <c r="S2379" i="6" s="1"/>
  <c r="R1239" i="6"/>
  <c r="S1239" i="6" s="1"/>
  <c r="R1474" i="6"/>
  <c r="S1474" i="6" s="1"/>
  <c r="R1473" i="6"/>
  <c r="S1473" i="6" s="1"/>
  <c r="R1165" i="6"/>
  <c r="S1165" i="6" s="1"/>
  <c r="R1639" i="6"/>
  <c r="S1639" i="6" s="1"/>
  <c r="R380" i="6"/>
  <c r="S380" i="6" s="1"/>
  <c r="R664" i="6"/>
  <c r="S664" i="6" s="1"/>
  <c r="R673" i="6"/>
  <c r="S673" i="6" s="1"/>
  <c r="R907" i="6"/>
  <c r="S907" i="6" s="1"/>
  <c r="R1683" i="6"/>
  <c r="S1683" i="6" s="1"/>
  <c r="R2330" i="6"/>
  <c r="S2330" i="6" s="1"/>
  <c r="R323" i="6"/>
  <c r="S323" i="6" s="1"/>
  <c r="R652" i="6"/>
  <c r="S652" i="6" s="1"/>
  <c r="R743" i="6"/>
  <c r="S743" i="6" s="1"/>
  <c r="R17" i="6"/>
  <c r="S17" i="6" s="1"/>
  <c r="R1862" i="6"/>
  <c r="S1862" i="6" s="1"/>
  <c r="R1434" i="6"/>
  <c r="S1434" i="6" s="1"/>
  <c r="R548" i="6"/>
  <c r="S548" i="6" s="1"/>
  <c r="R24" i="6"/>
  <c r="S24" i="6" s="1"/>
  <c r="R1988" i="6"/>
  <c r="S1988" i="6" s="1"/>
  <c r="R2202" i="6"/>
  <c r="S2202" i="6" s="1"/>
  <c r="R2218" i="6"/>
  <c r="S2218" i="6" s="1"/>
  <c r="R1175" i="6"/>
  <c r="S1175" i="6" s="1"/>
  <c r="R1171" i="6"/>
  <c r="S1171" i="6" s="1"/>
  <c r="R1671" i="6"/>
  <c r="S1671" i="6" s="1"/>
  <c r="R1690" i="6"/>
  <c r="S1690" i="6" s="1"/>
  <c r="R1861" i="6"/>
  <c r="S1861" i="6" s="1"/>
  <c r="R2020" i="6"/>
  <c r="S2020" i="6" s="1"/>
  <c r="R1741" i="6"/>
  <c r="S1741" i="6" s="1"/>
  <c r="R1722" i="6"/>
  <c r="S1722" i="6" s="1"/>
  <c r="R397" i="6"/>
  <c r="S397" i="6" s="1"/>
  <c r="R2123" i="6"/>
  <c r="S2123" i="6" s="1"/>
  <c r="R2057" i="6"/>
  <c r="S2057" i="6" s="1"/>
  <c r="R1428" i="6"/>
  <c r="S1428" i="6" s="1"/>
  <c r="R1420" i="6"/>
  <c r="S1420" i="6" s="1"/>
  <c r="R63" i="6"/>
  <c r="S63" i="6" s="1"/>
  <c r="R494" i="6"/>
  <c r="S494" i="6" s="1"/>
  <c r="R2172" i="6"/>
  <c r="S2172" i="6" s="1"/>
  <c r="R1208" i="6"/>
  <c r="S1208" i="6" s="1"/>
  <c r="R1207" i="6"/>
  <c r="S1207" i="6" s="1"/>
  <c r="R1206" i="6"/>
  <c r="S1206" i="6" s="1"/>
  <c r="R1632" i="6"/>
  <c r="S1632" i="6" s="1"/>
  <c r="R277" i="6"/>
  <c r="S277" i="6" s="1"/>
  <c r="R276" i="6"/>
  <c r="S276" i="6" s="1"/>
  <c r="R898" i="6"/>
  <c r="S898" i="6" s="1"/>
  <c r="R2019" i="6"/>
  <c r="S2019" i="6" s="1"/>
  <c r="R309" i="6"/>
  <c r="S309" i="6" s="1"/>
  <c r="R2220" i="6"/>
  <c r="S2220" i="6" s="1"/>
  <c r="R2339" i="6"/>
  <c r="S2339" i="6" s="1"/>
  <c r="R893" i="6"/>
  <c r="S893" i="6" s="1"/>
  <c r="R2298" i="6"/>
  <c r="S2298" i="6" s="1"/>
  <c r="R317" i="6"/>
  <c r="S317" i="6" s="1"/>
  <c r="R285" i="6"/>
  <c r="S285" i="6" s="1"/>
  <c r="R109" i="6"/>
  <c r="S109" i="6" s="1"/>
  <c r="R110" i="6"/>
  <c r="S110" i="6" s="1"/>
  <c r="R98" i="6"/>
  <c r="S98" i="6" s="1"/>
  <c r="R1006" i="6"/>
  <c r="S1006" i="6" s="1"/>
  <c r="R1003" i="6"/>
  <c r="S1003" i="6" s="1"/>
  <c r="R1828" i="6"/>
  <c r="S1828" i="6" s="1"/>
  <c r="R2310" i="6"/>
  <c r="S2310" i="6" s="1"/>
  <c r="R2208" i="6"/>
  <c r="S2208" i="6" s="1"/>
  <c r="R1479" i="6"/>
  <c r="S1479" i="6" s="1"/>
  <c r="R973" i="6"/>
  <c r="S973" i="6" s="1"/>
  <c r="R390" i="6"/>
  <c r="S390" i="6" s="1"/>
  <c r="R2157" i="6"/>
  <c r="S2157" i="6" s="1"/>
  <c r="R1278" i="6"/>
  <c r="S1278" i="6" s="1"/>
  <c r="R1924" i="6"/>
  <c r="S1924" i="6" s="1"/>
  <c r="R227" i="6"/>
  <c r="S227" i="6" s="1"/>
  <c r="R1718" i="6"/>
  <c r="S1718" i="6" s="1"/>
  <c r="R1291" i="6"/>
  <c r="S1291" i="6" s="1"/>
  <c r="R742" i="6"/>
  <c r="S742" i="6" s="1"/>
  <c r="R821" i="6"/>
  <c r="S821" i="6" s="1"/>
  <c r="R699" i="6"/>
  <c r="S699" i="6" s="1"/>
  <c r="R1022" i="6"/>
  <c r="S1022" i="6" s="1"/>
  <c r="R1076" i="6"/>
  <c r="S1076" i="6" s="1"/>
  <c r="R2176" i="6"/>
  <c r="S2176" i="6" s="1"/>
  <c r="R601" i="6"/>
  <c r="S601" i="6" s="1"/>
  <c r="R1186" i="6"/>
  <c r="S1186" i="6" s="1"/>
  <c r="R820" i="6"/>
  <c r="S820" i="6" s="1"/>
  <c r="R1053" i="6"/>
  <c r="S1053" i="6" s="1"/>
  <c r="R1525" i="6"/>
  <c r="S1525" i="6" s="1"/>
  <c r="R1593" i="6"/>
  <c r="S1593" i="6" s="1"/>
  <c r="R1139" i="6"/>
  <c r="S1139" i="6" s="1"/>
  <c r="R932" i="6"/>
  <c r="S932" i="6" s="1"/>
  <c r="R1950" i="6"/>
  <c r="S1950" i="6" s="1"/>
  <c r="R1138" i="6"/>
  <c r="S1138" i="6" s="1"/>
  <c r="R1870" i="6"/>
  <c r="S1870" i="6" s="1"/>
  <c r="R950" i="6"/>
  <c r="S950" i="6" s="1"/>
  <c r="R612" i="6"/>
  <c r="S612" i="6" s="1"/>
  <c r="R1021" i="6"/>
  <c r="S1021" i="6" s="1"/>
  <c r="R1619" i="6"/>
  <c r="S1619" i="6" s="1"/>
  <c r="R1449" i="6"/>
  <c r="S1449" i="6" s="1"/>
  <c r="R1020" i="6"/>
  <c r="S1020" i="6" s="1"/>
  <c r="R102" i="6"/>
  <c r="S102" i="6" s="1"/>
  <c r="R1156" i="6"/>
  <c r="S1156" i="6" s="1"/>
  <c r="R2368" i="6"/>
  <c r="S2368" i="6" s="1"/>
  <c r="R1155" i="6"/>
  <c r="S1155" i="6" s="1"/>
  <c r="R624" i="6"/>
  <c r="S624" i="6" s="1"/>
  <c r="R2253" i="6"/>
  <c r="S2253" i="6" s="1"/>
  <c r="R689" i="6"/>
  <c r="S689" i="6" s="1"/>
  <c r="R694" i="6"/>
  <c r="S694" i="6" s="1"/>
  <c r="R755" i="6"/>
  <c r="S755" i="6" s="1"/>
  <c r="R222" i="6"/>
  <c r="S222" i="6" s="1"/>
  <c r="R917" i="6"/>
  <c r="S917" i="6" s="1"/>
  <c r="R1187" i="6"/>
  <c r="S1187" i="6" s="1"/>
  <c r="R1154" i="6"/>
  <c r="S1154" i="6" s="1"/>
  <c r="R1147" i="6"/>
  <c r="S1147" i="6" s="1"/>
  <c r="R186" i="6"/>
  <c r="S186" i="6" s="1"/>
  <c r="R219" i="6"/>
  <c r="S219" i="6" s="1"/>
  <c r="R348" i="6"/>
  <c r="S348" i="6" s="1"/>
  <c r="R1873" i="6"/>
  <c r="S1873" i="6" s="1"/>
  <c r="R1146" i="6"/>
  <c r="S1146" i="6" s="1"/>
  <c r="R595" i="6"/>
  <c r="S595" i="6" s="1"/>
  <c r="R594" i="6"/>
  <c r="S594" i="6" s="1"/>
  <c r="R2095" i="6"/>
  <c r="S2095" i="6" s="1"/>
  <c r="R1383" i="6"/>
  <c r="S1383" i="6" s="1"/>
  <c r="R190" i="6"/>
  <c r="S190" i="6" s="1"/>
  <c r="R754" i="6"/>
  <c r="S754" i="6" s="1"/>
  <c r="R944" i="6"/>
  <c r="S944" i="6" s="1"/>
  <c r="R481" i="6"/>
  <c r="S481" i="6" s="1"/>
  <c r="R239" i="6"/>
  <c r="S239" i="6" s="1"/>
  <c r="R1355" i="6"/>
  <c r="S1355" i="6" s="1"/>
  <c r="R1811" i="6"/>
  <c r="S1811" i="6" s="1"/>
  <c r="R1827" i="6"/>
  <c r="S1827" i="6" s="1"/>
  <c r="R1783" i="6"/>
  <c r="S1783" i="6" s="1"/>
  <c r="R503" i="6"/>
  <c r="S503" i="6" s="1"/>
  <c r="R1636" i="6"/>
  <c r="S1636" i="6" s="1"/>
  <c r="R1536" i="6"/>
  <c r="S1536" i="6" s="1"/>
  <c r="R1247" i="6"/>
  <c r="S1247" i="6" s="1"/>
  <c r="R86" i="6"/>
  <c r="S86" i="6" s="1"/>
  <c r="R1089" i="6"/>
  <c r="S1089" i="6" s="1"/>
  <c r="R2356" i="6"/>
  <c r="S2356" i="6" s="1"/>
  <c r="R2002" i="6"/>
  <c r="S2002" i="6" s="1"/>
  <c r="R2105" i="6"/>
  <c r="S2105" i="6" s="1"/>
  <c r="R2125" i="6"/>
  <c r="S2125" i="6" s="1"/>
  <c r="R383" i="6"/>
  <c r="S383" i="6" s="1"/>
  <c r="R382" i="6"/>
  <c r="S382" i="6" s="1"/>
  <c r="R2366" i="6"/>
  <c r="S2366" i="6" s="1"/>
  <c r="R519" i="6"/>
  <c r="S519" i="6" s="1"/>
  <c r="R465" i="6"/>
  <c r="S465" i="6" s="1"/>
  <c r="R845" i="6"/>
  <c r="S845" i="6" s="1"/>
  <c r="R1817" i="6"/>
  <c r="S1817" i="6" s="1"/>
  <c r="R872" i="6"/>
  <c r="S872" i="6" s="1"/>
  <c r="R1915" i="6"/>
  <c r="S1915" i="6" s="1"/>
  <c r="R1042" i="6"/>
  <c r="S1042" i="6" s="1"/>
  <c r="R1174" i="6"/>
  <c r="S1174" i="6" s="1"/>
  <c r="R1778" i="6"/>
  <c r="S1778" i="6" s="1"/>
  <c r="R290" i="6"/>
  <c r="S290" i="6" s="1"/>
  <c r="R622" i="6"/>
  <c r="S622" i="6" s="1"/>
  <c r="R2385" i="6"/>
  <c r="S2385" i="6" s="1"/>
  <c r="R1884" i="6"/>
  <c r="S1884" i="6" s="1"/>
  <c r="R1588" i="6"/>
  <c r="S1588" i="6" s="1"/>
  <c r="R953" i="6"/>
  <c r="S953" i="6" s="1"/>
  <c r="R1521" i="6"/>
  <c r="S1521" i="6" s="1"/>
  <c r="R1116" i="6"/>
  <c r="S1116" i="6" s="1"/>
  <c r="R2023" i="6"/>
  <c r="S2023" i="6" s="1"/>
  <c r="R1201" i="6"/>
  <c r="S1201" i="6" s="1"/>
  <c r="R562" i="6"/>
  <c r="S562" i="6" s="1"/>
  <c r="R1051" i="6"/>
  <c r="S1051" i="6" s="1"/>
  <c r="R286" i="6"/>
  <c r="S286" i="6" s="1"/>
  <c r="R475" i="6"/>
  <c r="S475" i="6" s="1"/>
  <c r="R451" i="6"/>
  <c r="S451" i="6" s="1"/>
  <c r="R1565" i="6"/>
  <c r="S1565" i="6" s="1"/>
  <c r="R187" i="6"/>
  <c r="S187" i="6" s="1"/>
  <c r="R1846" i="6"/>
  <c r="S1846" i="6" s="1"/>
  <c r="R701" i="6"/>
  <c r="S701" i="6" s="1"/>
  <c r="R1609" i="6"/>
  <c r="S1609" i="6" s="1"/>
  <c r="R1393" i="6"/>
  <c r="S1393" i="6" s="1"/>
  <c r="R992" i="6"/>
  <c r="S992" i="6" s="1"/>
  <c r="R1015" i="6"/>
  <c r="S1015" i="6" s="1"/>
  <c r="R1705" i="6"/>
  <c r="S1705" i="6" s="1"/>
  <c r="R1711" i="6"/>
  <c r="S1711" i="6" s="1"/>
  <c r="R1748" i="6"/>
  <c r="S1748" i="6" s="1"/>
  <c r="R112" i="6"/>
  <c r="S112" i="6" s="1"/>
  <c r="R1279" i="6"/>
  <c r="S1279" i="6" s="1"/>
  <c r="R535" i="6"/>
  <c r="S535" i="6" s="1"/>
  <c r="R1401" i="6"/>
  <c r="S1401" i="6" s="1"/>
  <c r="R1425" i="6"/>
  <c r="S1425" i="6" s="1"/>
  <c r="R140" i="6"/>
  <c r="S140" i="6" s="1"/>
  <c r="R201" i="6"/>
  <c r="S201" i="6" s="1"/>
  <c r="R795" i="6"/>
  <c r="S795" i="6" s="1"/>
  <c r="R1281" i="6"/>
  <c r="S1281" i="6" s="1"/>
  <c r="R1887" i="6"/>
  <c r="S1887" i="6" s="1"/>
  <c r="R703" i="6"/>
  <c r="S703" i="6" s="1"/>
  <c r="R1560" i="6"/>
  <c r="S1560" i="6" s="1"/>
  <c r="R1507" i="6"/>
  <c r="S1507" i="6" s="1"/>
  <c r="R671" i="6"/>
  <c r="S671" i="6" s="1"/>
  <c r="R21" i="6"/>
  <c r="S21" i="6" s="1"/>
  <c r="R753" i="6"/>
  <c r="S753" i="6" s="1"/>
  <c r="R1274" i="6"/>
  <c r="S1274" i="6" s="1"/>
  <c r="R1273" i="6"/>
  <c r="S1273" i="6" s="1"/>
  <c r="R1272" i="6"/>
  <c r="S1272" i="6" s="1"/>
  <c r="R1271" i="6"/>
  <c r="S1271" i="6" s="1"/>
  <c r="R1681" i="6"/>
  <c r="S1681" i="6" s="1"/>
  <c r="R630" i="6"/>
  <c r="S630" i="6" s="1"/>
  <c r="R1445" i="6"/>
  <c r="S1445" i="6" s="1"/>
  <c r="R38" i="6"/>
  <c r="S38" i="6" s="1"/>
  <c r="R1411" i="6"/>
  <c r="S1411" i="6" s="1"/>
  <c r="R1323" i="6"/>
  <c r="S1323" i="6" s="1"/>
  <c r="R1444" i="6"/>
  <c r="S1444" i="6" s="1"/>
  <c r="R1469" i="6"/>
  <c r="S1469" i="6" s="1"/>
  <c r="R955" i="6"/>
  <c r="S955" i="6" s="1"/>
  <c r="R2037" i="6"/>
  <c r="S2037" i="6" s="1"/>
  <c r="R2371" i="6"/>
  <c r="S2371" i="6" s="1"/>
  <c r="R316" i="6"/>
  <c r="S316" i="6" s="1"/>
  <c r="R1387" i="6"/>
  <c r="S1387" i="6" s="1"/>
  <c r="R849" i="6"/>
  <c r="S849" i="6" s="1"/>
  <c r="R2375" i="6"/>
  <c r="S2375" i="6" s="1"/>
  <c r="R2258" i="6"/>
  <c r="S2258" i="6" s="1"/>
  <c r="R139" i="6"/>
  <c r="S139" i="6" s="1"/>
  <c r="R1921" i="6"/>
  <c r="S1921" i="6" s="1"/>
  <c r="R2277" i="6"/>
  <c r="S2277" i="6" s="1"/>
  <c r="R1464" i="6"/>
  <c r="S1464" i="6" s="1"/>
  <c r="R957" i="6"/>
  <c r="S957" i="6" s="1"/>
  <c r="R2295" i="6"/>
  <c r="S2295" i="6" s="1"/>
  <c r="R1693" i="6"/>
  <c r="S1693" i="6" s="1"/>
  <c r="R100" i="6"/>
  <c r="S100" i="6" s="1"/>
  <c r="R916" i="6"/>
  <c r="S916" i="6" s="1"/>
  <c r="R912" i="6"/>
  <c r="S912" i="6" s="1"/>
  <c r="R433" i="6"/>
  <c r="S433" i="6" s="1"/>
  <c r="R2053" i="6"/>
  <c r="S2053" i="6" s="1"/>
  <c r="R620" i="6"/>
  <c r="S620" i="6" s="1"/>
  <c r="R892" i="6"/>
  <c r="S892" i="6" s="1"/>
  <c r="R154" i="6"/>
  <c r="S154" i="6" s="1"/>
  <c r="R1182" i="6"/>
  <c r="S1182" i="6" s="1"/>
  <c r="R1180" i="6"/>
  <c r="S1180" i="6" s="1"/>
  <c r="R651" i="6"/>
  <c r="S651" i="6" s="1"/>
  <c r="R885" i="6"/>
  <c r="S885" i="6" s="1"/>
  <c r="R883" i="6"/>
  <c r="S883" i="6" s="1"/>
  <c r="R874" i="6"/>
  <c r="S874" i="6" s="1"/>
  <c r="R813" i="6"/>
  <c r="S813" i="6" s="1"/>
  <c r="R809" i="6"/>
  <c r="S809" i="6" s="1"/>
  <c r="R1009" i="6"/>
  <c r="S1009" i="6" s="1"/>
  <c r="R1891" i="6"/>
  <c r="S1891" i="6" s="1"/>
  <c r="R888" i="6"/>
  <c r="S888" i="6" s="1"/>
  <c r="R1217" i="6"/>
  <c r="S1217" i="6" s="1"/>
  <c r="R1213" i="6"/>
  <c r="S1213" i="6" s="1"/>
  <c r="R1212" i="6"/>
  <c r="S1212" i="6" s="1"/>
  <c r="R207" i="6"/>
  <c r="S207" i="6" s="1"/>
  <c r="R546" i="6"/>
  <c r="S546" i="6" s="1"/>
  <c r="R716" i="6"/>
  <c r="S716" i="6" s="1"/>
  <c r="R715" i="6"/>
  <c r="S715" i="6" s="1"/>
  <c r="R500" i="6"/>
  <c r="S500" i="6" s="1"/>
  <c r="R89" i="6"/>
  <c r="S89" i="6" s="1"/>
  <c r="R517" i="6"/>
  <c r="S517" i="6" s="1"/>
  <c r="R127" i="6"/>
  <c r="S127" i="6" s="1"/>
  <c r="R2031" i="6"/>
  <c r="S2031" i="6" s="1"/>
  <c r="R44" i="6"/>
  <c r="S44" i="6" s="1"/>
  <c r="R1199" i="6"/>
  <c r="S1199" i="6" s="1"/>
  <c r="R636" i="6"/>
  <c r="S636" i="6" s="1"/>
  <c r="R70" i="6"/>
  <c r="S70" i="6" s="1"/>
  <c r="R1546" i="6"/>
  <c r="S1546" i="6" s="1"/>
  <c r="R1345" i="6"/>
  <c r="S1345" i="6" s="1"/>
  <c r="R2074" i="6"/>
  <c r="S2074" i="6" s="1"/>
  <c r="R878" i="6"/>
  <c r="S878" i="6" s="1"/>
  <c r="R1448" i="6"/>
  <c r="S1448" i="6" s="1"/>
  <c r="R1360" i="6"/>
  <c r="S1360" i="6" s="1"/>
  <c r="R191" i="6"/>
  <c r="S191" i="6" s="1"/>
  <c r="R1805" i="6"/>
  <c r="S1805" i="6" s="1"/>
  <c r="R2259" i="6"/>
  <c r="S2259" i="6" s="1"/>
  <c r="R1598" i="6"/>
  <c r="S1598" i="6" s="1"/>
  <c r="R1596" i="6"/>
  <c r="S1596" i="6" s="1"/>
  <c r="R2264" i="6"/>
  <c r="S2264" i="6" s="1"/>
  <c r="R848" i="6"/>
  <c r="S848" i="6" s="1"/>
  <c r="R134" i="6"/>
  <c r="S134" i="6" s="1"/>
  <c r="R1137" i="6"/>
  <c r="S1137" i="6" s="1"/>
  <c r="R47" i="6"/>
  <c r="S47" i="6" s="1"/>
  <c r="R2010" i="6"/>
  <c r="S2010" i="6" s="1"/>
  <c r="R442" i="6"/>
  <c r="S442" i="6" s="1"/>
  <c r="R8" i="6"/>
  <c r="S8" i="6" s="1"/>
  <c r="R704" i="6"/>
  <c r="S704" i="6" s="1"/>
  <c r="R1641" i="6"/>
  <c r="S1641" i="6" s="1"/>
  <c r="R1712" i="6"/>
  <c r="S1712" i="6" s="1"/>
  <c r="R794" i="6"/>
  <c r="S794" i="6" s="1"/>
  <c r="R871" i="6"/>
  <c r="S871" i="6" s="1"/>
  <c r="R544" i="6"/>
  <c r="S544" i="6" s="1"/>
  <c r="R116" i="6"/>
  <c r="S116" i="6" s="1"/>
  <c r="R1620" i="6"/>
  <c r="S1620" i="6" s="1"/>
  <c r="R1496" i="6"/>
  <c r="S1496" i="6" s="1"/>
  <c r="R1608" i="6"/>
  <c r="S1608" i="6" s="1"/>
  <c r="R1946" i="6"/>
  <c r="S1946" i="6" s="1"/>
  <c r="R2325" i="6"/>
  <c r="S2325" i="6" s="1"/>
  <c r="R2092" i="6"/>
  <c r="S2092" i="6" s="1"/>
  <c r="R2091" i="6"/>
  <c r="S2091" i="6" s="1"/>
  <c r="R262" i="6"/>
  <c r="S262" i="6" s="1"/>
  <c r="R764" i="6"/>
  <c r="S764" i="6" s="1"/>
  <c r="R593" i="6"/>
  <c r="S593" i="6" s="1"/>
  <c r="R272" i="6"/>
  <c r="S272" i="6" s="1"/>
  <c r="R273" i="6"/>
  <c r="S273" i="6" s="1"/>
  <c r="R969" i="6"/>
  <c r="S969" i="6" s="1"/>
  <c r="R979" i="6"/>
  <c r="S979" i="6" s="1"/>
  <c r="R408" i="6"/>
  <c r="S408" i="6" s="1"/>
  <c r="R1083" i="6"/>
  <c r="S1083" i="6" s="1"/>
  <c r="R1242" i="6"/>
  <c r="S1242" i="6" s="1"/>
  <c r="R2104" i="6"/>
  <c r="S2104" i="6" s="1"/>
  <c r="R2136" i="6"/>
  <c r="S2136" i="6" s="1"/>
  <c r="R2044" i="6"/>
  <c r="S2044" i="6" s="1"/>
  <c r="R343" i="6"/>
  <c r="S343" i="6" s="1"/>
  <c r="R1851" i="6"/>
  <c r="S1851" i="6" s="1"/>
  <c r="R793" i="6"/>
  <c r="S793" i="6" s="1"/>
  <c r="R2080" i="6"/>
  <c r="S2080" i="6" s="1"/>
  <c r="R393" i="6"/>
  <c r="S393" i="6" s="1"/>
  <c r="R829" i="6"/>
  <c r="S829" i="6" s="1"/>
  <c r="R1816" i="6"/>
  <c r="S1816" i="6" s="1"/>
  <c r="R575" i="6"/>
  <c r="S575" i="6" s="1"/>
  <c r="R2374" i="6"/>
  <c r="S2374" i="6" s="1"/>
  <c r="R1753" i="6"/>
  <c r="S1753" i="6" s="1"/>
  <c r="R2113" i="6"/>
  <c r="S2113" i="6" s="1"/>
  <c r="R2211" i="6"/>
  <c r="S2211" i="6" s="1"/>
  <c r="R550" i="6"/>
  <c r="S550" i="6" s="1"/>
  <c r="R693" i="6"/>
  <c r="S693" i="6" s="1"/>
  <c r="R654" i="6"/>
  <c r="S654" i="6" s="1"/>
  <c r="R2190" i="6"/>
  <c r="S2190" i="6" s="1"/>
  <c r="R159" i="6"/>
  <c r="S159" i="6" s="1"/>
  <c r="R758" i="6"/>
  <c r="S758" i="6" s="1"/>
  <c r="R757" i="6"/>
  <c r="S757" i="6" s="1"/>
  <c r="R756" i="6"/>
  <c r="S756" i="6" s="1"/>
  <c r="R645" i="6"/>
  <c r="S645" i="6" s="1"/>
  <c r="R2360" i="6"/>
  <c r="S2360" i="6" s="1"/>
  <c r="R640" i="6"/>
  <c r="S640" i="6" s="1"/>
  <c r="R1670" i="6"/>
  <c r="S1670" i="6" s="1"/>
  <c r="R1315" i="6"/>
  <c r="S1315" i="6" s="1"/>
  <c r="R1317" i="6"/>
  <c r="S1317" i="6" s="1"/>
  <c r="R1314" i="6"/>
  <c r="S1314" i="6" s="1"/>
  <c r="R1669" i="6"/>
  <c r="S1669" i="6" s="1"/>
  <c r="R792" i="6"/>
  <c r="S792" i="6" s="1"/>
  <c r="R247" i="6"/>
  <c r="S247" i="6" s="1"/>
  <c r="R1933" i="6"/>
  <c r="S1933" i="6" s="1"/>
  <c r="R485" i="6"/>
  <c r="S485" i="6" s="1"/>
  <c r="R1547" i="6"/>
  <c r="S1547" i="6" s="1"/>
  <c r="R1800" i="6"/>
  <c r="S1800" i="6" s="1"/>
  <c r="R558" i="6"/>
  <c r="S558" i="6" s="1"/>
  <c r="R774" i="6"/>
  <c r="S774" i="6" s="1"/>
  <c r="R842" i="6"/>
  <c r="S842" i="6" s="1"/>
  <c r="R908" i="6"/>
  <c r="S908" i="6" s="1"/>
  <c r="R890" i="6"/>
  <c r="S890" i="6" s="1"/>
  <c r="R884" i="6"/>
  <c r="S884" i="6" s="1"/>
  <c r="R882" i="6"/>
  <c r="S882" i="6" s="1"/>
  <c r="R2090" i="6"/>
  <c r="S2090" i="6" s="1"/>
  <c r="R1246" i="6"/>
  <c r="S1246" i="6" s="1"/>
  <c r="R1245" i="6"/>
  <c r="S1245" i="6" s="1"/>
  <c r="R181" i="6"/>
  <c r="S181" i="6" s="1"/>
  <c r="R1787" i="6"/>
  <c r="S1787" i="6" s="1"/>
  <c r="R243" i="6"/>
  <c r="S243" i="6" s="1"/>
  <c r="R1697" i="6"/>
  <c r="S1697" i="6" s="1"/>
  <c r="R1695" i="6"/>
  <c r="S1695" i="6" s="1"/>
  <c r="R975" i="6"/>
  <c r="S975" i="6" s="1"/>
  <c r="R2389" i="6"/>
  <c r="S2389" i="6" s="1"/>
  <c r="R778" i="6"/>
  <c r="S778" i="6" s="1"/>
  <c r="R1642" i="6"/>
  <c r="S1642" i="6" s="1"/>
  <c r="R450" i="6"/>
  <c r="S450" i="6" s="1"/>
  <c r="R375" i="6"/>
  <c r="S375" i="6" s="1"/>
  <c r="R1337" i="6"/>
  <c r="S1337" i="6" s="1"/>
  <c r="R745" i="6"/>
  <c r="S745" i="6" s="1"/>
  <c r="R377" i="6"/>
  <c r="S377" i="6" s="1"/>
  <c r="R618" i="6"/>
  <c r="S618" i="6" s="1"/>
  <c r="R592" i="6"/>
  <c r="S592" i="6" s="1"/>
  <c r="R344" i="6"/>
  <c r="S344" i="6" s="1"/>
  <c r="R739" i="6"/>
  <c r="S739" i="6" s="1"/>
  <c r="R2272" i="6"/>
  <c r="S2272" i="6" s="1"/>
  <c r="R2271" i="6"/>
  <c r="S2271" i="6" s="1"/>
  <c r="R1410" i="6"/>
  <c r="S1410" i="6" s="1"/>
  <c r="R2101" i="6"/>
  <c r="S2101" i="6" s="1"/>
  <c r="R275" i="6"/>
  <c r="S275" i="6" s="1"/>
  <c r="R200" i="6"/>
  <c r="S200" i="6" s="1"/>
  <c r="R1556" i="6"/>
  <c r="S1556" i="6" s="1"/>
  <c r="R949" i="6"/>
  <c r="S949" i="6" s="1"/>
  <c r="R1555" i="6"/>
  <c r="S1555" i="6" s="1"/>
  <c r="R621" i="6"/>
  <c r="S621" i="6" s="1"/>
  <c r="R937" i="6"/>
  <c r="S937" i="6" s="1"/>
  <c r="R1930" i="6"/>
  <c r="S1930" i="6" s="1"/>
  <c r="R982" i="6"/>
  <c r="S982" i="6" s="1"/>
  <c r="R791" i="6"/>
  <c r="S791" i="6" s="1"/>
  <c r="R2086" i="6"/>
  <c r="S2086" i="6" s="1"/>
  <c r="R2397" i="6"/>
  <c r="S2397" i="6" s="1"/>
  <c r="R1552" i="6"/>
  <c r="S1552" i="6" s="1"/>
  <c r="R1638" i="6"/>
  <c r="S1638" i="6" s="1"/>
  <c r="R1640" i="6"/>
  <c r="S1640" i="6" s="1"/>
  <c r="R2229" i="6"/>
  <c r="S2229" i="6" s="1"/>
  <c r="R183" i="6"/>
  <c r="S183" i="6" s="1"/>
  <c r="R2046" i="6"/>
  <c r="S2046" i="6" s="1"/>
  <c r="R1486" i="6"/>
  <c r="S1486" i="6" s="1"/>
  <c r="R609" i="6"/>
  <c r="S609" i="6" s="1"/>
  <c r="R31" i="6"/>
  <c r="S31" i="6" s="1"/>
  <c r="R1249" i="6"/>
  <c r="S1249" i="6" s="1"/>
  <c r="R1623" i="6"/>
  <c r="S1623" i="6" s="1"/>
  <c r="R1457" i="6"/>
  <c r="S1457" i="6" s="1"/>
  <c r="R729" i="6"/>
  <c r="S729" i="6" s="1"/>
  <c r="R1248" i="6"/>
  <c r="S1248" i="6" s="1"/>
  <c r="R1997" i="6"/>
  <c r="S1997" i="6" s="1"/>
  <c r="R762" i="6"/>
  <c r="S762" i="6" s="1"/>
  <c r="R1295" i="6"/>
  <c r="S1295" i="6" s="1"/>
  <c r="R761" i="6"/>
  <c r="S761" i="6" s="1"/>
  <c r="R1128" i="6"/>
  <c r="S1128" i="6" s="1"/>
  <c r="R2033" i="6"/>
  <c r="S2033" i="6" s="1"/>
  <c r="R1770" i="6"/>
  <c r="S1770" i="6" s="1"/>
  <c r="R215" i="6"/>
  <c r="S215" i="6" s="1"/>
  <c r="R1424" i="6"/>
  <c r="S1424" i="6" s="1"/>
  <c r="R2209" i="6"/>
  <c r="S2209" i="6" s="1"/>
  <c r="R603" i="6"/>
  <c r="S603" i="6" s="1"/>
  <c r="R970" i="6"/>
  <c r="S970" i="6" s="1"/>
  <c r="R2045" i="6"/>
  <c r="S2045" i="6" s="1"/>
  <c r="R1761" i="6"/>
  <c r="S1761" i="6" s="1"/>
  <c r="R1758" i="6"/>
  <c r="S1758" i="6" s="1"/>
  <c r="R1923" i="6"/>
  <c r="S1923" i="6" s="1"/>
  <c r="R2287" i="6"/>
  <c r="S2287" i="6" s="1"/>
  <c r="R2131" i="6"/>
  <c r="S2131" i="6" s="1"/>
  <c r="R2133" i="6"/>
  <c r="S2133" i="6" s="1"/>
  <c r="R1801" i="6"/>
  <c r="S1801" i="6" s="1"/>
  <c r="R732" i="6"/>
  <c r="S732" i="6" s="1"/>
  <c r="R709" i="6"/>
  <c r="S709" i="6" s="1"/>
  <c r="R2246" i="6"/>
  <c r="S2246" i="6" s="1"/>
  <c r="R2043" i="6"/>
  <c r="S2043" i="6" s="1"/>
  <c r="R591" i="6"/>
  <c r="S591" i="6" s="1"/>
  <c r="R767" i="6"/>
  <c r="S767" i="6" s="1"/>
  <c r="R698" i="6"/>
  <c r="S698" i="6" s="1"/>
  <c r="R564" i="6"/>
  <c r="S564" i="6" s="1"/>
  <c r="R968" i="6"/>
  <c r="S968" i="6" s="1"/>
  <c r="R2301" i="6"/>
  <c r="S2301" i="6" s="1"/>
  <c r="R2300" i="6"/>
  <c r="S2300" i="6" s="1"/>
  <c r="R470" i="6"/>
  <c r="S470" i="6" s="1"/>
  <c r="R468" i="6"/>
  <c r="S468" i="6" s="1"/>
  <c r="R730" i="6"/>
  <c r="S730" i="6" s="1"/>
  <c r="R728" i="6"/>
  <c r="S728" i="6" s="1"/>
  <c r="R1241" i="6"/>
  <c r="S1241" i="6" s="1"/>
  <c r="R1041" i="6"/>
  <c r="S1041" i="6" s="1"/>
  <c r="R1046" i="6"/>
  <c r="S1046" i="6" s="1"/>
  <c r="R473" i="6"/>
  <c r="S473" i="6" s="1"/>
  <c r="R425" i="6"/>
  <c r="S425" i="6" s="1"/>
  <c r="R1098" i="6"/>
  <c r="S1098" i="6" s="1"/>
  <c r="R361" i="6"/>
  <c r="S361" i="6" s="1"/>
  <c r="R213" i="6"/>
  <c r="S213" i="6" s="1"/>
  <c r="R212" i="6"/>
  <c r="S212" i="6" s="1"/>
  <c r="R165" i="6"/>
  <c r="S165" i="6" s="1"/>
  <c r="R484" i="6"/>
  <c r="S484" i="6" s="1"/>
  <c r="R1495" i="6"/>
  <c r="S1495" i="6" s="1"/>
  <c r="R763" i="6"/>
  <c r="S763" i="6" s="1"/>
  <c r="R1500" i="6"/>
  <c r="S1500" i="6" s="1"/>
  <c r="R386" i="6"/>
  <c r="S386" i="6" s="1"/>
  <c r="R308" i="6"/>
  <c r="S308" i="6" s="1"/>
  <c r="R1389" i="6"/>
  <c r="S1389" i="6" s="1"/>
  <c r="R1052" i="6"/>
  <c r="S1052" i="6" s="1"/>
  <c r="R708" i="6"/>
  <c r="S708" i="6" s="1"/>
  <c r="R61" i="6"/>
  <c r="S61" i="6" s="1"/>
  <c r="R2145" i="6"/>
  <c r="S2145" i="6" s="1"/>
  <c r="R2144" i="6"/>
  <c r="S2144" i="6" s="1"/>
  <c r="R1992" i="6"/>
  <c r="S1992" i="6" s="1"/>
  <c r="R330" i="6"/>
  <c r="S330" i="6" s="1"/>
  <c r="R691" i="6"/>
  <c r="S691" i="6" s="1"/>
  <c r="R692" i="6"/>
  <c r="S692" i="6" s="1"/>
  <c r="R688" i="6"/>
  <c r="S688" i="6" s="1"/>
  <c r="R687" i="6"/>
  <c r="S687" i="6" s="1"/>
  <c r="R2388" i="6"/>
  <c r="S2388" i="6" s="1"/>
  <c r="R1050" i="6"/>
  <c r="S1050" i="6" s="1"/>
  <c r="R773" i="6"/>
  <c r="S773" i="6" s="1"/>
  <c r="R1841" i="6"/>
  <c r="S1841" i="6" s="1"/>
  <c r="R1710" i="6"/>
  <c r="S1710" i="6" s="1"/>
  <c r="R1300" i="6"/>
  <c r="S1300" i="6" s="1"/>
  <c r="R1995" i="6"/>
  <c r="S1995" i="6" s="1"/>
  <c r="R1990" i="6"/>
  <c r="S1990" i="6" s="1"/>
  <c r="R1856" i="6"/>
  <c r="S1856" i="6" s="1"/>
  <c r="R1854" i="6"/>
  <c r="S1854" i="6" s="1"/>
  <c r="R655" i="6"/>
  <c r="S655" i="6" s="1"/>
  <c r="R714" i="6"/>
  <c r="S714" i="6" s="1"/>
  <c r="R1666" i="6"/>
  <c r="S1666" i="6" s="1"/>
  <c r="R158" i="6"/>
  <c r="S158" i="6" s="1"/>
  <c r="R826" i="6"/>
  <c r="S826" i="6" s="1"/>
  <c r="R818" i="6"/>
  <c r="S818" i="6" s="1"/>
  <c r="R931" i="6"/>
  <c r="S931" i="6" s="1"/>
  <c r="R2108" i="6"/>
  <c r="S2108" i="6" s="1"/>
  <c r="R1322" i="6"/>
  <c r="S1322" i="6" s="1"/>
  <c r="R760" i="6"/>
  <c r="S760" i="6" s="1"/>
  <c r="R370" i="6"/>
  <c r="S370" i="6" s="1"/>
  <c r="R394" i="6"/>
  <c r="S394" i="6" s="1"/>
  <c r="R861" i="6"/>
  <c r="S861" i="6" s="1"/>
  <c r="R435" i="6"/>
  <c r="S435" i="6" s="1"/>
  <c r="R2069" i="6"/>
  <c r="S2069" i="6" s="1"/>
  <c r="R1016" i="6"/>
  <c r="S1016" i="6" s="1"/>
  <c r="R1014" i="6"/>
  <c r="S1014" i="6" s="1"/>
  <c r="R1956" i="6"/>
  <c r="S1956" i="6" s="1"/>
  <c r="R2016" i="6"/>
  <c r="S2016" i="6" s="1"/>
  <c r="R2015" i="6"/>
  <c r="S2015" i="6" s="1"/>
  <c r="R1658" i="6"/>
  <c r="S1658" i="6" s="1"/>
  <c r="R13" i="6"/>
  <c r="S13" i="6" s="1"/>
  <c r="R151" i="6"/>
  <c r="S151" i="6" s="1"/>
  <c r="R648" i="6"/>
  <c r="S648" i="6" s="1"/>
  <c r="R372" i="6"/>
  <c r="S372" i="6" s="1"/>
  <c r="R371" i="6"/>
  <c r="S371" i="6" s="1"/>
  <c r="R1937" i="6"/>
  <c r="S1937" i="6" s="1"/>
  <c r="R1595" i="6"/>
  <c r="S1595" i="6" s="1"/>
  <c r="R233" i="6"/>
  <c r="S233" i="6" s="1"/>
  <c r="R1879" i="6"/>
  <c r="S1879" i="6" s="1"/>
  <c r="R1153" i="6"/>
  <c r="S1153" i="6" s="1"/>
  <c r="R1812" i="6"/>
  <c r="S1812" i="6" s="1"/>
  <c r="R237" i="6"/>
  <c r="S237" i="6" s="1"/>
  <c r="R2398" i="6"/>
  <c r="S2398" i="6" s="1"/>
  <c r="R1499" i="6"/>
  <c r="S1499" i="6" s="1"/>
  <c r="R2230" i="6"/>
  <c r="S2230" i="6" s="1"/>
  <c r="R1503" i="6"/>
  <c r="S1503" i="6" s="1"/>
  <c r="R369" i="6"/>
  <c r="S369" i="6" s="1"/>
  <c r="R1342" i="6"/>
  <c r="S1342" i="6" s="1"/>
  <c r="R516" i="6"/>
  <c r="S516" i="6" s="1"/>
  <c r="R514" i="6"/>
  <c r="S514" i="6" s="1"/>
  <c r="R409" i="6"/>
  <c r="S409" i="6" s="1"/>
  <c r="R407" i="6"/>
  <c r="S407" i="6" s="1"/>
  <c r="R84" i="6"/>
  <c r="S84" i="6" s="1"/>
  <c r="R2135" i="6"/>
  <c r="S2135" i="6" s="1"/>
  <c r="R1093" i="6"/>
  <c r="S1093" i="6" s="1"/>
  <c r="R1446" i="6"/>
  <c r="S1446" i="6" s="1"/>
  <c r="R149" i="6"/>
  <c r="S149" i="6" s="1"/>
  <c r="R527" i="6"/>
  <c r="S527" i="6" s="1"/>
  <c r="R402" i="6"/>
  <c r="S402" i="6" s="1"/>
  <c r="R1349" i="6"/>
  <c r="S1349" i="6" s="1"/>
  <c r="R1834" i="6"/>
  <c r="S1834" i="6" s="1"/>
  <c r="R930" i="6"/>
  <c r="S930" i="6" s="1"/>
  <c r="R929" i="6"/>
  <c r="S929" i="6" s="1"/>
  <c r="R924" i="6"/>
  <c r="S924" i="6" s="1"/>
  <c r="R1466" i="6"/>
  <c r="S1466" i="6" s="1"/>
  <c r="R1105" i="6"/>
  <c r="S1105" i="6" s="1"/>
  <c r="R1104" i="6"/>
  <c r="S1104" i="6" s="1"/>
  <c r="R1883" i="6"/>
  <c r="S1883" i="6" s="1"/>
  <c r="R464" i="6"/>
  <c r="S464" i="6" s="1"/>
  <c r="R476" i="6"/>
  <c r="S476" i="6" s="1"/>
  <c r="R590" i="6"/>
  <c r="S590" i="6" s="1"/>
  <c r="R2329" i="6"/>
  <c r="S2329" i="6" s="1"/>
  <c r="R897" i="6"/>
  <c r="S897" i="6" s="1"/>
  <c r="R1572" i="6"/>
  <c r="S1572" i="6" s="1"/>
  <c r="R23" i="6"/>
  <c r="S23" i="6" s="1"/>
  <c r="R1127" i="6"/>
  <c r="S1127" i="6" s="1"/>
  <c r="R449" i="6"/>
  <c r="S449" i="6" s="1"/>
  <c r="R2236" i="6"/>
  <c r="S2236" i="6" s="1"/>
  <c r="R1223" i="6"/>
  <c r="S1223" i="6" s="1"/>
  <c r="R811" i="6"/>
  <c r="S811" i="6" s="1"/>
  <c r="R557" i="6"/>
  <c r="S557" i="6" s="1"/>
  <c r="R2257" i="6"/>
  <c r="S2257" i="6" s="1"/>
  <c r="R1795" i="6"/>
  <c r="S1795" i="6" s="1"/>
  <c r="R164" i="6"/>
  <c r="S164" i="6" s="1"/>
  <c r="R509" i="6"/>
  <c r="S509" i="6" s="1"/>
  <c r="R199" i="6"/>
  <c r="S199" i="6" s="1"/>
  <c r="R258" i="6"/>
  <c r="S258" i="6" s="1"/>
  <c r="R1777" i="6"/>
  <c r="S1777" i="6" s="1"/>
  <c r="R1028" i="6"/>
  <c r="S1028" i="6" s="1"/>
  <c r="R1045" i="6"/>
  <c r="S1045" i="6" s="1"/>
  <c r="R1044" i="6"/>
  <c r="S1044" i="6" s="1"/>
  <c r="R790" i="6"/>
  <c r="S790" i="6" s="1"/>
  <c r="R991" i="6"/>
  <c r="S991" i="6" s="1"/>
  <c r="R1025" i="6"/>
  <c r="S1025" i="6" s="1"/>
  <c r="R324" i="6"/>
  <c r="S324" i="6" s="1"/>
  <c r="R399" i="6"/>
  <c r="S399" i="6" s="1"/>
  <c r="R1882" i="6"/>
  <c r="S1882" i="6" s="1"/>
  <c r="R395" i="6"/>
  <c r="S395" i="6" s="1"/>
  <c r="R2393" i="6"/>
  <c r="S2393" i="6" s="1"/>
  <c r="R1881" i="6"/>
  <c r="S1881" i="6" s="1"/>
  <c r="R356" i="6"/>
  <c r="S356" i="6" s="1"/>
  <c r="R354" i="6"/>
  <c r="S354" i="6" s="1"/>
  <c r="R770" i="6"/>
  <c r="S770" i="6" s="1"/>
  <c r="R455" i="6"/>
  <c r="S455" i="6" s="1"/>
  <c r="R359" i="6"/>
  <c r="S359" i="6" s="1"/>
  <c r="R1029" i="6"/>
  <c r="S1029" i="6" s="1"/>
  <c r="R1111" i="6"/>
  <c r="S1111" i="6" s="1"/>
  <c r="R1384" i="6"/>
  <c r="S1384" i="6" s="1"/>
  <c r="R1299" i="6"/>
  <c r="S1299" i="6" s="1"/>
  <c r="R819" i="6"/>
  <c r="S819" i="6" s="1"/>
  <c r="R50" i="6"/>
  <c r="S50" i="6" s="1"/>
  <c r="R1759" i="6"/>
  <c r="S1759" i="6" s="1"/>
  <c r="R512" i="6"/>
  <c r="S512" i="6" s="1"/>
  <c r="R1826" i="6"/>
  <c r="S1826" i="6" s="1"/>
  <c r="R1540" i="6"/>
  <c r="S1540" i="6" s="1"/>
  <c r="R15" i="6"/>
  <c r="S15" i="6" s="1"/>
  <c r="R891" i="6"/>
  <c r="S891" i="6" s="1"/>
  <c r="R887" i="6"/>
  <c r="S887" i="6" s="1"/>
  <c r="R2186" i="6"/>
  <c r="S2186" i="6" s="1"/>
  <c r="R2256" i="6"/>
  <c r="S2256" i="6" s="1"/>
  <c r="R1890" i="6"/>
  <c r="S1890" i="6" s="1"/>
  <c r="R1886" i="6"/>
  <c r="S1886" i="6" s="1"/>
  <c r="R1679" i="6"/>
  <c r="S1679" i="6" s="1"/>
  <c r="R1013" i="6"/>
  <c r="S1013" i="6" s="1"/>
  <c r="R1062" i="6"/>
  <c r="S1062" i="6" s="1"/>
  <c r="R294" i="6"/>
  <c r="S294" i="6" s="1"/>
  <c r="R906" i="6"/>
  <c r="S906" i="6" s="1"/>
  <c r="R76" i="6"/>
  <c r="S76" i="6" s="1"/>
  <c r="R1564" i="6"/>
  <c r="S1564" i="6" s="1"/>
  <c r="R1456" i="6"/>
  <c r="S1456" i="6" s="1"/>
  <c r="R1380" i="6"/>
  <c r="S1380" i="6" s="1"/>
  <c r="R1545" i="6"/>
  <c r="S1545" i="6" s="1"/>
  <c r="R1544" i="6"/>
  <c r="S1544" i="6" s="1"/>
  <c r="R117" i="6"/>
  <c r="S117" i="6" s="1"/>
  <c r="R385" i="6"/>
  <c r="S385" i="6" s="1"/>
  <c r="R1548" i="6"/>
  <c r="S1548" i="6" s="1"/>
  <c r="R2193" i="6"/>
  <c r="S2193" i="6" s="1"/>
  <c r="R2192" i="6"/>
  <c r="S2192" i="6" s="1"/>
  <c r="R1363" i="6"/>
  <c r="S1363" i="6" s="1"/>
  <c r="R1361" i="6"/>
  <c r="S1361" i="6" s="1"/>
  <c r="R1657" i="6"/>
  <c r="S1657" i="6" s="1"/>
  <c r="R339" i="6"/>
  <c r="S339" i="6" s="1"/>
  <c r="R1359" i="6"/>
  <c r="S1359" i="6" s="1"/>
  <c r="R2341" i="6"/>
  <c r="S2341" i="6" s="1"/>
  <c r="R2278" i="6"/>
  <c r="S2278" i="6" s="1"/>
  <c r="R364" i="6"/>
  <c r="S364" i="6" s="1"/>
  <c r="R39" i="6"/>
  <c r="S39" i="6" s="1"/>
  <c r="R670" i="6"/>
  <c r="S670" i="6" s="1"/>
  <c r="R633" i="6"/>
  <c r="S633" i="6" s="1"/>
  <c r="R2207" i="6"/>
  <c r="S2207" i="6" s="1"/>
  <c r="R1289" i="6"/>
  <c r="S1289" i="6" s="1"/>
  <c r="R1284" i="6"/>
  <c r="S1284" i="6" s="1"/>
  <c r="R747" i="6"/>
  <c r="S747" i="6" s="1"/>
  <c r="R56" i="6"/>
  <c r="S56" i="6" s="1"/>
  <c r="R2112" i="6"/>
  <c r="S2112" i="6" s="1"/>
  <c r="R2395" i="6"/>
  <c r="S2395" i="6" s="1"/>
  <c r="R1379" i="6"/>
  <c r="S1379" i="6" s="1"/>
  <c r="R166" i="6"/>
  <c r="S166" i="6" s="1"/>
  <c r="R2021" i="6"/>
  <c r="S2021" i="6" s="1"/>
  <c r="R1803" i="6"/>
  <c r="S1803" i="6" s="1"/>
  <c r="R1366" i="6"/>
  <c r="S1366" i="6" s="1"/>
  <c r="R1365" i="6"/>
  <c r="S1365" i="6" s="1"/>
  <c r="R2215" i="6"/>
  <c r="S2215" i="6" s="1"/>
  <c r="R2085" i="6"/>
  <c r="S2085" i="6" s="1"/>
  <c r="R823" i="6"/>
  <c r="S823" i="6" s="1"/>
  <c r="R1354" i="6"/>
  <c r="S1354" i="6" s="1"/>
  <c r="R1164" i="6"/>
  <c r="S1164" i="6" s="1"/>
  <c r="R91" i="6"/>
  <c r="S91" i="6" s="1"/>
  <c r="R161" i="6"/>
  <c r="S161" i="6" s="1"/>
  <c r="R1877" i="6"/>
  <c r="S1877" i="6" s="1"/>
  <c r="R1875" i="6"/>
  <c r="S1875" i="6" s="1"/>
  <c r="R1144" i="6"/>
  <c r="S1144" i="6" s="1"/>
  <c r="R989" i="6"/>
  <c r="S989" i="6" s="1"/>
  <c r="R988" i="6"/>
  <c r="S988" i="6" s="1"/>
  <c r="R1982" i="6"/>
  <c r="S1982" i="6" s="1"/>
  <c r="R378" i="6"/>
  <c r="S378" i="6" s="1"/>
  <c r="R1559" i="6"/>
  <c r="S1559" i="6" s="1"/>
  <c r="R1557" i="6"/>
  <c r="S1557" i="6" s="1"/>
  <c r="R2217" i="6"/>
  <c r="S2217" i="6" s="1"/>
  <c r="R1262" i="6"/>
  <c r="S1262" i="6" s="1"/>
  <c r="R1150" i="6"/>
  <c r="S1150" i="6" s="1"/>
  <c r="R1145" i="6"/>
  <c r="S1145" i="6" s="1"/>
  <c r="R1523" i="6"/>
  <c r="S1523" i="6" s="1"/>
  <c r="R911" i="6"/>
  <c r="S911" i="6" s="1"/>
  <c r="R52" i="6"/>
  <c r="S52" i="6" s="1"/>
  <c r="R629" i="6"/>
  <c r="S629" i="6" s="1"/>
  <c r="R278" i="6"/>
  <c r="S278" i="6" s="1"/>
  <c r="R255" i="6"/>
  <c r="S255" i="6" s="1"/>
  <c r="R319" i="6"/>
  <c r="S319" i="6" s="1"/>
  <c r="R97" i="6"/>
  <c r="S97" i="6" s="1"/>
  <c r="R926" i="6"/>
  <c r="S926" i="6" s="1"/>
  <c r="R837" i="6"/>
  <c r="S837" i="6" s="1"/>
  <c r="R1502" i="6"/>
  <c r="S1502" i="6" s="1"/>
  <c r="R1472" i="6"/>
  <c r="S1472" i="6" s="1"/>
  <c r="R1769" i="6"/>
  <c r="S1769" i="6" s="1"/>
  <c r="R1288" i="6"/>
  <c r="S1288" i="6" s="1"/>
  <c r="R1832" i="6"/>
  <c r="S1832" i="6" s="1"/>
  <c r="R90" i="6"/>
  <c r="S90" i="6" s="1"/>
  <c r="R196" i="6"/>
  <c r="S196" i="6" s="1"/>
  <c r="R1825" i="6"/>
  <c r="S1825" i="6" s="1"/>
  <c r="R1677" i="6"/>
  <c r="S1677" i="6" s="1"/>
  <c r="R1889" i="6"/>
  <c r="S1889" i="6" s="1"/>
  <c r="R641" i="6"/>
  <c r="S641" i="6" s="1"/>
  <c r="R1866" i="6"/>
  <c r="S1866" i="6" s="1"/>
  <c r="R1775" i="6"/>
  <c r="S1775" i="6" s="1"/>
  <c r="R1478" i="6"/>
  <c r="S1478" i="6" s="1"/>
  <c r="R1340" i="6"/>
  <c r="S1340" i="6" s="1"/>
  <c r="R1244" i="6"/>
  <c r="S1244" i="6" s="1"/>
  <c r="R2377" i="6"/>
  <c r="S2377" i="6" s="1"/>
  <c r="R43" i="6"/>
  <c r="S43" i="6" s="1"/>
  <c r="R60" i="6"/>
  <c r="S60" i="6" s="1"/>
  <c r="R445" i="6"/>
  <c r="S445" i="6" s="1"/>
  <c r="R224" i="6"/>
  <c r="S224" i="6" s="1"/>
  <c r="R223" i="6"/>
  <c r="S223" i="6" s="1"/>
  <c r="R746" i="6"/>
  <c r="S746" i="6" s="1"/>
  <c r="R1259" i="6"/>
  <c r="S1259" i="6" s="1"/>
  <c r="R1543" i="6"/>
  <c r="S1543" i="6" s="1"/>
  <c r="R1539" i="6"/>
  <c r="S1539" i="6" s="1"/>
  <c r="R727" i="6"/>
  <c r="S727" i="6" s="1"/>
  <c r="R1656" i="6"/>
  <c r="S1656" i="6" s="1"/>
  <c r="R1966" i="6"/>
  <c r="S1966" i="6" s="1"/>
  <c r="R1611" i="6"/>
  <c r="S1611" i="6" s="1"/>
  <c r="R1607" i="6"/>
  <c r="S1607" i="6" s="1"/>
  <c r="R1819" i="6"/>
  <c r="S1819" i="6" s="1"/>
  <c r="R1126" i="6"/>
  <c r="S1126" i="6" s="1"/>
  <c r="R432" i="6"/>
  <c r="S432" i="6" s="1"/>
  <c r="R2188" i="6"/>
  <c r="S2188" i="6" s="1"/>
  <c r="R1485" i="6"/>
  <c r="S1485" i="6" s="1"/>
  <c r="R663" i="6"/>
  <c r="S663" i="6" s="1"/>
  <c r="R515" i="6"/>
  <c r="S515" i="6" s="1"/>
  <c r="R1561" i="6"/>
  <c r="S1561" i="6" s="1"/>
  <c r="R749" i="6"/>
  <c r="S749" i="6" s="1"/>
  <c r="R1696" i="6"/>
  <c r="S1696" i="6" s="1"/>
  <c r="R438" i="6"/>
  <c r="S438" i="6" s="1"/>
  <c r="R943" i="6"/>
  <c r="S943" i="6" s="1"/>
  <c r="R1494" i="6"/>
  <c r="S1494" i="6" s="1"/>
  <c r="R1421" i="6"/>
  <c r="S1421" i="6" s="1"/>
  <c r="R1986" i="6"/>
  <c r="S1986" i="6" s="1"/>
  <c r="R1463" i="6"/>
  <c r="S1463" i="6" s="1"/>
  <c r="R2355" i="6"/>
  <c r="S2355" i="6" s="1"/>
  <c r="R218" i="6"/>
  <c r="S218" i="6" s="1"/>
  <c r="R2129" i="6"/>
  <c r="S2129" i="6" s="1"/>
  <c r="R461" i="6"/>
  <c r="S461" i="6" s="1"/>
  <c r="R1527" i="6"/>
  <c r="S1527" i="6" s="1"/>
  <c r="R1799" i="6"/>
  <c r="S1799" i="6" s="1"/>
  <c r="R2180" i="6"/>
  <c r="S2180" i="6" s="1"/>
  <c r="R1744" i="6"/>
  <c r="S1744" i="6" s="1"/>
  <c r="R384" i="6"/>
  <c r="S384" i="6" s="1"/>
  <c r="R1949" i="6"/>
  <c r="S1949" i="6" s="1"/>
  <c r="R777" i="6"/>
  <c r="S777" i="6" s="1"/>
  <c r="R2361" i="6"/>
  <c r="S2361" i="6" s="1"/>
  <c r="R2344" i="6"/>
  <c r="S2344" i="6" s="1"/>
  <c r="R2284" i="6"/>
  <c r="S2284" i="6" s="1"/>
  <c r="R1179" i="6"/>
  <c r="S1179" i="6" s="1"/>
  <c r="R1348" i="6"/>
  <c r="S1348" i="6" s="1"/>
  <c r="R1344" i="6"/>
  <c r="S1344" i="6" s="1"/>
  <c r="R1231" i="6"/>
  <c r="S1231" i="6" s="1"/>
  <c r="R1650" i="6"/>
  <c r="S1650" i="6" s="1"/>
  <c r="R1665" i="6"/>
  <c r="S1665" i="6" s="1"/>
  <c r="R315" i="6"/>
  <c r="S315" i="6" s="1"/>
  <c r="R2201" i="6"/>
  <c r="S2201" i="6" s="1"/>
  <c r="R759" i="6"/>
  <c r="S759" i="6" s="1"/>
  <c r="R619" i="6"/>
  <c r="S619" i="6" s="1"/>
  <c r="R182" i="6"/>
  <c r="S182" i="6" s="1"/>
  <c r="R600" i="6"/>
  <c r="S600" i="6" s="1"/>
  <c r="R1427" i="6"/>
  <c r="S1427" i="6" s="1"/>
  <c r="R738" i="6"/>
  <c r="S738" i="6" s="1"/>
  <c r="R734" i="6"/>
  <c r="S734" i="6" s="1"/>
  <c r="R1462" i="6"/>
  <c r="S1462" i="6" s="1"/>
  <c r="R1033" i="6"/>
  <c r="S1033" i="6" s="1"/>
  <c r="R1024" i="6"/>
  <c r="S1024" i="6" s="1"/>
  <c r="R1023" i="6"/>
  <c r="S1023" i="6" s="1"/>
  <c r="R318" i="6"/>
  <c r="S318" i="6" s="1"/>
  <c r="R2155" i="6"/>
  <c r="S2155" i="6" s="1"/>
  <c r="R2384" i="6"/>
  <c r="S2384" i="6" s="1"/>
  <c r="R1535" i="6"/>
  <c r="S1535" i="6" s="1"/>
  <c r="R940" i="6"/>
  <c r="S940" i="6" s="1"/>
  <c r="R1936" i="6"/>
  <c r="S1936" i="6" s="1"/>
  <c r="R2234" i="6"/>
  <c r="S2234" i="6" s="1"/>
  <c r="R363" i="6"/>
  <c r="S363" i="6" s="1"/>
  <c r="R1689" i="6"/>
  <c r="S1689" i="6" s="1"/>
  <c r="R1694" i="6"/>
  <c r="S1694" i="6" s="1"/>
  <c r="R2064" i="6"/>
  <c r="S2064" i="6" s="1"/>
  <c r="R2068" i="6"/>
  <c r="S2068" i="6" s="1"/>
  <c r="R2000" i="6"/>
  <c r="S2000" i="6" s="1"/>
  <c r="R1999" i="6"/>
  <c r="S1999" i="6" s="1"/>
  <c r="R2029" i="6"/>
  <c r="S2029" i="6" s="1"/>
  <c r="R1715" i="6"/>
  <c r="S1715" i="6" s="1"/>
  <c r="R1682" i="6"/>
  <c r="S1682" i="6" s="1"/>
  <c r="R1143" i="6"/>
  <c r="S1143" i="6" s="1"/>
  <c r="R391" i="6"/>
  <c r="S391" i="6" s="1"/>
  <c r="R1612" i="6"/>
  <c r="S1612" i="6" s="1"/>
  <c r="R2386" i="6"/>
  <c r="S2386" i="6" s="1"/>
  <c r="R2158" i="6"/>
  <c r="S2158" i="6" s="1"/>
  <c r="R2333" i="6"/>
  <c r="S2333" i="6" s="1"/>
  <c r="R551" i="6"/>
  <c r="S551" i="6" s="1"/>
  <c r="R1790" i="6"/>
  <c r="S1790" i="6" s="1"/>
  <c r="R894" i="6"/>
  <c r="S894" i="6" s="1"/>
  <c r="R83" i="6"/>
  <c r="S83" i="6" s="1"/>
  <c r="R1802" i="6"/>
  <c r="S1802" i="6" s="1"/>
  <c r="R915" i="6"/>
  <c r="S915" i="6" s="1"/>
  <c r="R1276" i="6"/>
  <c r="S1276" i="6" s="1"/>
  <c r="R1423" i="6"/>
  <c r="S1423" i="6" s="1"/>
  <c r="R574" i="6"/>
  <c r="S574" i="6" s="1"/>
  <c r="R1585" i="6"/>
  <c r="S1585" i="6" s="1"/>
  <c r="R2370" i="6"/>
  <c r="S2370" i="6" s="1"/>
  <c r="R373" i="6"/>
  <c r="S373" i="6" s="1"/>
  <c r="R299" i="6"/>
  <c r="S299" i="6" s="1"/>
  <c r="R1631" i="6"/>
  <c r="S1631" i="6" s="1"/>
  <c r="R1628" i="6"/>
  <c r="S1628" i="6" s="1"/>
  <c r="R1843" i="6"/>
  <c r="S1843" i="6" s="1"/>
  <c r="R1840" i="6"/>
  <c r="S1840" i="6" s="1"/>
  <c r="R611" i="6"/>
  <c r="S611" i="6" s="1"/>
  <c r="R1032" i="6"/>
  <c r="S1032" i="6" s="1"/>
  <c r="R270" i="6"/>
  <c r="S270" i="6" s="1"/>
  <c r="R268" i="6"/>
  <c r="S268" i="6" s="1"/>
  <c r="R990" i="6"/>
  <c r="S990" i="6" s="1"/>
  <c r="R987" i="6"/>
  <c r="S987" i="6" s="1"/>
  <c r="R2308" i="6"/>
  <c r="S2308" i="6" s="1"/>
  <c r="R2059" i="6"/>
  <c r="S2059" i="6" s="1"/>
  <c r="R1757" i="6"/>
  <c r="S1757" i="6" s="1"/>
  <c r="R686" i="6"/>
  <c r="S686" i="6" s="1"/>
  <c r="R1031" i="6"/>
  <c r="S1031" i="6" s="1"/>
  <c r="R2304" i="6"/>
  <c r="S2304" i="6" s="1"/>
  <c r="R2303" i="6"/>
  <c r="S2303" i="6" s="1"/>
  <c r="R2302" i="6"/>
  <c r="S2302" i="6" s="1"/>
  <c r="R538" i="6"/>
  <c r="S538" i="6" s="1"/>
  <c r="R2191" i="6"/>
  <c r="S2191" i="6" s="1"/>
  <c r="R2055" i="6"/>
  <c r="S2055" i="6" s="1"/>
  <c r="R2185" i="6"/>
  <c r="S2185" i="6" s="1"/>
  <c r="R483" i="6"/>
  <c r="S483" i="6" s="1"/>
  <c r="R662" i="6"/>
  <c r="S662" i="6" s="1"/>
  <c r="R1850" i="6"/>
  <c r="S1850" i="6" s="1"/>
  <c r="R1700" i="6"/>
  <c r="S1700" i="6" s="1"/>
  <c r="R2171" i="6"/>
  <c r="S2171" i="6" s="1"/>
  <c r="R1831" i="6"/>
  <c r="S1831" i="6" s="1"/>
  <c r="R389" i="6"/>
  <c r="S389" i="6" s="1"/>
  <c r="R387" i="6"/>
  <c r="S387" i="6" s="1"/>
  <c r="R1484" i="6"/>
  <c r="S1484" i="6" s="1"/>
  <c r="R1482" i="6"/>
  <c r="S1482" i="6" s="1"/>
  <c r="R1481" i="6"/>
  <c r="S1481" i="6" s="1"/>
  <c r="R1056" i="6"/>
  <c r="S1056" i="6" s="1"/>
  <c r="R1520" i="6"/>
  <c r="S1520" i="6" s="1"/>
  <c r="R444" i="6"/>
  <c r="S444" i="6" s="1"/>
  <c r="R189" i="6"/>
  <c r="S189" i="6" s="1"/>
  <c r="R1467" i="6"/>
  <c r="S1467" i="6" s="1"/>
  <c r="R1039" i="6"/>
  <c r="S1039" i="6" s="1"/>
  <c r="R2063" i="6"/>
  <c r="S2063" i="6" s="1"/>
  <c r="R37" i="6"/>
  <c r="S37" i="6" s="1"/>
  <c r="R589" i="6"/>
  <c r="S589" i="6" s="1"/>
  <c r="R1524" i="6"/>
  <c r="S1524" i="6" s="1"/>
  <c r="R1498" i="6"/>
  <c r="S1498" i="6" s="1"/>
  <c r="R424" i="6"/>
  <c r="S424" i="6" s="1"/>
  <c r="R1584" i="6"/>
  <c r="S1584" i="6" s="1"/>
  <c r="R1404" i="6"/>
  <c r="S1404" i="6" s="1"/>
  <c r="R588" i="6"/>
  <c r="S588" i="6" s="1"/>
  <c r="R825" i="6"/>
  <c r="S825" i="6" s="1"/>
  <c r="R2035" i="6"/>
  <c r="S2035" i="6" s="1"/>
  <c r="R1704" i="6"/>
  <c r="S1704" i="6" s="1"/>
  <c r="R2001" i="6"/>
  <c r="S2001" i="6" s="1"/>
  <c r="R1663" i="6"/>
  <c r="S1663" i="6" s="1"/>
  <c r="R2036" i="6"/>
  <c r="S2036" i="6" s="1"/>
  <c r="R1362" i="6"/>
  <c r="S1362" i="6" s="1"/>
  <c r="R1976" i="6"/>
  <c r="S1976" i="6" s="1"/>
  <c r="R204" i="6"/>
  <c r="S204" i="6" s="1"/>
  <c r="R1786" i="6"/>
  <c r="S1786" i="6" s="1"/>
  <c r="R1965" i="6"/>
  <c r="S1965" i="6" s="1"/>
  <c r="R1430" i="6"/>
  <c r="S1430" i="6" s="1"/>
  <c r="R456" i="6"/>
  <c r="S456" i="6" s="1"/>
  <c r="R462" i="6"/>
  <c r="S462" i="6" s="1"/>
  <c r="R994" i="6"/>
  <c r="S994" i="6" s="1"/>
  <c r="R1306" i="6"/>
  <c r="S1306" i="6" s="1"/>
  <c r="R587" i="6"/>
  <c r="S587" i="6" s="1"/>
  <c r="R599" i="6"/>
  <c r="S599" i="6" s="1"/>
  <c r="R722" i="6"/>
  <c r="S722" i="6" s="1"/>
  <c r="R713" i="6"/>
  <c r="S713" i="6" s="1"/>
  <c r="R1321" i="6"/>
  <c r="S1321" i="6" s="1"/>
  <c r="R1606" i="6"/>
  <c r="S1606" i="6" s="1"/>
  <c r="R225" i="6"/>
  <c r="S225" i="6" s="1"/>
  <c r="R1945" i="6"/>
  <c r="S1945" i="6" s="1"/>
  <c r="R783" i="6"/>
  <c r="S783" i="6" s="1"/>
  <c r="R1902" i="6"/>
  <c r="S1902" i="6" s="1"/>
  <c r="R1898" i="6"/>
  <c r="S1898" i="6" s="1"/>
  <c r="R1784" i="6"/>
  <c r="S1784" i="6" s="1"/>
  <c r="R608" i="6"/>
  <c r="S608" i="6" s="1"/>
  <c r="R505" i="6"/>
  <c r="S505" i="6" s="1"/>
  <c r="R586" i="6"/>
  <c r="S586" i="6" s="1"/>
  <c r="R1419" i="6"/>
  <c r="S1419" i="6" s="1"/>
  <c r="R331" i="6"/>
  <c r="S331" i="6" s="1"/>
  <c r="R1386" i="6"/>
  <c r="S1386" i="6" s="1"/>
  <c r="R1211" i="6"/>
  <c r="S1211" i="6" s="1"/>
  <c r="R1329" i="6"/>
  <c r="S1329" i="6" s="1"/>
  <c r="R1961" i="6"/>
  <c r="S1961" i="6" s="1"/>
  <c r="R1959" i="6"/>
  <c r="S1959" i="6" s="1"/>
  <c r="R118" i="6"/>
  <c r="S118" i="6" s="1"/>
  <c r="R1385" i="6"/>
  <c r="S1385" i="6" s="1"/>
  <c r="R2228" i="6"/>
  <c r="S2228" i="6" s="1"/>
  <c r="R1838" i="6"/>
  <c r="S1838" i="6" s="1"/>
  <c r="R676" i="6"/>
  <c r="S676" i="6" s="1"/>
  <c r="R2181" i="6"/>
  <c r="S2181" i="6" s="1"/>
  <c r="R669" i="6"/>
  <c r="S669" i="6" s="1"/>
  <c r="R305" i="6"/>
  <c r="S305" i="6" s="1"/>
  <c r="R1746" i="6"/>
  <c r="S1746" i="6" s="1"/>
  <c r="R1752" i="6"/>
  <c r="S1752" i="6" s="1"/>
  <c r="R2078" i="6"/>
  <c r="S2078" i="6" s="1"/>
  <c r="R1932" i="6"/>
  <c r="S1932" i="6" s="1"/>
  <c r="R2018" i="6"/>
  <c r="S2018" i="6" s="1"/>
  <c r="R914" i="6"/>
  <c r="S914" i="6" s="1"/>
  <c r="R902" i="6"/>
  <c r="S902" i="6" s="1"/>
  <c r="R1136" i="6"/>
  <c r="S1136" i="6" s="1"/>
  <c r="R1135" i="6"/>
  <c r="S1135" i="6" s="1"/>
  <c r="R1054" i="6"/>
  <c r="S1054" i="6" s="1"/>
  <c r="R1000" i="6"/>
  <c r="S1000" i="6" s="1"/>
  <c r="R999" i="6"/>
  <c r="S999" i="6" s="1"/>
  <c r="R2233" i="6"/>
  <c r="S2233" i="6" s="1"/>
  <c r="R1876" i="6"/>
  <c r="S1876" i="6" s="1"/>
  <c r="R1874" i="6"/>
  <c r="S1874" i="6" s="1"/>
  <c r="R2084" i="6"/>
  <c r="S2084" i="6" s="1"/>
  <c r="R2140" i="6"/>
  <c r="S2140" i="6" s="1"/>
  <c r="R78" i="6"/>
  <c r="S78" i="6" s="1"/>
  <c r="R1574" i="6"/>
  <c r="S1574" i="6" s="1"/>
  <c r="R2139" i="6"/>
  <c r="S2139" i="6" s="1"/>
  <c r="R1198" i="6"/>
  <c r="S1198" i="6" s="1"/>
  <c r="R824" i="6"/>
  <c r="S824" i="6" s="1"/>
  <c r="R1771" i="6"/>
  <c r="S1771" i="6" s="1"/>
  <c r="R1579" i="6"/>
  <c r="S1579" i="6" s="1"/>
  <c r="R1197" i="6"/>
  <c r="S1197" i="6" s="1"/>
  <c r="R1501" i="6"/>
  <c r="S1501" i="6" s="1"/>
  <c r="R2149" i="6"/>
  <c r="S2149" i="6" s="1"/>
  <c r="R1772" i="6"/>
  <c r="S1772" i="6" s="1"/>
  <c r="R226" i="6"/>
  <c r="S226" i="6" s="1"/>
  <c r="R1149" i="6"/>
  <c r="S1149" i="6" s="1"/>
  <c r="R1331" i="6"/>
  <c r="S1331" i="6" s="1"/>
  <c r="R1455" i="6"/>
  <c r="S1455" i="6" s="1"/>
  <c r="R852" i="6"/>
  <c r="S852" i="6" s="1"/>
  <c r="R1266" i="6"/>
  <c r="S1266" i="6" s="1"/>
  <c r="R697" i="6"/>
  <c r="S697" i="6" s="1"/>
  <c r="R807" i="6"/>
  <c r="S807" i="6" s="1"/>
  <c r="R2189" i="6"/>
  <c r="S2189" i="6" s="1"/>
  <c r="R2187" i="6"/>
  <c r="S2187" i="6" s="1"/>
  <c r="R2143" i="6"/>
  <c r="S2143" i="6" s="1"/>
  <c r="R2142" i="6"/>
  <c r="S2142" i="6" s="1"/>
  <c r="R526" i="6"/>
  <c r="S526" i="6" s="1"/>
  <c r="R30" i="6"/>
  <c r="S30" i="6" s="1"/>
  <c r="R2060" i="6"/>
  <c r="S2060" i="6" s="1"/>
  <c r="R194" i="6"/>
  <c r="S194" i="6" s="1"/>
  <c r="R437" i="6"/>
  <c r="S437" i="6" s="1"/>
  <c r="R436" i="6"/>
  <c r="S436" i="6" s="1"/>
  <c r="R510" i="6"/>
  <c r="S510" i="6" s="1"/>
  <c r="R508" i="6"/>
  <c r="S508" i="6" s="1"/>
  <c r="R1371" i="6"/>
  <c r="S1371" i="6" s="1"/>
  <c r="R1594" i="6"/>
  <c r="S1594" i="6" s="1"/>
  <c r="R2219" i="6"/>
  <c r="S2219" i="6" s="1"/>
  <c r="R1789" i="6"/>
  <c r="S1789" i="6" s="1"/>
  <c r="R1431" i="6"/>
  <c r="S1431" i="6" s="1"/>
  <c r="R1931" i="6"/>
  <c r="S1931" i="6" s="1"/>
  <c r="R1907" i="6"/>
  <c r="S1907" i="6" s="1"/>
  <c r="R1906" i="6"/>
  <c r="S1906" i="6" s="1"/>
  <c r="R617" i="6"/>
  <c r="S617" i="6" s="1"/>
  <c r="R55" i="6"/>
  <c r="S55" i="6" s="1"/>
  <c r="R208" i="6"/>
  <c r="S208" i="6" s="1"/>
  <c r="R482" i="6"/>
  <c r="S482" i="6" s="1"/>
  <c r="R280" i="6"/>
  <c r="S280" i="6" s="1"/>
  <c r="R303" i="6"/>
  <c r="S303" i="6" s="1"/>
  <c r="R1040" i="6"/>
  <c r="S1040" i="6" s="1"/>
  <c r="R1781" i="6"/>
  <c r="S1781" i="6" s="1"/>
  <c r="R668" i="6"/>
  <c r="S668" i="6" s="1"/>
  <c r="R66" i="6"/>
  <c r="S66" i="6" s="1"/>
  <c r="R2148" i="6"/>
  <c r="S2148" i="6" s="1"/>
  <c r="R534" i="6"/>
  <c r="S534" i="6" s="1"/>
  <c r="R1403" i="6"/>
  <c r="S1403" i="6" s="1"/>
  <c r="R875" i="6"/>
  <c r="S875" i="6" s="1"/>
  <c r="R1602" i="6"/>
  <c r="S1602" i="6" s="1"/>
  <c r="R1597" i="6"/>
  <c r="S1597" i="6" s="1"/>
  <c r="R1275" i="6"/>
  <c r="S1275" i="6" s="1"/>
  <c r="R2394" i="6"/>
  <c r="S2394" i="6" s="1"/>
  <c r="R2378" i="6"/>
  <c r="S2378" i="6" s="1"/>
  <c r="R2268" i="6"/>
  <c r="S2268" i="6" s="1"/>
  <c r="R2127" i="6"/>
  <c r="S2127" i="6" s="1"/>
  <c r="R1714" i="6"/>
  <c r="S1714" i="6" s="1"/>
  <c r="R721" i="6"/>
  <c r="S721" i="6" s="1"/>
  <c r="R1377" i="6"/>
  <c r="S1377" i="6" s="1"/>
  <c r="R188" i="6"/>
  <c r="S188" i="6" s="1"/>
  <c r="R27" i="6"/>
  <c r="S27" i="6" s="1"/>
  <c r="R1294" i="6"/>
  <c r="S1294" i="6" s="1"/>
  <c r="R1529" i="6"/>
  <c r="S1529" i="6" s="1"/>
  <c r="R1926" i="6"/>
  <c r="S1926" i="6" s="1"/>
  <c r="R1929" i="6"/>
  <c r="S1929" i="6" s="1"/>
  <c r="R94" i="6"/>
  <c r="S94" i="6" s="1"/>
  <c r="R1810" i="6"/>
  <c r="S1810" i="6" s="1"/>
  <c r="R2175" i="6"/>
  <c r="S2175" i="6" s="1"/>
  <c r="R472" i="6"/>
  <c r="S472" i="6" s="1"/>
  <c r="R96" i="6"/>
  <c r="S96" i="6" s="1"/>
  <c r="R93" i="6"/>
  <c r="S93" i="6" s="1"/>
  <c r="R661" i="6"/>
  <c r="S661" i="6" s="1"/>
  <c r="R2383" i="6"/>
  <c r="S2383" i="6" s="1"/>
  <c r="R428" i="6"/>
  <c r="S428" i="6" s="1"/>
  <c r="R155" i="6"/>
  <c r="S155" i="6" s="1"/>
  <c r="R1408" i="6"/>
  <c r="S1408" i="6" s="1"/>
  <c r="R1407" i="6"/>
  <c r="S1407" i="6" s="1"/>
  <c r="R1392" i="6"/>
  <c r="S1392" i="6" s="1"/>
  <c r="R2224" i="6"/>
  <c r="S2224" i="6" s="1"/>
  <c r="R2223" i="6"/>
  <c r="S2223" i="6" s="1"/>
  <c r="R1216" i="6"/>
  <c r="S1216" i="6" s="1"/>
  <c r="R1210" i="6"/>
  <c r="S1210" i="6" s="1"/>
  <c r="R1209" i="6"/>
  <c r="S1209" i="6" s="1"/>
  <c r="R1745" i="6"/>
  <c r="S1745" i="6" s="1"/>
  <c r="R862" i="6"/>
  <c r="S862" i="6" s="1"/>
  <c r="R923" i="6"/>
  <c r="S923" i="6" s="1"/>
  <c r="R1163" i="6"/>
  <c r="S1163" i="6" s="1"/>
  <c r="R2203" i="6"/>
  <c r="S2203" i="6" s="1"/>
  <c r="R271" i="6"/>
  <c r="S271" i="6" s="1"/>
  <c r="R1205" i="6"/>
  <c r="S1205" i="6" s="1"/>
  <c r="R1477" i="6"/>
  <c r="S1477" i="6" s="1"/>
  <c r="R1061" i="6"/>
  <c r="S1061" i="6" s="1"/>
  <c r="R67" i="6"/>
  <c r="S67" i="6" s="1"/>
  <c r="R1204" i="6"/>
  <c r="S1204" i="6" s="1"/>
  <c r="R1203" i="6"/>
  <c r="S1203" i="6" s="1"/>
  <c r="R1202" i="6"/>
  <c r="S1202" i="6" s="1"/>
  <c r="R660" i="6"/>
  <c r="S660" i="6" s="1"/>
  <c r="R1534" i="6"/>
  <c r="S1534" i="6" s="1"/>
  <c r="R1313" i="6"/>
  <c r="S1313" i="6" s="1"/>
  <c r="R504" i="6"/>
  <c r="S504" i="6" s="1"/>
  <c r="R1740" i="6"/>
  <c r="S1740" i="6" s="1"/>
  <c r="R1739" i="6"/>
  <c r="S1739" i="6" s="1"/>
  <c r="R2392" i="6"/>
  <c r="S2392" i="6" s="1"/>
  <c r="R2391" i="6"/>
  <c r="S2391" i="6" s="1"/>
  <c r="R1909" i="6"/>
  <c r="S1909" i="6" s="1"/>
  <c r="R2351" i="6"/>
  <c r="S2351" i="6" s="1"/>
  <c r="R2350" i="6"/>
  <c r="S2350" i="6" s="1"/>
  <c r="R1043" i="6"/>
  <c r="S1043" i="6" s="1"/>
  <c r="R1030" i="6"/>
  <c r="S1030" i="6" s="1"/>
  <c r="R2274" i="6"/>
  <c r="S2274" i="6" s="1"/>
  <c r="R1587" i="6"/>
  <c r="S1587" i="6" s="1"/>
  <c r="R1586" i="6"/>
  <c r="S1586" i="6" s="1"/>
  <c r="R2283" i="6"/>
  <c r="S2283" i="6" s="1"/>
  <c r="R2289" i="6"/>
  <c r="S2289" i="6" s="1"/>
  <c r="R1316" i="6"/>
  <c r="S1316" i="6" s="1"/>
  <c r="R1151" i="6"/>
  <c r="S1151" i="6" s="1"/>
  <c r="R700" i="6"/>
  <c r="S700" i="6" s="1"/>
  <c r="R1130" i="6"/>
  <c r="S1130" i="6" s="1"/>
  <c r="R964" i="6"/>
  <c r="S964" i="6" s="1"/>
  <c r="R1142" i="6"/>
  <c r="S1142" i="6" s="1"/>
  <c r="R1141" i="6"/>
  <c r="S1141" i="6" s="1"/>
  <c r="R423" i="6"/>
  <c r="S423" i="6" s="1"/>
  <c r="R543" i="6"/>
  <c r="S543" i="6" s="1"/>
  <c r="R1005" i="6"/>
  <c r="S1005" i="6" s="1"/>
  <c r="R1551" i="6"/>
  <c r="S1551" i="6" s="1"/>
  <c r="R2255" i="6"/>
  <c r="S2255" i="6" s="1"/>
  <c r="R2254" i="6"/>
  <c r="S2254" i="6" s="1"/>
  <c r="R886" i="6"/>
  <c r="S886" i="6" s="1"/>
  <c r="R559" i="6"/>
  <c r="S559" i="6" s="1"/>
  <c r="R1630" i="6"/>
  <c r="S1630" i="6" s="1"/>
  <c r="R374" i="6"/>
  <c r="S374" i="6" s="1"/>
  <c r="R1855" i="6"/>
  <c r="S1855" i="6" s="1"/>
  <c r="R1515" i="6"/>
  <c r="S1515" i="6" s="1"/>
  <c r="R301" i="6"/>
  <c r="S301" i="6" s="1"/>
  <c r="R2138" i="6"/>
  <c r="S2138" i="6" s="1"/>
  <c r="R2243" i="6"/>
  <c r="S2243" i="6" s="1"/>
  <c r="R607" i="6"/>
  <c r="S607" i="6" s="1"/>
  <c r="R1196" i="6"/>
  <c r="S1196" i="6" s="1"/>
  <c r="R1195" i="6"/>
  <c r="S1195" i="6" s="1"/>
  <c r="R585" i="6"/>
  <c r="S585" i="6" s="1"/>
  <c r="R2051" i="6"/>
  <c r="S2051" i="6" s="1"/>
  <c r="R1691" i="6"/>
  <c r="S1691" i="6" s="1"/>
  <c r="R1692" i="6"/>
  <c r="S1692" i="6" s="1"/>
  <c r="R174" i="6"/>
  <c r="S174" i="6" s="1"/>
  <c r="R1311" i="6"/>
  <c r="S1311" i="6" s="1"/>
  <c r="R2290" i="6"/>
  <c r="S2290" i="6" s="1"/>
  <c r="R2070" i="6"/>
  <c r="S2070" i="6" s="1"/>
  <c r="R1935" i="6"/>
  <c r="S1935" i="6" s="1"/>
  <c r="R362" i="6"/>
  <c r="S362" i="6" s="1"/>
  <c r="R177" i="6"/>
  <c r="S177" i="6" s="1"/>
  <c r="R261" i="6"/>
  <c r="S261" i="6" s="1"/>
  <c r="R910" i="6"/>
  <c r="S910" i="6" s="1"/>
  <c r="R802" i="6"/>
  <c r="S802" i="6" s="1"/>
  <c r="R1894" i="6"/>
  <c r="S1894" i="6" s="1"/>
  <c r="R95" i="6"/>
  <c r="S95" i="6" s="1"/>
  <c r="R85" i="6"/>
  <c r="S85" i="6" s="1"/>
  <c r="R834" i="6"/>
  <c r="S834" i="6" s="1"/>
  <c r="R467" i="6"/>
  <c r="S467" i="6" s="1"/>
  <c r="R1558" i="6"/>
  <c r="S1558" i="6" s="1"/>
  <c r="R138" i="6"/>
  <c r="S138" i="6" s="1"/>
  <c r="R1453" i="6"/>
  <c r="S1453" i="6" s="1"/>
  <c r="R1649" i="6"/>
  <c r="S1649" i="6" s="1"/>
  <c r="R1391" i="6"/>
  <c r="S1391" i="6" s="1"/>
  <c r="R1308" i="6"/>
  <c r="S1308" i="6" s="1"/>
  <c r="R142" i="6"/>
  <c r="S142" i="6" s="1"/>
  <c r="R141" i="6"/>
  <c r="S141" i="6" s="1"/>
  <c r="R2206" i="6"/>
  <c r="S2206" i="6" s="1"/>
  <c r="R148" i="6"/>
  <c r="S148" i="6" s="1"/>
  <c r="R146" i="6"/>
  <c r="S146" i="6" s="1"/>
  <c r="R1944" i="6"/>
  <c r="S1944" i="6" s="1"/>
  <c r="R1942" i="6"/>
  <c r="S1942" i="6" s="1"/>
  <c r="R769" i="6"/>
  <c r="S769" i="6" s="1"/>
  <c r="R1839" i="6"/>
  <c r="S1839" i="6" s="1"/>
  <c r="R2154" i="6"/>
  <c r="S2154" i="6" s="1"/>
  <c r="R1720" i="6"/>
  <c r="S1720" i="6" s="1"/>
  <c r="R1719" i="6"/>
  <c r="S1719" i="6" s="1"/>
  <c r="R2296" i="6"/>
  <c r="S2296" i="6" s="1"/>
  <c r="R2032" i="6"/>
  <c r="S2032" i="6" s="1"/>
  <c r="R1703" i="6"/>
  <c r="S1703" i="6" s="1"/>
  <c r="R2141" i="6"/>
  <c r="S2141" i="6" s="1"/>
  <c r="R1954" i="6"/>
  <c r="S1954" i="6" s="1"/>
  <c r="R1953" i="6"/>
  <c r="S1953" i="6" s="1"/>
  <c r="R1662" i="6"/>
  <c r="S1662" i="6" s="1"/>
  <c r="R2183" i="6"/>
  <c r="S2183" i="6" s="1"/>
  <c r="R1668" i="6"/>
  <c r="S1668" i="6" s="1"/>
  <c r="R2200" i="6"/>
  <c r="S2200" i="6" s="1"/>
  <c r="R326" i="6"/>
  <c r="S326" i="6" s="1"/>
  <c r="R1194" i="6"/>
  <c r="S1194" i="6" s="1"/>
  <c r="R73" i="6"/>
  <c r="S73" i="6" s="1"/>
  <c r="R431" i="6"/>
  <c r="S431" i="6" s="1"/>
  <c r="R176" i="6"/>
  <c r="S176" i="6" s="1"/>
  <c r="R171" i="6"/>
  <c r="S171" i="6" s="1"/>
  <c r="R1063" i="6"/>
  <c r="S1063" i="6" s="1"/>
  <c r="R2242" i="6"/>
  <c r="S2242" i="6" s="1"/>
  <c r="R198" i="6"/>
  <c r="S198" i="6" s="1"/>
  <c r="R2027" i="6"/>
  <c r="S2027" i="6" s="1"/>
  <c r="R521" i="6"/>
  <c r="S521" i="6" s="1"/>
  <c r="R1173" i="6"/>
  <c r="S1173" i="6" s="1"/>
  <c r="R1169" i="6"/>
  <c r="S1169" i="6" s="1"/>
  <c r="R448" i="6"/>
  <c r="S448" i="6" s="1"/>
  <c r="R1465" i="6"/>
  <c r="S1465" i="6" s="1"/>
  <c r="R1398" i="6"/>
  <c r="S1398" i="6" s="1"/>
  <c r="R570" i="6"/>
  <c r="S570" i="6" s="1"/>
  <c r="R2052" i="6"/>
  <c r="S2052" i="6" s="1"/>
  <c r="R1622" i="6"/>
  <c r="S1622" i="6" s="1"/>
  <c r="R1103" i="6"/>
  <c r="S1103" i="6" s="1"/>
  <c r="R1563" i="6"/>
  <c r="S1563" i="6" s="1"/>
  <c r="R20" i="6"/>
  <c r="S20" i="6" s="1"/>
  <c r="R1476" i="6"/>
  <c r="S1476" i="6" s="1"/>
  <c r="R1395" i="6"/>
  <c r="S1395" i="6" s="1"/>
  <c r="R1905" i="6"/>
  <c r="S1905" i="6" s="1"/>
  <c r="R328" i="6"/>
  <c r="S328" i="6" s="1"/>
  <c r="R82" i="6"/>
  <c r="S82" i="6" s="1"/>
  <c r="R1443" i="6"/>
  <c r="S1443" i="6" s="1"/>
  <c r="R2226" i="6"/>
  <c r="S2226" i="6" s="1"/>
  <c r="R2111" i="6"/>
  <c r="S2111" i="6" s="1"/>
  <c r="R246" i="6"/>
  <c r="S246" i="6" s="1"/>
  <c r="R1193" i="6"/>
  <c r="S1193" i="6" s="1"/>
  <c r="R1192" i="6"/>
  <c r="S1192" i="6" s="1"/>
  <c r="R1853" i="6"/>
  <c r="S1853" i="6" s="1"/>
  <c r="R1225" i="6"/>
  <c r="S1225" i="6" s="1"/>
  <c r="R1224" i="6"/>
  <c r="S1224" i="6" s="1"/>
  <c r="R46" i="6"/>
  <c r="S46" i="6" s="1"/>
  <c r="R2237" i="6"/>
  <c r="S2237" i="6" s="1"/>
  <c r="R2235" i="6"/>
  <c r="S2235" i="6" s="1"/>
  <c r="R2182" i="6"/>
  <c r="S2182" i="6" s="1"/>
  <c r="R415" i="6"/>
  <c r="S415" i="6" s="1"/>
  <c r="R410" i="6"/>
  <c r="S410" i="6" s="1"/>
  <c r="R422" i="6"/>
  <c r="S422" i="6" s="1"/>
  <c r="R421" i="6"/>
  <c r="S421" i="6" s="1"/>
  <c r="R211" i="6"/>
  <c r="S211" i="6" s="1"/>
  <c r="R334" i="6"/>
  <c r="S334" i="6" s="1"/>
  <c r="R947" i="6"/>
  <c r="S947" i="6" s="1"/>
  <c r="R744" i="6"/>
  <c r="S744" i="6" s="1"/>
  <c r="R1065" i="6"/>
  <c r="S1065" i="6" s="1"/>
  <c r="R958" i="6"/>
  <c r="S958" i="6" s="1"/>
  <c r="R101" i="6"/>
  <c r="S101" i="6" s="1"/>
  <c r="R2042" i="6"/>
  <c r="S2042" i="6" s="1"/>
  <c r="R1756" i="6"/>
  <c r="S1756" i="6" s="1"/>
  <c r="R1938" i="6"/>
  <c r="S1938" i="6" s="1"/>
  <c r="R967" i="6"/>
  <c r="S967" i="6" s="1"/>
  <c r="R1751" i="6"/>
  <c r="S1751" i="6" s="1"/>
  <c r="R1047" i="6"/>
  <c r="S1047" i="6" s="1"/>
  <c r="R221" i="6"/>
  <c r="S221" i="6" s="1"/>
  <c r="R406" i="6"/>
  <c r="S406" i="6" s="1"/>
  <c r="R789" i="6"/>
  <c r="S789" i="6" s="1"/>
  <c r="R1336" i="6"/>
  <c r="S1336" i="6" s="1"/>
  <c r="R1925" i="6"/>
  <c r="S1925" i="6" s="1"/>
  <c r="R210" i="6"/>
  <c r="S210" i="6" s="1"/>
  <c r="R2297" i="6"/>
  <c r="S2297" i="6" s="1"/>
  <c r="R1304" i="6"/>
  <c r="S1304" i="6" s="1"/>
  <c r="R2179" i="6"/>
  <c r="S2179" i="6" s="1"/>
  <c r="R1766" i="6"/>
  <c r="S1766" i="6" s="1"/>
  <c r="R1952" i="6"/>
  <c r="S1952" i="6" s="1"/>
  <c r="R2082" i="6"/>
  <c r="S2082" i="6" s="1"/>
  <c r="R1437" i="6"/>
  <c r="S1437" i="6" s="1"/>
  <c r="R474" i="6"/>
  <c r="S474" i="6" s="1"/>
  <c r="R942" i="6"/>
  <c r="S942" i="6" s="1"/>
  <c r="R2231" i="6"/>
  <c r="S2231" i="6" s="1"/>
  <c r="R1514" i="6"/>
  <c r="S1514" i="6" s="1"/>
  <c r="R1511" i="6"/>
  <c r="S1511" i="6" s="1"/>
  <c r="R2292" i="6"/>
  <c r="S2292" i="6" s="1"/>
  <c r="R1339" i="6"/>
  <c r="S1339" i="6" s="1"/>
  <c r="R180" i="6"/>
  <c r="S180" i="6" s="1"/>
  <c r="R178" i="6"/>
  <c r="S178" i="6" s="1"/>
  <c r="R157" i="6"/>
  <c r="S157" i="6" s="1"/>
  <c r="R296" i="6"/>
  <c r="S296" i="6" s="1"/>
  <c r="R36" i="6"/>
  <c r="S36" i="6" s="1"/>
  <c r="R2062" i="6"/>
  <c r="S2062" i="6" s="1"/>
  <c r="R128" i="6"/>
  <c r="S128" i="6" s="1"/>
  <c r="R2396" i="6"/>
  <c r="S2396" i="6" s="1"/>
  <c r="R81" i="6"/>
  <c r="S81" i="6" s="1"/>
  <c r="R860" i="6"/>
  <c r="S860" i="6" s="1"/>
  <c r="R145" i="6"/>
  <c r="S145" i="6" s="1"/>
  <c r="R675" i="6"/>
  <c r="S675" i="6" s="1"/>
  <c r="R1293" i="6"/>
  <c r="S1293" i="6" s="1"/>
  <c r="R2314" i="6"/>
  <c r="S2314" i="6" s="1"/>
  <c r="R1396" i="6"/>
  <c r="S1396" i="6" s="1"/>
  <c r="R2134" i="6"/>
  <c r="S2134" i="6" s="1"/>
  <c r="R1920" i="6"/>
  <c r="S1920" i="6" s="1"/>
  <c r="R1823" i="6"/>
  <c r="S1823" i="6" s="1"/>
  <c r="R2003" i="6"/>
  <c r="S2003" i="6" s="1"/>
  <c r="R870" i="6"/>
  <c r="S870" i="6" s="1"/>
  <c r="R2342" i="6"/>
  <c r="S2342" i="6" s="1"/>
  <c r="R495" i="6"/>
  <c r="S495" i="6" s="1"/>
  <c r="R2280" i="6"/>
  <c r="S2280" i="6" s="1"/>
  <c r="R1258" i="6"/>
  <c r="S1258" i="6" s="1"/>
  <c r="R1489" i="6"/>
  <c r="S1489" i="6" s="1"/>
  <c r="R1637" i="6"/>
  <c r="S1637" i="6" s="1"/>
  <c r="R2279" i="6"/>
  <c r="S2279" i="6" s="1"/>
  <c r="R1951" i="6"/>
  <c r="S1951" i="6" s="1"/>
  <c r="R1793" i="6"/>
  <c r="S1793" i="6" s="1"/>
  <c r="R1280" i="6"/>
  <c r="S1280" i="6" s="1"/>
  <c r="R2137" i="6"/>
  <c r="S2137" i="6" s="1"/>
  <c r="R458" i="6"/>
  <c r="S458" i="6" s="1"/>
  <c r="R1865" i="6"/>
  <c r="S1865" i="6" s="1"/>
  <c r="R1864" i="6"/>
  <c r="S1864" i="6" s="1"/>
  <c r="R1075" i="6"/>
  <c r="S1075" i="6" s="1"/>
  <c r="R229" i="6"/>
  <c r="S229" i="6" s="1"/>
  <c r="R236" i="6"/>
  <c r="S236" i="6" s="1"/>
  <c r="R1653" i="6"/>
  <c r="S1653" i="6" s="1"/>
  <c r="R1648" i="6"/>
  <c r="S1648" i="6" s="1"/>
  <c r="R1320" i="6"/>
  <c r="S1320" i="6" s="1"/>
  <c r="R144" i="6"/>
  <c r="S144" i="6" s="1"/>
  <c r="R2232" i="6"/>
  <c r="S2232" i="6" s="1"/>
  <c r="R1989" i="6"/>
  <c r="S1989" i="6" s="1"/>
  <c r="R972" i="6"/>
  <c r="S972" i="6" s="1"/>
  <c r="R114" i="6"/>
  <c r="S114" i="6" s="1"/>
  <c r="R80" i="6"/>
  <c r="S80" i="6" s="1"/>
  <c r="R120" i="6"/>
  <c r="S120" i="6" s="1"/>
  <c r="R909" i="6"/>
  <c r="S909" i="6" s="1"/>
  <c r="R685" i="6"/>
  <c r="S685" i="6" s="1"/>
  <c r="R1121" i="6"/>
  <c r="S1121" i="6" s="1"/>
  <c r="R1797" i="6"/>
  <c r="S1797" i="6" s="1"/>
  <c r="R1406" i="6"/>
  <c r="S1406" i="6" s="1"/>
  <c r="R1709" i="6"/>
  <c r="S1709" i="6" s="1"/>
  <c r="R2313" i="6"/>
  <c r="S2313" i="6" s="1"/>
  <c r="R1578" i="6"/>
  <c r="S1578" i="6" s="1"/>
  <c r="R1577" i="6"/>
  <c r="S1577" i="6" s="1"/>
  <c r="R1433" i="6"/>
  <c r="S1433" i="6" s="1"/>
  <c r="R840" i="6"/>
  <c r="S840" i="6" s="1"/>
  <c r="R1900" i="6"/>
  <c r="S1900" i="6" s="1"/>
  <c r="R340" i="6"/>
  <c r="S340" i="6" s="1"/>
  <c r="R1168" i="6"/>
  <c r="S1168" i="6" s="1"/>
  <c r="R1162" i="6"/>
  <c r="S1162" i="6" s="1"/>
  <c r="R1161" i="6"/>
  <c r="S1161" i="6" s="1"/>
  <c r="R896" i="6"/>
  <c r="S896" i="6" s="1"/>
  <c r="R1229" i="6"/>
  <c r="S1229" i="6" s="1"/>
  <c r="R1230" i="6"/>
  <c r="S1230" i="6" s="1"/>
  <c r="R1228" i="6"/>
  <c r="S1228" i="6" s="1"/>
  <c r="R1227" i="6"/>
  <c r="S1227" i="6" s="1"/>
  <c r="R1627" i="6"/>
  <c r="S1627" i="6" s="1"/>
  <c r="R806" i="6"/>
  <c r="S806" i="6" s="1"/>
  <c r="R2061" i="6"/>
  <c r="S2061" i="6" s="1"/>
  <c r="R2014" i="6"/>
  <c r="S2014" i="6" s="1"/>
  <c r="R2011" i="6"/>
  <c r="S2011" i="6" s="1"/>
  <c r="R623" i="6"/>
  <c r="S623" i="6" s="1"/>
  <c r="R1125" i="6"/>
  <c r="S1125" i="6" s="1"/>
  <c r="R1107" i="6"/>
  <c r="S1107" i="6" s="1"/>
  <c r="R1283" i="6"/>
  <c r="S1283" i="6" s="1"/>
  <c r="R2041" i="6"/>
  <c r="S2041" i="6" s="1"/>
  <c r="R1269" i="6"/>
  <c r="S1269" i="6" s="1"/>
  <c r="R1008" i="6"/>
  <c r="S1008" i="6" s="1"/>
  <c r="R1007" i="6"/>
  <c r="S1007" i="6" s="1"/>
  <c r="R1002" i="6"/>
  <c r="S1002" i="6" s="1"/>
  <c r="R632" i="6"/>
  <c r="S632" i="6" s="1"/>
  <c r="R329" i="6"/>
  <c r="S329" i="6" s="1"/>
  <c r="R1074" i="6"/>
  <c r="S1074" i="6" s="1"/>
  <c r="R1079" i="6"/>
  <c r="S1079" i="6" s="1"/>
  <c r="R1078" i="6"/>
  <c r="S1078" i="6" s="1"/>
  <c r="R1073" i="6"/>
  <c r="S1073" i="6" s="1"/>
  <c r="R1376" i="6"/>
  <c r="S1376" i="6" s="1"/>
  <c r="R1189" i="6"/>
  <c r="S1189" i="6" s="1"/>
  <c r="R2115" i="6"/>
  <c r="S2115" i="6" s="1"/>
  <c r="R1897" i="6"/>
  <c r="S1897" i="6" s="1"/>
  <c r="R647" i="6"/>
  <c r="S647" i="6" s="1"/>
  <c r="R565" i="6"/>
  <c r="S565" i="6" s="1"/>
  <c r="R507" i="6"/>
  <c r="S507" i="6" s="1"/>
  <c r="R1260" i="6"/>
  <c r="S1260" i="6" s="1"/>
  <c r="R680" i="6"/>
  <c r="S680" i="6" s="1"/>
  <c r="R302" i="6"/>
  <c r="S302" i="6" s="1"/>
  <c r="R1298" i="6"/>
  <c r="S1298" i="6" s="1"/>
  <c r="R531" i="6"/>
  <c r="S531" i="6" s="1"/>
  <c r="R530" i="6"/>
  <c r="S530" i="6" s="1"/>
  <c r="R232" i="6"/>
  <c r="S232" i="6" s="1"/>
  <c r="R2291" i="6"/>
  <c r="S2291" i="6" s="1"/>
  <c r="R2380" i="6"/>
  <c r="S2380" i="6" s="1"/>
  <c r="R1659" i="6"/>
  <c r="S1659" i="6" s="1"/>
  <c r="R1647" i="6"/>
  <c r="S1647" i="6" s="1"/>
  <c r="R12" i="6"/>
  <c r="S12" i="6" s="1"/>
  <c r="R322" i="6"/>
  <c r="S322" i="6" s="1"/>
  <c r="R2359" i="6"/>
  <c r="S2359" i="6" s="1"/>
  <c r="R1917" i="6"/>
  <c r="S1917" i="6" s="1"/>
  <c r="R1088" i="6"/>
  <c r="S1088" i="6" s="1"/>
  <c r="R1356" i="6"/>
  <c r="S1356" i="6" s="1"/>
  <c r="R1353" i="6"/>
  <c r="S1353" i="6" s="1"/>
  <c r="R2382" i="6"/>
  <c r="S2382" i="6" s="1"/>
  <c r="R2288" i="6"/>
  <c r="S2288" i="6" s="1"/>
  <c r="R1914" i="6"/>
  <c r="S1914" i="6" s="1"/>
  <c r="R1655" i="6"/>
  <c r="S1655" i="6" s="1"/>
  <c r="R1963" i="6"/>
  <c r="S1963" i="6" s="1"/>
  <c r="R1768" i="6"/>
  <c r="S1768" i="6" s="1"/>
  <c r="R1767" i="6"/>
  <c r="S1767" i="6" s="1"/>
  <c r="R1774" i="6"/>
  <c r="S1774" i="6" s="1"/>
  <c r="R2013" i="6"/>
  <c r="S2013" i="6" s="1"/>
  <c r="R1541" i="6"/>
  <c r="S1541" i="6" s="1"/>
  <c r="R1488" i="6"/>
  <c r="S1488" i="6" s="1"/>
  <c r="R1019" i="6"/>
  <c r="S1019" i="6" s="1"/>
  <c r="R1017" i="6"/>
  <c r="S1017" i="6" s="1"/>
  <c r="R2028" i="6"/>
  <c r="S2028" i="6" s="1"/>
  <c r="R1943" i="6"/>
  <c r="S1943" i="6" s="1"/>
  <c r="R1941" i="6"/>
  <c r="S1941" i="6" s="1"/>
  <c r="R1222" i="6"/>
  <c r="S1222" i="6" s="1"/>
  <c r="R752" i="6"/>
  <c r="S752" i="6" s="1"/>
  <c r="R48" i="6"/>
  <c r="S48" i="6" s="1"/>
  <c r="R42" i="6"/>
  <c r="S42" i="6" s="1"/>
  <c r="R542" i="6"/>
  <c r="S542" i="6" s="1"/>
  <c r="R2170" i="6"/>
  <c r="S2170" i="6" s="1"/>
  <c r="R2096" i="6"/>
  <c r="S2096" i="6" s="1"/>
  <c r="R1570" i="6"/>
  <c r="S1570" i="6" s="1"/>
  <c r="R1785" i="6"/>
  <c r="S1785" i="6" s="1"/>
  <c r="R1418" i="6"/>
  <c r="S1418" i="6" s="1"/>
  <c r="R1922" i="6"/>
  <c r="S1922" i="6" s="1"/>
  <c r="R2165" i="6"/>
  <c r="S2165" i="6" s="1"/>
  <c r="R2098" i="6"/>
  <c r="S2098" i="6" s="1"/>
  <c r="R358" i="6"/>
  <c r="S358" i="6" s="1"/>
  <c r="R147" i="6"/>
  <c r="S147" i="6" s="1"/>
  <c r="R674" i="6"/>
  <c r="S674" i="6" s="1"/>
  <c r="R927" i="6"/>
  <c r="S927" i="6" s="1"/>
  <c r="R925" i="6"/>
  <c r="S925" i="6" s="1"/>
  <c r="R997" i="6"/>
  <c r="S997" i="6" s="1"/>
  <c r="R993" i="6"/>
  <c r="S993" i="6" s="1"/>
  <c r="R2174" i="6"/>
  <c r="S2174" i="6" s="1"/>
  <c r="R2276" i="6"/>
  <c r="S2276" i="6" s="1"/>
  <c r="R1414" i="6"/>
  <c r="S1414" i="6" s="1"/>
  <c r="R2222" i="6"/>
  <c r="S2222" i="6" s="1"/>
  <c r="R2221" i="6"/>
  <c r="S2221" i="6" s="1"/>
  <c r="R405" i="6"/>
  <c r="S405" i="6" s="1"/>
  <c r="R1635" i="6"/>
  <c r="S1635" i="6" s="1"/>
  <c r="R936" i="6"/>
  <c r="S936" i="6" s="1"/>
  <c r="R1513" i="6"/>
  <c r="S1513" i="6" s="1"/>
  <c r="R1517" i="6"/>
  <c r="S1517" i="6" s="1"/>
  <c r="R2273" i="6"/>
  <c r="S2273" i="6" s="1"/>
  <c r="R506" i="6"/>
  <c r="S506" i="6" s="1"/>
  <c r="R126" i="6"/>
  <c r="S126" i="6" s="1"/>
  <c r="R471" i="6"/>
  <c r="S471" i="6" s="1"/>
  <c r="R71" i="6"/>
  <c r="S71" i="6" s="1"/>
  <c r="R584" i="6"/>
  <c r="S584" i="6" s="1"/>
  <c r="R1754" i="6"/>
  <c r="S1754" i="6" s="1"/>
  <c r="R1755" i="6"/>
  <c r="S1755" i="6" s="1"/>
  <c r="R1836" i="6"/>
  <c r="S1836" i="6" s="1"/>
  <c r="R1833" i="6"/>
  <c r="S1833" i="6" s="1"/>
  <c r="R1167" i="6"/>
  <c r="S1167" i="6" s="1"/>
  <c r="R905" i="6"/>
  <c r="S905" i="6" s="1"/>
  <c r="R901" i="6"/>
  <c r="S901" i="6" s="1"/>
  <c r="R1626" i="6"/>
  <c r="S1626" i="6" s="1"/>
  <c r="R1589" i="6"/>
  <c r="S1589" i="6" s="1"/>
  <c r="R569" i="6"/>
  <c r="S569" i="6" s="1"/>
  <c r="R75" i="6"/>
  <c r="S75" i="6" s="1"/>
  <c r="R2252" i="6"/>
  <c r="S2252" i="6" s="1"/>
  <c r="R1844" i="6"/>
  <c r="S1844" i="6" s="1"/>
  <c r="R1837" i="6"/>
  <c r="S1837" i="6" s="1"/>
  <c r="R1675" i="6"/>
  <c r="S1675" i="6" s="1"/>
  <c r="R1510" i="6"/>
  <c r="S1510" i="6" s="1"/>
  <c r="R54" i="6"/>
  <c r="S54" i="6" s="1"/>
  <c r="R58" i="6"/>
  <c r="S58" i="6" s="1"/>
  <c r="R2381" i="6"/>
  <c r="S2381" i="6" s="1"/>
  <c r="R1960" i="6"/>
  <c r="S1960" i="6" s="1"/>
  <c r="R1895" i="6"/>
  <c r="S1895" i="6" s="1"/>
  <c r="R2199" i="6"/>
  <c r="S2199" i="6" s="1"/>
  <c r="R1860" i="6"/>
  <c r="S1860" i="6" s="1"/>
  <c r="R203" i="6"/>
  <c r="S203" i="6" s="1"/>
  <c r="R533" i="6"/>
  <c r="S533" i="6" s="1"/>
  <c r="R1483" i="6"/>
  <c r="S1483" i="6" s="1"/>
  <c r="R2173" i="6"/>
  <c r="S2173" i="6" s="1"/>
  <c r="R1987" i="6"/>
  <c r="S1987" i="6" s="1"/>
  <c r="R2147" i="6"/>
  <c r="S2147" i="6" s="1"/>
  <c r="R520" i="6"/>
  <c r="S520" i="6" s="1"/>
  <c r="R1970" i="6"/>
  <c r="S1970" i="6" s="1"/>
  <c r="R1967" i="6"/>
  <c r="S1967" i="6" s="1"/>
  <c r="R529" i="6"/>
  <c r="S529" i="6" s="1"/>
  <c r="R525" i="6"/>
  <c r="S525" i="6" s="1"/>
  <c r="R528" i="6"/>
  <c r="S528" i="6" s="1"/>
  <c r="R1913" i="6"/>
  <c r="S1913" i="6" s="1"/>
  <c r="R1573" i="6"/>
  <c r="S1573" i="6" s="1"/>
  <c r="R1725" i="6"/>
  <c r="S1725" i="6" s="1"/>
  <c r="R805" i="6"/>
  <c r="S805" i="6" s="1"/>
  <c r="R193" i="6"/>
  <c r="S193" i="6" s="1"/>
  <c r="R192" i="6"/>
  <c r="S192" i="6" s="1"/>
  <c r="R666" i="6"/>
  <c r="S666" i="6" s="1"/>
  <c r="R123" i="6"/>
  <c r="S123" i="6" s="1"/>
  <c r="R2050" i="6"/>
  <c r="S2050" i="6" s="1"/>
  <c r="R1702" i="6"/>
  <c r="S1702" i="6" s="1"/>
  <c r="R231" i="6"/>
  <c r="S231" i="6" s="1"/>
  <c r="R228" i="6"/>
  <c r="S228" i="6" s="1"/>
  <c r="R235" i="6"/>
  <c r="S235" i="6" s="1"/>
  <c r="R265" i="6"/>
  <c r="S265" i="6" s="1"/>
  <c r="R2114" i="6"/>
  <c r="S2114" i="6" s="1"/>
  <c r="R935" i="6"/>
  <c r="S935" i="6" s="1"/>
  <c r="R720" i="6"/>
  <c r="S720" i="6" s="1"/>
  <c r="R1071" i="6"/>
  <c r="S1071" i="6" s="1"/>
  <c r="R1721" i="6"/>
  <c r="S1721" i="6" s="1"/>
  <c r="R1634" i="6"/>
  <c r="S1634" i="6" s="1"/>
  <c r="R737" i="6"/>
  <c r="S737" i="6" s="1"/>
  <c r="R733" i="6"/>
  <c r="S733" i="6" s="1"/>
  <c r="R1582" i="6"/>
  <c r="S1582" i="6" s="1"/>
  <c r="R1903" i="6"/>
  <c r="S1903" i="6" s="1"/>
  <c r="R2335" i="6"/>
  <c r="S2335" i="6" s="1"/>
  <c r="R2024" i="6"/>
  <c r="S2024" i="6" s="1"/>
  <c r="R1750" i="6"/>
  <c r="S1750" i="6" s="1"/>
  <c r="R2152" i="6"/>
  <c r="S2152" i="6" s="1"/>
  <c r="R162" i="6"/>
  <c r="S162" i="6" s="1"/>
  <c r="R2285" i="6"/>
  <c r="S2285" i="6" s="1"/>
  <c r="R1102" i="6"/>
  <c r="S1102" i="6" s="1"/>
  <c r="R2373" i="6"/>
  <c r="S2373" i="6" s="1"/>
  <c r="R2309" i="6"/>
  <c r="S2309" i="6" s="1"/>
  <c r="R2307" i="6"/>
  <c r="S2307" i="6" s="1"/>
  <c r="R2250" i="6"/>
  <c r="S2250" i="6" s="1"/>
  <c r="R2343" i="6"/>
  <c r="S2343" i="6" s="1"/>
  <c r="R1119" i="6"/>
  <c r="S1119" i="6" s="1"/>
  <c r="R881" i="6"/>
  <c r="S881" i="6" s="1"/>
  <c r="R403" i="6"/>
  <c r="S403" i="6" s="1"/>
  <c r="R946" i="6"/>
  <c r="S946" i="6" s="1"/>
  <c r="R1092" i="6"/>
  <c r="S1092" i="6" s="1"/>
  <c r="R1123" i="6"/>
  <c r="S1123" i="6" s="1"/>
  <c r="R1122" i="6"/>
  <c r="S1122" i="6" s="1"/>
  <c r="R2320" i="6"/>
  <c r="S2320" i="6" s="1"/>
  <c r="R1962" i="6"/>
  <c r="S1962" i="6" s="1"/>
  <c r="R242" i="6"/>
  <c r="S242" i="6" s="1"/>
  <c r="R493" i="6"/>
  <c r="S493" i="6" s="1"/>
  <c r="R1749" i="6"/>
  <c r="S1749" i="6" s="1"/>
  <c r="R1183" i="6"/>
  <c r="S1183" i="6" s="1"/>
  <c r="R788" i="6"/>
  <c r="S788" i="6" s="1"/>
  <c r="R342" i="6"/>
  <c r="S342" i="6" s="1"/>
  <c r="R355" i="6"/>
  <c r="S355" i="6" s="1"/>
  <c r="R367" i="6"/>
  <c r="S367" i="6" s="1"/>
  <c r="R2205" i="6"/>
  <c r="S2205" i="6" s="1"/>
  <c r="R427" i="6"/>
  <c r="S427" i="6" s="1"/>
  <c r="R288" i="6"/>
  <c r="S288" i="6" s="1"/>
  <c r="R1059" i="6"/>
  <c r="S1059" i="6" s="1"/>
  <c r="R1082" i="6"/>
  <c r="S1082" i="6" s="1"/>
  <c r="R1081" i="6"/>
  <c r="S1081" i="6" s="1"/>
  <c r="R1542" i="6"/>
  <c r="S1542" i="6" s="1"/>
  <c r="R1872" i="6"/>
  <c r="S1872" i="6" s="1"/>
  <c r="R1004" i="6"/>
  <c r="S1004" i="6" s="1"/>
  <c r="R707" i="6"/>
  <c r="S707" i="6" s="1"/>
  <c r="R616" i="6"/>
  <c r="S616" i="6" s="1"/>
  <c r="R568" i="6"/>
  <c r="S568" i="6" s="1"/>
  <c r="R1916" i="6"/>
  <c r="S1916" i="6" s="1"/>
  <c r="R1912" i="6"/>
  <c r="S1912" i="6" s="1"/>
  <c r="R567" i="6"/>
  <c r="S567" i="6" s="1"/>
  <c r="R400" i="6"/>
  <c r="S400" i="6" s="1"/>
  <c r="R1698" i="6"/>
  <c r="S1698" i="6" s="1"/>
  <c r="R844" i="6"/>
  <c r="S844" i="6" s="1"/>
  <c r="R2249" i="6"/>
  <c r="S2249" i="6" s="1"/>
  <c r="R492" i="6"/>
  <c r="S492" i="6" s="1"/>
  <c r="R489" i="6"/>
  <c r="S489" i="6" s="1"/>
  <c r="R719" i="6"/>
  <c r="S719" i="6" s="1"/>
  <c r="R718" i="6"/>
  <c r="S718" i="6" s="1"/>
  <c r="R1678" i="6"/>
  <c r="S1678" i="6" s="1"/>
  <c r="R1533" i="6"/>
  <c r="S1533" i="6" s="1"/>
  <c r="R1919" i="6"/>
  <c r="S1919" i="6" s="1"/>
  <c r="R1852" i="6"/>
  <c r="S1852" i="6" s="1"/>
  <c r="R1979" i="6"/>
  <c r="S1979" i="6" s="1"/>
  <c r="R1493" i="6"/>
  <c r="S1493" i="6" s="1"/>
  <c r="R547" i="6"/>
  <c r="S547" i="6" s="1"/>
  <c r="R1442" i="6"/>
  <c r="S1442" i="6" s="1"/>
  <c r="R480" i="6"/>
  <c r="S480" i="6" s="1"/>
  <c r="R583" i="6"/>
  <c r="S583" i="6" s="1"/>
  <c r="R986" i="6"/>
  <c r="S986" i="6" s="1"/>
  <c r="R279" i="6"/>
  <c r="S279" i="6" s="1"/>
  <c r="R1508" i="6"/>
  <c r="S1508" i="6" s="1"/>
  <c r="R1506" i="6"/>
  <c r="S1506" i="6" s="1"/>
  <c r="R2008" i="6"/>
  <c r="S2008" i="6" s="1"/>
  <c r="R160" i="6"/>
  <c r="S160" i="6" s="1"/>
  <c r="R1399" i="6"/>
  <c r="S1399" i="6" s="1"/>
  <c r="R2299" i="6"/>
  <c r="S2299" i="6" s="1"/>
  <c r="R2081" i="6"/>
  <c r="S2081" i="6" s="1"/>
  <c r="R420" i="6"/>
  <c r="S420" i="6" s="1"/>
  <c r="R1267" i="6"/>
  <c r="S1267" i="6" s="1"/>
  <c r="R486" i="6"/>
  <c r="S486" i="6" s="1"/>
  <c r="R736" i="6"/>
  <c r="S736" i="6" s="1"/>
  <c r="R1554" i="6"/>
  <c r="S1554" i="6" s="1"/>
  <c r="R2049" i="6"/>
  <c r="S2049" i="6" s="1"/>
  <c r="R173" i="6"/>
  <c r="S173" i="6" s="1"/>
  <c r="R552" i="6"/>
  <c r="S552" i="6" s="1"/>
  <c r="R254" i="6"/>
  <c r="S254" i="6" s="1"/>
  <c r="R776" i="6"/>
  <c r="S776" i="6" s="1"/>
  <c r="R787" i="6"/>
  <c r="S787" i="6" s="1"/>
  <c r="R1250" i="6"/>
  <c r="S1250" i="6" s="1"/>
  <c r="R522" i="6"/>
  <c r="S522" i="6" s="1"/>
  <c r="R615" i="6"/>
  <c r="S615" i="6" s="1"/>
  <c r="R667" i="6"/>
  <c r="S667" i="6" s="1"/>
  <c r="R1538" i="6"/>
  <c r="S1538" i="6" s="1"/>
  <c r="R1532" i="6"/>
  <c r="S1532" i="6" s="1"/>
  <c r="R2332" i="6"/>
  <c r="S2332" i="6" s="1"/>
  <c r="R1806" i="6"/>
  <c r="S1806" i="6" s="1"/>
  <c r="R1409" i="6"/>
  <c r="S1409" i="6" s="1"/>
  <c r="R786" i="6"/>
  <c r="S786" i="6" s="1"/>
  <c r="R10" i="6"/>
  <c r="S10" i="6" s="1"/>
  <c r="R2197" i="6"/>
  <c r="S2197" i="6" s="1"/>
  <c r="R392" i="6"/>
  <c r="S392" i="6" s="1"/>
  <c r="R2214" i="6"/>
  <c r="S2214" i="6" s="1"/>
  <c r="R2210" i="6"/>
  <c r="S2210" i="6" s="1"/>
  <c r="R2312" i="6"/>
  <c r="S2312" i="6" s="1"/>
  <c r="R2311" i="6"/>
  <c r="S2311" i="6" s="1"/>
  <c r="R108" i="6"/>
  <c r="S108" i="6" s="1"/>
  <c r="R785" i="6"/>
  <c r="S785" i="6" s="1"/>
  <c r="R1896" i="6"/>
  <c r="S1896" i="6" s="1"/>
  <c r="R1057" i="6"/>
  <c r="S1057" i="6" s="1"/>
  <c r="R1581" i="6"/>
  <c r="S1581" i="6" s="1"/>
  <c r="R1115" i="6"/>
  <c r="S1115" i="6" s="1"/>
  <c r="R1114" i="6"/>
  <c r="S1114" i="6" s="1"/>
  <c r="R1728" i="6"/>
  <c r="S1728" i="6" s="1"/>
  <c r="R463" i="6"/>
  <c r="S463" i="6" s="1"/>
  <c r="R904" i="6"/>
  <c r="S904" i="6" s="1"/>
  <c r="R2358" i="6"/>
  <c r="S2358" i="6" s="1"/>
  <c r="R1822" i="6"/>
  <c r="S1822" i="6" s="1"/>
  <c r="R1159" i="6"/>
  <c r="S1159" i="6" s="1"/>
  <c r="R1148" i="6"/>
  <c r="S1148" i="6" s="1"/>
  <c r="R938" i="6"/>
  <c r="S938" i="6" s="1"/>
  <c r="R1984" i="6"/>
  <c r="S1984" i="6" s="1"/>
  <c r="R920" i="6"/>
  <c r="S920" i="6" s="1"/>
  <c r="R1969" i="6"/>
  <c r="S1969" i="6" s="1"/>
  <c r="R631" i="6"/>
  <c r="S631" i="6" s="1"/>
  <c r="R1601" i="6"/>
  <c r="S1601" i="6" s="1"/>
  <c r="R2321" i="6"/>
  <c r="S2321" i="6" s="1"/>
  <c r="R1747" i="6"/>
  <c r="S1747" i="6" s="1"/>
  <c r="R205" i="6"/>
  <c r="S205" i="6" s="1"/>
  <c r="R1625" i="6"/>
  <c r="S1625" i="6" s="1"/>
  <c r="R1605" i="6"/>
  <c r="S1605" i="6" s="1"/>
  <c r="R1633" i="6"/>
  <c r="S1633" i="6" s="1"/>
  <c r="R51" i="6"/>
  <c r="S51" i="6" s="1"/>
  <c r="R801" i="6"/>
  <c r="S801" i="6" s="1"/>
  <c r="R1058" i="6"/>
  <c r="S1058" i="6" s="1"/>
  <c r="R404" i="6"/>
  <c r="S404" i="6" s="1"/>
  <c r="R952" i="6"/>
  <c r="S952" i="6" s="1"/>
  <c r="R376" i="6"/>
  <c r="S376" i="6" s="1"/>
  <c r="R53" i="6"/>
  <c r="S53" i="6" s="1"/>
  <c r="R900" i="6"/>
  <c r="S900" i="6" s="1"/>
  <c r="R690" i="6"/>
  <c r="S690" i="6" s="1"/>
  <c r="R2026" i="6"/>
  <c r="S2026" i="6" s="1"/>
  <c r="R2025" i="6"/>
  <c r="S2025" i="6" s="1"/>
  <c r="R441" i="6"/>
  <c r="S441" i="6" s="1"/>
  <c r="R1429" i="6"/>
  <c r="S1429" i="6" s="1"/>
  <c r="R941" i="6"/>
  <c r="S941" i="6" s="1"/>
  <c r="R1592" i="6"/>
  <c r="S1592" i="6" s="1"/>
  <c r="R1333" i="6"/>
  <c r="S1333" i="6" s="1"/>
  <c r="R1583" i="6"/>
  <c r="S1583" i="6" s="1"/>
  <c r="R136" i="6"/>
  <c r="S136" i="6" s="1"/>
  <c r="R945" i="6"/>
  <c r="S945" i="6" s="1"/>
  <c r="R257" i="6"/>
  <c r="S257" i="6" s="1"/>
  <c r="R1646" i="6"/>
  <c r="S1646" i="6" s="1"/>
  <c r="R2363" i="6"/>
  <c r="S2363" i="6" s="1"/>
  <c r="R1983" i="6"/>
  <c r="S1983" i="6" s="1"/>
  <c r="R252" i="6"/>
  <c r="S252" i="6" s="1"/>
  <c r="R598" i="6"/>
  <c r="S598" i="6" s="1"/>
  <c r="R582" i="6"/>
  <c r="S582" i="6" s="1"/>
  <c r="R1451" i="6"/>
  <c r="S1451" i="6" s="1"/>
  <c r="R1731" i="6"/>
  <c r="S1731" i="6" s="1"/>
  <c r="R867" i="6"/>
  <c r="S867" i="6" s="1"/>
  <c r="R869" i="6"/>
  <c r="S869" i="6" s="1"/>
  <c r="R2089" i="6"/>
  <c r="S2089" i="6" s="1"/>
  <c r="R313" i="6"/>
  <c r="S313" i="6" s="1"/>
  <c r="R705" i="6"/>
  <c r="S705" i="6" s="1"/>
  <c r="R2009" i="6"/>
  <c r="S2009" i="6" s="1"/>
  <c r="R251" i="6"/>
  <c r="S251" i="6" s="1"/>
  <c r="R1934" i="6"/>
  <c r="S1934" i="6" s="1"/>
  <c r="R1129" i="6"/>
  <c r="S1129" i="6" s="1"/>
  <c r="R1730" i="6"/>
  <c r="S1730" i="6" s="1"/>
  <c r="R1729" i="6"/>
  <c r="S1729" i="6" s="1"/>
  <c r="R555" i="6"/>
  <c r="S555" i="6" s="1"/>
  <c r="R2167" i="6"/>
  <c r="S2167" i="6" s="1"/>
  <c r="R1221" i="6"/>
  <c r="S1221" i="6" s="1"/>
  <c r="R1220" i="6"/>
  <c r="S1220" i="6" s="1"/>
  <c r="R2102" i="6"/>
  <c r="S2102" i="6" s="1"/>
  <c r="R79" i="6"/>
  <c r="S79" i="6" s="1"/>
  <c r="R502" i="6"/>
  <c r="S502" i="6" s="1"/>
  <c r="R3" i="6"/>
  <c r="S3" i="6" s="1"/>
  <c r="R2" i="6"/>
  <c r="S2" i="6" s="1"/>
  <c r="R477" i="6"/>
  <c r="S477" i="6" s="1"/>
  <c r="R292" i="6"/>
  <c r="S292" i="6" s="1"/>
  <c r="R62" i="6"/>
  <c r="S62" i="6" s="1"/>
  <c r="R59" i="6"/>
  <c r="S59" i="6" s="1"/>
  <c r="R122" i="6"/>
  <c r="S122" i="6" s="1"/>
  <c r="R2164" i="6"/>
  <c r="S2164" i="6" s="1"/>
  <c r="R563" i="6"/>
  <c r="S563" i="6" s="1"/>
  <c r="R682" i="6"/>
  <c r="S682" i="6" s="1"/>
  <c r="R836" i="6"/>
  <c r="S836" i="6" s="1"/>
  <c r="R2247" i="6"/>
  <c r="S2247" i="6" s="1"/>
  <c r="R119" i="6"/>
  <c r="S119" i="6" s="1"/>
  <c r="R104" i="6"/>
  <c r="S104" i="6" s="1"/>
  <c r="R1580" i="6"/>
  <c r="S1580" i="6" s="1"/>
  <c r="R1160" i="6"/>
  <c r="S1160" i="6" s="1"/>
  <c r="R57" i="6"/>
  <c r="S57" i="6" s="1"/>
  <c r="R877" i="6"/>
  <c r="S877" i="6" s="1"/>
  <c r="R626" i="6"/>
  <c r="S626" i="6" s="1"/>
  <c r="R717" i="6"/>
  <c r="S717" i="6" s="1"/>
  <c r="R172" i="6"/>
  <c r="S172" i="6" s="1"/>
  <c r="R88" i="6"/>
  <c r="S88" i="6" s="1"/>
  <c r="R2367" i="6"/>
  <c r="S2367" i="6" s="1"/>
  <c r="R1519" i="6"/>
  <c r="S1519" i="6" s="1"/>
  <c r="R1531" i="6"/>
  <c r="S1531" i="6" s="1"/>
  <c r="R338" i="6"/>
  <c r="S338" i="6" s="1"/>
  <c r="R981" i="6"/>
  <c r="S981" i="6" s="1"/>
  <c r="R978" i="6"/>
  <c r="S978" i="6" s="1"/>
  <c r="R1243" i="6"/>
  <c r="S1243" i="6" s="1"/>
  <c r="R443" i="6"/>
  <c r="S443" i="6" s="1"/>
  <c r="R1780" i="6"/>
  <c r="S1780" i="6" s="1"/>
  <c r="R2030" i="6"/>
  <c r="S2030" i="6" s="1"/>
  <c r="R566" i="6"/>
  <c r="S566" i="6" s="1"/>
  <c r="R1370" i="6"/>
  <c r="S1370" i="6" s="1"/>
  <c r="R111" i="6"/>
  <c r="S111" i="6" s="1"/>
  <c r="R1792" i="6"/>
  <c r="S1792" i="6" s="1"/>
  <c r="R1824" i="6"/>
  <c r="S1824" i="6" s="1"/>
  <c r="R1821" i="6"/>
  <c r="S1821" i="6" s="1"/>
  <c r="R880" i="6"/>
  <c r="S880" i="6" s="1"/>
  <c r="R876" i="6"/>
  <c r="S876" i="6" s="1"/>
  <c r="R889" i="6"/>
  <c r="S889" i="6" s="1"/>
  <c r="R1869" i="6"/>
  <c r="S1869" i="6" s="1"/>
  <c r="R2216" i="6"/>
  <c r="S2216" i="6" s="1"/>
  <c r="R14" i="6"/>
  <c r="S14" i="6" s="1"/>
  <c r="R1432" i="6"/>
  <c r="S1432" i="6" s="1"/>
  <c r="R241" i="6"/>
  <c r="S241" i="6" s="1"/>
  <c r="R253" i="6"/>
  <c r="S253" i="6" s="1"/>
  <c r="R828" i="6"/>
  <c r="S828" i="6" s="1"/>
  <c r="R998" i="6"/>
  <c r="S998" i="6" s="1"/>
  <c r="R488" i="6"/>
  <c r="S488" i="6" s="1"/>
  <c r="R2160" i="6"/>
  <c r="S2160" i="6" s="1"/>
  <c r="R2159" i="6"/>
  <c r="S2159" i="6" s="1"/>
  <c r="R1402" i="6"/>
  <c r="S1402" i="6" s="1"/>
  <c r="R1400" i="6"/>
  <c r="S1400" i="6" s="1"/>
  <c r="R1760" i="6"/>
  <c r="S1760" i="6" s="1"/>
  <c r="R1798" i="6"/>
  <c r="S1798" i="6" s="1"/>
  <c r="R2204" i="6"/>
  <c r="S2204" i="6" s="1"/>
  <c r="R751" i="6"/>
  <c r="S751" i="6" s="1"/>
  <c r="R250" i="6"/>
  <c r="S250" i="6" s="1"/>
  <c r="R245" i="6"/>
  <c r="S245" i="6" s="1"/>
  <c r="R244" i="6"/>
  <c r="S244" i="6" s="1"/>
  <c r="R1491" i="6"/>
  <c r="S1491" i="6" s="1"/>
  <c r="R1562" i="6"/>
  <c r="S1562" i="6" s="1"/>
  <c r="R1830" i="6"/>
  <c r="S1830" i="6" s="1"/>
  <c r="R1441" i="6"/>
  <c r="S1441" i="6" s="1"/>
  <c r="R1892" i="6"/>
  <c r="S1892" i="6" s="1"/>
  <c r="R19" i="6"/>
  <c r="S19" i="6" s="1"/>
  <c r="R2100" i="6"/>
  <c r="S2100" i="6" s="1"/>
  <c r="R1461" i="6"/>
  <c r="S1461" i="6" s="1"/>
  <c r="R1460" i="6"/>
  <c r="S1460" i="6" s="1"/>
  <c r="R1440" i="6"/>
  <c r="S1440" i="6" s="1"/>
  <c r="R150" i="6"/>
  <c r="S150" i="6" s="1"/>
  <c r="R1974" i="6"/>
  <c r="S1974" i="6" s="1"/>
  <c r="R2004" i="6"/>
  <c r="S2004" i="6" s="1"/>
  <c r="R1994" i="6"/>
  <c r="S1994" i="6" s="1"/>
  <c r="R479" i="6"/>
  <c r="S479" i="6" s="1"/>
  <c r="R1504" i="6"/>
  <c r="S1504" i="6" s="1"/>
  <c r="R903" i="6"/>
  <c r="S903" i="6" s="1"/>
  <c r="R7" i="6"/>
  <c r="S7" i="6" s="1"/>
  <c r="R170" i="6"/>
  <c r="S170" i="6" s="1"/>
  <c r="R1776" i="6"/>
  <c r="S1776" i="6" s="1"/>
  <c r="R1660" i="6"/>
  <c r="S1660" i="6" s="1"/>
  <c r="R1219" i="6"/>
  <c r="S1219" i="6" s="1"/>
  <c r="R1312" i="6"/>
  <c r="S1312" i="6" s="1"/>
  <c r="R1157" i="6"/>
  <c r="S1157" i="6" s="1"/>
  <c r="R1568" i="6"/>
  <c r="S1568" i="6" s="1"/>
  <c r="R1685" i="6"/>
  <c r="S1685" i="6" s="1"/>
  <c r="R1454" i="6"/>
  <c r="S1454" i="6" s="1"/>
  <c r="R1549" i="6"/>
  <c r="S1549" i="6" s="1"/>
  <c r="R1528" i="6"/>
  <c r="S1528" i="6" s="1"/>
  <c r="R1048" i="6"/>
  <c r="S1048" i="6" s="1"/>
  <c r="R298" i="6"/>
  <c r="S298" i="6" s="1"/>
  <c r="R307" i="6"/>
  <c r="S307" i="6" s="1"/>
  <c r="R2240" i="6"/>
  <c r="S2240" i="6" s="1"/>
  <c r="R643" i="6"/>
  <c r="S643" i="6" s="1"/>
  <c r="R333" i="6"/>
  <c r="S333" i="6" s="1"/>
  <c r="R1027" i="6"/>
  <c r="S1027" i="6" s="1"/>
  <c r="R1026" i="6"/>
  <c r="S1026" i="6" s="1"/>
  <c r="R726" i="6"/>
  <c r="S726" i="6" s="1"/>
  <c r="R1901" i="6"/>
  <c r="S1901" i="6" s="1"/>
  <c r="R658" i="6"/>
  <c r="S658" i="6" s="1"/>
  <c r="R1415" i="6"/>
  <c r="S1415" i="6" s="1"/>
  <c r="R810" i="6"/>
  <c r="S810" i="6" s="1"/>
  <c r="R1347" i="6"/>
  <c r="S1347" i="6" s="1"/>
  <c r="R804" i="6"/>
  <c r="S804" i="6" s="1"/>
  <c r="R1928" i="6"/>
  <c r="S1928" i="6" s="1"/>
  <c r="R1818" i="6"/>
  <c r="S1818" i="6" s="1"/>
  <c r="R264" i="6"/>
  <c r="S264" i="6" s="1"/>
  <c r="R2294" i="6"/>
  <c r="S2294" i="6" s="1"/>
  <c r="R2328" i="6"/>
  <c r="S2328" i="6" s="1"/>
  <c r="R1688" i="6"/>
  <c r="S1688" i="6" s="1"/>
  <c r="R1686" i="6"/>
  <c r="S1686" i="6" s="1"/>
  <c r="R214" i="6"/>
  <c r="S214" i="6" s="1"/>
  <c r="R1796" i="6"/>
  <c r="S1796" i="6" s="1"/>
  <c r="R1794" i="6"/>
  <c r="S1794" i="6" s="1"/>
  <c r="R772" i="6"/>
  <c r="S772" i="6" s="1"/>
  <c r="R851" i="6"/>
  <c r="S851" i="6" s="1"/>
  <c r="R1090" i="6"/>
  <c r="S1090" i="6" s="1"/>
  <c r="R314" i="6"/>
  <c r="S314" i="6" s="1"/>
  <c r="R934" i="6"/>
  <c r="S934" i="6" s="1"/>
  <c r="R933" i="6"/>
  <c r="S933" i="6" s="1"/>
  <c r="R766" i="6"/>
  <c r="S766" i="6" s="1"/>
  <c r="R22" i="6"/>
  <c r="S22" i="6" s="1"/>
  <c r="R2275" i="6"/>
  <c r="S2275" i="6" s="1"/>
  <c r="R281" i="6"/>
  <c r="S281" i="6" s="1"/>
  <c r="R283" i="6"/>
  <c r="S283" i="6" s="1"/>
  <c r="R366" i="6"/>
  <c r="S366" i="6" s="1"/>
  <c r="R1152" i="6"/>
  <c r="S1152" i="6" s="1"/>
  <c r="R1049" i="6"/>
  <c r="S1049" i="6" s="1"/>
  <c r="R1297" i="6"/>
  <c r="S1297" i="6" s="1"/>
  <c r="R195" i="6"/>
  <c r="S195" i="6" s="1"/>
  <c r="R1948" i="6"/>
  <c r="S1948" i="6" s="1"/>
  <c r="R2227" i="6"/>
  <c r="S2227" i="6" s="1"/>
  <c r="R573" i="6"/>
  <c r="S573" i="6" s="1"/>
  <c r="R864" i="6"/>
  <c r="S864" i="6" s="1"/>
  <c r="R230" i="6"/>
  <c r="S230" i="6" s="1"/>
  <c r="R347" i="6"/>
  <c r="S347" i="6" s="1"/>
  <c r="R398" i="6"/>
  <c r="S398" i="6" s="1"/>
  <c r="R1480" i="6"/>
  <c r="S1480" i="6" s="1"/>
  <c r="R396" i="6"/>
  <c r="S396" i="6" s="1"/>
  <c r="R1188" i="6"/>
  <c r="S1188" i="6" s="1"/>
  <c r="R1412" i="6"/>
  <c r="S1412" i="6" s="1"/>
  <c r="R16" i="6"/>
  <c r="S16" i="6" s="1"/>
  <c r="R634" i="6"/>
  <c r="S634" i="6" s="1"/>
  <c r="R99" i="6"/>
  <c r="S99" i="6" s="1"/>
  <c r="R1927" i="6"/>
  <c r="S1927" i="6" s="1"/>
  <c r="R1091" i="6"/>
  <c r="S1091" i="6" s="1"/>
  <c r="R1097" i="6"/>
  <c r="S1097" i="6" s="1"/>
  <c r="R267" i="6"/>
  <c r="S267" i="6" s="1"/>
  <c r="R413" i="6"/>
  <c r="S413" i="6" s="1"/>
  <c r="R412" i="6"/>
  <c r="S412" i="6" s="1"/>
  <c r="R2073" i="6"/>
  <c r="S2073" i="6" s="1"/>
  <c r="R2040" i="6"/>
  <c r="S2040" i="6" s="1"/>
  <c r="R137" i="6"/>
  <c r="S137" i="6" s="1"/>
  <c r="R135" i="6"/>
  <c r="S135" i="6" s="1"/>
  <c r="R2075" i="6"/>
  <c r="S2075" i="6" s="1"/>
  <c r="R1857" i="6"/>
  <c r="S1857" i="6" s="1"/>
  <c r="R2124" i="6"/>
  <c r="S2124" i="6" s="1"/>
  <c r="R2120" i="6"/>
  <c r="S2120" i="6" s="1"/>
  <c r="R2119" i="6"/>
  <c r="S2119" i="6" s="1"/>
  <c r="R2118" i="6"/>
  <c r="S2118" i="6" s="1"/>
  <c r="R113" i="6"/>
  <c r="S113" i="6" s="1"/>
  <c r="R1599" i="6"/>
  <c r="S1599" i="6" s="1"/>
  <c r="R1375" i="6"/>
  <c r="S1375" i="6" s="1"/>
  <c r="R605" i="6"/>
  <c r="S605" i="6" s="1"/>
  <c r="R1911" i="6"/>
  <c r="S1911" i="6" s="1"/>
  <c r="R1591" i="6"/>
  <c r="S1591" i="6" s="1"/>
  <c r="R49" i="6"/>
  <c r="S49" i="6" s="1"/>
  <c r="R206" i="6"/>
  <c r="S206" i="6" s="1"/>
  <c r="R1459" i="6"/>
  <c r="S1459" i="6" s="1"/>
  <c r="R1458" i="6"/>
  <c r="S1458" i="6" s="1"/>
  <c r="R1134" i="6"/>
  <c r="S1134" i="6" s="1"/>
  <c r="R282" i="6"/>
  <c r="S282" i="6" s="1"/>
  <c r="R1358" i="6"/>
  <c r="S1358" i="6" s="1"/>
  <c r="R541" i="6"/>
  <c r="S541" i="6" s="1"/>
  <c r="R1616" i="6"/>
  <c r="S1616" i="6" s="1"/>
  <c r="R459" i="6"/>
  <c r="S459" i="6" s="1"/>
  <c r="R1177" i="6"/>
  <c r="S1177" i="6" s="1"/>
  <c r="R2066" i="6"/>
  <c r="S2066" i="6" s="1"/>
  <c r="R1885" i="6"/>
  <c r="S1885" i="6" s="1"/>
  <c r="R1888" i="6"/>
  <c r="S1888" i="6" s="1"/>
  <c r="R1352" i="6"/>
  <c r="S1352" i="6" s="1"/>
  <c r="R1351" i="6"/>
  <c r="S1351" i="6" s="1"/>
  <c r="R1343" i="6"/>
  <c r="S1343" i="6" s="1"/>
  <c r="R827" i="6"/>
  <c r="S827" i="6" s="1"/>
  <c r="R1282" i="6"/>
  <c r="S1282" i="6" s="1"/>
  <c r="R628" i="6"/>
  <c r="S628" i="6" s="1"/>
  <c r="R77" i="6"/>
  <c r="S77" i="6" s="1"/>
  <c r="R1185" i="6"/>
  <c r="S1185" i="6" s="1"/>
  <c r="R1699" i="6"/>
  <c r="S1699" i="6" s="1"/>
  <c r="R725" i="6"/>
  <c r="S725" i="6" s="1"/>
  <c r="R434" i="6"/>
  <c r="S434" i="6" s="1"/>
  <c r="R1782" i="6"/>
  <c r="S1782" i="6" s="1"/>
  <c r="R2364" i="6"/>
  <c r="S2364" i="6" s="1"/>
  <c r="R2324" i="6"/>
  <c r="S2324" i="6" s="1"/>
  <c r="R2323" i="6"/>
  <c r="S2323" i="6" s="1"/>
  <c r="R966" i="6"/>
  <c r="S966" i="6" s="1"/>
  <c r="R1335" i="6"/>
  <c r="S1335" i="6" s="1"/>
  <c r="R1176" i="6"/>
  <c r="S1176" i="6" s="1"/>
  <c r="R1172" i="6"/>
  <c r="S1172" i="6" s="1"/>
  <c r="R879" i="6"/>
  <c r="S879" i="6" s="1"/>
  <c r="R1307" i="6"/>
  <c r="S1307" i="6" s="1"/>
  <c r="R1910" i="6"/>
  <c r="S1910" i="6" s="1"/>
  <c r="R1303" i="6"/>
  <c r="S1303" i="6" s="1"/>
  <c r="R1310" i="6"/>
  <c r="S1310" i="6" s="1"/>
  <c r="R1426" i="6"/>
  <c r="S1426" i="6" s="1"/>
  <c r="R518" i="6"/>
  <c r="S518" i="6" s="1"/>
  <c r="R602" i="6"/>
  <c r="S602" i="6" s="1"/>
  <c r="R167" i="6"/>
  <c r="S167" i="6" s="1"/>
  <c r="R523" i="6"/>
  <c r="S523" i="6" s="1"/>
  <c r="R524" i="6"/>
  <c r="S524" i="6" s="1"/>
  <c r="R202" i="6"/>
  <c r="S202" i="6" s="1"/>
  <c r="R576" i="6"/>
  <c r="S576" i="6" s="1"/>
  <c r="R2317" i="6"/>
  <c r="S2317" i="6" s="1"/>
  <c r="R2316" i="6"/>
  <c r="S2316" i="6" s="1"/>
  <c r="R2331" i="6"/>
  <c r="S2331" i="6" s="1"/>
  <c r="R2305" i="6"/>
  <c r="S2305" i="6" s="1"/>
  <c r="R1471" i="6"/>
  <c r="S1471" i="6" s="1"/>
  <c r="R857" i="6"/>
  <c r="S857" i="6" s="1"/>
  <c r="R274" i="6"/>
  <c r="S274" i="6" s="1"/>
  <c r="R606" i="6"/>
  <c r="S606" i="6" s="1"/>
  <c r="R1553" i="6"/>
  <c r="S1553" i="6" s="1"/>
  <c r="R1234" i="6"/>
  <c r="S1234" i="6" s="1"/>
  <c r="R1233" i="6"/>
  <c r="S1233" i="6" s="1"/>
  <c r="R1604" i="6"/>
  <c r="S1604" i="6" s="1"/>
  <c r="R9" i="6"/>
  <c r="S9" i="6" s="1"/>
  <c r="R446" i="6"/>
  <c r="S446" i="6" s="1"/>
  <c r="R712" i="6"/>
  <c r="S712" i="6" s="1"/>
  <c r="R184" i="6"/>
  <c r="S184" i="6" s="1"/>
  <c r="R498" i="6"/>
  <c r="S498" i="6" s="1"/>
  <c r="R185" i="6"/>
  <c r="S185" i="6" s="1"/>
  <c r="R1435" i="6"/>
  <c r="S1435" i="6" s="1"/>
  <c r="R1070" i="6"/>
  <c r="S1070" i="6" s="1"/>
  <c r="R1069" i="6"/>
  <c r="S1069" i="6" s="1"/>
  <c r="R1067" i="6"/>
  <c r="S1067" i="6" s="1"/>
  <c r="R1436" i="6"/>
  <c r="S1436" i="6" s="1"/>
  <c r="R1516" i="6"/>
  <c r="S1516" i="6" s="1"/>
  <c r="R2161" i="6"/>
  <c r="S2161" i="6" s="1"/>
  <c r="R960" i="6"/>
  <c r="S960" i="6" s="1"/>
  <c r="R440" i="6"/>
  <c r="S440" i="6" s="1"/>
  <c r="R1985" i="6"/>
  <c r="S1985" i="6" s="1"/>
  <c r="R2169" i="6"/>
  <c r="S2169" i="6" s="1"/>
  <c r="R984" i="6"/>
  <c r="S984" i="6" s="1"/>
  <c r="R1743" i="6"/>
  <c r="S1743" i="6" s="1"/>
  <c r="R312" i="6"/>
  <c r="S312" i="6" s="1"/>
  <c r="R379" i="6"/>
  <c r="S379" i="6" s="1"/>
  <c r="R2261" i="6"/>
  <c r="S2261" i="6" s="1"/>
  <c r="R238" i="6"/>
  <c r="S238" i="6" s="1"/>
  <c r="R1859" i="6"/>
  <c r="S1859" i="6" s="1"/>
  <c r="R1727" i="6"/>
  <c r="S1727" i="6" s="1"/>
  <c r="R2338" i="6"/>
  <c r="S2338" i="6" s="1"/>
  <c r="R2337" i="6"/>
  <c r="S2337" i="6" s="1"/>
  <c r="R2107" i="6"/>
  <c r="S2107" i="6" s="1"/>
  <c r="R426" i="6"/>
  <c r="S426" i="6" s="1"/>
  <c r="R419" i="6"/>
  <c r="S419" i="6" s="1"/>
  <c r="R684" i="6"/>
  <c r="S684" i="6" s="1"/>
  <c r="R847" i="6"/>
  <c r="S847" i="6" s="1"/>
  <c r="R2047" i="6"/>
  <c r="S2047" i="6" s="1"/>
  <c r="R1327" i="6"/>
  <c r="S1327" i="6" s="1"/>
  <c r="R1332" i="6"/>
  <c r="S1332" i="6" s="1"/>
  <c r="R1505" i="6"/>
  <c r="S1505" i="6" s="1"/>
  <c r="R1422" i="6"/>
  <c r="S1422" i="6" s="1"/>
  <c r="R1319" i="6"/>
  <c r="S1319" i="6" s="1"/>
  <c r="R1509" i="6"/>
  <c r="S1509" i="6" s="1"/>
  <c r="R540" i="6"/>
  <c r="S540" i="6" s="1"/>
  <c r="R1450" i="6"/>
  <c r="S1450" i="6" s="1"/>
  <c r="R2357" i="6"/>
  <c r="S2357" i="6" s="1"/>
  <c r="R750" i="6"/>
  <c r="S750" i="6" s="1"/>
  <c r="R1998" i="6"/>
  <c r="S1998" i="6" s="1"/>
  <c r="R2103" i="6"/>
  <c r="S2103" i="6" s="1"/>
  <c r="R610" i="6"/>
  <c r="S610" i="6" s="1"/>
  <c r="R1263" i="6"/>
  <c r="S1263" i="6" s="1"/>
  <c r="R1261" i="6"/>
  <c r="S1261" i="6" s="1"/>
  <c r="R637" i="6"/>
  <c r="S637" i="6" s="1"/>
  <c r="R2077" i="6"/>
  <c r="S2077" i="6" s="1"/>
  <c r="R814" i="6"/>
  <c r="S814" i="6" s="1"/>
  <c r="R156" i="6"/>
  <c r="S156" i="6" s="1"/>
  <c r="R741" i="6"/>
  <c r="S741" i="6" s="1"/>
  <c r="R414" i="6"/>
  <c r="S414" i="6" s="1"/>
  <c r="R2195" i="6"/>
  <c r="S2195" i="6" s="1"/>
  <c r="R1330" i="6"/>
  <c r="S1330" i="6" s="1"/>
  <c r="R1673" i="6"/>
  <c r="S1673" i="6" s="1"/>
  <c r="R351" i="6"/>
  <c r="S351" i="6" s="1"/>
  <c r="R1644" i="6"/>
  <c r="S1644" i="6" s="1"/>
  <c r="R1964" i="6"/>
  <c r="S1964" i="6" s="1"/>
  <c r="R1763" i="6"/>
  <c r="S1763" i="6" s="1"/>
  <c r="R1762" i="6"/>
  <c r="S1762" i="6" s="1"/>
  <c r="R1807" i="6"/>
  <c r="S1807" i="6" s="1"/>
  <c r="R2132" i="6"/>
  <c r="S2132" i="6" s="1"/>
  <c r="R2128" i="6"/>
  <c r="S2128" i="6" s="1"/>
  <c r="R581" i="6"/>
  <c r="S581" i="6" s="1"/>
  <c r="R724" i="6"/>
  <c r="S724" i="6" s="1"/>
  <c r="R2365" i="6"/>
  <c r="S2365" i="6" s="1"/>
  <c r="R657" i="6"/>
  <c r="S657" i="6" s="1"/>
  <c r="R656" i="6"/>
  <c r="S656" i="6" s="1"/>
  <c r="R1357" i="6"/>
  <c r="S1357" i="6" s="1"/>
  <c r="R143" i="6"/>
  <c r="S143" i="6" s="1"/>
  <c r="R597" i="6"/>
  <c r="S597" i="6" s="1"/>
  <c r="R580" i="6"/>
  <c r="S580" i="6" s="1"/>
  <c r="R360" i="6"/>
  <c r="S360" i="6" s="1"/>
  <c r="R635" i="6"/>
  <c r="S635" i="6" s="1"/>
  <c r="R816" i="6"/>
  <c r="S816" i="6" s="1"/>
  <c r="R1773" i="6"/>
  <c r="S1773" i="6" s="1"/>
  <c r="R1996" i="6"/>
  <c r="S1996" i="6" s="1"/>
  <c r="R1991" i="6"/>
  <c r="S1991" i="6" s="1"/>
  <c r="R1867" i="6"/>
  <c r="S1867" i="6" s="1"/>
  <c r="R2248" i="6"/>
  <c r="S2248" i="6" s="1"/>
  <c r="R2245" i="6"/>
  <c r="S2245" i="6" s="1"/>
  <c r="R921" i="6"/>
  <c r="S921" i="6" s="1"/>
  <c r="R1940" i="6"/>
  <c r="S1940" i="6" s="1"/>
  <c r="R895" i="6"/>
  <c r="S895" i="6" s="1"/>
  <c r="R1918" i="6"/>
  <c r="S1918" i="6" s="1"/>
  <c r="R1732" i="6"/>
  <c r="S1732" i="6" s="1"/>
  <c r="R951" i="6"/>
  <c r="S951" i="6" s="1"/>
  <c r="R996" i="6"/>
  <c r="S996" i="6" s="1"/>
  <c r="R1101" i="6"/>
  <c r="S1101" i="6" s="1"/>
  <c r="R549" i="6"/>
  <c r="S549" i="6" s="1"/>
  <c r="R115" i="6"/>
  <c r="S115" i="6" s="1"/>
  <c r="R45" i="6"/>
  <c r="S45" i="6" s="1"/>
  <c r="R1815" i="6"/>
  <c r="S1815" i="6" s="1"/>
  <c r="R2319" i="6"/>
  <c r="S2319" i="6" s="1"/>
  <c r="R2039" i="6"/>
  <c r="S2039" i="6" s="1"/>
  <c r="R1863" i="6"/>
  <c r="S1863" i="6" s="1"/>
  <c r="R965" i="6"/>
  <c r="S965" i="6" s="1"/>
  <c r="R1676" i="6"/>
  <c r="S1676" i="6" s="1"/>
  <c r="R1939" i="6"/>
  <c r="S1939" i="6" s="1"/>
  <c r="S2108" i="3"/>
  <c r="R2108" i="3"/>
  <c r="U2108" i="3" s="1"/>
  <c r="V2108" i="3" s="1"/>
  <c r="S967" i="3"/>
  <c r="W967" i="3" s="1"/>
  <c r="R967" i="3"/>
  <c r="U967" i="3" s="1"/>
  <c r="V967" i="3" s="1"/>
  <c r="S1137" i="3"/>
  <c r="R1137" i="3"/>
  <c r="U1137" i="3" s="1"/>
  <c r="V1137" i="3" s="1"/>
  <c r="S2889" i="3"/>
  <c r="W2889" i="3" s="1"/>
  <c r="R2889" i="3"/>
  <c r="U2889" i="3" s="1"/>
  <c r="V2889" i="3" s="1"/>
  <c r="S1171" i="3"/>
  <c r="R1171" i="3"/>
  <c r="U1171" i="3" s="1"/>
  <c r="V1171" i="3" s="1"/>
  <c r="S1170" i="3"/>
  <c r="W1170" i="3" s="1"/>
  <c r="R1170" i="3"/>
  <c r="U1170" i="3" s="1"/>
  <c r="V1170" i="3" s="1"/>
  <c r="S1004" i="3"/>
  <c r="W1004" i="3" s="1"/>
  <c r="R1004" i="3"/>
  <c r="U1004" i="3" s="1"/>
  <c r="V1004" i="3" s="1"/>
  <c r="S2958" i="3"/>
  <c r="R2958" i="3"/>
  <c r="U2958" i="3" s="1"/>
  <c r="V2958" i="3" s="1"/>
  <c r="S1977" i="3"/>
  <c r="R1977" i="3"/>
  <c r="U1977" i="3" s="1"/>
  <c r="V1977" i="3" s="1"/>
  <c r="S1076" i="3"/>
  <c r="R1076" i="3"/>
  <c r="U1076" i="3" s="1"/>
  <c r="V1076" i="3" s="1"/>
  <c r="S940" i="3"/>
  <c r="W940" i="3" s="1"/>
  <c r="R940" i="3"/>
  <c r="U940" i="3" s="1"/>
  <c r="V940" i="3" s="1"/>
  <c r="S2015" i="3"/>
  <c r="W2015" i="3" s="1"/>
  <c r="R2015" i="3"/>
  <c r="U2015" i="3" s="1"/>
  <c r="V2015" i="3" s="1"/>
  <c r="S1103" i="3"/>
  <c r="W1103" i="3" s="1"/>
  <c r="R1103" i="3"/>
  <c r="U1103" i="3" s="1"/>
  <c r="V1103" i="3" s="1"/>
  <c r="S1140" i="3"/>
  <c r="R1140" i="3"/>
  <c r="U1140" i="3" s="1"/>
  <c r="V1140" i="3" s="1"/>
  <c r="S1176" i="3"/>
  <c r="W1176" i="3" s="1"/>
  <c r="R1176" i="3"/>
  <c r="U1176" i="3" s="1"/>
  <c r="V1176" i="3" s="1"/>
  <c r="S1177" i="3"/>
  <c r="W1177" i="3" s="1"/>
  <c r="R1177" i="3"/>
  <c r="U1177" i="3" s="1"/>
  <c r="V1177" i="3" s="1"/>
  <c r="S2165" i="3"/>
  <c r="W2165" i="3" s="1"/>
  <c r="R2165" i="3"/>
  <c r="U2165" i="3" s="1"/>
  <c r="V2165" i="3" s="1"/>
  <c r="S2164" i="3"/>
  <c r="W2164" i="3" s="1"/>
  <c r="R2164" i="3"/>
  <c r="U2164" i="3" s="1"/>
  <c r="V2164" i="3" s="1"/>
  <c r="S1036" i="3"/>
  <c r="R1036" i="3"/>
  <c r="U1036" i="3" s="1"/>
  <c r="V1036" i="3" s="1"/>
  <c r="S2068" i="3"/>
  <c r="W2068" i="3" s="1"/>
  <c r="R2068" i="3"/>
  <c r="U2068" i="3" s="1"/>
  <c r="V2068" i="3" s="1"/>
  <c r="S2067" i="3"/>
  <c r="W2067" i="3" s="1"/>
  <c r="R2067" i="3"/>
  <c r="U2067" i="3" s="1"/>
  <c r="V2067" i="3" s="1"/>
  <c r="S2066" i="3"/>
  <c r="R2066" i="3"/>
  <c r="U2066" i="3" s="1"/>
  <c r="V2066" i="3" s="1"/>
  <c r="S1980" i="3"/>
  <c r="R1980" i="3"/>
  <c r="U1980" i="3" s="1"/>
  <c r="V1980" i="3" s="1"/>
  <c r="S2986" i="3"/>
  <c r="W2986" i="3" s="1"/>
  <c r="R2986" i="3"/>
  <c r="U2986" i="3" s="1"/>
  <c r="V2986" i="3" s="1"/>
  <c r="S1138" i="3"/>
  <c r="W1138" i="3" s="1"/>
  <c r="R1138" i="3"/>
  <c r="U1138" i="3" s="1"/>
  <c r="V1138" i="3" s="1"/>
  <c r="S1139" i="3"/>
  <c r="W1139" i="3" s="1"/>
  <c r="R1139" i="3"/>
  <c r="U1139" i="3" s="1"/>
  <c r="V1139" i="3" s="1"/>
  <c r="S987" i="3"/>
  <c r="W987" i="3" s="1"/>
  <c r="R987" i="3"/>
  <c r="U987" i="3" s="1"/>
  <c r="V987" i="3" s="1"/>
  <c r="S1175" i="3"/>
  <c r="R1175" i="3"/>
  <c r="U1175" i="3" s="1"/>
  <c r="V1175" i="3" s="1"/>
  <c r="S1174" i="3"/>
  <c r="W1174" i="3" s="1"/>
  <c r="R1174" i="3"/>
  <c r="U1174" i="3" s="1"/>
  <c r="V1174" i="3" s="1"/>
  <c r="S1173" i="3"/>
  <c r="W1173" i="3" s="1"/>
  <c r="R1173" i="3"/>
  <c r="U1173" i="3" s="1"/>
  <c r="V1173" i="3" s="1"/>
  <c r="S1172" i="3"/>
  <c r="R1172" i="3"/>
  <c r="U1172" i="3" s="1"/>
  <c r="V1172" i="3" s="1"/>
  <c r="S1005" i="3"/>
  <c r="R1005" i="3"/>
  <c r="U1005" i="3" s="1"/>
  <c r="V1005" i="3" s="1"/>
  <c r="S1979" i="3"/>
  <c r="R1979" i="3"/>
  <c r="U1979" i="3" s="1"/>
  <c r="V1979" i="3" s="1"/>
  <c r="S2881" i="3"/>
  <c r="W2881" i="3" s="1"/>
  <c r="R2881" i="3"/>
  <c r="U2881" i="3" s="1"/>
  <c r="V2881" i="3" s="1"/>
  <c r="S1105" i="3"/>
  <c r="W1105" i="3" s="1"/>
  <c r="R1105" i="3"/>
  <c r="U1105" i="3" s="1"/>
  <c r="V1105" i="3" s="1"/>
  <c r="S2095" i="3"/>
  <c r="R2095" i="3"/>
  <c r="U2095" i="3" s="1"/>
  <c r="V2095" i="3" s="1"/>
  <c r="S2131" i="3"/>
  <c r="R2131" i="3"/>
  <c r="U2131" i="3" s="1"/>
  <c r="V2131" i="3" s="1"/>
  <c r="S2130" i="3"/>
  <c r="W2130" i="3" s="1"/>
  <c r="R2130" i="3"/>
  <c r="U2130" i="3" s="1"/>
  <c r="V2130" i="3" s="1"/>
  <c r="S1978" i="3"/>
  <c r="W1978" i="3" s="1"/>
  <c r="R1978" i="3"/>
  <c r="U1978" i="3" s="1"/>
  <c r="V1978" i="3" s="1"/>
  <c r="S2960" i="3"/>
  <c r="W2960" i="3" s="1"/>
  <c r="R2960" i="3"/>
  <c r="U2960" i="3" s="1"/>
  <c r="V2960" i="3" s="1"/>
  <c r="S2959" i="3"/>
  <c r="W2959" i="3" s="1"/>
  <c r="R2959" i="3"/>
  <c r="U2959" i="3" s="1"/>
  <c r="V2959" i="3" s="1"/>
  <c r="S1104" i="3"/>
  <c r="R1104" i="3"/>
  <c r="U1104" i="3" s="1"/>
  <c r="V1104" i="3" s="1"/>
  <c r="S2129" i="3"/>
  <c r="W2129" i="3" s="1"/>
  <c r="R2129" i="3"/>
  <c r="U2129" i="3" s="1"/>
  <c r="V2129" i="3" s="1"/>
  <c r="S986" i="3"/>
  <c r="W986" i="3" s="1"/>
  <c r="R986" i="3"/>
  <c r="U986" i="3" s="1"/>
  <c r="V986" i="3" s="1"/>
  <c r="S2017" i="3"/>
  <c r="R2017" i="3"/>
  <c r="U2017" i="3" s="1"/>
  <c r="V2017" i="3" s="1"/>
  <c r="S941" i="3"/>
  <c r="R941" i="3"/>
  <c r="U941" i="3" s="1"/>
  <c r="V941" i="3" s="1"/>
  <c r="S2968" i="3"/>
  <c r="W2968" i="3" s="1"/>
  <c r="R2968" i="3"/>
  <c r="U2968" i="3" s="1"/>
  <c r="V2968" i="3" s="1"/>
  <c r="S2969" i="3"/>
  <c r="W2969" i="3" s="1"/>
  <c r="R2969" i="3"/>
  <c r="U2969" i="3" s="1"/>
  <c r="V2969" i="3" s="1"/>
  <c r="S969" i="3"/>
  <c r="W969" i="3" s="1"/>
  <c r="R969" i="3"/>
  <c r="U969" i="3" s="1"/>
  <c r="V969" i="3" s="1"/>
  <c r="S970" i="3"/>
  <c r="W970" i="3" s="1"/>
  <c r="R970" i="3"/>
  <c r="U970" i="3" s="1"/>
  <c r="V970" i="3" s="1"/>
  <c r="S968" i="3"/>
  <c r="R968" i="3"/>
  <c r="U968" i="3" s="1"/>
  <c r="V968" i="3" s="1"/>
  <c r="S1141" i="3"/>
  <c r="W1141" i="3" s="1"/>
  <c r="R1141" i="3"/>
  <c r="U1141" i="3" s="1"/>
  <c r="V1141" i="3" s="1"/>
  <c r="S2132" i="3"/>
  <c r="W2132" i="3" s="1"/>
  <c r="R2132" i="3"/>
  <c r="U2132" i="3" s="1"/>
  <c r="V2132" i="3" s="1"/>
  <c r="S988" i="3"/>
  <c r="R988" i="3"/>
  <c r="U988" i="3" s="1"/>
  <c r="V988" i="3" s="1"/>
  <c r="S2961" i="3"/>
  <c r="R2961" i="3"/>
  <c r="U2961" i="3" s="1"/>
  <c r="V2961" i="3" s="1"/>
  <c r="S942" i="3"/>
  <c r="W942" i="3" s="1"/>
  <c r="R942" i="3"/>
  <c r="U942" i="3" s="1"/>
  <c r="V942" i="3" s="1"/>
  <c r="S2018" i="3"/>
  <c r="W2018" i="3" s="1"/>
  <c r="R2018" i="3"/>
  <c r="U2018" i="3" s="1"/>
  <c r="V2018" i="3" s="1"/>
  <c r="S1996" i="3"/>
  <c r="W1996" i="3" s="1"/>
  <c r="R1996" i="3"/>
  <c r="U1996" i="3" s="1"/>
  <c r="V1996" i="3" s="1"/>
  <c r="S922" i="3"/>
  <c r="R922" i="3"/>
  <c r="U922" i="3" s="1"/>
  <c r="V922" i="3" s="1"/>
  <c r="S921" i="3"/>
  <c r="R921" i="3"/>
  <c r="U921" i="3" s="1"/>
  <c r="V921" i="3" s="1"/>
  <c r="S2972" i="3"/>
  <c r="W2972" i="3" s="1"/>
  <c r="R2972" i="3"/>
  <c r="U2972" i="3" s="1"/>
  <c r="V2972" i="3" s="1"/>
  <c r="S2109" i="3"/>
  <c r="W2109" i="3" s="1"/>
  <c r="R2109" i="3"/>
  <c r="U2109" i="3" s="1"/>
  <c r="V2109" i="3" s="1"/>
  <c r="S2134" i="3"/>
  <c r="W2134" i="3" s="1"/>
  <c r="R2134" i="3"/>
  <c r="U2134" i="3" s="1"/>
  <c r="V2134" i="3" s="1"/>
  <c r="S2136" i="3"/>
  <c r="R2136" i="3"/>
  <c r="U2136" i="3" s="1"/>
  <c r="V2136" i="3" s="1"/>
  <c r="S2135" i="3"/>
  <c r="W2135" i="3" s="1"/>
  <c r="R2135" i="3"/>
  <c r="U2135" i="3" s="1"/>
  <c r="V2135" i="3" s="1"/>
  <c r="S1178" i="3"/>
  <c r="W1178" i="3" s="1"/>
  <c r="R1178" i="3"/>
  <c r="U1178" i="3" s="1"/>
  <c r="V1178" i="3" s="1"/>
  <c r="S1008" i="3"/>
  <c r="R1008" i="3"/>
  <c r="U1008" i="3" s="1"/>
  <c r="V1008" i="3" s="1"/>
  <c r="S1007" i="3"/>
  <c r="R1007" i="3"/>
  <c r="U1007" i="3" s="1"/>
  <c r="V1007" i="3" s="1"/>
  <c r="S1039" i="3"/>
  <c r="W1039" i="3" s="1"/>
  <c r="R1039" i="3"/>
  <c r="U1039" i="3" s="1"/>
  <c r="V1039" i="3" s="1"/>
  <c r="S1038" i="3"/>
  <c r="W1038" i="3" s="1"/>
  <c r="R1038" i="3"/>
  <c r="U1038" i="3" s="1"/>
  <c r="V1038" i="3" s="1"/>
  <c r="S1983" i="3"/>
  <c r="W1983" i="3" s="1"/>
  <c r="R1983" i="3"/>
  <c r="U1983" i="3" s="1"/>
  <c r="V1983" i="3" s="1"/>
  <c r="S1077" i="3"/>
  <c r="R1077" i="3"/>
  <c r="U1077" i="3" s="1"/>
  <c r="V1077" i="3" s="1"/>
  <c r="S1112" i="3"/>
  <c r="W1112" i="3" s="1"/>
  <c r="R1112" i="3"/>
  <c r="U1112" i="3" s="1"/>
  <c r="V1112" i="3" s="1"/>
  <c r="S1111" i="3"/>
  <c r="W1111" i="3" s="1"/>
  <c r="R1111" i="3"/>
  <c r="U1111" i="3" s="1"/>
  <c r="V1111" i="3" s="1"/>
  <c r="S973" i="3"/>
  <c r="R973" i="3"/>
  <c r="U973" i="3" s="1"/>
  <c r="V973" i="3" s="1"/>
  <c r="S2133" i="3"/>
  <c r="R2133" i="3"/>
  <c r="U2133" i="3" s="1"/>
  <c r="V2133" i="3" s="1"/>
  <c r="S2016" i="3"/>
  <c r="W2016" i="3" s="1"/>
  <c r="R2016" i="3"/>
  <c r="U2016" i="3" s="1"/>
  <c r="V2016" i="3" s="1"/>
  <c r="S2890" i="3"/>
  <c r="W2890" i="3" s="1"/>
  <c r="R2890" i="3"/>
  <c r="U2890" i="3" s="1"/>
  <c r="V2890" i="3" s="1"/>
  <c r="S1037" i="3"/>
  <c r="W1037" i="3" s="1"/>
  <c r="R1037" i="3"/>
  <c r="U1037" i="3" s="1"/>
  <c r="V1037" i="3" s="1"/>
  <c r="S1981" i="3"/>
  <c r="R1981" i="3"/>
  <c r="U1981" i="3" s="1"/>
  <c r="V1981" i="3" s="1"/>
  <c r="S1982" i="3"/>
  <c r="W1982" i="3" s="1"/>
  <c r="R1982" i="3"/>
  <c r="U1982" i="3" s="1"/>
  <c r="V1982" i="3" s="1"/>
  <c r="S2855" i="3"/>
  <c r="W2855" i="3" s="1"/>
  <c r="R2855" i="3"/>
  <c r="U2855" i="3" s="1"/>
  <c r="V2855" i="3" s="1"/>
  <c r="S2854" i="3"/>
  <c r="R2854" i="3"/>
  <c r="U2854" i="3" s="1"/>
  <c r="V2854" i="3" s="1"/>
  <c r="S923" i="3"/>
  <c r="R923" i="3"/>
  <c r="U923" i="3" s="1"/>
  <c r="V923" i="3" s="1"/>
  <c r="S2971" i="3"/>
  <c r="R2971" i="3"/>
  <c r="U2971" i="3" s="1"/>
  <c r="V2971" i="3" s="1"/>
  <c r="S1110" i="3"/>
  <c r="W1110" i="3" s="1"/>
  <c r="R1110" i="3"/>
  <c r="U1110" i="3" s="1"/>
  <c r="V1110" i="3" s="1"/>
  <c r="S2970" i="3"/>
  <c r="W2970" i="3" s="1"/>
  <c r="R2970" i="3"/>
  <c r="U2970" i="3" s="1"/>
  <c r="V2970" i="3" s="1"/>
  <c r="S971" i="3"/>
  <c r="W971" i="3" s="1"/>
  <c r="R971" i="3"/>
  <c r="U971" i="3" s="1"/>
  <c r="V971" i="3" s="1"/>
  <c r="S972" i="3"/>
  <c r="W972" i="3" s="1"/>
  <c r="R972" i="3"/>
  <c r="U972" i="3" s="1"/>
  <c r="V972" i="3" s="1"/>
  <c r="S1142" i="3"/>
  <c r="R1142" i="3"/>
  <c r="U1142" i="3" s="1"/>
  <c r="V1142" i="3" s="1"/>
  <c r="S2886" i="3"/>
  <c r="W2886" i="3" s="1"/>
  <c r="R2886" i="3"/>
  <c r="U2886" i="3" s="1"/>
  <c r="V2886" i="3" s="1"/>
  <c r="S2887" i="3"/>
  <c r="W2887" i="3" s="1"/>
  <c r="R2887" i="3"/>
  <c r="U2887" i="3" s="1"/>
  <c r="V2887" i="3" s="1"/>
  <c r="S1006" i="3"/>
  <c r="W1006" i="3" s="1"/>
  <c r="R1006" i="3"/>
  <c r="U1006" i="3" s="1"/>
  <c r="V1006" i="3" s="1"/>
  <c r="S2069" i="3"/>
  <c r="R2069" i="3"/>
  <c r="U2069" i="3" s="1"/>
  <c r="V2069" i="3" s="1"/>
  <c r="S1107" i="3"/>
  <c r="R1107" i="3"/>
  <c r="U1107" i="3" s="1"/>
  <c r="V1107" i="3" s="1"/>
  <c r="S1108" i="3"/>
  <c r="R1108" i="3"/>
  <c r="U1108" i="3" s="1"/>
  <c r="V1108" i="3" s="1"/>
  <c r="S1109" i="3"/>
  <c r="W1109" i="3" s="1"/>
  <c r="R1109" i="3"/>
  <c r="U1109" i="3" s="1"/>
  <c r="V1109" i="3" s="1"/>
  <c r="S1106" i="3"/>
  <c r="W1106" i="3" s="1"/>
  <c r="R1106" i="3"/>
  <c r="U1106" i="3" s="1"/>
  <c r="V1106" i="3" s="1"/>
  <c r="S2070" i="3"/>
  <c r="W2070" i="3" s="1"/>
  <c r="R2070" i="3"/>
  <c r="U2070" i="3" s="1"/>
  <c r="V2070" i="3" s="1"/>
  <c r="S1984" i="3"/>
  <c r="R1984" i="3"/>
  <c r="U1984" i="3" s="1"/>
  <c r="V1984" i="3" s="1"/>
  <c r="S1997" i="3"/>
  <c r="R1997" i="3"/>
  <c r="U1997" i="3" s="1"/>
  <c r="V1997" i="3" s="1"/>
  <c r="S2973" i="3"/>
  <c r="W2973" i="3" s="1"/>
  <c r="R2973" i="3"/>
  <c r="U2973" i="3" s="1"/>
  <c r="V2973" i="3" s="1"/>
  <c r="S1113" i="3"/>
  <c r="W1113" i="3" s="1"/>
  <c r="R1113" i="3"/>
  <c r="U1113" i="3" s="1"/>
  <c r="V1113" i="3" s="1"/>
  <c r="S2111" i="3"/>
  <c r="W2111" i="3" s="1"/>
  <c r="R2111" i="3"/>
  <c r="U2111" i="3" s="1"/>
  <c r="V2111" i="3" s="1"/>
  <c r="S2110" i="3"/>
  <c r="R2110" i="3"/>
  <c r="U2110" i="3" s="1"/>
  <c r="V2110" i="3" s="1"/>
  <c r="S2892" i="3"/>
  <c r="R2892" i="3"/>
  <c r="U2892" i="3" s="1"/>
  <c r="V2892" i="3" s="1"/>
  <c r="S1011" i="3"/>
  <c r="W1011" i="3" s="1"/>
  <c r="R1011" i="3"/>
  <c r="U1011" i="3" s="1"/>
  <c r="V1011" i="3" s="1"/>
  <c r="S1010" i="3"/>
  <c r="W1010" i="3" s="1"/>
  <c r="R1010" i="3"/>
  <c r="U1010" i="3" s="1"/>
  <c r="V1010" i="3" s="1"/>
  <c r="S2073" i="3"/>
  <c r="W2073" i="3" s="1"/>
  <c r="R2073" i="3"/>
  <c r="U2073" i="3" s="1"/>
  <c r="V2073" i="3" s="1"/>
  <c r="S2072" i="3"/>
  <c r="W2072" i="3" s="1"/>
  <c r="R2072" i="3"/>
  <c r="U2072" i="3" s="1"/>
  <c r="V2072" i="3" s="1"/>
  <c r="S1999" i="3"/>
  <c r="W1999" i="3" s="1"/>
  <c r="R1999" i="3"/>
  <c r="U1999" i="3" s="1"/>
  <c r="V1999" i="3" s="1"/>
  <c r="S1117" i="3"/>
  <c r="R1117" i="3"/>
  <c r="U1117" i="3" s="1"/>
  <c r="V1117" i="3" s="1"/>
  <c r="S2097" i="3"/>
  <c r="W2097" i="3" s="1"/>
  <c r="R2097" i="3"/>
  <c r="U2097" i="3" s="1"/>
  <c r="V2097" i="3" s="1"/>
  <c r="S2987" i="3"/>
  <c r="W2987" i="3" s="1"/>
  <c r="R2987" i="3"/>
  <c r="U2987" i="3" s="1"/>
  <c r="V2987" i="3" s="1"/>
  <c r="S2989" i="3"/>
  <c r="R2989" i="3"/>
  <c r="U2989" i="3" s="1"/>
  <c r="V2989" i="3" s="1"/>
  <c r="S2888" i="3"/>
  <c r="R2888" i="3"/>
  <c r="U2888" i="3" s="1"/>
  <c r="V2888" i="3" s="1"/>
  <c r="S989" i="3"/>
  <c r="R989" i="3"/>
  <c r="U989" i="3" s="1"/>
  <c r="V989" i="3" s="1"/>
  <c r="S2891" i="3"/>
  <c r="W2891" i="3" s="1"/>
  <c r="R2891" i="3"/>
  <c r="U2891" i="3" s="1"/>
  <c r="V2891" i="3" s="1"/>
  <c r="S1986" i="3"/>
  <c r="W1986" i="3" s="1"/>
  <c r="R1986" i="3"/>
  <c r="U1986" i="3" s="1"/>
  <c r="V1986" i="3" s="1"/>
  <c r="S926" i="3"/>
  <c r="W926" i="3" s="1"/>
  <c r="R926" i="3"/>
  <c r="U926" i="3" s="1"/>
  <c r="V926" i="3" s="1"/>
  <c r="S1179" i="3"/>
  <c r="W1179" i="3" s="1"/>
  <c r="R1179" i="3"/>
  <c r="U1179" i="3" s="1"/>
  <c r="V1179" i="3" s="1"/>
  <c r="S1009" i="3"/>
  <c r="R1009" i="3"/>
  <c r="U1009" i="3" s="1"/>
  <c r="V1009" i="3" s="1"/>
  <c r="S6" i="3"/>
  <c r="W6" i="3" s="1"/>
  <c r="R6" i="3"/>
  <c r="U6" i="3" s="1"/>
  <c r="V6" i="3" s="1"/>
  <c r="S5" i="3"/>
  <c r="W5" i="3" s="1"/>
  <c r="R5" i="3"/>
  <c r="U5" i="3" s="1"/>
  <c r="V5" i="3" s="1"/>
  <c r="S2974" i="3"/>
  <c r="W2974" i="3" s="1"/>
  <c r="R2974" i="3"/>
  <c r="U2974" i="3" s="1"/>
  <c r="V2974" i="3" s="1"/>
  <c r="S1116" i="3"/>
  <c r="R1116" i="3"/>
  <c r="U1116" i="3" s="1"/>
  <c r="V1116" i="3" s="1"/>
  <c r="S974" i="3"/>
  <c r="R974" i="3"/>
  <c r="U974" i="3" s="1"/>
  <c r="V974" i="3" s="1"/>
  <c r="S2137" i="3"/>
  <c r="R2137" i="3"/>
  <c r="U2137" i="3" s="1"/>
  <c r="V2137" i="3" s="1"/>
  <c r="S1182" i="3"/>
  <c r="W1182" i="3" s="1"/>
  <c r="R1182" i="3"/>
  <c r="U1182" i="3" s="1"/>
  <c r="V1182" i="3" s="1"/>
  <c r="S1180" i="3"/>
  <c r="W1180" i="3" s="1"/>
  <c r="R1180" i="3"/>
  <c r="U1180" i="3" s="1"/>
  <c r="V1180" i="3" s="1"/>
  <c r="S1181" i="3"/>
  <c r="W1181" i="3" s="1"/>
  <c r="R1181" i="3"/>
  <c r="U1181" i="3" s="1"/>
  <c r="V1181" i="3" s="1"/>
  <c r="S2166" i="3"/>
  <c r="R2166" i="3"/>
  <c r="U2166" i="3" s="1"/>
  <c r="V2166" i="3" s="1"/>
  <c r="S2071" i="3"/>
  <c r="R2071" i="3"/>
  <c r="U2071" i="3" s="1"/>
  <c r="V2071" i="3" s="1"/>
  <c r="S1042" i="3"/>
  <c r="W1042" i="3" s="1"/>
  <c r="R1042" i="3"/>
  <c r="U1042" i="3" s="1"/>
  <c r="V1042" i="3" s="1"/>
  <c r="S1041" i="3"/>
  <c r="W1041" i="3" s="1"/>
  <c r="R1041" i="3"/>
  <c r="U1041" i="3" s="1"/>
  <c r="V1041" i="3" s="1"/>
  <c r="S2962" i="3"/>
  <c r="W2962" i="3" s="1"/>
  <c r="R2962" i="3"/>
  <c r="U2962" i="3" s="1"/>
  <c r="V2962" i="3" s="1"/>
  <c r="S1985" i="3"/>
  <c r="R1985" i="3"/>
  <c r="U1985" i="3" s="1"/>
  <c r="V1985" i="3" s="1"/>
  <c r="S2882" i="3"/>
  <c r="R2882" i="3"/>
  <c r="U2882" i="3" s="1"/>
  <c r="V2882" i="3" s="1"/>
  <c r="S924" i="3"/>
  <c r="W924" i="3" s="1"/>
  <c r="R924" i="3"/>
  <c r="U924" i="3" s="1"/>
  <c r="V924" i="3" s="1"/>
  <c r="S1998" i="3"/>
  <c r="R1998" i="3"/>
  <c r="U1998" i="3" s="1"/>
  <c r="V1998" i="3" s="1"/>
  <c r="S925" i="3"/>
  <c r="W925" i="3" s="1"/>
  <c r="R925" i="3"/>
  <c r="U925" i="3" s="1"/>
  <c r="V925" i="3" s="1"/>
  <c r="S1078" i="3"/>
  <c r="W1078" i="3" s="1"/>
  <c r="R1078" i="3"/>
  <c r="U1078" i="3" s="1"/>
  <c r="V1078" i="3" s="1"/>
  <c r="S943" i="3"/>
  <c r="W943" i="3" s="1"/>
  <c r="R943" i="3"/>
  <c r="U943" i="3" s="1"/>
  <c r="V943" i="3" s="1"/>
  <c r="S1115" i="3"/>
  <c r="R1115" i="3"/>
  <c r="U1115" i="3" s="1"/>
  <c r="V1115" i="3" s="1"/>
  <c r="S1114" i="3"/>
  <c r="W1114" i="3" s="1"/>
  <c r="R1114" i="3"/>
  <c r="U1114" i="3" s="1"/>
  <c r="V1114" i="3" s="1"/>
  <c r="S2096" i="3"/>
  <c r="W2096" i="3" s="1"/>
  <c r="R2096" i="3"/>
  <c r="U2096" i="3" s="1"/>
  <c r="V2096" i="3" s="1"/>
  <c r="S2112" i="3"/>
  <c r="W2112" i="3" s="1"/>
  <c r="R2112" i="3"/>
  <c r="U2112" i="3" s="1"/>
  <c r="V2112" i="3" s="1"/>
  <c r="S2033" i="3"/>
  <c r="T2033" i="3" s="1"/>
  <c r="R2033" i="3"/>
  <c r="U2033" i="3" s="1"/>
  <c r="V2033" i="3" s="1"/>
  <c r="S1040" i="3"/>
  <c r="R1040" i="3"/>
  <c r="U1040" i="3" s="1"/>
  <c r="V1040" i="3" s="1"/>
  <c r="S927" i="3"/>
  <c r="R927" i="3"/>
  <c r="U927" i="3" s="1"/>
  <c r="V927" i="3" s="1"/>
  <c r="S910" i="3"/>
  <c r="R910" i="3"/>
  <c r="U910" i="3" s="1"/>
  <c r="V910" i="3" s="1"/>
  <c r="S911" i="3"/>
  <c r="R911" i="3"/>
  <c r="U911" i="3" s="1"/>
  <c r="V911" i="3" s="1"/>
  <c r="S1066" i="3"/>
  <c r="W1066" i="3" s="1"/>
  <c r="R1066" i="3"/>
  <c r="U1066" i="3" s="1"/>
  <c r="V1066" i="3" s="1"/>
  <c r="S1065" i="3"/>
  <c r="W1065" i="3" s="1"/>
  <c r="R1065" i="3"/>
  <c r="U1065" i="3" s="1"/>
  <c r="V1065" i="3" s="1"/>
  <c r="S1064" i="3"/>
  <c r="W1064" i="3" s="1"/>
  <c r="R1064" i="3"/>
  <c r="U1064" i="3" s="1"/>
  <c r="V1064" i="3" s="1"/>
  <c r="S1092" i="3"/>
  <c r="T1092" i="3" s="1"/>
  <c r="R1092" i="3"/>
  <c r="U1092" i="3" s="1"/>
  <c r="V1092" i="3" s="1"/>
  <c r="S1128" i="3"/>
  <c r="W1128" i="3" s="1"/>
  <c r="R1128" i="3"/>
  <c r="U1128" i="3" s="1"/>
  <c r="V1128" i="3" s="1"/>
  <c r="S2885" i="3"/>
  <c r="W2885" i="3" s="1"/>
  <c r="R2885" i="3"/>
  <c r="U2885" i="3" s="1"/>
  <c r="V2885" i="3" s="1"/>
  <c r="S998" i="3"/>
  <c r="W998" i="3" s="1"/>
  <c r="R998" i="3"/>
  <c r="U998" i="3" s="1"/>
  <c r="V998" i="3" s="1"/>
  <c r="S2050" i="3"/>
  <c r="R2050" i="3"/>
  <c r="U2050" i="3" s="1"/>
  <c r="V2050" i="3" s="1"/>
  <c r="S914" i="3"/>
  <c r="W914" i="3" s="1"/>
  <c r="R914" i="3"/>
  <c r="U914" i="3" s="1"/>
  <c r="V914" i="3" s="1"/>
  <c r="S913" i="3"/>
  <c r="W913" i="3" s="1"/>
  <c r="R913" i="3"/>
  <c r="U913" i="3" s="1"/>
  <c r="V913" i="3" s="1"/>
  <c r="S1990" i="3"/>
  <c r="W1990" i="3" s="1"/>
  <c r="R1990" i="3"/>
  <c r="U1990" i="3" s="1"/>
  <c r="V1990" i="3" s="1"/>
  <c r="S1070" i="3"/>
  <c r="T1070" i="3" s="1"/>
  <c r="R1070" i="3"/>
  <c r="U1070" i="3" s="1"/>
  <c r="V1070" i="3" s="1"/>
  <c r="S2014" i="3"/>
  <c r="R2014" i="3"/>
  <c r="U2014" i="3" s="1"/>
  <c r="V2014" i="3" s="1"/>
  <c r="S2013" i="3"/>
  <c r="R2013" i="3"/>
  <c r="U2013" i="3" s="1"/>
  <c r="V2013" i="3" s="1"/>
  <c r="S1094" i="3"/>
  <c r="R1094" i="3"/>
  <c r="U1094" i="3" s="1"/>
  <c r="V1094" i="3" s="1"/>
  <c r="S2084" i="3"/>
  <c r="R2084" i="3"/>
  <c r="U2084" i="3" s="1"/>
  <c r="V2084" i="3" s="1"/>
  <c r="S985" i="3"/>
  <c r="R985" i="3"/>
  <c r="U985" i="3" s="1"/>
  <c r="V985" i="3" s="1"/>
  <c r="S1163" i="3"/>
  <c r="R1163" i="3"/>
  <c r="U1163" i="3" s="1"/>
  <c r="V1163" i="3" s="1"/>
  <c r="S1966" i="3"/>
  <c r="R1966" i="3"/>
  <c r="U1966" i="3" s="1"/>
  <c r="V1966" i="3" s="1"/>
  <c r="S912" i="3"/>
  <c r="R912" i="3"/>
  <c r="U912" i="3" s="1"/>
  <c r="V912" i="3" s="1"/>
  <c r="S1989" i="3"/>
  <c r="R1989" i="3"/>
  <c r="U1989" i="3" s="1"/>
  <c r="V1989" i="3" s="1"/>
  <c r="S1069" i="3"/>
  <c r="R1069" i="3"/>
  <c r="U1069" i="3" s="1"/>
  <c r="V1069" i="3" s="1"/>
  <c r="S937" i="3"/>
  <c r="R937" i="3"/>
  <c r="U937" i="3" s="1"/>
  <c r="V937" i="3" s="1"/>
  <c r="S1093" i="3"/>
  <c r="R1093" i="3"/>
  <c r="U1093" i="3" s="1"/>
  <c r="V1093" i="3" s="1"/>
  <c r="S1130" i="3"/>
  <c r="R1130" i="3"/>
  <c r="U1130" i="3" s="1"/>
  <c r="V1130" i="3" s="1"/>
  <c r="S984" i="3"/>
  <c r="R984" i="3"/>
  <c r="U984" i="3" s="1"/>
  <c r="V984" i="3" s="1"/>
  <c r="S1265" i="3"/>
  <c r="R1265" i="3"/>
  <c r="U1265" i="3" s="1"/>
  <c r="V1265" i="3" s="1"/>
  <c r="S1162" i="3"/>
  <c r="R1162" i="3"/>
  <c r="U1162" i="3" s="1"/>
  <c r="V1162" i="3" s="1"/>
  <c r="S1021" i="3"/>
  <c r="R1021" i="3"/>
  <c r="U1021" i="3" s="1"/>
  <c r="V1021" i="3" s="1"/>
  <c r="S1020" i="3"/>
  <c r="R1020" i="3"/>
  <c r="U1020" i="3" s="1"/>
  <c r="V1020" i="3" s="1"/>
  <c r="S1019" i="3"/>
  <c r="R1019" i="3"/>
  <c r="U1019" i="3" s="1"/>
  <c r="V1019" i="3" s="1"/>
  <c r="S2965" i="3"/>
  <c r="R2965" i="3"/>
  <c r="U2965" i="3" s="1"/>
  <c r="V2965" i="3" s="1"/>
  <c r="S1067" i="3"/>
  <c r="R1067" i="3"/>
  <c r="U1067" i="3" s="1"/>
  <c r="V1067" i="3" s="1"/>
  <c r="S1068" i="3"/>
  <c r="R1068" i="3"/>
  <c r="U1068" i="3" s="1"/>
  <c r="V1068" i="3" s="1"/>
  <c r="S1129" i="3"/>
  <c r="R1129" i="3"/>
  <c r="U1129" i="3" s="1"/>
  <c r="V1129" i="3" s="1"/>
  <c r="S2104" i="3"/>
  <c r="R2104" i="3"/>
  <c r="U2104" i="3" s="1"/>
  <c r="V2104" i="3" s="1"/>
  <c r="S2988" i="3"/>
  <c r="R2988" i="3"/>
  <c r="U2988" i="3" s="1"/>
  <c r="V2988" i="3" s="1"/>
  <c r="S2157" i="3"/>
  <c r="R2157" i="3"/>
  <c r="U2157" i="3" s="1"/>
  <c r="V2157" i="3" s="1"/>
  <c r="S1965" i="3"/>
  <c r="R1965" i="3"/>
  <c r="U1965" i="3" s="1"/>
  <c r="V1965" i="3" s="1"/>
  <c r="S2964" i="3"/>
  <c r="R2964" i="3"/>
  <c r="U2964" i="3" s="1"/>
  <c r="V2964" i="3" s="1"/>
  <c r="S1151" i="3"/>
  <c r="R1151" i="3"/>
  <c r="U1151" i="3" s="1"/>
  <c r="V1151" i="3" s="1"/>
  <c r="S1154" i="3"/>
  <c r="R1154" i="3"/>
  <c r="U1154" i="3" s="1"/>
  <c r="V1154" i="3" s="1"/>
  <c r="S1153" i="3"/>
  <c r="R1153" i="3"/>
  <c r="U1153" i="3" s="1"/>
  <c r="V1153" i="3" s="1"/>
  <c r="S1152" i="3"/>
  <c r="R1152" i="3"/>
  <c r="U1152" i="3" s="1"/>
  <c r="V1152" i="3" s="1"/>
  <c r="S2043" i="3"/>
  <c r="R2043" i="3"/>
  <c r="U2043" i="3" s="1"/>
  <c r="V2043" i="3" s="1"/>
  <c r="S2042" i="3"/>
  <c r="T2042" i="3" s="1"/>
  <c r="R2042" i="3"/>
  <c r="U2042" i="3" s="1"/>
  <c r="V2042" i="3" s="1"/>
  <c r="S1015" i="3"/>
  <c r="W1015" i="3" s="1"/>
  <c r="R1015" i="3"/>
  <c r="U1015" i="3" s="1"/>
  <c r="V1015" i="3" s="1"/>
  <c r="S903" i="3"/>
  <c r="R903" i="3"/>
  <c r="U903" i="3" s="1"/>
  <c r="V903" i="3" s="1"/>
  <c r="S1049" i="3"/>
  <c r="R1049" i="3"/>
  <c r="U1049" i="3" s="1"/>
  <c r="V1049" i="3" s="1"/>
  <c r="S2977" i="3"/>
  <c r="T2977" i="3" s="1"/>
  <c r="R2977" i="3"/>
  <c r="U2977" i="3" s="1"/>
  <c r="V2977" i="3" s="1"/>
  <c r="S2100" i="3"/>
  <c r="W2100" i="3" s="1"/>
  <c r="R2100" i="3"/>
  <c r="U2100" i="3" s="1"/>
  <c r="V2100" i="3" s="1"/>
  <c r="S2026" i="3"/>
  <c r="T2026" i="3" s="1"/>
  <c r="R2026" i="3"/>
  <c r="U2026" i="3" s="1"/>
  <c r="V2026" i="3" s="1"/>
  <c r="S2027" i="3"/>
  <c r="W2027" i="3" s="1"/>
  <c r="R2027" i="3"/>
  <c r="U2027" i="3" s="1"/>
  <c r="V2027" i="3" s="1"/>
  <c r="S1155" i="3"/>
  <c r="W1155" i="3" s="1"/>
  <c r="R1155" i="3"/>
  <c r="U1155" i="3" s="1"/>
  <c r="V1155" i="3" s="1"/>
  <c r="S2118" i="3"/>
  <c r="W2118" i="3" s="1"/>
  <c r="R2118" i="3"/>
  <c r="U2118" i="3" s="1"/>
  <c r="V2118" i="3" s="1"/>
  <c r="S2048" i="3"/>
  <c r="T2048" i="3" s="1"/>
  <c r="R2048" i="3"/>
  <c r="U2048" i="3" s="1"/>
  <c r="V2048" i="3" s="1"/>
  <c r="S2047" i="3"/>
  <c r="W2047" i="3" s="1"/>
  <c r="R2047" i="3"/>
  <c r="U2047" i="3" s="1"/>
  <c r="V2047" i="3" s="1"/>
  <c r="S1962" i="3"/>
  <c r="W1962" i="3" s="1"/>
  <c r="R1962" i="3"/>
  <c r="U1962" i="3" s="1"/>
  <c r="V1962" i="3" s="1"/>
  <c r="S1961" i="3"/>
  <c r="R1961" i="3"/>
  <c r="U1961" i="3" s="1"/>
  <c r="V1961" i="3" s="1"/>
  <c r="S1960" i="3"/>
  <c r="R1960" i="3"/>
  <c r="U1960" i="3" s="1"/>
  <c r="V1960" i="3" s="1"/>
  <c r="S1054" i="3"/>
  <c r="R1054" i="3"/>
  <c r="U1054" i="3" s="1"/>
  <c r="V1054" i="3" s="1"/>
  <c r="S1053" i="3"/>
  <c r="R1053" i="3"/>
  <c r="U1053" i="3" s="1"/>
  <c r="V1053" i="3" s="1"/>
  <c r="S1055" i="3"/>
  <c r="R1055" i="3"/>
  <c r="U1055" i="3" s="1"/>
  <c r="V1055" i="3" s="1"/>
  <c r="S2081" i="3"/>
  <c r="T2081" i="3" s="1"/>
  <c r="R2081" i="3"/>
  <c r="U2081" i="3" s="1"/>
  <c r="V2081" i="3" s="1"/>
  <c r="S1087" i="3"/>
  <c r="W1087" i="3" s="1"/>
  <c r="R1087" i="3"/>
  <c r="U1087" i="3" s="1"/>
  <c r="V1087" i="3" s="1"/>
  <c r="S1122" i="3"/>
  <c r="T1122" i="3" s="1"/>
  <c r="R1122" i="3"/>
  <c r="U1122" i="3" s="1"/>
  <c r="V1122" i="3" s="1"/>
  <c r="S1121" i="3"/>
  <c r="W1121" i="3" s="1"/>
  <c r="R1121" i="3"/>
  <c r="U1121" i="3" s="1"/>
  <c r="V1121" i="3" s="1"/>
  <c r="S1120" i="3"/>
  <c r="R1120" i="3"/>
  <c r="U1120" i="3" s="1"/>
  <c r="V1120" i="3" s="1"/>
  <c r="S2154" i="3"/>
  <c r="R2154" i="3"/>
  <c r="U2154" i="3" s="1"/>
  <c r="V2154" i="3" s="1"/>
  <c r="S2046" i="3"/>
  <c r="R2046" i="3"/>
  <c r="U2046" i="3" s="1"/>
  <c r="V2046" i="3" s="1"/>
  <c r="S1959" i="3"/>
  <c r="T1959" i="3" s="1"/>
  <c r="R1959" i="3"/>
  <c r="U1959" i="3" s="1"/>
  <c r="V1959" i="3" s="1"/>
  <c r="S933" i="3"/>
  <c r="R933" i="3"/>
  <c r="U933" i="3" s="1"/>
  <c r="V933" i="3" s="1"/>
  <c r="S932" i="3"/>
  <c r="R932" i="3"/>
  <c r="U932" i="3" s="1"/>
  <c r="V932" i="3" s="1"/>
  <c r="S2151" i="3"/>
  <c r="R2151" i="3"/>
  <c r="U2151" i="3" s="1"/>
  <c r="V2151" i="3" s="1"/>
  <c r="S1150" i="3"/>
  <c r="T1150" i="3" s="1"/>
  <c r="R1150" i="3"/>
  <c r="U1150" i="3" s="1"/>
  <c r="V1150" i="3" s="1"/>
  <c r="S2102" i="3"/>
  <c r="T2102" i="3" s="1"/>
  <c r="R2102" i="3"/>
  <c r="U2102" i="3" s="1"/>
  <c r="V2102" i="3" s="1"/>
  <c r="S2153" i="3"/>
  <c r="R2153" i="3"/>
  <c r="U2153" i="3" s="1"/>
  <c r="V2153" i="3" s="1"/>
  <c r="S2152" i="3"/>
  <c r="T2152" i="3" s="1"/>
  <c r="R2152" i="3"/>
  <c r="U2152" i="3" s="1"/>
  <c r="V2152" i="3" s="1"/>
  <c r="S2044" i="3"/>
  <c r="T2044" i="3" s="1"/>
  <c r="R2044" i="3"/>
  <c r="U2044" i="3" s="1"/>
  <c r="V2044" i="3" s="1"/>
  <c r="S1017" i="3"/>
  <c r="R1017" i="3"/>
  <c r="U1017" i="3" s="1"/>
  <c r="V1017" i="3" s="1"/>
  <c r="S1016" i="3"/>
  <c r="R1016" i="3"/>
  <c r="U1016" i="3" s="1"/>
  <c r="V1016" i="3" s="1"/>
  <c r="S1958" i="3"/>
  <c r="T1958" i="3" s="1"/>
  <c r="R1958" i="3"/>
  <c r="U1958" i="3" s="1"/>
  <c r="V1958" i="3" s="1"/>
  <c r="S1957" i="3"/>
  <c r="T1957" i="3" s="1"/>
  <c r="R1957" i="3"/>
  <c r="U1957" i="3" s="1"/>
  <c r="V1957" i="3" s="1"/>
  <c r="S1988" i="3"/>
  <c r="R1988" i="3"/>
  <c r="U1988" i="3" s="1"/>
  <c r="V1988" i="3" s="1"/>
  <c r="S904" i="3"/>
  <c r="R904" i="3"/>
  <c r="U904" i="3" s="1"/>
  <c r="V904" i="3" s="1"/>
  <c r="S1052" i="3"/>
  <c r="R1052" i="3"/>
  <c r="U1052" i="3" s="1"/>
  <c r="V1052" i="3" s="1"/>
  <c r="S1051" i="3"/>
  <c r="T1051" i="3" s="1"/>
  <c r="R1051" i="3"/>
  <c r="U1051" i="3" s="1"/>
  <c r="V1051" i="3" s="1"/>
  <c r="S1050" i="3"/>
  <c r="T1050" i="3" s="1"/>
  <c r="R1050" i="3"/>
  <c r="U1050" i="3" s="1"/>
  <c r="V1050" i="3" s="1"/>
  <c r="S2010" i="3"/>
  <c r="R2010" i="3"/>
  <c r="U2010" i="3" s="1"/>
  <c r="V2010" i="3" s="1"/>
  <c r="S931" i="3"/>
  <c r="R931" i="3"/>
  <c r="U931" i="3" s="1"/>
  <c r="V931" i="3" s="1"/>
  <c r="S1086" i="3"/>
  <c r="T1086" i="3" s="1"/>
  <c r="R1086" i="3"/>
  <c r="U1086" i="3" s="1"/>
  <c r="V1086" i="3" s="1"/>
  <c r="S2101" i="3"/>
  <c r="R2101" i="3"/>
  <c r="U2101" i="3" s="1"/>
  <c r="V2101" i="3" s="1"/>
  <c r="S2883" i="3"/>
  <c r="R2883" i="3"/>
  <c r="U2883" i="3" s="1"/>
  <c r="V2883" i="3" s="1"/>
  <c r="S2119" i="3"/>
  <c r="T2119" i="3" s="1"/>
  <c r="R2119" i="3"/>
  <c r="U2119" i="3" s="1"/>
  <c r="V2119" i="3" s="1"/>
  <c r="S2120" i="3"/>
  <c r="T2120" i="3" s="1"/>
  <c r="R2120" i="3"/>
  <c r="U2120" i="3" s="1"/>
  <c r="V2120" i="3" s="1"/>
  <c r="S983" i="3"/>
  <c r="R983" i="3"/>
  <c r="U983" i="3" s="1"/>
  <c r="V983" i="3" s="1"/>
  <c r="S2159" i="3"/>
  <c r="R2159" i="3"/>
  <c r="U2159" i="3" s="1"/>
  <c r="V2159" i="3" s="1"/>
  <c r="S999" i="3"/>
  <c r="T999" i="3" s="1"/>
  <c r="R999" i="3"/>
  <c r="U999" i="3" s="1"/>
  <c r="V999" i="3" s="1"/>
  <c r="S2051" i="3"/>
  <c r="T2051" i="3" s="1"/>
  <c r="R2051" i="3"/>
  <c r="U2051" i="3" s="1"/>
  <c r="V2051" i="3" s="1"/>
  <c r="S1967" i="3"/>
  <c r="T1967" i="3" s="1"/>
  <c r="R1967" i="3"/>
  <c r="U1967" i="3" s="1"/>
  <c r="V1967" i="3" s="1"/>
  <c r="S1071" i="3"/>
  <c r="R1071" i="3"/>
  <c r="U1071" i="3" s="1"/>
  <c r="V1071" i="3" s="1"/>
  <c r="S1095" i="3"/>
  <c r="R1095" i="3"/>
  <c r="U1095" i="3" s="1"/>
  <c r="V1095" i="3" s="1"/>
  <c r="S2981" i="3"/>
  <c r="T2981" i="3" s="1"/>
  <c r="R2981" i="3"/>
  <c r="U2981" i="3" s="1"/>
  <c r="V2981" i="3" s="1"/>
  <c r="S953" i="3"/>
  <c r="T953" i="3" s="1"/>
  <c r="R953" i="3"/>
  <c r="U953" i="3" s="1"/>
  <c r="V953" i="3" s="1"/>
  <c r="S952" i="3"/>
  <c r="R952" i="3"/>
  <c r="U952" i="3" s="1"/>
  <c r="V952" i="3" s="1"/>
  <c r="S2055" i="3"/>
  <c r="R2055" i="3"/>
  <c r="U2055" i="3" s="1"/>
  <c r="V2055" i="3" s="1"/>
  <c r="S2880" i="3"/>
  <c r="T2880" i="3" s="1"/>
  <c r="R2880" i="3"/>
  <c r="U2880" i="3" s="1"/>
  <c r="V2880" i="3" s="1"/>
  <c r="S2086" i="3"/>
  <c r="T2086" i="3" s="1"/>
  <c r="R2086" i="3"/>
  <c r="U2086" i="3" s="1"/>
  <c r="V2086" i="3" s="1"/>
  <c r="S2085" i="3"/>
  <c r="T2085" i="3" s="1"/>
  <c r="R2085" i="3"/>
  <c r="U2085" i="3" s="1"/>
  <c r="V2085" i="3" s="1"/>
  <c r="S1131" i="3"/>
  <c r="R1131" i="3"/>
  <c r="U1131" i="3" s="1"/>
  <c r="V1131" i="3" s="1"/>
  <c r="S956" i="3"/>
  <c r="T956" i="3" s="1"/>
  <c r="R956" i="3"/>
  <c r="U956" i="3" s="1"/>
  <c r="V956" i="3" s="1"/>
  <c r="S2124" i="3"/>
  <c r="T2124" i="3" s="1"/>
  <c r="R2124" i="3"/>
  <c r="U2124" i="3" s="1"/>
  <c r="V2124" i="3" s="1"/>
  <c r="S1024" i="3"/>
  <c r="T1024" i="3" s="1"/>
  <c r="R1024" i="3"/>
  <c r="U1024" i="3" s="1"/>
  <c r="V1024" i="3" s="1"/>
  <c r="S2054" i="3"/>
  <c r="T2054" i="3" s="1"/>
  <c r="R2054" i="3"/>
  <c r="U2054" i="3" s="1"/>
  <c r="V2054" i="3" s="1"/>
  <c r="S2879" i="3"/>
  <c r="T2879" i="3" s="1"/>
  <c r="R2879" i="3"/>
  <c r="U2879" i="3" s="1"/>
  <c r="V2879" i="3" s="1"/>
  <c r="S1097" i="3"/>
  <c r="T1097" i="3" s="1"/>
  <c r="R1097" i="3"/>
  <c r="U1097" i="3" s="1"/>
  <c r="V1097" i="3" s="1"/>
  <c r="S955" i="3"/>
  <c r="T955" i="3" s="1"/>
  <c r="R955" i="3"/>
  <c r="U955" i="3" s="1"/>
  <c r="V955" i="3" s="1"/>
  <c r="S2161" i="3"/>
  <c r="R2161" i="3"/>
  <c r="U2161" i="3" s="1"/>
  <c r="V2161" i="3" s="1"/>
  <c r="S2160" i="3"/>
  <c r="T2160" i="3" s="1"/>
  <c r="R2160" i="3"/>
  <c r="U2160" i="3" s="1"/>
  <c r="V2160" i="3" s="1"/>
  <c r="S1165" i="3"/>
  <c r="T1165" i="3" s="1"/>
  <c r="R1165" i="3"/>
  <c r="U1165" i="3" s="1"/>
  <c r="V1165" i="3" s="1"/>
  <c r="S1164" i="3"/>
  <c r="T1164" i="3" s="1"/>
  <c r="R1164" i="3"/>
  <c r="U1164" i="3" s="1"/>
  <c r="V1164" i="3" s="1"/>
  <c r="S2052" i="3"/>
  <c r="R2052" i="3"/>
  <c r="U2052" i="3" s="1"/>
  <c r="V2052" i="3" s="1"/>
  <c r="S2053" i="3"/>
  <c r="T2053" i="3" s="1"/>
  <c r="R2053" i="3"/>
  <c r="U2053" i="3" s="1"/>
  <c r="V2053" i="3" s="1"/>
  <c r="S1023" i="3"/>
  <c r="T1023" i="3" s="1"/>
  <c r="R1023" i="3"/>
  <c r="U1023" i="3" s="1"/>
  <c r="V1023" i="3" s="1"/>
  <c r="S1022" i="3"/>
  <c r="T1022" i="3" s="1"/>
  <c r="R1022" i="3"/>
  <c r="U1022" i="3" s="1"/>
  <c r="V1022" i="3" s="1"/>
  <c r="S1991" i="3"/>
  <c r="R1991" i="3"/>
  <c r="U1991" i="3" s="1"/>
  <c r="V1991" i="3" s="1"/>
  <c r="S1992" i="3"/>
  <c r="T1992" i="3" s="1"/>
  <c r="R1992" i="3"/>
  <c r="U1992" i="3" s="1"/>
  <c r="V1992" i="3" s="1"/>
  <c r="S1096" i="3"/>
  <c r="T1096" i="3" s="1"/>
  <c r="R1096" i="3"/>
  <c r="U1096" i="3" s="1"/>
  <c r="V1096" i="3" s="1"/>
  <c r="S954" i="3"/>
  <c r="T954" i="3" s="1"/>
  <c r="R954" i="3"/>
  <c r="U954" i="3" s="1"/>
  <c r="V954" i="3" s="1"/>
  <c r="S2158" i="3"/>
  <c r="R2158" i="3"/>
  <c r="U2158" i="3" s="1"/>
  <c r="V2158" i="3" s="1"/>
  <c r="S2982" i="3"/>
  <c r="T2982" i="3" s="1"/>
  <c r="R2982" i="3"/>
  <c r="U2982" i="3" s="1"/>
  <c r="V2982" i="3" s="1"/>
  <c r="S1132" i="3"/>
  <c r="T1132" i="3" s="1"/>
  <c r="R1132" i="3"/>
  <c r="U1132" i="3" s="1"/>
  <c r="V1132" i="3" s="1"/>
  <c r="S959" i="3"/>
  <c r="T959" i="3" s="1"/>
  <c r="R959" i="3"/>
  <c r="U959" i="3" s="1"/>
  <c r="V959" i="3" s="1"/>
  <c r="S958" i="3"/>
  <c r="R958" i="3"/>
  <c r="U958" i="3" s="1"/>
  <c r="V958" i="3" s="1"/>
  <c r="S957" i="3"/>
  <c r="T957" i="3" s="1"/>
  <c r="R957" i="3"/>
  <c r="U957" i="3" s="1"/>
  <c r="V957" i="3" s="1"/>
  <c r="S1029" i="3"/>
  <c r="T1029" i="3" s="1"/>
  <c r="R1029" i="3"/>
  <c r="U1029" i="3" s="1"/>
  <c r="V1029" i="3" s="1"/>
  <c r="S1028" i="3"/>
  <c r="T1028" i="3" s="1"/>
  <c r="R1028" i="3"/>
  <c r="U1028" i="3" s="1"/>
  <c r="V1028" i="3" s="1"/>
  <c r="S1027" i="3"/>
  <c r="T1027" i="3" s="1"/>
  <c r="R1027" i="3"/>
  <c r="U1027" i="3" s="1"/>
  <c r="V1027" i="3" s="1"/>
  <c r="S2061" i="3"/>
  <c r="T2061" i="3" s="1"/>
  <c r="R2061" i="3"/>
  <c r="U2061" i="3" s="1"/>
  <c r="V2061" i="3" s="1"/>
  <c r="S1026" i="3"/>
  <c r="T1026" i="3" s="1"/>
  <c r="R1026" i="3"/>
  <c r="U1026" i="3" s="1"/>
  <c r="V1026" i="3" s="1"/>
  <c r="S2060" i="3"/>
  <c r="T2060" i="3" s="1"/>
  <c r="R2060" i="3"/>
  <c r="U2060" i="3" s="1"/>
  <c r="V2060" i="3" s="1"/>
  <c r="S2059" i="3"/>
  <c r="T2059" i="3" s="1"/>
  <c r="R2059" i="3"/>
  <c r="U2059" i="3" s="1"/>
  <c r="V2059" i="3" s="1"/>
  <c r="S2058" i="3"/>
  <c r="T2058" i="3" s="1"/>
  <c r="R2058" i="3"/>
  <c r="U2058" i="3" s="1"/>
  <c r="V2058" i="3" s="1"/>
  <c r="S2057" i="3"/>
  <c r="T2057" i="3" s="1"/>
  <c r="R2057" i="3"/>
  <c r="U2057" i="3" s="1"/>
  <c r="V2057" i="3" s="1"/>
  <c r="S1025" i="3"/>
  <c r="T1025" i="3" s="1"/>
  <c r="R1025" i="3"/>
  <c r="U1025" i="3" s="1"/>
  <c r="V1025" i="3" s="1"/>
  <c r="S2056" i="3"/>
  <c r="T2056" i="3" s="1"/>
  <c r="R2056" i="3"/>
  <c r="U2056" i="3" s="1"/>
  <c r="V2056" i="3" s="1"/>
  <c r="S2090" i="3"/>
  <c r="T2090" i="3" s="1"/>
  <c r="R2090" i="3"/>
  <c r="U2090" i="3" s="1"/>
  <c r="V2090" i="3" s="1"/>
  <c r="S2089" i="3"/>
  <c r="T2089" i="3" s="1"/>
  <c r="R2089" i="3"/>
  <c r="U2089" i="3" s="1"/>
  <c r="V2089" i="3" s="1"/>
  <c r="S2088" i="3"/>
  <c r="T2088" i="3" s="1"/>
  <c r="R2088" i="3"/>
  <c r="U2088" i="3" s="1"/>
  <c r="V2088" i="3" s="1"/>
  <c r="S1072" i="3"/>
  <c r="T1072" i="3" s="1"/>
  <c r="R1072" i="3"/>
  <c r="U1072" i="3" s="1"/>
  <c r="V1072" i="3" s="1"/>
  <c r="S962" i="3"/>
  <c r="T962" i="3" s="1"/>
  <c r="R962" i="3"/>
  <c r="U962" i="3" s="1"/>
  <c r="V962" i="3" s="1"/>
  <c r="S2125" i="3"/>
  <c r="T2125" i="3" s="1"/>
  <c r="R2125" i="3"/>
  <c r="U2125" i="3" s="1"/>
  <c r="V2125" i="3" s="1"/>
  <c r="S1000" i="3"/>
  <c r="T1000" i="3" s="1"/>
  <c r="R1000" i="3"/>
  <c r="U1000" i="3" s="1"/>
  <c r="V1000" i="3" s="1"/>
  <c r="S4" i="3"/>
  <c r="T4" i="3" s="1"/>
  <c r="R4" i="3"/>
  <c r="U4" i="3" s="1"/>
  <c r="V4" i="3" s="1"/>
  <c r="S3" i="3"/>
  <c r="T3" i="3" s="1"/>
  <c r="R3" i="3"/>
  <c r="U3" i="3" s="1"/>
  <c r="V3" i="3" s="1"/>
  <c r="S2064" i="3"/>
  <c r="T2064" i="3" s="1"/>
  <c r="R2064" i="3"/>
  <c r="U2064" i="3" s="1"/>
  <c r="V2064" i="3" s="1"/>
  <c r="S2063" i="3"/>
  <c r="T2063" i="3" s="1"/>
  <c r="R2063" i="3"/>
  <c r="U2063" i="3" s="1"/>
  <c r="V2063" i="3" s="1"/>
  <c r="S2062" i="3"/>
  <c r="T2062" i="3" s="1"/>
  <c r="R2062" i="3"/>
  <c r="U2062" i="3" s="1"/>
  <c r="V2062" i="3" s="1"/>
  <c r="S1970" i="3"/>
  <c r="T1970" i="3" s="1"/>
  <c r="R1970" i="3"/>
  <c r="U1970" i="3" s="1"/>
  <c r="V1970" i="3" s="1"/>
  <c r="S1969" i="3"/>
  <c r="T1969" i="3" s="1"/>
  <c r="R1969" i="3"/>
  <c r="U1969" i="3" s="1"/>
  <c r="V1969" i="3" s="1"/>
  <c r="S918" i="3"/>
  <c r="T918" i="3" s="1"/>
  <c r="R918" i="3"/>
  <c r="U918" i="3" s="1"/>
  <c r="V918" i="3" s="1"/>
  <c r="S1098" i="3"/>
  <c r="T1098" i="3" s="1"/>
  <c r="R1098" i="3"/>
  <c r="U1098" i="3" s="1"/>
  <c r="V1098" i="3" s="1"/>
  <c r="S1099" i="3"/>
  <c r="T1099" i="3" s="1"/>
  <c r="R1099" i="3"/>
  <c r="U1099" i="3" s="1"/>
  <c r="V1099" i="3" s="1"/>
  <c r="S1133" i="3"/>
  <c r="T1133" i="3" s="1"/>
  <c r="R1133" i="3"/>
  <c r="U1133" i="3" s="1"/>
  <c r="V1133" i="3" s="1"/>
  <c r="S2087" i="3"/>
  <c r="T2087" i="3" s="1"/>
  <c r="R2087" i="3"/>
  <c r="U2087" i="3" s="1"/>
  <c r="V2087" i="3" s="1"/>
  <c r="S917" i="3"/>
  <c r="T917" i="3" s="1"/>
  <c r="R917" i="3"/>
  <c r="U917" i="3" s="1"/>
  <c r="V917" i="3" s="1"/>
  <c r="S916" i="3"/>
  <c r="T916" i="3" s="1"/>
  <c r="R916" i="3"/>
  <c r="U916" i="3" s="1"/>
  <c r="V916" i="3" s="1"/>
  <c r="S2966" i="3"/>
  <c r="T2966" i="3" s="1"/>
  <c r="R2966" i="3"/>
  <c r="U2966" i="3" s="1"/>
  <c r="V2966" i="3" s="1"/>
  <c r="S960" i="3"/>
  <c r="T960" i="3" s="1"/>
  <c r="R960" i="3"/>
  <c r="U960" i="3" s="1"/>
  <c r="V960" i="3" s="1"/>
  <c r="S961" i="3"/>
  <c r="T961" i="3" s="1"/>
  <c r="R961" i="3"/>
  <c r="U961" i="3" s="1"/>
  <c r="V961" i="3" s="1"/>
  <c r="S1030" i="3"/>
  <c r="T1030" i="3" s="1"/>
  <c r="R1030" i="3"/>
  <c r="U1030" i="3" s="1"/>
  <c r="V1030" i="3" s="1"/>
  <c r="S1968" i="3"/>
  <c r="T1968" i="3" s="1"/>
  <c r="R1968" i="3"/>
  <c r="U1968" i="3" s="1"/>
  <c r="V1968" i="3" s="1"/>
  <c r="S915" i="3"/>
  <c r="T915" i="3" s="1"/>
  <c r="R915" i="3"/>
  <c r="U915" i="3" s="1"/>
  <c r="V915" i="3" s="1"/>
  <c r="S1073" i="3"/>
  <c r="T1073" i="3" s="1"/>
  <c r="R1073" i="3"/>
  <c r="U1073" i="3" s="1"/>
  <c r="V1073" i="3" s="1"/>
  <c r="S1074" i="3"/>
  <c r="T1074" i="3" s="1"/>
  <c r="R1074" i="3"/>
  <c r="U1074" i="3" s="1"/>
  <c r="V1074" i="3" s="1"/>
  <c r="S938" i="3"/>
  <c r="T938" i="3" s="1"/>
  <c r="R938" i="3"/>
  <c r="U938" i="3" s="1"/>
  <c r="V938" i="3" s="1"/>
  <c r="S2003" i="3"/>
  <c r="T2003" i="3" s="1"/>
  <c r="R2003" i="3"/>
  <c r="U2003" i="3" s="1"/>
  <c r="V2003" i="3" s="1"/>
  <c r="S946" i="3"/>
  <c r="T946" i="3" s="1"/>
  <c r="R946" i="3"/>
  <c r="U946" i="3" s="1"/>
  <c r="V946" i="3" s="1"/>
  <c r="S2975" i="3"/>
  <c r="T2975" i="3" s="1"/>
  <c r="R2975" i="3"/>
  <c r="U2975" i="3" s="1"/>
  <c r="V2975" i="3" s="1"/>
  <c r="S2040" i="3"/>
  <c r="T2040" i="3" s="1"/>
  <c r="R2040" i="3"/>
  <c r="U2040" i="3" s="1"/>
  <c r="V2040" i="3" s="1"/>
  <c r="S2039" i="3"/>
  <c r="T2039" i="3" s="1"/>
  <c r="R2039" i="3"/>
  <c r="U2039" i="3" s="1"/>
  <c r="V2039" i="3" s="1"/>
  <c r="S2045" i="3"/>
  <c r="T2045" i="3" s="1"/>
  <c r="R2045" i="3"/>
  <c r="U2045" i="3" s="1"/>
  <c r="V2045" i="3" s="1"/>
  <c r="S1013" i="3"/>
  <c r="T1013" i="3" s="1"/>
  <c r="R1013" i="3"/>
  <c r="U1013" i="3" s="1"/>
  <c r="V1013" i="3" s="1"/>
  <c r="S930" i="3"/>
  <c r="T930" i="3" s="1"/>
  <c r="R930" i="3"/>
  <c r="U930" i="3" s="1"/>
  <c r="V930" i="3" s="1"/>
  <c r="S2078" i="3"/>
  <c r="T2078" i="3" s="1"/>
  <c r="R2078" i="3"/>
  <c r="U2078" i="3" s="1"/>
  <c r="V2078" i="3" s="1"/>
  <c r="S2037" i="3"/>
  <c r="T2037" i="3" s="1"/>
  <c r="R2037" i="3"/>
  <c r="U2037" i="3" s="1"/>
  <c r="V2037" i="3" s="1"/>
  <c r="S1987" i="3"/>
  <c r="T1987" i="3" s="1"/>
  <c r="R1987" i="3"/>
  <c r="U1987" i="3" s="1"/>
  <c r="V1987" i="3" s="1"/>
  <c r="S895" i="3"/>
  <c r="T895" i="3" s="1"/>
  <c r="R895" i="3"/>
  <c r="U895" i="3" s="1"/>
  <c r="V895" i="3" s="1"/>
  <c r="S896" i="3"/>
  <c r="T896" i="3" s="1"/>
  <c r="R896" i="3"/>
  <c r="U896" i="3" s="1"/>
  <c r="V896" i="3" s="1"/>
  <c r="S1083" i="3"/>
  <c r="T1083" i="3" s="1"/>
  <c r="R1083" i="3"/>
  <c r="U1083" i="3" s="1"/>
  <c r="V1083" i="3" s="1"/>
  <c r="S2021" i="3"/>
  <c r="T2021" i="3" s="1"/>
  <c r="R2021" i="3"/>
  <c r="U2021" i="3" s="1"/>
  <c r="V2021" i="3" s="1"/>
  <c r="S2117" i="3"/>
  <c r="T2117" i="3" s="1"/>
  <c r="R2117" i="3"/>
  <c r="U2117" i="3" s="1"/>
  <c r="V2117" i="3" s="1"/>
  <c r="S2116" i="3"/>
  <c r="T2116" i="3" s="1"/>
  <c r="R2116" i="3"/>
  <c r="U2116" i="3" s="1"/>
  <c r="V2116" i="3" s="1"/>
  <c r="S2115" i="3"/>
  <c r="T2115" i="3" s="1"/>
  <c r="R2115" i="3"/>
  <c r="U2115" i="3" s="1"/>
  <c r="V2115" i="3" s="1"/>
  <c r="S2099" i="3"/>
  <c r="T2099" i="3" s="1"/>
  <c r="R2099" i="3"/>
  <c r="U2099" i="3" s="1"/>
  <c r="V2099" i="3" s="1"/>
  <c r="S2146" i="3"/>
  <c r="T2146" i="3" s="1"/>
  <c r="R2146" i="3"/>
  <c r="U2146" i="3" s="1"/>
  <c r="V2146" i="3" s="1"/>
  <c r="S1147" i="3"/>
  <c r="T1147" i="3" s="1"/>
  <c r="R1147" i="3"/>
  <c r="U1147" i="3" s="1"/>
  <c r="V1147" i="3" s="1"/>
  <c r="S2144" i="3"/>
  <c r="T2144" i="3" s="1"/>
  <c r="R2144" i="3"/>
  <c r="U2144" i="3" s="1"/>
  <c r="V2144" i="3" s="1"/>
  <c r="S2145" i="3"/>
  <c r="T2145" i="3" s="1"/>
  <c r="R2145" i="3"/>
  <c r="U2145" i="3" s="1"/>
  <c r="V2145" i="3" s="1"/>
  <c r="S993" i="3"/>
  <c r="T993" i="3" s="1"/>
  <c r="R993" i="3"/>
  <c r="U993" i="3" s="1"/>
  <c r="V993" i="3" s="1"/>
  <c r="S2041" i="3"/>
  <c r="T2041" i="3" s="1"/>
  <c r="R2041" i="3"/>
  <c r="U2041" i="3" s="1"/>
  <c r="V2041" i="3" s="1"/>
  <c r="S1954" i="3"/>
  <c r="T1954" i="3" s="1"/>
  <c r="R1954" i="3"/>
  <c r="U1954" i="3" s="1"/>
  <c r="V1954" i="3" s="1"/>
  <c r="S2080" i="3"/>
  <c r="T2080" i="3" s="1"/>
  <c r="R2080" i="3"/>
  <c r="U2080" i="3" s="1"/>
  <c r="V2080" i="3" s="1"/>
  <c r="S1044" i="3"/>
  <c r="T1044" i="3" s="1"/>
  <c r="R1044" i="3"/>
  <c r="U1044" i="3" s="1"/>
  <c r="V1044" i="3" s="1"/>
  <c r="S929" i="3"/>
  <c r="T929" i="3" s="1"/>
  <c r="R929" i="3"/>
  <c r="U929" i="3" s="1"/>
  <c r="V929" i="3" s="1"/>
  <c r="S947" i="3"/>
  <c r="T947" i="3" s="1"/>
  <c r="R947" i="3"/>
  <c r="U947" i="3" s="1"/>
  <c r="V947" i="3" s="1"/>
  <c r="S2976" i="3"/>
  <c r="T2976" i="3" s="1"/>
  <c r="R2976" i="3"/>
  <c r="U2976" i="3" s="1"/>
  <c r="V2976" i="3" s="1"/>
  <c r="S979" i="3"/>
  <c r="T979" i="3" s="1"/>
  <c r="R979" i="3"/>
  <c r="U979" i="3" s="1"/>
  <c r="V979" i="3" s="1"/>
  <c r="S2143" i="3"/>
  <c r="T2143" i="3" s="1"/>
  <c r="R2143" i="3"/>
  <c r="U2143" i="3" s="1"/>
  <c r="V2143" i="3" s="1"/>
  <c r="S901" i="3"/>
  <c r="T901" i="3" s="1"/>
  <c r="R901" i="3"/>
  <c r="U901" i="3" s="1"/>
  <c r="V901" i="3" s="1"/>
  <c r="S928" i="3"/>
  <c r="T928" i="3" s="1"/>
  <c r="R928" i="3"/>
  <c r="U928" i="3" s="1"/>
  <c r="V928" i="3" s="1"/>
  <c r="S2098" i="3"/>
  <c r="T2098" i="3" s="1"/>
  <c r="R2098" i="3"/>
  <c r="U2098" i="3" s="1"/>
  <c r="V2098" i="3" s="1"/>
  <c r="S2114" i="3"/>
  <c r="T2114" i="3" s="1"/>
  <c r="R2114" i="3"/>
  <c r="U2114" i="3" s="1"/>
  <c r="V2114" i="3" s="1"/>
  <c r="S978" i="3"/>
  <c r="T978" i="3" s="1"/>
  <c r="R978" i="3"/>
  <c r="U978" i="3" s="1"/>
  <c r="V978" i="3" s="1"/>
  <c r="S1146" i="3"/>
  <c r="T1146" i="3" s="1"/>
  <c r="R1146" i="3"/>
  <c r="U1146" i="3" s="1"/>
  <c r="V1146" i="3" s="1"/>
  <c r="S1264" i="3"/>
  <c r="T1264" i="3" s="1"/>
  <c r="R1264" i="3"/>
  <c r="U1264" i="3" s="1"/>
  <c r="V1264" i="3" s="1"/>
  <c r="S1263" i="3"/>
  <c r="T1263" i="3" s="1"/>
  <c r="R1263" i="3"/>
  <c r="U1263" i="3" s="1"/>
  <c r="V1263" i="3" s="1"/>
  <c r="S2142" i="3"/>
  <c r="T2142" i="3" s="1"/>
  <c r="R2142" i="3"/>
  <c r="U2142" i="3" s="1"/>
  <c r="V2142" i="3" s="1"/>
  <c r="S992" i="3"/>
  <c r="T992" i="3" s="1"/>
  <c r="R992" i="3"/>
  <c r="U992" i="3" s="1"/>
  <c r="V992" i="3" s="1"/>
  <c r="S2079" i="3"/>
  <c r="T2079" i="3" s="1"/>
  <c r="R2079" i="3"/>
  <c r="U2079" i="3" s="1"/>
  <c r="V2079" i="3" s="1"/>
  <c r="S1043" i="3"/>
  <c r="T1043" i="3" s="1"/>
  <c r="R1043" i="3"/>
  <c r="U1043" i="3" s="1"/>
  <c r="V1043" i="3" s="1"/>
  <c r="S900" i="3"/>
  <c r="T900" i="3" s="1"/>
  <c r="R900" i="3"/>
  <c r="U900" i="3" s="1"/>
  <c r="V900" i="3" s="1"/>
  <c r="S899" i="3"/>
  <c r="T899" i="3" s="1"/>
  <c r="R899" i="3"/>
  <c r="U899" i="3" s="1"/>
  <c r="V899" i="3" s="1"/>
  <c r="S898" i="3"/>
  <c r="T898" i="3" s="1"/>
  <c r="R898" i="3"/>
  <c r="U898" i="3" s="1"/>
  <c r="V898" i="3" s="1"/>
  <c r="S897" i="3"/>
  <c r="T897" i="3" s="1"/>
  <c r="R897" i="3"/>
  <c r="U897" i="3" s="1"/>
  <c r="V897" i="3" s="1"/>
  <c r="S945" i="3"/>
  <c r="T945" i="3" s="1"/>
  <c r="R945" i="3"/>
  <c r="U945" i="3" s="1"/>
  <c r="V945" i="3" s="1"/>
  <c r="S601" i="3"/>
  <c r="T601" i="3" s="1"/>
  <c r="R601" i="3"/>
  <c r="U601" i="3" s="1"/>
  <c r="V601" i="3" s="1"/>
  <c r="S2147" i="3"/>
  <c r="T2147" i="3" s="1"/>
  <c r="R2147" i="3"/>
  <c r="U2147" i="3" s="1"/>
  <c r="V2147" i="3" s="1"/>
  <c r="S2148" i="3"/>
  <c r="T2148" i="3" s="1"/>
  <c r="R2148" i="3"/>
  <c r="U2148" i="3" s="1"/>
  <c r="V2148" i="3" s="1"/>
  <c r="S994" i="3"/>
  <c r="T994" i="3" s="1"/>
  <c r="R994" i="3"/>
  <c r="U994" i="3" s="1"/>
  <c r="V994" i="3" s="1"/>
  <c r="S2" i="3"/>
  <c r="T2" i="3" s="1"/>
  <c r="R2" i="3"/>
  <c r="U2" i="3" s="1"/>
  <c r="V2" i="3" s="1"/>
  <c r="S1084" i="3"/>
  <c r="T1084" i="3" s="1"/>
  <c r="R1084" i="3"/>
  <c r="U1084" i="3" s="1"/>
  <c r="V1084" i="3" s="1"/>
  <c r="S948" i="3"/>
  <c r="T948" i="3" s="1"/>
  <c r="R948" i="3"/>
  <c r="U948" i="3" s="1"/>
  <c r="V948" i="3" s="1"/>
  <c r="S980" i="3"/>
  <c r="T980" i="3" s="1"/>
  <c r="R980" i="3"/>
  <c r="U980" i="3" s="1"/>
  <c r="V980" i="3" s="1"/>
  <c r="S2963" i="3"/>
  <c r="T2963" i="3" s="1"/>
  <c r="R2963" i="3"/>
  <c r="U2963" i="3" s="1"/>
  <c r="V2963" i="3" s="1"/>
  <c r="S2025" i="3"/>
  <c r="T2025" i="3" s="1"/>
  <c r="R2025" i="3"/>
  <c r="U2025" i="3" s="1"/>
  <c r="V2025" i="3" s="1"/>
  <c r="S2024" i="3"/>
  <c r="T2024" i="3" s="1"/>
  <c r="R2024" i="3"/>
  <c r="U2024" i="3" s="1"/>
  <c r="V2024" i="3" s="1"/>
  <c r="S982" i="3"/>
  <c r="T982" i="3" s="1"/>
  <c r="R982" i="3"/>
  <c r="U982" i="3" s="1"/>
  <c r="V982" i="3" s="1"/>
  <c r="S2038" i="3"/>
  <c r="T2038" i="3" s="1"/>
  <c r="R2038" i="3"/>
  <c r="U2038" i="3" s="1"/>
  <c r="V2038" i="3" s="1"/>
  <c r="S2150" i="3"/>
  <c r="T2150" i="3" s="1"/>
  <c r="R2150" i="3"/>
  <c r="U2150" i="3" s="1"/>
  <c r="V2150" i="3" s="1"/>
  <c r="S2149" i="3"/>
  <c r="T2149" i="3" s="1"/>
  <c r="R2149" i="3"/>
  <c r="U2149" i="3" s="1"/>
  <c r="V2149" i="3" s="1"/>
  <c r="S1149" i="3"/>
  <c r="T1149" i="3" s="1"/>
  <c r="R1149" i="3"/>
  <c r="U1149" i="3" s="1"/>
  <c r="V1149" i="3" s="1"/>
  <c r="S996" i="3"/>
  <c r="R996" i="3"/>
  <c r="U996" i="3" s="1"/>
  <c r="V996" i="3" s="1"/>
  <c r="S997" i="3"/>
  <c r="R997" i="3"/>
  <c r="U997" i="3" s="1"/>
  <c r="V997" i="3" s="1"/>
  <c r="S1956" i="3"/>
  <c r="W1956" i="3" s="1"/>
  <c r="R1956" i="3"/>
  <c r="U1956" i="3" s="1"/>
  <c r="V1956" i="3" s="1"/>
  <c r="S1047" i="3"/>
  <c r="R1047" i="3"/>
  <c r="U1047" i="3" s="1"/>
  <c r="V1047" i="3" s="1"/>
  <c r="S1046" i="3"/>
  <c r="W1046" i="3" s="1"/>
  <c r="R1046" i="3"/>
  <c r="U1046" i="3" s="1"/>
  <c r="V1046" i="3" s="1"/>
  <c r="S1048" i="3"/>
  <c r="W1048" i="3" s="1"/>
  <c r="R1048" i="3"/>
  <c r="U1048" i="3" s="1"/>
  <c r="V1048" i="3" s="1"/>
  <c r="S2023" i="3"/>
  <c r="R2023" i="3"/>
  <c r="U2023" i="3" s="1"/>
  <c r="V2023" i="3" s="1"/>
  <c r="S981" i="3"/>
  <c r="R981" i="3"/>
  <c r="U981" i="3" s="1"/>
  <c r="V981" i="3" s="1"/>
  <c r="S1148" i="3"/>
  <c r="W1148" i="3" s="1"/>
  <c r="R1148" i="3"/>
  <c r="U1148" i="3" s="1"/>
  <c r="V1148" i="3" s="1"/>
  <c r="S995" i="3"/>
  <c r="R995" i="3"/>
  <c r="U995" i="3" s="1"/>
  <c r="V995" i="3" s="1"/>
  <c r="S1955" i="3"/>
  <c r="W1955" i="3" s="1"/>
  <c r="R1955" i="3"/>
  <c r="U1955" i="3" s="1"/>
  <c r="V1955" i="3" s="1"/>
  <c r="S1045" i="3"/>
  <c r="W1045" i="3" s="1"/>
  <c r="R1045" i="3"/>
  <c r="U1045" i="3" s="1"/>
  <c r="V1045" i="3" s="1"/>
  <c r="S902" i="3"/>
  <c r="R902" i="3"/>
  <c r="U902" i="3" s="1"/>
  <c r="V902" i="3" s="1"/>
  <c r="S2009" i="3"/>
  <c r="W2009" i="3" s="1"/>
  <c r="R2009" i="3"/>
  <c r="U2009" i="3" s="1"/>
  <c r="V2009" i="3" s="1"/>
  <c r="S2008" i="3"/>
  <c r="W2008" i="3" s="1"/>
  <c r="R2008" i="3"/>
  <c r="U2008" i="3" s="1"/>
  <c r="V2008" i="3" s="1"/>
  <c r="S2004" i="3"/>
  <c r="W2004" i="3" s="1"/>
  <c r="R2004" i="3"/>
  <c r="U2004" i="3" s="1"/>
  <c r="V2004" i="3" s="1"/>
  <c r="S2007" i="3"/>
  <c r="W2007" i="3" s="1"/>
  <c r="R2007" i="3"/>
  <c r="U2007" i="3" s="1"/>
  <c r="V2007" i="3" s="1"/>
  <c r="S2006" i="3"/>
  <c r="R2006" i="3"/>
  <c r="U2006" i="3" s="1"/>
  <c r="V2006" i="3" s="1"/>
  <c r="S2005" i="3"/>
  <c r="W2005" i="3" s="1"/>
  <c r="R2005" i="3"/>
  <c r="U2005" i="3" s="1"/>
  <c r="V2005" i="3" s="1"/>
  <c r="S1085" i="3"/>
  <c r="W1085" i="3" s="1"/>
  <c r="R1085" i="3"/>
  <c r="U1085" i="3" s="1"/>
  <c r="V1085" i="3" s="1"/>
  <c r="S2022" i="3"/>
  <c r="R2022" i="3"/>
  <c r="U2022" i="3" s="1"/>
  <c r="V2022" i="3" s="1"/>
  <c r="S1014" i="3"/>
  <c r="W1014" i="3" s="1"/>
  <c r="R1014" i="3"/>
  <c r="U1014" i="3" s="1"/>
  <c r="V1014" i="3" s="1"/>
  <c r="S2113" i="3"/>
  <c r="R2113" i="3"/>
  <c r="U2113" i="3" s="1"/>
  <c r="V2113" i="3" s="1"/>
  <c r="S977" i="3"/>
  <c r="R977" i="3"/>
  <c r="U977" i="3" s="1"/>
  <c r="V977" i="3" s="1"/>
  <c r="S2036" i="3"/>
  <c r="W2036" i="3" s="1"/>
  <c r="R2036" i="3"/>
  <c r="U2036" i="3" s="1"/>
  <c r="V2036" i="3" s="1"/>
  <c r="S976" i="3"/>
  <c r="W976" i="3" s="1"/>
  <c r="R976" i="3"/>
  <c r="U976" i="3" s="1"/>
  <c r="V976" i="3" s="1"/>
  <c r="S2035" i="3"/>
  <c r="R2035" i="3"/>
  <c r="U2035" i="3" s="1"/>
  <c r="V2035" i="3" s="1"/>
  <c r="S1144" i="3"/>
  <c r="W1144" i="3" s="1"/>
  <c r="R1144" i="3"/>
  <c r="U1144" i="3" s="1"/>
  <c r="V1144" i="3" s="1"/>
  <c r="S2893" i="3"/>
  <c r="R2893" i="3"/>
  <c r="U2893" i="3" s="1"/>
  <c r="V2893" i="3" s="1"/>
  <c r="S1183" i="3"/>
  <c r="R1183" i="3"/>
  <c r="U1183" i="3" s="1"/>
  <c r="V1183" i="3" s="1"/>
  <c r="S1185" i="3"/>
  <c r="W1185" i="3" s="1"/>
  <c r="R1185" i="3"/>
  <c r="U1185" i="3" s="1"/>
  <c r="V1185" i="3" s="1"/>
  <c r="S1184" i="3"/>
  <c r="W1184" i="3" s="1"/>
  <c r="R1184" i="3"/>
  <c r="U1184" i="3" s="1"/>
  <c r="V1184" i="3" s="1"/>
  <c r="S2076" i="3"/>
  <c r="W2076" i="3" s="1"/>
  <c r="R2076" i="3"/>
  <c r="U2076" i="3" s="1"/>
  <c r="V2076" i="3" s="1"/>
  <c r="S2075" i="3"/>
  <c r="R2075" i="3"/>
  <c r="U2075" i="3" s="1"/>
  <c r="V2075" i="3" s="1"/>
  <c r="S2074" i="3"/>
  <c r="W2074" i="3" s="1"/>
  <c r="R2074" i="3"/>
  <c r="U2074" i="3" s="1"/>
  <c r="V2074" i="3" s="1"/>
  <c r="S1080" i="3"/>
  <c r="W1080" i="3" s="1"/>
  <c r="R1080" i="3"/>
  <c r="U1080" i="3" s="1"/>
  <c r="V1080" i="3" s="1"/>
  <c r="S1079" i="3"/>
  <c r="W1079" i="3" s="1"/>
  <c r="R1079" i="3"/>
  <c r="U1079" i="3" s="1"/>
  <c r="V1079" i="3" s="1"/>
  <c r="S2020" i="3"/>
  <c r="W2020" i="3" s="1"/>
  <c r="R2020" i="3"/>
  <c r="U2020" i="3" s="1"/>
  <c r="V2020" i="3" s="1"/>
  <c r="S2019" i="3"/>
  <c r="R2019" i="3"/>
  <c r="U2019" i="3" s="1"/>
  <c r="V2019" i="3" s="1"/>
  <c r="S1118" i="3"/>
  <c r="R1118" i="3"/>
  <c r="U1118" i="3" s="1"/>
  <c r="V1118" i="3" s="1"/>
  <c r="S991" i="3"/>
  <c r="W991" i="3" s="1"/>
  <c r="R991" i="3"/>
  <c r="U991" i="3" s="1"/>
  <c r="V991" i="3" s="1"/>
  <c r="S1187" i="3"/>
  <c r="W1187" i="3" s="1"/>
  <c r="R1187" i="3"/>
  <c r="U1187" i="3" s="1"/>
  <c r="V1187" i="3" s="1"/>
  <c r="S1186" i="3"/>
  <c r="R1186" i="3"/>
  <c r="U1186" i="3" s="1"/>
  <c r="V1186" i="3" s="1"/>
  <c r="S944" i="3"/>
  <c r="W944" i="3" s="1"/>
  <c r="R944" i="3"/>
  <c r="U944" i="3" s="1"/>
  <c r="V944" i="3" s="1"/>
  <c r="S2992" i="3"/>
  <c r="R2992" i="3"/>
  <c r="U2992" i="3" s="1"/>
  <c r="V2992" i="3" s="1"/>
  <c r="S2167" i="3"/>
  <c r="W2167" i="3" s="1"/>
  <c r="R2167" i="3"/>
  <c r="U2167" i="3" s="1"/>
  <c r="V2167" i="3" s="1"/>
  <c r="S1012" i="3"/>
  <c r="W1012" i="3" s="1"/>
  <c r="R1012" i="3"/>
  <c r="U1012" i="3" s="1"/>
  <c r="V1012" i="3" s="1"/>
  <c r="S975" i="3"/>
  <c r="W975" i="3" s="1"/>
  <c r="R975" i="3"/>
  <c r="U975" i="3" s="1"/>
  <c r="V975" i="3" s="1"/>
  <c r="S2034" i="3"/>
  <c r="W2034" i="3" s="1"/>
  <c r="R2034" i="3"/>
  <c r="U2034" i="3" s="1"/>
  <c r="V2034" i="3" s="1"/>
  <c r="S2001" i="3"/>
  <c r="R2001" i="3"/>
  <c r="U2001" i="3" s="1"/>
  <c r="V2001" i="3" s="1"/>
  <c r="S2000" i="3"/>
  <c r="W2000" i="3" s="1"/>
  <c r="R2000" i="3"/>
  <c r="U2000" i="3" s="1"/>
  <c r="V2000" i="3" s="1"/>
  <c r="S2002" i="3"/>
  <c r="W2002" i="3" s="1"/>
  <c r="R2002" i="3"/>
  <c r="U2002" i="3" s="1"/>
  <c r="V2002" i="3" s="1"/>
  <c r="S1082" i="3"/>
  <c r="W1082" i="3" s="1"/>
  <c r="R1082" i="3"/>
  <c r="U1082" i="3" s="1"/>
  <c r="V1082" i="3" s="1"/>
  <c r="S1119" i="3"/>
  <c r="R1119" i="3"/>
  <c r="U1119" i="3" s="1"/>
  <c r="V1119" i="3" s="1"/>
  <c r="S2141" i="3"/>
  <c r="R2141" i="3"/>
  <c r="U2141" i="3" s="1"/>
  <c r="V2141" i="3" s="1"/>
  <c r="S2140" i="3"/>
  <c r="R2140" i="3"/>
  <c r="U2140" i="3" s="1"/>
  <c r="V2140" i="3" s="1"/>
  <c r="S2139" i="3"/>
  <c r="W2139" i="3" s="1"/>
  <c r="R2139" i="3"/>
  <c r="U2139" i="3" s="1"/>
  <c r="V2139" i="3" s="1"/>
  <c r="S1145" i="3"/>
  <c r="W1145" i="3" s="1"/>
  <c r="R1145" i="3"/>
  <c r="U1145" i="3" s="1"/>
  <c r="V1145" i="3" s="1"/>
  <c r="S2077" i="3"/>
  <c r="R2077" i="3"/>
  <c r="U2077" i="3" s="1"/>
  <c r="V2077" i="3" s="1"/>
  <c r="S1081" i="3"/>
  <c r="R1081" i="3"/>
  <c r="U1081" i="3" s="1"/>
  <c r="V1081" i="3" s="1"/>
  <c r="S2990" i="3"/>
  <c r="R2990" i="3"/>
  <c r="U2990" i="3" s="1"/>
  <c r="V2990" i="3" s="1"/>
  <c r="S2991" i="3"/>
  <c r="W2991" i="3" s="1"/>
  <c r="R2991" i="3"/>
  <c r="U2991" i="3" s="1"/>
  <c r="V2991" i="3" s="1"/>
  <c r="S1143" i="3"/>
  <c r="R1143" i="3"/>
  <c r="U1143" i="3" s="1"/>
  <c r="V1143" i="3" s="1"/>
  <c r="S2138" i="3"/>
  <c r="R2138" i="3"/>
  <c r="U2138" i="3" s="1"/>
  <c r="V2138" i="3" s="1"/>
  <c r="S990" i="3"/>
  <c r="W990" i="3" s="1"/>
  <c r="R990" i="3"/>
  <c r="U990" i="3" s="1"/>
  <c r="V990" i="3" s="1"/>
  <c r="S2206" i="3"/>
  <c r="R2206" i="3"/>
  <c r="U2206" i="3" s="1"/>
  <c r="V2206" i="3" s="1"/>
  <c r="S2065" i="3"/>
  <c r="R2065" i="3"/>
  <c r="U2065" i="3" s="1"/>
  <c r="V2065" i="3" s="1"/>
  <c r="S1100" i="3"/>
  <c r="R1100" i="3"/>
  <c r="U1100" i="3" s="1"/>
  <c r="V1100" i="3" s="1"/>
  <c r="S2091" i="3"/>
  <c r="W2091" i="3" s="1"/>
  <c r="R2091" i="3"/>
  <c r="U2091" i="3" s="1"/>
  <c r="V2091" i="3" s="1"/>
  <c r="S1134" i="3"/>
  <c r="W1134" i="3" s="1"/>
  <c r="R1134" i="3"/>
  <c r="U1134" i="3" s="1"/>
  <c r="V1134" i="3" s="1"/>
  <c r="S2031" i="3"/>
  <c r="R2031" i="3"/>
  <c r="U2031" i="3" s="1"/>
  <c r="V2031" i="3" s="1"/>
  <c r="S1169" i="3"/>
  <c r="W1169" i="3" s="1"/>
  <c r="R1169" i="3"/>
  <c r="U1169" i="3" s="1"/>
  <c r="V1169" i="3" s="1"/>
  <c r="S1167" i="3"/>
  <c r="W1167" i="3" s="1"/>
  <c r="R1167" i="3"/>
  <c r="U1167" i="3" s="1"/>
  <c r="V1167" i="3" s="1"/>
  <c r="S2163" i="3"/>
  <c r="W2163" i="3" s="1"/>
  <c r="R2163" i="3"/>
  <c r="U2163" i="3" s="1"/>
  <c r="V2163" i="3" s="1"/>
  <c r="S1168" i="3"/>
  <c r="W1168" i="3" s="1"/>
  <c r="R1168" i="3"/>
  <c r="U1168" i="3" s="1"/>
  <c r="V1168" i="3" s="1"/>
  <c r="S1002" i="3"/>
  <c r="R1002" i="3"/>
  <c r="U1002" i="3" s="1"/>
  <c r="V1002" i="3" s="1"/>
  <c r="S1003" i="3"/>
  <c r="W1003" i="3" s="1"/>
  <c r="R1003" i="3"/>
  <c r="U1003" i="3" s="1"/>
  <c r="V1003" i="3" s="1"/>
  <c r="S1035" i="3"/>
  <c r="W1035" i="3" s="1"/>
  <c r="R1035" i="3"/>
  <c r="U1035" i="3" s="1"/>
  <c r="V1035" i="3" s="1"/>
  <c r="S1034" i="3"/>
  <c r="W1034" i="3" s="1"/>
  <c r="R1034" i="3"/>
  <c r="U1034" i="3" s="1"/>
  <c r="V1034" i="3" s="1"/>
  <c r="S1976" i="3"/>
  <c r="R1976" i="3"/>
  <c r="U1976" i="3" s="1"/>
  <c r="V1976" i="3" s="1"/>
  <c r="S1995" i="3"/>
  <c r="R1995" i="3"/>
  <c r="U1995" i="3" s="1"/>
  <c r="V1995" i="3" s="1"/>
  <c r="S920" i="3"/>
  <c r="R920" i="3"/>
  <c r="U920" i="3" s="1"/>
  <c r="V920" i="3" s="1"/>
  <c r="S919" i="3"/>
  <c r="R919" i="3"/>
  <c r="U919" i="3" s="1"/>
  <c r="V919" i="3" s="1"/>
  <c r="S939" i="3"/>
  <c r="W939" i="3" s="1"/>
  <c r="R939" i="3"/>
  <c r="U939" i="3" s="1"/>
  <c r="V939" i="3" s="1"/>
  <c r="S2967" i="3"/>
  <c r="W2967" i="3" s="1"/>
  <c r="R2967" i="3"/>
  <c r="U2967" i="3" s="1"/>
  <c r="V2967" i="3" s="1"/>
  <c r="S1102" i="3"/>
  <c r="R1102" i="3"/>
  <c r="U1102" i="3" s="1"/>
  <c r="V1102" i="3" s="1"/>
  <c r="S2984" i="3"/>
  <c r="R2984" i="3"/>
  <c r="U2984" i="3" s="1"/>
  <c r="V2984" i="3" s="1"/>
  <c r="S2985" i="3"/>
  <c r="R2985" i="3"/>
  <c r="U2985" i="3" s="1"/>
  <c r="V2985" i="3" s="1"/>
  <c r="S2032" i="3"/>
  <c r="R2032" i="3"/>
  <c r="U2032" i="3" s="1"/>
  <c r="V2032" i="3" s="1"/>
  <c r="S966" i="3"/>
  <c r="R966" i="3"/>
  <c r="U966" i="3" s="1"/>
  <c r="V966" i="3" s="1"/>
  <c r="S2128" i="3"/>
  <c r="R2128" i="3"/>
  <c r="U2128" i="3" s="1"/>
  <c r="V2128" i="3" s="1"/>
  <c r="S2127" i="3"/>
  <c r="R2127" i="3"/>
  <c r="U2127" i="3" s="1"/>
  <c r="V2127" i="3" s="1"/>
  <c r="S2162" i="3"/>
  <c r="W2162" i="3" s="1"/>
  <c r="R2162" i="3"/>
  <c r="U2162" i="3" s="1"/>
  <c r="V2162" i="3" s="1"/>
  <c r="S1166" i="3"/>
  <c r="W1166" i="3" s="1"/>
  <c r="R1166" i="3"/>
  <c r="U1166" i="3" s="1"/>
  <c r="V1166" i="3" s="1"/>
  <c r="S1975" i="3"/>
  <c r="R1975" i="3"/>
  <c r="U1975" i="3" s="1"/>
  <c r="V1975" i="3" s="1"/>
  <c r="S1075" i="3"/>
  <c r="W1075" i="3" s="1"/>
  <c r="R1075" i="3"/>
  <c r="U1075" i="3" s="1"/>
  <c r="V1075" i="3" s="1"/>
  <c r="S2094" i="3"/>
  <c r="R2094" i="3"/>
  <c r="U2094" i="3" s="1"/>
  <c r="V2094" i="3" s="1"/>
  <c r="S1032" i="3"/>
  <c r="R1032" i="3"/>
  <c r="U1032" i="3" s="1"/>
  <c r="V1032" i="3" s="1"/>
  <c r="S1031" i="3"/>
  <c r="W1031" i="3" s="1"/>
  <c r="R1031" i="3"/>
  <c r="U1031" i="3" s="1"/>
  <c r="V1031" i="3" s="1"/>
  <c r="S1033" i="3"/>
  <c r="W1033" i="3" s="1"/>
  <c r="R1033" i="3"/>
  <c r="U1033" i="3" s="1"/>
  <c r="V1033" i="3" s="1"/>
  <c r="S1973" i="3"/>
  <c r="W1973" i="3" s="1"/>
  <c r="R1973" i="3"/>
  <c r="U1973" i="3" s="1"/>
  <c r="V1973" i="3" s="1"/>
  <c r="S1972" i="3"/>
  <c r="R1972" i="3"/>
  <c r="U1972" i="3" s="1"/>
  <c r="V1972" i="3" s="1"/>
  <c r="S1971" i="3"/>
  <c r="R1971" i="3"/>
  <c r="U1971" i="3" s="1"/>
  <c r="V1971" i="3" s="1"/>
  <c r="S2983" i="3"/>
  <c r="W2983" i="3" s="1"/>
  <c r="R2983" i="3"/>
  <c r="U2983" i="3" s="1"/>
  <c r="V2983" i="3" s="1"/>
  <c r="S2107" i="3"/>
  <c r="R2107" i="3"/>
  <c r="U2107" i="3" s="1"/>
  <c r="V2107" i="3" s="1"/>
  <c r="S2106" i="3"/>
  <c r="R2106" i="3"/>
  <c r="U2106" i="3" s="1"/>
  <c r="V2106" i="3" s="1"/>
  <c r="S2126" i="3"/>
  <c r="W2126" i="3" s="1"/>
  <c r="R2126" i="3"/>
  <c r="U2126" i="3" s="1"/>
  <c r="V2126" i="3" s="1"/>
  <c r="S2957" i="3"/>
  <c r="R2957" i="3"/>
  <c r="U2957" i="3" s="1"/>
  <c r="V2957" i="3" s="1"/>
  <c r="S1974" i="3"/>
  <c r="W1974" i="3" s="1"/>
  <c r="R1974" i="3"/>
  <c r="U1974" i="3" s="1"/>
  <c r="V1974" i="3" s="1"/>
  <c r="S1994" i="3"/>
  <c r="W1994" i="3" s="1"/>
  <c r="R1994" i="3"/>
  <c r="U1994" i="3" s="1"/>
  <c r="V1994" i="3" s="1"/>
  <c r="S1101" i="3"/>
  <c r="W1101" i="3" s="1"/>
  <c r="R1101" i="3"/>
  <c r="U1101" i="3" s="1"/>
  <c r="V1101" i="3" s="1"/>
  <c r="S2093" i="3"/>
  <c r="W2093" i="3" s="1"/>
  <c r="R2093" i="3"/>
  <c r="U2093" i="3" s="1"/>
  <c r="V2093" i="3" s="1"/>
  <c r="S2092" i="3"/>
  <c r="R2092" i="3"/>
  <c r="U2092" i="3" s="1"/>
  <c r="V2092" i="3" s="1"/>
  <c r="S1135" i="3"/>
  <c r="R1135" i="3"/>
  <c r="U1135" i="3" s="1"/>
  <c r="V1135" i="3" s="1"/>
  <c r="S1136" i="3"/>
  <c r="R1136" i="3"/>
  <c r="U1136" i="3" s="1"/>
  <c r="V1136" i="3" s="1"/>
  <c r="S2105" i="3"/>
  <c r="W2105" i="3" s="1"/>
  <c r="R2105" i="3"/>
  <c r="U2105" i="3" s="1"/>
  <c r="V2105" i="3" s="1"/>
  <c r="S965" i="3"/>
  <c r="W965" i="3" s="1"/>
  <c r="R965" i="3"/>
  <c r="U965" i="3" s="1"/>
  <c r="V965" i="3" s="1"/>
  <c r="S963" i="3"/>
  <c r="R963" i="3"/>
  <c r="U963" i="3" s="1"/>
  <c r="V963" i="3" s="1"/>
  <c r="S964" i="3"/>
  <c r="R964" i="3"/>
  <c r="U964" i="3" s="1"/>
  <c r="V964" i="3" s="1"/>
  <c r="S1001" i="3"/>
  <c r="R1001" i="3"/>
  <c r="U1001" i="3" s="1"/>
  <c r="V1001" i="3" s="1"/>
  <c r="S1993" i="3"/>
  <c r="W1993" i="3" s="1"/>
  <c r="R1993" i="3"/>
  <c r="U1993" i="3" s="1"/>
  <c r="V1993" i="3" s="1"/>
  <c r="S1090" i="3"/>
  <c r="W1090" i="3" s="1"/>
  <c r="R1090" i="3"/>
  <c r="U1090" i="3" s="1"/>
  <c r="V1090" i="3" s="1"/>
  <c r="S1089" i="3"/>
  <c r="R1089" i="3"/>
  <c r="U1089" i="3" s="1"/>
  <c r="V1089" i="3" s="1"/>
  <c r="S1088" i="3"/>
  <c r="R1088" i="3"/>
  <c r="U1088" i="3" s="1"/>
  <c r="V1088" i="3" s="1"/>
  <c r="S2011" i="3"/>
  <c r="W2011" i="3" s="1"/>
  <c r="R2011" i="3"/>
  <c r="U2011" i="3" s="1"/>
  <c r="V2011" i="3" s="1"/>
  <c r="S1156" i="3"/>
  <c r="R1156" i="3"/>
  <c r="U1156" i="3" s="1"/>
  <c r="V1156" i="3" s="1"/>
  <c r="S2418" i="3"/>
  <c r="W2418" i="3" s="1"/>
  <c r="R2418" i="3"/>
  <c r="U2418" i="3" s="1"/>
  <c r="V2418" i="3" s="1"/>
  <c r="S906" i="3"/>
  <c r="W906" i="3" s="1"/>
  <c r="R906" i="3"/>
  <c r="U906" i="3" s="1"/>
  <c r="V906" i="3" s="1"/>
  <c r="S905" i="3"/>
  <c r="R905" i="3"/>
  <c r="U905" i="3" s="1"/>
  <c r="V905" i="3" s="1"/>
  <c r="S2103" i="3"/>
  <c r="R2103" i="3"/>
  <c r="U2103" i="3" s="1"/>
  <c r="V2103" i="3" s="1"/>
  <c r="S2030" i="3"/>
  <c r="W2030" i="3" s="1"/>
  <c r="R2030" i="3"/>
  <c r="U2030" i="3" s="1"/>
  <c r="V2030" i="3" s="1"/>
  <c r="S1160" i="3"/>
  <c r="W1160" i="3" s="1"/>
  <c r="R1160" i="3"/>
  <c r="U1160" i="3" s="1"/>
  <c r="V1160" i="3" s="1"/>
  <c r="S1161" i="3"/>
  <c r="W1161" i="3" s="1"/>
  <c r="R1161" i="3"/>
  <c r="U1161" i="3" s="1"/>
  <c r="V1161" i="3" s="1"/>
  <c r="S2156" i="3"/>
  <c r="W2156" i="3" s="1"/>
  <c r="R2156" i="3"/>
  <c r="U2156" i="3" s="1"/>
  <c r="V2156" i="3" s="1"/>
  <c r="S1018" i="3"/>
  <c r="R1018" i="3"/>
  <c r="U1018" i="3" s="1"/>
  <c r="V1018" i="3" s="1"/>
  <c r="S2049" i="3"/>
  <c r="W2049" i="3" s="1"/>
  <c r="R2049" i="3"/>
  <c r="U2049" i="3" s="1"/>
  <c r="V2049" i="3" s="1"/>
  <c r="S1964" i="3"/>
  <c r="W1964" i="3" s="1"/>
  <c r="R1964" i="3"/>
  <c r="U1964" i="3" s="1"/>
  <c r="V1964" i="3" s="1"/>
  <c r="S1963" i="3"/>
  <c r="W1963" i="3" s="1"/>
  <c r="R1963" i="3"/>
  <c r="U1963" i="3" s="1"/>
  <c r="V1963" i="3" s="1"/>
  <c r="S2714" i="3"/>
  <c r="W2714" i="3" s="1"/>
  <c r="R2714" i="3"/>
  <c r="U2714" i="3" s="1"/>
  <c r="V2714" i="3" s="1"/>
  <c r="S192" i="3"/>
  <c r="R192" i="3"/>
  <c r="U192" i="3" s="1"/>
  <c r="V192" i="3" s="1"/>
  <c r="S909" i="3"/>
  <c r="R909" i="3"/>
  <c r="U909" i="3" s="1"/>
  <c r="V909" i="3" s="1"/>
  <c r="S1063" i="3"/>
  <c r="R1063" i="3"/>
  <c r="U1063" i="3" s="1"/>
  <c r="V1063" i="3" s="1"/>
  <c r="S936" i="3"/>
  <c r="W936" i="3" s="1"/>
  <c r="R936" i="3"/>
  <c r="U936" i="3" s="1"/>
  <c r="V936" i="3" s="1"/>
  <c r="S935" i="3"/>
  <c r="W935" i="3" s="1"/>
  <c r="R935" i="3"/>
  <c r="U935" i="3" s="1"/>
  <c r="V935" i="3" s="1"/>
  <c r="S1091" i="3"/>
  <c r="R1091" i="3"/>
  <c r="U1091" i="3" s="1"/>
  <c r="V1091" i="3" s="1"/>
  <c r="S1127" i="3"/>
  <c r="R1127" i="3"/>
  <c r="U1127" i="3" s="1"/>
  <c r="V1127" i="3" s="1"/>
  <c r="S2123" i="3"/>
  <c r="W2123" i="3" s="1"/>
  <c r="R2123" i="3"/>
  <c r="U2123" i="3" s="1"/>
  <c r="V2123" i="3" s="1"/>
  <c r="S1159" i="3"/>
  <c r="W1159" i="3" s="1"/>
  <c r="R1159" i="3"/>
  <c r="U1159" i="3" s="1"/>
  <c r="V1159" i="3" s="1"/>
  <c r="S2155" i="3"/>
  <c r="W2155" i="3" s="1"/>
  <c r="R2155" i="3"/>
  <c r="U2155" i="3" s="1"/>
  <c r="V2155" i="3" s="1"/>
  <c r="S1158" i="3"/>
  <c r="W1158" i="3" s="1"/>
  <c r="R1158" i="3"/>
  <c r="U1158" i="3" s="1"/>
  <c r="V1158" i="3" s="1"/>
  <c r="S2083" i="3"/>
  <c r="R2083" i="3"/>
  <c r="U2083" i="3" s="1"/>
  <c r="V2083" i="3" s="1"/>
  <c r="S908" i="3"/>
  <c r="W908" i="3" s="1"/>
  <c r="R908" i="3"/>
  <c r="U908" i="3" s="1"/>
  <c r="V908" i="3" s="1"/>
  <c r="S1061" i="3"/>
  <c r="W1061" i="3" s="1"/>
  <c r="R1061" i="3"/>
  <c r="U1061" i="3" s="1"/>
  <c r="V1061" i="3" s="1"/>
  <c r="S1062" i="3"/>
  <c r="W1062" i="3" s="1"/>
  <c r="R1062" i="3"/>
  <c r="U1062" i="3" s="1"/>
  <c r="V1062" i="3" s="1"/>
  <c r="S1060" i="3"/>
  <c r="W1060" i="3" s="1"/>
  <c r="R1060" i="3"/>
  <c r="U1060" i="3" s="1"/>
  <c r="V1060" i="3" s="1"/>
  <c r="S934" i="3"/>
  <c r="R934" i="3"/>
  <c r="U934" i="3" s="1"/>
  <c r="V934" i="3" s="1"/>
  <c r="S2012" i="3"/>
  <c r="W2012" i="3" s="1"/>
  <c r="R2012" i="3"/>
  <c r="U2012" i="3" s="1"/>
  <c r="V2012" i="3" s="1"/>
  <c r="S2980" i="3"/>
  <c r="W2980" i="3" s="1"/>
  <c r="R2980" i="3"/>
  <c r="U2980" i="3" s="1"/>
  <c r="V2980" i="3" s="1"/>
  <c r="S2029" i="3"/>
  <c r="W2029" i="3" s="1"/>
  <c r="R2029" i="3"/>
  <c r="U2029" i="3" s="1"/>
  <c r="V2029" i="3" s="1"/>
  <c r="S2121" i="3"/>
  <c r="W2121" i="3" s="1"/>
  <c r="R2121" i="3"/>
  <c r="U2121" i="3" s="1"/>
  <c r="V2121" i="3" s="1"/>
  <c r="S2122" i="3"/>
  <c r="R2122" i="3"/>
  <c r="U2122" i="3" s="1"/>
  <c r="V2122" i="3" s="1"/>
  <c r="S2884" i="3"/>
  <c r="R2884" i="3"/>
  <c r="U2884" i="3" s="1"/>
  <c r="V2884" i="3" s="1"/>
  <c r="S1157" i="3"/>
  <c r="W1157" i="3" s="1"/>
  <c r="R1157" i="3"/>
  <c r="U1157" i="3" s="1"/>
  <c r="V1157" i="3" s="1"/>
  <c r="S907" i="3"/>
  <c r="W907" i="3" s="1"/>
  <c r="R907" i="3"/>
  <c r="U907" i="3" s="1"/>
  <c r="V907" i="3" s="1"/>
  <c r="S2082" i="3"/>
  <c r="R2082" i="3"/>
  <c r="U2082" i="3" s="1"/>
  <c r="V2082" i="3" s="1"/>
  <c r="S1057" i="3"/>
  <c r="W1057" i="3" s="1"/>
  <c r="R1057" i="3"/>
  <c r="U1057" i="3" s="1"/>
  <c r="V1057" i="3" s="1"/>
  <c r="S1059" i="3"/>
  <c r="W1059" i="3" s="1"/>
  <c r="R1059" i="3"/>
  <c r="U1059" i="3" s="1"/>
  <c r="V1059" i="3" s="1"/>
  <c r="S1056" i="3"/>
  <c r="W1056" i="3" s="1"/>
  <c r="R1056" i="3"/>
  <c r="U1056" i="3" s="1"/>
  <c r="V1056" i="3" s="1"/>
  <c r="S1058" i="3"/>
  <c r="R1058" i="3"/>
  <c r="U1058" i="3" s="1"/>
  <c r="V1058" i="3" s="1"/>
  <c r="S1123" i="3"/>
  <c r="R1123" i="3"/>
  <c r="U1123" i="3" s="1"/>
  <c r="V1123" i="3" s="1"/>
  <c r="S1125" i="3"/>
  <c r="W1125" i="3" s="1"/>
  <c r="R1125" i="3"/>
  <c r="U1125" i="3" s="1"/>
  <c r="V1125" i="3" s="1"/>
  <c r="S2979" i="3"/>
  <c r="W2979" i="3" s="1"/>
  <c r="R2979" i="3"/>
  <c r="U2979" i="3" s="1"/>
  <c r="V2979" i="3" s="1"/>
  <c r="S1126" i="3"/>
  <c r="R1126" i="3"/>
  <c r="U1126" i="3" s="1"/>
  <c r="V1126" i="3" s="1"/>
  <c r="S1124" i="3"/>
  <c r="W1124" i="3" s="1"/>
  <c r="R1124" i="3"/>
  <c r="U1124" i="3" s="1"/>
  <c r="V1124" i="3" s="1"/>
  <c r="S2978" i="3"/>
  <c r="W2978" i="3" s="1"/>
  <c r="R2978" i="3"/>
  <c r="U2978" i="3" s="1"/>
  <c r="V2978" i="3" s="1"/>
  <c r="S2028" i="3"/>
  <c r="W2028" i="3" s="1"/>
  <c r="R2028" i="3"/>
  <c r="U2028" i="3" s="1"/>
  <c r="V2028" i="3" s="1"/>
  <c r="S950" i="3"/>
  <c r="R950" i="3"/>
  <c r="U950" i="3" s="1"/>
  <c r="V950" i="3" s="1"/>
  <c r="S949" i="3"/>
  <c r="R949" i="3"/>
  <c r="U949" i="3" s="1"/>
  <c r="V949" i="3" s="1"/>
  <c r="S951" i="3"/>
  <c r="W951" i="3" s="1"/>
  <c r="W355" i="3"/>
  <c r="U355" i="3"/>
  <c r="V355" i="3" s="1"/>
  <c r="T355" i="3"/>
  <c r="W1726" i="3"/>
  <c r="U1726" i="3"/>
  <c r="V1726" i="3" s="1"/>
  <c r="T1726" i="3"/>
  <c r="W2878" i="3"/>
  <c r="U2878" i="3"/>
  <c r="V2878" i="3" s="1"/>
  <c r="T2878" i="3"/>
  <c r="W2877" i="3"/>
  <c r="U2877" i="3"/>
  <c r="V2877" i="3" s="1"/>
  <c r="T2877" i="3"/>
  <c r="W2876" i="3"/>
  <c r="U2876" i="3"/>
  <c r="V2876" i="3" s="1"/>
  <c r="T2876" i="3"/>
  <c r="W2875" i="3"/>
  <c r="U2875" i="3"/>
  <c r="V2875" i="3" s="1"/>
  <c r="T2875" i="3"/>
  <c r="W2874" i="3"/>
  <c r="U2874" i="3"/>
  <c r="V2874" i="3" s="1"/>
  <c r="T2874" i="3"/>
  <c r="W2873" i="3"/>
  <c r="U2873" i="3"/>
  <c r="V2873" i="3" s="1"/>
  <c r="T2873" i="3"/>
  <c r="W2872" i="3"/>
  <c r="U2872" i="3"/>
  <c r="V2872" i="3" s="1"/>
  <c r="T2872" i="3"/>
  <c r="W2871" i="3"/>
  <c r="U2871" i="3"/>
  <c r="V2871" i="3" s="1"/>
  <c r="T2871" i="3"/>
  <c r="W2870" i="3"/>
  <c r="U2870" i="3"/>
  <c r="V2870" i="3" s="1"/>
  <c r="T2870" i="3"/>
  <c r="W2869" i="3"/>
  <c r="U2869" i="3"/>
  <c r="V2869" i="3" s="1"/>
  <c r="T2869" i="3"/>
  <c r="W2868" i="3"/>
  <c r="U2868" i="3"/>
  <c r="V2868" i="3" s="1"/>
  <c r="T2868" i="3"/>
  <c r="W2867" i="3"/>
  <c r="U2867" i="3"/>
  <c r="V2867" i="3" s="1"/>
  <c r="T2867" i="3"/>
  <c r="W2866" i="3"/>
  <c r="U2866" i="3"/>
  <c r="V2866" i="3" s="1"/>
  <c r="T2866" i="3"/>
  <c r="W2865" i="3"/>
  <c r="U2865" i="3"/>
  <c r="V2865" i="3" s="1"/>
  <c r="T2865" i="3"/>
  <c r="W2864" i="3"/>
  <c r="U2864" i="3"/>
  <c r="V2864" i="3" s="1"/>
  <c r="T2864" i="3"/>
  <c r="W2863" i="3"/>
  <c r="U2863" i="3"/>
  <c r="V2863" i="3" s="1"/>
  <c r="T2863" i="3"/>
  <c r="W2862" i="3"/>
  <c r="U2862" i="3"/>
  <c r="V2862" i="3" s="1"/>
  <c r="T2862" i="3"/>
  <c r="W2861" i="3"/>
  <c r="U2861" i="3"/>
  <c r="V2861" i="3" s="1"/>
  <c r="T2861" i="3"/>
  <c r="W2860" i="3"/>
  <c r="U2860" i="3"/>
  <c r="V2860" i="3" s="1"/>
  <c r="T2860" i="3"/>
  <c r="W2859" i="3"/>
  <c r="U2859" i="3"/>
  <c r="V2859" i="3" s="1"/>
  <c r="T2859" i="3"/>
  <c r="W2858" i="3"/>
  <c r="U2858" i="3"/>
  <c r="V2858" i="3" s="1"/>
  <c r="T2858" i="3"/>
  <c r="W2857" i="3"/>
  <c r="U2857" i="3"/>
  <c r="V2857" i="3" s="1"/>
  <c r="T2857" i="3"/>
  <c r="W2856" i="3"/>
  <c r="U2856" i="3"/>
  <c r="V2856" i="3" s="1"/>
  <c r="T2856" i="3"/>
  <c r="W2852" i="3"/>
  <c r="U2852" i="3"/>
  <c r="V2852" i="3" s="1"/>
  <c r="T2852" i="3"/>
  <c r="W2853" i="3"/>
  <c r="U2853" i="3"/>
  <c r="V2853" i="3" s="1"/>
  <c r="T2853" i="3"/>
  <c r="W2851" i="3"/>
  <c r="U2851" i="3"/>
  <c r="V2851" i="3" s="1"/>
  <c r="T2851" i="3"/>
  <c r="W2850" i="3"/>
  <c r="U2850" i="3"/>
  <c r="V2850" i="3" s="1"/>
  <c r="T2850" i="3"/>
  <c r="W2849" i="3"/>
  <c r="U2849" i="3"/>
  <c r="V2849" i="3" s="1"/>
  <c r="T2849" i="3"/>
  <c r="W2848" i="3"/>
  <c r="U2848" i="3"/>
  <c r="V2848" i="3" s="1"/>
  <c r="T2848" i="3"/>
  <c r="W2847" i="3"/>
  <c r="U2847" i="3"/>
  <c r="V2847" i="3" s="1"/>
  <c r="T2847" i="3"/>
  <c r="W2846" i="3"/>
  <c r="U2846" i="3"/>
  <c r="V2846" i="3" s="1"/>
  <c r="T2846" i="3"/>
  <c r="W2845" i="3"/>
  <c r="U2845" i="3"/>
  <c r="V2845" i="3" s="1"/>
  <c r="T2845" i="3"/>
  <c r="W2844" i="3"/>
  <c r="U2844" i="3"/>
  <c r="V2844" i="3" s="1"/>
  <c r="T2844" i="3"/>
  <c r="W2843" i="3"/>
  <c r="U2843" i="3"/>
  <c r="V2843" i="3" s="1"/>
  <c r="T2843" i="3"/>
  <c r="W2842" i="3"/>
  <c r="U2842" i="3"/>
  <c r="V2842" i="3" s="1"/>
  <c r="T2842" i="3"/>
  <c r="W2841" i="3"/>
  <c r="U2841" i="3"/>
  <c r="V2841" i="3" s="1"/>
  <c r="T2841" i="3"/>
  <c r="W2839" i="3"/>
  <c r="U2839" i="3"/>
  <c r="V2839" i="3" s="1"/>
  <c r="T2839" i="3"/>
  <c r="W2840" i="3"/>
  <c r="U2840" i="3"/>
  <c r="V2840" i="3" s="1"/>
  <c r="T2840" i="3"/>
  <c r="W2837" i="3"/>
  <c r="U2837" i="3"/>
  <c r="V2837" i="3" s="1"/>
  <c r="T2837" i="3"/>
  <c r="W2838" i="3"/>
  <c r="U2838" i="3"/>
  <c r="V2838" i="3" s="1"/>
  <c r="T2838" i="3"/>
  <c r="W2836" i="3"/>
  <c r="U2836" i="3"/>
  <c r="V2836" i="3" s="1"/>
  <c r="T2836" i="3"/>
  <c r="W2835" i="3"/>
  <c r="U2835" i="3"/>
  <c r="V2835" i="3" s="1"/>
  <c r="T2835" i="3"/>
  <c r="W2834" i="3"/>
  <c r="U2834" i="3"/>
  <c r="V2834" i="3" s="1"/>
  <c r="T2834" i="3"/>
  <c r="W2833" i="3"/>
  <c r="U2833" i="3"/>
  <c r="V2833" i="3" s="1"/>
  <c r="T2833" i="3"/>
  <c r="W2832" i="3"/>
  <c r="U2832" i="3"/>
  <c r="V2832" i="3" s="1"/>
  <c r="T2832" i="3"/>
  <c r="W2831" i="3"/>
  <c r="U2831" i="3"/>
  <c r="V2831" i="3" s="1"/>
  <c r="T2831" i="3"/>
  <c r="W2830" i="3"/>
  <c r="U2830" i="3"/>
  <c r="V2830" i="3" s="1"/>
  <c r="T2830" i="3"/>
  <c r="W2829" i="3"/>
  <c r="U2829" i="3"/>
  <c r="V2829" i="3" s="1"/>
  <c r="T2829" i="3"/>
  <c r="W2828" i="3"/>
  <c r="U2828" i="3"/>
  <c r="V2828" i="3" s="1"/>
  <c r="T2828" i="3"/>
  <c r="W2827" i="3"/>
  <c r="U2827" i="3"/>
  <c r="V2827" i="3" s="1"/>
  <c r="T2827" i="3"/>
  <c r="W2826" i="3"/>
  <c r="U2826" i="3"/>
  <c r="V2826" i="3" s="1"/>
  <c r="T2826" i="3"/>
  <c r="W2825" i="3"/>
  <c r="U2825" i="3"/>
  <c r="V2825" i="3" s="1"/>
  <c r="T2825" i="3"/>
  <c r="W2824" i="3"/>
  <c r="U2824" i="3"/>
  <c r="V2824" i="3" s="1"/>
  <c r="T2824" i="3"/>
  <c r="W2823" i="3"/>
  <c r="U2823" i="3"/>
  <c r="V2823" i="3" s="1"/>
  <c r="T2823" i="3"/>
  <c r="W2822" i="3"/>
  <c r="U2822" i="3"/>
  <c r="V2822" i="3" s="1"/>
  <c r="T2822" i="3"/>
  <c r="W2821" i="3"/>
  <c r="U2821" i="3"/>
  <c r="V2821" i="3" s="1"/>
  <c r="T2821" i="3"/>
  <c r="W2820" i="3"/>
  <c r="U2820" i="3"/>
  <c r="V2820" i="3" s="1"/>
  <c r="T2820" i="3"/>
  <c r="W2819" i="3"/>
  <c r="U2819" i="3"/>
  <c r="V2819" i="3" s="1"/>
  <c r="T2819" i="3"/>
  <c r="W2818" i="3"/>
  <c r="U2818" i="3"/>
  <c r="V2818" i="3" s="1"/>
  <c r="T2818" i="3"/>
  <c r="W2817" i="3"/>
  <c r="U2817" i="3"/>
  <c r="V2817" i="3" s="1"/>
  <c r="T2817" i="3"/>
  <c r="W2816" i="3"/>
  <c r="U2816" i="3"/>
  <c r="V2816" i="3" s="1"/>
  <c r="T2816" i="3"/>
  <c r="W2815" i="3"/>
  <c r="U2815" i="3"/>
  <c r="V2815" i="3" s="1"/>
  <c r="T2815" i="3"/>
  <c r="W2814" i="3"/>
  <c r="U2814" i="3"/>
  <c r="V2814" i="3" s="1"/>
  <c r="T2814" i="3"/>
  <c r="W2813" i="3"/>
  <c r="U2813" i="3"/>
  <c r="V2813" i="3" s="1"/>
  <c r="T2813" i="3"/>
  <c r="W2812" i="3"/>
  <c r="U2812" i="3"/>
  <c r="V2812" i="3" s="1"/>
  <c r="T2812" i="3"/>
  <c r="W2811" i="3"/>
  <c r="U2811" i="3"/>
  <c r="V2811" i="3" s="1"/>
  <c r="T2811" i="3"/>
  <c r="W2810" i="3"/>
  <c r="U2810" i="3"/>
  <c r="V2810" i="3" s="1"/>
  <c r="T2810" i="3"/>
  <c r="W2809" i="3"/>
  <c r="U2809" i="3"/>
  <c r="V2809" i="3" s="1"/>
  <c r="T2809" i="3"/>
  <c r="W2808" i="3"/>
  <c r="U2808" i="3"/>
  <c r="V2808" i="3" s="1"/>
  <c r="T2808" i="3"/>
  <c r="W2807" i="3"/>
  <c r="U2807" i="3"/>
  <c r="V2807" i="3" s="1"/>
  <c r="T2807" i="3"/>
  <c r="W2806" i="3"/>
  <c r="U2806" i="3"/>
  <c r="V2806" i="3" s="1"/>
  <c r="T2806" i="3"/>
  <c r="W2805" i="3"/>
  <c r="U2805" i="3"/>
  <c r="V2805" i="3" s="1"/>
  <c r="T2805" i="3"/>
  <c r="W2804" i="3"/>
  <c r="U2804" i="3"/>
  <c r="V2804" i="3" s="1"/>
  <c r="T2804" i="3"/>
  <c r="W2803" i="3"/>
  <c r="U2803" i="3"/>
  <c r="V2803" i="3" s="1"/>
  <c r="T2803" i="3"/>
  <c r="W2802" i="3"/>
  <c r="U2802" i="3"/>
  <c r="V2802" i="3" s="1"/>
  <c r="T2802" i="3"/>
  <c r="W2801" i="3"/>
  <c r="U2801" i="3"/>
  <c r="V2801" i="3" s="1"/>
  <c r="T2801" i="3"/>
  <c r="W2800" i="3"/>
  <c r="U2800" i="3"/>
  <c r="V2800" i="3" s="1"/>
  <c r="T2800" i="3"/>
  <c r="W2799" i="3"/>
  <c r="U2799" i="3"/>
  <c r="V2799" i="3" s="1"/>
  <c r="T2799" i="3"/>
  <c r="W2798" i="3"/>
  <c r="U2798" i="3"/>
  <c r="V2798" i="3" s="1"/>
  <c r="T2798" i="3"/>
  <c r="W2795" i="3"/>
  <c r="U2795" i="3"/>
  <c r="V2795" i="3" s="1"/>
  <c r="T2795" i="3"/>
  <c r="W2796" i="3"/>
  <c r="U2796" i="3"/>
  <c r="V2796" i="3" s="1"/>
  <c r="T2796" i="3"/>
  <c r="W2797" i="3"/>
  <c r="U2797" i="3"/>
  <c r="V2797" i="3" s="1"/>
  <c r="T2797" i="3"/>
  <c r="W2794" i="3"/>
  <c r="U2794" i="3"/>
  <c r="V2794" i="3" s="1"/>
  <c r="T2794" i="3"/>
  <c r="W2793" i="3"/>
  <c r="U2793" i="3"/>
  <c r="V2793" i="3" s="1"/>
  <c r="T2793" i="3"/>
  <c r="W2792" i="3"/>
  <c r="U2792" i="3"/>
  <c r="V2792" i="3" s="1"/>
  <c r="T2792" i="3"/>
  <c r="W2791" i="3"/>
  <c r="U2791" i="3"/>
  <c r="V2791" i="3" s="1"/>
  <c r="T2791" i="3"/>
  <c r="W2790" i="3"/>
  <c r="U2790" i="3"/>
  <c r="V2790" i="3" s="1"/>
  <c r="T2790" i="3"/>
  <c r="W2789" i="3"/>
  <c r="U2789" i="3"/>
  <c r="V2789" i="3" s="1"/>
  <c r="T2789" i="3"/>
  <c r="W2788" i="3"/>
  <c r="U2788" i="3"/>
  <c r="V2788" i="3" s="1"/>
  <c r="T2788" i="3"/>
  <c r="W2787" i="3"/>
  <c r="U2787" i="3"/>
  <c r="V2787" i="3" s="1"/>
  <c r="T2787" i="3"/>
  <c r="W2785" i="3"/>
  <c r="U2785" i="3"/>
  <c r="V2785" i="3" s="1"/>
  <c r="T2785" i="3"/>
  <c r="W2786" i="3"/>
  <c r="U2786" i="3"/>
  <c r="V2786" i="3" s="1"/>
  <c r="T2786" i="3"/>
  <c r="W2784" i="3"/>
  <c r="U2784" i="3"/>
  <c r="V2784" i="3" s="1"/>
  <c r="T2784" i="3"/>
  <c r="W2783" i="3"/>
  <c r="U2783" i="3"/>
  <c r="V2783" i="3" s="1"/>
  <c r="T2783" i="3"/>
  <c r="W2782" i="3"/>
  <c r="U2782" i="3"/>
  <c r="V2782" i="3" s="1"/>
  <c r="T2782" i="3"/>
  <c r="W2781" i="3"/>
  <c r="U2781" i="3"/>
  <c r="V2781" i="3" s="1"/>
  <c r="T2781" i="3"/>
  <c r="W2780" i="3"/>
  <c r="U2780" i="3"/>
  <c r="V2780" i="3" s="1"/>
  <c r="T2780" i="3"/>
  <c r="W2779" i="3"/>
  <c r="U2779" i="3"/>
  <c r="V2779" i="3" s="1"/>
  <c r="T2779" i="3"/>
  <c r="W2778" i="3"/>
  <c r="U2778" i="3"/>
  <c r="V2778" i="3" s="1"/>
  <c r="T2778" i="3"/>
  <c r="W2776" i="3"/>
  <c r="U2776" i="3"/>
  <c r="V2776" i="3" s="1"/>
  <c r="T2776" i="3"/>
  <c r="W2777" i="3"/>
  <c r="U2777" i="3"/>
  <c r="V2777" i="3" s="1"/>
  <c r="T2777" i="3"/>
  <c r="W2775" i="3"/>
  <c r="U2775" i="3"/>
  <c r="V2775" i="3" s="1"/>
  <c r="T2775" i="3"/>
  <c r="W2774" i="3"/>
  <c r="U2774" i="3"/>
  <c r="V2774" i="3" s="1"/>
  <c r="T2774" i="3"/>
  <c r="W2773" i="3"/>
  <c r="U2773" i="3"/>
  <c r="V2773" i="3" s="1"/>
  <c r="T2773" i="3"/>
  <c r="W2772" i="3"/>
  <c r="U2772" i="3"/>
  <c r="V2772" i="3" s="1"/>
  <c r="T2772" i="3"/>
  <c r="W2771" i="3"/>
  <c r="U2771" i="3"/>
  <c r="V2771" i="3" s="1"/>
  <c r="T2771" i="3"/>
  <c r="W2768" i="3"/>
  <c r="U2768" i="3"/>
  <c r="V2768" i="3" s="1"/>
  <c r="T2768" i="3"/>
  <c r="W2770" i="3"/>
  <c r="U2770" i="3"/>
  <c r="V2770" i="3" s="1"/>
  <c r="T2770" i="3"/>
  <c r="W2769" i="3"/>
  <c r="U2769" i="3"/>
  <c r="V2769" i="3" s="1"/>
  <c r="T2769" i="3"/>
  <c r="W2767" i="3"/>
  <c r="U2767" i="3"/>
  <c r="V2767" i="3" s="1"/>
  <c r="T2767" i="3"/>
  <c r="W2766" i="3"/>
  <c r="U2766" i="3"/>
  <c r="V2766" i="3" s="1"/>
  <c r="T2766" i="3"/>
  <c r="W2765" i="3"/>
  <c r="U2765" i="3"/>
  <c r="V2765" i="3" s="1"/>
  <c r="T2765" i="3"/>
  <c r="W2764" i="3"/>
  <c r="U2764" i="3"/>
  <c r="V2764" i="3" s="1"/>
  <c r="T2764" i="3"/>
  <c r="W2763" i="3"/>
  <c r="U2763" i="3"/>
  <c r="V2763" i="3" s="1"/>
  <c r="T2763" i="3"/>
  <c r="W2762" i="3"/>
  <c r="U2762" i="3"/>
  <c r="V2762" i="3" s="1"/>
  <c r="T2762" i="3"/>
  <c r="W2761" i="3"/>
  <c r="U2761" i="3"/>
  <c r="V2761" i="3" s="1"/>
  <c r="T2761" i="3"/>
  <c r="W2760" i="3"/>
  <c r="U2760" i="3"/>
  <c r="V2760" i="3" s="1"/>
  <c r="T2760" i="3"/>
  <c r="W2758" i="3"/>
  <c r="U2758" i="3"/>
  <c r="V2758" i="3" s="1"/>
  <c r="T2758" i="3"/>
  <c r="W2759" i="3"/>
  <c r="U2759" i="3"/>
  <c r="V2759" i="3" s="1"/>
  <c r="T2759" i="3"/>
  <c r="W2757" i="3"/>
  <c r="U2757" i="3"/>
  <c r="V2757" i="3" s="1"/>
  <c r="T2757" i="3"/>
  <c r="W2756" i="3"/>
  <c r="U2756" i="3"/>
  <c r="V2756" i="3" s="1"/>
  <c r="T2756" i="3"/>
  <c r="W2755" i="3"/>
  <c r="U2755" i="3"/>
  <c r="V2755" i="3" s="1"/>
  <c r="T2755" i="3"/>
  <c r="W2754" i="3"/>
  <c r="U2754" i="3"/>
  <c r="V2754" i="3" s="1"/>
  <c r="T2754" i="3"/>
  <c r="W2753" i="3"/>
  <c r="U2753" i="3"/>
  <c r="V2753" i="3" s="1"/>
  <c r="T2753" i="3"/>
  <c r="W2752" i="3"/>
  <c r="U2752" i="3"/>
  <c r="V2752" i="3" s="1"/>
  <c r="T2752" i="3"/>
  <c r="W2751" i="3"/>
  <c r="U2751" i="3"/>
  <c r="V2751" i="3" s="1"/>
  <c r="T2751" i="3"/>
  <c r="W2750" i="3"/>
  <c r="U2750" i="3"/>
  <c r="V2750" i="3" s="1"/>
  <c r="T2750" i="3"/>
  <c r="W2748" i="3"/>
  <c r="U2748" i="3"/>
  <c r="V2748" i="3" s="1"/>
  <c r="T2748" i="3"/>
  <c r="W2749" i="3"/>
  <c r="U2749" i="3"/>
  <c r="V2749" i="3" s="1"/>
  <c r="T2749" i="3"/>
  <c r="W2747" i="3"/>
  <c r="U2747" i="3"/>
  <c r="V2747" i="3" s="1"/>
  <c r="T2747" i="3"/>
  <c r="W2746" i="3"/>
  <c r="U2746" i="3"/>
  <c r="V2746" i="3" s="1"/>
  <c r="T2746" i="3"/>
  <c r="W2745" i="3"/>
  <c r="U2745" i="3"/>
  <c r="V2745" i="3" s="1"/>
  <c r="T2745" i="3"/>
  <c r="W2744" i="3"/>
  <c r="U2744" i="3"/>
  <c r="V2744" i="3" s="1"/>
  <c r="T2744" i="3"/>
  <c r="W2743" i="3"/>
  <c r="U2743" i="3"/>
  <c r="V2743" i="3" s="1"/>
  <c r="T2743" i="3"/>
  <c r="W2742" i="3"/>
  <c r="U2742" i="3"/>
  <c r="V2742" i="3" s="1"/>
  <c r="T2742" i="3"/>
  <c r="W2741" i="3"/>
  <c r="U2741" i="3"/>
  <c r="V2741" i="3" s="1"/>
  <c r="T2741" i="3"/>
  <c r="W2740" i="3"/>
  <c r="U2740" i="3"/>
  <c r="V2740" i="3" s="1"/>
  <c r="T2740" i="3"/>
  <c r="W2739" i="3"/>
  <c r="U2739" i="3"/>
  <c r="V2739" i="3" s="1"/>
  <c r="T2739" i="3"/>
  <c r="W2738" i="3"/>
  <c r="U2738" i="3"/>
  <c r="V2738" i="3" s="1"/>
  <c r="T2738" i="3"/>
  <c r="W2736" i="3"/>
  <c r="U2736" i="3"/>
  <c r="V2736" i="3" s="1"/>
  <c r="T2736" i="3"/>
  <c r="W2735" i="3"/>
  <c r="U2735" i="3"/>
  <c r="V2735" i="3" s="1"/>
  <c r="T2735" i="3"/>
  <c r="W2737" i="3"/>
  <c r="U2737" i="3"/>
  <c r="V2737" i="3" s="1"/>
  <c r="T2737" i="3"/>
  <c r="W2734" i="3"/>
  <c r="U2734" i="3"/>
  <c r="V2734" i="3" s="1"/>
  <c r="T2734" i="3"/>
  <c r="W2733" i="3"/>
  <c r="U2733" i="3"/>
  <c r="V2733" i="3" s="1"/>
  <c r="T2733" i="3"/>
  <c r="W2732" i="3"/>
  <c r="U2732" i="3"/>
  <c r="V2732" i="3" s="1"/>
  <c r="T2732" i="3"/>
  <c r="W2731" i="3"/>
  <c r="U2731" i="3"/>
  <c r="V2731" i="3" s="1"/>
  <c r="T2731" i="3"/>
  <c r="W2730" i="3"/>
  <c r="U2730" i="3"/>
  <c r="V2730" i="3" s="1"/>
  <c r="T2730" i="3"/>
  <c r="W2729" i="3"/>
  <c r="U2729" i="3"/>
  <c r="V2729" i="3" s="1"/>
  <c r="T2729" i="3"/>
  <c r="W2728" i="3"/>
  <c r="U2728" i="3"/>
  <c r="V2728" i="3" s="1"/>
  <c r="T2728" i="3"/>
  <c r="W2727" i="3"/>
  <c r="U2727" i="3"/>
  <c r="V2727" i="3" s="1"/>
  <c r="T2727" i="3"/>
  <c r="W2726" i="3"/>
  <c r="U2726" i="3"/>
  <c r="V2726" i="3" s="1"/>
  <c r="T2726" i="3"/>
  <c r="W2725" i="3"/>
  <c r="U2725" i="3"/>
  <c r="V2725" i="3" s="1"/>
  <c r="T2725" i="3"/>
  <c r="W2724" i="3"/>
  <c r="U2724" i="3"/>
  <c r="V2724" i="3" s="1"/>
  <c r="T2724" i="3"/>
  <c r="W2723" i="3"/>
  <c r="U2723" i="3"/>
  <c r="V2723" i="3" s="1"/>
  <c r="T2723" i="3"/>
  <c r="W2722" i="3"/>
  <c r="U2722" i="3"/>
  <c r="V2722" i="3" s="1"/>
  <c r="T2722" i="3"/>
  <c r="W2721" i="3"/>
  <c r="U2721" i="3"/>
  <c r="V2721" i="3" s="1"/>
  <c r="T2721" i="3"/>
  <c r="W2720" i="3"/>
  <c r="U2720" i="3"/>
  <c r="V2720" i="3" s="1"/>
  <c r="T2720" i="3"/>
  <c r="W2719" i="3"/>
  <c r="U2719" i="3"/>
  <c r="V2719" i="3" s="1"/>
  <c r="T2719" i="3"/>
  <c r="W2718" i="3"/>
  <c r="U2718" i="3"/>
  <c r="V2718" i="3" s="1"/>
  <c r="T2718" i="3"/>
  <c r="W2717" i="3"/>
  <c r="U2717" i="3"/>
  <c r="V2717" i="3" s="1"/>
  <c r="T2717" i="3"/>
  <c r="W2716" i="3"/>
  <c r="U2716" i="3"/>
  <c r="V2716" i="3" s="1"/>
  <c r="T2716" i="3"/>
  <c r="W2715" i="3"/>
  <c r="U2715" i="3"/>
  <c r="V2715" i="3" s="1"/>
  <c r="T2715" i="3"/>
  <c r="W2713" i="3"/>
  <c r="U2713" i="3"/>
  <c r="V2713" i="3" s="1"/>
  <c r="T2713" i="3"/>
  <c r="W2711" i="3"/>
  <c r="U2711" i="3"/>
  <c r="V2711" i="3" s="1"/>
  <c r="T2711" i="3"/>
  <c r="W2712" i="3"/>
  <c r="U2712" i="3"/>
  <c r="V2712" i="3" s="1"/>
  <c r="T2712" i="3"/>
  <c r="W2710" i="3"/>
  <c r="U2710" i="3"/>
  <c r="V2710" i="3" s="1"/>
  <c r="T2710" i="3"/>
  <c r="W2709" i="3"/>
  <c r="U2709" i="3"/>
  <c r="V2709" i="3" s="1"/>
  <c r="T2709" i="3"/>
  <c r="W2708" i="3"/>
  <c r="U2708" i="3"/>
  <c r="V2708" i="3" s="1"/>
  <c r="T2708" i="3"/>
  <c r="W2707" i="3"/>
  <c r="U2707" i="3"/>
  <c r="V2707" i="3" s="1"/>
  <c r="T2707" i="3"/>
  <c r="W2706" i="3"/>
  <c r="U2706" i="3"/>
  <c r="V2706" i="3" s="1"/>
  <c r="T2706" i="3"/>
  <c r="W2705" i="3"/>
  <c r="U2705" i="3"/>
  <c r="V2705" i="3" s="1"/>
  <c r="T2705" i="3"/>
  <c r="W2704" i="3"/>
  <c r="U2704" i="3"/>
  <c r="V2704" i="3" s="1"/>
  <c r="T2704" i="3"/>
  <c r="W2702" i="3"/>
  <c r="U2702" i="3"/>
  <c r="V2702" i="3" s="1"/>
  <c r="T2702" i="3"/>
  <c r="W2703" i="3"/>
  <c r="U2703" i="3"/>
  <c r="V2703" i="3" s="1"/>
  <c r="T2703" i="3"/>
  <c r="W2701" i="3"/>
  <c r="U2701" i="3"/>
  <c r="V2701" i="3" s="1"/>
  <c r="T2701" i="3"/>
  <c r="W2700" i="3"/>
  <c r="U2700" i="3"/>
  <c r="V2700" i="3" s="1"/>
  <c r="T2700" i="3"/>
  <c r="W2699" i="3"/>
  <c r="U2699" i="3"/>
  <c r="V2699" i="3" s="1"/>
  <c r="T2699" i="3"/>
  <c r="W2698" i="3"/>
  <c r="U2698" i="3"/>
  <c r="V2698" i="3" s="1"/>
  <c r="T2698" i="3"/>
  <c r="W2697" i="3"/>
  <c r="U2697" i="3"/>
  <c r="V2697" i="3" s="1"/>
  <c r="T2697" i="3"/>
  <c r="W2696" i="3"/>
  <c r="U2696" i="3"/>
  <c r="V2696" i="3" s="1"/>
  <c r="T2696" i="3"/>
  <c r="W2695" i="3"/>
  <c r="U2695" i="3"/>
  <c r="V2695" i="3" s="1"/>
  <c r="T2695" i="3"/>
  <c r="W2694" i="3"/>
  <c r="U2694" i="3"/>
  <c r="V2694" i="3" s="1"/>
  <c r="T2694" i="3"/>
  <c r="W2691" i="3"/>
  <c r="U2691" i="3"/>
  <c r="V2691" i="3" s="1"/>
  <c r="T2691" i="3"/>
  <c r="W2693" i="3"/>
  <c r="U2693" i="3"/>
  <c r="V2693" i="3" s="1"/>
  <c r="T2693" i="3"/>
  <c r="W2692" i="3"/>
  <c r="U2692" i="3"/>
  <c r="V2692" i="3" s="1"/>
  <c r="T2692" i="3"/>
  <c r="W2690" i="3"/>
  <c r="U2690" i="3"/>
  <c r="V2690" i="3" s="1"/>
  <c r="T2690" i="3"/>
  <c r="W2689" i="3"/>
  <c r="U2689" i="3"/>
  <c r="V2689" i="3" s="1"/>
  <c r="T2689" i="3"/>
  <c r="W2688" i="3"/>
  <c r="U2688" i="3"/>
  <c r="V2688" i="3" s="1"/>
  <c r="T2688" i="3"/>
  <c r="W1953" i="3"/>
  <c r="U1953" i="3"/>
  <c r="V1953" i="3" s="1"/>
  <c r="T1953" i="3"/>
  <c r="W1952" i="3"/>
  <c r="U1952" i="3"/>
  <c r="V1952" i="3" s="1"/>
  <c r="T1952" i="3"/>
  <c r="W2687" i="3"/>
  <c r="U2687" i="3"/>
  <c r="V2687" i="3" s="1"/>
  <c r="T2687" i="3"/>
  <c r="W2686" i="3"/>
  <c r="U2686" i="3"/>
  <c r="V2686" i="3" s="1"/>
  <c r="T2686" i="3"/>
  <c r="W1951" i="3"/>
  <c r="U1951" i="3"/>
  <c r="V1951" i="3" s="1"/>
  <c r="T1951" i="3"/>
  <c r="W1950" i="3"/>
  <c r="U1950" i="3"/>
  <c r="V1950" i="3" s="1"/>
  <c r="T1950" i="3"/>
  <c r="W1949" i="3"/>
  <c r="U1949" i="3"/>
  <c r="V1949" i="3" s="1"/>
  <c r="T1949" i="3"/>
  <c r="W2685" i="3"/>
  <c r="U2685" i="3"/>
  <c r="V2685" i="3" s="1"/>
  <c r="T2685" i="3"/>
  <c r="W1948" i="3"/>
  <c r="U1948" i="3"/>
  <c r="V1948" i="3" s="1"/>
  <c r="T1948" i="3"/>
  <c r="W2684" i="3"/>
  <c r="U2684" i="3"/>
  <c r="V2684" i="3" s="1"/>
  <c r="T2684" i="3"/>
  <c r="W2683" i="3"/>
  <c r="U2683" i="3"/>
  <c r="V2683" i="3" s="1"/>
  <c r="T2683" i="3"/>
  <c r="W2682" i="3"/>
  <c r="U2682" i="3"/>
  <c r="V2682" i="3" s="1"/>
  <c r="T2682" i="3"/>
  <c r="W2681" i="3"/>
  <c r="U2681" i="3"/>
  <c r="V2681" i="3" s="1"/>
  <c r="T2681" i="3"/>
  <c r="W1947" i="3"/>
  <c r="U1947" i="3"/>
  <c r="V1947" i="3" s="1"/>
  <c r="T1947" i="3"/>
  <c r="W1946" i="3"/>
  <c r="U1946" i="3"/>
  <c r="V1946" i="3" s="1"/>
  <c r="T1946" i="3"/>
  <c r="W2680" i="3"/>
  <c r="U2680" i="3"/>
  <c r="V2680" i="3" s="1"/>
  <c r="T2680" i="3"/>
  <c r="W1945" i="3"/>
  <c r="U1945" i="3"/>
  <c r="V1945" i="3" s="1"/>
  <c r="T1945" i="3"/>
  <c r="W2679" i="3"/>
  <c r="U2679" i="3"/>
  <c r="V2679" i="3" s="1"/>
  <c r="T2679" i="3"/>
  <c r="W2678" i="3"/>
  <c r="U2678" i="3"/>
  <c r="V2678" i="3" s="1"/>
  <c r="T2678" i="3"/>
  <c r="W2677" i="3"/>
  <c r="U2677" i="3"/>
  <c r="V2677" i="3" s="1"/>
  <c r="T2677" i="3"/>
  <c r="W1944" i="3"/>
  <c r="U1944" i="3"/>
  <c r="V1944" i="3" s="1"/>
  <c r="T1944" i="3"/>
  <c r="W2676" i="3"/>
  <c r="U2676" i="3"/>
  <c r="V2676" i="3" s="1"/>
  <c r="T2676" i="3"/>
  <c r="W1943" i="3"/>
  <c r="U1943" i="3"/>
  <c r="V1943" i="3" s="1"/>
  <c r="T1943" i="3"/>
  <c r="W1942" i="3"/>
  <c r="U1942" i="3"/>
  <c r="V1942" i="3" s="1"/>
  <c r="T1942" i="3"/>
  <c r="W1941" i="3"/>
  <c r="U1941" i="3"/>
  <c r="V1941" i="3" s="1"/>
  <c r="T1941" i="3"/>
  <c r="W2675" i="3"/>
  <c r="U2675" i="3"/>
  <c r="V2675" i="3" s="1"/>
  <c r="T2675" i="3"/>
  <c r="W2674" i="3"/>
  <c r="U2674" i="3"/>
  <c r="V2674" i="3" s="1"/>
  <c r="T2674" i="3"/>
  <c r="W1940" i="3"/>
  <c r="U1940" i="3"/>
  <c r="V1940" i="3" s="1"/>
  <c r="T1940" i="3"/>
  <c r="W2672" i="3"/>
  <c r="U2672" i="3"/>
  <c r="V2672" i="3" s="1"/>
  <c r="T2672" i="3"/>
  <c r="W2673" i="3"/>
  <c r="U2673" i="3"/>
  <c r="V2673" i="3" s="1"/>
  <c r="T2673" i="3"/>
  <c r="W1938" i="3"/>
  <c r="U1938" i="3"/>
  <c r="V1938" i="3" s="1"/>
  <c r="T1938" i="3"/>
  <c r="W1939" i="3"/>
  <c r="U1939" i="3"/>
  <c r="V1939" i="3" s="1"/>
  <c r="T1939" i="3"/>
  <c r="W2671" i="3"/>
  <c r="U2671" i="3"/>
  <c r="V2671" i="3" s="1"/>
  <c r="T2671" i="3"/>
  <c r="W2670" i="3"/>
  <c r="U2670" i="3"/>
  <c r="V2670" i="3" s="1"/>
  <c r="T2670" i="3"/>
  <c r="W2669" i="3"/>
  <c r="U2669" i="3"/>
  <c r="V2669" i="3" s="1"/>
  <c r="T2669" i="3"/>
  <c r="W1937" i="3"/>
  <c r="U1937" i="3"/>
  <c r="V1937" i="3" s="1"/>
  <c r="T1937" i="3"/>
  <c r="W2666" i="3"/>
  <c r="U2666" i="3"/>
  <c r="V2666" i="3" s="1"/>
  <c r="T2666" i="3"/>
  <c r="W2668" i="3"/>
  <c r="U2668" i="3"/>
  <c r="V2668" i="3" s="1"/>
  <c r="T2668" i="3"/>
  <c r="W2667" i="3"/>
  <c r="U2667" i="3"/>
  <c r="V2667" i="3" s="1"/>
  <c r="T2667" i="3"/>
  <c r="W1936" i="3"/>
  <c r="U1936" i="3"/>
  <c r="V1936" i="3" s="1"/>
  <c r="T1936" i="3"/>
  <c r="W1935" i="3"/>
  <c r="U1935" i="3"/>
  <c r="V1935" i="3" s="1"/>
  <c r="T1935" i="3"/>
  <c r="W2665" i="3"/>
  <c r="U2665" i="3"/>
  <c r="V2665" i="3" s="1"/>
  <c r="T2665" i="3"/>
  <c r="W1934" i="3"/>
  <c r="U1934" i="3"/>
  <c r="V1934" i="3" s="1"/>
  <c r="T1934" i="3"/>
  <c r="W1933" i="3"/>
  <c r="U1933" i="3"/>
  <c r="V1933" i="3" s="1"/>
  <c r="T1933" i="3"/>
  <c r="W1932" i="3"/>
  <c r="U1932" i="3"/>
  <c r="V1932" i="3" s="1"/>
  <c r="T1932" i="3"/>
  <c r="W1931" i="3"/>
  <c r="U1931" i="3"/>
  <c r="V1931" i="3" s="1"/>
  <c r="T1931" i="3"/>
  <c r="W1930" i="3"/>
  <c r="U1930" i="3"/>
  <c r="V1930" i="3" s="1"/>
  <c r="T1930" i="3"/>
  <c r="W1929" i="3"/>
  <c r="U1929" i="3"/>
  <c r="V1929" i="3" s="1"/>
  <c r="T1929" i="3"/>
  <c r="W2664" i="3"/>
  <c r="U2664" i="3"/>
  <c r="V2664" i="3" s="1"/>
  <c r="T2664" i="3"/>
  <c r="W1928" i="3"/>
  <c r="U1928" i="3"/>
  <c r="V1928" i="3" s="1"/>
  <c r="T1928" i="3"/>
  <c r="W1927" i="3"/>
  <c r="U1927" i="3"/>
  <c r="V1927" i="3" s="1"/>
  <c r="T1927" i="3"/>
  <c r="W2662" i="3"/>
  <c r="U2662" i="3"/>
  <c r="V2662" i="3" s="1"/>
  <c r="T2662" i="3"/>
  <c r="W2663" i="3"/>
  <c r="U2663" i="3"/>
  <c r="V2663" i="3" s="1"/>
  <c r="T2663" i="3"/>
  <c r="W2661" i="3"/>
  <c r="U2661" i="3"/>
  <c r="V2661" i="3" s="1"/>
  <c r="T2661" i="3"/>
  <c r="W1926" i="3"/>
  <c r="U1926" i="3"/>
  <c r="V1926" i="3" s="1"/>
  <c r="T1926" i="3"/>
  <c r="W1924" i="3"/>
  <c r="U1924" i="3"/>
  <c r="V1924" i="3" s="1"/>
  <c r="T1924" i="3"/>
  <c r="W1925" i="3"/>
  <c r="U1925" i="3"/>
  <c r="V1925" i="3" s="1"/>
  <c r="T1925" i="3"/>
  <c r="W2660" i="3"/>
  <c r="U2660" i="3"/>
  <c r="V2660" i="3" s="1"/>
  <c r="T2660" i="3"/>
  <c r="W1923" i="3"/>
  <c r="U1923" i="3"/>
  <c r="V1923" i="3" s="1"/>
  <c r="T1923" i="3"/>
  <c r="W1922" i="3"/>
  <c r="U1922" i="3"/>
  <c r="V1922" i="3" s="1"/>
  <c r="T1922" i="3"/>
  <c r="W1921" i="3"/>
  <c r="U1921" i="3"/>
  <c r="V1921" i="3" s="1"/>
  <c r="T1921" i="3"/>
  <c r="W1918" i="3"/>
  <c r="U1918" i="3"/>
  <c r="V1918" i="3" s="1"/>
  <c r="T1918" i="3"/>
  <c r="W1919" i="3"/>
  <c r="U1919" i="3"/>
  <c r="V1919" i="3" s="1"/>
  <c r="T1919" i="3"/>
  <c r="W1920" i="3"/>
  <c r="U1920" i="3"/>
  <c r="V1920" i="3" s="1"/>
  <c r="T1920" i="3"/>
  <c r="W2659" i="3"/>
  <c r="U2659" i="3"/>
  <c r="V2659" i="3" s="1"/>
  <c r="T2659" i="3"/>
  <c r="W2658" i="3"/>
  <c r="U2658" i="3"/>
  <c r="V2658" i="3" s="1"/>
  <c r="T2658" i="3"/>
  <c r="W2657" i="3"/>
  <c r="U2657" i="3"/>
  <c r="V2657" i="3" s="1"/>
  <c r="T2657" i="3"/>
  <c r="W1917" i="3"/>
  <c r="U1917" i="3"/>
  <c r="V1917" i="3" s="1"/>
  <c r="T1917" i="3"/>
  <c r="W1916" i="3"/>
  <c r="U1916" i="3"/>
  <c r="V1916" i="3" s="1"/>
  <c r="T1916" i="3"/>
  <c r="W2656" i="3"/>
  <c r="U2656" i="3"/>
  <c r="V2656" i="3" s="1"/>
  <c r="T2656" i="3"/>
  <c r="W1915" i="3"/>
  <c r="U1915" i="3"/>
  <c r="V1915" i="3" s="1"/>
  <c r="T1915" i="3"/>
  <c r="W2655" i="3"/>
  <c r="U2655" i="3"/>
  <c r="V2655" i="3" s="1"/>
  <c r="T2655" i="3"/>
  <c r="W1914" i="3"/>
  <c r="U1914" i="3"/>
  <c r="V1914" i="3" s="1"/>
  <c r="T1914" i="3"/>
  <c r="W2654" i="3"/>
  <c r="U2654" i="3"/>
  <c r="V2654" i="3" s="1"/>
  <c r="T2654" i="3"/>
  <c r="W1913" i="3"/>
  <c r="U1913" i="3"/>
  <c r="V1913" i="3" s="1"/>
  <c r="T1913" i="3"/>
  <c r="W1912" i="3"/>
  <c r="U1912" i="3"/>
  <c r="V1912" i="3" s="1"/>
  <c r="T1912" i="3"/>
  <c r="W2653" i="3"/>
  <c r="U2653" i="3"/>
  <c r="V2653" i="3" s="1"/>
  <c r="T2653" i="3"/>
  <c r="W2652" i="3"/>
  <c r="U2652" i="3"/>
  <c r="V2652" i="3" s="1"/>
  <c r="T2652" i="3"/>
  <c r="W1911" i="3"/>
  <c r="U1911" i="3"/>
  <c r="V1911" i="3" s="1"/>
  <c r="T1911" i="3"/>
  <c r="W1910" i="3"/>
  <c r="U1910" i="3"/>
  <c r="V1910" i="3" s="1"/>
  <c r="T1910" i="3"/>
  <c r="W2651" i="3"/>
  <c r="U2651" i="3"/>
  <c r="V2651" i="3" s="1"/>
  <c r="T2651" i="3"/>
  <c r="W1909" i="3"/>
  <c r="U1909" i="3"/>
  <c r="V1909" i="3" s="1"/>
  <c r="T1909" i="3"/>
  <c r="W1906" i="3"/>
  <c r="U1906" i="3"/>
  <c r="V1906" i="3" s="1"/>
  <c r="T1906" i="3"/>
  <c r="W1905" i="3"/>
  <c r="U1905" i="3"/>
  <c r="V1905" i="3" s="1"/>
  <c r="T1905" i="3"/>
  <c r="W1908" i="3"/>
  <c r="U1908" i="3"/>
  <c r="V1908" i="3" s="1"/>
  <c r="T1908" i="3"/>
  <c r="W1907" i="3"/>
  <c r="U1907" i="3"/>
  <c r="V1907" i="3" s="1"/>
  <c r="T1907" i="3"/>
  <c r="W2650" i="3"/>
  <c r="U2650" i="3"/>
  <c r="V2650" i="3" s="1"/>
  <c r="T2650" i="3"/>
  <c r="W1904" i="3"/>
  <c r="U1904" i="3"/>
  <c r="V1904" i="3" s="1"/>
  <c r="T1904" i="3"/>
  <c r="W1903" i="3"/>
  <c r="U1903" i="3"/>
  <c r="V1903" i="3" s="1"/>
  <c r="T1903" i="3"/>
  <c r="W2649" i="3"/>
  <c r="U2649" i="3"/>
  <c r="V2649" i="3" s="1"/>
  <c r="T2649" i="3"/>
  <c r="W2648" i="3"/>
  <c r="U2648" i="3"/>
  <c r="V2648" i="3" s="1"/>
  <c r="T2648" i="3"/>
  <c r="W1902" i="3"/>
  <c r="U1902" i="3"/>
  <c r="V1902" i="3" s="1"/>
  <c r="T1902" i="3"/>
  <c r="W1901" i="3"/>
  <c r="U1901" i="3"/>
  <c r="V1901" i="3" s="1"/>
  <c r="T1901" i="3"/>
  <c r="W1900" i="3"/>
  <c r="U1900" i="3"/>
  <c r="V1900" i="3" s="1"/>
  <c r="T1900" i="3"/>
  <c r="W1899" i="3"/>
  <c r="U1899" i="3"/>
  <c r="V1899" i="3" s="1"/>
  <c r="T1899" i="3"/>
  <c r="W1897" i="3"/>
  <c r="U1897" i="3"/>
  <c r="V1897" i="3" s="1"/>
  <c r="T1897" i="3"/>
  <c r="W1898" i="3"/>
  <c r="U1898" i="3"/>
  <c r="V1898" i="3" s="1"/>
  <c r="T1898" i="3"/>
  <c r="W2647" i="3"/>
  <c r="U2647" i="3"/>
  <c r="V2647" i="3" s="1"/>
  <c r="T2647" i="3"/>
  <c r="W2646" i="3"/>
  <c r="U2646" i="3"/>
  <c r="V2646" i="3" s="1"/>
  <c r="T2646" i="3"/>
  <c r="W1896" i="3"/>
  <c r="U1896" i="3"/>
  <c r="V1896" i="3" s="1"/>
  <c r="T1896" i="3"/>
  <c r="W1895" i="3"/>
  <c r="U1895" i="3"/>
  <c r="V1895" i="3" s="1"/>
  <c r="T1895" i="3"/>
  <c r="W1894" i="3"/>
  <c r="U1894" i="3"/>
  <c r="V1894" i="3" s="1"/>
  <c r="T1894" i="3"/>
  <c r="W1893" i="3"/>
  <c r="U1893" i="3"/>
  <c r="V1893" i="3" s="1"/>
  <c r="T1893" i="3"/>
  <c r="W1892" i="3"/>
  <c r="U1892" i="3"/>
  <c r="V1892" i="3" s="1"/>
  <c r="T1892" i="3"/>
  <c r="W1891" i="3"/>
  <c r="U1891" i="3"/>
  <c r="V1891" i="3" s="1"/>
  <c r="T1891" i="3"/>
  <c r="W2645" i="3"/>
  <c r="U2645" i="3"/>
  <c r="V2645" i="3" s="1"/>
  <c r="T2645" i="3"/>
  <c r="W1890" i="3"/>
  <c r="U1890" i="3"/>
  <c r="V1890" i="3" s="1"/>
  <c r="T1890" i="3"/>
  <c r="W2644" i="3"/>
  <c r="U2644" i="3"/>
  <c r="V2644" i="3" s="1"/>
  <c r="T2644" i="3"/>
  <c r="W1887" i="3"/>
  <c r="U1887" i="3"/>
  <c r="V1887" i="3" s="1"/>
  <c r="T1887" i="3"/>
  <c r="W1889" i="3"/>
  <c r="U1889" i="3"/>
  <c r="V1889" i="3" s="1"/>
  <c r="T1889" i="3"/>
  <c r="W1888" i="3"/>
  <c r="U1888" i="3"/>
  <c r="V1888" i="3" s="1"/>
  <c r="T1888" i="3"/>
  <c r="W1886" i="3"/>
  <c r="U1886" i="3"/>
  <c r="V1886" i="3" s="1"/>
  <c r="T1886" i="3"/>
  <c r="W1885" i="3"/>
  <c r="U1885" i="3"/>
  <c r="V1885" i="3" s="1"/>
  <c r="T1885" i="3"/>
  <c r="W1884" i="3"/>
  <c r="U1884" i="3"/>
  <c r="V1884" i="3" s="1"/>
  <c r="T1884" i="3"/>
  <c r="W2643" i="3"/>
  <c r="U2643" i="3"/>
  <c r="V2643" i="3" s="1"/>
  <c r="T2643" i="3"/>
  <c r="W1883" i="3"/>
  <c r="U1883" i="3"/>
  <c r="V1883" i="3" s="1"/>
  <c r="T1883" i="3"/>
  <c r="W1882" i="3"/>
  <c r="U1882" i="3"/>
  <c r="V1882" i="3" s="1"/>
  <c r="T1882" i="3"/>
  <c r="W1881" i="3"/>
  <c r="U1881" i="3"/>
  <c r="V1881" i="3" s="1"/>
  <c r="T1881" i="3"/>
  <c r="W2642" i="3"/>
  <c r="U2642" i="3"/>
  <c r="V2642" i="3" s="1"/>
  <c r="T2642" i="3"/>
  <c r="W1879" i="3"/>
  <c r="U1879" i="3"/>
  <c r="V1879" i="3" s="1"/>
  <c r="T1879" i="3"/>
  <c r="W1880" i="3"/>
  <c r="U1880" i="3"/>
  <c r="V1880" i="3" s="1"/>
  <c r="T1880" i="3"/>
  <c r="W2641" i="3"/>
  <c r="U2641" i="3"/>
  <c r="V2641" i="3" s="1"/>
  <c r="T2641" i="3"/>
  <c r="W1877" i="3"/>
  <c r="U1877" i="3"/>
  <c r="V1877" i="3" s="1"/>
  <c r="T1877" i="3"/>
  <c r="W1878" i="3"/>
  <c r="U1878" i="3"/>
  <c r="V1878" i="3" s="1"/>
  <c r="T1878" i="3"/>
  <c r="W2640" i="3"/>
  <c r="U2640" i="3"/>
  <c r="V2640" i="3" s="1"/>
  <c r="T2640" i="3"/>
  <c r="W1876" i="3"/>
  <c r="U1876" i="3"/>
  <c r="V1876" i="3" s="1"/>
  <c r="T1876" i="3"/>
  <c r="W2639" i="3"/>
  <c r="U2639" i="3"/>
  <c r="V2639" i="3" s="1"/>
  <c r="T2639" i="3"/>
  <c r="W2638" i="3"/>
  <c r="U2638" i="3"/>
  <c r="V2638" i="3" s="1"/>
  <c r="T2638" i="3"/>
  <c r="W1875" i="3"/>
  <c r="U1875" i="3"/>
  <c r="V1875" i="3" s="1"/>
  <c r="T1875" i="3"/>
  <c r="W1874" i="3"/>
  <c r="U1874" i="3"/>
  <c r="V1874" i="3" s="1"/>
  <c r="T1874" i="3"/>
  <c r="W2637" i="3"/>
  <c r="U2637" i="3"/>
  <c r="V2637" i="3" s="1"/>
  <c r="T2637" i="3"/>
  <c r="W2636" i="3"/>
  <c r="U2636" i="3"/>
  <c r="V2636" i="3" s="1"/>
  <c r="T2636" i="3"/>
  <c r="W1873" i="3"/>
  <c r="U1873" i="3"/>
  <c r="V1873" i="3" s="1"/>
  <c r="T1873" i="3"/>
  <c r="W1872" i="3"/>
  <c r="U1872" i="3"/>
  <c r="V1872" i="3" s="1"/>
  <c r="T1872" i="3"/>
  <c r="W1869" i="3"/>
  <c r="U1869" i="3"/>
  <c r="V1869" i="3" s="1"/>
  <c r="T1869" i="3"/>
  <c r="W1871" i="3"/>
  <c r="U1871" i="3"/>
  <c r="V1871" i="3" s="1"/>
  <c r="T1871" i="3"/>
  <c r="W1870" i="3"/>
  <c r="U1870" i="3"/>
  <c r="V1870" i="3" s="1"/>
  <c r="T1870" i="3"/>
  <c r="W2635" i="3"/>
  <c r="U2635" i="3"/>
  <c r="V2635" i="3" s="1"/>
  <c r="T2635" i="3"/>
  <c r="W2634" i="3"/>
  <c r="U2634" i="3"/>
  <c r="V2634" i="3" s="1"/>
  <c r="T2634" i="3"/>
  <c r="W1868" i="3"/>
  <c r="U1868" i="3"/>
  <c r="V1868" i="3" s="1"/>
  <c r="T1868" i="3"/>
  <c r="W1866" i="3"/>
  <c r="U1866" i="3"/>
  <c r="V1866" i="3" s="1"/>
  <c r="T1866" i="3"/>
  <c r="W1867" i="3"/>
  <c r="U1867" i="3"/>
  <c r="V1867" i="3" s="1"/>
  <c r="T1867" i="3"/>
  <c r="W1865" i="3"/>
  <c r="U1865" i="3"/>
  <c r="V1865" i="3" s="1"/>
  <c r="T1865" i="3"/>
  <c r="W2633" i="3"/>
  <c r="U2633" i="3"/>
  <c r="V2633" i="3" s="1"/>
  <c r="T2633" i="3"/>
  <c r="W1864" i="3"/>
  <c r="U1864" i="3"/>
  <c r="V1864" i="3" s="1"/>
  <c r="T1864" i="3"/>
  <c r="W1863" i="3"/>
  <c r="U1863" i="3"/>
  <c r="V1863" i="3" s="1"/>
  <c r="T1863" i="3"/>
  <c r="W1862" i="3"/>
  <c r="U1862" i="3"/>
  <c r="V1862" i="3" s="1"/>
  <c r="T1862" i="3"/>
  <c r="W1860" i="3"/>
  <c r="U1860" i="3"/>
  <c r="V1860" i="3" s="1"/>
  <c r="T1860" i="3"/>
  <c r="W1861" i="3"/>
  <c r="U1861" i="3"/>
  <c r="V1861" i="3" s="1"/>
  <c r="T1861" i="3"/>
  <c r="W1859" i="3"/>
  <c r="U1859" i="3"/>
  <c r="V1859" i="3" s="1"/>
  <c r="T1859" i="3"/>
  <c r="W1858" i="3"/>
  <c r="U1858" i="3"/>
  <c r="V1858" i="3" s="1"/>
  <c r="T1858" i="3"/>
  <c r="W1857" i="3"/>
  <c r="U1857" i="3"/>
  <c r="V1857" i="3" s="1"/>
  <c r="T1857" i="3"/>
  <c r="W2632" i="3"/>
  <c r="U2632" i="3"/>
  <c r="V2632" i="3" s="1"/>
  <c r="T2632" i="3"/>
  <c r="W1856" i="3"/>
  <c r="U1856" i="3"/>
  <c r="V1856" i="3" s="1"/>
  <c r="T1856" i="3"/>
  <c r="W1855" i="3"/>
  <c r="U1855" i="3"/>
  <c r="V1855" i="3" s="1"/>
  <c r="T1855" i="3"/>
  <c r="W1853" i="3"/>
  <c r="U1853" i="3"/>
  <c r="V1853" i="3" s="1"/>
  <c r="T1853" i="3"/>
  <c r="W1854" i="3"/>
  <c r="U1854" i="3"/>
  <c r="V1854" i="3" s="1"/>
  <c r="T1854" i="3"/>
  <c r="W1851" i="3"/>
  <c r="U1851" i="3"/>
  <c r="V1851" i="3" s="1"/>
  <c r="T1851" i="3"/>
  <c r="W1852" i="3"/>
  <c r="U1852" i="3"/>
  <c r="V1852" i="3" s="1"/>
  <c r="T1852" i="3"/>
  <c r="W2631" i="3"/>
  <c r="U2631" i="3"/>
  <c r="V2631" i="3" s="1"/>
  <c r="T2631" i="3"/>
  <c r="W1850" i="3"/>
  <c r="U1850" i="3"/>
  <c r="V1850" i="3" s="1"/>
  <c r="T1850" i="3"/>
  <c r="W2630" i="3"/>
  <c r="U2630" i="3"/>
  <c r="V2630" i="3" s="1"/>
  <c r="T2630" i="3"/>
  <c r="W1849" i="3"/>
  <c r="U1849" i="3"/>
  <c r="V1849" i="3" s="1"/>
  <c r="T1849" i="3"/>
  <c r="W1848" i="3"/>
  <c r="U1848" i="3"/>
  <c r="V1848" i="3" s="1"/>
  <c r="T1848" i="3"/>
  <c r="W2629" i="3"/>
  <c r="U2629" i="3"/>
  <c r="V2629" i="3" s="1"/>
  <c r="T2629" i="3"/>
  <c r="W2628" i="3"/>
  <c r="U2628" i="3"/>
  <c r="V2628" i="3" s="1"/>
  <c r="T2628" i="3"/>
  <c r="W2627" i="3"/>
  <c r="U2627" i="3"/>
  <c r="V2627" i="3" s="1"/>
  <c r="T2627" i="3"/>
  <c r="W2626" i="3"/>
  <c r="U2626" i="3"/>
  <c r="V2626" i="3" s="1"/>
  <c r="T2626" i="3"/>
  <c r="W1847" i="3"/>
  <c r="U1847" i="3"/>
  <c r="V1847" i="3" s="1"/>
  <c r="T1847" i="3"/>
  <c r="W2625" i="3"/>
  <c r="U2625" i="3"/>
  <c r="V2625" i="3" s="1"/>
  <c r="T2625" i="3"/>
  <c r="W1846" i="3"/>
  <c r="U1846" i="3"/>
  <c r="V1846" i="3" s="1"/>
  <c r="T1846" i="3"/>
  <c r="W2624" i="3"/>
  <c r="U2624" i="3"/>
  <c r="V2624" i="3" s="1"/>
  <c r="T2624" i="3"/>
  <c r="W2623" i="3"/>
  <c r="U2623" i="3"/>
  <c r="V2623" i="3" s="1"/>
  <c r="T2623" i="3"/>
  <c r="W1845" i="3"/>
  <c r="U1845" i="3"/>
  <c r="V1845" i="3" s="1"/>
  <c r="T1845" i="3"/>
  <c r="W2622" i="3"/>
  <c r="U2622" i="3"/>
  <c r="V2622" i="3" s="1"/>
  <c r="T2622" i="3"/>
  <c r="W1844" i="3"/>
  <c r="U1844" i="3"/>
  <c r="V1844" i="3" s="1"/>
  <c r="T1844" i="3"/>
  <c r="W1843" i="3"/>
  <c r="U1843" i="3"/>
  <c r="V1843" i="3" s="1"/>
  <c r="T1843" i="3"/>
  <c r="W2621" i="3"/>
  <c r="U2621" i="3"/>
  <c r="V2621" i="3" s="1"/>
  <c r="T2621" i="3"/>
  <c r="W2620" i="3"/>
  <c r="U2620" i="3"/>
  <c r="V2620" i="3" s="1"/>
  <c r="T2620" i="3"/>
  <c r="W2617" i="3"/>
  <c r="U2617" i="3"/>
  <c r="V2617" i="3" s="1"/>
  <c r="T2617" i="3"/>
  <c r="W2618" i="3"/>
  <c r="U2618" i="3"/>
  <c r="V2618" i="3" s="1"/>
  <c r="T2618" i="3"/>
  <c r="W2619" i="3"/>
  <c r="U2619" i="3"/>
  <c r="V2619" i="3" s="1"/>
  <c r="T2619" i="3"/>
  <c r="W2615" i="3"/>
  <c r="U2615" i="3"/>
  <c r="V2615" i="3" s="1"/>
  <c r="T2615" i="3"/>
  <c r="W2616" i="3"/>
  <c r="U2616" i="3"/>
  <c r="V2616" i="3" s="1"/>
  <c r="T2616" i="3"/>
  <c r="W1839" i="3"/>
  <c r="U1839" i="3"/>
  <c r="V1839" i="3" s="1"/>
  <c r="T1839" i="3"/>
  <c r="W1841" i="3"/>
  <c r="U1841" i="3"/>
  <c r="V1841" i="3" s="1"/>
  <c r="T1841" i="3"/>
  <c r="W1842" i="3"/>
  <c r="U1842" i="3"/>
  <c r="V1842" i="3" s="1"/>
  <c r="T1842" i="3"/>
  <c r="W1840" i="3"/>
  <c r="U1840" i="3"/>
  <c r="V1840" i="3" s="1"/>
  <c r="T1840" i="3"/>
  <c r="W2611" i="3"/>
  <c r="U2611" i="3"/>
  <c r="V2611" i="3" s="1"/>
  <c r="T2611" i="3"/>
  <c r="W2610" i="3"/>
  <c r="U2610" i="3"/>
  <c r="V2610" i="3" s="1"/>
  <c r="T2610" i="3"/>
  <c r="W2609" i="3"/>
  <c r="U2609" i="3"/>
  <c r="V2609" i="3" s="1"/>
  <c r="T2609" i="3"/>
  <c r="W2612" i="3"/>
  <c r="U2612" i="3"/>
  <c r="V2612" i="3" s="1"/>
  <c r="T2612" i="3"/>
  <c r="W2614" i="3"/>
  <c r="U2614" i="3"/>
  <c r="V2614" i="3" s="1"/>
  <c r="T2614" i="3"/>
  <c r="W2607" i="3"/>
  <c r="U2607" i="3"/>
  <c r="V2607" i="3" s="1"/>
  <c r="T2607" i="3"/>
  <c r="W2608" i="3"/>
  <c r="U2608" i="3"/>
  <c r="V2608" i="3" s="1"/>
  <c r="T2608" i="3"/>
  <c r="W2613" i="3"/>
  <c r="U2613" i="3"/>
  <c r="V2613" i="3" s="1"/>
  <c r="T2613" i="3"/>
  <c r="W1833" i="3"/>
  <c r="U1833" i="3"/>
  <c r="V1833" i="3" s="1"/>
  <c r="T1833" i="3"/>
  <c r="W1838" i="3"/>
  <c r="U1838" i="3"/>
  <c r="V1838" i="3" s="1"/>
  <c r="T1838" i="3"/>
  <c r="W1837" i="3"/>
  <c r="U1837" i="3"/>
  <c r="V1837" i="3" s="1"/>
  <c r="T1837" i="3"/>
  <c r="W1836" i="3"/>
  <c r="U1836" i="3"/>
  <c r="V1836" i="3" s="1"/>
  <c r="T1836" i="3"/>
  <c r="W1835" i="3"/>
  <c r="U1835" i="3"/>
  <c r="V1835" i="3" s="1"/>
  <c r="T1835" i="3"/>
  <c r="W1834" i="3"/>
  <c r="U1834" i="3"/>
  <c r="V1834" i="3" s="1"/>
  <c r="T1834" i="3"/>
  <c r="W1832" i="3"/>
  <c r="U1832" i="3"/>
  <c r="V1832" i="3" s="1"/>
  <c r="T1832" i="3"/>
  <c r="W1831" i="3"/>
  <c r="U1831" i="3"/>
  <c r="V1831" i="3" s="1"/>
  <c r="T1831" i="3"/>
  <c r="W2606" i="3"/>
  <c r="U2606" i="3"/>
  <c r="V2606" i="3" s="1"/>
  <c r="T2606" i="3"/>
  <c r="W2605" i="3"/>
  <c r="U2605" i="3"/>
  <c r="V2605" i="3" s="1"/>
  <c r="T2605" i="3"/>
  <c r="W1830" i="3"/>
  <c r="U1830" i="3"/>
  <c r="V1830" i="3" s="1"/>
  <c r="T1830" i="3"/>
  <c r="W1829" i="3"/>
  <c r="U1829" i="3"/>
  <c r="V1829" i="3" s="1"/>
  <c r="T1829" i="3"/>
  <c r="W1828" i="3"/>
  <c r="U1828" i="3"/>
  <c r="V1828" i="3" s="1"/>
  <c r="T1828" i="3"/>
  <c r="W1827" i="3"/>
  <c r="U1827" i="3"/>
  <c r="V1827" i="3" s="1"/>
  <c r="T1827" i="3"/>
  <c r="W2604" i="3"/>
  <c r="U2604" i="3"/>
  <c r="V2604" i="3" s="1"/>
  <c r="T2604" i="3"/>
  <c r="W1826" i="3"/>
  <c r="U1826" i="3"/>
  <c r="V1826" i="3" s="1"/>
  <c r="T1826" i="3"/>
  <c r="W2603" i="3"/>
  <c r="U2603" i="3"/>
  <c r="V2603" i="3" s="1"/>
  <c r="T2603" i="3"/>
  <c r="W1825" i="3"/>
  <c r="U1825" i="3"/>
  <c r="V1825" i="3" s="1"/>
  <c r="T1825" i="3"/>
  <c r="W1824" i="3"/>
  <c r="U1824" i="3"/>
  <c r="V1824" i="3" s="1"/>
  <c r="T1824" i="3"/>
  <c r="W1823" i="3"/>
  <c r="U1823" i="3"/>
  <c r="V1823" i="3" s="1"/>
  <c r="T1823" i="3"/>
  <c r="W2602" i="3"/>
  <c r="U2602" i="3"/>
  <c r="V2602" i="3" s="1"/>
  <c r="T2602" i="3"/>
  <c r="W1822" i="3"/>
  <c r="U1822" i="3"/>
  <c r="V1822" i="3" s="1"/>
  <c r="T1822" i="3"/>
  <c r="W2600" i="3"/>
  <c r="U2600" i="3"/>
  <c r="V2600" i="3" s="1"/>
  <c r="T2600" i="3"/>
  <c r="W2601" i="3"/>
  <c r="U2601" i="3"/>
  <c r="V2601" i="3" s="1"/>
  <c r="T2601" i="3"/>
  <c r="W1821" i="3"/>
  <c r="U1821" i="3"/>
  <c r="V1821" i="3" s="1"/>
  <c r="T1821" i="3"/>
  <c r="W2599" i="3"/>
  <c r="U2599" i="3"/>
  <c r="V2599" i="3" s="1"/>
  <c r="T2599" i="3"/>
  <c r="W2598" i="3"/>
  <c r="U2598" i="3"/>
  <c r="V2598" i="3" s="1"/>
  <c r="T2598" i="3"/>
  <c r="W2597" i="3"/>
  <c r="U2597" i="3"/>
  <c r="V2597" i="3" s="1"/>
  <c r="T2597" i="3"/>
  <c r="W2596" i="3"/>
  <c r="U2596" i="3"/>
  <c r="V2596" i="3" s="1"/>
  <c r="T2596" i="3"/>
  <c r="W2595" i="3"/>
  <c r="U2595" i="3"/>
  <c r="V2595" i="3" s="1"/>
  <c r="T2595" i="3"/>
  <c r="W2593" i="3"/>
  <c r="U2593" i="3"/>
  <c r="V2593" i="3" s="1"/>
  <c r="T2593" i="3"/>
  <c r="W2594" i="3"/>
  <c r="U2594" i="3"/>
  <c r="V2594" i="3" s="1"/>
  <c r="T2594" i="3"/>
  <c r="W1820" i="3"/>
  <c r="U1820" i="3"/>
  <c r="V1820" i="3" s="1"/>
  <c r="T1820" i="3"/>
  <c r="W1819" i="3"/>
  <c r="U1819" i="3"/>
  <c r="V1819" i="3" s="1"/>
  <c r="T1819" i="3"/>
  <c r="W1817" i="3"/>
  <c r="U1817" i="3"/>
  <c r="V1817" i="3" s="1"/>
  <c r="T1817" i="3"/>
  <c r="W1818" i="3"/>
  <c r="U1818" i="3"/>
  <c r="V1818" i="3" s="1"/>
  <c r="T1818" i="3"/>
  <c r="W2592" i="3"/>
  <c r="U2592" i="3"/>
  <c r="V2592" i="3" s="1"/>
  <c r="T2592" i="3"/>
  <c r="W1816" i="3"/>
  <c r="U1816" i="3"/>
  <c r="V1816" i="3" s="1"/>
  <c r="T1816" i="3"/>
  <c r="W1815" i="3"/>
  <c r="U1815" i="3"/>
  <c r="V1815" i="3" s="1"/>
  <c r="T1815" i="3"/>
  <c r="W2591" i="3"/>
  <c r="U2591" i="3"/>
  <c r="V2591" i="3" s="1"/>
  <c r="T2591" i="3"/>
  <c r="W2590" i="3"/>
  <c r="U2590" i="3"/>
  <c r="V2590" i="3" s="1"/>
  <c r="T2590" i="3"/>
  <c r="W2589" i="3"/>
  <c r="U2589" i="3"/>
  <c r="V2589" i="3" s="1"/>
  <c r="T2589" i="3"/>
  <c r="W1814" i="3"/>
  <c r="U1814" i="3"/>
  <c r="V1814" i="3" s="1"/>
  <c r="T1814" i="3"/>
  <c r="W1813" i="3"/>
  <c r="U1813" i="3"/>
  <c r="V1813" i="3" s="1"/>
  <c r="T1813" i="3"/>
  <c r="W1812" i="3"/>
  <c r="U1812" i="3"/>
  <c r="V1812" i="3" s="1"/>
  <c r="T1812" i="3"/>
  <c r="W1811" i="3"/>
  <c r="U1811" i="3"/>
  <c r="V1811" i="3" s="1"/>
  <c r="T1811" i="3"/>
  <c r="W2587" i="3"/>
  <c r="U2587" i="3"/>
  <c r="V2587" i="3" s="1"/>
  <c r="T2587" i="3"/>
  <c r="W2588" i="3"/>
  <c r="U2588" i="3"/>
  <c r="V2588" i="3" s="1"/>
  <c r="T2588" i="3"/>
  <c r="W2585" i="3"/>
  <c r="U2585" i="3"/>
  <c r="V2585" i="3" s="1"/>
  <c r="T2585" i="3"/>
  <c r="W2586" i="3"/>
  <c r="U2586" i="3"/>
  <c r="V2586" i="3" s="1"/>
  <c r="T2586" i="3"/>
  <c r="W1810" i="3"/>
  <c r="U1810" i="3"/>
  <c r="V1810" i="3" s="1"/>
  <c r="T1810" i="3"/>
  <c r="W1809" i="3"/>
  <c r="U1809" i="3"/>
  <c r="V1809" i="3" s="1"/>
  <c r="T1809" i="3"/>
  <c r="W2583" i="3"/>
  <c r="U2583" i="3"/>
  <c r="V2583" i="3" s="1"/>
  <c r="T2583" i="3"/>
  <c r="W2584" i="3"/>
  <c r="U2584" i="3"/>
  <c r="V2584" i="3" s="1"/>
  <c r="T2584" i="3"/>
  <c r="W1807" i="3"/>
  <c r="U1807" i="3"/>
  <c r="V1807" i="3" s="1"/>
  <c r="T1807" i="3"/>
  <c r="W1808" i="3"/>
  <c r="U1808" i="3"/>
  <c r="V1808" i="3" s="1"/>
  <c r="T1808" i="3"/>
  <c r="W1804" i="3"/>
  <c r="U1804" i="3"/>
  <c r="V1804" i="3" s="1"/>
  <c r="T1804" i="3"/>
  <c r="W1805" i="3"/>
  <c r="U1805" i="3"/>
  <c r="V1805" i="3" s="1"/>
  <c r="T1805" i="3"/>
  <c r="W1806" i="3"/>
  <c r="U1806" i="3"/>
  <c r="V1806" i="3" s="1"/>
  <c r="T1806" i="3"/>
  <c r="W1803" i="3"/>
  <c r="U1803" i="3"/>
  <c r="V1803" i="3" s="1"/>
  <c r="T1803" i="3"/>
  <c r="W1802" i="3"/>
  <c r="U1802" i="3"/>
  <c r="V1802" i="3" s="1"/>
  <c r="T1802" i="3"/>
  <c r="W2582" i="3"/>
  <c r="U2582" i="3"/>
  <c r="V2582" i="3" s="1"/>
  <c r="T2582" i="3"/>
  <c r="W1801" i="3"/>
  <c r="U1801" i="3"/>
  <c r="V1801" i="3" s="1"/>
  <c r="T1801" i="3"/>
  <c r="W1800" i="3"/>
  <c r="U1800" i="3"/>
  <c r="V1800" i="3" s="1"/>
  <c r="T1800" i="3"/>
  <c r="W1795" i="3"/>
  <c r="U1795" i="3"/>
  <c r="V1795" i="3" s="1"/>
  <c r="T1795" i="3"/>
  <c r="W1796" i="3"/>
  <c r="U1796" i="3"/>
  <c r="V1796" i="3" s="1"/>
  <c r="T1796" i="3"/>
  <c r="W1799" i="3"/>
  <c r="U1799" i="3"/>
  <c r="V1799" i="3" s="1"/>
  <c r="T1799" i="3"/>
  <c r="W1798" i="3"/>
  <c r="U1798" i="3"/>
  <c r="V1798" i="3" s="1"/>
  <c r="T1798" i="3"/>
  <c r="W1797" i="3"/>
  <c r="U1797" i="3"/>
  <c r="V1797" i="3" s="1"/>
  <c r="T1797" i="3"/>
  <c r="W1792" i="3"/>
  <c r="U1792" i="3"/>
  <c r="V1792" i="3" s="1"/>
  <c r="T1792" i="3"/>
  <c r="W1790" i="3"/>
  <c r="U1790" i="3"/>
  <c r="V1790" i="3" s="1"/>
  <c r="T1790" i="3"/>
  <c r="W1791" i="3"/>
  <c r="U1791" i="3"/>
  <c r="V1791" i="3" s="1"/>
  <c r="T1791" i="3"/>
  <c r="W1794" i="3"/>
  <c r="U1794" i="3"/>
  <c r="V1794" i="3" s="1"/>
  <c r="T1794" i="3"/>
  <c r="W1793" i="3"/>
  <c r="U1793" i="3"/>
  <c r="V1793" i="3" s="1"/>
  <c r="T1793" i="3"/>
  <c r="W2581" i="3"/>
  <c r="U2581" i="3"/>
  <c r="V2581" i="3" s="1"/>
  <c r="T2581" i="3"/>
  <c r="W1789" i="3"/>
  <c r="U1789" i="3"/>
  <c r="V1789" i="3" s="1"/>
  <c r="T1789" i="3"/>
  <c r="W1788" i="3"/>
  <c r="U1788" i="3"/>
  <c r="V1788" i="3" s="1"/>
  <c r="T1788" i="3"/>
  <c r="W1787" i="3"/>
  <c r="U1787" i="3"/>
  <c r="V1787" i="3" s="1"/>
  <c r="T1787" i="3"/>
  <c r="W1786" i="3"/>
  <c r="U1786" i="3"/>
  <c r="V1786" i="3" s="1"/>
  <c r="T1786" i="3"/>
  <c r="W1785" i="3"/>
  <c r="U1785" i="3"/>
  <c r="V1785" i="3" s="1"/>
  <c r="T1785" i="3"/>
  <c r="W2580" i="3"/>
  <c r="U2580" i="3"/>
  <c r="V2580" i="3" s="1"/>
  <c r="T2580" i="3"/>
  <c r="W1783" i="3"/>
  <c r="U1783" i="3"/>
  <c r="V1783" i="3" s="1"/>
  <c r="T1783" i="3"/>
  <c r="W1784" i="3"/>
  <c r="U1784" i="3"/>
  <c r="V1784" i="3" s="1"/>
  <c r="T1784" i="3"/>
  <c r="W1782" i="3"/>
  <c r="U1782" i="3"/>
  <c r="V1782" i="3" s="1"/>
  <c r="T1782" i="3"/>
  <c r="W1781" i="3"/>
  <c r="U1781" i="3"/>
  <c r="V1781" i="3" s="1"/>
  <c r="T1781" i="3"/>
  <c r="W1780" i="3"/>
  <c r="U1780" i="3"/>
  <c r="V1780" i="3" s="1"/>
  <c r="T1780" i="3"/>
  <c r="W2579" i="3"/>
  <c r="U2579" i="3"/>
  <c r="V2579" i="3" s="1"/>
  <c r="T2579" i="3"/>
  <c r="W1779" i="3"/>
  <c r="U1779" i="3"/>
  <c r="V1779" i="3" s="1"/>
  <c r="T1779" i="3"/>
  <c r="W2578" i="3"/>
  <c r="U2578" i="3"/>
  <c r="V2578" i="3" s="1"/>
  <c r="T2578" i="3"/>
  <c r="W1777" i="3"/>
  <c r="U1777" i="3"/>
  <c r="V1777" i="3" s="1"/>
  <c r="T1777" i="3"/>
  <c r="W1778" i="3"/>
  <c r="U1778" i="3"/>
  <c r="V1778" i="3" s="1"/>
  <c r="T1778" i="3"/>
  <c r="W1776" i="3"/>
  <c r="U1776" i="3"/>
  <c r="V1776" i="3" s="1"/>
  <c r="T1776" i="3"/>
  <c r="W1775" i="3"/>
  <c r="U1775" i="3"/>
  <c r="V1775" i="3" s="1"/>
  <c r="T1775" i="3"/>
  <c r="W1774" i="3"/>
  <c r="U1774" i="3"/>
  <c r="V1774" i="3" s="1"/>
  <c r="T1774" i="3"/>
  <c r="W2577" i="3"/>
  <c r="U2577" i="3"/>
  <c r="V2577" i="3" s="1"/>
  <c r="T2577" i="3"/>
  <c r="W2576" i="3"/>
  <c r="U2576" i="3"/>
  <c r="V2576" i="3" s="1"/>
  <c r="T2576" i="3"/>
  <c r="W1770" i="3"/>
  <c r="U1770" i="3"/>
  <c r="V1770" i="3" s="1"/>
  <c r="T1770" i="3"/>
  <c r="W1773" i="3"/>
  <c r="U1773" i="3"/>
  <c r="V1773" i="3" s="1"/>
  <c r="T1773" i="3"/>
  <c r="W1772" i="3"/>
  <c r="U1772" i="3"/>
  <c r="V1772" i="3" s="1"/>
  <c r="T1772" i="3"/>
  <c r="W1771" i="3"/>
  <c r="U1771" i="3"/>
  <c r="V1771" i="3" s="1"/>
  <c r="T1771" i="3"/>
  <c r="W2575" i="3"/>
  <c r="U2575" i="3"/>
  <c r="V2575" i="3" s="1"/>
  <c r="T2575" i="3"/>
  <c r="W2574" i="3"/>
  <c r="U2574" i="3"/>
  <c r="V2574" i="3" s="1"/>
  <c r="T2574" i="3"/>
  <c r="W2573" i="3"/>
  <c r="U2573" i="3"/>
  <c r="V2573" i="3" s="1"/>
  <c r="T2573" i="3"/>
  <c r="W1769" i="3"/>
  <c r="U1769" i="3"/>
  <c r="V1769" i="3" s="1"/>
  <c r="T1769" i="3"/>
  <c r="W1768" i="3"/>
  <c r="U1768" i="3"/>
  <c r="V1768" i="3" s="1"/>
  <c r="T1768" i="3"/>
  <c r="W1767" i="3"/>
  <c r="U1767" i="3"/>
  <c r="V1767" i="3" s="1"/>
  <c r="T1767" i="3"/>
  <c r="W1766" i="3"/>
  <c r="U1766" i="3"/>
  <c r="V1766" i="3" s="1"/>
  <c r="T1766" i="3"/>
  <c r="W1765" i="3"/>
  <c r="U1765" i="3"/>
  <c r="V1765" i="3" s="1"/>
  <c r="T1765" i="3"/>
  <c r="W1764" i="3"/>
  <c r="U1764" i="3"/>
  <c r="V1764" i="3" s="1"/>
  <c r="T1764" i="3"/>
  <c r="W2572" i="3"/>
  <c r="U2572" i="3"/>
  <c r="V2572" i="3" s="1"/>
  <c r="T2572" i="3"/>
  <c r="W1761" i="3"/>
  <c r="U1761" i="3"/>
  <c r="V1761" i="3" s="1"/>
  <c r="T1761" i="3"/>
  <c r="W1759" i="3"/>
  <c r="U1759" i="3"/>
  <c r="V1759" i="3" s="1"/>
  <c r="T1759" i="3"/>
  <c r="W1760" i="3"/>
  <c r="U1760" i="3"/>
  <c r="V1760" i="3" s="1"/>
  <c r="T1760" i="3"/>
  <c r="W1762" i="3"/>
  <c r="U1762" i="3"/>
  <c r="V1762" i="3" s="1"/>
  <c r="T1762" i="3"/>
  <c r="W1763" i="3"/>
  <c r="U1763" i="3"/>
  <c r="V1763" i="3" s="1"/>
  <c r="T1763" i="3"/>
  <c r="W2571" i="3"/>
  <c r="U2571" i="3"/>
  <c r="V2571" i="3" s="1"/>
  <c r="T2571" i="3"/>
  <c r="W1754" i="3"/>
  <c r="U1754" i="3"/>
  <c r="V1754" i="3" s="1"/>
  <c r="T1754" i="3"/>
  <c r="W1758" i="3"/>
  <c r="U1758" i="3"/>
  <c r="V1758" i="3" s="1"/>
  <c r="T1758" i="3"/>
  <c r="W1755" i="3"/>
  <c r="U1755" i="3"/>
  <c r="V1755" i="3" s="1"/>
  <c r="T1755" i="3"/>
  <c r="W1757" i="3"/>
  <c r="U1757" i="3"/>
  <c r="V1757" i="3" s="1"/>
  <c r="T1757" i="3"/>
  <c r="W1756" i="3"/>
  <c r="U1756" i="3"/>
  <c r="V1756" i="3" s="1"/>
  <c r="T1756" i="3"/>
  <c r="W2570" i="3"/>
  <c r="U2570" i="3"/>
  <c r="V2570" i="3" s="1"/>
  <c r="T2570" i="3"/>
  <c r="W1753" i="3"/>
  <c r="U1753" i="3"/>
  <c r="V1753" i="3" s="1"/>
  <c r="T1753" i="3"/>
  <c r="W1752" i="3"/>
  <c r="U1752" i="3"/>
  <c r="V1752" i="3" s="1"/>
  <c r="T1752" i="3"/>
  <c r="W1751" i="3"/>
  <c r="U1751" i="3"/>
  <c r="V1751" i="3" s="1"/>
  <c r="T1751" i="3"/>
  <c r="W1750" i="3"/>
  <c r="U1750" i="3"/>
  <c r="V1750" i="3" s="1"/>
  <c r="T1750" i="3"/>
  <c r="W1749" i="3"/>
  <c r="U1749" i="3"/>
  <c r="V1749" i="3" s="1"/>
  <c r="T1749" i="3"/>
  <c r="W1748" i="3"/>
  <c r="U1748" i="3"/>
  <c r="V1748" i="3" s="1"/>
  <c r="T1748" i="3"/>
  <c r="W1747" i="3"/>
  <c r="U1747" i="3"/>
  <c r="V1747" i="3" s="1"/>
  <c r="T1747" i="3"/>
  <c r="W1746" i="3"/>
  <c r="U1746" i="3"/>
  <c r="V1746" i="3" s="1"/>
  <c r="T1746" i="3"/>
  <c r="W1744" i="3"/>
  <c r="U1744" i="3"/>
  <c r="V1744" i="3" s="1"/>
  <c r="T1744" i="3"/>
  <c r="W1745" i="3"/>
  <c r="U1745" i="3"/>
  <c r="V1745" i="3" s="1"/>
  <c r="T1745" i="3"/>
  <c r="W2569" i="3"/>
  <c r="U2569" i="3"/>
  <c r="V2569" i="3" s="1"/>
  <c r="T2569" i="3"/>
  <c r="W2568" i="3"/>
  <c r="U2568" i="3"/>
  <c r="V2568" i="3" s="1"/>
  <c r="T2568" i="3"/>
  <c r="W2567" i="3"/>
  <c r="U2567" i="3"/>
  <c r="V2567" i="3" s="1"/>
  <c r="T2567" i="3"/>
  <c r="W1742" i="3"/>
  <c r="U1742" i="3"/>
  <c r="V1742" i="3" s="1"/>
  <c r="T1742" i="3"/>
  <c r="W1743" i="3"/>
  <c r="U1743" i="3"/>
  <c r="V1743" i="3" s="1"/>
  <c r="T1743" i="3"/>
  <c r="W2566" i="3"/>
  <c r="U2566" i="3"/>
  <c r="V2566" i="3" s="1"/>
  <c r="T2566" i="3"/>
  <c r="W1741" i="3"/>
  <c r="U1741" i="3"/>
  <c r="V1741" i="3" s="1"/>
  <c r="T1741" i="3"/>
  <c r="W1740" i="3"/>
  <c r="U1740" i="3"/>
  <c r="V1740" i="3" s="1"/>
  <c r="T1740" i="3"/>
  <c r="W1738" i="3"/>
  <c r="U1738" i="3"/>
  <c r="V1738" i="3" s="1"/>
  <c r="T1738" i="3"/>
  <c r="W1739" i="3"/>
  <c r="U1739" i="3"/>
  <c r="V1739" i="3" s="1"/>
  <c r="T1739" i="3"/>
  <c r="W1737" i="3"/>
  <c r="U1737" i="3"/>
  <c r="V1737" i="3" s="1"/>
  <c r="T1737" i="3"/>
  <c r="W1736" i="3"/>
  <c r="U1736" i="3"/>
  <c r="V1736" i="3" s="1"/>
  <c r="T1736" i="3"/>
  <c r="W1734" i="3"/>
  <c r="U1734" i="3"/>
  <c r="V1734" i="3" s="1"/>
  <c r="T1734" i="3"/>
  <c r="W1735" i="3"/>
  <c r="U1735" i="3"/>
  <c r="V1735" i="3" s="1"/>
  <c r="T1735" i="3"/>
  <c r="W1733" i="3"/>
  <c r="U1733" i="3"/>
  <c r="V1733" i="3" s="1"/>
  <c r="T1733" i="3"/>
  <c r="W1732" i="3"/>
  <c r="U1732" i="3"/>
  <c r="V1732" i="3" s="1"/>
  <c r="T1732" i="3"/>
  <c r="W2565" i="3"/>
  <c r="U2565" i="3"/>
  <c r="V2565" i="3" s="1"/>
  <c r="T2565" i="3"/>
  <c r="W1731" i="3"/>
  <c r="U1731" i="3"/>
  <c r="V1731" i="3" s="1"/>
  <c r="T1731" i="3"/>
  <c r="W2564" i="3"/>
  <c r="U2564" i="3"/>
  <c r="V2564" i="3" s="1"/>
  <c r="T2564" i="3"/>
  <c r="W1730" i="3"/>
  <c r="U1730" i="3"/>
  <c r="V1730" i="3" s="1"/>
  <c r="T1730" i="3"/>
  <c r="W2563" i="3"/>
  <c r="U2563" i="3"/>
  <c r="V2563" i="3" s="1"/>
  <c r="T2563" i="3"/>
  <c r="W1729" i="3"/>
  <c r="U1729" i="3"/>
  <c r="V1729" i="3" s="1"/>
  <c r="T1729" i="3"/>
  <c r="W1727" i="3"/>
  <c r="U1727" i="3"/>
  <c r="V1727" i="3" s="1"/>
  <c r="T1727" i="3"/>
  <c r="W1728" i="3"/>
  <c r="U1728" i="3"/>
  <c r="V1728" i="3" s="1"/>
  <c r="T1728" i="3"/>
  <c r="W1725" i="3"/>
  <c r="U1725" i="3"/>
  <c r="V1725" i="3" s="1"/>
  <c r="T1725" i="3"/>
  <c r="W1724" i="3"/>
  <c r="U1724" i="3"/>
  <c r="V1724" i="3" s="1"/>
  <c r="T1724" i="3"/>
  <c r="W1723" i="3"/>
  <c r="U1723" i="3"/>
  <c r="V1723" i="3" s="1"/>
  <c r="T1723" i="3"/>
  <c r="W1722" i="3"/>
  <c r="U1722" i="3"/>
  <c r="V1722" i="3" s="1"/>
  <c r="T1722" i="3"/>
  <c r="W1721" i="3"/>
  <c r="U1721" i="3"/>
  <c r="V1721" i="3" s="1"/>
  <c r="T1721" i="3"/>
  <c r="W2561" i="3"/>
  <c r="U2561" i="3"/>
  <c r="V2561" i="3" s="1"/>
  <c r="T2561" i="3"/>
  <c r="W2562" i="3"/>
  <c r="U2562" i="3"/>
  <c r="V2562" i="3" s="1"/>
  <c r="T2562" i="3"/>
  <c r="W1720" i="3"/>
  <c r="U1720" i="3"/>
  <c r="V1720" i="3" s="1"/>
  <c r="T1720" i="3"/>
  <c r="W2560" i="3"/>
  <c r="U2560" i="3"/>
  <c r="V2560" i="3" s="1"/>
  <c r="T2560" i="3"/>
  <c r="W1719" i="3"/>
  <c r="U1719" i="3"/>
  <c r="V1719" i="3" s="1"/>
  <c r="T1719" i="3"/>
  <c r="W1718" i="3"/>
  <c r="U1718" i="3"/>
  <c r="V1718" i="3" s="1"/>
  <c r="T1718" i="3"/>
  <c r="W1716" i="3"/>
  <c r="U1716" i="3"/>
  <c r="V1716" i="3" s="1"/>
  <c r="T1716" i="3"/>
  <c r="W1717" i="3"/>
  <c r="U1717" i="3"/>
  <c r="V1717" i="3" s="1"/>
  <c r="T1717" i="3"/>
  <c r="W2559" i="3"/>
  <c r="U2559" i="3"/>
  <c r="V2559" i="3" s="1"/>
  <c r="T2559" i="3"/>
  <c r="W1715" i="3"/>
  <c r="U1715" i="3"/>
  <c r="V1715" i="3" s="1"/>
  <c r="T1715" i="3"/>
  <c r="W1714" i="3"/>
  <c r="U1714" i="3"/>
  <c r="V1714" i="3" s="1"/>
  <c r="T1714" i="3"/>
  <c r="W1713" i="3"/>
  <c r="U1713" i="3"/>
  <c r="V1713" i="3" s="1"/>
  <c r="T1713" i="3"/>
  <c r="W1712" i="3"/>
  <c r="U1712" i="3"/>
  <c r="V1712" i="3" s="1"/>
  <c r="T1712" i="3"/>
  <c r="W1711" i="3"/>
  <c r="U1711" i="3"/>
  <c r="V1711" i="3" s="1"/>
  <c r="T1711" i="3"/>
  <c r="W1710" i="3"/>
  <c r="U1710" i="3"/>
  <c r="V1710" i="3" s="1"/>
  <c r="T1710" i="3"/>
  <c r="W1709" i="3"/>
  <c r="U1709" i="3"/>
  <c r="V1709" i="3" s="1"/>
  <c r="T1709" i="3"/>
  <c r="W1708" i="3"/>
  <c r="U1708" i="3"/>
  <c r="V1708" i="3" s="1"/>
  <c r="T1708" i="3"/>
  <c r="W1707" i="3"/>
  <c r="U1707" i="3"/>
  <c r="V1707" i="3" s="1"/>
  <c r="T1707" i="3"/>
  <c r="W1706" i="3"/>
  <c r="U1706" i="3"/>
  <c r="V1706" i="3" s="1"/>
  <c r="T1706" i="3"/>
  <c r="W1705" i="3"/>
  <c r="U1705" i="3"/>
  <c r="V1705" i="3" s="1"/>
  <c r="T1705" i="3"/>
  <c r="W1704" i="3"/>
  <c r="U1704" i="3"/>
  <c r="V1704" i="3" s="1"/>
  <c r="T1704" i="3"/>
  <c r="W2558" i="3"/>
  <c r="U2558" i="3"/>
  <c r="V2558" i="3" s="1"/>
  <c r="T2558" i="3"/>
  <c r="W2557" i="3"/>
  <c r="U2557" i="3"/>
  <c r="V2557" i="3" s="1"/>
  <c r="T2557" i="3"/>
  <c r="W1703" i="3"/>
  <c r="U1703" i="3"/>
  <c r="V1703" i="3" s="1"/>
  <c r="T1703" i="3"/>
  <c r="W2556" i="3"/>
  <c r="U2556" i="3"/>
  <c r="V2556" i="3" s="1"/>
  <c r="T2556" i="3"/>
  <c r="W2555" i="3"/>
  <c r="U2555" i="3"/>
  <c r="V2555" i="3" s="1"/>
  <c r="T2555" i="3"/>
  <c r="W1702" i="3"/>
  <c r="U1702" i="3"/>
  <c r="V1702" i="3" s="1"/>
  <c r="T1702" i="3"/>
  <c r="W1701" i="3"/>
  <c r="U1701" i="3"/>
  <c r="V1701" i="3" s="1"/>
  <c r="T1701" i="3"/>
  <c r="W1700" i="3"/>
  <c r="U1700" i="3"/>
  <c r="V1700" i="3" s="1"/>
  <c r="T1700" i="3"/>
  <c r="W1699" i="3"/>
  <c r="U1699" i="3"/>
  <c r="V1699" i="3" s="1"/>
  <c r="T1699" i="3"/>
  <c r="W1694" i="3"/>
  <c r="U1694" i="3"/>
  <c r="V1694" i="3" s="1"/>
  <c r="T1694" i="3"/>
  <c r="W1698" i="3"/>
  <c r="U1698" i="3"/>
  <c r="V1698" i="3" s="1"/>
  <c r="T1698" i="3"/>
  <c r="W1697" i="3"/>
  <c r="U1697" i="3"/>
  <c r="V1697" i="3" s="1"/>
  <c r="T1697" i="3"/>
  <c r="W1696" i="3"/>
  <c r="U1696" i="3"/>
  <c r="V1696" i="3" s="1"/>
  <c r="T1696" i="3"/>
  <c r="W1695" i="3"/>
  <c r="U1695" i="3"/>
  <c r="V1695" i="3" s="1"/>
  <c r="T1695" i="3"/>
  <c r="W2554" i="3"/>
  <c r="U2554" i="3"/>
  <c r="V2554" i="3" s="1"/>
  <c r="T2554" i="3"/>
  <c r="W1693" i="3"/>
  <c r="U1693" i="3"/>
  <c r="V1693" i="3" s="1"/>
  <c r="T1693" i="3"/>
  <c r="W1691" i="3"/>
  <c r="U1691" i="3"/>
  <c r="V1691" i="3" s="1"/>
  <c r="T1691" i="3"/>
  <c r="W1692" i="3"/>
  <c r="U1692" i="3"/>
  <c r="V1692" i="3" s="1"/>
  <c r="T1692" i="3"/>
  <c r="W1690" i="3"/>
  <c r="U1690" i="3"/>
  <c r="V1690" i="3" s="1"/>
  <c r="T1690" i="3"/>
  <c r="W2553" i="3"/>
  <c r="U2553" i="3"/>
  <c r="V2553" i="3" s="1"/>
  <c r="T2553" i="3"/>
  <c r="W1686" i="3"/>
  <c r="U1686" i="3"/>
  <c r="V1686" i="3" s="1"/>
  <c r="T1686" i="3"/>
  <c r="W1689" i="3"/>
  <c r="U1689" i="3"/>
  <c r="V1689" i="3" s="1"/>
  <c r="T1689" i="3"/>
  <c r="W1688" i="3"/>
  <c r="U1688" i="3"/>
  <c r="V1688" i="3" s="1"/>
  <c r="T1688" i="3"/>
  <c r="W1687" i="3"/>
  <c r="U1687" i="3"/>
  <c r="V1687" i="3" s="1"/>
  <c r="T1687" i="3"/>
  <c r="W2552" i="3"/>
  <c r="U2552" i="3"/>
  <c r="V2552" i="3" s="1"/>
  <c r="T2552" i="3"/>
  <c r="W1685" i="3"/>
  <c r="U1685" i="3"/>
  <c r="V1685" i="3" s="1"/>
  <c r="T1685" i="3"/>
  <c r="W1684" i="3"/>
  <c r="U1684" i="3"/>
  <c r="V1684" i="3" s="1"/>
  <c r="T1684" i="3"/>
  <c r="W2551" i="3"/>
  <c r="U2551" i="3"/>
  <c r="V2551" i="3" s="1"/>
  <c r="T2551" i="3"/>
  <c r="W1683" i="3"/>
  <c r="U1683" i="3"/>
  <c r="V1683" i="3" s="1"/>
  <c r="T1683" i="3"/>
  <c r="W2550" i="3"/>
  <c r="U2550" i="3"/>
  <c r="V2550" i="3" s="1"/>
  <c r="T2550" i="3"/>
  <c r="W1682" i="3"/>
  <c r="U1682" i="3"/>
  <c r="V1682" i="3" s="1"/>
  <c r="T1682" i="3"/>
  <c r="W1681" i="3"/>
  <c r="U1681" i="3"/>
  <c r="V1681" i="3" s="1"/>
  <c r="T1681" i="3"/>
  <c r="W1680" i="3"/>
  <c r="U1680" i="3"/>
  <c r="V1680" i="3" s="1"/>
  <c r="T1680" i="3"/>
  <c r="W2549" i="3"/>
  <c r="U2549" i="3"/>
  <c r="V2549" i="3" s="1"/>
  <c r="T2549" i="3"/>
  <c r="W1678" i="3"/>
  <c r="U1678" i="3"/>
  <c r="V1678" i="3" s="1"/>
  <c r="T1678" i="3"/>
  <c r="W1679" i="3"/>
  <c r="U1679" i="3"/>
  <c r="V1679" i="3" s="1"/>
  <c r="T1679" i="3"/>
  <c r="W2547" i="3"/>
  <c r="U2547" i="3"/>
  <c r="V2547" i="3" s="1"/>
  <c r="T2547" i="3"/>
  <c r="W2548" i="3"/>
  <c r="U2548" i="3"/>
  <c r="V2548" i="3" s="1"/>
  <c r="T2548" i="3"/>
  <c r="W1676" i="3"/>
  <c r="U1676" i="3"/>
  <c r="V1676" i="3" s="1"/>
  <c r="T1676" i="3"/>
  <c r="W1677" i="3"/>
  <c r="U1677" i="3"/>
  <c r="V1677" i="3" s="1"/>
  <c r="T1677" i="3"/>
  <c r="W1675" i="3"/>
  <c r="U1675" i="3"/>
  <c r="V1675" i="3" s="1"/>
  <c r="T1675" i="3"/>
  <c r="W1674" i="3"/>
  <c r="U1674" i="3"/>
  <c r="V1674" i="3" s="1"/>
  <c r="T1674" i="3"/>
  <c r="W1673" i="3"/>
  <c r="U1673" i="3"/>
  <c r="V1673" i="3" s="1"/>
  <c r="T1673" i="3"/>
  <c r="W1672" i="3"/>
  <c r="U1672" i="3"/>
  <c r="V1672" i="3" s="1"/>
  <c r="T1672" i="3"/>
  <c r="W1671" i="3"/>
  <c r="U1671" i="3"/>
  <c r="V1671" i="3" s="1"/>
  <c r="T1671" i="3"/>
  <c r="W1670" i="3"/>
  <c r="U1670" i="3"/>
  <c r="V1670" i="3" s="1"/>
  <c r="T1670" i="3"/>
  <c r="W1669" i="3"/>
  <c r="U1669" i="3"/>
  <c r="V1669" i="3" s="1"/>
  <c r="T1669" i="3"/>
  <c r="W1668" i="3"/>
  <c r="U1668" i="3"/>
  <c r="V1668" i="3" s="1"/>
  <c r="T1668" i="3"/>
  <c r="W1667" i="3"/>
  <c r="U1667" i="3"/>
  <c r="V1667" i="3" s="1"/>
  <c r="T1667" i="3"/>
  <c r="W1666" i="3"/>
  <c r="U1666" i="3"/>
  <c r="V1666" i="3" s="1"/>
  <c r="T1666" i="3"/>
  <c r="W1665" i="3"/>
  <c r="U1665" i="3"/>
  <c r="V1665" i="3" s="1"/>
  <c r="T1665" i="3"/>
  <c r="W1664" i="3"/>
  <c r="U1664" i="3"/>
  <c r="V1664" i="3" s="1"/>
  <c r="T1664" i="3"/>
  <c r="W1663" i="3"/>
  <c r="U1663" i="3"/>
  <c r="V1663" i="3" s="1"/>
  <c r="T1663" i="3"/>
  <c r="W1662" i="3"/>
  <c r="U1662" i="3"/>
  <c r="V1662" i="3" s="1"/>
  <c r="T1662" i="3"/>
  <c r="W1661" i="3"/>
  <c r="U1661" i="3"/>
  <c r="V1661" i="3" s="1"/>
  <c r="T1661" i="3"/>
  <c r="W1659" i="3"/>
  <c r="U1659" i="3"/>
  <c r="V1659" i="3" s="1"/>
  <c r="T1659" i="3"/>
  <c r="W1660" i="3"/>
  <c r="U1660" i="3"/>
  <c r="V1660" i="3" s="1"/>
  <c r="T1660" i="3"/>
  <c r="W2546" i="3"/>
  <c r="U2546" i="3"/>
  <c r="V2546" i="3" s="1"/>
  <c r="T2546" i="3"/>
  <c r="W1658" i="3"/>
  <c r="U1658" i="3"/>
  <c r="V1658" i="3" s="1"/>
  <c r="T1658" i="3"/>
  <c r="W1657" i="3"/>
  <c r="U1657" i="3"/>
  <c r="V1657" i="3" s="1"/>
  <c r="T1657" i="3"/>
  <c r="W1656" i="3"/>
  <c r="U1656" i="3"/>
  <c r="V1656" i="3" s="1"/>
  <c r="T1656" i="3"/>
  <c r="W1651" i="3"/>
  <c r="U1651" i="3"/>
  <c r="V1651" i="3" s="1"/>
  <c r="T1651" i="3"/>
  <c r="W1655" i="3"/>
  <c r="U1655" i="3"/>
  <c r="V1655" i="3" s="1"/>
  <c r="T1655" i="3"/>
  <c r="W1654" i="3"/>
  <c r="U1654" i="3"/>
  <c r="V1654" i="3" s="1"/>
  <c r="T1654" i="3"/>
  <c r="W1653" i="3"/>
  <c r="U1653" i="3"/>
  <c r="V1653" i="3" s="1"/>
  <c r="T1653" i="3"/>
  <c r="W1652" i="3"/>
  <c r="U1652" i="3"/>
  <c r="V1652" i="3" s="1"/>
  <c r="T1652" i="3"/>
  <c r="W2545" i="3"/>
  <c r="U2545" i="3"/>
  <c r="V2545" i="3" s="1"/>
  <c r="T2545" i="3"/>
  <c r="W1650" i="3"/>
  <c r="U1650" i="3"/>
  <c r="V1650" i="3" s="1"/>
  <c r="T1650" i="3"/>
  <c r="W1649" i="3"/>
  <c r="U1649" i="3"/>
  <c r="V1649" i="3" s="1"/>
  <c r="T1649" i="3"/>
  <c r="W1648" i="3"/>
  <c r="U1648" i="3"/>
  <c r="V1648" i="3" s="1"/>
  <c r="T1648" i="3"/>
  <c r="W1647" i="3"/>
  <c r="U1647" i="3"/>
  <c r="V1647" i="3" s="1"/>
  <c r="T1647" i="3"/>
  <c r="W1646" i="3"/>
  <c r="U1646" i="3"/>
  <c r="V1646" i="3" s="1"/>
  <c r="T1646" i="3"/>
  <c r="W1645" i="3"/>
  <c r="U1645" i="3"/>
  <c r="V1645" i="3" s="1"/>
  <c r="T1645" i="3"/>
  <c r="W2544" i="3"/>
  <c r="U2544" i="3"/>
  <c r="V2544" i="3" s="1"/>
  <c r="T2544" i="3"/>
  <c r="W1644" i="3"/>
  <c r="U1644" i="3"/>
  <c r="V1644" i="3" s="1"/>
  <c r="T1644" i="3"/>
  <c r="W1643" i="3"/>
  <c r="U1643" i="3"/>
  <c r="V1643" i="3" s="1"/>
  <c r="T1643" i="3"/>
  <c r="W1640" i="3"/>
  <c r="U1640" i="3"/>
  <c r="V1640" i="3" s="1"/>
  <c r="T1640" i="3"/>
  <c r="W1642" i="3"/>
  <c r="U1642" i="3"/>
  <c r="V1642" i="3" s="1"/>
  <c r="T1642" i="3"/>
  <c r="W1641" i="3"/>
  <c r="U1641" i="3"/>
  <c r="V1641" i="3" s="1"/>
  <c r="T1641" i="3"/>
  <c r="W2542" i="3"/>
  <c r="U2542" i="3"/>
  <c r="V2542" i="3" s="1"/>
  <c r="T2542" i="3"/>
  <c r="W2543" i="3"/>
  <c r="U2543" i="3"/>
  <c r="V2543" i="3" s="1"/>
  <c r="T2543" i="3"/>
  <c r="W1637" i="3"/>
  <c r="U1637" i="3"/>
  <c r="V1637" i="3" s="1"/>
  <c r="T1637" i="3"/>
  <c r="W1639" i="3"/>
  <c r="U1639" i="3"/>
  <c r="V1639" i="3" s="1"/>
  <c r="T1639" i="3"/>
  <c r="W1638" i="3"/>
  <c r="U1638" i="3"/>
  <c r="V1638" i="3" s="1"/>
  <c r="T1638" i="3"/>
  <c r="W1634" i="3"/>
  <c r="U1634" i="3"/>
  <c r="V1634" i="3" s="1"/>
  <c r="T1634" i="3"/>
  <c r="W1636" i="3"/>
  <c r="U1636" i="3"/>
  <c r="V1636" i="3" s="1"/>
  <c r="T1636" i="3"/>
  <c r="W1635" i="3"/>
  <c r="U1635" i="3"/>
  <c r="V1635" i="3" s="1"/>
  <c r="T1635" i="3"/>
  <c r="W1632" i="3"/>
  <c r="U1632" i="3"/>
  <c r="V1632" i="3" s="1"/>
  <c r="T1632" i="3"/>
  <c r="W1633" i="3"/>
  <c r="U1633" i="3"/>
  <c r="V1633" i="3" s="1"/>
  <c r="T1633" i="3"/>
  <c r="W1631" i="3"/>
  <c r="U1631" i="3"/>
  <c r="V1631" i="3" s="1"/>
  <c r="T1631" i="3"/>
  <c r="W1630" i="3"/>
  <c r="U1630" i="3"/>
  <c r="V1630" i="3" s="1"/>
  <c r="T1630" i="3"/>
  <c r="W1629" i="3"/>
  <c r="U1629" i="3"/>
  <c r="V1629" i="3" s="1"/>
  <c r="T1629" i="3"/>
  <c r="W1628" i="3"/>
  <c r="U1628" i="3"/>
  <c r="V1628" i="3" s="1"/>
  <c r="T1628" i="3"/>
  <c r="W2540" i="3"/>
  <c r="U2540" i="3"/>
  <c r="V2540" i="3" s="1"/>
  <c r="T2540" i="3"/>
  <c r="W2541" i="3"/>
  <c r="U2541" i="3"/>
  <c r="V2541" i="3" s="1"/>
  <c r="T2541" i="3"/>
  <c r="W1627" i="3"/>
  <c r="U1627" i="3"/>
  <c r="V1627" i="3" s="1"/>
  <c r="T1627" i="3"/>
  <c r="W2539" i="3"/>
  <c r="U2539" i="3"/>
  <c r="V2539" i="3" s="1"/>
  <c r="T2539" i="3"/>
  <c r="W1626" i="3"/>
  <c r="U1626" i="3"/>
  <c r="V1626" i="3" s="1"/>
  <c r="T1626" i="3"/>
  <c r="W1625" i="3"/>
  <c r="U1625" i="3"/>
  <c r="V1625" i="3" s="1"/>
  <c r="T1625" i="3"/>
  <c r="W1624" i="3"/>
  <c r="U1624" i="3"/>
  <c r="V1624" i="3" s="1"/>
  <c r="T1624" i="3"/>
  <c r="W1622" i="3"/>
  <c r="U1622" i="3"/>
  <c r="V1622" i="3" s="1"/>
  <c r="T1622" i="3"/>
  <c r="W1623" i="3"/>
  <c r="U1623" i="3"/>
  <c r="V1623" i="3" s="1"/>
  <c r="T1623" i="3"/>
  <c r="W1621" i="3"/>
  <c r="U1621" i="3"/>
  <c r="V1621" i="3" s="1"/>
  <c r="T1621" i="3"/>
  <c r="W1620" i="3"/>
  <c r="U1620" i="3"/>
  <c r="V1620" i="3" s="1"/>
  <c r="T1620" i="3"/>
  <c r="W1619" i="3"/>
  <c r="U1619" i="3"/>
  <c r="V1619" i="3" s="1"/>
  <c r="T1619" i="3"/>
  <c r="W1617" i="3"/>
  <c r="U1617" i="3"/>
  <c r="V1617" i="3" s="1"/>
  <c r="T1617" i="3"/>
  <c r="W1618" i="3"/>
  <c r="U1618" i="3"/>
  <c r="V1618" i="3" s="1"/>
  <c r="T1618" i="3"/>
  <c r="W1616" i="3"/>
  <c r="U1616" i="3"/>
  <c r="V1616" i="3" s="1"/>
  <c r="T1616" i="3"/>
  <c r="W1615" i="3"/>
  <c r="U1615" i="3"/>
  <c r="V1615" i="3" s="1"/>
  <c r="T1615" i="3"/>
  <c r="W1614" i="3"/>
  <c r="U1614" i="3"/>
  <c r="V1614" i="3" s="1"/>
  <c r="T1614" i="3"/>
  <c r="W1612" i="3"/>
  <c r="U1612" i="3"/>
  <c r="V1612" i="3" s="1"/>
  <c r="T1612" i="3"/>
  <c r="W1613" i="3"/>
  <c r="U1613" i="3"/>
  <c r="V1613" i="3" s="1"/>
  <c r="T1613" i="3"/>
  <c r="W1611" i="3"/>
  <c r="U1611" i="3"/>
  <c r="V1611" i="3" s="1"/>
  <c r="T1611" i="3"/>
  <c r="W1610" i="3"/>
  <c r="U1610" i="3"/>
  <c r="V1610" i="3" s="1"/>
  <c r="T1610" i="3"/>
  <c r="W1609" i="3"/>
  <c r="U1609" i="3"/>
  <c r="V1609" i="3" s="1"/>
  <c r="T1609" i="3"/>
  <c r="W1608" i="3"/>
  <c r="U1608" i="3"/>
  <c r="V1608" i="3" s="1"/>
  <c r="T1608" i="3"/>
  <c r="W1607" i="3"/>
  <c r="U1607" i="3"/>
  <c r="V1607" i="3" s="1"/>
  <c r="T1607" i="3"/>
  <c r="W1606" i="3"/>
  <c r="U1606" i="3"/>
  <c r="V1606" i="3" s="1"/>
  <c r="T1606" i="3"/>
  <c r="W1605" i="3"/>
  <c r="U1605" i="3"/>
  <c r="V1605" i="3" s="1"/>
  <c r="T1605" i="3"/>
  <c r="W1604" i="3"/>
  <c r="U1604" i="3"/>
  <c r="V1604" i="3" s="1"/>
  <c r="T1604" i="3"/>
  <c r="W1603" i="3"/>
  <c r="U1603" i="3"/>
  <c r="V1603" i="3" s="1"/>
  <c r="T1603" i="3"/>
  <c r="W1602" i="3"/>
  <c r="U1602" i="3"/>
  <c r="V1602" i="3" s="1"/>
  <c r="T1602" i="3"/>
  <c r="W1600" i="3"/>
  <c r="U1600" i="3"/>
  <c r="V1600" i="3" s="1"/>
  <c r="T1600" i="3"/>
  <c r="W1601" i="3"/>
  <c r="U1601" i="3"/>
  <c r="V1601" i="3" s="1"/>
  <c r="T1601" i="3"/>
  <c r="W1599" i="3"/>
  <c r="U1599" i="3"/>
  <c r="V1599" i="3" s="1"/>
  <c r="T1599" i="3"/>
  <c r="W1598" i="3"/>
  <c r="U1598" i="3"/>
  <c r="V1598" i="3" s="1"/>
  <c r="T1598" i="3"/>
  <c r="W1597" i="3"/>
  <c r="U1597" i="3"/>
  <c r="V1597" i="3" s="1"/>
  <c r="T1597" i="3"/>
  <c r="W1596" i="3"/>
  <c r="U1596" i="3"/>
  <c r="V1596" i="3" s="1"/>
  <c r="T1596" i="3"/>
  <c r="W1595" i="3"/>
  <c r="U1595" i="3"/>
  <c r="V1595" i="3" s="1"/>
  <c r="T1595" i="3"/>
  <c r="W2538" i="3"/>
  <c r="U2538" i="3"/>
  <c r="V2538" i="3" s="1"/>
  <c r="T2538" i="3"/>
  <c r="W1594" i="3"/>
  <c r="U1594" i="3"/>
  <c r="V1594" i="3" s="1"/>
  <c r="T1594" i="3"/>
  <c r="W1593" i="3"/>
  <c r="U1593" i="3"/>
  <c r="V1593" i="3" s="1"/>
  <c r="T1593" i="3"/>
  <c r="W2537" i="3"/>
  <c r="U2537" i="3"/>
  <c r="V2537" i="3" s="1"/>
  <c r="T2537" i="3"/>
  <c r="W1592" i="3"/>
  <c r="U1592" i="3"/>
  <c r="V1592" i="3" s="1"/>
  <c r="T1592" i="3"/>
  <c r="W1591" i="3"/>
  <c r="U1591" i="3"/>
  <c r="V1591" i="3" s="1"/>
  <c r="T1591" i="3"/>
  <c r="W1590" i="3"/>
  <c r="U1590" i="3"/>
  <c r="V1590" i="3" s="1"/>
  <c r="T1590" i="3"/>
  <c r="W2536" i="3"/>
  <c r="U2536" i="3"/>
  <c r="V2536" i="3" s="1"/>
  <c r="T2536" i="3"/>
  <c r="W1588" i="3"/>
  <c r="U1588" i="3"/>
  <c r="V1588" i="3" s="1"/>
  <c r="T1588" i="3"/>
  <c r="W1587" i="3"/>
  <c r="U1587" i="3"/>
  <c r="V1587" i="3" s="1"/>
  <c r="T1587" i="3"/>
  <c r="W1589" i="3"/>
  <c r="U1589" i="3"/>
  <c r="V1589" i="3" s="1"/>
  <c r="T1589" i="3"/>
  <c r="W1586" i="3"/>
  <c r="U1586" i="3"/>
  <c r="V1586" i="3" s="1"/>
  <c r="T1586" i="3"/>
  <c r="W1585" i="3"/>
  <c r="U1585" i="3"/>
  <c r="V1585" i="3" s="1"/>
  <c r="T1585" i="3"/>
  <c r="W1583" i="3"/>
  <c r="U1583" i="3"/>
  <c r="V1583" i="3" s="1"/>
  <c r="T1583" i="3"/>
  <c r="W1582" i="3"/>
  <c r="U1582" i="3"/>
  <c r="V1582" i="3" s="1"/>
  <c r="T1582" i="3"/>
  <c r="W1584" i="3"/>
  <c r="U1584" i="3"/>
  <c r="V1584" i="3" s="1"/>
  <c r="T1584" i="3"/>
  <c r="W1581" i="3"/>
  <c r="U1581" i="3"/>
  <c r="V1581" i="3" s="1"/>
  <c r="T1581" i="3"/>
  <c r="W1580" i="3"/>
  <c r="U1580" i="3"/>
  <c r="V1580" i="3" s="1"/>
  <c r="T1580" i="3"/>
  <c r="W2535" i="3"/>
  <c r="U2535" i="3"/>
  <c r="V2535" i="3" s="1"/>
  <c r="T2535" i="3"/>
  <c r="W1578" i="3"/>
  <c r="U1578" i="3"/>
  <c r="V1578" i="3" s="1"/>
  <c r="T1578" i="3"/>
  <c r="W1579" i="3"/>
  <c r="U1579" i="3"/>
  <c r="V1579" i="3" s="1"/>
  <c r="T1579" i="3"/>
  <c r="W1577" i="3"/>
  <c r="U1577" i="3"/>
  <c r="V1577" i="3" s="1"/>
  <c r="T1577" i="3"/>
  <c r="W1576" i="3"/>
  <c r="U1576" i="3"/>
  <c r="V1576" i="3" s="1"/>
  <c r="T1576" i="3"/>
  <c r="W1575" i="3"/>
  <c r="U1575" i="3"/>
  <c r="V1575" i="3" s="1"/>
  <c r="T1575" i="3"/>
  <c r="W1574" i="3"/>
  <c r="U1574" i="3"/>
  <c r="V1574" i="3" s="1"/>
  <c r="T1574" i="3"/>
  <c r="W1573" i="3"/>
  <c r="U1573" i="3"/>
  <c r="V1573" i="3" s="1"/>
  <c r="T1573" i="3"/>
  <c r="W894" i="3"/>
  <c r="U894" i="3"/>
  <c r="V894" i="3" s="1"/>
  <c r="T894" i="3"/>
  <c r="W1572" i="3"/>
  <c r="U1572" i="3"/>
  <c r="V1572" i="3" s="1"/>
  <c r="T1572" i="3"/>
  <c r="W1571" i="3"/>
  <c r="U1571" i="3"/>
  <c r="V1571" i="3" s="1"/>
  <c r="T1571" i="3"/>
  <c r="W893" i="3"/>
  <c r="U893" i="3"/>
  <c r="V893" i="3" s="1"/>
  <c r="T893" i="3"/>
  <c r="W892" i="3"/>
  <c r="U892" i="3"/>
  <c r="V892" i="3" s="1"/>
  <c r="T892" i="3"/>
  <c r="W891" i="3"/>
  <c r="U891" i="3"/>
  <c r="V891" i="3" s="1"/>
  <c r="T891" i="3"/>
  <c r="W890" i="3"/>
  <c r="U890" i="3"/>
  <c r="V890" i="3" s="1"/>
  <c r="T890" i="3"/>
  <c r="W1570" i="3"/>
  <c r="U1570" i="3"/>
  <c r="V1570" i="3" s="1"/>
  <c r="T1570" i="3"/>
  <c r="W887" i="3"/>
  <c r="U887" i="3"/>
  <c r="V887" i="3" s="1"/>
  <c r="T887" i="3"/>
  <c r="W889" i="3"/>
  <c r="U889" i="3"/>
  <c r="V889" i="3" s="1"/>
  <c r="T889" i="3"/>
  <c r="W888" i="3"/>
  <c r="U888" i="3"/>
  <c r="V888" i="3" s="1"/>
  <c r="T888" i="3"/>
  <c r="W1569" i="3"/>
  <c r="U1569" i="3"/>
  <c r="V1569" i="3" s="1"/>
  <c r="T1569" i="3"/>
  <c r="W1568" i="3"/>
  <c r="U1568" i="3"/>
  <c r="V1568" i="3" s="1"/>
  <c r="T1568" i="3"/>
  <c r="W1567" i="3"/>
  <c r="U1567" i="3"/>
  <c r="V1567" i="3" s="1"/>
  <c r="T1567" i="3"/>
  <c r="W886" i="3"/>
  <c r="U886" i="3"/>
  <c r="V886" i="3" s="1"/>
  <c r="T886" i="3"/>
  <c r="W885" i="3"/>
  <c r="U885" i="3"/>
  <c r="V885" i="3" s="1"/>
  <c r="T885" i="3"/>
  <c r="W884" i="3"/>
  <c r="U884" i="3"/>
  <c r="V884" i="3" s="1"/>
  <c r="T884" i="3"/>
  <c r="W883" i="3"/>
  <c r="U883" i="3"/>
  <c r="V883" i="3" s="1"/>
  <c r="T883" i="3"/>
  <c r="W882" i="3"/>
  <c r="U882" i="3"/>
  <c r="V882" i="3" s="1"/>
  <c r="T882" i="3"/>
  <c r="W881" i="3"/>
  <c r="U881" i="3"/>
  <c r="V881" i="3" s="1"/>
  <c r="T881" i="3"/>
  <c r="W1565" i="3"/>
  <c r="U1565" i="3"/>
  <c r="V1565" i="3" s="1"/>
  <c r="T1565" i="3"/>
  <c r="W1564" i="3"/>
  <c r="U1564" i="3"/>
  <c r="V1564" i="3" s="1"/>
  <c r="T1564" i="3"/>
  <c r="W1566" i="3"/>
  <c r="U1566" i="3"/>
  <c r="V1566" i="3" s="1"/>
  <c r="T1566" i="3"/>
  <c r="W1563" i="3"/>
  <c r="U1563" i="3"/>
  <c r="V1563" i="3" s="1"/>
  <c r="T1563" i="3"/>
  <c r="W880" i="3"/>
  <c r="U880" i="3"/>
  <c r="V880" i="3" s="1"/>
  <c r="T880" i="3"/>
  <c r="W1562" i="3"/>
  <c r="U1562" i="3"/>
  <c r="V1562" i="3" s="1"/>
  <c r="T1562" i="3"/>
  <c r="W1561" i="3"/>
  <c r="U1561" i="3"/>
  <c r="V1561" i="3" s="1"/>
  <c r="T1561" i="3"/>
  <c r="W1560" i="3"/>
  <c r="U1560" i="3"/>
  <c r="V1560" i="3" s="1"/>
  <c r="T1560" i="3"/>
  <c r="W879" i="3"/>
  <c r="U879" i="3"/>
  <c r="V879" i="3" s="1"/>
  <c r="T879" i="3"/>
  <c r="W878" i="3"/>
  <c r="U878" i="3"/>
  <c r="V878" i="3" s="1"/>
  <c r="T878" i="3"/>
  <c r="W877" i="3"/>
  <c r="U877" i="3"/>
  <c r="V877" i="3" s="1"/>
  <c r="T877" i="3"/>
  <c r="W1559" i="3"/>
  <c r="U1559" i="3"/>
  <c r="V1559" i="3" s="1"/>
  <c r="T1559" i="3"/>
  <c r="W1558" i="3"/>
  <c r="U1558" i="3"/>
  <c r="V1558" i="3" s="1"/>
  <c r="T1558" i="3"/>
  <c r="W876" i="3"/>
  <c r="U876" i="3"/>
  <c r="V876" i="3" s="1"/>
  <c r="T876" i="3"/>
  <c r="W1556" i="3"/>
  <c r="U1556" i="3"/>
  <c r="V1556" i="3" s="1"/>
  <c r="T1556" i="3"/>
  <c r="W1557" i="3"/>
  <c r="U1557" i="3"/>
  <c r="V1557" i="3" s="1"/>
  <c r="T1557" i="3"/>
  <c r="W1555" i="3"/>
  <c r="U1555" i="3"/>
  <c r="V1555" i="3" s="1"/>
  <c r="T1555" i="3"/>
  <c r="W875" i="3"/>
  <c r="U875" i="3"/>
  <c r="V875" i="3" s="1"/>
  <c r="T875" i="3"/>
  <c r="W874" i="3"/>
  <c r="U874" i="3"/>
  <c r="V874" i="3" s="1"/>
  <c r="T874" i="3"/>
  <c r="W1554" i="3"/>
  <c r="U1554" i="3"/>
  <c r="V1554" i="3" s="1"/>
  <c r="T1554" i="3"/>
  <c r="W1553" i="3"/>
  <c r="U1553" i="3"/>
  <c r="V1553" i="3" s="1"/>
  <c r="T1553" i="3"/>
  <c r="W2534" i="3"/>
  <c r="U2534" i="3"/>
  <c r="V2534" i="3" s="1"/>
  <c r="T2534" i="3"/>
  <c r="W1552" i="3"/>
  <c r="U1552" i="3"/>
  <c r="V1552" i="3" s="1"/>
  <c r="T1552" i="3"/>
  <c r="W1551" i="3"/>
  <c r="U1551" i="3"/>
  <c r="V1551" i="3" s="1"/>
  <c r="T1551" i="3"/>
  <c r="W873" i="3"/>
  <c r="U873" i="3"/>
  <c r="V873" i="3" s="1"/>
  <c r="T873" i="3"/>
  <c r="W1550" i="3"/>
  <c r="U1550" i="3"/>
  <c r="V1550" i="3" s="1"/>
  <c r="T1550" i="3"/>
  <c r="W872" i="3"/>
  <c r="U872" i="3"/>
  <c r="V872" i="3" s="1"/>
  <c r="T872" i="3"/>
  <c r="W871" i="3"/>
  <c r="U871" i="3"/>
  <c r="V871" i="3" s="1"/>
  <c r="T871" i="3"/>
  <c r="W870" i="3"/>
  <c r="U870" i="3"/>
  <c r="V870" i="3" s="1"/>
  <c r="T870" i="3"/>
  <c r="W1549" i="3"/>
  <c r="U1549" i="3"/>
  <c r="V1549" i="3" s="1"/>
  <c r="T1549" i="3"/>
  <c r="W869" i="3"/>
  <c r="U869" i="3"/>
  <c r="V869" i="3" s="1"/>
  <c r="T869" i="3"/>
  <c r="W868" i="3"/>
  <c r="U868" i="3"/>
  <c r="V868" i="3" s="1"/>
  <c r="T868" i="3"/>
  <c r="W1548" i="3"/>
  <c r="U1548" i="3"/>
  <c r="V1548" i="3" s="1"/>
  <c r="T1548" i="3"/>
  <c r="W1547" i="3"/>
  <c r="U1547" i="3"/>
  <c r="V1547" i="3" s="1"/>
  <c r="T1547" i="3"/>
  <c r="W867" i="3"/>
  <c r="U867" i="3"/>
  <c r="V867" i="3" s="1"/>
  <c r="T867" i="3"/>
  <c r="W865" i="3"/>
  <c r="U865" i="3"/>
  <c r="V865" i="3" s="1"/>
  <c r="T865" i="3"/>
  <c r="W866" i="3"/>
  <c r="U866" i="3"/>
  <c r="V866" i="3" s="1"/>
  <c r="T866" i="3"/>
  <c r="W863" i="3"/>
  <c r="U863" i="3"/>
  <c r="V863" i="3" s="1"/>
  <c r="T863" i="3"/>
  <c r="W864" i="3"/>
  <c r="U864" i="3"/>
  <c r="V864" i="3" s="1"/>
  <c r="T864" i="3"/>
  <c r="W1546" i="3"/>
  <c r="U1546" i="3"/>
  <c r="V1546" i="3" s="1"/>
  <c r="T1546" i="3"/>
  <c r="W1545" i="3"/>
  <c r="U1545" i="3"/>
  <c r="V1545" i="3" s="1"/>
  <c r="T1545" i="3"/>
  <c r="W1544" i="3"/>
  <c r="U1544" i="3"/>
  <c r="V1544" i="3" s="1"/>
  <c r="T1544" i="3"/>
  <c r="W1543" i="3"/>
  <c r="U1543" i="3"/>
  <c r="V1543" i="3" s="1"/>
  <c r="T1543" i="3"/>
  <c r="W1542" i="3"/>
  <c r="U1542" i="3"/>
  <c r="V1542" i="3" s="1"/>
  <c r="T1542" i="3"/>
  <c r="W1541" i="3"/>
  <c r="U1541" i="3"/>
  <c r="V1541" i="3" s="1"/>
  <c r="T1541" i="3"/>
  <c r="W1540" i="3"/>
  <c r="U1540" i="3"/>
  <c r="V1540" i="3" s="1"/>
  <c r="T1540" i="3"/>
  <c r="W862" i="3"/>
  <c r="U862" i="3"/>
  <c r="V862" i="3" s="1"/>
  <c r="T862" i="3"/>
  <c r="W1539" i="3"/>
  <c r="U1539" i="3"/>
  <c r="V1539" i="3" s="1"/>
  <c r="T1539" i="3"/>
  <c r="W1538" i="3"/>
  <c r="U1538" i="3"/>
  <c r="V1538" i="3" s="1"/>
  <c r="T1538" i="3"/>
  <c r="W861" i="3"/>
  <c r="U861" i="3"/>
  <c r="V861" i="3" s="1"/>
  <c r="T861" i="3"/>
  <c r="W860" i="3"/>
  <c r="U860" i="3"/>
  <c r="V860" i="3" s="1"/>
  <c r="T860" i="3"/>
  <c r="W859" i="3"/>
  <c r="U859" i="3"/>
  <c r="V859" i="3" s="1"/>
  <c r="T859" i="3"/>
  <c r="W1537" i="3"/>
  <c r="U1537" i="3"/>
  <c r="V1537" i="3" s="1"/>
  <c r="T1537" i="3"/>
  <c r="W858" i="3"/>
  <c r="U858" i="3"/>
  <c r="V858" i="3" s="1"/>
  <c r="T858" i="3"/>
  <c r="W1536" i="3"/>
  <c r="U1536" i="3"/>
  <c r="V1536" i="3" s="1"/>
  <c r="T1536" i="3"/>
  <c r="W1534" i="3"/>
  <c r="U1534" i="3"/>
  <c r="V1534" i="3" s="1"/>
  <c r="T1534" i="3"/>
  <c r="W1532" i="3"/>
  <c r="U1532" i="3"/>
  <c r="V1532" i="3" s="1"/>
  <c r="T1532" i="3"/>
  <c r="W1535" i="3"/>
  <c r="U1535" i="3"/>
  <c r="V1535" i="3" s="1"/>
  <c r="T1535" i="3"/>
  <c r="W1533" i="3"/>
  <c r="U1533" i="3"/>
  <c r="V1533" i="3" s="1"/>
  <c r="T1533" i="3"/>
  <c r="W1531" i="3"/>
  <c r="U1531" i="3"/>
  <c r="V1531" i="3" s="1"/>
  <c r="T1531" i="3"/>
  <c r="W857" i="3"/>
  <c r="U857" i="3"/>
  <c r="V857" i="3" s="1"/>
  <c r="T857" i="3"/>
  <c r="W856" i="3"/>
  <c r="U856" i="3"/>
  <c r="V856" i="3" s="1"/>
  <c r="T856" i="3"/>
  <c r="W855" i="3"/>
  <c r="U855" i="3"/>
  <c r="V855" i="3" s="1"/>
  <c r="T855" i="3"/>
  <c r="W1530" i="3"/>
  <c r="U1530" i="3"/>
  <c r="V1530" i="3" s="1"/>
  <c r="T1530" i="3"/>
  <c r="W854" i="3"/>
  <c r="U854" i="3"/>
  <c r="V854" i="3" s="1"/>
  <c r="T854" i="3"/>
  <c r="W852" i="3"/>
  <c r="U852" i="3"/>
  <c r="V852" i="3" s="1"/>
  <c r="T852" i="3"/>
  <c r="W851" i="3"/>
  <c r="U851" i="3"/>
  <c r="V851" i="3" s="1"/>
  <c r="T851" i="3"/>
  <c r="W853" i="3"/>
  <c r="U853" i="3"/>
  <c r="V853" i="3" s="1"/>
  <c r="T853" i="3"/>
  <c r="W850" i="3"/>
  <c r="U850" i="3"/>
  <c r="V850" i="3" s="1"/>
  <c r="T850" i="3"/>
  <c r="W849" i="3"/>
  <c r="U849" i="3"/>
  <c r="V849" i="3" s="1"/>
  <c r="T849" i="3"/>
  <c r="W1529" i="3"/>
  <c r="U1529" i="3"/>
  <c r="V1529" i="3" s="1"/>
  <c r="T1529" i="3"/>
  <c r="W1528" i="3"/>
  <c r="U1528" i="3"/>
  <c r="V1528" i="3" s="1"/>
  <c r="T1528" i="3"/>
  <c r="W1527" i="3"/>
  <c r="U1527" i="3"/>
  <c r="V1527" i="3" s="1"/>
  <c r="T1527" i="3"/>
  <c r="W848" i="3"/>
  <c r="U848" i="3"/>
  <c r="V848" i="3" s="1"/>
  <c r="T848" i="3"/>
  <c r="W847" i="3"/>
  <c r="U847" i="3"/>
  <c r="V847" i="3" s="1"/>
  <c r="T847" i="3"/>
  <c r="W1526" i="3"/>
  <c r="U1526" i="3"/>
  <c r="V1526" i="3" s="1"/>
  <c r="T1526" i="3"/>
  <c r="W846" i="3"/>
  <c r="U846" i="3"/>
  <c r="V846" i="3" s="1"/>
  <c r="T846" i="3"/>
  <c r="W845" i="3"/>
  <c r="U845" i="3"/>
  <c r="V845" i="3" s="1"/>
  <c r="T845" i="3"/>
  <c r="W843" i="3"/>
  <c r="U843" i="3"/>
  <c r="V843" i="3" s="1"/>
  <c r="T843" i="3"/>
  <c r="W844" i="3"/>
  <c r="U844" i="3"/>
  <c r="V844" i="3" s="1"/>
  <c r="T844" i="3"/>
  <c r="W409" i="3"/>
  <c r="U409" i="3"/>
  <c r="V409" i="3" s="1"/>
  <c r="T409" i="3"/>
  <c r="W408" i="3"/>
  <c r="U408" i="3"/>
  <c r="V408" i="3" s="1"/>
  <c r="T408" i="3"/>
  <c r="W406" i="3"/>
  <c r="U406" i="3"/>
  <c r="V406" i="3" s="1"/>
  <c r="T406" i="3"/>
  <c r="W407" i="3"/>
  <c r="U407" i="3"/>
  <c r="V407" i="3" s="1"/>
  <c r="T407" i="3"/>
  <c r="W404" i="3"/>
  <c r="U404" i="3"/>
  <c r="V404" i="3" s="1"/>
  <c r="T404" i="3"/>
  <c r="W842" i="3"/>
  <c r="U842" i="3"/>
  <c r="V842" i="3" s="1"/>
  <c r="T842" i="3"/>
  <c r="W405" i="3"/>
  <c r="U405" i="3"/>
  <c r="V405" i="3" s="1"/>
  <c r="T405" i="3"/>
  <c r="W1525" i="3"/>
  <c r="U1525" i="3"/>
  <c r="V1525" i="3" s="1"/>
  <c r="T1525" i="3"/>
  <c r="W841" i="3"/>
  <c r="U841" i="3"/>
  <c r="V841" i="3" s="1"/>
  <c r="T841" i="3"/>
  <c r="W403" i="3"/>
  <c r="U403" i="3"/>
  <c r="V403" i="3" s="1"/>
  <c r="T403" i="3"/>
  <c r="W840" i="3"/>
  <c r="U840" i="3"/>
  <c r="V840" i="3" s="1"/>
  <c r="T840" i="3"/>
  <c r="W839" i="3"/>
  <c r="U839" i="3"/>
  <c r="V839" i="3" s="1"/>
  <c r="T839" i="3"/>
  <c r="W402" i="3"/>
  <c r="U402" i="3"/>
  <c r="V402" i="3" s="1"/>
  <c r="T402" i="3"/>
  <c r="W838" i="3"/>
  <c r="U838" i="3"/>
  <c r="V838" i="3" s="1"/>
  <c r="T838" i="3"/>
  <c r="W837" i="3"/>
  <c r="U837" i="3"/>
  <c r="V837" i="3" s="1"/>
  <c r="T837" i="3"/>
  <c r="W1524" i="3"/>
  <c r="U1524" i="3"/>
  <c r="V1524" i="3" s="1"/>
  <c r="T1524" i="3"/>
  <c r="W1523" i="3"/>
  <c r="U1523" i="3"/>
  <c r="V1523" i="3" s="1"/>
  <c r="T1523" i="3"/>
  <c r="W1522" i="3"/>
  <c r="U1522" i="3"/>
  <c r="V1522" i="3" s="1"/>
  <c r="T1522" i="3"/>
  <c r="W1521" i="3"/>
  <c r="U1521" i="3"/>
  <c r="V1521" i="3" s="1"/>
  <c r="T1521" i="3"/>
  <c r="W836" i="3"/>
  <c r="U836" i="3"/>
  <c r="V836" i="3" s="1"/>
  <c r="T836" i="3"/>
  <c r="W400" i="3"/>
  <c r="U400" i="3"/>
  <c r="V400" i="3" s="1"/>
  <c r="T400" i="3"/>
  <c r="W401" i="3"/>
  <c r="U401" i="3"/>
  <c r="V401" i="3" s="1"/>
  <c r="T401" i="3"/>
  <c r="W1520" i="3"/>
  <c r="U1520" i="3"/>
  <c r="V1520" i="3" s="1"/>
  <c r="T1520" i="3"/>
  <c r="W399" i="3"/>
  <c r="U399" i="3"/>
  <c r="V399" i="3" s="1"/>
  <c r="T399" i="3"/>
  <c r="W835" i="3"/>
  <c r="U835" i="3"/>
  <c r="V835" i="3" s="1"/>
  <c r="T835" i="3"/>
  <c r="W1519" i="3"/>
  <c r="U1519" i="3"/>
  <c r="V1519" i="3" s="1"/>
  <c r="T1519" i="3"/>
  <c r="W834" i="3"/>
  <c r="U834" i="3"/>
  <c r="V834" i="3" s="1"/>
  <c r="T834" i="3"/>
  <c r="W833" i="3"/>
  <c r="U833" i="3"/>
  <c r="V833" i="3" s="1"/>
  <c r="T833" i="3"/>
  <c r="W398" i="3"/>
  <c r="U398" i="3"/>
  <c r="V398" i="3" s="1"/>
  <c r="T398" i="3"/>
  <c r="W832" i="3"/>
  <c r="U832" i="3"/>
  <c r="V832" i="3" s="1"/>
  <c r="T832" i="3"/>
  <c r="W831" i="3"/>
  <c r="U831" i="3"/>
  <c r="V831" i="3" s="1"/>
  <c r="T831" i="3"/>
  <c r="W830" i="3"/>
  <c r="U830" i="3"/>
  <c r="V830" i="3" s="1"/>
  <c r="T830" i="3"/>
  <c r="W397" i="3"/>
  <c r="U397" i="3"/>
  <c r="V397" i="3" s="1"/>
  <c r="T397" i="3"/>
  <c r="W829" i="3"/>
  <c r="U829" i="3"/>
  <c r="V829" i="3" s="1"/>
  <c r="T829" i="3"/>
  <c r="W825" i="3"/>
  <c r="U825" i="3"/>
  <c r="V825" i="3" s="1"/>
  <c r="T825" i="3"/>
  <c r="W396" i="3"/>
  <c r="U396" i="3"/>
  <c r="V396" i="3" s="1"/>
  <c r="T396" i="3"/>
  <c r="W826" i="3"/>
  <c r="U826" i="3"/>
  <c r="V826" i="3" s="1"/>
  <c r="T826" i="3"/>
  <c r="W828" i="3"/>
  <c r="U828" i="3"/>
  <c r="V828" i="3" s="1"/>
  <c r="T828" i="3"/>
  <c r="W824" i="3"/>
  <c r="U824" i="3"/>
  <c r="V824" i="3" s="1"/>
  <c r="T824" i="3"/>
  <c r="W827" i="3"/>
  <c r="U827" i="3"/>
  <c r="V827" i="3" s="1"/>
  <c r="T827" i="3"/>
  <c r="W395" i="3"/>
  <c r="U395" i="3"/>
  <c r="V395" i="3" s="1"/>
  <c r="T395" i="3"/>
  <c r="W1518" i="3"/>
  <c r="U1518" i="3"/>
  <c r="V1518" i="3" s="1"/>
  <c r="T1518" i="3"/>
  <c r="W392" i="3"/>
  <c r="U392" i="3"/>
  <c r="V392" i="3" s="1"/>
  <c r="T392" i="3"/>
  <c r="W394" i="3"/>
  <c r="U394" i="3"/>
  <c r="V394" i="3" s="1"/>
  <c r="T394" i="3"/>
  <c r="W393" i="3"/>
  <c r="U393" i="3"/>
  <c r="V393" i="3" s="1"/>
  <c r="T393" i="3"/>
  <c r="W1517" i="3"/>
  <c r="U1517" i="3"/>
  <c r="V1517" i="3" s="1"/>
  <c r="T1517" i="3"/>
  <c r="W1515" i="3"/>
  <c r="U1515" i="3"/>
  <c r="V1515" i="3" s="1"/>
  <c r="T1515" i="3"/>
  <c r="W1516" i="3"/>
  <c r="U1516" i="3"/>
  <c r="V1516" i="3" s="1"/>
  <c r="T1516" i="3"/>
  <c r="W823" i="3"/>
  <c r="U823" i="3"/>
  <c r="V823" i="3" s="1"/>
  <c r="T823" i="3"/>
  <c r="W1514" i="3"/>
  <c r="U1514" i="3"/>
  <c r="V1514" i="3" s="1"/>
  <c r="T1514" i="3"/>
  <c r="W391" i="3"/>
  <c r="U391" i="3"/>
  <c r="V391" i="3" s="1"/>
  <c r="T391" i="3"/>
  <c r="W390" i="3"/>
  <c r="U390" i="3"/>
  <c r="V390" i="3" s="1"/>
  <c r="T390" i="3"/>
  <c r="W389" i="3"/>
  <c r="U389" i="3"/>
  <c r="V389" i="3" s="1"/>
  <c r="T389" i="3"/>
  <c r="W822" i="3"/>
  <c r="U822" i="3"/>
  <c r="V822" i="3" s="1"/>
  <c r="T822" i="3"/>
  <c r="W1513" i="3"/>
  <c r="U1513" i="3"/>
  <c r="V1513" i="3" s="1"/>
  <c r="T1513" i="3"/>
  <c r="W1512" i="3"/>
  <c r="U1512" i="3"/>
  <c r="V1512" i="3" s="1"/>
  <c r="T1512" i="3"/>
  <c r="W1511" i="3"/>
  <c r="U1511" i="3"/>
  <c r="V1511" i="3" s="1"/>
  <c r="T1511" i="3"/>
  <c r="W821" i="3"/>
  <c r="U821" i="3"/>
  <c r="V821" i="3" s="1"/>
  <c r="T821" i="3"/>
  <c r="W388" i="3"/>
  <c r="U388" i="3"/>
  <c r="V388" i="3" s="1"/>
  <c r="T388" i="3"/>
  <c r="W1510" i="3"/>
  <c r="U1510" i="3"/>
  <c r="V1510" i="3" s="1"/>
  <c r="T1510" i="3"/>
  <c r="W819" i="3"/>
  <c r="U819" i="3"/>
  <c r="V819" i="3" s="1"/>
  <c r="T819" i="3"/>
  <c r="W820" i="3"/>
  <c r="U820" i="3"/>
  <c r="V820" i="3" s="1"/>
  <c r="T820" i="3"/>
  <c r="W1509" i="3"/>
  <c r="U1509" i="3"/>
  <c r="V1509" i="3" s="1"/>
  <c r="T1509" i="3"/>
  <c r="W818" i="3"/>
  <c r="U818" i="3"/>
  <c r="V818" i="3" s="1"/>
  <c r="T818" i="3"/>
  <c r="W817" i="3"/>
  <c r="U817" i="3"/>
  <c r="V817" i="3" s="1"/>
  <c r="T817" i="3"/>
  <c r="W1508" i="3"/>
  <c r="U1508" i="3"/>
  <c r="V1508" i="3" s="1"/>
  <c r="T1508" i="3"/>
  <c r="W386" i="3"/>
  <c r="U386" i="3"/>
  <c r="V386" i="3" s="1"/>
  <c r="T386" i="3"/>
  <c r="W387" i="3"/>
  <c r="U387" i="3"/>
  <c r="V387" i="3" s="1"/>
  <c r="T387" i="3"/>
  <c r="W816" i="3"/>
  <c r="U816" i="3"/>
  <c r="V816" i="3" s="1"/>
  <c r="T816" i="3"/>
  <c r="W815" i="3"/>
  <c r="U815" i="3"/>
  <c r="V815" i="3" s="1"/>
  <c r="T815" i="3"/>
  <c r="W1507" i="3"/>
  <c r="U1507" i="3"/>
  <c r="V1507" i="3" s="1"/>
  <c r="T1507" i="3"/>
  <c r="W385" i="3"/>
  <c r="U385" i="3"/>
  <c r="V385" i="3" s="1"/>
  <c r="T385" i="3"/>
  <c r="W384" i="3"/>
  <c r="U384" i="3"/>
  <c r="V384" i="3" s="1"/>
  <c r="T384" i="3"/>
  <c r="W383" i="3"/>
  <c r="U383" i="3"/>
  <c r="V383" i="3" s="1"/>
  <c r="T383" i="3"/>
  <c r="W814" i="3"/>
  <c r="U814" i="3"/>
  <c r="V814" i="3" s="1"/>
  <c r="T814" i="3"/>
  <c r="W813" i="3"/>
  <c r="U813" i="3"/>
  <c r="V813" i="3" s="1"/>
  <c r="T813" i="3"/>
  <c r="W1506" i="3"/>
  <c r="U1506" i="3"/>
  <c r="V1506" i="3" s="1"/>
  <c r="T1506" i="3"/>
  <c r="W382" i="3"/>
  <c r="U382" i="3"/>
  <c r="V382" i="3" s="1"/>
  <c r="T382" i="3"/>
  <c r="W381" i="3"/>
  <c r="U381" i="3"/>
  <c r="V381" i="3" s="1"/>
  <c r="T381" i="3"/>
  <c r="W1505" i="3"/>
  <c r="U1505" i="3"/>
  <c r="V1505" i="3" s="1"/>
  <c r="T1505" i="3"/>
  <c r="W812" i="3"/>
  <c r="U812" i="3"/>
  <c r="V812" i="3" s="1"/>
  <c r="T812" i="3"/>
  <c r="W810" i="3"/>
  <c r="U810" i="3"/>
  <c r="V810" i="3" s="1"/>
  <c r="T810" i="3"/>
  <c r="W811" i="3"/>
  <c r="U811" i="3"/>
  <c r="V811" i="3" s="1"/>
  <c r="T811" i="3"/>
  <c r="W808" i="3"/>
  <c r="U808" i="3"/>
  <c r="V808" i="3" s="1"/>
  <c r="T808" i="3"/>
  <c r="W809" i="3"/>
  <c r="U809" i="3"/>
  <c r="V809" i="3" s="1"/>
  <c r="T809" i="3"/>
  <c r="W807" i="3"/>
  <c r="U807" i="3"/>
  <c r="V807" i="3" s="1"/>
  <c r="T807" i="3"/>
  <c r="W806" i="3"/>
  <c r="U806" i="3"/>
  <c r="V806" i="3" s="1"/>
  <c r="T806" i="3"/>
  <c r="W1504" i="3"/>
  <c r="U1504" i="3"/>
  <c r="V1504" i="3" s="1"/>
  <c r="T1504" i="3"/>
  <c r="W805" i="3"/>
  <c r="U805" i="3"/>
  <c r="V805" i="3" s="1"/>
  <c r="T805" i="3"/>
  <c r="W804" i="3"/>
  <c r="U804" i="3"/>
  <c r="V804" i="3" s="1"/>
  <c r="T804" i="3"/>
  <c r="W380" i="3"/>
  <c r="U380" i="3"/>
  <c r="V380" i="3" s="1"/>
  <c r="T380" i="3"/>
  <c r="W379" i="3"/>
  <c r="U379" i="3"/>
  <c r="V379" i="3" s="1"/>
  <c r="T379" i="3"/>
  <c r="W378" i="3"/>
  <c r="U378" i="3"/>
  <c r="V378" i="3" s="1"/>
  <c r="T378" i="3"/>
  <c r="W377" i="3"/>
  <c r="U377" i="3"/>
  <c r="V377" i="3" s="1"/>
  <c r="T377" i="3"/>
  <c r="W803" i="3"/>
  <c r="U803" i="3"/>
  <c r="V803" i="3" s="1"/>
  <c r="T803" i="3"/>
  <c r="W376" i="3"/>
  <c r="U376" i="3"/>
  <c r="V376" i="3" s="1"/>
  <c r="T376" i="3"/>
  <c r="W375" i="3"/>
  <c r="U375" i="3"/>
  <c r="V375" i="3" s="1"/>
  <c r="T375" i="3"/>
  <c r="W372" i="3"/>
  <c r="U372" i="3"/>
  <c r="V372" i="3" s="1"/>
  <c r="T372" i="3"/>
  <c r="W371" i="3"/>
  <c r="U371" i="3"/>
  <c r="V371" i="3" s="1"/>
  <c r="T371" i="3"/>
  <c r="W374" i="3"/>
  <c r="U374" i="3"/>
  <c r="V374" i="3" s="1"/>
  <c r="T374" i="3"/>
  <c r="W373" i="3"/>
  <c r="U373" i="3"/>
  <c r="V373" i="3" s="1"/>
  <c r="T373" i="3"/>
  <c r="W1503" i="3"/>
  <c r="U1503" i="3"/>
  <c r="V1503" i="3" s="1"/>
  <c r="T1503" i="3"/>
  <c r="W370" i="3"/>
  <c r="U370" i="3"/>
  <c r="V370" i="3" s="1"/>
  <c r="T370" i="3"/>
  <c r="W802" i="3"/>
  <c r="U802" i="3"/>
  <c r="V802" i="3" s="1"/>
  <c r="T802" i="3"/>
  <c r="W801" i="3"/>
  <c r="U801" i="3"/>
  <c r="V801" i="3" s="1"/>
  <c r="T801" i="3"/>
  <c r="W369" i="3"/>
  <c r="U369" i="3"/>
  <c r="V369" i="3" s="1"/>
  <c r="T369" i="3"/>
  <c r="W1501" i="3"/>
  <c r="U1501" i="3"/>
  <c r="V1501" i="3" s="1"/>
  <c r="T1501" i="3"/>
  <c r="W1502" i="3"/>
  <c r="U1502" i="3"/>
  <c r="V1502" i="3" s="1"/>
  <c r="T1502" i="3"/>
  <c r="W368" i="3"/>
  <c r="U368" i="3"/>
  <c r="V368" i="3" s="1"/>
  <c r="T368" i="3"/>
  <c r="W800" i="3"/>
  <c r="U800" i="3"/>
  <c r="V800" i="3" s="1"/>
  <c r="T800" i="3"/>
  <c r="W367" i="3"/>
  <c r="U367" i="3"/>
  <c r="V367" i="3" s="1"/>
  <c r="T367" i="3"/>
  <c r="W1500" i="3"/>
  <c r="U1500" i="3"/>
  <c r="V1500" i="3" s="1"/>
  <c r="T1500" i="3"/>
  <c r="W366" i="3"/>
  <c r="U366" i="3"/>
  <c r="V366" i="3" s="1"/>
  <c r="T366" i="3"/>
  <c r="W1499" i="3"/>
  <c r="U1499" i="3"/>
  <c r="V1499" i="3" s="1"/>
  <c r="T1499" i="3"/>
  <c r="W799" i="3"/>
  <c r="U799" i="3"/>
  <c r="V799" i="3" s="1"/>
  <c r="T799" i="3"/>
  <c r="W1498" i="3"/>
  <c r="U1498" i="3"/>
  <c r="V1498" i="3" s="1"/>
  <c r="T1498" i="3"/>
  <c r="W798" i="3"/>
  <c r="U798" i="3"/>
  <c r="V798" i="3" s="1"/>
  <c r="T798" i="3"/>
  <c r="W797" i="3"/>
  <c r="U797" i="3"/>
  <c r="V797" i="3" s="1"/>
  <c r="T797" i="3"/>
  <c r="W1497" i="3"/>
  <c r="U1497" i="3"/>
  <c r="V1497" i="3" s="1"/>
  <c r="T1497" i="3"/>
  <c r="W365" i="3"/>
  <c r="U365" i="3"/>
  <c r="V365" i="3" s="1"/>
  <c r="T365" i="3"/>
  <c r="W1496" i="3"/>
  <c r="U1496" i="3"/>
  <c r="V1496" i="3" s="1"/>
  <c r="T1496" i="3"/>
  <c r="W364" i="3"/>
  <c r="U364" i="3"/>
  <c r="V364" i="3" s="1"/>
  <c r="T364" i="3"/>
  <c r="W1495" i="3"/>
  <c r="U1495" i="3"/>
  <c r="V1495" i="3" s="1"/>
  <c r="T1495" i="3"/>
  <c r="W1494" i="3"/>
  <c r="U1494" i="3"/>
  <c r="V1494" i="3" s="1"/>
  <c r="T1494" i="3"/>
  <c r="W1493" i="3"/>
  <c r="U1493" i="3"/>
  <c r="V1493" i="3" s="1"/>
  <c r="T1493" i="3"/>
  <c r="W1492" i="3"/>
  <c r="U1492" i="3"/>
  <c r="V1492" i="3" s="1"/>
  <c r="T1492" i="3"/>
  <c r="W363" i="3"/>
  <c r="U363" i="3"/>
  <c r="V363" i="3" s="1"/>
  <c r="T363" i="3"/>
  <c r="W362" i="3"/>
  <c r="U362" i="3"/>
  <c r="V362" i="3" s="1"/>
  <c r="T362" i="3"/>
  <c r="W1491" i="3"/>
  <c r="U1491" i="3"/>
  <c r="V1491" i="3" s="1"/>
  <c r="T1491" i="3"/>
  <c r="W1490" i="3"/>
  <c r="U1490" i="3"/>
  <c r="V1490" i="3" s="1"/>
  <c r="T1490" i="3"/>
  <c r="W361" i="3"/>
  <c r="U361" i="3"/>
  <c r="V361" i="3" s="1"/>
  <c r="T361" i="3"/>
  <c r="W796" i="3"/>
  <c r="U796" i="3"/>
  <c r="V796" i="3" s="1"/>
  <c r="T796" i="3"/>
  <c r="W795" i="3"/>
  <c r="U795" i="3"/>
  <c r="V795" i="3" s="1"/>
  <c r="T795" i="3"/>
  <c r="W794" i="3"/>
  <c r="U794" i="3"/>
  <c r="V794" i="3" s="1"/>
  <c r="T794" i="3"/>
  <c r="W1489" i="3"/>
  <c r="U1489" i="3"/>
  <c r="V1489" i="3" s="1"/>
  <c r="T1489" i="3"/>
  <c r="W360" i="3"/>
  <c r="U360" i="3"/>
  <c r="V360" i="3" s="1"/>
  <c r="T360" i="3"/>
  <c r="W793" i="3"/>
  <c r="U793" i="3"/>
  <c r="V793" i="3" s="1"/>
  <c r="T793" i="3"/>
  <c r="W1488" i="3"/>
  <c r="U1488" i="3"/>
  <c r="V1488" i="3" s="1"/>
  <c r="T1488" i="3"/>
  <c r="W359" i="3"/>
  <c r="U359" i="3"/>
  <c r="V359" i="3" s="1"/>
  <c r="T359" i="3"/>
  <c r="W1487" i="3"/>
  <c r="U1487" i="3"/>
  <c r="V1487" i="3" s="1"/>
  <c r="T1487" i="3"/>
  <c r="W358" i="3"/>
  <c r="U358" i="3"/>
  <c r="V358" i="3" s="1"/>
  <c r="T358" i="3"/>
  <c r="W792" i="3"/>
  <c r="U792" i="3"/>
  <c r="V792" i="3" s="1"/>
  <c r="T792" i="3"/>
  <c r="W357" i="3"/>
  <c r="U357" i="3"/>
  <c r="V357" i="3" s="1"/>
  <c r="T357" i="3"/>
  <c r="W789" i="3"/>
  <c r="U789" i="3"/>
  <c r="V789" i="3" s="1"/>
  <c r="T789" i="3"/>
  <c r="W791" i="3"/>
  <c r="U791" i="3"/>
  <c r="V791" i="3" s="1"/>
  <c r="T791" i="3"/>
  <c r="W790" i="3"/>
  <c r="U790" i="3"/>
  <c r="V790" i="3" s="1"/>
  <c r="T790" i="3"/>
  <c r="W788" i="3"/>
  <c r="U788" i="3"/>
  <c r="V788" i="3" s="1"/>
  <c r="T788" i="3"/>
  <c r="W1486" i="3"/>
  <c r="U1486" i="3"/>
  <c r="V1486" i="3" s="1"/>
  <c r="T1486" i="3"/>
  <c r="W356" i="3"/>
  <c r="U356" i="3"/>
  <c r="V356" i="3" s="1"/>
  <c r="T356" i="3"/>
  <c r="W354" i="3"/>
  <c r="U354" i="3"/>
  <c r="V354" i="3" s="1"/>
  <c r="T354" i="3"/>
  <c r="W787" i="3"/>
  <c r="U787" i="3"/>
  <c r="V787" i="3" s="1"/>
  <c r="T787" i="3"/>
  <c r="W353" i="3"/>
  <c r="U353" i="3"/>
  <c r="V353" i="3" s="1"/>
  <c r="T353" i="3"/>
  <c r="W1485" i="3"/>
  <c r="U1485" i="3"/>
  <c r="V1485" i="3" s="1"/>
  <c r="T1485" i="3"/>
  <c r="W786" i="3"/>
  <c r="U786" i="3"/>
  <c r="V786" i="3" s="1"/>
  <c r="T786" i="3"/>
  <c r="W352" i="3"/>
  <c r="U352" i="3"/>
  <c r="V352" i="3" s="1"/>
  <c r="T352" i="3"/>
  <c r="W785" i="3"/>
  <c r="U785" i="3"/>
  <c r="V785" i="3" s="1"/>
  <c r="T785" i="3"/>
  <c r="W351" i="3"/>
  <c r="U351" i="3"/>
  <c r="V351" i="3" s="1"/>
  <c r="T351" i="3"/>
  <c r="W350" i="3"/>
  <c r="U350" i="3"/>
  <c r="V350" i="3" s="1"/>
  <c r="T350" i="3"/>
  <c r="W349" i="3"/>
  <c r="U349" i="3"/>
  <c r="V349" i="3" s="1"/>
  <c r="T349" i="3"/>
  <c r="W348" i="3"/>
  <c r="U348" i="3"/>
  <c r="V348" i="3" s="1"/>
  <c r="T348" i="3"/>
  <c r="W784" i="3"/>
  <c r="U784" i="3"/>
  <c r="V784" i="3" s="1"/>
  <c r="T784" i="3"/>
  <c r="W347" i="3"/>
  <c r="U347" i="3"/>
  <c r="V347" i="3" s="1"/>
  <c r="T347" i="3"/>
  <c r="W1484" i="3"/>
  <c r="U1484" i="3"/>
  <c r="V1484" i="3" s="1"/>
  <c r="T1484" i="3"/>
  <c r="W1483" i="3"/>
  <c r="U1483" i="3"/>
  <c r="V1483" i="3" s="1"/>
  <c r="T1483" i="3"/>
  <c r="W346" i="3"/>
  <c r="U346" i="3"/>
  <c r="V346" i="3" s="1"/>
  <c r="T346" i="3"/>
  <c r="W783" i="3"/>
  <c r="U783" i="3"/>
  <c r="V783" i="3" s="1"/>
  <c r="T783" i="3"/>
  <c r="W782" i="3"/>
  <c r="U782" i="3"/>
  <c r="V782" i="3" s="1"/>
  <c r="T782" i="3"/>
  <c r="W345" i="3"/>
  <c r="U345" i="3"/>
  <c r="V345" i="3" s="1"/>
  <c r="T345" i="3"/>
  <c r="W781" i="3"/>
  <c r="U781" i="3"/>
  <c r="V781" i="3" s="1"/>
  <c r="T781" i="3"/>
  <c r="W780" i="3"/>
  <c r="U780" i="3"/>
  <c r="V780" i="3" s="1"/>
  <c r="T780" i="3"/>
  <c r="W344" i="3"/>
  <c r="U344" i="3"/>
  <c r="V344" i="3" s="1"/>
  <c r="T344" i="3"/>
  <c r="W1482" i="3"/>
  <c r="U1482" i="3"/>
  <c r="V1482" i="3" s="1"/>
  <c r="T1482" i="3"/>
  <c r="W779" i="3"/>
  <c r="U779" i="3"/>
  <c r="V779" i="3" s="1"/>
  <c r="T779" i="3"/>
  <c r="W342" i="3"/>
  <c r="U342" i="3"/>
  <c r="V342" i="3" s="1"/>
  <c r="T342" i="3"/>
  <c r="W343" i="3"/>
  <c r="U343" i="3"/>
  <c r="V343" i="3" s="1"/>
  <c r="T343" i="3"/>
  <c r="W1481" i="3"/>
  <c r="U1481" i="3"/>
  <c r="V1481" i="3" s="1"/>
  <c r="T1481" i="3"/>
  <c r="W341" i="3"/>
  <c r="U341" i="3"/>
  <c r="V341" i="3" s="1"/>
  <c r="T341" i="3"/>
  <c r="W1480" i="3"/>
  <c r="U1480" i="3"/>
  <c r="V1480" i="3" s="1"/>
  <c r="T1480" i="3"/>
  <c r="W340" i="3"/>
  <c r="U340" i="3"/>
  <c r="V340" i="3" s="1"/>
  <c r="T340" i="3"/>
  <c r="W1479" i="3"/>
  <c r="U1479" i="3"/>
  <c r="V1479" i="3" s="1"/>
  <c r="T1479" i="3"/>
  <c r="W1478" i="3"/>
  <c r="U1478" i="3"/>
  <c r="V1478" i="3" s="1"/>
  <c r="T1478" i="3"/>
  <c r="W339" i="3"/>
  <c r="U339" i="3"/>
  <c r="V339" i="3" s="1"/>
  <c r="T339" i="3"/>
  <c r="W1477" i="3"/>
  <c r="U1477" i="3"/>
  <c r="V1477" i="3" s="1"/>
  <c r="T1477" i="3"/>
  <c r="W338" i="3"/>
  <c r="U338" i="3"/>
  <c r="V338" i="3" s="1"/>
  <c r="T338" i="3"/>
  <c r="W778" i="3"/>
  <c r="U778" i="3"/>
  <c r="V778" i="3" s="1"/>
  <c r="T778" i="3"/>
  <c r="W777" i="3"/>
  <c r="U777" i="3"/>
  <c r="V777" i="3" s="1"/>
  <c r="T777" i="3"/>
  <c r="W776" i="3"/>
  <c r="U776" i="3"/>
  <c r="V776" i="3" s="1"/>
  <c r="T776" i="3"/>
  <c r="W775" i="3"/>
  <c r="U775" i="3"/>
  <c r="V775" i="3" s="1"/>
  <c r="T775" i="3"/>
  <c r="W337" i="3"/>
  <c r="U337" i="3"/>
  <c r="V337" i="3" s="1"/>
  <c r="T337" i="3"/>
  <c r="W1476" i="3"/>
  <c r="U1476" i="3"/>
  <c r="V1476" i="3" s="1"/>
  <c r="T1476" i="3"/>
  <c r="W774" i="3"/>
  <c r="U774" i="3"/>
  <c r="V774" i="3" s="1"/>
  <c r="T774" i="3"/>
  <c r="W336" i="3"/>
  <c r="U336" i="3"/>
  <c r="V336" i="3" s="1"/>
  <c r="T336" i="3"/>
  <c r="W335" i="3"/>
  <c r="U335" i="3"/>
  <c r="V335" i="3" s="1"/>
  <c r="T335" i="3"/>
  <c r="W1475" i="3"/>
  <c r="U1475" i="3"/>
  <c r="V1475" i="3" s="1"/>
  <c r="T1475" i="3"/>
  <c r="W1474" i="3"/>
  <c r="U1474" i="3"/>
  <c r="V1474" i="3" s="1"/>
  <c r="T1474" i="3"/>
  <c r="W773" i="3"/>
  <c r="U773" i="3"/>
  <c r="V773" i="3" s="1"/>
  <c r="T773" i="3"/>
  <c r="W772" i="3"/>
  <c r="U772" i="3"/>
  <c r="V772" i="3" s="1"/>
  <c r="T772" i="3"/>
  <c r="W1473" i="3"/>
  <c r="U1473" i="3"/>
  <c r="V1473" i="3" s="1"/>
  <c r="T1473" i="3"/>
  <c r="W334" i="3"/>
  <c r="U334" i="3"/>
  <c r="V334" i="3" s="1"/>
  <c r="T334" i="3"/>
  <c r="W333" i="3"/>
  <c r="U333" i="3"/>
  <c r="V333" i="3" s="1"/>
  <c r="T333" i="3"/>
  <c r="W771" i="3"/>
  <c r="U771" i="3"/>
  <c r="V771" i="3" s="1"/>
  <c r="T771" i="3"/>
  <c r="W1471" i="3"/>
  <c r="U1471" i="3"/>
  <c r="V1471" i="3" s="1"/>
  <c r="T1471" i="3"/>
  <c r="W1472" i="3"/>
  <c r="U1472" i="3"/>
  <c r="V1472" i="3" s="1"/>
  <c r="T1472" i="3"/>
  <c r="W332" i="3"/>
  <c r="U332" i="3"/>
  <c r="V332" i="3" s="1"/>
  <c r="T332" i="3"/>
  <c r="W1470" i="3"/>
  <c r="U1470" i="3"/>
  <c r="V1470" i="3" s="1"/>
  <c r="T1470" i="3"/>
  <c r="W328" i="3"/>
  <c r="U328" i="3"/>
  <c r="V328" i="3" s="1"/>
  <c r="T328" i="3"/>
  <c r="W329" i="3"/>
  <c r="U329" i="3"/>
  <c r="V329" i="3" s="1"/>
  <c r="T329" i="3"/>
  <c r="W330" i="3"/>
  <c r="U330" i="3"/>
  <c r="V330" i="3" s="1"/>
  <c r="T330" i="3"/>
  <c r="W331" i="3"/>
  <c r="U331" i="3"/>
  <c r="V331" i="3" s="1"/>
  <c r="T331" i="3"/>
  <c r="W1468" i="3"/>
  <c r="U1468" i="3"/>
  <c r="V1468" i="3" s="1"/>
  <c r="T1468" i="3"/>
  <c r="W1469" i="3"/>
  <c r="U1469" i="3"/>
  <c r="V1469" i="3" s="1"/>
  <c r="T1469" i="3"/>
  <c r="W769" i="3"/>
  <c r="U769" i="3"/>
  <c r="V769" i="3" s="1"/>
  <c r="T769" i="3"/>
  <c r="W770" i="3"/>
  <c r="U770" i="3"/>
  <c r="V770" i="3" s="1"/>
  <c r="T770" i="3"/>
  <c r="W327" i="3"/>
  <c r="U327" i="3"/>
  <c r="V327" i="3" s="1"/>
  <c r="T327" i="3"/>
  <c r="W768" i="3"/>
  <c r="U768" i="3"/>
  <c r="V768" i="3" s="1"/>
  <c r="T768" i="3"/>
  <c r="W326" i="3"/>
  <c r="U326" i="3"/>
  <c r="V326" i="3" s="1"/>
  <c r="T326" i="3"/>
  <c r="W325" i="3"/>
  <c r="U325" i="3"/>
  <c r="V325" i="3" s="1"/>
  <c r="T325" i="3"/>
  <c r="W767" i="3"/>
  <c r="U767" i="3"/>
  <c r="V767" i="3" s="1"/>
  <c r="T767" i="3"/>
  <c r="W1467" i="3"/>
  <c r="U1467" i="3"/>
  <c r="V1467" i="3" s="1"/>
  <c r="T1467" i="3"/>
  <c r="W766" i="3"/>
  <c r="U766" i="3"/>
  <c r="V766" i="3" s="1"/>
  <c r="T766" i="3"/>
  <c r="W763" i="3"/>
  <c r="U763" i="3"/>
  <c r="V763" i="3" s="1"/>
  <c r="T763" i="3"/>
  <c r="W764" i="3"/>
  <c r="U764" i="3"/>
  <c r="V764" i="3" s="1"/>
  <c r="T764" i="3"/>
  <c r="W324" i="3"/>
  <c r="U324" i="3"/>
  <c r="V324" i="3" s="1"/>
  <c r="T324" i="3"/>
  <c r="W765" i="3"/>
  <c r="U765" i="3"/>
  <c r="V765" i="3" s="1"/>
  <c r="T765" i="3"/>
  <c r="W323" i="3"/>
  <c r="U323" i="3"/>
  <c r="V323" i="3" s="1"/>
  <c r="T323" i="3"/>
  <c r="W1466" i="3"/>
  <c r="U1466" i="3"/>
  <c r="V1466" i="3" s="1"/>
  <c r="T1466" i="3"/>
  <c r="W322" i="3"/>
  <c r="U322" i="3"/>
  <c r="V322" i="3" s="1"/>
  <c r="T322" i="3"/>
  <c r="W1465" i="3"/>
  <c r="U1465" i="3"/>
  <c r="V1465" i="3" s="1"/>
  <c r="T1465" i="3"/>
  <c r="W762" i="3"/>
  <c r="U762" i="3"/>
  <c r="V762" i="3" s="1"/>
  <c r="T762" i="3"/>
  <c r="W321" i="3"/>
  <c r="U321" i="3"/>
  <c r="V321" i="3" s="1"/>
  <c r="T321" i="3"/>
  <c r="W320" i="3"/>
  <c r="U320" i="3"/>
  <c r="V320" i="3" s="1"/>
  <c r="T320" i="3"/>
  <c r="W319" i="3"/>
  <c r="U319" i="3"/>
  <c r="V319" i="3" s="1"/>
  <c r="T319" i="3"/>
  <c r="W317" i="3"/>
  <c r="U317" i="3"/>
  <c r="V317" i="3" s="1"/>
  <c r="T317" i="3"/>
  <c r="W318" i="3"/>
  <c r="U318" i="3"/>
  <c r="V318" i="3" s="1"/>
  <c r="T318" i="3"/>
  <c r="W316" i="3"/>
  <c r="U316" i="3"/>
  <c r="V316" i="3" s="1"/>
  <c r="T316" i="3"/>
  <c r="W315" i="3"/>
  <c r="U315" i="3"/>
  <c r="V315" i="3" s="1"/>
  <c r="T315" i="3"/>
  <c r="W314" i="3"/>
  <c r="U314" i="3"/>
  <c r="V314" i="3" s="1"/>
  <c r="T314" i="3"/>
  <c r="W761" i="3"/>
  <c r="U761" i="3"/>
  <c r="V761" i="3" s="1"/>
  <c r="T761" i="3"/>
  <c r="W313" i="3"/>
  <c r="U313" i="3"/>
  <c r="V313" i="3" s="1"/>
  <c r="T313" i="3"/>
  <c r="W759" i="3"/>
  <c r="U759" i="3"/>
  <c r="V759" i="3" s="1"/>
  <c r="T759" i="3"/>
  <c r="W312" i="3"/>
  <c r="U312" i="3"/>
  <c r="V312" i="3" s="1"/>
  <c r="T312" i="3"/>
  <c r="W758" i="3"/>
  <c r="U758" i="3"/>
  <c r="V758" i="3" s="1"/>
  <c r="T758" i="3"/>
  <c r="W760" i="3"/>
  <c r="U760" i="3"/>
  <c r="V760" i="3" s="1"/>
  <c r="T760" i="3"/>
  <c r="W1464" i="3"/>
  <c r="U1464" i="3"/>
  <c r="V1464" i="3" s="1"/>
  <c r="T1464" i="3"/>
  <c r="W757" i="3"/>
  <c r="U757" i="3"/>
  <c r="V757" i="3" s="1"/>
  <c r="T757" i="3"/>
  <c r="W311" i="3"/>
  <c r="U311" i="3"/>
  <c r="V311" i="3" s="1"/>
  <c r="T311" i="3"/>
  <c r="W1463" i="3"/>
  <c r="U1463" i="3"/>
  <c r="V1463" i="3" s="1"/>
  <c r="T1463" i="3"/>
  <c r="W310" i="3"/>
  <c r="U310" i="3"/>
  <c r="V310" i="3" s="1"/>
  <c r="T310" i="3"/>
  <c r="W309" i="3"/>
  <c r="U309" i="3"/>
  <c r="V309" i="3" s="1"/>
  <c r="T309" i="3"/>
  <c r="W1462" i="3"/>
  <c r="U1462" i="3"/>
  <c r="V1462" i="3" s="1"/>
  <c r="T1462" i="3"/>
  <c r="W1461" i="3"/>
  <c r="U1461" i="3"/>
  <c r="V1461" i="3" s="1"/>
  <c r="T1461" i="3"/>
  <c r="W755" i="3"/>
  <c r="U755" i="3"/>
  <c r="V755" i="3" s="1"/>
  <c r="T755" i="3"/>
  <c r="W756" i="3"/>
  <c r="U756" i="3"/>
  <c r="V756" i="3" s="1"/>
  <c r="T756" i="3"/>
  <c r="W754" i="3"/>
  <c r="U754" i="3"/>
  <c r="V754" i="3" s="1"/>
  <c r="T754" i="3"/>
  <c r="W1460" i="3"/>
  <c r="U1460" i="3"/>
  <c r="V1460" i="3" s="1"/>
  <c r="T1460" i="3"/>
  <c r="W1459" i="3"/>
  <c r="U1459" i="3"/>
  <c r="V1459" i="3" s="1"/>
  <c r="T1459" i="3"/>
  <c r="W308" i="3"/>
  <c r="U308" i="3"/>
  <c r="V308" i="3" s="1"/>
  <c r="T308" i="3"/>
  <c r="W307" i="3"/>
  <c r="U307" i="3"/>
  <c r="V307" i="3" s="1"/>
  <c r="T307" i="3"/>
  <c r="W306" i="3"/>
  <c r="U306" i="3"/>
  <c r="V306" i="3" s="1"/>
  <c r="T306" i="3"/>
  <c r="W753" i="3"/>
  <c r="U753" i="3"/>
  <c r="V753" i="3" s="1"/>
  <c r="T753" i="3"/>
  <c r="W1458" i="3"/>
  <c r="U1458" i="3"/>
  <c r="V1458" i="3" s="1"/>
  <c r="T1458" i="3"/>
  <c r="W1457" i="3"/>
  <c r="U1457" i="3"/>
  <c r="V1457" i="3" s="1"/>
  <c r="T1457" i="3"/>
  <c r="W751" i="3"/>
  <c r="U751" i="3"/>
  <c r="V751" i="3" s="1"/>
  <c r="T751" i="3"/>
  <c r="W752" i="3"/>
  <c r="U752" i="3"/>
  <c r="V752" i="3" s="1"/>
  <c r="T752" i="3"/>
  <c r="W750" i="3"/>
  <c r="U750" i="3"/>
  <c r="V750" i="3" s="1"/>
  <c r="T750" i="3"/>
  <c r="W305" i="3"/>
  <c r="U305" i="3"/>
  <c r="V305" i="3" s="1"/>
  <c r="T305" i="3"/>
  <c r="W1456" i="3"/>
  <c r="U1456" i="3"/>
  <c r="V1456" i="3" s="1"/>
  <c r="T1456" i="3"/>
  <c r="W1455" i="3"/>
  <c r="U1455" i="3"/>
  <c r="V1455" i="3" s="1"/>
  <c r="T1455" i="3"/>
  <c r="W304" i="3"/>
  <c r="U304" i="3"/>
  <c r="V304" i="3" s="1"/>
  <c r="T304" i="3"/>
  <c r="W303" i="3"/>
  <c r="U303" i="3"/>
  <c r="V303" i="3" s="1"/>
  <c r="T303" i="3"/>
  <c r="W1454" i="3"/>
  <c r="U1454" i="3"/>
  <c r="V1454" i="3" s="1"/>
  <c r="T1454" i="3"/>
  <c r="W1453" i="3"/>
  <c r="U1453" i="3"/>
  <c r="V1453" i="3" s="1"/>
  <c r="T1453" i="3"/>
  <c r="W1452" i="3"/>
  <c r="U1452" i="3"/>
  <c r="V1452" i="3" s="1"/>
  <c r="T1452" i="3"/>
  <c r="W302" i="3"/>
  <c r="U302" i="3"/>
  <c r="V302" i="3" s="1"/>
  <c r="T302" i="3"/>
  <c r="W301" i="3"/>
  <c r="U301" i="3"/>
  <c r="V301" i="3" s="1"/>
  <c r="T301" i="3"/>
  <c r="W1451" i="3"/>
  <c r="U1451" i="3"/>
  <c r="V1451" i="3" s="1"/>
  <c r="T1451" i="3"/>
  <c r="W300" i="3"/>
  <c r="U300" i="3"/>
  <c r="V300" i="3" s="1"/>
  <c r="T300" i="3"/>
  <c r="W299" i="3"/>
  <c r="U299" i="3"/>
  <c r="V299" i="3" s="1"/>
  <c r="T299" i="3"/>
  <c r="W1450" i="3"/>
  <c r="U1450" i="3"/>
  <c r="V1450" i="3" s="1"/>
  <c r="T1450" i="3"/>
  <c r="W298" i="3"/>
  <c r="U298" i="3"/>
  <c r="V298" i="3" s="1"/>
  <c r="T298" i="3"/>
  <c r="W749" i="3"/>
  <c r="U749" i="3"/>
  <c r="V749" i="3" s="1"/>
  <c r="T749" i="3"/>
  <c r="W748" i="3"/>
  <c r="U748" i="3"/>
  <c r="V748" i="3" s="1"/>
  <c r="T748" i="3"/>
  <c r="W1449" i="3"/>
  <c r="U1449" i="3"/>
  <c r="V1449" i="3" s="1"/>
  <c r="T1449" i="3"/>
  <c r="W297" i="3"/>
  <c r="U297" i="3"/>
  <c r="V297" i="3" s="1"/>
  <c r="T297" i="3"/>
  <c r="W296" i="3"/>
  <c r="U296" i="3"/>
  <c r="V296" i="3" s="1"/>
  <c r="T296" i="3"/>
  <c r="W1448" i="3"/>
  <c r="U1448" i="3"/>
  <c r="V1448" i="3" s="1"/>
  <c r="T1448" i="3"/>
  <c r="W294" i="3"/>
  <c r="U294" i="3"/>
  <c r="V294" i="3" s="1"/>
  <c r="T294" i="3"/>
  <c r="W295" i="3"/>
  <c r="U295" i="3"/>
  <c r="V295" i="3" s="1"/>
  <c r="T295" i="3"/>
  <c r="W1447" i="3"/>
  <c r="U1447" i="3"/>
  <c r="V1447" i="3" s="1"/>
  <c r="T1447" i="3"/>
  <c r="W746" i="3"/>
  <c r="U746" i="3"/>
  <c r="V746" i="3" s="1"/>
  <c r="T746" i="3"/>
  <c r="W747" i="3"/>
  <c r="U747" i="3"/>
  <c r="V747" i="3" s="1"/>
  <c r="T747" i="3"/>
  <c r="W745" i="3"/>
  <c r="U745" i="3"/>
  <c r="V745" i="3" s="1"/>
  <c r="T745" i="3"/>
  <c r="W293" i="3"/>
  <c r="U293" i="3"/>
  <c r="V293" i="3" s="1"/>
  <c r="T293" i="3"/>
  <c r="W1446" i="3"/>
  <c r="U1446" i="3"/>
  <c r="V1446" i="3" s="1"/>
  <c r="T1446" i="3"/>
  <c r="W744" i="3"/>
  <c r="U744" i="3"/>
  <c r="V744" i="3" s="1"/>
  <c r="T744" i="3"/>
  <c r="W1445" i="3"/>
  <c r="U1445" i="3"/>
  <c r="V1445" i="3" s="1"/>
  <c r="T1445" i="3"/>
  <c r="W1444" i="3"/>
  <c r="U1444" i="3"/>
  <c r="V1444" i="3" s="1"/>
  <c r="T1444" i="3"/>
  <c r="W743" i="3"/>
  <c r="U743" i="3"/>
  <c r="V743" i="3" s="1"/>
  <c r="T743" i="3"/>
  <c r="W292" i="3"/>
  <c r="U292" i="3"/>
  <c r="V292" i="3" s="1"/>
  <c r="T292" i="3"/>
  <c r="W291" i="3"/>
  <c r="U291" i="3"/>
  <c r="V291" i="3" s="1"/>
  <c r="T291" i="3"/>
  <c r="W742" i="3"/>
  <c r="U742" i="3"/>
  <c r="V742" i="3" s="1"/>
  <c r="T742" i="3"/>
  <c r="W741" i="3"/>
  <c r="U741" i="3"/>
  <c r="V741" i="3" s="1"/>
  <c r="T741" i="3"/>
  <c r="W740" i="3"/>
  <c r="U740" i="3"/>
  <c r="V740" i="3" s="1"/>
  <c r="T740" i="3"/>
  <c r="W1443" i="3"/>
  <c r="U1443" i="3"/>
  <c r="V1443" i="3" s="1"/>
  <c r="T1443" i="3"/>
  <c r="W290" i="3"/>
  <c r="U290" i="3"/>
  <c r="V290" i="3" s="1"/>
  <c r="T290" i="3"/>
  <c r="W739" i="3"/>
  <c r="U739" i="3"/>
  <c r="V739" i="3" s="1"/>
  <c r="T739" i="3"/>
  <c r="W287" i="3"/>
  <c r="U287" i="3"/>
  <c r="V287" i="3" s="1"/>
  <c r="T287" i="3"/>
  <c r="W286" i="3"/>
  <c r="U286" i="3"/>
  <c r="V286" i="3" s="1"/>
  <c r="T286" i="3"/>
  <c r="W288" i="3"/>
  <c r="U288" i="3"/>
  <c r="V288" i="3" s="1"/>
  <c r="T288" i="3"/>
  <c r="W289" i="3"/>
  <c r="U289" i="3"/>
  <c r="V289" i="3" s="1"/>
  <c r="T289" i="3"/>
  <c r="W1442" i="3"/>
  <c r="U1442" i="3"/>
  <c r="V1442" i="3" s="1"/>
  <c r="T1442" i="3"/>
  <c r="W1441" i="3"/>
  <c r="U1441" i="3"/>
  <c r="V1441" i="3" s="1"/>
  <c r="T1441" i="3"/>
  <c r="W285" i="3"/>
  <c r="U285" i="3"/>
  <c r="V285" i="3" s="1"/>
  <c r="T285" i="3"/>
  <c r="W738" i="3"/>
  <c r="U738" i="3"/>
  <c r="V738" i="3" s="1"/>
  <c r="T738" i="3"/>
  <c r="W284" i="3"/>
  <c r="U284" i="3"/>
  <c r="V284" i="3" s="1"/>
  <c r="T284" i="3"/>
  <c r="W283" i="3"/>
  <c r="U283" i="3"/>
  <c r="V283" i="3" s="1"/>
  <c r="T283" i="3"/>
  <c r="W737" i="3"/>
  <c r="U737" i="3"/>
  <c r="V737" i="3" s="1"/>
  <c r="T737" i="3"/>
  <c r="W1440" i="3"/>
  <c r="U1440" i="3"/>
  <c r="V1440" i="3" s="1"/>
  <c r="T1440" i="3"/>
  <c r="W736" i="3"/>
  <c r="U736" i="3"/>
  <c r="V736" i="3" s="1"/>
  <c r="T736" i="3"/>
  <c r="W735" i="3"/>
  <c r="U735" i="3"/>
  <c r="V735" i="3" s="1"/>
  <c r="T735" i="3"/>
  <c r="W733" i="3"/>
  <c r="U733" i="3"/>
  <c r="V733" i="3" s="1"/>
  <c r="T733" i="3"/>
  <c r="W734" i="3"/>
  <c r="U734" i="3"/>
  <c r="V734" i="3" s="1"/>
  <c r="T734" i="3"/>
  <c r="W1439" i="3"/>
  <c r="U1439" i="3"/>
  <c r="V1439" i="3" s="1"/>
  <c r="T1439" i="3"/>
  <c r="W732" i="3"/>
  <c r="U732" i="3"/>
  <c r="V732" i="3" s="1"/>
  <c r="T732" i="3"/>
  <c r="W282" i="3"/>
  <c r="U282" i="3"/>
  <c r="V282" i="3" s="1"/>
  <c r="T282" i="3"/>
  <c r="W281" i="3"/>
  <c r="U281" i="3"/>
  <c r="V281" i="3" s="1"/>
  <c r="T281" i="3"/>
  <c r="W280" i="3"/>
  <c r="U280" i="3"/>
  <c r="V280" i="3" s="1"/>
  <c r="T280" i="3"/>
  <c r="W729" i="3"/>
  <c r="U729" i="3"/>
  <c r="V729" i="3" s="1"/>
  <c r="T729" i="3"/>
  <c r="W730" i="3"/>
  <c r="U730" i="3"/>
  <c r="V730" i="3" s="1"/>
  <c r="T730" i="3"/>
  <c r="W731" i="3"/>
  <c r="U731" i="3"/>
  <c r="V731" i="3" s="1"/>
  <c r="T731" i="3"/>
  <c r="W728" i="3"/>
  <c r="U728" i="3"/>
  <c r="V728" i="3" s="1"/>
  <c r="T728" i="3"/>
  <c r="W279" i="3"/>
  <c r="U279" i="3"/>
  <c r="V279" i="3" s="1"/>
  <c r="T279" i="3"/>
  <c r="W1437" i="3"/>
  <c r="U1437" i="3"/>
  <c r="V1437" i="3" s="1"/>
  <c r="T1437" i="3"/>
  <c r="W1438" i="3"/>
  <c r="U1438" i="3"/>
  <c r="V1438" i="3" s="1"/>
  <c r="T1438" i="3"/>
  <c r="W1436" i="3"/>
  <c r="U1436" i="3"/>
  <c r="V1436" i="3" s="1"/>
  <c r="T1436" i="3"/>
  <c r="W724" i="3"/>
  <c r="U724" i="3"/>
  <c r="V724" i="3" s="1"/>
  <c r="T724" i="3"/>
  <c r="W726" i="3"/>
  <c r="U726" i="3"/>
  <c r="V726" i="3" s="1"/>
  <c r="T726" i="3"/>
  <c r="W725" i="3"/>
  <c r="U725" i="3"/>
  <c r="V725" i="3" s="1"/>
  <c r="T725" i="3"/>
  <c r="W727" i="3"/>
  <c r="U727" i="3"/>
  <c r="V727" i="3" s="1"/>
  <c r="T727" i="3"/>
  <c r="W1435" i="3"/>
  <c r="U1435" i="3"/>
  <c r="V1435" i="3" s="1"/>
  <c r="T1435" i="3"/>
  <c r="W723" i="3"/>
  <c r="U723" i="3"/>
  <c r="V723" i="3" s="1"/>
  <c r="T723" i="3"/>
  <c r="W277" i="3"/>
  <c r="U277" i="3"/>
  <c r="V277" i="3" s="1"/>
  <c r="T277" i="3"/>
  <c r="W721" i="3"/>
  <c r="U721" i="3"/>
  <c r="V721" i="3" s="1"/>
  <c r="T721" i="3"/>
  <c r="W722" i="3"/>
  <c r="U722" i="3"/>
  <c r="V722" i="3" s="1"/>
  <c r="T722" i="3"/>
  <c r="W278" i="3"/>
  <c r="U278" i="3"/>
  <c r="V278" i="3" s="1"/>
  <c r="T278" i="3"/>
  <c r="W1431" i="3"/>
  <c r="U1431" i="3"/>
  <c r="V1431" i="3" s="1"/>
  <c r="T1431" i="3"/>
  <c r="W1434" i="3"/>
  <c r="U1434" i="3"/>
  <c r="V1434" i="3" s="1"/>
  <c r="T1434" i="3"/>
  <c r="W1433" i="3"/>
  <c r="U1433" i="3"/>
  <c r="V1433" i="3" s="1"/>
  <c r="T1433" i="3"/>
  <c r="W1432" i="3"/>
  <c r="U1432" i="3"/>
  <c r="V1432" i="3" s="1"/>
  <c r="T1432" i="3"/>
  <c r="W274" i="3"/>
  <c r="U274" i="3"/>
  <c r="V274" i="3" s="1"/>
  <c r="T274" i="3"/>
  <c r="W720" i="3"/>
  <c r="U720" i="3"/>
  <c r="V720" i="3" s="1"/>
  <c r="T720" i="3"/>
  <c r="W276" i="3"/>
  <c r="U276" i="3"/>
  <c r="V276" i="3" s="1"/>
  <c r="T276" i="3"/>
  <c r="W275" i="3"/>
  <c r="U275" i="3"/>
  <c r="V275" i="3" s="1"/>
  <c r="T275" i="3"/>
  <c r="W1430" i="3"/>
  <c r="U1430" i="3"/>
  <c r="V1430" i="3" s="1"/>
  <c r="T1430" i="3"/>
  <c r="W1429" i="3"/>
  <c r="U1429" i="3"/>
  <c r="V1429" i="3" s="1"/>
  <c r="T1429" i="3"/>
  <c r="W719" i="3"/>
  <c r="U719" i="3"/>
  <c r="V719" i="3" s="1"/>
  <c r="T719" i="3"/>
  <c r="W718" i="3"/>
  <c r="U718" i="3"/>
  <c r="V718" i="3" s="1"/>
  <c r="T718" i="3"/>
  <c r="W273" i="3"/>
  <c r="U273" i="3"/>
  <c r="V273" i="3" s="1"/>
  <c r="T273" i="3"/>
  <c r="W1428" i="3"/>
  <c r="U1428" i="3"/>
  <c r="V1428" i="3" s="1"/>
  <c r="T1428" i="3"/>
  <c r="W717" i="3"/>
  <c r="U717" i="3"/>
  <c r="V717" i="3" s="1"/>
  <c r="T717" i="3"/>
  <c r="W716" i="3"/>
  <c r="U716" i="3"/>
  <c r="V716" i="3" s="1"/>
  <c r="T716" i="3"/>
  <c r="W715" i="3"/>
  <c r="U715" i="3"/>
  <c r="V715" i="3" s="1"/>
  <c r="T715" i="3"/>
  <c r="W272" i="3"/>
  <c r="U272" i="3"/>
  <c r="V272" i="3" s="1"/>
  <c r="T272" i="3"/>
  <c r="W1427" i="3"/>
  <c r="U1427" i="3"/>
  <c r="V1427" i="3" s="1"/>
  <c r="T1427" i="3"/>
  <c r="W714" i="3"/>
  <c r="U714" i="3"/>
  <c r="V714" i="3" s="1"/>
  <c r="T714" i="3"/>
  <c r="W713" i="3"/>
  <c r="U713" i="3"/>
  <c r="V713" i="3" s="1"/>
  <c r="T713" i="3"/>
  <c r="W711" i="3"/>
  <c r="U711" i="3"/>
  <c r="V711" i="3" s="1"/>
  <c r="T711" i="3"/>
  <c r="W271" i="3"/>
  <c r="U271" i="3"/>
  <c r="V271" i="3" s="1"/>
  <c r="T271" i="3"/>
  <c r="W712" i="3"/>
  <c r="U712" i="3"/>
  <c r="V712" i="3" s="1"/>
  <c r="T712" i="3"/>
  <c r="W710" i="3"/>
  <c r="U710" i="3"/>
  <c r="V710" i="3" s="1"/>
  <c r="T710" i="3"/>
  <c r="W709" i="3"/>
  <c r="U709" i="3"/>
  <c r="V709" i="3" s="1"/>
  <c r="T709" i="3"/>
  <c r="W708" i="3"/>
  <c r="U708" i="3"/>
  <c r="V708" i="3" s="1"/>
  <c r="T708" i="3"/>
  <c r="W707" i="3"/>
  <c r="U707" i="3"/>
  <c r="V707" i="3" s="1"/>
  <c r="T707" i="3"/>
  <c r="W706" i="3"/>
  <c r="U706" i="3"/>
  <c r="V706" i="3" s="1"/>
  <c r="T706" i="3"/>
  <c r="W704" i="3"/>
  <c r="U704" i="3"/>
  <c r="V704" i="3" s="1"/>
  <c r="T704" i="3"/>
  <c r="W705" i="3"/>
  <c r="U705" i="3"/>
  <c r="V705" i="3" s="1"/>
  <c r="T705" i="3"/>
  <c r="W1424" i="3"/>
  <c r="U1424" i="3"/>
  <c r="V1424" i="3" s="1"/>
  <c r="T1424" i="3"/>
  <c r="W1425" i="3"/>
  <c r="U1425" i="3"/>
  <c r="V1425" i="3" s="1"/>
  <c r="T1425" i="3"/>
  <c r="W1426" i="3"/>
  <c r="U1426" i="3"/>
  <c r="V1426" i="3" s="1"/>
  <c r="T1426" i="3"/>
  <c r="W703" i="3"/>
  <c r="U703" i="3"/>
  <c r="V703" i="3" s="1"/>
  <c r="T703" i="3"/>
  <c r="W702" i="3"/>
  <c r="U702" i="3"/>
  <c r="V702" i="3" s="1"/>
  <c r="T702" i="3"/>
  <c r="W270" i="3"/>
  <c r="U270" i="3"/>
  <c r="V270" i="3" s="1"/>
  <c r="T270" i="3"/>
  <c r="W269" i="3"/>
  <c r="U269" i="3"/>
  <c r="V269" i="3" s="1"/>
  <c r="T269" i="3"/>
  <c r="W1423" i="3"/>
  <c r="U1423" i="3"/>
  <c r="V1423" i="3" s="1"/>
  <c r="T1423" i="3"/>
  <c r="W701" i="3"/>
  <c r="U701" i="3"/>
  <c r="V701" i="3" s="1"/>
  <c r="T701" i="3"/>
  <c r="W700" i="3"/>
  <c r="U700" i="3"/>
  <c r="V700" i="3" s="1"/>
  <c r="T700" i="3"/>
  <c r="W699" i="3"/>
  <c r="U699" i="3"/>
  <c r="V699" i="3" s="1"/>
  <c r="T699" i="3"/>
  <c r="W698" i="3"/>
  <c r="U698" i="3"/>
  <c r="V698" i="3" s="1"/>
  <c r="T698" i="3"/>
  <c r="W697" i="3"/>
  <c r="U697" i="3"/>
  <c r="V697" i="3" s="1"/>
  <c r="T697" i="3"/>
  <c r="W268" i="3"/>
  <c r="U268" i="3"/>
  <c r="V268" i="3" s="1"/>
  <c r="T268" i="3"/>
  <c r="W1422" i="3"/>
  <c r="U1422" i="3"/>
  <c r="V1422" i="3" s="1"/>
  <c r="T1422" i="3"/>
  <c r="W696" i="3"/>
  <c r="U696" i="3"/>
  <c r="V696" i="3" s="1"/>
  <c r="T696" i="3"/>
  <c r="W267" i="3"/>
  <c r="U267" i="3"/>
  <c r="V267" i="3" s="1"/>
  <c r="T267" i="3"/>
  <c r="W1421" i="3"/>
  <c r="U1421" i="3"/>
  <c r="V1421" i="3" s="1"/>
  <c r="T1421" i="3"/>
  <c r="W266" i="3"/>
  <c r="U266" i="3"/>
  <c r="V266" i="3" s="1"/>
  <c r="T266" i="3"/>
  <c r="W265" i="3"/>
  <c r="U265" i="3"/>
  <c r="V265" i="3" s="1"/>
  <c r="T265" i="3"/>
  <c r="W264" i="3"/>
  <c r="U264" i="3"/>
  <c r="V264" i="3" s="1"/>
  <c r="T264" i="3"/>
  <c r="W694" i="3"/>
  <c r="U694" i="3"/>
  <c r="V694" i="3" s="1"/>
  <c r="T694" i="3"/>
  <c r="W695" i="3"/>
  <c r="U695" i="3"/>
  <c r="V695" i="3" s="1"/>
  <c r="T695" i="3"/>
  <c r="W262" i="3"/>
  <c r="U262" i="3"/>
  <c r="V262" i="3" s="1"/>
  <c r="T262" i="3"/>
  <c r="W263" i="3"/>
  <c r="U263" i="3"/>
  <c r="V263" i="3" s="1"/>
  <c r="T263" i="3"/>
  <c r="W691" i="3"/>
  <c r="U691" i="3"/>
  <c r="V691" i="3" s="1"/>
  <c r="T691" i="3"/>
  <c r="W692" i="3"/>
  <c r="U692" i="3"/>
  <c r="V692" i="3" s="1"/>
  <c r="T692" i="3"/>
  <c r="W693" i="3"/>
  <c r="U693" i="3"/>
  <c r="V693" i="3" s="1"/>
  <c r="T693" i="3"/>
  <c r="W689" i="3"/>
  <c r="U689" i="3"/>
  <c r="V689" i="3" s="1"/>
  <c r="T689" i="3"/>
  <c r="W690" i="3"/>
  <c r="U690" i="3"/>
  <c r="V690" i="3" s="1"/>
  <c r="T690" i="3"/>
  <c r="W688" i="3"/>
  <c r="U688" i="3"/>
  <c r="V688" i="3" s="1"/>
  <c r="T688" i="3"/>
  <c r="W687" i="3"/>
  <c r="U687" i="3"/>
  <c r="V687" i="3" s="1"/>
  <c r="T687" i="3"/>
  <c r="W686" i="3"/>
  <c r="U686" i="3"/>
  <c r="V686" i="3" s="1"/>
  <c r="T686" i="3"/>
  <c r="W685" i="3"/>
  <c r="U685" i="3"/>
  <c r="V685" i="3" s="1"/>
  <c r="T685" i="3"/>
  <c r="W684" i="3"/>
  <c r="U684" i="3"/>
  <c r="V684" i="3" s="1"/>
  <c r="T684" i="3"/>
  <c r="W1419" i="3"/>
  <c r="U1419" i="3"/>
  <c r="V1419" i="3" s="1"/>
  <c r="T1419" i="3"/>
  <c r="W1420" i="3"/>
  <c r="U1420" i="3"/>
  <c r="V1420" i="3" s="1"/>
  <c r="T1420" i="3"/>
  <c r="W1418" i="3"/>
  <c r="U1418" i="3"/>
  <c r="V1418" i="3" s="1"/>
  <c r="T1418" i="3"/>
  <c r="W681" i="3"/>
  <c r="U681" i="3"/>
  <c r="V681" i="3" s="1"/>
  <c r="T681" i="3"/>
  <c r="W683" i="3"/>
  <c r="U683" i="3"/>
  <c r="V683" i="3" s="1"/>
  <c r="T683" i="3"/>
  <c r="W682" i="3"/>
  <c r="U682" i="3"/>
  <c r="V682" i="3" s="1"/>
  <c r="T682" i="3"/>
  <c r="W1417" i="3"/>
  <c r="U1417" i="3"/>
  <c r="V1417" i="3" s="1"/>
  <c r="T1417" i="3"/>
  <c r="W261" i="3"/>
  <c r="U261" i="3"/>
  <c r="V261" i="3" s="1"/>
  <c r="T261" i="3"/>
  <c r="W1416" i="3"/>
  <c r="U1416" i="3"/>
  <c r="V1416" i="3" s="1"/>
  <c r="T1416" i="3"/>
  <c r="W260" i="3"/>
  <c r="U260" i="3"/>
  <c r="V260" i="3" s="1"/>
  <c r="T260" i="3"/>
  <c r="W259" i="3"/>
  <c r="U259" i="3"/>
  <c r="V259" i="3" s="1"/>
  <c r="T259" i="3"/>
  <c r="W258" i="3"/>
  <c r="U258" i="3"/>
  <c r="V258" i="3" s="1"/>
  <c r="T258" i="3"/>
  <c r="W256" i="3"/>
  <c r="U256" i="3"/>
  <c r="V256" i="3" s="1"/>
  <c r="T256" i="3"/>
  <c r="W257" i="3"/>
  <c r="U257" i="3"/>
  <c r="V257" i="3" s="1"/>
  <c r="T257" i="3"/>
  <c r="W680" i="3"/>
  <c r="U680" i="3"/>
  <c r="V680" i="3" s="1"/>
  <c r="T680" i="3"/>
  <c r="W255" i="3"/>
  <c r="U255" i="3"/>
  <c r="V255" i="3" s="1"/>
  <c r="T255" i="3"/>
  <c r="W254" i="3"/>
  <c r="U254" i="3"/>
  <c r="V254" i="3" s="1"/>
  <c r="T254" i="3"/>
  <c r="W679" i="3"/>
  <c r="U679" i="3"/>
  <c r="V679" i="3" s="1"/>
  <c r="T679" i="3"/>
  <c r="W253" i="3"/>
  <c r="U253" i="3"/>
  <c r="V253" i="3" s="1"/>
  <c r="T253" i="3"/>
  <c r="W678" i="3"/>
  <c r="U678" i="3"/>
  <c r="V678" i="3" s="1"/>
  <c r="T678" i="3"/>
  <c r="W677" i="3"/>
  <c r="U677" i="3"/>
  <c r="V677" i="3" s="1"/>
  <c r="T677" i="3"/>
  <c r="W1415" i="3"/>
  <c r="U1415" i="3"/>
  <c r="V1415" i="3" s="1"/>
  <c r="T1415" i="3"/>
  <c r="W252" i="3"/>
  <c r="U252" i="3"/>
  <c r="V252" i="3" s="1"/>
  <c r="T252" i="3"/>
  <c r="W676" i="3"/>
  <c r="U676" i="3"/>
  <c r="V676" i="3" s="1"/>
  <c r="T676" i="3"/>
  <c r="W1414" i="3"/>
  <c r="U1414" i="3"/>
  <c r="V1414" i="3" s="1"/>
  <c r="T1414" i="3"/>
  <c r="W675" i="3"/>
  <c r="U675" i="3"/>
  <c r="V675" i="3" s="1"/>
  <c r="T675" i="3"/>
  <c r="W674" i="3"/>
  <c r="U674" i="3"/>
  <c r="V674" i="3" s="1"/>
  <c r="T674" i="3"/>
  <c r="W251" i="3"/>
  <c r="U251" i="3"/>
  <c r="V251" i="3" s="1"/>
  <c r="T251" i="3"/>
  <c r="W250" i="3"/>
  <c r="U250" i="3"/>
  <c r="V250" i="3" s="1"/>
  <c r="T250" i="3"/>
  <c r="W673" i="3"/>
  <c r="U673" i="3"/>
  <c r="V673" i="3" s="1"/>
  <c r="T673" i="3"/>
  <c r="W249" i="3"/>
  <c r="U249" i="3"/>
  <c r="V249" i="3" s="1"/>
  <c r="T249" i="3"/>
  <c r="W672" i="3"/>
  <c r="U672" i="3"/>
  <c r="V672" i="3" s="1"/>
  <c r="T672" i="3"/>
  <c r="W671" i="3"/>
  <c r="U671" i="3"/>
  <c r="V671" i="3" s="1"/>
  <c r="T671" i="3"/>
  <c r="W670" i="3"/>
  <c r="U670" i="3"/>
  <c r="V670" i="3" s="1"/>
  <c r="T670" i="3"/>
  <c r="W246" i="3"/>
  <c r="U246" i="3"/>
  <c r="V246" i="3" s="1"/>
  <c r="T246" i="3"/>
  <c r="W248" i="3"/>
  <c r="U248" i="3"/>
  <c r="V248" i="3" s="1"/>
  <c r="T248" i="3"/>
  <c r="W247" i="3"/>
  <c r="U247" i="3"/>
  <c r="V247" i="3" s="1"/>
  <c r="T247" i="3"/>
  <c r="W668" i="3"/>
  <c r="U668" i="3"/>
  <c r="V668" i="3" s="1"/>
  <c r="T668" i="3"/>
  <c r="W669" i="3"/>
  <c r="U669" i="3"/>
  <c r="V669" i="3" s="1"/>
  <c r="T669" i="3"/>
  <c r="W1413" i="3"/>
  <c r="U1413" i="3"/>
  <c r="V1413" i="3" s="1"/>
  <c r="T1413" i="3"/>
  <c r="W667" i="3"/>
  <c r="U667" i="3"/>
  <c r="V667" i="3" s="1"/>
  <c r="T667" i="3"/>
  <c r="W245" i="3"/>
  <c r="U245" i="3"/>
  <c r="V245" i="3" s="1"/>
  <c r="T245" i="3"/>
  <c r="W244" i="3"/>
  <c r="U244" i="3"/>
  <c r="V244" i="3" s="1"/>
  <c r="T244" i="3"/>
  <c r="W666" i="3"/>
  <c r="U666" i="3"/>
  <c r="V666" i="3" s="1"/>
  <c r="T666" i="3"/>
  <c r="W1412" i="3"/>
  <c r="U1412" i="3"/>
  <c r="V1412" i="3" s="1"/>
  <c r="T1412" i="3"/>
  <c r="W1408" i="3"/>
  <c r="U1408" i="3"/>
  <c r="V1408" i="3" s="1"/>
  <c r="T1408" i="3"/>
  <c r="W1409" i="3"/>
  <c r="U1409" i="3"/>
  <c r="V1409" i="3" s="1"/>
  <c r="T1409" i="3"/>
  <c r="W663" i="3"/>
  <c r="U663" i="3"/>
  <c r="V663" i="3" s="1"/>
  <c r="T663" i="3"/>
  <c r="W665" i="3"/>
  <c r="U665" i="3"/>
  <c r="V665" i="3" s="1"/>
  <c r="T665" i="3"/>
  <c r="W664" i="3"/>
  <c r="U664" i="3"/>
  <c r="V664" i="3" s="1"/>
  <c r="T664" i="3"/>
  <c r="W243" i="3"/>
  <c r="U243" i="3"/>
  <c r="V243" i="3" s="1"/>
  <c r="T243" i="3"/>
  <c r="W242" i="3"/>
  <c r="U242" i="3"/>
  <c r="V242" i="3" s="1"/>
  <c r="T242" i="3"/>
  <c r="W662" i="3"/>
  <c r="U662" i="3"/>
  <c r="V662" i="3" s="1"/>
  <c r="T662" i="3"/>
  <c r="W1407" i="3"/>
  <c r="U1407" i="3"/>
  <c r="V1407" i="3" s="1"/>
  <c r="T1407" i="3"/>
  <c r="W661" i="3"/>
  <c r="U661" i="3"/>
  <c r="V661" i="3" s="1"/>
  <c r="T661" i="3"/>
  <c r="W660" i="3"/>
  <c r="U660" i="3"/>
  <c r="V660" i="3" s="1"/>
  <c r="T660" i="3"/>
  <c r="W241" i="3"/>
  <c r="U241" i="3"/>
  <c r="V241" i="3" s="1"/>
  <c r="T241" i="3"/>
  <c r="W240" i="3"/>
  <c r="U240" i="3"/>
  <c r="V240" i="3" s="1"/>
  <c r="T240" i="3"/>
  <c r="W659" i="3"/>
  <c r="U659" i="3"/>
  <c r="V659" i="3" s="1"/>
  <c r="T659" i="3"/>
  <c r="W239" i="3"/>
  <c r="U239" i="3"/>
  <c r="V239" i="3" s="1"/>
  <c r="T239" i="3"/>
  <c r="W238" i="3"/>
  <c r="U238" i="3"/>
  <c r="V238" i="3" s="1"/>
  <c r="T238" i="3"/>
  <c r="W237" i="3"/>
  <c r="U237" i="3"/>
  <c r="V237" i="3" s="1"/>
  <c r="T237" i="3"/>
  <c r="W657" i="3"/>
  <c r="U657" i="3"/>
  <c r="V657" i="3" s="1"/>
  <c r="T657" i="3"/>
  <c r="W658" i="3"/>
  <c r="U658" i="3"/>
  <c r="V658" i="3" s="1"/>
  <c r="T658" i="3"/>
  <c r="W1406" i="3"/>
  <c r="U1406" i="3"/>
  <c r="V1406" i="3" s="1"/>
  <c r="T1406" i="3"/>
  <c r="W236" i="3"/>
  <c r="U236" i="3"/>
  <c r="V236" i="3" s="1"/>
  <c r="T236" i="3"/>
  <c r="W656" i="3"/>
  <c r="U656" i="3"/>
  <c r="V656" i="3" s="1"/>
  <c r="T656" i="3"/>
  <c r="W235" i="3"/>
  <c r="U235" i="3"/>
  <c r="V235" i="3" s="1"/>
  <c r="T235" i="3"/>
  <c r="W234" i="3"/>
  <c r="U234" i="3"/>
  <c r="V234" i="3" s="1"/>
  <c r="T234" i="3"/>
  <c r="W1405" i="3"/>
  <c r="U1405" i="3"/>
  <c r="V1405" i="3" s="1"/>
  <c r="T1405" i="3"/>
  <c r="W655" i="3"/>
  <c r="U655" i="3"/>
  <c r="V655" i="3" s="1"/>
  <c r="T655" i="3"/>
  <c r="W233" i="3"/>
  <c r="U233" i="3"/>
  <c r="V233" i="3" s="1"/>
  <c r="T233" i="3"/>
  <c r="W654" i="3"/>
  <c r="U654" i="3"/>
  <c r="V654" i="3" s="1"/>
  <c r="T654" i="3"/>
  <c r="W1404" i="3"/>
  <c r="U1404" i="3"/>
  <c r="V1404" i="3" s="1"/>
  <c r="T1404" i="3"/>
  <c r="W653" i="3"/>
  <c r="U653" i="3"/>
  <c r="V653" i="3" s="1"/>
  <c r="T653" i="3"/>
  <c r="W232" i="3"/>
  <c r="U232" i="3"/>
  <c r="V232" i="3" s="1"/>
  <c r="T232" i="3"/>
  <c r="W652" i="3"/>
  <c r="U652" i="3"/>
  <c r="V652" i="3" s="1"/>
  <c r="T652" i="3"/>
  <c r="W1403" i="3"/>
  <c r="U1403" i="3"/>
  <c r="V1403" i="3" s="1"/>
  <c r="T1403" i="3"/>
  <c r="W1402" i="3"/>
  <c r="U1402" i="3"/>
  <c r="V1402" i="3" s="1"/>
  <c r="T1402" i="3"/>
  <c r="W229" i="3"/>
  <c r="U229" i="3"/>
  <c r="V229" i="3" s="1"/>
  <c r="T229" i="3"/>
  <c r="W231" i="3"/>
  <c r="U231" i="3"/>
  <c r="V231" i="3" s="1"/>
  <c r="T231" i="3"/>
  <c r="W230" i="3"/>
  <c r="U230" i="3"/>
  <c r="V230" i="3" s="1"/>
  <c r="T230" i="3"/>
  <c r="W650" i="3"/>
  <c r="U650" i="3"/>
  <c r="V650" i="3" s="1"/>
  <c r="T650" i="3"/>
  <c r="W651" i="3"/>
  <c r="U651" i="3"/>
  <c r="V651" i="3" s="1"/>
  <c r="T651" i="3"/>
  <c r="W649" i="3"/>
  <c r="U649" i="3"/>
  <c r="V649" i="3" s="1"/>
  <c r="T649" i="3"/>
  <c r="W648" i="3"/>
  <c r="U648" i="3"/>
  <c r="V648" i="3" s="1"/>
  <c r="T648" i="3"/>
  <c r="W228" i="3"/>
  <c r="U228" i="3"/>
  <c r="V228" i="3" s="1"/>
  <c r="T228" i="3"/>
  <c r="W647" i="3"/>
  <c r="U647" i="3"/>
  <c r="V647" i="3" s="1"/>
  <c r="T647" i="3"/>
  <c r="W2417" i="3"/>
  <c r="U2417" i="3"/>
  <c r="V2417" i="3" s="1"/>
  <c r="T2417" i="3"/>
  <c r="W227" i="3"/>
  <c r="U227" i="3"/>
  <c r="V227" i="3" s="1"/>
  <c r="T227" i="3"/>
  <c r="W2416" i="3"/>
  <c r="U2416" i="3"/>
  <c r="V2416" i="3" s="1"/>
  <c r="T2416" i="3"/>
  <c r="W644" i="3"/>
  <c r="U644" i="3"/>
  <c r="V644" i="3" s="1"/>
  <c r="T644" i="3"/>
  <c r="W646" i="3"/>
  <c r="U646" i="3"/>
  <c r="V646" i="3" s="1"/>
  <c r="T646" i="3"/>
  <c r="W645" i="3"/>
  <c r="U645" i="3"/>
  <c r="V645" i="3" s="1"/>
  <c r="T645" i="3"/>
  <c r="W1401" i="3"/>
  <c r="U1401" i="3"/>
  <c r="V1401" i="3" s="1"/>
  <c r="T1401" i="3"/>
  <c r="W1400" i="3"/>
  <c r="U1400" i="3"/>
  <c r="V1400" i="3" s="1"/>
  <c r="T1400" i="3"/>
  <c r="W2415" i="3"/>
  <c r="U2415" i="3"/>
  <c r="V2415" i="3" s="1"/>
  <c r="T2415" i="3"/>
  <c r="W226" i="3"/>
  <c r="U226" i="3"/>
  <c r="V226" i="3" s="1"/>
  <c r="T226" i="3"/>
  <c r="W225" i="3"/>
  <c r="U225" i="3"/>
  <c r="V225" i="3" s="1"/>
  <c r="T225" i="3"/>
  <c r="W643" i="3"/>
  <c r="U643" i="3"/>
  <c r="V643" i="3" s="1"/>
  <c r="T643" i="3"/>
  <c r="W224" i="3"/>
  <c r="U224" i="3"/>
  <c r="V224" i="3" s="1"/>
  <c r="T224" i="3"/>
  <c r="W222" i="3"/>
  <c r="U222" i="3"/>
  <c r="V222" i="3" s="1"/>
  <c r="T222" i="3"/>
  <c r="W2414" i="3"/>
  <c r="U2414" i="3"/>
  <c r="V2414" i="3" s="1"/>
  <c r="T2414" i="3"/>
  <c r="W223" i="3"/>
  <c r="U223" i="3"/>
  <c r="V223" i="3" s="1"/>
  <c r="T223" i="3"/>
  <c r="W640" i="3"/>
  <c r="U640" i="3"/>
  <c r="V640" i="3" s="1"/>
  <c r="T640" i="3"/>
  <c r="W642" i="3"/>
  <c r="U642" i="3"/>
  <c r="V642" i="3" s="1"/>
  <c r="T642" i="3"/>
  <c r="W639" i="3"/>
  <c r="U639" i="3"/>
  <c r="V639" i="3" s="1"/>
  <c r="T639" i="3"/>
  <c r="W641" i="3"/>
  <c r="U641" i="3"/>
  <c r="V641" i="3" s="1"/>
  <c r="T641" i="3"/>
  <c r="W1399" i="3"/>
  <c r="U1399" i="3"/>
  <c r="V1399" i="3" s="1"/>
  <c r="T1399" i="3"/>
  <c r="W638" i="3"/>
  <c r="U638" i="3"/>
  <c r="V638" i="3" s="1"/>
  <c r="T638" i="3"/>
  <c r="W221" i="3"/>
  <c r="U221" i="3"/>
  <c r="V221" i="3" s="1"/>
  <c r="T221" i="3"/>
  <c r="W2413" i="3"/>
  <c r="U2413" i="3"/>
  <c r="V2413" i="3" s="1"/>
  <c r="T2413" i="3"/>
  <c r="W1398" i="3"/>
  <c r="U1398" i="3"/>
  <c r="V1398" i="3" s="1"/>
  <c r="T1398" i="3"/>
  <c r="W2412" i="3"/>
  <c r="U2412" i="3"/>
  <c r="V2412" i="3" s="1"/>
  <c r="T2412" i="3"/>
  <c r="W637" i="3"/>
  <c r="U637" i="3"/>
  <c r="V637" i="3" s="1"/>
  <c r="T637" i="3"/>
  <c r="W1397" i="3"/>
  <c r="U1397" i="3"/>
  <c r="V1397" i="3" s="1"/>
  <c r="T1397" i="3"/>
  <c r="W2409" i="3"/>
  <c r="U2409" i="3"/>
  <c r="V2409" i="3" s="1"/>
  <c r="T2409" i="3"/>
  <c r="W2410" i="3"/>
  <c r="U2410" i="3"/>
  <c r="V2410" i="3" s="1"/>
  <c r="T2410" i="3"/>
  <c r="W636" i="3"/>
  <c r="U636" i="3"/>
  <c r="V636" i="3" s="1"/>
  <c r="T636" i="3"/>
  <c r="W2411" i="3"/>
  <c r="U2411" i="3"/>
  <c r="V2411" i="3" s="1"/>
  <c r="T2411" i="3"/>
  <c r="W1396" i="3"/>
  <c r="U1396" i="3"/>
  <c r="V1396" i="3" s="1"/>
  <c r="T1396" i="3"/>
  <c r="W220" i="3"/>
  <c r="U220" i="3"/>
  <c r="V220" i="3" s="1"/>
  <c r="T220" i="3"/>
  <c r="W634" i="3"/>
  <c r="U634" i="3"/>
  <c r="V634" i="3" s="1"/>
  <c r="T634" i="3"/>
  <c r="W219" i="3"/>
  <c r="U219" i="3"/>
  <c r="V219" i="3" s="1"/>
  <c r="T219" i="3"/>
  <c r="W635" i="3"/>
  <c r="U635" i="3"/>
  <c r="V635" i="3" s="1"/>
  <c r="T635" i="3"/>
  <c r="W2408" i="3"/>
  <c r="U2408" i="3"/>
  <c r="V2408" i="3" s="1"/>
  <c r="T2408" i="3"/>
  <c r="W218" i="3"/>
  <c r="U218" i="3"/>
  <c r="V218" i="3" s="1"/>
  <c r="T218" i="3"/>
  <c r="W632" i="3"/>
  <c r="U632" i="3"/>
  <c r="V632" i="3" s="1"/>
  <c r="T632" i="3"/>
  <c r="W631" i="3"/>
  <c r="U631" i="3"/>
  <c r="V631" i="3" s="1"/>
  <c r="T631" i="3"/>
  <c r="W633" i="3"/>
  <c r="U633" i="3"/>
  <c r="V633" i="3" s="1"/>
  <c r="T633" i="3"/>
  <c r="W217" i="3"/>
  <c r="U217" i="3"/>
  <c r="V217" i="3" s="1"/>
  <c r="T217" i="3"/>
  <c r="W1395" i="3"/>
  <c r="U1395" i="3"/>
  <c r="V1395" i="3" s="1"/>
  <c r="T1395" i="3"/>
  <c r="W2407" i="3"/>
  <c r="U2407" i="3"/>
  <c r="V2407" i="3" s="1"/>
  <c r="T2407" i="3"/>
  <c r="W2406" i="3"/>
  <c r="U2406" i="3"/>
  <c r="V2406" i="3" s="1"/>
  <c r="T2406" i="3"/>
  <c r="W630" i="3"/>
  <c r="U630" i="3"/>
  <c r="V630" i="3" s="1"/>
  <c r="T630" i="3"/>
  <c r="W629" i="3"/>
  <c r="U629" i="3"/>
  <c r="V629" i="3" s="1"/>
  <c r="T629" i="3"/>
  <c r="W2405" i="3"/>
  <c r="U2405" i="3"/>
  <c r="V2405" i="3" s="1"/>
  <c r="T2405" i="3"/>
  <c r="W628" i="3"/>
  <c r="U628" i="3"/>
  <c r="V628" i="3" s="1"/>
  <c r="T628" i="3"/>
  <c r="W2404" i="3"/>
  <c r="U2404" i="3"/>
  <c r="V2404" i="3" s="1"/>
  <c r="T2404" i="3"/>
  <c r="W627" i="3"/>
  <c r="U627" i="3"/>
  <c r="V627" i="3" s="1"/>
  <c r="T627" i="3"/>
  <c r="W216" i="3"/>
  <c r="U216" i="3"/>
  <c r="V216" i="3" s="1"/>
  <c r="T216" i="3"/>
  <c r="W2402" i="3"/>
  <c r="U2402" i="3"/>
  <c r="V2402" i="3" s="1"/>
  <c r="T2402" i="3"/>
  <c r="W626" i="3"/>
  <c r="U626" i="3"/>
  <c r="V626" i="3" s="1"/>
  <c r="T626" i="3"/>
  <c r="W2403" i="3"/>
  <c r="U2403" i="3"/>
  <c r="V2403" i="3" s="1"/>
  <c r="T2403" i="3"/>
  <c r="W625" i="3"/>
  <c r="U625" i="3"/>
  <c r="V625" i="3" s="1"/>
  <c r="T625" i="3"/>
  <c r="W624" i="3"/>
  <c r="U624" i="3"/>
  <c r="V624" i="3" s="1"/>
  <c r="T624" i="3"/>
  <c r="W2401" i="3"/>
  <c r="U2401" i="3"/>
  <c r="V2401" i="3" s="1"/>
  <c r="T2401" i="3"/>
  <c r="W623" i="3"/>
  <c r="U623" i="3"/>
  <c r="V623" i="3" s="1"/>
  <c r="T623" i="3"/>
  <c r="W215" i="3"/>
  <c r="U215" i="3"/>
  <c r="V215" i="3" s="1"/>
  <c r="T215" i="3"/>
  <c r="W2400" i="3"/>
  <c r="U2400" i="3"/>
  <c r="V2400" i="3" s="1"/>
  <c r="T2400" i="3"/>
  <c r="W214" i="3"/>
  <c r="U214" i="3"/>
  <c r="V214" i="3" s="1"/>
  <c r="T214" i="3"/>
  <c r="W622" i="3"/>
  <c r="U622" i="3"/>
  <c r="V622" i="3" s="1"/>
  <c r="T622" i="3"/>
  <c r="W621" i="3"/>
  <c r="U621" i="3"/>
  <c r="V621" i="3" s="1"/>
  <c r="T621" i="3"/>
  <c r="W213" i="3"/>
  <c r="U213" i="3"/>
  <c r="V213" i="3" s="1"/>
  <c r="T213" i="3"/>
  <c r="W212" i="3"/>
  <c r="U212" i="3"/>
  <c r="V212" i="3" s="1"/>
  <c r="T212" i="3"/>
  <c r="W2399" i="3"/>
  <c r="U2399" i="3"/>
  <c r="V2399" i="3" s="1"/>
  <c r="T2399" i="3"/>
  <c r="W619" i="3"/>
  <c r="U619" i="3"/>
  <c r="V619" i="3" s="1"/>
  <c r="T619" i="3"/>
  <c r="W620" i="3"/>
  <c r="U620" i="3"/>
  <c r="V620" i="3" s="1"/>
  <c r="T620" i="3"/>
  <c r="W2398" i="3"/>
  <c r="U2398" i="3"/>
  <c r="V2398" i="3" s="1"/>
  <c r="T2398" i="3"/>
  <c r="W208" i="3"/>
  <c r="U208" i="3"/>
  <c r="V208" i="3" s="1"/>
  <c r="T208" i="3"/>
  <c r="W211" i="3"/>
  <c r="U211" i="3"/>
  <c r="V211" i="3" s="1"/>
  <c r="T211" i="3"/>
  <c r="W209" i="3"/>
  <c r="U209" i="3"/>
  <c r="V209" i="3" s="1"/>
  <c r="T209" i="3"/>
  <c r="W210" i="3"/>
  <c r="U210" i="3"/>
  <c r="V210" i="3" s="1"/>
  <c r="T210" i="3"/>
  <c r="W207" i="3"/>
  <c r="U207" i="3"/>
  <c r="V207" i="3" s="1"/>
  <c r="T207" i="3"/>
  <c r="W206" i="3"/>
  <c r="U206" i="3"/>
  <c r="V206" i="3" s="1"/>
  <c r="T206" i="3"/>
  <c r="W618" i="3"/>
  <c r="U618" i="3"/>
  <c r="V618" i="3" s="1"/>
  <c r="T618" i="3"/>
  <c r="W205" i="3"/>
  <c r="U205" i="3"/>
  <c r="V205" i="3" s="1"/>
  <c r="T205" i="3"/>
  <c r="W204" i="3"/>
  <c r="U204" i="3"/>
  <c r="V204" i="3" s="1"/>
  <c r="T204" i="3"/>
  <c r="W617" i="3"/>
  <c r="U617" i="3"/>
  <c r="V617" i="3" s="1"/>
  <c r="T617" i="3"/>
  <c r="W1394" i="3"/>
  <c r="U1394" i="3"/>
  <c r="V1394" i="3" s="1"/>
  <c r="T1394" i="3"/>
  <c r="W203" i="3"/>
  <c r="U203" i="3"/>
  <c r="V203" i="3" s="1"/>
  <c r="T203" i="3"/>
  <c r="W616" i="3"/>
  <c r="U616" i="3"/>
  <c r="V616" i="3" s="1"/>
  <c r="T616" i="3"/>
  <c r="W615" i="3"/>
  <c r="U615" i="3"/>
  <c r="V615" i="3" s="1"/>
  <c r="T615" i="3"/>
  <c r="W202" i="3"/>
  <c r="U202" i="3"/>
  <c r="V202" i="3" s="1"/>
  <c r="T202" i="3"/>
  <c r="W201" i="3"/>
  <c r="U201" i="3"/>
  <c r="V201" i="3" s="1"/>
  <c r="T201" i="3"/>
  <c r="W614" i="3"/>
  <c r="U614" i="3"/>
  <c r="V614" i="3" s="1"/>
  <c r="T614" i="3"/>
  <c r="W2397" i="3"/>
  <c r="U2397" i="3"/>
  <c r="V2397" i="3" s="1"/>
  <c r="T2397" i="3"/>
  <c r="W200" i="3"/>
  <c r="U200" i="3"/>
  <c r="V200" i="3" s="1"/>
  <c r="T200" i="3"/>
  <c r="W613" i="3"/>
  <c r="U613" i="3"/>
  <c r="V613" i="3" s="1"/>
  <c r="T613" i="3"/>
  <c r="W1393" i="3"/>
  <c r="U1393" i="3"/>
  <c r="V1393" i="3" s="1"/>
  <c r="T1393" i="3"/>
  <c r="W199" i="3"/>
  <c r="U199" i="3"/>
  <c r="V199" i="3" s="1"/>
  <c r="T199" i="3"/>
  <c r="W612" i="3"/>
  <c r="U612" i="3"/>
  <c r="V612" i="3" s="1"/>
  <c r="T612" i="3"/>
  <c r="W198" i="3"/>
  <c r="U198" i="3"/>
  <c r="V198" i="3" s="1"/>
  <c r="T198" i="3"/>
  <c r="W1392" i="3"/>
  <c r="U1392" i="3"/>
  <c r="V1392" i="3" s="1"/>
  <c r="T1392" i="3"/>
  <c r="W1391" i="3"/>
  <c r="U1391" i="3"/>
  <c r="V1391" i="3" s="1"/>
  <c r="T1391" i="3"/>
  <c r="W1390" i="3"/>
  <c r="U1390" i="3"/>
  <c r="V1390" i="3" s="1"/>
  <c r="T1390" i="3"/>
  <c r="W2396" i="3"/>
  <c r="U2396" i="3"/>
  <c r="V2396" i="3" s="1"/>
  <c r="T2396" i="3"/>
  <c r="W1389" i="3"/>
  <c r="U1389" i="3"/>
  <c r="V1389" i="3" s="1"/>
  <c r="T1389" i="3"/>
  <c r="W611" i="3"/>
  <c r="U611" i="3"/>
  <c r="V611" i="3" s="1"/>
  <c r="T611" i="3"/>
  <c r="W2395" i="3"/>
  <c r="U2395" i="3"/>
  <c r="V2395" i="3" s="1"/>
  <c r="T2395" i="3"/>
  <c r="W197" i="3"/>
  <c r="U197" i="3"/>
  <c r="V197" i="3" s="1"/>
  <c r="T197" i="3"/>
  <c r="W195" i="3"/>
  <c r="U195" i="3"/>
  <c r="V195" i="3" s="1"/>
  <c r="T195" i="3"/>
  <c r="W196" i="3"/>
  <c r="U196" i="3"/>
  <c r="V196" i="3" s="1"/>
  <c r="T196" i="3"/>
  <c r="W2394" i="3"/>
  <c r="U2394" i="3"/>
  <c r="V2394" i="3" s="1"/>
  <c r="T2394" i="3"/>
  <c r="W194" i="3"/>
  <c r="U194" i="3"/>
  <c r="V194" i="3" s="1"/>
  <c r="T194" i="3"/>
  <c r="W610" i="3"/>
  <c r="U610" i="3"/>
  <c r="V610" i="3" s="1"/>
  <c r="T610" i="3"/>
  <c r="W1388" i="3"/>
  <c r="U1388" i="3"/>
  <c r="V1388" i="3" s="1"/>
  <c r="T1388" i="3"/>
  <c r="W2393" i="3"/>
  <c r="U2393" i="3"/>
  <c r="V2393" i="3" s="1"/>
  <c r="T2393" i="3"/>
  <c r="W2392" i="3"/>
  <c r="U2392" i="3"/>
  <c r="V2392" i="3" s="1"/>
  <c r="T2392" i="3"/>
  <c r="W2391" i="3"/>
  <c r="U2391" i="3"/>
  <c r="V2391" i="3" s="1"/>
  <c r="T2391" i="3"/>
  <c r="W2390" i="3"/>
  <c r="U2390" i="3"/>
  <c r="V2390" i="3" s="1"/>
  <c r="T2390" i="3"/>
  <c r="W193" i="3"/>
  <c r="U193" i="3"/>
  <c r="V193" i="3" s="1"/>
  <c r="T193" i="3"/>
  <c r="W2388" i="3"/>
  <c r="U2388" i="3"/>
  <c r="V2388" i="3" s="1"/>
  <c r="T2388" i="3"/>
  <c r="W2389" i="3"/>
  <c r="U2389" i="3"/>
  <c r="V2389" i="3" s="1"/>
  <c r="T2389" i="3"/>
  <c r="W191" i="3"/>
  <c r="U191" i="3"/>
  <c r="V191" i="3" s="1"/>
  <c r="T191" i="3"/>
  <c r="W2387" i="3"/>
  <c r="U2387" i="3"/>
  <c r="V2387" i="3" s="1"/>
  <c r="T2387" i="3"/>
  <c r="W609" i="3"/>
  <c r="U609" i="3"/>
  <c r="V609" i="3" s="1"/>
  <c r="T609" i="3"/>
  <c r="W608" i="3"/>
  <c r="U608" i="3"/>
  <c r="V608" i="3" s="1"/>
  <c r="T608" i="3"/>
  <c r="W1387" i="3"/>
  <c r="U1387" i="3"/>
  <c r="V1387" i="3" s="1"/>
  <c r="T1387" i="3"/>
  <c r="W607" i="3"/>
  <c r="U607" i="3"/>
  <c r="V607" i="3" s="1"/>
  <c r="T607" i="3"/>
  <c r="W1385" i="3"/>
  <c r="U1385" i="3"/>
  <c r="V1385" i="3" s="1"/>
  <c r="T1385" i="3"/>
  <c r="W1386" i="3"/>
  <c r="U1386" i="3"/>
  <c r="V1386" i="3" s="1"/>
  <c r="T1386" i="3"/>
  <c r="W190" i="3"/>
  <c r="U190" i="3"/>
  <c r="V190" i="3" s="1"/>
  <c r="T190" i="3"/>
  <c r="W188" i="3"/>
  <c r="U188" i="3"/>
  <c r="V188" i="3" s="1"/>
  <c r="T188" i="3"/>
  <c r="W189" i="3"/>
  <c r="U189" i="3"/>
  <c r="V189" i="3" s="1"/>
  <c r="T189" i="3"/>
  <c r="W1384" i="3"/>
  <c r="U1384" i="3"/>
  <c r="V1384" i="3" s="1"/>
  <c r="T1384" i="3"/>
  <c r="W187" i="3"/>
  <c r="U187" i="3"/>
  <c r="V187" i="3" s="1"/>
  <c r="T187" i="3"/>
  <c r="W186" i="3"/>
  <c r="U186" i="3"/>
  <c r="V186" i="3" s="1"/>
  <c r="T186" i="3"/>
  <c r="W2386" i="3"/>
  <c r="U2386" i="3"/>
  <c r="V2386" i="3" s="1"/>
  <c r="T2386" i="3"/>
  <c r="W606" i="3"/>
  <c r="U606" i="3"/>
  <c r="V606" i="3" s="1"/>
  <c r="T606" i="3"/>
  <c r="W1383" i="3"/>
  <c r="U1383" i="3"/>
  <c r="V1383" i="3" s="1"/>
  <c r="T1383" i="3"/>
  <c r="W2385" i="3"/>
  <c r="U2385" i="3"/>
  <c r="V2385" i="3" s="1"/>
  <c r="T2385" i="3"/>
  <c r="W185" i="3"/>
  <c r="U185" i="3"/>
  <c r="V185" i="3" s="1"/>
  <c r="T185" i="3"/>
  <c r="W184" i="3"/>
  <c r="U184" i="3"/>
  <c r="V184" i="3" s="1"/>
  <c r="T184" i="3"/>
  <c r="W1382" i="3"/>
  <c r="U1382" i="3"/>
  <c r="V1382" i="3" s="1"/>
  <c r="T1382" i="3"/>
  <c r="W1381" i="3"/>
  <c r="U1381" i="3"/>
  <c r="V1381" i="3" s="1"/>
  <c r="T1381" i="3"/>
  <c r="W604" i="3"/>
  <c r="U604" i="3"/>
  <c r="V604" i="3" s="1"/>
  <c r="T604" i="3"/>
  <c r="W183" i="3"/>
  <c r="U183" i="3"/>
  <c r="V183" i="3" s="1"/>
  <c r="T183" i="3"/>
  <c r="W182" i="3"/>
  <c r="U182" i="3"/>
  <c r="V182" i="3" s="1"/>
  <c r="T182" i="3"/>
  <c r="W605" i="3"/>
  <c r="U605" i="3"/>
  <c r="V605" i="3" s="1"/>
  <c r="T605" i="3"/>
  <c r="W1380" i="3"/>
  <c r="U1380" i="3"/>
  <c r="V1380" i="3" s="1"/>
  <c r="T1380" i="3"/>
  <c r="W181" i="3"/>
  <c r="U181" i="3"/>
  <c r="V181" i="3" s="1"/>
  <c r="T181" i="3"/>
  <c r="W180" i="3"/>
  <c r="U180" i="3"/>
  <c r="V180" i="3" s="1"/>
  <c r="T180" i="3"/>
  <c r="W1379" i="3"/>
  <c r="U1379" i="3"/>
  <c r="V1379" i="3" s="1"/>
  <c r="T1379" i="3"/>
  <c r="W2384" i="3"/>
  <c r="U2384" i="3"/>
  <c r="V2384" i="3" s="1"/>
  <c r="T2384" i="3"/>
  <c r="W602" i="3"/>
  <c r="U602" i="3"/>
  <c r="V602" i="3" s="1"/>
  <c r="T602" i="3"/>
  <c r="W603" i="3"/>
  <c r="U603" i="3"/>
  <c r="V603" i="3" s="1"/>
  <c r="T603" i="3"/>
  <c r="W1378" i="3"/>
  <c r="U1378" i="3"/>
  <c r="V1378" i="3" s="1"/>
  <c r="T1378" i="3"/>
  <c r="W600" i="3"/>
  <c r="U600" i="3"/>
  <c r="V600" i="3" s="1"/>
  <c r="T600" i="3"/>
  <c r="W599" i="3"/>
  <c r="U599" i="3"/>
  <c r="V599" i="3" s="1"/>
  <c r="T599" i="3"/>
  <c r="W179" i="3"/>
  <c r="U179" i="3"/>
  <c r="V179" i="3" s="1"/>
  <c r="T179" i="3"/>
  <c r="W598" i="3"/>
  <c r="U598" i="3"/>
  <c r="V598" i="3" s="1"/>
  <c r="T598" i="3"/>
  <c r="W1377" i="3"/>
  <c r="U1377" i="3"/>
  <c r="V1377" i="3" s="1"/>
  <c r="T1377" i="3"/>
  <c r="W2383" i="3"/>
  <c r="U2383" i="3"/>
  <c r="V2383" i="3" s="1"/>
  <c r="T2383" i="3"/>
  <c r="W595" i="3"/>
  <c r="U595" i="3"/>
  <c r="V595" i="3" s="1"/>
  <c r="T595" i="3"/>
  <c r="W178" i="3"/>
  <c r="U178" i="3"/>
  <c r="V178" i="3" s="1"/>
  <c r="T178" i="3"/>
  <c r="W597" i="3"/>
  <c r="U597" i="3"/>
  <c r="V597" i="3" s="1"/>
  <c r="T597" i="3"/>
  <c r="W596" i="3"/>
  <c r="U596" i="3"/>
  <c r="V596" i="3" s="1"/>
  <c r="T596" i="3"/>
  <c r="W594" i="3"/>
  <c r="U594" i="3"/>
  <c r="V594" i="3" s="1"/>
  <c r="T594" i="3"/>
  <c r="W1376" i="3"/>
  <c r="U1376" i="3"/>
  <c r="V1376" i="3" s="1"/>
  <c r="T1376" i="3"/>
  <c r="W593" i="3"/>
  <c r="U593" i="3"/>
  <c r="V593" i="3" s="1"/>
  <c r="T593" i="3"/>
  <c r="W177" i="3"/>
  <c r="U177" i="3"/>
  <c r="V177" i="3" s="1"/>
  <c r="T177" i="3"/>
  <c r="W1375" i="3"/>
  <c r="U1375" i="3"/>
  <c r="V1375" i="3" s="1"/>
  <c r="T1375" i="3"/>
  <c r="W2382" i="3"/>
  <c r="U2382" i="3"/>
  <c r="V2382" i="3" s="1"/>
  <c r="T2382" i="3"/>
  <c r="W1374" i="3"/>
  <c r="U1374" i="3"/>
  <c r="V1374" i="3" s="1"/>
  <c r="T1374" i="3"/>
  <c r="W590" i="3"/>
  <c r="U590" i="3"/>
  <c r="V590" i="3" s="1"/>
  <c r="T590" i="3"/>
  <c r="W592" i="3"/>
  <c r="U592" i="3"/>
  <c r="V592" i="3" s="1"/>
  <c r="T592" i="3"/>
  <c r="W176" i="3"/>
  <c r="U176" i="3"/>
  <c r="V176" i="3" s="1"/>
  <c r="T176" i="3"/>
  <c r="W591" i="3"/>
  <c r="U591" i="3"/>
  <c r="V591" i="3" s="1"/>
  <c r="T591" i="3"/>
  <c r="W2381" i="3"/>
  <c r="U2381" i="3"/>
  <c r="V2381" i="3" s="1"/>
  <c r="T2381" i="3"/>
  <c r="W589" i="3"/>
  <c r="U589" i="3"/>
  <c r="V589" i="3" s="1"/>
  <c r="T589" i="3"/>
  <c r="W175" i="3"/>
  <c r="U175" i="3"/>
  <c r="V175" i="3" s="1"/>
  <c r="T175" i="3"/>
  <c r="W2379" i="3"/>
  <c r="U2379" i="3"/>
  <c r="V2379" i="3" s="1"/>
  <c r="T2379" i="3"/>
  <c r="W2380" i="3"/>
  <c r="U2380" i="3"/>
  <c r="V2380" i="3" s="1"/>
  <c r="T2380" i="3"/>
  <c r="W1373" i="3"/>
  <c r="U1373" i="3"/>
  <c r="V1373" i="3" s="1"/>
  <c r="T1373" i="3"/>
  <c r="W588" i="3"/>
  <c r="U588" i="3"/>
  <c r="V588" i="3" s="1"/>
  <c r="T588" i="3"/>
  <c r="W1371" i="3"/>
  <c r="U1371" i="3"/>
  <c r="V1371" i="3" s="1"/>
  <c r="T1371" i="3"/>
  <c r="W1372" i="3"/>
  <c r="U1372" i="3"/>
  <c r="V1372" i="3" s="1"/>
  <c r="T1372" i="3"/>
  <c r="W2378" i="3"/>
  <c r="U2378" i="3"/>
  <c r="V2378" i="3" s="1"/>
  <c r="T2378" i="3"/>
  <c r="W587" i="3"/>
  <c r="U587" i="3"/>
  <c r="V587" i="3" s="1"/>
  <c r="T587" i="3"/>
  <c r="W174" i="3"/>
  <c r="U174" i="3"/>
  <c r="V174" i="3" s="1"/>
  <c r="T174" i="3"/>
  <c r="W2375" i="3"/>
  <c r="U2375" i="3"/>
  <c r="V2375" i="3" s="1"/>
  <c r="T2375" i="3"/>
  <c r="W2377" i="3"/>
  <c r="U2377" i="3"/>
  <c r="V2377" i="3" s="1"/>
  <c r="T2377" i="3"/>
  <c r="W586" i="3"/>
  <c r="U586" i="3"/>
  <c r="V586" i="3" s="1"/>
  <c r="T586" i="3"/>
  <c r="W2374" i="3"/>
  <c r="U2374" i="3"/>
  <c r="V2374" i="3" s="1"/>
  <c r="T2374" i="3"/>
  <c r="W2376" i="3"/>
  <c r="U2376" i="3"/>
  <c r="V2376" i="3" s="1"/>
  <c r="T2376" i="3"/>
  <c r="W173" i="3"/>
  <c r="U173" i="3"/>
  <c r="V173" i="3" s="1"/>
  <c r="T173" i="3"/>
  <c r="W585" i="3"/>
  <c r="U585" i="3"/>
  <c r="V585" i="3" s="1"/>
  <c r="T585" i="3"/>
  <c r="W1370" i="3"/>
  <c r="U1370" i="3"/>
  <c r="V1370" i="3" s="1"/>
  <c r="T1370" i="3"/>
  <c r="W584" i="3"/>
  <c r="U584" i="3"/>
  <c r="V584" i="3" s="1"/>
  <c r="T584" i="3"/>
  <c r="W583" i="3"/>
  <c r="U583" i="3"/>
  <c r="V583" i="3" s="1"/>
  <c r="T583" i="3"/>
  <c r="W2373" i="3"/>
  <c r="U2373" i="3"/>
  <c r="V2373" i="3" s="1"/>
  <c r="T2373" i="3"/>
  <c r="W581" i="3"/>
  <c r="U581" i="3"/>
  <c r="V581" i="3" s="1"/>
  <c r="T581" i="3"/>
  <c r="W582" i="3"/>
  <c r="U582" i="3"/>
  <c r="V582" i="3" s="1"/>
  <c r="T582" i="3"/>
  <c r="W2372" i="3"/>
  <c r="U2372" i="3"/>
  <c r="V2372" i="3" s="1"/>
  <c r="T2372" i="3"/>
  <c r="W2371" i="3"/>
  <c r="U2371" i="3"/>
  <c r="V2371" i="3" s="1"/>
  <c r="T2371" i="3"/>
  <c r="W580" i="3"/>
  <c r="U580" i="3"/>
  <c r="V580" i="3" s="1"/>
  <c r="T580" i="3"/>
  <c r="W579" i="3"/>
  <c r="U579" i="3"/>
  <c r="V579" i="3" s="1"/>
  <c r="T579" i="3"/>
  <c r="W2370" i="3"/>
  <c r="U2370" i="3"/>
  <c r="V2370" i="3" s="1"/>
  <c r="T2370" i="3"/>
  <c r="W577" i="3"/>
  <c r="U577" i="3"/>
  <c r="V577" i="3" s="1"/>
  <c r="T577" i="3"/>
  <c r="W578" i="3"/>
  <c r="U578" i="3"/>
  <c r="V578" i="3" s="1"/>
  <c r="T578" i="3"/>
  <c r="W2369" i="3"/>
  <c r="U2369" i="3"/>
  <c r="V2369" i="3" s="1"/>
  <c r="T2369" i="3"/>
  <c r="W576" i="3"/>
  <c r="U576" i="3"/>
  <c r="V576" i="3" s="1"/>
  <c r="T576" i="3"/>
  <c r="W2368" i="3"/>
  <c r="U2368" i="3"/>
  <c r="V2368" i="3" s="1"/>
  <c r="T2368" i="3"/>
  <c r="W1369" i="3"/>
  <c r="U1369" i="3"/>
  <c r="V1369" i="3" s="1"/>
  <c r="T1369" i="3"/>
  <c r="W2366" i="3"/>
  <c r="U2366" i="3"/>
  <c r="V2366" i="3" s="1"/>
  <c r="T2366" i="3"/>
  <c r="W172" i="3"/>
  <c r="U172" i="3"/>
  <c r="V172" i="3" s="1"/>
  <c r="T172" i="3"/>
  <c r="W2367" i="3"/>
  <c r="U2367" i="3"/>
  <c r="V2367" i="3" s="1"/>
  <c r="T2367" i="3"/>
  <c r="W575" i="3"/>
  <c r="U575" i="3"/>
  <c r="V575" i="3" s="1"/>
  <c r="T575" i="3"/>
  <c r="W574" i="3"/>
  <c r="U574" i="3"/>
  <c r="V574" i="3" s="1"/>
  <c r="T574" i="3"/>
  <c r="W572" i="3"/>
  <c r="U572" i="3"/>
  <c r="V572" i="3" s="1"/>
  <c r="T572" i="3"/>
  <c r="W2365" i="3"/>
  <c r="U2365" i="3"/>
  <c r="V2365" i="3" s="1"/>
  <c r="T2365" i="3"/>
  <c r="W573" i="3"/>
  <c r="U573" i="3"/>
  <c r="V573" i="3" s="1"/>
  <c r="T573" i="3"/>
  <c r="W1368" i="3"/>
  <c r="U1368" i="3"/>
  <c r="V1368" i="3" s="1"/>
  <c r="T1368" i="3"/>
  <c r="W570" i="3"/>
  <c r="U570" i="3"/>
  <c r="V570" i="3" s="1"/>
  <c r="T570" i="3"/>
  <c r="W2364" i="3"/>
  <c r="U2364" i="3"/>
  <c r="V2364" i="3" s="1"/>
  <c r="T2364" i="3"/>
  <c r="W569" i="3"/>
  <c r="U569" i="3"/>
  <c r="V569" i="3" s="1"/>
  <c r="T569" i="3"/>
  <c r="W571" i="3"/>
  <c r="U571" i="3"/>
  <c r="V571" i="3" s="1"/>
  <c r="T571" i="3"/>
  <c r="W2363" i="3"/>
  <c r="U2363" i="3"/>
  <c r="V2363" i="3" s="1"/>
  <c r="T2363" i="3"/>
  <c r="W171" i="3"/>
  <c r="U171" i="3"/>
  <c r="V171" i="3" s="1"/>
  <c r="T171" i="3"/>
  <c r="W568" i="3"/>
  <c r="U568" i="3"/>
  <c r="V568" i="3" s="1"/>
  <c r="T568" i="3"/>
  <c r="W2362" i="3"/>
  <c r="U2362" i="3"/>
  <c r="V2362" i="3" s="1"/>
  <c r="T2362" i="3"/>
  <c r="W1367" i="3"/>
  <c r="U1367" i="3"/>
  <c r="V1367" i="3" s="1"/>
  <c r="T1367" i="3"/>
  <c r="W567" i="3"/>
  <c r="U567" i="3"/>
  <c r="V567" i="3" s="1"/>
  <c r="T567" i="3"/>
  <c r="W2361" i="3"/>
  <c r="U2361" i="3"/>
  <c r="V2361" i="3" s="1"/>
  <c r="T2361" i="3"/>
  <c r="W1366" i="3"/>
  <c r="U1366" i="3"/>
  <c r="V1366" i="3" s="1"/>
  <c r="T1366" i="3"/>
  <c r="W1365" i="3"/>
  <c r="U1365" i="3"/>
  <c r="V1365" i="3" s="1"/>
  <c r="T1365" i="3"/>
  <c r="W2360" i="3"/>
  <c r="U2360" i="3"/>
  <c r="V2360" i="3" s="1"/>
  <c r="T2360" i="3"/>
  <c r="W565" i="3"/>
  <c r="U565" i="3"/>
  <c r="V565" i="3" s="1"/>
  <c r="T565" i="3"/>
  <c r="W170" i="3"/>
  <c r="U170" i="3"/>
  <c r="V170" i="3" s="1"/>
  <c r="T170" i="3"/>
  <c r="W2359" i="3"/>
  <c r="U2359" i="3"/>
  <c r="V2359" i="3" s="1"/>
  <c r="T2359" i="3"/>
  <c r="W566" i="3"/>
  <c r="U566" i="3"/>
  <c r="V566" i="3" s="1"/>
  <c r="T566" i="3"/>
  <c r="W169" i="3"/>
  <c r="U169" i="3"/>
  <c r="V169" i="3" s="1"/>
  <c r="T169" i="3"/>
  <c r="W562" i="3"/>
  <c r="U562" i="3"/>
  <c r="V562" i="3" s="1"/>
  <c r="T562" i="3"/>
  <c r="W168" i="3"/>
  <c r="U168" i="3"/>
  <c r="V168" i="3" s="1"/>
  <c r="T168" i="3"/>
  <c r="W563" i="3"/>
  <c r="U563" i="3"/>
  <c r="V563" i="3" s="1"/>
  <c r="T563" i="3"/>
  <c r="W564" i="3"/>
  <c r="U564" i="3"/>
  <c r="V564" i="3" s="1"/>
  <c r="T564" i="3"/>
  <c r="W2358" i="3"/>
  <c r="U2358" i="3"/>
  <c r="V2358" i="3" s="1"/>
  <c r="T2358" i="3"/>
  <c r="W560" i="3"/>
  <c r="U560" i="3"/>
  <c r="V560" i="3" s="1"/>
  <c r="T560" i="3"/>
  <c r="W2357" i="3"/>
  <c r="U2357" i="3"/>
  <c r="V2357" i="3" s="1"/>
  <c r="T2357" i="3"/>
  <c r="W561" i="3"/>
  <c r="U561" i="3"/>
  <c r="V561" i="3" s="1"/>
  <c r="T561" i="3"/>
  <c r="W2356" i="3"/>
  <c r="U2356" i="3"/>
  <c r="V2356" i="3" s="1"/>
  <c r="T2356" i="3"/>
  <c r="W1364" i="3"/>
  <c r="U1364" i="3"/>
  <c r="V1364" i="3" s="1"/>
  <c r="T1364" i="3"/>
  <c r="W559" i="3"/>
  <c r="U559" i="3"/>
  <c r="V559" i="3" s="1"/>
  <c r="T559" i="3"/>
  <c r="W558" i="3"/>
  <c r="U558" i="3"/>
  <c r="V558" i="3" s="1"/>
  <c r="T558" i="3"/>
  <c r="W1363" i="3"/>
  <c r="U1363" i="3"/>
  <c r="V1363" i="3" s="1"/>
  <c r="T1363" i="3"/>
  <c r="W2355" i="3"/>
  <c r="U2355" i="3"/>
  <c r="V2355" i="3" s="1"/>
  <c r="T2355" i="3"/>
  <c r="W556" i="3"/>
  <c r="U556" i="3"/>
  <c r="V556" i="3" s="1"/>
  <c r="T556" i="3"/>
  <c r="W557" i="3"/>
  <c r="U557" i="3"/>
  <c r="V557" i="3" s="1"/>
  <c r="T557" i="3"/>
  <c r="W555" i="3"/>
  <c r="U555" i="3"/>
  <c r="V555" i="3" s="1"/>
  <c r="T555" i="3"/>
  <c r="W167" i="3"/>
  <c r="U167" i="3"/>
  <c r="V167" i="3" s="1"/>
  <c r="T167" i="3"/>
  <c r="W1358" i="3"/>
  <c r="U1358" i="3"/>
  <c r="V1358" i="3" s="1"/>
  <c r="T1358" i="3"/>
  <c r="W1362" i="3"/>
  <c r="U1362" i="3"/>
  <c r="V1362" i="3" s="1"/>
  <c r="T1362" i="3"/>
  <c r="W1361" i="3"/>
  <c r="U1361" i="3"/>
  <c r="V1361" i="3" s="1"/>
  <c r="T1361" i="3"/>
  <c r="W1360" i="3"/>
  <c r="U1360" i="3"/>
  <c r="V1360" i="3" s="1"/>
  <c r="T1360" i="3"/>
  <c r="W1359" i="3"/>
  <c r="U1359" i="3"/>
  <c r="V1359" i="3" s="1"/>
  <c r="T1359" i="3"/>
  <c r="W166" i="3"/>
  <c r="U166" i="3"/>
  <c r="V166" i="3" s="1"/>
  <c r="T166" i="3"/>
  <c r="W165" i="3"/>
  <c r="U165" i="3"/>
  <c r="V165" i="3" s="1"/>
  <c r="T165" i="3"/>
  <c r="W554" i="3"/>
  <c r="U554" i="3"/>
  <c r="V554" i="3" s="1"/>
  <c r="T554" i="3"/>
  <c r="W1357" i="3"/>
  <c r="U1357" i="3"/>
  <c r="V1357" i="3" s="1"/>
  <c r="T1357" i="3"/>
  <c r="W2354" i="3"/>
  <c r="U2354" i="3"/>
  <c r="V2354" i="3" s="1"/>
  <c r="T2354" i="3"/>
  <c r="W164" i="3"/>
  <c r="U164" i="3"/>
  <c r="V164" i="3" s="1"/>
  <c r="T164" i="3"/>
  <c r="W2353" i="3"/>
  <c r="U2353" i="3"/>
  <c r="V2353" i="3" s="1"/>
  <c r="T2353" i="3"/>
  <c r="W163" i="3"/>
  <c r="U163" i="3"/>
  <c r="V163" i="3" s="1"/>
  <c r="T163" i="3"/>
  <c r="W162" i="3"/>
  <c r="U162" i="3"/>
  <c r="V162" i="3" s="1"/>
  <c r="T162" i="3"/>
  <c r="W2352" i="3"/>
  <c r="U2352" i="3"/>
  <c r="V2352" i="3" s="1"/>
  <c r="T2352" i="3"/>
  <c r="W2351" i="3"/>
  <c r="U2351" i="3"/>
  <c r="V2351" i="3" s="1"/>
  <c r="T2351" i="3"/>
  <c r="W1356" i="3"/>
  <c r="U1356" i="3"/>
  <c r="V1356" i="3" s="1"/>
  <c r="T1356" i="3"/>
  <c r="W553" i="3"/>
  <c r="U553" i="3"/>
  <c r="V553" i="3" s="1"/>
  <c r="T553" i="3"/>
  <c r="W1355" i="3"/>
  <c r="U1355" i="3"/>
  <c r="V1355" i="3" s="1"/>
  <c r="T1355" i="3"/>
  <c r="W552" i="3"/>
  <c r="U552" i="3"/>
  <c r="V552" i="3" s="1"/>
  <c r="T552" i="3"/>
  <c r="W551" i="3"/>
  <c r="U551" i="3"/>
  <c r="V551" i="3" s="1"/>
  <c r="T551" i="3"/>
  <c r="W3079" i="3"/>
  <c r="U3079" i="3"/>
  <c r="V3079" i="3" s="1"/>
  <c r="T3079" i="3"/>
  <c r="W548" i="3"/>
  <c r="U548" i="3"/>
  <c r="V548" i="3" s="1"/>
  <c r="T548" i="3"/>
  <c r="W550" i="3"/>
  <c r="U550" i="3"/>
  <c r="V550" i="3" s="1"/>
  <c r="T550" i="3"/>
  <c r="W549" i="3"/>
  <c r="U549" i="3"/>
  <c r="V549" i="3" s="1"/>
  <c r="T549" i="3"/>
  <c r="W161" i="3"/>
  <c r="U161" i="3"/>
  <c r="V161" i="3" s="1"/>
  <c r="T161" i="3"/>
  <c r="W1354" i="3"/>
  <c r="U1354" i="3"/>
  <c r="V1354" i="3" s="1"/>
  <c r="T1354" i="3"/>
  <c r="W3078" i="3"/>
  <c r="U3078" i="3"/>
  <c r="V3078" i="3" s="1"/>
  <c r="T3078" i="3"/>
  <c r="W547" i="3"/>
  <c r="U547" i="3"/>
  <c r="V547" i="3" s="1"/>
  <c r="T547" i="3"/>
  <c r="W159" i="3"/>
  <c r="U159" i="3"/>
  <c r="V159" i="3" s="1"/>
  <c r="T159" i="3"/>
  <c r="W160" i="3"/>
  <c r="U160" i="3"/>
  <c r="V160" i="3" s="1"/>
  <c r="T160" i="3"/>
  <c r="W2350" i="3"/>
  <c r="U2350" i="3"/>
  <c r="V2350" i="3" s="1"/>
  <c r="T2350" i="3"/>
  <c r="W3077" i="3"/>
  <c r="U3077" i="3"/>
  <c r="V3077" i="3" s="1"/>
  <c r="T3077" i="3"/>
  <c r="W158" i="3"/>
  <c r="U158" i="3"/>
  <c r="V158" i="3" s="1"/>
  <c r="T158" i="3"/>
  <c r="W2349" i="3"/>
  <c r="U2349" i="3"/>
  <c r="V2349" i="3" s="1"/>
  <c r="T2349" i="3"/>
  <c r="W2348" i="3"/>
  <c r="U2348" i="3"/>
  <c r="V2348" i="3" s="1"/>
  <c r="T2348" i="3"/>
  <c r="W157" i="3"/>
  <c r="U157" i="3"/>
  <c r="V157" i="3" s="1"/>
  <c r="T157" i="3"/>
  <c r="W2345" i="3"/>
  <c r="U2345" i="3"/>
  <c r="V2345" i="3" s="1"/>
  <c r="T2345" i="3"/>
  <c r="W2347" i="3"/>
  <c r="U2347" i="3"/>
  <c r="V2347" i="3" s="1"/>
  <c r="T2347" i="3"/>
  <c r="W2344" i="3"/>
  <c r="U2344" i="3"/>
  <c r="V2344" i="3" s="1"/>
  <c r="T2344" i="3"/>
  <c r="W2346" i="3"/>
  <c r="U2346" i="3"/>
  <c r="V2346" i="3" s="1"/>
  <c r="T2346" i="3"/>
  <c r="W546" i="3"/>
  <c r="U546" i="3"/>
  <c r="V546" i="3" s="1"/>
  <c r="T546" i="3"/>
  <c r="W2343" i="3"/>
  <c r="U2343" i="3"/>
  <c r="V2343" i="3" s="1"/>
  <c r="T2343" i="3"/>
  <c r="W545" i="3"/>
  <c r="U545" i="3"/>
  <c r="V545" i="3" s="1"/>
  <c r="T545" i="3"/>
  <c r="W544" i="3"/>
  <c r="U544" i="3"/>
  <c r="V544" i="3" s="1"/>
  <c r="T544" i="3"/>
  <c r="W1353" i="3"/>
  <c r="U1353" i="3"/>
  <c r="V1353" i="3" s="1"/>
  <c r="T1353" i="3"/>
  <c r="W3076" i="3"/>
  <c r="U3076" i="3"/>
  <c r="V3076" i="3" s="1"/>
  <c r="T3076" i="3"/>
  <c r="W543" i="3"/>
  <c r="U543" i="3"/>
  <c r="V543" i="3" s="1"/>
  <c r="T543" i="3"/>
  <c r="W542" i="3"/>
  <c r="U542" i="3"/>
  <c r="V542" i="3" s="1"/>
  <c r="T542" i="3"/>
  <c r="W541" i="3"/>
  <c r="U541" i="3"/>
  <c r="V541" i="3" s="1"/>
  <c r="T541" i="3"/>
  <c r="W156" i="3"/>
  <c r="U156" i="3"/>
  <c r="V156" i="3" s="1"/>
  <c r="T156" i="3"/>
  <c r="W540" i="3"/>
  <c r="U540" i="3"/>
  <c r="V540" i="3" s="1"/>
  <c r="T540" i="3"/>
  <c r="W539" i="3"/>
  <c r="U539" i="3"/>
  <c r="V539" i="3" s="1"/>
  <c r="T539" i="3"/>
  <c r="W2342" i="3"/>
  <c r="U2342" i="3"/>
  <c r="V2342" i="3" s="1"/>
  <c r="T2342" i="3"/>
  <c r="W2341" i="3"/>
  <c r="U2341" i="3"/>
  <c r="V2341" i="3" s="1"/>
  <c r="T2341" i="3"/>
  <c r="W537" i="3"/>
  <c r="U537" i="3"/>
  <c r="V537" i="3" s="1"/>
  <c r="T537" i="3"/>
  <c r="W538" i="3"/>
  <c r="U538" i="3"/>
  <c r="V538" i="3" s="1"/>
  <c r="T538" i="3"/>
  <c r="W2340" i="3"/>
  <c r="U2340" i="3"/>
  <c r="V2340" i="3" s="1"/>
  <c r="T2340" i="3"/>
  <c r="W1352" i="3"/>
  <c r="U1352" i="3"/>
  <c r="V1352" i="3" s="1"/>
  <c r="T1352" i="3"/>
  <c r="W3075" i="3"/>
  <c r="U3075" i="3"/>
  <c r="V3075" i="3" s="1"/>
  <c r="T3075" i="3"/>
  <c r="W155" i="3"/>
  <c r="U155" i="3"/>
  <c r="V155" i="3" s="1"/>
  <c r="T155" i="3"/>
  <c r="W154" i="3"/>
  <c r="U154" i="3"/>
  <c r="V154" i="3" s="1"/>
  <c r="T154" i="3"/>
  <c r="W536" i="3"/>
  <c r="U536" i="3"/>
  <c r="V536" i="3" s="1"/>
  <c r="T536" i="3"/>
  <c r="W2339" i="3"/>
  <c r="U2339" i="3"/>
  <c r="V2339" i="3" s="1"/>
  <c r="T2339" i="3"/>
  <c r="W1351" i="3"/>
  <c r="U1351" i="3"/>
  <c r="V1351" i="3" s="1"/>
  <c r="T1351" i="3"/>
  <c r="W534" i="3"/>
  <c r="U534" i="3"/>
  <c r="V534" i="3" s="1"/>
  <c r="T534" i="3"/>
  <c r="W2338" i="3"/>
  <c r="U2338" i="3"/>
  <c r="V2338" i="3" s="1"/>
  <c r="T2338" i="3"/>
  <c r="W2337" i="3"/>
  <c r="U2337" i="3"/>
  <c r="V2337" i="3" s="1"/>
  <c r="T2337" i="3"/>
  <c r="W535" i="3"/>
  <c r="U535" i="3"/>
  <c r="V535" i="3" s="1"/>
  <c r="T535" i="3"/>
  <c r="W153" i="3"/>
  <c r="U153" i="3"/>
  <c r="V153" i="3" s="1"/>
  <c r="T153" i="3"/>
  <c r="W1350" i="3"/>
  <c r="U1350" i="3"/>
  <c r="V1350" i="3" s="1"/>
  <c r="T1350" i="3"/>
  <c r="W2336" i="3"/>
  <c r="U2336" i="3"/>
  <c r="V2336" i="3" s="1"/>
  <c r="T2336" i="3"/>
  <c r="W152" i="3"/>
  <c r="U152" i="3"/>
  <c r="V152" i="3" s="1"/>
  <c r="T152" i="3"/>
  <c r="W533" i="3"/>
  <c r="U533" i="3"/>
  <c r="V533" i="3" s="1"/>
  <c r="T533" i="3"/>
  <c r="W149" i="3"/>
  <c r="U149" i="3"/>
  <c r="V149" i="3" s="1"/>
  <c r="T149" i="3"/>
  <c r="W150" i="3"/>
  <c r="U150" i="3"/>
  <c r="V150" i="3" s="1"/>
  <c r="T150" i="3"/>
  <c r="W2335" i="3"/>
  <c r="U2335" i="3"/>
  <c r="V2335" i="3" s="1"/>
  <c r="T2335" i="3"/>
  <c r="W151" i="3"/>
  <c r="U151" i="3"/>
  <c r="V151" i="3" s="1"/>
  <c r="T151" i="3"/>
  <c r="W3074" i="3"/>
  <c r="U3074" i="3"/>
  <c r="V3074" i="3" s="1"/>
  <c r="T3074" i="3"/>
  <c r="W2334" i="3"/>
  <c r="U2334" i="3"/>
  <c r="V2334" i="3" s="1"/>
  <c r="T2334" i="3"/>
  <c r="W532" i="3"/>
  <c r="U532" i="3"/>
  <c r="V532" i="3" s="1"/>
  <c r="T532" i="3"/>
  <c r="W148" i="3"/>
  <c r="U148" i="3"/>
  <c r="V148" i="3" s="1"/>
  <c r="T148" i="3"/>
  <c r="W2333" i="3"/>
  <c r="U2333" i="3"/>
  <c r="V2333" i="3" s="1"/>
  <c r="T2333" i="3"/>
  <c r="W531" i="3"/>
  <c r="U531" i="3"/>
  <c r="V531" i="3" s="1"/>
  <c r="T531" i="3"/>
  <c r="W530" i="3"/>
  <c r="U530" i="3"/>
  <c r="V530" i="3" s="1"/>
  <c r="T530" i="3"/>
  <c r="W529" i="3"/>
  <c r="U529" i="3"/>
  <c r="V529" i="3" s="1"/>
  <c r="T529" i="3"/>
  <c r="W1331" i="3"/>
  <c r="U1331" i="3"/>
  <c r="V1331" i="3" s="1"/>
  <c r="T1331" i="3"/>
  <c r="W147" i="3"/>
  <c r="U147" i="3"/>
  <c r="V147" i="3" s="1"/>
  <c r="T147" i="3"/>
  <c r="W528" i="3"/>
  <c r="U528" i="3"/>
  <c r="V528" i="3" s="1"/>
  <c r="T528" i="3"/>
  <c r="W1330" i="3"/>
  <c r="U1330" i="3"/>
  <c r="V1330" i="3" s="1"/>
  <c r="T1330" i="3"/>
  <c r="W2332" i="3"/>
  <c r="U2332" i="3"/>
  <c r="V2332" i="3" s="1"/>
  <c r="T2332" i="3"/>
  <c r="W1329" i="3"/>
  <c r="U1329" i="3"/>
  <c r="V1329" i="3" s="1"/>
  <c r="T1329" i="3"/>
  <c r="W146" i="3"/>
  <c r="U146" i="3"/>
  <c r="V146" i="3" s="1"/>
  <c r="T146" i="3"/>
  <c r="W3073" i="3"/>
  <c r="U3073" i="3"/>
  <c r="V3073" i="3" s="1"/>
  <c r="T3073" i="3"/>
  <c r="W3072" i="3"/>
  <c r="U3072" i="3"/>
  <c r="V3072" i="3" s="1"/>
  <c r="T3072" i="3"/>
  <c r="W3071" i="3"/>
  <c r="U3071" i="3"/>
  <c r="V3071" i="3" s="1"/>
  <c r="T3071" i="3"/>
  <c r="W1328" i="3"/>
  <c r="U1328" i="3"/>
  <c r="V1328" i="3" s="1"/>
  <c r="T1328" i="3"/>
  <c r="W1327" i="3"/>
  <c r="U1327" i="3"/>
  <c r="V1327" i="3" s="1"/>
  <c r="T1327" i="3"/>
  <c r="W526" i="3"/>
  <c r="U526" i="3"/>
  <c r="V526" i="3" s="1"/>
  <c r="T526" i="3"/>
  <c r="W527" i="3"/>
  <c r="U527" i="3"/>
  <c r="V527" i="3" s="1"/>
  <c r="T527" i="3"/>
  <c r="W3070" i="3"/>
  <c r="U3070" i="3"/>
  <c r="V3070" i="3" s="1"/>
  <c r="T3070" i="3"/>
  <c r="W145" i="3"/>
  <c r="U145" i="3"/>
  <c r="V145" i="3" s="1"/>
  <c r="T145" i="3"/>
  <c r="W1326" i="3"/>
  <c r="U1326" i="3"/>
  <c r="V1326" i="3" s="1"/>
  <c r="T1326" i="3"/>
  <c r="W2331" i="3"/>
  <c r="U2331" i="3"/>
  <c r="V2331" i="3" s="1"/>
  <c r="T2331" i="3"/>
  <c r="W525" i="3"/>
  <c r="U525" i="3"/>
  <c r="V525" i="3" s="1"/>
  <c r="T525" i="3"/>
  <c r="W3069" i="3"/>
  <c r="U3069" i="3"/>
  <c r="V3069" i="3" s="1"/>
  <c r="T3069" i="3"/>
  <c r="W1325" i="3"/>
  <c r="U1325" i="3"/>
  <c r="V1325" i="3" s="1"/>
  <c r="T1325" i="3"/>
  <c r="W144" i="3"/>
  <c r="U144" i="3"/>
  <c r="V144" i="3" s="1"/>
  <c r="T144" i="3"/>
  <c r="W524" i="3"/>
  <c r="U524" i="3"/>
  <c r="V524" i="3" s="1"/>
  <c r="T524" i="3"/>
  <c r="W2330" i="3"/>
  <c r="U2330" i="3"/>
  <c r="V2330" i="3" s="1"/>
  <c r="T2330" i="3"/>
  <c r="W2329" i="3"/>
  <c r="U2329" i="3"/>
  <c r="V2329" i="3" s="1"/>
  <c r="T2329" i="3"/>
  <c r="W523" i="3"/>
  <c r="U523" i="3"/>
  <c r="V523" i="3" s="1"/>
  <c r="T523" i="3"/>
  <c r="W522" i="3"/>
  <c r="U522" i="3"/>
  <c r="V522" i="3" s="1"/>
  <c r="T522" i="3"/>
  <c r="W1324" i="3"/>
  <c r="U1324" i="3"/>
  <c r="V1324" i="3" s="1"/>
  <c r="T1324" i="3"/>
  <c r="W2328" i="3"/>
  <c r="U2328" i="3"/>
  <c r="V2328" i="3" s="1"/>
  <c r="T2328" i="3"/>
  <c r="W2327" i="3"/>
  <c r="U2327" i="3"/>
  <c r="V2327" i="3" s="1"/>
  <c r="T2327" i="3"/>
  <c r="W1322" i="3"/>
  <c r="U1322" i="3"/>
  <c r="V1322" i="3" s="1"/>
  <c r="T1322" i="3"/>
  <c r="W1323" i="3"/>
  <c r="U1323" i="3"/>
  <c r="V1323" i="3" s="1"/>
  <c r="T1323" i="3"/>
  <c r="W521" i="3"/>
  <c r="U521" i="3"/>
  <c r="V521" i="3" s="1"/>
  <c r="T521" i="3"/>
  <c r="W1349" i="3"/>
  <c r="U1349" i="3"/>
  <c r="V1349" i="3" s="1"/>
  <c r="T1349" i="3"/>
  <c r="W1348" i="3"/>
  <c r="U1348" i="3"/>
  <c r="V1348" i="3" s="1"/>
  <c r="T1348" i="3"/>
  <c r="W520" i="3"/>
  <c r="U520" i="3"/>
  <c r="V520" i="3" s="1"/>
  <c r="T520" i="3"/>
  <c r="W2326" i="3"/>
  <c r="U2326" i="3"/>
  <c r="V2326" i="3" s="1"/>
  <c r="T2326" i="3"/>
  <c r="W2325" i="3"/>
  <c r="U2325" i="3"/>
  <c r="V2325" i="3" s="1"/>
  <c r="T2325" i="3"/>
  <c r="W143" i="3"/>
  <c r="U143" i="3"/>
  <c r="V143" i="3" s="1"/>
  <c r="T143" i="3"/>
  <c r="W1321" i="3"/>
  <c r="U1321" i="3"/>
  <c r="V1321" i="3" s="1"/>
  <c r="T1321" i="3"/>
  <c r="W1320" i="3"/>
  <c r="U1320" i="3"/>
  <c r="V1320" i="3" s="1"/>
  <c r="T1320" i="3"/>
  <c r="W141" i="3"/>
  <c r="U141" i="3"/>
  <c r="V141" i="3" s="1"/>
  <c r="T141" i="3"/>
  <c r="W142" i="3"/>
  <c r="U142" i="3"/>
  <c r="V142" i="3" s="1"/>
  <c r="T142" i="3"/>
  <c r="W2324" i="3"/>
  <c r="U2324" i="3"/>
  <c r="V2324" i="3" s="1"/>
  <c r="T2324" i="3"/>
  <c r="W1347" i="3"/>
  <c r="U1347" i="3"/>
  <c r="V1347" i="3" s="1"/>
  <c r="T1347" i="3"/>
  <c r="W519" i="3"/>
  <c r="U519" i="3"/>
  <c r="V519" i="3" s="1"/>
  <c r="T519" i="3"/>
  <c r="W1319" i="3"/>
  <c r="U1319" i="3"/>
  <c r="V1319" i="3" s="1"/>
  <c r="T1319" i="3"/>
  <c r="W2322" i="3"/>
  <c r="U2322" i="3"/>
  <c r="V2322" i="3" s="1"/>
  <c r="T2322" i="3"/>
  <c r="W2323" i="3"/>
  <c r="U2323" i="3"/>
  <c r="V2323" i="3" s="1"/>
  <c r="T2323" i="3"/>
  <c r="W1346" i="3"/>
  <c r="U1346" i="3"/>
  <c r="V1346" i="3" s="1"/>
  <c r="T1346" i="3"/>
  <c r="W518" i="3"/>
  <c r="U518" i="3"/>
  <c r="V518" i="3" s="1"/>
  <c r="T518" i="3"/>
  <c r="W517" i="3"/>
  <c r="U517" i="3"/>
  <c r="V517" i="3" s="1"/>
  <c r="T517" i="3"/>
  <c r="W516" i="3"/>
  <c r="U516" i="3"/>
  <c r="V516" i="3" s="1"/>
  <c r="T516" i="3"/>
  <c r="W1318" i="3"/>
  <c r="U1318" i="3"/>
  <c r="V1318" i="3" s="1"/>
  <c r="T1318" i="3"/>
  <c r="W140" i="3"/>
  <c r="U140" i="3"/>
  <c r="V140" i="3" s="1"/>
  <c r="T140" i="3"/>
  <c r="W1345" i="3"/>
  <c r="U1345" i="3"/>
  <c r="V1345" i="3" s="1"/>
  <c r="T1345" i="3"/>
  <c r="W515" i="3"/>
  <c r="U515" i="3"/>
  <c r="V515" i="3" s="1"/>
  <c r="T515" i="3"/>
  <c r="W513" i="3"/>
  <c r="U513" i="3"/>
  <c r="V513" i="3" s="1"/>
  <c r="T513" i="3"/>
  <c r="W514" i="3"/>
  <c r="U514" i="3"/>
  <c r="V514" i="3" s="1"/>
  <c r="T514" i="3"/>
  <c r="W1317" i="3"/>
  <c r="U1317" i="3"/>
  <c r="V1317" i="3" s="1"/>
  <c r="T1317" i="3"/>
  <c r="W1344" i="3"/>
  <c r="U1344" i="3"/>
  <c r="V1344" i="3" s="1"/>
  <c r="T1344" i="3"/>
  <c r="W3068" i="3"/>
  <c r="U3068" i="3"/>
  <c r="V3068" i="3" s="1"/>
  <c r="T3068" i="3"/>
  <c r="W1316" i="3"/>
  <c r="U1316" i="3"/>
  <c r="V1316" i="3" s="1"/>
  <c r="T1316" i="3"/>
  <c r="W2321" i="3"/>
  <c r="U2321" i="3"/>
  <c r="V2321" i="3" s="1"/>
  <c r="T2321" i="3"/>
  <c r="W1343" i="3"/>
  <c r="U1343" i="3"/>
  <c r="V1343" i="3" s="1"/>
  <c r="T1343" i="3"/>
  <c r="W3067" i="3"/>
  <c r="U3067" i="3"/>
  <c r="V3067" i="3" s="1"/>
  <c r="T3067" i="3"/>
  <c r="W139" i="3"/>
  <c r="U139" i="3"/>
  <c r="V139" i="3" s="1"/>
  <c r="T139" i="3"/>
  <c r="W1315" i="3"/>
  <c r="U1315" i="3"/>
  <c r="V1315" i="3" s="1"/>
  <c r="T1315" i="3"/>
  <c r="W138" i="3"/>
  <c r="U138" i="3"/>
  <c r="V138" i="3" s="1"/>
  <c r="T138" i="3"/>
  <c r="W137" i="3"/>
  <c r="U137" i="3"/>
  <c r="V137" i="3" s="1"/>
  <c r="T137" i="3"/>
  <c r="W1314" i="3"/>
  <c r="U1314" i="3"/>
  <c r="V1314" i="3" s="1"/>
  <c r="T1314" i="3"/>
  <c r="W135" i="3"/>
  <c r="U135" i="3"/>
  <c r="V135" i="3" s="1"/>
  <c r="T135" i="3"/>
  <c r="W136" i="3"/>
  <c r="U136" i="3"/>
  <c r="V136" i="3" s="1"/>
  <c r="T136" i="3"/>
  <c r="W1313" i="3"/>
  <c r="U1313" i="3"/>
  <c r="V1313" i="3" s="1"/>
  <c r="T1313" i="3"/>
  <c r="W1342" i="3"/>
  <c r="U1342" i="3"/>
  <c r="V1342" i="3" s="1"/>
  <c r="T1342" i="3"/>
  <c r="W3066" i="3"/>
  <c r="U3066" i="3"/>
  <c r="V3066" i="3" s="1"/>
  <c r="T3066" i="3"/>
  <c r="W3065" i="3"/>
  <c r="U3065" i="3"/>
  <c r="V3065" i="3" s="1"/>
  <c r="T3065" i="3"/>
  <c r="W2319" i="3"/>
  <c r="U2319" i="3"/>
  <c r="V2319" i="3" s="1"/>
  <c r="T2319" i="3"/>
  <c r="W2320" i="3"/>
  <c r="U2320" i="3"/>
  <c r="V2320" i="3" s="1"/>
  <c r="T2320" i="3"/>
  <c r="W1312" i="3"/>
  <c r="U1312" i="3"/>
  <c r="V1312" i="3" s="1"/>
  <c r="T1312" i="3"/>
  <c r="W134" i="3"/>
  <c r="U134" i="3"/>
  <c r="V134" i="3" s="1"/>
  <c r="T134" i="3"/>
  <c r="W3064" i="3"/>
  <c r="U3064" i="3"/>
  <c r="V3064" i="3" s="1"/>
  <c r="T3064" i="3"/>
  <c r="W512" i="3"/>
  <c r="U512" i="3"/>
  <c r="V512" i="3" s="1"/>
  <c r="T512" i="3"/>
  <c r="W133" i="3"/>
  <c r="U133" i="3"/>
  <c r="V133" i="3" s="1"/>
  <c r="T133" i="3"/>
  <c r="W1310" i="3"/>
  <c r="U1310" i="3"/>
  <c r="V1310" i="3" s="1"/>
  <c r="T1310" i="3"/>
  <c r="W1311" i="3"/>
  <c r="U1311" i="3"/>
  <c r="V1311" i="3" s="1"/>
  <c r="T1311" i="3"/>
  <c r="W132" i="3"/>
  <c r="U132" i="3"/>
  <c r="V132" i="3" s="1"/>
  <c r="T132" i="3"/>
  <c r="W1309" i="3"/>
  <c r="U1309" i="3"/>
  <c r="V1309" i="3" s="1"/>
  <c r="T1309" i="3"/>
  <c r="W2533" i="3"/>
  <c r="U2533" i="3"/>
  <c r="V2533" i="3" s="1"/>
  <c r="T2533" i="3"/>
  <c r="W3063" i="3"/>
  <c r="U3063" i="3"/>
  <c r="V3063" i="3" s="1"/>
  <c r="T3063" i="3"/>
  <c r="W2532" i="3"/>
  <c r="U2532" i="3"/>
  <c r="V2532" i="3" s="1"/>
  <c r="T2532" i="3"/>
  <c r="W2531" i="3"/>
  <c r="U2531" i="3"/>
  <c r="V2531" i="3" s="1"/>
  <c r="T2531" i="3"/>
  <c r="W511" i="3"/>
  <c r="U511" i="3"/>
  <c r="V511" i="3" s="1"/>
  <c r="T511" i="3"/>
  <c r="W2318" i="3"/>
  <c r="U2318" i="3"/>
  <c r="V2318" i="3" s="1"/>
  <c r="T2318" i="3"/>
  <c r="W1308" i="3"/>
  <c r="U1308" i="3"/>
  <c r="V1308" i="3" s="1"/>
  <c r="T1308" i="3"/>
  <c r="W131" i="3"/>
  <c r="U131" i="3"/>
  <c r="V131" i="3" s="1"/>
  <c r="T131" i="3"/>
  <c r="W1307" i="3"/>
  <c r="U1307" i="3"/>
  <c r="V1307" i="3" s="1"/>
  <c r="T1307" i="3"/>
  <c r="W2316" i="3"/>
  <c r="U2316" i="3"/>
  <c r="V2316" i="3" s="1"/>
  <c r="T2316" i="3"/>
  <c r="W2317" i="3"/>
  <c r="U2317" i="3"/>
  <c r="V2317" i="3" s="1"/>
  <c r="T2317" i="3"/>
  <c r="W3062" i="3"/>
  <c r="U3062" i="3"/>
  <c r="V3062" i="3" s="1"/>
  <c r="T3062" i="3"/>
  <c r="W2530" i="3"/>
  <c r="U2530" i="3"/>
  <c r="V2530" i="3" s="1"/>
  <c r="T2530" i="3"/>
  <c r="W508" i="3"/>
  <c r="U508" i="3"/>
  <c r="V508" i="3" s="1"/>
  <c r="T508" i="3"/>
  <c r="W3061" i="3"/>
  <c r="U3061" i="3"/>
  <c r="V3061" i="3" s="1"/>
  <c r="T3061" i="3"/>
  <c r="W509" i="3"/>
  <c r="U509" i="3"/>
  <c r="V509" i="3" s="1"/>
  <c r="T509" i="3"/>
  <c r="W3060" i="3"/>
  <c r="U3060" i="3"/>
  <c r="V3060" i="3" s="1"/>
  <c r="T3060" i="3"/>
  <c r="W510" i="3"/>
  <c r="U510" i="3"/>
  <c r="V510" i="3" s="1"/>
  <c r="T510" i="3"/>
  <c r="W2529" i="3"/>
  <c r="U2529" i="3"/>
  <c r="V2529" i="3" s="1"/>
  <c r="T2529" i="3"/>
  <c r="W2315" i="3"/>
  <c r="U2315" i="3"/>
  <c r="V2315" i="3" s="1"/>
  <c r="T2315" i="3"/>
  <c r="W507" i="3"/>
  <c r="U507" i="3"/>
  <c r="V507" i="3" s="1"/>
  <c r="T507" i="3"/>
  <c r="W3059" i="3"/>
  <c r="U3059" i="3"/>
  <c r="V3059" i="3" s="1"/>
  <c r="T3059" i="3"/>
  <c r="W1306" i="3"/>
  <c r="U1306" i="3"/>
  <c r="V1306" i="3" s="1"/>
  <c r="T1306" i="3"/>
  <c r="W1305" i="3"/>
  <c r="U1305" i="3"/>
  <c r="V1305" i="3" s="1"/>
  <c r="T1305" i="3"/>
  <c r="W130" i="3"/>
  <c r="U130" i="3"/>
  <c r="V130" i="3" s="1"/>
  <c r="T130" i="3"/>
  <c r="W2528" i="3"/>
  <c r="U2528" i="3"/>
  <c r="V2528" i="3" s="1"/>
  <c r="T2528" i="3"/>
  <c r="W2314" i="3"/>
  <c r="U2314" i="3"/>
  <c r="V2314" i="3" s="1"/>
  <c r="T2314" i="3"/>
  <c r="W505" i="3"/>
  <c r="U505" i="3"/>
  <c r="V505" i="3" s="1"/>
  <c r="T505" i="3"/>
  <c r="W506" i="3"/>
  <c r="U506" i="3"/>
  <c r="V506" i="3" s="1"/>
  <c r="T506" i="3"/>
  <c r="W2527" i="3"/>
  <c r="U2527" i="3"/>
  <c r="V2527" i="3" s="1"/>
  <c r="T2527" i="3"/>
  <c r="W2526" i="3"/>
  <c r="U2526" i="3"/>
  <c r="V2526" i="3" s="1"/>
  <c r="T2526" i="3"/>
  <c r="W2313" i="3"/>
  <c r="U2313" i="3"/>
  <c r="V2313" i="3" s="1"/>
  <c r="T2313" i="3"/>
  <c r="W3058" i="3"/>
  <c r="U3058" i="3"/>
  <c r="V3058" i="3" s="1"/>
  <c r="T3058" i="3"/>
  <c r="W503" i="3"/>
  <c r="U503" i="3"/>
  <c r="V503" i="3" s="1"/>
  <c r="T503" i="3"/>
  <c r="W502" i="3"/>
  <c r="U502" i="3"/>
  <c r="V502" i="3" s="1"/>
  <c r="T502" i="3"/>
  <c r="W504" i="3"/>
  <c r="U504" i="3"/>
  <c r="V504" i="3" s="1"/>
  <c r="T504" i="3"/>
  <c r="W2312" i="3"/>
  <c r="U2312" i="3"/>
  <c r="V2312" i="3" s="1"/>
  <c r="T2312" i="3"/>
  <c r="W1341" i="3"/>
  <c r="U1341" i="3"/>
  <c r="V1341" i="3" s="1"/>
  <c r="T1341" i="3"/>
  <c r="W3057" i="3"/>
  <c r="U3057" i="3"/>
  <c r="V3057" i="3" s="1"/>
  <c r="T3057" i="3"/>
  <c r="W1304" i="3"/>
  <c r="U1304" i="3"/>
  <c r="V1304" i="3" s="1"/>
  <c r="T1304" i="3"/>
  <c r="W1340" i="3"/>
  <c r="U1340" i="3"/>
  <c r="V1340" i="3" s="1"/>
  <c r="T1340" i="3"/>
  <c r="W500" i="3"/>
  <c r="U500" i="3"/>
  <c r="V500" i="3" s="1"/>
  <c r="T500" i="3"/>
  <c r="W499" i="3"/>
  <c r="U499" i="3"/>
  <c r="V499" i="3" s="1"/>
  <c r="T499" i="3"/>
  <c r="W3056" i="3"/>
  <c r="U3056" i="3"/>
  <c r="V3056" i="3" s="1"/>
  <c r="T3056" i="3"/>
  <c r="W3055" i="3"/>
  <c r="U3055" i="3"/>
  <c r="V3055" i="3" s="1"/>
  <c r="T3055" i="3"/>
  <c r="W501" i="3"/>
  <c r="U501" i="3"/>
  <c r="V501" i="3" s="1"/>
  <c r="T501" i="3"/>
  <c r="W2311" i="3"/>
  <c r="U2311" i="3"/>
  <c r="V2311" i="3" s="1"/>
  <c r="T2311" i="3"/>
  <c r="W3051" i="3"/>
  <c r="U3051" i="3"/>
  <c r="V3051" i="3" s="1"/>
  <c r="T3051" i="3"/>
  <c r="W3054" i="3"/>
  <c r="U3054" i="3"/>
  <c r="V3054" i="3" s="1"/>
  <c r="T3054" i="3"/>
  <c r="W3053" i="3"/>
  <c r="U3053" i="3"/>
  <c r="V3053" i="3" s="1"/>
  <c r="T3053" i="3"/>
  <c r="W3052" i="3"/>
  <c r="U3052" i="3"/>
  <c r="V3052" i="3" s="1"/>
  <c r="T3052" i="3"/>
  <c r="W1303" i="3"/>
  <c r="U1303" i="3"/>
  <c r="V1303" i="3" s="1"/>
  <c r="T1303" i="3"/>
  <c r="W129" i="3"/>
  <c r="U129" i="3"/>
  <c r="V129" i="3" s="1"/>
  <c r="T129" i="3"/>
  <c r="W1339" i="3"/>
  <c r="U1339" i="3"/>
  <c r="V1339" i="3" s="1"/>
  <c r="T1339" i="3"/>
  <c r="W1338" i="3"/>
  <c r="U1338" i="3"/>
  <c r="V1338" i="3" s="1"/>
  <c r="T1338" i="3"/>
  <c r="W3050" i="3"/>
  <c r="U3050" i="3"/>
  <c r="V3050" i="3" s="1"/>
  <c r="T3050" i="3"/>
  <c r="W2310" i="3"/>
  <c r="U2310" i="3"/>
  <c r="V2310" i="3" s="1"/>
  <c r="T2310" i="3"/>
  <c r="W1337" i="3"/>
  <c r="U1337" i="3"/>
  <c r="V1337" i="3" s="1"/>
  <c r="T1337" i="3"/>
  <c r="W128" i="3"/>
  <c r="U128" i="3"/>
  <c r="V128" i="3" s="1"/>
  <c r="T128" i="3"/>
  <c r="W127" i="3"/>
  <c r="U127" i="3"/>
  <c r="V127" i="3" s="1"/>
  <c r="T127" i="3"/>
  <c r="W1302" i="3"/>
  <c r="U1302" i="3"/>
  <c r="V1302" i="3" s="1"/>
  <c r="T1302" i="3"/>
  <c r="W2309" i="3"/>
  <c r="U2309" i="3"/>
  <c r="V2309" i="3" s="1"/>
  <c r="T2309" i="3"/>
  <c r="W2525" i="3"/>
  <c r="U2525" i="3"/>
  <c r="V2525" i="3" s="1"/>
  <c r="T2525" i="3"/>
  <c r="W1301" i="3"/>
  <c r="U1301" i="3"/>
  <c r="V1301" i="3" s="1"/>
  <c r="T1301" i="3"/>
  <c r="W126" i="3"/>
  <c r="U126" i="3"/>
  <c r="V126" i="3" s="1"/>
  <c r="T126" i="3"/>
  <c r="W125" i="3"/>
  <c r="U125" i="3"/>
  <c r="V125" i="3" s="1"/>
  <c r="T125" i="3"/>
  <c r="W2308" i="3"/>
  <c r="U2308" i="3"/>
  <c r="V2308" i="3" s="1"/>
  <c r="T2308" i="3"/>
  <c r="W1298" i="3"/>
  <c r="U1298" i="3"/>
  <c r="V1298" i="3" s="1"/>
  <c r="T1298" i="3"/>
  <c r="W123" i="3"/>
  <c r="U123" i="3"/>
  <c r="V123" i="3" s="1"/>
  <c r="T123" i="3"/>
  <c r="W2524" i="3"/>
  <c r="U2524" i="3"/>
  <c r="V2524" i="3" s="1"/>
  <c r="T2524" i="3"/>
  <c r="W1300" i="3"/>
  <c r="U1300" i="3"/>
  <c r="V1300" i="3" s="1"/>
  <c r="T1300" i="3"/>
  <c r="W1299" i="3"/>
  <c r="U1299" i="3"/>
  <c r="V1299" i="3" s="1"/>
  <c r="T1299" i="3"/>
  <c r="W124" i="3"/>
  <c r="U124" i="3"/>
  <c r="V124" i="3" s="1"/>
  <c r="T124" i="3"/>
  <c r="W2523" i="3"/>
  <c r="U2523" i="3"/>
  <c r="V2523" i="3" s="1"/>
  <c r="T2523" i="3"/>
  <c r="W1336" i="3"/>
  <c r="U1336" i="3"/>
  <c r="V1336" i="3" s="1"/>
  <c r="T1336" i="3"/>
  <c r="W1297" i="3"/>
  <c r="U1297" i="3"/>
  <c r="V1297" i="3" s="1"/>
  <c r="T1297" i="3"/>
  <c r="W122" i="3"/>
  <c r="U122" i="3"/>
  <c r="V122" i="3" s="1"/>
  <c r="T122" i="3"/>
  <c r="W2306" i="3"/>
  <c r="U2306" i="3"/>
  <c r="V2306" i="3" s="1"/>
  <c r="T2306" i="3"/>
  <c r="W2307" i="3"/>
  <c r="U2307" i="3"/>
  <c r="V2307" i="3" s="1"/>
  <c r="T2307" i="3"/>
  <c r="W1295" i="3"/>
  <c r="U1295" i="3"/>
  <c r="V1295" i="3" s="1"/>
  <c r="T1295" i="3"/>
  <c r="W2522" i="3"/>
  <c r="U2522" i="3"/>
  <c r="V2522" i="3" s="1"/>
  <c r="T2522" i="3"/>
  <c r="W1296" i="3"/>
  <c r="U1296" i="3"/>
  <c r="V1296" i="3" s="1"/>
  <c r="T1296" i="3"/>
  <c r="W2521" i="3"/>
  <c r="U2521" i="3"/>
  <c r="V2521" i="3" s="1"/>
  <c r="T2521" i="3"/>
  <c r="W1335" i="3"/>
  <c r="U1335" i="3"/>
  <c r="V1335" i="3" s="1"/>
  <c r="T1335" i="3"/>
  <c r="W2305" i="3"/>
  <c r="U2305" i="3"/>
  <c r="V2305" i="3" s="1"/>
  <c r="T2305" i="3"/>
  <c r="W498" i="3"/>
  <c r="U498" i="3"/>
  <c r="V498" i="3" s="1"/>
  <c r="T498" i="3"/>
  <c r="W2520" i="3"/>
  <c r="U2520" i="3"/>
  <c r="V2520" i="3" s="1"/>
  <c r="T2520" i="3"/>
  <c r="W121" i="3"/>
  <c r="U121" i="3"/>
  <c r="V121" i="3" s="1"/>
  <c r="T121" i="3"/>
  <c r="W1334" i="3"/>
  <c r="U1334" i="3"/>
  <c r="V1334" i="3" s="1"/>
  <c r="T1334" i="3"/>
  <c r="W3048" i="3"/>
  <c r="U3048" i="3"/>
  <c r="V3048" i="3" s="1"/>
  <c r="T3048" i="3"/>
  <c r="W495" i="3"/>
  <c r="U495" i="3"/>
  <c r="V495" i="3" s="1"/>
  <c r="T495" i="3"/>
  <c r="W3049" i="3"/>
  <c r="U3049" i="3"/>
  <c r="V3049" i="3" s="1"/>
  <c r="T3049" i="3"/>
  <c r="W497" i="3"/>
  <c r="U497" i="3"/>
  <c r="V497" i="3" s="1"/>
  <c r="T497" i="3"/>
  <c r="W496" i="3"/>
  <c r="U496" i="3"/>
  <c r="V496" i="3" s="1"/>
  <c r="T496" i="3"/>
  <c r="W2519" i="3"/>
  <c r="U2519" i="3"/>
  <c r="V2519" i="3" s="1"/>
  <c r="T2519" i="3"/>
  <c r="W2304" i="3"/>
  <c r="U2304" i="3"/>
  <c r="V2304" i="3" s="1"/>
  <c r="T2304" i="3"/>
  <c r="W1294" i="3"/>
  <c r="U1294" i="3"/>
  <c r="V1294" i="3" s="1"/>
  <c r="T1294" i="3"/>
  <c r="W120" i="3"/>
  <c r="U120" i="3"/>
  <c r="V120" i="3" s="1"/>
  <c r="T120" i="3"/>
  <c r="W119" i="3"/>
  <c r="U119" i="3"/>
  <c r="V119" i="3" s="1"/>
  <c r="T119" i="3"/>
  <c r="W1332" i="3"/>
  <c r="U1332" i="3"/>
  <c r="V1332" i="3" s="1"/>
  <c r="T1332" i="3"/>
  <c r="W1333" i="3"/>
  <c r="U1333" i="3"/>
  <c r="V1333" i="3" s="1"/>
  <c r="T1333" i="3"/>
  <c r="W3047" i="3"/>
  <c r="U3047" i="3"/>
  <c r="V3047" i="3" s="1"/>
  <c r="T3047" i="3"/>
  <c r="W3046" i="3"/>
  <c r="U3046" i="3"/>
  <c r="V3046" i="3" s="1"/>
  <c r="T3046" i="3"/>
  <c r="W494" i="3"/>
  <c r="U494" i="3"/>
  <c r="V494" i="3" s="1"/>
  <c r="T494" i="3"/>
  <c r="W3045" i="3"/>
  <c r="U3045" i="3"/>
  <c r="V3045" i="3" s="1"/>
  <c r="T3045" i="3"/>
  <c r="W2303" i="3"/>
  <c r="U2303" i="3"/>
  <c r="V2303" i="3" s="1"/>
  <c r="T2303" i="3"/>
  <c r="W2302" i="3"/>
  <c r="U2302" i="3"/>
  <c r="V2302" i="3" s="1"/>
  <c r="T2302" i="3"/>
  <c r="W1293" i="3"/>
  <c r="U1293" i="3"/>
  <c r="V1293" i="3" s="1"/>
  <c r="T1293" i="3"/>
  <c r="W1292" i="3"/>
  <c r="U1292" i="3"/>
  <c r="V1292" i="3" s="1"/>
  <c r="T1292" i="3"/>
  <c r="W2301" i="3"/>
  <c r="U2301" i="3"/>
  <c r="V2301" i="3" s="1"/>
  <c r="T2301" i="3"/>
  <c r="W118" i="3"/>
  <c r="U118" i="3"/>
  <c r="V118" i="3" s="1"/>
  <c r="T118" i="3"/>
  <c r="W2300" i="3"/>
  <c r="U2300" i="3"/>
  <c r="V2300" i="3" s="1"/>
  <c r="T2300" i="3"/>
  <c r="W2518" i="3"/>
  <c r="U2518" i="3"/>
  <c r="V2518" i="3" s="1"/>
  <c r="T2518" i="3"/>
  <c r="W1291" i="3"/>
  <c r="U1291" i="3"/>
  <c r="V1291" i="3" s="1"/>
  <c r="T1291" i="3"/>
  <c r="W1290" i="3"/>
  <c r="U1290" i="3"/>
  <c r="V1290" i="3" s="1"/>
  <c r="T1290" i="3"/>
  <c r="W117" i="3"/>
  <c r="U117" i="3"/>
  <c r="V117" i="3" s="1"/>
  <c r="T117" i="3"/>
  <c r="W1289" i="3"/>
  <c r="U1289" i="3"/>
  <c r="V1289" i="3" s="1"/>
  <c r="T1289" i="3"/>
  <c r="W2517" i="3"/>
  <c r="U2517" i="3"/>
  <c r="V2517" i="3" s="1"/>
  <c r="T2517" i="3"/>
  <c r="W1288" i="3"/>
  <c r="U1288" i="3"/>
  <c r="V1288" i="3" s="1"/>
  <c r="T1288" i="3"/>
  <c r="W1287" i="3"/>
  <c r="U1287" i="3"/>
  <c r="V1287" i="3" s="1"/>
  <c r="T1287" i="3"/>
  <c r="W116" i="3"/>
  <c r="U116" i="3"/>
  <c r="V116" i="3" s="1"/>
  <c r="T116" i="3"/>
  <c r="W2298" i="3"/>
  <c r="U2298" i="3"/>
  <c r="V2298" i="3" s="1"/>
  <c r="T2298" i="3"/>
  <c r="W2516" i="3"/>
  <c r="U2516" i="3"/>
  <c r="V2516" i="3" s="1"/>
  <c r="T2516" i="3"/>
  <c r="W2515" i="3"/>
  <c r="U2515" i="3"/>
  <c r="V2515" i="3" s="1"/>
  <c r="T2515" i="3"/>
  <c r="W2299" i="3"/>
  <c r="U2299" i="3"/>
  <c r="V2299" i="3" s="1"/>
  <c r="T2299" i="3"/>
  <c r="W493" i="3"/>
  <c r="U493" i="3"/>
  <c r="V493" i="3" s="1"/>
  <c r="T493" i="3"/>
  <c r="W1286" i="3"/>
  <c r="U1286" i="3"/>
  <c r="V1286" i="3" s="1"/>
  <c r="T1286" i="3"/>
  <c r="W2514" i="3"/>
  <c r="U2514" i="3"/>
  <c r="V2514" i="3" s="1"/>
  <c r="T2514" i="3"/>
  <c r="W3044" i="3"/>
  <c r="U3044" i="3"/>
  <c r="V3044" i="3" s="1"/>
  <c r="T3044" i="3"/>
  <c r="W2513" i="3"/>
  <c r="U2513" i="3"/>
  <c r="V2513" i="3" s="1"/>
  <c r="T2513" i="3"/>
  <c r="W492" i="3"/>
  <c r="U492" i="3"/>
  <c r="V492" i="3" s="1"/>
  <c r="T492" i="3"/>
  <c r="W1285" i="3"/>
  <c r="U1285" i="3"/>
  <c r="V1285" i="3" s="1"/>
  <c r="T1285" i="3"/>
  <c r="W491" i="3"/>
  <c r="U491" i="3"/>
  <c r="V491" i="3" s="1"/>
  <c r="T491" i="3"/>
  <c r="W1283" i="3"/>
  <c r="U1283" i="3"/>
  <c r="V1283" i="3" s="1"/>
  <c r="T1283" i="3"/>
  <c r="W1284" i="3"/>
  <c r="U1284" i="3"/>
  <c r="V1284" i="3" s="1"/>
  <c r="T1284" i="3"/>
  <c r="W1282" i="3"/>
  <c r="U1282" i="3"/>
  <c r="V1282" i="3" s="1"/>
  <c r="T1282" i="3"/>
  <c r="W3043" i="3"/>
  <c r="U3043" i="3"/>
  <c r="V3043" i="3" s="1"/>
  <c r="T3043" i="3"/>
  <c r="W1281" i="3"/>
  <c r="U1281" i="3"/>
  <c r="V1281" i="3" s="1"/>
  <c r="T1281" i="3"/>
  <c r="W2296" i="3"/>
  <c r="U2296" i="3"/>
  <c r="V2296" i="3" s="1"/>
  <c r="T2296" i="3"/>
  <c r="W2297" i="3"/>
  <c r="U2297" i="3"/>
  <c r="V2297" i="3" s="1"/>
  <c r="T2297" i="3"/>
  <c r="W489" i="3"/>
  <c r="U489" i="3"/>
  <c r="V489" i="3" s="1"/>
  <c r="T489" i="3"/>
  <c r="W490" i="3"/>
  <c r="U490" i="3"/>
  <c r="V490" i="3" s="1"/>
  <c r="T490" i="3"/>
  <c r="W3042" i="3"/>
  <c r="U3042" i="3"/>
  <c r="V3042" i="3" s="1"/>
  <c r="T3042" i="3"/>
  <c r="W114" i="3"/>
  <c r="U114" i="3"/>
  <c r="V114" i="3" s="1"/>
  <c r="T114" i="3"/>
  <c r="W2512" i="3"/>
  <c r="U2512" i="3"/>
  <c r="V2512" i="3" s="1"/>
  <c r="T2512" i="3"/>
  <c r="W1280" i="3"/>
  <c r="U1280" i="3"/>
  <c r="V1280" i="3" s="1"/>
  <c r="T1280" i="3"/>
  <c r="W115" i="3"/>
  <c r="U115" i="3"/>
  <c r="V115" i="3" s="1"/>
  <c r="T115" i="3"/>
  <c r="W2511" i="3"/>
  <c r="U2511" i="3"/>
  <c r="V2511" i="3" s="1"/>
  <c r="T2511" i="3"/>
  <c r="W2295" i="3"/>
  <c r="U2295" i="3"/>
  <c r="V2295" i="3" s="1"/>
  <c r="T2295" i="3"/>
  <c r="W2510" i="3"/>
  <c r="U2510" i="3"/>
  <c r="V2510" i="3" s="1"/>
  <c r="T2510" i="3"/>
  <c r="W2294" i="3"/>
  <c r="U2294" i="3"/>
  <c r="V2294" i="3" s="1"/>
  <c r="T2294" i="3"/>
  <c r="W2509" i="3"/>
  <c r="U2509" i="3"/>
  <c r="V2509" i="3" s="1"/>
  <c r="T2509" i="3"/>
  <c r="W2508" i="3"/>
  <c r="U2508" i="3"/>
  <c r="V2508" i="3" s="1"/>
  <c r="T2508" i="3"/>
  <c r="W2293" i="3"/>
  <c r="U2293" i="3"/>
  <c r="V2293" i="3" s="1"/>
  <c r="T2293" i="3"/>
  <c r="W1279" i="3"/>
  <c r="U1279" i="3"/>
  <c r="V1279" i="3" s="1"/>
  <c r="T1279" i="3"/>
  <c r="W2507" i="3"/>
  <c r="U2507" i="3"/>
  <c r="V2507" i="3" s="1"/>
  <c r="T2507" i="3"/>
  <c r="W487" i="3"/>
  <c r="U487" i="3"/>
  <c r="V487" i="3" s="1"/>
  <c r="T487" i="3"/>
  <c r="W488" i="3"/>
  <c r="U488" i="3"/>
  <c r="V488" i="3" s="1"/>
  <c r="T488" i="3"/>
  <c r="W2292" i="3"/>
  <c r="U2292" i="3"/>
  <c r="V2292" i="3" s="1"/>
  <c r="T2292" i="3"/>
  <c r="W1278" i="3"/>
  <c r="U1278" i="3"/>
  <c r="V1278" i="3" s="1"/>
  <c r="T1278" i="3"/>
  <c r="W2291" i="3"/>
  <c r="U2291" i="3"/>
  <c r="V2291" i="3" s="1"/>
  <c r="T2291" i="3"/>
  <c r="W113" i="3"/>
  <c r="U113" i="3"/>
  <c r="V113" i="3" s="1"/>
  <c r="T113" i="3"/>
  <c r="W486" i="3"/>
  <c r="U486" i="3"/>
  <c r="V486" i="3" s="1"/>
  <c r="T486" i="3"/>
  <c r="W485" i="3"/>
  <c r="U485" i="3"/>
  <c r="V485" i="3" s="1"/>
  <c r="T485" i="3"/>
  <c r="W3041" i="3"/>
  <c r="U3041" i="3"/>
  <c r="V3041" i="3" s="1"/>
  <c r="T3041" i="3"/>
  <c r="W2290" i="3"/>
  <c r="U2290" i="3"/>
  <c r="V2290" i="3" s="1"/>
  <c r="T2290" i="3"/>
  <c r="W2289" i="3"/>
  <c r="U2289" i="3"/>
  <c r="V2289" i="3" s="1"/>
  <c r="T2289" i="3"/>
  <c r="W1277" i="3"/>
  <c r="U1277" i="3"/>
  <c r="V1277" i="3" s="1"/>
  <c r="T1277" i="3"/>
  <c r="W112" i="3"/>
  <c r="U112" i="3"/>
  <c r="V112" i="3" s="1"/>
  <c r="T112" i="3"/>
  <c r="W2506" i="3"/>
  <c r="U2506" i="3"/>
  <c r="V2506" i="3" s="1"/>
  <c r="T2506" i="3"/>
  <c r="W484" i="3"/>
  <c r="U484" i="3"/>
  <c r="V484" i="3" s="1"/>
  <c r="T484" i="3"/>
  <c r="W1276" i="3"/>
  <c r="U1276" i="3"/>
  <c r="V1276" i="3" s="1"/>
  <c r="T1276" i="3"/>
  <c r="W111" i="3"/>
  <c r="U111" i="3"/>
  <c r="V111" i="3" s="1"/>
  <c r="T111" i="3"/>
  <c r="W2505" i="3"/>
  <c r="U2505" i="3"/>
  <c r="V2505" i="3" s="1"/>
  <c r="T2505" i="3"/>
  <c r="W3040" i="3"/>
  <c r="U3040" i="3"/>
  <c r="V3040" i="3" s="1"/>
  <c r="T3040" i="3"/>
  <c r="W483" i="3"/>
  <c r="U483" i="3"/>
  <c r="V483" i="3" s="1"/>
  <c r="T483" i="3"/>
  <c r="W2288" i="3"/>
  <c r="U2288" i="3"/>
  <c r="V2288" i="3" s="1"/>
  <c r="T2288" i="3"/>
  <c r="W110" i="3"/>
  <c r="U110" i="3"/>
  <c r="V110" i="3" s="1"/>
  <c r="T110" i="3"/>
  <c r="W1275" i="3"/>
  <c r="U1275" i="3"/>
  <c r="V1275" i="3" s="1"/>
  <c r="T1275" i="3"/>
  <c r="W109" i="3"/>
  <c r="U109" i="3"/>
  <c r="V109" i="3" s="1"/>
  <c r="T109" i="3"/>
  <c r="W3039" i="3"/>
  <c r="U3039" i="3"/>
  <c r="V3039" i="3" s="1"/>
  <c r="T3039" i="3"/>
  <c r="W482" i="3"/>
  <c r="U482" i="3"/>
  <c r="V482" i="3" s="1"/>
  <c r="T482" i="3"/>
  <c r="W3038" i="3"/>
  <c r="U3038" i="3"/>
  <c r="V3038" i="3" s="1"/>
  <c r="T3038" i="3"/>
  <c r="W481" i="3"/>
  <c r="U481" i="3"/>
  <c r="V481" i="3" s="1"/>
  <c r="T481" i="3"/>
  <c r="W2287" i="3"/>
  <c r="U2287" i="3"/>
  <c r="V2287" i="3" s="1"/>
  <c r="T2287" i="3"/>
  <c r="W1274" i="3"/>
  <c r="U1274" i="3"/>
  <c r="V1274" i="3" s="1"/>
  <c r="T1274" i="3"/>
  <c r="W1273" i="3"/>
  <c r="U1273" i="3"/>
  <c r="V1273" i="3" s="1"/>
  <c r="T1273" i="3"/>
  <c r="W480" i="3"/>
  <c r="U480" i="3"/>
  <c r="V480" i="3" s="1"/>
  <c r="T480" i="3"/>
  <c r="W2286" i="3"/>
  <c r="U2286" i="3"/>
  <c r="V2286" i="3" s="1"/>
  <c r="T2286" i="3"/>
  <c r="W3037" i="3"/>
  <c r="U3037" i="3"/>
  <c r="V3037" i="3" s="1"/>
  <c r="T3037" i="3"/>
  <c r="W3036" i="3"/>
  <c r="U3036" i="3"/>
  <c r="V3036" i="3" s="1"/>
  <c r="T3036" i="3"/>
  <c r="W479" i="3"/>
  <c r="U479" i="3"/>
  <c r="V479" i="3" s="1"/>
  <c r="T479" i="3"/>
  <c r="W2503" i="3"/>
  <c r="U2503" i="3"/>
  <c r="V2503" i="3" s="1"/>
  <c r="T2503" i="3"/>
  <c r="W2504" i="3"/>
  <c r="U2504" i="3"/>
  <c r="V2504" i="3" s="1"/>
  <c r="T2504" i="3"/>
  <c r="W478" i="3"/>
  <c r="U478" i="3"/>
  <c r="V478" i="3" s="1"/>
  <c r="T478" i="3"/>
  <c r="W477" i="3"/>
  <c r="U477" i="3"/>
  <c r="V477" i="3" s="1"/>
  <c r="T477" i="3"/>
  <c r="W476" i="3"/>
  <c r="U476" i="3"/>
  <c r="V476" i="3" s="1"/>
  <c r="T476" i="3"/>
  <c r="W107" i="3"/>
  <c r="U107" i="3"/>
  <c r="V107" i="3" s="1"/>
  <c r="T107" i="3"/>
  <c r="W108" i="3"/>
  <c r="U108" i="3"/>
  <c r="V108" i="3" s="1"/>
  <c r="T108" i="3"/>
  <c r="W2285" i="3"/>
  <c r="U2285" i="3"/>
  <c r="V2285" i="3" s="1"/>
  <c r="T2285" i="3"/>
  <c r="W475" i="3"/>
  <c r="U475" i="3"/>
  <c r="V475" i="3" s="1"/>
  <c r="T475" i="3"/>
  <c r="W474" i="3"/>
  <c r="U474" i="3"/>
  <c r="V474" i="3" s="1"/>
  <c r="T474" i="3"/>
  <c r="W2502" i="3"/>
  <c r="U2502" i="3"/>
  <c r="V2502" i="3" s="1"/>
  <c r="T2502" i="3"/>
  <c r="W106" i="3"/>
  <c r="U106" i="3"/>
  <c r="V106" i="3" s="1"/>
  <c r="T106" i="3"/>
  <c r="W105" i="3"/>
  <c r="U105" i="3"/>
  <c r="V105" i="3" s="1"/>
  <c r="T105" i="3"/>
  <c r="W2501" i="3"/>
  <c r="U2501" i="3"/>
  <c r="V2501" i="3" s="1"/>
  <c r="T2501" i="3"/>
  <c r="W3035" i="3"/>
  <c r="U3035" i="3"/>
  <c r="V3035" i="3" s="1"/>
  <c r="T3035" i="3"/>
  <c r="W3034" i="3"/>
  <c r="U3034" i="3"/>
  <c r="V3034" i="3" s="1"/>
  <c r="T3034" i="3"/>
  <c r="W473" i="3"/>
  <c r="U473" i="3"/>
  <c r="V473" i="3" s="1"/>
  <c r="T473" i="3"/>
  <c r="W104" i="3"/>
  <c r="U104" i="3"/>
  <c r="V104" i="3" s="1"/>
  <c r="T104" i="3"/>
  <c r="W103" i="3"/>
  <c r="U103" i="3"/>
  <c r="V103" i="3" s="1"/>
  <c r="T103" i="3"/>
  <c r="W3033" i="3"/>
  <c r="U3033" i="3"/>
  <c r="V3033" i="3" s="1"/>
  <c r="T3033" i="3"/>
  <c r="W2499" i="3"/>
  <c r="U2499" i="3"/>
  <c r="V2499" i="3" s="1"/>
  <c r="T2499" i="3"/>
  <c r="W2500" i="3"/>
  <c r="U2500" i="3"/>
  <c r="V2500" i="3" s="1"/>
  <c r="T2500" i="3"/>
  <c r="W102" i="3"/>
  <c r="U102" i="3"/>
  <c r="V102" i="3" s="1"/>
  <c r="T102" i="3"/>
  <c r="W101" i="3"/>
  <c r="U101" i="3"/>
  <c r="V101" i="3" s="1"/>
  <c r="T101" i="3"/>
  <c r="W472" i="3"/>
  <c r="U472" i="3"/>
  <c r="V472" i="3" s="1"/>
  <c r="T472" i="3"/>
  <c r="W471" i="3"/>
  <c r="U471" i="3"/>
  <c r="V471" i="3" s="1"/>
  <c r="T471" i="3"/>
  <c r="W470" i="3"/>
  <c r="U470" i="3"/>
  <c r="V470" i="3" s="1"/>
  <c r="T470" i="3"/>
  <c r="W3032" i="3"/>
  <c r="U3032" i="3"/>
  <c r="V3032" i="3" s="1"/>
  <c r="T3032" i="3"/>
  <c r="W100" i="3"/>
  <c r="U100" i="3"/>
  <c r="V100" i="3" s="1"/>
  <c r="T100" i="3"/>
  <c r="W2498" i="3"/>
  <c r="U2498" i="3"/>
  <c r="V2498" i="3" s="1"/>
  <c r="T2498" i="3"/>
  <c r="W2497" i="3"/>
  <c r="U2497" i="3"/>
  <c r="V2497" i="3" s="1"/>
  <c r="T2497" i="3"/>
  <c r="W99" i="3"/>
  <c r="U99" i="3"/>
  <c r="V99" i="3" s="1"/>
  <c r="T99" i="3"/>
  <c r="W469" i="3"/>
  <c r="U469" i="3"/>
  <c r="V469" i="3" s="1"/>
  <c r="T469" i="3"/>
  <c r="W2495" i="3"/>
  <c r="U2495" i="3"/>
  <c r="V2495" i="3" s="1"/>
  <c r="T2495" i="3"/>
  <c r="W2496" i="3"/>
  <c r="U2496" i="3"/>
  <c r="V2496" i="3" s="1"/>
  <c r="T2496" i="3"/>
  <c r="W2956" i="3"/>
  <c r="U2956" i="3"/>
  <c r="V2956" i="3" s="1"/>
  <c r="T2956" i="3"/>
  <c r="W2494" i="3"/>
  <c r="U2494" i="3"/>
  <c r="V2494" i="3" s="1"/>
  <c r="T2494" i="3"/>
  <c r="W468" i="3"/>
  <c r="U468" i="3"/>
  <c r="V468" i="3" s="1"/>
  <c r="T468" i="3"/>
  <c r="W467" i="3"/>
  <c r="U467" i="3"/>
  <c r="V467" i="3" s="1"/>
  <c r="T467" i="3"/>
  <c r="W98" i="3"/>
  <c r="U98" i="3"/>
  <c r="V98" i="3" s="1"/>
  <c r="T98" i="3"/>
  <c r="W2493" i="3"/>
  <c r="U2493" i="3"/>
  <c r="V2493" i="3" s="1"/>
  <c r="T2493" i="3"/>
  <c r="W2492" i="3"/>
  <c r="U2492" i="3"/>
  <c r="V2492" i="3" s="1"/>
  <c r="T2492" i="3"/>
  <c r="W3031" i="3"/>
  <c r="U3031" i="3"/>
  <c r="V3031" i="3" s="1"/>
  <c r="T3031" i="3"/>
  <c r="W466" i="3"/>
  <c r="U466" i="3"/>
  <c r="V466" i="3" s="1"/>
  <c r="T466" i="3"/>
  <c r="W2955" i="3"/>
  <c r="U2955" i="3"/>
  <c r="V2955" i="3" s="1"/>
  <c r="T2955" i="3"/>
  <c r="W2491" i="3"/>
  <c r="U2491" i="3"/>
  <c r="V2491" i="3" s="1"/>
  <c r="T2491" i="3"/>
  <c r="W3030" i="3"/>
  <c r="U3030" i="3"/>
  <c r="V3030" i="3" s="1"/>
  <c r="T3030" i="3"/>
  <c r="W465" i="3"/>
  <c r="U465" i="3"/>
  <c r="V465" i="3" s="1"/>
  <c r="T465" i="3"/>
  <c r="W97" i="3"/>
  <c r="U97" i="3"/>
  <c r="V97" i="3" s="1"/>
  <c r="T97" i="3"/>
  <c r="W94" i="3"/>
  <c r="U94" i="3"/>
  <c r="V94" i="3" s="1"/>
  <c r="T94" i="3"/>
  <c r="W96" i="3"/>
  <c r="U96" i="3"/>
  <c r="V96" i="3" s="1"/>
  <c r="T96" i="3"/>
  <c r="W95" i="3"/>
  <c r="U95" i="3"/>
  <c r="V95" i="3" s="1"/>
  <c r="T95" i="3"/>
  <c r="W2954" i="3"/>
  <c r="U2954" i="3"/>
  <c r="V2954" i="3" s="1"/>
  <c r="T2954" i="3"/>
  <c r="W2953" i="3"/>
  <c r="U2953" i="3"/>
  <c r="V2953" i="3" s="1"/>
  <c r="T2953" i="3"/>
  <c r="W464" i="3"/>
  <c r="U464" i="3"/>
  <c r="V464" i="3" s="1"/>
  <c r="T464" i="3"/>
  <c r="W2490" i="3"/>
  <c r="U2490" i="3"/>
  <c r="V2490" i="3" s="1"/>
  <c r="T2490" i="3"/>
  <c r="W3029" i="3"/>
  <c r="U3029" i="3"/>
  <c r="V3029" i="3" s="1"/>
  <c r="T3029" i="3"/>
  <c r="W463" i="3"/>
  <c r="U463" i="3"/>
  <c r="V463" i="3" s="1"/>
  <c r="T463" i="3"/>
  <c r="W462" i="3"/>
  <c r="U462" i="3"/>
  <c r="V462" i="3" s="1"/>
  <c r="T462" i="3"/>
  <c r="W93" i="3"/>
  <c r="U93" i="3"/>
  <c r="V93" i="3" s="1"/>
  <c r="T93" i="3"/>
  <c r="W2952" i="3"/>
  <c r="U2952" i="3"/>
  <c r="V2952" i="3" s="1"/>
  <c r="T2952" i="3"/>
  <c r="W3028" i="3"/>
  <c r="U3028" i="3"/>
  <c r="V3028" i="3" s="1"/>
  <c r="T3028" i="3"/>
  <c r="W92" i="3"/>
  <c r="U92" i="3"/>
  <c r="V92" i="3" s="1"/>
  <c r="T92" i="3"/>
  <c r="W461" i="3"/>
  <c r="U461" i="3"/>
  <c r="V461" i="3" s="1"/>
  <c r="T461" i="3"/>
  <c r="W460" i="3"/>
  <c r="U460" i="3"/>
  <c r="V460" i="3" s="1"/>
  <c r="T460" i="3"/>
  <c r="W459" i="3"/>
  <c r="U459" i="3"/>
  <c r="V459" i="3" s="1"/>
  <c r="T459" i="3"/>
  <c r="W91" i="3"/>
  <c r="U91" i="3"/>
  <c r="V91" i="3" s="1"/>
  <c r="T91" i="3"/>
  <c r="W89" i="3"/>
  <c r="U89" i="3"/>
  <c r="V89" i="3" s="1"/>
  <c r="T89" i="3"/>
  <c r="W90" i="3"/>
  <c r="U90" i="3"/>
  <c r="V90" i="3" s="1"/>
  <c r="T90" i="3"/>
  <c r="W2489" i="3"/>
  <c r="U2489" i="3"/>
  <c r="V2489" i="3" s="1"/>
  <c r="T2489" i="3"/>
  <c r="W3027" i="3"/>
  <c r="U3027" i="3"/>
  <c r="V3027" i="3" s="1"/>
  <c r="T3027" i="3"/>
  <c r="W88" i="3"/>
  <c r="U88" i="3"/>
  <c r="V88" i="3" s="1"/>
  <c r="T88" i="3"/>
  <c r="W3026" i="3"/>
  <c r="U3026" i="3"/>
  <c r="V3026" i="3" s="1"/>
  <c r="T3026" i="3"/>
  <c r="W458" i="3"/>
  <c r="U458" i="3"/>
  <c r="V458" i="3" s="1"/>
  <c r="T458" i="3"/>
  <c r="W87" i="3"/>
  <c r="U87" i="3"/>
  <c r="V87" i="3" s="1"/>
  <c r="T87" i="3"/>
  <c r="W3025" i="3"/>
  <c r="U3025" i="3"/>
  <c r="V3025" i="3" s="1"/>
  <c r="T3025" i="3"/>
  <c r="W2284" i="3"/>
  <c r="U2284" i="3"/>
  <c r="V2284" i="3" s="1"/>
  <c r="T2284" i="3"/>
  <c r="W2951" i="3"/>
  <c r="U2951" i="3"/>
  <c r="V2951" i="3" s="1"/>
  <c r="T2951" i="3"/>
  <c r="W457" i="3"/>
  <c r="U457" i="3"/>
  <c r="V457" i="3" s="1"/>
  <c r="T457" i="3"/>
  <c r="W3024" i="3"/>
  <c r="U3024" i="3"/>
  <c r="V3024" i="3" s="1"/>
  <c r="T3024" i="3"/>
  <c r="W456" i="3"/>
  <c r="U456" i="3"/>
  <c r="V456" i="3" s="1"/>
  <c r="T456" i="3"/>
  <c r="W2283" i="3"/>
  <c r="U2283" i="3"/>
  <c r="V2283" i="3" s="1"/>
  <c r="T2283" i="3"/>
  <c r="W2282" i="3"/>
  <c r="U2282" i="3"/>
  <c r="V2282" i="3" s="1"/>
  <c r="T2282" i="3"/>
  <c r="W86" i="3"/>
  <c r="U86" i="3"/>
  <c r="V86" i="3" s="1"/>
  <c r="T86" i="3"/>
  <c r="W455" i="3"/>
  <c r="U455" i="3"/>
  <c r="V455" i="3" s="1"/>
  <c r="T455" i="3"/>
  <c r="W2281" i="3"/>
  <c r="U2281" i="3"/>
  <c r="V2281" i="3" s="1"/>
  <c r="T2281" i="3"/>
  <c r="W85" i="3"/>
  <c r="U85" i="3"/>
  <c r="V85" i="3" s="1"/>
  <c r="T85" i="3"/>
  <c r="W2487" i="3"/>
  <c r="U2487" i="3"/>
  <c r="V2487" i="3" s="1"/>
  <c r="T2487" i="3"/>
  <c r="W2488" i="3"/>
  <c r="U2488" i="3"/>
  <c r="V2488" i="3" s="1"/>
  <c r="T2488" i="3"/>
  <c r="W2950" i="3"/>
  <c r="U2950" i="3"/>
  <c r="V2950" i="3" s="1"/>
  <c r="T2950" i="3"/>
  <c r="W454" i="3"/>
  <c r="U454" i="3"/>
  <c r="V454" i="3" s="1"/>
  <c r="T454" i="3"/>
  <c r="W3023" i="3"/>
  <c r="U3023" i="3"/>
  <c r="V3023" i="3" s="1"/>
  <c r="T3023" i="3"/>
  <c r="W453" i="3"/>
  <c r="U453" i="3"/>
  <c r="V453" i="3" s="1"/>
  <c r="T453" i="3"/>
  <c r="W452" i="3"/>
  <c r="U452" i="3"/>
  <c r="V452" i="3" s="1"/>
  <c r="T452" i="3"/>
  <c r="W2949" i="3"/>
  <c r="U2949" i="3"/>
  <c r="V2949" i="3" s="1"/>
  <c r="T2949" i="3"/>
  <c r="W84" i="3"/>
  <c r="U84" i="3"/>
  <c r="V84" i="3" s="1"/>
  <c r="T84" i="3"/>
  <c r="W2486" i="3"/>
  <c r="U2486" i="3"/>
  <c r="V2486" i="3" s="1"/>
  <c r="T2486" i="3"/>
  <c r="W451" i="3"/>
  <c r="U451" i="3"/>
  <c r="V451" i="3" s="1"/>
  <c r="T451" i="3"/>
  <c r="W450" i="3"/>
  <c r="U450" i="3"/>
  <c r="V450" i="3" s="1"/>
  <c r="T450" i="3"/>
  <c r="W83" i="3"/>
  <c r="U83" i="3"/>
  <c r="V83" i="3" s="1"/>
  <c r="T83" i="3"/>
  <c r="W2484" i="3"/>
  <c r="U2484" i="3"/>
  <c r="V2484" i="3" s="1"/>
  <c r="T2484" i="3"/>
  <c r="W2485" i="3"/>
  <c r="U2485" i="3"/>
  <c r="V2485" i="3" s="1"/>
  <c r="T2485" i="3"/>
  <c r="W81" i="3"/>
  <c r="U81" i="3"/>
  <c r="V81" i="3" s="1"/>
  <c r="T81" i="3"/>
  <c r="W82" i="3"/>
  <c r="U82" i="3"/>
  <c r="V82" i="3" s="1"/>
  <c r="T82" i="3"/>
  <c r="W449" i="3"/>
  <c r="U449" i="3"/>
  <c r="V449" i="3" s="1"/>
  <c r="T449" i="3"/>
  <c r="W80" i="3"/>
  <c r="U80" i="3"/>
  <c r="V80" i="3" s="1"/>
  <c r="T80" i="3"/>
  <c r="W2280" i="3"/>
  <c r="U2280" i="3"/>
  <c r="V2280" i="3" s="1"/>
  <c r="T2280" i="3"/>
  <c r="W448" i="3"/>
  <c r="U448" i="3"/>
  <c r="V448" i="3" s="1"/>
  <c r="T448" i="3"/>
  <c r="W79" i="3"/>
  <c r="U79" i="3"/>
  <c r="V79" i="3" s="1"/>
  <c r="T79" i="3"/>
  <c r="W2483" i="3"/>
  <c r="U2483" i="3"/>
  <c r="V2483" i="3" s="1"/>
  <c r="T2483" i="3"/>
  <c r="W78" i="3"/>
  <c r="U78" i="3"/>
  <c r="V78" i="3" s="1"/>
  <c r="T78" i="3"/>
  <c r="W447" i="3"/>
  <c r="U447" i="3"/>
  <c r="V447" i="3" s="1"/>
  <c r="T447" i="3"/>
  <c r="W446" i="3"/>
  <c r="U446" i="3"/>
  <c r="V446" i="3" s="1"/>
  <c r="T446" i="3"/>
  <c r="W2948" i="3"/>
  <c r="U2948" i="3"/>
  <c r="V2948" i="3" s="1"/>
  <c r="T2948" i="3"/>
  <c r="W76" i="3"/>
  <c r="U76" i="3"/>
  <c r="V76" i="3" s="1"/>
  <c r="T76" i="3"/>
  <c r="W2279" i="3"/>
  <c r="U2279" i="3"/>
  <c r="V2279" i="3" s="1"/>
  <c r="T2279" i="3"/>
  <c r="W77" i="3"/>
  <c r="U77" i="3"/>
  <c r="V77" i="3" s="1"/>
  <c r="T77" i="3"/>
  <c r="W445" i="3"/>
  <c r="U445" i="3"/>
  <c r="V445" i="3" s="1"/>
  <c r="T445" i="3"/>
  <c r="W2945" i="3"/>
  <c r="U2945" i="3"/>
  <c r="V2945" i="3" s="1"/>
  <c r="T2945" i="3"/>
  <c r="W74" i="3"/>
  <c r="U74" i="3"/>
  <c r="V74" i="3" s="1"/>
  <c r="T74" i="3"/>
  <c r="W2947" i="3"/>
  <c r="U2947" i="3"/>
  <c r="V2947" i="3" s="1"/>
  <c r="T2947" i="3"/>
  <c r="W2277" i="3"/>
  <c r="U2277" i="3"/>
  <c r="V2277" i="3" s="1"/>
  <c r="T2277" i="3"/>
  <c r="W2946" i="3"/>
  <c r="U2946" i="3"/>
  <c r="V2946" i="3" s="1"/>
  <c r="T2946" i="3"/>
  <c r="W2482" i="3"/>
  <c r="U2482" i="3"/>
  <c r="V2482" i="3" s="1"/>
  <c r="T2482" i="3"/>
  <c r="W2278" i="3"/>
  <c r="U2278" i="3"/>
  <c r="V2278" i="3" s="1"/>
  <c r="T2278" i="3"/>
  <c r="W75" i="3"/>
  <c r="U75" i="3"/>
  <c r="V75" i="3" s="1"/>
  <c r="T75" i="3"/>
  <c r="W2481" i="3"/>
  <c r="U2481" i="3"/>
  <c r="V2481" i="3" s="1"/>
  <c r="T2481" i="3"/>
  <c r="W444" i="3"/>
  <c r="U444" i="3"/>
  <c r="V444" i="3" s="1"/>
  <c r="T444" i="3"/>
  <c r="W73" i="3"/>
  <c r="U73" i="3"/>
  <c r="V73" i="3" s="1"/>
  <c r="T73" i="3"/>
  <c r="W2276" i="3"/>
  <c r="U2276" i="3"/>
  <c r="V2276" i="3" s="1"/>
  <c r="T2276" i="3"/>
  <c r="W72" i="3"/>
  <c r="U72" i="3"/>
  <c r="V72" i="3" s="1"/>
  <c r="T72" i="3"/>
  <c r="W2944" i="3"/>
  <c r="U2944" i="3"/>
  <c r="V2944" i="3" s="1"/>
  <c r="T2944" i="3"/>
  <c r="W2480" i="3"/>
  <c r="U2480" i="3"/>
  <c r="V2480" i="3" s="1"/>
  <c r="T2480" i="3"/>
  <c r="W71" i="3"/>
  <c r="U71" i="3"/>
  <c r="V71" i="3" s="1"/>
  <c r="T71" i="3"/>
  <c r="W70" i="3"/>
  <c r="U70" i="3"/>
  <c r="V70" i="3" s="1"/>
  <c r="T70" i="3"/>
  <c r="W69" i="3"/>
  <c r="U69" i="3"/>
  <c r="V69" i="3" s="1"/>
  <c r="T69" i="3"/>
  <c r="W68" i="3"/>
  <c r="U68" i="3"/>
  <c r="V68" i="3" s="1"/>
  <c r="T68" i="3"/>
  <c r="W2479" i="3"/>
  <c r="U2479" i="3"/>
  <c r="V2479" i="3" s="1"/>
  <c r="T2479" i="3"/>
  <c r="W2943" i="3"/>
  <c r="U2943" i="3"/>
  <c r="V2943" i="3" s="1"/>
  <c r="T2943" i="3"/>
  <c r="W3022" i="3"/>
  <c r="U3022" i="3"/>
  <c r="V3022" i="3" s="1"/>
  <c r="T3022" i="3"/>
  <c r="W443" i="3"/>
  <c r="U443" i="3"/>
  <c r="V443" i="3" s="1"/>
  <c r="T443" i="3"/>
  <c r="W442" i="3"/>
  <c r="U442" i="3"/>
  <c r="V442" i="3" s="1"/>
  <c r="T442" i="3"/>
  <c r="W2942" i="3"/>
  <c r="U2942" i="3"/>
  <c r="V2942" i="3" s="1"/>
  <c r="T2942" i="3"/>
  <c r="W2941" i="3"/>
  <c r="U2941" i="3"/>
  <c r="V2941" i="3" s="1"/>
  <c r="T2941" i="3"/>
  <c r="W440" i="3"/>
  <c r="U440" i="3"/>
  <c r="V440" i="3" s="1"/>
  <c r="T440" i="3"/>
  <c r="W441" i="3"/>
  <c r="U441" i="3"/>
  <c r="V441" i="3" s="1"/>
  <c r="T441" i="3"/>
  <c r="W67" i="3"/>
  <c r="U67" i="3"/>
  <c r="V67" i="3" s="1"/>
  <c r="T67" i="3"/>
  <c r="W2275" i="3"/>
  <c r="U2275" i="3"/>
  <c r="V2275" i="3" s="1"/>
  <c r="T2275" i="3"/>
  <c r="W2940" i="3"/>
  <c r="U2940" i="3"/>
  <c r="V2940" i="3" s="1"/>
  <c r="T2940" i="3"/>
  <c r="W439" i="3"/>
  <c r="U439" i="3"/>
  <c r="V439" i="3" s="1"/>
  <c r="T439" i="3"/>
  <c r="W438" i="3"/>
  <c r="U438" i="3"/>
  <c r="V438" i="3" s="1"/>
  <c r="T438" i="3"/>
  <c r="W2274" i="3"/>
  <c r="U2274" i="3"/>
  <c r="V2274" i="3" s="1"/>
  <c r="T2274" i="3"/>
  <c r="W2938" i="3"/>
  <c r="U2938" i="3"/>
  <c r="V2938" i="3" s="1"/>
  <c r="T2938" i="3"/>
  <c r="W2939" i="3"/>
  <c r="U2939" i="3"/>
  <c r="V2939" i="3" s="1"/>
  <c r="T2939" i="3"/>
  <c r="W2478" i="3"/>
  <c r="U2478" i="3"/>
  <c r="V2478" i="3" s="1"/>
  <c r="T2478" i="3"/>
  <c r="W2273" i="3"/>
  <c r="U2273" i="3"/>
  <c r="V2273" i="3" s="1"/>
  <c r="T2273" i="3"/>
  <c r="W66" i="3"/>
  <c r="U66" i="3"/>
  <c r="V66" i="3" s="1"/>
  <c r="T66" i="3"/>
  <c r="W2477" i="3"/>
  <c r="U2477" i="3"/>
  <c r="V2477" i="3" s="1"/>
  <c r="T2477" i="3"/>
  <c r="W2476" i="3"/>
  <c r="U2476" i="3"/>
  <c r="V2476" i="3" s="1"/>
  <c r="T2476" i="3"/>
  <c r="W437" i="3"/>
  <c r="U437" i="3"/>
  <c r="V437" i="3" s="1"/>
  <c r="T437" i="3"/>
  <c r="W3021" i="3"/>
  <c r="U3021" i="3"/>
  <c r="V3021" i="3" s="1"/>
  <c r="T3021" i="3"/>
  <c r="W3020" i="3"/>
  <c r="U3020" i="3"/>
  <c r="V3020" i="3" s="1"/>
  <c r="T3020" i="3"/>
  <c r="W2475" i="3"/>
  <c r="U2475" i="3"/>
  <c r="V2475" i="3" s="1"/>
  <c r="T2475" i="3"/>
  <c r="W2474" i="3"/>
  <c r="U2474" i="3"/>
  <c r="V2474" i="3" s="1"/>
  <c r="T2474" i="3"/>
  <c r="W2473" i="3"/>
  <c r="U2473" i="3"/>
  <c r="V2473" i="3" s="1"/>
  <c r="T2473" i="3"/>
  <c r="W65" i="3"/>
  <c r="U65" i="3"/>
  <c r="V65" i="3" s="1"/>
  <c r="T65" i="3"/>
  <c r="W436" i="3"/>
  <c r="U436" i="3"/>
  <c r="V436" i="3" s="1"/>
  <c r="T436" i="3"/>
  <c r="W435" i="3"/>
  <c r="U435" i="3"/>
  <c r="V435" i="3" s="1"/>
  <c r="T435" i="3"/>
  <c r="W2472" i="3"/>
  <c r="U2472" i="3"/>
  <c r="V2472" i="3" s="1"/>
  <c r="T2472" i="3"/>
  <c r="W64" i="3"/>
  <c r="U64" i="3"/>
  <c r="V64" i="3" s="1"/>
  <c r="T64" i="3"/>
  <c r="W2272" i="3"/>
  <c r="U2272" i="3"/>
  <c r="V2272" i="3" s="1"/>
  <c r="T2272" i="3"/>
  <c r="W2937" i="3"/>
  <c r="U2937" i="3"/>
  <c r="V2937" i="3" s="1"/>
  <c r="T2937" i="3"/>
  <c r="W434" i="3"/>
  <c r="U434" i="3"/>
  <c r="V434" i="3" s="1"/>
  <c r="T434" i="3"/>
  <c r="W2936" i="3"/>
  <c r="U2936" i="3"/>
  <c r="V2936" i="3" s="1"/>
  <c r="T2936" i="3"/>
  <c r="W2935" i="3"/>
  <c r="U2935" i="3"/>
  <c r="V2935" i="3" s="1"/>
  <c r="T2935" i="3"/>
  <c r="W433" i="3"/>
  <c r="U433" i="3"/>
  <c r="V433" i="3" s="1"/>
  <c r="T433" i="3"/>
  <c r="W2934" i="3"/>
  <c r="U2934" i="3"/>
  <c r="V2934" i="3" s="1"/>
  <c r="T2934" i="3"/>
  <c r="W2933" i="3"/>
  <c r="U2933" i="3"/>
  <c r="V2933" i="3" s="1"/>
  <c r="T2933" i="3"/>
  <c r="W2932" i="3"/>
  <c r="U2932" i="3"/>
  <c r="V2932" i="3" s="1"/>
  <c r="T2932" i="3"/>
  <c r="W2931" i="3"/>
  <c r="U2931" i="3"/>
  <c r="V2931" i="3" s="1"/>
  <c r="T2931" i="3"/>
  <c r="W2271" i="3"/>
  <c r="U2271" i="3"/>
  <c r="V2271" i="3" s="1"/>
  <c r="T2271" i="3"/>
  <c r="W63" i="3"/>
  <c r="U63" i="3"/>
  <c r="V63" i="3" s="1"/>
  <c r="T63" i="3"/>
  <c r="W3019" i="3"/>
  <c r="U3019" i="3"/>
  <c r="V3019" i="3" s="1"/>
  <c r="T3019" i="3"/>
  <c r="W2930" i="3"/>
  <c r="U2930" i="3"/>
  <c r="V2930" i="3" s="1"/>
  <c r="T2930" i="3"/>
  <c r="W62" i="3"/>
  <c r="U62" i="3"/>
  <c r="V62" i="3" s="1"/>
  <c r="T62" i="3"/>
  <c r="W2471" i="3"/>
  <c r="U2471" i="3"/>
  <c r="V2471" i="3" s="1"/>
  <c r="T2471" i="3"/>
  <c r="W61" i="3"/>
  <c r="U61" i="3"/>
  <c r="V61" i="3" s="1"/>
  <c r="T61" i="3"/>
  <c r="W2270" i="3"/>
  <c r="U2270" i="3"/>
  <c r="V2270" i="3" s="1"/>
  <c r="T2270" i="3"/>
  <c r="W60" i="3"/>
  <c r="U60" i="3"/>
  <c r="V60" i="3" s="1"/>
  <c r="T60" i="3"/>
  <c r="W2929" i="3"/>
  <c r="U2929" i="3"/>
  <c r="V2929" i="3" s="1"/>
  <c r="T2929" i="3"/>
  <c r="W2269" i="3"/>
  <c r="U2269" i="3"/>
  <c r="V2269" i="3" s="1"/>
  <c r="T2269" i="3"/>
  <c r="W431" i="3"/>
  <c r="U431" i="3"/>
  <c r="V431" i="3" s="1"/>
  <c r="T431" i="3"/>
  <c r="W432" i="3"/>
  <c r="U432" i="3"/>
  <c r="V432" i="3" s="1"/>
  <c r="T432" i="3"/>
  <c r="W430" i="3"/>
  <c r="U430" i="3"/>
  <c r="V430" i="3" s="1"/>
  <c r="T430" i="3"/>
  <c r="W2268" i="3"/>
  <c r="U2268" i="3"/>
  <c r="V2268" i="3" s="1"/>
  <c r="T2268" i="3"/>
  <c r="W1272" i="3"/>
  <c r="U1272" i="3"/>
  <c r="V1272" i="3" s="1"/>
  <c r="T1272" i="3"/>
  <c r="W59" i="3"/>
  <c r="U59" i="3"/>
  <c r="V59" i="3" s="1"/>
  <c r="T59" i="3"/>
  <c r="W2266" i="3"/>
  <c r="U2266" i="3"/>
  <c r="V2266" i="3" s="1"/>
  <c r="T2266" i="3"/>
  <c r="W2267" i="3"/>
  <c r="U2267" i="3"/>
  <c r="V2267" i="3" s="1"/>
  <c r="T2267" i="3"/>
  <c r="W2469" i="3"/>
  <c r="U2469" i="3"/>
  <c r="V2469" i="3" s="1"/>
  <c r="T2469" i="3"/>
  <c r="W2470" i="3"/>
  <c r="U2470" i="3"/>
  <c r="V2470" i="3" s="1"/>
  <c r="T2470" i="3"/>
  <c r="W2468" i="3"/>
  <c r="U2468" i="3"/>
  <c r="V2468" i="3" s="1"/>
  <c r="T2468" i="3"/>
  <c r="W2467" i="3"/>
  <c r="U2467" i="3"/>
  <c r="V2467" i="3" s="1"/>
  <c r="T2467" i="3"/>
  <c r="W3018" i="3"/>
  <c r="U3018" i="3"/>
  <c r="V3018" i="3" s="1"/>
  <c r="T3018" i="3"/>
  <c r="W429" i="3"/>
  <c r="U429" i="3"/>
  <c r="V429" i="3" s="1"/>
  <c r="T429" i="3"/>
  <c r="W428" i="3"/>
  <c r="U428" i="3"/>
  <c r="V428" i="3" s="1"/>
  <c r="T428" i="3"/>
  <c r="W2265" i="3"/>
  <c r="U2265" i="3"/>
  <c r="V2265" i="3" s="1"/>
  <c r="T2265" i="3"/>
  <c r="W427" i="3"/>
  <c r="U427" i="3"/>
  <c r="V427" i="3" s="1"/>
  <c r="T427" i="3"/>
  <c r="W2264" i="3"/>
  <c r="U2264" i="3"/>
  <c r="V2264" i="3" s="1"/>
  <c r="T2264" i="3"/>
  <c r="W3017" i="3"/>
  <c r="U3017" i="3"/>
  <c r="V3017" i="3" s="1"/>
  <c r="T3017" i="3"/>
  <c r="W426" i="3"/>
  <c r="U426" i="3"/>
  <c r="V426" i="3" s="1"/>
  <c r="T426" i="3"/>
  <c r="W425" i="3"/>
  <c r="U425" i="3"/>
  <c r="V425" i="3" s="1"/>
  <c r="T425" i="3"/>
  <c r="W2263" i="3"/>
  <c r="U2263" i="3"/>
  <c r="V2263" i="3" s="1"/>
  <c r="T2263" i="3"/>
  <c r="W2928" i="3"/>
  <c r="U2928" i="3"/>
  <c r="V2928" i="3" s="1"/>
  <c r="T2928" i="3"/>
  <c r="W424" i="3"/>
  <c r="U424" i="3"/>
  <c r="V424" i="3" s="1"/>
  <c r="T424" i="3"/>
  <c r="W423" i="3"/>
  <c r="U423" i="3"/>
  <c r="V423" i="3" s="1"/>
  <c r="T423" i="3"/>
  <c r="W422" i="3"/>
  <c r="U422" i="3"/>
  <c r="V422" i="3" s="1"/>
  <c r="T422" i="3"/>
  <c r="W421" i="3"/>
  <c r="U421" i="3"/>
  <c r="V421" i="3" s="1"/>
  <c r="T421" i="3"/>
  <c r="W2262" i="3"/>
  <c r="U2262" i="3"/>
  <c r="V2262" i="3" s="1"/>
  <c r="T2262" i="3"/>
  <c r="W2466" i="3"/>
  <c r="U2466" i="3"/>
  <c r="V2466" i="3" s="1"/>
  <c r="T2466" i="3"/>
  <c r="W420" i="3"/>
  <c r="U420" i="3"/>
  <c r="V420" i="3" s="1"/>
  <c r="T420" i="3"/>
  <c r="W58" i="3"/>
  <c r="U58" i="3"/>
  <c r="V58" i="3" s="1"/>
  <c r="T58" i="3"/>
  <c r="W2465" i="3"/>
  <c r="U2465" i="3"/>
  <c r="V2465" i="3" s="1"/>
  <c r="T2465" i="3"/>
  <c r="W2464" i="3"/>
  <c r="U2464" i="3"/>
  <c r="V2464" i="3" s="1"/>
  <c r="T2464" i="3"/>
  <c r="W418" i="3"/>
  <c r="U418" i="3"/>
  <c r="V418" i="3" s="1"/>
  <c r="T418" i="3"/>
  <c r="W3016" i="3"/>
  <c r="U3016" i="3"/>
  <c r="V3016" i="3" s="1"/>
  <c r="T3016" i="3"/>
  <c r="W419" i="3"/>
  <c r="U419" i="3"/>
  <c r="V419" i="3" s="1"/>
  <c r="T419" i="3"/>
  <c r="W2462" i="3"/>
  <c r="U2462" i="3"/>
  <c r="V2462" i="3" s="1"/>
  <c r="T2462" i="3"/>
  <c r="W2463" i="3"/>
  <c r="U2463" i="3"/>
  <c r="V2463" i="3" s="1"/>
  <c r="T2463" i="3"/>
  <c r="W2461" i="3"/>
  <c r="U2461" i="3"/>
  <c r="V2461" i="3" s="1"/>
  <c r="T2461" i="3"/>
  <c r="W2460" i="3"/>
  <c r="U2460" i="3"/>
  <c r="V2460" i="3" s="1"/>
  <c r="T2460" i="3"/>
  <c r="W2261" i="3"/>
  <c r="U2261" i="3"/>
  <c r="V2261" i="3" s="1"/>
  <c r="T2261" i="3"/>
  <c r="W2459" i="3"/>
  <c r="U2459" i="3"/>
  <c r="V2459" i="3" s="1"/>
  <c r="T2459" i="3"/>
  <c r="W417" i="3"/>
  <c r="U417" i="3"/>
  <c r="V417" i="3" s="1"/>
  <c r="T417" i="3"/>
  <c r="W2260" i="3"/>
  <c r="U2260" i="3"/>
  <c r="V2260" i="3" s="1"/>
  <c r="T2260" i="3"/>
  <c r="W2259" i="3"/>
  <c r="U2259" i="3"/>
  <c r="V2259" i="3" s="1"/>
  <c r="T2259" i="3"/>
  <c r="W3015" i="3"/>
  <c r="U3015" i="3"/>
  <c r="V3015" i="3" s="1"/>
  <c r="T3015" i="3"/>
  <c r="W416" i="3"/>
  <c r="U416" i="3"/>
  <c r="V416" i="3" s="1"/>
  <c r="T416" i="3"/>
  <c r="W55" i="3"/>
  <c r="U55" i="3"/>
  <c r="V55" i="3" s="1"/>
  <c r="T55" i="3"/>
  <c r="W57" i="3"/>
  <c r="U57" i="3"/>
  <c r="V57" i="3" s="1"/>
  <c r="T57" i="3"/>
  <c r="W2458" i="3"/>
  <c r="U2458" i="3"/>
  <c r="V2458" i="3" s="1"/>
  <c r="T2458" i="3"/>
  <c r="W56" i="3"/>
  <c r="U56" i="3"/>
  <c r="V56" i="3" s="1"/>
  <c r="T56" i="3"/>
  <c r="W415" i="3"/>
  <c r="U415" i="3"/>
  <c r="V415" i="3" s="1"/>
  <c r="T415" i="3"/>
  <c r="W414" i="3"/>
  <c r="U414" i="3"/>
  <c r="V414" i="3" s="1"/>
  <c r="T414" i="3"/>
  <c r="W2258" i="3"/>
  <c r="U2258" i="3"/>
  <c r="V2258" i="3" s="1"/>
  <c r="T2258" i="3"/>
  <c r="W2257" i="3"/>
  <c r="U2257" i="3"/>
  <c r="V2257" i="3" s="1"/>
  <c r="T2257" i="3"/>
  <c r="W2254" i="3"/>
  <c r="U2254" i="3"/>
  <c r="V2254" i="3" s="1"/>
  <c r="T2254" i="3"/>
  <c r="W2255" i="3"/>
  <c r="U2255" i="3"/>
  <c r="V2255" i="3" s="1"/>
  <c r="T2255" i="3"/>
  <c r="W2256" i="3"/>
  <c r="U2256" i="3"/>
  <c r="V2256" i="3" s="1"/>
  <c r="T2256" i="3"/>
  <c r="W3014" i="3"/>
  <c r="U3014" i="3"/>
  <c r="V3014" i="3" s="1"/>
  <c r="T3014" i="3"/>
  <c r="W2927" i="3"/>
  <c r="U2927" i="3"/>
  <c r="V2927" i="3" s="1"/>
  <c r="T2927" i="3"/>
  <c r="W2457" i="3"/>
  <c r="U2457" i="3"/>
  <c r="V2457" i="3" s="1"/>
  <c r="T2457" i="3"/>
  <c r="W3013" i="3"/>
  <c r="U3013" i="3"/>
  <c r="V3013" i="3" s="1"/>
  <c r="T3013" i="3"/>
  <c r="W54" i="3"/>
  <c r="U54" i="3"/>
  <c r="V54" i="3" s="1"/>
  <c r="T54" i="3"/>
  <c r="W53" i="3"/>
  <c r="U53" i="3"/>
  <c r="V53" i="3" s="1"/>
  <c r="T53" i="3"/>
  <c r="W52" i="3"/>
  <c r="U52" i="3"/>
  <c r="V52" i="3" s="1"/>
  <c r="T52" i="3"/>
  <c r="W2253" i="3"/>
  <c r="U2253" i="3"/>
  <c r="V2253" i="3" s="1"/>
  <c r="T2253" i="3"/>
  <c r="W1270" i="3"/>
  <c r="U1270" i="3"/>
  <c r="V1270" i="3" s="1"/>
  <c r="T1270" i="3"/>
  <c r="W51" i="3"/>
  <c r="U51" i="3"/>
  <c r="V51" i="3" s="1"/>
  <c r="T51" i="3"/>
  <c r="W1271" i="3"/>
  <c r="U1271" i="3"/>
  <c r="V1271" i="3" s="1"/>
  <c r="T1271" i="3"/>
  <c r="W50" i="3"/>
  <c r="U50" i="3"/>
  <c r="V50" i="3" s="1"/>
  <c r="T50" i="3"/>
  <c r="W2252" i="3"/>
  <c r="U2252" i="3"/>
  <c r="V2252" i="3" s="1"/>
  <c r="T2252" i="3"/>
  <c r="W2456" i="3"/>
  <c r="U2456" i="3"/>
  <c r="V2456" i="3" s="1"/>
  <c r="T2456" i="3"/>
  <c r="W49" i="3"/>
  <c r="U49" i="3"/>
  <c r="V49" i="3" s="1"/>
  <c r="T49" i="3"/>
  <c r="W48" i="3"/>
  <c r="U48" i="3"/>
  <c r="V48" i="3" s="1"/>
  <c r="T48" i="3"/>
  <c r="W2926" i="3"/>
  <c r="U2926" i="3"/>
  <c r="V2926" i="3" s="1"/>
  <c r="T2926" i="3"/>
  <c r="W3012" i="3"/>
  <c r="U3012" i="3"/>
  <c r="V3012" i="3" s="1"/>
  <c r="T3012" i="3"/>
  <c r="W2251" i="3"/>
  <c r="U2251" i="3"/>
  <c r="V2251" i="3" s="1"/>
  <c r="T2251" i="3"/>
  <c r="W2250" i="3"/>
  <c r="U2250" i="3"/>
  <c r="V2250" i="3" s="1"/>
  <c r="T2250" i="3"/>
  <c r="W47" i="3"/>
  <c r="U47" i="3"/>
  <c r="V47" i="3" s="1"/>
  <c r="T47" i="3"/>
  <c r="W3010" i="3"/>
  <c r="U3010" i="3"/>
  <c r="V3010" i="3" s="1"/>
  <c r="T3010" i="3"/>
  <c r="W3011" i="3"/>
  <c r="U3011" i="3"/>
  <c r="V3011" i="3" s="1"/>
  <c r="T3011" i="3"/>
  <c r="W2249" i="3"/>
  <c r="U2249" i="3"/>
  <c r="V2249" i="3" s="1"/>
  <c r="T2249" i="3"/>
  <c r="W46" i="3"/>
  <c r="U46" i="3"/>
  <c r="V46" i="3" s="1"/>
  <c r="T46" i="3"/>
  <c r="W2248" i="3"/>
  <c r="U2248" i="3"/>
  <c r="V2248" i="3" s="1"/>
  <c r="T2248" i="3"/>
  <c r="W2925" i="3"/>
  <c r="U2925" i="3"/>
  <c r="V2925" i="3" s="1"/>
  <c r="T2925" i="3"/>
  <c r="W2246" i="3"/>
  <c r="U2246" i="3"/>
  <c r="V2246" i="3" s="1"/>
  <c r="T2246" i="3"/>
  <c r="W2247" i="3"/>
  <c r="U2247" i="3"/>
  <c r="V2247" i="3" s="1"/>
  <c r="T2247" i="3"/>
  <c r="W2244" i="3"/>
  <c r="U2244" i="3"/>
  <c r="V2244" i="3" s="1"/>
  <c r="T2244" i="3"/>
  <c r="W2245" i="3"/>
  <c r="U2245" i="3"/>
  <c r="V2245" i="3" s="1"/>
  <c r="T2245" i="3"/>
  <c r="W2243" i="3"/>
  <c r="U2243" i="3"/>
  <c r="V2243" i="3" s="1"/>
  <c r="T2243" i="3"/>
  <c r="W2924" i="3"/>
  <c r="U2924" i="3"/>
  <c r="V2924" i="3" s="1"/>
  <c r="T2924" i="3"/>
  <c r="W2923" i="3"/>
  <c r="U2923" i="3"/>
  <c r="V2923" i="3" s="1"/>
  <c r="T2923" i="3"/>
  <c r="W2242" i="3"/>
  <c r="U2242" i="3"/>
  <c r="V2242" i="3" s="1"/>
  <c r="T2242" i="3"/>
  <c r="W2241" i="3"/>
  <c r="U2241" i="3"/>
  <c r="V2241" i="3" s="1"/>
  <c r="T2241" i="3"/>
  <c r="W2454" i="3"/>
  <c r="U2454" i="3"/>
  <c r="V2454" i="3" s="1"/>
  <c r="T2454" i="3"/>
  <c r="W2455" i="3"/>
  <c r="U2455" i="3"/>
  <c r="V2455" i="3" s="1"/>
  <c r="T2455" i="3"/>
  <c r="W2920" i="3"/>
  <c r="U2920" i="3"/>
  <c r="V2920" i="3" s="1"/>
  <c r="T2920" i="3"/>
  <c r="W2922" i="3"/>
  <c r="U2922" i="3"/>
  <c r="V2922" i="3" s="1"/>
  <c r="T2922" i="3"/>
  <c r="W2453" i="3"/>
  <c r="U2453" i="3"/>
  <c r="V2453" i="3" s="1"/>
  <c r="T2453" i="3"/>
  <c r="W2921" i="3"/>
  <c r="U2921" i="3"/>
  <c r="V2921" i="3" s="1"/>
  <c r="T2921" i="3"/>
  <c r="W2452" i="3"/>
  <c r="U2452" i="3"/>
  <c r="V2452" i="3" s="1"/>
  <c r="T2452" i="3"/>
  <c r="W412" i="3"/>
  <c r="U412" i="3"/>
  <c r="V412" i="3" s="1"/>
  <c r="T412" i="3"/>
  <c r="W413" i="3"/>
  <c r="U413" i="3"/>
  <c r="V413" i="3" s="1"/>
  <c r="T413" i="3"/>
  <c r="W1269" i="3"/>
  <c r="U1269" i="3"/>
  <c r="V1269" i="3" s="1"/>
  <c r="T1269" i="3"/>
  <c r="W45" i="3"/>
  <c r="U45" i="3"/>
  <c r="V45" i="3" s="1"/>
  <c r="T45" i="3"/>
  <c r="W1267" i="3"/>
  <c r="U1267" i="3"/>
  <c r="V1267" i="3" s="1"/>
  <c r="T1267" i="3"/>
  <c r="W44" i="3"/>
  <c r="U44" i="3"/>
  <c r="V44" i="3" s="1"/>
  <c r="T44" i="3"/>
  <c r="W1268" i="3"/>
  <c r="U1268" i="3"/>
  <c r="V1268" i="3" s="1"/>
  <c r="T1268" i="3"/>
  <c r="W2240" i="3"/>
  <c r="U2240" i="3"/>
  <c r="V2240" i="3" s="1"/>
  <c r="T2240" i="3"/>
  <c r="W43" i="3"/>
  <c r="U43" i="3"/>
  <c r="V43" i="3" s="1"/>
  <c r="T43" i="3"/>
  <c r="W2237" i="3"/>
  <c r="U2237" i="3"/>
  <c r="V2237" i="3" s="1"/>
  <c r="T2237" i="3"/>
  <c r="W2239" i="3"/>
  <c r="U2239" i="3"/>
  <c r="V2239" i="3" s="1"/>
  <c r="T2239" i="3"/>
  <c r="W2238" i="3"/>
  <c r="U2238" i="3"/>
  <c r="V2238" i="3" s="1"/>
  <c r="T2238" i="3"/>
  <c r="W3009" i="3"/>
  <c r="U3009" i="3"/>
  <c r="V3009" i="3" s="1"/>
  <c r="T3009" i="3"/>
  <c r="W2236" i="3"/>
  <c r="U2236" i="3"/>
  <c r="V2236" i="3" s="1"/>
  <c r="T2236" i="3"/>
  <c r="W2450" i="3"/>
  <c r="U2450" i="3"/>
  <c r="V2450" i="3" s="1"/>
  <c r="T2450" i="3"/>
  <c r="W2235" i="3"/>
  <c r="U2235" i="3"/>
  <c r="V2235" i="3" s="1"/>
  <c r="T2235" i="3"/>
  <c r="W2234" i="3"/>
  <c r="U2234" i="3"/>
  <c r="V2234" i="3" s="1"/>
  <c r="T2234" i="3"/>
  <c r="W2451" i="3"/>
  <c r="U2451" i="3"/>
  <c r="V2451" i="3" s="1"/>
  <c r="T2451" i="3"/>
  <c r="W3008" i="3"/>
  <c r="U3008" i="3"/>
  <c r="V3008" i="3" s="1"/>
  <c r="T3008" i="3"/>
  <c r="W2233" i="3"/>
  <c r="U2233" i="3"/>
  <c r="V2233" i="3" s="1"/>
  <c r="T2233" i="3"/>
  <c r="W42" i="3"/>
  <c r="U42" i="3"/>
  <c r="V42" i="3" s="1"/>
  <c r="T42" i="3"/>
  <c r="W2231" i="3"/>
  <c r="U2231" i="3"/>
  <c r="V2231" i="3" s="1"/>
  <c r="T2231" i="3"/>
  <c r="W2232" i="3"/>
  <c r="U2232" i="3"/>
  <c r="V2232" i="3" s="1"/>
  <c r="T2232" i="3"/>
  <c r="W2449" i="3"/>
  <c r="U2449" i="3"/>
  <c r="V2449" i="3" s="1"/>
  <c r="T2449" i="3"/>
  <c r="W2230" i="3"/>
  <c r="U2230" i="3"/>
  <c r="V2230" i="3" s="1"/>
  <c r="T2230" i="3"/>
  <c r="W1266" i="3"/>
  <c r="U1266" i="3"/>
  <c r="V1266" i="3" s="1"/>
  <c r="T1266" i="3"/>
  <c r="W2448" i="3"/>
  <c r="U2448" i="3"/>
  <c r="V2448" i="3" s="1"/>
  <c r="T2448" i="3"/>
  <c r="W2228" i="3"/>
  <c r="U2228" i="3"/>
  <c r="V2228" i="3" s="1"/>
  <c r="T2228" i="3"/>
  <c r="W2229" i="3"/>
  <c r="U2229" i="3"/>
  <c r="V2229" i="3" s="1"/>
  <c r="T2229" i="3"/>
  <c r="W41" i="3"/>
  <c r="U41" i="3"/>
  <c r="V41" i="3" s="1"/>
  <c r="T41" i="3"/>
  <c r="W2227" i="3"/>
  <c r="U2227" i="3"/>
  <c r="V2227" i="3" s="1"/>
  <c r="T2227" i="3"/>
  <c r="W2226" i="3"/>
  <c r="U2226" i="3"/>
  <c r="V2226" i="3" s="1"/>
  <c r="T2226" i="3"/>
  <c r="W40" i="3"/>
  <c r="U40" i="3"/>
  <c r="V40" i="3" s="1"/>
  <c r="T40" i="3"/>
  <c r="W2225" i="3"/>
  <c r="U2225" i="3"/>
  <c r="V2225" i="3" s="1"/>
  <c r="T2225" i="3"/>
  <c r="W2447" i="3"/>
  <c r="U2447" i="3"/>
  <c r="V2447" i="3" s="1"/>
  <c r="T2447" i="3"/>
  <c r="W2919" i="3"/>
  <c r="U2919" i="3"/>
  <c r="V2919" i="3" s="1"/>
  <c r="T2919" i="3"/>
  <c r="W2223" i="3"/>
  <c r="U2223" i="3"/>
  <c r="V2223" i="3" s="1"/>
  <c r="T2223" i="3"/>
  <c r="W2224" i="3"/>
  <c r="U2224" i="3"/>
  <c r="V2224" i="3" s="1"/>
  <c r="T2224" i="3"/>
  <c r="W2221" i="3"/>
  <c r="U2221" i="3"/>
  <c r="V2221" i="3" s="1"/>
  <c r="T2221" i="3"/>
  <c r="W39" i="3"/>
  <c r="U39" i="3"/>
  <c r="V39" i="3" s="1"/>
  <c r="T39" i="3"/>
  <c r="W38" i="3"/>
  <c r="U38" i="3"/>
  <c r="V38" i="3" s="1"/>
  <c r="T38" i="3"/>
  <c r="W2918" i="3"/>
  <c r="U2918" i="3"/>
  <c r="V2918" i="3" s="1"/>
  <c r="T2918" i="3"/>
  <c r="W2222" i="3"/>
  <c r="U2222" i="3"/>
  <c r="V2222" i="3" s="1"/>
  <c r="T2222" i="3"/>
  <c r="W2446" i="3"/>
  <c r="U2446" i="3"/>
  <c r="V2446" i="3" s="1"/>
  <c r="T2446" i="3"/>
  <c r="W2445" i="3"/>
  <c r="U2445" i="3"/>
  <c r="V2445" i="3" s="1"/>
  <c r="T2445" i="3"/>
  <c r="W2444" i="3"/>
  <c r="U2444" i="3"/>
  <c r="V2444" i="3" s="1"/>
  <c r="T2444" i="3"/>
  <c r="W2443" i="3"/>
  <c r="U2443" i="3"/>
  <c r="V2443" i="3" s="1"/>
  <c r="T2443" i="3"/>
  <c r="W37" i="3"/>
  <c r="U37" i="3"/>
  <c r="V37" i="3" s="1"/>
  <c r="T37" i="3"/>
  <c r="W2917" i="3"/>
  <c r="U2917" i="3"/>
  <c r="V2917" i="3" s="1"/>
  <c r="T2917" i="3"/>
  <c r="W2220" i="3"/>
  <c r="U2220" i="3"/>
  <c r="V2220" i="3" s="1"/>
  <c r="T2220" i="3"/>
  <c r="W2916" i="3"/>
  <c r="U2916" i="3"/>
  <c r="V2916" i="3" s="1"/>
  <c r="T2916" i="3"/>
  <c r="W2441" i="3"/>
  <c r="U2441" i="3"/>
  <c r="V2441" i="3" s="1"/>
  <c r="T2441" i="3"/>
  <c r="W2442" i="3"/>
  <c r="U2442" i="3"/>
  <c r="V2442" i="3" s="1"/>
  <c r="T2442" i="3"/>
  <c r="W3007" i="3"/>
  <c r="U3007" i="3"/>
  <c r="V3007" i="3" s="1"/>
  <c r="T3007" i="3"/>
  <c r="W2440" i="3"/>
  <c r="U2440" i="3"/>
  <c r="V2440" i="3" s="1"/>
  <c r="T2440" i="3"/>
  <c r="W2439" i="3"/>
  <c r="U2439" i="3"/>
  <c r="V2439" i="3" s="1"/>
  <c r="T2439" i="3"/>
  <c r="W36" i="3"/>
  <c r="U36" i="3"/>
  <c r="V36" i="3" s="1"/>
  <c r="T36" i="3"/>
  <c r="W2218" i="3"/>
  <c r="U2218" i="3"/>
  <c r="V2218" i="3" s="1"/>
  <c r="T2218" i="3"/>
  <c r="W2219" i="3"/>
  <c r="U2219" i="3"/>
  <c r="V2219" i="3" s="1"/>
  <c r="T2219" i="3"/>
  <c r="W3006" i="3"/>
  <c r="U3006" i="3"/>
  <c r="V3006" i="3" s="1"/>
  <c r="T3006" i="3"/>
  <c r="W35" i="3"/>
  <c r="U35" i="3"/>
  <c r="V35" i="3" s="1"/>
  <c r="T35" i="3"/>
  <c r="W2217" i="3"/>
  <c r="U2217" i="3"/>
  <c r="V2217" i="3" s="1"/>
  <c r="T2217" i="3"/>
  <c r="W34" i="3"/>
  <c r="U34" i="3"/>
  <c r="V34" i="3" s="1"/>
  <c r="T34" i="3"/>
  <c r="W2438" i="3"/>
  <c r="U2438" i="3"/>
  <c r="V2438" i="3" s="1"/>
  <c r="T2438" i="3"/>
  <c r="W2437" i="3"/>
  <c r="U2437" i="3"/>
  <c r="V2437" i="3" s="1"/>
  <c r="T2437" i="3"/>
  <c r="W411" i="3"/>
  <c r="U411" i="3"/>
  <c r="V411" i="3" s="1"/>
  <c r="T411" i="3"/>
  <c r="W32" i="3"/>
  <c r="U32" i="3"/>
  <c r="V32" i="3" s="1"/>
  <c r="T32" i="3"/>
  <c r="W33" i="3"/>
  <c r="U33" i="3"/>
  <c r="V33" i="3" s="1"/>
  <c r="T33" i="3"/>
  <c r="W2435" i="3"/>
  <c r="U2435" i="3"/>
  <c r="V2435" i="3" s="1"/>
  <c r="T2435" i="3"/>
  <c r="W2434" i="3"/>
  <c r="U2434" i="3"/>
  <c r="V2434" i="3" s="1"/>
  <c r="T2434" i="3"/>
  <c r="W2436" i="3"/>
  <c r="U2436" i="3"/>
  <c r="V2436" i="3" s="1"/>
  <c r="T2436" i="3"/>
  <c r="W2915" i="3"/>
  <c r="U2915" i="3"/>
  <c r="V2915" i="3" s="1"/>
  <c r="T2915" i="3"/>
  <c r="W2913" i="3"/>
  <c r="U2913" i="3"/>
  <c r="V2913" i="3" s="1"/>
  <c r="T2913" i="3"/>
  <c r="W2433" i="3"/>
  <c r="U2433" i="3"/>
  <c r="V2433" i="3" s="1"/>
  <c r="T2433" i="3"/>
  <c r="W2914" i="3"/>
  <c r="U2914" i="3"/>
  <c r="V2914" i="3" s="1"/>
  <c r="T2914" i="3"/>
  <c r="W31" i="3"/>
  <c r="U31" i="3"/>
  <c r="V31" i="3" s="1"/>
  <c r="T31" i="3"/>
  <c r="W2912" i="3"/>
  <c r="U2912" i="3"/>
  <c r="V2912" i="3" s="1"/>
  <c r="T2912" i="3"/>
  <c r="W2431" i="3"/>
  <c r="U2431" i="3"/>
  <c r="V2431" i="3" s="1"/>
  <c r="T2431" i="3"/>
  <c r="W2432" i="3"/>
  <c r="U2432" i="3"/>
  <c r="V2432" i="3" s="1"/>
  <c r="T2432" i="3"/>
  <c r="W2430" i="3"/>
  <c r="U2430" i="3"/>
  <c r="V2430" i="3" s="1"/>
  <c r="T2430" i="3"/>
  <c r="W2428" i="3"/>
  <c r="U2428" i="3"/>
  <c r="V2428" i="3" s="1"/>
  <c r="T2428" i="3"/>
  <c r="W2429" i="3"/>
  <c r="U2429" i="3"/>
  <c r="V2429" i="3" s="1"/>
  <c r="T2429" i="3"/>
  <c r="W30" i="3"/>
  <c r="U30" i="3"/>
  <c r="V30" i="3" s="1"/>
  <c r="T30" i="3"/>
  <c r="W28" i="3"/>
  <c r="U28" i="3"/>
  <c r="V28" i="3" s="1"/>
  <c r="T28" i="3"/>
  <c r="W29" i="3"/>
  <c r="U29" i="3"/>
  <c r="V29" i="3" s="1"/>
  <c r="T29" i="3"/>
  <c r="W27" i="3"/>
  <c r="U27" i="3"/>
  <c r="V27" i="3" s="1"/>
  <c r="T27" i="3"/>
  <c r="W2911" i="3"/>
  <c r="U2911" i="3"/>
  <c r="V2911" i="3" s="1"/>
  <c r="T2911" i="3"/>
  <c r="W2427" i="3"/>
  <c r="U2427" i="3"/>
  <c r="V2427" i="3" s="1"/>
  <c r="T2427" i="3"/>
  <c r="W2910" i="3"/>
  <c r="U2910" i="3"/>
  <c r="V2910" i="3" s="1"/>
  <c r="T2910" i="3"/>
  <c r="W2426" i="3"/>
  <c r="U2426" i="3"/>
  <c r="V2426" i="3" s="1"/>
  <c r="T2426" i="3"/>
  <c r="W2424" i="3"/>
  <c r="U2424" i="3"/>
  <c r="V2424" i="3" s="1"/>
  <c r="T2424" i="3"/>
  <c r="W2909" i="3"/>
  <c r="U2909" i="3"/>
  <c r="V2909" i="3" s="1"/>
  <c r="T2909" i="3"/>
  <c r="W2425" i="3"/>
  <c r="U2425" i="3"/>
  <c r="V2425" i="3" s="1"/>
  <c r="T2425" i="3"/>
  <c r="W2423" i="3"/>
  <c r="U2423" i="3"/>
  <c r="V2423" i="3" s="1"/>
  <c r="T2423" i="3"/>
  <c r="W26" i="3"/>
  <c r="U26" i="3"/>
  <c r="V26" i="3" s="1"/>
  <c r="T26" i="3"/>
  <c r="W2422" i="3"/>
  <c r="U2422" i="3"/>
  <c r="V2422" i="3" s="1"/>
  <c r="T2422" i="3"/>
  <c r="W2421" i="3"/>
  <c r="U2421" i="3"/>
  <c r="V2421" i="3" s="1"/>
  <c r="T2421" i="3"/>
  <c r="W2419" i="3"/>
  <c r="U2419" i="3"/>
  <c r="V2419" i="3" s="1"/>
  <c r="T2419" i="3"/>
  <c r="W2420" i="3"/>
  <c r="U2420" i="3"/>
  <c r="V2420" i="3" s="1"/>
  <c r="T2420" i="3"/>
  <c r="W25" i="3"/>
  <c r="U25" i="3"/>
  <c r="V25" i="3" s="1"/>
  <c r="T25" i="3"/>
  <c r="W2908" i="3"/>
  <c r="U2908" i="3"/>
  <c r="V2908" i="3" s="1"/>
  <c r="T2908" i="3"/>
  <c r="W2907" i="3"/>
  <c r="U2907" i="3"/>
  <c r="V2907" i="3" s="1"/>
  <c r="T2907" i="3"/>
  <c r="W2906" i="3"/>
  <c r="U2906" i="3"/>
  <c r="V2906" i="3" s="1"/>
  <c r="T2906" i="3"/>
  <c r="W22" i="3"/>
  <c r="U22" i="3"/>
  <c r="V22" i="3" s="1"/>
  <c r="T22" i="3"/>
  <c r="W21" i="3"/>
  <c r="U21" i="3"/>
  <c r="V21" i="3" s="1"/>
  <c r="T21" i="3"/>
  <c r="W20" i="3"/>
  <c r="U20" i="3"/>
  <c r="V20" i="3" s="1"/>
  <c r="T20" i="3"/>
  <c r="W23" i="3"/>
  <c r="U23" i="3"/>
  <c r="V23" i="3" s="1"/>
  <c r="T23" i="3"/>
  <c r="W24" i="3"/>
  <c r="U24" i="3"/>
  <c r="V24" i="3" s="1"/>
  <c r="T24" i="3"/>
  <c r="W19" i="3"/>
  <c r="U19" i="3"/>
  <c r="V19" i="3" s="1"/>
  <c r="T19" i="3"/>
  <c r="W18" i="3"/>
  <c r="U18" i="3"/>
  <c r="V18" i="3" s="1"/>
  <c r="T18" i="3"/>
  <c r="W17" i="3"/>
  <c r="U17" i="3"/>
  <c r="V17" i="3" s="1"/>
  <c r="T17" i="3"/>
  <c r="W410" i="3"/>
  <c r="U410" i="3"/>
  <c r="V410" i="3" s="1"/>
  <c r="T410" i="3"/>
  <c r="W15" i="3"/>
  <c r="U15" i="3"/>
  <c r="V15" i="3" s="1"/>
  <c r="T15" i="3"/>
  <c r="W2905" i="3"/>
  <c r="U2905" i="3"/>
  <c r="V2905" i="3" s="1"/>
  <c r="T2905" i="3"/>
  <c r="W16" i="3"/>
  <c r="U16" i="3"/>
  <c r="V16" i="3" s="1"/>
  <c r="T16" i="3"/>
  <c r="W14" i="3"/>
  <c r="U14" i="3"/>
  <c r="V14" i="3" s="1"/>
  <c r="T14" i="3"/>
  <c r="W13" i="3"/>
  <c r="U13" i="3"/>
  <c r="V13" i="3" s="1"/>
  <c r="T13" i="3"/>
  <c r="W2904" i="3"/>
  <c r="U2904" i="3"/>
  <c r="V2904" i="3" s="1"/>
  <c r="T2904" i="3"/>
  <c r="W12" i="3"/>
  <c r="U12" i="3"/>
  <c r="V12" i="3" s="1"/>
  <c r="T12" i="3"/>
  <c r="W11" i="3"/>
  <c r="U11" i="3"/>
  <c r="V11" i="3" s="1"/>
  <c r="T11" i="3"/>
  <c r="W10" i="3"/>
  <c r="U10" i="3"/>
  <c r="V10" i="3" s="1"/>
  <c r="T10" i="3"/>
  <c r="W2903" i="3"/>
  <c r="U2903" i="3"/>
  <c r="V2903" i="3" s="1"/>
  <c r="T2903" i="3"/>
  <c r="W7" i="3"/>
  <c r="U7" i="3"/>
  <c r="V7" i="3" s="1"/>
  <c r="T7" i="3"/>
  <c r="W9" i="3"/>
  <c r="U9" i="3"/>
  <c r="V9" i="3" s="1"/>
  <c r="T9" i="3"/>
  <c r="W8" i="3"/>
  <c r="U8" i="3"/>
  <c r="V8" i="3" s="1"/>
  <c r="T8" i="3"/>
  <c r="W2901" i="3"/>
  <c r="U2901" i="3"/>
  <c r="V2901" i="3" s="1"/>
  <c r="T2901" i="3"/>
  <c r="W2902" i="3"/>
  <c r="U2902" i="3"/>
  <c r="V2902" i="3" s="1"/>
  <c r="T2902" i="3"/>
  <c r="W1262" i="3"/>
  <c r="U1262" i="3"/>
  <c r="V1262" i="3" s="1"/>
  <c r="T1262" i="3"/>
  <c r="W1261" i="3"/>
  <c r="U1261" i="3"/>
  <c r="V1261" i="3" s="1"/>
  <c r="T1261" i="3"/>
  <c r="W2900" i="3"/>
  <c r="U2900" i="3"/>
  <c r="V2900" i="3" s="1"/>
  <c r="T2900" i="3"/>
  <c r="W1259" i="3"/>
  <c r="U1259" i="3"/>
  <c r="V1259" i="3" s="1"/>
  <c r="T1259" i="3"/>
  <c r="W2899" i="3"/>
  <c r="U2899" i="3"/>
  <c r="V2899" i="3" s="1"/>
  <c r="T2899" i="3"/>
  <c r="W1260" i="3"/>
  <c r="U1260" i="3"/>
  <c r="V1260" i="3" s="1"/>
  <c r="T1260" i="3"/>
  <c r="W1258" i="3"/>
  <c r="U1258" i="3"/>
  <c r="V1258" i="3" s="1"/>
  <c r="T1258" i="3"/>
  <c r="W2898" i="3"/>
  <c r="U2898" i="3"/>
  <c r="V2898" i="3" s="1"/>
  <c r="T2898" i="3"/>
  <c r="W1257" i="3"/>
  <c r="U1257" i="3"/>
  <c r="V1257" i="3" s="1"/>
  <c r="T1257" i="3"/>
  <c r="W2216" i="3"/>
  <c r="U2216" i="3"/>
  <c r="V2216" i="3" s="1"/>
  <c r="T2216" i="3"/>
  <c r="W2215" i="3"/>
  <c r="U2215" i="3"/>
  <c r="V2215" i="3" s="1"/>
  <c r="T2215" i="3"/>
  <c r="W1256" i="3"/>
  <c r="U1256" i="3"/>
  <c r="V1256" i="3" s="1"/>
  <c r="T1256" i="3"/>
  <c r="W2214" i="3"/>
  <c r="U2214" i="3"/>
  <c r="V2214" i="3" s="1"/>
  <c r="T2214" i="3"/>
  <c r="W1255" i="3"/>
  <c r="U1255" i="3"/>
  <c r="V1255" i="3" s="1"/>
  <c r="T1255" i="3"/>
  <c r="W2896" i="3"/>
  <c r="U2896" i="3"/>
  <c r="V2896" i="3" s="1"/>
  <c r="T2896" i="3"/>
  <c r="W2213" i="3"/>
  <c r="U2213" i="3"/>
  <c r="V2213" i="3" s="1"/>
  <c r="T2213" i="3"/>
  <c r="W1251" i="3"/>
  <c r="U1251" i="3"/>
  <c r="V1251" i="3" s="1"/>
  <c r="T1251" i="3"/>
  <c r="W2212" i="3"/>
  <c r="U2212" i="3"/>
  <c r="V2212" i="3" s="1"/>
  <c r="T2212" i="3"/>
  <c r="W1254" i="3"/>
  <c r="U1254" i="3"/>
  <c r="V1254" i="3" s="1"/>
  <c r="T1254" i="3"/>
  <c r="W2897" i="3"/>
  <c r="U2897" i="3"/>
  <c r="V2897" i="3" s="1"/>
  <c r="T2897" i="3"/>
  <c r="W1253" i="3"/>
  <c r="U1253" i="3"/>
  <c r="V1253" i="3" s="1"/>
  <c r="T1253" i="3"/>
  <c r="W1252" i="3"/>
  <c r="U1252" i="3"/>
  <c r="V1252" i="3" s="1"/>
  <c r="T1252" i="3"/>
  <c r="W2211" i="3"/>
  <c r="U2211" i="3"/>
  <c r="V2211" i="3" s="1"/>
  <c r="T2211" i="3"/>
  <c r="W2210" i="3"/>
  <c r="U2210" i="3"/>
  <c r="V2210" i="3" s="1"/>
  <c r="T2210" i="3"/>
  <c r="W1250" i="3"/>
  <c r="U1250" i="3"/>
  <c r="V1250" i="3" s="1"/>
  <c r="T1250" i="3"/>
  <c r="W2209" i="3"/>
  <c r="U2209" i="3"/>
  <c r="V2209" i="3" s="1"/>
  <c r="T2209" i="3"/>
  <c r="W1249" i="3"/>
  <c r="U1249" i="3"/>
  <c r="V1249" i="3" s="1"/>
  <c r="T1249" i="3"/>
  <c r="W1248" i="3"/>
  <c r="U1248" i="3"/>
  <c r="V1248" i="3" s="1"/>
  <c r="T1248" i="3"/>
  <c r="W2208" i="3"/>
  <c r="U2208" i="3"/>
  <c r="V2208" i="3" s="1"/>
  <c r="T2208" i="3"/>
  <c r="W1247" i="3"/>
  <c r="U1247" i="3"/>
  <c r="V1247" i="3" s="1"/>
  <c r="T1247" i="3"/>
  <c r="W2207" i="3"/>
  <c r="U2207" i="3"/>
  <c r="V2207" i="3" s="1"/>
  <c r="T2207" i="3"/>
  <c r="W1246" i="3"/>
  <c r="U1246" i="3"/>
  <c r="V1246" i="3" s="1"/>
  <c r="T1246" i="3"/>
  <c r="W1244" i="3"/>
  <c r="U1244" i="3"/>
  <c r="V1244" i="3" s="1"/>
  <c r="T1244" i="3"/>
  <c r="W1245" i="3"/>
  <c r="U1245" i="3"/>
  <c r="V1245" i="3" s="1"/>
  <c r="T1245" i="3"/>
  <c r="W1243" i="3"/>
  <c r="U1243" i="3"/>
  <c r="V1243" i="3" s="1"/>
  <c r="T1243" i="3"/>
  <c r="W2205" i="3"/>
  <c r="U2205" i="3"/>
  <c r="V2205" i="3" s="1"/>
  <c r="T2205" i="3"/>
  <c r="W2204" i="3"/>
  <c r="U2204" i="3"/>
  <c r="V2204" i="3" s="1"/>
  <c r="T2204" i="3"/>
  <c r="W2203" i="3"/>
  <c r="U2203" i="3"/>
  <c r="V2203" i="3" s="1"/>
  <c r="T2203" i="3"/>
  <c r="W1242" i="3"/>
  <c r="U1242" i="3"/>
  <c r="V1242" i="3" s="1"/>
  <c r="T1242" i="3"/>
  <c r="W1241" i="3"/>
  <c r="U1241" i="3"/>
  <c r="V1241" i="3" s="1"/>
  <c r="T1241" i="3"/>
  <c r="W1240" i="3"/>
  <c r="U1240" i="3"/>
  <c r="V1240" i="3" s="1"/>
  <c r="T1240" i="3"/>
  <c r="W1239" i="3"/>
  <c r="U1239" i="3"/>
  <c r="V1239" i="3" s="1"/>
  <c r="T1239" i="3"/>
  <c r="W1238" i="3"/>
  <c r="U1238" i="3"/>
  <c r="V1238" i="3" s="1"/>
  <c r="T1238" i="3"/>
  <c r="W1237" i="3"/>
  <c r="U1237" i="3"/>
  <c r="V1237" i="3" s="1"/>
  <c r="T1237" i="3"/>
  <c r="W2202" i="3"/>
  <c r="U2202" i="3"/>
  <c r="V2202" i="3" s="1"/>
  <c r="T2202" i="3"/>
  <c r="W2201" i="3"/>
  <c r="U2201" i="3"/>
  <c r="V2201" i="3" s="1"/>
  <c r="T2201" i="3"/>
  <c r="W2200" i="3"/>
  <c r="U2200" i="3"/>
  <c r="V2200" i="3" s="1"/>
  <c r="T2200" i="3"/>
  <c r="W2199" i="3"/>
  <c r="U2199" i="3"/>
  <c r="V2199" i="3" s="1"/>
  <c r="T2199" i="3"/>
  <c r="W2198" i="3"/>
  <c r="U2198" i="3"/>
  <c r="V2198" i="3" s="1"/>
  <c r="T2198" i="3"/>
  <c r="W2197" i="3"/>
  <c r="U2197" i="3"/>
  <c r="V2197" i="3" s="1"/>
  <c r="T2197" i="3"/>
  <c r="W2196" i="3"/>
  <c r="U2196" i="3"/>
  <c r="V2196" i="3" s="1"/>
  <c r="T2196" i="3"/>
  <c r="W2195" i="3"/>
  <c r="U2195" i="3"/>
  <c r="V2195" i="3" s="1"/>
  <c r="T2195" i="3"/>
  <c r="W2194" i="3"/>
  <c r="U2194" i="3"/>
  <c r="V2194" i="3" s="1"/>
  <c r="T2194" i="3"/>
  <c r="W2193" i="3"/>
  <c r="U2193" i="3"/>
  <c r="V2193" i="3" s="1"/>
  <c r="T2193" i="3"/>
  <c r="W2192" i="3"/>
  <c r="U2192" i="3"/>
  <c r="V2192" i="3" s="1"/>
  <c r="T2192" i="3"/>
  <c r="W2191" i="3"/>
  <c r="U2191" i="3"/>
  <c r="V2191" i="3" s="1"/>
  <c r="T2191" i="3"/>
  <c r="W2190" i="3"/>
  <c r="U2190" i="3"/>
  <c r="V2190" i="3" s="1"/>
  <c r="T2190" i="3"/>
  <c r="W2189" i="3"/>
  <c r="U2189" i="3"/>
  <c r="V2189" i="3" s="1"/>
  <c r="T2189" i="3"/>
  <c r="W1236" i="3"/>
  <c r="U1236" i="3"/>
  <c r="V1236" i="3" s="1"/>
  <c r="T1236" i="3"/>
  <c r="W1235" i="3"/>
  <c r="U1235" i="3"/>
  <c r="V1235" i="3" s="1"/>
  <c r="T1235" i="3"/>
  <c r="W2188" i="3"/>
  <c r="U2188" i="3"/>
  <c r="V2188" i="3" s="1"/>
  <c r="T2188" i="3"/>
  <c r="W2187" i="3"/>
  <c r="U2187" i="3"/>
  <c r="V2187" i="3" s="1"/>
  <c r="T2187" i="3"/>
  <c r="W1234" i="3"/>
  <c r="U1234" i="3"/>
  <c r="V1234" i="3" s="1"/>
  <c r="T1234" i="3"/>
  <c r="W2186" i="3"/>
  <c r="U2186" i="3"/>
  <c r="V2186" i="3" s="1"/>
  <c r="T2186" i="3"/>
  <c r="W2185" i="3"/>
  <c r="U2185" i="3"/>
  <c r="V2185" i="3" s="1"/>
  <c r="T2185" i="3"/>
  <c r="W2184" i="3"/>
  <c r="U2184" i="3"/>
  <c r="V2184" i="3" s="1"/>
  <c r="T2184" i="3"/>
  <c r="W2183" i="3"/>
  <c r="U2183" i="3"/>
  <c r="V2183" i="3" s="1"/>
  <c r="T2183" i="3"/>
  <c r="W2182" i="3"/>
  <c r="U2182" i="3"/>
  <c r="V2182" i="3" s="1"/>
  <c r="T2182" i="3"/>
  <c r="W1233" i="3"/>
  <c r="U1233" i="3"/>
  <c r="V1233" i="3" s="1"/>
  <c r="T1233" i="3"/>
  <c r="W2895" i="3"/>
  <c r="U2895" i="3"/>
  <c r="V2895" i="3" s="1"/>
  <c r="T2895" i="3"/>
  <c r="W1232" i="3"/>
  <c r="U1232" i="3"/>
  <c r="V1232" i="3" s="1"/>
  <c r="T1232" i="3"/>
  <c r="W2894" i="3"/>
  <c r="U2894" i="3"/>
  <c r="V2894" i="3" s="1"/>
  <c r="T2894" i="3"/>
  <c r="W1231" i="3"/>
  <c r="U1231" i="3"/>
  <c r="V1231" i="3" s="1"/>
  <c r="T1231" i="3"/>
  <c r="W1230" i="3"/>
  <c r="U1230" i="3"/>
  <c r="V1230" i="3" s="1"/>
  <c r="T1230" i="3"/>
  <c r="W1229" i="3"/>
  <c r="U1229" i="3"/>
  <c r="V1229" i="3" s="1"/>
  <c r="T1229" i="3"/>
  <c r="W1228" i="3"/>
  <c r="U1228" i="3"/>
  <c r="V1228" i="3" s="1"/>
  <c r="T1228" i="3"/>
  <c r="W1226" i="3"/>
  <c r="U1226" i="3"/>
  <c r="V1226" i="3" s="1"/>
  <c r="T1226" i="3"/>
  <c r="W1227" i="3"/>
  <c r="U1227" i="3"/>
  <c r="V1227" i="3" s="1"/>
  <c r="T1227" i="3"/>
  <c r="W1223" i="3"/>
  <c r="U1223" i="3"/>
  <c r="V1223" i="3" s="1"/>
  <c r="T1223" i="3"/>
  <c r="W1225" i="3"/>
  <c r="U1225" i="3"/>
  <c r="V1225" i="3" s="1"/>
  <c r="T1225" i="3"/>
  <c r="W1224" i="3"/>
  <c r="U1224" i="3"/>
  <c r="V1224" i="3" s="1"/>
  <c r="T1224" i="3"/>
  <c r="W1222" i="3"/>
  <c r="U1222" i="3"/>
  <c r="V1222" i="3" s="1"/>
  <c r="T1222" i="3"/>
  <c r="W1221" i="3"/>
  <c r="U1221" i="3"/>
  <c r="V1221" i="3" s="1"/>
  <c r="T1221" i="3"/>
  <c r="W1219" i="3"/>
  <c r="U1219" i="3"/>
  <c r="V1219" i="3" s="1"/>
  <c r="T1219" i="3"/>
  <c r="W1218" i="3"/>
  <c r="U1218" i="3"/>
  <c r="V1218" i="3" s="1"/>
  <c r="T1218" i="3"/>
  <c r="W1220" i="3"/>
  <c r="U1220" i="3"/>
  <c r="V1220" i="3" s="1"/>
  <c r="T1220" i="3"/>
  <c r="W1216" i="3"/>
  <c r="U1216" i="3"/>
  <c r="V1216" i="3" s="1"/>
  <c r="T1216" i="3"/>
  <c r="W1217" i="3"/>
  <c r="U1217" i="3"/>
  <c r="V1217" i="3" s="1"/>
  <c r="T1217" i="3"/>
  <c r="W2181" i="3"/>
  <c r="U2181" i="3"/>
  <c r="V2181" i="3" s="1"/>
  <c r="T2181" i="3"/>
  <c r="W1215" i="3"/>
  <c r="U1215" i="3"/>
  <c r="V1215" i="3" s="1"/>
  <c r="T1215" i="3"/>
  <c r="W1214" i="3"/>
  <c r="U1214" i="3"/>
  <c r="V1214" i="3" s="1"/>
  <c r="T1214" i="3"/>
  <c r="W1213" i="3"/>
  <c r="U1213" i="3"/>
  <c r="V1213" i="3" s="1"/>
  <c r="T1213" i="3"/>
  <c r="W1212" i="3"/>
  <c r="U1212" i="3"/>
  <c r="V1212" i="3" s="1"/>
  <c r="T1212" i="3"/>
  <c r="W1211" i="3"/>
  <c r="U1211" i="3"/>
  <c r="V1211" i="3" s="1"/>
  <c r="T1211" i="3"/>
  <c r="W1209" i="3"/>
  <c r="U1209" i="3"/>
  <c r="V1209" i="3" s="1"/>
  <c r="T1209" i="3"/>
  <c r="W2180" i="3"/>
  <c r="U2180" i="3"/>
  <c r="V2180" i="3" s="1"/>
  <c r="T2180" i="3"/>
  <c r="W1210" i="3"/>
  <c r="U1210" i="3"/>
  <c r="V1210" i="3" s="1"/>
  <c r="T1210" i="3"/>
  <c r="W1208" i="3"/>
  <c r="U1208" i="3"/>
  <c r="V1208" i="3" s="1"/>
  <c r="T1208" i="3"/>
  <c r="W1207" i="3"/>
  <c r="U1207" i="3"/>
  <c r="V1207" i="3" s="1"/>
  <c r="T1207" i="3"/>
  <c r="W2179" i="3"/>
  <c r="U2179" i="3"/>
  <c r="V2179" i="3" s="1"/>
  <c r="T2179" i="3"/>
  <c r="W1206" i="3"/>
  <c r="U1206" i="3"/>
  <c r="V1206" i="3" s="1"/>
  <c r="T1206" i="3"/>
  <c r="W2178" i="3"/>
  <c r="U2178" i="3"/>
  <c r="V2178" i="3" s="1"/>
  <c r="T2178" i="3"/>
  <c r="W1203" i="3"/>
  <c r="U1203" i="3"/>
  <c r="V1203" i="3" s="1"/>
  <c r="T1203" i="3"/>
  <c r="W1205" i="3"/>
  <c r="U1205" i="3"/>
  <c r="V1205" i="3" s="1"/>
  <c r="T1205" i="3"/>
  <c r="W1204" i="3"/>
  <c r="U1204" i="3"/>
  <c r="V1204" i="3" s="1"/>
  <c r="T1204" i="3"/>
  <c r="W2177" i="3"/>
  <c r="U2177" i="3"/>
  <c r="V2177" i="3" s="1"/>
  <c r="T2177" i="3"/>
  <c r="W2176" i="3"/>
  <c r="U2176" i="3"/>
  <c r="V2176" i="3" s="1"/>
  <c r="T2176" i="3"/>
  <c r="W2175" i="3"/>
  <c r="U2175" i="3"/>
  <c r="V2175" i="3" s="1"/>
  <c r="T2175" i="3"/>
  <c r="W1202" i="3"/>
  <c r="U1202" i="3"/>
  <c r="V1202" i="3" s="1"/>
  <c r="T1202" i="3"/>
  <c r="W1201" i="3"/>
  <c r="U1201" i="3"/>
  <c r="V1201" i="3" s="1"/>
  <c r="T1201" i="3"/>
  <c r="W1199" i="3"/>
  <c r="U1199" i="3"/>
  <c r="V1199" i="3" s="1"/>
  <c r="T1199" i="3"/>
  <c r="W2174" i="3"/>
  <c r="U2174" i="3"/>
  <c r="V2174" i="3" s="1"/>
  <c r="T2174" i="3"/>
  <c r="W2173" i="3"/>
  <c r="U2173" i="3"/>
  <c r="V2173" i="3" s="1"/>
  <c r="T2173" i="3"/>
  <c r="W2172" i="3"/>
  <c r="U2172" i="3"/>
  <c r="V2172" i="3" s="1"/>
  <c r="T2172" i="3"/>
  <c r="W1200" i="3"/>
  <c r="U1200" i="3"/>
  <c r="V1200" i="3" s="1"/>
  <c r="T1200" i="3"/>
  <c r="W3005" i="3"/>
  <c r="U3005" i="3"/>
  <c r="V3005" i="3" s="1"/>
  <c r="T3005" i="3"/>
  <c r="W1197" i="3"/>
  <c r="U1197" i="3"/>
  <c r="V1197" i="3" s="1"/>
  <c r="T1197" i="3"/>
  <c r="W2171" i="3"/>
  <c r="U2171" i="3"/>
  <c r="V2171" i="3" s="1"/>
  <c r="T2171" i="3"/>
  <c r="W1198" i="3"/>
  <c r="U1198" i="3"/>
  <c r="V1198" i="3" s="1"/>
  <c r="T1198" i="3"/>
  <c r="W3004" i="3"/>
  <c r="U3004" i="3"/>
  <c r="V3004" i="3" s="1"/>
  <c r="T3004" i="3"/>
  <c r="W1196" i="3"/>
  <c r="U1196" i="3"/>
  <c r="V1196" i="3" s="1"/>
  <c r="T1196" i="3"/>
  <c r="W2170" i="3"/>
  <c r="U2170" i="3"/>
  <c r="V2170" i="3" s="1"/>
  <c r="T2170" i="3"/>
  <c r="W2169" i="3"/>
  <c r="U2169" i="3"/>
  <c r="V2169" i="3" s="1"/>
  <c r="T2169" i="3"/>
  <c r="W1195" i="3"/>
  <c r="U1195" i="3"/>
  <c r="V1195" i="3" s="1"/>
  <c r="T1195" i="3"/>
  <c r="W3003" i="3"/>
  <c r="U3003" i="3"/>
  <c r="V3003" i="3" s="1"/>
  <c r="T3003" i="3"/>
  <c r="W3000" i="3"/>
  <c r="U3000" i="3"/>
  <c r="V3000" i="3" s="1"/>
  <c r="T3000" i="3"/>
  <c r="W3002" i="3"/>
  <c r="U3002" i="3"/>
  <c r="V3002" i="3" s="1"/>
  <c r="T3002" i="3"/>
  <c r="W3001" i="3"/>
  <c r="U3001" i="3"/>
  <c r="V3001" i="3" s="1"/>
  <c r="T3001" i="3"/>
  <c r="W1194" i="3"/>
  <c r="U1194" i="3"/>
  <c r="V1194" i="3" s="1"/>
  <c r="T1194" i="3"/>
  <c r="W1193" i="3"/>
  <c r="U1193" i="3"/>
  <c r="V1193" i="3" s="1"/>
  <c r="T1193" i="3"/>
  <c r="W2168" i="3"/>
  <c r="U2168" i="3"/>
  <c r="V2168" i="3" s="1"/>
  <c r="T2168" i="3"/>
  <c r="W2999" i="3"/>
  <c r="U2999" i="3"/>
  <c r="V2999" i="3" s="1"/>
  <c r="T2999" i="3"/>
  <c r="W2998" i="3"/>
  <c r="U2998" i="3"/>
  <c r="V2998" i="3" s="1"/>
  <c r="T2998" i="3"/>
  <c r="W2997" i="3"/>
  <c r="U2997" i="3"/>
  <c r="V2997" i="3" s="1"/>
  <c r="T2997" i="3"/>
  <c r="W1191" i="3"/>
  <c r="U1191" i="3"/>
  <c r="V1191" i="3" s="1"/>
  <c r="T1191" i="3"/>
  <c r="W1192" i="3"/>
  <c r="U1192" i="3"/>
  <c r="V1192" i="3" s="1"/>
  <c r="T1192" i="3"/>
  <c r="W1190" i="3"/>
  <c r="U1190" i="3"/>
  <c r="V1190" i="3" s="1"/>
  <c r="T1190" i="3"/>
  <c r="W2994" i="3"/>
  <c r="U2994" i="3"/>
  <c r="V2994" i="3" s="1"/>
  <c r="T2994" i="3"/>
  <c r="W2993" i="3"/>
  <c r="U2993" i="3"/>
  <c r="V2993" i="3" s="1"/>
  <c r="T2993" i="3"/>
  <c r="W2996" i="3"/>
  <c r="U2996" i="3"/>
  <c r="V2996" i="3" s="1"/>
  <c r="T2996" i="3"/>
  <c r="W2995" i="3"/>
  <c r="U2995" i="3"/>
  <c r="V2995" i="3" s="1"/>
  <c r="T2995" i="3"/>
  <c r="W1189" i="3"/>
  <c r="U1189" i="3"/>
  <c r="V1189" i="3" s="1"/>
  <c r="T1189" i="3"/>
  <c r="W1188" i="3"/>
  <c r="U1188" i="3"/>
  <c r="V1188" i="3" s="1"/>
  <c r="T1188" i="3"/>
  <c r="R951" i="3"/>
  <c r="U951" i="3" s="1"/>
  <c r="V951" i="3" s="1"/>
  <c r="Q2398" i="6"/>
  <c r="O2398" i="6"/>
  <c r="P2398" i="6" s="1"/>
  <c r="N2398" i="6"/>
  <c r="Q2397" i="6"/>
  <c r="O2397" i="6"/>
  <c r="P2397" i="6" s="1"/>
  <c r="N2397" i="6"/>
  <c r="Q2396" i="6"/>
  <c r="O2396" i="6"/>
  <c r="P2396" i="6" s="1"/>
  <c r="N2396" i="6"/>
  <c r="Q2395" i="6"/>
  <c r="O2395" i="6"/>
  <c r="P2395" i="6" s="1"/>
  <c r="N2395" i="6"/>
  <c r="Q2394" i="6"/>
  <c r="O2394" i="6"/>
  <c r="P2394" i="6" s="1"/>
  <c r="N2394" i="6"/>
  <c r="Q2393" i="6"/>
  <c r="O2393" i="6"/>
  <c r="P2393" i="6" s="1"/>
  <c r="N2393" i="6"/>
  <c r="Q2392" i="6"/>
  <c r="O2392" i="6"/>
  <c r="P2392" i="6" s="1"/>
  <c r="N2392" i="6"/>
  <c r="Q2391" i="6"/>
  <c r="O2391" i="6"/>
  <c r="P2391" i="6" s="1"/>
  <c r="N2391" i="6"/>
  <c r="Q2390" i="6"/>
  <c r="O2390" i="6"/>
  <c r="P2390" i="6" s="1"/>
  <c r="N2390" i="6"/>
  <c r="Q2389" i="6"/>
  <c r="O2389" i="6"/>
  <c r="P2389" i="6" s="1"/>
  <c r="N2389" i="6"/>
  <c r="Q2388" i="6"/>
  <c r="O2388" i="6"/>
  <c r="P2388" i="6" s="1"/>
  <c r="N2388" i="6"/>
  <c r="Q2387" i="6"/>
  <c r="O2387" i="6"/>
  <c r="P2387" i="6" s="1"/>
  <c r="N2387" i="6"/>
  <c r="Q2386" i="6"/>
  <c r="O2386" i="6"/>
  <c r="P2386" i="6" s="1"/>
  <c r="N2386" i="6"/>
  <c r="Q2385" i="6"/>
  <c r="O2385" i="6"/>
  <c r="P2385" i="6" s="1"/>
  <c r="N2385" i="6"/>
  <c r="Q2384" i="6"/>
  <c r="O2384" i="6"/>
  <c r="P2384" i="6" s="1"/>
  <c r="N2384" i="6"/>
  <c r="Q2383" i="6"/>
  <c r="O2383" i="6"/>
  <c r="P2383" i="6" s="1"/>
  <c r="N2383" i="6"/>
  <c r="Q2382" i="6"/>
  <c r="O2382" i="6"/>
  <c r="P2382" i="6" s="1"/>
  <c r="N2382" i="6"/>
  <c r="Q2381" i="6"/>
  <c r="O2381" i="6"/>
  <c r="P2381" i="6" s="1"/>
  <c r="N2381" i="6"/>
  <c r="Q2380" i="6"/>
  <c r="O2380" i="6"/>
  <c r="P2380" i="6" s="1"/>
  <c r="N2380" i="6"/>
  <c r="Q2379" i="6"/>
  <c r="O2379" i="6"/>
  <c r="P2379" i="6" s="1"/>
  <c r="N2379" i="6"/>
  <c r="Q2378" i="6"/>
  <c r="O2378" i="6"/>
  <c r="P2378" i="6" s="1"/>
  <c r="N2378" i="6"/>
  <c r="Q2377" i="6"/>
  <c r="O2377" i="6"/>
  <c r="P2377" i="6" s="1"/>
  <c r="N2377" i="6"/>
  <c r="Q2376" i="6"/>
  <c r="O2376" i="6"/>
  <c r="P2376" i="6" s="1"/>
  <c r="N2376" i="6"/>
  <c r="Q2375" i="6"/>
  <c r="O2375" i="6"/>
  <c r="P2375" i="6" s="1"/>
  <c r="N2375" i="6"/>
  <c r="Q2374" i="6"/>
  <c r="O2374" i="6"/>
  <c r="P2374" i="6" s="1"/>
  <c r="N2374" i="6"/>
  <c r="Q2373" i="6"/>
  <c r="O2373" i="6"/>
  <c r="P2373" i="6" s="1"/>
  <c r="N2373" i="6"/>
  <c r="Q2372" i="6"/>
  <c r="O2372" i="6"/>
  <c r="P2372" i="6" s="1"/>
  <c r="N2372" i="6"/>
  <c r="Q2371" i="6"/>
  <c r="O2371" i="6"/>
  <c r="P2371" i="6" s="1"/>
  <c r="N2371" i="6"/>
  <c r="Q2370" i="6"/>
  <c r="O2370" i="6"/>
  <c r="P2370" i="6" s="1"/>
  <c r="N2370" i="6"/>
  <c r="Q2369" i="6"/>
  <c r="O2369" i="6"/>
  <c r="P2369" i="6" s="1"/>
  <c r="N2369" i="6"/>
  <c r="Q2368" i="6"/>
  <c r="O2368" i="6"/>
  <c r="P2368" i="6" s="1"/>
  <c r="N2368" i="6"/>
  <c r="Q2367" i="6"/>
  <c r="O2367" i="6"/>
  <c r="P2367" i="6" s="1"/>
  <c r="N2367" i="6"/>
  <c r="Q2366" i="6"/>
  <c r="O2366" i="6"/>
  <c r="P2366" i="6" s="1"/>
  <c r="N2366" i="6"/>
  <c r="Q2365" i="6"/>
  <c r="O2365" i="6"/>
  <c r="P2365" i="6" s="1"/>
  <c r="N2365" i="6"/>
  <c r="Q2364" i="6"/>
  <c r="O2364" i="6"/>
  <c r="P2364" i="6" s="1"/>
  <c r="N2364" i="6"/>
  <c r="Q2363" i="6"/>
  <c r="O2363" i="6"/>
  <c r="P2363" i="6" s="1"/>
  <c r="N2363" i="6"/>
  <c r="Q2362" i="6"/>
  <c r="O2362" i="6"/>
  <c r="P2362" i="6" s="1"/>
  <c r="N2362" i="6"/>
  <c r="Q2361" i="6"/>
  <c r="O2361" i="6"/>
  <c r="P2361" i="6" s="1"/>
  <c r="N2361" i="6"/>
  <c r="Q2360" i="6"/>
  <c r="O2360" i="6"/>
  <c r="P2360" i="6" s="1"/>
  <c r="N2360" i="6"/>
  <c r="Q2359" i="6"/>
  <c r="O2359" i="6"/>
  <c r="P2359" i="6" s="1"/>
  <c r="N2359" i="6"/>
  <c r="Q2358" i="6"/>
  <c r="O2358" i="6"/>
  <c r="P2358" i="6" s="1"/>
  <c r="N2358" i="6"/>
  <c r="Q2357" i="6"/>
  <c r="O2357" i="6"/>
  <c r="P2357" i="6" s="1"/>
  <c r="N2357" i="6"/>
  <c r="Q2356" i="6"/>
  <c r="O2356" i="6"/>
  <c r="P2356" i="6" s="1"/>
  <c r="N2356" i="6"/>
  <c r="Q2355" i="6"/>
  <c r="O2355" i="6"/>
  <c r="P2355" i="6" s="1"/>
  <c r="N2355" i="6"/>
  <c r="Q2354" i="6"/>
  <c r="O2354" i="6"/>
  <c r="P2354" i="6" s="1"/>
  <c r="N2354" i="6"/>
  <c r="Q2353" i="6"/>
  <c r="O2353" i="6"/>
  <c r="P2353" i="6" s="1"/>
  <c r="N2353" i="6"/>
  <c r="Q2352" i="6"/>
  <c r="O2352" i="6"/>
  <c r="P2352" i="6" s="1"/>
  <c r="N2352" i="6"/>
  <c r="Q2351" i="6"/>
  <c r="O2351" i="6"/>
  <c r="P2351" i="6" s="1"/>
  <c r="N2351" i="6"/>
  <c r="Q2350" i="6"/>
  <c r="O2350" i="6"/>
  <c r="P2350" i="6" s="1"/>
  <c r="N2350" i="6"/>
  <c r="Q2349" i="6"/>
  <c r="O2349" i="6"/>
  <c r="P2349" i="6" s="1"/>
  <c r="N2349" i="6"/>
  <c r="Q2348" i="6"/>
  <c r="O2348" i="6"/>
  <c r="P2348" i="6" s="1"/>
  <c r="N2348" i="6"/>
  <c r="Q2347" i="6"/>
  <c r="O2347" i="6"/>
  <c r="P2347" i="6" s="1"/>
  <c r="N2347" i="6"/>
  <c r="Q2346" i="6"/>
  <c r="O2346" i="6"/>
  <c r="P2346" i="6" s="1"/>
  <c r="N2346" i="6"/>
  <c r="Q2345" i="6"/>
  <c r="O2345" i="6"/>
  <c r="P2345" i="6" s="1"/>
  <c r="N2345" i="6"/>
  <c r="Q2344" i="6"/>
  <c r="O2344" i="6"/>
  <c r="P2344" i="6" s="1"/>
  <c r="N2344" i="6"/>
  <c r="Q2343" i="6"/>
  <c r="O2343" i="6"/>
  <c r="P2343" i="6" s="1"/>
  <c r="N2343" i="6"/>
  <c r="Q2342" i="6"/>
  <c r="O2342" i="6"/>
  <c r="P2342" i="6" s="1"/>
  <c r="N2342" i="6"/>
  <c r="Q2341" i="6"/>
  <c r="O2341" i="6"/>
  <c r="P2341" i="6" s="1"/>
  <c r="N2341" i="6"/>
  <c r="Q2340" i="6"/>
  <c r="O2340" i="6"/>
  <c r="P2340" i="6" s="1"/>
  <c r="N2340" i="6"/>
  <c r="Q2339" i="6"/>
  <c r="O2339" i="6"/>
  <c r="P2339" i="6" s="1"/>
  <c r="N2339" i="6"/>
  <c r="Q2338" i="6"/>
  <c r="O2338" i="6"/>
  <c r="P2338" i="6" s="1"/>
  <c r="N2338" i="6"/>
  <c r="Q2337" i="6"/>
  <c r="O2337" i="6"/>
  <c r="P2337" i="6" s="1"/>
  <c r="N2337" i="6"/>
  <c r="Q2336" i="6"/>
  <c r="O2336" i="6"/>
  <c r="P2336" i="6" s="1"/>
  <c r="N2336" i="6"/>
  <c r="Q2335" i="6"/>
  <c r="O2335" i="6"/>
  <c r="P2335" i="6" s="1"/>
  <c r="N2335" i="6"/>
  <c r="Q2334" i="6"/>
  <c r="O2334" i="6"/>
  <c r="P2334" i="6" s="1"/>
  <c r="N2334" i="6"/>
  <c r="Q2333" i="6"/>
  <c r="O2333" i="6"/>
  <c r="P2333" i="6" s="1"/>
  <c r="N2333" i="6"/>
  <c r="Q2332" i="6"/>
  <c r="O2332" i="6"/>
  <c r="P2332" i="6" s="1"/>
  <c r="N2332" i="6"/>
  <c r="Q2331" i="6"/>
  <c r="O2331" i="6"/>
  <c r="P2331" i="6" s="1"/>
  <c r="N2331" i="6"/>
  <c r="Q2330" i="6"/>
  <c r="O2330" i="6"/>
  <c r="P2330" i="6" s="1"/>
  <c r="N2330" i="6"/>
  <c r="Q2329" i="6"/>
  <c r="O2329" i="6"/>
  <c r="P2329" i="6" s="1"/>
  <c r="N2329" i="6"/>
  <c r="Q2328" i="6"/>
  <c r="O2328" i="6"/>
  <c r="P2328" i="6" s="1"/>
  <c r="N2328" i="6"/>
  <c r="Q2327" i="6"/>
  <c r="O2327" i="6"/>
  <c r="P2327" i="6" s="1"/>
  <c r="N2327" i="6"/>
  <c r="Q2326" i="6"/>
  <c r="O2326" i="6"/>
  <c r="P2326" i="6" s="1"/>
  <c r="N2326" i="6"/>
  <c r="Q2325" i="6"/>
  <c r="O2325" i="6"/>
  <c r="P2325" i="6" s="1"/>
  <c r="N2325" i="6"/>
  <c r="Q2324" i="6"/>
  <c r="O2324" i="6"/>
  <c r="P2324" i="6" s="1"/>
  <c r="N2324" i="6"/>
  <c r="Q2323" i="6"/>
  <c r="O2323" i="6"/>
  <c r="P2323" i="6" s="1"/>
  <c r="N2323" i="6"/>
  <c r="Q2322" i="6"/>
  <c r="O2322" i="6"/>
  <c r="P2322" i="6" s="1"/>
  <c r="N2322" i="6"/>
  <c r="Q2321" i="6"/>
  <c r="O2321" i="6"/>
  <c r="P2321" i="6" s="1"/>
  <c r="N2321" i="6"/>
  <c r="Q2320" i="6"/>
  <c r="O2320" i="6"/>
  <c r="P2320" i="6" s="1"/>
  <c r="N2320" i="6"/>
  <c r="Q2319" i="6"/>
  <c r="O2319" i="6"/>
  <c r="P2319" i="6" s="1"/>
  <c r="N2319" i="6"/>
  <c r="Q2318" i="6"/>
  <c r="O2318" i="6"/>
  <c r="P2318" i="6" s="1"/>
  <c r="N2318" i="6"/>
  <c r="Q2317" i="6"/>
  <c r="O2317" i="6"/>
  <c r="P2317" i="6" s="1"/>
  <c r="N2317" i="6"/>
  <c r="Q2316" i="6"/>
  <c r="O2316" i="6"/>
  <c r="P2316" i="6" s="1"/>
  <c r="N2316" i="6"/>
  <c r="Q2315" i="6"/>
  <c r="O2315" i="6"/>
  <c r="P2315" i="6" s="1"/>
  <c r="N2315" i="6"/>
  <c r="Q2314" i="6"/>
  <c r="O2314" i="6"/>
  <c r="P2314" i="6" s="1"/>
  <c r="N2314" i="6"/>
  <c r="Q2313" i="6"/>
  <c r="O2313" i="6"/>
  <c r="P2313" i="6" s="1"/>
  <c r="N2313" i="6"/>
  <c r="Q2312" i="6"/>
  <c r="O2312" i="6"/>
  <c r="P2312" i="6" s="1"/>
  <c r="N2312" i="6"/>
  <c r="Q2311" i="6"/>
  <c r="O2311" i="6"/>
  <c r="P2311" i="6" s="1"/>
  <c r="N2311" i="6"/>
  <c r="Q2310" i="6"/>
  <c r="O2310" i="6"/>
  <c r="P2310" i="6" s="1"/>
  <c r="N2310" i="6"/>
  <c r="Q2309" i="6"/>
  <c r="O2309" i="6"/>
  <c r="P2309" i="6" s="1"/>
  <c r="N2309" i="6"/>
  <c r="Q2308" i="6"/>
  <c r="O2308" i="6"/>
  <c r="P2308" i="6" s="1"/>
  <c r="N2308" i="6"/>
  <c r="Q2307" i="6"/>
  <c r="O2307" i="6"/>
  <c r="P2307" i="6" s="1"/>
  <c r="N2307" i="6"/>
  <c r="Q2306" i="6"/>
  <c r="O2306" i="6"/>
  <c r="P2306" i="6" s="1"/>
  <c r="N2306" i="6"/>
  <c r="Q2305" i="6"/>
  <c r="O2305" i="6"/>
  <c r="P2305" i="6" s="1"/>
  <c r="N2305" i="6"/>
  <c r="Q2304" i="6"/>
  <c r="O2304" i="6"/>
  <c r="P2304" i="6" s="1"/>
  <c r="N2304" i="6"/>
  <c r="Q2303" i="6"/>
  <c r="O2303" i="6"/>
  <c r="P2303" i="6" s="1"/>
  <c r="N2303" i="6"/>
  <c r="Q2302" i="6"/>
  <c r="O2302" i="6"/>
  <c r="P2302" i="6" s="1"/>
  <c r="N2302" i="6"/>
  <c r="Q2301" i="6"/>
  <c r="O2301" i="6"/>
  <c r="P2301" i="6" s="1"/>
  <c r="N2301" i="6"/>
  <c r="Q2300" i="6"/>
  <c r="O2300" i="6"/>
  <c r="P2300" i="6" s="1"/>
  <c r="N2300" i="6"/>
  <c r="Q2299" i="6"/>
  <c r="O2299" i="6"/>
  <c r="P2299" i="6" s="1"/>
  <c r="N2299" i="6"/>
  <c r="Q2298" i="6"/>
  <c r="O2298" i="6"/>
  <c r="P2298" i="6" s="1"/>
  <c r="N2298" i="6"/>
  <c r="Q2297" i="6"/>
  <c r="O2297" i="6"/>
  <c r="P2297" i="6" s="1"/>
  <c r="N2297" i="6"/>
  <c r="Q2296" i="6"/>
  <c r="O2296" i="6"/>
  <c r="P2296" i="6" s="1"/>
  <c r="N2296" i="6"/>
  <c r="Q2295" i="6"/>
  <c r="O2295" i="6"/>
  <c r="P2295" i="6" s="1"/>
  <c r="N2295" i="6"/>
  <c r="Q2294" i="6"/>
  <c r="O2294" i="6"/>
  <c r="P2294" i="6" s="1"/>
  <c r="N2294" i="6"/>
  <c r="Q2293" i="6"/>
  <c r="O2293" i="6"/>
  <c r="P2293" i="6" s="1"/>
  <c r="N2293" i="6"/>
  <c r="Q2292" i="6"/>
  <c r="O2292" i="6"/>
  <c r="P2292" i="6" s="1"/>
  <c r="N2292" i="6"/>
  <c r="Q2291" i="6"/>
  <c r="O2291" i="6"/>
  <c r="P2291" i="6" s="1"/>
  <c r="N2291" i="6"/>
  <c r="Q2290" i="6"/>
  <c r="O2290" i="6"/>
  <c r="P2290" i="6" s="1"/>
  <c r="N2290" i="6"/>
  <c r="Q2289" i="6"/>
  <c r="O2289" i="6"/>
  <c r="P2289" i="6" s="1"/>
  <c r="N2289" i="6"/>
  <c r="Q2288" i="6"/>
  <c r="O2288" i="6"/>
  <c r="P2288" i="6" s="1"/>
  <c r="N2288" i="6"/>
  <c r="Q2287" i="6"/>
  <c r="O2287" i="6"/>
  <c r="P2287" i="6" s="1"/>
  <c r="N2287" i="6"/>
  <c r="Q2286" i="6"/>
  <c r="O2286" i="6"/>
  <c r="P2286" i="6" s="1"/>
  <c r="N2286" i="6"/>
  <c r="Q2285" i="6"/>
  <c r="O2285" i="6"/>
  <c r="P2285" i="6" s="1"/>
  <c r="N2285" i="6"/>
  <c r="Q2284" i="6"/>
  <c r="O2284" i="6"/>
  <c r="P2284" i="6" s="1"/>
  <c r="N2284" i="6"/>
  <c r="Q2283" i="6"/>
  <c r="O2283" i="6"/>
  <c r="P2283" i="6" s="1"/>
  <c r="N2283" i="6"/>
  <c r="Q2282" i="6"/>
  <c r="O2282" i="6"/>
  <c r="P2282" i="6" s="1"/>
  <c r="N2282" i="6"/>
  <c r="Q2281" i="6"/>
  <c r="O2281" i="6"/>
  <c r="P2281" i="6" s="1"/>
  <c r="N2281" i="6"/>
  <c r="Q2280" i="6"/>
  <c r="O2280" i="6"/>
  <c r="P2280" i="6" s="1"/>
  <c r="N2280" i="6"/>
  <c r="Q2279" i="6"/>
  <c r="O2279" i="6"/>
  <c r="P2279" i="6" s="1"/>
  <c r="N2279" i="6"/>
  <c r="Q2278" i="6"/>
  <c r="O2278" i="6"/>
  <c r="P2278" i="6" s="1"/>
  <c r="N2278" i="6"/>
  <c r="Q2277" i="6"/>
  <c r="O2277" i="6"/>
  <c r="P2277" i="6" s="1"/>
  <c r="N2277" i="6"/>
  <c r="Q2276" i="6"/>
  <c r="O2276" i="6"/>
  <c r="P2276" i="6" s="1"/>
  <c r="N2276" i="6"/>
  <c r="Q2275" i="6"/>
  <c r="O2275" i="6"/>
  <c r="P2275" i="6" s="1"/>
  <c r="N2275" i="6"/>
  <c r="Q2274" i="6"/>
  <c r="O2274" i="6"/>
  <c r="P2274" i="6" s="1"/>
  <c r="N2274" i="6"/>
  <c r="Q2273" i="6"/>
  <c r="O2273" i="6"/>
  <c r="P2273" i="6" s="1"/>
  <c r="N2273" i="6"/>
  <c r="Q2272" i="6"/>
  <c r="O2272" i="6"/>
  <c r="P2272" i="6" s="1"/>
  <c r="N2272" i="6"/>
  <c r="Q2271" i="6"/>
  <c r="O2271" i="6"/>
  <c r="P2271" i="6" s="1"/>
  <c r="N2271" i="6"/>
  <c r="Q2270" i="6"/>
  <c r="O2270" i="6"/>
  <c r="P2270" i="6" s="1"/>
  <c r="N2270" i="6"/>
  <c r="Q2269" i="6"/>
  <c r="O2269" i="6"/>
  <c r="P2269" i="6" s="1"/>
  <c r="N2269" i="6"/>
  <c r="Q2268" i="6"/>
  <c r="O2268" i="6"/>
  <c r="P2268" i="6" s="1"/>
  <c r="N2268" i="6"/>
  <c r="Q2267" i="6"/>
  <c r="O2267" i="6"/>
  <c r="P2267" i="6" s="1"/>
  <c r="N2267" i="6"/>
  <c r="Q2266" i="6"/>
  <c r="O2266" i="6"/>
  <c r="P2266" i="6" s="1"/>
  <c r="N2266" i="6"/>
  <c r="Q2265" i="6"/>
  <c r="O2265" i="6"/>
  <c r="P2265" i="6" s="1"/>
  <c r="N2265" i="6"/>
  <c r="Q2264" i="6"/>
  <c r="O2264" i="6"/>
  <c r="P2264" i="6" s="1"/>
  <c r="N2264" i="6"/>
  <c r="Q2263" i="6"/>
  <c r="O2263" i="6"/>
  <c r="P2263" i="6" s="1"/>
  <c r="N2263" i="6"/>
  <c r="Q2262" i="6"/>
  <c r="O2262" i="6"/>
  <c r="P2262" i="6" s="1"/>
  <c r="N2262" i="6"/>
  <c r="Q2261" i="6"/>
  <c r="O2261" i="6"/>
  <c r="P2261" i="6" s="1"/>
  <c r="N2261" i="6"/>
  <c r="Q2260" i="6"/>
  <c r="O2260" i="6"/>
  <c r="P2260" i="6" s="1"/>
  <c r="N2260" i="6"/>
  <c r="Q2259" i="6"/>
  <c r="O2259" i="6"/>
  <c r="P2259" i="6" s="1"/>
  <c r="N2259" i="6"/>
  <c r="Q2258" i="6"/>
  <c r="O2258" i="6"/>
  <c r="P2258" i="6" s="1"/>
  <c r="N2258" i="6"/>
  <c r="Q2257" i="6"/>
  <c r="O2257" i="6"/>
  <c r="P2257" i="6" s="1"/>
  <c r="N2257" i="6"/>
  <c r="Q2256" i="6"/>
  <c r="O2256" i="6"/>
  <c r="P2256" i="6" s="1"/>
  <c r="N2256" i="6"/>
  <c r="Q2255" i="6"/>
  <c r="O2255" i="6"/>
  <c r="P2255" i="6" s="1"/>
  <c r="N2255" i="6"/>
  <c r="Q2254" i="6"/>
  <c r="O2254" i="6"/>
  <c r="P2254" i="6" s="1"/>
  <c r="N2254" i="6"/>
  <c r="Q2253" i="6"/>
  <c r="O2253" i="6"/>
  <c r="P2253" i="6" s="1"/>
  <c r="N2253" i="6"/>
  <c r="Q2252" i="6"/>
  <c r="O2252" i="6"/>
  <c r="P2252" i="6" s="1"/>
  <c r="N2252" i="6"/>
  <c r="Q2251" i="6"/>
  <c r="O2251" i="6"/>
  <c r="P2251" i="6" s="1"/>
  <c r="N2251" i="6"/>
  <c r="Q2250" i="6"/>
  <c r="O2250" i="6"/>
  <c r="P2250" i="6" s="1"/>
  <c r="N2250" i="6"/>
  <c r="Q2249" i="6"/>
  <c r="O2249" i="6"/>
  <c r="P2249" i="6" s="1"/>
  <c r="N2249" i="6"/>
  <c r="Q2248" i="6"/>
  <c r="O2248" i="6"/>
  <c r="P2248" i="6" s="1"/>
  <c r="N2248" i="6"/>
  <c r="Q2247" i="6"/>
  <c r="O2247" i="6"/>
  <c r="P2247" i="6" s="1"/>
  <c r="N2247" i="6"/>
  <c r="Q2246" i="6"/>
  <c r="O2246" i="6"/>
  <c r="P2246" i="6" s="1"/>
  <c r="N2246" i="6"/>
  <c r="Q2245" i="6"/>
  <c r="O2245" i="6"/>
  <c r="P2245" i="6" s="1"/>
  <c r="N2245" i="6"/>
  <c r="Q2244" i="6"/>
  <c r="O2244" i="6"/>
  <c r="P2244" i="6" s="1"/>
  <c r="N2244" i="6"/>
  <c r="Q2243" i="6"/>
  <c r="O2243" i="6"/>
  <c r="P2243" i="6" s="1"/>
  <c r="N2243" i="6"/>
  <c r="Q2242" i="6"/>
  <c r="O2242" i="6"/>
  <c r="P2242" i="6" s="1"/>
  <c r="N2242" i="6"/>
  <c r="Q2241" i="6"/>
  <c r="O2241" i="6"/>
  <c r="P2241" i="6" s="1"/>
  <c r="N2241" i="6"/>
  <c r="Q2240" i="6"/>
  <c r="O2240" i="6"/>
  <c r="P2240" i="6" s="1"/>
  <c r="N2240" i="6"/>
  <c r="Q2239" i="6"/>
  <c r="O2239" i="6"/>
  <c r="P2239" i="6" s="1"/>
  <c r="N2239" i="6"/>
  <c r="Q2238" i="6"/>
  <c r="O2238" i="6"/>
  <c r="P2238" i="6" s="1"/>
  <c r="N2238" i="6"/>
  <c r="Q2237" i="6"/>
  <c r="O2237" i="6"/>
  <c r="P2237" i="6" s="1"/>
  <c r="N2237" i="6"/>
  <c r="Q2236" i="6"/>
  <c r="O2236" i="6"/>
  <c r="P2236" i="6" s="1"/>
  <c r="N2236" i="6"/>
  <c r="Q2235" i="6"/>
  <c r="O2235" i="6"/>
  <c r="P2235" i="6" s="1"/>
  <c r="N2235" i="6"/>
  <c r="Q2234" i="6"/>
  <c r="O2234" i="6"/>
  <c r="P2234" i="6" s="1"/>
  <c r="N2234" i="6"/>
  <c r="Q2233" i="6"/>
  <c r="O2233" i="6"/>
  <c r="P2233" i="6" s="1"/>
  <c r="N2233" i="6"/>
  <c r="Q2232" i="6"/>
  <c r="O2232" i="6"/>
  <c r="P2232" i="6" s="1"/>
  <c r="N2232" i="6"/>
  <c r="Q2231" i="6"/>
  <c r="O2231" i="6"/>
  <c r="P2231" i="6" s="1"/>
  <c r="N2231" i="6"/>
  <c r="Q2230" i="6"/>
  <c r="O2230" i="6"/>
  <c r="P2230" i="6" s="1"/>
  <c r="N2230" i="6"/>
  <c r="Q2229" i="6"/>
  <c r="O2229" i="6"/>
  <c r="P2229" i="6" s="1"/>
  <c r="N2229" i="6"/>
  <c r="Q2228" i="6"/>
  <c r="O2228" i="6"/>
  <c r="P2228" i="6" s="1"/>
  <c r="N2228" i="6"/>
  <c r="Q2227" i="6"/>
  <c r="O2227" i="6"/>
  <c r="P2227" i="6" s="1"/>
  <c r="N2227" i="6"/>
  <c r="Q2226" i="6"/>
  <c r="O2226" i="6"/>
  <c r="P2226" i="6" s="1"/>
  <c r="N2226" i="6"/>
  <c r="Q2225" i="6"/>
  <c r="O2225" i="6"/>
  <c r="P2225" i="6" s="1"/>
  <c r="N2225" i="6"/>
  <c r="Q2224" i="6"/>
  <c r="O2224" i="6"/>
  <c r="P2224" i="6" s="1"/>
  <c r="N2224" i="6"/>
  <c r="Q2223" i="6"/>
  <c r="O2223" i="6"/>
  <c r="P2223" i="6" s="1"/>
  <c r="N2223" i="6"/>
  <c r="Q2222" i="6"/>
  <c r="O2222" i="6"/>
  <c r="P2222" i="6" s="1"/>
  <c r="N2222" i="6"/>
  <c r="Q2221" i="6"/>
  <c r="O2221" i="6"/>
  <c r="P2221" i="6" s="1"/>
  <c r="N2221" i="6"/>
  <c r="Q2220" i="6"/>
  <c r="O2220" i="6"/>
  <c r="P2220" i="6" s="1"/>
  <c r="N2220" i="6"/>
  <c r="Q2219" i="6"/>
  <c r="O2219" i="6"/>
  <c r="P2219" i="6" s="1"/>
  <c r="N2219" i="6"/>
  <c r="Q2218" i="6"/>
  <c r="O2218" i="6"/>
  <c r="P2218" i="6" s="1"/>
  <c r="N2218" i="6"/>
  <c r="Q2217" i="6"/>
  <c r="O2217" i="6"/>
  <c r="P2217" i="6" s="1"/>
  <c r="N2217" i="6"/>
  <c r="Q2216" i="6"/>
  <c r="O2216" i="6"/>
  <c r="P2216" i="6" s="1"/>
  <c r="N2216" i="6"/>
  <c r="Q2215" i="6"/>
  <c r="O2215" i="6"/>
  <c r="P2215" i="6" s="1"/>
  <c r="N2215" i="6"/>
  <c r="Q2214" i="6"/>
  <c r="O2214" i="6"/>
  <c r="P2214" i="6" s="1"/>
  <c r="N2214" i="6"/>
  <c r="Q2213" i="6"/>
  <c r="O2213" i="6"/>
  <c r="P2213" i="6" s="1"/>
  <c r="N2213" i="6"/>
  <c r="Q2212" i="6"/>
  <c r="O2212" i="6"/>
  <c r="P2212" i="6" s="1"/>
  <c r="N2212" i="6"/>
  <c r="Q2211" i="6"/>
  <c r="O2211" i="6"/>
  <c r="P2211" i="6" s="1"/>
  <c r="N2211" i="6"/>
  <c r="Q2210" i="6"/>
  <c r="O2210" i="6"/>
  <c r="P2210" i="6" s="1"/>
  <c r="N2210" i="6"/>
  <c r="Q2209" i="6"/>
  <c r="O2209" i="6"/>
  <c r="P2209" i="6" s="1"/>
  <c r="N2209" i="6"/>
  <c r="Q2208" i="6"/>
  <c r="O2208" i="6"/>
  <c r="P2208" i="6" s="1"/>
  <c r="N2208" i="6"/>
  <c r="Q2207" i="6"/>
  <c r="O2207" i="6"/>
  <c r="P2207" i="6" s="1"/>
  <c r="N2207" i="6"/>
  <c r="Q2206" i="6"/>
  <c r="O2206" i="6"/>
  <c r="P2206" i="6" s="1"/>
  <c r="N2206" i="6"/>
  <c r="Q2205" i="6"/>
  <c r="O2205" i="6"/>
  <c r="P2205" i="6" s="1"/>
  <c r="N2205" i="6"/>
  <c r="Q2204" i="6"/>
  <c r="O2204" i="6"/>
  <c r="P2204" i="6" s="1"/>
  <c r="N2204" i="6"/>
  <c r="Q2203" i="6"/>
  <c r="O2203" i="6"/>
  <c r="P2203" i="6" s="1"/>
  <c r="N2203" i="6"/>
  <c r="Q2202" i="6"/>
  <c r="O2202" i="6"/>
  <c r="P2202" i="6" s="1"/>
  <c r="N2202" i="6"/>
  <c r="Q2201" i="6"/>
  <c r="O2201" i="6"/>
  <c r="P2201" i="6" s="1"/>
  <c r="N2201" i="6"/>
  <c r="Q2200" i="6"/>
  <c r="O2200" i="6"/>
  <c r="P2200" i="6" s="1"/>
  <c r="N2200" i="6"/>
  <c r="Q2199" i="6"/>
  <c r="O2199" i="6"/>
  <c r="P2199" i="6" s="1"/>
  <c r="N2199" i="6"/>
  <c r="Q2198" i="6"/>
  <c r="O2198" i="6"/>
  <c r="P2198" i="6" s="1"/>
  <c r="N2198" i="6"/>
  <c r="Q2197" i="6"/>
  <c r="O2197" i="6"/>
  <c r="P2197" i="6" s="1"/>
  <c r="N2197" i="6"/>
  <c r="Q2196" i="6"/>
  <c r="O2196" i="6"/>
  <c r="P2196" i="6" s="1"/>
  <c r="N2196" i="6"/>
  <c r="Q2195" i="6"/>
  <c r="O2195" i="6"/>
  <c r="P2195" i="6" s="1"/>
  <c r="N2195" i="6"/>
  <c r="Q2194" i="6"/>
  <c r="O2194" i="6"/>
  <c r="P2194" i="6" s="1"/>
  <c r="N2194" i="6"/>
  <c r="Q2193" i="6"/>
  <c r="O2193" i="6"/>
  <c r="P2193" i="6" s="1"/>
  <c r="N2193" i="6"/>
  <c r="Q2192" i="6"/>
  <c r="O2192" i="6"/>
  <c r="P2192" i="6" s="1"/>
  <c r="N2192" i="6"/>
  <c r="Q2191" i="6"/>
  <c r="O2191" i="6"/>
  <c r="P2191" i="6" s="1"/>
  <c r="N2191" i="6"/>
  <c r="Q2190" i="6"/>
  <c r="O2190" i="6"/>
  <c r="P2190" i="6" s="1"/>
  <c r="N2190" i="6"/>
  <c r="Q2189" i="6"/>
  <c r="O2189" i="6"/>
  <c r="P2189" i="6" s="1"/>
  <c r="N2189" i="6"/>
  <c r="Q2188" i="6"/>
  <c r="O2188" i="6"/>
  <c r="P2188" i="6" s="1"/>
  <c r="N2188" i="6"/>
  <c r="Q2187" i="6"/>
  <c r="O2187" i="6"/>
  <c r="P2187" i="6" s="1"/>
  <c r="N2187" i="6"/>
  <c r="Q2186" i="6"/>
  <c r="O2186" i="6"/>
  <c r="P2186" i="6" s="1"/>
  <c r="N2186" i="6"/>
  <c r="Q2185" i="6"/>
  <c r="O2185" i="6"/>
  <c r="P2185" i="6" s="1"/>
  <c r="N2185" i="6"/>
  <c r="Q2184" i="6"/>
  <c r="O2184" i="6"/>
  <c r="P2184" i="6" s="1"/>
  <c r="N2184" i="6"/>
  <c r="Q2183" i="6"/>
  <c r="O2183" i="6"/>
  <c r="P2183" i="6" s="1"/>
  <c r="N2183" i="6"/>
  <c r="Q2182" i="6"/>
  <c r="O2182" i="6"/>
  <c r="P2182" i="6" s="1"/>
  <c r="N2182" i="6"/>
  <c r="Q2181" i="6"/>
  <c r="O2181" i="6"/>
  <c r="P2181" i="6" s="1"/>
  <c r="N2181" i="6"/>
  <c r="Q2180" i="6"/>
  <c r="O2180" i="6"/>
  <c r="P2180" i="6" s="1"/>
  <c r="N2180" i="6"/>
  <c r="Q2179" i="6"/>
  <c r="O2179" i="6"/>
  <c r="P2179" i="6" s="1"/>
  <c r="N2179" i="6"/>
  <c r="Q2178" i="6"/>
  <c r="O2178" i="6"/>
  <c r="P2178" i="6" s="1"/>
  <c r="N2178" i="6"/>
  <c r="Q2177" i="6"/>
  <c r="O2177" i="6"/>
  <c r="P2177" i="6" s="1"/>
  <c r="N2177" i="6"/>
  <c r="Q2176" i="6"/>
  <c r="O2176" i="6"/>
  <c r="P2176" i="6" s="1"/>
  <c r="N2176" i="6"/>
  <c r="Q2175" i="6"/>
  <c r="O2175" i="6"/>
  <c r="P2175" i="6" s="1"/>
  <c r="N2175" i="6"/>
  <c r="Q2174" i="6"/>
  <c r="O2174" i="6"/>
  <c r="P2174" i="6" s="1"/>
  <c r="N2174" i="6"/>
  <c r="Q2173" i="6"/>
  <c r="O2173" i="6"/>
  <c r="P2173" i="6" s="1"/>
  <c r="N2173" i="6"/>
  <c r="Q2172" i="6"/>
  <c r="O2172" i="6"/>
  <c r="P2172" i="6" s="1"/>
  <c r="N2172" i="6"/>
  <c r="Q2171" i="6"/>
  <c r="O2171" i="6"/>
  <c r="P2171" i="6" s="1"/>
  <c r="N2171" i="6"/>
  <c r="Q2170" i="6"/>
  <c r="O2170" i="6"/>
  <c r="P2170" i="6" s="1"/>
  <c r="N2170" i="6"/>
  <c r="Q2169" i="6"/>
  <c r="O2169" i="6"/>
  <c r="P2169" i="6" s="1"/>
  <c r="N2169" i="6"/>
  <c r="Q2168" i="6"/>
  <c r="O2168" i="6"/>
  <c r="P2168" i="6" s="1"/>
  <c r="N2168" i="6"/>
  <c r="Q2167" i="6"/>
  <c r="O2167" i="6"/>
  <c r="P2167" i="6" s="1"/>
  <c r="N2167" i="6"/>
  <c r="Q2166" i="6"/>
  <c r="O2166" i="6"/>
  <c r="P2166" i="6" s="1"/>
  <c r="N2166" i="6"/>
  <c r="Q2165" i="6"/>
  <c r="O2165" i="6"/>
  <c r="P2165" i="6" s="1"/>
  <c r="N2165" i="6"/>
  <c r="Q2164" i="6"/>
  <c r="O2164" i="6"/>
  <c r="P2164" i="6" s="1"/>
  <c r="N2164" i="6"/>
  <c r="Q2163" i="6"/>
  <c r="O2163" i="6"/>
  <c r="P2163" i="6" s="1"/>
  <c r="N2163" i="6"/>
  <c r="Q2162" i="6"/>
  <c r="O2162" i="6"/>
  <c r="P2162" i="6" s="1"/>
  <c r="N2162" i="6"/>
  <c r="Q2161" i="6"/>
  <c r="O2161" i="6"/>
  <c r="P2161" i="6" s="1"/>
  <c r="N2161" i="6"/>
  <c r="Q2160" i="6"/>
  <c r="O2160" i="6"/>
  <c r="P2160" i="6" s="1"/>
  <c r="N2160" i="6"/>
  <c r="Q2159" i="6"/>
  <c r="O2159" i="6"/>
  <c r="P2159" i="6" s="1"/>
  <c r="N2159" i="6"/>
  <c r="Q2158" i="6"/>
  <c r="O2158" i="6"/>
  <c r="P2158" i="6" s="1"/>
  <c r="N2158" i="6"/>
  <c r="Q2157" i="6"/>
  <c r="O2157" i="6"/>
  <c r="P2157" i="6" s="1"/>
  <c r="N2157" i="6"/>
  <c r="Q2156" i="6"/>
  <c r="O2156" i="6"/>
  <c r="P2156" i="6" s="1"/>
  <c r="N2156" i="6"/>
  <c r="Q2155" i="6"/>
  <c r="O2155" i="6"/>
  <c r="P2155" i="6" s="1"/>
  <c r="N2155" i="6"/>
  <c r="Q2154" i="6"/>
  <c r="O2154" i="6"/>
  <c r="P2154" i="6" s="1"/>
  <c r="N2154" i="6"/>
  <c r="Q2153" i="6"/>
  <c r="O2153" i="6"/>
  <c r="P2153" i="6" s="1"/>
  <c r="N2153" i="6"/>
  <c r="Q2152" i="6"/>
  <c r="O2152" i="6"/>
  <c r="P2152" i="6" s="1"/>
  <c r="N2152" i="6"/>
  <c r="Q2151" i="6"/>
  <c r="O2151" i="6"/>
  <c r="P2151" i="6" s="1"/>
  <c r="N2151" i="6"/>
  <c r="Q2150" i="6"/>
  <c r="O2150" i="6"/>
  <c r="P2150" i="6" s="1"/>
  <c r="N2150" i="6"/>
  <c r="Q2149" i="6"/>
  <c r="O2149" i="6"/>
  <c r="P2149" i="6" s="1"/>
  <c r="N2149" i="6"/>
  <c r="Q2148" i="6"/>
  <c r="O2148" i="6"/>
  <c r="P2148" i="6" s="1"/>
  <c r="N2148" i="6"/>
  <c r="Q2147" i="6"/>
  <c r="O2147" i="6"/>
  <c r="P2147" i="6" s="1"/>
  <c r="N2147" i="6"/>
  <c r="Q2146" i="6"/>
  <c r="O2146" i="6"/>
  <c r="P2146" i="6" s="1"/>
  <c r="N2146" i="6"/>
  <c r="Q2145" i="6"/>
  <c r="O2145" i="6"/>
  <c r="P2145" i="6" s="1"/>
  <c r="N2145" i="6"/>
  <c r="Q2144" i="6"/>
  <c r="O2144" i="6"/>
  <c r="P2144" i="6" s="1"/>
  <c r="N2144" i="6"/>
  <c r="Q2143" i="6"/>
  <c r="O2143" i="6"/>
  <c r="P2143" i="6" s="1"/>
  <c r="N2143" i="6"/>
  <c r="Q2142" i="6"/>
  <c r="O2142" i="6"/>
  <c r="P2142" i="6" s="1"/>
  <c r="N2142" i="6"/>
  <c r="Q2141" i="6"/>
  <c r="O2141" i="6"/>
  <c r="P2141" i="6" s="1"/>
  <c r="N2141" i="6"/>
  <c r="Q2140" i="6"/>
  <c r="O2140" i="6"/>
  <c r="P2140" i="6" s="1"/>
  <c r="N2140" i="6"/>
  <c r="Q2139" i="6"/>
  <c r="O2139" i="6"/>
  <c r="P2139" i="6" s="1"/>
  <c r="N2139" i="6"/>
  <c r="Q2138" i="6"/>
  <c r="O2138" i="6"/>
  <c r="P2138" i="6" s="1"/>
  <c r="N2138" i="6"/>
  <c r="Q2137" i="6"/>
  <c r="O2137" i="6"/>
  <c r="P2137" i="6" s="1"/>
  <c r="N2137" i="6"/>
  <c r="Q2136" i="6"/>
  <c r="O2136" i="6"/>
  <c r="P2136" i="6" s="1"/>
  <c r="N2136" i="6"/>
  <c r="Q2135" i="6"/>
  <c r="O2135" i="6"/>
  <c r="P2135" i="6" s="1"/>
  <c r="N2135" i="6"/>
  <c r="Q2134" i="6"/>
  <c r="O2134" i="6"/>
  <c r="P2134" i="6" s="1"/>
  <c r="N2134" i="6"/>
  <c r="Q2133" i="6"/>
  <c r="O2133" i="6"/>
  <c r="P2133" i="6" s="1"/>
  <c r="N2133" i="6"/>
  <c r="Q2132" i="6"/>
  <c r="O2132" i="6"/>
  <c r="P2132" i="6" s="1"/>
  <c r="N2132" i="6"/>
  <c r="Q2131" i="6"/>
  <c r="O2131" i="6"/>
  <c r="P2131" i="6" s="1"/>
  <c r="N2131" i="6"/>
  <c r="Q2130" i="6"/>
  <c r="O2130" i="6"/>
  <c r="P2130" i="6" s="1"/>
  <c r="N2130" i="6"/>
  <c r="Q2129" i="6"/>
  <c r="O2129" i="6"/>
  <c r="P2129" i="6" s="1"/>
  <c r="N2129" i="6"/>
  <c r="Q2128" i="6"/>
  <c r="O2128" i="6"/>
  <c r="P2128" i="6" s="1"/>
  <c r="N2128" i="6"/>
  <c r="Q2127" i="6"/>
  <c r="O2127" i="6"/>
  <c r="P2127" i="6" s="1"/>
  <c r="N2127" i="6"/>
  <c r="Q2126" i="6"/>
  <c r="O2126" i="6"/>
  <c r="P2126" i="6" s="1"/>
  <c r="N2126" i="6"/>
  <c r="Q2125" i="6"/>
  <c r="O2125" i="6"/>
  <c r="P2125" i="6" s="1"/>
  <c r="N2125" i="6"/>
  <c r="Q2124" i="6"/>
  <c r="O2124" i="6"/>
  <c r="P2124" i="6" s="1"/>
  <c r="N2124" i="6"/>
  <c r="Q2123" i="6"/>
  <c r="O2123" i="6"/>
  <c r="P2123" i="6" s="1"/>
  <c r="N2123" i="6"/>
  <c r="Q2122" i="6"/>
  <c r="O2122" i="6"/>
  <c r="P2122" i="6" s="1"/>
  <c r="N2122" i="6"/>
  <c r="Q2121" i="6"/>
  <c r="O2121" i="6"/>
  <c r="P2121" i="6" s="1"/>
  <c r="N2121" i="6"/>
  <c r="Q2120" i="6"/>
  <c r="O2120" i="6"/>
  <c r="P2120" i="6" s="1"/>
  <c r="N2120" i="6"/>
  <c r="Q2119" i="6"/>
  <c r="O2119" i="6"/>
  <c r="P2119" i="6" s="1"/>
  <c r="N2119" i="6"/>
  <c r="Q2118" i="6"/>
  <c r="O2118" i="6"/>
  <c r="P2118" i="6" s="1"/>
  <c r="N2118" i="6"/>
  <c r="Q2117" i="6"/>
  <c r="O2117" i="6"/>
  <c r="P2117" i="6" s="1"/>
  <c r="N2117" i="6"/>
  <c r="Q2116" i="6"/>
  <c r="O2116" i="6"/>
  <c r="P2116" i="6" s="1"/>
  <c r="N2116" i="6"/>
  <c r="Q2115" i="6"/>
  <c r="O2115" i="6"/>
  <c r="P2115" i="6" s="1"/>
  <c r="N2115" i="6"/>
  <c r="Q2114" i="6"/>
  <c r="O2114" i="6"/>
  <c r="P2114" i="6" s="1"/>
  <c r="N2114" i="6"/>
  <c r="Q2113" i="6"/>
  <c r="O2113" i="6"/>
  <c r="P2113" i="6" s="1"/>
  <c r="N2113" i="6"/>
  <c r="Q2112" i="6"/>
  <c r="O2112" i="6"/>
  <c r="P2112" i="6" s="1"/>
  <c r="N2112" i="6"/>
  <c r="Q2111" i="6"/>
  <c r="O2111" i="6"/>
  <c r="P2111" i="6" s="1"/>
  <c r="N2111" i="6"/>
  <c r="Q2110" i="6"/>
  <c r="O2110" i="6"/>
  <c r="P2110" i="6" s="1"/>
  <c r="N2110" i="6"/>
  <c r="Q2109" i="6"/>
  <c r="O2109" i="6"/>
  <c r="P2109" i="6" s="1"/>
  <c r="N2109" i="6"/>
  <c r="Q2108" i="6"/>
  <c r="O2108" i="6"/>
  <c r="P2108" i="6" s="1"/>
  <c r="N2108" i="6"/>
  <c r="Q2107" i="6"/>
  <c r="O2107" i="6"/>
  <c r="P2107" i="6" s="1"/>
  <c r="N2107" i="6"/>
  <c r="Q2106" i="6"/>
  <c r="O2106" i="6"/>
  <c r="P2106" i="6" s="1"/>
  <c r="N2106" i="6"/>
  <c r="Q2105" i="6"/>
  <c r="O2105" i="6"/>
  <c r="P2105" i="6" s="1"/>
  <c r="N2105" i="6"/>
  <c r="Q2104" i="6"/>
  <c r="O2104" i="6"/>
  <c r="P2104" i="6" s="1"/>
  <c r="N2104" i="6"/>
  <c r="Q2103" i="6"/>
  <c r="O2103" i="6"/>
  <c r="P2103" i="6" s="1"/>
  <c r="N2103" i="6"/>
  <c r="Q2102" i="6"/>
  <c r="O2102" i="6"/>
  <c r="P2102" i="6" s="1"/>
  <c r="N2102" i="6"/>
  <c r="Q2101" i="6"/>
  <c r="O2101" i="6"/>
  <c r="P2101" i="6" s="1"/>
  <c r="N2101" i="6"/>
  <c r="Q2100" i="6"/>
  <c r="O2100" i="6"/>
  <c r="P2100" i="6" s="1"/>
  <c r="N2100" i="6"/>
  <c r="Q2099" i="6"/>
  <c r="O2099" i="6"/>
  <c r="P2099" i="6" s="1"/>
  <c r="N2099" i="6"/>
  <c r="Q2098" i="6"/>
  <c r="O2098" i="6"/>
  <c r="P2098" i="6" s="1"/>
  <c r="N2098" i="6"/>
  <c r="Q2097" i="6"/>
  <c r="O2097" i="6"/>
  <c r="P2097" i="6" s="1"/>
  <c r="N2097" i="6"/>
  <c r="Q2096" i="6"/>
  <c r="O2096" i="6"/>
  <c r="P2096" i="6" s="1"/>
  <c r="N2096" i="6"/>
  <c r="Q2095" i="6"/>
  <c r="O2095" i="6"/>
  <c r="P2095" i="6" s="1"/>
  <c r="N2095" i="6"/>
  <c r="Q2094" i="6"/>
  <c r="O2094" i="6"/>
  <c r="P2094" i="6" s="1"/>
  <c r="N2094" i="6"/>
  <c r="Q2093" i="6"/>
  <c r="O2093" i="6"/>
  <c r="P2093" i="6" s="1"/>
  <c r="N2093" i="6"/>
  <c r="Q2092" i="6"/>
  <c r="O2092" i="6"/>
  <c r="P2092" i="6" s="1"/>
  <c r="N2092" i="6"/>
  <c r="Q2091" i="6"/>
  <c r="O2091" i="6"/>
  <c r="P2091" i="6" s="1"/>
  <c r="N2091" i="6"/>
  <c r="Q2090" i="6"/>
  <c r="O2090" i="6"/>
  <c r="P2090" i="6" s="1"/>
  <c r="N2090" i="6"/>
  <c r="Q2089" i="6"/>
  <c r="O2089" i="6"/>
  <c r="P2089" i="6" s="1"/>
  <c r="N2089" i="6"/>
  <c r="Q2088" i="6"/>
  <c r="O2088" i="6"/>
  <c r="P2088" i="6" s="1"/>
  <c r="N2088" i="6"/>
  <c r="Q2087" i="6"/>
  <c r="O2087" i="6"/>
  <c r="P2087" i="6" s="1"/>
  <c r="N2087" i="6"/>
  <c r="Q2086" i="6"/>
  <c r="O2086" i="6"/>
  <c r="P2086" i="6" s="1"/>
  <c r="N2086" i="6"/>
  <c r="Q2085" i="6"/>
  <c r="O2085" i="6"/>
  <c r="P2085" i="6" s="1"/>
  <c r="N2085" i="6"/>
  <c r="Q2084" i="6"/>
  <c r="O2084" i="6"/>
  <c r="P2084" i="6" s="1"/>
  <c r="N2084" i="6"/>
  <c r="Q2083" i="6"/>
  <c r="O2083" i="6"/>
  <c r="P2083" i="6" s="1"/>
  <c r="N2083" i="6"/>
  <c r="Q2082" i="6"/>
  <c r="O2082" i="6"/>
  <c r="P2082" i="6" s="1"/>
  <c r="N2082" i="6"/>
  <c r="Q2081" i="6"/>
  <c r="O2081" i="6"/>
  <c r="P2081" i="6" s="1"/>
  <c r="N2081" i="6"/>
  <c r="Q2080" i="6"/>
  <c r="O2080" i="6"/>
  <c r="P2080" i="6" s="1"/>
  <c r="N2080" i="6"/>
  <c r="Q2079" i="6"/>
  <c r="O2079" i="6"/>
  <c r="P2079" i="6" s="1"/>
  <c r="N2079" i="6"/>
  <c r="Q2078" i="6"/>
  <c r="O2078" i="6"/>
  <c r="P2078" i="6" s="1"/>
  <c r="N2078" i="6"/>
  <c r="Q2077" i="6"/>
  <c r="O2077" i="6"/>
  <c r="P2077" i="6" s="1"/>
  <c r="N2077" i="6"/>
  <c r="Q2076" i="6"/>
  <c r="O2076" i="6"/>
  <c r="P2076" i="6" s="1"/>
  <c r="N2076" i="6"/>
  <c r="Q2075" i="6"/>
  <c r="O2075" i="6"/>
  <c r="P2075" i="6" s="1"/>
  <c r="N2075" i="6"/>
  <c r="Q2074" i="6"/>
  <c r="O2074" i="6"/>
  <c r="P2074" i="6" s="1"/>
  <c r="N2074" i="6"/>
  <c r="Q2073" i="6"/>
  <c r="O2073" i="6"/>
  <c r="P2073" i="6" s="1"/>
  <c r="N2073" i="6"/>
  <c r="Q2072" i="6"/>
  <c r="O2072" i="6"/>
  <c r="P2072" i="6" s="1"/>
  <c r="N2072" i="6"/>
  <c r="Q2071" i="6"/>
  <c r="O2071" i="6"/>
  <c r="P2071" i="6" s="1"/>
  <c r="N2071" i="6"/>
  <c r="Q2070" i="6"/>
  <c r="O2070" i="6"/>
  <c r="P2070" i="6" s="1"/>
  <c r="N2070" i="6"/>
  <c r="Q2069" i="6"/>
  <c r="O2069" i="6"/>
  <c r="P2069" i="6" s="1"/>
  <c r="N2069" i="6"/>
  <c r="Q2068" i="6"/>
  <c r="O2068" i="6"/>
  <c r="P2068" i="6" s="1"/>
  <c r="N2068" i="6"/>
  <c r="Q2067" i="6"/>
  <c r="O2067" i="6"/>
  <c r="P2067" i="6" s="1"/>
  <c r="N2067" i="6"/>
  <c r="Q2066" i="6"/>
  <c r="O2066" i="6"/>
  <c r="P2066" i="6" s="1"/>
  <c r="N2066" i="6"/>
  <c r="Q2065" i="6"/>
  <c r="O2065" i="6"/>
  <c r="P2065" i="6" s="1"/>
  <c r="N2065" i="6"/>
  <c r="Q2064" i="6"/>
  <c r="O2064" i="6"/>
  <c r="P2064" i="6" s="1"/>
  <c r="N2064" i="6"/>
  <c r="Q2063" i="6"/>
  <c r="O2063" i="6"/>
  <c r="P2063" i="6" s="1"/>
  <c r="N2063" i="6"/>
  <c r="Q2062" i="6"/>
  <c r="O2062" i="6"/>
  <c r="P2062" i="6" s="1"/>
  <c r="N2062" i="6"/>
  <c r="Q2061" i="6"/>
  <c r="O2061" i="6"/>
  <c r="P2061" i="6" s="1"/>
  <c r="N2061" i="6"/>
  <c r="Q2060" i="6"/>
  <c r="O2060" i="6"/>
  <c r="P2060" i="6" s="1"/>
  <c r="N2060" i="6"/>
  <c r="Q2059" i="6"/>
  <c r="O2059" i="6"/>
  <c r="P2059" i="6" s="1"/>
  <c r="N2059" i="6"/>
  <c r="Q2058" i="6"/>
  <c r="O2058" i="6"/>
  <c r="P2058" i="6" s="1"/>
  <c r="N2058" i="6"/>
  <c r="Q2057" i="6"/>
  <c r="O2057" i="6"/>
  <c r="P2057" i="6" s="1"/>
  <c r="N2057" i="6"/>
  <c r="Q2056" i="6"/>
  <c r="O2056" i="6"/>
  <c r="P2056" i="6" s="1"/>
  <c r="N2056" i="6"/>
  <c r="Q2055" i="6"/>
  <c r="O2055" i="6"/>
  <c r="P2055" i="6" s="1"/>
  <c r="N2055" i="6"/>
  <c r="Q2054" i="6"/>
  <c r="O2054" i="6"/>
  <c r="P2054" i="6" s="1"/>
  <c r="N2054" i="6"/>
  <c r="Q2053" i="6"/>
  <c r="O2053" i="6"/>
  <c r="P2053" i="6" s="1"/>
  <c r="N2053" i="6"/>
  <c r="Q2052" i="6"/>
  <c r="O2052" i="6"/>
  <c r="P2052" i="6" s="1"/>
  <c r="N2052" i="6"/>
  <c r="Q2051" i="6"/>
  <c r="O2051" i="6"/>
  <c r="P2051" i="6" s="1"/>
  <c r="N2051" i="6"/>
  <c r="Q2050" i="6"/>
  <c r="O2050" i="6"/>
  <c r="P2050" i="6" s="1"/>
  <c r="N2050" i="6"/>
  <c r="Q2049" i="6"/>
  <c r="O2049" i="6"/>
  <c r="P2049" i="6" s="1"/>
  <c r="N2049" i="6"/>
  <c r="Q2048" i="6"/>
  <c r="O2048" i="6"/>
  <c r="P2048" i="6" s="1"/>
  <c r="N2048" i="6"/>
  <c r="Q2047" i="6"/>
  <c r="O2047" i="6"/>
  <c r="P2047" i="6" s="1"/>
  <c r="N2047" i="6"/>
  <c r="Q2046" i="6"/>
  <c r="O2046" i="6"/>
  <c r="P2046" i="6" s="1"/>
  <c r="N2046" i="6"/>
  <c r="Q2045" i="6"/>
  <c r="O2045" i="6"/>
  <c r="P2045" i="6" s="1"/>
  <c r="N2045" i="6"/>
  <c r="Q2044" i="6"/>
  <c r="O2044" i="6"/>
  <c r="P2044" i="6" s="1"/>
  <c r="N2044" i="6"/>
  <c r="Q2043" i="6"/>
  <c r="O2043" i="6"/>
  <c r="P2043" i="6" s="1"/>
  <c r="N2043" i="6"/>
  <c r="Q2042" i="6"/>
  <c r="O2042" i="6"/>
  <c r="P2042" i="6" s="1"/>
  <c r="N2042" i="6"/>
  <c r="Q2041" i="6"/>
  <c r="O2041" i="6"/>
  <c r="P2041" i="6" s="1"/>
  <c r="N2041" i="6"/>
  <c r="Q2040" i="6"/>
  <c r="O2040" i="6"/>
  <c r="P2040" i="6" s="1"/>
  <c r="N2040" i="6"/>
  <c r="Q2039" i="6"/>
  <c r="O2039" i="6"/>
  <c r="P2039" i="6" s="1"/>
  <c r="N2039" i="6"/>
  <c r="Q2038" i="6"/>
  <c r="O2038" i="6"/>
  <c r="P2038" i="6" s="1"/>
  <c r="N2038" i="6"/>
  <c r="Q2037" i="6"/>
  <c r="O2037" i="6"/>
  <c r="P2037" i="6" s="1"/>
  <c r="N2037" i="6"/>
  <c r="Q2036" i="6"/>
  <c r="O2036" i="6"/>
  <c r="P2036" i="6" s="1"/>
  <c r="N2036" i="6"/>
  <c r="Q2035" i="6"/>
  <c r="O2035" i="6"/>
  <c r="P2035" i="6" s="1"/>
  <c r="N2035" i="6"/>
  <c r="Q2034" i="6"/>
  <c r="O2034" i="6"/>
  <c r="P2034" i="6" s="1"/>
  <c r="N2034" i="6"/>
  <c r="Q2033" i="6"/>
  <c r="O2033" i="6"/>
  <c r="P2033" i="6" s="1"/>
  <c r="N2033" i="6"/>
  <c r="Q2032" i="6"/>
  <c r="O2032" i="6"/>
  <c r="P2032" i="6" s="1"/>
  <c r="N2032" i="6"/>
  <c r="Q2031" i="6"/>
  <c r="O2031" i="6"/>
  <c r="P2031" i="6" s="1"/>
  <c r="N2031" i="6"/>
  <c r="Q2030" i="6"/>
  <c r="O2030" i="6"/>
  <c r="P2030" i="6" s="1"/>
  <c r="N2030" i="6"/>
  <c r="Q2029" i="6"/>
  <c r="O2029" i="6"/>
  <c r="P2029" i="6" s="1"/>
  <c r="N2029" i="6"/>
  <c r="Q2028" i="6"/>
  <c r="O2028" i="6"/>
  <c r="P2028" i="6" s="1"/>
  <c r="N2028" i="6"/>
  <c r="Q2027" i="6"/>
  <c r="O2027" i="6"/>
  <c r="P2027" i="6" s="1"/>
  <c r="N2027" i="6"/>
  <c r="Q2026" i="6"/>
  <c r="O2026" i="6"/>
  <c r="P2026" i="6" s="1"/>
  <c r="N2026" i="6"/>
  <c r="Q2025" i="6"/>
  <c r="O2025" i="6"/>
  <c r="P2025" i="6" s="1"/>
  <c r="N2025" i="6"/>
  <c r="Q2024" i="6"/>
  <c r="O2024" i="6"/>
  <c r="P2024" i="6" s="1"/>
  <c r="N2024" i="6"/>
  <c r="Q2023" i="6"/>
  <c r="O2023" i="6"/>
  <c r="P2023" i="6" s="1"/>
  <c r="N2023" i="6"/>
  <c r="Q2022" i="6"/>
  <c r="O2022" i="6"/>
  <c r="P2022" i="6" s="1"/>
  <c r="N2022" i="6"/>
  <c r="Q2021" i="6"/>
  <c r="O2021" i="6"/>
  <c r="P2021" i="6" s="1"/>
  <c r="N2021" i="6"/>
  <c r="Q2020" i="6"/>
  <c r="O2020" i="6"/>
  <c r="P2020" i="6" s="1"/>
  <c r="N2020" i="6"/>
  <c r="Q2019" i="6"/>
  <c r="O2019" i="6"/>
  <c r="P2019" i="6" s="1"/>
  <c r="N2019" i="6"/>
  <c r="Q2018" i="6"/>
  <c r="O2018" i="6"/>
  <c r="P2018" i="6" s="1"/>
  <c r="N2018" i="6"/>
  <c r="Q2017" i="6"/>
  <c r="O2017" i="6"/>
  <c r="P2017" i="6" s="1"/>
  <c r="N2017" i="6"/>
  <c r="Q2016" i="6"/>
  <c r="O2016" i="6"/>
  <c r="P2016" i="6" s="1"/>
  <c r="N2016" i="6"/>
  <c r="Q2015" i="6"/>
  <c r="O2015" i="6"/>
  <c r="P2015" i="6" s="1"/>
  <c r="N2015" i="6"/>
  <c r="Q2014" i="6"/>
  <c r="O2014" i="6"/>
  <c r="P2014" i="6" s="1"/>
  <c r="N2014" i="6"/>
  <c r="Q2013" i="6"/>
  <c r="O2013" i="6"/>
  <c r="P2013" i="6" s="1"/>
  <c r="N2013" i="6"/>
  <c r="Q2012" i="6"/>
  <c r="O2012" i="6"/>
  <c r="P2012" i="6" s="1"/>
  <c r="N2012" i="6"/>
  <c r="Q2011" i="6"/>
  <c r="O2011" i="6"/>
  <c r="P2011" i="6" s="1"/>
  <c r="N2011" i="6"/>
  <c r="Q2010" i="6"/>
  <c r="O2010" i="6"/>
  <c r="P2010" i="6" s="1"/>
  <c r="N2010" i="6"/>
  <c r="Q2009" i="6"/>
  <c r="O2009" i="6"/>
  <c r="P2009" i="6" s="1"/>
  <c r="N2009" i="6"/>
  <c r="Q2008" i="6"/>
  <c r="O2008" i="6"/>
  <c r="P2008" i="6" s="1"/>
  <c r="N2008" i="6"/>
  <c r="Q2007" i="6"/>
  <c r="O2007" i="6"/>
  <c r="P2007" i="6" s="1"/>
  <c r="N2007" i="6"/>
  <c r="Q2006" i="6"/>
  <c r="O2006" i="6"/>
  <c r="P2006" i="6" s="1"/>
  <c r="N2006" i="6"/>
  <c r="Q2005" i="6"/>
  <c r="O2005" i="6"/>
  <c r="P2005" i="6" s="1"/>
  <c r="N2005" i="6"/>
  <c r="Q2004" i="6"/>
  <c r="O2004" i="6"/>
  <c r="P2004" i="6" s="1"/>
  <c r="N2004" i="6"/>
  <c r="Q2003" i="6"/>
  <c r="O2003" i="6"/>
  <c r="P2003" i="6" s="1"/>
  <c r="N2003" i="6"/>
  <c r="Q2002" i="6"/>
  <c r="O2002" i="6"/>
  <c r="P2002" i="6" s="1"/>
  <c r="N2002" i="6"/>
  <c r="Q2001" i="6"/>
  <c r="O2001" i="6"/>
  <c r="P2001" i="6" s="1"/>
  <c r="N2001" i="6"/>
  <c r="Q2000" i="6"/>
  <c r="O2000" i="6"/>
  <c r="P2000" i="6" s="1"/>
  <c r="N2000" i="6"/>
  <c r="Q1999" i="6"/>
  <c r="O1999" i="6"/>
  <c r="P1999" i="6" s="1"/>
  <c r="N1999" i="6"/>
  <c r="Q1998" i="6"/>
  <c r="O1998" i="6"/>
  <c r="P1998" i="6" s="1"/>
  <c r="N1998" i="6"/>
  <c r="Q1997" i="6"/>
  <c r="O1997" i="6"/>
  <c r="P1997" i="6" s="1"/>
  <c r="N1997" i="6"/>
  <c r="Q1996" i="6"/>
  <c r="O1996" i="6"/>
  <c r="P1996" i="6" s="1"/>
  <c r="N1996" i="6"/>
  <c r="Q1995" i="6"/>
  <c r="O1995" i="6"/>
  <c r="P1995" i="6" s="1"/>
  <c r="N1995" i="6"/>
  <c r="Q1994" i="6"/>
  <c r="O1994" i="6"/>
  <c r="P1994" i="6" s="1"/>
  <c r="N1994" i="6"/>
  <c r="Q1993" i="6"/>
  <c r="O1993" i="6"/>
  <c r="P1993" i="6" s="1"/>
  <c r="N1993" i="6"/>
  <c r="Q1992" i="6"/>
  <c r="O1992" i="6"/>
  <c r="P1992" i="6" s="1"/>
  <c r="N1992" i="6"/>
  <c r="Q1991" i="6"/>
  <c r="O1991" i="6"/>
  <c r="P1991" i="6" s="1"/>
  <c r="N1991" i="6"/>
  <c r="Q1990" i="6"/>
  <c r="O1990" i="6"/>
  <c r="P1990" i="6" s="1"/>
  <c r="N1990" i="6"/>
  <c r="Q1989" i="6"/>
  <c r="O1989" i="6"/>
  <c r="P1989" i="6" s="1"/>
  <c r="N1989" i="6"/>
  <c r="Q1988" i="6"/>
  <c r="O1988" i="6"/>
  <c r="P1988" i="6" s="1"/>
  <c r="N1988" i="6"/>
  <c r="Q1987" i="6"/>
  <c r="O1987" i="6"/>
  <c r="P1987" i="6" s="1"/>
  <c r="N1987" i="6"/>
  <c r="Q1986" i="6"/>
  <c r="O1986" i="6"/>
  <c r="P1986" i="6" s="1"/>
  <c r="N1986" i="6"/>
  <c r="Q1985" i="6"/>
  <c r="O1985" i="6"/>
  <c r="P1985" i="6" s="1"/>
  <c r="N1985" i="6"/>
  <c r="Q1984" i="6"/>
  <c r="O1984" i="6"/>
  <c r="P1984" i="6" s="1"/>
  <c r="N1984" i="6"/>
  <c r="Q1983" i="6"/>
  <c r="O1983" i="6"/>
  <c r="P1983" i="6" s="1"/>
  <c r="N1983" i="6"/>
  <c r="Q1982" i="6"/>
  <c r="O1982" i="6"/>
  <c r="P1982" i="6" s="1"/>
  <c r="N1982" i="6"/>
  <c r="Q1981" i="6"/>
  <c r="O1981" i="6"/>
  <c r="P1981" i="6" s="1"/>
  <c r="N1981" i="6"/>
  <c r="Q1980" i="6"/>
  <c r="O1980" i="6"/>
  <c r="P1980" i="6" s="1"/>
  <c r="N1980" i="6"/>
  <c r="Q1979" i="6"/>
  <c r="O1979" i="6"/>
  <c r="P1979" i="6" s="1"/>
  <c r="N1979" i="6"/>
  <c r="Q1978" i="6"/>
  <c r="O1978" i="6"/>
  <c r="P1978" i="6" s="1"/>
  <c r="N1978" i="6"/>
  <c r="Q1977" i="6"/>
  <c r="O1977" i="6"/>
  <c r="P1977" i="6" s="1"/>
  <c r="N1977" i="6"/>
  <c r="Q1976" i="6"/>
  <c r="O1976" i="6"/>
  <c r="P1976" i="6" s="1"/>
  <c r="N1976" i="6"/>
  <c r="Q1975" i="6"/>
  <c r="O1975" i="6"/>
  <c r="P1975" i="6" s="1"/>
  <c r="N1975" i="6"/>
  <c r="Q1974" i="6"/>
  <c r="O1974" i="6"/>
  <c r="P1974" i="6" s="1"/>
  <c r="N1974" i="6"/>
  <c r="Q1973" i="6"/>
  <c r="O1973" i="6"/>
  <c r="P1973" i="6" s="1"/>
  <c r="N1973" i="6"/>
  <c r="Q1972" i="6"/>
  <c r="O1972" i="6"/>
  <c r="P1972" i="6" s="1"/>
  <c r="N1972" i="6"/>
  <c r="Q1971" i="6"/>
  <c r="O1971" i="6"/>
  <c r="P1971" i="6" s="1"/>
  <c r="N1971" i="6"/>
  <c r="Q1970" i="6"/>
  <c r="O1970" i="6"/>
  <c r="P1970" i="6" s="1"/>
  <c r="N1970" i="6"/>
  <c r="Q1969" i="6"/>
  <c r="O1969" i="6"/>
  <c r="P1969" i="6" s="1"/>
  <c r="N1969" i="6"/>
  <c r="Q1968" i="6"/>
  <c r="O1968" i="6"/>
  <c r="P1968" i="6" s="1"/>
  <c r="N1968" i="6"/>
  <c r="Q1967" i="6"/>
  <c r="O1967" i="6"/>
  <c r="P1967" i="6" s="1"/>
  <c r="N1967" i="6"/>
  <c r="Q1966" i="6"/>
  <c r="O1966" i="6"/>
  <c r="P1966" i="6" s="1"/>
  <c r="N1966" i="6"/>
  <c r="Q1965" i="6"/>
  <c r="O1965" i="6"/>
  <c r="P1965" i="6" s="1"/>
  <c r="N1965" i="6"/>
  <c r="Q1964" i="6"/>
  <c r="O1964" i="6"/>
  <c r="P1964" i="6" s="1"/>
  <c r="N1964" i="6"/>
  <c r="Q1963" i="6"/>
  <c r="O1963" i="6"/>
  <c r="P1963" i="6" s="1"/>
  <c r="N1963" i="6"/>
  <c r="Q1962" i="6"/>
  <c r="O1962" i="6"/>
  <c r="P1962" i="6" s="1"/>
  <c r="N1962" i="6"/>
  <c r="Q1961" i="6"/>
  <c r="O1961" i="6"/>
  <c r="P1961" i="6" s="1"/>
  <c r="N1961" i="6"/>
  <c r="Q1960" i="6"/>
  <c r="O1960" i="6"/>
  <c r="P1960" i="6" s="1"/>
  <c r="N1960" i="6"/>
  <c r="Q1959" i="6"/>
  <c r="O1959" i="6"/>
  <c r="P1959" i="6" s="1"/>
  <c r="N1959" i="6"/>
  <c r="Q1958" i="6"/>
  <c r="O1958" i="6"/>
  <c r="P1958" i="6" s="1"/>
  <c r="N1958" i="6"/>
  <c r="Q1957" i="6"/>
  <c r="O1957" i="6"/>
  <c r="P1957" i="6" s="1"/>
  <c r="N1957" i="6"/>
  <c r="Q1956" i="6"/>
  <c r="O1956" i="6"/>
  <c r="P1956" i="6" s="1"/>
  <c r="N1956" i="6"/>
  <c r="Q1955" i="6"/>
  <c r="O1955" i="6"/>
  <c r="P1955" i="6" s="1"/>
  <c r="N1955" i="6"/>
  <c r="Q1954" i="6"/>
  <c r="O1954" i="6"/>
  <c r="P1954" i="6" s="1"/>
  <c r="N1954" i="6"/>
  <c r="Q1953" i="6"/>
  <c r="O1953" i="6"/>
  <c r="P1953" i="6" s="1"/>
  <c r="N1953" i="6"/>
  <c r="Q1952" i="6"/>
  <c r="O1952" i="6"/>
  <c r="P1952" i="6" s="1"/>
  <c r="N1952" i="6"/>
  <c r="Q1951" i="6"/>
  <c r="O1951" i="6"/>
  <c r="P1951" i="6" s="1"/>
  <c r="N1951" i="6"/>
  <c r="Q1950" i="6"/>
  <c r="O1950" i="6"/>
  <c r="P1950" i="6" s="1"/>
  <c r="N1950" i="6"/>
  <c r="Q1949" i="6"/>
  <c r="O1949" i="6"/>
  <c r="P1949" i="6" s="1"/>
  <c r="N1949" i="6"/>
  <c r="Q1948" i="6"/>
  <c r="O1948" i="6"/>
  <c r="P1948" i="6" s="1"/>
  <c r="N1948" i="6"/>
  <c r="Q1947" i="6"/>
  <c r="O1947" i="6"/>
  <c r="P1947" i="6" s="1"/>
  <c r="N1947" i="6"/>
  <c r="Q1946" i="6"/>
  <c r="O1946" i="6"/>
  <c r="P1946" i="6" s="1"/>
  <c r="N1946" i="6"/>
  <c r="Q1945" i="6"/>
  <c r="O1945" i="6"/>
  <c r="P1945" i="6" s="1"/>
  <c r="N1945" i="6"/>
  <c r="Q1944" i="6"/>
  <c r="O1944" i="6"/>
  <c r="P1944" i="6" s="1"/>
  <c r="N1944" i="6"/>
  <c r="Q1943" i="6"/>
  <c r="O1943" i="6"/>
  <c r="P1943" i="6" s="1"/>
  <c r="N1943" i="6"/>
  <c r="Q1942" i="6"/>
  <c r="O1942" i="6"/>
  <c r="P1942" i="6" s="1"/>
  <c r="N1942" i="6"/>
  <c r="Q1941" i="6"/>
  <c r="O1941" i="6"/>
  <c r="P1941" i="6" s="1"/>
  <c r="N1941" i="6"/>
  <c r="Q1940" i="6"/>
  <c r="O1940" i="6"/>
  <c r="P1940" i="6" s="1"/>
  <c r="N1940" i="6"/>
  <c r="Q1939" i="6"/>
  <c r="O1939" i="6"/>
  <c r="P1939" i="6" s="1"/>
  <c r="N1939" i="6"/>
  <c r="Q1938" i="6"/>
  <c r="O1938" i="6"/>
  <c r="P1938" i="6" s="1"/>
  <c r="N1938" i="6"/>
  <c r="Q1937" i="6"/>
  <c r="O1937" i="6"/>
  <c r="P1937" i="6" s="1"/>
  <c r="N1937" i="6"/>
  <c r="Q1936" i="6"/>
  <c r="O1936" i="6"/>
  <c r="P1936" i="6" s="1"/>
  <c r="N1936" i="6"/>
  <c r="Q1935" i="6"/>
  <c r="O1935" i="6"/>
  <c r="P1935" i="6" s="1"/>
  <c r="N1935" i="6"/>
  <c r="Q1934" i="6"/>
  <c r="O1934" i="6"/>
  <c r="P1934" i="6" s="1"/>
  <c r="N1934" i="6"/>
  <c r="Q1933" i="6"/>
  <c r="O1933" i="6"/>
  <c r="P1933" i="6" s="1"/>
  <c r="N1933" i="6"/>
  <c r="Q1932" i="6"/>
  <c r="O1932" i="6"/>
  <c r="P1932" i="6" s="1"/>
  <c r="N1932" i="6"/>
  <c r="Q1931" i="6"/>
  <c r="O1931" i="6"/>
  <c r="P1931" i="6" s="1"/>
  <c r="N1931" i="6"/>
  <c r="Q1930" i="6"/>
  <c r="O1930" i="6"/>
  <c r="P1930" i="6" s="1"/>
  <c r="N1930" i="6"/>
  <c r="Q1929" i="6"/>
  <c r="O1929" i="6"/>
  <c r="P1929" i="6" s="1"/>
  <c r="N1929" i="6"/>
  <c r="Q1928" i="6"/>
  <c r="O1928" i="6"/>
  <c r="P1928" i="6" s="1"/>
  <c r="N1928" i="6"/>
  <c r="Q1927" i="6"/>
  <c r="O1927" i="6"/>
  <c r="P1927" i="6" s="1"/>
  <c r="N1927" i="6"/>
  <c r="Q1926" i="6"/>
  <c r="O1926" i="6"/>
  <c r="P1926" i="6" s="1"/>
  <c r="N1926" i="6"/>
  <c r="Q1925" i="6"/>
  <c r="O1925" i="6"/>
  <c r="P1925" i="6" s="1"/>
  <c r="N1925" i="6"/>
  <c r="Q1924" i="6"/>
  <c r="O1924" i="6"/>
  <c r="P1924" i="6" s="1"/>
  <c r="N1924" i="6"/>
  <c r="Q1923" i="6"/>
  <c r="O1923" i="6"/>
  <c r="P1923" i="6" s="1"/>
  <c r="N1923" i="6"/>
  <c r="Q1922" i="6"/>
  <c r="O1922" i="6"/>
  <c r="P1922" i="6" s="1"/>
  <c r="N1922" i="6"/>
  <c r="Q1921" i="6"/>
  <c r="O1921" i="6"/>
  <c r="P1921" i="6" s="1"/>
  <c r="N1921" i="6"/>
  <c r="Q1920" i="6"/>
  <c r="O1920" i="6"/>
  <c r="P1920" i="6" s="1"/>
  <c r="N1920" i="6"/>
  <c r="Q1919" i="6"/>
  <c r="O1919" i="6"/>
  <c r="P1919" i="6" s="1"/>
  <c r="N1919" i="6"/>
  <c r="Q1918" i="6"/>
  <c r="O1918" i="6"/>
  <c r="P1918" i="6" s="1"/>
  <c r="N1918" i="6"/>
  <c r="Q1917" i="6"/>
  <c r="O1917" i="6"/>
  <c r="P1917" i="6" s="1"/>
  <c r="N1917" i="6"/>
  <c r="Q1916" i="6"/>
  <c r="O1916" i="6"/>
  <c r="P1916" i="6" s="1"/>
  <c r="N1916" i="6"/>
  <c r="Q1915" i="6"/>
  <c r="O1915" i="6"/>
  <c r="P1915" i="6" s="1"/>
  <c r="N1915" i="6"/>
  <c r="Q1914" i="6"/>
  <c r="O1914" i="6"/>
  <c r="P1914" i="6" s="1"/>
  <c r="N1914" i="6"/>
  <c r="Q1913" i="6"/>
  <c r="O1913" i="6"/>
  <c r="P1913" i="6" s="1"/>
  <c r="N1913" i="6"/>
  <c r="Q1912" i="6"/>
  <c r="O1912" i="6"/>
  <c r="P1912" i="6" s="1"/>
  <c r="N1912" i="6"/>
  <c r="Q1911" i="6"/>
  <c r="O1911" i="6"/>
  <c r="P1911" i="6" s="1"/>
  <c r="N1911" i="6"/>
  <c r="Q1910" i="6"/>
  <c r="O1910" i="6"/>
  <c r="P1910" i="6" s="1"/>
  <c r="N1910" i="6"/>
  <c r="Q1909" i="6"/>
  <c r="O1909" i="6"/>
  <c r="P1909" i="6" s="1"/>
  <c r="N1909" i="6"/>
  <c r="Q1908" i="6"/>
  <c r="O1908" i="6"/>
  <c r="P1908" i="6" s="1"/>
  <c r="N1908" i="6"/>
  <c r="Q1907" i="6"/>
  <c r="O1907" i="6"/>
  <c r="P1907" i="6" s="1"/>
  <c r="N1907" i="6"/>
  <c r="Q1906" i="6"/>
  <c r="O1906" i="6"/>
  <c r="P1906" i="6" s="1"/>
  <c r="N1906" i="6"/>
  <c r="Q1905" i="6"/>
  <c r="O1905" i="6"/>
  <c r="P1905" i="6" s="1"/>
  <c r="N1905" i="6"/>
  <c r="Q1904" i="6"/>
  <c r="O1904" i="6"/>
  <c r="P1904" i="6" s="1"/>
  <c r="N1904" i="6"/>
  <c r="Q1903" i="6"/>
  <c r="O1903" i="6"/>
  <c r="P1903" i="6" s="1"/>
  <c r="N1903" i="6"/>
  <c r="Q1902" i="6"/>
  <c r="O1902" i="6"/>
  <c r="P1902" i="6" s="1"/>
  <c r="N1902" i="6"/>
  <c r="Q1901" i="6"/>
  <c r="O1901" i="6"/>
  <c r="P1901" i="6" s="1"/>
  <c r="N1901" i="6"/>
  <c r="Q1900" i="6"/>
  <c r="O1900" i="6"/>
  <c r="P1900" i="6" s="1"/>
  <c r="N1900" i="6"/>
  <c r="Q1899" i="6"/>
  <c r="O1899" i="6"/>
  <c r="P1899" i="6" s="1"/>
  <c r="N1899" i="6"/>
  <c r="Q1898" i="6"/>
  <c r="O1898" i="6"/>
  <c r="P1898" i="6" s="1"/>
  <c r="N1898" i="6"/>
  <c r="Q1897" i="6"/>
  <c r="O1897" i="6"/>
  <c r="P1897" i="6" s="1"/>
  <c r="N1897" i="6"/>
  <c r="Q1896" i="6"/>
  <c r="O1896" i="6"/>
  <c r="P1896" i="6" s="1"/>
  <c r="N1896" i="6"/>
  <c r="Q1895" i="6"/>
  <c r="O1895" i="6"/>
  <c r="P1895" i="6" s="1"/>
  <c r="N1895" i="6"/>
  <c r="Q1894" i="6"/>
  <c r="O1894" i="6"/>
  <c r="P1894" i="6" s="1"/>
  <c r="N1894" i="6"/>
  <c r="Q1893" i="6"/>
  <c r="O1893" i="6"/>
  <c r="P1893" i="6" s="1"/>
  <c r="N1893" i="6"/>
  <c r="Q1892" i="6"/>
  <c r="O1892" i="6"/>
  <c r="P1892" i="6" s="1"/>
  <c r="N1892" i="6"/>
  <c r="Q1891" i="6"/>
  <c r="O1891" i="6"/>
  <c r="P1891" i="6" s="1"/>
  <c r="N1891" i="6"/>
  <c r="Q1890" i="6"/>
  <c r="O1890" i="6"/>
  <c r="P1890" i="6" s="1"/>
  <c r="N1890" i="6"/>
  <c r="Q1889" i="6"/>
  <c r="O1889" i="6"/>
  <c r="P1889" i="6" s="1"/>
  <c r="N1889" i="6"/>
  <c r="Q1888" i="6"/>
  <c r="O1888" i="6"/>
  <c r="P1888" i="6" s="1"/>
  <c r="N1888" i="6"/>
  <c r="Q1887" i="6"/>
  <c r="O1887" i="6"/>
  <c r="P1887" i="6" s="1"/>
  <c r="N1887" i="6"/>
  <c r="Q1886" i="6"/>
  <c r="O1886" i="6"/>
  <c r="P1886" i="6" s="1"/>
  <c r="N1886" i="6"/>
  <c r="Q1885" i="6"/>
  <c r="O1885" i="6"/>
  <c r="P1885" i="6" s="1"/>
  <c r="N1885" i="6"/>
  <c r="Q1884" i="6"/>
  <c r="O1884" i="6"/>
  <c r="P1884" i="6" s="1"/>
  <c r="N1884" i="6"/>
  <c r="Q1883" i="6"/>
  <c r="O1883" i="6"/>
  <c r="P1883" i="6" s="1"/>
  <c r="N1883" i="6"/>
  <c r="Q1882" i="6"/>
  <c r="O1882" i="6"/>
  <c r="P1882" i="6" s="1"/>
  <c r="N1882" i="6"/>
  <c r="Q1881" i="6"/>
  <c r="O1881" i="6"/>
  <c r="P1881" i="6" s="1"/>
  <c r="N1881" i="6"/>
  <c r="Q1880" i="6"/>
  <c r="O1880" i="6"/>
  <c r="P1880" i="6" s="1"/>
  <c r="N1880" i="6"/>
  <c r="Q1879" i="6"/>
  <c r="O1879" i="6"/>
  <c r="P1879" i="6" s="1"/>
  <c r="N1879" i="6"/>
  <c r="Q1878" i="6"/>
  <c r="O1878" i="6"/>
  <c r="P1878" i="6" s="1"/>
  <c r="N1878" i="6"/>
  <c r="Q1877" i="6"/>
  <c r="O1877" i="6"/>
  <c r="P1877" i="6" s="1"/>
  <c r="N1877" i="6"/>
  <c r="Q1876" i="6"/>
  <c r="O1876" i="6"/>
  <c r="P1876" i="6" s="1"/>
  <c r="N1876" i="6"/>
  <c r="Q1875" i="6"/>
  <c r="O1875" i="6"/>
  <c r="P1875" i="6" s="1"/>
  <c r="N1875" i="6"/>
  <c r="Q1874" i="6"/>
  <c r="O1874" i="6"/>
  <c r="P1874" i="6" s="1"/>
  <c r="N1874" i="6"/>
  <c r="Q1873" i="6"/>
  <c r="O1873" i="6"/>
  <c r="P1873" i="6" s="1"/>
  <c r="N1873" i="6"/>
  <c r="Q1872" i="6"/>
  <c r="O1872" i="6"/>
  <c r="P1872" i="6" s="1"/>
  <c r="N1872" i="6"/>
  <c r="Q1871" i="6"/>
  <c r="O1871" i="6"/>
  <c r="P1871" i="6" s="1"/>
  <c r="N1871" i="6"/>
  <c r="Q1870" i="6"/>
  <c r="O1870" i="6"/>
  <c r="P1870" i="6" s="1"/>
  <c r="N1870" i="6"/>
  <c r="Q1869" i="6"/>
  <c r="O1869" i="6"/>
  <c r="P1869" i="6" s="1"/>
  <c r="N1869" i="6"/>
  <c r="Q1868" i="6"/>
  <c r="O1868" i="6"/>
  <c r="P1868" i="6" s="1"/>
  <c r="N1868" i="6"/>
  <c r="Q1867" i="6"/>
  <c r="O1867" i="6"/>
  <c r="P1867" i="6" s="1"/>
  <c r="N1867" i="6"/>
  <c r="Q1866" i="6"/>
  <c r="O1866" i="6"/>
  <c r="P1866" i="6" s="1"/>
  <c r="N1866" i="6"/>
  <c r="Q1865" i="6"/>
  <c r="O1865" i="6"/>
  <c r="P1865" i="6" s="1"/>
  <c r="N1865" i="6"/>
  <c r="Q1864" i="6"/>
  <c r="O1864" i="6"/>
  <c r="P1864" i="6" s="1"/>
  <c r="N1864" i="6"/>
  <c r="Q1863" i="6"/>
  <c r="O1863" i="6"/>
  <c r="P1863" i="6" s="1"/>
  <c r="N1863" i="6"/>
  <c r="Q1862" i="6"/>
  <c r="O1862" i="6"/>
  <c r="P1862" i="6" s="1"/>
  <c r="N1862" i="6"/>
  <c r="Q1861" i="6"/>
  <c r="O1861" i="6"/>
  <c r="P1861" i="6" s="1"/>
  <c r="N1861" i="6"/>
  <c r="Q1860" i="6"/>
  <c r="O1860" i="6"/>
  <c r="P1860" i="6" s="1"/>
  <c r="N1860" i="6"/>
  <c r="Q1859" i="6"/>
  <c r="O1859" i="6"/>
  <c r="P1859" i="6" s="1"/>
  <c r="N1859" i="6"/>
  <c r="Q1858" i="6"/>
  <c r="O1858" i="6"/>
  <c r="P1858" i="6" s="1"/>
  <c r="N1858" i="6"/>
  <c r="Q1857" i="6"/>
  <c r="O1857" i="6"/>
  <c r="P1857" i="6" s="1"/>
  <c r="N1857" i="6"/>
  <c r="Q1856" i="6"/>
  <c r="O1856" i="6"/>
  <c r="P1856" i="6" s="1"/>
  <c r="N1856" i="6"/>
  <c r="Q1855" i="6"/>
  <c r="O1855" i="6"/>
  <c r="P1855" i="6" s="1"/>
  <c r="N1855" i="6"/>
  <c r="Q1854" i="6"/>
  <c r="O1854" i="6"/>
  <c r="P1854" i="6" s="1"/>
  <c r="N1854" i="6"/>
  <c r="Q1853" i="6"/>
  <c r="O1853" i="6"/>
  <c r="P1853" i="6" s="1"/>
  <c r="N1853" i="6"/>
  <c r="Q1852" i="6"/>
  <c r="O1852" i="6"/>
  <c r="P1852" i="6" s="1"/>
  <c r="N1852" i="6"/>
  <c r="Q1851" i="6"/>
  <c r="O1851" i="6"/>
  <c r="P1851" i="6" s="1"/>
  <c r="N1851" i="6"/>
  <c r="Q1850" i="6"/>
  <c r="O1850" i="6"/>
  <c r="P1850" i="6" s="1"/>
  <c r="N1850" i="6"/>
  <c r="Q1849" i="6"/>
  <c r="O1849" i="6"/>
  <c r="P1849" i="6" s="1"/>
  <c r="N1849" i="6"/>
  <c r="Q1848" i="6"/>
  <c r="O1848" i="6"/>
  <c r="P1848" i="6" s="1"/>
  <c r="N1848" i="6"/>
  <c r="Q1847" i="6"/>
  <c r="O1847" i="6"/>
  <c r="P1847" i="6" s="1"/>
  <c r="N1847" i="6"/>
  <c r="Q1846" i="6"/>
  <c r="O1846" i="6"/>
  <c r="P1846" i="6" s="1"/>
  <c r="N1846" i="6"/>
  <c r="Q1845" i="6"/>
  <c r="O1845" i="6"/>
  <c r="P1845" i="6" s="1"/>
  <c r="N1845" i="6"/>
  <c r="Q1844" i="6"/>
  <c r="O1844" i="6"/>
  <c r="P1844" i="6" s="1"/>
  <c r="N1844" i="6"/>
  <c r="Q1843" i="6"/>
  <c r="O1843" i="6"/>
  <c r="P1843" i="6" s="1"/>
  <c r="N1843" i="6"/>
  <c r="Q1842" i="6"/>
  <c r="O1842" i="6"/>
  <c r="P1842" i="6" s="1"/>
  <c r="N1842" i="6"/>
  <c r="Q1841" i="6"/>
  <c r="O1841" i="6"/>
  <c r="P1841" i="6" s="1"/>
  <c r="N1841" i="6"/>
  <c r="Q1840" i="6"/>
  <c r="O1840" i="6"/>
  <c r="P1840" i="6" s="1"/>
  <c r="N1840" i="6"/>
  <c r="Q1839" i="6"/>
  <c r="O1839" i="6"/>
  <c r="P1839" i="6" s="1"/>
  <c r="N1839" i="6"/>
  <c r="Q1838" i="6"/>
  <c r="O1838" i="6"/>
  <c r="P1838" i="6" s="1"/>
  <c r="N1838" i="6"/>
  <c r="Q1837" i="6"/>
  <c r="O1837" i="6"/>
  <c r="P1837" i="6" s="1"/>
  <c r="N1837" i="6"/>
  <c r="Q1836" i="6"/>
  <c r="O1836" i="6"/>
  <c r="P1836" i="6" s="1"/>
  <c r="N1836" i="6"/>
  <c r="Q1835" i="6"/>
  <c r="O1835" i="6"/>
  <c r="P1835" i="6" s="1"/>
  <c r="N1835" i="6"/>
  <c r="Q1834" i="6"/>
  <c r="O1834" i="6"/>
  <c r="P1834" i="6" s="1"/>
  <c r="N1834" i="6"/>
  <c r="Q1833" i="6"/>
  <c r="O1833" i="6"/>
  <c r="P1833" i="6" s="1"/>
  <c r="N1833" i="6"/>
  <c r="Q1832" i="6"/>
  <c r="O1832" i="6"/>
  <c r="P1832" i="6" s="1"/>
  <c r="N1832" i="6"/>
  <c r="Q1831" i="6"/>
  <c r="O1831" i="6"/>
  <c r="P1831" i="6" s="1"/>
  <c r="N1831" i="6"/>
  <c r="Q1830" i="6"/>
  <c r="O1830" i="6"/>
  <c r="P1830" i="6" s="1"/>
  <c r="N1830" i="6"/>
  <c r="Q1829" i="6"/>
  <c r="O1829" i="6"/>
  <c r="P1829" i="6" s="1"/>
  <c r="N1829" i="6"/>
  <c r="Q1828" i="6"/>
  <c r="O1828" i="6"/>
  <c r="P1828" i="6" s="1"/>
  <c r="N1828" i="6"/>
  <c r="Q1827" i="6"/>
  <c r="O1827" i="6"/>
  <c r="P1827" i="6" s="1"/>
  <c r="N1827" i="6"/>
  <c r="Q1826" i="6"/>
  <c r="O1826" i="6"/>
  <c r="P1826" i="6" s="1"/>
  <c r="N1826" i="6"/>
  <c r="Q1825" i="6"/>
  <c r="O1825" i="6"/>
  <c r="P1825" i="6" s="1"/>
  <c r="N1825" i="6"/>
  <c r="Q1824" i="6"/>
  <c r="O1824" i="6"/>
  <c r="P1824" i="6" s="1"/>
  <c r="N1824" i="6"/>
  <c r="Q1823" i="6"/>
  <c r="O1823" i="6"/>
  <c r="P1823" i="6" s="1"/>
  <c r="N1823" i="6"/>
  <c r="Q1822" i="6"/>
  <c r="O1822" i="6"/>
  <c r="P1822" i="6" s="1"/>
  <c r="N1822" i="6"/>
  <c r="Q1821" i="6"/>
  <c r="O1821" i="6"/>
  <c r="P1821" i="6" s="1"/>
  <c r="N1821" i="6"/>
  <c r="Q1820" i="6"/>
  <c r="O1820" i="6"/>
  <c r="P1820" i="6" s="1"/>
  <c r="N1820" i="6"/>
  <c r="Q1819" i="6"/>
  <c r="O1819" i="6"/>
  <c r="P1819" i="6" s="1"/>
  <c r="N1819" i="6"/>
  <c r="Q1818" i="6"/>
  <c r="O1818" i="6"/>
  <c r="P1818" i="6" s="1"/>
  <c r="N1818" i="6"/>
  <c r="Q1817" i="6"/>
  <c r="O1817" i="6"/>
  <c r="P1817" i="6" s="1"/>
  <c r="N1817" i="6"/>
  <c r="Q1816" i="6"/>
  <c r="O1816" i="6"/>
  <c r="P1816" i="6" s="1"/>
  <c r="N1816" i="6"/>
  <c r="Q1815" i="6"/>
  <c r="O1815" i="6"/>
  <c r="P1815" i="6" s="1"/>
  <c r="N1815" i="6"/>
  <c r="Q1814" i="6"/>
  <c r="O1814" i="6"/>
  <c r="P1814" i="6" s="1"/>
  <c r="N1814" i="6"/>
  <c r="Q1813" i="6"/>
  <c r="O1813" i="6"/>
  <c r="P1813" i="6" s="1"/>
  <c r="N1813" i="6"/>
  <c r="Q1812" i="6"/>
  <c r="O1812" i="6"/>
  <c r="P1812" i="6" s="1"/>
  <c r="N1812" i="6"/>
  <c r="Q1811" i="6"/>
  <c r="O1811" i="6"/>
  <c r="P1811" i="6" s="1"/>
  <c r="N1811" i="6"/>
  <c r="Q1810" i="6"/>
  <c r="O1810" i="6"/>
  <c r="P1810" i="6" s="1"/>
  <c r="N1810" i="6"/>
  <c r="Q1809" i="6"/>
  <c r="O1809" i="6"/>
  <c r="P1809" i="6" s="1"/>
  <c r="N1809" i="6"/>
  <c r="Q1808" i="6"/>
  <c r="O1808" i="6"/>
  <c r="P1808" i="6" s="1"/>
  <c r="N1808" i="6"/>
  <c r="Q1807" i="6"/>
  <c r="O1807" i="6"/>
  <c r="P1807" i="6" s="1"/>
  <c r="N1807" i="6"/>
  <c r="Q1806" i="6"/>
  <c r="O1806" i="6"/>
  <c r="P1806" i="6" s="1"/>
  <c r="N1806" i="6"/>
  <c r="Q1805" i="6"/>
  <c r="O1805" i="6"/>
  <c r="P1805" i="6" s="1"/>
  <c r="N1805" i="6"/>
  <c r="Q1804" i="6"/>
  <c r="O1804" i="6"/>
  <c r="P1804" i="6" s="1"/>
  <c r="N1804" i="6"/>
  <c r="Q1803" i="6"/>
  <c r="O1803" i="6"/>
  <c r="P1803" i="6" s="1"/>
  <c r="N1803" i="6"/>
  <c r="Q1802" i="6"/>
  <c r="O1802" i="6"/>
  <c r="P1802" i="6" s="1"/>
  <c r="N1802" i="6"/>
  <c r="Q1801" i="6"/>
  <c r="O1801" i="6"/>
  <c r="P1801" i="6" s="1"/>
  <c r="N1801" i="6"/>
  <c r="Q1800" i="6"/>
  <c r="O1800" i="6"/>
  <c r="P1800" i="6" s="1"/>
  <c r="N1800" i="6"/>
  <c r="Q1799" i="6"/>
  <c r="O1799" i="6"/>
  <c r="P1799" i="6" s="1"/>
  <c r="N1799" i="6"/>
  <c r="Q1798" i="6"/>
  <c r="O1798" i="6"/>
  <c r="P1798" i="6" s="1"/>
  <c r="N1798" i="6"/>
  <c r="Q1797" i="6"/>
  <c r="O1797" i="6"/>
  <c r="P1797" i="6" s="1"/>
  <c r="N1797" i="6"/>
  <c r="Q1796" i="6"/>
  <c r="O1796" i="6"/>
  <c r="P1796" i="6" s="1"/>
  <c r="N1796" i="6"/>
  <c r="Q1795" i="6"/>
  <c r="O1795" i="6"/>
  <c r="P1795" i="6" s="1"/>
  <c r="N1795" i="6"/>
  <c r="Q1794" i="6"/>
  <c r="O1794" i="6"/>
  <c r="P1794" i="6" s="1"/>
  <c r="N1794" i="6"/>
  <c r="Q1793" i="6"/>
  <c r="O1793" i="6"/>
  <c r="P1793" i="6" s="1"/>
  <c r="N1793" i="6"/>
  <c r="Q1792" i="6"/>
  <c r="O1792" i="6"/>
  <c r="P1792" i="6" s="1"/>
  <c r="N1792" i="6"/>
  <c r="Q1791" i="6"/>
  <c r="O1791" i="6"/>
  <c r="P1791" i="6" s="1"/>
  <c r="N1791" i="6"/>
  <c r="Q1790" i="6"/>
  <c r="O1790" i="6"/>
  <c r="P1790" i="6" s="1"/>
  <c r="N1790" i="6"/>
  <c r="Q1789" i="6"/>
  <c r="O1789" i="6"/>
  <c r="P1789" i="6" s="1"/>
  <c r="N1789" i="6"/>
  <c r="Q1788" i="6"/>
  <c r="O1788" i="6"/>
  <c r="P1788" i="6" s="1"/>
  <c r="N1788" i="6"/>
  <c r="Q1787" i="6"/>
  <c r="O1787" i="6"/>
  <c r="P1787" i="6" s="1"/>
  <c r="N1787" i="6"/>
  <c r="Q1786" i="6"/>
  <c r="O1786" i="6"/>
  <c r="P1786" i="6" s="1"/>
  <c r="N1786" i="6"/>
  <c r="Q1785" i="6"/>
  <c r="O1785" i="6"/>
  <c r="P1785" i="6" s="1"/>
  <c r="N1785" i="6"/>
  <c r="Q1784" i="6"/>
  <c r="O1784" i="6"/>
  <c r="P1784" i="6" s="1"/>
  <c r="N1784" i="6"/>
  <c r="Q1783" i="6"/>
  <c r="O1783" i="6"/>
  <c r="P1783" i="6" s="1"/>
  <c r="N1783" i="6"/>
  <c r="Q1782" i="6"/>
  <c r="O1782" i="6"/>
  <c r="P1782" i="6" s="1"/>
  <c r="N1782" i="6"/>
  <c r="Q1781" i="6"/>
  <c r="O1781" i="6"/>
  <c r="P1781" i="6" s="1"/>
  <c r="N1781" i="6"/>
  <c r="Q1780" i="6"/>
  <c r="O1780" i="6"/>
  <c r="P1780" i="6" s="1"/>
  <c r="N1780" i="6"/>
  <c r="Q1779" i="6"/>
  <c r="O1779" i="6"/>
  <c r="P1779" i="6" s="1"/>
  <c r="N1779" i="6"/>
  <c r="Q1778" i="6"/>
  <c r="O1778" i="6"/>
  <c r="P1778" i="6" s="1"/>
  <c r="N1778" i="6"/>
  <c r="Q1777" i="6"/>
  <c r="O1777" i="6"/>
  <c r="P1777" i="6" s="1"/>
  <c r="N1777" i="6"/>
  <c r="Q1776" i="6"/>
  <c r="O1776" i="6"/>
  <c r="P1776" i="6" s="1"/>
  <c r="N1776" i="6"/>
  <c r="Q1775" i="6"/>
  <c r="O1775" i="6"/>
  <c r="P1775" i="6" s="1"/>
  <c r="N1775" i="6"/>
  <c r="Q1774" i="6"/>
  <c r="O1774" i="6"/>
  <c r="P1774" i="6" s="1"/>
  <c r="N1774" i="6"/>
  <c r="Q1773" i="6"/>
  <c r="O1773" i="6"/>
  <c r="P1773" i="6" s="1"/>
  <c r="N1773" i="6"/>
  <c r="Q1772" i="6"/>
  <c r="O1772" i="6"/>
  <c r="P1772" i="6" s="1"/>
  <c r="N1772" i="6"/>
  <c r="Q1771" i="6"/>
  <c r="O1771" i="6"/>
  <c r="P1771" i="6" s="1"/>
  <c r="N1771" i="6"/>
  <c r="Q1770" i="6"/>
  <c r="O1770" i="6"/>
  <c r="P1770" i="6" s="1"/>
  <c r="N1770" i="6"/>
  <c r="Q1769" i="6"/>
  <c r="O1769" i="6"/>
  <c r="P1769" i="6" s="1"/>
  <c r="N1769" i="6"/>
  <c r="Q1768" i="6"/>
  <c r="O1768" i="6"/>
  <c r="P1768" i="6" s="1"/>
  <c r="N1768" i="6"/>
  <c r="Q1767" i="6"/>
  <c r="O1767" i="6"/>
  <c r="P1767" i="6" s="1"/>
  <c r="N1767" i="6"/>
  <c r="Q1766" i="6"/>
  <c r="O1766" i="6"/>
  <c r="P1766" i="6" s="1"/>
  <c r="N1766" i="6"/>
  <c r="Q1765" i="6"/>
  <c r="O1765" i="6"/>
  <c r="P1765" i="6" s="1"/>
  <c r="N1765" i="6"/>
  <c r="Q1764" i="6"/>
  <c r="O1764" i="6"/>
  <c r="P1764" i="6" s="1"/>
  <c r="N1764" i="6"/>
  <c r="Q1763" i="6"/>
  <c r="O1763" i="6"/>
  <c r="P1763" i="6" s="1"/>
  <c r="N1763" i="6"/>
  <c r="Q1762" i="6"/>
  <c r="O1762" i="6"/>
  <c r="P1762" i="6" s="1"/>
  <c r="N1762" i="6"/>
  <c r="Q1761" i="6"/>
  <c r="O1761" i="6"/>
  <c r="P1761" i="6" s="1"/>
  <c r="N1761" i="6"/>
  <c r="Q1760" i="6"/>
  <c r="O1760" i="6"/>
  <c r="P1760" i="6" s="1"/>
  <c r="N1760" i="6"/>
  <c r="Q1759" i="6"/>
  <c r="O1759" i="6"/>
  <c r="P1759" i="6" s="1"/>
  <c r="N1759" i="6"/>
  <c r="Q1758" i="6"/>
  <c r="O1758" i="6"/>
  <c r="P1758" i="6" s="1"/>
  <c r="N1758" i="6"/>
  <c r="Q1757" i="6"/>
  <c r="O1757" i="6"/>
  <c r="P1757" i="6" s="1"/>
  <c r="N1757" i="6"/>
  <c r="Q1756" i="6"/>
  <c r="O1756" i="6"/>
  <c r="P1756" i="6" s="1"/>
  <c r="N1756" i="6"/>
  <c r="Q1755" i="6"/>
  <c r="O1755" i="6"/>
  <c r="P1755" i="6" s="1"/>
  <c r="N1755" i="6"/>
  <c r="Q1754" i="6"/>
  <c r="O1754" i="6"/>
  <c r="P1754" i="6" s="1"/>
  <c r="N1754" i="6"/>
  <c r="Q1753" i="6"/>
  <c r="O1753" i="6"/>
  <c r="P1753" i="6" s="1"/>
  <c r="N1753" i="6"/>
  <c r="Q1752" i="6"/>
  <c r="O1752" i="6"/>
  <c r="P1752" i="6" s="1"/>
  <c r="N1752" i="6"/>
  <c r="Q1751" i="6"/>
  <c r="O1751" i="6"/>
  <c r="P1751" i="6" s="1"/>
  <c r="N1751" i="6"/>
  <c r="Q1750" i="6"/>
  <c r="O1750" i="6"/>
  <c r="P1750" i="6" s="1"/>
  <c r="N1750" i="6"/>
  <c r="Q1749" i="6"/>
  <c r="O1749" i="6"/>
  <c r="P1749" i="6" s="1"/>
  <c r="N1749" i="6"/>
  <c r="Q1748" i="6"/>
  <c r="O1748" i="6"/>
  <c r="P1748" i="6" s="1"/>
  <c r="N1748" i="6"/>
  <c r="Q1747" i="6"/>
  <c r="O1747" i="6"/>
  <c r="P1747" i="6" s="1"/>
  <c r="N1747" i="6"/>
  <c r="Q1746" i="6"/>
  <c r="O1746" i="6"/>
  <c r="P1746" i="6" s="1"/>
  <c r="N1746" i="6"/>
  <c r="Q1745" i="6"/>
  <c r="O1745" i="6"/>
  <c r="P1745" i="6" s="1"/>
  <c r="N1745" i="6"/>
  <c r="Q1744" i="6"/>
  <c r="O1744" i="6"/>
  <c r="P1744" i="6" s="1"/>
  <c r="N1744" i="6"/>
  <c r="Q1743" i="6"/>
  <c r="O1743" i="6"/>
  <c r="P1743" i="6" s="1"/>
  <c r="N1743" i="6"/>
  <c r="Q1742" i="6"/>
  <c r="O1742" i="6"/>
  <c r="P1742" i="6" s="1"/>
  <c r="N1742" i="6"/>
  <c r="Q1741" i="6"/>
  <c r="O1741" i="6"/>
  <c r="P1741" i="6" s="1"/>
  <c r="N1741" i="6"/>
  <c r="Q1740" i="6"/>
  <c r="O1740" i="6"/>
  <c r="P1740" i="6" s="1"/>
  <c r="N1740" i="6"/>
  <c r="Q1739" i="6"/>
  <c r="O1739" i="6"/>
  <c r="P1739" i="6" s="1"/>
  <c r="N1739" i="6"/>
  <c r="Q1738" i="6"/>
  <c r="O1738" i="6"/>
  <c r="P1738" i="6" s="1"/>
  <c r="N1738" i="6"/>
  <c r="Q1737" i="6"/>
  <c r="O1737" i="6"/>
  <c r="P1737" i="6" s="1"/>
  <c r="N1737" i="6"/>
  <c r="Q1736" i="6"/>
  <c r="O1736" i="6"/>
  <c r="P1736" i="6" s="1"/>
  <c r="N1736" i="6"/>
  <c r="Q1735" i="6"/>
  <c r="O1735" i="6"/>
  <c r="P1735" i="6" s="1"/>
  <c r="N1735" i="6"/>
  <c r="Q1734" i="6"/>
  <c r="O1734" i="6"/>
  <c r="P1734" i="6" s="1"/>
  <c r="N1734" i="6"/>
  <c r="Q1733" i="6"/>
  <c r="O1733" i="6"/>
  <c r="P1733" i="6" s="1"/>
  <c r="N1733" i="6"/>
  <c r="Q1732" i="6"/>
  <c r="O1732" i="6"/>
  <c r="P1732" i="6" s="1"/>
  <c r="N1732" i="6"/>
  <c r="Q1731" i="6"/>
  <c r="O1731" i="6"/>
  <c r="P1731" i="6" s="1"/>
  <c r="N1731" i="6"/>
  <c r="Q1730" i="6"/>
  <c r="O1730" i="6"/>
  <c r="P1730" i="6" s="1"/>
  <c r="N1730" i="6"/>
  <c r="Q1729" i="6"/>
  <c r="O1729" i="6"/>
  <c r="P1729" i="6" s="1"/>
  <c r="N1729" i="6"/>
  <c r="Q1728" i="6"/>
  <c r="O1728" i="6"/>
  <c r="P1728" i="6" s="1"/>
  <c r="N1728" i="6"/>
  <c r="Q1727" i="6"/>
  <c r="O1727" i="6"/>
  <c r="P1727" i="6" s="1"/>
  <c r="N1727" i="6"/>
  <c r="Q1726" i="6"/>
  <c r="O1726" i="6"/>
  <c r="P1726" i="6" s="1"/>
  <c r="N1726" i="6"/>
  <c r="Q1725" i="6"/>
  <c r="O1725" i="6"/>
  <c r="P1725" i="6" s="1"/>
  <c r="N1725" i="6"/>
  <c r="Q1724" i="6"/>
  <c r="O1724" i="6"/>
  <c r="P1724" i="6" s="1"/>
  <c r="N1724" i="6"/>
  <c r="Q1723" i="6"/>
  <c r="O1723" i="6"/>
  <c r="P1723" i="6" s="1"/>
  <c r="N1723" i="6"/>
  <c r="Q1722" i="6"/>
  <c r="O1722" i="6"/>
  <c r="P1722" i="6" s="1"/>
  <c r="N1722" i="6"/>
  <c r="Q1721" i="6"/>
  <c r="O1721" i="6"/>
  <c r="P1721" i="6" s="1"/>
  <c r="N1721" i="6"/>
  <c r="Q1720" i="6"/>
  <c r="O1720" i="6"/>
  <c r="P1720" i="6" s="1"/>
  <c r="N1720" i="6"/>
  <c r="Q1719" i="6"/>
  <c r="O1719" i="6"/>
  <c r="P1719" i="6" s="1"/>
  <c r="N1719" i="6"/>
  <c r="Q1718" i="6"/>
  <c r="O1718" i="6"/>
  <c r="P1718" i="6" s="1"/>
  <c r="N1718" i="6"/>
  <c r="Q1717" i="6"/>
  <c r="O1717" i="6"/>
  <c r="P1717" i="6" s="1"/>
  <c r="N1717" i="6"/>
  <c r="Q1716" i="6"/>
  <c r="O1716" i="6"/>
  <c r="P1716" i="6" s="1"/>
  <c r="N1716" i="6"/>
  <c r="Q1715" i="6"/>
  <c r="O1715" i="6"/>
  <c r="P1715" i="6" s="1"/>
  <c r="N1715" i="6"/>
  <c r="Q1714" i="6"/>
  <c r="O1714" i="6"/>
  <c r="P1714" i="6" s="1"/>
  <c r="N1714" i="6"/>
  <c r="Q1713" i="6"/>
  <c r="O1713" i="6"/>
  <c r="P1713" i="6" s="1"/>
  <c r="N1713" i="6"/>
  <c r="Q1712" i="6"/>
  <c r="O1712" i="6"/>
  <c r="P1712" i="6" s="1"/>
  <c r="N1712" i="6"/>
  <c r="Q1711" i="6"/>
  <c r="O1711" i="6"/>
  <c r="P1711" i="6" s="1"/>
  <c r="N1711" i="6"/>
  <c r="Q1710" i="6"/>
  <c r="O1710" i="6"/>
  <c r="P1710" i="6" s="1"/>
  <c r="N1710" i="6"/>
  <c r="Q1709" i="6"/>
  <c r="O1709" i="6"/>
  <c r="P1709" i="6" s="1"/>
  <c r="N1709" i="6"/>
  <c r="Q1708" i="6"/>
  <c r="O1708" i="6"/>
  <c r="P1708" i="6" s="1"/>
  <c r="N1708" i="6"/>
  <c r="Q1707" i="6"/>
  <c r="O1707" i="6"/>
  <c r="P1707" i="6" s="1"/>
  <c r="N1707" i="6"/>
  <c r="Q1706" i="6"/>
  <c r="O1706" i="6"/>
  <c r="P1706" i="6" s="1"/>
  <c r="N1706" i="6"/>
  <c r="Q1705" i="6"/>
  <c r="O1705" i="6"/>
  <c r="P1705" i="6" s="1"/>
  <c r="N1705" i="6"/>
  <c r="Q1704" i="6"/>
  <c r="O1704" i="6"/>
  <c r="P1704" i="6" s="1"/>
  <c r="N1704" i="6"/>
  <c r="Q1703" i="6"/>
  <c r="O1703" i="6"/>
  <c r="P1703" i="6" s="1"/>
  <c r="N1703" i="6"/>
  <c r="Q1702" i="6"/>
  <c r="O1702" i="6"/>
  <c r="P1702" i="6" s="1"/>
  <c r="N1702" i="6"/>
  <c r="Q1701" i="6"/>
  <c r="O1701" i="6"/>
  <c r="P1701" i="6" s="1"/>
  <c r="N1701" i="6"/>
  <c r="Q1700" i="6"/>
  <c r="O1700" i="6"/>
  <c r="P1700" i="6" s="1"/>
  <c r="N1700" i="6"/>
  <c r="Q1699" i="6"/>
  <c r="O1699" i="6"/>
  <c r="P1699" i="6" s="1"/>
  <c r="N1699" i="6"/>
  <c r="Q1698" i="6"/>
  <c r="O1698" i="6"/>
  <c r="P1698" i="6" s="1"/>
  <c r="N1698" i="6"/>
  <c r="Q1697" i="6"/>
  <c r="O1697" i="6"/>
  <c r="P1697" i="6" s="1"/>
  <c r="N1697" i="6"/>
  <c r="Q1696" i="6"/>
  <c r="O1696" i="6"/>
  <c r="P1696" i="6" s="1"/>
  <c r="N1696" i="6"/>
  <c r="Q1695" i="6"/>
  <c r="O1695" i="6"/>
  <c r="P1695" i="6" s="1"/>
  <c r="N1695" i="6"/>
  <c r="Q1694" i="6"/>
  <c r="O1694" i="6"/>
  <c r="P1694" i="6" s="1"/>
  <c r="N1694" i="6"/>
  <c r="Q1693" i="6"/>
  <c r="O1693" i="6"/>
  <c r="P1693" i="6" s="1"/>
  <c r="N1693" i="6"/>
  <c r="Q1692" i="6"/>
  <c r="O1692" i="6"/>
  <c r="P1692" i="6" s="1"/>
  <c r="N1692" i="6"/>
  <c r="Q1691" i="6"/>
  <c r="O1691" i="6"/>
  <c r="P1691" i="6" s="1"/>
  <c r="N1691" i="6"/>
  <c r="Q1690" i="6"/>
  <c r="O1690" i="6"/>
  <c r="P1690" i="6" s="1"/>
  <c r="N1690" i="6"/>
  <c r="Q1689" i="6"/>
  <c r="O1689" i="6"/>
  <c r="P1689" i="6" s="1"/>
  <c r="N1689" i="6"/>
  <c r="Q1688" i="6"/>
  <c r="O1688" i="6"/>
  <c r="P1688" i="6" s="1"/>
  <c r="N1688" i="6"/>
  <c r="Q1687" i="6"/>
  <c r="O1687" i="6"/>
  <c r="P1687" i="6" s="1"/>
  <c r="N1687" i="6"/>
  <c r="Q1686" i="6"/>
  <c r="O1686" i="6"/>
  <c r="P1686" i="6" s="1"/>
  <c r="N1686" i="6"/>
  <c r="Q1685" i="6"/>
  <c r="O1685" i="6"/>
  <c r="P1685" i="6" s="1"/>
  <c r="N1685" i="6"/>
  <c r="Q1684" i="6"/>
  <c r="O1684" i="6"/>
  <c r="P1684" i="6" s="1"/>
  <c r="N1684" i="6"/>
  <c r="Q1683" i="6"/>
  <c r="O1683" i="6"/>
  <c r="P1683" i="6" s="1"/>
  <c r="N1683" i="6"/>
  <c r="Q1682" i="6"/>
  <c r="O1682" i="6"/>
  <c r="P1682" i="6" s="1"/>
  <c r="N1682" i="6"/>
  <c r="Q1681" i="6"/>
  <c r="O1681" i="6"/>
  <c r="P1681" i="6" s="1"/>
  <c r="N1681" i="6"/>
  <c r="Q1680" i="6"/>
  <c r="O1680" i="6"/>
  <c r="P1680" i="6" s="1"/>
  <c r="N1680" i="6"/>
  <c r="Q1679" i="6"/>
  <c r="O1679" i="6"/>
  <c r="P1679" i="6" s="1"/>
  <c r="N1679" i="6"/>
  <c r="Q1678" i="6"/>
  <c r="O1678" i="6"/>
  <c r="P1678" i="6" s="1"/>
  <c r="N1678" i="6"/>
  <c r="Q1677" i="6"/>
  <c r="O1677" i="6"/>
  <c r="P1677" i="6" s="1"/>
  <c r="N1677" i="6"/>
  <c r="Q1676" i="6"/>
  <c r="O1676" i="6"/>
  <c r="P1676" i="6" s="1"/>
  <c r="N1676" i="6"/>
  <c r="Q1675" i="6"/>
  <c r="O1675" i="6"/>
  <c r="P1675" i="6" s="1"/>
  <c r="N1675" i="6"/>
  <c r="Q1674" i="6"/>
  <c r="O1674" i="6"/>
  <c r="P1674" i="6" s="1"/>
  <c r="N1674" i="6"/>
  <c r="Q1673" i="6"/>
  <c r="O1673" i="6"/>
  <c r="P1673" i="6" s="1"/>
  <c r="N1673" i="6"/>
  <c r="Q1672" i="6"/>
  <c r="O1672" i="6"/>
  <c r="P1672" i="6" s="1"/>
  <c r="N1672" i="6"/>
  <c r="Q1671" i="6"/>
  <c r="O1671" i="6"/>
  <c r="P1671" i="6" s="1"/>
  <c r="N1671" i="6"/>
  <c r="Q1670" i="6"/>
  <c r="O1670" i="6"/>
  <c r="P1670" i="6" s="1"/>
  <c r="N1670" i="6"/>
  <c r="Q1669" i="6"/>
  <c r="O1669" i="6"/>
  <c r="P1669" i="6" s="1"/>
  <c r="N1669" i="6"/>
  <c r="Q1668" i="6"/>
  <c r="O1668" i="6"/>
  <c r="P1668" i="6" s="1"/>
  <c r="N1668" i="6"/>
  <c r="Q1667" i="6"/>
  <c r="O1667" i="6"/>
  <c r="P1667" i="6" s="1"/>
  <c r="N1667" i="6"/>
  <c r="Q1666" i="6"/>
  <c r="O1666" i="6"/>
  <c r="P1666" i="6" s="1"/>
  <c r="N1666" i="6"/>
  <c r="Q1665" i="6"/>
  <c r="O1665" i="6"/>
  <c r="P1665" i="6" s="1"/>
  <c r="N1665" i="6"/>
  <c r="Q1664" i="6"/>
  <c r="O1664" i="6"/>
  <c r="P1664" i="6" s="1"/>
  <c r="N1664" i="6"/>
  <c r="Q1663" i="6"/>
  <c r="O1663" i="6"/>
  <c r="P1663" i="6" s="1"/>
  <c r="N1663" i="6"/>
  <c r="Q1662" i="6"/>
  <c r="O1662" i="6"/>
  <c r="P1662" i="6" s="1"/>
  <c r="N1662" i="6"/>
  <c r="Q1661" i="6"/>
  <c r="O1661" i="6"/>
  <c r="P1661" i="6" s="1"/>
  <c r="N1661" i="6"/>
  <c r="Q1660" i="6"/>
  <c r="O1660" i="6"/>
  <c r="P1660" i="6" s="1"/>
  <c r="N1660" i="6"/>
  <c r="Q1659" i="6"/>
  <c r="O1659" i="6"/>
  <c r="P1659" i="6" s="1"/>
  <c r="N1659" i="6"/>
  <c r="Q1658" i="6"/>
  <c r="O1658" i="6"/>
  <c r="P1658" i="6" s="1"/>
  <c r="N1658" i="6"/>
  <c r="Q1657" i="6"/>
  <c r="O1657" i="6"/>
  <c r="P1657" i="6" s="1"/>
  <c r="N1657" i="6"/>
  <c r="Q1656" i="6"/>
  <c r="O1656" i="6"/>
  <c r="P1656" i="6" s="1"/>
  <c r="N1656" i="6"/>
  <c r="Q1655" i="6"/>
  <c r="O1655" i="6"/>
  <c r="P1655" i="6" s="1"/>
  <c r="N1655" i="6"/>
  <c r="Q1654" i="6"/>
  <c r="O1654" i="6"/>
  <c r="P1654" i="6" s="1"/>
  <c r="N1654" i="6"/>
  <c r="Q1653" i="6"/>
  <c r="O1653" i="6"/>
  <c r="P1653" i="6" s="1"/>
  <c r="N1653" i="6"/>
  <c r="Q1652" i="6"/>
  <c r="O1652" i="6"/>
  <c r="P1652" i="6" s="1"/>
  <c r="N1652" i="6"/>
  <c r="Q1651" i="6"/>
  <c r="O1651" i="6"/>
  <c r="P1651" i="6" s="1"/>
  <c r="N1651" i="6"/>
  <c r="Q1650" i="6"/>
  <c r="O1650" i="6"/>
  <c r="P1650" i="6" s="1"/>
  <c r="N1650" i="6"/>
  <c r="Q1649" i="6"/>
  <c r="O1649" i="6"/>
  <c r="P1649" i="6" s="1"/>
  <c r="N1649" i="6"/>
  <c r="Q1648" i="6"/>
  <c r="O1648" i="6"/>
  <c r="P1648" i="6" s="1"/>
  <c r="N1648" i="6"/>
  <c r="Q1647" i="6"/>
  <c r="O1647" i="6"/>
  <c r="P1647" i="6" s="1"/>
  <c r="N1647" i="6"/>
  <c r="Q1646" i="6"/>
  <c r="O1646" i="6"/>
  <c r="P1646" i="6" s="1"/>
  <c r="N1646" i="6"/>
  <c r="Q1645" i="6"/>
  <c r="O1645" i="6"/>
  <c r="P1645" i="6" s="1"/>
  <c r="N1645" i="6"/>
  <c r="Q1644" i="6"/>
  <c r="O1644" i="6"/>
  <c r="P1644" i="6" s="1"/>
  <c r="N1644" i="6"/>
  <c r="Q1643" i="6"/>
  <c r="O1643" i="6"/>
  <c r="P1643" i="6" s="1"/>
  <c r="N1643" i="6"/>
  <c r="Q1642" i="6"/>
  <c r="O1642" i="6"/>
  <c r="P1642" i="6" s="1"/>
  <c r="N1642" i="6"/>
  <c r="Q1641" i="6"/>
  <c r="O1641" i="6"/>
  <c r="P1641" i="6" s="1"/>
  <c r="N1641" i="6"/>
  <c r="Q1640" i="6"/>
  <c r="O1640" i="6"/>
  <c r="P1640" i="6" s="1"/>
  <c r="N1640" i="6"/>
  <c r="Q1639" i="6"/>
  <c r="O1639" i="6"/>
  <c r="P1639" i="6" s="1"/>
  <c r="N1639" i="6"/>
  <c r="Q1638" i="6"/>
  <c r="O1638" i="6"/>
  <c r="P1638" i="6" s="1"/>
  <c r="N1638" i="6"/>
  <c r="Q1637" i="6"/>
  <c r="O1637" i="6"/>
  <c r="P1637" i="6" s="1"/>
  <c r="N1637" i="6"/>
  <c r="Q1636" i="6"/>
  <c r="O1636" i="6"/>
  <c r="P1636" i="6" s="1"/>
  <c r="N1636" i="6"/>
  <c r="Q1635" i="6"/>
  <c r="O1635" i="6"/>
  <c r="P1635" i="6" s="1"/>
  <c r="N1635" i="6"/>
  <c r="Q1634" i="6"/>
  <c r="O1634" i="6"/>
  <c r="P1634" i="6" s="1"/>
  <c r="N1634" i="6"/>
  <c r="Q1633" i="6"/>
  <c r="O1633" i="6"/>
  <c r="P1633" i="6" s="1"/>
  <c r="N1633" i="6"/>
  <c r="Q1632" i="6"/>
  <c r="O1632" i="6"/>
  <c r="P1632" i="6" s="1"/>
  <c r="N1632" i="6"/>
  <c r="Q1631" i="6"/>
  <c r="O1631" i="6"/>
  <c r="P1631" i="6" s="1"/>
  <c r="N1631" i="6"/>
  <c r="Q1630" i="6"/>
  <c r="O1630" i="6"/>
  <c r="P1630" i="6" s="1"/>
  <c r="N1630" i="6"/>
  <c r="Q1629" i="6"/>
  <c r="O1629" i="6"/>
  <c r="P1629" i="6" s="1"/>
  <c r="N1629" i="6"/>
  <c r="Q1628" i="6"/>
  <c r="O1628" i="6"/>
  <c r="P1628" i="6" s="1"/>
  <c r="N1628" i="6"/>
  <c r="Q1627" i="6"/>
  <c r="O1627" i="6"/>
  <c r="P1627" i="6" s="1"/>
  <c r="N1627" i="6"/>
  <c r="Q1626" i="6"/>
  <c r="O1626" i="6"/>
  <c r="P1626" i="6" s="1"/>
  <c r="N1626" i="6"/>
  <c r="Q1625" i="6"/>
  <c r="O1625" i="6"/>
  <c r="P1625" i="6" s="1"/>
  <c r="N1625" i="6"/>
  <c r="Q1624" i="6"/>
  <c r="O1624" i="6"/>
  <c r="P1624" i="6" s="1"/>
  <c r="N1624" i="6"/>
  <c r="Q1623" i="6"/>
  <c r="O1623" i="6"/>
  <c r="P1623" i="6" s="1"/>
  <c r="N1623" i="6"/>
  <c r="Q1622" i="6"/>
  <c r="O1622" i="6"/>
  <c r="P1622" i="6" s="1"/>
  <c r="N1622" i="6"/>
  <c r="Q1621" i="6"/>
  <c r="O1621" i="6"/>
  <c r="P1621" i="6" s="1"/>
  <c r="N1621" i="6"/>
  <c r="Q1620" i="6"/>
  <c r="O1620" i="6"/>
  <c r="P1620" i="6" s="1"/>
  <c r="N1620" i="6"/>
  <c r="Q1619" i="6"/>
  <c r="O1619" i="6"/>
  <c r="P1619" i="6" s="1"/>
  <c r="N1619" i="6"/>
  <c r="Q1618" i="6"/>
  <c r="O1618" i="6"/>
  <c r="P1618" i="6" s="1"/>
  <c r="N1618" i="6"/>
  <c r="Q1617" i="6"/>
  <c r="O1617" i="6"/>
  <c r="P1617" i="6" s="1"/>
  <c r="N1617" i="6"/>
  <c r="Q1616" i="6"/>
  <c r="O1616" i="6"/>
  <c r="P1616" i="6" s="1"/>
  <c r="N1616" i="6"/>
  <c r="Q1615" i="6"/>
  <c r="O1615" i="6"/>
  <c r="P1615" i="6" s="1"/>
  <c r="N1615" i="6"/>
  <c r="Q1614" i="6"/>
  <c r="O1614" i="6"/>
  <c r="P1614" i="6" s="1"/>
  <c r="N1614" i="6"/>
  <c r="Q1613" i="6"/>
  <c r="O1613" i="6"/>
  <c r="P1613" i="6" s="1"/>
  <c r="N1613" i="6"/>
  <c r="Q1612" i="6"/>
  <c r="O1612" i="6"/>
  <c r="P1612" i="6" s="1"/>
  <c r="N1612" i="6"/>
  <c r="Q1611" i="6"/>
  <c r="O1611" i="6"/>
  <c r="P1611" i="6" s="1"/>
  <c r="N1611" i="6"/>
  <c r="Q1610" i="6"/>
  <c r="O1610" i="6"/>
  <c r="P1610" i="6" s="1"/>
  <c r="N1610" i="6"/>
  <c r="Q1609" i="6"/>
  <c r="O1609" i="6"/>
  <c r="P1609" i="6" s="1"/>
  <c r="N1609" i="6"/>
  <c r="Q1608" i="6"/>
  <c r="O1608" i="6"/>
  <c r="P1608" i="6" s="1"/>
  <c r="N1608" i="6"/>
  <c r="Q1607" i="6"/>
  <c r="O1607" i="6"/>
  <c r="P1607" i="6" s="1"/>
  <c r="N1607" i="6"/>
  <c r="Q1606" i="6"/>
  <c r="O1606" i="6"/>
  <c r="P1606" i="6" s="1"/>
  <c r="N1606" i="6"/>
  <c r="Q1605" i="6"/>
  <c r="O1605" i="6"/>
  <c r="P1605" i="6" s="1"/>
  <c r="N1605" i="6"/>
  <c r="Q1604" i="6"/>
  <c r="O1604" i="6"/>
  <c r="P1604" i="6" s="1"/>
  <c r="N1604" i="6"/>
  <c r="Q1603" i="6"/>
  <c r="O1603" i="6"/>
  <c r="P1603" i="6" s="1"/>
  <c r="N1603" i="6"/>
  <c r="Q1602" i="6"/>
  <c r="O1602" i="6"/>
  <c r="P1602" i="6" s="1"/>
  <c r="N1602" i="6"/>
  <c r="Q1601" i="6"/>
  <c r="O1601" i="6"/>
  <c r="P1601" i="6" s="1"/>
  <c r="N1601" i="6"/>
  <c r="Q1600" i="6"/>
  <c r="O1600" i="6"/>
  <c r="P1600" i="6" s="1"/>
  <c r="N1600" i="6"/>
  <c r="Q1599" i="6"/>
  <c r="O1599" i="6"/>
  <c r="P1599" i="6" s="1"/>
  <c r="N1599" i="6"/>
  <c r="Q1598" i="6"/>
  <c r="O1598" i="6"/>
  <c r="P1598" i="6" s="1"/>
  <c r="N1598" i="6"/>
  <c r="Q1597" i="6"/>
  <c r="O1597" i="6"/>
  <c r="P1597" i="6" s="1"/>
  <c r="N1597" i="6"/>
  <c r="Q1596" i="6"/>
  <c r="O1596" i="6"/>
  <c r="P1596" i="6" s="1"/>
  <c r="N1596" i="6"/>
  <c r="Q1595" i="6"/>
  <c r="O1595" i="6"/>
  <c r="P1595" i="6" s="1"/>
  <c r="N1595" i="6"/>
  <c r="Q1594" i="6"/>
  <c r="O1594" i="6"/>
  <c r="P1594" i="6" s="1"/>
  <c r="N1594" i="6"/>
  <c r="Q1593" i="6"/>
  <c r="O1593" i="6"/>
  <c r="P1593" i="6" s="1"/>
  <c r="N1593" i="6"/>
  <c r="Q1592" i="6"/>
  <c r="O1592" i="6"/>
  <c r="P1592" i="6" s="1"/>
  <c r="N1592" i="6"/>
  <c r="Q1591" i="6"/>
  <c r="O1591" i="6"/>
  <c r="P1591" i="6" s="1"/>
  <c r="N1591" i="6"/>
  <c r="Q1590" i="6"/>
  <c r="O1590" i="6"/>
  <c r="P1590" i="6" s="1"/>
  <c r="N1590" i="6"/>
  <c r="Q1589" i="6"/>
  <c r="O1589" i="6"/>
  <c r="P1589" i="6" s="1"/>
  <c r="N1589" i="6"/>
  <c r="Q1588" i="6"/>
  <c r="O1588" i="6"/>
  <c r="P1588" i="6" s="1"/>
  <c r="N1588" i="6"/>
  <c r="Q1587" i="6"/>
  <c r="O1587" i="6"/>
  <c r="P1587" i="6" s="1"/>
  <c r="N1587" i="6"/>
  <c r="Q1586" i="6"/>
  <c r="O1586" i="6"/>
  <c r="P1586" i="6" s="1"/>
  <c r="N1586" i="6"/>
  <c r="Q1585" i="6"/>
  <c r="O1585" i="6"/>
  <c r="P1585" i="6" s="1"/>
  <c r="N1585" i="6"/>
  <c r="Q1584" i="6"/>
  <c r="O1584" i="6"/>
  <c r="P1584" i="6" s="1"/>
  <c r="N1584" i="6"/>
  <c r="Q1583" i="6"/>
  <c r="O1583" i="6"/>
  <c r="P1583" i="6" s="1"/>
  <c r="N1583" i="6"/>
  <c r="Q1582" i="6"/>
  <c r="O1582" i="6"/>
  <c r="P1582" i="6" s="1"/>
  <c r="N1582" i="6"/>
  <c r="Q1581" i="6"/>
  <c r="O1581" i="6"/>
  <c r="P1581" i="6" s="1"/>
  <c r="N1581" i="6"/>
  <c r="Q1580" i="6"/>
  <c r="O1580" i="6"/>
  <c r="P1580" i="6" s="1"/>
  <c r="N1580" i="6"/>
  <c r="Q1579" i="6"/>
  <c r="O1579" i="6"/>
  <c r="P1579" i="6" s="1"/>
  <c r="N1579" i="6"/>
  <c r="Q1578" i="6"/>
  <c r="O1578" i="6"/>
  <c r="P1578" i="6" s="1"/>
  <c r="N1578" i="6"/>
  <c r="Q1577" i="6"/>
  <c r="O1577" i="6"/>
  <c r="P1577" i="6" s="1"/>
  <c r="N1577" i="6"/>
  <c r="Q1576" i="6"/>
  <c r="O1576" i="6"/>
  <c r="P1576" i="6" s="1"/>
  <c r="N1576" i="6"/>
  <c r="Q1575" i="6"/>
  <c r="O1575" i="6"/>
  <c r="P1575" i="6" s="1"/>
  <c r="N1575" i="6"/>
  <c r="Q1574" i="6"/>
  <c r="O1574" i="6"/>
  <c r="P1574" i="6" s="1"/>
  <c r="N1574" i="6"/>
  <c r="Q1573" i="6"/>
  <c r="O1573" i="6"/>
  <c r="P1573" i="6" s="1"/>
  <c r="N1573" i="6"/>
  <c r="Q1572" i="6"/>
  <c r="O1572" i="6"/>
  <c r="P1572" i="6" s="1"/>
  <c r="N1572" i="6"/>
  <c r="Q1571" i="6"/>
  <c r="O1571" i="6"/>
  <c r="P1571" i="6" s="1"/>
  <c r="N1571" i="6"/>
  <c r="Q1570" i="6"/>
  <c r="O1570" i="6"/>
  <c r="P1570" i="6" s="1"/>
  <c r="N1570" i="6"/>
  <c r="Q1569" i="6"/>
  <c r="O1569" i="6"/>
  <c r="P1569" i="6" s="1"/>
  <c r="N1569" i="6"/>
  <c r="Q1568" i="6"/>
  <c r="O1568" i="6"/>
  <c r="P1568" i="6" s="1"/>
  <c r="N1568" i="6"/>
  <c r="Q1567" i="6"/>
  <c r="O1567" i="6"/>
  <c r="P1567" i="6" s="1"/>
  <c r="N1567" i="6"/>
  <c r="Q1566" i="6"/>
  <c r="O1566" i="6"/>
  <c r="P1566" i="6" s="1"/>
  <c r="N1566" i="6"/>
  <c r="Q1565" i="6"/>
  <c r="O1565" i="6"/>
  <c r="P1565" i="6" s="1"/>
  <c r="N1565" i="6"/>
  <c r="Q1564" i="6"/>
  <c r="O1564" i="6"/>
  <c r="P1564" i="6" s="1"/>
  <c r="N1564" i="6"/>
  <c r="Q1563" i="6"/>
  <c r="O1563" i="6"/>
  <c r="P1563" i="6" s="1"/>
  <c r="N1563" i="6"/>
  <c r="Q1562" i="6"/>
  <c r="O1562" i="6"/>
  <c r="P1562" i="6" s="1"/>
  <c r="N1562" i="6"/>
  <c r="Q1561" i="6"/>
  <c r="O1561" i="6"/>
  <c r="P1561" i="6" s="1"/>
  <c r="N1561" i="6"/>
  <c r="Q1560" i="6"/>
  <c r="O1560" i="6"/>
  <c r="P1560" i="6" s="1"/>
  <c r="N1560" i="6"/>
  <c r="Q1559" i="6"/>
  <c r="O1559" i="6"/>
  <c r="P1559" i="6" s="1"/>
  <c r="N1559" i="6"/>
  <c r="Q1558" i="6"/>
  <c r="O1558" i="6"/>
  <c r="P1558" i="6" s="1"/>
  <c r="N1558" i="6"/>
  <c r="Q1557" i="6"/>
  <c r="O1557" i="6"/>
  <c r="P1557" i="6" s="1"/>
  <c r="N1557" i="6"/>
  <c r="Q1556" i="6"/>
  <c r="O1556" i="6"/>
  <c r="P1556" i="6" s="1"/>
  <c r="N1556" i="6"/>
  <c r="Q1555" i="6"/>
  <c r="O1555" i="6"/>
  <c r="P1555" i="6" s="1"/>
  <c r="N1555" i="6"/>
  <c r="Q1554" i="6"/>
  <c r="O1554" i="6"/>
  <c r="P1554" i="6" s="1"/>
  <c r="N1554" i="6"/>
  <c r="Q1553" i="6"/>
  <c r="O1553" i="6"/>
  <c r="P1553" i="6" s="1"/>
  <c r="N1553" i="6"/>
  <c r="Q1552" i="6"/>
  <c r="O1552" i="6"/>
  <c r="P1552" i="6" s="1"/>
  <c r="N1552" i="6"/>
  <c r="Q1551" i="6"/>
  <c r="O1551" i="6"/>
  <c r="P1551" i="6" s="1"/>
  <c r="N1551" i="6"/>
  <c r="Q1550" i="6"/>
  <c r="O1550" i="6"/>
  <c r="P1550" i="6" s="1"/>
  <c r="N1550" i="6"/>
  <c r="Q1549" i="6"/>
  <c r="O1549" i="6"/>
  <c r="P1549" i="6" s="1"/>
  <c r="N1549" i="6"/>
  <c r="Q1548" i="6"/>
  <c r="O1548" i="6"/>
  <c r="P1548" i="6" s="1"/>
  <c r="N1548" i="6"/>
  <c r="Q1547" i="6"/>
  <c r="O1547" i="6"/>
  <c r="P1547" i="6" s="1"/>
  <c r="N1547" i="6"/>
  <c r="Q1546" i="6"/>
  <c r="O1546" i="6"/>
  <c r="P1546" i="6" s="1"/>
  <c r="N1546" i="6"/>
  <c r="Q1545" i="6"/>
  <c r="O1545" i="6"/>
  <c r="P1545" i="6" s="1"/>
  <c r="N1545" i="6"/>
  <c r="Q1544" i="6"/>
  <c r="O1544" i="6"/>
  <c r="P1544" i="6" s="1"/>
  <c r="N1544" i="6"/>
  <c r="Q1543" i="6"/>
  <c r="O1543" i="6"/>
  <c r="P1543" i="6" s="1"/>
  <c r="N1543" i="6"/>
  <c r="Q1542" i="6"/>
  <c r="O1542" i="6"/>
  <c r="P1542" i="6" s="1"/>
  <c r="N1542" i="6"/>
  <c r="Q1541" i="6"/>
  <c r="O1541" i="6"/>
  <c r="P1541" i="6" s="1"/>
  <c r="N1541" i="6"/>
  <c r="Q1540" i="6"/>
  <c r="O1540" i="6"/>
  <c r="P1540" i="6" s="1"/>
  <c r="N1540" i="6"/>
  <c r="Q1539" i="6"/>
  <c r="O1539" i="6"/>
  <c r="P1539" i="6" s="1"/>
  <c r="N1539" i="6"/>
  <c r="Q1538" i="6"/>
  <c r="O1538" i="6"/>
  <c r="P1538" i="6" s="1"/>
  <c r="N1538" i="6"/>
  <c r="Q1537" i="6"/>
  <c r="O1537" i="6"/>
  <c r="P1537" i="6" s="1"/>
  <c r="N1537" i="6"/>
  <c r="Q1536" i="6"/>
  <c r="O1536" i="6"/>
  <c r="P1536" i="6" s="1"/>
  <c r="N1536" i="6"/>
  <c r="Q1535" i="6"/>
  <c r="O1535" i="6"/>
  <c r="P1535" i="6" s="1"/>
  <c r="N1535" i="6"/>
  <c r="Q1534" i="6"/>
  <c r="O1534" i="6"/>
  <c r="P1534" i="6" s="1"/>
  <c r="N1534" i="6"/>
  <c r="Q1533" i="6"/>
  <c r="O1533" i="6"/>
  <c r="P1533" i="6" s="1"/>
  <c r="N1533" i="6"/>
  <c r="Q1532" i="6"/>
  <c r="O1532" i="6"/>
  <c r="P1532" i="6" s="1"/>
  <c r="N1532" i="6"/>
  <c r="Q1531" i="6"/>
  <c r="O1531" i="6"/>
  <c r="P1531" i="6" s="1"/>
  <c r="N1531" i="6"/>
  <c r="Q1530" i="6"/>
  <c r="O1530" i="6"/>
  <c r="P1530" i="6" s="1"/>
  <c r="N1530" i="6"/>
  <c r="Q1529" i="6"/>
  <c r="O1529" i="6"/>
  <c r="P1529" i="6" s="1"/>
  <c r="N1529" i="6"/>
  <c r="Q1528" i="6"/>
  <c r="O1528" i="6"/>
  <c r="P1528" i="6" s="1"/>
  <c r="N1528" i="6"/>
  <c r="Q1527" i="6"/>
  <c r="O1527" i="6"/>
  <c r="P1527" i="6" s="1"/>
  <c r="N1527" i="6"/>
  <c r="Q1526" i="6"/>
  <c r="O1526" i="6"/>
  <c r="P1526" i="6" s="1"/>
  <c r="N1526" i="6"/>
  <c r="Q1525" i="6"/>
  <c r="O1525" i="6"/>
  <c r="P1525" i="6" s="1"/>
  <c r="N1525" i="6"/>
  <c r="Q1524" i="6"/>
  <c r="O1524" i="6"/>
  <c r="P1524" i="6" s="1"/>
  <c r="N1524" i="6"/>
  <c r="Q1523" i="6"/>
  <c r="O1523" i="6"/>
  <c r="P1523" i="6" s="1"/>
  <c r="N1523" i="6"/>
  <c r="Q1522" i="6"/>
  <c r="O1522" i="6"/>
  <c r="P1522" i="6" s="1"/>
  <c r="N1522" i="6"/>
  <c r="Q1521" i="6"/>
  <c r="O1521" i="6"/>
  <c r="P1521" i="6" s="1"/>
  <c r="N1521" i="6"/>
  <c r="Q1520" i="6"/>
  <c r="O1520" i="6"/>
  <c r="P1520" i="6" s="1"/>
  <c r="N1520" i="6"/>
  <c r="Q1519" i="6"/>
  <c r="O1519" i="6"/>
  <c r="P1519" i="6" s="1"/>
  <c r="N1519" i="6"/>
  <c r="Q1518" i="6"/>
  <c r="O1518" i="6"/>
  <c r="P1518" i="6" s="1"/>
  <c r="N1518" i="6"/>
  <c r="Q1517" i="6"/>
  <c r="O1517" i="6"/>
  <c r="P1517" i="6" s="1"/>
  <c r="N1517" i="6"/>
  <c r="Q1516" i="6"/>
  <c r="O1516" i="6"/>
  <c r="P1516" i="6" s="1"/>
  <c r="N1516" i="6"/>
  <c r="Q1515" i="6"/>
  <c r="O1515" i="6"/>
  <c r="P1515" i="6" s="1"/>
  <c r="N1515" i="6"/>
  <c r="Q1514" i="6"/>
  <c r="O1514" i="6"/>
  <c r="P1514" i="6" s="1"/>
  <c r="N1514" i="6"/>
  <c r="Q1513" i="6"/>
  <c r="O1513" i="6"/>
  <c r="P1513" i="6" s="1"/>
  <c r="N1513" i="6"/>
  <c r="Q1512" i="6"/>
  <c r="O1512" i="6"/>
  <c r="P1512" i="6" s="1"/>
  <c r="N1512" i="6"/>
  <c r="Q1511" i="6"/>
  <c r="O1511" i="6"/>
  <c r="P1511" i="6" s="1"/>
  <c r="N1511" i="6"/>
  <c r="Q1510" i="6"/>
  <c r="O1510" i="6"/>
  <c r="P1510" i="6" s="1"/>
  <c r="N1510" i="6"/>
  <c r="Q1509" i="6"/>
  <c r="O1509" i="6"/>
  <c r="P1509" i="6" s="1"/>
  <c r="N1509" i="6"/>
  <c r="Q1508" i="6"/>
  <c r="O1508" i="6"/>
  <c r="P1508" i="6" s="1"/>
  <c r="N1508" i="6"/>
  <c r="Q1507" i="6"/>
  <c r="O1507" i="6"/>
  <c r="P1507" i="6" s="1"/>
  <c r="N1507" i="6"/>
  <c r="Q1506" i="6"/>
  <c r="O1506" i="6"/>
  <c r="P1506" i="6" s="1"/>
  <c r="N1506" i="6"/>
  <c r="Q1505" i="6"/>
  <c r="O1505" i="6"/>
  <c r="P1505" i="6" s="1"/>
  <c r="N1505" i="6"/>
  <c r="Q1504" i="6"/>
  <c r="O1504" i="6"/>
  <c r="P1504" i="6" s="1"/>
  <c r="N1504" i="6"/>
  <c r="Q1503" i="6"/>
  <c r="O1503" i="6"/>
  <c r="P1503" i="6" s="1"/>
  <c r="N1503" i="6"/>
  <c r="Q1502" i="6"/>
  <c r="O1502" i="6"/>
  <c r="P1502" i="6" s="1"/>
  <c r="N1502" i="6"/>
  <c r="Q1501" i="6"/>
  <c r="O1501" i="6"/>
  <c r="P1501" i="6" s="1"/>
  <c r="N1501" i="6"/>
  <c r="Q1500" i="6"/>
  <c r="O1500" i="6"/>
  <c r="P1500" i="6" s="1"/>
  <c r="N1500" i="6"/>
  <c r="Q1499" i="6"/>
  <c r="O1499" i="6"/>
  <c r="P1499" i="6" s="1"/>
  <c r="N1499" i="6"/>
  <c r="Q1498" i="6"/>
  <c r="O1498" i="6"/>
  <c r="P1498" i="6" s="1"/>
  <c r="N1498" i="6"/>
  <c r="Q1497" i="6"/>
  <c r="O1497" i="6"/>
  <c r="P1497" i="6" s="1"/>
  <c r="N1497" i="6"/>
  <c r="Q1496" i="6"/>
  <c r="O1496" i="6"/>
  <c r="P1496" i="6" s="1"/>
  <c r="N1496" i="6"/>
  <c r="Q1495" i="6"/>
  <c r="O1495" i="6"/>
  <c r="P1495" i="6" s="1"/>
  <c r="N1495" i="6"/>
  <c r="Q1494" i="6"/>
  <c r="O1494" i="6"/>
  <c r="P1494" i="6" s="1"/>
  <c r="N1494" i="6"/>
  <c r="Q1493" i="6"/>
  <c r="O1493" i="6"/>
  <c r="P1493" i="6" s="1"/>
  <c r="N1493" i="6"/>
  <c r="Q1492" i="6"/>
  <c r="O1492" i="6"/>
  <c r="P1492" i="6" s="1"/>
  <c r="N1492" i="6"/>
  <c r="Q1491" i="6"/>
  <c r="O1491" i="6"/>
  <c r="P1491" i="6" s="1"/>
  <c r="N1491" i="6"/>
  <c r="Q1490" i="6"/>
  <c r="O1490" i="6"/>
  <c r="P1490" i="6" s="1"/>
  <c r="N1490" i="6"/>
  <c r="Q1489" i="6"/>
  <c r="O1489" i="6"/>
  <c r="P1489" i="6" s="1"/>
  <c r="N1489" i="6"/>
  <c r="Q1488" i="6"/>
  <c r="O1488" i="6"/>
  <c r="P1488" i="6" s="1"/>
  <c r="N1488" i="6"/>
  <c r="Q1487" i="6"/>
  <c r="O1487" i="6"/>
  <c r="P1487" i="6" s="1"/>
  <c r="N1487" i="6"/>
  <c r="Q1486" i="6"/>
  <c r="O1486" i="6"/>
  <c r="P1486" i="6" s="1"/>
  <c r="N1486" i="6"/>
  <c r="Q1485" i="6"/>
  <c r="O1485" i="6"/>
  <c r="P1485" i="6" s="1"/>
  <c r="N1485" i="6"/>
  <c r="Q1484" i="6"/>
  <c r="O1484" i="6"/>
  <c r="P1484" i="6" s="1"/>
  <c r="N1484" i="6"/>
  <c r="Q1483" i="6"/>
  <c r="O1483" i="6"/>
  <c r="P1483" i="6" s="1"/>
  <c r="N1483" i="6"/>
  <c r="Q1482" i="6"/>
  <c r="O1482" i="6"/>
  <c r="P1482" i="6" s="1"/>
  <c r="N1482" i="6"/>
  <c r="Q1481" i="6"/>
  <c r="O1481" i="6"/>
  <c r="P1481" i="6" s="1"/>
  <c r="N1481" i="6"/>
  <c r="Q1480" i="6"/>
  <c r="O1480" i="6"/>
  <c r="P1480" i="6" s="1"/>
  <c r="N1480" i="6"/>
  <c r="Q1479" i="6"/>
  <c r="O1479" i="6"/>
  <c r="P1479" i="6" s="1"/>
  <c r="N1479" i="6"/>
  <c r="Q1478" i="6"/>
  <c r="O1478" i="6"/>
  <c r="P1478" i="6" s="1"/>
  <c r="N1478" i="6"/>
  <c r="Q1477" i="6"/>
  <c r="O1477" i="6"/>
  <c r="P1477" i="6" s="1"/>
  <c r="N1477" i="6"/>
  <c r="Q1476" i="6"/>
  <c r="O1476" i="6"/>
  <c r="P1476" i="6" s="1"/>
  <c r="N1476" i="6"/>
  <c r="Q1475" i="6"/>
  <c r="O1475" i="6"/>
  <c r="P1475" i="6" s="1"/>
  <c r="N1475" i="6"/>
  <c r="Q1474" i="6"/>
  <c r="O1474" i="6"/>
  <c r="P1474" i="6" s="1"/>
  <c r="N1474" i="6"/>
  <c r="Q1473" i="6"/>
  <c r="O1473" i="6"/>
  <c r="P1473" i="6" s="1"/>
  <c r="N1473" i="6"/>
  <c r="Q1472" i="6"/>
  <c r="O1472" i="6"/>
  <c r="P1472" i="6" s="1"/>
  <c r="N1472" i="6"/>
  <c r="Q1471" i="6"/>
  <c r="O1471" i="6"/>
  <c r="P1471" i="6" s="1"/>
  <c r="N1471" i="6"/>
  <c r="Q1470" i="6"/>
  <c r="O1470" i="6"/>
  <c r="P1470" i="6" s="1"/>
  <c r="N1470" i="6"/>
  <c r="Q1469" i="6"/>
  <c r="O1469" i="6"/>
  <c r="P1469" i="6" s="1"/>
  <c r="N1469" i="6"/>
  <c r="Q1468" i="6"/>
  <c r="O1468" i="6"/>
  <c r="P1468" i="6" s="1"/>
  <c r="N1468" i="6"/>
  <c r="Q1467" i="6"/>
  <c r="O1467" i="6"/>
  <c r="P1467" i="6" s="1"/>
  <c r="N1467" i="6"/>
  <c r="Q1466" i="6"/>
  <c r="O1466" i="6"/>
  <c r="P1466" i="6" s="1"/>
  <c r="N1466" i="6"/>
  <c r="Q1465" i="6"/>
  <c r="O1465" i="6"/>
  <c r="P1465" i="6" s="1"/>
  <c r="N1465" i="6"/>
  <c r="Q1464" i="6"/>
  <c r="O1464" i="6"/>
  <c r="P1464" i="6" s="1"/>
  <c r="N1464" i="6"/>
  <c r="Q1463" i="6"/>
  <c r="O1463" i="6"/>
  <c r="P1463" i="6" s="1"/>
  <c r="N1463" i="6"/>
  <c r="Q1462" i="6"/>
  <c r="O1462" i="6"/>
  <c r="P1462" i="6" s="1"/>
  <c r="N1462" i="6"/>
  <c r="Q1461" i="6"/>
  <c r="O1461" i="6"/>
  <c r="P1461" i="6" s="1"/>
  <c r="N1461" i="6"/>
  <c r="Q1460" i="6"/>
  <c r="O1460" i="6"/>
  <c r="P1460" i="6" s="1"/>
  <c r="N1460" i="6"/>
  <c r="Q1459" i="6"/>
  <c r="O1459" i="6"/>
  <c r="P1459" i="6" s="1"/>
  <c r="N1459" i="6"/>
  <c r="Q1458" i="6"/>
  <c r="O1458" i="6"/>
  <c r="P1458" i="6" s="1"/>
  <c r="N1458" i="6"/>
  <c r="Q1457" i="6"/>
  <c r="O1457" i="6"/>
  <c r="P1457" i="6" s="1"/>
  <c r="N1457" i="6"/>
  <c r="Q1456" i="6"/>
  <c r="O1456" i="6"/>
  <c r="P1456" i="6" s="1"/>
  <c r="N1456" i="6"/>
  <c r="Q1455" i="6"/>
  <c r="O1455" i="6"/>
  <c r="P1455" i="6" s="1"/>
  <c r="N1455" i="6"/>
  <c r="Q1454" i="6"/>
  <c r="O1454" i="6"/>
  <c r="P1454" i="6" s="1"/>
  <c r="N1454" i="6"/>
  <c r="Q1453" i="6"/>
  <c r="O1453" i="6"/>
  <c r="P1453" i="6" s="1"/>
  <c r="N1453" i="6"/>
  <c r="Q1452" i="6"/>
  <c r="O1452" i="6"/>
  <c r="P1452" i="6" s="1"/>
  <c r="N1452" i="6"/>
  <c r="Q1451" i="6"/>
  <c r="O1451" i="6"/>
  <c r="P1451" i="6" s="1"/>
  <c r="N1451" i="6"/>
  <c r="Q1450" i="6"/>
  <c r="O1450" i="6"/>
  <c r="P1450" i="6" s="1"/>
  <c r="N1450" i="6"/>
  <c r="Q1449" i="6"/>
  <c r="O1449" i="6"/>
  <c r="P1449" i="6" s="1"/>
  <c r="N1449" i="6"/>
  <c r="Q1448" i="6"/>
  <c r="O1448" i="6"/>
  <c r="P1448" i="6" s="1"/>
  <c r="N1448" i="6"/>
  <c r="Q1447" i="6"/>
  <c r="O1447" i="6"/>
  <c r="P1447" i="6" s="1"/>
  <c r="N1447" i="6"/>
  <c r="Q1446" i="6"/>
  <c r="O1446" i="6"/>
  <c r="P1446" i="6" s="1"/>
  <c r="N1446" i="6"/>
  <c r="Q1445" i="6"/>
  <c r="O1445" i="6"/>
  <c r="P1445" i="6" s="1"/>
  <c r="N1445" i="6"/>
  <c r="Q1444" i="6"/>
  <c r="O1444" i="6"/>
  <c r="P1444" i="6" s="1"/>
  <c r="N1444" i="6"/>
  <c r="Q1443" i="6"/>
  <c r="O1443" i="6"/>
  <c r="P1443" i="6" s="1"/>
  <c r="N1443" i="6"/>
  <c r="Q1442" i="6"/>
  <c r="O1442" i="6"/>
  <c r="P1442" i="6" s="1"/>
  <c r="N1442" i="6"/>
  <c r="Q1441" i="6"/>
  <c r="O1441" i="6"/>
  <c r="P1441" i="6" s="1"/>
  <c r="N1441" i="6"/>
  <c r="Q1440" i="6"/>
  <c r="O1440" i="6"/>
  <c r="P1440" i="6" s="1"/>
  <c r="N1440" i="6"/>
  <c r="Q1439" i="6"/>
  <c r="O1439" i="6"/>
  <c r="P1439" i="6" s="1"/>
  <c r="N1439" i="6"/>
  <c r="Q1438" i="6"/>
  <c r="O1438" i="6"/>
  <c r="P1438" i="6" s="1"/>
  <c r="N1438" i="6"/>
  <c r="Q1437" i="6"/>
  <c r="O1437" i="6"/>
  <c r="P1437" i="6" s="1"/>
  <c r="N1437" i="6"/>
  <c r="Q1436" i="6"/>
  <c r="O1436" i="6"/>
  <c r="P1436" i="6" s="1"/>
  <c r="N1436" i="6"/>
  <c r="Q1435" i="6"/>
  <c r="O1435" i="6"/>
  <c r="P1435" i="6" s="1"/>
  <c r="N1435" i="6"/>
  <c r="Q1434" i="6"/>
  <c r="O1434" i="6"/>
  <c r="P1434" i="6" s="1"/>
  <c r="N1434" i="6"/>
  <c r="Q1433" i="6"/>
  <c r="O1433" i="6"/>
  <c r="P1433" i="6" s="1"/>
  <c r="N1433" i="6"/>
  <c r="Q1432" i="6"/>
  <c r="O1432" i="6"/>
  <c r="P1432" i="6" s="1"/>
  <c r="N1432" i="6"/>
  <c r="Q1431" i="6"/>
  <c r="O1431" i="6"/>
  <c r="P1431" i="6" s="1"/>
  <c r="N1431" i="6"/>
  <c r="Q1430" i="6"/>
  <c r="O1430" i="6"/>
  <c r="P1430" i="6" s="1"/>
  <c r="N1430" i="6"/>
  <c r="Q1429" i="6"/>
  <c r="O1429" i="6"/>
  <c r="P1429" i="6" s="1"/>
  <c r="N1429" i="6"/>
  <c r="Q1428" i="6"/>
  <c r="O1428" i="6"/>
  <c r="P1428" i="6" s="1"/>
  <c r="N1428" i="6"/>
  <c r="Q1427" i="6"/>
  <c r="O1427" i="6"/>
  <c r="P1427" i="6" s="1"/>
  <c r="N1427" i="6"/>
  <c r="Q1426" i="6"/>
  <c r="O1426" i="6"/>
  <c r="P1426" i="6" s="1"/>
  <c r="N1426" i="6"/>
  <c r="Q1425" i="6"/>
  <c r="O1425" i="6"/>
  <c r="P1425" i="6" s="1"/>
  <c r="N1425" i="6"/>
  <c r="Q1424" i="6"/>
  <c r="O1424" i="6"/>
  <c r="P1424" i="6" s="1"/>
  <c r="N1424" i="6"/>
  <c r="Q1423" i="6"/>
  <c r="O1423" i="6"/>
  <c r="P1423" i="6" s="1"/>
  <c r="N1423" i="6"/>
  <c r="Q1422" i="6"/>
  <c r="O1422" i="6"/>
  <c r="P1422" i="6" s="1"/>
  <c r="N1422" i="6"/>
  <c r="Q1421" i="6"/>
  <c r="O1421" i="6"/>
  <c r="P1421" i="6" s="1"/>
  <c r="N1421" i="6"/>
  <c r="Q1420" i="6"/>
  <c r="O1420" i="6"/>
  <c r="P1420" i="6" s="1"/>
  <c r="N1420" i="6"/>
  <c r="Q1419" i="6"/>
  <c r="O1419" i="6"/>
  <c r="P1419" i="6" s="1"/>
  <c r="N1419" i="6"/>
  <c r="Q1418" i="6"/>
  <c r="O1418" i="6"/>
  <c r="P1418" i="6" s="1"/>
  <c r="N1418" i="6"/>
  <c r="Q1417" i="6"/>
  <c r="O1417" i="6"/>
  <c r="P1417" i="6" s="1"/>
  <c r="N1417" i="6"/>
  <c r="Q1416" i="6"/>
  <c r="O1416" i="6"/>
  <c r="P1416" i="6" s="1"/>
  <c r="N1416" i="6"/>
  <c r="Q1415" i="6"/>
  <c r="O1415" i="6"/>
  <c r="P1415" i="6" s="1"/>
  <c r="N1415" i="6"/>
  <c r="Q1414" i="6"/>
  <c r="O1414" i="6"/>
  <c r="P1414" i="6" s="1"/>
  <c r="N1414" i="6"/>
  <c r="Q1413" i="6"/>
  <c r="O1413" i="6"/>
  <c r="P1413" i="6" s="1"/>
  <c r="N1413" i="6"/>
  <c r="Q1412" i="6"/>
  <c r="O1412" i="6"/>
  <c r="P1412" i="6" s="1"/>
  <c r="N1412" i="6"/>
  <c r="Q1411" i="6"/>
  <c r="O1411" i="6"/>
  <c r="P1411" i="6" s="1"/>
  <c r="N1411" i="6"/>
  <c r="Q1410" i="6"/>
  <c r="O1410" i="6"/>
  <c r="P1410" i="6" s="1"/>
  <c r="N1410" i="6"/>
  <c r="Q1409" i="6"/>
  <c r="O1409" i="6"/>
  <c r="P1409" i="6" s="1"/>
  <c r="N1409" i="6"/>
  <c r="Q1408" i="6"/>
  <c r="O1408" i="6"/>
  <c r="P1408" i="6" s="1"/>
  <c r="N1408" i="6"/>
  <c r="Q1407" i="6"/>
  <c r="O1407" i="6"/>
  <c r="P1407" i="6" s="1"/>
  <c r="N1407" i="6"/>
  <c r="Q1406" i="6"/>
  <c r="O1406" i="6"/>
  <c r="P1406" i="6" s="1"/>
  <c r="N1406" i="6"/>
  <c r="Q1405" i="6"/>
  <c r="O1405" i="6"/>
  <c r="P1405" i="6" s="1"/>
  <c r="N1405" i="6"/>
  <c r="Q1404" i="6"/>
  <c r="O1404" i="6"/>
  <c r="P1404" i="6" s="1"/>
  <c r="N1404" i="6"/>
  <c r="Q1403" i="6"/>
  <c r="O1403" i="6"/>
  <c r="P1403" i="6" s="1"/>
  <c r="N1403" i="6"/>
  <c r="Q1402" i="6"/>
  <c r="O1402" i="6"/>
  <c r="P1402" i="6" s="1"/>
  <c r="N1402" i="6"/>
  <c r="Q1401" i="6"/>
  <c r="O1401" i="6"/>
  <c r="P1401" i="6" s="1"/>
  <c r="N1401" i="6"/>
  <c r="Q1400" i="6"/>
  <c r="O1400" i="6"/>
  <c r="P1400" i="6" s="1"/>
  <c r="N1400" i="6"/>
  <c r="Q1399" i="6"/>
  <c r="O1399" i="6"/>
  <c r="P1399" i="6" s="1"/>
  <c r="N1399" i="6"/>
  <c r="Q1398" i="6"/>
  <c r="O1398" i="6"/>
  <c r="P1398" i="6" s="1"/>
  <c r="N1398" i="6"/>
  <c r="Q1397" i="6"/>
  <c r="O1397" i="6"/>
  <c r="P1397" i="6" s="1"/>
  <c r="N1397" i="6"/>
  <c r="Q1396" i="6"/>
  <c r="O1396" i="6"/>
  <c r="P1396" i="6" s="1"/>
  <c r="N1396" i="6"/>
  <c r="Q1395" i="6"/>
  <c r="O1395" i="6"/>
  <c r="P1395" i="6" s="1"/>
  <c r="N1395" i="6"/>
  <c r="Q1394" i="6"/>
  <c r="O1394" i="6"/>
  <c r="P1394" i="6" s="1"/>
  <c r="N1394" i="6"/>
  <c r="Q1393" i="6"/>
  <c r="O1393" i="6"/>
  <c r="P1393" i="6" s="1"/>
  <c r="N1393" i="6"/>
  <c r="Q1392" i="6"/>
  <c r="O1392" i="6"/>
  <c r="P1392" i="6" s="1"/>
  <c r="N1392" i="6"/>
  <c r="Q1391" i="6"/>
  <c r="O1391" i="6"/>
  <c r="P1391" i="6" s="1"/>
  <c r="N1391" i="6"/>
  <c r="Q1390" i="6"/>
  <c r="O1390" i="6"/>
  <c r="P1390" i="6" s="1"/>
  <c r="N1390" i="6"/>
  <c r="Q1389" i="6"/>
  <c r="O1389" i="6"/>
  <c r="P1389" i="6" s="1"/>
  <c r="N1389" i="6"/>
  <c r="Q1388" i="6"/>
  <c r="O1388" i="6"/>
  <c r="P1388" i="6" s="1"/>
  <c r="N1388" i="6"/>
  <c r="Q1387" i="6"/>
  <c r="O1387" i="6"/>
  <c r="P1387" i="6" s="1"/>
  <c r="N1387" i="6"/>
  <c r="Q1386" i="6"/>
  <c r="O1386" i="6"/>
  <c r="P1386" i="6" s="1"/>
  <c r="N1386" i="6"/>
  <c r="Q1385" i="6"/>
  <c r="O1385" i="6"/>
  <c r="P1385" i="6" s="1"/>
  <c r="N1385" i="6"/>
  <c r="Q1384" i="6"/>
  <c r="O1384" i="6"/>
  <c r="P1384" i="6" s="1"/>
  <c r="N1384" i="6"/>
  <c r="Q1383" i="6"/>
  <c r="O1383" i="6"/>
  <c r="P1383" i="6" s="1"/>
  <c r="N1383" i="6"/>
  <c r="Q1382" i="6"/>
  <c r="O1382" i="6"/>
  <c r="P1382" i="6" s="1"/>
  <c r="N1382" i="6"/>
  <c r="Q1381" i="6"/>
  <c r="O1381" i="6"/>
  <c r="P1381" i="6" s="1"/>
  <c r="N1381" i="6"/>
  <c r="Q1380" i="6"/>
  <c r="O1380" i="6"/>
  <c r="P1380" i="6" s="1"/>
  <c r="N1380" i="6"/>
  <c r="Q1379" i="6"/>
  <c r="O1379" i="6"/>
  <c r="P1379" i="6" s="1"/>
  <c r="N1379" i="6"/>
  <c r="Q1378" i="6"/>
  <c r="O1378" i="6"/>
  <c r="P1378" i="6" s="1"/>
  <c r="N1378" i="6"/>
  <c r="Q1377" i="6"/>
  <c r="O1377" i="6"/>
  <c r="P1377" i="6" s="1"/>
  <c r="N1377" i="6"/>
  <c r="Q1376" i="6"/>
  <c r="O1376" i="6"/>
  <c r="P1376" i="6" s="1"/>
  <c r="N1376" i="6"/>
  <c r="Q1375" i="6"/>
  <c r="O1375" i="6"/>
  <c r="P1375" i="6" s="1"/>
  <c r="N1375" i="6"/>
  <c r="Q1374" i="6"/>
  <c r="O1374" i="6"/>
  <c r="P1374" i="6" s="1"/>
  <c r="N1374" i="6"/>
  <c r="Q1373" i="6"/>
  <c r="O1373" i="6"/>
  <c r="P1373" i="6" s="1"/>
  <c r="N1373" i="6"/>
  <c r="Q1372" i="6"/>
  <c r="O1372" i="6"/>
  <c r="P1372" i="6" s="1"/>
  <c r="N1372" i="6"/>
  <c r="Q1371" i="6"/>
  <c r="O1371" i="6"/>
  <c r="P1371" i="6" s="1"/>
  <c r="N1371" i="6"/>
  <c r="Q1370" i="6"/>
  <c r="O1370" i="6"/>
  <c r="P1370" i="6" s="1"/>
  <c r="N1370" i="6"/>
  <c r="Q1369" i="6"/>
  <c r="O1369" i="6"/>
  <c r="P1369" i="6" s="1"/>
  <c r="N1369" i="6"/>
  <c r="Q1368" i="6"/>
  <c r="O1368" i="6"/>
  <c r="P1368" i="6" s="1"/>
  <c r="N1368" i="6"/>
  <c r="Q1367" i="6"/>
  <c r="O1367" i="6"/>
  <c r="P1367" i="6" s="1"/>
  <c r="N1367" i="6"/>
  <c r="Q1366" i="6"/>
  <c r="O1366" i="6"/>
  <c r="P1366" i="6" s="1"/>
  <c r="N1366" i="6"/>
  <c r="Q1365" i="6"/>
  <c r="O1365" i="6"/>
  <c r="P1365" i="6" s="1"/>
  <c r="N1365" i="6"/>
  <c r="Q1364" i="6"/>
  <c r="O1364" i="6"/>
  <c r="P1364" i="6" s="1"/>
  <c r="N1364" i="6"/>
  <c r="Q1363" i="6"/>
  <c r="O1363" i="6"/>
  <c r="P1363" i="6" s="1"/>
  <c r="N1363" i="6"/>
  <c r="Q1362" i="6"/>
  <c r="O1362" i="6"/>
  <c r="P1362" i="6" s="1"/>
  <c r="N1362" i="6"/>
  <c r="Q1361" i="6"/>
  <c r="O1361" i="6"/>
  <c r="P1361" i="6" s="1"/>
  <c r="N1361" i="6"/>
  <c r="Q1360" i="6"/>
  <c r="O1360" i="6"/>
  <c r="P1360" i="6" s="1"/>
  <c r="N1360" i="6"/>
  <c r="Q1359" i="6"/>
  <c r="O1359" i="6"/>
  <c r="P1359" i="6" s="1"/>
  <c r="N1359" i="6"/>
  <c r="Q1358" i="6"/>
  <c r="O1358" i="6"/>
  <c r="P1358" i="6" s="1"/>
  <c r="N1358" i="6"/>
  <c r="Q1357" i="6"/>
  <c r="O1357" i="6"/>
  <c r="P1357" i="6" s="1"/>
  <c r="N1357" i="6"/>
  <c r="Q1356" i="6"/>
  <c r="O1356" i="6"/>
  <c r="P1356" i="6" s="1"/>
  <c r="N1356" i="6"/>
  <c r="Q1355" i="6"/>
  <c r="O1355" i="6"/>
  <c r="P1355" i="6" s="1"/>
  <c r="N1355" i="6"/>
  <c r="Q1354" i="6"/>
  <c r="O1354" i="6"/>
  <c r="P1354" i="6" s="1"/>
  <c r="N1354" i="6"/>
  <c r="Q1353" i="6"/>
  <c r="O1353" i="6"/>
  <c r="P1353" i="6" s="1"/>
  <c r="N1353" i="6"/>
  <c r="Q1352" i="6"/>
  <c r="O1352" i="6"/>
  <c r="P1352" i="6" s="1"/>
  <c r="N1352" i="6"/>
  <c r="Q1351" i="6"/>
  <c r="O1351" i="6"/>
  <c r="P1351" i="6" s="1"/>
  <c r="N1351" i="6"/>
  <c r="Q1350" i="6"/>
  <c r="O1350" i="6"/>
  <c r="P1350" i="6" s="1"/>
  <c r="N1350" i="6"/>
  <c r="Q1349" i="6"/>
  <c r="O1349" i="6"/>
  <c r="P1349" i="6" s="1"/>
  <c r="N1349" i="6"/>
  <c r="Q1348" i="6"/>
  <c r="O1348" i="6"/>
  <c r="P1348" i="6" s="1"/>
  <c r="N1348" i="6"/>
  <c r="Q1347" i="6"/>
  <c r="O1347" i="6"/>
  <c r="P1347" i="6" s="1"/>
  <c r="N1347" i="6"/>
  <c r="Q1346" i="6"/>
  <c r="O1346" i="6"/>
  <c r="P1346" i="6" s="1"/>
  <c r="N1346" i="6"/>
  <c r="Q1345" i="6"/>
  <c r="O1345" i="6"/>
  <c r="P1345" i="6" s="1"/>
  <c r="N1345" i="6"/>
  <c r="Q1344" i="6"/>
  <c r="O1344" i="6"/>
  <c r="P1344" i="6" s="1"/>
  <c r="N1344" i="6"/>
  <c r="Q1343" i="6"/>
  <c r="O1343" i="6"/>
  <c r="P1343" i="6" s="1"/>
  <c r="N1343" i="6"/>
  <c r="Q1342" i="6"/>
  <c r="O1342" i="6"/>
  <c r="P1342" i="6" s="1"/>
  <c r="N1342" i="6"/>
  <c r="Q1341" i="6"/>
  <c r="O1341" i="6"/>
  <c r="P1341" i="6" s="1"/>
  <c r="N1341" i="6"/>
  <c r="Q1340" i="6"/>
  <c r="O1340" i="6"/>
  <c r="P1340" i="6" s="1"/>
  <c r="N1340" i="6"/>
  <c r="Q1339" i="6"/>
  <c r="O1339" i="6"/>
  <c r="P1339" i="6" s="1"/>
  <c r="N1339" i="6"/>
  <c r="Q1338" i="6"/>
  <c r="O1338" i="6"/>
  <c r="P1338" i="6" s="1"/>
  <c r="N1338" i="6"/>
  <c r="Q1337" i="6"/>
  <c r="O1337" i="6"/>
  <c r="P1337" i="6" s="1"/>
  <c r="N1337" i="6"/>
  <c r="Q1336" i="6"/>
  <c r="O1336" i="6"/>
  <c r="P1336" i="6" s="1"/>
  <c r="N1336" i="6"/>
  <c r="Q1335" i="6"/>
  <c r="O1335" i="6"/>
  <c r="P1335" i="6" s="1"/>
  <c r="N1335" i="6"/>
  <c r="Q1334" i="6"/>
  <c r="O1334" i="6"/>
  <c r="P1334" i="6" s="1"/>
  <c r="N1334" i="6"/>
  <c r="Q1333" i="6"/>
  <c r="O1333" i="6"/>
  <c r="P1333" i="6" s="1"/>
  <c r="N1333" i="6"/>
  <c r="Q1332" i="6"/>
  <c r="O1332" i="6"/>
  <c r="P1332" i="6" s="1"/>
  <c r="N1332" i="6"/>
  <c r="Q1331" i="6"/>
  <c r="O1331" i="6"/>
  <c r="P1331" i="6" s="1"/>
  <c r="N1331" i="6"/>
  <c r="Q1330" i="6"/>
  <c r="O1330" i="6"/>
  <c r="P1330" i="6" s="1"/>
  <c r="N1330" i="6"/>
  <c r="Q1329" i="6"/>
  <c r="O1329" i="6"/>
  <c r="P1329" i="6" s="1"/>
  <c r="N1329" i="6"/>
  <c r="Q1328" i="6"/>
  <c r="O1328" i="6"/>
  <c r="P1328" i="6" s="1"/>
  <c r="N1328" i="6"/>
  <c r="Q1327" i="6"/>
  <c r="O1327" i="6"/>
  <c r="P1327" i="6" s="1"/>
  <c r="N1327" i="6"/>
  <c r="Q1326" i="6"/>
  <c r="O1326" i="6"/>
  <c r="P1326" i="6" s="1"/>
  <c r="N1326" i="6"/>
  <c r="Q1325" i="6"/>
  <c r="O1325" i="6"/>
  <c r="P1325" i="6" s="1"/>
  <c r="N1325" i="6"/>
  <c r="Q1324" i="6"/>
  <c r="O1324" i="6"/>
  <c r="P1324" i="6" s="1"/>
  <c r="N1324" i="6"/>
  <c r="Q1323" i="6"/>
  <c r="O1323" i="6"/>
  <c r="P1323" i="6" s="1"/>
  <c r="N1323" i="6"/>
  <c r="Q1322" i="6"/>
  <c r="O1322" i="6"/>
  <c r="P1322" i="6" s="1"/>
  <c r="N1322" i="6"/>
  <c r="Q1321" i="6"/>
  <c r="O1321" i="6"/>
  <c r="P1321" i="6" s="1"/>
  <c r="N1321" i="6"/>
  <c r="Q1320" i="6"/>
  <c r="O1320" i="6"/>
  <c r="P1320" i="6" s="1"/>
  <c r="N1320" i="6"/>
  <c r="Q1319" i="6"/>
  <c r="O1319" i="6"/>
  <c r="P1319" i="6" s="1"/>
  <c r="N1319" i="6"/>
  <c r="Q1318" i="6"/>
  <c r="O1318" i="6"/>
  <c r="P1318" i="6" s="1"/>
  <c r="N1318" i="6"/>
  <c r="Q1317" i="6"/>
  <c r="O1317" i="6"/>
  <c r="P1317" i="6" s="1"/>
  <c r="N1317" i="6"/>
  <c r="Q1316" i="6"/>
  <c r="O1316" i="6"/>
  <c r="P1316" i="6" s="1"/>
  <c r="N1316" i="6"/>
  <c r="Q1315" i="6"/>
  <c r="O1315" i="6"/>
  <c r="P1315" i="6" s="1"/>
  <c r="N1315" i="6"/>
  <c r="Q1314" i="6"/>
  <c r="O1314" i="6"/>
  <c r="P1314" i="6" s="1"/>
  <c r="N1314" i="6"/>
  <c r="Q1313" i="6"/>
  <c r="O1313" i="6"/>
  <c r="P1313" i="6" s="1"/>
  <c r="N1313" i="6"/>
  <c r="Q1312" i="6"/>
  <c r="O1312" i="6"/>
  <c r="P1312" i="6" s="1"/>
  <c r="N1312" i="6"/>
  <c r="Q1311" i="6"/>
  <c r="O1311" i="6"/>
  <c r="P1311" i="6" s="1"/>
  <c r="N1311" i="6"/>
  <c r="Q1310" i="6"/>
  <c r="O1310" i="6"/>
  <c r="P1310" i="6" s="1"/>
  <c r="N1310" i="6"/>
  <c r="Q1309" i="6"/>
  <c r="O1309" i="6"/>
  <c r="P1309" i="6" s="1"/>
  <c r="N1309" i="6"/>
  <c r="Q1308" i="6"/>
  <c r="O1308" i="6"/>
  <c r="P1308" i="6" s="1"/>
  <c r="N1308" i="6"/>
  <c r="Q1307" i="6"/>
  <c r="O1307" i="6"/>
  <c r="P1307" i="6" s="1"/>
  <c r="N1307" i="6"/>
  <c r="Q1306" i="6"/>
  <c r="O1306" i="6"/>
  <c r="P1306" i="6" s="1"/>
  <c r="N1306" i="6"/>
  <c r="Q1305" i="6"/>
  <c r="O1305" i="6"/>
  <c r="P1305" i="6" s="1"/>
  <c r="N1305" i="6"/>
  <c r="Q1304" i="6"/>
  <c r="O1304" i="6"/>
  <c r="P1304" i="6" s="1"/>
  <c r="N1304" i="6"/>
  <c r="Q1303" i="6"/>
  <c r="O1303" i="6"/>
  <c r="P1303" i="6" s="1"/>
  <c r="N1303" i="6"/>
  <c r="Q1302" i="6"/>
  <c r="O1302" i="6"/>
  <c r="P1302" i="6" s="1"/>
  <c r="N1302" i="6"/>
  <c r="Q1301" i="6"/>
  <c r="O1301" i="6"/>
  <c r="P1301" i="6" s="1"/>
  <c r="N1301" i="6"/>
  <c r="Q1300" i="6"/>
  <c r="O1300" i="6"/>
  <c r="P1300" i="6" s="1"/>
  <c r="N1300" i="6"/>
  <c r="Q1299" i="6"/>
  <c r="O1299" i="6"/>
  <c r="P1299" i="6" s="1"/>
  <c r="N1299" i="6"/>
  <c r="Q1298" i="6"/>
  <c r="O1298" i="6"/>
  <c r="P1298" i="6" s="1"/>
  <c r="N1298" i="6"/>
  <c r="Q1297" i="6"/>
  <c r="O1297" i="6"/>
  <c r="P1297" i="6" s="1"/>
  <c r="N1297" i="6"/>
  <c r="Q1296" i="6"/>
  <c r="O1296" i="6"/>
  <c r="P1296" i="6" s="1"/>
  <c r="N1296" i="6"/>
  <c r="Q1295" i="6"/>
  <c r="O1295" i="6"/>
  <c r="P1295" i="6" s="1"/>
  <c r="N1295" i="6"/>
  <c r="Q1294" i="6"/>
  <c r="O1294" i="6"/>
  <c r="P1294" i="6" s="1"/>
  <c r="N1294" i="6"/>
  <c r="Q1293" i="6"/>
  <c r="O1293" i="6"/>
  <c r="P1293" i="6" s="1"/>
  <c r="N1293" i="6"/>
  <c r="Q1292" i="6"/>
  <c r="O1292" i="6"/>
  <c r="P1292" i="6" s="1"/>
  <c r="N1292" i="6"/>
  <c r="Q1291" i="6"/>
  <c r="O1291" i="6"/>
  <c r="P1291" i="6" s="1"/>
  <c r="N1291" i="6"/>
  <c r="Q1290" i="6"/>
  <c r="O1290" i="6"/>
  <c r="P1290" i="6" s="1"/>
  <c r="N1290" i="6"/>
  <c r="Q1289" i="6"/>
  <c r="O1289" i="6"/>
  <c r="P1289" i="6" s="1"/>
  <c r="N1289" i="6"/>
  <c r="Q1288" i="6"/>
  <c r="O1288" i="6"/>
  <c r="P1288" i="6" s="1"/>
  <c r="N1288" i="6"/>
  <c r="Q1287" i="6"/>
  <c r="O1287" i="6"/>
  <c r="P1287" i="6" s="1"/>
  <c r="N1287" i="6"/>
  <c r="Q1286" i="6"/>
  <c r="O1286" i="6"/>
  <c r="P1286" i="6" s="1"/>
  <c r="N1286" i="6"/>
  <c r="Q1285" i="6"/>
  <c r="O1285" i="6"/>
  <c r="P1285" i="6" s="1"/>
  <c r="N1285" i="6"/>
  <c r="Q1284" i="6"/>
  <c r="O1284" i="6"/>
  <c r="P1284" i="6" s="1"/>
  <c r="N1284" i="6"/>
  <c r="Q1283" i="6"/>
  <c r="O1283" i="6"/>
  <c r="P1283" i="6" s="1"/>
  <c r="N1283" i="6"/>
  <c r="Q1282" i="6"/>
  <c r="O1282" i="6"/>
  <c r="P1282" i="6" s="1"/>
  <c r="N1282" i="6"/>
  <c r="Q1281" i="6"/>
  <c r="O1281" i="6"/>
  <c r="P1281" i="6" s="1"/>
  <c r="N1281" i="6"/>
  <c r="Q1280" i="6"/>
  <c r="O1280" i="6"/>
  <c r="P1280" i="6" s="1"/>
  <c r="N1280" i="6"/>
  <c r="Q1279" i="6"/>
  <c r="O1279" i="6"/>
  <c r="P1279" i="6" s="1"/>
  <c r="N1279" i="6"/>
  <c r="Q1278" i="6"/>
  <c r="O1278" i="6"/>
  <c r="P1278" i="6" s="1"/>
  <c r="N1278" i="6"/>
  <c r="Q1277" i="6"/>
  <c r="O1277" i="6"/>
  <c r="P1277" i="6" s="1"/>
  <c r="N1277" i="6"/>
  <c r="Q1276" i="6"/>
  <c r="O1276" i="6"/>
  <c r="P1276" i="6" s="1"/>
  <c r="N1276" i="6"/>
  <c r="Q1275" i="6"/>
  <c r="O1275" i="6"/>
  <c r="P1275" i="6" s="1"/>
  <c r="N1275" i="6"/>
  <c r="Q1274" i="6"/>
  <c r="O1274" i="6"/>
  <c r="P1274" i="6" s="1"/>
  <c r="N1274" i="6"/>
  <c r="Q1273" i="6"/>
  <c r="O1273" i="6"/>
  <c r="P1273" i="6" s="1"/>
  <c r="N1273" i="6"/>
  <c r="Q1272" i="6"/>
  <c r="O1272" i="6"/>
  <c r="P1272" i="6" s="1"/>
  <c r="N1272" i="6"/>
  <c r="Q1271" i="6"/>
  <c r="O1271" i="6"/>
  <c r="P1271" i="6" s="1"/>
  <c r="N1271" i="6"/>
  <c r="Q1270" i="6"/>
  <c r="O1270" i="6"/>
  <c r="P1270" i="6" s="1"/>
  <c r="N1270" i="6"/>
  <c r="Q1269" i="6"/>
  <c r="O1269" i="6"/>
  <c r="P1269" i="6" s="1"/>
  <c r="N1269" i="6"/>
  <c r="Q1268" i="6"/>
  <c r="O1268" i="6"/>
  <c r="P1268" i="6" s="1"/>
  <c r="N1268" i="6"/>
  <c r="Q1267" i="6"/>
  <c r="O1267" i="6"/>
  <c r="P1267" i="6" s="1"/>
  <c r="N1267" i="6"/>
  <c r="Q1266" i="6"/>
  <c r="O1266" i="6"/>
  <c r="P1266" i="6" s="1"/>
  <c r="N1266" i="6"/>
  <c r="Q1265" i="6"/>
  <c r="O1265" i="6"/>
  <c r="P1265" i="6" s="1"/>
  <c r="N1265" i="6"/>
  <c r="Q1264" i="6"/>
  <c r="O1264" i="6"/>
  <c r="P1264" i="6" s="1"/>
  <c r="N1264" i="6"/>
  <c r="Q1263" i="6"/>
  <c r="O1263" i="6"/>
  <c r="P1263" i="6" s="1"/>
  <c r="N1263" i="6"/>
  <c r="Q1262" i="6"/>
  <c r="O1262" i="6"/>
  <c r="P1262" i="6" s="1"/>
  <c r="N1262" i="6"/>
  <c r="Q1261" i="6"/>
  <c r="O1261" i="6"/>
  <c r="P1261" i="6" s="1"/>
  <c r="N1261" i="6"/>
  <c r="Q1260" i="6"/>
  <c r="O1260" i="6"/>
  <c r="P1260" i="6" s="1"/>
  <c r="N1260" i="6"/>
  <c r="Q1259" i="6"/>
  <c r="O1259" i="6"/>
  <c r="P1259" i="6" s="1"/>
  <c r="N1259" i="6"/>
  <c r="Q1258" i="6"/>
  <c r="O1258" i="6"/>
  <c r="P1258" i="6" s="1"/>
  <c r="N1258" i="6"/>
  <c r="Q1257" i="6"/>
  <c r="O1257" i="6"/>
  <c r="P1257" i="6" s="1"/>
  <c r="N1257" i="6"/>
  <c r="Q1256" i="6"/>
  <c r="O1256" i="6"/>
  <c r="P1256" i="6" s="1"/>
  <c r="N1256" i="6"/>
  <c r="Q1255" i="6"/>
  <c r="O1255" i="6"/>
  <c r="P1255" i="6" s="1"/>
  <c r="N1255" i="6"/>
  <c r="Q1253" i="6"/>
  <c r="O1253" i="6"/>
  <c r="P1253" i="6" s="1"/>
  <c r="N1253" i="6"/>
  <c r="Q1254" i="6"/>
  <c r="O1254" i="6"/>
  <c r="P1254" i="6" s="1"/>
  <c r="N1254" i="6"/>
  <c r="Q1252" i="6"/>
  <c r="O1252" i="6"/>
  <c r="P1252" i="6" s="1"/>
  <c r="N1252" i="6"/>
  <c r="Q1251" i="6"/>
  <c r="O1251" i="6"/>
  <c r="P1251" i="6" s="1"/>
  <c r="N1251" i="6"/>
  <c r="Q1250" i="6"/>
  <c r="O1250" i="6"/>
  <c r="P1250" i="6" s="1"/>
  <c r="N1250" i="6"/>
  <c r="Q1249" i="6"/>
  <c r="O1249" i="6"/>
  <c r="P1249" i="6" s="1"/>
  <c r="N1249" i="6"/>
  <c r="Q1248" i="6"/>
  <c r="O1248" i="6"/>
  <c r="P1248" i="6" s="1"/>
  <c r="N1248" i="6"/>
  <c r="Q1247" i="6"/>
  <c r="O1247" i="6"/>
  <c r="P1247" i="6" s="1"/>
  <c r="N1247" i="6"/>
  <c r="Q1246" i="6"/>
  <c r="O1246" i="6"/>
  <c r="P1246" i="6" s="1"/>
  <c r="N1246" i="6"/>
  <c r="Q1245" i="6"/>
  <c r="O1245" i="6"/>
  <c r="P1245" i="6" s="1"/>
  <c r="N1245" i="6"/>
  <c r="Q1244" i="6"/>
  <c r="O1244" i="6"/>
  <c r="P1244" i="6" s="1"/>
  <c r="N1244" i="6"/>
  <c r="Q1243" i="6"/>
  <c r="O1243" i="6"/>
  <c r="P1243" i="6" s="1"/>
  <c r="N1243" i="6"/>
  <c r="Q1242" i="6"/>
  <c r="O1242" i="6"/>
  <c r="P1242" i="6" s="1"/>
  <c r="N1242" i="6"/>
  <c r="Q1241" i="6"/>
  <c r="O1241" i="6"/>
  <c r="P1241" i="6" s="1"/>
  <c r="N1241" i="6"/>
  <c r="Q1240" i="6"/>
  <c r="O1240" i="6"/>
  <c r="P1240" i="6" s="1"/>
  <c r="N1240" i="6"/>
  <c r="Q1239" i="6"/>
  <c r="O1239" i="6"/>
  <c r="P1239" i="6" s="1"/>
  <c r="N1239" i="6"/>
  <c r="Q1238" i="6"/>
  <c r="O1238" i="6"/>
  <c r="P1238" i="6" s="1"/>
  <c r="N1238" i="6"/>
  <c r="Q1237" i="6"/>
  <c r="O1237" i="6"/>
  <c r="P1237" i="6" s="1"/>
  <c r="N1237" i="6"/>
  <c r="Q1236" i="6"/>
  <c r="O1236" i="6"/>
  <c r="P1236" i="6" s="1"/>
  <c r="N1236" i="6"/>
  <c r="Q1235" i="6"/>
  <c r="O1235" i="6"/>
  <c r="P1235" i="6" s="1"/>
  <c r="N1235" i="6"/>
  <c r="Q1234" i="6"/>
  <c r="O1234" i="6"/>
  <c r="P1234" i="6" s="1"/>
  <c r="N1234" i="6"/>
  <c r="Q1233" i="6"/>
  <c r="O1233" i="6"/>
  <c r="P1233" i="6" s="1"/>
  <c r="N1233" i="6"/>
  <c r="Q1232" i="6"/>
  <c r="O1232" i="6"/>
  <c r="P1232" i="6" s="1"/>
  <c r="N1232" i="6"/>
  <c r="Q1231" i="6"/>
  <c r="O1231" i="6"/>
  <c r="P1231" i="6" s="1"/>
  <c r="N1231" i="6"/>
  <c r="Q1230" i="6"/>
  <c r="O1230" i="6"/>
  <c r="P1230" i="6" s="1"/>
  <c r="N1230" i="6"/>
  <c r="Q1229" i="6"/>
  <c r="O1229" i="6"/>
  <c r="P1229" i="6" s="1"/>
  <c r="N1229" i="6"/>
  <c r="Q1228" i="6"/>
  <c r="O1228" i="6"/>
  <c r="P1228" i="6" s="1"/>
  <c r="N1228" i="6"/>
  <c r="Q1227" i="6"/>
  <c r="O1227" i="6"/>
  <c r="P1227" i="6" s="1"/>
  <c r="N1227" i="6"/>
  <c r="Q1226" i="6"/>
  <c r="O1226" i="6"/>
  <c r="P1226" i="6" s="1"/>
  <c r="N1226" i="6"/>
  <c r="Q1225" i="6"/>
  <c r="O1225" i="6"/>
  <c r="P1225" i="6" s="1"/>
  <c r="N1225" i="6"/>
  <c r="Q1224" i="6"/>
  <c r="O1224" i="6"/>
  <c r="P1224" i="6" s="1"/>
  <c r="N1224" i="6"/>
  <c r="Q1223" i="6"/>
  <c r="O1223" i="6"/>
  <c r="P1223" i="6" s="1"/>
  <c r="N1223" i="6"/>
  <c r="Q1222" i="6"/>
  <c r="O1222" i="6"/>
  <c r="P1222" i="6" s="1"/>
  <c r="N1222" i="6"/>
  <c r="Q1221" i="6"/>
  <c r="O1221" i="6"/>
  <c r="P1221" i="6" s="1"/>
  <c r="N1221" i="6"/>
  <c r="Q1220" i="6"/>
  <c r="O1220" i="6"/>
  <c r="P1220" i="6" s="1"/>
  <c r="N1220" i="6"/>
  <c r="Q1219" i="6"/>
  <c r="O1219" i="6"/>
  <c r="P1219" i="6" s="1"/>
  <c r="N1219" i="6"/>
  <c r="Q1218" i="6"/>
  <c r="O1218" i="6"/>
  <c r="P1218" i="6" s="1"/>
  <c r="N1218" i="6"/>
  <c r="Q1217" i="6"/>
  <c r="O1217" i="6"/>
  <c r="P1217" i="6" s="1"/>
  <c r="N1217" i="6"/>
  <c r="Q1216" i="6"/>
  <c r="O1216" i="6"/>
  <c r="P1216" i="6" s="1"/>
  <c r="N1216" i="6"/>
  <c r="Q1215" i="6"/>
  <c r="O1215" i="6"/>
  <c r="P1215" i="6" s="1"/>
  <c r="N1215" i="6"/>
  <c r="Q1214" i="6"/>
  <c r="O1214" i="6"/>
  <c r="P1214" i="6" s="1"/>
  <c r="N1214" i="6"/>
  <c r="Q1213" i="6"/>
  <c r="O1213" i="6"/>
  <c r="P1213" i="6" s="1"/>
  <c r="N1213" i="6"/>
  <c r="Q1212" i="6"/>
  <c r="O1212" i="6"/>
  <c r="P1212" i="6" s="1"/>
  <c r="N1212" i="6"/>
  <c r="Q1211" i="6"/>
  <c r="O1211" i="6"/>
  <c r="P1211" i="6" s="1"/>
  <c r="N1211" i="6"/>
  <c r="Q1210" i="6"/>
  <c r="O1210" i="6"/>
  <c r="P1210" i="6" s="1"/>
  <c r="N1210" i="6"/>
  <c r="Q1209" i="6"/>
  <c r="O1209" i="6"/>
  <c r="P1209" i="6" s="1"/>
  <c r="N1209" i="6"/>
  <c r="Q1208" i="6"/>
  <c r="O1208" i="6"/>
  <c r="P1208" i="6" s="1"/>
  <c r="N1208" i="6"/>
  <c r="Q1207" i="6"/>
  <c r="O1207" i="6"/>
  <c r="P1207" i="6" s="1"/>
  <c r="N1207" i="6"/>
  <c r="Q1206" i="6"/>
  <c r="O1206" i="6"/>
  <c r="P1206" i="6" s="1"/>
  <c r="N1206" i="6"/>
  <c r="Q1205" i="6"/>
  <c r="O1205" i="6"/>
  <c r="P1205" i="6" s="1"/>
  <c r="N1205" i="6"/>
  <c r="Q1204" i="6"/>
  <c r="O1204" i="6"/>
  <c r="P1204" i="6" s="1"/>
  <c r="N1204" i="6"/>
  <c r="Q1203" i="6"/>
  <c r="O1203" i="6"/>
  <c r="P1203" i="6" s="1"/>
  <c r="N1203" i="6"/>
  <c r="Q1202" i="6"/>
  <c r="O1202" i="6"/>
  <c r="P1202" i="6" s="1"/>
  <c r="N1202" i="6"/>
  <c r="Q1201" i="6"/>
  <c r="O1201" i="6"/>
  <c r="P1201" i="6" s="1"/>
  <c r="N1201" i="6"/>
  <c r="Q1200" i="6"/>
  <c r="O1200" i="6"/>
  <c r="P1200" i="6" s="1"/>
  <c r="N1200" i="6"/>
  <c r="Q1199" i="6"/>
  <c r="O1199" i="6"/>
  <c r="P1199" i="6" s="1"/>
  <c r="N1199" i="6"/>
  <c r="Q1198" i="6"/>
  <c r="O1198" i="6"/>
  <c r="P1198" i="6" s="1"/>
  <c r="N1198" i="6"/>
  <c r="Q1197" i="6"/>
  <c r="O1197" i="6"/>
  <c r="P1197" i="6" s="1"/>
  <c r="N1197" i="6"/>
  <c r="Q1196" i="6"/>
  <c r="O1196" i="6"/>
  <c r="P1196" i="6" s="1"/>
  <c r="N1196" i="6"/>
  <c r="Q1195" i="6"/>
  <c r="O1195" i="6"/>
  <c r="P1195" i="6" s="1"/>
  <c r="N1195" i="6"/>
  <c r="Q1194" i="6"/>
  <c r="O1194" i="6"/>
  <c r="P1194" i="6" s="1"/>
  <c r="N1194" i="6"/>
  <c r="Q1193" i="6"/>
  <c r="O1193" i="6"/>
  <c r="P1193" i="6" s="1"/>
  <c r="N1193" i="6"/>
  <c r="Q1192" i="6"/>
  <c r="O1192" i="6"/>
  <c r="P1192" i="6" s="1"/>
  <c r="N1192" i="6"/>
  <c r="Q1191" i="6"/>
  <c r="O1191" i="6"/>
  <c r="P1191" i="6" s="1"/>
  <c r="N1191" i="6"/>
  <c r="Q1190" i="6"/>
  <c r="O1190" i="6"/>
  <c r="P1190" i="6" s="1"/>
  <c r="N1190" i="6"/>
  <c r="Q1189" i="6"/>
  <c r="O1189" i="6"/>
  <c r="P1189" i="6" s="1"/>
  <c r="N1189" i="6"/>
  <c r="Q1188" i="6"/>
  <c r="O1188" i="6"/>
  <c r="P1188" i="6" s="1"/>
  <c r="N1188" i="6"/>
  <c r="Q1187" i="6"/>
  <c r="O1187" i="6"/>
  <c r="P1187" i="6" s="1"/>
  <c r="N1187" i="6"/>
  <c r="Q1186" i="6"/>
  <c r="O1186" i="6"/>
  <c r="P1186" i="6" s="1"/>
  <c r="N1186" i="6"/>
  <c r="Q1185" i="6"/>
  <c r="O1185" i="6"/>
  <c r="P1185" i="6" s="1"/>
  <c r="N1185" i="6"/>
  <c r="Q1184" i="6"/>
  <c r="O1184" i="6"/>
  <c r="P1184" i="6" s="1"/>
  <c r="N1184" i="6"/>
  <c r="Q1183" i="6"/>
  <c r="O1183" i="6"/>
  <c r="P1183" i="6" s="1"/>
  <c r="N1183" i="6"/>
  <c r="Q1182" i="6"/>
  <c r="O1182" i="6"/>
  <c r="P1182" i="6" s="1"/>
  <c r="N1182" i="6"/>
  <c r="Q1181" i="6"/>
  <c r="O1181" i="6"/>
  <c r="P1181" i="6" s="1"/>
  <c r="N1181" i="6"/>
  <c r="Q1180" i="6"/>
  <c r="O1180" i="6"/>
  <c r="P1180" i="6" s="1"/>
  <c r="N1180" i="6"/>
  <c r="Q1179" i="6"/>
  <c r="O1179" i="6"/>
  <c r="P1179" i="6" s="1"/>
  <c r="N1179" i="6"/>
  <c r="Q1178" i="6"/>
  <c r="O1178" i="6"/>
  <c r="P1178" i="6" s="1"/>
  <c r="N1178" i="6"/>
  <c r="Q1177" i="6"/>
  <c r="O1177" i="6"/>
  <c r="P1177" i="6" s="1"/>
  <c r="N1177" i="6"/>
  <c r="Q1176" i="6"/>
  <c r="O1176" i="6"/>
  <c r="P1176" i="6" s="1"/>
  <c r="N1176" i="6"/>
  <c r="Q1175" i="6"/>
  <c r="O1175" i="6"/>
  <c r="P1175" i="6" s="1"/>
  <c r="N1175" i="6"/>
  <c r="Q1174" i="6"/>
  <c r="O1174" i="6"/>
  <c r="P1174" i="6" s="1"/>
  <c r="N1174" i="6"/>
  <c r="Q1173" i="6"/>
  <c r="O1173" i="6"/>
  <c r="P1173" i="6" s="1"/>
  <c r="N1173" i="6"/>
  <c r="Q1172" i="6"/>
  <c r="O1172" i="6"/>
  <c r="P1172" i="6" s="1"/>
  <c r="N1172" i="6"/>
  <c r="Q1171" i="6"/>
  <c r="O1171" i="6"/>
  <c r="P1171" i="6" s="1"/>
  <c r="N1171" i="6"/>
  <c r="Q1170" i="6"/>
  <c r="O1170" i="6"/>
  <c r="P1170" i="6" s="1"/>
  <c r="N1170" i="6"/>
  <c r="Q1169" i="6"/>
  <c r="O1169" i="6"/>
  <c r="P1169" i="6" s="1"/>
  <c r="N1169" i="6"/>
  <c r="Q1168" i="6"/>
  <c r="O1168" i="6"/>
  <c r="P1168" i="6" s="1"/>
  <c r="N1168" i="6"/>
  <c r="Q1167" i="6"/>
  <c r="O1167" i="6"/>
  <c r="P1167" i="6" s="1"/>
  <c r="N1167" i="6"/>
  <c r="Q1166" i="6"/>
  <c r="O1166" i="6"/>
  <c r="P1166" i="6" s="1"/>
  <c r="N1166" i="6"/>
  <c r="Q1165" i="6"/>
  <c r="O1165" i="6"/>
  <c r="P1165" i="6" s="1"/>
  <c r="N1165" i="6"/>
  <c r="Q1164" i="6"/>
  <c r="O1164" i="6"/>
  <c r="P1164" i="6" s="1"/>
  <c r="N1164" i="6"/>
  <c r="Q1163" i="6"/>
  <c r="O1163" i="6"/>
  <c r="P1163" i="6" s="1"/>
  <c r="N1163" i="6"/>
  <c r="Q1162" i="6"/>
  <c r="O1162" i="6"/>
  <c r="P1162" i="6" s="1"/>
  <c r="N1162" i="6"/>
  <c r="Q1161" i="6"/>
  <c r="O1161" i="6"/>
  <c r="P1161" i="6" s="1"/>
  <c r="N1161" i="6"/>
  <c r="Q1160" i="6"/>
  <c r="O1160" i="6"/>
  <c r="P1160" i="6" s="1"/>
  <c r="N1160" i="6"/>
  <c r="Q1159" i="6"/>
  <c r="O1159" i="6"/>
  <c r="P1159" i="6" s="1"/>
  <c r="N1159" i="6"/>
  <c r="Q1158" i="6"/>
  <c r="O1158" i="6"/>
  <c r="P1158" i="6" s="1"/>
  <c r="N1158" i="6"/>
  <c r="Q1157" i="6"/>
  <c r="O1157" i="6"/>
  <c r="P1157" i="6" s="1"/>
  <c r="N1157" i="6"/>
  <c r="Q1156" i="6"/>
  <c r="O1156" i="6"/>
  <c r="P1156" i="6" s="1"/>
  <c r="N1156" i="6"/>
  <c r="Q1155" i="6"/>
  <c r="O1155" i="6"/>
  <c r="P1155" i="6" s="1"/>
  <c r="N1155" i="6"/>
  <c r="Q1154" i="6"/>
  <c r="O1154" i="6"/>
  <c r="P1154" i="6" s="1"/>
  <c r="N1154" i="6"/>
  <c r="Q1153" i="6"/>
  <c r="O1153" i="6"/>
  <c r="P1153" i="6" s="1"/>
  <c r="N1153" i="6"/>
  <c r="Q1152" i="6"/>
  <c r="O1152" i="6"/>
  <c r="P1152" i="6" s="1"/>
  <c r="N1152" i="6"/>
  <c r="Q1151" i="6"/>
  <c r="O1151" i="6"/>
  <c r="P1151" i="6" s="1"/>
  <c r="N1151" i="6"/>
  <c r="Q1150" i="6"/>
  <c r="O1150" i="6"/>
  <c r="P1150" i="6" s="1"/>
  <c r="N1150" i="6"/>
  <c r="Q1149" i="6"/>
  <c r="O1149" i="6"/>
  <c r="P1149" i="6" s="1"/>
  <c r="N1149" i="6"/>
  <c r="Q1148" i="6"/>
  <c r="O1148" i="6"/>
  <c r="P1148" i="6" s="1"/>
  <c r="N1148" i="6"/>
  <c r="Q1147" i="6"/>
  <c r="O1147" i="6"/>
  <c r="P1147" i="6" s="1"/>
  <c r="N1147" i="6"/>
  <c r="Q1146" i="6"/>
  <c r="O1146" i="6"/>
  <c r="P1146" i="6" s="1"/>
  <c r="N1146" i="6"/>
  <c r="Q1145" i="6"/>
  <c r="O1145" i="6"/>
  <c r="P1145" i="6" s="1"/>
  <c r="N1145" i="6"/>
  <c r="Q1144" i="6"/>
  <c r="O1144" i="6"/>
  <c r="P1144" i="6" s="1"/>
  <c r="N1144" i="6"/>
  <c r="Q1143" i="6"/>
  <c r="O1143" i="6"/>
  <c r="P1143" i="6" s="1"/>
  <c r="N1143" i="6"/>
  <c r="Q1142" i="6"/>
  <c r="O1142" i="6"/>
  <c r="P1142" i="6" s="1"/>
  <c r="N1142" i="6"/>
  <c r="Q1141" i="6"/>
  <c r="O1141" i="6"/>
  <c r="P1141" i="6" s="1"/>
  <c r="N1141" i="6"/>
  <c r="Q1140" i="6"/>
  <c r="O1140" i="6"/>
  <c r="P1140" i="6" s="1"/>
  <c r="N1140" i="6"/>
  <c r="Q1139" i="6"/>
  <c r="O1139" i="6"/>
  <c r="P1139" i="6" s="1"/>
  <c r="N1139" i="6"/>
  <c r="Q1138" i="6"/>
  <c r="O1138" i="6"/>
  <c r="P1138" i="6" s="1"/>
  <c r="N1138" i="6"/>
  <c r="Q1137" i="6"/>
  <c r="O1137" i="6"/>
  <c r="P1137" i="6" s="1"/>
  <c r="N1137" i="6"/>
  <c r="Q1136" i="6"/>
  <c r="O1136" i="6"/>
  <c r="P1136" i="6" s="1"/>
  <c r="N1136" i="6"/>
  <c r="Q1135" i="6"/>
  <c r="O1135" i="6"/>
  <c r="P1135" i="6" s="1"/>
  <c r="N1135" i="6"/>
  <c r="Q1134" i="6"/>
  <c r="O1134" i="6"/>
  <c r="P1134" i="6" s="1"/>
  <c r="N1134" i="6"/>
  <c r="Q1133" i="6"/>
  <c r="O1133" i="6"/>
  <c r="P1133" i="6" s="1"/>
  <c r="N1133" i="6"/>
  <c r="Q1132" i="6"/>
  <c r="O1132" i="6"/>
  <c r="P1132" i="6" s="1"/>
  <c r="N1132" i="6"/>
  <c r="Q1131" i="6"/>
  <c r="O1131" i="6"/>
  <c r="P1131" i="6" s="1"/>
  <c r="N1131" i="6"/>
  <c r="Q1130" i="6"/>
  <c r="O1130" i="6"/>
  <c r="P1130" i="6" s="1"/>
  <c r="N1130" i="6"/>
  <c r="Q1129" i="6"/>
  <c r="O1129" i="6"/>
  <c r="P1129" i="6" s="1"/>
  <c r="N1129" i="6"/>
  <c r="Q1128" i="6"/>
  <c r="O1128" i="6"/>
  <c r="P1128" i="6" s="1"/>
  <c r="N1128" i="6"/>
  <c r="Q1127" i="6"/>
  <c r="O1127" i="6"/>
  <c r="P1127" i="6" s="1"/>
  <c r="N1127" i="6"/>
  <c r="Q1126" i="6"/>
  <c r="O1126" i="6"/>
  <c r="P1126" i="6" s="1"/>
  <c r="N1126" i="6"/>
  <c r="Q1125" i="6"/>
  <c r="O1125" i="6"/>
  <c r="P1125" i="6" s="1"/>
  <c r="N1125" i="6"/>
  <c r="Q1124" i="6"/>
  <c r="O1124" i="6"/>
  <c r="P1124" i="6" s="1"/>
  <c r="N1124" i="6"/>
  <c r="Q1123" i="6"/>
  <c r="O1123" i="6"/>
  <c r="P1123" i="6" s="1"/>
  <c r="N1123" i="6"/>
  <c r="Q1122" i="6"/>
  <c r="O1122" i="6"/>
  <c r="P1122" i="6" s="1"/>
  <c r="N1122" i="6"/>
  <c r="Q1121" i="6"/>
  <c r="O1121" i="6"/>
  <c r="P1121" i="6" s="1"/>
  <c r="N1121" i="6"/>
  <c r="Q1120" i="6"/>
  <c r="O1120" i="6"/>
  <c r="P1120" i="6" s="1"/>
  <c r="N1120" i="6"/>
  <c r="Q1119" i="6"/>
  <c r="O1119" i="6"/>
  <c r="P1119" i="6" s="1"/>
  <c r="N1119" i="6"/>
  <c r="Q1118" i="6"/>
  <c r="O1118" i="6"/>
  <c r="P1118" i="6" s="1"/>
  <c r="N1118" i="6"/>
  <c r="Q1117" i="6"/>
  <c r="O1117" i="6"/>
  <c r="P1117" i="6" s="1"/>
  <c r="N1117" i="6"/>
  <c r="Q1116" i="6"/>
  <c r="O1116" i="6"/>
  <c r="P1116" i="6" s="1"/>
  <c r="N1116" i="6"/>
  <c r="Q1115" i="6"/>
  <c r="O1115" i="6"/>
  <c r="P1115" i="6" s="1"/>
  <c r="N1115" i="6"/>
  <c r="Q1114" i="6"/>
  <c r="O1114" i="6"/>
  <c r="P1114" i="6" s="1"/>
  <c r="N1114" i="6"/>
  <c r="Q1113" i="6"/>
  <c r="O1113" i="6"/>
  <c r="P1113" i="6" s="1"/>
  <c r="N1113" i="6"/>
  <c r="Q1112" i="6"/>
  <c r="O1112" i="6"/>
  <c r="P1112" i="6" s="1"/>
  <c r="N1112" i="6"/>
  <c r="Q1111" i="6"/>
  <c r="O1111" i="6"/>
  <c r="P1111" i="6" s="1"/>
  <c r="N1111" i="6"/>
  <c r="Q1110" i="6"/>
  <c r="O1110" i="6"/>
  <c r="P1110" i="6" s="1"/>
  <c r="N1110" i="6"/>
  <c r="Q1109" i="6"/>
  <c r="O1109" i="6"/>
  <c r="P1109" i="6" s="1"/>
  <c r="N1109" i="6"/>
  <c r="Q1108" i="6"/>
  <c r="O1108" i="6"/>
  <c r="P1108" i="6" s="1"/>
  <c r="N1108" i="6"/>
  <c r="Q1107" i="6"/>
  <c r="O1107" i="6"/>
  <c r="P1107" i="6" s="1"/>
  <c r="N1107" i="6"/>
  <c r="Q1106" i="6"/>
  <c r="O1106" i="6"/>
  <c r="P1106" i="6" s="1"/>
  <c r="N1106" i="6"/>
  <c r="Q1105" i="6"/>
  <c r="O1105" i="6"/>
  <c r="P1105" i="6" s="1"/>
  <c r="N1105" i="6"/>
  <c r="Q1104" i="6"/>
  <c r="O1104" i="6"/>
  <c r="P1104" i="6" s="1"/>
  <c r="N1104" i="6"/>
  <c r="Q1103" i="6"/>
  <c r="O1103" i="6"/>
  <c r="P1103" i="6" s="1"/>
  <c r="N1103" i="6"/>
  <c r="Q1102" i="6"/>
  <c r="O1102" i="6"/>
  <c r="P1102" i="6" s="1"/>
  <c r="N1102" i="6"/>
  <c r="Q1101" i="6"/>
  <c r="O1101" i="6"/>
  <c r="P1101" i="6" s="1"/>
  <c r="N1101" i="6"/>
  <c r="Q1100" i="6"/>
  <c r="O1100" i="6"/>
  <c r="P1100" i="6" s="1"/>
  <c r="N1100" i="6"/>
  <c r="Q1099" i="6"/>
  <c r="O1099" i="6"/>
  <c r="P1099" i="6" s="1"/>
  <c r="N1099" i="6"/>
  <c r="Q1098" i="6"/>
  <c r="O1098" i="6"/>
  <c r="P1098" i="6" s="1"/>
  <c r="N1098" i="6"/>
  <c r="Q1097" i="6"/>
  <c r="O1097" i="6"/>
  <c r="P1097" i="6" s="1"/>
  <c r="N1097" i="6"/>
  <c r="Q1096" i="6"/>
  <c r="O1096" i="6"/>
  <c r="P1096" i="6" s="1"/>
  <c r="N1096" i="6"/>
  <c r="Q1095" i="6"/>
  <c r="O1095" i="6"/>
  <c r="P1095" i="6" s="1"/>
  <c r="N1095" i="6"/>
  <c r="Q1094" i="6"/>
  <c r="O1094" i="6"/>
  <c r="P1094" i="6" s="1"/>
  <c r="N1094" i="6"/>
  <c r="Q1093" i="6"/>
  <c r="O1093" i="6"/>
  <c r="P1093" i="6" s="1"/>
  <c r="N1093" i="6"/>
  <c r="Q1092" i="6"/>
  <c r="O1092" i="6"/>
  <c r="P1092" i="6" s="1"/>
  <c r="N1092" i="6"/>
  <c r="Q1091" i="6"/>
  <c r="O1091" i="6"/>
  <c r="P1091" i="6" s="1"/>
  <c r="N1091" i="6"/>
  <c r="Q1090" i="6"/>
  <c r="O1090" i="6"/>
  <c r="P1090" i="6" s="1"/>
  <c r="N1090" i="6"/>
  <c r="Q1089" i="6"/>
  <c r="O1089" i="6"/>
  <c r="P1089" i="6" s="1"/>
  <c r="N1089" i="6"/>
  <c r="Q1088" i="6"/>
  <c r="O1088" i="6"/>
  <c r="P1088" i="6" s="1"/>
  <c r="N1088" i="6"/>
  <c r="Q1087" i="6"/>
  <c r="O1087" i="6"/>
  <c r="P1087" i="6" s="1"/>
  <c r="N1087" i="6"/>
  <c r="Q1086" i="6"/>
  <c r="O1086" i="6"/>
  <c r="P1086" i="6" s="1"/>
  <c r="N1086" i="6"/>
  <c r="Q1085" i="6"/>
  <c r="O1085" i="6"/>
  <c r="P1085" i="6" s="1"/>
  <c r="N1085" i="6"/>
  <c r="Q1084" i="6"/>
  <c r="O1084" i="6"/>
  <c r="P1084" i="6" s="1"/>
  <c r="N1084" i="6"/>
  <c r="Q1083" i="6"/>
  <c r="O1083" i="6"/>
  <c r="P1083" i="6" s="1"/>
  <c r="N1083" i="6"/>
  <c r="Q1082" i="6"/>
  <c r="O1082" i="6"/>
  <c r="P1082" i="6" s="1"/>
  <c r="N1082" i="6"/>
  <c r="Q1081" i="6"/>
  <c r="O1081" i="6"/>
  <c r="P1081" i="6" s="1"/>
  <c r="N1081" i="6"/>
  <c r="Q1080" i="6"/>
  <c r="O1080" i="6"/>
  <c r="P1080" i="6" s="1"/>
  <c r="N1080" i="6"/>
  <c r="Q1079" i="6"/>
  <c r="O1079" i="6"/>
  <c r="P1079" i="6" s="1"/>
  <c r="N1079" i="6"/>
  <c r="Q1078" i="6"/>
  <c r="O1078" i="6"/>
  <c r="P1078" i="6" s="1"/>
  <c r="N1078" i="6"/>
  <c r="Q1077" i="6"/>
  <c r="O1077" i="6"/>
  <c r="P1077" i="6" s="1"/>
  <c r="N1077" i="6"/>
  <c r="Q1076" i="6"/>
  <c r="O1076" i="6"/>
  <c r="P1076" i="6" s="1"/>
  <c r="N1076" i="6"/>
  <c r="Q1075" i="6"/>
  <c r="O1075" i="6"/>
  <c r="P1075" i="6" s="1"/>
  <c r="N1075" i="6"/>
  <c r="Q1074" i="6"/>
  <c r="O1074" i="6"/>
  <c r="P1074" i="6" s="1"/>
  <c r="N1074" i="6"/>
  <c r="Q1073" i="6"/>
  <c r="O1073" i="6"/>
  <c r="P1073" i="6" s="1"/>
  <c r="N1073" i="6"/>
  <c r="Q1072" i="6"/>
  <c r="O1072" i="6"/>
  <c r="P1072" i="6" s="1"/>
  <c r="N1072" i="6"/>
  <c r="Q1071" i="6"/>
  <c r="O1071" i="6"/>
  <c r="P1071" i="6" s="1"/>
  <c r="N1071" i="6"/>
  <c r="Q1070" i="6"/>
  <c r="O1070" i="6"/>
  <c r="P1070" i="6" s="1"/>
  <c r="N1070" i="6"/>
  <c r="Q1069" i="6"/>
  <c r="O1069" i="6"/>
  <c r="P1069" i="6" s="1"/>
  <c r="N1069" i="6"/>
  <c r="Q1068" i="6"/>
  <c r="O1068" i="6"/>
  <c r="P1068" i="6" s="1"/>
  <c r="N1068" i="6"/>
  <c r="Q1067" i="6"/>
  <c r="O1067" i="6"/>
  <c r="P1067" i="6" s="1"/>
  <c r="N1067" i="6"/>
  <c r="Q1066" i="6"/>
  <c r="O1066" i="6"/>
  <c r="P1066" i="6" s="1"/>
  <c r="N1066" i="6"/>
  <c r="Q1065" i="6"/>
  <c r="O1065" i="6"/>
  <c r="P1065" i="6" s="1"/>
  <c r="N1065" i="6"/>
  <c r="Q1064" i="6"/>
  <c r="O1064" i="6"/>
  <c r="P1064" i="6" s="1"/>
  <c r="N1064" i="6"/>
  <c r="Q1063" i="6"/>
  <c r="O1063" i="6"/>
  <c r="P1063" i="6" s="1"/>
  <c r="N1063" i="6"/>
  <c r="Q1062" i="6"/>
  <c r="O1062" i="6"/>
  <c r="P1062" i="6" s="1"/>
  <c r="N1062" i="6"/>
  <c r="Q1061" i="6"/>
  <c r="O1061" i="6"/>
  <c r="P1061" i="6" s="1"/>
  <c r="N1061" i="6"/>
  <c r="Q1060" i="6"/>
  <c r="O1060" i="6"/>
  <c r="P1060" i="6" s="1"/>
  <c r="N1060" i="6"/>
  <c r="Q1059" i="6"/>
  <c r="O1059" i="6"/>
  <c r="P1059" i="6" s="1"/>
  <c r="N1059" i="6"/>
  <c r="Q1058" i="6"/>
  <c r="O1058" i="6"/>
  <c r="P1058" i="6" s="1"/>
  <c r="N1058" i="6"/>
  <c r="Q1057" i="6"/>
  <c r="O1057" i="6"/>
  <c r="P1057" i="6" s="1"/>
  <c r="N1057" i="6"/>
  <c r="Q1056" i="6"/>
  <c r="O1056" i="6"/>
  <c r="P1056" i="6" s="1"/>
  <c r="N1056" i="6"/>
  <c r="Q1055" i="6"/>
  <c r="O1055" i="6"/>
  <c r="P1055" i="6" s="1"/>
  <c r="N1055" i="6"/>
  <c r="Q1054" i="6"/>
  <c r="O1054" i="6"/>
  <c r="P1054" i="6" s="1"/>
  <c r="N1054" i="6"/>
  <c r="Q1053" i="6"/>
  <c r="O1053" i="6"/>
  <c r="P1053" i="6" s="1"/>
  <c r="N1053" i="6"/>
  <c r="Q1052" i="6"/>
  <c r="O1052" i="6"/>
  <c r="P1052" i="6" s="1"/>
  <c r="N1052" i="6"/>
  <c r="Q1051" i="6"/>
  <c r="O1051" i="6"/>
  <c r="P1051" i="6" s="1"/>
  <c r="N1051" i="6"/>
  <c r="Q1050" i="6"/>
  <c r="O1050" i="6"/>
  <c r="P1050" i="6" s="1"/>
  <c r="N1050" i="6"/>
  <c r="Q1049" i="6"/>
  <c r="O1049" i="6"/>
  <c r="P1049" i="6" s="1"/>
  <c r="N1049" i="6"/>
  <c r="Q1048" i="6"/>
  <c r="O1048" i="6"/>
  <c r="P1048" i="6" s="1"/>
  <c r="N1048" i="6"/>
  <c r="Q1047" i="6"/>
  <c r="O1047" i="6"/>
  <c r="P1047" i="6" s="1"/>
  <c r="N1047" i="6"/>
  <c r="Q1046" i="6"/>
  <c r="O1046" i="6"/>
  <c r="P1046" i="6" s="1"/>
  <c r="N1046" i="6"/>
  <c r="Q1045" i="6"/>
  <c r="O1045" i="6"/>
  <c r="P1045" i="6" s="1"/>
  <c r="N1045" i="6"/>
  <c r="Q1044" i="6"/>
  <c r="O1044" i="6"/>
  <c r="P1044" i="6" s="1"/>
  <c r="N1044" i="6"/>
  <c r="Q1043" i="6"/>
  <c r="O1043" i="6"/>
  <c r="P1043" i="6" s="1"/>
  <c r="N1043" i="6"/>
  <c r="Q1042" i="6"/>
  <c r="O1042" i="6"/>
  <c r="P1042" i="6" s="1"/>
  <c r="N1042" i="6"/>
  <c r="Q1041" i="6"/>
  <c r="O1041" i="6"/>
  <c r="P1041" i="6" s="1"/>
  <c r="N1041" i="6"/>
  <c r="Q1040" i="6"/>
  <c r="O1040" i="6"/>
  <c r="P1040" i="6" s="1"/>
  <c r="N1040" i="6"/>
  <c r="Q1039" i="6"/>
  <c r="O1039" i="6"/>
  <c r="P1039" i="6" s="1"/>
  <c r="N1039" i="6"/>
  <c r="Q1038" i="6"/>
  <c r="O1038" i="6"/>
  <c r="P1038" i="6" s="1"/>
  <c r="N1038" i="6"/>
  <c r="Q1037" i="6"/>
  <c r="O1037" i="6"/>
  <c r="P1037" i="6" s="1"/>
  <c r="N1037" i="6"/>
  <c r="Q1036" i="6"/>
  <c r="O1036" i="6"/>
  <c r="P1036" i="6" s="1"/>
  <c r="N1036" i="6"/>
  <c r="Q1035" i="6"/>
  <c r="O1035" i="6"/>
  <c r="P1035" i="6" s="1"/>
  <c r="N1035" i="6"/>
  <c r="Q1034" i="6"/>
  <c r="O1034" i="6"/>
  <c r="P1034" i="6" s="1"/>
  <c r="N1034" i="6"/>
  <c r="Q1033" i="6"/>
  <c r="O1033" i="6"/>
  <c r="P1033" i="6" s="1"/>
  <c r="N1033" i="6"/>
  <c r="Q1032" i="6"/>
  <c r="O1032" i="6"/>
  <c r="P1032" i="6" s="1"/>
  <c r="N1032" i="6"/>
  <c r="Q1031" i="6"/>
  <c r="O1031" i="6"/>
  <c r="P1031" i="6" s="1"/>
  <c r="N1031" i="6"/>
  <c r="Q1030" i="6"/>
  <c r="O1030" i="6"/>
  <c r="P1030" i="6" s="1"/>
  <c r="N1030" i="6"/>
  <c r="Q1029" i="6"/>
  <c r="O1029" i="6"/>
  <c r="P1029" i="6" s="1"/>
  <c r="N1029" i="6"/>
  <c r="Q1028" i="6"/>
  <c r="O1028" i="6"/>
  <c r="P1028" i="6" s="1"/>
  <c r="N1028" i="6"/>
  <c r="Q1027" i="6"/>
  <c r="O1027" i="6"/>
  <c r="P1027" i="6" s="1"/>
  <c r="N1027" i="6"/>
  <c r="Q1026" i="6"/>
  <c r="O1026" i="6"/>
  <c r="P1026" i="6" s="1"/>
  <c r="N1026" i="6"/>
  <c r="Q1025" i="6"/>
  <c r="O1025" i="6"/>
  <c r="P1025" i="6" s="1"/>
  <c r="N1025" i="6"/>
  <c r="Q1024" i="6"/>
  <c r="O1024" i="6"/>
  <c r="P1024" i="6" s="1"/>
  <c r="N1024" i="6"/>
  <c r="Q1023" i="6"/>
  <c r="O1023" i="6"/>
  <c r="P1023" i="6" s="1"/>
  <c r="N1023" i="6"/>
  <c r="Q1022" i="6"/>
  <c r="O1022" i="6"/>
  <c r="P1022" i="6" s="1"/>
  <c r="N1022" i="6"/>
  <c r="Q1021" i="6"/>
  <c r="O1021" i="6"/>
  <c r="P1021" i="6" s="1"/>
  <c r="N1021" i="6"/>
  <c r="Q1020" i="6"/>
  <c r="O1020" i="6"/>
  <c r="P1020" i="6" s="1"/>
  <c r="N1020" i="6"/>
  <c r="Q1019" i="6"/>
  <c r="O1019" i="6"/>
  <c r="P1019" i="6" s="1"/>
  <c r="N1019" i="6"/>
  <c r="Q1018" i="6"/>
  <c r="O1018" i="6"/>
  <c r="P1018" i="6" s="1"/>
  <c r="N1018" i="6"/>
  <c r="Q1017" i="6"/>
  <c r="O1017" i="6"/>
  <c r="P1017" i="6" s="1"/>
  <c r="N1017" i="6"/>
  <c r="Q1016" i="6"/>
  <c r="O1016" i="6"/>
  <c r="P1016" i="6" s="1"/>
  <c r="N1016" i="6"/>
  <c r="Q1015" i="6"/>
  <c r="O1015" i="6"/>
  <c r="P1015" i="6" s="1"/>
  <c r="N1015" i="6"/>
  <c r="Q1014" i="6"/>
  <c r="O1014" i="6"/>
  <c r="P1014" i="6" s="1"/>
  <c r="N1014" i="6"/>
  <c r="Q1013" i="6"/>
  <c r="O1013" i="6"/>
  <c r="P1013" i="6" s="1"/>
  <c r="N1013" i="6"/>
  <c r="Q1012" i="6"/>
  <c r="O1012" i="6"/>
  <c r="P1012" i="6" s="1"/>
  <c r="N1012" i="6"/>
  <c r="Q1011" i="6"/>
  <c r="O1011" i="6"/>
  <c r="P1011" i="6" s="1"/>
  <c r="N1011" i="6"/>
  <c r="Q1010" i="6"/>
  <c r="O1010" i="6"/>
  <c r="P1010" i="6" s="1"/>
  <c r="N1010" i="6"/>
  <c r="Q1009" i="6"/>
  <c r="O1009" i="6"/>
  <c r="P1009" i="6" s="1"/>
  <c r="N1009" i="6"/>
  <c r="Q1008" i="6"/>
  <c r="O1008" i="6"/>
  <c r="P1008" i="6" s="1"/>
  <c r="N1008" i="6"/>
  <c r="Q1007" i="6"/>
  <c r="O1007" i="6"/>
  <c r="P1007" i="6" s="1"/>
  <c r="N1007" i="6"/>
  <c r="Q1006" i="6"/>
  <c r="O1006" i="6"/>
  <c r="P1006" i="6" s="1"/>
  <c r="N1006" i="6"/>
  <c r="Q1005" i="6"/>
  <c r="O1005" i="6"/>
  <c r="P1005" i="6" s="1"/>
  <c r="N1005" i="6"/>
  <c r="Q1004" i="6"/>
  <c r="O1004" i="6"/>
  <c r="P1004" i="6" s="1"/>
  <c r="N1004" i="6"/>
  <c r="Q1003" i="6"/>
  <c r="O1003" i="6"/>
  <c r="P1003" i="6" s="1"/>
  <c r="N1003" i="6"/>
  <c r="Q1002" i="6"/>
  <c r="O1002" i="6"/>
  <c r="P1002" i="6" s="1"/>
  <c r="N1002" i="6"/>
  <c r="Q1001" i="6"/>
  <c r="O1001" i="6"/>
  <c r="P1001" i="6" s="1"/>
  <c r="N1001" i="6"/>
  <c r="Q1000" i="6"/>
  <c r="O1000" i="6"/>
  <c r="P1000" i="6" s="1"/>
  <c r="N1000" i="6"/>
  <c r="Q999" i="6"/>
  <c r="O999" i="6"/>
  <c r="P999" i="6" s="1"/>
  <c r="N999" i="6"/>
  <c r="Q998" i="6"/>
  <c r="O998" i="6"/>
  <c r="P998" i="6" s="1"/>
  <c r="N998" i="6"/>
  <c r="Q997" i="6"/>
  <c r="O997" i="6"/>
  <c r="P997" i="6" s="1"/>
  <c r="N997" i="6"/>
  <c r="Q996" i="6"/>
  <c r="O996" i="6"/>
  <c r="P996" i="6" s="1"/>
  <c r="N996" i="6"/>
  <c r="Q995" i="6"/>
  <c r="O995" i="6"/>
  <c r="P995" i="6" s="1"/>
  <c r="N995" i="6"/>
  <c r="Q994" i="6"/>
  <c r="O994" i="6"/>
  <c r="P994" i="6" s="1"/>
  <c r="N994" i="6"/>
  <c r="Q993" i="6"/>
  <c r="O993" i="6"/>
  <c r="P993" i="6" s="1"/>
  <c r="N993" i="6"/>
  <c r="Q992" i="6"/>
  <c r="O992" i="6"/>
  <c r="P992" i="6" s="1"/>
  <c r="N992" i="6"/>
  <c r="Q991" i="6"/>
  <c r="O991" i="6"/>
  <c r="P991" i="6" s="1"/>
  <c r="N991" i="6"/>
  <c r="Q990" i="6"/>
  <c r="O990" i="6"/>
  <c r="P990" i="6" s="1"/>
  <c r="N990" i="6"/>
  <c r="Q989" i="6"/>
  <c r="O989" i="6"/>
  <c r="P989" i="6" s="1"/>
  <c r="N989" i="6"/>
  <c r="Q988" i="6"/>
  <c r="O988" i="6"/>
  <c r="P988" i="6" s="1"/>
  <c r="N988" i="6"/>
  <c r="Q987" i="6"/>
  <c r="O987" i="6"/>
  <c r="P987" i="6" s="1"/>
  <c r="N987" i="6"/>
  <c r="Q986" i="6"/>
  <c r="O986" i="6"/>
  <c r="P986" i="6" s="1"/>
  <c r="N986" i="6"/>
  <c r="Q985" i="6"/>
  <c r="O985" i="6"/>
  <c r="P985" i="6" s="1"/>
  <c r="N985" i="6"/>
  <c r="Q984" i="6"/>
  <c r="O984" i="6"/>
  <c r="P984" i="6" s="1"/>
  <c r="N984" i="6"/>
  <c r="Q983" i="6"/>
  <c r="O983" i="6"/>
  <c r="P983" i="6" s="1"/>
  <c r="N983" i="6"/>
  <c r="Q982" i="6"/>
  <c r="O982" i="6"/>
  <c r="P982" i="6" s="1"/>
  <c r="N982" i="6"/>
  <c r="Q981" i="6"/>
  <c r="O981" i="6"/>
  <c r="P981" i="6" s="1"/>
  <c r="N981" i="6"/>
  <c r="Q980" i="6"/>
  <c r="O980" i="6"/>
  <c r="P980" i="6" s="1"/>
  <c r="N980" i="6"/>
  <c r="Q979" i="6"/>
  <c r="O979" i="6"/>
  <c r="P979" i="6" s="1"/>
  <c r="N979" i="6"/>
  <c r="Q978" i="6"/>
  <c r="O978" i="6"/>
  <c r="P978" i="6" s="1"/>
  <c r="N978" i="6"/>
  <c r="Q977" i="6"/>
  <c r="O977" i="6"/>
  <c r="P977" i="6" s="1"/>
  <c r="N977" i="6"/>
  <c r="Q976" i="6"/>
  <c r="O976" i="6"/>
  <c r="P976" i="6" s="1"/>
  <c r="N976" i="6"/>
  <c r="Q975" i="6"/>
  <c r="O975" i="6"/>
  <c r="P975" i="6" s="1"/>
  <c r="N975" i="6"/>
  <c r="Q974" i="6"/>
  <c r="O974" i="6"/>
  <c r="P974" i="6" s="1"/>
  <c r="N974" i="6"/>
  <c r="Q973" i="6"/>
  <c r="O973" i="6"/>
  <c r="P973" i="6" s="1"/>
  <c r="N973" i="6"/>
  <c r="Q972" i="6"/>
  <c r="O972" i="6"/>
  <c r="P972" i="6" s="1"/>
  <c r="N972" i="6"/>
  <c r="Q971" i="6"/>
  <c r="O971" i="6"/>
  <c r="P971" i="6" s="1"/>
  <c r="N971" i="6"/>
  <c r="Q970" i="6"/>
  <c r="O970" i="6"/>
  <c r="P970" i="6" s="1"/>
  <c r="N970" i="6"/>
  <c r="Q969" i="6"/>
  <c r="O969" i="6"/>
  <c r="P969" i="6" s="1"/>
  <c r="N969" i="6"/>
  <c r="Q968" i="6"/>
  <c r="O968" i="6"/>
  <c r="P968" i="6" s="1"/>
  <c r="N968" i="6"/>
  <c r="Q967" i="6"/>
  <c r="O967" i="6"/>
  <c r="P967" i="6" s="1"/>
  <c r="N967" i="6"/>
  <c r="Q966" i="6"/>
  <c r="O966" i="6"/>
  <c r="P966" i="6" s="1"/>
  <c r="N966" i="6"/>
  <c r="Q965" i="6"/>
  <c r="O965" i="6"/>
  <c r="P965" i="6" s="1"/>
  <c r="N965" i="6"/>
  <c r="Q964" i="6"/>
  <c r="O964" i="6"/>
  <c r="P964" i="6" s="1"/>
  <c r="N964" i="6"/>
  <c r="Q963" i="6"/>
  <c r="O963" i="6"/>
  <c r="P963" i="6" s="1"/>
  <c r="N963" i="6"/>
  <c r="Q962" i="6"/>
  <c r="O962" i="6"/>
  <c r="P962" i="6" s="1"/>
  <c r="N962" i="6"/>
  <c r="Q961" i="6"/>
  <c r="O961" i="6"/>
  <c r="P961" i="6" s="1"/>
  <c r="N961" i="6"/>
  <c r="Q960" i="6"/>
  <c r="O960" i="6"/>
  <c r="P960" i="6" s="1"/>
  <c r="N960" i="6"/>
  <c r="Q959" i="6"/>
  <c r="O959" i="6"/>
  <c r="P959" i="6" s="1"/>
  <c r="N959" i="6"/>
  <c r="Q958" i="6"/>
  <c r="O958" i="6"/>
  <c r="P958" i="6" s="1"/>
  <c r="N958" i="6"/>
  <c r="Q957" i="6"/>
  <c r="O957" i="6"/>
  <c r="P957" i="6" s="1"/>
  <c r="N957" i="6"/>
  <c r="Q956" i="6"/>
  <c r="O956" i="6"/>
  <c r="P956" i="6" s="1"/>
  <c r="N956" i="6"/>
  <c r="Q955" i="6"/>
  <c r="O955" i="6"/>
  <c r="P955" i="6" s="1"/>
  <c r="N955" i="6"/>
  <c r="Q954" i="6"/>
  <c r="O954" i="6"/>
  <c r="P954" i="6" s="1"/>
  <c r="N954" i="6"/>
  <c r="Q953" i="6"/>
  <c r="O953" i="6"/>
  <c r="P953" i="6" s="1"/>
  <c r="N953" i="6"/>
  <c r="Q952" i="6"/>
  <c r="O952" i="6"/>
  <c r="P952" i="6" s="1"/>
  <c r="N952" i="6"/>
  <c r="Q951" i="6"/>
  <c r="O951" i="6"/>
  <c r="P951" i="6" s="1"/>
  <c r="N951" i="6"/>
  <c r="Q950" i="6"/>
  <c r="O950" i="6"/>
  <c r="P950" i="6" s="1"/>
  <c r="N950" i="6"/>
  <c r="Q949" i="6"/>
  <c r="O949" i="6"/>
  <c r="P949" i="6" s="1"/>
  <c r="N949" i="6"/>
  <c r="Q948" i="6"/>
  <c r="O948" i="6"/>
  <c r="P948" i="6" s="1"/>
  <c r="N948" i="6"/>
  <c r="Q947" i="6"/>
  <c r="O947" i="6"/>
  <c r="P947" i="6" s="1"/>
  <c r="N947" i="6"/>
  <c r="Q946" i="6"/>
  <c r="O946" i="6"/>
  <c r="P946" i="6" s="1"/>
  <c r="N946" i="6"/>
  <c r="Q945" i="6"/>
  <c r="O945" i="6"/>
  <c r="P945" i="6" s="1"/>
  <c r="N945" i="6"/>
  <c r="Q944" i="6"/>
  <c r="O944" i="6"/>
  <c r="P944" i="6" s="1"/>
  <c r="N944" i="6"/>
  <c r="Q943" i="6"/>
  <c r="O943" i="6"/>
  <c r="P943" i="6" s="1"/>
  <c r="N943" i="6"/>
  <c r="Q942" i="6"/>
  <c r="O942" i="6"/>
  <c r="P942" i="6" s="1"/>
  <c r="N942" i="6"/>
  <c r="Q941" i="6"/>
  <c r="O941" i="6"/>
  <c r="P941" i="6" s="1"/>
  <c r="N941" i="6"/>
  <c r="Q940" i="6"/>
  <c r="O940" i="6"/>
  <c r="P940" i="6" s="1"/>
  <c r="N940" i="6"/>
  <c r="Q939" i="6"/>
  <c r="O939" i="6"/>
  <c r="P939" i="6" s="1"/>
  <c r="N939" i="6"/>
  <c r="Q938" i="6"/>
  <c r="O938" i="6"/>
  <c r="P938" i="6" s="1"/>
  <c r="N938" i="6"/>
  <c r="Q937" i="6"/>
  <c r="O937" i="6"/>
  <c r="P937" i="6" s="1"/>
  <c r="N937" i="6"/>
  <c r="Q936" i="6"/>
  <c r="O936" i="6"/>
  <c r="P936" i="6" s="1"/>
  <c r="N936" i="6"/>
  <c r="Q935" i="6"/>
  <c r="O935" i="6"/>
  <c r="P935" i="6" s="1"/>
  <c r="N935" i="6"/>
  <c r="Q934" i="6"/>
  <c r="O934" i="6"/>
  <c r="P934" i="6" s="1"/>
  <c r="N934" i="6"/>
  <c r="Q933" i="6"/>
  <c r="O933" i="6"/>
  <c r="P933" i="6" s="1"/>
  <c r="N933" i="6"/>
  <c r="Q932" i="6"/>
  <c r="O932" i="6"/>
  <c r="P932" i="6" s="1"/>
  <c r="N932" i="6"/>
  <c r="Q931" i="6"/>
  <c r="O931" i="6"/>
  <c r="P931" i="6" s="1"/>
  <c r="N931" i="6"/>
  <c r="Q930" i="6"/>
  <c r="O930" i="6"/>
  <c r="P930" i="6" s="1"/>
  <c r="N930" i="6"/>
  <c r="Q929" i="6"/>
  <c r="O929" i="6"/>
  <c r="P929" i="6" s="1"/>
  <c r="N929" i="6"/>
  <c r="Q928" i="6"/>
  <c r="O928" i="6"/>
  <c r="P928" i="6" s="1"/>
  <c r="N928" i="6"/>
  <c r="Q927" i="6"/>
  <c r="O927" i="6"/>
  <c r="P927" i="6" s="1"/>
  <c r="N927" i="6"/>
  <c r="Q926" i="6"/>
  <c r="O926" i="6"/>
  <c r="P926" i="6" s="1"/>
  <c r="N926" i="6"/>
  <c r="Q925" i="6"/>
  <c r="O925" i="6"/>
  <c r="P925" i="6" s="1"/>
  <c r="N925" i="6"/>
  <c r="Q924" i="6"/>
  <c r="O924" i="6"/>
  <c r="P924" i="6" s="1"/>
  <c r="N924" i="6"/>
  <c r="Q923" i="6"/>
  <c r="O923" i="6"/>
  <c r="P923" i="6" s="1"/>
  <c r="N923" i="6"/>
  <c r="Q922" i="6"/>
  <c r="O922" i="6"/>
  <c r="P922" i="6" s="1"/>
  <c r="N922" i="6"/>
  <c r="Q921" i="6"/>
  <c r="O921" i="6"/>
  <c r="P921" i="6" s="1"/>
  <c r="N921" i="6"/>
  <c r="Q920" i="6"/>
  <c r="O920" i="6"/>
  <c r="P920" i="6" s="1"/>
  <c r="N920" i="6"/>
  <c r="Q919" i="6"/>
  <c r="O919" i="6"/>
  <c r="P919" i="6" s="1"/>
  <c r="N919" i="6"/>
  <c r="Q918" i="6"/>
  <c r="O918" i="6"/>
  <c r="P918" i="6" s="1"/>
  <c r="N918" i="6"/>
  <c r="Q917" i="6"/>
  <c r="O917" i="6"/>
  <c r="P917" i="6" s="1"/>
  <c r="N917" i="6"/>
  <c r="Q916" i="6"/>
  <c r="O916" i="6"/>
  <c r="P916" i="6" s="1"/>
  <c r="N916" i="6"/>
  <c r="Q915" i="6"/>
  <c r="O915" i="6"/>
  <c r="P915" i="6" s="1"/>
  <c r="N915" i="6"/>
  <c r="Q914" i="6"/>
  <c r="O914" i="6"/>
  <c r="P914" i="6" s="1"/>
  <c r="N914" i="6"/>
  <c r="Q913" i="6"/>
  <c r="O913" i="6"/>
  <c r="P913" i="6" s="1"/>
  <c r="N913" i="6"/>
  <c r="Q912" i="6"/>
  <c r="O912" i="6"/>
  <c r="P912" i="6" s="1"/>
  <c r="N912" i="6"/>
  <c r="Q911" i="6"/>
  <c r="O911" i="6"/>
  <c r="P911" i="6" s="1"/>
  <c r="N911" i="6"/>
  <c r="Q910" i="6"/>
  <c r="O910" i="6"/>
  <c r="P910" i="6" s="1"/>
  <c r="N910" i="6"/>
  <c r="Q909" i="6"/>
  <c r="O909" i="6"/>
  <c r="P909" i="6" s="1"/>
  <c r="N909" i="6"/>
  <c r="Q908" i="6"/>
  <c r="O908" i="6"/>
  <c r="P908" i="6" s="1"/>
  <c r="N908" i="6"/>
  <c r="Q907" i="6"/>
  <c r="O907" i="6"/>
  <c r="P907" i="6" s="1"/>
  <c r="N907" i="6"/>
  <c r="Q906" i="6"/>
  <c r="O906" i="6"/>
  <c r="P906" i="6" s="1"/>
  <c r="N906" i="6"/>
  <c r="Q905" i="6"/>
  <c r="O905" i="6"/>
  <c r="P905" i="6" s="1"/>
  <c r="N905" i="6"/>
  <c r="Q904" i="6"/>
  <c r="O904" i="6"/>
  <c r="P904" i="6" s="1"/>
  <c r="N904" i="6"/>
  <c r="Q903" i="6"/>
  <c r="O903" i="6"/>
  <c r="P903" i="6" s="1"/>
  <c r="N903" i="6"/>
  <c r="Q902" i="6"/>
  <c r="O902" i="6"/>
  <c r="P902" i="6" s="1"/>
  <c r="N902" i="6"/>
  <c r="Q901" i="6"/>
  <c r="O901" i="6"/>
  <c r="P901" i="6" s="1"/>
  <c r="N901" i="6"/>
  <c r="Q900" i="6"/>
  <c r="O900" i="6"/>
  <c r="P900" i="6" s="1"/>
  <c r="N900" i="6"/>
  <c r="Q899" i="6"/>
  <c r="O899" i="6"/>
  <c r="P899" i="6" s="1"/>
  <c r="N899" i="6"/>
  <c r="Q898" i="6"/>
  <c r="O898" i="6"/>
  <c r="P898" i="6" s="1"/>
  <c r="N898" i="6"/>
  <c r="Q897" i="6"/>
  <c r="O897" i="6"/>
  <c r="P897" i="6" s="1"/>
  <c r="N897" i="6"/>
  <c r="Q896" i="6"/>
  <c r="O896" i="6"/>
  <c r="P896" i="6" s="1"/>
  <c r="N896" i="6"/>
  <c r="Q895" i="6"/>
  <c r="O895" i="6"/>
  <c r="P895" i="6" s="1"/>
  <c r="N895" i="6"/>
  <c r="Q894" i="6"/>
  <c r="O894" i="6"/>
  <c r="P894" i="6" s="1"/>
  <c r="N894" i="6"/>
  <c r="Q893" i="6"/>
  <c r="O893" i="6"/>
  <c r="P893" i="6" s="1"/>
  <c r="N893" i="6"/>
  <c r="Q892" i="6"/>
  <c r="O892" i="6"/>
  <c r="P892" i="6" s="1"/>
  <c r="N892" i="6"/>
  <c r="Q891" i="6"/>
  <c r="O891" i="6"/>
  <c r="P891" i="6" s="1"/>
  <c r="N891" i="6"/>
  <c r="Q890" i="6"/>
  <c r="O890" i="6"/>
  <c r="P890" i="6" s="1"/>
  <c r="N890" i="6"/>
  <c r="Q889" i="6"/>
  <c r="O889" i="6"/>
  <c r="P889" i="6" s="1"/>
  <c r="N889" i="6"/>
  <c r="Q888" i="6"/>
  <c r="O888" i="6"/>
  <c r="P888" i="6" s="1"/>
  <c r="N888" i="6"/>
  <c r="Q887" i="6"/>
  <c r="O887" i="6"/>
  <c r="P887" i="6" s="1"/>
  <c r="N887" i="6"/>
  <c r="Q886" i="6"/>
  <c r="O886" i="6"/>
  <c r="P886" i="6" s="1"/>
  <c r="N886" i="6"/>
  <c r="Q885" i="6"/>
  <c r="O885" i="6"/>
  <c r="P885" i="6" s="1"/>
  <c r="N885" i="6"/>
  <c r="Q884" i="6"/>
  <c r="O884" i="6"/>
  <c r="P884" i="6" s="1"/>
  <c r="N884" i="6"/>
  <c r="Q883" i="6"/>
  <c r="O883" i="6"/>
  <c r="P883" i="6" s="1"/>
  <c r="N883" i="6"/>
  <c r="Q882" i="6"/>
  <c r="O882" i="6"/>
  <c r="P882" i="6" s="1"/>
  <c r="N882" i="6"/>
  <c r="Q881" i="6"/>
  <c r="O881" i="6"/>
  <c r="P881" i="6" s="1"/>
  <c r="N881" i="6"/>
  <c r="Q880" i="6"/>
  <c r="O880" i="6"/>
  <c r="P880" i="6" s="1"/>
  <c r="N880" i="6"/>
  <c r="Q879" i="6"/>
  <c r="O879" i="6"/>
  <c r="P879" i="6" s="1"/>
  <c r="N879" i="6"/>
  <c r="Q878" i="6"/>
  <c r="O878" i="6"/>
  <c r="P878" i="6" s="1"/>
  <c r="N878" i="6"/>
  <c r="Q877" i="6"/>
  <c r="O877" i="6"/>
  <c r="P877" i="6" s="1"/>
  <c r="N877" i="6"/>
  <c r="Q876" i="6"/>
  <c r="O876" i="6"/>
  <c r="P876" i="6" s="1"/>
  <c r="N876" i="6"/>
  <c r="Q875" i="6"/>
  <c r="O875" i="6"/>
  <c r="P875" i="6" s="1"/>
  <c r="N875" i="6"/>
  <c r="Q874" i="6"/>
  <c r="O874" i="6"/>
  <c r="P874" i="6" s="1"/>
  <c r="N874" i="6"/>
  <c r="Q873" i="6"/>
  <c r="O873" i="6"/>
  <c r="P873" i="6" s="1"/>
  <c r="N873" i="6"/>
  <c r="Q872" i="6"/>
  <c r="O872" i="6"/>
  <c r="P872" i="6" s="1"/>
  <c r="N872" i="6"/>
  <c r="Q871" i="6"/>
  <c r="O871" i="6"/>
  <c r="P871" i="6" s="1"/>
  <c r="N871" i="6"/>
  <c r="Q870" i="6"/>
  <c r="O870" i="6"/>
  <c r="P870" i="6" s="1"/>
  <c r="N870" i="6"/>
  <c r="Q869" i="6"/>
  <c r="O869" i="6"/>
  <c r="P869" i="6" s="1"/>
  <c r="N869" i="6"/>
  <c r="Q868" i="6"/>
  <c r="O868" i="6"/>
  <c r="P868" i="6" s="1"/>
  <c r="N868" i="6"/>
  <c r="Q867" i="6"/>
  <c r="O867" i="6"/>
  <c r="P867" i="6" s="1"/>
  <c r="N867" i="6"/>
  <c r="Q866" i="6"/>
  <c r="O866" i="6"/>
  <c r="P866" i="6" s="1"/>
  <c r="N866" i="6"/>
  <c r="Q865" i="6"/>
  <c r="O865" i="6"/>
  <c r="P865" i="6" s="1"/>
  <c r="N865" i="6"/>
  <c r="Q864" i="6"/>
  <c r="O864" i="6"/>
  <c r="P864" i="6" s="1"/>
  <c r="N864" i="6"/>
  <c r="Q863" i="6"/>
  <c r="O863" i="6"/>
  <c r="P863" i="6" s="1"/>
  <c r="N863" i="6"/>
  <c r="Q862" i="6"/>
  <c r="O862" i="6"/>
  <c r="P862" i="6" s="1"/>
  <c r="N862" i="6"/>
  <c r="Q861" i="6"/>
  <c r="O861" i="6"/>
  <c r="P861" i="6" s="1"/>
  <c r="N861" i="6"/>
  <c r="Q860" i="6"/>
  <c r="O860" i="6"/>
  <c r="P860" i="6" s="1"/>
  <c r="N860" i="6"/>
  <c r="Q859" i="6"/>
  <c r="O859" i="6"/>
  <c r="P859" i="6" s="1"/>
  <c r="N859" i="6"/>
  <c r="Q858" i="6"/>
  <c r="O858" i="6"/>
  <c r="P858" i="6" s="1"/>
  <c r="N858" i="6"/>
  <c r="Q857" i="6"/>
  <c r="O857" i="6"/>
  <c r="P857" i="6" s="1"/>
  <c r="N857" i="6"/>
  <c r="Q856" i="6"/>
  <c r="O856" i="6"/>
  <c r="P856" i="6" s="1"/>
  <c r="N856" i="6"/>
  <c r="Q855" i="6"/>
  <c r="O855" i="6"/>
  <c r="P855" i="6" s="1"/>
  <c r="N855" i="6"/>
  <c r="Q854" i="6"/>
  <c r="O854" i="6"/>
  <c r="P854" i="6" s="1"/>
  <c r="N854" i="6"/>
  <c r="Q853" i="6"/>
  <c r="O853" i="6"/>
  <c r="P853" i="6" s="1"/>
  <c r="N853" i="6"/>
  <c r="Q852" i="6"/>
  <c r="O852" i="6"/>
  <c r="P852" i="6" s="1"/>
  <c r="N852" i="6"/>
  <c r="Q851" i="6"/>
  <c r="O851" i="6"/>
  <c r="P851" i="6" s="1"/>
  <c r="N851" i="6"/>
  <c r="Q850" i="6"/>
  <c r="O850" i="6"/>
  <c r="P850" i="6" s="1"/>
  <c r="N850" i="6"/>
  <c r="Q849" i="6"/>
  <c r="O849" i="6"/>
  <c r="P849" i="6" s="1"/>
  <c r="N849" i="6"/>
  <c r="Q848" i="6"/>
  <c r="O848" i="6"/>
  <c r="P848" i="6" s="1"/>
  <c r="N848" i="6"/>
  <c r="Q847" i="6"/>
  <c r="O847" i="6"/>
  <c r="P847" i="6" s="1"/>
  <c r="N847" i="6"/>
  <c r="Q846" i="6"/>
  <c r="O846" i="6"/>
  <c r="P846" i="6" s="1"/>
  <c r="N846" i="6"/>
  <c r="Q845" i="6"/>
  <c r="O845" i="6"/>
  <c r="P845" i="6" s="1"/>
  <c r="N845" i="6"/>
  <c r="Q844" i="6"/>
  <c r="O844" i="6"/>
  <c r="P844" i="6" s="1"/>
  <c r="N844" i="6"/>
  <c r="Q843" i="6"/>
  <c r="O843" i="6"/>
  <c r="P843" i="6" s="1"/>
  <c r="N843" i="6"/>
  <c r="Q842" i="6"/>
  <c r="O842" i="6"/>
  <c r="P842" i="6" s="1"/>
  <c r="N842" i="6"/>
  <c r="Q841" i="6"/>
  <c r="O841" i="6"/>
  <c r="P841" i="6" s="1"/>
  <c r="N841" i="6"/>
  <c r="Q840" i="6"/>
  <c r="O840" i="6"/>
  <c r="P840" i="6" s="1"/>
  <c r="N840" i="6"/>
  <c r="Q839" i="6"/>
  <c r="O839" i="6"/>
  <c r="P839" i="6" s="1"/>
  <c r="N839" i="6"/>
  <c r="Q838" i="6"/>
  <c r="O838" i="6"/>
  <c r="P838" i="6" s="1"/>
  <c r="N838" i="6"/>
  <c r="Q837" i="6"/>
  <c r="O837" i="6"/>
  <c r="P837" i="6" s="1"/>
  <c r="N837" i="6"/>
  <c r="Q836" i="6"/>
  <c r="O836" i="6"/>
  <c r="P836" i="6" s="1"/>
  <c r="N836" i="6"/>
  <c r="Q835" i="6"/>
  <c r="O835" i="6"/>
  <c r="P835" i="6" s="1"/>
  <c r="N835" i="6"/>
  <c r="Q834" i="6"/>
  <c r="O834" i="6"/>
  <c r="P834" i="6" s="1"/>
  <c r="N834" i="6"/>
  <c r="Q833" i="6"/>
  <c r="O833" i="6"/>
  <c r="P833" i="6" s="1"/>
  <c r="N833" i="6"/>
  <c r="Q832" i="6"/>
  <c r="O832" i="6"/>
  <c r="P832" i="6" s="1"/>
  <c r="N832" i="6"/>
  <c r="Q831" i="6"/>
  <c r="O831" i="6"/>
  <c r="P831" i="6" s="1"/>
  <c r="N831" i="6"/>
  <c r="Q830" i="6"/>
  <c r="O830" i="6"/>
  <c r="P830" i="6" s="1"/>
  <c r="N830" i="6"/>
  <c r="Q829" i="6"/>
  <c r="O829" i="6"/>
  <c r="P829" i="6" s="1"/>
  <c r="N829" i="6"/>
  <c r="Q828" i="6"/>
  <c r="O828" i="6"/>
  <c r="P828" i="6" s="1"/>
  <c r="N828" i="6"/>
  <c r="Q827" i="6"/>
  <c r="O827" i="6"/>
  <c r="P827" i="6" s="1"/>
  <c r="N827" i="6"/>
  <c r="Q826" i="6"/>
  <c r="O826" i="6"/>
  <c r="P826" i="6" s="1"/>
  <c r="N826" i="6"/>
  <c r="Q825" i="6"/>
  <c r="O825" i="6"/>
  <c r="P825" i="6" s="1"/>
  <c r="N825" i="6"/>
  <c r="Q824" i="6"/>
  <c r="O824" i="6"/>
  <c r="P824" i="6" s="1"/>
  <c r="N824" i="6"/>
  <c r="Q823" i="6"/>
  <c r="O823" i="6"/>
  <c r="P823" i="6" s="1"/>
  <c r="N823" i="6"/>
  <c r="Q822" i="6"/>
  <c r="O822" i="6"/>
  <c r="P822" i="6" s="1"/>
  <c r="N822" i="6"/>
  <c r="Q821" i="6"/>
  <c r="O821" i="6"/>
  <c r="P821" i="6" s="1"/>
  <c r="N821" i="6"/>
  <c r="Q820" i="6"/>
  <c r="O820" i="6"/>
  <c r="P820" i="6" s="1"/>
  <c r="N820" i="6"/>
  <c r="Q819" i="6"/>
  <c r="O819" i="6"/>
  <c r="P819" i="6" s="1"/>
  <c r="N819" i="6"/>
  <c r="Q818" i="6"/>
  <c r="O818" i="6"/>
  <c r="P818" i="6" s="1"/>
  <c r="N818" i="6"/>
  <c r="Q817" i="6"/>
  <c r="O817" i="6"/>
  <c r="P817" i="6" s="1"/>
  <c r="N817" i="6"/>
  <c r="Q816" i="6"/>
  <c r="O816" i="6"/>
  <c r="P816" i="6" s="1"/>
  <c r="N816" i="6"/>
  <c r="Q815" i="6"/>
  <c r="O815" i="6"/>
  <c r="P815" i="6" s="1"/>
  <c r="N815" i="6"/>
  <c r="Q814" i="6"/>
  <c r="O814" i="6"/>
  <c r="P814" i="6" s="1"/>
  <c r="N814" i="6"/>
  <c r="Q813" i="6"/>
  <c r="O813" i="6"/>
  <c r="P813" i="6" s="1"/>
  <c r="N813" i="6"/>
  <c r="Q812" i="6"/>
  <c r="O812" i="6"/>
  <c r="P812" i="6" s="1"/>
  <c r="N812" i="6"/>
  <c r="Q811" i="6"/>
  <c r="O811" i="6"/>
  <c r="P811" i="6" s="1"/>
  <c r="N811" i="6"/>
  <c r="Q810" i="6"/>
  <c r="O810" i="6"/>
  <c r="P810" i="6" s="1"/>
  <c r="N810" i="6"/>
  <c r="Q809" i="6"/>
  <c r="O809" i="6"/>
  <c r="P809" i="6" s="1"/>
  <c r="N809" i="6"/>
  <c r="Q808" i="6"/>
  <c r="O808" i="6"/>
  <c r="P808" i="6" s="1"/>
  <c r="N808" i="6"/>
  <c r="Q807" i="6"/>
  <c r="O807" i="6"/>
  <c r="P807" i="6" s="1"/>
  <c r="N807" i="6"/>
  <c r="Q806" i="6"/>
  <c r="O806" i="6"/>
  <c r="P806" i="6" s="1"/>
  <c r="N806" i="6"/>
  <c r="Q805" i="6"/>
  <c r="O805" i="6"/>
  <c r="P805" i="6" s="1"/>
  <c r="N805" i="6"/>
  <c r="Q804" i="6"/>
  <c r="O804" i="6"/>
  <c r="P804" i="6" s="1"/>
  <c r="N804" i="6"/>
  <c r="Q803" i="6"/>
  <c r="O803" i="6"/>
  <c r="P803" i="6" s="1"/>
  <c r="N803" i="6"/>
  <c r="Q802" i="6"/>
  <c r="O802" i="6"/>
  <c r="P802" i="6" s="1"/>
  <c r="N802" i="6"/>
  <c r="Q801" i="6"/>
  <c r="O801" i="6"/>
  <c r="P801" i="6" s="1"/>
  <c r="N801" i="6"/>
  <c r="Q800" i="6"/>
  <c r="O800" i="6"/>
  <c r="P800" i="6" s="1"/>
  <c r="N800" i="6"/>
  <c r="Q799" i="6"/>
  <c r="O799" i="6"/>
  <c r="P799" i="6" s="1"/>
  <c r="N799" i="6"/>
  <c r="Q798" i="6"/>
  <c r="O798" i="6"/>
  <c r="P798" i="6" s="1"/>
  <c r="N798" i="6"/>
  <c r="Q797" i="6"/>
  <c r="O797" i="6"/>
  <c r="P797" i="6" s="1"/>
  <c r="N797" i="6"/>
  <c r="Q796" i="6"/>
  <c r="O796" i="6"/>
  <c r="P796" i="6" s="1"/>
  <c r="N796" i="6"/>
  <c r="Q795" i="6"/>
  <c r="O795" i="6"/>
  <c r="P795" i="6" s="1"/>
  <c r="N795" i="6"/>
  <c r="Q794" i="6"/>
  <c r="O794" i="6"/>
  <c r="P794" i="6" s="1"/>
  <c r="N794" i="6"/>
  <c r="Q793" i="6"/>
  <c r="O793" i="6"/>
  <c r="P793" i="6" s="1"/>
  <c r="N793" i="6"/>
  <c r="Q792" i="6"/>
  <c r="O792" i="6"/>
  <c r="P792" i="6" s="1"/>
  <c r="N792" i="6"/>
  <c r="Q791" i="6"/>
  <c r="O791" i="6"/>
  <c r="P791" i="6" s="1"/>
  <c r="N791" i="6"/>
  <c r="Q790" i="6"/>
  <c r="O790" i="6"/>
  <c r="P790" i="6" s="1"/>
  <c r="N790" i="6"/>
  <c r="Q789" i="6"/>
  <c r="O789" i="6"/>
  <c r="P789" i="6" s="1"/>
  <c r="N789" i="6"/>
  <c r="Q788" i="6"/>
  <c r="O788" i="6"/>
  <c r="P788" i="6" s="1"/>
  <c r="N788" i="6"/>
  <c r="Q787" i="6"/>
  <c r="O787" i="6"/>
  <c r="P787" i="6" s="1"/>
  <c r="N787" i="6"/>
  <c r="Q786" i="6"/>
  <c r="O786" i="6"/>
  <c r="P786" i="6" s="1"/>
  <c r="N786" i="6"/>
  <c r="Q785" i="6"/>
  <c r="O785" i="6"/>
  <c r="P785" i="6" s="1"/>
  <c r="N785" i="6"/>
  <c r="Q784" i="6"/>
  <c r="O784" i="6"/>
  <c r="P784" i="6" s="1"/>
  <c r="N784" i="6"/>
  <c r="Q783" i="6"/>
  <c r="O783" i="6"/>
  <c r="P783" i="6" s="1"/>
  <c r="N783" i="6"/>
  <c r="Q782" i="6"/>
  <c r="O782" i="6"/>
  <c r="P782" i="6" s="1"/>
  <c r="N782" i="6"/>
  <c r="Q781" i="6"/>
  <c r="O781" i="6"/>
  <c r="P781" i="6" s="1"/>
  <c r="N781" i="6"/>
  <c r="Q780" i="6"/>
  <c r="O780" i="6"/>
  <c r="P780" i="6" s="1"/>
  <c r="N780" i="6"/>
  <c r="Q779" i="6"/>
  <c r="O779" i="6"/>
  <c r="P779" i="6" s="1"/>
  <c r="N779" i="6"/>
  <c r="Q778" i="6"/>
  <c r="O778" i="6"/>
  <c r="P778" i="6" s="1"/>
  <c r="N778" i="6"/>
  <c r="Q777" i="6"/>
  <c r="O777" i="6"/>
  <c r="P777" i="6" s="1"/>
  <c r="N777" i="6"/>
  <c r="Q776" i="6"/>
  <c r="O776" i="6"/>
  <c r="P776" i="6" s="1"/>
  <c r="N776" i="6"/>
  <c r="Q775" i="6"/>
  <c r="O775" i="6"/>
  <c r="P775" i="6" s="1"/>
  <c r="N775" i="6"/>
  <c r="Q774" i="6"/>
  <c r="O774" i="6"/>
  <c r="P774" i="6" s="1"/>
  <c r="N774" i="6"/>
  <c r="Q773" i="6"/>
  <c r="O773" i="6"/>
  <c r="P773" i="6" s="1"/>
  <c r="N773" i="6"/>
  <c r="Q772" i="6"/>
  <c r="O772" i="6"/>
  <c r="P772" i="6" s="1"/>
  <c r="N772" i="6"/>
  <c r="Q771" i="6"/>
  <c r="O771" i="6"/>
  <c r="P771" i="6" s="1"/>
  <c r="N771" i="6"/>
  <c r="Q770" i="6"/>
  <c r="O770" i="6"/>
  <c r="P770" i="6" s="1"/>
  <c r="N770" i="6"/>
  <c r="Q769" i="6"/>
  <c r="O769" i="6"/>
  <c r="P769" i="6" s="1"/>
  <c r="N769" i="6"/>
  <c r="Q768" i="6"/>
  <c r="O768" i="6"/>
  <c r="P768" i="6" s="1"/>
  <c r="N768" i="6"/>
  <c r="Q767" i="6"/>
  <c r="O767" i="6"/>
  <c r="P767" i="6" s="1"/>
  <c r="N767" i="6"/>
  <c r="Q766" i="6"/>
  <c r="O766" i="6"/>
  <c r="P766" i="6" s="1"/>
  <c r="N766" i="6"/>
  <c r="Q765" i="6"/>
  <c r="O765" i="6"/>
  <c r="P765" i="6" s="1"/>
  <c r="N765" i="6"/>
  <c r="Q764" i="6"/>
  <c r="O764" i="6"/>
  <c r="P764" i="6" s="1"/>
  <c r="N764" i="6"/>
  <c r="Q763" i="6"/>
  <c r="O763" i="6"/>
  <c r="P763" i="6" s="1"/>
  <c r="N763" i="6"/>
  <c r="Q762" i="6"/>
  <c r="O762" i="6"/>
  <c r="P762" i="6" s="1"/>
  <c r="N762" i="6"/>
  <c r="Q761" i="6"/>
  <c r="O761" i="6"/>
  <c r="P761" i="6" s="1"/>
  <c r="N761" i="6"/>
  <c r="Q760" i="6"/>
  <c r="O760" i="6"/>
  <c r="P760" i="6" s="1"/>
  <c r="N760" i="6"/>
  <c r="Q759" i="6"/>
  <c r="O759" i="6"/>
  <c r="P759" i="6" s="1"/>
  <c r="N759" i="6"/>
  <c r="Q758" i="6"/>
  <c r="O758" i="6"/>
  <c r="P758" i="6" s="1"/>
  <c r="N758" i="6"/>
  <c r="Q757" i="6"/>
  <c r="O757" i="6"/>
  <c r="P757" i="6" s="1"/>
  <c r="N757" i="6"/>
  <c r="Q756" i="6"/>
  <c r="O756" i="6"/>
  <c r="P756" i="6" s="1"/>
  <c r="N756" i="6"/>
  <c r="Q755" i="6"/>
  <c r="O755" i="6"/>
  <c r="P755" i="6" s="1"/>
  <c r="N755" i="6"/>
  <c r="Q754" i="6"/>
  <c r="O754" i="6"/>
  <c r="P754" i="6" s="1"/>
  <c r="N754" i="6"/>
  <c r="Q753" i="6"/>
  <c r="O753" i="6"/>
  <c r="P753" i="6" s="1"/>
  <c r="N753" i="6"/>
  <c r="Q752" i="6"/>
  <c r="O752" i="6"/>
  <c r="P752" i="6" s="1"/>
  <c r="N752" i="6"/>
  <c r="Q751" i="6"/>
  <c r="O751" i="6"/>
  <c r="P751" i="6" s="1"/>
  <c r="N751" i="6"/>
  <c r="Q750" i="6"/>
  <c r="O750" i="6"/>
  <c r="P750" i="6" s="1"/>
  <c r="N750" i="6"/>
  <c r="Q749" i="6"/>
  <c r="O749" i="6"/>
  <c r="P749" i="6" s="1"/>
  <c r="N749" i="6"/>
  <c r="Q748" i="6"/>
  <c r="O748" i="6"/>
  <c r="P748" i="6" s="1"/>
  <c r="N748" i="6"/>
  <c r="Q747" i="6"/>
  <c r="O747" i="6"/>
  <c r="P747" i="6" s="1"/>
  <c r="N747" i="6"/>
  <c r="Q746" i="6"/>
  <c r="O746" i="6"/>
  <c r="P746" i="6" s="1"/>
  <c r="N746" i="6"/>
  <c r="Q745" i="6"/>
  <c r="O745" i="6"/>
  <c r="P745" i="6" s="1"/>
  <c r="N745" i="6"/>
  <c r="Q744" i="6"/>
  <c r="O744" i="6"/>
  <c r="P744" i="6" s="1"/>
  <c r="N744" i="6"/>
  <c r="Q743" i="6"/>
  <c r="O743" i="6"/>
  <c r="P743" i="6" s="1"/>
  <c r="N743" i="6"/>
  <c r="Q742" i="6"/>
  <c r="O742" i="6"/>
  <c r="P742" i="6" s="1"/>
  <c r="N742" i="6"/>
  <c r="Q741" i="6"/>
  <c r="O741" i="6"/>
  <c r="P741" i="6" s="1"/>
  <c r="N741" i="6"/>
  <c r="Q740" i="6"/>
  <c r="O740" i="6"/>
  <c r="P740" i="6" s="1"/>
  <c r="N740" i="6"/>
  <c r="Q739" i="6"/>
  <c r="O739" i="6"/>
  <c r="P739" i="6" s="1"/>
  <c r="N739" i="6"/>
  <c r="Q738" i="6"/>
  <c r="O738" i="6"/>
  <c r="P738" i="6" s="1"/>
  <c r="N738" i="6"/>
  <c r="Q737" i="6"/>
  <c r="O737" i="6"/>
  <c r="P737" i="6" s="1"/>
  <c r="N737" i="6"/>
  <c r="Q736" i="6"/>
  <c r="O736" i="6"/>
  <c r="P736" i="6" s="1"/>
  <c r="N736" i="6"/>
  <c r="Q735" i="6"/>
  <c r="O735" i="6"/>
  <c r="P735" i="6" s="1"/>
  <c r="N735" i="6"/>
  <c r="Q734" i="6"/>
  <c r="O734" i="6"/>
  <c r="P734" i="6" s="1"/>
  <c r="N734" i="6"/>
  <c r="Q733" i="6"/>
  <c r="O733" i="6"/>
  <c r="P733" i="6" s="1"/>
  <c r="N733" i="6"/>
  <c r="Q732" i="6"/>
  <c r="O732" i="6"/>
  <c r="P732" i="6" s="1"/>
  <c r="N732" i="6"/>
  <c r="Q731" i="6"/>
  <c r="O731" i="6"/>
  <c r="P731" i="6" s="1"/>
  <c r="N731" i="6"/>
  <c r="Q730" i="6"/>
  <c r="O730" i="6"/>
  <c r="P730" i="6" s="1"/>
  <c r="N730" i="6"/>
  <c r="Q729" i="6"/>
  <c r="O729" i="6"/>
  <c r="P729" i="6" s="1"/>
  <c r="N729" i="6"/>
  <c r="Q728" i="6"/>
  <c r="O728" i="6"/>
  <c r="P728" i="6" s="1"/>
  <c r="N728" i="6"/>
  <c r="Q727" i="6"/>
  <c r="O727" i="6"/>
  <c r="P727" i="6" s="1"/>
  <c r="N727" i="6"/>
  <c r="Q726" i="6"/>
  <c r="O726" i="6"/>
  <c r="P726" i="6" s="1"/>
  <c r="N726" i="6"/>
  <c r="Q725" i="6"/>
  <c r="O725" i="6"/>
  <c r="P725" i="6" s="1"/>
  <c r="N725" i="6"/>
  <c r="Q724" i="6"/>
  <c r="O724" i="6"/>
  <c r="P724" i="6" s="1"/>
  <c r="N724" i="6"/>
  <c r="Q723" i="6"/>
  <c r="O723" i="6"/>
  <c r="P723" i="6" s="1"/>
  <c r="N723" i="6"/>
  <c r="Q722" i="6"/>
  <c r="O722" i="6"/>
  <c r="P722" i="6" s="1"/>
  <c r="N722" i="6"/>
  <c r="Q721" i="6"/>
  <c r="O721" i="6"/>
  <c r="P721" i="6" s="1"/>
  <c r="N721" i="6"/>
  <c r="Q720" i="6"/>
  <c r="O720" i="6"/>
  <c r="P720" i="6" s="1"/>
  <c r="N720" i="6"/>
  <c r="Q719" i="6"/>
  <c r="O719" i="6"/>
  <c r="P719" i="6" s="1"/>
  <c r="N719" i="6"/>
  <c r="Q718" i="6"/>
  <c r="O718" i="6"/>
  <c r="P718" i="6" s="1"/>
  <c r="N718" i="6"/>
  <c r="Q717" i="6"/>
  <c r="O717" i="6"/>
  <c r="P717" i="6" s="1"/>
  <c r="N717" i="6"/>
  <c r="Q716" i="6"/>
  <c r="O716" i="6"/>
  <c r="P716" i="6" s="1"/>
  <c r="N716" i="6"/>
  <c r="Q715" i="6"/>
  <c r="O715" i="6"/>
  <c r="P715" i="6" s="1"/>
  <c r="N715" i="6"/>
  <c r="Q714" i="6"/>
  <c r="O714" i="6"/>
  <c r="P714" i="6" s="1"/>
  <c r="N714" i="6"/>
  <c r="Q713" i="6"/>
  <c r="O713" i="6"/>
  <c r="P713" i="6" s="1"/>
  <c r="N713" i="6"/>
  <c r="Q712" i="6"/>
  <c r="O712" i="6"/>
  <c r="P712" i="6" s="1"/>
  <c r="N712" i="6"/>
  <c r="Q711" i="6"/>
  <c r="O711" i="6"/>
  <c r="P711" i="6" s="1"/>
  <c r="N711" i="6"/>
  <c r="Q710" i="6"/>
  <c r="O710" i="6"/>
  <c r="P710" i="6" s="1"/>
  <c r="N710" i="6"/>
  <c r="Q709" i="6"/>
  <c r="O709" i="6"/>
  <c r="P709" i="6" s="1"/>
  <c r="N709" i="6"/>
  <c r="Q708" i="6"/>
  <c r="O708" i="6"/>
  <c r="P708" i="6" s="1"/>
  <c r="N708" i="6"/>
  <c r="Q707" i="6"/>
  <c r="O707" i="6"/>
  <c r="P707" i="6" s="1"/>
  <c r="N707" i="6"/>
  <c r="Q706" i="6"/>
  <c r="O706" i="6"/>
  <c r="P706" i="6" s="1"/>
  <c r="N706" i="6"/>
  <c r="Q705" i="6"/>
  <c r="O705" i="6"/>
  <c r="P705" i="6" s="1"/>
  <c r="N705" i="6"/>
  <c r="Q704" i="6"/>
  <c r="O704" i="6"/>
  <c r="P704" i="6" s="1"/>
  <c r="N704" i="6"/>
  <c r="Q703" i="6"/>
  <c r="O703" i="6"/>
  <c r="P703" i="6" s="1"/>
  <c r="N703" i="6"/>
  <c r="Q702" i="6"/>
  <c r="O702" i="6"/>
  <c r="P702" i="6" s="1"/>
  <c r="N702" i="6"/>
  <c r="Q701" i="6"/>
  <c r="O701" i="6"/>
  <c r="P701" i="6" s="1"/>
  <c r="N701" i="6"/>
  <c r="Q700" i="6"/>
  <c r="O700" i="6"/>
  <c r="P700" i="6" s="1"/>
  <c r="N700" i="6"/>
  <c r="Q699" i="6"/>
  <c r="O699" i="6"/>
  <c r="P699" i="6" s="1"/>
  <c r="N699" i="6"/>
  <c r="Q698" i="6"/>
  <c r="O698" i="6"/>
  <c r="P698" i="6" s="1"/>
  <c r="N698" i="6"/>
  <c r="Q697" i="6"/>
  <c r="O697" i="6"/>
  <c r="P697" i="6" s="1"/>
  <c r="N697" i="6"/>
  <c r="Q696" i="6"/>
  <c r="O696" i="6"/>
  <c r="P696" i="6" s="1"/>
  <c r="N696" i="6"/>
  <c r="Q695" i="6"/>
  <c r="O695" i="6"/>
  <c r="P695" i="6" s="1"/>
  <c r="N695" i="6"/>
  <c r="Q694" i="6"/>
  <c r="O694" i="6"/>
  <c r="P694" i="6" s="1"/>
  <c r="N694" i="6"/>
  <c r="Q693" i="6"/>
  <c r="O693" i="6"/>
  <c r="P693" i="6" s="1"/>
  <c r="N693" i="6"/>
  <c r="Q691" i="6"/>
  <c r="O691" i="6"/>
  <c r="P691" i="6" s="1"/>
  <c r="N691" i="6"/>
  <c r="Q692" i="6"/>
  <c r="O692" i="6"/>
  <c r="P692" i="6" s="1"/>
  <c r="N692" i="6"/>
  <c r="Q690" i="6"/>
  <c r="O690" i="6"/>
  <c r="P690" i="6" s="1"/>
  <c r="N690" i="6"/>
  <c r="Q689" i="6"/>
  <c r="O689" i="6"/>
  <c r="P689" i="6" s="1"/>
  <c r="N689" i="6"/>
  <c r="Q688" i="6"/>
  <c r="O688" i="6"/>
  <c r="P688" i="6" s="1"/>
  <c r="N688" i="6"/>
  <c r="Q687" i="6"/>
  <c r="O687" i="6"/>
  <c r="P687" i="6" s="1"/>
  <c r="N687" i="6"/>
  <c r="Q686" i="6"/>
  <c r="O686" i="6"/>
  <c r="P686" i="6" s="1"/>
  <c r="N686" i="6"/>
  <c r="Q685" i="6"/>
  <c r="O685" i="6"/>
  <c r="P685" i="6" s="1"/>
  <c r="N685" i="6"/>
  <c r="Q684" i="6"/>
  <c r="O684" i="6"/>
  <c r="P684" i="6" s="1"/>
  <c r="N684" i="6"/>
  <c r="Q683" i="6"/>
  <c r="O683" i="6"/>
  <c r="P683" i="6" s="1"/>
  <c r="N683" i="6"/>
  <c r="Q682" i="6"/>
  <c r="O682" i="6"/>
  <c r="P682" i="6" s="1"/>
  <c r="N682" i="6"/>
  <c r="Q681" i="6"/>
  <c r="O681" i="6"/>
  <c r="P681" i="6" s="1"/>
  <c r="N681" i="6"/>
  <c r="Q680" i="6"/>
  <c r="O680" i="6"/>
  <c r="P680" i="6" s="1"/>
  <c r="N680" i="6"/>
  <c r="Q679" i="6"/>
  <c r="O679" i="6"/>
  <c r="P679" i="6" s="1"/>
  <c r="N679" i="6"/>
  <c r="Q678" i="6"/>
  <c r="O678" i="6"/>
  <c r="P678" i="6" s="1"/>
  <c r="N678" i="6"/>
  <c r="Q677" i="6"/>
  <c r="O677" i="6"/>
  <c r="P677" i="6" s="1"/>
  <c r="N677" i="6"/>
  <c r="Q676" i="6"/>
  <c r="O676" i="6"/>
  <c r="P676" i="6" s="1"/>
  <c r="N676" i="6"/>
  <c r="Q675" i="6"/>
  <c r="O675" i="6"/>
  <c r="P675" i="6" s="1"/>
  <c r="N675" i="6"/>
  <c r="Q674" i="6"/>
  <c r="O674" i="6"/>
  <c r="P674" i="6" s="1"/>
  <c r="N674" i="6"/>
  <c r="Q673" i="6"/>
  <c r="O673" i="6"/>
  <c r="P673" i="6" s="1"/>
  <c r="N673" i="6"/>
  <c r="Q672" i="6"/>
  <c r="O672" i="6"/>
  <c r="P672" i="6" s="1"/>
  <c r="N672" i="6"/>
  <c r="Q671" i="6"/>
  <c r="O671" i="6"/>
  <c r="P671" i="6" s="1"/>
  <c r="N671" i="6"/>
  <c r="Q670" i="6"/>
  <c r="O670" i="6"/>
  <c r="P670" i="6" s="1"/>
  <c r="N670" i="6"/>
  <c r="Q669" i="6"/>
  <c r="O669" i="6"/>
  <c r="P669" i="6" s="1"/>
  <c r="N669" i="6"/>
  <c r="Q668" i="6"/>
  <c r="O668" i="6"/>
  <c r="P668" i="6" s="1"/>
  <c r="N668" i="6"/>
  <c r="Q667" i="6"/>
  <c r="O667" i="6"/>
  <c r="P667" i="6" s="1"/>
  <c r="N667" i="6"/>
  <c r="Q666" i="6"/>
  <c r="O666" i="6"/>
  <c r="P666" i="6" s="1"/>
  <c r="N666" i="6"/>
  <c r="Q665" i="6"/>
  <c r="O665" i="6"/>
  <c r="P665" i="6" s="1"/>
  <c r="N665" i="6"/>
  <c r="Q664" i="6"/>
  <c r="O664" i="6"/>
  <c r="P664" i="6" s="1"/>
  <c r="N664" i="6"/>
  <c r="Q663" i="6"/>
  <c r="O663" i="6"/>
  <c r="P663" i="6" s="1"/>
  <c r="N663" i="6"/>
  <c r="Q662" i="6"/>
  <c r="O662" i="6"/>
  <c r="P662" i="6" s="1"/>
  <c r="N662" i="6"/>
  <c r="Q661" i="6"/>
  <c r="O661" i="6"/>
  <c r="P661" i="6" s="1"/>
  <c r="N661" i="6"/>
  <c r="Q660" i="6"/>
  <c r="O660" i="6"/>
  <c r="P660" i="6" s="1"/>
  <c r="N660" i="6"/>
  <c r="Q659" i="6"/>
  <c r="O659" i="6"/>
  <c r="P659" i="6" s="1"/>
  <c r="N659" i="6"/>
  <c r="Q658" i="6"/>
  <c r="O658" i="6"/>
  <c r="P658" i="6" s="1"/>
  <c r="N658" i="6"/>
  <c r="Q657" i="6"/>
  <c r="O657" i="6"/>
  <c r="P657" i="6" s="1"/>
  <c r="N657" i="6"/>
  <c r="Q656" i="6"/>
  <c r="O656" i="6"/>
  <c r="P656" i="6" s="1"/>
  <c r="N656" i="6"/>
  <c r="Q655" i="6"/>
  <c r="O655" i="6"/>
  <c r="P655" i="6" s="1"/>
  <c r="N655" i="6"/>
  <c r="Q654" i="6"/>
  <c r="O654" i="6"/>
  <c r="P654" i="6" s="1"/>
  <c r="N654" i="6"/>
  <c r="Q653" i="6"/>
  <c r="O653" i="6"/>
  <c r="P653" i="6" s="1"/>
  <c r="N653" i="6"/>
  <c r="Q652" i="6"/>
  <c r="O652" i="6"/>
  <c r="P652" i="6" s="1"/>
  <c r="N652" i="6"/>
  <c r="Q651" i="6"/>
  <c r="O651" i="6"/>
  <c r="P651" i="6" s="1"/>
  <c r="N651" i="6"/>
  <c r="Q650" i="6"/>
  <c r="O650" i="6"/>
  <c r="P650" i="6" s="1"/>
  <c r="N650" i="6"/>
  <c r="Q649" i="6"/>
  <c r="O649" i="6"/>
  <c r="P649" i="6" s="1"/>
  <c r="N649" i="6"/>
  <c r="Q648" i="6"/>
  <c r="O648" i="6"/>
  <c r="P648" i="6" s="1"/>
  <c r="N648" i="6"/>
  <c r="Q647" i="6"/>
  <c r="O647" i="6"/>
  <c r="P647" i="6" s="1"/>
  <c r="N647" i="6"/>
  <c r="Q646" i="6"/>
  <c r="O646" i="6"/>
  <c r="P646" i="6" s="1"/>
  <c r="N646" i="6"/>
  <c r="Q645" i="6"/>
  <c r="O645" i="6"/>
  <c r="P645" i="6" s="1"/>
  <c r="N645" i="6"/>
  <c r="Q644" i="6"/>
  <c r="O644" i="6"/>
  <c r="P644" i="6" s="1"/>
  <c r="N644" i="6"/>
  <c r="Q643" i="6"/>
  <c r="O643" i="6"/>
  <c r="P643" i="6" s="1"/>
  <c r="N643" i="6"/>
  <c r="Q642" i="6"/>
  <c r="O642" i="6"/>
  <c r="P642" i="6" s="1"/>
  <c r="N642" i="6"/>
  <c r="Q641" i="6"/>
  <c r="O641" i="6"/>
  <c r="P641" i="6" s="1"/>
  <c r="N641" i="6"/>
  <c r="Q640" i="6"/>
  <c r="O640" i="6"/>
  <c r="P640" i="6" s="1"/>
  <c r="N640" i="6"/>
  <c r="Q639" i="6"/>
  <c r="O639" i="6"/>
  <c r="P639" i="6" s="1"/>
  <c r="N639" i="6"/>
  <c r="Q638" i="6"/>
  <c r="O638" i="6"/>
  <c r="P638" i="6" s="1"/>
  <c r="N638" i="6"/>
  <c r="Q637" i="6"/>
  <c r="O637" i="6"/>
  <c r="P637" i="6" s="1"/>
  <c r="N637" i="6"/>
  <c r="Q636" i="6"/>
  <c r="O636" i="6"/>
  <c r="P636" i="6" s="1"/>
  <c r="N636" i="6"/>
  <c r="Q635" i="6"/>
  <c r="O635" i="6"/>
  <c r="P635" i="6" s="1"/>
  <c r="N635" i="6"/>
  <c r="Q634" i="6"/>
  <c r="O634" i="6"/>
  <c r="P634" i="6" s="1"/>
  <c r="N634" i="6"/>
  <c r="Q633" i="6"/>
  <c r="O633" i="6"/>
  <c r="P633" i="6" s="1"/>
  <c r="N633" i="6"/>
  <c r="Q632" i="6"/>
  <c r="O632" i="6"/>
  <c r="P632" i="6" s="1"/>
  <c r="N632" i="6"/>
  <c r="Q631" i="6"/>
  <c r="O631" i="6"/>
  <c r="P631" i="6" s="1"/>
  <c r="N631" i="6"/>
  <c r="Q630" i="6"/>
  <c r="O630" i="6"/>
  <c r="P630" i="6" s="1"/>
  <c r="N630" i="6"/>
  <c r="Q629" i="6"/>
  <c r="O629" i="6"/>
  <c r="P629" i="6" s="1"/>
  <c r="N629" i="6"/>
  <c r="Q628" i="6"/>
  <c r="O628" i="6"/>
  <c r="P628" i="6" s="1"/>
  <c r="N628" i="6"/>
  <c r="Q627" i="6"/>
  <c r="O627" i="6"/>
  <c r="P627" i="6" s="1"/>
  <c r="N627" i="6"/>
  <c r="Q626" i="6"/>
  <c r="O626" i="6"/>
  <c r="P626" i="6" s="1"/>
  <c r="N626" i="6"/>
  <c r="Q625" i="6"/>
  <c r="O625" i="6"/>
  <c r="P625" i="6" s="1"/>
  <c r="N625" i="6"/>
  <c r="Q624" i="6"/>
  <c r="O624" i="6"/>
  <c r="P624" i="6" s="1"/>
  <c r="N624" i="6"/>
  <c r="Q623" i="6"/>
  <c r="O623" i="6"/>
  <c r="P623" i="6" s="1"/>
  <c r="N623" i="6"/>
  <c r="Q622" i="6"/>
  <c r="O622" i="6"/>
  <c r="P622" i="6" s="1"/>
  <c r="N622" i="6"/>
  <c r="Q621" i="6"/>
  <c r="O621" i="6"/>
  <c r="P621" i="6" s="1"/>
  <c r="N621" i="6"/>
  <c r="Q620" i="6"/>
  <c r="O620" i="6"/>
  <c r="P620" i="6" s="1"/>
  <c r="N620" i="6"/>
  <c r="Q619" i="6"/>
  <c r="O619" i="6"/>
  <c r="P619" i="6" s="1"/>
  <c r="N619" i="6"/>
  <c r="Q618" i="6"/>
  <c r="O618" i="6"/>
  <c r="P618" i="6" s="1"/>
  <c r="N618" i="6"/>
  <c r="Q617" i="6"/>
  <c r="O617" i="6"/>
  <c r="P617" i="6" s="1"/>
  <c r="N617" i="6"/>
  <c r="Q616" i="6"/>
  <c r="O616" i="6"/>
  <c r="P616" i="6" s="1"/>
  <c r="N616" i="6"/>
  <c r="Q615" i="6"/>
  <c r="O615" i="6"/>
  <c r="P615" i="6" s="1"/>
  <c r="N615" i="6"/>
  <c r="Q614" i="6"/>
  <c r="O614" i="6"/>
  <c r="P614" i="6" s="1"/>
  <c r="N614" i="6"/>
  <c r="Q613" i="6"/>
  <c r="O613" i="6"/>
  <c r="P613" i="6" s="1"/>
  <c r="N613" i="6"/>
  <c r="Q612" i="6"/>
  <c r="O612" i="6"/>
  <c r="P612" i="6" s="1"/>
  <c r="N612" i="6"/>
  <c r="Q611" i="6"/>
  <c r="O611" i="6"/>
  <c r="P611" i="6" s="1"/>
  <c r="N611" i="6"/>
  <c r="Q610" i="6"/>
  <c r="O610" i="6"/>
  <c r="P610" i="6" s="1"/>
  <c r="N610" i="6"/>
  <c r="Q609" i="6"/>
  <c r="O609" i="6"/>
  <c r="P609" i="6" s="1"/>
  <c r="N609" i="6"/>
  <c r="Q608" i="6"/>
  <c r="O608" i="6"/>
  <c r="P608" i="6" s="1"/>
  <c r="N608" i="6"/>
  <c r="Q607" i="6"/>
  <c r="O607" i="6"/>
  <c r="P607" i="6" s="1"/>
  <c r="N607" i="6"/>
  <c r="Q606" i="6"/>
  <c r="O606" i="6"/>
  <c r="P606" i="6" s="1"/>
  <c r="N606" i="6"/>
  <c r="Q605" i="6"/>
  <c r="O605" i="6"/>
  <c r="P605" i="6" s="1"/>
  <c r="N605" i="6"/>
  <c r="Q604" i="6"/>
  <c r="O604" i="6"/>
  <c r="P604" i="6" s="1"/>
  <c r="N604" i="6"/>
  <c r="Q603" i="6"/>
  <c r="O603" i="6"/>
  <c r="P603" i="6" s="1"/>
  <c r="N603" i="6"/>
  <c r="Q602" i="6"/>
  <c r="O602" i="6"/>
  <c r="P602" i="6" s="1"/>
  <c r="N602" i="6"/>
  <c r="Q601" i="6"/>
  <c r="O601" i="6"/>
  <c r="P601" i="6" s="1"/>
  <c r="N601" i="6"/>
  <c r="Q600" i="6"/>
  <c r="O600" i="6"/>
  <c r="P600" i="6" s="1"/>
  <c r="N600" i="6"/>
  <c r="Q599" i="6"/>
  <c r="O599" i="6"/>
  <c r="P599" i="6" s="1"/>
  <c r="N599" i="6"/>
  <c r="Q598" i="6"/>
  <c r="O598" i="6"/>
  <c r="P598" i="6" s="1"/>
  <c r="N598" i="6"/>
  <c r="Q597" i="6"/>
  <c r="O597" i="6"/>
  <c r="P597" i="6" s="1"/>
  <c r="N597" i="6"/>
  <c r="Q596" i="6"/>
  <c r="O596" i="6"/>
  <c r="P596" i="6" s="1"/>
  <c r="N596" i="6"/>
  <c r="Q595" i="6"/>
  <c r="O595" i="6"/>
  <c r="P595" i="6" s="1"/>
  <c r="N595" i="6"/>
  <c r="Q594" i="6"/>
  <c r="O594" i="6"/>
  <c r="P594" i="6" s="1"/>
  <c r="N594" i="6"/>
  <c r="Q593" i="6"/>
  <c r="O593" i="6"/>
  <c r="P593" i="6" s="1"/>
  <c r="N593" i="6"/>
  <c r="Q592" i="6"/>
  <c r="O592" i="6"/>
  <c r="P592" i="6" s="1"/>
  <c r="N592" i="6"/>
  <c r="Q591" i="6"/>
  <c r="O591" i="6"/>
  <c r="P591" i="6" s="1"/>
  <c r="N591" i="6"/>
  <c r="Q590" i="6"/>
  <c r="O590" i="6"/>
  <c r="P590" i="6" s="1"/>
  <c r="N590" i="6"/>
  <c r="Q589" i="6"/>
  <c r="O589" i="6"/>
  <c r="P589" i="6" s="1"/>
  <c r="N589" i="6"/>
  <c r="Q588" i="6"/>
  <c r="O588" i="6"/>
  <c r="P588" i="6" s="1"/>
  <c r="N588" i="6"/>
  <c r="Q587" i="6"/>
  <c r="O587" i="6"/>
  <c r="P587" i="6" s="1"/>
  <c r="N587" i="6"/>
  <c r="Q586" i="6"/>
  <c r="O586" i="6"/>
  <c r="P586" i="6" s="1"/>
  <c r="N586" i="6"/>
  <c r="Q585" i="6"/>
  <c r="O585" i="6"/>
  <c r="P585" i="6" s="1"/>
  <c r="N585" i="6"/>
  <c r="Q584" i="6"/>
  <c r="O584" i="6"/>
  <c r="P584" i="6" s="1"/>
  <c r="N584" i="6"/>
  <c r="Q583" i="6"/>
  <c r="O583" i="6"/>
  <c r="P583" i="6" s="1"/>
  <c r="N583" i="6"/>
  <c r="Q582" i="6"/>
  <c r="O582" i="6"/>
  <c r="P582" i="6" s="1"/>
  <c r="N582" i="6"/>
  <c r="Q581" i="6"/>
  <c r="O581" i="6"/>
  <c r="P581" i="6" s="1"/>
  <c r="N581" i="6"/>
  <c r="Q580" i="6"/>
  <c r="O580" i="6"/>
  <c r="P580" i="6" s="1"/>
  <c r="N580" i="6"/>
  <c r="Q579" i="6"/>
  <c r="O579" i="6"/>
  <c r="P579" i="6" s="1"/>
  <c r="N579" i="6"/>
  <c r="Q578" i="6"/>
  <c r="O578" i="6"/>
  <c r="P578" i="6" s="1"/>
  <c r="N578" i="6"/>
  <c r="Q577" i="6"/>
  <c r="O577" i="6"/>
  <c r="P577" i="6" s="1"/>
  <c r="N577" i="6"/>
  <c r="Q576" i="6"/>
  <c r="O576" i="6"/>
  <c r="P576" i="6" s="1"/>
  <c r="N576" i="6"/>
  <c r="Q575" i="6"/>
  <c r="O575" i="6"/>
  <c r="P575" i="6" s="1"/>
  <c r="N575" i="6"/>
  <c r="Q574" i="6"/>
  <c r="O574" i="6"/>
  <c r="P574" i="6" s="1"/>
  <c r="N574" i="6"/>
  <c r="Q573" i="6"/>
  <c r="O573" i="6"/>
  <c r="P573" i="6" s="1"/>
  <c r="N573" i="6"/>
  <c r="Q572" i="6"/>
  <c r="O572" i="6"/>
  <c r="P572" i="6" s="1"/>
  <c r="N572" i="6"/>
  <c r="Q571" i="6"/>
  <c r="O571" i="6"/>
  <c r="P571" i="6" s="1"/>
  <c r="N571" i="6"/>
  <c r="Q570" i="6"/>
  <c r="O570" i="6"/>
  <c r="P570" i="6" s="1"/>
  <c r="N570" i="6"/>
  <c r="Q569" i="6"/>
  <c r="O569" i="6"/>
  <c r="P569" i="6" s="1"/>
  <c r="N569" i="6"/>
  <c r="Q568" i="6"/>
  <c r="O568" i="6"/>
  <c r="P568" i="6" s="1"/>
  <c r="N568" i="6"/>
  <c r="Q567" i="6"/>
  <c r="O567" i="6"/>
  <c r="P567" i="6" s="1"/>
  <c r="N567" i="6"/>
  <c r="Q566" i="6"/>
  <c r="O566" i="6"/>
  <c r="P566" i="6" s="1"/>
  <c r="N566" i="6"/>
  <c r="Q565" i="6"/>
  <c r="O565" i="6"/>
  <c r="P565" i="6" s="1"/>
  <c r="N565" i="6"/>
  <c r="Q564" i="6"/>
  <c r="O564" i="6"/>
  <c r="P564" i="6" s="1"/>
  <c r="N564" i="6"/>
  <c r="Q563" i="6"/>
  <c r="O563" i="6"/>
  <c r="P563" i="6" s="1"/>
  <c r="N563" i="6"/>
  <c r="Q562" i="6"/>
  <c r="O562" i="6"/>
  <c r="P562" i="6" s="1"/>
  <c r="N562" i="6"/>
  <c r="Q561" i="6"/>
  <c r="O561" i="6"/>
  <c r="P561" i="6" s="1"/>
  <c r="N561" i="6"/>
  <c r="Q560" i="6"/>
  <c r="O560" i="6"/>
  <c r="P560" i="6" s="1"/>
  <c r="N560" i="6"/>
  <c r="Q559" i="6"/>
  <c r="O559" i="6"/>
  <c r="P559" i="6" s="1"/>
  <c r="N559" i="6"/>
  <c r="Q558" i="6"/>
  <c r="O558" i="6"/>
  <c r="P558" i="6" s="1"/>
  <c r="N558" i="6"/>
  <c r="Q557" i="6"/>
  <c r="O557" i="6"/>
  <c r="P557" i="6" s="1"/>
  <c r="N557" i="6"/>
  <c r="Q556" i="6"/>
  <c r="O556" i="6"/>
  <c r="P556" i="6" s="1"/>
  <c r="N556" i="6"/>
  <c r="Q555" i="6"/>
  <c r="O555" i="6"/>
  <c r="P555" i="6" s="1"/>
  <c r="N555" i="6"/>
  <c r="Q554" i="6"/>
  <c r="O554" i="6"/>
  <c r="P554" i="6" s="1"/>
  <c r="N554" i="6"/>
  <c r="Q553" i="6"/>
  <c r="O553" i="6"/>
  <c r="P553" i="6" s="1"/>
  <c r="N553" i="6"/>
  <c r="Q552" i="6"/>
  <c r="O552" i="6"/>
  <c r="P552" i="6" s="1"/>
  <c r="N552" i="6"/>
  <c r="Q551" i="6"/>
  <c r="O551" i="6"/>
  <c r="P551" i="6" s="1"/>
  <c r="N551" i="6"/>
  <c r="Q550" i="6"/>
  <c r="O550" i="6"/>
  <c r="P550" i="6" s="1"/>
  <c r="N550" i="6"/>
  <c r="Q549" i="6"/>
  <c r="O549" i="6"/>
  <c r="P549" i="6" s="1"/>
  <c r="N549" i="6"/>
  <c r="Q548" i="6"/>
  <c r="O548" i="6"/>
  <c r="P548" i="6" s="1"/>
  <c r="N548" i="6"/>
  <c r="Q547" i="6"/>
  <c r="O547" i="6"/>
  <c r="P547" i="6" s="1"/>
  <c r="N547" i="6"/>
  <c r="Q546" i="6"/>
  <c r="O546" i="6"/>
  <c r="P546" i="6" s="1"/>
  <c r="N546" i="6"/>
  <c r="Q545" i="6"/>
  <c r="O545" i="6"/>
  <c r="P545" i="6" s="1"/>
  <c r="N545" i="6"/>
  <c r="Q544" i="6"/>
  <c r="O544" i="6"/>
  <c r="P544" i="6" s="1"/>
  <c r="N544" i="6"/>
  <c r="Q543" i="6"/>
  <c r="O543" i="6"/>
  <c r="P543" i="6" s="1"/>
  <c r="N543" i="6"/>
  <c r="Q542" i="6"/>
  <c r="O542" i="6"/>
  <c r="P542" i="6" s="1"/>
  <c r="N542" i="6"/>
  <c r="Q541" i="6"/>
  <c r="O541" i="6"/>
  <c r="P541" i="6" s="1"/>
  <c r="N541" i="6"/>
  <c r="Q540" i="6"/>
  <c r="O540" i="6"/>
  <c r="P540" i="6" s="1"/>
  <c r="N540" i="6"/>
  <c r="Q539" i="6"/>
  <c r="O539" i="6"/>
  <c r="P539" i="6" s="1"/>
  <c r="N539" i="6"/>
  <c r="Q538" i="6"/>
  <c r="O538" i="6"/>
  <c r="P538" i="6" s="1"/>
  <c r="N538" i="6"/>
  <c r="Q537" i="6"/>
  <c r="O537" i="6"/>
  <c r="P537" i="6" s="1"/>
  <c r="N537" i="6"/>
  <c r="Q536" i="6"/>
  <c r="O536" i="6"/>
  <c r="P536" i="6" s="1"/>
  <c r="N536" i="6"/>
  <c r="Q535" i="6"/>
  <c r="O535" i="6"/>
  <c r="P535" i="6" s="1"/>
  <c r="N535" i="6"/>
  <c r="Q534" i="6"/>
  <c r="O534" i="6"/>
  <c r="P534" i="6" s="1"/>
  <c r="N534" i="6"/>
  <c r="Q533" i="6"/>
  <c r="O533" i="6"/>
  <c r="P533" i="6" s="1"/>
  <c r="N533" i="6"/>
  <c r="Q532" i="6"/>
  <c r="O532" i="6"/>
  <c r="P532" i="6" s="1"/>
  <c r="N532" i="6"/>
  <c r="Q531" i="6"/>
  <c r="O531" i="6"/>
  <c r="P531" i="6" s="1"/>
  <c r="N531" i="6"/>
  <c r="Q530" i="6"/>
  <c r="O530" i="6"/>
  <c r="P530" i="6" s="1"/>
  <c r="N530" i="6"/>
  <c r="Q529" i="6"/>
  <c r="O529" i="6"/>
  <c r="P529" i="6" s="1"/>
  <c r="N529" i="6"/>
  <c r="Q528" i="6"/>
  <c r="O528" i="6"/>
  <c r="P528" i="6" s="1"/>
  <c r="N528" i="6"/>
  <c r="Q527" i="6"/>
  <c r="O527" i="6"/>
  <c r="P527" i="6" s="1"/>
  <c r="N527" i="6"/>
  <c r="Q526" i="6"/>
  <c r="O526" i="6"/>
  <c r="P526" i="6" s="1"/>
  <c r="N526" i="6"/>
  <c r="Q525" i="6"/>
  <c r="O525" i="6"/>
  <c r="P525" i="6" s="1"/>
  <c r="N525" i="6"/>
  <c r="Q523" i="6"/>
  <c r="O523" i="6"/>
  <c r="P523" i="6" s="1"/>
  <c r="N523" i="6"/>
  <c r="Q524" i="6"/>
  <c r="O524" i="6"/>
  <c r="P524" i="6" s="1"/>
  <c r="N524" i="6"/>
  <c r="Q522" i="6"/>
  <c r="O522" i="6"/>
  <c r="P522" i="6" s="1"/>
  <c r="N522" i="6"/>
  <c r="Q521" i="6"/>
  <c r="O521" i="6"/>
  <c r="P521" i="6" s="1"/>
  <c r="N521" i="6"/>
  <c r="Q520" i="6"/>
  <c r="O520" i="6"/>
  <c r="P520" i="6" s="1"/>
  <c r="N520" i="6"/>
  <c r="Q519" i="6"/>
  <c r="O519" i="6"/>
  <c r="P519" i="6" s="1"/>
  <c r="N519" i="6"/>
  <c r="Q518" i="6"/>
  <c r="O518" i="6"/>
  <c r="P518" i="6" s="1"/>
  <c r="N518" i="6"/>
  <c r="Q517" i="6"/>
  <c r="O517" i="6"/>
  <c r="P517" i="6" s="1"/>
  <c r="N517" i="6"/>
  <c r="Q516" i="6"/>
  <c r="O516" i="6"/>
  <c r="P516" i="6" s="1"/>
  <c r="N516" i="6"/>
  <c r="Q515" i="6"/>
  <c r="O515" i="6"/>
  <c r="P515" i="6" s="1"/>
  <c r="N515" i="6"/>
  <c r="Q514" i="6"/>
  <c r="O514" i="6"/>
  <c r="P514" i="6" s="1"/>
  <c r="N514" i="6"/>
  <c r="Q513" i="6"/>
  <c r="O513" i="6"/>
  <c r="P513" i="6" s="1"/>
  <c r="N513" i="6"/>
  <c r="Q512" i="6"/>
  <c r="O512" i="6"/>
  <c r="P512" i="6" s="1"/>
  <c r="N512" i="6"/>
  <c r="Q511" i="6"/>
  <c r="O511" i="6"/>
  <c r="P511" i="6" s="1"/>
  <c r="N511" i="6"/>
  <c r="Q510" i="6"/>
  <c r="O510" i="6"/>
  <c r="P510" i="6" s="1"/>
  <c r="N510" i="6"/>
  <c r="Q509" i="6"/>
  <c r="O509" i="6"/>
  <c r="P509" i="6" s="1"/>
  <c r="N509" i="6"/>
  <c r="Q508" i="6"/>
  <c r="O508" i="6"/>
  <c r="P508" i="6" s="1"/>
  <c r="N508" i="6"/>
  <c r="Q507" i="6"/>
  <c r="O507" i="6"/>
  <c r="P507" i="6" s="1"/>
  <c r="N507" i="6"/>
  <c r="Q506" i="6"/>
  <c r="O506" i="6"/>
  <c r="P506" i="6" s="1"/>
  <c r="N506" i="6"/>
  <c r="Q505" i="6"/>
  <c r="O505" i="6"/>
  <c r="P505" i="6" s="1"/>
  <c r="N505" i="6"/>
  <c r="Q504" i="6"/>
  <c r="O504" i="6"/>
  <c r="P504" i="6" s="1"/>
  <c r="N504" i="6"/>
  <c r="Q503" i="6"/>
  <c r="O503" i="6"/>
  <c r="P503" i="6" s="1"/>
  <c r="N503" i="6"/>
  <c r="Q502" i="6"/>
  <c r="O502" i="6"/>
  <c r="P502" i="6" s="1"/>
  <c r="N502" i="6"/>
  <c r="Q501" i="6"/>
  <c r="O501" i="6"/>
  <c r="P501" i="6" s="1"/>
  <c r="N501" i="6"/>
  <c r="Q500" i="6"/>
  <c r="O500" i="6"/>
  <c r="P500" i="6" s="1"/>
  <c r="N500" i="6"/>
  <c r="Q499" i="6"/>
  <c r="O499" i="6"/>
  <c r="P499" i="6" s="1"/>
  <c r="N499" i="6"/>
  <c r="Q498" i="6"/>
  <c r="O498" i="6"/>
  <c r="P498" i="6" s="1"/>
  <c r="N498" i="6"/>
  <c r="Q497" i="6"/>
  <c r="O497" i="6"/>
  <c r="P497" i="6" s="1"/>
  <c r="N497" i="6"/>
  <c r="Q496" i="6"/>
  <c r="O496" i="6"/>
  <c r="P496" i="6" s="1"/>
  <c r="N496" i="6"/>
  <c r="Q495" i="6"/>
  <c r="O495" i="6"/>
  <c r="P495" i="6" s="1"/>
  <c r="N495" i="6"/>
  <c r="Q494" i="6"/>
  <c r="O494" i="6"/>
  <c r="P494" i="6" s="1"/>
  <c r="N494" i="6"/>
  <c r="Q493" i="6"/>
  <c r="O493" i="6"/>
  <c r="P493" i="6" s="1"/>
  <c r="N493" i="6"/>
  <c r="Q492" i="6"/>
  <c r="O492" i="6"/>
  <c r="P492" i="6" s="1"/>
  <c r="N492" i="6"/>
  <c r="Q491" i="6"/>
  <c r="O491" i="6"/>
  <c r="P491" i="6" s="1"/>
  <c r="N491" i="6"/>
  <c r="Q490" i="6"/>
  <c r="O490" i="6"/>
  <c r="P490" i="6" s="1"/>
  <c r="N490" i="6"/>
  <c r="Q489" i="6"/>
  <c r="O489" i="6"/>
  <c r="P489" i="6" s="1"/>
  <c r="N489" i="6"/>
  <c r="Q488" i="6"/>
  <c r="O488" i="6"/>
  <c r="P488" i="6" s="1"/>
  <c r="N488" i="6"/>
  <c r="Q487" i="6"/>
  <c r="O487" i="6"/>
  <c r="P487" i="6" s="1"/>
  <c r="N487" i="6"/>
  <c r="Q486" i="6"/>
  <c r="O486" i="6"/>
  <c r="P486" i="6" s="1"/>
  <c r="N486" i="6"/>
  <c r="Q485" i="6"/>
  <c r="O485" i="6"/>
  <c r="P485" i="6" s="1"/>
  <c r="N485" i="6"/>
  <c r="Q484" i="6"/>
  <c r="O484" i="6"/>
  <c r="P484" i="6" s="1"/>
  <c r="N484" i="6"/>
  <c r="Q483" i="6"/>
  <c r="O483" i="6"/>
  <c r="P483" i="6" s="1"/>
  <c r="N483" i="6"/>
  <c r="Q482" i="6"/>
  <c r="O482" i="6"/>
  <c r="P482" i="6" s="1"/>
  <c r="N482" i="6"/>
  <c r="Q481" i="6"/>
  <c r="O481" i="6"/>
  <c r="P481" i="6" s="1"/>
  <c r="N481" i="6"/>
  <c r="Q480" i="6"/>
  <c r="O480" i="6"/>
  <c r="P480" i="6" s="1"/>
  <c r="N480" i="6"/>
  <c r="Q479" i="6"/>
  <c r="O479" i="6"/>
  <c r="P479" i="6" s="1"/>
  <c r="N479" i="6"/>
  <c r="M343" i="6"/>
  <c r="M19" i="6"/>
  <c r="M78" i="6"/>
  <c r="M396" i="6"/>
  <c r="M146" i="6"/>
  <c r="M145" i="6"/>
  <c r="M144" i="6"/>
  <c r="M117" i="6"/>
  <c r="M456" i="6"/>
  <c r="M455" i="6"/>
  <c r="M183" i="6"/>
  <c r="M50" i="6"/>
  <c r="M143" i="6"/>
  <c r="M226" i="6"/>
  <c r="M77" i="6"/>
  <c r="M350" i="6"/>
  <c r="M349" i="6"/>
  <c r="M462" i="6"/>
  <c r="M149" i="6"/>
  <c r="M148" i="6"/>
  <c r="M461" i="6"/>
  <c r="M237" i="6"/>
  <c r="M236" i="6"/>
  <c r="M235" i="6"/>
  <c r="M21" i="6"/>
  <c r="M297" i="6"/>
  <c r="M460" i="6"/>
  <c r="M459" i="6"/>
  <c r="M234" i="6"/>
  <c r="M233" i="6"/>
  <c r="M232" i="6"/>
  <c r="M231" i="6"/>
  <c r="M230" i="6"/>
  <c r="M348" i="6"/>
  <c r="M347" i="6"/>
  <c r="M398" i="6"/>
  <c r="M458" i="6"/>
  <c r="M184" i="6"/>
  <c r="M229" i="6"/>
  <c r="M228" i="6"/>
  <c r="M20" i="6"/>
  <c r="M52" i="6"/>
  <c r="M51" i="6"/>
  <c r="M296" i="6"/>
  <c r="M346" i="6"/>
  <c r="M345" i="6"/>
  <c r="M344" i="6"/>
  <c r="M118" i="6"/>
  <c r="M397" i="6"/>
  <c r="M147" i="6"/>
  <c r="M457" i="6"/>
  <c r="M227" i="6"/>
  <c r="M472" i="6"/>
  <c r="M471" i="6"/>
  <c r="M189" i="6"/>
  <c r="M256" i="6"/>
  <c r="M255" i="6"/>
  <c r="M254" i="6"/>
  <c r="M253" i="6"/>
  <c r="M310" i="6"/>
  <c r="M309" i="6"/>
  <c r="M308" i="6"/>
  <c r="M307" i="6"/>
  <c r="M361" i="6"/>
  <c r="M360" i="6"/>
  <c r="M126" i="6"/>
  <c r="M188" i="6"/>
  <c r="M470" i="6"/>
  <c r="M402" i="6"/>
  <c r="M154" i="6"/>
  <c r="M252" i="6"/>
  <c r="M251" i="6"/>
  <c r="M250" i="6"/>
  <c r="M53" i="6"/>
  <c r="M306" i="6"/>
  <c r="M305" i="6"/>
  <c r="M359" i="6"/>
  <c r="M358" i="6"/>
  <c r="M304" i="6"/>
  <c r="M303" i="6"/>
  <c r="M302" i="6"/>
  <c r="M125" i="6"/>
  <c r="M124" i="6"/>
  <c r="M123" i="6"/>
  <c r="M122" i="6"/>
  <c r="M401" i="6"/>
  <c r="M153" i="6"/>
  <c r="M469" i="6"/>
  <c r="M187" i="6"/>
  <c r="M249" i="6"/>
  <c r="M248" i="6"/>
  <c r="M247" i="6"/>
  <c r="M246" i="6"/>
  <c r="M245" i="6"/>
  <c r="M244" i="6"/>
  <c r="M301" i="6"/>
  <c r="M468" i="6"/>
  <c r="M467" i="6"/>
  <c r="M357" i="6"/>
  <c r="M356" i="6"/>
  <c r="M355" i="6"/>
  <c r="M300" i="6"/>
  <c r="M354" i="6"/>
  <c r="M121" i="6"/>
  <c r="M120" i="6"/>
  <c r="M400" i="6"/>
  <c r="M466" i="6"/>
  <c r="M465" i="6"/>
  <c r="M464" i="6"/>
  <c r="M463" i="6"/>
  <c r="M186" i="6"/>
  <c r="M185" i="6"/>
  <c r="M243" i="6"/>
  <c r="M242" i="6"/>
  <c r="M241" i="6"/>
  <c r="M299" i="6"/>
  <c r="M79" i="6"/>
  <c r="M353" i="6"/>
  <c r="M352" i="6"/>
  <c r="M351" i="6"/>
  <c r="M298" i="6"/>
  <c r="M119" i="6"/>
  <c r="M399" i="6"/>
  <c r="M152" i="6"/>
  <c r="M151" i="6"/>
  <c r="M150" i="6"/>
  <c r="M240" i="6"/>
  <c r="M239" i="6"/>
  <c r="M238" i="6"/>
  <c r="M22" i="6"/>
  <c r="M381" i="6"/>
  <c r="M336" i="6"/>
  <c r="M335" i="6"/>
  <c r="M334" i="6"/>
  <c r="M107" i="6"/>
  <c r="M106" i="6"/>
  <c r="M176" i="6"/>
  <c r="M14" i="6"/>
  <c r="M205" i="6"/>
  <c r="M279" i="6"/>
  <c r="M439" i="6"/>
  <c r="M438" i="6"/>
  <c r="M175" i="6"/>
  <c r="M174" i="6"/>
  <c r="M173" i="6"/>
  <c r="M35" i="6"/>
  <c r="M34" i="6"/>
  <c r="M437" i="6"/>
  <c r="M436" i="6"/>
  <c r="M278" i="6"/>
  <c r="M70" i="6"/>
  <c r="M333" i="6"/>
  <c r="M13" i="6"/>
  <c r="M66" i="6"/>
  <c r="M324" i="6"/>
  <c r="M101" i="6"/>
  <c r="M376" i="6"/>
  <c r="M433" i="6"/>
  <c r="M432" i="6"/>
  <c r="M167" i="6"/>
  <c r="M203" i="6"/>
  <c r="M277" i="6"/>
  <c r="M276" i="6"/>
  <c r="M65" i="6"/>
  <c r="M64" i="6"/>
  <c r="M63" i="6"/>
  <c r="M100" i="6"/>
  <c r="M99" i="6"/>
  <c r="M431" i="6"/>
  <c r="M166" i="6"/>
  <c r="M202" i="6"/>
  <c r="M11" i="6"/>
  <c r="M10" i="6"/>
  <c r="M9" i="6"/>
  <c r="M275" i="6"/>
  <c r="M274" i="6"/>
  <c r="M430" i="6"/>
  <c r="M429" i="6"/>
  <c r="M428" i="6"/>
  <c r="M427" i="6"/>
  <c r="M426" i="6"/>
  <c r="M323" i="6"/>
  <c r="M322" i="6"/>
  <c r="M273" i="6"/>
  <c r="M321" i="6"/>
  <c r="M98" i="6"/>
  <c r="M97" i="6"/>
  <c r="M131" i="6"/>
  <c r="M425" i="6"/>
  <c r="M424" i="6"/>
  <c r="M201" i="6"/>
  <c r="M200" i="6"/>
  <c r="M199" i="6"/>
  <c r="M8" i="6"/>
  <c r="M29" i="6"/>
  <c r="M272" i="6"/>
  <c r="M96" i="6"/>
  <c r="M134" i="6"/>
  <c r="M444" i="6"/>
  <c r="M443" i="6"/>
  <c r="M4" i="6"/>
  <c r="M3" i="6"/>
  <c r="M213" i="6"/>
  <c r="M212" i="6"/>
  <c r="M211" i="6"/>
  <c r="M210" i="6"/>
  <c r="M41" i="6"/>
  <c r="M40" i="6"/>
  <c r="M39" i="6"/>
  <c r="M284" i="6"/>
  <c r="M283" i="6"/>
  <c r="M282" i="6"/>
  <c r="M338" i="6"/>
  <c r="M387" i="6"/>
  <c r="M110" i="6"/>
  <c r="M442" i="6"/>
  <c r="M209" i="6"/>
  <c r="M72" i="6"/>
  <c r="M386" i="6"/>
  <c r="M133" i="6"/>
  <c r="M441" i="6"/>
  <c r="M208" i="6"/>
  <c r="M16" i="6"/>
  <c r="M281" i="6"/>
  <c r="M71" i="6"/>
  <c r="M280" i="6"/>
  <c r="M385" i="6"/>
  <c r="M384" i="6"/>
  <c r="M440" i="6"/>
  <c r="M383" i="6"/>
  <c r="M132" i="6"/>
  <c r="M177" i="6"/>
  <c r="M207" i="6"/>
  <c r="M206" i="6"/>
  <c r="M15" i="6"/>
  <c r="M38" i="6"/>
  <c r="M37" i="6"/>
  <c r="M36" i="6"/>
  <c r="M337" i="6"/>
  <c r="M382" i="6"/>
  <c r="M109" i="6"/>
  <c r="M108" i="6"/>
  <c r="M114" i="6"/>
  <c r="M447" i="6"/>
  <c r="M391" i="6"/>
  <c r="M182" i="6"/>
  <c r="M6" i="6"/>
  <c r="M220" i="6"/>
  <c r="M219" i="6"/>
  <c r="M218" i="6"/>
  <c r="M47" i="6"/>
  <c r="M46" i="6"/>
  <c r="M45" i="6"/>
  <c r="M287" i="6"/>
  <c r="M342" i="6"/>
  <c r="M181" i="6"/>
  <c r="M180" i="6"/>
  <c r="M18" i="6"/>
  <c r="M217" i="6"/>
  <c r="M390" i="6"/>
  <c r="M113" i="6"/>
  <c r="M140" i="6"/>
  <c r="M139" i="6"/>
  <c r="M138" i="6"/>
  <c r="M137" i="6"/>
  <c r="M446" i="6"/>
  <c r="M179" i="6"/>
  <c r="M178" i="6"/>
  <c r="M341" i="6"/>
  <c r="M340" i="6"/>
  <c r="M216" i="6"/>
  <c r="M215" i="6"/>
  <c r="M44" i="6"/>
  <c r="M43" i="6"/>
  <c r="M42" i="6"/>
  <c r="M286" i="6"/>
  <c r="M389" i="6"/>
  <c r="M136" i="6"/>
  <c r="M135" i="6"/>
  <c r="M445" i="6"/>
  <c r="M5" i="6"/>
  <c r="M214" i="6"/>
  <c r="M17" i="6"/>
  <c r="M285" i="6"/>
  <c r="M388" i="6"/>
  <c r="M339" i="6"/>
  <c r="M112" i="6"/>
  <c r="M111" i="6"/>
  <c r="M62" i="6"/>
  <c r="M372" i="6"/>
  <c r="M371" i="6"/>
  <c r="M164" i="6"/>
  <c r="M61" i="6"/>
  <c r="M128" i="6"/>
  <c r="M409" i="6"/>
  <c r="M194" i="6"/>
  <c r="M270" i="6"/>
  <c r="M25" i="6"/>
  <c r="M318" i="6"/>
  <c r="M60" i="6"/>
  <c r="M59" i="6"/>
  <c r="M408" i="6"/>
  <c r="M407" i="6"/>
  <c r="M269" i="6"/>
  <c r="M268" i="6"/>
  <c r="M267" i="6"/>
  <c r="M91" i="6"/>
  <c r="M90" i="6"/>
  <c r="M370" i="6"/>
  <c r="M369" i="6"/>
  <c r="M127" i="6"/>
  <c r="M163" i="6"/>
  <c r="M162" i="6"/>
  <c r="M193" i="6"/>
  <c r="M192" i="6"/>
  <c r="M7" i="6"/>
  <c r="M266" i="6"/>
  <c r="M265" i="6"/>
  <c r="M264" i="6"/>
  <c r="M24" i="6"/>
  <c r="M23" i="6"/>
  <c r="M89" i="6"/>
  <c r="M423" i="6"/>
  <c r="M422" i="6"/>
  <c r="M271" i="6"/>
  <c r="M95" i="6"/>
  <c r="M421" i="6"/>
  <c r="M420" i="6"/>
  <c r="M130" i="6"/>
  <c r="M129" i="6"/>
  <c r="M320" i="6"/>
  <c r="M94" i="6"/>
  <c r="M93" i="6"/>
  <c r="M375" i="6"/>
  <c r="M374" i="6"/>
  <c r="M419" i="6"/>
  <c r="M418" i="6"/>
  <c r="M417" i="6"/>
  <c r="M2" i="6"/>
  <c r="M198" i="6"/>
  <c r="M28" i="6"/>
  <c r="M27" i="6"/>
  <c r="M416" i="6"/>
  <c r="M415" i="6"/>
  <c r="M414" i="6"/>
  <c r="M319" i="6"/>
  <c r="M413" i="6"/>
  <c r="M412" i="6"/>
  <c r="M165" i="6"/>
  <c r="M26" i="6"/>
  <c r="M92" i="6"/>
  <c r="M373" i="6"/>
  <c r="M411" i="6"/>
  <c r="M410" i="6"/>
  <c r="M197" i="6"/>
  <c r="M196" i="6"/>
  <c r="M195" i="6"/>
  <c r="M368" i="6"/>
  <c r="M406" i="6"/>
  <c r="M405" i="6"/>
  <c r="M161" i="6"/>
  <c r="M160" i="6"/>
  <c r="M478" i="6"/>
  <c r="M477" i="6"/>
  <c r="M263" i="6"/>
  <c r="M262" i="6"/>
  <c r="M261" i="6"/>
  <c r="M58" i="6"/>
  <c r="M88" i="6"/>
  <c r="M159" i="6"/>
  <c r="M158" i="6"/>
  <c r="M157" i="6"/>
  <c r="M156" i="6"/>
  <c r="M476" i="6"/>
  <c r="M191" i="6"/>
  <c r="M57" i="6"/>
  <c r="M87" i="6"/>
  <c r="M86" i="6"/>
  <c r="M85" i="6"/>
  <c r="M367" i="6"/>
  <c r="M366" i="6"/>
  <c r="M404" i="6"/>
  <c r="M403" i="6"/>
  <c r="M155" i="6"/>
  <c r="M475" i="6"/>
  <c r="M474" i="6"/>
  <c r="M260" i="6"/>
  <c r="M56" i="6"/>
  <c r="M317" i="6"/>
  <c r="M316" i="6"/>
  <c r="M315" i="6"/>
  <c r="M314" i="6"/>
  <c r="M84" i="6"/>
  <c r="M83" i="6"/>
  <c r="M82" i="6"/>
  <c r="M81" i="6"/>
  <c r="M80" i="6"/>
  <c r="M365" i="6"/>
  <c r="M364" i="6"/>
  <c r="M363" i="6"/>
  <c r="M313" i="6"/>
  <c r="M312" i="6"/>
  <c r="M473" i="6"/>
  <c r="M190" i="6"/>
  <c r="M259" i="6"/>
  <c r="M258" i="6"/>
  <c r="M257" i="6"/>
  <c r="M55" i="6"/>
  <c r="M54" i="6"/>
  <c r="M362" i="6"/>
  <c r="M311" i="6"/>
  <c r="M225" i="6"/>
  <c r="M76" i="6"/>
  <c r="M224" i="6"/>
  <c r="M223" i="6"/>
  <c r="M454" i="6"/>
  <c r="M295" i="6"/>
  <c r="M395" i="6"/>
  <c r="M116" i="6"/>
  <c r="M115" i="6"/>
  <c r="M453" i="6"/>
  <c r="M142" i="6"/>
  <c r="M452" i="6"/>
  <c r="M451" i="6"/>
  <c r="M222" i="6"/>
  <c r="N222" i="6" s="1"/>
  <c r="M49" i="6"/>
  <c r="N49" i="6" s="1"/>
  <c r="M294" i="6"/>
  <c r="N294" i="6" s="1"/>
  <c r="M75" i="6"/>
  <c r="N75" i="6" s="1"/>
  <c r="M293" i="6"/>
  <c r="N293" i="6" s="1"/>
  <c r="M292" i="6"/>
  <c r="N292" i="6" s="1"/>
  <c r="M221" i="6"/>
  <c r="N221" i="6" s="1"/>
  <c r="M394" i="6"/>
  <c r="N394" i="6" s="1"/>
  <c r="M141" i="6"/>
  <c r="N141" i="6" s="1"/>
  <c r="M450" i="6"/>
  <c r="N450" i="6" s="1"/>
  <c r="M449" i="6"/>
  <c r="N449" i="6" s="1"/>
  <c r="M291" i="6"/>
  <c r="N291" i="6" s="1"/>
  <c r="M290" i="6"/>
  <c r="N290" i="6" s="1"/>
  <c r="M74" i="6"/>
  <c r="N74" i="6" s="1"/>
  <c r="M73" i="6"/>
  <c r="N73" i="6" s="1"/>
  <c r="M289" i="6"/>
  <c r="N289" i="6" s="1"/>
  <c r="M288" i="6"/>
  <c r="N288" i="6" s="1"/>
  <c r="M393" i="6"/>
  <c r="N393" i="6" s="1"/>
  <c r="M392" i="6"/>
  <c r="N392" i="6" s="1"/>
  <c r="M448" i="6"/>
  <c r="N448" i="6" s="1"/>
  <c r="M48" i="6"/>
  <c r="N48" i="6" s="1"/>
  <c r="M332" i="6"/>
  <c r="N332" i="6" s="1"/>
  <c r="M331" i="6"/>
  <c r="N331" i="6" s="1"/>
  <c r="M105" i="6"/>
  <c r="N105" i="6" s="1"/>
  <c r="M104" i="6"/>
  <c r="N104" i="6" s="1"/>
  <c r="M435" i="6"/>
  <c r="N435" i="6" s="1"/>
  <c r="M172" i="6"/>
  <c r="N172" i="6" s="1"/>
  <c r="M330" i="6"/>
  <c r="N330" i="6" s="1"/>
  <c r="M69" i="6"/>
  <c r="N69" i="6" s="1"/>
  <c r="M329" i="6"/>
  <c r="N329" i="6" s="1"/>
  <c r="M380" i="6"/>
  <c r="N380" i="6" s="1"/>
  <c r="M171" i="6"/>
  <c r="N171" i="6" s="1"/>
  <c r="M170" i="6"/>
  <c r="N170" i="6" s="1"/>
  <c r="M12" i="6"/>
  <c r="N12" i="6" s="1"/>
  <c r="M33" i="6"/>
  <c r="N33" i="6" s="1"/>
  <c r="M379" i="6"/>
  <c r="N379" i="6" s="1"/>
  <c r="M103" i="6"/>
  <c r="N103" i="6" s="1"/>
  <c r="M434" i="6"/>
  <c r="N434" i="6" s="1"/>
  <c r="M328" i="6"/>
  <c r="N328" i="6" s="1"/>
  <c r="M68" i="6"/>
  <c r="N68" i="6" s="1"/>
  <c r="M327" i="6"/>
  <c r="N327" i="6" s="1"/>
  <c r="M326" i="6"/>
  <c r="N326" i="6" s="1"/>
  <c r="M378" i="6"/>
  <c r="N378" i="6" s="1"/>
  <c r="M325" i="6"/>
  <c r="N325" i="6" s="1"/>
  <c r="M169" i="6"/>
  <c r="N169" i="6" s="1"/>
  <c r="M168" i="6"/>
  <c r="N168" i="6" s="1"/>
  <c r="M204" i="6"/>
  <c r="N204" i="6" s="1"/>
  <c r="M32" i="6"/>
  <c r="N32" i="6" s="1"/>
  <c r="M31" i="6"/>
  <c r="N31" i="6" s="1"/>
  <c r="M30" i="6"/>
  <c r="N30" i="6" s="1"/>
  <c r="M67" i="6"/>
  <c r="N67" i="6" s="1"/>
  <c r="M377" i="6"/>
  <c r="N377" i="6" s="1"/>
  <c r="M102" i="6"/>
  <c r="N102" i="6" s="1"/>
  <c r="L343" i="6"/>
  <c r="O343" i="6" s="1"/>
  <c r="P343" i="6" s="1"/>
  <c r="L19" i="6"/>
  <c r="O19" i="6" s="1"/>
  <c r="P19" i="6" s="1"/>
  <c r="L78" i="6"/>
  <c r="O78" i="6" s="1"/>
  <c r="P78" i="6" s="1"/>
  <c r="L396" i="6"/>
  <c r="O396" i="6" s="1"/>
  <c r="P396" i="6" s="1"/>
  <c r="L146" i="6"/>
  <c r="O146" i="6" s="1"/>
  <c r="P146" i="6" s="1"/>
  <c r="L145" i="6"/>
  <c r="O145" i="6" s="1"/>
  <c r="P145" i="6" s="1"/>
  <c r="L144" i="6"/>
  <c r="O144" i="6" s="1"/>
  <c r="P144" i="6" s="1"/>
  <c r="L117" i="6"/>
  <c r="O117" i="6" s="1"/>
  <c r="P117" i="6" s="1"/>
  <c r="L456" i="6"/>
  <c r="O456" i="6" s="1"/>
  <c r="P456" i="6" s="1"/>
  <c r="L455" i="6"/>
  <c r="O455" i="6" s="1"/>
  <c r="P455" i="6" s="1"/>
  <c r="L183" i="6"/>
  <c r="O183" i="6" s="1"/>
  <c r="P183" i="6" s="1"/>
  <c r="L50" i="6"/>
  <c r="O50" i="6" s="1"/>
  <c r="P50" i="6" s="1"/>
  <c r="L143" i="6"/>
  <c r="O143" i="6" s="1"/>
  <c r="P143" i="6" s="1"/>
  <c r="L226" i="6"/>
  <c r="O226" i="6" s="1"/>
  <c r="P226" i="6" s="1"/>
  <c r="L77" i="6"/>
  <c r="O77" i="6" s="1"/>
  <c r="P77" i="6" s="1"/>
  <c r="L350" i="6"/>
  <c r="O350" i="6" s="1"/>
  <c r="P350" i="6" s="1"/>
  <c r="L349" i="6"/>
  <c r="O349" i="6" s="1"/>
  <c r="P349" i="6" s="1"/>
  <c r="L462" i="6"/>
  <c r="O462" i="6" s="1"/>
  <c r="P462" i="6" s="1"/>
  <c r="L149" i="6"/>
  <c r="O149" i="6" s="1"/>
  <c r="P149" i="6" s="1"/>
  <c r="L148" i="6"/>
  <c r="O148" i="6" s="1"/>
  <c r="P148" i="6" s="1"/>
  <c r="L461" i="6"/>
  <c r="O461" i="6" s="1"/>
  <c r="P461" i="6" s="1"/>
  <c r="L237" i="6"/>
  <c r="O237" i="6" s="1"/>
  <c r="P237" i="6" s="1"/>
  <c r="L236" i="6"/>
  <c r="O236" i="6" s="1"/>
  <c r="P236" i="6" s="1"/>
  <c r="L235" i="6"/>
  <c r="O235" i="6" s="1"/>
  <c r="P235" i="6" s="1"/>
  <c r="L21" i="6"/>
  <c r="O21" i="6" s="1"/>
  <c r="P21" i="6" s="1"/>
  <c r="L297" i="6"/>
  <c r="O297" i="6" s="1"/>
  <c r="P297" i="6" s="1"/>
  <c r="L460" i="6"/>
  <c r="O460" i="6" s="1"/>
  <c r="P460" i="6" s="1"/>
  <c r="L459" i="6"/>
  <c r="O459" i="6" s="1"/>
  <c r="P459" i="6" s="1"/>
  <c r="L234" i="6"/>
  <c r="O234" i="6" s="1"/>
  <c r="P234" i="6" s="1"/>
  <c r="L233" i="6"/>
  <c r="O233" i="6" s="1"/>
  <c r="P233" i="6" s="1"/>
  <c r="L232" i="6"/>
  <c r="O232" i="6" s="1"/>
  <c r="P232" i="6" s="1"/>
  <c r="L231" i="6"/>
  <c r="O231" i="6" s="1"/>
  <c r="P231" i="6" s="1"/>
  <c r="L230" i="6"/>
  <c r="O230" i="6" s="1"/>
  <c r="P230" i="6" s="1"/>
  <c r="L348" i="6"/>
  <c r="O348" i="6" s="1"/>
  <c r="P348" i="6" s="1"/>
  <c r="L347" i="6"/>
  <c r="O347" i="6" s="1"/>
  <c r="P347" i="6" s="1"/>
  <c r="L398" i="6"/>
  <c r="O398" i="6" s="1"/>
  <c r="P398" i="6" s="1"/>
  <c r="L458" i="6"/>
  <c r="O458" i="6" s="1"/>
  <c r="P458" i="6" s="1"/>
  <c r="L184" i="6"/>
  <c r="O184" i="6" s="1"/>
  <c r="P184" i="6" s="1"/>
  <c r="L229" i="6"/>
  <c r="O229" i="6" s="1"/>
  <c r="P229" i="6" s="1"/>
  <c r="L228" i="6"/>
  <c r="O228" i="6" s="1"/>
  <c r="P228" i="6" s="1"/>
  <c r="L20" i="6"/>
  <c r="O20" i="6" s="1"/>
  <c r="P20" i="6" s="1"/>
  <c r="L52" i="6"/>
  <c r="O52" i="6" s="1"/>
  <c r="P52" i="6" s="1"/>
  <c r="L51" i="6"/>
  <c r="O51" i="6" s="1"/>
  <c r="P51" i="6" s="1"/>
  <c r="L296" i="6"/>
  <c r="O296" i="6" s="1"/>
  <c r="P296" i="6" s="1"/>
  <c r="L346" i="6"/>
  <c r="O346" i="6" s="1"/>
  <c r="P346" i="6" s="1"/>
  <c r="L345" i="6"/>
  <c r="O345" i="6" s="1"/>
  <c r="P345" i="6" s="1"/>
  <c r="L344" i="6"/>
  <c r="O344" i="6" s="1"/>
  <c r="P344" i="6" s="1"/>
  <c r="L118" i="6"/>
  <c r="O118" i="6" s="1"/>
  <c r="P118" i="6" s="1"/>
  <c r="L397" i="6"/>
  <c r="O397" i="6" s="1"/>
  <c r="P397" i="6" s="1"/>
  <c r="L147" i="6"/>
  <c r="O147" i="6" s="1"/>
  <c r="P147" i="6" s="1"/>
  <c r="L457" i="6"/>
  <c r="O457" i="6" s="1"/>
  <c r="P457" i="6" s="1"/>
  <c r="L227" i="6"/>
  <c r="O227" i="6" s="1"/>
  <c r="P227" i="6" s="1"/>
  <c r="L472" i="6"/>
  <c r="O472" i="6" s="1"/>
  <c r="P472" i="6" s="1"/>
  <c r="L471" i="6"/>
  <c r="O471" i="6" s="1"/>
  <c r="P471" i="6" s="1"/>
  <c r="L189" i="6"/>
  <c r="O189" i="6" s="1"/>
  <c r="P189" i="6" s="1"/>
  <c r="L256" i="6"/>
  <c r="O256" i="6" s="1"/>
  <c r="P256" i="6" s="1"/>
  <c r="L255" i="6"/>
  <c r="O255" i="6" s="1"/>
  <c r="P255" i="6" s="1"/>
  <c r="L254" i="6"/>
  <c r="O254" i="6" s="1"/>
  <c r="P254" i="6" s="1"/>
  <c r="L253" i="6"/>
  <c r="O253" i="6" s="1"/>
  <c r="P253" i="6" s="1"/>
  <c r="L310" i="6"/>
  <c r="O310" i="6" s="1"/>
  <c r="P310" i="6" s="1"/>
  <c r="L309" i="6"/>
  <c r="O309" i="6" s="1"/>
  <c r="P309" i="6" s="1"/>
  <c r="L308" i="6"/>
  <c r="O308" i="6" s="1"/>
  <c r="P308" i="6" s="1"/>
  <c r="L307" i="6"/>
  <c r="O307" i="6" s="1"/>
  <c r="P307" i="6" s="1"/>
  <c r="L361" i="6"/>
  <c r="O361" i="6" s="1"/>
  <c r="P361" i="6" s="1"/>
  <c r="L360" i="6"/>
  <c r="O360" i="6" s="1"/>
  <c r="P360" i="6" s="1"/>
  <c r="L126" i="6"/>
  <c r="O126" i="6" s="1"/>
  <c r="P126" i="6" s="1"/>
  <c r="L188" i="6"/>
  <c r="O188" i="6" s="1"/>
  <c r="P188" i="6" s="1"/>
  <c r="L470" i="6"/>
  <c r="O470" i="6" s="1"/>
  <c r="P470" i="6" s="1"/>
  <c r="L402" i="6"/>
  <c r="O402" i="6" s="1"/>
  <c r="P402" i="6" s="1"/>
  <c r="L154" i="6"/>
  <c r="O154" i="6" s="1"/>
  <c r="P154" i="6" s="1"/>
  <c r="L252" i="6"/>
  <c r="O252" i="6" s="1"/>
  <c r="P252" i="6" s="1"/>
  <c r="L251" i="6"/>
  <c r="O251" i="6" s="1"/>
  <c r="P251" i="6" s="1"/>
  <c r="L250" i="6"/>
  <c r="O250" i="6" s="1"/>
  <c r="P250" i="6" s="1"/>
  <c r="L53" i="6"/>
  <c r="O53" i="6" s="1"/>
  <c r="P53" i="6" s="1"/>
  <c r="L306" i="6"/>
  <c r="O306" i="6" s="1"/>
  <c r="P306" i="6" s="1"/>
  <c r="L305" i="6"/>
  <c r="O305" i="6" s="1"/>
  <c r="P305" i="6" s="1"/>
  <c r="L359" i="6"/>
  <c r="O359" i="6" s="1"/>
  <c r="P359" i="6" s="1"/>
  <c r="L358" i="6"/>
  <c r="O358" i="6" s="1"/>
  <c r="P358" i="6" s="1"/>
  <c r="L304" i="6"/>
  <c r="O304" i="6" s="1"/>
  <c r="P304" i="6" s="1"/>
  <c r="L303" i="6"/>
  <c r="O303" i="6" s="1"/>
  <c r="P303" i="6" s="1"/>
  <c r="L302" i="6"/>
  <c r="O302" i="6" s="1"/>
  <c r="P302" i="6" s="1"/>
  <c r="L125" i="6"/>
  <c r="O125" i="6" s="1"/>
  <c r="P125" i="6" s="1"/>
  <c r="L124" i="6"/>
  <c r="O124" i="6" s="1"/>
  <c r="P124" i="6" s="1"/>
  <c r="L123" i="6"/>
  <c r="O123" i="6" s="1"/>
  <c r="P123" i="6" s="1"/>
  <c r="L122" i="6"/>
  <c r="O122" i="6" s="1"/>
  <c r="P122" i="6" s="1"/>
  <c r="L401" i="6"/>
  <c r="O401" i="6" s="1"/>
  <c r="P401" i="6" s="1"/>
  <c r="L153" i="6"/>
  <c r="O153" i="6" s="1"/>
  <c r="P153" i="6" s="1"/>
  <c r="L469" i="6"/>
  <c r="O469" i="6" s="1"/>
  <c r="P469" i="6" s="1"/>
  <c r="L187" i="6"/>
  <c r="O187" i="6" s="1"/>
  <c r="P187" i="6" s="1"/>
  <c r="L249" i="6"/>
  <c r="O249" i="6" s="1"/>
  <c r="P249" i="6" s="1"/>
  <c r="L248" i="6"/>
  <c r="O248" i="6" s="1"/>
  <c r="P248" i="6" s="1"/>
  <c r="L247" i="6"/>
  <c r="O247" i="6" s="1"/>
  <c r="P247" i="6" s="1"/>
  <c r="L246" i="6"/>
  <c r="O246" i="6" s="1"/>
  <c r="P246" i="6" s="1"/>
  <c r="L245" i="6"/>
  <c r="O245" i="6" s="1"/>
  <c r="P245" i="6" s="1"/>
  <c r="L244" i="6"/>
  <c r="O244" i="6" s="1"/>
  <c r="P244" i="6" s="1"/>
  <c r="L301" i="6"/>
  <c r="O301" i="6" s="1"/>
  <c r="P301" i="6" s="1"/>
  <c r="L468" i="6"/>
  <c r="O468" i="6" s="1"/>
  <c r="P468" i="6" s="1"/>
  <c r="L467" i="6"/>
  <c r="O467" i="6" s="1"/>
  <c r="P467" i="6" s="1"/>
  <c r="L357" i="6"/>
  <c r="O357" i="6" s="1"/>
  <c r="P357" i="6" s="1"/>
  <c r="L356" i="6"/>
  <c r="O356" i="6" s="1"/>
  <c r="P356" i="6" s="1"/>
  <c r="L355" i="6"/>
  <c r="O355" i="6" s="1"/>
  <c r="P355" i="6" s="1"/>
  <c r="L300" i="6"/>
  <c r="O300" i="6" s="1"/>
  <c r="P300" i="6" s="1"/>
  <c r="L354" i="6"/>
  <c r="O354" i="6" s="1"/>
  <c r="P354" i="6" s="1"/>
  <c r="L121" i="6"/>
  <c r="O121" i="6" s="1"/>
  <c r="P121" i="6" s="1"/>
  <c r="L120" i="6"/>
  <c r="O120" i="6" s="1"/>
  <c r="P120" i="6" s="1"/>
  <c r="L400" i="6"/>
  <c r="O400" i="6" s="1"/>
  <c r="P400" i="6" s="1"/>
  <c r="L466" i="6"/>
  <c r="O466" i="6" s="1"/>
  <c r="P466" i="6" s="1"/>
  <c r="L465" i="6"/>
  <c r="O465" i="6" s="1"/>
  <c r="P465" i="6" s="1"/>
  <c r="L464" i="6"/>
  <c r="O464" i="6" s="1"/>
  <c r="P464" i="6" s="1"/>
  <c r="L463" i="6"/>
  <c r="O463" i="6" s="1"/>
  <c r="P463" i="6" s="1"/>
  <c r="L186" i="6"/>
  <c r="O186" i="6" s="1"/>
  <c r="P186" i="6" s="1"/>
  <c r="L185" i="6"/>
  <c r="O185" i="6" s="1"/>
  <c r="P185" i="6" s="1"/>
  <c r="L243" i="6"/>
  <c r="O243" i="6" s="1"/>
  <c r="P243" i="6" s="1"/>
  <c r="L242" i="6"/>
  <c r="O242" i="6" s="1"/>
  <c r="P242" i="6" s="1"/>
  <c r="L241" i="6"/>
  <c r="O241" i="6" s="1"/>
  <c r="P241" i="6" s="1"/>
  <c r="L299" i="6"/>
  <c r="O299" i="6" s="1"/>
  <c r="P299" i="6" s="1"/>
  <c r="L79" i="6"/>
  <c r="O79" i="6" s="1"/>
  <c r="P79" i="6" s="1"/>
  <c r="L353" i="6"/>
  <c r="O353" i="6" s="1"/>
  <c r="P353" i="6" s="1"/>
  <c r="L352" i="6"/>
  <c r="O352" i="6" s="1"/>
  <c r="P352" i="6" s="1"/>
  <c r="L351" i="6"/>
  <c r="O351" i="6" s="1"/>
  <c r="P351" i="6" s="1"/>
  <c r="L298" i="6"/>
  <c r="O298" i="6" s="1"/>
  <c r="P298" i="6" s="1"/>
  <c r="L119" i="6"/>
  <c r="O119" i="6" s="1"/>
  <c r="P119" i="6" s="1"/>
  <c r="L399" i="6"/>
  <c r="O399" i="6" s="1"/>
  <c r="P399" i="6" s="1"/>
  <c r="L152" i="6"/>
  <c r="O152" i="6" s="1"/>
  <c r="P152" i="6" s="1"/>
  <c r="L151" i="6"/>
  <c r="O151" i="6" s="1"/>
  <c r="P151" i="6" s="1"/>
  <c r="L150" i="6"/>
  <c r="O150" i="6" s="1"/>
  <c r="P150" i="6" s="1"/>
  <c r="L240" i="6"/>
  <c r="O240" i="6" s="1"/>
  <c r="P240" i="6" s="1"/>
  <c r="L239" i="6"/>
  <c r="O239" i="6" s="1"/>
  <c r="P239" i="6" s="1"/>
  <c r="L238" i="6"/>
  <c r="O238" i="6" s="1"/>
  <c r="P238" i="6" s="1"/>
  <c r="L22" i="6"/>
  <c r="O22" i="6" s="1"/>
  <c r="P22" i="6" s="1"/>
  <c r="L381" i="6"/>
  <c r="O381" i="6" s="1"/>
  <c r="P381" i="6" s="1"/>
  <c r="L336" i="6"/>
  <c r="O336" i="6" s="1"/>
  <c r="P336" i="6" s="1"/>
  <c r="L335" i="6"/>
  <c r="O335" i="6" s="1"/>
  <c r="P335" i="6" s="1"/>
  <c r="L334" i="6"/>
  <c r="O334" i="6" s="1"/>
  <c r="P334" i="6" s="1"/>
  <c r="L107" i="6"/>
  <c r="O107" i="6" s="1"/>
  <c r="P107" i="6" s="1"/>
  <c r="L106" i="6"/>
  <c r="O106" i="6" s="1"/>
  <c r="P106" i="6" s="1"/>
  <c r="L176" i="6"/>
  <c r="O176" i="6" s="1"/>
  <c r="P176" i="6" s="1"/>
  <c r="L14" i="6"/>
  <c r="O14" i="6" s="1"/>
  <c r="P14" i="6" s="1"/>
  <c r="L205" i="6"/>
  <c r="O205" i="6" s="1"/>
  <c r="P205" i="6" s="1"/>
  <c r="L279" i="6"/>
  <c r="O279" i="6" s="1"/>
  <c r="P279" i="6" s="1"/>
  <c r="L439" i="6"/>
  <c r="O439" i="6" s="1"/>
  <c r="P439" i="6" s="1"/>
  <c r="L438" i="6"/>
  <c r="O438" i="6" s="1"/>
  <c r="P438" i="6" s="1"/>
  <c r="L175" i="6"/>
  <c r="O175" i="6" s="1"/>
  <c r="P175" i="6" s="1"/>
  <c r="L174" i="6"/>
  <c r="O174" i="6" s="1"/>
  <c r="P174" i="6" s="1"/>
  <c r="L173" i="6"/>
  <c r="O173" i="6" s="1"/>
  <c r="P173" i="6" s="1"/>
  <c r="L35" i="6"/>
  <c r="O35" i="6" s="1"/>
  <c r="P35" i="6" s="1"/>
  <c r="L34" i="6"/>
  <c r="O34" i="6" s="1"/>
  <c r="P34" i="6" s="1"/>
  <c r="L437" i="6"/>
  <c r="O437" i="6" s="1"/>
  <c r="P437" i="6" s="1"/>
  <c r="L436" i="6"/>
  <c r="O436" i="6" s="1"/>
  <c r="P436" i="6" s="1"/>
  <c r="L278" i="6"/>
  <c r="O278" i="6" s="1"/>
  <c r="P278" i="6" s="1"/>
  <c r="L70" i="6"/>
  <c r="O70" i="6" s="1"/>
  <c r="P70" i="6" s="1"/>
  <c r="L333" i="6"/>
  <c r="O333" i="6" s="1"/>
  <c r="P333" i="6" s="1"/>
  <c r="L13" i="6"/>
  <c r="O13" i="6" s="1"/>
  <c r="P13" i="6" s="1"/>
  <c r="L66" i="6"/>
  <c r="O66" i="6" s="1"/>
  <c r="P66" i="6" s="1"/>
  <c r="L324" i="6"/>
  <c r="O324" i="6" s="1"/>
  <c r="P324" i="6" s="1"/>
  <c r="L101" i="6"/>
  <c r="O101" i="6" s="1"/>
  <c r="P101" i="6" s="1"/>
  <c r="L376" i="6"/>
  <c r="O376" i="6" s="1"/>
  <c r="P376" i="6" s="1"/>
  <c r="L433" i="6"/>
  <c r="O433" i="6" s="1"/>
  <c r="P433" i="6" s="1"/>
  <c r="L432" i="6"/>
  <c r="O432" i="6" s="1"/>
  <c r="P432" i="6" s="1"/>
  <c r="L167" i="6"/>
  <c r="O167" i="6" s="1"/>
  <c r="P167" i="6" s="1"/>
  <c r="L203" i="6"/>
  <c r="O203" i="6" s="1"/>
  <c r="P203" i="6" s="1"/>
  <c r="L277" i="6"/>
  <c r="O277" i="6" s="1"/>
  <c r="P277" i="6" s="1"/>
  <c r="L276" i="6"/>
  <c r="O276" i="6" s="1"/>
  <c r="P276" i="6" s="1"/>
  <c r="L65" i="6"/>
  <c r="O65" i="6" s="1"/>
  <c r="P65" i="6" s="1"/>
  <c r="L64" i="6"/>
  <c r="O64" i="6" s="1"/>
  <c r="P64" i="6" s="1"/>
  <c r="L63" i="6"/>
  <c r="O63" i="6" s="1"/>
  <c r="P63" i="6" s="1"/>
  <c r="L100" i="6"/>
  <c r="O100" i="6" s="1"/>
  <c r="P100" i="6" s="1"/>
  <c r="L99" i="6"/>
  <c r="O99" i="6" s="1"/>
  <c r="P99" i="6" s="1"/>
  <c r="L431" i="6"/>
  <c r="O431" i="6" s="1"/>
  <c r="P431" i="6" s="1"/>
  <c r="L166" i="6"/>
  <c r="O166" i="6" s="1"/>
  <c r="P166" i="6" s="1"/>
  <c r="L202" i="6"/>
  <c r="O202" i="6" s="1"/>
  <c r="P202" i="6" s="1"/>
  <c r="L11" i="6"/>
  <c r="O11" i="6" s="1"/>
  <c r="P11" i="6" s="1"/>
  <c r="L10" i="6"/>
  <c r="O10" i="6" s="1"/>
  <c r="P10" i="6" s="1"/>
  <c r="L9" i="6"/>
  <c r="O9" i="6" s="1"/>
  <c r="P9" i="6" s="1"/>
  <c r="L275" i="6"/>
  <c r="O275" i="6" s="1"/>
  <c r="P275" i="6" s="1"/>
  <c r="L274" i="6"/>
  <c r="O274" i="6" s="1"/>
  <c r="P274" i="6" s="1"/>
  <c r="L430" i="6"/>
  <c r="O430" i="6" s="1"/>
  <c r="P430" i="6" s="1"/>
  <c r="L429" i="6"/>
  <c r="O429" i="6" s="1"/>
  <c r="P429" i="6" s="1"/>
  <c r="L428" i="6"/>
  <c r="O428" i="6" s="1"/>
  <c r="P428" i="6" s="1"/>
  <c r="L427" i="6"/>
  <c r="O427" i="6" s="1"/>
  <c r="P427" i="6" s="1"/>
  <c r="L426" i="6"/>
  <c r="O426" i="6" s="1"/>
  <c r="P426" i="6" s="1"/>
  <c r="L323" i="6"/>
  <c r="O323" i="6" s="1"/>
  <c r="P323" i="6" s="1"/>
  <c r="L322" i="6"/>
  <c r="O322" i="6" s="1"/>
  <c r="P322" i="6" s="1"/>
  <c r="L273" i="6"/>
  <c r="O273" i="6" s="1"/>
  <c r="P273" i="6" s="1"/>
  <c r="L321" i="6"/>
  <c r="O321" i="6" s="1"/>
  <c r="P321" i="6" s="1"/>
  <c r="L98" i="6"/>
  <c r="O98" i="6" s="1"/>
  <c r="P98" i="6" s="1"/>
  <c r="L97" i="6"/>
  <c r="O97" i="6" s="1"/>
  <c r="P97" i="6" s="1"/>
  <c r="L131" i="6"/>
  <c r="O131" i="6" s="1"/>
  <c r="P131" i="6" s="1"/>
  <c r="L425" i="6"/>
  <c r="O425" i="6" s="1"/>
  <c r="P425" i="6" s="1"/>
  <c r="L424" i="6"/>
  <c r="O424" i="6" s="1"/>
  <c r="P424" i="6" s="1"/>
  <c r="L201" i="6"/>
  <c r="O201" i="6" s="1"/>
  <c r="P201" i="6" s="1"/>
  <c r="L200" i="6"/>
  <c r="O200" i="6" s="1"/>
  <c r="P200" i="6" s="1"/>
  <c r="L199" i="6"/>
  <c r="O199" i="6" s="1"/>
  <c r="P199" i="6" s="1"/>
  <c r="L8" i="6"/>
  <c r="O8" i="6" s="1"/>
  <c r="P8" i="6" s="1"/>
  <c r="L29" i="6"/>
  <c r="O29" i="6" s="1"/>
  <c r="P29" i="6" s="1"/>
  <c r="L272" i="6"/>
  <c r="O272" i="6" s="1"/>
  <c r="P272" i="6" s="1"/>
  <c r="L96" i="6"/>
  <c r="O96" i="6" s="1"/>
  <c r="P96" i="6" s="1"/>
  <c r="L134" i="6"/>
  <c r="O134" i="6" s="1"/>
  <c r="P134" i="6" s="1"/>
  <c r="L444" i="6"/>
  <c r="O444" i="6" s="1"/>
  <c r="P444" i="6" s="1"/>
  <c r="L443" i="6"/>
  <c r="O443" i="6" s="1"/>
  <c r="P443" i="6" s="1"/>
  <c r="L4" i="6"/>
  <c r="O4" i="6" s="1"/>
  <c r="P4" i="6" s="1"/>
  <c r="L3" i="6"/>
  <c r="O3" i="6" s="1"/>
  <c r="P3" i="6" s="1"/>
  <c r="L213" i="6"/>
  <c r="O213" i="6" s="1"/>
  <c r="P213" i="6" s="1"/>
  <c r="L212" i="6"/>
  <c r="O212" i="6" s="1"/>
  <c r="P212" i="6" s="1"/>
  <c r="L211" i="6"/>
  <c r="O211" i="6" s="1"/>
  <c r="P211" i="6" s="1"/>
  <c r="L210" i="6"/>
  <c r="O210" i="6" s="1"/>
  <c r="P210" i="6" s="1"/>
  <c r="L41" i="6"/>
  <c r="O41" i="6" s="1"/>
  <c r="P41" i="6" s="1"/>
  <c r="L40" i="6"/>
  <c r="O40" i="6" s="1"/>
  <c r="P40" i="6" s="1"/>
  <c r="L39" i="6"/>
  <c r="O39" i="6" s="1"/>
  <c r="P39" i="6" s="1"/>
  <c r="L284" i="6"/>
  <c r="O284" i="6" s="1"/>
  <c r="P284" i="6" s="1"/>
  <c r="L283" i="6"/>
  <c r="O283" i="6" s="1"/>
  <c r="P283" i="6" s="1"/>
  <c r="L282" i="6"/>
  <c r="O282" i="6" s="1"/>
  <c r="P282" i="6" s="1"/>
  <c r="L338" i="6"/>
  <c r="O338" i="6" s="1"/>
  <c r="P338" i="6" s="1"/>
  <c r="L387" i="6"/>
  <c r="O387" i="6" s="1"/>
  <c r="P387" i="6" s="1"/>
  <c r="L110" i="6"/>
  <c r="O110" i="6" s="1"/>
  <c r="P110" i="6" s="1"/>
  <c r="L442" i="6"/>
  <c r="O442" i="6" s="1"/>
  <c r="P442" i="6" s="1"/>
  <c r="L209" i="6"/>
  <c r="O209" i="6" s="1"/>
  <c r="P209" i="6" s="1"/>
  <c r="L72" i="6"/>
  <c r="O72" i="6" s="1"/>
  <c r="P72" i="6" s="1"/>
  <c r="L386" i="6"/>
  <c r="O386" i="6" s="1"/>
  <c r="P386" i="6" s="1"/>
  <c r="L133" i="6"/>
  <c r="O133" i="6" s="1"/>
  <c r="P133" i="6" s="1"/>
  <c r="L441" i="6"/>
  <c r="O441" i="6" s="1"/>
  <c r="P441" i="6" s="1"/>
  <c r="L208" i="6"/>
  <c r="O208" i="6" s="1"/>
  <c r="P208" i="6" s="1"/>
  <c r="L16" i="6"/>
  <c r="O16" i="6" s="1"/>
  <c r="P16" i="6" s="1"/>
  <c r="L281" i="6"/>
  <c r="O281" i="6" s="1"/>
  <c r="P281" i="6" s="1"/>
  <c r="L71" i="6"/>
  <c r="O71" i="6" s="1"/>
  <c r="P71" i="6" s="1"/>
  <c r="L280" i="6"/>
  <c r="O280" i="6" s="1"/>
  <c r="P280" i="6" s="1"/>
  <c r="L385" i="6"/>
  <c r="O385" i="6" s="1"/>
  <c r="P385" i="6" s="1"/>
  <c r="L384" i="6"/>
  <c r="O384" i="6" s="1"/>
  <c r="P384" i="6" s="1"/>
  <c r="L440" i="6"/>
  <c r="O440" i="6" s="1"/>
  <c r="P440" i="6" s="1"/>
  <c r="L383" i="6"/>
  <c r="O383" i="6" s="1"/>
  <c r="P383" i="6" s="1"/>
  <c r="L132" i="6"/>
  <c r="O132" i="6" s="1"/>
  <c r="P132" i="6" s="1"/>
  <c r="L177" i="6"/>
  <c r="O177" i="6" s="1"/>
  <c r="P177" i="6" s="1"/>
  <c r="L207" i="6"/>
  <c r="O207" i="6" s="1"/>
  <c r="P207" i="6" s="1"/>
  <c r="L206" i="6"/>
  <c r="O206" i="6" s="1"/>
  <c r="P206" i="6" s="1"/>
  <c r="L15" i="6"/>
  <c r="O15" i="6" s="1"/>
  <c r="P15" i="6" s="1"/>
  <c r="L38" i="6"/>
  <c r="O38" i="6" s="1"/>
  <c r="P38" i="6" s="1"/>
  <c r="L37" i="6"/>
  <c r="O37" i="6" s="1"/>
  <c r="P37" i="6" s="1"/>
  <c r="L36" i="6"/>
  <c r="O36" i="6" s="1"/>
  <c r="P36" i="6" s="1"/>
  <c r="L337" i="6"/>
  <c r="O337" i="6" s="1"/>
  <c r="P337" i="6" s="1"/>
  <c r="L382" i="6"/>
  <c r="O382" i="6" s="1"/>
  <c r="P382" i="6" s="1"/>
  <c r="L109" i="6"/>
  <c r="O109" i="6" s="1"/>
  <c r="P109" i="6" s="1"/>
  <c r="L108" i="6"/>
  <c r="O108" i="6" s="1"/>
  <c r="P108" i="6" s="1"/>
  <c r="L114" i="6"/>
  <c r="O114" i="6" s="1"/>
  <c r="P114" i="6" s="1"/>
  <c r="L447" i="6"/>
  <c r="O447" i="6" s="1"/>
  <c r="P447" i="6" s="1"/>
  <c r="L391" i="6"/>
  <c r="O391" i="6" s="1"/>
  <c r="P391" i="6" s="1"/>
  <c r="L182" i="6"/>
  <c r="O182" i="6" s="1"/>
  <c r="P182" i="6" s="1"/>
  <c r="L6" i="6"/>
  <c r="O6" i="6" s="1"/>
  <c r="P6" i="6" s="1"/>
  <c r="L220" i="6"/>
  <c r="O220" i="6" s="1"/>
  <c r="P220" i="6" s="1"/>
  <c r="L219" i="6"/>
  <c r="O219" i="6" s="1"/>
  <c r="P219" i="6" s="1"/>
  <c r="L218" i="6"/>
  <c r="O218" i="6" s="1"/>
  <c r="P218" i="6" s="1"/>
  <c r="L47" i="6"/>
  <c r="O47" i="6" s="1"/>
  <c r="P47" i="6" s="1"/>
  <c r="L46" i="6"/>
  <c r="O46" i="6" s="1"/>
  <c r="P46" i="6" s="1"/>
  <c r="L45" i="6"/>
  <c r="O45" i="6" s="1"/>
  <c r="P45" i="6" s="1"/>
  <c r="L287" i="6"/>
  <c r="O287" i="6" s="1"/>
  <c r="P287" i="6" s="1"/>
  <c r="L342" i="6"/>
  <c r="O342" i="6" s="1"/>
  <c r="P342" i="6" s="1"/>
  <c r="L181" i="6"/>
  <c r="O181" i="6" s="1"/>
  <c r="P181" i="6" s="1"/>
  <c r="L180" i="6"/>
  <c r="O180" i="6" s="1"/>
  <c r="P180" i="6" s="1"/>
  <c r="L18" i="6"/>
  <c r="O18" i="6" s="1"/>
  <c r="P18" i="6" s="1"/>
  <c r="L217" i="6"/>
  <c r="O217" i="6" s="1"/>
  <c r="P217" i="6" s="1"/>
  <c r="L390" i="6"/>
  <c r="O390" i="6" s="1"/>
  <c r="P390" i="6" s="1"/>
  <c r="L113" i="6"/>
  <c r="O113" i="6" s="1"/>
  <c r="P113" i="6" s="1"/>
  <c r="L140" i="6"/>
  <c r="O140" i="6" s="1"/>
  <c r="P140" i="6" s="1"/>
  <c r="L139" i="6"/>
  <c r="O139" i="6" s="1"/>
  <c r="P139" i="6" s="1"/>
  <c r="L138" i="6"/>
  <c r="O138" i="6" s="1"/>
  <c r="P138" i="6" s="1"/>
  <c r="L137" i="6"/>
  <c r="O137" i="6" s="1"/>
  <c r="P137" i="6" s="1"/>
  <c r="L446" i="6"/>
  <c r="O446" i="6" s="1"/>
  <c r="P446" i="6" s="1"/>
  <c r="L179" i="6"/>
  <c r="O179" i="6" s="1"/>
  <c r="P179" i="6" s="1"/>
  <c r="L178" i="6"/>
  <c r="O178" i="6" s="1"/>
  <c r="P178" i="6" s="1"/>
  <c r="L341" i="6"/>
  <c r="O341" i="6" s="1"/>
  <c r="P341" i="6" s="1"/>
  <c r="L340" i="6"/>
  <c r="O340" i="6" s="1"/>
  <c r="P340" i="6" s="1"/>
  <c r="L216" i="6"/>
  <c r="O216" i="6" s="1"/>
  <c r="P216" i="6" s="1"/>
  <c r="L215" i="6"/>
  <c r="O215" i="6" s="1"/>
  <c r="P215" i="6" s="1"/>
  <c r="L44" i="6"/>
  <c r="O44" i="6" s="1"/>
  <c r="P44" i="6" s="1"/>
  <c r="L43" i="6"/>
  <c r="O43" i="6" s="1"/>
  <c r="P43" i="6" s="1"/>
  <c r="L42" i="6"/>
  <c r="O42" i="6" s="1"/>
  <c r="P42" i="6" s="1"/>
  <c r="L286" i="6"/>
  <c r="O286" i="6" s="1"/>
  <c r="P286" i="6" s="1"/>
  <c r="L389" i="6"/>
  <c r="O389" i="6" s="1"/>
  <c r="P389" i="6" s="1"/>
  <c r="L136" i="6"/>
  <c r="O136" i="6" s="1"/>
  <c r="P136" i="6" s="1"/>
  <c r="L135" i="6"/>
  <c r="O135" i="6" s="1"/>
  <c r="P135" i="6" s="1"/>
  <c r="L445" i="6"/>
  <c r="O445" i="6" s="1"/>
  <c r="P445" i="6" s="1"/>
  <c r="L5" i="6"/>
  <c r="O5" i="6" s="1"/>
  <c r="P5" i="6" s="1"/>
  <c r="L214" i="6"/>
  <c r="O214" i="6" s="1"/>
  <c r="P214" i="6" s="1"/>
  <c r="L17" i="6"/>
  <c r="O17" i="6" s="1"/>
  <c r="P17" i="6" s="1"/>
  <c r="L285" i="6"/>
  <c r="O285" i="6" s="1"/>
  <c r="P285" i="6" s="1"/>
  <c r="L388" i="6"/>
  <c r="O388" i="6" s="1"/>
  <c r="P388" i="6" s="1"/>
  <c r="L339" i="6"/>
  <c r="O339" i="6" s="1"/>
  <c r="P339" i="6" s="1"/>
  <c r="L112" i="6"/>
  <c r="O112" i="6" s="1"/>
  <c r="P112" i="6" s="1"/>
  <c r="L111" i="6"/>
  <c r="O111" i="6" s="1"/>
  <c r="P111" i="6" s="1"/>
  <c r="L62" i="6"/>
  <c r="O62" i="6" s="1"/>
  <c r="P62" i="6" s="1"/>
  <c r="L372" i="6"/>
  <c r="O372" i="6" s="1"/>
  <c r="P372" i="6" s="1"/>
  <c r="L371" i="6"/>
  <c r="O371" i="6" s="1"/>
  <c r="P371" i="6" s="1"/>
  <c r="L164" i="6"/>
  <c r="O164" i="6" s="1"/>
  <c r="P164" i="6" s="1"/>
  <c r="L61" i="6"/>
  <c r="O61" i="6" s="1"/>
  <c r="P61" i="6" s="1"/>
  <c r="L128" i="6"/>
  <c r="O128" i="6" s="1"/>
  <c r="P128" i="6" s="1"/>
  <c r="L409" i="6"/>
  <c r="O409" i="6" s="1"/>
  <c r="P409" i="6" s="1"/>
  <c r="L194" i="6"/>
  <c r="O194" i="6" s="1"/>
  <c r="P194" i="6" s="1"/>
  <c r="L270" i="6"/>
  <c r="O270" i="6" s="1"/>
  <c r="P270" i="6" s="1"/>
  <c r="L25" i="6"/>
  <c r="O25" i="6" s="1"/>
  <c r="P25" i="6" s="1"/>
  <c r="L318" i="6"/>
  <c r="O318" i="6" s="1"/>
  <c r="P318" i="6" s="1"/>
  <c r="L60" i="6"/>
  <c r="O60" i="6" s="1"/>
  <c r="P60" i="6" s="1"/>
  <c r="L59" i="6"/>
  <c r="O59" i="6" s="1"/>
  <c r="P59" i="6" s="1"/>
  <c r="L408" i="6"/>
  <c r="O408" i="6" s="1"/>
  <c r="P408" i="6" s="1"/>
  <c r="L407" i="6"/>
  <c r="O407" i="6" s="1"/>
  <c r="P407" i="6" s="1"/>
  <c r="L269" i="6"/>
  <c r="O269" i="6" s="1"/>
  <c r="P269" i="6" s="1"/>
  <c r="L268" i="6"/>
  <c r="O268" i="6" s="1"/>
  <c r="P268" i="6" s="1"/>
  <c r="L267" i="6"/>
  <c r="O267" i="6" s="1"/>
  <c r="P267" i="6" s="1"/>
  <c r="L91" i="6"/>
  <c r="O91" i="6" s="1"/>
  <c r="P91" i="6" s="1"/>
  <c r="L90" i="6"/>
  <c r="O90" i="6" s="1"/>
  <c r="P90" i="6" s="1"/>
  <c r="L370" i="6"/>
  <c r="O370" i="6" s="1"/>
  <c r="P370" i="6" s="1"/>
  <c r="L369" i="6"/>
  <c r="O369" i="6" s="1"/>
  <c r="P369" i="6" s="1"/>
  <c r="L127" i="6"/>
  <c r="O127" i="6" s="1"/>
  <c r="P127" i="6" s="1"/>
  <c r="L163" i="6"/>
  <c r="O163" i="6" s="1"/>
  <c r="P163" i="6" s="1"/>
  <c r="L162" i="6"/>
  <c r="O162" i="6" s="1"/>
  <c r="P162" i="6" s="1"/>
  <c r="L193" i="6"/>
  <c r="O193" i="6" s="1"/>
  <c r="P193" i="6" s="1"/>
  <c r="L192" i="6"/>
  <c r="O192" i="6" s="1"/>
  <c r="P192" i="6" s="1"/>
  <c r="L7" i="6"/>
  <c r="O7" i="6" s="1"/>
  <c r="P7" i="6" s="1"/>
  <c r="L266" i="6"/>
  <c r="O266" i="6" s="1"/>
  <c r="P266" i="6" s="1"/>
  <c r="L265" i="6"/>
  <c r="O265" i="6" s="1"/>
  <c r="P265" i="6" s="1"/>
  <c r="L264" i="6"/>
  <c r="O264" i="6" s="1"/>
  <c r="P264" i="6" s="1"/>
  <c r="L24" i="6"/>
  <c r="O24" i="6" s="1"/>
  <c r="P24" i="6" s="1"/>
  <c r="L23" i="6"/>
  <c r="O23" i="6" s="1"/>
  <c r="P23" i="6" s="1"/>
  <c r="L89" i="6"/>
  <c r="O89" i="6" s="1"/>
  <c r="P89" i="6" s="1"/>
  <c r="L423" i="6"/>
  <c r="O423" i="6" s="1"/>
  <c r="P423" i="6" s="1"/>
  <c r="L422" i="6"/>
  <c r="O422" i="6" s="1"/>
  <c r="P422" i="6" s="1"/>
  <c r="L271" i="6"/>
  <c r="O271" i="6" s="1"/>
  <c r="P271" i="6" s="1"/>
  <c r="L95" i="6"/>
  <c r="O95" i="6" s="1"/>
  <c r="P95" i="6" s="1"/>
  <c r="L421" i="6"/>
  <c r="O421" i="6" s="1"/>
  <c r="P421" i="6" s="1"/>
  <c r="L420" i="6"/>
  <c r="O420" i="6" s="1"/>
  <c r="P420" i="6" s="1"/>
  <c r="L130" i="6"/>
  <c r="O130" i="6" s="1"/>
  <c r="P130" i="6" s="1"/>
  <c r="L129" i="6"/>
  <c r="O129" i="6" s="1"/>
  <c r="P129" i="6" s="1"/>
  <c r="L320" i="6"/>
  <c r="O320" i="6" s="1"/>
  <c r="P320" i="6" s="1"/>
  <c r="L94" i="6"/>
  <c r="O94" i="6" s="1"/>
  <c r="P94" i="6" s="1"/>
  <c r="L93" i="6"/>
  <c r="O93" i="6" s="1"/>
  <c r="P93" i="6" s="1"/>
  <c r="L375" i="6"/>
  <c r="O375" i="6" s="1"/>
  <c r="P375" i="6" s="1"/>
  <c r="L374" i="6"/>
  <c r="O374" i="6" s="1"/>
  <c r="P374" i="6" s="1"/>
  <c r="L419" i="6"/>
  <c r="O419" i="6" s="1"/>
  <c r="P419" i="6" s="1"/>
  <c r="L418" i="6"/>
  <c r="O418" i="6" s="1"/>
  <c r="P418" i="6" s="1"/>
  <c r="L417" i="6"/>
  <c r="O417" i="6" s="1"/>
  <c r="P417" i="6" s="1"/>
  <c r="L2" i="6"/>
  <c r="O2" i="6" s="1"/>
  <c r="P2" i="6" s="1"/>
  <c r="L198" i="6"/>
  <c r="O198" i="6" s="1"/>
  <c r="P198" i="6" s="1"/>
  <c r="L28" i="6"/>
  <c r="O28" i="6" s="1"/>
  <c r="P28" i="6" s="1"/>
  <c r="L27" i="6"/>
  <c r="O27" i="6" s="1"/>
  <c r="P27" i="6" s="1"/>
  <c r="L416" i="6"/>
  <c r="O416" i="6" s="1"/>
  <c r="P416" i="6" s="1"/>
  <c r="L415" i="6"/>
  <c r="O415" i="6" s="1"/>
  <c r="P415" i="6" s="1"/>
  <c r="L414" i="6"/>
  <c r="O414" i="6" s="1"/>
  <c r="P414" i="6" s="1"/>
  <c r="L319" i="6"/>
  <c r="O319" i="6" s="1"/>
  <c r="P319" i="6" s="1"/>
  <c r="L413" i="6"/>
  <c r="O413" i="6" s="1"/>
  <c r="P413" i="6" s="1"/>
  <c r="L412" i="6"/>
  <c r="O412" i="6" s="1"/>
  <c r="P412" i="6" s="1"/>
  <c r="L165" i="6"/>
  <c r="O165" i="6" s="1"/>
  <c r="P165" i="6" s="1"/>
  <c r="L26" i="6"/>
  <c r="O26" i="6" s="1"/>
  <c r="P26" i="6" s="1"/>
  <c r="L92" i="6"/>
  <c r="O92" i="6" s="1"/>
  <c r="P92" i="6" s="1"/>
  <c r="L373" i="6"/>
  <c r="O373" i="6" s="1"/>
  <c r="P373" i="6" s="1"/>
  <c r="L411" i="6"/>
  <c r="O411" i="6" s="1"/>
  <c r="P411" i="6" s="1"/>
  <c r="L410" i="6"/>
  <c r="O410" i="6" s="1"/>
  <c r="P410" i="6" s="1"/>
  <c r="L197" i="6"/>
  <c r="O197" i="6" s="1"/>
  <c r="P197" i="6" s="1"/>
  <c r="L196" i="6"/>
  <c r="O196" i="6" s="1"/>
  <c r="P196" i="6" s="1"/>
  <c r="L195" i="6"/>
  <c r="O195" i="6" s="1"/>
  <c r="P195" i="6" s="1"/>
  <c r="L368" i="6"/>
  <c r="O368" i="6" s="1"/>
  <c r="P368" i="6" s="1"/>
  <c r="L406" i="6"/>
  <c r="O406" i="6" s="1"/>
  <c r="P406" i="6" s="1"/>
  <c r="L405" i="6"/>
  <c r="O405" i="6" s="1"/>
  <c r="P405" i="6" s="1"/>
  <c r="L161" i="6"/>
  <c r="O161" i="6" s="1"/>
  <c r="P161" i="6" s="1"/>
  <c r="L160" i="6"/>
  <c r="O160" i="6" s="1"/>
  <c r="P160" i="6" s="1"/>
  <c r="L478" i="6"/>
  <c r="O478" i="6" s="1"/>
  <c r="P478" i="6" s="1"/>
  <c r="L477" i="6"/>
  <c r="O477" i="6" s="1"/>
  <c r="P477" i="6" s="1"/>
  <c r="L263" i="6"/>
  <c r="O263" i="6" s="1"/>
  <c r="P263" i="6" s="1"/>
  <c r="L262" i="6"/>
  <c r="O262" i="6" s="1"/>
  <c r="P262" i="6" s="1"/>
  <c r="L261" i="6"/>
  <c r="O261" i="6" s="1"/>
  <c r="P261" i="6" s="1"/>
  <c r="L58" i="6"/>
  <c r="O58" i="6" s="1"/>
  <c r="P58" i="6" s="1"/>
  <c r="L88" i="6"/>
  <c r="O88" i="6" s="1"/>
  <c r="P88" i="6" s="1"/>
  <c r="L159" i="6"/>
  <c r="O159" i="6" s="1"/>
  <c r="P159" i="6" s="1"/>
  <c r="L158" i="6"/>
  <c r="O158" i="6" s="1"/>
  <c r="P158" i="6" s="1"/>
  <c r="L157" i="6"/>
  <c r="O157" i="6" s="1"/>
  <c r="P157" i="6" s="1"/>
  <c r="L156" i="6"/>
  <c r="O156" i="6" s="1"/>
  <c r="P156" i="6" s="1"/>
  <c r="L476" i="6"/>
  <c r="O476" i="6" s="1"/>
  <c r="P476" i="6" s="1"/>
  <c r="L191" i="6"/>
  <c r="O191" i="6" s="1"/>
  <c r="P191" i="6" s="1"/>
  <c r="L57" i="6"/>
  <c r="O57" i="6" s="1"/>
  <c r="P57" i="6" s="1"/>
  <c r="L87" i="6"/>
  <c r="O87" i="6" s="1"/>
  <c r="P87" i="6" s="1"/>
  <c r="L86" i="6"/>
  <c r="O86" i="6" s="1"/>
  <c r="P86" i="6" s="1"/>
  <c r="L85" i="6"/>
  <c r="O85" i="6" s="1"/>
  <c r="P85" i="6" s="1"/>
  <c r="L367" i="6"/>
  <c r="O367" i="6" s="1"/>
  <c r="P367" i="6" s="1"/>
  <c r="L366" i="6"/>
  <c r="O366" i="6" s="1"/>
  <c r="P366" i="6" s="1"/>
  <c r="L404" i="6"/>
  <c r="O404" i="6" s="1"/>
  <c r="P404" i="6" s="1"/>
  <c r="L403" i="6"/>
  <c r="O403" i="6" s="1"/>
  <c r="P403" i="6" s="1"/>
  <c r="L155" i="6"/>
  <c r="O155" i="6" s="1"/>
  <c r="P155" i="6" s="1"/>
  <c r="L475" i="6"/>
  <c r="O475" i="6" s="1"/>
  <c r="P475" i="6" s="1"/>
  <c r="L474" i="6"/>
  <c r="O474" i="6" s="1"/>
  <c r="P474" i="6" s="1"/>
  <c r="L260" i="6"/>
  <c r="O260" i="6" s="1"/>
  <c r="P260" i="6" s="1"/>
  <c r="L56" i="6"/>
  <c r="O56" i="6" s="1"/>
  <c r="P56" i="6" s="1"/>
  <c r="L317" i="6"/>
  <c r="O317" i="6" s="1"/>
  <c r="P317" i="6" s="1"/>
  <c r="L316" i="6"/>
  <c r="O316" i="6" s="1"/>
  <c r="P316" i="6" s="1"/>
  <c r="L315" i="6"/>
  <c r="O315" i="6" s="1"/>
  <c r="P315" i="6" s="1"/>
  <c r="L314" i="6"/>
  <c r="O314" i="6" s="1"/>
  <c r="P314" i="6" s="1"/>
  <c r="L84" i="6"/>
  <c r="O84" i="6" s="1"/>
  <c r="P84" i="6" s="1"/>
  <c r="L83" i="6"/>
  <c r="O83" i="6" s="1"/>
  <c r="P83" i="6" s="1"/>
  <c r="L82" i="6"/>
  <c r="O82" i="6" s="1"/>
  <c r="P82" i="6" s="1"/>
  <c r="L81" i="6"/>
  <c r="O81" i="6" s="1"/>
  <c r="P81" i="6" s="1"/>
  <c r="L80" i="6"/>
  <c r="O80" i="6" s="1"/>
  <c r="P80" i="6" s="1"/>
  <c r="L365" i="6"/>
  <c r="O365" i="6" s="1"/>
  <c r="P365" i="6" s="1"/>
  <c r="L364" i="6"/>
  <c r="O364" i="6" s="1"/>
  <c r="P364" i="6" s="1"/>
  <c r="L363" i="6"/>
  <c r="O363" i="6" s="1"/>
  <c r="P363" i="6" s="1"/>
  <c r="L313" i="6"/>
  <c r="O313" i="6" s="1"/>
  <c r="P313" i="6" s="1"/>
  <c r="L312" i="6"/>
  <c r="O312" i="6" s="1"/>
  <c r="P312" i="6" s="1"/>
  <c r="L473" i="6"/>
  <c r="O473" i="6" s="1"/>
  <c r="P473" i="6" s="1"/>
  <c r="L190" i="6"/>
  <c r="O190" i="6" s="1"/>
  <c r="P190" i="6" s="1"/>
  <c r="L259" i="6"/>
  <c r="O259" i="6" s="1"/>
  <c r="P259" i="6" s="1"/>
  <c r="L258" i="6"/>
  <c r="O258" i="6" s="1"/>
  <c r="P258" i="6" s="1"/>
  <c r="L257" i="6"/>
  <c r="O257" i="6" s="1"/>
  <c r="P257" i="6" s="1"/>
  <c r="L55" i="6"/>
  <c r="O55" i="6" s="1"/>
  <c r="P55" i="6" s="1"/>
  <c r="L54" i="6"/>
  <c r="O54" i="6" s="1"/>
  <c r="P54" i="6" s="1"/>
  <c r="L362" i="6"/>
  <c r="O362" i="6" s="1"/>
  <c r="P362" i="6" s="1"/>
  <c r="L311" i="6"/>
  <c r="O311" i="6" s="1"/>
  <c r="P311" i="6" s="1"/>
  <c r="L225" i="6"/>
  <c r="O225" i="6" s="1"/>
  <c r="P225" i="6" s="1"/>
  <c r="L76" i="6"/>
  <c r="O76" i="6" s="1"/>
  <c r="P76" i="6" s="1"/>
  <c r="L224" i="6"/>
  <c r="O224" i="6" s="1"/>
  <c r="P224" i="6" s="1"/>
  <c r="L223" i="6"/>
  <c r="O223" i="6" s="1"/>
  <c r="P223" i="6" s="1"/>
  <c r="L454" i="6"/>
  <c r="O454" i="6" s="1"/>
  <c r="P454" i="6" s="1"/>
  <c r="L295" i="6"/>
  <c r="O295" i="6" s="1"/>
  <c r="P295" i="6" s="1"/>
  <c r="L395" i="6"/>
  <c r="O395" i="6" s="1"/>
  <c r="P395" i="6" s="1"/>
  <c r="L116" i="6"/>
  <c r="O116" i="6" s="1"/>
  <c r="P116" i="6" s="1"/>
  <c r="L115" i="6"/>
  <c r="O115" i="6" s="1"/>
  <c r="P115" i="6" s="1"/>
  <c r="L453" i="6"/>
  <c r="O453" i="6" s="1"/>
  <c r="P453" i="6" s="1"/>
  <c r="L142" i="6"/>
  <c r="O142" i="6" s="1"/>
  <c r="P142" i="6" s="1"/>
  <c r="L452" i="6"/>
  <c r="O452" i="6" s="1"/>
  <c r="P452" i="6" s="1"/>
  <c r="L451" i="6"/>
  <c r="O451" i="6" s="1"/>
  <c r="P451" i="6" s="1"/>
  <c r="L222" i="6"/>
  <c r="O222" i="6" s="1"/>
  <c r="P222" i="6" s="1"/>
  <c r="L49" i="6"/>
  <c r="O49" i="6" s="1"/>
  <c r="P49" i="6" s="1"/>
  <c r="L294" i="6"/>
  <c r="O294" i="6" s="1"/>
  <c r="P294" i="6" s="1"/>
  <c r="L75" i="6"/>
  <c r="O75" i="6" s="1"/>
  <c r="P75" i="6" s="1"/>
  <c r="L293" i="6"/>
  <c r="O293" i="6" s="1"/>
  <c r="P293" i="6" s="1"/>
  <c r="L292" i="6"/>
  <c r="O292" i="6" s="1"/>
  <c r="P292" i="6" s="1"/>
  <c r="L221" i="6"/>
  <c r="O221" i="6" s="1"/>
  <c r="P221" i="6" s="1"/>
  <c r="L394" i="6"/>
  <c r="O394" i="6" s="1"/>
  <c r="P394" i="6" s="1"/>
  <c r="L141" i="6"/>
  <c r="O141" i="6" s="1"/>
  <c r="P141" i="6" s="1"/>
  <c r="L450" i="6"/>
  <c r="O450" i="6" s="1"/>
  <c r="P450" i="6" s="1"/>
  <c r="L449" i="6"/>
  <c r="O449" i="6" s="1"/>
  <c r="P449" i="6" s="1"/>
  <c r="L291" i="6"/>
  <c r="O291" i="6" s="1"/>
  <c r="P291" i="6" s="1"/>
  <c r="L290" i="6"/>
  <c r="O290" i="6" s="1"/>
  <c r="P290" i="6" s="1"/>
  <c r="L74" i="6"/>
  <c r="O74" i="6" s="1"/>
  <c r="P74" i="6" s="1"/>
  <c r="L73" i="6"/>
  <c r="O73" i="6" s="1"/>
  <c r="P73" i="6" s="1"/>
  <c r="L289" i="6"/>
  <c r="O289" i="6" s="1"/>
  <c r="P289" i="6" s="1"/>
  <c r="L288" i="6"/>
  <c r="O288" i="6" s="1"/>
  <c r="P288" i="6" s="1"/>
  <c r="L393" i="6"/>
  <c r="O393" i="6" s="1"/>
  <c r="P393" i="6" s="1"/>
  <c r="L392" i="6"/>
  <c r="O392" i="6" s="1"/>
  <c r="P392" i="6" s="1"/>
  <c r="L448" i="6"/>
  <c r="O448" i="6" s="1"/>
  <c r="P448" i="6" s="1"/>
  <c r="L48" i="6"/>
  <c r="O48" i="6" s="1"/>
  <c r="P48" i="6" s="1"/>
  <c r="L332" i="6"/>
  <c r="O332" i="6" s="1"/>
  <c r="P332" i="6" s="1"/>
  <c r="L331" i="6"/>
  <c r="O331" i="6" s="1"/>
  <c r="P331" i="6" s="1"/>
  <c r="L105" i="6"/>
  <c r="O105" i="6" s="1"/>
  <c r="P105" i="6" s="1"/>
  <c r="L104" i="6"/>
  <c r="O104" i="6" s="1"/>
  <c r="P104" i="6" s="1"/>
  <c r="L435" i="6"/>
  <c r="O435" i="6" s="1"/>
  <c r="P435" i="6" s="1"/>
  <c r="L172" i="6"/>
  <c r="O172" i="6" s="1"/>
  <c r="P172" i="6" s="1"/>
  <c r="L330" i="6"/>
  <c r="O330" i="6" s="1"/>
  <c r="P330" i="6" s="1"/>
  <c r="L69" i="6"/>
  <c r="O69" i="6" s="1"/>
  <c r="P69" i="6" s="1"/>
  <c r="L329" i="6"/>
  <c r="O329" i="6" s="1"/>
  <c r="P329" i="6" s="1"/>
  <c r="L380" i="6"/>
  <c r="O380" i="6" s="1"/>
  <c r="P380" i="6" s="1"/>
  <c r="L171" i="6"/>
  <c r="O171" i="6" s="1"/>
  <c r="P171" i="6" s="1"/>
  <c r="L170" i="6"/>
  <c r="O170" i="6" s="1"/>
  <c r="P170" i="6" s="1"/>
  <c r="L12" i="6"/>
  <c r="O12" i="6" s="1"/>
  <c r="P12" i="6" s="1"/>
  <c r="L33" i="6"/>
  <c r="O33" i="6" s="1"/>
  <c r="P33" i="6" s="1"/>
  <c r="L379" i="6"/>
  <c r="O379" i="6" s="1"/>
  <c r="P379" i="6" s="1"/>
  <c r="L103" i="6"/>
  <c r="O103" i="6" s="1"/>
  <c r="P103" i="6" s="1"/>
  <c r="L434" i="6"/>
  <c r="O434" i="6" s="1"/>
  <c r="P434" i="6" s="1"/>
  <c r="L328" i="6"/>
  <c r="O328" i="6" s="1"/>
  <c r="P328" i="6" s="1"/>
  <c r="L68" i="6"/>
  <c r="O68" i="6" s="1"/>
  <c r="P68" i="6" s="1"/>
  <c r="L327" i="6"/>
  <c r="O327" i="6" s="1"/>
  <c r="P327" i="6" s="1"/>
  <c r="L326" i="6"/>
  <c r="O326" i="6" s="1"/>
  <c r="P326" i="6" s="1"/>
  <c r="L378" i="6"/>
  <c r="O378" i="6" s="1"/>
  <c r="P378" i="6" s="1"/>
  <c r="L325" i="6"/>
  <c r="O325" i="6" s="1"/>
  <c r="P325" i="6" s="1"/>
  <c r="L169" i="6"/>
  <c r="O169" i="6" s="1"/>
  <c r="P169" i="6" s="1"/>
  <c r="L168" i="6"/>
  <c r="O168" i="6" s="1"/>
  <c r="P168" i="6" s="1"/>
  <c r="L204" i="6"/>
  <c r="O204" i="6" s="1"/>
  <c r="P204" i="6" s="1"/>
  <c r="L32" i="6"/>
  <c r="O32" i="6" s="1"/>
  <c r="P32" i="6" s="1"/>
  <c r="L31" i="6"/>
  <c r="O31" i="6" s="1"/>
  <c r="P31" i="6" s="1"/>
  <c r="L30" i="6"/>
  <c r="O30" i="6" s="1"/>
  <c r="P30" i="6" s="1"/>
  <c r="L67" i="6"/>
  <c r="O67" i="6" s="1"/>
  <c r="P67" i="6" s="1"/>
  <c r="L377" i="6"/>
  <c r="O377" i="6" s="1"/>
  <c r="P377" i="6" s="1"/>
  <c r="L102" i="6"/>
  <c r="O102" i="6" s="1"/>
  <c r="P102" i="6" s="1"/>
  <c r="S918" i="2"/>
  <c r="U918" i="2" s="1"/>
  <c r="S902" i="2"/>
  <c r="U902" i="2" s="1"/>
  <c r="S898" i="2"/>
  <c r="U898" i="2" s="1"/>
  <c r="S924" i="2"/>
  <c r="U924" i="2" s="1"/>
  <c r="S931" i="2"/>
  <c r="U931" i="2" s="1"/>
  <c r="S880" i="2"/>
  <c r="U880" i="2" s="1"/>
  <c r="S932" i="2"/>
  <c r="U932" i="2" s="1"/>
  <c r="S883" i="2"/>
  <c r="U883" i="2" s="1"/>
  <c r="S896" i="2"/>
  <c r="U896" i="2" s="1"/>
  <c r="S938" i="2"/>
  <c r="U938" i="2" s="1"/>
  <c r="S903" i="2"/>
  <c r="U903" i="2" s="1"/>
  <c r="S905" i="2"/>
  <c r="U905" i="2" s="1"/>
  <c r="S934" i="2"/>
  <c r="U934" i="2" s="1"/>
  <c r="S890" i="2"/>
  <c r="U890" i="2" s="1"/>
  <c r="S895" i="2"/>
  <c r="U895" i="2" s="1"/>
  <c r="S893" i="2"/>
  <c r="U893" i="2" s="1"/>
  <c r="S936" i="2"/>
  <c r="U936" i="2" s="1"/>
  <c r="S941" i="2"/>
  <c r="U941" i="2" s="1"/>
  <c r="S888" i="2"/>
  <c r="U888" i="2" s="1"/>
  <c r="S907" i="2"/>
  <c r="U907" i="2" s="1"/>
  <c r="S927" i="2"/>
  <c r="U927" i="2" s="1"/>
  <c r="S922" i="2"/>
  <c r="U922" i="2" s="1"/>
  <c r="S899" i="2"/>
  <c r="U899" i="2" s="1"/>
  <c r="S921" i="2"/>
  <c r="U921" i="2" s="1"/>
  <c r="S937" i="2"/>
  <c r="U937" i="2" s="1"/>
  <c r="S894" i="2"/>
  <c r="U894" i="2" s="1"/>
  <c r="S923" i="2"/>
  <c r="U923" i="2" s="1"/>
  <c r="S939" i="2"/>
  <c r="U939" i="2" s="1"/>
  <c r="S912" i="2"/>
  <c r="U912" i="2" s="1"/>
  <c r="S878" i="2"/>
  <c r="U878" i="2" s="1"/>
  <c r="S916" i="2"/>
  <c r="U916" i="2" s="1"/>
  <c r="S933" i="2"/>
  <c r="U933" i="2" s="1"/>
  <c r="S892" i="2"/>
  <c r="U892" i="2" s="1"/>
  <c r="S917" i="2"/>
  <c r="U917" i="2" s="1"/>
  <c r="S900" i="2"/>
  <c r="U900" i="2" s="1"/>
  <c r="S879" i="2"/>
  <c r="U879" i="2" s="1"/>
  <c r="S885" i="2"/>
  <c r="U885" i="2" s="1"/>
  <c r="S915" i="2"/>
  <c r="U915" i="2" s="1"/>
  <c r="S908" i="2"/>
  <c r="U908" i="2" s="1"/>
  <c r="S909" i="2"/>
  <c r="U909" i="2" s="1"/>
  <c r="S926" i="2"/>
  <c r="U926" i="2" s="1"/>
  <c r="S910" i="2"/>
  <c r="U910" i="2" s="1"/>
  <c r="S887" i="2"/>
  <c r="U887" i="2" s="1"/>
  <c r="S901" i="2"/>
  <c r="U901" i="2" s="1"/>
  <c r="S884" i="2"/>
  <c r="U884" i="2" s="1"/>
  <c r="S914" i="2"/>
  <c r="U914" i="2" s="1"/>
  <c r="S886" i="2"/>
  <c r="U886" i="2" s="1"/>
  <c r="S882" i="2"/>
  <c r="U882" i="2" s="1"/>
  <c r="S889" i="2"/>
  <c r="U889" i="2" s="1"/>
  <c r="S904" i="2"/>
  <c r="U904" i="2" s="1"/>
  <c r="S929" i="2"/>
  <c r="U929" i="2" s="1"/>
  <c r="S911" i="2"/>
  <c r="U911" i="2" s="1"/>
  <c r="S930" i="2"/>
  <c r="U930" i="2" s="1"/>
  <c r="S891" i="2"/>
  <c r="U891" i="2" s="1"/>
  <c r="S913" i="2"/>
  <c r="U913" i="2" s="1"/>
  <c r="S928" i="2"/>
  <c r="U928" i="2" s="1"/>
  <c r="S919" i="2"/>
  <c r="U919" i="2" s="1"/>
  <c r="S881" i="2"/>
  <c r="U881" i="2" s="1"/>
  <c r="S906" i="2"/>
  <c r="U906" i="2" s="1"/>
  <c r="S897" i="2"/>
  <c r="U897" i="2" s="1"/>
  <c r="S925" i="2"/>
  <c r="U925" i="2" s="1"/>
  <c r="S935" i="2"/>
  <c r="U935" i="2" s="1"/>
  <c r="S940" i="2"/>
  <c r="U940" i="2" s="1"/>
  <c r="S864" i="2"/>
  <c r="U864" i="2" s="1"/>
  <c r="S860" i="2"/>
  <c r="U860" i="2" s="1"/>
  <c r="S857" i="2"/>
  <c r="U857" i="2" s="1"/>
  <c r="S852" i="2"/>
  <c r="U852" i="2" s="1"/>
  <c r="S859" i="2"/>
  <c r="U859" i="2" s="1"/>
  <c r="S851" i="2"/>
  <c r="U851" i="2" s="1"/>
  <c r="S870" i="2"/>
  <c r="U870" i="2" s="1"/>
  <c r="S850" i="2"/>
  <c r="U850" i="2" s="1"/>
  <c r="S874" i="2"/>
  <c r="U874" i="2" s="1"/>
  <c r="S849" i="2"/>
  <c r="U849" i="2" s="1"/>
  <c r="S853" i="2"/>
  <c r="U853" i="2" s="1"/>
  <c r="S871" i="2"/>
  <c r="U871" i="2" s="1"/>
  <c r="S865" i="2"/>
  <c r="U865" i="2" s="1"/>
  <c r="S875" i="2"/>
  <c r="U875" i="2" s="1"/>
  <c r="S872" i="2"/>
  <c r="U872" i="2" s="1"/>
  <c r="S848" i="2"/>
  <c r="U848" i="2" s="1"/>
  <c r="S868" i="2"/>
  <c r="U868" i="2" s="1"/>
  <c r="S858" i="2"/>
  <c r="U858" i="2" s="1"/>
  <c r="S869" i="2"/>
  <c r="U869" i="2" s="1"/>
  <c r="S855" i="2"/>
  <c r="U855" i="2" s="1"/>
  <c r="S877" i="2"/>
  <c r="U877" i="2" s="1"/>
  <c r="S866" i="2"/>
  <c r="U866" i="2" s="1"/>
  <c r="S873" i="2"/>
  <c r="U873" i="2" s="1"/>
  <c r="S854" i="2"/>
  <c r="U854" i="2" s="1"/>
  <c r="S722" i="2"/>
  <c r="U722" i="2" s="1"/>
  <c r="S876" i="2"/>
  <c r="U876" i="2" s="1"/>
  <c r="S861" i="2"/>
  <c r="U861" i="2" s="1"/>
  <c r="S856" i="2"/>
  <c r="U856" i="2" s="1"/>
  <c r="S867" i="2"/>
  <c r="U867" i="2" s="1"/>
  <c r="S863" i="2"/>
  <c r="U863" i="2" s="1"/>
  <c r="S862" i="2"/>
  <c r="U862" i="2" s="1"/>
  <c r="S818" i="2"/>
  <c r="U818" i="2" s="1"/>
  <c r="S800" i="2"/>
  <c r="U800" i="2" s="1"/>
  <c r="S793" i="2"/>
  <c r="U793" i="2" s="1"/>
  <c r="S799" i="2"/>
  <c r="U799" i="2" s="1"/>
  <c r="S813" i="2"/>
  <c r="U813" i="2" s="1"/>
  <c r="S804" i="2"/>
  <c r="U804" i="2" s="1"/>
  <c r="S790" i="2"/>
  <c r="U790" i="2" s="1"/>
  <c r="S712" i="2"/>
  <c r="U712" i="2" s="1"/>
  <c r="S727" i="2"/>
  <c r="U727" i="2" s="1"/>
  <c r="S716" i="2"/>
  <c r="U716" i="2" s="1"/>
  <c r="S714" i="2"/>
  <c r="U714" i="2" s="1"/>
  <c r="S713" i="2"/>
  <c r="U713" i="2" s="1"/>
  <c r="S710" i="2"/>
  <c r="U710" i="2" s="1"/>
  <c r="S841" i="2"/>
  <c r="U841" i="2" s="1"/>
  <c r="S719" i="2"/>
  <c r="U719" i="2" s="1"/>
  <c r="S715" i="2"/>
  <c r="U715" i="2" s="1"/>
  <c r="S717" i="2"/>
  <c r="U717" i="2" s="1"/>
  <c r="S801" i="2"/>
  <c r="U801" i="2" s="1"/>
  <c r="S779" i="2"/>
  <c r="U779" i="2" s="1"/>
  <c r="S708" i="2"/>
  <c r="U708" i="2" s="1"/>
  <c r="S839" i="2"/>
  <c r="U839" i="2" s="1"/>
  <c r="S842" i="2"/>
  <c r="U842" i="2" s="1"/>
  <c r="S829" i="2"/>
  <c r="U829" i="2" s="1"/>
  <c r="S845" i="2"/>
  <c r="U845" i="2" s="1"/>
  <c r="S814" i="2"/>
  <c r="U814" i="2" s="1"/>
  <c r="S797" i="2"/>
  <c r="U797" i="2" s="1"/>
  <c r="S838" i="2"/>
  <c r="U838" i="2" s="1"/>
  <c r="S786" i="2"/>
  <c r="U786" i="2" s="1"/>
  <c r="S723" i="2"/>
  <c r="U723" i="2" s="1"/>
  <c r="S721" i="2"/>
  <c r="U721" i="2" s="1"/>
  <c r="S720" i="2"/>
  <c r="U720" i="2" s="1"/>
  <c r="S718" i="2"/>
  <c r="U718" i="2" s="1"/>
  <c r="S726" i="2"/>
  <c r="U726" i="2" s="1"/>
  <c r="S791" i="2"/>
  <c r="U791" i="2" s="1"/>
  <c r="S711" i="2"/>
  <c r="U711" i="2" s="1"/>
  <c r="S825" i="2"/>
  <c r="U825" i="2" s="1"/>
  <c r="S834" i="2"/>
  <c r="U834" i="2" s="1"/>
  <c r="S725" i="2"/>
  <c r="U725" i="2" s="1"/>
  <c r="S709" i="2"/>
  <c r="U709" i="2" s="1"/>
  <c r="S798" i="2"/>
  <c r="U798" i="2" s="1"/>
  <c r="S707" i="2"/>
  <c r="U707" i="2" s="1"/>
  <c r="S724" i="2"/>
  <c r="U724" i="2" s="1"/>
  <c r="S796" i="2"/>
  <c r="U796" i="2" s="1"/>
  <c r="S699" i="2"/>
  <c r="U699" i="2" s="1"/>
  <c r="S681" i="2"/>
  <c r="U681" i="2" s="1"/>
  <c r="S810" i="2"/>
  <c r="U810" i="2" s="1"/>
  <c r="S693" i="2"/>
  <c r="U693" i="2" s="1"/>
  <c r="S702" i="2"/>
  <c r="U702" i="2" s="1"/>
  <c r="S684" i="2"/>
  <c r="U684" i="2" s="1"/>
  <c r="S682" i="2"/>
  <c r="U682" i="2" s="1"/>
  <c r="S670" i="2"/>
  <c r="U670" i="2" s="1"/>
  <c r="S698" i="2"/>
  <c r="U698" i="2" s="1"/>
  <c r="S784" i="2"/>
  <c r="U784" i="2" s="1"/>
  <c r="S817" i="2"/>
  <c r="U817" i="2" s="1"/>
  <c r="S677" i="2"/>
  <c r="U677" i="2" s="1"/>
  <c r="S667" i="2"/>
  <c r="U667" i="2" s="1"/>
  <c r="S781" i="2"/>
  <c r="U781" i="2" s="1"/>
  <c r="S668" i="2"/>
  <c r="U668" i="2" s="1"/>
  <c r="S788" i="2"/>
  <c r="U788" i="2" s="1"/>
  <c r="S703" i="2"/>
  <c r="U703" i="2" s="1"/>
  <c r="S783" i="2"/>
  <c r="U783" i="2" s="1"/>
  <c r="S674" i="2"/>
  <c r="U674" i="2" s="1"/>
  <c r="S844" i="2"/>
  <c r="U844" i="2" s="1"/>
  <c r="S824" i="2"/>
  <c r="U824" i="2" s="1"/>
  <c r="S665" i="2"/>
  <c r="U665" i="2" s="1"/>
  <c r="S847" i="2"/>
  <c r="U847" i="2" s="1"/>
  <c r="S704" i="2"/>
  <c r="U704" i="2" s="1"/>
  <c r="S680" i="2"/>
  <c r="U680" i="2" s="1"/>
  <c r="S689" i="2"/>
  <c r="U689" i="2" s="1"/>
  <c r="S812" i="2"/>
  <c r="U812" i="2" s="1"/>
  <c r="S795" i="2"/>
  <c r="U795" i="2" s="1"/>
  <c r="S831" i="2"/>
  <c r="U831" i="2" s="1"/>
  <c r="S811" i="2"/>
  <c r="U811" i="2" s="1"/>
  <c r="S823" i="2"/>
  <c r="U823" i="2" s="1"/>
  <c r="S692" i="2"/>
  <c r="U692" i="2" s="1"/>
  <c r="S827" i="2"/>
  <c r="U827" i="2" s="1"/>
  <c r="S705" i="2"/>
  <c r="U705" i="2" s="1"/>
  <c r="S837" i="2"/>
  <c r="U837" i="2" s="1"/>
  <c r="S832" i="2"/>
  <c r="U832" i="2" s="1"/>
  <c r="S789" i="2"/>
  <c r="U789" i="2" s="1"/>
  <c r="S669" i="2"/>
  <c r="U669" i="2" s="1"/>
  <c r="S785" i="2"/>
  <c r="U785" i="2" s="1"/>
  <c r="S687" i="2"/>
  <c r="U687" i="2" s="1"/>
  <c r="S695" i="2"/>
  <c r="U695" i="2" s="1"/>
  <c r="S809" i="2"/>
  <c r="U809" i="2" s="1"/>
  <c r="S802" i="2"/>
  <c r="U802" i="2" s="1"/>
  <c r="S675" i="2"/>
  <c r="U675" i="2" s="1"/>
  <c r="S663" i="2"/>
  <c r="U663" i="2" s="1"/>
  <c r="S706" i="2"/>
  <c r="U706" i="2" s="1"/>
  <c r="S694" i="2"/>
  <c r="U694" i="2" s="1"/>
  <c r="S701" i="2"/>
  <c r="U701" i="2" s="1"/>
  <c r="S671" i="2"/>
  <c r="U671" i="2" s="1"/>
  <c r="S661" i="2"/>
  <c r="U661" i="2" s="1"/>
  <c r="S666" i="2"/>
  <c r="U666" i="2" s="1"/>
  <c r="S807" i="2"/>
  <c r="U807" i="2" s="1"/>
  <c r="S683" i="2"/>
  <c r="U683" i="2" s="1"/>
  <c r="S803" i="2"/>
  <c r="U803" i="2" s="1"/>
  <c r="S696" i="2"/>
  <c r="U696" i="2" s="1"/>
  <c r="S664" i="2"/>
  <c r="U664" i="2" s="1"/>
  <c r="S685" i="2"/>
  <c r="U685" i="2" s="1"/>
  <c r="S672" i="2"/>
  <c r="U672" i="2" s="1"/>
  <c r="S805" i="2"/>
  <c r="U805" i="2" s="1"/>
  <c r="S662" i="2"/>
  <c r="U662" i="2" s="1"/>
  <c r="S688" i="2"/>
  <c r="U688" i="2" s="1"/>
  <c r="S679" i="2"/>
  <c r="U679" i="2" s="1"/>
  <c r="S843" i="2"/>
  <c r="U843" i="2" s="1"/>
  <c r="S700" i="2"/>
  <c r="U700" i="2" s="1"/>
  <c r="S840" i="2"/>
  <c r="U840" i="2" s="1"/>
  <c r="S697" i="2"/>
  <c r="U697" i="2" s="1"/>
  <c r="S676" i="2"/>
  <c r="U676" i="2" s="1"/>
  <c r="S686" i="2"/>
  <c r="U686" i="2" s="1"/>
  <c r="S808" i="2"/>
  <c r="U808" i="2" s="1"/>
  <c r="S673" i="2"/>
  <c r="U673" i="2" s="1"/>
  <c r="S836" i="2"/>
  <c r="U836" i="2" s="1"/>
  <c r="S691" i="2"/>
  <c r="U691" i="2" s="1"/>
  <c r="S690" i="2"/>
  <c r="U690" i="2" s="1"/>
  <c r="S678" i="2"/>
  <c r="U678" i="2" s="1"/>
  <c r="S835" i="2"/>
  <c r="U835" i="2" s="1"/>
  <c r="S820" i="2"/>
  <c r="U820" i="2" s="1"/>
  <c r="S787" i="2"/>
  <c r="U787" i="2" s="1"/>
  <c r="S792" i="2"/>
  <c r="U792" i="2" s="1"/>
  <c r="S794" i="2"/>
  <c r="U794" i="2" s="1"/>
  <c r="S660" i="2"/>
  <c r="U660" i="2" s="1"/>
  <c r="S626" i="2"/>
  <c r="U626" i="2" s="1"/>
  <c r="S649" i="2"/>
  <c r="U649" i="2" s="1"/>
  <c r="S576" i="2"/>
  <c r="U576" i="2" s="1"/>
  <c r="S640" i="2"/>
  <c r="U640" i="2" s="1"/>
  <c r="S826" i="2"/>
  <c r="U826" i="2" s="1"/>
  <c r="S782" i="2"/>
  <c r="U782" i="2" s="1"/>
  <c r="S572" i="2"/>
  <c r="U572" i="2" s="1"/>
  <c r="S830" i="2"/>
  <c r="U830" i="2" s="1"/>
  <c r="S646" i="2"/>
  <c r="U646" i="2" s="1"/>
  <c r="S616" i="2"/>
  <c r="U616" i="2" s="1"/>
  <c r="S650" i="2"/>
  <c r="U650" i="2" s="1"/>
  <c r="S621" i="2"/>
  <c r="U621" i="2" s="1"/>
  <c r="S575" i="2"/>
  <c r="U575" i="2" s="1"/>
  <c r="S636" i="2"/>
  <c r="U636" i="2" s="1"/>
  <c r="S819" i="2"/>
  <c r="U819" i="2" s="1"/>
  <c r="S846" i="2"/>
  <c r="U846" i="2" s="1"/>
  <c r="S589" i="2"/>
  <c r="U589" i="2" s="1"/>
  <c r="S780" i="2"/>
  <c r="U780" i="2" s="1"/>
  <c r="S806" i="2"/>
  <c r="U806" i="2" s="1"/>
  <c r="S651" i="2"/>
  <c r="U651" i="2" s="1"/>
  <c r="S642" i="2"/>
  <c r="U642" i="2" s="1"/>
  <c r="S637" i="2"/>
  <c r="U637" i="2" s="1"/>
  <c r="S833" i="2"/>
  <c r="U833" i="2" s="1"/>
  <c r="S816" i="2"/>
  <c r="U816" i="2" s="1"/>
  <c r="S815" i="2"/>
  <c r="U815" i="2" s="1"/>
  <c r="S828" i="2"/>
  <c r="U828" i="2" s="1"/>
  <c r="S821" i="2"/>
  <c r="U821" i="2" s="1"/>
  <c r="S584" i="2"/>
  <c r="U584" i="2" s="1"/>
  <c r="S590" i="2"/>
  <c r="U590" i="2" s="1"/>
  <c r="S633" i="2"/>
  <c r="U633" i="2" s="1"/>
  <c r="S822" i="2"/>
  <c r="U822" i="2" s="1"/>
  <c r="S608" i="2"/>
  <c r="U608" i="2" s="1"/>
  <c r="S577" i="2"/>
  <c r="U577" i="2" s="1"/>
  <c r="S632" i="2"/>
  <c r="U632" i="2" s="1"/>
  <c r="S619" i="2"/>
  <c r="U619" i="2" s="1"/>
  <c r="S571" i="2"/>
  <c r="U571" i="2" s="1"/>
  <c r="S659" i="2"/>
  <c r="U659" i="2" s="1"/>
  <c r="S622" i="2"/>
  <c r="U622" i="2" s="1"/>
  <c r="S614" i="2"/>
  <c r="U614" i="2" s="1"/>
  <c r="S568" i="2"/>
  <c r="U568" i="2" s="1"/>
  <c r="S635" i="2"/>
  <c r="U635" i="2" s="1"/>
  <c r="S658" i="2"/>
  <c r="U658" i="2" s="1"/>
  <c r="S657" i="2"/>
  <c r="U657" i="2" s="1"/>
  <c r="S587" i="2"/>
  <c r="U587" i="2" s="1"/>
  <c r="S610" i="2"/>
  <c r="U610" i="2" s="1"/>
  <c r="S609" i="2"/>
  <c r="U609" i="2" s="1"/>
  <c r="S629" i="2"/>
  <c r="U629" i="2" s="1"/>
  <c r="S598" i="2"/>
  <c r="U598" i="2" s="1"/>
  <c r="S582" i="2"/>
  <c r="U582" i="2" s="1"/>
  <c r="S579" i="2"/>
  <c r="U579" i="2" s="1"/>
  <c r="S631" i="2"/>
  <c r="U631" i="2" s="1"/>
  <c r="S617" i="2"/>
  <c r="U617" i="2" s="1"/>
  <c r="S655" i="2"/>
  <c r="U655" i="2" s="1"/>
  <c r="S618" i="2"/>
  <c r="U618" i="2" s="1"/>
  <c r="S615" i="2"/>
  <c r="U615" i="2" s="1"/>
  <c r="S591" i="2"/>
  <c r="U591" i="2" s="1"/>
  <c r="S623" i="2"/>
  <c r="U623" i="2" s="1"/>
  <c r="S630" i="2"/>
  <c r="U630" i="2" s="1"/>
  <c r="S586" i="2"/>
  <c r="U586" i="2" s="1"/>
  <c r="S648" i="2"/>
  <c r="U648" i="2" s="1"/>
  <c r="S573" i="2"/>
  <c r="U573" i="2" s="1"/>
  <c r="S597" i="2"/>
  <c r="U597" i="2" s="1"/>
  <c r="S607" i="2"/>
  <c r="U607" i="2" s="1"/>
  <c r="S653" i="2"/>
  <c r="U653" i="2" s="1"/>
  <c r="S647" i="2"/>
  <c r="U647" i="2" s="1"/>
  <c r="S595" i="2"/>
  <c r="U595" i="2" s="1"/>
  <c r="S594" i="2"/>
  <c r="U594" i="2" s="1"/>
  <c r="S634" i="2"/>
  <c r="U634" i="2" s="1"/>
  <c r="S599" i="2"/>
  <c r="U599" i="2" s="1"/>
  <c r="S583" i="2"/>
  <c r="U583" i="2" s="1"/>
  <c r="S602" i="2"/>
  <c r="U602" i="2" s="1"/>
  <c r="S601" i="2"/>
  <c r="U601" i="2" s="1"/>
  <c r="S585" i="2"/>
  <c r="U585" i="2" s="1"/>
  <c r="S625" i="2"/>
  <c r="U625" i="2" s="1"/>
  <c r="S644" i="2"/>
  <c r="U644" i="2" s="1"/>
  <c r="S627" i="2"/>
  <c r="U627" i="2" s="1"/>
  <c r="S620" i="2"/>
  <c r="U620" i="2" s="1"/>
  <c r="S600" i="2"/>
  <c r="U600" i="2" s="1"/>
  <c r="S574" i="2"/>
  <c r="U574" i="2" s="1"/>
  <c r="S580" i="2"/>
  <c r="U580" i="2" s="1"/>
  <c r="S656" i="2"/>
  <c r="U656" i="2" s="1"/>
  <c r="S638" i="2"/>
  <c r="U638" i="2" s="1"/>
  <c r="S570" i="2"/>
  <c r="U570" i="2" s="1"/>
  <c r="S612" i="2"/>
  <c r="U612" i="2" s="1"/>
  <c r="S652" i="2"/>
  <c r="U652" i="2" s="1"/>
  <c r="S643" i="2"/>
  <c r="U643" i="2" s="1"/>
  <c r="S611" i="2"/>
  <c r="U611" i="2" s="1"/>
  <c r="S606" i="2"/>
  <c r="U606" i="2" s="1"/>
  <c r="S639" i="2"/>
  <c r="U639" i="2" s="1"/>
  <c r="S654" i="2"/>
  <c r="U654" i="2" s="1"/>
  <c r="S628" i="2"/>
  <c r="U628" i="2" s="1"/>
  <c r="S604" i="2"/>
  <c r="U604" i="2" s="1"/>
  <c r="S569" i="2"/>
  <c r="U569" i="2" s="1"/>
  <c r="S578" i="2"/>
  <c r="U578" i="2" s="1"/>
  <c r="S641" i="2"/>
  <c r="U641" i="2" s="1"/>
  <c r="S581" i="2"/>
  <c r="U581" i="2" s="1"/>
  <c r="S645" i="2"/>
  <c r="U645" i="2" s="1"/>
  <c r="S624" i="2"/>
  <c r="U624" i="2" s="1"/>
  <c r="S593" i="2"/>
  <c r="U593" i="2" s="1"/>
  <c r="S613" i="2"/>
  <c r="U613" i="2" s="1"/>
  <c r="S588" i="2"/>
  <c r="U588" i="2" s="1"/>
  <c r="S596" i="2"/>
  <c r="U596" i="2" s="1"/>
  <c r="S592" i="2"/>
  <c r="U592" i="2" s="1"/>
  <c r="S161" i="2"/>
  <c r="U161" i="2" s="1"/>
  <c r="S149" i="2"/>
  <c r="U149" i="2" s="1"/>
  <c r="S603" i="2"/>
  <c r="U603" i="2" s="1"/>
  <c r="S605" i="2"/>
  <c r="U605" i="2" s="1"/>
  <c r="S150" i="2"/>
  <c r="U150" i="2" s="1"/>
  <c r="S564" i="2"/>
  <c r="U564" i="2" s="1"/>
  <c r="S554" i="2"/>
  <c r="U554" i="2" s="1"/>
  <c r="S541" i="2"/>
  <c r="U541" i="2" s="1"/>
  <c r="S538" i="2"/>
  <c r="U538" i="2" s="1"/>
  <c r="S525" i="2"/>
  <c r="U525" i="2" s="1"/>
  <c r="S520" i="2"/>
  <c r="U520" i="2" s="1"/>
  <c r="S539" i="2"/>
  <c r="U539" i="2" s="1"/>
  <c r="S553" i="2"/>
  <c r="U553" i="2" s="1"/>
  <c r="S168" i="2"/>
  <c r="U168" i="2" s="1"/>
  <c r="S565" i="2"/>
  <c r="U565" i="2" s="1"/>
  <c r="S169" i="2"/>
  <c r="U169" i="2" s="1"/>
  <c r="S517" i="2"/>
  <c r="U517" i="2" s="1"/>
  <c r="S567" i="2"/>
  <c r="U567" i="2" s="1"/>
  <c r="S551" i="2"/>
  <c r="U551" i="2" s="1"/>
  <c r="S561" i="2"/>
  <c r="U561" i="2" s="1"/>
  <c r="S550" i="2"/>
  <c r="U550" i="2" s="1"/>
  <c r="S547" i="2"/>
  <c r="U547" i="2" s="1"/>
  <c r="S519" i="2"/>
  <c r="U519" i="2" s="1"/>
  <c r="S558" i="2"/>
  <c r="U558" i="2" s="1"/>
  <c r="S534" i="2"/>
  <c r="U534" i="2" s="1"/>
  <c r="S536" i="2"/>
  <c r="U536" i="2" s="1"/>
  <c r="S533" i="2"/>
  <c r="U533" i="2" s="1"/>
  <c r="S526" i="2"/>
  <c r="U526" i="2" s="1"/>
  <c r="S522" i="2"/>
  <c r="U522" i="2" s="1"/>
  <c r="S515" i="2"/>
  <c r="U515" i="2" s="1"/>
  <c r="S545" i="2"/>
  <c r="U545" i="2" s="1"/>
  <c r="S530" i="2"/>
  <c r="U530" i="2" s="1"/>
  <c r="S562" i="2"/>
  <c r="U562" i="2" s="1"/>
  <c r="S173" i="2"/>
  <c r="U173" i="2" s="1"/>
  <c r="S170" i="2"/>
  <c r="U170" i="2" s="1"/>
  <c r="S165" i="2"/>
  <c r="U165" i="2" s="1"/>
  <c r="S555" i="2"/>
  <c r="U555" i="2" s="1"/>
  <c r="S557" i="2"/>
  <c r="U557" i="2" s="1"/>
  <c r="S166" i="2"/>
  <c r="U166" i="2" s="1"/>
  <c r="S559" i="2"/>
  <c r="U559" i="2" s="1"/>
  <c r="S537" i="2"/>
  <c r="U537" i="2" s="1"/>
  <c r="S521" i="2"/>
  <c r="U521" i="2" s="1"/>
  <c r="S552" i="2"/>
  <c r="U552" i="2" s="1"/>
  <c r="S518" i="2"/>
  <c r="U518" i="2" s="1"/>
  <c r="S546" i="2"/>
  <c r="U546" i="2" s="1"/>
  <c r="S158" i="2"/>
  <c r="U158" i="2" s="1"/>
  <c r="S529" i="2"/>
  <c r="U529" i="2" s="1"/>
  <c r="S524" i="2"/>
  <c r="U524" i="2" s="1"/>
  <c r="S531" i="2"/>
  <c r="U531" i="2" s="1"/>
  <c r="S156" i="2"/>
  <c r="U156" i="2" s="1"/>
  <c r="S516" i="2"/>
  <c r="U516" i="2" s="1"/>
  <c r="S171" i="2"/>
  <c r="U171" i="2" s="1"/>
  <c r="S532" i="2"/>
  <c r="U532" i="2" s="1"/>
  <c r="S549" i="2"/>
  <c r="U549" i="2" s="1"/>
  <c r="S544" i="2"/>
  <c r="U544" i="2" s="1"/>
  <c r="S160" i="2"/>
  <c r="U160" i="2" s="1"/>
  <c r="S151" i="2"/>
  <c r="U151" i="2" s="1"/>
  <c r="S162" i="2"/>
  <c r="U162" i="2" s="1"/>
  <c r="S148" i="2"/>
  <c r="U148" i="2" s="1"/>
  <c r="S523" i="2"/>
  <c r="U523" i="2" s="1"/>
  <c r="S172" i="2"/>
  <c r="U172" i="2" s="1"/>
  <c r="S540" i="2"/>
  <c r="U540" i="2" s="1"/>
  <c r="S535" i="2"/>
  <c r="U535" i="2" s="1"/>
  <c r="S164" i="2"/>
  <c r="U164" i="2" s="1"/>
  <c r="S548" i="2"/>
  <c r="U548" i="2" s="1"/>
  <c r="S542" i="2"/>
  <c r="U542" i="2" s="1"/>
  <c r="S155" i="2"/>
  <c r="U155" i="2" s="1"/>
  <c r="S153" i="2"/>
  <c r="U153" i="2" s="1"/>
  <c r="S543" i="2"/>
  <c r="U543" i="2" s="1"/>
  <c r="S167" i="2"/>
  <c r="U167" i="2" s="1"/>
  <c r="S157" i="2"/>
  <c r="U157" i="2" s="1"/>
  <c r="S163" i="2"/>
  <c r="U163" i="2" s="1"/>
  <c r="S159" i="2"/>
  <c r="U159" i="2" s="1"/>
  <c r="S154" i="2"/>
  <c r="U154" i="2" s="1"/>
  <c r="S563" i="2"/>
  <c r="U563" i="2" s="1"/>
  <c r="S556" i="2"/>
  <c r="U556" i="2" s="1"/>
  <c r="S566" i="2"/>
  <c r="U566" i="2" s="1"/>
  <c r="S560" i="2"/>
  <c r="U560" i="2" s="1"/>
  <c r="S528" i="2"/>
  <c r="U528" i="2" s="1"/>
  <c r="S527" i="2"/>
  <c r="U527" i="2" s="1"/>
  <c r="S152" i="2"/>
  <c r="U152" i="2" s="1"/>
  <c r="S117" i="2"/>
  <c r="U117" i="2" s="1"/>
  <c r="S132" i="2"/>
  <c r="U132" i="2" s="1"/>
  <c r="S138" i="2"/>
  <c r="U138" i="2" s="1"/>
  <c r="S120" i="2"/>
  <c r="U120" i="2" s="1"/>
  <c r="S121" i="2"/>
  <c r="U121" i="2" s="1"/>
  <c r="S119" i="2"/>
  <c r="U119" i="2" s="1"/>
  <c r="S115" i="2"/>
  <c r="U115" i="2" s="1"/>
  <c r="S112" i="2"/>
  <c r="U112" i="2" s="1"/>
  <c r="S130" i="2"/>
  <c r="U130" i="2" s="1"/>
  <c r="S134" i="2"/>
  <c r="U134" i="2" s="1"/>
  <c r="S122" i="2"/>
  <c r="U122" i="2" s="1"/>
  <c r="S131" i="2"/>
  <c r="U131" i="2" s="1"/>
  <c r="S125" i="2"/>
  <c r="U125" i="2" s="1"/>
  <c r="S127" i="2"/>
  <c r="U127" i="2" s="1"/>
  <c r="S147" i="2"/>
  <c r="U147" i="2" s="1"/>
  <c r="S143" i="2"/>
  <c r="U143" i="2" s="1"/>
  <c r="S114" i="2"/>
  <c r="U114" i="2" s="1"/>
  <c r="S113" i="2"/>
  <c r="U113" i="2" s="1"/>
  <c r="S146" i="2"/>
  <c r="U146" i="2" s="1"/>
  <c r="S142" i="2"/>
  <c r="U142" i="2" s="1"/>
  <c r="S145" i="2"/>
  <c r="U145" i="2" s="1"/>
  <c r="S137" i="2"/>
  <c r="U137" i="2" s="1"/>
  <c r="S128" i="2"/>
  <c r="U128" i="2" s="1"/>
  <c r="S116" i="2"/>
  <c r="U116" i="2" s="1"/>
  <c r="S124" i="2"/>
  <c r="U124" i="2" s="1"/>
  <c r="S140" i="2"/>
  <c r="U140" i="2" s="1"/>
  <c r="S129" i="2"/>
  <c r="U129" i="2" s="1"/>
  <c r="S135" i="2"/>
  <c r="U135" i="2" s="1"/>
  <c r="S144" i="2"/>
  <c r="U144" i="2" s="1"/>
  <c r="S136" i="2"/>
  <c r="U136" i="2" s="1"/>
  <c r="S126" i="2"/>
  <c r="U126" i="2" s="1"/>
  <c r="S123" i="2"/>
  <c r="U123" i="2" s="1"/>
  <c r="S139" i="2"/>
  <c r="U139" i="2" s="1"/>
  <c r="S133" i="2"/>
  <c r="U133" i="2" s="1"/>
  <c r="S141" i="2"/>
  <c r="U141" i="2" s="1"/>
  <c r="S118" i="2"/>
  <c r="U118" i="2" s="1"/>
  <c r="S101" i="2"/>
  <c r="U101" i="2" s="1"/>
  <c r="S94" i="2"/>
  <c r="U94" i="2" s="1"/>
  <c r="S104" i="2"/>
  <c r="U104" i="2" s="1"/>
  <c r="S100" i="2"/>
  <c r="U100" i="2" s="1"/>
  <c r="S96" i="2"/>
  <c r="U96" i="2" s="1"/>
  <c r="S86" i="2"/>
  <c r="U86" i="2" s="1"/>
  <c r="S108" i="2"/>
  <c r="U108" i="2" s="1"/>
  <c r="S109" i="2"/>
  <c r="U109" i="2" s="1"/>
  <c r="S107" i="2"/>
  <c r="U107" i="2" s="1"/>
  <c r="S93" i="2"/>
  <c r="U93" i="2" s="1"/>
  <c r="S97" i="2"/>
  <c r="U97" i="2" s="1"/>
  <c r="S92" i="2"/>
  <c r="U92" i="2" s="1"/>
  <c r="S99" i="2"/>
  <c r="U99" i="2" s="1"/>
  <c r="S98" i="2"/>
  <c r="U98" i="2" s="1"/>
  <c r="S90" i="2"/>
  <c r="U90" i="2" s="1"/>
  <c r="S102" i="2"/>
  <c r="U102" i="2" s="1"/>
  <c r="S95" i="2"/>
  <c r="U95" i="2" s="1"/>
  <c r="S105" i="2"/>
  <c r="U105" i="2" s="1"/>
  <c r="S111" i="2"/>
  <c r="U111" i="2" s="1"/>
  <c r="S106" i="2"/>
  <c r="U106" i="2" s="1"/>
  <c r="S110" i="2"/>
  <c r="U110" i="2" s="1"/>
  <c r="S89" i="2"/>
  <c r="U89" i="2" s="1"/>
  <c r="S91" i="2"/>
  <c r="U91" i="2" s="1"/>
  <c r="S85" i="2"/>
  <c r="U85" i="2" s="1"/>
  <c r="S87" i="2"/>
  <c r="U87" i="2" s="1"/>
  <c r="S103" i="2"/>
  <c r="U103" i="2" s="1"/>
  <c r="S88" i="2"/>
  <c r="U88" i="2" s="1"/>
  <c r="S52" i="2"/>
  <c r="U52" i="2" s="1"/>
  <c r="S50" i="2"/>
  <c r="U50" i="2" s="1"/>
  <c r="S78" i="2"/>
  <c r="U78" i="2" s="1"/>
  <c r="S74" i="2"/>
  <c r="U74" i="2" s="1"/>
  <c r="S84" i="2"/>
  <c r="U84" i="2" s="1"/>
  <c r="S63" i="2"/>
  <c r="U63" i="2" s="1"/>
  <c r="S77" i="2"/>
  <c r="U77" i="2" s="1"/>
  <c r="S59" i="2"/>
  <c r="U59" i="2" s="1"/>
  <c r="S55" i="2"/>
  <c r="U55" i="2" s="1"/>
  <c r="S46" i="2"/>
  <c r="U46" i="2" s="1"/>
  <c r="S68" i="2"/>
  <c r="U68" i="2" s="1"/>
  <c r="S56" i="2"/>
  <c r="U56" i="2" s="1"/>
  <c r="S82" i="2"/>
  <c r="U82" i="2" s="1"/>
  <c r="S81" i="2"/>
  <c r="U81" i="2" s="1"/>
  <c r="S58" i="2"/>
  <c r="U58" i="2" s="1"/>
  <c r="S70" i="2"/>
  <c r="U70" i="2" s="1"/>
  <c r="S67" i="2"/>
  <c r="U67" i="2" s="1"/>
  <c r="S76" i="2"/>
  <c r="U76" i="2" s="1"/>
  <c r="S62" i="2"/>
  <c r="U62" i="2" s="1"/>
  <c r="S79" i="2"/>
  <c r="U79" i="2" s="1"/>
  <c r="S72" i="2"/>
  <c r="U72" i="2" s="1"/>
  <c r="S65" i="2"/>
  <c r="U65" i="2" s="1"/>
  <c r="S64" i="2"/>
  <c r="U64" i="2" s="1"/>
  <c r="S75" i="2"/>
  <c r="U75" i="2" s="1"/>
  <c r="S60" i="2"/>
  <c r="U60" i="2" s="1"/>
  <c r="S54" i="2"/>
  <c r="U54" i="2" s="1"/>
  <c r="S71" i="2"/>
  <c r="U71" i="2" s="1"/>
  <c r="S45" i="2"/>
  <c r="U45" i="2" s="1"/>
  <c r="S73" i="2"/>
  <c r="U73" i="2" s="1"/>
  <c r="S66" i="2"/>
  <c r="U66" i="2" s="1"/>
  <c r="S48" i="2"/>
  <c r="U48" i="2" s="1"/>
  <c r="S69" i="2"/>
  <c r="U69" i="2" s="1"/>
  <c r="S51" i="2"/>
  <c r="U51" i="2" s="1"/>
  <c r="S57" i="2"/>
  <c r="U57" i="2" s="1"/>
  <c r="S83" i="2"/>
  <c r="U83" i="2" s="1"/>
  <c r="S80" i="2"/>
  <c r="U80" i="2" s="1"/>
  <c r="S61" i="2"/>
  <c r="U61" i="2" s="1"/>
  <c r="S49" i="2"/>
  <c r="U49" i="2" s="1"/>
  <c r="S53" i="2"/>
  <c r="U53" i="2" s="1"/>
  <c r="S47" i="2"/>
  <c r="U47" i="2" s="1"/>
  <c r="S763" i="2"/>
  <c r="U763" i="2" s="1"/>
  <c r="S757" i="2"/>
  <c r="U757" i="2" s="1"/>
  <c r="S775" i="2"/>
  <c r="U775" i="2" s="1"/>
  <c r="S41" i="2"/>
  <c r="U41" i="2" s="1"/>
  <c r="S38" i="2"/>
  <c r="U38" i="2" s="1"/>
  <c r="S762" i="2"/>
  <c r="U762" i="2" s="1"/>
  <c r="S10" i="2"/>
  <c r="U10" i="2" s="1"/>
  <c r="S738" i="2"/>
  <c r="U738" i="2" s="1"/>
  <c r="S736" i="2"/>
  <c r="U736" i="2" s="1"/>
  <c r="S731" i="2"/>
  <c r="U731" i="2" s="1"/>
  <c r="S730" i="2"/>
  <c r="U730" i="2" s="1"/>
  <c r="S729" i="2"/>
  <c r="U729" i="2" s="1"/>
  <c r="S37" i="2"/>
  <c r="U37" i="2" s="1"/>
  <c r="S748" i="2"/>
  <c r="U748" i="2" s="1"/>
  <c r="S13" i="2"/>
  <c r="U13" i="2" s="1"/>
  <c r="S36" i="2"/>
  <c r="U36" i="2" s="1"/>
  <c r="S30" i="2"/>
  <c r="U30" i="2" s="1"/>
  <c r="S25" i="2"/>
  <c r="U25" i="2" s="1"/>
  <c r="S26" i="2"/>
  <c r="U26" i="2" s="1"/>
  <c r="S741" i="2"/>
  <c r="U741" i="2" s="1"/>
  <c r="S773" i="2"/>
  <c r="U773" i="2" s="1"/>
  <c r="S770" i="2"/>
  <c r="U770" i="2" s="1"/>
  <c r="S767" i="2"/>
  <c r="U767" i="2" s="1"/>
  <c r="S764" i="2"/>
  <c r="U764" i="2" s="1"/>
  <c r="S960" i="2"/>
  <c r="U960" i="2" s="1"/>
  <c r="S955" i="2"/>
  <c r="U955" i="2" s="1"/>
  <c r="S961" i="2"/>
  <c r="U961" i="2" s="1"/>
  <c r="S956" i="2"/>
  <c r="U956" i="2" s="1"/>
  <c r="S957" i="2"/>
  <c r="U957" i="2" s="1"/>
  <c r="S959" i="2"/>
  <c r="U959" i="2" s="1"/>
  <c r="S962" i="2"/>
  <c r="U962" i="2" s="1"/>
  <c r="S958" i="2"/>
  <c r="U958" i="2" s="1"/>
  <c r="S954" i="2"/>
  <c r="U954" i="2" s="1"/>
  <c r="S758" i="2"/>
  <c r="U758" i="2" s="1"/>
  <c r="S32" i="2"/>
  <c r="U32" i="2" s="1"/>
  <c r="S761" i="2"/>
  <c r="U761" i="2" s="1"/>
  <c r="S44" i="2"/>
  <c r="U44" i="2" s="1"/>
  <c r="S21" i="2"/>
  <c r="U21" i="2" s="1"/>
  <c r="S16" i="2"/>
  <c r="U16" i="2" s="1"/>
  <c r="S35" i="2"/>
  <c r="U35" i="2" s="1"/>
  <c r="S39" i="2"/>
  <c r="U39" i="2" s="1"/>
  <c r="S33" i="2"/>
  <c r="U33" i="2" s="1"/>
  <c r="S18" i="2"/>
  <c r="U18" i="2" s="1"/>
  <c r="S40" i="2"/>
  <c r="U40" i="2" s="1"/>
  <c r="S17" i="2"/>
  <c r="U17" i="2" s="1"/>
  <c r="S15" i="2"/>
  <c r="U15" i="2" s="1"/>
  <c r="S20" i="2"/>
  <c r="U20" i="2" s="1"/>
  <c r="S28" i="2"/>
  <c r="U28" i="2" s="1"/>
  <c r="S2" i="2"/>
  <c r="U2" i="2" s="1"/>
  <c r="S19" i="2"/>
  <c r="U19" i="2" s="1"/>
  <c r="S43" i="2"/>
  <c r="U43" i="2" s="1"/>
  <c r="S9" i="2"/>
  <c r="U9" i="2" s="1"/>
  <c r="S22" i="2"/>
  <c r="U22" i="2" s="1"/>
  <c r="S23" i="2"/>
  <c r="U23" i="2" s="1"/>
  <c r="S759" i="2"/>
  <c r="U759" i="2" s="1"/>
  <c r="S29" i="2"/>
  <c r="U29" i="2" s="1"/>
  <c r="S11" i="2"/>
  <c r="U11" i="2" s="1"/>
  <c r="S24" i="2"/>
  <c r="U24" i="2" s="1"/>
  <c r="S7" i="2"/>
  <c r="U7" i="2" s="1"/>
  <c r="S750" i="2"/>
  <c r="U750" i="2" s="1"/>
  <c r="S745" i="2"/>
  <c r="U745" i="2" s="1"/>
  <c r="S737" i="2"/>
  <c r="U737" i="2" s="1"/>
  <c r="S735" i="2"/>
  <c r="U735" i="2" s="1"/>
  <c r="S734" i="2"/>
  <c r="U734" i="2" s="1"/>
  <c r="S733" i="2"/>
  <c r="U733" i="2" s="1"/>
  <c r="S732" i="2"/>
  <c r="U732" i="2" s="1"/>
  <c r="S728" i="2"/>
  <c r="U728" i="2" s="1"/>
  <c r="S743" i="2"/>
  <c r="U743" i="2" s="1"/>
  <c r="S746" i="2"/>
  <c r="U746" i="2" s="1"/>
  <c r="S744" i="2"/>
  <c r="U744" i="2" s="1"/>
  <c r="S4" i="2"/>
  <c r="U4" i="2" s="1"/>
  <c r="S14" i="2"/>
  <c r="U14" i="2" s="1"/>
  <c r="S3" i="2"/>
  <c r="U3" i="2" s="1"/>
  <c r="S765" i="2"/>
  <c r="U765" i="2" s="1"/>
  <c r="S774" i="2"/>
  <c r="U774" i="2" s="1"/>
  <c r="S34" i="2"/>
  <c r="U34" i="2" s="1"/>
  <c r="S6" i="2"/>
  <c r="U6" i="2" s="1"/>
  <c r="S42" i="2"/>
  <c r="U42" i="2" s="1"/>
  <c r="S27" i="2"/>
  <c r="U27" i="2" s="1"/>
  <c r="S8" i="2"/>
  <c r="U8" i="2" s="1"/>
  <c r="S772" i="2"/>
  <c r="U772" i="2" s="1"/>
  <c r="S751" i="2"/>
  <c r="U751" i="2" s="1"/>
  <c r="S756" i="2"/>
  <c r="U756" i="2" s="1"/>
  <c r="S760" i="2"/>
  <c r="U760" i="2" s="1"/>
  <c r="S777" i="2"/>
  <c r="U777" i="2" s="1"/>
  <c r="S747" i="2"/>
  <c r="U747" i="2" s="1"/>
  <c r="S752" i="2"/>
  <c r="U752" i="2" s="1"/>
  <c r="S31" i="2"/>
  <c r="U31" i="2" s="1"/>
  <c r="S754" i="2"/>
  <c r="U754" i="2" s="1"/>
  <c r="S740" i="2"/>
  <c r="U740" i="2" s="1"/>
  <c r="S946" i="2"/>
  <c r="U946" i="2" s="1"/>
  <c r="S944" i="2"/>
  <c r="U944" i="2" s="1"/>
  <c r="S778" i="2"/>
  <c r="U778" i="2" s="1"/>
  <c r="S771" i="2"/>
  <c r="U771" i="2" s="1"/>
  <c r="S768" i="2"/>
  <c r="U768" i="2" s="1"/>
  <c r="S755" i="2"/>
  <c r="U755" i="2" s="1"/>
  <c r="S753" i="2"/>
  <c r="U753" i="2" s="1"/>
  <c r="S749" i="2"/>
  <c r="U749" i="2" s="1"/>
  <c r="S945" i="2"/>
  <c r="U945" i="2" s="1"/>
  <c r="S12" i="2"/>
  <c r="U12" i="2" s="1"/>
  <c r="S769" i="2"/>
  <c r="U769" i="2" s="1"/>
  <c r="S776" i="2"/>
  <c r="U776" i="2" s="1"/>
  <c r="S742" i="2"/>
  <c r="U742" i="2" s="1"/>
  <c r="S766" i="2"/>
  <c r="U766" i="2" s="1"/>
  <c r="S5" i="2"/>
  <c r="U5" i="2" s="1"/>
  <c r="S943" i="2"/>
  <c r="U943" i="2" s="1"/>
  <c r="S470" i="2"/>
  <c r="U470" i="2" s="1"/>
  <c r="S457" i="2"/>
  <c r="U457" i="2" s="1"/>
  <c r="S512" i="2"/>
  <c r="U512" i="2" s="1"/>
  <c r="S461" i="2"/>
  <c r="U461" i="2" s="1"/>
  <c r="S452" i="2"/>
  <c r="U452" i="2" s="1"/>
  <c r="S451" i="2"/>
  <c r="U451" i="2" s="1"/>
  <c r="S456" i="2"/>
  <c r="U456" i="2" s="1"/>
  <c r="S494" i="2"/>
  <c r="U494" i="2" s="1"/>
  <c r="S473" i="2"/>
  <c r="U473" i="2" s="1"/>
  <c r="S474" i="2"/>
  <c r="U474" i="2" s="1"/>
  <c r="S493" i="2"/>
  <c r="U493" i="2" s="1"/>
  <c r="S491" i="2"/>
  <c r="U491" i="2" s="1"/>
  <c r="S509" i="2"/>
  <c r="U509" i="2" s="1"/>
  <c r="S501" i="2"/>
  <c r="U501" i="2" s="1"/>
  <c r="S488" i="2"/>
  <c r="U488" i="2" s="1"/>
  <c r="S460" i="2"/>
  <c r="U460" i="2" s="1"/>
  <c r="S450" i="2"/>
  <c r="U450" i="2" s="1"/>
  <c r="S502" i="2"/>
  <c r="U502" i="2" s="1"/>
  <c r="S469" i="2"/>
  <c r="U469" i="2" s="1"/>
  <c r="S504" i="2"/>
  <c r="U504" i="2" s="1"/>
  <c r="S499" i="2"/>
  <c r="U499" i="2" s="1"/>
  <c r="S503" i="2"/>
  <c r="U503" i="2" s="1"/>
  <c r="S508" i="2"/>
  <c r="U508" i="2" s="1"/>
  <c r="S498" i="2"/>
  <c r="U498" i="2" s="1"/>
  <c r="S478" i="2"/>
  <c r="U478" i="2" s="1"/>
  <c r="S496" i="2"/>
  <c r="U496" i="2" s="1"/>
  <c r="S507" i="2"/>
  <c r="U507" i="2" s="1"/>
  <c r="S486" i="2"/>
  <c r="U486" i="2" s="1"/>
  <c r="S476" i="2"/>
  <c r="U476" i="2" s="1"/>
  <c r="S490" i="2"/>
  <c r="U490" i="2" s="1"/>
  <c r="S480" i="2"/>
  <c r="U480" i="2" s="1"/>
  <c r="S475" i="2"/>
  <c r="U475" i="2" s="1"/>
  <c r="S483" i="2"/>
  <c r="U483" i="2" s="1"/>
  <c r="S481" i="2"/>
  <c r="U481" i="2" s="1"/>
  <c r="S453" i="2"/>
  <c r="U453" i="2" s="1"/>
  <c r="S482" i="2"/>
  <c r="U482" i="2" s="1"/>
  <c r="S477" i="2"/>
  <c r="U477" i="2" s="1"/>
  <c r="S458" i="2"/>
  <c r="U458" i="2" s="1"/>
  <c r="S454" i="2"/>
  <c r="U454" i="2" s="1"/>
  <c r="S449" i="2"/>
  <c r="U449" i="2" s="1"/>
  <c r="S467" i="2"/>
  <c r="U467" i="2" s="1"/>
  <c r="S455" i="2"/>
  <c r="U455" i="2" s="1"/>
  <c r="S510" i="2"/>
  <c r="U510" i="2" s="1"/>
  <c r="S463" i="2"/>
  <c r="U463" i="2" s="1"/>
  <c r="S942" i="2"/>
  <c r="U942" i="2" s="1"/>
  <c r="S468" i="2"/>
  <c r="U468" i="2" s="1"/>
  <c r="S459" i="2"/>
  <c r="U459" i="2" s="1"/>
  <c r="S506" i="2"/>
  <c r="U506" i="2" s="1"/>
  <c r="S471" i="2"/>
  <c r="U471" i="2" s="1"/>
  <c r="S513" i="2"/>
  <c r="U513" i="2" s="1"/>
  <c r="S472" i="2"/>
  <c r="U472" i="2" s="1"/>
  <c r="S466" i="2"/>
  <c r="U466" i="2" s="1"/>
  <c r="S462" i="2"/>
  <c r="U462" i="2" s="1"/>
  <c r="S505" i="2"/>
  <c r="U505" i="2" s="1"/>
  <c r="S511" i="2"/>
  <c r="U511" i="2" s="1"/>
  <c r="S500" i="2"/>
  <c r="U500" i="2" s="1"/>
  <c r="S479" i="2"/>
  <c r="U479" i="2" s="1"/>
  <c r="S489" i="2"/>
  <c r="U489" i="2" s="1"/>
  <c r="S465" i="2"/>
  <c r="U465" i="2" s="1"/>
  <c r="S497" i="2"/>
  <c r="U497" i="2" s="1"/>
  <c r="S495" i="2"/>
  <c r="U495" i="2" s="1"/>
  <c r="S464" i="2"/>
  <c r="U464" i="2" s="1"/>
  <c r="S484" i="2"/>
  <c r="U484" i="2" s="1"/>
  <c r="S487" i="2"/>
  <c r="U487" i="2" s="1"/>
  <c r="S485" i="2"/>
  <c r="U485" i="2" s="1"/>
  <c r="S492" i="2"/>
  <c r="U492" i="2" s="1"/>
  <c r="S448" i="2"/>
  <c r="U448" i="2" s="1"/>
  <c r="S514" i="2"/>
  <c r="U514" i="2" s="1"/>
  <c r="S356" i="2"/>
  <c r="U356" i="2" s="1"/>
  <c r="S437" i="2"/>
  <c r="U437" i="2" s="1"/>
  <c r="S414" i="2"/>
  <c r="U414" i="2" s="1"/>
  <c r="S383" i="2"/>
  <c r="U383" i="2" s="1"/>
  <c r="S429" i="2"/>
  <c r="U429" i="2" s="1"/>
  <c r="S399" i="2"/>
  <c r="U399" i="2" s="1"/>
  <c r="S419" i="2"/>
  <c r="U419" i="2" s="1"/>
  <c r="S365" i="2"/>
  <c r="U365" i="2" s="1"/>
  <c r="S428" i="2"/>
  <c r="U428" i="2" s="1"/>
  <c r="S446" i="2"/>
  <c r="U446" i="2" s="1"/>
  <c r="S387" i="2"/>
  <c r="U387" i="2" s="1"/>
  <c r="S377" i="2"/>
  <c r="U377" i="2" s="1"/>
  <c r="S384" i="2"/>
  <c r="U384" i="2" s="1"/>
  <c r="S401" i="2"/>
  <c r="U401" i="2" s="1"/>
  <c r="S421" i="2"/>
  <c r="U421" i="2" s="1"/>
  <c r="S358" i="2"/>
  <c r="U358" i="2" s="1"/>
  <c r="S434" i="2"/>
  <c r="U434" i="2" s="1"/>
  <c r="S408" i="2"/>
  <c r="U408" i="2" s="1"/>
  <c r="S380" i="2"/>
  <c r="U380" i="2" s="1"/>
  <c r="S390" i="2"/>
  <c r="U390" i="2" s="1"/>
  <c r="S407" i="2"/>
  <c r="U407" i="2" s="1"/>
  <c r="S373" i="2"/>
  <c r="U373" i="2" s="1"/>
  <c r="S447" i="2"/>
  <c r="U447" i="2" s="1"/>
  <c r="S392" i="2"/>
  <c r="U392" i="2" s="1"/>
  <c r="S394" i="2"/>
  <c r="U394" i="2" s="1"/>
  <c r="S370" i="2"/>
  <c r="U370" i="2" s="1"/>
  <c r="S353" i="2"/>
  <c r="U353" i="2" s="1"/>
  <c r="S435" i="2"/>
  <c r="U435" i="2" s="1"/>
  <c r="S411" i="2"/>
  <c r="U411" i="2" s="1"/>
  <c r="S381" i="2"/>
  <c r="U381" i="2" s="1"/>
  <c r="S397" i="2"/>
  <c r="U397" i="2" s="1"/>
  <c r="S393" i="2"/>
  <c r="U393" i="2" s="1"/>
  <c r="S431" i="2"/>
  <c r="U431" i="2" s="1"/>
  <c r="S423" i="2"/>
  <c r="U423" i="2" s="1"/>
  <c r="S369" i="2"/>
  <c r="U369" i="2" s="1"/>
  <c r="S445" i="2"/>
  <c r="U445" i="2" s="1"/>
  <c r="S402" i="2"/>
  <c r="U402" i="2" s="1"/>
  <c r="S427" i="2"/>
  <c r="U427" i="2" s="1"/>
  <c r="S410" i="2"/>
  <c r="U410" i="2" s="1"/>
  <c r="S433" i="2"/>
  <c r="U433" i="2" s="1"/>
  <c r="S363" i="2"/>
  <c r="U363" i="2" s="1"/>
  <c r="S374" i="2"/>
  <c r="U374" i="2" s="1"/>
  <c r="S425" i="2"/>
  <c r="U425" i="2" s="1"/>
  <c r="S385" i="2"/>
  <c r="U385" i="2" s="1"/>
  <c r="S364" i="2"/>
  <c r="U364" i="2" s="1"/>
  <c r="S436" i="2"/>
  <c r="U436" i="2" s="1"/>
  <c r="S357" i="2"/>
  <c r="U357" i="2" s="1"/>
  <c r="S361" i="2"/>
  <c r="U361" i="2" s="1"/>
  <c r="S389" i="2"/>
  <c r="U389" i="2" s="1"/>
  <c r="S360" i="2"/>
  <c r="U360" i="2" s="1"/>
  <c r="S350" i="2"/>
  <c r="U350" i="2" s="1"/>
  <c r="S359" i="2"/>
  <c r="U359" i="2" s="1"/>
  <c r="S366" i="2"/>
  <c r="U366" i="2" s="1"/>
  <c r="S426" i="2"/>
  <c r="U426" i="2" s="1"/>
  <c r="S367" i="2"/>
  <c r="U367" i="2" s="1"/>
  <c r="S432" i="2"/>
  <c r="U432" i="2" s="1"/>
  <c r="S391" i="2"/>
  <c r="U391" i="2" s="1"/>
  <c r="S422" i="2"/>
  <c r="U422" i="2" s="1"/>
  <c r="S444" i="2"/>
  <c r="U444" i="2" s="1"/>
  <c r="S354" i="2"/>
  <c r="U354" i="2" s="1"/>
  <c r="S438" i="2"/>
  <c r="U438" i="2" s="1"/>
  <c r="S395" i="2"/>
  <c r="U395" i="2" s="1"/>
  <c r="S418" i="2"/>
  <c r="U418" i="2" s="1"/>
  <c r="S441" i="2"/>
  <c r="U441" i="2" s="1"/>
  <c r="S375" i="2"/>
  <c r="U375" i="2" s="1"/>
  <c r="S382" i="2"/>
  <c r="U382" i="2" s="1"/>
  <c r="S442" i="2"/>
  <c r="U442" i="2" s="1"/>
  <c r="S406" i="2"/>
  <c r="U406" i="2" s="1"/>
  <c r="S417" i="2"/>
  <c r="U417" i="2" s="1"/>
  <c r="S352" i="2"/>
  <c r="U352" i="2" s="1"/>
  <c r="S351" i="2"/>
  <c r="U351" i="2" s="1"/>
  <c r="S371" i="2"/>
  <c r="U371" i="2" s="1"/>
  <c r="S376" i="2"/>
  <c r="U376" i="2" s="1"/>
  <c r="S430" i="2"/>
  <c r="U430" i="2" s="1"/>
  <c r="S400" i="2"/>
  <c r="U400" i="2" s="1"/>
  <c r="S420" i="2"/>
  <c r="U420" i="2" s="1"/>
  <c r="S409" i="2"/>
  <c r="U409" i="2" s="1"/>
  <c r="S439" i="2"/>
  <c r="U439" i="2" s="1"/>
  <c r="S424" i="2"/>
  <c r="U424" i="2" s="1"/>
  <c r="S404" i="2"/>
  <c r="U404" i="2" s="1"/>
  <c r="S378" i="2"/>
  <c r="U378" i="2" s="1"/>
  <c r="S388" i="2"/>
  <c r="U388" i="2" s="1"/>
  <c r="S403" i="2"/>
  <c r="U403" i="2" s="1"/>
  <c r="S368" i="2"/>
  <c r="U368" i="2" s="1"/>
  <c r="S412" i="2"/>
  <c r="U412" i="2" s="1"/>
  <c r="S398" i="2"/>
  <c r="U398" i="2" s="1"/>
  <c r="S379" i="2"/>
  <c r="U379" i="2" s="1"/>
  <c r="S443" i="2"/>
  <c r="U443" i="2" s="1"/>
  <c r="S440" i="2"/>
  <c r="U440" i="2" s="1"/>
  <c r="S405" i="2"/>
  <c r="U405" i="2" s="1"/>
  <c r="S349" i="2"/>
  <c r="U349" i="2" s="1"/>
  <c r="S416" i="2"/>
  <c r="U416" i="2" s="1"/>
  <c r="S362" i="2"/>
  <c r="U362" i="2" s="1"/>
  <c r="S413" i="2"/>
  <c r="U413" i="2" s="1"/>
  <c r="S372" i="2"/>
  <c r="U372" i="2" s="1"/>
  <c r="S396" i="2"/>
  <c r="U396" i="2" s="1"/>
  <c r="S355" i="2"/>
  <c r="U355" i="2" s="1"/>
  <c r="S386" i="2"/>
  <c r="U386" i="2" s="1"/>
  <c r="S415" i="2"/>
  <c r="U415" i="2" s="1"/>
  <c r="S253" i="2"/>
  <c r="U253" i="2" s="1"/>
  <c r="S347" i="2"/>
  <c r="U347" i="2" s="1"/>
  <c r="S345" i="2"/>
  <c r="U345" i="2" s="1"/>
  <c r="S321" i="2"/>
  <c r="U321" i="2" s="1"/>
  <c r="S339" i="2"/>
  <c r="U339" i="2" s="1"/>
  <c r="S280" i="2"/>
  <c r="U280" i="2" s="1"/>
  <c r="S277" i="2"/>
  <c r="U277" i="2" s="1"/>
  <c r="S309" i="2"/>
  <c r="U309" i="2" s="1"/>
  <c r="S306" i="2"/>
  <c r="U306" i="2" s="1"/>
  <c r="S338" i="2"/>
  <c r="U338" i="2" s="1"/>
  <c r="S261" i="2"/>
  <c r="U261" i="2" s="1"/>
  <c r="S264" i="2"/>
  <c r="U264" i="2" s="1"/>
  <c r="S325" i="2"/>
  <c r="U325" i="2" s="1"/>
  <c r="S310" i="2"/>
  <c r="U310" i="2" s="1"/>
  <c r="S265" i="2"/>
  <c r="U265" i="2" s="1"/>
  <c r="S331" i="2"/>
  <c r="U331" i="2" s="1"/>
  <c r="S312" i="2"/>
  <c r="U312" i="2" s="1"/>
  <c r="S286" i="2"/>
  <c r="U286" i="2" s="1"/>
  <c r="S947" i="2"/>
  <c r="U947" i="2" s="1"/>
  <c r="S332" i="2"/>
  <c r="U332" i="2" s="1"/>
  <c r="S245" i="2"/>
  <c r="U245" i="2" s="1"/>
  <c r="S329" i="2"/>
  <c r="U329" i="2" s="1"/>
  <c r="S333" i="2"/>
  <c r="U333" i="2" s="1"/>
  <c r="S276" i="2"/>
  <c r="U276" i="2" s="1"/>
  <c r="S271" i="2"/>
  <c r="U271" i="2" s="1"/>
  <c r="S255" i="2"/>
  <c r="U255" i="2" s="1"/>
  <c r="S307" i="2"/>
  <c r="U307" i="2" s="1"/>
  <c r="S327" i="2"/>
  <c r="U327" i="2" s="1"/>
  <c r="S316" i="2"/>
  <c r="U316" i="2" s="1"/>
  <c r="S259" i="2"/>
  <c r="U259" i="2" s="1"/>
  <c r="S296" i="2"/>
  <c r="U296" i="2" s="1"/>
  <c r="S341" i="2"/>
  <c r="U341" i="2" s="1"/>
  <c r="S318" i="2"/>
  <c r="U318" i="2" s="1"/>
  <c r="S301" i="2"/>
  <c r="U301" i="2" s="1"/>
  <c r="S308" i="2"/>
  <c r="U308" i="2" s="1"/>
  <c r="S289" i="2"/>
  <c r="U289" i="2" s="1"/>
  <c r="S328" i="2"/>
  <c r="U328" i="2" s="1"/>
  <c r="S256" i="2"/>
  <c r="U256" i="2" s="1"/>
  <c r="S336" i="2"/>
  <c r="U336" i="2" s="1"/>
  <c r="S272" i="2"/>
  <c r="U272" i="2" s="1"/>
  <c r="S254" i="2"/>
  <c r="U254" i="2" s="1"/>
  <c r="S273" i="2"/>
  <c r="U273" i="2" s="1"/>
  <c r="S319" i="2"/>
  <c r="U319" i="2" s="1"/>
  <c r="S283" i="2"/>
  <c r="U283" i="2" s="1"/>
  <c r="S244" i="2"/>
  <c r="U244" i="2" s="1"/>
  <c r="S298" i="2"/>
  <c r="U298" i="2" s="1"/>
  <c r="S295" i="2"/>
  <c r="U295" i="2" s="1"/>
  <c r="S291" i="2"/>
  <c r="U291" i="2" s="1"/>
  <c r="S342" i="2"/>
  <c r="U342" i="2" s="1"/>
  <c r="S311" i="2"/>
  <c r="U311" i="2" s="1"/>
  <c r="S302" i="2"/>
  <c r="U302" i="2" s="1"/>
  <c r="S287" i="2"/>
  <c r="U287" i="2" s="1"/>
  <c r="S293" i="2"/>
  <c r="U293" i="2" s="1"/>
  <c r="S322" i="2"/>
  <c r="U322" i="2" s="1"/>
  <c r="S315" i="2"/>
  <c r="U315" i="2" s="1"/>
  <c r="S279" i="2"/>
  <c r="U279" i="2" s="1"/>
  <c r="S249" i="2"/>
  <c r="U249" i="2" s="1"/>
  <c r="S340" i="2"/>
  <c r="U340" i="2" s="1"/>
  <c r="S294" i="2"/>
  <c r="U294" i="2" s="1"/>
  <c r="S269" i="2"/>
  <c r="U269" i="2" s="1"/>
  <c r="S334" i="2"/>
  <c r="U334" i="2" s="1"/>
  <c r="S344" i="2"/>
  <c r="U344" i="2" s="1"/>
  <c r="S267" i="2"/>
  <c r="U267" i="2" s="1"/>
  <c r="S284" i="2"/>
  <c r="U284" i="2" s="1"/>
  <c r="S326" i="2"/>
  <c r="U326" i="2" s="1"/>
  <c r="S262" i="2"/>
  <c r="U262" i="2" s="1"/>
  <c r="S305" i="2"/>
  <c r="U305" i="2" s="1"/>
  <c r="S278" i="2"/>
  <c r="U278" i="2" s="1"/>
  <c r="S246" i="2"/>
  <c r="U246" i="2" s="1"/>
  <c r="S251" i="2"/>
  <c r="U251" i="2" s="1"/>
  <c r="S343" i="2"/>
  <c r="U343" i="2" s="1"/>
  <c r="S330" i="2"/>
  <c r="U330" i="2" s="1"/>
  <c r="S317" i="2"/>
  <c r="U317" i="2" s="1"/>
  <c r="S335" i="2"/>
  <c r="U335" i="2" s="1"/>
  <c r="S242" i="2"/>
  <c r="U242" i="2" s="1"/>
  <c r="S252" i="2"/>
  <c r="U252" i="2" s="1"/>
  <c r="S243" i="2"/>
  <c r="U243" i="2" s="1"/>
  <c r="S300" i="2"/>
  <c r="U300" i="2" s="1"/>
  <c r="S281" i="2"/>
  <c r="U281" i="2" s="1"/>
  <c r="S348" i="2"/>
  <c r="U348" i="2" s="1"/>
  <c r="S288" i="2"/>
  <c r="U288" i="2" s="1"/>
  <c r="S270" i="2"/>
  <c r="U270" i="2" s="1"/>
  <c r="S263" i="2"/>
  <c r="U263" i="2" s="1"/>
  <c r="S260" i="2"/>
  <c r="U260" i="2" s="1"/>
  <c r="S313" i="2"/>
  <c r="U313" i="2" s="1"/>
  <c r="S275" i="2"/>
  <c r="U275" i="2" s="1"/>
  <c r="S320" i="2"/>
  <c r="U320" i="2" s="1"/>
  <c r="S346" i="2"/>
  <c r="U346" i="2" s="1"/>
  <c r="S324" i="2"/>
  <c r="U324" i="2" s="1"/>
  <c r="S299" i="2"/>
  <c r="U299" i="2" s="1"/>
  <c r="S297" i="2"/>
  <c r="U297" i="2" s="1"/>
  <c r="S282" i="2"/>
  <c r="U282" i="2" s="1"/>
  <c r="S304" i="2"/>
  <c r="U304" i="2" s="1"/>
  <c r="S258" i="2"/>
  <c r="U258" i="2" s="1"/>
  <c r="S248" i="2"/>
  <c r="U248" i="2" s="1"/>
  <c r="S323" i="2"/>
  <c r="U323" i="2" s="1"/>
  <c r="S290" i="2"/>
  <c r="U290" i="2" s="1"/>
  <c r="S268" i="2"/>
  <c r="U268" i="2" s="1"/>
  <c r="S292" i="2"/>
  <c r="U292" i="2" s="1"/>
  <c r="S257" i="2"/>
  <c r="U257" i="2" s="1"/>
  <c r="S303" i="2"/>
  <c r="U303" i="2" s="1"/>
  <c r="S266" i="2"/>
  <c r="U266" i="2" s="1"/>
  <c r="S337" i="2"/>
  <c r="U337" i="2" s="1"/>
  <c r="S285" i="2"/>
  <c r="U285" i="2" s="1"/>
  <c r="S274" i="2"/>
  <c r="U274" i="2" s="1"/>
  <c r="S314" i="2"/>
  <c r="U314" i="2" s="1"/>
  <c r="S250" i="2"/>
  <c r="U250" i="2" s="1"/>
  <c r="S247" i="2"/>
  <c r="U247" i="2" s="1"/>
  <c r="S234" i="2"/>
  <c r="U234" i="2" s="1"/>
  <c r="S229" i="2"/>
  <c r="U229" i="2" s="1"/>
  <c r="S222" i="2"/>
  <c r="U222" i="2" s="1"/>
  <c r="S198" i="2"/>
  <c r="U198" i="2" s="1"/>
  <c r="S197" i="2"/>
  <c r="U197" i="2" s="1"/>
  <c r="S193" i="2"/>
  <c r="U193" i="2" s="1"/>
  <c r="S186" i="2"/>
  <c r="U186" i="2" s="1"/>
  <c r="S206" i="2"/>
  <c r="U206" i="2" s="1"/>
  <c r="S233" i="2"/>
  <c r="U233" i="2" s="1"/>
  <c r="S212" i="2"/>
  <c r="U212" i="2" s="1"/>
  <c r="S187" i="2"/>
  <c r="U187" i="2" s="1"/>
  <c r="S176" i="2"/>
  <c r="U176" i="2" s="1"/>
  <c r="S194" i="2"/>
  <c r="U194" i="2" s="1"/>
  <c r="S226" i="2"/>
  <c r="U226" i="2" s="1"/>
  <c r="S203" i="2"/>
  <c r="U203" i="2" s="1"/>
  <c r="S195" i="2"/>
  <c r="U195" i="2" s="1"/>
  <c r="S211" i="2"/>
  <c r="U211" i="2" s="1"/>
  <c r="S183" i="2"/>
  <c r="U183" i="2" s="1"/>
  <c r="S235" i="2"/>
  <c r="U235" i="2" s="1"/>
  <c r="S228" i="2"/>
  <c r="U228" i="2" s="1"/>
  <c r="S177" i="2"/>
  <c r="U177" i="2" s="1"/>
  <c r="S238" i="2"/>
  <c r="U238" i="2" s="1"/>
  <c r="S217" i="2"/>
  <c r="U217" i="2" s="1"/>
  <c r="S202" i="2"/>
  <c r="U202" i="2" s="1"/>
  <c r="S189" i="2"/>
  <c r="U189" i="2" s="1"/>
  <c r="S739" i="2"/>
  <c r="U739" i="2" s="1"/>
  <c r="S174" i="2"/>
  <c r="U174" i="2" s="1"/>
  <c r="S185" i="2"/>
  <c r="U185" i="2" s="1"/>
  <c r="S200" i="2"/>
  <c r="U200" i="2" s="1"/>
  <c r="S241" i="2"/>
  <c r="U241" i="2" s="1"/>
  <c r="S213" i="2"/>
  <c r="U213" i="2" s="1"/>
  <c r="S224" i="2"/>
  <c r="U224" i="2" s="1"/>
  <c r="S214" i="2"/>
  <c r="U214" i="2" s="1"/>
  <c r="S232" i="2"/>
  <c r="U232" i="2" s="1"/>
  <c r="S218" i="2"/>
  <c r="U218" i="2" s="1"/>
  <c r="S231" i="2"/>
  <c r="U231" i="2" s="1"/>
  <c r="S225" i="2"/>
  <c r="U225" i="2" s="1"/>
  <c r="S182" i="2"/>
  <c r="U182" i="2" s="1"/>
  <c r="S240" i="2"/>
  <c r="U240" i="2" s="1"/>
  <c r="S216" i="2"/>
  <c r="U216" i="2" s="1"/>
  <c r="S227" i="2"/>
  <c r="U227" i="2" s="1"/>
  <c r="S181" i="2"/>
  <c r="U181" i="2" s="1"/>
  <c r="S237" i="2"/>
  <c r="U237" i="2" s="1"/>
  <c r="S207" i="2"/>
  <c r="U207" i="2" s="1"/>
  <c r="S236" i="2"/>
  <c r="U236" i="2" s="1"/>
  <c r="S219" i="2"/>
  <c r="U219" i="2" s="1"/>
  <c r="S199" i="2"/>
  <c r="U199" i="2" s="1"/>
  <c r="S209" i="2"/>
  <c r="U209" i="2" s="1"/>
  <c r="S208" i="2"/>
  <c r="U208" i="2" s="1"/>
  <c r="S220" i="2"/>
  <c r="U220" i="2" s="1"/>
  <c r="S201" i="2"/>
  <c r="U201" i="2" s="1"/>
  <c r="S175" i="2"/>
  <c r="U175" i="2" s="1"/>
  <c r="S190" i="2"/>
  <c r="U190" i="2" s="1"/>
  <c r="S221" i="2"/>
  <c r="U221" i="2" s="1"/>
  <c r="S230" i="2"/>
  <c r="U230" i="2" s="1"/>
  <c r="S204" i="2"/>
  <c r="U204" i="2" s="1"/>
  <c r="S215" i="2"/>
  <c r="U215" i="2" s="1"/>
  <c r="S188" i="2"/>
  <c r="U188" i="2" s="1"/>
  <c r="S178" i="2"/>
  <c r="U178" i="2" s="1"/>
  <c r="S210" i="2"/>
  <c r="U210" i="2" s="1"/>
  <c r="S205" i="2"/>
  <c r="U205" i="2" s="1"/>
  <c r="S184" i="2"/>
  <c r="U184" i="2" s="1"/>
  <c r="S196" i="2"/>
  <c r="U196" i="2" s="1"/>
  <c r="S192" i="2"/>
  <c r="U192" i="2" s="1"/>
  <c r="S191" i="2"/>
  <c r="U191" i="2" s="1"/>
  <c r="S180" i="2"/>
  <c r="U180" i="2" s="1"/>
  <c r="S179" i="2"/>
  <c r="U179" i="2" s="1"/>
  <c r="T2074" i="3" l="1"/>
  <c r="T2005" i="3"/>
  <c r="T1128" i="3"/>
  <c r="T1144" i="3"/>
  <c r="T1184" i="3"/>
  <c r="T2036" i="3"/>
  <c r="T2009" i="3"/>
  <c r="T5" i="3"/>
  <c r="T1075" i="3"/>
  <c r="W1122" i="3"/>
  <c r="T1178" i="3"/>
  <c r="T2126" i="3"/>
  <c r="T1168" i="3"/>
  <c r="T975" i="3"/>
  <c r="T2959" i="3"/>
  <c r="T2139" i="3"/>
  <c r="T1955" i="3"/>
  <c r="T965" i="3"/>
  <c r="T2162" i="3"/>
  <c r="T2047" i="3"/>
  <c r="T1078" i="3"/>
  <c r="T951" i="3"/>
  <c r="T907" i="3"/>
  <c r="T2123" i="3"/>
  <c r="T935" i="3"/>
  <c r="T1161" i="3"/>
  <c r="T1101" i="3"/>
  <c r="T1034" i="3"/>
  <c r="T990" i="3"/>
  <c r="T1012" i="3"/>
  <c r="T1048" i="3"/>
  <c r="T998" i="3"/>
  <c r="T2962" i="3"/>
  <c r="T1006" i="3"/>
  <c r="T2049" i="3"/>
  <c r="T2011" i="3"/>
  <c r="T939" i="3"/>
  <c r="W2048" i="3"/>
  <c r="T925" i="3"/>
  <c r="T2111" i="3"/>
  <c r="T1111" i="3"/>
  <c r="T2960" i="3"/>
  <c r="T2979" i="3"/>
  <c r="T2012" i="3"/>
  <c r="T1973" i="3"/>
  <c r="T2091" i="3"/>
  <c r="T1187" i="3"/>
  <c r="T1121" i="3"/>
  <c r="T1962" i="3"/>
  <c r="T2885" i="3"/>
  <c r="T943" i="3"/>
  <c r="T2974" i="3"/>
  <c r="T2987" i="3"/>
  <c r="T2887" i="3"/>
  <c r="T970" i="3"/>
  <c r="T1177" i="3"/>
  <c r="W999" i="3"/>
  <c r="W2033" i="3"/>
  <c r="T1999" i="3"/>
  <c r="T2072" i="3"/>
  <c r="T2070" i="3"/>
  <c r="T972" i="3"/>
  <c r="T1983" i="3"/>
  <c r="T2132" i="3"/>
  <c r="T986" i="3"/>
  <c r="T2028" i="3"/>
  <c r="T2121" i="3"/>
  <c r="T2714" i="3"/>
  <c r="T2156" i="3"/>
  <c r="T2030" i="3"/>
  <c r="T906" i="3"/>
  <c r="T1035" i="3"/>
  <c r="T1003" i="3"/>
  <c r="T1169" i="3"/>
  <c r="T2991" i="3"/>
  <c r="T2167" i="3"/>
  <c r="T1079" i="3"/>
  <c r="T1185" i="3"/>
  <c r="T976" i="3"/>
  <c r="T2004" i="3"/>
  <c r="T2008" i="3"/>
  <c r="T1045" i="3"/>
  <c r="T1148" i="3"/>
  <c r="W2086" i="3"/>
  <c r="W1958" i="3"/>
  <c r="T1087" i="3"/>
  <c r="T1996" i="3"/>
  <c r="W1070" i="3"/>
  <c r="T1181" i="3"/>
  <c r="T1179" i="3"/>
  <c r="T1037" i="3"/>
  <c r="T2134" i="3"/>
  <c r="T1105" i="3"/>
  <c r="T1056" i="3"/>
  <c r="T1158" i="3"/>
  <c r="T1994" i="3"/>
  <c r="T1974" i="3"/>
  <c r="T2983" i="3"/>
  <c r="T1031" i="3"/>
  <c r="T1166" i="3"/>
  <c r="T2002" i="3"/>
  <c r="T2000" i="3"/>
  <c r="T2076" i="3"/>
  <c r="T1014" i="3"/>
  <c r="T1046" i="3"/>
  <c r="W2054" i="3"/>
  <c r="W1050" i="3"/>
  <c r="W2152" i="3"/>
  <c r="T2118" i="3"/>
  <c r="W949" i="3"/>
  <c r="T949" i="3"/>
  <c r="W2884" i="3"/>
  <c r="T2884" i="3"/>
  <c r="W1089" i="3"/>
  <c r="T1089" i="3"/>
  <c r="W919" i="3"/>
  <c r="T919" i="3"/>
  <c r="W1156" i="3"/>
  <c r="T1156" i="3"/>
  <c r="W2985" i="3"/>
  <c r="T2985" i="3"/>
  <c r="W1123" i="3"/>
  <c r="T1123" i="3"/>
  <c r="W1063" i="3"/>
  <c r="T1063" i="3"/>
  <c r="W1136" i="3"/>
  <c r="T1136" i="3"/>
  <c r="W1001" i="3"/>
  <c r="T1001" i="3"/>
  <c r="W2032" i="3"/>
  <c r="T2032" i="3"/>
  <c r="W2065" i="3"/>
  <c r="T2065" i="3"/>
  <c r="W1183" i="3"/>
  <c r="T1183" i="3"/>
  <c r="W1047" i="3"/>
  <c r="T1047" i="3"/>
  <c r="W1985" i="3"/>
  <c r="T1985" i="3"/>
  <c r="W1116" i="3"/>
  <c r="T1116" i="3"/>
  <c r="W1107" i="3"/>
  <c r="T1107" i="3"/>
  <c r="W2854" i="3"/>
  <c r="W1008" i="3"/>
  <c r="T1008" i="3"/>
  <c r="W2066" i="3"/>
  <c r="T2066" i="3"/>
  <c r="W1977" i="3"/>
  <c r="T1977" i="3"/>
  <c r="T1124" i="3"/>
  <c r="T1057" i="3"/>
  <c r="T2980" i="3"/>
  <c r="T1060" i="3"/>
  <c r="T908" i="3"/>
  <c r="T2155" i="3"/>
  <c r="W909" i="3"/>
  <c r="T909" i="3"/>
  <c r="W966" i="3"/>
  <c r="T966" i="3"/>
  <c r="W1100" i="3"/>
  <c r="T1100" i="3"/>
  <c r="T1145" i="3"/>
  <c r="T1082" i="3"/>
  <c r="T2034" i="3"/>
  <c r="W1186" i="3"/>
  <c r="T1186" i="3"/>
  <c r="T1085" i="3"/>
  <c r="T2007" i="3"/>
  <c r="W995" i="3"/>
  <c r="T995" i="3"/>
  <c r="T2158" i="3"/>
  <c r="W2158" i="3"/>
  <c r="T2101" i="3"/>
  <c r="W2101" i="3"/>
  <c r="W1961" i="3"/>
  <c r="T1961" i="3"/>
  <c r="T903" i="3"/>
  <c r="W903" i="3"/>
  <c r="W1154" i="3"/>
  <c r="T1154" i="3"/>
  <c r="W2157" i="3"/>
  <c r="T2157" i="3"/>
  <c r="W1068" i="3"/>
  <c r="T1068" i="3"/>
  <c r="W1020" i="3"/>
  <c r="T1020" i="3"/>
  <c r="W984" i="3"/>
  <c r="T984" i="3"/>
  <c r="W1069" i="3"/>
  <c r="T1069" i="3"/>
  <c r="W1163" i="3"/>
  <c r="T1163" i="3"/>
  <c r="W2013" i="3"/>
  <c r="T2013" i="3"/>
  <c r="W910" i="3"/>
  <c r="T910" i="3"/>
  <c r="W1040" i="3"/>
  <c r="T1040" i="3"/>
  <c r="W988" i="3"/>
  <c r="T988" i="3"/>
  <c r="W2017" i="3"/>
  <c r="T2017" i="3"/>
  <c r="W1137" i="3"/>
  <c r="T1137" i="3"/>
  <c r="W2077" i="3"/>
  <c r="T2077" i="3"/>
  <c r="W2022" i="3"/>
  <c r="T2022" i="3"/>
  <c r="W974" i="3"/>
  <c r="T974" i="3"/>
  <c r="W2989" i="3"/>
  <c r="T2989" i="3"/>
  <c r="W2110" i="3"/>
  <c r="T2110" i="3"/>
  <c r="W2069" i="3"/>
  <c r="T2069" i="3"/>
  <c r="W973" i="3"/>
  <c r="T973" i="3"/>
  <c r="W922" i="3"/>
  <c r="T922" i="3"/>
  <c r="W1172" i="3"/>
  <c r="T1172" i="3"/>
  <c r="W963" i="3"/>
  <c r="T963" i="3"/>
  <c r="W1102" i="3"/>
  <c r="T1102" i="3"/>
  <c r="T991" i="3"/>
  <c r="T1080" i="3"/>
  <c r="W2035" i="3"/>
  <c r="T2035" i="3"/>
  <c r="T1956" i="3"/>
  <c r="W996" i="3"/>
  <c r="T996" i="3"/>
  <c r="T1052" i="3"/>
  <c r="W1052" i="3"/>
  <c r="T933" i="3"/>
  <c r="W933" i="3"/>
  <c r="W1049" i="3"/>
  <c r="T1049" i="3"/>
  <c r="W2043" i="3"/>
  <c r="T2043" i="3"/>
  <c r="W1965" i="3"/>
  <c r="T1965" i="3"/>
  <c r="W1129" i="3"/>
  <c r="T1129" i="3"/>
  <c r="W1019" i="3"/>
  <c r="T1019" i="3"/>
  <c r="W1265" i="3"/>
  <c r="T1265" i="3"/>
  <c r="W937" i="3"/>
  <c r="T937" i="3"/>
  <c r="W1966" i="3"/>
  <c r="T1966" i="3"/>
  <c r="W1094" i="3"/>
  <c r="T1094" i="3"/>
  <c r="W2014" i="3"/>
  <c r="T2014" i="3"/>
  <c r="W927" i="3"/>
  <c r="T927" i="3"/>
  <c r="W2095" i="3"/>
  <c r="T2095" i="3"/>
  <c r="W2958" i="3"/>
  <c r="T2958" i="3"/>
  <c r="W1023" i="3"/>
  <c r="W1967" i="3"/>
  <c r="W2102" i="3"/>
  <c r="W2081" i="3"/>
  <c r="T1155" i="3"/>
  <c r="T2027" i="3"/>
  <c r="W2977" i="3"/>
  <c r="W2042" i="3"/>
  <c r="W1092" i="3"/>
  <c r="T1180" i="3"/>
  <c r="T926" i="3"/>
  <c r="T2073" i="3"/>
  <c r="T1010" i="3"/>
  <c r="T1106" i="3"/>
  <c r="T971" i="3"/>
  <c r="T2890" i="3"/>
  <c r="T1038" i="3"/>
  <c r="T2109" i="3"/>
  <c r="T969" i="3"/>
  <c r="T2969" i="3"/>
  <c r="T1978" i="3"/>
  <c r="T987" i="3"/>
  <c r="T2164" i="3"/>
  <c r="T2015" i="3"/>
  <c r="T2889" i="3"/>
  <c r="T1103" i="3"/>
  <c r="W1126" i="3"/>
  <c r="T1126" i="3"/>
  <c r="W2082" i="3"/>
  <c r="T2082" i="3"/>
  <c r="W2083" i="3"/>
  <c r="T2083" i="3"/>
  <c r="W1091" i="3"/>
  <c r="T1091" i="3"/>
  <c r="W964" i="3"/>
  <c r="T964" i="3"/>
  <c r="W2092" i="3"/>
  <c r="T2092" i="3"/>
  <c r="W2128" i="3"/>
  <c r="T2128" i="3"/>
  <c r="W1081" i="3"/>
  <c r="T1081" i="3"/>
  <c r="W981" i="3"/>
  <c r="T981" i="3"/>
  <c r="W997" i="3"/>
  <c r="T997" i="3"/>
  <c r="W1175" i="3"/>
  <c r="T1175" i="3"/>
  <c r="W1036" i="3"/>
  <c r="T1036" i="3"/>
  <c r="W1171" i="3"/>
  <c r="T1171" i="3"/>
  <c r="W1127" i="3"/>
  <c r="T1127" i="3"/>
  <c r="W192" i="3"/>
  <c r="T192" i="3"/>
  <c r="W1135" i="3"/>
  <c r="T1135" i="3"/>
  <c r="W1972" i="3"/>
  <c r="T1972" i="3"/>
  <c r="W1143" i="3"/>
  <c r="T1143" i="3"/>
  <c r="W2019" i="3"/>
  <c r="T2019" i="3"/>
  <c r="W950" i="3"/>
  <c r="T950" i="3"/>
  <c r="W1058" i="3"/>
  <c r="T1058" i="3"/>
  <c r="W2122" i="3"/>
  <c r="T2122" i="3"/>
  <c r="W1018" i="3"/>
  <c r="T1018" i="3"/>
  <c r="W905" i="3"/>
  <c r="T905" i="3"/>
  <c r="W2107" i="3"/>
  <c r="T2107" i="3"/>
  <c r="W1975" i="3"/>
  <c r="T1975" i="3"/>
  <c r="W1976" i="3"/>
  <c r="T1976" i="3"/>
  <c r="W2138" i="3"/>
  <c r="T2138" i="3"/>
  <c r="W2992" i="3"/>
  <c r="T2992" i="3"/>
  <c r="W934" i="3"/>
  <c r="T934" i="3"/>
  <c r="W2103" i="3"/>
  <c r="T2103" i="3"/>
  <c r="W1088" i="3"/>
  <c r="T1088" i="3"/>
  <c r="W2106" i="3"/>
  <c r="T2106" i="3"/>
  <c r="W1032" i="3"/>
  <c r="T1032" i="3"/>
  <c r="W2031" i="3"/>
  <c r="T2031" i="3"/>
  <c r="W2140" i="3"/>
  <c r="T2140" i="3"/>
  <c r="W1119" i="3"/>
  <c r="T1119" i="3"/>
  <c r="W2984" i="3"/>
  <c r="T2984" i="3"/>
  <c r="W1002" i="3"/>
  <c r="T1002" i="3"/>
  <c r="W2001" i="3"/>
  <c r="T2001" i="3"/>
  <c r="W2893" i="3"/>
  <c r="T2893" i="3"/>
  <c r="W2113" i="3"/>
  <c r="T2113" i="3"/>
  <c r="T2055" i="3"/>
  <c r="W2055" i="3"/>
  <c r="W1971" i="3"/>
  <c r="T1971" i="3"/>
  <c r="W2127" i="3"/>
  <c r="T2127" i="3"/>
  <c r="W1995" i="3"/>
  <c r="T1995" i="3"/>
  <c r="W2990" i="3"/>
  <c r="T2990" i="3"/>
  <c r="W2141" i="3"/>
  <c r="T2141" i="3"/>
  <c r="W1118" i="3"/>
  <c r="T1118" i="3"/>
  <c r="W2075" i="3"/>
  <c r="T2075" i="3"/>
  <c r="W902" i="3"/>
  <c r="T902" i="3"/>
  <c r="W2023" i="3"/>
  <c r="T2023" i="3"/>
  <c r="T1095" i="3"/>
  <c r="W1095" i="3"/>
  <c r="T1988" i="3"/>
  <c r="W1988" i="3"/>
  <c r="T2978" i="3"/>
  <c r="T1125" i="3"/>
  <c r="T1059" i="3"/>
  <c r="T1157" i="3"/>
  <c r="T2029" i="3"/>
  <c r="T1062" i="3"/>
  <c r="T1061" i="3"/>
  <c r="T1159" i="3"/>
  <c r="T936" i="3"/>
  <c r="T1963" i="3"/>
  <c r="T1964" i="3"/>
  <c r="T1160" i="3"/>
  <c r="T2418" i="3"/>
  <c r="T1090" i="3"/>
  <c r="T1993" i="3"/>
  <c r="T2105" i="3"/>
  <c r="T2093" i="3"/>
  <c r="W2957" i="3"/>
  <c r="T2957" i="3"/>
  <c r="T1033" i="3"/>
  <c r="W2094" i="3"/>
  <c r="T2094" i="3"/>
  <c r="T2967" i="3"/>
  <c r="W920" i="3"/>
  <c r="T920" i="3"/>
  <c r="T2163" i="3"/>
  <c r="T1167" i="3"/>
  <c r="T1134" i="3"/>
  <c r="W2206" i="3"/>
  <c r="T2206" i="3"/>
  <c r="T944" i="3"/>
  <c r="T2020" i="3"/>
  <c r="W977" i="3"/>
  <c r="T977" i="3"/>
  <c r="W2006" i="3"/>
  <c r="T2006" i="3"/>
  <c r="T2052" i="3"/>
  <c r="W2052" i="3"/>
  <c r="W1053" i="3"/>
  <c r="T1053" i="3"/>
  <c r="W1132" i="3"/>
  <c r="W1097" i="3"/>
  <c r="W2119" i="3"/>
  <c r="T1017" i="3"/>
  <c r="W1017" i="3"/>
  <c r="T2046" i="3"/>
  <c r="W2046" i="3"/>
  <c r="W1151" i="3"/>
  <c r="T1151" i="3"/>
  <c r="W2988" i="3"/>
  <c r="T2988" i="3"/>
  <c r="W1067" i="3"/>
  <c r="T1067" i="3"/>
  <c r="W1021" i="3"/>
  <c r="T1021" i="3"/>
  <c r="W1130" i="3"/>
  <c r="T1130" i="3"/>
  <c r="W1989" i="3"/>
  <c r="T1989" i="3"/>
  <c r="W985" i="3"/>
  <c r="T985" i="3"/>
  <c r="T2050" i="3"/>
  <c r="W2050" i="3"/>
  <c r="T1115" i="3"/>
  <c r="W1115" i="3"/>
  <c r="W2166" i="3"/>
  <c r="T2166" i="3"/>
  <c r="W1009" i="3"/>
  <c r="T1009" i="3"/>
  <c r="W989" i="3"/>
  <c r="T989" i="3"/>
  <c r="W1117" i="3"/>
  <c r="T1117" i="3"/>
  <c r="W1984" i="3"/>
  <c r="T1984" i="3"/>
  <c r="W1142" i="3"/>
  <c r="T1142" i="3"/>
  <c r="W2971" i="3"/>
  <c r="T2971" i="3"/>
  <c r="W1981" i="3"/>
  <c r="T1981" i="3"/>
  <c r="W1077" i="3"/>
  <c r="T1077" i="3"/>
  <c r="W2136" i="3"/>
  <c r="T2136" i="3"/>
  <c r="W968" i="3"/>
  <c r="T968" i="3"/>
  <c r="W1104" i="3"/>
  <c r="T1104" i="3"/>
  <c r="W1979" i="3"/>
  <c r="T1979" i="3"/>
  <c r="W1140" i="3"/>
  <c r="T1140" i="3"/>
  <c r="T983" i="3"/>
  <c r="W983" i="3"/>
  <c r="T2151" i="3"/>
  <c r="W2151" i="3"/>
  <c r="W1055" i="3"/>
  <c r="T1055" i="3"/>
  <c r="W1054" i="3"/>
  <c r="T1054" i="3"/>
  <c r="W2108" i="3"/>
  <c r="T2108" i="3"/>
  <c r="W953" i="3"/>
  <c r="T931" i="3"/>
  <c r="W931" i="3"/>
  <c r="W1153" i="3"/>
  <c r="T1153" i="3"/>
  <c r="T2964" i="3"/>
  <c r="W2964" i="3"/>
  <c r="T2104" i="3"/>
  <c r="W2104" i="3"/>
  <c r="T2965" i="3"/>
  <c r="W2965" i="3"/>
  <c r="T1162" i="3"/>
  <c r="W1162" i="3"/>
  <c r="T1093" i="3"/>
  <c r="W1093" i="3"/>
  <c r="T912" i="3"/>
  <c r="W912" i="3"/>
  <c r="T2084" i="3"/>
  <c r="W2084" i="3"/>
  <c r="T911" i="3"/>
  <c r="W911" i="3"/>
  <c r="W2882" i="3"/>
  <c r="T2882" i="3"/>
  <c r="W2071" i="3"/>
  <c r="T2071" i="3"/>
  <c r="W2137" i="3"/>
  <c r="T2137" i="3"/>
  <c r="W2888" i="3"/>
  <c r="T2888" i="3"/>
  <c r="W2892" i="3"/>
  <c r="T2892" i="3"/>
  <c r="W1997" i="3"/>
  <c r="T1997" i="3"/>
  <c r="W1108" i="3"/>
  <c r="T1108" i="3"/>
  <c r="W923" i="3"/>
  <c r="T923" i="3"/>
  <c r="W2133" i="3"/>
  <c r="T2133" i="3"/>
  <c r="W1007" i="3"/>
  <c r="T1007" i="3"/>
  <c r="W921" i="3"/>
  <c r="T921" i="3"/>
  <c r="W2961" i="3"/>
  <c r="T2961" i="3"/>
  <c r="W941" i="3"/>
  <c r="T941" i="3"/>
  <c r="W2131" i="3"/>
  <c r="T2131" i="3"/>
  <c r="W1005" i="3"/>
  <c r="T1005" i="3"/>
  <c r="W1980" i="3"/>
  <c r="T1980" i="3"/>
  <c r="W1076" i="3"/>
  <c r="T1076" i="3"/>
  <c r="T2100" i="3"/>
  <c r="T1015" i="3"/>
  <c r="T1990" i="3"/>
  <c r="T913" i="3"/>
  <c r="T914" i="3"/>
  <c r="T1064" i="3"/>
  <c r="T1065" i="3"/>
  <c r="T1066" i="3"/>
  <c r="T2112" i="3"/>
  <c r="T2096" i="3"/>
  <c r="T1114" i="3"/>
  <c r="T924" i="3"/>
  <c r="T1041" i="3"/>
  <c r="T1042" i="3"/>
  <c r="T1182" i="3"/>
  <c r="T6" i="3"/>
  <c r="T1986" i="3"/>
  <c r="T2891" i="3"/>
  <c r="T2097" i="3"/>
  <c r="T1011" i="3"/>
  <c r="T1113" i="3"/>
  <c r="T2973" i="3"/>
  <c r="T1109" i="3"/>
  <c r="T2886" i="3"/>
  <c r="T2970" i="3"/>
  <c r="T1110" i="3"/>
  <c r="T1982" i="3"/>
  <c r="T2016" i="3"/>
  <c r="T1112" i="3"/>
  <c r="T1039" i="3"/>
  <c r="T2135" i="3"/>
  <c r="T2972" i="3"/>
  <c r="T2018" i="3"/>
  <c r="T942" i="3"/>
  <c r="T1141" i="3"/>
  <c r="T2968" i="3"/>
  <c r="T2129" i="3"/>
  <c r="T2130" i="3"/>
  <c r="T2881" i="3"/>
  <c r="T1174" i="3"/>
  <c r="T1138" i="3"/>
  <c r="T2986" i="3"/>
  <c r="T2068" i="3"/>
  <c r="T1176" i="3"/>
  <c r="T940" i="3"/>
  <c r="T1170" i="3"/>
  <c r="T967" i="3"/>
  <c r="T1173" i="3"/>
  <c r="T1139" i="3"/>
  <c r="T2067" i="3"/>
  <c r="T2165" i="3"/>
  <c r="T1004" i="3"/>
  <c r="Q142" i="6"/>
  <c r="N142" i="6"/>
  <c r="N395" i="6"/>
  <c r="Q395" i="6"/>
  <c r="N224" i="6"/>
  <c r="Q224" i="6"/>
  <c r="N362" i="6"/>
  <c r="Q362" i="6"/>
  <c r="N258" i="6"/>
  <c r="Q258" i="6"/>
  <c r="N312" i="6"/>
  <c r="Q312" i="6"/>
  <c r="N365" i="6"/>
  <c r="Q365" i="6"/>
  <c r="N83" i="6"/>
  <c r="Q83" i="6"/>
  <c r="N316" i="6"/>
  <c r="Q316" i="6"/>
  <c r="N474" i="6"/>
  <c r="Q474" i="6"/>
  <c r="N404" i="6"/>
  <c r="Q404" i="6"/>
  <c r="N86" i="6"/>
  <c r="Q86" i="6"/>
  <c r="N476" i="6"/>
  <c r="Q476" i="6"/>
  <c r="N159" i="6"/>
  <c r="Q159" i="6"/>
  <c r="N262" i="6"/>
  <c r="Q262" i="6"/>
  <c r="N160" i="6"/>
  <c r="Q160" i="6"/>
  <c r="Q368" i="6"/>
  <c r="N368" i="6"/>
  <c r="Q410" i="6"/>
  <c r="N410" i="6"/>
  <c r="Q26" i="6"/>
  <c r="N26" i="6"/>
  <c r="Q319" i="6"/>
  <c r="N319" i="6"/>
  <c r="Q27" i="6"/>
  <c r="N27" i="6"/>
  <c r="Q417" i="6"/>
  <c r="N417" i="6"/>
  <c r="Q375" i="6"/>
  <c r="N375" i="6"/>
  <c r="Q129" i="6"/>
  <c r="N129" i="6"/>
  <c r="Q95" i="6"/>
  <c r="N95" i="6"/>
  <c r="Q89" i="6"/>
  <c r="N89" i="6"/>
  <c r="Q265" i="6"/>
  <c r="N265" i="6"/>
  <c r="Q193" i="6"/>
  <c r="N193" i="6"/>
  <c r="Q369" i="6"/>
  <c r="N369" i="6"/>
  <c r="Q267" i="6"/>
  <c r="N267" i="6"/>
  <c r="Q408" i="6"/>
  <c r="N408" i="6"/>
  <c r="Q25" i="6"/>
  <c r="N25" i="6"/>
  <c r="Q128" i="6"/>
  <c r="N128" i="6"/>
  <c r="Q372" i="6"/>
  <c r="N372" i="6"/>
  <c r="Q339" i="6"/>
  <c r="N339" i="6"/>
  <c r="Q214" i="6"/>
  <c r="N214" i="6"/>
  <c r="Q136" i="6"/>
  <c r="N136" i="6"/>
  <c r="Q43" i="6"/>
  <c r="N43" i="6"/>
  <c r="N340" i="6"/>
  <c r="Q340" i="6"/>
  <c r="N446" i="6"/>
  <c r="Q446" i="6"/>
  <c r="N140" i="6"/>
  <c r="Q140" i="6"/>
  <c r="N18" i="6"/>
  <c r="Q18" i="6"/>
  <c r="N287" i="6"/>
  <c r="Q287" i="6"/>
  <c r="N218" i="6"/>
  <c r="Q218" i="6"/>
  <c r="N182" i="6"/>
  <c r="Q182" i="6"/>
  <c r="N108" i="6"/>
  <c r="Q108" i="6"/>
  <c r="N36" i="6"/>
  <c r="Q36" i="6"/>
  <c r="Q206" i="6"/>
  <c r="N206" i="6"/>
  <c r="Q383" i="6"/>
  <c r="N383" i="6"/>
  <c r="N280" i="6"/>
  <c r="Q280" i="6"/>
  <c r="N208" i="6"/>
  <c r="Q208" i="6"/>
  <c r="N72" i="6"/>
  <c r="Q72" i="6"/>
  <c r="N387" i="6"/>
  <c r="Q387" i="6"/>
  <c r="N284" i="6"/>
  <c r="Q284" i="6"/>
  <c r="N210" i="6"/>
  <c r="Q210" i="6"/>
  <c r="N3" i="6"/>
  <c r="Q3" i="6"/>
  <c r="N134" i="6"/>
  <c r="Q134" i="6"/>
  <c r="N8" i="6"/>
  <c r="Q8" i="6"/>
  <c r="N424" i="6"/>
  <c r="Q424" i="6"/>
  <c r="N98" i="6"/>
  <c r="Q98" i="6"/>
  <c r="N323" i="6"/>
  <c r="Q323" i="6"/>
  <c r="N429" i="6"/>
  <c r="Q429" i="6"/>
  <c r="N9" i="6"/>
  <c r="Q9" i="6"/>
  <c r="N166" i="6"/>
  <c r="Q166" i="6"/>
  <c r="N63" i="6"/>
  <c r="Q63" i="6"/>
  <c r="N277" i="6"/>
  <c r="Q277" i="6"/>
  <c r="N433" i="6"/>
  <c r="Q433" i="6"/>
  <c r="N66" i="6"/>
  <c r="Q66" i="6"/>
  <c r="N278" i="6"/>
  <c r="Q278" i="6"/>
  <c r="N35" i="6"/>
  <c r="Q35" i="6"/>
  <c r="N438" i="6"/>
  <c r="Q438" i="6"/>
  <c r="N14" i="6"/>
  <c r="Q14" i="6"/>
  <c r="N334" i="6"/>
  <c r="Q334" i="6"/>
  <c r="N22" i="6"/>
  <c r="Q22" i="6"/>
  <c r="Q150" i="6"/>
  <c r="N150" i="6"/>
  <c r="Q119" i="6"/>
  <c r="N119" i="6"/>
  <c r="Q353" i="6"/>
  <c r="N353" i="6"/>
  <c r="Q242" i="6"/>
  <c r="N242" i="6"/>
  <c r="Q463" i="6"/>
  <c r="N463" i="6"/>
  <c r="Q400" i="6"/>
  <c r="N400" i="6"/>
  <c r="Q300" i="6"/>
  <c r="N300" i="6"/>
  <c r="Q467" i="6"/>
  <c r="N467" i="6"/>
  <c r="Q245" i="6"/>
  <c r="N245" i="6"/>
  <c r="Q249" i="6"/>
  <c r="N249" i="6"/>
  <c r="N401" i="6"/>
  <c r="Q401" i="6"/>
  <c r="N125" i="6"/>
  <c r="Q125" i="6"/>
  <c r="N358" i="6"/>
  <c r="Q358" i="6"/>
  <c r="N53" i="6"/>
  <c r="Q53" i="6"/>
  <c r="N154" i="6"/>
  <c r="Q154" i="6"/>
  <c r="N126" i="6"/>
  <c r="Q126" i="6"/>
  <c r="N308" i="6"/>
  <c r="Q308" i="6"/>
  <c r="N254" i="6"/>
  <c r="Q254" i="6"/>
  <c r="N471" i="6"/>
  <c r="Q471" i="6"/>
  <c r="N147" i="6"/>
  <c r="Q147" i="6"/>
  <c r="N345" i="6"/>
  <c r="Q345" i="6"/>
  <c r="N52" i="6"/>
  <c r="Q52" i="6"/>
  <c r="N184" i="6"/>
  <c r="Q184" i="6"/>
  <c r="N348" i="6"/>
  <c r="Q348" i="6"/>
  <c r="N233" i="6"/>
  <c r="Q233" i="6"/>
  <c r="N297" i="6"/>
  <c r="Q297" i="6"/>
  <c r="N237" i="6"/>
  <c r="Q237" i="6"/>
  <c r="N462" i="6"/>
  <c r="Q462" i="6"/>
  <c r="N226" i="6"/>
  <c r="Q226" i="6"/>
  <c r="N455" i="6"/>
  <c r="Q455" i="6"/>
  <c r="N145" i="6"/>
  <c r="Q145" i="6"/>
  <c r="N19" i="6"/>
  <c r="Q19" i="6"/>
  <c r="Q453" i="6"/>
  <c r="N453" i="6"/>
  <c r="N295" i="6"/>
  <c r="Q295" i="6"/>
  <c r="N76" i="6"/>
  <c r="Q76" i="6"/>
  <c r="N54" i="6"/>
  <c r="Q54" i="6"/>
  <c r="N259" i="6"/>
  <c r="Q259" i="6"/>
  <c r="N313" i="6"/>
  <c r="Q313" i="6"/>
  <c r="N80" i="6"/>
  <c r="Q80" i="6"/>
  <c r="N84" i="6"/>
  <c r="Q84" i="6"/>
  <c r="N317" i="6"/>
  <c r="Q317" i="6"/>
  <c r="N475" i="6"/>
  <c r="Q475" i="6"/>
  <c r="N366" i="6"/>
  <c r="Q366" i="6"/>
  <c r="N87" i="6"/>
  <c r="Q87" i="6"/>
  <c r="N156" i="6"/>
  <c r="Q156" i="6"/>
  <c r="N88" i="6"/>
  <c r="Q88" i="6"/>
  <c r="N263" i="6"/>
  <c r="Q263" i="6"/>
  <c r="N161" i="6"/>
  <c r="Q161" i="6"/>
  <c r="Q195" i="6"/>
  <c r="N195" i="6"/>
  <c r="Q411" i="6"/>
  <c r="N411" i="6"/>
  <c r="Q165" i="6"/>
  <c r="N165" i="6"/>
  <c r="Q414" i="6"/>
  <c r="N414" i="6"/>
  <c r="Q28" i="6"/>
  <c r="N28" i="6"/>
  <c r="Q418" i="6"/>
  <c r="N418" i="6"/>
  <c r="Q93" i="6"/>
  <c r="N93" i="6"/>
  <c r="Q130" i="6"/>
  <c r="N130" i="6"/>
  <c r="Q271" i="6"/>
  <c r="N271" i="6"/>
  <c r="Q23" i="6"/>
  <c r="N23" i="6"/>
  <c r="Q266" i="6"/>
  <c r="N266" i="6"/>
  <c r="Q162" i="6"/>
  <c r="N162" i="6"/>
  <c r="Q370" i="6"/>
  <c r="N370" i="6"/>
  <c r="Q268" i="6"/>
  <c r="N268" i="6"/>
  <c r="Q59" i="6"/>
  <c r="N59" i="6"/>
  <c r="Q270" i="6"/>
  <c r="N270" i="6"/>
  <c r="Q61" i="6"/>
  <c r="N61" i="6"/>
  <c r="Q62" i="6"/>
  <c r="N62" i="6"/>
  <c r="Q388" i="6"/>
  <c r="N388" i="6"/>
  <c r="Q5" i="6"/>
  <c r="N5" i="6"/>
  <c r="Q389" i="6"/>
  <c r="N389" i="6"/>
  <c r="N44" i="6"/>
  <c r="Q44" i="6"/>
  <c r="N341" i="6"/>
  <c r="Q341" i="6"/>
  <c r="N137" i="6"/>
  <c r="Q137" i="6"/>
  <c r="N113" i="6"/>
  <c r="Q113" i="6"/>
  <c r="N180" i="6"/>
  <c r="Q180" i="6"/>
  <c r="N45" i="6"/>
  <c r="Q45" i="6"/>
  <c r="N219" i="6"/>
  <c r="Q219" i="6"/>
  <c r="N391" i="6"/>
  <c r="Q391" i="6"/>
  <c r="N109" i="6"/>
  <c r="Q109" i="6"/>
  <c r="N37" i="6"/>
  <c r="Q37" i="6"/>
  <c r="Q207" i="6"/>
  <c r="N207" i="6"/>
  <c r="N440" i="6"/>
  <c r="Q440" i="6"/>
  <c r="N71" i="6"/>
  <c r="Q71" i="6"/>
  <c r="N441" i="6"/>
  <c r="Q441" i="6"/>
  <c r="N209" i="6"/>
  <c r="Q209" i="6"/>
  <c r="N338" i="6"/>
  <c r="Q338" i="6"/>
  <c r="N39" i="6"/>
  <c r="Q39" i="6"/>
  <c r="N211" i="6"/>
  <c r="Q211" i="6"/>
  <c r="N4" i="6"/>
  <c r="Q4" i="6"/>
  <c r="N96" i="6"/>
  <c r="Q96" i="6"/>
  <c r="N199" i="6"/>
  <c r="Q199" i="6"/>
  <c r="N425" i="6"/>
  <c r="Q425" i="6"/>
  <c r="N321" i="6"/>
  <c r="Q321" i="6"/>
  <c r="N426" i="6"/>
  <c r="Q426" i="6"/>
  <c r="N430" i="6"/>
  <c r="Q430" i="6"/>
  <c r="N10" i="6"/>
  <c r="Q10" i="6"/>
  <c r="N431" i="6"/>
  <c r="Q431" i="6"/>
  <c r="N64" i="6"/>
  <c r="Q64" i="6"/>
  <c r="N203" i="6"/>
  <c r="Q203" i="6"/>
  <c r="N376" i="6"/>
  <c r="Q376" i="6"/>
  <c r="N13" i="6"/>
  <c r="Q13" i="6"/>
  <c r="N436" i="6"/>
  <c r="Q436" i="6"/>
  <c r="N173" i="6"/>
  <c r="Q173" i="6"/>
  <c r="N439" i="6"/>
  <c r="Q439" i="6"/>
  <c r="N176" i="6"/>
  <c r="Q176" i="6"/>
  <c r="N335" i="6"/>
  <c r="Q335" i="6"/>
  <c r="Q238" i="6"/>
  <c r="N238" i="6"/>
  <c r="Q151" i="6"/>
  <c r="N151" i="6"/>
  <c r="Q298" i="6"/>
  <c r="N298" i="6"/>
  <c r="Q79" i="6"/>
  <c r="N79" i="6"/>
  <c r="Q243" i="6"/>
  <c r="N243" i="6"/>
  <c r="Q464" i="6"/>
  <c r="N464" i="6"/>
  <c r="Q120" i="6"/>
  <c r="N120" i="6"/>
  <c r="Q355" i="6"/>
  <c r="N355" i="6"/>
  <c r="Q468" i="6"/>
  <c r="N468" i="6"/>
  <c r="Q246" i="6"/>
  <c r="N246" i="6"/>
  <c r="Q187" i="6"/>
  <c r="N187" i="6"/>
  <c r="N122" i="6"/>
  <c r="Q122" i="6"/>
  <c r="N302" i="6"/>
  <c r="Q302" i="6"/>
  <c r="N359" i="6"/>
  <c r="Q359" i="6"/>
  <c r="N250" i="6"/>
  <c r="Q250" i="6"/>
  <c r="N402" i="6"/>
  <c r="Q402" i="6"/>
  <c r="N360" i="6"/>
  <c r="Q360" i="6"/>
  <c r="N309" i="6"/>
  <c r="Q309" i="6"/>
  <c r="N255" i="6"/>
  <c r="Q255" i="6"/>
  <c r="N472" i="6"/>
  <c r="Q472" i="6"/>
  <c r="N397" i="6"/>
  <c r="Q397" i="6"/>
  <c r="N346" i="6"/>
  <c r="Q346" i="6"/>
  <c r="N20" i="6"/>
  <c r="Q20" i="6"/>
  <c r="N458" i="6"/>
  <c r="Q458" i="6"/>
  <c r="N230" i="6"/>
  <c r="Q230" i="6"/>
  <c r="N234" i="6"/>
  <c r="Q234" i="6"/>
  <c r="N21" i="6"/>
  <c r="Q21" i="6"/>
  <c r="N461" i="6"/>
  <c r="Q461" i="6"/>
  <c r="N349" i="6"/>
  <c r="Q349" i="6"/>
  <c r="N143" i="6"/>
  <c r="Q143" i="6"/>
  <c r="N456" i="6"/>
  <c r="Q456" i="6"/>
  <c r="N146" i="6"/>
  <c r="Q146" i="6"/>
  <c r="Q343" i="6"/>
  <c r="N343" i="6"/>
  <c r="N451" i="6"/>
  <c r="Q451" i="6"/>
  <c r="N115" i="6"/>
  <c r="Q115" i="6"/>
  <c r="N454" i="6"/>
  <c r="Q454" i="6"/>
  <c r="N225" i="6"/>
  <c r="Q225" i="6"/>
  <c r="N55" i="6"/>
  <c r="Q55" i="6"/>
  <c r="N190" i="6"/>
  <c r="Q190" i="6"/>
  <c r="N363" i="6"/>
  <c r="Q363" i="6"/>
  <c r="N81" i="6"/>
  <c r="Q81" i="6"/>
  <c r="N314" i="6"/>
  <c r="Q314" i="6"/>
  <c r="N56" i="6"/>
  <c r="Q56" i="6"/>
  <c r="N155" i="6"/>
  <c r="Q155" i="6"/>
  <c r="N367" i="6"/>
  <c r="Q367" i="6"/>
  <c r="N57" i="6"/>
  <c r="Q57" i="6"/>
  <c r="N157" i="6"/>
  <c r="Q157" i="6"/>
  <c r="N58" i="6"/>
  <c r="Q58" i="6"/>
  <c r="N477" i="6"/>
  <c r="Q477" i="6"/>
  <c r="N405" i="6"/>
  <c r="Q405" i="6"/>
  <c r="N196" i="6"/>
  <c r="Q196" i="6"/>
  <c r="N373" i="6"/>
  <c r="Q373" i="6"/>
  <c r="N412" i="6"/>
  <c r="Q412" i="6"/>
  <c r="N415" i="6"/>
  <c r="Q415" i="6"/>
  <c r="N198" i="6"/>
  <c r="Q198" i="6"/>
  <c r="N419" i="6"/>
  <c r="Q419" i="6"/>
  <c r="N94" i="6"/>
  <c r="Q94" i="6"/>
  <c r="N420" i="6"/>
  <c r="Q420" i="6"/>
  <c r="N422" i="6"/>
  <c r="Q422" i="6"/>
  <c r="N24" i="6"/>
  <c r="Q24" i="6"/>
  <c r="N7" i="6"/>
  <c r="Q7" i="6"/>
  <c r="N163" i="6"/>
  <c r="Q163" i="6"/>
  <c r="N90" i="6"/>
  <c r="Q90" i="6"/>
  <c r="N269" i="6"/>
  <c r="Q269" i="6"/>
  <c r="N60" i="6"/>
  <c r="Q60" i="6"/>
  <c r="N194" i="6"/>
  <c r="Q194" i="6"/>
  <c r="N164" i="6"/>
  <c r="Q164" i="6"/>
  <c r="N111" i="6"/>
  <c r="Q111" i="6"/>
  <c r="N285" i="6"/>
  <c r="Q285" i="6"/>
  <c r="N445" i="6"/>
  <c r="Q445" i="6"/>
  <c r="N286" i="6"/>
  <c r="Q286" i="6"/>
  <c r="N215" i="6"/>
  <c r="Q215" i="6"/>
  <c r="N178" i="6"/>
  <c r="Q178" i="6"/>
  <c r="N138" i="6"/>
  <c r="Q138" i="6"/>
  <c r="N390" i="6"/>
  <c r="Q390" i="6"/>
  <c r="N181" i="6"/>
  <c r="Q181" i="6"/>
  <c r="N46" i="6"/>
  <c r="Q46" i="6"/>
  <c r="N220" i="6"/>
  <c r="Q220" i="6"/>
  <c r="N447" i="6"/>
  <c r="Q447" i="6"/>
  <c r="N382" i="6"/>
  <c r="Q382" i="6"/>
  <c r="N38" i="6"/>
  <c r="Q38" i="6"/>
  <c r="N177" i="6"/>
  <c r="Q177" i="6"/>
  <c r="N384" i="6"/>
  <c r="Q384" i="6"/>
  <c r="N281" i="6"/>
  <c r="Q281" i="6"/>
  <c r="N133" i="6"/>
  <c r="Q133" i="6"/>
  <c r="N442" i="6"/>
  <c r="Q442" i="6"/>
  <c r="N282" i="6"/>
  <c r="Q282" i="6"/>
  <c r="N40" i="6"/>
  <c r="Q40" i="6"/>
  <c r="N212" i="6"/>
  <c r="Q212" i="6"/>
  <c r="N443" i="6"/>
  <c r="Q443" i="6"/>
  <c r="N272" i="6"/>
  <c r="Q272" i="6"/>
  <c r="N200" i="6"/>
  <c r="Q200" i="6"/>
  <c r="N131" i="6"/>
  <c r="Q131" i="6"/>
  <c r="N273" i="6"/>
  <c r="Q273" i="6"/>
  <c r="N427" i="6"/>
  <c r="Q427" i="6"/>
  <c r="N274" i="6"/>
  <c r="Q274" i="6"/>
  <c r="N11" i="6"/>
  <c r="Q11" i="6"/>
  <c r="N99" i="6"/>
  <c r="Q99" i="6"/>
  <c r="N65" i="6"/>
  <c r="Q65" i="6"/>
  <c r="N167" i="6"/>
  <c r="Q167" i="6"/>
  <c r="N101" i="6"/>
  <c r="Q101" i="6"/>
  <c r="N333" i="6"/>
  <c r="Q333" i="6"/>
  <c r="N437" i="6"/>
  <c r="Q437" i="6"/>
  <c r="N174" i="6"/>
  <c r="Q174" i="6"/>
  <c r="N279" i="6"/>
  <c r="Q279" i="6"/>
  <c r="N106" i="6"/>
  <c r="Q106" i="6"/>
  <c r="N336" i="6"/>
  <c r="Q336" i="6"/>
  <c r="Q239" i="6"/>
  <c r="N239" i="6"/>
  <c r="Q152" i="6"/>
  <c r="N152" i="6"/>
  <c r="Q351" i="6"/>
  <c r="N351" i="6"/>
  <c r="Q299" i="6"/>
  <c r="N299" i="6"/>
  <c r="Q185" i="6"/>
  <c r="N185" i="6"/>
  <c r="Q465" i="6"/>
  <c r="N465" i="6"/>
  <c r="Q121" i="6"/>
  <c r="N121" i="6"/>
  <c r="Q356" i="6"/>
  <c r="N356" i="6"/>
  <c r="Q301" i="6"/>
  <c r="N301" i="6"/>
  <c r="Q247" i="6"/>
  <c r="N247" i="6"/>
  <c r="Q469" i="6"/>
  <c r="N469" i="6"/>
  <c r="N123" i="6"/>
  <c r="Q123" i="6"/>
  <c r="N303" i="6"/>
  <c r="Q303" i="6"/>
  <c r="N305" i="6"/>
  <c r="Q305" i="6"/>
  <c r="N251" i="6"/>
  <c r="Q251" i="6"/>
  <c r="N470" i="6"/>
  <c r="Q470" i="6"/>
  <c r="N361" i="6"/>
  <c r="Q361" i="6"/>
  <c r="N310" i="6"/>
  <c r="Q310" i="6"/>
  <c r="N256" i="6"/>
  <c r="Q256" i="6"/>
  <c r="N227" i="6"/>
  <c r="Q227" i="6"/>
  <c r="N118" i="6"/>
  <c r="Q118" i="6"/>
  <c r="N296" i="6"/>
  <c r="Q296" i="6"/>
  <c r="N228" i="6"/>
  <c r="Q228" i="6"/>
  <c r="N398" i="6"/>
  <c r="Q398" i="6"/>
  <c r="N231" i="6"/>
  <c r="Q231" i="6"/>
  <c r="N459" i="6"/>
  <c r="Q459" i="6"/>
  <c r="N235" i="6"/>
  <c r="Q235" i="6"/>
  <c r="N148" i="6"/>
  <c r="Q148" i="6"/>
  <c r="N350" i="6"/>
  <c r="Q350" i="6"/>
  <c r="N50" i="6"/>
  <c r="Q50" i="6"/>
  <c r="N117" i="6"/>
  <c r="Q117" i="6"/>
  <c r="N396" i="6"/>
  <c r="Q396" i="6"/>
  <c r="N452" i="6"/>
  <c r="Q452" i="6"/>
  <c r="N116" i="6"/>
  <c r="Q116" i="6"/>
  <c r="N223" i="6"/>
  <c r="Q223" i="6"/>
  <c r="N311" i="6"/>
  <c r="Q311" i="6"/>
  <c r="N257" i="6"/>
  <c r="Q257" i="6"/>
  <c r="N473" i="6"/>
  <c r="Q473" i="6"/>
  <c r="N364" i="6"/>
  <c r="Q364" i="6"/>
  <c r="N82" i="6"/>
  <c r="Q82" i="6"/>
  <c r="N315" i="6"/>
  <c r="Q315" i="6"/>
  <c r="N260" i="6"/>
  <c r="Q260" i="6"/>
  <c r="N403" i="6"/>
  <c r="Q403" i="6"/>
  <c r="N85" i="6"/>
  <c r="Q85" i="6"/>
  <c r="N191" i="6"/>
  <c r="Q191" i="6"/>
  <c r="N158" i="6"/>
  <c r="Q158" i="6"/>
  <c r="N261" i="6"/>
  <c r="Q261" i="6"/>
  <c r="N478" i="6"/>
  <c r="Q478" i="6"/>
  <c r="N406" i="6"/>
  <c r="Q406" i="6"/>
  <c r="N197" i="6"/>
  <c r="Q197" i="6"/>
  <c r="N92" i="6"/>
  <c r="Q92" i="6"/>
  <c r="N413" i="6"/>
  <c r="Q413" i="6"/>
  <c r="N416" i="6"/>
  <c r="Q416" i="6"/>
  <c r="N2" i="6"/>
  <c r="Q2" i="6"/>
  <c r="N374" i="6"/>
  <c r="Q374" i="6"/>
  <c r="N320" i="6"/>
  <c r="Q320" i="6"/>
  <c r="N421" i="6"/>
  <c r="Q421" i="6"/>
  <c r="N423" i="6"/>
  <c r="Q423" i="6"/>
  <c r="N264" i="6"/>
  <c r="Q264" i="6"/>
  <c r="N192" i="6"/>
  <c r="Q192" i="6"/>
  <c r="N127" i="6"/>
  <c r="Q127" i="6"/>
  <c r="N91" i="6"/>
  <c r="Q91" i="6"/>
  <c r="N407" i="6"/>
  <c r="Q407" i="6"/>
  <c r="N318" i="6"/>
  <c r="Q318" i="6"/>
  <c r="N409" i="6"/>
  <c r="Q409" i="6"/>
  <c r="N371" i="6"/>
  <c r="Q371" i="6"/>
  <c r="N112" i="6"/>
  <c r="Q112" i="6"/>
  <c r="N17" i="6"/>
  <c r="Q17" i="6"/>
  <c r="N135" i="6"/>
  <c r="Q135" i="6"/>
  <c r="N42" i="6"/>
  <c r="Q42" i="6"/>
  <c r="N216" i="6"/>
  <c r="Q216" i="6"/>
  <c r="N179" i="6"/>
  <c r="Q179" i="6"/>
  <c r="N139" i="6"/>
  <c r="Q139" i="6"/>
  <c r="N217" i="6"/>
  <c r="Q217" i="6"/>
  <c r="N342" i="6"/>
  <c r="Q342" i="6"/>
  <c r="N47" i="6"/>
  <c r="Q47" i="6"/>
  <c r="N6" i="6"/>
  <c r="Q6" i="6"/>
  <c r="N114" i="6"/>
  <c r="Q114" i="6"/>
  <c r="N337" i="6"/>
  <c r="Q337" i="6"/>
  <c r="N15" i="6"/>
  <c r="Q15" i="6"/>
  <c r="N132" i="6"/>
  <c r="Q132" i="6"/>
  <c r="N385" i="6"/>
  <c r="Q385" i="6"/>
  <c r="N16" i="6"/>
  <c r="Q16" i="6"/>
  <c r="N386" i="6"/>
  <c r="Q386" i="6"/>
  <c r="N110" i="6"/>
  <c r="Q110" i="6"/>
  <c r="N283" i="6"/>
  <c r="Q283" i="6"/>
  <c r="N41" i="6"/>
  <c r="Q41" i="6"/>
  <c r="N213" i="6"/>
  <c r="Q213" i="6"/>
  <c r="N444" i="6"/>
  <c r="Q444" i="6"/>
  <c r="N29" i="6"/>
  <c r="Q29" i="6"/>
  <c r="N201" i="6"/>
  <c r="Q201" i="6"/>
  <c r="N97" i="6"/>
  <c r="Q97" i="6"/>
  <c r="N322" i="6"/>
  <c r="Q322" i="6"/>
  <c r="N428" i="6"/>
  <c r="Q428" i="6"/>
  <c r="N275" i="6"/>
  <c r="Q275" i="6"/>
  <c r="N202" i="6"/>
  <c r="Q202" i="6"/>
  <c r="N100" i="6"/>
  <c r="Q100" i="6"/>
  <c r="N276" i="6"/>
  <c r="Q276" i="6"/>
  <c r="N432" i="6"/>
  <c r="Q432" i="6"/>
  <c r="N324" i="6"/>
  <c r="Q324" i="6"/>
  <c r="N70" i="6"/>
  <c r="Q70" i="6"/>
  <c r="N34" i="6"/>
  <c r="Q34" i="6"/>
  <c r="N175" i="6"/>
  <c r="Q175" i="6"/>
  <c r="N205" i="6"/>
  <c r="Q205" i="6"/>
  <c r="N107" i="6"/>
  <c r="Q107" i="6"/>
  <c r="N381" i="6"/>
  <c r="Q381" i="6"/>
  <c r="Q240" i="6"/>
  <c r="N240" i="6"/>
  <c r="Q399" i="6"/>
  <c r="N399" i="6"/>
  <c r="Q352" i="6"/>
  <c r="N352" i="6"/>
  <c r="Q241" i="6"/>
  <c r="N241" i="6"/>
  <c r="Q186" i="6"/>
  <c r="N186" i="6"/>
  <c r="Q466" i="6"/>
  <c r="N466" i="6"/>
  <c r="Q354" i="6"/>
  <c r="N354" i="6"/>
  <c r="Q357" i="6"/>
  <c r="N357" i="6"/>
  <c r="Q244" i="6"/>
  <c r="N244" i="6"/>
  <c r="Q248" i="6"/>
  <c r="N248" i="6"/>
  <c r="Q153" i="6"/>
  <c r="N153" i="6"/>
  <c r="N124" i="6"/>
  <c r="Q124" i="6"/>
  <c r="N304" i="6"/>
  <c r="Q304" i="6"/>
  <c r="N306" i="6"/>
  <c r="Q306" i="6"/>
  <c r="N252" i="6"/>
  <c r="Q252" i="6"/>
  <c r="N188" i="6"/>
  <c r="Q188" i="6"/>
  <c r="N307" i="6"/>
  <c r="Q307" i="6"/>
  <c r="N253" i="6"/>
  <c r="Q253" i="6"/>
  <c r="N189" i="6"/>
  <c r="Q189" i="6"/>
  <c r="N457" i="6"/>
  <c r="Q457" i="6"/>
  <c r="N344" i="6"/>
  <c r="Q344" i="6"/>
  <c r="N51" i="6"/>
  <c r="Q51" i="6"/>
  <c r="N229" i="6"/>
  <c r="Q229" i="6"/>
  <c r="N347" i="6"/>
  <c r="Q347" i="6"/>
  <c r="N232" i="6"/>
  <c r="Q232" i="6"/>
  <c r="N460" i="6"/>
  <c r="Q460" i="6"/>
  <c r="N236" i="6"/>
  <c r="Q236" i="6"/>
  <c r="N149" i="6"/>
  <c r="Q149" i="6"/>
  <c r="N77" i="6"/>
  <c r="Q77" i="6"/>
  <c r="N183" i="6"/>
  <c r="Q183" i="6"/>
  <c r="N144" i="6"/>
  <c r="Q144" i="6"/>
  <c r="N78" i="6"/>
  <c r="Q78" i="6"/>
  <c r="Q102" i="6"/>
  <c r="Q377" i="6"/>
  <c r="Q67" i="6"/>
  <c r="Q30" i="6"/>
  <c r="Q31" i="6"/>
  <c r="Q32" i="6"/>
  <c r="Q204" i="6"/>
  <c r="Q168" i="6"/>
  <c r="Q169" i="6"/>
  <c r="Q325" i="6"/>
  <c r="Q378" i="6"/>
  <c r="Q326" i="6"/>
  <c r="Q327" i="6"/>
  <c r="Q68" i="6"/>
  <c r="Q328" i="6"/>
  <c r="Q434" i="6"/>
  <c r="Q103" i="6"/>
  <c r="Q379" i="6"/>
  <c r="Q33" i="6"/>
  <c r="Q12" i="6"/>
  <c r="Q170" i="6"/>
  <c r="Q171" i="6"/>
  <c r="Q380" i="6"/>
  <c r="Q329" i="6"/>
  <c r="Q69" i="6"/>
  <c r="Q330" i="6"/>
  <c r="Q172" i="6"/>
  <c r="Q435" i="6"/>
  <c r="Q104" i="6"/>
  <c r="Q105" i="6"/>
  <c r="Q331" i="6"/>
  <c r="Q332" i="6"/>
  <c r="Q48" i="6"/>
  <c r="Q448" i="6"/>
  <c r="Q392" i="6"/>
  <c r="Q393" i="6"/>
  <c r="Q288" i="6"/>
  <c r="Q289" i="6"/>
  <c r="Q73" i="6"/>
  <c r="Q74" i="6"/>
  <c r="Q290" i="6"/>
  <c r="Q291" i="6"/>
  <c r="Q449" i="6"/>
  <c r="Q450" i="6"/>
  <c r="Q141" i="6"/>
  <c r="Q394" i="6"/>
  <c r="Q221" i="6"/>
  <c r="Q292" i="6"/>
  <c r="Q293" i="6"/>
  <c r="Q75" i="6"/>
  <c r="Q294" i="6"/>
  <c r="Q49" i="6"/>
  <c r="Q222" i="6"/>
  <c r="W2159" i="3"/>
  <c r="T2159" i="3"/>
  <c r="T1152" i="3"/>
  <c r="W1152" i="3"/>
  <c r="W1016" i="3"/>
  <c r="T1016" i="3"/>
  <c r="T1991" i="3"/>
  <c r="W1991" i="3"/>
  <c r="T1131" i="3"/>
  <c r="W1131" i="3"/>
  <c r="T958" i="3"/>
  <c r="W958" i="3"/>
  <c r="T2161" i="3"/>
  <c r="W2161" i="3"/>
  <c r="W2883" i="3"/>
  <c r="T2883" i="3"/>
  <c r="W2153" i="3"/>
  <c r="T2153" i="3"/>
  <c r="W952" i="3"/>
  <c r="T952" i="3"/>
  <c r="W2010" i="3"/>
  <c r="T2010" i="3"/>
  <c r="W932" i="3"/>
  <c r="T932" i="3"/>
  <c r="W1120" i="3"/>
  <c r="T1120" i="3"/>
  <c r="W1149" i="3"/>
  <c r="W2149" i="3"/>
  <c r="W2150" i="3"/>
  <c r="W2038" i="3"/>
  <c r="W982" i="3"/>
  <c r="W2024" i="3"/>
  <c r="W2025" i="3"/>
  <c r="W2963" i="3"/>
  <c r="W980" i="3"/>
  <c r="W948" i="3"/>
  <c r="W1084" i="3"/>
  <c r="W2" i="3"/>
  <c r="W994" i="3"/>
  <c r="W2148" i="3"/>
  <c r="W2147" i="3"/>
  <c r="W601" i="3"/>
  <c r="W945" i="3"/>
  <c r="W897" i="3"/>
  <c r="W898" i="3"/>
  <c r="W899" i="3"/>
  <c r="W900" i="3"/>
  <c r="W1043" i="3"/>
  <c r="W2079" i="3"/>
  <c r="W992" i="3"/>
  <c r="W2142" i="3"/>
  <c r="W1263" i="3"/>
  <c r="W1264" i="3"/>
  <c r="W1146" i="3"/>
  <c r="W978" i="3"/>
  <c r="W2114" i="3"/>
  <c r="W2098" i="3"/>
  <c r="W928" i="3"/>
  <c r="W901" i="3"/>
  <c r="W2143" i="3"/>
  <c r="W979" i="3"/>
  <c r="W2976" i="3"/>
  <c r="W947" i="3"/>
  <c r="W929" i="3"/>
  <c r="W1044" i="3"/>
  <c r="W2080" i="3"/>
  <c r="W1954" i="3"/>
  <c r="W2041" i="3"/>
  <c r="W993" i="3"/>
  <c r="W2145" i="3"/>
  <c r="W2144" i="3"/>
  <c r="W1147" i="3"/>
  <c r="W2146" i="3"/>
  <c r="W2099" i="3"/>
  <c r="W2115" i="3"/>
  <c r="W2116" i="3"/>
  <c r="W2117" i="3"/>
  <c r="W2021" i="3"/>
  <c r="W1083" i="3"/>
  <c r="W896" i="3"/>
  <c r="W895" i="3"/>
  <c r="W1987" i="3"/>
  <c r="W2037" i="3"/>
  <c r="W2078" i="3"/>
  <c r="W930" i="3"/>
  <c r="W1013" i="3"/>
  <c r="W2045" i="3"/>
  <c r="W2039" i="3"/>
  <c r="W2040" i="3"/>
  <c r="W2975" i="3"/>
  <c r="W946" i="3"/>
  <c r="W2003" i="3"/>
  <c r="W938" i="3"/>
  <c r="W1074" i="3"/>
  <c r="W1073" i="3"/>
  <c r="W915" i="3"/>
  <c r="W1968" i="3"/>
  <c r="W1030" i="3"/>
  <c r="W961" i="3"/>
  <c r="W960" i="3"/>
  <c r="W2966" i="3"/>
  <c r="W916" i="3"/>
  <c r="W917" i="3"/>
  <c r="W2087" i="3"/>
  <c r="W1133" i="3"/>
  <c r="W1099" i="3"/>
  <c r="W1098" i="3"/>
  <c r="W918" i="3"/>
  <c r="W1969" i="3"/>
  <c r="W1970" i="3"/>
  <c r="W2062" i="3"/>
  <c r="W2063" i="3"/>
  <c r="W2064" i="3"/>
  <c r="W3" i="3"/>
  <c r="W4" i="3"/>
  <c r="W1000" i="3"/>
  <c r="W2125" i="3"/>
  <c r="W962" i="3"/>
  <c r="W1072" i="3"/>
  <c r="W2088" i="3"/>
  <c r="W2089" i="3"/>
  <c r="W2090" i="3"/>
  <c r="W2056" i="3"/>
  <c r="W1025" i="3"/>
  <c r="W2057" i="3"/>
  <c r="W2058" i="3"/>
  <c r="W2059" i="3"/>
  <c r="W2060" i="3"/>
  <c r="W1026" i="3"/>
  <c r="W2061" i="3"/>
  <c r="W1027" i="3"/>
  <c r="W1028" i="3"/>
  <c r="W1029" i="3"/>
  <c r="W1096" i="3"/>
  <c r="W1165" i="3"/>
  <c r="W2124" i="3"/>
  <c r="W1071" i="3"/>
  <c r="T1071" i="3"/>
  <c r="W904" i="3"/>
  <c r="T904" i="3"/>
  <c r="W2154" i="3"/>
  <c r="T2154" i="3"/>
  <c r="T1960" i="3"/>
  <c r="W1960" i="3"/>
  <c r="W2880" i="3"/>
  <c r="W2981" i="3"/>
  <c r="W2051" i="3"/>
  <c r="W2120" i="3"/>
  <c r="W1086" i="3"/>
  <c r="W1051" i="3"/>
  <c r="W1957" i="3"/>
  <c r="W2044" i="3"/>
  <c r="W1150" i="3"/>
  <c r="W1959" i="3"/>
  <c r="W1998" i="3"/>
  <c r="T1998" i="3"/>
  <c r="W957" i="3"/>
  <c r="W959" i="3"/>
  <c r="W2982" i="3"/>
  <c r="W954" i="3"/>
  <c r="W1992" i="3"/>
  <c r="W1022" i="3"/>
  <c r="W2053" i="3"/>
  <c r="W1164" i="3"/>
  <c r="W2160" i="3"/>
  <c r="W955" i="3"/>
  <c r="W2879" i="3"/>
  <c r="W1024" i="3"/>
  <c r="W956" i="3"/>
  <c r="W2085" i="3"/>
  <c r="W2026" i="3"/>
  <c r="S239" i="2" l="1"/>
  <c r="U239" i="2" s="1"/>
  <c r="S223" i="2"/>
  <c r="U223" i="2" s="1"/>
  <c r="K1795" i="3" l="1"/>
  <c r="K410" i="3"/>
  <c r="K1044" i="3"/>
  <c r="K569" i="3"/>
  <c r="K2492" i="3"/>
  <c r="K1259" i="3"/>
  <c r="K63" i="3"/>
  <c r="K31" i="3"/>
  <c r="K1274" i="3"/>
  <c r="K2370" i="3"/>
  <c r="K2381" i="3"/>
  <c r="K2255" i="3"/>
  <c r="K474" i="3"/>
  <c r="K639" i="3"/>
  <c r="K615" i="3"/>
  <c r="K2793" i="3"/>
  <c r="K1077" i="3"/>
  <c r="K1830" i="3"/>
  <c r="K1108" i="3"/>
  <c r="K987" i="3"/>
  <c r="K292" i="3"/>
  <c r="K2630" i="3"/>
  <c r="K1850" i="3"/>
  <c r="K1809" i="3"/>
  <c r="K1807" i="3"/>
  <c r="K1414" i="3"/>
  <c r="K679" i="3"/>
  <c r="K1251" i="3"/>
  <c r="K2250" i="3"/>
  <c r="K663" i="3"/>
  <c r="K562" i="3"/>
  <c r="K1003" i="3" l="1"/>
  <c r="K1032" i="3"/>
  <c r="K1031" i="3"/>
  <c r="K636" i="3"/>
  <c r="K1166" i="3"/>
  <c r="K1241" i="3"/>
  <c r="K740" i="3"/>
  <c r="K2350" i="3"/>
  <c r="K1859" i="3"/>
  <c r="K1076" i="3"/>
  <c r="K1230" i="3"/>
  <c r="K1057" i="3"/>
  <c r="K935" i="3"/>
  <c r="K1145" i="3"/>
  <c r="K1085" i="3"/>
  <c r="K969" i="3"/>
  <c r="K2016" i="3"/>
  <c r="K718" i="3"/>
  <c r="K723" i="3"/>
  <c r="K2558" i="3"/>
  <c r="K2557" i="3"/>
  <c r="K2070" i="3"/>
  <c r="K778" i="3"/>
  <c r="K1107" i="3"/>
  <c r="K1286" i="3"/>
  <c r="K3039" i="3"/>
  <c r="K1418" i="3"/>
  <c r="K11" i="3"/>
  <c r="K2066" i="3"/>
  <c r="K2144" i="3"/>
  <c r="K2139" i="3"/>
  <c r="K942" i="3"/>
  <c r="K420" i="3"/>
  <c r="K513" i="3"/>
  <c r="K689" i="3"/>
  <c r="K1446" i="3"/>
  <c r="K2964" i="3"/>
  <c r="K1056" i="3"/>
  <c r="K1006" i="3"/>
  <c r="K2390" i="3"/>
  <c r="K217" i="3"/>
  <c r="K1353" i="3"/>
  <c r="K1146" i="3"/>
  <c r="K2374" i="3"/>
  <c r="K1210" i="3"/>
  <c r="K1375" i="3"/>
  <c r="K2963" i="3"/>
  <c r="K202" i="3"/>
  <c r="K928" i="3"/>
  <c r="K2080" i="3"/>
  <c r="K3071" i="3"/>
  <c r="K2188" i="3"/>
  <c r="K1172" i="3"/>
  <c r="K2152" i="3"/>
  <c r="K266" i="3"/>
  <c r="K43" i="3"/>
  <c r="K34" i="3"/>
  <c r="K926" i="3"/>
  <c r="K924" i="3"/>
  <c r="K2595" i="3"/>
  <c r="K1960" i="3"/>
  <c r="K2967" i="3"/>
  <c r="K68" i="3"/>
  <c r="K2561" i="3"/>
  <c r="K508" i="3"/>
  <c r="K81" i="3"/>
  <c r="K2254" i="3"/>
  <c r="K762" i="3"/>
  <c r="K2119" i="3"/>
  <c r="K2270" i="3"/>
  <c r="K1817" i="3"/>
  <c r="K1417" i="3"/>
  <c r="K1367" i="3"/>
  <c r="K1365" i="3"/>
  <c r="K554" i="3"/>
  <c r="K1343" i="3"/>
  <c r="K351" i="3"/>
  <c r="K1369" i="3"/>
  <c r="N401" i="2" l="1"/>
  <c r="R401" i="2" s="1"/>
  <c r="M401" i="2"/>
  <c r="P401" i="2" s="1"/>
  <c r="Q401" i="2" s="1"/>
  <c r="N310" i="2"/>
  <c r="R310" i="2" s="1"/>
  <c r="M310" i="2"/>
  <c r="P310" i="2" s="1"/>
  <c r="Q310" i="2" s="1"/>
  <c r="N388" i="2"/>
  <c r="O388" i="2" s="1"/>
  <c r="M388" i="2"/>
  <c r="P388" i="2" s="1"/>
  <c r="Q388" i="2" s="1"/>
  <c r="N426" i="2"/>
  <c r="R426" i="2" s="1"/>
  <c r="M426" i="2"/>
  <c r="P426" i="2" s="1"/>
  <c r="Q426" i="2" s="1"/>
  <c r="N387" i="2"/>
  <c r="O387" i="2" s="1"/>
  <c r="M387" i="2"/>
  <c r="P387" i="2" s="1"/>
  <c r="Q387" i="2" s="1"/>
  <c r="N377" i="2"/>
  <c r="R377" i="2" s="1"/>
  <c r="M377" i="2"/>
  <c r="P377" i="2" s="1"/>
  <c r="Q377" i="2" s="1"/>
  <c r="N506" i="2"/>
  <c r="O506" i="2" s="1"/>
  <c r="M506" i="2"/>
  <c r="P506" i="2" s="1"/>
  <c r="Q506" i="2" s="1"/>
  <c r="N384" i="2"/>
  <c r="R384" i="2" s="1"/>
  <c r="M384" i="2"/>
  <c r="P384" i="2" s="1"/>
  <c r="Q384" i="2" s="1"/>
  <c r="N260" i="2"/>
  <c r="O260" i="2" s="1"/>
  <c r="M260" i="2"/>
  <c r="P260" i="2" s="1"/>
  <c r="Q260" i="2" s="1"/>
  <c r="N471" i="2"/>
  <c r="R471" i="2" s="1"/>
  <c r="M471" i="2"/>
  <c r="P471" i="2" s="1"/>
  <c r="Q471" i="2" s="1"/>
  <c r="N198" i="2"/>
  <c r="O198" i="2" s="1"/>
  <c r="M198" i="2"/>
  <c r="P198" i="2" s="1"/>
  <c r="Q198" i="2" s="1"/>
  <c r="N197" i="2"/>
  <c r="R197" i="2" s="1"/>
  <c r="M197" i="2"/>
  <c r="P197" i="2" s="1"/>
  <c r="Q197" i="2" s="1"/>
  <c r="N193" i="2"/>
  <c r="O193" i="2" s="1"/>
  <c r="M193" i="2"/>
  <c r="P193" i="2" s="1"/>
  <c r="Q193" i="2" s="1"/>
  <c r="N513" i="2"/>
  <c r="M513" i="2"/>
  <c r="P513" i="2" s="1"/>
  <c r="Q513" i="2" s="1"/>
  <c r="N302" i="2"/>
  <c r="M302" i="2"/>
  <c r="P302" i="2" s="1"/>
  <c r="Q302" i="2" s="1"/>
  <c r="N287" i="2"/>
  <c r="M287" i="2"/>
  <c r="P287" i="2" s="1"/>
  <c r="Q287" i="2" s="1"/>
  <c r="N325" i="2"/>
  <c r="M325" i="2"/>
  <c r="P325" i="2" s="1"/>
  <c r="Q325" i="2" s="1"/>
  <c r="N236" i="2"/>
  <c r="M236" i="2"/>
  <c r="P236" i="2" s="1"/>
  <c r="Q236" i="2" s="1"/>
  <c r="N219" i="2"/>
  <c r="M219" i="2"/>
  <c r="P219" i="2" s="1"/>
  <c r="Q219" i="2" s="1"/>
  <c r="N199" i="2"/>
  <c r="M199" i="2"/>
  <c r="P199" i="2" s="1"/>
  <c r="Q199" i="2" s="1"/>
  <c r="N200" i="2"/>
  <c r="M200" i="2"/>
  <c r="P200" i="2" s="1"/>
  <c r="Q200" i="2" s="1"/>
  <c r="N421" i="2"/>
  <c r="M421" i="2"/>
  <c r="P421" i="2" s="1"/>
  <c r="Q421" i="2" s="1"/>
  <c r="N358" i="2"/>
  <c r="M358" i="2"/>
  <c r="P358" i="2" s="1"/>
  <c r="Q358" i="2" s="1"/>
  <c r="N359" i="2"/>
  <c r="M359" i="2"/>
  <c r="P359" i="2" s="1"/>
  <c r="Q359" i="2" s="1"/>
  <c r="N446" i="2"/>
  <c r="M446" i="2"/>
  <c r="P446" i="2" s="1"/>
  <c r="Q446" i="2" s="1"/>
  <c r="N263" i="2"/>
  <c r="M263" i="2"/>
  <c r="P263" i="2" s="1"/>
  <c r="Q263" i="2" s="1"/>
  <c r="N342" i="2"/>
  <c r="M342" i="2"/>
  <c r="P342" i="2" s="1"/>
  <c r="Q342" i="2" s="1"/>
  <c r="N311" i="2"/>
  <c r="M311" i="2"/>
  <c r="P311" i="2" s="1"/>
  <c r="Q311" i="2" s="1"/>
  <c r="N264" i="2"/>
  <c r="M264" i="2"/>
  <c r="P264" i="2" s="1"/>
  <c r="Q264" i="2" s="1"/>
  <c r="N185" i="2"/>
  <c r="M185" i="2"/>
  <c r="P185" i="2" s="1"/>
  <c r="Q185" i="2" s="1"/>
  <c r="N389" i="2"/>
  <c r="M389" i="2"/>
  <c r="P389" i="2" s="1"/>
  <c r="Q389" i="2" s="1"/>
  <c r="N360" i="2"/>
  <c r="M360" i="2"/>
  <c r="P360" i="2" s="1"/>
  <c r="Q360" i="2" s="1"/>
  <c r="N350" i="2"/>
  <c r="M350" i="2"/>
  <c r="P350" i="2" s="1"/>
  <c r="Q350" i="2" s="1"/>
  <c r="N365" i="2"/>
  <c r="M365" i="2"/>
  <c r="P365" i="2" s="1"/>
  <c r="Q365" i="2" s="1"/>
  <c r="N281" i="2"/>
  <c r="M281" i="2"/>
  <c r="P281" i="2" s="1"/>
  <c r="Q281" i="2" s="1"/>
  <c r="N309" i="2"/>
  <c r="M309" i="2"/>
  <c r="P309" i="2" s="1"/>
  <c r="Q309" i="2" s="1"/>
  <c r="N306" i="2"/>
  <c r="M306" i="2"/>
  <c r="P306" i="2" s="1"/>
  <c r="Q306" i="2" s="1"/>
  <c r="N222" i="2"/>
  <c r="M222" i="2"/>
  <c r="P222" i="2" s="1"/>
  <c r="Q222" i="2" s="1"/>
  <c r="N428" i="2"/>
  <c r="M428" i="2"/>
  <c r="P428" i="2" s="1"/>
  <c r="Q428" i="2" s="1"/>
  <c r="N348" i="2"/>
  <c r="M348" i="2"/>
  <c r="P348" i="2" s="1"/>
  <c r="Q348" i="2" s="1"/>
  <c r="N424" i="2"/>
  <c r="M424" i="2"/>
  <c r="P424" i="2" s="1"/>
  <c r="Q424" i="2" s="1"/>
  <c r="N404" i="2"/>
  <c r="M404" i="2"/>
  <c r="P404" i="2" s="1"/>
  <c r="Q404" i="2" s="1"/>
  <c r="N378" i="2"/>
  <c r="M378" i="2"/>
  <c r="P378" i="2" s="1"/>
  <c r="Q378" i="2" s="1"/>
  <c r="N295" i="2"/>
  <c r="M295" i="2"/>
  <c r="P295" i="2" s="1"/>
  <c r="Q295" i="2" s="1"/>
  <c r="N291" i="2"/>
  <c r="O291" i="2" s="1"/>
  <c r="M291" i="2"/>
  <c r="P291" i="2" s="1"/>
  <c r="Q291" i="2" s="1"/>
  <c r="N439" i="2"/>
  <c r="M439" i="2"/>
  <c r="P439" i="2" s="1"/>
  <c r="Q439" i="2" s="1"/>
  <c r="N288" i="2"/>
  <c r="O288" i="2" s="1"/>
  <c r="M288" i="2"/>
  <c r="P288" i="2" s="1"/>
  <c r="Q288" i="2" s="1"/>
  <c r="N270" i="2"/>
  <c r="M270" i="2"/>
  <c r="P270" i="2" s="1"/>
  <c r="Q270" i="2" s="1"/>
  <c r="N459" i="2"/>
  <c r="O459" i="2" s="1"/>
  <c r="M459" i="2"/>
  <c r="P459" i="2" s="1"/>
  <c r="Q459" i="2" s="1"/>
  <c r="N338" i="2"/>
  <c r="M338" i="2"/>
  <c r="P338" i="2" s="1"/>
  <c r="Q338" i="2" s="1"/>
  <c r="N261" i="2"/>
  <c r="M261" i="2"/>
  <c r="P261" i="2" s="1"/>
  <c r="Q261" i="2" s="1"/>
  <c r="N366" i="2"/>
  <c r="M366" i="2"/>
  <c r="P366" i="2" s="1"/>
  <c r="Q366" i="2" s="1"/>
  <c r="N942" i="2"/>
  <c r="O942" i="2" s="1"/>
  <c r="M942" i="2"/>
  <c r="P942" i="2" s="1"/>
  <c r="Q942" i="2" s="1"/>
  <c r="N298" i="2"/>
  <c r="M298" i="2"/>
  <c r="P298" i="2" s="1"/>
  <c r="Q298" i="2" s="1"/>
  <c r="N409" i="2"/>
  <c r="M409" i="2"/>
  <c r="P409" i="2" s="1"/>
  <c r="Q409" i="2" s="1"/>
  <c r="N467" i="2"/>
  <c r="M467" i="2"/>
  <c r="P467" i="2" s="1"/>
  <c r="Q467" i="2" s="1"/>
  <c r="N455" i="2"/>
  <c r="O455" i="2" s="1"/>
  <c r="M455" i="2"/>
  <c r="P455" i="2" s="1"/>
  <c r="Q455" i="2" s="1"/>
  <c r="N319" i="2"/>
  <c r="M319" i="2"/>
  <c r="P319" i="2" s="1"/>
  <c r="Q319" i="2" s="1"/>
  <c r="N419" i="2"/>
  <c r="M419" i="2"/>
  <c r="P419" i="2" s="1"/>
  <c r="Q419" i="2" s="1"/>
  <c r="N321" i="2"/>
  <c r="M321" i="2"/>
  <c r="P321" i="2" s="1"/>
  <c r="Q321" i="2" s="1"/>
  <c r="N436" i="2"/>
  <c r="O436" i="2" s="1"/>
  <c r="M436" i="2"/>
  <c r="P436" i="2" s="1"/>
  <c r="Q436" i="2" s="1"/>
  <c r="N357" i="2"/>
  <c r="M357" i="2"/>
  <c r="P357" i="2" s="1"/>
  <c r="Q357" i="2" s="1"/>
  <c r="N234" i="2"/>
  <c r="M234" i="2"/>
  <c r="P234" i="2" s="1"/>
  <c r="Q234" i="2" s="1"/>
  <c r="N429" i="2"/>
  <c r="M429" i="2"/>
  <c r="P429" i="2" s="1"/>
  <c r="Q429" i="2" s="1"/>
  <c r="N399" i="2"/>
  <c r="O399" i="2" s="1"/>
  <c r="M399" i="2"/>
  <c r="P399" i="2" s="1"/>
  <c r="Q399" i="2" s="1"/>
  <c r="N283" i="2"/>
  <c r="M283" i="2"/>
  <c r="P283" i="2" s="1"/>
  <c r="Q283" i="2" s="1"/>
  <c r="N244" i="2"/>
  <c r="M244" i="2"/>
  <c r="P244" i="2" s="1"/>
  <c r="Q244" i="2" s="1"/>
  <c r="N420" i="2"/>
  <c r="M420" i="2"/>
  <c r="P420" i="2" s="1"/>
  <c r="Q420" i="2" s="1"/>
  <c r="N468" i="2"/>
  <c r="O468" i="2" s="1"/>
  <c r="M468" i="2"/>
  <c r="P468" i="2" s="1"/>
  <c r="Q468" i="2" s="1"/>
  <c r="N510" i="2"/>
  <c r="M510" i="2"/>
  <c r="P510" i="2" s="1"/>
  <c r="Q510" i="2" s="1"/>
  <c r="N463" i="2"/>
  <c r="M463" i="2"/>
  <c r="P463" i="2" s="1"/>
  <c r="Q463" i="2" s="1"/>
  <c r="N339" i="2"/>
  <c r="M339" i="2"/>
  <c r="P339" i="2" s="1"/>
  <c r="Q339" i="2" s="1"/>
  <c r="N280" i="2"/>
  <c r="O280" i="2" s="1"/>
  <c r="M280" i="2"/>
  <c r="P280" i="2" s="1"/>
  <c r="Q280" i="2" s="1"/>
  <c r="N277" i="2"/>
  <c r="M277" i="2"/>
  <c r="P277" i="2" s="1"/>
  <c r="Q277" i="2" s="1"/>
  <c r="N207" i="2"/>
  <c r="M207" i="2"/>
  <c r="P207" i="2" s="1"/>
  <c r="Q207" i="2" s="1"/>
  <c r="N361" i="2"/>
  <c r="M361" i="2"/>
  <c r="P361" i="2" s="1"/>
  <c r="Q361" i="2" s="1"/>
  <c r="N229" i="2"/>
  <c r="O229" i="2" s="1"/>
  <c r="M229" i="2"/>
  <c r="P229" i="2" s="1"/>
  <c r="Q229" i="2" s="1"/>
  <c r="N300" i="2"/>
  <c r="R300" i="2" s="1"/>
  <c r="M300" i="2"/>
  <c r="P300" i="2" s="1"/>
  <c r="Q300" i="2" s="1"/>
  <c r="N418" i="2"/>
  <c r="M418" i="2"/>
  <c r="P418" i="2" s="1"/>
  <c r="Q418" i="2" s="1"/>
  <c r="N323" i="2"/>
  <c r="R323" i="2" s="1"/>
  <c r="M323" i="2"/>
  <c r="P323" i="2" s="1"/>
  <c r="Q323" i="2" s="1"/>
  <c r="N500" i="2"/>
  <c r="R500" i="2" s="1"/>
  <c r="M500" i="2"/>
  <c r="P500" i="2" s="1"/>
  <c r="Q500" i="2" s="1"/>
  <c r="N479" i="2"/>
  <c r="R479" i="2" s="1"/>
  <c r="M479" i="2"/>
  <c r="P479" i="2" s="1"/>
  <c r="Q479" i="2" s="1"/>
  <c r="N232" i="2"/>
  <c r="M232" i="2"/>
  <c r="P232" i="2" s="1"/>
  <c r="Q232" i="2" s="1"/>
  <c r="N218" i="2"/>
  <c r="R218" i="2" s="1"/>
  <c r="M218" i="2"/>
  <c r="P218" i="2" s="1"/>
  <c r="Q218" i="2" s="1"/>
  <c r="N354" i="2"/>
  <c r="R354" i="2" s="1"/>
  <c r="M354" i="2"/>
  <c r="P354" i="2" s="1"/>
  <c r="Q354" i="2" s="1"/>
  <c r="N282" i="2"/>
  <c r="M282" i="2"/>
  <c r="P282" i="2" s="1"/>
  <c r="Q282" i="2" s="1"/>
  <c r="N511" i="2"/>
  <c r="M511" i="2"/>
  <c r="P511" i="2" s="1"/>
  <c r="Q511" i="2" s="1"/>
  <c r="N307" i="2"/>
  <c r="O307" i="2" s="1"/>
  <c r="M307" i="2"/>
  <c r="P307" i="2" s="1"/>
  <c r="Q307" i="2" s="1"/>
  <c r="N443" i="2"/>
  <c r="R443" i="2" s="1"/>
  <c r="M443" i="2"/>
  <c r="P443" i="2" s="1"/>
  <c r="Q443" i="2" s="1"/>
  <c r="N440" i="2"/>
  <c r="O440" i="2" s="1"/>
  <c r="M440" i="2"/>
  <c r="P440" i="2" s="1"/>
  <c r="Q440" i="2" s="1"/>
  <c r="N405" i="2"/>
  <c r="R405" i="2" s="1"/>
  <c r="M405" i="2"/>
  <c r="P405" i="2" s="1"/>
  <c r="Q405" i="2" s="1"/>
  <c r="N349" i="2"/>
  <c r="R349" i="2" s="1"/>
  <c r="M349" i="2"/>
  <c r="P349" i="2" s="1"/>
  <c r="Q349" i="2" s="1"/>
  <c r="N381" i="2"/>
  <c r="R381" i="2" s="1"/>
  <c r="M381" i="2"/>
  <c r="P381" i="2" s="1"/>
  <c r="Q381" i="2" s="1"/>
  <c r="N211" i="2"/>
  <c r="R211" i="2" s="1"/>
  <c r="M211" i="2"/>
  <c r="P211" i="2" s="1"/>
  <c r="Q211" i="2" s="1"/>
  <c r="N304" i="2"/>
  <c r="R304" i="2" s="1"/>
  <c r="M304" i="2"/>
  <c r="P304" i="2" s="1"/>
  <c r="Q304" i="2" s="1"/>
  <c r="N258" i="2"/>
  <c r="O258" i="2" s="1"/>
  <c r="M258" i="2"/>
  <c r="P258" i="2" s="1"/>
  <c r="Q258" i="2" s="1"/>
  <c r="N327" i="2"/>
  <c r="M327" i="2"/>
  <c r="P327" i="2" s="1"/>
  <c r="Q327" i="2" s="1"/>
  <c r="N316" i="2"/>
  <c r="R316" i="2" s="1"/>
  <c r="M316" i="2"/>
  <c r="P316" i="2" s="1"/>
  <c r="Q316" i="2" s="1"/>
  <c r="N438" i="2"/>
  <c r="M438" i="2"/>
  <c r="P438" i="2" s="1"/>
  <c r="Q438" i="2" s="1"/>
  <c r="N395" i="2"/>
  <c r="M395" i="2"/>
  <c r="P395" i="2" s="1"/>
  <c r="Q395" i="2" s="1"/>
  <c r="N397" i="2"/>
  <c r="R397" i="2" s="1"/>
  <c r="M397" i="2"/>
  <c r="P397" i="2" s="1"/>
  <c r="Q397" i="2" s="1"/>
  <c r="N393" i="2"/>
  <c r="M393" i="2"/>
  <c r="P393" i="2" s="1"/>
  <c r="Q393" i="2" s="1"/>
  <c r="N248" i="2"/>
  <c r="M248" i="2"/>
  <c r="P248" i="2" s="1"/>
  <c r="Q248" i="2" s="1"/>
  <c r="N495" i="2"/>
  <c r="O495" i="2" s="1"/>
  <c r="M495" i="2"/>
  <c r="P495" i="2" s="1"/>
  <c r="Q495" i="2" s="1"/>
  <c r="N464" i="2"/>
  <c r="M464" i="2"/>
  <c r="P464" i="2" s="1"/>
  <c r="Q464" i="2" s="1"/>
  <c r="N221" i="2"/>
  <c r="M221" i="2"/>
  <c r="P221" i="2" s="1"/>
  <c r="Q221" i="2" s="1"/>
  <c r="N257" i="2"/>
  <c r="R257" i="2" s="1"/>
  <c r="M257" i="2"/>
  <c r="P257" i="2" s="1"/>
  <c r="Q257" i="2" s="1"/>
  <c r="N305" i="2"/>
  <c r="M305" i="2"/>
  <c r="P305" i="2" s="1"/>
  <c r="Q305" i="2" s="1"/>
  <c r="N337" i="2"/>
  <c r="M337" i="2"/>
  <c r="P337" i="2" s="1"/>
  <c r="Q337" i="2" s="1"/>
  <c r="N240" i="2"/>
  <c r="R240" i="2" s="1"/>
  <c r="M240" i="2"/>
  <c r="P240" i="2" s="1"/>
  <c r="Q240" i="2" s="1"/>
  <c r="N372" i="2"/>
  <c r="R372" i="2" s="1"/>
  <c r="M372" i="2"/>
  <c r="P372" i="2" s="1"/>
  <c r="Q372" i="2" s="1"/>
  <c r="N216" i="2"/>
  <c r="R216" i="2" s="1"/>
  <c r="M216" i="2"/>
  <c r="P216" i="2" s="1"/>
  <c r="Q216" i="2" s="1"/>
  <c r="N278" i="2"/>
  <c r="R278" i="2" s="1"/>
  <c r="M278" i="2"/>
  <c r="P278" i="2" s="1"/>
  <c r="Q278" i="2" s="1"/>
  <c r="N442" i="2"/>
  <c r="M442" i="2"/>
  <c r="P442" i="2" s="1"/>
  <c r="Q442" i="2" s="1"/>
  <c r="N427" i="2"/>
  <c r="R427" i="2" s="1"/>
  <c r="M427" i="2"/>
  <c r="P427" i="2" s="1"/>
  <c r="Q427" i="2" s="1"/>
  <c r="N183" i="2"/>
  <c r="R183" i="2" s="1"/>
  <c r="M183" i="2"/>
  <c r="P183" i="2" s="1"/>
  <c r="Q183" i="2" s="1"/>
  <c r="N303" i="2"/>
  <c r="R303" i="2" s="1"/>
  <c r="M303" i="2"/>
  <c r="P303" i="2" s="1"/>
  <c r="Q303" i="2" s="1"/>
  <c r="N266" i="2"/>
  <c r="M266" i="2"/>
  <c r="P266" i="2" s="1"/>
  <c r="Q266" i="2" s="1"/>
  <c r="N296" i="2"/>
  <c r="M296" i="2"/>
  <c r="P296" i="2" s="1"/>
  <c r="Q296" i="2" s="1"/>
  <c r="N227" i="2"/>
  <c r="M227" i="2"/>
  <c r="P227" i="2" s="1"/>
  <c r="Q227" i="2" s="1"/>
  <c r="N181" i="2"/>
  <c r="R181" i="2" s="1"/>
  <c r="M181" i="2"/>
  <c r="P181" i="2" s="1"/>
  <c r="Q181" i="2" s="1"/>
  <c r="N406" i="2"/>
  <c r="M406" i="2"/>
  <c r="P406" i="2" s="1"/>
  <c r="Q406" i="2" s="1"/>
  <c r="N341" i="2"/>
  <c r="R341" i="2" s="1"/>
  <c r="M341" i="2"/>
  <c r="P341" i="2" s="1"/>
  <c r="Q341" i="2" s="1"/>
  <c r="N318" i="2"/>
  <c r="R318" i="2" s="1"/>
  <c r="M318" i="2"/>
  <c r="P318" i="2" s="1"/>
  <c r="Q318" i="2" s="1"/>
  <c r="N301" i="2"/>
  <c r="M301" i="2"/>
  <c r="P301" i="2" s="1"/>
  <c r="Q301" i="2" s="1"/>
  <c r="N505" i="2"/>
  <c r="O505" i="2" s="1"/>
  <c r="M505" i="2"/>
  <c r="P505" i="2" s="1"/>
  <c r="Q505" i="2" s="1"/>
  <c r="N435" i="2"/>
  <c r="R435" i="2" s="1"/>
  <c r="M435" i="2"/>
  <c r="P435" i="2" s="1"/>
  <c r="Q435" i="2" s="1"/>
  <c r="N411" i="2"/>
  <c r="R411" i="2" s="1"/>
  <c r="M411" i="2"/>
  <c r="P411" i="2" s="1"/>
  <c r="Q411" i="2" s="1"/>
  <c r="N195" i="2"/>
  <c r="R195" i="2" s="1"/>
  <c r="M195" i="2"/>
  <c r="P195" i="2" s="1"/>
  <c r="Q195" i="2" s="1"/>
  <c r="N344" i="2"/>
  <c r="O344" i="2" s="1"/>
  <c r="M344" i="2"/>
  <c r="P344" i="2" s="1"/>
  <c r="Q344" i="2" s="1"/>
  <c r="N267" i="2"/>
  <c r="M267" i="2"/>
  <c r="P267" i="2" s="1"/>
  <c r="Q267" i="2" s="1"/>
  <c r="N271" i="2"/>
  <c r="M271" i="2"/>
  <c r="P271" i="2" s="1"/>
  <c r="Q271" i="2" s="1"/>
  <c r="N226" i="2"/>
  <c r="R226" i="2" s="1"/>
  <c r="M226" i="2"/>
  <c r="P226" i="2" s="1"/>
  <c r="Q226" i="2" s="1"/>
  <c r="N466" i="2"/>
  <c r="O466" i="2" s="1"/>
  <c r="M466" i="2"/>
  <c r="P466" i="2" s="1"/>
  <c r="Q466" i="2" s="1"/>
  <c r="N284" i="2"/>
  <c r="M284" i="2"/>
  <c r="P284" i="2" s="1"/>
  <c r="Q284" i="2" s="1"/>
  <c r="N255" i="2"/>
  <c r="M255" i="2"/>
  <c r="P255" i="2" s="1"/>
  <c r="Q255" i="2" s="1"/>
  <c r="N422" i="2"/>
  <c r="R422" i="2" s="1"/>
  <c r="M422" i="2"/>
  <c r="P422" i="2" s="1"/>
  <c r="Q422" i="2" s="1"/>
  <c r="N394" i="2"/>
  <c r="O394" i="2" s="1"/>
  <c r="M394" i="2"/>
  <c r="P394" i="2" s="1"/>
  <c r="Q394" i="2" s="1"/>
  <c r="N370" i="2"/>
  <c r="M370" i="2"/>
  <c r="P370" i="2" s="1"/>
  <c r="Q370" i="2" s="1"/>
  <c r="N353" i="2"/>
  <c r="R353" i="2" s="1"/>
  <c r="M353" i="2"/>
  <c r="P353" i="2" s="1"/>
  <c r="Q353" i="2" s="1"/>
  <c r="N462" i="2"/>
  <c r="R462" i="2" s="1"/>
  <c r="M462" i="2"/>
  <c r="P462" i="2" s="1"/>
  <c r="Q462" i="2" s="1"/>
  <c r="N412" i="2"/>
  <c r="O412" i="2" s="1"/>
  <c r="M412" i="2"/>
  <c r="P412" i="2" s="1"/>
  <c r="Q412" i="2" s="1"/>
  <c r="N398" i="2"/>
  <c r="M398" i="2"/>
  <c r="P398" i="2" s="1"/>
  <c r="Q398" i="2" s="1"/>
  <c r="N379" i="2"/>
  <c r="M379" i="2"/>
  <c r="P379" i="2" s="1"/>
  <c r="Q379" i="2" s="1"/>
  <c r="N444" i="2"/>
  <c r="M444" i="2"/>
  <c r="P444" i="2" s="1"/>
  <c r="Q444" i="2" s="1"/>
  <c r="N203" i="2"/>
  <c r="O203" i="2" s="1"/>
  <c r="M203" i="2"/>
  <c r="P203" i="2" s="1"/>
  <c r="Q203" i="2" s="1"/>
  <c r="N326" i="2"/>
  <c r="M326" i="2"/>
  <c r="P326" i="2" s="1"/>
  <c r="Q326" i="2" s="1"/>
  <c r="N194" i="2"/>
  <c r="M194" i="2"/>
  <c r="P194" i="2" s="1"/>
  <c r="Q194" i="2" s="1"/>
  <c r="N334" i="2"/>
  <c r="R334" i="2" s="1"/>
  <c r="M334" i="2"/>
  <c r="P334" i="2" s="1"/>
  <c r="Q334" i="2" s="1"/>
  <c r="N333" i="2"/>
  <c r="O333" i="2" s="1"/>
  <c r="M333" i="2"/>
  <c r="P333" i="2" s="1"/>
  <c r="Q333" i="2" s="1"/>
  <c r="N276" i="2"/>
  <c r="R276" i="2" s="1"/>
  <c r="M276" i="2"/>
  <c r="P276" i="2" s="1"/>
  <c r="Q276" i="2" s="1"/>
  <c r="N175" i="2"/>
  <c r="R175" i="2" s="1"/>
  <c r="M175" i="2"/>
  <c r="P175" i="2" s="1"/>
  <c r="Q175" i="2" s="1"/>
  <c r="N368" i="2"/>
  <c r="M368" i="2"/>
  <c r="P368" i="2" s="1"/>
  <c r="Q368" i="2" s="1"/>
  <c r="N432" i="2"/>
  <c r="O432" i="2" s="1"/>
  <c r="M432" i="2"/>
  <c r="P432" i="2" s="1"/>
  <c r="Q432" i="2" s="1"/>
  <c r="N391" i="2"/>
  <c r="M391" i="2"/>
  <c r="P391" i="2" s="1"/>
  <c r="Q391" i="2" s="1"/>
  <c r="N407" i="2"/>
  <c r="R407" i="2" s="1"/>
  <c r="M407" i="2"/>
  <c r="P407" i="2" s="1"/>
  <c r="Q407" i="2" s="1"/>
  <c r="N373" i="2"/>
  <c r="R373" i="2" s="1"/>
  <c r="M373" i="2"/>
  <c r="P373" i="2" s="1"/>
  <c r="Q373" i="2" s="1"/>
  <c r="N249" i="2"/>
  <c r="O249" i="2" s="1"/>
  <c r="M249" i="2"/>
  <c r="P249" i="2" s="1"/>
  <c r="Q249" i="2" s="1"/>
  <c r="N947" i="2"/>
  <c r="R947" i="2" s="1"/>
  <c r="M947" i="2"/>
  <c r="P947" i="2" s="1"/>
  <c r="Q947" i="2" s="1"/>
  <c r="N299" i="2"/>
  <c r="R299" i="2" s="1"/>
  <c r="M299" i="2"/>
  <c r="P299" i="2" s="1"/>
  <c r="Q299" i="2" s="1"/>
  <c r="N297" i="2"/>
  <c r="R297" i="2" s="1"/>
  <c r="M297" i="2"/>
  <c r="P297" i="2" s="1"/>
  <c r="Q297" i="2" s="1"/>
  <c r="N224" i="2"/>
  <c r="M224" i="2"/>
  <c r="P224" i="2" s="1"/>
  <c r="Q224" i="2" s="1"/>
  <c r="N214" i="2"/>
  <c r="M214" i="2"/>
  <c r="P214" i="2" s="1"/>
  <c r="Q214" i="2" s="1"/>
  <c r="N332" i="2"/>
  <c r="O332" i="2" s="1"/>
  <c r="M332" i="2"/>
  <c r="P332" i="2" s="1"/>
  <c r="Q332" i="2" s="1"/>
  <c r="N245" i="2"/>
  <c r="M245" i="2"/>
  <c r="P245" i="2" s="1"/>
  <c r="Q245" i="2" s="1"/>
  <c r="N447" i="2"/>
  <c r="O447" i="2" s="1"/>
  <c r="M447" i="2"/>
  <c r="P447" i="2" s="1"/>
  <c r="Q447" i="2" s="1"/>
  <c r="N233" i="2"/>
  <c r="M233" i="2"/>
  <c r="P233" i="2" s="1"/>
  <c r="Q233" i="2" s="1"/>
  <c r="N212" i="2"/>
  <c r="M212" i="2"/>
  <c r="P212" i="2" s="1"/>
  <c r="Q212" i="2" s="1"/>
  <c r="N187" i="2"/>
  <c r="R187" i="2" s="1"/>
  <c r="M187" i="2"/>
  <c r="P187" i="2" s="1"/>
  <c r="Q187" i="2" s="1"/>
  <c r="N176" i="2"/>
  <c r="O176" i="2" s="1"/>
  <c r="M176" i="2"/>
  <c r="P176" i="2" s="1"/>
  <c r="Q176" i="2" s="1"/>
  <c r="N472" i="2"/>
  <c r="O472" i="2" s="1"/>
  <c r="M472" i="2"/>
  <c r="P472" i="2" s="1"/>
  <c r="Q472" i="2" s="1"/>
  <c r="N340" i="2"/>
  <c r="M340" i="2"/>
  <c r="P340" i="2" s="1"/>
  <c r="Q340" i="2" s="1"/>
  <c r="N294" i="2"/>
  <c r="M294" i="2"/>
  <c r="P294" i="2" s="1"/>
  <c r="Q294" i="2" s="1"/>
  <c r="N269" i="2"/>
  <c r="M269" i="2"/>
  <c r="P269" i="2" s="1"/>
  <c r="Q269" i="2" s="1"/>
  <c r="N329" i="2"/>
  <c r="M329" i="2"/>
  <c r="P329" i="2" s="1"/>
  <c r="Q329" i="2" s="1"/>
  <c r="N201" i="2"/>
  <c r="M201" i="2"/>
  <c r="P201" i="2" s="1"/>
  <c r="Q201" i="2" s="1"/>
  <c r="N392" i="2"/>
  <c r="R392" i="2" s="1"/>
  <c r="M392" i="2"/>
  <c r="P392" i="2" s="1"/>
  <c r="Q392" i="2" s="1"/>
  <c r="N247" i="2"/>
  <c r="O247" i="2" s="1"/>
  <c r="M247" i="2"/>
  <c r="P247" i="2" s="1"/>
  <c r="Q247" i="2" s="1"/>
  <c r="N514" i="2"/>
  <c r="M514" i="2"/>
  <c r="P514" i="2" s="1"/>
  <c r="Q514" i="2" s="1"/>
  <c r="N196" i="2"/>
  <c r="O196" i="2" s="1"/>
  <c r="M196" i="2"/>
  <c r="P196" i="2" s="1"/>
  <c r="Q196" i="2" s="1"/>
  <c r="N192" i="2"/>
  <c r="R192" i="2" s="1"/>
  <c r="M192" i="2"/>
  <c r="P192" i="2" s="1"/>
  <c r="Q192" i="2" s="1"/>
  <c r="N191" i="2"/>
  <c r="O191" i="2" s="1"/>
  <c r="M191" i="2"/>
  <c r="P191" i="2" s="1"/>
  <c r="Q191" i="2" s="1"/>
  <c r="N415" i="2"/>
  <c r="M415" i="2"/>
  <c r="P415" i="2" s="1"/>
  <c r="Q415" i="2" s="1"/>
  <c r="N239" i="2"/>
  <c r="O239" i="2" s="1"/>
  <c r="M239" i="2"/>
  <c r="P239" i="2" s="1"/>
  <c r="Q239" i="2" s="1"/>
  <c r="N223" i="2"/>
  <c r="R223" i="2" s="1"/>
  <c r="M223" i="2"/>
  <c r="P223" i="2" s="1"/>
  <c r="Q223" i="2" s="1"/>
  <c r="N238" i="2"/>
  <c r="O238" i="2" s="1"/>
  <c r="M238" i="2"/>
  <c r="P238" i="2" s="1"/>
  <c r="Q238" i="2" s="1"/>
  <c r="N217" i="2"/>
  <c r="O217" i="2" s="1"/>
  <c r="M217" i="2"/>
  <c r="P217" i="2" s="1"/>
  <c r="Q217" i="2" s="1"/>
  <c r="N202" i="2"/>
  <c r="O202" i="2" s="1"/>
  <c r="M202" i="2"/>
  <c r="P202" i="2" s="1"/>
  <c r="Q202" i="2" s="1"/>
  <c r="N314" i="2"/>
  <c r="R314" i="2" s="1"/>
  <c r="M314" i="2"/>
  <c r="P314" i="2" s="1"/>
  <c r="Q314" i="2" s="1"/>
  <c r="N485" i="2"/>
  <c r="M485" i="2"/>
  <c r="P485" i="2" s="1"/>
  <c r="Q485" i="2" s="1"/>
  <c r="N386" i="2"/>
  <c r="M386" i="2"/>
  <c r="P386" i="2" s="1"/>
  <c r="Q386" i="2" s="1"/>
  <c r="N376" i="2"/>
  <c r="O376" i="2" s="1"/>
  <c r="M376" i="2"/>
  <c r="P376" i="2" s="1"/>
  <c r="Q376" i="2" s="1"/>
  <c r="N189" i="2"/>
  <c r="R189" i="2" s="1"/>
  <c r="M189" i="2"/>
  <c r="P189" i="2" s="1"/>
  <c r="Q189" i="2" s="1"/>
  <c r="N363" i="2"/>
  <c r="M363" i="2"/>
  <c r="P363" i="2" s="1"/>
  <c r="Q363" i="2" s="1"/>
  <c r="N492" i="2"/>
  <c r="M492" i="2"/>
  <c r="P492" i="2" s="1"/>
  <c r="Q492" i="2" s="1"/>
  <c r="N448" i="2"/>
  <c r="O448" i="2" s="1"/>
  <c r="M448" i="2"/>
  <c r="P448" i="2" s="1"/>
  <c r="Q448" i="2" s="1"/>
  <c r="N343" i="2"/>
  <c r="R343" i="2" s="1"/>
  <c r="M343" i="2"/>
  <c r="P343" i="2" s="1"/>
  <c r="Q343" i="2" s="1"/>
  <c r="N739" i="2"/>
  <c r="O739" i="2" s="1"/>
  <c r="M739" i="2"/>
  <c r="P739" i="2" s="1"/>
  <c r="Q739" i="2" s="1"/>
  <c r="N250" i="2"/>
  <c r="O250" i="2" s="1"/>
  <c r="M250" i="2"/>
  <c r="P250" i="2" s="1"/>
  <c r="Q250" i="2" s="1"/>
  <c r="N330" i="2"/>
  <c r="O330" i="2" s="1"/>
  <c r="M330" i="2"/>
  <c r="P330" i="2" s="1"/>
  <c r="Q330" i="2" s="1"/>
  <c r="N317" i="2"/>
  <c r="R317" i="2" s="1"/>
  <c r="M317" i="2"/>
  <c r="P317" i="2" s="1"/>
  <c r="Q317" i="2" s="1"/>
  <c r="N336" i="2"/>
  <c r="O336" i="2" s="1"/>
  <c r="M336" i="2"/>
  <c r="P336" i="2" s="1"/>
  <c r="Q336" i="2" s="1"/>
  <c r="N272" i="2"/>
  <c r="O272" i="2" s="1"/>
  <c r="M272" i="2"/>
  <c r="P272" i="2" s="1"/>
  <c r="Q272" i="2" s="1"/>
  <c r="N254" i="2"/>
  <c r="O254" i="2" s="1"/>
  <c r="M254" i="2"/>
  <c r="P254" i="2" s="1"/>
  <c r="Q254" i="2" s="1"/>
  <c r="N180" i="2"/>
  <c r="R180" i="2" s="1"/>
  <c r="M180" i="2"/>
  <c r="P180" i="2" s="1"/>
  <c r="Q180" i="2" s="1"/>
  <c r="N179" i="2"/>
  <c r="M179" i="2"/>
  <c r="P179" i="2" s="1"/>
  <c r="Q179" i="2" s="1"/>
  <c r="N430" i="2"/>
  <c r="M430" i="2"/>
  <c r="P430" i="2" s="1"/>
  <c r="Q430" i="2" s="1"/>
  <c r="N174" i="2"/>
  <c r="O174" i="2" s="1"/>
  <c r="M174" i="2"/>
  <c r="P174" i="2" s="1"/>
  <c r="Q174" i="2" s="1"/>
  <c r="N484" i="2"/>
  <c r="R484" i="2" s="1"/>
  <c r="M484" i="2"/>
  <c r="P484" i="2" s="1"/>
  <c r="Q484" i="2" s="1"/>
  <c r="N246" i="2"/>
  <c r="M246" i="2"/>
  <c r="P246" i="2" s="1"/>
  <c r="Q246" i="2" s="1"/>
  <c r="N328" i="2"/>
  <c r="O328" i="2" s="1"/>
  <c r="M328" i="2"/>
  <c r="P328" i="2" s="1"/>
  <c r="Q328" i="2" s="1"/>
  <c r="N256" i="2"/>
  <c r="O256" i="2" s="1"/>
  <c r="M256" i="2"/>
  <c r="P256" i="2" s="1"/>
  <c r="Q256" i="2" s="1"/>
  <c r="N355" i="2"/>
  <c r="R355" i="2" s="1"/>
  <c r="M355" i="2"/>
  <c r="P355" i="2" s="1"/>
  <c r="Q355" i="2" s="1"/>
  <c r="N205" i="2"/>
  <c r="O205" i="2" s="1"/>
  <c r="M205" i="2"/>
  <c r="P205" i="2" s="1"/>
  <c r="Q205" i="2" s="1"/>
  <c r="N184" i="2"/>
  <c r="M184" i="2"/>
  <c r="P184" i="2" s="1"/>
  <c r="Q184" i="2" s="1"/>
  <c r="N371" i="2"/>
  <c r="M371" i="2"/>
  <c r="P371" i="2" s="1"/>
  <c r="Q371" i="2" s="1"/>
  <c r="N228" i="2"/>
  <c r="M228" i="2"/>
  <c r="P228" i="2" s="1"/>
  <c r="Q228" i="2" s="1"/>
  <c r="N177" i="2"/>
  <c r="O177" i="2" s="1"/>
  <c r="M177" i="2"/>
  <c r="P177" i="2" s="1"/>
  <c r="Q177" i="2" s="1"/>
  <c r="N230" i="2"/>
  <c r="O230" i="2" s="1"/>
  <c r="M230" i="2"/>
  <c r="P230" i="2" s="1"/>
  <c r="Q230" i="2" s="1"/>
  <c r="N204" i="2"/>
  <c r="O204" i="2" s="1"/>
  <c r="M204" i="2"/>
  <c r="P204" i="2" s="1"/>
  <c r="Q204" i="2" s="1"/>
  <c r="N235" i="2"/>
  <c r="R235" i="2" s="1"/>
  <c r="M235" i="2"/>
  <c r="P235" i="2" s="1"/>
  <c r="Q235" i="2" s="1"/>
  <c r="N410" i="2"/>
  <c r="O410" i="2" s="1"/>
  <c r="M410" i="2"/>
  <c r="P410" i="2" s="1"/>
  <c r="Q410" i="2" s="1"/>
  <c r="N285" i="2"/>
  <c r="O285" i="2" s="1"/>
  <c r="M285" i="2"/>
  <c r="P285" i="2" s="1"/>
  <c r="Q285" i="2" s="1"/>
  <c r="N274" i="2"/>
  <c r="O274" i="2" s="1"/>
  <c r="M274" i="2"/>
  <c r="P274" i="2" s="1"/>
  <c r="Q274" i="2" s="1"/>
  <c r="N396" i="2"/>
  <c r="R396" i="2" s="1"/>
  <c r="M396" i="2"/>
  <c r="P396" i="2" s="1"/>
  <c r="Q396" i="2" s="1"/>
  <c r="N215" i="2"/>
  <c r="M215" i="2"/>
  <c r="P215" i="2" s="1"/>
  <c r="Q215" i="2" s="1"/>
  <c r="N188" i="2"/>
  <c r="O188" i="2" s="1"/>
  <c r="M188" i="2"/>
  <c r="P188" i="2" s="1"/>
  <c r="Q188" i="2" s="1"/>
  <c r="N178" i="2"/>
  <c r="O178" i="2" s="1"/>
  <c r="M178" i="2"/>
  <c r="P178" i="2" s="1"/>
  <c r="Q178" i="2" s="1"/>
  <c r="N487" i="2"/>
  <c r="R487" i="2" s="1"/>
  <c r="M487" i="2"/>
  <c r="P487" i="2" s="1"/>
  <c r="Q487" i="2" s="1"/>
  <c r="N251" i="2"/>
  <c r="O251" i="2" s="1"/>
  <c r="M251" i="2"/>
  <c r="P251" i="2" s="1"/>
  <c r="Q251" i="2" s="1"/>
  <c r="N417" i="2"/>
  <c r="O417" i="2" s="1"/>
  <c r="M417" i="2"/>
  <c r="P417" i="2" s="1"/>
  <c r="Q417" i="2" s="1"/>
  <c r="N308" i="2"/>
  <c r="O308" i="2" s="1"/>
  <c r="M308" i="2"/>
  <c r="P308" i="2" s="1"/>
  <c r="Q308" i="2" s="1"/>
  <c r="N289" i="2"/>
  <c r="M289" i="2"/>
  <c r="P289" i="2" s="1"/>
  <c r="Q289" i="2" s="1"/>
  <c r="N210" i="2"/>
  <c r="O210" i="2" s="1"/>
  <c r="M210" i="2"/>
  <c r="P210" i="2" s="1"/>
  <c r="Q210" i="2" s="1"/>
  <c r="N352" i="2"/>
  <c r="O352" i="2" s="1"/>
  <c r="M352" i="2"/>
  <c r="P352" i="2" s="1"/>
  <c r="Q352" i="2" s="1"/>
  <c r="N433" i="2"/>
  <c r="O433" i="2" s="1"/>
  <c r="M433" i="2"/>
  <c r="P433" i="2" s="1"/>
  <c r="Q433" i="2" s="1"/>
  <c r="N351" i="2"/>
  <c r="R351" i="2" s="1"/>
  <c r="M351" i="2"/>
  <c r="P351" i="2" s="1"/>
  <c r="Q351" i="2" s="1"/>
  <c r="N437" i="2"/>
  <c r="M437" i="2"/>
  <c r="P437" i="2" s="1"/>
  <c r="Q437" i="2" s="1"/>
  <c r="N414" i="2"/>
  <c r="O414" i="2" s="1"/>
  <c r="M414" i="2"/>
  <c r="P414" i="2" s="1"/>
  <c r="Q414" i="2" s="1"/>
  <c r="N347" i="2"/>
  <c r="O347" i="2" s="1"/>
  <c r="M347" i="2"/>
  <c r="P347" i="2" s="1"/>
  <c r="Q347" i="2" s="1"/>
  <c r="N345" i="2"/>
  <c r="R345" i="2" s="1"/>
  <c r="M345" i="2"/>
  <c r="P345" i="2" s="1"/>
  <c r="Q345" i="2" s="1"/>
  <c r="N273" i="2"/>
  <c r="O273" i="2" s="1"/>
  <c r="M273" i="2"/>
  <c r="P273" i="2" s="1"/>
  <c r="Q273" i="2" s="1"/>
  <c r="N374" i="2"/>
  <c r="O374" i="2" s="1"/>
  <c r="M374" i="2"/>
  <c r="P374" i="2" s="1"/>
  <c r="Q374" i="2" s="1"/>
  <c r="N356" i="2"/>
  <c r="O356" i="2" s="1"/>
  <c r="M356" i="2"/>
  <c r="P356" i="2" s="1"/>
  <c r="Q356" i="2" s="1"/>
  <c r="N335" i="2"/>
  <c r="R335" i="2" s="1"/>
  <c r="M335" i="2"/>
  <c r="P335" i="2" s="1"/>
  <c r="Q335" i="2" s="1"/>
  <c r="N253" i="2"/>
  <c r="O253" i="2" s="1"/>
  <c r="M253" i="2"/>
  <c r="P253" i="2" s="1"/>
  <c r="Q253" i="2" s="1"/>
  <c r="N400" i="2"/>
  <c r="O400" i="2" s="1"/>
  <c r="M400" i="2"/>
  <c r="P400" i="2" s="1"/>
  <c r="Q400" i="2" s="1"/>
  <c r="N425" i="2"/>
  <c r="O425" i="2" s="1"/>
  <c r="M425" i="2"/>
  <c r="P425" i="2" s="1"/>
  <c r="Q425" i="2" s="1"/>
  <c r="N385" i="2"/>
  <c r="R385" i="2" s="1"/>
  <c r="M385" i="2"/>
  <c r="P385" i="2" s="1"/>
  <c r="Q385" i="2" s="1"/>
  <c r="N364" i="2"/>
  <c r="O364" i="2" s="1"/>
  <c r="M364" i="2"/>
  <c r="P364" i="2" s="1"/>
  <c r="Q364" i="2" s="1"/>
  <c r="N242" i="2"/>
  <c r="O242" i="2" s="1"/>
  <c r="M242" i="2"/>
  <c r="P242" i="2" s="1"/>
  <c r="Q242" i="2" s="1"/>
  <c r="N482" i="2"/>
  <c r="O482" i="2" s="1"/>
  <c r="M482" i="2"/>
  <c r="P482" i="2" s="1"/>
  <c r="Q482" i="2" s="1"/>
  <c r="N477" i="2"/>
  <c r="R477" i="2" s="1"/>
  <c r="M477" i="2"/>
  <c r="P477" i="2" s="1"/>
  <c r="Q477" i="2" s="1"/>
  <c r="N458" i="2"/>
  <c r="O458" i="2" s="1"/>
  <c r="M458" i="2"/>
  <c r="P458" i="2" s="1"/>
  <c r="Q458" i="2" s="1"/>
  <c r="N454" i="2"/>
  <c r="O454" i="2" s="1"/>
  <c r="M454" i="2"/>
  <c r="P454" i="2" s="1"/>
  <c r="Q454" i="2" s="1"/>
  <c r="N449" i="2"/>
  <c r="O449" i="2" s="1"/>
  <c r="M449" i="2"/>
  <c r="P449" i="2" s="1"/>
  <c r="Q449" i="2" s="1"/>
  <c r="N237" i="2"/>
  <c r="R237" i="2" s="1"/>
  <c r="M237" i="2"/>
  <c r="P237" i="2" s="1"/>
  <c r="Q237" i="2" s="1"/>
  <c r="N383" i="2"/>
  <c r="O383" i="2" s="1"/>
  <c r="M383" i="2"/>
  <c r="P383" i="2" s="1"/>
  <c r="Q383" i="2" s="1"/>
  <c r="N252" i="2"/>
  <c r="O252" i="2" s="1"/>
  <c r="M252" i="2"/>
  <c r="P252" i="2" s="1"/>
  <c r="Q252" i="2" s="1"/>
  <c r="N243" i="2"/>
  <c r="O243" i="2" s="1"/>
  <c r="M243" i="2"/>
  <c r="P243" i="2" s="1"/>
  <c r="Q243" i="2" s="1"/>
  <c r="N312" i="2"/>
  <c r="R312" i="2" s="1"/>
  <c r="M312" i="2"/>
  <c r="P312" i="2" s="1"/>
  <c r="Q312" i="2" s="1"/>
  <c r="N286" i="2"/>
  <c r="M286" i="2"/>
  <c r="P286" i="2" s="1"/>
  <c r="Q286" i="2" s="1"/>
  <c r="N220" i="2"/>
  <c r="O220" i="2" s="1"/>
  <c r="M220" i="2"/>
  <c r="P220" i="2" s="1"/>
  <c r="Q220" i="2" s="1"/>
  <c r="N346" i="2"/>
  <c r="O346" i="2" s="1"/>
  <c r="M346" i="2"/>
  <c r="P346" i="2" s="1"/>
  <c r="Q346" i="2" s="1"/>
  <c r="N324" i="2"/>
  <c r="R324" i="2" s="1"/>
  <c r="M324" i="2"/>
  <c r="P324" i="2" s="1"/>
  <c r="Q324" i="2" s="1"/>
  <c r="N265" i="2"/>
  <c r="O265" i="2" s="1"/>
  <c r="M265" i="2"/>
  <c r="P265" i="2" s="1"/>
  <c r="Q265" i="2" s="1"/>
  <c r="N322" i="2"/>
  <c r="O322" i="2" s="1"/>
  <c r="M322" i="2"/>
  <c r="P322" i="2" s="1"/>
  <c r="Q322" i="2" s="1"/>
  <c r="N315" i="2"/>
  <c r="O315" i="2" s="1"/>
  <c r="M315" i="2"/>
  <c r="P315" i="2" s="1"/>
  <c r="Q315" i="2" s="1"/>
  <c r="N279" i="2"/>
  <c r="R279" i="2" s="1"/>
  <c r="M279" i="2"/>
  <c r="P279" i="2" s="1"/>
  <c r="Q279" i="2" s="1"/>
  <c r="N241" i="2"/>
  <c r="O241" i="2" s="1"/>
  <c r="M241" i="2"/>
  <c r="P241" i="2" s="1"/>
  <c r="Q241" i="2" s="1"/>
  <c r="N434" i="2"/>
  <c r="R434" i="2" s="1"/>
  <c r="M434" i="2"/>
  <c r="P434" i="2" s="1"/>
  <c r="Q434" i="2" s="1"/>
  <c r="N408" i="2"/>
  <c r="O408" i="2" s="1"/>
  <c r="M408" i="2"/>
  <c r="P408" i="2" s="1"/>
  <c r="Q408" i="2" s="1"/>
  <c r="N380" i="2"/>
  <c r="R380" i="2" s="1"/>
  <c r="M380" i="2"/>
  <c r="P380" i="2" s="1"/>
  <c r="Q380" i="2" s="1"/>
  <c r="N186" i="2"/>
  <c r="O186" i="2" s="1"/>
  <c r="M186" i="2"/>
  <c r="P186" i="2" s="1"/>
  <c r="Q186" i="2" s="1"/>
  <c r="N313" i="2"/>
  <c r="O313" i="2" s="1"/>
  <c r="M313" i="2"/>
  <c r="P313" i="2" s="1"/>
  <c r="Q313" i="2" s="1"/>
  <c r="N275" i="2"/>
  <c r="O275" i="2" s="1"/>
  <c r="M275" i="2"/>
  <c r="P275" i="2" s="1"/>
  <c r="Q275" i="2" s="1"/>
  <c r="N209" i="2"/>
  <c r="R209" i="2" s="1"/>
  <c r="M209" i="2"/>
  <c r="P209" i="2" s="1"/>
  <c r="Q209" i="2" s="1"/>
  <c r="N403" i="2"/>
  <c r="O403" i="2" s="1"/>
  <c r="M403" i="2"/>
  <c r="P403" i="2" s="1"/>
  <c r="Q403" i="2" s="1"/>
  <c r="N213" i="2"/>
  <c r="O213" i="2" s="1"/>
  <c r="M213" i="2"/>
  <c r="P213" i="2" s="1"/>
  <c r="Q213" i="2" s="1"/>
  <c r="N367" i="2"/>
  <c r="R367" i="2" s="1"/>
  <c r="M367" i="2"/>
  <c r="P367" i="2" s="1"/>
  <c r="Q367" i="2" s="1"/>
  <c r="N320" i="2"/>
  <c r="O320" i="2" s="1"/>
  <c r="M320" i="2"/>
  <c r="P320" i="2" s="1"/>
  <c r="Q320" i="2" s="1"/>
  <c r="N293" i="2"/>
  <c r="R293" i="2" s="1"/>
  <c r="M293" i="2"/>
  <c r="P293" i="2" s="1"/>
  <c r="Q293" i="2" s="1"/>
  <c r="N331" i="2"/>
  <c r="O331" i="2" s="1"/>
  <c r="M331" i="2"/>
  <c r="P331" i="2" s="1"/>
  <c r="Q331" i="2" s="1"/>
  <c r="N208" i="2"/>
  <c r="R208" i="2" s="1"/>
  <c r="M208" i="2"/>
  <c r="P208" i="2" s="1"/>
  <c r="Q208" i="2" s="1"/>
  <c r="N390" i="2"/>
  <c r="O390" i="2" s="1"/>
  <c r="M390" i="2"/>
  <c r="P390" i="2" s="1"/>
  <c r="Q390" i="2" s="1"/>
  <c r="N206" i="2"/>
  <c r="R206" i="2" s="1"/>
  <c r="M206" i="2"/>
  <c r="P206" i="2" s="1"/>
  <c r="Q206" i="2" s="1"/>
  <c r="N375" i="2"/>
  <c r="O375" i="2" s="1"/>
  <c r="M375" i="2"/>
  <c r="P375" i="2" s="1"/>
  <c r="Q375" i="2" s="1"/>
  <c r="N445" i="2"/>
  <c r="R445" i="2" s="1"/>
  <c r="M445" i="2"/>
  <c r="P445" i="2" s="1"/>
  <c r="Q445" i="2" s="1"/>
  <c r="N402" i="2"/>
  <c r="O402" i="2" s="1"/>
  <c r="M402" i="2"/>
  <c r="P402" i="2" s="1"/>
  <c r="Q402" i="2" s="1"/>
  <c r="N497" i="2"/>
  <c r="R497" i="2" s="1"/>
  <c r="M497" i="2"/>
  <c r="P497" i="2" s="1"/>
  <c r="Q497" i="2" s="1"/>
  <c r="N413" i="2"/>
  <c r="O413" i="2" s="1"/>
  <c r="M413" i="2"/>
  <c r="P413" i="2" s="1"/>
  <c r="Q413" i="2" s="1"/>
  <c r="N182" i="2"/>
  <c r="R182" i="2" s="1"/>
  <c r="M182" i="2"/>
  <c r="P182" i="2" s="1"/>
  <c r="Q182" i="2" s="1"/>
  <c r="N431" i="2"/>
  <c r="O431" i="2" s="1"/>
  <c r="M431" i="2"/>
  <c r="P431" i="2" s="1"/>
  <c r="Q431" i="2" s="1"/>
  <c r="N262" i="2"/>
  <c r="R262" i="2" s="1"/>
  <c r="M262" i="2"/>
  <c r="P262" i="2" s="1"/>
  <c r="Q262" i="2" s="1"/>
  <c r="N259" i="2"/>
  <c r="O259" i="2" s="1"/>
  <c r="M259" i="2"/>
  <c r="P259" i="2" s="1"/>
  <c r="Q259" i="2" s="1"/>
  <c r="N190" i="2"/>
  <c r="R190" i="2" s="1"/>
  <c r="M190" i="2"/>
  <c r="P190" i="2" s="1"/>
  <c r="Q190" i="2" s="1"/>
  <c r="N441" i="2"/>
  <c r="O441" i="2" s="1"/>
  <c r="M441" i="2"/>
  <c r="P441" i="2" s="1"/>
  <c r="Q441" i="2" s="1"/>
  <c r="N423" i="2"/>
  <c r="R423" i="2" s="1"/>
  <c r="M423" i="2"/>
  <c r="P423" i="2" s="1"/>
  <c r="Q423" i="2" s="1"/>
  <c r="N290" i="2"/>
  <c r="O290" i="2" s="1"/>
  <c r="M290" i="2"/>
  <c r="P290" i="2" s="1"/>
  <c r="Q290" i="2" s="1"/>
  <c r="N268" i="2"/>
  <c r="M268" i="2"/>
  <c r="P268" i="2" s="1"/>
  <c r="Q268" i="2" s="1"/>
  <c r="N489" i="2"/>
  <c r="O489" i="2" s="1"/>
  <c r="M489" i="2"/>
  <c r="P489" i="2" s="1"/>
  <c r="Q489" i="2" s="1"/>
  <c r="N382" i="2"/>
  <c r="R382" i="2" s="1"/>
  <c r="M382" i="2"/>
  <c r="P382" i="2" s="1"/>
  <c r="Q382" i="2" s="1"/>
  <c r="N369" i="2"/>
  <c r="O369" i="2" s="1"/>
  <c r="M369" i="2"/>
  <c r="P369" i="2" s="1"/>
  <c r="Q369" i="2" s="1"/>
  <c r="N465" i="2"/>
  <c r="M465" i="2"/>
  <c r="P465" i="2" s="1"/>
  <c r="Q465" i="2" s="1"/>
  <c r="N292" i="2"/>
  <c r="O292" i="2" s="1"/>
  <c r="M292" i="2"/>
  <c r="P292" i="2" s="1"/>
  <c r="Q292" i="2" s="1"/>
  <c r="N416" i="2"/>
  <c r="R416" i="2" s="1"/>
  <c r="M416" i="2"/>
  <c r="P416" i="2" s="1"/>
  <c r="Q416" i="2" s="1"/>
  <c r="N362" i="2"/>
  <c r="O362" i="2" s="1"/>
  <c r="M362" i="2"/>
  <c r="P362" i="2" s="1"/>
  <c r="Q362" i="2" s="1"/>
  <c r="N231" i="2"/>
  <c r="M231" i="2"/>
  <c r="P231" i="2" s="1"/>
  <c r="Q231" i="2" s="1"/>
  <c r="N225" i="2"/>
  <c r="R225" i="2" s="1"/>
  <c r="M225" i="2"/>
  <c r="P225" i="2" s="1"/>
  <c r="Q225" i="2" s="1"/>
  <c r="R918" i="2"/>
  <c r="P918" i="2"/>
  <c r="Q918" i="2" s="1"/>
  <c r="O918" i="2"/>
  <c r="R902" i="2"/>
  <c r="P902" i="2"/>
  <c r="Q902" i="2" s="1"/>
  <c r="O902" i="2"/>
  <c r="R898" i="2"/>
  <c r="P898" i="2"/>
  <c r="Q898" i="2" s="1"/>
  <c r="O898" i="2"/>
  <c r="R924" i="2"/>
  <c r="P924" i="2"/>
  <c r="Q924" i="2" s="1"/>
  <c r="O924" i="2"/>
  <c r="R931" i="2"/>
  <c r="P931" i="2"/>
  <c r="Q931" i="2" s="1"/>
  <c r="O931" i="2"/>
  <c r="R880" i="2"/>
  <c r="P880" i="2"/>
  <c r="Q880" i="2" s="1"/>
  <c r="O880" i="2"/>
  <c r="R932" i="2"/>
  <c r="P932" i="2"/>
  <c r="Q932" i="2" s="1"/>
  <c r="O932" i="2"/>
  <c r="R883" i="2"/>
  <c r="P883" i="2"/>
  <c r="Q883" i="2" s="1"/>
  <c r="O883" i="2"/>
  <c r="R896" i="2"/>
  <c r="P896" i="2"/>
  <c r="Q896" i="2" s="1"/>
  <c r="O896" i="2"/>
  <c r="R938" i="2"/>
  <c r="P938" i="2"/>
  <c r="Q938" i="2" s="1"/>
  <c r="O938" i="2"/>
  <c r="R903" i="2"/>
  <c r="P903" i="2"/>
  <c r="Q903" i="2" s="1"/>
  <c r="O903" i="2"/>
  <c r="R905" i="2"/>
  <c r="P905" i="2"/>
  <c r="Q905" i="2" s="1"/>
  <c r="O905" i="2"/>
  <c r="R934" i="2"/>
  <c r="P934" i="2"/>
  <c r="Q934" i="2" s="1"/>
  <c r="O934" i="2"/>
  <c r="R890" i="2"/>
  <c r="P890" i="2"/>
  <c r="Q890" i="2" s="1"/>
  <c r="O890" i="2"/>
  <c r="R895" i="2"/>
  <c r="P895" i="2"/>
  <c r="Q895" i="2" s="1"/>
  <c r="O895" i="2"/>
  <c r="R893" i="2"/>
  <c r="P893" i="2"/>
  <c r="Q893" i="2" s="1"/>
  <c r="O893" i="2"/>
  <c r="R936" i="2"/>
  <c r="P936" i="2"/>
  <c r="Q936" i="2" s="1"/>
  <c r="O936" i="2"/>
  <c r="R941" i="2"/>
  <c r="P941" i="2"/>
  <c r="Q941" i="2" s="1"/>
  <c r="O941" i="2"/>
  <c r="R888" i="2"/>
  <c r="P888" i="2"/>
  <c r="Q888" i="2" s="1"/>
  <c r="O888" i="2"/>
  <c r="R907" i="2"/>
  <c r="P907" i="2"/>
  <c r="Q907" i="2" s="1"/>
  <c r="O907" i="2"/>
  <c r="R927" i="2"/>
  <c r="P927" i="2"/>
  <c r="Q927" i="2" s="1"/>
  <c r="O927" i="2"/>
  <c r="R922" i="2"/>
  <c r="P922" i="2"/>
  <c r="Q922" i="2" s="1"/>
  <c r="O922" i="2"/>
  <c r="R899" i="2"/>
  <c r="P899" i="2"/>
  <c r="Q899" i="2" s="1"/>
  <c r="O899" i="2"/>
  <c r="R921" i="2"/>
  <c r="P921" i="2"/>
  <c r="Q921" i="2" s="1"/>
  <c r="O921" i="2"/>
  <c r="R937" i="2"/>
  <c r="P937" i="2"/>
  <c r="Q937" i="2" s="1"/>
  <c r="O937" i="2"/>
  <c r="R894" i="2"/>
  <c r="P894" i="2"/>
  <c r="Q894" i="2" s="1"/>
  <c r="O894" i="2"/>
  <c r="R923" i="2"/>
  <c r="P923" i="2"/>
  <c r="Q923" i="2" s="1"/>
  <c r="O923" i="2"/>
  <c r="R939" i="2"/>
  <c r="P939" i="2"/>
  <c r="Q939" i="2" s="1"/>
  <c r="O939" i="2"/>
  <c r="R912" i="2"/>
  <c r="P912" i="2"/>
  <c r="Q912" i="2" s="1"/>
  <c r="O912" i="2"/>
  <c r="R878" i="2"/>
  <c r="P878" i="2"/>
  <c r="Q878" i="2" s="1"/>
  <c r="O878" i="2"/>
  <c r="R916" i="2"/>
  <c r="P916" i="2"/>
  <c r="Q916" i="2" s="1"/>
  <c r="O916" i="2"/>
  <c r="R933" i="2"/>
  <c r="P933" i="2"/>
  <c r="Q933" i="2" s="1"/>
  <c r="O933" i="2"/>
  <c r="R892" i="2"/>
  <c r="P892" i="2"/>
  <c r="Q892" i="2" s="1"/>
  <c r="O892" i="2"/>
  <c r="R917" i="2"/>
  <c r="P917" i="2"/>
  <c r="Q917" i="2" s="1"/>
  <c r="O917" i="2"/>
  <c r="R900" i="2"/>
  <c r="P900" i="2"/>
  <c r="Q900" i="2" s="1"/>
  <c r="O900" i="2"/>
  <c r="R879" i="2"/>
  <c r="P879" i="2"/>
  <c r="Q879" i="2" s="1"/>
  <c r="O879" i="2"/>
  <c r="R885" i="2"/>
  <c r="P885" i="2"/>
  <c r="Q885" i="2" s="1"/>
  <c r="O885" i="2"/>
  <c r="R915" i="2"/>
  <c r="P915" i="2"/>
  <c r="Q915" i="2" s="1"/>
  <c r="O915" i="2"/>
  <c r="R908" i="2"/>
  <c r="P908" i="2"/>
  <c r="Q908" i="2" s="1"/>
  <c r="O908" i="2"/>
  <c r="R909" i="2"/>
  <c r="P909" i="2"/>
  <c r="Q909" i="2" s="1"/>
  <c r="O909" i="2"/>
  <c r="R926" i="2"/>
  <c r="P926" i="2"/>
  <c r="Q926" i="2" s="1"/>
  <c r="O926" i="2"/>
  <c r="R910" i="2"/>
  <c r="P910" i="2"/>
  <c r="Q910" i="2" s="1"/>
  <c r="O910" i="2"/>
  <c r="R887" i="2"/>
  <c r="P887" i="2"/>
  <c r="Q887" i="2" s="1"/>
  <c r="O887" i="2"/>
  <c r="R901" i="2"/>
  <c r="P901" i="2"/>
  <c r="Q901" i="2" s="1"/>
  <c r="O901" i="2"/>
  <c r="R884" i="2"/>
  <c r="P884" i="2"/>
  <c r="Q884" i="2" s="1"/>
  <c r="O884" i="2"/>
  <c r="R914" i="2"/>
  <c r="P914" i="2"/>
  <c r="Q914" i="2" s="1"/>
  <c r="O914" i="2"/>
  <c r="R886" i="2"/>
  <c r="P886" i="2"/>
  <c r="Q886" i="2" s="1"/>
  <c r="O886" i="2"/>
  <c r="R882" i="2"/>
  <c r="P882" i="2"/>
  <c r="Q882" i="2" s="1"/>
  <c r="O882" i="2"/>
  <c r="R889" i="2"/>
  <c r="P889" i="2"/>
  <c r="Q889" i="2" s="1"/>
  <c r="O889" i="2"/>
  <c r="R904" i="2"/>
  <c r="P904" i="2"/>
  <c r="Q904" i="2" s="1"/>
  <c r="O904" i="2"/>
  <c r="R929" i="2"/>
  <c r="P929" i="2"/>
  <c r="Q929" i="2" s="1"/>
  <c r="O929" i="2"/>
  <c r="R911" i="2"/>
  <c r="P911" i="2"/>
  <c r="Q911" i="2" s="1"/>
  <c r="O911" i="2"/>
  <c r="R930" i="2"/>
  <c r="P930" i="2"/>
  <c r="Q930" i="2" s="1"/>
  <c r="O930" i="2"/>
  <c r="R891" i="2"/>
  <c r="P891" i="2"/>
  <c r="Q891" i="2" s="1"/>
  <c r="O891" i="2"/>
  <c r="R913" i="2"/>
  <c r="P913" i="2"/>
  <c r="Q913" i="2" s="1"/>
  <c r="O913" i="2"/>
  <c r="R928" i="2"/>
  <c r="P928" i="2"/>
  <c r="Q928" i="2" s="1"/>
  <c r="O928" i="2"/>
  <c r="R919" i="2"/>
  <c r="P919" i="2"/>
  <c r="Q919" i="2" s="1"/>
  <c r="O919" i="2"/>
  <c r="R881" i="2"/>
  <c r="P881" i="2"/>
  <c r="Q881" i="2" s="1"/>
  <c r="O881" i="2"/>
  <c r="R906" i="2"/>
  <c r="P906" i="2"/>
  <c r="Q906" i="2" s="1"/>
  <c r="O906" i="2"/>
  <c r="R897" i="2"/>
  <c r="P897" i="2"/>
  <c r="Q897" i="2" s="1"/>
  <c r="O897" i="2"/>
  <c r="R925" i="2"/>
  <c r="P925" i="2"/>
  <c r="Q925" i="2" s="1"/>
  <c r="O925" i="2"/>
  <c r="R935" i="2"/>
  <c r="P935" i="2"/>
  <c r="Q935" i="2" s="1"/>
  <c r="O935" i="2"/>
  <c r="R940" i="2"/>
  <c r="P940" i="2"/>
  <c r="Q940" i="2" s="1"/>
  <c r="O940" i="2"/>
  <c r="R864" i="2"/>
  <c r="P864" i="2"/>
  <c r="Q864" i="2" s="1"/>
  <c r="O864" i="2"/>
  <c r="R860" i="2"/>
  <c r="P860" i="2"/>
  <c r="Q860" i="2" s="1"/>
  <c r="O860" i="2"/>
  <c r="R857" i="2"/>
  <c r="P857" i="2"/>
  <c r="Q857" i="2" s="1"/>
  <c r="O857" i="2"/>
  <c r="R852" i="2"/>
  <c r="P852" i="2"/>
  <c r="Q852" i="2" s="1"/>
  <c r="O852" i="2"/>
  <c r="R859" i="2"/>
  <c r="P859" i="2"/>
  <c r="Q859" i="2" s="1"/>
  <c r="O859" i="2"/>
  <c r="R851" i="2"/>
  <c r="P851" i="2"/>
  <c r="Q851" i="2" s="1"/>
  <c r="O851" i="2"/>
  <c r="R870" i="2"/>
  <c r="P870" i="2"/>
  <c r="Q870" i="2" s="1"/>
  <c r="O870" i="2"/>
  <c r="R850" i="2"/>
  <c r="P850" i="2"/>
  <c r="Q850" i="2" s="1"/>
  <c r="O850" i="2"/>
  <c r="R874" i="2"/>
  <c r="P874" i="2"/>
  <c r="Q874" i="2" s="1"/>
  <c r="O874" i="2"/>
  <c r="R849" i="2"/>
  <c r="P849" i="2"/>
  <c r="Q849" i="2" s="1"/>
  <c r="O849" i="2"/>
  <c r="R853" i="2"/>
  <c r="P853" i="2"/>
  <c r="Q853" i="2" s="1"/>
  <c r="O853" i="2"/>
  <c r="R871" i="2"/>
  <c r="P871" i="2"/>
  <c r="Q871" i="2" s="1"/>
  <c r="O871" i="2"/>
  <c r="R865" i="2"/>
  <c r="P865" i="2"/>
  <c r="Q865" i="2" s="1"/>
  <c r="O865" i="2"/>
  <c r="R875" i="2"/>
  <c r="P875" i="2"/>
  <c r="Q875" i="2" s="1"/>
  <c r="O875" i="2"/>
  <c r="R872" i="2"/>
  <c r="P872" i="2"/>
  <c r="Q872" i="2" s="1"/>
  <c r="O872" i="2"/>
  <c r="R848" i="2"/>
  <c r="P848" i="2"/>
  <c r="Q848" i="2" s="1"/>
  <c r="O848" i="2"/>
  <c r="R868" i="2"/>
  <c r="P868" i="2"/>
  <c r="Q868" i="2" s="1"/>
  <c r="O868" i="2"/>
  <c r="R858" i="2"/>
  <c r="P858" i="2"/>
  <c r="Q858" i="2" s="1"/>
  <c r="O858" i="2"/>
  <c r="R869" i="2"/>
  <c r="P869" i="2"/>
  <c r="Q869" i="2" s="1"/>
  <c r="O869" i="2"/>
  <c r="R855" i="2"/>
  <c r="P855" i="2"/>
  <c r="Q855" i="2" s="1"/>
  <c r="O855" i="2"/>
  <c r="R877" i="2"/>
  <c r="P877" i="2"/>
  <c r="Q877" i="2" s="1"/>
  <c r="O877" i="2"/>
  <c r="R866" i="2"/>
  <c r="P866" i="2"/>
  <c r="Q866" i="2" s="1"/>
  <c r="O866" i="2"/>
  <c r="R873" i="2"/>
  <c r="P873" i="2"/>
  <c r="Q873" i="2" s="1"/>
  <c r="O873" i="2"/>
  <c r="R854" i="2"/>
  <c r="P854" i="2"/>
  <c r="Q854" i="2" s="1"/>
  <c r="O854" i="2"/>
  <c r="R722" i="2"/>
  <c r="P722" i="2"/>
  <c r="Q722" i="2" s="1"/>
  <c r="O722" i="2"/>
  <c r="R876" i="2"/>
  <c r="P876" i="2"/>
  <c r="Q876" i="2" s="1"/>
  <c r="O876" i="2"/>
  <c r="R861" i="2"/>
  <c r="P861" i="2"/>
  <c r="Q861" i="2" s="1"/>
  <c r="O861" i="2"/>
  <c r="R856" i="2"/>
  <c r="P856" i="2"/>
  <c r="Q856" i="2" s="1"/>
  <c r="O856" i="2"/>
  <c r="R867" i="2"/>
  <c r="P867" i="2"/>
  <c r="Q867" i="2" s="1"/>
  <c r="O867" i="2"/>
  <c r="R863" i="2"/>
  <c r="P863" i="2"/>
  <c r="Q863" i="2" s="1"/>
  <c r="O863" i="2"/>
  <c r="R862" i="2"/>
  <c r="P862" i="2"/>
  <c r="Q862" i="2" s="1"/>
  <c r="O862" i="2"/>
  <c r="R818" i="2"/>
  <c r="P818" i="2"/>
  <c r="Q818" i="2" s="1"/>
  <c r="O818" i="2"/>
  <c r="R800" i="2"/>
  <c r="P800" i="2"/>
  <c r="Q800" i="2" s="1"/>
  <c r="O800" i="2"/>
  <c r="R793" i="2"/>
  <c r="P793" i="2"/>
  <c r="Q793" i="2" s="1"/>
  <c r="O793" i="2"/>
  <c r="R799" i="2"/>
  <c r="P799" i="2"/>
  <c r="Q799" i="2" s="1"/>
  <c r="O799" i="2"/>
  <c r="R813" i="2"/>
  <c r="P813" i="2"/>
  <c r="Q813" i="2" s="1"/>
  <c r="O813" i="2"/>
  <c r="R804" i="2"/>
  <c r="P804" i="2"/>
  <c r="Q804" i="2" s="1"/>
  <c r="O804" i="2"/>
  <c r="R790" i="2"/>
  <c r="P790" i="2"/>
  <c r="Q790" i="2" s="1"/>
  <c r="O790" i="2"/>
  <c r="R712" i="2"/>
  <c r="P712" i="2"/>
  <c r="Q712" i="2" s="1"/>
  <c r="O712" i="2"/>
  <c r="R727" i="2"/>
  <c r="P727" i="2"/>
  <c r="Q727" i="2" s="1"/>
  <c r="O727" i="2"/>
  <c r="R716" i="2"/>
  <c r="P716" i="2"/>
  <c r="Q716" i="2" s="1"/>
  <c r="O716" i="2"/>
  <c r="R714" i="2"/>
  <c r="P714" i="2"/>
  <c r="Q714" i="2" s="1"/>
  <c r="O714" i="2"/>
  <c r="R713" i="2"/>
  <c r="P713" i="2"/>
  <c r="Q713" i="2" s="1"/>
  <c r="O713" i="2"/>
  <c r="R710" i="2"/>
  <c r="P710" i="2"/>
  <c r="Q710" i="2" s="1"/>
  <c r="O710" i="2"/>
  <c r="R841" i="2"/>
  <c r="P841" i="2"/>
  <c r="Q841" i="2" s="1"/>
  <c r="O841" i="2"/>
  <c r="R719" i="2"/>
  <c r="P719" i="2"/>
  <c r="Q719" i="2" s="1"/>
  <c r="O719" i="2"/>
  <c r="R715" i="2"/>
  <c r="P715" i="2"/>
  <c r="Q715" i="2" s="1"/>
  <c r="O715" i="2"/>
  <c r="R717" i="2"/>
  <c r="P717" i="2"/>
  <c r="Q717" i="2" s="1"/>
  <c r="O717" i="2"/>
  <c r="R801" i="2"/>
  <c r="P801" i="2"/>
  <c r="Q801" i="2" s="1"/>
  <c r="O801" i="2"/>
  <c r="R779" i="2"/>
  <c r="P779" i="2"/>
  <c r="Q779" i="2" s="1"/>
  <c r="O779" i="2"/>
  <c r="R708" i="2"/>
  <c r="P708" i="2"/>
  <c r="Q708" i="2" s="1"/>
  <c r="O708" i="2"/>
  <c r="R839" i="2"/>
  <c r="P839" i="2"/>
  <c r="Q839" i="2" s="1"/>
  <c r="O839" i="2"/>
  <c r="R842" i="2"/>
  <c r="P842" i="2"/>
  <c r="Q842" i="2" s="1"/>
  <c r="O842" i="2"/>
  <c r="R829" i="2"/>
  <c r="P829" i="2"/>
  <c r="Q829" i="2" s="1"/>
  <c r="O829" i="2"/>
  <c r="R845" i="2"/>
  <c r="P845" i="2"/>
  <c r="Q845" i="2" s="1"/>
  <c r="O845" i="2"/>
  <c r="R814" i="2"/>
  <c r="P814" i="2"/>
  <c r="Q814" i="2" s="1"/>
  <c r="O814" i="2"/>
  <c r="R797" i="2"/>
  <c r="P797" i="2"/>
  <c r="Q797" i="2" s="1"/>
  <c r="O797" i="2"/>
  <c r="R838" i="2"/>
  <c r="P838" i="2"/>
  <c r="Q838" i="2" s="1"/>
  <c r="O838" i="2"/>
  <c r="R786" i="2"/>
  <c r="P786" i="2"/>
  <c r="Q786" i="2" s="1"/>
  <c r="O786" i="2"/>
  <c r="R723" i="2"/>
  <c r="P723" i="2"/>
  <c r="Q723" i="2" s="1"/>
  <c r="O723" i="2"/>
  <c r="R721" i="2"/>
  <c r="P721" i="2"/>
  <c r="Q721" i="2" s="1"/>
  <c r="O721" i="2"/>
  <c r="R720" i="2"/>
  <c r="P720" i="2"/>
  <c r="Q720" i="2" s="1"/>
  <c r="O720" i="2"/>
  <c r="R718" i="2"/>
  <c r="P718" i="2"/>
  <c r="Q718" i="2" s="1"/>
  <c r="O718" i="2"/>
  <c r="R726" i="2"/>
  <c r="P726" i="2"/>
  <c r="Q726" i="2" s="1"/>
  <c r="O726" i="2"/>
  <c r="R791" i="2"/>
  <c r="P791" i="2"/>
  <c r="Q791" i="2" s="1"/>
  <c r="O791" i="2"/>
  <c r="R711" i="2"/>
  <c r="P711" i="2"/>
  <c r="Q711" i="2" s="1"/>
  <c r="O711" i="2"/>
  <c r="R825" i="2"/>
  <c r="P825" i="2"/>
  <c r="Q825" i="2" s="1"/>
  <c r="O825" i="2"/>
  <c r="R834" i="2"/>
  <c r="P834" i="2"/>
  <c r="Q834" i="2" s="1"/>
  <c r="O834" i="2"/>
  <c r="R725" i="2"/>
  <c r="P725" i="2"/>
  <c r="Q725" i="2" s="1"/>
  <c r="O725" i="2"/>
  <c r="R709" i="2"/>
  <c r="P709" i="2"/>
  <c r="Q709" i="2" s="1"/>
  <c r="O709" i="2"/>
  <c r="R798" i="2"/>
  <c r="P798" i="2"/>
  <c r="Q798" i="2" s="1"/>
  <c r="O798" i="2"/>
  <c r="R707" i="2"/>
  <c r="P707" i="2"/>
  <c r="Q707" i="2" s="1"/>
  <c r="O707" i="2"/>
  <c r="R724" i="2"/>
  <c r="P724" i="2"/>
  <c r="Q724" i="2" s="1"/>
  <c r="O724" i="2"/>
  <c r="R796" i="2"/>
  <c r="P796" i="2"/>
  <c r="Q796" i="2" s="1"/>
  <c r="O796" i="2"/>
  <c r="R699" i="2"/>
  <c r="P699" i="2"/>
  <c r="Q699" i="2" s="1"/>
  <c r="O699" i="2"/>
  <c r="R681" i="2"/>
  <c r="P681" i="2"/>
  <c r="Q681" i="2" s="1"/>
  <c r="O681" i="2"/>
  <c r="R810" i="2"/>
  <c r="P810" i="2"/>
  <c r="Q810" i="2" s="1"/>
  <c r="O810" i="2"/>
  <c r="R693" i="2"/>
  <c r="P693" i="2"/>
  <c r="Q693" i="2" s="1"/>
  <c r="O693" i="2"/>
  <c r="R702" i="2"/>
  <c r="P702" i="2"/>
  <c r="Q702" i="2" s="1"/>
  <c r="O702" i="2"/>
  <c r="R684" i="2"/>
  <c r="P684" i="2"/>
  <c r="Q684" i="2" s="1"/>
  <c r="O684" i="2"/>
  <c r="R682" i="2"/>
  <c r="P682" i="2"/>
  <c r="Q682" i="2" s="1"/>
  <c r="O682" i="2"/>
  <c r="R670" i="2"/>
  <c r="P670" i="2"/>
  <c r="Q670" i="2" s="1"/>
  <c r="O670" i="2"/>
  <c r="R698" i="2"/>
  <c r="P698" i="2"/>
  <c r="Q698" i="2" s="1"/>
  <c r="O698" i="2"/>
  <c r="R784" i="2"/>
  <c r="P784" i="2"/>
  <c r="Q784" i="2" s="1"/>
  <c r="O784" i="2"/>
  <c r="R817" i="2"/>
  <c r="P817" i="2"/>
  <c r="Q817" i="2" s="1"/>
  <c r="O817" i="2"/>
  <c r="R677" i="2"/>
  <c r="P677" i="2"/>
  <c r="Q677" i="2" s="1"/>
  <c r="O677" i="2"/>
  <c r="R667" i="2"/>
  <c r="P667" i="2"/>
  <c r="Q667" i="2" s="1"/>
  <c r="O667" i="2"/>
  <c r="R781" i="2"/>
  <c r="P781" i="2"/>
  <c r="Q781" i="2" s="1"/>
  <c r="O781" i="2"/>
  <c r="R668" i="2"/>
  <c r="P668" i="2"/>
  <c r="Q668" i="2" s="1"/>
  <c r="O668" i="2"/>
  <c r="R788" i="2"/>
  <c r="P788" i="2"/>
  <c r="Q788" i="2" s="1"/>
  <c r="O788" i="2"/>
  <c r="R703" i="2"/>
  <c r="P703" i="2"/>
  <c r="Q703" i="2" s="1"/>
  <c r="O703" i="2"/>
  <c r="R783" i="2"/>
  <c r="P783" i="2"/>
  <c r="Q783" i="2" s="1"/>
  <c r="O783" i="2"/>
  <c r="R674" i="2"/>
  <c r="P674" i="2"/>
  <c r="Q674" i="2" s="1"/>
  <c r="O674" i="2"/>
  <c r="R844" i="2"/>
  <c r="P844" i="2"/>
  <c r="Q844" i="2" s="1"/>
  <c r="O844" i="2"/>
  <c r="R824" i="2"/>
  <c r="P824" i="2"/>
  <c r="Q824" i="2" s="1"/>
  <c r="O824" i="2"/>
  <c r="R665" i="2"/>
  <c r="P665" i="2"/>
  <c r="Q665" i="2" s="1"/>
  <c r="O665" i="2"/>
  <c r="R847" i="2"/>
  <c r="P847" i="2"/>
  <c r="Q847" i="2" s="1"/>
  <c r="O847" i="2"/>
  <c r="R704" i="2"/>
  <c r="P704" i="2"/>
  <c r="Q704" i="2" s="1"/>
  <c r="O704" i="2"/>
  <c r="R680" i="2"/>
  <c r="P680" i="2"/>
  <c r="Q680" i="2" s="1"/>
  <c r="O680" i="2"/>
  <c r="R689" i="2"/>
  <c r="P689" i="2"/>
  <c r="Q689" i="2" s="1"/>
  <c r="O689" i="2"/>
  <c r="R812" i="2"/>
  <c r="P812" i="2"/>
  <c r="Q812" i="2" s="1"/>
  <c r="O812" i="2"/>
  <c r="R795" i="2"/>
  <c r="P795" i="2"/>
  <c r="Q795" i="2" s="1"/>
  <c r="O795" i="2"/>
  <c r="R831" i="2"/>
  <c r="P831" i="2"/>
  <c r="Q831" i="2" s="1"/>
  <c r="O831" i="2"/>
  <c r="R811" i="2"/>
  <c r="P811" i="2"/>
  <c r="Q811" i="2" s="1"/>
  <c r="O811" i="2"/>
  <c r="R823" i="2"/>
  <c r="P823" i="2"/>
  <c r="Q823" i="2" s="1"/>
  <c r="O823" i="2"/>
  <c r="R692" i="2"/>
  <c r="P692" i="2"/>
  <c r="Q692" i="2" s="1"/>
  <c r="O692" i="2"/>
  <c r="R827" i="2"/>
  <c r="P827" i="2"/>
  <c r="Q827" i="2" s="1"/>
  <c r="O827" i="2"/>
  <c r="R705" i="2"/>
  <c r="P705" i="2"/>
  <c r="Q705" i="2" s="1"/>
  <c r="O705" i="2"/>
  <c r="R837" i="2"/>
  <c r="P837" i="2"/>
  <c r="Q837" i="2" s="1"/>
  <c r="O837" i="2"/>
  <c r="R832" i="2"/>
  <c r="P832" i="2"/>
  <c r="Q832" i="2" s="1"/>
  <c r="O832" i="2"/>
  <c r="R789" i="2"/>
  <c r="P789" i="2"/>
  <c r="Q789" i="2" s="1"/>
  <c r="O789" i="2"/>
  <c r="R669" i="2"/>
  <c r="P669" i="2"/>
  <c r="Q669" i="2" s="1"/>
  <c r="O669" i="2"/>
  <c r="R785" i="2"/>
  <c r="P785" i="2"/>
  <c r="Q785" i="2" s="1"/>
  <c r="O785" i="2"/>
  <c r="R687" i="2"/>
  <c r="P687" i="2"/>
  <c r="Q687" i="2" s="1"/>
  <c r="O687" i="2"/>
  <c r="R695" i="2"/>
  <c r="P695" i="2"/>
  <c r="Q695" i="2" s="1"/>
  <c r="O695" i="2"/>
  <c r="R809" i="2"/>
  <c r="P809" i="2"/>
  <c r="Q809" i="2" s="1"/>
  <c r="O809" i="2"/>
  <c r="R802" i="2"/>
  <c r="P802" i="2"/>
  <c r="Q802" i="2" s="1"/>
  <c r="O802" i="2"/>
  <c r="R675" i="2"/>
  <c r="P675" i="2"/>
  <c r="Q675" i="2" s="1"/>
  <c r="O675" i="2"/>
  <c r="R663" i="2"/>
  <c r="P663" i="2"/>
  <c r="Q663" i="2" s="1"/>
  <c r="O663" i="2"/>
  <c r="R706" i="2"/>
  <c r="P706" i="2"/>
  <c r="Q706" i="2" s="1"/>
  <c r="O706" i="2"/>
  <c r="R694" i="2"/>
  <c r="P694" i="2"/>
  <c r="Q694" i="2" s="1"/>
  <c r="O694" i="2"/>
  <c r="R701" i="2"/>
  <c r="P701" i="2"/>
  <c r="Q701" i="2" s="1"/>
  <c r="O701" i="2"/>
  <c r="R671" i="2"/>
  <c r="P671" i="2"/>
  <c r="Q671" i="2" s="1"/>
  <c r="O671" i="2"/>
  <c r="R661" i="2"/>
  <c r="P661" i="2"/>
  <c r="Q661" i="2" s="1"/>
  <c r="O661" i="2"/>
  <c r="R666" i="2"/>
  <c r="P666" i="2"/>
  <c r="Q666" i="2" s="1"/>
  <c r="O666" i="2"/>
  <c r="R807" i="2"/>
  <c r="P807" i="2"/>
  <c r="Q807" i="2" s="1"/>
  <c r="O807" i="2"/>
  <c r="R683" i="2"/>
  <c r="P683" i="2"/>
  <c r="Q683" i="2" s="1"/>
  <c r="O683" i="2"/>
  <c r="R803" i="2"/>
  <c r="P803" i="2"/>
  <c r="Q803" i="2" s="1"/>
  <c r="O803" i="2"/>
  <c r="R696" i="2"/>
  <c r="P696" i="2"/>
  <c r="Q696" i="2" s="1"/>
  <c r="O696" i="2"/>
  <c r="R664" i="2"/>
  <c r="P664" i="2"/>
  <c r="Q664" i="2" s="1"/>
  <c r="O664" i="2"/>
  <c r="R685" i="2"/>
  <c r="P685" i="2"/>
  <c r="Q685" i="2" s="1"/>
  <c r="O685" i="2"/>
  <c r="R672" i="2"/>
  <c r="P672" i="2"/>
  <c r="Q672" i="2" s="1"/>
  <c r="O672" i="2"/>
  <c r="R805" i="2"/>
  <c r="P805" i="2"/>
  <c r="Q805" i="2" s="1"/>
  <c r="O805" i="2"/>
  <c r="R662" i="2"/>
  <c r="P662" i="2"/>
  <c r="Q662" i="2" s="1"/>
  <c r="O662" i="2"/>
  <c r="R688" i="2"/>
  <c r="P688" i="2"/>
  <c r="Q688" i="2" s="1"/>
  <c r="O688" i="2"/>
  <c r="R679" i="2"/>
  <c r="P679" i="2"/>
  <c r="Q679" i="2" s="1"/>
  <c r="O679" i="2"/>
  <c r="R843" i="2"/>
  <c r="P843" i="2"/>
  <c r="Q843" i="2" s="1"/>
  <c r="O843" i="2"/>
  <c r="R700" i="2"/>
  <c r="P700" i="2"/>
  <c r="Q700" i="2" s="1"/>
  <c r="O700" i="2"/>
  <c r="R840" i="2"/>
  <c r="P840" i="2"/>
  <c r="Q840" i="2" s="1"/>
  <c r="O840" i="2"/>
  <c r="R697" i="2"/>
  <c r="P697" i="2"/>
  <c r="Q697" i="2" s="1"/>
  <c r="O697" i="2"/>
  <c r="R676" i="2"/>
  <c r="P676" i="2"/>
  <c r="Q676" i="2" s="1"/>
  <c r="O676" i="2"/>
  <c r="R686" i="2"/>
  <c r="P686" i="2"/>
  <c r="Q686" i="2" s="1"/>
  <c r="O686" i="2"/>
  <c r="R808" i="2"/>
  <c r="P808" i="2"/>
  <c r="Q808" i="2" s="1"/>
  <c r="O808" i="2"/>
  <c r="R673" i="2"/>
  <c r="P673" i="2"/>
  <c r="Q673" i="2" s="1"/>
  <c r="O673" i="2"/>
  <c r="R836" i="2"/>
  <c r="P836" i="2"/>
  <c r="Q836" i="2" s="1"/>
  <c r="O836" i="2"/>
  <c r="R691" i="2"/>
  <c r="P691" i="2"/>
  <c r="Q691" i="2" s="1"/>
  <c r="O691" i="2"/>
  <c r="R690" i="2"/>
  <c r="P690" i="2"/>
  <c r="Q690" i="2" s="1"/>
  <c r="O690" i="2"/>
  <c r="R678" i="2"/>
  <c r="P678" i="2"/>
  <c r="Q678" i="2" s="1"/>
  <c r="O678" i="2"/>
  <c r="R835" i="2"/>
  <c r="P835" i="2"/>
  <c r="Q835" i="2" s="1"/>
  <c r="O835" i="2"/>
  <c r="R820" i="2"/>
  <c r="P820" i="2"/>
  <c r="Q820" i="2" s="1"/>
  <c r="O820" i="2"/>
  <c r="R787" i="2"/>
  <c r="P787" i="2"/>
  <c r="Q787" i="2" s="1"/>
  <c r="O787" i="2"/>
  <c r="R792" i="2"/>
  <c r="P792" i="2"/>
  <c r="Q792" i="2" s="1"/>
  <c r="O792" i="2"/>
  <c r="R794" i="2"/>
  <c r="P794" i="2"/>
  <c r="Q794" i="2" s="1"/>
  <c r="O794" i="2"/>
  <c r="R660" i="2"/>
  <c r="P660" i="2"/>
  <c r="Q660" i="2" s="1"/>
  <c r="O660" i="2"/>
  <c r="R626" i="2"/>
  <c r="P626" i="2"/>
  <c r="Q626" i="2" s="1"/>
  <c r="O626" i="2"/>
  <c r="R649" i="2"/>
  <c r="P649" i="2"/>
  <c r="Q649" i="2" s="1"/>
  <c r="O649" i="2"/>
  <c r="R576" i="2"/>
  <c r="P576" i="2"/>
  <c r="Q576" i="2" s="1"/>
  <c r="O576" i="2"/>
  <c r="R640" i="2"/>
  <c r="P640" i="2"/>
  <c r="Q640" i="2" s="1"/>
  <c r="O640" i="2"/>
  <c r="R826" i="2"/>
  <c r="P826" i="2"/>
  <c r="Q826" i="2" s="1"/>
  <c r="O826" i="2"/>
  <c r="R782" i="2"/>
  <c r="P782" i="2"/>
  <c r="Q782" i="2" s="1"/>
  <c r="O782" i="2"/>
  <c r="R572" i="2"/>
  <c r="P572" i="2"/>
  <c r="Q572" i="2" s="1"/>
  <c r="O572" i="2"/>
  <c r="R830" i="2"/>
  <c r="P830" i="2"/>
  <c r="Q830" i="2" s="1"/>
  <c r="O830" i="2"/>
  <c r="R646" i="2"/>
  <c r="P646" i="2"/>
  <c r="Q646" i="2" s="1"/>
  <c r="O646" i="2"/>
  <c r="R616" i="2"/>
  <c r="P616" i="2"/>
  <c r="Q616" i="2" s="1"/>
  <c r="O616" i="2"/>
  <c r="R650" i="2"/>
  <c r="P650" i="2"/>
  <c r="Q650" i="2" s="1"/>
  <c r="O650" i="2"/>
  <c r="R621" i="2"/>
  <c r="P621" i="2"/>
  <c r="Q621" i="2" s="1"/>
  <c r="O621" i="2"/>
  <c r="R575" i="2"/>
  <c r="P575" i="2"/>
  <c r="Q575" i="2" s="1"/>
  <c r="O575" i="2"/>
  <c r="R636" i="2"/>
  <c r="P636" i="2"/>
  <c r="Q636" i="2" s="1"/>
  <c r="O636" i="2"/>
  <c r="R819" i="2"/>
  <c r="P819" i="2"/>
  <c r="Q819" i="2" s="1"/>
  <c r="O819" i="2"/>
  <c r="R846" i="2"/>
  <c r="P846" i="2"/>
  <c r="Q846" i="2" s="1"/>
  <c r="O846" i="2"/>
  <c r="R589" i="2"/>
  <c r="P589" i="2"/>
  <c r="Q589" i="2" s="1"/>
  <c r="O589" i="2"/>
  <c r="R780" i="2"/>
  <c r="P780" i="2"/>
  <c r="Q780" i="2" s="1"/>
  <c r="O780" i="2"/>
  <c r="R806" i="2"/>
  <c r="P806" i="2"/>
  <c r="Q806" i="2" s="1"/>
  <c r="O806" i="2"/>
  <c r="R651" i="2"/>
  <c r="P651" i="2"/>
  <c r="Q651" i="2" s="1"/>
  <c r="O651" i="2"/>
  <c r="R642" i="2"/>
  <c r="P642" i="2"/>
  <c r="Q642" i="2" s="1"/>
  <c r="O642" i="2"/>
  <c r="R637" i="2"/>
  <c r="P637" i="2"/>
  <c r="Q637" i="2" s="1"/>
  <c r="O637" i="2"/>
  <c r="R833" i="2"/>
  <c r="P833" i="2"/>
  <c r="Q833" i="2" s="1"/>
  <c r="O833" i="2"/>
  <c r="R816" i="2"/>
  <c r="P816" i="2"/>
  <c r="Q816" i="2" s="1"/>
  <c r="O816" i="2"/>
  <c r="R815" i="2"/>
  <c r="P815" i="2"/>
  <c r="Q815" i="2" s="1"/>
  <c r="O815" i="2"/>
  <c r="R828" i="2"/>
  <c r="P828" i="2"/>
  <c r="Q828" i="2" s="1"/>
  <c r="O828" i="2"/>
  <c r="R821" i="2"/>
  <c r="P821" i="2"/>
  <c r="Q821" i="2" s="1"/>
  <c r="O821" i="2"/>
  <c r="R584" i="2"/>
  <c r="P584" i="2"/>
  <c r="Q584" i="2" s="1"/>
  <c r="O584" i="2"/>
  <c r="R590" i="2"/>
  <c r="P590" i="2"/>
  <c r="Q590" i="2" s="1"/>
  <c r="O590" i="2"/>
  <c r="R633" i="2"/>
  <c r="P633" i="2"/>
  <c r="Q633" i="2" s="1"/>
  <c r="O633" i="2"/>
  <c r="R822" i="2"/>
  <c r="P822" i="2"/>
  <c r="Q822" i="2" s="1"/>
  <c r="O822" i="2"/>
  <c r="R608" i="2"/>
  <c r="P608" i="2"/>
  <c r="Q608" i="2" s="1"/>
  <c r="O608" i="2"/>
  <c r="R577" i="2"/>
  <c r="P577" i="2"/>
  <c r="Q577" i="2" s="1"/>
  <c r="O577" i="2"/>
  <c r="R632" i="2"/>
  <c r="P632" i="2"/>
  <c r="Q632" i="2" s="1"/>
  <c r="O632" i="2"/>
  <c r="R619" i="2"/>
  <c r="P619" i="2"/>
  <c r="Q619" i="2" s="1"/>
  <c r="O619" i="2"/>
  <c r="R571" i="2"/>
  <c r="P571" i="2"/>
  <c r="Q571" i="2" s="1"/>
  <c r="O571" i="2"/>
  <c r="R659" i="2"/>
  <c r="P659" i="2"/>
  <c r="Q659" i="2" s="1"/>
  <c r="O659" i="2"/>
  <c r="R622" i="2"/>
  <c r="P622" i="2"/>
  <c r="Q622" i="2" s="1"/>
  <c r="O622" i="2"/>
  <c r="R614" i="2"/>
  <c r="P614" i="2"/>
  <c r="Q614" i="2" s="1"/>
  <c r="O614" i="2"/>
  <c r="R568" i="2"/>
  <c r="P568" i="2"/>
  <c r="Q568" i="2" s="1"/>
  <c r="O568" i="2"/>
  <c r="R635" i="2"/>
  <c r="P635" i="2"/>
  <c r="Q635" i="2" s="1"/>
  <c r="O635" i="2"/>
  <c r="R658" i="2"/>
  <c r="P658" i="2"/>
  <c r="Q658" i="2" s="1"/>
  <c r="O658" i="2"/>
  <c r="R657" i="2"/>
  <c r="P657" i="2"/>
  <c r="Q657" i="2" s="1"/>
  <c r="O657" i="2"/>
  <c r="R587" i="2"/>
  <c r="P587" i="2"/>
  <c r="Q587" i="2" s="1"/>
  <c r="O587" i="2"/>
  <c r="R610" i="2"/>
  <c r="P610" i="2"/>
  <c r="Q610" i="2" s="1"/>
  <c r="O610" i="2"/>
  <c r="R609" i="2"/>
  <c r="P609" i="2"/>
  <c r="Q609" i="2" s="1"/>
  <c r="O609" i="2"/>
  <c r="R629" i="2"/>
  <c r="P629" i="2"/>
  <c r="Q629" i="2" s="1"/>
  <c r="O629" i="2"/>
  <c r="R598" i="2"/>
  <c r="P598" i="2"/>
  <c r="Q598" i="2" s="1"/>
  <c r="O598" i="2"/>
  <c r="R582" i="2"/>
  <c r="P582" i="2"/>
  <c r="Q582" i="2" s="1"/>
  <c r="O582" i="2"/>
  <c r="R579" i="2"/>
  <c r="P579" i="2"/>
  <c r="Q579" i="2" s="1"/>
  <c r="O579" i="2"/>
  <c r="R631" i="2"/>
  <c r="P631" i="2"/>
  <c r="Q631" i="2" s="1"/>
  <c r="O631" i="2"/>
  <c r="R617" i="2"/>
  <c r="P617" i="2"/>
  <c r="Q617" i="2" s="1"/>
  <c r="O617" i="2"/>
  <c r="R655" i="2"/>
  <c r="P655" i="2"/>
  <c r="Q655" i="2" s="1"/>
  <c r="O655" i="2"/>
  <c r="R618" i="2"/>
  <c r="P618" i="2"/>
  <c r="Q618" i="2" s="1"/>
  <c r="O618" i="2"/>
  <c r="R615" i="2"/>
  <c r="P615" i="2"/>
  <c r="Q615" i="2" s="1"/>
  <c r="O615" i="2"/>
  <c r="R591" i="2"/>
  <c r="P591" i="2"/>
  <c r="Q591" i="2" s="1"/>
  <c r="O591" i="2"/>
  <c r="R623" i="2"/>
  <c r="P623" i="2"/>
  <c r="Q623" i="2" s="1"/>
  <c r="O623" i="2"/>
  <c r="R630" i="2"/>
  <c r="P630" i="2"/>
  <c r="Q630" i="2" s="1"/>
  <c r="O630" i="2"/>
  <c r="R586" i="2"/>
  <c r="P586" i="2"/>
  <c r="Q586" i="2" s="1"/>
  <c r="O586" i="2"/>
  <c r="R648" i="2"/>
  <c r="P648" i="2"/>
  <c r="Q648" i="2" s="1"/>
  <c r="O648" i="2"/>
  <c r="R573" i="2"/>
  <c r="P573" i="2"/>
  <c r="Q573" i="2" s="1"/>
  <c r="O573" i="2"/>
  <c r="R597" i="2"/>
  <c r="P597" i="2"/>
  <c r="Q597" i="2" s="1"/>
  <c r="O597" i="2"/>
  <c r="R607" i="2"/>
  <c r="P607" i="2"/>
  <c r="Q607" i="2" s="1"/>
  <c r="O607" i="2"/>
  <c r="R653" i="2"/>
  <c r="P653" i="2"/>
  <c r="Q653" i="2" s="1"/>
  <c r="O653" i="2"/>
  <c r="R647" i="2"/>
  <c r="P647" i="2"/>
  <c r="Q647" i="2" s="1"/>
  <c r="O647" i="2"/>
  <c r="R595" i="2"/>
  <c r="P595" i="2"/>
  <c r="Q595" i="2" s="1"/>
  <c r="O595" i="2"/>
  <c r="R594" i="2"/>
  <c r="P594" i="2"/>
  <c r="Q594" i="2" s="1"/>
  <c r="O594" i="2"/>
  <c r="R634" i="2"/>
  <c r="P634" i="2"/>
  <c r="Q634" i="2" s="1"/>
  <c r="O634" i="2"/>
  <c r="R599" i="2"/>
  <c r="P599" i="2"/>
  <c r="Q599" i="2" s="1"/>
  <c r="O599" i="2"/>
  <c r="R583" i="2"/>
  <c r="P583" i="2"/>
  <c r="Q583" i="2" s="1"/>
  <c r="O583" i="2"/>
  <c r="R602" i="2"/>
  <c r="P602" i="2"/>
  <c r="Q602" i="2" s="1"/>
  <c r="O602" i="2"/>
  <c r="R601" i="2"/>
  <c r="P601" i="2"/>
  <c r="Q601" i="2" s="1"/>
  <c r="O601" i="2"/>
  <c r="R585" i="2"/>
  <c r="P585" i="2"/>
  <c r="Q585" i="2" s="1"/>
  <c r="O585" i="2"/>
  <c r="R625" i="2"/>
  <c r="P625" i="2"/>
  <c r="Q625" i="2" s="1"/>
  <c r="O625" i="2"/>
  <c r="R644" i="2"/>
  <c r="P644" i="2"/>
  <c r="Q644" i="2" s="1"/>
  <c r="O644" i="2"/>
  <c r="R627" i="2"/>
  <c r="P627" i="2"/>
  <c r="Q627" i="2" s="1"/>
  <c r="O627" i="2"/>
  <c r="R620" i="2"/>
  <c r="P620" i="2"/>
  <c r="Q620" i="2" s="1"/>
  <c r="O620" i="2"/>
  <c r="R600" i="2"/>
  <c r="P600" i="2"/>
  <c r="Q600" i="2" s="1"/>
  <c r="O600" i="2"/>
  <c r="R574" i="2"/>
  <c r="P574" i="2"/>
  <c r="Q574" i="2" s="1"/>
  <c r="O574" i="2"/>
  <c r="R580" i="2"/>
  <c r="P580" i="2"/>
  <c r="Q580" i="2" s="1"/>
  <c r="O580" i="2"/>
  <c r="R656" i="2"/>
  <c r="P656" i="2"/>
  <c r="Q656" i="2" s="1"/>
  <c r="O656" i="2"/>
  <c r="R638" i="2"/>
  <c r="P638" i="2"/>
  <c r="Q638" i="2" s="1"/>
  <c r="O638" i="2"/>
  <c r="R570" i="2"/>
  <c r="P570" i="2"/>
  <c r="Q570" i="2" s="1"/>
  <c r="O570" i="2"/>
  <c r="R612" i="2"/>
  <c r="P612" i="2"/>
  <c r="Q612" i="2" s="1"/>
  <c r="O612" i="2"/>
  <c r="R652" i="2"/>
  <c r="P652" i="2"/>
  <c r="Q652" i="2" s="1"/>
  <c r="O652" i="2"/>
  <c r="R643" i="2"/>
  <c r="P643" i="2"/>
  <c r="Q643" i="2" s="1"/>
  <c r="O643" i="2"/>
  <c r="R611" i="2"/>
  <c r="P611" i="2"/>
  <c r="Q611" i="2" s="1"/>
  <c r="O611" i="2"/>
  <c r="R606" i="2"/>
  <c r="P606" i="2"/>
  <c r="Q606" i="2" s="1"/>
  <c r="O606" i="2"/>
  <c r="R639" i="2"/>
  <c r="P639" i="2"/>
  <c r="Q639" i="2" s="1"/>
  <c r="O639" i="2"/>
  <c r="R654" i="2"/>
  <c r="P654" i="2"/>
  <c r="Q654" i="2" s="1"/>
  <c r="O654" i="2"/>
  <c r="R628" i="2"/>
  <c r="P628" i="2"/>
  <c r="Q628" i="2" s="1"/>
  <c r="O628" i="2"/>
  <c r="R604" i="2"/>
  <c r="P604" i="2"/>
  <c r="Q604" i="2" s="1"/>
  <c r="O604" i="2"/>
  <c r="R569" i="2"/>
  <c r="P569" i="2"/>
  <c r="Q569" i="2" s="1"/>
  <c r="O569" i="2"/>
  <c r="R578" i="2"/>
  <c r="P578" i="2"/>
  <c r="Q578" i="2" s="1"/>
  <c r="O578" i="2"/>
  <c r="R641" i="2"/>
  <c r="P641" i="2"/>
  <c r="Q641" i="2" s="1"/>
  <c r="O641" i="2"/>
  <c r="R581" i="2"/>
  <c r="P581" i="2"/>
  <c r="Q581" i="2" s="1"/>
  <c r="O581" i="2"/>
  <c r="R645" i="2"/>
  <c r="P645" i="2"/>
  <c r="Q645" i="2" s="1"/>
  <c r="O645" i="2"/>
  <c r="R624" i="2"/>
  <c r="P624" i="2"/>
  <c r="Q624" i="2" s="1"/>
  <c r="O624" i="2"/>
  <c r="R593" i="2"/>
  <c r="P593" i="2"/>
  <c r="Q593" i="2" s="1"/>
  <c r="O593" i="2"/>
  <c r="R613" i="2"/>
  <c r="P613" i="2"/>
  <c r="Q613" i="2" s="1"/>
  <c r="O613" i="2"/>
  <c r="R588" i="2"/>
  <c r="P588" i="2"/>
  <c r="Q588" i="2" s="1"/>
  <c r="O588" i="2"/>
  <c r="R596" i="2"/>
  <c r="P596" i="2"/>
  <c r="Q596" i="2" s="1"/>
  <c r="O596" i="2"/>
  <c r="R592" i="2"/>
  <c r="P592" i="2"/>
  <c r="Q592" i="2" s="1"/>
  <c r="O592" i="2"/>
  <c r="R161" i="2"/>
  <c r="P161" i="2"/>
  <c r="Q161" i="2" s="1"/>
  <c r="O161" i="2"/>
  <c r="R149" i="2"/>
  <c r="P149" i="2"/>
  <c r="Q149" i="2" s="1"/>
  <c r="O149" i="2"/>
  <c r="R603" i="2"/>
  <c r="P603" i="2"/>
  <c r="Q603" i="2" s="1"/>
  <c r="O603" i="2"/>
  <c r="R605" i="2"/>
  <c r="P605" i="2"/>
  <c r="Q605" i="2" s="1"/>
  <c r="O605" i="2"/>
  <c r="R150" i="2"/>
  <c r="P150" i="2"/>
  <c r="Q150" i="2" s="1"/>
  <c r="O150" i="2"/>
  <c r="R564" i="2"/>
  <c r="P564" i="2"/>
  <c r="Q564" i="2" s="1"/>
  <c r="O564" i="2"/>
  <c r="R554" i="2"/>
  <c r="P554" i="2"/>
  <c r="Q554" i="2" s="1"/>
  <c r="O554" i="2"/>
  <c r="R541" i="2"/>
  <c r="P541" i="2"/>
  <c r="Q541" i="2" s="1"/>
  <c r="O541" i="2"/>
  <c r="R538" i="2"/>
  <c r="P538" i="2"/>
  <c r="Q538" i="2" s="1"/>
  <c r="O538" i="2"/>
  <c r="R525" i="2"/>
  <c r="P525" i="2"/>
  <c r="Q525" i="2" s="1"/>
  <c r="O525" i="2"/>
  <c r="R520" i="2"/>
  <c r="P520" i="2"/>
  <c r="Q520" i="2" s="1"/>
  <c r="O520" i="2"/>
  <c r="R539" i="2"/>
  <c r="P539" i="2"/>
  <c r="Q539" i="2" s="1"/>
  <c r="O539" i="2"/>
  <c r="R553" i="2"/>
  <c r="P553" i="2"/>
  <c r="Q553" i="2" s="1"/>
  <c r="O553" i="2"/>
  <c r="R168" i="2"/>
  <c r="P168" i="2"/>
  <c r="Q168" i="2" s="1"/>
  <c r="O168" i="2"/>
  <c r="R565" i="2"/>
  <c r="P565" i="2"/>
  <c r="Q565" i="2" s="1"/>
  <c r="O565" i="2"/>
  <c r="R169" i="2"/>
  <c r="P169" i="2"/>
  <c r="Q169" i="2" s="1"/>
  <c r="O169" i="2"/>
  <c r="R517" i="2"/>
  <c r="P517" i="2"/>
  <c r="Q517" i="2" s="1"/>
  <c r="O517" i="2"/>
  <c r="R567" i="2"/>
  <c r="P567" i="2"/>
  <c r="Q567" i="2" s="1"/>
  <c r="O567" i="2"/>
  <c r="R551" i="2"/>
  <c r="P551" i="2"/>
  <c r="Q551" i="2" s="1"/>
  <c r="O551" i="2"/>
  <c r="R561" i="2"/>
  <c r="P561" i="2"/>
  <c r="Q561" i="2" s="1"/>
  <c r="O561" i="2"/>
  <c r="R550" i="2"/>
  <c r="P550" i="2"/>
  <c r="Q550" i="2" s="1"/>
  <c r="O550" i="2"/>
  <c r="R547" i="2"/>
  <c r="P547" i="2"/>
  <c r="Q547" i="2" s="1"/>
  <c r="O547" i="2"/>
  <c r="R519" i="2"/>
  <c r="P519" i="2"/>
  <c r="Q519" i="2" s="1"/>
  <c r="O519" i="2"/>
  <c r="R558" i="2"/>
  <c r="P558" i="2"/>
  <c r="Q558" i="2" s="1"/>
  <c r="O558" i="2"/>
  <c r="R534" i="2"/>
  <c r="P534" i="2"/>
  <c r="Q534" i="2" s="1"/>
  <c r="O534" i="2"/>
  <c r="R536" i="2"/>
  <c r="P536" i="2"/>
  <c r="Q536" i="2" s="1"/>
  <c r="O536" i="2"/>
  <c r="R533" i="2"/>
  <c r="P533" i="2"/>
  <c r="Q533" i="2" s="1"/>
  <c r="O533" i="2"/>
  <c r="R526" i="2"/>
  <c r="P526" i="2"/>
  <c r="Q526" i="2" s="1"/>
  <c r="O526" i="2"/>
  <c r="R522" i="2"/>
  <c r="P522" i="2"/>
  <c r="Q522" i="2" s="1"/>
  <c r="O522" i="2"/>
  <c r="R515" i="2"/>
  <c r="P515" i="2"/>
  <c r="Q515" i="2" s="1"/>
  <c r="O515" i="2"/>
  <c r="R545" i="2"/>
  <c r="P545" i="2"/>
  <c r="Q545" i="2" s="1"/>
  <c r="O545" i="2"/>
  <c r="R530" i="2"/>
  <c r="P530" i="2"/>
  <c r="Q530" i="2" s="1"/>
  <c r="O530" i="2"/>
  <c r="R562" i="2"/>
  <c r="P562" i="2"/>
  <c r="Q562" i="2" s="1"/>
  <c r="O562" i="2"/>
  <c r="R173" i="2"/>
  <c r="P173" i="2"/>
  <c r="Q173" i="2" s="1"/>
  <c r="O173" i="2"/>
  <c r="R170" i="2"/>
  <c r="P170" i="2"/>
  <c r="Q170" i="2" s="1"/>
  <c r="O170" i="2"/>
  <c r="R165" i="2"/>
  <c r="P165" i="2"/>
  <c r="Q165" i="2" s="1"/>
  <c r="O165" i="2"/>
  <c r="R555" i="2"/>
  <c r="P555" i="2"/>
  <c r="Q555" i="2" s="1"/>
  <c r="O555" i="2"/>
  <c r="R557" i="2"/>
  <c r="P557" i="2"/>
  <c r="Q557" i="2" s="1"/>
  <c r="O557" i="2"/>
  <c r="R166" i="2"/>
  <c r="P166" i="2"/>
  <c r="Q166" i="2" s="1"/>
  <c r="O166" i="2"/>
  <c r="R559" i="2"/>
  <c r="P559" i="2"/>
  <c r="Q559" i="2" s="1"/>
  <c r="O559" i="2"/>
  <c r="R537" i="2"/>
  <c r="P537" i="2"/>
  <c r="Q537" i="2" s="1"/>
  <c r="O537" i="2"/>
  <c r="R521" i="2"/>
  <c r="P521" i="2"/>
  <c r="Q521" i="2" s="1"/>
  <c r="O521" i="2"/>
  <c r="R552" i="2"/>
  <c r="P552" i="2"/>
  <c r="Q552" i="2" s="1"/>
  <c r="O552" i="2"/>
  <c r="R518" i="2"/>
  <c r="P518" i="2"/>
  <c r="Q518" i="2" s="1"/>
  <c r="O518" i="2"/>
  <c r="R546" i="2"/>
  <c r="P546" i="2"/>
  <c r="Q546" i="2" s="1"/>
  <c r="O546" i="2"/>
  <c r="R158" i="2"/>
  <c r="P158" i="2"/>
  <c r="Q158" i="2" s="1"/>
  <c r="O158" i="2"/>
  <c r="R529" i="2"/>
  <c r="P529" i="2"/>
  <c r="Q529" i="2" s="1"/>
  <c r="O529" i="2"/>
  <c r="R524" i="2"/>
  <c r="P524" i="2"/>
  <c r="Q524" i="2" s="1"/>
  <c r="O524" i="2"/>
  <c r="R531" i="2"/>
  <c r="P531" i="2"/>
  <c r="Q531" i="2" s="1"/>
  <c r="O531" i="2"/>
  <c r="R156" i="2"/>
  <c r="P156" i="2"/>
  <c r="Q156" i="2" s="1"/>
  <c r="O156" i="2"/>
  <c r="R516" i="2"/>
  <c r="P516" i="2"/>
  <c r="Q516" i="2" s="1"/>
  <c r="O516" i="2"/>
  <c r="R171" i="2"/>
  <c r="P171" i="2"/>
  <c r="Q171" i="2" s="1"/>
  <c r="O171" i="2"/>
  <c r="R532" i="2"/>
  <c r="P532" i="2"/>
  <c r="Q532" i="2" s="1"/>
  <c r="O532" i="2"/>
  <c r="R549" i="2"/>
  <c r="P549" i="2"/>
  <c r="Q549" i="2" s="1"/>
  <c r="O549" i="2"/>
  <c r="R544" i="2"/>
  <c r="P544" i="2"/>
  <c r="Q544" i="2" s="1"/>
  <c r="O544" i="2"/>
  <c r="R160" i="2"/>
  <c r="P160" i="2"/>
  <c r="Q160" i="2" s="1"/>
  <c r="O160" i="2"/>
  <c r="R151" i="2"/>
  <c r="P151" i="2"/>
  <c r="Q151" i="2" s="1"/>
  <c r="O151" i="2"/>
  <c r="R162" i="2"/>
  <c r="P162" i="2"/>
  <c r="Q162" i="2" s="1"/>
  <c r="O162" i="2"/>
  <c r="R148" i="2"/>
  <c r="P148" i="2"/>
  <c r="Q148" i="2" s="1"/>
  <c r="O148" i="2"/>
  <c r="R523" i="2"/>
  <c r="P523" i="2"/>
  <c r="Q523" i="2" s="1"/>
  <c r="O523" i="2"/>
  <c r="R172" i="2"/>
  <c r="P172" i="2"/>
  <c r="Q172" i="2" s="1"/>
  <c r="O172" i="2"/>
  <c r="R540" i="2"/>
  <c r="P540" i="2"/>
  <c r="Q540" i="2" s="1"/>
  <c r="O540" i="2"/>
  <c r="R535" i="2"/>
  <c r="P535" i="2"/>
  <c r="Q535" i="2" s="1"/>
  <c r="O535" i="2"/>
  <c r="R164" i="2"/>
  <c r="P164" i="2"/>
  <c r="Q164" i="2" s="1"/>
  <c r="O164" i="2"/>
  <c r="R548" i="2"/>
  <c r="P548" i="2"/>
  <c r="Q548" i="2" s="1"/>
  <c r="O548" i="2"/>
  <c r="R542" i="2"/>
  <c r="P542" i="2"/>
  <c r="Q542" i="2" s="1"/>
  <c r="O542" i="2"/>
  <c r="R155" i="2"/>
  <c r="P155" i="2"/>
  <c r="Q155" i="2" s="1"/>
  <c r="O155" i="2"/>
  <c r="R153" i="2"/>
  <c r="P153" i="2"/>
  <c r="Q153" i="2" s="1"/>
  <c r="O153" i="2"/>
  <c r="R543" i="2"/>
  <c r="P543" i="2"/>
  <c r="Q543" i="2" s="1"/>
  <c r="O543" i="2"/>
  <c r="R167" i="2"/>
  <c r="P167" i="2"/>
  <c r="Q167" i="2" s="1"/>
  <c r="O167" i="2"/>
  <c r="R157" i="2"/>
  <c r="P157" i="2"/>
  <c r="Q157" i="2" s="1"/>
  <c r="O157" i="2"/>
  <c r="R163" i="2"/>
  <c r="P163" i="2"/>
  <c r="Q163" i="2" s="1"/>
  <c r="O163" i="2"/>
  <c r="R159" i="2"/>
  <c r="P159" i="2"/>
  <c r="Q159" i="2" s="1"/>
  <c r="O159" i="2"/>
  <c r="R154" i="2"/>
  <c r="P154" i="2"/>
  <c r="Q154" i="2" s="1"/>
  <c r="O154" i="2"/>
  <c r="R563" i="2"/>
  <c r="P563" i="2"/>
  <c r="Q563" i="2" s="1"/>
  <c r="O563" i="2"/>
  <c r="R556" i="2"/>
  <c r="P556" i="2"/>
  <c r="Q556" i="2" s="1"/>
  <c r="O556" i="2"/>
  <c r="R566" i="2"/>
  <c r="P566" i="2"/>
  <c r="Q566" i="2" s="1"/>
  <c r="O566" i="2"/>
  <c r="R560" i="2"/>
  <c r="P560" i="2"/>
  <c r="Q560" i="2" s="1"/>
  <c r="O560" i="2"/>
  <c r="R528" i="2"/>
  <c r="P528" i="2"/>
  <c r="Q528" i="2" s="1"/>
  <c r="O528" i="2"/>
  <c r="R527" i="2"/>
  <c r="P527" i="2"/>
  <c r="Q527" i="2" s="1"/>
  <c r="O527" i="2"/>
  <c r="R152" i="2"/>
  <c r="P152" i="2"/>
  <c r="Q152" i="2" s="1"/>
  <c r="O152" i="2"/>
  <c r="R117" i="2"/>
  <c r="P117" i="2"/>
  <c r="Q117" i="2" s="1"/>
  <c r="O117" i="2"/>
  <c r="R132" i="2"/>
  <c r="P132" i="2"/>
  <c r="Q132" i="2" s="1"/>
  <c r="O132" i="2"/>
  <c r="R138" i="2"/>
  <c r="P138" i="2"/>
  <c r="Q138" i="2" s="1"/>
  <c r="O138" i="2"/>
  <c r="R120" i="2"/>
  <c r="P120" i="2"/>
  <c r="Q120" i="2" s="1"/>
  <c r="O120" i="2"/>
  <c r="R121" i="2"/>
  <c r="P121" i="2"/>
  <c r="Q121" i="2" s="1"/>
  <c r="O121" i="2"/>
  <c r="R119" i="2"/>
  <c r="P119" i="2"/>
  <c r="Q119" i="2" s="1"/>
  <c r="O119" i="2"/>
  <c r="R115" i="2"/>
  <c r="P115" i="2"/>
  <c r="Q115" i="2" s="1"/>
  <c r="O115" i="2"/>
  <c r="R112" i="2"/>
  <c r="P112" i="2"/>
  <c r="Q112" i="2" s="1"/>
  <c r="O112" i="2"/>
  <c r="R130" i="2"/>
  <c r="P130" i="2"/>
  <c r="Q130" i="2" s="1"/>
  <c r="O130" i="2"/>
  <c r="R134" i="2"/>
  <c r="P134" i="2"/>
  <c r="Q134" i="2" s="1"/>
  <c r="O134" i="2"/>
  <c r="R122" i="2"/>
  <c r="P122" i="2"/>
  <c r="Q122" i="2" s="1"/>
  <c r="O122" i="2"/>
  <c r="R131" i="2"/>
  <c r="P131" i="2"/>
  <c r="Q131" i="2" s="1"/>
  <c r="O131" i="2"/>
  <c r="R125" i="2"/>
  <c r="P125" i="2"/>
  <c r="Q125" i="2" s="1"/>
  <c r="O125" i="2"/>
  <c r="R127" i="2"/>
  <c r="P127" i="2"/>
  <c r="Q127" i="2" s="1"/>
  <c r="O127" i="2"/>
  <c r="R147" i="2"/>
  <c r="P147" i="2"/>
  <c r="Q147" i="2" s="1"/>
  <c r="O147" i="2"/>
  <c r="R143" i="2"/>
  <c r="P143" i="2"/>
  <c r="Q143" i="2" s="1"/>
  <c r="O143" i="2"/>
  <c r="R114" i="2"/>
  <c r="P114" i="2"/>
  <c r="Q114" i="2" s="1"/>
  <c r="O114" i="2"/>
  <c r="R113" i="2"/>
  <c r="P113" i="2"/>
  <c r="Q113" i="2" s="1"/>
  <c r="O113" i="2"/>
  <c r="R146" i="2"/>
  <c r="P146" i="2"/>
  <c r="Q146" i="2" s="1"/>
  <c r="O146" i="2"/>
  <c r="R142" i="2"/>
  <c r="P142" i="2"/>
  <c r="Q142" i="2" s="1"/>
  <c r="O142" i="2"/>
  <c r="R145" i="2"/>
  <c r="P145" i="2"/>
  <c r="Q145" i="2" s="1"/>
  <c r="O145" i="2"/>
  <c r="R137" i="2"/>
  <c r="P137" i="2"/>
  <c r="Q137" i="2" s="1"/>
  <c r="O137" i="2"/>
  <c r="R128" i="2"/>
  <c r="P128" i="2"/>
  <c r="Q128" i="2" s="1"/>
  <c r="O128" i="2"/>
  <c r="R116" i="2"/>
  <c r="P116" i="2"/>
  <c r="Q116" i="2" s="1"/>
  <c r="O116" i="2"/>
  <c r="R124" i="2"/>
  <c r="P124" i="2"/>
  <c r="Q124" i="2" s="1"/>
  <c r="O124" i="2"/>
  <c r="R140" i="2"/>
  <c r="P140" i="2"/>
  <c r="Q140" i="2" s="1"/>
  <c r="O140" i="2"/>
  <c r="R129" i="2"/>
  <c r="P129" i="2"/>
  <c r="Q129" i="2" s="1"/>
  <c r="O129" i="2"/>
  <c r="R135" i="2"/>
  <c r="P135" i="2"/>
  <c r="Q135" i="2" s="1"/>
  <c r="O135" i="2"/>
  <c r="R144" i="2"/>
  <c r="P144" i="2"/>
  <c r="Q144" i="2" s="1"/>
  <c r="O144" i="2"/>
  <c r="R136" i="2"/>
  <c r="P136" i="2"/>
  <c r="Q136" i="2" s="1"/>
  <c r="O136" i="2"/>
  <c r="R126" i="2"/>
  <c r="P126" i="2"/>
  <c r="Q126" i="2" s="1"/>
  <c r="O126" i="2"/>
  <c r="R123" i="2"/>
  <c r="P123" i="2"/>
  <c r="Q123" i="2" s="1"/>
  <c r="O123" i="2"/>
  <c r="R139" i="2"/>
  <c r="P139" i="2"/>
  <c r="Q139" i="2" s="1"/>
  <c r="O139" i="2"/>
  <c r="R133" i="2"/>
  <c r="P133" i="2"/>
  <c r="Q133" i="2" s="1"/>
  <c r="O133" i="2"/>
  <c r="R141" i="2"/>
  <c r="P141" i="2"/>
  <c r="Q141" i="2" s="1"/>
  <c r="O141" i="2"/>
  <c r="R118" i="2"/>
  <c r="P118" i="2"/>
  <c r="Q118" i="2" s="1"/>
  <c r="O118" i="2"/>
  <c r="R101" i="2"/>
  <c r="P101" i="2"/>
  <c r="Q101" i="2" s="1"/>
  <c r="O101" i="2"/>
  <c r="R94" i="2"/>
  <c r="P94" i="2"/>
  <c r="Q94" i="2" s="1"/>
  <c r="O94" i="2"/>
  <c r="R104" i="2"/>
  <c r="P104" i="2"/>
  <c r="Q104" i="2" s="1"/>
  <c r="O104" i="2"/>
  <c r="R100" i="2"/>
  <c r="P100" i="2"/>
  <c r="Q100" i="2" s="1"/>
  <c r="O100" i="2"/>
  <c r="R96" i="2"/>
  <c r="P96" i="2"/>
  <c r="Q96" i="2" s="1"/>
  <c r="O96" i="2"/>
  <c r="R86" i="2"/>
  <c r="P86" i="2"/>
  <c r="Q86" i="2" s="1"/>
  <c r="O86" i="2"/>
  <c r="R108" i="2"/>
  <c r="P108" i="2"/>
  <c r="Q108" i="2" s="1"/>
  <c r="O108" i="2"/>
  <c r="R109" i="2"/>
  <c r="P109" i="2"/>
  <c r="Q109" i="2" s="1"/>
  <c r="O109" i="2"/>
  <c r="R107" i="2"/>
  <c r="P107" i="2"/>
  <c r="Q107" i="2" s="1"/>
  <c r="O107" i="2"/>
  <c r="R93" i="2"/>
  <c r="P93" i="2"/>
  <c r="Q93" i="2" s="1"/>
  <c r="O93" i="2"/>
  <c r="R97" i="2"/>
  <c r="P97" i="2"/>
  <c r="Q97" i="2" s="1"/>
  <c r="O97" i="2"/>
  <c r="R92" i="2"/>
  <c r="P92" i="2"/>
  <c r="Q92" i="2" s="1"/>
  <c r="O92" i="2"/>
  <c r="R99" i="2"/>
  <c r="P99" i="2"/>
  <c r="Q99" i="2" s="1"/>
  <c r="O99" i="2"/>
  <c r="R98" i="2"/>
  <c r="P98" i="2"/>
  <c r="Q98" i="2" s="1"/>
  <c r="O98" i="2"/>
  <c r="R90" i="2"/>
  <c r="P90" i="2"/>
  <c r="Q90" i="2" s="1"/>
  <c r="O90" i="2"/>
  <c r="R102" i="2"/>
  <c r="P102" i="2"/>
  <c r="Q102" i="2" s="1"/>
  <c r="O102" i="2"/>
  <c r="R95" i="2"/>
  <c r="P95" i="2"/>
  <c r="Q95" i="2" s="1"/>
  <c r="O95" i="2"/>
  <c r="R105" i="2"/>
  <c r="P105" i="2"/>
  <c r="Q105" i="2" s="1"/>
  <c r="O105" i="2"/>
  <c r="R111" i="2"/>
  <c r="P111" i="2"/>
  <c r="Q111" i="2" s="1"/>
  <c r="O111" i="2"/>
  <c r="R106" i="2"/>
  <c r="P106" i="2"/>
  <c r="Q106" i="2" s="1"/>
  <c r="O106" i="2"/>
  <c r="R110" i="2"/>
  <c r="P110" i="2"/>
  <c r="Q110" i="2" s="1"/>
  <c r="O110" i="2"/>
  <c r="R89" i="2"/>
  <c r="P89" i="2"/>
  <c r="Q89" i="2" s="1"/>
  <c r="O89" i="2"/>
  <c r="R91" i="2"/>
  <c r="P91" i="2"/>
  <c r="Q91" i="2" s="1"/>
  <c r="O91" i="2"/>
  <c r="R85" i="2"/>
  <c r="P85" i="2"/>
  <c r="Q85" i="2" s="1"/>
  <c r="O85" i="2"/>
  <c r="R87" i="2"/>
  <c r="P87" i="2"/>
  <c r="Q87" i="2" s="1"/>
  <c r="O87" i="2"/>
  <c r="R103" i="2"/>
  <c r="P103" i="2"/>
  <c r="Q103" i="2" s="1"/>
  <c r="O103" i="2"/>
  <c r="R88" i="2"/>
  <c r="P88" i="2"/>
  <c r="Q88" i="2" s="1"/>
  <c r="O88" i="2"/>
  <c r="R52" i="2"/>
  <c r="P52" i="2"/>
  <c r="Q52" i="2" s="1"/>
  <c r="O52" i="2"/>
  <c r="R50" i="2"/>
  <c r="P50" i="2"/>
  <c r="Q50" i="2" s="1"/>
  <c r="O50" i="2"/>
  <c r="R78" i="2"/>
  <c r="P78" i="2"/>
  <c r="Q78" i="2" s="1"/>
  <c r="O78" i="2"/>
  <c r="R74" i="2"/>
  <c r="P74" i="2"/>
  <c r="Q74" i="2" s="1"/>
  <c r="O74" i="2"/>
  <c r="R84" i="2"/>
  <c r="P84" i="2"/>
  <c r="Q84" i="2" s="1"/>
  <c r="O84" i="2"/>
  <c r="R63" i="2"/>
  <c r="P63" i="2"/>
  <c r="Q63" i="2" s="1"/>
  <c r="O63" i="2"/>
  <c r="R77" i="2"/>
  <c r="P77" i="2"/>
  <c r="Q77" i="2" s="1"/>
  <c r="O77" i="2"/>
  <c r="R59" i="2"/>
  <c r="P59" i="2"/>
  <c r="Q59" i="2" s="1"/>
  <c r="O59" i="2"/>
  <c r="R55" i="2"/>
  <c r="P55" i="2"/>
  <c r="Q55" i="2" s="1"/>
  <c r="O55" i="2"/>
  <c r="R46" i="2"/>
  <c r="P46" i="2"/>
  <c r="Q46" i="2" s="1"/>
  <c r="O46" i="2"/>
  <c r="R68" i="2"/>
  <c r="P68" i="2"/>
  <c r="Q68" i="2" s="1"/>
  <c r="O68" i="2"/>
  <c r="R56" i="2"/>
  <c r="P56" i="2"/>
  <c r="Q56" i="2" s="1"/>
  <c r="O56" i="2"/>
  <c r="R82" i="2"/>
  <c r="P82" i="2"/>
  <c r="Q82" i="2" s="1"/>
  <c r="O82" i="2"/>
  <c r="R81" i="2"/>
  <c r="P81" i="2"/>
  <c r="Q81" i="2" s="1"/>
  <c r="O81" i="2"/>
  <c r="R58" i="2"/>
  <c r="P58" i="2"/>
  <c r="Q58" i="2" s="1"/>
  <c r="O58" i="2"/>
  <c r="R70" i="2"/>
  <c r="P70" i="2"/>
  <c r="Q70" i="2" s="1"/>
  <c r="O70" i="2"/>
  <c r="R67" i="2"/>
  <c r="P67" i="2"/>
  <c r="Q67" i="2" s="1"/>
  <c r="O67" i="2"/>
  <c r="R76" i="2"/>
  <c r="P76" i="2"/>
  <c r="Q76" i="2" s="1"/>
  <c r="O76" i="2"/>
  <c r="R62" i="2"/>
  <c r="P62" i="2"/>
  <c r="Q62" i="2" s="1"/>
  <c r="O62" i="2"/>
  <c r="R79" i="2"/>
  <c r="P79" i="2"/>
  <c r="Q79" i="2" s="1"/>
  <c r="O79" i="2"/>
  <c r="R72" i="2"/>
  <c r="P72" i="2"/>
  <c r="Q72" i="2" s="1"/>
  <c r="O72" i="2"/>
  <c r="R65" i="2"/>
  <c r="P65" i="2"/>
  <c r="Q65" i="2" s="1"/>
  <c r="O65" i="2"/>
  <c r="R64" i="2"/>
  <c r="P64" i="2"/>
  <c r="Q64" i="2" s="1"/>
  <c r="O64" i="2"/>
  <c r="R75" i="2"/>
  <c r="P75" i="2"/>
  <c r="Q75" i="2" s="1"/>
  <c r="O75" i="2"/>
  <c r="R60" i="2"/>
  <c r="P60" i="2"/>
  <c r="Q60" i="2" s="1"/>
  <c r="O60" i="2"/>
  <c r="R54" i="2"/>
  <c r="P54" i="2"/>
  <c r="Q54" i="2" s="1"/>
  <c r="O54" i="2"/>
  <c r="R71" i="2"/>
  <c r="P71" i="2"/>
  <c r="Q71" i="2" s="1"/>
  <c r="O71" i="2"/>
  <c r="R45" i="2"/>
  <c r="P45" i="2"/>
  <c r="Q45" i="2" s="1"/>
  <c r="O45" i="2"/>
  <c r="R73" i="2"/>
  <c r="P73" i="2"/>
  <c r="Q73" i="2" s="1"/>
  <c r="O73" i="2"/>
  <c r="R66" i="2"/>
  <c r="P66" i="2"/>
  <c r="Q66" i="2" s="1"/>
  <c r="O66" i="2"/>
  <c r="R48" i="2"/>
  <c r="P48" i="2"/>
  <c r="Q48" i="2" s="1"/>
  <c r="O48" i="2"/>
  <c r="R69" i="2"/>
  <c r="P69" i="2"/>
  <c r="Q69" i="2" s="1"/>
  <c r="O69" i="2"/>
  <c r="R51" i="2"/>
  <c r="P51" i="2"/>
  <c r="Q51" i="2" s="1"/>
  <c r="O51" i="2"/>
  <c r="R57" i="2"/>
  <c r="P57" i="2"/>
  <c r="Q57" i="2" s="1"/>
  <c r="O57" i="2"/>
  <c r="R83" i="2"/>
  <c r="P83" i="2"/>
  <c r="Q83" i="2" s="1"/>
  <c r="O83" i="2"/>
  <c r="R80" i="2"/>
  <c r="P80" i="2"/>
  <c r="Q80" i="2" s="1"/>
  <c r="O80" i="2"/>
  <c r="R61" i="2"/>
  <c r="P61" i="2"/>
  <c r="Q61" i="2" s="1"/>
  <c r="O61" i="2"/>
  <c r="R49" i="2"/>
  <c r="P49" i="2"/>
  <c r="Q49" i="2" s="1"/>
  <c r="O49" i="2"/>
  <c r="R53" i="2"/>
  <c r="P53" i="2"/>
  <c r="Q53" i="2" s="1"/>
  <c r="O53" i="2"/>
  <c r="R47" i="2"/>
  <c r="P47" i="2"/>
  <c r="Q47" i="2" s="1"/>
  <c r="O47" i="2"/>
  <c r="R763" i="2"/>
  <c r="P763" i="2"/>
  <c r="Q763" i="2" s="1"/>
  <c r="O763" i="2"/>
  <c r="R757" i="2"/>
  <c r="P757" i="2"/>
  <c r="Q757" i="2" s="1"/>
  <c r="O757" i="2"/>
  <c r="R775" i="2"/>
  <c r="P775" i="2"/>
  <c r="Q775" i="2" s="1"/>
  <c r="O775" i="2"/>
  <c r="R41" i="2"/>
  <c r="P41" i="2"/>
  <c r="Q41" i="2" s="1"/>
  <c r="O41" i="2"/>
  <c r="R38" i="2"/>
  <c r="P38" i="2"/>
  <c r="Q38" i="2" s="1"/>
  <c r="O38" i="2"/>
  <c r="R762" i="2"/>
  <c r="P762" i="2"/>
  <c r="Q762" i="2" s="1"/>
  <c r="O762" i="2"/>
  <c r="R10" i="2"/>
  <c r="P10" i="2"/>
  <c r="Q10" i="2" s="1"/>
  <c r="O10" i="2"/>
  <c r="R738" i="2"/>
  <c r="P738" i="2"/>
  <c r="Q738" i="2" s="1"/>
  <c r="O738" i="2"/>
  <c r="R736" i="2"/>
  <c r="P736" i="2"/>
  <c r="Q736" i="2" s="1"/>
  <c r="O736" i="2"/>
  <c r="R731" i="2"/>
  <c r="P731" i="2"/>
  <c r="Q731" i="2" s="1"/>
  <c r="O731" i="2"/>
  <c r="R730" i="2"/>
  <c r="P730" i="2"/>
  <c r="Q730" i="2" s="1"/>
  <c r="O730" i="2"/>
  <c r="R729" i="2"/>
  <c r="P729" i="2"/>
  <c r="Q729" i="2" s="1"/>
  <c r="O729" i="2"/>
  <c r="R37" i="2"/>
  <c r="P37" i="2"/>
  <c r="Q37" i="2" s="1"/>
  <c r="O37" i="2"/>
  <c r="R748" i="2"/>
  <c r="P748" i="2"/>
  <c r="Q748" i="2" s="1"/>
  <c r="O748" i="2"/>
  <c r="R13" i="2"/>
  <c r="P13" i="2"/>
  <c r="Q13" i="2" s="1"/>
  <c r="O13" i="2"/>
  <c r="R36" i="2"/>
  <c r="P36" i="2"/>
  <c r="Q36" i="2" s="1"/>
  <c r="O36" i="2"/>
  <c r="R30" i="2"/>
  <c r="P30" i="2"/>
  <c r="Q30" i="2" s="1"/>
  <c r="O30" i="2"/>
  <c r="R25" i="2"/>
  <c r="P25" i="2"/>
  <c r="Q25" i="2" s="1"/>
  <c r="O25" i="2"/>
  <c r="R26" i="2"/>
  <c r="P26" i="2"/>
  <c r="Q26" i="2" s="1"/>
  <c r="O26" i="2"/>
  <c r="R741" i="2"/>
  <c r="P741" i="2"/>
  <c r="Q741" i="2" s="1"/>
  <c r="O741" i="2"/>
  <c r="R773" i="2"/>
  <c r="P773" i="2"/>
  <c r="Q773" i="2" s="1"/>
  <c r="O773" i="2"/>
  <c r="R770" i="2"/>
  <c r="P770" i="2"/>
  <c r="Q770" i="2" s="1"/>
  <c r="O770" i="2"/>
  <c r="R767" i="2"/>
  <c r="P767" i="2"/>
  <c r="Q767" i="2" s="1"/>
  <c r="O767" i="2"/>
  <c r="R764" i="2"/>
  <c r="P764" i="2"/>
  <c r="Q764" i="2" s="1"/>
  <c r="O764" i="2"/>
  <c r="R960" i="2"/>
  <c r="P960" i="2"/>
  <c r="Q960" i="2" s="1"/>
  <c r="O960" i="2"/>
  <c r="R955" i="2"/>
  <c r="P955" i="2"/>
  <c r="Q955" i="2" s="1"/>
  <c r="O955" i="2"/>
  <c r="R961" i="2"/>
  <c r="P961" i="2"/>
  <c r="Q961" i="2" s="1"/>
  <c r="O961" i="2"/>
  <c r="R956" i="2"/>
  <c r="P956" i="2"/>
  <c r="Q956" i="2" s="1"/>
  <c r="O956" i="2"/>
  <c r="R957" i="2"/>
  <c r="P957" i="2"/>
  <c r="Q957" i="2" s="1"/>
  <c r="O957" i="2"/>
  <c r="R959" i="2"/>
  <c r="P959" i="2"/>
  <c r="Q959" i="2" s="1"/>
  <c r="O959" i="2"/>
  <c r="R962" i="2"/>
  <c r="P962" i="2"/>
  <c r="Q962" i="2" s="1"/>
  <c r="O962" i="2"/>
  <c r="R958" i="2"/>
  <c r="P958" i="2"/>
  <c r="Q958" i="2" s="1"/>
  <c r="O958" i="2"/>
  <c r="R954" i="2"/>
  <c r="P954" i="2"/>
  <c r="Q954" i="2" s="1"/>
  <c r="O954" i="2"/>
  <c r="R758" i="2"/>
  <c r="P758" i="2"/>
  <c r="Q758" i="2" s="1"/>
  <c r="O758" i="2"/>
  <c r="R32" i="2"/>
  <c r="P32" i="2"/>
  <c r="Q32" i="2" s="1"/>
  <c r="O32" i="2"/>
  <c r="R761" i="2"/>
  <c r="P761" i="2"/>
  <c r="Q761" i="2" s="1"/>
  <c r="O761" i="2"/>
  <c r="R44" i="2"/>
  <c r="P44" i="2"/>
  <c r="Q44" i="2" s="1"/>
  <c r="O44" i="2"/>
  <c r="R21" i="2"/>
  <c r="P21" i="2"/>
  <c r="Q21" i="2" s="1"/>
  <c r="O21" i="2"/>
  <c r="R16" i="2"/>
  <c r="P16" i="2"/>
  <c r="Q16" i="2" s="1"/>
  <c r="O16" i="2"/>
  <c r="R35" i="2"/>
  <c r="P35" i="2"/>
  <c r="Q35" i="2" s="1"/>
  <c r="O35" i="2"/>
  <c r="R39" i="2"/>
  <c r="P39" i="2"/>
  <c r="Q39" i="2" s="1"/>
  <c r="O39" i="2"/>
  <c r="R33" i="2"/>
  <c r="P33" i="2"/>
  <c r="Q33" i="2" s="1"/>
  <c r="O33" i="2"/>
  <c r="R18" i="2"/>
  <c r="P18" i="2"/>
  <c r="Q18" i="2" s="1"/>
  <c r="O18" i="2"/>
  <c r="R40" i="2"/>
  <c r="P40" i="2"/>
  <c r="Q40" i="2" s="1"/>
  <c r="O40" i="2"/>
  <c r="R17" i="2"/>
  <c r="P17" i="2"/>
  <c r="Q17" i="2" s="1"/>
  <c r="O17" i="2"/>
  <c r="R15" i="2"/>
  <c r="P15" i="2"/>
  <c r="Q15" i="2" s="1"/>
  <c r="O15" i="2"/>
  <c r="R20" i="2"/>
  <c r="P20" i="2"/>
  <c r="Q20" i="2" s="1"/>
  <c r="O20" i="2"/>
  <c r="R28" i="2"/>
  <c r="P28" i="2"/>
  <c r="Q28" i="2" s="1"/>
  <c r="O28" i="2"/>
  <c r="R2" i="2"/>
  <c r="P2" i="2"/>
  <c r="Q2" i="2" s="1"/>
  <c r="O2" i="2"/>
  <c r="R19" i="2"/>
  <c r="P19" i="2"/>
  <c r="Q19" i="2" s="1"/>
  <c r="O19" i="2"/>
  <c r="R43" i="2"/>
  <c r="P43" i="2"/>
  <c r="Q43" i="2" s="1"/>
  <c r="O43" i="2"/>
  <c r="R9" i="2"/>
  <c r="P9" i="2"/>
  <c r="Q9" i="2" s="1"/>
  <c r="O9" i="2"/>
  <c r="R22" i="2"/>
  <c r="P22" i="2"/>
  <c r="Q22" i="2" s="1"/>
  <c r="O22" i="2"/>
  <c r="R23" i="2"/>
  <c r="P23" i="2"/>
  <c r="Q23" i="2" s="1"/>
  <c r="O23" i="2"/>
  <c r="R759" i="2"/>
  <c r="P759" i="2"/>
  <c r="Q759" i="2" s="1"/>
  <c r="O759" i="2"/>
  <c r="R29" i="2"/>
  <c r="P29" i="2"/>
  <c r="Q29" i="2" s="1"/>
  <c r="O29" i="2"/>
  <c r="R11" i="2"/>
  <c r="P11" i="2"/>
  <c r="Q11" i="2" s="1"/>
  <c r="O11" i="2"/>
  <c r="R24" i="2"/>
  <c r="P24" i="2"/>
  <c r="Q24" i="2" s="1"/>
  <c r="O24" i="2"/>
  <c r="R7" i="2"/>
  <c r="P7" i="2"/>
  <c r="Q7" i="2" s="1"/>
  <c r="O7" i="2"/>
  <c r="R750" i="2"/>
  <c r="P750" i="2"/>
  <c r="Q750" i="2" s="1"/>
  <c r="O750" i="2"/>
  <c r="R745" i="2"/>
  <c r="P745" i="2"/>
  <c r="Q745" i="2" s="1"/>
  <c r="O745" i="2"/>
  <c r="R737" i="2"/>
  <c r="P737" i="2"/>
  <c r="Q737" i="2" s="1"/>
  <c r="O737" i="2"/>
  <c r="R735" i="2"/>
  <c r="P735" i="2"/>
  <c r="Q735" i="2" s="1"/>
  <c r="O735" i="2"/>
  <c r="R734" i="2"/>
  <c r="P734" i="2"/>
  <c r="Q734" i="2" s="1"/>
  <c r="O734" i="2"/>
  <c r="R733" i="2"/>
  <c r="P733" i="2"/>
  <c r="Q733" i="2" s="1"/>
  <c r="O733" i="2"/>
  <c r="R732" i="2"/>
  <c r="P732" i="2"/>
  <c r="Q732" i="2" s="1"/>
  <c r="O732" i="2"/>
  <c r="R728" i="2"/>
  <c r="P728" i="2"/>
  <c r="Q728" i="2" s="1"/>
  <c r="O728" i="2"/>
  <c r="R743" i="2"/>
  <c r="P743" i="2"/>
  <c r="Q743" i="2" s="1"/>
  <c r="O743" i="2"/>
  <c r="R746" i="2"/>
  <c r="P746" i="2"/>
  <c r="Q746" i="2" s="1"/>
  <c r="O746" i="2"/>
  <c r="R744" i="2"/>
  <c r="P744" i="2"/>
  <c r="Q744" i="2" s="1"/>
  <c r="O744" i="2"/>
  <c r="R4" i="2"/>
  <c r="P4" i="2"/>
  <c r="Q4" i="2" s="1"/>
  <c r="O4" i="2"/>
  <c r="R14" i="2"/>
  <c r="P14" i="2"/>
  <c r="Q14" i="2" s="1"/>
  <c r="O14" i="2"/>
  <c r="R3" i="2"/>
  <c r="P3" i="2"/>
  <c r="Q3" i="2" s="1"/>
  <c r="O3" i="2"/>
  <c r="R765" i="2"/>
  <c r="P765" i="2"/>
  <c r="Q765" i="2" s="1"/>
  <c r="O765" i="2"/>
  <c r="R774" i="2"/>
  <c r="P774" i="2"/>
  <c r="Q774" i="2" s="1"/>
  <c r="O774" i="2"/>
  <c r="R34" i="2"/>
  <c r="P34" i="2"/>
  <c r="Q34" i="2" s="1"/>
  <c r="O34" i="2"/>
  <c r="R6" i="2"/>
  <c r="P6" i="2"/>
  <c r="Q6" i="2" s="1"/>
  <c r="O6" i="2"/>
  <c r="R42" i="2"/>
  <c r="P42" i="2"/>
  <c r="Q42" i="2" s="1"/>
  <c r="O42" i="2"/>
  <c r="R27" i="2"/>
  <c r="P27" i="2"/>
  <c r="Q27" i="2" s="1"/>
  <c r="O27" i="2"/>
  <c r="R8" i="2"/>
  <c r="P8" i="2"/>
  <c r="Q8" i="2" s="1"/>
  <c r="O8" i="2"/>
  <c r="R772" i="2"/>
  <c r="P772" i="2"/>
  <c r="Q772" i="2" s="1"/>
  <c r="O772" i="2"/>
  <c r="R751" i="2"/>
  <c r="P751" i="2"/>
  <c r="Q751" i="2" s="1"/>
  <c r="O751" i="2"/>
  <c r="R756" i="2"/>
  <c r="P756" i="2"/>
  <c r="Q756" i="2" s="1"/>
  <c r="O756" i="2"/>
  <c r="R760" i="2"/>
  <c r="P760" i="2"/>
  <c r="Q760" i="2" s="1"/>
  <c r="O760" i="2"/>
  <c r="R777" i="2"/>
  <c r="P777" i="2"/>
  <c r="Q777" i="2" s="1"/>
  <c r="O777" i="2"/>
  <c r="R747" i="2"/>
  <c r="P747" i="2"/>
  <c r="Q747" i="2" s="1"/>
  <c r="O747" i="2"/>
  <c r="R752" i="2"/>
  <c r="P752" i="2"/>
  <c r="Q752" i="2" s="1"/>
  <c r="O752" i="2"/>
  <c r="R31" i="2"/>
  <c r="P31" i="2"/>
  <c r="Q31" i="2" s="1"/>
  <c r="O31" i="2"/>
  <c r="R754" i="2"/>
  <c r="P754" i="2"/>
  <c r="Q754" i="2" s="1"/>
  <c r="O754" i="2"/>
  <c r="R740" i="2"/>
  <c r="P740" i="2"/>
  <c r="Q740" i="2" s="1"/>
  <c r="O740" i="2"/>
  <c r="R946" i="2"/>
  <c r="P946" i="2"/>
  <c r="Q946" i="2" s="1"/>
  <c r="O946" i="2"/>
  <c r="R944" i="2"/>
  <c r="P944" i="2"/>
  <c r="Q944" i="2" s="1"/>
  <c r="O944" i="2"/>
  <c r="R778" i="2"/>
  <c r="P778" i="2"/>
  <c r="Q778" i="2" s="1"/>
  <c r="O778" i="2"/>
  <c r="R771" i="2"/>
  <c r="P771" i="2"/>
  <c r="Q771" i="2" s="1"/>
  <c r="O771" i="2"/>
  <c r="R768" i="2"/>
  <c r="P768" i="2"/>
  <c r="Q768" i="2" s="1"/>
  <c r="O768" i="2"/>
  <c r="R755" i="2"/>
  <c r="P755" i="2"/>
  <c r="Q755" i="2" s="1"/>
  <c r="O755" i="2"/>
  <c r="R753" i="2"/>
  <c r="P753" i="2"/>
  <c r="Q753" i="2" s="1"/>
  <c r="O753" i="2"/>
  <c r="R749" i="2"/>
  <c r="P749" i="2"/>
  <c r="Q749" i="2" s="1"/>
  <c r="O749" i="2"/>
  <c r="R945" i="2"/>
  <c r="P945" i="2"/>
  <c r="Q945" i="2" s="1"/>
  <c r="O945" i="2"/>
  <c r="R12" i="2"/>
  <c r="P12" i="2"/>
  <c r="Q12" i="2" s="1"/>
  <c r="O12" i="2"/>
  <c r="R769" i="2"/>
  <c r="P769" i="2"/>
  <c r="Q769" i="2" s="1"/>
  <c r="O769" i="2"/>
  <c r="R776" i="2"/>
  <c r="P776" i="2"/>
  <c r="Q776" i="2" s="1"/>
  <c r="O776" i="2"/>
  <c r="R742" i="2"/>
  <c r="P742" i="2"/>
  <c r="Q742" i="2" s="1"/>
  <c r="O742" i="2"/>
  <c r="R766" i="2"/>
  <c r="P766" i="2"/>
  <c r="Q766" i="2" s="1"/>
  <c r="O766" i="2"/>
  <c r="R5" i="2"/>
  <c r="P5" i="2"/>
  <c r="Q5" i="2" s="1"/>
  <c r="O5" i="2"/>
  <c r="R943" i="2"/>
  <c r="P943" i="2"/>
  <c r="Q943" i="2" s="1"/>
  <c r="O943" i="2"/>
  <c r="R470" i="2"/>
  <c r="P470" i="2"/>
  <c r="Q470" i="2" s="1"/>
  <c r="O470" i="2"/>
  <c r="R457" i="2"/>
  <c r="P457" i="2"/>
  <c r="Q457" i="2" s="1"/>
  <c r="O457" i="2"/>
  <c r="R512" i="2"/>
  <c r="P512" i="2"/>
  <c r="Q512" i="2" s="1"/>
  <c r="O512" i="2"/>
  <c r="R461" i="2"/>
  <c r="P461" i="2"/>
  <c r="Q461" i="2" s="1"/>
  <c r="O461" i="2"/>
  <c r="R452" i="2"/>
  <c r="P452" i="2"/>
  <c r="Q452" i="2" s="1"/>
  <c r="O452" i="2"/>
  <c r="R451" i="2"/>
  <c r="P451" i="2"/>
  <c r="Q451" i="2" s="1"/>
  <c r="O451" i="2"/>
  <c r="R456" i="2"/>
  <c r="P456" i="2"/>
  <c r="Q456" i="2" s="1"/>
  <c r="O456" i="2"/>
  <c r="R494" i="2"/>
  <c r="P494" i="2"/>
  <c r="Q494" i="2" s="1"/>
  <c r="O494" i="2"/>
  <c r="R473" i="2"/>
  <c r="P473" i="2"/>
  <c r="Q473" i="2" s="1"/>
  <c r="O473" i="2"/>
  <c r="R474" i="2"/>
  <c r="P474" i="2"/>
  <c r="Q474" i="2" s="1"/>
  <c r="O474" i="2"/>
  <c r="R493" i="2"/>
  <c r="P493" i="2"/>
  <c r="Q493" i="2" s="1"/>
  <c r="O493" i="2"/>
  <c r="R491" i="2"/>
  <c r="P491" i="2"/>
  <c r="Q491" i="2" s="1"/>
  <c r="O491" i="2"/>
  <c r="R509" i="2"/>
  <c r="P509" i="2"/>
  <c r="Q509" i="2" s="1"/>
  <c r="O509" i="2"/>
  <c r="R501" i="2"/>
  <c r="P501" i="2"/>
  <c r="Q501" i="2" s="1"/>
  <c r="O501" i="2"/>
  <c r="R488" i="2"/>
  <c r="P488" i="2"/>
  <c r="Q488" i="2" s="1"/>
  <c r="O488" i="2"/>
  <c r="R460" i="2"/>
  <c r="P460" i="2"/>
  <c r="Q460" i="2" s="1"/>
  <c r="O460" i="2"/>
  <c r="R450" i="2"/>
  <c r="P450" i="2"/>
  <c r="Q450" i="2" s="1"/>
  <c r="O450" i="2"/>
  <c r="R502" i="2"/>
  <c r="P502" i="2"/>
  <c r="Q502" i="2" s="1"/>
  <c r="O502" i="2"/>
  <c r="R469" i="2"/>
  <c r="P469" i="2"/>
  <c r="Q469" i="2" s="1"/>
  <c r="O469" i="2"/>
  <c r="R504" i="2"/>
  <c r="P504" i="2"/>
  <c r="Q504" i="2" s="1"/>
  <c r="O504" i="2"/>
  <c r="R499" i="2"/>
  <c r="P499" i="2"/>
  <c r="Q499" i="2" s="1"/>
  <c r="O499" i="2"/>
  <c r="R503" i="2"/>
  <c r="P503" i="2"/>
  <c r="Q503" i="2" s="1"/>
  <c r="O503" i="2"/>
  <c r="R508" i="2"/>
  <c r="P508" i="2"/>
  <c r="Q508" i="2" s="1"/>
  <c r="O508" i="2"/>
  <c r="R498" i="2"/>
  <c r="P498" i="2"/>
  <c r="Q498" i="2" s="1"/>
  <c r="O498" i="2"/>
  <c r="R478" i="2"/>
  <c r="P478" i="2"/>
  <c r="Q478" i="2" s="1"/>
  <c r="O478" i="2"/>
  <c r="R496" i="2"/>
  <c r="P496" i="2"/>
  <c r="Q496" i="2" s="1"/>
  <c r="O496" i="2"/>
  <c r="R507" i="2"/>
  <c r="P507" i="2"/>
  <c r="Q507" i="2" s="1"/>
  <c r="O507" i="2"/>
  <c r="R486" i="2"/>
  <c r="P486" i="2"/>
  <c r="Q486" i="2" s="1"/>
  <c r="O486" i="2"/>
  <c r="R476" i="2"/>
  <c r="P476" i="2"/>
  <c r="Q476" i="2" s="1"/>
  <c r="O476" i="2"/>
  <c r="R490" i="2"/>
  <c r="P490" i="2"/>
  <c r="Q490" i="2" s="1"/>
  <c r="O490" i="2"/>
  <c r="R480" i="2"/>
  <c r="P480" i="2"/>
  <c r="Q480" i="2" s="1"/>
  <c r="O480" i="2"/>
  <c r="R475" i="2"/>
  <c r="P475" i="2"/>
  <c r="Q475" i="2" s="1"/>
  <c r="O475" i="2"/>
  <c r="R483" i="2"/>
  <c r="P483" i="2"/>
  <c r="Q483" i="2" s="1"/>
  <c r="O483" i="2"/>
  <c r="R481" i="2"/>
  <c r="P481" i="2"/>
  <c r="Q481" i="2" s="1"/>
  <c r="O481" i="2"/>
  <c r="R453" i="2"/>
  <c r="P453" i="2"/>
  <c r="Q453" i="2" s="1"/>
  <c r="O453" i="2"/>
  <c r="R440" i="2" l="1"/>
  <c r="O318" i="2"/>
  <c r="R288" i="2"/>
  <c r="O334" i="2"/>
  <c r="R258" i="2"/>
  <c r="O384" i="2"/>
  <c r="O195" i="2"/>
  <c r="R220" i="2"/>
  <c r="R275" i="2"/>
  <c r="R410" i="2"/>
  <c r="R272" i="2"/>
  <c r="O187" i="2"/>
  <c r="O226" i="2"/>
  <c r="O435" i="2"/>
  <c r="O405" i="2"/>
  <c r="R322" i="2"/>
  <c r="R472" i="2"/>
  <c r="R176" i="2"/>
  <c r="O411" i="2"/>
  <c r="O257" i="2"/>
  <c r="O304" i="2"/>
  <c r="O211" i="2"/>
  <c r="O479" i="2"/>
  <c r="O197" i="2"/>
  <c r="O182" i="2"/>
  <c r="O208" i="2"/>
  <c r="R313" i="2"/>
  <c r="R383" i="2"/>
  <c r="R425" i="2"/>
  <c r="R400" i="2"/>
  <c r="R253" i="2"/>
  <c r="R205" i="2"/>
  <c r="R336" i="2"/>
  <c r="R250" i="2"/>
  <c r="R739" i="2"/>
  <c r="R247" i="2"/>
  <c r="O276" i="2"/>
  <c r="R505" i="2"/>
  <c r="O181" i="2"/>
  <c r="O381" i="2"/>
  <c r="O443" i="2"/>
  <c r="O500" i="2"/>
  <c r="O300" i="2"/>
  <c r="O310" i="2"/>
  <c r="O190" i="2"/>
  <c r="O445" i="2"/>
  <c r="O367" i="2"/>
  <c r="R315" i="2"/>
  <c r="R210" i="2"/>
  <c r="R238" i="2"/>
  <c r="O422" i="2"/>
  <c r="O303" i="2"/>
  <c r="O183" i="2"/>
  <c r="O427" i="2"/>
  <c r="O216" i="2"/>
  <c r="O372" i="2"/>
  <c r="O240" i="2"/>
  <c r="O354" i="2"/>
  <c r="O206" i="2"/>
  <c r="R408" i="2"/>
  <c r="O312" i="2"/>
  <c r="R458" i="2"/>
  <c r="O385" i="2"/>
  <c r="R352" i="2"/>
  <c r="O487" i="2"/>
  <c r="R204" i="2"/>
  <c r="R217" i="2"/>
  <c r="O299" i="2"/>
  <c r="O373" i="2"/>
  <c r="O278" i="2"/>
  <c r="O323" i="2"/>
  <c r="R459" i="2"/>
  <c r="O514" i="2"/>
  <c r="R514" i="2"/>
  <c r="R404" i="2"/>
  <c r="O404" i="2"/>
  <c r="R365" i="2"/>
  <c r="O365" i="2"/>
  <c r="R263" i="2"/>
  <c r="O263" i="2"/>
  <c r="R236" i="2"/>
  <c r="O236" i="2"/>
  <c r="R231" i="2"/>
  <c r="O231" i="2"/>
  <c r="O423" i="2"/>
  <c r="R441" i="2"/>
  <c r="O497" i="2"/>
  <c r="R346" i="2"/>
  <c r="R364" i="2"/>
  <c r="O335" i="2"/>
  <c r="O215" i="2"/>
  <c r="R215" i="2"/>
  <c r="R230" i="2"/>
  <c r="R228" i="2"/>
  <c r="O228" i="2"/>
  <c r="O184" i="2"/>
  <c r="R184" i="2"/>
  <c r="O246" i="2"/>
  <c r="R246" i="2"/>
  <c r="O430" i="2"/>
  <c r="R430" i="2"/>
  <c r="O485" i="2"/>
  <c r="R485" i="2"/>
  <c r="R191" i="2"/>
  <c r="O269" i="2"/>
  <c r="R269" i="2"/>
  <c r="O297" i="2"/>
  <c r="R194" i="2"/>
  <c r="O194" i="2"/>
  <c r="R444" i="2"/>
  <c r="O444" i="2"/>
  <c r="R284" i="2"/>
  <c r="O284" i="2"/>
  <c r="O406" i="2"/>
  <c r="R406" i="2"/>
  <c r="O463" i="2"/>
  <c r="R463" i="2"/>
  <c r="O234" i="2"/>
  <c r="R234" i="2"/>
  <c r="O409" i="2"/>
  <c r="R409" i="2"/>
  <c r="O378" i="2"/>
  <c r="R378" i="2"/>
  <c r="R391" i="2"/>
  <c r="O391" i="2"/>
  <c r="R393" i="2"/>
  <c r="O393" i="2"/>
  <c r="R511" i="2"/>
  <c r="O511" i="2"/>
  <c r="O225" i="2"/>
  <c r="O382" i="2"/>
  <c r="O262" i="2"/>
  <c r="R482" i="2"/>
  <c r="R242" i="2"/>
  <c r="R433" i="2"/>
  <c r="R417" i="2"/>
  <c r="R251" i="2"/>
  <c r="O415" i="2"/>
  <c r="R415" i="2"/>
  <c r="O329" i="2"/>
  <c r="R329" i="2"/>
  <c r="R233" i="2"/>
  <c r="O233" i="2"/>
  <c r="R245" i="2"/>
  <c r="O245" i="2"/>
  <c r="O224" i="2"/>
  <c r="R224" i="2"/>
  <c r="R344" i="2"/>
  <c r="R301" i="2"/>
  <c r="O301" i="2"/>
  <c r="R327" i="2"/>
  <c r="O327" i="2"/>
  <c r="R338" i="2"/>
  <c r="O338" i="2"/>
  <c r="R465" i="2"/>
  <c r="O465" i="2"/>
  <c r="O437" i="2"/>
  <c r="R437" i="2"/>
  <c r="O492" i="2"/>
  <c r="R492" i="2"/>
  <c r="R294" i="2"/>
  <c r="O294" i="2"/>
  <c r="R222" i="2"/>
  <c r="O222" i="2"/>
  <c r="R185" i="2"/>
  <c r="O185" i="2"/>
  <c r="R421" i="2"/>
  <c r="O421" i="2"/>
  <c r="R513" i="2"/>
  <c r="O513" i="2"/>
  <c r="O416" i="2"/>
  <c r="R268" i="2"/>
  <c r="O268" i="2"/>
  <c r="O293" i="2"/>
  <c r="O434" i="2"/>
  <c r="O286" i="2"/>
  <c r="R286" i="2"/>
  <c r="R273" i="2"/>
  <c r="R289" i="2"/>
  <c r="O289" i="2"/>
  <c r="R308" i="2"/>
  <c r="O371" i="2"/>
  <c r="R371" i="2"/>
  <c r="O179" i="2"/>
  <c r="R179" i="2"/>
  <c r="O363" i="2"/>
  <c r="R363" i="2"/>
  <c r="O386" i="2"/>
  <c r="R386" i="2"/>
  <c r="R214" i="2"/>
  <c r="O214" i="2"/>
  <c r="O175" i="2"/>
  <c r="R379" i="2"/>
  <c r="O379" i="2"/>
  <c r="O462" i="2"/>
  <c r="R255" i="2"/>
  <c r="O255" i="2"/>
  <c r="O221" i="2"/>
  <c r="R221" i="2"/>
  <c r="O207" i="2"/>
  <c r="R207" i="2"/>
  <c r="O244" i="2"/>
  <c r="R244" i="2"/>
  <c r="O419" i="2"/>
  <c r="R419" i="2"/>
  <c r="O261" i="2"/>
  <c r="R261" i="2"/>
  <c r="R337" i="2"/>
  <c r="O337" i="2"/>
  <c r="R248" i="2"/>
  <c r="O248" i="2"/>
  <c r="O418" i="2"/>
  <c r="R418" i="2"/>
  <c r="R361" i="2"/>
  <c r="O361" i="2"/>
  <c r="R339" i="2"/>
  <c r="O339" i="2"/>
  <c r="R420" i="2"/>
  <c r="O420" i="2"/>
  <c r="R429" i="2"/>
  <c r="O429" i="2"/>
  <c r="R321" i="2"/>
  <c r="O321" i="2"/>
  <c r="R467" i="2"/>
  <c r="O467" i="2"/>
  <c r="R366" i="2"/>
  <c r="O366" i="2"/>
  <c r="R295" i="2"/>
  <c r="O295" i="2"/>
  <c r="O428" i="2"/>
  <c r="R428" i="2"/>
  <c r="O281" i="2"/>
  <c r="R281" i="2"/>
  <c r="O389" i="2"/>
  <c r="R389" i="2"/>
  <c r="O342" i="2"/>
  <c r="R342" i="2"/>
  <c r="O358" i="2"/>
  <c r="R358" i="2"/>
  <c r="O219" i="2"/>
  <c r="R219" i="2"/>
  <c r="O302" i="2"/>
  <c r="R302" i="2"/>
  <c r="R368" i="2"/>
  <c r="O368" i="2"/>
  <c r="R370" i="2"/>
  <c r="O370" i="2"/>
  <c r="R267" i="2"/>
  <c r="O267" i="2"/>
  <c r="R296" i="2"/>
  <c r="O296" i="2"/>
  <c r="O316" i="2"/>
  <c r="R307" i="2"/>
  <c r="O232" i="2"/>
  <c r="R232" i="2"/>
  <c r="R439" i="2"/>
  <c r="O439" i="2"/>
  <c r="R348" i="2"/>
  <c r="O348" i="2"/>
  <c r="R309" i="2"/>
  <c r="O309" i="2"/>
  <c r="R360" i="2"/>
  <c r="O360" i="2"/>
  <c r="R311" i="2"/>
  <c r="O311" i="2"/>
  <c r="R359" i="2"/>
  <c r="O359" i="2"/>
  <c r="R199" i="2"/>
  <c r="O199" i="2"/>
  <c r="R287" i="2"/>
  <c r="O287" i="2"/>
  <c r="R177" i="2"/>
  <c r="O355" i="2"/>
  <c r="O223" i="2"/>
  <c r="R239" i="2"/>
  <c r="O192" i="2"/>
  <c r="R196" i="2"/>
  <c r="O392" i="2"/>
  <c r="O947" i="2"/>
  <c r="R333" i="2"/>
  <c r="R326" i="2"/>
  <c r="O326" i="2"/>
  <c r="R203" i="2"/>
  <c r="R398" i="2"/>
  <c r="O398" i="2"/>
  <c r="R271" i="2"/>
  <c r="O271" i="2"/>
  <c r="O341" i="2"/>
  <c r="R227" i="2"/>
  <c r="O227" i="2"/>
  <c r="R464" i="2"/>
  <c r="O464" i="2"/>
  <c r="R495" i="2"/>
  <c r="O397" i="2"/>
  <c r="R438" i="2"/>
  <c r="O438" i="2"/>
  <c r="R282" i="2"/>
  <c r="O282" i="2"/>
  <c r="R229" i="2"/>
  <c r="R277" i="2"/>
  <c r="O277" i="2"/>
  <c r="R280" i="2"/>
  <c r="R510" i="2"/>
  <c r="O510" i="2"/>
  <c r="R468" i="2"/>
  <c r="R283" i="2"/>
  <c r="O283" i="2"/>
  <c r="R399" i="2"/>
  <c r="R357" i="2"/>
  <c r="O357" i="2"/>
  <c r="R436" i="2"/>
  <c r="R319" i="2"/>
  <c r="O319" i="2"/>
  <c r="R455" i="2"/>
  <c r="R298" i="2"/>
  <c r="O298" i="2"/>
  <c r="R942" i="2"/>
  <c r="R270" i="2"/>
  <c r="O270" i="2"/>
  <c r="R291" i="2"/>
  <c r="O424" i="2"/>
  <c r="R424" i="2"/>
  <c r="O306" i="2"/>
  <c r="R306" i="2"/>
  <c r="O350" i="2"/>
  <c r="R350" i="2"/>
  <c r="O264" i="2"/>
  <c r="R264" i="2"/>
  <c r="O446" i="2"/>
  <c r="R446" i="2"/>
  <c r="O200" i="2"/>
  <c r="R200" i="2"/>
  <c r="O325" i="2"/>
  <c r="R325" i="2"/>
  <c r="O471" i="2"/>
  <c r="O426" i="2"/>
  <c r="O377" i="2"/>
  <c r="O401" i="2"/>
  <c r="O201" i="2"/>
  <c r="R201" i="2"/>
  <c r="R292" i="2"/>
  <c r="R369" i="2"/>
  <c r="R489" i="2"/>
  <c r="R290" i="2"/>
  <c r="R259" i="2"/>
  <c r="R431" i="2"/>
  <c r="R413" i="2"/>
  <c r="R402" i="2"/>
  <c r="R375" i="2"/>
  <c r="R390" i="2"/>
  <c r="R331" i="2"/>
  <c r="R320" i="2"/>
  <c r="R213" i="2"/>
  <c r="O209" i="2"/>
  <c r="O380" i="2"/>
  <c r="O279" i="2"/>
  <c r="O324" i="2"/>
  <c r="R243" i="2"/>
  <c r="R252" i="2"/>
  <c r="O237" i="2"/>
  <c r="R356" i="2"/>
  <c r="R374" i="2"/>
  <c r="O345" i="2"/>
  <c r="R178" i="2"/>
  <c r="R188" i="2"/>
  <c r="O396" i="2"/>
  <c r="R256" i="2"/>
  <c r="R328" i="2"/>
  <c r="O484" i="2"/>
  <c r="R174" i="2"/>
  <c r="O180" i="2"/>
  <c r="R254" i="2"/>
  <c r="O317" i="2"/>
  <c r="R330" i="2"/>
  <c r="O343" i="2"/>
  <c r="R448" i="2"/>
  <c r="O189" i="2"/>
  <c r="R376" i="2"/>
  <c r="O314" i="2"/>
  <c r="R202" i="2"/>
  <c r="R362" i="2"/>
  <c r="R403" i="2"/>
  <c r="R186" i="2"/>
  <c r="R241" i="2"/>
  <c r="R265" i="2"/>
  <c r="R449" i="2"/>
  <c r="R454" i="2"/>
  <c r="O477" i="2"/>
  <c r="R347" i="2"/>
  <c r="R414" i="2"/>
  <c r="O351" i="2"/>
  <c r="R274" i="2"/>
  <c r="R285" i="2"/>
  <c r="O235" i="2"/>
  <c r="O212" i="2"/>
  <c r="R212" i="2"/>
  <c r="O340" i="2"/>
  <c r="R340" i="2"/>
  <c r="R447" i="2"/>
  <c r="R249" i="2"/>
  <c r="O407" i="2"/>
  <c r="R412" i="2"/>
  <c r="O353" i="2"/>
  <c r="R466" i="2"/>
  <c r="R442" i="2"/>
  <c r="O442" i="2"/>
  <c r="R305" i="2"/>
  <c r="O305" i="2"/>
  <c r="R432" i="2"/>
  <c r="R394" i="2"/>
  <c r="R332" i="2"/>
  <c r="R266" i="2"/>
  <c r="O266" i="2"/>
  <c r="R395" i="2"/>
  <c r="O395" i="2"/>
  <c r="O349" i="2"/>
  <c r="O218" i="2"/>
  <c r="R193" i="2"/>
  <c r="R198" i="2"/>
  <c r="R260" i="2"/>
  <c r="R506" i="2"/>
  <c r="R387" i="2"/>
  <c r="R388" i="2"/>
  <c r="M2735" i="4"/>
  <c r="O2735" i="4"/>
  <c r="P2735" i="4"/>
  <c r="M2332" i="4"/>
  <c r="O2332" i="4"/>
  <c r="P2332" i="4"/>
  <c r="M2222" i="4"/>
  <c r="O2222" i="4"/>
  <c r="P2222" i="4"/>
  <c r="N185" i="8"/>
  <c r="M185" i="8"/>
  <c r="L185" i="8"/>
  <c r="K185" i="8"/>
  <c r="J185" i="8"/>
  <c r="I185" i="8"/>
  <c r="H185" i="8"/>
  <c r="G185" i="8"/>
  <c r="F185" i="8"/>
  <c r="E185" i="8"/>
  <c r="D185" i="8"/>
  <c r="C185" i="8"/>
  <c r="N774" i="8"/>
  <c r="M774" i="8"/>
  <c r="L774" i="8"/>
  <c r="K774" i="8"/>
  <c r="J774" i="8"/>
  <c r="I774" i="8"/>
  <c r="H774" i="8"/>
  <c r="G774" i="8"/>
  <c r="F774" i="8"/>
  <c r="E774" i="8"/>
  <c r="D774" i="8"/>
  <c r="C774" i="8"/>
  <c r="N821" i="8"/>
  <c r="M821" i="8"/>
  <c r="L821" i="8"/>
  <c r="K821" i="8"/>
  <c r="J821" i="8"/>
  <c r="I821" i="8"/>
  <c r="H821" i="8"/>
  <c r="G821" i="8"/>
  <c r="F821" i="8"/>
  <c r="E821" i="8"/>
  <c r="D821" i="8"/>
  <c r="C821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N638" i="8"/>
  <c r="M638" i="8"/>
  <c r="L638" i="8"/>
  <c r="K638" i="8"/>
  <c r="J638" i="8"/>
  <c r="I638" i="8"/>
  <c r="H638" i="8"/>
  <c r="G638" i="8"/>
  <c r="F638" i="8"/>
  <c r="E638" i="8"/>
  <c r="D638" i="8"/>
  <c r="C638" i="8"/>
  <c r="N23" i="8"/>
  <c r="M23" i="8"/>
  <c r="L23" i="8"/>
  <c r="K23" i="8"/>
  <c r="J23" i="8"/>
  <c r="I23" i="8"/>
  <c r="H23" i="8"/>
  <c r="G23" i="8"/>
  <c r="F23" i="8"/>
  <c r="E23" i="8"/>
  <c r="D23" i="8"/>
  <c r="C23" i="8"/>
  <c r="N42" i="8"/>
  <c r="M42" i="8"/>
  <c r="L42" i="8"/>
  <c r="K42" i="8"/>
  <c r="J42" i="8"/>
  <c r="I42" i="8"/>
  <c r="H42" i="8"/>
  <c r="G42" i="8"/>
  <c r="F42" i="8"/>
  <c r="E42" i="8"/>
  <c r="D42" i="8"/>
  <c r="C42" i="8"/>
  <c r="N634" i="8"/>
  <c r="M634" i="8"/>
  <c r="L634" i="8"/>
  <c r="K634" i="8"/>
  <c r="J634" i="8"/>
  <c r="I634" i="8"/>
  <c r="H634" i="8"/>
  <c r="G634" i="8"/>
  <c r="F634" i="8"/>
  <c r="E634" i="8"/>
  <c r="D634" i="8"/>
  <c r="C634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N74" i="8"/>
  <c r="M74" i="8"/>
  <c r="L74" i="8"/>
  <c r="K74" i="8"/>
  <c r="J74" i="8"/>
  <c r="I74" i="8"/>
  <c r="H74" i="8"/>
  <c r="G74" i="8"/>
  <c r="F74" i="8"/>
  <c r="E74" i="8"/>
  <c r="D74" i="8"/>
  <c r="C74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N10" i="8"/>
  <c r="M10" i="8"/>
  <c r="L10" i="8"/>
  <c r="K10" i="8"/>
  <c r="J10" i="8"/>
  <c r="I10" i="8"/>
  <c r="H10" i="8"/>
  <c r="G10" i="8"/>
  <c r="F10" i="8"/>
  <c r="E10" i="8"/>
  <c r="D10" i="8"/>
  <c r="C10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N869" i="8"/>
  <c r="M869" i="8"/>
  <c r="L869" i="8"/>
  <c r="K869" i="8"/>
  <c r="J869" i="8"/>
  <c r="I869" i="8"/>
  <c r="H869" i="8"/>
  <c r="G869" i="8"/>
  <c r="F869" i="8"/>
  <c r="E869" i="8"/>
  <c r="D869" i="8"/>
  <c r="C869" i="8"/>
  <c r="N835" i="8"/>
  <c r="M835" i="8"/>
  <c r="L835" i="8"/>
  <c r="K835" i="8"/>
  <c r="J835" i="8"/>
  <c r="I835" i="8"/>
  <c r="H835" i="8"/>
  <c r="G835" i="8"/>
  <c r="F835" i="8"/>
  <c r="E835" i="8"/>
  <c r="D835" i="8"/>
  <c r="C835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N78" i="8"/>
  <c r="M78" i="8"/>
  <c r="L78" i="8"/>
  <c r="K78" i="8"/>
  <c r="J78" i="8"/>
  <c r="I78" i="8"/>
  <c r="H78" i="8"/>
  <c r="G78" i="8"/>
  <c r="F78" i="8"/>
  <c r="E78" i="8"/>
  <c r="D78" i="8"/>
  <c r="C78" i="8"/>
  <c r="N19" i="8"/>
  <c r="M19" i="8"/>
  <c r="L19" i="8"/>
  <c r="K19" i="8"/>
  <c r="J19" i="8"/>
  <c r="I19" i="8"/>
  <c r="H19" i="8"/>
  <c r="G19" i="8"/>
  <c r="F19" i="8"/>
  <c r="E19" i="8"/>
  <c r="D19" i="8"/>
  <c r="C19" i="8"/>
  <c r="N72" i="8"/>
  <c r="M72" i="8"/>
  <c r="L72" i="8"/>
  <c r="K72" i="8"/>
  <c r="J72" i="8"/>
  <c r="I72" i="8"/>
  <c r="H72" i="8"/>
  <c r="G72" i="8"/>
  <c r="F72" i="8"/>
  <c r="E72" i="8"/>
  <c r="D72" i="8"/>
  <c r="C72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N826" i="8"/>
  <c r="M826" i="8"/>
  <c r="L826" i="8"/>
  <c r="K826" i="8"/>
  <c r="J826" i="8"/>
  <c r="I826" i="8"/>
  <c r="H826" i="8"/>
  <c r="G826" i="8"/>
  <c r="F826" i="8"/>
  <c r="E826" i="8"/>
  <c r="D826" i="8"/>
  <c r="C826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N859" i="8"/>
  <c r="M859" i="8"/>
  <c r="L859" i="8"/>
  <c r="K859" i="8"/>
  <c r="J859" i="8"/>
  <c r="I859" i="8"/>
  <c r="H859" i="8"/>
  <c r="G859" i="8"/>
  <c r="F859" i="8"/>
  <c r="E859" i="8"/>
  <c r="D859" i="8"/>
  <c r="C859" i="8"/>
  <c r="N676" i="8"/>
  <c r="M676" i="8"/>
  <c r="L676" i="8"/>
  <c r="K676" i="8"/>
  <c r="J676" i="8"/>
  <c r="I676" i="8"/>
  <c r="H676" i="8"/>
  <c r="G676" i="8"/>
  <c r="F676" i="8"/>
  <c r="E676" i="8"/>
  <c r="D676" i="8"/>
  <c r="C676" i="8"/>
  <c r="N855" i="8"/>
  <c r="M855" i="8"/>
  <c r="L855" i="8"/>
  <c r="K855" i="8"/>
  <c r="J855" i="8"/>
  <c r="I855" i="8"/>
  <c r="H855" i="8"/>
  <c r="G855" i="8"/>
  <c r="F855" i="8"/>
  <c r="E855" i="8"/>
  <c r="D855" i="8"/>
  <c r="C855" i="8"/>
  <c r="N39" i="8"/>
  <c r="M39" i="8"/>
  <c r="L39" i="8"/>
  <c r="K39" i="8"/>
  <c r="J39" i="8"/>
  <c r="I39" i="8"/>
  <c r="H39" i="8"/>
  <c r="G39" i="8"/>
  <c r="F39" i="8"/>
  <c r="E39" i="8"/>
  <c r="D39" i="8"/>
  <c r="C39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N777" i="8"/>
  <c r="M777" i="8"/>
  <c r="L777" i="8"/>
  <c r="K777" i="8"/>
  <c r="J777" i="8"/>
  <c r="I777" i="8"/>
  <c r="H777" i="8"/>
  <c r="G777" i="8"/>
  <c r="F777" i="8"/>
  <c r="E777" i="8"/>
  <c r="D777" i="8"/>
  <c r="C777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N81" i="8"/>
  <c r="M81" i="8"/>
  <c r="L81" i="8"/>
  <c r="K81" i="8"/>
  <c r="J81" i="8"/>
  <c r="I81" i="8"/>
  <c r="H81" i="8"/>
  <c r="G81" i="8"/>
  <c r="F81" i="8"/>
  <c r="E81" i="8"/>
  <c r="D81" i="8"/>
  <c r="C81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N708" i="8"/>
  <c r="M708" i="8"/>
  <c r="L708" i="8"/>
  <c r="K708" i="8"/>
  <c r="J708" i="8"/>
  <c r="I708" i="8"/>
  <c r="H708" i="8"/>
  <c r="G708" i="8"/>
  <c r="F708" i="8"/>
  <c r="E708" i="8"/>
  <c r="D708" i="8"/>
  <c r="C708" i="8"/>
  <c r="N70" i="8"/>
  <c r="M70" i="8"/>
  <c r="L70" i="8"/>
  <c r="K70" i="8"/>
  <c r="J70" i="8"/>
  <c r="I70" i="8"/>
  <c r="H70" i="8"/>
  <c r="G70" i="8"/>
  <c r="F70" i="8"/>
  <c r="E70" i="8"/>
  <c r="D70" i="8"/>
  <c r="C70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N64" i="8"/>
  <c r="M64" i="8"/>
  <c r="L64" i="8"/>
  <c r="K64" i="8"/>
  <c r="J64" i="8"/>
  <c r="I64" i="8"/>
  <c r="H64" i="8"/>
  <c r="G64" i="8"/>
  <c r="F64" i="8"/>
  <c r="E64" i="8"/>
  <c r="D64" i="8"/>
  <c r="C64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N346" i="8"/>
  <c r="M346" i="8"/>
  <c r="L346" i="8"/>
  <c r="K346" i="8"/>
  <c r="J346" i="8"/>
  <c r="I346" i="8"/>
  <c r="H346" i="8"/>
  <c r="G346" i="8"/>
  <c r="F346" i="8"/>
  <c r="E346" i="8"/>
  <c r="D346" i="8"/>
  <c r="C346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N703" i="8"/>
  <c r="M703" i="8"/>
  <c r="L703" i="8"/>
  <c r="K703" i="8"/>
  <c r="J703" i="8"/>
  <c r="I703" i="8"/>
  <c r="H703" i="8"/>
  <c r="G703" i="8"/>
  <c r="F703" i="8"/>
  <c r="E703" i="8"/>
  <c r="D703" i="8"/>
  <c r="C703" i="8"/>
  <c r="N813" i="8"/>
  <c r="M813" i="8"/>
  <c r="L813" i="8"/>
  <c r="K813" i="8"/>
  <c r="J813" i="8"/>
  <c r="I813" i="8"/>
  <c r="H813" i="8"/>
  <c r="G813" i="8"/>
  <c r="F813" i="8"/>
  <c r="E813" i="8"/>
  <c r="D813" i="8"/>
  <c r="C813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N745" i="8"/>
  <c r="M745" i="8"/>
  <c r="L745" i="8"/>
  <c r="K745" i="8"/>
  <c r="J745" i="8"/>
  <c r="I745" i="8"/>
  <c r="H745" i="8"/>
  <c r="G745" i="8"/>
  <c r="F745" i="8"/>
  <c r="E745" i="8"/>
  <c r="D745" i="8"/>
  <c r="C745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N834" i="8"/>
  <c r="M834" i="8"/>
  <c r="L834" i="8"/>
  <c r="K834" i="8"/>
  <c r="J834" i="8"/>
  <c r="I834" i="8"/>
  <c r="H834" i="8"/>
  <c r="G834" i="8"/>
  <c r="F834" i="8"/>
  <c r="E834" i="8"/>
  <c r="D834" i="8"/>
  <c r="C834" i="8"/>
  <c r="N726" i="8"/>
  <c r="M726" i="8"/>
  <c r="L726" i="8"/>
  <c r="K726" i="8"/>
  <c r="J726" i="8"/>
  <c r="I726" i="8"/>
  <c r="H726" i="8"/>
  <c r="G726" i="8"/>
  <c r="F726" i="8"/>
  <c r="E726" i="8"/>
  <c r="D726" i="8"/>
  <c r="C726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N712" i="8"/>
  <c r="M712" i="8"/>
  <c r="L712" i="8"/>
  <c r="K712" i="8"/>
  <c r="J712" i="8"/>
  <c r="I712" i="8"/>
  <c r="H712" i="8"/>
  <c r="G712" i="8"/>
  <c r="F712" i="8"/>
  <c r="E712" i="8"/>
  <c r="D712" i="8"/>
  <c r="C712" i="8"/>
  <c r="N770" i="8"/>
  <c r="M770" i="8"/>
  <c r="L770" i="8"/>
  <c r="K770" i="8"/>
  <c r="J770" i="8"/>
  <c r="I770" i="8"/>
  <c r="H770" i="8"/>
  <c r="G770" i="8"/>
  <c r="F770" i="8"/>
  <c r="E770" i="8"/>
  <c r="D770" i="8"/>
  <c r="C770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N811" i="8"/>
  <c r="M811" i="8"/>
  <c r="L811" i="8"/>
  <c r="K811" i="8"/>
  <c r="J811" i="8"/>
  <c r="I811" i="8"/>
  <c r="H811" i="8"/>
  <c r="G811" i="8"/>
  <c r="F811" i="8"/>
  <c r="E811" i="8"/>
  <c r="D811" i="8"/>
  <c r="C811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N707" i="8"/>
  <c r="M707" i="8"/>
  <c r="L707" i="8"/>
  <c r="K707" i="8"/>
  <c r="J707" i="8"/>
  <c r="I707" i="8"/>
  <c r="H707" i="8"/>
  <c r="G707" i="8"/>
  <c r="F707" i="8"/>
  <c r="E707" i="8"/>
  <c r="D707" i="8"/>
  <c r="C707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N52" i="8"/>
  <c r="M52" i="8"/>
  <c r="L52" i="8"/>
  <c r="K52" i="8"/>
  <c r="J52" i="8"/>
  <c r="I52" i="8"/>
  <c r="H52" i="8"/>
  <c r="G52" i="8"/>
  <c r="F52" i="8"/>
  <c r="E52" i="8"/>
  <c r="D52" i="8"/>
  <c r="C52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N9" i="8"/>
  <c r="M9" i="8"/>
  <c r="L9" i="8"/>
  <c r="K9" i="8"/>
  <c r="J9" i="8"/>
  <c r="I9" i="8"/>
  <c r="H9" i="8"/>
  <c r="G9" i="8"/>
  <c r="F9" i="8"/>
  <c r="E9" i="8"/>
  <c r="D9" i="8"/>
  <c r="C9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N696" i="8"/>
  <c r="M696" i="8"/>
  <c r="L696" i="8"/>
  <c r="K696" i="8"/>
  <c r="J696" i="8"/>
  <c r="I696" i="8"/>
  <c r="H696" i="8"/>
  <c r="G696" i="8"/>
  <c r="F696" i="8"/>
  <c r="E696" i="8"/>
  <c r="D696" i="8"/>
  <c r="C696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N286" i="8"/>
  <c r="M286" i="8"/>
  <c r="L286" i="8"/>
  <c r="K286" i="8"/>
  <c r="J286" i="8"/>
  <c r="I286" i="8"/>
  <c r="H286" i="8"/>
  <c r="G286" i="8"/>
  <c r="F286" i="8"/>
  <c r="E286" i="8"/>
  <c r="D286" i="8"/>
  <c r="C28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N47" i="8"/>
  <c r="M47" i="8"/>
  <c r="L47" i="8"/>
  <c r="K47" i="8"/>
  <c r="J47" i="8"/>
  <c r="I47" i="8"/>
  <c r="H47" i="8"/>
  <c r="G47" i="8"/>
  <c r="F47" i="8"/>
  <c r="E47" i="8"/>
  <c r="D47" i="8"/>
  <c r="C47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N860" i="8"/>
  <c r="M860" i="8"/>
  <c r="L860" i="8"/>
  <c r="K860" i="8"/>
  <c r="J860" i="8"/>
  <c r="I860" i="8"/>
  <c r="H860" i="8"/>
  <c r="G860" i="8"/>
  <c r="F860" i="8"/>
  <c r="E860" i="8"/>
  <c r="D860" i="8"/>
  <c r="C860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N34" i="8"/>
  <c r="M34" i="8"/>
  <c r="L34" i="8"/>
  <c r="K34" i="8"/>
  <c r="J34" i="8"/>
  <c r="I34" i="8"/>
  <c r="H34" i="8"/>
  <c r="G34" i="8"/>
  <c r="F34" i="8"/>
  <c r="E34" i="8"/>
  <c r="D34" i="8"/>
  <c r="C34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N877" i="8"/>
  <c r="M877" i="8"/>
  <c r="L877" i="8"/>
  <c r="K877" i="8"/>
  <c r="J877" i="8"/>
  <c r="I877" i="8"/>
  <c r="H877" i="8"/>
  <c r="G877" i="8"/>
  <c r="F877" i="8"/>
  <c r="E877" i="8"/>
  <c r="D877" i="8"/>
  <c r="C877" i="8"/>
  <c r="N728" i="8"/>
  <c r="M728" i="8"/>
  <c r="L728" i="8"/>
  <c r="K728" i="8"/>
  <c r="J728" i="8"/>
  <c r="I728" i="8"/>
  <c r="H728" i="8"/>
  <c r="G728" i="8"/>
  <c r="F728" i="8"/>
  <c r="E728" i="8"/>
  <c r="D728" i="8"/>
  <c r="C728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N786" i="8"/>
  <c r="M786" i="8"/>
  <c r="L786" i="8"/>
  <c r="K786" i="8"/>
  <c r="J786" i="8"/>
  <c r="I786" i="8"/>
  <c r="H786" i="8"/>
  <c r="G786" i="8"/>
  <c r="F786" i="8"/>
  <c r="E786" i="8"/>
  <c r="D786" i="8"/>
  <c r="C786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N925" i="8"/>
  <c r="M925" i="8"/>
  <c r="L925" i="8"/>
  <c r="K925" i="8"/>
  <c r="J925" i="8"/>
  <c r="I925" i="8"/>
  <c r="H925" i="8"/>
  <c r="G925" i="8"/>
  <c r="F925" i="8"/>
  <c r="E925" i="8"/>
  <c r="D925" i="8"/>
  <c r="C925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N289" i="8"/>
  <c r="M289" i="8"/>
  <c r="L289" i="8"/>
  <c r="K289" i="8"/>
  <c r="J289" i="8"/>
  <c r="I289" i="8"/>
  <c r="H289" i="8"/>
  <c r="G289" i="8"/>
  <c r="F289" i="8"/>
  <c r="E289" i="8"/>
  <c r="D289" i="8"/>
  <c r="C289" i="8"/>
  <c r="N744" i="8"/>
  <c r="M744" i="8"/>
  <c r="L744" i="8"/>
  <c r="K744" i="8"/>
  <c r="J744" i="8"/>
  <c r="I744" i="8"/>
  <c r="H744" i="8"/>
  <c r="G744" i="8"/>
  <c r="F744" i="8"/>
  <c r="E744" i="8"/>
  <c r="D744" i="8"/>
  <c r="C744" i="8"/>
  <c r="N884" i="8"/>
  <c r="M884" i="8"/>
  <c r="L884" i="8"/>
  <c r="K884" i="8"/>
  <c r="J884" i="8"/>
  <c r="I884" i="8"/>
  <c r="H884" i="8"/>
  <c r="G884" i="8"/>
  <c r="F884" i="8"/>
  <c r="E884" i="8"/>
  <c r="D884" i="8"/>
  <c r="C884" i="8"/>
  <c r="N758" i="8"/>
  <c r="M758" i="8"/>
  <c r="L758" i="8"/>
  <c r="K758" i="8"/>
  <c r="J758" i="8"/>
  <c r="I758" i="8"/>
  <c r="H758" i="8"/>
  <c r="G758" i="8"/>
  <c r="F758" i="8"/>
  <c r="E758" i="8"/>
  <c r="D758" i="8"/>
  <c r="C758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N77" i="8"/>
  <c r="M77" i="8"/>
  <c r="L77" i="8"/>
  <c r="K77" i="8"/>
  <c r="J77" i="8"/>
  <c r="I77" i="8"/>
  <c r="H77" i="8"/>
  <c r="G77" i="8"/>
  <c r="F77" i="8"/>
  <c r="E77" i="8"/>
  <c r="D77" i="8"/>
  <c r="C77" i="8"/>
  <c r="N724" i="8"/>
  <c r="M724" i="8"/>
  <c r="L724" i="8"/>
  <c r="K724" i="8"/>
  <c r="J724" i="8"/>
  <c r="I724" i="8"/>
  <c r="H724" i="8"/>
  <c r="G724" i="8"/>
  <c r="F724" i="8"/>
  <c r="E724" i="8"/>
  <c r="D724" i="8"/>
  <c r="C724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N754" i="8"/>
  <c r="M754" i="8"/>
  <c r="L754" i="8"/>
  <c r="K754" i="8"/>
  <c r="J754" i="8"/>
  <c r="I754" i="8"/>
  <c r="H754" i="8"/>
  <c r="G754" i="8"/>
  <c r="F754" i="8"/>
  <c r="E754" i="8"/>
  <c r="D754" i="8"/>
  <c r="C754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N95" i="8"/>
  <c r="M95" i="8"/>
  <c r="L95" i="8"/>
  <c r="K95" i="8"/>
  <c r="J95" i="8"/>
  <c r="I95" i="8"/>
  <c r="H95" i="8"/>
  <c r="G95" i="8"/>
  <c r="F95" i="8"/>
  <c r="E95" i="8"/>
  <c r="D95" i="8"/>
  <c r="C95" i="8"/>
  <c r="N933" i="8"/>
  <c r="M933" i="8"/>
  <c r="L933" i="8"/>
  <c r="K933" i="8"/>
  <c r="J933" i="8"/>
  <c r="I933" i="8"/>
  <c r="H933" i="8"/>
  <c r="G933" i="8"/>
  <c r="F933" i="8"/>
  <c r="E933" i="8"/>
  <c r="D933" i="8"/>
  <c r="C933" i="8"/>
  <c r="N882" i="8"/>
  <c r="M882" i="8"/>
  <c r="L882" i="8"/>
  <c r="K882" i="8"/>
  <c r="J882" i="8"/>
  <c r="I882" i="8"/>
  <c r="H882" i="8"/>
  <c r="G882" i="8"/>
  <c r="F882" i="8"/>
  <c r="E882" i="8"/>
  <c r="D882" i="8"/>
  <c r="C882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N736" i="8"/>
  <c r="M736" i="8"/>
  <c r="L736" i="8"/>
  <c r="K736" i="8"/>
  <c r="J736" i="8"/>
  <c r="I736" i="8"/>
  <c r="H736" i="8"/>
  <c r="G736" i="8"/>
  <c r="F736" i="8"/>
  <c r="E736" i="8"/>
  <c r="D736" i="8"/>
  <c r="C736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N780" i="8"/>
  <c r="M780" i="8"/>
  <c r="L780" i="8"/>
  <c r="K780" i="8"/>
  <c r="J780" i="8"/>
  <c r="I780" i="8"/>
  <c r="H780" i="8"/>
  <c r="G780" i="8"/>
  <c r="F780" i="8"/>
  <c r="E780" i="8"/>
  <c r="D780" i="8"/>
  <c r="C780" i="8"/>
  <c r="N905" i="8"/>
  <c r="M905" i="8"/>
  <c r="L905" i="8"/>
  <c r="K905" i="8"/>
  <c r="J905" i="8"/>
  <c r="I905" i="8"/>
  <c r="H905" i="8"/>
  <c r="G905" i="8"/>
  <c r="F905" i="8"/>
  <c r="E905" i="8"/>
  <c r="D905" i="8"/>
  <c r="C905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N89" i="8"/>
  <c r="M89" i="8"/>
  <c r="L89" i="8"/>
  <c r="K89" i="8"/>
  <c r="J89" i="8"/>
  <c r="I89" i="8"/>
  <c r="H89" i="8"/>
  <c r="G89" i="8"/>
  <c r="F89" i="8"/>
  <c r="E89" i="8"/>
  <c r="D89" i="8"/>
  <c r="C89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N665" i="8"/>
  <c r="M665" i="8"/>
  <c r="L665" i="8"/>
  <c r="K665" i="8"/>
  <c r="J665" i="8"/>
  <c r="I665" i="8"/>
  <c r="H665" i="8"/>
  <c r="G665" i="8"/>
  <c r="F665" i="8"/>
  <c r="E665" i="8"/>
  <c r="D665" i="8"/>
  <c r="C665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N929" i="8"/>
  <c r="M929" i="8"/>
  <c r="L929" i="8"/>
  <c r="K929" i="8"/>
  <c r="J929" i="8"/>
  <c r="I929" i="8"/>
  <c r="H929" i="8"/>
  <c r="G929" i="8"/>
  <c r="F929" i="8"/>
  <c r="E929" i="8"/>
  <c r="D929" i="8"/>
  <c r="C929" i="8"/>
  <c r="N88" i="8"/>
  <c r="M88" i="8"/>
  <c r="L88" i="8"/>
  <c r="K88" i="8"/>
  <c r="J88" i="8"/>
  <c r="I88" i="8"/>
  <c r="H88" i="8"/>
  <c r="G88" i="8"/>
  <c r="F88" i="8"/>
  <c r="E88" i="8"/>
  <c r="D88" i="8"/>
  <c r="C88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N846" i="8"/>
  <c r="M846" i="8"/>
  <c r="L846" i="8"/>
  <c r="K846" i="8"/>
  <c r="J846" i="8"/>
  <c r="I846" i="8"/>
  <c r="H846" i="8"/>
  <c r="G846" i="8"/>
  <c r="F846" i="8"/>
  <c r="E846" i="8"/>
  <c r="D846" i="8"/>
  <c r="C846" i="8"/>
  <c r="N701" i="8"/>
  <c r="M701" i="8"/>
  <c r="L701" i="8"/>
  <c r="K701" i="8"/>
  <c r="J701" i="8"/>
  <c r="I701" i="8"/>
  <c r="H701" i="8"/>
  <c r="G701" i="8"/>
  <c r="F701" i="8"/>
  <c r="E701" i="8"/>
  <c r="D701" i="8"/>
  <c r="C701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N93" i="8"/>
  <c r="M93" i="8"/>
  <c r="L93" i="8"/>
  <c r="K93" i="8"/>
  <c r="J93" i="8"/>
  <c r="I93" i="8"/>
  <c r="H93" i="8"/>
  <c r="G93" i="8"/>
  <c r="F93" i="8"/>
  <c r="E93" i="8"/>
  <c r="D93" i="8"/>
  <c r="C93" i="8"/>
  <c r="N809" i="8"/>
  <c r="M809" i="8"/>
  <c r="L809" i="8"/>
  <c r="K809" i="8"/>
  <c r="J809" i="8"/>
  <c r="I809" i="8"/>
  <c r="H809" i="8"/>
  <c r="G809" i="8"/>
  <c r="F809" i="8"/>
  <c r="E809" i="8"/>
  <c r="D809" i="8"/>
  <c r="C809" i="8"/>
  <c r="N817" i="8"/>
  <c r="M817" i="8"/>
  <c r="L817" i="8"/>
  <c r="K817" i="8"/>
  <c r="J817" i="8"/>
  <c r="I817" i="8"/>
  <c r="H817" i="8"/>
  <c r="G817" i="8"/>
  <c r="F817" i="8"/>
  <c r="E817" i="8"/>
  <c r="D817" i="8"/>
  <c r="C817" i="8"/>
  <c r="N916" i="8"/>
  <c r="M916" i="8"/>
  <c r="L916" i="8"/>
  <c r="K916" i="8"/>
  <c r="J916" i="8"/>
  <c r="I916" i="8"/>
  <c r="H916" i="8"/>
  <c r="G916" i="8"/>
  <c r="F916" i="8"/>
  <c r="E916" i="8"/>
  <c r="D916" i="8"/>
  <c r="C916" i="8"/>
  <c r="N802" i="8"/>
  <c r="M802" i="8"/>
  <c r="L802" i="8"/>
  <c r="K802" i="8"/>
  <c r="J802" i="8"/>
  <c r="I802" i="8"/>
  <c r="H802" i="8"/>
  <c r="G802" i="8"/>
  <c r="F802" i="8"/>
  <c r="E802" i="8"/>
  <c r="D802" i="8"/>
  <c r="C802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N671" i="8"/>
  <c r="M671" i="8"/>
  <c r="L671" i="8"/>
  <c r="K671" i="8"/>
  <c r="J671" i="8"/>
  <c r="I671" i="8"/>
  <c r="H671" i="8"/>
  <c r="G671" i="8"/>
  <c r="F671" i="8"/>
  <c r="E671" i="8"/>
  <c r="D671" i="8"/>
  <c r="C671" i="8"/>
  <c r="N926" i="8"/>
  <c r="M926" i="8"/>
  <c r="L926" i="8"/>
  <c r="K926" i="8"/>
  <c r="J926" i="8"/>
  <c r="I926" i="8"/>
  <c r="H926" i="8"/>
  <c r="G926" i="8"/>
  <c r="F926" i="8"/>
  <c r="E926" i="8"/>
  <c r="D926" i="8"/>
  <c r="C926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N734" i="8"/>
  <c r="M734" i="8"/>
  <c r="L734" i="8"/>
  <c r="K734" i="8"/>
  <c r="J734" i="8"/>
  <c r="I734" i="8"/>
  <c r="H734" i="8"/>
  <c r="G734" i="8"/>
  <c r="F734" i="8"/>
  <c r="E734" i="8"/>
  <c r="D734" i="8"/>
  <c r="C734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N697" i="8"/>
  <c r="N653" i="8"/>
  <c r="N764" i="8"/>
  <c r="N319" i="8"/>
  <c r="N652" i="8"/>
  <c r="P1551" i="4"/>
  <c r="O1551" i="4"/>
  <c r="M1551" i="4"/>
  <c r="P2103" i="4"/>
  <c r="O2103" i="4"/>
  <c r="M2103" i="4"/>
  <c r="P2148" i="4"/>
  <c r="O2148" i="4"/>
  <c r="M2148" i="4"/>
  <c r="M1552" i="4"/>
  <c r="O1552" i="4"/>
  <c r="P1552" i="4"/>
  <c r="N563" i="8"/>
  <c r="N296" i="8"/>
  <c r="N105" i="8"/>
  <c r="N881" i="8"/>
  <c r="N214" i="8"/>
  <c r="N695" i="8"/>
  <c r="N854" i="8"/>
  <c r="N842" i="8"/>
  <c r="N409" i="8"/>
  <c r="N391" i="8"/>
  <c r="N340" i="8"/>
  <c r="N51" i="8"/>
  <c r="N120" i="8"/>
  <c r="P4723" i="4"/>
  <c r="O4723" i="4"/>
  <c r="M4723" i="4"/>
  <c r="P4586" i="4"/>
  <c r="O4586" i="4"/>
  <c r="M4586" i="4"/>
  <c r="P4564" i="4"/>
  <c r="O4564" i="4"/>
  <c r="M4564" i="4"/>
  <c r="P4542" i="4"/>
  <c r="O4542" i="4"/>
  <c r="M4542" i="4"/>
  <c r="P4541" i="4"/>
  <c r="O4541" i="4"/>
  <c r="M4541" i="4"/>
  <c r="P4427" i="4"/>
  <c r="O4427" i="4"/>
  <c r="M4427" i="4"/>
  <c r="P4426" i="4"/>
  <c r="O4426" i="4"/>
  <c r="M4426" i="4"/>
  <c r="P4319" i="4"/>
  <c r="O4319" i="4"/>
  <c r="M4319" i="4"/>
  <c r="P4221" i="4"/>
  <c r="O4221" i="4"/>
  <c r="M4221" i="4"/>
  <c r="M4018" i="4"/>
  <c r="O4018" i="4"/>
  <c r="P4018" i="4"/>
  <c r="M4085" i="4"/>
  <c r="O4085" i="4"/>
  <c r="P4085" i="4"/>
  <c r="M4332" i="4"/>
  <c r="O4332" i="4"/>
  <c r="P4332" i="4"/>
  <c r="M4371" i="4"/>
  <c r="O4371" i="4"/>
  <c r="P4371" i="4"/>
  <c r="M4468" i="4"/>
  <c r="O4468" i="4"/>
  <c r="P4468" i="4"/>
  <c r="M4673" i="4"/>
  <c r="O4673" i="4"/>
  <c r="P4673" i="4"/>
  <c r="M4722" i="4"/>
  <c r="O4722" i="4"/>
  <c r="P4722" i="4"/>
  <c r="M4629" i="4"/>
  <c r="O4629" i="4"/>
  <c r="P4629" i="4"/>
  <c r="M4392" i="4"/>
  <c r="O4392" i="4"/>
  <c r="P4392" i="4"/>
  <c r="M4365" i="4"/>
  <c r="O4365" i="4"/>
  <c r="P4365" i="4"/>
  <c r="M4340" i="4"/>
  <c r="O4340" i="4"/>
  <c r="P4340" i="4"/>
  <c r="M4269" i="4"/>
  <c r="O4269" i="4"/>
  <c r="P4269" i="4"/>
  <c r="M4222" i="4"/>
  <c r="O4222" i="4"/>
  <c r="P4222" i="4"/>
  <c r="M4214" i="4"/>
  <c r="O4214" i="4"/>
  <c r="P4214" i="4"/>
  <c r="M4205" i="4"/>
  <c r="O4205" i="4"/>
  <c r="P4205" i="4"/>
  <c r="M4131" i="4"/>
  <c r="O4131" i="4"/>
  <c r="P4131" i="4"/>
  <c r="M4152" i="4"/>
  <c r="O4152" i="4"/>
  <c r="P4152" i="4"/>
  <c r="O734" i="8" l="1"/>
  <c r="P734" i="8" s="1"/>
  <c r="S734" i="8" s="1"/>
  <c r="T734" i="8" s="1"/>
  <c r="O389" i="8"/>
  <c r="O671" i="8"/>
  <c r="P671" i="8" s="1"/>
  <c r="S671" i="8" s="1"/>
  <c r="T671" i="8" s="1"/>
  <c r="O101" i="8"/>
  <c r="Q101" i="8" s="1"/>
  <c r="O481" i="8"/>
  <c r="P481" i="8" s="1"/>
  <c r="S481" i="8" s="1"/>
  <c r="T481" i="8" s="1"/>
  <c r="O802" i="8"/>
  <c r="O809" i="8"/>
  <c r="Q809" i="8" s="1"/>
  <c r="O93" i="8"/>
  <c r="Q93" i="8" s="1"/>
  <c r="O701" i="8"/>
  <c r="P701" i="8" s="1"/>
  <c r="S701" i="8" s="1"/>
  <c r="T701" i="8" s="1"/>
  <c r="O846" i="8"/>
  <c r="O184" i="8"/>
  <c r="Q184" i="8" s="1"/>
  <c r="O209" i="8"/>
  <c r="O232" i="8"/>
  <c r="Q232" i="8" s="1"/>
  <c r="O468" i="8"/>
  <c r="O665" i="8"/>
  <c r="Q665" i="8" s="1"/>
  <c r="O157" i="8"/>
  <c r="Q157" i="8" s="1"/>
  <c r="O89" i="8"/>
  <c r="Q89" i="8" s="1"/>
  <c r="O341" i="8"/>
  <c r="O312" i="8"/>
  <c r="P312" i="8" s="1"/>
  <c r="S312" i="8" s="1"/>
  <c r="T312" i="8" s="1"/>
  <c r="O244" i="8"/>
  <c r="Q244" i="8" s="1"/>
  <c r="O589" i="8"/>
  <c r="Q589" i="8" s="1"/>
  <c r="O180" i="8"/>
  <c r="Q180" i="8" s="1"/>
  <c r="O439" i="8"/>
  <c r="Q439" i="8" s="1"/>
  <c r="O905" i="8"/>
  <c r="P905" i="8" s="1"/>
  <c r="O780" i="8"/>
  <c r="Q780" i="8" s="1"/>
  <c r="O449" i="8"/>
  <c r="O736" i="8"/>
  <c r="P736" i="8" s="1"/>
  <c r="S736" i="8" s="1"/>
  <c r="T736" i="8" s="1"/>
  <c r="O171" i="8"/>
  <c r="Q171" i="8" s="1"/>
  <c r="O882" i="8"/>
  <c r="Q882" i="8" s="1"/>
  <c r="O95" i="8"/>
  <c r="Q95" i="8" s="1"/>
  <c r="O615" i="8"/>
  <c r="P615" i="8" s="1"/>
  <c r="S615" i="8" s="1"/>
  <c r="T615" i="8" s="1"/>
  <c r="O452" i="8"/>
  <c r="Q452" i="8" s="1"/>
  <c r="O430" i="8"/>
  <c r="Q430" i="8" s="1"/>
  <c r="O754" i="8"/>
  <c r="O587" i="8"/>
  <c r="P587" i="8" s="1"/>
  <c r="S587" i="8" s="1"/>
  <c r="T587" i="8" s="1"/>
  <c r="O627" i="8"/>
  <c r="Q627" i="8" s="1"/>
  <c r="O233" i="8"/>
  <c r="Q233" i="8" s="1"/>
  <c r="O404" i="8"/>
  <c r="Q404" i="8" s="1"/>
  <c r="O926" i="8"/>
  <c r="Q926" i="8" s="1"/>
  <c r="O724" i="8"/>
  <c r="P724" i="8" s="1"/>
  <c r="S724" i="8" s="1"/>
  <c r="T724" i="8" s="1"/>
  <c r="O77" i="8"/>
  <c r="Q77" i="8" s="1"/>
  <c r="O290" i="8"/>
  <c r="Q290" i="8" s="1"/>
  <c r="O884" i="8"/>
  <c r="P884" i="8" s="1"/>
  <c r="S884" i="8" s="1"/>
  <c r="T884" i="8" s="1"/>
  <c r="O289" i="8"/>
  <c r="O925" i="8"/>
  <c r="P925" i="8" s="1"/>
  <c r="S925" i="8" s="1"/>
  <c r="T925" i="8" s="1"/>
  <c r="O480" i="8"/>
  <c r="O177" i="8"/>
  <c r="Q177" i="8" s="1"/>
  <c r="O150" i="8"/>
  <c r="Q150" i="8" s="1"/>
  <c r="O267" i="8"/>
  <c r="Q267" i="8" s="1"/>
  <c r="O347" i="8"/>
  <c r="O291" i="8"/>
  <c r="Q291" i="8" s="1"/>
  <c r="O786" i="8"/>
  <c r="Q786" i="8" s="1"/>
  <c r="O728" i="8"/>
  <c r="Q728" i="8" s="1"/>
  <c r="O877" i="8"/>
  <c r="O136" i="8"/>
  <c r="Q136" i="8" s="1"/>
  <c r="O578" i="8"/>
  <c r="Q578" i="8" s="1"/>
  <c r="O860" i="8"/>
  <c r="P860" i="8" s="1"/>
  <c r="S860" i="8" s="1"/>
  <c r="T860" i="8" s="1"/>
  <c r="O47" i="8"/>
  <c r="Q47" i="8" s="1"/>
  <c r="O286" i="8"/>
  <c r="Q286" i="8" s="1"/>
  <c r="O594" i="8"/>
  <c r="P594" i="8" s="1"/>
  <c r="S594" i="8" s="1"/>
  <c r="T594" i="8" s="1"/>
  <c r="O696" i="8"/>
  <c r="P696" i="8" s="1"/>
  <c r="S696" i="8" s="1"/>
  <c r="T696" i="8" s="1"/>
  <c r="O330" i="8"/>
  <c r="O9" i="8"/>
  <c r="O356" i="8"/>
  <c r="P356" i="8" s="1"/>
  <c r="S356" i="8" s="1"/>
  <c r="T356" i="8" s="1"/>
  <c r="O590" i="8"/>
  <c r="Q590" i="8" s="1"/>
  <c r="O249" i="8"/>
  <c r="Q249" i="8" s="1"/>
  <c r="O168" i="8"/>
  <c r="Q168" i="8" s="1"/>
  <c r="O522" i="8"/>
  <c r="Q522" i="8" s="1"/>
  <c r="O559" i="8"/>
  <c r="Q559" i="8" s="1"/>
  <c r="O595" i="8"/>
  <c r="O616" i="8"/>
  <c r="Q616" i="8" s="1"/>
  <c r="O770" i="8"/>
  <c r="Q770" i="8" s="1"/>
  <c r="O712" i="8"/>
  <c r="P712" i="8" s="1"/>
  <c r="S712" i="8" s="1"/>
  <c r="T712" i="8" s="1"/>
  <c r="O726" i="8"/>
  <c r="O834" i="8"/>
  <c r="Q834" i="8" s="1"/>
  <c r="O287" i="8"/>
  <c r="Q287" i="8" s="1"/>
  <c r="O813" i="8"/>
  <c r="Q813" i="8" s="1"/>
  <c r="O164" i="8"/>
  <c r="Q164" i="8" s="1"/>
  <c r="O346" i="8"/>
  <c r="P346" i="8" s="1"/>
  <c r="S346" i="8" s="1"/>
  <c r="T346" i="8" s="1"/>
  <c r="O81" i="8"/>
  <c r="Q81" i="8" s="1"/>
  <c r="O574" i="8"/>
  <c r="P574" i="8" s="1"/>
  <c r="S574" i="8" s="1"/>
  <c r="T574" i="8" s="1"/>
  <c r="O486" i="8"/>
  <c r="P486" i="8" s="1"/>
  <c r="S486" i="8" s="1"/>
  <c r="T486" i="8" s="1"/>
  <c r="O487" i="8"/>
  <c r="Q487" i="8" s="1"/>
  <c r="O416" i="8"/>
  <c r="Q416" i="8" s="1"/>
  <c r="O294" i="8"/>
  <c r="O530" i="8"/>
  <c r="Q530" i="8" s="1"/>
  <c r="O376" i="8"/>
  <c r="Q376" i="8" s="1"/>
  <c r="O505" i="8"/>
  <c r="Q505" i="8" s="1"/>
  <c r="O777" i="8"/>
  <c r="Q777" i="8" s="1"/>
  <c r="O318" i="8"/>
  <c r="P318" i="8" s="1"/>
  <c r="S318" i="8" s="1"/>
  <c r="T318" i="8" s="1"/>
  <c r="O39" i="8"/>
  <c r="Q39" i="8" s="1"/>
  <c r="O855" i="8"/>
  <c r="P855" i="8" s="1"/>
  <c r="S855" i="8" s="1"/>
  <c r="T855" i="8" s="1"/>
  <c r="O676" i="8"/>
  <c r="P676" i="8" s="1"/>
  <c r="S676" i="8" s="1"/>
  <c r="T676" i="8" s="1"/>
  <c r="O859" i="8"/>
  <c r="Q859" i="8" s="1"/>
  <c r="O162" i="8"/>
  <c r="Q162" i="8" s="1"/>
  <c r="O161" i="8"/>
  <c r="Q161" i="8" s="1"/>
  <c r="O826" i="8"/>
  <c r="P826" i="8" s="1"/>
  <c r="S826" i="8" s="1"/>
  <c r="T826" i="8" s="1"/>
  <c r="O450" i="8"/>
  <c r="Q450" i="8" s="1"/>
  <c r="O488" i="8"/>
  <c r="P488" i="8" s="1"/>
  <c r="O72" i="8"/>
  <c r="Q72" i="8" s="1"/>
  <c r="O19" i="8"/>
  <c r="Q19" i="8" s="1"/>
  <c r="O78" i="8"/>
  <c r="Q78" i="8" s="1"/>
  <c r="O366" i="8"/>
  <c r="Q366" i="8" s="1"/>
  <c r="O835" i="8"/>
  <c r="Q835" i="8" s="1"/>
  <c r="O869" i="8"/>
  <c r="Q869" i="8" s="1"/>
  <c r="O374" i="8"/>
  <c r="P374" i="8" s="1"/>
  <c r="S374" i="8" s="1"/>
  <c r="T374" i="8" s="1"/>
  <c r="O221" i="8"/>
  <c r="Q221" i="8" s="1"/>
  <c r="O10" i="8"/>
  <c r="Q10" i="8" s="1"/>
  <c r="O503" i="8"/>
  <c r="P503" i="8" s="1"/>
  <c r="S503" i="8" s="1"/>
  <c r="T503" i="8" s="1"/>
  <c r="O333" i="8"/>
  <c r="Q333" i="8" s="1"/>
  <c r="O172" i="8"/>
  <c r="O435" i="8"/>
  <c r="P435" i="8" s="1"/>
  <c r="S435" i="8" s="1"/>
  <c r="T435" i="8" s="1"/>
  <c r="O74" i="8"/>
  <c r="Q74" i="8" s="1"/>
  <c r="O343" i="8"/>
  <c r="Q343" i="8" s="1"/>
  <c r="O634" i="8"/>
  <c r="Q634" i="8" s="1"/>
  <c r="O42" i="8"/>
  <c r="Q42" i="8" s="1"/>
  <c r="O23" i="8"/>
  <c r="Q23" i="8" s="1"/>
  <c r="O638" i="8"/>
  <c r="Q638" i="8" s="1"/>
  <c r="O335" i="8"/>
  <c r="P335" i="8" s="1"/>
  <c r="S335" i="8" s="1"/>
  <c r="T335" i="8" s="1"/>
  <c r="O821" i="8"/>
  <c r="P821" i="8" s="1"/>
  <c r="S821" i="8" s="1"/>
  <c r="T821" i="8" s="1"/>
  <c r="O774" i="8"/>
  <c r="Q774" i="8" s="1"/>
  <c r="O185" i="8"/>
  <c r="Q389" i="8"/>
  <c r="P389" i="8"/>
  <c r="S389" i="8" s="1"/>
  <c r="T389" i="8" s="1"/>
  <c r="P404" i="8"/>
  <c r="S404" i="8" s="1"/>
  <c r="T404" i="8" s="1"/>
  <c r="Q802" i="8"/>
  <c r="P802" i="8"/>
  <c r="S802" i="8" s="1"/>
  <c r="T802" i="8" s="1"/>
  <c r="Q846" i="8"/>
  <c r="P846" i="8"/>
  <c r="S846" i="8" s="1"/>
  <c r="T846" i="8" s="1"/>
  <c r="Q468" i="8"/>
  <c r="P468" i="8"/>
  <c r="S468" i="8" s="1"/>
  <c r="T468" i="8" s="1"/>
  <c r="Q341" i="8"/>
  <c r="P341" i="8"/>
  <c r="S341" i="8" s="1"/>
  <c r="T341" i="8" s="1"/>
  <c r="P180" i="8"/>
  <c r="S180" i="8" s="1"/>
  <c r="T180" i="8" s="1"/>
  <c r="Q449" i="8"/>
  <c r="P449" i="8"/>
  <c r="S449" i="8" s="1"/>
  <c r="T449" i="8" s="1"/>
  <c r="Q754" i="8"/>
  <c r="P754" i="8"/>
  <c r="S754" i="8" s="1"/>
  <c r="T754" i="8" s="1"/>
  <c r="Q347" i="8"/>
  <c r="P347" i="8"/>
  <c r="S347" i="8" s="1"/>
  <c r="T347" i="8" s="1"/>
  <c r="O916" i="8"/>
  <c r="O817" i="8"/>
  <c r="O929" i="8"/>
  <c r="O529" i="8"/>
  <c r="O447" i="8"/>
  <c r="O584" i="8"/>
  <c r="O88" i="8"/>
  <c r="Q88" i="8" s="1"/>
  <c r="O457" i="8"/>
  <c r="O933" i="8"/>
  <c r="O207" i="8"/>
  <c r="Q207" i="8" s="1"/>
  <c r="O141" i="8"/>
  <c r="Q141" i="8" s="1"/>
  <c r="Q877" i="8"/>
  <c r="P877" i="8"/>
  <c r="S877" i="8" s="1"/>
  <c r="T877" i="8" s="1"/>
  <c r="P290" i="8"/>
  <c r="S290" i="8" s="1"/>
  <c r="T290" i="8" s="1"/>
  <c r="Q480" i="8"/>
  <c r="P480" i="8"/>
  <c r="S480" i="8" s="1"/>
  <c r="T480" i="8" s="1"/>
  <c r="P164" i="8"/>
  <c r="S164" i="8" s="1"/>
  <c r="O153" i="8"/>
  <c r="Q153" i="8" s="1"/>
  <c r="O228" i="8"/>
  <c r="Q228" i="8" s="1"/>
  <c r="O310" i="8"/>
  <c r="O744" i="8"/>
  <c r="O547" i="8"/>
  <c r="O472" i="8"/>
  <c r="O206" i="8"/>
  <c r="Q206" i="8" s="1"/>
  <c r="Q330" i="8"/>
  <c r="P330" i="8"/>
  <c r="S330" i="8" s="1"/>
  <c r="T330" i="8" s="1"/>
  <c r="Q726" i="8"/>
  <c r="P726" i="8"/>
  <c r="S726" i="8" s="1"/>
  <c r="T726" i="8" s="1"/>
  <c r="O758" i="8"/>
  <c r="O307" i="8"/>
  <c r="O219" i="8"/>
  <c r="Q219" i="8" s="1"/>
  <c r="O471" i="8"/>
  <c r="P47" i="8"/>
  <c r="S47" i="8" s="1"/>
  <c r="O34" i="8"/>
  <c r="Q34" i="8" s="1"/>
  <c r="O231" i="8"/>
  <c r="Q231" i="8" s="1"/>
  <c r="O52" i="8"/>
  <c r="Q52" i="8" s="1"/>
  <c r="Q595" i="8"/>
  <c r="P595" i="8"/>
  <c r="S595" i="8" s="1"/>
  <c r="T595" i="8" s="1"/>
  <c r="O324" i="8"/>
  <c r="O745" i="8"/>
  <c r="O64" i="8"/>
  <c r="Q64" i="8" s="1"/>
  <c r="O129" i="8"/>
  <c r="Q129" i="8" s="1"/>
  <c r="O566" i="8"/>
  <c r="O518" i="8"/>
  <c r="O707" i="8"/>
  <c r="O811" i="8"/>
  <c r="O393" i="8"/>
  <c r="O703" i="8"/>
  <c r="O624" i="8"/>
  <c r="O373" i="8"/>
  <c r="O591" i="8"/>
  <c r="O156" i="8"/>
  <c r="Q156" i="8" s="1"/>
  <c r="P249" i="8"/>
  <c r="S249" i="8" s="1"/>
  <c r="T249" i="8" s="1"/>
  <c r="O259" i="8"/>
  <c r="Q259" i="8" s="1"/>
  <c r="O125" i="8"/>
  <c r="Q125" i="8" s="1"/>
  <c r="O70" i="8"/>
  <c r="Q70" i="8" s="1"/>
  <c r="O525" i="8"/>
  <c r="O708" i="8"/>
  <c r="C319" i="8"/>
  <c r="G319" i="8"/>
  <c r="K319" i="8"/>
  <c r="C120" i="8"/>
  <c r="G120" i="8"/>
  <c r="K120" i="8"/>
  <c r="C764" i="8"/>
  <c r="G764" i="8"/>
  <c r="K764" i="8"/>
  <c r="C51" i="8"/>
  <c r="G51" i="8"/>
  <c r="K51" i="8"/>
  <c r="C340" i="8"/>
  <c r="G340" i="8"/>
  <c r="K340" i="8"/>
  <c r="C391" i="8"/>
  <c r="G391" i="8"/>
  <c r="K391" i="8"/>
  <c r="C409" i="8"/>
  <c r="G409" i="8"/>
  <c r="K409" i="8"/>
  <c r="C842" i="8"/>
  <c r="G842" i="8"/>
  <c r="K842" i="8"/>
  <c r="C854" i="8"/>
  <c r="G854" i="8"/>
  <c r="K854" i="8"/>
  <c r="C695" i="8"/>
  <c r="G695" i="8"/>
  <c r="K695" i="8"/>
  <c r="C697" i="8"/>
  <c r="G697" i="8"/>
  <c r="K697" i="8"/>
  <c r="C214" i="8"/>
  <c r="G214" i="8"/>
  <c r="K214" i="8"/>
  <c r="C652" i="8"/>
  <c r="G652" i="8"/>
  <c r="K652" i="8"/>
  <c r="C653" i="8"/>
  <c r="G653" i="8"/>
  <c r="K653" i="8"/>
  <c r="C881" i="8"/>
  <c r="G881" i="8"/>
  <c r="K881" i="8"/>
  <c r="C105" i="8"/>
  <c r="G105" i="8"/>
  <c r="K105" i="8"/>
  <c r="C296" i="8"/>
  <c r="G296" i="8"/>
  <c r="K296" i="8"/>
  <c r="C563" i="8"/>
  <c r="G563" i="8"/>
  <c r="K563" i="8"/>
  <c r="D319" i="8"/>
  <c r="H319" i="8"/>
  <c r="L319" i="8"/>
  <c r="D120" i="8"/>
  <c r="H120" i="8"/>
  <c r="L120" i="8"/>
  <c r="D764" i="8"/>
  <c r="H764" i="8"/>
  <c r="L764" i="8"/>
  <c r="D51" i="8"/>
  <c r="H51" i="8"/>
  <c r="L51" i="8"/>
  <c r="D340" i="8"/>
  <c r="H340" i="8"/>
  <c r="L340" i="8"/>
  <c r="D391" i="8"/>
  <c r="H391" i="8"/>
  <c r="L391" i="8"/>
  <c r="D409" i="8"/>
  <c r="H409" i="8"/>
  <c r="L409" i="8"/>
  <c r="D842" i="8"/>
  <c r="H842" i="8"/>
  <c r="L842" i="8"/>
  <c r="D854" i="8"/>
  <c r="H854" i="8"/>
  <c r="L854" i="8"/>
  <c r="D695" i="8"/>
  <c r="H695" i="8"/>
  <c r="L695" i="8"/>
  <c r="D697" i="8"/>
  <c r="H697" i="8"/>
  <c r="L697" i="8"/>
  <c r="D214" i="8"/>
  <c r="H214" i="8"/>
  <c r="L214" i="8"/>
  <c r="D652" i="8"/>
  <c r="H652" i="8"/>
  <c r="L652" i="8"/>
  <c r="D653" i="8"/>
  <c r="H653" i="8"/>
  <c r="L653" i="8"/>
  <c r="D881" i="8"/>
  <c r="H881" i="8"/>
  <c r="L881" i="8"/>
  <c r="D105" i="8"/>
  <c r="H105" i="8"/>
  <c r="L105" i="8"/>
  <c r="D296" i="8"/>
  <c r="H296" i="8"/>
  <c r="L296" i="8"/>
  <c r="D563" i="8"/>
  <c r="H563" i="8"/>
  <c r="L563" i="8"/>
  <c r="E319" i="8"/>
  <c r="I319" i="8"/>
  <c r="M319" i="8"/>
  <c r="E120" i="8"/>
  <c r="I120" i="8"/>
  <c r="M120" i="8"/>
  <c r="E764" i="8"/>
  <c r="I764" i="8"/>
  <c r="M764" i="8"/>
  <c r="E51" i="8"/>
  <c r="I51" i="8"/>
  <c r="M51" i="8"/>
  <c r="E340" i="8"/>
  <c r="I340" i="8"/>
  <c r="M340" i="8"/>
  <c r="E391" i="8"/>
  <c r="I391" i="8"/>
  <c r="M391" i="8"/>
  <c r="E409" i="8"/>
  <c r="I409" i="8"/>
  <c r="M409" i="8"/>
  <c r="E842" i="8"/>
  <c r="I842" i="8"/>
  <c r="M842" i="8"/>
  <c r="E854" i="8"/>
  <c r="I854" i="8"/>
  <c r="M854" i="8"/>
  <c r="E695" i="8"/>
  <c r="I695" i="8"/>
  <c r="M695" i="8"/>
  <c r="E697" i="8"/>
  <c r="I697" i="8"/>
  <c r="M697" i="8"/>
  <c r="E214" i="8"/>
  <c r="I214" i="8"/>
  <c r="M214" i="8"/>
  <c r="E652" i="8"/>
  <c r="I652" i="8"/>
  <c r="M652" i="8"/>
  <c r="E653" i="8"/>
  <c r="I653" i="8"/>
  <c r="M653" i="8"/>
  <c r="E881" i="8"/>
  <c r="I881" i="8"/>
  <c r="M881" i="8"/>
  <c r="E105" i="8"/>
  <c r="I105" i="8"/>
  <c r="M105" i="8"/>
  <c r="E296" i="8"/>
  <c r="I296" i="8"/>
  <c r="M296" i="8"/>
  <c r="E563" i="8"/>
  <c r="I563" i="8"/>
  <c r="M563" i="8"/>
  <c r="F319" i="8"/>
  <c r="J319" i="8"/>
  <c r="F120" i="8"/>
  <c r="J120" i="8"/>
  <c r="F764" i="8"/>
  <c r="J764" i="8"/>
  <c r="F51" i="8"/>
  <c r="J51" i="8"/>
  <c r="F340" i="8"/>
  <c r="J340" i="8"/>
  <c r="F391" i="8"/>
  <c r="J391" i="8"/>
  <c r="F409" i="8"/>
  <c r="J409" i="8"/>
  <c r="F842" i="8"/>
  <c r="J842" i="8"/>
  <c r="F854" i="8"/>
  <c r="J854" i="8"/>
  <c r="F695" i="8"/>
  <c r="J695" i="8"/>
  <c r="F697" i="8"/>
  <c r="J697" i="8"/>
  <c r="F214" i="8"/>
  <c r="J214" i="8"/>
  <c r="F652" i="8"/>
  <c r="J652" i="8"/>
  <c r="F653" i="8"/>
  <c r="J653" i="8"/>
  <c r="F881" i="8"/>
  <c r="J881" i="8"/>
  <c r="F105" i="8"/>
  <c r="J105" i="8"/>
  <c r="F296" i="8"/>
  <c r="J296" i="8"/>
  <c r="F563" i="8"/>
  <c r="J563" i="8"/>
  <c r="N880" i="8"/>
  <c r="M880" i="8"/>
  <c r="L880" i="8"/>
  <c r="K880" i="8"/>
  <c r="J880" i="8"/>
  <c r="I880" i="8"/>
  <c r="H880" i="8"/>
  <c r="G880" i="8"/>
  <c r="F880" i="8"/>
  <c r="E880" i="8"/>
  <c r="D880" i="8"/>
  <c r="C880" i="8"/>
  <c r="N84" i="8"/>
  <c r="M84" i="8"/>
  <c r="L84" i="8"/>
  <c r="K84" i="8"/>
  <c r="J84" i="8"/>
  <c r="I84" i="8"/>
  <c r="H84" i="8"/>
  <c r="G84" i="8"/>
  <c r="F84" i="8"/>
  <c r="E84" i="8"/>
  <c r="D84" i="8"/>
  <c r="C84" i="8"/>
  <c r="N952" i="8"/>
  <c r="M952" i="8"/>
  <c r="L952" i="8"/>
  <c r="K952" i="8"/>
  <c r="J952" i="8"/>
  <c r="I952" i="8"/>
  <c r="H952" i="8"/>
  <c r="G952" i="8"/>
  <c r="F952" i="8"/>
  <c r="E952" i="8"/>
  <c r="D952" i="8"/>
  <c r="C952" i="8"/>
  <c r="N2" i="8"/>
  <c r="M2" i="8"/>
  <c r="L2" i="8"/>
  <c r="K2" i="8"/>
  <c r="J2" i="8"/>
  <c r="I2" i="8"/>
  <c r="H2" i="8"/>
  <c r="G2" i="8"/>
  <c r="F2" i="8"/>
  <c r="E2" i="8"/>
  <c r="D2" i="8"/>
  <c r="C2" i="8"/>
  <c r="N743" i="8"/>
  <c r="M743" i="8"/>
  <c r="L743" i="8"/>
  <c r="K743" i="8"/>
  <c r="J743" i="8"/>
  <c r="I743" i="8"/>
  <c r="H743" i="8"/>
  <c r="G743" i="8"/>
  <c r="F743" i="8"/>
  <c r="E743" i="8"/>
  <c r="D743" i="8"/>
  <c r="C743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N54" i="8"/>
  <c r="M54" i="8"/>
  <c r="L54" i="8"/>
  <c r="K54" i="8"/>
  <c r="J54" i="8"/>
  <c r="I54" i="8"/>
  <c r="H54" i="8"/>
  <c r="G54" i="8"/>
  <c r="F54" i="8"/>
  <c r="E54" i="8"/>
  <c r="D54" i="8"/>
  <c r="C54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N750" i="8"/>
  <c r="M750" i="8"/>
  <c r="L750" i="8"/>
  <c r="K750" i="8"/>
  <c r="J750" i="8"/>
  <c r="I750" i="8"/>
  <c r="H750" i="8"/>
  <c r="G750" i="8"/>
  <c r="F750" i="8"/>
  <c r="E750" i="8"/>
  <c r="D750" i="8"/>
  <c r="C750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N61" i="8"/>
  <c r="M61" i="8"/>
  <c r="L61" i="8"/>
  <c r="K61" i="8"/>
  <c r="J61" i="8"/>
  <c r="I61" i="8"/>
  <c r="H61" i="8"/>
  <c r="G61" i="8"/>
  <c r="F61" i="8"/>
  <c r="E61" i="8"/>
  <c r="D61" i="8"/>
  <c r="C61" i="8"/>
  <c r="N60" i="8"/>
  <c r="M60" i="8"/>
  <c r="L60" i="8"/>
  <c r="K60" i="8"/>
  <c r="J60" i="8"/>
  <c r="I60" i="8"/>
  <c r="H60" i="8"/>
  <c r="G60" i="8"/>
  <c r="F60" i="8"/>
  <c r="E60" i="8"/>
  <c r="D60" i="8"/>
  <c r="C60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N713" i="8"/>
  <c r="M713" i="8"/>
  <c r="L713" i="8"/>
  <c r="K713" i="8"/>
  <c r="J713" i="8"/>
  <c r="I713" i="8"/>
  <c r="H713" i="8"/>
  <c r="G713" i="8"/>
  <c r="F713" i="8"/>
  <c r="E713" i="8"/>
  <c r="D713" i="8"/>
  <c r="C713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N732" i="8"/>
  <c r="M732" i="8"/>
  <c r="L732" i="8"/>
  <c r="K732" i="8"/>
  <c r="J732" i="8"/>
  <c r="I732" i="8"/>
  <c r="H732" i="8"/>
  <c r="G732" i="8"/>
  <c r="F732" i="8"/>
  <c r="E732" i="8"/>
  <c r="D732" i="8"/>
  <c r="C732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N639" i="8"/>
  <c r="M639" i="8"/>
  <c r="L639" i="8"/>
  <c r="K639" i="8"/>
  <c r="J639" i="8"/>
  <c r="I639" i="8"/>
  <c r="H639" i="8"/>
  <c r="G639" i="8"/>
  <c r="F639" i="8"/>
  <c r="E639" i="8"/>
  <c r="D639" i="8"/>
  <c r="C639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N904" i="8"/>
  <c r="M904" i="8"/>
  <c r="L904" i="8"/>
  <c r="K904" i="8"/>
  <c r="J904" i="8"/>
  <c r="I904" i="8"/>
  <c r="H904" i="8"/>
  <c r="G904" i="8"/>
  <c r="F904" i="8"/>
  <c r="E904" i="8"/>
  <c r="D904" i="8"/>
  <c r="C904" i="8"/>
  <c r="N693" i="8"/>
  <c r="M693" i="8"/>
  <c r="L693" i="8"/>
  <c r="K693" i="8"/>
  <c r="J693" i="8"/>
  <c r="I693" i="8"/>
  <c r="H693" i="8"/>
  <c r="G693" i="8"/>
  <c r="F693" i="8"/>
  <c r="E693" i="8"/>
  <c r="D693" i="8"/>
  <c r="C693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N691" i="8"/>
  <c r="M691" i="8"/>
  <c r="L691" i="8"/>
  <c r="K691" i="8"/>
  <c r="J691" i="8"/>
  <c r="I691" i="8"/>
  <c r="H691" i="8"/>
  <c r="G691" i="8"/>
  <c r="F691" i="8"/>
  <c r="E691" i="8"/>
  <c r="D691" i="8"/>
  <c r="C691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N822" i="8"/>
  <c r="M822" i="8"/>
  <c r="L822" i="8"/>
  <c r="K822" i="8"/>
  <c r="J822" i="8"/>
  <c r="I822" i="8"/>
  <c r="H822" i="8"/>
  <c r="G822" i="8"/>
  <c r="F822" i="8"/>
  <c r="E822" i="8"/>
  <c r="D822" i="8"/>
  <c r="C822" i="8"/>
  <c r="N798" i="8"/>
  <c r="M798" i="8"/>
  <c r="L798" i="8"/>
  <c r="K798" i="8"/>
  <c r="J798" i="8"/>
  <c r="I798" i="8"/>
  <c r="H798" i="8"/>
  <c r="G798" i="8"/>
  <c r="F798" i="8"/>
  <c r="E798" i="8"/>
  <c r="D798" i="8"/>
  <c r="C798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N831" i="8"/>
  <c r="M831" i="8"/>
  <c r="L831" i="8"/>
  <c r="K831" i="8"/>
  <c r="J831" i="8"/>
  <c r="I831" i="8"/>
  <c r="H831" i="8"/>
  <c r="G831" i="8"/>
  <c r="F831" i="8"/>
  <c r="E831" i="8"/>
  <c r="D831" i="8"/>
  <c r="C831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N722" i="8"/>
  <c r="M722" i="8"/>
  <c r="L722" i="8"/>
  <c r="K722" i="8"/>
  <c r="J722" i="8"/>
  <c r="I722" i="8"/>
  <c r="H722" i="8"/>
  <c r="G722" i="8"/>
  <c r="F722" i="8"/>
  <c r="E722" i="8"/>
  <c r="D722" i="8"/>
  <c r="C722" i="8"/>
  <c r="N913" i="8"/>
  <c r="M913" i="8"/>
  <c r="L913" i="8"/>
  <c r="K913" i="8"/>
  <c r="J913" i="8"/>
  <c r="I913" i="8"/>
  <c r="H913" i="8"/>
  <c r="G913" i="8"/>
  <c r="F913" i="8"/>
  <c r="E913" i="8"/>
  <c r="D913" i="8"/>
  <c r="C913" i="8"/>
  <c r="N75" i="8"/>
  <c r="M75" i="8"/>
  <c r="L75" i="8"/>
  <c r="K75" i="8"/>
  <c r="J75" i="8"/>
  <c r="I75" i="8"/>
  <c r="H75" i="8"/>
  <c r="G75" i="8"/>
  <c r="F75" i="8"/>
  <c r="E75" i="8"/>
  <c r="D75" i="8"/>
  <c r="C75" i="8"/>
  <c r="N760" i="8"/>
  <c r="M760" i="8"/>
  <c r="L760" i="8"/>
  <c r="K760" i="8"/>
  <c r="J760" i="8"/>
  <c r="I760" i="8"/>
  <c r="H760" i="8"/>
  <c r="G760" i="8"/>
  <c r="F760" i="8"/>
  <c r="E760" i="8"/>
  <c r="D760" i="8"/>
  <c r="C760" i="8"/>
  <c r="N727" i="8"/>
  <c r="M727" i="8"/>
  <c r="L727" i="8"/>
  <c r="K727" i="8"/>
  <c r="J727" i="8"/>
  <c r="I727" i="8"/>
  <c r="H727" i="8"/>
  <c r="G727" i="8"/>
  <c r="F727" i="8"/>
  <c r="E727" i="8"/>
  <c r="D727" i="8"/>
  <c r="C727" i="8"/>
  <c r="N782" i="8"/>
  <c r="M782" i="8"/>
  <c r="L782" i="8"/>
  <c r="K782" i="8"/>
  <c r="J782" i="8"/>
  <c r="I782" i="8"/>
  <c r="H782" i="8"/>
  <c r="G782" i="8"/>
  <c r="F782" i="8"/>
  <c r="E782" i="8"/>
  <c r="D782" i="8"/>
  <c r="C782" i="8"/>
  <c r="N807" i="8"/>
  <c r="M807" i="8"/>
  <c r="L807" i="8"/>
  <c r="K807" i="8"/>
  <c r="J807" i="8"/>
  <c r="I807" i="8"/>
  <c r="H807" i="8"/>
  <c r="G807" i="8"/>
  <c r="F807" i="8"/>
  <c r="E807" i="8"/>
  <c r="D807" i="8"/>
  <c r="C807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N838" i="8"/>
  <c r="M838" i="8"/>
  <c r="L838" i="8"/>
  <c r="K838" i="8"/>
  <c r="J838" i="8"/>
  <c r="I838" i="8"/>
  <c r="H838" i="8"/>
  <c r="G838" i="8"/>
  <c r="F838" i="8"/>
  <c r="E838" i="8"/>
  <c r="D838" i="8"/>
  <c r="C838" i="8"/>
  <c r="N896" i="8"/>
  <c r="M896" i="8"/>
  <c r="L896" i="8"/>
  <c r="K896" i="8"/>
  <c r="J896" i="8"/>
  <c r="I896" i="8"/>
  <c r="H896" i="8"/>
  <c r="G896" i="8"/>
  <c r="F896" i="8"/>
  <c r="E896" i="8"/>
  <c r="D896" i="8"/>
  <c r="C896" i="8"/>
  <c r="N55" i="8"/>
  <c r="M55" i="8"/>
  <c r="L55" i="8"/>
  <c r="K55" i="8"/>
  <c r="J55" i="8"/>
  <c r="I55" i="8"/>
  <c r="H55" i="8"/>
  <c r="G55" i="8"/>
  <c r="F55" i="8"/>
  <c r="E55" i="8"/>
  <c r="D55" i="8"/>
  <c r="C55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N6" i="8"/>
  <c r="M6" i="8"/>
  <c r="L6" i="8"/>
  <c r="K6" i="8"/>
  <c r="J6" i="8"/>
  <c r="I6" i="8"/>
  <c r="H6" i="8"/>
  <c r="G6" i="8"/>
  <c r="F6" i="8"/>
  <c r="E6" i="8"/>
  <c r="D6" i="8"/>
  <c r="C6" i="8"/>
  <c r="N654" i="8"/>
  <c r="M654" i="8"/>
  <c r="L654" i="8"/>
  <c r="K654" i="8"/>
  <c r="J654" i="8"/>
  <c r="I654" i="8"/>
  <c r="H654" i="8"/>
  <c r="G654" i="8"/>
  <c r="F654" i="8"/>
  <c r="E654" i="8"/>
  <c r="D654" i="8"/>
  <c r="C654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N641" i="8"/>
  <c r="M641" i="8"/>
  <c r="L641" i="8"/>
  <c r="K641" i="8"/>
  <c r="J641" i="8"/>
  <c r="I641" i="8"/>
  <c r="H641" i="8"/>
  <c r="G641" i="8"/>
  <c r="F641" i="8"/>
  <c r="E641" i="8"/>
  <c r="D641" i="8"/>
  <c r="C641" i="8"/>
  <c r="N41" i="8"/>
  <c r="M41" i="8"/>
  <c r="L41" i="8"/>
  <c r="K41" i="8"/>
  <c r="J41" i="8"/>
  <c r="I41" i="8"/>
  <c r="H41" i="8"/>
  <c r="G41" i="8"/>
  <c r="F41" i="8"/>
  <c r="E41" i="8"/>
  <c r="D41" i="8"/>
  <c r="C41" i="8"/>
  <c r="N705" i="8"/>
  <c r="M705" i="8"/>
  <c r="L705" i="8"/>
  <c r="K705" i="8"/>
  <c r="J705" i="8"/>
  <c r="I705" i="8"/>
  <c r="H705" i="8"/>
  <c r="G705" i="8"/>
  <c r="F705" i="8"/>
  <c r="E705" i="8"/>
  <c r="D705" i="8"/>
  <c r="C705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N85" i="8"/>
  <c r="M85" i="8"/>
  <c r="L85" i="8"/>
  <c r="K85" i="8"/>
  <c r="J85" i="8"/>
  <c r="I85" i="8"/>
  <c r="H85" i="8"/>
  <c r="G85" i="8"/>
  <c r="F85" i="8"/>
  <c r="E85" i="8"/>
  <c r="D85" i="8"/>
  <c r="C85" i="8"/>
  <c r="N700" i="8"/>
  <c r="M700" i="8"/>
  <c r="L700" i="8"/>
  <c r="K700" i="8"/>
  <c r="J700" i="8"/>
  <c r="I700" i="8"/>
  <c r="H700" i="8"/>
  <c r="G700" i="8"/>
  <c r="F700" i="8"/>
  <c r="E700" i="8"/>
  <c r="D700" i="8"/>
  <c r="C700" i="8"/>
  <c r="N94" i="8"/>
  <c r="M94" i="8"/>
  <c r="L94" i="8"/>
  <c r="K94" i="8"/>
  <c r="J94" i="8"/>
  <c r="I94" i="8"/>
  <c r="H94" i="8"/>
  <c r="G94" i="8"/>
  <c r="F94" i="8"/>
  <c r="E94" i="8"/>
  <c r="D94" i="8"/>
  <c r="C94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N650" i="8"/>
  <c r="M650" i="8"/>
  <c r="L650" i="8"/>
  <c r="K650" i="8"/>
  <c r="J650" i="8"/>
  <c r="I650" i="8"/>
  <c r="H650" i="8"/>
  <c r="G650" i="8"/>
  <c r="F650" i="8"/>
  <c r="E650" i="8"/>
  <c r="D650" i="8"/>
  <c r="C650" i="8"/>
  <c r="N669" i="8"/>
  <c r="M669" i="8"/>
  <c r="L669" i="8"/>
  <c r="K669" i="8"/>
  <c r="J669" i="8"/>
  <c r="I669" i="8"/>
  <c r="H669" i="8"/>
  <c r="G669" i="8"/>
  <c r="F669" i="8"/>
  <c r="E669" i="8"/>
  <c r="D669" i="8"/>
  <c r="C669" i="8"/>
  <c r="N57" i="8"/>
  <c r="M57" i="8"/>
  <c r="L57" i="8"/>
  <c r="K57" i="8"/>
  <c r="J57" i="8"/>
  <c r="I57" i="8"/>
  <c r="H57" i="8"/>
  <c r="G57" i="8"/>
  <c r="F57" i="8"/>
  <c r="E57" i="8"/>
  <c r="D57" i="8"/>
  <c r="C5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N783" i="8"/>
  <c r="M783" i="8"/>
  <c r="L783" i="8"/>
  <c r="K783" i="8"/>
  <c r="J783" i="8"/>
  <c r="I783" i="8"/>
  <c r="H783" i="8"/>
  <c r="G783" i="8"/>
  <c r="F783" i="8"/>
  <c r="E783" i="8"/>
  <c r="D783" i="8"/>
  <c r="C783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N763" i="8"/>
  <c r="M763" i="8"/>
  <c r="L763" i="8"/>
  <c r="K763" i="8"/>
  <c r="J763" i="8"/>
  <c r="I763" i="8"/>
  <c r="H763" i="8"/>
  <c r="G763" i="8"/>
  <c r="F763" i="8"/>
  <c r="E763" i="8"/>
  <c r="D763" i="8"/>
  <c r="C763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N960" i="8"/>
  <c r="M960" i="8"/>
  <c r="L960" i="8"/>
  <c r="K960" i="8"/>
  <c r="J960" i="8"/>
  <c r="I960" i="8"/>
  <c r="H960" i="8"/>
  <c r="G960" i="8"/>
  <c r="F960" i="8"/>
  <c r="E960" i="8"/>
  <c r="D960" i="8"/>
  <c r="C960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N664" i="8"/>
  <c r="M664" i="8"/>
  <c r="L664" i="8"/>
  <c r="K664" i="8"/>
  <c r="J664" i="8"/>
  <c r="I664" i="8"/>
  <c r="H664" i="8"/>
  <c r="G664" i="8"/>
  <c r="F664" i="8"/>
  <c r="E664" i="8"/>
  <c r="D664" i="8"/>
  <c r="C664" i="8"/>
  <c r="N677" i="8"/>
  <c r="M677" i="8"/>
  <c r="L677" i="8"/>
  <c r="K677" i="8"/>
  <c r="J677" i="8"/>
  <c r="I677" i="8"/>
  <c r="H677" i="8"/>
  <c r="G677" i="8"/>
  <c r="F677" i="8"/>
  <c r="E677" i="8"/>
  <c r="D677" i="8"/>
  <c r="C677" i="8"/>
  <c r="N911" i="8"/>
  <c r="M911" i="8"/>
  <c r="L911" i="8"/>
  <c r="K911" i="8"/>
  <c r="J911" i="8"/>
  <c r="I911" i="8"/>
  <c r="H911" i="8"/>
  <c r="G911" i="8"/>
  <c r="F911" i="8"/>
  <c r="E911" i="8"/>
  <c r="D911" i="8"/>
  <c r="C911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N99" i="8"/>
  <c r="M99" i="8"/>
  <c r="L99" i="8"/>
  <c r="K99" i="8"/>
  <c r="J99" i="8"/>
  <c r="I99" i="8"/>
  <c r="H99" i="8"/>
  <c r="G99" i="8"/>
  <c r="F99" i="8"/>
  <c r="E99" i="8"/>
  <c r="D99" i="8"/>
  <c r="C99" i="8"/>
  <c r="N663" i="8"/>
  <c r="M663" i="8"/>
  <c r="L663" i="8"/>
  <c r="K663" i="8"/>
  <c r="J663" i="8"/>
  <c r="I663" i="8"/>
  <c r="H663" i="8"/>
  <c r="G663" i="8"/>
  <c r="F663" i="8"/>
  <c r="E663" i="8"/>
  <c r="D663" i="8"/>
  <c r="C663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N614" i="8"/>
  <c r="M614" i="8"/>
  <c r="L614" i="8"/>
  <c r="K614" i="8"/>
  <c r="J614" i="8"/>
  <c r="I614" i="8"/>
  <c r="H614" i="8"/>
  <c r="G614" i="8"/>
  <c r="F614" i="8"/>
  <c r="E614" i="8"/>
  <c r="D614" i="8"/>
  <c r="C614" i="8"/>
  <c r="N746" i="8"/>
  <c r="M746" i="8"/>
  <c r="L746" i="8"/>
  <c r="K746" i="8"/>
  <c r="J746" i="8"/>
  <c r="I746" i="8"/>
  <c r="H746" i="8"/>
  <c r="G746" i="8"/>
  <c r="F746" i="8"/>
  <c r="E746" i="8"/>
  <c r="D746" i="8"/>
  <c r="C746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N20" i="8"/>
  <c r="M20" i="8"/>
  <c r="L20" i="8"/>
  <c r="K20" i="8"/>
  <c r="J20" i="8"/>
  <c r="I20" i="8"/>
  <c r="H20" i="8"/>
  <c r="G20" i="8"/>
  <c r="F20" i="8"/>
  <c r="E20" i="8"/>
  <c r="D20" i="8"/>
  <c r="C20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N879" i="8"/>
  <c r="M879" i="8"/>
  <c r="L879" i="8"/>
  <c r="K879" i="8"/>
  <c r="J879" i="8"/>
  <c r="I879" i="8"/>
  <c r="H879" i="8"/>
  <c r="G879" i="8"/>
  <c r="F879" i="8"/>
  <c r="E879" i="8"/>
  <c r="D879" i="8"/>
  <c r="C879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N717" i="8"/>
  <c r="M717" i="8"/>
  <c r="L717" i="8"/>
  <c r="K717" i="8"/>
  <c r="J717" i="8"/>
  <c r="I717" i="8"/>
  <c r="H717" i="8"/>
  <c r="G717" i="8"/>
  <c r="F717" i="8"/>
  <c r="E717" i="8"/>
  <c r="D717" i="8"/>
  <c r="C717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N889" i="8"/>
  <c r="M889" i="8"/>
  <c r="L889" i="8"/>
  <c r="K889" i="8"/>
  <c r="J889" i="8"/>
  <c r="I889" i="8"/>
  <c r="H889" i="8"/>
  <c r="G889" i="8"/>
  <c r="F889" i="8"/>
  <c r="E889" i="8"/>
  <c r="D889" i="8"/>
  <c r="C889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N45" i="8"/>
  <c r="M45" i="8"/>
  <c r="L45" i="8"/>
  <c r="K45" i="8"/>
  <c r="J45" i="8"/>
  <c r="I45" i="8"/>
  <c r="H45" i="8"/>
  <c r="G45" i="8"/>
  <c r="F45" i="8"/>
  <c r="E45" i="8"/>
  <c r="D45" i="8"/>
  <c r="C45" i="8"/>
  <c r="N720" i="8"/>
  <c r="M720" i="8"/>
  <c r="L720" i="8"/>
  <c r="K720" i="8"/>
  <c r="J720" i="8"/>
  <c r="I720" i="8"/>
  <c r="H720" i="8"/>
  <c r="G720" i="8"/>
  <c r="F720" i="8"/>
  <c r="E720" i="8"/>
  <c r="D720" i="8"/>
  <c r="C720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N768" i="8"/>
  <c r="M768" i="8"/>
  <c r="L768" i="8"/>
  <c r="K768" i="8"/>
  <c r="J768" i="8"/>
  <c r="I768" i="8"/>
  <c r="H768" i="8"/>
  <c r="G768" i="8"/>
  <c r="F768" i="8"/>
  <c r="E768" i="8"/>
  <c r="D768" i="8"/>
  <c r="C768" i="8"/>
  <c r="N68" i="8"/>
  <c r="M68" i="8"/>
  <c r="L68" i="8"/>
  <c r="K68" i="8"/>
  <c r="J68" i="8"/>
  <c r="I68" i="8"/>
  <c r="H68" i="8"/>
  <c r="G68" i="8"/>
  <c r="F68" i="8"/>
  <c r="E68" i="8"/>
  <c r="D68" i="8"/>
  <c r="C68" i="8"/>
  <c r="N91" i="8"/>
  <c r="M91" i="8"/>
  <c r="L91" i="8"/>
  <c r="K91" i="8"/>
  <c r="J91" i="8"/>
  <c r="I91" i="8"/>
  <c r="H91" i="8"/>
  <c r="G91" i="8"/>
  <c r="F91" i="8"/>
  <c r="E91" i="8"/>
  <c r="D91" i="8"/>
  <c r="C9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N644" i="8"/>
  <c r="M644" i="8"/>
  <c r="L644" i="8"/>
  <c r="K644" i="8"/>
  <c r="J644" i="8"/>
  <c r="I644" i="8"/>
  <c r="H644" i="8"/>
  <c r="G644" i="8"/>
  <c r="F644" i="8"/>
  <c r="E644" i="8"/>
  <c r="D644" i="8"/>
  <c r="C644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N885" i="8"/>
  <c r="M885" i="8"/>
  <c r="L885" i="8"/>
  <c r="K885" i="8"/>
  <c r="J885" i="8"/>
  <c r="I885" i="8"/>
  <c r="H885" i="8"/>
  <c r="G885" i="8"/>
  <c r="F885" i="8"/>
  <c r="E885" i="8"/>
  <c r="D885" i="8"/>
  <c r="C885" i="8"/>
  <c r="N897" i="8"/>
  <c r="M897" i="8"/>
  <c r="L897" i="8"/>
  <c r="K897" i="8"/>
  <c r="J897" i="8"/>
  <c r="I897" i="8"/>
  <c r="H897" i="8"/>
  <c r="G897" i="8"/>
  <c r="F897" i="8"/>
  <c r="E897" i="8"/>
  <c r="D897" i="8"/>
  <c r="C897" i="8"/>
  <c r="N739" i="8"/>
  <c r="M739" i="8"/>
  <c r="L739" i="8"/>
  <c r="K739" i="8"/>
  <c r="J739" i="8"/>
  <c r="I739" i="8"/>
  <c r="H739" i="8"/>
  <c r="G739" i="8"/>
  <c r="F739" i="8"/>
  <c r="E739" i="8"/>
  <c r="D739" i="8"/>
  <c r="C739" i="8"/>
  <c r="N954" i="8"/>
  <c r="M954" i="8"/>
  <c r="L954" i="8"/>
  <c r="K954" i="8"/>
  <c r="J954" i="8"/>
  <c r="I954" i="8"/>
  <c r="H954" i="8"/>
  <c r="G954" i="8"/>
  <c r="F954" i="8"/>
  <c r="E954" i="8"/>
  <c r="D954" i="8"/>
  <c r="C954" i="8"/>
  <c r="N666" i="8"/>
  <c r="M666" i="8"/>
  <c r="L666" i="8"/>
  <c r="K666" i="8"/>
  <c r="J666" i="8"/>
  <c r="I666" i="8"/>
  <c r="H666" i="8"/>
  <c r="G666" i="8"/>
  <c r="F666" i="8"/>
  <c r="E666" i="8"/>
  <c r="D666" i="8"/>
  <c r="C666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N778" i="8"/>
  <c r="M778" i="8"/>
  <c r="L778" i="8"/>
  <c r="K778" i="8"/>
  <c r="J778" i="8"/>
  <c r="I778" i="8"/>
  <c r="H778" i="8"/>
  <c r="G778" i="8"/>
  <c r="F778" i="8"/>
  <c r="E778" i="8"/>
  <c r="D778" i="8"/>
  <c r="C778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N30" i="8"/>
  <c r="M30" i="8"/>
  <c r="L30" i="8"/>
  <c r="K30" i="8"/>
  <c r="J30" i="8"/>
  <c r="I30" i="8"/>
  <c r="H30" i="8"/>
  <c r="G30" i="8"/>
  <c r="F30" i="8"/>
  <c r="E30" i="8"/>
  <c r="D30" i="8"/>
  <c r="C30" i="8"/>
  <c r="N25" i="8"/>
  <c r="M25" i="8"/>
  <c r="L25" i="8"/>
  <c r="K25" i="8"/>
  <c r="J25" i="8"/>
  <c r="I25" i="8"/>
  <c r="H25" i="8"/>
  <c r="G25" i="8"/>
  <c r="F25" i="8"/>
  <c r="E25" i="8"/>
  <c r="D25" i="8"/>
  <c r="C25" i="8"/>
  <c r="N83" i="8"/>
  <c r="M83" i="8"/>
  <c r="L83" i="8"/>
  <c r="K83" i="8"/>
  <c r="J83" i="8"/>
  <c r="I83" i="8"/>
  <c r="H83" i="8"/>
  <c r="G83" i="8"/>
  <c r="F83" i="8"/>
  <c r="E83" i="8"/>
  <c r="D83" i="8"/>
  <c r="C83" i="8"/>
  <c r="N886" i="8"/>
  <c r="M886" i="8"/>
  <c r="L886" i="8"/>
  <c r="K886" i="8"/>
  <c r="J886" i="8"/>
  <c r="I886" i="8"/>
  <c r="H886" i="8"/>
  <c r="G886" i="8"/>
  <c r="F886" i="8"/>
  <c r="E886" i="8"/>
  <c r="D886" i="8"/>
  <c r="C886" i="8"/>
  <c r="N937" i="8"/>
  <c r="M937" i="8"/>
  <c r="L937" i="8"/>
  <c r="K937" i="8"/>
  <c r="J937" i="8"/>
  <c r="I937" i="8"/>
  <c r="H937" i="8"/>
  <c r="G937" i="8"/>
  <c r="F937" i="8"/>
  <c r="E937" i="8"/>
  <c r="D937" i="8"/>
  <c r="C937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N873" i="8"/>
  <c r="M873" i="8"/>
  <c r="L873" i="8"/>
  <c r="K873" i="8"/>
  <c r="J873" i="8"/>
  <c r="I873" i="8"/>
  <c r="H873" i="8"/>
  <c r="G873" i="8"/>
  <c r="F873" i="8"/>
  <c r="E873" i="8"/>
  <c r="D873" i="8"/>
  <c r="C873" i="8"/>
  <c r="N795" i="8"/>
  <c r="M795" i="8"/>
  <c r="L795" i="8"/>
  <c r="K795" i="8"/>
  <c r="J795" i="8"/>
  <c r="I795" i="8"/>
  <c r="H795" i="8"/>
  <c r="G795" i="8"/>
  <c r="F795" i="8"/>
  <c r="E795" i="8"/>
  <c r="D795" i="8"/>
  <c r="C795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N725" i="8"/>
  <c r="M725" i="8"/>
  <c r="L725" i="8"/>
  <c r="K725" i="8"/>
  <c r="J725" i="8"/>
  <c r="I725" i="8"/>
  <c r="H725" i="8"/>
  <c r="G725" i="8"/>
  <c r="F725" i="8"/>
  <c r="E725" i="8"/>
  <c r="D725" i="8"/>
  <c r="C725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N44" i="8"/>
  <c r="M44" i="8"/>
  <c r="L44" i="8"/>
  <c r="K44" i="8"/>
  <c r="J44" i="8"/>
  <c r="I44" i="8"/>
  <c r="H44" i="8"/>
  <c r="G44" i="8"/>
  <c r="F44" i="8"/>
  <c r="E44" i="8"/>
  <c r="D44" i="8"/>
  <c r="C44" i="8"/>
  <c r="N794" i="8"/>
  <c r="M794" i="8"/>
  <c r="L794" i="8"/>
  <c r="K794" i="8"/>
  <c r="J794" i="8"/>
  <c r="I794" i="8"/>
  <c r="H794" i="8"/>
  <c r="G794" i="8"/>
  <c r="F794" i="8"/>
  <c r="E794" i="8"/>
  <c r="D794" i="8"/>
  <c r="C794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N833" i="8"/>
  <c r="M833" i="8"/>
  <c r="L833" i="8"/>
  <c r="K833" i="8"/>
  <c r="J833" i="8"/>
  <c r="I833" i="8"/>
  <c r="H833" i="8"/>
  <c r="G833" i="8"/>
  <c r="F833" i="8"/>
  <c r="E833" i="8"/>
  <c r="D833" i="8"/>
  <c r="C833" i="8"/>
  <c r="N58" i="8"/>
  <c r="M58" i="8"/>
  <c r="L58" i="8"/>
  <c r="K58" i="8"/>
  <c r="J58" i="8"/>
  <c r="I58" i="8"/>
  <c r="H58" i="8"/>
  <c r="G58" i="8"/>
  <c r="F58" i="8"/>
  <c r="E58" i="8"/>
  <c r="D58" i="8"/>
  <c r="C58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N917" i="8"/>
  <c r="M917" i="8"/>
  <c r="L917" i="8"/>
  <c r="K917" i="8"/>
  <c r="J917" i="8"/>
  <c r="I917" i="8"/>
  <c r="H917" i="8"/>
  <c r="G917" i="8"/>
  <c r="F917" i="8"/>
  <c r="E917" i="8"/>
  <c r="D917" i="8"/>
  <c r="C917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N43" i="8"/>
  <c r="M43" i="8"/>
  <c r="L43" i="8"/>
  <c r="K43" i="8"/>
  <c r="J43" i="8"/>
  <c r="I43" i="8"/>
  <c r="H43" i="8"/>
  <c r="G43" i="8"/>
  <c r="F43" i="8"/>
  <c r="E43" i="8"/>
  <c r="D43" i="8"/>
  <c r="C43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N737" i="8"/>
  <c r="M737" i="8"/>
  <c r="L737" i="8"/>
  <c r="K737" i="8"/>
  <c r="J737" i="8"/>
  <c r="I737" i="8"/>
  <c r="H737" i="8"/>
  <c r="G737" i="8"/>
  <c r="F737" i="8"/>
  <c r="E737" i="8"/>
  <c r="D737" i="8"/>
  <c r="C7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N66" i="8"/>
  <c r="M66" i="8"/>
  <c r="L66" i="8"/>
  <c r="K66" i="8"/>
  <c r="J66" i="8"/>
  <c r="I66" i="8"/>
  <c r="H66" i="8"/>
  <c r="G66" i="8"/>
  <c r="F66" i="8"/>
  <c r="E66" i="8"/>
  <c r="D66" i="8"/>
  <c r="C66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N635" i="8"/>
  <c r="M635" i="8"/>
  <c r="L635" i="8"/>
  <c r="K635" i="8"/>
  <c r="J635" i="8"/>
  <c r="I635" i="8"/>
  <c r="H635" i="8"/>
  <c r="G635" i="8"/>
  <c r="F635" i="8"/>
  <c r="E635" i="8"/>
  <c r="D635" i="8"/>
  <c r="C635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N871" i="8"/>
  <c r="M871" i="8"/>
  <c r="L871" i="8"/>
  <c r="K871" i="8"/>
  <c r="J871" i="8"/>
  <c r="I871" i="8"/>
  <c r="H871" i="8"/>
  <c r="G871" i="8"/>
  <c r="F871" i="8"/>
  <c r="E871" i="8"/>
  <c r="D871" i="8"/>
  <c r="C871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N959" i="8"/>
  <c r="M959" i="8"/>
  <c r="L959" i="8"/>
  <c r="K959" i="8"/>
  <c r="J959" i="8"/>
  <c r="I959" i="8"/>
  <c r="H959" i="8"/>
  <c r="G959" i="8"/>
  <c r="F959" i="8"/>
  <c r="E959" i="8"/>
  <c r="D959" i="8"/>
  <c r="C959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N675" i="8"/>
  <c r="M675" i="8"/>
  <c r="L675" i="8"/>
  <c r="K675" i="8"/>
  <c r="J675" i="8"/>
  <c r="I675" i="8"/>
  <c r="H675" i="8"/>
  <c r="G675" i="8"/>
  <c r="F675" i="8"/>
  <c r="E675" i="8"/>
  <c r="D675" i="8"/>
  <c r="C675" i="8"/>
  <c r="N792" i="8"/>
  <c r="M792" i="8"/>
  <c r="L792" i="8"/>
  <c r="K792" i="8"/>
  <c r="J792" i="8"/>
  <c r="I792" i="8"/>
  <c r="H792" i="8"/>
  <c r="G792" i="8"/>
  <c r="F792" i="8"/>
  <c r="E792" i="8"/>
  <c r="D792" i="8"/>
  <c r="C792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N912" i="8"/>
  <c r="M912" i="8"/>
  <c r="L912" i="8"/>
  <c r="K912" i="8"/>
  <c r="J912" i="8"/>
  <c r="I912" i="8"/>
  <c r="H912" i="8"/>
  <c r="G912" i="8"/>
  <c r="F912" i="8"/>
  <c r="E912" i="8"/>
  <c r="D912" i="8"/>
  <c r="C912" i="8"/>
  <c r="N56" i="8"/>
  <c r="M56" i="8"/>
  <c r="L56" i="8"/>
  <c r="K56" i="8"/>
  <c r="J56" i="8"/>
  <c r="I56" i="8"/>
  <c r="H56" i="8"/>
  <c r="G56" i="8"/>
  <c r="F56" i="8"/>
  <c r="E56" i="8"/>
  <c r="D56" i="8"/>
  <c r="C56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N747" i="8"/>
  <c r="M747" i="8"/>
  <c r="L747" i="8"/>
  <c r="K747" i="8"/>
  <c r="J747" i="8"/>
  <c r="I747" i="8"/>
  <c r="H747" i="8"/>
  <c r="G747" i="8"/>
  <c r="F747" i="8"/>
  <c r="E747" i="8"/>
  <c r="D747" i="8"/>
  <c r="C747" i="8"/>
  <c r="P3923" i="4"/>
  <c r="O3923" i="4"/>
  <c r="M3923" i="4"/>
  <c r="P3902" i="4"/>
  <c r="O3902" i="4"/>
  <c r="M3902" i="4"/>
  <c r="P3893" i="4"/>
  <c r="O3893" i="4"/>
  <c r="M3893" i="4"/>
  <c r="P3870" i="4"/>
  <c r="O3870" i="4"/>
  <c r="M3870" i="4"/>
  <c r="P3851" i="4"/>
  <c r="O3851" i="4"/>
  <c r="M3851" i="4"/>
  <c r="P3841" i="4"/>
  <c r="O3841" i="4"/>
  <c r="M3841" i="4"/>
  <c r="P3840" i="4"/>
  <c r="O3840" i="4"/>
  <c r="M3840" i="4"/>
  <c r="P3793" i="4"/>
  <c r="O3793" i="4"/>
  <c r="M3793" i="4"/>
  <c r="P3417" i="4"/>
  <c r="O3417" i="4"/>
  <c r="M3417" i="4"/>
  <c r="P2820" i="4"/>
  <c r="O2820" i="4"/>
  <c r="M2820" i="4"/>
  <c r="P2819" i="4"/>
  <c r="O2819" i="4"/>
  <c r="M2819" i="4"/>
  <c r="P2770" i="4"/>
  <c r="O2770" i="4"/>
  <c r="M2770" i="4"/>
  <c r="P2755" i="4"/>
  <c r="O2755" i="4"/>
  <c r="M2755" i="4"/>
  <c r="P2835" i="4"/>
  <c r="O2835" i="4"/>
  <c r="M2835" i="4"/>
  <c r="P2847" i="4"/>
  <c r="O2847" i="4"/>
  <c r="M2847" i="4"/>
  <c r="M3977" i="4"/>
  <c r="O3977" i="4"/>
  <c r="P3977" i="4"/>
  <c r="M3976" i="4"/>
  <c r="O3976" i="4"/>
  <c r="P3976" i="4"/>
  <c r="M3875" i="4"/>
  <c r="O3875" i="4"/>
  <c r="P3875" i="4"/>
  <c r="M3871" i="4"/>
  <c r="O3871" i="4"/>
  <c r="P3871" i="4"/>
  <c r="M3863" i="4"/>
  <c r="O3863" i="4"/>
  <c r="P3863" i="4"/>
  <c r="M3762" i="4"/>
  <c r="O3762" i="4"/>
  <c r="P3762" i="4"/>
  <c r="N8" i="8"/>
  <c r="M8" i="8"/>
  <c r="L8" i="8"/>
  <c r="K8" i="8"/>
  <c r="J8" i="8"/>
  <c r="I8" i="8"/>
  <c r="H8" i="8"/>
  <c r="G8" i="8"/>
  <c r="F8" i="8"/>
  <c r="E8" i="8"/>
  <c r="D8" i="8"/>
  <c r="C8" i="8"/>
  <c r="M2811" i="4"/>
  <c r="O2811" i="4"/>
  <c r="P2811" i="4"/>
  <c r="M2307" i="4"/>
  <c r="O2307" i="4"/>
  <c r="P2307" i="4"/>
  <c r="M2072" i="4"/>
  <c r="O2072" i="4"/>
  <c r="P2072" i="4"/>
  <c r="P8498" i="4"/>
  <c r="P8497" i="4"/>
  <c r="P8496" i="4"/>
  <c r="P8495" i="4"/>
  <c r="P8494" i="4"/>
  <c r="P8493" i="4"/>
  <c r="P8492" i="4"/>
  <c r="P8491" i="4"/>
  <c r="P8490" i="4"/>
  <c r="P8489" i="4"/>
  <c r="P8488" i="4"/>
  <c r="P8487" i="4"/>
  <c r="P8486" i="4"/>
  <c r="P8485" i="4"/>
  <c r="P8484" i="4"/>
  <c r="P8483" i="4"/>
  <c r="P8482" i="4"/>
  <c r="P8481" i="4"/>
  <c r="P8480" i="4"/>
  <c r="P8479" i="4"/>
  <c r="P8478" i="4"/>
  <c r="P8477" i="4"/>
  <c r="P8476" i="4"/>
  <c r="P8475" i="4"/>
  <c r="P8474" i="4"/>
  <c r="P8473" i="4"/>
  <c r="P8472" i="4"/>
  <c r="P8471" i="4"/>
  <c r="P8470" i="4"/>
  <c r="P8469" i="4"/>
  <c r="P8468" i="4"/>
  <c r="P8467" i="4"/>
  <c r="P8466" i="4"/>
  <c r="P8465" i="4"/>
  <c r="P8464" i="4"/>
  <c r="P8463" i="4"/>
  <c r="P8462" i="4"/>
  <c r="P8461" i="4"/>
  <c r="P8460" i="4"/>
  <c r="P8459" i="4"/>
  <c r="P8458" i="4"/>
  <c r="P8457" i="4"/>
  <c r="P8456" i="4"/>
  <c r="P8455" i="4"/>
  <c r="P8454" i="4"/>
  <c r="P8453" i="4"/>
  <c r="P8452" i="4"/>
  <c r="P8451" i="4"/>
  <c r="P8450" i="4"/>
  <c r="P8449" i="4"/>
  <c r="P8448" i="4"/>
  <c r="P8447" i="4"/>
  <c r="P8446" i="4"/>
  <c r="P8445" i="4"/>
  <c r="P8444" i="4"/>
  <c r="P8443" i="4"/>
  <c r="P8442" i="4"/>
  <c r="P8441" i="4"/>
  <c r="P8440" i="4"/>
  <c r="P8439" i="4"/>
  <c r="P8438" i="4"/>
  <c r="P8437" i="4"/>
  <c r="P8436" i="4"/>
  <c r="P8435" i="4"/>
  <c r="P8434" i="4"/>
  <c r="P8433" i="4"/>
  <c r="P8432" i="4"/>
  <c r="P8431" i="4"/>
  <c r="P8430" i="4"/>
  <c r="P8429" i="4"/>
  <c r="P8428" i="4"/>
  <c r="P8427" i="4"/>
  <c r="P8426" i="4"/>
  <c r="P8425" i="4"/>
  <c r="P8424" i="4"/>
  <c r="P8423" i="4"/>
  <c r="P8422" i="4"/>
  <c r="P8421" i="4"/>
  <c r="P8420" i="4"/>
  <c r="P8419" i="4"/>
  <c r="P8418" i="4"/>
  <c r="P8417" i="4"/>
  <c r="P8416" i="4"/>
  <c r="P8415" i="4"/>
  <c r="P8414" i="4"/>
  <c r="P8413" i="4"/>
  <c r="P8412" i="4"/>
  <c r="P8411" i="4"/>
  <c r="P8410" i="4"/>
  <c r="P8409" i="4"/>
  <c r="P8408" i="4"/>
  <c r="P8407" i="4"/>
  <c r="P8406" i="4"/>
  <c r="P8405" i="4"/>
  <c r="P8404" i="4"/>
  <c r="P8403" i="4"/>
  <c r="P8402" i="4"/>
  <c r="P8401" i="4"/>
  <c r="P8400" i="4"/>
  <c r="P8399" i="4"/>
  <c r="P8398" i="4"/>
  <c r="P8397" i="4"/>
  <c r="P8396" i="4"/>
  <c r="P8395" i="4"/>
  <c r="P8394" i="4"/>
  <c r="P8393" i="4"/>
  <c r="P8392" i="4"/>
  <c r="P8391" i="4"/>
  <c r="P8390" i="4"/>
  <c r="P8389" i="4"/>
  <c r="P8388" i="4"/>
  <c r="P8387" i="4"/>
  <c r="P8386" i="4"/>
  <c r="P8385" i="4"/>
  <c r="P8384" i="4"/>
  <c r="P8383" i="4"/>
  <c r="P8382" i="4"/>
  <c r="P8381" i="4"/>
  <c r="P8380" i="4"/>
  <c r="P8379" i="4"/>
  <c r="P8378" i="4"/>
  <c r="P8377" i="4"/>
  <c r="P8376" i="4"/>
  <c r="P8375" i="4"/>
  <c r="P8374" i="4"/>
  <c r="P8373" i="4"/>
  <c r="P8372" i="4"/>
  <c r="P8371" i="4"/>
  <c r="P8370" i="4"/>
  <c r="P8369" i="4"/>
  <c r="P8368" i="4"/>
  <c r="P8367" i="4"/>
  <c r="P8366" i="4"/>
  <c r="P8365" i="4"/>
  <c r="P8364" i="4"/>
  <c r="P8363" i="4"/>
  <c r="P8362" i="4"/>
  <c r="P8361" i="4"/>
  <c r="P8360" i="4"/>
  <c r="P8359" i="4"/>
  <c r="P8358" i="4"/>
  <c r="P8357" i="4"/>
  <c r="P8356" i="4"/>
  <c r="P8355" i="4"/>
  <c r="P8354" i="4"/>
  <c r="P8353" i="4"/>
  <c r="P8352" i="4"/>
  <c r="P8351" i="4"/>
  <c r="P8350" i="4"/>
  <c r="P8349" i="4"/>
  <c r="P8348" i="4"/>
  <c r="P8347" i="4"/>
  <c r="P8346" i="4"/>
  <c r="P8345" i="4"/>
  <c r="P8344" i="4"/>
  <c r="P8343" i="4"/>
  <c r="P8342" i="4"/>
  <c r="P8341" i="4"/>
  <c r="P8340" i="4"/>
  <c r="P8338" i="4"/>
  <c r="P8337" i="4"/>
  <c r="P8336" i="4"/>
  <c r="P8335" i="4"/>
  <c r="P8334" i="4"/>
  <c r="P8333" i="4"/>
  <c r="P8332" i="4"/>
  <c r="P8331" i="4"/>
  <c r="P8330" i="4"/>
  <c r="P8329" i="4"/>
  <c r="P8328" i="4"/>
  <c r="P8327" i="4"/>
  <c r="P8326" i="4"/>
  <c r="P8325" i="4"/>
  <c r="P8324" i="4"/>
  <c r="P8323" i="4"/>
  <c r="P8322" i="4"/>
  <c r="P8321" i="4"/>
  <c r="P8320" i="4"/>
  <c r="P8319" i="4"/>
  <c r="P8318" i="4"/>
  <c r="P8317" i="4"/>
  <c r="P8316" i="4"/>
  <c r="P8315" i="4"/>
  <c r="P8314" i="4"/>
  <c r="P8313" i="4"/>
  <c r="P8312" i="4"/>
  <c r="P8311" i="4"/>
  <c r="P8310" i="4"/>
  <c r="P8309" i="4"/>
  <c r="P8308" i="4"/>
  <c r="P8307" i="4"/>
  <c r="P8306" i="4"/>
  <c r="P8305" i="4"/>
  <c r="P8304" i="4"/>
  <c r="P8303" i="4"/>
  <c r="P8302" i="4"/>
  <c r="P8301" i="4"/>
  <c r="P8300" i="4"/>
  <c r="P8299" i="4"/>
  <c r="P8298" i="4"/>
  <c r="P8297" i="4"/>
  <c r="P8296" i="4"/>
  <c r="P8295" i="4"/>
  <c r="P8294" i="4"/>
  <c r="P8293" i="4"/>
  <c r="P8292" i="4"/>
  <c r="P8291" i="4"/>
  <c r="P8290" i="4"/>
  <c r="P8289" i="4"/>
  <c r="P8288" i="4"/>
  <c r="P8287" i="4"/>
  <c r="P8286" i="4"/>
  <c r="P8285" i="4"/>
  <c r="P8284" i="4"/>
  <c r="P8283" i="4"/>
  <c r="P8282" i="4"/>
  <c r="P8281" i="4"/>
  <c r="P8280" i="4"/>
  <c r="P8279" i="4"/>
  <c r="P8278" i="4"/>
  <c r="P8277" i="4"/>
  <c r="P8276" i="4"/>
  <c r="P8275" i="4"/>
  <c r="P8274" i="4"/>
  <c r="P8273" i="4"/>
  <c r="P8272" i="4"/>
  <c r="P8271" i="4"/>
  <c r="P8270" i="4"/>
  <c r="P8269" i="4"/>
  <c r="P8268" i="4"/>
  <c r="P8267" i="4"/>
  <c r="P8266" i="4"/>
  <c r="P8265" i="4"/>
  <c r="P8264" i="4"/>
  <c r="P8263" i="4"/>
  <c r="P8262" i="4"/>
  <c r="P8261" i="4"/>
  <c r="P8260" i="4"/>
  <c r="P8259" i="4"/>
  <c r="P8258" i="4"/>
  <c r="P8257" i="4"/>
  <c r="P8256" i="4"/>
  <c r="P8255" i="4"/>
  <c r="P8254" i="4"/>
  <c r="P8253" i="4"/>
  <c r="P8252" i="4"/>
  <c r="P8251" i="4"/>
  <c r="P8250" i="4"/>
  <c r="P8249" i="4"/>
  <c r="P8248" i="4"/>
  <c r="P8247" i="4"/>
  <c r="P8246" i="4"/>
  <c r="P8245" i="4"/>
  <c r="P8244" i="4"/>
  <c r="P8243" i="4"/>
  <c r="P8242" i="4"/>
  <c r="P8241" i="4"/>
  <c r="P8240" i="4"/>
  <c r="P8239" i="4"/>
  <c r="P8238" i="4"/>
  <c r="P8237" i="4"/>
  <c r="P8236" i="4"/>
  <c r="P8235" i="4"/>
  <c r="P8234" i="4"/>
  <c r="P8233" i="4"/>
  <c r="P8232" i="4"/>
  <c r="P8231" i="4"/>
  <c r="P8230" i="4"/>
  <c r="P8229" i="4"/>
  <c r="P8228" i="4"/>
  <c r="P8227" i="4"/>
  <c r="P8226" i="4"/>
  <c r="P8225" i="4"/>
  <c r="P8224" i="4"/>
  <c r="P8223" i="4"/>
  <c r="P8222" i="4"/>
  <c r="P8221" i="4"/>
  <c r="P8220" i="4"/>
  <c r="P8219" i="4"/>
  <c r="P8218" i="4"/>
  <c r="P8217" i="4"/>
  <c r="P8216" i="4"/>
  <c r="P8215" i="4"/>
  <c r="P8214" i="4"/>
  <c r="P8213" i="4"/>
  <c r="P8212" i="4"/>
  <c r="P8211" i="4"/>
  <c r="P8210" i="4"/>
  <c r="P8209" i="4"/>
  <c r="P8208" i="4"/>
  <c r="P8207" i="4"/>
  <c r="P8206" i="4"/>
  <c r="P8205" i="4"/>
  <c r="P8204" i="4"/>
  <c r="P8203" i="4"/>
  <c r="P8202" i="4"/>
  <c r="P8201" i="4"/>
  <c r="P8200" i="4"/>
  <c r="P8199" i="4"/>
  <c r="P8198" i="4"/>
  <c r="P8197" i="4"/>
  <c r="P8196" i="4"/>
  <c r="P8195" i="4"/>
  <c r="P8194" i="4"/>
  <c r="P8193" i="4"/>
  <c r="P8192" i="4"/>
  <c r="P8191" i="4"/>
  <c r="P8190" i="4"/>
  <c r="P8189" i="4"/>
  <c r="P8188" i="4"/>
  <c r="P8187" i="4"/>
  <c r="P8186" i="4"/>
  <c r="P8185" i="4"/>
  <c r="P8184" i="4"/>
  <c r="P8183" i="4"/>
  <c r="P8182" i="4"/>
  <c r="P8181" i="4"/>
  <c r="P8180" i="4"/>
  <c r="P8179" i="4"/>
  <c r="P8178" i="4"/>
  <c r="P8177" i="4"/>
  <c r="P8176" i="4"/>
  <c r="P8175" i="4"/>
  <c r="P8174" i="4"/>
  <c r="P8173" i="4"/>
  <c r="P8172" i="4"/>
  <c r="P8171" i="4"/>
  <c r="P8170" i="4"/>
  <c r="P8169" i="4"/>
  <c r="P8168" i="4"/>
  <c r="P8167" i="4"/>
  <c r="P8166" i="4"/>
  <c r="P8165" i="4"/>
  <c r="P8164" i="4"/>
  <c r="P8163" i="4"/>
  <c r="P8162" i="4"/>
  <c r="P8161" i="4"/>
  <c r="P8160" i="4"/>
  <c r="P8159" i="4"/>
  <c r="P8158" i="4"/>
  <c r="P8157" i="4"/>
  <c r="P8156" i="4"/>
  <c r="P8155" i="4"/>
  <c r="P8154" i="4"/>
  <c r="P8153" i="4"/>
  <c r="P8152" i="4"/>
  <c r="P8151" i="4"/>
  <c r="P8150" i="4"/>
  <c r="P8149" i="4"/>
  <c r="P8148" i="4"/>
  <c r="P8147" i="4"/>
  <c r="P8146" i="4"/>
  <c r="P8145" i="4"/>
  <c r="P8144" i="4"/>
  <c r="P8143" i="4"/>
  <c r="P8142" i="4"/>
  <c r="P8141" i="4"/>
  <c r="P8140" i="4"/>
  <c r="P8139" i="4"/>
  <c r="P8138" i="4"/>
  <c r="P8137" i="4"/>
  <c r="P8136" i="4"/>
  <c r="P8135" i="4"/>
  <c r="P8134" i="4"/>
  <c r="P8133" i="4"/>
  <c r="P8132" i="4"/>
  <c r="P8131" i="4"/>
  <c r="P8130" i="4"/>
  <c r="P8129" i="4"/>
  <c r="P8128" i="4"/>
  <c r="P8127" i="4"/>
  <c r="P8126" i="4"/>
  <c r="P8125" i="4"/>
  <c r="P8124" i="4"/>
  <c r="P8123" i="4"/>
  <c r="P8122" i="4"/>
  <c r="P8121" i="4"/>
  <c r="P8120" i="4"/>
  <c r="P8119" i="4"/>
  <c r="P8118" i="4"/>
  <c r="P8117" i="4"/>
  <c r="P8116" i="4"/>
  <c r="P8115" i="4"/>
  <c r="P8114" i="4"/>
  <c r="P8113" i="4"/>
  <c r="P8112" i="4"/>
  <c r="P8111" i="4"/>
  <c r="P8110" i="4"/>
  <c r="P8109" i="4"/>
  <c r="P8108" i="4"/>
  <c r="P8107" i="4"/>
  <c r="P8106" i="4"/>
  <c r="P8105" i="4"/>
  <c r="P8104" i="4"/>
  <c r="P8103" i="4"/>
  <c r="P8102" i="4"/>
  <c r="P8101" i="4"/>
  <c r="P8100" i="4"/>
  <c r="P8099" i="4"/>
  <c r="P8098" i="4"/>
  <c r="P8097" i="4"/>
  <c r="P8096" i="4"/>
  <c r="P8095" i="4"/>
  <c r="P8094" i="4"/>
  <c r="P8093" i="4"/>
  <c r="P8092" i="4"/>
  <c r="P8091" i="4"/>
  <c r="P8090" i="4"/>
  <c r="P8089" i="4"/>
  <c r="P8088" i="4"/>
  <c r="P8087" i="4"/>
  <c r="P8086" i="4"/>
  <c r="P8085" i="4"/>
  <c r="P8084" i="4"/>
  <c r="P8083" i="4"/>
  <c r="P8082" i="4"/>
  <c r="P8081" i="4"/>
  <c r="P8080" i="4"/>
  <c r="P8079" i="4"/>
  <c r="P8078" i="4"/>
  <c r="P8077" i="4"/>
  <c r="P8076" i="4"/>
  <c r="P8075" i="4"/>
  <c r="P8074" i="4"/>
  <c r="P8073" i="4"/>
  <c r="P8072" i="4"/>
  <c r="P8071" i="4"/>
  <c r="P8070" i="4"/>
  <c r="P8069" i="4"/>
  <c r="P8068" i="4"/>
  <c r="P8067" i="4"/>
  <c r="P8066" i="4"/>
  <c r="P8065" i="4"/>
  <c r="P8064" i="4"/>
  <c r="P8063" i="4"/>
  <c r="P8062" i="4"/>
  <c r="P8061" i="4"/>
  <c r="P8060" i="4"/>
  <c r="P8059" i="4"/>
  <c r="P8058" i="4"/>
  <c r="P8057" i="4"/>
  <c r="P8056" i="4"/>
  <c r="P8055" i="4"/>
  <c r="P8054" i="4"/>
  <c r="P8053" i="4"/>
  <c r="P8052" i="4"/>
  <c r="P8051" i="4"/>
  <c r="P8050" i="4"/>
  <c r="P8049" i="4"/>
  <c r="P8048" i="4"/>
  <c r="P8047" i="4"/>
  <c r="P8046" i="4"/>
  <c r="P8045" i="4"/>
  <c r="P8044" i="4"/>
  <c r="P8043" i="4"/>
  <c r="P8042" i="4"/>
  <c r="P8041" i="4"/>
  <c r="P8040" i="4"/>
  <c r="P8039" i="4"/>
  <c r="P8038" i="4"/>
  <c r="P8037" i="4"/>
  <c r="P8036" i="4"/>
  <c r="P8035" i="4"/>
  <c r="P8034" i="4"/>
  <c r="P8033" i="4"/>
  <c r="P8032" i="4"/>
  <c r="P8031" i="4"/>
  <c r="P8030" i="4"/>
  <c r="P8029" i="4"/>
  <c r="P8028" i="4"/>
  <c r="P8027" i="4"/>
  <c r="P8026" i="4"/>
  <c r="P8025" i="4"/>
  <c r="P8024" i="4"/>
  <c r="P8023" i="4"/>
  <c r="P8022" i="4"/>
  <c r="P8021" i="4"/>
  <c r="P8020" i="4"/>
  <c r="P8019" i="4"/>
  <c r="P8018" i="4"/>
  <c r="P8017" i="4"/>
  <c r="P8016" i="4"/>
  <c r="P8015" i="4"/>
  <c r="P8014" i="4"/>
  <c r="P8013" i="4"/>
  <c r="P8012" i="4"/>
  <c r="P8011" i="4"/>
  <c r="P8010" i="4"/>
  <c r="P8009" i="4"/>
  <c r="P8008" i="4"/>
  <c r="P8007" i="4"/>
  <c r="P8006" i="4"/>
  <c r="P8005" i="4"/>
  <c r="P8004" i="4"/>
  <c r="P8003" i="4"/>
  <c r="P8002" i="4"/>
  <c r="P8001" i="4"/>
  <c r="P8000" i="4"/>
  <c r="P7999" i="4"/>
  <c r="P7998" i="4"/>
  <c r="P7997" i="4"/>
  <c r="P7996" i="4"/>
  <c r="P7995" i="4"/>
  <c r="P7994" i="4"/>
  <c r="P7993" i="4"/>
  <c r="P7992" i="4"/>
  <c r="P7991" i="4"/>
  <c r="P7990" i="4"/>
  <c r="P7989" i="4"/>
  <c r="P7988" i="4"/>
  <c r="P7987" i="4"/>
  <c r="P7986" i="4"/>
  <c r="P7985" i="4"/>
  <c r="P7984" i="4"/>
  <c r="P7983" i="4"/>
  <c r="P7982" i="4"/>
  <c r="P7981" i="4"/>
  <c r="P7980" i="4"/>
  <c r="P7979" i="4"/>
  <c r="P7978" i="4"/>
  <c r="P7977" i="4"/>
  <c r="P7976" i="4"/>
  <c r="P7975" i="4"/>
  <c r="P7974" i="4"/>
  <c r="P7973" i="4"/>
  <c r="P7972" i="4"/>
  <c r="P7971" i="4"/>
  <c r="P7970" i="4"/>
  <c r="P7969" i="4"/>
  <c r="P7968" i="4"/>
  <c r="P7967" i="4"/>
  <c r="P7966" i="4"/>
  <c r="P7965" i="4"/>
  <c r="P7964" i="4"/>
  <c r="P7963" i="4"/>
  <c r="P7962" i="4"/>
  <c r="P7961" i="4"/>
  <c r="P7960" i="4"/>
  <c r="P7959" i="4"/>
  <c r="P7958" i="4"/>
  <c r="P7957" i="4"/>
  <c r="P7956" i="4"/>
  <c r="P7955" i="4"/>
  <c r="P7954" i="4"/>
  <c r="P7953" i="4"/>
  <c r="P7952" i="4"/>
  <c r="P7951" i="4"/>
  <c r="P7950" i="4"/>
  <c r="P7949" i="4"/>
  <c r="P7948" i="4"/>
  <c r="P7947" i="4"/>
  <c r="P7946" i="4"/>
  <c r="P7945" i="4"/>
  <c r="P7944" i="4"/>
  <c r="P7943" i="4"/>
  <c r="P7942" i="4"/>
  <c r="P7941" i="4"/>
  <c r="P7940" i="4"/>
  <c r="P7939" i="4"/>
  <c r="P7938" i="4"/>
  <c r="P7937" i="4"/>
  <c r="P7936" i="4"/>
  <c r="P7935" i="4"/>
  <c r="P7934" i="4"/>
  <c r="P7933" i="4"/>
  <c r="P7932" i="4"/>
  <c r="P7931" i="4"/>
  <c r="P7930" i="4"/>
  <c r="P7929" i="4"/>
  <c r="P7928" i="4"/>
  <c r="P7927" i="4"/>
  <c r="P7926" i="4"/>
  <c r="P7925" i="4"/>
  <c r="P7924" i="4"/>
  <c r="P7923" i="4"/>
  <c r="P7922" i="4"/>
  <c r="P7921" i="4"/>
  <c r="P7920" i="4"/>
  <c r="P7919" i="4"/>
  <c r="P7918" i="4"/>
  <c r="P7917" i="4"/>
  <c r="P7916" i="4"/>
  <c r="P7915" i="4"/>
  <c r="P7910" i="4"/>
  <c r="P7909" i="4"/>
  <c r="P7908" i="4"/>
  <c r="P7907" i="4"/>
  <c r="P7906" i="4"/>
  <c r="P7905" i="4"/>
  <c r="P7904" i="4"/>
  <c r="P7903" i="4"/>
  <c r="P7902" i="4"/>
  <c r="P7901" i="4"/>
  <c r="P7900" i="4"/>
  <c r="P7899" i="4"/>
  <c r="P7898" i="4"/>
  <c r="P7897" i="4"/>
  <c r="P7896" i="4"/>
  <c r="P7895" i="4"/>
  <c r="P7894" i="4"/>
  <c r="P7893" i="4"/>
  <c r="P7892" i="4"/>
  <c r="P7891" i="4"/>
  <c r="P7890" i="4"/>
  <c r="P7889" i="4"/>
  <c r="P7888" i="4"/>
  <c r="P7887" i="4"/>
  <c r="P7886" i="4"/>
  <c r="P7885" i="4"/>
  <c r="P7884" i="4"/>
  <c r="P7883" i="4"/>
  <c r="P7882" i="4"/>
  <c r="P7881" i="4"/>
  <c r="P7880" i="4"/>
  <c r="P7879" i="4"/>
  <c r="P7878" i="4"/>
  <c r="P7877" i="4"/>
  <c r="P7876" i="4"/>
  <c r="P7875" i="4"/>
  <c r="P7874" i="4"/>
  <c r="P7873" i="4"/>
  <c r="P7872" i="4"/>
  <c r="P7871" i="4"/>
  <c r="P7870" i="4"/>
  <c r="P7869" i="4"/>
  <c r="P7868" i="4"/>
  <c r="P7867" i="4"/>
  <c r="P7866" i="4"/>
  <c r="P7865" i="4"/>
  <c r="P7864" i="4"/>
  <c r="P7862" i="4"/>
  <c r="P7861" i="4"/>
  <c r="P7860" i="4"/>
  <c r="P7859" i="4"/>
  <c r="P7858" i="4"/>
  <c r="P7856" i="4"/>
  <c r="P7855" i="4"/>
  <c r="P7854" i="4"/>
  <c r="P7853" i="4"/>
  <c r="P7852" i="4"/>
  <c r="P7851" i="4"/>
  <c r="P7850" i="4"/>
  <c r="P7849" i="4"/>
  <c r="P7848" i="4"/>
  <c r="P7847" i="4"/>
  <c r="P7846" i="4"/>
  <c r="P7845" i="4"/>
  <c r="P7844" i="4"/>
  <c r="P7843" i="4"/>
  <c r="P7842" i="4"/>
  <c r="P7841" i="4"/>
  <c r="P7840" i="4"/>
  <c r="P7839" i="4"/>
  <c r="P7838" i="4"/>
  <c r="P7837" i="4"/>
  <c r="P7836" i="4"/>
  <c r="P7835" i="4"/>
  <c r="P7834" i="4"/>
  <c r="P7833" i="4"/>
  <c r="P7832" i="4"/>
  <c r="P7831" i="4"/>
  <c r="P7829" i="4"/>
  <c r="P7828" i="4"/>
  <c r="P7830" i="4"/>
  <c r="P7827" i="4"/>
  <c r="P7825" i="4"/>
  <c r="P7824" i="4"/>
  <c r="P7823" i="4"/>
  <c r="P7822" i="4"/>
  <c r="P7821" i="4"/>
  <c r="P7820" i="4"/>
  <c r="P7819" i="4"/>
  <c r="P7818" i="4"/>
  <c r="P7817" i="4"/>
  <c r="P7816" i="4"/>
  <c r="P7815" i="4"/>
  <c r="P7814" i="4"/>
  <c r="P7813" i="4"/>
  <c r="P7812" i="4"/>
  <c r="P7811" i="4"/>
  <c r="P7810" i="4"/>
  <c r="P7809" i="4"/>
  <c r="P7808" i="4"/>
  <c r="P7807" i="4"/>
  <c r="P7806" i="4"/>
  <c r="P7805" i="4"/>
  <c r="P7804" i="4"/>
  <c r="P7803" i="4"/>
  <c r="P7802" i="4"/>
  <c r="P7801" i="4"/>
  <c r="P7800" i="4"/>
  <c r="P7799" i="4"/>
  <c r="P7798" i="4"/>
  <c r="P7797" i="4"/>
  <c r="P7796" i="4"/>
  <c r="P7795" i="4"/>
  <c r="P7794" i="4"/>
  <c r="P7793" i="4"/>
  <c r="P7792" i="4"/>
  <c r="P7791" i="4"/>
  <c r="P7790" i="4"/>
  <c r="P7789" i="4"/>
  <c r="P7788" i="4"/>
  <c r="P7787" i="4"/>
  <c r="P7786" i="4"/>
  <c r="P7785" i="4"/>
  <c r="P7784" i="4"/>
  <c r="P7783" i="4"/>
  <c r="P7782" i="4"/>
  <c r="P7781" i="4"/>
  <c r="P7780" i="4"/>
  <c r="P7779" i="4"/>
  <c r="P7778" i="4"/>
  <c r="P7777" i="4"/>
  <c r="P7776" i="4"/>
  <c r="P7774" i="4"/>
  <c r="P7773" i="4"/>
  <c r="P7772" i="4"/>
  <c r="P7771" i="4"/>
  <c r="P7770" i="4"/>
  <c r="P7769" i="4"/>
  <c r="P7768" i="4"/>
  <c r="P7767" i="4"/>
  <c r="P7766" i="4"/>
  <c r="P7765" i="4"/>
  <c r="P7764" i="4"/>
  <c r="P7763" i="4"/>
  <c r="P7762" i="4"/>
  <c r="P7761" i="4"/>
  <c r="P7759" i="4"/>
  <c r="P7758" i="4"/>
  <c r="P7757" i="4"/>
  <c r="P7756" i="4"/>
  <c r="P7755" i="4"/>
  <c r="P7754" i="4"/>
  <c r="P7753" i="4"/>
  <c r="P7752" i="4"/>
  <c r="P7751" i="4"/>
  <c r="P7750" i="4"/>
  <c r="P7749" i="4"/>
  <c r="P7748" i="4"/>
  <c r="P7747" i="4"/>
  <c r="P7746" i="4"/>
  <c r="P7745" i="4"/>
  <c r="P7744" i="4"/>
  <c r="P7742" i="4"/>
  <c r="P7741" i="4"/>
  <c r="P7740" i="4"/>
  <c r="P7739" i="4"/>
  <c r="P7738" i="4"/>
  <c r="P7737" i="4"/>
  <c r="P7736" i="4"/>
  <c r="P7735" i="4"/>
  <c r="P7734" i="4"/>
  <c r="P7733" i="4"/>
  <c r="P7732" i="4"/>
  <c r="P7731" i="4"/>
  <c r="P7730" i="4"/>
  <c r="P7729" i="4"/>
  <c r="P7728" i="4"/>
  <c r="P7727" i="4"/>
  <c r="P7726" i="4"/>
  <c r="P7725" i="4"/>
  <c r="P7724" i="4"/>
  <c r="P7723" i="4"/>
  <c r="P7722" i="4"/>
  <c r="P7721" i="4"/>
  <c r="P7720" i="4"/>
  <c r="P7719" i="4"/>
  <c r="P7718" i="4"/>
  <c r="P7717" i="4"/>
  <c r="P7716" i="4"/>
  <c r="P7715" i="4"/>
  <c r="P7714" i="4"/>
  <c r="P7713" i="4"/>
  <c r="P7712" i="4"/>
  <c r="P7711" i="4"/>
  <c r="P7710" i="4"/>
  <c r="P7709" i="4"/>
  <c r="P7708" i="4"/>
  <c r="P7707" i="4"/>
  <c r="P7706" i="4"/>
  <c r="P7705" i="4"/>
  <c r="P7704" i="4"/>
  <c r="P7703" i="4"/>
  <c r="P7702" i="4"/>
  <c r="P7701" i="4"/>
  <c r="P7700" i="4"/>
  <c r="P7699" i="4"/>
  <c r="P7698" i="4"/>
  <c r="P7697" i="4"/>
  <c r="P7696" i="4"/>
  <c r="P7695" i="4"/>
  <c r="P7694" i="4"/>
  <c r="P7693" i="4"/>
  <c r="P7692" i="4"/>
  <c r="P7691" i="4"/>
  <c r="P7690" i="4"/>
  <c r="P7689" i="4"/>
  <c r="P7688" i="4"/>
  <c r="P7687" i="4"/>
  <c r="P7686" i="4"/>
  <c r="P7685" i="4"/>
  <c r="P7684" i="4"/>
  <c r="P7683" i="4"/>
  <c r="P7682" i="4"/>
  <c r="P7681" i="4"/>
  <c r="P7680" i="4"/>
  <c r="P7679" i="4"/>
  <c r="P7678" i="4"/>
  <c r="P7677" i="4"/>
  <c r="P7676" i="4"/>
  <c r="P7675" i="4"/>
  <c r="P7674" i="4"/>
  <c r="P7673" i="4"/>
  <c r="P7672" i="4"/>
  <c r="P7671" i="4"/>
  <c r="P7670" i="4"/>
  <c r="P7669" i="4"/>
  <c r="P7668" i="4"/>
  <c r="P7667" i="4"/>
  <c r="P7666" i="4"/>
  <c r="P7665" i="4"/>
  <c r="P7664" i="4"/>
  <c r="P7663" i="4"/>
  <c r="P7662" i="4"/>
  <c r="P7661" i="4"/>
  <c r="P7660" i="4"/>
  <c r="P7659" i="4"/>
  <c r="P7658" i="4"/>
  <c r="P7657" i="4"/>
  <c r="P7656" i="4"/>
  <c r="P7655" i="4"/>
  <c r="P7654" i="4"/>
  <c r="P7653" i="4"/>
  <c r="P7652" i="4"/>
  <c r="P7651" i="4"/>
  <c r="P7650" i="4"/>
  <c r="P7649" i="4"/>
  <c r="P7648" i="4"/>
  <c r="P7647" i="4"/>
  <c r="P7646" i="4"/>
  <c r="P7645" i="4"/>
  <c r="P7644" i="4"/>
  <c r="P7643" i="4"/>
  <c r="P7642" i="4"/>
  <c r="P7641" i="4"/>
  <c r="P7640" i="4"/>
  <c r="P7639" i="4"/>
  <c r="P7638" i="4"/>
  <c r="P7637" i="4"/>
  <c r="P7636" i="4"/>
  <c r="P7635" i="4"/>
  <c r="P7634" i="4"/>
  <c r="P7633" i="4"/>
  <c r="P7632" i="4"/>
  <c r="P7631" i="4"/>
  <c r="P7630" i="4"/>
  <c r="P7629" i="4"/>
  <c r="P7628" i="4"/>
  <c r="P7627" i="4"/>
  <c r="P7626" i="4"/>
  <c r="P7625" i="4"/>
  <c r="P7624" i="4"/>
  <c r="P7623" i="4"/>
  <c r="P7622" i="4"/>
  <c r="P7621" i="4"/>
  <c r="P7620" i="4"/>
  <c r="P7619" i="4"/>
  <c r="P7618" i="4"/>
  <c r="P7617" i="4"/>
  <c r="P7616" i="4"/>
  <c r="P7615" i="4"/>
  <c r="P7614" i="4"/>
  <c r="P7613" i="4"/>
  <c r="P7612" i="4"/>
  <c r="P7611" i="4"/>
  <c r="P7610" i="4"/>
  <c r="P7609" i="4"/>
  <c r="P7608" i="4"/>
  <c r="P7607" i="4"/>
  <c r="P7606" i="4"/>
  <c r="P7605" i="4"/>
  <c r="P7604" i="4"/>
  <c r="P7603" i="4"/>
  <c r="P7602" i="4"/>
  <c r="P7601" i="4"/>
  <c r="P7600" i="4"/>
  <c r="P7599" i="4"/>
  <c r="P7598" i="4"/>
  <c r="P7597" i="4"/>
  <c r="P7596" i="4"/>
  <c r="P7595" i="4"/>
  <c r="P7594" i="4"/>
  <c r="P7593" i="4"/>
  <c r="P7592" i="4"/>
  <c r="P7591" i="4"/>
  <c r="P7590" i="4"/>
  <c r="P7589" i="4"/>
  <c r="P7588" i="4"/>
  <c r="P7587" i="4"/>
  <c r="P7586" i="4"/>
  <c r="P7585" i="4"/>
  <c r="P7584" i="4"/>
  <c r="P7583" i="4"/>
  <c r="P7582" i="4"/>
  <c r="P7581" i="4"/>
  <c r="P7580" i="4"/>
  <c r="P7579" i="4"/>
  <c r="P7578" i="4"/>
  <c r="P7577" i="4"/>
  <c r="P7576" i="4"/>
  <c r="P7575" i="4"/>
  <c r="P7574" i="4"/>
  <c r="P7573" i="4"/>
  <c r="P7572" i="4"/>
  <c r="P7571" i="4"/>
  <c r="P7570" i="4"/>
  <c r="P7569" i="4"/>
  <c r="P7568" i="4"/>
  <c r="P7567" i="4"/>
  <c r="P7566" i="4"/>
  <c r="P7565" i="4"/>
  <c r="P7564" i="4"/>
  <c r="P7563" i="4"/>
  <c r="P7562" i="4"/>
  <c r="P7561" i="4"/>
  <c r="P7560" i="4"/>
  <c r="P7559" i="4"/>
  <c r="P7558" i="4"/>
  <c r="P7557" i="4"/>
  <c r="P7556" i="4"/>
  <c r="P7555" i="4"/>
  <c r="P7554" i="4"/>
  <c r="P7553" i="4"/>
  <c r="P7552" i="4"/>
  <c r="P7551" i="4"/>
  <c r="P7550" i="4"/>
  <c r="P7549" i="4"/>
  <c r="P7548" i="4"/>
  <c r="P7547" i="4"/>
  <c r="P7546" i="4"/>
  <c r="P7545" i="4"/>
  <c r="P7544" i="4"/>
  <c r="P7543" i="4"/>
  <c r="P7542" i="4"/>
  <c r="P7541" i="4"/>
  <c r="P7540" i="4"/>
  <c r="P7539" i="4"/>
  <c r="P7538" i="4"/>
  <c r="P7537" i="4"/>
  <c r="P7536" i="4"/>
  <c r="P7535" i="4"/>
  <c r="P7534" i="4"/>
  <c r="P7533" i="4"/>
  <c r="P7532" i="4"/>
  <c r="P7531" i="4"/>
  <c r="P7530" i="4"/>
  <c r="P7529" i="4"/>
  <c r="P7528" i="4"/>
  <c r="P7527" i="4"/>
  <c r="P7526" i="4"/>
  <c r="P7525" i="4"/>
  <c r="P7524" i="4"/>
  <c r="P7523" i="4"/>
  <c r="P7522" i="4"/>
  <c r="P7521" i="4"/>
  <c r="P7520" i="4"/>
  <c r="P7519" i="4"/>
  <c r="P7518" i="4"/>
  <c r="P7517" i="4"/>
  <c r="P7516" i="4"/>
  <c r="P7515" i="4"/>
  <c r="P7514" i="4"/>
  <c r="P7513" i="4"/>
  <c r="P7512" i="4"/>
  <c r="P7511" i="4"/>
  <c r="P7510" i="4"/>
  <c r="P7509" i="4"/>
  <c r="P7508" i="4"/>
  <c r="P7507" i="4"/>
  <c r="P7506" i="4"/>
  <c r="P7505" i="4"/>
  <c r="P7504" i="4"/>
  <c r="P7503" i="4"/>
  <c r="P7502" i="4"/>
  <c r="P7501" i="4"/>
  <c r="P7500" i="4"/>
  <c r="P7499" i="4"/>
  <c r="P7498" i="4"/>
  <c r="P7497" i="4"/>
  <c r="P7496" i="4"/>
  <c r="P7495" i="4"/>
  <c r="P7494" i="4"/>
  <c r="P7493" i="4"/>
  <c r="P7492" i="4"/>
  <c r="P7491" i="4"/>
  <c r="P7490" i="4"/>
  <c r="P7489" i="4"/>
  <c r="P7488" i="4"/>
  <c r="P7487" i="4"/>
  <c r="P7486" i="4"/>
  <c r="P7485" i="4"/>
  <c r="P7484" i="4"/>
  <c r="P7483" i="4"/>
  <c r="P7482" i="4"/>
  <c r="P7481" i="4"/>
  <c r="P7480" i="4"/>
  <c r="P7479" i="4"/>
  <c r="P7478" i="4"/>
  <c r="P7477" i="4"/>
  <c r="P7476" i="4"/>
  <c r="P7475" i="4"/>
  <c r="P7474" i="4"/>
  <c r="P7473" i="4"/>
  <c r="P7472" i="4"/>
  <c r="P7471" i="4"/>
  <c r="P7470" i="4"/>
  <c r="P7469" i="4"/>
  <c r="P7468" i="4"/>
  <c r="P7467" i="4"/>
  <c r="P7466" i="4"/>
  <c r="P7465" i="4"/>
  <c r="P7464" i="4"/>
  <c r="P7463" i="4"/>
  <c r="P7462" i="4"/>
  <c r="P7461" i="4"/>
  <c r="P7460" i="4"/>
  <c r="P7459" i="4"/>
  <c r="P7458" i="4"/>
  <c r="P7457" i="4"/>
  <c r="P7456" i="4"/>
  <c r="P7455" i="4"/>
  <c r="P7454" i="4"/>
  <c r="P7453" i="4"/>
  <c r="P7452" i="4"/>
  <c r="P7451" i="4"/>
  <c r="P7450" i="4"/>
  <c r="P7449" i="4"/>
  <c r="P7448" i="4"/>
  <c r="P7447" i="4"/>
  <c r="P7446" i="4"/>
  <c r="P7445" i="4"/>
  <c r="P7444" i="4"/>
  <c r="P7443" i="4"/>
  <c r="P7442" i="4"/>
  <c r="P7441" i="4"/>
  <c r="P7440" i="4"/>
  <c r="P7439" i="4"/>
  <c r="P7438" i="4"/>
  <c r="P7437" i="4"/>
  <c r="P7436" i="4"/>
  <c r="P7435" i="4"/>
  <c r="P7434" i="4"/>
  <c r="P7432" i="4"/>
  <c r="P7431" i="4"/>
  <c r="P7430" i="4"/>
  <c r="P7429" i="4"/>
  <c r="P7428" i="4"/>
  <c r="P7427" i="4"/>
  <c r="P7426" i="4"/>
  <c r="P7425" i="4"/>
  <c r="P7424" i="4"/>
  <c r="P7423" i="4"/>
  <c r="P7422" i="4"/>
  <c r="P7421" i="4"/>
  <c r="P7420" i="4"/>
  <c r="P7419" i="4"/>
  <c r="P7418" i="4"/>
  <c r="P7417" i="4"/>
  <c r="P7416" i="4"/>
  <c r="P7415" i="4"/>
  <c r="P7414" i="4"/>
  <c r="P7413" i="4"/>
  <c r="P7412" i="4"/>
  <c r="P7411" i="4"/>
  <c r="P7410" i="4"/>
  <c r="P7409" i="4"/>
  <c r="P7408" i="4"/>
  <c r="P7407" i="4"/>
  <c r="P7406" i="4"/>
  <c r="P7405" i="4"/>
  <c r="P7404" i="4"/>
  <c r="P7403" i="4"/>
  <c r="P7402" i="4"/>
  <c r="P7401" i="4"/>
  <c r="P7400" i="4"/>
  <c r="P7399" i="4"/>
  <c r="P7398" i="4"/>
  <c r="P7397" i="4"/>
  <c r="P7396" i="4"/>
  <c r="P7395" i="4"/>
  <c r="P7394" i="4"/>
  <c r="P7393" i="4"/>
  <c r="P7392" i="4"/>
  <c r="P7391" i="4"/>
  <c r="P7390" i="4"/>
  <c r="P7389" i="4"/>
  <c r="P7388" i="4"/>
  <c r="P7387" i="4"/>
  <c r="P7386" i="4"/>
  <c r="P7385" i="4"/>
  <c r="P7384" i="4"/>
  <c r="P7383" i="4"/>
  <c r="P7382" i="4"/>
  <c r="P7381" i="4"/>
  <c r="P7380" i="4"/>
  <c r="P7379" i="4"/>
  <c r="P7378" i="4"/>
  <c r="P7377" i="4"/>
  <c r="P7376" i="4"/>
  <c r="P7375" i="4"/>
  <c r="P7374" i="4"/>
  <c r="P7373" i="4"/>
  <c r="P7372" i="4"/>
  <c r="P7371" i="4"/>
  <c r="P7370" i="4"/>
  <c r="P7369" i="4"/>
  <c r="P7368" i="4"/>
  <c r="P7367" i="4"/>
  <c r="P7366" i="4"/>
  <c r="P7365" i="4"/>
  <c r="P7364" i="4"/>
  <c r="P7363" i="4"/>
  <c r="P7361" i="4"/>
  <c r="P7360" i="4"/>
  <c r="P7359" i="4"/>
  <c r="P7358" i="4"/>
  <c r="P7357" i="4"/>
  <c r="P7356" i="4"/>
  <c r="P7355" i="4"/>
  <c r="P7354" i="4"/>
  <c r="P7353" i="4"/>
  <c r="P7352" i="4"/>
  <c r="P7351" i="4"/>
  <c r="P7350" i="4"/>
  <c r="P7349" i="4"/>
  <c r="P7348" i="4"/>
  <c r="P7347" i="4"/>
  <c r="P7346" i="4"/>
  <c r="P7345" i="4"/>
  <c r="P7344" i="4"/>
  <c r="P7343" i="4"/>
  <c r="P7342" i="4"/>
  <c r="P7341" i="4"/>
  <c r="P7340" i="4"/>
  <c r="P7339" i="4"/>
  <c r="P7338" i="4"/>
  <c r="P7337" i="4"/>
  <c r="P7336" i="4"/>
  <c r="P7335" i="4"/>
  <c r="P7334" i="4"/>
  <c r="P7333" i="4"/>
  <c r="P7332" i="4"/>
  <c r="P7331" i="4"/>
  <c r="P7330" i="4"/>
  <c r="P7329" i="4"/>
  <c r="P7328" i="4"/>
  <c r="P7327" i="4"/>
  <c r="P7326" i="4"/>
  <c r="P7325" i="4"/>
  <c r="P7324" i="4"/>
  <c r="P7323" i="4"/>
  <c r="P7322" i="4"/>
  <c r="P7321" i="4"/>
  <c r="P7320" i="4"/>
  <c r="P7319" i="4"/>
  <c r="P7318" i="4"/>
  <c r="P7317" i="4"/>
  <c r="P7316" i="4"/>
  <c r="P7315" i="4"/>
  <c r="P7314" i="4"/>
  <c r="P7313" i="4"/>
  <c r="P7312" i="4"/>
  <c r="P7311" i="4"/>
  <c r="P7310" i="4"/>
  <c r="P7309" i="4"/>
  <c r="P7308" i="4"/>
  <c r="P7307" i="4"/>
  <c r="P7306" i="4"/>
  <c r="P7305" i="4"/>
  <c r="P7304" i="4"/>
  <c r="P7303" i="4"/>
  <c r="P7302" i="4"/>
  <c r="P7301" i="4"/>
  <c r="P7300" i="4"/>
  <c r="P7299" i="4"/>
  <c r="P7298" i="4"/>
  <c r="P7297" i="4"/>
  <c r="P7296" i="4"/>
  <c r="P7295" i="4"/>
  <c r="P7294" i="4"/>
  <c r="P7293" i="4"/>
  <c r="P7292" i="4"/>
  <c r="P7291" i="4"/>
  <c r="P7290" i="4"/>
  <c r="P7289" i="4"/>
  <c r="P7288" i="4"/>
  <c r="P7287" i="4"/>
  <c r="P7286" i="4"/>
  <c r="P7285" i="4"/>
  <c r="P7284" i="4"/>
  <c r="P7283" i="4"/>
  <c r="P7282" i="4"/>
  <c r="P7281" i="4"/>
  <c r="P7280" i="4"/>
  <c r="P7279" i="4"/>
  <c r="P7278" i="4"/>
  <c r="P7277" i="4"/>
  <c r="P7276" i="4"/>
  <c r="P7275" i="4"/>
  <c r="P7274" i="4"/>
  <c r="P7272" i="4"/>
  <c r="P7271" i="4"/>
  <c r="P7270" i="4"/>
  <c r="P7269" i="4"/>
  <c r="P7268" i="4"/>
  <c r="P7267" i="4"/>
  <c r="P7266" i="4"/>
  <c r="P7265" i="4"/>
  <c r="P7264" i="4"/>
  <c r="P7263" i="4"/>
  <c r="P7262" i="4"/>
  <c r="P7261" i="4"/>
  <c r="P7260" i="4"/>
  <c r="P7259" i="4"/>
  <c r="P7258" i="4"/>
  <c r="P7257" i="4"/>
  <c r="P7256" i="4"/>
  <c r="P7255" i="4"/>
  <c r="P7254" i="4"/>
  <c r="P7253" i="4"/>
  <c r="P7252" i="4"/>
  <c r="P7251" i="4"/>
  <c r="P7250" i="4"/>
  <c r="P7249" i="4"/>
  <c r="P7248" i="4"/>
  <c r="P7247" i="4"/>
  <c r="P7246" i="4"/>
  <c r="P7245" i="4"/>
  <c r="P7244" i="4"/>
  <c r="P7243" i="4"/>
  <c r="P7242" i="4"/>
  <c r="P7241" i="4"/>
  <c r="P7240" i="4"/>
  <c r="P7239" i="4"/>
  <c r="P7238" i="4"/>
  <c r="P7237" i="4"/>
  <c r="P7236" i="4"/>
  <c r="P7235" i="4"/>
  <c r="P7234" i="4"/>
  <c r="P7233" i="4"/>
  <c r="P7232" i="4"/>
  <c r="P7231" i="4"/>
  <c r="P7230" i="4"/>
  <c r="P7229" i="4"/>
  <c r="P7228" i="4"/>
  <c r="P7227" i="4"/>
  <c r="P7226" i="4"/>
  <c r="P7225" i="4"/>
  <c r="P7224" i="4"/>
  <c r="P7223" i="4"/>
  <c r="P7222" i="4"/>
  <c r="P7221" i="4"/>
  <c r="P7220" i="4"/>
  <c r="P7219" i="4"/>
  <c r="P7218" i="4"/>
  <c r="P7217" i="4"/>
  <c r="P7216" i="4"/>
  <c r="P7215" i="4"/>
  <c r="P7214" i="4"/>
  <c r="P7213" i="4"/>
  <c r="P7212" i="4"/>
  <c r="P7211" i="4"/>
  <c r="P7210" i="4"/>
  <c r="P7209" i="4"/>
  <c r="P7207" i="4"/>
  <c r="P7206" i="4"/>
  <c r="P7205" i="4"/>
  <c r="P7204" i="4"/>
  <c r="P7203" i="4"/>
  <c r="P7202" i="4"/>
  <c r="P7201" i="4"/>
  <c r="P7200" i="4"/>
  <c r="P7199" i="4"/>
  <c r="P7198" i="4"/>
  <c r="P7197" i="4"/>
  <c r="P7196" i="4"/>
  <c r="P7195" i="4"/>
  <c r="P7194" i="4"/>
  <c r="P7193" i="4"/>
  <c r="P7192" i="4"/>
  <c r="P7191" i="4"/>
  <c r="P7190" i="4"/>
  <c r="P7189" i="4"/>
  <c r="P7188" i="4"/>
  <c r="P7187" i="4"/>
  <c r="P7186" i="4"/>
  <c r="P7185" i="4"/>
  <c r="P7184" i="4"/>
  <c r="P7183" i="4"/>
  <c r="P7182" i="4"/>
  <c r="P7181" i="4"/>
  <c r="P7180" i="4"/>
  <c r="P7179" i="4"/>
  <c r="P7178" i="4"/>
  <c r="P7177" i="4"/>
  <c r="P7176" i="4"/>
  <c r="P7175" i="4"/>
  <c r="P7174" i="4"/>
  <c r="P7173" i="4"/>
  <c r="P7172" i="4"/>
  <c r="P7171" i="4"/>
  <c r="P7170" i="4"/>
  <c r="P7169" i="4"/>
  <c r="P7168" i="4"/>
  <c r="P7167" i="4"/>
  <c r="P7166" i="4"/>
  <c r="P7165" i="4"/>
  <c r="P7164" i="4"/>
  <c r="P7163" i="4"/>
  <c r="P7162" i="4"/>
  <c r="P7161" i="4"/>
  <c r="P7160" i="4"/>
  <c r="P7159" i="4"/>
  <c r="P7158" i="4"/>
  <c r="P7157" i="4"/>
  <c r="P7156" i="4"/>
  <c r="P7155" i="4"/>
  <c r="P7154" i="4"/>
  <c r="P7153" i="4"/>
  <c r="P7152" i="4"/>
  <c r="P7151" i="4"/>
  <c r="P7150" i="4"/>
  <c r="P7149" i="4"/>
  <c r="P7148" i="4"/>
  <c r="P7147" i="4"/>
  <c r="P7146" i="4"/>
  <c r="P7145" i="4"/>
  <c r="P7144" i="4"/>
  <c r="P7143" i="4"/>
  <c r="P7142" i="4"/>
  <c r="P7141" i="4"/>
  <c r="P7140" i="4"/>
  <c r="P7139" i="4"/>
  <c r="P7138" i="4"/>
  <c r="P7137" i="4"/>
  <c r="P7136" i="4"/>
  <c r="P7135" i="4"/>
  <c r="P7134" i="4"/>
  <c r="P7133" i="4"/>
  <c r="P7132" i="4"/>
  <c r="P7131" i="4"/>
  <c r="P7129" i="4"/>
  <c r="P7128" i="4"/>
  <c r="P7127" i="4"/>
  <c r="P7126" i="4"/>
  <c r="P7125" i="4"/>
  <c r="P7124" i="4"/>
  <c r="P7123" i="4"/>
  <c r="P7122" i="4"/>
  <c r="P7121" i="4"/>
  <c r="P7120" i="4"/>
  <c r="P7119" i="4"/>
  <c r="P7118" i="4"/>
  <c r="P7117" i="4"/>
  <c r="P7116" i="4"/>
  <c r="P7115" i="4"/>
  <c r="P7113" i="4"/>
  <c r="P7112" i="4"/>
  <c r="P7111" i="4"/>
  <c r="P7110" i="4"/>
  <c r="P7114" i="4"/>
  <c r="P7109" i="4"/>
  <c r="P7108" i="4"/>
  <c r="P7107" i="4"/>
  <c r="P7106" i="4"/>
  <c r="P7105" i="4"/>
  <c r="P7104" i="4"/>
  <c r="P7103" i="4"/>
  <c r="P7102" i="4"/>
  <c r="P7101" i="4"/>
  <c r="P7100" i="4"/>
  <c r="P7099" i="4"/>
  <c r="P7098" i="4"/>
  <c r="P7097" i="4"/>
  <c r="P7096" i="4"/>
  <c r="P7095" i="4"/>
  <c r="P7094" i="4"/>
  <c r="P7093" i="4"/>
  <c r="P7092" i="4"/>
  <c r="P7091" i="4"/>
  <c r="P7090" i="4"/>
  <c r="P7089" i="4"/>
  <c r="P7088" i="4"/>
  <c r="P7087" i="4"/>
  <c r="P7086" i="4"/>
  <c r="P7085" i="4"/>
  <c r="P7084" i="4"/>
  <c r="P7083" i="4"/>
  <c r="P7082" i="4"/>
  <c r="P7081" i="4"/>
  <c r="P7080" i="4"/>
  <c r="P7079" i="4"/>
  <c r="P7078" i="4"/>
  <c r="P7077" i="4"/>
  <c r="P7076" i="4"/>
  <c r="P7075" i="4"/>
  <c r="P7074" i="4"/>
  <c r="P7073" i="4"/>
  <c r="P7072" i="4"/>
  <c r="P7071" i="4"/>
  <c r="P7070" i="4"/>
  <c r="P7069" i="4"/>
  <c r="P7068" i="4"/>
  <c r="P7067" i="4"/>
  <c r="P7066" i="4"/>
  <c r="P7065" i="4"/>
  <c r="P7064" i="4"/>
  <c r="P7063" i="4"/>
  <c r="P7062" i="4"/>
  <c r="P7061" i="4"/>
  <c r="P7060" i="4"/>
  <c r="P7059" i="4"/>
  <c r="P7058" i="4"/>
  <c r="P7057" i="4"/>
  <c r="P7056" i="4"/>
  <c r="P7055" i="4"/>
  <c r="P7054" i="4"/>
  <c r="P7053" i="4"/>
  <c r="P7052" i="4"/>
  <c r="P7051" i="4"/>
  <c r="P7050" i="4"/>
  <c r="P7049" i="4"/>
  <c r="P7048" i="4"/>
  <c r="P7047" i="4"/>
  <c r="P7046" i="4"/>
  <c r="P7045" i="4"/>
  <c r="P7044" i="4"/>
  <c r="P7043" i="4"/>
  <c r="P7042" i="4"/>
  <c r="P7041" i="4"/>
  <c r="P7040" i="4"/>
  <c r="P7039" i="4"/>
  <c r="P7038" i="4"/>
  <c r="P7037" i="4"/>
  <c r="P7036" i="4"/>
  <c r="P7035" i="4"/>
  <c r="P7034" i="4"/>
  <c r="P7033" i="4"/>
  <c r="P7032" i="4"/>
  <c r="P7031" i="4"/>
  <c r="P7030" i="4"/>
  <c r="P7029" i="4"/>
  <c r="P7028" i="4"/>
  <c r="P7027" i="4"/>
  <c r="P7026" i="4"/>
  <c r="P7025" i="4"/>
  <c r="P7024" i="4"/>
  <c r="P7023" i="4"/>
  <c r="P7022" i="4"/>
  <c r="P7021" i="4"/>
  <c r="P7018" i="4"/>
  <c r="P7017" i="4"/>
  <c r="P7016" i="4"/>
  <c r="P7015" i="4"/>
  <c r="P7014" i="4"/>
  <c r="P7013" i="4"/>
  <c r="P7012" i="4"/>
  <c r="P7011" i="4"/>
  <c r="P7010" i="4"/>
  <c r="P7009" i="4"/>
  <c r="P7008" i="4"/>
  <c r="P7007" i="4"/>
  <c r="P7006" i="4"/>
  <c r="P7005" i="4"/>
  <c r="P7004" i="4"/>
  <c r="P7003" i="4"/>
  <c r="P7002" i="4"/>
  <c r="P7001" i="4"/>
  <c r="P7000" i="4"/>
  <c r="P6999" i="4"/>
  <c r="P6998" i="4"/>
  <c r="P6997" i="4"/>
  <c r="P6996" i="4"/>
  <c r="P6995" i="4"/>
  <c r="P6994" i="4"/>
  <c r="P6993" i="4"/>
  <c r="P6992" i="4"/>
  <c r="P6991" i="4"/>
  <c r="P6990" i="4"/>
  <c r="P6989" i="4"/>
  <c r="P6988" i="4"/>
  <c r="P6987" i="4"/>
  <c r="P6986" i="4"/>
  <c r="P6985" i="4"/>
  <c r="P6984" i="4"/>
  <c r="P6983" i="4"/>
  <c r="P6982" i="4"/>
  <c r="P6981" i="4"/>
  <c r="P6980" i="4"/>
  <c r="P6979" i="4"/>
  <c r="P6978" i="4"/>
  <c r="P6977" i="4"/>
  <c r="P6976" i="4"/>
  <c r="P6974" i="4"/>
  <c r="P6973" i="4"/>
  <c r="P6971" i="4"/>
  <c r="P6970" i="4"/>
  <c r="P6969" i="4"/>
  <c r="P6968" i="4"/>
  <c r="P6967" i="4"/>
  <c r="P6966" i="4"/>
  <c r="P6965" i="4"/>
  <c r="P6964" i="4"/>
  <c r="P6963" i="4"/>
  <c r="P6962" i="4"/>
  <c r="P6961" i="4"/>
  <c r="P6960" i="4"/>
  <c r="P6959" i="4"/>
  <c r="P6958" i="4"/>
  <c r="P6957" i="4"/>
  <c r="P6956" i="4"/>
  <c r="P6955" i="4"/>
  <c r="P6954" i="4"/>
  <c r="P6953" i="4"/>
  <c r="P6952" i="4"/>
  <c r="P6951" i="4"/>
  <c r="P6950" i="4"/>
  <c r="P6949" i="4"/>
  <c r="P6948" i="4"/>
  <c r="P6947" i="4"/>
  <c r="P6946" i="4"/>
  <c r="P6945" i="4"/>
  <c r="P6944" i="4"/>
  <c r="P6943" i="4"/>
  <c r="P6942" i="4"/>
  <c r="P6941" i="4"/>
  <c r="P6940" i="4"/>
  <c r="P6939" i="4"/>
  <c r="P6938" i="4"/>
  <c r="P6937" i="4"/>
  <c r="P6936" i="4"/>
  <c r="P6935" i="4"/>
  <c r="P6934" i="4"/>
  <c r="P6933" i="4"/>
  <c r="P6932" i="4"/>
  <c r="P6931" i="4"/>
  <c r="P6930" i="4"/>
  <c r="P6929" i="4"/>
  <c r="P6928" i="4"/>
  <c r="P6927" i="4"/>
  <c r="P6926" i="4"/>
  <c r="P6925" i="4"/>
  <c r="P6924" i="4"/>
  <c r="P6923" i="4"/>
  <c r="P6922" i="4"/>
  <c r="P6921" i="4"/>
  <c r="P6920" i="4"/>
  <c r="P6919" i="4"/>
  <c r="P6918" i="4"/>
  <c r="P6917" i="4"/>
  <c r="P6916" i="4"/>
  <c r="P6915" i="4"/>
  <c r="P6914" i="4"/>
  <c r="P6913" i="4"/>
  <c r="P6912" i="4"/>
  <c r="P6911" i="4"/>
  <c r="P6910" i="4"/>
  <c r="P6909" i="4"/>
  <c r="P6908" i="4"/>
  <c r="P6907" i="4"/>
  <c r="P6906" i="4"/>
  <c r="P6905" i="4"/>
  <c r="P6904" i="4"/>
  <c r="P6903" i="4"/>
  <c r="P6902" i="4"/>
  <c r="P6901" i="4"/>
  <c r="P6900" i="4"/>
  <c r="P6899" i="4"/>
  <c r="P6898" i="4"/>
  <c r="P6897" i="4"/>
  <c r="P6896" i="4"/>
  <c r="P6895" i="4"/>
  <c r="P6894" i="4"/>
  <c r="P6893" i="4"/>
  <c r="P6892" i="4"/>
  <c r="P6891" i="4"/>
  <c r="P6890" i="4"/>
  <c r="P6889" i="4"/>
  <c r="P6888" i="4"/>
  <c r="P6887" i="4"/>
  <c r="P6886" i="4"/>
  <c r="P6885" i="4"/>
  <c r="P6884" i="4"/>
  <c r="P6883" i="4"/>
  <c r="P6882" i="4"/>
  <c r="P6881" i="4"/>
  <c r="P6880" i="4"/>
  <c r="P6879" i="4"/>
  <c r="P6878" i="4"/>
  <c r="P6877" i="4"/>
  <c r="P6876" i="4"/>
  <c r="P6875" i="4"/>
  <c r="P6874" i="4"/>
  <c r="P6873" i="4"/>
  <c r="P6872" i="4"/>
  <c r="P6871" i="4"/>
  <c r="P6870" i="4"/>
  <c r="P6869" i="4"/>
  <c r="P6868" i="4"/>
  <c r="P6867" i="4"/>
  <c r="P6866" i="4"/>
  <c r="P6865" i="4"/>
  <c r="P6864" i="4"/>
  <c r="P6863" i="4"/>
  <c r="P6862" i="4"/>
  <c r="P6861" i="4"/>
  <c r="P6860" i="4"/>
  <c r="P6859" i="4"/>
  <c r="P6858" i="4"/>
  <c r="P6857" i="4"/>
  <c r="P6856" i="4"/>
  <c r="P6855" i="4"/>
  <c r="P6854" i="4"/>
  <c r="P6853" i="4"/>
  <c r="P6852" i="4"/>
  <c r="P6851" i="4"/>
  <c r="P6850" i="4"/>
  <c r="P6849" i="4"/>
  <c r="P6848" i="4"/>
  <c r="P6847" i="4"/>
  <c r="P6846" i="4"/>
  <c r="P6845" i="4"/>
  <c r="P6844" i="4"/>
  <c r="P6843" i="4"/>
  <c r="P6842" i="4"/>
  <c r="P6841" i="4"/>
  <c r="P6840" i="4"/>
  <c r="P6839" i="4"/>
  <c r="P6838" i="4"/>
  <c r="P6837" i="4"/>
  <c r="P6836" i="4"/>
  <c r="P6835" i="4"/>
  <c r="P6834" i="4"/>
  <c r="P6833" i="4"/>
  <c r="P6832" i="4"/>
  <c r="P6831" i="4"/>
  <c r="P6830" i="4"/>
  <c r="P6829" i="4"/>
  <c r="P6828" i="4"/>
  <c r="P6827" i="4"/>
  <c r="P6826" i="4"/>
  <c r="P6825" i="4"/>
  <c r="P6824" i="4"/>
  <c r="P6823" i="4"/>
  <c r="P6822" i="4"/>
  <c r="P6821" i="4"/>
  <c r="P6820" i="4"/>
  <c r="P6819" i="4"/>
  <c r="P6818" i="4"/>
  <c r="P6817" i="4"/>
  <c r="P6816" i="4"/>
  <c r="P6815" i="4"/>
  <c r="P6814" i="4"/>
  <c r="P6813" i="4"/>
  <c r="P6812" i="4"/>
  <c r="P6811" i="4"/>
  <c r="P6810" i="4"/>
  <c r="P6809" i="4"/>
  <c r="P6808" i="4"/>
  <c r="P6807" i="4"/>
  <c r="P6806" i="4"/>
  <c r="P6805" i="4"/>
  <c r="P6804" i="4"/>
  <c r="P6803" i="4"/>
  <c r="P6802" i="4"/>
  <c r="P6801" i="4"/>
  <c r="P6800" i="4"/>
  <c r="P6799" i="4"/>
  <c r="P6798" i="4"/>
  <c r="P6797" i="4"/>
  <c r="P6796" i="4"/>
  <c r="P6795" i="4"/>
  <c r="P6794" i="4"/>
  <c r="P6793" i="4"/>
  <c r="P6792" i="4"/>
  <c r="P6791" i="4"/>
  <c r="P6790" i="4"/>
  <c r="P6789" i="4"/>
  <c r="P6788" i="4"/>
  <c r="P6787" i="4"/>
  <c r="P6786" i="4"/>
  <c r="P6785" i="4"/>
  <c r="P6784" i="4"/>
  <c r="P6783" i="4"/>
  <c r="P6782" i="4"/>
  <c r="P6781" i="4"/>
  <c r="P6780" i="4"/>
  <c r="P6779" i="4"/>
  <c r="P6778" i="4"/>
  <c r="P6777" i="4"/>
  <c r="P6776" i="4"/>
  <c r="P6775" i="4"/>
  <c r="P6774" i="4"/>
  <c r="P6773" i="4"/>
  <c r="P6772" i="4"/>
  <c r="P6771" i="4"/>
  <c r="P6770" i="4"/>
  <c r="P6769" i="4"/>
  <c r="P6768" i="4"/>
  <c r="P6767" i="4"/>
  <c r="P6766" i="4"/>
  <c r="P6765" i="4"/>
  <c r="P6764" i="4"/>
  <c r="P6763" i="4"/>
  <c r="P6762" i="4"/>
  <c r="P6761" i="4"/>
  <c r="P6760" i="4"/>
  <c r="P6759" i="4"/>
  <c r="P6758" i="4"/>
  <c r="P6757" i="4"/>
  <c r="P6756" i="4"/>
  <c r="P6755" i="4"/>
  <c r="P6754" i="4"/>
  <c r="P6753" i="4"/>
  <c r="P6752" i="4"/>
  <c r="P6751" i="4"/>
  <c r="P6750" i="4"/>
  <c r="P6749" i="4"/>
  <c r="P6748" i="4"/>
  <c r="P6747" i="4"/>
  <c r="P6746" i="4"/>
  <c r="P6745" i="4"/>
  <c r="P6744" i="4"/>
  <c r="P6743" i="4"/>
  <c r="P6742" i="4"/>
  <c r="P6741" i="4"/>
  <c r="P6740" i="4"/>
  <c r="P6739" i="4"/>
  <c r="P6738" i="4"/>
  <c r="P6737" i="4"/>
  <c r="P6736" i="4"/>
  <c r="P6735" i="4"/>
  <c r="P6734" i="4"/>
  <c r="P6733" i="4"/>
  <c r="P6732" i="4"/>
  <c r="P6731" i="4"/>
  <c r="P6730" i="4"/>
  <c r="P6729" i="4"/>
  <c r="P6728" i="4"/>
  <c r="P6727" i="4"/>
  <c r="P6726" i="4"/>
  <c r="P6725" i="4"/>
  <c r="P6724" i="4"/>
  <c r="P6723" i="4"/>
  <c r="P6722" i="4"/>
  <c r="P6721" i="4"/>
  <c r="P6720" i="4"/>
  <c r="P6719" i="4"/>
  <c r="P6718" i="4"/>
  <c r="P6717" i="4"/>
  <c r="P6716" i="4"/>
  <c r="P6715" i="4"/>
  <c r="P6714" i="4"/>
  <c r="P6713" i="4"/>
  <c r="P6712" i="4"/>
  <c r="P6711" i="4"/>
  <c r="P6710" i="4"/>
  <c r="P6709" i="4"/>
  <c r="P6708" i="4"/>
  <c r="P6707" i="4"/>
  <c r="P6706" i="4"/>
  <c r="P6705" i="4"/>
  <c r="P6704" i="4"/>
  <c r="P6703" i="4"/>
  <c r="P6702" i="4"/>
  <c r="P6701" i="4"/>
  <c r="P6700" i="4"/>
  <c r="P6699" i="4"/>
  <c r="P6698" i="4"/>
  <c r="P6697" i="4"/>
  <c r="P6696" i="4"/>
  <c r="P6695" i="4"/>
  <c r="P6694" i="4"/>
  <c r="P6693" i="4"/>
  <c r="P6692" i="4"/>
  <c r="P6691" i="4"/>
  <c r="P6690" i="4"/>
  <c r="P6689" i="4"/>
  <c r="P6688" i="4"/>
  <c r="P6687" i="4"/>
  <c r="P6686" i="4"/>
  <c r="P6685" i="4"/>
  <c r="P6684" i="4"/>
  <c r="P6683" i="4"/>
  <c r="P6682" i="4"/>
  <c r="P6681" i="4"/>
  <c r="P6680" i="4"/>
  <c r="P6679" i="4"/>
  <c r="P6678" i="4"/>
  <c r="P6677" i="4"/>
  <c r="P6676" i="4"/>
  <c r="P6675" i="4"/>
  <c r="P6674" i="4"/>
  <c r="P6673" i="4"/>
  <c r="P6672" i="4"/>
  <c r="P6671" i="4"/>
  <c r="P6670" i="4"/>
  <c r="P6669" i="4"/>
  <c r="P6668" i="4"/>
  <c r="P6667" i="4"/>
  <c r="P6666" i="4"/>
  <c r="P6665" i="4"/>
  <c r="P6664" i="4"/>
  <c r="P6663" i="4"/>
  <c r="P6662" i="4"/>
  <c r="P6661" i="4"/>
  <c r="P6660" i="4"/>
  <c r="P6659" i="4"/>
  <c r="P6658" i="4"/>
  <c r="P6657" i="4"/>
  <c r="P6656" i="4"/>
  <c r="P6655" i="4"/>
  <c r="P6654" i="4"/>
  <c r="P6653" i="4"/>
  <c r="P6652" i="4"/>
  <c r="P6651" i="4"/>
  <c r="P6650" i="4"/>
  <c r="P6649" i="4"/>
  <c r="P6648" i="4"/>
  <c r="P6647" i="4"/>
  <c r="P6646" i="4"/>
  <c r="P6645" i="4"/>
  <c r="P6644" i="4"/>
  <c r="P6643" i="4"/>
  <c r="P6642" i="4"/>
  <c r="P6641" i="4"/>
  <c r="P6640" i="4"/>
  <c r="P6639" i="4"/>
  <c r="P6638" i="4"/>
  <c r="P6637" i="4"/>
  <c r="P6636" i="4"/>
  <c r="P6635" i="4"/>
  <c r="P6634" i="4"/>
  <c r="P6633" i="4"/>
  <c r="P6632" i="4"/>
  <c r="P6631" i="4"/>
  <c r="P6630" i="4"/>
  <c r="P6629" i="4"/>
  <c r="P6628" i="4"/>
  <c r="P6627" i="4"/>
  <c r="P6626" i="4"/>
  <c r="P6625" i="4"/>
  <c r="P6624" i="4"/>
  <c r="P6623" i="4"/>
  <c r="P6622" i="4"/>
  <c r="P6621" i="4"/>
  <c r="P6620" i="4"/>
  <c r="P6619" i="4"/>
  <c r="P6618" i="4"/>
  <c r="P6617" i="4"/>
  <c r="P6616" i="4"/>
  <c r="P6615" i="4"/>
  <c r="P6614" i="4"/>
  <c r="P6613" i="4"/>
  <c r="P6612" i="4"/>
  <c r="P6611" i="4"/>
  <c r="P6610" i="4"/>
  <c r="P6609" i="4"/>
  <c r="P6608" i="4"/>
  <c r="P6607" i="4"/>
  <c r="P6606" i="4"/>
  <c r="P6605" i="4"/>
  <c r="P6604" i="4"/>
  <c r="P6603" i="4"/>
  <c r="P6602" i="4"/>
  <c r="P6601" i="4"/>
  <c r="P6600" i="4"/>
  <c r="P6599" i="4"/>
  <c r="P6598" i="4"/>
  <c r="P6597" i="4"/>
  <c r="P6596" i="4"/>
  <c r="P6595" i="4"/>
  <c r="P6594" i="4"/>
  <c r="P6593" i="4"/>
  <c r="P6592" i="4"/>
  <c r="P6591" i="4"/>
  <c r="P6590" i="4"/>
  <c r="P6589" i="4"/>
  <c r="P6588" i="4"/>
  <c r="P6587" i="4"/>
  <c r="P6586" i="4"/>
  <c r="P6585" i="4"/>
  <c r="P6584" i="4"/>
  <c r="P6583" i="4"/>
  <c r="P6582" i="4"/>
  <c r="P6581" i="4"/>
  <c r="P6580" i="4"/>
  <c r="P6579" i="4"/>
  <c r="P6578" i="4"/>
  <c r="P6577" i="4"/>
  <c r="P6576" i="4"/>
  <c r="P6575" i="4"/>
  <c r="P6574" i="4"/>
  <c r="P6573" i="4"/>
  <c r="P6572" i="4"/>
  <c r="P6571" i="4"/>
  <c r="P6570" i="4"/>
  <c r="P6569" i="4"/>
  <c r="P6568" i="4"/>
  <c r="P6567" i="4"/>
  <c r="P6566" i="4"/>
  <c r="P6565" i="4"/>
  <c r="P6564" i="4"/>
  <c r="P6563" i="4"/>
  <c r="P6562" i="4"/>
  <c r="P6561" i="4"/>
  <c r="P6560" i="4"/>
  <c r="P6559" i="4"/>
  <c r="P6558" i="4"/>
  <c r="P6557" i="4"/>
  <c r="P6556" i="4"/>
  <c r="P6555" i="4"/>
  <c r="P6554" i="4"/>
  <c r="P6553" i="4"/>
  <c r="P6552" i="4"/>
  <c r="P6551" i="4"/>
  <c r="P6550" i="4"/>
  <c r="P6549" i="4"/>
  <c r="P6548" i="4"/>
  <c r="P6547" i="4"/>
  <c r="P6546" i="4"/>
  <c r="P6545" i="4"/>
  <c r="P6544" i="4"/>
  <c r="P6543" i="4"/>
  <c r="P6542" i="4"/>
  <c r="P6541" i="4"/>
  <c r="P6540" i="4"/>
  <c r="P6539" i="4"/>
  <c r="P6538" i="4"/>
  <c r="P6537" i="4"/>
  <c r="P6536" i="4"/>
  <c r="P6535" i="4"/>
  <c r="P6534" i="4"/>
  <c r="P6533" i="4"/>
  <c r="P6532" i="4"/>
  <c r="P6531" i="4"/>
  <c r="P6530" i="4"/>
  <c r="P6529" i="4"/>
  <c r="P6528" i="4"/>
  <c r="P6527" i="4"/>
  <c r="P6526" i="4"/>
  <c r="P6525" i="4"/>
  <c r="P6524" i="4"/>
  <c r="P6523" i="4"/>
  <c r="P6522" i="4"/>
  <c r="P6521" i="4"/>
  <c r="P6520" i="4"/>
  <c r="P6519" i="4"/>
  <c r="P6518" i="4"/>
  <c r="P6517" i="4"/>
  <c r="P6516" i="4"/>
  <c r="P6515" i="4"/>
  <c r="P6514" i="4"/>
  <c r="P6513" i="4"/>
  <c r="P6512" i="4"/>
  <c r="P6511" i="4"/>
  <c r="P6510" i="4"/>
  <c r="P6509" i="4"/>
  <c r="P6508" i="4"/>
  <c r="P6507" i="4"/>
  <c r="P6506" i="4"/>
  <c r="P6505" i="4"/>
  <c r="P6504" i="4"/>
  <c r="P6503" i="4"/>
  <c r="P6502" i="4"/>
  <c r="P6501" i="4"/>
  <c r="P6500" i="4"/>
  <c r="P6499" i="4"/>
  <c r="P6498" i="4"/>
  <c r="P6497" i="4"/>
  <c r="P6496" i="4"/>
  <c r="P6495" i="4"/>
  <c r="P6494" i="4"/>
  <c r="P6493" i="4"/>
  <c r="P6492" i="4"/>
  <c r="P6491" i="4"/>
  <c r="P6490" i="4"/>
  <c r="P6489" i="4"/>
  <c r="P6488" i="4"/>
  <c r="P6487" i="4"/>
  <c r="P6486" i="4"/>
  <c r="P6485" i="4"/>
  <c r="P6484" i="4"/>
  <c r="P6483" i="4"/>
  <c r="P6482" i="4"/>
  <c r="P6481" i="4"/>
  <c r="P6480" i="4"/>
  <c r="P6479" i="4"/>
  <c r="P6478" i="4"/>
  <c r="P6477" i="4"/>
  <c r="P6476" i="4"/>
  <c r="P6475" i="4"/>
  <c r="P6474" i="4"/>
  <c r="P6473" i="4"/>
  <c r="P6472" i="4"/>
  <c r="P6471" i="4"/>
  <c r="P6470" i="4"/>
  <c r="P6469" i="4"/>
  <c r="P6468" i="4"/>
  <c r="P6467" i="4"/>
  <c r="P6466" i="4"/>
  <c r="P6465" i="4"/>
  <c r="P6464" i="4"/>
  <c r="P6463" i="4"/>
  <c r="P6462" i="4"/>
  <c r="P6461" i="4"/>
  <c r="P6460" i="4"/>
  <c r="P6459" i="4"/>
  <c r="P6458" i="4"/>
  <c r="P6457" i="4"/>
  <c r="P6456" i="4"/>
  <c r="P6455" i="4"/>
  <c r="P6454" i="4"/>
  <c r="P6453" i="4"/>
  <c r="P6452" i="4"/>
  <c r="P6451" i="4"/>
  <c r="P6450" i="4"/>
  <c r="P6449" i="4"/>
  <c r="P6448" i="4"/>
  <c r="P6447" i="4"/>
  <c r="P6446" i="4"/>
  <c r="P6445" i="4"/>
  <c r="P6444" i="4"/>
  <c r="P6443" i="4"/>
  <c r="P6442" i="4"/>
  <c r="P6441" i="4"/>
  <c r="P6440" i="4"/>
  <c r="P6439" i="4"/>
  <c r="P6438" i="4"/>
  <c r="P6437" i="4"/>
  <c r="P6436" i="4"/>
  <c r="P6435" i="4"/>
  <c r="P6434" i="4"/>
  <c r="P6433" i="4"/>
  <c r="P6432" i="4"/>
  <c r="P6431" i="4"/>
  <c r="P6430" i="4"/>
  <c r="P6429" i="4"/>
  <c r="P6428" i="4"/>
  <c r="P6427" i="4"/>
  <c r="P6426" i="4"/>
  <c r="P6425" i="4"/>
  <c r="P6424" i="4"/>
  <c r="P6423" i="4"/>
  <c r="P6422" i="4"/>
  <c r="P6421" i="4"/>
  <c r="P6420" i="4"/>
  <c r="P6419" i="4"/>
  <c r="P6418" i="4"/>
  <c r="P6417" i="4"/>
  <c r="P6416" i="4"/>
  <c r="P6415" i="4"/>
  <c r="P6414" i="4"/>
  <c r="P6413" i="4"/>
  <c r="P6412" i="4"/>
  <c r="P6411" i="4"/>
  <c r="P6410" i="4"/>
  <c r="P6409" i="4"/>
  <c r="P6408" i="4"/>
  <c r="P6407" i="4"/>
  <c r="P6406" i="4"/>
  <c r="P6405" i="4"/>
  <c r="P6404" i="4"/>
  <c r="P6403" i="4"/>
  <c r="P6402" i="4"/>
  <c r="P6401" i="4"/>
  <c r="P6400" i="4"/>
  <c r="P6399" i="4"/>
  <c r="P6398" i="4"/>
  <c r="P6397" i="4"/>
  <c r="P6396" i="4"/>
  <c r="P6395" i="4"/>
  <c r="P6394" i="4"/>
  <c r="P6393" i="4"/>
  <c r="P6392" i="4"/>
  <c r="P6391" i="4"/>
  <c r="P6390" i="4"/>
  <c r="P6389" i="4"/>
  <c r="P6388" i="4"/>
  <c r="P6387" i="4"/>
  <c r="P6386" i="4"/>
  <c r="P6385" i="4"/>
  <c r="P6384" i="4"/>
  <c r="P6383" i="4"/>
  <c r="P6382" i="4"/>
  <c r="P6381" i="4"/>
  <c r="P6380" i="4"/>
  <c r="P6379" i="4"/>
  <c r="P6378" i="4"/>
  <c r="P6377" i="4"/>
  <c r="P6376" i="4"/>
  <c r="P6375" i="4"/>
  <c r="P6374" i="4"/>
  <c r="P6373" i="4"/>
  <c r="P6372" i="4"/>
  <c r="P6371" i="4"/>
  <c r="P6370" i="4"/>
  <c r="P6369" i="4"/>
  <c r="P6368" i="4"/>
  <c r="P6367" i="4"/>
  <c r="P6366" i="4"/>
  <c r="P6365" i="4"/>
  <c r="P6364" i="4"/>
  <c r="P6363" i="4"/>
  <c r="P6362" i="4"/>
  <c r="P6361" i="4"/>
  <c r="P6360" i="4"/>
  <c r="P6359" i="4"/>
  <c r="P6358" i="4"/>
  <c r="P6357" i="4"/>
  <c r="P6356" i="4"/>
  <c r="P6355" i="4"/>
  <c r="P6354" i="4"/>
  <c r="P6353" i="4"/>
  <c r="P6352" i="4"/>
  <c r="P6351" i="4"/>
  <c r="P6350" i="4"/>
  <c r="P6349" i="4"/>
  <c r="P6348" i="4"/>
  <c r="P6347" i="4"/>
  <c r="P6346" i="4"/>
  <c r="P6345" i="4"/>
  <c r="P6344" i="4"/>
  <c r="P6343" i="4"/>
  <c r="P6342" i="4"/>
  <c r="P6341" i="4"/>
  <c r="P6340" i="4"/>
  <c r="P6339" i="4"/>
  <c r="P6338" i="4"/>
  <c r="P6337" i="4"/>
  <c r="P6336" i="4"/>
  <c r="P6335" i="4"/>
  <c r="P6334" i="4"/>
  <c r="P6333" i="4"/>
  <c r="P6332" i="4"/>
  <c r="P6331" i="4"/>
  <c r="P6330" i="4"/>
  <c r="P6329" i="4"/>
  <c r="P6328" i="4"/>
  <c r="P6327" i="4"/>
  <c r="P6326" i="4"/>
  <c r="P6325" i="4"/>
  <c r="P6323" i="4"/>
  <c r="P6322" i="4"/>
  <c r="P6321" i="4"/>
  <c r="P6320" i="4"/>
  <c r="P6319" i="4"/>
  <c r="P6318" i="4"/>
  <c r="P6317" i="4"/>
  <c r="P6316" i="4"/>
  <c r="P6315" i="4"/>
  <c r="P6314" i="4"/>
  <c r="P6313" i="4"/>
  <c r="P6312" i="4"/>
  <c r="P6311" i="4"/>
  <c r="P6310" i="4"/>
  <c r="P6309" i="4"/>
  <c r="P6308" i="4"/>
  <c r="P6307" i="4"/>
  <c r="P6306" i="4"/>
  <c r="P6305" i="4"/>
  <c r="P6304" i="4"/>
  <c r="P6303" i="4"/>
  <c r="P6302" i="4"/>
  <c r="P6301" i="4"/>
  <c r="P6300" i="4"/>
  <c r="P6299" i="4"/>
  <c r="P6298" i="4"/>
  <c r="P6297" i="4"/>
  <c r="P6296" i="4"/>
  <c r="P6295" i="4"/>
  <c r="P6294" i="4"/>
  <c r="P6293" i="4"/>
  <c r="P6292" i="4"/>
  <c r="P6291" i="4"/>
  <c r="P6290" i="4"/>
  <c r="P6289" i="4"/>
  <c r="P6288" i="4"/>
  <c r="P6287" i="4"/>
  <c r="P6286" i="4"/>
  <c r="P6285" i="4"/>
  <c r="P6284" i="4"/>
  <c r="P6283" i="4"/>
  <c r="P6282" i="4"/>
  <c r="P6281" i="4"/>
  <c r="P6280" i="4"/>
  <c r="P6279" i="4"/>
  <c r="P6278" i="4"/>
  <c r="P6277" i="4"/>
  <c r="P6276" i="4"/>
  <c r="P6275" i="4"/>
  <c r="P6274" i="4"/>
  <c r="P6273" i="4"/>
  <c r="P6272" i="4"/>
  <c r="P6271" i="4"/>
  <c r="P6270" i="4"/>
  <c r="P6269" i="4"/>
  <c r="P6268" i="4"/>
  <c r="P6267" i="4"/>
  <c r="P6266" i="4"/>
  <c r="P6265" i="4"/>
  <c r="P6264" i="4"/>
  <c r="P6263" i="4"/>
  <c r="P6262" i="4"/>
  <c r="P6261" i="4"/>
  <c r="P6260" i="4"/>
  <c r="P6259" i="4"/>
  <c r="P6258" i="4"/>
  <c r="P6257" i="4"/>
  <c r="P6256" i="4"/>
  <c r="P6255" i="4"/>
  <c r="P6254" i="4"/>
  <c r="P6253" i="4"/>
  <c r="P6252" i="4"/>
  <c r="P6251" i="4"/>
  <c r="P6250" i="4"/>
  <c r="P6249" i="4"/>
  <c r="P6248" i="4"/>
  <c r="P6247" i="4"/>
  <c r="P6246" i="4"/>
  <c r="P6245" i="4"/>
  <c r="P6244" i="4"/>
  <c r="P6243" i="4"/>
  <c r="P6242" i="4"/>
  <c r="P6241" i="4"/>
  <c r="P6240" i="4"/>
  <c r="P6239" i="4"/>
  <c r="P6238" i="4"/>
  <c r="P6237" i="4"/>
  <c r="P6236" i="4"/>
  <c r="P6235" i="4"/>
  <c r="P6234" i="4"/>
  <c r="P6233" i="4"/>
  <c r="P6232" i="4"/>
  <c r="P6231" i="4"/>
  <c r="P6230" i="4"/>
  <c r="P6229" i="4"/>
  <c r="P6228" i="4"/>
  <c r="P6227" i="4"/>
  <c r="P6226" i="4"/>
  <c r="P6225" i="4"/>
  <c r="P6224" i="4"/>
  <c r="P6223" i="4"/>
  <c r="P6222" i="4"/>
  <c r="P6221" i="4"/>
  <c r="P6220" i="4"/>
  <c r="P6219" i="4"/>
  <c r="P6218" i="4"/>
  <c r="P6217" i="4"/>
  <c r="P6216" i="4"/>
  <c r="P6215" i="4"/>
  <c r="P6214" i="4"/>
  <c r="P6213" i="4"/>
  <c r="P6212" i="4"/>
  <c r="P6211" i="4"/>
  <c r="P6210" i="4"/>
  <c r="P6209" i="4"/>
  <c r="P6208" i="4"/>
  <c r="P6207" i="4"/>
  <c r="P6206" i="4"/>
  <c r="P6205" i="4"/>
  <c r="P6204" i="4"/>
  <c r="P6203" i="4"/>
  <c r="P6202" i="4"/>
  <c r="P6201" i="4"/>
  <c r="P6200" i="4"/>
  <c r="P6199" i="4"/>
  <c r="P6198" i="4"/>
  <c r="P6197" i="4"/>
  <c r="P6196" i="4"/>
  <c r="P6195" i="4"/>
  <c r="P6194" i="4"/>
  <c r="P6193" i="4"/>
  <c r="P6192" i="4"/>
  <c r="P6191" i="4"/>
  <c r="P6190" i="4"/>
  <c r="P6189" i="4"/>
  <c r="P6188" i="4"/>
  <c r="P6187" i="4"/>
  <c r="P6186" i="4"/>
  <c r="P6185" i="4"/>
  <c r="P6184" i="4"/>
  <c r="P6183" i="4"/>
  <c r="P6182" i="4"/>
  <c r="P6181" i="4"/>
  <c r="P6180" i="4"/>
  <c r="P6179" i="4"/>
  <c r="P6178" i="4"/>
  <c r="P6177" i="4"/>
  <c r="P6176" i="4"/>
  <c r="P6175" i="4"/>
  <c r="P6174" i="4"/>
  <c r="P6173" i="4"/>
  <c r="P6172" i="4"/>
  <c r="P6171" i="4"/>
  <c r="P6170" i="4"/>
  <c r="P6169" i="4"/>
  <c r="P6168" i="4"/>
  <c r="P6167" i="4"/>
  <c r="P6166" i="4"/>
  <c r="P6165" i="4"/>
  <c r="P6164" i="4"/>
  <c r="P6163" i="4"/>
  <c r="P6162" i="4"/>
  <c r="P6161" i="4"/>
  <c r="P6160" i="4"/>
  <c r="P6159" i="4"/>
  <c r="P6158" i="4"/>
  <c r="P6157" i="4"/>
  <c r="P6156" i="4"/>
  <c r="P6155" i="4"/>
  <c r="P6154" i="4"/>
  <c r="P6153" i="4"/>
  <c r="P6152" i="4"/>
  <c r="P6151" i="4"/>
  <c r="P6150" i="4"/>
  <c r="P6149" i="4"/>
  <c r="P6148" i="4"/>
  <c r="P6147" i="4"/>
  <c r="P6146" i="4"/>
  <c r="P6145" i="4"/>
  <c r="P6144" i="4"/>
  <c r="P6143" i="4"/>
  <c r="P6142" i="4"/>
  <c r="P6141" i="4"/>
  <c r="P6140" i="4"/>
  <c r="P6139" i="4"/>
  <c r="P6138" i="4"/>
  <c r="P6137" i="4"/>
  <c r="P6136" i="4"/>
  <c r="P6135" i="4"/>
  <c r="P6134" i="4"/>
  <c r="P6133" i="4"/>
  <c r="P6132" i="4"/>
  <c r="P6131" i="4"/>
  <c r="P6130" i="4"/>
  <c r="P6129" i="4"/>
  <c r="P6128" i="4"/>
  <c r="P6127" i="4"/>
  <c r="P6126" i="4"/>
  <c r="P6125" i="4"/>
  <c r="P6124" i="4"/>
  <c r="P6123" i="4"/>
  <c r="P6122" i="4"/>
  <c r="P6121" i="4"/>
  <c r="P6120" i="4"/>
  <c r="P6119" i="4"/>
  <c r="P6118" i="4"/>
  <c r="P6117" i="4"/>
  <c r="P6116" i="4"/>
  <c r="P6115" i="4"/>
  <c r="P6114" i="4"/>
  <c r="P6113" i="4"/>
  <c r="P6112" i="4"/>
  <c r="P6111" i="4"/>
  <c r="P6110" i="4"/>
  <c r="P6109" i="4"/>
  <c r="P6108" i="4"/>
  <c r="P6107" i="4"/>
  <c r="P6106" i="4"/>
  <c r="P6105" i="4"/>
  <c r="P6104" i="4"/>
  <c r="P6103" i="4"/>
  <c r="P6102" i="4"/>
  <c r="P6101" i="4"/>
  <c r="P6100" i="4"/>
  <c r="P6099" i="4"/>
  <c r="P6098" i="4"/>
  <c r="P6097" i="4"/>
  <c r="P6096" i="4"/>
  <c r="P6095" i="4"/>
  <c r="P6094" i="4"/>
  <c r="P6093" i="4"/>
  <c r="P6092" i="4"/>
  <c r="P6091" i="4"/>
  <c r="P6090" i="4"/>
  <c r="P6089" i="4"/>
  <c r="P6088" i="4"/>
  <c r="P6087" i="4"/>
  <c r="P6086" i="4"/>
  <c r="P6085" i="4"/>
  <c r="P6084" i="4"/>
  <c r="P6083" i="4"/>
  <c r="P6082" i="4"/>
  <c r="P6081" i="4"/>
  <c r="P6080" i="4"/>
  <c r="P6079" i="4"/>
  <c r="P6078" i="4"/>
  <c r="P6077" i="4"/>
  <c r="P6076" i="4"/>
  <c r="P6075" i="4"/>
  <c r="P6074" i="4"/>
  <c r="P6073" i="4"/>
  <c r="P6072" i="4"/>
  <c r="P6071" i="4"/>
  <c r="P6070" i="4"/>
  <c r="P6069" i="4"/>
  <c r="P6068" i="4"/>
  <c r="P6067" i="4"/>
  <c r="P6066" i="4"/>
  <c r="P6065" i="4"/>
  <c r="P6064" i="4"/>
  <c r="P6063" i="4"/>
  <c r="P6062" i="4"/>
  <c r="P6061" i="4"/>
  <c r="P6060" i="4"/>
  <c r="P6059" i="4"/>
  <c r="P6058" i="4"/>
  <c r="P6057" i="4"/>
  <c r="P6056" i="4"/>
  <c r="P6055" i="4"/>
  <c r="P6054" i="4"/>
  <c r="P6053" i="4"/>
  <c r="P6052" i="4"/>
  <c r="P6051" i="4"/>
  <c r="P6050" i="4"/>
  <c r="P6049" i="4"/>
  <c r="P6048" i="4"/>
  <c r="P6047" i="4"/>
  <c r="P6046" i="4"/>
  <c r="P6045" i="4"/>
  <c r="P6044" i="4"/>
  <c r="P6043" i="4"/>
  <c r="P6042" i="4"/>
  <c r="P6041" i="4"/>
  <c r="P6040" i="4"/>
  <c r="P6039" i="4"/>
  <c r="P6038" i="4"/>
  <c r="P6037" i="4"/>
  <c r="P6036" i="4"/>
  <c r="P6035" i="4"/>
  <c r="P6034" i="4"/>
  <c r="P6033" i="4"/>
  <c r="P6032" i="4"/>
  <c r="P6031" i="4"/>
  <c r="P6030" i="4"/>
  <c r="P6029" i="4"/>
  <c r="P6028" i="4"/>
  <c r="P6027" i="4"/>
  <c r="P6026" i="4"/>
  <c r="P6025" i="4"/>
  <c r="P6024" i="4"/>
  <c r="P6023" i="4"/>
  <c r="P6022" i="4"/>
  <c r="P6021" i="4"/>
  <c r="P6020" i="4"/>
  <c r="P6019" i="4"/>
  <c r="P6018" i="4"/>
  <c r="P6017" i="4"/>
  <c r="P6016" i="4"/>
  <c r="P6015" i="4"/>
  <c r="P6014" i="4"/>
  <c r="P6013" i="4"/>
  <c r="P6012" i="4"/>
  <c r="P6011" i="4"/>
  <c r="P6010" i="4"/>
  <c r="P6009" i="4"/>
  <c r="P6008" i="4"/>
  <c r="P6007" i="4"/>
  <c r="P6006" i="4"/>
  <c r="P6005" i="4"/>
  <c r="P6004" i="4"/>
  <c r="P6003" i="4"/>
  <c r="P6002" i="4"/>
  <c r="P6001" i="4"/>
  <c r="P6000" i="4"/>
  <c r="P5999" i="4"/>
  <c r="P5998" i="4"/>
  <c r="P5997" i="4"/>
  <c r="P5996" i="4"/>
  <c r="P5995" i="4"/>
  <c r="P5994" i="4"/>
  <c r="P5993" i="4"/>
  <c r="P5992" i="4"/>
  <c r="P5991" i="4"/>
  <c r="P5990" i="4"/>
  <c r="P5989" i="4"/>
  <c r="P5988" i="4"/>
  <c r="P5987" i="4"/>
  <c r="P5986" i="4"/>
  <c r="P5985" i="4"/>
  <c r="P5984" i="4"/>
  <c r="P5983" i="4"/>
  <c r="P5982" i="4"/>
  <c r="P5981" i="4"/>
  <c r="P5980" i="4"/>
  <c r="P5979" i="4"/>
  <c r="P5978" i="4"/>
  <c r="P5977" i="4"/>
  <c r="P5976" i="4"/>
  <c r="P5975" i="4"/>
  <c r="P5974" i="4"/>
  <c r="P5973" i="4"/>
  <c r="P5972" i="4"/>
  <c r="P5971" i="4"/>
  <c r="P5970" i="4"/>
  <c r="P5969" i="4"/>
  <c r="P5968" i="4"/>
  <c r="P5967" i="4"/>
  <c r="P5966" i="4"/>
  <c r="P5965" i="4"/>
  <c r="P5964" i="4"/>
  <c r="P5963" i="4"/>
  <c r="P5962" i="4"/>
  <c r="P1418" i="4"/>
  <c r="P5961" i="4"/>
  <c r="P5960" i="4"/>
  <c r="P5959" i="4"/>
  <c r="P5958" i="4"/>
  <c r="P5957" i="4"/>
  <c r="P5956" i="4"/>
  <c r="P5955" i="4"/>
  <c r="P5954" i="4"/>
  <c r="P5953" i="4"/>
  <c r="P5952" i="4"/>
  <c r="P5951" i="4"/>
  <c r="P5950" i="4"/>
  <c r="P5949" i="4"/>
  <c r="P5948" i="4"/>
  <c r="P5947" i="4"/>
  <c r="P5946" i="4"/>
  <c r="P5945" i="4"/>
  <c r="P5944" i="4"/>
  <c r="P5943" i="4"/>
  <c r="P5942" i="4"/>
  <c r="P5941" i="4"/>
  <c r="P5940" i="4"/>
  <c r="P5939" i="4"/>
  <c r="P5938" i="4"/>
  <c r="P5937" i="4"/>
  <c r="P5936" i="4"/>
  <c r="P5935" i="4"/>
  <c r="P5934" i="4"/>
  <c r="P5933" i="4"/>
  <c r="P5932" i="4"/>
  <c r="P5931" i="4"/>
  <c r="P5930" i="4"/>
  <c r="P5929" i="4"/>
  <c r="P5928" i="4"/>
  <c r="P5927" i="4"/>
  <c r="P5926" i="4"/>
  <c r="P5925" i="4"/>
  <c r="P5924" i="4"/>
  <c r="P5923" i="4"/>
  <c r="P5922" i="4"/>
  <c r="P5921" i="4"/>
  <c r="P5920" i="4"/>
  <c r="P5919" i="4"/>
  <c r="P5918" i="4"/>
  <c r="P5917" i="4"/>
  <c r="P5916" i="4"/>
  <c r="P5915" i="4"/>
  <c r="P5914" i="4"/>
  <c r="P5913" i="4"/>
  <c r="P5912" i="4"/>
  <c r="P5911" i="4"/>
  <c r="P5910" i="4"/>
  <c r="P5909" i="4"/>
  <c r="P5908" i="4"/>
  <c r="P5907" i="4"/>
  <c r="P5906" i="4"/>
  <c r="P5904" i="4"/>
  <c r="P5903" i="4"/>
  <c r="P5902" i="4"/>
  <c r="P5901" i="4"/>
  <c r="P5900" i="4"/>
  <c r="P5899" i="4"/>
  <c r="P5898" i="4"/>
  <c r="P5897" i="4"/>
  <c r="P5896" i="4"/>
  <c r="P5895" i="4"/>
  <c r="P5894" i="4"/>
  <c r="P5893" i="4"/>
  <c r="P5892" i="4"/>
  <c r="P5891" i="4"/>
  <c r="P5890" i="4"/>
  <c r="P5889" i="4"/>
  <c r="P5888" i="4"/>
  <c r="P5887" i="4"/>
  <c r="P5886" i="4"/>
  <c r="P5885" i="4"/>
  <c r="P5884" i="4"/>
  <c r="P5883" i="4"/>
  <c r="P5882" i="4"/>
  <c r="P5881" i="4"/>
  <c r="P5880" i="4"/>
  <c r="P5879" i="4"/>
  <c r="P5878" i="4"/>
  <c r="P5877" i="4"/>
  <c r="P5876" i="4"/>
  <c r="P5875" i="4"/>
  <c r="P5874" i="4"/>
  <c r="P5873" i="4"/>
  <c r="P5872" i="4"/>
  <c r="P5871" i="4"/>
  <c r="P5870" i="4"/>
  <c r="P5869" i="4"/>
  <c r="P5868" i="4"/>
  <c r="P5867" i="4"/>
  <c r="P5866" i="4"/>
  <c r="P5865" i="4"/>
  <c r="P5864" i="4"/>
  <c r="P5863" i="4"/>
  <c r="P5862" i="4"/>
  <c r="P5861" i="4"/>
  <c r="P5860" i="4"/>
  <c r="P5859" i="4"/>
  <c r="P5858" i="4"/>
  <c r="P5857" i="4"/>
  <c r="P5856" i="4"/>
  <c r="P5855" i="4"/>
  <c r="P5854" i="4"/>
  <c r="P5853" i="4"/>
  <c r="P5852" i="4"/>
  <c r="P5851" i="4"/>
  <c r="P5850" i="4"/>
  <c r="P5849" i="4"/>
  <c r="P5848" i="4"/>
  <c r="P5847" i="4"/>
  <c r="P5846" i="4"/>
  <c r="P5845" i="4"/>
  <c r="P5844" i="4"/>
  <c r="P5843" i="4"/>
  <c r="P5842" i="4"/>
  <c r="P5841" i="4"/>
  <c r="P5840" i="4"/>
  <c r="P5839" i="4"/>
  <c r="P5838" i="4"/>
  <c r="P5837" i="4"/>
  <c r="P5836" i="4"/>
  <c r="P5834" i="4"/>
  <c r="P5833" i="4"/>
  <c r="P5832" i="4"/>
  <c r="P5831" i="4"/>
  <c r="P5830" i="4"/>
  <c r="P5829" i="4"/>
  <c r="P5828" i="4"/>
  <c r="P5827" i="4"/>
  <c r="P5826" i="4"/>
  <c r="P5825" i="4"/>
  <c r="P5824" i="4"/>
  <c r="P5823" i="4"/>
  <c r="P5822" i="4"/>
  <c r="P5821" i="4"/>
  <c r="P5820" i="4"/>
  <c r="P5819" i="4"/>
  <c r="P5818" i="4"/>
  <c r="P5817" i="4"/>
  <c r="P5816" i="4"/>
  <c r="P5815" i="4"/>
  <c r="P5814" i="4"/>
  <c r="P5813" i="4"/>
  <c r="P5812" i="4"/>
  <c r="P5811" i="4"/>
  <c r="P5810" i="4"/>
  <c r="P5809" i="4"/>
  <c r="P5808" i="4"/>
  <c r="P5807" i="4"/>
  <c r="P5806" i="4"/>
  <c r="P5805" i="4"/>
  <c r="P5804" i="4"/>
  <c r="P5803" i="4"/>
  <c r="P5802" i="4"/>
  <c r="P5801" i="4"/>
  <c r="P5800" i="4"/>
  <c r="P5799" i="4"/>
  <c r="P5798" i="4"/>
  <c r="P5797" i="4"/>
  <c r="P5796" i="4"/>
  <c r="P5795" i="4"/>
  <c r="P5794" i="4"/>
  <c r="P5793" i="4"/>
  <c r="P5792" i="4"/>
  <c r="P5791" i="4"/>
  <c r="P5790" i="4"/>
  <c r="P5789" i="4"/>
  <c r="P5788" i="4"/>
  <c r="P5787" i="4"/>
  <c r="P5786" i="4"/>
  <c r="P5785" i="4"/>
  <c r="P5784" i="4"/>
  <c r="P5783" i="4"/>
  <c r="P5782" i="4"/>
  <c r="P5781" i="4"/>
  <c r="P5780" i="4"/>
  <c r="P5779" i="4"/>
  <c r="P5778" i="4"/>
  <c r="P5777" i="4"/>
  <c r="P5776" i="4"/>
  <c r="P5775" i="4"/>
  <c r="P5774" i="4"/>
  <c r="P5773" i="4"/>
  <c r="P5772" i="4"/>
  <c r="P5771" i="4"/>
  <c r="P5770" i="4"/>
  <c r="P5769" i="4"/>
  <c r="P5768" i="4"/>
  <c r="P5767" i="4"/>
  <c r="P5766" i="4"/>
  <c r="P5765" i="4"/>
  <c r="P5764" i="4"/>
  <c r="P5763" i="4"/>
  <c r="P5762" i="4"/>
  <c r="P5761" i="4"/>
  <c r="P5760" i="4"/>
  <c r="P5759" i="4"/>
  <c r="P5758" i="4"/>
  <c r="P5757" i="4"/>
  <c r="P5756" i="4"/>
  <c r="P5755" i="4"/>
  <c r="P5754" i="4"/>
  <c r="P5753" i="4"/>
  <c r="P5752" i="4"/>
  <c r="P5751" i="4"/>
  <c r="P5750" i="4"/>
  <c r="P5749" i="4"/>
  <c r="P5748" i="4"/>
  <c r="P5747" i="4"/>
  <c r="P5746" i="4"/>
  <c r="P5745" i="4"/>
  <c r="P5744" i="4"/>
  <c r="P5743" i="4"/>
  <c r="P5742" i="4"/>
  <c r="P5741" i="4"/>
  <c r="P5740" i="4"/>
  <c r="P5739" i="4"/>
  <c r="P5738" i="4"/>
  <c r="P5737" i="4"/>
  <c r="P5736" i="4"/>
  <c r="P5735" i="4"/>
  <c r="P5734" i="4"/>
  <c r="P5733" i="4"/>
  <c r="P5732" i="4"/>
  <c r="P5731" i="4"/>
  <c r="P5730" i="4"/>
  <c r="P5729" i="4"/>
  <c r="P5728" i="4"/>
  <c r="P5727" i="4"/>
  <c r="P5725" i="4"/>
  <c r="P5724" i="4"/>
  <c r="P5723" i="4"/>
  <c r="P5722" i="4"/>
  <c r="P5721" i="4"/>
  <c r="P5720" i="4"/>
  <c r="P5719" i="4"/>
  <c r="P5718" i="4"/>
  <c r="P5717" i="4"/>
  <c r="P5716" i="4"/>
  <c r="P5715" i="4"/>
  <c r="P5714" i="4"/>
  <c r="P5713" i="4"/>
  <c r="P5712" i="4"/>
  <c r="P5711" i="4"/>
  <c r="P5710" i="4"/>
  <c r="P5709" i="4"/>
  <c r="P5708" i="4"/>
  <c r="P5707" i="4"/>
  <c r="P5706" i="4"/>
  <c r="P5705" i="4"/>
  <c r="P5704" i="4"/>
  <c r="P5703" i="4"/>
  <c r="P5702" i="4"/>
  <c r="P5701" i="4"/>
  <c r="P5700" i="4"/>
  <c r="P5699" i="4"/>
  <c r="P5698" i="4"/>
  <c r="P5697" i="4"/>
  <c r="P5696" i="4"/>
  <c r="P5695" i="4"/>
  <c r="P5694" i="4"/>
  <c r="P5693" i="4"/>
  <c r="P5692" i="4"/>
  <c r="P5691" i="4"/>
  <c r="P5690" i="4"/>
  <c r="P5689" i="4"/>
  <c r="P5688" i="4"/>
  <c r="P5687" i="4"/>
  <c r="P5686" i="4"/>
  <c r="P5685" i="4"/>
  <c r="P5684" i="4"/>
  <c r="P5683" i="4"/>
  <c r="P5682" i="4"/>
  <c r="P5681" i="4"/>
  <c r="P5680" i="4"/>
  <c r="P5679" i="4"/>
  <c r="P5678" i="4"/>
  <c r="P5677" i="4"/>
  <c r="P5676" i="4"/>
  <c r="P5675" i="4"/>
  <c r="P5674" i="4"/>
  <c r="P5673" i="4"/>
  <c r="P5672" i="4"/>
  <c r="P5671" i="4"/>
  <c r="P5670" i="4"/>
  <c r="P5669" i="4"/>
  <c r="P5668" i="4"/>
  <c r="P5667" i="4"/>
  <c r="P5666" i="4"/>
  <c r="P5665" i="4"/>
  <c r="P5664" i="4"/>
  <c r="P5663" i="4"/>
  <c r="P5662" i="4"/>
  <c r="P5661" i="4"/>
  <c r="P5660" i="4"/>
  <c r="P5659" i="4"/>
  <c r="P5658" i="4"/>
  <c r="P5657" i="4"/>
  <c r="P5656" i="4"/>
  <c r="P5655" i="4"/>
  <c r="P5654" i="4"/>
  <c r="P5653" i="4"/>
  <c r="P5652" i="4"/>
  <c r="P5651" i="4"/>
  <c r="P5650" i="4"/>
  <c r="P5649" i="4"/>
  <c r="P5648" i="4"/>
  <c r="P5647" i="4"/>
  <c r="P5646" i="4"/>
  <c r="P5645" i="4"/>
  <c r="P5644" i="4"/>
  <c r="P5643" i="4"/>
  <c r="P5642" i="4"/>
  <c r="P5641" i="4"/>
  <c r="P5639" i="4"/>
  <c r="P5638" i="4"/>
  <c r="P5637" i="4"/>
  <c r="P5636" i="4"/>
  <c r="P5635" i="4"/>
  <c r="P5634" i="4"/>
  <c r="P5633" i="4"/>
  <c r="P5632" i="4"/>
  <c r="P5631" i="4"/>
  <c r="P5630" i="4"/>
  <c r="P5629" i="4"/>
  <c r="P5628" i="4"/>
  <c r="P5627" i="4"/>
  <c r="P5626" i="4"/>
  <c r="P5625" i="4"/>
  <c r="P5624" i="4"/>
  <c r="P5623" i="4"/>
  <c r="P5622" i="4"/>
  <c r="P5621" i="4"/>
  <c r="P5620" i="4"/>
  <c r="P5619" i="4"/>
  <c r="P5618" i="4"/>
  <c r="P5617" i="4"/>
  <c r="P5616" i="4"/>
  <c r="P5615" i="4"/>
  <c r="P5614" i="4"/>
  <c r="P5613" i="4"/>
  <c r="P5612" i="4"/>
  <c r="P5611" i="4"/>
  <c r="P5610" i="4"/>
  <c r="P5609" i="4"/>
  <c r="P5608" i="4"/>
  <c r="P5607" i="4"/>
  <c r="P5606" i="4"/>
  <c r="P5605" i="4"/>
  <c r="P5604" i="4"/>
  <c r="P5603" i="4"/>
  <c r="P5602" i="4"/>
  <c r="P5601" i="4"/>
  <c r="P5600" i="4"/>
  <c r="P5599" i="4"/>
  <c r="P5598" i="4"/>
  <c r="P5597" i="4"/>
  <c r="P5596" i="4"/>
  <c r="P5595" i="4"/>
  <c r="P5594" i="4"/>
  <c r="P5593" i="4"/>
  <c r="P5592" i="4"/>
  <c r="P5590" i="4"/>
  <c r="P5589" i="4"/>
  <c r="P5591" i="4"/>
  <c r="P5588" i="4"/>
  <c r="P5587" i="4"/>
  <c r="P5586" i="4"/>
  <c r="P5585" i="4"/>
  <c r="P5584" i="4"/>
  <c r="P5583" i="4"/>
  <c r="P5582" i="4"/>
  <c r="P5581" i="4"/>
  <c r="P5580" i="4"/>
  <c r="P5579" i="4"/>
  <c r="P5578" i="4"/>
  <c r="P5577" i="4"/>
  <c r="P5576" i="4"/>
  <c r="P5575" i="4"/>
  <c r="P5574" i="4"/>
  <c r="P5573" i="4"/>
  <c r="P5572" i="4"/>
  <c r="P5571" i="4"/>
  <c r="P5570" i="4"/>
  <c r="P5569" i="4"/>
  <c r="P5568" i="4"/>
  <c r="P5567" i="4"/>
  <c r="P5566" i="4"/>
  <c r="P5565" i="4"/>
  <c r="P5564" i="4"/>
  <c r="P5563" i="4"/>
  <c r="P5562" i="4"/>
  <c r="P5561" i="4"/>
  <c r="P5560" i="4"/>
  <c r="P5559" i="4"/>
  <c r="P5558" i="4"/>
  <c r="P5557" i="4"/>
  <c r="P5556" i="4"/>
  <c r="P5555" i="4"/>
  <c r="P5554" i="4"/>
  <c r="P5553" i="4"/>
  <c r="P5552" i="4"/>
  <c r="P5551" i="4"/>
  <c r="P5550" i="4"/>
  <c r="P5549" i="4"/>
  <c r="P5548" i="4"/>
  <c r="P5547" i="4"/>
  <c r="P5546" i="4"/>
  <c r="P5545" i="4"/>
  <c r="P5544" i="4"/>
  <c r="P5543" i="4"/>
  <c r="P5542" i="4"/>
  <c r="P5541" i="4"/>
  <c r="P5540" i="4"/>
  <c r="P5539" i="4"/>
  <c r="P5538" i="4"/>
  <c r="P5537" i="4"/>
  <c r="P5536" i="4"/>
  <c r="P5535" i="4"/>
  <c r="P5534" i="4"/>
  <c r="P5533" i="4"/>
  <c r="P5532" i="4"/>
  <c r="P5531" i="4"/>
  <c r="P5530" i="4"/>
  <c r="P5529" i="4"/>
  <c r="P5528" i="4"/>
  <c r="P5527" i="4"/>
  <c r="P5526" i="4"/>
  <c r="P5525" i="4"/>
  <c r="P5524" i="4"/>
  <c r="P5523" i="4"/>
  <c r="P5522" i="4"/>
  <c r="P5521" i="4"/>
  <c r="P5520" i="4"/>
  <c r="P5519" i="4"/>
  <c r="P5518" i="4"/>
  <c r="P5517" i="4"/>
  <c r="P5516" i="4"/>
  <c r="P5515" i="4"/>
  <c r="P5514" i="4"/>
  <c r="P5513" i="4"/>
  <c r="P5512" i="4"/>
  <c r="P5511" i="4"/>
  <c r="P5510" i="4"/>
  <c r="P5509" i="4"/>
  <c r="P5508" i="4"/>
  <c r="P5506" i="4"/>
  <c r="P5505" i="4"/>
  <c r="P5504" i="4"/>
  <c r="P5503" i="4"/>
  <c r="P5502" i="4"/>
  <c r="P5501" i="4"/>
  <c r="P5500" i="4"/>
  <c r="P5499" i="4"/>
  <c r="P5498" i="4"/>
  <c r="P5497" i="4"/>
  <c r="P5495" i="4"/>
  <c r="P5494" i="4"/>
  <c r="P5493" i="4"/>
  <c r="P5492" i="4"/>
  <c r="P5491" i="4"/>
  <c r="P5490" i="4"/>
  <c r="P5489" i="4"/>
  <c r="P5488" i="4"/>
  <c r="P5487" i="4"/>
  <c r="P5486" i="4"/>
  <c r="P5485" i="4"/>
  <c r="P5484" i="4"/>
  <c r="P5483" i="4"/>
  <c r="P5482" i="4"/>
  <c r="P5481" i="4"/>
  <c r="P5480" i="4"/>
  <c r="P5479" i="4"/>
  <c r="P5478" i="4"/>
  <c r="P5477" i="4"/>
  <c r="P5476" i="4"/>
  <c r="P5475" i="4"/>
  <c r="P5474" i="4"/>
  <c r="P5473" i="4"/>
  <c r="P5472" i="4"/>
  <c r="P5471" i="4"/>
  <c r="P5470" i="4"/>
  <c r="P5469" i="4"/>
  <c r="P5468" i="4"/>
  <c r="P5467" i="4"/>
  <c r="P5466" i="4"/>
  <c r="P5465" i="4"/>
  <c r="P5464" i="4"/>
  <c r="P5463" i="4"/>
  <c r="P5462" i="4"/>
  <c r="P5461" i="4"/>
  <c r="P5460" i="4"/>
  <c r="P5459" i="4"/>
  <c r="P5458" i="4"/>
  <c r="P5457" i="4"/>
  <c r="P5456" i="4"/>
  <c r="P5455" i="4"/>
  <c r="P5454" i="4"/>
  <c r="P5453" i="4"/>
  <c r="P5452" i="4"/>
  <c r="P5451" i="4"/>
  <c r="P5450" i="4"/>
  <c r="P5449" i="4"/>
  <c r="P5448" i="4"/>
  <c r="P5447" i="4"/>
  <c r="P5446" i="4"/>
  <c r="P5445" i="4"/>
  <c r="P5444" i="4"/>
  <c r="P5443" i="4"/>
  <c r="P5442" i="4"/>
  <c r="P5441" i="4"/>
  <c r="P5440" i="4"/>
  <c r="P5439" i="4"/>
  <c r="P5438" i="4"/>
  <c r="P5437" i="4"/>
  <c r="P5436" i="4"/>
  <c r="P5435" i="4"/>
  <c r="P5434" i="4"/>
  <c r="P5433" i="4"/>
  <c r="P5432" i="4"/>
  <c r="P5431" i="4"/>
  <c r="P5430" i="4"/>
  <c r="P5429" i="4"/>
  <c r="P5428" i="4"/>
  <c r="P5427" i="4"/>
  <c r="P5426" i="4"/>
  <c r="P5425" i="4"/>
  <c r="P5424" i="4"/>
  <c r="P5423" i="4"/>
  <c r="P5422" i="4"/>
  <c r="P5421" i="4"/>
  <c r="P5420" i="4"/>
  <c r="P5419" i="4"/>
  <c r="P5418" i="4"/>
  <c r="P5417" i="4"/>
  <c r="P5416" i="4"/>
  <c r="P5415" i="4"/>
  <c r="P5414" i="4"/>
  <c r="P5413" i="4"/>
  <c r="P5412" i="4"/>
  <c r="P5411" i="4"/>
  <c r="P5410" i="4"/>
  <c r="P5409" i="4"/>
  <c r="P5408" i="4"/>
  <c r="P5407" i="4"/>
  <c r="P5406" i="4"/>
  <c r="P5405" i="4"/>
  <c r="P5404" i="4"/>
  <c r="P5403" i="4"/>
  <c r="P5402" i="4"/>
  <c r="P5401" i="4"/>
  <c r="P5400" i="4"/>
  <c r="P5399" i="4"/>
  <c r="P5398" i="4"/>
  <c r="P5397" i="4"/>
  <c r="P5396" i="4"/>
  <c r="P5395" i="4"/>
  <c r="P5394" i="4"/>
  <c r="P5393" i="4"/>
  <c r="P5392" i="4"/>
  <c r="P5391" i="4"/>
  <c r="P5390" i="4"/>
  <c r="P5389" i="4"/>
  <c r="P5388" i="4"/>
  <c r="P5387" i="4"/>
  <c r="P5386" i="4"/>
  <c r="P5385" i="4"/>
  <c r="P5384" i="4"/>
  <c r="P5383" i="4"/>
  <c r="P5382" i="4"/>
  <c r="P5381" i="4"/>
  <c r="P5380" i="4"/>
  <c r="P5379" i="4"/>
  <c r="P5378" i="4"/>
  <c r="P5377" i="4"/>
  <c r="P5376" i="4"/>
  <c r="P5375" i="4"/>
  <c r="P5374" i="4"/>
  <c r="P5373" i="4"/>
  <c r="P5372" i="4"/>
  <c r="P5371" i="4"/>
  <c r="P5370" i="4"/>
  <c r="P5369" i="4"/>
  <c r="P5368" i="4"/>
  <c r="P5367" i="4"/>
  <c r="P5366" i="4"/>
  <c r="P5365" i="4"/>
  <c r="P5364" i="4"/>
  <c r="P5363" i="4"/>
  <c r="P5362" i="4"/>
  <c r="P5361" i="4"/>
  <c r="P5360" i="4"/>
  <c r="P5359" i="4"/>
  <c r="P5358" i="4"/>
  <c r="P5357" i="4"/>
  <c r="P5356" i="4"/>
  <c r="P5355" i="4"/>
  <c r="P5354" i="4"/>
  <c r="P5353" i="4"/>
  <c r="P5352" i="4"/>
  <c r="P5351" i="4"/>
  <c r="P5350" i="4"/>
  <c r="P5349" i="4"/>
  <c r="P5348" i="4"/>
  <c r="P5347" i="4"/>
  <c r="P5346" i="4"/>
  <c r="P5345" i="4"/>
  <c r="P5344" i="4"/>
  <c r="P5343" i="4"/>
  <c r="P5342" i="4"/>
  <c r="P5341" i="4"/>
  <c r="P5340" i="4"/>
  <c r="P5339" i="4"/>
  <c r="P5338" i="4"/>
  <c r="P5336" i="4"/>
  <c r="P5335" i="4"/>
  <c r="P5334" i="4"/>
  <c r="P5333" i="4"/>
  <c r="P5332" i="4"/>
  <c r="P5331" i="4"/>
  <c r="P5330" i="4"/>
  <c r="P5329" i="4"/>
  <c r="P5328" i="4"/>
  <c r="P5327" i="4"/>
  <c r="P5326" i="4"/>
  <c r="P5325" i="4"/>
  <c r="P5324" i="4"/>
  <c r="P5323" i="4"/>
  <c r="P5322" i="4"/>
  <c r="P5321" i="4"/>
  <c r="P5320" i="4"/>
  <c r="P5319" i="4"/>
  <c r="P5318" i="4"/>
  <c r="P5317" i="4"/>
  <c r="P5316" i="4"/>
  <c r="P5315" i="4"/>
  <c r="P5314" i="4"/>
  <c r="P5313" i="4"/>
  <c r="P5312" i="4"/>
  <c r="P5311" i="4"/>
  <c r="P5310" i="4"/>
  <c r="P5309" i="4"/>
  <c r="P5308" i="4"/>
  <c r="P5307" i="4"/>
  <c r="P5306" i="4"/>
  <c r="P5305" i="4"/>
  <c r="P5304" i="4"/>
  <c r="P5303" i="4"/>
  <c r="P5302" i="4"/>
  <c r="P5301" i="4"/>
  <c r="P5300" i="4"/>
  <c r="P5299" i="4"/>
  <c r="P5298" i="4"/>
  <c r="P5297" i="4"/>
  <c r="P5296" i="4"/>
  <c r="P5295" i="4"/>
  <c r="P5294" i="4"/>
  <c r="P5293" i="4"/>
  <c r="P5292" i="4"/>
  <c r="P5291" i="4"/>
  <c r="P5290" i="4"/>
  <c r="P5289" i="4"/>
  <c r="P5288" i="4"/>
  <c r="P5287" i="4"/>
  <c r="P5286" i="4"/>
  <c r="P5285" i="4"/>
  <c r="P5284" i="4"/>
  <c r="P5283" i="4"/>
  <c r="P5282" i="4"/>
  <c r="P5281" i="4"/>
  <c r="P5280" i="4"/>
  <c r="P5279" i="4"/>
  <c r="P5278" i="4"/>
  <c r="P5277" i="4"/>
  <c r="P5276" i="4"/>
  <c r="P5275" i="4"/>
  <c r="P5274" i="4"/>
  <c r="P5273" i="4"/>
  <c r="P5272" i="4"/>
  <c r="P5271" i="4"/>
  <c r="P5270" i="4"/>
  <c r="P5269" i="4"/>
  <c r="P5268" i="4"/>
  <c r="P5267" i="4"/>
  <c r="P5266" i="4"/>
  <c r="P5265" i="4"/>
  <c r="P5264" i="4"/>
  <c r="P5263" i="4"/>
  <c r="P5262" i="4"/>
  <c r="P5261" i="4"/>
  <c r="P5260" i="4"/>
  <c r="P5259" i="4"/>
  <c r="P5258" i="4"/>
  <c r="P5257" i="4"/>
  <c r="P5256" i="4"/>
  <c r="P5255" i="4"/>
  <c r="P5254" i="4"/>
  <c r="P5253" i="4"/>
  <c r="P5252" i="4"/>
  <c r="P5251" i="4"/>
  <c r="P5250" i="4"/>
  <c r="P5249" i="4"/>
  <c r="P5248" i="4"/>
  <c r="P5247" i="4"/>
  <c r="P5246" i="4"/>
  <c r="P5245" i="4"/>
  <c r="P5244" i="4"/>
  <c r="P5243" i="4"/>
  <c r="P5242" i="4"/>
  <c r="P5241" i="4"/>
  <c r="P5240" i="4"/>
  <c r="P5239" i="4"/>
  <c r="P5238" i="4"/>
  <c r="P5237" i="4"/>
  <c r="P5236" i="4"/>
  <c r="P5235" i="4"/>
  <c r="P5234" i="4"/>
  <c r="P5233" i="4"/>
  <c r="P5232" i="4"/>
  <c r="P5231" i="4"/>
  <c r="P5230" i="4"/>
  <c r="P5229" i="4"/>
  <c r="P5228" i="4"/>
  <c r="P5227" i="4"/>
  <c r="P5226" i="4"/>
  <c r="P5224" i="4"/>
  <c r="P5223" i="4"/>
  <c r="P5222" i="4"/>
  <c r="P5221" i="4"/>
  <c r="P5219" i="4"/>
  <c r="P5218" i="4"/>
  <c r="P5217" i="4"/>
  <c r="P5216" i="4"/>
  <c r="P5215" i="4"/>
  <c r="P5214" i="4"/>
  <c r="P5213" i="4"/>
  <c r="P5212" i="4"/>
  <c r="P5211" i="4"/>
  <c r="P5210" i="4"/>
  <c r="P5209" i="4"/>
  <c r="P5208" i="4"/>
  <c r="P5207" i="4"/>
  <c r="P5206" i="4"/>
  <c r="P5205" i="4"/>
  <c r="P5204" i="4"/>
  <c r="P5203" i="4"/>
  <c r="P5202" i="4"/>
  <c r="P5201" i="4"/>
  <c r="P5200" i="4"/>
  <c r="P5199" i="4"/>
  <c r="P5198" i="4"/>
  <c r="P5197" i="4"/>
  <c r="P5196" i="4"/>
  <c r="P5195" i="4"/>
  <c r="P5194" i="4"/>
  <c r="P5193" i="4"/>
  <c r="P5192" i="4"/>
  <c r="P5191" i="4"/>
  <c r="P5190" i="4"/>
  <c r="P5189" i="4"/>
  <c r="P5188" i="4"/>
  <c r="P5187" i="4"/>
  <c r="P5186" i="4"/>
  <c r="P5185" i="4"/>
  <c r="P5184" i="4"/>
  <c r="P5183" i="4"/>
  <c r="P5182" i="4"/>
  <c r="P5181" i="4"/>
  <c r="P5180" i="4"/>
  <c r="P5179" i="4"/>
  <c r="P5178" i="4"/>
  <c r="P5177" i="4"/>
  <c r="P5176" i="4"/>
  <c r="P5175" i="4"/>
  <c r="P5174" i="4"/>
  <c r="P5173" i="4"/>
  <c r="P5172" i="4"/>
  <c r="P5171" i="4"/>
  <c r="P5170" i="4"/>
  <c r="P5169" i="4"/>
  <c r="P5167" i="4"/>
  <c r="P5166" i="4"/>
  <c r="P5165" i="4"/>
  <c r="P5164" i="4"/>
  <c r="P5163" i="4"/>
  <c r="P5162" i="4"/>
  <c r="P5161" i="4"/>
  <c r="P5160" i="4"/>
  <c r="P5159" i="4"/>
  <c r="P5158" i="4"/>
  <c r="P5157" i="4"/>
  <c r="P5156" i="4"/>
  <c r="P5155" i="4"/>
  <c r="P5154" i="4"/>
  <c r="P5153" i="4"/>
  <c r="P5152" i="4"/>
  <c r="P5151" i="4"/>
  <c r="P5150" i="4"/>
  <c r="P5149" i="4"/>
  <c r="P5148" i="4"/>
  <c r="P5147" i="4"/>
  <c r="P5146" i="4"/>
  <c r="P5145" i="4"/>
  <c r="P5144" i="4"/>
  <c r="P5143" i="4"/>
  <c r="P5142" i="4"/>
  <c r="P5141" i="4"/>
  <c r="P5140" i="4"/>
  <c r="P5139" i="4"/>
  <c r="P5138" i="4"/>
  <c r="P5137" i="4"/>
  <c r="P5136" i="4"/>
  <c r="P5135" i="4"/>
  <c r="P5134" i="4"/>
  <c r="P5133" i="4"/>
  <c r="P5132" i="4"/>
  <c r="P5131" i="4"/>
  <c r="P5130" i="4"/>
  <c r="P5129" i="4"/>
  <c r="P5128" i="4"/>
  <c r="P5127" i="4"/>
  <c r="P5126" i="4"/>
  <c r="P5125" i="4"/>
  <c r="P5124" i="4"/>
  <c r="P5123" i="4"/>
  <c r="P5122" i="4"/>
  <c r="P5121" i="4"/>
  <c r="P5120" i="4"/>
  <c r="P5119" i="4"/>
  <c r="P5118" i="4"/>
  <c r="P5117" i="4"/>
  <c r="P5116" i="4"/>
  <c r="P5115" i="4"/>
  <c r="P5114" i="4"/>
  <c r="P5113" i="4"/>
  <c r="P5112" i="4"/>
  <c r="P5111" i="4"/>
  <c r="P5110" i="4"/>
  <c r="P5109" i="4"/>
  <c r="P5108" i="4"/>
  <c r="P5107" i="4"/>
  <c r="P5106" i="4"/>
  <c r="P5105" i="4"/>
  <c r="P5104" i="4"/>
  <c r="P5103" i="4"/>
  <c r="P5102" i="4"/>
  <c r="P5101" i="4"/>
  <c r="P5100" i="4"/>
  <c r="P5099" i="4"/>
  <c r="P5098" i="4"/>
  <c r="P5097" i="4"/>
  <c r="P5096" i="4"/>
  <c r="P5095" i="4"/>
  <c r="P5094" i="4"/>
  <c r="P5093" i="4"/>
  <c r="P5092" i="4"/>
  <c r="P5091" i="4"/>
  <c r="P5090" i="4"/>
  <c r="P5089" i="4"/>
  <c r="P5088" i="4"/>
  <c r="P5087" i="4"/>
  <c r="P5086" i="4"/>
  <c r="P5085" i="4"/>
  <c r="P5084" i="4"/>
  <c r="P5083" i="4"/>
  <c r="P5082" i="4"/>
  <c r="P5081" i="4"/>
  <c r="P5080" i="4"/>
  <c r="P5079" i="4"/>
  <c r="P5078" i="4"/>
  <c r="P5077" i="4"/>
  <c r="P5076" i="4"/>
  <c r="P5075" i="4"/>
  <c r="P5074" i="4"/>
  <c r="P5073" i="4"/>
  <c r="P5072" i="4"/>
  <c r="P5071" i="4"/>
  <c r="P5070" i="4"/>
  <c r="P5069" i="4"/>
  <c r="P5068" i="4"/>
  <c r="P5067" i="4"/>
  <c r="P5066" i="4"/>
  <c r="P5065" i="4"/>
  <c r="P5064" i="4"/>
  <c r="P5063" i="4"/>
  <c r="P5062" i="4"/>
  <c r="P5061" i="4"/>
  <c r="P5060" i="4"/>
  <c r="P5059" i="4"/>
  <c r="P5058" i="4"/>
  <c r="P5057" i="4"/>
  <c r="P5056" i="4"/>
  <c r="P5055" i="4"/>
  <c r="P5054" i="4"/>
  <c r="P5053" i="4"/>
  <c r="P5052" i="4"/>
  <c r="P5051" i="4"/>
  <c r="P5050" i="4"/>
  <c r="P5049" i="4"/>
  <c r="P5048" i="4"/>
  <c r="P5047" i="4"/>
  <c r="P5046" i="4"/>
  <c r="P5045" i="4"/>
  <c r="P5044" i="4"/>
  <c r="P5043" i="4"/>
  <c r="P5042" i="4"/>
  <c r="P5041" i="4"/>
  <c r="P5040" i="4"/>
  <c r="P5039" i="4"/>
  <c r="P5038" i="4"/>
  <c r="P5037" i="4"/>
  <c r="P5036" i="4"/>
  <c r="P5035" i="4"/>
  <c r="P5034" i="4"/>
  <c r="P5033" i="4"/>
  <c r="P5032" i="4"/>
  <c r="P5031" i="4"/>
  <c r="P5030" i="4"/>
  <c r="P5029" i="4"/>
  <c r="P5028" i="4"/>
  <c r="P5027" i="4"/>
  <c r="P5026" i="4"/>
  <c r="P5025" i="4"/>
  <c r="P5024" i="4"/>
  <c r="P5023" i="4"/>
  <c r="P5022" i="4"/>
  <c r="P5021" i="4"/>
  <c r="P5020" i="4"/>
  <c r="P5019" i="4"/>
  <c r="P5018" i="4"/>
  <c r="P5017" i="4"/>
  <c r="P5016" i="4"/>
  <c r="P5015" i="4"/>
  <c r="P5014" i="4"/>
  <c r="P5013" i="4"/>
  <c r="P5012" i="4"/>
  <c r="P5011" i="4"/>
  <c r="P5010" i="4"/>
  <c r="P5009" i="4"/>
  <c r="P5008" i="4"/>
  <c r="P5007" i="4"/>
  <c r="P5006" i="4"/>
  <c r="P5005" i="4"/>
  <c r="P5004" i="4"/>
  <c r="P5003" i="4"/>
  <c r="P5002" i="4"/>
  <c r="P5001" i="4"/>
  <c r="P5000" i="4"/>
  <c r="P4999" i="4"/>
  <c r="P4998" i="4"/>
  <c r="P4997" i="4"/>
  <c r="P4996" i="4"/>
  <c r="P4995" i="4"/>
  <c r="P4994" i="4"/>
  <c r="P4993" i="4"/>
  <c r="P4992" i="4"/>
  <c r="P4991" i="4"/>
  <c r="P4990" i="4"/>
  <c r="P4989" i="4"/>
  <c r="P4988" i="4"/>
  <c r="P4987" i="4"/>
  <c r="P4986" i="4"/>
  <c r="P4985" i="4"/>
  <c r="P4984" i="4"/>
  <c r="P4983" i="4"/>
  <c r="P4982" i="4"/>
  <c r="P4981" i="4"/>
  <c r="P4980" i="4"/>
  <c r="P4979" i="4"/>
  <c r="P4978" i="4"/>
  <c r="P4977" i="4"/>
  <c r="P4976" i="4"/>
  <c r="P4975" i="4"/>
  <c r="P4974" i="4"/>
  <c r="P4973" i="4"/>
  <c r="P4972" i="4"/>
  <c r="P4971" i="4"/>
  <c r="P4970" i="4"/>
  <c r="P4969" i="4"/>
  <c r="P4968" i="4"/>
  <c r="P4967" i="4"/>
  <c r="P4966" i="4"/>
  <c r="P4965" i="4"/>
  <c r="P4964" i="4"/>
  <c r="P4963" i="4"/>
  <c r="P4962" i="4"/>
  <c r="P4961" i="4"/>
  <c r="P4960" i="4"/>
  <c r="P4959" i="4"/>
  <c r="P4958" i="4"/>
  <c r="P4957" i="4"/>
  <c r="P4956" i="4"/>
  <c r="P4955" i="4"/>
  <c r="P4954" i="4"/>
  <c r="P4953" i="4"/>
  <c r="P4952" i="4"/>
  <c r="P4951" i="4"/>
  <c r="P4950" i="4"/>
  <c r="P4949" i="4"/>
  <c r="P4948" i="4"/>
  <c r="P4947" i="4"/>
  <c r="P4946" i="4"/>
  <c r="P4945" i="4"/>
  <c r="P4944" i="4"/>
  <c r="P4943" i="4"/>
  <c r="P4942" i="4"/>
  <c r="P4941" i="4"/>
  <c r="P4940" i="4"/>
  <c r="P4939" i="4"/>
  <c r="P4938" i="4"/>
  <c r="P4937" i="4"/>
  <c r="P4936" i="4"/>
  <c r="P4935" i="4"/>
  <c r="P4934" i="4"/>
  <c r="P4932" i="4"/>
  <c r="P4931" i="4"/>
  <c r="P4930" i="4"/>
  <c r="P4929" i="4"/>
  <c r="P4928" i="4"/>
  <c r="P4927" i="4"/>
  <c r="P4926" i="4"/>
  <c r="P4924" i="4"/>
  <c r="P4923" i="4"/>
  <c r="P4922" i="4"/>
  <c r="P4921" i="4"/>
  <c r="P4920" i="4"/>
  <c r="P4919" i="4"/>
  <c r="P4918" i="4"/>
  <c r="P4917" i="4"/>
  <c r="P4916" i="4"/>
  <c r="P4914" i="4"/>
  <c r="P4913" i="4"/>
  <c r="P4912" i="4"/>
  <c r="P4911" i="4"/>
  <c r="P4910" i="4"/>
  <c r="P4909" i="4"/>
  <c r="P4908" i="4"/>
  <c r="P4907" i="4"/>
  <c r="P4906" i="4"/>
  <c r="P4905" i="4"/>
  <c r="P4904" i="4"/>
  <c r="P4903" i="4"/>
  <c r="P4902" i="4"/>
  <c r="P4901" i="4"/>
  <c r="P4899" i="4"/>
  <c r="P4898" i="4"/>
  <c r="P4897" i="4"/>
  <c r="P4896" i="4"/>
  <c r="P4895" i="4"/>
  <c r="P4894" i="4"/>
  <c r="P4893" i="4"/>
  <c r="P4892" i="4"/>
  <c r="P4891" i="4"/>
  <c r="P4890" i="4"/>
  <c r="P4889" i="4"/>
  <c r="P4888" i="4"/>
  <c r="P4887" i="4"/>
  <c r="P4886" i="4"/>
  <c r="P4885" i="4"/>
  <c r="P4884" i="4"/>
  <c r="P4883" i="4"/>
  <c r="P4882" i="4"/>
  <c r="P4881" i="4"/>
  <c r="P4880" i="4"/>
  <c r="P4879" i="4"/>
  <c r="P4878" i="4"/>
  <c r="P4877" i="4"/>
  <c r="P4876" i="4"/>
  <c r="P4875" i="4"/>
  <c r="P4874" i="4"/>
  <c r="P4873" i="4"/>
  <c r="P4872" i="4"/>
  <c r="P4871" i="4"/>
  <c r="P4870" i="4"/>
  <c r="P4869" i="4"/>
  <c r="P4868" i="4"/>
  <c r="P4867" i="4"/>
  <c r="P4866" i="4"/>
  <c r="P4865" i="4"/>
  <c r="P4864" i="4"/>
  <c r="P4862" i="4"/>
  <c r="P4861" i="4"/>
  <c r="P4860" i="4"/>
  <c r="P4859" i="4"/>
  <c r="P4858" i="4"/>
  <c r="P4857" i="4"/>
  <c r="P4856" i="4"/>
  <c r="P4855" i="4"/>
  <c r="P4854" i="4"/>
  <c r="P4853" i="4"/>
  <c r="P4852" i="4"/>
  <c r="P4851" i="4"/>
  <c r="P4850" i="4"/>
  <c r="P4849" i="4"/>
  <c r="P4848" i="4"/>
  <c r="P4847" i="4"/>
  <c r="P4846" i="4"/>
  <c r="P4845" i="4"/>
  <c r="P4844" i="4"/>
  <c r="P4843" i="4"/>
  <c r="P4842" i="4"/>
  <c r="P4841" i="4"/>
  <c r="P4840" i="4"/>
  <c r="P4839" i="4"/>
  <c r="P4838" i="4"/>
  <c r="P4837" i="4"/>
  <c r="P4836" i="4"/>
  <c r="P4835" i="4"/>
  <c r="P4834" i="4"/>
  <c r="P4833" i="4"/>
  <c r="P4832" i="4"/>
  <c r="P4831" i="4"/>
  <c r="P4830" i="4"/>
  <c r="P4829" i="4"/>
  <c r="P4828" i="4"/>
  <c r="P4827" i="4"/>
  <c r="P4826" i="4"/>
  <c r="P4825" i="4"/>
  <c r="P4824" i="4"/>
  <c r="P4823" i="4"/>
  <c r="P4822" i="4"/>
  <c r="P4821" i="4"/>
  <c r="P4820" i="4"/>
  <c r="P4819" i="4"/>
  <c r="P4818" i="4"/>
  <c r="P4817" i="4"/>
  <c r="P4816" i="4"/>
  <c r="P4815" i="4"/>
  <c r="P4814" i="4"/>
  <c r="P4813" i="4"/>
  <c r="P4812" i="4"/>
  <c r="P4811" i="4"/>
  <c r="P4810" i="4"/>
  <c r="P4809" i="4"/>
  <c r="P4808" i="4"/>
  <c r="P4807" i="4"/>
  <c r="P4806" i="4"/>
  <c r="P4805" i="4"/>
  <c r="P4804" i="4"/>
  <c r="P4803" i="4"/>
  <c r="P4802" i="4"/>
  <c r="P4801" i="4"/>
  <c r="P4800" i="4"/>
  <c r="P4799" i="4"/>
  <c r="P4798" i="4"/>
  <c r="P4797" i="4"/>
  <c r="P4796" i="4"/>
  <c r="P4795" i="4"/>
  <c r="P4794" i="4"/>
  <c r="P4793" i="4"/>
  <c r="P4792" i="4"/>
  <c r="P4791" i="4"/>
  <c r="P4790" i="4"/>
  <c r="P4789" i="4"/>
  <c r="P4788" i="4"/>
  <c r="P4787" i="4"/>
  <c r="P4786" i="4"/>
  <c r="P4785" i="4"/>
  <c r="P4784" i="4"/>
  <c r="P4783" i="4"/>
  <c r="P4782" i="4"/>
  <c r="P4781" i="4"/>
  <c r="P4780" i="4"/>
  <c r="P4779" i="4"/>
  <c r="P4778" i="4"/>
  <c r="P4777" i="4"/>
  <c r="P4776" i="4"/>
  <c r="P4775" i="4"/>
  <c r="P4774" i="4"/>
  <c r="P4773" i="4"/>
  <c r="P4772" i="4"/>
  <c r="P4771" i="4"/>
  <c r="P4770" i="4"/>
  <c r="P4769" i="4"/>
  <c r="P4768" i="4"/>
  <c r="P4767" i="4"/>
  <c r="P4766" i="4"/>
  <c r="P4765" i="4"/>
  <c r="P4764" i="4"/>
  <c r="P4763" i="4"/>
  <c r="P4762" i="4"/>
  <c r="P4761" i="4"/>
  <c r="P4760" i="4"/>
  <c r="P4759" i="4"/>
  <c r="P4758" i="4"/>
  <c r="P4757" i="4"/>
  <c r="P4756" i="4"/>
  <c r="P4755" i="4"/>
  <c r="P4754" i="4"/>
  <c r="P4753" i="4"/>
  <c r="P4752" i="4"/>
  <c r="P4751" i="4"/>
  <c r="P4750" i="4"/>
  <c r="P4749" i="4"/>
  <c r="P4748" i="4"/>
  <c r="P4747" i="4"/>
  <c r="P4746" i="4"/>
  <c r="P4745" i="4"/>
  <c r="P4744" i="4"/>
  <c r="P4743" i="4"/>
  <c r="P4742" i="4"/>
  <c r="P4741" i="4"/>
  <c r="P4740" i="4"/>
  <c r="P4739" i="4"/>
  <c r="P4738" i="4"/>
  <c r="P4737" i="4"/>
  <c r="P4736" i="4"/>
  <c r="P4735" i="4"/>
  <c r="P4734" i="4"/>
  <c r="P4733" i="4"/>
  <c r="P4732" i="4"/>
  <c r="P4731" i="4"/>
  <c r="P4730" i="4"/>
  <c r="P4729" i="4"/>
  <c r="P4728" i="4"/>
  <c r="P4727" i="4"/>
  <c r="P4726" i="4"/>
  <c r="P4725" i="4"/>
  <c r="P4724" i="4"/>
  <c r="P4721" i="4"/>
  <c r="P4720" i="4"/>
  <c r="P4719" i="4"/>
  <c r="P4718" i="4"/>
  <c r="P4717" i="4"/>
  <c r="P4716" i="4"/>
  <c r="P4715" i="4"/>
  <c r="P4714" i="4"/>
  <c r="P4713" i="4"/>
  <c r="P4712" i="4"/>
  <c r="P4711" i="4"/>
  <c r="P4710" i="4"/>
  <c r="P4709" i="4"/>
  <c r="P4708" i="4"/>
  <c r="P4707" i="4"/>
  <c r="P4704" i="4"/>
  <c r="P4706" i="4"/>
  <c r="P4705" i="4"/>
  <c r="P4703" i="4"/>
  <c r="P4702" i="4"/>
  <c r="P4701" i="4"/>
  <c r="P4700" i="4"/>
  <c r="P4699" i="4"/>
  <c r="P4698" i="4"/>
  <c r="P4697" i="4"/>
  <c r="P4696" i="4"/>
  <c r="P4695" i="4"/>
  <c r="P4694" i="4"/>
  <c r="P4693" i="4"/>
  <c r="P4692" i="4"/>
  <c r="P4691" i="4"/>
  <c r="P4690" i="4"/>
  <c r="P4689" i="4"/>
  <c r="P4688" i="4"/>
  <c r="P4687" i="4"/>
  <c r="P4686" i="4"/>
  <c r="P4685" i="4"/>
  <c r="P4684" i="4"/>
  <c r="P4683" i="4"/>
  <c r="P4682" i="4"/>
  <c r="P4681" i="4"/>
  <c r="P4680" i="4"/>
  <c r="P4679" i="4"/>
  <c r="P4678" i="4"/>
  <c r="P4677" i="4"/>
  <c r="P4676" i="4"/>
  <c r="P4674" i="4"/>
  <c r="P4672" i="4"/>
  <c r="P4671" i="4"/>
  <c r="P4675" i="4"/>
  <c r="P4670" i="4"/>
  <c r="P4669" i="4"/>
  <c r="P4668" i="4"/>
  <c r="P4666" i="4"/>
  <c r="P4665" i="4"/>
  <c r="P4664" i="4"/>
  <c r="P4663" i="4"/>
  <c r="P4662" i="4"/>
  <c r="P4661" i="4"/>
  <c r="P4667" i="4"/>
  <c r="P4660" i="4"/>
  <c r="P4659" i="4"/>
  <c r="P4655" i="4"/>
  <c r="P4654" i="4"/>
  <c r="P4653" i="4"/>
  <c r="P4652" i="4"/>
  <c r="P4651" i="4"/>
  <c r="P4649" i="4"/>
  <c r="P4657" i="4"/>
  <c r="P4656" i="4"/>
  <c r="P4650" i="4"/>
  <c r="P4648" i="4"/>
  <c r="P4647" i="4"/>
  <c r="P4646" i="4"/>
  <c r="P4645" i="4"/>
  <c r="P4644" i="4"/>
  <c r="P4643" i="4"/>
  <c r="P4642" i="4"/>
  <c r="P4641" i="4"/>
  <c r="P4640" i="4"/>
  <c r="P4639" i="4"/>
  <c r="P4638" i="4"/>
  <c r="P4637" i="4"/>
  <c r="P4636" i="4"/>
  <c r="P4635" i="4"/>
  <c r="P4634" i="4"/>
  <c r="P4633" i="4"/>
  <c r="P4632" i="4"/>
  <c r="P4631" i="4"/>
  <c r="P4630" i="4"/>
  <c r="P4628" i="4"/>
  <c r="P4627" i="4"/>
  <c r="P4626" i="4"/>
  <c r="P4625" i="4"/>
  <c r="P4624" i="4"/>
  <c r="P4623" i="4"/>
  <c r="P4622" i="4"/>
  <c r="P4621" i="4"/>
  <c r="P4620" i="4"/>
  <c r="P4619" i="4"/>
  <c r="P4618" i="4"/>
  <c r="P4617" i="4"/>
  <c r="P4616" i="4"/>
  <c r="P4615" i="4"/>
  <c r="P4614" i="4"/>
  <c r="P4613" i="4"/>
  <c r="P4612" i="4"/>
  <c r="P4609" i="4"/>
  <c r="P4611" i="4"/>
  <c r="P4610" i="4"/>
  <c r="P4608" i="4"/>
  <c r="P4607" i="4"/>
  <c r="P4606" i="4"/>
  <c r="P4605" i="4"/>
  <c r="P4604" i="4"/>
  <c r="P4603" i="4"/>
  <c r="P4602" i="4"/>
  <c r="P4601" i="4"/>
  <c r="P4600" i="4"/>
  <c r="P4596" i="4"/>
  <c r="P4599" i="4"/>
  <c r="P4598" i="4"/>
  <c r="P4597" i="4"/>
  <c r="P4595" i="4"/>
  <c r="P4594" i="4"/>
  <c r="P4593" i="4"/>
  <c r="P4592" i="4"/>
  <c r="P4591" i="4"/>
  <c r="P4590" i="4"/>
  <c r="P4589" i="4"/>
  <c r="P4587" i="4"/>
  <c r="P4582" i="4"/>
  <c r="P4581" i="4"/>
  <c r="P4588" i="4"/>
  <c r="P4585" i="4"/>
  <c r="P4584" i="4"/>
  <c r="P4583" i="4"/>
  <c r="P4580" i="4"/>
  <c r="P4579" i="4"/>
  <c r="P4578" i="4"/>
  <c r="P4577" i="4"/>
  <c r="P4576" i="4"/>
  <c r="P4575" i="4"/>
  <c r="P4572" i="4"/>
  <c r="P4571" i="4"/>
  <c r="P4574" i="4"/>
  <c r="P4573" i="4"/>
  <c r="P4570" i="4"/>
  <c r="P4569" i="4"/>
  <c r="P4568" i="4"/>
  <c r="P4567" i="4"/>
  <c r="P4565" i="4"/>
  <c r="P4566" i="4"/>
  <c r="P4563" i="4"/>
  <c r="P4562" i="4"/>
  <c r="P4559" i="4"/>
  <c r="P4558" i="4"/>
  <c r="P4557" i="4"/>
  <c r="P4561" i="4"/>
  <c r="P4560" i="4"/>
  <c r="P4556" i="4"/>
  <c r="P4555" i="4"/>
  <c r="P4554" i="4"/>
  <c r="P4552" i="4"/>
  <c r="P4551" i="4"/>
  <c r="P4550" i="4"/>
  <c r="P4549" i="4"/>
  <c r="P4548" i="4"/>
  <c r="P4547" i="4"/>
  <c r="P4546" i="4"/>
  <c r="P4545" i="4"/>
  <c r="P4544" i="4"/>
  <c r="P4543" i="4"/>
  <c r="P4539" i="4"/>
  <c r="P4540" i="4"/>
  <c r="P4538" i="4"/>
  <c r="P4536" i="4"/>
  <c r="P4535" i="4"/>
  <c r="P4534" i="4"/>
  <c r="P4533" i="4"/>
  <c r="P4529" i="4"/>
  <c r="P4537" i="4"/>
  <c r="P4532" i="4"/>
  <c r="P4531" i="4"/>
  <c r="P4530" i="4"/>
  <c r="P4528" i="4"/>
  <c r="P4527" i="4"/>
  <c r="P4526" i="4"/>
  <c r="P4525" i="4"/>
  <c r="P4523" i="4"/>
  <c r="P4524" i="4"/>
  <c r="P4522" i="4"/>
  <c r="P4521" i="4"/>
  <c r="P4520" i="4"/>
  <c r="P4519" i="4"/>
  <c r="P4518" i="4"/>
  <c r="P4517" i="4"/>
  <c r="P4516" i="4"/>
  <c r="P4515" i="4"/>
  <c r="P4514" i="4"/>
  <c r="P4511" i="4"/>
  <c r="P4513" i="4"/>
  <c r="P4512" i="4"/>
  <c r="P4510" i="4"/>
  <c r="P4509" i="4"/>
  <c r="P4508" i="4"/>
  <c r="P4507" i="4"/>
  <c r="P4506" i="4"/>
  <c r="P4505" i="4"/>
  <c r="P4504" i="4"/>
  <c r="P4503" i="4"/>
  <c r="P4502" i="4"/>
  <c r="P4500" i="4"/>
  <c r="P4498" i="4"/>
  <c r="P4497" i="4"/>
  <c r="P4491" i="4"/>
  <c r="P4501" i="4"/>
  <c r="P4499" i="4"/>
  <c r="P4496" i="4"/>
  <c r="P4495" i="4"/>
  <c r="P4494" i="4"/>
  <c r="P4493" i="4"/>
  <c r="P4492" i="4"/>
  <c r="P4490" i="4"/>
  <c r="P4489" i="4"/>
  <c r="P4488" i="4"/>
  <c r="P4487" i="4"/>
  <c r="P4486" i="4"/>
  <c r="P4485" i="4"/>
  <c r="P4484" i="4"/>
  <c r="P4483" i="4"/>
  <c r="P4482" i="4"/>
  <c r="P4480" i="4"/>
  <c r="P4479" i="4"/>
  <c r="P4478" i="4"/>
  <c r="P4475" i="4"/>
  <c r="P4481" i="4"/>
  <c r="P4477" i="4"/>
  <c r="P4476" i="4"/>
  <c r="P4474" i="4"/>
  <c r="P4473" i="4"/>
  <c r="P4472" i="4"/>
  <c r="P4471" i="4"/>
  <c r="P4470" i="4"/>
  <c r="P4469" i="4"/>
  <c r="P4466" i="4"/>
  <c r="P4467" i="4"/>
  <c r="P4464" i="4"/>
  <c r="P4463" i="4"/>
  <c r="P4462" i="4"/>
  <c r="P4461" i="4"/>
  <c r="P4460" i="4"/>
  <c r="P4458" i="4"/>
  <c r="P4465" i="4"/>
  <c r="P4459" i="4"/>
  <c r="P4457" i="4"/>
  <c r="P4456" i="4"/>
  <c r="P4455" i="4"/>
  <c r="P4454" i="4"/>
  <c r="P4453" i="4"/>
  <c r="P4452" i="4"/>
  <c r="P4451" i="4"/>
  <c r="P4450" i="4"/>
  <c r="P4449" i="4"/>
  <c r="P4448" i="4"/>
  <c r="P4446" i="4"/>
  <c r="P4445" i="4"/>
  <c r="P4443" i="4"/>
  <c r="P4447" i="4"/>
  <c r="P4444" i="4"/>
  <c r="P4442" i="4"/>
  <c r="P4441" i="4"/>
  <c r="P4440" i="4"/>
  <c r="P4439" i="4"/>
  <c r="P4438" i="4"/>
  <c r="P4435" i="4"/>
  <c r="P4434" i="4"/>
  <c r="P4437" i="4"/>
  <c r="P4436" i="4"/>
  <c r="P4433" i="4"/>
  <c r="P4432" i="4"/>
  <c r="P4430" i="4"/>
  <c r="P4429" i="4"/>
  <c r="P4428" i="4"/>
  <c r="P4425" i="4"/>
  <c r="P4431" i="4"/>
  <c r="P4424" i="4"/>
  <c r="P4423" i="4"/>
  <c r="P4422" i="4"/>
  <c r="P4421" i="4"/>
  <c r="P4420" i="4"/>
  <c r="P4418" i="4"/>
  <c r="P4419" i="4"/>
  <c r="P4417" i="4"/>
  <c r="P4416" i="4"/>
  <c r="P4414" i="4"/>
  <c r="P4413" i="4"/>
  <c r="P4415" i="4"/>
  <c r="P4412" i="4"/>
  <c r="P4409" i="4"/>
  <c r="P4408" i="4"/>
  <c r="P4411" i="4"/>
  <c r="P4410" i="4"/>
  <c r="P4407" i="4"/>
  <c r="P4406" i="4"/>
  <c r="P4405" i="4"/>
  <c r="P4404" i="4"/>
  <c r="P4403" i="4"/>
  <c r="P4402" i="4"/>
  <c r="P4401" i="4"/>
  <c r="P4400" i="4"/>
  <c r="P4399" i="4"/>
  <c r="P4398" i="4"/>
  <c r="P4397" i="4"/>
  <c r="P4396" i="4"/>
  <c r="P4394" i="4"/>
  <c r="P4393" i="4"/>
  <c r="P4395" i="4"/>
  <c r="P4391" i="4"/>
  <c r="P4390" i="4"/>
  <c r="P4388" i="4"/>
  <c r="P4387" i="4"/>
  <c r="P4389" i="4"/>
  <c r="P4386" i="4"/>
  <c r="P4385" i="4"/>
  <c r="P4384" i="4"/>
  <c r="P4383" i="4"/>
  <c r="P4382" i="4"/>
  <c r="P4381" i="4"/>
  <c r="P4380" i="4"/>
  <c r="P4379" i="4"/>
  <c r="P4377" i="4"/>
  <c r="P4376" i="4"/>
  <c r="P4378" i="4"/>
  <c r="P4375" i="4"/>
  <c r="P4374" i="4"/>
  <c r="P4373" i="4"/>
  <c r="P4372" i="4"/>
  <c r="P4370" i="4"/>
  <c r="P4369" i="4"/>
  <c r="P4368" i="4"/>
  <c r="P4367" i="4"/>
  <c r="P4366" i="4"/>
  <c r="P4364" i="4"/>
  <c r="P4363" i="4"/>
  <c r="P4362" i="4"/>
  <c r="P4361" i="4"/>
  <c r="P4360" i="4"/>
  <c r="P4359" i="4"/>
  <c r="P4358" i="4"/>
  <c r="P4357" i="4"/>
  <c r="P4356" i="4"/>
  <c r="P4355" i="4"/>
  <c r="P4354" i="4"/>
  <c r="P4353" i="4"/>
  <c r="P4349" i="4"/>
  <c r="P4352" i="4"/>
  <c r="P4351" i="4"/>
  <c r="P4350" i="4"/>
  <c r="P4348" i="4"/>
  <c r="P4347" i="4"/>
  <c r="P4346" i="4"/>
  <c r="P4345" i="4"/>
  <c r="P4344" i="4"/>
  <c r="P4338" i="4"/>
  <c r="P4343" i="4"/>
  <c r="P4342" i="4"/>
  <c r="P4341" i="4"/>
  <c r="P4339" i="4"/>
  <c r="P4337" i="4"/>
  <c r="P4336" i="4"/>
  <c r="P4335" i="4"/>
  <c r="P4334" i="4"/>
  <c r="P4333" i="4"/>
  <c r="P4331" i="4"/>
  <c r="P4330" i="4"/>
  <c r="P4329" i="4"/>
  <c r="P4328" i="4"/>
  <c r="P4327" i="4"/>
  <c r="P4326" i="4"/>
  <c r="P4325" i="4"/>
  <c r="P4324" i="4"/>
  <c r="P4323" i="4"/>
  <c r="P4322" i="4"/>
  <c r="P4321" i="4"/>
  <c r="P4320" i="4"/>
  <c r="P4318" i="4"/>
  <c r="P4317" i="4"/>
  <c r="P4312" i="4"/>
  <c r="P4316" i="4"/>
  <c r="P4315" i="4"/>
  <c r="P4314" i="4"/>
  <c r="P4313" i="4"/>
  <c r="P4311" i="4"/>
  <c r="P4310" i="4"/>
  <c r="P4309" i="4"/>
  <c r="P4308" i="4"/>
  <c r="P4307" i="4"/>
  <c r="P4305" i="4"/>
  <c r="P4306" i="4"/>
  <c r="P4304" i="4"/>
  <c r="P4303" i="4"/>
  <c r="P4302" i="4"/>
  <c r="P4301" i="4"/>
  <c r="P4300" i="4"/>
  <c r="P4299" i="4"/>
  <c r="P4298" i="4"/>
  <c r="P4297" i="4"/>
  <c r="P4296" i="4"/>
  <c r="P4295" i="4"/>
  <c r="P4294" i="4"/>
  <c r="P4293" i="4"/>
  <c r="P4292" i="4"/>
  <c r="P4291" i="4"/>
  <c r="P4290" i="4"/>
  <c r="P4289" i="4"/>
  <c r="P4288" i="4"/>
  <c r="P4287" i="4"/>
  <c r="P4286" i="4"/>
  <c r="P4285" i="4"/>
  <c r="P4284" i="4"/>
  <c r="P4283" i="4"/>
  <c r="P4282" i="4"/>
  <c r="P4281" i="4"/>
  <c r="P4280" i="4"/>
  <c r="P4279" i="4"/>
  <c r="P4278" i="4"/>
  <c r="P4276" i="4"/>
  <c r="P4277" i="4"/>
  <c r="P4275" i="4"/>
  <c r="P4274" i="4"/>
  <c r="P4273" i="4"/>
  <c r="P4272" i="4"/>
  <c r="P4271" i="4"/>
  <c r="P4270" i="4"/>
  <c r="P4268" i="4"/>
  <c r="P4267" i="4"/>
  <c r="P4266" i="4"/>
  <c r="P4265" i="4"/>
  <c r="P4263" i="4"/>
  <c r="P4262" i="4"/>
  <c r="P4264" i="4"/>
  <c r="P4259" i="4"/>
  <c r="P4258" i="4"/>
  <c r="P4257" i="4"/>
  <c r="P4256" i="4"/>
  <c r="P4254" i="4"/>
  <c r="P4255" i="4"/>
  <c r="P4253" i="4"/>
  <c r="P4252" i="4"/>
  <c r="P4250" i="4"/>
  <c r="P4248" i="4"/>
  <c r="P4246" i="4"/>
  <c r="P4245" i="4"/>
  <c r="P4251" i="4"/>
  <c r="P4249" i="4"/>
  <c r="P4247" i="4"/>
  <c r="P4244" i="4"/>
  <c r="P4243" i="4"/>
  <c r="P4242" i="4"/>
  <c r="P4241" i="4"/>
  <c r="P4240" i="4"/>
  <c r="P4238" i="4"/>
  <c r="P4237" i="4"/>
  <c r="P4236" i="4"/>
  <c r="P4235" i="4"/>
  <c r="P4234" i="4"/>
  <c r="P4233" i="4"/>
  <c r="P4239" i="4"/>
  <c r="P4232" i="4"/>
  <c r="P4231" i="4"/>
  <c r="P4229" i="4"/>
  <c r="P4228" i="4"/>
  <c r="P4230" i="4"/>
  <c r="P4227" i="4"/>
  <c r="P4226" i="4"/>
  <c r="P4225" i="4"/>
  <c r="P4224" i="4"/>
  <c r="P4223" i="4"/>
  <c r="P4219" i="4"/>
  <c r="P4218" i="4"/>
  <c r="P4217" i="4"/>
  <c r="P4216" i="4"/>
  <c r="P4215" i="4"/>
  <c r="P4213" i="4"/>
  <c r="P4220" i="4"/>
  <c r="P4212" i="4"/>
  <c r="P4210" i="4"/>
  <c r="P4208" i="4"/>
  <c r="P4207" i="4"/>
  <c r="P4206" i="4"/>
  <c r="P4204" i="4"/>
  <c r="P4211" i="4"/>
  <c r="P4209" i="4"/>
  <c r="P4203" i="4"/>
  <c r="P4202" i="4"/>
  <c r="P4201" i="4"/>
  <c r="P4200" i="4"/>
  <c r="P4199" i="4"/>
  <c r="P4198" i="4"/>
  <c r="P4197" i="4"/>
  <c r="P4196" i="4"/>
  <c r="P4195" i="4"/>
  <c r="P4194" i="4"/>
  <c r="P4193" i="4"/>
  <c r="P4192" i="4"/>
  <c r="P4191" i="4"/>
  <c r="P4190" i="4"/>
  <c r="P4189" i="4"/>
  <c r="P4187" i="4"/>
  <c r="P4186" i="4"/>
  <c r="P4188" i="4"/>
  <c r="P4185" i="4"/>
  <c r="P4184" i="4"/>
  <c r="P4183" i="4"/>
  <c r="P4182" i="4"/>
  <c r="P4181" i="4"/>
  <c r="P4180" i="4"/>
  <c r="P4179" i="4"/>
  <c r="P4178" i="4"/>
  <c r="P4177" i="4"/>
  <c r="P4176" i="4"/>
  <c r="P4175" i="4"/>
  <c r="P4174" i="4"/>
  <c r="P4173" i="4"/>
  <c r="P4172" i="4"/>
  <c r="P4171" i="4"/>
  <c r="P4170" i="4"/>
  <c r="P4169" i="4"/>
  <c r="P4168" i="4"/>
  <c r="P4167" i="4"/>
  <c r="P4166" i="4"/>
  <c r="P4165" i="4"/>
  <c r="P4164" i="4"/>
  <c r="P4163" i="4"/>
  <c r="P4161" i="4"/>
  <c r="P4162" i="4"/>
  <c r="P4160" i="4"/>
  <c r="P4159" i="4"/>
  <c r="P4158" i="4"/>
  <c r="P4157" i="4"/>
  <c r="P4156" i="4"/>
  <c r="P4155" i="4"/>
  <c r="P4154" i="4"/>
  <c r="P4153" i="4"/>
  <c r="P4151" i="4"/>
  <c r="P4150" i="4"/>
  <c r="P4149" i="4"/>
  <c r="P4148" i="4"/>
  <c r="P4146" i="4"/>
  <c r="P4147" i="4"/>
  <c r="P4145" i="4"/>
  <c r="P4144" i="4"/>
  <c r="P4143" i="4"/>
  <c r="P4142" i="4"/>
  <c r="P4141" i="4"/>
  <c r="P4140" i="4"/>
  <c r="P4139" i="4"/>
  <c r="P4138" i="4"/>
  <c r="P4135" i="4"/>
  <c r="P4137" i="4"/>
  <c r="P4136" i="4"/>
  <c r="P4134" i="4"/>
  <c r="P4133" i="4"/>
  <c r="P4132" i="4"/>
  <c r="P4130" i="4"/>
  <c r="P4129" i="4"/>
  <c r="P4128" i="4"/>
  <c r="P4127" i="4"/>
  <c r="P4126" i="4"/>
  <c r="P4125" i="4"/>
  <c r="P4122" i="4"/>
  <c r="P4124" i="4"/>
  <c r="P4123" i="4"/>
  <c r="P4121" i="4"/>
  <c r="P4120" i="4"/>
  <c r="P4119" i="4"/>
  <c r="P4113" i="4"/>
  <c r="P4118" i="4"/>
  <c r="P4117" i="4"/>
  <c r="P4116" i="4"/>
  <c r="P4115" i="4"/>
  <c r="P4114" i="4"/>
  <c r="P4112" i="4"/>
  <c r="P4110" i="4"/>
  <c r="P4106" i="4"/>
  <c r="P4111" i="4"/>
  <c r="P4109" i="4"/>
  <c r="P4108" i="4"/>
  <c r="P4107" i="4"/>
  <c r="P4102" i="4"/>
  <c r="P4101" i="4"/>
  <c r="P4105" i="4"/>
  <c r="P4104" i="4"/>
  <c r="P4103" i="4"/>
  <c r="P4100" i="4"/>
  <c r="P4099" i="4"/>
  <c r="P4098" i="4"/>
  <c r="P4097" i="4"/>
  <c r="P4095" i="4"/>
  <c r="P4092" i="4"/>
  <c r="P4091" i="4"/>
  <c r="P4096" i="4"/>
  <c r="P4094" i="4"/>
  <c r="P4093" i="4"/>
  <c r="P4090" i="4"/>
  <c r="P4089" i="4"/>
  <c r="P4088" i="4"/>
  <c r="P4087" i="4"/>
  <c r="P4086" i="4"/>
  <c r="P4084" i="4"/>
  <c r="P4083" i="4"/>
  <c r="P4082" i="4"/>
  <c r="P4081" i="4"/>
  <c r="P4080" i="4"/>
  <c r="P4077" i="4"/>
  <c r="P4079" i="4"/>
  <c r="P4078" i="4"/>
  <c r="P4076" i="4"/>
  <c r="P4075" i="4"/>
  <c r="P4074" i="4"/>
  <c r="P4072" i="4"/>
  <c r="P4070" i="4"/>
  <c r="P4069" i="4"/>
  <c r="P4067" i="4"/>
  <c r="P4073" i="4"/>
  <c r="P4071" i="4"/>
  <c r="P4068" i="4"/>
  <c r="P4064" i="4"/>
  <c r="P4063" i="4"/>
  <c r="P4062" i="4"/>
  <c r="P4061" i="4"/>
  <c r="P4058" i="4"/>
  <c r="P4057" i="4"/>
  <c r="P4055" i="4"/>
  <c r="P4065" i="4"/>
  <c r="P4060" i="4"/>
  <c r="P4059" i="4"/>
  <c r="P4056" i="4"/>
  <c r="P4051" i="4"/>
  <c r="P4050" i="4"/>
  <c r="P4049" i="4"/>
  <c r="P4048" i="4"/>
  <c r="P4047" i="4"/>
  <c r="P4046" i="4"/>
  <c r="P4045" i="4"/>
  <c r="P4053" i="4"/>
  <c r="P4052" i="4"/>
  <c r="P4044" i="4"/>
  <c r="P4043" i="4"/>
  <c r="P4042" i="4"/>
  <c r="P4041" i="4"/>
  <c r="P4040" i="4"/>
  <c r="P4039" i="4"/>
  <c r="P4038" i="4"/>
  <c r="P4037" i="4"/>
  <c r="P4035" i="4"/>
  <c r="P4034" i="4"/>
  <c r="P4033" i="4"/>
  <c r="P4036" i="4"/>
  <c r="P4032" i="4"/>
  <c r="P4031" i="4"/>
  <c r="P4030" i="4"/>
  <c r="P4029" i="4"/>
  <c r="P4028" i="4"/>
  <c r="P4027" i="4"/>
  <c r="P4026" i="4"/>
  <c r="P4025" i="4"/>
  <c r="P4024" i="4"/>
  <c r="P4023" i="4"/>
  <c r="P4022" i="4"/>
  <c r="P4021" i="4"/>
  <c r="P4020" i="4"/>
  <c r="P4019" i="4"/>
  <c r="P4017" i="4"/>
  <c r="P4016" i="4"/>
  <c r="P4015" i="4"/>
  <c r="P4014" i="4"/>
  <c r="P4013" i="4"/>
  <c r="P4012" i="4"/>
  <c r="P4011" i="4"/>
  <c r="P4010" i="4"/>
  <c r="P4009" i="4"/>
  <c r="P4008" i="4"/>
  <c r="P4007" i="4"/>
  <c r="P4004" i="4"/>
  <c r="P4003" i="4"/>
  <c r="P4002" i="4"/>
  <c r="P4001" i="4"/>
  <c r="P4000" i="4"/>
  <c r="P3999" i="4"/>
  <c r="P3998" i="4"/>
  <c r="P3997" i="4"/>
  <c r="P3996" i="4"/>
  <c r="P3995" i="4"/>
  <c r="P3994" i="4"/>
  <c r="P3991" i="4"/>
  <c r="P3990" i="4"/>
  <c r="P3989" i="4"/>
  <c r="P3988" i="4"/>
  <c r="P3987" i="4"/>
  <c r="P3992" i="4"/>
  <c r="P3993" i="4"/>
  <c r="P3986" i="4"/>
  <c r="P3985" i="4"/>
  <c r="P3984" i="4"/>
  <c r="P3983" i="4"/>
  <c r="P3982" i="4"/>
  <c r="P3981" i="4"/>
  <c r="P3979" i="4"/>
  <c r="P3978" i="4"/>
  <c r="P3975" i="4"/>
  <c r="P3974" i="4"/>
  <c r="P3973" i="4"/>
  <c r="P3980" i="4"/>
  <c r="P3972" i="4"/>
  <c r="P3971" i="4"/>
  <c r="P3970" i="4"/>
  <c r="P3969" i="4"/>
  <c r="P3968" i="4"/>
  <c r="P3967" i="4"/>
  <c r="P3966" i="4"/>
  <c r="P3965" i="4"/>
  <c r="P3964" i="4"/>
  <c r="P3963" i="4"/>
  <c r="P3962" i="4"/>
  <c r="P3961" i="4"/>
  <c r="P3960" i="4"/>
  <c r="P3959" i="4"/>
  <c r="P3958" i="4"/>
  <c r="P3957" i="4"/>
  <c r="P3956" i="4"/>
  <c r="P3955" i="4"/>
  <c r="P3954" i="4"/>
  <c r="P3953" i="4"/>
  <c r="P3952" i="4"/>
  <c r="P3951" i="4"/>
  <c r="P3950" i="4"/>
  <c r="P3949" i="4"/>
  <c r="P3948" i="4"/>
  <c r="P3947" i="4"/>
  <c r="P3946" i="4"/>
  <c r="P3945" i="4"/>
  <c r="P3944" i="4"/>
  <c r="P3941" i="4"/>
  <c r="P3940" i="4"/>
  <c r="P3939" i="4"/>
  <c r="P3938" i="4"/>
  <c r="P3937" i="4"/>
  <c r="P3936" i="4"/>
  <c r="P3935" i="4"/>
  <c r="P3943" i="4"/>
  <c r="P3942" i="4"/>
  <c r="P3934" i="4"/>
  <c r="P3933" i="4"/>
  <c r="P3932" i="4"/>
  <c r="P3931" i="4"/>
  <c r="P3930" i="4"/>
  <c r="P3929" i="4"/>
  <c r="P3928" i="4"/>
  <c r="P3927" i="4"/>
  <c r="P3926" i="4"/>
  <c r="P3925" i="4"/>
  <c r="P3924" i="4"/>
  <c r="P3922" i="4"/>
  <c r="P3918" i="4"/>
  <c r="P3921" i="4"/>
  <c r="P3920" i="4"/>
  <c r="P3919" i="4"/>
  <c r="P3916" i="4"/>
  <c r="P3915" i="4"/>
  <c r="P3914" i="4"/>
  <c r="P3913" i="4"/>
  <c r="P3912" i="4"/>
  <c r="P3911" i="4"/>
  <c r="P3910" i="4"/>
  <c r="P3909" i="4"/>
  <c r="P3908" i="4"/>
  <c r="P3907" i="4"/>
  <c r="P3906" i="4"/>
  <c r="P3905" i="4"/>
  <c r="P3904" i="4"/>
  <c r="P3903" i="4"/>
  <c r="P3901" i="4"/>
  <c r="P3900" i="4"/>
  <c r="P3899" i="4"/>
  <c r="P3898" i="4"/>
  <c r="P3897" i="4"/>
  <c r="P3896" i="4"/>
  <c r="P3894" i="4"/>
  <c r="P3895" i="4"/>
  <c r="P3892" i="4"/>
  <c r="P3891" i="4"/>
  <c r="P3890" i="4"/>
  <c r="P3889" i="4"/>
  <c r="P3888" i="4"/>
  <c r="P3887" i="4"/>
  <c r="P3886" i="4"/>
  <c r="P3885" i="4"/>
  <c r="P3884" i="4"/>
  <c r="P3883" i="4"/>
  <c r="P3881" i="4"/>
  <c r="P3880" i="4"/>
  <c r="P3879" i="4"/>
  <c r="P3882" i="4"/>
  <c r="P3878" i="4"/>
  <c r="P3877" i="4"/>
  <c r="P3876" i="4"/>
  <c r="P3874" i="4"/>
  <c r="P3873" i="4"/>
  <c r="P3872" i="4"/>
  <c r="P3869" i="4"/>
  <c r="P3868" i="4"/>
  <c r="P3867" i="4"/>
  <c r="P3866" i="4"/>
  <c r="P3865" i="4"/>
  <c r="P3864" i="4"/>
  <c r="P3859" i="4"/>
  <c r="P3862" i="4"/>
  <c r="P3861" i="4"/>
  <c r="P3860" i="4"/>
  <c r="P3857" i="4"/>
  <c r="P3856" i="4"/>
  <c r="P3858" i="4"/>
  <c r="P3855" i="4"/>
  <c r="P3854" i="4"/>
  <c r="P3853" i="4"/>
  <c r="P3852" i="4"/>
  <c r="P3850" i="4"/>
  <c r="P3847" i="4"/>
  <c r="P3849" i="4"/>
  <c r="P3848" i="4"/>
  <c r="P3846" i="4"/>
  <c r="P3845" i="4"/>
  <c r="P3844" i="4"/>
  <c r="P3838" i="4"/>
  <c r="P3843" i="4"/>
  <c r="P3842" i="4"/>
  <c r="P3839" i="4"/>
  <c r="P3837" i="4"/>
  <c r="P3836" i="4"/>
  <c r="P3835" i="4"/>
  <c r="P3834" i="4"/>
  <c r="P3833" i="4"/>
  <c r="P3832" i="4"/>
  <c r="P3831" i="4"/>
  <c r="P3830" i="4"/>
  <c r="P3829" i="4"/>
  <c r="P3828" i="4"/>
  <c r="P3827" i="4"/>
  <c r="P3826" i="4"/>
  <c r="P3825" i="4"/>
  <c r="P3824" i="4"/>
  <c r="P3823" i="4"/>
  <c r="P3822" i="4"/>
  <c r="P3821" i="4"/>
  <c r="P3819" i="4"/>
  <c r="P3814" i="4"/>
  <c r="P3820" i="4"/>
  <c r="P3818" i="4"/>
  <c r="P3817" i="4"/>
  <c r="P3816" i="4"/>
  <c r="P3815" i="4"/>
  <c r="P3813" i="4"/>
  <c r="P3812" i="4"/>
  <c r="P3811" i="4"/>
  <c r="P3810" i="4"/>
  <c r="P3809" i="4"/>
  <c r="P3808" i="4"/>
  <c r="P3807" i="4"/>
  <c r="P3806" i="4"/>
  <c r="P3804" i="4"/>
  <c r="P3803" i="4"/>
  <c r="P3802" i="4"/>
  <c r="P3801" i="4"/>
  <c r="P3799" i="4"/>
  <c r="P3798" i="4"/>
  <c r="P3805" i="4"/>
  <c r="P3800" i="4"/>
  <c r="P3797" i="4"/>
  <c r="P3795" i="4"/>
  <c r="P3794" i="4"/>
  <c r="P3791" i="4"/>
  <c r="P3792" i="4"/>
  <c r="P3789" i="4"/>
  <c r="P3786" i="4"/>
  <c r="P3784" i="4"/>
  <c r="P3783" i="4"/>
  <c r="P3788" i="4"/>
  <c r="P3787" i="4"/>
  <c r="P3785" i="4"/>
  <c r="P3782" i="4"/>
  <c r="P3781" i="4"/>
  <c r="P3780" i="4"/>
  <c r="P3779" i="4"/>
  <c r="P3778" i="4"/>
  <c r="P3777" i="4"/>
  <c r="P3776" i="4"/>
  <c r="P3775" i="4"/>
  <c r="P3774" i="4"/>
  <c r="P3773" i="4"/>
  <c r="P3769" i="4"/>
  <c r="P3768" i="4"/>
  <c r="P3772" i="4"/>
  <c r="P3771" i="4"/>
  <c r="P3770" i="4"/>
  <c r="P3767" i="4"/>
  <c r="P3766" i="4"/>
  <c r="P3765" i="4"/>
  <c r="P3764" i="4"/>
  <c r="P3763" i="4"/>
  <c r="P3761" i="4"/>
  <c r="P3760" i="4"/>
  <c r="P3757" i="4"/>
  <c r="P3759" i="4"/>
  <c r="P3758" i="4"/>
  <c r="P3756" i="4"/>
  <c r="P3755" i="4"/>
  <c r="P3754" i="4"/>
  <c r="P3753" i="4"/>
  <c r="P3752" i="4"/>
  <c r="P3751" i="4"/>
  <c r="P3748" i="4"/>
  <c r="P3747" i="4"/>
  <c r="P3750" i="4"/>
  <c r="P3749" i="4"/>
  <c r="P3746" i="4"/>
  <c r="P3745" i="4"/>
  <c r="P3744" i="4"/>
  <c r="P3743" i="4"/>
  <c r="P3742" i="4"/>
  <c r="P3741" i="4"/>
  <c r="P3740" i="4"/>
  <c r="P3739" i="4"/>
  <c r="P3738" i="4"/>
  <c r="P3737" i="4"/>
  <c r="P3736" i="4"/>
  <c r="P3733" i="4"/>
  <c r="P3732" i="4"/>
  <c r="P3731" i="4"/>
  <c r="P3735" i="4"/>
  <c r="P3734" i="4"/>
  <c r="P3730" i="4"/>
  <c r="P3729" i="4"/>
  <c r="P3728" i="4"/>
  <c r="P3727" i="4"/>
  <c r="P3726" i="4"/>
  <c r="P3725" i="4"/>
  <c r="P3724" i="4"/>
  <c r="P3723" i="4"/>
  <c r="P3722" i="4"/>
  <c r="P3720" i="4"/>
  <c r="P3719" i="4"/>
  <c r="P3721" i="4"/>
  <c r="P3718" i="4"/>
  <c r="P3717" i="4"/>
  <c r="P3715" i="4"/>
  <c r="P3714" i="4"/>
  <c r="P3712" i="4"/>
  <c r="P3711" i="4"/>
  <c r="P3716" i="4"/>
  <c r="P3713" i="4"/>
  <c r="P3710" i="4"/>
  <c r="P3709" i="4"/>
  <c r="P3708" i="4"/>
  <c r="P3707" i="4"/>
  <c r="P3706" i="4"/>
  <c r="P3704" i="4"/>
  <c r="P3703" i="4"/>
  <c r="P3702" i="4"/>
  <c r="P3701" i="4"/>
  <c r="P3705" i="4"/>
  <c r="P3700" i="4"/>
  <c r="P3699" i="4"/>
  <c r="P3698" i="4"/>
  <c r="P3697" i="4"/>
  <c r="P3696" i="4"/>
  <c r="P3695" i="4"/>
  <c r="P3694" i="4"/>
  <c r="P3693" i="4"/>
  <c r="P3692" i="4"/>
  <c r="P3691" i="4"/>
  <c r="P3690" i="4"/>
  <c r="P3688" i="4"/>
  <c r="P3689" i="4"/>
  <c r="P3687" i="4"/>
  <c r="P3686" i="4"/>
  <c r="P3685" i="4"/>
  <c r="P3684" i="4"/>
  <c r="P3683" i="4"/>
  <c r="P3682" i="4"/>
  <c r="P3679" i="4"/>
  <c r="P3678" i="4"/>
  <c r="P3677" i="4"/>
  <c r="P3675" i="4"/>
  <c r="P3674" i="4"/>
  <c r="P3681" i="4"/>
  <c r="P3680" i="4"/>
  <c r="P3676" i="4"/>
  <c r="P3673" i="4"/>
  <c r="P3672" i="4"/>
  <c r="P3671" i="4"/>
  <c r="P3670" i="4"/>
  <c r="P3669" i="4"/>
  <c r="P3668" i="4"/>
  <c r="P3666" i="4"/>
  <c r="P3665" i="4"/>
  <c r="P3667" i="4"/>
  <c r="P3664" i="4"/>
  <c r="P3663" i="4"/>
  <c r="P3662" i="4"/>
  <c r="P3661" i="4"/>
  <c r="P3660" i="4"/>
  <c r="P3659" i="4"/>
  <c r="P3658" i="4"/>
  <c r="P3654" i="4"/>
  <c r="P3651" i="4"/>
  <c r="P3655" i="4"/>
  <c r="P3653" i="4"/>
  <c r="P3652" i="4"/>
  <c r="P3650" i="4"/>
  <c r="P3649" i="4"/>
  <c r="P3648" i="4"/>
  <c r="P3647" i="4"/>
  <c r="P3646" i="4"/>
  <c r="P3645" i="4"/>
  <c r="P3643" i="4"/>
  <c r="P3642" i="4"/>
  <c r="P3641" i="4"/>
  <c r="P3640" i="4"/>
  <c r="P3639" i="4"/>
  <c r="P3636" i="4"/>
  <c r="P3635" i="4"/>
  <c r="P3638" i="4"/>
  <c r="P3637" i="4"/>
  <c r="P3634" i="4"/>
  <c r="P3633" i="4"/>
  <c r="P3632" i="4"/>
  <c r="P3631" i="4"/>
  <c r="P3630" i="4"/>
  <c r="P3629" i="4"/>
  <c r="P3628" i="4"/>
  <c r="P3627" i="4"/>
  <c r="P3626" i="4"/>
  <c r="P3625" i="4"/>
  <c r="P3624" i="4"/>
  <c r="P3623" i="4"/>
  <c r="P3622" i="4"/>
  <c r="P3621" i="4"/>
  <c r="P3620" i="4"/>
  <c r="P3619" i="4"/>
  <c r="P3618" i="4"/>
  <c r="P3617" i="4"/>
  <c r="P3616" i="4"/>
  <c r="P3612" i="4"/>
  <c r="P3611" i="4"/>
  <c r="P3615" i="4"/>
  <c r="P3614" i="4"/>
  <c r="P3613" i="4"/>
  <c r="P3610" i="4"/>
  <c r="P3609" i="4"/>
  <c r="P3608" i="4"/>
  <c r="P3607" i="4"/>
  <c r="P3606" i="4"/>
  <c r="P3605" i="4"/>
  <c r="P3604" i="4"/>
  <c r="P3603" i="4"/>
  <c r="P3602" i="4"/>
  <c r="P3601" i="4"/>
  <c r="P3600" i="4"/>
  <c r="P3599" i="4"/>
  <c r="P3598" i="4"/>
  <c r="P3597" i="4"/>
  <c r="P3595" i="4"/>
  <c r="P3596" i="4"/>
  <c r="P3593" i="4"/>
  <c r="P3592" i="4"/>
  <c r="P3591" i="4"/>
  <c r="P3590" i="4"/>
  <c r="P3589" i="4"/>
  <c r="P3588" i="4"/>
  <c r="P3586" i="4"/>
  <c r="P3587" i="4"/>
  <c r="P3584" i="4"/>
  <c r="P3583" i="4"/>
  <c r="P3582" i="4"/>
  <c r="P3581" i="4"/>
  <c r="P3580" i="4"/>
  <c r="P3579" i="4"/>
  <c r="P3578" i="4"/>
  <c r="P3577" i="4"/>
  <c r="P3576" i="4"/>
  <c r="P3575" i="4"/>
  <c r="P3574" i="4"/>
  <c r="P3573" i="4"/>
  <c r="P3572" i="4"/>
  <c r="P3571" i="4"/>
  <c r="P3570" i="4"/>
  <c r="P3569" i="4"/>
  <c r="P3568" i="4"/>
  <c r="P3567" i="4"/>
  <c r="P3566" i="4"/>
  <c r="P3565" i="4"/>
  <c r="P3564" i="4"/>
  <c r="P3563" i="4"/>
  <c r="P3562" i="4"/>
  <c r="P3561" i="4"/>
  <c r="P3560" i="4"/>
  <c r="P3559" i="4"/>
  <c r="P3558" i="4"/>
  <c r="P3557" i="4"/>
  <c r="P3556" i="4"/>
  <c r="P3555" i="4"/>
  <c r="P3554" i="4"/>
  <c r="P3553" i="4"/>
  <c r="P3552" i="4"/>
  <c r="P3551" i="4"/>
  <c r="P3549" i="4"/>
  <c r="P3550" i="4"/>
  <c r="P3546" i="4"/>
  <c r="P3545" i="4"/>
  <c r="P3544" i="4"/>
  <c r="P3543" i="4"/>
  <c r="P3539" i="4"/>
  <c r="P3542" i="4"/>
  <c r="P3541" i="4"/>
  <c r="P3540" i="4"/>
  <c r="P3538" i="4"/>
  <c r="P3536" i="4"/>
  <c r="P3537" i="4"/>
  <c r="P3535" i="4"/>
  <c r="P3534" i="4"/>
  <c r="P3533" i="4"/>
  <c r="P3532" i="4"/>
  <c r="P3531" i="4"/>
  <c r="P3529" i="4"/>
  <c r="P3527" i="4"/>
  <c r="P3526" i="4"/>
  <c r="P3525" i="4"/>
  <c r="P3524" i="4"/>
  <c r="P3522" i="4"/>
  <c r="P3519" i="4"/>
  <c r="P3518" i="4"/>
  <c r="P3521" i="4"/>
  <c r="P3520" i="4"/>
  <c r="P3517" i="4"/>
  <c r="P3516" i="4"/>
  <c r="P3515" i="4"/>
  <c r="P3513" i="4"/>
  <c r="P3514" i="4"/>
  <c r="P3512" i="4"/>
  <c r="P3510" i="4"/>
  <c r="P3509" i="4"/>
  <c r="P3508" i="4"/>
  <c r="P3507" i="4"/>
  <c r="P3506" i="4"/>
  <c r="P3505" i="4"/>
  <c r="P3504" i="4"/>
  <c r="P3503" i="4"/>
  <c r="P3502" i="4"/>
  <c r="P3501" i="4"/>
  <c r="P3500" i="4"/>
  <c r="P3499" i="4"/>
  <c r="P3498" i="4"/>
  <c r="P3496" i="4"/>
  <c r="P3495" i="4"/>
  <c r="P3497" i="4"/>
  <c r="P3494" i="4"/>
  <c r="P3493" i="4"/>
  <c r="P3492" i="4"/>
  <c r="P3491" i="4"/>
  <c r="P3490" i="4"/>
  <c r="P3486" i="4"/>
  <c r="P3485" i="4"/>
  <c r="P3489" i="4"/>
  <c r="P3488" i="4"/>
  <c r="P3487" i="4"/>
  <c r="P4553" i="4"/>
  <c r="P3483" i="4"/>
  <c r="P3482" i="4"/>
  <c r="P3481" i="4"/>
  <c r="P3480" i="4"/>
  <c r="P3479" i="4"/>
  <c r="P3477" i="4"/>
  <c r="P3478" i="4"/>
  <c r="P3476" i="4"/>
  <c r="P3475" i="4"/>
  <c r="P3472" i="4"/>
  <c r="P3471" i="4"/>
  <c r="P3474" i="4"/>
  <c r="P3473" i="4"/>
  <c r="P3470" i="4"/>
  <c r="P3469" i="4"/>
  <c r="P3468" i="4"/>
  <c r="P3467" i="4"/>
  <c r="P3466" i="4"/>
  <c r="P3465" i="4"/>
  <c r="P3464" i="4"/>
  <c r="P3463" i="4"/>
  <c r="P3462" i="4"/>
  <c r="P3461" i="4"/>
  <c r="P3460" i="4"/>
  <c r="P3459" i="4"/>
  <c r="P3458" i="4"/>
  <c r="P3457" i="4"/>
  <c r="P3456" i="4"/>
  <c r="P3454" i="4"/>
  <c r="P3455" i="4"/>
  <c r="P3453" i="4"/>
  <c r="P3452" i="4"/>
  <c r="P3451" i="4"/>
  <c r="P3448" i="4"/>
  <c r="P3447" i="4"/>
  <c r="P3450" i="4"/>
  <c r="P3449" i="4"/>
  <c r="P3446" i="4"/>
  <c r="P3445" i="4"/>
  <c r="P3444" i="4"/>
  <c r="P3443" i="4"/>
  <c r="P3442" i="4"/>
  <c r="P3441" i="4"/>
  <c r="P3440" i="4"/>
  <c r="P3438" i="4"/>
  <c r="P3439" i="4"/>
  <c r="P3437" i="4"/>
  <c r="P3436" i="4"/>
  <c r="P3435" i="4"/>
  <c r="P3434" i="4"/>
  <c r="P3433" i="4"/>
  <c r="P3430" i="4"/>
  <c r="P3432" i="4"/>
  <c r="P3431" i="4"/>
  <c r="P3429" i="4"/>
  <c r="P3428" i="4"/>
  <c r="P3427" i="4"/>
  <c r="P3423" i="4"/>
  <c r="P3420" i="4"/>
  <c r="P3425" i="4"/>
  <c r="P3424" i="4"/>
  <c r="P3422" i="4"/>
  <c r="P3421" i="4"/>
  <c r="P3419" i="4"/>
  <c r="P3416" i="4"/>
  <c r="P3418" i="4"/>
  <c r="P3415" i="4"/>
  <c r="P3414" i="4"/>
  <c r="P3413" i="4"/>
  <c r="P3412" i="4"/>
  <c r="P3411" i="4"/>
  <c r="P3410" i="4"/>
  <c r="P3409" i="4"/>
  <c r="P3408" i="4"/>
  <c r="P3406" i="4"/>
  <c r="P3407" i="4"/>
  <c r="P3405" i="4"/>
  <c r="P3404" i="4"/>
  <c r="P3403" i="4"/>
  <c r="P3402" i="4"/>
  <c r="P3401" i="4"/>
  <c r="P3399" i="4"/>
  <c r="P3398" i="4"/>
  <c r="P3397" i="4"/>
  <c r="P3396" i="4"/>
  <c r="P3395" i="4"/>
  <c r="P3394" i="4"/>
  <c r="P3392" i="4"/>
  <c r="P3393" i="4"/>
  <c r="P3391" i="4"/>
  <c r="P3390" i="4"/>
  <c r="P3389" i="4"/>
  <c r="P3388" i="4"/>
  <c r="P3385" i="4"/>
  <c r="P3384" i="4"/>
  <c r="P3387" i="4"/>
  <c r="P3383" i="4"/>
  <c r="P3382" i="4"/>
  <c r="P3380" i="4"/>
  <c r="P3379" i="4"/>
  <c r="P3378" i="4"/>
  <c r="P3377" i="4"/>
  <c r="P3376" i="4"/>
  <c r="P3375" i="4"/>
  <c r="P3374" i="4"/>
  <c r="P3372" i="4"/>
  <c r="P3371" i="4"/>
  <c r="P3369" i="4"/>
  <c r="P3368" i="4"/>
  <c r="P3366" i="4"/>
  <c r="P3365" i="4"/>
  <c r="P3370" i="4"/>
  <c r="P3367" i="4"/>
  <c r="P3364" i="4"/>
  <c r="P3361" i="4"/>
  <c r="P3360" i="4"/>
  <c r="P3359" i="4"/>
  <c r="P3357" i="4"/>
  <c r="P3358" i="4"/>
  <c r="P3356" i="4"/>
  <c r="P3355" i="4"/>
  <c r="P3353" i="4"/>
  <c r="P3354" i="4"/>
  <c r="P3352" i="4"/>
  <c r="P3351" i="4"/>
  <c r="P3350" i="4"/>
  <c r="P3348" i="4"/>
  <c r="P3347" i="4"/>
  <c r="P3346" i="4"/>
  <c r="P3345" i="4"/>
  <c r="P3344" i="4"/>
  <c r="P3343" i="4"/>
  <c r="P3340" i="4"/>
  <c r="P3339" i="4"/>
  <c r="P3342" i="4"/>
  <c r="P3338" i="4"/>
  <c r="P3341" i="4"/>
  <c r="P3336" i="4"/>
  <c r="P3335" i="4"/>
  <c r="P3334" i="4"/>
  <c r="P3332" i="4"/>
  <c r="P3331" i="4"/>
  <c r="P3330" i="4"/>
  <c r="P3329" i="4"/>
  <c r="P3328" i="4"/>
  <c r="P3327" i="4"/>
  <c r="P3333" i="4"/>
  <c r="P3325" i="4"/>
  <c r="P3324" i="4"/>
  <c r="P3320" i="4"/>
  <c r="P3315" i="4"/>
  <c r="P3314" i="4"/>
  <c r="P3313" i="4"/>
  <c r="P3312" i="4"/>
  <c r="P3323" i="4"/>
  <c r="P3311" i="4"/>
  <c r="P3310" i="4"/>
  <c r="P3308" i="4"/>
  <c r="P3307" i="4"/>
  <c r="P3306" i="4"/>
  <c r="P3304" i="4"/>
  <c r="P3303" i="4"/>
  <c r="P3302" i="4"/>
  <c r="P3301" i="4"/>
  <c r="P3300" i="4"/>
  <c r="P3297" i="4"/>
  <c r="P3296" i="4"/>
  <c r="P3298" i="4"/>
  <c r="P2514" i="4"/>
  <c r="P3295" i="4"/>
  <c r="P3292" i="4"/>
  <c r="P3291" i="4"/>
  <c r="P3294" i="4"/>
  <c r="P4658" i="4"/>
  <c r="P3426" i="4"/>
  <c r="P3289" i="4"/>
  <c r="P3288" i="4"/>
  <c r="P3287" i="4"/>
  <c r="P3285" i="4"/>
  <c r="P3284" i="4"/>
  <c r="P3279" i="4"/>
  <c r="P3277" i="4"/>
  <c r="P3276" i="4"/>
  <c r="P3275" i="4"/>
  <c r="P3286" i="4"/>
  <c r="P3283" i="4"/>
  <c r="P3278" i="4"/>
  <c r="P2297" i="4"/>
  <c r="P3274" i="4"/>
  <c r="P3273" i="4"/>
  <c r="P3272" i="4"/>
  <c r="P3271" i="4"/>
  <c r="P3268" i="4"/>
  <c r="P3267" i="4"/>
  <c r="P2368" i="4"/>
  <c r="P3266" i="4"/>
  <c r="P3265" i="4"/>
  <c r="P3264" i="4"/>
  <c r="P3261" i="4"/>
  <c r="P3260" i="4"/>
  <c r="P3255" i="4"/>
  <c r="P3254" i="4"/>
  <c r="P3259" i="4"/>
  <c r="P3258" i="4"/>
  <c r="P3257" i="4"/>
  <c r="P3256" i="4"/>
  <c r="P3253" i="4"/>
  <c r="P3251" i="4"/>
  <c r="P3252" i="4"/>
  <c r="P3241" i="4"/>
  <c r="P3239" i="4"/>
  <c r="P3250" i="4"/>
  <c r="P3249" i="4"/>
  <c r="P3248" i="4"/>
  <c r="P3247" i="4"/>
  <c r="P3246" i="4"/>
  <c r="P3245" i="4"/>
  <c r="P3244" i="4"/>
  <c r="P3243" i="4"/>
  <c r="P3242" i="4"/>
  <c r="P3240" i="4"/>
  <c r="P3238" i="4"/>
  <c r="P3237" i="4"/>
  <c r="P3236" i="4"/>
  <c r="P3233" i="4"/>
  <c r="P3232" i="4"/>
  <c r="P3235" i="4"/>
  <c r="P3234" i="4"/>
  <c r="P3230" i="4"/>
  <c r="P3229" i="4"/>
  <c r="P3228" i="4"/>
  <c r="P3224" i="4"/>
  <c r="P3227" i="4"/>
  <c r="P3226" i="4"/>
  <c r="P3225" i="4"/>
  <c r="P3223" i="4"/>
  <c r="P3218" i="4"/>
  <c r="P3217" i="4"/>
  <c r="P3216" i="4"/>
  <c r="P3220" i="4"/>
  <c r="P3219" i="4"/>
  <c r="P3215" i="4"/>
  <c r="P3212" i="4"/>
  <c r="P3214" i="4"/>
  <c r="P3211" i="4"/>
  <c r="P3210" i="4"/>
  <c r="P3209" i="4"/>
  <c r="P3208" i="4"/>
  <c r="P3205" i="4"/>
  <c r="P3204" i="4"/>
  <c r="P3207" i="4"/>
  <c r="P3203" i="4"/>
  <c r="P3202" i="4"/>
  <c r="P3199" i="4"/>
  <c r="P3198" i="4"/>
  <c r="P3201" i="4"/>
  <c r="P3200" i="4"/>
  <c r="P3195" i="4"/>
  <c r="P3197" i="4"/>
  <c r="P3196" i="4"/>
  <c r="P3194" i="4"/>
  <c r="P3192" i="4"/>
  <c r="P3193" i="4"/>
  <c r="P3190" i="4"/>
  <c r="P3189" i="4"/>
  <c r="P3188" i="4"/>
  <c r="P3191" i="4"/>
  <c r="P3187" i="4"/>
  <c r="P3185" i="4"/>
  <c r="P3183" i="4"/>
  <c r="P3186" i="4"/>
  <c r="P3184" i="4"/>
  <c r="P3181" i="4"/>
  <c r="P3180" i="4"/>
  <c r="P3182" i="4"/>
  <c r="P3179" i="4"/>
  <c r="P3178" i="4"/>
  <c r="P3176" i="4"/>
  <c r="P3174" i="4"/>
  <c r="P3173" i="4"/>
  <c r="P3172" i="4"/>
  <c r="P3169" i="4"/>
  <c r="P3177" i="4"/>
  <c r="P3175" i="4"/>
  <c r="P3171" i="4"/>
  <c r="P3170" i="4"/>
  <c r="P3166" i="4"/>
  <c r="P3168" i="4"/>
  <c r="P3167" i="4"/>
  <c r="P3165" i="4"/>
  <c r="P3164" i="4"/>
  <c r="P3163" i="4"/>
  <c r="P3162" i="4"/>
  <c r="P3160" i="4"/>
  <c r="P3159" i="4"/>
  <c r="P3157" i="4"/>
  <c r="P3156" i="4"/>
  <c r="P3154" i="4"/>
  <c r="P3153" i="4"/>
  <c r="P3149" i="4"/>
  <c r="P3148" i="4"/>
  <c r="P3152" i="4"/>
  <c r="P3151" i="4"/>
  <c r="P3147" i="4"/>
  <c r="P3145" i="4"/>
  <c r="P3143" i="4"/>
  <c r="P3142" i="4"/>
  <c r="P3137" i="4"/>
  <c r="P3136" i="4"/>
  <c r="P3131" i="4"/>
  <c r="P3132" i="4"/>
  <c r="P3133" i="4"/>
  <c r="P3128" i="4"/>
  <c r="P3125" i="4"/>
  <c r="P3124" i="4"/>
  <c r="P3123" i="4"/>
  <c r="P3121" i="4"/>
  <c r="P3120" i="4"/>
  <c r="P3127" i="4"/>
  <c r="P3126" i="4"/>
  <c r="P3122" i="4"/>
  <c r="P3114" i="4"/>
  <c r="P3112" i="4"/>
  <c r="P3116" i="4"/>
  <c r="P3115" i="4"/>
  <c r="P3110" i="4"/>
  <c r="P3109" i="4"/>
  <c r="P3107" i="4"/>
  <c r="P3111" i="4"/>
  <c r="P3106" i="4"/>
  <c r="P3108" i="4"/>
  <c r="P3105" i="4"/>
  <c r="P3104" i="4"/>
  <c r="P3102" i="4"/>
  <c r="P3101" i="4"/>
  <c r="P3098" i="4"/>
  <c r="P3100" i="4"/>
  <c r="P3099" i="4"/>
  <c r="P3095" i="4"/>
  <c r="P3097" i="4"/>
  <c r="P3096" i="4"/>
  <c r="P3094" i="4"/>
  <c r="P3093" i="4"/>
  <c r="P3087" i="4"/>
  <c r="P3092" i="4"/>
  <c r="P3091" i="4"/>
  <c r="P3086" i="4"/>
  <c r="P3085" i="4"/>
  <c r="P3090" i="4"/>
  <c r="P3084" i="4"/>
  <c r="P3082" i="4"/>
  <c r="P3081" i="4"/>
  <c r="P3080" i="4"/>
  <c r="P3078" i="4"/>
  <c r="P3077" i="4"/>
  <c r="P3076" i="4"/>
  <c r="P3075" i="4"/>
  <c r="P3074" i="4"/>
  <c r="P3073" i="4"/>
  <c r="P3072" i="4"/>
  <c r="P3071" i="4"/>
  <c r="P3070" i="4"/>
  <c r="P3069" i="4"/>
  <c r="P3064" i="4"/>
  <c r="P3068" i="4"/>
  <c r="P3067" i="4"/>
  <c r="P3063" i="4"/>
  <c r="P3062" i="4"/>
  <c r="P3061" i="4"/>
  <c r="P3060" i="4"/>
  <c r="P3059" i="4"/>
  <c r="P3058" i="4"/>
  <c r="P3054" i="4"/>
  <c r="P3051" i="4"/>
  <c r="P3056" i="4"/>
  <c r="P3055" i="4"/>
  <c r="P3050" i="4"/>
  <c r="P3049" i="4"/>
  <c r="P3044" i="4"/>
  <c r="P3042" i="4"/>
  <c r="P3048" i="4"/>
  <c r="P3047" i="4"/>
  <c r="P3046" i="4"/>
  <c r="P3045" i="4"/>
  <c r="P3043" i="4"/>
  <c r="P3041" i="4"/>
  <c r="P3039" i="4"/>
  <c r="P3040" i="4"/>
  <c r="P3038" i="4"/>
  <c r="P3037" i="4"/>
  <c r="P3036" i="4"/>
  <c r="P3034" i="4"/>
  <c r="P3033" i="4"/>
  <c r="P3032" i="4"/>
  <c r="P3028" i="4"/>
  <c r="P3031" i="4"/>
  <c r="P3029" i="4"/>
  <c r="P3026" i="4"/>
  <c r="P3025" i="4"/>
  <c r="P3023" i="4"/>
  <c r="P3027" i="4"/>
  <c r="P3020" i="4"/>
  <c r="P3022" i="4"/>
  <c r="P3021" i="4"/>
  <c r="P3018" i="4"/>
  <c r="P3017" i="4"/>
  <c r="P3016" i="4"/>
  <c r="P3015" i="4"/>
  <c r="P3014" i="4"/>
  <c r="P3012" i="4"/>
  <c r="P3013" i="4"/>
  <c r="P3009" i="4"/>
  <c r="P3008" i="4"/>
  <c r="P3011" i="4"/>
  <c r="P3010" i="4"/>
  <c r="P3007" i="4"/>
  <c r="P3006" i="4"/>
  <c r="P3005" i="4"/>
  <c r="P3004" i="4"/>
  <c r="P3003" i="4"/>
  <c r="P3002" i="4"/>
  <c r="P3001" i="4"/>
  <c r="P2999" i="4"/>
  <c r="P2998" i="4"/>
  <c r="P2997" i="4"/>
  <c r="P2996" i="4"/>
  <c r="P2995" i="4"/>
  <c r="P2992" i="4"/>
  <c r="P2993" i="4"/>
  <c r="P2991" i="4"/>
  <c r="P2990" i="4"/>
  <c r="P2987" i="4"/>
  <c r="P2986" i="4"/>
  <c r="P2984" i="4"/>
  <c r="P2988" i="4"/>
  <c r="P2985" i="4"/>
  <c r="P2983" i="4"/>
  <c r="P2982" i="4"/>
  <c r="P2981" i="4"/>
  <c r="P2980" i="4"/>
  <c r="P2979" i="4"/>
  <c r="P2978" i="4"/>
  <c r="P2977" i="4"/>
  <c r="P2975" i="4"/>
  <c r="P2976" i="4"/>
  <c r="P2972" i="4"/>
  <c r="P2971" i="4"/>
  <c r="P2970" i="4"/>
  <c r="P2969" i="4"/>
  <c r="P2968" i="4"/>
  <c r="P2963" i="4"/>
  <c r="P2964" i="4"/>
  <c r="P2962" i="4"/>
  <c r="P2961" i="4"/>
  <c r="P2960" i="4"/>
  <c r="P2954" i="4"/>
  <c r="P2959" i="4"/>
  <c r="P2957" i="4"/>
  <c r="P2956" i="4"/>
  <c r="P2953" i="4"/>
  <c r="P2958" i="4"/>
  <c r="P2955" i="4"/>
  <c r="P2952" i="4"/>
  <c r="P2946" i="4"/>
  <c r="P2945" i="4"/>
  <c r="P2951" i="4"/>
  <c r="P2947" i="4"/>
  <c r="P2944" i="4"/>
  <c r="P2943" i="4"/>
  <c r="P2942" i="4"/>
  <c r="P2940" i="4"/>
  <c r="P2941" i="4"/>
  <c r="P2939" i="4"/>
  <c r="P2938" i="4"/>
  <c r="P2937" i="4"/>
  <c r="P2936" i="4"/>
  <c r="P2935" i="4"/>
  <c r="P2934" i="4"/>
  <c r="P2933" i="4"/>
  <c r="P2931" i="4"/>
  <c r="P2932" i="4"/>
  <c r="P2930" i="4"/>
  <c r="P2926" i="4"/>
  <c r="P2929" i="4"/>
  <c r="P2928" i="4"/>
  <c r="P2927" i="4"/>
  <c r="P2924" i="4"/>
  <c r="P2923" i="4"/>
  <c r="P2922" i="4"/>
  <c r="P2925" i="4"/>
  <c r="P2921" i="4"/>
  <c r="P2917" i="4"/>
  <c r="P2920" i="4"/>
  <c r="P2919" i="4"/>
  <c r="P2916" i="4"/>
  <c r="P2915" i="4"/>
  <c r="P2914" i="4"/>
  <c r="P2913" i="4"/>
  <c r="P2912" i="4"/>
  <c r="P2911" i="4"/>
  <c r="P2910" i="4"/>
  <c r="P2905" i="4"/>
  <c r="P2909" i="4"/>
  <c r="P2908" i="4"/>
  <c r="P2907" i="4"/>
  <c r="P2904" i="4"/>
  <c r="P2901" i="4"/>
  <c r="P2900" i="4"/>
  <c r="P2899" i="4"/>
  <c r="P2897" i="4"/>
  <c r="P2896" i="4"/>
  <c r="P2895" i="4"/>
  <c r="P2894" i="4"/>
  <c r="P2893" i="4"/>
  <c r="P2892" i="4"/>
  <c r="P2889" i="4"/>
  <c r="P2888" i="4"/>
  <c r="P2887" i="4"/>
  <c r="P2886" i="4"/>
  <c r="P2882" i="4"/>
  <c r="P2881" i="4"/>
  <c r="P2879" i="4"/>
  <c r="P2877" i="4"/>
  <c r="P2880" i="4"/>
  <c r="P2878" i="4"/>
  <c r="P2876" i="4"/>
  <c r="P2875" i="4"/>
  <c r="P2874" i="4"/>
  <c r="P2873" i="4"/>
  <c r="P2872" i="4"/>
  <c r="P2871" i="4"/>
  <c r="P2870" i="4"/>
  <c r="P2869" i="4"/>
  <c r="P2868" i="4"/>
  <c r="P2867" i="4"/>
  <c r="P2866" i="4"/>
  <c r="P2865" i="4"/>
  <c r="P2864" i="4"/>
  <c r="P2863" i="4"/>
  <c r="P2861" i="4"/>
  <c r="P2860" i="4"/>
  <c r="P2859" i="4"/>
  <c r="P2857" i="4"/>
  <c r="P2856" i="4"/>
  <c r="P2854" i="4"/>
  <c r="P2853" i="4"/>
  <c r="P2852" i="4"/>
  <c r="P2851" i="4"/>
  <c r="P2846" i="4"/>
  <c r="P2850" i="4"/>
  <c r="P2844" i="4"/>
  <c r="P2843" i="4"/>
  <c r="P2842" i="4"/>
  <c r="P2849" i="4"/>
  <c r="P2848" i="4"/>
  <c r="P2845" i="4"/>
  <c r="P2841" i="4"/>
  <c r="P2840" i="4"/>
  <c r="P2839" i="4"/>
  <c r="P2834" i="4"/>
  <c r="P2833" i="4"/>
  <c r="P2832" i="4"/>
  <c r="P2831" i="4"/>
  <c r="P2830" i="4"/>
  <c r="P2829" i="4"/>
  <c r="P2828" i="4"/>
  <c r="P2827" i="4"/>
  <c r="P2826" i="4"/>
  <c r="P2825" i="4"/>
  <c r="P2824" i="4"/>
  <c r="P2823" i="4"/>
  <c r="P2822" i="4"/>
  <c r="P2816" i="4"/>
  <c r="P2817" i="4"/>
  <c r="P2815" i="4"/>
  <c r="P2809" i="4"/>
  <c r="P2808" i="4"/>
  <c r="P2814" i="4"/>
  <c r="P2812" i="4"/>
  <c r="P2805" i="4"/>
  <c r="P2806" i="4"/>
  <c r="P2804" i="4"/>
  <c r="P2803" i="4"/>
  <c r="P2802" i="4"/>
  <c r="P2801" i="4"/>
  <c r="P2800" i="4"/>
  <c r="P2799" i="4"/>
  <c r="P2797" i="4"/>
  <c r="P2798" i="4"/>
  <c r="P2796" i="4"/>
  <c r="P2794" i="4"/>
  <c r="P2793" i="4"/>
  <c r="P2792" i="4"/>
  <c r="P2791" i="4"/>
  <c r="P2790" i="4"/>
  <c r="P2788" i="4"/>
  <c r="P2786" i="4"/>
  <c r="P2785" i="4"/>
  <c r="P2784" i="4"/>
  <c r="P2783" i="4"/>
  <c r="P2782" i="4"/>
  <c r="P2780" i="4"/>
  <c r="P2779" i="4"/>
  <c r="P2778" i="4"/>
  <c r="P2776" i="4"/>
  <c r="P2774" i="4"/>
  <c r="P2775" i="4"/>
  <c r="P2773" i="4"/>
  <c r="P2772" i="4"/>
  <c r="P2771" i="4"/>
  <c r="P2768" i="4"/>
  <c r="P2767" i="4"/>
  <c r="P2766" i="4"/>
  <c r="P2764" i="4"/>
  <c r="P2761" i="4"/>
  <c r="P2758" i="4"/>
  <c r="P2757" i="4"/>
  <c r="P2763" i="4"/>
  <c r="P2762" i="4"/>
  <c r="P2760" i="4"/>
  <c r="P2756" i="4"/>
  <c r="P2754" i="4"/>
  <c r="P2749" i="4"/>
  <c r="P2753" i="4"/>
  <c r="P2752" i="4"/>
  <c r="P2751" i="4"/>
  <c r="P2748" i="4"/>
  <c r="P2747" i="4"/>
  <c r="P2746" i="4"/>
  <c r="P2745" i="4"/>
  <c r="P2743" i="4"/>
  <c r="P2742" i="4"/>
  <c r="P2744" i="4"/>
  <c r="P2741" i="4"/>
  <c r="P2740" i="4"/>
  <c r="P2739" i="4"/>
  <c r="P2738" i="4"/>
  <c r="P2737" i="4"/>
  <c r="P2736" i="4"/>
  <c r="P2734" i="4"/>
  <c r="P2732" i="4"/>
  <c r="P2731" i="4"/>
  <c r="P2729" i="4"/>
  <c r="P2728" i="4"/>
  <c r="P2727" i="4"/>
  <c r="P2733" i="4"/>
  <c r="P2724" i="4"/>
  <c r="P2718" i="4"/>
  <c r="P2726" i="4"/>
  <c r="P2725" i="4"/>
  <c r="P2723" i="4"/>
  <c r="P2722" i="4"/>
  <c r="P2721" i="4"/>
  <c r="P2720" i="4"/>
  <c r="P2713" i="4"/>
  <c r="P2717" i="4"/>
  <c r="P2715" i="4"/>
  <c r="P2712" i="4"/>
  <c r="P2711" i="4"/>
  <c r="P2708" i="4"/>
  <c r="P2707" i="4"/>
  <c r="P2709" i="4"/>
  <c r="P2710" i="4"/>
  <c r="P2704" i="4"/>
  <c r="P2698" i="4"/>
  <c r="P2697" i="4"/>
  <c r="P2702" i="4"/>
  <c r="P2696" i="4"/>
  <c r="P2694" i="4"/>
  <c r="P2700" i="4"/>
  <c r="P2699" i="4"/>
  <c r="P2693" i="4"/>
  <c r="P2692" i="4"/>
  <c r="P2691" i="4"/>
  <c r="P2685" i="4"/>
  <c r="P2688" i="4"/>
  <c r="P2684" i="4"/>
  <c r="P2686" i="4"/>
  <c r="P2690" i="4"/>
  <c r="P2689" i="4"/>
  <c r="P2687" i="4"/>
  <c r="P2682" i="4"/>
  <c r="P2680" i="4"/>
  <c r="P2681" i="4"/>
  <c r="P2678" i="4"/>
  <c r="P2677" i="4"/>
  <c r="P2671" i="4"/>
  <c r="P2676" i="4"/>
  <c r="P2675" i="4"/>
  <c r="P2674" i="4"/>
  <c r="P2673" i="4"/>
  <c r="P2672" i="4"/>
  <c r="P2670" i="4"/>
  <c r="P2668" i="4"/>
  <c r="P2669" i="4"/>
  <c r="P2667" i="4"/>
  <c r="P2665" i="4"/>
  <c r="P2664" i="4"/>
  <c r="P2663" i="4"/>
  <c r="P2662" i="4"/>
  <c r="P2661" i="4"/>
  <c r="P2660" i="4"/>
  <c r="P2657" i="4"/>
  <c r="P2659" i="4"/>
  <c r="P2658" i="4"/>
  <c r="P2656" i="4"/>
  <c r="P2655" i="4"/>
  <c r="P2654" i="4"/>
  <c r="P2653" i="4"/>
  <c r="P2647" i="4"/>
  <c r="P2651" i="4"/>
  <c r="P2650" i="4"/>
  <c r="P2649" i="4"/>
  <c r="P2646" i="4"/>
  <c r="P2652" i="4"/>
  <c r="P2648" i="4"/>
  <c r="P2644" i="4"/>
  <c r="P2643" i="4"/>
  <c r="P2640" i="4"/>
  <c r="P2638" i="4"/>
  <c r="P2637" i="4"/>
  <c r="P2632" i="4"/>
  <c r="P2631" i="4"/>
  <c r="P2633" i="4"/>
  <c r="P2630" i="4"/>
  <c r="P2629" i="4"/>
  <c r="P2628" i="4"/>
  <c r="P2626" i="4"/>
  <c r="P2625" i="4"/>
  <c r="P2624" i="4"/>
  <c r="P2623" i="4"/>
  <c r="P2622" i="4"/>
  <c r="P2620" i="4"/>
  <c r="P2621" i="4"/>
  <c r="P2618" i="4"/>
  <c r="P2617" i="4"/>
  <c r="P2616" i="4"/>
  <c r="P2613" i="4"/>
  <c r="P2612" i="4"/>
  <c r="P2611" i="4"/>
  <c r="P2610" i="4"/>
  <c r="P2608" i="4"/>
  <c r="P2607" i="4"/>
  <c r="P2606" i="4"/>
  <c r="P2604" i="4"/>
  <c r="P2603" i="4"/>
  <c r="P2602" i="4"/>
  <c r="P2601" i="4"/>
  <c r="P2600" i="4"/>
  <c r="P2599" i="4"/>
  <c r="P2597" i="4"/>
  <c r="P2596" i="4"/>
  <c r="P2595" i="4"/>
  <c r="P2594" i="4"/>
  <c r="P2593" i="4"/>
  <c r="P2592" i="4"/>
  <c r="P2591" i="4"/>
  <c r="P2590" i="4"/>
  <c r="P2589" i="4"/>
  <c r="P2587" i="4"/>
  <c r="P2586" i="4"/>
  <c r="P2585" i="4"/>
  <c r="P2584" i="4"/>
  <c r="P2583" i="4"/>
  <c r="P2582" i="4"/>
  <c r="P2581" i="4"/>
  <c r="P2580" i="4"/>
  <c r="P2578" i="4"/>
  <c r="P2577" i="4"/>
  <c r="P2576" i="4"/>
  <c r="P2572" i="4"/>
  <c r="P2571" i="4"/>
  <c r="P2570" i="4"/>
  <c r="P2568" i="4"/>
  <c r="P2567" i="4"/>
  <c r="P2566" i="4"/>
  <c r="P2564" i="4"/>
  <c r="P2563" i="4"/>
  <c r="P2562" i="4"/>
  <c r="P2561" i="4"/>
  <c r="P2560" i="4"/>
  <c r="P2559" i="4"/>
  <c r="P2557" i="4"/>
  <c r="P2556" i="4"/>
  <c r="P2555" i="4"/>
  <c r="P2553" i="4"/>
  <c r="P2552" i="4"/>
  <c r="P2550" i="4"/>
  <c r="P2549" i="4"/>
  <c r="P2547" i="4"/>
  <c r="P2544" i="4"/>
  <c r="P2546" i="4"/>
  <c r="P2543" i="4"/>
  <c r="P2542" i="4"/>
  <c r="P2541" i="4"/>
  <c r="P2540" i="4"/>
  <c r="P2537" i="4"/>
  <c r="P2536" i="4"/>
  <c r="P2539" i="4"/>
  <c r="P2535" i="4"/>
  <c r="P2534" i="4"/>
  <c r="P2533" i="4"/>
  <c r="P2531" i="4"/>
  <c r="P2530" i="4"/>
  <c r="P2529" i="4"/>
  <c r="P2528" i="4"/>
  <c r="P2527" i="4"/>
  <c r="P2526" i="4"/>
  <c r="P2525" i="4"/>
  <c r="P2524" i="4"/>
  <c r="P2523" i="4"/>
  <c r="P2522" i="4"/>
  <c r="P2521" i="4"/>
  <c r="P2519" i="4"/>
  <c r="P2518" i="4"/>
  <c r="P2517" i="4"/>
  <c r="P2516" i="4"/>
  <c r="P2515" i="4"/>
  <c r="P2513" i="4"/>
  <c r="P2512" i="4"/>
  <c r="P2509" i="4"/>
  <c r="P2508" i="4"/>
  <c r="P2507" i="4"/>
  <c r="P2506" i="4"/>
  <c r="P2504" i="4"/>
  <c r="P2503" i="4"/>
  <c r="P2502" i="4"/>
  <c r="P2499" i="4"/>
  <c r="P2494" i="4"/>
  <c r="P2493" i="4"/>
  <c r="P2498" i="4"/>
  <c r="P2497" i="4"/>
  <c r="P2496" i="4"/>
  <c r="P2495" i="4"/>
  <c r="P2492" i="4"/>
  <c r="P2491" i="4"/>
  <c r="P2490" i="4"/>
  <c r="P2489" i="4"/>
  <c r="P2488" i="4"/>
  <c r="P2487" i="4"/>
  <c r="P2486" i="4"/>
  <c r="P2485" i="4"/>
  <c r="P2481" i="4"/>
  <c r="P2484" i="4"/>
  <c r="P2483" i="4"/>
  <c r="P2480" i="4"/>
  <c r="P2479" i="4"/>
  <c r="P2478" i="4"/>
  <c r="P2476" i="4"/>
  <c r="P2475" i="4"/>
  <c r="P2474" i="4"/>
  <c r="P2473" i="4"/>
  <c r="P2472" i="4"/>
  <c r="P2469" i="4"/>
  <c r="P2471" i="4"/>
  <c r="P2468" i="4"/>
  <c r="P2467" i="4"/>
  <c r="P2463" i="4"/>
  <c r="P2462" i="4"/>
  <c r="P2461" i="4"/>
  <c r="P2460" i="4"/>
  <c r="P2459" i="4"/>
  <c r="P2458" i="4"/>
  <c r="P2457" i="4"/>
  <c r="P2455" i="4"/>
  <c r="P2454" i="4"/>
  <c r="P2453" i="4"/>
  <c r="P2452" i="4"/>
  <c r="P2450" i="4"/>
  <c r="P2451" i="4"/>
  <c r="P2449" i="4"/>
  <c r="P2447" i="4"/>
  <c r="P2446" i="4"/>
  <c r="P2445" i="4"/>
  <c r="P2444" i="4"/>
  <c r="P2443" i="4"/>
  <c r="P2438" i="4"/>
  <c r="P2442" i="4"/>
  <c r="P2439" i="4"/>
  <c r="P2441" i="4"/>
  <c r="P2437" i="4"/>
  <c r="P2436" i="4"/>
  <c r="P2434" i="4"/>
  <c r="P2433" i="4"/>
  <c r="P2432" i="4"/>
  <c r="P2435" i="4"/>
  <c r="P2429" i="4"/>
  <c r="P2428" i="4"/>
  <c r="P2427" i="4"/>
  <c r="P2426" i="4"/>
  <c r="P2425" i="4"/>
  <c r="P2424" i="4"/>
  <c r="P2422" i="4"/>
  <c r="P2421" i="4"/>
  <c r="P2420" i="4"/>
  <c r="P2419" i="4"/>
  <c r="P2418" i="4"/>
  <c r="P2417" i="4"/>
  <c r="P2414" i="4"/>
  <c r="P2413" i="4"/>
  <c r="P2416" i="4"/>
  <c r="P2415" i="4"/>
  <c r="P2412" i="4"/>
  <c r="P2411" i="4"/>
  <c r="P2408" i="4"/>
  <c r="P2407" i="4"/>
  <c r="P2406" i="4"/>
  <c r="P2405" i="4"/>
  <c r="P2404" i="4"/>
  <c r="P2403" i="4"/>
  <c r="P2402" i="4"/>
  <c r="P2401" i="4"/>
  <c r="P2400" i="4"/>
  <c r="P2397" i="4"/>
  <c r="P2399" i="4"/>
  <c r="P2394" i="4"/>
  <c r="P2391" i="4"/>
  <c r="P2393" i="4"/>
  <c r="P2392" i="4"/>
  <c r="P2390" i="4"/>
  <c r="P2388" i="4"/>
  <c r="P2389" i="4"/>
  <c r="P2383" i="4"/>
  <c r="P2385" i="4"/>
  <c r="P2384" i="4"/>
  <c r="P2382" i="4"/>
  <c r="P2381" i="4"/>
  <c r="P2379" i="4"/>
  <c r="P2378" i="4"/>
  <c r="P2377" i="4"/>
  <c r="P2375" i="4"/>
  <c r="P2374" i="4"/>
  <c r="P2376" i="4"/>
  <c r="P2372" i="4"/>
  <c r="P2371" i="4"/>
  <c r="P2370" i="4"/>
  <c r="P2369" i="4"/>
  <c r="P2365" i="4"/>
  <c r="P2366" i="4"/>
  <c r="P2367" i="4"/>
  <c r="P2363" i="4"/>
  <c r="P2361" i="4"/>
  <c r="P2360" i="4"/>
  <c r="P2359" i="4"/>
  <c r="P2358" i="4"/>
  <c r="P2357" i="4"/>
  <c r="P2356" i="4"/>
  <c r="P2355" i="4"/>
  <c r="P2351" i="4"/>
  <c r="P2349" i="4"/>
  <c r="P2354" i="4"/>
  <c r="P2353" i="4"/>
  <c r="P2350" i="4"/>
  <c r="P2348" i="4"/>
  <c r="P2347" i="4"/>
  <c r="P2346" i="4"/>
  <c r="P2343" i="4"/>
  <c r="P2344" i="4"/>
  <c r="P2341" i="4"/>
  <c r="P2340" i="4"/>
  <c r="P2339" i="4"/>
  <c r="P2335" i="4"/>
  <c r="P2336" i="4"/>
  <c r="P2334" i="4"/>
  <c r="P2331" i="4"/>
  <c r="P2330" i="4"/>
  <c r="P2329" i="4"/>
  <c r="P2328" i="4"/>
  <c r="P2327" i="4"/>
  <c r="P2326" i="4"/>
  <c r="P2325" i="4"/>
  <c r="P2324" i="4"/>
  <c r="P2323" i="4"/>
  <c r="P2321" i="4"/>
  <c r="P2320" i="4"/>
  <c r="P2319" i="4"/>
  <c r="P2317" i="4"/>
  <c r="P2316" i="4"/>
  <c r="P2314" i="4"/>
  <c r="P2318" i="4"/>
  <c r="P2313" i="4"/>
  <c r="P2312" i="4"/>
  <c r="P2311" i="4"/>
  <c r="P2309" i="4"/>
  <c r="P2308" i="4"/>
  <c r="P2304" i="4"/>
  <c r="P2302" i="4"/>
  <c r="P2303" i="4"/>
  <c r="P2299" i="4"/>
  <c r="P2298" i="4"/>
  <c r="P2296" i="4"/>
  <c r="P2295" i="4"/>
  <c r="P2291" i="4"/>
  <c r="P2290" i="4"/>
  <c r="P2286" i="4"/>
  <c r="P2289" i="4"/>
  <c r="P2288" i="4"/>
  <c r="P2287" i="4"/>
  <c r="P2285" i="4"/>
  <c r="P2281" i="4"/>
  <c r="P2279" i="4"/>
  <c r="P2276" i="4"/>
  <c r="P2283" i="4"/>
  <c r="P2282" i="4"/>
  <c r="P2280" i="4"/>
  <c r="P2278" i="4"/>
  <c r="P2277" i="4"/>
  <c r="P2274" i="4"/>
  <c r="P2271" i="4"/>
  <c r="P2268" i="4"/>
  <c r="P2269" i="4"/>
  <c r="P2275" i="4"/>
  <c r="P2267" i="4"/>
  <c r="P2264" i="4"/>
  <c r="P2266" i="4"/>
  <c r="P2263" i="4"/>
  <c r="P2262" i="4"/>
  <c r="P2260" i="4"/>
  <c r="P2258" i="4"/>
  <c r="P2257" i="4"/>
  <c r="P2255" i="4"/>
  <c r="P2254" i="4"/>
  <c r="P2253" i="4"/>
  <c r="P2252" i="4"/>
  <c r="P2251" i="4"/>
  <c r="P2250" i="4"/>
  <c r="P2249" i="4"/>
  <c r="P2248" i="4"/>
  <c r="P2247" i="4"/>
  <c r="P2246" i="4"/>
  <c r="P2244" i="4"/>
  <c r="P2242" i="4"/>
  <c r="P2241" i="4"/>
  <c r="P2239" i="4"/>
  <c r="P2237" i="4"/>
  <c r="P2236" i="4"/>
  <c r="P2233" i="4"/>
  <c r="P2232" i="4"/>
  <c r="P2229" i="4"/>
  <c r="P2230" i="4"/>
  <c r="P2228" i="4"/>
  <c r="P2227" i="4"/>
  <c r="P2225" i="4"/>
  <c r="P2223" i="4"/>
  <c r="P2221" i="4"/>
  <c r="P2219" i="4"/>
  <c r="P2218" i="4"/>
  <c r="P2216" i="4"/>
  <c r="P2214" i="4"/>
  <c r="P2212" i="4"/>
  <c r="P2209" i="4"/>
  <c r="P2207" i="4"/>
  <c r="P2205" i="4"/>
  <c r="P2204" i="4"/>
  <c r="P2202" i="4"/>
  <c r="P2200" i="4"/>
  <c r="P2199" i="4"/>
  <c r="P2195" i="4"/>
  <c r="P2194" i="4"/>
  <c r="P2192" i="4"/>
  <c r="P2191" i="4"/>
  <c r="P2189" i="4"/>
  <c r="P2188" i="4"/>
  <c r="P2187" i="4"/>
  <c r="P2186" i="4"/>
  <c r="P2183" i="4"/>
  <c r="P2182" i="4"/>
  <c r="P2184" i="4"/>
  <c r="P2181" i="4"/>
  <c r="P2179" i="4"/>
  <c r="P2180" i="4"/>
  <c r="P2178" i="4"/>
  <c r="P2177" i="4"/>
  <c r="P2176" i="4"/>
  <c r="P2173" i="4"/>
  <c r="P2171" i="4"/>
  <c r="P2170" i="4"/>
  <c r="P2169" i="4"/>
  <c r="P2168" i="4"/>
  <c r="P2167" i="4"/>
  <c r="P2166" i="4"/>
  <c r="P2165" i="4"/>
  <c r="P2164" i="4"/>
  <c r="P2163" i="4"/>
  <c r="P2162" i="4"/>
  <c r="P2161" i="4"/>
  <c r="P2160" i="4"/>
  <c r="P2159" i="4"/>
  <c r="P2156" i="4"/>
  <c r="P2157" i="4"/>
  <c r="P2154" i="4"/>
  <c r="P2155" i="4"/>
  <c r="P2152" i="4"/>
  <c r="P2151" i="4"/>
  <c r="P2150" i="4"/>
  <c r="P2149" i="4"/>
  <c r="P2147" i="4"/>
  <c r="P2146" i="4"/>
  <c r="P2145" i="4"/>
  <c r="P2144" i="4"/>
  <c r="P2143" i="4"/>
  <c r="P2140" i="4"/>
  <c r="P2139" i="4"/>
  <c r="P2138" i="4"/>
  <c r="P2136" i="4"/>
  <c r="P2135" i="4"/>
  <c r="P2134" i="4"/>
  <c r="P2133" i="4"/>
  <c r="P2132" i="4"/>
  <c r="P2131" i="4"/>
  <c r="P2130" i="4"/>
  <c r="P2128" i="4"/>
  <c r="P2127" i="4"/>
  <c r="P2126" i="4"/>
  <c r="P2125" i="4"/>
  <c r="P2129" i="4"/>
  <c r="P2124" i="4"/>
  <c r="P2123" i="4"/>
  <c r="P2122" i="4"/>
  <c r="P2121" i="4"/>
  <c r="P2118" i="4"/>
  <c r="P2120" i="4"/>
  <c r="P2119" i="4"/>
  <c r="P2117" i="4"/>
  <c r="P2116" i="4"/>
  <c r="P2114" i="4"/>
  <c r="P2115" i="4"/>
  <c r="P2112" i="4"/>
  <c r="P2113" i="4"/>
  <c r="P2111" i="4"/>
  <c r="P2110" i="4"/>
  <c r="P2098" i="4"/>
  <c r="P2107" i="4"/>
  <c r="P2106" i="4"/>
  <c r="P2105" i="4"/>
  <c r="P2104" i="4"/>
  <c r="P2102" i="4"/>
  <c r="P2101" i="4"/>
  <c r="P2100" i="4"/>
  <c r="P2099" i="4"/>
  <c r="P2095" i="4"/>
  <c r="P2094" i="4"/>
  <c r="P2093" i="4"/>
  <c r="P2092" i="4"/>
  <c r="P2090" i="4"/>
  <c r="P2087" i="4"/>
  <c r="P2088" i="4"/>
  <c r="P2086" i="4"/>
  <c r="P2085" i="4"/>
  <c r="P2083" i="4"/>
  <c r="P2084" i="4"/>
  <c r="P2082" i="4"/>
  <c r="P2081" i="4"/>
  <c r="P2080" i="4"/>
  <c r="P2079" i="4"/>
  <c r="P2078" i="4"/>
  <c r="P2077" i="4"/>
  <c r="P2076" i="4"/>
  <c r="P2075" i="4"/>
  <c r="P2074" i="4"/>
  <c r="P2073" i="4"/>
  <c r="P2071" i="4"/>
  <c r="P2070" i="4"/>
  <c r="P2069" i="4"/>
  <c r="P2068" i="4"/>
  <c r="P2067" i="4"/>
  <c r="P2066" i="4"/>
  <c r="P2065" i="4"/>
  <c r="P2064" i="4"/>
  <c r="P2063" i="4"/>
  <c r="P2062" i="4"/>
  <c r="P2059" i="4"/>
  <c r="P2060" i="4"/>
  <c r="P2054" i="4"/>
  <c r="P2058" i="4"/>
  <c r="P2057" i="4"/>
  <c r="P2056" i="4"/>
  <c r="P2055" i="4"/>
  <c r="P2053" i="4"/>
  <c r="P2052" i="4"/>
  <c r="P2049" i="4"/>
  <c r="P2050" i="4"/>
  <c r="P2047" i="4"/>
  <c r="P2048" i="4"/>
  <c r="P2046" i="4"/>
  <c r="P2042" i="4"/>
  <c r="P2040" i="4"/>
  <c r="P2043" i="4"/>
  <c r="P2041" i="4"/>
  <c r="P2039" i="4"/>
  <c r="P2038" i="4"/>
  <c r="P2036" i="4"/>
  <c r="P2035" i="4"/>
  <c r="P2031" i="4"/>
  <c r="P2034" i="4"/>
  <c r="P2033" i="4"/>
  <c r="P2032" i="4"/>
  <c r="P2030" i="4"/>
  <c r="P2029" i="4"/>
  <c r="P2028" i="4"/>
  <c r="P2025" i="4"/>
  <c r="P2027" i="4"/>
  <c r="P2024" i="4"/>
  <c r="P2023" i="4"/>
  <c r="P2021" i="4"/>
  <c r="P2017" i="4"/>
  <c r="P2020" i="4"/>
  <c r="P2019" i="4"/>
  <c r="P2018" i="4"/>
  <c r="P2016" i="4"/>
  <c r="P2012" i="4"/>
  <c r="P2013" i="4"/>
  <c r="P2008" i="4"/>
  <c r="P2011" i="4"/>
  <c r="P2010" i="4"/>
  <c r="P2009" i="4"/>
  <c r="P2007" i="4"/>
  <c r="P2005" i="4"/>
  <c r="P2003" i="4"/>
  <c r="P2004" i="4"/>
  <c r="P2002" i="4"/>
  <c r="P2001" i="4"/>
  <c r="P2000" i="4"/>
  <c r="P1999" i="4"/>
  <c r="P1998" i="4"/>
  <c r="P1997" i="4"/>
  <c r="P1993" i="4"/>
  <c r="P1992" i="4"/>
  <c r="P1996" i="4"/>
  <c r="P1995" i="4"/>
  <c r="P1991" i="4"/>
  <c r="P1990" i="4"/>
  <c r="P1989" i="4"/>
  <c r="P1985" i="4"/>
  <c r="P1988" i="4"/>
  <c r="P1986" i="4"/>
  <c r="P1984" i="4"/>
  <c r="P1981" i="4"/>
  <c r="P1980" i="4"/>
  <c r="P1979" i="4"/>
  <c r="P1978" i="4"/>
  <c r="P1977" i="4"/>
  <c r="P1976" i="4"/>
  <c r="P1973" i="4"/>
  <c r="P1967" i="4"/>
  <c r="P1970" i="4"/>
  <c r="P1971" i="4"/>
  <c r="P1968" i="4"/>
  <c r="P1966" i="4"/>
  <c r="P1965" i="4"/>
  <c r="P1962" i="4"/>
  <c r="P1964" i="4"/>
  <c r="P1963" i="4"/>
  <c r="P1960" i="4"/>
  <c r="P1959" i="4"/>
  <c r="P1958" i="4"/>
  <c r="P1957" i="4"/>
  <c r="P1956" i="4"/>
  <c r="P1954" i="4"/>
  <c r="P1955" i="4"/>
  <c r="P1953" i="4"/>
  <c r="P1952" i="4"/>
  <c r="P1951" i="4"/>
  <c r="P1949" i="4"/>
  <c r="P1948" i="4"/>
  <c r="P1947" i="4"/>
  <c r="P1942" i="4"/>
  <c r="P1946" i="4"/>
  <c r="P1944" i="4"/>
  <c r="P1939" i="4"/>
  <c r="P1945" i="4"/>
  <c r="P1943" i="4"/>
  <c r="P1941" i="4"/>
  <c r="P1940" i="4"/>
  <c r="P1938" i="4"/>
  <c r="P1933" i="4"/>
  <c r="P1932" i="4"/>
  <c r="P1931" i="4"/>
  <c r="P1930" i="4"/>
  <c r="P1927" i="4"/>
  <c r="P1928" i="4"/>
  <c r="P1926" i="4"/>
  <c r="P1929" i="4"/>
  <c r="P1925" i="4"/>
  <c r="P1924" i="4"/>
  <c r="P1923" i="4"/>
  <c r="P1922" i="4"/>
  <c r="P1921" i="4"/>
  <c r="P1920" i="4"/>
  <c r="P1919" i="4"/>
  <c r="P1917" i="4"/>
  <c r="P1918" i="4"/>
  <c r="P1914" i="4"/>
  <c r="P1916" i="4"/>
  <c r="P1911" i="4"/>
  <c r="P1913" i="4"/>
  <c r="P1912" i="4"/>
  <c r="P1910" i="4"/>
  <c r="P1904" i="4"/>
  <c r="P1902" i="4"/>
  <c r="P1909" i="4"/>
  <c r="P1908" i="4"/>
  <c r="P1907" i="4"/>
  <c r="P1903" i="4"/>
  <c r="P1901" i="4"/>
  <c r="P1899" i="4"/>
  <c r="P1900" i="4"/>
  <c r="P1898" i="4"/>
  <c r="P1897" i="4"/>
  <c r="P1896" i="4"/>
  <c r="P1891" i="4"/>
  <c r="P1893" i="4"/>
  <c r="P1890" i="4"/>
  <c r="P1895" i="4"/>
  <c r="P1894" i="4"/>
  <c r="P1889" i="4"/>
  <c r="P1888" i="4"/>
  <c r="P1887" i="4"/>
  <c r="P1886" i="4"/>
  <c r="P1883" i="4"/>
  <c r="P1884" i="4"/>
  <c r="P1875" i="4"/>
  <c r="P1882" i="4"/>
  <c r="P1881" i="4"/>
  <c r="P1880" i="4"/>
  <c r="P1879" i="4"/>
  <c r="P1878" i="4"/>
  <c r="P1877" i="4"/>
  <c r="P1876" i="4"/>
  <c r="P1874" i="4"/>
  <c r="P1867" i="4"/>
  <c r="P1870" i="4"/>
  <c r="P1868" i="4"/>
  <c r="P1872" i="4"/>
  <c r="P1871" i="4"/>
  <c r="P1866" i="4"/>
  <c r="P1865" i="4"/>
  <c r="P1864" i="4"/>
  <c r="P1863" i="4"/>
  <c r="P1860" i="4"/>
  <c r="P1861" i="4"/>
  <c r="P1859" i="4"/>
  <c r="P1855" i="4"/>
  <c r="P1858" i="4"/>
  <c r="P1857" i="4"/>
  <c r="P1854" i="4"/>
  <c r="P1851" i="4"/>
  <c r="P1848" i="4"/>
  <c r="P1850" i="4"/>
  <c r="P1843" i="4"/>
  <c r="P1847" i="4"/>
  <c r="P1841" i="4"/>
  <c r="P1845" i="4"/>
  <c r="P1842" i="4"/>
  <c r="P1840" i="4"/>
  <c r="P1838" i="4"/>
  <c r="P1837" i="4"/>
  <c r="P1833" i="4"/>
  <c r="P1830" i="4"/>
  <c r="P1835" i="4"/>
  <c r="P1834" i="4"/>
  <c r="P1831" i="4"/>
  <c r="P1829" i="4"/>
  <c r="P1826" i="4"/>
  <c r="P1827" i="4"/>
  <c r="P1825" i="4"/>
  <c r="P1823" i="4"/>
  <c r="P1822" i="4"/>
  <c r="P1820" i="4"/>
  <c r="P1818" i="4"/>
  <c r="P1821" i="4"/>
  <c r="P1813" i="4"/>
  <c r="P1812" i="4"/>
  <c r="P1817" i="4"/>
  <c r="P1815" i="4"/>
  <c r="P1811" i="4"/>
  <c r="P1810" i="4"/>
  <c r="P1809" i="4"/>
  <c r="P1808" i="4"/>
  <c r="P1807" i="4"/>
  <c r="P1806" i="4"/>
  <c r="P1805" i="4"/>
  <c r="P1804" i="4"/>
  <c r="P1803" i="4"/>
  <c r="P1802" i="4"/>
  <c r="P1801" i="4"/>
  <c r="P1800" i="4"/>
  <c r="P1799" i="4"/>
  <c r="P1797" i="4"/>
  <c r="P1796" i="4"/>
  <c r="P1795" i="4"/>
  <c r="P1793" i="4"/>
  <c r="P1790" i="4"/>
  <c r="P1791" i="4"/>
  <c r="P1789" i="4"/>
  <c r="P1788" i="4"/>
  <c r="P1786" i="4"/>
  <c r="P1787" i="4"/>
  <c r="P1785" i="4"/>
  <c r="P1784" i="4"/>
  <c r="P1783" i="4"/>
  <c r="P1782" i="4"/>
  <c r="P1781" i="4"/>
  <c r="P1780" i="4"/>
  <c r="P1779" i="4"/>
  <c r="P1776" i="4"/>
  <c r="P1774" i="4"/>
  <c r="P1773" i="4"/>
  <c r="P1772" i="4"/>
  <c r="P1771" i="4"/>
  <c r="P1770" i="4"/>
  <c r="P1769" i="4"/>
  <c r="P1768" i="4"/>
  <c r="P1767" i="4"/>
  <c r="P1763" i="4"/>
  <c r="P1758" i="4"/>
  <c r="P1762" i="4"/>
  <c r="P1761" i="4"/>
  <c r="P1755" i="4"/>
  <c r="P1757" i="4"/>
  <c r="P1756" i="4"/>
  <c r="P1754" i="4"/>
  <c r="P1753" i="4"/>
  <c r="P1752" i="4"/>
  <c r="P1751" i="4"/>
  <c r="P1750" i="4"/>
  <c r="P1747" i="4"/>
  <c r="P1746" i="4"/>
  <c r="P1745" i="4"/>
  <c r="P1744" i="4"/>
  <c r="P1742" i="4"/>
  <c r="P1741" i="4"/>
  <c r="P1739" i="4"/>
  <c r="P1738" i="4"/>
  <c r="P1737" i="4"/>
  <c r="P1736" i="4"/>
  <c r="P1735" i="4"/>
  <c r="P1734" i="4"/>
  <c r="P1731" i="4"/>
  <c r="P1729" i="4"/>
  <c r="P1728" i="4"/>
  <c r="P1727" i="4"/>
  <c r="P1725" i="4"/>
  <c r="P1724" i="4"/>
  <c r="P1723" i="4"/>
  <c r="P1722" i="4"/>
  <c r="P1721" i="4"/>
  <c r="P1720" i="4"/>
  <c r="P1718" i="4"/>
  <c r="P1716" i="4"/>
  <c r="P1715" i="4"/>
  <c r="P1714" i="4"/>
  <c r="P1713" i="4"/>
  <c r="P1711" i="4"/>
  <c r="P1710" i="4"/>
  <c r="P1709" i="4"/>
  <c r="P1707" i="4"/>
  <c r="P1706" i="4"/>
  <c r="P1705" i="4"/>
  <c r="P1704" i="4"/>
  <c r="P1703" i="4"/>
  <c r="P1701" i="4"/>
  <c r="P1700" i="4"/>
  <c r="P1699" i="4"/>
  <c r="P1698" i="4"/>
  <c r="P1696" i="4"/>
  <c r="P1695" i="4"/>
  <c r="P1694" i="4"/>
  <c r="P1693" i="4"/>
  <c r="P1692" i="4"/>
  <c r="P1691" i="4"/>
  <c r="P1689" i="4"/>
  <c r="P1688" i="4"/>
  <c r="P1687" i="4"/>
  <c r="P1686" i="4"/>
  <c r="P1685" i="4"/>
  <c r="P1684" i="4"/>
  <c r="P1683" i="4"/>
  <c r="P1682" i="4"/>
  <c r="P1681" i="4"/>
  <c r="P1680" i="4"/>
  <c r="P1679" i="4"/>
  <c r="P1678" i="4"/>
  <c r="P1677" i="4"/>
  <c r="P1676" i="4"/>
  <c r="P1675" i="4"/>
  <c r="P1674" i="4"/>
  <c r="P1673" i="4"/>
  <c r="P1672" i="4"/>
  <c r="P1671" i="4"/>
  <c r="P1670" i="4"/>
  <c r="P1669" i="4"/>
  <c r="P1668" i="4"/>
  <c r="P1667" i="4"/>
  <c r="P1666" i="4"/>
  <c r="P1665" i="4"/>
  <c r="P1664" i="4"/>
  <c r="P1663" i="4"/>
  <c r="P1662" i="4"/>
  <c r="P1661" i="4"/>
  <c r="P1660" i="4"/>
  <c r="P1659" i="4"/>
  <c r="P1658" i="4"/>
  <c r="P1656" i="4"/>
  <c r="P1654" i="4"/>
  <c r="P1649" i="4"/>
  <c r="P1648" i="4"/>
  <c r="P1646" i="4"/>
  <c r="P1645" i="4"/>
  <c r="P1642" i="4"/>
  <c r="P1641" i="4"/>
  <c r="P1640" i="4"/>
  <c r="P1638" i="4"/>
  <c r="P1634" i="4"/>
  <c r="P1633" i="4"/>
  <c r="P1632" i="4"/>
  <c r="P1630" i="4"/>
  <c r="P1629" i="4"/>
  <c r="P1628" i="4"/>
  <c r="P1627" i="4"/>
  <c r="P1624" i="4"/>
  <c r="P1622" i="4"/>
  <c r="P1621" i="4"/>
  <c r="P1618" i="4"/>
  <c r="P1617" i="4"/>
  <c r="P1613" i="4"/>
  <c r="P1612" i="4"/>
  <c r="P1611" i="4"/>
  <c r="P1610" i="4"/>
  <c r="P1609" i="4"/>
  <c r="P1608" i="4"/>
  <c r="P1607" i="4"/>
  <c r="P1606" i="4"/>
  <c r="P1604" i="4"/>
  <c r="P1603" i="4"/>
  <c r="P1602" i="4"/>
  <c r="P1601" i="4"/>
  <c r="P1600" i="4"/>
  <c r="P1599" i="4"/>
  <c r="P1598" i="4"/>
  <c r="P1597" i="4"/>
  <c r="P1594" i="4"/>
  <c r="P1593" i="4"/>
  <c r="P1592" i="4"/>
  <c r="P1591" i="4"/>
  <c r="P1590" i="4"/>
  <c r="P1589" i="4"/>
  <c r="P1588" i="4"/>
  <c r="P1584" i="4"/>
  <c r="P1583" i="4"/>
  <c r="P1582" i="4"/>
  <c r="P1580" i="4"/>
  <c r="P1581" i="4"/>
  <c r="P1579" i="4"/>
  <c r="P1578" i="4"/>
  <c r="P1577" i="4"/>
  <c r="P1576" i="4"/>
  <c r="P1575" i="4"/>
  <c r="P1574" i="4"/>
  <c r="P1573" i="4"/>
  <c r="P1572" i="4"/>
  <c r="P1571" i="4"/>
  <c r="P1570" i="4"/>
  <c r="P1569" i="4"/>
  <c r="P1568" i="4"/>
  <c r="P1567" i="4"/>
  <c r="P1566" i="4"/>
  <c r="P1565" i="4"/>
  <c r="P1564" i="4"/>
  <c r="P1563" i="4"/>
  <c r="P1562" i="4"/>
  <c r="P1561" i="4"/>
  <c r="P1560" i="4"/>
  <c r="P1558" i="4"/>
  <c r="P1557" i="4"/>
  <c r="P1556" i="4"/>
  <c r="P1555" i="4"/>
  <c r="P1554" i="4"/>
  <c r="P1553" i="4"/>
  <c r="P1549" i="4"/>
  <c r="P1548" i="4"/>
  <c r="P1543" i="4"/>
  <c r="P1545" i="4"/>
  <c r="P1546" i="4"/>
  <c r="P1541" i="4"/>
  <c r="P1539" i="4"/>
  <c r="P1538" i="4"/>
  <c r="P1536" i="4"/>
  <c r="P1535" i="4"/>
  <c r="P1534" i="4"/>
  <c r="P1533" i="4"/>
  <c r="P1530" i="4"/>
  <c r="P1528" i="4"/>
  <c r="P1531" i="4"/>
  <c r="P1529" i="4"/>
  <c r="P1526" i="4"/>
  <c r="P1524" i="4"/>
  <c r="P1523" i="4"/>
  <c r="P1521" i="4"/>
  <c r="P1520" i="4"/>
  <c r="P1519" i="4"/>
  <c r="P1518" i="4"/>
  <c r="P1517" i="4"/>
  <c r="P1516" i="4"/>
  <c r="P1515" i="4"/>
  <c r="P1514" i="4"/>
  <c r="P1513" i="4"/>
  <c r="P1511" i="4"/>
  <c r="P1510" i="4"/>
  <c r="P1509" i="4"/>
  <c r="P1508" i="4"/>
  <c r="P1507" i="4"/>
  <c r="P1506" i="4"/>
  <c r="P1505" i="4"/>
  <c r="P1504" i="4"/>
  <c r="P1503" i="4"/>
  <c r="P1502" i="4"/>
  <c r="P1501" i="4"/>
  <c r="P1500" i="4"/>
  <c r="P1495" i="4"/>
  <c r="P1494" i="4"/>
  <c r="P1492" i="4"/>
  <c r="P1491" i="4"/>
  <c r="P1490" i="4"/>
  <c r="P1487" i="4"/>
  <c r="P1486" i="4"/>
  <c r="P1485" i="4"/>
  <c r="P1484" i="4"/>
  <c r="P1483" i="4"/>
  <c r="P1482" i="4"/>
  <c r="P1481" i="4"/>
  <c r="P1480" i="4"/>
  <c r="P1479" i="4"/>
  <c r="P1478" i="4"/>
  <c r="P1476" i="4"/>
  <c r="P1475" i="4"/>
  <c r="P1474" i="4"/>
  <c r="P1473" i="4"/>
  <c r="P1472" i="4"/>
  <c r="P1471" i="4"/>
  <c r="P1470" i="4"/>
  <c r="P1469" i="4"/>
  <c r="P1468" i="4"/>
  <c r="P1467" i="4"/>
  <c r="P1466" i="4"/>
  <c r="P1465" i="4"/>
  <c r="P1464" i="4"/>
  <c r="P1463" i="4"/>
  <c r="P1462" i="4"/>
  <c r="P1461" i="4"/>
  <c r="P1460" i="4"/>
  <c r="P1459" i="4"/>
  <c r="P1458" i="4"/>
  <c r="P1457" i="4"/>
  <c r="P1456" i="4"/>
  <c r="P1454" i="4"/>
  <c r="P1453" i="4"/>
  <c r="P1452" i="4"/>
  <c r="P1451" i="4"/>
  <c r="P1450" i="4"/>
  <c r="P1449" i="4"/>
  <c r="P1448" i="4"/>
  <c r="P1447" i="4"/>
  <c r="P1446" i="4"/>
  <c r="P1445" i="4"/>
  <c r="P1444" i="4"/>
  <c r="P1443" i="4"/>
  <c r="P1442" i="4"/>
  <c r="P1441" i="4"/>
  <c r="P1440" i="4"/>
  <c r="P1439" i="4"/>
  <c r="P1438" i="4"/>
  <c r="P1437" i="4"/>
  <c r="P1436" i="4"/>
  <c r="P1435" i="4"/>
  <c r="P1434" i="4"/>
  <c r="P1433" i="4"/>
  <c r="P1432" i="4"/>
  <c r="P1431" i="4"/>
  <c r="P1430" i="4"/>
  <c r="P1429" i="4"/>
  <c r="P1428" i="4"/>
  <c r="P1427" i="4"/>
  <c r="P1426" i="4"/>
  <c r="P1425" i="4"/>
  <c r="P1424" i="4"/>
  <c r="P1423" i="4"/>
  <c r="P1422" i="4"/>
  <c r="P1415" i="4"/>
  <c r="P1414" i="4"/>
  <c r="O8498" i="4"/>
  <c r="O8497" i="4"/>
  <c r="O8496" i="4"/>
  <c r="O8495" i="4"/>
  <c r="O8494" i="4"/>
  <c r="O8493" i="4"/>
  <c r="O8492" i="4"/>
  <c r="O8491" i="4"/>
  <c r="O8490" i="4"/>
  <c r="O8489" i="4"/>
  <c r="O8488" i="4"/>
  <c r="O8487" i="4"/>
  <c r="O8486" i="4"/>
  <c r="O8485" i="4"/>
  <c r="O8484" i="4"/>
  <c r="O8483" i="4"/>
  <c r="O8482" i="4"/>
  <c r="O8481" i="4"/>
  <c r="O8480" i="4"/>
  <c r="O8479" i="4"/>
  <c r="O8478" i="4"/>
  <c r="O8477" i="4"/>
  <c r="O8476" i="4"/>
  <c r="O8475" i="4"/>
  <c r="O8474" i="4"/>
  <c r="O8473" i="4"/>
  <c r="O8472" i="4"/>
  <c r="O8471" i="4"/>
  <c r="O8470" i="4"/>
  <c r="O8469" i="4"/>
  <c r="O8468" i="4"/>
  <c r="O8467" i="4"/>
  <c r="O8466" i="4"/>
  <c r="O8465" i="4"/>
  <c r="O8464" i="4"/>
  <c r="O8463" i="4"/>
  <c r="O8462" i="4"/>
  <c r="O8461" i="4"/>
  <c r="O8460" i="4"/>
  <c r="O8459" i="4"/>
  <c r="O8458" i="4"/>
  <c r="O8457" i="4"/>
  <c r="O8456" i="4"/>
  <c r="O8455" i="4"/>
  <c r="O8454" i="4"/>
  <c r="O8453" i="4"/>
  <c r="O8452" i="4"/>
  <c r="O8451" i="4"/>
  <c r="O8450" i="4"/>
  <c r="O8449" i="4"/>
  <c r="O8448" i="4"/>
  <c r="O8447" i="4"/>
  <c r="O8446" i="4"/>
  <c r="O8445" i="4"/>
  <c r="O8444" i="4"/>
  <c r="O8443" i="4"/>
  <c r="O8442" i="4"/>
  <c r="O8441" i="4"/>
  <c r="O8440" i="4"/>
  <c r="O8439" i="4"/>
  <c r="O8438" i="4"/>
  <c r="O8437" i="4"/>
  <c r="O8436" i="4"/>
  <c r="O8435" i="4"/>
  <c r="O8434" i="4"/>
  <c r="O8433" i="4"/>
  <c r="O8432" i="4"/>
  <c r="O8431" i="4"/>
  <c r="O8430" i="4"/>
  <c r="O8429" i="4"/>
  <c r="O8428" i="4"/>
  <c r="O8427" i="4"/>
  <c r="O8426" i="4"/>
  <c r="O8425" i="4"/>
  <c r="O8424" i="4"/>
  <c r="O8423" i="4"/>
  <c r="O8422" i="4"/>
  <c r="O8421" i="4"/>
  <c r="O8420" i="4"/>
  <c r="O8419" i="4"/>
  <c r="O8418" i="4"/>
  <c r="O8417" i="4"/>
  <c r="O8416" i="4"/>
  <c r="O8415" i="4"/>
  <c r="O8414" i="4"/>
  <c r="O8413" i="4"/>
  <c r="O8412" i="4"/>
  <c r="O8411" i="4"/>
  <c r="O8410" i="4"/>
  <c r="O8409" i="4"/>
  <c r="O8408" i="4"/>
  <c r="O8407" i="4"/>
  <c r="O8406" i="4"/>
  <c r="O8405" i="4"/>
  <c r="O8404" i="4"/>
  <c r="O8403" i="4"/>
  <c r="O8402" i="4"/>
  <c r="O8401" i="4"/>
  <c r="O8400" i="4"/>
  <c r="O8399" i="4"/>
  <c r="O8398" i="4"/>
  <c r="O8397" i="4"/>
  <c r="O8396" i="4"/>
  <c r="O8395" i="4"/>
  <c r="O8394" i="4"/>
  <c r="O8393" i="4"/>
  <c r="O8392" i="4"/>
  <c r="O8391" i="4"/>
  <c r="O8390" i="4"/>
  <c r="O8389" i="4"/>
  <c r="O8388" i="4"/>
  <c r="O8387" i="4"/>
  <c r="O8386" i="4"/>
  <c r="O8385" i="4"/>
  <c r="O8384" i="4"/>
  <c r="O8383" i="4"/>
  <c r="O8382" i="4"/>
  <c r="O8381" i="4"/>
  <c r="O8380" i="4"/>
  <c r="O8379" i="4"/>
  <c r="O8378" i="4"/>
  <c r="O8377" i="4"/>
  <c r="O8376" i="4"/>
  <c r="O8375" i="4"/>
  <c r="O8374" i="4"/>
  <c r="O8373" i="4"/>
  <c r="O8372" i="4"/>
  <c r="O8371" i="4"/>
  <c r="O8370" i="4"/>
  <c r="O8369" i="4"/>
  <c r="O8368" i="4"/>
  <c r="O8367" i="4"/>
  <c r="O8366" i="4"/>
  <c r="O8365" i="4"/>
  <c r="O8364" i="4"/>
  <c r="O8363" i="4"/>
  <c r="O8362" i="4"/>
  <c r="O8361" i="4"/>
  <c r="O8360" i="4"/>
  <c r="O8359" i="4"/>
  <c r="O8358" i="4"/>
  <c r="O8357" i="4"/>
  <c r="O8356" i="4"/>
  <c r="O8355" i="4"/>
  <c r="O8354" i="4"/>
  <c r="O8353" i="4"/>
  <c r="O8352" i="4"/>
  <c r="O8351" i="4"/>
  <c r="O8350" i="4"/>
  <c r="O8349" i="4"/>
  <c r="O8348" i="4"/>
  <c r="O8347" i="4"/>
  <c r="O8346" i="4"/>
  <c r="O8345" i="4"/>
  <c r="O8344" i="4"/>
  <c r="O8343" i="4"/>
  <c r="O8342" i="4"/>
  <c r="O8341" i="4"/>
  <c r="O8340" i="4"/>
  <c r="O8338" i="4"/>
  <c r="O8337" i="4"/>
  <c r="O8336" i="4"/>
  <c r="O8335" i="4"/>
  <c r="O8334" i="4"/>
  <c r="O8333" i="4"/>
  <c r="O8332" i="4"/>
  <c r="O8331" i="4"/>
  <c r="O8330" i="4"/>
  <c r="O8329" i="4"/>
  <c r="O8328" i="4"/>
  <c r="O8327" i="4"/>
  <c r="O8326" i="4"/>
  <c r="O8325" i="4"/>
  <c r="O8324" i="4"/>
  <c r="O8323" i="4"/>
  <c r="O8322" i="4"/>
  <c r="O8321" i="4"/>
  <c r="O8320" i="4"/>
  <c r="O8319" i="4"/>
  <c r="O8318" i="4"/>
  <c r="O8317" i="4"/>
  <c r="O8316" i="4"/>
  <c r="O8315" i="4"/>
  <c r="O8314" i="4"/>
  <c r="O8313" i="4"/>
  <c r="O8312" i="4"/>
  <c r="O8311" i="4"/>
  <c r="O8310" i="4"/>
  <c r="O8309" i="4"/>
  <c r="O8308" i="4"/>
  <c r="O8307" i="4"/>
  <c r="O8306" i="4"/>
  <c r="O8305" i="4"/>
  <c r="O8304" i="4"/>
  <c r="O8303" i="4"/>
  <c r="O8302" i="4"/>
  <c r="O8301" i="4"/>
  <c r="O8300" i="4"/>
  <c r="O8299" i="4"/>
  <c r="O8298" i="4"/>
  <c r="O8297" i="4"/>
  <c r="O8296" i="4"/>
  <c r="O8295" i="4"/>
  <c r="O8294" i="4"/>
  <c r="O8293" i="4"/>
  <c r="O8292" i="4"/>
  <c r="O8291" i="4"/>
  <c r="O8290" i="4"/>
  <c r="O8289" i="4"/>
  <c r="O8288" i="4"/>
  <c r="O8287" i="4"/>
  <c r="O8286" i="4"/>
  <c r="O8285" i="4"/>
  <c r="O8284" i="4"/>
  <c r="O8283" i="4"/>
  <c r="O8282" i="4"/>
  <c r="O8281" i="4"/>
  <c r="O8280" i="4"/>
  <c r="O8279" i="4"/>
  <c r="O8278" i="4"/>
  <c r="O8277" i="4"/>
  <c r="O8276" i="4"/>
  <c r="O8275" i="4"/>
  <c r="O8274" i="4"/>
  <c r="O8273" i="4"/>
  <c r="O8272" i="4"/>
  <c r="O8271" i="4"/>
  <c r="O8270" i="4"/>
  <c r="O8269" i="4"/>
  <c r="O8268" i="4"/>
  <c r="O8267" i="4"/>
  <c r="O8266" i="4"/>
  <c r="O8265" i="4"/>
  <c r="O8264" i="4"/>
  <c r="O8263" i="4"/>
  <c r="O8262" i="4"/>
  <c r="O8261" i="4"/>
  <c r="O8260" i="4"/>
  <c r="O8259" i="4"/>
  <c r="O8258" i="4"/>
  <c r="O8257" i="4"/>
  <c r="O8256" i="4"/>
  <c r="O8255" i="4"/>
  <c r="O8254" i="4"/>
  <c r="O8253" i="4"/>
  <c r="O8252" i="4"/>
  <c r="O8251" i="4"/>
  <c r="O8250" i="4"/>
  <c r="O8249" i="4"/>
  <c r="O8248" i="4"/>
  <c r="O8247" i="4"/>
  <c r="O8246" i="4"/>
  <c r="O8245" i="4"/>
  <c r="O8244" i="4"/>
  <c r="O8243" i="4"/>
  <c r="O8242" i="4"/>
  <c r="O8241" i="4"/>
  <c r="O8240" i="4"/>
  <c r="O8239" i="4"/>
  <c r="O8238" i="4"/>
  <c r="O8237" i="4"/>
  <c r="O8236" i="4"/>
  <c r="O8235" i="4"/>
  <c r="O8234" i="4"/>
  <c r="O8233" i="4"/>
  <c r="O8232" i="4"/>
  <c r="O8231" i="4"/>
  <c r="O8230" i="4"/>
  <c r="O8229" i="4"/>
  <c r="O8228" i="4"/>
  <c r="O8227" i="4"/>
  <c r="O8226" i="4"/>
  <c r="O8225" i="4"/>
  <c r="O8224" i="4"/>
  <c r="O8223" i="4"/>
  <c r="O8222" i="4"/>
  <c r="O8221" i="4"/>
  <c r="O8220" i="4"/>
  <c r="O8219" i="4"/>
  <c r="O8218" i="4"/>
  <c r="O8217" i="4"/>
  <c r="O8216" i="4"/>
  <c r="O8215" i="4"/>
  <c r="O8214" i="4"/>
  <c r="O8213" i="4"/>
  <c r="O8212" i="4"/>
  <c r="O8211" i="4"/>
  <c r="O8210" i="4"/>
  <c r="O8209" i="4"/>
  <c r="O8208" i="4"/>
  <c r="O8207" i="4"/>
  <c r="O8206" i="4"/>
  <c r="O8205" i="4"/>
  <c r="O8204" i="4"/>
  <c r="O8203" i="4"/>
  <c r="O8202" i="4"/>
  <c r="O8201" i="4"/>
  <c r="O8200" i="4"/>
  <c r="O8199" i="4"/>
  <c r="O8198" i="4"/>
  <c r="O8197" i="4"/>
  <c r="O8196" i="4"/>
  <c r="O8195" i="4"/>
  <c r="O8194" i="4"/>
  <c r="O8193" i="4"/>
  <c r="O8192" i="4"/>
  <c r="O8191" i="4"/>
  <c r="O8190" i="4"/>
  <c r="O8189" i="4"/>
  <c r="O8188" i="4"/>
  <c r="O8187" i="4"/>
  <c r="O8186" i="4"/>
  <c r="O8185" i="4"/>
  <c r="O8184" i="4"/>
  <c r="O8183" i="4"/>
  <c r="O8182" i="4"/>
  <c r="O8181" i="4"/>
  <c r="O8180" i="4"/>
  <c r="O8179" i="4"/>
  <c r="O8178" i="4"/>
  <c r="O8177" i="4"/>
  <c r="O8176" i="4"/>
  <c r="O8175" i="4"/>
  <c r="O8174" i="4"/>
  <c r="O8173" i="4"/>
  <c r="O8172" i="4"/>
  <c r="O8171" i="4"/>
  <c r="O8170" i="4"/>
  <c r="O8169" i="4"/>
  <c r="O8168" i="4"/>
  <c r="O8167" i="4"/>
  <c r="O8166" i="4"/>
  <c r="O8165" i="4"/>
  <c r="O8164" i="4"/>
  <c r="O8163" i="4"/>
  <c r="O8162" i="4"/>
  <c r="O8161" i="4"/>
  <c r="O8160" i="4"/>
  <c r="O8159" i="4"/>
  <c r="O8158" i="4"/>
  <c r="O8157" i="4"/>
  <c r="O8156" i="4"/>
  <c r="O8155" i="4"/>
  <c r="O8154" i="4"/>
  <c r="O8153" i="4"/>
  <c r="O8152" i="4"/>
  <c r="O8151" i="4"/>
  <c r="O8150" i="4"/>
  <c r="O8149" i="4"/>
  <c r="O8148" i="4"/>
  <c r="O8147" i="4"/>
  <c r="O8146" i="4"/>
  <c r="O8145" i="4"/>
  <c r="O8144" i="4"/>
  <c r="O8143" i="4"/>
  <c r="O8142" i="4"/>
  <c r="O8141" i="4"/>
  <c r="O8140" i="4"/>
  <c r="O8139" i="4"/>
  <c r="O8138" i="4"/>
  <c r="O8137" i="4"/>
  <c r="O8136" i="4"/>
  <c r="O8135" i="4"/>
  <c r="O8134" i="4"/>
  <c r="O8133" i="4"/>
  <c r="O8132" i="4"/>
  <c r="O8131" i="4"/>
  <c r="O8130" i="4"/>
  <c r="O8129" i="4"/>
  <c r="O8128" i="4"/>
  <c r="O8127" i="4"/>
  <c r="O8126" i="4"/>
  <c r="O8125" i="4"/>
  <c r="O8124" i="4"/>
  <c r="O8123" i="4"/>
  <c r="O8122" i="4"/>
  <c r="O8121" i="4"/>
  <c r="O8120" i="4"/>
  <c r="O8119" i="4"/>
  <c r="O8118" i="4"/>
  <c r="O8117" i="4"/>
  <c r="O8116" i="4"/>
  <c r="O8115" i="4"/>
  <c r="O8114" i="4"/>
  <c r="O8113" i="4"/>
  <c r="O8112" i="4"/>
  <c r="O8111" i="4"/>
  <c r="O8110" i="4"/>
  <c r="O8109" i="4"/>
  <c r="O8108" i="4"/>
  <c r="O8107" i="4"/>
  <c r="O8106" i="4"/>
  <c r="O8105" i="4"/>
  <c r="O8104" i="4"/>
  <c r="O8103" i="4"/>
  <c r="O8102" i="4"/>
  <c r="O8101" i="4"/>
  <c r="O8100" i="4"/>
  <c r="O8099" i="4"/>
  <c r="O8098" i="4"/>
  <c r="O8097" i="4"/>
  <c r="O8096" i="4"/>
  <c r="O8095" i="4"/>
  <c r="O8094" i="4"/>
  <c r="O8093" i="4"/>
  <c r="O8092" i="4"/>
  <c r="O8091" i="4"/>
  <c r="O8090" i="4"/>
  <c r="O8089" i="4"/>
  <c r="O8088" i="4"/>
  <c r="O8087" i="4"/>
  <c r="O8086" i="4"/>
  <c r="O8085" i="4"/>
  <c r="O8084" i="4"/>
  <c r="O8083" i="4"/>
  <c r="O8082" i="4"/>
  <c r="O8081" i="4"/>
  <c r="O8080" i="4"/>
  <c r="O8079" i="4"/>
  <c r="O8078" i="4"/>
  <c r="O8077" i="4"/>
  <c r="O8076" i="4"/>
  <c r="O8075" i="4"/>
  <c r="O8074" i="4"/>
  <c r="O8073" i="4"/>
  <c r="O8072" i="4"/>
  <c r="O8071" i="4"/>
  <c r="O8070" i="4"/>
  <c r="O8069" i="4"/>
  <c r="O8068" i="4"/>
  <c r="O8067" i="4"/>
  <c r="O8066" i="4"/>
  <c r="O8065" i="4"/>
  <c r="O8064" i="4"/>
  <c r="O8063" i="4"/>
  <c r="O8062" i="4"/>
  <c r="O8061" i="4"/>
  <c r="O8060" i="4"/>
  <c r="O8059" i="4"/>
  <c r="O8058" i="4"/>
  <c r="O8057" i="4"/>
  <c r="O8056" i="4"/>
  <c r="O8055" i="4"/>
  <c r="O8054" i="4"/>
  <c r="O8053" i="4"/>
  <c r="O8052" i="4"/>
  <c r="O8051" i="4"/>
  <c r="O8050" i="4"/>
  <c r="O8049" i="4"/>
  <c r="O8048" i="4"/>
  <c r="O8047" i="4"/>
  <c r="O8046" i="4"/>
  <c r="O8045" i="4"/>
  <c r="O8044" i="4"/>
  <c r="O8043" i="4"/>
  <c r="O8042" i="4"/>
  <c r="O8041" i="4"/>
  <c r="O8040" i="4"/>
  <c r="O8039" i="4"/>
  <c r="O8038" i="4"/>
  <c r="O8037" i="4"/>
  <c r="O8036" i="4"/>
  <c r="O8035" i="4"/>
  <c r="O8034" i="4"/>
  <c r="O8033" i="4"/>
  <c r="O8032" i="4"/>
  <c r="O8031" i="4"/>
  <c r="O8030" i="4"/>
  <c r="O8029" i="4"/>
  <c r="O8028" i="4"/>
  <c r="O8027" i="4"/>
  <c r="O8026" i="4"/>
  <c r="O8025" i="4"/>
  <c r="O8024" i="4"/>
  <c r="O8023" i="4"/>
  <c r="O8022" i="4"/>
  <c r="O8021" i="4"/>
  <c r="O8020" i="4"/>
  <c r="O8019" i="4"/>
  <c r="O8018" i="4"/>
  <c r="O8017" i="4"/>
  <c r="O8016" i="4"/>
  <c r="O8015" i="4"/>
  <c r="O8014" i="4"/>
  <c r="O8013" i="4"/>
  <c r="O8012" i="4"/>
  <c r="O8011" i="4"/>
  <c r="O8010" i="4"/>
  <c r="O8009" i="4"/>
  <c r="O8008" i="4"/>
  <c r="O8007" i="4"/>
  <c r="O8006" i="4"/>
  <c r="O8005" i="4"/>
  <c r="O8004" i="4"/>
  <c r="O8003" i="4"/>
  <c r="O8002" i="4"/>
  <c r="O8001" i="4"/>
  <c r="O8000" i="4"/>
  <c r="O7999" i="4"/>
  <c r="O7998" i="4"/>
  <c r="O7997" i="4"/>
  <c r="O7996" i="4"/>
  <c r="O7995" i="4"/>
  <c r="O7994" i="4"/>
  <c r="O7993" i="4"/>
  <c r="O7992" i="4"/>
  <c r="O7991" i="4"/>
  <c r="O7990" i="4"/>
  <c r="O7989" i="4"/>
  <c r="O7988" i="4"/>
  <c r="O7987" i="4"/>
  <c r="O7986" i="4"/>
  <c r="O7985" i="4"/>
  <c r="O7984" i="4"/>
  <c r="O7983" i="4"/>
  <c r="O7982" i="4"/>
  <c r="O7981" i="4"/>
  <c r="O7980" i="4"/>
  <c r="O7979" i="4"/>
  <c r="O7978" i="4"/>
  <c r="O7977" i="4"/>
  <c r="O7976" i="4"/>
  <c r="O7975" i="4"/>
  <c r="O7974" i="4"/>
  <c r="O7973" i="4"/>
  <c r="O7972" i="4"/>
  <c r="O7971" i="4"/>
  <c r="O7970" i="4"/>
  <c r="O7969" i="4"/>
  <c r="O7968" i="4"/>
  <c r="O7967" i="4"/>
  <c r="O7966" i="4"/>
  <c r="O7965" i="4"/>
  <c r="O7964" i="4"/>
  <c r="O7963" i="4"/>
  <c r="O7962" i="4"/>
  <c r="O7961" i="4"/>
  <c r="O7960" i="4"/>
  <c r="O7959" i="4"/>
  <c r="O7958" i="4"/>
  <c r="O7957" i="4"/>
  <c r="O7956" i="4"/>
  <c r="O7955" i="4"/>
  <c r="O7954" i="4"/>
  <c r="O7953" i="4"/>
  <c r="O7952" i="4"/>
  <c r="O7951" i="4"/>
  <c r="O7950" i="4"/>
  <c r="O7949" i="4"/>
  <c r="O7948" i="4"/>
  <c r="O7947" i="4"/>
  <c r="O7946" i="4"/>
  <c r="O7945" i="4"/>
  <c r="O7944" i="4"/>
  <c r="O7943" i="4"/>
  <c r="O7942" i="4"/>
  <c r="O7941" i="4"/>
  <c r="O7940" i="4"/>
  <c r="O7939" i="4"/>
  <c r="O7938" i="4"/>
  <c r="O7937" i="4"/>
  <c r="O7936" i="4"/>
  <c r="O7935" i="4"/>
  <c r="O7934" i="4"/>
  <c r="O7933" i="4"/>
  <c r="O7932" i="4"/>
  <c r="O7931" i="4"/>
  <c r="O7930" i="4"/>
  <c r="O7929" i="4"/>
  <c r="O7928" i="4"/>
  <c r="O7927" i="4"/>
  <c r="O7926" i="4"/>
  <c r="O7925" i="4"/>
  <c r="O7924" i="4"/>
  <c r="O7923" i="4"/>
  <c r="O7922" i="4"/>
  <c r="O7921" i="4"/>
  <c r="O7920" i="4"/>
  <c r="O7919" i="4"/>
  <c r="O7918" i="4"/>
  <c r="O7917" i="4"/>
  <c r="O7916" i="4"/>
  <c r="O7915" i="4"/>
  <c r="O7910" i="4"/>
  <c r="O7909" i="4"/>
  <c r="O7908" i="4"/>
  <c r="O7907" i="4"/>
  <c r="O7906" i="4"/>
  <c r="O7905" i="4"/>
  <c r="O7904" i="4"/>
  <c r="O7903" i="4"/>
  <c r="O7902" i="4"/>
  <c r="O7901" i="4"/>
  <c r="O7900" i="4"/>
  <c r="O7899" i="4"/>
  <c r="O7898" i="4"/>
  <c r="O7897" i="4"/>
  <c r="O7896" i="4"/>
  <c r="O7895" i="4"/>
  <c r="O7894" i="4"/>
  <c r="O7893" i="4"/>
  <c r="O7892" i="4"/>
  <c r="O7891" i="4"/>
  <c r="O7890" i="4"/>
  <c r="O7889" i="4"/>
  <c r="O7888" i="4"/>
  <c r="O7887" i="4"/>
  <c r="O7886" i="4"/>
  <c r="O7885" i="4"/>
  <c r="O7884" i="4"/>
  <c r="O7883" i="4"/>
  <c r="O7882" i="4"/>
  <c r="O7881" i="4"/>
  <c r="O7880" i="4"/>
  <c r="O7879" i="4"/>
  <c r="O7878" i="4"/>
  <c r="O7877" i="4"/>
  <c r="O7876" i="4"/>
  <c r="O7875" i="4"/>
  <c r="O7874" i="4"/>
  <c r="O7873" i="4"/>
  <c r="O7872" i="4"/>
  <c r="O7871" i="4"/>
  <c r="O7870" i="4"/>
  <c r="O7869" i="4"/>
  <c r="O7868" i="4"/>
  <c r="O7867" i="4"/>
  <c r="O7866" i="4"/>
  <c r="O7865" i="4"/>
  <c r="O7864" i="4"/>
  <c r="O7862" i="4"/>
  <c r="O7861" i="4"/>
  <c r="O7860" i="4"/>
  <c r="O7859" i="4"/>
  <c r="O7858" i="4"/>
  <c r="O7856" i="4"/>
  <c r="O7855" i="4"/>
  <c r="O7854" i="4"/>
  <c r="O7853" i="4"/>
  <c r="O7852" i="4"/>
  <c r="O7851" i="4"/>
  <c r="O7850" i="4"/>
  <c r="O7849" i="4"/>
  <c r="O7848" i="4"/>
  <c r="O7847" i="4"/>
  <c r="O7846" i="4"/>
  <c r="O7845" i="4"/>
  <c r="O7844" i="4"/>
  <c r="O7843" i="4"/>
  <c r="O7842" i="4"/>
  <c r="O7841" i="4"/>
  <c r="O7840" i="4"/>
  <c r="O7839" i="4"/>
  <c r="O7838" i="4"/>
  <c r="O7837" i="4"/>
  <c r="O7836" i="4"/>
  <c r="O7835" i="4"/>
  <c r="O7834" i="4"/>
  <c r="O7833" i="4"/>
  <c r="O7832" i="4"/>
  <c r="O7831" i="4"/>
  <c r="O7829" i="4"/>
  <c r="O7828" i="4"/>
  <c r="O7830" i="4"/>
  <c r="O7827" i="4"/>
  <c r="O7825" i="4"/>
  <c r="O7824" i="4"/>
  <c r="O7823" i="4"/>
  <c r="O7822" i="4"/>
  <c r="O7821" i="4"/>
  <c r="O7820" i="4"/>
  <c r="O7819" i="4"/>
  <c r="O7818" i="4"/>
  <c r="O7817" i="4"/>
  <c r="O7816" i="4"/>
  <c r="O7815" i="4"/>
  <c r="O7814" i="4"/>
  <c r="O7813" i="4"/>
  <c r="O7812" i="4"/>
  <c r="O7811" i="4"/>
  <c r="O7810" i="4"/>
  <c r="O7809" i="4"/>
  <c r="O7808" i="4"/>
  <c r="O7807" i="4"/>
  <c r="O7806" i="4"/>
  <c r="O7805" i="4"/>
  <c r="O7804" i="4"/>
  <c r="O7803" i="4"/>
  <c r="O7802" i="4"/>
  <c r="O7801" i="4"/>
  <c r="O7800" i="4"/>
  <c r="O7799" i="4"/>
  <c r="O7798" i="4"/>
  <c r="O7797" i="4"/>
  <c r="O7796" i="4"/>
  <c r="O7795" i="4"/>
  <c r="O7794" i="4"/>
  <c r="O7793" i="4"/>
  <c r="O7792" i="4"/>
  <c r="O7791" i="4"/>
  <c r="O7790" i="4"/>
  <c r="O7789" i="4"/>
  <c r="O7788" i="4"/>
  <c r="O7787" i="4"/>
  <c r="O7786" i="4"/>
  <c r="O7785" i="4"/>
  <c r="O7784" i="4"/>
  <c r="O7783" i="4"/>
  <c r="O7782" i="4"/>
  <c r="O7781" i="4"/>
  <c r="O7780" i="4"/>
  <c r="O7779" i="4"/>
  <c r="O7778" i="4"/>
  <c r="O7777" i="4"/>
  <c r="O7776" i="4"/>
  <c r="O7774" i="4"/>
  <c r="O7773" i="4"/>
  <c r="O7772" i="4"/>
  <c r="O7771" i="4"/>
  <c r="O7770" i="4"/>
  <c r="O7769" i="4"/>
  <c r="O7768" i="4"/>
  <c r="O7767" i="4"/>
  <c r="O7766" i="4"/>
  <c r="O7765" i="4"/>
  <c r="O7764" i="4"/>
  <c r="O7763" i="4"/>
  <c r="O7762" i="4"/>
  <c r="O7761" i="4"/>
  <c r="O7759" i="4"/>
  <c r="O7758" i="4"/>
  <c r="O7757" i="4"/>
  <c r="O7756" i="4"/>
  <c r="O7755" i="4"/>
  <c r="O7754" i="4"/>
  <c r="O7753" i="4"/>
  <c r="O7752" i="4"/>
  <c r="O7751" i="4"/>
  <c r="O7750" i="4"/>
  <c r="O7749" i="4"/>
  <c r="O7748" i="4"/>
  <c r="O7747" i="4"/>
  <c r="O7746" i="4"/>
  <c r="O7745" i="4"/>
  <c r="O7744" i="4"/>
  <c r="O7742" i="4"/>
  <c r="O7741" i="4"/>
  <c r="O7740" i="4"/>
  <c r="O7739" i="4"/>
  <c r="O7738" i="4"/>
  <c r="O7737" i="4"/>
  <c r="O7736" i="4"/>
  <c r="O7735" i="4"/>
  <c r="O7734" i="4"/>
  <c r="O7733" i="4"/>
  <c r="O7732" i="4"/>
  <c r="O7731" i="4"/>
  <c r="O7730" i="4"/>
  <c r="O7729" i="4"/>
  <c r="O7728" i="4"/>
  <c r="O7727" i="4"/>
  <c r="O7726" i="4"/>
  <c r="O7725" i="4"/>
  <c r="O7724" i="4"/>
  <c r="O7723" i="4"/>
  <c r="O7722" i="4"/>
  <c r="O7721" i="4"/>
  <c r="O7720" i="4"/>
  <c r="O7719" i="4"/>
  <c r="O7718" i="4"/>
  <c r="O7717" i="4"/>
  <c r="O7716" i="4"/>
  <c r="O7715" i="4"/>
  <c r="O7714" i="4"/>
  <c r="O7713" i="4"/>
  <c r="O7712" i="4"/>
  <c r="O7711" i="4"/>
  <c r="O7710" i="4"/>
  <c r="O7709" i="4"/>
  <c r="O7708" i="4"/>
  <c r="O7707" i="4"/>
  <c r="O7706" i="4"/>
  <c r="O7705" i="4"/>
  <c r="O7704" i="4"/>
  <c r="O7703" i="4"/>
  <c r="O7702" i="4"/>
  <c r="O7701" i="4"/>
  <c r="O7700" i="4"/>
  <c r="O7699" i="4"/>
  <c r="O7698" i="4"/>
  <c r="O7697" i="4"/>
  <c r="O7696" i="4"/>
  <c r="O7695" i="4"/>
  <c r="O7694" i="4"/>
  <c r="O7693" i="4"/>
  <c r="O7692" i="4"/>
  <c r="O7691" i="4"/>
  <c r="O7690" i="4"/>
  <c r="O7689" i="4"/>
  <c r="O7688" i="4"/>
  <c r="O7687" i="4"/>
  <c r="O7686" i="4"/>
  <c r="O7685" i="4"/>
  <c r="O7684" i="4"/>
  <c r="O7683" i="4"/>
  <c r="O7682" i="4"/>
  <c r="O7681" i="4"/>
  <c r="O7680" i="4"/>
  <c r="O7679" i="4"/>
  <c r="O7678" i="4"/>
  <c r="O7677" i="4"/>
  <c r="O7676" i="4"/>
  <c r="O7675" i="4"/>
  <c r="O7674" i="4"/>
  <c r="O7673" i="4"/>
  <c r="O7672" i="4"/>
  <c r="O7671" i="4"/>
  <c r="O7670" i="4"/>
  <c r="O7669" i="4"/>
  <c r="O7668" i="4"/>
  <c r="O7667" i="4"/>
  <c r="O7666" i="4"/>
  <c r="O7665" i="4"/>
  <c r="O7664" i="4"/>
  <c r="O7663" i="4"/>
  <c r="O7662" i="4"/>
  <c r="O7661" i="4"/>
  <c r="O7660" i="4"/>
  <c r="O7659" i="4"/>
  <c r="O7658" i="4"/>
  <c r="O7657" i="4"/>
  <c r="O7656" i="4"/>
  <c r="O7655" i="4"/>
  <c r="O7654" i="4"/>
  <c r="O7653" i="4"/>
  <c r="O7652" i="4"/>
  <c r="O7651" i="4"/>
  <c r="O7650" i="4"/>
  <c r="O7649" i="4"/>
  <c r="O7648" i="4"/>
  <c r="O7647" i="4"/>
  <c r="O7646" i="4"/>
  <c r="O7645" i="4"/>
  <c r="O7644" i="4"/>
  <c r="O7643" i="4"/>
  <c r="O7642" i="4"/>
  <c r="O7641" i="4"/>
  <c r="O7640" i="4"/>
  <c r="O7639" i="4"/>
  <c r="O7638" i="4"/>
  <c r="O7637" i="4"/>
  <c r="O7636" i="4"/>
  <c r="O7635" i="4"/>
  <c r="O7634" i="4"/>
  <c r="O7633" i="4"/>
  <c r="O7632" i="4"/>
  <c r="O7631" i="4"/>
  <c r="O7630" i="4"/>
  <c r="O7629" i="4"/>
  <c r="O7628" i="4"/>
  <c r="O7627" i="4"/>
  <c r="O7626" i="4"/>
  <c r="O7625" i="4"/>
  <c r="O7624" i="4"/>
  <c r="O7623" i="4"/>
  <c r="O7622" i="4"/>
  <c r="O7621" i="4"/>
  <c r="O7620" i="4"/>
  <c r="O7619" i="4"/>
  <c r="O7618" i="4"/>
  <c r="O7617" i="4"/>
  <c r="O7616" i="4"/>
  <c r="O7615" i="4"/>
  <c r="O7614" i="4"/>
  <c r="O7613" i="4"/>
  <c r="O7612" i="4"/>
  <c r="O7611" i="4"/>
  <c r="O7610" i="4"/>
  <c r="O7609" i="4"/>
  <c r="O7608" i="4"/>
  <c r="O7607" i="4"/>
  <c r="O7606" i="4"/>
  <c r="O7605" i="4"/>
  <c r="O7604" i="4"/>
  <c r="O7603" i="4"/>
  <c r="O7602" i="4"/>
  <c r="O7601" i="4"/>
  <c r="O7600" i="4"/>
  <c r="O7599" i="4"/>
  <c r="O7598" i="4"/>
  <c r="O7597" i="4"/>
  <c r="O7596" i="4"/>
  <c r="O7595" i="4"/>
  <c r="O7594" i="4"/>
  <c r="O7593" i="4"/>
  <c r="O7592" i="4"/>
  <c r="O7591" i="4"/>
  <c r="O7590" i="4"/>
  <c r="O7589" i="4"/>
  <c r="O7588" i="4"/>
  <c r="O7587" i="4"/>
  <c r="O7586" i="4"/>
  <c r="O7585" i="4"/>
  <c r="O7584" i="4"/>
  <c r="O7583" i="4"/>
  <c r="O7582" i="4"/>
  <c r="O7581" i="4"/>
  <c r="O7580" i="4"/>
  <c r="O7579" i="4"/>
  <c r="O7578" i="4"/>
  <c r="O7577" i="4"/>
  <c r="O7576" i="4"/>
  <c r="O7575" i="4"/>
  <c r="O7574" i="4"/>
  <c r="O7573" i="4"/>
  <c r="O7572" i="4"/>
  <c r="O7571" i="4"/>
  <c r="O7570" i="4"/>
  <c r="O7569" i="4"/>
  <c r="O7568" i="4"/>
  <c r="O7567" i="4"/>
  <c r="O7566" i="4"/>
  <c r="O7565" i="4"/>
  <c r="O7564" i="4"/>
  <c r="O7563" i="4"/>
  <c r="O7562" i="4"/>
  <c r="O7561" i="4"/>
  <c r="O7560" i="4"/>
  <c r="O7559" i="4"/>
  <c r="O7558" i="4"/>
  <c r="O7557" i="4"/>
  <c r="O7556" i="4"/>
  <c r="O7555" i="4"/>
  <c r="O7554" i="4"/>
  <c r="O7553" i="4"/>
  <c r="O7552" i="4"/>
  <c r="O7551" i="4"/>
  <c r="O7550" i="4"/>
  <c r="O7549" i="4"/>
  <c r="O7548" i="4"/>
  <c r="O7547" i="4"/>
  <c r="O7546" i="4"/>
  <c r="O7545" i="4"/>
  <c r="O7544" i="4"/>
  <c r="O7543" i="4"/>
  <c r="O7542" i="4"/>
  <c r="O7541" i="4"/>
  <c r="O7540" i="4"/>
  <c r="O7539" i="4"/>
  <c r="O7538" i="4"/>
  <c r="O7537" i="4"/>
  <c r="O7536" i="4"/>
  <c r="O7535" i="4"/>
  <c r="O7534" i="4"/>
  <c r="O7533" i="4"/>
  <c r="O7532" i="4"/>
  <c r="O7531" i="4"/>
  <c r="O7530" i="4"/>
  <c r="O7529" i="4"/>
  <c r="O7528" i="4"/>
  <c r="O7527" i="4"/>
  <c r="O7526" i="4"/>
  <c r="O7525" i="4"/>
  <c r="O7524" i="4"/>
  <c r="O7523" i="4"/>
  <c r="O7522" i="4"/>
  <c r="O7521" i="4"/>
  <c r="O7520" i="4"/>
  <c r="O7519" i="4"/>
  <c r="O7518" i="4"/>
  <c r="O7517" i="4"/>
  <c r="O7516" i="4"/>
  <c r="O7515" i="4"/>
  <c r="O7514" i="4"/>
  <c r="O7513" i="4"/>
  <c r="O7512" i="4"/>
  <c r="O7511" i="4"/>
  <c r="O7510" i="4"/>
  <c r="O7509" i="4"/>
  <c r="O7508" i="4"/>
  <c r="O7507" i="4"/>
  <c r="O7506" i="4"/>
  <c r="O7505" i="4"/>
  <c r="O7504" i="4"/>
  <c r="O7503" i="4"/>
  <c r="O7502" i="4"/>
  <c r="O7501" i="4"/>
  <c r="O7500" i="4"/>
  <c r="O7499" i="4"/>
  <c r="O7498" i="4"/>
  <c r="O7497" i="4"/>
  <c r="O7496" i="4"/>
  <c r="O7495" i="4"/>
  <c r="O7494" i="4"/>
  <c r="O7493" i="4"/>
  <c r="O7492" i="4"/>
  <c r="O7491" i="4"/>
  <c r="O7490" i="4"/>
  <c r="O7489" i="4"/>
  <c r="O7488" i="4"/>
  <c r="O7487" i="4"/>
  <c r="O7486" i="4"/>
  <c r="O7485" i="4"/>
  <c r="O7484" i="4"/>
  <c r="O7483" i="4"/>
  <c r="O7482" i="4"/>
  <c r="O7481" i="4"/>
  <c r="O7480" i="4"/>
  <c r="O7479" i="4"/>
  <c r="O7478" i="4"/>
  <c r="O7477" i="4"/>
  <c r="O7476" i="4"/>
  <c r="O7475" i="4"/>
  <c r="O7474" i="4"/>
  <c r="O7473" i="4"/>
  <c r="O7472" i="4"/>
  <c r="O7471" i="4"/>
  <c r="O7470" i="4"/>
  <c r="O7469" i="4"/>
  <c r="O7468" i="4"/>
  <c r="O7467" i="4"/>
  <c r="O7466" i="4"/>
  <c r="O7465" i="4"/>
  <c r="O7464" i="4"/>
  <c r="O7463" i="4"/>
  <c r="O7462" i="4"/>
  <c r="O7461" i="4"/>
  <c r="O7460" i="4"/>
  <c r="O7459" i="4"/>
  <c r="O7458" i="4"/>
  <c r="O7457" i="4"/>
  <c r="O7456" i="4"/>
  <c r="O7455" i="4"/>
  <c r="O7454" i="4"/>
  <c r="O7453" i="4"/>
  <c r="O7452" i="4"/>
  <c r="O7451" i="4"/>
  <c r="O7450" i="4"/>
  <c r="O7449" i="4"/>
  <c r="O7448" i="4"/>
  <c r="O7447" i="4"/>
  <c r="O7446" i="4"/>
  <c r="O7445" i="4"/>
  <c r="O7444" i="4"/>
  <c r="O7443" i="4"/>
  <c r="O7442" i="4"/>
  <c r="O7441" i="4"/>
  <c r="O7440" i="4"/>
  <c r="O7439" i="4"/>
  <c r="O7438" i="4"/>
  <c r="O7437" i="4"/>
  <c r="O7436" i="4"/>
  <c r="O7435" i="4"/>
  <c r="O7434" i="4"/>
  <c r="O7432" i="4"/>
  <c r="O7431" i="4"/>
  <c r="O7430" i="4"/>
  <c r="O7429" i="4"/>
  <c r="O7428" i="4"/>
  <c r="O7427" i="4"/>
  <c r="O7426" i="4"/>
  <c r="O7425" i="4"/>
  <c r="O7424" i="4"/>
  <c r="O7423" i="4"/>
  <c r="O7422" i="4"/>
  <c r="O7421" i="4"/>
  <c r="O7420" i="4"/>
  <c r="O7419" i="4"/>
  <c r="O7418" i="4"/>
  <c r="O7417" i="4"/>
  <c r="O7416" i="4"/>
  <c r="O7415" i="4"/>
  <c r="O7414" i="4"/>
  <c r="O7413" i="4"/>
  <c r="O7412" i="4"/>
  <c r="O7411" i="4"/>
  <c r="O7410" i="4"/>
  <c r="O7409" i="4"/>
  <c r="O7408" i="4"/>
  <c r="O7407" i="4"/>
  <c r="O7406" i="4"/>
  <c r="O7405" i="4"/>
  <c r="O7404" i="4"/>
  <c r="O7403" i="4"/>
  <c r="O7402" i="4"/>
  <c r="O7401" i="4"/>
  <c r="O7400" i="4"/>
  <c r="O7399" i="4"/>
  <c r="O7398" i="4"/>
  <c r="O7397" i="4"/>
  <c r="O7396" i="4"/>
  <c r="O7395" i="4"/>
  <c r="O7394" i="4"/>
  <c r="O7393" i="4"/>
  <c r="O7392" i="4"/>
  <c r="O7391" i="4"/>
  <c r="O7390" i="4"/>
  <c r="O7389" i="4"/>
  <c r="O7388" i="4"/>
  <c r="O7387" i="4"/>
  <c r="O7386" i="4"/>
  <c r="O7385" i="4"/>
  <c r="O7384" i="4"/>
  <c r="O7383" i="4"/>
  <c r="O7382" i="4"/>
  <c r="O7381" i="4"/>
  <c r="O7380" i="4"/>
  <c r="O7379" i="4"/>
  <c r="O7378" i="4"/>
  <c r="O7377" i="4"/>
  <c r="O7376" i="4"/>
  <c r="O7375" i="4"/>
  <c r="O7374" i="4"/>
  <c r="O7373" i="4"/>
  <c r="O7372" i="4"/>
  <c r="O7371" i="4"/>
  <c r="O7370" i="4"/>
  <c r="O7369" i="4"/>
  <c r="O7368" i="4"/>
  <c r="O7367" i="4"/>
  <c r="O7366" i="4"/>
  <c r="O7365" i="4"/>
  <c r="O7364" i="4"/>
  <c r="O7363" i="4"/>
  <c r="O7361" i="4"/>
  <c r="O7360" i="4"/>
  <c r="O7359" i="4"/>
  <c r="O7358" i="4"/>
  <c r="O7357" i="4"/>
  <c r="O7356" i="4"/>
  <c r="O7355" i="4"/>
  <c r="O7354" i="4"/>
  <c r="O7353" i="4"/>
  <c r="O7352" i="4"/>
  <c r="O7351" i="4"/>
  <c r="O7350" i="4"/>
  <c r="O7349" i="4"/>
  <c r="O7348" i="4"/>
  <c r="O7347" i="4"/>
  <c r="O7346" i="4"/>
  <c r="O7345" i="4"/>
  <c r="O7344" i="4"/>
  <c r="O7343" i="4"/>
  <c r="O7342" i="4"/>
  <c r="O7341" i="4"/>
  <c r="O7340" i="4"/>
  <c r="O7339" i="4"/>
  <c r="O7338" i="4"/>
  <c r="O7337" i="4"/>
  <c r="O7336" i="4"/>
  <c r="O7335" i="4"/>
  <c r="O7334" i="4"/>
  <c r="O7333" i="4"/>
  <c r="O7332" i="4"/>
  <c r="O7331" i="4"/>
  <c r="O7330" i="4"/>
  <c r="O7329" i="4"/>
  <c r="O7328" i="4"/>
  <c r="O7327" i="4"/>
  <c r="O7326" i="4"/>
  <c r="O7325" i="4"/>
  <c r="O7324" i="4"/>
  <c r="O7323" i="4"/>
  <c r="O7322" i="4"/>
  <c r="O7321" i="4"/>
  <c r="O7320" i="4"/>
  <c r="O7319" i="4"/>
  <c r="O7318" i="4"/>
  <c r="O7317" i="4"/>
  <c r="O7316" i="4"/>
  <c r="O7315" i="4"/>
  <c r="O7314" i="4"/>
  <c r="O7313" i="4"/>
  <c r="O7312" i="4"/>
  <c r="O7311" i="4"/>
  <c r="O7310" i="4"/>
  <c r="O7309" i="4"/>
  <c r="O7308" i="4"/>
  <c r="O7307" i="4"/>
  <c r="O7306" i="4"/>
  <c r="O7305" i="4"/>
  <c r="O7304" i="4"/>
  <c r="O7303" i="4"/>
  <c r="O7302" i="4"/>
  <c r="O7301" i="4"/>
  <c r="O7300" i="4"/>
  <c r="O7299" i="4"/>
  <c r="O7298" i="4"/>
  <c r="O7297" i="4"/>
  <c r="O7296" i="4"/>
  <c r="O7295" i="4"/>
  <c r="O7294" i="4"/>
  <c r="O7293" i="4"/>
  <c r="O7292" i="4"/>
  <c r="O7291" i="4"/>
  <c r="O7290" i="4"/>
  <c r="O7289" i="4"/>
  <c r="O7288" i="4"/>
  <c r="O7287" i="4"/>
  <c r="O7286" i="4"/>
  <c r="O7285" i="4"/>
  <c r="O7284" i="4"/>
  <c r="O7283" i="4"/>
  <c r="O7282" i="4"/>
  <c r="O7281" i="4"/>
  <c r="O7280" i="4"/>
  <c r="O7279" i="4"/>
  <c r="O7278" i="4"/>
  <c r="O7277" i="4"/>
  <c r="O7276" i="4"/>
  <c r="O7275" i="4"/>
  <c r="O7274" i="4"/>
  <c r="O7272" i="4"/>
  <c r="O7271" i="4"/>
  <c r="O7270" i="4"/>
  <c r="O7269" i="4"/>
  <c r="O7268" i="4"/>
  <c r="O7267" i="4"/>
  <c r="O7266" i="4"/>
  <c r="O7265" i="4"/>
  <c r="O7264" i="4"/>
  <c r="O7263" i="4"/>
  <c r="O7262" i="4"/>
  <c r="O7261" i="4"/>
  <c r="O7260" i="4"/>
  <c r="O7259" i="4"/>
  <c r="O7258" i="4"/>
  <c r="O7257" i="4"/>
  <c r="O7256" i="4"/>
  <c r="O7255" i="4"/>
  <c r="O7254" i="4"/>
  <c r="O7253" i="4"/>
  <c r="O7252" i="4"/>
  <c r="O7251" i="4"/>
  <c r="O7250" i="4"/>
  <c r="O7249" i="4"/>
  <c r="O7248" i="4"/>
  <c r="O7247" i="4"/>
  <c r="O7246" i="4"/>
  <c r="O7245" i="4"/>
  <c r="O7244" i="4"/>
  <c r="O7243" i="4"/>
  <c r="O7242" i="4"/>
  <c r="O7241" i="4"/>
  <c r="O7240" i="4"/>
  <c r="O7239" i="4"/>
  <c r="O7238" i="4"/>
  <c r="O7237" i="4"/>
  <c r="O7236" i="4"/>
  <c r="O7235" i="4"/>
  <c r="O7234" i="4"/>
  <c r="O7233" i="4"/>
  <c r="O7232" i="4"/>
  <c r="O7231" i="4"/>
  <c r="O7230" i="4"/>
  <c r="O7229" i="4"/>
  <c r="O7228" i="4"/>
  <c r="O7227" i="4"/>
  <c r="O7226" i="4"/>
  <c r="O7225" i="4"/>
  <c r="O7224" i="4"/>
  <c r="O7223" i="4"/>
  <c r="O7222" i="4"/>
  <c r="O7221" i="4"/>
  <c r="O7220" i="4"/>
  <c r="O7219" i="4"/>
  <c r="O7218" i="4"/>
  <c r="O7217" i="4"/>
  <c r="O7216" i="4"/>
  <c r="O7215" i="4"/>
  <c r="O7214" i="4"/>
  <c r="O7213" i="4"/>
  <c r="O7212" i="4"/>
  <c r="O7211" i="4"/>
  <c r="O7210" i="4"/>
  <c r="O7209" i="4"/>
  <c r="O7207" i="4"/>
  <c r="O7206" i="4"/>
  <c r="O7205" i="4"/>
  <c r="O7204" i="4"/>
  <c r="O7203" i="4"/>
  <c r="O7202" i="4"/>
  <c r="O7201" i="4"/>
  <c r="O7200" i="4"/>
  <c r="O7199" i="4"/>
  <c r="O7198" i="4"/>
  <c r="O7197" i="4"/>
  <c r="O7196" i="4"/>
  <c r="O7195" i="4"/>
  <c r="O7194" i="4"/>
  <c r="O7193" i="4"/>
  <c r="O7192" i="4"/>
  <c r="O7191" i="4"/>
  <c r="O7190" i="4"/>
  <c r="O7189" i="4"/>
  <c r="O7188" i="4"/>
  <c r="O7187" i="4"/>
  <c r="O7186" i="4"/>
  <c r="O7185" i="4"/>
  <c r="O7184" i="4"/>
  <c r="O7183" i="4"/>
  <c r="O7182" i="4"/>
  <c r="O7181" i="4"/>
  <c r="O7180" i="4"/>
  <c r="O7179" i="4"/>
  <c r="O7178" i="4"/>
  <c r="O7177" i="4"/>
  <c r="O7176" i="4"/>
  <c r="O7175" i="4"/>
  <c r="O7174" i="4"/>
  <c r="O7173" i="4"/>
  <c r="O7172" i="4"/>
  <c r="O7171" i="4"/>
  <c r="O7170" i="4"/>
  <c r="O7169" i="4"/>
  <c r="O7168" i="4"/>
  <c r="O7167" i="4"/>
  <c r="O7166" i="4"/>
  <c r="O7165" i="4"/>
  <c r="O7164" i="4"/>
  <c r="O7163" i="4"/>
  <c r="O7162" i="4"/>
  <c r="O7161" i="4"/>
  <c r="O7160" i="4"/>
  <c r="O7159" i="4"/>
  <c r="O7158" i="4"/>
  <c r="O7157" i="4"/>
  <c r="O7156" i="4"/>
  <c r="O7155" i="4"/>
  <c r="O7154" i="4"/>
  <c r="O7153" i="4"/>
  <c r="O7152" i="4"/>
  <c r="O7151" i="4"/>
  <c r="O7150" i="4"/>
  <c r="O7149" i="4"/>
  <c r="O7148" i="4"/>
  <c r="O7147" i="4"/>
  <c r="O7146" i="4"/>
  <c r="O7145" i="4"/>
  <c r="O7144" i="4"/>
  <c r="O7143" i="4"/>
  <c r="O7142" i="4"/>
  <c r="O7141" i="4"/>
  <c r="O7140" i="4"/>
  <c r="O7139" i="4"/>
  <c r="O7138" i="4"/>
  <c r="O7137" i="4"/>
  <c r="O7136" i="4"/>
  <c r="O7135" i="4"/>
  <c r="O7134" i="4"/>
  <c r="O7133" i="4"/>
  <c r="O7132" i="4"/>
  <c r="O7131" i="4"/>
  <c r="O7129" i="4"/>
  <c r="O7128" i="4"/>
  <c r="O7127" i="4"/>
  <c r="O7126" i="4"/>
  <c r="O7125" i="4"/>
  <c r="O7124" i="4"/>
  <c r="O7123" i="4"/>
  <c r="O7122" i="4"/>
  <c r="O7121" i="4"/>
  <c r="O7120" i="4"/>
  <c r="O7119" i="4"/>
  <c r="O7118" i="4"/>
  <c r="O7117" i="4"/>
  <c r="O7116" i="4"/>
  <c r="O7115" i="4"/>
  <c r="O7113" i="4"/>
  <c r="O7112" i="4"/>
  <c r="O7111" i="4"/>
  <c r="O7110" i="4"/>
  <c r="O7114" i="4"/>
  <c r="O7109" i="4"/>
  <c r="O7108" i="4"/>
  <c r="O7107" i="4"/>
  <c r="O7106" i="4"/>
  <c r="O7105" i="4"/>
  <c r="O7104" i="4"/>
  <c r="O7103" i="4"/>
  <c r="O7102" i="4"/>
  <c r="O7101" i="4"/>
  <c r="O7100" i="4"/>
  <c r="O7099" i="4"/>
  <c r="O7098" i="4"/>
  <c r="O7097" i="4"/>
  <c r="O7096" i="4"/>
  <c r="O7095" i="4"/>
  <c r="O7094" i="4"/>
  <c r="O7093" i="4"/>
  <c r="O7092" i="4"/>
  <c r="O7091" i="4"/>
  <c r="O7090" i="4"/>
  <c r="O7089" i="4"/>
  <c r="O7088" i="4"/>
  <c r="O7087" i="4"/>
  <c r="O7086" i="4"/>
  <c r="O7085" i="4"/>
  <c r="O7084" i="4"/>
  <c r="O7083" i="4"/>
  <c r="O7082" i="4"/>
  <c r="O7081" i="4"/>
  <c r="O7080" i="4"/>
  <c r="O7079" i="4"/>
  <c r="O7078" i="4"/>
  <c r="O7077" i="4"/>
  <c r="O7076" i="4"/>
  <c r="O7075" i="4"/>
  <c r="O7074" i="4"/>
  <c r="O7073" i="4"/>
  <c r="O7072" i="4"/>
  <c r="O7071" i="4"/>
  <c r="O7070" i="4"/>
  <c r="O7069" i="4"/>
  <c r="O7068" i="4"/>
  <c r="O7067" i="4"/>
  <c r="O7066" i="4"/>
  <c r="O7065" i="4"/>
  <c r="O7064" i="4"/>
  <c r="O7063" i="4"/>
  <c r="O7062" i="4"/>
  <c r="O7061" i="4"/>
  <c r="O7060" i="4"/>
  <c r="O7059" i="4"/>
  <c r="O7058" i="4"/>
  <c r="O7057" i="4"/>
  <c r="O7056" i="4"/>
  <c r="O7055" i="4"/>
  <c r="O7054" i="4"/>
  <c r="O7053" i="4"/>
  <c r="O7052" i="4"/>
  <c r="O7051" i="4"/>
  <c r="O7050" i="4"/>
  <c r="O7049" i="4"/>
  <c r="O7048" i="4"/>
  <c r="O7047" i="4"/>
  <c r="O7046" i="4"/>
  <c r="O7045" i="4"/>
  <c r="O7044" i="4"/>
  <c r="O7043" i="4"/>
  <c r="O7042" i="4"/>
  <c r="O7041" i="4"/>
  <c r="O7040" i="4"/>
  <c r="O7039" i="4"/>
  <c r="O7038" i="4"/>
  <c r="O7037" i="4"/>
  <c r="O7036" i="4"/>
  <c r="O7035" i="4"/>
  <c r="O7034" i="4"/>
  <c r="O7033" i="4"/>
  <c r="O7032" i="4"/>
  <c r="O7031" i="4"/>
  <c r="O7030" i="4"/>
  <c r="O7029" i="4"/>
  <c r="O7028" i="4"/>
  <c r="O7027" i="4"/>
  <c r="O7026" i="4"/>
  <c r="O7025" i="4"/>
  <c r="O7024" i="4"/>
  <c r="O7023" i="4"/>
  <c r="O7022" i="4"/>
  <c r="O7021" i="4"/>
  <c r="O7018" i="4"/>
  <c r="O7017" i="4"/>
  <c r="O7016" i="4"/>
  <c r="O7015" i="4"/>
  <c r="O7014" i="4"/>
  <c r="O7013" i="4"/>
  <c r="O7012" i="4"/>
  <c r="O7011" i="4"/>
  <c r="O7010" i="4"/>
  <c r="O7009" i="4"/>
  <c r="O7008" i="4"/>
  <c r="O7007" i="4"/>
  <c r="O7006" i="4"/>
  <c r="O7005" i="4"/>
  <c r="O7004" i="4"/>
  <c r="O7003" i="4"/>
  <c r="O7002" i="4"/>
  <c r="O7001" i="4"/>
  <c r="O7000" i="4"/>
  <c r="O6999" i="4"/>
  <c r="O6998" i="4"/>
  <c r="O6997" i="4"/>
  <c r="O6996" i="4"/>
  <c r="O6995" i="4"/>
  <c r="O6994" i="4"/>
  <c r="O6993" i="4"/>
  <c r="O6992" i="4"/>
  <c r="O6991" i="4"/>
  <c r="O6990" i="4"/>
  <c r="O6989" i="4"/>
  <c r="O6988" i="4"/>
  <c r="O6987" i="4"/>
  <c r="O6986" i="4"/>
  <c r="O6985" i="4"/>
  <c r="O6984" i="4"/>
  <c r="O6983" i="4"/>
  <c r="O6982" i="4"/>
  <c r="O6981" i="4"/>
  <c r="O6980" i="4"/>
  <c r="O6979" i="4"/>
  <c r="O6978" i="4"/>
  <c r="O6977" i="4"/>
  <c r="O6976" i="4"/>
  <c r="O6974" i="4"/>
  <c r="O6973" i="4"/>
  <c r="O6971" i="4"/>
  <c r="O6970" i="4"/>
  <c r="O6969" i="4"/>
  <c r="O6968" i="4"/>
  <c r="O6967" i="4"/>
  <c r="O6966" i="4"/>
  <c r="O6965" i="4"/>
  <c r="O6964" i="4"/>
  <c r="O6963" i="4"/>
  <c r="O6962" i="4"/>
  <c r="O6961" i="4"/>
  <c r="O6960" i="4"/>
  <c r="O6959" i="4"/>
  <c r="O6958" i="4"/>
  <c r="O6957" i="4"/>
  <c r="O6956" i="4"/>
  <c r="O6955" i="4"/>
  <c r="O6954" i="4"/>
  <c r="O6953" i="4"/>
  <c r="O6952" i="4"/>
  <c r="O6951" i="4"/>
  <c r="O6950" i="4"/>
  <c r="O6949" i="4"/>
  <c r="O6948" i="4"/>
  <c r="O6947" i="4"/>
  <c r="O6946" i="4"/>
  <c r="O6945" i="4"/>
  <c r="O6944" i="4"/>
  <c r="O6943" i="4"/>
  <c r="O6942" i="4"/>
  <c r="O6941" i="4"/>
  <c r="O6940" i="4"/>
  <c r="O6939" i="4"/>
  <c r="O6938" i="4"/>
  <c r="O6937" i="4"/>
  <c r="O6936" i="4"/>
  <c r="O6935" i="4"/>
  <c r="O6934" i="4"/>
  <c r="O6933" i="4"/>
  <c r="O6932" i="4"/>
  <c r="O6931" i="4"/>
  <c r="O6930" i="4"/>
  <c r="O6929" i="4"/>
  <c r="O6928" i="4"/>
  <c r="O6927" i="4"/>
  <c r="O6926" i="4"/>
  <c r="O6925" i="4"/>
  <c r="O6924" i="4"/>
  <c r="O6923" i="4"/>
  <c r="O6922" i="4"/>
  <c r="O6921" i="4"/>
  <c r="O6920" i="4"/>
  <c r="O6919" i="4"/>
  <c r="O6918" i="4"/>
  <c r="O6917" i="4"/>
  <c r="O6916" i="4"/>
  <c r="O6915" i="4"/>
  <c r="O6914" i="4"/>
  <c r="O6913" i="4"/>
  <c r="O6912" i="4"/>
  <c r="O6911" i="4"/>
  <c r="O6910" i="4"/>
  <c r="O6909" i="4"/>
  <c r="O6908" i="4"/>
  <c r="O6907" i="4"/>
  <c r="O6906" i="4"/>
  <c r="O6905" i="4"/>
  <c r="O6904" i="4"/>
  <c r="O6903" i="4"/>
  <c r="O6902" i="4"/>
  <c r="O6901" i="4"/>
  <c r="O6900" i="4"/>
  <c r="O6899" i="4"/>
  <c r="O6898" i="4"/>
  <c r="O6897" i="4"/>
  <c r="O6896" i="4"/>
  <c r="O6895" i="4"/>
  <c r="O6894" i="4"/>
  <c r="O6893" i="4"/>
  <c r="O6892" i="4"/>
  <c r="O6891" i="4"/>
  <c r="O6890" i="4"/>
  <c r="O6889" i="4"/>
  <c r="O6888" i="4"/>
  <c r="O6887" i="4"/>
  <c r="O6886" i="4"/>
  <c r="O6885" i="4"/>
  <c r="O6884" i="4"/>
  <c r="O6883" i="4"/>
  <c r="O6882" i="4"/>
  <c r="O6881" i="4"/>
  <c r="O6880" i="4"/>
  <c r="O6879" i="4"/>
  <c r="O6878" i="4"/>
  <c r="O6877" i="4"/>
  <c r="O6876" i="4"/>
  <c r="O6875" i="4"/>
  <c r="O6874" i="4"/>
  <c r="O6873" i="4"/>
  <c r="O6872" i="4"/>
  <c r="O6871" i="4"/>
  <c r="O6870" i="4"/>
  <c r="O6869" i="4"/>
  <c r="O6868" i="4"/>
  <c r="O6867" i="4"/>
  <c r="O6866" i="4"/>
  <c r="O6865" i="4"/>
  <c r="O6864" i="4"/>
  <c r="O6863" i="4"/>
  <c r="O6862" i="4"/>
  <c r="O6861" i="4"/>
  <c r="O6860" i="4"/>
  <c r="O6859" i="4"/>
  <c r="O6858" i="4"/>
  <c r="O6857" i="4"/>
  <c r="O6856" i="4"/>
  <c r="O6855" i="4"/>
  <c r="O6854" i="4"/>
  <c r="O6853" i="4"/>
  <c r="O6852" i="4"/>
  <c r="O6851" i="4"/>
  <c r="O6850" i="4"/>
  <c r="O6849" i="4"/>
  <c r="O6848" i="4"/>
  <c r="O6847" i="4"/>
  <c r="O6846" i="4"/>
  <c r="O6845" i="4"/>
  <c r="O6844" i="4"/>
  <c r="O6843" i="4"/>
  <c r="O6842" i="4"/>
  <c r="O6841" i="4"/>
  <c r="O6840" i="4"/>
  <c r="O6839" i="4"/>
  <c r="O6838" i="4"/>
  <c r="O6837" i="4"/>
  <c r="O6836" i="4"/>
  <c r="O6835" i="4"/>
  <c r="O6834" i="4"/>
  <c r="O6833" i="4"/>
  <c r="O6832" i="4"/>
  <c r="O6831" i="4"/>
  <c r="O6830" i="4"/>
  <c r="O6829" i="4"/>
  <c r="O6828" i="4"/>
  <c r="O6827" i="4"/>
  <c r="O6826" i="4"/>
  <c r="O6825" i="4"/>
  <c r="O6824" i="4"/>
  <c r="O6823" i="4"/>
  <c r="O6822" i="4"/>
  <c r="O6821" i="4"/>
  <c r="O6820" i="4"/>
  <c r="O6819" i="4"/>
  <c r="O6818" i="4"/>
  <c r="O6817" i="4"/>
  <c r="O6816" i="4"/>
  <c r="O6815" i="4"/>
  <c r="O6814" i="4"/>
  <c r="O6813" i="4"/>
  <c r="O6812" i="4"/>
  <c r="O6811" i="4"/>
  <c r="O6810" i="4"/>
  <c r="O6809" i="4"/>
  <c r="O6808" i="4"/>
  <c r="O6807" i="4"/>
  <c r="O6806" i="4"/>
  <c r="O6805" i="4"/>
  <c r="O6804" i="4"/>
  <c r="O6803" i="4"/>
  <c r="O6802" i="4"/>
  <c r="O6801" i="4"/>
  <c r="O6800" i="4"/>
  <c r="O6799" i="4"/>
  <c r="O6798" i="4"/>
  <c r="O6797" i="4"/>
  <c r="O6796" i="4"/>
  <c r="O6795" i="4"/>
  <c r="O6794" i="4"/>
  <c r="O6793" i="4"/>
  <c r="O6792" i="4"/>
  <c r="O6791" i="4"/>
  <c r="O6790" i="4"/>
  <c r="O6789" i="4"/>
  <c r="O6788" i="4"/>
  <c r="O6787" i="4"/>
  <c r="O6786" i="4"/>
  <c r="O6785" i="4"/>
  <c r="O6784" i="4"/>
  <c r="O6783" i="4"/>
  <c r="O6782" i="4"/>
  <c r="O6781" i="4"/>
  <c r="O6780" i="4"/>
  <c r="O6779" i="4"/>
  <c r="O6778" i="4"/>
  <c r="O6777" i="4"/>
  <c r="O6776" i="4"/>
  <c r="O6775" i="4"/>
  <c r="O6774" i="4"/>
  <c r="O6773" i="4"/>
  <c r="O6772" i="4"/>
  <c r="O6771" i="4"/>
  <c r="O6770" i="4"/>
  <c r="O6769" i="4"/>
  <c r="O6768" i="4"/>
  <c r="O6767" i="4"/>
  <c r="O6766" i="4"/>
  <c r="O6765" i="4"/>
  <c r="O6764" i="4"/>
  <c r="O6763" i="4"/>
  <c r="O6762" i="4"/>
  <c r="O6761" i="4"/>
  <c r="O6760" i="4"/>
  <c r="O6759" i="4"/>
  <c r="O6758" i="4"/>
  <c r="O6757" i="4"/>
  <c r="O6756" i="4"/>
  <c r="O6755" i="4"/>
  <c r="O6754" i="4"/>
  <c r="O6753" i="4"/>
  <c r="O6752" i="4"/>
  <c r="O6751" i="4"/>
  <c r="O6750" i="4"/>
  <c r="O6749" i="4"/>
  <c r="O6748" i="4"/>
  <c r="O6747" i="4"/>
  <c r="O6746" i="4"/>
  <c r="O6745" i="4"/>
  <c r="O6744" i="4"/>
  <c r="O6743" i="4"/>
  <c r="O6742" i="4"/>
  <c r="O6741" i="4"/>
  <c r="O6740" i="4"/>
  <c r="O6739" i="4"/>
  <c r="O6738" i="4"/>
  <c r="O6737" i="4"/>
  <c r="O6736" i="4"/>
  <c r="O6735" i="4"/>
  <c r="O6734" i="4"/>
  <c r="O6733" i="4"/>
  <c r="O6732" i="4"/>
  <c r="O6731" i="4"/>
  <c r="O6730" i="4"/>
  <c r="O6729" i="4"/>
  <c r="O6728" i="4"/>
  <c r="O6727" i="4"/>
  <c r="O6726" i="4"/>
  <c r="O6725" i="4"/>
  <c r="O6724" i="4"/>
  <c r="O6723" i="4"/>
  <c r="O6722" i="4"/>
  <c r="O6721" i="4"/>
  <c r="O6720" i="4"/>
  <c r="O6719" i="4"/>
  <c r="O6718" i="4"/>
  <c r="O6717" i="4"/>
  <c r="O6716" i="4"/>
  <c r="O6715" i="4"/>
  <c r="O6714" i="4"/>
  <c r="O6713" i="4"/>
  <c r="O6712" i="4"/>
  <c r="O6711" i="4"/>
  <c r="O6710" i="4"/>
  <c r="O6709" i="4"/>
  <c r="O6708" i="4"/>
  <c r="O6707" i="4"/>
  <c r="O6706" i="4"/>
  <c r="O6705" i="4"/>
  <c r="O6704" i="4"/>
  <c r="O6703" i="4"/>
  <c r="O6702" i="4"/>
  <c r="O6701" i="4"/>
  <c r="O6700" i="4"/>
  <c r="O6699" i="4"/>
  <c r="O6698" i="4"/>
  <c r="O6697" i="4"/>
  <c r="O6696" i="4"/>
  <c r="O6695" i="4"/>
  <c r="O6694" i="4"/>
  <c r="O6693" i="4"/>
  <c r="O6692" i="4"/>
  <c r="O6691" i="4"/>
  <c r="O6690" i="4"/>
  <c r="O6689" i="4"/>
  <c r="O6688" i="4"/>
  <c r="O6687" i="4"/>
  <c r="O6686" i="4"/>
  <c r="O6685" i="4"/>
  <c r="O6684" i="4"/>
  <c r="O6683" i="4"/>
  <c r="O6682" i="4"/>
  <c r="O6681" i="4"/>
  <c r="O6680" i="4"/>
  <c r="O6679" i="4"/>
  <c r="O6678" i="4"/>
  <c r="O6677" i="4"/>
  <c r="O6676" i="4"/>
  <c r="O6675" i="4"/>
  <c r="O6674" i="4"/>
  <c r="O6673" i="4"/>
  <c r="O6672" i="4"/>
  <c r="O6671" i="4"/>
  <c r="O6670" i="4"/>
  <c r="O6669" i="4"/>
  <c r="O6668" i="4"/>
  <c r="O6667" i="4"/>
  <c r="O6666" i="4"/>
  <c r="O6665" i="4"/>
  <c r="O6664" i="4"/>
  <c r="O6663" i="4"/>
  <c r="O6662" i="4"/>
  <c r="O6661" i="4"/>
  <c r="O6660" i="4"/>
  <c r="O6659" i="4"/>
  <c r="O6658" i="4"/>
  <c r="O6657" i="4"/>
  <c r="O6656" i="4"/>
  <c r="O6655" i="4"/>
  <c r="O6654" i="4"/>
  <c r="O6653" i="4"/>
  <c r="O6652" i="4"/>
  <c r="O6651" i="4"/>
  <c r="O6650" i="4"/>
  <c r="O6649" i="4"/>
  <c r="O6648" i="4"/>
  <c r="O6647" i="4"/>
  <c r="O6646" i="4"/>
  <c r="O6645" i="4"/>
  <c r="O6644" i="4"/>
  <c r="O6643" i="4"/>
  <c r="O6642" i="4"/>
  <c r="O6641" i="4"/>
  <c r="O6640" i="4"/>
  <c r="O6639" i="4"/>
  <c r="O6638" i="4"/>
  <c r="O6637" i="4"/>
  <c r="O6636" i="4"/>
  <c r="O6635" i="4"/>
  <c r="O6634" i="4"/>
  <c r="O6633" i="4"/>
  <c r="O6632" i="4"/>
  <c r="O6631" i="4"/>
  <c r="O6630" i="4"/>
  <c r="O6629" i="4"/>
  <c r="O6628" i="4"/>
  <c r="O6627" i="4"/>
  <c r="O6626" i="4"/>
  <c r="O6625" i="4"/>
  <c r="O6624" i="4"/>
  <c r="O6623" i="4"/>
  <c r="O6622" i="4"/>
  <c r="O6621" i="4"/>
  <c r="O6620" i="4"/>
  <c r="O6619" i="4"/>
  <c r="O6618" i="4"/>
  <c r="O6617" i="4"/>
  <c r="O6616" i="4"/>
  <c r="O6615" i="4"/>
  <c r="O6614" i="4"/>
  <c r="O6613" i="4"/>
  <c r="O6612" i="4"/>
  <c r="O6611" i="4"/>
  <c r="O6610" i="4"/>
  <c r="O6609" i="4"/>
  <c r="O6608" i="4"/>
  <c r="O6607" i="4"/>
  <c r="O6606" i="4"/>
  <c r="O6605" i="4"/>
  <c r="O6604" i="4"/>
  <c r="O6603" i="4"/>
  <c r="O6602" i="4"/>
  <c r="O6601" i="4"/>
  <c r="O6600" i="4"/>
  <c r="O6599" i="4"/>
  <c r="O6598" i="4"/>
  <c r="O6597" i="4"/>
  <c r="O6596" i="4"/>
  <c r="O6595" i="4"/>
  <c r="O6594" i="4"/>
  <c r="O6593" i="4"/>
  <c r="O6592" i="4"/>
  <c r="O6591" i="4"/>
  <c r="O6590" i="4"/>
  <c r="O6589" i="4"/>
  <c r="O6588" i="4"/>
  <c r="O6587" i="4"/>
  <c r="O6586" i="4"/>
  <c r="O6585" i="4"/>
  <c r="O6584" i="4"/>
  <c r="O6583" i="4"/>
  <c r="O6582" i="4"/>
  <c r="O6581" i="4"/>
  <c r="O6580" i="4"/>
  <c r="O6579" i="4"/>
  <c r="O6578" i="4"/>
  <c r="O6577" i="4"/>
  <c r="O6576" i="4"/>
  <c r="O6575" i="4"/>
  <c r="O6574" i="4"/>
  <c r="O6573" i="4"/>
  <c r="O6572" i="4"/>
  <c r="O6571" i="4"/>
  <c r="O6570" i="4"/>
  <c r="O6569" i="4"/>
  <c r="O6568" i="4"/>
  <c r="O6567" i="4"/>
  <c r="O6566" i="4"/>
  <c r="O6565" i="4"/>
  <c r="O6564" i="4"/>
  <c r="O6563" i="4"/>
  <c r="O6562" i="4"/>
  <c r="O6561" i="4"/>
  <c r="O6560" i="4"/>
  <c r="O6559" i="4"/>
  <c r="O6558" i="4"/>
  <c r="O6557" i="4"/>
  <c r="O6556" i="4"/>
  <c r="O6555" i="4"/>
  <c r="O6554" i="4"/>
  <c r="O6553" i="4"/>
  <c r="O6552" i="4"/>
  <c r="O6551" i="4"/>
  <c r="O6550" i="4"/>
  <c r="O6549" i="4"/>
  <c r="O6548" i="4"/>
  <c r="O6547" i="4"/>
  <c r="O6546" i="4"/>
  <c r="O6545" i="4"/>
  <c r="O6544" i="4"/>
  <c r="O6543" i="4"/>
  <c r="O6542" i="4"/>
  <c r="O6541" i="4"/>
  <c r="O6540" i="4"/>
  <c r="O6539" i="4"/>
  <c r="O6538" i="4"/>
  <c r="O6537" i="4"/>
  <c r="O6536" i="4"/>
  <c r="O6535" i="4"/>
  <c r="O6534" i="4"/>
  <c r="O6533" i="4"/>
  <c r="O6532" i="4"/>
  <c r="O6531" i="4"/>
  <c r="O6530" i="4"/>
  <c r="O6529" i="4"/>
  <c r="O6528" i="4"/>
  <c r="O6527" i="4"/>
  <c r="O6526" i="4"/>
  <c r="O6525" i="4"/>
  <c r="O6524" i="4"/>
  <c r="O6523" i="4"/>
  <c r="O6522" i="4"/>
  <c r="O6521" i="4"/>
  <c r="O6520" i="4"/>
  <c r="O6519" i="4"/>
  <c r="O6518" i="4"/>
  <c r="O6517" i="4"/>
  <c r="O6516" i="4"/>
  <c r="O6515" i="4"/>
  <c r="O6514" i="4"/>
  <c r="O6513" i="4"/>
  <c r="O6512" i="4"/>
  <c r="O6511" i="4"/>
  <c r="O6510" i="4"/>
  <c r="O6509" i="4"/>
  <c r="O6508" i="4"/>
  <c r="O6507" i="4"/>
  <c r="O6506" i="4"/>
  <c r="O6505" i="4"/>
  <c r="O6504" i="4"/>
  <c r="O6503" i="4"/>
  <c r="O6502" i="4"/>
  <c r="O6501" i="4"/>
  <c r="O6500" i="4"/>
  <c r="O6499" i="4"/>
  <c r="O6498" i="4"/>
  <c r="O6497" i="4"/>
  <c r="O6496" i="4"/>
  <c r="O6495" i="4"/>
  <c r="O6494" i="4"/>
  <c r="O6493" i="4"/>
  <c r="O6492" i="4"/>
  <c r="O6491" i="4"/>
  <c r="O6490" i="4"/>
  <c r="O6489" i="4"/>
  <c r="O6488" i="4"/>
  <c r="O6487" i="4"/>
  <c r="O6486" i="4"/>
  <c r="O6485" i="4"/>
  <c r="O6484" i="4"/>
  <c r="O6483" i="4"/>
  <c r="O6482" i="4"/>
  <c r="O6481" i="4"/>
  <c r="O6480" i="4"/>
  <c r="O6479" i="4"/>
  <c r="O6478" i="4"/>
  <c r="O6477" i="4"/>
  <c r="O6476" i="4"/>
  <c r="O6475" i="4"/>
  <c r="O6474" i="4"/>
  <c r="O6473" i="4"/>
  <c r="O6472" i="4"/>
  <c r="O6471" i="4"/>
  <c r="O6470" i="4"/>
  <c r="O6469" i="4"/>
  <c r="O6468" i="4"/>
  <c r="O6467" i="4"/>
  <c r="O6466" i="4"/>
  <c r="O6465" i="4"/>
  <c r="O6464" i="4"/>
  <c r="O6463" i="4"/>
  <c r="O6462" i="4"/>
  <c r="O6461" i="4"/>
  <c r="O6460" i="4"/>
  <c r="O6459" i="4"/>
  <c r="O6458" i="4"/>
  <c r="O6457" i="4"/>
  <c r="O6456" i="4"/>
  <c r="O6455" i="4"/>
  <c r="O6454" i="4"/>
  <c r="O6453" i="4"/>
  <c r="O6452" i="4"/>
  <c r="O6451" i="4"/>
  <c r="O6450" i="4"/>
  <c r="O6449" i="4"/>
  <c r="O6448" i="4"/>
  <c r="O6447" i="4"/>
  <c r="O6446" i="4"/>
  <c r="O6445" i="4"/>
  <c r="O6444" i="4"/>
  <c r="O6443" i="4"/>
  <c r="O6442" i="4"/>
  <c r="O6441" i="4"/>
  <c r="O6440" i="4"/>
  <c r="O6439" i="4"/>
  <c r="O6438" i="4"/>
  <c r="O6437" i="4"/>
  <c r="O6436" i="4"/>
  <c r="O6435" i="4"/>
  <c r="O6434" i="4"/>
  <c r="O6433" i="4"/>
  <c r="O6432" i="4"/>
  <c r="O6431" i="4"/>
  <c r="O6430" i="4"/>
  <c r="O6429" i="4"/>
  <c r="O6428" i="4"/>
  <c r="O6427" i="4"/>
  <c r="O6426" i="4"/>
  <c r="O6425" i="4"/>
  <c r="O6424" i="4"/>
  <c r="O6423" i="4"/>
  <c r="O6422" i="4"/>
  <c r="O6421" i="4"/>
  <c r="O6420" i="4"/>
  <c r="O6419" i="4"/>
  <c r="O6418" i="4"/>
  <c r="O6417" i="4"/>
  <c r="O6416" i="4"/>
  <c r="O6415" i="4"/>
  <c r="O6414" i="4"/>
  <c r="O6413" i="4"/>
  <c r="O6412" i="4"/>
  <c r="O6411" i="4"/>
  <c r="O6410" i="4"/>
  <c r="O6409" i="4"/>
  <c r="O6408" i="4"/>
  <c r="O6407" i="4"/>
  <c r="O6406" i="4"/>
  <c r="O6405" i="4"/>
  <c r="O6404" i="4"/>
  <c r="O6403" i="4"/>
  <c r="O6402" i="4"/>
  <c r="O6401" i="4"/>
  <c r="O6400" i="4"/>
  <c r="O6399" i="4"/>
  <c r="O6398" i="4"/>
  <c r="O6397" i="4"/>
  <c r="O6396" i="4"/>
  <c r="O6395" i="4"/>
  <c r="O6394" i="4"/>
  <c r="O6393" i="4"/>
  <c r="O6392" i="4"/>
  <c r="O6391" i="4"/>
  <c r="O6390" i="4"/>
  <c r="O6389" i="4"/>
  <c r="O6388" i="4"/>
  <c r="O6387" i="4"/>
  <c r="O6386" i="4"/>
  <c r="O6385" i="4"/>
  <c r="O6384" i="4"/>
  <c r="O6383" i="4"/>
  <c r="O6382" i="4"/>
  <c r="O6381" i="4"/>
  <c r="O6380" i="4"/>
  <c r="O6379" i="4"/>
  <c r="O6378" i="4"/>
  <c r="O6377" i="4"/>
  <c r="O6376" i="4"/>
  <c r="O6375" i="4"/>
  <c r="O6374" i="4"/>
  <c r="O6373" i="4"/>
  <c r="O6372" i="4"/>
  <c r="O6371" i="4"/>
  <c r="O6370" i="4"/>
  <c r="O6369" i="4"/>
  <c r="O6368" i="4"/>
  <c r="O6367" i="4"/>
  <c r="O6366" i="4"/>
  <c r="O6365" i="4"/>
  <c r="O6364" i="4"/>
  <c r="O6363" i="4"/>
  <c r="O6362" i="4"/>
  <c r="O6361" i="4"/>
  <c r="O6360" i="4"/>
  <c r="O6359" i="4"/>
  <c r="O6358" i="4"/>
  <c r="O6357" i="4"/>
  <c r="O6356" i="4"/>
  <c r="O6355" i="4"/>
  <c r="O6354" i="4"/>
  <c r="O6353" i="4"/>
  <c r="O6352" i="4"/>
  <c r="O6351" i="4"/>
  <c r="O6350" i="4"/>
  <c r="O6349" i="4"/>
  <c r="O6348" i="4"/>
  <c r="O6347" i="4"/>
  <c r="O6346" i="4"/>
  <c r="O6345" i="4"/>
  <c r="O6344" i="4"/>
  <c r="O6343" i="4"/>
  <c r="O6342" i="4"/>
  <c r="O6341" i="4"/>
  <c r="O6340" i="4"/>
  <c r="O6339" i="4"/>
  <c r="O6338" i="4"/>
  <c r="O6337" i="4"/>
  <c r="O6336" i="4"/>
  <c r="O6335" i="4"/>
  <c r="O6334" i="4"/>
  <c r="O6333" i="4"/>
  <c r="O6332" i="4"/>
  <c r="O6331" i="4"/>
  <c r="O6330" i="4"/>
  <c r="O6329" i="4"/>
  <c r="O6328" i="4"/>
  <c r="O6327" i="4"/>
  <c r="O6326" i="4"/>
  <c r="O6325" i="4"/>
  <c r="O6323" i="4"/>
  <c r="O6322" i="4"/>
  <c r="O6321" i="4"/>
  <c r="O6320" i="4"/>
  <c r="O6319" i="4"/>
  <c r="O6318" i="4"/>
  <c r="O6317" i="4"/>
  <c r="O6316" i="4"/>
  <c r="O6315" i="4"/>
  <c r="O6314" i="4"/>
  <c r="O6313" i="4"/>
  <c r="O6312" i="4"/>
  <c r="O6311" i="4"/>
  <c r="O6310" i="4"/>
  <c r="O6309" i="4"/>
  <c r="O6308" i="4"/>
  <c r="O6307" i="4"/>
  <c r="O6306" i="4"/>
  <c r="O6305" i="4"/>
  <c r="O6304" i="4"/>
  <c r="O6303" i="4"/>
  <c r="O6302" i="4"/>
  <c r="O6301" i="4"/>
  <c r="O6300" i="4"/>
  <c r="O6299" i="4"/>
  <c r="O6298" i="4"/>
  <c r="O6297" i="4"/>
  <c r="O6296" i="4"/>
  <c r="O6295" i="4"/>
  <c r="O6294" i="4"/>
  <c r="O6293" i="4"/>
  <c r="O6292" i="4"/>
  <c r="O6291" i="4"/>
  <c r="O6290" i="4"/>
  <c r="O6289" i="4"/>
  <c r="O6288" i="4"/>
  <c r="O6287" i="4"/>
  <c r="O6286" i="4"/>
  <c r="O6285" i="4"/>
  <c r="O6284" i="4"/>
  <c r="O6283" i="4"/>
  <c r="O6282" i="4"/>
  <c r="O6281" i="4"/>
  <c r="O6280" i="4"/>
  <c r="O6279" i="4"/>
  <c r="O6278" i="4"/>
  <c r="O6277" i="4"/>
  <c r="O6276" i="4"/>
  <c r="O6275" i="4"/>
  <c r="O6274" i="4"/>
  <c r="O6273" i="4"/>
  <c r="O6272" i="4"/>
  <c r="O6271" i="4"/>
  <c r="O6270" i="4"/>
  <c r="O6269" i="4"/>
  <c r="O6268" i="4"/>
  <c r="O6267" i="4"/>
  <c r="O6266" i="4"/>
  <c r="O6265" i="4"/>
  <c r="O6264" i="4"/>
  <c r="O6263" i="4"/>
  <c r="O6262" i="4"/>
  <c r="O6261" i="4"/>
  <c r="O6260" i="4"/>
  <c r="O6259" i="4"/>
  <c r="O6258" i="4"/>
  <c r="O6257" i="4"/>
  <c r="O6256" i="4"/>
  <c r="O6255" i="4"/>
  <c r="O6254" i="4"/>
  <c r="O6253" i="4"/>
  <c r="O6252" i="4"/>
  <c r="O6251" i="4"/>
  <c r="O6250" i="4"/>
  <c r="O6249" i="4"/>
  <c r="O6248" i="4"/>
  <c r="O6247" i="4"/>
  <c r="O6246" i="4"/>
  <c r="O6245" i="4"/>
  <c r="O6244" i="4"/>
  <c r="O6243" i="4"/>
  <c r="O6242" i="4"/>
  <c r="O6241" i="4"/>
  <c r="O6240" i="4"/>
  <c r="O6239" i="4"/>
  <c r="O6238" i="4"/>
  <c r="O6237" i="4"/>
  <c r="O6236" i="4"/>
  <c r="O6235" i="4"/>
  <c r="O6234" i="4"/>
  <c r="O6233" i="4"/>
  <c r="O6232" i="4"/>
  <c r="O6231" i="4"/>
  <c r="O6230" i="4"/>
  <c r="O6229" i="4"/>
  <c r="O6228" i="4"/>
  <c r="O6227" i="4"/>
  <c r="O6226" i="4"/>
  <c r="O6225" i="4"/>
  <c r="O6224" i="4"/>
  <c r="O6223" i="4"/>
  <c r="O6222" i="4"/>
  <c r="O6221" i="4"/>
  <c r="O6220" i="4"/>
  <c r="O6219" i="4"/>
  <c r="O6218" i="4"/>
  <c r="O6217" i="4"/>
  <c r="O6216" i="4"/>
  <c r="O6215" i="4"/>
  <c r="O6214" i="4"/>
  <c r="O6213" i="4"/>
  <c r="O6212" i="4"/>
  <c r="O6211" i="4"/>
  <c r="O6210" i="4"/>
  <c r="O6209" i="4"/>
  <c r="O6208" i="4"/>
  <c r="O6207" i="4"/>
  <c r="O6206" i="4"/>
  <c r="O6205" i="4"/>
  <c r="O6204" i="4"/>
  <c r="O6203" i="4"/>
  <c r="O6202" i="4"/>
  <c r="O6201" i="4"/>
  <c r="O6200" i="4"/>
  <c r="O6199" i="4"/>
  <c r="O6198" i="4"/>
  <c r="O6197" i="4"/>
  <c r="O6196" i="4"/>
  <c r="O6195" i="4"/>
  <c r="O6194" i="4"/>
  <c r="O6193" i="4"/>
  <c r="O6192" i="4"/>
  <c r="O6191" i="4"/>
  <c r="O6190" i="4"/>
  <c r="O6189" i="4"/>
  <c r="O6188" i="4"/>
  <c r="O6187" i="4"/>
  <c r="O6186" i="4"/>
  <c r="O6185" i="4"/>
  <c r="O6184" i="4"/>
  <c r="O6183" i="4"/>
  <c r="O6182" i="4"/>
  <c r="O6181" i="4"/>
  <c r="O6180" i="4"/>
  <c r="O6179" i="4"/>
  <c r="O6178" i="4"/>
  <c r="O6177" i="4"/>
  <c r="O6176" i="4"/>
  <c r="O6175" i="4"/>
  <c r="O6174" i="4"/>
  <c r="O6173" i="4"/>
  <c r="O6172" i="4"/>
  <c r="O6171" i="4"/>
  <c r="O6170" i="4"/>
  <c r="O6169" i="4"/>
  <c r="O6168" i="4"/>
  <c r="O6167" i="4"/>
  <c r="O6166" i="4"/>
  <c r="O6165" i="4"/>
  <c r="O6164" i="4"/>
  <c r="O6163" i="4"/>
  <c r="O6162" i="4"/>
  <c r="O6161" i="4"/>
  <c r="O6160" i="4"/>
  <c r="O6159" i="4"/>
  <c r="O6158" i="4"/>
  <c r="O6157" i="4"/>
  <c r="O6156" i="4"/>
  <c r="O6155" i="4"/>
  <c r="O6154" i="4"/>
  <c r="O6153" i="4"/>
  <c r="O6152" i="4"/>
  <c r="O6151" i="4"/>
  <c r="O6150" i="4"/>
  <c r="O6149" i="4"/>
  <c r="O6148" i="4"/>
  <c r="O6147" i="4"/>
  <c r="O6146" i="4"/>
  <c r="O6145" i="4"/>
  <c r="O6144" i="4"/>
  <c r="O6143" i="4"/>
  <c r="O6142" i="4"/>
  <c r="O6141" i="4"/>
  <c r="O6140" i="4"/>
  <c r="O6139" i="4"/>
  <c r="O6138" i="4"/>
  <c r="O6137" i="4"/>
  <c r="O6136" i="4"/>
  <c r="O6135" i="4"/>
  <c r="O6134" i="4"/>
  <c r="O6133" i="4"/>
  <c r="O6132" i="4"/>
  <c r="O6131" i="4"/>
  <c r="O6130" i="4"/>
  <c r="O6129" i="4"/>
  <c r="O6128" i="4"/>
  <c r="O6127" i="4"/>
  <c r="O6126" i="4"/>
  <c r="O6125" i="4"/>
  <c r="O6124" i="4"/>
  <c r="O6123" i="4"/>
  <c r="O6122" i="4"/>
  <c r="O6121" i="4"/>
  <c r="O6120" i="4"/>
  <c r="O6119" i="4"/>
  <c r="O6118" i="4"/>
  <c r="O6117" i="4"/>
  <c r="O6116" i="4"/>
  <c r="O6115" i="4"/>
  <c r="O6114" i="4"/>
  <c r="O6113" i="4"/>
  <c r="O6112" i="4"/>
  <c r="O6111" i="4"/>
  <c r="O6110" i="4"/>
  <c r="O6109" i="4"/>
  <c r="O6108" i="4"/>
  <c r="O6107" i="4"/>
  <c r="O6106" i="4"/>
  <c r="O6105" i="4"/>
  <c r="O6104" i="4"/>
  <c r="O6103" i="4"/>
  <c r="O6102" i="4"/>
  <c r="O6101" i="4"/>
  <c r="O6100" i="4"/>
  <c r="O6099" i="4"/>
  <c r="O6098" i="4"/>
  <c r="O6097" i="4"/>
  <c r="O6096" i="4"/>
  <c r="O6095" i="4"/>
  <c r="O6094" i="4"/>
  <c r="O6093" i="4"/>
  <c r="O6092" i="4"/>
  <c r="O6091" i="4"/>
  <c r="O6090" i="4"/>
  <c r="O6089" i="4"/>
  <c r="O6088" i="4"/>
  <c r="O6087" i="4"/>
  <c r="O6086" i="4"/>
  <c r="O6085" i="4"/>
  <c r="O6084" i="4"/>
  <c r="O6083" i="4"/>
  <c r="O6082" i="4"/>
  <c r="O6081" i="4"/>
  <c r="O6080" i="4"/>
  <c r="O6079" i="4"/>
  <c r="O6078" i="4"/>
  <c r="O6077" i="4"/>
  <c r="O6076" i="4"/>
  <c r="O6075" i="4"/>
  <c r="O6074" i="4"/>
  <c r="O6073" i="4"/>
  <c r="O6072" i="4"/>
  <c r="O6071" i="4"/>
  <c r="O6070" i="4"/>
  <c r="O6069" i="4"/>
  <c r="O6068" i="4"/>
  <c r="O6067" i="4"/>
  <c r="O6066" i="4"/>
  <c r="O6065" i="4"/>
  <c r="O6064" i="4"/>
  <c r="O6063" i="4"/>
  <c r="O6062" i="4"/>
  <c r="O6061" i="4"/>
  <c r="O6060" i="4"/>
  <c r="O6059" i="4"/>
  <c r="O6058" i="4"/>
  <c r="O6057" i="4"/>
  <c r="O6056" i="4"/>
  <c r="O6055" i="4"/>
  <c r="O6054" i="4"/>
  <c r="O6053" i="4"/>
  <c r="O6052" i="4"/>
  <c r="O6051" i="4"/>
  <c r="O6050" i="4"/>
  <c r="O6049" i="4"/>
  <c r="O6048" i="4"/>
  <c r="O6047" i="4"/>
  <c r="O6046" i="4"/>
  <c r="O6045" i="4"/>
  <c r="O6044" i="4"/>
  <c r="O6043" i="4"/>
  <c r="O6042" i="4"/>
  <c r="O6041" i="4"/>
  <c r="O6040" i="4"/>
  <c r="O6039" i="4"/>
  <c r="O6038" i="4"/>
  <c r="O6037" i="4"/>
  <c r="O6036" i="4"/>
  <c r="O6035" i="4"/>
  <c r="O6034" i="4"/>
  <c r="O6033" i="4"/>
  <c r="O6032" i="4"/>
  <c r="O6031" i="4"/>
  <c r="O6030" i="4"/>
  <c r="O6029" i="4"/>
  <c r="O6028" i="4"/>
  <c r="O6027" i="4"/>
  <c r="O6026" i="4"/>
  <c r="O6025" i="4"/>
  <c r="O6024" i="4"/>
  <c r="O6023" i="4"/>
  <c r="O6022" i="4"/>
  <c r="O6021" i="4"/>
  <c r="O6020" i="4"/>
  <c r="O6019" i="4"/>
  <c r="O6018" i="4"/>
  <c r="O6017" i="4"/>
  <c r="O6016" i="4"/>
  <c r="O6015" i="4"/>
  <c r="O6014" i="4"/>
  <c r="O6013" i="4"/>
  <c r="O6012" i="4"/>
  <c r="O6011" i="4"/>
  <c r="O6010" i="4"/>
  <c r="O6009" i="4"/>
  <c r="O6008" i="4"/>
  <c r="O6007" i="4"/>
  <c r="O6006" i="4"/>
  <c r="O6005" i="4"/>
  <c r="O6004" i="4"/>
  <c r="O6003" i="4"/>
  <c r="O6002" i="4"/>
  <c r="O6001" i="4"/>
  <c r="O6000" i="4"/>
  <c r="O5999" i="4"/>
  <c r="O5998" i="4"/>
  <c r="O5997" i="4"/>
  <c r="O5996" i="4"/>
  <c r="O5995" i="4"/>
  <c r="O5994" i="4"/>
  <c r="O5993" i="4"/>
  <c r="O5992" i="4"/>
  <c r="O5991" i="4"/>
  <c r="O5990" i="4"/>
  <c r="O5989" i="4"/>
  <c r="O5988" i="4"/>
  <c r="O5987" i="4"/>
  <c r="O5986" i="4"/>
  <c r="O5985" i="4"/>
  <c r="O5984" i="4"/>
  <c r="O5983" i="4"/>
  <c r="O5982" i="4"/>
  <c r="O5981" i="4"/>
  <c r="O5980" i="4"/>
  <c r="O5979" i="4"/>
  <c r="O5978" i="4"/>
  <c r="O5977" i="4"/>
  <c r="O5976" i="4"/>
  <c r="O5975" i="4"/>
  <c r="O5974" i="4"/>
  <c r="O5973" i="4"/>
  <c r="O5972" i="4"/>
  <c r="O5971" i="4"/>
  <c r="O5970" i="4"/>
  <c r="O5969" i="4"/>
  <c r="O5968" i="4"/>
  <c r="O5967" i="4"/>
  <c r="O5966" i="4"/>
  <c r="O5965" i="4"/>
  <c r="O5964" i="4"/>
  <c r="O5963" i="4"/>
  <c r="O5962" i="4"/>
  <c r="O1418" i="4"/>
  <c r="O5961" i="4"/>
  <c r="O5960" i="4"/>
  <c r="O5959" i="4"/>
  <c r="O5958" i="4"/>
  <c r="O5957" i="4"/>
  <c r="O5956" i="4"/>
  <c r="O5955" i="4"/>
  <c r="O5954" i="4"/>
  <c r="O5953" i="4"/>
  <c r="O5952" i="4"/>
  <c r="O5951" i="4"/>
  <c r="O5950" i="4"/>
  <c r="O5949" i="4"/>
  <c r="O5948" i="4"/>
  <c r="O5947" i="4"/>
  <c r="O5946" i="4"/>
  <c r="O5945" i="4"/>
  <c r="O5944" i="4"/>
  <c r="O5943" i="4"/>
  <c r="O5942" i="4"/>
  <c r="O5941" i="4"/>
  <c r="O5940" i="4"/>
  <c r="O5939" i="4"/>
  <c r="O5938" i="4"/>
  <c r="O5937" i="4"/>
  <c r="O5936" i="4"/>
  <c r="O5935" i="4"/>
  <c r="O5934" i="4"/>
  <c r="O5933" i="4"/>
  <c r="O5932" i="4"/>
  <c r="O5931" i="4"/>
  <c r="O5930" i="4"/>
  <c r="O5929" i="4"/>
  <c r="O5928" i="4"/>
  <c r="O5927" i="4"/>
  <c r="O5926" i="4"/>
  <c r="O5925" i="4"/>
  <c r="O5924" i="4"/>
  <c r="O5923" i="4"/>
  <c r="O5922" i="4"/>
  <c r="O5921" i="4"/>
  <c r="O5920" i="4"/>
  <c r="O5919" i="4"/>
  <c r="O5918" i="4"/>
  <c r="O5917" i="4"/>
  <c r="O5916" i="4"/>
  <c r="O5915" i="4"/>
  <c r="O5914" i="4"/>
  <c r="O5913" i="4"/>
  <c r="O5912" i="4"/>
  <c r="O5911" i="4"/>
  <c r="O5910" i="4"/>
  <c r="O5909" i="4"/>
  <c r="O5908" i="4"/>
  <c r="O5907" i="4"/>
  <c r="O5906" i="4"/>
  <c r="O5904" i="4"/>
  <c r="O5903" i="4"/>
  <c r="O5902" i="4"/>
  <c r="O5901" i="4"/>
  <c r="O5900" i="4"/>
  <c r="O5899" i="4"/>
  <c r="O5898" i="4"/>
  <c r="O5897" i="4"/>
  <c r="O5896" i="4"/>
  <c r="O5895" i="4"/>
  <c r="O5894" i="4"/>
  <c r="O5893" i="4"/>
  <c r="O5892" i="4"/>
  <c r="O5891" i="4"/>
  <c r="O5890" i="4"/>
  <c r="O5889" i="4"/>
  <c r="O5888" i="4"/>
  <c r="O5887" i="4"/>
  <c r="O5886" i="4"/>
  <c r="O5885" i="4"/>
  <c r="O5884" i="4"/>
  <c r="O5883" i="4"/>
  <c r="O5882" i="4"/>
  <c r="O5881" i="4"/>
  <c r="O5880" i="4"/>
  <c r="O5879" i="4"/>
  <c r="O5878" i="4"/>
  <c r="O5877" i="4"/>
  <c r="O5876" i="4"/>
  <c r="O5875" i="4"/>
  <c r="O5874" i="4"/>
  <c r="O5873" i="4"/>
  <c r="O5872" i="4"/>
  <c r="O5871" i="4"/>
  <c r="O5870" i="4"/>
  <c r="O5869" i="4"/>
  <c r="O5868" i="4"/>
  <c r="O5867" i="4"/>
  <c r="O5866" i="4"/>
  <c r="O5865" i="4"/>
  <c r="O5864" i="4"/>
  <c r="O5863" i="4"/>
  <c r="O5862" i="4"/>
  <c r="O5861" i="4"/>
  <c r="O5860" i="4"/>
  <c r="O5859" i="4"/>
  <c r="O5858" i="4"/>
  <c r="O5857" i="4"/>
  <c r="O5856" i="4"/>
  <c r="O5855" i="4"/>
  <c r="O5854" i="4"/>
  <c r="O5853" i="4"/>
  <c r="O5852" i="4"/>
  <c r="O5851" i="4"/>
  <c r="O5850" i="4"/>
  <c r="O5849" i="4"/>
  <c r="O5848" i="4"/>
  <c r="O5847" i="4"/>
  <c r="O5846" i="4"/>
  <c r="O5845" i="4"/>
  <c r="O5844" i="4"/>
  <c r="O5843" i="4"/>
  <c r="O5842" i="4"/>
  <c r="O5841" i="4"/>
  <c r="O5840" i="4"/>
  <c r="O5839" i="4"/>
  <c r="O5838" i="4"/>
  <c r="O5837" i="4"/>
  <c r="O5836" i="4"/>
  <c r="O5834" i="4"/>
  <c r="O5833" i="4"/>
  <c r="O5832" i="4"/>
  <c r="O5831" i="4"/>
  <c r="O5830" i="4"/>
  <c r="O5829" i="4"/>
  <c r="O5828" i="4"/>
  <c r="O5827" i="4"/>
  <c r="O5826" i="4"/>
  <c r="O5825" i="4"/>
  <c r="O5824" i="4"/>
  <c r="O5823" i="4"/>
  <c r="O5822" i="4"/>
  <c r="O5821" i="4"/>
  <c r="O5820" i="4"/>
  <c r="O5819" i="4"/>
  <c r="O5818" i="4"/>
  <c r="O5817" i="4"/>
  <c r="O5816" i="4"/>
  <c r="O5815" i="4"/>
  <c r="O5814" i="4"/>
  <c r="O5813" i="4"/>
  <c r="O5812" i="4"/>
  <c r="O5811" i="4"/>
  <c r="O5810" i="4"/>
  <c r="O5809" i="4"/>
  <c r="O5808" i="4"/>
  <c r="O5807" i="4"/>
  <c r="O5806" i="4"/>
  <c r="O5805" i="4"/>
  <c r="O5804" i="4"/>
  <c r="O5803" i="4"/>
  <c r="O5802" i="4"/>
  <c r="O5801" i="4"/>
  <c r="O5800" i="4"/>
  <c r="O5799" i="4"/>
  <c r="O5798" i="4"/>
  <c r="O5797" i="4"/>
  <c r="O5796" i="4"/>
  <c r="O5795" i="4"/>
  <c r="O5794" i="4"/>
  <c r="O5793" i="4"/>
  <c r="O5792" i="4"/>
  <c r="O5791" i="4"/>
  <c r="O5790" i="4"/>
  <c r="O5789" i="4"/>
  <c r="O5788" i="4"/>
  <c r="O5787" i="4"/>
  <c r="O5786" i="4"/>
  <c r="O5785" i="4"/>
  <c r="O5784" i="4"/>
  <c r="O5783" i="4"/>
  <c r="O5782" i="4"/>
  <c r="O5781" i="4"/>
  <c r="O5780" i="4"/>
  <c r="O5779" i="4"/>
  <c r="O5778" i="4"/>
  <c r="O5777" i="4"/>
  <c r="O5776" i="4"/>
  <c r="O5775" i="4"/>
  <c r="O5774" i="4"/>
  <c r="O5773" i="4"/>
  <c r="O5772" i="4"/>
  <c r="O5771" i="4"/>
  <c r="O5770" i="4"/>
  <c r="O5769" i="4"/>
  <c r="O5768" i="4"/>
  <c r="O5767" i="4"/>
  <c r="O5766" i="4"/>
  <c r="O5765" i="4"/>
  <c r="O5764" i="4"/>
  <c r="O5763" i="4"/>
  <c r="O5762" i="4"/>
  <c r="O5761" i="4"/>
  <c r="O5760" i="4"/>
  <c r="O5759" i="4"/>
  <c r="O5758" i="4"/>
  <c r="O5757" i="4"/>
  <c r="O5756" i="4"/>
  <c r="O5755" i="4"/>
  <c r="O5754" i="4"/>
  <c r="O5753" i="4"/>
  <c r="O5752" i="4"/>
  <c r="O5751" i="4"/>
  <c r="O5750" i="4"/>
  <c r="O5749" i="4"/>
  <c r="O5748" i="4"/>
  <c r="O5747" i="4"/>
  <c r="O5746" i="4"/>
  <c r="O5745" i="4"/>
  <c r="O5744" i="4"/>
  <c r="O5743" i="4"/>
  <c r="O5742" i="4"/>
  <c r="O5741" i="4"/>
  <c r="O5740" i="4"/>
  <c r="O5739" i="4"/>
  <c r="O5738" i="4"/>
  <c r="O5737" i="4"/>
  <c r="O5736" i="4"/>
  <c r="O5735" i="4"/>
  <c r="O5734" i="4"/>
  <c r="O5733" i="4"/>
  <c r="O5732" i="4"/>
  <c r="O5731" i="4"/>
  <c r="O5730" i="4"/>
  <c r="O5729" i="4"/>
  <c r="O5728" i="4"/>
  <c r="O5727" i="4"/>
  <c r="O5725" i="4"/>
  <c r="O5724" i="4"/>
  <c r="O5723" i="4"/>
  <c r="O5722" i="4"/>
  <c r="O5721" i="4"/>
  <c r="O5720" i="4"/>
  <c r="O5719" i="4"/>
  <c r="O5718" i="4"/>
  <c r="O5717" i="4"/>
  <c r="O5716" i="4"/>
  <c r="O5715" i="4"/>
  <c r="O5714" i="4"/>
  <c r="O5713" i="4"/>
  <c r="O5712" i="4"/>
  <c r="O5711" i="4"/>
  <c r="O5710" i="4"/>
  <c r="O5709" i="4"/>
  <c r="O5708" i="4"/>
  <c r="O5707" i="4"/>
  <c r="O5706" i="4"/>
  <c r="O5705" i="4"/>
  <c r="O5704" i="4"/>
  <c r="O5703" i="4"/>
  <c r="O5702" i="4"/>
  <c r="O5701" i="4"/>
  <c r="O5700" i="4"/>
  <c r="O5699" i="4"/>
  <c r="O5698" i="4"/>
  <c r="O5697" i="4"/>
  <c r="O5696" i="4"/>
  <c r="O5695" i="4"/>
  <c r="O5694" i="4"/>
  <c r="O5693" i="4"/>
  <c r="O5692" i="4"/>
  <c r="O5691" i="4"/>
  <c r="O5690" i="4"/>
  <c r="O5689" i="4"/>
  <c r="O5688" i="4"/>
  <c r="O5687" i="4"/>
  <c r="O5686" i="4"/>
  <c r="O5685" i="4"/>
  <c r="O5684" i="4"/>
  <c r="O5683" i="4"/>
  <c r="O5682" i="4"/>
  <c r="O5681" i="4"/>
  <c r="O5680" i="4"/>
  <c r="O5679" i="4"/>
  <c r="O5678" i="4"/>
  <c r="O5677" i="4"/>
  <c r="O5676" i="4"/>
  <c r="O5675" i="4"/>
  <c r="O5674" i="4"/>
  <c r="O5673" i="4"/>
  <c r="O5672" i="4"/>
  <c r="O5671" i="4"/>
  <c r="O5670" i="4"/>
  <c r="O5669" i="4"/>
  <c r="O5668" i="4"/>
  <c r="O5667" i="4"/>
  <c r="O5666" i="4"/>
  <c r="O5665" i="4"/>
  <c r="O5664" i="4"/>
  <c r="O5663" i="4"/>
  <c r="O5662" i="4"/>
  <c r="O5661" i="4"/>
  <c r="O5660" i="4"/>
  <c r="O5659" i="4"/>
  <c r="O5658" i="4"/>
  <c r="O5657" i="4"/>
  <c r="O5656" i="4"/>
  <c r="O5655" i="4"/>
  <c r="O5654" i="4"/>
  <c r="O5653" i="4"/>
  <c r="O5652" i="4"/>
  <c r="O5651" i="4"/>
  <c r="O5650" i="4"/>
  <c r="O5649" i="4"/>
  <c r="O5648" i="4"/>
  <c r="O5647" i="4"/>
  <c r="O5646" i="4"/>
  <c r="O5645" i="4"/>
  <c r="O5644" i="4"/>
  <c r="O5643" i="4"/>
  <c r="O5642" i="4"/>
  <c r="O5641" i="4"/>
  <c r="O5639" i="4"/>
  <c r="O5638" i="4"/>
  <c r="O5637" i="4"/>
  <c r="O5636" i="4"/>
  <c r="O5635" i="4"/>
  <c r="O5634" i="4"/>
  <c r="O5633" i="4"/>
  <c r="O5632" i="4"/>
  <c r="O5631" i="4"/>
  <c r="O5630" i="4"/>
  <c r="O5629" i="4"/>
  <c r="O5628" i="4"/>
  <c r="O5627" i="4"/>
  <c r="O5626" i="4"/>
  <c r="O5625" i="4"/>
  <c r="O5624" i="4"/>
  <c r="O5623" i="4"/>
  <c r="O5622" i="4"/>
  <c r="O5621" i="4"/>
  <c r="O5620" i="4"/>
  <c r="O5619" i="4"/>
  <c r="O5618" i="4"/>
  <c r="O5617" i="4"/>
  <c r="O5616" i="4"/>
  <c r="O5615" i="4"/>
  <c r="O5614" i="4"/>
  <c r="O5613" i="4"/>
  <c r="O5612" i="4"/>
  <c r="O5611" i="4"/>
  <c r="O5610" i="4"/>
  <c r="O5609" i="4"/>
  <c r="O5608" i="4"/>
  <c r="O5607" i="4"/>
  <c r="O5606" i="4"/>
  <c r="O5605" i="4"/>
  <c r="O5604" i="4"/>
  <c r="O5603" i="4"/>
  <c r="O5602" i="4"/>
  <c r="O5601" i="4"/>
  <c r="O5600" i="4"/>
  <c r="O5599" i="4"/>
  <c r="O5598" i="4"/>
  <c r="O5597" i="4"/>
  <c r="O5596" i="4"/>
  <c r="O5595" i="4"/>
  <c r="O5594" i="4"/>
  <c r="O5593" i="4"/>
  <c r="O5592" i="4"/>
  <c r="O5590" i="4"/>
  <c r="O5589" i="4"/>
  <c r="O5591" i="4"/>
  <c r="O5588" i="4"/>
  <c r="O5587" i="4"/>
  <c r="O5586" i="4"/>
  <c r="O5585" i="4"/>
  <c r="O5584" i="4"/>
  <c r="O5583" i="4"/>
  <c r="O5582" i="4"/>
  <c r="O5581" i="4"/>
  <c r="O5580" i="4"/>
  <c r="O5579" i="4"/>
  <c r="O5578" i="4"/>
  <c r="O5577" i="4"/>
  <c r="O5576" i="4"/>
  <c r="O5575" i="4"/>
  <c r="O5574" i="4"/>
  <c r="O5573" i="4"/>
  <c r="O5572" i="4"/>
  <c r="O5571" i="4"/>
  <c r="O5570" i="4"/>
  <c r="O5569" i="4"/>
  <c r="O5568" i="4"/>
  <c r="O5567" i="4"/>
  <c r="O5566" i="4"/>
  <c r="O5565" i="4"/>
  <c r="O5564" i="4"/>
  <c r="O5563" i="4"/>
  <c r="O5562" i="4"/>
  <c r="O5561" i="4"/>
  <c r="O5560" i="4"/>
  <c r="O5559" i="4"/>
  <c r="O5558" i="4"/>
  <c r="O5557" i="4"/>
  <c r="O5556" i="4"/>
  <c r="O5555" i="4"/>
  <c r="O5554" i="4"/>
  <c r="O5553" i="4"/>
  <c r="O5552" i="4"/>
  <c r="O5551" i="4"/>
  <c r="O5550" i="4"/>
  <c r="O5549" i="4"/>
  <c r="O5548" i="4"/>
  <c r="O5547" i="4"/>
  <c r="O5546" i="4"/>
  <c r="O5545" i="4"/>
  <c r="O5544" i="4"/>
  <c r="O5543" i="4"/>
  <c r="O5542" i="4"/>
  <c r="O5541" i="4"/>
  <c r="O5540" i="4"/>
  <c r="O5539" i="4"/>
  <c r="O5538" i="4"/>
  <c r="O5537" i="4"/>
  <c r="O5536" i="4"/>
  <c r="O5535" i="4"/>
  <c r="O5534" i="4"/>
  <c r="O5533" i="4"/>
  <c r="O5532" i="4"/>
  <c r="O5531" i="4"/>
  <c r="O5530" i="4"/>
  <c r="O5529" i="4"/>
  <c r="O5528" i="4"/>
  <c r="O5527" i="4"/>
  <c r="O5526" i="4"/>
  <c r="O5525" i="4"/>
  <c r="O5524" i="4"/>
  <c r="O5523" i="4"/>
  <c r="O5522" i="4"/>
  <c r="O5521" i="4"/>
  <c r="O5520" i="4"/>
  <c r="O5519" i="4"/>
  <c r="O5518" i="4"/>
  <c r="O5517" i="4"/>
  <c r="O5516" i="4"/>
  <c r="O5515" i="4"/>
  <c r="O5514" i="4"/>
  <c r="O5513" i="4"/>
  <c r="O5512" i="4"/>
  <c r="O5511" i="4"/>
  <c r="O5510" i="4"/>
  <c r="O5509" i="4"/>
  <c r="O5508" i="4"/>
  <c r="O5506" i="4"/>
  <c r="O5505" i="4"/>
  <c r="O5504" i="4"/>
  <c r="O5503" i="4"/>
  <c r="O5502" i="4"/>
  <c r="O5501" i="4"/>
  <c r="O5500" i="4"/>
  <c r="O5499" i="4"/>
  <c r="O5498" i="4"/>
  <c r="O5497" i="4"/>
  <c r="O5495" i="4"/>
  <c r="O5494" i="4"/>
  <c r="O5493" i="4"/>
  <c r="O5492" i="4"/>
  <c r="O5491" i="4"/>
  <c r="O5490" i="4"/>
  <c r="O5489" i="4"/>
  <c r="O5488" i="4"/>
  <c r="O5487" i="4"/>
  <c r="O5486" i="4"/>
  <c r="O5485" i="4"/>
  <c r="O5484" i="4"/>
  <c r="O5483" i="4"/>
  <c r="O5482" i="4"/>
  <c r="O5481" i="4"/>
  <c r="O5480" i="4"/>
  <c r="O5479" i="4"/>
  <c r="O5478" i="4"/>
  <c r="O5477" i="4"/>
  <c r="O5476" i="4"/>
  <c r="O5475" i="4"/>
  <c r="O5474" i="4"/>
  <c r="O5473" i="4"/>
  <c r="O5472" i="4"/>
  <c r="O5471" i="4"/>
  <c r="O5470" i="4"/>
  <c r="O5469" i="4"/>
  <c r="O5468" i="4"/>
  <c r="O5467" i="4"/>
  <c r="O5466" i="4"/>
  <c r="O5465" i="4"/>
  <c r="O5464" i="4"/>
  <c r="O5463" i="4"/>
  <c r="O5462" i="4"/>
  <c r="O5461" i="4"/>
  <c r="O5460" i="4"/>
  <c r="O5459" i="4"/>
  <c r="O5458" i="4"/>
  <c r="O5457" i="4"/>
  <c r="O5456" i="4"/>
  <c r="O5455" i="4"/>
  <c r="O5454" i="4"/>
  <c r="O5453" i="4"/>
  <c r="O5452" i="4"/>
  <c r="O5451" i="4"/>
  <c r="O5450" i="4"/>
  <c r="O5449" i="4"/>
  <c r="O5448" i="4"/>
  <c r="O5447" i="4"/>
  <c r="O5446" i="4"/>
  <c r="O5445" i="4"/>
  <c r="O5444" i="4"/>
  <c r="O5443" i="4"/>
  <c r="O5442" i="4"/>
  <c r="O5441" i="4"/>
  <c r="O5440" i="4"/>
  <c r="O5439" i="4"/>
  <c r="O5438" i="4"/>
  <c r="O5437" i="4"/>
  <c r="O5436" i="4"/>
  <c r="O5435" i="4"/>
  <c r="O5434" i="4"/>
  <c r="O5433" i="4"/>
  <c r="O5432" i="4"/>
  <c r="O5431" i="4"/>
  <c r="O5430" i="4"/>
  <c r="O5429" i="4"/>
  <c r="O5428" i="4"/>
  <c r="O5427" i="4"/>
  <c r="O5426" i="4"/>
  <c r="O5425" i="4"/>
  <c r="O5424" i="4"/>
  <c r="O5423" i="4"/>
  <c r="O5422" i="4"/>
  <c r="O5421" i="4"/>
  <c r="O5420" i="4"/>
  <c r="O5419" i="4"/>
  <c r="O5418" i="4"/>
  <c r="O5417" i="4"/>
  <c r="O5416" i="4"/>
  <c r="O5415" i="4"/>
  <c r="O5414" i="4"/>
  <c r="O5413" i="4"/>
  <c r="O5412" i="4"/>
  <c r="O5411" i="4"/>
  <c r="O5410" i="4"/>
  <c r="O5409" i="4"/>
  <c r="O5408" i="4"/>
  <c r="O5407" i="4"/>
  <c r="O5406" i="4"/>
  <c r="O5405" i="4"/>
  <c r="O5404" i="4"/>
  <c r="O5403" i="4"/>
  <c r="O5402" i="4"/>
  <c r="O5401" i="4"/>
  <c r="O5400" i="4"/>
  <c r="O5399" i="4"/>
  <c r="O5398" i="4"/>
  <c r="O5397" i="4"/>
  <c r="O5396" i="4"/>
  <c r="O5395" i="4"/>
  <c r="O5394" i="4"/>
  <c r="O5393" i="4"/>
  <c r="O5392" i="4"/>
  <c r="O5391" i="4"/>
  <c r="O5390" i="4"/>
  <c r="O5389" i="4"/>
  <c r="O5388" i="4"/>
  <c r="O5387" i="4"/>
  <c r="O5386" i="4"/>
  <c r="O5385" i="4"/>
  <c r="O5384" i="4"/>
  <c r="O5383" i="4"/>
  <c r="O5382" i="4"/>
  <c r="O5381" i="4"/>
  <c r="O5380" i="4"/>
  <c r="O5379" i="4"/>
  <c r="O5378" i="4"/>
  <c r="O5377" i="4"/>
  <c r="O5376" i="4"/>
  <c r="O5375" i="4"/>
  <c r="O5374" i="4"/>
  <c r="O5373" i="4"/>
  <c r="O5372" i="4"/>
  <c r="O5371" i="4"/>
  <c r="O5370" i="4"/>
  <c r="O5369" i="4"/>
  <c r="O5368" i="4"/>
  <c r="O5367" i="4"/>
  <c r="O5366" i="4"/>
  <c r="O5365" i="4"/>
  <c r="O5364" i="4"/>
  <c r="O5363" i="4"/>
  <c r="O5362" i="4"/>
  <c r="O5361" i="4"/>
  <c r="O5360" i="4"/>
  <c r="O5359" i="4"/>
  <c r="O5358" i="4"/>
  <c r="O5357" i="4"/>
  <c r="O5356" i="4"/>
  <c r="O5355" i="4"/>
  <c r="O5354" i="4"/>
  <c r="O5353" i="4"/>
  <c r="O5352" i="4"/>
  <c r="O5351" i="4"/>
  <c r="O5350" i="4"/>
  <c r="O5349" i="4"/>
  <c r="O5348" i="4"/>
  <c r="O5347" i="4"/>
  <c r="O5346" i="4"/>
  <c r="O5345" i="4"/>
  <c r="O5344" i="4"/>
  <c r="O5343" i="4"/>
  <c r="O5342" i="4"/>
  <c r="O5341" i="4"/>
  <c r="O5340" i="4"/>
  <c r="O5339" i="4"/>
  <c r="O5338" i="4"/>
  <c r="O5336" i="4"/>
  <c r="O5335" i="4"/>
  <c r="O5334" i="4"/>
  <c r="O5333" i="4"/>
  <c r="O5332" i="4"/>
  <c r="O5331" i="4"/>
  <c r="O5330" i="4"/>
  <c r="O5329" i="4"/>
  <c r="O5328" i="4"/>
  <c r="O5327" i="4"/>
  <c r="O5326" i="4"/>
  <c r="O5325" i="4"/>
  <c r="O5324" i="4"/>
  <c r="O5323" i="4"/>
  <c r="O5322" i="4"/>
  <c r="O5321" i="4"/>
  <c r="O5320" i="4"/>
  <c r="O5319" i="4"/>
  <c r="O5318" i="4"/>
  <c r="O5317" i="4"/>
  <c r="O5316" i="4"/>
  <c r="O5315" i="4"/>
  <c r="O5314" i="4"/>
  <c r="O5313" i="4"/>
  <c r="O5312" i="4"/>
  <c r="O5311" i="4"/>
  <c r="O5310" i="4"/>
  <c r="O5309" i="4"/>
  <c r="O5308" i="4"/>
  <c r="O5307" i="4"/>
  <c r="O5306" i="4"/>
  <c r="O5305" i="4"/>
  <c r="O5304" i="4"/>
  <c r="O5303" i="4"/>
  <c r="O5302" i="4"/>
  <c r="O5301" i="4"/>
  <c r="O5300" i="4"/>
  <c r="O5299" i="4"/>
  <c r="O5298" i="4"/>
  <c r="O5297" i="4"/>
  <c r="O5296" i="4"/>
  <c r="O5295" i="4"/>
  <c r="O5294" i="4"/>
  <c r="O5293" i="4"/>
  <c r="O5292" i="4"/>
  <c r="O5291" i="4"/>
  <c r="O5290" i="4"/>
  <c r="O5289" i="4"/>
  <c r="O5288" i="4"/>
  <c r="O5287" i="4"/>
  <c r="O5286" i="4"/>
  <c r="O5285" i="4"/>
  <c r="O5284" i="4"/>
  <c r="O5283" i="4"/>
  <c r="O5282" i="4"/>
  <c r="O5281" i="4"/>
  <c r="O5280" i="4"/>
  <c r="O5279" i="4"/>
  <c r="O5278" i="4"/>
  <c r="O5277" i="4"/>
  <c r="O5276" i="4"/>
  <c r="O5275" i="4"/>
  <c r="O5274" i="4"/>
  <c r="O5273" i="4"/>
  <c r="O5272" i="4"/>
  <c r="O5271" i="4"/>
  <c r="O5270" i="4"/>
  <c r="O5269" i="4"/>
  <c r="O5268" i="4"/>
  <c r="O5267" i="4"/>
  <c r="O5266" i="4"/>
  <c r="O5265" i="4"/>
  <c r="O5264" i="4"/>
  <c r="O5263" i="4"/>
  <c r="O5262" i="4"/>
  <c r="O5261" i="4"/>
  <c r="O5260" i="4"/>
  <c r="O5259" i="4"/>
  <c r="O5258" i="4"/>
  <c r="O5257" i="4"/>
  <c r="O5256" i="4"/>
  <c r="O5255" i="4"/>
  <c r="O5254" i="4"/>
  <c r="O5253" i="4"/>
  <c r="O5252" i="4"/>
  <c r="O5251" i="4"/>
  <c r="O5250" i="4"/>
  <c r="O5249" i="4"/>
  <c r="O5248" i="4"/>
  <c r="O5247" i="4"/>
  <c r="O5246" i="4"/>
  <c r="O5245" i="4"/>
  <c r="O5244" i="4"/>
  <c r="O5243" i="4"/>
  <c r="O5242" i="4"/>
  <c r="O5241" i="4"/>
  <c r="O5240" i="4"/>
  <c r="O5239" i="4"/>
  <c r="O5238" i="4"/>
  <c r="O5237" i="4"/>
  <c r="O5236" i="4"/>
  <c r="O5235" i="4"/>
  <c r="O5234" i="4"/>
  <c r="O5233" i="4"/>
  <c r="O5232" i="4"/>
  <c r="O5231" i="4"/>
  <c r="O5230" i="4"/>
  <c r="O5229" i="4"/>
  <c r="O5228" i="4"/>
  <c r="O5227" i="4"/>
  <c r="O5226" i="4"/>
  <c r="O5224" i="4"/>
  <c r="O5223" i="4"/>
  <c r="O5222" i="4"/>
  <c r="O5221" i="4"/>
  <c r="O5219" i="4"/>
  <c r="O5218" i="4"/>
  <c r="O5217" i="4"/>
  <c r="O5216" i="4"/>
  <c r="O5215" i="4"/>
  <c r="O5214" i="4"/>
  <c r="O5213" i="4"/>
  <c r="O5212" i="4"/>
  <c r="O5211" i="4"/>
  <c r="O5210" i="4"/>
  <c r="O5209" i="4"/>
  <c r="O5208" i="4"/>
  <c r="O5207" i="4"/>
  <c r="O5206" i="4"/>
  <c r="O5205" i="4"/>
  <c r="O5204" i="4"/>
  <c r="O5203" i="4"/>
  <c r="O5202" i="4"/>
  <c r="O5201" i="4"/>
  <c r="O5200" i="4"/>
  <c r="O5199" i="4"/>
  <c r="O5198" i="4"/>
  <c r="O5197" i="4"/>
  <c r="O5196" i="4"/>
  <c r="O5195" i="4"/>
  <c r="O5194" i="4"/>
  <c r="O5193" i="4"/>
  <c r="O5192" i="4"/>
  <c r="O5191" i="4"/>
  <c r="O5190" i="4"/>
  <c r="O5189" i="4"/>
  <c r="O5188" i="4"/>
  <c r="O5187" i="4"/>
  <c r="O5186" i="4"/>
  <c r="O5185" i="4"/>
  <c r="O5184" i="4"/>
  <c r="O5183" i="4"/>
  <c r="O5182" i="4"/>
  <c r="O5181" i="4"/>
  <c r="O5180" i="4"/>
  <c r="O5179" i="4"/>
  <c r="O5178" i="4"/>
  <c r="O5177" i="4"/>
  <c r="O5176" i="4"/>
  <c r="O5175" i="4"/>
  <c r="O5174" i="4"/>
  <c r="O5173" i="4"/>
  <c r="O5172" i="4"/>
  <c r="O5171" i="4"/>
  <c r="O5170" i="4"/>
  <c r="O5169" i="4"/>
  <c r="O5167" i="4"/>
  <c r="O5166" i="4"/>
  <c r="O5165" i="4"/>
  <c r="O5164" i="4"/>
  <c r="O5163" i="4"/>
  <c r="O5162" i="4"/>
  <c r="O5161" i="4"/>
  <c r="O5160" i="4"/>
  <c r="O5159" i="4"/>
  <c r="O5158" i="4"/>
  <c r="O5157" i="4"/>
  <c r="O5156" i="4"/>
  <c r="O5155" i="4"/>
  <c r="O5154" i="4"/>
  <c r="O5153" i="4"/>
  <c r="O5152" i="4"/>
  <c r="O5151" i="4"/>
  <c r="O5150" i="4"/>
  <c r="O5149" i="4"/>
  <c r="O5148" i="4"/>
  <c r="O5147" i="4"/>
  <c r="O5146" i="4"/>
  <c r="O5145" i="4"/>
  <c r="O5144" i="4"/>
  <c r="O5143" i="4"/>
  <c r="O5142" i="4"/>
  <c r="O5141" i="4"/>
  <c r="O5140" i="4"/>
  <c r="O5139" i="4"/>
  <c r="O5138" i="4"/>
  <c r="O5137" i="4"/>
  <c r="O5136" i="4"/>
  <c r="O5135" i="4"/>
  <c r="O5134" i="4"/>
  <c r="O5133" i="4"/>
  <c r="O5132" i="4"/>
  <c r="O5131" i="4"/>
  <c r="O5130" i="4"/>
  <c r="O5129" i="4"/>
  <c r="O5128" i="4"/>
  <c r="O5127" i="4"/>
  <c r="O5126" i="4"/>
  <c r="O5125" i="4"/>
  <c r="O5124" i="4"/>
  <c r="O5123" i="4"/>
  <c r="O5122" i="4"/>
  <c r="O5121" i="4"/>
  <c r="O5120" i="4"/>
  <c r="O5119" i="4"/>
  <c r="O5118" i="4"/>
  <c r="O5117" i="4"/>
  <c r="O5116" i="4"/>
  <c r="O5115" i="4"/>
  <c r="O5114" i="4"/>
  <c r="O5113" i="4"/>
  <c r="O5112" i="4"/>
  <c r="O5111" i="4"/>
  <c r="O5110" i="4"/>
  <c r="O5109" i="4"/>
  <c r="O5108" i="4"/>
  <c r="O5107" i="4"/>
  <c r="O5106" i="4"/>
  <c r="O5105" i="4"/>
  <c r="O5104" i="4"/>
  <c r="O5103" i="4"/>
  <c r="O5102" i="4"/>
  <c r="O5101" i="4"/>
  <c r="O5100" i="4"/>
  <c r="O5099" i="4"/>
  <c r="O5098" i="4"/>
  <c r="O5097" i="4"/>
  <c r="O5096" i="4"/>
  <c r="O5095" i="4"/>
  <c r="O5094" i="4"/>
  <c r="O5093" i="4"/>
  <c r="O5092" i="4"/>
  <c r="O5091" i="4"/>
  <c r="O5090" i="4"/>
  <c r="O5089" i="4"/>
  <c r="O5088" i="4"/>
  <c r="O5087" i="4"/>
  <c r="O5086" i="4"/>
  <c r="O5085" i="4"/>
  <c r="O5084" i="4"/>
  <c r="O5083" i="4"/>
  <c r="O5082" i="4"/>
  <c r="O5081" i="4"/>
  <c r="O5080" i="4"/>
  <c r="O5079" i="4"/>
  <c r="O5078" i="4"/>
  <c r="O5077" i="4"/>
  <c r="O5076" i="4"/>
  <c r="O5075" i="4"/>
  <c r="O5074" i="4"/>
  <c r="O5073" i="4"/>
  <c r="O5072" i="4"/>
  <c r="O5071" i="4"/>
  <c r="O5070" i="4"/>
  <c r="O5069" i="4"/>
  <c r="O5068" i="4"/>
  <c r="O5067" i="4"/>
  <c r="O5066" i="4"/>
  <c r="O5065" i="4"/>
  <c r="O5064" i="4"/>
  <c r="O5063" i="4"/>
  <c r="O5062" i="4"/>
  <c r="O5061" i="4"/>
  <c r="O5060" i="4"/>
  <c r="O5059" i="4"/>
  <c r="O5058" i="4"/>
  <c r="O5057" i="4"/>
  <c r="O5056" i="4"/>
  <c r="O5055" i="4"/>
  <c r="O5054" i="4"/>
  <c r="O5053" i="4"/>
  <c r="O5052" i="4"/>
  <c r="O5051" i="4"/>
  <c r="O5050" i="4"/>
  <c r="O5049" i="4"/>
  <c r="O5048" i="4"/>
  <c r="O5047" i="4"/>
  <c r="O5046" i="4"/>
  <c r="O5045" i="4"/>
  <c r="O5044" i="4"/>
  <c r="O5043" i="4"/>
  <c r="O5042" i="4"/>
  <c r="O5041" i="4"/>
  <c r="O5040" i="4"/>
  <c r="O5039" i="4"/>
  <c r="O5038" i="4"/>
  <c r="O5037" i="4"/>
  <c r="O5036" i="4"/>
  <c r="O5035" i="4"/>
  <c r="O5034" i="4"/>
  <c r="O5033" i="4"/>
  <c r="O5032" i="4"/>
  <c r="O5031" i="4"/>
  <c r="O5030" i="4"/>
  <c r="O5029" i="4"/>
  <c r="O5028" i="4"/>
  <c r="O5027" i="4"/>
  <c r="O5026" i="4"/>
  <c r="O5025" i="4"/>
  <c r="O5024" i="4"/>
  <c r="O5023" i="4"/>
  <c r="O5022" i="4"/>
  <c r="O5021" i="4"/>
  <c r="O5020" i="4"/>
  <c r="O5019" i="4"/>
  <c r="O5018" i="4"/>
  <c r="O5017" i="4"/>
  <c r="O5016" i="4"/>
  <c r="O5015" i="4"/>
  <c r="O5014" i="4"/>
  <c r="O5013" i="4"/>
  <c r="O5012" i="4"/>
  <c r="O5011" i="4"/>
  <c r="O5010" i="4"/>
  <c r="O5009" i="4"/>
  <c r="O5008" i="4"/>
  <c r="O5007" i="4"/>
  <c r="O5006" i="4"/>
  <c r="O5005" i="4"/>
  <c r="O5004" i="4"/>
  <c r="O5003" i="4"/>
  <c r="O5002" i="4"/>
  <c r="O5001" i="4"/>
  <c r="O5000" i="4"/>
  <c r="O4999" i="4"/>
  <c r="O4998" i="4"/>
  <c r="O4997" i="4"/>
  <c r="O4996" i="4"/>
  <c r="O4995" i="4"/>
  <c r="O4994" i="4"/>
  <c r="O4993" i="4"/>
  <c r="O4992" i="4"/>
  <c r="O4991" i="4"/>
  <c r="O4990" i="4"/>
  <c r="O4989" i="4"/>
  <c r="O4988" i="4"/>
  <c r="O4987" i="4"/>
  <c r="O4986" i="4"/>
  <c r="O4985" i="4"/>
  <c r="O4984" i="4"/>
  <c r="O4983" i="4"/>
  <c r="O4982" i="4"/>
  <c r="O4981" i="4"/>
  <c r="O4980" i="4"/>
  <c r="O4979" i="4"/>
  <c r="O4978" i="4"/>
  <c r="O4977" i="4"/>
  <c r="O4976" i="4"/>
  <c r="O4975" i="4"/>
  <c r="O4974" i="4"/>
  <c r="O4973" i="4"/>
  <c r="O4972" i="4"/>
  <c r="O4971" i="4"/>
  <c r="O4970" i="4"/>
  <c r="O4969" i="4"/>
  <c r="O4968" i="4"/>
  <c r="O4967" i="4"/>
  <c r="O4966" i="4"/>
  <c r="O4965" i="4"/>
  <c r="O4964" i="4"/>
  <c r="O4963" i="4"/>
  <c r="O4962" i="4"/>
  <c r="O4961" i="4"/>
  <c r="O4960" i="4"/>
  <c r="O4959" i="4"/>
  <c r="O4958" i="4"/>
  <c r="O4957" i="4"/>
  <c r="O4956" i="4"/>
  <c r="O4955" i="4"/>
  <c r="O4954" i="4"/>
  <c r="O4953" i="4"/>
  <c r="O4952" i="4"/>
  <c r="O4951" i="4"/>
  <c r="O4950" i="4"/>
  <c r="O4949" i="4"/>
  <c r="O4948" i="4"/>
  <c r="O4947" i="4"/>
  <c r="O4946" i="4"/>
  <c r="O4945" i="4"/>
  <c r="O4944" i="4"/>
  <c r="O4943" i="4"/>
  <c r="O4942" i="4"/>
  <c r="O4941" i="4"/>
  <c r="O4940" i="4"/>
  <c r="O4939" i="4"/>
  <c r="O4938" i="4"/>
  <c r="O4937" i="4"/>
  <c r="O4936" i="4"/>
  <c r="O4935" i="4"/>
  <c r="O4934" i="4"/>
  <c r="O4932" i="4"/>
  <c r="O4931" i="4"/>
  <c r="O4930" i="4"/>
  <c r="O4929" i="4"/>
  <c r="O4928" i="4"/>
  <c r="O4927" i="4"/>
  <c r="O4926" i="4"/>
  <c r="O4924" i="4"/>
  <c r="O4923" i="4"/>
  <c r="O4922" i="4"/>
  <c r="O4921" i="4"/>
  <c r="O4920" i="4"/>
  <c r="O4919" i="4"/>
  <c r="O4918" i="4"/>
  <c r="O4917" i="4"/>
  <c r="O4916" i="4"/>
  <c r="O4914" i="4"/>
  <c r="O4913" i="4"/>
  <c r="O4912" i="4"/>
  <c r="O4911" i="4"/>
  <c r="O4910" i="4"/>
  <c r="O4909" i="4"/>
  <c r="O4908" i="4"/>
  <c r="O4907" i="4"/>
  <c r="O4906" i="4"/>
  <c r="O4905" i="4"/>
  <c r="O4904" i="4"/>
  <c r="O4903" i="4"/>
  <c r="O4902" i="4"/>
  <c r="O4901" i="4"/>
  <c r="O4899" i="4"/>
  <c r="O4898" i="4"/>
  <c r="O4897" i="4"/>
  <c r="O4896" i="4"/>
  <c r="O4895" i="4"/>
  <c r="O4894" i="4"/>
  <c r="O4893" i="4"/>
  <c r="O4892" i="4"/>
  <c r="O4891" i="4"/>
  <c r="O4890" i="4"/>
  <c r="O4889" i="4"/>
  <c r="O4888" i="4"/>
  <c r="O4887" i="4"/>
  <c r="O4886" i="4"/>
  <c r="O4885" i="4"/>
  <c r="O4884" i="4"/>
  <c r="O4883" i="4"/>
  <c r="O4882" i="4"/>
  <c r="O4881" i="4"/>
  <c r="O4880" i="4"/>
  <c r="O4879" i="4"/>
  <c r="O4878" i="4"/>
  <c r="O4877" i="4"/>
  <c r="O4876" i="4"/>
  <c r="O4875" i="4"/>
  <c r="O4874" i="4"/>
  <c r="O4873" i="4"/>
  <c r="O4872" i="4"/>
  <c r="O4871" i="4"/>
  <c r="O4870" i="4"/>
  <c r="O4869" i="4"/>
  <c r="O4868" i="4"/>
  <c r="O4867" i="4"/>
  <c r="O4866" i="4"/>
  <c r="O4865" i="4"/>
  <c r="O4864" i="4"/>
  <c r="O4862" i="4"/>
  <c r="O4861" i="4"/>
  <c r="O4860" i="4"/>
  <c r="O4859" i="4"/>
  <c r="O4858" i="4"/>
  <c r="O4857" i="4"/>
  <c r="O4856" i="4"/>
  <c r="O4855" i="4"/>
  <c r="O4854" i="4"/>
  <c r="O4853" i="4"/>
  <c r="O4852" i="4"/>
  <c r="O4851" i="4"/>
  <c r="O4850" i="4"/>
  <c r="O4849" i="4"/>
  <c r="O4848" i="4"/>
  <c r="O4847" i="4"/>
  <c r="O4846" i="4"/>
  <c r="O4845" i="4"/>
  <c r="O4844" i="4"/>
  <c r="O4843" i="4"/>
  <c r="O4842" i="4"/>
  <c r="O4841" i="4"/>
  <c r="O4840" i="4"/>
  <c r="O4839" i="4"/>
  <c r="O4838" i="4"/>
  <c r="O4837" i="4"/>
  <c r="O4836" i="4"/>
  <c r="O4835" i="4"/>
  <c r="O4834" i="4"/>
  <c r="O4833" i="4"/>
  <c r="O4832" i="4"/>
  <c r="O4831" i="4"/>
  <c r="O4830" i="4"/>
  <c r="O4829" i="4"/>
  <c r="O4828" i="4"/>
  <c r="O4827" i="4"/>
  <c r="O4826" i="4"/>
  <c r="O4825" i="4"/>
  <c r="O4824" i="4"/>
  <c r="O4823" i="4"/>
  <c r="O4822" i="4"/>
  <c r="O4821" i="4"/>
  <c r="O4820" i="4"/>
  <c r="O4819" i="4"/>
  <c r="O4818" i="4"/>
  <c r="O4817" i="4"/>
  <c r="O4816" i="4"/>
  <c r="O4815" i="4"/>
  <c r="O4814" i="4"/>
  <c r="O4813" i="4"/>
  <c r="O4812" i="4"/>
  <c r="O4811" i="4"/>
  <c r="O4810" i="4"/>
  <c r="O4809" i="4"/>
  <c r="O4808" i="4"/>
  <c r="O4807" i="4"/>
  <c r="O4806" i="4"/>
  <c r="O4805" i="4"/>
  <c r="O4804" i="4"/>
  <c r="O4803" i="4"/>
  <c r="O4802" i="4"/>
  <c r="O4801" i="4"/>
  <c r="O4800" i="4"/>
  <c r="O4799" i="4"/>
  <c r="O4798" i="4"/>
  <c r="O4797" i="4"/>
  <c r="O4796" i="4"/>
  <c r="O4795" i="4"/>
  <c r="O4794" i="4"/>
  <c r="O4793" i="4"/>
  <c r="O4792" i="4"/>
  <c r="O4791" i="4"/>
  <c r="O4790" i="4"/>
  <c r="O4789" i="4"/>
  <c r="O4788" i="4"/>
  <c r="O4787" i="4"/>
  <c r="O4786" i="4"/>
  <c r="O4785" i="4"/>
  <c r="O4784" i="4"/>
  <c r="O4783" i="4"/>
  <c r="O4782" i="4"/>
  <c r="O4781" i="4"/>
  <c r="O4780" i="4"/>
  <c r="O4779" i="4"/>
  <c r="O4778" i="4"/>
  <c r="O4777" i="4"/>
  <c r="O4776" i="4"/>
  <c r="O4775" i="4"/>
  <c r="O4774" i="4"/>
  <c r="O4773" i="4"/>
  <c r="O4772" i="4"/>
  <c r="O4771" i="4"/>
  <c r="O4770" i="4"/>
  <c r="O4769" i="4"/>
  <c r="O4768" i="4"/>
  <c r="O4767" i="4"/>
  <c r="O4766" i="4"/>
  <c r="O4765" i="4"/>
  <c r="O4764" i="4"/>
  <c r="O4763" i="4"/>
  <c r="O4762" i="4"/>
  <c r="O4761" i="4"/>
  <c r="O4760" i="4"/>
  <c r="O4759" i="4"/>
  <c r="O4758" i="4"/>
  <c r="O4757" i="4"/>
  <c r="O4756" i="4"/>
  <c r="O4755" i="4"/>
  <c r="O4754" i="4"/>
  <c r="O4753" i="4"/>
  <c r="O4752" i="4"/>
  <c r="O4751" i="4"/>
  <c r="O4750" i="4"/>
  <c r="O4749" i="4"/>
  <c r="O4748" i="4"/>
  <c r="O4747" i="4"/>
  <c r="O4746" i="4"/>
  <c r="O4745" i="4"/>
  <c r="O4744" i="4"/>
  <c r="O4743" i="4"/>
  <c r="O4742" i="4"/>
  <c r="O4741" i="4"/>
  <c r="O4740" i="4"/>
  <c r="O4739" i="4"/>
  <c r="O4738" i="4"/>
  <c r="O4737" i="4"/>
  <c r="O4736" i="4"/>
  <c r="O4735" i="4"/>
  <c r="O4734" i="4"/>
  <c r="O4733" i="4"/>
  <c r="O4732" i="4"/>
  <c r="O4731" i="4"/>
  <c r="O4730" i="4"/>
  <c r="O4729" i="4"/>
  <c r="O4728" i="4"/>
  <c r="O4727" i="4"/>
  <c r="O4726" i="4"/>
  <c r="O4725" i="4"/>
  <c r="O4724" i="4"/>
  <c r="O4721" i="4"/>
  <c r="O4720" i="4"/>
  <c r="O4719" i="4"/>
  <c r="O4718" i="4"/>
  <c r="O4717" i="4"/>
  <c r="O4716" i="4"/>
  <c r="O4715" i="4"/>
  <c r="O4714" i="4"/>
  <c r="O4713" i="4"/>
  <c r="O4712" i="4"/>
  <c r="O4711" i="4"/>
  <c r="O4710" i="4"/>
  <c r="O4709" i="4"/>
  <c r="O4708" i="4"/>
  <c r="O4707" i="4"/>
  <c r="O4704" i="4"/>
  <c r="O4706" i="4"/>
  <c r="O4705" i="4"/>
  <c r="O4703" i="4"/>
  <c r="O4702" i="4"/>
  <c r="O4701" i="4"/>
  <c r="O4700" i="4"/>
  <c r="O4699" i="4"/>
  <c r="O4698" i="4"/>
  <c r="O4697" i="4"/>
  <c r="O4696" i="4"/>
  <c r="O4695" i="4"/>
  <c r="O4694" i="4"/>
  <c r="O4693" i="4"/>
  <c r="O4692" i="4"/>
  <c r="O4691" i="4"/>
  <c r="O4690" i="4"/>
  <c r="O4689" i="4"/>
  <c r="O4688" i="4"/>
  <c r="O4687" i="4"/>
  <c r="O4686" i="4"/>
  <c r="O4685" i="4"/>
  <c r="O4684" i="4"/>
  <c r="O4683" i="4"/>
  <c r="O4682" i="4"/>
  <c r="O4681" i="4"/>
  <c r="O4680" i="4"/>
  <c r="O4679" i="4"/>
  <c r="O4678" i="4"/>
  <c r="O4677" i="4"/>
  <c r="O4676" i="4"/>
  <c r="O4674" i="4"/>
  <c r="O4672" i="4"/>
  <c r="O4671" i="4"/>
  <c r="O4675" i="4"/>
  <c r="O4670" i="4"/>
  <c r="O4669" i="4"/>
  <c r="O4668" i="4"/>
  <c r="O4666" i="4"/>
  <c r="O4665" i="4"/>
  <c r="O4664" i="4"/>
  <c r="O4663" i="4"/>
  <c r="O4662" i="4"/>
  <c r="O4661" i="4"/>
  <c r="O4667" i="4"/>
  <c r="O4660" i="4"/>
  <c r="O4659" i="4"/>
  <c r="O4655" i="4"/>
  <c r="O4654" i="4"/>
  <c r="O4653" i="4"/>
  <c r="O4652" i="4"/>
  <c r="O4651" i="4"/>
  <c r="O4649" i="4"/>
  <c r="O4657" i="4"/>
  <c r="O4656" i="4"/>
  <c r="O4650" i="4"/>
  <c r="O4648" i="4"/>
  <c r="O4647" i="4"/>
  <c r="O4646" i="4"/>
  <c r="O4645" i="4"/>
  <c r="O4644" i="4"/>
  <c r="O4643" i="4"/>
  <c r="O4642" i="4"/>
  <c r="O4641" i="4"/>
  <c r="O4640" i="4"/>
  <c r="O4639" i="4"/>
  <c r="O4638" i="4"/>
  <c r="O4637" i="4"/>
  <c r="O4636" i="4"/>
  <c r="O4635" i="4"/>
  <c r="O4634" i="4"/>
  <c r="O4633" i="4"/>
  <c r="O4632" i="4"/>
  <c r="O4631" i="4"/>
  <c r="O4630" i="4"/>
  <c r="O4628" i="4"/>
  <c r="O4627" i="4"/>
  <c r="O4626" i="4"/>
  <c r="O4625" i="4"/>
  <c r="O4624" i="4"/>
  <c r="O4623" i="4"/>
  <c r="O4622" i="4"/>
  <c r="O4621" i="4"/>
  <c r="O4620" i="4"/>
  <c r="O4619" i="4"/>
  <c r="O4618" i="4"/>
  <c r="O4617" i="4"/>
  <c r="O4616" i="4"/>
  <c r="O4615" i="4"/>
  <c r="O4614" i="4"/>
  <c r="O4613" i="4"/>
  <c r="O4612" i="4"/>
  <c r="O4609" i="4"/>
  <c r="O4611" i="4"/>
  <c r="O4610" i="4"/>
  <c r="O4608" i="4"/>
  <c r="O4607" i="4"/>
  <c r="O4606" i="4"/>
  <c r="O4605" i="4"/>
  <c r="O4604" i="4"/>
  <c r="O4603" i="4"/>
  <c r="O4602" i="4"/>
  <c r="O4601" i="4"/>
  <c r="O4600" i="4"/>
  <c r="O4596" i="4"/>
  <c r="O4599" i="4"/>
  <c r="O4598" i="4"/>
  <c r="O4597" i="4"/>
  <c r="O4595" i="4"/>
  <c r="O4594" i="4"/>
  <c r="O4593" i="4"/>
  <c r="O4592" i="4"/>
  <c r="O4591" i="4"/>
  <c r="O4590" i="4"/>
  <c r="O4589" i="4"/>
  <c r="O4587" i="4"/>
  <c r="O4582" i="4"/>
  <c r="O4581" i="4"/>
  <c r="O4588" i="4"/>
  <c r="O4585" i="4"/>
  <c r="O4584" i="4"/>
  <c r="O4583" i="4"/>
  <c r="O4580" i="4"/>
  <c r="O4579" i="4"/>
  <c r="O4578" i="4"/>
  <c r="O4577" i="4"/>
  <c r="O4576" i="4"/>
  <c r="O4575" i="4"/>
  <c r="O4572" i="4"/>
  <c r="O4571" i="4"/>
  <c r="O4574" i="4"/>
  <c r="O4573" i="4"/>
  <c r="O4570" i="4"/>
  <c r="O4569" i="4"/>
  <c r="O4568" i="4"/>
  <c r="O4567" i="4"/>
  <c r="O4565" i="4"/>
  <c r="O4566" i="4"/>
  <c r="O4563" i="4"/>
  <c r="O4562" i="4"/>
  <c r="O4559" i="4"/>
  <c r="O4558" i="4"/>
  <c r="O4557" i="4"/>
  <c r="O4561" i="4"/>
  <c r="O4560" i="4"/>
  <c r="O4556" i="4"/>
  <c r="O4555" i="4"/>
  <c r="O4554" i="4"/>
  <c r="O4552" i="4"/>
  <c r="O4551" i="4"/>
  <c r="O4550" i="4"/>
  <c r="O4549" i="4"/>
  <c r="O4548" i="4"/>
  <c r="O4547" i="4"/>
  <c r="O4546" i="4"/>
  <c r="O4545" i="4"/>
  <c r="O4544" i="4"/>
  <c r="O4543" i="4"/>
  <c r="O4539" i="4"/>
  <c r="O4540" i="4"/>
  <c r="O4538" i="4"/>
  <c r="O4536" i="4"/>
  <c r="O4535" i="4"/>
  <c r="O4534" i="4"/>
  <c r="O4533" i="4"/>
  <c r="O4529" i="4"/>
  <c r="O4537" i="4"/>
  <c r="O4532" i="4"/>
  <c r="O4531" i="4"/>
  <c r="O4530" i="4"/>
  <c r="O4528" i="4"/>
  <c r="O4527" i="4"/>
  <c r="O4526" i="4"/>
  <c r="O4525" i="4"/>
  <c r="O4523" i="4"/>
  <c r="O4524" i="4"/>
  <c r="O4522" i="4"/>
  <c r="O4521" i="4"/>
  <c r="O4520" i="4"/>
  <c r="O4519" i="4"/>
  <c r="O4518" i="4"/>
  <c r="O4517" i="4"/>
  <c r="O4516" i="4"/>
  <c r="O4515" i="4"/>
  <c r="O4514" i="4"/>
  <c r="O4511" i="4"/>
  <c r="O4513" i="4"/>
  <c r="O4512" i="4"/>
  <c r="O4510" i="4"/>
  <c r="O4509" i="4"/>
  <c r="O4508" i="4"/>
  <c r="O4507" i="4"/>
  <c r="O4506" i="4"/>
  <c r="O4505" i="4"/>
  <c r="O4504" i="4"/>
  <c r="O4503" i="4"/>
  <c r="O4502" i="4"/>
  <c r="O4500" i="4"/>
  <c r="O4498" i="4"/>
  <c r="O4497" i="4"/>
  <c r="O4491" i="4"/>
  <c r="O4501" i="4"/>
  <c r="O4499" i="4"/>
  <c r="O4496" i="4"/>
  <c r="O4495" i="4"/>
  <c r="O4494" i="4"/>
  <c r="O4493" i="4"/>
  <c r="O4492" i="4"/>
  <c r="O4490" i="4"/>
  <c r="O4489" i="4"/>
  <c r="O4488" i="4"/>
  <c r="O4487" i="4"/>
  <c r="O4486" i="4"/>
  <c r="O4485" i="4"/>
  <c r="O4484" i="4"/>
  <c r="O4483" i="4"/>
  <c r="O4482" i="4"/>
  <c r="O4480" i="4"/>
  <c r="O4479" i="4"/>
  <c r="O4478" i="4"/>
  <c r="O4475" i="4"/>
  <c r="O4481" i="4"/>
  <c r="O4477" i="4"/>
  <c r="O4476" i="4"/>
  <c r="O4474" i="4"/>
  <c r="O4473" i="4"/>
  <c r="O4472" i="4"/>
  <c r="O4471" i="4"/>
  <c r="O4470" i="4"/>
  <c r="O4469" i="4"/>
  <c r="O4466" i="4"/>
  <c r="O4467" i="4"/>
  <c r="O4464" i="4"/>
  <c r="O4463" i="4"/>
  <c r="O4462" i="4"/>
  <c r="O4461" i="4"/>
  <c r="O4460" i="4"/>
  <c r="O4458" i="4"/>
  <c r="O4465" i="4"/>
  <c r="O4459" i="4"/>
  <c r="O4457" i="4"/>
  <c r="O4456" i="4"/>
  <c r="O4455" i="4"/>
  <c r="O4454" i="4"/>
  <c r="O4453" i="4"/>
  <c r="O4452" i="4"/>
  <c r="O4451" i="4"/>
  <c r="O4450" i="4"/>
  <c r="O4449" i="4"/>
  <c r="O4448" i="4"/>
  <c r="O4446" i="4"/>
  <c r="O4445" i="4"/>
  <c r="O4443" i="4"/>
  <c r="O4447" i="4"/>
  <c r="O4444" i="4"/>
  <c r="O4442" i="4"/>
  <c r="O4441" i="4"/>
  <c r="O4440" i="4"/>
  <c r="O4439" i="4"/>
  <c r="O4438" i="4"/>
  <c r="O4435" i="4"/>
  <c r="O4434" i="4"/>
  <c r="O4437" i="4"/>
  <c r="O4436" i="4"/>
  <c r="O4433" i="4"/>
  <c r="O4432" i="4"/>
  <c r="O4430" i="4"/>
  <c r="O4429" i="4"/>
  <c r="O4428" i="4"/>
  <c r="O4425" i="4"/>
  <c r="O4431" i="4"/>
  <c r="O4424" i="4"/>
  <c r="O4423" i="4"/>
  <c r="O4422" i="4"/>
  <c r="O4421" i="4"/>
  <c r="O4420" i="4"/>
  <c r="O4418" i="4"/>
  <c r="O4419" i="4"/>
  <c r="O4417" i="4"/>
  <c r="O4416" i="4"/>
  <c r="O4414" i="4"/>
  <c r="O4413" i="4"/>
  <c r="O4415" i="4"/>
  <c r="O4412" i="4"/>
  <c r="O4409" i="4"/>
  <c r="O4408" i="4"/>
  <c r="O4411" i="4"/>
  <c r="O4410" i="4"/>
  <c r="O4407" i="4"/>
  <c r="O4406" i="4"/>
  <c r="O4405" i="4"/>
  <c r="O4404" i="4"/>
  <c r="O4403" i="4"/>
  <c r="O4402" i="4"/>
  <c r="O4401" i="4"/>
  <c r="O4400" i="4"/>
  <c r="O4399" i="4"/>
  <c r="O4398" i="4"/>
  <c r="O4397" i="4"/>
  <c r="O4396" i="4"/>
  <c r="O4394" i="4"/>
  <c r="O4393" i="4"/>
  <c r="O4395" i="4"/>
  <c r="O4391" i="4"/>
  <c r="O4390" i="4"/>
  <c r="O4388" i="4"/>
  <c r="O4387" i="4"/>
  <c r="O4389" i="4"/>
  <c r="O4386" i="4"/>
  <c r="O4385" i="4"/>
  <c r="O4384" i="4"/>
  <c r="O4383" i="4"/>
  <c r="O4382" i="4"/>
  <c r="O4381" i="4"/>
  <c r="O4380" i="4"/>
  <c r="O4379" i="4"/>
  <c r="O4377" i="4"/>
  <c r="O4376" i="4"/>
  <c r="O4378" i="4"/>
  <c r="O4375" i="4"/>
  <c r="O4374" i="4"/>
  <c r="O4373" i="4"/>
  <c r="O4372" i="4"/>
  <c r="O4370" i="4"/>
  <c r="O4369" i="4"/>
  <c r="O4368" i="4"/>
  <c r="O4367" i="4"/>
  <c r="O4366" i="4"/>
  <c r="O4364" i="4"/>
  <c r="O4363" i="4"/>
  <c r="O4362" i="4"/>
  <c r="O4361" i="4"/>
  <c r="O4360" i="4"/>
  <c r="O4359" i="4"/>
  <c r="O4358" i="4"/>
  <c r="O4357" i="4"/>
  <c r="O4356" i="4"/>
  <c r="O4355" i="4"/>
  <c r="O4354" i="4"/>
  <c r="O4353" i="4"/>
  <c r="O4349" i="4"/>
  <c r="O4352" i="4"/>
  <c r="O4351" i="4"/>
  <c r="O4350" i="4"/>
  <c r="O4348" i="4"/>
  <c r="O4347" i="4"/>
  <c r="O4346" i="4"/>
  <c r="O4345" i="4"/>
  <c r="O4344" i="4"/>
  <c r="O4338" i="4"/>
  <c r="O4343" i="4"/>
  <c r="O4342" i="4"/>
  <c r="O4341" i="4"/>
  <c r="O4339" i="4"/>
  <c r="O4337" i="4"/>
  <c r="O4336" i="4"/>
  <c r="O4335" i="4"/>
  <c r="O4334" i="4"/>
  <c r="O4333" i="4"/>
  <c r="O4331" i="4"/>
  <c r="O4330" i="4"/>
  <c r="O4329" i="4"/>
  <c r="O4328" i="4"/>
  <c r="O4327" i="4"/>
  <c r="O4326" i="4"/>
  <c r="O4325" i="4"/>
  <c r="O4324" i="4"/>
  <c r="O4323" i="4"/>
  <c r="O4322" i="4"/>
  <c r="O4321" i="4"/>
  <c r="O4320" i="4"/>
  <c r="O4318" i="4"/>
  <c r="O4317" i="4"/>
  <c r="O4312" i="4"/>
  <c r="O4316" i="4"/>
  <c r="O4315" i="4"/>
  <c r="O4314" i="4"/>
  <c r="O4313" i="4"/>
  <c r="O4311" i="4"/>
  <c r="O4310" i="4"/>
  <c r="O4309" i="4"/>
  <c r="O4308" i="4"/>
  <c r="O4307" i="4"/>
  <c r="O4305" i="4"/>
  <c r="O4306" i="4"/>
  <c r="O4304" i="4"/>
  <c r="O4303" i="4"/>
  <c r="O4302" i="4"/>
  <c r="O4301" i="4"/>
  <c r="O4300" i="4"/>
  <c r="O4299" i="4"/>
  <c r="O4298" i="4"/>
  <c r="O4297" i="4"/>
  <c r="O4296" i="4"/>
  <c r="O4295" i="4"/>
  <c r="O4294" i="4"/>
  <c r="O4293" i="4"/>
  <c r="O4292" i="4"/>
  <c r="O4291" i="4"/>
  <c r="O4290" i="4"/>
  <c r="O4289" i="4"/>
  <c r="O4288" i="4"/>
  <c r="O4287" i="4"/>
  <c r="O4286" i="4"/>
  <c r="O4285" i="4"/>
  <c r="O4284" i="4"/>
  <c r="O4283" i="4"/>
  <c r="O4282" i="4"/>
  <c r="O4281" i="4"/>
  <c r="O4280" i="4"/>
  <c r="O4279" i="4"/>
  <c r="O4278" i="4"/>
  <c r="O4276" i="4"/>
  <c r="O4277" i="4"/>
  <c r="O4275" i="4"/>
  <c r="O4274" i="4"/>
  <c r="O4273" i="4"/>
  <c r="O4272" i="4"/>
  <c r="O4271" i="4"/>
  <c r="O4270" i="4"/>
  <c r="O4268" i="4"/>
  <c r="O4267" i="4"/>
  <c r="O4266" i="4"/>
  <c r="O4265" i="4"/>
  <c r="O4263" i="4"/>
  <c r="O4262" i="4"/>
  <c r="O4264" i="4"/>
  <c r="O4259" i="4"/>
  <c r="O4258" i="4"/>
  <c r="O4257" i="4"/>
  <c r="O4256" i="4"/>
  <c r="O4254" i="4"/>
  <c r="O4255" i="4"/>
  <c r="O4253" i="4"/>
  <c r="O4252" i="4"/>
  <c r="O4250" i="4"/>
  <c r="O4248" i="4"/>
  <c r="O4246" i="4"/>
  <c r="O4245" i="4"/>
  <c r="O4251" i="4"/>
  <c r="O4249" i="4"/>
  <c r="O4247" i="4"/>
  <c r="O4244" i="4"/>
  <c r="O4243" i="4"/>
  <c r="O4242" i="4"/>
  <c r="O4241" i="4"/>
  <c r="O4240" i="4"/>
  <c r="O4238" i="4"/>
  <c r="O4237" i="4"/>
  <c r="O4236" i="4"/>
  <c r="O4235" i="4"/>
  <c r="O4234" i="4"/>
  <c r="O4233" i="4"/>
  <c r="O4239" i="4"/>
  <c r="O4232" i="4"/>
  <c r="O4231" i="4"/>
  <c r="O4229" i="4"/>
  <c r="O4228" i="4"/>
  <c r="O4230" i="4"/>
  <c r="O4227" i="4"/>
  <c r="O4226" i="4"/>
  <c r="O4225" i="4"/>
  <c r="O4224" i="4"/>
  <c r="O4223" i="4"/>
  <c r="O4219" i="4"/>
  <c r="O4218" i="4"/>
  <c r="O4217" i="4"/>
  <c r="O4216" i="4"/>
  <c r="O4215" i="4"/>
  <c r="O4213" i="4"/>
  <c r="O4220" i="4"/>
  <c r="O4212" i="4"/>
  <c r="O4210" i="4"/>
  <c r="O4208" i="4"/>
  <c r="O4207" i="4"/>
  <c r="O4206" i="4"/>
  <c r="O4204" i="4"/>
  <c r="O4211" i="4"/>
  <c r="O4209" i="4"/>
  <c r="O4203" i="4"/>
  <c r="O4202" i="4"/>
  <c r="O4201" i="4"/>
  <c r="O4200" i="4"/>
  <c r="O4199" i="4"/>
  <c r="O4198" i="4"/>
  <c r="O4197" i="4"/>
  <c r="O4196" i="4"/>
  <c r="O4195" i="4"/>
  <c r="O4194" i="4"/>
  <c r="O4193" i="4"/>
  <c r="O4192" i="4"/>
  <c r="O4191" i="4"/>
  <c r="O4190" i="4"/>
  <c r="O4189" i="4"/>
  <c r="O4187" i="4"/>
  <c r="O4186" i="4"/>
  <c r="O4188" i="4"/>
  <c r="O4185" i="4"/>
  <c r="O4184" i="4"/>
  <c r="O4183" i="4"/>
  <c r="O4182" i="4"/>
  <c r="O4181" i="4"/>
  <c r="O4180" i="4"/>
  <c r="O4179" i="4"/>
  <c r="O4178" i="4"/>
  <c r="O4177" i="4"/>
  <c r="O4176" i="4"/>
  <c r="O4175" i="4"/>
  <c r="O4174" i="4"/>
  <c r="O4173" i="4"/>
  <c r="O4172" i="4"/>
  <c r="O4171" i="4"/>
  <c r="O4170" i="4"/>
  <c r="O4169" i="4"/>
  <c r="O4168" i="4"/>
  <c r="O4167" i="4"/>
  <c r="O4166" i="4"/>
  <c r="O4165" i="4"/>
  <c r="O4164" i="4"/>
  <c r="O4163" i="4"/>
  <c r="O4161" i="4"/>
  <c r="O4162" i="4"/>
  <c r="O4160" i="4"/>
  <c r="O4159" i="4"/>
  <c r="O4158" i="4"/>
  <c r="O4157" i="4"/>
  <c r="O4156" i="4"/>
  <c r="O4155" i="4"/>
  <c r="O4154" i="4"/>
  <c r="O4153" i="4"/>
  <c r="O4151" i="4"/>
  <c r="O4150" i="4"/>
  <c r="O4149" i="4"/>
  <c r="O4148" i="4"/>
  <c r="O4146" i="4"/>
  <c r="O4147" i="4"/>
  <c r="O4145" i="4"/>
  <c r="O4144" i="4"/>
  <c r="O4143" i="4"/>
  <c r="O4142" i="4"/>
  <c r="O4141" i="4"/>
  <c r="O4140" i="4"/>
  <c r="O4139" i="4"/>
  <c r="O4138" i="4"/>
  <c r="O4135" i="4"/>
  <c r="O4137" i="4"/>
  <c r="O4136" i="4"/>
  <c r="O4134" i="4"/>
  <c r="O4133" i="4"/>
  <c r="O4132" i="4"/>
  <c r="O4130" i="4"/>
  <c r="O4129" i="4"/>
  <c r="O4128" i="4"/>
  <c r="O4127" i="4"/>
  <c r="O4126" i="4"/>
  <c r="O4125" i="4"/>
  <c r="O4122" i="4"/>
  <c r="O4124" i="4"/>
  <c r="O4123" i="4"/>
  <c r="O4121" i="4"/>
  <c r="O4120" i="4"/>
  <c r="O4119" i="4"/>
  <c r="O4113" i="4"/>
  <c r="O4118" i="4"/>
  <c r="O4117" i="4"/>
  <c r="O4116" i="4"/>
  <c r="O4115" i="4"/>
  <c r="O4114" i="4"/>
  <c r="O4112" i="4"/>
  <c r="O4110" i="4"/>
  <c r="O4106" i="4"/>
  <c r="O4111" i="4"/>
  <c r="O4109" i="4"/>
  <c r="O4108" i="4"/>
  <c r="O4107" i="4"/>
  <c r="O4102" i="4"/>
  <c r="O4101" i="4"/>
  <c r="O4105" i="4"/>
  <c r="O4104" i="4"/>
  <c r="O4103" i="4"/>
  <c r="O4100" i="4"/>
  <c r="O4099" i="4"/>
  <c r="O4098" i="4"/>
  <c r="O4097" i="4"/>
  <c r="O4095" i="4"/>
  <c r="O4092" i="4"/>
  <c r="O4091" i="4"/>
  <c r="O4096" i="4"/>
  <c r="O4094" i="4"/>
  <c r="O4093" i="4"/>
  <c r="O4090" i="4"/>
  <c r="O4089" i="4"/>
  <c r="O4088" i="4"/>
  <c r="O4087" i="4"/>
  <c r="O4086" i="4"/>
  <c r="O4084" i="4"/>
  <c r="O4083" i="4"/>
  <c r="O4082" i="4"/>
  <c r="O4081" i="4"/>
  <c r="O4080" i="4"/>
  <c r="O4077" i="4"/>
  <c r="O4079" i="4"/>
  <c r="O4078" i="4"/>
  <c r="O4076" i="4"/>
  <c r="O4075" i="4"/>
  <c r="O4074" i="4"/>
  <c r="O4072" i="4"/>
  <c r="O4070" i="4"/>
  <c r="O4069" i="4"/>
  <c r="O4067" i="4"/>
  <c r="O4073" i="4"/>
  <c r="O4071" i="4"/>
  <c r="O4068" i="4"/>
  <c r="O4064" i="4"/>
  <c r="O4063" i="4"/>
  <c r="O4062" i="4"/>
  <c r="O4061" i="4"/>
  <c r="O4058" i="4"/>
  <c r="O4057" i="4"/>
  <c r="O4055" i="4"/>
  <c r="O4065" i="4"/>
  <c r="O4060" i="4"/>
  <c r="O4059" i="4"/>
  <c r="O4056" i="4"/>
  <c r="O4051" i="4"/>
  <c r="O4050" i="4"/>
  <c r="O4049" i="4"/>
  <c r="O4048" i="4"/>
  <c r="O4047" i="4"/>
  <c r="O4046" i="4"/>
  <c r="O4045" i="4"/>
  <c r="O4053" i="4"/>
  <c r="O4052" i="4"/>
  <c r="O4044" i="4"/>
  <c r="O4043" i="4"/>
  <c r="O4042" i="4"/>
  <c r="O4041" i="4"/>
  <c r="O4040" i="4"/>
  <c r="O4039" i="4"/>
  <c r="O4038" i="4"/>
  <c r="O4037" i="4"/>
  <c r="O4035" i="4"/>
  <c r="O4034" i="4"/>
  <c r="O4033" i="4"/>
  <c r="O4036" i="4"/>
  <c r="O4032" i="4"/>
  <c r="O4031" i="4"/>
  <c r="O4030" i="4"/>
  <c r="O4029" i="4"/>
  <c r="O4028" i="4"/>
  <c r="O4027" i="4"/>
  <c r="O4026" i="4"/>
  <c r="O4025" i="4"/>
  <c r="O4024" i="4"/>
  <c r="O4023" i="4"/>
  <c r="O4022" i="4"/>
  <c r="O4021" i="4"/>
  <c r="O4020" i="4"/>
  <c r="O4019" i="4"/>
  <c r="O4017" i="4"/>
  <c r="O4016" i="4"/>
  <c r="O4015" i="4"/>
  <c r="O4014" i="4"/>
  <c r="O4013" i="4"/>
  <c r="O4012" i="4"/>
  <c r="O4011" i="4"/>
  <c r="O4010" i="4"/>
  <c r="O4009" i="4"/>
  <c r="O4008" i="4"/>
  <c r="O4007" i="4"/>
  <c r="O4004" i="4"/>
  <c r="O4003" i="4"/>
  <c r="O4002" i="4"/>
  <c r="O4001" i="4"/>
  <c r="O4000" i="4"/>
  <c r="O3999" i="4"/>
  <c r="O3998" i="4"/>
  <c r="O3997" i="4"/>
  <c r="O3996" i="4"/>
  <c r="O3995" i="4"/>
  <c r="O3994" i="4"/>
  <c r="O3991" i="4"/>
  <c r="O3990" i="4"/>
  <c r="O3989" i="4"/>
  <c r="O3988" i="4"/>
  <c r="O3987" i="4"/>
  <c r="O3992" i="4"/>
  <c r="O3993" i="4"/>
  <c r="O3986" i="4"/>
  <c r="O3985" i="4"/>
  <c r="O3984" i="4"/>
  <c r="O3983" i="4"/>
  <c r="O3982" i="4"/>
  <c r="O3981" i="4"/>
  <c r="O3979" i="4"/>
  <c r="O3978" i="4"/>
  <c r="O3975" i="4"/>
  <c r="O3974" i="4"/>
  <c r="O3973" i="4"/>
  <c r="O3980" i="4"/>
  <c r="O3972" i="4"/>
  <c r="O3971" i="4"/>
  <c r="O3970" i="4"/>
  <c r="O3969" i="4"/>
  <c r="O3968" i="4"/>
  <c r="O3967" i="4"/>
  <c r="O3966" i="4"/>
  <c r="O3965" i="4"/>
  <c r="O3964" i="4"/>
  <c r="O3963" i="4"/>
  <c r="O3962" i="4"/>
  <c r="O3961" i="4"/>
  <c r="O3960" i="4"/>
  <c r="O3959" i="4"/>
  <c r="O3958" i="4"/>
  <c r="O3957" i="4"/>
  <c r="O3956" i="4"/>
  <c r="O3955" i="4"/>
  <c r="O3954" i="4"/>
  <c r="O3953" i="4"/>
  <c r="O3952" i="4"/>
  <c r="O3951" i="4"/>
  <c r="O3950" i="4"/>
  <c r="O3949" i="4"/>
  <c r="O3948" i="4"/>
  <c r="O3947" i="4"/>
  <c r="O3946" i="4"/>
  <c r="O3945" i="4"/>
  <c r="O3944" i="4"/>
  <c r="O3941" i="4"/>
  <c r="O3940" i="4"/>
  <c r="O3939" i="4"/>
  <c r="O3938" i="4"/>
  <c r="O3937" i="4"/>
  <c r="O3936" i="4"/>
  <c r="O3935" i="4"/>
  <c r="O3943" i="4"/>
  <c r="O3942" i="4"/>
  <c r="O3934" i="4"/>
  <c r="O3933" i="4"/>
  <c r="O3932" i="4"/>
  <c r="O3931" i="4"/>
  <c r="O3930" i="4"/>
  <c r="O3929" i="4"/>
  <c r="O3928" i="4"/>
  <c r="O3927" i="4"/>
  <c r="O3926" i="4"/>
  <c r="O3925" i="4"/>
  <c r="O3924" i="4"/>
  <c r="O3922" i="4"/>
  <c r="O3918" i="4"/>
  <c r="O3921" i="4"/>
  <c r="O3920" i="4"/>
  <c r="O3919" i="4"/>
  <c r="O3916" i="4"/>
  <c r="O3915" i="4"/>
  <c r="O3914" i="4"/>
  <c r="O3913" i="4"/>
  <c r="O3912" i="4"/>
  <c r="O3911" i="4"/>
  <c r="O3910" i="4"/>
  <c r="O3909" i="4"/>
  <c r="O3908" i="4"/>
  <c r="O3907" i="4"/>
  <c r="O3906" i="4"/>
  <c r="O3905" i="4"/>
  <c r="O3904" i="4"/>
  <c r="O3903" i="4"/>
  <c r="O3901" i="4"/>
  <c r="O3900" i="4"/>
  <c r="O3899" i="4"/>
  <c r="O3898" i="4"/>
  <c r="O3897" i="4"/>
  <c r="O3896" i="4"/>
  <c r="O3894" i="4"/>
  <c r="O3895" i="4"/>
  <c r="O3892" i="4"/>
  <c r="O3891" i="4"/>
  <c r="O3890" i="4"/>
  <c r="O3889" i="4"/>
  <c r="O3888" i="4"/>
  <c r="O3887" i="4"/>
  <c r="O3886" i="4"/>
  <c r="O3885" i="4"/>
  <c r="O3884" i="4"/>
  <c r="O3883" i="4"/>
  <c r="O3881" i="4"/>
  <c r="O3880" i="4"/>
  <c r="O3879" i="4"/>
  <c r="O3882" i="4"/>
  <c r="O3878" i="4"/>
  <c r="O3877" i="4"/>
  <c r="O3876" i="4"/>
  <c r="O3874" i="4"/>
  <c r="O3873" i="4"/>
  <c r="O3872" i="4"/>
  <c r="O3869" i="4"/>
  <c r="O3868" i="4"/>
  <c r="O3867" i="4"/>
  <c r="O3866" i="4"/>
  <c r="O3865" i="4"/>
  <c r="O3864" i="4"/>
  <c r="O3859" i="4"/>
  <c r="O3862" i="4"/>
  <c r="O3861" i="4"/>
  <c r="O3860" i="4"/>
  <c r="O3857" i="4"/>
  <c r="O3856" i="4"/>
  <c r="O3858" i="4"/>
  <c r="O3855" i="4"/>
  <c r="O3854" i="4"/>
  <c r="O3853" i="4"/>
  <c r="O3852" i="4"/>
  <c r="O3850" i="4"/>
  <c r="O3847" i="4"/>
  <c r="O3849" i="4"/>
  <c r="O3848" i="4"/>
  <c r="O3846" i="4"/>
  <c r="O3845" i="4"/>
  <c r="O3844" i="4"/>
  <c r="O3838" i="4"/>
  <c r="O3843" i="4"/>
  <c r="O3842" i="4"/>
  <c r="O3839" i="4"/>
  <c r="O3837" i="4"/>
  <c r="O3836" i="4"/>
  <c r="O3835" i="4"/>
  <c r="O3834" i="4"/>
  <c r="O3833" i="4"/>
  <c r="O3832" i="4"/>
  <c r="O3831" i="4"/>
  <c r="O3830" i="4"/>
  <c r="O3829" i="4"/>
  <c r="O3828" i="4"/>
  <c r="O3827" i="4"/>
  <c r="O3826" i="4"/>
  <c r="O3825" i="4"/>
  <c r="O3824" i="4"/>
  <c r="O3823" i="4"/>
  <c r="O3822" i="4"/>
  <c r="O3821" i="4"/>
  <c r="O3819" i="4"/>
  <c r="O3814" i="4"/>
  <c r="O3820" i="4"/>
  <c r="O3818" i="4"/>
  <c r="O3817" i="4"/>
  <c r="O3816" i="4"/>
  <c r="O3815" i="4"/>
  <c r="O3813" i="4"/>
  <c r="O3812" i="4"/>
  <c r="O3811" i="4"/>
  <c r="O3810" i="4"/>
  <c r="O3809" i="4"/>
  <c r="O3808" i="4"/>
  <c r="O3807" i="4"/>
  <c r="O3806" i="4"/>
  <c r="O3804" i="4"/>
  <c r="O3803" i="4"/>
  <c r="O3802" i="4"/>
  <c r="O3801" i="4"/>
  <c r="O3799" i="4"/>
  <c r="O3798" i="4"/>
  <c r="O3805" i="4"/>
  <c r="O3800" i="4"/>
  <c r="O3797" i="4"/>
  <c r="O3795" i="4"/>
  <c r="O3794" i="4"/>
  <c r="O3791" i="4"/>
  <c r="O3792" i="4"/>
  <c r="O3789" i="4"/>
  <c r="O3786" i="4"/>
  <c r="O3784" i="4"/>
  <c r="O3783" i="4"/>
  <c r="O3788" i="4"/>
  <c r="O3787" i="4"/>
  <c r="O3785" i="4"/>
  <c r="O3782" i="4"/>
  <c r="O3781" i="4"/>
  <c r="O3780" i="4"/>
  <c r="O3779" i="4"/>
  <c r="O3778" i="4"/>
  <c r="O3777" i="4"/>
  <c r="O3776" i="4"/>
  <c r="O3775" i="4"/>
  <c r="O3774" i="4"/>
  <c r="O3773" i="4"/>
  <c r="O3769" i="4"/>
  <c r="O3768" i="4"/>
  <c r="O3772" i="4"/>
  <c r="O3771" i="4"/>
  <c r="O3770" i="4"/>
  <c r="O3767" i="4"/>
  <c r="O3766" i="4"/>
  <c r="O3765" i="4"/>
  <c r="O3764" i="4"/>
  <c r="O3763" i="4"/>
  <c r="O3761" i="4"/>
  <c r="O3760" i="4"/>
  <c r="O3757" i="4"/>
  <c r="O3759" i="4"/>
  <c r="O3758" i="4"/>
  <c r="O3756" i="4"/>
  <c r="O3755" i="4"/>
  <c r="O3754" i="4"/>
  <c r="O3753" i="4"/>
  <c r="O3752" i="4"/>
  <c r="O3751" i="4"/>
  <c r="O3748" i="4"/>
  <c r="O3747" i="4"/>
  <c r="O3750" i="4"/>
  <c r="O3749" i="4"/>
  <c r="O3746" i="4"/>
  <c r="O3745" i="4"/>
  <c r="O3744" i="4"/>
  <c r="O3743" i="4"/>
  <c r="O3742" i="4"/>
  <c r="O3741" i="4"/>
  <c r="O3740" i="4"/>
  <c r="O3739" i="4"/>
  <c r="O3738" i="4"/>
  <c r="O3737" i="4"/>
  <c r="O3736" i="4"/>
  <c r="O3733" i="4"/>
  <c r="O3732" i="4"/>
  <c r="O3731" i="4"/>
  <c r="O3735" i="4"/>
  <c r="O3734" i="4"/>
  <c r="O3730" i="4"/>
  <c r="O3729" i="4"/>
  <c r="O3728" i="4"/>
  <c r="O3727" i="4"/>
  <c r="O3726" i="4"/>
  <c r="O3725" i="4"/>
  <c r="O3724" i="4"/>
  <c r="O3723" i="4"/>
  <c r="O3722" i="4"/>
  <c r="O3720" i="4"/>
  <c r="O3719" i="4"/>
  <c r="O3721" i="4"/>
  <c r="O3718" i="4"/>
  <c r="O3717" i="4"/>
  <c r="O3715" i="4"/>
  <c r="O3714" i="4"/>
  <c r="O3712" i="4"/>
  <c r="O3711" i="4"/>
  <c r="O3716" i="4"/>
  <c r="O3713" i="4"/>
  <c r="O3710" i="4"/>
  <c r="O3709" i="4"/>
  <c r="O3708" i="4"/>
  <c r="O3707" i="4"/>
  <c r="O3706" i="4"/>
  <c r="O3704" i="4"/>
  <c r="O3703" i="4"/>
  <c r="O3702" i="4"/>
  <c r="O3701" i="4"/>
  <c r="O3705" i="4"/>
  <c r="O3700" i="4"/>
  <c r="O3699" i="4"/>
  <c r="O3698" i="4"/>
  <c r="O3697" i="4"/>
  <c r="O3696" i="4"/>
  <c r="O3695" i="4"/>
  <c r="O3694" i="4"/>
  <c r="O3693" i="4"/>
  <c r="O3692" i="4"/>
  <c r="O3691" i="4"/>
  <c r="O3690" i="4"/>
  <c r="O3688" i="4"/>
  <c r="O3689" i="4"/>
  <c r="O3687" i="4"/>
  <c r="O3686" i="4"/>
  <c r="O3685" i="4"/>
  <c r="O3684" i="4"/>
  <c r="O3683" i="4"/>
  <c r="O3682" i="4"/>
  <c r="O3679" i="4"/>
  <c r="O3678" i="4"/>
  <c r="O3677" i="4"/>
  <c r="O3675" i="4"/>
  <c r="O3674" i="4"/>
  <c r="O3681" i="4"/>
  <c r="O3680" i="4"/>
  <c r="O3676" i="4"/>
  <c r="O3673" i="4"/>
  <c r="O3672" i="4"/>
  <c r="O3671" i="4"/>
  <c r="O3670" i="4"/>
  <c r="O3669" i="4"/>
  <c r="O3668" i="4"/>
  <c r="O3666" i="4"/>
  <c r="O3665" i="4"/>
  <c r="O3667" i="4"/>
  <c r="O3664" i="4"/>
  <c r="O3663" i="4"/>
  <c r="O3662" i="4"/>
  <c r="O3661" i="4"/>
  <c r="O3660" i="4"/>
  <c r="O3659" i="4"/>
  <c r="O3658" i="4"/>
  <c r="O3654" i="4"/>
  <c r="O3651" i="4"/>
  <c r="O3655" i="4"/>
  <c r="O3653" i="4"/>
  <c r="O3652" i="4"/>
  <c r="O3650" i="4"/>
  <c r="O3649" i="4"/>
  <c r="O3648" i="4"/>
  <c r="O3647" i="4"/>
  <c r="O3646" i="4"/>
  <c r="O3645" i="4"/>
  <c r="O3643" i="4"/>
  <c r="O3642" i="4"/>
  <c r="O3641" i="4"/>
  <c r="O3640" i="4"/>
  <c r="O3639" i="4"/>
  <c r="O3636" i="4"/>
  <c r="O3635" i="4"/>
  <c r="O3638" i="4"/>
  <c r="O3637" i="4"/>
  <c r="O3634" i="4"/>
  <c r="O3633" i="4"/>
  <c r="O3632" i="4"/>
  <c r="O3631" i="4"/>
  <c r="O3630" i="4"/>
  <c r="O3629" i="4"/>
  <c r="O3628" i="4"/>
  <c r="O3627" i="4"/>
  <c r="O3626" i="4"/>
  <c r="O3625" i="4"/>
  <c r="O3624" i="4"/>
  <c r="O3623" i="4"/>
  <c r="O3622" i="4"/>
  <c r="O3621" i="4"/>
  <c r="O3620" i="4"/>
  <c r="O3619" i="4"/>
  <c r="O3618" i="4"/>
  <c r="O3617" i="4"/>
  <c r="O3616" i="4"/>
  <c r="O3612" i="4"/>
  <c r="O3611" i="4"/>
  <c r="O3615" i="4"/>
  <c r="O3614" i="4"/>
  <c r="O3613" i="4"/>
  <c r="O3610" i="4"/>
  <c r="O3609" i="4"/>
  <c r="O3608" i="4"/>
  <c r="O3607" i="4"/>
  <c r="O3606" i="4"/>
  <c r="O3605" i="4"/>
  <c r="O3604" i="4"/>
  <c r="O3603" i="4"/>
  <c r="O3602" i="4"/>
  <c r="O3601" i="4"/>
  <c r="O3600" i="4"/>
  <c r="O3599" i="4"/>
  <c r="O3598" i="4"/>
  <c r="O3597" i="4"/>
  <c r="O3595" i="4"/>
  <c r="O3596" i="4"/>
  <c r="O3593" i="4"/>
  <c r="O3592" i="4"/>
  <c r="O3591" i="4"/>
  <c r="O3590" i="4"/>
  <c r="O3589" i="4"/>
  <c r="O3588" i="4"/>
  <c r="O3586" i="4"/>
  <c r="O3587" i="4"/>
  <c r="O3584" i="4"/>
  <c r="O3583" i="4"/>
  <c r="O3582" i="4"/>
  <c r="O3581" i="4"/>
  <c r="O3580" i="4"/>
  <c r="O3579" i="4"/>
  <c r="O3578" i="4"/>
  <c r="O3577" i="4"/>
  <c r="O3576" i="4"/>
  <c r="O3575" i="4"/>
  <c r="O3574" i="4"/>
  <c r="O3573" i="4"/>
  <c r="O3572" i="4"/>
  <c r="O3571" i="4"/>
  <c r="O3570" i="4"/>
  <c r="O3569" i="4"/>
  <c r="O3568" i="4"/>
  <c r="O3567" i="4"/>
  <c r="O3566" i="4"/>
  <c r="O3565" i="4"/>
  <c r="O3564" i="4"/>
  <c r="O3563" i="4"/>
  <c r="O3562" i="4"/>
  <c r="O3561" i="4"/>
  <c r="O3560" i="4"/>
  <c r="O3559" i="4"/>
  <c r="O3558" i="4"/>
  <c r="O3557" i="4"/>
  <c r="O3556" i="4"/>
  <c r="O3555" i="4"/>
  <c r="O3554" i="4"/>
  <c r="O3553" i="4"/>
  <c r="O3552" i="4"/>
  <c r="O3551" i="4"/>
  <c r="O3549" i="4"/>
  <c r="O3550" i="4"/>
  <c r="O3546" i="4"/>
  <c r="O3545" i="4"/>
  <c r="O3544" i="4"/>
  <c r="O3543" i="4"/>
  <c r="O3539" i="4"/>
  <c r="O3542" i="4"/>
  <c r="O3541" i="4"/>
  <c r="O3540" i="4"/>
  <c r="O3538" i="4"/>
  <c r="O3536" i="4"/>
  <c r="O3537" i="4"/>
  <c r="O3535" i="4"/>
  <c r="O3534" i="4"/>
  <c r="O3533" i="4"/>
  <c r="O3532" i="4"/>
  <c r="O3531" i="4"/>
  <c r="O3529" i="4"/>
  <c r="O3527" i="4"/>
  <c r="O3526" i="4"/>
  <c r="O3525" i="4"/>
  <c r="O3524" i="4"/>
  <c r="O3522" i="4"/>
  <c r="O3519" i="4"/>
  <c r="O3518" i="4"/>
  <c r="O3521" i="4"/>
  <c r="O3520" i="4"/>
  <c r="O3517" i="4"/>
  <c r="O3516" i="4"/>
  <c r="O3515" i="4"/>
  <c r="O3513" i="4"/>
  <c r="O3514" i="4"/>
  <c r="O3512" i="4"/>
  <c r="O3510" i="4"/>
  <c r="O3509" i="4"/>
  <c r="O3508" i="4"/>
  <c r="O3507" i="4"/>
  <c r="O3506" i="4"/>
  <c r="O3505" i="4"/>
  <c r="O3504" i="4"/>
  <c r="O3503" i="4"/>
  <c r="O3502" i="4"/>
  <c r="O3501" i="4"/>
  <c r="O3500" i="4"/>
  <c r="O3499" i="4"/>
  <c r="O3498" i="4"/>
  <c r="O3496" i="4"/>
  <c r="O3495" i="4"/>
  <c r="O3497" i="4"/>
  <c r="O3494" i="4"/>
  <c r="O3493" i="4"/>
  <c r="O3492" i="4"/>
  <c r="O3491" i="4"/>
  <c r="O3490" i="4"/>
  <c r="O3486" i="4"/>
  <c r="O3485" i="4"/>
  <c r="O3489" i="4"/>
  <c r="O3488" i="4"/>
  <c r="O3487" i="4"/>
  <c r="O4553" i="4"/>
  <c r="O3483" i="4"/>
  <c r="O3482" i="4"/>
  <c r="O3481" i="4"/>
  <c r="O3480" i="4"/>
  <c r="O3479" i="4"/>
  <c r="O3477" i="4"/>
  <c r="O3478" i="4"/>
  <c r="O3476" i="4"/>
  <c r="O3475" i="4"/>
  <c r="O3472" i="4"/>
  <c r="O3471" i="4"/>
  <c r="O3474" i="4"/>
  <c r="O3473" i="4"/>
  <c r="O3470" i="4"/>
  <c r="O3469" i="4"/>
  <c r="O3468" i="4"/>
  <c r="O3467" i="4"/>
  <c r="O3466" i="4"/>
  <c r="O3465" i="4"/>
  <c r="O3464" i="4"/>
  <c r="O3463" i="4"/>
  <c r="O3462" i="4"/>
  <c r="O3461" i="4"/>
  <c r="O3460" i="4"/>
  <c r="O3459" i="4"/>
  <c r="O3458" i="4"/>
  <c r="O3457" i="4"/>
  <c r="O3456" i="4"/>
  <c r="O3454" i="4"/>
  <c r="O3455" i="4"/>
  <c r="O3453" i="4"/>
  <c r="O3452" i="4"/>
  <c r="O3451" i="4"/>
  <c r="O3448" i="4"/>
  <c r="O3447" i="4"/>
  <c r="O3450" i="4"/>
  <c r="O3449" i="4"/>
  <c r="O3446" i="4"/>
  <c r="O3445" i="4"/>
  <c r="O3444" i="4"/>
  <c r="O3443" i="4"/>
  <c r="O3442" i="4"/>
  <c r="O3441" i="4"/>
  <c r="O3440" i="4"/>
  <c r="O3438" i="4"/>
  <c r="O3439" i="4"/>
  <c r="O3437" i="4"/>
  <c r="O3436" i="4"/>
  <c r="O3435" i="4"/>
  <c r="O3434" i="4"/>
  <c r="O3433" i="4"/>
  <c r="O3430" i="4"/>
  <c r="O3432" i="4"/>
  <c r="O3431" i="4"/>
  <c r="O3429" i="4"/>
  <c r="O3428" i="4"/>
  <c r="O3427" i="4"/>
  <c r="O3423" i="4"/>
  <c r="O3420" i="4"/>
  <c r="O3425" i="4"/>
  <c r="O3424" i="4"/>
  <c r="O3422" i="4"/>
  <c r="O3421" i="4"/>
  <c r="O3419" i="4"/>
  <c r="O3416" i="4"/>
  <c r="O3418" i="4"/>
  <c r="O3415" i="4"/>
  <c r="O3414" i="4"/>
  <c r="O3413" i="4"/>
  <c r="O3412" i="4"/>
  <c r="O3411" i="4"/>
  <c r="O3410" i="4"/>
  <c r="O3409" i="4"/>
  <c r="O3408" i="4"/>
  <c r="O3406" i="4"/>
  <c r="O3407" i="4"/>
  <c r="O3405" i="4"/>
  <c r="O3404" i="4"/>
  <c r="O3403" i="4"/>
  <c r="O3402" i="4"/>
  <c r="O3401" i="4"/>
  <c r="O3399" i="4"/>
  <c r="O3398" i="4"/>
  <c r="O3397" i="4"/>
  <c r="O3396" i="4"/>
  <c r="O3395" i="4"/>
  <c r="O3394" i="4"/>
  <c r="O3392" i="4"/>
  <c r="O3393" i="4"/>
  <c r="O3391" i="4"/>
  <c r="O3390" i="4"/>
  <c r="O3389" i="4"/>
  <c r="O3388" i="4"/>
  <c r="O3385" i="4"/>
  <c r="O3384" i="4"/>
  <c r="O3387" i="4"/>
  <c r="O3383" i="4"/>
  <c r="O3382" i="4"/>
  <c r="O3380" i="4"/>
  <c r="O3379" i="4"/>
  <c r="O3378" i="4"/>
  <c r="O3377" i="4"/>
  <c r="O3376" i="4"/>
  <c r="O3375" i="4"/>
  <c r="O3374" i="4"/>
  <c r="O3372" i="4"/>
  <c r="O3371" i="4"/>
  <c r="O3369" i="4"/>
  <c r="O3368" i="4"/>
  <c r="O3366" i="4"/>
  <c r="O3365" i="4"/>
  <c r="O3370" i="4"/>
  <c r="O3367" i="4"/>
  <c r="O3364" i="4"/>
  <c r="O3361" i="4"/>
  <c r="O3360" i="4"/>
  <c r="O3359" i="4"/>
  <c r="O3357" i="4"/>
  <c r="O3358" i="4"/>
  <c r="O3356" i="4"/>
  <c r="O3355" i="4"/>
  <c r="O3353" i="4"/>
  <c r="O3354" i="4"/>
  <c r="O3352" i="4"/>
  <c r="O3351" i="4"/>
  <c r="O3350" i="4"/>
  <c r="O3348" i="4"/>
  <c r="O3347" i="4"/>
  <c r="O3346" i="4"/>
  <c r="O3345" i="4"/>
  <c r="O3344" i="4"/>
  <c r="O3343" i="4"/>
  <c r="O3340" i="4"/>
  <c r="O3339" i="4"/>
  <c r="O3342" i="4"/>
  <c r="O3338" i="4"/>
  <c r="O3341" i="4"/>
  <c r="O3336" i="4"/>
  <c r="O3335" i="4"/>
  <c r="O3334" i="4"/>
  <c r="O3332" i="4"/>
  <c r="O3331" i="4"/>
  <c r="O3330" i="4"/>
  <c r="O3329" i="4"/>
  <c r="O3328" i="4"/>
  <c r="O3327" i="4"/>
  <c r="O3333" i="4"/>
  <c r="O3325" i="4"/>
  <c r="O3324" i="4"/>
  <c r="O3320" i="4"/>
  <c r="O3315" i="4"/>
  <c r="O3314" i="4"/>
  <c r="O3313" i="4"/>
  <c r="O3312" i="4"/>
  <c r="O3323" i="4"/>
  <c r="O3311" i="4"/>
  <c r="O3310" i="4"/>
  <c r="O3308" i="4"/>
  <c r="O3307" i="4"/>
  <c r="O3306" i="4"/>
  <c r="O3304" i="4"/>
  <c r="O3303" i="4"/>
  <c r="O3302" i="4"/>
  <c r="O3301" i="4"/>
  <c r="O3300" i="4"/>
  <c r="O3297" i="4"/>
  <c r="O3296" i="4"/>
  <c r="O3298" i="4"/>
  <c r="O2514" i="4"/>
  <c r="O3295" i="4"/>
  <c r="O3292" i="4"/>
  <c r="O3291" i="4"/>
  <c r="O3294" i="4"/>
  <c r="O4658" i="4"/>
  <c r="O3426" i="4"/>
  <c r="O3289" i="4"/>
  <c r="O3288" i="4"/>
  <c r="O3287" i="4"/>
  <c r="O3285" i="4"/>
  <c r="O3284" i="4"/>
  <c r="O3279" i="4"/>
  <c r="O3277" i="4"/>
  <c r="O3276" i="4"/>
  <c r="O3275" i="4"/>
  <c r="O3286" i="4"/>
  <c r="O3283" i="4"/>
  <c r="O3278" i="4"/>
  <c r="O2297" i="4"/>
  <c r="O3274" i="4"/>
  <c r="O3273" i="4"/>
  <c r="O3272" i="4"/>
  <c r="O3271" i="4"/>
  <c r="O3268" i="4"/>
  <c r="O3267" i="4"/>
  <c r="O2368" i="4"/>
  <c r="O3266" i="4"/>
  <c r="O3265" i="4"/>
  <c r="O3264" i="4"/>
  <c r="O3261" i="4"/>
  <c r="O3260" i="4"/>
  <c r="O3255" i="4"/>
  <c r="O3254" i="4"/>
  <c r="O3259" i="4"/>
  <c r="O3258" i="4"/>
  <c r="O3257" i="4"/>
  <c r="O3256" i="4"/>
  <c r="O3253" i="4"/>
  <c r="O3251" i="4"/>
  <c r="O3252" i="4"/>
  <c r="O3241" i="4"/>
  <c r="O3239" i="4"/>
  <c r="O3250" i="4"/>
  <c r="O3249" i="4"/>
  <c r="O3248" i="4"/>
  <c r="O3247" i="4"/>
  <c r="O3246" i="4"/>
  <c r="O3245" i="4"/>
  <c r="O3244" i="4"/>
  <c r="O3243" i="4"/>
  <c r="O3242" i="4"/>
  <c r="O3240" i="4"/>
  <c r="O3238" i="4"/>
  <c r="O3237" i="4"/>
  <c r="O3236" i="4"/>
  <c r="O3233" i="4"/>
  <c r="O3232" i="4"/>
  <c r="O3235" i="4"/>
  <c r="O3234" i="4"/>
  <c r="O3230" i="4"/>
  <c r="O3229" i="4"/>
  <c r="O3228" i="4"/>
  <c r="O3224" i="4"/>
  <c r="O3227" i="4"/>
  <c r="O3226" i="4"/>
  <c r="O3225" i="4"/>
  <c r="O3223" i="4"/>
  <c r="O3218" i="4"/>
  <c r="O3217" i="4"/>
  <c r="O3216" i="4"/>
  <c r="O3220" i="4"/>
  <c r="O3219" i="4"/>
  <c r="O3215" i="4"/>
  <c r="O3212" i="4"/>
  <c r="O3214" i="4"/>
  <c r="O3211" i="4"/>
  <c r="O3210" i="4"/>
  <c r="O3209" i="4"/>
  <c r="O3208" i="4"/>
  <c r="O3205" i="4"/>
  <c r="O3204" i="4"/>
  <c r="O3207" i="4"/>
  <c r="O3203" i="4"/>
  <c r="O3202" i="4"/>
  <c r="O3199" i="4"/>
  <c r="O3198" i="4"/>
  <c r="O3201" i="4"/>
  <c r="O3200" i="4"/>
  <c r="O3195" i="4"/>
  <c r="O3197" i="4"/>
  <c r="O3196" i="4"/>
  <c r="O3194" i="4"/>
  <c r="O3192" i="4"/>
  <c r="O3193" i="4"/>
  <c r="O3190" i="4"/>
  <c r="O3189" i="4"/>
  <c r="O3188" i="4"/>
  <c r="O3191" i="4"/>
  <c r="O3187" i="4"/>
  <c r="O3185" i="4"/>
  <c r="O3183" i="4"/>
  <c r="O3186" i="4"/>
  <c r="O3184" i="4"/>
  <c r="O3181" i="4"/>
  <c r="O3180" i="4"/>
  <c r="O3182" i="4"/>
  <c r="O3179" i="4"/>
  <c r="O3178" i="4"/>
  <c r="O3176" i="4"/>
  <c r="O3174" i="4"/>
  <c r="O3173" i="4"/>
  <c r="O3172" i="4"/>
  <c r="O3169" i="4"/>
  <c r="O3177" i="4"/>
  <c r="O3175" i="4"/>
  <c r="O3171" i="4"/>
  <c r="O3170" i="4"/>
  <c r="O3166" i="4"/>
  <c r="O3168" i="4"/>
  <c r="O3167" i="4"/>
  <c r="O3165" i="4"/>
  <c r="O3164" i="4"/>
  <c r="O3163" i="4"/>
  <c r="O3162" i="4"/>
  <c r="O3160" i="4"/>
  <c r="O3159" i="4"/>
  <c r="O3157" i="4"/>
  <c r="O3156" i="4"/>
  <c r="O3154" i="4"/>
  <c r="O3153" i="4"/>
  <c r="O3149" i="4"/>
  <c r="O3148" i="4"/>
  <c r="O3152" i="4"/>
  <c r="O3151" i="4"/>
  <c r="O3147" i="4"/>
  <c r="O3145" i="4"/>
  <c r="O3143" i="4"/>
  <c r="O3142" i="4"/>
  <c r="O3137" i="4"/>
  <c r="O3136" i="4"/>
  <c r="O3131" i="4"/>
  <c r="O3132" i="4"/>
  <c r="O3133" i="4"/>
  <c r="O3128" i="4"/>
  <c r="O3125" i="4"/>
  <c r="O3124" i="4"/>
  <c r="O3123" i="4"/>
  <c r="O3121" i="4"/>
  <c r="O3120" i="4"/>
  <c r="O3127" i="4"/>
  <c r="O3126" i="4"/>
  <c r="O3122" i="4"/>
  <c r="O3114" i="4"/>
  <c r="O3112" i="4"/>
  <c r="O3116" i="4"/>
  <c r="O3115" i="4"/>
  <c r="O3110" i="4"/>
  <c r="O3109" i="4"/>
  <c r="O3107" i="4"/>
  <c r="O3111" i="4"/>
  <c r="O3106" i="4"/>
  <c r="O3108" i="4"/>
  <c r="O3105" i="4"/>
  <c r="O3104" i="4"/>
  <c r="O3102" i="4"/>
  <c r="O3101" i="4"/>
  <c r="O3098" i="4"/>
  <c r="O3100" i="4"/>
  <c r="O3099" i="4"/>
  <c r="O3095" i="4"/>
  <c r="O3097" i="4"/>
  <c r="O3096" i="4"/>
  <c r="O3094" i="4"/>
  <c r="O3093" i="4"/>
  <c r="O3087" i="4"/>
  <c r="O3092" i="4"/>
  <c r="O3091" i="4"/>
  <c r="O3086" i="4"/>
  <c r="O3085" i="4"/>
  <c r="O3090" i="4"/>
  <c r="O3084" i="4"/>
  <c r="O3082" i="4"/>
  <c r="O3081" i="4"/>
  <c r="O3080" i="4"/>
  <c r="O3078" i="4"/>
  <c r="O3077" i="4"/>
  <c r="O3076" i="4"/>
  <c r="O3075" i="4"/>
  <c r="O3074" i="4"/>
  <c r="O3073" i="4"/>
  <c r="O3072" i="4"/>
  <c r="O3071" i="4"/>
  <c r="O3070" i="4"/>
  <c r="O3069" i="4"/>
  <c r="O3064" i="4"/>
  <c r="O3068" i="4"/>
  <c r="O3067" i="4"/>
  <c r="O3063" i="4"/>
  <c r="O3062" i="4"/>
  <c r="O3061" i="4"/>
  <c r="O3060" i="4"/>
  <c r="O3059" i="4"/>
  <c r="O3058" i="4"/>
  <c r="O3054" i="4"/>
  <c r="O3051" i="4"/>
  <c r="O3056" i="4"/>
  <c r="O3055" i="4"/>
  <c r="O3050" i="4"/>
  <c r="O3049" i="4"/>
  <c r="O3044" i="4"/>
  <c r="O3042" i="4"/>
  <c r="O3048" i="4"/>
  <c r="O3047" i="4"/>
  <c r="O3046" i="4"/>
  <c r="O3045" i="4"/>
  <c r="O3043" i="4"/>
  <c r="O3041" i="4"/>
  <c r="O3039" i="4"/>
  <c r="O3040" i="4"/>
  <c r="O3038" i="4"/>
  <c r="O3037" i="4"/>
  <c r="O3036" i="4"/>
  <c r="O3034" i="4"/>
  <c r="O3033" i="4"/>
  <c r="O3032" i="4"/>
  <c r="O3028" i="4"/>
  <c r="O3031" i="4"/>
  <c r="O3029" i="4"/>
  <c r="O3026" i="4"/>
  <c r="O3025" i="4"/>
  <c r="O3023" i="4"/>
  <c r="O3027" i="4"/>
  <c r="O3020" i="4"/>
  <c r="O3022" i="4"/>
  <c r="O3021" i="4"/>
  <c r="O3018" i="4"/>
  <c r="O3017" i="4"/>
  <c r="O3016" i="4"/>
  <c r="O3015" i="4"/>
  <c r="O3014" i="4"/>
  <c r="O3012" i="4"/>
  <c r="O3013" i="4"/>
  <c r="O3009" i="4"/>
  <c r="O3008" i="4"/>
  <c r="O3011" i="4"/>
  <c r="O3010" i="4"/>
  <c r="O3007" i="4"/>
  <c r="O3006" i="4"/>
  <c r="O3005" i="4"/>
  <c r="O3004" i="4"/>
  <c r="O3003" i="4"/>
  <c r="O3002" i="4"/>
  <c r="O3001" i="4"/>
  <c r="O2999" i="4"/>
  <c r="O2998" i="4"/>
  <c r="O2997" i="4"/>
  <c r="O2996" i="4"/>
  <c r="O2995" i="4"/>
  <c r="O2992" i="4"/>
  <c r="O2993" i="4"/>
  <c r="O2991" i="4"/>
  <c r="O2990" i="4"/>
  <c r="O2987" i="4"/>
  <c r="O2986" i="4"/>
  <c r="O2984" i="4"/>
  <c r="O2988" i="4"/>
  <c r="O2985" i="4"/>
  <c r="O2983" i="4"/>
  <c r="O2982" i="4"/>
  <c r="O2981" i="4"/>
  <c r="O2980" i="4"/>
  <c r="O2979" i="4"/>
  <c r="O2978" i="4"/>
  <c r="O2977" i="4"/>
  <c r="O2975" i="4"/>
  <c r="O2976" i="4"/>
  <c r="O2972" i="4"/>
  <c r="O2971" i="4"/>
  <c r="O2970" i="4"/>
  <c r="O2969" i="4"/>
  <c r="O2968" i="4"/>
  <c r="O2963" i="4"/>
  <c r="O2964" i="4"/>
  <c r="O2962" i="4"/>
  <c r="O2961" i="4"/>
  <c r="O2960" i="4"/>
  <c r="O2954" i="4"/>
  <c r="O2959" i="4"/>
  <c r="O2957" i="4"/>
  <c r="O2956" i="4"/>
  <c r="O2953" i="4"/>
  <c r="O2958" i="4"/>
  <c r="O2955" i="4"/>
  <c r="O2952" i="4"/>
  <c r="O2946" i="4"/>
  <c r="O2945" i="4"/>
  <c r="O2951" i="4"/>
  <c r="O2947" i="4"/>
  <c r="O2944" i="4"/>
  <c r="O2943" i="4"/>
  <c r="O2942" i="4"/>
  <c r="O2940" i="4"/>
  <c r="O2941" i="4"/>
  <c r="O2939" i="4"/>
  <c r="O2938" i="4"/>
  <c r="O2937" i="4"/>
  <c r="O2936" i="4"/>
  <c r="O2935" i="4"/>
  <c r="O2934" i="4"/>
  <c r="O2933" i="4"/>
  <c r="O2931" i="4"/>
  <c r="O2932" i="4"/>
  <c r="O2930" i="4"/>
  <c r="O2926" i="4"/>
  <c r="O2929" i="4"/>
  <c r="O2928" i="4"/>
  <c r="O2927" i="4"/>
  <c r="O2924" i="4"/>
  <c r="O2923" i="4"/>
  <c r="O2922" i="4"/>
  <c r="O2925" i="4"/>
  <c r="O2921" i="4"/>
  <c r="O2917" i="4"/>
  <c r="O2920" i="4"/>
  <c r="O2919" i="4"/>
  <c r="O2916" i="4"/>
  <c r="O2915" i="4"/>
  <c r="O2914" i="4"/>
  <c r="O2913" i="4"/>
  <c r="O2912" i="4"/>
  <c r="O2911" i="4"/>
  <c r="O2910" i="4"/>
  <c r="O2905" i="4"/>
  <c r="O2909" i="4"/>
  <c r="O2908" i="4"/>
  <c r="O2907" i="4"/>
  <c r="O2904" i="4"/>
  <c r="O2901" i="4"/>
  <c r="O2900" i="4"/>
  <c r="O2899" i="4"/>
  <c r="O2897" i="4"/>
  <c r="O2896" i="4"/>
  <c r="O2895" i="4"/>
  <c r="O2894" i="4"/>
  <c r="O2893" i="4"/>
  <c r="O2892" i="4"/>
  <c r="O2889" i="4"/>
  <c r="O2888" i="4"/>
  <c r="O2887" i="4"/>
  <c r="O2886" i="4"/>
  <c r="O2882" i="4"/>
  <c r="O2881" i="4"/>
  <c r="O2879" i="4"/>
  <c r="O2877" i="4"/>
  <c r="O2880" i="4"/>
  <c r="O2878" i="4"/>
  <c r="O2876" i="4"/>
  <c r="O2875" i="4"/>
  <c r="O2874" i="4"/>
  <c r="O2873" i="4"/>
  <c r="O2872" i="4"/>
  <c r="O2871" i="4"/>
  <c r="O2870" i="4"/>
  <c r="O2869" i="4"/>
  <c r="O2868" i="4"/>
  <c r="O2867" i="4"/>
  <c r="O2866" i="4"/>
  <c r="O2865" i="4"/>
  <c r="O2864" i="4"/>
  <c r="O2863" i="4"/>
  <c r="O2861" i="4"/>
  <c r="O2860" i="4"/>
  <c r="O2859" i="4"/>
  <c r="O2857" i="4"/>
  <c r="O2856" i="4"/>
  <c r="O2854" i="4"/>
  <c r="O2853" i="4"/>
  <c r="O2852" i="4"/>
  <c r="O2851" i="4"/>
  <c r="O2846" i="4"/>
  <c r="O2850" i="4"/>
  <c r="O2844" i="4"/>
  <c r="O2843" i="4"/>
  <c r="O2842" i="4"/>
  <c r="O2849" i="4"/>
  <c r="O2848" i="4"/>
  <c r="O2845" i="4"/>
  <c r="O2841" i="4"/>
  <c r="O2840" i="4"/>
  <c r="O2839" i="4"/>
  <c r="O2834" i="4"/>
  <c r="O2833" i="4"/>
  <c r="O2832" i="4"/>
  <c r="O2831" i="4"/>
  <c r="O2830" i="4"/>
  <c r="O2829" i="4"/>
  <c r="O2828" i="4"/>
  <c r="O2827" i="4"/>
  <c r="O2826" i="4"/>
  <c r="O2825" i="4"/>
  <c r="O2824" i="4"/>
  <c r="O2823" i="4"/>
  <c r="O2822" i="4"/>
  <c r="O2816" i="4"/>
  <c r="O2817" i="4"/>
  <c r="O2815" i="4"/>
  <c r="O2809" i="4"/>
  <c r="O2808" i="4"/>
  <c r="O2814" i="4"/>
  <c r="O2812" i="4"/>
  <c r="O2805" i="4"/>
  <c r="O2806" i="4"/>
  <c r="O2804" i="4"/>
  <c r="O2803" i="4"/>
  <c r="O2802" i="4"/>
  <c r="O2801" i="4"/>
  <c r="O2800" i="4"/>
  <c r="O2799" i="4"/>
  <c r="O2797" i="4"/>
  <c r="O2798" i="4"/>
  <c r="O2796" i="4"/>
  <c r="O2794" i="4"/>
  <c r="O2793" i="4"/>
  <c r="O2792" i="4"/>
  <c r="O2791" i="4"/>
  <c r="O2790" i="4"/>
  <c r="O2788" i="4"/>
  <c r="O2786" i="4"/>
  <c r="O2785" i="4"/>
  <c r="O2784" i="4"/>
  <c r="O2783" i="4"/>
  <c r="O2782" i="4"/>
  <c r="O2780" i="4"/>
  <c r="O2779" i="4"/>
  <c r="O2778" i="4"/>
  <c r="O2776" i="4"/>
  <c r="O2774" i="4"/>
  <c r="O2775" i="4"/>
  <c r="O2773" i="4"/>
  <c r="O2772" i="4"/>
  <c r="O2771" i="4"/>
  <c r="O2768" i="4"/>
  <c r="O2767" i="4"/>
  <c r="O2766" i="4"/>
  <c r="O2764" i="4"/>
  <c r="O2761" i="4"/>
  <c r="O2758" i="4"/>
  <c r="O2757" i="4"/>
  <c r="O2763" i="4"/>
  <c r="O2762" i="4"/>
  <c r="O2760" i="4"/>
  <c r="O2756" i="4"/>
  <c r="O2754" i="4"/>
  <c r="O2749" i="4"/>
  <c r="O2753" i="4"/>
  <c r="O2752" i="4"/>
  <c r="O2751" i="4"/>
  <c r="O2748" i="4"/>
  <c r="O2747" i="4"/>
  <c r="O2746" i="4"/>
  <c r="O2745" i="4"/>
  <c r="O2743" i="4"/>
  <c r="O2742" i="4"/>
  <c r="O2744" i="4"/>
  <c r="O2741" i="4"/>
  <c r="O2740" i="4"/>
  <c r="O2739" i="4"/>
  <c r="O2738" i="4"/>
  <c r="O2737" i="4"/>
  <c r="O2736" i="4"/>
  <c r="O2734" i="4"/>
  <c r="O2732" i="4"/>
  <c r="O2731" i="4"/>
  <c r="O2729" i="4"/>
  <c r="O2728" i="4"/>
  <c r="O2727" i="4"/>
  <c r="O2733" i="4"/>
  <c r="O2724" i="4"/>
  <c r="O2718" i="4"/>
  <c r="O2726" i="4"/>
  <c r="O2725" i="4"/>
  <c r="O2723" i="4"/>
  <c r="O2722" i="4"/>
  <c r="O2721" i="4"/>
  <c r="O2720" i="4"/>
  <c r="O2713" i="4"/>
  <c r="O2717" i="4"/>
  <c r="O2715" i="4"/>
  <c r="O2712" i="4"/>
  <c r="O2711" i="4"/>
  <c r="O2708" i="4"/>
  <c r="O2707" i="4"/>
  <c r="O2709" i="4"/>
  <c r="O2710" i="4"/>
  <c r="O2704" i="4"/>
  <c r="O2698" i="4"/>
  <c r="O2697" i="4"/>
  <c r="O2702" i="4"/>
  <c r="O2696" i="4"/>
  <c r="O2694" i="4"/>
  <c r="O2700" i="4"/>
  <c r="O2699" i="4"/>
  <c r="O2693" i="4"/>
  <c r="O2692" i="4"/>
  <c r="O2691" i="4"/>
  <c r="O2685" i="4"/>
  <c r="O2688" i="4"/>
  <c r="O2684" i="4"/>
  <c r="O2686" i="4"/>
  <c r="O2690" i="4"/>
  <c r="O2689" i="4"/>
  <c r="O2687" i="4"/>
  <c r="O2682" i="4"/>
  <c r="O2680" i="4"/>
  <c r="O2681" i="4"/>
  <c r="O2678" i="4"/>
  <c r="O2677" i="4"/>
  <c r="O2671" i="4"/>
  <c r="O2676" i="4"/>
  <c r="O2675" i="4"/>
  <c r="O2674" i="4"/>
  <c r="O2673" i="4"/>
  <c r="O2672" i="4"/>
  <c r="O2670" i="4"/>
  <c r="O2668" i="4"/>
  <c r="O2669" i="4"/>
  <c r="O2667" i="4"/>
  <c r="O2665" i="4"/>
  <c r="O2664" i="4"/>
  <c r="O2663" i="4"/>
  <c r="O2662" i="4"/>
  <c r="O2661" i="4"/>
  <c r="O2660" i="4"/>
  <c r="O2657" i="4"/>
  <c r="O2659" i="4"/>
  <c r="O2658" i="4"/>
  <c r="O2656" i="4"/>
  <c r="O2655" i="4"/>
  <c r="O2654" i="4"/>
  <c r="O2653" i="4"/>
  <c r="O2647" i="4"/>
  <c r="O2651" i="4"/>
  <c r="O2650" i="4"/>
  <c r="O2649" i="4"/>
  <c r="O2646" i="4"/>
  <c r="O2652" i="4"/>
  <c r="O2648" i="4"/>
  <c r="O2644" i="4"/>
  <c r="O2643" i="4"/>
  <c r="O2640" i="4"/>
  <c r="O2638" i="4"/>
  <c r="O2637" i="4"/>
  <c r="O2632" i="4"/>
  <c r="O2631" i="4"/>
  <c r="O2633" i="4"/>
  <c r="O2630" i="4"/>
  <c r="O2629" i="4"/>
  <c r="O2628" i="4"/>
  <c r="O2626" i="4"/>
  <c r="O2625" i="4"/>
  <c r="O2624" i="4"/>
  <c r="O2623" i="4"/>
  <c r="O2622" i="4"/>
  <c r="O2620" i="4"/>
  <c r="O2621" i="4"/>
  <c r="O2618" i="4"/>
  <c r="O2617" i="4"/>
  <c r="O2616" i="4"/>
  <c r="O2613" i="4"/>
  <c r="O2612" i="4"/>
  <c r="O2611" i="4"/>
  <c r="O2610" i="4"/>
  <c r="O2608" i="4"/>
  <c r="O2607" i="4"/>
  <c r="O2606" i="4"/>
  <c r="O2604" i="4"/>
  <c r="O2603" i="4"/>
  <c r="O2602" i="4"/>
  <c r="O2601" i="4"/>
  <c r="O2600" i="4"/>
  <c r="O2599" i="4"/>
  <c r="O2597" i="4"/>
  <c r="O2596" i="4"/>
  <c r="O2595" i="4"/>
  <c r="O2594" i="4"/>
  <c r="O2593" i="4"/>
  <c r="O2592" i="4"/>
  <c r="O2591" i="4"/>
  <c r="O2590" i="4"/>
  <c r="O2589" i="4"/>
  <c r="O2587" i="4"/>
  <c r="O2586" i="4"/>
  <c r="O2585" i="4"/>
  <c r="O2584" i="4"/>
  <c r="O2583" i="4"/>
  <c r="O2582" i="4"/>
  <c r="O2581" i="4"/>
  <c r="O2580" i="4"/>
  <c r="O2578" i="4"/>
  <c r="O2577" i="4"/>
  <c r="O2576" i="4"/>
  <c r="O2572" i="4"/>
  <c r="O2571" i="4"/>
  <c r="O2570" i="4"/>
  <c r="O2568" i="4"/>
  <c r="O2567" i="4"/>
  <c r="O2566" i="4"/>
  <c r="O2564" i="4"/>
  <c r="O2563" i="4"/>
  <c r="O2562" i="4"/>
  <c r="O2561" i="4"/>
  <c r="O2560" i="4"/>
  <c r="O2559" i="4"/>
  <c r="O2557" i="4"/>
  <c r="O2556" i="4"/>
  <c r="O2555" i="4"/>
  <c r="O2553" i="4"/>
  <c r="O2552" i="4"/>
  <c r="O2550" i="4"/>
  <c r="O2549" i="4"/>
  <c r="O2547" i="4"/>
  <c r="O2544" i="4"/>
  <c r="O2546" i="4"/>
  <c r="O2543" i="4"/>
  <c r="O2542" i="4"/>
  <c r="O2541" i="4"/>
  <c r="O2540" i="4"/>
  <c r="O2537" i="4"/>
  <c r="O2536" i="4"/>
  <c r="O2539" i="4"/>
  <c r="O2535" i="4"/>
  <c r="O2534" i="4"/>
  <c r="O2533" i="4"/>
  <c r="O2531" i="4"/>
  <c r="O2530" i="4"/>
  <c r="O2529" i="4"/>
  <c r="O2528" i="4"/>
  <c r="O2527" i="4"/>
  <c r="O2526" i="4"/>
  <c r="O2525" i="4"/>
  <c r="O2524" i="4"/>
  <c r="O2523" i="4"/>
  <c r="O2522" i="4"/>
  <c r="O2521" i="4"/>
  <c r="O2519" i="4"/>
  <c r="O2518" i="4"/>
  <c r="O2517" i="4"/>
  <c r="O2516" i="4"/>
  <c r="O2515" i="4"/>
  <c r="O2513" i="4"/>
  <c r="O2512" i="4"/>
  <c r="O2509" i="4"/>
  <c r="O2508" i="4"/>
  <c r="O2507" i="4"/>
  <c r="O2506" i="4"/>
  <c r="O2504" i="4"/>
  <c r="O2503" i="4"/>
  <c r="O2502" i="4"/>
  <c r="O2499" i="4"/>
  <c r="O2494" i="4"/>
  <c r="O2493" i="4"/>
  <c r="O2498" i="4"/>
  <c r="O2497" i="4"/>
  <c r="O2496" i="4"/>
  <c r="O2495" i="4"/>
  <c r="O2492" i="4"/>
  <c r="O2491" i="4"/>
  <c r="O2490" i="4"/>
  <c r="O2489" i="4"/>
  <c r="O2488" i="4"/>
  <c r="O2487" i="4"/>
  <c r="O2486" i="4"/>
  <c r="O2485" i="4"/>
  <c r="O2481" i="4"/>
  <c r="O2484" i="4"/>
  <c r="O2483" i="4"/>
  <c r="O2480" i="4"/>
  <c r="O2479" i="4"/>
  <c r="O2478" i="4"/>
  <c r="O2476" i="4"/>
  <c r="O2475" i="4"/>
  <c r="O2474" i="4"/>
  <c r="O2473" i="4"/>
  <c r="O2472" i="4"/>
  <c r="O2469" i="4"/>
  <c r="O2471" i="4"/>
  <c r="O2468" i="4"/>
  <c r="O2467" i="4"/>
  <c r="O2463" i="4"/>
  <c r="O2462" i="4"/>
  <c r="O2461" i="4"/>
  <c r="O2460" i="4"/>
  <c r="O2459" i="4"/>
  <c r="O2458" i="4"/>
  <c r="O2457" i="4"/>
  <c r="O2455" i="4"/>
  <c r="O2454" i="4"/>
  <c r="O2453" i="4"/>
  <c r="O2452" i="4"/>
  <c r="O2450" i="4"/>
  <c r="O2451" i="4"/>
  <c r="O2449" i="4"/>
  <c r="O2447" i="4"/>
  <c r="O2446" i="4"/>
  <c r="O2445" i="4"/>
  <c r="O2444" i="4"/>
  <c r="O2443" i="4"/>
  <c r="O2438" i="4"/>
  <c r="O2442" i="4"/>
  <c r="O2439" i="4"/>
  <c r="O2441" i="4"/>
  <c r="O2437" i="4"/>
  <c r="O2436" i="4"/>
  <c r="O2434" i="4"/>
  <c r="O2433" i="4"/>
  <c r="O2432" i="4"/>
  <c r="O2435" i="4"/>
  <c r="O2429" i="4"/>
  <c r="O2428" i="4"/>
  <c r="O2427" i="4"/>
  <c r="O2426" i="4"/>
  <c r="O2425" i="4"/>
  <c r="O2424" i="4"/>
  <c r="O2422" i="4"/>
  <c r="O2421" i="4"/>
  <c r="O2420" i="4"/>
  <c r="O2419" i="4"/>
  <c r="O2418" i="4"/>
  <c r="O2417" i="4"/>
  <c r="O2414" i="4"/>
  <c r="O2413" i="4"/>
  <c r="O2416" i="4"/>
  <c r="O2415" i="4"/>
  <c r="O2412" i="4"/>
  <c r="O2411" i="4"/>
  <c r="O2408" i="4"/>
  <c r="O2407" i="4"/>
  <c r="O2406" i="4"/>
  <c r="O2405" i="4"/>
  <c r="O2404" i="4"/>
  <c r="O2403" i="4"/>
  <c r="O2402" i="4"/>
  <c r="O2401" i="4"/>
  <c r="O2400" i="4"/>
  <c r="O2397" i="4"/>
  <c r="O2399" i="4"/>
  <c r="O2394" i="4"/>
  <c r="O2391" i="4"/>
  <c r="O2393" i="4"/>
  <c r="O2392" i="4"/>
  <c r="O2390" i="4"/>
  <c r="O2388" i="4"/>
  <c r="O2389" i="4"/>
  <c r="O2383" i="4"/>
  <c r="O2385" i="4"/>
  <c r="O2384" i="4"/>
  <c r="O2382" i="4"/>
  <c r="O2381" i="4"/>
  <c r="O2379" i="4"/>
  <c r="O2378" i="4"/>
  <c r="O2377" i="4"/>
  <c r="O2375" i="4"/>
  <c r="O2374" i="4"/>
  <c r="O2376" i="4"/>
  <c r="O2372" i="4"/>
  <c r="O2371" i="4"/>
  <c r="O2370" i="4"/>
  <c r="O2369" i="4"/>
  <c r="O2365" i="4"/>
  <c r="O2366" i="4"/>
  <c r="O2367" i="4"/>
  <c r="O2363" i="4"/>
  <c r="O2361" i="4"/>
  <c r="O2360" i="4"/>
  <c r="O2359" i="4"/>
  <c r="O2358" i="4"/>
  <c r="O2357" i="4"/>
  <c r="O2356" i="4"/>
  <c r="O2355" i="4"/>
  <c r="O2351" i="4"/>
  <c r="O2349" i="4"/>
  <c r="O2354" i="4"/>
  <c r="O2353" i="4"/>
  <c r="O2350" i="4"/>
  <c r="O2348" i="4"/>
  <c r="O2347" i="4"/>
  <c r="O2346" i="4"/>
  <c r="O2343" i="4"/>
  <c r="O2344" i="4"/>
  <c r="O2341" i="4"/>
  <c r="O2340" i="4"/>
  <c r="O2339" i="4"/>
  <c r="O2335" i="4"/>
  <c r="O2336" i="4"/>
  <c r="O2334" i="4"/>
  <c r="O2331" i="4"/>
  <c r="O2330" i="4"/>
  <c r="O2329" i="4"/>
  <c r="O2328" i="4"/>
  <c r="O2327" i="4"/>
  <c r="O2326" i="4"/>
  <c r="O2325" i="4"/>
  <c r="O2324" i="4"/>
  <c r="O2323" i="4"/>
  <c r="O2321" i="4"/>
  <c r="O2320" i="4"/>
  <c r="O2319" i="4"/>
  <c r="O2317" i="4"/>
  <c r="O2316" i="4"/>
  <c r="O2314" i="4"/>
  <c r="O2318" i="4"/>
  <c r="O2313" i="4"/>
  <c r="O2312" i="4"/>
  <c r="O2311" i="4"/>
  <c r="O2309" i="4"/>
  <c r="O2308" i="4"/>
  <c r="O2304" i="4"/>
  <c r="O2302" i="4"/>
  <c r="O2303" i="4"/>
  <c r="O2299" i="4"/>
  <c r="O2298" i="4"/>
  <c r="O2296" i="4"/>
  <c r="O2295" i="4"/>
  <c r="O2291" i="4"/>
  <c r="O2290" i="4"/>
  <c r="O2286" i="4"/>
  <c r="O2289" i="4"/>
  <c r="O2288" i="4"/>
  <c r="O2287" i="4"/>
  <c r="O2285" i="4"/>
  <c r="O2281" i="4"/>
  <c r="O2279" i="4"/>
  <c r="O2276" i="4"/>
  <c r="O2283" i="4"/>
  <c r="O2282" i="4"/>
  <c r="O2280" i="4"/>
  <c r="O2278" i="4"/>
  <c r="O2277" i="4"/>
  <c r="O2274" i="4"/>
  <c r="O2271" i="4"/>
  <c r="O2268" i="4"/>
  <c r="O2269" i="4"/>
  <c r="O2275" i="4"/>
  <c r="O2267" i="4"/>
  <c r="O2264" i="4"/>
  <c r="O2266" i="4"/>
  <c r="O2263" i="4"/>
  <c r="O2262" i="4"/>
  <c r="O2260" i="4"/>
  <c r="O2258" i="4"/>
  <c r="O2257" i="4"/>
  <c r="O2255" i="4"/>
  <c r="O2254" i="4"/>
  <c r="O2253" i="4"/>
  <c r="O2252" i="4"/>
  <c r="O2251" i="4"/>
  <c r="O2250" i="4"/>
  <c r="O2249" i="4"/>
  <c r="O2248" i="4"/>
  <c r="O2247" i="4"/>
  <c r="O2246" i="4"/>
  <c r="O2244" i="4"/>
  <c r="O2242" i="4"/>
  <c r="O2241" i="4"/>
  <c r="O2239" i="4"/>
  <c r="O2237" i="4"/>
  <c r="O2236" i="4"/>
  <c r="O2233" i="4"/>
  <c r="O2232" i="4"/>
  <c r="O2229" i="4"/>
  <c r="O2230" i="4"/>
  <c r="O2228" i="4"/>
  <c r="O2227" i="4"/>
  <c r="O2225" i="4"/>
  <c r="O2223" i="4"/>
  <c r="O2221" i="4"/>
  <c r="O2219" i="4"/>
  <c r="O2218" i="4"/>
  <c r="O2216" i="4"/>
  <c r="O2214" i="4"/>
  <c r="O2212" i="4"/>
  <c r="O2209" i="4"/>
  <c r="O2207" i="4"/>
  <c r="O2205" i="4"/>
  <c r="O2204" i="4"/>
  <c r="O2202" i="4"/>
  <c r="O2200" i="4"/>
  <c r="O2199" i="4"/>
  <c r="O2195" i="4"/>
  <c r="O2194" i="4"/>
  <c r="O2192" i="4"/>
  <c r="O2191" i="4"/>
  <c r="O2189" i="4"/>
  <c r="O2188" i="4"/>
  <c r="O2187" i="4"/>
  <c r="O2186" i="4"/>
  <c r="O2183" i="4"/>
  <c r="O2182" i="4"/>
  <c r="O2184" i="4"/>
  <c r="O2181" i="4"/>
  <c r="O2179" i="4"/>
  <c r="O2180" i="4"/>
  <c r="O2178" i="4"/>
  <c r="O2177" i="4"/>
  <c r="O2176" i="4"/>
  <c r="O2173" i="4"/>
  <c r="O2171" i="4"/>
  <c r="O2170" i="4"/>
  <c r="O2169" i="4"/>
  <c r="O2168" i="4"/>
  <c r="O2167" i="4"/>
  <c r="O2166" i="4"/>
  <c r="O2165" i="4"/>
  <c r="O2164" i="4"/>
  <c r="O2163" i="4"/>
  <c r="O2162" i="4"/>
  <c r="O2161" i="4"/>
  <c r="O2160" i="4"/>
  <c r="O2159" i="4"/>
  <c r="O2156" i="4"/>
  <c r="O2157" i="4"/>
  <c r="O2154" i="4"/>
  <c r="O2155" i="4"/>
  <c r="O2152" i="4"/>
  <c r="O2151" i="4"/>
  <c r="O2150" i="4"/>
  <c r="O2149" i="4"/>
  <c r="O2147" i="4"/>
  <c r="O2146" i="4"/>
  <c r="O2145" i="4"/>
  <c r="O2144" i="4"/>
  <c r="O2143" i="4"/>
  <c r="O2140" i="4"/>
  <c r="O2139" i="4"/>
  <c r="O2138" i="4"/>
  <c r="O2136" i="4"/>
  <c r="O2135" i="4"/>
  <c r="O2134" i="4"/>
  <c r="O2133" i="4"/>
  <c r="O2132" i="4"/>
  <c r="O2131" i="4"/>
  <c r="O2130" i="4"/>
  <c r="O2128" i="4"/>
  <c r="O2127" i="4"/>
  <c r="O2126" i="4"/>
  <c r="O2125" i="4"/>
  <c r="O2129" i="4"/>
  <c r="O2124" i="4"/>
  <c r="O2123" i="4"/>
  <c r="O2122" i="4"/>
  <c r="O2121" i="4"/>
  <c r="O2118" i="4"/>
  <c r="O2120" i="4"/>
  <c r="O2119" i="4"/>
  <c r="O2117" i="4"/>
  <c r="O2116" i="4"/>
  <c r="O2114" i="4"/>
  <c r="O2115" i="4"/>
  <c r="O2112" i="4"/>
  <c r="O2113" i="4"/>
  <c r="O2111" i="4"/>
  <c r="O2110" i="4"/>
  <c r="O2098" i="4"/>
  <c r="O2107" i="4"/>
  <c r="O2106" i="4"/>
  <c r="O2105" i="4"/>
  <c r="O2104" i="4"/>
  <c r="O2102" i="4"/>
  <c r="O2101" i="4"/>
  <c r="O2100" i="4"/>
  <c r="O2099" i="4"/>
  <c r="O2095" i="4"/>
  <c r="O2094" i="4"/>
  <c r="O2093" i="4"/>
  <c r="O2092" i="4"/>
  <c r="O2090" i="4"/>
  <c r="O2087" i="4"/>
  <c r="O2088" i="4"/>
  <c r="O2086" i="4"/>
  <c r="O2085" i="4"/>
  <c r="O2083" i="4"/>
  <c r="O2084" i="4"/>
  <c r="O2082" i="4"/>
  <c r="O2081" i="4"/>
  <c r="O2080" i="4"/>
  <c r="O2079" i="4"/>
  <c r="O2078" i="4"/>
  <c r="O2077" i="4"/>
  <c r="O2076" i="4"/>
  <c r="O2075" i="4"/>
  <c r="O2074" i="4"/>
  <c r="O2073" i="4"/>
  <c r="O2071" i="4"/>
  <c r="O2070" i="4"/>
  <c r="O2069" i="4"/>
  <c r="O2068" i="4"/>
  <c r="O2067" i="4"/>
  <c r="O2066" i="4"/>
  <c r="O2065" i="4"/>
  <c r="O2064" i="4"/>
  <c r="O2063" i="4"/>
  <c r="O2062" i="4"/>
  <c r="O2059" i="4"/>
  <c r="O2060" i="4"/>
  <c r="O2054" i="4"/>
  <c r="O2058" i="4"/>
  <c r="O2057" i="4"/>
  <c r="O2056" i="4"/>
  <c r="O2055" i="4"/>
  <c r="O2053" i="4"/>
  <c r="O2052" i="4"/>
  <c r="O2049" i="4"/>
  <c r="O2050" i="4"/>
  <c r="O2047" i="4"/>
  <c r="O2048" i="4"/>
  <c r="O2046" i="4"/>
  <c r="O2042" i="4"/>
  <c r="O2040" i="4"/>
  <c r="O2043" i="4"/>
  <c r="O2041" i="4"/>
  <c r="O2039" i="4"/>
  <c r="O2038" i="4"/>
  <c r="O2036" i="4"/>
  <c r="O2035" i="4"/>
  <c r="O2031" i="4"/>
  <c r="O2034" i="4"/>
  <c r="O2033" i="4"/>
  <c r="O2032" i="4"/>
  <c r="O2030" i="4"/>
  <c r="O2029" i="4"/>
  <c r="O2028" i="4"/>
  <c r="O2025" i="4"/>
  <c r="O2027" i="4"/>
  <c r="O2024" i="4"/>
  <c r="O2023" i="4"/>
  <c r="O2021" i="4"/>
  <c r="O2017" i="4"/>
  <c r="O2020" i="4"/>
  <c r="O2019" i="4"/>
  <c r="O2018" i="4"/>
  <c r="O2016" i="4"/>
  <c r="O2012" i="4"/>
  <c r="O2013" i="4"/>
  <c r="O2008" i="4"/>
  <c r="O2011" i="4"/>
  <c r="O2010" i="4"/>
  <c r="O2009" i="4"/>
  <c r="O2007" i="4"/>
  <c r="O2005" i="4"/>
  <c r="O2003" i="4"/>
  <c r="O2004" i="4"/>
  <c r="O2002" i="4"/>
  <c r="O2001" i="4"/>
  <c r="O2000" i="4"/>
  <c r="O1999" i="4"/>
  <c r="O1998" i="4"/>
  <c r="O1997" i="4"/>
  <c r="O1993" i="4"/>
  <c r="O1992" i="4"/>
  <c r="O1996" i="4"/>
  <c r="O1995" i="4"/>
  <c r="O1991" i="4"/>
  <c r="O1990" i="4"/>
  <c r="O1989" i="4"/>
  <c r="O1985" i="4"/>
  <c r="O1988" i="4"/>
  <c r="O1986" i="4"/>
  <c r="O1984" i="4"/>
  <c r="O1981" i="4"/>
  <c r="O1980" i="4"/>
  <c r="O1979" i="4"/>
  <c r="O1978" i="4"/>
  <c r="O1977" i="4"/>
  <c r="O1976" i="4"/>
  <c r="O1973" i="4"/>
  <c r="O1967" i="4"/>
  <c r="O1970" i="4"/>
  <c r="O1971" i="4"/>
  <c r="O1968" i="4"/>
  <c r="O1966" i="4"/>
  <c r="O1965" i="4"/>
  <c r="O1962" i="4"/>
  <c r="O1964" i="4"/>
  <c r="O1963" i="4"/>
  <c r="O1960" i="4"/>
  <c r="O1959" i="4"/>
  <c r="O1958" i="4"/>
  <c r="O1957" i="4"/>
  <c r="O1956" i="4"/>
  <c r="O1954" i="4"/>
  <c r="O1955" i="4"/>
  <c r="O1953" i="4"/>
  <c r="O1952" i="4"/>
  <c r="O1951" i="4"/>
  <c r="O1949" i="4"/>
  <c r="O1948" i="4"/>
  <c r="O1947" i="4"/>
  <c r="O1942" i="4"/>
  <c r="O1946" i="4"/>
  <c r="O1944" i="4"/>
  <c r="O1939" i="4"/>
  <c r="O1945" i="4"/>
  <c r="O1943" i="4"/>
  <c r="O1941" i="4"/>
  <c r="O1940" i="4"/>
  <c r="O1938" i="4"/>
  <c r="O1933" i="4"/>
  <c r="O1932" i="4"/>
  <c r="O1931" i="4"/>
  <c r="O1930" i="4"/>
  <c r="O1927" i="4"/>
  <c r="O1928" i="4"/>
  <c r="O1926" i="4"/>
  <c r="O1929" i="4"/>
  <c r="O1925" i="4"/>
  <c r="O1924" i="4"/>
  <c r="O1923" i="4"/>
  <c r="O1922" i="4"/>
  <c r="O1921" i="4"/>
  <c r="O1920" i="4"/>
  <c r="O1919" i="4"/>
  <c r="O1917" i="4"/>
  <c r="O1918" i="4"/>
  <c r="O1914" i="4"/>
  <c r="O1916" i="4"/>
  <c r="O1911" i="4"/>
  <c r="O1913" i="4"/>
  <c r="O1912" i="4"/>
  <c r="O1910" i="4"/>
  <c r="O1904" i="4"/>
  <c r="O1902" i="4"/>
  <c r="O1909" i="4"/>
  <c r="O1908" i="4"/>
  <c r="O1907" i="4"/>
  <c r="O1903" i="4"/>
  <c r="O1901" i="4"/>
  <c r="O1899" i="4"/>
  <c r="O1900" i="4"/>
  <c r="O1898" i="4"/>
  <c r="O1897" i="4"/>
  <c r="O1896" i="4"/>
  <c r="O1891" i="4"/>
  <c r="O1893" i="4"/>
  <c r="O1890" i="4"/>
  <c r="O1895" i="4"/>
  <c r="O1894" i="4"/>
  <c r="O1889" i="4"/>
  <c r="O1888" i="4"/>
  <c r="O1887" i="4"/>
  <c r="O1886" i="4"/>
  <c r="O1883" i="4"/>
  <c r="O1884" i="4"/>
  <c r="O1875" i="4"/>
  <c r="O1882" i="4"/>
  <c r="O1881" i="4"/>
  <c r="O1880" i="4"/>
  <c r="O1879" i="4"/>
  <c r="O1878" i="4"/>
  <c r="O1877" i="4"/>
  <c r="O1876" i="4"/>
  <c r="O1874" i="4"/>
  <c r="O1867" i="4"/>
  <c r="O1870" i="4"/>
  <c r="O1868" i="4"/>
  <c r="O1872" i="4"/>
  <c r="O1871" i="4"/>
  <c r="O1866" i="4"/>
  <c r="O1865" i="4"/>
  <c r="O1864" i="4"/>
  <c r="O1863" i="4"/>
  <c r="O1860" i="4"/>
  <c r="O1861" i="4"/>
  <c r="O1859" i="4"/>
  <c r="O1855" i="4"/>
  <c r="O1858" i="4"/>
  <c r="O1857" i="4"/>
  <c r="O1854" i="4"/>
  <c r="O1851" i="4"/>
  <c r="O1848" i="4"/>
  <c r="O1850" i="4"/>
  <c r="O1843" i="4"/>
  <c r="O1847" i="4"/>
  <c r="O1841" i="4"/>
  <c r="O1845" i="4"/>
  <c r="O1842" i="4"/>
  <c r="O1840" i="4"/>
  <c r="O1838" i="4"/>
  <c r="O1837" i="4"/>
  <c r="O1833" i="4"/>
  <c r="O1830" i="4"/>
  <c r="O1835" i="4"/>
  <c r="O1834" i="4"/>
  <c r="O1831" i="4"/>
  <c r="O1829" i="4"/>
  <c r="O1826" i="4"/>
  <c r="O1827" i="4"/>
  <c r="O1825" i="4"/>
  <c r="O1823" i="4"/>
  <c r="O1822" i="4"/>
  <c r="O1820" i="4"/>
  <c r="O1818" i="4"/>
  <c r="O1821" i="4"/>
  <c r="O1813" i="4"/>
  <c r="O1812" i="4"/>
  <c r="O1817" i="4"/>
  <c r="O1815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7" i="4"/>
  <c r="O1796" i="4"/>
  <c r="O1795" i="4"/>
  <c r="O1793" i="4"/>
  <c r="O1790" i="4"/>
  <c r="O1791" i="4"/>
  <c r="O1789" i="4"/>
  <c r="O1788" i="4"/>
  <c r="O1786" i="4"/>
  <c r="O1787" i="4"/>
  <c r="O1785" i="4"/>
  <c r="O1784" i="4"/>
  <c r="O1783" i="4"/>
  <c r="O1782" i="4"/>
  <c r="O1781" i="4"/>
  <c r="O1780" i="4"/>
  <c r="O1779" i="4"/>
  <c r="O1776" i="4"/>
  <c r="O1774" i="4"/>
  <c r="O1773" i="4"/>
  <c r="O1772" i="4"/>
  <c r="O1771" i="4"/>
  <c r="O1770" i="4"/>
  <c r="O1769" i="4"/>
  <c r="O1768" i="4"/>
  <c r="O1767" i="4"/>
  <c r="O1763" i="4"/>
  <c r="O1758" i="4"/>
  <c r="O1762" i="4"/>
  <c r="O1761" i="4"/>
  <c r="O1755" i="4"/>
  <c r="O1757" i="4"/>
  <c r="O1756" i="4"/>
  <c r="O1754" i="4"/>
  <c r="O1753" i="4"/>
  <c r="O1752" i="4"/>
  <c r="O1751" i="4"/>
  <c r="O1750" i="4"/>
  <c r="O1747" i="4"/>
  <c r="O1746" i="4"/>
  <c r="O1745" i="4"/>
  <c r="O1744" i="4"/>
  <c r="O1742" i="4"/>
  <c r="O1741" i="4"/>
  <c r="O1739" i="4"/>
  <c r="O1738" i="4"/>
  <c r="O1737" i="4"/>
  <c r="O1736" i="4"/>
  <c r="O1735" i="4"/>
  <c r="O1734" i="4"/>
  <c r="O1731" i="4"/>
  <c r="O1729" i="4"/>
  <c r="O1728" i="4"/>
  <c r="O1727" i="4"/>
  <c r="O1725" i="4"/>
  <c r="O1724" i="4"/>
  <c r="O1723" i="4"/>
  <c r="O1722" i="4"/>
  <c r="O1721" i="4"/>
  <c r="O1720" i="4"/>
  <c r="O1718" i="4"/>
  <c r="O1716" i="4"/>
  <c r="O1715" i="4"/>
  <c r="O1714" i="4"/>
  <c r="O1713" i="4"/>
  <c r="O1711" i="4"/>
  <c r="O1710" i="4"/>
  <c r="O1709" i="4"/>
  <c r="O1707" i="4"/>
  <c r="O1706" i="4"/>
  <c r="O1705" i="4"/>
  <c r="O1704" i="4"/>
  <c r="O1703" i="4"/>
  <c r="O1701" i="4"/>
  <c r="O1700" i="4"/>
  <c r="O1699" i="4"/>
  <c r="O1698" i="4"/>
  <c r="O1696" i="4"/>
  <c r="O1695" i="4"/>
  <c r="O1694" i="4"/>
  <c r="O1693" i="4"/>
  <c r="O1692" i="4"/>
  <c r="O1691" i="4"/>
  <c r="O1689" i="4"/>
  <c r="O1688" i="4"/>
  <c r="O1687" i="4"/>
  <c r="O1686" i="4"/>
  <c r="O1685" i="4"/>
  <c r="O1684" i="4"/>
  <c r="O1683" i="4"/>
  <c r="O1682" i="4"/>
  <c r="O1681" i="4"/>
  <c r="O1680" i="4"/>
  <c r="O1679" i="4"/>
  <c r="O1678" i="4"/>
  <c r="O1677" i="4"/>
  <c r="O1676" i="4"/>
  <c r="O1675" i="4"/>
  <c r="O1674" i="4"/>
  <c r="O1673" i="4"/>
  <c r="O1672" i="4"/>
  <c r="O1671" i="4"/>
  <c r="O1670" i="4"/>
  <c r="O1669" i="4"/>
  <c r="O1668" i="4"/>
  <c r="O1667" i="4"/>
  <c r="O1666" i="4"/>
  <c r="O1665" i="4"/>
  <c r="O1664" i="4"/>
  <c r="O1663" i="4"/>
  <c r="O1662" i="4"/>
  <c r="O1661" i="4"/>
  <c r="O1660" i="4"/>
  <c r="O1659" i="4"/>
  <c r="O1658" i="4"/>
  <c r="O1656" i="4"/>
  <c r="O1654" i="4"/>
  <c r="O1649" i="4"/>
  <c r="O1648" i="4"/>
  <c r="O1646" i="4"/>
  <c r="O1645" i="4"/>
  <c r="O1642" i="4"/>
  <c r="O1641" i="4"/>
  <c r="O1640" i="4"/>
  <c r="O1638" i="4"/>
  <c r="O1634" i="4"/>
  <c r="O1633" i="4"/>
  <c r="O1632" i="4"/>
  <c r="O1630" i="4"/>
  <c r="O1629" i="4"/>
  <c r="O1628" i="4"/>
  <c r="O1627" i="4"/>
  <c r="O1624" i="4"/>
  <c r="O1622" i="4"/>
  <c r="O1621" i="4"/>
  <c r="O1618" i="4"/>
  <c r="O1617" i="4"/>
  <c r="O1613" i="4"/>
  <c r="O1612" i="4"/>
  <c r="O1611" i="4"/>
  <c r="O1610" i="4"/>
  <c r="O1609" i="4"/>
  <c r="O1608" i="4"/>
  <c r="O1607" i="4"/>
  <c r="O1606" i="4"/>
  <c r="O1604" i="4"/>
  <c r="O1603" i="4"/>
  <c r="O1602" i="4"/>
  <c r="O1601" i="4"/>
  <c r="O1600" i="4"/>
  <c r="O1599" i="4"/>
  <c r="O1598" i="4"/>
  <c r="O1597" i="4"/>
  <c r="O1594" i="4"/>
  <c r="O1593" i="4"/>
  <c r="O1592" i="4"/>
  <c r="O1591" i="4"/>
  <c r="O1590" i="4"/>
  <c r="O1589" i="4"/>
  <c r="O1588" i="4"/>
  <c r="O1584" i="4"/>
  <c r="O1583" i="4"/>
  <c r="O1582" i="4"/>
  <c r="O1580" i="4"/>
  <c r="O1581" i="4"/>
  <c r="O1579" i="4"/>
  <c r="O1578" i="4"/>
  <c r="O1577" i="4"/>
  <c r="O1576" i="4"/>
  <c r="O1575" i="4"/>
  <c r="O1574" i="4"/>
  <c r="O1573" i="4"/>
  <c r="O1572" i="4"/>
  <c r="O1571" i="4"/>
  <c r="O1570" i="4"/>
  <c r="O1569" i="4"/>
  <c r="O1568" i="4"/>
  <c r="O1567" i="4"/>
  <c r="O1566" i="4"/>
  <c r="O1565" i="4"/>
  <c r="O1564" i="4"/>
  <c r="O1563" i="4"/>
  <c r="O1562" i="4"/>
  <c r="O1561" i="4"/>
  <c r="O1560" i="4"/>
  <c r="O1558" i="4"/>
  <c r="O1557" i="4"/>
  <c r="O1556" i="4"/>
  <c r="O1555" i="4"/>
  <c r="O1554" i="4"/>
  <c r="O1553" i="4"/>
  <c r="O1549" i="4"/>
  <c r="O1548" i="4"/>
  <c r="O1543" i="4"/>
  <c r="O1545" i="4"/>
  <c r="O1546" i="4"/>
  <c r="O1541" i="4"/>
  <c r="O1539" i="4"/>
  <c r="O1538" i="4"/>
  <c r="O1536" i="4"/>
  <c r="O1535" i="4"/>
  <c r="O1534" i="4"/>
  <c r="O1533" i="4"/>
  <c r="O1530" i="4"/>
  <c r="O1528" i="4"/>
  <c r="O1531" i="4"/>
  <c r="O1529" i="4"/>
  <c r="O1526" i="4"/>
  <c r="O1524" i="4"/>
  <c r="O1523" i="4"/>
  <c r="O1521" i="4"/>
  <c r="O1520" i="4"/>
  <c r="O1519" i="4"/>
  <c r="O1518" i="4"/>
  <c r="O1517" i="4"/>
  <c r="O1516" i="4"/>
  <c r="O1515" i="4"/>
  <c r="O1514" i="4"/>
  <c r="O1513" i="4"/>
  <c r="O1511" i="4"/>
  <c r="O1510" i="4"/>
  <c r="O1509" i="4"/>
  <c r="O1508" i="4"/>
  <c r="O1507" i="4"/>
  <c r="O1506" i="4"/>
  <c r="O1505" i="4"/>
  <c r="O1504" i="4"/>
  <c r="O1503" i="4"/>
  <c r="O1502" i="4"/>
  <c r="O1501" i="4"/>
  <c r="O1500" i="4"/>
  <c r="O1495" i="4"/>
  <c r="O1494" i="4"/>
  <c r="O1492" i="4"/>
  <c r="O1491" i="4"/>
  <c r="O1490" i="4"/>
  <c r="O1487" i="4"/>
  <c r="O1486" i="4"/>
  <c r="O1485" i="4"/>
  <c r="O1484" i="4"/>
  <c r="O1483" i="4"/>
  <c r="O1482" i="4"/>
  <c r="O1481" i="4"/>
  <c r="O1480" i="4"/>
  <c r="O1479" i="4"/>
  <c r="O1478" i="4"/>
  <c r="O1476" i="4"/>
  <c r="O1475" i="4"/>
  <c r="O1474" i="4"/>
  <c r="O1473" i="4"/>
  <c r="O1472" i="4"/>
  <c r="O1471" i="4"/>
  <c r="O1470" i="4"/>
  <c r="O1469" i="4"/>
  <c r="O1468" i="4"/>
  <c r="O1467" i="4"/>
  <c r="O1466" i="4"/>
  <c r="O1465" i="4"/>
  <c r="O1464" i="4"/>
  <c r="O1463" i="4"/>
  <c r="O1462" i="4"/>
  <c r="O1461" i="4"/>
  <c r="O1460" i="4"/>
  <c r="O1459" i="4"/>
  <c r="O1458" i="4"/>
  <c r="O1457" i="4"/>
  <c r="O1456" i="4"/>
  <c r="O1454" i="4"/>
  <c r="O1453" i="4"/>
  <c r="O1452" i="4"/>
  <c r="O1451" i="4"/>
  <c r="O1450" i="4"/>
  <c r="O1449" i="4"/>
  <c r="O1448" i="4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33" i="4"/>
  <c r="O1432" i="4"/>
  <c r="O1431" i="4"/>
  <c r="O1430" i="4"/>
  <c r="O1429" i="4"/>
  <c r="O1428" i="4"/>
  <c r="O1427" i="4"/>
  <c r="O1426" i="4"/>
  <c r="O1425" i="4"/>
  <c r="O1424" i="4"/>
  <c r="O1423" i="4"/>
  <c r="O1422" i="4"/>
  <c r="O1415" i="4"/>
  <c r="O1414" i="4"/>
  <c r="M8498" i="4"/>
  <c r="M8497" i="4"/>
  <c r="M8496" i="4"/>
  <c r="M8495" i="4"/>
  <c r="M8494" i="4"/>
  <c r="M8493" i="4"/>
  <c r="M8492" i="4"/>
  <c r="M8491" i="4"/>
  <c r="M8490" i="4"/>
  <c r="M8489" i="4"/>
  <c r="M8488" i="4"/>
  <c r="M8487" i="4"/>
  <c r="M8486" i="4"/>
  <c r="M8485" i="4"/>
  <c r="M8484" i="4"/>
  <c r="M8483" i="4"/>
  <c r="M8482" i="4"/>
  <c r="M8481" i="4"/>
  <c r="M8480" i="4"/>
  <c r="M8479" i="4"/>
  <c r="M8478" i="4"/>
  <c r="M8477" i="4"/>
  <c r="M8476" i="4"/>
  <c r="M8475" i="4"/>
  <c r="M8474" i="4"/>
  <c r="M8473" i="4"/>
  <c r="M8472" i="4"/>
  <c r="M8471" i="4"/>
  <c r="M8470" i="4"/>
  <c r="M8469" i="4"/>
  <c r="M8468" i="4"/>
  <c r="M8467" i="4"/>
  <c r="M8466" i="4"/>
  <c r="M8465" i="4"/>
  <c r="M8464" i="4"/>
  <c r="M8463" i="4"/>
  <c r="M8462" i="4"/>
  <c r="M8461" i="4"/>
  <c r="M8460" i="4"/>
  <c r="M8459" i="4"/>
  <c r="M8458" i="4"/>
  <c r="M8457" i="4"/>
  <c r="M8456" i="4"/>
  <c r="M8455" i="4"/>
  <c r="M8454" i="4"/>
  <c r="M8453" i="4"/>
  <c r="M8452" i="4"/>
  <c r="M8451" i="4"/>
  <c r="M8450" i="4"/>
  <c r="M8449" i="4"/>
  <c r="M8448" i="4"/>
  <c r="M8447" i="4"/>
  <c r="M8446" i="4"/>
  <c r="M8445" i="4"/>
  <c r="M8444" i="4"/>
  <c r="M8443" i="4"/>
  <c r="M8442" i="4"/>
  <c r="M8441" i="4"/>
  <c r="M8440" i="4"/>
  <c r="M8439" i="4"/>
  <c r="M8438" i="4"/>
  <c r="M8437" i="4"/>
  <c r="M8436" i="4"/>
  <c r="M8435" i="4"/>
  <c r="M8434" i="4"/>
  <c r="M8433" i="4"/>
  <c r="M8432" i="4"/>
  <c r="M8431" i="4"/>
  <c r="M8430" i="4"/>
  <c r="M8429" i="4"/>
  <c r="M8428" i="4"/>
  <c r="M8427" i="4"/>
  <c r="M8426" i="4"/>
  <c r="M8425" i="4"/>
  <c r="M8424" i="4"/>
  <c r="M8423" i="4"/>
  <c r="M8422" i="4"/>
  <c r="M8421" i="4"/>
  <c r="M8420" i="4"/>
  <c r="M8419" i="4"/>
  <c r="M8418" i="4"/>
  <c r="M8417" i="4"/>
  <c r="M8416" i="4"/>
  <c r="M8415" i="4"/>
  <c r="M8414" i="4"/>
  <c r="M8413" i="4"/>
  <c r="M8412" i="4"/>
  <c r="M8411" i="4"/>
  <c r="M8410" i="4"/>
  <c r="M8409" i="4"/>
  <c r="M8408" i="4"/>
  <c r="M8407" i="4"/>
  <c r="M8406" i="4"/>
  <c r="M8405" i="4"/>
  <c r="M8404" i="4"/>
  <c r="M8403" i="4"/>
  <c r="M8402" i="4"/>
  <c r="M8401" i="4"/>
  <c r="M8400" i="4"/>
  <c r="M8399" i="4"/>
  <c r="M8398" i="4"/>
  <c r="M8397" i="4"/>
  <c r="M8396" i="4"/>
  <c r="M8395" i="4"/>
  <c r="M8394" i="4"/>
  <c r="M8393" i="4"/>
  <c r="M8392" i="4"/>
  <c r="M8391" i="4"/>
  <c r="M8390" i="4"/>
  <c r="M8389" i="4"/>
  <c r="M8388" i="4"/>
  <c r="M8387" i="4"/>
  <c r="M8386" i="4"/>
  <c r="M8385" i="4"/>
  <c r="M8384" i="4"/>
  <c r="M8383" i="4"/>
  <c r="M8382" i="4"/>
  <c r="M8381" i="4"/>
  <c r="M8380" i="4"/>
  <c r="M8379" i="4"/>
  <c r="M8378" i="4"/>
  <c r="M8377" i="4"/>
  <c r="M8376" i="4"/>
  <c r="M8375" i="4"/>
  <c r="M8374" i="4"/>
  <c r="M8373" i="4"/>
  <c r="M8372" i="4"/>
  <c r="M8371" i="4"/>
  <c r="M8370" i="4"/>
  <c r="M8369" i="4"/>
  <c r="M8368" i="4"/>
  <c r="M8367" i="4"/>
  <c r="M8366" i="4"/>
  <c r="M8365" i="4"/>
  <c r="M8364" i="4"/>
  <c r="M8363" i="4"/>
  <c r="M8362" i="4"/>
  <c r="M8361" i="4"/>
  <c r="M8360" i="4"/>
  <c r="M8359" i="4"/>
  <c r="M8358" i="4"/>
  <c r="M8357" i="4"/>
  <c r="M8356" i="4"/>
  <c r="M8355" i="4"/>
  <c r="M8354" i="4"/>
  <c r="M8353" i="4"/>
  <c r="M8352" i="4"/>
  <c r="M8351" i="4"/>
  <c r="M8350" i="4"/>
  <c r="M8349" i="4"/>
  <c r="M8348" i="4"/>
  <c r="M8347" i="4"/>
  <c r="M8346" i="4"/>
  <c r="M8345" i="4"/>
  <c r="M8344" i="4"/>
  <c r="M8343" i="4"/>
  <c r="M8342" i="4"/>
  <c r="M8341" i="4"/>
  <c r="M8340" i="4"/>
  <c r="M8338" i="4"/>
  <c r="M8337" i="4"/>
  <c r="M8336" i="4"/>
  <c r="M8335" i="4"/>
  <c r="M8334" i="4"/>
  <c r="M8333" i="4"/>
  <c r="M8332" i="4"/>
  <c r="M8331" i="4"/>
  <c r="M8330" i="4"/>
  <c r="M8329" i="4"/>
  <c r="M8328" i="4"/>
  <c r="M8327" i="4"/>
  <c r="M8326" i="4"/>
  <c r="M8325" i="4"/>
  <c r="M8324" i="4"/>
  <c r="M8323" i="4"/>
  <c r="M8322" i="4"/>
  <c r="M8321" i="4"/>
  <c r="M8320" i="4"/>
  <c r="M8319" i="4"/>
  <c r="M8318" i="4"/>
  <c r="M8317" i="4"/>
  <c r="M8316" i="4"/>
  <c r="M8315" i="4"/>
  <c r="M8314" i="4"/>
  <c r="M8313" i="4"/>
  <c r="M8312" i="4"/>
  <c r="M8311" i="4"/>
  <c r="M8310" i="4"/>
  <c r="M8309" i="4"/>
  <c r="M8308" i="4"/>
  <c r="M8307" i="4"/>
  <c r="M8306" i="4"/>
  <c r="M8305" i="4"/>
  <c r="M8304" i="4"/>
  <c r="M8303" i="4"/>
  <c r="M8302" i="4"/>
  <c r="M8301" i="4"/>
  <c r="M8300" i="4"/>
  <c r="M8299" i="4"/>
  <c r="M8298" i="4"/>
  <c r="M8297" i="4"/>
  <c r="M8296" i="4"/>
  <c r="M8295" i="4"/>
  <c r="M8294" i="4"/>
  <c r="M8293" i="4"/>
  <c r="M8292" i="4"/>
  <c r="M8291" i="4"/>
  <c r="M8290" i="4"/>
  <c r="M8289" i="4"/>
  <c r="M8288" i="4"/>
  <c r="M8287" i="4"/>
  <c r="M8286" i="4"/>
  <c r="M8285" i="4"/>
  <c r="M8284" i="4"/>
  <c r="M8283" i="4"/>
  <c r="M8282" i="4"/>
  <c r="M8281" i="4"/>
  <c r="M8280" i="4"/>
  <c r="M8279" i="4"/>
  <c r="M8278" i="4"/>
  <c r="M8277" i="4"/>
  <c r="M8276" i="4"/>
  <c r="M8275" i="4"/>
  <c r="M8274" i="4"/>
  <c r="M8273" i="4"/>
  <c r="M8272" i="4"/>
  <c r="M8271" i="4"/>
  <c r="M8270" i="4"/>
  <c r="M8269" i="4"/>
  <c r="M8268" i="4"/>
  <c r="M8267" i="4"/>
  <c r="M8266" i="4"/>
  <c r="M8265" i="4"/>
  <c r="M8264" i="4"/>
  <c r="M8263" i="4"/>
  <c r="M8262" i="4"/>
  <c r="M8261" i="4"/>
  <c r="M8260" i="4"/>
  <c r="M8259" i="4"/>
  <c r="M8258" i="4"/>
  <c r="M8257" i="4"/>
  <c r="M8256" i="4"/>
  <c r="M8255" i="4"/>
  <c r="M8254" i="4"/>
  <c r="M8253" i="4"/>
  <c r="M8252" i="4"/>
  <c r="M8251" i="4"/>
  <c r="M8250" i="4"/>
  <c r="M8249" i="4"/>
  <c r="M8248" i="4"/>
  <c r="M8247" i="4"/>
  <c r="M8246" i="4"/>
  <c r="M8245" i="4"/>
  <c r="M8244" i="4"/>
  <c r="M8243" i="4"/>
  <c r="M8242" i="4"/>
  <c r="M8241" i="4"/>
  <c r="M8240" i="4"/>
  <c r="M8239" i="4"/>
  <c r="M8238" i="4"/>
  <c r="M8237" i="4"/>
  <c r="M8236" i="4"/>
  <c r="M8235" i="4"/>
  <c r="M8234" i="4"/>
  <c r="M8233" i="4"/>
  <c r="M8232" i="4"/>
  <c r="M8231" i="4"/>
  <c r="M8230" i="4"/>
  <c r="M8229" i="4"/>
  <c r="M8228" i="4"/>
  <c r="M8227" i="4"/>
  <c r="M8226" i="4"/>
  <c r="M8225" i="4"/>
  <c r="M8224" i="4"/>
  <c r="M8223" i="4"/>
  <c r="M8222" i="4"/>
  <c r="M8221" i="4"/>
  <c r="M8220" i="4"/>
  <c r="M8219" i="4"/>
  <c r="M8218" i="4"/>
  <c r="M8217" i="4"/>
  <c r="M8216" i="4"/>
  <c r="M8215" i="4"/>
  <c r="M8214" i="4"/>
  <c r="M8213" i="4"/>
  <c r="M8212" i="4"/>
  <c r="M8211" i="4"/>
  <c r="M8210" i="4"/>
  <c r="M8209" i="4"/>
  <c r="M8208" i="4"/>
  <c r="M8207" i="4"/>
  <c r="M8206" i="4"/>
  <c r="M8205" i="4"/>
  <c r="M8204" i="4"/>
  <c r="M8203" i="4"/>
  <c r="M8202" i="4"/>
  <c r="M8201" i="4"/>
  <c r="M8200" i="4"/>
  <c r="M8199" i="4"/>
  <c r="M8198" i="4"/>
  <c r="M8197" i="4"/>
  <c r="M8196" i="4"/>
  <c r="M8195" i="4"/>
  <c r="M8194" i="4"/>
  <c r="M8193" i="4"/>
  <c r="M8192" i="4"/>
  <c r="M8191" i="4"/>
  <c r="M8190" i="4"/>
  <c r="M8189" i="4"/>
  <c r="M8188" i="4"/>
  <c r="M8187" i="4"/>
  <c r="M8186" i="4"/>
  <c r="M8185" i="4"/>
  <c r="M8184" i="4"/>
  <c r="M8183" i="4"/>
  <c r="M8182" i="4"/>
  <c r="M8181" i="4"/>
  <c r="M8180" i="4"/>
  <c r="M8179" i="4"/>
  <c r="M8178" i="4"/>
  <c r="M8177" i="4"/>
  <c r="M8176" i="4"/>
  <c r="M8175" i="4"/>
  <c r="M8174" i="4"/>
  <c r="M8173" i="4"/>
  <c r="M8172" i="4"/>
  <c r="M8171" i="4"/>
  <c r="M8170" i="4"/>
  <c r="M8169" i="4"/>
  <c r="M8168" i="4"/>
  <c r="M8167" i="4"/>
  <c r="M8166" i="4"/>
  <c r="M8165" i="4"/>
  <c r="M8164" i="4"/>
  <c r="M8163" i="4"/>
  <c r="M8162" i="4"/>
  <c r="M8161" i="4"/>
  <c r="M8160" i="4"/>
  <c r="M8159" i="4"/>
  <c r="M8158" i="4"/>
  <c r="M8157" i="4"/>
  <c r="M8156" i="4"/>
  <c r="M8155" i="4"/>
  <c r="M8154" i="4"/>
  <c r="M8153" i="4"/>
  <c r="M8152" i="4"/>
  <c r="M8151" i="4"/>
  <c r="M8150" i="4"/>
  <c r="M8149" i="4"/>
  <c r="M8148" i="4"/>
  <c r="M8147" i="4"/>
  <c r="M8146" i="4"/>
  <c r="M8145" i="4"/>
  <c r="M8144" i="4"/>
  <c r="M8143" i="4"/>
  <c r="M8142" i="4"/>
  <c r="M8141" i="4"/>
  <c r="M8140" i="4"/>
  <c r="M8139" i="4"/>
  <c r="M8138" i="4"/>
  <c r="M8137" i="4"/>
  <c r="M8136" i="4"/>
  <c r="M8135" i="4"/>
  <c r="M8134" i="4"/>
  <c r="M8133" i="4"/>
  <c r="M8132" i="4"/>
  <c r="M8131" i="4"/>
  <c r="M8130" i="4"/>
  <c r="M8129" i="4"/>
  <c r="M8128" i="4"/>
  <c r="M8127" i="4"/>
  <c r="M8126" i="4"/>
  <c r="M8125" i="4"/>
  <c r="M8124" i="4"/>
  <c r="M8123" i="4"/>
  <c r="M8122" i="4"/>
  <c r="M8121" i="4"/>
  <c r="M8120" i="4"/>
  <c r="M8119" i="4"/>
  <c r="M8118" i="4"/>
  <c r="M8117" i="4"/>
  <c r="M8116" i="4"/>
  <c r="M8115" i="4"/>
  <c r="M8114" i="4"/>
  <c r="M8113" i="4"/>
  <c r="M8112" i="4"/>
  <c r="M8111" i="4"/>
  <c r="M8110" i="4"/>
  <c r="M8109" i="4"/>
  <c r="M8108" i="4"/>
  <c r="M8107" i="4"/>
  <c r="M8106" i="4"/>
  <c r="M8105" i="4"/>
  <c r="M8104" i="4"/>
  <c r="M8103" i="4"/>
  <c r="M8102" i="4"/>
  <c r="M8101" i="4"/>
  <c r="M8100" i="4"/>
  <c r="M8099" i="4"/>
  <c r="M8098" i="4"/>
  <c r="M8097" i="4"/>
  <c r="M8096" i="4"/>
  <c r="M8095" i="4"/>
  <c r="M8094" i="4"/>
  <c r="M8093" i="4"/>
  <c r="M8092" i="4"/>
  <c r="M8091" i="4"/>
  <c r="M8090" i="4"/>
  <c r="M8089" i="4"/>
  <c r="M8088" i="4"/>
  <c r="M8087" i="4"/>
  <c r="M8086" i="4"/>
  <c r="M8085" i="4"/>
  <c r="M8084" i="4"/>
  <c r="M8083" i="4"/>
  <c r="M8082" i="4"/>
  <c r="M8081" i="4"/>
  <c r="M8080" i="4"/>
  <c r="M8079" i="4"/>
  <c r="M8078" i="4"/>
  <c r="M8077" i="4"/>
  <c r="M8076" i="4"/>
  <c r="M8075" i="4"/>
  <c r="M8074" i="4"/>
  <c r="M8073" i="4"/>
  <c r="M8072" i="4"/>
  <c r="M8071" i="4"/>
  <c r="M8070" i="4"/>
  <c r="M8069" i="4"/>
  <c r="M8068" i="4"/>
  <c r="M8067" i="4"/>
  <c r="M8066" i="4"/>
  <c r="M8065" i="4"/>
  <c r="M8064" i="4"/>
  <c r="M8063" i="4"/>
  <c r="M8062" i="4"/>
  <c r="M8061" i="4"/>
  <c r="M8060" i="4"/>
  <c r="M8059" i="4"/>
  <c r="M8058" i="4"/>
  <c r="M8057" i="4"/>
  <c r="M8056" i="4"/>
  <c r="M8055" i="4"/>
  <c r="M8054" i="4"/>
  <c r="M8053" i="4"/>
  <c r="M8052" i="4"/>
  <c r="M8051" i="4"/>
  <c r="M8050" i="4"/>
  <c r="M8049" i="4"/>
  <c r="M8048" i="4"/>
  <c r="M8047" i="4"/>
  <c r="M8046" i="4"/>
  <c r="M8045" i="4"/>
  <c r="M8044" i="4"/>
  <c r="M8043" i="4"/>
  <c r="M8042" i="4"/>
  <c r="M8041" i="4"/>
  <c r="M8040" i="4"/>
  <c r="M8039" i="4"/>
  <c r="M8038" i="4"/>
  <c r="M8037" i="4"/>
  <c r="M8036" i="4"/>
  <c r="M8035" i="4"/>
  <c r="M8034" i="4"/>
  <c r="M8033" i="4"/>
  <c r="M8032" i="4"/>
  <c r="M8031" i="4"/>
  <c r="M8030" i="4"/>
  <c r="M8029" i="4"/>
  <c r="M8028" i="4"/>
  <c r="M8027" i="4"/>
  <c r="M8026" i="4"/>
  <c r="M8025" i="4"/>
  <c r="M8024" i="4"/>
  <c r="M8023" i="4"/>
  <c r="M8022" i="4"/>
  <c r="M8021" i="4"/>
  <c r="M8020" i="4"/>
  <c r="M8019" i="4"/>
  <c r="M8018" i="4"/>
  <c r="M8017" i="4"/>
  <c r="M8016" i="4"/>
  <c r="M8015" i="4"/>
  <c r="M8014" i="4"/>
  <c r="M8013" i="4"/>
  <c r="M8012" i="4"/>
  <c r="M8011" i="4"/>
  <c r="M8010" i="4"/>
  <c r="M8009" i="4"/>
  <c r="M8008" i="4"/>
  <c r="M8007" i="4"/>
  <c r="M8006" i="4"/>
  <c r="M8005" i="4"/>
  <c r="M8004" i="4"/>
  <c r="M8003" i="4"/>
  <c r="M8002" i="4"/>
  <c r="M8001" i="4"/>
  <c r="M8000" i="4"/>
  <c r="M7999" i="4"/>
  <c r="M7998" i="4"/>
  <c r="M7997" i="4"/>
  <c r="M7996" i="4"/>
  <c r="M7995" i="4"/>
  <c r="M7994" i="4"/>
  <c r="M7993" i="4"/>
  <c r="M7992" i="4"/>
  <c r="M7991" i="4"/>
  <c r="M7990" i="4"/>
  <c r="M7989" i="4"/>
  <c r="M7988" i="4"/>
  <c r="M7987" i="4"/>
  <c r="M7986" i="4"/>
  <c r="M7985" i="4"/>
  <c r="M7984" i="4"/>
  <c r="M7983" i="4"/>
  <c r="M7982" i="4"/>
  <c r="M7981" i="4"/>
  <c r="M7980" i="4"/>
  <c r="M7979" i="4"/>
  <c r="M7978" i="4"/>
  <c r="M7977" i="4"/>
  <c r="M7976" i="4"/>
  <c r="M7975" i="4"/>
  <c r="M7974" i="4"/>
  <c r="M7973" i="4"/>
  <c r="M7972" i="4"/>
  <c r="M7971" i="4"/>
  <c r="M7970" i="4"/>
  <c r="M7969" i="4"/>
  <c r="M7968" i="4"/>
  <c r="M7967" i="4"/>
  <c r="M7966" i="4"/>
  <c r="M7965" i="4"/>
  <c r="M7964" i="4"/>
  <c r="M7963" i="4"/>
  <c r="M7962" i="4"/>
  <c r="M7961" i="4"/>
  <c r="M7960" i="4"/>
  <c r="M7959" i="4"/>
  <c r="M7958" i="4"/>
  <c r="M7957" i="4"/>
  <c r="M7956" i="4"/>
  <c r="M7955" i="4"/>
  <c r="M7954" i="4"/>
  <c r="M7953" i="4"/>
  <c r="M7952" i="4"/>
  <c r="M7951" i="4"/>
  <c r="M7950" i="4"/>
  <c r="M7949" i="4"/>
  <c r="M7948" i="4"/>
  <c r="M7947" i="4"/>
  <c r="M7946" i="4"/>
  <c r="M7945" i="4"/>
  <c r="M7944" i="4"/>
  <c r="M7943" i="4"/>
  <c r="M7942" i="4"/>
  <c r="M7941" i="4"/>
  <c r="M7940" i="4"/>
  <c r="M7939" i="4"/>
  <c r="M7938" i="4"/>
  <c r="M7937" i="4"/>
  <c r="M7936" i="4"/>
  <c r="M7935" i="4"/>
  <c r="M7934" i="4"/>
  <c r="M7933" i="4"/>
  <c r="M7932" i="4"/>
  <c r="M7931" i="4"/>
  <c r="M7930" i="4"/>
  <c r="M7929" i="4"/>
  <c r="M7928" i="4"/>
  <c r="M7927" i="4"/>
  <c r="M7926" i="4"/>
  <c r="M7925" i="4"/>
  <c r="M7924" i="4"/>
  <c r="M7923" i="4"/>
  <c r="M7922" i="4"/>
  <c r="M7921" i="4"/>
  <c r="M7920" i="4"/>
  <c r="M7919" i="4"/>
  <c r="M7918" i="4"/>
  <c r="M7917" i="4"/>
  <c r="M7916" i="4"/>
  <c r="M7915" i="4"/>
  <c r="M7910" i="4"/>
  <c r="M7909" i="4"/>
  <c r="M7908" i="4"/>
  <c r="M7907" i="4"/>
  <c r="M7906" i="4"/>
  <c r="M7905" i="4"/>
  <c r="M7904" i="4"/>
  <c r="M7903" i="4"/>
  <c r="M7902" i="4"/>
  <c r="M7901" i="4"/>
  <c r="M7900" i="4"/>
  <c r="M7899" i="4"/>
  <c r="M7898" i="4"/>
  <c r="M7897" i="4"/>
  <c r="M7896" i="4"/>
  <c r="M7895" i="4"/>
  <c r="M7894" i="4"/>
  <c r="M7893" i="4"/>
  <c r="M7892" i="4"/>
  <c r="M7891" i="4"/>
  <c r="M7890" i="4"/>
  <c r="M7889" i="4"/>
  <c r="M7888" i="4"/>
  <c r="M7887" i="4"/>
  <c r="M7886" i="4"/>
  <c r="M7885" i="4"/>
  <c r="M7884" i="4"/>
  <c r="M7883" i="4"/>
  <c r="M7882" i="4"/>
  <c r="M7881" i="4"/>
  <c r="M7880" i="4"/>
  <c r="M7879" i="4"/>
  <c r="M7878" i="4"/>
  <c r="M7877" i="4"/>
  <c r="M7876" i="4"/>
  <c r="M7875" i="4"/>
  <c r="M7874" i="4"/>
  <c r="M7873" i="4"/>
  <c r="M7872" i="4"/>
  <c r="M7871" i="4"/>
  <c r="M7870" i="4"/>
  <c r="M7869" i="4"/>
  <c r="M7868" i="4"/>
  <c r="M7867" i="4"/>
  <c r="M7866" i="4"/>
  <c r="M7865" i="4"/>
  <c r="M7864" i="4"/>
  <c r="M7862" i="4"/>
  <c r="M7861" i="4"/>
  <c r="M7860" i="4"/>
  <c r="M7859" i="4"/>
  <c r="M7858" i="4"/>
  <c r="M7856" i="4"/>
  <c r="M7855" i="4"/>
  <c r="M7854" i="4"/>
  <c r="M7853" i="4"/>
  <c r="M7852" i="4"/>
  <c r="M7851" i="4"/>
  <c r="M7850" i="4"/>
  <c r="M7849" i="4"/>
  <c r="M7848" i="4"/>
  <c r="M7847" i="4"/>
  <c r="M7846" i="4"/>
  <c r="M7845" i="4"/>
  <c r="M7844" i="4"/>
  <c r="M7843" i="4"/>
  <c r="M7842" i="4"/>
  <c r="M7841" i="4"/>
  <c r="M7840" i="4"/>
  <c r="M7839" i="4"/>
  <c r="M7838" i="4"/>
  <c r="M7837" i="4"/>
  <c r="M7836" i="4"/>
  <c r="M7835" i="4"/>
  <c r="M7834" i="4"/>
  <c r="M7833" i="4"/>
  <c r="M7832" i="4"/>
  <c r="M7831" i="4"/>
  <c r="M7829" i="4"/>
  <c r="M7828" i="4"/>
  <c r="M7830" i="4"/>
  <c r="M7827" i="4"/>
  <c r="M7825" i="4"/>
  <c r="M7824" i="4"/>
  <c r="M7823" i="4"/>
  <c r="M7822" i="4"/>
  <c r="M7821" i="4"/>
  <c r="M7820" i="4"/>
  <c r="M7819" i="4"/>
  <c r="M7818" i="4"/>
  <c r="M7817" i="4"/>
  <c r="M7816" i="4"/>
  <c r="M7815" i="4"/>
  <c r="M7814" i="4"/>
  <c r="M7813" i="4"/>
  <c r="M7812" i="4"/>
  <c r="M7811" i="4"/>
  <c r="M7810" i="4"/>
  <c r="M7809" i="4"/>
  <c r="M7808" i="4"/>
  <c r="M7807" i="4"/>
  <c r="M7806" i="4"/>
  <c r="M7805" i="4"/>
  <c r="M7804" i="4"/>
  <c r="M7803" i="4"/>
  <c r="M7802" i="4"/>
  <c r="M7801" i="4"/>
  <c r="M7800" i="4"/>
  <c r="M7799" i="4"/>
  <c r="M7798" i="4"/>
  <c r="M7797" i="4"/>
  <c r="M7796" i="4"/>
  <c r="M7795" i="4"/>
  <c r="M7794" i="4"/>
  <c r="M7793" i="4"/>
  <c r="M7792" i="4"/>
  <c r="M7791" i="4"/>
  <c r="M7790" i="4"/>
  <c r="M7789" i="4"/>
  <c r="M7788" i="4"/>
  <c r="M7787" i="4"/>
  <c r="M7786" i="4"/>
  <c r="M7785" i="4"/>
  <c r="M7784" i="4"/>
  <c r="M7783" i="4"/>
  <c r="M7782" i="4"/>
  <c r="M7781" i="4"/>
  <c r="M7780" i="4"/>
  <c r="M7779" i="4"/>
  <c r="M7778" i="4"/>
  <c r="M7777" i="4"/>
  <c r="M7776" i="4"/>
  <c r="M7774" i="4"/>
  <c r="M7773" i="4"/>
  <c r="M7772" i="4"/>
  <c r="M7771" i="4"/>
  <c r="M7770" i="4"/>
  <c r="M7769" i="4"/>
  <c r="M7768" i="4"/>
  <c r="M7767" i="4"/>
  <c r="M7766" i="4"/>
  <c r="M7765" i="4"/>
  <c r="M7764" i="4"/>
  <c r="M7763" i="4"/>
  <c r="M7762" i="4"/>
  <c r="M7761" i="4"/>
  <c r="M7759" i="4"/>
  <c r="M7758" i="4"/>
  <c r="M7757" i="4"/>
  <c r="M7756" i="4"/>
  <c r="M7755" i="4"/>
  <c r="M7754" i="4"/>
  <c r="M7753" i="4"/>
  <c r="M7752" i="4"/>
  <c r="M7751" i="4"/>
  <c r="M7750" i="4"/>
  <c r="M7749" i="4"/>
  <c r="M7748" i="4"/>
  <c r="M7747" i="4"/>
  <c r="M7746" i="4"/>
  <c r="M7745" i="4"/>
  <c r="M7744" i="4"/>
  <c r="M7742" i="4"/>
  <c r="M7741" i="4"/>
  <c r="M7740" i="4"/>
  <c r="M7739" i="4"/>
  <c r="M7738" i="4"/>
  <c r="M7737" i="4"/>
  <c r="M7736" i="4"/>
  <c r="M7735" i="4"/>
  <c r="M7734" i="4"/>
  <c r="M7733" i="4"/>
  <c r="M7732" i="4"/>
  <c r="M7731" i="4"/>
  <c r="M7730" i="4"/>
  <c r="M7729" i="4"/>
  <c r="M7728" i="4"/>
  <c r="M7727" i="4"/>
  <c r="M7726" i="4"/>
  <c r="M7725" i="4"/>
  <c r="M7724" i="4"/>
  <c r="M7723" i="4"/>
  <c r="M7722" i="4"/>
  <c r="M7721" i="4"/>
  <c r="M7720" i="4"/>
  <c r="M7719" i="4"/>
  <c r="M7718" i="4"/>
  <c r="M7717" i="4"/>
  <c r="M7716" i="4"/>
  <c r="M7715" i="4"/>
  <c r="M7714" i="4"/>
  <c r="M7713" i="4"/>
  <c r="M7712" i="4"/>
  <c r="M7711" i="4"/>
  <c r="M7710" i="4"/>
  <c r="M7709" i="4"/>
  <c r="M7708" i="4"/>
  <c r="M7707" i="4"/>
  <c r="M7706" i="4"/>
  <c r="M7705" i="4"/>
  <c r="M7704" i="4"/>
  <c r="M7703" i="4"/>
  <c r="M7702" i="4"/>
  <c r="M7701" i="4"/>
  <c r="M7700" i="4"/>
  <c r="M7699" i="4"/>
  <c r="M7698" i="4"/>
  <c r="M7697" i="4"/>
  <c r="M7696" i="4"/>
  <c r="M7695" i="4"/>
  <c r="M7694" i="4"/>
  <c r="M7693" i="4"/>
  <c r="M7692" i="4"/>
  <c r="M7691" i="4"/>
  <c r="M7690" i="4"/>
  <c r="M7689" i="4"/>
  <c r="M7688" i="4"/>
  <c r="M7687" i="4"/>
  <c r="M7686" i="4"/>
  <c r="M7685" i="4"/>
  <c r="M7684" i="4"/>
  <c r="M7683" i="4"/>
  <c r="M7682" i="4"/>
  <c r="M7681" i="4"/>
  <c r="M7680" i="4"/>
  <c r="M7679" i="4"/>
  <c r="M7678" i="4"/>
  <c r="M7677" i="4"/>
  <c r="M7676" i="4"/>
  <c r="M7675" i="4"/>
  <c r="M7674" i="4"/>
  <c r="M7673" i="4"/>
  <c r="M7672" i="4"/>
  <c r="M7671" i="4"/>
  <c r="M7670" i="4"/>
  <c r="M7669" i="4"/>
  <c r="M7668" i="4"/>
  <c r="M7667" i="4"/>
  <c r="M7666" i="4"/>
  <c r="M7665" i="4"/>
  <c r="M7664" i="4"/>
  <c r="M7663" i="4"/>
  <c r="M7662" i="4"/>
  <c r="M7661" i="4"/>
  <c r="M7660" i="4"/>
  <c r="M7659" i="4"/>
  <c r="M7658" i="4"/>
  <c r="M7657" i="4"/>
  <c r="M7656" i="4"/>
  <c r="M7655" i="4"/>
  <c r="M7654" i="4"/>
  <c r="M7653" i="4"/>
  <c r="M7652" i="4"/>
  <c r="M7651" i="4"/>
  <c r="M7650" i="4"/>
  <c r="M7649" i="4"/>
  <c r="M7648" i="4"/>
  <c r="M7647" i="4"/>
  <c r="M7646" i="4"/>
  <c r="M7645" i="4"/>
  <c r="M7644" i="4"/>
  <c r="M7643" i="4"/>
  <c r="M7642" i="4"/>
  <c r="M7641" i="4"/>
  <c r="M7640" i="4"/>
  <c r="M7639" i="4"/>
  <c r="M7638" i="4"/>
  <c r="M7637" i="4"/>
  <c r="M7636" i="4"/>
  <c r="M7635" i="4"/>
  <c r="M7634" i="4"/>
  <c r="M7633" i="4"/>
  <c r="M7632" i="4"/>
  <c r="M7631" i="4"/>
  <c r="M7630" i="4"/>
  <c r="M7629" i="4"/>
  <c r="M7628" i="4"/>
  <c r="M7627" i="4"/>
  <c r="M7626" i="4"/>
  <c r="M7625" i="4"/>
  <c r="M7624" i="4"/>
  <c r="M7623" i="4"/>
  <c r="M7622" i="4"/>
  <c r="M7621" i="4"/>
  <c r="M7620" i="4"/>
  <c r="M7619" i="4"/>
  <c r="M7618" i="4"/>
  <c r="M7617" i="4"/>
  <c r="M7616" i="4"/>
  <c r="M7615" i="4"/>
  <c r="M7614" i="4"/>
  <c r="M7613" i="4"/>
  <c r="M7612" i="4"/>
  <c r="M7611" i="4"/>
  <c r="M7610" i="4"/>
  <c r="M7609" i="4"/>
  <c r="M7608" i="4"/>
  <c r="M7607" i="4"/>
  <c r="M7606" i="4"/>
  <c r="M7605" i="4"/>
  <c r="M7604" i="4"/>
  <c r="M7603" i="4"/>
  <c r="M7602" i="4"/>
  <c r="M7601" i="4"/>
  <c r="M7600" i="4"/>
  <c r="M7599" i="4"/>
  <c r="M7598" i="4"/>
  <c r="M7597" i="4"/>
  <c r="M7596" i="4"/>
  <c r="M7595" i="4"/>
  <c r="M7594" i="4"/>
  <c r="M7593" i="4"/>
  <c r="M7592" i="4"/>
  <c r="M7591" i="4"/>
  <c r="M7590" i="4"/>
  <c r="M7589" i="4"/>
  <c r="M7588" i="4"/>
  <c r="M7587" i="4"/>
  <c r="M7586" i="4"/>
  <c r="M7585" i="4"/>
  <c r="M7584" i="4"/>
  <c r="M7583" i="4"/>
  <c r="M7582" i="4"/>
  <c r="M7581" i="4"/>
  <c r="M7580" i="4"/>
  <c r="M7579" i="4"/>
  <c r="M7578" i="4"/>
  <c r="M7577" i="4"/>
  <c r="M7576" i="4"/>
  <c r="M7575" i="4"/>
  <c r="M7574" i="4"/>
  <c r="M7573" i="4"/>
  <c r="M7572" i="4"/>
  <c r="M7571" i="4"/>
  <c r="M7570" i="4"/>
  <c r="M7569" i="4"/>
  <c r="M7568" i="4"/>
  <c r="M7567" i="4"/>
  <c r="M7566" i="4"/>
  <c r="M7565" i="4"/>
  <c r="M7564" i="4"/>
  <c r="M7563" i="4"/>
  <c r="M7562" i="4"/>
  <c r="M7561" i="4"/>
  <c r="M7560" i="4"/>
  <c r="M7559" i="4"/>
  <c r="M7558" i="4"/>
  <c r="M7557" i="4"/>
  <c r="M7556" i="4"/>
  <c r="M7555" i="4"/>
  <c r="M7554" i="4"/>
  <c r="M7553" i="4"/>
  <c r="M7552" i="4"/>
  <c r="M7551" i="4"/>
  <c r="M7550" i="4"/>
  <c r="M7549" i="4"/>
  <c r="M7548" i="4"/>
  <c r="M7547" i="4"/>
  <c r="M7546" i="4"/>
  <c r="M7545" i="4"/>
  <c r="M7544" i="4"/>
  <c r="M7543" i="4"/>
  <c r="M7542" i="4"/>
  <c r="M7541" i="4"/>
  <c r="M7540" i="4"/>
  <c r="M7539" i="4"/>
  <c r="M7538" i="4"/>
  <c r="M7537" i="4"/>
  <c r="M7536" i="4"/>
  <c r="M7535" i="4"/>
  <c r="M7534" i="4"/>
  <c r="M7533" i="4"/>
  <c r="M7532" i="4"/>
  <c r="M7531" i="4"/>
  <c r="M7530" i="4"/>
  <c r="M7529" i="4"/>
  <c r="M7528" i="4"/>
  <c r="M7527" i="4"/>
  <c r="M7526" i="4"/>
  <c r="M7525" i="4"/>
  <c r="M7524" i="4"/>
  <c r="M7523" i="4"/>
  <c r="M7522" i="4"/>
  <c r="M7521" i="4"/>
  <c r="M7520" i="4"/>
  <c r="M7519" i="4"/>
  <c r="M7518" i="4"/>
  <c r="M7517" i="4"/>
  <c r="M7516" i="4"/>
  <c r="M7515" i="4"/>
  <c r="M7514" i="4"/>
  <c r="M7513" i="4"/>
  <c r="M7512" i="4"/>
  <c r="M7511" i="4"/>
  <c r="M7510" i="4"/>
  <c r="M7509" i="4"/>
  <c r="M7508" i="4"/>
  <c r="M7507" i="4"/>
  <c r="M7506" i="4"/>
  <c r="M7505" i="4"/>
  <c r="M7504" i="4"/>
  <c r="M7503" i="4"/>
  <c r="M7502" i="4"/>
  <c r="M7501" i="4"/>
  <c r="M7500" i="4"/>
  <c r="M7499" i="4"/>
  <c r="M7498" i="4"/>
  <c r="M7497" i="4"/>
  <c r="M7496" i="4"/>
  <c r="M7495" i="4"/>
  <c r="M7494" i="4"/>
  <c r="M7493" i="4"/>
  <c r="M7492" i="4"/>
  <c r="M7491" i="4"/>
  <c r="M7490" i="4"/>
  <c r="M7489" i="4"/>
  <c r="M7488" i="4"/>
  <c r="M7487" i="4"/>
  <c r="M7486" i="4"/>
  <c r="M7485" i="4"/>
  <c r="M7484" i="4"/>
  <c r="M7483" i="4"/>
  <c r="M7482" i="4"/>
  <c r="M7481" i="4"/>
  <c r="M7480" i="4"/>
  <c r="M7479" i="4"/>
  <c r="M7478" i="4"/>
  <c r="M7477" i="4"/>
  <c r="M7476" i="4"/>
  <c r="M7475" i="4"/>
  <c r="M7474" i="4"/>
  <c r="M7473" i="4"/>
  <c r="M7472" i="4"/>
  <c r="M7471" i="4"/>
  <c r="M7470" i="4"/>
  <c r="M7469" i="4"/>
  <c r="M7468" i="4"/>
  <c r="M7467" i="4"/>
  <c r="M7466" i="4"/>
  <c r="M7465" i="4"/>
  <c r="M7464" i="4"/>
  <c r="M7463" i="4"/>
  <c r="M7462" i="4"/>
  <c r="M7461" i="4"/>
  <c r="M7460" i="4"/>
  <c r="M7459" i="4"/>
  <c r="M7458" i="4"/>
  <c r="M7457" i="4"/>
  <c r="M7456" i="4"/>
  <c r="M7455" i="4"/>
  <c r="M7454" i="4"/>
  <c r="M7453" i="4"/>
  <c r="M7452" i="4"/>
  <c r="M7451" i="4"/>
  <c r="M7450" i="4"/>
  <c r="M7449" i="4"/>
  <c r="M7448" i="4"/>
  <c r="M7447" i="4"/>
  <c r="M7446" i="4"/>
  <c r="M7445" i="4"/>
  <c r="M7444" i="4"/>
  <c r="M7443" i="4"/>
  <c r="M7442" i="4"/>
  <c r="M7441" i="4"/>
  <c r="M7440" i="4"/>
  <c r="M7439" i="4"/>
  <c r="M7438" i="4"/>
  <c r="M7437" i="4"/>
  <c r="M7436" i="4"/>
  <c r="M7435" i="4"/>
  <c r="M7434" i="4"/>
  <c r="M7432" i="4"/>
  <c r="M7431" i="4"/>
  <c r="M7430" i="4"/>
  <c r="M7429" i="4"/>
  <c r="M7428" i="4"/>
  <c r="M7427" i="4"/>
  <c r="M7426" i="4"/>
  <c r="M7425" i="4"/>
  <c r="M7424" i="4"/>
  <c r="M7423" i="4"/>
  <c r="M7422" i="4"/>
  <c r="M7421" i="4"/>
  <c r="M7420" i="4"/>
  <c r="M7419" i="4"/>
  <c r="M7418" i="4"/>
  <c r="M7417" i="4"/>
  <c r="M7416" i="4"/>
  <c r="M7415" i="4"/>
  <c r="M7414" i="4"/>
  <c r="M7413" i="4"/>
  <c r="M7412" i="4"/>
  <c r="M7411" i="4"/>
  <c r="M7410" i="4"/>
  <c r="M7409" i="4"/>
  <c r="M7408" i="4"/>
  <c r="M7407" i="4"/>
  <c r="M7406" i="4"/>
  <c r="M7405" i="4"/>
  <c r="M7404" i="4"/>
  <c r="M7403" i="4"/>
  <c r="M7402" i="4"/>
  <c r="M7401" i="4"/>
  <c r="M7400" i="4"/>
  <c r="M7399" i="4"/>
  <c r="M7398" i="4"/>
  <c r="M7397" i="4"/>
  <c r="M7396" i="4"/>
  <c r="M7395" i="4"/>
  <c r="M7394" i="4"/>
  <c r="M7393" i="4"/>
  <c r="M7392" i="4"/>
  <c r="M7391" i="4"/>
  <c r="M7390" i="4"/>
  <c r="M7389" i="4"/>
  <c r="M7388" i="4"/>
  <c r="M7387" i="4"/>
  <c r="M7386" i="4"/>
  <c r="M7385" i="4"/>
  <c r="M7384" i="4"/>
  <c r="M7383" i="4"/>
  <c r="M7382" i="4"/>
  <c r="M7381" i="4"/>
  <c r="M7380" i="4"/>
  <c r="M7379" i="4"/>
  <c r="M7378" i="4"/>
  <c r="M7377" i="4"/>
  <c r="M7376" i="4"/>
  <c r="M7375" i="4"/>
  <c r="M7374" i="4"/>
  <c r="M7373" i="4"/>
  <c r="M7372" i="4"/>
  <c r="M7371" i="4"/>
  <c r="M7370" i="4"/>
  <c r="M7369" i="4"/>
  <c r="M7368" i="4"/>
  <c r="M7367" i="4"/>
  <c r="M7366" i="4"/>
  <c r="M7365" i="4"/>
  <c r="M7364" i="4"/>
  <c r="M7363" i="4"/>
  <c r="M7361" i="4"/>
  <c r="M7360" i="4"/>
  <c r="M7359" i="4"/>
  <c r="M7358" i="4"/>
  <c r="M7357" i="4"/>
  <c r="M7356" i="4"/>
  <c r="M7355" i="4"/>
  <c r="M7354" i="4"/>
  <c r="M7353" i="4"/>
  <c r="M7352" i="4"/>
  <c r="M7351" i="4"/>
  <c r="M7350" i="4"/>
  <c r="M7349" i="4"/>
  <c r="M7348" i="4"/>
  <c r="M7347" i="4"/>
  <c r="M7346" i="4"/>
  <c r="M7345" i="4"/>
  <c r="M7344" i="4"/>
  <c r="M7343" i="4"/>
  <c r="M7342" i="4"/>
  <c r="M7341" i="4"/>
  <c r="M7340" i="4"/>
  <c r="M7339" i="4"/>
  <c r="M7338" i="4"/>
  <c r="M7337" i="4"/>
  <c r="M7336" i="4"/>
  <c r="M7335" i="4"/>
  <c r="M7334" i="4"/>
  <c r="M7333" i="4"/>
  <c r="M7332" i="4"/>
  <c r="M7331" i="4"/>
  <c r="M7330" i="4"/>
  <c r="M7329" i="4"/>
  <c r="M7328" i="4"/>
  <c r="M7327" i="4"/>
  <c r="M7326" i="4"/>
  <c r="M7325" i="4"/>
  <c r="M7324" i="4"/>
  <c r="M7323" i="4"/>
  <c r="M7322" i="4"/>
  <c r="M7321" i="4"/>
  <c r="M7320" i="4"/>
  <c r="M7319" i="4"/>
  <c r="M7318" i="4"/>
  <c r="M7317" i="4"/>
  <c r="M7316" i="4"/>
  <c r="M7315" i="4"/>
  <c r="M7314" i="4"/>
  <c r="M7313" i="4"/>
  <c r="M7312" i="4"/>
  <c r="M7311" i="4"/>
  <c r="M7310" i="4"/>
  <c r="M7309" i="4"/>
  <c r="M7308" i="4"/>
  <c r="M7307" i="4"/>
  <c r="M7306" i="4"/>
  <c r="M7305" i="4"/>
  <c r="M7304" i="4"/>
  <c r="M7303" i="4"/>
  <c r="M7302" i="4"/>
  <c r="M7301" i="4"/>
  <c r="M7300" i="4"/>
  <c r="M7299" i="4"/>
  <c r="M7298" i="4"/>
  <c r="M7297" i="4"/>
  <c r="M7296" i="4"/>
  <c r="M7295" i="4"/>
  <c r="M7294" i="4"/>
  <c r="M7293" i="4"/>
  <c r="M7292" i="4"/>
  <c r="M7291" i="4"/>
  <c r="M7290" i="4"/>
  <c r="M7289" i="4"/>
  <c r="M7288" i="4"/>
  <c r="M7287" i="4"/>
  <c r="M7286" i="4"/>
  <c r="M7285" i="4"/>
  <c r="M7284" i="4"/>
  <c r="M7283" i="4"/>
  <c r="M7282" i="4"/>
  <c r="M7281" i="4"/>
  <c r="M7280" i="4"/>
  <c r="M7279" i="4"/>
  <c r="M7278" i="4"/>
  <c r="M7277" i="4"/>
  <c r="M7276" i="4"/>
  <c r="M7275" i="4"/>
  <c r="M7274" i="4"/>
  <c r="M7272" i="4"/>
  <c r="M7271" i="4"/>
  <c r="M7270" i="4"/>
  <c r="M7269" i="4"/>
  <c r="M7268" i="4"/>
  <c r="M7267" i="4"/>
  <c r="M7266" i="4"/>
  <c r="M7265" i="4"/>
  <c r="M7264" i="4"/>
  <c r="M7263" i="4"/>
  <c r="M7262" i="4"/>
  <c r="M7261" i="4"/>
  <c r="M7260" i="4"/>
  <c r="M7259" i="4"/>
  <c r="M7258" i="4"/>
  <c r="M7257" i="4"/>
  <c r="M7256" i="4"/>
  <c r="M7255" i="4"/>
  <c r="M7254" i="4"/>
  <c r="M7253" i="4"/>
  <c r="M7252" i="4"/>
  <c r="M7251" i="4"/>
  <c r="M7250" i="4"/>
  <c r="M7249" i="4"/>
  <c r="M7248" i="4"/>
  <c r="M7247" i="4"/>
  <c r="M7246" i="4"/>
  <c r="M7245" i="4"/>
  <c r="M7244" i="4"/>
  <c r="M7243" i="4"/>
  <c r="M7242" i="4"/>
  <c r="M7241" i="4"/>
  <c r="M7240" i="4"/>
  <c r="M7239" i="4"/>
  <c r="M7238" i="4"/>
  <c r="M7237" i="4"/>
  <c r="M7236" i="4"/>
  <c r="M7235" i="4"/>
  <c r="M7234" i="4"/>
  <c r="M7233" i="4"/>
  <c r="M7232" i="4"/>
  <c r="M7231" i="4"/>
  <c r="M7230" i="4"/>
  <c r="M7229" i="4"/>
  <c r="M7228" i="4"/>
  <c r="M7227" i="4"/>
  <c r="M7226" i="4"/>
  <c r="M7225" i="4"/>
  <c r="M7224" i="4"/>
  <c r="M7223" i="4"/>
  <c r="M7222" i="4"/>
  <c r="M7221" i="4"/>
  <c r="M7220" i="4"/>
  <c r="M7219" i="4"/>
  <c r="M7218" i="4"/>
  <c r="M7217" i="4"/>
  <c r="M7216" i="4"/>
  <c r="M7215" i="4"/>
  <c r="M7214" i="4"/>
  <c r="M7213" i="4"/>
  <c r="M7212" i="4"/>
  <c r="M7211" i="4"/>
  <c r="M7210" i="4"/>
  <c r="M7209" i="4"/>
  <c r="M7207" i="4"/>
  <c r="M7206" i="4"/>
  <c r="M7205" i="4"/>
  <c r="M7204" i="4"/>
  <c r="M7203" i="4"/>
  <c r="M7202" i="4"/>
  <c r="M7201" i="4"/>
  <c r="M7200" i="4"/>
  <c r="M7199" i="4"/>
  <c r="M7198" i="4"/>
  <c r="M7197" i="4"/>
  <c r="M7196" i="4"/>
  <c r="M7195" i="4"/>
  <c r="M7194" i="4"/>
  <c r="M7193" i="4"/>
  <c r="M7192" i="4"/>
  <c r="M7191" i="4"/>
  <c r="M7190" i="4"/>
  <c r="M7189" i="4"/>
  <c r="M7188" i="4"/>
  <c r="M7187" i="4"/>
  <c r="M7186" i="4"/>
  <c r="M7185" i="4"/>
  <c r="M7184" i="4"/>
  <c r="M7183" i="4"/>
  <c r="M7182" i="4"/>
  <c r="M7181" i="4"/>
  <c r="M7180" i="4"/>
  <c r="M7179" i="4"/>
  <c r="M7178" i="4"/>
  <c r="M7177" i="4"/>
  <c r="M7176" i="4"/>
  <c r="M7175" i="4"/>
  <c r="M7174" i="4"/>
  <c r="M7173" i="4"/>
  <c r="M7172" i="4"/>
  <c r="M7171" i="4"/>
  <c r="M7170" i="4"/>
  <c r="M7169" i="4"/>
  <c r="M7168" i="4"/>
  <c r="M7167" i="4"/>
  <c r="M7166" i="4"/>
  <c r="M7165" i="4"/>
  <c r="M7164" i="4"/>
  <c r="M7163" i="4"/>
  <c r="M7162" i="4"/>
  <c r="M7161" i="4"/>
  <c r="M7160" i="4"/>
  <c r="M7159" i="4"/>
  <c r="M7158" i="4"/>
  <c r="M7157" i="4"/>
  <c r="M7156" i="4"/>
  <c r="M7155" i="4"/>
  <c r="M7154" i="4"/>
  <c r="M7153" i="4"/>
  <c r="M7152" i="4"/>
  <c r="M7151" i="4"/>
  <c r="M7150" i="4"/>
  <c r="M7149" i="4"/>
  <c r="M7148" i="4"/>
  <c r="M7147" i="4"/>
  <c r="M7146" i="4"/>
  <c r="M7145" i="4"/>
  <c r="M7144" i="4"/>
  <c r="M7143" i="4"/>
  <c r="M7142" i="4"/>
  <c r="M7141" i="4"/>
  <c r="M7140" i="4"/>
  <c r="M7139" i="4"/>
  <c r="M7138" i="4"/>
  <c r="M7137" i="4"/>
  <c r="M7136" i="4"/>
  <c r="M7135" i="4"/>
  <c r="M7134" i="4"/>
  <c r="M7133" i="4"/>
  <c r="M7132" i="4"/>
  <c r="M7131" i="4"/>
  <c r="M7129" i="4"/>
  <c r="M7128" i="4"/>
  <c r="M7127" i="4"/>
  <c r="M7126" i="4"/>
  <c r="M7125" i="4"/>
  <c r="M7124" i="4"/>
  <c r="M7123" i="4"/>
  <c r="M7122" i="4"/>
  <c r="M7121" i="4"/>
  <c r="M7120" i="4"/>
  <c r="M7119" i="4"/>
  <c r="M7118" i="4"/>
  <c r="M7117" i="4"/>
  <c r="M7116" i="4"/>
  <c r="M7115" i="4"/>
  <c r="M7113" i="4"/>
  <c r="M7112" i="4"/>
  <c r="M7111" i="4"/>
  <c r="M7110" i="4"/>
  <c r="M7114" i="4"/>
  <c r="M7109" i="4"/>
  <c r="M7108" i="4"/>
  <c r="M7107" i="4"/>
  <c r="M7106" i="4"/>
  <c r="M7105" i="4"/>
  <c r="M7104" i="4"/>
  <c r="M7103" i="4"/>
  <c r="M7102" i="4"/>
  <c r="M7101" i="4"/>
  <c r="M7100" i="4"/>
  <c r="M7099" i="4"/>
  <c r="M7098" i="4"/>
  <c r="M7097" i="4"/>
  <c r="M7096" i="4"/>
  <c r="M7095" i="4"/>
  <c r="M7094" i="4"/>
  <c r="M7093" i="4"/>
  <c r="M7092" i="4"/>
  <c r="M7091" i="4"/>
  <c r="M7090" i="4"/>
  <c r="M7089" i="4"/>
  <c r="M7088" i="4"/>
  <c r="M7087" i="4"/>
  <c r="M7086" i="4"/>
  <c r="M7085" i="4"/>
  <c r="M7084" i="4"/>
  <c r="M7083" i="4"/>
  <c r="M7082" i="4"/>
  <c r="M7081" i="4"/>
  <c r="M7080" i="4"/>
  <c r="M7079" i="4"/>
  <c r="M7078" i="4"/>
  <c r="M7077" i="4"/>
  <c r="M7076" i="4"/>
  <c r="M7075" i="4"/>
  <c r="M7074" i="4"/>
  <c r="M7073" i="4"/>
  <c r="M7072" i="4"/>
  <c r="M7071" i="4"/>
  <c r="M7070" i="4"/>
  <c r="M7069" i="4"/>
  <c r="M7068" i="4"/>
  <c r="M7067" i="4"/>
  <c r="M7066" i="4"/>
  <c r="M7065" i="4"/>
  <c r="M7064" i="4"/>
  <c r="M7063" i="4"/>
  <c r="M7062" i="4"/>
  <c r="M7061" i="4"/>
  <c r="M7060" i="4"/>
  <c r="M7059" i="4"/>
  <c r="M7058" i="4"/>
  <c r="M7057" i="4"/>
  <c r="M7056" i="4"/>
  <c r="M7055" i="4"/>
  <c r="M7054" i="4"/>
  <c r="M7053" i="4"/>
  <c r="M7052" i="4"/>
  <c r="M7051" i="4"/>
  <c r="M7050" i="4"/>
  <c r="M7049" i="4"/>
  <c r="M7048" i="4"/>
  <c r="M7047" i="4"/>
  <c r="M7046" i="4"/>
  <c r="M7045" i="4"/>
  <c r="M7044" i="4"/>
  <c r="M7043" i="4"/>
  <c r="M7042" i="4"/>
  <c r="M7041" i="4"/>
  <c r="M7040" i="4"/>
  <c r="M7039" i="4"/>
  <c r="M7038" i="4"/>
  <c r="M7037" i="4"/>
  <c r="M7036" i="4"/>
  <c r="M7035" i="4"/>
  <c r="M7034" i="4"/>
  <c r="M7033" i="4"/>
  <c r="M7032" i="4"/>
  <c r="M7031" i="4"/>
  <c r="M7030" i="4"/>
  <c r="M7029" i="4"/>
  <c r="M7028" i="4"/>
  <c r="M7027" i="4"/>
  <c r="M7026" i="4"/>
  <c r="M7025" i="4"/>
  <c r="M7024" i="4"/>
  <c r="M7023" i="4"/>
  <c r="M7022" i="4"/>
  <c r="M7021" i="4"/>
  <c r="M7018" i="4"/>
  <c r="M7017" i="4"/>
  <c r="M7016" i="4"/>
  <c r="M7015" i="4"/>
  <c r="M7014" i="4"/>
  <c r="M7013" i="4"/>
  <c r="M7012" i="4"/>
  <c r="M7011" i="4"/>
  <c r="M7010" i="4"/>
  <c r="M7009" i="4"/>
  <c r="M7008" i="4"/>
  <c r="M7007" i="4"/>
  <c r="M7006" i="4"/>
  <c r="M7005" i="4"/>
  <c r="M7004" i="4"/>
  <c r="M7003" i="4"/>
  <c r="M7002" i="4"/>
  <c r="M7001" i="4"/>
  <c r="M7000" i="4"/>
  <c r="M6999" i="4"/>
  <c r="M6998" i="4"/>
  <c r="M6997" i="4"/>
  <c r="M6996" i="4"/>
  <c r="M6995" i="4"/>
  <c r="M6994" i="4"/>
  <c r="M6993" i="4"/>
  <c r="M6992" i="4"/>
  <c r="M6991" i="4"/>
  <c r="M6990" i="4"/>
  <c r="M6989" i="4"/>
  <c r="M6988" i="4"/>
  <c r="M6987" i="4"/>
  <c r="M6986" i="4"/>
  <c r="M6985" i="4"/>
  <c r="M6984" i="4"/>
  <c r="M6983" i="4"/>
  <c r="M6982" i="4"/>
  <c r="M6981" i="4"/>
  <c r="M6980" i="4"/>
  <c r="M6979" i="4"/>
  <c r="M6978" i="4"/>
  <c r="M6977" i="4"/>
  <c r="M6976" i="4"/>
  <c r="M6974" i="4"/>
  <c r="M6973" i="4"/>
  <c r="M6971" i="4"/>
  <c r="M6970" i="4"/>
  <c r="M6969" i="4"/>
  <c r="M6968" i="4"/>
  <c r="M6967" i="4"/>
  <c r="M6966" i="4"/>
  <c r="M6965" i="4"/>
  <c r="M6964" i="4"/>
  <c r="M6963" i="4"/>
  <c r="M6962" i="4"/>
  <c r="M6961" i="4"/>
  <c r="M6960" i="4"/>
  <c r="M6959" i="4"/>
  <c r="M6958" i="4"/>
  <c r="M6957" i="4"/>
  <c r="M6956" i="4"/>
  <c r="M6955" i="4"/>
  <c r="M6954" i="4"/>
  <c r="M6953" i="4"/>
  <c r="M6952" i="4"/>
  <c r="M6951" i="4"/>
  <c r="M6950" i="4"/>
  <c r="M6949" i="4"/>
  <c r="M6948" i="4"/>
  <c r="M6947" i="4"/>
  <c r="M6946" i="4"/>
  <c r="M6945" i="4"/>
  <c r="M6944" i="4"/>
  <c r="M6943" i="4"/>
  <c r="M6942" i="4"/>
  <c r="M6941" i="4"/>
  <c r="M6940" i="4"/>
  <c r="M6939" i="4"/>
  <c r="M6938" i="4"/>
  <c r="M6937" i="4"/>
  <c r="M6936" i="4"/>
  <c r="M6935" i="4"/>
  <c r="M6934" i="4"/>
  <c r="M6933" i="4"/>
  <c r="M6932" i="4"/>
  <c r="M6931" i="4"/>
  <c r="M6930" i="4"/>
  <c r="M6929" i="4"/>
  <c r="M6928" i="4"/>
  <c r="M6927" i="4"/>
  <c r="M6926" i="4"/>
  <c r="M6925" i="4"/>
  <c r="M6924" i="4"/>
  <c r="M6923" i="4"/>
  <c r="M6922" i="4"/>
  <c r="M6921" i="4"/>
  <c r="M6920" i="4"/>
  <c r="M6919" i="4"/>
  <c r="M6918" i="4"/>
  <c r="M6917" i="4"/>
  <c r="M6916" i="4"/>
  <c r="M6915" i="4"/>
  <c r="M6914" i="4"/>
  <c r="M6913" i="4"/>
  <c r="M6912" i="4"/>
  <c r="M6911" i="4"/>
  <c r="M6910" i="4"/>
  <c r="M6909" i="4"/>
  <c r="M6908" i="4"/>
  <c r="M6907" i="4"/>
  <c r="M6906" i="4"/>
  <c r="M6905" i="4"/>
  <c r="M6904" i="4"/>
  <c r="M6903" i="4"/>
  <c r="M6902" i="4"/>
  <c r="M6901" i="4"/>
  <c r="M6900" i="4"/>
  <c r="M6899" i="4"/>
  <c r="M6898" i="4"/>
  <c r="M6897" i="4"/>
  <c r="M6896" i="4"/>
  <c r="M6895" i="4"/>
  <c r="M6894" i="4"/>
  <c r="M6893" i="4"/>
  <c r="M6892" i="4"/>
  <c r="M6891" i="4"/>
  <c r="M6890" i="4"/>
  <c r="M6889" i="4"/>
  <c r="M6888" i="4"/>
  <c r="M6887" i="4"/>
  <c r="M6886" i="4"/>
  <c r="M6885" i="4"/>
  <c r="M6884" i="4"/>
  <c r="M6883" i="4"/>
  <c r="M6882" i="4"/>
  <c r="M6881" i="4"/>
  <c r="M6880" i="4"/>
  <c r="M6879" i="4"/>
  <c r="M6878" i="4"/>
  <c r="M6877" i="4"/>
  <c r="M6876" i="4"/>
  <c r="M6875" i="4"/>
  <c r="M6874" i="4"/>
  <c r="M6873" i="4"/>
  <c r="M6872" i="4"/>
  <c r="M6871" i="4"/>
  <c r="M6870" i="4"/>
  <c r="M6869" i="4"/>
  <c r="M6868" i="4"/>
  <c r="M6867" i="4"/>
  <c r="M6866" i="4"/>
  <c r="M6865" i="4"/>
  <c r="M6864" i="4"/>
  <c r="M6863" i="4"/>
  <c r="M6862" i="4"/>
  <c r="M6861" i="4"/>
  <c r="M6860" i="4"/>
  <c r="M6859" i="4"/>
  <c r="M6858" i="4"/>
  <c r="M6857" i="4"/>
  <c r="M6856" i="4"/>
  <c r="M6855" i="4"/>
  <c r="M6854" i="4"/>
  <c r="M6853" i="4"/>
  <c r="M6852" i="4"/>
  <c r="M6851" i="4"/>
  <c r="M6850" i="4"/>
  <c r="M6849" i="4"/>
  <c r="M6848" i="4"/>
  <c r="M6847" i="4"/>
  <c r="M6846" i="4"/>
  <c r="M6845" i="4"/>
  <c r="M6844" i="4"/>
  <c r="M6843" i="4"/>
  <c r="M6842" i="4"/>
  <c r="M6841" i="4"/>
  <c r="M6840" i="4"/>
  <c r="M6839" i="4"/>
  <c r="M6838" i="4"/>
  <c r="M6837" i="4"/>
  <c r="M6836" i="4"/>
  <c r="M6835" i="4"/>
  <c r="M6834" i="4"/>
  <c r="M6833" i="4"/>
  <c r="M6832" i="4"/>
  <c r="M6831" i="4"/>
  <c r="M6830" i="4"/>
  <c r="M6829" i="4"/>
  <c r="M6828" i="4"/>
  <c r="M6827" i="4"/>
  <c r="M6826" i="4"/>
  <c r="M6825" i="4"/>
  <c r="M6824" i="4"/>
  <c r="M6823" i="4"/>
  <c r="M6822" i="4"/>
  <c r="M6821" i="4"/>
  <c r="M6820" i="4"/>
  <c r="M6819" i="4"/>
  <c r="M6818" i="4"/>
  <c r="M6817" i="4"/>
  <c r="M6816" i="4"/>
  <c r="M6815" i="4"/>
  <c r="M6814" i="4"/>
  <c r="M6813" i="4"/>
  <c r="M6812" i="4"/>
  <c r="M6811" i="4"/>
  <c r="M6810" i="4"/>
  <c r="M6809" i="4"/>
  <c r="M6808" i="4"/>
  <c r="M6807" i="4"/>
  <c r="M6806" i="4"/>
  <c r="M6805" i="4"/>
  <c r="M6804" i="4"/>
  <c r="M6803" i="4"/>
  <c r="M6802" i="4"/>
  <c r="M6801" i="4"/>
  <c r="M6800" i="4"/>
  <c r="M6799" i="4"/>
  <c r="M6798" i="4"/>
  <c r="M6797" i="4"/>
  <c r="M6796" i="4"/>
  <c r="M6795" i="4"/>
  <c r="M6794" i="4"/>
  <c r="M6793" i="4"/>
  <c r="M6792" i="4"/>
  <c r="M6791" i="4"/>
  <c r="M6790" i="4"/>
  <c r="M6789" i="4"/>
  <c r="M6788" i="4"/>
  <c r="M6787" i="4"/>
  <c r="M6786" i="4"/>
  <c r="M6785" i="4"/>
  <c r="M6784" i="4"/>
  <c r="M6783" i="4"/>
  <c r="M6782" i="4"/>
  <c r="M6781" i="4"/>
  <c r="M6780" i="4"/>
  <c r="M6779" i="4"/>
  <c r="M6778" i="4"/>
  <c r="M6777" i="4"/>
  <c r="M6776" i="4"/>
  <c r="M6775" i="4"/>
  <c r="M6774" i="4"/>
  <c r="M6773" i="4"/>
  <c r="M6772" i="4"/>
  <c r="M6771" i="4"/>
  <c r="M6770" i="4"/>
  <c r="M6769" i="4"/>
  <c r="M6768" i="4"/>
  <c r="M6767" i="4"/>
  <c r="M6766" i="4"/>
  <c r="M6765" i="4"/>
  <c r="M6764" i="4"/>
  <c r="M6763" i="4"/>
  <c r="M6762" i="4"/>
  <c r="M6761" i="4"/>
  <c r="M6760" i="4"/>
  <c r="M6759" i="4"/>
  <c r="M6758" i="4"/>
  <c r="M6757" i="4"/>
  <c r="M6756" i="4"/>
  <c r="M6755" i="4"/>
  <c r="M6754" i="4"/>
  <c r="M6753" i="4"/>
  <c r="M6752" i="4"/>
  <c r="M6751" i="4"/>
  <c r="M6750" i="4"/>
  <c r="M6749" i="4"/>
  <c r="M6748" i="4"/>
  <c r="M6747" i="4"/>
  <c r="M6746" i="4"/>
  <c r="M6745" i="4"/>
  <c r="M6744" i="4"/>
  <c r="M6743" i="4"/>
  <c r="M6742" i="4"/>
  <c r="M6741" i="4"/>
  <c r="M6740" i="4"/>
  <c r="M6739" i="4"/>
  <c r="M6738" i="4"/>
  <c r="M6737" i="4"/>
  <c r="M6736" i="4"/>
  <c r="M6735" i="4"/>
  <c r="M6734" i="4"/>
  <c r="M6733" i="4"/>
  <c r="M6732" i="4"/>
  <c r="M6731" i="4"/>
  <c r="M6730" i="4"/>
  <c r="M6729" i="4"/>
  <c r="M6728" i="4"/>
  <c r="M6727" i="4"/>
  <c r="M6726" i="4"/>
  <c r="M6725" i="4"/>
  <c r="M6724" i="4"/>
  <c r="M6723" i="4"/>
  <c r="M6722" i="4"/>
  <c r="M6721" i="4"/>
  <c r="M6720" i="4"/>
  <c r="M6719" i="4"/>
  <c r="M6718" i="4"/>
  <c r="M6717" i="4"/>
  <c r="M6716" i="4"/>
  <c r="M6715" i="4"/>
  <c r="M6714" i="4"/>
  <c r="M6713" i="4"/>
  <c r="M6712" i="4"/>
  <c r="M6711" i="4"/>
  <c r="M6710" i="4"/>
  <c r="M6709" i="4"/>
  <c r="M6708" i="4"/>
  <c r="M6707" i="4"/>
  <c r="M6706" i="4"/>
  <c r="M6705" i="4"/>
  <c r="M6704" i="4"/>
  <c r="M6703" i="4"/>
  <c r="M6702" i="4"/>
  <c r="M6701" i="4"/>
  <c r="M6700" i="4"/>
  <c r="M6699" i="4"/>
  <c r="M6698" i="4"/>
  <c r="M6697" i="4"/>
  <c r="M6696" i="4"/>
  <c r="M6695" i="4"/>
  <c r="M6694" i="4"/>
  <c r="M6693" i="4"/>
  <c r="M6692" i="4"/>
  <c r="M6691" i="4"/>
  <c r="M6690" i="4"/>
  <c r="M6689" i="4"/>
  <c r="M6688" i="4"/>
  <c r="M6687" i="4"/>
  <c r="M6686" i="4"/>
  <c r="M6685" i="4"/>
  <c r="M6684" i="4"/>
  <c r="M6683" i="4"/>
  <c r="M6682" i="4"/>
  <c r="M6681" i="4"/>
  <c r="M6680" i="4"/>
  <c r="M6679" i="4"/>
  <c r="M6678" i="4"/>
  <c r="M6677" i="4"/>
  <c r="M6676" i="4"/>
  <c r="M6675" i="4"/>
  <c r="M6674" i="4"/>
  <c r="M6673" i="4"/>
  <c r="M6672" i="4"/>
  <c r="M6671" i="4"/>
  <c r="M6670" i="4"/>
  <c r="M6669" i="4"/>
  <c r="M6668" i="4"/>
  <c r="M6667" i="4"/>
  <c r="M6666" i="4"/>
  <c r="M6665" i="4"/>
  <c r="M6664" i="4"/>
  <c r="M6663" i="4"/>
  <c r="M6662" i="4"/>
  <c r="M6661" i="4"/>
  <c r="M6660" i="4"/>
  <c r="M6659" i="4"/>
  <c r="M6658" i="4"/>
  <c r="M6657" i="4"/>
  <c r="M6656" i="4"/>
  <c r="M6655" i="4"/>
  <c r="M6654" i="4"/>
  <c r="M6653" i="4"/>
  <c r="M6652" i="4"/>
  <c r="M6651" i="4"/>
  <c r="M6650" i="4"/>
  <c r="M6649" i="4"/>
  <c r="M6648" i="4"/>
  <c r="M6647" i="4"/>
  <c r="M6646" i="4"/>
  <c r="M6645" i="4"/>
  <c r="M6644" i="4"/>
  <c r="M6643" i="4"/>
  <c r="M6642" i="4"/>
  <c r="M6641" i="4"/>
  <c r="M6640" i="4"/>
  <c r="M6639" i="4"/>
  <c r="M6638" i="4"/>
  <c r="M6637" i="4"/>
  <c r="M6636" i="4"/>
  <c r="M6635" i="4"/>
  <c r="M6634" i="4"/>
  <c r="M6633" i="4"/>
  <c r="M6632" i="4"/>
  <c r="M6631" i="4"/>
  <c r="M6630" i="4"/>
  <c r="M6629" i="4"/>
  <c r="M6628" i="4"/>
  <c r="M6627" i="4"/>
  <c r="M6626" i="4"/>
  <c r="M6625" i="4"/>
  <c r="M6624" i="4"/>
  <c r="M6623" i="4"/>
  <c r="M6622" i="4"/>
  <c r="M6621" i="4"/>
  <c r="M6620" i="4"/>
  <c r="M6619" i="4"/>
  <c r="M6618" i="4"/>
  <c r="M6617" i="4"/>
  <c r="M6616" i="4"/>
  <c r="M6615" i="4"/>
  <c r="M6614" i="4"/>
  <c r="M6613" i="4"/>
  <c r="M6612" i="4"/>
  <c r="M6611" i="4"/>
  <c r="M6610" i="4"/>
  <c r="M6609" i="4"/>
  <c r="M6608" i="4"/>
  <c r="M6607" i="4"/>
  <c r="M6606" i="4"/>
  <c r="M6605" i="4"/>
  <c r="M6604" i="4"/>
  <c r="M6603" i="4"/>
  <c r="M6602" i="4"/>
  <c r="M6601" i="4"/>
  <c r="M6600" i="4"/>
  <c r="M6599" i="4"/>
  <c r="M6598" i="4"/>
  <c r="M6597" i="4"/>
  <c r="M6596" i="4"/>
  <c r="M6595" i="4"/>
  <c r="M6594" i="4"/>
  <c r="M6593" i="4"/>
  <c r="M6592" i="4"/>
  <c r="M6591" i="4"/>
  <c r="M6590" i="4"/>
  <c r="M6589" i="4"/>
  <c r="M6588" i="4"/>
  <c r="M6587" i="4"/>
  <c r="M6586" i="4"/>
  <c r="M6585" i="4"/>
  <c r="M6584" i="4"/>
  <c r="M6583" i="4"/>
  <c r="M6582" i="4"/>
  <c r="M6581" i="4"/>
  <c r="M6580" i="4"/>
  <c r="M6579" i="4"/>
  <c r="M6578" i="4"/>
  <c r="M6577" i="4"/>
  <c r="M6576" i="4"/>
  <c r="M6575" i="4"/>
  <c r="M6574" i="4"/>
  <c r="M6573" i="4"/>
  <c r="M6572" i="4"/>
  <c r="M6571" i="4"/>
  <c r="M6570" i="4"/>
  <c r="M6569" i="4"/>
  <c r="M6568" i="4"/>
  <c r="M6567" i="4"/>
  <c r="M6566" i="4"/>
  <c r="M6565" i="4"/>
  <c r="M6564" i="4"/>
  <c r="M6563" i="4"/>
  <c r="M6562" i="4"/>
  <c r="M6561" i="4"/>
  <c r="M6560" i="4"/>
  <c r="M6559" i="4"/>
  <c r="M6558" i="4"/>
  <c r="M6557" i="4"/>
  <c r="M6556" i="4"/>
  <c r="M6555" i="4"/>
  <c r="M6554" i="4"/>
  <c r="M6553" i="4"/>
  <c r="M6552" i="4"/>
  <c r="M6551" i="4"/>
  <c r="M6550" i="4"/>
  <c r="M6549" i="4"/>
  <c r="M6548" i="4"/>
  <c r="M6547" i="4"/>
  <c r="M6546" i="4"/>
  <c r="M6545" i="4"/>
  <c r="M6544" i="4"/>
  <c r="M6543" i="4"/>
  <c r="M6542" i="4"/>
  <c r="M6541" i="4"/>
  <c r="M6540" i="4"/>
  <c r="M6539" i="4"/>
  <c r="M6538" i="4"/>
  <c r="M6537" i="4"/>
  <c r="M6536" i="4"/>
  <c r="M6535" i="4"/>
  <c r="M6534" i="4"/>
  <c r="M6533" i="4"/>
  <c r="M6532" i="4"/>
  <c r="M6531" i="4"/>
  <c r="M6530" i="4"/>
  <c r="M6529" i="4"/>
  <c r="M6528" i="4"/>
  <c r="M6527" i="4"/>
  <c r="M6526" i="4"/>
  <c r="M6525" i="4"/>
  <c r="M6524" i="4"/>
  <c r="M6523" i="4"/>
  <c r="M6522" i="4"/>
  <c r="M6521" i="4"/>
  <c r="M6520" i="4"/>
  <c r="M6519" i="4"/>
  <c r="M6518" i="4"/>
  <c r="M6517" i="4"/>
  <c r="M6516" i="4"/>
  <c r="M6515" i="4"/>
  <c r="M6514" i="4"/>
  <c r="M6513" i="4"/>
  <c r="M6512" i="4"/>
  <c r="M6511" i="4"/>
  <c r="M6510" i="4"/>
  <c r="M6509" i="4"/>
  <c r="M6508" i="4"/>
  <c r="M6507" i="4"/>
  <c r="M6506" i="4"/>
  <c r="M6505" i="4"/>
  <c r="M6504" i="4"/>
  <c r="M6503" i="4"/>
  <c r="M6502" i="4"/>
  <c r="M6501" i="4"/>
  <c r="M6500" i="4"/>
  <c r="M6499" i="4"/>
  <c r="M6498" i="4"/>
  <c r="M6497" i="4"/>
  <c r="M6496" i="4"/>
  <c r="M6495" i="4"/>
  <c r="M6494" i="4"/>
  <c r="M6493" i="4"/>
  <c r="M6492" i="4"/>
  <c r="M6491" i="4"/>
  <c r="M6490" i="4"/>
  <c r="M6489" i="4"/>
  <c r="M6488" i="4"/>
  <c r="M6487" i="4"/>
  <c r="M6486" i="4"/>
  <c r="M6485" i="4"/>
  <c r="M6484" i="4"/>
  <c r="M6483" i="4"/>
  <c r="M6482" i="4"/>
  <c r="M6481" i="4"/>
  <c r="M6480" i="4"/>
  <c r="M6479" i="4"/>
  <c r="M6478" i="4"/>
  <c r="M6477" i="4"/>
  <c r="M6476" i="4"/>
  <c r="M6475" i="4"/>
  <c r="M6474" i="4"/>
  <c r="M6473" i="4"/>
  <c r="M6472" i="4"/>
  <c r="M6471" i="4"/>
  <c r="M6470" i="4"/>
  <c r="M6469" i="4"/>
  <c r="M6468" i="4"/>
  <c r="M6467" i="4"/>
  <c r="M6466" i="4"/>
  <c r="M6465" i="4"/>
  <c r="M6464" i="4"/>
  <c r="M6463" i="4"/>
  <c r="M6462" i="4"/>
  <c r="M6461" i="4"/>
  <c r="M6460" i="4"/>
  <c r="M6459" i="4"/>
  <c r="M6458" i="4"/>
  <c r="M6457" i="4"/>
  <c r="M6456" i="4"/>
  <c r="M6455" i="4"/>
  <c r="M6454" i="4"/>
  <c r="M6453" i="4"/>
  <c r="M6452" i="4"/>
  <c r="M6451" i="4"/>
  <c r="M6450" i="4"/>
  <c r="M6449" i="4"/>
  <c r="M6448" i="4"/>
  <c r="M6447" i="4"/>
  <c r="M6446" i="4"/>
  <c r="M6445" i="4"/>
  <c r="M6444" i="4"/>
  <c r="M6443" i="4"/>
  <c r="M6442" i="4"/>
  <c r="M6441" i="4"/>
  <c r="M6440" i="4"/>
  <c r="M6439" i="4"/>
  <c r="M6438" i="4"/>
  <c r="M6437" i="4"/>
  <c r="M6436" i="4"/>
  <c r="M6435" i="4"/>
  <c r="M6434" i="4"/>
  <c r="M6433" i="4"/>
  <c r="M6432" i="4"/>
  <c r="M6431" i="4"/>
  <c r="M6430" i="4"/>
  <c r="M6429" i="4"/>
  <c r="M6428" i="4"/>
  <c r="M6427" i="4"/>
  <c r="M6426" i="4"/>
  <c r="M6425" i="4"/>
  <c r="M6424" i="4"/>
  <c r="M6423" i="4"/>
  <c r="M6422" i="4"/>
  <c r="M6421" i="4"/>
  <c r="M6420" i="4"/>
  <c r="M6419" i="4"/>
  <c r="M6418" i="4"/>
  <c r="M6417" i="4"/>
  <c r="M6416" i="4"/>
  <c r="M6415" i="4"/>
  <c r="M6414" i="4"/>
  <c r="M6413" i="4"/>
  <c r="M6412" i="4"/>
  <c r="M6411" i="4"/>
  <c r="M6410" i="4"/>
  <c r="M6409" i="4"/>
  <c r="M6408" i="4"/>
  <c r="M6407" i="4"/>
  <c r="M6406" i="4"/>
  <c r="M6405" i="4"/>
  <c r="M6404" i="4"/>
  <c r="M6403" i="4"/>
  <c r="M6402" i="4"/>
  <c r="M6401" i="4"/>
  <c r="M6400" i="4"/>
  <c r="M6399" i="4"/>
  <c r="M6398" i="4"/>
  <c r="M6397" i="4"/>
  <c r="M6396" i="4"/>
  <c r="M6395" i="4"/>
  <c r="M6394" i="4"/>
  <c r="M6393" i="4"/>
  <c r="M6392" i="4"/>
  <c r="M6391" i="4"/>
  <c r="M6390" i="4"/>
  <c r="M6389" i="4"/>
  <c r="M6388" i="4"/>
  <c r="M6387" i="4"/>
  <c r="M6386" i="4"/>
  <c r="M6385" i="4"/>
  <c r="M6384" i="4"/>
  <c r="M6383" i="4"/>
  <c r="M6382" i="4"/>
  <c r="M6381" i="4"/>
  <c r="M6380" i="4"/>
  <c r="M6379" i="4"/>
  <c r="M6378" i="4"/>
  <c r="M6377" i="4"/>
  <c r="M6376" i="4"/>
  <c r="M6375" i="4"/>
  <c r="M6374" i="4"/>
  <c r="M6373" i="4"/>
  <c r="M6372" i="4"/>
  <c r="M6371" i="4"/>
  <c r="M6370" i="4"/>
  <c r="M6369" i="4"/>
  <c r="M6368" i="4"/>
  <c r="M6367" i="4"/>
  <c r="M6366" i="4"/>
  <c r="M6365" i="4"/>
  <c r="M6364" i="4"/>
  <c r="M6363" i="4"/>
  <c r="M6362" i="4"/>
  <c r="M6361" i="4"/>
  <c r="M6360" i="4"/>
  <c r="M6359" i="4"/>
  <c r="M6358" i="4"/>
  <c r="M6357" i="4"/>
  <c r="M6356" i="4"/>
  <c r="M6355" i="4"/>
  <c r="M6354" i="4"/>
  <c r="M6353" i="4"/>
  <c r="M6352" i="4"/>
  <c r="M6351" i="4"/>
  <c r="M6350" i="4"/>
  <c r="M6349" i="4"/>
  <c r="M6348" i="4"/>
  <c r="M6347" i="4"/>
  <c r="M6346" i="4"/>
  <c r="M6345" i="4"/>
  <c r="M6344" i="4"/>
  <c r="M6343" i="4"/>
  <c r="M6342" i="4"/>
  <c r="M6341" i="4"/>
  <c r="M6340" i="4"/>
  <c r="M6339" i="4"/>
  <c r="M6338" i="4"/>
  <c r="M6337" i="4"/>
  <c r="M6336" i="4"/>
  <c r="M6335" i="4"/>
  <c r="M6334" i="4"/>
  <c r="M6333" i="4"/>
  <c r="M6332" i="4"/>
  <c r="M6331" i="4"/>
  <c r="M6330" i="4"/>
  <c r="M6329" i="4"/>
  <c r="M6328" i="4"/>
  <c r="M6327" i="4"/>
  <c r="M6326" i="4"/>
  <c r="M6325" i="4"/>
  <c r="M6323" i="4"/>
  <c r="M6322" i="4"/>
  <c r="M6321" i="4"/>
  <c r="M6320" i="4"/>
  <c r="M6319" i="4"/>
  <c r="M6318" i="4"/>
  <c r="M6317" i="4"/>
  <c r="M6316" i="4"/>
  <c r="M6315" i="4"/>
  <c r="M6314" i="4"/>
  <c r="M6313" i="4"/>
  <c r="M6312" i="4"/>
  <c r="M6311" i="4"/>
  <c r="M6310" i="4"/>
  <c r="M6309" i="4"/>
  <c r="M6308" i="4"/>
  <c r="M6307" i="4"/>
  <c r="M6306" i="4"/>
  <c r="M6305" i="4"/>
  <c r="M6304" i="4"/>
  <c r="M6303" i="4"/>
  <c r="M6302" i="4"/>
  <c r="M6301" i="4"/>
  <c r="M6300" i="4"/>
  <c r="M6299" i="4"/>
  <c r="M6298" i="4"/>
  <c r="M6297" i="4"/>
  <c r="M6296" i="4"/>
  <c r="M6295" i="4"/>
  <c r="M6294" i="4"/>
  <c r="M6293" i="4"/>
  <c r="M6292" i="4"/>
  <c r="M6291" i="4"/>
  <c r="M6290" i="4"/>
  <c r="M6289" i="4"/>
  <c r="M6288" i="4"/>
  <c r="M6287" i="4"/>
  <c r="M6286" i="4"/>
  <c r="M6285" i="4"/>
  <c r="M6284" i="4"/>
  <c r="M6283" i="4"/>
  <c r="M6282" i="4"/>
  <c r="M6281" i="4"/>
  <c r="M6280" i="4"/>
  <c r="M6279" i="4"/>
  <c r="M6278" i="4"/>
  <c r="M6277" i="4"/>
  <c r="M6276" i="4"/>
  <c r="M6275" i="4"/>
  <c r="M6274" i="4"/>
  <c r="M6273" i="4"/>
  <c r="M6272" i="4"/>
  <c r="M6271" i="4"/>
  <c r="M6270" i="4"/>
  <c r="M6269" i="4"/>
  <c r="M6268" i="4"/>
  <c r="M6267" i="4"/>
  <c r="M6266" i="4"/>
  <c r="M6265" i="4"/>
  <c r="M6264" i="4"/>
  <c r="M6263" i="4"/>
  <c r="M6262" i="4"/>
  <c r="M6261" i="4"/>
  <c r="M6260" i="4"/>
  <c r="M6259" i="4"/>
  <c r="M6258" i="4"/>
  <c r="M6257" i="4"/>
  <c r="M6256" i="4"/>
  <c r="M6255" i="4"/>
  <c r="M6254" i="4"/>
  <c r="M6253" i="4"/>
  <c r="M6252" i="4"/>
  <c r="M6251" i="4"/>
  <c r="M6250" i="4"/>
  <c r="M6249" i="4"/>
  <c r="M6248" i="4"/>
  <c r="M6247" i="4"/>
  <c r="M6246" i="4"/>
  <c r="M6245" i="4"/>
  <c r="M6244" i="4"/>
  <c r="M6243" i="4"/>
  <c r="M6242" i="4"/>
  <c r="M6241" i="4"/>
  <c r="M6240" i="4"/>
  <c r="M6239" i="4"/>
  <c r="M6238" i="4"/>
  <c r="M6237" i="4"/>
  <c r="M6236" i="4"/>
  <c r="M6235" i="4"/>
  <c r="M6234" i="4"/>
  <c r="M6233" i="4"/>
  <c r="M6232" i="4"/>
  <c r="M6231" i="4"/>
  <c r="M6230" i="4"/>
  <c r="M6229" i="4"/>
  <c r="M6228" i="4"/>
  <c r="M6227" i="4"/>
  <c r="M6226" i="4"/>
  <c r="M6225" i="4"/>
  <c r="M6224" i="4"/>
  <c r="M6223" i="4"/>
  <c r="M6222" i="4"/>
  <c r="M6221" i="4"/>
  <c r="M6220" i="4"/>
  <c r="M6219" i="4"/>
  <c r="M6218" i="4"/>
  <c r="M6217" i="4"/>
  <c r="M6216" i="4"/>
  <c r="M6215" i="4"/>
  <c r="M6214" i="4"/>
  <c r="M6213" i="4"/>
  <c r="M6212" i="4"/>
  <c r="M6211" i="4"/>
  <c r="M6210" i="4"/>
  <c r="M6209" i="4"/>
  <c r="M6208" i="4"/>
  <c r="M6207" i="4"/>
  <c r="M6206" i="4"/>
  <c r="M6205" i="4"/>
  <c r="M6204" i="4"/>
  <c r="M6203" i="4"/>
  <c r="M6202" i="4"/>
  <c r="M6201" i="4"/>
  <c r="M6200" i="4"/>
  <c r="M6199" i="4"/>
  <c r="M6198" i="4"/>
  <c r="M6197" i="4"/>
  <c r="M6196" i="4"/>
  <c r="M6195" i="4"/>
  <c r="M6194" i="4"/>
  <c r="M6193" i="4"/>
  <c r="M6192" i="4"/>
  <c r="M6191" i="4"/>
  <c r="M6190" i="4"/>
  <c r="M6189" i="4"/>
  <c r="M6188" i="4"/>
  <c r="M6187" i="4"/>
  <c r="M6186" i="4"/>
  <c r="M6185" i="4"/>
  <c r="M6184" i="4"/>
  <c r="M6183" i="4"/>
  <c r="M6182" i="4"/>
  <c r="M6181" i="4"/>
  <c r="M6180" i="4"/>
  <c r="M6179" i="4"/>
  <c r="M6178" i="4"/>
  <c r="M6177" i="4"/>
  <c r="M6176" i="4"/>
  <c r="M6175" i="4"/>
  <c r="M6174" i="4"/>
  <c r="M6173" i="4"/>
  <c r="M6172" i="4"/>
  <c r="M6171" i="4"/>
  <c r="M6170" i="4"/>
  <c r="M6169" i="4"/>
  <c r="M6168" i="4"/>
  <c r="M6167" i="4"/>
  <c r="M6166" i="4"/>
  <c r="M6165" i="4"/>
  <c r="M6164" i="4"/>
  <c r="M6163" i="4"/>
  <c r="M6162" i="4"/>
  <c r="M6161" i="4"/>
  <c r="M6160" i="4"/>
  <c r="M6159" i="4"/>
  <c r="M6158" i="4"/>
  <c r="M6157" i="4"/>
  <c r="M6156" i="4"/>
  <c r="M6155" i="4"/>
  <c r="M6154" i="4"/>
  <c r="M6153" i="4"/>
  <c r="M6152" i="4"/>
  <c r="M6151" i="4"/>
  <c r="M6150" i="4"/>
  <c r="M6149" i="4"/>
  <c r="M6148" i="4"/>
  <c r="M6147" i="4"/>
  <c r="M6146" i="4"/>
  <c r="M6145" i="4"/>
  <c r="M6144" i="4"/>
  <c r="M6143" i="4"/>
  <c r="M6142" i="4"/>
  <c r="M6141" i="4"/>
  <c r="M6140" i="4"/>
  <c r="M6139" i="4"/>
  <c r="M6138" i="4"/>
  <c r="M6137" i="4"/>
  <c r="M6136" i="4"/>
  <c r="M6135" i="4"/>
  <c r="M6134" i="4"/>
  <c r="M6133" i="4"/>
  <c r="M6132" i="4"/>
  <c r="M6131" i="4"/>
  <c r="M6130" i="4"/>
  <c r="M6129" i="4"/>
  <c r="M6128" i="4"/>
  <c r="M6127" i="4"/>
  <c r="M6126" i="4"/>
  <c r="M6125" i="4"/>
  <c r="M6124" i="4"/>
  <c r="M6123" i="4"/>
  <c r="M6122" i="4"/>
  <c r="M6121" i="4"/>
  <c r="M6120" i="4"/>
  <c r="M6119" i="4"/>
  <c r="M6118" i="4"/>
  <c r="M6117" i="4"/>
  <c r="M6116" i="4"/>
  <c r="M6115" i="4"/>
  <c r="M6114" i="4"/>
  <c r="M6113" i="4"/>
  <c r="M6112" i="4"/>
  <c r="M6111" i="4"/>
  <c r="M6110" i="4"/>
  <c r="M6109" i="4"/>
  <c r="M6108" i="4"/>
  <c r="M6107" i="4"/>
  <c r="M6106" i="4"/>
  <c r="M6105" i="4"/>
  <c r="M6104" i="4"/>
  <c r="M6103" i="4"/>
  <c r="M6102" i="4"/>
  <c r="M6101" i="4"/>
  <c r="M6100" i="4"/>
  <c r="M6099" i="4"/>
  <c r="M6098" i="4"/>
  <c r="M6097" i="4"/>
  <c r="M6096" i="4"/>
  <c r="M6095" i="4"/>
  <c r="M6094" i="4"/>
  <c r="M6093" i="4"/>
  <c r="M6092" i="4"/>
  <c r="M6091" i="4"/>
  <c r="M6090" i="4"/>
  <c r="M6089" i="4"/>
  <c r="M6088" i="4"/>
  <c r="M6087" i="4"/>
  <c r="M6086" i="4"/>
  <c r="M6085" i="4"/>
  <c r="M6084" i="4"/>
  <c r="M6083" i="4"/>
  <c r="M6082" i="4"/>
  <c r="M6081" i="4"/>
  <c r="M6080" i="4"/>
  <c r="M6079" i="4"/>
  <c r="M6078" i="4"/>
  <c r="M6077" i="4"/>
  <c r="M6076" i="4"/>
  <c r="M6075" i="4"/>
  <c r="M6074" i="4"/>
  <c r="M6073" i="4"/>
  <c r="M6072" i="4"/>
  <c r="M6071" i="4"/>
  <c r="M6070" i="4"/>
  <c r="M6069" i="4"/>
  <c r="M6068" i="4"/>
  <c r="M6067" i="4"/>
  <c r="M6066" i="4"/>
  <c r="M6065" i="4"/>
  <c r="M6064" i="4"/>
  <c r="M6063" i="4"/>
  <c r="M6062" i="4"/>
  <c r="M6061" i="4"/>
  <c r="M6060" i="4"/>
  <c r="M6059" i="4"/>
  <c r="M6058" i="4"/>
  <c r="M6057" i="4"/>
  <c r="M6056" i="4"/>
  <c r="M6055" i="4"/>
  <c r="M6054" i="4"/>
  <c r="M6053" i="4"/>
  <c r="M6052" i="4"/>
  <c r="M6051" i="4"/>
  <c r="M6050" i="4"/>
  <c r="M6049" i="4"/>
  <c r="M6048" i="4"/>
  <c r="M6047" i="4"/>
  <c r="M6046" i="4"/>
  <c r="M6045" i="4"/>
  <c r="M6044" i="4"/>
  <c r="M6043" i="4"/>
  <c r="M6042" i="4"/>
  <c r="M6041" i="4"/>
  <c r="M6040" i="4"/>
  <c r="M6039" i="4"/>
  <c r="M6038" i="4"/>
  <c r="M6037" i="4"/>
  <c r="M6036" i="4"/>
  <c r="M6035" i="4"/>
  <c r="M6034" i="4"/>
  <c r="M6033" i="4"/>
  <c r="M6032" i="4"/>
  <c r="M6031" i="4"/>
  <c r="M6030" i="4"/>
  <c r="M6029" i="4"/>
  <c r="M6028" i="4"/>
  <c r="M6027" i="4"/>
  <c r="M6026" i="4"/>
  <c r="M6025" i="4"/>
  <c r="M6024" i="4"/>
  <c r="M6023" i="4"/>
  <c r="M6022" i="4"/>
  <c r="M6021" i="4"/>
  <c r="M6020" i="4"/>
  <c r="M6019" i="4"/>
  <c r="M6018" i="4"/>
  <c r="M6017" i="4"/>
  <c r="M6016" i="4"/>
  <c r="M6015" i="4"/>
  <c r="M6014" i="4"/>
  <c r="M6013" i="4"/>
  <c r="M6012" i="4"/>
  <c r="M6011" i="4"/>
  <c r="M6010" i="4"/>
  <c r="M6009" i="4"/>
  <c r="M6008" i="4"/>
  <c r="M6007" i="4"/>
  <c r="M6006" i="4"/>
  <c r="M6005" i="4"/>
  <c r="M6004" i="4"/>
  <c r="M6003" i="4"/>
  <c r="M6002" i="4"/>
  <c r="M6001" i="4"/>
  <c r="M6000" i="4"/>
  <c r="M5999" i="4"/>
  <c r="M5998" i="4"/>
  <c r="M5997" i="4"/>
  <c r="M5996" i="4"/>
  <c r="M5995" i="4"/>
  <c r="M5994" i="4"/>
  <c r="M5993" i="4"/>
  <c r="M5992" i="4"/>
  <c r="M5991" i="4"/>
  <c r="M5990" i="4"/>
  <c r="M5989" i="4"/>
  <c r="M5988" i="4"/>
  <c r="M5987" i="4"/>
  <c r="M5986" i="4"/>
  <c r="M5985" i="4"/>
  <c r="M5984" i="4"/>
  <c r="M5983" i="4"/>
  <c r="M5982" i="4"/>
  <c r="M5981" i="4"/>
  <c r="M5980" i="4"/>
  <c r="M5979" i="4"/>
  <c r="M5978" i="4"/>
  <c r="M5977" i="4"/>
  <c r="M5976" i="4"/>
  <c r="M5975" i="4"/>
  <c r="M5974" i="4"/>
  <c r="M5973" i="4"/>
  <c r="M5972" i="4"/>
  <c r="M5971" i="4"/>
  <c r="M5970" i="4"/>
  <c r="M5969" i="4"/>
  <c r="M5968" i="4"/>
  <c r="M5967" i="4"/>
  <c r="M5966" i="4"/>
  <c r="M5965" i="4"/>
  <c r="M5964" i="4"/>
  <c r="M5963" i="4"/>
  <c r="M5962" i="4"/>
  <c r="M1418" i="4"/>
  <c r="M5961" i="4"/>
  <c r="M5960" i="4"/>
  <c r="M5959" i="4"/>
  <c r="M5958" i="4"/>
  <c r="M5957" i="4"/>
  <c r="M5956" i="4"/>
  <c r="M5955" i="4"/>
  <c r="M5954" i="4"/>
  <c r="M5953" i="4"/>
  <c r="M5952" i="4"/>
  <c r="M5951" i="4"/>
  <c r="M5950" i="4"/>
  <c r="M5949" i="4"/>
  <c r="M5948" i="4"/>
  <c r="M5947" i="4"/>
  <c r="M5946" i="4"/>
  <c r="M5945" i="4"/>
  <c r="M5944" i="4"/>
  <c r="M5943" i="4"/>
  <c r="M5942" i="4"/>
  <c r="M5941" i="4"/>
  <c r="M5940" i="4"/>
  <c r="M5939" i="4"/>
  <c r="M5938" i="4"/>
  <c r="M5937" i="4"/>
  <c r="M5936" i="4"/>
  <c r="M5935" i="4"/>
  <c r="M5934" i="4"/>
  <c r="M5933" i="4"/>
  <c r="M5932" i="4"/>
  <c r="M5931" i="4"/>
  <c r="M5930" i="4"/>
  <c r="M5929" i="4"/>
  <c r="M5928" i="4"/>
  <c r="M5927" i="4"/>
  <c r="M5926" i="4"/>
  <c r="M5925" i="4"/>
  <c r="M5924" i="4"/>
  <c r="M5923" i="4"/>
  <c r="M5922" i="4"/>
  <c r="M5921" i="4"/>
  <c r="M5920" i="4"/>
  <c r="M5919" i="4"/>
  <c r="M5918" i="4"/>
  <c r="M5917" i="4"/>
  <c r="M5916" i="4"/>
  <c r="M5915" i="4"/>
  <c r="M5914" i="4"/>
  <c r="M5913" i="4"/>
  <c r="M5912" i="4"/>
  <c r="M5911" i="4"/>
  <c r="M5910" i="4"/>
  <c r="M5909" i="4"/>
  <c r="M5908" i="4"/>
  <c r="M5907" i="4"/>
  <c r="M5906" i="4"/>
  <c r="M5904" i="4"/>
  <c r="M5903" i="4"/>
  <c r="M5902" i="4"/>
  <c r="M5901" i="4"/>
  <c r="M5900" i="4"/>
  <c r="M5899" i="4"/>
  <c r="M5898" i="4"/>
  <c r="M5897" i="4"/>
  <c r="M5896" i="4"/>
  <c r="M5895" i="4"/>
  <c r="M5894" i="4"/>
  <c r="M5893" i="4"/>
  <c r="M5892" i="4"/>
  <c r="M5891" i="4"/>
  <c r="M5890" i="4"/>
  <c r="M5889" i="4"/>
  <c r="M5888" i="4"/>
  <c r="M5887" i="4"/>
  <c r="M5886" i="4"/>
  <c r="M5885" i="4"/>
  <c r="M5884" i="4"/>
  <c r="M5883" i="4"/>
  <c r="M5882" i="4"/>
  <c r="M5881" i="4"/>
  <c r="M5880" i="4"/>
  <c r="M5879" i="4"/>
  <c r="M5878" i="4"/>
  <c r="M5877" i="4"/>
  <c r="M5876" i="4"/>
  <c r="M5875" i="4"/>
  <c r="M5874" i="4"/>
  <c r="M5873" i="4"/>
  <c r="M5872" i="4"/>
  <c r="M5871" i="4"/>
  <c r="M5870" i="4"/>
  <c r="M5869" i="4"/>
  <c r="M5868" i="4"/>
  <c r="M5867" i="4"/>
  <c r="M5866" i="4"/>
  <c r="M5865" i="4"/>
  <c r="M5864" i="4"/>
  <c r="M5863" i="4"/>
  <c r="M5862" i="4"/>
  <c r="M5861" i="4"/>
  <c r="M5860" i="4"/>
  <c r="M5859" i="4"/>
  <c r="M5858" i="4"/>
  <c r="M5857" i="4"/>
  <c r="M5856" i="4"/>
  <c r="M5855" i="4"/>
  <c r="M5854" i="4"/>
  <c r="M5853" i="4"/>
  <c r="M5852" i="4"/>
  <c r="M5851" i="4"/>
  <c r="M5850" i="4"/>
  <c r="M5849" i="4"/>
  <c r="M5848" i="4"/>
  <c r="M5847" i="4"/>
  <c r="M5846" i="4"/>
  <c r="M5845" i="4"/>
  <c r="M5844" i="4"/>
  <c r="M5843" i="4"/>
  <c r="M5842" i="4"/>
  <c r="M5841" i="4"/>
  <c r="M5840" i="4"/>
  <c r="M5839" i="4"/>
  <c r="M5838" i="4"/>
  <c r="M5837" i="4"/>
  <c r="M5836" i="4"/>
  <c r="M5834" i="4"/>
  <c r="M5833" i="4"/>
  <c r="M5832" i="4"/>
  <c r="M5831" i="4"/>
  <c r="M5830" i="4"/>
  <c r="M5829" i="4"/>
  <c r="M5828" i="4"/>
  <c r="M5827" i="4"/>
  <c r="M5826" i="4"/>
  <c r="M5825" i="4"/>
  <c r="M5824" i="4"/>
  <c r="M5823" i="4"/>
  <c r="M5822" i="4"/>
  <c r="M5821" i="4"/>
  <c r="M5820" i="4"/>
  <c r="M5819" i="4"/>
  <c r="M5818" i="4"/>
  <c r="M5817" i="4"/>
  <c r="M5816" i="4"/>
  <c r="M5815" i="4"/>
  <c r="M5814" i="4"/>
  <c r="M5813" i="4"/>
  <c r="M5812" i="4"/>
  <c r="M5811" i="4"/>
  <c r="M5810" i="4"/>
  <c r="M5809" i="4"/>
  <c r="M5808" i="4"/>
  <c r="M5807" i="4"/>
  <c r="M5806" i="4"/>
  <c r="M5805" i="4"/>
  <c r="M5804" i="4"/>
  <c r="M5803" i="4"/>
  <c r="M5802" i="4"/>
  <c r="M5801" i="4"/>
  <c r="M5800" i="4"/>
  <c r="M5799" i="4"/>
  <c r="M5798" i="4"/>
  <c r="M5797" i="4"/>
  <c r="M5796" i="4"/>
  <c r="M5795" i="4"/>
  <c r="M5794" i="4"/>
  <c r="M5793" i="4"/>
  <c r="M5792" i="4"/>
  <c r="M5791" i="4"/>
  <c r="M5790" i="4"/>
  <c r="M5789" i="4"/>
  <c r="M5788" i="4"/>
  <c r="M5787" i="4"/>
  <c r="M5786" i="4"/>
  <c r="M5785" i="4"/>
  <c r="M5784" i="4"/>
  <c r="M5783" i="4"/>
  <c r="M5782" i="4"/>
  <c r="M5781" i="4"/>
  <c r="M5780" i="4"/>
  <c r="M5779" i="4"/>
  <c r="M5778" i="4"/>
  <c r="M5777" i="4"/>
  <c r="M5776" i="4"/>
  <c r="M5775" i="4"/>
  <c r="M5774" i="4"/>
  <c r="M5773" i="4"/>
  <c r="M5772" i="4"/>
  <c r="M5771" i="4"/>
  <c r="M5770" i="4"/>
  <c r="M5769" i="4"/>
  <c r="M5768" i="4"/>
  <c r="M5767" i="4"/>
  <c r="M5766" i="4"/>
  <c r="M5765" i="4"/>
  <c r="M5764" i="4"/>
  <c r="M5763" i="4"/>
  <c r="M5762" i="4"/>
  <c r="M5761" i="4"/>
  <c r="M5760" i="4"/>
  <c r="M5759" i="4"/>
  <c r="M5758" i="4"/>
  <c r="M5757" i="4"/>
  <c r="M5756" i="4"/>
  <c r="M5755" i="4"/>
  <c r="M5754" i="4"/>
  <c r="M5753" i="4"/>
  <c r="M5752" i="4"/>
  <c r="M5751" i="4"/>
  <c r="M5750" i="4"/>
  <c r="M5749" i="4"/>
  <c r="M5748" i="4"/>
  <c r="M5747" i="4"/>
  <c r="M5746" i="4"/>
  <c r="M5745" i="4"/>
  <c r="M5744" i="4"/>
  <c r="M5743" i="4"/>
  <c r="M5742" i="4"/>
  <c r="M5741" i="4"/>
  <c r="M5740" i="4"/>
  <c r="M5739" i="4"/>
  <c r="M5738" i="4"/>
  <c r="M5737" i="4"/>
  <c r="M5736" i="4"/>
  <c r="M5735" i="4"/>
  <c r="M5734" i="4"/>
  <c r="M5733" i="4"/>
  <c r="M5732" i="4"/>
  <c r="M5731" i="4"/>
  <c r="M5730" i="4"/>
  <c r="M5729" i="4"/>
  <c r="M5728" i="4"/>
  <c r="M5727" i="4"/>
  <c r="M5725" i="4"/>
  <c r="M5724" i="4"/>
  <c r="M5723" i="4"/>
  <c r="M5722" i="4"/>
  <c r="M5721" i="4"/>
  <c r="M5720" i="4"/>
  <c r="M5719" i="4"/>
  <c r="M5718" i="4"/>
  <c r="M5717" i="4"/>
  <c r="M5716" i="4"/>
  <c r="M5715" i="4"/>
  <c r="M5714" i="4"/>
  <c r="M5713" i="4"/>
  <c r="M5712" i="4"/>
  <c r="M5711" i="4"/>
  <c r="M5710" i="4"/>
  <c r="M5709" i="4"/>
  <c r="M5708" i="4"/>
  <c r="M5707" i="4"/>
  <c r="M5706" i="4"/>
  <c r="M5705" i="4"/>
  <c r="M5704" i="4"/>
  <c r="M5703" i="4"/>
  <c r="M5702" i="4"/>
  <c r="M5701" i="4"/>
  <c r="M5700" i="4"/>
  <c r="M5699" i="4"/>
  <c r="M5698" i="4"/>
  <c r="M5697" i="4"/>
  <c r="M5696" i="4"/>
  <c r="M5695" i="4"/>
  <c r="M5694" i="4"/>
  <c r="M5693" i="4"/>
  <c r="M5692" i="4"/>
  <c r="M5691" i="4"/>
  <c r="M5690" i="4"/>
  <c r="M5689" i="4"/>
  <c r="M5688" i="4"/>
  <c r="M5687" i="4"/>
  <c r="M5686" i="4"/>
  <c r="M5685" i="4"/>
  <c r="M5684" i="4"/>
  <c r="M5683" i="4"/>
  <c r="M5682" i="4"/>
  <c r="M5681" i="4"/>
  <c r="M5680" i="4"/>
  <c r="M5679" i="4"/>
  <c r="M5678" i="4"/>
  <c r="M5677" i="4"/>
  <c r="M5676" i="4"/>
  <c r="M5675" i="4"/>
  <c r="M5674" i="4"/>
  <c r="M5673" i="4"/>
  <c r="M5672" i="4"/>
  <c r="M5671" i="4"/>
  <c r="M5670" i="4"/>
  <c r="M5669" i="4"/>
  <c r="M5668" i="4"/>
  <c r="M5667" i="4"/>
  <c r="M5666" i="4"/>
  <c r="M5665" i="4"/>
  <c r="M5664" i="4"/>
  <c r="M5663" i="4"/>
  <c r="M5662" i="4"/>
  <c r="M5661" i="4"/>
  <c r="M5660" i="4"/>
  <c r="M5659" i="4"/>
  <c r="M5658" i="4"/>
  <c r="M5657" i="4"/>
  <c r="M5656" i="4"/>
  <c r="M5655" i="4"/>
  <c r="M5654" i="4"/>
  <c r="M5653" i="4"/>
  <c r="M5652" i="4"/>
  <c r="M5651" i="4"/>
  <c r="M5650" i="4"/>
  <c r="M5649" i="4"/>
  <c r="M5648" i="4"/>
  <c r="M5647" i="4"/>
  <c r="M5646" i="4"/>
  <c r="M5645" i="4"/>
  <c r="M5644" i="4"/>
  <c r="M5643" i="4"/>
  <c r="M5642" i="4"/>
  <c r="M5641" i="4"/>
  <c r="M5639" i="4"/>
  <c r="M5638" i="4"/>
  <c r="M5637" i="4"/>
  <c r="M5636" i="4"/>
  <c r="M5635" i="4"/>
  <c r="M5634" i="4"/>
  <c r="M5633" i="4"/>
  <c r="M5632" i="4"/>
  <c r="M5631" i="4"/>
  <c r="M5630" i="4"/>
  <c r="M5629" i="4"/>
  <c r="M5628" i="4"/>
  <c r="M5627" i="4"/>
  <c r="M5626" i="4"/>
  <c r="M5625" i="4"/>
  <c r="M5624" i="4"/>
  <c r="M5623" i="4"/>
  <c r="M5622" i="4"/>
  <c r="M5621" i="4"/>
  <c r="M5620" i="4"/>
  <c r="M5619" i="4"/>
  <c r="M5618" i="4"/>
  <c r="M5617" i="4"/>
  <c r="M5616" i="4"/>
  <c r="M5615" i="4"/>
  <c r="M5614" i="4"/>
  <c r="M5613" i="4"/>
  <c r="M5612" i="4"/>
  <c r="M5611" i="4"/>
  <c r="M5610" i="4"/>
  <c r="M5609" i="4"/>
  <c r="M5608" i="4"/>
  <c r="M5607" i="4"/>
  <c r="M5606" i="4"/>
  <c r="M5605" i="4"/>
  <c r="M5604" i="4"/>
  <c r="M5603" i="4"/>
  <c r="M5602" i="4"/>
  <c r="M5601" i="4"/>
  <c r="M5600" i="4"/>
  <c r="M5599" i="4"/>
  <c r="M5598" i="4"/>
  <c r="M5597" i="4"/>
  <c r="M5596" i="4"/>
  <c r="M5595" i="4"/>
  <c r="M5594" i="4"/>
  <c r="M5593" i="4"/>
  <c r="M5592" i="4"/>
  <c r="M5590" i="4"/>
  <c r="M5589" i="4"/>
  <c r="M5591" i="4"/>
  <c r="M5588" i="4"/>
  <c r="M5587" i="4"/>
  <c r="M5586" i="4"/>
  <c r="M5585" i="4"/>
  <c r="M5584" i="4"/>
  <c r="M5583" i="4"/>
  <c r="M5582" i="4"/>
  <c r="M5581" i="4"/>
  <c r="M5580" i="4"/>
  <c r="M5579" i="4"/>
  <c r="M5578" i="4"/>
  <c r="M5577" i="4"/>
  <c r="M5576" i="4"/>
  <c r="M5575" i="4"/>
  <c r="M5574" i="4"/>
  <c r="M5573" i="4"/>
  <c r="M5572" i="4"/>
  <c r="M5571" i="4"/>
  <c r="M5570" i="4"/>
  <c r="M5569" i="4"/>
  <c r="M5568" i="4"/>
  <c r="M5567" i="4"/>
  <c r="M5566" i="4"/>
  <c r="M5565" i="4"/>
  <c r="M5564" i="4"/>
  <c r="M5563" i="4"/>
  <c r="M5562" i="4"/>
  <c r="M5561" i="4"/>
  <c r="M5560" i="4"/>
  <c r="M5559" i="4"/>
  <c r="M5558" i="4"/>
  <c r="M5557" i="4"/>
  <c r="M5556" i="4"/>
  <c r="M5555" i="4"/>
  <c r="M5554" i="4"/>
  <c r="M5553" i="4"/>
  <c r="M5552" i="4"/>
  <c r="M5551" i="4"/>
  <c r="M5550" i="4"/>
  <c r="M5549" i="4"/>
  <c r="M5548" i="4"/>
  <c r="M5547" i="4"/>
  <c r="M5546" i="4"/>
  <c r="M5545" i="4"/>
  <c r="M5544" i="4"/>
  <c r="M5543" i="4"/>
  <c r="M5542" i="4"/>
  <c r="M5541" i="4"/>
  <c r="M5540" i="4"/>
  <c r="M5539" i="4"/>
  <c r="M5538" i="4"/>
  <c r="M5537" i="4"/>
  <c r="M5536" i="4"/>
  <c r="M5535" i="4"/>
  <c r="M5534" i="4"/>
  <c r="M5533" i="4"/>
  <c r="M5532" i="4"/>
  <c r="M5531" i="4"/>
  <c r="M5530" i="4"/>
  <c r="M5529" i="4"/>
  <c r="M5528" i="4"/>
  <c r="M5527" i="4"/>
  <c r="M5526" i="4"/>
  <c r="M5525" i="4"/>
  <c r="M5524" i="4"/>
  <c r="M5523" i="4"/>
  <c r="M5522" i="4"/>
  <c r="M5521" i="4"/>
  <c r="M5520" i="4"/>
  <c r="M5519" i="4"/>
  <c r="M5518" i="4"/>
  <c r="M5517" i="4"/>
  <c r="M5516" i="4"/>
  <c r="M5515" i="4"/>
  <c r="M5514" i="4"/>
  <c r="M5513" i="4"/>
  <c r="M5512" i="4"/>
  <c r="M5511" i="4"/>
  <c r="M5510" i="4"/>
  <c r="M5509" i="4"/>
  <c r="M5508" i="4"/>
  <c r="M5506" i="4"/>
  <c r="M5505" i="4"/>
  <c r="M5504" i="4"/>
  <c r="M5503" i="4"/>
  <c r="M5502" i="4"/>
  <c r="M5501" i="4"/>
  <c r="M5500" i="4"/>
  <c r="M5499" i="4"/>
  <c r="M5498" i="4"/>
  <c r="M5497" i="4"/>
  <c r="M5495" i="4"/>
  <c r="M5494" i="4"/>
  <c r="M5493" i="4"/>
  <c r="M5492" i="4"/>
  <c r="M5491" i="4"/>
  <c r="M5490" i="4"/>
  <c r="M5489" i="4"/>
  <c r="M5488" i="4"/>
  <c r="M5487" i="4"/>
  <c r="M5486" i="4"/>
  <c r="M5485" i="4"/>
  <c r="M5484" i="4"/>
  <c r="M5483" i="4"/>
  <c r="M5482" i="4"/>
  <c r="M5481" i="4"/>
  <c r="M5480" i="4"/>
  <c r="M5479" i="4"/>
  <c r="M5478" i="4"/>
  <c r="M5477" i="4"/>
  <c r="M5476" i="4"/>
  <c r="M5475" i="4"/>
  <c r="M5474" i="4"/>
  <c r="M5473" i="4"/>
  <c r="M5472" i="4"/>
  <c r="M5471" i="4"/>
  <c r="M5470" i="4"/>
  <c r="M5469" i="4"/>
  <c r="M5468" i="4"/>
  <c r="M5467" i="4"/>
  <c r="M5466" i="4"/>
  <c r="M5465" i="4"/>
  <c r="M5464" i="4"/>
  <c r="M5463" i="4"/>
  <c r="M5462" i="4"/>
  <c r="M5461" i="4"/>
  <c r="M5460" i="4"/>
  <c r="M5459" i="4"/>
  <c r="M5458" i="4"/>
  <c r="M5457" i="4"/>
  <c r="M5456" i="4"/>
  <c r="M5455" i="4"/>
  <c r="M5454" i="4"/>
  <c r="M5453" i="4"/>
  <c r="M5452" i="4"/>
  <c r="M5451" i="4"/>
  <c r="M5450" i="4"/>
  <c r="M5449" i="4"/>
  <c r="M5448" i="4"/>
  <c r="M5447" i="4"/>
  <c r="M5446" i="4"/>
  <c r="M5445" i="4"/>
  <c r="M5444" i="4"/>
  <c r="M5443" i="4"/>
  <c r="M5442" i="4"/>
  <c r="M5441" i="4"/>
  <c r="M5440" i="4"/>
  <c r="M5439" i="4"/>
  <c r="M5438" i="4"/>
  <c r="M5437" i="4"/>
  <c r="M5436" i="4"/>
  <c r="M5435" i="4"/>
  <c r="M5434" i="4"/>
  <c r="M5433" i="4"/>
  <c r="M5432" i="4"/>
  <c r="M5431" i="4"/>
  <c r="M5430" i="4"/>
  <c r="M5429" i="4"/>
  <c r="M5428" i="4"/>
  <c r="M5427" i="4"/>
  <c r="M5426" i="4"/>
  <c r="M5425" i="4"/>
  <c r="M5424" i="4"/>
  <c r="M5423" i="4"/>
  <c r="M5422" i="4"/>
  <c r="M5421" i="4"/>
  <c r="M5420" i="4"/>
  <c r="M5419" i="4"/>
  <c r="M5418" i="4"/>
  <c r="M5417" i="4"/>
  <c r="M5416" i="4"/>
  <c r="M5415" i="4"/>
  <c r="M5414" i="4"/>
  <c r="M5413" i="4"/>
  <c r="M5412" i="4"/>
  <c r="M5411" i="4"/>
  <c r="M5410" i="4"/>
  <c r="M5409" i="4"/>
  <c r="M5408" i="4"/>
  <c r="M5407" i="4"/>
  <c r="M5406" i="4"/>
  <c r="M5405" i="4"/>
  <c r="M5404" i="4"/>
  <c r="M5403" i="4"/>
  <c r="M5402" i="4"/>
  <c r="M5401" i="4"/>
  <c r="M5400" i="4"/>
  <c r="M5399" i="4"/>
  <c r="M5398" i="4"/>
  <c r="M5397" i="4"/>
  <c r="M5396" i="4"/>
  <c r="M5395" i="4"/>
  <c r="M5394" i="4"/>
  <c r="M5393" i="4"/>
  <c r="M5392" i="4"/>
  <c r="M5391" i="4"/>
  <c r="M5390" i="4"/>
  <c r="M5389" i="4"/>
  <c r="M5388" i="4"/>
  <c r="M5387" i="4"/>
  <c r="M5386" i="4"/>
  <c r="M5385" i="4"/>
  <c r="M5384" i="4"/>
  <c r="M5383" i="4"/>
  <c r="M5382" i="4"/>
  <c r="M5381" i="4"/>
  <c r="M5380" i="4"/>
  <c r="M5379" i="4"/>
  <c r="M5378" i="4"/>
  <c r="M5377" i="4"/>
  <c r="M5376" i="4"/>
  <c r="M5375" i="4"/>
  <c r="M5374" i="4"/>
  <c r="M5373" i="4"/>
  <c r="M5372" i="4"/>
  <c r="M5371" i="4"/>
  <c r="M5370" i="4"/>
  <c r="M5369" i="4"/>
  <c r="M5368" i="4"/>
  <c r="M5367" i="4"/>
  <c r="M5366" i="4"/>
  <c r="M5365" i="4"/>
  <c r="M5364" i="4"/>
  <c r="M5363" i="4"/>
  <c r="M5362" i="4"/>
  <c r="M5361" i="4"/>
  <c r="M5360" i="4"/>
  <c r="M5359" i="4"/>
  <c r="M5358" i="4"/>
  <c r="M5357" i="4"/>
  <c r="M5356" i="4"/>
  <c r="M5355" i="4"/>
  <c r="M5354" i="4"/>
  <c r="M5353" i="4"/>
  <c r="M5352" i="4"/>
  <c r="M5351" i="4"/>
  <c r="M5350" i="4"/>
  <c r="M5349" i="4"/>
  <c r="M5348" i="4"/>
  <c r="M5347" i="4"/>
  <c r="M5346" i="4"/>
  <c r="M5345" i="4"/>
  <c r="M5344" i="4"/>
  <c r="M5343" i="4"/>
  <c r="M5342" i="4"/>
  <c r="M5341" i="4"/>
  <c r="M5340" i="4"/>
  <c r="M5339" i="4"/>
  <c r="M5338" i="4"/>
  <c r="M5336" i="4"/>
  <c r="M5335" i="4"/>
  <c r="M5334" i="4"/>
  <c r="M5333" i="4"/>
  <c r="M5332" i="4"/>
  <c r="M5331" i="4"/>
  <c r="M5330" i="4"/>
  <c r="M5329" i="4"/>
  <c r="M5328" i="4"/>
  <c r="M5327" i="4"/>
  <c r="M5326" i="4"/>
  <c r="M5325" i="4"/>
  <c r="M5324" i="4"/>
  <c r="M5323" i="4"/>
  <c r="M5322" i="4"/>
  <c r="M5321" i="4"/>
  <c r="M5320" i="4"/>
  <c r="M5319" i="4"/>
  <c r="M5318" i="4"/>
  <c r="M5317" i="4"/>
  <c r="M5316" i="4"/>
  <c r="M5315" i="4"/>
  <c r="M5314" i="4"/>
  <c r="M5313" i="4"/>
  <c r="M5312" i="4"/>
  <c r="M5311" i="4"/>
  <c r="M5310" i="4"/>
  <c r="M5309" i="4"/>
  <c r="M5308" i="4"/>
  <c r="M5307" i="4"/>
  <c r="M5306" i="4"/>
  <c r="M5305" i="4"/>
  <c r="M5304" i="4"/>
  <c r="M5303" i="4"/>
  <c r="M5302" i="4"/>
  <c r="M5301" i="4"/>
  <c r="M5300" i="4"/>
  <c r="M5299" i="4"/>
  <c r="M5298" i="4"/>
  <c r="M5297" i="4"/>
  <c r="M5296" i="4"/>
  <c r="M5295" i="4"/>
  <c r="M5294" i="4"/>
  <c r="M5293" i="4"/>
  <c r="M5292" i="4"/>
  <c r="M5291" i="4"/>
  <c r="M5290" i="4"/>
  <c r="M5289" i="4"/>
  <c r="M5288" i="4"/>
  <c r="M5287" i="4"/>
  <c r="M5286" i="4"/>
  <c r="M5285" i="4"/>
  <c r="M5284" i="4"/>
  <c r="M5283" i="4"/>
  <c r="M5282" i="4"/>
  <c r="M5281" i="4"/>
  <c r="M5280" i="4"/>
  <c r="M5279" i="4"/>
  <c r="M5278" i="4"/>
  <c r="M5277" i="4"/>
  <c r="M5276" i="4"/>
  <c r="M5275" i="4"/>
  <c r="M5274" i="4"/>
  <c r="M5273" i="4"/>
  <c r="M5272" i="4"/>
  <c r="M5271" i="4"/>
  <c r="M5270" i="4"/>
  <c r="M5269" i="4"/>
  <c r="M5268" i="4"/>
  <c r="M5267" i="4"/>
  <c r="M5266" i="4"/>
  <c r="M5265" i="4"/>
  <c r="M5264" i="4"/>
  <c r="M5263" i="4"/>
  <c r="M5262" i="4"/>
  <c r="M5261" i="4"/>
  <c r="M5260" i="4"/>
  <c r="M5259" i="4"/>
  <c r="M5258" i="4"/>
  <c r="M5257" i="4"/>
  <c r="M5256" i="4"/>
  <c r="M5255" i="4"/>
  <c r="M5254" i="4"/>
  <c r="M5253" i="4"/>
  <c r="M5252" i="4"/>
  <c r="M5251" i="4"/>
  <c r="M5250" i="4"/>
  <c r="M5249" i="4"/>
  <c r="M5248" i="4"/>
  <c r="M5247" i="4"/>
  <c r="M5246" i="4"/>
  <c r="M5245" i="4"/>
  <c r="M5244" i="4"/>
  <c r="M5243" i="4"/>
  <c r="M5242" i="4"/>
  <c r="M5241" i="4"/>
  <c r="M5240" i="4"/>
  <c r="M5239" i="4"/>
  <c r="M5238" i="4"/>
  <c r="M5237" i="4"/>
  <c r="M5236" i="4"/>
  <c r="M5235" i="4"/>
  <c r="M5234" i="4"/>
  <c r="M5233" i="4"/>
  <c r="M5232" i="4"/>
  <c r="M5231" i="4"/>
  <c r="M5230" i="4"/>
  <c r="M5229" i="4"/>
  <c r="M5228" i="4"/>
  <c r="M5227" i="4"/>
  <c r="M5226" i="4"/>
  <c r="M5224" i="4"/>
  <c r="M5223" i="4"/>
  <c r="M5222" i="4"/>
  <c r="M5221" i="4"/>
  <c r="M5219" i="4"/>
  <c r="M5218" i="4"/>
  <c r="M5217" i="4"/>
  <c r="M5216" i="4"/>
  <c r="M5215" i="4"/>
  <c r="M5214" i="4"/>
  <c r="M5213" i="4"/>
  <c r="M5212" i="4"/>
  <c r="M5211" i="4"/>
  <c r="M5210" i="4"/>
  <c r="M5209" i="4"/>
  <c r="M5208" i="4"/>
  <c r="M5207" i="4"/>
  <c r="M5206" i="4"/>
  <c r="M5205" i="4"/>
  <c r="M5204" i="4"/>
  <c r="M5203" i="4"/>
  <c r="M5202" i="4"/>
  <c r="M5201" i="4"/>
  <c r="M5200" i="4"/>
  <c r="M5199" i="4"/>
  <c r="M5198" i="4"/>
  <c r="M5197" i="4"/>
  <c r="M5196" i="4"/>
  <c r="M5195" i="4"/>
  <c r="M5194" i="4"/>
  <c r="M5193" i="4"/>
  <c r="M5192" i="4"/>
  <c r="M5191" i="4"/>
  <c r="M5190" i="4"/>
  <c r="M5189" i="4"/>
  <c r="M5188" i="4"/>
  <c r="M5187" i="4"/>
  <c r="M5186" i="4"/>
  <c r="M5185" i="4"/>
  <c r="M5184" i="4"/>
  <c r="M5183" i="4"/>
  <c r="M5182" i="4"/>
  <c r="M5181" i="4"/>
  <c r="M5180" i="4"/>
  <c r="M5179" i="4"/>
  <c r="M5178" i="4"/>
  <c r="M5177" i="4"/>
  <c r="M5176" i="4"/>
  <c r="M5175" i="4"/>
  <c r="M5174" i="4"/>
  <c r="M5173" i="4"/>
  <c r="M5172" i="4"/>
  <c r="M5171" i="4"/>
  <c r="M5170" i="4"/>
  <c r="M5169" i="4"/>
  <c r="M5167" i="4"/>
  <c r="M5166" i="4"/>
  <c r="M5165" i="4"/>
  <c r="M5164" i="4"/>
  <c r="M5163" i="4"/>
  <c r="M5162" i="4"/>
  <c r="M5161" i="4"/>
  <c r="M5160" i="4"/>
  <c r="M5159" i="4"/>
  <c r="M5158" i="4"/>
  <c r="M5157" i="4"/>
  <c r="M5156" i="4"/>
  <c r="M5155" i="4"/>
  <c r="M5154" i="4"/>
  <c r="M5153" i="4"/>
  <c r="M5152" i="4"/>
  <c r="M5151" i="4"/>
  <c r="M5150" i="4"/>
  <c r="M5149" i="4"/>
  <c r="M5148" i="4"/>
  <c r="M5147" i="4"/>
  <c r="M5146" i="4"/>
  <c r="M5145" i="4"/>
  <c r="M5144" i="4"/>
  <c r="M5143" i="4"/>
  <c r="M5142" i="4"/>
  <c r="M5141" i="4"/>
  <c r="M5140" i="4"/>
  <c r="M5139" i="4"/>
  <c r="M5138" i="4"/>
  <c r="M5137" i="4"/>
  <c r="M5136" i="4"/>
  <c r="M5135" i="4"/>
  <c r="M5134" i="4"/>
  <c r="M5133" i="4"/>
  <c r="M5132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5113" i="4"/>
  <c r="M5112" i="4"/>
  <c r="M5111" i="4"/>
  <c r="M5110" i="4"/>
  <c r="M5109" i="4"/>
  <c r="M5108" i="4"/>
  <c r="M5107" i="4"/>
  <c r="M5106" i="4"/>
  <c r="M5105" i="4"/>
  <c r="M5104" i="4"/>
  <c r="M5103" i="4"/>
  <c r="M5102" i="4"/>
  <c r="M5101" i="4"/>
  <c r="M5100" i="4"/>
  <c r="M5099" i="4"/>
  <c r="M5098" i="4"/>
  <c r="M5097" i="4"/>
  <c r="M5096" i="4"/>
  <c r="M5095" i="4"/>
  <c r="M5094" i="4"/>
  <c r="M5093" i="4"/>
  <c r="M5092" i="4"/>
  <c r="M5091" i="4"/>
  <c r="M5090" i="4"/>
  <c r="M5089" i="4"/>
  <c r="M5088" i="4"/>
  <c r="M5087" i="4"/>
  <c r="M5086" i="4"/>
  <c r="M5085" i="4"/>
  <c r="M5084" i="4"/>
  <c r="M5083" i="4"/>
  <c r="M5082" i="4"/>
  <c r="M5081" i="4"/>
  <c r="M5080" i="4"/>
  <c r="M5079" i="4"/>
  <c r="M5078" i="4"/>
  <c r="M5077" i="4"/>
  <c r="M5076" i="4"/>
  <c r="M5075" i="4"/>
  <c r="M5074" i="4"/>
  <c r="M5073" i="4"/>
  <c r="M5072" i="4"/>
  <c r="M5071" i="4"/>
  <c r="M5070" i="4"/>
  <c r="M5069" i="4"/>
  <c r="M5068" i="4"/>
  <c r="M5067" i="4"/>
  <c r="M5066" i="4"/>
  <c r="M5065" i="4"/>
  <c r="M5064" i="4"/>
  <c r="M5063" i="4"/>
  <c r="M5062" i="4"/>
  <c r="M5061" i="4"/>
  <c r="M5060" i="4"/>
  <c r="M5059" i="4"/>
  <c r="M5058" i="4"/>
  <c r="M5057" i="4"/>
  <c r="M5056" i="4"/>
  <c r="M5055" i="4"/>
  <c r="M5054" i="4"/>
  <c r="M5053" i="4"/>
  <c r="M5052" i="4"/>
  <c r="M5051" i="4"/>
  <c r="M5050" i="4"/>
  <c r="M5049" i="4"/>
  <c r="M5048" i="4"/>
  <c r="M5047" i="4"/>
  <c r="M5046" i="4"/>
  <c r="M5045" i="4"/>
  <c r="M5044" i="4"/>
  <c r="M5043" i="4"/>
  <c r="M5042" i="4"/>
  <c r="M5041" i="4"/>
  <c r="M5040" i="4"/>
  <c r="M5039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5026" i="4"/>
  <c r="M5025" i="4"/>
  <c r="M5024" i="4"/>
  <c r="M5023" i="4"/>
  <c r="M5022" i="4"/>
  <c r="M5021" i="4"/>
  <c r="M5020" i="4"/>
  <c r="M5019" i="4"/>
  <c r="M5018" i="4"/>
  <c r="M5017" i="4"/>
  <c r="M5016" i="4"/>
  <c r="M5015" i="4"/>
  <c r="M5014" i="4"/>
  <c r="M5013" i="4"/>
  <c r="M5012" i="4"/>
  <c r="M5011" i="4"/>
  <c r="M5010" i="4"/>
  <c r="M5009" i="4"/>
  <c r="M5008" i="4"/>
  <c r="M5007" i="4"/>
  <c r="M5006" i="4"/>
  <c r="M5005" i="4"/>
  <c r="M5004" i="4"/>
  <c r="M5003" i="4"/>
  <c r="M5002" i="4"/>
  <c r="M5001" i="4"/>
  <c r="M5000" i="4"/>
  <c r="M4999" i="4"/>
  <c r="M4998" i="4"/>
  <c r="M4997" i="4"/>
  <c r="M4996" i="4"/>
  <c r="M4995" i="4"/>
  <c r="M4994" i="4"/>
  <c r="M4993" i="4"/>
  <c r="M4992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4973" i="4"/>
  <c r="M4972" i="4"/>
  <c r="M4971" i="4"/>
  <c r="M4970" i="4"/>
  <c r="M4969" i="4"/>
  <c r="M4968" i="4"/>
  <c r="M4967" i="4"/>
  <c r="M4966" i="4"/>
  <c r="M4965" i="4"/>
  <c r="M4964" i="4"/>
  <c r="M4963" i="4"/>
  <c r="M4962" i="4"/>
  <c r="M4961" i="4"/>
  <c r="M4960" i="4"/>
  <c r="M4959" i="4"/>
  <c r="M4958" i="4"/>
  <c r="M4957" i="4"/>
  <c r="M4956" i="4"/>
  <c r="M4955" i="4"/>
  <c r="M4954" i="4"/>
  <c r="M4953" i="4"/>
  <c r="M4952" i="4"/>
  <c r="M4951" i="4"/>
  <c r="M4950" i="4"/>
  <c r="M4949" i="4"/>
  <c r="M4948" i="4"/>
  <c r="M4947" i="4"/>
  <c r="M4946" i="4"/>
  <c r="M4945" i="4"/>
  <c r="M4944" i="4"/>
  <c r="M4943" i="4"/>
  <c r="M4942" i="4"/>
  <c r="M4941" i="4"/>
  <c r="M4940" i="4"/>
  <c r="M4939" i="4"/>
  <c r="M4938" i="4"/>
  <c r="M4937" i="4"/>
  <c r="M4936" i="4"/>
  <c r="M4935" i="4"/>
  <c r="M4934" i="4"/>
  <c r="M4932" i="4"/>
  <c r="M4931" i="4"/>
  <c r="M4930" i="4"/>
  <c r="M4929" i="4"/>
  <c r="M4928" i="4"/>
  <c r="M4927" i="4"/>
  <c r="M4926" i="4"/>
  <c r="M4924" i="4"/>
  <c r="M4923" i="4"/>
  <c r="M4922" i="4"/>
  <c r="M4921" i="4"/>
  <c r="M4920" i="4"/>
  <c r="M4919" i="4"/>
  <c r="M4918" i="4"/>
  <c r="M4917" i="4"/>
  <c r="M4916" i="4"/>
  <c r="M4914" i="4"/>
  <c r="M4913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899" i="4"/>
  <c r="M4898" i="4"/>
  <c r="M4897" i="4"/>
  <c r="M4896" i="4"/>
  <c r="M4895" i="4"/>
  <c r="M4894" i="4"/>
  <c r="M4893" i="4"/>
  <c r="M4892" i="4"/>
  <c r="M4891" i="4"/>
  <c r="M4890" i="4"/>
  <c r="M4889" i="4"/>
  <c r="M4888" i="4"/>
  <c r="M4887" i="4"/>
  <c r="M48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4867" i="4"/>
  <c r="M4866" i="4"/>
  <c r="M4865" i="4"/>
  <c r="M4864" i="4"/>
  <c r="M4862" i="4"/>
  <c r="M4861" i="4"/>
  <c r="M4860" i="4"/>
  <c r="M4859" i="4"/>
  <c r="M4858" i="4"/>
  <c r="M4857" i="4"/>
  <c r="M4856" i="4"/>
  <c r="M4855" i="4"/>
  <c r="M4854" i="4"/>
  <c r="M4853" i="4"/>
  <c r="M4852" i="4"/>
  <c r="M4851" i="4"/>
  <c r="M4850" i="4"/>
  <c r="M4849" i="4"/>
  <c r="M4848" i="4"/>
  <c r="M4847" i="4"/>
  <c r="M4846" i="4"/>
  <c r="M4845" i="4"/>
  <c r="M4844" i="4"/>
  <c r="M4843" i="4"/>
  <c r="M4842" i="4"/>
  <c r="M4841" i="4"/>
  <c r="M4840" i="4"/>
  <c r="M4839" i="4"/>
  <c r="M4838" i="4"/>
  <c r="M4837" i="4"/>
  <c r="M4836" i="4"/>
  <c r="M4835" i="4"/>
  <c r="M4834" i="4"/>
  <c r="M4833" i="4"/>
  <c r="M4832" i="4"/>
  <c r="M4831" i="4"/>
  <c r="M4830" i="4"/>
  <c r="M4829" i="4"/>
  <c r="M4828" i="4"/>
  <c r="M4827" i="4"/>
  <c r="M4826" i="4"/>
  <c r="M4825" i="4"/>
  <c r="M4824" i="4"/>
  <c r="M4823" i="4"/>
  <c r="M4822" i="4"/>
  <c r="M4821" i="4"/>
  <c r="M4820" i="4"/>
  <c r="M4819" i="4"/>
  <c r="M4818" i="4"/>
  <c r="M4817" i="4"/>
  <c r="M4816" i="4"/>
  <c r="M4815" i="4"/>
  <c r="M4814" i="4"/>
  <c r="M4813" i="4"/>
  <c r="M4812" i="4"/>
  <c r="M4811" i="4"/>
  <c r="M4810" i="4"/>
  <c r="M4809" i="4"/>
  <c r="M4808" i="4"/>
  <c r="M4807" i="4"/>
  <c r="M4806" i="4"/>
  <c r="M4805" i="4"/>
  <c r="M4804" i="4"/>
  <c r="M4803" i="4"/>
  <c r="M4802" i="4"/>
  <c r="M4801" i="4"/>
  <c r="M4800" i="4"/>
  <c r="M4799" i="4"/>
  <c r="M4798" i="4"/>
  <c r="M4797" i="4"/>
  <c r="M4796" i="4"/>
  <c r="M4795" i="4"/>
  <c r="M4794" i="4"/>
  <c r="M4793" i="4"/>
  <c r="M4792" i="4"/>
  <c r="M4791" i="4"/>
  <c r="M4790" i="4"/>
  <c r="M4789" i="4"/>
  <c r="M4788" i="4"/>
  <c r="M4787" i="4"/>
  <c r="M4786" i="4"/>
  <c r="M4785" i="4"/>
  <c r="M4784" i="4"/>
  <c r="M4783" i="4"/>
  <c r="M4782" i="4"/>
  <c r="M4781" i="4"/>
  <c r="M4780" i="4"/>
  <c r="M4779" i="4"/>
  <c r="M4778" i="4"/>
  <c r="M4777" i="4"/>
  <c r="M4776" i="4"/>
  <c r="M4775" i="4"/>
  <c r="M4774" i="4"/>
  <c r="M4773" i="4"/>
  <c r="M4772" i="4"/>
  <c r="M4771" i="4"/>
  <c r="M4770" i="4"/>
  <c r="M4769" i="4"/>
  <c r="M4768" i="4"/>
  <c r="M4767" i="4"/>
  <c r="M4766" i="4"/>
  <c r="M4765" i="4"/>
  <c r="M4764" i="4"/>
  <c r="M4763" i="4"/>
  <c r="M4762" i="4"/>
  <c r="M4761" i="4"/>
  <c r="M4760" i="4"/>
  <c r="M4759" i="4"/>
  <c r="M4758" i="4"/>
  <c r="M4757" i="4"/>
  <c r="M4756" i="4"/>
  <c r="M4755" i="4"/>
  <c r="M4754" i="4"/>
  <c r="M4753" i="4"/>
  <c r="M4752" i="4"/>
  <c r="M4751" i="4"/>
  <c r="M4750" i="4"/>
  <c r="M4749" i="4"/>
  <c r="M4748" i="4"/>
  <c r="M4747" i="4"/>
  <c r="M4746" i="4"/>
  <c r="M4745" i="4"/>
  <c r="M4744" i="4"/>
  <c r="M4743" i="4"/>
  <c r="M4742" i="4"/>
  <c r="M4741" i="4"/>
  <c r="M4740" i="4"/>
  <c r="M4739" i="4"/>
  <c r="M4738" i="4"/>
  <c r="M4737" i="4"/>
  <c r="M4736" i="4"/>
  <c r="M4735" i="4"/>
  <c r="M4734" i="4"/>
  <c r="M4733" i="4"/>
  <c r="M4732" i="4"/>
  <c r="M4731" i="4"/>
  <c r="M4730" i="4"/>
  <c r="M4729" i="4"/>
  <c r="M4728" i="4"/>
  <c r="M4727" i="4"/>
  <c r="M4726" i="4"/>
  <c r="M4725" i="4"/>
  <c r="M4724" i="4"/>
  <c r="M4721" i="4"/>
  <c r="M4720" i="4"/>
  <c r="M4719" i="4"/>
  <c r="M4718" i="4"/>
  <c r="M4717" i="4"/>
  <c r="M4716" i="4"/>
  <c r="M4715" i="4"/>
  <c r="M4714" i="4"/>
  <c r="M4713" i="4"/>
  <c r="M4712" i="4"/>
  <c r="M4711" i="4"/>
  <c r="M4710" i="4"/>
  <c r="M4709" i="4"/>
  <c r="M4708" i="4"/>
  <c r="M4707" i="4"/>
  <c r="M4704" i="4"/>
  <c r="M4706" i="4"/>
  <c r="M4705" i="4"/>
  <c r="M4703" i="4"/>
  <c r="M4702" i="4"/>
  <c r="M4701" i="4"/>
  <c r="M4700" i="4"/>
  <c r="M4699" i="4"/>
  <c r="M4698" i="4"/>
  <c r="M4697" i="4"/>
  <c r="M4696" i="4"/>
  <c r="M4695" i="4"/>
  <c r="M4694" i="4"/>
  <c r="M4693" i="4"/>
  <c r="M4692" i="4"/>
  <c r="M4691" i="4"/>
  <c r="M4690" i="4"/>
  <c r="M4689" i="4"/>
  <c r="M4688" i="4"/>
  <c r="M4687" i="4"/>
  <c r="M4686" i="4"/>
  <c r="M4685" i="4"/>
  <c r="M4684" i="4"/>
  <c r="M4683" i="4"/>
  <c r="M4682" i="4"/>
  <c r="M4681" i="4"/>
  <c r="M4680" i="4"/>
  <c r="M4679" i="4"/>
  <c r="M4678" i="4"/>
  <c r="M4677" i="4"/>
  <c r="M4676" i="4"/>
  <c r="M4674" i="4"/>
  <c r="M4672" i="4"/>
  <c r="M4671" i="4"/>
  <c r="M4675" i="4"/>
  <c r="M4670" i="4"/>
  <c r="M4669" i="4"/>
  <c r="M4668" i="4"/>
  <c r="M4666" i="4"/>
  <c r="M4665" i="4"/>
  <c r="M4664" i="4"/>
  <c r="M4663" i="4"/>
  <c r="M4662" i="4"/>
  <c r="M4661" i="4"/>
  <c r="M4667" i="4"/>
  <c r="M4660" i="4"/>
  <c r="M4659" i="4"/>
  <c r="M4655" i="4"/>
  <c r="M4654" i="4"/>
  <c r="M4653" i="4"/>
  <c r="M4652" i="4"/>
  <c r="M4651" i="4"/>
  <c r="M4649" i="4"/>
  <c r="M4657" i="4"/>
  <c r="M4656" i="4"/>
  <c r="M4650" i="4"/>
  <c r="M4648" i="4"/>
  <c r="M4647" i="4"/>
  <c r="M4646" i="4"/>
  <c r="M4645" i="4"/>
  <c r="M4644" i="4"/>
  <c r="M4643" i="4"/>
  <c r="M4642" i="4"/>
  <c r="M4641" i="4"/>
  <c r="M4640" i="4"/>
  <c r="M4639" i="4"/>
  <c r="M4638" i="4"/>
  <c r="M4637" i="4"/>
  <c r="M4636" i="4"/>
  <c r="M4635" i="4"/>
  <c r="M4634" i="4"/>
  <c r="M4633" i="4"/>
  <c r="M4632" i="4"/>
  <c r="M4631" i="4"/>
  <c r="M4630" i="4"/>
  <c r="M4628" i="4"/>
  <c r="M4627" i="4"/>
  <c r="M4626" i="4"/>
  <c r="M4625" i="4"/>
  <c r="M4624" i="4"/>
  <c r="M4623" i="4"/>
  <c r="M4622" i="4"/>
  <c r="M4621" i="4"/>
  <c r="M4620" i="4"/>
  <c r="M4619" i="4"/>
  <c r="M4618" i="4"/>
  <c r="M4617" i="4"/>
  <c r="M4616" i="4"/>
  <c r="M4615" i="4"/>
  <c r="M4614" i="4"/>
  <c r="M4613" i="4"/>
  <c r="M4612" i="4"/>
  <c r="M4609" i="4"/>
  <c r="M4611" i="4"/>
  <c r="M4610" i="4"/>
  <c r="M4608" i="4"/>
  <c r="M4607" i="4"/>
  <c r="M4606" i="4"/>
  <c r="M4605" i="4"/>
  <c r="M4604" i="4"/>
  <c r="M4603" i="4"/>
  <c r="M4602" i="4"/>
  <c r="M4601" i="4"/>
  <c r="M4600" i="4"/>
  <c r="M4596" i="4"/>
  <c r="M4599" i="4"/>
  <c r="M4598" i="4"/>
  <c r="M4597" i="4"/>
  <c r="M4595" i="4"/>
  <c r="M4594" i="4"/>
  <c r="M4593" i="4"/>
  <c r="M4592" i="4"/>
  <c r="M4591" i="4"/>
  <c r="M4590" i="4"/>
  <c r="M4589" i="4"/>
  <c r="M4587" i="4"/>
  <c r="M4582" i="4"/>
  <c r="M4581" i="4"/>
  <c r="M4588" i="4"/>
  <c r="M4585" i="4"/>
  <c r="M4584" i="4"/>
  <c r="M4583" i="4"/>
  <c r="M4580" i="4"/>
  <c r="M4579" i="4"/>
  <c r="M4578" i="4"/>
  <c r="M4577" i="4"/>
  <c r="M4576" i="4"/>
  <c r="M4575" i="4"/>
  <c r="M4572" i="4"/>
  <c r="M4571" i="4"/>
  <c r="M4574" i="4"/>
  <c r="M4573" i="4"/>
  <c r="M4570" i="4"/>
  <c r="M4569" i="4"/>
  <c r="M4568" i="4"/>
  <c r="M4567" i="4"/>
  <c r="M4565" i="4"/>
  <c r="M4566" i="4"/>
  <c r="M4563" i="4"/>
  <c r="M4562" i="4"/>
  <c r="M4559" i="4"/>
  <c r="M4558" i="4"/>
  <c r="M4557" i="4"/>
  <c r="M4561" i="4"/>
  <c r="M4560" i="4"/>
  <c r="M4556" i="4"/>
  <c r="M4555" i="4"/>
  <c r="M4554" i="4"/>
  <c r="M4552" i="4"/>
  <c r="M4551" i="4"/>
  <c r="M4550" i="4"/>
  <c r="M4549" i="4"/>
  <c r="M4548" i="4"/>
  <c r="M4547" i="4"/>
  <c r="M4546" i="4"/>
  <c r="M4545" i="4"/>
  <c r="M4544" i="4"/>
  <c r="M4543" i="4"/>
  <c r="M4539" i="4"/>
  <c r="M4540" i="4"/>
  <c r="M4538" i="4"/>
  <c r="M4536" i="4"/>
  <c r="M4535" i="4"/>
  <c r="M4534" i="4"/>
  <c r="M4533" i="4"/>
  <c r="M4529" i="4"/>
  <c r="M4537" i="4"/>
  <c r="M4532" i="4"/>
  <c r="M4531" i="4"/>
  <c r="M4530" i="4"/>
  <c r="M4528" i="4"/>
  <c r="M4527" i="4"/>
  <c r="M4526" i="4"/>
  <c r="M4525" i="4"/>
  <c r="M4523" i="4"/>
  <c r="M4524" i="4"/>
  <c r="M4522" i="4"/>
  <c r="M4521" i="4"/>
  <c r="M4520" i="4"/>
  <c r="M4519" i="4"/>
  <c r="M4518" i="4"/>
  <c r="M4517" i="4"/>
  <c r="M4516" i="4"/>
  <c r="M4515" i="4"/>
  <c r="M4514" i="4"/>
  <c r="M4511" i="4"/>
  <c r="M4513" i="4"/>
  <c r="M4512" i="4"/>
  <c r="M4510" i="4"/>
  <c r="M4509" i="4"/>
  <c r="M4508" i="4"/>
  <c r="M4507" i="4"/>
  <c r="M4506" i="4"/>
  <c r="M4505" i="4"/>
  <c r="M4504" i="4"/>
  <c r="M4503" i="4"/>
  <c r="M4502" i="4"/>
  <c r="M4500" i="4"/>
  <c r="M4498" i="4"/>
  <c r="M4497" i="4"/>
  <c r="M4491" i="4"/>
  <c r="M4501" i="4"/>
  <c r="M4499" i="4"/>
  <c r="M4496" i="4"/>
  <c r="M4495" i="4"/>
  <c r="M4494" i="4"/>
  <c r="M4493" i="4"/>
  <c r="M4492" i="4"/>
  <c r="M4490" i="4"/>
  <c r="M4489" i="4"/>
  <c r="M4488" i="4"/>
  <c r="M4487" i="4"/>
  <c r="M4486" i="4"/>
  <c r="M4485" i="4"/>
  <c r="M4484" i="4"/>
  <c r="M4483" i="4"/>
  <c r="M4482" i="4"/>
  <c r="M4480" i="4"/>
  <c r="M4479" i="4"/>
  <c r="M4478" i="4"/>
  <c r="M4475" i="4"/>
  <c r="M4481" i="4"/>
  <c r="M4477" i="4"/>
  <c r="M4476" i="4"/>
  <c r="M4474" i="4"/>
  <c r="M4473" i="4"/>
  <c r="M4472" i="4"/>
  <c r="M4471" i="4"/>
  <c r="M4470" i="4"/>
  <c r="M4469" i="4"/>
  <c r="M4466" i="4"/>
  <c r="M4467" i="4"/>
  <c r="M4464" i="4"/>
  <c r="M4463" i="4"/>
  <c r="M4462" i="4"/>
  <c r="M4461" i="4"/>
  <c r="M4460" i="4"/>
  <c r="M4458" i="4"/>
  <c r="M4465" i="4"/>
  <c r="M4459" i="4"/>
  <c r="M4457" i="4"/>
  <c r="M4456" i="4"/>
  <c r="M4455" i="4"/>
  <c r="M4454" i="4"/>
  <c r="M4453" i="4"/>
  <c r="M4452" i="4"/>
  <c r="M4451" i="4"/>
  <c r="M4450" i="4"/>
  <c r="M4449" i="4"/>
  <c r="M4448" i="4"/>
  <c r="M4446" i="4"/>
  <c r="M4445" i="4"/>
  <c r="M4443" i="4"/>
  <c r="M4447" i="4"/>
  <c r="M4444" i="4"/>
  <c r="M4442" i="4"/>
  <c r="M4441" i="4"/>
  <c r="M4440" i="4"/>
  <c r="M4439" i="4"/>
  <c r="M4438" i="4"/>
  <c r="M4435" i="4"/>
  <c r="M4434" i="4"/>
  <c r="M4437" i="4"/>
  <c r="M4436" i="4"/>
  <c r="M4433" i="4"/>
  <c r="M4432" i="4"/>
  <c r="M4430" i="4"/>
  <c r="M4429" i="4"/>
  <c r="M4428" i="4"/>
  <c r="M4425" i="4"/>
  <c r="M4431" i="4"/>
  <c r="M4424" i="4"/>
  <c r="M4423" i="4"/>
  <c r="M4422" i="4"/>
  <c r="M4421" i="4"/>
  <c r="M4420" i="4"/>
  <c r="M4418" i="4"/>
  <c r="M4419" i="4"/>
  <c r="M4417" i="4"/>
  <c r="M4416" i="4"/>
  <c r="M4414" i="4"/>
  <c r="M4413" i="4"/>
  <c r="M4415" i="4"/>
  <c r="M4412" i="4"/>
  <c r="M4409" i="4"/>
  <c r="M4408" i="4"/>
  <c r="M4411" i="4"/>
  <c r="M4410" i="4"/>
  <c r="M4407" i="4"/>
  <c r="M4406" i="4"/>
  <c r="M4405" i="4"/>
  <c r="M4404" i="4"/>
  <c r="M4403" i="4"/>
  <c r="M4402" i="4"/>
  <c r="M4401" i="4"/>
  <c r="M4400" i="4"/>
  <c r="M4399" i="4"/>
  <c r="M4398" i="4"/>
  <c r="M4397" i="4"/>
  <c r="M4396" i="4"/>
  <c r="M4394" i="4"/>
  <c r="M4393" i="4"/>
  <c r="M4395" i="4"/>
  <c r="M4391" i="4"/>
  <c r="M4390" i="4"/>
  <c r="M4388" i="4"/>
  <c r="M4387" i="4"/>
  <c r="M4389" i="4"/>
  <c r="M4386" i="4"/>
  <c r="M4385" i="4"/>
  <c r="M4384" i="4"/>
  <c r="M4383" i="4"/>
  <c r="M4382" i="4"/>
  <c r="M4381" i="4"/>
  <c r="M4380" i="4"/>
  <c r="M4379" i="4"/>
  <c r="M4377" i="4"/>
  <c r="M4376" i="4"/>
  <c r="M4378" i="4"/>
  <c r="M4375" i="4"/>
  <c r="M4374" i="4"/>
  <c r="M4373" i="4"/>
  <c r="M4372" i="4"/>
  <c r="M4370" i="4"/>
  <c r="M4369" i="4"/>
  <c r="M4368" i="4"/>
  <c r="M4367" i="4"/>
  <c r="M4366" i="4"/>
  <c r="M4364" i="4"/>
  <c r="M4363" i="4"/>
  <c r="M4362" i="4"/>
  <c r="M4361" i="4"/>
  <c r="M4360" i="4"/>
  <c r="M4359" i="4"/>
  <c r="M4358" i="4"/>
  <c r="M4357" i="4"/>
  <c r="M4356" i="4"/>
  <c r="M4355" i="4"/>
  <c r="M4354" i="4"/>
  <c r="M4353" i="4"/>
  <c r="M4349" i="4"/>
  <c r="M4352" i="4"/>
  <c r="M4351" i="4"/>
  <c r="M4350" i="4"/>
  <c r="M4348" i="4"/>
  <c r="M4347" i="4"/>
  <c r="M4346" i="4"/>
  <c r="M4345" i="4"/>
  <c r="M4344" i="4"/>
  <c r="M4338" i="4"/>
  <c r="M4343" i="4"/>
  <c r="M4342" i="4"/>
  <c r="M4341" i="4"/>
  <c r="M4339" i="4"/>
  <c r="M4337" i="4"/>
  <c r="M4336" i="4"/>
  <c r="M4335" i="4"/>
  <c r="M4334" i="4"/>
  <c r="M4333" i="4"/>
  <c r="M4331" i="4"/>
  <c r="M4330" i="4"/>
  <c r="M4329" i="4"/>
  <c r="M4328" i="4"/>
  <c r="M4327" i="4"/>
  <c r="M4326" i="4"/>
  <c r="M4325" i="4"/>
  <c r="M4324" i="4"/>
  <c r="M4323" i="4"/>
  <c r="M4322" i="4"/>
  <c r="M4321" i="4"/>
  <c r="M4320" i="4"/>
  <c r="M4318" i="4"/>
  <c r="M4317" i="4"/>
  <c r="M4312" i="4"/>
  <c r="M4316" i="4"/>
  <c r="M4315" i="4"/>
  <c r="M4314" i="4"/>
  <c r="M4313" i="4"/>
  <c r="M4311" i="4"/>
  <c r="M4310" i="4"/>
  <c r="M4309" i="4"/>
  <c r="M4308" i="4"/>
  <c r="M4307" i="4"/>
  <c r="M4305" i="4"/>
  <c r="M4306" i="4"/>
  <c r="M4304" i="4"/>
  <c r="M4303" i="4"/>
  <c r="M4302" i="4"/>
  <c r="M4301" i="4"/>
  <c r="M4300" i="4"/>
  <c r="M4299" i="4"/>
  <c r="M4298" i="4"/>
  <c r="M4297" i="4"/>
  <c r="M4296" i="4"/>
  <c r="M4295" i="4"/>
  <c r="M4294" i="4"/>
  <c r="M4293" i="4"/>
  <c r="M4292" i="4"/>
  <c r="M4291" i="4"/>
  <c r="M4290" i="4"/>
  <c r="M4289" i="4"/>
  <c r="M4288" i="4"/>
  <c r="M4287" i="4"/>
  <c r="M4286" i="4"/>
  <c r="M4285" i="4"/>
  <c r="M4284" i="4"/>
  <c r="M4283" i="4"/>
  <c r="M4282" i="4"/>
  <c r="M4281" i="4"/>
  <c r="M4280" i="4"/>
  <c r="M4279" i="4"/>
  <c r="M4278" i="4"/>
  <c r="M4276" i="4"/>
  <c r="M4277" i="4"/>
  <c r="M4275" i="4"/>
  <c r="M4274" i="4"/>
  <c r="M4273" i="4"/>
  <c r="M4272" i="4"/>
  <c r="M4271" i="4"/>
  <c r="M4270" i="4"/>
  <c r="M4268" i="4"/>
  <c r="M4267" i="4"/>
  <c r="M4266" i="4"/>
  <c r="M4265" i="4"/>
  <c r="M4263" i="4"/>
  <c r="M4262" i="4"/>
  <c r="M4264" i="4"/>
  <c r="M4259" i="4"/>
  <c r="M4258" i="4"/>
  <c r="M4257" i="4"/>
  <c r="M4256" i="4"/>
  <c r="M4254" i="4"/>
  <c r="M4255" i="4"/>
  <c r="M4253" i="4"/>
  <c r="M4252" i="4"/>
  <c r="M4250" i="4"/>
  <c r="M4248" i="4"/>
  <c r="M4246" i="4"/>
  <c r="M4245" i="4"/>
  <c r="M4251" i="4"/>
  <c r="M4249" i="4"/>
  <c r="M4247" i="4"/>
  <c r="M4244" i="4"/>
  <c r="M4243" i="4"/>
  <c r="M4242" i="4"/>
  <c r="M4241" i="4"/>
  <c r="M4240" i="4"/>
  <c r="M4238" i="4"/>
  <c r="M4237" i="4"/>
  <c r="M4236" i="4"/>
  <c r="M4235" i="4"/>
  <c r="M4234" i="4"/>
  <c r="M4233" i="4"/>
  <c r="M4239" i="4"/>
  <c r="M4232" i="4"/>
  <c r="M4231" i="4"/>
  <c r="M4229" i="4"/>
  <c r="M4228" i="4"/>
  <c r="M4230" i="4"/>
  <c r="M4227" i="4"/>
  <c r="M4226" i="4"/>
  <c r="M4225" i="4"/>
  <c r="M4224" i="4"/>
  <c r="M4223" i="4"/>
  <c r="M4219" i="4"/>
  <c r="M4218" i="4"/>
  <c r="M4217" i="4"/>
  <c r="M4216" i="4"/>
  <c r="M4215" i="4"/>
  <c r="M4213" i="4"/>
  <c r="M4220" i="4"/>
  <c r="M4212" i="4"/>
  <c r="M4210" i="4"/>
  <c r="M4208" i="4"/>
  <c r="M4207" i="4"/>
  <c r="M4206" i="4"/>
  <c r="M4204" i="4"/>
  <c r="M4211" i="4"/>
  <c r="M4209" i="4"/>
  <c r="M4203" i="4"/>
  <c r="M4202" i="4"/>
  <c r="M4201" i="4"/>
  <c r="M4200" i="4"/>
  <c r="M4199" i="4"/>
  <c r="M4198" i="4"/>
  <c r="M4197" i="4"/>
  <c r="M4196" i="4"/>
  <c r="M4195" i="4"/>
  <c r="M4194" i="4"/>
  <c r="M4193" i="4"/>
  <c r="M4192" i="4"/>
  <c r="M4191" i="4"/>
  <c r="M4190" i="4"/>
  <c r="M4189" i="4"/>
  <c r="M4187" i="4"/>
  <c r="M4186" i="4"/>
  <c r="M4188" i="4"/>
  <c r="M4185" i="4"/>
  <c r="M4184" i="4"/>
  <c r="M4183" i="4"/>
  <c r="M4182" i="4"/>
  <c r="M4181" i="4"/>
  <c r="M4180" i="4"/>
  <c r="M4179" i="4"/>
  <c r="M4178" i="4"/>
  <c r="M4177" i="4"/>
  <c r="M4176" i="4"/>
  <c r="M4175" i="4"/>
  <c r="M4174" i="4"/>
  <c r="M4173" i="4"/>
  <c r="M4172" i="4"/>
  <c r="M4171" i="4"/>
  <c r="M4170" i="4"/>
  <c r="M4169" i="4"/>
  <c r="M4168" i="4"/>
  <c r="M4167" i="4"/>
  <c r="M4166" i="4"/>
  <c r="M4165" i="4"/>
  <c r="M4164" i="4"/>
  <c r="M4163" i="4"/>
  <c r="M4161" i="4"/>
  <c r="M4162" i="4"/>
  <c r="M4160" i="4"/>
  <c r="M4159" i="4"/>
  <c r="M4158" i="4"/>
  <c r="M4157" i="4"/>
  <c r="M4156" i="4"/>
  <c r="M4155" i="4"/>
  <c r="M4154" i="4"/>
  <c r="M4153" i="4"/>
  <c r="M4151" i="4"/>
  <c r="M4150" i="4"/>
  <c r="M4149" i="4"/>
  <c r="M4148" i="4"/>
  <c r="M4146" i="4"/>
  <c r="M4147" i="4"/>
  <c r="M4145" i="4"/>
  <c r="M4144" i="4"/>
  <c r="M4143" i="4"/>
  <c r="M4142" i="4"/>
  <c r="M4141" i="4"/>
  <c r="M4140" i="4"/>
  <c r="M4139" i="4"/>
  <c r="M4138" i="4"/>
  <c r="M4135" i="4"/>
  <c r="M4137" i="4"/>
  <c r="M4136" i="4"/>
  <c r="M4134" i="4"/>
  <c r="M4133" i="4"/>
  <c r="M4132" i="4"/>
  <c r="M4130" i="4"/>
  <c r="M4129" i="4"/>
  <c r="M4128" i="4"/>
  <c r="M4127" i="4"/>
  <c r="M4126" i="4"/>
  <c r="M4125" i="4"/>
  <c r="M4122" i="4"/>
  <c r="M4124" i="4"/>
  <c r="M4123" i="4"/>
  <c r="M4121" i="4"/>
  <c r="M4120" i="4"/>
  <c r="M4119" i="4"/>
  <c r="M4113" i="4"/>
  <c r="M4118" i="4"/>
  <c r="M4117" i="4"/>
  <c r="M4116" i="4"/>
  <c r="M4115" i="4"/>
  <c r="M4114" i="4"/>
  <c r="M4112" i="4"/>
  <c r="M4110" i="4"/>
  <c r="M4106" i="4"/>
  <c r="M4111" i="4"/>
  <c r="M4109" i="4"/>
  <c r="M4108" i="4"/>
  <c r="M4107" i="4"/>
  <c r="M4102" i="4"/>
  <c r="M4101" i="4"/>
  <c r="M4105" i="4"/>
  <c r="M4104" i="4"/>
  <c r="M4103" i="4"/>
  <c r="M4100" i="4"/>
  <c r="M4099" i="4"/>
  <c r="M4098" i="4"/>
  <c r="M4097" i="4"/>
  <c r="M4095" i="4"/>
  <c r="M4092" i="4"/>
  <c r="M4091" i="4"/>
  <c r="M4096" i="4"/>
  <c r="M4094" i="4"/>
  <c r="M4093" i="4"/>
  <c r="M4090" i="4"/>
  <c r="M4089" i="4"/>
  <c r="M4088" i="4"/>
  <c r="M4087" i="4"/>
  <c r="M4086" i="4"/>
  <c r="M4084" i="4"/>
  <c r="M4083" i="4"/>
  <c r="M4082" i="4"/>
  <c r="M4081" i="4"/>
  <c r="M4080" i="4"/>
  <c r="M4077" i="4"/>
  <c r="M4079" i="4"/>
  <c r="M4078" i="4"/>
  <c r="M4076" i="4"/>
  <c r="M4075" i="4"/>
  <c r="M4074" i="4"/>
  <c r="M4072" i="4"/>
  <c r="M4070" i="4"/>
  <c r="M4069" i="4"/>
  <c r="M4067" i="4"/>
  <c r="M4073" i="4"/>
  <c r="M4071" i="4"/>
  <c r="M4068" i="4"/>
  <c r="M4064" i="4"/>
  <c r="M4063" i="4"/>
  <c r="M4062" i="4"/>
  <c r="M4061" i="4"/>
  <c r="M4058" i="4"/>
  <c r="M4057" i="4"/>
  <c r="M4055" i="4"/>
  <c r="M4065" i="4"/>
  <c r="M4060" i="4"/>
  <c r="M4059" i="4"/>
  <c r="M4056" i="4"/>
  <c r="M4051" i="4"/>
  <c r="M4050" i="4"/>
  <c r="M4049" i="4"/>
  <c r="M4048" i="4"/>
  <c r="M4047" i="4"/>
  <c r="M4046" i="4"/>
  <c r="M4045" i="4"/>
  <c r="M4053" i="4"/>
  <c r="M4052" i="4"/>
  <c r="M4044" i="4"/>
  <c r="M4043" i="4"/>
  <c r="M4042" i="4"/>
  <c r="M4041" i="4"/>
  <c r="M4040" i="4"/>
  <c r="M4039" i="4"/>
  <c r="M4038" i="4"/>
  <c r="M4037" i="4"/>
  <c r="M4035" i="4"/>
  <c r="M4034" i="4"/>
  <c r="M4033" i="4"/>
  <c r="M4036" i="4"/>
  <c r="M4032" i="4"/>
  <c r="M4031" i="4"/>
  <c r="M4030" i="4"/>
  <c r="M4029" i="4"/>
  <c r="M4028" i="4"/>
  <c r="M4027" i="4"/>
  <c r="M4026" i="4"/>
  <c r="M4025" i="4"/>
  <c r="M4024" i="4"/>
  <c r="M4023" i="4"/>
  <c r="M4022" i="4"/>
  <c r="M4021" i="4"/>
  <c r="M4020" i="4"/>
  <c r="M4019" i="4"/>
  <c r="M4017" i="4"/>
  <c r="M4016" i="4"/>
  <c r="M4015" i="4"/>
  <c r="M4014" i="4"/>
  <c r="M4013" i="4"/>
  <c r="M4012" i="4"/>
  <c r="M4011" i="4"/>
  <c r="M4010" i="4"/>
  <c r="M4009" i="4"/>
  <c r="M4008" i="4"/>
  <c r="M4007" i="4"/>
  <c r="M4004" i="4"/>
  <c r="M4003" i="4"/>
  <c r="M4002" i="4"/>
  <c r="M4001" i="4"/>
  <c r="M4000" i="4"/>
  <c r="M3999" i="4"/>
  <c r="M3998" i="4"/>
  <c r="M3997" i="4"/>
  <c r="M3996" i="4"/>
  <c r="M3995" i="4"/>
  <c r="M3994" i="4"/>
  <c r="M3991" i="4"/>
  <c r="M3990" i="4"/>
  <c r="M3989" i="4"/>
  <c r="M3988" i="4"/>
  <c r="M3987" i="4"/>
  <c r="M3992" i="4"/>
  <c r="M3993" i="4"/>
  <c r="M3986" i="4"/>
  <c r="M3985" i="4"/>
  <c r="M3984" i="4"/>
  <c r="M3983" i="4"/>
  <c r="M3982" i="4"/>
  <c r="M3981" i="4"/>
  <c r="M3979" i="4"/>
  <c r="M3978" i="4"/>
  <c r="M3975" i="4"/>
  <c r="M3974" i="4"/>
  <c r="M3973" i="4"/>
  <c r="M3980" i="4"/>
  <c r="M3972" i="4"/>
  <c r="M3971" i="4"/>
  <c r="M3970" i="4"/>
  <c r="M3969" i="4"/>
  <c r="M3968" i="4"/>
  <c r="M3967" i="4"/>
  <c r="M3966" i="4"/>
  <c r="M3965" i="4"/>
  <c r="M3964" i="4"/>
  <c r="M3963" i="4"/>
  <c r="M3962" i="4"/>
  <c r="M3961" i="4"/>
  <c r="M3960" i="4"/>
  <c r="M3959" i="4"/>
  <c r="M3958" i="4"/>
  <c r="M3957" i="4"/>
  <c r="M3956" i="4"/>
  <c r="M3955" i="4"/>
  <c r="M3954" i="4"/>
  <c r="M3953" i="4"/>
  <c r="M3952" i="4"/>
  <c r="M3951" i="4"/>
  <c r="M3950" i="4"/>
  <c r="M3949" i="4"/>
  <c r="M3948" i="4"/>
  <c r="M3947" i="4"/>
  <c r="M3946" i="4"/>
  <c r="M3945" i="4"/>
  <c r="M3944" i="4"/>
  <c r="M3941" i="4"/>
  <c r="M3940" i="4"/>
  <c r="M3939" i="4"/>
  <c r="M3938" i="4"/>
  <c r="M3937" i="4"/>
  <c r="M3936" i="4"/>
  <c r="M3935" i="4"/>
  <c r="M3943" i="4"/>
  <c r="M3942" i="4"/>
  <c r="M3934" i="4"/>
  <c r="M3933" i="4"/>
  <c r="M3932" i="4"/>
  <c r="M3931" i="4"/>
  <c r="M3930" i="4"/>
  <c r="M3929" i="4"/>
  <c r="M3928" i="4"/>
  <c r="M3927" i="4"/>
  <c r="M3926" i="4"/>
  <c r="M3925" i="4"/>
  <c r="M3924" i="4"/>
  <c r="M3922" i="4"/>
  <c r="M3918" i="4"/>
  <c r="M3921" i="4"/>
  <c r="M3920" i="4"/>
  <c r="M3919" i="4"/>
  <c r="M3916" i="4"/>
  <c r="M3915" i="4"/>
  <c r="M3914" i="4"/>
  <c r="M3913" i="4"/>
  <c r="M3912" i="4"/>
  <c r="M3911" i="4"/>
  <c r="M3910" i="4"/>
  <c r="M3909" i="4"/>
  <c r="M3908" i="4"/>
  <c r="M3907" i="4"/>
  <c r="M3906" i="4"/>
  <c r="M3905" i="4"/>
  <c r="M3904" i="4"/>
  <c r="M3903" i="4"/>
  <c r="M3901" i="4"/>
  <c r="M3900" i="4"/>
  <c r="M3899" i="4"/>
  <c r="M3898" i="4"/>
  <c r="M3897" i="4"/>
  <c r="M3896" i="4"/>
  <c r="M3894" i="4"/>
  <c r="M3895" i="4"/>
  <c r="M3892" i="4"/>
  <c r="M3891" i="4"/>
  <c r="M3890" i="4"/>
  <c r="M3889" i="4"/>
  <c r="M3888" i="4"/>
  <c r="M3887" i="4"/>
  <c r="M3886" i="4"/>
  <c r="M3885" i="4"/>
  <c r="M3884" i="4"/>
  <c r="M3883" i="4"/>
  <c r="M3881" i="4"/>
  <c r="M3880" i="4"/>
  <c r="M3879" i="4"/>
  <c r="M3882" i="4"/>
  <c r="M3878" i="4"/>
  <c r="M3877" i="4"/>
  <c r="M3876" i="4"/>
  <c r="M3874" i="4"/>
  <c r="M3873" i="4"/>
  <c r="M3872" i="4"/>
  <c r="M3869" i="4"/>
  <c r="M3868" i="4"/>
  <c r="M3867" i="4"/>
  <c r="M3866" i="4"/>
  <c r="M3865" i="4"/>
  <c r="M3864" i="4"/>
  <c r="M3859" i="4"/>
  <c r="M3862" i="4"/>
  <c r="M3861" i="4"/>
  <c r="M3860" i="4"/>
  <c r="M3857" i="4"/>
  <c r="M3856" i="4"/>
  <c r="M3858" i="4"/>
  <c r="M3855" i="4"/>
  <c r="M3854" i="4"/>
  <c r="M3853" i="4"/>
  <c r="M3852" i="4"/>
  <c r="M3850" i="4"/>
  <c r="M3847" i="4"/>
  <c r="M3849" i="4"/>
  <c r="M3848" i="4"/>
  <c r="M3846" i="4"/>
  <c r="M3845" i="4"/>
  <c r="M3844" i="4"/>
  <c r="M3838" i="4"/>
  <c r="M3843" i="4"/>
  <c r="M3842" i="4"/>
  <c r="M3839" i="4"/>
  <c r="M3837" i="4"/>
  <c r="M3836" i="4"/>
  <c r="M3835" i="4"/>
  <c r="M3834" i="4"/>
  <c r="M3833" i="4"/>
  <c r="M3832" i="4"/>
  <c r="M3831" i="4"/>
  <c r="M3830" i="4"/>
  <c r="M3829" i="4"/>
  <c r="M3828" i="4"/>
  <c r="M3827" i="4"/>
  <c r="M3826" i="4"/>
  <c r="M3825" i="4"/>
  <c r="M3824" i="4"/>
  <c r="M3823" i="4"/>
  <c r="M3822" i="4"/>
  <c r="M3821" i="4"/>
  <c r="M3819" i="4"/>
  <c r="M3814" i="4"/>
  <c r="M3820" i="4"/>
  <c r="M3818" i="4"/>
  <c r="M3817" i="4"/>
  <c r="M3816" i="4"/>
  <c r="M3815" i="4"/>
  <c r="M3813" i="4"/>
  <c r="M3812" i="4"/>
  <c r="M3811" i="4"/>
  <c r="M3810" i="4"/>
  <c r="M3809" i="4"/>
  <c r="M3808" i="4"/>
  <c r="M3807" i="4"/>
  <c r="M3806" i="4"/>
  <c r="M3804" i="4"/>
  <c r="M3803" i="4"/>
  <c r="M3802" i="4"/>
  <c r="M3801" i="4"/>
  <c r="M3799" i="4"/>
  <c r="M3798" i="4"/>
  <c r="M3805" i="4"/>
  <c r="M3800" i="4"/>
  <c r="M3797" i="4"/>
  <c r="M3795" i="4"/>
  <c r="M3794" i="4"/>
  <c r="M3791" i="4"/>
  <c r="M3792" i="4"/>
  <c r="M3789" i="4"/>
  <c r="M3786" i="4"/>
  <c r="M3784" i="4"/>
  <c r="M3783" i="4"/>
  <c r="M3788" i="4"/>
  <c r="M3787" i="4"/>
  <c r="M3785" i="4"/>
  <c r="M3782" i="4"/>
  <c r="M3781" i="4"/>
  <c r="M3780" i="4"/>
  <c r="M3779" i="4"/>
  <c r="M3778" i="4"/>
  <c r="M3777" i="4"/>
  <c r="M3776" i="4"/>
  <c r="M3775" i="4"/>
  <c r="M3774" i="4"/>
  <c r="M3773" i="4"/>
  <c r="M3769" i="4"/>
  <c r="M3768" i="4"/>
  <c r="M3772" i="4"/>
  <c r="M3771" i="4"/>
  <c r="M3770" i="4"/>
  <c r="M3767" i="4"/>
  <c r="M3766" i="4"/>
  <c r="M3765" i="4"/>
  <c r="M3764" i="4"/>
  <c r="M3763" i="4"/>
  <c r="M3761" i="4"/>
  <c r="M3760" i="4"/>
  <c r="M3757" i="4"/>
  <c r="M3759" i="4"/>
  <c r="M3758" i="4"/>
  <c r="M3756" i="4"/>
  <c r="M3755" i="4"/>
  <c r="M3754" i="4"/>
  <c r="M3753" i="4"/>
  <c r="M3752" i="4"/>
  <c r="M3751" i="4"/>
  <c r="M3748" i="4"/>
  <c r="M3747" i="4"/>
  <c r="M3750" i="4"/>
  <c r="M3749" i="4"/>
  <c r="M3746" i="4"/>
  <c r="M3745" i="4"/>
  <c r="M3744" i="4"/>
  <c r="M3743" i="4"/>
  <c r="M3742" i="4"/>
  <c r="M3741" i="4"/>
  <c r="M3740" i="4"/>
  <c r="M3739" i="4"/>
  <c r="M3738" i="4"/>
  <c r="M3737" i="4"/>
  <c r="M3736" i="4"/>
  <c r="M3733" i="4"/>
  <c r="M3732" i="4"/>
  <c r="M3731" i="4"/>
  <c r="M3735" i="4"/>
  <c r="M3734" i="4"/>
  <c r="M3730" i="4"/>
  <c r="M3729" i="4"/>
  <c r="M3728" i="4"/>
  <c r="M3727" i="4"/>
  <c r="M3726" i="4"/>
  <c r="M3725" i="4"/>
  <c r="M3724" i="4"/>
  <c r="M3723" i="4"/>
  <c r="M3722" i="4"/>
  <c r="M3720" i="4"/>
  <c r="M3719" i="4"/>
  <c r="M3721" i="4"/>
  <c r="M3718" i="4"/>
  <c r="M3717" i="4"/>
  <c r="M3715" i="4"/>
  <c r="M3714" i="4"/>
  <c r="M3712" i="4"/>
  <c r="M3711" i="4"/>
  <c r="M3716" i="4"/>
  <c r="M3713" i="4"/>
  <c r="M3710" i="4"/>
  <c r="M3709" i="4"/>
  <c r="M3708" i="4"/>
  <c r="M3707" i="4"/>
  <c r="M3706" i="4"/>
  <c r="M3704" i="4"/>
  <c r="M3703" i="4"/>
  <c r="M3702" i="4"/>
  <c r="M3701" i="4"/>
  <c r="M3705" i="4"/>
  <c r="M3700" i="4"/>
  <c r="M3699" i="4"/>
  <c r="M3698" i="4"/>
  <c r="M3697" i="4"/>
  <c r="M3696" i="4"/>
  <c r="M3695" i="4"/>
  <c r="M3694" i="4"/>
  <c r="M3693" i="4"/>
  <c r="M3692" i="4"/>
  <c r="M3691" i="4"/>
  <c r="M3690" i="4"/>
  <c r="M3688" i="4"/>
  <c r="M3689" i="4"/>
  <c r="M3687" i="4"/>
  <c r="M3686" i="4"/>
  <c r="M3685" i="4"/>
  <c r="M3684" i="4"/>
  <c r="M3683" i="4"/>
  <c r="M3682" i="4"/>
  <c r="M3679" i="4"/>
  <c r="M3678" i="4"/>
  <c r="M3677" i="4"/>
  <c r="M3675" i="4"/>
  <c r="M3674" i="4"/>
  <c r="M3681" i="4"/>
  <c r="M3680" i="4"/>
  <c r="M3676" i="4"/>
  <c r="M3673" i="4"/>
  <c r="M3672" i="4"/>
  <c r="M3671" i="4"/>
  <c r="M3670" i="4"/>
  <c r="M3669" i="4"/>
  <c r="M3668" i="4"/>
  <c r="M3666" i="4"/>
  <c r="M3665" i="4"/>
  <c r="M3667" i="4"/>
  <c r="M3664" i="4"/>
  <c r="M3663" i="4"/>
  <c r="M3662" i="4"/>
  <c r="M3661" i="4"/>
  <c r="M3660" i="4"/>
  <c r="M3659" i="4"/>
  <c r="M3658" i="4"/>
  <c r="M3654" i="4"/>
  <c r="M3651" i="4"/>
  <c r="M3655" i="4"/>
  <c r="M3653" i="4"/>
  <c r="M3652" i="4"/>
  <c r="M3650" i="4"/>
  <c r="M3649" i="4"/>
  <c r="M3648" i="4"/>
  <c r="M3647" i="4"/>
  <c r="M3646" i="4"/>
  <c r="M3645" i="4"/>
  <c r="M3643" i="4"/>
  <c r="M3642" i="4"/>
  <c r="M3641" i="4"/>
  <c r="M3640" i="4"/>
  <c r="M3639" i="4"/>
  <c r="M3636" i="4"/>
  <c r="M3635" i="4"/>
  <c r="M3638" i="4"/>
  <c r="M3637" i="4"/>
  <c r="M3634" i="4"/>
  <c r="M3633" i="4"/>
  <c r="M3632" i="4"/>
  <c r="M3631" i="4"/>
  <c r="M3630" i="4"/>
  <c r="M3629" i="4"/>
  <c r="M3628" i="4"/>
  <c r="M3627" i="4"/>
  <c r="M3626" i="4"/>
  <c r="M3625" i="4"/>
  <c r="M3624" i="4"/>
  <c r="M3623" i="4"/>
  <c r="M3622" i="4"/>
  <c r="M3621" i="4"/>
  <c r="M3620" i="4"/>
  <c r="M3619" i="4"/>
  <c r="M3618" i="4"/>
  <c r="M3617" i="4"/>
  <c r="M3616" i="4"/>
  <c r="M3612" i="4"/>
  <c r="M3611" i="4"/>
  <c r="M3615" i="4"/>
  <c r="M3614" i="4"/>
  <c r="M3613" i="4"/>
  <c r="M3610" i="4"/>
  <c r="M3609" i="4"/>
  <c r="M3608" i="4"/>
  <c r="M3607" i="4"/>
  <c r="M3606" i="4"/>
  <c r="M3605" i="4"/>
  <c r="M3604" i="4"/>
  <c r="M3603" i="4"/>
  <c r="M3602" i="4"/>
  <c r="M3601" i="4"/>
  <c r="M3600" i="4"/>
  <c r="M3599" i="4"/>
  <c r="M3598" i="4"/>
  <c r="M3597" i="4"/>
  <c r="M3595" i="4"/>
  <c r="M3596" i="4"/>
  <c r="M3593" i="4"/>
  <c r="M3592" i="4"/>
  <c r="M3591" i="4"/>
  <c r="M3590" i="4"/>
  <c r="M3589" i="4"/>
  <c r="M3588" i="4"/>
  <c r="M3586" i="4"/>
  <c r="M3587" i="4"/>
  <c r="M3584" i="4"/>
  <c r="M3583" i="4"/>
  <c r="M3582" i="4"/>
  <c r="M3581" i="4"/>
  <c r="M3580" i="4"/>
  <c r="M3579" i="4"/>
  <c r="M3578" i="4"/>
  <c r="M3577" i="4"/>
  <c r="M3576" i="4"/>
  <c r="M3575" i="4"/>
  <c r="M3574" i="4"/>
  <c r="M3573" i="4"/>
  <c r="M3572" i="4"/>
  <c r="M3571" i="4"/>
  <c r="M3570" i="4"/>
  <c r="M3569" i="4"/>
  <c r="M3568" i="4"/>
  <c r="M3567" i="4"/>
  <c r="M3566" i="4"/>
  <c r="M3565" i="4"/>
  <c r="M3564" i="4"/>
  <c r="M3563" i="4"/>
  <c r="M3562" i="4"/>
  <c r="M3561" i="4"/>
  <c r="M3560" i="4"/>
  <c r="M3559" i="4"/>
  <c r="M3558" i="4"/>
  <c r="M3557" i="4"/>
  <c r="M3556" i="4"/>
  <c r="M3555" i="4"/>
  <c r="M3554" i="4"/>
  <c r="M3553" i="4"/>
  <c r="M3552" i="4"/>
  <c r="M3551" i="4"/>
  <c r="M3549" i="4"/>
  <c r="M3550" i="4"/>
  <c r="M3546" i="4"/>
  <c r="M3545" i="4"/>
  <c r="M3544" i="4"/>
  <c r="M3543" i="4"/>
  <c r="M3539" i="4"/>
  <c r="M3542" i="4"/>
  <c r="M3541" i="4"/>
  <c r="M3540" i="4"/>
  <c r="M3538" i="4"/>
  <c r="M3536" i="4"/>
  <c r="M3537" i="4"/>
  <c r="M3535" i="4"/>
  <c r="M3534" i="4"/>
  <c r="M3533" i="4"/>
  <c r="M3532" i="4"/>
  <c r="M3531" i="4"/>
  <c r="M3529" i="4"/>
  <c r="M3527" i="4"/>
  <c r="M3526" i="4"/>
  <c r="M3525" i="4"/>
  <c r="M3524" i="4"/>
  <c r="M3522" i="4"/>
  <c r="M3519" i="4"/>
  <c r="M3518" i="4"/>
  <c r="M3521" i="4"/>
  <c r="M3520" i="4"/>
  <c r="M3517" i="4"/>
  <c r="M3516" i="4"/>
  <c r="M3515" i="4"/>
  <c r="M3513" i="4"/>
  <c r="M3514" i="4"/>
  <c r="M3512" i="4"/>
  <c r="M3510" i="4"/>
  <c r="M3509" i="4"/>
  <c r="M3508" i="4"/>
  <c r="M3507" i="4"/>
  <c r="M3506" i="4"/>
  <c r="M3505" i="4"/>
  <c r="M3504" i="4"/>
  <c r="M3503" i="4"/>
  <c r="M3502" i="4"/>
  <c r="M3501" i="4"/>
  <c r="M3500" i="4"/>
  <c r="M3499" i="4"/>
  <c r="M3498" i="4"/>
  <c r="M3496" i="4"/>
  <c r="M3495" i="4"/>
  <c r="M3497" i="4"/>
  <c r="M3494" i="4"/>
  <c r="M3493" i="4"/>
  <c r="M3492" i="4"/>
  <c r="M3491" i="4"/>
  <c r="M3490" i="4"/>
  <c r="M3486" i="4"/>
  <c r="M3485" i="4"/>
  <c r="M3489" i="4"/>
  <c r="M3488" i="4"/>
  <c r="M3487" i="4"/>
  <c r="M4553" i="4"/>
  <c r="M3483" i="4"/>
  <c r="M3482" i="4"/>
  <c r="M3481" i="4"/>
  <c r="M3480" i="4"/>
  <c r="M3479" i="4"/>
  <c r="M3477" i="4"/>
  <c r="M3478" i="4"/>
  <c r="M3476" i="4"/>
  <c r="M3475" i="4"/>
  <c r="M3472" i="4"/>
  <c r="M3471" i="4"/>
  <c r="M3474" i="4"/>
  <c r="M3473" i="4"/>
  <c r="M3470" i="4"/>
  <c r="M3469" i="4"/>
  <c r="M3468" i="4"/>
  <c r="M3467" i="4"/>
  <c r="M3466" i="4"/>
  <c r="M3465" i="4"/>
  <c r="M3464" i="4"/>
  <c r="M3463" i="4"/>
  <c r="M3462" i="4"/>
  <c r="M3461" i="4"/>
  <c r="M3460" i="4"/>
  <c r="M3459" i="4"/>
  <c r="M3458" i="4"/>
  <c r="M3457" i="4"/>
  <c r="M3456" i="4"/>
  <c r="M3454" i="4"/>
  <c r="M3455" i="4"/>
  <c r="M3453" i="4"/>
  <c r="M3452" i="4"/>
  <c r="M3451" i="4"/>
  <c r="M3448" i="4"/>
  <c r="M3447" i="4"/>
  <c r="M3450" i="4"/>
  <c r="M3449" i="4"/>
  <c r="M3446" i="4"/>
  <c r="M3445" i="4"/>
  <c r="M3444" i="4"/>
  <c r="M3443" i="4"/>
  <c r="M3442" i="4"/>
  <c r="M3441" i="4"/>
  <c r="M3440" i="4"/>
  <c r="M3438" i="4"/>
  <c r="M3439" i="4"/>
  <c r="M3437" i="4"/>
  <c r="M3436" i="4"/>
  <c r="M3435" i="4"/>
  <c r="M3434" i="4"/>
  <c r="M3433" i="4"/>
  <c r="M3430" i="4"/>
  <c r="M3432" i="4"/>
  <c r="M3431" i="4"/>
  <c r="M3429" i="4"/>
  <c r="M3428" i="4"/>
  <c r="M3427" i="4"/>
  <c r="M3423" i="4"/>
  <c r="M3420" i="4"/>
  <c r="M3425" i="4"/>
  <c r="M3424" i="4"/>
  <c r="M3422" i="4"/>
  <c r="M3421" i="4"/>
  <c r="M3419" i="4"/>
  <c r="M3416" i="4"/>
  <c r="M3418" i="4"/>
  <c r="M3415" i="4"/>
  <c r="M3414" i="4"/>
  <c r="M3413" i="4"/>
  <c r="M3412" i="4"/>
  <c r="M3411" i="4"/>
  <c r="M3410" i="4"/>
  <c r="M3409" i="4"/>
  <c r="M3408" i="4"/>
  <c r="M3406" i="4"/>
  <c r="M3407" i="4"/>
  <c r="M3405" i="4"/>
  <c r="M3404" i="4"/>
  <c r="M3403" i="4"/>
  <c r="M3402" i="4"/>
  <c r="M3401" i="4"/>
  <c r="M3399" i="4"/>
  <c r="M3398" i="4"/>
  <c r="M3397" i="4"/>
  <c r="M3396" i="4"/>
  <c r="M3395" i="4"/>
  <c r="M3394" i="4"/>
  <c r="M3392" i="4"/>
  <c r="M3393" i="4"/>
  <c r="M3391" i="4"/>
  <c r="M3390" i="4"/>
  <c r="M3389" i="4"/>
  <c r="M3388" i="4"/>
  <c r="M3385" i="4"/>
  <c r="M3384" i="4"/>
  <c r="M3387" i="4"/>
  <c r="M3383" i="4"/>
  <c r="M3382" i="4"/>
  <c r="M3380" i="4"/>
  <c r="M3379" i="4"/>
  <c r="M3378" i="4"/>
  <c r="M3377" i="4"/>
  <c r="M3376" i="4"/>
  <c r="M3375" i="4"/>
  <c r="M3374" i="4"/>
  <c r="M3372" i="4"/>
  <c r="M3371" i="4"/>
  <c r="M3369" i="4"/>
  <c r="M3368" i="4"/>
  <c r="M3366" i="4"/>
  <c r="M3365" i="4"/>
  <c r="M3370" i="4"/>
  <c r="M3367" i="4"/>
  <c r="M3364" i="4"/>
  <c r="M3361" i="4"/>
  <c r="M3360" i="4"/>
  <c r="M3359" i="4"/>
  <c r="M3357" i="4"/>
  <c r="M3358" i="4"/>
  <c r="M3356" i="4"/>
  <c r="M3355" i="4"/>
  <c r="M3353" i="4"/>
  <c r="M3354" i="4"/>
  <c r="M3352" i="4"/>
  <c r="M3351" i="4"/>
  <c r="M3350" i="4"/>
  <c r="M3348" i="4"/>
  <c r="M3347" i="4"/>
  <c r="M3346" i="4"/>
  <c r="M3345" i="4"/>
  <c r="M3344" i="4"/>
  <c r="M3343" i="4"/>
  <c r="M3340" i="4"/>
  <c r="M3339" i="4"/>
  <c r="M3342" i="4"/>
  <c r="M3338" i="4"/>
  <c r="M3341" i="4"/>
  <c r="M3336" i="4"/>
  <c r="M3335" i="4"/>
  <c r="M3334" i="4"/>
  <c r="M3332" i="4"/>
  <c r="M3331" i="4"/>
  <c r="M3330" i="4"/>
  <c r="M3329" i="4"/>
  <c r="M3328" i="4"/>
  <c r="M3327" i="4"/>
  <c r="M3333" i="4"/>
  <c r="M3325" i="4"/>
  <c r="M3324" i="4"/>
  <c r="M3320" i="4"/>
  <c r="M3315" i="4"/>
  <c r="M3314" i="4"/>
  <c r="M3313" i="4"/>
  <c r="M3312" i="4"/>
  <c r="M3323" i="4"/>
  <c r="M3311" i="4"/>
  <c r="M3310" i="4"/>
  <c r="M3308" i="4"/>
  <c r="M3307" i="4"/>
  <c r="M3306" i="4"/>
  <c r="M3304" i="4"/>
  <c r="M3303" i="4"/>
  <c r="M3302" i="4"/>
  <c r="M3301" i="4"/>
  <c r="M3300" i="4"/>
  <c r="M3297" i="4"/>
  <c r="M3296" i="4"/>
  <c r="M3298" i="4"/>
  <c r="M2514" i="4"/>
  <c r="M3295" i="4"/>
  <c r="M3292" i="4"/>
  <c r="M3291" i="4"/>
  <c r="M3294" i="4"/>
  <c r="M4658" i="4"/>
  <c r="M3426" i="4"/>
  <c r="M3289" i="4"/>
  <c r="M3288" i="4"/>
  <c r="M3287" i="4"/>
  <c r="M3285" i="4"/>
  <c r="M3284" i="4"/>
  <c r="M3279" i="4"/>
  <c r="M3277" i="4"/>
  <c r="M3276" i="4"/>
  <c r="M3275" i="4"/>
  <c r="M3286" i="4"/>
  <c r="M3283" i="4"/>
  <c r="M3278" i="4"/>
  <c r="M2297" i="4"/>
  <c r="M3274" i="4"/>
  <c r="M3273" i="4"/>
  <c r="M3272" i="4"/>
  <c r="M3271" i="4"/>
  <c r="M3268" i="4"/>
  <c r="M3267" i="4"/>
  <c r="M2368" i="4"/>
  <c r="M3266" i="4"/>
  <c r="M3265" i="4"/>
  <c r="M3264" i="4"/>
  <c r="M3261" i="4"/>
  <c r="M3260" i="4"/>
  <c r="M3255" i="4"/>
  <c r="M3254" i="4"/>
  <c r="M3259" i="4"/>
  <c r="M3258" i="4"/>
  <c r="M3257" i="4"/>
  <c r="M3256" i="4"/>
  <c r="M3253" i="4"/>
  <c r="M3251" i="4"/>
  <c r="M3252" i="4"/>
  <c r="M3241" i="4"/>
  <c r="M3239" i="4"/>
  <c r="M3250" i="4"/>
  <c r="M3249" i="4"/>
  <c r="M3248" i="4"/>
  <c r="M3247" i="4"/>
  <c r="M3246" i="4"/>
  <c r="M3245" i="4"/>
  <c r="M3244" i="4"/>
  <c r="M3243" i="4"/>
  <c r="M3242" i="4"/>
  <c r="M3240" i="4"/>
  <c r="M3238" i="4"/>
  <c r="M3237" i="4"/>
  <c r="M3236" i="4"/>
  <c r="M3233" i="4"/>
  <c r="M3232" i="4"/>
  <c r="M3235" i="4"/>
  <c r="M3234" i="4"/>
  <c r="M3230" i="4"/>
  <c r="M3229" i="4"/>
  <c r="M3228" i="4"/>
  <c r="M3224" i="4"/>
  <c r="M3227" i="4"/>
  <c r="M3226" i="4"/>
  <c r="M3225" i="4"/>
  <c r="M3223" i="4"/>
  <c r="M3218" i="4"/>
  <c r="M3217" i="4"/>
  <c r="M3216" i="4"/>
  <c r="M3220" i="4"/>
  <c r="M3219" i="4"/>
  <c r="M3215" i="4"/>
  <c r="M3212" i="4"/>
  <c r="M3214" i="4"/>
  <c r="M3211" i="4"/>
  <c r="M3210" i="4"/>
  <c r="M3209" i="4"/>
  <c r="M3208" i="4"/>
  <c r="M3205" i="4"/>
  <c r="M3204" i="4"/>
  <c r="M3207" i="4"/>
  <c r="M3203" i="4"/>
  <c r="M3202" i="4"/>
  <c r="M3199" i="4"/>
  <c r="M3198" i="4"/>
  <c r="M3201" i="4"/>
  <c r="M3200" i="4"/>
  <c r="M3195" i="4"/>
  <c r="M3197" i="4"/>
  <c r="M3196" i="4"/>
  <c r="M3194" i="4"/>
  <c r="M3192" i="4"/>
  <c r="M3193" i="4"/>
  <c r="M3190" i="4"/>
  <c r="M3189" i="4"/>
  <c r="M3188" i="4"/>
  <c r="M3191" i="4"/>
  <c r="M3187" i="4"/>
  <c r="M3185" i="4"/>
  <c r="M3183" i="4"/>
  <c r="M3186" i="4"/>
  <c r="M3184" i="4"/>
  <c r="M3181" i="4"/>
  <c r="M3180" i="4"/>
  <c r="M3182" i="4"/>
  <c r="M3179" i="4"/>
  <c r="M3178" i="4"/>
  <c r="M3176" i="4"/>
  <c r="M3174" i="4"/>
  <c r="M3173" i="4"/>
  <c r="M3172" i="4"/>
  <c r="M3169" i="4"/>
  <c r="M3177" i="4"/>
  <c r="M3175" i="4"/>
  <c r="M3171" i="4"/>
  <c r="M3170" i="4"/>
  <c r="M3166" i="4"/>
  <c r="M3168" i="4"/>
  <c r="M3167" i="4"/>
  <c r="M3165" i="4"/>
  <c r="M3164" i="4"/>
  <c r="M3163" i="4"/>
  <c r="M3162" i="4"/>
  <c r="M3160" i="4"/>
  <c r="M3159" i="4"/>
  <c r="M3157" i="4"/>
  <c r="M3156" i="4"/>
  <c r="M3154" i="4"/>
  <c r="M3153" i="4"/>
  <c r="M3149" i="4"/>
  <c r="M3148" i="4"/>
  <c r="M3152" i="4"/>
  <c r="M3151" i="4"/>
  <c r="M3147" i="4"/>
  <c r="M3145" i="4"/>
  <c r="M3143" i="4"/>
  <c r="M3142" i="4"/>
  <c r="M3137" i="4"/>
  <c r="M3136" i="4"/>
  <c r="M3131" i="4"/>
  <c r="M3132" i="4"/>
  <c r="M3133" i="4"/>
  <c r="M3128" i="4"/>
  <c r="M3125" i="4"/>
  <c r="M3124" i="4"/>
  <c r="M3123" i="4"/>
  <c r="M3121" i="4"/>
  <c r="M3120" i="4"/>
  <c r="M3127" i="4"/>
  <c r="M3126" i="4"/>
  <c r="M3122" i="4"/>
  <c r="M3114" i="4"/>
  <c r="M3112" i="4"/>
  <c r="M3116" i="4"/>
  <c r="M3115" i="4"/>
  <c r="M3110" i="4"/>
  <c r="M3109" i="4"/>
  <c r="M3107" i="4"/>
  <c r="M3111" i="4"/>
  <c r="M3106" i="4"/>
  <c r="M3108" i="4"/>
  <c r="M3105" i="4"/>
  <c r="M3104" i="4"/>
  <c r="M3102" i="4"/>
  <c r="M3101" i="4"/>
  <c r="M3098" i="4"/>
  <c r="M3100" i="4"/>
  <c r="M3099" i="4"/>
  <c r="M3095" i="4"/>
  <c r="M3097" i="4"/>
  <c r="M3096" i="4"/>
  <c r="M3094" i="4"/>
  <c r="M3093" i="4"/>
  <c r="M3087" i="4"/>
  <c r="M3092" i="4"/>
  <c r="M3091" i="4"/>
  <c r="M3086" i="4"/>
  <c r="M3085" i="4"/>
  <c r="M3090" i="4"/>
  <c r="M3084" i="4"/>
  <c r="M3082" i="4"/>
  <c r="M3081" i="4"/>
  <c r="M3080" i="4"/>
  <c r="M3078" i="4"/>
  <c r="M3077" i="4"/>
  <c r="M3076" i="4"/>
  <c r="M3075" i="4"/>
  <c r="M3074" i="4"/>
  <c r="M3073" i="4"/>
  <c r="M3072" i="4"/>
  <c r="M3071" i="4"/>
  <c r="M3070" i="4"/>
  <c r="M3069" i="4"/>
  <c r="M3064" i="4"/>
  <c r="M3068" i="4"/>
  <c r="M3067" i="4"/>
  <c r="M3063" i="4"/>
  <c r="M3062" i="4"/>
  <c r="M3061" i="4"/>
  <c r="M3060" i="4"/>
  <c r="M3059" i="4"/>
  <c r="M3058" i="4"/>
  <c r="M3054" i="4"/>
  <c r="M3051" i="4"/>
  <c r="M3056" i="4"/>
  <c r="M3055" i="4"/>
  <c r="M3050" i="4"/>
  <c r="M3049" i="4"/>
  <c r="M3044" i="4"/>
  <c r="M3042" i="4"/>
  <c r="M3048" i="4"/>
  <c r="M3047" i="4"/>
  <c r="M3046" i="4"/>
  <c r="M3045" i="4"/>
  <c r="M3043" i="4"/>
  <c r="M3041" i="4"/>
  <c r="M3039" i="4"/>
  <c r="M3040" i="4"/>
  <c r="M3038" i="4"/>
  <c r="M3037" i="4"/>
  <c r="M3036" i="4"/>
  <c r="M3034" i="4"/>
  <c r="M3033" i="4"/>
  <c r="M3032" i="4"/>
  <c r="M3028" i="4"/>
  <c r="M3031" i="4"/>
  <c r="M3029" i="4"/>
  <c r="M3026" i="4"/>
  <c r="M3025" i="4"/>
  <c r="M3023" i="4"/>
  <c r="M3027" i="4"/>
  <c r="M3020" i="4"/>
  <c r="M3022" i="4"/>
  <c r="M3021" i="4"/>
  <c r="M3018" i="4"/>
  <c r="M3017" i="4"/>
  <c r="M3016" i="4"/>
  <c r="M3015" i="4"/>
  <c r="M3014" i="4"/>
  <c r="M3012" i="4"/>
  <c r="M3013" i="4"/>
  <c r="M3009" i="4"/>
  <c r="M3008" i="4"/>
  <c r="M3011" i="4"/>
  <c r="M3010" i="4"/>
  <c r="M3007" i="4"/>
  <c r="M3006" i="4"/>
  <c r="M3005" i="4"/>
  <c r="M3004" i="4"/>
  <c r="M3003" i="4"/>
  <c r="M3002" i="4"/>
  <c r="M3001" i="4"/>
  <c r="M2999" i="4"/>
  <c r="M2998" i="4"/>
  <c r="M2997" i="4"/>
  <c r="M2996" i="4"/>
  <c r="M2995" i="4"/>
  <c r="M2992" i="4"/>
  <c r="M2993" i="4"/>
  <c r="M2991" i="4"/>
  <c r="M2990" i="4"/>
  <c r="M2987" i="4"/>
  <c r="M2986" i="4"/>
  <c r="M2984" i="4"/>
  <c r="M2988" i="4"/>
  <c r="M2985" i="4"/>
  <c r="M2983" i="4"/>
  <c r="M2982" i="4"/>
  <c r="M2981" i="4"/>
  <c r="M2980" i="4"/>
  <c r="M2979" i="4"/>
  <c r="M2978" i="4"/>
  <c r="M2977" i="4"/>
  <c r="M2975" i="4"/>
  <c r="M2976" i="4"/>
  <c r="M2972" i="4"/>
  <c r="M2971" i="4"/>
  <c r="M2970" i="4"/>
  <c r="M2969" i="4"/>
  <c r="M2968" i="4"/>
  <c r="M2963" i="4"/>
  <c r="M2964" i="4"/>
  <c r="M2962" i="4"/>
  <c r="M2961" i="4"/>
  <c r="M2960" i="4"/>
  <c r="M2954" i="4"/>
  <c r="M2959" i="4"/>
  <c r="M2957" i="4"/>
  <c r="M2956" i="4"/>
  <c r="M2953" i="4"/>
  <c r="M2958" i="4"/>
  <c r="M2955" i="4"/>
  <c r="M2952" i="4"/>
  <c r="M2946" i="4"/>
  <c r="M2945" i="4"/>
  <c r="M2951" i="4"/>
  <c r="M2947" i="4"/>
  <c r="M2944" i="4"/>
  <c r="M2943" i="4"/>
  <c r="M2942" i="4"/>
  <c r="M2940" i="4"/>
  <c r="M2941" i="4"/>
  <c r="M2939" i="4"/>
  <c r="M2938" i="4"/>
  <c r="M2937" i="4"/>
  <c r="M2936" i="4"/>
  <c r="M2935" i="4"/>
  <c r="M2934" i="4"/>
  <c r="M2933" i="4"/>
  <c r="M2931" i="4"/>
  <c r="M2932" i="4"/>
  <c r="M2930" i="4"/>
  <c r="M2926" i="4"/>
  <c r="M2929" i="4"/>
  <c r="M2928" i="4"/>
  <c r="M2927" i="4"/>
  <c r="M2924" i="4"/>
  <c r="M2923" i="4"/>
  <c r="M2922" i="4"/>
  <c r="M2925" i="4"/>
  <c r="M2921" i="4"/>
  <c r="M2917" i="4"/>
  <c r="M2920" i="4"/>
  <c r="M2919" i="4"/>
  <c r="M2916" i="4"/>
  <c r="M2915" i="4"/>
  <c r="M2914" i="4"/>
  <c r="M2913" i="4"/>
  <c r="M2912" i="4"/>
  <c r="M2911" i="4"/>
  <c r="M2910" i="4"/>
  <c r="M2905" i="4"/>
  <c r="M2909" i="4"/>
  <c r="M2908" i="4"/>
  <c r="M2907" i="4"/>
  <c r="M2904" i="4"/>
  <c r="M2901" i="4"/>
  <c r="M2900" i="4"/>
  <c r="M2899" i="4"/>
  <c r="M2897" i="4"/>
  <c r="M2896" i="4"/>
  <c r="M2895" i="4"/>
  <c r="M2894" i="4"/>
  <c r="M2893" i="4"/>
  <c r="M2892" i="4"/>
  <c r="M2889" i="4"/>
  <c r="M2888" i="4"/>
  <c r="M2887" i="4"/>
  <c r="M2886" i="4"/>
  <c r="M2882" i="4"/>
  <c r="M2881" i="4"/>
  <c r="M2879" i="4"/>
  <c r="M2877" i="4"/>
  <c r="M2880" i="4"/>
  <c r="M2878" i="4"/>
  <c r="M2876" i="4"/>
  <c r="M2875" i="4"/>
  <c r="M2874" i="4"/>
  <c r="M2873" i="4"/>
  <c r="M2872" i="4"/>
  <c r="M2871" i="4"/>
  <c r="M2870" i="4"/>
  <c r="M2869" i="4"/>
  <c r="M2868" i="4"/>
  <c r="M2867" i="4"/>
  <c r="M2866" i="4"/>
  <c r="M2865" i="4"/>
  <c r="M2864" i="4"/>
  <c r="M2863" i="4"/>
  <c r="M2861" i="4"/>
  <c r="M2860" i="4"/>
  <c r="M2859" i="4"/>
  <c r="M2857" i="4"/>
  <c r="M2856" i="4"/>
  <c r="M2854" i="4"/>
  <c r="M2853" i="4"/>
  <c r="M2852" i="4"/>
  <c r="M2851" i="4"/>
  <c r="M2846" i="4"/>
  <c r="M2850" i="4"/>
  <c r="M2844" i="4"/>
  <c r="M2843" i="4"/>
  <c r="M2842" i="4"/>
  <c r="M2849" i="4"/>
  <c r="M2848" i="4"/>
  <c r="M2845" i="4"/>
  <c r="M2841" i="4"/>
  <c r="M2840" i="4"/>
  <c r="M2839" i="4"/>
  <c r="M2834" i="4"/>
  <c r="M2833" i="4"/>
  <c r="M2832" i="4"/>
  <c r="M2831" i="4"/>
  <c r="M2830" i="4"/>
  <c r="M2829" i="4"/>
  <c r="M2828" i="4"/>
  <c r="M2827" i="4"/>
  <c r="M2826" i="4"/>
  <c r="M2825" i="4"/>
  <c r="M2824" i="4"/>
  <c r="M2823" i="4"/>
  <c r="M2822" i="4"/>
  <c r="M2816" i="4"/>
  <c r="M2817" i="4"/>
  <c r="M2815" i="4"/>
  <c r="M2809" i="4"/>
  <c r="M2808" i="4"/>
  <c r="M2814" i="4"/>
  <c r="M2812" i="4"/>
  <c r="M2805" i="4"/>
  <c r="M2806" i="4"/>
  <c r="M2804" i="4"/>
  <c r="M2803" i="4"/>
  <c r="M2802" i="4"/>
  <c r="M2801" i="4"/>
  <c r="M2800" i="4"/>
  <c r="M2799" i="4"/>
  <c r="M2797" i="4"/>
  <c r="M2798" i="4"/>
  <c r="M2796" i="4"/>
  <c r="M2794" i="4"/>
  <c r="M2793" i="4"/>
  <c r="M2792" i="4"/>
  <c r="M2791" i="4"/>
  <c r="M2790" i="4"/>
  <c r="M2788" i="4"/>
  <c r="M2786" i="4"/>
  <c r="M2785" i="4"/>
  <c r="M2784" i="4"/>
  <c r="M2783" i="4"/>
  <c r="M2782" i="4"/>
  <c r="M2780" i="4"/>
  <c r="M2779" i="4"/>
  <c r="M2778" i="4"/>
  <c r="M2776" i="4"/>
  <c r="M2774" i="4"/>
  <c r="M2775" i="4"/>
  <c r="M2773" i="4"/>
  <c r="M2772" i="4"/>
  <c r="M2771" i="4"/>
  <c r="M2768" i="4"/>
  <c r="M2767" i="4"/>
  <c r="M2766" i="4"/>
  <c r="M2764" i="4"/>
  <c r="M2761" i="4"/>
  <c r="M2758" i="4"/>
  <c r="M2757" i="4"/>
  <c r="M2763" i="4"/>
  <c r="M2762" i="4"/>
  <c r="M2760" i="4"/>
  <c r="M2756" i="4"/>
  <c r="M2754" i="4"/>
  <c r="M2749" i="4"/>
  <c r="M2753" i="4"/>
  <c r="M2752" i="4"/>
  <c r="M2751" i="4"/>
  <c r="M2748" i="4"/>
  <c r="M2747" i="4"/>
  <c r="M2746" i="4"/>
  <c r="M2745" i="4"/>
  <c r="M2743" i="4"/>
  <c r="M2742" i="4"/>
  <c r="M2744" i="4"/>
  <c r="M2741" i="4"/>
  <c r="M2740" i="4"/>
  <c r="M2739" i="4"/>
  <c r="M2738" i="4"/>
  <c r="M2737" i="4"/>
  <c r="M2736" i="4"/>
  <c r="M2734" i="4"/>
  <c r="M2732" i="4"/>
  <c r="M2731" i="4"/>
  <c r="M2729" i="4"/>
  <c r="M2728" i="4"/>
  <c r="M2727" i="4"/>
  <c r="M2733" i="4"/>
  <c r="M2724" i="4"/>
  <c r="M2718" i="4"/>
  <c r="M2726" i="4"/>
  <c r="M2725" i="4"/>
  <c r="M2723" i="4"/>
  <c r="M2722" i="4"/>
  <c r="M2721" i="4"/>
  <c r="M2720" i="4"/>
  <c r="M2713" i="4"/>
  <c r="M2717" i="4"/>
  <c r="M2715" i="4"/>
  <c r="M2712" i="4"/>
  <c r="M2711" i="4"/>
  <c r="M2708" i="4"/>
  <c r="M2707" i="4"/>
  <c r="M2709" i="4"/>
  <c r="M2710" i="4"/>
  <c r="M2704" i="4"/>
  <c r="M2698" i="4"/>
  <c r="M2697" i="4"/>
  <c r="M2702" i="4"/>
  <c r="M2696" i="4"/>
  <c r="M2694" i="4"/>
  <c r="M2700" i="4"/>
  <c r="M2699" i="4"/>
  <c r="M2693" i="4"/>
  <c r="M2692" i="4"/>
  <c r="M2691" i="4"/>
  <c r="M2685" i="4"/>
  <c r="M2688" i="4"/>
  <c r="M2684" i="4"/>
  <c r="M2686" i="4"/>
  <c r="M2690" i="4"/>
  <c r="M2689" i="4"/>
  <c r="M2687" i="4"/>
  <c r="M2682" i="4"/>
  <c r="M2680" i="4"/>
  <c r="M2681" i="4"/>
  <c r="M2678" i="4"/>
  <c r="M2677" i="4"/>
  <c r="M2671" i="4"/>
  <c r="M2676" i="4"/>
  <c r="M2675" i="4"/>
  <c r="M2674" i="4"/>
  <c r="M2673" i="4"/>
  <c r="M2672" i="4"/>
  <c r="M2670" i="4"/>
  <c r="M2668" i="4"/>
  <c r="M2669" i="4"/>
  <c r="M2667" i="4"/>
  <c r="M2665" i="4"/>
  <c r="M2664" i="4"/>
  <c r="M2663" i="4"/>
  <c r="M2662" i="4"/>
  <c r="M2661" i="4"/>
  <c r="M2660" i="4"/>
  <c r="M2657" i="4"/>
  <c r="M2659" i="4"/>
  <c r="M2658" i="4"/>
  <c r="M2656" i="4"/>
  <c r="M2655" i="4"/>
  <c r="M2654" i="4"/>
  <c r="M2653" i="4"/>
  <c r="M2647" i="4"/>
  <c r="M2651" i="4"/>
  <c r="M2650" i="4"/>
  <c r="M2649" i="4"/>
  <c r="M2646" i="4"/>
  <c r="M2652" i="4"/>
  <c r="M2648" i="4"/>
  <c r="M2644" i="4"/>
  <c r="M2643" i="4"/>
  <c r="M2640" i="4"/>
  <c r="M2638" i="4"/>
  <c r="M2637" i="4"/>
  <c r="M2632" i="4"/>
  <c r="M2631" i="4"/>
  <c r="M2633" i="4"/>
  <c r="M2630" i="4"/>
  <c r="M2629" i="4"/>
  <c r="M2628" i="4"/>
  <c r="M2626" i="4"/>
  <c r="M2625" i="4"/>
  <c r="M2624" i="4"/>
  <c r="M2623" i="4"/>
  <c r="M2622" i="4"/>
  <c r="M2620" i="4"/>
  <c r="M2621" i="4"/>
  <c r="M2618" i="4"/>
  <c r="M2617" i="4"/>
  <c r="M2616" i="4"/>
  <c r="M2613" i="4"/>
  <c r="M2612" i="4"/>
  <c r="M2611" i="4"/>
  <c r="M2610" i="4"/>
  <c r="M2608" i="4"/>
  <c r="M2607" i="4"/>
  <c r="M2606" i="4"/>
  <c r="M2604" i="4"/>
  <c r="M2603" i="4"/>
  <c r="M2602" i="4"/>
  <c r="M2601" i="4"/>
  <c r="M2600" i="4"/>
  <c r="M2599" i="4"/>
  <c r="M2597" i="4"/>
  <c r="M2596" i="4"/>
  <c r="M2595" i="4"/>
  <c r="M2594" i="4"/>
  <c r="M2593" i="4"/>
  <c r="M2592" i="4"/>
  <c r="M2591" i="4"/>
  <c r="M2590" i="4"/>
  <c r="M2589" i="4"/>
  <c r="M2587" i="4"/>
  <c r="M2586" i="4"/>
  <c r="M2585" i="4"/>
  <c r="M2584" i="4"/>
  <c r="M2583" i="4"/>
  <c r="M2582" i="4"/>
  <c r="M2581" i="4"/>
  <c r="M2580" i="4"/>
  <c r="M2578" i="4"/>
  <c r="M2577" i="4"/>
  <c r="M2576" i="4"/>
  <c r="M2572" i="4"/>
  <c r="M2571" i="4"/>
  <c r="M2570" i="4"/>
  <c r="M2568" i="4"/>
  <c r="M2567" i="4"/>
  <c r="M2566" i="4"/>
  <c r="M2564" i="4"/>
  <c r="M2563" i="4"/>
  <c r="M2562" i="4"/>
  <c r="M2561" i="4"/>
  <c r="M2560" i="4"/>
  <c r="M2559" i="4"/>
  <c r="M2557" i="4"/>
  <c r="M2556" i="4"/>
  <c r="M2555" i="4"/>
  <c r="M2553" i="4"/>
  <c r="M2552" i="4"/>
  <c r="M2550" i="4"/>
  <c r="M2549" i="4"/>
  <c r="M2547" i="4"/>
  <c r="M2544" i="4"/>
  <c r="M2546" i="4"/>
  <c r="M2543" i="4"/>
  <c r="M2542" i="4"/>
  <c r="M2541" i="4"/>
  <c r="M2540" i="4"/>
  <c r="M2537" i="4"/>
  <c r="M2536" i="4"/>
  <c r="M2539" i="4"/>
  <c r="M2535" i="4"/>
  <c r="M2534" i="4"/>
  <c r="M2533" i="4"/>
  <c r="M2531" i="4"/>
  <c r="M2530" i="4"/>
  <c r="M2529" i="4"/>
  <c r="M2528" i="4"/>
  <c r="M2527" i="4"/>
  <c r="M2526" i="4"/>
  <c r="M2525" i="4"/>
  <c r="M2524" i="4"/>
  <c r="M2523" i="4"/>
  <c r="M2522" i="4"/>
  <c r="M2521" i="4"/>
  <c r="M2519" i="4"/>
  <c r="M2518" i="4"/>
  <c r="M2517" i="4"/>
  <c r="M2516" i="4"/>
  <c r="M2515" i="4"/>
  <c r="M2513" i="4"/>
  <c r="M2512" i="4"/>
  <c r="M2509" i="4"/>
  <c r="M2508" i="4"/>
  <c r="M2507" i="4"/>
  <c r="M2506" i="4"/>
  <c r="M2504" i="4"/>
  <c r="M2503" i="4"/>
  <c r="M2502" i="4"/>
  <c r="M2499" i="4"/>
  <c r="M2494" i="4"/>
  <c r="M2493" i="4"/>
  <c r="M2498" i="4"/>
  <c r="M2497" i="4"/>
  <c r="M2496" i="4"/>
  <c r="M2495" i="4"/>
  <c r="M2492" i="4"/>
  <c r="M2491" i="4"/>
  <c r="M2490" i="4"/>
  <c r="M2489" i="4"/>
  <c r="M2488" i="4"/>
  <c r="M2487" i="4"/>
  <c r="M2486" i="4"/>
  <c r="M2485" i="4"/>
  <c r="M2481" i="4"/>
  <c r="M2484" i="4"/>
  <c r="M2483" i="4"/>
  <c r="M2480" i="4"/>
  <c r="M2479" i="4"/>
  <c r="M2478" i="4"/>
  <c r="M2476" i="4"/>
  <c r="M2475" i="4"/>
  <c r="M2474" i="4"/>
  <c r="M2473" i="4"/>
  <c r="M2472" i="4"/>
  <c r="M2469" i="4"/>
  <c r="M2471" i="4"/>
  <c r="M2468" i="4"/>
  <c r="M2467" i="4"/>
  <c r="M2463" i="4"/>
  <c r="M2462" i="4"/>
  <c r="M2461" i="4"/>
  <c r="M2460" i="4"/>
  <c r="M2459" i="4"/>
  <c r="M2458" i="4"/>
  <c r="M2457" i="4"/>
  <c r="M2455" i="4"/>
  <c r="M2454" i="4"/>
  <c r="M2453" i="4"/>
  <c r="M2452" i="4"/>
  <c r="M2450" i="4"/>
  <c r="M2451" i="4"/>
  <c r="M2449" i="4"/>
  <c r="M2447" i="4"/>
  <c r="M2446" i="4"/>
  <c r="M2445" i="4"/>
  <c r="M2444" i="4"/>
  <c r="M2443" i="4"/>
  <c r="M2438" i="4"/>
  <c r="M2442" i="4"/>
  <c r="M2439" i="4"/>
  <c r="M2441" i="4"/>
  <c r="M2437" i="4"/>
  <c r="M2436" i="4"/>
  <c r="M2434" i="4"/>
  <c r="M2433" i="4"/>
  <c r="M2432" i="4"/>
  <c r="M2435" i="4"/>
  <c r="M2429" i="4"/>
  <c r="M2428" i="4"/>
  <c r="M2427" i="4"/>
  <c r="M2426" i="4"/>
  <c r="M2425" i="4"/>
  <c r="M2424" i="4"/>
  <c r="M2422" i="4"/>
  <c r="M2421" i="4"/>
  <c r="M2420" i="4"/>
  <c r="M2419" i="4"/>
  <c r="M2418" i="4"/>
  <c r="M2417" i="4"/>
  <c r="M2414" i="4"/>
  <c r="M2413" i="4"/>
  <c r="M2416" i="4"/>
  <c r="M2415" i="4"/>
  <c r="M2412" i="4"/>
  <c r="M2411" i="4"/>
  <c r="M2408" i="4"/>
  <c r="M2407" i="4"/>
  <c r="M2406" i="4"/>
  <c r="M2405" i="4"/>
  <c r="M2404" i="4"/>
  <c r="M2403" i="4"/>
  <c r="M2402" i="4"/>
  <c r="M2401" i="4"/>
  <c r="M2400" i="4"/>
  <c r="M2397" i="4"/>
  <c r="M2399" i="4"/>
  <c r="M2394" i="4"/>
  <c r="M2391" i="4"/>
  <c r="M2393" i="4"/>
  <c r="M2392" i="4"/>
  <c r="M2390" i="4"/>
  <c r="M2388" i="4"/>
  <c r="M2389" i="4"/>
  <c r="M2383" i="4"/>
  <c r="M2385" i="4"/>
  <c r="M2384" i="4"/>
  <c r="M2382" i="4"/>
  <c r="M2381" i="4"/>
  <c r="M2379" i="4"/>
  <c r="M2378" i="4"/>
  <c r="M2377" i="4"/>
  <c r="M2375" i="4"/>
  <c r="M2374" i="4"/>
  <c r="M2376" i="4"/>
  <c r="M2372" i="4"/>
  <c r="M2371" i="4"/>
  <c r="M2370" i="4"/>
  <c r="M2369" i="4"/>
  <c r="M2365" i="4"/>
  <c r="M2366" i="4"/>
  <c r="M2367" i="4"/>
  <c r="M2363" i="4"/>
  <c r="M2361" i="4"/>
  <c r="M2360" i="4"/>
  <c r="M2359" i="4"/>
  <c r="M2358" i="4"/>
  <c r="M2357" i="4"/>
  <c r="M2356" i="4"/>
  <c r="M2355" i="4"/>
  <c r="M2351" i="4"/>
  <c r="M2349" i="4"/>
  <c r="M2354" i="4"/>
  <c r="M2353" i="4"/>
  <c r="M2350" i="4"/>
  <c r="M2348" i="4"/>
  <c r="M2347" i="4"/>
  <c r="M2346" i="4"/>
  <c r="M2343" i="4"/>
  <c r="M2344" i="4"/>
  <c r="M2341" i="4"/>
  <c r="M2340" i="4"/>
  <c r="M2339" i="4"/>
  <c r="M2335" i="4"/>
  <c r="M2336" i="4"/>
  <c r="M2334" i="4"/>
  <c r="M2331" i="4"/>
  <c r="M2330" i="4"/>
  <c r="M2329" i="4"/>
  <c r="M2328" i="4"/>
  <c r="M2327" i="4"/>
  <c r="M2326" i="4"/>
  <c r="M2325" i="4"/>
  <c r="M2324" i="4"/>
  <c r="M2323" i="4"/>
  <c r="M2321" i="4"/>
  <c r="M2320" i="4"/>
  <c r="M2319" i="4"/>
  <c r="M2317" i="4"/>
  <c r="M2316" i="4"/>
  <c r="M2314" i="4"/>
  <c r="M2318" i="4"/>
  <c r="M2313" i="4"/>
  <c r="M2312" i="4"/>
  <c r="M2311" i="4"/>
  <c r="M2309" i="4"/>
  <c r="M2308" i="4"/>
  <c r="M2304" i="4"/>
  <c r="M2302" i="4"/>
  <c r="M2303" i="4"/>
  <c r="M2299" i="4"/>
  <c r="M2298" i="4"/>
  <c r="M2296" i="4"/>
  <c r="M2295" i="4"/>
  <c r="M2291" i="4"/>
  <c r="M2290" i="4"/>
  <c r="M2286" i="4"/>
  <c r="M2289" i="4"/>
  <c r="M2288" i="4"/>
  <c r="M2287" i="4"/>
  <c r="M2285" i="4"/>
  <c r="M2281" i="4"/>
  <c r="M2279" i="4"/>
  <c r="M2276" i="4"/>
  <c r="M2283" i="4"/>
  <c r="M2282" i="4"/>
  <c r="M2280" i="4"/>
  <c r="M2278" i="4"/>
  <c r="M2277" i="4"/>
  <c r="M2274" i="4"/>
  <c r="M2271" i="4"/>
  <c r="M2268" i="4"/>
  <c r="M2269" i="4"/>
  <c r="M2275" i="4"/>
  <c r="M2267" i="4"/>
  <c r="M2264" i="4"/>
  <c r="M2266" i="4"/>
  <c r="M2263" i="4"/>
  <c r="M2262" i="4"/>
  <c r="M2260" i="4"/>
  <c r="M2258" i="4"/>
  <c r="M2257" i="4"/>
  <c r="M2255" i="4"/>
  <c r="M2254" i="4"/>
  <c r="M2253" i="4"/>
  <c r="M2252" i="4"/>
  <c r="M2251" i="4"/>
  <c r="M2250" i="4"/>
  <c r="M2249" i="4"/>
  <c r="M2248" i="4"/>
  <c r="M2247" i="4"/>
  <c r="M2246" i="4"/>
  <c r="M2244" i="4"/>
  <c r="M2242" i="4"/>
  <c r="M2241" i="4"/>
  <c r="M2239" i="4"/>
  <c r="M2237" i="4"/>
  <c r="M2236" i="4"/>
  <c r="M2233" i="4"/>
  <c r="M2232" i="4"/>
  <c r="M2229" i="4"/>
  <c r="M2230" i="4"/>
  <c r="M2228" i="4"/>
  <c r="M2227" i="4"/>
  <c r="M2225" i="4"/>
  <c r="M2223" i="4"/>
  <c r="M2221" i="4"/>
  <c r="M2219" i="4"/>
  <c r="M2218" i="4"/>
  <c r="M2216" i="4"/>
  <c r="M2214" i="4"/>
  <c r="M2212" i="4"/>
  <c r="M2209" i="4"/>
  <c r="M2207" i="4"/>
  <c r="M2205" i="4"/>
  <c r="M2204" i="4"/>
  <c r="M2202" i="4"/>
  <c r="M2200" i="4"/>
  <c r="M2199" i="4"/>
  <c r="M2195" i="4"/>
  <c r="M2194" i="4"/>
  <c r="M2192" i="4"/>
  <c r="M2191" i="4"/>
  <c r="M2189" i="4"/>
  <c r="M2188" i="4"/>
  <c r="M2187" i="4"/>
  <c r="M2186" i="4"/>
  <c r="M2183" i="4"/>
  <c r="M2182" i="4"/>
  <c r="M2184" i="4"/>
  <c r="M2181" i="4"/>
  <c r="M2179" i="4"/>
  <c r="M2180" i="4"/>
  <c r="M2178" i="4"/>
  <c r="M2177" i="4"/>
  <c r="M2176" i="4"/>
  <c r="M2173" i="4"/>
  <c r="M2171" i="4"/>
  <c r="M2170" i="4"/>
  <c r="M2169" i="4"/>
  <c r="M2168" i="4"/>
  <c r="M2167" i="4"/>
  <c r="M2166" i="4"/>
  <c r="M2165" i="4"/>
  <c r="M2164" i="4"/>
  <c r="M2163" i="4"/>
  <c r="M2162" i="4"/>
  <c r="M2161" i="4"/>
  <c r="M2160" i="4"/>
  <c r="M2159" i="4"/>
  <c r="M2156" i="4"/>
  <c r="M2157" i="4"/>
  <c r="M2154" i="4"/>
  <c r="M2155" i="4"/>
  <c r="M2152" i="4"/>
  <c r="M2151" i="4"/>
  <c r="M2150" i="4"/>
  <c r="M2149" i="4"/>
  <c r="M2147" i="4"/>
  <c r="M2146" i="4"/>
  <c r="M2145" i="4"/>
  <c r="M2144" i="4"/>
  <c r="M2143" i="4"/>
  <c r="M2140" i="4"/>
  <c r="M2139" i="4"/>
  <c r="M2138" i="4"/>
  <c r="M2136" i="4"/>
  <c r="M2135" i="4"/>
  <c r="M2134" i="4"/>
  <c r="M2133" i="4"/>
  <c r="M2132" i="4"/>
  <c r="M2131" i="4"/>
  <c r="M2130" i="4"/>
  <c r="M2128" i="4"/>
  <c r="M2127" i="4"/>
  <c r="M2126" i="4"/>
  <c r="M2125" i="4"/>
  <c r="M2129" i="4"/>
  <c r="M2124" i="4"/>
  <c r="M2123" i="4"/>
  <c r="M2122" i="4"/>
  <c r="M2121" i="4"/>
  <c r="M2118" i="4"/>
  <c r="M2120" i="4"/>
  <c r="M2119" i="4"/>
  <c r="M2117" i="4"/>
  <c r="M2116" i="4"/>
  <c r="M2114" i="4"/>
  <c r="M2115" i="4"/>
  <c r="M2112" i="4"/>
  <c r="M2113" i="4"/>
  <c r="M2111" i="4"/>
  <c r="M2110" i="4"/>
  <c r="M2098" i="4"/>
  <c r="M2107" i="4"/>
  <c r="M2106" i="4"/>
  <c r="M2105" i="4"/>
  <c r="M2104" i="4"/>
  <c r="M2102" i="4"/>
  <c r="M2101" i="4"/>
  <c r="M2100" i="4"/>
  <c r="M2099" i="4"/>
  <c r="M2095" i="4"/>
  <c r="M2094" i="4"/>
  <c r="M2093" i="4"/>
  <c r="M2092" i="4"/>
  <c r="M2090" i="4"/>
  <c r="M2087" i="4"/>
  <c r="M2088" i="4"/>
  <c r="M2086" i="4"/>
  <c r="M2085" i="4"/>
  <c r="M2083" i="4"/>
  <c r="M2084" i="4"/>
  <c r="M2082" i="4"/>
  <c r="M2081" i="4"/>
  <c r="M2080" i="4"/>
  <c r="M2079" i="4"/>
  <c r="M2078" i="4"/>
  <c r="M2077" i="4"/>
  <c r="M2076" i="4"/>
  <c r="M2075" i="4"/>
  <c r="M2074" i="4"/>
  <c r="M2073" i="4"/>
  <c r="M2071" i="4"/>
  <c r="M2070" i="4"/>
  <c r="M2069" i="4"/>
  <c r="M2068" i="4"/>
  <c r="M2067" i="4"/>
  <c r="M2066" i="4"/>
  <c r="M2065" i="4"/>
  <c r="M2064" i="4"/>
  <c r="M2063" i="4"/>
  <c r="M2062" i="4"/>
  <c r="M2059" i="4"/>
  <c r="M2060" i="4"/>
  <c r="M2054" i="4"/>
  <c r="M2058" i="4"/>
  <c r="M2057" i="4"/>
  <c r="M2056" i="4"/>
  <c r="M2055" i="4"/>
  <c r="M2053" i="4"/>
  <c r="M2052" i="4"/>
  <c r="M2049" i="4"/>
  <c r="M2050" i="4"/>
  <c r="M2047" i="4"/>
  <c r="M2048" i="4"/>
  <c r="M2046" i="4"/>
  <c r="M2042" i="4"/>
  <c r="M2040" i="4"/>
  <c r="M2043" i="4"/>
  <c r="M2041" i="4"/>
  <c r="M2039" i="4"/>
  <c r="M2038" i="4"/>
  <c r="M2036" i="4"/>
  <c r="M2035" i="4"/>
  <c r="M2031" i="4"/>
  <c r="M2034" i="4"/>
  <c r="M2033" i="4"/>
  <c r="M2032" i="4"/>
  <c r="M2030" i="4"/>
  <c r="M2029" i="4"/>
  <c r="M2028" i="4"/>
  <c r="M2025" i="4"/>
  <c r="M2027" i="4"/>
  <c r="M2024" i="4"/>
  <c r="M2023" i="4"/>
  <c r="M2021" i="4"/>
  <c r="M2017" i="4"/>
  <c r="M2020" i="4"/>
  <c r="M2019" i="4"/>
  <c r="M2018" i="4"/>
  <c r="M2016" i="4"/>
  <c r="M2012" i="4"/>
  <c r="M2013" i="4"/>
  <c r="M2008" i="4"/>
  <c r="M2011" i="4"/>
  <c r="M2010" i="4"/>
  <c r="M2009" i="4"/>
  <c r="M2007" i="4"/>
  <c r="M2005" i="4"/>
  <c r="M2003" i="4"/>
  <c r="M2004" i="4"/>
  <c r="M2002" i="4"/>
  <c r="M2001" i="4"/>
  <c r="M2000" i="4"/>
  <c r="M1999" i="4"/>
  <c r="M1998" i="4"/>
  <c r="M1997" i="4"/>
  <c r="M1993" i="4"/>
  <c r="M1992" i="4"/>
  <c r="M1996" i="4"/>
  <c r="M1995" i="4"/>
  <c r="M1991" i="4"/>
  <c r="M1990" i="4"/>
  <c r="M1989" i="4"/>
  <c r="M1985" i="4"/>
  <c r="M1988" i="4"/>
  <c r="M1986" i="4"/>
  <c r="M1984" i="4"/>
  <c r="M1981" i="4"/>
  <c r="M1980" i="4"/>
  <c r="M1979" i="4"/>
  <c r="M1978" i="4"/>
  <c r="M1977" i="4"/>
  <c r="M1976" i="4"/>
  <c r="M1973" i="4"/>
  <c r="M1967" i="4"/>
  <c r="M1970" i="4"/>
  <c r="M1971" i="4"/>
  <c r="M1968" i="4"/>
  <c r="M1966" i="4"/>
  <c r="M1965" i="4"/>
  <c r="M1962" i="4"/>
  <c r="M1964" i="4"/>
  <c r="M1963" i="4"/>
  <c r="M1960" i="4"/>
  <c r="M1959" i="4"/>
  <c r="M1958" i="4"/>
  <c r="M1957" i="4"/>
  <c r="M1956" i="4"/>
  <c r="M1954" i="4"/>
  <c r="M1955" i="4"/>
  <c r="M1953" i="4"/>
  <c r="M1952" i="4"/>
  <c r="M1951" i="4"/>
  <c r="M1949" i="4"/>
  <c r="M1948" i="4"/>
  <c r="M1947" i="4"/>
  <c r="M1942" i="4"/>
  <c r="M1946" i="4"/>
  <c r="M1944" i="4"/>
  <c r="M1939" i="4"/>
  <c r="M1945" i="4"/>
  <c r="M1943" i="4"/>
  <c r="M1941" i="4"/>
  <c r="M1940" i="4"/>
  <c r="M1938" i="4"/>
  <c r="M1933" i="4"/>
  <c r="M1932" i="4"/>
  <c r="M1931" i="4"/>
  <c r="M1930" i="4"/>
  <c r="M1927" i="4"/>
  <c r="M1928" i="4"/>
  <c r="M1926" i="4"/>
  <c r="M1929" i="4"/>
  <c r="M1925" i="4"/>
  <c r="M1924" i="4"/>
  <c r="M1923" i="4"/>
  <c r="M1922" i="4"/>
  <c r="M1921" i="4"/>
  <c r="M1920" i="4"/>
  <c r="M1919" i="4"/>
  <c r="M1917" i="4"/>
  <c r="M1918" i="4"/>
  <c r="M1914" i="4"/>
  <c r="M1916" i="4"/>
  <c r="M1911" i="4"/>
  <c r="M1913" i="4"/>
  <c r="M1912" i="4"/>
  <c r="M1910" i="4"/>
  <c r="M1904" i="4"/>
  <c r="M1902" i="4"/>
  <c r="M1909" i="4"/>
  <c r="M1908" i="4"/>
  <c r="M1907" i="4"/>
  <c r="M1903" i="4"/>
  <c r="M1901" i="4"/>
  <c r="M1899" i="4"/>
  <c r="M1900" i="4"/>
  <c r="M1898" i="4"/>
  <c r="M1897" i="4"/>
  <c r="M1896" i="4"/>
  <c r="M1891" i="4"/>
  <c r="M1893" i="4"/>
  <c r="M1890" i="4"/>
  <c r="M1895" i="4"/>
  <c r="M1894" i="4"/>
  <c r="M1889" i="4"/>
  <c r="M1888" i="4"/>
  <c r="M1887" i="4"/>
  <c r="M1886" i="4"/>
  <c r="M1883" i="4"/>
  <c r="M1884" i="4"/>
  <c r="M1875" i="4"/>
  <c r="M1882" i="4"/>
  <c r="M1881" i="4"/>
  <c r="M1880" i="4"/>
  <c r="M1879" i="4"/>
  <c r="M1878" i="4"/>
  <c r="M1877" i="4"/>
  <c r="M1876" i="4"/>
  <c r="M1874" i="4"/>
  <c r="M1867" i="4"/>
  <c r="M1870" i="4"/>
  <c r="M1868" i="4"/>
  <c r="M1872" i="4"/>
  <c r="M1871" i="4"/>
  <c r="M1866" i="4"/>
  <c r="M1865" i="4"/>
  <c r="M1864" i="4"/>
  <c r="M1863" i="4"/>
  <c r="M1860" i="4"/>
  <c r="M1861" i="4"/>
  <c r="M1859" i="4"/>
  <c r="M1855" i="4"/>
  <c r="M1858" i="4"/>
  <c r="M1857" i="4"/>
  <c r="M1854" i="4"/>
  <c r="M1851" i="4"/>
  <c r="M1848" i="4"/>
  <c r="M1850" i="4"/>
  <c r="M1843" i="4"/>
  <c r="M1847" i="4"/>
  <c r="M1841" i="4"/>
  <c r="M1845" i="4"/>
  <c r="M1842" i="4"/>
  <c r="M1840" i="4"/>
  <c r="M1838" i="4"/>
  <c r="M1837" i="4"/>
  <c r="M1833" i="4"/>
  <c r="M1830" i="4"/>
  <c r="M1835" i="4"/>
  <c r="M1834" i="4"/>
  <c r="M1831" i="4"/>
  <c r="M1829" i="4"/>
  <c r="M1826" i="4"/>
  <c r="M1827" i="4"/>
  <c r="M1825" i="4"/>
  <c r="M1823" i="4"/>
  <c r="M1822" i="4"/>
  <c r="M1820" i="4"/>
  <c r="M1818" i="4"/>
  <c r="M1821" i="4"/>
  <c r="M1813" i="4"/>
  <c r="M1812" i="4"/>
  <c r="M1817" i="4"/>
  <c r="M1815" i="4"/>
  <c r="M1811" i="4"/>
  <c r="M1810" i="4"/>
  <c r="M1809" i="4"/>
  <c r="M1808" i="4"/>
  <c r="M1807" i="4"/>
  <c r="M1806" i="4"/>
  <c r="M1805" i="4"/>
  <c r="M1804" i="4"/>
  <c r="M1803" i="4"/>
  <c r="M1802" i="4"/>
  <c r="M1801" i="4"/>
  <c r="M1800" i="4"/>
  <c r="M1799" i="4"/>
  <c r="M1797" i="4"/>
  <c r="M1796" i="4"/>
  <c r="M1795" i="4"/>
  <c r="M1793" i="4"/>
  <c r="M1790" i="4"/>
  <c r="M1791" i="4"/>
  <c r="M1789" i="4"/>
  <c r="M1788" i="4"/>
  <c r="M1786" i="4"/>
  <c r="M1787" i="4"/>
  <c r="M1785" i="4"/>
  <c r="M1784" i="4"/>
  <c r="M1783" i="4"/>
  <c r="M1782" i="4"/>
  <c r="M1781" i="4"/>
  <c r="M1780" i="4"/>
  <c r="M1779" i="4"/>
  <c r="M1776" i="4"/>
  <c r="M1774" i="4"/>
  <c r="M1773" i="4"/>
  <c r="M1772" i="4"/>
  <c r="M1771" i="4"/>
  <c r="M1770" i="4"/>
  <c r="M1769" i="4"/>
  <c r="M1768" i="4"/>
  <c r="M1767" i="4"/>
  <c r="M1763" i="4"/>
  <c r="M1758" i="4"/>
  <c r="M1762" i="4"/>
  <c r="M1761" i="4"/>
  <c r="M1755" i="4"/>
  <c r="M1757" i="4"/>
  <c r="M1756" i="4"/>
  <c r="M1754" i="4"/>
  <c r="M1753" i="4"/>
  <c r="M1752" i="4"/>
  <c r="M1751" i="4"/>
  <c r="M1750" i="4"/>
  <c r="M1747" i="4"/>
  <c r="M1746" i="4"/>
  <c r="M1745" i="4"/>
  <c r="M1744" i="4"/>
  <c r="M1742" i="4"/>
  <c r="M1741" i="4"/>
  <c r="M1739" i="4"/>
  <c r="M1738" i="4"/>
  <c r="M1737" i="4"/>
  <c r="M1736" i="4"/>
  <c r="M1735" i="4"/>
  <c r="M1734" i="4"/>
  <c r="M1731" i="4"/>
  <c r="M1729" i="4"/>
  <c r="M1728" i="4"/>
  <c r="M1727" i="4"/>
  <c r="M1725" i="4"/>
  <c r="M1724" i="4"/>
  <c r="M1723" i="4"/>
  <c r="M1722" i="4"/>
  <c r="M1721" i="4"/>
  <c r="M1720" i="4"/>
  <c r="M1718" i="4"/>
  <c r="M1716" i="4"/>
  <c r="M1715" i="4"/>
  <c r="M1714" i="4"/>
  <c r="M1713" i="4"/>
  <c r="M1711" i="4"/>
  <c r="M1710" i="4"/>
  <c r="M1709" i="4"/>
  <c r="M1707" i="4"/>
  <c r="M1706" i="4"/>
  <c r="M1705" i="4"/>
  <c r="M1704" i="4"/>
  <c r="M1703" i="4"/>
  <c r="M1701" i="4"/>
  <c r="M1700" i="4"/>
  <c r="M1699" i="4"/>
  <c r="M1698" i="4"/>
  <c r="M1696" i="4"/>
  <c r="M1695" i="4"/>
  <c r="M1694" i="4"/>
  <c r="M1693" i="4"/>
  <c r="M1692" i="4"/>
  <c r="M1691" i="4"/>
  <c r="M1689" i="4"/>
  <c r="M1688" i="4"/>
  <c r="M1687" i="4"/>
  <c r="M1686" i="4"/>
  <c r="M1685" i="4"/>
  <c r="M1684" i="4"/>
  <c r="M1683" i="4"/>
  <c r="M1682" i="4"/>
  <c r="M1681" i="4"/>
  <c r="M1680" i="4"/>
  <c r="M1679" i="4"/>
  <c r="M1678" i="4"/>
  <c r="M1677" i="4"/>
  <c r="M1676" i="4"/>
  <c r="M1675" i="4"/>
  <c r="M1674" i="4"/>
  <c r="M1673" i="4"/>
  <c r="M1672" i="4"/>
  <c r="M1671" i="4"/>
  <c r="M1670" i="4"/>
  <c r="M1669" i="4"/>
  <c r="M1668" i="4"/>
  <c r="M1667" i="4"/>
  <c r="M1666" i="4"/>
  <c r="M1665" i="4"/>
  <c r="M1664" i="4"/>
  <c r="M1663" i="4"/>
  <c r="M1662" i="4"/>
  <c r="M1661" i="4"/>
  <c r="M1660" i="4"/>
  <c r="M1659" i="4"/>
  <c r="M1658" i="4"/>
  <c r="M1656" i="4"/>
  <c r="M1654" i="4"/>
  <c r="M1649" i="4"/>
  <c r="M1648" i="4"/>
  <c r="M1646" i="4"/>
  <c r="M1645" i="4"/>
  <c r="M1642" i="4"/>
  <c r="M1641" i="4"/>
  <c r="M1640" i="4"/>
  <c r="M1638" i="4"/>
  <c r="M1634" i="4"/>
  <c r="M1633" i="4"/>
  <c r="M1632" i="4"/>
  <c r="M1630" i="4"/>
  <c r="M1629" i="4"/>
  <c r="M1628" i="4"/>
  <c r="M1627" i="4"/>
  <c r="M1624" i="4"/>
  <c r="M1622" i="4"/>
  <c r="M1621" i="4"/>
  <c r="M1618" i="4"/>
  <c r="M1617" i="4"/>
  <c r="M1613" i="4"/>
  <c r="M1612" i="4"/>
  <c r="M1611" i="4"/>
  <c r="M1610" i="4"/>
  <c r="M1609" i="4"/>
  <c r="M1608" i="4"/>
  <c r="M1607" i="4"/>
  <c r="M1606" i="4"/>
  <c r="M1604" i="4"/>
  <c r="M1603" i="4"/>
  <c r="M1602" i="4"/>
  <c r="M1601" i="4"/>
  <c r="M1600" i="4"/>
  <c r="M1599" i="4"/>
  <c r="M1598" i="4"/>
  <c r="M1597" i="4"/>
  <c r="M1594" i="4"/>
  <c r="M1593" i="4"/>
  <c r="M1592" i="4"/>
  <c r="M1591" i="4"/>
  <c r="M1590" i="4"/>
  <c r="M1589" i="4"/>
  <c r="M1588" i="4"/>
  <c r="M1584" i="4"/>
  <c r="M1583" i="4"/>
  <c r="M1582" i="4"/>
  <c r="M1580" i="4"/>
  <c r="M1581" i="4"/>
  <c r="M1579" i="4"/>
  <c r="M1578" i="4"/>
  <c r="M1577" i="4"/>
  <c r="M1576" i="4"/>
  <c r="M1575" i="4"/>
  <c r="M1574" i="4"/>
  <c r="M1573" i="4"/>
  <c r="M1572" i="4"/>
  <c r="M1571" i="4"/>
  <c r="M1570" i="4"/>
  <c r="M1569" i="4"/>
  <c r="M1568" i="4"/>
  <c r="M1567" i="4"/>
  <c r="M1566" i="4"/>
  <c r="M1565" i="4"/>
  <c r="M1564" i="4"/>
  <c r="M1563" i="4"/>
  <c r="M1562" i="4"/>
  <c r="M1561" i="4"/>
  <c r="M1560" i="4"/>
  <c r="M1558" i="4"/>
  <c r="M1557" i="4"/>
  <c r="M1556" i="4"/>
  <c r="M1555" i="4"/>
  <c r="M1554" i="4"/>
  <c r="M1553" i="4"/>
  <c r="M1549" i="4"/>
  <c r="M1548" i="4"/>
  <c r="M1543" i="4"/>
  <c r="M1545" i="4"/>
  <c r="M1546" i="4"/>
  <c r="M1541" i="4"/>
  <c r="M1539" i="4"/>
  <c r="M1538" i="4"/>
  <c r="M1536" i="4"/>
  <c r="M1535" i="4"/>
  <c r="M1534" i="4"/>
  <c r="M1533" i="4"/>
  <c r="M1530" i="4"/>
  <c r="M1528" i="4"/>
  <c r="M1531" i="4"/>
  <c r="M1529" i="4"/>
  <c r="M1526" i="4"/>
  <c r="M1524" i="4"/>
  <c r="M1523" i="4"/>
  <c r="M1521" i="4"/>
  <c r="M1520" i="4"/>
  <c r="M1519" i="4"/>
  <c r="M1518" i="4"/>
  <c r="M1517" i="4"/>
  <c r="M1516" i="4"/>
  <c r="M1515" i="4"/>
  <c r="M1514" i="4"/>
  <c r="M1513" i="4"/>
  <c r="M1511" i="4"/>
  <c r="M1510" i="4"/>
  <c r="M1509" i="4"/>
  <c r="M1508" i="4"/>
  <c r="M1507" i="4"/>
  <c r="M1506" i="4"/>
  <c r="M1505" i="4"/>
  <c r="M1504" i="4"/>
  <c r="M1503" i="4"/>
  <c r="M1502" i="4"/>
  <c r="M1501" i="4"/>
  <c r="M1500" i="4"/>
  <c r="M1495" i="4"/>
  <c r="M1494" i="4"/>
  <c r="M1492" i="4"/>
  <c r="M1491" i="4"/>
  <c r="M1490" i="4"/>
  <c r="M1487" i="4"/>
  <c r="M1486" i="4"/>
  <c r="M1485" i="4"/>
  <c r="M1484" i="4"/>
  <c r="M1483" i="4"/>
  <c r="M1482" i="4"/>
  <c r="M1481" i="4"/>
  <c r="M1480" i="4"/>
  <c r="M1479" i="4"/>
  <c r="M1478" i="4"/>
  <c r="M1476" i="4"/>
  <c r="M1475" i="4"/>
  <c r="M1474" i="4"/>
  <c r="M1473" i="4"/>
  <c r="M1472" i="4"/>
  <c r="M1471" i="4"/>
  <c r="M1470" i="4"/>
  <c r="M1469" i="4"/>
  <c r="M1468" i="4"/>
  <c r="M1467" i="4"/>
  <c r="M1466" i="4"/>
  <c r="M1465" i="4"/>
  <c r="M1464" i="4"/>
  <c r="M1463" i="4"/>
  <c r="M1462" i="4"/>
  <c r="M1461" i="4"/>
  <c r="M1460" i="4"/>
  <c r="M1459" i="4"/>
  <c r="M1458" i="4"/>
  <c r="M1457" i="4"/>
  <c r="M1456" i="4"/>
  <c r="M1454" i="4"/>
  <c r="M1453" i="4"/>
  <c r="M1452" i="4"/>
  <c r="M1451" i="4"/>
  <c r="M1450" i="4"/>
  <c r="M1449" i="4"/>
  <c r="M1448" i="4"/>
  <c r="M1447" i="4"/>
  <c r="M1446" i="4"/>
  <c r="M1445" i="4"/>
  <c r="M1444" i="4"/>
  <c r="M1443" i="4"/>
  <c r="M1442" i="4"/>
  <c r="M1441" i="4"/>
  <c r="M1440" i="4"/>
  <c r="M1439" i="4"/>
  <c r="M1438" i="4"/>
  <c r="M1437" i="4"/>
  <c r="M1436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3" i="4"/>
  <c r="M1422" i="4"/>
  <c r="M1415" i="4"/>
  <c r="M1414" i="4"/>
  <c r="L1294" i="4"/>
  <c r="P1294" i="4" s="1"/>
  <c r="K1294" i="4"/>
  <c r="N1294" i="4" s="1"/>
  <c r="O1294" i="4" s="1"/>
  <c r="L1293" i="4"/>
  <c r="M1293" i="4" s="1"/>
  <c r="K1293" i="4"/>
  <c r="N1293" i="4" s="1"/>
  <c r="O1293" i="4" s="1"/>
  <c r="L1292" i="4"/>
  <c r="P1292" i="4" s="1"/>
  <c r="K1292" i="4"/>
  <c r="N1292" i="4" s="1"/>
  <c r="O1292" i="4" s="1"/>
  <c r="L793" i="4"/>
  <c r="P793" i="4" s="1"/>
  <c r="K793" i="4"/>
  <c r="N793" i="4" s="1"/>
  <c r="O793" i="4" s="1"/>
  <c r="L792" i="4"/>
  <c r="P792" i="4" s="1"/>
  <c r="K792" i="4"/>
  <c r="N792" i="4" s="1"/>
  <c r="O792" i="4" s="1"/>
  <c r="L1291" i="4"/>
  <c r="P1291" i="4" s="1"/>
  <c r="K1291" i="4"/>
  <c r="N1291" i="4" s="1"/>
  <c r="O1291" i="4" s="1"/>
  <c r="L830" i="4"/>
  <c r="P830" i="4" s="1"/>
  <c r="K830" i="4"/>
  <c r="N830" i="4" s="1"/>
  <c r="O830" i="4" s="1"/>
  <c r="L1392" i="4"/>
  <c r="M1392" i="4" s="1"/>
  <c r="K1392" i="4"/>
  <c r="N1392" i="4" s="1"/>
  <c r="O1392" i="4" s="1"/>
  <c r="L942" i="4"/>
  <c r="P942" i="4" s="1"/>
  <c r="K942" i="4"/>
  <c r="N942" i="4" s="1"/>
  <c r="O942" i="4" s="1"/>
  <c r="L132" i="4"/>
  <c r="P132" i="4" s="1"/>
  <c r="K132" i="4"/>
  <c r="N132" i="4" s="1"/>
  <c r="O132" i="4" s="1"/>
  <c r="L307" i="4"/>
  <c r="P307" i="4" s="1"/>
  <c r="K307" i="4"/>
  <c r="N307" i="4" s="1"/>
  <c r="O307" i="4" s="1"/>
  <c r="L305" i="4"/>
  <c r="M305" i="4" s="1"/>
  <c r="K305" i="4"/>
  <c r="N305" i="4" s="1"/>
  <c r="O305" i="4" s="1"/>
  <c r="L308" i="4"/>
  <c r="P308" i="4" s="1"/>
  <c r="K308" i="4"/>
  <c r="N308" i="4" s="1"/>
  <c r="O308" i="4" s="1"/>
  <c r="L306" i="4"/>
  <c r="P306" i="4" s="1"/>
  <c r="K306" i="4"/>
  <c r="N306" i="4" s="1"/>
  <c r="O306" i="4" s="1"/>
  <c r="L304" i="4"/>
  <c r="P304" i="4" s="1"/>
  <c r="K304" i="4"/>
  <c r="N304" i="4" s="1"/>
  <c r="O304" i="4" s="1"/>
  <c r="L303" i="4"/>
  <c r="M303" i="4" s="1"/>
  <c r="K303" i="4"/>
  <c r="N303" i="4" s="1"/>
  <c r="O303" i="4" s="1"/>
  <c r="L521" i="4"/>
  <c r="P521" i="4" s="1"/>
  <c r="K521" i="4"/>
  <c r="N521" i="4" s="1"/>
  <c r="O521" i="4" s="1"/>
  <c r="L522" i="4"/>
  <c r="P522" i="4" s="1"/>
  <c r="K522" i="4"/>
  <c r="N522" i="4" s="1"/>
  <c r="O522" i="4" s="1"/>
  <c r="L1313" i="4"/>
  <c r="P1313" i="4" s="1"/>
  <c r="K1313" i="4"/>
  <c r="N1313" i="4" s="1"/>
  <c r="O1313" i="4" s="1"/>
  <c r="L1312" i="4"/>
  <c r="P1312" i="4" s="1"/>
  <c r="K1312" i="4"/>
  <c r="N1312" i="4" s="1"/>
  <c r="O1312" i="4" s="1"/>
  <c r="L1311" i="4"/>
  <c r="P1311" i="4" s="1"/>
  <c r="K1311" i="4"/>
  <c r="N1311" i="4" s="1"/>
  <c r="O1311" i="4" s="1"/>
  <c r="L1149" i="4"/>
  <c r="M1149" i="4" s="1"/>
  <c r="K1149" i="4"/>
  <c r="N1149" i="4" s="1"/>
  <c r="O1149" i="4" s="1"/>
  <c r="L1148" i="4"/>
  <c r="P1148" i="4" s="1"/>
  <c r="K1148" i="4"/>
  <c r="N1148" i="4" s="1"/>
  <c r="O1148" i="4" s="1"/>
  <c r="L1398" i="4"/>
  <c r="P1398" i="4" s="1"/>
  <c r="K1398" i="4"/>
  <c r="N1398" i="4" s="1"/>
  <c r="O1398" i="4" s="1"/>
  <c r="L1310" i="4"/>
  <c r="P1310" i="4" s="1"/>
  <c r="K1310" i="4"/>
  <c r="N1310" i="4" s="1"/>
  <c r="O1310" i="4" s="1"/>
  <c r="L833" i="4"/>
  <c r="M833" i="4" s="1"/>
  <c r="K833" i="4"/>
  <c r="N833" i="4" s="1"/>
  <c r="O833" i="4" s="1"/>
  <c r="L861" i="4"/>
  <c r="P861" i="4" s="1"/>
  <c r="K861" i="4"/>
  <c r="N861" i="4" s="1"/>
  <c r="O861" i="4" s="1"/>
  <c r="L80" i="4"/>
  <c r="P80" i="4" s="1"/>
  <c r="K80" i="4"/>
  <c r="N80" i="4" s="1"/>
  <c r="O80" i="4" s="1"/>
  <c r="L79" i="4"/>
  <c r="P79" i="4" s="1"/>
  <c r="K79" i="4"/>
  <c r="N79" i="4" s="1"/>
  <c r="O79" i="4" s="1"/>
  <c r="L78" i="4"/>
  <c r="P78" i="4" s="1"/>
  <c r="K78" i="4"/>
  <c r="N78" i="4" s="1"/>
  <c r="O78" i="4" s="1"/>
  <c r="L77" i="4"/>
  <c r="P77" i="4" s="1"/>
  <c r="K77" i="4"/>
  <c r="N77" i="4" s="1"/>
  <c r="O77" i="4" s="1"/>
  <c r="L76" i="4"/>
  <c r="P76" i="4" s="1"/>
  <c r="K76" i="4"/>
  <c r="N76" i="4" s="1"/>
  <c r="O76" i="4" s="1"/>
  <c r="L75" i="4"/>
  <c r="P75" i="4" s="1"/>
  <c r="K75" i="4"/>
  <c r="N75" i="4" s="1"/>
  <c r="O75" i="4" s="1"/>
  <c r="L74" i="4"/>
  <c r="P74" i="4" s="1"/>
  <c r="K74" i="4"/>
  <c r="N74" i="4" s="1"/>
  <c r="O74" i="4" s="1"/>
  <c r="L73" i="4"/>
  <c r="P73" i="4" s="1"/>
  <c r="K73" i="4"/>
  <c r="N73" i="4" s="1"/>
  <c r="O73" i="4" s="1"/>
  <c r="L72" i="4"/>
  <c r="P72" i="4" s="1"/>
  <c r="K72" i="4"/>
  <c r="N72" i="4" s="1"/>
  <c r="O72" i="4" s="1"/>
  <c r="L71" i="4"/>
  <c r="P71" i="4" s="1"/>
  <c r="K71" i="4"/>
  <c r="N71" i="4" s="1"/>
  <c r="O71" i="4" s="1"/>
  <c r="L70" i="4"/>
  <c r="P70" i="4" s="1"/>
  <c r="K70" i="4"/>
  <c r="N70" i="4" s="1"/>
  <c r="O70" i="4" s="1"/>
  <c r="L188" i="4"/>
  <c r="P188" i="4" s="1"/>
  <c r="K188" i="4"/>
  <c r="N188" i="4" s="1"/>
  <c r="O188" i="4" s="1"/>
  <c r="L998" i="4"/>
  <c r="P998" i="4" s="1"/>
  <c r="K998" i="4"/>
  <c r="N998" i="4" s="1"/>
  <c r="O998" i="4" s="1"/>
  <c r="L997" i="4"/>
  <c r="P997" i="4" s="1"/>
  <c r="K997" i="4"/>
  <c r="N997" i="4" s="1"/>
  <c r="O997" i="4" s="1"/>
  <c r="L415" i="4"/>
  <c r="P415" i="4" s="1"/>
  <c r="K415" i="4"/>
  <c r="N415" i="4" s="1"/>
  <c r="O415" i="4" s="1"/>
  <c r="L414" i="4"/>
  <c r="P414" i="4" s="1"/>
  <c r="K414" i="4"/>
  <c r="N414" i="4" s="1"/>
  <c r="O414" i="4" s="1"/>
  <c r="L413" i="4"/>
  <c r="P413" i="4" s="1"/>
  <c r="K413" i="4"/>
  <c r="N413" i="4" s="1"/>
  <c r="O413" i="4" s="1"/>
  <c r="L187" i="4"/>
  <c r="P187" i="4" s="1"/>
  <c r="K187" i="4"/>
  <c r="N187" i="4" s="1"/>
  <c r="O187" i="4" s="1"/>
  <c r="L1213" i="4"/>
  <c r="P1213" i="4" s="1"/>
  <c r="K1213" i="4"/>
  <c r="N1213" i="4" s="1"/>
  <c r="O1213" i="4" s="1"/>
  <c r="L1108" i="4"/>
  <c r="P1108" i="4" s="1"/>
  <c r="K1108" i="4"/>
  <c r="N1108" i="4" s="1"/>
  <c r="O1108" i="4" s="1"/>
  <c r="L680" i="4"/>
  <c r="P680" i="4" s="1"/>
  <c r="K680" i="4"/>
  <c r="N680" i="4" s="1"/>
  <c r="O680" i="4" s="1"/>
  <c r="L679" i="4"/>
  <c r="P679" i="4" s="1"/>
  <c r="K679" i="4"/>
  <c r="N679" i="4" s="1"/>
  <c r="O679" i="4" s="1"/>
  <c r="L678" i="4"/>
  <c r="P678" i="4" s="1"/>
  <c r="K678" i="4"/>
  <c r="N678" i="4" s="1"/>
  <c r="O678" i="4" s="1"/>
  <c r="L677" i="4"/>
  <c r="P677" i="4" s="1"/>
  <c r="K677" i="4"/>
  <c r="N677" i="4" s="1"/>
  <c r="O677" i="4" s="1"/>
  <c r="L676" i="4"/>
  <c r="P676" i="4" s="1"/>
  <c r="K676" i="4"/>
  <c r="N676" i="4" s="1"/>
  <c r="O676" i="4" s="1"/>
  <c r="L675" i="4"/>
  <c r="P675" i="4" s="1"/>
  <c r="K675" i="4"/>
  <c r="N675" i="4" s="1"/>
  <c r="O675" i="4" s="1"/>
  <c r="L674" i="4"/>
  <c r="P674" i="4" s="1"/>
  <c r="K674" i="4"/>
  <c r="N674" i="4" s="1"/>
  <c r="O674" i="4" s="1"/>
  <c r="L673" i="4"/>
  <c r="P673" i="4" s="1"/>
  <c r="K673" i="4"/>
  <c r="N673" i="4" s="1"/>
  <c r="O673" i="4" s="1"/>
  <c r="L672" i="4"/>
  <c r="P672" i="4" s="1"/>
  <c r="K672" i="4"/>
  <c r="N672" i="4" s="1"/>
  <c r="O672" i="4" s="1"/>
  <c r="L671" i="4"/>
  <c r="P671" i="4" s="1"/>
  <c r="K671" i="4"/>
  <c r="N671" i="4" s="1"/>
  <c r="O671" i="4" s="1"/>
  <c r="L670" i="4"/>
  <c r="P670" i="4" s="1"/>
  <c r="K670" i="4"/>
  <c r="N670" i="4" s="1"/>
  <c r="O670" i="4" s="1"/>
  <c r="L669" i="4"/>
  <c r="P669" i="4" s="1"/>
  <c r="K669" i="4"/>
  <c r="N669" i="4" s="1"/>
  <c r="O669" i="4" s="1"/>
  <c r="L668" i="4"/>
  <c r="P668" i="4" s="1"/>
  <c r="K668" i="4"/>
  <c r="N668" i="4" s="1"/>
  <c r="O668" i="4" s="1"/>
  <c r="L667" i="4"/>
  <c r="P667" i="4" s="1"/>
  <c r="K667" i="4"/>
  <c r="N667" i="4" s="1"/>
  <c r="O667" i="4" s="1"/>
  <c r="L666" i="4"/>
  <c r="P666" i="4" s="1"/>
  <c r="K666" i="4"/>
  <c r="N666" i="4" s="1"/>
  <c r="O666" i="4" s="1"/>
  <c r="L665" i="4"/>
  <c r="P665" i="4" s="1"/>
  <c r="K665" i="4"/>
  <c r="N665" i="4" s="1"/>
  <c r="O665" i="4" s="1"/>
  <c r="L664" i="4"/>
  <c r="P664" i="4" s="1"/>
  <c r="K664" i="4"/>
  <c r="N664" i="4" s="1"/>
  <c r="O664" i="4" s="1"/>
  <c r="L663" i="4"/>
  <c r="P663" i="4" s="1"/>
  <c r="K663" i="4"/>
  <c r="N663" i="4" s="1"/>
  <c r="O663" i="4" s="1"/>
  <c r="L662" i="4"/>
  <c r="P662" i="4" s="1"/>
  <c r="K662" i="4"/>
  <c r="N662" i="4" s="1"/>
  <c r="O662" i="4" s="1"/>
  <c r="L661" i="4"/>
  <c r="P661" i="4" s="1"/>
  <c r="K661" i="4"/>
  <c r="N661" i="4" s="1"/>
  <c r="O661" i="4" s="1"/>
  <c r="L660" i="4"/>
  <c r="P660" i="4" s="1"/>
  <c r="K660" i="4"/>
  <c r="N660" i="4" s="1"/>
  <c r="O660" i="4" s="1"/>
  <c r="L659" i="4"/>
  <c r="P659" i="4" s="1"/>
  <c r="K659" i="4"/>
  <c r="N659" i="4" s="1"/>
  <c r="O659" i="4" s="1"/>
  <c r="L658" i="4"/>
  <c r="P658" i="4" s="1"/>
  <c r="K658" i="4"/>
  <c r="N658" i="4" s="1"/>
  <c r="O658" i="4" s="1"/>
  <c r="L657" i="4"/>
  <c r="P657" i="4" s="1"/>
  <c r="K657" i="4"/>
  <c r="N657" i="4" s="1"/>
  <c r="O657" i="4" s="1"/>
  <c r="L656" i="4"/>
  <c r="P656" i="4" s="1"/>
  <c r="K656" i="4"/>
  <c r="N656" i="4" s="1"/>
  <c r="O656" i="4" s="1"/>
  <c r="L655" i="4"/>
  <c r="P655" i="4" s="1"/>
  <c r="K655" i="4"/>
  <c r="N655" i="4" s="1"/>
  <c r="O655" i="4" s="1"/>
  <c r="L33" i="4"/>
  <c r="P33" i="4" s="1"/>
  <c r="K33" i="4"/>
  <c r="N33" i="4" s="1"/>
  <c r="O33" i="4" s="1"/>
  <c r="L32" i="4"/>
  <c r="P32" i="4" s="1"/>
  <c r="K32" i="4"/>
  <c r="N32" i="4" s="1"/>
  <c r="O32" i="4" s="1"/>
  <c r="L30" i="4"/>
  <c r="M30" i="4" s="1"/>
  <c r="K30" i="4"/>
  <c r="N30" i="4" s="1"/>
  <c r="O30" i="4" s="1"/>
  <c r="L31" i="4"/>
  <c r="M31" i="4" s="1"/>
  <c r="K31" i="4"/>
  <c r="N31" i="4" s="1"/>
  <c r="O31" i="4" s="1"/>
  <c r="L29" i="4"/>
  <c r="P29" i="4" s="1"/>
  <c r="K29" i="4"/>
  <c r="N29" i="4" s="1"/>
  <c r="O29" i="4" s="1"/>
  <c r="L28" i="4"/>
  <c r="P28" i="4" s="1"/>
  <c r="K28" i="4"/>
  <c r="N28" i="4" s="1"/>
  <c r="O28" i="4" s="1"/>
  <c r="L35" i="4"/>
  <c r="M35" i="4" s="1"/>
  <c r="K35" i="4"/>
  <c r="N35" i="4" s="1"/>
  <c r="O35" i="4" s="1"/>
  <c r="L34" i="4"/>
  <c r="M34" i="4" s="1"/>
  <c r="K34" i="4"/>
  <c r="N34" i="4" s="1"/>
  <c r="O34" i="4" s="1"/>
  <c r="L38" i="4"/>
  <c r="M38" i="4" s="1"/>
  <c r="K38" i="4"/>
  <c r="N38" i="4" s="1"/>
  <c r="O38" i="4" s="1"/>
  <c r="L37" i="4"/>
  <c r="P37" i="4" s="1"/>
  <c r="K37" i="4"/>
  <c r="N37" i="4" s="1"/>
  <c r="O37" i="4" s="1"/>
  <c r="L36" i="4"/>
  <c r="P36" i="4" s="1"/>
  <c r="K36" i="4"/>
  <c r="N36" i="4" s="1"/>
  <c r="O36" i="4" s="1"/>
  <c r="L40" i="4"/>
  <c r="M40" i="4" s="1"/>
  <c r="K40" i="4"/>
  <c r="N40" i="4" s="1"/>
  <c r="O40" i="4" s="1"/>
  <c r="L39" i="4"/>
  <c r="P39" i="4" s="1"/>
  <c r="K39" i="4"/>
  <c r="N39" i="4" s="1"/>
  <c r="O39" i="4" s="1"/>
  <c r="L41" i="4"/>
  <c r="P41" i="4" s="1"/>
  <c r="K41" i="4"/>
  <c r="N41" i="4" s="1"/>
  <c r="O41" i="4" s="1"/>
  <c r="L5" i="4"/>
  <c r="P5" i="4" s="1"/>
  <c r="K5" i="4"/>
  <c r="N5" i="4" s="1"/>
  <c r="O5" i="4" s="1"/>
  <c r="L7" i="4"/>
  <c r="M7" i="4" s="1"/>
  <c r="K7" i="4"/>
  <c r="N7" i="4" s="1"/>
  <c r="O7" i="4" s="1"/>
  <c r="L6" i="4"/>
  <c r="M6" i="4" s="1"/>
  <c r="K6" i="4"/>
  <c r="N6" i="4" s="1"/>
  <c r="O6" i="4" s="1"/>
  <c r="L8" i="4"/>
  <c r="P8" i="4" s="1"/>
  <c r="K8" i="4"/>
  <c r="N8" i="4" s="1"/>
  <c r="O8" i="4" s="1"/>
  <c r="L4" i="4"/>
  <c r="P4" i="4" s="1"/>
  <c r="K4" i="4"/>
  <c r="N4" i="4" s="1"/>
  <c r="O4" i="4" s="1"/>
  <c r="L2" i="4"/>
  <c r="M2" i="4" s="1"/>
  <c r="K2" i="4"/>
  <c r="N2" i="4" s="1"/>
  <c r="O2" i="4" s="1"/>
  <c r="L11" i="4"/>
  <c r="P11" i="4" s="1"/>
  <c r="K11" i="4"/>
  <c r="N11" i="4" s="1"/>
  <c r="O11" i="4" s="1"/>
  <c r="L10" i="4"/>
  <c r="P10" i="4" s="1"/>
  <c r="K10" i="4"/>
  <c r="N10" i="4" s="1"/>
  <c r="O10" i="4" s="1"/>
  <c r="L13" i="4"/>
  <c r="P13" i="4" s="1"/>
  <c r="K13" i="4"/>
  <c r="N13" i="4" s="1"/>
  <c r="O13" i="4" s="1"/>
  <c r="L14" i="4"/>
  <c r="M14" i="4" s="1"/>
  <c r="K14" i="4"/>
  <c r="N14" i="4" s="1"/>
  <c r="O14" i="4" s="1"/>
  <c r="L12" i="4"/>
  <c r="M12" i="4" s="1"/>
  <c r="K12" i="4"/>
  <c r="N12" i="4" s="1"/>
  <c r="O12" i="4" s="1"/>
  <c r="L9" i="4"/>
  <c r="P9" i="4" s="1"/>
  <c r="K9" i="4"/>
  <c r="N9" i="4" s="1"/>
  <c r="O9" i="4" s="1"/>
  <c r="L15" i="4"/>
  <c r="P15" i="4" s="1"/>
  <c r="K15" i="4"/>
  <c r="N15" i="4" s="1"/>
  <c r="O15" i="4" s="1"/>
  <c r="L19" i="4"/>
  <c r="M19" i="4" s="1"/>
  <c r="K19" i="4"/>
  <c r="N19" i="4" s="1"/>
  <c r="O19" i="4" s="1"/>
  <c r="L18" i="4"/>
  <c r="P18" i="4" s="1"/>
  <c r="K18" i="4"/>
  <c r="N18" i="4" s="1"/>
  <c r="O18" i="4" s="1"/>
  <c r="L17" i="4"/>
  <c r="P17" i="4" s="1"/>
  <c r="K17" i="4"/>
  <c r="N17" i="4" s="1"/>
  <c r="O17" i="4" s="1"/>
  <c r="L16" i="4"/>
  <c r="P16" i="4" s="1"/>
  <c r="K16" i="4"/>
  <c r="N16" i="4" s="1"/>
  <c r="O16" i="4" s="1"/>
  <c r="L27" i="4"/>
  <c r="M27" i="4" s="1"/>
  <c r="K27" i="4"/>
  <c r="N27" i="4" s="1"/>
  <c r="O27" i="4" s="1"/>
  <c r="L26" i="4"/>
  <c r="P26" i="4" s="1"/>
  <c r="K26" i="4"/>
  <c r="N26" i="4" s="1"/>
  <c r="O26" i="4" s="1"/>
  <c r="L21" i="4"/>
  <c r="P21" i="4" s="1"/>
  <c r="K21" i="4"/>
  <c r="N21" i="4" s="1"/>
  <c r="O21" i="4" s="1"/>
  <c r="L20" i="4"/>
  <c r="M20" i="4" s="1"/>
  <c r="K20" i="4"/>
  <c r="N20" i="4" s="1"/>
  <c r="O20" i="4" s="1"/>
  <c r="L25" i="4"/>
  <c r="M25" i="4" s="1"/>
  <c r="K25" i="4"/>
  <c r="N25" i="4" s="1"/>
  <c r="O25" i="4" s="1"/>
  <c r="L24" i="4"/>
  <c r="M24" i="4" s="1"/>
  <c r="K24" i="4"/>
  <c r="N24" i="4" s="1"/>
  <c r="O24" i="4" s="1"/>
  <c r="L23" i="4"/>
  <c r="P23" i="4" s="1"/>
  <c r="K23" i="4"/>
  <c r="N23" i="4" s="1"/>
  <c r="O23" i="4" s="1"/>
  <c r="L22" i="4"/>
  <c r="P22" i="4" s="1"/>
  <c r="L3" i="4"/>
  <c r="P3" i="4" s="1"/>
  <c r="K22" i="4"/>
  <c r="N22" i="4" s="1"/>
  <c r="O22" i="4" s="1"/>
  <c r="K3" i="4"/>
  <c r="N3" i="4" s="1"/>
  <c r="O3" i="4" s="1"/>
  <c r="Q9" i="8" l="1"/>
  <c r="R9" i="8" s="1"/>
  <c r="T164" i="8"/>
  <c r="T47" i="8"/>
  <c r="R70" i="8"/>
  <c r="R156" i="8"/>
  <c r="R64" i="8"/>
  <c r="P559" i="8"/>
  <c r="S559" i="8" s="1"/>
  <c r="T559" i="8" s="1"/>
  <c r="R219" i="8"/>
  <c r="R228" i="8"/>
  <c r="Q860" i="8"/>
  <c r="R860" i="8" s="1"/>
  <c r="Q481" i="8"/>
  <c r="U481" i="8" s="1"/>
  <c r="Q734" i="8"/>
  <c r="R734" i="8" s="1"/>
  <c r="R42" i="8"/>
  <c r="R10" i="8"/>
  <c r="R72" i="8"/>
  <c r="P161" i="8"/>
  <c r="S161" i="8" s="1"/>
  <c r="R81" i="8"/>
  <c r="P150" i="8"/>
  <c r="S150" i="8" s="1"/>
  <c r="P289" i="8"/>
  <c r="S289" i="8" s="1"/>
  <c r="T289" i="8" s="1"/>
  <c r="Q289" i="8"/>
  <c r="R289" i="8" s="1"/>
  <c r="R171" i="8"/>
  <c r="P157" i="8"/>
  <c r="P209" i="8"/>
  <c r="S209" i="8" s="1"/>
  <c r="T209" i="8" s="1"/>
  <c r="Q209" i="8"/>
  <c r="R93" i="8"/>
  <c r="P101" i="8"/>
  <c r="S101" i="8" s="1"/>
  <c r="R125" i="8"/>
  <c r="Q696" i="8"/>
  <c r="U696" i="8" s="1"/>
  <c r="R52" i="8"/>
  <c r="R153" i="8"/>
  <c r="R141" i="8"/>
  <c r="R88" i="8"/>
  <c r="P172" i="8"/>
  <c r="S172" i="8" s="1"/>
  <c r="T172" i="8" s="1"/>
  <c r="Q172" i="8"/>
  <c r="R221" i="8"/>
  <c r="R162" i="8"/>
  <c r="P39" i="8"/>
  <c r="S39" i="8" s="1"/>
  <c r="R168" i="8"/>
  <c r="R136" i="8"/>
  <c r="R177" i="8"/>
  <c r="R184" i="8"/>
  <c r="R231" i="8"/>
  <c r="P728" i="8"/>
  <c r="S728" i="8" s="1"/>
  <c r="T728" i="8" s="1"/>
  <c r="P777" i="8"/>
  <c r="S777" i="8" s="1"/>
  <c r="T777" i="8" s="1"/>
  <c r="R207" i="8"/>
  <c r="P185" i="8"/>
  <c r="S185" i="8" s="1"/>
  <c r="T185" i="8" s="1"/>
  <c r="Q185" i="8"/>
  <c r="R78" i="8"/>
  <c r="U164" i="8"/>
  <c r="R164" i="8"/>
  <c r="U47" i="8"/>
  <c r="R47" i="8"/>
  <c r="P95" i="8"/>
  <c r="S95" i="8" s="1"/>
  <c r="U180" i="8"/>
  <c r="R180" i="8"/>
  <c r="R129" i="8"/>
  <c r="R34" i="8"/>
  <c r="R206" i="8"/>
  <c r="P74" i="8"/>
  <c r="S74" i="8" s="1"/>
  <c r="P19" i="8"/>
  <c r="S19" i="8" s="1"/>
  <c r="P294" i="8"/>
  <c r="S294" i="8" s="1"/>
  <c r="T294" i="8" s="1"/>
  <c r="Q294" i="8"/>
  <c r="R77" i="8"/>
  <c r="R233" i="8"/>
  <c r="R89" i="8"/>
  <c r="R232" i="8"/>
  <c r="P23" i="8"/>
  <c r="S23" i="8" s="1"/>
  <c r="P81" i="8"/>
  <c r="S81" i="8" s="1"/>
  <c r="Q574" i="8"/>
  <c r="R574" i="8" s="1"/>
  <c r="P267" i="8"/>
  <c r="S267" i="8" s="1"/>
  <c r="T267" i="8" s="1"/>
  <c r="Q701" i="8"/>
  <c r="U701" i="8" s="1"/>
  <c r="Q826" i="8"/>
  <c r="U826" i="8" s="1"/>
  <c r="P589" i="8"/>
  <c r="S589" i="8" s="1"/>
  <c r="T589" i="8" s="1"/>
  <c r="P233" i="8"/>
  <c r="S233" i="8" s="1"/>
  <c r="T233" i="8" s="1"/>
  <c r="Q712" i="8"/>
  <c r="R712" i="8" s="1"/>
  <c r="Q676" i="8"/>
  <c r="R676" i="8" s="1"/>
  <c r="Q925" i="8"/>
  <c r="R925" i="8" s="1"/>
  <c r="P869" i="8"/>
  <c r="S869" i="8" s="1"/>
  <c r="T869" i="8" s="1"/>
  <c r="P774" i="8"/>
  <c r="S774" i="8" s="1"/>
  <c r="T774" i="8" s="1"/>
  <c r="P430" i="8"/>
  <c r="S430" i="8" s="1"/>
  <c r="T430" i="8" s="1"/>
  <c r="Q855" i="8"/>
  <c r="R855" i="8" s="1"/>
  <c r="Q435" i="8"/>
  <c r="U435" i="8" s="1"/>
  <c r="P616" i="8"/>
  <c r="S616" i="8" s="1"/>
  <c r="T616" i="8" s="1"/>
  <c r="Q821" i="8"/>
  <c r="U821" i="8" s="1"/>
  <c r="P780" i="8"/>
  <c r="S780" i="8" s="1"/>
  <c r="T780" i="8" s="1"/>
  <c r="Q671" i="8"/>
  <c r="R671" i="8" s="1"/>
  <c r="Q503" i="8"/>
  <c r="R503" i="8" s="1"/>
  <c r="P416" i="8"/>
  <c r="S416" i="8" s="1"/>
  <c r="T416" i="8" s="1"/>
  <c r="P77" i="8"/>
  <c r="S77" i="8" s="1"/>
  <c r="P882" i="8"/>
  <c r="S882" i="8" s="1"/>
  <c r="T882" i="8" s="1"/>
  <c r="P42" i="8"/>
  <c r="S42" i="8" s="1"/>
  <c r="P834" i="8"/>
  <c r="S834" i="8" s="1"/>
  <c r="T834" i="8" s="1"/>
  <c r="P10" i="8"/>
  <c r="S10" i="8" s="1"/>
  <c r="P89" i="8"/>
  <c r="S89" i="8" s="1"/>
  <c r="P835" i="8"/>
  <c r="S835" i="8" s="1"/>
  <c r="T835" i="8" s="1"/>
  <c r="P813" i="8"/>
  <c r="S813" i="8" s="1"/>
  <c r="T813" i="8" s="1"/>
  <c r="P590" i="8"/>
  <c r="S590" i="8" s="1"/>
  <c r="T590" i="8" s="1"/>
  <c r="P232" i="8"/>
  <c r="S232" i="8" s="1"/>
  <c r="T232" i="8" s="1"/>
  <c r="P72" i="8"/>
  <c r="S72" i="8" s="1"/>
  <c r="P505" i="8"/>
  <c r="S505" i="8" s="1"/>
  <c r="T505" i="8" s="1"/>
  <c r="Q486" i="8"/>
  <c r="R486" i="8" s="1"/>
  <c r="P9" i="8"/>
  <c r="S9" i="8" s="1"/>
  <c r="T9" i="8" s="1"/>
  <c r="P530" i="8"/>
  <c r="S530" i="8" s="1"/>
  <c r="T530" i="8" s="1"/>
  <c r="P286" i="8"/>
  <c r="S286" i="8" s="1"/>
  <c r="T286" i="8" s="1"/>
  <c r="P168" i="8"/>
  <c r="S168" i="8" s="1"/>
  <c r="P177" i="8"/>
  <c r="S177" i="8" s="1"/>
  <c r="T177" i="8" s="1"/>
  <c r="Q884" i="8"/>
  <c r="R884" i="8" s="1"/>
  <c r="P184" i="8"/>
  <c r="S184" i="8" s="1"/>
  <c r="T184" i="8" s="1"/>
  <c r="Q736" i="8"/>
  <c r="R736" i="8" s="1"/>
  <c r="P136" i="8"/>
  <c r="S136" i="8" s="1"/>
  <c r="Q615" i="8"/>
  <c r="U615" i="8" s="1"/>
  <c r="Q312" i="8"/>
  <c r="R312" i="8" s="1"/>
  <c r="P291" i="8"/>
  <c r="S291" i="8" s="1"/>
  <c r="T291" i="8" s="1"/>
  <c r="Q587" i="8"/>
  <c r="R587" i="8" s="1"/>
  <c r="P439" i="8"/>
  <c r="S439" i="8" s="1"/>
  <c r="T439" i="8" s="1"/>
  <c r="P665" i="8"/>
  <c r="S665" i="8" s="1"/>
  <c r="T665" i="8" s="1"/>
  <c r="P809" i="8"/>
  <c r="S809" i="8" s="1"/>
  <c r="T809" i="8" s="1"/>
  <c r="P926" i="8"/>
  <c r="S926" i="8" s="1"/>
  <c r="T926" i="8" s="1"/>
  <c r="Q318" i="8"/>
  <c r="U318" i="8" s="1"/>
  <c r="P366" i="8"/>
  <c r="S366" i="8" s="1"/>
  <c r="T366" i="8" s="1"/>
  <c r="Q488" i="8"/>
  <c r="R488" i="8" s="1"/>
  <c r="Q335" i="8"/>
  <c r="R335" i="8" s="1"/>
  <c r="P634" i="8"/>
  <c r="S634" i="8" s="1"/>
  <c r="T634" i="8" s="1"/>
  <c r="P162" i="8"/>
  <c r="S162" i="8" s="1"/>
  <c r="P770" i="8"/>
  <c r="S770" i="8" s="1"/>
  <c r="T770" i="8" s="1"/>
  <c r="P221" i="8"/>
  <c r="S221" i="8" s="1"/>
  <c r="T221" i="8" s="1"/>
  <c r="S488" i="8"/>
  <c r="T488" i="8" s="1"/>
  <c r="P376" i="8"/>
  <c r="S376" i="8" s="1"/>
  <c r="T376" i="8" s="1"/>
  <c r="Q356" i="8"/>
  <c r="U356" i="8" s="1"/>
  <c r="Q724" i="8"/>
  <c r="U724" i="8" s="1"/>
  <c r="P244" i="8"/>
  <c r="S244" i="8" s="1"/>
  <c r="T244" i="8" s="1"/>
  <c r="Q594" i="8"/>
  <c r="R594" i="8" s="1"/>
  <c r="P638" i="8"/>
  <c r="S638" i="8" s="1"/>
  <c r="T638" i="8" s="1"/>
  <c r="P171" i="8"/>
  <c r="S171" i="8" s="1"/>
  <c r="T171" i="8" s="1"/>
  <c r="Q905" i="8"/>
  <c r="U905" i="8" s="1"/>
  <c r="P93" i="8"/>
  <c r="S93" i="8" s="1"/>
  <c r="Q346" i="8"/>
  <c r="R346" i="8" s="1"/>
  <c r="Q374" i="8"/>
  <c r="R374" i="8" s="1"/>
  <c r="P78" i="8"/>
  <c r="S78" i="8" s="1"/>
  <c r="P522" i="8"/>
  <c r="S522" i="8" s="1"/>
  <c r="T522" i="8" s="1"/>
  <c r="P343" i="8"/>
  <c r="S343" i="8" s="1"/>
  <c r="T343" i="8" s="1"/>
  <c r="P450" i="8"/>
  <c r="S450" i="8" s="1"/>
  <c r="T450" i="8" s="1"/>
  <c r="P487" i="8"/>
  <c r="S487" i="8" s="1"/>
  <c r="T487" i="8" s="1"/>
  <c r="P452" i="8"/>
  <c r="S452" i="8" s="1"/>
  <c r="T452" i="8" s="1"/>
  <c r="S905" i="8"/>
  <c r="T905" i="8" s="1"/>
  <c r="S157" i="8"/>
  <c r="P287" i="8"/>
  <c r="S287" i="8" s="1"/>
  <c r="T287" i="8" s="1"/>
  <c r="P578" i="8"/>
  <c r="S578" i="8" s="1"/>
  <c r="T578" i="8" s="1"/>
  <c r="P333" i="8"/>
  <c r="S333" i="8" s="1"/>
  <c r="T333" i="8" s="1"/>
  <c r="P859" i="8"/>
  <c r="S859" i="8" s="1"/>
  <c r="T859" i="8" s="1"/>
  <c r="P786" i="8"/>
  <c r="S786" i="8" s="1"/>
  <c r="T786" i="8" s="1"/>
  <c r="P627" i="8"/>
  <c r="S627" i="8" s="1"/>
  <c r="T627" i="8" s="1"/>
  <c r="Q525" i="8"/>
  <c r="P525" i="8"/>
  <c r="S525" i="8" s="1"/>
  <c r="T525" i="8" s="1"/>
  <c r="U249" i="8"/>
  <c r="R249" i="8"/>
  <c r="Q591" i="8"/>
  <c r="P591" i="8"/>
  <c r="S591" i="8" s="1"/>
  <c r="T591" i="8" s="1"/>
  <c r="Q566" i="8"/>
  <c r="P566" i="8"/>
  <c r="S566" i="8" s="1"/>
  <c r="T566" i="8" s="1"/>
  <c r="P231" i="8"/>
  <c r="S231" i="8" s="1"/>
  <c r="T231" i="8" s="1"/>
  <c r="P34" i="8"/>
  <c r="S34" i="8" s="1"/>
  <c r="R290" i="8"/>
  <c r="U290" i="8"/>
  <c r="P929" i="8"/>
  <c r="S929" i="8" s="1"/>
  <c r="T929" i="8" s="1"/>
  <c r="Q929" i="8"/>
  <c r="R754" i="8"/>
  <c r="U754" i="8"/>
  <c r="P70" i="8"/>
  <c r="S70" i="8" s="1"/>
  <c r="R287" i="8"/>
  <c r="P156" i="8"/>
  <c r="S156" i="8" s="1"/>
  <c r="Q373" i="8"/>
  <c r="P373" i="8"/>
  <c r="S373" i="8" s="1"/>
  <c r="T373" i="8" s="1"/>
  <c r="Q811" i="8"/>
  <c r="P811" i="8"/>
  <c r="S811" i="8" s="1"/>
  <c r="T811" i="8" s="1"/>
  <c r="P129" i="8"/>
  <c r="S129" i="8" s="1"/>
  <c r="R595" i="8"/>
  <c r="U595" i="8"/>
  <c r="P219" i="8"/>
  <c r="S219" i="8" s="1"/>
  <c r="T219" i="8" s="1"/>
  <c r="P472" i="8"/>
  <c r="S472" i="8" s="1"/>
  <c r="T472" i="8" s="1"/>
  <c r="Q472" i="8"/>
  <c r="P228" i="8"/>
  <c r="S228" i="8" s="1"/>
  <c r="R638" i="8"/>
  <c r="R343" i="8"/>
  <c r="R333" i="8"/>
  <c r="R450" i="8"/>
  <c r="R859" i="8"/>
  <c r="R376" i="8"/>
  <c r="R487" i="8"/>
  <c r="R590" i="8"/>
  <c r="P584" i="8"/>
  <c r="S584" i="8" s="1"/>
  <c r="T584" i="8" s="1"/>
  <c r="Q584" i="8"/>
  <c r="P817" i="8"/>
  <c r="S817" i="8" s="1"/>
  <c r="T817" i="8" s="1"/>
  <c r="Q817" i="8"/>
  <c r="R813" i="8"/>
  <c r="U813" i="8"/>
  <c r="R347" i="8"/>
  <c r="U347" i="8"/>
  <c r="R449" i="8"/>
  <c r="U449" i="8"/>
  <c r="R439" i="8"/>
  <c r="R341" i="8"/>
  <c r="U341" i="8"/>
  <c r="R665" i="8"/>
  <c r="R468" i="8"/>
  <c r="U468" i="8"/>
  <c r="R802" i="8"/>
  <c r="U802" i="8"/>
  <c r="R926" i="8"/>
  <c r="R627" i="8"/>
  <c r="P393" i="8"/>
  <c r="S393" i="8" s="1"/>
  <c r="T393" i="8" s="1"/>
  <c r="Q393" i="8"/>
  <c r="Q471" i="8"/>
  <c r="P471" i="8"/>
  <c r="S471" i="8" s="1"/>
  <c r="T471" i="8" s="1"/>
  <c r="P206" i="8"/>
  <c r="S206" i="8" s="1"/>
  <c r="T206" i="8" s="1"/>
  <c r="P310" i="8"/>
  <c r="S310" i="8" s="1"/>
  <c r="T310" i="8" s="1"/>
  <c r="Q310" i="8"/>
  <c r="R286" i="8"/>
  <c r="P88" i="8"/>
  <c r="S88" i="8" s="1"/>
  <c r="R882" i="8"/>
  <c r="U780" i="8"/>
  <c r="R780" i="8"/>
  <c r="R589" i="8"/>
  <c r="P125" i="8"/>
  <c r="S125" i="8" s="1"/>
  <c r="P259" i="8"/>
  <c r="S259" i="8" s="1"/>
  <c r="T259" i="8" s="1"/>
  <c r="R696" i="8"/>
  <c r="Q624" i="8"/>
  <c r="P624" i="8"/>
  <c r="S624" i="8" s="1"/>
  <c r="T624" i="8" s="1"/>
  <c r="Q707" i="8"/>
  <c r="P707" i="8"/>
  <c r="S707" i="8" s="1"/>
  <c r="T707" i="8" s="1"/>
  <c r="P64" i="8"/>
  <c r="S64" i="8" s="1"/>
  <c r="P745" i="8"/>
  <c r="S745" i="8" s="1"/>
  <c r="T745" i="8" s="1"/>
  <c r="Q745" i="8"/>
  <c r="R559" i="8"/>
  <c r="R728" i="8"/>
  <c r="U728" i="8"/>
  <c r="P307" i="8"/>
  <c r="S307" i="8" s="1"/>
  <c r="T307" i="8" s="1"/>
  <c r="Q307" i="8"/>
  <c r="U726" i="8"/>
  <c r="R726" i="8"/>
  <c r="Q547" i="8"/>
  <c r="P547" i="8"/>
  <c r="S547" i="8" s="1"/>
  <c r="T547" i="8" s="1"/>
  <c r="P153" i="8"/>
  <c r="S153" i="8" s="1"/>
  <c r="R480" i="8"/>
  <c r="U480" i="8"/>
  <c r="R774" i="8"/>
  <c r="R634" i="8"/>
  <c r="R869" i="8"/>
  <c r="U869" i="8"/>
  <c r="R835" i="8"/>
  <c r="R366" i="8"/>
  <c r="R777" i="8"/>
  <c r="R505" i="8"/>
  <c r="R530" i="8"/>
  <c r="R294" i="8"/>
  <c r="R416" i="8"/>
  <c r="U267" i="8"/>
  <c r="R267" i="8"/>
  <c r="P207" i="8"/>
  <c r="S207" i="8" s="1"/>
  <c r="T207" i="8" s="1"/>
  <c r="Q933" i="8"/>
  <c r="P933" i="8"/>
  <c r="S933" i="8" s="1"/>
  <c r="T933" i="8" s="1"/>
  <c r="P447" i="8"/>
  <c r="S447" i="8" s="1"/>
  <c r="T447" i="8" s="1"/>
  <c r="Q447" i="8"/>
  <c r="Q916" i="8"/>
  <c r="P916" i="8"/>
  <c r="S916" i="8" s="1"/>
  <c r="T916" i="8" s="1"/>
  <c r="R786" i="8"/>
  <c r="R452" i="8"/>
  <c r="R846" i="8"/>
  <c r="U846" i="8"/>
  <c r="R809" i="8"/>
  <c r="U671" i="8"/>
  <c r="R404" i="8"/>
  <c r="U404" i="8"/>
  <c r="R389" i="8"/>
  <c r="U389" i="8"/>
  <c r="P708" i="8"/>
  <c r="S708" i="8" s="1"/>
  <c r="T708" i="8" s="1"/>
  <c r="Q708" i="8"/>
  <c r="R616" i="8"/>
  <c r="R578" i="8"/>
  <c r="Q703" i="8"/>
  <c r="P703" i="8"/>
  <c r="S703" i="8" s="1"/>
  <c r="T703" i="8" s="1"/>
  <c r="P518" i="8"/>
  <c r="S518" i="8" s="1"/>
  <c r="T518" i="8" s="1"/>
  <c r="Q518" i="8"/>
  <c r="Q324" i="8"/>
  <c r="P324" i="8"/>
  <c r="S324" i="8" s="1"/>
  <c r="T324" i="8" s="1"/>
  <c r="P52" i="8"/>
  <c r="S52" i="8" s="1"/>
  <c r="R834" i="8"/>
  <c r="Q758" i="8"/>
  <c r="P758" i="8"/>
  <c r="S758" i="8" s="1"/>
  <c r="T758" i="8" s="1"/>
  <c r="R522" i="8"/>
  <c r="R330" i="8"/>
  <c r="U330" i="8"/>
  <c r="Q744" i="8"/>
  <c r="P744" i="8"/>
  <c r="S744" i="8" s="1"/>
  <c r="T744" i="8" s="1"/>
  <c r="R770" i="8"/>
  <c r="R291" i="8"/>
  <c r="U877" i="8"/>
  <c r="R877" i="8"/>
  <c r="P141" i="8"/>
  <c r="S141" i="8" s="1"/>
  <c r="P457" i="8"/>
  <c r="S457" i="8" s="1"/>
  <c r="T457" i="8" s="1"/>
  <c r="Q457" i="8"/>
  <c r="P529" i="8"/>
  <c r="S529" i="8" s="1"/>
  <c r="T529" i="8" s="1"/>
  <c r="Q529" i="8"/>
  <c r="R430" i="8"/>
  <c r="O563" i="8"/>
  <c r="O653" i="8"/>
  <c r="O695" i="8"/>
  <c r="O391" i="8"/>
  <c r="O120" i="8"/>
  <c r="Q120" i="8" s="1"/>
  <c r="O881" i="8"/>
  <c r="O697" i="8"/>
  <c r="O409" i="8"/>
  <c r="O764" i="8"/>
  <c r="O105" i="8"/>
  <c r="Q105" i="8" s="1"/>
  <c r="O214" i="8"/>
  <c r="Q214" i="8" s="1"/>
  <c r="O842" i="8"/>
  <c r="O51" i="8"/>
  <c r="Q51" i="8" s="1"/>
  <c r="O107" i="8"/>
  <c r="Q107" i="8" s="1"/>
  <c r="O368" i="8"/>
  <c r="P368" i="8" s="1"/>
  <c r="S368" i="8" s="1"/>
  <c r="T368" i="8" s="1"/>
  <c r="O750" i="8"/>
  <c r="P750" i="8" s="1"/>
  <c r="S750" i="8" s="1"/>
  <c r="T750" i="8" s="1"/>
  <c r="O385" i="8"/>
  <c r="P385" i="8" s="1"/>
  <c r="S385" i="8" s="1"/>
  <c r="T385" i="8" s="1"/>
  <c r="O54" i="8"/>
  <c r="Q54" i="8" s="1"/>
  <c r="O2" i="8"/>
  <c r="Q2" i="8" s="1"/>
  <c r="O296" i="8"/>
  <c r="Q296" i="8" s="1"/>
  <c r="O652" i="8"/>
  <c r="O854" i="8"/>
  <c r="O340" i="8"/>
  <c r="O319" i="8"/>
  <c r="O952" i="8"/>
  <c r="Q952" i="8" s="1"/>
  <c r="O732" i="8"/>
  <c r="Q732" i="8" s="1"/>
  <c r="O713" i="8"/>
  <c r="P713" i="8" s="1"/>
  <c r="S713" i="8" s="1"/>
  <c r="T713" i="8" s="1"/>
  <c r="O623" i="8"/>
  <c r="P623" i="8" s="1"/>
  <c r="S623" i="8" s="1"/>
  <c r="T623" i="8" s="1"/>
  <c r="O84" i="8"/>
  <c r="Q84" i="8" s="1"/>
  <c r="O60" i="8"/>
  <c r="Q60" i="8" s="1"/>
  <c r="O579" i="8"/>
  <c r="P579" i="8" s="1"/>
  <c r="S579" i="8" s="1"/>
  <c r="T579" i="8" s="1"/>
  <c r="O360" i="8"/>
  <c r="P360" i="8" s="1"/>
  <c r="S360" i="8" s="1"/>
  <c r="T360" i="8" s="1"/>
  <c r="O904" i="8"/>
  <c r="Q904" i="8" s="1"/>
  <c r="O605" i="8"/>
  <c r="Q605" i="8" s="1"/>
  <c r="O798" i="8"/>
  <c r="Q798" i="8" s="1"/>
  <c r="O822" i="8"/>
  <c r="Q822" i="8" s="1"/>
  <c r="O691" i="8"/>
  <c r="P691" i="8" s="1"/>
  <c r="S691" i="8" s="1"/>
  <c r="T691" i="8" s="1"/>
  <c r="O693" i="8"/>
  <c r="P693" i="8" s="1"/>
  <c r="S693" i="8" s="1"/>
  <c r="T693" i="8" s="1"/>
  <c r="O533" i="8"/>
  <c r="Q533" i="8" s="1"/>
  <c r="O743" i="8"/>
  <c r="Q743" i="8" s="1"/>
  <c r="O454" i="8"/>
  <c r="P454" i="8" s="1"/>
  <c r="S454" i="8" s="1"/>
  <c r="T454" i="8" s="1"/>
  <c r="O240" i="8"/>
  <c r="Q240" i="8" s="1"/>
  <c r="O196" i="8"/>
  <c r="Q196" i="8" s="1"/>
  <c r="O599" i="8"/>
  <c r="P599" i="8" s="1"/>
  <c r="S599" i="8" s="1"/>
  <c r="T599" i="8" s="1"/>
  <c r="O108" i="8"/>
  <c r="Q108" i="8" s="1"/>
  <c r="O880" i="8"/>
  <c r="Q880" i="8" s="1"/>
  <c r="O515" i="8"/>
  <c r="P515" i="8" s="1"/>
  <c r="S515" i="8" s="1"/>
  <c r="T515" i="8" s="1"/>
  <c r="O309" i="8"/>
  <c r="P309" i="8" s="1"/>
  <c r="S309" i="8" s="1"/>
  <c r="T309" i="8" s="1"/>
  <c r="O639" i="8"/>
  <c r="Q639" i="8" s="1"/>
  <c r="O135" i="8"/>
  <c r="Q135" i="8" s="1"/>
  <c r="O61" i="8"/>
  <c r="Q61" i="8" s="1"/>
  <c r="O537" i="8"/>
  <c r="P537" i="8" s="1"/>
  <c r="S537" i="8" s="1"/>
  <c r="T537" i="8" s="1"/>
  <c r="O475" i="8"/>
  <c r="Q475" i="8" s="1"/>
  <c r="O56" i="8"/>
  <c r="Q56" i="8" s="1"/>
  <c r="O399" i="8"/>
  <c r="Q399" i="8" s="1"/>
  <c r="O621" i="8"/>
  <c r="Q621" i="8" s="1"/>
  <c r="O959" i="8"/>
  <c r="P959" i="8" s="1"/>
  <c r="S959" i="8" s="1"/>
  <c r="T959" i="8" s="1"/>
  <c r="O871" i="8"/>
  <c r="Q871" i="8" s="1"/>
  <c r="O635" i="8"/>
  <c r="Q635" i="8" s="1"/>
  <c r="O311" i="8"/>
  <c r="Q311" i="8" s="1"/>
  <c r="O66" i="8"/>
  <c r="Q66" i="8" s="1"/>
  <c r="O437" i="8"/>
  <c r="Q437" i="8" s="1"/>
  <c r="O737" i="8"/>
  <c r="P737" i="8" s="1"/>
  <c r="S737" i="8" s="1"/>
  <c r="T737" i="8" s="1"/>
  <c r="O467" i="8"/>
  <c r="Q467" i="8" s="1"/>
  <c r="O43" i="8"/>
  <c r="Q43" i="8" s="1"/>
  <c r="O272" i="8"/>
  <c r="O58" i="8"/>
  <c r="Q58" i="8" s="1"/>
  <c r="O455" i="8"/>
  <c r="P455" i="8" s="1"/>
  <c r="S455" i="8" s="1"/>
  <c r="T455" i="8" s="1"/>
  <c r="O794" i="8"/>
  <c r="Q794" i="8" s="1"/>
  <c r="O44" i="8"/>
  <c r="Q44" i="8" s="1"/>
  <c r="O612" i="8"/>
  <c r="Q612" i="8" s="1"/>
  <c r="O725" i="8"/>
  <c r="P725" i="8" s="1"/>
  <c r="S725" i="8" s="1"/>
  <c r="T725" i="8" s="1"/>
  <c r="O519" i="8"/>
  <c r="Q519" i="8" s="1"/>
  <c r="O795" i="8"/>
  <c r="P795" i="8" s="1"/>
  <c r="S795" i="8" s="1"/>
  <c r="T795" i="8" s="1"/>
  <c r="O118" i="8"/>
  <c r="Q118" i="8" s="1"/>
  <c r="O937" i="8"/>
  <c r="P937" i="8" s="1"/>
  <c r="S937" i="8" s="1"/>
  <c r="T937" i="8" s="1"/>
  <c r="O83" i="8"/>
  <c r="Q83" i="8" s="1"/>
  <c r="O30" i="8"/>
  <c r="Q30" i="8" s="1"/>
  <c r="O427" i="8"/>
  <c r="Q427" i="8" s="1"/>
  <c r="O386" i="8"/>
  <c r="P386" i="8" s="1"/>
  <c r="S386" i="8" s="1"/>
  <c r="T386" i="8" s="1"/>
  <c r="O131" i="8"/>
  <c r="Q131" i="8" s="1"/>
  <c r="O424" i="8"/>
  <c r="Q424" i="8" s="1"/>
  <c r="O392" i="8"/>
  <c r="Q392" i="8" s="1"/>
  <c r="O739" i="8"/>
  <c r="Q739" i="8" s="1"/>
  <c r="O897" i="8"/>
  <c r="O401" i="8"/>
  <c r="Q401" i="8" s="1"/>
  <c r="O91" i="8"/>
  <c r="Q91" i="8" s="1"/>
  <c r="O121" i="8"/>
  <c r="Q121" i="8" s="1"/>
  <c r="O581" i="8"/>
  <c r="P581" i="8" s="1"/>
  <c r="O45" i="8"/>
  <c r="Q45" i="8" s="1"/>
  <c r="O573" i="8"/>
  <c r="Q573" i="8" s="1"/>
  <c r="O490" i="8"/>
  <c r="P490" i="8" s="1"/>
  <c r="S490" i="8" s="1"/>
  <c r="T490" i="8" s="1"/>
  <c r="O104" i="8"/>
  <c r="Q104" i="8" s="1"/>
  <c r="O160" i="8"/>
  <c r="Q160" i="8" s="1"/>
  <c r="O279" i="8"/>
  <c r="O326" i="8"/>
  <c r="Q326" i="8" s="1"/>
  <c r="O717" i="8"/>
  <c r="P717" i="8" s="1"/>
  <c r="S717" i="8" s="1"/>
  <c r="T717" i="8" s="1"/>
  <c r="O459" i="8"/>
  <c r="P459" i="8" s="1"/>
  <c r="S459" i="8" s="1"/>
  <c r="T459" i="8" s="1"/>
  <c r="O336" i="8"/>
  <c r="P336" i="8" s="1"/>
  <c r="S336" i="8" s="1"/>
  <c r="T336" i="8" s="1"/>
  <c r="O20" i="8"/>
  <c r="Q20" i="8" s="1"/>
  <c r="O124" i="8"/>
  <c r="Q124" i="8" s="1"/>
  <c r="O746" i="8"/>
  <c r="Q746" i="8" s="1"/>
  <c r="O134" i="8"/>
  <c r="Q134" i="8" s="1"/>
  <c r="O438" i="8"/>
  <c r="P438" i="8" s="1"/>
  <c r="S438" i="8" s="1"/>
  <c r="T438" i="8" s="1"/>
  <c r="O663" i="8"/>
  <c r="Q663" i="8" s="1"/>
  <c r="O163" i="8"/>
  <c r="Q163" i="8" s="1"/>
  <c r="O911" i="8"/>
  <c r="P911" i="8" s="1"/>
  <c r="S911" i="8" s="1"/>
  <c r="T911" i="8" s="1"/>
  <c r="O138" i="8"/>
  <c r="Q138" i="8" s="1"/>
  <c r="O140" i="8"/>
  <c r="Q140" i="8" s="1"/>
  <c r="O396" i="8"/>
  <c r="P396" i="8" s="1"/>
  <c r="S396" i="8" s="1"/>
  <c r="T396" i="8" s="1"/>
  <c r="O269" i="8"/>
  <c r="O152" i="8"/>
  <c r="Q152" i="8" s="1"/>
  <c r="O960" i="8"/>
  <c r="P960" i="8" s="1"/>
  <c r="S960" i="8" s="1"/>
  <c r="T960" i="8" s="1"/>
  <c r="O246" i="8"/>
  <c r="O510" i="8"/>
  <c r="Q510" i="8" s="1"/>
  <c r="O421" i="8"/>
  <c r="P421" i="8" s="1"/>
  <c r="S421" i="8" s="1"/>
  <c r="T421" i="8" s="1"/>
  <c r="O276" i="8"/>
  <c r="O763" i="8"/>
  <c r="Q763" i="8" s="1"/>
  <c r="O186" i="8"/>
  <c r="Q186" i="8" s="1"/>
  <c r="O532" i="8"/>
  <c r="Q532" i="8" s="1"/>
  <c r="O187" i="8"/>
  <c r="O669" i="8"/>
  <c r="Q669" i="8" s="1"/>
  <c r="O132" i="8"/>
  <c r="Q132" i="8" s="1"/>
  <c r="O321" i="8"/>
  <c r="P321" i="8" s="1"/>
  <c r="S321" i="8" s="1"/>
  <c r="T321" i="8" s="1"/>
  <c r="O405" i="8"/>
  <c r="P405" i="8" s="1"/>
  <c r="O237" i="8"/>
  <c r="Q237" i="8" s="1"/>
  <c r="O308" i="8"/>
  <c r="P308" i="8" s="1"/>
  <c r="S308" i="8" s="1"/>
  <c r="T308" i="8" s="1"/>
  <c r="O429" i="8"/>
  <c r="Q429" i="8" s="1"/>
  <c r="O94" i="8"/>
  <c r="Q94" i="8" s="1"/>
  <c r="O85" i="8"/>
  <c r="Q85" i="8" s="1"/>
  <c r="O351" i="8"/>
  <c r="Q351" i="8" s="1"/>
  <c r="O470" i="8"/>
  <c r="P470" i="8" s="1"/>
  <c r="S470" i="8" s="1"/>
  <c r="T470" i="8" s="1"/>
  <c r="O110" i="8"/>
  <c r="Q110" i="8" s="1"/>
  <c r="O705" i="8"/>
  <c r="Q705" i="8" s="1"/>
  <c r="O641" i="8"/>
  <c r="P641" i="8" s="1"/>
  <c r="S641" i="8" s="1"/>
  <c r="T641" i="8" s="1"/>
  <c r="O277" i="8"/>
  <c r="Q277" i="8" s="1"/>
  <c r="O298" i="8"/>
  <c r="Q298" i="8" s="1"/>
  <c r="O727" i="8"/>
  <c r="Q727" i="8" s="1"/>
  <c r="O722" i="8"/>
  <c r="P722" i="8" s="1"/>
  <c r="S722" i="8" s="1"/>
  <c r="T722" i="8" s="1"/>
  <c r="O831" i="8"/>
  <c r="Q831" i="8" s="1"/>
  <c r="O55" i="8"/>
  <c r="Q55" i="8" s="1"/>
  <c r="O300" i="8"/>
  <c r="Q300" i="8" s="1"/>
  <c r="O264" i="8"/>
  <c r="O782" i="8"/>
  <c r="Q782" i="8" s="1"/>
  <c r="O256" i="8"/>
  <c r="O325" i="8"/>
  <c r="P325" i="8" s="1"/>
  <c r="S325" i="8" s="1"/>
  <c r="T325" i="8" s="1"/>
  <c r="O675" i="8"/>
  <c r="O222" i="8"/>
  <c r="Q222" i="8" s="1"/>
  <c r="O917" i="8"/>
  <c r="O461" i="8"/>
  <c r="O102" i="8"/>
  <c r="Q102" i="8" s="1"/>
  <c r="O778" i="8"/>
  <c r="O954" i="8"/>
  <c r="O768" i="8"/>
  <c r="O912" i="8"/>
  <c r="O169" i="8"/>
  <c r="Q169" i="8" s="1"/>
  <c r="O402" i="8"/>
  <c r="O375" i="8"/>
  <c r="O833" i="8"/>
  <c r="O418" i="8"/>
  <c r="O412" i="8"/>
  <c r="O886" i="8"/>
  <c r="O25" i="8"/>
  <c r="Q25" i="8" s="1"/>
  <c r="O220" i="8"/>
  <c r="Q220" i="8" s="1"/>
  <c r="O885" i="8"/>
  <c r="O644" i="8"/>
  <c r="O720" i="8"/>
  <c r="O792" i="8"/>
  <c r="O243" i="8"/>
  <c r="Q243" i="8" s="1"/>
  <c r="O873" i="8"/>
  <c r="O666" i="8"/>
  <c r="O68" i="8"/>
  <c r="Q68" i="8" s="1"/>
  <c r="O238" i="8"/>
  <c r="Q238" i="8" s="1"/>
  <c r="O415" i="8"/>
  <c r="O614" i="8"/>
  <c r="O365" i="8"/>
  <c r="O677" i="8"/>
  <c r="O363" i="8"/>
  <c r="O123" i="8"/>
  <c r="Q123" i="8" s="1"/>
  <c r="O99" i="8"/>
  <c r="Q99" i="8" s="1"/>
  <c r="O889" i="8"/>
  <c r="O248" i="8"/>
  <c r="Q248" i="8" s="1"/>
  <c r="O879" i="8"/>
  <c r="O664" i="8"/>
  <c r="O176" i="8"/>
  <c r="Q176" i="8" s="1"/>
  <c r="O783" i="8"/>
  <c r="O650" i="8"/>
  <c r="O628" i="8"/>
  <c r="O292" i="8"/>
  <c r="Q292" i="8" s="1"/>
  <c r="O456" i="8"/>
  <c r="O6" i="8"/>
  <c r="O598" i="8"/>
  <c r="O57" i="8"/>
  <c r="Q57" i="8" s="1"/>
  <c r="O251" i="8"/>
  <c r="Q251" i="8" s="1"/>
  <c r="O700" i="8"/>
  <c r="O288" i="8"/>
  <c r="Q288" i="8" s="1"/>
  <c r="O41" i="8"/>
  <c r="Q41" i="8" s="1"/>
  <c r="O896" i="8"/>
  <c r="O111" i="8"/>
  <c r="Q111" i="8" s="1"/>
  <c r="O577" i="8"/>
  <c r="O654" i="8"/>
  <c r="O838" i="8"/>
  <c r="O75" i="8"/>
  <c r="Q75" i="8" s="1"/>
  <c r="O807" i="8"/>
  <c r="O130" i="8"/>
  <c r="Q130" i="8" s="1"/>
  <c r="O760" i="8"/>
  <c r="O913" i="8"/>
  <c r="O747" i="8"/>
  <c r="M415" i="4"/>
  <c r="O8" i="8"/>
  <c r="Q8" i="8" s="1"/>
  <c r="M670" i="4"/>
  <c r="M521" i="4"/>
  <c r="P35" i="4"/>
  <c r="M658" i="4"/>
  <c r="M70" i="4"/>
  <c r="M308" i="4"/>
  <c r="M1294" i="4"/>
  <c r="M674" i="4"/>
  <c r="P20" i="4"/>
  <c r="M662" i="4"/>
  <c r="M678" i="4"/>
  <c r="M74" i="4"/>
  <c r="M1310" i="4"/>
  <c r="M942" i="4"/>
  <c r="M666" i="4"/>
  <c r="M1213" i="4"/>
  <c r="M78" i="4"/>
  <c r="M1311" i="4"/>
  <c r="M792" i="4"/>
  <c r="M655" i="4"/>
  <c r="M663" i="4"/>
  <c r="M671" i="4"/>
  <c r="M679" i="4"/>
  <c r="M997" i="4"/>
  <c r="M75" i="4"/>
  <c r="P6" i="4"/>
  <c r="M659" i="4"/>
  <c r="M667" i="4"/>
  <c r="M675" i="4"/>
  <c r="M187" i="4"/>
  <c r="M71" i="4"/>
  <c r="M79" i="4"/>
  <c r="M13" i="4"/>
  <c r="M36" i="4"/>
  <c r="M657" i="4"/>
  <c r="M661" i="4"/>
  <c r="M665" i="4"/>
  <c r="M677" i="4"/>
  <c r="M188" i="4"/>
  <c r="M73" i="4"/>
  <c r="M669" i="4"/>
  <c r="M673" i="4"/>
  <c r="M1108" i="4"/>
  <c r="M414" i="4"/>
  <c r="M77" i="4"/>
  <c r="M861" i="4"/>
  <c r="M1148" i="4"/>
  <c r="M1313" i="4"/>
  <c r="M304" i="4"/>
  <c r="M307" i="4"/>
  <c r="M830" i="4"/>
  <c r="M1292" i="4"/>
  <c r="M656" i="4"/>
  <c r="M660" i="4"/>
  <c r="M664" i="4"/>
  <c r="M668" i="4"/>
  <c r="M672" i="4"/>
  <c r="M676" i="4"/>
  <c r="M680" i="4"/>
  <c r="M413" i="4"/>
  <c r="M998" i="4"/>
  <c r="M72" i="4"/>
  <c r="M76" i="4"/>
  <c r="M80" i="4"/>
  <c r="P833" i="4"/>
  <c r="P1149" i="4"/>
  <c r="P303" i="4"/>
  <c r="P305" i="4"/>
  <c r="P1392" i="4"/>
  <c r="P1293" i="4"/>
  <c r="M1398" i="4"/>
  <c r="M1312" i="4"/>
  <c r="M522" i="4"/>
  <c r="M306" i="4"/>
  <c r="M132" i="4"/>
  <c r="M1291" i="4"/>
  <c r="M793" i="4"/>
  <c r="P12" i="4"/>
  <c r="M4" i="4"/>
  <c r="P38" i="4"/>
  <c r="P30" i="4"/>
  <c r="M16" i="4"/>
  <c r="M26" i="4"/>
  <c r="M5" i="4"/>
  <c r="M15" i="4"/>
  <c r="M18" i="4"/>
  <c r="M11" i="4"/>
  <c r="M39" i="4"/>
  <c r="M29" i="4"/>
  <c r="M3" i="4"/>
  <c r="P24" i="4"/>
  <c r="M33" i="4"/>
  <c r="M22" i="4"/>
  <c r="M23" i="4"/>
  <c r="P25" i="4"/>
  <c r="M21" i="4"/>
  <c r="P27" i="4"/>
  <c r="M17" i="4"/>
  <c r="P19" i="4"/>
  <c r="M9" i="4"/>
  <c r="P14" i="4"/>
  <c r="M10" i="4"/>
  <c r="P2" i="4"/>
  <c r="M8" i="4"/>
  <c r="P7" i="4"/>
  <c r="M41" i="4"/>
  <c r="P40" i="4"/>
  <c r="M37" i="4"/>
  <c r="P34" i="4"/>
  <c r="M28" i="4"/>
  <c r="P31" i="4"/>
  <c r="M32" i="4"/>
  <c r="U712" i="8" l="1"/>
  <c r="Q6" i="8"/>
  <c r="R6" i="8" s="1"/>
  <c r="U559" i="8"/>
  <c r="R481" i="8"/>
  <c r="U855" i="8"/>
  <c r="U925" i="8"/>
  <c r="U294" i="8"/>
  <c r="U505" i="8"/>
  <c r="U834" i="8"/>
  <c r="R821" i="8"/>
  <c r="V164" i="8"/>
  <c r="T157" i="8"/>
  <c r="V9" i="8"/>
  <c r="T89" i="8"/>
  <c r="T74" i="8"/>
  <c r="U774" i="8"/>
  <c r="R701" i="8"/>
  <c r="T168" i="8"/>
  <c r="T10" i="8"/>
  <c r="T77" i="8"/>
  <c r="T136" i="8"/>
  <c r="U734" i="8"/>
  <c r="T64" i="8"/>
  <c r="T129" i="8"/>
  <c r="T93" i="8"/>
  <c r="T162" i="8"/>
  <c r="T101" i="8"/>
  <c r="T72" i="8"/>
  <c r="T42" i="8"/>
  <c r="T95" i="8"/>
  <c r="T39" i="8"/>
  <c r="U777" i="8"/>
  <c r="U676" i="8"/>
  <c r="T23" i="8"/>
  <c r="V47" i="8"/>
  <c r="U860" i="8"/>
  <c r="R826" i="8"/>
  <c r="T125" i="8"/>
  <c r="T52" i="8"/>
  <c r="T156" i="8"/>
  <c r="T19" i="8"/>
  <c r="T88" i="8"/>
  <c r="T161" i="8"/>
  <c r="T141" i="8"/>
  <c r="T34" i="8"/>
  <c r="T78" i="8"/>
  <c r="T81" i="8"/>
  <c r="T150" i="8"/>
  <c r="T153" i="8"/>
  <c r="T70" i="8"/>
  <c r="U233" i="8"/>
  <c r="P55" i="8"/>
  <c r="S55" i="8" s="1"/>
  <c r="P187" i="8"/>
  <c r="S187" i="8" s="1"/>
  <c r="T187" i="8" s="1"/>
  <c r="Q187" i="8"/>
  <c r="P276" i="8"/>
  <c r="S276" i="8" s="1"/>
  <c r="T276" i="8" s="1"/>
  <c r="Q276" i="8"/>
  <c r="P140" i="8"/>
  <c r="S140" i="8" s="1"/>
  <c r="R124" i="8"/>
  <c r="R104" i="8"/>
  <c r="R131" i="8"/>
  <c r="P83" i="8"/>
  <c r="S83" i="8" s="1"/>
  <c r="P43" i="8"/>
  <c r="S43" i="8" s="1"/>
  <c r="P66" i="8"/>
  <c r="S66" i="8" s="1"/>
  <c r="R108" i="8"/>
  <c r="R84" i="8"/>
  <c r="R51" i="8"/>
  <c r="R120" i="8"/>
  <c r="U74" i="8"/>
  <c r="R74" i="8"/>
  <c r="U95" i="8"/>
  <c r="R95" i="8"/>
  <c r="U185" i="8"/>
  <c r="R185" i="8"/>
  <c r="U172" i="8"/>
  <c r="R172" i="8"/>
  <c r="U125" i="8"/>
  <c r="V125" i="8" s="1"/>
  <c r="U93" i="8"/>
  <c r="V93" i="8" s="1"/>
  <c r="U219" i="8"/>
  <c r="R176" i="8"/>
  <c r="R243" i="8"/>
  <c r="R75" i="8"/>
  <c r="R111" i="8"/>
  <c r="R99" i="8"/>
  <c r="R68" i="8"/>
  <c r="R220" i="8"/>
  <c r="R169" i="8"/>
  <c r="R222" i="8"/>
  <c r="P152" i="8"/>
  <c r="S152" i="8" s="1"/>
  <c r="R138" i="8"/>
  <c r="R20" i="8"/>
  <c r="R121" i="8"/>
  <c r="U232" i="8"/>
  <c r="U206" i="8"/>
  <c r="U129" i="8"/>
  <c r="V129" i="8" s="1"/>
  <c r="U184" i="8"/>
  <c r="U136" i="8"/>
  <c r="V136" i="8" s="1"/>
  <c r="U168" i="8"/>
  <c r="V168" i="8" s="1"/>
  <c r="U162" i="8"/>
  <c r="V162" i="8" s="1"/>
  <c r="U141" i="8"/>
  <c r="V141" i="8" s="1"/>
  <c r="U52" i="8"/>
  <c r="V52" i="8" s="1"/>
  <c r="U101" i="8"/>
  <c r="R101" i="8"/>
  <c r="U209" i="8"/>
  <c r="R209" i="8"/>
  <c r="U244" i="8"/>
  <c r="U81" i="8"/>
  <c r="V81" i="8" s="1"/>
  <c r="U72" i="8"/>
  <c r="V72" i="8" s="1"/>
  <c r="U42" i="8"/>
  <c r="V42" i="8" s="1"/>
  <c r="U156" i="8"/>
  <c r="V156" i="8" s="1"/>
  <c r="R110" i="8"/>
  <c r="R123" i="8"/>
  <c r="R102" i="8"/>
  <c r="P264" i="8"/>
  <c r="S264" i="8" s="1"/>
  <c r="T264" i="8" s="1"/>
  <c r="Q264" i="8"/>
  <c r="R264" i="8" s="1"/>
  <c r="P132" i="8"/>
  <c r="S132" i="8" s="1"/>
  <c r="R186" i="8"/>
  <c r="P269" i="8"/>
  <c r="S269" i="8" s="1"/>
  <c r="T269" i="8" s="1"/>
  <c r="Q269" i="8"/>
  <c r="R134" i="8"/>
  <c r="P279" i="8"/>
  <c r="S279" i="8" s="1"/>
  <c r="T279" i="8" s="1"/>
  <c r="Q279" i="8"/>
  <c r="R91" i="8"/>
  <c r="R118" i="8"/>
  <c r="R58" i="8"/>
  <c r="R61" i="8"/>
  <c r="R196" i="8"/>
  <c r="P2" i="8"/>
  <c r="S2" i="8" s="1"/>
  <c r="R214" i="8"/>
  <c r="U19" i="8"/>
  <c r="R19" i="8"/>
  <c r="U39" i="8"/>
  <c r="R39" i="8"/>
  <c r="U150" i="8"/>
  <c r="R150" i="8"/>
  <c r="U161" i="8"/>
  <c r="R161" i="8"/>
  <c r="U228" i="8"/>
  <c r="R238" i="8"/>
  <c r="P256" i="8"/>
  <c r="S256" i="8" s="1"/>
  <c r="T256" i="8" s="1"/>
  <c r="Q256" i="8"/>
  <c r="P94" i="8"/>
  <c r="S94" i="8" s="1"/>
  <c r="P8" i="8"/>
  <c r="S8" i="8" s="1"/>
  <c r="R25" i="8"/>
  <c r="R130" i="8"/>
  <c r="R41" i="8"/>
  <c r="R57" i="8"/>
  <c r="R85" i="8"/>
  <c r="R237" i="8"/>
  <c r="P246" i="8"/>
  <c r="S246" i="8" s="1"/>
  <c r="T246" i="8" s="1"/>
  <c r="Q246" i="8"/>
  <c r="P163" i="8"/>
  <c r="S163" i="8" s="1"/>
  <c r="P160" i="8"/>
  <c r="S160" i="8" s="1"/>
  <c r="R45" i="8"/>
  <c r="R30" i="8"/>
  <c r="R44" i="8"/>
  <c r="P272" i="8"/>
  <c r="S272" i="8" s="1"/>
  <c r="T272" i="8" s="1"/>
  <c r="Q272" i="8"/>
  <c r="R272" i="8" s="1"/>
  <c r="P56" i="8"/>
  <c r="S56" i="8" s="1"/>
  <c r="P135" i="8"/>
  <c r="S135" i="8" s="1"/>
  <c r="R240" i="8"/>
  <c r="P60" i="8"/>
  <c r="S60" i="8" s="1"/>
  <c r="R54" i="8"/>
  <c r="P107" i="8"/>
  <c r="S107" i="8" s="1"/>
  <c r="R105" i="8"/>
  <c r="U89" i="8"/>
  <c r="V89" i="8" s="1"/>
  <c r="U77" i="8"/>
  <c r="V77" i="8" s="1"/>
  <c r="V23" i="8"/>
  <c r="U34" i="8"/>
  <c r="V34" i="8" s="1"/>
  <c r="U78" i="8"/>
  <c r="V78" i="8" s="1"/>
  <c r="U207" i="8"/>
  <c r="U231" i="8"/>
  <c r="U177" i="8"/>
  <c r="U221" i="8"/>
  <c r="U88" i="8"/>
  <c r="V88" i="8" s="1"/>
  <c r="U153" i="8"/>
  <c r="V153" i="8" s="1"/>
  <c r="U157" i="8"/>
  <c r="R157" i="8"/>
  <c r="U171" i="8"/>
  <c r="U10" i="8"/>
  <c r="V10" i="8" s="1"/>
  <c r="U64" i="8"/>
  <c r="V64" i="8" s="1"/>
  <c r="U70" i="8"/>
  <c r="V70" i="8" s="1"/>
  <c r="U574" i="8"/>
  <c r="U589" i="8"/>
  <c r="U430" i="8"/>
  <c r="R615" i="8"/>
  <c r="U835" i="8"/>
  <c r="U594" i="8"/>
  <c r="R435" i="8"/>
  <c r="U616" i="8"/>
  <c r="U587" i="8"/>
  <c r="U503" i="8"/>
  <c r="U882" i="8"/>
  <c r="U926" i="8"/>
  <c r="R905" i="8"/>
  <c r="U452" i="8"/>
  <c r="U376" i="8"/>
  <c r="U416" i="8"/>
  <c r="T228" i="8"/>
  <c r="U590" i="8"/>
  <c r="P605" i="8"/>
  <c r="S605" i="8" s="1"/>
  <c r="T605" i="8" s="1"/>
  <c r="P85" i="8"/>
  <c r="S85" i="8" s="1"/>
  <c r="U486" i="8"/>
  <c r="Q368" i="8"/>
  <c r="R368" i="8" s="1"/>
  <c r="U286" i="8"/>
  <c r="U884" i="8"/>
  <c r="U530" i="8"/>
  <c r="R318" i="8"/>
  <c r="U439" i="8"/>
  <c r="U786" i="8"/>
  <c r="U287" i="8"/>
  <c r="Q421" i="8"/>
  <c r="U421" i="8" s="1"/>
  <c r="P904" i="8"/>
  <c r="S904" i="8" s="1"/>
  <c r="T904" i="8" s="1"/>
  <c r="P732" i="8"/>
  <c r="S732" i="8" s="1"/>
  <c r="T732" i="8" s="1"/>
  <c r="Q959" i="8"/>
  <c r="U959" i="8" s="1"/>
  <c r="U665" i="8"/>
  <c r="U312" i="8"/>
  <c r="U488" i="8"/>
  <c r="U343" i="8"/>
  <c r="U627" i="8"/>
  <c r="U374" i="8"/>
  <c r="U578" i="8"/>
  <c r="U346" i="8"/>
  <c r="U634" i="8"/>
  <c r="R244" i="8"/>
  <c r="U289" i="8"/>
  <c r="U291" i="8"/>
  <c r="U736" i="8"/>
  <c r="U522" i="8"/>
  <c r="U809" i="8"/>
  <c r="Q515" i="8"/>
  <c r="R515" i="8" s="1"/>
  <c r="Q623" i="8"/>
  <c r="R623" i="8" s="1"/>
  <c r="U450" i="8"/>
  <c r="Q750" i="8"/>
  <c r="U750" i="8" s="1"/>
  <c r="P952" i="8"/>
  <c r="S952" i="8" s="1"/>
  <c r="T952" i="8" s="1"/>
  <c r="U366" i="8"/>
  <c r="R724" i="8"/>
  <c r="P822" i="8"/>
  <c r="S822" i="8" s="1"/>
  <c r="T822" i="8" s="1"/>
  <c r="U487" i="8"/>
  <c r="U638" i="8"/>
  <c r="U335" i="8"/>
  <c r="U770" i="8"/>
  <c r="R356" i="8"/>
  <c r="P54" i="8"/>
  <c r="S54" i="8" s="1"/>
  <c r="P871" i="8"/>
  <c r="S871" i="8" s="1"/>
  <c r="T871" i="8" s="1"/>
  <c r="P84" i="8"/>
  <c r="S84" i="8" s="1"/>
  <c r="Q470" i="8"/>
  <c r="R470" i="8" s="1"/>
  <c r="Q360" i="8"/>
  <c r="R360" i="8" s="1"/>
  <c r="Q385" i="8"/>
  <c r="U385" i="8" s="1"/>
  <c r="P196" i="8"/>
  <c r="S196" i="8" s="1"/>
  <c r="T196" i="8" s="1"/>
  <c r="Q321" i="8"/>
  <c r="R321" i="8" s="1"/>
  <c r="P138" i="8"/>
  <c r="S138" i="8" s="1"/>
  <c r="U859" i="8"/>
  <c r="U333" i="8"/>
  <c r="Q438" i="8"/>
  <c r="U438" i="8" s="1"/>
  <c r="U457" i="8"/>
  <c r="R457" i="8"/>
  <c r="R518" i="8"/>
  <c r="U518" i="8"/>
  <c r="R703" i="8"/>
  <c r="U703" i="8"/>
  <c r="R916" i="8"/>
  <c r="U916" i="8"/>
  <c r="U547" i="8"/>
  <c r="R547" i="8"/>
  <c r="U584" i="8"/>
  <c r="R584" i="8"/>
  <c r="R472" i="8"/>
  <c r="U472" i="8"/>
  <c r="R707" i="8"/>
  <c r="U707" i="8"/>
  <c r="U624" i="8"/>
  <c r="R624" i="8"/>
  <c r="R259" i="8"/>
  <c r="U259" i="8"/>
  <c r="U817" i="8"/>
  <c r="R817" i="8"/>
  <c r="R929" i="8"/>
  <c r="U929" i="8"/>
  <c r="R591" i="8"/>
  <c r="U591" i="8"/>
  <c r="R529" i="8"/>
  <c r="U529" i="8"/>
  <c r="R708" i="8"/>
  <c r="U708" i="8"/>
  <c r="R447" i="8"/>
  <c r="U447" i="8"/>
  <c r="R933" i="8"/>
  <c r="U933" i="8"/>
  <c r="R745" i="8"/>
  <c r="U745" i="8"/>
  <c r="R393" i="8"/>
  <c r="U393" i="8"/>
  <c r="R373" i="8"/>
  <c r="U373" i="8"/>
  <c r="R744" i="8"/>
  <c r="U744" i="8"/>
  <c r="U758" i="8"/>
  <c r="R758" i="8"/>
  <c r="U324" i="8"/>
  <c r="R324" i="8"/>
  <c r="R307" i="8"/>
  <c r="U307" i="8"/>
  <c r="R310" i="8"/>
  <c r="U310" i="8"/>
  <c r="U471" i="8"/>
  <c r="R471" i="8"/>
  <c r="U811" i="8"/>
  <c r="R811" i="8"/>
  <c r="U566" i="8"/>
  <c r="R566" i="8"/>
  <c r="U525" i="8"/>
  <c r="R525" i="8"/>
  <c r="P880" i="8"/>
  <c r="S880" i="8" s="1"/>
  <c r="T880" i="8" s="1"/>
  <c r="P240" i="8"/>
  <c r="S240" i="8" s="1"/>
  <c r="T240" i="8" s="1"/>
  <c r="P533" i="8"/>
  <c r="S533" i="8" s="1"/>
  <c r="T533" i="8" s="1"/>
  <c r="P319" i="8"/>
  <c r="S319" i="8" s="1"/>
  <c r="T319" i="8" s="1"/>
  <c r="Q319" i="8"/>
  <c r="P296" i="8"/>
  <c r="S296" i="8" s="1"/>
  <c r="T296" i="8" s="1"/>
  <c r="P842" i="8"/>
  <c r="S842" i="8" s="1"/>
  <c r="T842" i="8" s="1"/>
  <c r="Q842" i="8"/>
  <c r="P409" i="8"/>
  <c r="S409" i="8" s="1"/>
  <c r="T409" i="8" s="1"/>
  <c r="Q409" i="8"/>
  <c r="Q391" i="8"/>
  <c r="P391" i="8"/>
  <c r="S391" i="8" s="1"/>
  <c r="T391" i="8" s="1"/>
  <c r="P340" i="8"/>
  <c r="S340" i="8" s="1"/>
  <c r="T340" i="8" s="1"/>
  <c r="Q340" i="8"/>
  <c r="P214" i="8"/>
  <c r="S214" i="8" s="1"/>
  <c r="T214" i="8" s="1"/>
  <c r="Q697" i="8"/>
  <c r="P697" i="8"/>
  <c r="S697" i="8" s="1"/>
  <c r="T697" i="8" s="1"/>
  <c r="Q695" i="8"/>
  <c r="P695" i="8"/>
  <c r="S695" i="8" s="1"/>
  <c r="T695" i="8" s="1"/>
  <c r="Q854" i="8"/>
  <c r="P854" i="8"/>
  <c r="S854" i="8" s="1"/>
  <c r="T854" i="8" s="1"/>
  <c r="P105" i="8"/>
  <c r="S105" i="8" s="1"/>
  <c r="Q881" i="8"/>
  <c r="P881" i="8"/>
  <c r="S881" i="8" s="1"/>
  <c r="T881" i="8" s="1"/>
  <c r="Q653" i="8"/>
  <c r="P653" i="8"/>
  <c r="S653" i="8" s="1"/>
  <c r="T653" i="8" s="1"/>
  <c r="Q652" i="8"/>
  <c r="P652" i="8"/>
  <c r="S652" i="8" s="1"/>
  <c r="T652" i="8" s="1"/>
  <c r="P51" i="8"/>
  <c r="S51" i="8" s="1"/>
  <c r="Q764" i="8"/>
  <c r="P764" i="8"/>
  <c r="S764" i="8" s="1"/>
  <c r="T764" i="8" s="1"/>
  <c r="P120" i="8"/>
  <c r="S120" i="8" s="1"/>
  <c r="Q563" i="8"/>
  <c r="P563" i="8"/>
  <c r="S563" i="8" s="1"/>
  <c r="T563" i="8" s="1"/>
  <c r="Q713" i="8"/>
  <c r="R713" i="8" s="1"/>
  <c r="P798" i="8"/>
  <c r="S798" i="8" s="1"/>
  <c r="T798" i="8" s="1"/>
  <c r="Q579" i="8"/>
  <c r="R579" i="8" s="1"/>
  <c r="Q308" i="8"/>
  <c r="R308" i="8" s="1"/>
  <c r="Q537" i="8"/>
  <c r="R537" i="8" s="1"/>
  <c r="P20" i="8"/>
  <c r="U20" i="8" s="1"/>
  <c r="P831" i="8"/>
  <c r="S831" i="8" s="1"/>
  <c r="T831" i="8" s="1"/>
  <c r="Q454" i="8"/>
  <c r="R454" i="8" s="1"/>
  <c r="Q691" i="8"/>
  <c r="R691" i="8" s="1"/>
  <c r="P519" i="8"/>
  <c r="S519" i="8" s="1"/>
  <c r="T519" i="8" s="1"/>
  <c r="Q309" i="8"/>
  <c r="U309" i="8" s="1"/>
  <c r="P326" i="8"/>
  <c r="S326" i="8" s="1"/>
  <c r="T326" i="8" s="1"/>
  <c r="P277" i="8"/>
  <c r="S277" i="8" s="1"/>
  <c r="T277" i="8" s="1"/>
  <c r="Q693" i="8"/>
  <c r="R693" i="8" s="1"/>
  <c r="P705" i="8"/>
  <c r="S705" i="8" s="1"/>
  <c r="T705" i="8" s="1"/>
  <c r="P108" i="8"/>
  <c r="S108" i="8" s="1"/>
  <c r="Q396" i="8"/>
  <c r="R396" i="8" s="1"/>
  <c r="P669" i="8"/>
  <c r="S669" i="8" s="1"/>
  <c r="T669" i="8" s="1"/>
  <c r="P429" i="8"/>
  <c r="S429" i="8" s="1"/>
  <c r="T429" i="8" s="1"/>
  <c r="P743" i="8"/>
  <c r="S743" i="8" s="1"/>
  <c r="T743" i="8" s="1"/>
  <c r="P61" i="8"/>
  <c r="S61" i="8" s="1"/>
  <c r="P532" i="8"/>
  <c r="S532" i="8" s="1"/>
  <c r="T532" i="8" s="1"/>
  <c r="Q599" i="8"/>
  <c r="U599" i="8" s="1"/>
  <c r="S581" i="8"/>
  <c r="T581" i="8" s="1"/>
  <c r="P298" i="8"/>
  <c r="S298" i="8" s="1"/>
  <c r="T298" i="8" s="1"/>
  <c r="Q960" i="8"/>
  <c r="R960" i="8" s="1"/>
  <c r="P124" i="8"/>
  <c r="S124" i="8" s="1"/>
  <c r="P424" i="8"/>
  <c r="S424" i="8" s="1"/>
  <c r="T424" i="8" s="1"/>
  <c r="Q717" i="8"/>
  <c r="R717" i="8" s="1"/>
  <c r="Q725" i="8"/>
  <c r="R725" i="8" s="1"/>
  <c r="P351" i="8"/>
  <c r="S351" i="8" s="1"/>
  <c r="T351" i="8" s="1"/>
  <c r="P639" i="8"/>
  <c r="S639" i="8" s="1"/>
  <c r="T639" i="8" s="1"/>
  <c r="P427" i="8"/>
  <c r="S427" i="8" s="1"/>
  <c r="T427" i="8" s="1"/>
  <c r="Q325" i="8"/>
  <c r="U325" i="8" s="1"/>
  <c r="Q459" i="8"/>
  <c r="R459" i="8" s="1"/>
  <c r="P91" i="8"/>
  <c r="S91" i="8" s="1"/>
  <c r="P727" i="8"/>
  <c r="S727" i="8" s="1"/>
  <c r="T727" i="8" s="1"/>
  <c r="P118" i="8"/>
  <c r="S118" i="8" s="1"/>
  <c r="P311" i="8"/>
  <c r="S311" i="8" s="1"/>
  <c r="T311" i="8" s="1"/>
  <c r="P467" i="8"/>
  <c r="S467" i="8" s="1"/>
  <c r="T467" i="8" s="1"/>
  <c r="P612" i="8"/>
  <c r="S612" i="8" s="1"/>
  <c r="T612" i="8" s="1"/>
  <c r="P300" i="8"/>
  <c r="S300" i="8" s="1"/>
  <c r="T300" i="8" s="1"/>
  <c r="P763" i="8"/>
  <c r="S763" i="8" s="1"/>
  <c r="T763" i="8" s="1"/>
  <c r="P237" i="8"/>
  <c r="S237" i="8" s="1"/>
  <c r="T237" i="8" s="1"/>
  <c r="P621" i="8"/>
  <c r="S621" i="8" s="1"/>
  <c r="T621" i="8" s="1"/>
  <c r="P573" i="8"/>
  <c r="S573" i="8" s="1"/>
  <c r="T573" i="8" s="1"/>
  <c r="P746" i="8"/>
  <c r="S746" i="8" s="1"/>
  <c r="T746" i="8" s="1"/>
  <c r="P392" i="8"/>
  <c r="S392" i="8" s="1"/>
  <c r="T392" i="8" s="1"/>
  <c r="Q911" i="8"/>
  <c r="R911" i="8" s="1"/>
  <c r="P121" i="8"/>
  <c r="S121" i="8" s="1"/>
  <c r="P510" i="8"/>
  <c r="S510" i="8" s="1"/>
  <c r="T510" i="8" s="1"/>
  <c r="Q386" i="8"/>
  <c r="R386" i="8" s="1"/>
  <c r="P186" i="8"/>
  <c r="S186" i="8" s="1"/>
  <c r="T186" i="8" s="1"/>
  <c r="Q722" i="8"/>
  <c r="R722" i="8" s="1"/>
  <c r="P739" i="8"/>
  <c r="S739" i="8" s="1"/>
  <c r="T739" i="8" s="1"/>
  <c r="Q490" i="8"/>
  <c r="R490" i="8" s="1"/>
  <c r="Q937" i="8"/>
  <c r="R937" i="8" s="1"/>
  <c r="Q336" i="8"/>
  <c r="R336" i="8" s="1"/>
  <c r="P134" i="8"/>
  <c r="S134" i="8" s="1"/>
  <c r="Q641" i="8"/>
  <c r="R641" i="8" s="1"/>
  <c r="Q455" i="8"/>
  <c r="R455" i="8" s="1"/>
  <c r="P110" i="8"/>
  <c r="S110" i="8" s="1"/>
  <c r="S405" i="8"/>
  <c r="T405" i="8" s="1"/>
  <c r="Q795" i="8"/>
  <c r="U795" i="8" s="1"/>
  <c r="P30" i="8"/>
  <c r="S30" i="8" s="1"/>
  <c r="Q737" i="8"/>
  <c r="R737" i="8" s="1"/>
  <c r="P475" i="8"/>
  <c r="S475" i="8" s="1"/>
  <c r="T475" i="8" s="1"/>
  <c r="P45" i="8"/>
  <c r="S45" i="8" s="1"/>
  <c r="P58" i="8"/>
  <c r="S58" i="8" s="1"/>
  <c r="P663" i="8"/>
  <c r="S663" i="8" s="1"/>
  <c r="T663" i="8" s="1"/>
  <c r="P44" i="8"/>
  <c r="S44" i="8" s="1"/>
  <c r="P104" i="8"/>
  <c r="S104" i="8" s="1"/>
  <c r="P794" i="8"/>
  <c r="S794" i="8" s="1"/>
  <c r="T794" i="8" s="1"/>
  <c r="P131" i="8"/>
  <c r="S131" i="8" s="1"/>
  <c r="P399" i="8"/>
  <c r="S399" i="8" s="1"/>
  <c r="T399" i="8" s="1"/>
  <c r="P635" i="8"/>
  <c r="S635" i="8" s="1"/>
  <c r="T635" i="8" s="1"/>
  <c r="P401" i="8"/>
  <c r="S401" i="8" s="1"/>
  <c r="T401" i="8" s="1"/>
  <c r="Q405" i="8"/>
  <c r="R405" i="8" s="1"/>
  <c r="Q581" i="8"/>
  <c r="R581" i="8" s="1"/>
  <c r="P897" i="8"/>
  <c r="S897" i="8" s="1"/>
  <c r="T897" i="8" s="1"/>
  <c r="P437" i="8"/>
  <c r="S437" i="8" s="1"/>
  <c r="T437" i="8" s="1"/>
  <c r="Q897" i="8"/>
  <c r="R897" i="8" s="1"/>
  <c r="P782" i="8"/>
  <c r="S782" i="8" s="1"/>
  <c r="T782" i="8" s="1"/>
  <c r="P130" i="8"/>
  <c r="S130" i="8" s="1"/>
  <c r="Q650" i="8"/>
  <c r="P650" i="8"/>
  <c r="S650" i="8" s="1"/>
  <c r="T650" i="8" s="1"/>
  <c r="R300" i="8"/>
  <c r="P99" i="8"/>
  <c r="S99" i="8" s="1"/>
  <c r="Q365" i="8"/>
  <c r="P365" i="8"/>
  <c r="S365" i="8" s="1"/>
  <c r="T365" i="8" s="1"/>
  <c r="P68" i="8"/>
  <c r="S68" i="8" s="1"/>
  <c r="Q666" i="8"/>
  <c r="P666" i="8"/>
  <c r="S666" i="8" s="1"/>
  <c r="T666" i="8" s="1"/>
  <c r="Q778" i="8"/>
  <c r="P778" i="8"/>
  <c r="S778" i="8" s="1"/>
  <c r="T778" i="8" s="1"/>
  <c r="R746" i="8"/>
  <c r="R424" i="8"/>
  <c r="R399" i="8"/>
  <c r="R635" i="8"/>
  <c r="P807" i="8"/>
  <c r="S807" i="8" s="1"/>
  <c r="T807" i="8" s="1"/>
  <c r="Q807" i="8"/>
  <c r="R429" i="8"/>
  <c r="P111" i="8"/>
  <c r="S111" i="8" s="1"/>
  <c r="P41" i="8"/>
  <c r="S41" i="8" s="1"/>
  <c r="P57" i="8"/>
  <c r="S57" i="8" s="1"/>
  <c r="P783" i="8"/>
  <c r="S783" i="8" s="1"/>
  <c r="T783" i="8" s="1"/>
  <c r="Q783" i="8"/>
  <c r="R763" i="8"/>
  <c r="Q664" i="8"/>
  <c r="P664" i="8"/>
  <c r="S664" i="8" s="1"/>
  <c r="T664" i="8" s="1"/>
  <c r="R639" i="8"/>
  <c r="R351" i="8"/>
  <c r="R510" i="8"/>
  <c r="Q614" i="8"/>
  <c r="P614" i="8"/>
  <c r="S614" i="8" s="1"/>
  <c r="T614" i="8" s="1"/>
  <c r="R605" i="8"/>
  <c r="R427" i="8"/>
  <c r="Q792" i="8"/>
  <c r="P792" i="8"/>
  <c r="S792" i="8" s="1"/>
  <c r="T792" i="8" s="1"/>
  <c r="Q644" i="8"/>
  <c r="P644" i="8"/>
  <c r="S644" i="8" s="1"/>
  <c r="T644" i="8" s="1"/>
  <c r="Q886" i="8"/>
  <c r="P886" i="8"/>
  <c r="S886" i="8" s="1"/>
  <c r="T886" i="8" s="1"/>
  <c r="P375" i="8"/>
  <c r="S375" i="8" s="1"/>
  <c r="T375" i="8" s="1"/>
  <c r="Q375" i="8"/>
  <c r="R871" i="8"/>
  <c r="Q461" i="8"/>
  <c r="P461" i="8"/>
  <c r="S461" i="8" s="1"/>
  <c r="T461" i="8" s="1"/>
  <c r="P917" i="8"/>
  <c r="S917" i="8" s="1"/>
  <c r="T917" i="8" s="1"/>
  <c r="Q917" i="8"/>
  <c r="R467" i="8"/>
  <c r="R392" i="8"/>
  <c r="R437" i="8"/>
  <c r="Q896" i="8"/>
  <c r="P896" i="8"/>
  <c r="S896" i="8" s="1"/>
  <c r="T896" i="8" s="1"/>
  <c r="Q456" i="8"/>
  <c r="P456" i="8"/>
  <c r="S456" i="8" s="1"/>
  <c r="T456" i="8" s="1"/>
  <c r="R798" i="8"/>
  <c r="R533" i="8"/>
  <c r="R822" i="8"/>
  <c r="R621" i="8"/>
  <c r="P25" i="8"/>
  <c r="P912" i="8"/>
  <c r="S912" i="8" s="1"/>
  <c r="T912" i="8" s="1"/>
  <c r="Q912" i="8"/>
  <c r="Q913" i="8"/>
  <c r="P913" i="8"/>
  <c r="S913" i="8" s="1"/>
  <c r="T913" i="8" s="1"/>
  <c r="R298" i="8"/>
  <c r="Q577" i="8"/>
  <c r="P577" i="8"/>
  <c r="S577" i="8" s="1"/>
  <c r="T577" i="8" s="1"/>
  <c r="R743" i="8"/>
  <c r="R732" i="8"/>
  <c r="R277" i="8"/>
  <c r="P415" i="8"/>
  <c r="S415" i="8" s="1"/>
  <c r="T415" i="8" s="1"/>
  <c r="Q415" i="8"/>
  <c r="P243" i="8"/>
  <c r="S243" i="8" s="1"/>
  <c r="T243" i="8" s="1"/>
  <c r="Q885" i="8"/>
  <c r="P885" i="8"/>
  <c r="S885" i="8" s="1"/>
  <c r="T885" i="8" s="1"/>
  <c r="P412" i="8"/>
  <c r="S412" i="8" s="1"/>
  <c r="T412" i="8" s="1"/>
  <c r="Q412" i="8"/>
  <c r="Q402" i="8"/>
  <c r="P402" i="8"/>
  <c r="S402" i="8" s="1"/>
  <c r="T402" i="8" s="1"/>
  <c r="R573" i="8"/>
  <c r="P222" i="8"/>
  <c r="S222" i="8" s="1"/>
  <c r="T222" i="8" s="1"/>
  <c r="P675" i="8"/>
  <c r="S675" i="8" s="1"/>
  <c r="T675" i="8" s="1"/>
  <c r="Q675" i="8"/>
  <c r="R401" i="8"/>
  <c r="P251" i="8"/>
  <c r="S251" i="8" s="1"/>
  <c r="T251" i="8" s="1"/>
  <c r="R663" i="8"/>
  <c r="R952" i="8"/>
  <c r="P720" i="8"/>
  <c r="S720" i="8" s="1"/>
  <c r="T720" i="8" s="1"/>
  <c r="Q720" i="8"/>
  <c r="Q833" i="8"/>
  <c r="P833" i="8"/>
  <c r="S833" i="8" s="1"/>
  <c r="T833" i="8" s="1"/>
  <c r="P102" i="8"/>
  <c r="S102" i="8" s="1"/>
  <c r="R311" i="8"/>
  <c r="P75" i="8"/>
  <c r="S75" i="8" s="1"/>
  <c r="P288" i="8"/>
  <c r="S288" i="8" s="1"/>
  <c r="T288" i="8" s="1"/>
  <c r="R782" i="8"/>
  <c r="P292" i="8"/>
  <c r="S292" i="8" s="1"/>
  <c r="T292" i="8" s="1"/>
  <c r="P176" i="8"/>
  <c r="S176" i="8" s="1"/>
  <c r="T176" i="8" s="1"/>
  <c r="R705" i="8"/>
  <c r="Q879" i="8"/>
  <c r="P879" i="8"/>
  <c r="S879" i="8" s="1"/>
  <c r="T879" i="8" s="1"/>
  <c r="R880" i="8"/>
  <c r="R326" i="8"/>
  <c r="R669" i="8"/>
  <c r="R831" i="8"/>
  <c r="Q363" i="8"/>
  <c r="P363" i="8"/>
  <c r="S363" i="8" s="1"/>
  <c r="T363" i="8" s="1"/>
  <c r="Q760" i="8"/>
  <c r="P760" i="8"/>
  <c r="S760" i="8" s="1"/>
  <c r="T760" i="8" s="1"/>
  <c r="Q838" i="8"/>
  <c r="P838" i="8"/>
  <c r="S838" i="8" s="1"/>
  <c r="T838" i="8" s="1"/>
  <c r="Q654" i="8"/>
  <c r="P654" i="8"/>
  <c r="S654" i="8" s="1"/>
  <c r="T654" i="8" s="1"/>
  <c r="R727" i="8"/>
  <c r="Q700" i="8"/>
  <c r="P700" i="8"/>
  <c r="S700" i="8" s="1"/>
  <c r="T700" i="8" s="1"/>
  <c r="P598" i="8"/>
  <c r="S598" i="8" s="1"/>
  <c r="T598" i="8" s="1"/>
  <c r="Q598" i="8"/>
  <c r="P6" i="8"/>
  <c r="S6" i="8" s="1"/>
  <c r="Q628" i="8"/>
  <c r="P628" i="8"/>
  <c r="S628" i="8" s="1"/>
  <c r="T628" i="8" s="1"/>
  <c r="P248" i="8"/>
  <c r="S248" i="8" s="1"/>
  <c r="T248" i="8" s="1"/>
  <c r="P889" i="8"/>
  <c r="S889" i="8" s="1"/>
  <c r="T889" i="8" s="1"/>
  <c r="Q889" i="8"/>
  <c r="R904" i="8"/>
  <c r="P123" i="8"/>
  <c r="S123" i="8" s="1"/>
  <c r="P677" i="8"/>
  <c r="S677" i="8" s="1"/>
  <c r="T677" i="8" s="1"/>
  <c r="Q677" i="8"/>
  <c r="P238" i="8"/>
  <c r="S238" i="8" s="1"/>
  <c r="T238" i="8" s="1"/>
  <c r="R739" i="8"/>
  <c r="Q873" i="8"/>
  <c r="P873" i="8"/>
  <c r="S873" i="8" s="1"/>
  <c r="T873" i="8" s="1"/>
  <c r="P220" i="8"/>
  <c r="S220" i="8" s="1"/>
  <c r="T220" i="8" s="1"/>
  <c r="Q418" i="8"/>
  <c r="P418" i="8"/>
  <c r="S418" i="8" s="1"/>
  <c r="T418" i="8" s="1"/>
  <c r="P169" i="8"/>
  <c r="S169" i="8" s="1"/>
  <c r="R519" i="8"/>
  <c r="Q768" i="8"/>
  <c r="P768" i="8"/>
  <c r="S768" i="8" s="1"/>
  <c r="T768" i="8" s="1"/>
  <c r="P954" i="8"/>
  <c r="S954" i="8" s="1"/>
  <c r="T954" i="8" s="1"/>
  <c r="Q954" i="8"/>
  <c r="R794" i="8"/>
  <c r="R532" i="8"/>
  <c r="R612" i="8"/>
  <c r="R475" i="8"/>
  <c r="Q747" i="8"/>
  <c r="P747" i="8"/>
  <c r="S747" i="8" s="1"/>
  <c r="T747" i="8" s="1"/>
  <c r="T6" i="8" l="1"/>
  <c r="V6" i="8"/>
  <c r="V39" i="8"/>
  <c r="V74" i="8"/>
  <c r="U276" i="8"/>
  <c r="U279" i="8"/>
  <c r="V157" i="8"/>
  <c r="V101" i="8"/>
  <c r="V95" i="8"/>
  <c r="U256" i="8"/>
  <c r="T121" i="8"/>
  <c r="T41" i="8"/>
  <c r="T130" i="8"/>
  <c r="T61" i="8"/>
  <c r="T138" i="8"/>
  <c r="T54" i="8"/>
  <c r="T107" i="8"/>
  <c r="T163" i="8"/>
  <c r="T152" i="8"/>
  <c r="T140" i="8"/>
  <c r="T94" i="8"/>
  <c r="T111" i="8"/>
  <c r="T68" i="8"/>
  <c r="T44" i="8"/>
  <c r="T45" i="8"/>
  <c r="T30" i="8"/>
  <c r="T91" i="8"/>
  <c r="T108" i="8"/>
  <c r="T105" i="8"/>
  <c r="T2" i="8"/>
  <c r="T132" i="8"/>
  <c r="T55" i="8"/>
  <c r="T123" i="8"/>
  <c r="T75" i="8"/>
  <c r="T51" i="8"/>
  <c r="T84" i="8"/>
  <c r="T60" i="8"/>
  <c r="T8" i="8"/>
  <c r="U269" i="8"/>
  <c r="T57" i="8"/>
  <c r="T160" i="8"/>
  <c r="V161" i="8"/>
  <c r="V150" i="8"/>
  <c r="V19" i="8"/>
  <c r="T99" i="8"/>
  <c r="T104" i="8"/>
  <c r="T58" i="8"/>
  <c r="T118" i="8"/>
  <c r="T120" i="8"/>
  <c r="T85" i="8"/>
  <c r="T169" i="8"/>
  <c r="T102" i="8"/>
  <c r="T110" i="8"/>
  <c r="U240" i="8"/>
  <c r="T56" i="8"/>
  <c r="T43" i="8"/>
  <c r="T131" i="8"/>
  <c r="T134" i="8"/>
  <c r="T124" i="8"/>
  <c r="T135" i="8"/>
  <c r="U85" i="8"/>
  <c r="V85" i="8" s="1"/>
  <c r="T66" i="8"/>
  <c r="T83" i="8"/>
  <c r="U105" i="8"/>
  <c r="V105" i="8" s="1"/>
  <c r="U54" i="8"/>
  <c r="V54" i="8" s="1"/>
  <c r="U56" i="8"/>
  <c r="R56" i="8"/>
  <c r="U163" i="8"/>
  <c r="R163" i="8"/>
  <c r="U94" i="8"/>
  <c r="R94" i="8"/>
  <c r="U214" i="8"/>
  <c r="U196" i="8"/>
  <c r="U58" i="8"/>
  <c r="V58" i="8" s="1"/>
  <c r="U91" i="8"/>
  <c r="V91" i="8" s="1"/>
  <c r="U134" i="8"/>
  <c r="V134" i="8" s="1"/>
  <c r="U186" i="8"/>
  <c r="U123" i="8"/>
  <c r="V123" i="8" s="1"/>
  <c r="U169" i="8"/>
  <c r="V169" i="8" s="1"/>
  <c r="U68" i="8"/>
  <c r="V68" i="8" s="1"/>
  <c r="U75" i="8"/>
  <c r="V75" i="8" s="1"/>
  <c r="U176" i="8"/>
  <c r="U66" i="8"/>
  <c r="R66" i="8"/>
  <c r="U83" i="8"/>
  <c r="R83" i="8"/>
  <c r="U140" i="8"/>
  <c r="R140" i="8"/>
  <c r="U187" i="8"/>
  <c r="R187" i="8"/>
  <c r="U44" i="8"/>
  <c r="V44" i="8" s="1"/>
  <c r="U45" i="8"/>
  <c r="V45" i="8" s="1"/>
  <c r="U237" i="8"/>
  <c r="U41" i="8"/>
  <c r="V41" i="8" s="1"/>
  <c r="U25" i="8"/>
  <c r="V25" i="8" s="1"/>
  <c r="U238" i="8"/>
  <c r="U2" i="8"/>
  <c r="R2" i="8"/>
  <c r="U132" i="8"/>
  <c r="R132" i="8"/>
  <c r="U120" i="8"/>
  <c r="V120" i="8" s="1"/>
  <c r="U84" i="8"/>
  <c r="V84" i="8" s="1"/>
  <c r="U104" i="8"/>
  <c r="V104" i="8" s="1"/>
  <c r="U107" i="8"/>
  <c r="R107" i="8"/>
  <c r="U60" i="8"/>
  <c r="R60" i="8"/>
  <c r="U135" i="8"/>
  <c r="R135" i="8"/>
  <c r="U160" i="8"/>
  <c r="R160" i="8"/>
  <c r="U246" i="8"/>
  <c r="U8" i="8"/>
  <c r="R8" i="8"/>
  <c r="U61" i="8"/>
  <c r="V61" i="8" s="1"/>
  <c r="U118" i="8"/>
  <c r="V118" i="8" s="1"/>
  <c r="U102" i="8"/>
  <c r="V102" i="8" s="1"/>
  <c r="U110" i="8"/>
  <c r="V110" i="8" s="1"/>
  <c r="U121" i="8"/>
  <c r="V121" i="8" s="1"/>
  <c r="U138" i="8"/>
  <c r="V138" i="8" s="1"/>
  <c r="U222" i="8"/>
  <c r="U220" i="8"/>
  <c r="U99" i="8"/>
  <c r="V99" i="8" s="1"/>
  <c r="U111" i="8"/>
  <c r="V111" i="8" s="1"/>
  <c r="U243" i="8"/>
  <c r="U43" i="8"/>
  <c r="R43" i="8"/>
  <c r="U55" i="8"/>
  <c r="R55" i="8"/>
  <c r="U30" i="8"/>
  <c r="V30" i="8" s="1"/>
  <c r="U57" i="8"/>
  <c r="V57" i="8" s="1"/>
  <c r="U130" i="8"/>
  <c r="V130" i="8" s="1"/>
  <c r="U152" i="8"/>
  <c r="R152" i="8"/>
  <c r="U51" i="8"/>
  <c r="V51" i="8" s="1"/>
  <c r="U108" i="8"/>
  <c r="V108" i="8" s="1"/>
  <c r="U131" i="8"/>
  <c r="V131" i="8" s="1"/>
  <c r="U124" i="8"/>
  <c r="V124" i="8" s="1"/>
  <c r="U904" i="8"/>
  <c r="R421" i="8"/>
  <c r="U515" i="8"/>
  <c r="V228" i="8"/>
  <c r="U605" i="8"/>
  <c r="U470" i="8"/>
  <c r="U368" i="8"/>
  <c r="R959" i="8"/>
  <c r="R438" i="8"/>
  <c r="U360" i="8"/>
  <c r="U871" i="8"/>
  <c r="R385" i="8"/>
  <c r="U732" i="8"/>
  <c r="U519" i="8"/>
  <c r="U396" i="8"/>
  <c r="U272" i="8"/>
  <c r="U693" i="8"/>
  <c r="U300" i="8"/>
  <c r="U822" i="8"/>
  <c r="U623" i="8"/>
  <c r="U952" i="8"/>
  <c r="R750" i="8"/>
  <c r="U691" i="8"/>
  <c r="U798" i="8"/>
  <c r="U308" i="8"/>
  <c r="U321" i="8"/>
  <c r="U713" i="8"/>
  <c r="R599" i="8"/>
  <c r="U880" i="8"/>
  <c r="U454" i="8"/>
  <c r="U533" i="8"/>
  <c r="U537" i="8"/>
  <c r="U277" i="8"/>
  <c r="U326" i="8"/>
  <c r="U429" i="8"/>
  <c r="U746" i="8"/>
  <c r="U727" i="8"/>
  <c r="U705" i="8"/>
  <c r="U663" i="8"/>
  <c r="U725" i="8"/>
  <c r="R325" i="8"/>
  <c r="U579" i="8"/>
  <c r="S20" i="8"/>
  <c r="U653" i="8"/>
  <c r="R653" i="8"/>
  <c r="U340" i="8"/>
  <c r="R340" i="8"/>
  <c r="R764" i="8"/>
  <c r="U764" i="8"/>
  <c r="R697" i="8"/>
  <c r="U697" i="8"/>
  <c r="R409" i="8"/>
  <c r="U409" i="8"/>
  <c r="U652" i="8"/>
  <c r="R652" i="8"/>
  <c r="R881" i="8"/>
  <c r="U881" i="8"/>
  <c r="R296" i="8"/>
  <c r="U296" i="8"/>
  <c r="R319" i="8"/>
  <c r="U319" i="8"/>
  <c r="U563" i="8"/>
  <c r="R563" i="8"/>
  <c r="U854" i="8"/>
  <c r="R854" i="8"/>
  <c r="U695" i="8"/>
  <c r="R695" i="8"/>
  <c r="U391" i="8"/>
  <c r="R391" i="8"/>
  <c r="R842" i="8"/>
  <c r="U842" i="8"/>
  <c r="U831" i="8"/>
  <c r="U669" i="8"/>
  <c r="R309" i="8"/>
  <c r="U960" i="8"/>
  <c r="R256" i="8"/>
  <c r="U743" i="8"/>
  <c r="U490" i="8"/>
  <c r="U351" i="8"/>
  <c r="U641" i="8"/>
  <c r="U386" i="8"/>
  <c r="U717" i="8"/>
  <c r="R269" i="8"/>
  <c r="U635" i="8"/>
  <c r="U532" i="8"/>
  <c r="U911" i="8"/>
  <c r="U336" i="8"/>
  <c r="R795" i="8"/>
  <c r="U794" i="8"/>
  <c r="U311" i="8"/>
  <c r="U722" i="8"/>
  <c r="U427" i="8"/>
  <c r="U455" i="8"/>
  <c r="U573" i="8"/>
  <c r="U298" i="8"/>
  <c r="U424" i="8"/>
  <c r="R246" i="8"/>
  <c r="U639" i="8"/>
  <c r="R279" i="8"/>
  <c r="U264" i="8"/>
  <c r="U937" i="8"/>
  <c r="U621" i="8"/>
  <c r="U392" i="8"/>
  <c r="U475" i="8"/>
  <c r="U459" i="8"/>
  <c r="U737" i="8"/>
  <c r="U612" i="8"/>
  <c r="U739" i="8"/>
  <c r="U401" i="8"/>
  <c r="U467" i="8"/>
  <c r="U437" i="8"/>
  <c r="U510" i="8"/>
  <c r="U763" i="8"/>
  <c r="U897" i="8"/>
  <c r="U581" i="8"/>
  <c r="U399" i="8"/>
  <c r="U782" i="8"/>
  <c r="R276" i="8"/>
  <c r="U405" i="8"/>
  <c r="R720" i="8"/>
  <c r="U720" i="8"/>
  <c r="U913" i="8"/>
  <c r="R913" i="8"/>
  <c r="U768" i="8"/>
  <c r="R768" i="8"/>
  <c r="R677" i="8"/>
  <c r="U677" i="8"/>
  <c r="R889" i="8"/>
  <c r="U889" i="8"/>
  <c r="R248" i="8"/>
  <c r="U248" i="8"/>
  <c r="R363" i="8"/>
  <c r="U363" i="8"/>
  <c r="R912" i="8"/>
  <c r="U912" i="8"/>
  <c r="R896" i="8"/>
  <c r="U896" i="8"/>
  <c r="R917" i="8"/>
  <c r="U917" i="8"/>
  <c r="R375" i="8"/>
  <c r="U375" i="8"/>
  <c r="R886" i="8"/>
  <c r="U886" i="8"/>
  <c r="U644" i="8"/>
  <c r="R644" i="8"/>
  <c r="R783" i="8"/>
  <c r="U783" i="8"/>
  <c r="R650" i="8"/>
  <c r="U650" i="8"/>
  <c r="U288" i="8"/>
  <c r="R288" i="8"/>
  <c r="U365" i="8"/>
  <c r="R365" i="8"/>
  <c r="U838" i="8"/>
  <c r="R838" i="8"/>
  <c r="R292" i="8"/>
  <c r="U292" i="8"/>
  <c r="R833" i="8"/>
  <c r="U833" i="8"/>
  <c r="R675" i="8"/>
  <c r="U675" i="8"/>
  <c r="U402" i="8"/>
  <c r="R402" i="8"/>
  <c r="R415" i="8"/>
  <c r="U415" i="8"/>
  <c r="R577" i="8"/>
  <c r="U577" i="8"/>
  <c r="U461" i="8"/>
  <c r="R461" i="8"/>
  <c r="R614" i="8"/>
  <c r="U614" i="8"/>
  <c r="U664" i="8"/>
  <c r="R664" i="8"/>
  <c r="R807" i="8"/>
  <c r="U807" i="8"/>
  <c r="R954" i="8"/>
  <c r="U954" i="8"/>
  <c r="R760" i="8"/>
  <c r="U760" i="8"/>
  <c r="R873" i="8"/>
  <c r="U873" i="8"/>
  <c r="R654" i="8"/>
  <c r="U654" i="8"/>
  <c r="U418" i="8"/>
  <c r="R418" i="8"/>
  <c r="U628" i="8"/>
  <c r="R628" i="8"/>
  <c r="R598" i="8"/>
  <c r="U598" i="8"/>
  <c r="R700" i="8"/>
  <c r="U700" i="8"/>
  <c r="U879" i="8"/>
  <c r="R879" i="8"/>
  <c r="R251" i="8"/>
  <c r="U251" i="8"/>
  <c r="R412" i="8"/>
  <c r="U412" i="8"/>
  <c r="R885" i="8"/>
  <c r="U885" i="8"/>
  <c r="U456" i="8"/>
  <c r="R456" i="8"/>
  <c r="R792" i="8"/>
  <c r="U792" i="8"/>
  <c r="U778" i="8"/>
  <c r="R778" i="8"/>
  <c r="R666" i="8"/>
  <c r="U666" i="8"/>
  <c r="R747" i="8"/>
  <c r="U747" i="8"/>
  <c r="V140" i="8" l="1"/>
  <c r="V163" i="8"/>
  <c r="V8" i="8"/>
  <c r="V2" i="8"/>
  <c r="V132" i="8"/>
  <c r="V55" i="8"/>
  <c r="V107" i="8"/>
  <c r="V94" i="8"/>
  <c r="V152" i="8"/>
  <c r="V60" i="8"/>
  <c r="V43" i="8"/>
  <c r="V66" i="8"/>
  <c r="T20" i="8"/>
  <c r="V20" i="8"/>
  <c r="V83" i="8"/>
  <c r="V56" i="8"/>
  <c r="V160" i="8"/>
  <c r="V135" i="8"/>
</calcChain>
</file>

<file path=xl/sharedStrings.xml><?xml version="1.0" encoding="utf-8"?>
<sst xmlns="http://schemas.openxmlformats.org/spreadsheetml/2006/main" count="87277" uniqueCount="33151">
  <si>
    <t>Subject</t>
  </si>
  <si>
    <t>Date</t>
  </si>
  <si>
    <t>Publication</t>
  </si>
  <si>
    <t>Page</t>
  </si>
  <si>
    <t>Algeo, Alex K</t>
  </si>
  <si>
    <t>Erickson, Carrie</t>
  </si>
  <si>
    <t>Marriage</t>
  </si>
  <si>
    <t>TTR</t>
  </si>
  <si>
    <t>Barton, Arthur</t>
  </si>
  <si>
    <t>Buchanan, Eleanor</t>
  </si>
  <si>
    <t>Bellerud, Fred</t>
  </si>
  <si>
    <t>Coop, James</t>
  </si>
  <si>
    <t>James, Mrs.</t>
  </si>
  <si>
    <t>50th Anniversary</t>
  </si>
  <si>
    <t>Davidson, Otto</t>
  </si>
  <si>
    <t>Peterson, Maria P</t>
  </si>
  <si>
    <t>Fekjaer, Nels O</t>
  </si>
  <si>
    <t>Kvernberg, Elsie O</t>
  </si>
  <si>
    <t>Getchell, Warren</t>
  </si>
  <si>
    <t>Getchell, Mrs.</t>
  </si>
  <si>
    <t>Hetland, Mathias</t>
  </si>
  <si>
    <t>Kjelland, Carrie</t>
  </si>
  <si>
    <t>Howe, William R</t>
  </si>
  <si>
    <t>Zellers, Vivce</t>
  </si>
  <si>
    <t>Keene, H E</t>
  </si>
  <si>
    <t xml:space="preserve">Thompson, Mrs. May </t>
  </si>
  <si>
    <t>M</t>
  </si>
  <si>
    <t>Kellington, Robert</t>
  </si>
  <si>
    <t>Thompson, Minnie</t>
  </si>
  <si>
    <t>License, Marriage</t>
  </si>
  <si>
    <t>Murschull, Engelbart</t>
  </si>
  <si>
    <t>Longe, Mrs. Saletta E</t>
  </si>
  <si>
    <t xml:space="preserve">Ness, John J </t>
  </si>
  <si>
    <t>Hendrickson, Martha</t>
  </si>
  <si>
    <t>Osborn, Ira J</t>
  </si>
  <si>
    <t>Griffin, Francis</t>
  </si>
  <si>
    <t>Pederson, Carl C</t>
  </si>
  <si>
    <t>Carlson, Jennie C</t>
  </si>
  <si>
    <t>Pollock, C W</t>
  </si>
  <si>
    <t>Henry, Carrie</t>
  </si>
  <si>
    <t>Pulman, George A</t>
  </si>
  <si>
    <t>Gray, Myra</t>
  </si>
  <si>
    <t>Schmakel, Mr.</t>
  </si>
  <si>
    <t>Schmakel, Mrs.</t>
  </si>
  <si>
    <t>Part 1 - 50th Anniversary</t>
  </si>
  <si>
    <t>Part 2 - 50th Anniversary</t>
  </si>
  <si>
    <t>Snyder, Joseph</t>
  </si>
  <si>
    <t>Hoffart, Katie</t>
  </si>
  <si>
    <t>Wedding</t>
  </si>
  <si>
    <t>Starke, Anthony</t>
  </si>
  <si>
    <t>Messner, Lillian</t>
  </si>
  <si>
    <t>Stevens, Wm H</t>
  </si>
  <si>
    <t>Tollefson, Nora</t>
  </si>
  <si>
    <t>Tschirhart, Santian</t>
  </si>
  <si>
    <t>Diemert, Annie</t>
  </si>
  <si>
    <t>Name</t>
  </si>
  <si>
    <t>Surname</t>
  </si>
  <si>
    <t>Father</t>
  </si>
  <si>
    <t>M OR F</t>
  </si>
  <si>
    <t>Ebe</t>
  </si>
  <si>
    <t>Joe</t>
  </si>
  <si>
    <t>Baker, W A</t>
  </si>
  <si>
    <t>Death Notice</t>
  </si>
  <si>
    <t>Christianson, Johannes</t>
  </si>
  <si>
    <t>Obituary</t>
  </si>
  <si>
    <t>Cramer, Frank Z</t>
  </si>
  <si>
    <t>Faust, Otto</t>
  </si>
  <si>
    <t>Grahn, Gustav</t>
  </si>
  <si>
    <t>Gunderson, Child</t>
  </si>
  <si>
    <t>Hoiland, A A</t>
  </si>
  <si>
    <t>Holliday, Mrs. Thomas</t>
  </si>
  <si>
    <t>Knudson, Mrs. O S</t>
  </si>
  <si>
    <t>Funeral Report</t>
  </si>
  <si>
    <t>Lee, Olef</t>
  </si>
  <si>
    <t>Nilson, Olaf</t>
  </si>
  <si>
    <t>Oppegard, Palmer</t>
  </si>
  <si>
    <t>Oppegard, Paul</t>
  </si>
  <si>
    <t>Rohde, Mrs. Louise</t>
  </si>
  <si>
    <t>Schulz, Frederick Wilhelm</t>
  </si>
  <si>
    <t>Triebold, Louis</t>
  </si>
  <si>
    <t>Item</t>
  </si>
  <si>
    <t>Anderson, Carl</t>
  </si>
  <si>
    <t>Thrown by horse on fence</t>
  </si>
  <si>
    <t>Bengtson, Peter</t>
  </si>
  <si>
    <t>Drowning likely</t>
  </si>
  <si>
    <t>Frye, Mr.</t>
  </si>
  <si>
    <t>Returns to Virginia</t>
  </si>
  <si>
    <t>Henderson, Sandy</t>
  </si>
  <si>
    <t>Buzz Saw Gash</t>
  </si>
  <si>
    <t>Kuder, Fred</t>
  </si>
  <si>
    <t>Family and Farm Accidents</t>
  </si>
  <si>
    <t>Langer, Gus</t>
  </si>
  <si>
    <t>Runaway on Sunday</t>
  </si>
  <si>
    <t>Larson, Leonard</t>
  </si>
  <si>
    <t>Musically Adept</t>
  </si>
  <si>
    <t>Mcinnis, W A</t>
  </si>
  <si>
    <t>Leaves for the west</t>
  </si>
  <si>
    <t>Olson, Christ</t>
  </si>
  <si>
    <t>Sells Farm</t>
  </si>
  <si>
    <t>Oppegard, John</t>
  </si>
  <si>
    <t>Grindstone breaks in face</t>
  </si>
  <si>
    <t>Root, Willie</t>
  </si>
  <si>
    <t>Narrow Escape</t>
  </si>
  <si>
    <t>Whittacre, Miss</t>
  </si>
  <si>
    <t>Thrown by horse</t>
  </si>
  <si>
    <t>Altringer</t>
  </si>
  <si>
    <t>Will</t>
  </si>
  <si>
    <t>November 9, 1899</t>
  </si>
  <si>
    <t>Collins, James</t>
  </si>
  <si>
    <t>Colville, William</t>
  </si>
  <si>
    <t>October 13, 1898</t>
  </si>
  <si>
    <t>April 14, 1898</t>
  </si>
  <si>
    <t>Faust, Son of John</t>
  </si>
  <si>
    <t>Fisher, Samuel A</t>
  </si>
  <si>
    <t>September 7, 1899</t>
  </si>
  <si>
    <t>Murphy, Maria</t>
  </si>
  <si>
    <t>October 19, 1899</t>
  </si>
  <si>
    <t>Rudler, Linnie</t>
  </si>
  <si>
    <t>December 7, 1899</t>
  </si>
  <si>
    <t>November 23, 1899</t>
  </si>
  <si>
    <t>Rudler, Mable of Wimbledon</t>
  </si>
  <si>
    <t>Rudler, Rosa</t>
  </si>
  <si>
    <t>November 30, 1899</t>
  </si>
  <si>
    <t>Russell, Mrs. S J Jr.</t>
  </si>
  <si>
    <t>March 10, 1898</t>
  </si>
  <si>
    <t>Weiss, Dinah Alletta</t>
  </si>
  <si>
    <t>Maiden Name</t>
  </si>
  <si>
    <t>Schroeder</t>
  </si>
  <si>
    <t>November 24, 1898</t>
  </si>
  <si>
    <t>White, James G</t>
  </si>
  <si>
    <t>May 5, 1898</t>
  </si>
  <si>
    <t>Ames, Harry</t>
  </si>
  <si>
    <t>Mainard, Carrie</t>
  </si>
  <si>
    <t>February 2, 1899</t>
  </si>
  <si>
    <t>Bingaman, Rev. L M</t>
  </si>
  <si>
    <t>Schultz, Minnie</t>
  </si>
  <si>
    <t>September 29, 1898</t>
  </si>
  <si>
    <t>Cramer, Frank C</t>
  </si>
  <si>
    <t>Grannis, Gertrude L</t>
  </si>
  <si>
    <t>November 16, 1899</t>
  </si>
  <si>
    <t>Hanson, Albert H</t>
  </si>
  <si>
    <t>Anderson, Mary</t>
  </si>
  <si>
    <t>Hillborn, Mr.</t>
  </si>
  <si>
    <t>Hillborn, Mrs.</t>
  </si>
  <si>
    <t>February 9, 1899</t>
  </si>
  <si>
    <t>Horton, Lucius</t>
  </si>
  <si>
    <t>Earsley, Carrie</t>
  </si>
  <si>
    <t>March 2, 1899</t>
  </si>
  <si>
    <t>Larson, Peter</t>
  </si>
  <si>
    <t>Jorgenson, Mary</t>
  </si>
  <si>
    <t>October 5, 1899</t>
  </si>
  <si>
    <t>McFadgen, James</t>
  </si>
  <si>
    <t>Stearns, Mattie</t>
  </si>
  <si>
    <t>August 17, 1899</t>
  </si>
  <si>
    <t>McKay, Dan</t>
  </si>
  <si>
    <t>Smith, Daisy</t>
  </si>
  <si>
    <t>Mechelson, Theo</t>
  </si>
  <si>
    <t>Pederson, Thora</t>
  </si>
  <si>
    <t>January 13, 1898</t>
  </si>
  <si>
    <t>Murdoch, James</t>
  </si>
  <si>
    <t>Swartout, Ida May</t>
  </si>
  <si>
    <t>November 2, 1899</t>
  </si>
  <si>
    <t>Ramsland, O T</t>
  </si>
  <si>
    <t>Arestad, Lenora</t>
  </si>
  <si>
    <t xml:space="preserve">June 16, 1898 </t>
  </si>
  <si>
    <t>Russell, S J</t>
  </si>
  <si>
    <t>Little, Agnes C</t>
  </si>
  <si>
    <t xml:space="preserve">Stromfand, John </t>
  </si>
  <si>
    <t>Bryn, Agnes</t>
  </si>
  <si>
    <t>Stromme, Martin K</t>
  </si>
  <si>
    <t>Zacharias, Hanna</t>
  </si>
  <si>
    <t>Swartout, E A</t>
  </si>
  <si>
    <t>McQueen, Jessie</t>
  </si>
  <si>
    <t>Tracy, F B</t>
  </si>
  <si>
    <t>Strang, Katie K</t>
  </si>
  <si>
    <t>August 24, 1899</t>
  </si>
  <si>
    <t>Wogsland, Andrew</t>
  </si>
  <si>
    <t>Zingg, Florence O</t>
  </si>
  <si>
    <t>Faust, John</t>
  </si>
  <si>
    <t>Barn burns</t>
  </si>
  <si>
    <t>Hanna, G W</t>
  </si>
  <si>
    <t>Biography</t>
  </si>
  <si>
    <t>August 31, 1899</t>
  </si>
  <si>
    <t>Kjelson, John</t>
  </si>
  <si>
    <t>Visits Editor</t>
  </si>
  <si>
    <t>September 21, 1899</t>
  </si>
  <si>
    <t>Wimbledon</t>
  </si>
  <si>
    <t>Artesian Well</t>
  </si>
  <si>
    <t>August 10, 1899</t>
  </si>
  <si>
    <t>Buckley, John</t>
  </si>
  <si>
    <t>November 14, 1895</t>
  </si>
  <si>
    <t>Connor, Mrs.</t>
  </si>
  <si>
    <t>September 19, 1895</t>
  </si>
  <si>
    <t>Gould, Andrew</t>
  </si>
  <si>
    <t>June 27, 1895</t>
  </si>
  <si>
    <t>Pattison, Capt W L</t>
  </si>
  <si>
    <t>June 20, 1895</t>
  </si>
  <si>
    <t>Bowden, Archibald Lewis</t>
  </si>
  <si>
    <t>Newberry, Mabel</t>
  </si>
  <si>
    <t>November 12, 1896</t>
  </si>
  <si>
    <t>Hanneson, George W</t>
  </si>
  <si>
    <t>Rebscher, Emilie A</t>
  </si>
  <si>
    <t>June 6, 1895</t>
  </si>
  <si>
    <t>Oppegard, Mr.</t>
  </si>
  <si>
    <t>Oppegard, Mrs.</t>
  </si>
  <si>
    <t>25th Anniversary</t>
  </si>
  <si>
    <t xml:space="preserve">March 19, 1896 </t>
  </si>
  <si>
    <t>Hiccas</t>
  </si>
  <si>
    <t>August 1, 1895</t>
  </si>
  <si>
    <t>Streeter, George W</t>
  </si>
  <si>
    <t>Sent to Bismarck</t>
  </si>
  <si>
    <t>July 25, 1895</t>
  </si>
  <si>
    <t>Amundson, John</t>
  </si>
  <si>
    <t>VCTR</t>
  </si>
  <si>
    <t>Anderson, Fritchop S</t>
  </si>
  <si>
    <t>Barnes, William J</t>
  </si>
  <si>
    <t>Crandall, Frank E</t>
  </si>
  <si>
    <t>Harshman, Walter L</t>
  </si>
  <si>
    <t>Heimes, Joseph</t>
  </si>
  <si>
    <t>Howlett, Joe</t>
  </si>
  <si>
    <t>Jimpson, John</t>
  </si>
  <si>
    <t>Johnson, J E</t>
  </si>
  <si>
    <t xml:space="preserve">Ritchmeir, Mrs. Wm </t>
  </si>
  <si>
    <t>Sauer, John</t>
  </si>
  <si>
    <t>Dackenwald</t>
  </si>
  <si>
    <t>George</t>
  </si>
  <si>
    <t>F</t>
  </si>
  <si>
    <t>Kunze</t>
  </si>
  <si>
    <t>Robert</t>
  </si>
  <si>
    <t>More</t>
  </si>
  <si>
    <t>A Y</t>
  </si>
  <si>
    <t>Hetland, Rachel</t>
  </si>
  <si>
    <t>Kjelson, Olaf</t>
  </si>
  <si>
    <t>Stromme, Maria</t>
  </si>
  <si>
    <t>Anderson, Chester</t>
  </si>
  <si>
    <t>TSR</t>
  </si>
  <si>
    <t>Black, Mrs. Mary A</t>
  </si>
  <si>
    <t>Green, Mrs. Margaret</t>
  </si>
  <si>
    <t>Cassels</t>
  </si>
  <si>
    <t>Councilman, Lewis Elvin</t>
  </si>
  <si>
    <t>Erlandson, Baby of Alfred</t>
  </si>
  <si>
    <t>Gartman, Mrs. Carl</t>
  </si>
  <si>
    <t>Hoggarth, Mrs. Joseph</t>
  </si>
  <si>
    <t>Jackson, Mrs. Christ</t>
  </si>
  <si>
    <t>Leininger, Female dau of John</t>
  </si>
  <si>
    <t>Lundmark, Ed</t>
  </si>
  <si>
    <t>Simenson, Mrs. Bertha Jorstad</t>
  </si>
  <si>
    <t xml:space="preserve">Wilsie, Mrs. J W </t>
  </si>
  <si>
    <t>Schmit, W</t>
  </si>
  <si>
    <t>Jernson, Cora</t>
  </si>
  <si>
    <t>Weeks, Fred Lewis</t>
  </si>
  <si>
    <t>Thoreson, Dorcas</t>
  </si>
  <si>
    <t>Meyers, George C</t>
  </si>
  <si>
    <t>Stabs two</t>
  </si>
  <si>
    <t>Albrecht</t>
  </si>
  <si>
    <t>Frank</t>
  </si>
  <si>
    <t>Bergstad</t>
  </si>
  <si>
    <t>S K</t>
  </si>
  <si>
    <t>Brastrup</t>
  </si>
  <si>
    <t>Councilman</t>
  </si>
  <si>
    <t>Davidson</t>
  </si>
  <si>
    <t>Ebentier</t>
  </si>
  <si>
    <t>Fadness</t>
  </si>
  <si>
    <t>Fallen</t>
  </si>
  <si>
    <t>Grotting</t>
  </si>
  <si>
    <t>Hafner</t>
  </si>
  <si>
    <t>Hauge</t>
  </si>
  <si>
    <t>Hochberger</t>
  </si>
  <si>
    <t>Hopwood</t>
  </si>
  <si>
    <t>Howden</t>
  </si>
  <si>
    <t>Jackson</t>
  </si>
  <si>
    <t>Jacobson</t>
  </si>
  <si>
    <t>Kingsley</t>
  </si>
  <si>
    <t>Klink</t>
  </si>
  <si>
    <t>Kolpin</t>
  </si>
  <si>
    <t>Lampert</t>
  </si>
  <si>
    <t>Leininger</t>
  </si>
  <si>
    <t>Lowe</t>
  </si>
  <si>
    <t>Martin</t>
  </si>
  <si>
    <t>McWethy</t>
  </si>
  <si>
    <t>Melgard</t>
  </si>
  <si>
    <t>Milender</t>
  </si>
  <si>
    <t>Nelson</t>
  </si>
  <si>
    <t>G E</t>
  </si>
  <si>
    <t>P J</t>
  </si>
  <si>
    <t>Joseph</t>
  </si>
  <si>
    <t xml:space="preserve">E M </t>
  </si>
  <si>
    <t>Gilbert</t>
  </si>
  <si>
    <t>Severt</t>
  </si>
  <si>
    <t>C W</t>
  </si>
  <si>
    <t>Pete</t>
  </si>
  <si>
    <t>Peter</t>
  </si>
  <si>
    <t>Louis</t>
  </si>
  <si>
    <t>P</t>
  </si>
  <si>
    <t>Charles</t>
  </si>
  <si>
    <t>L G</t>
  </si>
  <si>
    <t>Wm</t>
  </si>
  <si>
    <t xml:space="preserve">F W </t>
  </si>
  <si>
    <t>Erbie</t>
  </si>
  <si>
    <t>J B</t>
  </si>
  <si>
    <t>C M</t>
  </si>
  <si>
    <t>Johnny</t>
  </si>
  <si>
    <t>Milo</t>
  </si>
  <si>
    <t>Christ</t>
  </si>
  <si>
    <t>H C</t>
  </si>
  <si>
    <t>J W</t>
  </si>
  <si>
    <t>Emil</t>
  </si>
  <si>
    <t>Floyd</t>
  </si>
  <si>
    <t>Lucy</t>
  </si>
  <si>
    <t>Walker</t>
  </si>
  <si>
    <t xml:space="preserve">John </t>
  </si>
  <si>
    <t>Fred</t>
  </si>
  <si>
    <t>Roy</t>
  </si>
  <si>
    <t>Olson</t>
  </si>
  <si>
    <t>Rhodes</t>
  </si>
  <si>
    <t>Ringlee</t>
  </si>
  <si>
    <t>Rudiselle</t>
  </si>
  <si>
    <t>Russell</t>
  </si>
  <si>
    <t>Schmidt</t>
  </si>
  <si>
    <t>Simenson</t>
  </si>
  <si>
    <t>Sletten</t>
  </si>
  <si>
    <t>Smith</t>
  </si>
  <si>
    <t>Starr</t>
  </si>
  <si>
    <t>Sutton</t>
  </si>
  <si>
    <t>Taylor</t>
  </si>
  <si>
    <t>Thompson</t>
  </si>
  <si>
    <t>Vance</t>
  </si>
  <si>
    <t>Wagoner</t>
  </si>
  <si>
    <t>Westerhausen</t>
  </si>
  <si>
    <t>Westerhousen</t>
  </si>
  <si>
    <t>White</t>
  </si>
  <si>
    <t>Williams</t>
  </si>
  <si>
    <t>Youngbeck</t>
  </si>
  <si>
    <t>Alfred J</t>
  </si>
  <si>
    <t>C A</t>
  </si>
  <si>
    <t>Ray</t>
  </si>
  <si>
    <t>Sylven</t>
  </si>
  <si>
    <t>Leland</t>
  </si>
  <si>
    <t>Francis</t>
  </si>
  <si>
    <t>H L</t>
  </si>
  <si>
    <t>H L Shorty</t>
  </si>
  <si>
    <t xml:space="preserve"> M</t>
  </si>
  <si>
    <t>Oliver</t>
  </si>
  <si>
    <t>Carl</t>
  </si>
  <si>
    <t>Mike</t>
  </si>
  <si>
    <t>A M</t>
  </si>
  <si>
    <t>H S</t>
  </si>
  <si>
    <t>Martin J</t>
  </si>
  <si>
    <t>Ralph</t>
  </si>
  <si>
    <t>Ted</t>
  </si>
  <si>
    <t>M D</t>
  </si>
  <si>
    <t>Adoption</t>
  </si>
  <si>
    <t>John</t>
  </si>
  <si>
    <t>Albrecht, Mrs. Leonard</t>
  </si>
  <si>
    <t>Anderson, Johannes</t>
  </si>
  <si>
    <t>Bakken, Ole</t>
  </si>
  <si>
    <t>Baldwin, A M</t>
  </si>
  <si>
    <t>Becker, Fred</t>
  </si>
  <si>
    <t>Bemis, Mrs. W W</t>
  </si>
  <si>
    <t>Bemis, Russell</t>
  </si>
  <si>
    <t>Berge, Elias  Family  7</t>
  </si>
  <si>
    <t>Bergstad, Adolf</t>
  </si>
  <si>
    <t>Bergstad, Knut</t>
  </si>
  <si>
    <t>Birth/Death</t>
  </si>
  <si>
    <t>Autopsy/Burial</t>
  </si>
  <si>
    <t>Boisjolie, Female of A R</t>
  </si>
  <si>
    <t>Brown, John</t>
  </si>
  <si>
    <t>Burleson, Mrs. Maude</t>
  </si>
  <si>
    <t>Not Deceased</t>
  </si>
  <si>
    <t>Bush, Mrs. W E</t>
  </si>
  <si>
    <t>Christianson, George John</t>
  </si>
  <si>
    <t>Christianson, Mrs. John</t>
  </si>
  <si>
    <t>Frydenburg, Grace</t>
  </si>
  <si>
    <t>Christopherson, Gilbert</t>
  </si>
  <si>
    <t>Christopherson, Olaf sister</t>
  </si>
  <si>
    <t>Daublander, Brother to Teacher</t>
  </si>
  <si>
    <t>Davidson, Child ot T S</t>
  </si>
  <si>
    <t>Davidson, 'Grandma' Mother of T S</t>
  </si>
  <si>
    <t>Davidson, John</t>
  </si>
  <si>
    <t>Dietrich, Mother</t>
  </si>
  <si>
    <t>Doyle, Pat</t>
  </si>
  <si>
    <t>Erdahl, S</t>
  </si>
  <si>
    <t>Erickson, Carl</t>
  </si>
  <si>
    <t>Feiring, Ole P</t>
  </si>
  <si>
    <t>Fitch, Mrs. C A</t>
  </si>
  <si>
    <t xml:space="preserve">Fuqua, Mrs. Martha </t>
  </si>
  <si>
    <t>Greenland, Frithjof</t>
  </si>
  <si>
    <t>Gunderson, Ira G</t>
  </si>
  <si>
    <t>Gunderson, Mrs. A J</t>
  </si>
  <si>
    <t>Halvedt, Clara</t>
  </si>
  <si>
    <t>Halvorson, Brother of Martin</t>
  </si>
  <si>
    <t>Hartman, Mervin Franklin</t>
  </si>
  <si>
    <t>Hemerlin, Andrew S</t>
  </si>
  <si>
    <t>Henning, Mrs. Edward and baby</t>
  </si>
  <si>
    <t>Henvit, Mother of Thelma</t>
  </si>
  <si>
    <t>Hochberger, Charles</t>
  </si>
  <si>
    <t>Hochberger, Laura</t>
  </si>
  <si>
    <t>Hodgman, Mildred</t>
  </si>
  <si>
    <t>Hoff, Mrs. Oscar</t>
  </si>
  <si>
    <t>Feiring</t>
  </si>
  <si>
    <t>Hoff, Mrs. Oscar F</t>
  </si>
  <si>
    <t>Holm, Brother of Sam</t>
  </si>
  <si>
    <t>Honey, Father of Mrs. H S</t>
  </si>
  <si>
    <t>Hopwood, Mrs. Erbie</t>
  </si>
  <si>
    <t>Holton, Annie</t>
  </si>
  <si>
    <t>Howden, Father of Mrs. J B</t>
  </si>
  <si>
    <t>Howden, William</t>
  </si>
  <si>
    <t>Howe, Homer</t>
  </si>
  <si>
    <t>Jacobson, Father of Mrs. Ole</t>
  </si>
  <si>
    <t>Jones, Mr.</t>
  </si>
  <si>
    <t>Karr, Brian</t>
  </si>
  <si>
    <t>Kingsley, Infant of Milo</t>
  </si>
  <si>
    <t>Kingsley, Twins to F J</t>
  </si>
  <si>
    <t>Kirkeby, Clarence</t>
  </si>
  <si>
    <t>Kjelson, Mrs. Oscar sister of</t>
  </si>
  <si>
    <t>Kolpin, Grace</t>
  </si>
  <si>
    <t>Murphy</t>
  </si>
  <si>
    <t>Kolpin, Mrs. Harry</t>
  </si>
  <si>
    <t>Larson, John P</t>
  </si>
  <si>
    <t>Larson, Ludvig</t>
  </si>
  <si>
    <t>Lee, Roy</t>
  </si>
  <si>
    <t xml:space="preserve">Limmesand, Bertha </t>
  </si>
  <si>
    <t>Lindgren, Gordon</t>
  </si>
  <si>
    <t>Memorial Service</t>
  </si>
  <si>
    <t>Lyle, Robert</t>
  </si>
  <si>
    <t>Memorial proposed</t>
  </si>
  <si>
    <t>Marquardt, Mrs. Sr.</t>
  </si>
  <si>
    <t>Mayer, Harold</t>
  </si>
  <si>
    <t>Mayer, Harold Sylvester</t>
  </si>
  <si>
    <t>McCulloch, Norman</t>
  </si>
  <si>
    <t>McDonnell, Daugher of Dan</t>
  </si>
  <si>
    <t>Nelson, Sibert</t>
  </si>
  <si>
    <t>Nesheim, K O</t>
  </si>
  <si>
    <t>Northness, Theodore</t>
  </si>
  <si>
    <t>Olson, Albert</t>
  </si>
  <si>
    <t>Patterson, Mrs. M D</t>
  </si>
  <si>
    <t xml:space="preserve">Paulson, Mrs. Anna </t>
  </si>
  <si>
    <t>Paulson, Ole</t>
  </si>
  <si>
    <t>Peters, W H Bill</t>
  </si>
  <si>
    <t>Peterson, Irene Child of A O</t>
  </si>
  <si>
    <t>Posey, Lee Son of Warren</t>
  </si>
  <si>
    <t>Posey, Robert 'Lee'</t>
  </si>
  <si>
    <t>Pratt, Mrs. Charles</t>
  </si>
  <si>
    <t>Posey, Maney</t>
  </si>
  <si>
    <t>Pratt, Mrs. Maney</t>
  </si>
  <si>
    <t>Retzlaff, Charles</t>
  </si>
  <si>
    <t>Russell, Eva Lillian, part 1</t>
  </si>
  <si>
    <t>Russell, Eva Lillian, part 2</t>
  </si>
  <si>
    <t>Simenson, Ole</t>
  </si>
  <si>
    <t>Skaar, Iver</t>
  </si>
  <si>
    <t>Sloan, John</t>
  </si>
  <si>
    <t>Soli, Grandmother of Alfred</t>
  </si>
  <si>
    <t>Starr, Frank</t>
  </si>
  <si>
    <t>Starr, Male child of Frank</t>
  </si>
  <si>
    <t>Swanson, Mother of S C</t>
  </si>
  <si>
    <t>Syverson, Loren</t>
  </si>
  <si>
    <t>Thompson, Martin</t>
  </si>
  <si>
    <t>Thompson, Martin J</t>
  </si>
  <si>
    <t>Thompson, Mrs. Anna</t>
  </si>
  <si>
    <t>Thompson, Mrs. E C</t>
  </si>
  <si>
    <t xml:space="preserve">Urban, Frank Sister of </t>
  </si>
  <si>
    <t>Weitenhagen, Mrs. C F</t>
  </si>
  <si>
    <t>Weitenhagen, Mrs. Minnie</t>
  </si>
  <si>
    <t>Hehmke</t>
  </si>
  <si>
    <t xml:space="preserve">Wild, Mrs. </t>
  </si>
  <si>
    <t>Wilkinson, Mrs. Wm</t>
  </si>
  <si>
    <t>Williams, Infant of Theo</t>
  </si>
  <si>
    <t>Wilsie, J W sister of</t>
  </si>
  <si>
    <t>Youngbeck, Mrs. Mary</t>
  </si>
  <si>
    <t>Draxler, Kathryn</t>
  </si>
  <si>
    <t>Albrecht, Frank</t>
  </si>
  <si>
    <t>Leaves for Bride</t>
  </si>
  <si>
    <t>Anderson, Ole O</t>
  </si>
  <si>
    <t>Anderson, Mrs.</t>
  </si>
  <si>
    <t>Boisjolie, Homer</t>
  </si>
  <si>
    <t>Rhult, Marian</t>
  </si>
  <si>
    <t>Crook, A J</t>
  </si>
  <si>
    <t>Rood, Tillie</t>
  </si>
  <si>
    <t>Dahl, Joseph</t>
  </si>
  <si>
    <t>Fallen, Mattie</t>
  </si>
  <si>
    <t xml:space="preserve">Detwiller, Harry </t>
  </si>
  <si>
    <t>Williams, Lillian</t>
  </si>
  <si>
    <t>Ebentier, Arthur H</t>
  </si>
  <si>
    <t>Darcy, Sarah</t>
  </si>
  <si>
    <t>Fallen, Claude W</t>
  </si>
  <si>
    <t>Urban, Berga</t>
  </si>
  <si>
    <t>Ferguson, David</t>
  </si>
  <si>
    <t>Johnson, Lydia</t>
  </si>
  <si>
    <t>Fitch, Kenneth A</t>
  </si>
  <si>
    <t>Starr, Hazel</t>
  </si>
  <si>
    <t>Fladeland, Earl</t>
  </si>
  <si>
    <t>Syverson, Gertrude</t>
  </si>
  <si>
    <t>Frydenburg, Oscar</t>
  </si>
  <si>
    <t>Goss, Perry</t>
  </si>
  <si>
    <t>Mckinney, Isabel</t>
  </si>
  <si>
    <t>Greenland, Mr.</t>
  </si>
  <si>
    <t>Greenland, Mrs.</t>
  </si>
  <si>
    <t>Grotting, Pete</t>
  </si>
  <si>
    <t>Peterson, Petra</t>
  </si>
  <si>
    <t>Hanson, Mr.</t>
  </si>
  <si>
    <t>Soli, Miss</t>
  </si>
  <si>
    <t>Hauge, William</t>
  </si>
  <si>
    <t>Clark, Bessie</t>
  </si>
  <si>
    <t>Hill, Homer L</t>
  </si>
  <si>
    <t>Anderson, Florence</t>
  </si>
  <si>
    <t>Hoff, Oscar F</t>
  </si>
  <si>
    <t>Remarried</t>
  </si>
  <si>
    <t>Holtan, Oscar</t>
  </si>
  <si>
    <t>Bemis, Hulda</t>
  </si>
  <si>
    <t>Hoover, Harold</t>
  </si>
  <si>
    <t>Davidson, Fern</t>
  </si>
  <si>
    <t>Houghton, Earl</t>
  </si>
  <si>
    <t>Magnuson, Jennie</t>
  </si>
  <si>
    <t>Jackson, John</t>
  </si>
  <si>
    <t>Wild, Eva</t>
  </si>
  <si>
    <t>Jackson, Melvin</t>
  </si>
  <si>
    <t>Peterson, Helga</t>
  </si>
  <si>
    <t>Kingsley, Milo</t>
  </si>
  <si>
    <t>Wild, Edna</t>
  </si>
  <si>
    <t>Kjelson, Clarence</t>
  </si>
  <si>
    <t>Bauer, Augusta W</t>
  </si>
  <si>
    <t>Larson, Helmer J</t>
  </si>
  <si>
    <t>Fuqua, Bernice</t>
  </si>
  <si>
    <t>Leninger, Albert</t>
  </si>
  <si>
    <t>Buetow, Irene</t>
  </si>
  <si>
    <t>Lowe, Emil</t>
  </si>
  <si>
    <t>Fadness, Laura</t>
  </si>
  <si>
    <t>Lyle, John</t>
  </si>
  <si>
    <t>Bowman, Lorene</t>
  </si>
  <si>
    <t>Martin, F L</t>
  </si>
  <si>
    <t>Smith, Marie</t>
  </si>
  <si>
    <t>McDonald, C F</t>
  </si>
  <si>
    <t>Daublender, Clem</t>
  </si>
  <si>
    <t>McWethy, John</t>
  </si>
  <si>
    <t>Hoff, Blanche</t>
  </si>
  <si>
    <t>Melgard, Fred</t>
  </si>
  <si>
    <t>Gilbertson, Olga</t>
  </si>
  <si>
    <t>Murdock, Wm D</t>
  </si>
  <si>
    <t>Erlandson, Amanda</t>
  </si>
  <si>
    <t>Nelson, Albert</t>
  </si>
  <si>
    <t>Byington, Edna</t>
  </si>
  <si>
    <t>Olson, Sylven</t>
  </si>
  <si>
    <t>Wickham, Irene</t>
  </si>
  <si>
    <t>Peterson, George</t>
  </si>
  <si>
    <t>Van Maran, Adrian</t>
  </si>
  <si>
    <t>Rhodes, Ed</t>
  </si>
  <si>
    <t>Henvit, Thelma</t>
  </si>
  <si>
    <t>Ringlee, Dr. Emil F</t>
  </si>
  <si>
    <t>Starr, Ella</t>
  </si>
  <si>
    <t>Rood, Chris</t>
  </si>
  <si>
    <t>Nelsen, Nettie</t>
  </si>
  <si>
    <t>Rudicil, Robert</t>
  </si>
  <si>
    <t>Davidson, Tina</t>
  </si>
  <si>
    <t>Russell, H L 'Shorty'</t>
  </si>
  <si>
    <t>Bergstad, Tillie</t>
  </si>
  <si>
    <t>Simenson, Ingebret</t>
  </si>
  <si>
    <t>Hanson, Mrs. Lizzie</t>
  </si>
  <si>
    <t>Smith, Mike</t>
  </si>
  <si>
    <t>Lyle, Margaret</t>
  </si>
  <si>
    <t>Sonju, Oscar</t>
  </si>
  <si>
    <t>Gilbertson, Myrtle</t>
  </si>
  <si>
    <t>Strasser, Max</t>
  </si>
  <si>
    <t>Brown, Nora</t>
  </si>
  <si>
    <t>Thompson, Teo</t>
  </si>
  <si>
    <t>Abrahamson, Rosetta</t>
  </si>
  <si>
    <t>Trudeau, Leo</t>
  </si>
  <si>
    <t>Boisjolie, Agnes</t>
  </si>
  <si>
    <t>Vance, R C</t>
  </si>
  <si>
    <t>Wickham, Winnifred</t>
  </si>
  <si>
    <t>Walker, George</t>
  </si>
  <si>
    <t>McWethy, Lucy</t>
  </si>
  <si>
    <t>Adams, Mrs. George</t>
  </si>
  <si>
    <t>To Valley City</t>
  </si>
  <si>
    <t>Adams, W A</t>
  </si>
  <si>
    <t>Out from Cooperstown</t>
  </si>
  <si>
    <t>To Kansas City</t>
  </si>
  <si>
    <t>Builds barn for Publisher</t>
  </si>
  <si>
    <t>Charge of oil filling station</t>
  </si>
  <si>
    <t>Closes mill for winter</t>
  </si>
  <si>
    <t>Concrete work</t>
  </si>
  <si>
    <t>Cooperstown Sewer</t>
  </si>
  <si>
    <t>District Deputy IOOF</t>
  </si>
  <si>
    <t>Gives IOOF Address</t>
  </si>
  <si>
    <t>Grades Streets and opens new ones</t>
  </si>
  <si>
    <t>Hand injury at mill</t>
  </si>
  <si>
    <t>IOOF Assist w degree work</t>
  </si>
  <si>
    <t>Rebekah lodge</t>
  </si>
  <si>
    <t>Returns from Kansas City</t>
  </si>
  <si>
    <t>Soon to return</t>
  </si>
  <si>
    <t>Speech at IOOF Dist.</t>
  </si>
  <si>
    <t>Takes car for overhaul</t>
  </si>
  <si>
    <t>Tears mill down; Builds home</t>
  </si>
  <si>
    <t>To Cooperstown w family</t>
  </si>
  <si>
    <t>To Kansas City again</t>
  </si>
  <si>
    <t>In Sutton</t>
  </si>
  <si>
    <t>In Sutton earlier now crashes</t>
  </si>
  <si>
    <t>Airplane</t>
  </si>
  <si>
    <t>In Valley City now</t>
  </si>
  <si>
    <t>Now at Casselton</t>
  </si>
  <si>
    <t>To Farm next year</t>
  </si>
  <si>
    <t>Albrecht Children</t>
  </si>
  <si>
    <t>Return from Wisconsin</t>
  </si>
  <si>
    <t>To J B Bailey Farm</t>
  </si>
  <si>
    <t>WWI Arrive by Jul 4</t>
  </si>
  <si>
    <t>WWI Arrives home</t>
  </si>
  <si>
    <t>Very ill</t>
  </si>
  <si>
    <t xml:space="preserve">American Legion </t>
  </si>
  <si>
    <t>Masquerade Dance</t>
  </si>
  <si>
    <t>Organized in Sutton</t>
  </si>
  <si>
    <t>Anderson, Arnold</t>
  </si>
  <si>
    <t>Appendicitis</t>
  </si>
  <si>
    <t>Home from Hospital</t>
  </si>
  <si>
    <t>Anderson, Asher</t>
  </si>
  <si>
    <t>House Burns</t>
  </si>
  <si>
    <t>Anderson, Rudolph</t>
  </si>
  <si>
    <t>Arm Broken by Crank</t>
  </si>
  <si>
    <t>Anderson, Verna J</t>
  </si>
  <si>
    <t>Graduates Ag High School</t>
  </si>
  <si>
    <t>Bailey, Ed</t>
  </si>
  <si>
    <t>WWI Returns home</t>
  </si>
  <si>
    <t>Bailey, James</t>
  </si>
  <si>
    <t>Initiatory Rites IOOF</t>
  </si>
  <si>
    <t>Bailey, Richard</t>
  </si>
  <si>
    <t xml:space="preserve">Bergstad, Joe Jr. </t>
  </si>
  <si>
    <t>Thrown and Breaks bones</t>
  </si>
  <si>
    <t>Order Hearing Petition for Sale of Land</t>
  </si>
  <si>
    <t>Sale of Land</t>
  </si>
  <si>
    <t>Bergstad, Knute</t>
  </si>
  <si>
    <t>Citation Hearing Petition for Appt of Administrator</t>
  </si>
  <si>
    <t>Bergstad, Martin</t>
  </si>
  <si>
    <t>Returns from WI</t>
  </si>
  <si>
    <t>Bergstad, Oscar</t>
  </si>
  <si>
    <t>Pneumonia</t>
  </si>
  <si>
    <t>Bergstad, S</t>
  </si>
  <si>
    <t>Ill while Drilling</t>
  </si>
  <si>
    <t>Bergstad, Selmar</t>
  </si>
  <si>
    <t>Boxing Interest</t>
  </si>
  <si>
    <t>Bjornerud, George</t>
  </si>
  <si>
    <t>Black, H E</t>
  </si>
  <si>
    <t>Loses Shetland Pony</t>
  </si>
  <si>
    <t>Black, Mrs. H E</t>
  </si>
  <si>
    <t>Injured in Garage</t>
  </si>
  <si>
    <t>Black, Paul</t>
  </si>
  <si>
    <t>In town for first time</t>
  </si>
  <si>
    <t>Meningitis</t>
  </si>
  <si>
    <t>Recovering</t>
  </si>
  <si>
    <t>Blackstone, Al</t>
  </si>
  <si>
    <t>Wingwalker at Air Show</t>
  </si>
  <si>
    <t>Boisjolie, A R</t>
  </si>
  <si>
    <t>Home from Operation</t>
  </si>
  <si>
    <t>Boisjolie, Arvie</t>
  </si>
  <si>
    <t>Wins Waltz Contest</t>
  </si>
  <si>
    <t>Brent, Gilbert</t>
  </si>
  <si>
    <t>To Canada Homestead</t>
  </si>
  <si>
    <t>Brudwick, Mrs. Josephine</t>
  </si>
  <si>
    <t>To MN State University</t>
  </si>
  <si>
    <t>Bustrack, Lawrence</t>
  </si>
  <si>
    <t>Influenza</t>
  </si>
  <si>
    <t>Byington, Chester</t>
  </si>
  <si>
    <t>Byington, J S</t>
  </si>
  <si>
    <t>Auto Accident</t>
  </si>
  <si>
    <t>Buys expensive livestock</t>
  </si>
  <si>
    <t>Loses horse</t>
  </si>
  <si>
    <t>Loses Maysville Beauty</t>
  </si>
  <si>
    <t>NY Visitors</t>
  </si>
  <si>
    <t>Byington, Kenneth</t>
  </si>
  <si>
    <t>Accident with car and wagon</t>
  </si>
  <si>
    <t>Byington, Lillian</t>
  </si>
  <si>
    <t>Prize Essay Pt. 1 (No Pt. 2 found)</t>
  </si>
  <si>
    <t>Byington, Nina</t>
  </si>
  <si>
    <t>More Operations</t>
  </si>
  <si>
    <t>New Teacher</t>
  </si>
  <si>
    <t>Calgary Black Sox</t>
  </si>
  <si>
    <t>Baseball against Sutton</t>
  </si>
  <si>
    <t>Canada Fever</t>
  </si>
  <si>
    <t>Carlson, Clarence</t>
  </si>
  <si>
    <t>Champion Wrestler</t>
  </si>
  <si>
    <t>Carlson, Oscar</t>
  </si>
  <si>
    <t>Filing citizenship papers changing name to Halvorson</t>
  </si>
  <si>
    <t>Carter, R A</t>
  </si>
  <si>
    <t>WWI Letter from Camp Funston</t>
  </si>
  <si>
    <t>Returns w child foot straightened</t>
  </si>
  <si>
    <t>Christopherson, Anton</t>
  </si>
  <si>
    <t>Christopherson, Earl</t>
  </si>
  <si>
    <t>Cox, R B</t>
  </si>
  <si>
    <t>Home Fire</t>
  </si>
  <si>
    <t>Cunningham, Robert</t>
  </si>
  <si>
    <t>Dahl, Bennie</t>
  </si>
  <si>
    <t>In Scuffle</t>
  </si>
  <si>
    <t>Davidson, Bernice</t>
  </si>
  <si>
    <t>Operation</t>
  </si>
  <si>
    <t>Davidson, Harold</t>
  </si>
  <si>
    <t>Returns from School does well</t>
  </si>
  <si>
    <t>Royal Purple Order IOOF</t>
  </si>
  <si>
    <t>To Fargo Tractor School</t>
  </si>
  <si>
    <t>To WWI</t>
  </si>
  <si>
    <t>Wins Best Masquerade Costume</t>
  </si>
  <si>
    <t>WWI Arrives home surprise</t>
  </si>
  <si>
    <t>Davidson, John E</t>
  </si>
  <si>
    <t>Returns home WWI</t>
  </si>
  <si>
    <t>Receives commendation from France</t>
  </si>
  <si>
    <t>To Fargo for Armistice Day</t>
  </si>
  <si>
    <t>WWI Back to Camp</t>
  </si>
  <si>
    <t>WWI Discharged From Marines</t>
  </si>
  <si>
    <t>Davidson, Mrs. T S</t>
  </si>
  <si>
    <t>Returns with Daughter</t>
  </si>
  <si>
    <t>To St. Paul with Ill Daughter</t>
  </si>
  <si>
    <t>Detwiller, Andrew</t>
  </si>
  <si>
    <t>Democratic Candidate Treasurer</t>
  </si>
  <si>
    <t>Dietrich, Fred Son of</t>
  </si>
  <si>
    <t>Runs into barbed wire</t>
  </si>
  <si>
    <t xml:space="preserve">Dietrich, Fred  </t>
  </si>
  <si>
    <t>Arrives from Wisconsin to stay</t>
  </si>
  <si>
    <t>et al to return to ND</t>
  </si>
  <si>
    <t>Lightning on barn</t>
  </si>
  <si>
    <t>Supp</t>
  </si>
  <si>
    <t>Dietz, Leslie</t>
  </si>
  <si>
    <t>Shows movie of Cameron Dam</t>
  </si>
  <si>
    <t>Duncker, J H</t>
  </si>
  <si>
    <t>American Legion Emblem</t>
  </si>
  <si>
    <t>Duncker, John</t>
  </si>
  <si>
    <t>Artwork in Hall for Masquerade Ball</t>
  </si>
  <si>
    <t>Dill Pickle Syncopators</t>
  </si>
  <si>
    <t>Talented Artist</t>
  </si>
  <si>
    <t>Talented Violinist</t>
  </si>
  <si>
    <t>Duncker, Johnny</t>
  </si>
  <si>
    <t>Letter from WWI</t>
  </si>
  <si>
    <t>Ebentier, Albert</t>
  </si>
  <si>
    <t>Home From School</t>
  </si>
  <si>
    <t>To Wisconsin College</t>
  </si>
  <si>
    <t>Ebentier, Arthur</t>
  </si>
  <si>
    <t>Back at hardware store</t>
  </si>
  <si>
    <t>Tonsil Removal</t>
  </si>
  <si>
    <t>Ebentier, Clarence</t>
  </si>
  <si>
    <t>Enlists in WWI</t>
  </si>
  <si>
    <t>In Idaho now</t>
  </si>
  <si>
    <t>Wins 2nd Place Costume</t>
  </si>
  <si>
    <t>WWI Arrived in America</t>
  </si>
  <si>
    <t>Ebentier, Joseph</t>
  </si>
  <si>
    <t>to WI to see son</t>
  </si>
  <si>
    <t>Injured leg</t>
  </si>
  <si>
    <t>Erickson, E A</t>
  </si>
  <si>
    <t>Fadness, John</t>
  </si>
  <si>
    <t>Fallen, C W</t>
  </si>
  <si>
    <t>Wins 2nd Place Waltz Contest</t>
  </si>
  <si>
    <t>Fallen, Edwin</t>
  </si>
  <si>
    <t>Fallen, Thomas</t>
  </si>
  <si>
    <t>Injured by kick</t>
  </si>
  <si>
    <t>Fallen, W H</t>
  </si>
  <si>
    <t>Gives Dance</t>
  </si>
  <si>
    <t>More Movies shown</t>
  </si>
  <si>
    <t>Fallen, William</t>
  </si>
  <si>
    <t>Gives Movie show</t>
  </si>
  <si>
    <t>Movies going well</t>
  </si>
  <si>
    <t>Starts Movie Show Business</t>
  </si>
  <si>
    <t>Field, A H</t>
  </si>
  <si>
    <t>Fractures bone when he jumps</t>
  </si>
  <si>
    <t>Fitch, Kenneth</t>
  </si>
  <si>
    <t>WWI in America</t>
  </si>
  <si>
    <t>On Furlough</t>
  </si>
  <si>
    <t>Fladeland, J Earl</t>
  </si>
  <si>
    <t>Bad Fall in Plane</t>
  </si>
  <si>
    <t>Perform at Airshow</t>
  </si>
  <si>
    <t>Francis, James</t>
  </si>
  <si>
    <t>Home burns</t>
  </si>
  <si>
    <t>Frydenburg, Agnes</t>
  </si>
  <si>
    <t>Injured Accident</t>
  </si>
  <si>
    <t>Greenland, Marvin</t>
  </si>
  <si>
    <t>Crushed foot</t>
  </si>
  <si>
    <t>Grotting, Peter</t>
  </si>
  <si>
    <t>Steps on Nail</t>
  </si>
  <si>
    <t>Gunderson, A J</t>
  </si>
  <si>
    <t>Changes store adds fountain</t>
  </si>
  <si>
    <t>Hafner, Elois</t>
  </si>
  <si>
    <t>Severe Accident</t>
  </si>
  <si>
    <t>Hafner, L G</t>
  </si>
  <si>
    <t>Building small house</t>
  </si>
  <si>
    <t>to St. Paul for knee</t>
  </si>
  <si>
    <t>Hafner, Louis</t>
  </si>
  <si>
    <t>Home from St. Paul for knee</t>
  </si>
  <si>
    <t>Seriously injured</t>
  </si>
  <si>
    <t>To Cooperstown for knee</t>
  </si>
  <si>
    <t>Hafner, Mrs. P</t>
  </si>
  <si>
    <t>Hafner, P</t>
  </si>
  <si>
    <t>Dislocates knee cap</t>
  </si>
  <si>
    <t>Hall, Hugh</t>
  </si>
  <si>
    <t>Halvorson Carlson, Oscar</t>
  </si>
  <si>
    <t>Hanson, H B</t>
  </si>
  <si>
    <t>Races Ford; wins at Valley City</t>
  </si>
  <si>
    <t>Haskell, Mrs. J E</t>
  </si>
  <si>
    <t>Departs for Washington Oregon</t>
  </si>
  <si>
    <t>Hauge, Wm</t>
  </si>
  <si>
    <t>Wins wrestling match</t>
  </si>
  <si>
    <t>Haugen, Matt Dau of</t>
  </si>
  <si>
    <t>Severely burned</t>
  </si>
  <si>
    <t>Haugland, Einar</t>
  </si>
  <si>
    <t>To Norway</t>
  </si>
  <si>
    <t>Henning, Edward</t>
  </si>
  <si>
    <t>Explosion</t>
  </si>
  <si>
    <t>Hewson, Rev. A M</t>
  </si>
  <si>
    <t>Postmaster Wimbledon</t>
  </si>
  <si>
    <t>Moves to Marion new business</t>
  </si>
  <si>
    <t>Planning to buy store in Valley City</t>
  </si>
  <si>
    <t>WWI Letter</t>
  </si>
  <si>
    <t>Injured by lemonade stand</t>
  </si>
  <si>
    <t>Hochberger, F W</t>
  </si>
  <si>
    <t>Buys Threshing Rig</t>
  </si>
  <si>
    <t xml:space="preserve">Hochberger, Fred son of </t>
  </si>
  <si>
    <t>Hoff Family</t>
  </si>
  <si>
    <t>Leave for Wisconsin</t>
  </si>
  <si>
    <t>Reunion</t>
  </si>
  <si>
    <t>Hoff, Bjarne</t>
  </si>
  <si>
    <t>Head examined</t>
  </si>
  <si>
    <t>Home and improved</t>
  </si>
  <si>
    <t>More ear problems</t>
  </si>
  <si>
    <t>To Fargo for Treatment</t>
  </si>
  <si>
    <t>Hoff, Dorothy</t>
  </si>
  <si>
    <t>Receives certificate in Wisconsin</t>
  </si>
  <si>
    <t>Hoff, Hollis</t>
  </si>
  <si>
    <t>Bitten by dog on face</t>
  </si>
  <si>
    <t>Hoff, O B and son</t>
  </si>
  <si>
    <t>Reunion in Wisconsin</t>
  </si>
  <si>
    <t>Hoff, O B</t>
  </si>
  <si>
    <t>Excitement from car</t>
  </si>
  <si>
    <t xml:space="preserve">Hoff, O B  </t>
  </si>
  <si>
    <t>Fate plays prank</t>
  </si>
  <si>
    <t>Bank Report from Wisconsin</t>
  </si>
  <si>
    <t>Buys house</t>
  </si>
  <si>
    <t>No Sale but going to WI</t>
  </si>
  <si>
    <t>To Sell everything</t>
  </si>
  <si>
    <t xml:space="preserve">To Wisconsin </t>
  </si>
  <si>
    <t>Holtan, Elmond</t>
  </si>
  <si>
    <t>Holton, Elmand</t>
  </si>
  <si>
    <t>Hopland, Mrs. Dau of Iver Skaar</t>
  </si>
  <si>
    <t>Scared by man</t>
  </si>
  <si>
    <t>Howden Farms</t>
  </si>
  <si>
    <t>Hailed out</t>
  </si>
  <si>
    <t>S G</t>
  </si>
  <si>
    <t>Howden, Mrs. William</t>
  </si>
  <si>
    <t>Auction Sale</t>
  </si>
  <si>
    <t>Howden, S G</t>
  </si>
  <si>
    <t>80 percent loss of crop</t>
  </si>
  <si>
    <t>Citation Hearing Petition</t>
  </si>
  <si>
    <t>Notice to Creditors</t>
  </si>
  <si>
    <t>Resolutions of respect</t>
  </si>
  <si>
    <t>Seriously ill</t>
  </si>
  <si>
    <t>Jackson, Chester</t>
  </si>
  <si>
    <t>Seriously injured by separator</t>
  </si>
  <si>
    <t>Home from Rochester Hosp</t>
  </si>
  <si>
    <t>Wife has operation in Mpls</t>
  </si>
  <si>
    <t>Jackson, Mrs. Johnnie</t>
  </si>
  <si>
    <t>Jacobsen, Julia</t>
  </si>
  <si>
    <t>Jacobson, Martin</t>
  </si>
  <si>
    <t>Tractor School</t>
  </si>
  <si>
    <t>WWI arrival to US</t>
  </si>
  <si>
    <t>Arrives home</t>
  </si>
  <si>
    <t>Johnson, Ernest Child of</t>
  </si>
  <si>
    <t>Johnson, Ernest Dau of</t>
  </si>
  <si>
    <t>Johnson, Ernest</t>
  </si>
  <si>
    <t>Loses barn to tornado</t>
  </si>
  <si>
    <t>Johnson, Melvin</t>
  </si>
  <si>
    <t>Kampen, I A</t>
  </si>
  <si>
    <t>Kampen, Winifred</t>
  </si>
  <si>
    <t>Studying at Valley City</t>
  </si>
  <si>
    <t>Kamphuis, Wm</t>
  </si>
  <si>
    <t>Broken bones from Threshing Accident</t>
  </si>
  <si>
    <t>Kingsley, Etta</t>
  </si>
  <si>
    <t>Kingsley, F J</t>
  </si>
  <si>
    <t>Farm Sale plus</t>
  </si>
  <si>
    <t>Kingsley, Frank</t>
  </si>
  <si>
    <t>Kingsley, Frank J</t>
  </si>
  <si>
    <t>Mortgage Sale</t>
  </si>
  <si>
    <t>Kjelson, Adolph</t>
  </si>
  <si>
    <t>To Dairy by Convention by Governor</t>
  </si>
  <si>
    <t>Kjelson, C H</t>
  </si>
  <si>
    <t>WWI writes from</t>
  </si>
  <si>
    <t>WWI Sailing for America</t>
  </si>
  <si>
    <t>To Napoleon, ND</t>
  </si>
  <si>
    <t>WWI Transferred to France</t>
  </si>
  <si>
    <t>WWI Writes from</t>
  </si>
  <si>
    <t>Kjelson, Harold</t>
  </si>
  <si>
    <t>Serious condition in Fargo</t>
  </si>
  <si>
    <t xml:space="preserve">Kjelson, Lester </t>
  </si>
  <si>
    <t>Graduates High School</t>
  </si>
  <si>
    <t>High School at Napoleon, ND</t>
  </si>
  <si>
    <t>Kjelson, Myra</t>
  </si>
  <si>
    <t>Gift to brother a phonograph</t>
  </si>
  <si>
    <t>Kjelson, Oscar</t>
  </si>
  <si>
    <t>Gives crabapples</t>
  </si>
  <si>
    <t>Kladis, Sam</t>
  </si>
  <si>
    <t>Singer and adept musician</t>
  </si>
  <si>
    <t>Knutson, K A</t>
  </si>
  <si>
    <t>Injured in Auto Accident</t>
  </si>
  <si>
    <t>Kolpin, George</t>
  </si>
  <si>
    <t>Lost 15 calves</t>
  </si>
  <si>
    <t>Larson, Jens</t>
  </si>
  <si>
    <t>Blood poisoning</t>
  </si>
  <si>
    <t>Larson, Leonard son of JP</t>
  </si>
  <si>
    <t>Broken Arm</t>
  </si>
  <si>
    <t>Story not correct</t>
  </si>
  <si>
    <t>Nose broken</t>
  </si>
  <si>
    <t>Leininger, J W</t>
  </si>
  <si>
    <t>Barn and all burns</t>
  </si>
  <si>
    <t>Lewis, Dr. T H</t>
  </si>
  <si>
    <t>Contracts for winter driving</t>
  </si>
  <si>
    <t>Leaves for Fargo</t>
  </si>
  <si>
    <t>Lewis, Dr.</t>
  </si>
  <si>
    <t>To Chicago for school</t>
  </si>
  <si>
    <t xml:space="preserve">Lien, Carl and Oscar </t>
  </si>
  <si>
    <t>To Ag College</t>
  </si>
  <si>
    <t>Lien, Carl O</t>
  </si>
  <si>
    <t>Arrives from Blackduck</t>
  </si>
  <si>
    <t>To McHenry Mill to manage</t>
  </si>
  <si>
    <t xml:space="preserve">Lien, Carl </t>
  </si>
  <si>
    <t>Returns to Sutton</t>
  </si>
  <si>
    <t>Lien, Carl</t>
  </si>
  <si>
    <t>Lien, Carl W</t>
  </si>
  <si>
    <t>Lien, Esther</t>
  </si>
  <si>
    <t>Lien, Oscar</t>
  </si>
  <si>
    <t>Lien, Paul</t>
  </si>
  <si>
    <t>Lund, Andrew</t>
  </si>
  <si>
    <t>WWI Comes to town</t>
  </si>
  <si>
    <t>Lyle, Johnny</t>
  </si>
  <si>
    <t>Lyle, Mr and Mrs Peter</t>
  </si>
  <si>
    <t>Depart for Chicago</t>
  </si>
  <si>
    <t>Lyle, Peter</t>
  </si>
  <si>
    <t>Permanent in Elmhurst, IL</t>
  </si>
  <si>
    <t>To stop farming</t>
  </si>
  <si>
    <t>WWI Letter from</t>
  </si>
  <si>
    <t>Marrs, Vera</t>
  </si>
  <si>
    <t>Tonsilitis</t>
  </si>
  <si>
    <t>Detained by tonsilitis'</t>
  </si>
  <si>
    <t>Mayer, Iva</t>
  </si>
  <si>
    <t>Wins Costume contest</t>
  </si>
  <si>
    <t>McDermott, Avelyn</t>
  </si>
  <si>
    <t>Graduates ND Ag College</t>
  </si>
  <si>
    <t>McDonald, Charles</t>
  </si>
  <si>
    <t>Correction to Fargo</t>
  </si>
  <si>
    <t>McDonald, Charles F</t>
  </si>
  <si>
    <t>Removes to Lisbon</t>
  </si>
  <si>
    <t>Melgard, A J</t>
  </si>
  <si>
    <t>Buys 300 trees for Sutton</t>
  </si>
  <si>
    <t>Furniture and hand burnt in car</t>
  </si>
  <si>
    <t>WWI Home now</t>
  </si>
  <si>
    <t>Melgard, Howard</t>
  </si>
  <si>
    <t>Tonsils removed</t>
  </si>
  <si>
    <t>Miklethun, Hulda</t>
  </si>
  <si>
    <t>Serious accident</t>
  </si>
  <si>
    <t>Milinder, Mrs. Roy</t>
  </si>
  <si>
    <t>Miller, Hilding</t>
  </si>
  <si>
    <t>Miller, Adolf</t>
  </si>
  <si>
    <t>Hits buggy with car</t>
  </si>
  <si>
    <t>Buys back meat shop</t>
  </si>
  <si>
    <t>Charged and taken to Valley City</t>
  </si>
  <si>
    <t>Tipping Ford</t>
  </si>
  <si>
    <t>Miller, W F</t>
  </si>
  <si>
    <t>WWI Arrives from Denver Sanitarium</t>
  </si>
  <si>
    <t>Minnekota Coal</t>
  </si>
  <si>
    <t>Sheds burn</t>
  </si>
  <si>
    <t>Moffatt, J A</t>
  </si>
  <si>
    <t>Nelson, Anton</t>
  </si>
  <si>
    <t>Crank damages ear</t>
  </si>
  <si>
    <t>Operation for sliver</t>
  </si>
  <si>
    <t>Nelson, Frank</t>
  </si>
  <si>
    <t>Nicoll, C W</t>
  </si>
  <si>
    <t>Injures hand</t>
  </si>
  <si>
    <t>Olson, Agda</t>
  </si>
  <si>
    <t>Teacher to Rogers</t>
  </si>
  <si>
    <t>Olson, Emma</t>
  </si>
  <si>
    <t>Olson, Frank</t>
  </si>
  <si>
    <t xml:space="preserve">Discharged soon home </t>
  </si>
  <si>
    <t>Palm, Arthur</t>
  </si>
  <si>
    <t>Lost finger</t>
  </si>
  <si>
    <t>Palm, Doris</t>
  </si>
  <si>
    <t>Broken Leg from RR tie</t>
  </si>
  <si>
    <t>Palmer, Wm dau of</t>
  </si>
  <si>
    <t>Peters, John</t>
  </si>
  <si>
    <t>Birthday surprise</t>
  </si>
  <si>
    <t>Thrown 40 feet</t>
  </si>
  <si>
    <t>Peterson, Frank</t>
  </si>
  <si>
    <t>Rheumatism</t>
  </si>
  <si>
    <t>Peterson, John</t>
  </si>
  <si>
    <t>Peterson, Joseph</t>
  </si>
  <si>
    <t>Peterson, Syver</t>
  </si>
  <si>
    <t>Back in ND</t>
  </si>
  <si>
    <t>to Elswick, Saskatchewan</t>
  </si>
  <si>
    <t>To Fairmead, California</t>
  </si>
  <si>
    <t>Pettinger, Gene Son of</t>
  </si>
  <si>
    <t>Falls from rack</t>
  </si>
  <si>
    <t>Posey, Warren</t>
  </si>
  <si>
    <t>Et al return from Montana</t>
  </si>
  <si>
    <t>Sells all</t>
  </si>
  <si>
    <t>Retzlaff Elevator</t>
  </si>
  <si>
    <t>Burns Again</t>
  </si>
  <si>
    <t>Burns</t>
  </si>
  <si>
    <t>Retzlaff, A H</t>
  </si>
  <si>
    <t>Opens new elevator</t>
  </si>
  <si>
    <t>To Doctor Grace City</t>
  </si>
  <si>
    <t>To Fargo to ride in plane</t>
  </si>
  <si>
    <t>To Rebuild Elevator</t>
  </si>
  <si>
    <t>Rhodes, Alonzo</t>
  </si>
  <si>
    <t>Wing Walker jumps</t>
  </si>
  <si>
    <t>Rhodes, Ed and Thelma</t>
  </si>
  <si>
    <t>Return from Honeymoon</t>
  </si>
  <si>
    <t>Shop burns</t>
  </si>
  <si>
    <t>Takes longest plane ride</t>
  </si>
  <si>
    <t>Rhodes, O E</t>
  </si>
  <si>
    <t>Home from FL; No plane</t>
  </si>
  <si>
    <t>Rhodes, Orion</t>
  </si>
  <si>
    <t>Building race car</t>
  </si>
  <si>
    <t>Expands home to rent out</t>
  </si>
  <si>
    <t>Makes gaudy windmill</t>
  </si>
  <si>
    <t>Moves his home to garage</t>
  </si>
  <si>
    <t>To FL to buy plane and train</t>
  </si>
  <si>
    <t>Richardson, Harry G</t>
  </si>
  <si>
    <t>Runyon, C L</t>
  </si>
  <si>
    <t>Eye improving</t>
  </si>
  <si>
    <t>Russell, H L Child of</t>
  </si>
  <si>
    <t>Drinks Lysol</t>
  </si>
  <si>
    <t xml:space="preserve">Russell, H L </t>
  </si>
  <si>
    <t>Rides again</t>
  </si>
  <si>
    <t>Give ND back</t>
  </si>
  <si>
    <t>Grows 5 acres wheat</t>
  </si>
  <si>
    <t>To Glenfield</t>
  </si>
  <si>
    <t>Russell, Mrs. Lawrence</t>
  </si>
  <si>
    <t>To Fargo operation</t>
  </si>
  <si>
    <t>Russell, 'Shorty'</t>
  </si>
  <si>
    <t>Recollections</t>
  </si>
  <si>
    <t>Selden, Ole</t>
  </si>
  <si>
    <t>Breaks ankle</t>
  </si>
  <si>
    <t>Sentinel Courier</t>
  </si>
  <si>
    <t>Purchased</t>
  </si>
  <si>
    <t>Simensen, A R</t>
  </si>
  <si>
    <t>Nervous breakdown</t>
  </si>
  <si>
    <t>Simensen, Hans</t>
  </si>
  <si>
    <t>Brother Syver visits aft 27 yrs.</t>
  </si>
  <si>
    <t>Simensen, Victor</t>
  </si>
  <si>
    <t>Shadow Social Auctioneer</t>
  </si>
  <si>
    <t>Simensen, Art</t>
  </si>
  <si>
    <t>Simensen, Arthur</t>
  </si>
  <si>
    <t>Simensen, Glenn</t>
  </si>
  <si>
    <t>Seeks brother S H in MN</t>
  </si>
  <si>
    <t>Simenson, Hans</t>
  </si>
  <si>
    <t>Brain surgery</t>
  </si>
  <si>
    <t>Returns better but weak</t>
  </si>
  <si>
    <t>Simenson, Ingebtit</t>
  </si>
  <si>
    <t>Carbon Monoxide</t>
  </si>
  <si>
    <t xml:space="preserve">Simenson, Ole </t>
  </si>
  <si>
    <t>Ill since spring to Fargo</t>
  </si>
  <si>
    <t>Very low in Fargo</t>
  </si>
  <si>
    <t>Simensen, Syver</t>
  </si>
  <si>
    <t>Visits Hans after 27 years</t>
  </si>
  <si>
    <t>Simenson, Victor</t>
  </si>
  <si>
    <t>WWI Lands in America</t>
  </si>
  <si>
    <t>WWI Letter published</t>
  </si>
  <si>
    <t>Simenson, Wallace</t>
  </si>
  <si>
    <t>Smith, C W</t>
  </si>
  <si>
    <t>Solberg, Carl</t>
  </si>
  <si>
    <t>From Cooperstown to thresh</t>
  </si>
  <si>
    <t>Soli, Alfred</t>
  </si>
  <si>
    <t>Arrives to snow</t>
  </si>
  <si>
    <t>Soli, Hjelmer</t>
  </si>
  <si>
    <t>Kicked in jaw</t>
  </si>
  <si>
    <t>Sommerville, Mona</t>
  </si>
  <si>
    <t>Home from Valley City</t>
  </si>
  <si>
    <t>Stafney, Olaf H</t>
  </si>
  <si>
    <t>To Leave Sutton</t>
  </si>
  <si>
    <t>Stafney, Olof</t>
  </si>
  <si>
    <t>Loss of bulldog</t>
  </si>
  <si>
    <t>Starr, John</t>
  </si>
  <si>
    <t>Loses valuable cow</t>
  </si>
  <si>
    <t>Starr, Robert</t>
  </si>
  <si>
    <t>Falls on Stairs</t>
  </si>
  <si>
    <t>Starr, William</t>
  </si>
  <si>
    <t>Severe accident with ice</t>
  </si>
  <si>
    <t xml:space="preserve">Starr, Willie </t>
  </si>
  <si>
    <t>Nail in foot</t>
  </si>
  <si>
    <t>Steig, Gus (Hoff cousin)</t>
  </si>
  <si>
    <t>Selling watermelons</t>
  </si>
  <si>
    <t>Rebekah lodge instituted</t>
  </si>
  <si>
    <t>Community Minstrel given</t>
  </si>
  <si>
    <t>Sutton Mercantile</t>
  </si>
  <si>
    <t>Sutton School</t>
  </si>
  <si>
    <t>Hires and Assigns all roles by name</t>
  </si>
  <si>
    <t>Teachers and Drivers named</t>
  </si>
  <si>
    <t>Sutton, John E</t>
  </si>
  <si>
    <t>Home struck by lightning</t>
  </si>
  <si>
    <t>Sverre, Rice</t>
  </si>
  <si>
    <t>Swanson, S C</t>
  </si>
  <si>
    <t>Swenson, S C</t>
  </si>
  <si>
    <t>Injured by manure spreader</t>
  </si>
  <si>
    <t>Syverson, Loren and wife</t>
  </si>
  <si>
    <t>Depart for Wisconsin</t>
  </si>
  <si>
    <t>Taylor, H S</t>
  </si>
  <si>
    <t>Broken arm from crank</t>
  </si>
  <si>
    <t>Thrilling experience</t>
  </si>
  <si>
    <t>Thompson, Bernard</t>
  </si>
  <si>
    <t>Thompson, Mrs. Martin</t>
  </si>
  <si>
    <t>Farm Sale</t>
  </si>
  <si>
    <t>Thurlow, Frank</t>
  </si>
  <si>
    <t>Thurlow, Kenneth</t>
  </si>
  <si>
    <t>Takes a shot</t>
  </si>
  <si>
    <t>Thurlow, Wesley</t>
  </si>
  <si>
    <t>Chicken pox; Appendicitis</t>
  </si>
  <si>
    <t>Eye operation for emery</t>
  </si>
  <si>
    <t>Thyberg, John</t>
  </si>
  <si>
    <t>Urban, Bert</t>
  </si>
  <si>
    <t>Home from Business College</t>
  </si>
  <si>
    <t>Wagoner, Roy</t>
  </si>
  <si>
    <t>Pitch Fork in foot</t>
  </si>
  <si>
    <t>Sadder and Wiser Cow</t>
  </si>
  <si>
    <t>Weiler, Mrs. John</t>
  </si>
  <si>
    <t>Family to MN</t>
  </si>
  <si>
    <t>Weitenhagen, C F</t>
  </si>
  <si>
    <t>Wells, George</t>
  </si>
  <si>
    <t>Werner, William</t>
  </si>
  <si>
    <t>Westerhausen, Mrs. Mike</t>
  </si>
  <si>
    <t xml:space="preserve">Westerhousen, Wm son of </t>
  </si>
  <si>
    <t>Wickham, Kermit</t>
  </si>
  <si>
    <t>Kicked by colt</t>
  </si>
  <si>
    <t>Wickham, Maurice</t>
  </si>
  <si>
    <t>Wickham, S E</t>
  </si>
  <si>
    <t>Shocking stove</t>
  </si>
  <si>
    <t>Willey, Jess</t>
  </si>
  <si>
    <t>Injured in accident</t>
  </si>
  <si>
    <t>Willey, Margaret</t>
  </si>
  <si>
    <t>Willey, Odin</t>
  </si>
  <si>
    <t>Pinned by horse</t>
  </si>
  <si>
    <t>Williams, Manley</t>
  </si>
  <si>
    <t>Encounter on the Road</t>
  </si>
  <si>
    <t>To Fargo for another operation</t>
  </si>
  <si>
    <t>Williams, Ted wife of</t>
  </si>
  <si>
    <t>Wills, Vera</t>
  </si>
  <si>
    <t>Wilsie, J W</t>
  </si>
  <si>
    <t>Ankle injury</t>
  </si>
  <si>
    <t>WWI</t>
  </si>
  <si>
    <t>2nd quota leaves</t>
  </si>
  <si>
    <t>Certified Soldiers are 12</t>
  </si>
  <si>
    <t>Examination notices to 6</t>
  </si>
  <si>
    <t>Examination notices to 15</t>
  </si>
  <si>
    <t>First 5% in Camp</t>
  </si>
  <si>
    <t>Memorial Plaque arrives</t>
  </si>
  <si>
    <t>More men called</t>
  </si>
  <si>
    <t>Selected leave</t>
  </si>
  <si>
    <t>Bemis, Russel</t>
  </si>
  <si>
    <t>Soldiers Picnic</t>
  </si>
  <si>
    <t>Algeo, Albert</t>
  </si>
  <si>
    <t>Sowden, Jessie</t>
  </si>
  <si>
    <t>November 4, 1897</t>
  </si>
  <si>
    <t>HP</t>
  </si>
  <si>
    <t>Anderson, Robert</t>
  </si>
  <si>
    <t>Jensen, Christine</t>
  </si>
  <si>
    <t>December 17, 1896</t>
  </si>
  <si>
    <t>Bairey, Frank C</t>
  </si>
  <si>
    <t>Pratt, Mamie A</t>
  </si>
  <si>
    <t>March 22, 1895</t>
  </si>
  <si>
    <t>Baker, H H</t>
  </si>
  <si>
    <t>Johnson, Amanda</t>
  </si>
  <si>
    <t>Bayman, William B</t>
  </si>
  <si>
    <t>Splettstasser, Anna</t>
  </si>
  <si>
    <t>October 26, 1899</t>
  </si>
  <si>
    <t>Beckerjeck, J F</t>
  </si>
  <si>
    <t>Langer, Adeline</t>
  </si>
  <si>
    <t>June 14, 1895</t>
  </si>
  <si>
    <t>Berge, Ore</t>
  </si>
  <si>
    <t>Helgeland, Mary</t>
  </si>
  <si>
    <t>January 17, 1896</t>
  </si>
  <si>
    <t>Birkeland, Jerry</t>
  </si>
  <si>
    <t>Liliand, Miss</t>
  </si>
  <si>
    <t>October 25, 1895</t>
  </si>
  <si>
    <t>Black, George E</t>
  </si>
  <si>
    <t>Hogue, Mary Emeline</t>
  </si>
  <si>
    <t>February 1, 1895</t>
  </si>
  <si>
    <t>Brown, Row</t>
  </si>
  <si>
    <t>Atchison, Alice</t>
  </si>
  <si>
    <t>November 22, 1895</t>
  </si>
  <si>
    <t>Brown, Roy L</t>
  </si>
  <si>
    <t>Atchison, Alice D</t>
  </si>
  <si>
    <t>November 29, 1895</t>
  </si>
  <si>
    <t>Buckley, Loftus T</t>
  </si>
  <si>
    <t>Barnes, Jessie E</t>
  </si>
  <si>
    <t>November 8, 1895</t>
  </si>
  <si>
    <t>November 15, 1895</t>
  </si>
  <si>
    <t>Carpenter, Frank E</t>
  </si>
  <si>
    <t>Warner, Grace</t>
  </si>
  <si>
    <t>August 20, 1896</t>
  </si>
  <si>
    <t>Carpenter, Hugh M</t>
  </si>
  <si>
    <t>Williams, Daisy Ella</t>
  </si>
  <si>
    <t>Christianson, Christ</t>
  </si>
  <si>
    <t>Sandford, Christina</t>
  </si>
  <si>
    <t>Christinson, Henry</t>
  </si>
  <si>
    <t>Rasmunson, Marry</t>
  </si>
  <si>
    <t>Cole, George</t>
  </si>
  <si>
    <t>Cole, Mrs.</t>
  </si>
  <si>
    <t>10th Anniversary</t>
  </si>
  <si>
    <t>March 31, 1898</t>
  </si>
  <si>
    <t>Cook, Francis M</t>
  </si>
  <si>
    <t>May 3, 1895</t>
  </si>
  <si>
    <t>Curry, U E</t>
  </si>
  <si>
    <t>Thomson, Annie</t>
  </si>
  <si>
    <t>Darch, Allen</t>
  </si>
  <si>
    <t>Gallagher, Essie E</t>
  </si>
  <si>
    <t>May 28, 1896</t>
  </si>
  <si>
    <t>Dorrance, George</t>
  </si>
  <si>
    <t>Solomon, Mary</t>
  </si>
  <si>
    <t>August 13, 1896</t>
  </si>
  <si>
    <t>Dorrance, James T</t>
  </si>
  <si>
    <t>Lawrence, Jennie</t>
  </si>
  <si>
    <t>Doyle, Frank D</t>
  </si>
  <si>
    <t>Ferrell, Lottie M</t>
  </si>
  <si>
    <t>July 29, 1897</t>
  </si>
  <si>
    <t>Drew, J G</t>
  </si>
  <si>
    <t>Hicks, Lillie</t>
  </si>
  <si>
    <t>Enslin, Rev. Frank</t>
  </si>
  <si>
    <t>Sperry, Winford</t>
  </si>
  <si>
    <t>October 18, 1895</t>
  </si>
  <si>
    <t>Finder, Herman</t>
  </si>
  <si>
    <t>Thomson, Miss</t>
  </si>
  <si>
    <t>December 8, 1898</t>
  </si>
  <si>
    <t>Fuller, Fred H</t>
  </si>
  <si>
    <t>McGhan, Alice Irene</t>
  </si>
  <si>
    <t>Fulmer, Hudson H</t>
  </si>
  <si>
    <t>Algeo, Kittie E</t>
  </si>
  <si>
    <t>November 26, 1896</t>
  </si>
  <si>
    <t>Garrity, James</t>
  </si>
  <si>
    <t>Sitz, Huldah</t>
  </si>
  <si>
    <t>April 29, 1897</t>
  </si>
  <si>
    <t>Grant, Lee Miles</t>
  </si>
  <si>
    <t>Roney, Jennie Agnes</t>
  </si>
  <si>
    <t>Gray, B R</t>
  </si>
  <si>
    <t>Brimer, Anna M</t>
  </si>
  <si>
    <t>Halfheider, P</t>
  </si>
  <si>
    <t>Pewonkee, Kate</t>
  </si>
  <si>
    <t>Hanley, M B</t>
  </si>
  <si>
    <t>Beckerjeck, Mary</t>
  </si>
  <si>
    <t>May 6, 1897</t>
  </si>
  <si>
    <t>Harris, William Cooper</t>
  </si>
  <si>
    <t>Clough, Blanche Wallace</t>
  </si>
  <si>
    <t>Henson, Theadore</t>
  </si>
  <si>
    <t>Saxhang, Ella</t>
  </si>
  <si>
    <t>December 6, 1895</t>
  </si>
  <si>
    <t>Hughes, Edward</t>
  </si>
  <si>
    <t>Kempton, Maud</t>
  </si>
  <si>
    <t>Hunt, T S</t>
  </si>
  <si>
    <t>Pope, Mary Eva</t>
  </si>
  <si>
    <t>June 21, 1895</t>
  </si>
  <si>
    <t>Jefferson, Francis</t>
  </si>
  <si>
    <t>Murray, Margaret 'Pidge'</t>
  </si>
  <si>
    <t>September 13, 1895</t>
  </si>
  <si>
    <t>Joslyn, James K</t>
  </si>
  <si>
    <t>Gray, Gussie</t>
  </si>
  <si>
    <t>April 12, 1895</t>
  </si>
  <si>
    <t>King, Andrew</t>
  </si>
  <si>
    <t>Smith, Pearl</t>
  </si>
  <si>
    <t>June 30, 1898</t>
  </si>
  <si>
    <t>King, Andrew J</t>
  </si>
  <si>
    <t>Announcement</t>
  </si>
  <si>
    <t>July 14, 1898</t>
  </si>
  <si>
    <t>Kloster, Martin</t>
  </si>
  <si>
    <t>Lyon, Hattie</t>
  </si>
  <si>
    <t>Kosler, C W</t>
  </si>
  <si>
    <t>Davie, Florence Lu</t>
  </si>
  <si>
    <t>July 7, 1898</t>
  </si>
  <si>
    <t>Lang, Leo L</t>
  </si>
  <si>
    <t>King, Geneva</t>
  </si>
  <si>
    <t>January 21, 1897</t>
  </si>
  <si>
    <t>Leonard, James P</t>
  </si>
  <si>
    <t>Meader, Fannie E</t>
  </si>
  <si>
    <t>March 30, 1899</t>
  </si>
  <si>
    <t>Lockwood, George</t>
  </si>
  <si>
    <t>Danforth, Elizabeth E</t>
  </si>
  <si>
    <t>Long, Horace A</t>
  </si>
  <si>
    <t>Patterson, Ester M</t>
  </si>
  <si>
    <t>February 18, 1897</t>
  </si>
  <si>
    <t>Long, Joseph E</t>
  </si>
  <si>
    <t>Jenson, Belle</t>
  </si>
  <si>
    <t>Mann, Robert C</t>
  </si>
  <si>
    <t>Snell, Viola</t>
  </si>
  <si>
    <t>July 1, 1897</t>
  </si>
  <si>
    <t>Mayes, F E</t>
  </si>
  <si>
    <t>Beckerjeck, Thersa</t>
  </si>
  <si>
    <t>McClellan, Robert</t>
  </si>
  <si>
    <t>Saunders, Belle</t>
  </si>
  <si>
    <t>November 18, 1897</t>
  </si>
  <si>
    <t>McCoy, Everald C</t>
  </si>
  <si>
    <t>Neuman, Holdena</t>
  </si>
  <si>
    <t>November 10, 1898</t>
  </si>
  <si>
    <t>McCoy, Harry</t>
  </si>
  <si>
    <t>Baker, Ellwn</t>
  </si>
  <si>
    <t>March 4, 1897</t>
  </si>
  <si>
    <t>McCullough, John</t>
  </si>
  <si>
    <t>Livingstone, Rachel</t>
  </si>
  <si>
    <t>March 15, 1895</t>
  </si>
  <si>
    <t>McCullough, James</t>
  </si>
  <si>
    <t>Gillespie, Martha</t>
  </si>
  <si>
    <t>December 13, 1895</t>
  </si>
  <si>
    <t>McKay, D E</t>
  </si>
  <si>
    <t>Ide, Minnie</t>
  </si>
  <si>
    <t>December 28, 1899</t>
  </si>
  <si>
    <t>McLean, W J</t>
  </si>
  <si>
    <t>Peterson, Emma</t>
  </si>
  <si>
    <t>November 3, 1898</t>
  </si>
  <si>
    <t>Meader, Frank</t>
  </si>
  <si>
    <t>Peterson, Anna</t>
  </si>
  <si>
    <t>False report</t>
  </si>
  <si>
    <t>January 26, 1899</t>
  </si>
  <si>
    <t>January 19, 1899</t>
  </si>
  <si>
    <t>Mertz, Penrose D</t>
  </si>
  <si>
    <t>Ziegenfuss, Amenda E</t>
  </si>
  <si>
    <t>October 4, 1895</t>
  </si>
  <si>
    <t>Miller, Arthur</t>
  </si>
  <si>
    <t>Olson, Lena</t>
  </si>
  <si>
    <t>April 6, 1899</t>
  </si>
  <si>
    <t>Miller, Fletcher B</t>
  </si>
  <si>
    <t>Rice, Lillian R</t>
  </si>
  <si>
    <t>Moody, Henry Lee</t>
  </si>
  <si>
    <t>Pryor, Gertrude E</t>
  </si>
  <si>
    <t>June 23, 1898</t>
  </si>
  <si>
    <t>Moote, Arthur S</t>
  </si>
  <si>
    <t>Stay, Hanna</t>
  </si>
  <si>
    <t>June 7, 1895</t>
  </si>
  <si>
    <t>Moote, Mrs.</t>
  </si>
  <si>
    <t>February 16, 1894</t>
  </si>
  <si>
    <t>Nicholson, Auges</t>
  </si>
  <si>
    <t>Gilbertson, Lena</t>
  </si>
  <si>
    <t>October 14, 1897</t>
  </si>
  <si>
    <t>Olson, Swen A</t>
  </si>
  <si>
    <t>Hough, Lottie</t>
  </si>
  <si>
    <t>Orton, William</t>
  </si>
  <si>
    <t>Drakeley, Jessie</t>
  </si>
  <si>
    <t>March 13, 1896</t>
  </si>
  <si>
    <t>Oxton, Samuel</t>
  </si>
  <si>
    <t>Anderson, Mildred</t>
  </si>
  <si>
    <t>June 29, 1899</t>
  </si>
  <si>
    <t>Paulson, Fred</t>
  </si>
  <si>
    <t>Plank, Elizabeth</t>
  </si>
  <si>
    <t>Pray, Frank</t>
  </si>
  <si>
    <t>Fesh, Minnie</t>
  </si>
  <si>
    <t>July 16, 1896</t>
  </si>
  <si>
    <t>Reynolds, B C</t>
  </si>
  <si>
    <t>Gray, Eva</t>
  </si>
  <si>
    <t>August 23, 1895</t>
  </si>
  <si>
    <t>Ross, T C</t>
  </si>
  <si>
    <t>McCall, M E</t>
  </si>
  <si>
    <t>March 27, 1896</t>
  </si>
  <si>
    <t>Saunders, John S</t>
  </si>
  <si>
    <t>Duvall, Lulu A</t>
  </si>
  <si>
    <t>April 28, 1898</t>
  </si>
  <si>
    <t>Shippy, Atty.</t>
  </si>
  <si>
    <t>Murray, Elis</t>
  </si>
  <si>
    <t>December 20, 1895</t>
  </si>
  <si>
    <t>Sinclair, Andrew</t>
  </si>
  <si>
    <t>Haskell, Florence</t>
  </si>
  <si>
    <t>Slingsby, George</t>
  </si>
  <si>
    <t>Slingsbly, Mrs.</t>
  </si>
  <si>
    <t xml:space="preserve">Standley, I W </t>
  </si>
  <si>
    <t>Sigbis, Ada M</t>
  </si>
  <si>
    <t>April 15, 1897</t>
  </si>
  <si>
    <t>Stanley, H G</t>
  </si>
  <si>
    <t>November 19, 1896</t>
  </si>
  <si>
    <t>Stephenson, Dr.</t>
  </si>
  <si>
    <t>Marsh, Ida</t>
  </si>
  <si>
    <t>May 25, 1899</t>
  </si>
  <si>
    <t>Stevening, G K</t>
  </si>
  <si>
    <t>Peterson, Gunda</t>
  </si>
  <si>
    <t>Stevens, Earl H</t>
  </si>
  <si>
    <t>McMann, Margaret</t>
  </si>
  <si>
    <t>February 23, 1899</t>
  </si>
  <si>
    <t>Stine, John</t>
  </si>
  <si>
    <t>Torgerson, Christian</t>
  </si>
  <si>
    <t>Stringer, William</t>
  </si>
  <si>
    <t>April 13, 1894</t>
  </si>
  <si>
    <t>Wampach, Nick</t>
  </si>
  <si>
    <t>Crumb, Mary</t>
  </si>
  <si>
    <t>Ward, A T</t>
  </si>
  <si>
    <t>Nesheim, Matie</t>
  </si>
  <si>
    <t>Warner, Joseph B</t>
  </si>
  <si>
    <t>Ellsbury, Lucretia</t>
  </si>
  <si>
    <t>March 18, 1897</t>
  </si>
  <si>
    <t>Wasem, B E</t>
  </si>
  <si>
    <t>Stranger, Cora</t>
  </si>
  <si>
    <t>June 28, 1895</t>
  </si>
  <si>
    <t>Wasem, H H</t>
  </si>
  <si>
    <t>Beebe, Bertha</t>
  </si>
  <si>
    <t>Whisnand, Augustus C W</t>
  </si>
  <si>
    <t>Wilcox, Minnie May</t>
  </si>
  <si>
    <t>December 10, 1896</t>
  </si>
  <si>
    <t>Whisnand, James E</t>
  </si>
  <si>
    <t>Ragen, Katie</t>
  </si>
  <si>
    <t>White, Samuel C</t>
  </si>
  <si>
    <t>Phillips, Bertha Mae</t>
  </si>
  <si>
    <t>December 9, 1897</t>
  </si>
  <si>
    <t>Wilson, Idella</t>
  </si>
  <si>
    <t>Wilson, Robert</t>
  </si>
  <si>
    <t>Kilgour, Heneretta</t>
  </si>
  <si>
    <t>Wood, L N</t>
  </si>
  <si>
    <t>VanDusen, Nettie</t>
  </si>
  <si>
    <t>August 3, 1899</t>
  </si>
  <si>
    <t>Aasved, Elsie</t>
  </si>
  <si>
    <t>July 26, 1895</t>
  </si>
  <si>
    <t>Aldrich, Clarence</t>
  </si>
  <si>
    <t>November 17, 1898</t>
  </si>
  <si>
    <t>Anderson, Andrew</t>
  </si>
  <si>
    <t>January 5, 1894</t>
  </si>
  <si>
    <t>Baker, Georgia</t>
  </si>
  <si>
    <t>Baldwin, Walter E</t>
  </si>
  <si>
    <t>Barnett, Anna Caroline</t>
  </si>
  <si>
    <t>September 15, 1898</t>
  </si>
  <si>
    <t>Remains to IN</t>
  </si>
  <si>
    <t>Bentley, Mrs. June</t>
  </si>
  <si>
    <t>Bergemann, Mrs. Mother of Ms. McMahon</t>
  </si>
  <si>
    <t>June 8, 1899</t>
  </si>
  <si>
    <t>Berry, Mrs. Frank</t>
  </si>
  <si>
    <t>Pratt</t>
  </si>
  <si>
    <t>Bird, Infant</t>
  </si>
  <si>
    <t>August 25, 1898</t>
  </si>
  <si>
    <t>Bistline, William</t>
  </si>
  <si>
    <t>April 19, 1896</t>
  </si>
  <si>
    <t>Borden, Daniel B</t>
  </si>
  <si>
    <t>September 28, 1899</t>
  </si>
  <si>
    <t>Borden, Infant son of David</t>
  </si>
  <si>
    <t>June 25, 1896</t>
  </si>
  <si>
    <t>Bottman, Ole</t>
  </si>
  <si>
    <t>Brovick, Edie</t>
  </si>
  <si>
    <t>Brown, John G</t>
  </si>
  <si>
    <t>January 27, 1898</t>
  </si>
  <si>
    <t>Burich, Monson</t>
  </si>
  <si>
    <t>Burt, Frances Sis of Mrs. J A White</t>
  </si>
  <si>
    <t>March 11, 1897</t>
  </si>
  <si>
    <t>Bye, Lewis</t>
  </si>
  <si>
    <t>July 5, 1895</t>
  </si>
  <si>
    <t>Carpenter, Mother of H D</t>
  </si>
  <si>
    <t>Cummings, Joe</t>
  </si>
  <si>
    <t>March 29, 1895</t>
  </si>
  <si>
    <t>Cummings, Joseph</t>
  </si>
  <si>
    <t>Dodd, Mrs. Thomas</t>
  </si>
  <si>
    <t>March 9, 1894</t>
  </si>
  <si>
    <t>March 16, 1894</t>
  </si>
  <si>
    <t>Dodds, Edward Sr.</t>
  </si>
  <si>
    <t>January 12, 1899</t>
  </si>
  <si>
    <t>Doyle, James</t>
  </si>
  <si>
    <t>December 1, 1898</t>
  </si>
  <si>
    <t>Drummond, Amy J</t>
  </si>
  <si>
    <t>Bowell</t>
  </si>
  <si>
    <t>Elliott, Edna</t>
  </si>
  <si>
    <t>Erb, Frank</t>
  </si>
  <si>
    <t>September 27, 1895</t>
  </si>
  <si>
    <t>Farris, Dau of W H</t>
  </si>
  <si>
    <t>June 1, 1899</t>
  </si>
  <si>
    <t>Farris, Infant of W H</t>
  </si>
  <si>
    <t>April 27, 1899</t>
  </si>
  <si>
    <t>Foster, Dewey</t>
  </si>
  <si>
    <t>March 16, 1899</t>
  </si>
  <si>
    <t>Fullmer, Infant of sis of L J</t>
  </si>
  <si>
    <t>January 26, 1894</t>
  </si>
  <si>
    <t>Furlong, Infant of Sherman</t>
  </si>
  <si>
    <t>July 30, 1896</t>
  </si>
  <si>
    <t>Furlong, Mrs. R L</t>
  </si>
  <si>
    <t>Furlong, Mrs. Sherman</t>
  </si>
  <si>
    <t>Gilbertson, Fannie</t>
  </si>
  <si>
    <t>October 28, 1897</t>
  </si>
  <si>
    <t>Gilmore, Lela</t>
  </si>
  <si>
    <t>Johnson</t>
  </si>
  <si>
    <t>October 20, 1898</t>
  </si>
  <si>
    <t>Green, Meryl Kirby</t>
  </si>
  <si>
    <t>Green, Mrs. Julian Morgan</t>
  </si>
  <si>
    <t>Harmerson, Mrs. George W</t>
  </si>
  <si>
    <t>August 6, 1896</t>
  </si>
  <si>
    <t>Harmeson, Emilia A</t>
  </si>
  <si>
    <t>Heckman, Infant of W M</t>
  </si>
  <si>
    <t>September 9, 1897</t>
  </si>
  <si>
    <t>Holje, Martin</t>
  </si>
  <si>
    <t>Hunter, Isabelle</t>
  </si>
  <si>
    <t>Ide, Ervin LaRoy</t>
  </si>
  <si>
    <t>January 10, 1896</t>
  </si>
  <si>
    <t>Masters, Infant of J T</t>
  </si>
  <si>
    <t>Dennis, Infant of W H</t>
  </si>
  <si>
    <t>Jenson, Anton</t>
  </si>
  <si>
    <t>September 1, 1898</t>
  </si>
  <si>
    <t>Jinks, Walter</t>
  </si>
  <si>
    <t>Johnson, Louis</t>
  </si>
  <si>
    <t>Kejus, Martin</t>
  </si>
  <si>
    <t>King, Son of Luor</t>
  </si>
  <si>
    <t>Kiovstad, J A</t>
  </si>
  <si>
    <t>Klimschmidt, Charles</t>
  </si>
  <si>
    <t>November 11, 1897</t>
  </si>
  <si>
    <t>Klovstad, A S</t>
  </si>
  <si>
    <t>Kolberg, Anton S</t>
  </si>
  <si>
    <t>Lang, M Geneva</t>
  </si>
  <si>
    <t>King</t>
  </si>
  <si>
    <t>Luce, Benjamin C</t>
  </si>
  <si>
    <t>October 6, 1898</t>
  </si>
  <si>
    <t>Macoy, Philo</t>
  </si>
  <si>
    <t>August 12, 1897</t>
  </si>
  <si>
    <t>August 19, 1897</t>
  </si>
  <si>
    <t>McCollom, Mrs. J H</t>
  </si>
  <si>
    <t>McCoy, Infant of Harry</t>
  </si>
  <si>
    <t>McMahon, Mary Flavilla</t>
  </si>
  <si>
    <t>Morehouse</t>
  </si>
  <si>
    <t>December 21, 1899</t>
  </si>
  <si>
    <t>McMahon, Mrs. W F Father of</t>
  </si>
  <si>
    <t>McPherson, Annie</t>
  </si>
  <si>
    <t>January 27, 1897</t>
  </si>
  <si>
    <t>Montellus, Mrs. Clara</t>
  </si>
  <si>
    <t>Plank</t>
  </si>
  <si>
    <t>October 11, 1895</t>
  </si>
  <si>
    <t>Moores, Mrs. C S</t>
  </si>
  <si>
    <t>May 11, 1899</t>
  </si>
  <si>
    <t>Morris, Infant of Robert</t>
  </si>
  <si>
    <t>Mutz, Peter</t>
  </si>
  <si>
    <t>July 28, 1898</t>
  </si>
  <si>
    <t>Nelson, Carl</t>
  </si>
  <si>
    <t>Nelson, Mrs. S H</t>
  </si>
  <si>
    <t>April 10, 1896</t>
  </si>
  <si>
    <t>Newell, Clara Edith</t>
  </si>
  <si>
    <t>April 21, 1898</t>
  </si>
  <si>
    <t>Newell, Dubois</t>
  </si>
  <si>
    <t>Precarious</t>
  </si>
  <si>
    <t>May 31, 1895</t>
  </si>
  <si>
    <t>Newman, Lesa Mable</t>
  </si>
  <si>
    <t>Olson, 2 children of Nels</t>
  </si>
  <si>
    <t>Olson, Olans</t>
  </si>
  <si>
    <t>Oxenrider, John</t>
  </si>
  <si>
    <t>Palfrey, Charles S</t>
  </si>
  <si>
    <t>October 27, 1898</t>
  </si>
  <si>
    <t>Parks, Male infant of J</t>
  </si>
  <si>
    <t>Patterson, Myrtle</t>
  </si>
  <si>
    <t>Peterson, Alex</t>
  </si>
  <si>
    <t>January 14, 1897</t>
  </si>
  <si>
    <t>Phillip, Ruth</t>
  </si>
  <si>
    <t>December 15, 1898</t>
  </si>
  <si>
    <t>Memoriam</t>
  </si>
  <si>
    <t>Pratt, Howard</t>
  </si>
  <si>
    <t>Regan, Mrs.</t>
  </si>
  <si>
    <t>Whisnand</t>
  </si>
  <si>
    <t>April 26, 1895</t>
  </si>
  <si>
    <t>Rubish, Frederick Henry</t>
  </si>
  <si>
    <t>January 24, 1896</t>
  </si>
  <si>
    <t>Ruddy, John</t>
  </si>
  <si>
    <t>Rugg, Amos U</t>
  </si>
  <si>
    <t>Sharp, Ivy</t>
  </si>
  <si>
    <t>Shue, Mrs. Of Page</t>
  </si>
  <si>
    <t>Shure, Henry</t>
  </si>
  <si>
    <t>Slocum, Mrs. F D</t>
  </si>
  <si>
    <t>Smith, Harry son of J A</t>
  </si>
  <si>
    <t>Smith, Mrs. Lena</t>
  </si>
  <si>
    <t>Smith, O P</t>
  </si>
  <si>
    <t>April 20, 1899</t>
  </si>
  <si>
    <t>Steele, E H</t>
  </si>
  <si>
    <t>Stewart, Jane</t>
  </si>
  <si>
    <t>March 23, 1899</t>
  </si>
  <si>
    <t>Stewart, Katherine Jane Livingstone</t>
  </si>
  <si>
    <t>July 2, 1896</t>
  </si>
  <si>
    <t>Stewart, Marguart</t>
  </si>
  <si>
    <t>Strom, Andrew</t>
  </si>
  <si>
    <t>March 3, 1898</t>
  </si>
  <si>
    <t>Thede, William</t>
  </si>
  <si>
    <t>Vadnie, Ned</t>
  </si>
  <si>
    <t>May 13, 1897</t>
  </si>
  <si>
    <t>VanDusen, William</t>
  </si>
  <si>
    <t>Verbeck, C W - Part 1</t>
  </si>
  <si>
    <t>Verbeck, C W - Part 2</t>
  </si>
  <si>
    <t>Vosburg, Clarance</t>
  </si>
  <si>
    <t>August 9, 1895</t>
  </si>
  <si>
    <t>Wade, Hamilton</t>
  </si>
  <si>
    <t>Walker, George M</t>
  </si>
  <si>
    <t>Webster, Miss Aunt of Mrs. George Cole</t>
  </si>
  <si>
    <t>June 15, 1899</t>
  </si>
  <si>
    <t>Westcott, Moses A</t>
  </si>
  <si>
    <t>White, J R Father of Mrs. McLaughlin</t>
  </si>
  <si>
    <t>Williams, Charles</t>
  </si>
  <si>
    <t>January 4, 1895</t>
  </si>
  <si>
    <t>Williams, Infant of  H A</t>
  </si>
  <si>
    <t>Williams, Robbie</t>
  </si>
  <si>
    <t>Young, Dr.</t>
  </si>
  <si>
    <t>January 3, 1896</t>
  </si>
  <si>
    <t>ABG Club of Galesburg</t>
  </si>
  <si>
    <t>Organized w officers</t>
  </si>
  <si>
    <t>Allen, Joe</t>
  </si>
  <si>
    <t>Damages Blacksmith's teeth</t>
  </si>
  <si>
    <t>July 23, 1896</t>
  </si>
  <si>
    <t>Aneta</t>
  </si>
  <si>
    <t>Booming</t>
  </si>
  <si>
    <t>August 27, 1896</t>
  </si>
  <si>
    <t>Panorama begun</t>
  </si>
  <si>
    <t>Aneta RR Extension</t>
  </si>
  <si>
    <t>1st free train part 1</t>
  </si>
  <si>
    <t>November 5, 1896</t>
  </si>
  <si>
    <t>1st free train part 2</t>
  </si>
  <si>
    <t>1st Wreck</t>
  </si>
  <si>
    <t>October 29, 1896</t>
  </si>
  <si>
    <t>Grading almost finished</t>
  </si>
  <si>
    <t>October 15, 1896</t>
  </si>
  <si>
    <t>More men more timbers</t>
  </si>
  <si>
    <t>Rails begin</t>
  </si>
  <si>
    <t>October 8, 1896</t>
  </si>
  <si>
    <t>Report and correction</t>
  </si>
  <si>
    <t>Services begin</t>
  </si>
  <si>
    <t>To Begin</t>
  </si>
  <si>
    <t>Baker, A R</t>
  </si>
  <si>
    <t>Burned out</t>
  </si>
  <si>
    <t>Bogardus, Clark</t>
  </si>
  <si>
    <t>Shot by accident</t>
  </si>
  <si>
    <t>Bolin, Jess</t>
  </si>
  <si>
    <t>Accidently shoots another</t>
  </si>
  <si>
    <t>Borgardus, Clark</t>
  </si>
  <si>
    <t>Broadlawn School 2</t>
  </si>
  <si>
    <t>Notes</t>
  </si>
  <si>
    <t>June 9, 1898</t>
  </si>
  <si>
    <t>Broadlawn School</t>
  </si>
  <si>
    <t>February 24, 1898</t>
  </si>
  <si>
    <t>January 6, 1898</t>
  </si>
  <si>
    <t>Brockman, Edward</t>
  </si>
  <si>
    <t>Adjudged insane</t>
  </si>
  <si>
    <t>Brotherhood of American Yeoman</t>
  </si>
  <si>
    <t>BAY' is formed</t>
  </si>
  <si>
    <t>Burling, J P</t>
  </si>
  <si>
    <t>Attacked by horse</t>
  </si>
  <si>
    <t>Burling, Jack</t>
  </si>
  <si>
    <t>Fire in barn and more</t>
  </si>
  <si>
    <t>May 19, 1898</t>
  </si>
  <si>
    <t>Carpenter, Mrs. F D</t>
  </si>
  <si>
    <t>80th Birthday party</t>
  </si>
  <si>
    <t>June 17, 1897</t>
  </si>
  <si>
    <t>Colgate Election</t>
  </si>
  <si>
    <t>Results</t>
  </si>
  <si>
    <t>Colgate Twp. Election</t>
  </si>
  <si>
    <t xml:space="preserve">Connor, C W </t>
  </si>
  <si>
    <t>Horses burned by wagon</t>
  </si>
  <si>
    <t>October 21, 1897</t>
  </si>
  <si>
    <t>Cooperstown</t>
  </si>
  <si>
    <t>NW elevator burns</t>
  </si>
  <si>
    <t>Post Office robbed</t>
  </si>
  <si>
    <t>January 31, 1896</t>
  </si>
  <si>
    <t>Two newspapers</t>
  </si>
  <si>
    <t>Crop Report</t>
  </si>
  <si>
    <t>June 10, 1897</t>
  </si>
  <si>
    <t>Curry, S D and son</t>
  </si>
  <si>
    <t>Bitter Experience</t>
  </si>
  <si>
    <t>February 25, 1897</t>
  </si>
  <si>
    <t>Curry, Theodore</t>
  </si>
  <si>
    <t>Threshing accident</t>
  </si>
  <si>
    <t>October 22, 1896</t>
  </si>
  <si>
    <t>Curtis, Frank</t>
  </si>
  <si>
    <t>Struck by train</t>
  </si>
  <si>
    <t>Davie, C E</t>
  </si>
  <si>
    <t>70 tons of hay burned</t>
  </si>
  <si>
    <t>September 22, 1898</t>
  </si>
  <si>
    <t>Davie, Ed</t>
  </si>
  <si>
    <t>Quarter section burned</t>
  </si>
  <si>
    <t>Day, L C</t>
  </si>
  <si>
    <t>Barn terpsichoreas feat pt 1</t>
  </si>
  <si>
    <t>Barn terpsichoreas feat pt 2</t>
  </si>
  <si>
    <t>Dodd, Edward</t>
  </si>
  <si>
    <t>Hit rock with plow</t>
  </si>
  <si>
    <t>June 18, 1896</t>
  </si>
  <si>
    <t>To Jamestown</t>
  </si>
  <si>
    <t>March 2, 1894</t>
  </si>
  <si>
    <t>Election Results</t>
  </si>
  <si>
    <t>Erb, Jake</t>
  </si>
  <si>
    <t>Loses all in fire</t>
  </si>
  <si>
    <t>Finley</t>
  </si>
  <si>
    <t>Business Report</t>
  </si>
  <si>
    <t>September 2, 1897</t>
  </si>
  <si>
    <t>Finney, Burd</t>
  </si>
  <si>
    <t>Accident with horse</t>
  </si>
  <si>
    <t>July 12, 1895</t>
  </si>
  <si>
    <t>Flood Reports</t>
  </si>
  <si>
    <t>From all around</t>
  </si>
  <si>
    <t>April 8, 1897</t>
  </si>
  <si>
    <t>Fosegard, Swen</t>
  </si>
  <si>
    <t>November 1, 1895</t>
  </si>
  <si>
    <t>Fuller Boys</t>
  </si>
  <si>
    <t>Cut hole in barn roof</t>
  </si>
  <si>
    <t>Fuller, S C</t>
  </si>
  <si>
    <t>Buggy flips over</t>
  </si>
  <si>
    <t>Fuller's Lake</t>
  </si>
  <si>
    <t>Plan to drain</t>
  </si>
  <si>
    <t>April 7, 1898</t>
  </si>
  <si>
    <t>Fulmer, Hud</t>
  </si>
  <si>
    <t>Horse and barbed wire</t>
  </si>
  <si>
    <t>Gilbert and Finley</t>
  </si>
  <si>
    <t>Begun</t>
  </si>
  <si>
    <t>Graham, Infant of A W</t>
  </si>
  <si>
    <t>Survives horse attack</t>
  </si>
  <si>
    <t>May 4, 1899</t>
  </si>
  <si>
    <t>Grave of 1882</t>
  </si>
  <si>
    <t>Green, Henry</t>
  </si>
  <si>
    <t>Loses Barn and all in it</t>
  </si>
  <si>
    <t>Green, Meryl</t>
  </si>
  <si>
    <t>Severely ill infant</t>
  </si>
  <si>
    <t>April 1, 1897</t>
  </si>
  <si>
    <t>Gustafson, Carl</t>
  </si>
  <si>
    <t>Diptheria quarantine</t>
  </si>
  <si>
    <t>Hogan, Sheriff John</t>
  </si>
  <si>
    <t>To Resign</t>
  </si>
  <si>
    <t>Hogan, Tommy</t>
  </si>
  <si>
    <t>Broncho accident</t>
  </si>
  <si>
    <t>Honeyman, J B</t>
  </si>
  <si>
    <t>Loses a few teeth</t>
  </si>
  <si>
    <t>Hope</t>
  </si>
  <si>
    <t>Cow and weeds</t>
  </si>
  <si>
    <t>August 18, 1898</t>
  </si>
  <si>
    <t>Cow and weeds response</t>
  </si>
  <si>
    <t>Prairie Fire threatens town</t>
  </si>
  <si>
    <t>Hope 4th of July</t>
  </si>
  <si>
    <t>A success</t>
  </si>
  <si>
    <t>Celebration</t>
  </si>
  <si>
    <t>Program</t>
  </si>
  <si>
    <t>June 16, 1898</t>
  </si>
  <si>
    <t xml:space="preserve">Report </t>
  </si>
  <si>
    <t>July 6, 1899</t>
  </si>
  <si>
    <t>July 8, 1897</t>
  </si>
  <si>
    <t>July 9, 1896</t>
  </si>
  <si>
    <t>Schedule</t>
  </si>
  <si>
    <t>Report part 1</t>
  </si>
  <si>
    <t>Report part 2</t>
  </si>
  <si>
    <t>Schedule of events</t>
  </si>
  <si>
    <t>Business and Organization</t>
  </si>
  <si>
    <t>January 20, 1898</t>
  </si>
  <si>
    <t>Businessman Union setup</t>
  </si>
  <si>
    <t>March 20, 1896</t>
  </si>
  <si>
    <t>February 14, 1896</t>
  </si>
  <si>
    <t>Hope Cornet Band</t>
  </si>
  <si>
    <t>Member for 1896</t>
  </si>
  <si>
    <t>May 14, 1896</t>
  </si>
  <si>
    <t>Hope Election</t>
  </si>
  <si>
    <t>Cisterns begin completed</t>
  </si>
  <si>
    <t>Citizens decide to purchase</t>
  </si>
  <si>
    <t>Contract to build firehouse</t>
  </si>
  <si>
    <t>Absence explanation</t>
  </si>
  <si>
    <t>Proposed</t>
  </si>
  <si>
    <t>Approved</t>
  </si>
  <si>
    <t>Hope Fire Dept.</t>
  </si>
  <si>
    <t>Hope Fraternal Org</t>
  </si>
  <si>
    <t>Installations by name</t>
  </si>
  <si>
    <t>Hope Ice Rink</t>
  </si>
  <si>
    <t>1st load arrives</t>
  </si>
  <si>
    <t>Permanent ice rink to be built</t>
  </si>
  <si>
    <t>Well did not work</t>
  </si>
  <si>
    <t>Hours</t>
  </si>
  <si>
    <t>Hope in 1882</t>
  </si>
  <si>
    <t>Hope Memorial Day</t>
  </si>
  <si>
    <t>Ceremonies schedule</t>
  </si>
  <si>
    <t>May21, 1896</t>
  </si>
  <si>
    <t>May 30, 1898</t>
  </si>
  <si>
    <t>Report and Speech</t>
  </si>
  <si>
    <t>June 4, 1896</t>
  </si>
  <si>
    <t>Report</t>
  </si>
  <si>
    <t>June 2, 1898</t>
  </si>
  <si>
    <t>June 3, 1897</t>
  </si>
  <si>
    <t>May 27, 1897</t>
  </si>
  <si>
    <t>Hope Militia</t>
  </si>
  <si>
    <t>Forms for war</t>
  </si>
  <si>
    <t>Hope Minstrel</t>
  </si>
  <si>
    <t>Show</t>
  </si>
  <si>
    <t>Hope Pioneer</t>
  </si>
  <si>
    <t>Circulation nearing 100</t>
  </si>
  <si>
    <t>August 2, 1895</t>
  </si>
  <si>
    <t>Sold and not sold</t>
  </si>
  <si>
    <t>Under New Management</t>
  </si>
  <si>
    <t>Hope School</t>
  </si>
  <si>
    <t>Election results</t>
  </si>
  <si>
    <t>Hope Teachers</t>
  </si>
  <si>
    <t>Institute</t>
  </si>
  <si>
    <t>May 10, 1895</t>
  </si>
  <si>
    <t>To have electricity</t>
  </si>
  <si>
    <t>Hope Town Election</t>
  </si>
  <si>
    <t>May 8, 1896</t>
  </si>
  <si>
    <t>Hope Twp Election</t>
  </si>
  <si>
    <t>Hope Winter</t>
  </si>
  <si>
    <t>Account from visitor</t>
  </si>
  <si>
    <t>March 25, 1897</t>
  </si>
  <si>
    <t>Indian Burial Site</t>
  </si>
  <si>
    <t>Unearthed</t>
  </si>
  <si>
    <t>Ingison, Ross</t>
  </si>
  <si>
    <t>Hit by falling barn door</t>
  </si>
  <si>
    <t>Iseminger, George</t>
  </si>
  <si>
    <t>Says Bye</t>
  </si>
  <si>
    <t>May 20, 1897</t>
  </si>
  <si>
    <t>Jacobson, Jacob</t>
  </si>
  <si>
    <t>Rusty nail in thumb</t>
  </si>
  <si>
    <t>Jones, Charles</t>
  </si>
  <si>
    <t>Badly injured</t>
  </si>
  <si>
    <t>Feeds Animals through barn roof</t>
  </si>
  <si>
    <t>Diptheria</t>
  </si>
  <si>
    <t>King, George</t>
  </si>
  <si>
    <t>Fire escapes</t>
  </si>
  <si>
    <t>Lincoln Township</t>
  </si>
  <si>
    <t>Livingston, Duncan</t>
  </si>
  <si>
    <t>Held Up</t>
  </si>
  <si>
    <t>Loney, James</t>
  </si>
  <si>
    <t>Lightning strikes</t>
  </si>
  <si>
    <t>May 1, 1896</t>
  </si>
  <si>
    <t>Luxton, Mary</t>
  </si>
  <si>
    <t>Acquitted</t>
  </si>
  <si>
    <t>December 30, 1897</t>
  </si>
  <si>
    <t>Trial for murder</t>
  </si>
  <si>
    <t>December 23, 1897</t>
  </si>
  <si>
    <t>Martin, F C</t>
  </si>
  <si>
    <t>Rigs up 2 bikes on RR</t>
  </si>
  <si>
    <t>McDermott, Charles</t>
  </si>
  <si>
    <t>ND Champion Ice Skater</t>
  </si>
  <si>
    <t xml:space="preserve">McMahon, James </t>
  </si>
  <si>
    <t>Badly burned</t>
  </si>
  <si>
    <t>Changes safe combination</t>
  </si>
  <si>
    <t>Numbers still unsolved</t>
  </si>
  <si>
    <t>December 24, 1896</t>
  </si>
  <si>
    <t>McMillan, Angus</t>
  </si>
  <si>
    <t>Missing</t>
  </si>
  <si>
    <t>Melrose School 2</t>
  </si>
  <si>
    <t>August 16, 1895</t>
  </si>
  <si>
    <t>Melrose Twp School</t>
  </si>
  <si>
    <t>Meteorite falls</t>
  </si>
  <si>
    <t>Miche, August</t>
  </si>
  <si>
    <t>Fire destroys everything</t>
  </si>
  <si>
    <t>Milligan, Billy</t>
  </si>
  <si>
    <t>Hair is barometer</t>
  </si>
  <si>
    <t>December 16, 1897</t>
  </si>
  <si>
    <t>Morris, Mrs. Robert</t>
  </si>
  <si>
    <t>Thrown from Carriage</t>
  </si>
  <si>
    <t>Morrisey, F</t>
  </si>
  <si>
    <t>Train Accident</t>
  </si>
  <si>
    <t>August 30, 1895</t>
  </si>
  <si>
    <t>Mud Springs</t>
  </si>
  <si>
    <t>Visit description</t>
  </si>
  <si>
    <t>Murray, Billy</t>
  </si>
  <si>
    <t>Wrestling match redux</t>
  </si>
  <si>
    <t>ND or SD</t>
  </si>
  <si>
    <t>Which state is first?</t>
  </si>
  <si>
    <t>Near Railroad accident</t>
  </si>
  <si>
    <t>Nelson, Mary L</t>
  </si>
  <si>
    <t>Seeks divorce; leaves child</t>
  </si>
  <si>
    <t>Northwestern Telephone</t>
  </si>
  <si>
    <t>Long distance service for Hope</t>
  </si>
  <si>
    <t>Norton, G W</t>
  </si>
  <si>
    <t>House burns</t>
  </si>
  <si>
    <t>Norton, George</t>
  </si>
  <si>
    <t>Numerous to Sheyenne</t>
  </si>
  <si>
    <t>Picnic part 1</t>
  </si>
  <si>
    <t>Picnic part 2</t>
  </si>
  <si>
    <t>Nybo, Mrs.</t>
  </si>
  <si>
    <t>Barn et al burn</t>
  </si>
  <si>
    <t>Olson, Nels</t>
  </si>
  <si>
    <t>Daughter run over</t>
  </si>
  <si>
    <t>June 28, 1896</t>
  </si>
  <si>
    <t>Peterson, C A</t>
  </si>
  <si>
    <t>Cured and released</t>
  </si>
  <si>
    <t>Headaches, pain, insanity, kills</t>
  </si>
  <si>
    <t>Peterson, Nels</t>
  </si>
  <si>
    <t>Falls off of hay</t>
  </si>
  <si>
    <t>Poorman, Eli</t>
  </si>
  <si>
    <t>Improving</t>
  </si>
  <si>
    <t>Out in public for 1st time</t>
  </si>
  <si>
    <t>December 31, 1896</t>
  </si>
  <si>
    <t>Threshing engine fails</t>
  </si>
  <si>
    <t>Pope, Addie</t>
  </si>
  <si>
    <t>Eye badly hurt</t>
  </si>
  <si>
    <t>Prairie Fire</t>
  </si>
  <si>
    <t>Near Colgate</t>
  </si>
  <si>
    <t>Purche, Mr.</t>
  </si>
  <si>
    <t>Riverside School 1</t>
  </si>
  <si>
    <t>April 5, 1895</t>
  </si>
  <si>
    <t>Riverside School 2</t>
  </si>
  <si>
    <t>Roberts, Brakeman</t>
  </si>
  <si>
    <t>Accident</t>
  </si>
  <si>
    <t>Rochester Election</t>
  </si>
  <si>
    <t>Rothstock, Martin</t>
  </si>
  <si>
    <t>Finger amputated</t>
  </si>
  <si>
    <t>Shaw, B C</t>
  </si>
  <si>
    <t>Train Wreck</t>
  </si>
  <si>
    <t>Sherbrooke Election</t>
  </si>
  <si>
    <t>Shure, William</t>
  </si>
  <si>
    <t>Missing in snow</t>
  </si>
  <si>
    <t>Smith, Ernest son of Lewis</t>
  </si>
  <si>
    <t>Nearly dies in snowstorm</t>
  </si>
  <si>
    <t>Some crop yields</t>
  </si>
  <si>
    <t>September 14, 1899</t>
  </si>
  <si>
    <t>Spanish American War</t>
  </si>
  <si>
    <t>Ends</t>
  </si>
  <si>
    <t>Standley, H I</t>
  </si>
  <si>
    <t>Standley, Henry</t>
  </si>
  <si>
    <t>Steele County Election</t>
  </si>
  <si>
    <t>Official results</t>
  </si>
  <si>
    <t>Steele County Telephone</t>
  </si>
  <si>
    <t>Reorganized to Union Telephone</t>
  </si>
  <si>
    <t>Storm Reports</t>
  </si>
  <si>
    <t>December 3, 1896</t>
  </si>
  <si>
    <t>Storm Stories</t>
  </si>
  <si>
    <t>Storm Story</t>
  </si>
  <si>
    <t>Fake</t>
  </si>
  <si>
    <t>Story, George</t>
  </si>
  <si>
    <t>Taylor, Mrs. James</t>
  </si>
  <si>
    <t>Large Tumor</t>
  </si>
  <si>
    <t>November 25, 1897</t>
  </si>
  <si>
    <t>Taylor, Willie</t>
  </si>
  <si>
    <t>Loses some skin</t>
  </si>
  <si>
    <t>September 23, 1897</t>
  </si>
  <si>
    <t xml:space="preserve">Telephone </t>
  </si>
  <si>
    <t>Line to Sherbrooke now works</t>
  </si>
  <si>
    <t>Tomlinson, Mrs. John</t>
  </si>
  <si>
    <t>Dusting fall</t>
  </si>
  <si>
    <t>Tosterud, August</t>
  </si>
  <si>
    <t>Towle, R L</t>
  </si>
  <si>
    <t>Wrestling match loser</t>
  </si>
  <si>
    <t>Train wreck</t>
  </si>
  <si>
    <t>At Casselton</t>
  </si>
  <si>
    <t>Union Telephone</t>
  </si>
  <si>
    <t>Completes line to Mayville</t>
  </si>
  <si>
    <t xml:space="preserve">New line to Mayville </t>
  </si>
  <si>
    <t>Vadnie, Son of Adolf</t>
  </si>
  <si>
    <t>VanDusen, Mabel</t>
  </si>
  <si>
    <t>Acknowledged by class</t>
  </si>
  <si>
    <t>September 8, 1898</t>
  </si>
  <si>
    <t xml:space="preserve">VanDusen, J A </t>
  </si>
  <si>
    <t>Wamberg, Hon. John J</t>
  </si>
  <si>
    <t>Biography for election</t>
  </si>
  <si>
    <t>October 26, 1894</t>
  </si>
  <si>
    <t>Warrey, Judge</t>
  </si>
  <si>
    <t>Editor Allen</t>
  </si>
  <si>
    <t>January 7, 1897</t>
  </si>
  <si>
    <t>Editor Allen precursor</t>
  </si>
  <si>
    <t>Wasem, Mrs. H H</t>
  </si>
  <si>
    <t>Sleigh accident</t>
  </si>
  <si>
    <t>February 9, 1894</t>
  </si>
  <si>
    <t>Wasem, Neal</t>
  </si>
  <si>
    <t>Washburn, Mont</t>
  </si>
  <si>
    <t>Injured badly</t>
  </si>
  <si>
    <t xml:space="preserve">Wilcox, G E </t>
  </si>
  <si>
    <t>Well Rods break in face</t>
  </si>
  <si>
    <t>Wilcox, George</t>
  </si>
  <si>
    <t>Destructive fire</t>
  </si>
  <si>
    <t>Williamson, Ed</t>
  </si>
  <si>
    <t>Skull fracture</t>
  </si>
  <si>
    <t>Willow Lake Twp</t>
  </si>
  <si>
    <t>Changes name to Baldwin</t>
  </si>
  <si>
    <t>Winter Reports</t>
  </si>
  <si>
    <t>From 1897</t>
  </si>
  <si>
    <t>Allgaier, J B</t>
  </si>
  <si>
    <t>Markey, Anna</t>
  </si>
  <si>
    <t>Linn, Henriette Josephine</t>
  </si>
  <si>
    <t>Baker, Guy</t>
  </si>
  <si>
    <t>Fuller, Marie</t>
  </si>
  <si>
    <t>Baker, Ira J</t>
  </si>
  <si>
    <t>Darch, Mary</t>
  </si>
  <si>
    <t>Beadle, Thomas</t>
  </si>
  <si>
    <t>Fisher, Mattie Christina</t>
  </si>
  <si>
    <t>Bissel, Fred</t>
  </si>
  <si>
    <t>Williams, Mammie</t>
  </si>
  <si>
    <t>Brown, Waler H</t>
  </si>
  <si>
    <t>Fisher, Ellen E</t>
  </si>
  <si>
    <t>Burner, Dell</t>
  </si>
  <si>
    <t>McLean, Jennie</t>
  </si>
  <si>
    <t>Caesar, Thomas H</t>
  </si>
  <si>
    <t>Fritz, Lydia</t>
  </si>
  <si>
    <t>Cassell, Chase S</t>
  </si>
  <si>
    <t>Brown, Elsie K</t>
  </si>
  <si>
    <t>Chidster, Bert</t>
  </si>
  <si>
    <t>Sharp, Grace</t>
  </si>
  <si>
    <t>Christianson, Charles</t>
  </si>
  <si>
    <t>Hillerson, Minnie</t>
  </si>
  <si>
    <t>Christie, John</t>
  </si>
  <si>
    <t>Atchison, Annie</t>
  </si>
  <si>
    <t>Crievier, John</t>
  </si>
  <si>
    <t>Vadnie, Agatha</t>
  </si>
  <si>
    <t>Crowley, Daniel</t>
  </si>
  <si>
    <t>Danforth, Lillian</t>
  </si>
  <si>
    <t>Curry, Edwin S</t>
  </si>
  <si>
    <t>Algeo, Lila B</t>
  </si>
  <si>
    <t>Curry, Frank</t>
  </si>
  <si>
    <t>Long, Addie S</t>
  </si>
  <si>
    <t>Curry, William White</t>
  </si>
  <si>
    <t>Knowles, Grace</t>
  </si>
  <si>
    <t>Dill, Charles H</t>
  </si>
  <si>
    <t>Gaskill, Miss</t>
  </si>
  <si>
    <t>Dingle, John C</t>
  </si>
  <si>
    <t>Holmes, Harriet</t>
  </si>
  <si>
    <t>Dodd, Thomas</t>
  </si>
  <si>
    <t>Marley, Mrs.</t>
  </si>
  <si>
    <t>Doyle, Newton A</t>
  </si>
  <si>
    <t>Harmeson, Ethel</t>
  </si>
  <si>
    <t>Erickson, Otto</t>
  </si>
  <si>
    <t>Roddy, Florence</t>
  </si>
  <si>
    <t>Erickson, Otto Martin</t>
  </si>
  <si>
    <t>Roddy, Florence Winifred</t>
  </si>
  <si>
    <t>Farnand, M J</t>
  </si>
  <si>
    <t>Gabel, Berdena</t>
  </si>
  <si>
    <t>Fordice, Leon Leroy</t>
  </si>
  <si>
    <t>Locket, Margaret</t>
  </si>
  <si>
    <t>Fuller, Leander W</t>
  </si>
  <si>
    <t>Fuller, Len C</t>
  </si>
  <si>
    <t>Pope, Adelaide</t>
  </si>
  <si>
    <t>Furlong, R L</t>
  </si>
  <si>
    <t>Setty, Estelle Gertrude</t>
  </si>
  <si>
    <t>Haining, Argailus E</t>
  </si>
  <si>
    <t>Richardson, Nancy C</t>
  </si>
  <si>
    <t>Hill, Charles L</t>
  </si>
  <si>
    <t>Ripley, Cora M</t>
  </si>
  <si>
    <t>Knight, Joseph E</t>
  </si>
  <si>
    <t>Boss, Jennie</t>
  </si>
  <si>
    <t>Laramore, Walter W</t>
  </si>
  <si>
    <t>Gunderson, Miss</t>
  </si>
  <si>
    <t>Larin, Eugene</t>
  </si>
  <si>
    <t>Carhart, Margaret</t>
  </si>
  <si>
    <t>Long, Ralph W</t>
  </si>
  <si>
    <t>Patterson, Sarah</t>
  </si>
  <si>
    <t>McIver, Donald</t>
  </si>
  <si>
    <t>Gillespie, Mary</t>
  </si>
  <si>
    <t>McMahon, T J</t>
  </si>
  <si>
    <t>Chute, Olive</t>
  </si>
  <si>
    <t>Meader, Frank C</t>
  </si>
  <si>
    <t>Baker, Florence Cora</t>
  </si>
  <si>
    <t>Meader, George W</t>
  </si>
  <si>
    <t>Atkins, Alice Pearl</t>
  </si>
  <si>
    <t>Miller, Roy</t>
  </si>
  <si>
    <t>Barrett, Jennie</t>
  </si>
  <si>
    <t>Moffat, John A</t>
  </si>
  <si>
    <t>Haskell, Lillian</t>
  </si>
  <si>
    <t>Moore, David</t>
  </si>
  <si>
    <t>Collins, Mattie B</t>
  </si>
  <si>
    <t>Murray, Francis C</t>
  </si>
  <si>
    <t>McCarthy, Catherine</t>
  </si>
  <si>
    <t>Murray, William J</t>
  </si>
  <si>
    <t>Sullivan, Bee</t>
  </si>
  <si>
    <t>Ole, Peter S</t>
  </si>
  <si>
    <t>Klath, Annie</t>
  </si>
  <si>
    <t>Olson, John E</t>
  </si>
  <si>
    <t>Danforth, Pearl</t>
  </si>
  <si>
    <t>Olson, Peter</t>
  </si>
  <si>
    <t>Anderson, Tena</t>
  </si>
  <si>
    <t>Pewonka, Joseph</t>
  </si>
  <si>
    <t>Nass, Justine</t>
  </si>
  <si>
    <t>Pierce, T J</t>
  </si>
  <si>
    <t>Parsons, June</t>
  </si>
  <si>
    <t>Pressley, M C</t>
  </si>
  <si>
    <t>Hall, Bertha</t>
  </si>
  <si>
    <t>Regan, Lawrence Edward</t>
  </si>
  <si>
    <t>Morehouse, Anna</t>
  </si>
  <si>
    <t>Reinicke, A C</t>
  </si>
  <si>
    <t>Bergh, R A</t>
  </si>
  <si>
    <t>Riley, Thomas J</t>
  </si>
  <si>
    <t>Solomon, Altie Almira</t>
  </si>
  <si>
    <t>Sampson, Dr. Irvin J</t>
  </si>
  <si>
    <t>McCarter, Elsie J</t>
  </si>
  <si>
    <t>Sheets, Thomas R</t>
  </si>
  <si>
    <t>McLaughlin, Ellen</t>
  </si>
  <si>
    <t>Simlie, Oscar</t>
  </si>
  <si>
    <t>Hagen, Celia</t>
  </si>
  <si>
    <t>Smith, David</t>
  </si>
  <si>
    <t>Gilmore, Edith</t>
  </si>
  <si>
    <t>Smith, John</t>
  </si>
  <si>
    <t>Greenwood, Helen</t>
  </si>
  <si>
    <t>Smith, Leo H</t>
  </si>
  <si>
    <t>Brewer, Grace E</t>
  </si>
  <si>
    <t>Sparks, Charles</t>
  </si>
  <si>
    <t>Fuller, Alta M</t>
  </si>
  <si>
    <t>Standley, J O</t>
  </si>
  <si>
    <t>Thomas, Ella</t>
  </si>
  <si>
    <t>Steen, Oscar L C</t>
  </si>
  <si>
    <t>Newman, Ida</t>
  </si>
  <si>
    <t>Sund, William J</t>
  </si>
  <si>
    <t>Sund, Inga Serine</t>
  </si>
  <si>
    <t>Swanson, S G</t>
  </si>
  <si>
    <t>Pratt, Jennie</t>
  </si>
  <si>
    <t>Swenson, J Henry</t>
  </si>
  <si>
    <t>Johnson, Jennie</t>
  </si>
  <si>
    <t>Torrance, O G</t>
  </si>
  <si>
    <t>White, Susie</t>
  </si>
  <si>
    <t>Tracey, Albert</t>
  </si>
  <si>
    <t>Hawkins, Miss</t>
  </si>
  <si>
    <t>Upton, Benjamin A</t>
  </si>
  <si>
    <t>Hagen, Thea</t>
  </si>
  <si>
    <t>Vig, Jacob O</t>
  </si>
  <si>
    <t>Salvorsen, Ellen K</t>
  </si>
  <si>
    <t>Warner, Charles Gray</t>
  </si>
  <si>
    <t>Wakeman, M Minnie</t>
  </si>
  <si>
    <t>Wasem, Neil</t>
  </si>
  <si>
    <t>Gaskill, Percy</t>
  </si>
  <si>
    <t>Whitney, Melville C</t>
  </si>
  <si>
    <t>Lewis, Edna</t>
  </si>
  <si>
    <t>Wright, James E</t>
  </si>
  <si>
    <t>Baker, Winnie May</t>
  </si>
  <si>
    <t>Zeiss, R W</t>
  </si>
  <si>
    <t>Freeland, Ethel</t>
  </si>
  <si>
    <t>Aldrich, W L</t>
  </si>
  <si>
    <t>Algeo, Margaret L</t>
  </si>
  <si>
    <t>Badger, Infant of E H</t>
  </si>
  <si>
    <t>Baker, Lydia</t>
  </si>
  <si>
    <t>Barrett, Niva</t>
  </si>
  <si>
    <t>Boise, Mr.</t>
  </si>
  <si>
    <t>Brekke, Mrs.</t>
  </si>
  <si>
    <t>Brokaw, Scott</t>
  </si>
  <si>
    <t>Burling, Winnifred</t>
  </si>
  <si>
    <t>Cassel, Chase S</t>
  </si>
  <si>
    <t>Cassel, Chase Sherman</t>
  </si>
  <si>
    <t>Dann, Frank</t>
  </si>
  <si>
    <t>Davis, Fireman</t>
  </si>
  <si>
    <t>Douthett, Robert</t>
  </si>
  <si>
    <t>Drakely, Julia E</t>
  </si>
  <si>
    <t>Elliott, Mrs. Isabell</t>
  </si>
  <si>
    <t>Ellsbury, George H</t>
  </si>
  <si>
    <t>Fuller, Mrs. Sidney C</t>
  </si>
  <si>
    <t>Randall</t>
  </si>
  <si>
    <t>Gilmore, Mrs.</t>
  </si>
  <si>
    <t>Gilmore, Mrs. William</t>
  </si>
  <si>
    <t>Gorman, John</t>
  </si>
  <si>
    <t>Gray, Charley</t>
  </si>
  <si>
    <t>Gray, Mrs. Joe</t>
  </si>
  <si>
    <t>Hendrickson, Andrew</t>
  </si>
  <si>
    <t>Henry, Mrs. W S</t>
  </si>
  <si>
    <t>Honeyman, Mrs. J B</t>
  </si>
  <si>
    <t>Huntley, Charles G</t>
  </si>
  <si>
    <t>Iseminger, Mrs. George H</t>
  </si>
  <si>
    <t>Job, Royal Westley</t>
  </si>
  <si>
    <t>Keene, Mrs. J M</t>
  </si>
  <si>
    <t>Kjorn, Hannah and 2 boys</t>
  </si>
  <si>
    <t>Knuteson, John</t>
  </si>
  <si>
    <t>Knutson, Frank</t>
  </si>
  <si>
    <t>Kraabel, Mrs. T O</t>
  </si>
  <si>
    <t>Larson, Mrs. John</t>
  </si>
  <si>
    <t>Larson, Mrs. Mikkel</t>
  </si>
  <si>
    <t>Leitch, William</t>
  </si>
  <si>
    <t>Leonard, Fanny</t>
  </si>
  <si>
    <t>Meader</t>
  </si>
  <si>
    <t>Lock, Fletcher</t>
  </si>
  <si>
    <t>Locke, 8 yr old</t>
  </si>
  <si>
    <t>Long, Son of Edgar</t>
  </si>
  <si>
    <t>Macoy, George</t>
  </si>
  <si>
    <t>Major, Father of Mrs.</t>
  </si>
  <si>
    <t>Maybe, Nettie</t>
  </si>
  <si>
    <t>Mayes, Frank E</t>
  </si>
  <si>
    <t>McCarthy, Joe</t>
  </si>
  <si>
    <t>McClellan, Lawrence James</t>
  </si>
  <si>
    <t>McMahon, Thomas J</t>
  </si>
  <si>
    <t>McPherson, Florence</t>
  </si>
  <si>
    <t>Meader, Elizabeth Morris</t>
  </si>
  <si>
    <t>Meader, Mrs. F C</t>
  </si>
  <si>
    <t>Baker</t>
  </si>
  <si>
    <t>Meader, Mrs. J H</t>
  </si>
  <si>
    <t>Mitchell, Mrs.</t>
  </si>
  <si>
    <t>Moore, Harry</t>
  </si>
  <si>
    <t>Newell, James</t>
  </si>
  <si>
    <t>Nybo, Mrs. Engeberg</t>
  </si>
  <si>
    <t>Orton, Mrs. Samuel</t>
  </si>
  <si>
    <t xml:space="preserve">Pease, J P </t>
  </si>
  <si>
    <t>Peterson, Mrs. Nels</t>
  </si>
  <si>
    <t>Phillip, Infant of Dr.</t>
  </si>
  <si>
    <t>Phillip, Mrs. Mother of Dr.</t>
  </si>
  <si>
    <t>Plummer, Col. A L</t>
  </si>
  <si>
    <t>Pope, 4 mo old of Walter</t>
  </si>
  <si>
    <t>Pope, Mr. W D</t>
  </si>
  <si>
    <t>Pope, Mrs. W D</t>
  </si>
  <si>
    <t>Carpenter, Helen</t>
  </si>
  <si>
    <t>Pope, W D</t>
  </si>
  <si>
    <t>Quenett, Lydia</t>
  </si>
  <si>
    <t>Rice, Mrs. P P</t>
  </si>
  <si>
    <t>Rohan, Mrs. Frank</t>
  </si>
  <si>
    <t>Hunter</t>
  </si>
  <si>
    <t>Rowe, Charles</t>
  </si>
  <si>
    <t>Russ, Chauncey</t>
  </si>
  <si>
    <t>Saunders, James T</t>
  </si>
  <si>
    <t>Sharp, John B</t>
  </si>
  <si>
    <t>Shaw, Joseph</t>
  </si>
  <si>
    <t>Shaw, Joseph W</t>
  </si>
  <si>
    <t>Shobe, Job</t>
  </si>
  <si>
    <t>Smith, Samuel</t>
  </si>
  <si>
    <t xml:space="preserve">Sprague, A W </t>
  </si>
  <si>
    <t>Stein, John</t>
  </si>
  <si>
    <t>Stewart, George H</t>
  </si>
  <si>
    <t>Thordarson, Christ</t>
  </si>
  <si>
    <t>Umsted, 1 mo old of James</t>
  </si>
  <si>
    <t>Ward, Thomas</t>
  </si>
  <si>
    <t>White, Mrs. William</t>
  </si>
  <si>
    <t>Williams, T C</t>
  </si>
  <si>
    <t>Wood, Lewis N</t>
  </si>
  <si>
    <t>Woodward, Mrs.</t>
  </si>
  <si>
    <t>Blacksmith shop burns</t>
  </si>
  <si>
    <t>Allen, C L</t>
  </si>
  <si>
    <t>Kensal Newspaper editor office destroyed</t>
  </si>
  <si>
    <t>Leaves Kensal; to Pacific Coast</t>
  </si>
  <si>
    <t>Bissel, Frank</t>
  </si>
  <si>
    <t>Cut by saw</t>
  </si>
  <si>
    <t>Bjerke, Oscar</t>
  </si>
  <si>
    <t>Blinn, Adam</t>
  </si>
  <si>
    <t>Will's Details</t>
  </si>
  <si>
    <t>Bogart, Nick</t>
  </si>
  <si>
    <t>Rough Ride</t>
  </si>
  <si>
    <t>Broadlawn Central School</t>
  </si>
  <si>
    <t>Lightning and burns</t>
  </si>
  <si>
    <t>H L Moody is principal</t>
  </si>
  <si>
    <t>Building progressing</t>
  </si>
  <si>
    <t>Consolidation</t>
  </si>
  <si>
    <t>District to sell all School Houses</t>
  </si>
  <si>
    <t>Sale - John Anderson gets Injunction not to sell</t>
  </si>
  <si>
    <t>Injunction permanent; New vote</t>
  </si>
  <si>
    <t>Bugjerde, Miss</t>
  </si>
  <si>
    <t>Hit by train</t>
  </si>
  <si>
    <t>Carpenter, C H</t>
  </si>
  <si>
    <t>Separator burns</t>
  </si>
  <si>
    <t>Clifford</t>
  </si>
  <si>
    <t>Main Street burns</t>
  </si>
  <si>
    <t>Clint, Jessie</t>
  </si>
  <si>
    <t>Not to Grafton, but to Barrett</t>
  </si>
  <si>
    <t>Teaches at Fuller School</t>
  </si>
  <si>
    <t>Crop Harvest Report</t>
  </si>
  <si>
    <t>Cummings, Sam</t>
  </si>
  <si>
    <t>In Pest House</t>
  </si>
  <si>
    <t>Curfman, Mr.</t>
  </si>
  <si>
    <t>Hope House</t>
  </si>
  <si>
    <t>Hope House excitement</t>
  </si>
  <si>
    <t>Curry, H S</t>
  </si>
  <si>
    <t>Curry, Link</t>
  </si>
  <si>
    <t>Buggy burns from spark</t>
  </si>
  <si>
    <t>District court</t>
  </si>
  <si>
    <t>Names of new citizens</t>
  </si>
  <si>
    <t>Douglas, James</t>
  </si>
  <si>
    <t>Early Hope Pioneer celebrates 70</t>
  </si>
  <si>
    <t>Finley Flax Mill</t>
  </si>
  <si>
    <t>Votes for incorporation</t>
  </si>
  <si>
    <t>Fuller School</t>
  </si>
  <si>
    <t>Closed for season</t>
  </si>
  <si>
    <t>Teacher arrives</t>
  </si>
  <si>
    <t>Fuller, Fred</t>
  </si>
  <si>
    <t>Home et al burns</t>
  </si>
  <si>
    <t>Gamelgard, Ed</t>
  </si>
  <si>
    <t>Thresher explodes</t>
  </si>
  <si>
    <t>Greenwood, A W</t>
  </si>
  <si>
    <t>Finds old muzzle pistol</t>
  </si>
  <si>
    <t>Hill, Frank</t>
  </si>
  <si>
    <t>Loses a lot in fire</t>
  </si>
  <si>
    <t>Clear land titles coming</t>
  </si>
  <si>
    <t>Business last 5 years</t>
  </si>
  <si>
    <t>City Election Results</t>
  </si>
  <si>
    <t>Hope Commercial Club</t>
  </si>
  <si>
    <t>Magazine issues</t>
  </si>
  <si>
    <t>Meets</t>
  </si>
  <si>
    <t>Moves club rooms</t>
  </si>
  <si>
    <t>Officers</t>
  </si>
  <si>
    <t>Working w RR commissioners</t>
  </si>
  <si>
    <t>Being revived</t>
  </si>
  <si>
    <t>Under Prof. Moe direction</t>
  </si>
  <si>
    <t>Hope Creamery</t>
  </si>
  <si>
    <t>Has begun</t>
  </si>
  <si>
    <t>To receive milk on May 8</t>
  </si>
  <si>
    <t>Degree of Honor Lodge</t>
  </si>
  <si>
    <t>Exasperating cows and pigs</t>
  </si>
  <si>
    <t>Farmer's Elevator planned</t>
  </si>
  <si>
    <t>Hope Fire</t>
  </si>
  <si>
    <t>First Fire Drill</t>
  </si>
  <si>
    <t>Meets to plan first fire</t>
  </si>
  <si>
    <t>Election</t>
  </si>
  <si>
    <t>Elects delegates for state</t>
  </si>
  <si>
    <t>Performance issues</t>
  </si>
  <si>
    <t>Rope too short</t>
  </si>
  <si>
    <t>False alarm</t>
  </si>
  <si>
    <t>Hope First Nat. Bank</t>
  </si>
  <si>
    <t>starts construction</t>
  </si>
  <si>
    <t>Gives to Scandinavian Relief Fund</t>
  </si>
  <si>
    <t>New Landlord</t>
  </si>
  <si>
    <t>Hope Knights of Pythias</t>
  </si>
  <si>
    <t>First meeting report</t>
  </si>
  <si>
    <t xml:space="preserve">Start </t>
  </si>
  <si>
    <t>Ladies gymnasium started</t>
  </si>
  <si>
    <t>Address in full</t>
  </si>
  <si>
    <t>Plans</t>
  </si>
  <si>
    <t>Memorial to President McKinley</t>
  </si>
  <si>
    <t>New brick block construction begins</t>
  </si>
  <si>
    <t>Ex Editor to Arkansas</t>
  </si>
  <si>
    <t>Merged with Steele County Progress</t>
  </si>
  <si>
    <t>Hope Post Office</t>
  </si>
  <si>
    <t>George Meader RFD carrier</t>
  </si>
  <si>
    <t>RFD routes to begin</t>
  </si>
  <si>
    <t>Names of RFD recipients</t>
  </si>
  <si>
    <t>Hope Progress</t>
  </si>
  <si>
    <t xml:space="preserve">Sold </t>
  </si>
  <si>
    <t>Hope Roller Mill</t>
  </si>
  <si>
    <t>Electric Light plant in</t>
  </si>
  <si>
    <t>Secret Societies officers for 1902</t>
  </si>
  <si>
    <t>Hope Skating Rink</t>
  </si>
  <si>
    <t>Now a tennis court</t>
  </si>
  <si>
    <t>Town appoints S D Curry to streets</t>
  </si>
  <si>
    <t>Train jumping</t>
  </si>
  <si>
    <t xml:space="preserve">Hope </t>
  </si>
  <si>
    <t>Various lodges elect officers</t>
  </si>
  <si>
    <t>Hope Village</t>
  </si>
  <si>
    <t>Board meets</t>
  </si>
  <si>
    <t>Jefferson school</t>
  </si>
  <si>
    <t>Opens with Keene as teacher</t>
  </si>
  <si>
    <t>Jenson, Peter</t>
  </si>
  <si>
    <t>Arm saved after explosion</t>
  </si>
  <si>
    <t>Johnson, Harry</t>
  </si>
  <si>
    <t>Run over by binder</t>
  </si>
  <si>
    <t>Johnson, Oscar</t>
  </si>
  <si>
    <t>Returns from Norway</t>
  </si>
  <si>
    <t>Johnston, Dr. M C</t>
  </si>
  <si>
    <t>Arrives and Bio</t>
  </si>
  <si>
    <t>Keene, John</t>
  </si>
  <si>
    <t>Keller, Silas</t>
  </si>
  <si>
    <t>Jumps on moving buggy</t>
  </si>
  <si>
    <t>Kinniston, Earl</t>
  </si>
  <si>
    <t>Enlists in Navy</t>
  </si>
  <si>
    <t>Klabo, Theodore</t>
  </si>
  <si>
    <t>Hits head badly</t>
  </si>
  <si>
    <t>Knowles, Birt</t>
  </si>
  <si>
    <t>Knutson, Frank son of K</t>
  </si>
  <si>
    <t>Fractures skull</t>
  </si>
  <si>
    <t>Loney, Roy</t>
  </si>
  <si>
    <t>Chews on torpedo</t>
  </si>
  <si>
    <t>Major, O G</t>
  </si>
  <si>
    <t>Populist oracle</t>
  </si>
  <si>
    <t>Martin, Engineer</t>
  </si>
  <si>
    <t>Masonic Installation</t>
  </si>
  <si>
    <t xml:space="preserve">McCarty, Joe </t>
  </si>
  <si>
    <t>Plueria Dynia</t>
  </si>
  <si>
    <t>McLaughlin, Arthur</t>
  </si>
  <si>
    <t>Shot in head</t>
  </si>
  <si>
    <t>Found not guilty for embezzlement</t>
  </si>
  <si>
    <t>McPherson, Son of Agent</t>
  </si>
  <si>
    <t>Gashes head</t>
  </si>
  <si>
    <t>Meyer, A</t>
  </si>
  <si>
    <t>Thief milks cow, gathers eggs, steals ham</t>
  </si>
  <si>
    <t>Miller, Farmer</t>
  </si>
  <si>
    <t>Knocked unconscious by intruder</t>
  </si>
  <si>
    <t>Milligan, Bert</t>
  </si>
  <si>
    <t>Head into barbed wire</t>
  </si>
  <si>
    <t>Modern Woodmen and Royal Neighbors</t>
  </si>
  <si>
    <t>Installation</t>
  </si>
  <si>
    <t>Morgan, Andrew</t>
  </si>
  <si>
    <t>Struck by horse</t>
  </si>
  <si>
    <t>Northup, H A</t>
  </si>
  <si>
    <t>Lightning rips house apart</t>
  </si>
  <si>
    <t>Odd Fellows</t>
  </si>
  <si>
    <t>Old Settlers</t>
  </si>
  <si>
    <t>Ball Report</t>
  </si>
  <si>
    <t>Olson, Martin</t>
  </si>
  <si>
    <t>Olson, S A</t>
  </si>
  <si>
    <t>Patton, Ed</t>
  </si>
  <si>
    <t>Tornado</t>
  </si>
  <si>
    <t>Rural delivery to come soon</t>
  </si>
  <si>
    <t>Revises rules on Star Routes</t>
  </si>
  <si>
    <t>Blanchard</t>
  </si>
  <si>
    <t>Railroad crash</t>
  </si>
  <si>
    <t>Rathke, Charles</t>
  </si>
  <si>
    <t>Stroke</t>
  </si>
  <si>
    <t>Rebekah</t>
  </si>
  <si>
    <t>Lodge Installation</t>
  </si>
  <si>
    <t>Red River Telephone</t>
  </si>
  <si>
    <t>Extends line to Hatton</t>
  </si>
  <si>
    <t>Schultz, Young</t>
  </si>
  <si>
    <t>Pawed by horse badly</t>
  </si>
  <si>
    <t>Shakespeare Club</t>
  </si>
  <si>
    <t>Sharon Fire Dept</t>
  </si>
  <si>
    <t>Needs source of water</t>
  </si>
  <si>
    <t>Steele County</t>
  </si>
  <si>
    <t>Avg. value per acre by Twp</t>
  </si>
  <si>
    <t xml:space="preserve">Steele County </t>
  </si>
  <si>
    <t>Courthouse fire</t>
  </si>
  <si>
    <t>Crop Reports</t>
  </si>
  <si>
    <t>New Railroad</t>
  </si>
  <si>
    <t>Number of students by Twp</t>
  </si>
  <si>
    <t>School Exam reports</t>
  </si>
  <si>
    <t>Teacher Certificate applicants</t>
  </si>
  <si>
    <t>Stevens, E H</t>
  </si>
  <si>
    <t>Curve ball breaks hand</t>
  </si>
  <si>
    <t>Sund, Lars</t>
  </si>
  <si>
    <t>Summer School Attendees</t>
  </si>
  <si>
    <t>Teachers attending exams</t>
  </si>
  <si>
    <t>Teacher's exam Many named</t>
  </si>
  <si>
    <t>Thanksgiving football</t>
  </si>
  <si>
    <t>2nd Annual</t>
  </si>
  <si>
    <t>Tollefson, Matelda</t>
  </si>
  <si>
    <t>Burns face badly</t>
  </si>
  <si>
    <t>Truax, A L</t>
  </si>
  <si>
    <t>Wins case against Railroad</t>
  </si>
  <si>
    <t>Truax, Allan</t>
  </si>
  <si>
    <t>Falls under train</t>
  </si>
  <si>
    <t>20 phones added; 80 now</t>
  </si>
  <si>
    <t>Phones have arrived</t>
  </si>
  <si>
    <t>Someone shooting birds and line</t>
  </si>
  <si>
    <t>Building lines along RFD routes</t>
  </si>
  <si>
    <t>Casselton line progress</t>
  </si>
  <si>
    <t>Erects booth for public</t>
  </si>
  <si>
    <t>Exchange nearly ready</t>
  </si>
  <si>
    <t>Finished to Goose Lake w names</t>
  </si>
  <si>
    <t>Going to Goose Lake</t>
  </si>
  <si>
    <t>Installing telephone exchange</t>
  </si>
  <si>
    <t>Line service area ad</t>
  </si>
  <si>
    <t>Line to Casselton in progress</t>
  </si>
  <si>
    <t>More names from extensions</t>
  </si>
  <si>
    <t>Most poles in to Goose Lake</t>
  </si>
  <si>
    <t>New directory</t>
  </si>
  <si>
    <t>Running line to Blabon</t>
  </si>
  <si>
    <t>Starting on line to west</t>
  </si>
  <si>
    <t>Will install trunk line to Mayville</t>
  </si>
  <si>
    <t>Wakeman, Orlo</t>
  </si>
  <si>
    <t>Near miss with cutter bar</t>
  </si>
  <si>
    <t>Warrey, W I</t>
  </si>
  <si>
    <t>Caught in cogs</t>
  </si>
  <si>
    <t>Wilbom, Son of Gust</t>
  </si>
  <si>
    <t>Kicked by horse</t>
  </si>
  <si>
    <t>Woods, Arthur</t>
  </si>
  <si>
    <t>Riverside Twp. - Fire destroys</t>
  </si>
  <si>
    <t>Anderson, William John</t>
  </si>
  <si>
    <t>Morlan, Nora</t>
  </si>
  <si>
    <t>Bacharach, Dr. H</t>
  </si>
  <si>
    <t>Arnold, Minnie</t>
  </si>
  <si>
    <t>Baker, Russel</t>
  </si>
  <si>
    <t>Darch, Minnie</t>
  </si>
  <si>
    <t>Baldwin, T J</t>
  </si>
  <si>
    <t>Merriel, Eva</t>
  </si>
  <si>
    <t>Baldwin, Thomas J</t>
  </si>
  <si>
    <t>Merriel, Eva E</t>
  </si>
  <si>
    <t>Blackman, Ray</t>
  </si>
  <si>
    <t>Johnson, Delia</t>
  </si>
  <si>
    <t>Blakely, C B</t>
  </si>
  <si>
    <t>Opdycke, Gertrude</t>
  </si>
  <si>
    <t>Bryan, R R</t>
  </si>
  <si>
    <t>Gray, Bessie B</t>
  </si>
  <si>
    <t>Butler, Edward C</t>
  </si>
  <si>
    <t>Hetager, Mary</t>
  </si>
  <si>
    <t>Carlson, John A</t>
  </si>
  <si>
    <t>Williams, Valdine</t>
  </si>
  <si>
    <t>Chilson, C F</t>
  </si>
  <si>
    <t>White, Mamie</t>
  </si>
  <si>
    <t>Churchill, Hugh</t>
  </si>
  <si>
    <t>Swanson, Ida</t>
  </si>
  <si>
    <t>Colpitt, Claud H</t>
  </si>
  <si>
    <t>Warner, Hazel Clare</t>
  </si>
  <si>
    <t>Curry, Julia</t>
  </si>
  <si>
    <t>Parcel Shower</t>
  </si>
  <si>
    <t>Curry, Randall L</t>
  </si>
  <si>
    <t>Sussex, Eliza</t>
  </si>
  <si>
    <t>Dagenhart, Adolf</t>
  </si>
  <si>
    <t>Robedeau, Ethel</t>
  </si>
  <si>
    <t>W___e, Cora</t>
  </si>
  <si>
    <t>Donaldson, Albert</t>
  </si>
  <si>
    <t>Larson, Marie</t>
  </si>
  <si>
    <t>Drakeley, A T</t>
  </si>
  <si>
    <t>Aldrich, Mrs. Mary</t>
  </si>
  <si>
    <t>Eckart, Anton</t>
  </si>
  <si>
    <t>Torkelson, Belle</t>
  </si>
  <si>
    <t>Ellsbury, Mr.</t>
  </si>
  <si>
    <t>Ellsbury, Mrs.</t>
  </si>
  <si>
    <t>40th Anniversary</t>
  </si>
  <si>
    <t>Fead, Dr. George A</t>
  </si>
  <si>
    <t>Sparling, Anna M</t>
  </si>
  <si>
    <t>Fuller, Roy S J</t>
  </si>
  <si>
    <t>McCarty, Mary Elizabeth</t>
  </si>
  <si>
    <t>Gassnor, Roy</t>
  </si>
  <si>
    <t>Fuller, Ora</t>
  </si>
  <si>
    <t>Gilmore, Ervin</t>
  </si>
  <si>
    <t>Bowen, Lucy</t>
  </si>
  <si>
    <t>Gray, Robert</t>
  </si>
  <si>
    <t>Dingle, Myrtle</t>
  </si>
  <si>
    <t>Hagen, Oscar W</t>
  </si>
  <si>
    <t>Scollard, Carrie</t>
  </si>
  <si>
    <t>Harwood, Dr. C B</t>
  </si>
  <si>
    <t>Williams, Wilhelmina</t>
  </si>
  <si>
    <t>Hill, John</t>
  </si>
  <si>
    <t>Cassels, Pearl</t>
  </si>
  <si>
    <t>Hitchcock, Rev. S</t>
  </si>
  <si>
    <t>Washington, Amelia May</t>
  </si>
  <si>
    <t>Hitchcock, Rev. Samuel</t>
  </si>
  <si>
    <t>Washington, Amelia</t>
  </si>
  <si>
    <t>Holt, George</t>
  </si>
  <si>
    <t>Raymond, Mary Lelia</t>
  </si>
  <si>
    <t>Johnson, Avery</t>
  </si>
  <si>
    <t>Reception</t>
  </si>
  <si>
    <t>Ostrander, Bessie</t>
  </si>
  <si>
    <t>Knowles, G H</t>
  </si>
  <si>
    <t>Gray, Rosetta</t>
  </si>
  <si>
    <t>Kotts, Garret William</t>
  </si>
  <si>
    <t>Lambert, Percy</t>
  </si>
  <si>
    <t>McLaughlin, Stella</t>
  </si>
  <si>
    <t>Moffatt, Jessie Maxwell</t>
  </si>
  <si>
    <t>Long, Alvah</t>
  </si>
  <si>
    <t>Quamme, Olava</t>
  </si>
  <si>
    <t>Long, B J</t>
  </si>
  <si>
    <t>Anderson, Edyth</t>
  </si>
  <si>
    <t>Marshall, George O</t>
  </si>
  <si>
    <t>Ploof, Mabel</t>
  </si>
  <si>
    <t>Martin, Frederick C</t>
  </si>
  <si>
    <t xml:space="preserve">Warner, Mable A  </t>
  </si>
  <si>
    <t>Masters, Walter</t>
  </si>
  <si>
    <t>Robertson, Janet</t>
  </si>
  <si>
    <t>McCulloch, Clifford</t>
  </si>
  <si>
    <t>Wells, Elsie May</t>
  </si>
  <si>
    <t>McGurren, Dr. C J</t>
  </si>
  <si>
    <t>Langer, Hattie</t>
  </si>
  <si>
    <t>McLean, Miss</t>
  </si>
  <si>
    <t>China Shower</t>
  </si>
  <si>
    <t>McVay, J H</t>
  </si>
  <si>
    <t>Stiles, Bessie</t>
  </si>
  <si>
    <t>Morrisson, Charles T</t>
  </si>
  <si>
    <t>Newell, Sadie E</t>
  </si>
  <si>
    <t>Nesheim, William</t>
  </si>
  <si>
    <t>Anderson, Eleanor</t>
  </si>
  <si>
    <t>Northop, William Homer</t>
  </si>
  <si>
    <t>Mott, Gertrude Lydia</t>
  </si>
  <si>
    <t>Palfrey, John S</t>
  </si>
  <si>
    <t>Palfrey, Mrs. Charles</t>
  </si>
  <si>
    <t>Park, Duncan</t>
  </si>
  <si>
    <t>Johnson, Josephine B</t>
  </si>
  <si>
    <t>Parr, Jesse</t>
  </si>
  <si>
    <t>Laramore, Maude</t>
  </si>
  <si>
    <t>Pearce, Orin A</t>
  </si>
  <si>
    <t>Smith,  Grace</t>
  </si>
  <si>
    <t>Pepper, J A</t>
  </si>
  <si>
    <t>Beckerjeck, Edith E</t>
  </si>
  <si>
    <t>Pope, George</t>
  </si>
  <si>
    <t>Cone, Alma</t>
  </si>
  <si>
    <t>Quinn, B H</t>
  </si>
  <si>
    <t>Rice, Hannah</t>
  </si>
  <si>
    <t>Raymond, Earl A</t>
  </si>
  <si>
    <t>Erickson, Isabel</t>
  </si>
  <si>
    <t>Resler, Homer</t>
  </si>
  <si>
    <t>Ronstead, Adele C</t>
  </si>
  <si>
    <t>Robinson, Arthur E</t>
  </si>
  <si>
    <t>McLean, Etta</t>
  </si>
  <si>
    <t>Rode, J J</t>
  </si>
  <si>
    <t>Johnson, Emma B</t>
  </si>
  <si>
    <t>Sabin, William</t>
  </si>
  <si>
    <t>Baker, Lucretia J</t>
  </si>
  <si>
    <t>Sabin, William H</t>
  </si>
  <si>
    <t>Baker, Lucretia Jarvis</t>
  </si>
  <si>
    <t>Satrom, Ole</t>
  </si>
  <si>
    <t>Aason, Miss</t>
  </si>
  <si>
    <t>Schuldt, Edward J</t>
  </si>
  <si>
    <t>Kohlgraf, Elizabeth</t>
  </si>
  <si>
    <t>Smith, Charley</t>
  </si>
  <si>
    <t>Kiniston, Eva</t>
  </si>
  <si>
    <t>Smith, Fred E</t>
  </si>
  <si>
    <t>Allert, Leonore</t>
  </si>
  <si>
    <t>Spangel, Louis</t>
  </si>
  <si>
    <t>Johnson, Estella</t>
  </si>
  <si>
    <t>Stevens, George F</t>
  </si>
  <si>
    <t>Michaelis, Susan</t>
  </si>
  <si>
    <t>Sussex, William H</t>
  </si>
  <si>
    <t>Stanfield, Myra</t>
  </si>
  <si>
    <t>Thompson, Nelson J</t>
  </si>
  <si>
    <t>Gray, Grace Blair</t>
  </si>
  <si>
    <t>Tibbetts, Herbert C</t>
  </si>
  <si>
    <t>Mayes, Thresa M</t>
  </si>
  <si>
    <t>Unkenholz, Joseph C</t>
  </si>
  <si>
    <t>Dayhuff, Marilla</t>
  </si>
  <si>
    <t>Vadnie, Francis E</t>
  </si>
  <si>
    <t>Lindeman, Anna E</t>
  </si>
  <si>
    <t>Varty, James A</t>
  </si>
  <si>
    <t>McMann, Mary A</t>
  </si>
  <si>
    <t>Varty, James</t>
  </si>
  <si>
    <t>Wakeman, Orlo E</t>
  </si>
  <si>
    <t>Lyman, Anna M</t>
  </si>
  <si>
    <t>Washburn, Howard</t>
  </si>
  <si>
    <t>Brewer, Ida</t>
  </si>
  <si>
    <t>Wilkins, Albert</t>
  </si>
  <si>
    <t>Hamilton, Cynthia</t>
  </si>
  <si>
    <t>Williams, Harvey D</t>
  </si>
  <si>
    <t>Gurney, Alice Iten</t>
  </si>
  <si>
    <t>Williams, J E</t>
  </si>
  <si>
    <t>Thayer, May</t>
  </si>
  <si>
    <t>Wilson, James Wilbert</t>
  </si>
  <si>
    <t>Moote, Ethel</t>
  </si>
  <si>
    <t>Wiswell, Charles Austin</t>
  </si>
  <si>
    <t>Erlandson, Arrie Marie</t>
  </si>
  <si>
    <t>Anderson, Infant of Robert</t>
  </si>
  <si>
    <t xml:space="preserve">Anderson, W J </t>
  </si>
  <si>
    <t>Atchison, Eliza Liddel</t>
  </si>
  <si>
    <t>Barlow, Orlan D</t>
  </si>
  <si>
    <t>Boyer, Mrs. L S</t>
  </si>
  <si>
    <t>Brown, J P</t>
  </si>
  <si>
    <t>Brown, James Pliny</t>
  </si>
  <si>
    <t>Burch, Charles</t>
  </si>
  <si>
    <t>Burns, A</t>
  </si>
  <si>
    <t>Curry, Alex Sr.</t>
  </si>
  <si>
    <t>Curry, Cynthia Amelia</t>
  </si>
  <si>
    <t>Tyler</t>
  </si>
  <si>
    <t xml:space="preserve">Curry, Mrs. H S </t>
  </si>
  <si>
    <t>Dayhuff, Peter</t>
  </si>
  <si>
    <t>Dodd, Mrs. Edward</t>
  </si>
  <si>
    <t>Drakeley, Adelaide King</t>
  </si>
  <si>
    <t>Drakeley, Mrs. A T</t>
  </si>
  <si>
    <t>Engen, Nels</t>
  </si>
  <si>
    <t>Finn, Katie J</t>
  </si>
  <si>
    <t>Graham, T W</t>
  </si>
  <si>
    <t>Gunkel, Mrs. Elenore</t>
  </si>
  <si>
    <t>Hunter, Mrs. D W</t>
  </si>
  <si>
    <t>Jefferson, Joseph</t>
  </si>
  <si>
    <t>Jensen, Infant daughter</t>
  </si>
  <si>
    <t>Johnson, E A</t>
  </si>
  <si>
    <t>Johnson, Laura</t>
  </si>
  <si>
    <t>Johnson, Mrs. Carrie C</t>
  </si>
  <si>
    <t>Johnston, Norman C</t>
  </si>
  <si>
    <t>Joslyn, Alice</t>
  </si>
  <si>
    <t>Joslyn, Claude</t>
  </si>
  <si>
    <t>Keiler, Vida</t>
  </si>
  <si>
    <t>Kiellor, Vida Adaline</t>
  </si>
  <si>
    <t>King, Laor Marlon</t>
  </si>
  <si>
    <t>King, Laor</t>
  </si>
  <si>
    <t>Lang, Infant of Leo L</t>
  </si>
  <si>
    <t>Larson, Mikle</t>
  </si>
  <si>
    <t>Lathrop, Charlotte E</t>
  </si>
  <si>
    <t>Leed, Martine O</t>
  </si>
  <si>
    <t>Lindeman, Henry</t>
  </si>
  <si>
    <t>Martin, William H</t>
  </si>
  <si>
    <t>McCullough, Mabel</t>
  </si>
  <si>
    <t>McKay, Alex</t>
  </si>
  <si>
    <t>Merry, J J</t>
  </si>
  <si>
    <t>Foul play</t>
  </si>
  <si>
    <t>Mesick, A K</t>
  </si>
  <si>
    <t>Moote, Hannah</t>
  </si>
  <si>
    <t>Stai</t>
  </si>
  <si>
    <t>Murray, Dannie</t>
  </si>
  <si>
    <t>Murray, Dannie J</t>
  </si>
  <si>
    <t>Murray, Dr. Edward</t>
  </si>
  <si>
    <t>Nordblum, Sophia</t>
  </si>
  <si>
    <t>Nordlum, Sophia</t>
  </si>
  <si>
    <t>Northop, 4 yr old child of Ed</t>
  </si>
  <si>
    <t>Northrop, Elisabeth Mae</t>
  </si>
  <si>
    <t>Northrop, Gertrude Albertine</t>
  </si>
  <si>
    <t>Nybo, A K</t>
  </si>
  <si>
    <t>Oldfield, John</t>
  </si>
  <si>
    <t>Olson, Daughter of F B</t>
  </si>
  <si>
    <t>Correction</t>
  </si>
  <si>
    <t>Olson, Daughters of F P</t>
  </si>
  <si>
    <t>Olson, Mrs. Ethel</t>
  </si>
  <si>
    <t>Cochrane</t>
  </si>
  <si>
    <t>Olson, Oldest Dau of F B</t>
  </si>
  <si>
    <t>Orn, Mrs. P F</t>
  </si>
  <si>
    <t>Patterson, John</t>
  </si>
  <si>
    <t>Philip, Charles</t>
  </si>
  <si>
    <t>Platt, N G</t>
  </si>
  <si>
    <t>Poorman, E S</t>
  </si>
  <si>
    <t>Rogers, John</t>
  </si>
  <si>
    <t>Roney, William Henry Harrison</t>
  </si>
  <si>
    <t>Sander, Carl</t>
  </si>
  <si>
    <t>Scanlon, 19 mo old boy of Dr.</t>
  </si>
  <si>
    <t>Severson, Ole</t>
  </si>
  <si>
    <t>Simpson, Mrs. George</t>
  </si>
  <si>
    <t>Smith, Helene</t>
  </si>
  <si>
    <t>Greenwood</t>
  </si>
  <si>
    <t>Stewart, Mrs. R D</t>
  </si>
  <si>
    <t>Taylor, James</t>
  </si>
  <si>
    <t>Thurston, Mary</t>
  </si>
  <si>
    <t>Faville</t>
  </si>
  <si>
    <t>Trinborn, Sadie</t>
  </si>
  <si>
    <t>Upton, B A</t>
  </si>
  <si>
    <t>Verwest, Hazel</t>
  </si>
  <si>
    <t>White, Mrs. J A</t>
  </si>
  <si>
    <t>Whitlo, George Washington</t>
  </si>
  <si>
    <t>Williams, A H</t>
  </si>
  <si>
    <t>Wordworth, Harold 'Budd'</t>
  </si>
  <si>
    <t>Zeiss, Mrs. Ethel</t>
  </si>
  <si>
    <t>Freeman</t>
  </si>
  <si>
    <t>Anderson, Gustav</t>
  </si>
  <si>
    <t>Attacked</t>
  </si>
  <si>
    <t>Baker, Matt</t>
  </si>
  <si>
    <t>Injured</t>
  </si>
  <si>
    <t>Baldwin Presbyterian Church</t>
  </si>
  <si>
    <t>Dedication</t>
  </si>
  <si>
    <t>Bauricher, Martin</t>
  </si>
  <si>
    <t>Missing and mysterious</t>
  </si>
  <si>
    <t>Blabon</t>
  </si>
  <si>
    <t>To have bank</t>
  </si>
  <si>
    <t>Christensen, Pete</t>
  </si>
  <si>
    <t>Knocked Unconscious</t>
  </si>
  <si>
    <t>Colgate</t>
  </si>
  <si>
    <t>Farmer's Elevator organized</t>
  </si>
  <si>
    <t>Literary Society</t>
  </si>
  <si>
    <t>Post Office moved</t>
  </si>
  <si>
    <t>Railroad station closed</t>
  </si>
  <si>
    <t>Craswell, Cyrus</t>
  </si>
  <si>
    <t>Fick, A G</t>
  </si>
  <si>
    <t>Typhoid Fever</t>
  </si>
  <si>
    <t>Furlong, William Sr.</t>
  </si>
  <si>
    <t>Lost</t>
  </si>
  <si>
    <t>Graham, 2.5 yr old female</t>
  </si>
  <si>
    <t>Survives morphine</t>
  </si>
  <si>
    <t>Businessmen meet regarding hotel</t>
  </si>
  <si>
    <t>City Appointments</t>
  </si>
  <si>
    <t>Commercial Club elects officers</t>
  </si>
  <si>
    <t>Congregational Church Mtg.</t>
  </si>
  <si>
    <t>Congregational Church</t>
  </si>
  <si>
    <t>Formed</t>
  </si>
  <si>
    <t>Election for incorporation</t>
  </si>
  <si>
    <t>Farmer's Institute coming</t>
  </si>
  <si>
    <t>Reorganized under city control</t>
  </si>
  <si>
    <t>Hospital begun</t>
  </si>
  <si>
    <t>Is a City</t>
  </si>
  <si>
    <t>Mayor's letter to council</t>
  </si>
  <si>
    <t>Methodist Church</t>
  </si>
  <si>
    <t>Methodist Church new building to be dedicated</t>
  </si>
  <si>
    <t>Modern Woodmen Hall</t>
  </si>
  <si>
    <t>Village Election</t>
  </si>
  <si>
    <t>Hunting Season</t>
  </si>
  <si>
    <t>Opens with dates</t>
  </si>
  <si>
    <t>Johnson, William</t>
  </si>
  <si>
    <t>Saw Accident</t>
  </si>
  <si>
    <t>Kainz, Andrew</t>
  </si>
  <si>
    <t>Threshing incident</t>
  </si>
  <si>
    <t>Kalvik, Ole</t>
  </si>
  <si>
    <t>Burn accident</t>
  </si>
  <si>
    <t>Keillor, Mr.</t>
  </si>
  <si>
    <t>Klovstad, J A</t>
  </si>
  <si>
    <t>Loses finger</t>
  </si>
  <si>
    <t>Kraabel, B T</t>
  </si>
  <si>
    <t>Injured in train wreck</t>
  </si>
  <si>
    <t>Kreps, George</t>
  </si>
  <si>
    <t>Lost in storm</t>
  </si>
  <si>
    <t>Lemmes, L A</t>
  </si>
  <si>
    <t>Serious Railroad accident</t>
  </si>
  <si>
    <t>M B A</t>
  </si>
  <si>
    <t>New Initiates</t>
  </si>
  <si>
    <t>Mann, Lonny</t>
  </si>
  <si>
    <t>McVeety, Jim</t>
  </si>
  <si>
    <t>Crippled</t>
  </si>
  <si>
    <t>McVille and Tolna</t>
  </si>
  <si>
    <t>New Towns</t>
  </si>
  <si>
    <t>Murphy, Conductor</t>
  </si>
  <si>
    <t>Caboose Accident</t>
  </si>
  <si>
    <t>Murray, John</t>
  </si>
  <si>
    <t>Serious injury from Buggy accident</t>
  </si>
  <si>
    <t>New Phone company</t>
  </si>
  <si>
    <t>to consolidate</t>
  </si>
  <si>
    <t>Hope council denies access</t>
  </si>
  <si>
    <t>Builds connecting line</t>
  </si>
  <si>
    <t>Old Settlers meet</t>
  </si>
  <si>
    <t>Olson, Mrs. Ethel (Cochrane)</t>
  </si>
  <si>
    <t>Passenger Train in Ditch</t>
  </si>
  <si>
    <t>Peterson, Martin</t>
  </si>
  <si>
    <t>Train accident</t>
  </si>
  <si>
    <t>Post Office Rural Route 3 starts</t>
  </si>
  <si>
    <t>State Railroad inspectors pass through</t>
  </si>
  <si>
    <t>Reecks, Charles</t>
  </si>
  <si>
    <t>Blocks elopement of Rosilla</t>
  </si>
  <si>
    <t xml:space="preserve">Sharon </t>
  </si>
  <si>
    <t>Sharon</t>
  </si>
  <si>
    <t>Literary Society meets</t>
  </si>
  <si>
    <t>Rural Telephone Co. Incorporated</t>
  </si>
  <si>
    <t>School considers new building</t>
  </si>
  <si>
    <t>Sollin, Emil</t>
  </si>
  <si>
    <t>Odd Accident</t>
  </si>
  <si>
    <t>Primary election returns</t>
  </si>
  <si>
    <t>Stewart, Gordon</t>
  </si>
  <si>
    <t>Hunting accident</t>
  </si>
  <si>
    <t>Strickler, Jeweler</t>
  </si>
  <si>
    <t>Buggy Incident</t>
  </si>
  <si>
    <t>Sullivan, Pat</t>
  </si>
  <si>
    <t>Buggy Accident</t>
  </si>
  <si>
    <t>Taylor, Blanche</t>
  </si>
  <si>
    <t>Auto Accident injury</t>
  </si>
  <si>
    <t>Township Laws</t>
  </si>
  <si>
    <t>Change from State</t>
  </si>
  <si>
    <t>Twenty Years Ago</t>
  </si>
  <si>
    <t>Umstead, Ray</t>
  </si>
  <si>
    <t>Injured at elevator</t>
  </si>
  <si>
    <t>Warner, G A</t>
  </si>
  <si>
    <t>Collides with horse and wagon</t>
  </si>
  <si>
    <t>Wasem, Ben</t>
  </si>
  <si>
    <t>Ed</t>
  </si>
  <si>
    <t>Rice</t>
  </si>
  <si>
    <t>Ras</t>
  </si>
  <si>
    <t>McIntire</t>
  </si>
  <si>
    <t>From Colgate</t>
  </si>
  <si>
    <t>McKay</t>
  </si>
  <si>
    <t>Roderick</t>
  </si>
  <si>
    <t>Oakes</t>
  </si>
  <si>
    <t>Leonard</t>
  </si>
  <si>
    <t>Plaine</t>
  </si>
  <si>
    <t>Henry</t>
  </si>
  <si>
    <t>Regan</t>
  </si>
  <si>
    <t>L E</t>
  </si>
  <si>
    <t>Ernest</t>
  </si>
  <si>
    <t>Stewart</t>
  </si>
  <si>
    <t>Alex</t>
  </si>
  <si>
    <t>Taplin</t>
  </si>
  <si>
    <t>Baker, Mr.</t>
  </si>
  <si>
    <t>Baker, Mrs.</t>
  </si>
  <si>
    <t>Ball, W H</t>
  </si>
  <si>
    <t>Swsnson, J A</t>
  </si>
  <si>
    <t>Beckerjeck, Charles</t>
  </si>
  <si>
    <t>Law, Cora M</t>
  </si>
  <si>
    <t>Beckerjeck, Charles F</t>
  </si>
  <si>
    <t>Law, Cora Maud</t>
  </si>
  <si>
    <t>Berry, F C</t>
  </si>
  <si>
    <t>Jennings, Ethel</t>
  </si>
  <si>
    <t>Bingham, Harvey Nelson</t>
  </si>
  <si>
    <t>Ashford, Elizabeth</t>
  </si>
  <si>
    <t>Brown, Harry</t>
  </si>
  <si>
    <t>Wilson, Mamie</t>
  </si>
  <si>
    <t>Brown, Rev. R Stanley</t>
  </si>
  <si>
    <t>Mott, M Louise</t>
  </si>
  <si>
    <t>Danskin, Stewart James</t>
  </si>
  <si>
    <t>Hampton, Lucy Ethel</t>
  </si>
  <si>
    <t>Hampton, Lucy</t>
  </si>
  <si>
    <t>Davis, Ira J</t>
  </si>
  <si>
    <t>Hughes, May</t>
  </si>
  <si>
    <t>Day, James A</t>
  </si>
  <si>
    <t>Scholes, Eden</t>
  </si>
  <si>
    <t>Gunkel, Rhinhart</t>
  </si>
  <si>
    <t>Lambert, Alice</t>
  </si>
  <si>
    <t>Gustafson, Robert</t>
  </si>
  <si>
    <t>Leiske, Katie</t>
  </si>
  <si>
    <t>Hedding, Dr. Joseph A</t>
  </si>
  <si>
    <t>Benjamin, Ada Z</t>
  </si>
  <si>
    <t>Heille, George A</t>
  </si>
  <si>
    <t>Ebeling, Marie</t>
  </si>
  <si>
    <t>Hustad, Knute E</t>
  </si>
  <si>
    <t>Houge, Beda F</t>
  </si>
  <si>
    <t>Jacobson, Mr.</t>
  </si>
  <si>
    <t>Jacobson, Mrs.</t>
  </si>
  <si>
    <t>Jensen, Jens</t>
  </si>
  <si>
    <t>Pederson, Anna</t>
  </si>
  <si>
    <t>Jorgensen, John</t>
  </si>
  <si>
    <t>Copenhaver, Clara</t>
  </si>
  <si>
    <t>Keene, John M</t>
  </si>
  <si>
    <t>Lyons, Mary Alice</t>
  </si>
  <si>
    <t>Kelley, J C</t>
  </si>
  <si>
    <t>Hackett, Loucile</t>
  </si>
  <si>
    <t>Kelley, John Charles</t>
  </si>
  <si>
    <t>Kimball, Pearly C</t>
  </si>
  <si>
    <t>Bowen, Minnie</t>
  </si>
  <si>
    <t>Gifts, Wedding</t>
  </si>
  <si>
    <t>Bowen, Minnie H</t>
  </si>
  <si>
    <t>Avoid Reception line</t>
  </si>
  <si>
    <t>Laughlin, A</t>
  </si>
  <si>
    <t>Richardson, Norma A</t>
  </si>
  <si>
    <t>Leng, Frank Ervin</t>
  </si>
  <si>
    <t>Beckerjeck, Rose M</t>
  </si>
  <si>
    <t>Lindblom, John</t>
  </si>
  <si>
    <t>Erickson, Frieda</t>
  </si>
  <si>
    <t>Linde, Thorvold T</t>
  </si>
  <si>
    <t>Johnson, Hilda M C</t>
  </si>
  <si>
    <t>Lonbaken, Samuel A</t>
  </si>
  <si>
    <t>Clint, Jessie Amanda</t>
  </si>
  <si>
    <t>Marquardt, Otto H</t>
  </si>
  <si>
    <t>Saunders, Georgie</t>
  </si>
  <si>
    <t>McKellips, William D</t>
  </si>
  <si>
    <t>Cyprus, Elizabeth</t>
  </si>
  <si>
    <t>McLaughlin, Mr. Arthur</t>
  </si>
  <si>
    <t>McLaughlin, Mrs.</t>
  </si>
  <si>
    <t>McPherson, John A</t>
  </si>
  <si>
    <t>Curry, Lydia</t>
  </si>
  <si>
    <t>Meader, W M</t>
  </si>
  <si>
    <t>Larson, Hannah</t>
  </si>
  <si>
    <t>Meiners, John</t>
  </si>
  <si>
    <t>Cyrus, Mary Gertrude</t>
  </si>
  <si>
    <t>Miller, George</t>
  </si>
  <si>
    <t>Barrett, Myrtle</t>
  </si>
  <si>
    <t>Parkman, James</t>
  </si>
  <si>
    <t>Chalmers, Cora Jane</t>
  </si>
  <si>
    <t>Peterson, Joe C M</t>
  </si>
  <si>
    <t>Nybo, Isabelle</t>
  </si>
  <si>
    <t>Peterson, Oscar</t>
  </si>
  <si>
    <t>Christianson, Caroline</t>
  </si>
  <si>
    <t>Rath, Charles</t>
  </si>
  <si>
    <t>Rugg, U G</t>
  </si>
  <si>
    <t>Rugg, Mrs.</t>
  </si>
  <si>
    <t>Rugg, Uriah J</t>
  </si>
  <si>
    <t>Sorenson, Martin D</t>
  </si>
  <si>
    <t>Williams, Elsa L</t>
  </si>
  <si>
    <t>Williams, Elsa</t>
  </si>
  <si>
    <t>Sparrow, Albert</t>
  </si>
  <si>
    <t>Jansen, Jettie</t>
  </si>
  <si>
    <t>Steinke, William E</t>
  </si>
  <si>
    <t>Brendemuehl, Martha M</t>
  </si>
  <si>
    <t>Stiles, E H</t>
  </si>
  <si>
    <t>Bodkins, Mabel Blanche</t>
  </si>
  <si>
    <t>Story, George W</t>
  </si>
  <si>
    <t>Jennie, Ethel</t>
  </si>
  <si>
    <t>Sylvester, John</t>
  </si>
  <si>
    <t>Christopherson, Olive</t>
  </si>
  <si>
    <t>Watkins, A E</t>
  </si>
  <si>
    <t>Stevens, Mrs. Maggie A</t>
  </si>
  <si>
    <t>Wilcox, Raymond G</t>
  </si>
  <si>
    <t>Dean, Ethel Irene</t>
  </si>
  <si>
    <t>Woell, Henry K</t>
  </si>
  <si>
    <t>Langer, Clara Cecelia</t>
  </si>
  <si>
    <t>Young, Charles</t>
  </si>
  <si>
    <t>Parks, Grace</t>
  </si>
  <si>
    <t>Zimkoski, Anthony</t>
  </si>
  <si>
    <t>Davis, Rose May</t>
  </si>
  <si>
    <t>Beckerjeck, Joseph</t>
  </si>
  <si>
    <t>Brown, Jean K</t>
  </si>
  <si>
    <t>Carmichael, 2 yr old dau of John</t>
  </si>
  <si>
    <t>Chapman, Mrs. Elizabeth H</t>
  </si>
  <si>
    <t>Cleveland, Oliver Cleave</t>
  </si>
  <si>
    <t>Cooley, Harry</t>
  </si>
  <si>
    <t>Cramer, Fred</t>
  </si>
  <si>
    <t>Curfman, Charles</t>
  </si>
  <si>
    <t>Dodd, 9 mo old of Ed</t>
  </si>
  <si>
    <t xml:space="preserve">Donahue, 8 mo old </t>
  </si>
  <si>
    <t>Harris, Jack</t>
  </si>
  <si>
    <t>Holt, Jerdis</t>
  </si>
  <si>
    <t>Inquest</t>
  </si>
  <si>
    <t>Italian Railroad worker</t>
  </si>
  <si>
    <t>James, 16 yr old son of Rev. Zachariah</t>
  </si>
  <si>
    <t>Jefferson, Mrs. Eliza</t>
  </si>
  <si>
    <t>Bell</t>
  </si>
  <si>
    <t>Johnson, Eliza</t>
  </si>
  <si>
    <t>Johnson, Erick</t>
  </si>
  <si>
    <t>Johnson, Floyd</t>
  </si>
  <si>
    <t>Johnson, Gilbert</t>
  </si>
  <si>
    <t>Kasper, Carrie</t>
  </si>
  <si>
    <t>Kimball, Leonard</t>
  </si>
  <si>
    <t>Kingsley, Bob</t>
  </si>
  <si>
    <t>Lauritsen, Mr.</t>
  </si>
  <si>
    <t>Lewis, Elmer</t>
  </si>
  <si>
    <t>Lien, 14 mo old of A A</t>
  </si>
  <si>
    <t>Long, David</t>
  </si>
  <si>
    <t>Luce, George A</t>
  </si>
  <si>
    <t>Tribute</t>
  </si>
  <si>
    <t>McClellan, 4 yr old dau of Robert</t>
  </si>
  <si>
    <t>McCullough, 2 yr old of John</t>
  </si>
  <si>
    <t>McLain, George Sr.</t>
  </si>
  <si>
    <t>McMahon, E J</t>
  </si>
  <si>
    <t>McRae, Cual</t>
  </si>
  <si>
    <t>McTavish, Donald Prosser</t>
  </si>
  <si>
    <t>Melcom, Anton</t>
  </si>
  <si>
    <t>Nesbitt, Jane</t>
  </si>
  <si>
    <t>Northop, Homer Agustine</t>
  </si>
  <si>
    <t>Olson, Erick</t>
  </si>
  <si>
    <t>Olson, John R</t>
  </si>
  <si>
    <t>Patterson, Mrs. Mary</t>
  </si>
  <si>
    <t>Pedersen, Mrs. A P</t>
  </si>
  <si>
    <t>Pederson, Albert</t>
  </si>
  <si>
    <t>Pepper, E J</t>
  </si>
  <si>
    <t>Pepper, Earl J</t>
  </si>
  <si>
    <t>Philip, Dr. William Herries Madden</t>
  </si>
  <si>
    <t>Quitschreiber, Mrs. August</t>
  </si>
  <si>
    <t>Rieley, 4 mo old</t>
  </si>
  <si>
    <t>Rugg, Mrs. Amanda C</t>
  </si>
  <si>
    <t>Baldwin</t>
  </si>
  <si>
    <t>Saunders, Mrs. George</t>
  </si>
  <si>
    <t>Sawyer, G W</t>
  </si>
  <si>
    <t>Schultze, Edward</t>
  </si>
  <si>
    <t>April 4. 1907</t>
  </si>
  <si>
    <t>Scott, 18 mo old dau of S D</t>
  </si>
  <si>
    <t>Scott, James</t>
  </si>
  <si>
    <t>See, Tommy</t>
  </si>
  <si>
    <t>Smith, 2.5 yr old Son of William</t>
  </si>
  <si>
    <t>Snyder, Joseph M</t>
  </si>
  <si>
    <t>Switzer, Jule F</t>
  </si>
  <si>
    <t>Trochman, Twin infant</t>
  </si>
  <si>
    <t>Warner, Alfred F</t>
  </si>
  <si>
    <t>Whisnand, Rev W C</t>
  </si>
  <si>
    <t>Whisnand, Rev William C</t>
  </si>
  <si>
    <t>Whisnand, W C</t>
  </si>
  <si>
    <t>Wiswell, Mrs. A</t>
  </si>
  <si>
    <t>Wright, Mrs. Ann</t>
  </si>
  <si>
    <t>Finds a good well</t>
  </si>
  <si>
    <t>Blaine, W E</t>
  </si>
  <si>
    <t>Battle with Elk</t>
  </si>
  <si>
    <t>Colyer, C H</t>
  </si>
  <si>
    <t>Funeral Report and revives</t>
  </si>
  <si>
    <t>Crop Report for 1908</t>
  </si>
  <si>
    <t>Fead, Dr.</t>
  </si>
  <si>
    <t>Operation but better</t>
  </si>
  <si>
    <t>Flora, John</t>
  </si>
  <si>
    <t>Nearly asphyxiated</t>
  </si>
  <si>
    <t>Fuller, E M</t>
  </si>
  <si>
    <t>Runs over a man with auto</t>
  </si>
  <si>
    <t>Unconscious</t>
  </si>
  <si>
    <t>Game Laws</t>
  </si>
  <si>
    <t>Gilmore, Will</t>
  </si>
  <si>
    <t>Falls and breaks wrists</t>
  </si>
  <si>
    <t>American Society of Equity formed</t>
  </si>
  <si>
    <t>Hope Band</t>
  </si>
  <si>
    <t>Rink arrives to direct</t>
  </si>
  <si>
    <t>Rink of Drake Univ. to direct</t>
  </si>
  <si>
    <t>Give Street concert</t>
  </si>
  <si>
    <t>Keeps Rink for 6 months</t>
  </si>
  <si>
    <t>Now an orchestra</t>
  </si>
  <si>
    <t>Organized w bylaws</t>
  </si>
  <si>
    <t>To perform</t>
  </si>
  <si>
    <t>To reorganize</t>
  </si>
  <si>
    <t>Hope Catholic</t>
  </si>
  <si>
    <t>Church dedication</t>
  </si>
  <si>
    <t>City Council Meeting</t>
  </si>
  <si>
    <t>City Council Meeting - New Treasurer</t>
  </si>
  <si>
    <t>City special election result</t>
  </si>
  <si>
    <t>Hope Congregational Church</t>
  </si>
  <si>
    <t>Annual meeting</t>
  </si>
  <si>
    <t>Hope Electric Light Plant</t>
  </si>
  <si>
    <t>Still in the dark</t>
  </si>
  <si>
    <t>Continues</t>
  </si>
  <si>
    <t>In Progress</t>
  </si>
  <si>
    <t>Now in working order</t>
  </si>
  <si>
    <t>Adds Cisterns</t>
  </si>
  <si>
    <t>Information</t>
  </si>
  <si>
    <t>Return from state</t>
  </si>
  <si>
    <t>Gilmore Residence</t>
  </si>
  <si>
    <t>Lyons, T A; Fulmer + Brimer</t>
  </si>
  <si>
    <t>Methodist Episcopal Church</t>
  </si>
  <si>
    <t>Smoke from Minnesota</t>
  </si>
  <si>
    <t>Young Men's Club forms</t>
  </si>
  <si>
    <t>Jefferson, Ina</t>
  </si>
  <si>
    <t>Knocked out by medicine ball</t>
  </si>
  <si>
    <t>Keene, J M</t>
  </si>
  <si>
    <t>Kicked by horse but improving</t>
  </si>
  <si>
    <t>King, Louis</t>
  </si>
  <si>
    <t>Accidental Shooting</t>
  </si>
  <si>
    <t>Laweryla, Eric</t>
  </si>
  <si>
    <t>Destitute but aided</t>
  </si>
  <si>
    <t>Mackla, John</t>
  </si>
  <si>
    <t>McDonald, Mr.</t>
  </si>
  <si>
    <t>House and barn et al fire</t>
  </si>
  <si>
    <t>Accident while burying trees</t>
  </si>
  <si>
    <t>Murder case - Shooter gets 25 yrs.</t>
  </si>
  <si>
    <t>Murder trial</t>
  </si>
  <si>
    <t>Shot and killed by Fred Hamilton</t>
  </si>
  <si>
    <t>Meuse, Fred</t>
  </si>
  <si>
    <t>Run over by auto</t>
  </si>
  <si>
    <t>Mitchell, Marshall</t>
  </si>
  <si>
    <t>Pounded up</t>
  </si>
  <si>
    <t>Murder</t>
  </si>
  <si>
    <t>at Colgate</t>
  </si>
  <si>
    <t>Murray, George</t>
  </si>
  <si>
    <t>Appointed ND Temperance commissioner</t>
  </si>
  <si>
    <t>ND Independent Telephone</t>
  </si>
  <si>
    <t xml:space="preserve">Exchange burns </t>
  </si>
  <si>
    <t>New Switch board arrives</t>
  </si>
  <si>
    <t>O'Brien, C J and dau</t>
  </si>
  <si>
    <t>Spends night in snow drift</t>
  </si>
  <si>
    <t>3 fingers removed</t>
  </si>
  <si>
    <t>Ray, Frank</t>
  </si>
  <si>
    <t>Granary and barn burn</t>
  </si>
  <si>
    <t>Russell, Osborne</t>
  </si>
  <si>
    <t>Pioneer successful in WA</t>
  </si>
  <si>
    <t>Saunders, Will</t>
  </si>
  <si>
    <t>Falls 25 ft in grain bin</t>
  </si>
  <si>
    <t>Scanlan, Kenneth</t>
  </si>
  <si>
    <t>Kicked in face</t>
  </si>
  <si>
    <t xml:space="preserve">Smith, E </t>
  </si>
  <si>
    <t>Family Reunion</t>
  </si>
  <si>
    <t>Smith, Grace</t>
  </si>
  <si>
    <t>ND State Oratorical Contest</t>
  </si>
  <si>
    <t>Wins Hope High School Oratorical contest</t>
  </si>
  <si>
    <t>New officers</t>
  </si>
  <si>
    <t>And ND facts</t>
  </si>
  <si>
    <t>Seat debate</t>
  </si>
  <si>
    <t>Seat election results</t>
  </si>
  <si>
    <t>Seat Hope Promotion</t>
  </si>
  <si>
    <t>Vadnie, D W</t>
  </si>
  <si>
    <t>Accident collection</t>
  </si>
  <si>
    <t>Slips under threshing machine</t>
  </si>
  <si>
    <t>Youngberg, Otto</t>
  </si>
  <si>
    <t>Sets shop on fire</t>
  </si>
  <si>
    <t>Charlie</t>
  </si>
  <si>
    <t>January 15, 1892</t>
  </si>
  <si>
    <t>Aasved, Millard</t>
  </si>
  <si>
    <t>Brown, Luella May</t>
  </si>
  <si>
    <t>August 26, 1892</t>
  </si>
  <si>
    <t>Asble, Conrad</t>
  </si>
  <si>
    <t>Lans, Nellie</t>
  </si>
  <si>
    <t>March 22, 1889</t>
  </si>
  <si>
    <t>Barry, A J</t>
  </si>
  <si>
    <t>September 11, 1891</t>
  </si>
  <si>
    <t>Berndt, Charles</t>
  </si>
  <si>
    <t>Petsoid, Emma</t>
  </si>
  <si>
    <t>June 21, 1889</t>
  </si>
  <si>
    <t>Bliton, Allen S</t>
  </si>
  <si>
    <t>Boyd, Nellie</t>
  </si>
  <si>
    <t>November 1, 1889</t>
  </si>
  <si>
    <t>Brewster, Mr.</t>
  </si>
  <si>
    <t>Owen, Jessie</t>
  </si>
  <si>
    <t>January 11, 1889</t>
  </si>
  <si>
    <t>Brown, James</t>
  </si>
  <si>
    <t>Ward, Clard D</t>
  </si>
  <si>
    <t>September 6, 1889</t>
  </si>
  <si>
    <t>Bugbee, Jesse</t>
  </si>
  <si>
    <t>Knight, Jessie</t>
  </si>
  <si>
    <t>May 31, 1889</t>
  </si>
  <si>
    <t>Campbell, William T</t>
  </si>
  <si>
    <t>Whisnand, Sadie E</t>
  </si>
  <si>
    <t>December 26, 1890</t>
  </si>
  <si>
    <t>Carll, Joseph</t>
  </si>
  <si>
    <t>Potter, Janet</t>
  </si>
  <si>
    <t>April 8, 1892</t>
  </si>
  <si>
    <t>Carpenter, E S</t>
  </si>
  <si>
    <t>Crosen, Nina C</t>
  </si>
  <si>
    <t>November 25, 1892</t>
  </si>
  <si>
    <t>Carpenter, Frank D</t>
  </si>
  <si>
    <t>White, Cora</t>
  </si>
  <si>
    <t>January 2, 1891</t>
  </si>
  <si>
    <t>Cassell, Morton Blair</t>
  </si>
  <si>
    <t>Stephenson, Mary Eleanor</t>
  </si>
  <si>
    <t>November 13, 1891</t>
  </si>
  <si>
    <t>Cole, Frank A</t>
  </si>
  <si>
    <t>Perry, Lola M</t>
  </si>
  <si>
    <t>November 28, 1890</t>
  </si>
  <si>
    <t>Crowl, A E</t>
  </si>
  <si>
    <t>Newman, Bernice</t>
  </si>
  <si>
    <t>Erb, J E</t>
  </si>
  <si>
    <t>Furlong, L J</t>
  </si>
  <si>
    <t>Fairbanks, Rev.</t>
  </si>
  <si>
    <t>Priest, Mae C</t>
  </si>
  <si>
    <t>December 5, 1890</t>
  </si>
  <si>
    <t>Fry, F</t>
  </si>
  <si>
    <t>April 26, 1889</t>
  </si>
  <si>
    <t>Hanson, H T</t>
  </si>
  <si>
    <t>Nelson, Sarah</t>
  </si>
  <si>
    <t>July 4, 1890</t>
  </si>
  <si>
    <t>Harness, Herman J</t>
  </si>
  <si>
    <t>Warner, Alma E</t>
  </si>
  <si>
    <t>October 18, 1889</t>
  </si>
  <si>
    <t>Henderson, William</t>
  </si>
  <si>
    <t>Sanders, Minnie</t>
  </si>
  <si>
    <t>December 25, 1891</t>
  </si>
  <si>
    <t>Holman, John B</t>
  </si>
  <si>
    <t>Davidson, Theresa</t>
  </si>
  <si>
    <t>April 10, 1891</t>
  </si>
  <si>
    <t>Johnson, Harold</t>
  </si>
  <si>
    <t>Brown, Miss</t>
  </si>
  <si>
    <t>October 14, 1892</t>
  </si>
  <si>
    <t>Lofland, John M</t>
  </si>
  <si>
    <t>St. John, Lydia B</t>
  </si>
  <si>
    <t>Long, Clarence J</t>
  </si>
  <si>
    <t>Vadnie, Leah</t>
  </si>
  <si>
    <t>March 18, 1892</t>
  </si>
  <si>
    <t>Long, William B</t>
  </si>
  <si>
    <t>Simpson, Isabella</t>
  </si>
  <si>
    <t>October 17, 1890</t>
  </si>
  <si>
    <t>Marsh, L E</t>
  </si>
  <si>
    <t>Lang, Ida</t>
  </si>
  <si>
    <t>August 7, 1891</t>
  </si>
  <si>
    <t>Martin, L G</t>
  </si>
  <si>
    <t>Gaspell, Lillie G</t>
  </si>
  <si>
    <t>June 14, 1889</t>
  </si>
  <si>
    <t>Mason, Arthur S</t>
  </si>
  <si>
    <t>Helgesen, Tilla</t>
  </si>
  <si>
    <t>September 19, 1890</t>
  </si>
  <si>
    <t>McFarlane, W M</t>
  </si>
  <si>
    <t>Fisk, Emma J</t>
  </si>
  <si>
    <t>January 10, 1890</t>
  </si>
  <si>
    <t>Mihm (?), John</t>
  </si>
  <si>
    <t>Gahan, Mary</t>
  </si>
  <si>
    <t>May 10, 1889</t>
  </si>
  <si>
    <t>Oxton, John B</t>
  </si>
  <si>
    <t>Drakeley, Belle M</t>
  </si>
  <si>
    <t>March 15, 1889</t>
  </si>
  <si>
    <t>Paige, Lucian</t>
  </si>
  <si>
    <t>White, Jessie</t>
  </si>
  <si>
    <t>Parsons, Meredith</t>
  </si>
  <si>
    <t>Newman, Carrie May</t>
  </si>
  <si>
    <t>January 1, 1892</t>
  </si>
  <si>
    <t>Phillips, Dr. W H M</t>
  </si>
  <si>
    <t>Curry, Libbie</t>
  </si>
  <si>
    <t>October 4, 1889</t>
  </si>
  <si>
    <t>Pope, T Frederic</t>
  </si>
  <si>
    <t>Fuller, Mattie S</t>
  </si>
  <si>
    <t>July 1, 1892</t>
  </si>
  <si>
    <t>Ray, Frank L</t>
  </si>
  <si>
    <t>Williams, Anna M</t>
  </si>
  <si>
    <t>Roney, William</t>
  </si>
  <si>
    <t>McLean, Sarah</t>
  </si>
  <si>
    <t>June 3, 1892</t>
  </si>
  <si>
    <t>June 10, 1892</t>
  </si>
  <si>
    <t>Rugg, Fred</t>
  </si>
  <si>
    <t>March 27, 1891</t>
  </si>
  <si>
    <t>Sairang, A N</t>
  </si>
  <si>
    <t>Anderson, Christine</t>
  </si>
  <si>
    <t>Sanders, A R</t>
  </si>
  <si>
    <t>Wilkes, Gussie L</t>
  </si>
  <si>
    <t>July 12, 1889</t>
  </si>
  <si>
    <t>Simpson, R S</t>
  </si>
  <si>
    <t>Reagen, E A</t>
  </si>
  <si>
    <t>July 26, 1889</t>
  </si>
  <si>
    <t>Smith, Al</t>
  </si>
  <si>
    <t>Berry, Susie</t>
  </si>
  <si>
    <t>Stankard, Peter T</t>
  </si>
  <si>
    <t>Prahe, Mary E</t>
  </si>
  <si>
    <t>May 6, 1892</t>
  </si>
  <si>
    <t>Stevens, Charles W</t>
  </si>
  <si>
    <t>Williams, Mrs. Lucina</t>
  </si>
  <si>
    <t>May 23, 1890</t>
  </si>
  <si>
    <t>Stowman, Charles</t>
  </si>
  <si>
    <t>Owens, Jennie</t>
  </si>
  <si>
    <t>June 26, 1891</t>
  </si>
  <si>
    <t>Sussex, Tom</t>
  </si>
  <si>
    <t>Wheat, Miss</t>
  </si>
  <si>
    <t>Terry, Luther</t>
  </si>
  <si>
    <t>Harness, Amanda C</t>
  </si>
  <si>
    <t>March 14, 1890</t>
  </si>
  <si>
    <t>Thurston, Frank L</t>
  </si>
  <si>
    <t>Murray, Maggie B</t>
  </si>
  <si>
    <t>April 25, 1890</t>
  </si>
  <si>
    <t>May 2, 1890</t>
  </si>
  <si>
    <t>Thurston, Mr.</t>
  </si>
  <si>
    <t>Thurston, Mrs.</t>
  </si>
  <si>
    <t>Vadnie, Delphus W</t>
  </si>
  <si>
    <t>Williams, Carrie A</t>
  </si>
  <si>
    <t>February 12, 1892</t>
  </si>
  <si>
    <t>Ward, Charles H</t>
  </si>
  <si>
    <t>Bedard, Addie</t>
  </si>
  <si>
    <t>February 21, 1890</t>
  </si>
  <si>
    <t>Warner, Albert E</t>
  </si>
  <si>
    <t>Regan, Lucy G</t>
  </si>
  <si>
    <t>April 11, 1890</t>
  </si>
  <si>
    <t>Whisnand, Rev. W C</t>
  </si>
  <si>
    <t>Train - Wedding</t>
  </si>
  <si>
    <t>April 17, 1891</t>
  </si>
  <si>
    <t>Aubel, John Lester</t>
  </si>
  <si>
    <t>September 4, 1891</t>
  </si>
  <si>
    <t>Baldwin, Evelyn Orrilla</t>
  </si>
  <si>
    <t>October 30, 1891</t>
  </si>
  <si>
    <t>Barrett, Mrs. Oscar</t>
  </si>
  <si>
    <t>February 13, 1891</t>
  </si>
  <si>
    <t>Bogardus, Infant of D L</t>
  </si>
  <si>
    <t>Brown, Lillie</t>
  </si>
  <si>
    <t>November 14, 1890</t>
  </si>
  <si>
    <t>Brunsdale, Male infant of K H</t>
  </si>
  <si>
    <t>August 30, 1889</t>
  </si>
  <si>
    <t>Burgess, George</t>
  </si>
  <si>
    <t>June 13, 1890</t>
  </si>
  <si>
    <t>Burgess, Mrs. Mary</t>
  </si>
  <si>
    <t>August 1, 1890</t>
  </si>
  <si>
    <t>Carlton, G H</t>
  </si>
  <si>
    <t>April 8, 1891</t>
  </si>
  <si>
    <t>Carpenter, William</t>
  </si>
  <si>
    <t>January 29, 1892</t>
  </si>
  <si>
    <t>Casey, Peter</t>
  </si>
  <si>
    <t>Cochrane, 2 children of  A K</t>
  </si>
  <si>
    <t>Cochrane, 2 children of Robert</t>
  </si>
  <si>
    <t>Cochrane, Elsie</t>
  </si>
  <si>
    <t>December 19, 1890</t>
  </si>
  <si>
    <t>Cochrane, Infant of Albert</t>
  </si>
  <si>
    <t>Cochrane, Infant of Robert</t>
  </si>
  <si>
    <t>Denning, Mrs. Clarissa ma of Joseph Gray</t>
  </si>
  <si>
    <t>January 25, 1889</t>
  </si>
  <si>
    <t>Ferguson, Mary</t>
  </si>
  <si>
    <t>Foster, T J</t>
  </si>
  <si>
    <t>August 5, 1892</t>
  </si>
  <si>
    <t>Gilbertson, Hans</t>
  </si>
  <si>
    <t>Gorley, Gertie May</t>
  </si>
  <si>
    <t>March 29, 1889</t>
  </si>
  <si>
    <t>Gorley, Mrs. A</t>
  </si>
  <si>
    <t>Guernsey, Mrs. Martha Jane</t>
  </si>
  <si>
    <t>February 19, 1892</t>
  </si>
  <si>
    <t>Halfpenny, Elder</t>
  </si>
  <si>
    <t>Harlan, Mrs. Fred</t>
  </si>
  <si>
    <t>August 16, 1889</t>
  </si>
  <si>
    <t>Harness, Male infant of H J</t>
  </si>
  <si>
    <t>October 2, 1891</t>
  </si>
  <si>
    <t>Hawley, William P</t>
  </si>
  <si>
    <t>March 4, 1892</t>
  </si>
  <si>
    <t>Hebkirk, Infant</t>
  </si>
  <si>
    <t>December 9, 1892</t>
  </si>
  <si>
    <t>Houghton, Mrs. C A</t>
  </si>
  <si>
    <t>Ingersall, Charles E</t>
  </si>
  <si>
    <t>December 4, 1891</t>
  </si>
  <si>
    <t>Jensen, E</t>
  </si>
  <si>
    <t>Johnson, 2 girls of El.</t>
  </si>
  <si>
    <t>Johnson, 3 children of S K</t>
  </si>
  <si>
    <t>Jones, Mrs. Nancy</t>
  </si>
  <si>
    <t>Kleven, Ole C</t>
  </si>
  <si>
    <t>August 23, 1889</t>
  </si>
  <si>
    <t>Larson, Andrew</t>
  </si>
  <si>
    <t>Lelich, Mrs. Elizabeth</t>
  </si>
  <si>
    <t>February 26, 1892</t>
  </si>
  <si>
    <t>Leru, Minnie</t>
  </si>
  <si>
    <t>November 8, 1889</t>
  </si>
  <si>
    <t>February 24, 1893</t>
  </si>
  <si>
    <t>McKay, Alexander</t>
  </si>
  <si>
    <t>McKay, Mrs. Jemima</t>
  </si>
  <si>
    <t>Mikkleson, Nick</t>
  </si>
  <si>
    <t>Miller, Mrs. F H</t>
  </si>
  <si>
    <t>Ellsbury</t>
  </si>
  <si>
    <t>Milligan, Infant of William</t>
  </si>
  <si>
    <t>February 15, 1889</t>
  </si>
  <si>
    <t>Milligan, Infant son of William</t>
  </si>
  <si>
    <t>February 22, 1889</t>
  </si>
  <si>
    <t>Mitchell, William</t>
  </si>
  <si>
    <t>Nate, Mary</t>
  </si>
  <si>
    <t>Pope</t>
  </si>
  <si>
    <t>Nate, Mrs.</t>
  </si>
  <si>
    <t>Nelson, May</t>
  </si>
  <si>
    <t>May 30, 1890</t>
  </si>
  <si>
    <t>Nelson, Mrs. Peter</t>
  </si>
  <si>
    <t>April 29, 1892</t>
  </si>
  <si>
    <t>Newman, Bertha</t>
  </si>
  <si>
    <t>January 9, 1891</t>
  </si>
  <si>
    <t>O'Hare, Maurice</t>
  </si>
  <si>
    <t>Phillip, Charles</t>
  </si>
  <si>
    <t>January 3, 1893</t>
  </si>
  <si>
    <t xml:space="preserve">Pickert, Female Gdau of Capt. </t>
  </si>
  <si>
    <t>Pickert, Granddaughter of Capt.</t>
  </si>
  <si>
    <t>Remains shipped</t>
  </si>
  <si>
    <t>September 13, 1889</t>
  </si>
  <si>
    <t>Platt, Dau of N G</t>
  </si>
  <si>
    <t>November 11, 1892</t>
  </si>
  <si>
    <t>Plouff, Infant of Alan</t>
  </si>
  <si>
    <t>Pope, Mrs. Mary</t>
  </si>
  <si>
    <t>Carpenter</t>
  </si>
  <si>
    <t>Pope, Mrs. R A</t>
  </si>
  <si>
    <t>December 2, 1892</t>
  </si>
  <si>
    <t>Pressley, Mrs. M C</t>
  </si>
  <si>
    <t>January 3, 1890</t>
  </si>
  <si>
    <t>Rasmussen, Robert</t>
  </si>
  <si>
    <t>June 7, 1889</t>
  </si>
  <si>
    <t>Rhoddy, Mrs. Elizabeth</t>
  </si>
  <si>
    <t>October 3, 1890</t>
  </si>
  <si>
    <t>Rice, Father of Postmaster Rice</t>
  </si>
  <si>
    <t>November 15, 1889</t>
  </si>
  <si>
    <t>Ruttle, Mrs. Henry</t>
  </si>
  <si>
    <t>August 2, 1889</t>
  </si>
  <si>
    <t>Ryther, Son of H V</t>
  </si>
  <si>
    <t>October 9, 1891</t>
  </si>
  <si>
    <t>May 29, 1891</t>
  </si>
  <si>
    <t>Shaw, Joseph, Part one</t>
  </si>
  <si>
    <t>Shaw, Joseph, Part two</t>
  </si>
  <si>
    <t>Shaw, Mrs. H Augusta</t>
  </si>
  <si>
    <t>Wood</t>
  </si>
  <si>
    <t>August 15, 1890</t>
  </si>
  <si>
    <t>Smith, Mrs. Belinda</t>
  </si>
  <si>
    <t>St. John, Albert</t>
  </si>
  <si>
    <t>March 13, 1891</t>
  </si>
  <si>
    <t>Steele, Ned</t>
  </si>
  <si>
    <t>Stikeman, Child</t>
  </si>
  <si>
    <t>November 22, 1889</t>
  </si>
  <si>
    <t>Storres, Mr. R</t>
  </si>
  <si>
    <t>November 7, 1890</t>
  </si>
  <si>
    <t>Stringer, Emma A</t>
  </si>
  <si>
    <t>Van Dusen</t>
  </si>
  <si>
    <t>April 15, 1892</t>
  </si>
  <si>
    <t>Stringer, Mrs. William</t>
  </si>
  <si>
    <t>April 1, 1892</t>
  </si>
  <si>
    <t>Swanerd, Ellen</t>
  </si>
  <si>
    <t>September 20, 1889</t>
  </si>
  <si>
    <t>Taylor, Female infant of Silas</t>
  </si>
  <si>
    <t>May 24, 1889</t>
  </si>
  <si>
    <t>Templer, John</t>
  </si>
  <si>
    <t>Tower, Charlemagne</t>
  </si>
  <si>
    <t>Wamberg, Lloyd son of J J</t>
  </si>
  <si>
    <t>Ward, Mrs. Thomas</t>
  </si>
  <si>
    <t>September 27, 1889</t>
  </si>
  <si>
    <t>Warner, Laura</t>
  </si>
  <si>
    <t>Warner, Mrs. Bert</t>
  </si>
  <si>
    <t>August 29, 1890</t>
  </si>
  <si>
    <t>Webster, Hannah</t>
  </si>
  <si>
    <t>Whidden, Sadie A</t>
  </si>
  <si>
    <t>Williams, E G</t>
  </si>
  <si>
    <t>October 25, 1889</t>
  </si>
  <si>
    <t>Anderson, Alfred</t>
  </si>
  <si>
    <t>Injured when boiler explodes</t>
  </si>
  <si>
    <t>Atchison, John's wife</t>
  </si>
  <si>
    <t>Gallatin's post mistress</t>
  </si>
  <si>
    <t>August 14, 1891</t>
  </si>
  <si>
    <t>Aubel, Conrad</t>
  </si>
  <si>
    <t>Departs for Portland</t>
  </si>
  <si>
    <t>April 8, 1889</t>
  </si>
  <si>
    <t xml:space="preserve">Aurora Borealis </t>
  </si>
  <si>
    <t>Seen</t>
  </si>
  <si>
    <t>February 5, 1892</t>
  </si>
  <si>
    <t>Badger, E H and family</t>
  </si>
  <si>
    <t>Depart for Wauwatosa, WI</t>
  </si>
  <si>
    <t>Baldwin, Evvie</t>
  </si>
  <si>
    <t>Improved</t>
  </si>
  <si>
    <t>Slowly improving</t>
  </si>
  <si>
    <t>November 6, 1891</t>
  </si>
  <si>
    <t>Ball, Edward</t>
  </si>
  <si>
    <t>Barrett, Oscar</t>
  </si>
  <si>
    <t>Progress Letter</t>
  </si>
  <si>
    <t>Bellevyria School</t>
  </si>
  <si>
    <t>Bemis, Henry and Weltha</t>
  </si>
  <si>
    <t>Teacher's Inst. And program</t>
  </si>
  <si>
    <t>May 16, 1890</t>
  </si>
  <si>
    <t>Bemis, Henry</t>
  </si>
  <si>
    <t>Bemis, Henry A</t>
  </si>
  <si>
    <t>School Superintendency candidacy</t>
  </si>
  <si>
    <t>Lincoln School Lyceum</t>
  </si>
  <si>
    <t>January 17, 1890</t>
  </si>
  <si>
    <t>Presents papers at Teacher Assn</t>
  </si>
  <si>
    <t>February 14, 1889</t>
  </si>
  <si>
    <t>Bentley, Henry</t>
  </si>
  <si>
    <t>Bound over</t>
  </si>
  <si>
    <t>February 6, 1891</t>
  </si>
  <si>
    <t>Claim Jumps</t>
  </si>
  <si>
    <t>March 8, 1889</t>
  </si>
  <si>
    <t>Convicted of Grand Larceny</t>
  </si>
  <si>
    <t>June 5, 1891</t>
  </si>
  <si>
    <t>Living on Standley farm; Barn burns</t>
  </si>
  <si>
    <t>January 4, 1889</t>
  </si>
  <si>
    <t>Bently, Henry</t>
  </si>
  <si>
    <t>Steals wheat</t>
  </si>
  <si>
    <t>January 30, 1891</t>
  </si>
  <si>
    <t>Bernsdorf, Gus</t>
  </si>
  <si>
    <t>Hail Storm</t>
  </si>
  <si>
    <t>July 18, 1890</t>
  </si>
  <si>
    <t>Boise, C G</t>
  </si>
  <si>
    <t>Receives Rumley Threshing outfit</t>
  </si>
  <si>
    <t>October 23, 1891</t>
  </si>
  <si>
    <t>Breckenridge, A L</t>
  </si>
  <si>
    <t>Out again</t>
  </si>
  <si>
    <t>June 20, 1890</t>
  </si>
  <si>
    <t>Serious accident on mule</t>
  </si>
  <si>
    <t>Broadlawn</t>
  </si>
  <si>
    <t>Citizens begin Literary Society</t>
  </si>
  <si>
    <t>January 31, 1890</t>
  </si>
  <si>
    <t>School closing winter term</t>
  </si>
  <si>
    <t>March 28, 1890</t>
  </si>
  <si>
    <t>School completed</t>
  </si>
  <si>
    <t>School of Miss Stauffer marches</t>
  </si>
  <si>
    <t>School Teacher</t>
  </si>
  <si>
    <t>Schools and Teachers announced</t>
  </si>
  <si>
    <t>Brown, J D</t>
  </si>
  <si>
    <t>Brown, James D</t>
  </si>
  <si>
    <t>Loses 25 acres of wheat in fire</t>
  </si>
  <si>
    <t>Brunsdale, K H</t>
  </si>
  <si>
    <t>Brunsdale, Treasurer</t>
  </si>
  <si>
    <t>Dwelling burns</t>
  </si>
  <si>
    <t>Bugbee and Haltinner</t>
  </si>
  <si>
    <t>Livery Burns</t>
  </si>
  <si>
    <t>November 4, 1892</t>
  </si>
  <si>
    <t>Bugbee Brothers</t>
  </si>
  <si>
    <t>To Run Hope Portland Mail route</t>
  </si>
  <si>
    <t>Runaway in town</t>
  </si>
  <si>
    <t>Burling, John P</t>
  </si>
  <si>
    <t>Klinghorn, Jessie D</t>
  </si>
  <si>
    <t>Burris, John</t>
  </si>
  <si>
    <t>To Run for Supt of schools</t>
  </si>
  <si>
    <t>Bush, Charley</t>
  </si>
  <si>
    <t>To Carry Mail</t>
  </si>
  <si>
    <t>June 27, 1890</t>
  </si>
  <si>
    <t>Carlson, C</t>
  </si>
  <si>
    <t>Stolen Grain found</t>
  </si>
  <si>
    <t>August 21, 1891</t>
  </si>
  <si>
    <t>Carlson, Carl</t>
  </si>
  <si>
    <t>Wheat stolen</t>
  </si>
  <si>
    <t>Carpenter, Edward S</t>
  </si>
  <si>
    <t>Report of his store in Hatton</t>
  </si>
  <si>
    <t>February 7, 1890</t>
  </si>
  <si>
    <t>Carpenter, H D</t>
  </si>
  <si>
    <t>Appointed Sheep Inspector</t>
  </si>
  <si>
    <t>July 31, 1891</t>
  </si>
  <si>
    <t>Carpenter, H S</t>
  </si>
  <si>
    <t>Report of son at Hatton</t>
  </si>
  <si>
    <t>Carr, Dr. of Northwood</t>
  </si>
  <si>
    <t>Assists families w Diptheria</t>
  </si>
  <si>
    <t>Chalmers, Charles</t>
  </si>
  <si>
    <t>Christenson, Alf C</t>
  </si>
  <si>
    <t>Five Round Fight Details</t>
  </si>
  <si>
    <t>Clifton</t>
  </si>
  <si>
    <t>Diptheria outbreak summary</t>
  </si>
  <si>
    <t>Clifton Twp</t>
  </si>
  <si>
    <t>Cochrane, James</t>
  </si>
  <si>
    <t>Cochrane, John</t>
  </si>
  <si>
    <t>Cochrane, Mrs. Robert</t>
  </si>
  <si>
    <t>Black Diptheria</t>
  </si>
  <si>
    <t>Cochrane, Robert</t>
  </si>
  <si>
    <t>Memorial for children lost</t>
  </si>
  <si>
    <t>Cochrane, Thomas</t>
  </si>
  <si>
    <t>April 3, 1891</t>
  </si>
  <si>
    <t>April 24, 1891</t>
  </si>
  <si>
    <t>Benefit Program</t>
  </si>
  <si>
    <t>March 21, 1890</t>
  </si>
  <si>
    <t>by Uno</t>
  </si>
  <si>
    <t>April 12, 1889</t>
  </si>
  <si>
    <t>Items by Uno</t>
  </si>
  <si>
    <t>Items</t>
  </si>
  <si>
    <t>May 1, 1891</t>
  </si>
  <si>
    <t>May 8, 1891</t>
  </si>
  <si>
    <t>May 15, 1891</t>
  </si>
  <si>
    <t>May 22, 1891</t>
  </si>
  <si>
    <t>School Election response</t>
  </si>
  <si>
    <t>Schools begin Liza King</t>
  </si>
  <si>
    <t>Voting Issue reply</t>
  </si>
  <si>
    <t>July 25, 1890</t>
  </si>
  <si>
    <t>Install horse shelters</t>
  </si>
  <si>
    <t>January 16, 1891</t>
  </si>
  <si>
    <t>Program details</t>
  </si>
  <si>
    <t>Cooper Ranch</t>
  </si>
  <si>
    <t>Under decree of foreclosure</t>
  </si>
  <si>
    <t>2nd newspaper not to happen</t>
  </si>
  <si>
    <t>Additional newspaper possible</t>
  </si>
  <si>
    <t>May 20, 1892</t>
  </si>
  <si>
    <t>from various from Sharon area</t>
  </si>
  <si>
    <t>May 3, 1889</t>
  </si>
  <si>
    <t>Cummings, Oscar</t>
  </si>
  <si>
    <t>Accepts Ag College Scholarship</t>
  </si>
  <si>
    <t>Curry, Seth</t>
  </si>
  <si>
    <t>Cutter, Fred</t>
  </si>
  <si>
    <t>Caught in prairie Fire</t>
  </si>
  <si>
    <t>October 28, 1892</t>
  </si>
  <si>
    <t>Darling, Mr. and family</t>
  </si>
  <si>
    <t>Davie, Mr.</t>
  </si>
  <si>
    <t>Unfortunate accident</t>
  </si>
  <si>
    <t>Commissioner gives coal, pt 1</t>
  </si>
  <si>
    <t>Commissioner gives coal, pt 2</t>
  </si>
  <si>
    <t>Down in a well</t>
  </si>
  <si>
    <t>Reply to voting issue at school</t>
  </si>
  <si>
    <t>Responds to school election critique</t>
  </si>
  <si>
    <t>In Ellsbury</t>
  </si>
  <si>
    <t>Memorial for victims in Clifton</t>
  </si>
  <si>
    <t>Drug by his horses</t>
  </si>
  <si>
    <t>Duncan, P T</t>
  </si>
  <si>
    <t>Edwards, Major</t>
  </si>
  <si>
    <t>Returns</t>
  </si>
  <si>
    <t>Elsbury, James</t>
  </si>
  <si>
    <t>Lightning hits home</t>
  </si>
  <si>
    <t>June 24, 1892</t>
  </si>
  <si>
    <t>Elwood, J Hope</t>
  </si>
  <si>
    <t>Cigar Quarrel</t>
  </si>
  <si>
    <t>September 23, 1892</t>
  </si>
  <si>
    <t>Enger Twp</t>
  </si>
  <si>
    <t>School Teacher John Burris</t>
  </si>
  <si>
    <t>Farmer's Alliance</t>
  </si>
  <si>
    <t>Nominations</t>
  </si>
  <si>
    <t>Felighum, William</t>
  </si>
  <si>
    <t>Teaches school in Page</t>
  </si>
  <si>
    <t>Fluto, Armand</t>
  </si>
  <si>
    <t>Buggy tips over and thrown</t>
  </si>
  <si>
    <t>Foster, Casey</t>
  </si>
  <si>
    <t>Thrown from broncho</t>
  </si>
  <si>
    <t>Freeland, L A</t>
  </si>
  <si>
    <t>House and granary burns</t>
  </si>
  <si>
    <t>April 5, 1889</t>
  </si>
  <si>
    <t>Gallatin</t>
  </si>
  <si>
    <t>Night Watch</t>
  </si>
  <si>
    <t>School closes for the season</t>
  </si>
  <si>
    <t>GAR</t>
  </si>
  <si>
    <t>25th anniversary celebration</t>
  </si>
  <si>
    <t>Encampment at Spiritwood</t>
  </si>
  <si>
    <t>Gilbertson, P</t>
  </si>
  <si>
    <t>Gilmore, Alta</t>
  </si>
  <si>
    <t>Teacher in Riverside SD #1</t>
  </si>
  <si>
    <t>Gilmore, Anita</t>
  </si>
  <si>
    <t>Goose River Bank</t>
  </si>
  <si>
    <t>vs. Willow Lake Twp School Dist.</t>
  </si>
  <si>
    <t>June 28, 1889</t>
  </si>
  <si>
    <t>Gopher hunt</t>
  </si>
  <si>
    <t>Discord</t>
  </si>
  <si>
    <t>Planned</t>
  </si>
  <si>
    <t>Results 2</t>
  </si>
  <si>
    <t>Gray, Frank</t>
  </si>
  <si>
    <t>Joins IOOF</t>
  </si>
  <si>
    <t>December 11, 1891</t>
  </si>
  <si>
    <t xml:space="preserve">Gray, Mrs. </t>
  </si>
  <si>
    <t>Plastering Jacobsen House</t>
  </si>
  <si>
    <t>June 19, 1891</t>
  </si>
  <si>
    <t>Gray, Mrs. Charles</t>
  </si>
  <si>
    <t>Party</t>
  </si>
  <si>
    <t>Gray's various</t>
  </si>
  <si>
    <t>In Page Report</t>
  </si>
  <si>
    <t>March 11, 1892</t>
  </si>
  <si>
    <t>Great Northern RR</t>
  </si>
  <si>
    <t>Announced in Hope</t>
  </si>
  <si>
    <t>Hope Report</t>
  </si>
  <si>
    <t>Greenview Twp</t>
  </si>
  <si>
    <t>#2 School Report</t>
  </si>
  <si>
    <t>Hagen, Ole K</t>
  </si>
  <si>
    <t>Frost smudge starts fire</t>
  </si>
  <si>
    <t>Halfpenny, Reverend</t>
  </si>
  <si>
    <t>Hall, Bert</t>
  </si>
  <si>
    <t>Halseth, Nels</t>
  </si>
  <si>
    <t>Haven, Rev T W</t>
  </si>
  <si>
    <t>Departs</t>
  </si>
  <si>
    <t>Haven, Rev Theo W</t>
  </si>
  <si>
    <t>Lecture report</t>
  </si>
  <si>
    <t>Will give lecture for Hope Schools</t>
  </si>
  <si>
    <t>Will lecture on John Milton</t>
  </si>
  <si>
    <t>Haven, Reverend</t>
  </si>
  <si>
    <t>Installation service</t>
  </si>
  <si>
    <t>Haven, Reverend W</t>
  </si>
  <si>
    <t>Hope Congregational Church pastor</t>
  </si>
  <si>
    <t>Haven, T W</t>
  </si>
  <si>
    <t>Resigns as pastor at Congregational Church</t>
  </si>
  <si>
    <t>May 27, 1892</t>
  </si>
  <si>
    <t>Hazlett, William</t>
  </si>
  <si>
    <t>Hervey, B M</t>
  </si>
  <si>
    <t>Out and about</t>
  </si>
  <si>
    <t>Hervy, B M</t>
  </si>
  <si>
    <t>Hears Hope's 1st burglars</t>
  </si>
  <si>
    <t>Garden Truck detailed</t>
  </si>
  <si>
    <t xml:space="preserve">More large vegetables </t>
  </si>
  <si>
    <t>Barbed wire arrives 1st in Hope</t>
  </si>
  <si>
    <t>2nd report</t>
  </si>
  <si>
    <t>July 8, 1892</t>
  </si>
  <si>
    <t>BB game of fats and leans</t>
  </si>
  <si>
    <t>Committee meets</t>
  </si>
  <si>
    <t>June 20, 1892</t>
  </si>
  <si>
    <t>Committee report</t>
  </si>
  <si>
    <t>Elects officers</t>
  </si>
  <si>
    <t>Meeting</t>
  </si>
  <si>
    <t>None in Hope but details others</t>
  </si>
  <si>
    <t>July 3, 1891</t>
  </si>
  <si>
    <t>Plans begin</t>
  </si>
  <si>
    <t>Plans coming</t>
  </si>
  <si>
    <t>June 17, 1892</t>
  </si>
  <si>
    <t>Program revised</t>
  </si>
  <si>
    <t>July 5, 1889</t>
  </si>
  <si>
    <t>July 11, 1890</t>
  </si>
  <si>
    <t>Speaker announced</t>
  </si>
  <si>
    <t>A retrospection of crimes</t>
  </si>
  <si>
    <t>All quiet; all have gone to Spiritwood</t>
  </si>
  <si>
    <t>Arcade Building gets foundation</t>
  </si>
  <si>
    <t>Hope Bears</t>
  </si>
  <si>
    <t>One escapes in town</t>
  </si>
  <si>
    <t>Raffled</t>
  </si>
  <si>
    <t>Stranger brings in two</t>
  </si>
  <si>
    <t>December 12, 1890</t>
  </si>
  <si>
    <t>Bicycle Club formed</t>
  </si>
  <si>
    <t>Burglary; 1st in history</t>
  </si>
  <si>
    <t>Businessmen resolve to condemn new revenue law</t>
  </si>
  <si>
    <t>April 10, 1890</t>
  </si>
  <si>
    <t>Choral Union 1st meeting</t>
  </si>
  <si>
    <t>October 24, 1890</t>
  </si>
  <si>
    <t>Bell arrives</t>
  </si>
  <si>
    <t>New reverend installed</t>
  </si>
  <si>
    <t>Rev Stimson resigns</t>
  </si>
  <si>
    <t>Installation service for Rev. Haven</t>
  </si>
  <si>
    <t>Pastor resigns</t>
  </si>
  <si>
    <t>Has instructor now</t>
  </si>
  <si>
    <t>July 17, 1891</t>
  </si>
  <si>
    <t>Makes Appearance</t>
  </si>
  <si>
    <t>March 7, 1890</t>
  </si>
  <si>
    <t>Marches for Harrison</t>
  </si>
  <si>
    <t>New Instruments</t>
  </si>
  <si>
    <t>Performs for Independents</t>
  </si>
  <si>
    <t xml:space="preserve">Performs </t>
  </si>
  <si>
    <t>March 25, 1892</t>
  </si>
  <si>
    <t>Plays at Republican meeting</t>
  </si>
  <si>
    <t>To give ball</t>
  </si>
  <si>
    <t>To perform on 4th</t>
  </si>
  <si>
    <t>To Spiritwood</t>
  </si>
  <si>
    <t>Hope Cricket Club</t>
  </si>
  <si>
    <t>Begins anew</t>
  </si>
  <si>
    <t>Directory of Churches, Societies, Government</t>
  </si>
  <si>
    <t>Hope Dramatic Club</t>
  </si>
  <si>
    <t>Presents Among the Breakers</t>
  </si>
  <si>
    <t>Fire $11,000 Damage</t>
  </si>
  <si>
    <t>Fire Engine Doesn't work when needed</t>
  </si>
  <si>
    <t>Hope Flag Day</t>
  </si>
  <si>
    <t>Hope Flour Mill</t>
  </si>
  <si>
    <t>Committees work to bring it to Hope</t>
  </si>
  <si>
    <t>Hope GAR</t>
  </si>
  <si>
    <t>Install monument in cemetery to Unknowns</t>
  </si>
  <si>
    <t>Halloween</t>
  </si>
  <si>
    <t>Halloween report</t>
  </si>
  <si>
    <t>Historical perspective and businessmen</t>
  </si>
  <si>
    <t>Prairie fire arrives</t>
  </si>
  <si>
    <t>Joseph Nolske to lease</t>
  </si>
  <si>
    <t>Law suit continues</t>
  </si>
  <si>
    <t>Law suit results</t>
  </si>
  <si>
    <t>Law suit report</t>
  </si>
  <si>
    <t>New furnishings arrives</t>
  </si>
  <si>
    <t>July 15, 1892</t>
  </si>
  <si>
    <t>To close until law suit finished</t>
  </si>
  <si>
    <t>May 13, 1892</t>
  </si>
  <si>
    <t>Work continues for Nolske</t>
  </si>
  <si>
    <t>Incorporates; Meeting to select officers</t>
  </si>
  <si>
    <t>Plans (part missing)</t>
  </si>
  <si>
    <t>Lawn Tennis Club begins</t>
  </si>
  <si>
    <t>Lightning Storm</t>
  </si>
  <si>
    <t>List of all businesses and positive features</t>
  </si>
  <si>
    <t>Mail and Train schedules</t>
  </si>
  <si>
    <t>Mail from Tower City came in fast</t>
  </si>
  <si>
    <t>Masonic installation</t>
  </si>
  <si>
    <t>Dance Report</t>
  </si>
  <si>
    <t>June 6, 1890</t>
  </si>
  <si>
    <t>Services plan</t>
  </si>
  <si>
    <t>Methodist Church hit by lightniong</t>
  </si>
  <si>
    <t>Odd Fellows Installation</t>
  </si>
  <si>
    <t>People returning from Spiritwood</t>
  </si>
  <si>
    <t>July 10, 1891</t>
  </si>
  <si>
    <t>Petition for incorporation</t>
  </si>
  <si>
    <t>Changes owners</t>
  </si>
  <si>
    <t>Ends spiteful letters</t>
  </si>
  <si>
    <t>Editor seeks protection from Indians</t>
  </si>
  <si>
    <t>Mail Route changes</t>
  </si>
  <si>
    <t>New contract</t>
  </si>
  <si>
    <t>Route to Tower City cancelled</t>
  </si>
  <si>
    <t>September 2, 1892</t>
  </si>
  <si>
    <t>Ponds drained in town</t>
  </si>
  <si>
    <t>Population report</t>
  </si>
  <si>
    <t>Prairie fire comes</t>
  </si>
  <si>
    <t>Republican Caucus Report</t>
  </si>
  <si>
    <t>July 29, 1892</t>
  </si>
  <si>
    <t>Hope Railroad</t>
  </si>
  <si>
    <t>Approach finally fixed for loading</t>
  </si>
  <si>
    <t>Commissioners visit</t>
  </si>
  <si>
    <t>June 12, 1891</t>
  </si>
  <si>
    <t>Commissioners visit; no one comes</t>
  </si>
  <si>
    <t>July 22, 1892</t>
  </si>
  <si>
    <t>Corrals built for livestock</t>
  </si>
  <si>
    <t>Extra trains and cars working well</t>
  </si>
  <si>
    <t>Issues</t>
  </si>
  <si>
    <t>Problems</t>
  </si>
  <si>
    <t>Woes; derails</t>
  </si>
  <si>
    <t>April 22, 1892</t>
  </si>
  <si>
    <t>Hit by lightning</t>
  </si>
  <si>
    <t>May Morehouse new teacher</t>
  </si>
  <si>
    <t>2nd entertainment cancelled</t>
  </si>
  <si>
    <t>Adds intermediate class</t>
  </si>
  <si>
    <t>Amelia Jacobsen has war on cleanliness</t>
  </si>
  <si>
    <t>November 27, 1891</t>
  </si>
  <si>
    <t>Begins in intermediate room</t>
  </si>
  <si>
    <t>November 20, 1891</t>
  </si>
  <si>
    <t>Bell rings to remind homework</t>
  </si>
  <si>
    <t>October 16, 1891</t>
  </si>
  <si>
    <t>Benefit from Rev Theo W Haven</t>
  </si>
  <si>
    <t>Benefit lecture a success</t>
  </si>
  <si>
    <t>Benefit report</t>
  </si>
  <si>
    <t>Board meeting</t>
  </si>
  <si>
    <t>Board meets; Reduces staff</t>
  </si>
  <si>
    <t>Closes for season</t>
  </si>
  <si>
    <t>Closes for the year</t>
  </si>
  <si>
    <t>Contracts issued</t>
  </si>
  <si>
    <t>District 2 opens school</t>
  </si>
  <si>
    <t>District 2 opens with Annie Simpson</t>
  </si>
  <si>
    <t>Entertainment programme</t>
  </si>
  <si>
    <t>Entertainment report</t>
  </si>
  <si>
    <t>Entertains for encyclopedias</t>
  </si>
  <si>
    <t>House painted</t>
  </si>
  <si>
    <t>May Morehouse out ill</t>
  </si>
  <si>
    <t>Meeting to select new primary teacher</t>
  </si>
  <si>
    <t>New furniture for new room</t>
  </si>
  <si>
    <t>New Primary teacher chosen</t>
  </si>
  <si>
    <t>January 8, 1892</t>
  </si>
  <si>
    <t>January 22, 1892</t>
  </si>
  <si>
    <t>Notice to non residents</t>
  </si>
  <si>
    <t>Now repaired after lightning</t>
  </si>
  <si>
    <t>Principal to run for Supt</t>
  </si>
  <si>
    <t>Reopens after Scarlet Fever</t>
  </si>
  <si>
    <t>Scarletina outbreak</t>
  </si>
  <si>
    <t>To have entertainment show</t>
  </si>
  <si>
    <t>Resumes Monday</t>
  </si>
  <si>
    <t>Severe snow wind storm</t>
  </si>
  <si>
    <t>Social Club begun</t>
  </si>
  <si>
    <t>Street lamps installed</t>
  </si>
  <si>
    <t>Street lamps report</t>
  </si>
  <si>
    <t>Temperance Mass Meeting</t>
  </si>
  <si>
    <t>To drain two ponds in town</t>
  </si>
  <si>
    <t>Hope Town Meeting</t>
  </si>
  <si>
    <t>March 20, 1891</t>
  </si>
  <si>
    <t>No Salaries for year</t>
  </si>
  <si>
    <t>September 12, 1890</t>
  </si>
  <si>
    <t>Town Well reaches water at 45 feet</t>
  </si>
  <si>
    <t>Train and Mail Time Card</t>
  </si>
  <si>
    <t>December 18, 1891</t>
  </si>
  <si>
    <t>Hope Twp</t>
  </si>
  <si>
    <t>Horner, Herbert</t>
  </si>
  <si>
    <t>Horse Thieves</t>
  </si>
  <si>
    <t>4 incidents nearby</t>
  </si>
  <si>
    <t>In Hope area</t>
  </si>
  <si>
    <t>Hugenon, Mary</t>
  </si>
  <si>
    <t>Teacher at Riverside Twp</t>
  </si>
  <si>
    <t>Hunter, Mr.</t>
  </si>
  <si>
    <t>Ingison, Silas</t>
  </si>
  <si>
    <t>Nearly shot</t>
  </si>
  <si>
    <t>IOOF and Masonic Ball</t>
  </si>
  <si>
    <t>400 Invitations sent</t>
  </si>
  <si>
    <t>Invitation committee meets</t>
  </si>
  <si>
    <t xml:space="preserve">IOOF and Masons </t>
  </si>
  <si>
    <t>Adding members rapidly</t>
  </si>
  <si>
    <t>IOOF Ball and Banquet</t>
  </si>
  <si>
    <t>IOOF Hall</t>
  </si>
  <si>
    <t>Complete and meet 1st time</t>
  </si>
  <si>
    <t>Officer installation</t>
  </si>
  <si>
    <t>IOOF</t>
  </si>
  <si>
    <t>Officers installed</t>
  </si>
  <si>
    <t>Hope Pioneer Editor</t>
  </si>
  <si>
    <t>Jackson, C R</t>
  </si>
  <si>
    <t>Wagers for D Nelson to unload RR car</t>
  </si>
  <si>
    <t>Jacobson, L A</t>
  </si>
  <si>
    <t>Jake' wins raffle of horse and buggy</t>
  </si>
  <si>
    <t>March 6, 1891</t>
  </si>
  <si>
    <t>Justice of peace for Colgate</t>
  </si>
  <si>
    <t>Resigns positions in Hope Twp</t>
  </si>
  <si>
    <t>Jimeson, Joel</t>
  </si>
  <si>
    <t>Daughter seriously injured</t>
  </si>
  <si>
    <t>Johnson, John F</t>
  </si>
  <si>
    <t>Horses runaway; tip wagon; recovery despaired</t>
  </si>
  <si>
    <t>Johnson, Willis D</t>
  </si>
  <si>
    <t>Kenp, John</t>
  </si>
  <si>
    <t>Kimball, Porter</t>
  </si>
  <si>
    <t>King, 2 yr old son of George</t>
  </si>
  <si>
    <t>Narrow escape</t>
  </si>
  <si>
    <t>September 26, 1890</t>
  </si>
  <si>
    <t>Receives larger pension and back pension</t>
  </si>
  <si>
    <t>July 24, 1891</t>
  </si>
  <si>
    <t>King, Liza</t>
  </si>
  <si>
    <t>Begins teaching in Colgate</t>
  </si>
  <si>
    <t>Land, Ida</t>
  </si>
  <si>
    <t>Teaching Dist. 2 Lincoln Twp</t>
  </si>
  <si>
    <t>Lane, Arthur</t>
  </si>
  <si>
    <t>Disappears from Clifton Twp</t>
  </si>
  <si>
    <t>January 23, 1891</t>
  </si>
  <si>
    <t>Selected to teach</t>
  </si>
  <si>
    <t>Lang, Jacob</t>
  </si>
  <si>
    <t>Horse thieves steal horses and more</t>
  </si>
  <si>
    <t>Sends cards south, west and east for 100 miles</t>
  </si>
  <si>
    <t>Lang, Leo</t>
  </si>
  <si>
    <t>Receives scholarship to Ag College</t>
  </si>
  <si>
    <t>requested to be a weather watcher</t>
  </si>
  <si>
    <t>Lehart Elevator</t>
  </si>
  <si>
    <t>Fire started</t>
  </si>
  <si>
    <t>Lincoln Twp</t>
  </si>
  <si>
    <t>Dist 2 School Lyceum</t>
  </si>
  <si>
    <t>School closes</t>
  </si>
  <si>
    <t>Mary Hogue resigns</t>
  </si>
  <si>
    <t>Dist 2 opens</t>
  </si>
  <si>
    <t>Linke, Adolf</t>
  </si>
  <si>
    <t>Lounsberry, Col.</t>
  </si>
  <si>
    <t>Appointed special agent in GLO</t>
  </si>
  <si>
    <t>Mahaney, Rev. S B</t>
  </si>
  <si>
    <t>Face poisoned</t>
  </si>
  <si>
    <t>Mahus, Lars</t>
  </si>
  <si>
    <t>Under arrest</t>
  </si>
  <si>
    <t>Delegate to Independent Convention</t>
  </si>
  <si>
    <t>Majors, O G</t>
  </si>
  <si>
    <t>To run for County Supt.</t>
  </si>
  <si>
    <t>Martinson, Simon</t>
  </si>
  <si>
    <t>Injured by runaway but better</t>
  </si>
  <si>
    <t>Masonic Hall</t>
  </si>
  <si>
    <t>Complete and will meet soon</t>
  </si>
  <si>
    <t>Masonic</t>
  </si>
  <si>
    <t>Installations</t>
  </si>
  <si>
    <t>Order meets to plan ball and banquet</t>
  </si>
  <si>
    <t>Wanders the prairie all day</t>
  </si>
  <si>
    <t>McLean and Spooner</t>
  </si>
  <si>
    <t>Open the OK Restaurant</t>
  </si>
  <si>
    <t>McLean, Bob</t>
  </si>
  <si>
    <t>April 4, 1890</t>
  </si>
  <si>
    <t>McLean, George</t>
  </si>
  <si>
    <t>Buys out other half of restaurant</t>
  </si>
  <si>
    <t>Has windmill built and will grind and saw</t>
  </si>
  <si>
    <t>McLean, George T</t>
  </si>
  <si>
    <t>Having a house built for windmill</t>
  </si>
  <si>
    <t>Installs steam feed mill</t>
  </si>
  <si>
    <t>Windmill working well</t>
  </si>
  <si>
    <t>Merriell Bros &amp; Luce</t>
  </si>
  <si>
    <t>Dissolve partnership</t>
  </si>
  <si>
    <t>Merriell, C G</t>
  </si>
  <si>
    <t>Army Worms in tree claim</t>
  </si>
  <si>
    <t>Michaels, A</t>
  </si>
  <si>
    <t>Teacher at Nebo</t>
  </si>
  <si>
    <t>Mihm, John</t>
  </si>
  <si>
    <t>Barn burns from prairie fire</t>
  </si>
  <si>
    <t>Millett, H M</t>
  </si>
  <si>
    <t>RR express messenger promoted</t>
  </si>
  <si>
    <t>September 5, 1890</t>
  </si>
  <si>
    <t>Mitchell, Charles</t>
  </si>
  <si>
    <t>Mitchell, Edward</t>
  </si>
  <si>
    <t>Moore, Jack</t>
  </si>
  <si>
    <t>Moote, Art</t>
  </si>
  <si>
    <t>Hard Luck</t>
  </si>
  <si>
    <t>Morehouse, May</t>
  </si>
  <si>
    <t>New Hope primary teacher</t>
  </si>
  <si>
    <t>Mud Volcano</t>
  </si>
  <si>
    <t>In SE Griggs</t>
  </si>
  <si>
    <t>ND Boiler</t>
  </si>
  <si>
    <t>Inspector schedule</t>
  </si>
  <si>
    <t xml:space="preserve">Nebo </t>
  </si>
  <si>
    <t>School opens</t>
  </si>
  <si>
    <t>Nelson House</t>
  </si>
  <si>
    <t>Burglarized again</t>
  </si>
  <si>
    <t>Nelson, Andrew</t>
  </si>
  <si>
    <t>Nelson, Daniel</t>
  </si>
  <si>
    <t>Leases hotel for 3 yrs to another</t>
  </si>
  <si>
    <t>Lodging House burglarized</t>
  </si>
  <si>
    <t>Wagers to unload RR car of coal</t>
  </si>
  <si>
    <t>Nelson, Nicolai</t>
  </si>
  <si>
    <t>Leprosy</t>
  </si>
  <si>
    <t>Neustal, Fred</t>
  </si>
  <si>
    <t>Severely injured</t>
  </si>
  <si>
    <t>Improving  from TB</t>
  </si>
  <si>
    <t>Newell, Mrs. Dubois</t>
  </si>
  <si>
    <t>Nielson, Mrs. Wylie</t>
  </si>
  <si>
    <t>Ad for millnery</t>
  </si>
  <si>
    <t>To Begin Hope Millnery</t>
  </si>
  <si>
    <t>Norgaard, Ed</t>
  </si>
  <si>
    <t>Norgord, Clayton</t>
  </si>
  <si>
    <t>Badly burned in boiling water</t>
  </si>
  <si>
    <t>Norgord, T E</t>
  </si>
  <si>
    <t>Sells store to J M Stewart and Drew</t>
  </si>
  <si>
    <t>September 18, 1891</t>
  </si>
  <si>
    <t>Norman Twp</t>
  </si>
  <si>
    <t>May 17, 1889</t>
  </si>
  <si>
    <t>Northern Pacific RR</t>
  </si>
  <si>
    <t xml:space="preserve">Northwestern Hotel </t>
  </si>
  <si>
    <t>Opens</t>
  </si>
  <si>
    <t>November 18, 1892</t>
  </si>
  <si>
    <t>Nybo</t>
  </si>
  <si>
    <t>Neighborhood Black Diptheria</t>
  </si>
  <si>
    <t>Nybo, Child of Ben</t>
  </si>
  <si>
    <t>Nybo, Michael</t>
  </si>
  <si>
    <t>Seriously injured in fall</t>
  </si>
  <si>
    <t>Nybo, Mike and family</t>
  </si>
  <si>
    <t>Near Asphyxiated</t>
  </si>
  <si>
    <t>Nybo, Mrs. John</t>
  </si>
  <si>
    <t>Has Operation</t>
  </si>
  <si>
    <t>Kills and sentenced to life</t>
  </si>
  <si>
    <t>OK Restaurant</t>
  </si>
  <si>
    <t>Has one owner now</t>
  </si>
  <si>
    <t>Olsen, Christian</t>
  </si>
  <si>
    <t>Becomes insane</t>
  </si>
  <si>
    <t>December 6, 1889</t>
  </si>
  <si>
    <t>December 13, 1889</t>
  </si>
  <si>
    <t>Orser, William</t>
  </si>
  <si>
    <t>Ad supporting progressive</t>
  </si>
  <si>
    <t>Called out for being independent</t>
  </si>
  <si>
    <t>School begins</t>
  </si>
  <si>
    <t>School report</t>
  </si>
  <si>
    <t>December 16, 1892</t>
  </si>
  <si>
    <t>Paige, Mary</t>
  </si>
  <si>
    <t>Teacher at Lincoln Twp</t>
  </si>
  <si>
    <t>Park, Andrew</t>
  </si>
  <si>
    <t>Threshing crew helps put out Hagen fire</t>
  </si>
  <si>
    <t>Pepper, Joe</t>
  </si>
  <si>
    <t>Scares himself in store</t>
  </si>
  <si>
    <t>Phillip, Dr.</t>
  </si>
  <si>
    <t>Drives horse into an open cellar</t>
  </si>
  <si>
    <t>January 18, 1889</t>
  </si>
  <si>
    <t>Helps Hope start a social club</t>
  </si>
  <si>
    <t>Phillip, Dr. W H M</t>
  </si>
  <si>
    <t>Pickert Farm</t>
  </si>
  <si>
    <t>Pickert Threshing</t>
  </si>
  <si>
    <t>Law suit issued</t>
  </si>
  <si>
    <t>Outfit confiscated</t>
  </si>
  <si>
    <t>Pickert, Col R F</t>
  </si>
  <si>
    <t>Arrives as sprightly as ever</t>
  </si>
  <si>
    <t>Badly beaten</t>
  </si>
  <si>
    <t>Pickert, R F</t>
  </si>
  <si>
    <t>Explains how they find help for harvest</t>
  </si>
  <si>
    <t>Pickert, Wife of Capt B</t>
  </si>
  <si>
    <t>Has Stroke</t>
  </si>
  <si>
    <t xml:space="preserve">Pickerts </t>
  </si>
  <si>
    <t>Arrested on assault with a weapon</t>
  </si>
  <si>
    <t xml:space="preserve">Pickert's </t>
  </si>
  <si>
    <t>Discharged</t>
  </si>
  <si>
    <t>Pledson, Osten H</t>
  </si>
  <si>
    <t>Potter, Mrs.</t>
  </si>
  <si>
    <t>Pound, S J 'Vet'</t>
  </si>
  <si>
    <t>Gopher catching tales</t>
  </si>
  <si>
    <t>Pound, 'Vet'</t>
  </si>
  <si>
    <t>More chicken, Badger and mink troubles</t>
  </si>
  <si>
    <t>Prairie Fires</t>
  </si>
  <si>
    <t>November 21, 1890</t>
  </si>
  <si>
    <t>Presley and Luther</t>
  </si>
  <si>
    <t>Barbers, buy out J M Stewart</t>
  </si>
  <si>
    <t>Presley, Marion</t>
  </si>
  <si>
    <t>Barber shop torn apart</t>
  </si>
  <si>
    <t>Rasmussen, Dau of N P</t>
  </si>
  <si>
    <t>Rasmussen, Nels P</t>
  </si>
  <si>
    <t>Rasmussen, N P</t>
  </si>
  <si>
    <t xml:space="preserve">Riverside </t>
  </si>
  <si>
    <t>School #1 opens on April 1</t>
  </si>
  <si>
    <t>School #1 Report end of season</t>
  </si>
  <si>
    <t>Riverside Twp</t>
  </si>
  <si>
    <t>Teacher leaves</t>
  </si>
  <si>
    <t>Roberts, J M</t>
  </si>
  <si>
    <t>Receives contract to carry mail</t>
  </si>
  <si>
    <t>Roney, W H H</t>
  </si>
  <si>
    <t>North Dakota</t>
  </si>
  <si>
    <t>Railroad commissioners to visit Hope</t>
  </si>
  <si>
    <t xml:space="preserve">Russell, Osborn </t>
  </si>
  <si>
    <t>Salsbury, Sam</t>
  </si>
  <si>
    <t>Diptheria correction</t>
  </si>
  <si>
    <t>Sampson, P</t>
  </si>
  <si>
    <t>Savage, James</t>
  </si>
  <si>
    <t>Schjeldahl, T O</t>
  </si>
  <si>
    <t>Semple, Mr.</t>
  </si>
  <si>
    <t>Sharon Post Office</t>
  </si>
  <si>
    <t>Begins</t>
  </si>
  <si>
    <t>Shaw, Bert</t>
  </si>
  <si>
    <t>Arrival of Mrs. And son as to property</t>
  </si>
  <si>
    <t>Await outcome of hearing of possible suspect</t>
  </si>
  <si>
    <t>Details of reward offered</t>
  </si>
  <si>
    <t>Petition formed to have $1000 reward</t>
  </si>
  <si>
    <t>Possible suspect dicharged</t>
  </si>
  <si>
    <t>Relatives notified in Big Rapids, MI</t>
  </si>
  <si>
    <t>Reward offered for conviction</t>
  </si>
  <si>
    <t>Sherbrooke</t>
  </si>
  <si>
    <t>Boiler explodes killing two, wounding many</t>
  </si>
  <si>
    <t>Historical perspective</t>
  </si>
  <si>
    <t>School election</t>
  </si>
  <si>
    <t>Sheyenne River</t>
  </si>
  <si>
    <t>Highest since 1883</t>
  </si>
  <si>
    <t>Running the lowest ever seen</t>
  </si>
  <si>
    <t>Simpson, Annie</t>
  </si>
  <si>
    <t>Teaches at Hope School Dist 2</t>
  </si>
  <si>
    <t>Opens School Dist. 2 Hope</t>
  </si>
  <si>
    <t>Skinner, Cyrus</t>
  </si>
  <si>
    <t>Buzzell, Edith</t>
  </si>
  <si>
    <t>Smith, J O</t>
  </si>
  <si>
    <t>Smith, William</t>
  </si>
  <si>
    <t>Succession of fire, General bad luck</t>
  </si>
  <si>
    <t>Smithe, S  D</t>
  </si>
  <si>
    <t>Spooner, William</t>
  </si>
  <si>
    <t>Returns from operation better</t>
  </si>
  <si>
    <t>To have eye operation</t>
  </si>
  <si>
    <t xml:space="preserve">To travel to England, FL, TX </t>
  </si>
  <si>
    <t>Barn, Animals, Granary burn</t>
  </si>
  <si>
    <t>Standley, L W</t>
  </si>
  <si>
    <t>Independent convention</t>
  </si>
  <si>
    <t>Republican Convention</t>
  </si>
  <si>
    <t>School Supt election results</t>
  </si>
  <si>
    <t>Teacher Assn. proceedings</t>
  </si>
  <si>
    <t>Crop Reports and Farmer's Letters</t>
  </si>
  <si>
    <t>District Court</t>
  </si>
  <si>
    <t>Official election results</t>
  </si>
  <si>
    <t>Partial election results</t>
  </si>
  <si>
    <t>October 10, 1890</t>
  </si>
  <si>
    <t>Assessors Meeting (poor copy)</t>
  </si>
  <si>
    <t>Bad Hail storm</t>
  </si>
  <si>
    <t>Commissioner Election results</t>
  </si>
  <si>
    <t>Republican nominees</t>
  </si>
  <si>
    <t>Review</t>
  </si>
  <si>
    <t>School election results</t>
  </si>
  <si>
    <t>Tax sale notices</t>
  </si>
  <si>
    <t>Teachers Institute</t>
  </si>
  <si>
    <t>Stevens, B N</t>
  </si>
  <si>
    <t>Accidentally shoots wife</t>
  </si>
  <si>
    <t>Stevens, George</t>
  </si>
  <si>
    <t>Almost shoots another</t>
  </si>
  <si>
    <t>Stewart, J M</t>
  </si>
  <si>
    <t>Nearly arrested mistakenly</t>
  </si>
  <si>
    <t>Sells to Presley and Luther</t>
  </si>
  <si>
    <t>Stewart, R D</t>
  </si>
  <si>
    <t>Building a house for the windmill</t>
  </si>
  <si>
    <t>Builds notable sign</t>
  </si>
  <si>
    <t>Builds windmill behind shop</t>
  </si>
  <si>
    <t>Departs for Tecumseh, MI</t>
  </si>
  <si>
    <t>Falls from mow</t>
  </si>
  <si>
    <t>Sings parody</t>
  </si>
  <si>
    <t>Stimson, Rev. M L</t>
  </si>
  <si>
    <t>Resigns from Congregational Church</t>
  </si>
  <si>
    <t>Stockman, Joe</t>
  </si>
  <si>
    <t>Stoweman, May</t>
  </si>
  <si>
    <t>Stowman and Molsterteigen</t>
  </si>
  <si>
    <t>Opens new store</t>
  </si>
  <si>
    <t>Teachers Institute and entertainment</t>
  </si>
  <si>
    <t>Thompson, Lewis</t>
  </si>
  <si>
    <t>Tideledy Winks</t>
  </si>
  <si>
    <t>Begin</t>
  </si>
  <si>
    <t>Tomlinson, John</t>
  </si>
  <si>
    <t>Election results (partial)</t>
  </si>
  <si>
    <t>Train and Mail Schedules</t>
  </si>
  <si>
    <t>Turney, Carl</t>
  </si>
  <si>
    <t>Railroad Station agent replacement</t>
  </si>
  <si>
    <t>United States</t>
  </si>
  <si>
    <t>Election reaction</t>
  </si>
  <si>
    <t>Van Dusen, John Sr.</t>
  </si>
  <si>
    <t>Barn et al burns</t>
  </si>
  <si>
    <t>Van Dusen, George</t>
  </si>
  <si>
    <t>Returns home on crutches from WA</t>
  </si>
  <si>
    <t>Vick, Charles</t>
  </si>
  <si>
    <t>Wade, Mail carrier</t>
  </si>
  <si>
    <t>Injured by horses</t>
  </si>
  <si>
    <t>September 9, 1892</t>
  </si>
  <si>
    <t>Wagon Scales removed</t>
  </si>
  <si>
    <t>Walden, Ben</t>
  </si>
  <si>
    <t>Wins bear raffle</t>
  </si>
  <si>
    <t>Walker, Professor</t>
  </si>
  <si>
    <t>Instructing Hope Band</t>
  </si>
  <si>
    <t>Wallace, E D</t>
  </si>
  <si>
    <t>Receives nomination for Lt Cov for ND</t>
  </si>
  <si>
    <t>Wamberg, John J</t>
  </si>
  <si>
    <t xml:space="preserve">Appointed to State Board of Equalization </t>
  </si>
  <si>
    <t>Hope School Board president</t>
  </si>
  <si>
    <t>Warner, Arthur</t>
  </si>
  <si>
    <t>Burglarized at Nelson House</t>
  </si>
  <si>
    <t>Warner, Bert</t>
  </si>
  <si>
    <t>Dislocates knee</t>
  </si>
  <si>
    <t>Warner, Mr. and Mrs. Arthur</t>
  </si>
  <si>
    <t>Broadlawn Twp Teacher</t>
  </si>
  <si>
    <t>Case continued at court</t>
  </si>
  <si>
    <t>Cipher letter disappears</t>
  </si>
  <si>
    <t>Offensive letter sent to young lady</t>
  </si>
  <si>
    <t>Papers served in case</t>
  </si>
  <si>
    <t>Case preliminary Hearing</t>
  </si>
  <si>
    <t>Weather Report</t>
  </si>
  <si>
    <t>August 8, 1890</t>
  </si>
  <si>
    <t>Weatherhead, Alex</t>
  </si>
  <si>
    <t>West, F E</t>
  </si>
  <si>
    <t>Residence burns</t>
  </si>
  <si>
    <t>Wheat price drops</t>
  </si>
  <si>
    <t>Wheat tampering</t>
  </si>
  <si>
    <t>August 9, 1889</t>
  </si>
  <si>
    <t>Whisnand, Robert</t>
  </si>
  <si>
    <t>Home ruined by storm then lightning</t>
  </si>
  <si>
    <t>White, J A</t>
  </si>
  <si>
    <t>Hope Cigar Quarrel</t>
  </si>
  <si>
    <t>Wilcox, J L</t>
  </si>
  <si>
    <t>Williams, B T</t>
  </si>
  <si>
    <t>Attends Broadlawn debate</t>
  </si>
  <si>
    <t>Of Colgate passes cigars</t>
  </si>
  <si>
    <t>Williams, C H</t>
  </si>
  <si>
    <t>Chairman of Bd of Supvs Gives coal part 1</t>
  </si>
  <si>
    <t>Chairman of Bd of Supvs Gives coal part 2</t>
  </si>
  <si>
    <t>Cottonwood Growth</t>
  </si>
  <si>
    <t>On Grand Jury</t>
  </si>
  <si>
    <t>Puts in 340 acres</t>
  </si>
  <si>
    <t>Visitor Henry Smith of MI</t>
  </si>
  <si>
    <t>Plants wheat</t>
  </si>
  <si>
    <t>Williams, Ed</t>
  </si>
  <si>
    <t>Williams, Hector</t>
  </si>
  <si>
    <t>In Benefit program in Colgate</t>
  </si>
  <si>
    <t>Williams, Lucina</t>
  </si>
  <si>
    <t>Remarries Charles Stevens</t>
  </si>
  <si>
    <t>Williams, Mrs. B T</t>
  </si>
  <si>
    <t>Croup</t>
  </si>
  <si>
    <t>Williams, Mrs. C H</t>
  </si>
  <si>
    <t>Thanks for vegies</t>
  </si>
  <si>
    <t>To Sherbrooke</t>
  </si>
  <si>
    <t>Williams, Mrs. H</t>
  </si>
  <si>
    <t>Teaching in Page</t>
  </si>
  <si>
    <t>Williams, W R</t>
  </si>
  <si>
    <t>Finishes Broadlawn School Term</t>
  </si>
  <si>
    <t>Wyant, Dau of A</t>
  </si>
  <si>
    <t>Drinks Photographic finishing liquid; lives</t>
  </si>
  <si>
    <t>Young People's Society of Christian Endeavor begun</t>
  </si>
  <si>
    <t>Arestad</t>
  </si>
  <si>
    <t>Halvor</t>
  </si>
  <si>
    <t>GC</t>
  </si>
  <si>
    <t>Ayrea</t>
  </si>
  <si>
    <t xml:space="preserve">Berg </t>
  </si>
  <si>
    <t>Soren</t>
  </si>
  <si>
    <t>Black</t>
  </si>
  <si>
    <t>Si</t>
  </si>
  <si>
    <t>Blackwell</t>
  </si>
  <si>
    <t>E W</t>
  </si>
  <si>
    <t>Brewster</t>
  </si>
  <si>
    <t>Lem</t>
  </si>
  <si>
    <t>Brown</t>
  </si>
  <si>
    <t>Sam</t>
  </si>
  <si>
    <t>Brownfield</t>
  </si>
  <si>
    <t>Collinge</t>
  </si>
  <si>
    <t>Rev. C W</t>
  </si>
  <si>
    <t>Colson</t>
  </si>
  <si>
    <t>D W</t>
  </si>
  <si>
    <t>Condy</t>
  </si>
  <si>
    <t>Cowen</t>
  </si>
  <si>
    <t>R M</t>
  </si>
  <si>
    <t>Davis</t>
  </si>
  <si>
    <t>M J</t>
  </si>
  <si>
    <t>Erickson</t>
  </si>
  <si>
    <t>Petras</t>
  </si>
  <si>
    <t>Flukes</t>
  </si>
  <si>
    <t>Twin</t>
  </si>
  <si>
    <t>Tom</t>
  </si>
  <si>
    <t>Groff</t>
  </si>
  <si>
    <t>Hammer</t>
  </si>
  <si>
    <t>H P</t>
  </si>
  <si>
    <t>September 16, 1892</t>
  </si>
  <si>
    <t>Hodgman</t>
  </si>
  <si>
    <t>Hoggarth</t>
  </si>
  <si>
    <t>Holliday</t>
  </si>
  <si>
    <t>J F</t>
  </si>
  <si>
    <t>Houghton</t>
  </si>
  <si>
    <t>Western</t>
  </si>
  <si>
    <t>Husel</t>
  </si>
  <si>
    <t>Hyde</t>
  </si>
  <si>
    <t>W S</t>
  </si>
  <si>
    <t>Idsvoog</t>
  </si>
  <si>
    <t xml:space="preserve">Chris </t>
  </si>
  <si>
    <t>Claus</t>
  </si>
  <si>
    <t>Jimeson</t>
  </si>
  <si>
    <t>Joel</t>
  </si>
  <si>
    <t>February 28, 1890</t>
  </si>
  <si>
    <t>Charley</t>
  </si>
  <si>
    <t>John E</t>
  </si>
  <si>
    <t>August 12, 1892</t>
  </si>
  <si>
    <t>Knapp</t>
  </si>
  <si>
    <t>Rube Denham</t>
  </si>
  <si>
    <t xml:space="preserve">Grandaughter of </t>
  </si>
  <si>
    <t>Ladbury</t>
  </si>
  <si>
    <t>August 22, 1890</t>
  </si>
  <si>
    <t>Larson</t>
  </si>
  <si>
    <t>Albert</t>
  </si>
  <si>
    <t>February 14, 1890</t>
  </si>
  <si>
    <t>Lockton</t>
  </si>
  <si>
    <t>M C</t>
  </si>
  <si>
    <t>Lyons</t>
  </si>
  <si>
    <t>Len</t>
  </si>
  <si>
    <t>Auditor</t>
  </si>
  <si>
    <t>July 21, 1891</t>
  </si>
  <si>
    <t>Miller</t>
  </si>
  <si>
    <t>Triplets</t>
  </si>
  <si>
    <t>Neustad</t>
  </si>
  <si>
    <t>Newell</t>
  </si>
  <si>
    <t>Dubois</t>
  </si>
  <si>
    <t>Nicolls</t>
  </si>
  <si>
    <t>Jack</t>
  </si>
  <si>
    <t>Ole</t>
  </si>
  <si>
    <t>Pickett</t>
  </si>
  <si>
    <t>Harry</t>
  </si>
  <si>
    <t>Quamme</t>
  </si>
  <si>
    <t>Rev. O K</t>
  </si>
  <si>
    <t>Raab</t>
  </si>
  <si>
    <t>October 21, 1892</t>
  </si>
  <si>
    <t>Rapp</t>
  </si>
  <si>
    <t>Jacob</t>
  </si>
  <si>
    <t>Regnery</t>
  </si>
  <si>
    <t>J T</t>
  </si>
  <si>
    <t>Richardson</t>
  </si>
  <si>
    <t>Al</t>
  </si>
  <si>
    <t>Riley</t>
  </si>
  <si>
    <t>Prof.</t>
  </si>
  <si>
    <t>Rogers</t>
  </si>
  <si>
    <t>in Helena Twp</t>
  </si>
  <si>
    <t>Sanders</t>
  </si>
  <si>
    <t>O N</t>
  </si>
  <si>
    <t>Sinclair</t>
  </si>
  <si>
    <t>Skarie</t>
  </si>
  <si>
    <t>Skinsburn</t>
  </si>
  <si>
    <t>Spangenberg</t>
  </si>
  <si>
    <t>Stevens</t>
  </si>
  <si>
    <t>Julius</t>
  </si>
  <si>
    <t>Stringer</t>
  </si>
  <si>
    <t>William</t>
  </si>
  <si>
    <t>Sundin</t>
  </si>
  <si>
    <t>Syverson</t>
  </si>
  <si>
    <t>Thorson</t>
  </si>
  <si>
    <t>Wallace</t>
  </si>
  <si>
    <t>Rev. O C S</t>
  </si>
  <si>
    <t>Wendlick</t>
  </si>
  <si>
    <t>August 28, 1891</t>
  </si>
  <si>
    <t>Aasland, Ammund</t>
  </si>
  <si>
    <t>Jensen, Christine Axleana</t>
  </si>
  <si>
    <t>Beckman, Victor H</t>
  </si>
  <si>
    <t>Muir, Annie D</t>
  </si>
  <si>
    <t>Benson, Ande O</t>
  </si>
  <si>
    <t>Bustrak, Hellen</t>
  </si>
  <si>
    <t>Bergstrom, Dr. N A</t>
  </si>
  <si>
    <t>Arenson, Ella</t>
  </si>
  <si>
    <t>Sullivan, Nora</t>
  </si>
  <si>
    <t>Monson, Betsy</t>
  </si>
  <si>
    <t>Condy, George H</t>
  </si>
  <si>
    <t>Hammer, Carrie P</t>
  </si>
  <si>
    <t>Crist, Edward</t>
  </si>
  <si>
    <t>Crum, Mary</t>
  </si>
  <si>
    <t>Fairbanks, Rev. C G</t>
  </si>
  <si>
    <t>Fanham, Silas E</t>
  </si>
  <si>
    <t>Bauer, Christina</t>
  </si>
  <si>
    <t>Fenner, Andrew</t>
  </si>
  <si>
    <t>Gartman, Miss</t>
  </si>
  <si>
    <t>Fenner, William</t>
  </si>
  <si>
    <t>Gartman, Mary</t>
  </si>
  <si>
    <t>Fogderud, Ole L</t>
  </si>
  <si>
    <t>Bustrack, Ellen Karine</t>
  </si>
  <si>
    <t>Ford, Mrs. O C</t>
  </si>
  <si>
    <t>Ford, Mr. O C</t>
  </si>
  <si>
    <t>15th Anniversary</t>
  </si>
  <si>
    <t>Saunders, Jessie</t>
  </si>
  <si>
    <t>Gorthy, Archie J</t>
  </si>
  <si>
    <t>Bond, Rebeca N</t>
  </si>
  <si>
    <t>Gorthy, James F</t>
  </si>
  <si>
    <t>Shares, Francis A</t>
  </si>
  <si>
    <t>Gullickson, Henry</t>
  </si>
  <si>
    <t>Stai, Pernille</t>
  </si>
  <si>
    <t>Gunderson, Gunder</t>
  </si>
  <si>
    <t>Larson, Ida</t>
  </si>
  <si>
    <t>Hamilton, Elijah S</t>
  </si>
  <si>
    <t>Haggerty, Cora E</t>
  </si>
  <si>
    <t>Hanson, Tollef</t>
  </si>
  <si>
    <t>Cameron, Amanda N</t>
  </si>
  <si>
    <t>Haskell, Mr. J L</t>
  </si>
  <si>
    <t>Haskell, Mrs.</t>
  </si>
  <si>
    <t>Hendrickson, Peder</t>
  </si>
  <si>
    <t>Olson, Kaisa</t>
  </si>
  <si>
    <t>Houghton, Charley</t>
  </si>
  <si>
    <t>Langford, Bertie</t>
  </si>
  <si>
    <t>Houghton, Horace</t>
  </si>
  <si>
    <t>Houghton, Western</t>
  </si>
  <si>
    <t>Blanchard, Nina E</t>
  </si>
  <si>
    <t>Hoy, H C</t>
  </si>
  <si>
    <t>Nedvidek, Pauline</t>
  </si>
  <si>
    <t>Hunter, George A</t>
  </si>
  <si>
    <t>Morris, Elizabeth</t>
  </si>
  <si>
    <t>Jackson, Chris</t>
  </si>
  <si>
    <t>Westad, Emma</t>
  </si>
  <si>
    <t>Job, Rev. H K</t>
  </si>
  <si>
    <t>Kelson, Christ</t>
  </si>
  <si>
    <t>Larson, Minnie</t>
  </si>
  <si>
    <t>Knudson, Peter</t>
  </si>
  <si>
    <t>Vestern, Augusta</t>
  </si>
  <si>
    <t>Lilly, Frederick R</t>
  </si>
  <si>
    <t>Dier, Carrie E</t>
  </si>
  <si>
    <t>Lima, Sven</t>
  </si>
  <si>
    <t>Vatne, Laura</t>
  </si>
  <si>
    <t>Lundeby, Rev. I L</t>
  </si>
  <si>
    <t>Bakkan, Anna</t>
  </si>
  <si>
    <t>Mack, Rev. Charles A</t>
  </si>
  <si>
    <t>Lenham, Lulu</t>
  </si>
  <si>
    <t>Magnusen, Ole</t>
  </si>
  <si>
    <t>Anderson, Selia</t>
  </si>
  <si>
    <t>Marquardt, Emil</t>
  </si>
  <si>
    <t>Marquardt, Mrs.</t>
  </si>
  <si>
    <t>McWethy, Martin</t>
  </si>
  <si>
    <t>Watson, Johanne</t>
  </si>
  <si>
    <t>Monson, Albert</t>
  </si>
  <si>
    <t>Qualey, Tillie</t>
  </si>
  <si>
    <t>Nelson, Nels E</t>
  </si>
  <si>
    <t>Rinde, Gunlaug</t>
  </si>
  <si>
    <t>Ouren, Simon J</t>
  </si>
  <si>
    <t>Johnson, Mrs.</t>
  </si>
  <si>
    <t>Parks, Durk</t>
  </si>
  <si>
    <t>Ross, Maude</t>
  </si>
  <si>
    <t>Parson, Jens</t>
  </si>
  <si>
    <t>Larsen, Marthea</t>
  </si>
  <si>
    <t>Percy, W H</t>
  </si>
  <si>
    <t>Emersol, Fenie</t>
  </si>
  <si>
    <t>Peterson, Peter</t>
  </si>
  <si>
    <t>Flagestad, Mary</t>
  </si>
  <si>
    <t>Riber, John</t>
  </si>
  <si>
    <t>Fiske, Millie</t>
  </si>
  <si>
    <t>Roney, L A</t>
  </si>
  <si>
    <t>Majors, Fannie</t>
  </si>
  <si>
    <t>Sinclair, Fred</t>
  </si>
  <si>
    <t>Church, L R</t>
  </si>
  <si>
    <t>Stengele, Joseph</t>
  </si>
  <si>
    <t>Simpkins, Mabel</t>
  </si>
  <si>
    <t>Stone, Thorsten D</t>
  </si>
  <si>
    <t>Torstenseh, Jovand</t>
  </si>
  <si>
    <t>Torgerson, John</t>
  </si>
  <si>
    <t>Kaspersen, Theodora</t>
  </si>
  <si>
    <t>Vallandigham, G B</t>
  </si>
  <si>
    <t>Gordon, Kate</t>
  </si>
  <si>
    <t>Van Vleet, Varnum</t>
  </si>
  <si>
    <t>Wandlick, John</t>
  </si>
  <si>
    <t>Hegblaw, Clara</t>
  </si>
  <si>
    <t>January 24, 1890</t>
  </si>
  <si>
    <t>Williams, John</t>
  </si>
  <si>
    <t>Smith, Annie</t>
  </si>
  <si>
    <t>Wilsie, John W</t>
  </si>
  <si>
    <t>Kingsley, Mary Alice</t>
  </si>
  <si>
    <t xml:space="preserve">Wilson, James W </t>
  </si>
  <si>
    <t>Simenson, Martha</t>
  </si>
  <si>
    <t>Witham, Auston B</t>
  </si>
  <si>
    <t>Knapp, Althea</t>
  </si>
  <si>
    <t>Wright, James A</t>
  </si>
  <si>
    <t>Curry, Kate</t>
  </si>
  <si>
    <t>Anderson, 2 yr old boy of Rier</t>
  </si>
  <si>
    <t>Anderson, Andrew son of Rier</t>
  </si>
  <si>
    <t>Anderson, Dora</t>
  </si>
  <si>
    <t>Blaine, Emmons</t>
  </si>
  <si>
    <t>Blanchard, C W</t>
  </si>
  <si>
    <t>Braekke, Mrs. Thomas</t>
  </si>
  <si>
    <t>Byington, Mrs. John S</t>
  </si>
  <si>
    <t>Chalmers, Mr. part one</t>
  </si>
  <si>
    <t>Chalmers, Mr. part two</t>
  </si>
  <si>
    <t>Davis, Manley J</t>
  </si>
  <si>
    <t>Davis, Oldest Daughter of M J</t>
  </si>
  <si>
    <t>Ellis, George R</t>
  </si>
  <si>
    <t>Fenner, F D</t>
  </si>
  <si>
    <t>May2, 1890</t>
  </si>
  <si>
    <t>Fenner, Mrs. Ferdinand</t>
  </si>
  <si>
    <t>Gimblett, Miss Betsy</t>
  </si>
  <si>
    <t>Glaspell, Charley</t>
  </si>
  <si>
    <t>Glaspell, Charlie son of Woodman part 1</t>
  </si>
  <si>
    <t>Glaspell, Charlie son of Woodman part 2</t>
  </si>
  <si>
    <t>Haskell, Charles A L part 1</t>
  </si>
  <si>
    <t>Haskell, Charles A L part 2</t>
  </si>
  <si>
    <t>Haskell, J L</t>
  </si>
  <si>
    <t>Hazard, Mrs. Emily Agusta</t>
  </si>
  <si>
    <t>McDonald</t>
  </si>
  <si>
    <t>Hegna, Agnes</t>
  </si>
  <si>
    <t>Hiller, Henry</t>
  </si>
  <si>
    <t>Hovel, 17 mo old child of Herman</t>
  </si>
  <si>
    <t>Johnson, 4 yr old son of Peter</t>
  </si>
  <si>
    <t>Johnson, 13 mo old dau of John E</t>
  </si>
  <si>
    <t>Johnson, Mrs. Adolph</t>
  </si>
  <si>
    <t>May 9, 1890</t>
  </si>
  <si>
    <t>Jones, Mrs. Gma of Mrs. Joel Jimeson</t>
  </si>
  <si>
    <t>Jorgensen, Mrs. John</t>
  </si>
  <si>
    <t>Hicks</t>
  </si>
  <si>
    <t>Ladbury, Mrs. Charley</t>
  </si>
  <si>
    <t>Laude, John</t>
  </si>
  <si>
    <t>Lee, Christina</t>
  </si>
  <si>
    <t>Lundeby, 4 yr old son of Rev.</t>
  </si>
  <si>
    <t>Lyons, Infant Male of H S</t>
  </si>
  <si>
    <t>October 7, 1892</t>
  </si>
  <si>
    <t>McCollagh, Mrs. Robert</t>
  </si>
  <si>
    <t>McDermott, Mr. Father of J H</t>
  </si>
  <si>
    <t>McDonald, C C</t>
  </si>
  <si>
    <t>McDonald, Charles C</t>
  </si>
  <si>
    <t>Messner, Unknown</t>
  </si>
  <si>
    <t>Michaelis, John</t>
  </si>
  <si>
    <t>Michaels, John N</t>
  </si>
  <si>
    <t>Michaels, Luella Elina</t>
  </si>
  <si>
    <t>Montgomery, Infant dau of J H</t>
  </si>
  <si>
    <t>Nelson, 3 yr old of Hans</t>
  </si>
  <si>
    <t>North, Orrin L</t>
  </si>
  <si>
    <t>Olson, eldest female of Henry</t>
  </si>
  <si>
    <t>Olson, Male son of J S</t>
  </si>
  <si>
    <t>Olson, Mrs. Mother of Gilbert and Bent</t>
  </si>
  <si>
    <t>Olson, Oscar N</t>
  </si>
  <si>
    <t>Olson, Son of J S</t>
  </si>
  <si>
    <t>Ouren, Mrs. S J</t>
  </si>
  <si>
    <t>Owen, Mrs. C H</t>
  </si>
  <si>
    <t>Perry, Mrs. W H</t>
  </si>
  <si>
    <t>Pirchardt, Mrs. Otto</t>
  </si>
  <si>
    <t>Pratt, Willie</t>
  </si>
  <si>
    <t>Purinton, Cora</t>
  </si>
  <si>
    <t>Quamme, 8 yr old dau of Rev.</t>
  </si>
  <si>
    <t>Quamme, Agnes</t>
  </si>
  <si>
    <t>Retzlaff, 18 mo old female of Charles</t>
  </si>
  <si>
    <t>Retzlaff, Freddy part 1</t>
  </si>
  <si>
    <t>Retzlaff, Freddy part 2</t>
  </si>
  <si>
    <t>Robertson, Mrs. Mother of Mrs. Wm Stewart</t>
  </si>
  <si>
    <t>Rusness, Carrie</t>
  </si>
  <si>
    <t>April 18, 1890</t>
  </si>
  <si>
    <t>Skarie, 11 mo old son of C E</t>
  </si>
  <si>
    <t xml:space="preserve">Stringer, Mrs. Will </t>
  </si>
  <si>
    <t>Vesern, Berthe wife of Erick</t>
  </si>
  <si>
    <t>Thank you to all</t>
  </si>
  <si>
    <t>Vesteren, Erick J</t>
  </si>
  <si>
    <t>Virgo, Mrs.</t>
  </si>
  <si>
    <t>Walks, David</t>
  </si>
  <si>
    <t>Warner, Nellie Edna Dau of T E</t>
  </si>
  <si>
    <t>Williams, Hattie Dau of Charles</t>
  </si>
  <si>
    <t>Zobak, John</t>
  </si>
  <si>
    <t>Arneson Family</t>
  </si>
  <si>
    <t>Running Palace Hotel</t>
  </si>
  <si>
    <t>Arneson, Nels</t>
  </si>
  <si>
    <t>Lively Runaway</t>
  </si>
  <si>
    <t>Ayrea, E M</t>
  </si>
  <si>
    <t>Farm Description</t>
  </si>
  <si>
    <t>Black, Si</t>
  </si>
  <si>
    <t>Falls through window</t>
  </si>
  <si>
    <t>Blackwell, Ed</t>
  </si>
  <si>
    <t>Hotel scare</t>
  </si>
  <si>
    <t>Brown, B B</t>
  </si>
  <si>
    <t>Cain, Nancy</t>
  </si>
  <si>
    <t>Teacher Pleasant Twp</t>
  </si>
  <si>
    <t>Teaching in Pleasant Twp</t>
  </si>
  <si>
    <t>Carleton, Will</t>
  </si>
  <si>
    <t>Accident Hand</t>
  </si>
  <si>
    <t>Clarke, Harrison</t>
  </si>
  <si>
    <t>Enumerator for 1890 Census</t>
  </si>
  <si>
    <t xml:space="preserve">Collinge, Alice </t>
  </si>
  <si>
    <t>To Teach in Kimball School</t>
  </si>
  <si>
    <t>A Graded School - History town and school part 1</t>
  </si>
  <si>
    <t>A Graded School - History town and school part 2</t>
  </si>
  <si>
    <t>Incorporated</t>
  </si>
  <si>
    <t>4th of July</t>
  </si>
  <si>
    <t>4th of July Report</t>
  </si>
  <si>
    <t>New Year's 1890</t>
  </si>
  <si>
    <t>Railroad spur construction update</t>
  </si>
  <si>
    <t>Cooperstown School</t>
  </si>
  <si>
    <t>Report - Contest</t>
  </si>
  <si>
    <t>To Open September 15</t>
  </si>
  <si>
    <t>Town Election Results</t>
  </si>
  <si>
    <t>Town Election Summary</t>
  </si>
  <si>
    <t>Village Election Results</t>
  </si>
  <si>
    <t>Cowley, Charlie</t>
  </si>
  <si>
    <t>Stops runaway horses</t>
  </si>
  <si>
    <t>Dahl, John</t>
  </si>
  <si>
    <t>Went sprawling on 'Old Jack'</t>
  </si>
  <si>
    <t>Ellis, George</t>
  </si>
  <si>
    <t>Fiero, Mrs. John</t>
  </si>
  <si>
    <t>Horse accident</t>
  </si>
  <si>
    <t>Forde, O F</t>
  </si>
  <si>
    <t>Sued for children to attend school</t>
  </si>
  <si>
    <t>Griggs County</t>
  </si>
  <si>
    <t>First Game Law Enforcement</t>
  </si>
  <si>
    <t>School Dist. 13 Continued</t>
  </si>
  <si>
    <t>School Dist. 13 Sues Norwegian Parents</t>
  </si>
  <si>
    <t>Bicycle Club started</t>
  </si>
  <si>
    <t>Population 1890 Census</t>
  </si>
  <si>
    <t>School Supt election</t>
  </si>
  <si>
    <t>Griggs Courier</t>
  </si>
  <si>
    <t>Sold Knud Thompson to Percy Trubshaw</t>
  </si>
  <si>
    <t>Gronlz, Ole</t>
  </si>
  <si>
    <t>Growing Griggs</t>
  </si>
  <si>
    <t>Report of Town people in 1891</t>
  </si>
  <si>
    <t>Haskell, Frank</t>
  </si>
  <si>
    <t>Blizzard flag arrives</t>
  </si>
  <si>
    <t>Haugen, Hans</t>
  </si>
  <si>
    <t>Diptheria in family</t>
  </si>
  <si>
    <t>Hodge, C W</t>
  </si>
  <si>
    <t>Starts Hardware store</t>
  </si>
  <si>
    <t>Houghton, Walter</t>
  </si>
  <si>
    <t>5 yr old sleep walks</t>
  </si>
  <si>
    <t>Idsvoog, Peter</t>
  </si>
  <si>
    <t>Fell against wagon</t>
  </si>
  <si>
    <t>Jimeson, Dau of Joel</t>
  </si>
  <si>
    <t>Horse whip</t>
  </si>
  <si>
    <t xml:space="preserve">Job, Rev. </t>
  </si>
  <si>
    <t>New to Congregational Church</t>
  </si>
  <si>
    <t>Johnson, Conductor</t>
  </si>
  <si>
    <t>Runaway injuries</t>
  </si>
  <si>
    <t>Johnson, Hon. M N</t>
  </si>
  <si>
    <t>Ker, Miss Etta</t>
  </si>
  <si>
    <t>Finished teaching at Mardell</t>
  </si>
  <si>
    <t>Kerber, William</t>
  </si>
  <si>
    <t>Kills hired man</t>
  </si>
  <si>
    <t>Kjos, Nels</t>
  </si>
  <si>
    <t>Falls under wagon</t>
  </si>
  <si>
    <t>Knapp, T C</t>
  </si>
  <si>
    <t>Hay dispute</t>
  </si>
  <si>
    <t>Knapp, Willie</t>
  </si>
  <si>
    <t>Struck by lightning at home</t>
  </si>
  <si>
    <t>Langford, Sam</t>
  </si>
  <si>
    <t>Knocked unconscious</t>
  </si>
  <si>
    <t>Lee</t>
  </si>
  <si>
    <t>Lien, Mr.</t>
  </si>
  <si>
    <t>of Ashtabula; Straw Hauling incident</t>
  </si>
  <si>
    <t>Linderfelt, Carl</t>
  </si>
  <si>
    <t>Novel experience</t>
  </si>
  <si>
    <t>Rides a mule</t>
  </si>
  <si>
    <t>Marsh, W D and family</t>
  </si>
  <si>
    <t>Arrive to Cooperstown</t>
  </si>
  <si>
    <t>Martin, Elmer</t>
  </si>
  <si>
    <t>Mathson, Ingar</t>
  </si>
  <si>
    <t>Merryman, Miss</t>
  </si>
  <si>
    <t>Teacher at Hanson School</t>
  </si>
  <si>
    <t>To preside over Hannaford School</t>
  </si>
  <si>
    <t>Mills, I E</t>
  </si>
  <si>
    <t>Well Dug</t>
  </si>
  <si>
    <t>Mills, Ike</t>
  </si>
  <si>
    <t>Buys the Old Dakota House on Lenham</t>
  </si>
  <si>
    <t>Good Salesman</t>
  </si>
  <si>
    <t>Poundmaster threatens</t>
  </si>
  <si>
    <t>Mills, Isaac</t>
  </si>
  <si>
    <t>House burns; injured by bronco</t>
  </si>
  <si>
    <t>Mills, Mrs. I E and family</t>
  </si>
  <si>
    <t>Ill</t>
  </si>
  <si>
    <t>Nelson, Judge Peter</t>
  </si>
  <si>
    <t>Niabo, Ben</t>
  </si>
  <si>
    <t>Ox Accident</t>
  </si>
  <si>
    <t>Olson, John S</t>
  </si>
  <si>
    <t>Challenges Mr. Zimmerman to race</t>
  </si>
  <si>
    <t>Olson, Johnny</t>
  </si>
  <si>
    <t>Runaway injures</t>
  </si>
  <si>
    <t>Pratt, George</t>
  </si>
  <si>
    <t>Purinton, Oscar</t>
  </si>
  <si>
    <t>Foot incident</t>
  </si>
  <si>
    <t>Reite, Andrew</t>
  </si>
  <si>
    <t>Breaks collar bone</t>
  </si>
  <si>
    <t>Rickford, 2 yr old of Albert</t>
  </si>
  <si>
    <t>Run over</t>
  </si>
  <si>
    <t>Rogne, Mrs. Trond K</t>
  </si>
  <si>
    <t>Rukke, Mrs. N C</t>
  </si>
  <si>
    <t>Brings suit for school vs Norwegian Children</t>
  </si>
  <si>
    <t>Samuelson, Mrs.</t>
  </si>
  <si>
    <t xml:space="preserve">Sandy, William </t>
  </si>
  <si>
    <t>Sansburn, Sam and Joe</t>
  </si>
  <si>
    <t>Thrown</t>
  </si>
  <si>
    <t>and the savage arrest</t>
  </si>
  <si>
    <t>Michaels, Sheriff</t>
  </si>
  <si>
    <t>Spicer, Miss</t>
  </si>
  <si>
    <t>to teach west of Cooperstown</t>
  </si>
  <si>
    <t xml:space="preserve">Barn burns </t>
  </si>
  <si>
    <t>Thompson, Ed</t>
  </si>
  <si>
    <t>Threshing Boiler Explosion part 1</t>
  </si>
  <si>
    <t>Threshing Boiler Explosion part 2</t>
  </si>
  <si>
    <t>Trubshaw, Percy</t>
  </si>
  <si>
    <t>1st mayor until election</t>
  </si>
  <si>
    <t>Trulson, Harvey</t>
  </si>
  <si>
    <t>2nd note on adventure</t>
  </si>
  <si>
    <t>4 year olds adventure</t>
  </si>
  <si>
    <t>Upton, Walt</t>
  </si>
  <si>
    <t>Crushed by RR cars</t>
  </si>
  <si>
    <t>Warner, Judge</t>
  </si>
  <si>
    <t>Poked in eye</t>
  </si>
  <si>
    <t>December 23, 1892</t>
  </si>
  <si>
    <t>Warner, T E</t>
  </si>
  <si>
    <t>WCTU</t>
  </si>
  <si>
    <t>Whidden, Mrs. Tupper</t>
  </si>
  <si>
    <t>Falls into cellar</t>
  </si>
  <si>
    <t>Alberts</t>
  </si>
  <si>
    <t>December 15, 1893</t>
  </si>
  <si>
    <t>Archer</t>
  </si>
  <si>
    <t>W</t>
  </si>
  <si>
    <t>December 1, 1893</t>
  </si>
  <si>
    <t>November 23, 1894</t>
  </si>
  <si>
    <t>Arneson</t>
  </si>
  <si>
    <t>Arne</t>
  </si>
  <si>
    <t>July 19, 1895</t>
  </si>
  <si>
    <t>W A</t>
  </si>
  <si>
    <t>January 6, 1893</t>
  </si>
  <si>
    <t>Balkan</t>
  </si>
  <si>
    <t>C P</t>
  </si>
  <si>
    <t>May 12, 1893</t>
  </si>
  <si>
    <t>Benson</t>
  </si>
  <si>
    <t>July 27, 1894</t>
  </si>
  <si>
    <t>A O</t>
  </si>
  <si>
    <t>January 13, 1893</t>
  </si>
  <si>
    <t>Berstrom</t>
  </si>
  <si>
    <t>Dr.</t>
  </si>
  <si>
    <t>February 2, 1894</t>
  </si>
  <si>
    <t>Biorn</t>
  </si>
  <si>
    <t>R J</t>
  </si>
  <si>
    <t>Bolkan</t>
  </si>
  <si>
    <t>January 11, 1895</t>
  </si>
  <si>
    <t>Borchart</t>
  </si>
  <si>
    <t>Godfrey</t>
  </si>
  <si>
    <t>Brasten</t>
  </si>
  <si>
    <t>Richard</t>
  </si>
  <si>
    <t>February 8, 1895</t>
  </si>
  <si>
    <t>March 31, 1893</t>
  </si>
  <si>
    <t>Carlson</t>
  </si>
  <si>
    <t>May 19, 1893</t>
  </si>
  <si>
    <t>September 22, 1893</t>
  </si>
  <si>
    <t>Curtis</t>
  </si>
  <si>
    <t>Thomas</t>
  </si>
  <si>
    <t>April 27, 1894</t>
  </si>
  <si>
    <t>Ebentire</t>
  </si>
  <si>
    <t>October 6, 1893</t>
  </si>
  <si>
    <t>Ellefson</t>
  </si>
  <si>
    <t>Isaac</t>
  </si>
  <si>
    <t>Fenner</t>
  </si>
  <si>
    <t>Flynn</t>
  </si>
  <si>
    <t>March 17, 1893</t>
  </si>
  <si>
    <t>Frederickson</t>
  </si>
  <si>
    <t>June 29, 1894</t>
  </si>
  <si>
    <t>Gorthy</t>
  </si>
  <si>
    <t>April 21, 1893</t>
  </si>
  <si>
    <t>Guest</t>
  </si>
  <si>
    <t>Hiram</t>
  </si>
  <si>
    <t>July 13, 1894</t>
  </si>
  <si>
    <t>Gunderson</t>
  </si>
  <si>
    <t>October 13, 1893</t>
  </si>
  <si>
    <t>Steen</t>
  </si>
  <si>
    <t>Hall</t>
  </si>
  <si>
    <t>December 28, 1894</t>
  </si>
  <si>
    <t>Thirza May</t>
  </si>
  <si>
    <t>August 25, 1893</t>
  </si>
  <si>
    <t>Hare</t>
  </si>
  <si>
    <t>Hartman</t>
  </si>
  <si>
    <t>Hazard</t>
  </si>
  <si>
    <t>Byron</t>
  </si>
  <si>
    <t>Ran</t>
  </si>
  <si>
    <t>August 3, 1894</t>
  </si>
  <si>
    <t>Hegge</t>
  </si>
  <si>
    <t>K</t>
  </si>
  <si>
    <t>October 27, 1893</t>
  </si>
  <si>
    <t>Hogenson</t>
  </si>
  <si>
    <t>May 26, 1893</t>
  </si>
  <si>
    <t>Horace</t>
  </si>
  <si>
    <t>June 22, 1894</t>
  </si>
  <si>
    <t xml:space="preserve">H H </t>
  </si>
  <si>
    <t>H</t>
  </si>
  <si>
    <t>September 14, 1894</t>
  </si>
  <si>
    <t>Iverson</t>
  </si>
  <si>
    <t>Christian Alvin</t>
  </si>
  <si>
    <t>February 15, 1895</t>
  </si>
  <si>
    <t>Twins</t>
  </si>
  <si>
    <t>J E</t>
  </si>
  <si>
    <t>F M</t>
  </si>
  <si>
    <t>October 19, 1894</t>
  </si>
  <si>
    <t>C H</t>
  </si>
  <si>
    <t>April 12, 1893</t>
  </si>
  <si>
    <t>August 17, 1894</t>
  </si>
  <si>
    <t>Matt</t>
  </si>
  <si>
    <t>Keys</t>
  </si>
  <si>
    <t>July 21, 1893</t>
  </si>
  <si>
    <t>November 9, 1894</t>
  </si>
  <si>
    <t>Kunz</t>
  </si>
  <si>
    <t>November 10, 1893</t>
  </si>
  <si>
    <t>Lima</t>
  </si>
  <si>
    <t>March 1, 1895</t>
  </si>
  <si>
    <t>Lunde</t>
  </si>
  <si>
    <t>R S</t>
  </si>
  <si>
    <t>Marquardt</t>
  </si>
  <si>
    <t>McCulloch</t>
  </si>
  <si>
    <t>J A</t>
  </si>
  <si>
    <t>March 30, 1894</t>
  </si>
  <si>
    <t>May 24, 1895</t>
  </si>
  <si>
    <t>McDermott</t>
  </si>
  <si>
    <t>J H</t>
  </si>
  <si>
    <t>Morton</t>
  </si>
  <si>
    <t>Ezra</t>
  </si>
  <si>
    <t>Mosher</t>
  </si>
  <si>
    <t>Elihue</t>
  </si>
  <si>
    <t>September 6, 1895</t>
  </si>
  <si>
    <t>Myer</t>
  </si>
  <si>
    <t>Chris</t>
  </si>
  <si>
    <t>October 5, 1894</t>
  </si>
  <si>
    <t>Peter E</t>
  </si>
  <si>
    <t>Newberry</t>
  </si>
  <si>
    <t>Fannie</t>
  </si>
  <si>
    <t>Geo</t>
  </si>
  <si>
    <t>January 27, 1893</t>
  </si>
  <si>
    <t>Niernberg</t>
  </si>
  <si>
    <t>Theo</t>
  </si>
  <si>
    <t>Noggles</t>
  </si>
  <si>
    <t>May 17, 1895</t>
  </si>
  <si>
    <t>Nolen</t>
  </si>
  <si>
    <t>C C</t>
  </si>
  <si>
    <t>January 12, 1894</t>
  </si>
  <si>
    <t>Gust</t>
  </si>
  <si>
    <t>November 30, 1894</t>
  </si>
  <si>
    <t>John S</t>
  </si>
  <si>
    <t>August 18, 1893</t>
  </si>
  <si>
    <t>Opheim</t>
  </si>
  <si>
    <t>Nels</t>
  </si>
  <si>
    <t>Ostlund</t>
  </si>
  <si>
    <t>Sven</t>
  </si>
  <si>
    <t>Palfrey</t>
  </si>
  <si>
    <t>May 5, 1893</t>
  </si>
  <si>
    <t>Percy</t>
  </si>
  <si>
    <t>W H</t>
  </si>
  <si>
    <t>August 4, 1893</t>
  </si>
  <si>
    <t>Peterson</t>
  </si>
  <si>
    <t>Platou</t>
  </si>
  <si>
    <t>June 1, 1894</t>
  </si>
  <si>
    <t>Reid</t>
  </si>
  <si>
    <t>Fireman</t>
  </si>
  <si>
    <t>Reite</t>
  </si>
  <si>
    <t>Andrew</t>
  </si>
  <si>
    <t>Ressler</t>
  </si>
  <si>
    <t>Robinson</t>
  </si>
  <si>
    <t>T F</t>
  </si>
  <si>
    <t>Birth and Death</t>
  </si>
  <si>
    <t>Shaw</t>
  </si>
  <si>
    <t>Rev E S</t>
  </si>
  <si>
    <t>Simpson</t>
  </si>
  <si>
    <t>James</t>
  </si>
  <si>
    <t>July 6, 1894</t>
  </si>
  <si>
    <t>Slingsby</t>
  </si>
  <si>
    <t>S D</t>
  </si>
  <si>
    <t>December 22, 1893</t>
  </si>
  <si>
    <t>Stone</t>
  </si>
  <si>
    <t>Fred J</t>
  </si>
  <si>
    <t>March 3, 1893</t>
  </si>
  <si>
    <t>Tande</t>
  </si>
  <si>
    <t>S J</t>
  </si>
  <si>
    <t>Van De Bogart</t>
  </si>
  <si>
    <t>Scot</t>
  </si>
  <si>
    <t>Wanner</t>
  </si>
  <si>
    <t>Prof. Fred W</t>
  </si>
  <si>
    <t>Warner</t>
  </si>
  <si>
    <t>T E</t>
  </si>
  <si>
    <t>January 19, 1894</t>
  </si>
  <si>
    <t>Westman</t>
  </si>
  <si>
    <t>Nick</t>
  </si>
  <si>
    <t>Whidden</t>
  </si>
  <si>
    <t>C T</t>
  </si>
  <si>
    <t>Wild</t>
  </si>
  <si>
    <t>Max</t>
  </si>
  <si>
    <t>October 20, 1893</t>
  </si>
  <si>
    <t>Allen, Charles</t>
  </si>
  <si>
    <t>Loomis, Emma</t>
  </si>
  <si>
    <t>September 15, 1893</t>
  </si>
  <si>
    <t>Amundsen, Emil</t>
  </si>
  <si>
    <t>Urness, Martha H</t>
  </si>
  <si>
    <t>December 29, 1893</t>
  </si>
  <si>
    <t>Solberg, Anna</t>
  </si>
  <si>
    <t>Armstong, John B</t>
  </si>
  <si>
    <t>Campbell, Miss</t>
  </si>
  <si>
    <t>November 16, 1894</t>
  </si>
  <si>
    <t>Arneson, Arne</t>
  </si>
  <si>
    <t>Halvorson, Mary</t>
  </si>
  <si>
    <t>Benson, J A</t>
  </si>
  <si>
    <t>Ravndal, Serina</t>
  </si>
  <si>
    <t>July 14, 1893</t>
  </si>
  <si>
    <t>Benson, John</t>
  </si>
  <si>
    <t>Boe, Tonnes</t>
  </si>
  <si>
    <t>Malmin, Karen</t>
  </si>
  <si>
    <t>Brekke, Anton T</t>
  </si>
  <si>
    <t>Birkeland, Jetta M</t>
  </si>
  <si>
    <t>Brown, Fred A</t>
  </si>
  <si>
    <t>Atchison, Mary E</t>
  </si>
  <si>
    <t>Brown, Roy E</t>
  </si>
  <si>
    <t>Byington, John</t>
  </si>
  <si>
    <t>Erlandson, Ida</t>
  </si>
  <si>
    <t>April 6, 1894</t>
  </si>
  <si>
    <t>Christensen, Henry</t>
  </si>
  <si>
    <t>Rasmussen, Mary</t>
  </si>
  <si>
    <t>Church, Herbert</t>
  </si>
  <si>
    <t>Urquhart, Belle</t>
  </si>
  <si>
    <t>Clancy, Daniel</t>
  </si>
  <si>
    <t>Hoggarth, Sarah A</t>
  </si>
  <si>
    <t>Curtis, Henry</t>
  </si>
  <si>
    <t>Stewart, Christina G</t>
  </si>
  <si>
    <t>May 25, 1894</t>
  </si>
  <si>
    <t>Danielson, Johanne</t>
  </si>
  <si>
    <t>Dahlin, Ingrid</t>
  </si>
  <si>
    <t>December 8, 1893</t>
  </si>
  <si>
    <t>Edland, Svend</t>
  </si>
  <si>
    <t>Pederson, Simenine</t>
  </si>
  <si>
    <t>Enslin, Rev. F R Jr.</t>
  </si>
  <si>
    <t>Enslin, Rev. Frank R</t>
  </si>
  <si>
    <t>Sperry, Winifred</t>
  </si>
  <si>
    <t>Erickson, Anders</t>
  </si>
  <si>
    <t>Maren, Hannah</t>
  </si>
  <si>
    <t>Part 1 - Marriage</t>
  </si>
  <si>
    <t>Part 2 - Marriage</t>
  </si>
  <si>
    <t>Evers, Simon</t>
  </si>
  <si>
    <t>Schroeder, Delia</t>
  </si>
  <si>
    <t>Flick, Leonard</t>
  </si>
  <si>
    <t>Howden, Lottie</t>
  </si>
  <si>
    <t>Gouldthrite, Frank Slocum</t>
  </si>
  <si>
    <t>McDonald, Avaleene Fairchild</t>
  </si>
  <si>
    <t>September 29, 1893</t>
  </si>
  <si>
    <t>Guest, Edward</t>
  </si>
  <si>
    <t>Fiero, Cora</t>
  </si>
  <si>
    <t>Gunderson, Charley</t>
  </si>
  <si>
    <t>Gunderson, Petter</t>
  </si>
  <si>
    <t>Groff, Annie O</t>
  </si>
  <si>
    <t>Gunderson, Steen C</t>
  </si>
  <si>
    <t>Evenstad, Lena</t>
  </si>
  <si>
    <t>July 20, 1894</t>
  </si>
  <si>
    <t>Evenstad, Lena Mathilda</t>
  </si>
  <si>
    <t>Hagen, Prof. M H</t>
  </si>
  <si>
    <t>Hagen, Ingborg T</t>
  </si>
  <si>
    <t>Hanson, Hans W</t>
  </si>
  <si>
    <t>Michaelson, Ella T</t>
  </si>
  <si>
    <t>Hartman, George</t>
  </si>
  <si>
    <t>Sprague, Maud</t>
  </si>
  <si>
    <t>February 22, 1895</t>
  </si>
  <si>
    <t>Haskell, Franklin A</t>
  </si>
  <si>
    <t>Sansburn, Almira</t>
  </si>
  <si>
    <t>May 4, 1894</t>
  </si>
  <si>
    <t>Hazard, Byron</t>
  </si>
  <si>
    <t>Arneson, Martha</t>
  </si>
  <si>
    <t>Hazard, R C</t>
  </si>
  <si>
    <t>Newberry, Nellie</t>
  </si>
  <si>
    <t>Hazard, Randall C</t>
  </si>
  <si>
    <t>Helling, Lars</t>
  </si>
  <si>
    <t>Vasfaret, Lena H</t>
  </si>
  <si>
    <t>Henvikson, Henvik</t>
  </si>
  <si>
    <t>Andreason, Maren</t>
  </si>
  <si>
    <t>June 15, 1894</t>
  </si>
  <si>
    <t>Hetager, T O</t>
  </si>
  <si>
    <t>Hagen, Mary T</t>
  </si>
  <si>
    <t>Horn, Evan J</t>
  </si>
  <si>
    <t>Lucht, Emelia</t>
  </si>
  <si>
    <t>Houghton, Wilmot</t>
  </si>
  <si>
    <t>Langford, Ollie</t>
  </si>
  <si>
    <t>Iverson, Mr.</t>
  </si>
  <si>
    <t>Iverson, Mrs.</t>
  </si>
  <si>
    <t>January 25, 1895</t>
  </si>
  <si>
    <t>Kent, E L</t>
  </si>
  <si>
    <t>Rhamel, Jennie</t>
  </si>
  <si>
    <t>Glaspell, Jennie</t>
  </si>
  <si>
    <t>Larson, Richard H</t>
  </si>
  <si>
    <t>Mikkelson, Mary</t>
  </si>
  <si>
    <t>Lie, Martin M</t>
  </si>
  <si>
    <t>Rosteun, Mrs. Raguild</t>
  </si>
  <si>
    <t>Lunde, R S</t>
  </si>
  <si>
    <t>Wuflestad, Christine</t>
  </si>
  <si>
    <t>Lyon, A W</t>
  </si>
  <si>
    <t>Williams, Ella</t>
  </si>
  <si>
    <t>March 23, 1894</t>
  </si>
  <si>
    <t>McDermott, John H</t>
  </si>
  <si>
    <t>Arenson, Anna</t>
  </si>
  <si>
    <t>Moorhouse, May</t>
  </si>
  <si>
    <t>Michaelis, Sophia</t>
  </si>
  <si>
    <t>Trost, John W</t>
  </si>
  <si>
    <t>Midstokke, Ole O</t>
  </si>
  <si>
    <t>Pederson, Brita Hansine</t>
  </si>
  <si>
    <t>Miller, Joseph</t>
  </si>
  <si>
    <t>Simpson, Nellie</t>
  </si>
  <si>
    <t>Nelson, Erick</t>
  </si>
  <si>
    <t>Tosten, Catherine</t>
  </si>
  <si>
    <t>Nelson, Peter E</t>
  </si>
  <si>
    <t>Vinjum, Oline Maria</t>
  </si>
  <si>
    <t>September 21, 1894</t>
  </si>
  <si>
    <t>Newberry, Col.</t>
  </si>
  <si>
    <t>Newberry, Mrs.</t>
  </si>
  <si>
    <t>22nd Anniversary</t>
  </si>
  <si>
    <t>Njaa, Torkel</t>
  </si>
  <si>
    <t>Arestad, Thea</t>
  </si>
  <si>
    <t>Noggles, George</t>
  </si>
  <si>
    <t>Johnson, Carrie</t>
  </si>
  <si>
    <t>Ojhang, Erich O</t>
  </si>
  <si>
    <t>Seingens, Marit</t>
  </si>
  <si>
    <t>Olsen, Nils</t>
  </si>
  <si>
    <t>Forsberg, Christine Ingerberg</t>
  </si>
  <si>
    <t>Paintner, George</t>
  </si>
  <si>
    <t>Gartman, Rosa</t>
  </si>
  <si>
    <t>June 9, 1893</t>
  </si>
  <si>
    <t>Palmer, Edgerton</t>
  </si>
  <si>
    <t>Prindle, Blanche</t>
  </si>
  <si>
    <t>Parsons, Bert</t>
  </si>
  <si>
    <t>Rukke, Agnes</t>
  </si>
  <si>
    <t>Pederson, Nils</t>
  </si>
  <si>
    <t>Wold, Ingeborg Marie</t>
  </si>
  <si>
    <t>November 3, 1893</t>
  </si>
  <si>
    <t>Peterson, F O</t>
  </si>
  <si>
    <t>Returns with bride</t>
  </si>
  <si>
    <t>Pike, Edgar</t>
  </si>
  <si>
    <t>Russell, Alice E</t>
  </si>
  <si>
    <t>Pirchardt, Otto</t>
  </si>
  <si>
    <t>Pratt, Charles</t>
  </si>
  <si>
    <t>Posey, Manie</t>
  </si>
  <si>
    <t>Johnson, Othilie</t>
  </si>
  <si>
    <t>December 14, 1894</t>
  </si>
  <si>
    <t>Retzlaff, Albert</t>
  </si>
  <si>
    <t>Fenner, Otelia</t>
  </si>
  <si>
    <t>Retzlaff, Frank</t>
  </si>
  <si>
    <t>Brown, Nellie</t>
  </si>
  <si>
    <t>Robinson, H H</t>
  </si>
  <si>
    <t>Stars, Maggie L</t>
  </si>
  <si>
    <t>Serus, Oscar William</t>
  </si>
  <si>
    <t>Murrell, Emma</t>
  </si>
  <si>
    <t>Shawhime, Ole C</t>
  </si>
  <si>
    <t>Olsen, Mina</t>
  </si>
  <si>
    <t>Simpkins, Ralph</t>
  </si>
  <si>
    <t>Bjorgeson, Carrie</t>
  </si>
  <si>
    <t>Sperry, Edward L</t>
  </si>
  <si>
    <t>Brown, Ella E</t>
  </si>
  <si>
    <t>Stering, John</t>
  </si>
  <si>
    <t>Anderson, Isabella</t>
  </si>
  <si>
    <t>June 16, 1893</t>
  </si>
  <si>
    <t>Stewart, Peter</t>
  </si>
  <si>
    <t>McFaul, Mrs. Katie</t>
  </si>
  <si>
    <t>Sund, Ingebrigin M</t>
  </si>
  <si>
    <t>Aspelund, Mina B</t>
  </si>
  <si>
    <t>November 24, 1893</t>
  </si>
  <si>
    <t>Sundberg, Lars</t>
  </si>
  <si>
    <t>Dahlin, Annie</t>
  </si>
  <si>
    <t>Syvertson, John</t>
  </si>
  <si>
    <t>Nelson, Tilda</t>
  </si>
  <si>
    <t>Trubshaw, Herbert</t>
  </si>
  <si>
    <t>Dobler, Addie</t>
  </si>
  <si>
    <t>Virgo, Dr. G L</t>
  </si>
  <si>
    <t>LeDeux, Clara Mary</t>
  </si>
  <si>
    <t>Westman, Andrew H</t>
  </si>
  <si>
    <t>Miller, Maggie</t>
  </si>
  <si>
    <t>Westman, Nicholas</t>
  </si>
  <si>
    <t>Miller, Mary Jane</t>
  </si>
  <si>
    <t>February 3, 1893</t>
  </si>
  <si>
    <t>Westman, Nicholas O</t>
  </si>
  <si>
    <t>Wilson, Howard A</t>
  </si>
  <si>
    <t>Hillborn, Mary E</t>
  </si>
  <si>
    <t>June 23, 1893</t>
  </si>
  <si>
    <t>Adams, Fred H</t>
  </si>
  <si>
    <t>Albert, Jack</t>
  </si>
  <si>
    <t>Barnard, George W</t>
  </si>
  <si>
    <t>Behm, Christian</t>
  </si>
  <si>
    <t>Botnan, Ole</t>
  </si>
  <si>
    <t>Brown, Grandma</t>
  </si>
  <si>
    <t>Buckley, John P</t>
  </si>
  <si>
    <t>Denham, Reuben</t>
  </si>
  <si>
    <t>Detwiller, William</t>
  </si>
  <si>
    <t>Ellefson, Ellef</t>
  </si>
  <si>
    <t>Erickson, Elias</t>
  </si>
  <si>
    <t>August 10, 1894</t>
  </si>
  <si>
    <t>Evers, Alvin V son of John</t>
  </si>
  <si>
    <t>October 12, 1894</t>
  </si>
  <si>
    <t>Gimblett, Mrs. Thomas</t>
  </si>
  <si>
    <t>February 23, 1894</t>
  </si>
  <si>
    <t>Gleason, Tom</t>
  </si>
  <si>
    <t>Hall, Female infant of C A</t>
  </si>
  <si>
    <t>Halvorson, 2.5 yr old of Ole</t>
  </si>
  <si>
    <t>June 8, 1894</t>
  </si>
  <si>
    <t>Hare, 6 wk old dau of Thomas</t>
  </si>
  <si>
    <t>Henrickson, Mrs. Bertha</t>
  </si>
  <si>
    <t>Hogenson, Ole</t>
  </si>
  <si>
    <t>Jare, O D</t>
  </si>
  <si>
    <t>Jimeson, Mrs. W C</t>
  </si>
  <si>
    <t>Johnson, Emma</t>
  </si>
  <si>
    <t>Johnson, Walter son of J E</t>
  </si>
  <si>
    <t>Jorgenson</t>
  </si>
  <si>
    <t>Kilmartin, John</t>
  </si>
  <si>
    <t>Kingsley, A Z</t>
  </si>
  <si>
    <t>December 21, 1894</t>
  </si>
  <si>
    <t>Knutson, Knut L</t>
  </si>
  <si>
    <t>Lyons, Harry S</t>
  </si>
  <si>
    <t>Nelson, Robert</t>
  </si>
  <si>
    <t>Ness, Ed</t>
  </si>
  <si>
    <t>Newell, 6 wk old son of Dubois</t>
  </si>
  <si>
    <t>August 31, 1894</t>
  </si>
  <si>
    <t>Ole, John O, Mother of</t>
  </si>
  <si>
    <t>March 8, 1895</t>
  </si>
  <si>
    <t>Olson, 5 mo old son of Tollef</t>
  </si>
  <si>
    <t>Pattison, Welcome L</t>
  </si>
  <si>
    <t xml:space="preserve">June 21, 1895 </t>
  </si>
  <si>
    <t>Rankin, Miss Maria</t>
  </si>
  <si>
    <t>March 10, 1893</t>
  </si>
  <si>
    <t>Retzlaff, Henry part 1</t>
  </si>
  <si>
    <t>Retzlaff, Henry part 2</t>
  </si>
  <si>
    <t>Richards, 16 mo old dau</t>
  </si>
  <si>
    <t>Robinson, Marcus Milton</t>
  </si>
  <si>
    <t>February 17, 1893</t>
  </si>
  <si>
    <t>Sanderson, son of S</t>
  </si>
  <si>
    <t>Santor, Mrs.</t>
  </si>
  <si>
    <t>Seim, Infant female</t>
  </si>
  <si>
    <t>September 7, 1894</t>
  </si>
  <si>
    <t>Selander, Mr.</t>
  </si>
  <si>
    <t>Sherwood, Bernard</t>
  </si>
  <si>
    <t>Simmerson, Mr.</t>
  </si>
  <si>
    <t>Simonsen, M, Father in law of</t>
  </si>
  <si>
    <t>November 2, 1894</t>
  </si>
  <si>
    <t>Simonson, Anton</t>
  </si>
  <si>
    <t>Spangenberg, Dau of Wm</t>
  </si>
  <si>
    <t>Steinborn, William</t>
  </si>
  <si>
    <t>Stevens, John</t>
  </si>
  <si>
    <t>Stewart, James</t>
  </si>
  <si>
    <t>Strande, John J</t>
  </si>
  <si>
    <t>Stromme, Ole</t>
  </si>
  <si>
    <t>Thune, Child of Ole K</t>
  </si>
  <si>
    <t>Van Voorhis, Mrs. J H</t>
  </si>
  <si>
    <t>Martha</t>
  </si>
  <si>
    <t>September 1, 1893</t>
  </si>
  <si>
    <t>Wamberg, Child of John J</t>
  </si>
  <si>
    <t>January 20, 1893</t>
  </si>
  <si>
    <t>Zeimke, Christian</t>
  </si>
  <si>
    <t>Archer, Elmer</t>
  </si>
  <si>
    <t>Wagon runs over leg</t>
  </si>
  <si>
    <t>Left by horses stiff and sore</t>
  </si>
  <si>
    <t>Aubrey, Mrs. M A</t>
  </si>
  <si>
    <t>Struck by Lightning</t>
  </si>
  <si>
    <t>Stuck in jail</t>
  </si>
  <si>
    <t>Bliss, Al</t>
  </si>
  <si>
    <t>Runs nail into knee</t>
  </si>
  <si>
    <t>Brakke, Anna</t>
  </si>
  <si>
    <t>Jumps and breaks arm</t>
  </si>
  <si>
    <t>August 11, 1893</t>
  </si>
  <si>
    <t>Brennan, Isaac</t>
  </si>
  <si>
    <t>Gives the ladies a good scare</t>
  </si>
  <si>
    <t>Brown, J N</t>
  </si>
  <si>
    <t>Falls off binder</t>
  </si>
  <si>
    <t>Brownfield, 6 yr old dau of Wm</t>
  </si>
  <si>
    <t>Cuts foot badly</t>
  </si>
  <si>
    <t>Carleton, Mrs. Will</t>
  </si>
  <si>
    <t>Given bad prescription</t>
  </si>
  <si>
    <t>Cooper Elevator</t>
  </si>
  <si>
    <t>Cooper Elevator burns</t>
  </si>
  <si>
    <t>election results</t>
  </si>
  <si>
    <t>May 11, 1894</t>
  </si>
  <si>
    <t>Fire Signals</t>
  </si>
  <si>
    <t>Reading room Magazine list</t>
  </si>
  <si>
    <t>Edland, 2 yr old dau of Ole</t>
  </si>
  <si>
    <t>Burned badly</t>
  </si>
  <si>
    <t>Elliot, Will</t>
  </si>
  <si>
    <t>18 hours in a well</t>
  </si>
  <si>
    <t>Erickson, Emanuel</t>
  </si>
  <si>
    <t>100 bu wheat dislocates leg</t>
  </si>
  <si>
    <t>Evers, Frank</t>
  </si>
  <si>
    <t>Kicked by cow and broke</t>
  </si>
  <si>
    <t>Feckler, John</t>
  </si>
  <si>
    <t>Adventure driving home from Wimbledon</t>
  </si>
  <si>
    <t>Team runs smashes buggy</t>
  </si>
  <si>
    <t>Frick, Albert</t>
  </si>
  <si>
    <t>Breaks arm when well collapses</t>
  </si>
  <si>
    <t>Glaspell, Woodman</t>
  </si>
  <si>
    <t>Bad Accident</t>
  </si>
  <si>
    <t>Great Western Elevator burned</t>
  </si>
  <si>
    <t>Greenland, Clara</t>
  </si>
  <si>
    <t>Nearly chokes</t>
  </si>
  <si>
    <t>50 largest taxpayers</t>
  </si>
  <si>
    <t>Fire</t>
  </si>
  <si>
    <t>Hall, Female infant</t>
  </si>
  <si>
    <t>Near death</t>
  </si>
  <si>
    <t>Hammer, Herman</t>
  </si>
  <si>
    <t>Painful accident</t>
  </si>
  <si>
    <t>Haskell, Capt</t>
  </si>
  <si>
    <t>Barn and contents burn</t>
  </si>
  <si>
    <t>Haskell, Florence and Lillian</t>
  </si>
  <si>
    <t>Nearly suffocate</t>
  </si>
  <si>
    <t>Left in buggy top</t>
  </si>
  <si>
    <t>Hines, Orin P</t>
  </si>
  <si>
    <t>Pardoned by the Governor</t>
  </si>
  <si>
    <t>Jackson, Christ</t>
  </si>
  <si>
    <t>Good kick</t>
  </si>
  <si>
    <t>Jackson, Sheriff</t>
  </si>
  <si>
    <t>Severely hit by broncho</t>
  </si>
  <si>
    <t>Johnson, Ole</t>
  </si>
  <si>
    <t>Adjudged to Jamestown</t>
  </si>
  <si>
    <t>Attacked with pitchfork</t>
  </si>
  <si>
    <t>Returns and sues</t>
  </si>
  <si>
    <t>Back up again</t>
  </si>
  <si>
    <t>Kline, W F</t>
  </si>
  <si>
    <t>Has Ance Topp arrested</t>
  </si>
  <si>
    <t>Krogsgard, Mrs.</t>
  </si>
  <si>
    <t>Kuhns, Bee</t>
  </si>
  <si>
    <t>Injured optic</t>
  </si>
  <si>
    <t>Loses barn and possessions</t>
  </si>
  <si>
    <t>Luckason, Arne</t>
  </si>
  <si>
    <t>Fur coat caught in cogs</t>
  </si>
  <si>
    <t>Luther, G A</t>
  </si>
  <si>
    <t>Installs new heating stove but not chimney</t>
  </si>
  <si>
    <t>September 8, 1893</t>
  </si>
  <si>
    <t>Mayer, Chris</t>
  </si>
  <si>
    <t>Stove went on strike</t>
  </si>
  <si>
    <t>Melgard, Alf</t>
  </si>
  <si>
    <t>Clubbed severely by 3 yr old</t>
  </si>
  <si>
    <t>Miller, 6 yr old of John</t>
  </si>
  <si>
    <t>at Aneta Badly cut by drag</t>
  </si>
  <si>
    <t>Moen, Hans</t>
  </si>
  <si>
    <t>Breaks leg again</t>
  </si>
  <si>
    <t>Moffat, Bob</t>
  </si>
  <si>
    <t>Bad Fall and Nail</t>
  </si>
  <si>
    <t>Moon, Carl</t>
  </si>
  <si>
    <t>Shot and very precarious</t>
  </si>
  <si>
    <t>Mountain Lions</t>
  </si>
  <si>
    <t>Near Sanborn - part 1</t>
  </si>
  <si>
    <t>Near Sanborn - part 2</t>
  </si>
  <si>
    <t>Olson, August</t>
  </si>
  <si>
    <t>Sprung from wagon seat</t>
  </si>
  <si>
    <t>Person, 4 yr old dau of Jens</t>
  </si>
  <si>
    <t>Colt breaks arm</t>
  </si>
  <si>
    <t>Person, Maggie</t>
  </si>
  <si>
    <t>Painful wrist injury</t>
  </si>
  <si>
    <t>Peterson, Hans</t>
  </si>
  <si>
    <t>Falls and dislocates elbow</t>
  </si>
  <si>
    <t>Pickert, Colonel</t>
  </si>
  <si>
    <t>Attacked and injured</t>
  </si>
  <si>
    <t>2nd place in bike race</t>
  </si>
  <si>
    <t>Attends ND Pharmaceutical Assn</t>
  </si>
  <si>
    <t>Plans to bike 300 miles</t>
  </si>
  <si>
    <t>To Jamestown bike races</t>
  </si>
  <si>
    <t>September 28, 1894</t>
  </si>
  <si>
    <t>Wins bike race AOUW picnic</t>
  </si>
  <si>
    <t>Ruggles, M L</t>
  </si>
  <si>
    <t>House and all contents burns</t>
  </si>
  <si>
    <t>December 27, 1895</t>
  </si>
  <si>
    <t>Setvick, Andrew Nelson</t>
  </si>
  <si>
    <t>Froze both feet</t>
  </si>
  <si>
    <t>Shaw, Gordon</t>
  </si>
  <si>
    <t>Good results for his back</t>
  </si>
  <si>
    <t>Shaw, Harold</t>
  </si>
  <si>
    <t>To Chicago for back treatment</t>
  </si>
  <si>
    <t>Sinclair, Wal</t>
  </si>
  <si>
    <t>Oxen break leg</t>
  </si>
  <si>
    <t>April 28, 1893</t>
  </si>
  <si>
    <t>Sorenson, Alva</t>
  </si>
  <si>
    <t>Run over by wagon</t>
  </si>
  <si>
    <t>Spangenburg, Mrs. William</t>
  </si>
  <si>
    <t>Creates stir</t>
  </si>
  <si>
    <t>Stromme, Ener</t>
  </si>
  <si>
    <t>Found guilty in District Court</t>
  </si>
  <si>
    <t>AOUW Picnic</t>
  </si>
  <si>
    <t>Thompson, Adolf</t>
  </si>
  <si>
    <t>Struck while duck hunting</t>
  </si>
  <si>
    <t>Topp, Ance</t>
  </si>
  <si>
    <t>Arrested for threats</t>
  </si>
  <si>
    <t>Wanner, Doctor</t>
  </si>
  <si>
    <t>Cutter tips in the snow</t>
  </si>
  <si>
    <t>Washburn, Mrs. M F</t>
  </si>
  <si>
    <t>Collarbone broken from kick</t>
  </si>
  <si>
    <t>Wick, John</t>
  </si>
  <si>
    <t>Dislocated wrist</t>
  </si>
  <si>
    <t>Wilcox, Dave</t>
  </si>
  <si>
    <t>Wilcox, David</t>
  </si>
  <si>
    <t>Doing well now</t>
  </si>
  <si>
    <t>Anderson</t>
  </si>
  <si>
    <t>Rier</t>
  </si>
  <si>
    <t>May 22, 1896</t>
  </si>
  <si>
    <t>Armstrong</t>
  </si>
  <si>
    <t>October 29, 1897</t>
  </si>
  <si>
    <t>February 10, 1897</t>
  </si>
  <si>
    <t>Bauer</t>
  </si>
  <si>
    <t>February 12, 1897</t>
  </si>
  <si>
    <t>June 17, 1898</t>
  </si>
  <si>
    <t>John A</t>
  </si>
  <si>
    <t>May 28, 1897</t>
  </si>
  <si>
    <t>February 7, 1896</t>
  </si>
  <si>
    <t>Rollef</t>
  </si>
  <si>
    <t>December 22, 1898</t>
  </si>
  <si>
    <t>Bergstrom</t>
  </si>
  <si>
    <t>July 24, 1895</t>
  </si>
  <si>
    <t>November 26, 1897</t>
  </si>
  <si>
    <t>Bostrom</t>
  </si>
  <si>
    <t>October 8, 1897</t>
  </si>
  <si>
    <t>Bowden</t>
  </si>
  <si>
    <t>A L</t>
  </si>
  <si>
    <t>November 12, 1897</t>
  </si>
  <si>
    <t>Byington</t>
  </si>
  <si>
    <t>Campbell</t>
  </si>
  <si>
    <t>Donald</t>
  </si>
  <si>
    <t>January 21, 1898</t>
  </si>
  <si>
    <t>Church</t>
  </si>
  <si>
    <t>Herbert</t>
  </si>
  <si>
    <t>December 17, 1897</t>
  </si>
  <si>
    <t>October 1, 1897</t>
  </si>
  <si>
    <t>Dahlin</t>
  </si>
  <si>
    <t>August 20, 1897</t>
  </si>
  <si>
    <t>July 31, 1896</t>
  </si>
  <si>
    <t>Dox</t>
  </si>
  <si>
    <t>April 15, 1898</t>
  </si>
  <si>
    <t>Petrus</t>
  </si>
  <si>
    <t>February 5, 1897</t>
  </si>
  <si>
    <t>Evers</t>
  </si>
  <si>
    <t>Flick</t>
  </si>
  <si>
    <t>T M</t>
  </si>
  <si>
    <t>July 29, 1898</t>
  </si>
  <si>
    <t>Friswold</t>
  </si>
  <si>
    <t>S</t>
  </si>
  <si>
    <t>December 24, 1897</t>
  </si>
  <si>
    <t>Furaas</t>
  </si>
  <si>
    <t>April 9, 1897</t>
  </si>
  <si>
    <t>S C</t>
  </si>
  <si>
    <t>January 22, 1897</t>
  </si>
  <si>
    <t>Gunning</t>
  </si>
  <si>
    <t>J M</t>
  </si>
  <si>
    <t>Hagen</t>
  </si>
  <si>
    <t>October 2, 1896</t>
  </si>
  <si>
    <t>Herman</t>
  </si>
  <si>
    <t>June 12, 1896</t>
  </si>
  <si>
    <t>August 26, 1898</t>
  </si>
  <si>
    <t>Haskell</t>
  </si>
  <si>
    <t>F A</t>
  </si>
  <si>
    <t>May 20, 1898</t>
  </si>
  <si>
    <t>Karnes</t>
  </si>
  <si>
    <t>April 2, 1897</t>
  </si>
  <si>
    <t>Hermann</t>
  </si>
  <si>
    <t>Rev. E</t>
  </si>
  <si>
    <t>Holt</t>
  </si>
  <si>
    <t>Sheriff</t>
  </si>
  <si>
    <t>September 4, 1896</t>
  </si>
  <si>
    <t>County Judge</t>
  </si>
  <si>
    <t>August 12, 1898</t>
  </si>
  <si>
    <t>July 30, 1897</t>
  </si>
  <si>
    <t>Olaf</t>
  </si>
  <si>
    <t>July 1, 1898</t>
  </si>
  <si>
    <t>May 13, 1898</t>
  </si>
  <si>
    <t>Kiel</t>
  </si>
  <si>
    <t>May 14, 1897</t>
  </si>
  <si>
    <t>Kuhns</t>
  </si>
  <si>
    <t>Ben</t>
  </si>
  <si>
    <t>February 21, 1896</t>
  </si>
  <si>
    <t>Benjamin</t>
  </si>
  <si>
    <t>Langford</t>
  </si>
  <si>
    <t>Markuson</t>
  </si>
  <si>
    <t>December 18, 1896</t>
  </si>
  <si>
    <t>Maurer</t>
  </si>
  <si>
    <t>April 8, 1898</t>
  </si>
  <si>
    <t>August 21, 1896</t>
  </si>
  <si>
    <t>Auditor P A</t>
  </si>
  <si>
    <t>Morris</t>
  </si>
  <si>
    <t>March 12, 1897</t>
  </si>
  <si>
    <t>Emmet</t>
  </si>
  <si>
    <t>November 6, 1896</t>
  </si>
  <si>
    <t>Ness</t>
  </si>
  <si>
    <t>February 25, 1898</t>
  </si>
  <si>
    <t>Nels A</t>
  </si>
  <si>
    <t>Olsby</t>
  </si>
  <si>
    <t>June 3, 1898</t>
  </si>
  <si>
    <t>April 3, 1896</t>
  </si>
  <si>
    <t>Parsons</t>
  </si>
  <si>
    <t>Bert</t>
  </si>
  <si>
    <t>Piatt</t>
  </si>
  <si>
    <t>Given Name or Note</t>
  </si>
  <si>
    <t>In Courtenay</t>
  </si>
  <si>
    <t>February 19, 1897</t>
  </si>
  <si>
    <t>Reed</t>
  </si>
  <si>
    <t>May 7, 1897</t>
  </si>
  <si>
    <t>J C</t>
  </si>
  <si>
    <t>November 20, 1896</t>
  </si>
  <si>
    <t>Retzlaff</t>
  </si>
  <si>
    <t>June 18, 1897</t>
  </si>
  <si>
    <t>April 22, 1898</t>
  </si>
  <si>
    <t>Ross</t>
  </si>
  <si>
    <t>September 3, 1897</t>
  </si>
  <si>
    <t>Ruggles</t>
  </si>
  <si>
    <t>M Louis</t>
  </si>
  <si>
    <t>March 18, 1898</t>
  </si>
  <si>
    <t>Sansborn</t>
  </si>
  <si>
    <t>Sansburn</t>
  </si>
  <si>
    <t>Will H</t>
  </si>
  <si>
    <t>Seignor</t>
  </si>
  <si>
    <t>George V</t>
  </si>
  <si>
    <t>January 1, 1897</t>
  </si>
  <si>
    <t>April 29, 1898</t>
  </si>
  <si>
    <t>Fred A</t>
  </si>
  <si>
    <t>Archie</t>
  </si>
  <si>
    <t>February 11, 1898</t>
  </si>
  <si>
    <t>Solie</t>
  </si>
  <si>
    <t>Bob</t>
  </si>
  <si>
    <t>Stengele</t>
  </si>
  <si>
    <t xml:space="preserve">Joe </t>
  </si>
  <si>
    <t>Neal</t>
  </si>
  <si>
    <t>October 16, 1896</t>
  </si>
  <si>
    <t>Rev. J M</t>
  </si>
  <si>
    <t>April 23, 1897</t>
  </si>
  <si>
    <t>Thinglestad</t>
  </si>
  <si>
    <t>March 19, 1897</t>
  </si>
  <si>
    <t>Prof</t>
  </si>
  <si>
    <t>June 11, 1897</t>
  </si>
  <si>
    <t>Watne</t>
  </si>
  <si>
    <t>Wilson</t>
  </si>
  <si>
    <t>Clint</t>
  </si>
  <si>
    <t>July 15, 1898</t>
  </si>
  <si>
    <t>Arestad, Clara dau of Christian</t>
  </si>
  <si>
    <t>May 15, 1896</t>
  </si>
  <si>
    <t>Arestad, Infant of Halvor</t>
  </si>
  <si>
    <t>Arnt, August</t>
  </si>
  <si>
    <t>Bakke, Anders M</t>
  </si>
  <si>
    <t>September 17, 1897</t>
  </si>
  <si>
    <t>Beecher, Mrs. Henry Ward</t>
  </si>
  <si>
    <t>Benson, 17 mo old son of John</t>
  </si>
  <si>
    <t>Berg, 7 yr old dau of A H</t>
  </si>
  <si>
    <t>Berg, Mrs. Soren</t>
  </si>
  <si>
    <t>Boyd, William Henry son of R W</t>
  </si>
  <si>
    <t>May 29, 1896</t>
  </si>
  <si>
    <t>Bradford, Mrs. Gma of John</t>
  </si>
  <si>
    <t>July 23, 1897</t>
  </si>
  <si>
    <t>Brown, Franklin N</t>
  </si>
  <si>
    <t>Burrows, Henry M</t>
  </si>
  <si>
    <t>December 4, 1896</t>
  </si>
  <si>
    <t>Bustrack, Mrs. S H</t>
  </si>
  <si>
    <t>Church, William</t>
  </si>
  <si>
    <t>Cooper, James B</t>
  </si>
  <si>
    <t>Cox, Will</t>
  </si>
  <si>
    <t>Curtis, Thomas</t>
  </si>
  <si>
    <t>March 6, 1896</t>
  </si>
  <si>
    <t>Davidson, Willie son of Alex</t>
  </si>
  <si>
    <t>June 5, 1896</t>
  </si>
  <si>
    <t>Doyle, Lyla</t>
  </si>
  <si>
    <t>December 11, 1896</t>
  </si>
  <si>
    <t>Ebentier, Clara</t>
  </si>
  <si>
    <t>Emerson, Gunder</t>
  </si>
  <si>
    <t>Evers, 5 yr old dau of John</t>
  </si>
  <si>
    <t>August 13, 1897</t>
  </si>
  <si>
    <t>Fay, Mrs. Wife of ex sheriff</t>
  </si>
  <si>
    <t>August 27, 1897</t>
  </si>
  <si>
    <t>Fenner, Alfred</t>
  </si>
  <si>
    <t xml:space="preserve">Fladland, 14 yr old son </t>
  </si>
  <si>
    <t>Fladland, Annie</t>
  </si>
  <si>
    <t>Fladland, Annie O</t>
  </si>
  <si>
    <t>Foley, Mrs. James</t>
  </si>
  <si>
    <t>Friedenburg, Male infant of Charles</t>
  </si>
  <si>
    <t>Fugelstad, Peter</t>
  </si>
  <si>
    <t>Gilbertson, Mrs. May</t>
  </si>
  <si>
    <t>November 5, 1897</t>
  </si>
  <si>
    <t>Gimblett, Thomas</t>
  </si>
  <si>
    <t>Gorthy, Infant of Archie</t>
  </si>
  <si>
    <t>Grant, Finlay</t>
  </si>
  <si>
    <t>Greftgreff, Dr. G O</t>
  </si>
  <si>
    <t>Guest, Mrs. H J</t>
  </si>
  <si>
    <t>July 22, 1898</t>
  </si>
  <si>
    <t>Gunderson, Infant of S C</t>
  </si>
  <si>
    <t>Gunderson, Mrs. S C</t>
  </si>
  <si>
    <t>Photographer</t>
  </si>
  <si>
    <t>Hicks, Infant of C E</t>
  </si>
  <si>
    <t>Hicks, Mrs. C E</t>
  </si>
  <si>
    <t>August 5, 1898</t>
  </si>
  <si>
    <t>Houghton, J W</t>
  </si>
  <si>
    <t>Houghton, Leo son of Horace</t>
  </si>
  <si>
    <t>Hurd, Mrs. Hanna A</t>
  </si>
  <si>
    <t>April 1, 1898</t>
  </si>
  <si>
    <t>Hyde, Mrs. Ma of W S</t>
  </si>
  <si>
    <t>Iverson, Mrs. O</t>
  </si>
  <si>
    <t>May 6, 1898</t>
  </si>
  <si>
    <t>Johnson, 4 yr old son of J E</t>
  </si>
  <si>
    <t>July 10, 1896</t>
  </si>
  <si>
    <t>Johnson, Enger Mary</t>
  </si>
  <si>
    <t>April 17, 1896</t>
  </si>
  <si>
    <t>Johnson, Mrs. August</t>
  </si>
  <si>
    <t>May 21, 1897</t>
  </si>
  <si>
    <t>Jorgenson, John N</t>
  </si>
  <si>
    <t>June 24, 1898</t>
  </si>
  <si>
    <t>Klubben, 7 yr old dau of Waldemar</t>
  </si>
  <si>
    <t>Klubben, Karen</t>
  </si>
  <si>
    <t>Koch, William</t>
  </si>
  <si>
    <t>January 29, 1897</t>
  </si>
  <si>
    <t>Kruger, Emil</t>
  </si>
  <si>
    <t>Laatvet, Ole</t>
  </si>
  <si>
    <t>Larson, Infant of Albert</t>
  </si>
  <si>
    <t>Lewis, John pa of Mrs. S B Langford</t>
  </si>
  <si>
    <t>October 22, 1897</t>
  </si>
  <si>
    <t>Lewis, W W</t>
  </si>
  <si>
    <t>April 24, 1896</t>
  </si>
  <si>
    <t>Lichtscheidle, Franz</t>
  </si>
  <si>
    <t>July 8, 1898</t>
  </si>
  <si>
    <t>Lien, Yr old son of Hans O</t>
  </si>
  <si>
    <t>Lunde, Rachel</t>
  </si>
  <si>
    <t>August 6, 1897</t>
  </si>
  <si>
    <t>Lundeby, Rev. I</t>
  </si>
  <si>
    <t xml:space="preserve">McDermott, Baby dau </t>
  </si>
  <si>
    <t>McDermott, 1 yr old dau of J H</t>
  </si>
  <si>
    <t>McKeever, D C</t>
  </si>
  <si>
    <t>McMordie, William</t>
  </si>
  <si>
    <t>November 13, 1896</t>
  </si>
  <si>
    <t>Messner, Chris</t>
  </si>
  <si>
    <t>Monson, Elmer Joseph son of Albert</t>
  </si>
  <si>
    <t>Nelson, Mrs. Wife of Steele Co. Treas.</t>
  </si>
  <si>
    <t>Nelson, Mrs. Nels</t>
  </si>
  <si>
    <t>October 15, 1897</t>
  </si>
  <si>
    <t>Nelson, Ole C</t>
  </si>
  <si>
    <t>Newell, Dr. G G</t>
  </si>
  <si>
    <t>Odegard, Mrs. Guro</t>
  </si>
  <si>
    <t>Olson, Adolf</t>
  </si>
  <si>
    <t>Olson, Mrs. Gilbert</t>
  </si>
  <si>
    <t>Pederson, Thomas</t>
  </si>
  <si>
    <t>Petterson, Infant of Charles</t>
  </si>
  <si>
    <t>Pike, Bennett</t>
  </si>
  <si>
    <t>Pound, S J part 1</t>
  </si>
  <si>
    <t>March 25, 1898</t>
  </si>
  <si>
    <t>Pound, S J part 2</t>
  </si>
  <si>
    <t>Qualey, Julia</t>
  </si>
  <si>
    <t xml:space="preserve">Reid, Mrs. </t>
  </si>
  <si>
    <t>June 4, 1897</t>
  </si>
  <si>
    <t>Ressler, Female infant of John W</t>
  </si>
  <si>
    <t>Ressler, Mrs. John</t>
  </si>
  <si>
    <t>September 10, 1897</t>
  </si>
  <si>
    <t>Retzlaff, Michel</t>
  </si>
  <si>
    <t>Richardson, 3 mo old son of Al</t>
  </si>
  <si>
    <t>Serumgard, Thore</t>
  </si>
  <si>
    <t>December 3, 1897</t>
  </si>
  <si>
    <t>Sinclair, Mrs. Florence M</t>
  </si>
  <si>
    <t>Stewart, 5 mo old son of Peter</t>
  </si>
  <si>
    <t>Stewart, Katie</t>
  </si>
  <si>
    <t>July 3, 1896</t>
  </si>
  <si>
    <t>Stone, Mrs. Fred J</t>
  </si>
  <si>
    <t>November 19, 1897</t>
  </si>
  <si>
    <t>Vande Bogart, Mrs. Annie</t>
  </si>
  <si>
    <t>VandeBogart, Mrs. Scot</t>
  </si>
  <si>
    <t>Westacott, Infant of Captain</t>
  </si>
  <si>
    <t>March 26, 1897</t>
  </si>
  <si>
    <t>Williams, Hiram</t>
  </si>
  <si>
    <t>Wilson, 2 mo old of Clinton</t>
  </si>
  <si>
    <t>Wilson, Infant female of Clinton</t>
  </si>
  <si>
    <t>October 23, 1896</t>
  </si>
  <si>
    <t>Wylie, Grandma</t>
  </si>
  <si>
    <t>Almklov, Iver</t>
  </si>
  <si>
    <t>Lofthus, Tena</t>
  </si>
  <si>
    <t>Anderson, Orvel</t>
  </si>
  <si>
    <t>Jeffords, Edith</t>
  </si>
  <si>
    <t>Ayrea, Mr. Edgar M</t>
  </si>
  <si>
    <t>Ayrea, Mrs.</t>
  </si>
  <si>
    <t>Bear, Catch</t>
  </si>
  <si>
    <t>Girl, White Eyes</t>
  </si>
  <si>
    <t>Bingman, Rev.</t>
  </si>
  <si>
    <t>Birdseye, Mortimer F</t>
  </si>
  <si>
    <t>Williams, Minnie</t>
  </si>
  <si>
    <t>Blakely, D W</t>
  </si>
  <si>
    <t>Gorthy, Sarah</t>
  </si>
  <si>
    <t>Blanchard, Frank</t>
  </si>
  <si>
    <t>Posey, Clara M</t>
  </si>
  <si>
    <t>Blanchard, Frank J</t>
  </si>
  <si>
    <t xml:space="preserve">Posey, Clara  </t>
  </si>
  <si>
    <t>June 19, 1896</t>
  </si>
  <si>
    <t>Blow, Richard S</t>
  </si>
  <si>
    <t>Hagen, Lena</t>
  </si>
  <si>
    <t>Bolkan, Mr. Ole</t>
  </si>
  <si>
    <t>Bolkan, Mrs.</t>
  </si>
  <si>
    <t>Bostrom, Carl</t>
  </si>
  <si>
    <t xml:space="preserve">Bowden, Archibald L </t>
  </si>
  <si>
    <t>Butler, William H</t>
  </si>
  <si>
    <t>Wilson, Idella M</t>
  </si>
  <si>
    <t>Crosby, Rev. L B</t>
  </si>
  <si>
    <t>Doty, Jessie M</t>
  </si>
  <si>
    <t>Dier, Frank E</t>
  </si>
  <si>
    <t>Freer, Norma</t>
  </si>
  <si>
    <t>Downe, Enos E</t>
  </si>
  <si>
    <t>Hammer, Christine</t>
  </si>
  <si>
    <t>Dox, John</t>
  </si>
  <si>
    <t>Denham, Ella</t>
  </si>
  <si>
    <t>Dyson, Glen W</t>
  </si>
  <si>
    <t>Johnson, Mary E</t>
  </si>
  <si>
    <t>Flick, Thomas</t>
  </si>
  <si>
    <t>McInness, Anna</t>
  </si>
  <si>
    <t>Friswold, Seval</t>
  </si>
  <si>
    <t>Ravndal, Christine</t>
  </si>
  <si>
    <t>Glass, John N</t>
  </si>
  <si>
    <t>Edgar, Rebbie</t>
  </si>
  <si>
    <t>July 2, 1897</t>
  </si>
  <si>
    <t>Gunderson, O S</t>
  </si>
  <si>
    <t>Dahlin, Martha</t>
  </si>
  <si>
    <t>Nelson, Minnie E</t>
  </si>
  <si>
    <t>Hatch, George E</t>
  </si>
  <si>
    <t>Lewis, Eva</t>
  </si>
  <si>
    <t>April 16, 1897</t>
  </si>
  <si>
    <t>Herigstad, Burt</t>
  </si>
  <si>
    <t>Njaa, Anna</t>
  </si>
  <si>
    <t>December 10, 1897</t>
  </si>
  <si>
    <t>Hicks, Charles</t>
  </si>
  <si>
    <t>Newell, Mrs. Jennie</t>
  </si>
  <si>
    <t>Holt, Martin</t>
  </si>
  <si>
    <t>Christianson, Josephine</t>
  </si>
  <si>
    <t>Ruud, Natalia</t>
  </si>
  <si>
    <t>November 27, 1896</t>
  </si>
  <si>
    <t>Johnson, John</t>
  </si>
  <si>
    <t>Overby, Annie</t>
  </si>
  <si>
    <t>Johnson, Rev. E P</t>
  </si>
  <si>
    <t>Lewis, Eliza C</t>
  </si>
  <si>
    <t>August 7, 1895</t>
  </si>
  <si>
    <t>Kloster, Martin A</t>
  </si>
  <si>
    <t>Lion, Millie Fern</t>
  </si>
  <si>
    <t>Knapp, John</t>
  </si>
  <si>
    <t>Laatvedt, Lina</t>
  </si>
  <si>
    <t>Knapp, William C</t>
  </si>
  <si>
    <t>Gorthy, Anna</t>
  </si>
  <si>
    <t>La Forest, Theodore</t>
  </si>
  <si>
    <t>Fluke, Hannah</t>
  </si>
  <si>
    <t>Larson, Alfred</t>
  </si>
  <si>
    <t>Olson, Olive</t>
  </si>
  <si>
    <t>Larson, Lewis G</t>
  </si>
  <si>
    <t>Lewis, Carrie M</t>
  </si>
  <si>
    <t>Long, Joseph M</t>
  </si>
  <si>
    <t>Worley, Nora E</t>
  </si>
  <si>
    <t>Magnuson, Andrew</t>
  </si>
  <si>
    <t>Forsberg, Anna</t>
  </si>
  <si>
    <t xml:space="preserve">Markwood, Fred A </t>
  </si>
  <si>
    <t>Bothwell, Clara</t>
  </si>
  <si>
    <t>Marshall, William A</t>
  </si>
  <si>
    <t>Fairbanks, Libby</t>
  </si>
  <si>
    <t>Saunders, Isabella</t>
  </si>
  <si>
    <t>McCormick, Edward</t>
  </si>
  <si>
    <t>Ellefson, Annie</t>
  </si>
  <si>
    <t>Mickelson, Theo</t>
  </si>
  <si>
    <t>January 7, 1898</t>
  </si>
  <si>
    <t>Part 1 - Wedding</t>
  </si>
  <si>
    <t>Part 2 - Wedding</t>
  </si>
  <si>
    <t>Miller, David</t>
  </si>
  <si>
    <t>Brekke, Lina</t>
  </si>
  <si>
    <t>August 19, 1898</t>
  </si>
  <si>
    <t>Moffat, Mr. A</t>
  </si>
  <si>
    <t>Moffat, Mrs.</t>
  </si>
  <si>
    <t>30th Anniversary</t>
  </si>
  <si>
    <t>April 30, 1897</t>
  </si>
  <si>
    <t>Moodie, William</t>
  </si>
  <si>
    <t>Hagen, Anna</t>
  </si>
  <si>
    <t>Newberry, Mr. George</t>
  </si>
  <si>
    <t>23rd Anniversary</t>
  </si>
  <si>
    <t>Nicoll, Charles W</t>
  </si>
  <si>
    <t>Alberts, Julia</t>
  </si>
  <si>
    <t>Nierenberg, Edward</t>
  </si>
  <si>
    <t>Williams, Jennie E</t>
  </si>
  <si>
    <t>Olson, O J</t>
  </si>
  <si>
    <t>Anderson, Emma</t>
  </si>
  <si>
    <t>Peterson, John R</t>
  </si>
  <si>
    <t>Fuglaas, Anna</t>
  </si>
  <si>
    <t>Purinton, E Russell</t>
  </si>
  <si>
    <t>Beyerle, Alida</t>
  </si>
  <si>
    <t>August 14, 1896</t>
  </si>
  <si>
    <t>June 10, 1898</t>
  </si>
  <si>
    <t>Ressler, John W</t>
  </si>
  <si>
    <t>Dusbabek, Mary</t>
  </si>
  <si>
    <t>Rogers, E C</t>
  </si>
  <si>
    <t>Sansburn, Kate</t>
  </si>
  <si>
    <t>Ronhovde, Andrew J</t>
  </si>
  <si>
    <t>Benson, Thina</t>
  </si>
  <si>
    <t>Ronne, Carl F</t>
  </si>
  <si>
    <t>Guttorson, Anna</t>
  </si>
  <si>
    <t>Rorvig, Mathias</t>
  </si>
  <si>
    <t>Myhre, Jenny</t>
  </si>
  <si>
    <t>Ross, Thomas C</t>
  </si>
  <si>
    <t>McCall, Mary E</t>
  </si>
  <si>
    <t>Sansburn, William</t>
  </si>
  <si>
    <t>Glaspell, Ida</t>
  </si>
  <si>
    <t>Simington, Captain Harold</t>
  </si>
  <si>
    <t>McNealy, Mary Belle</t>
  </si>
  <si>
    <t>Simonson, C W</t>
  </si>
  <si>
    <t>Saddlemeyer, Maud</t>
  </si>
  <si>
    <t>Haskell, Flo M</t>
  </si>
  <si>
    <t>August 28, 1896</t>
  </si>
  <si>
    <t>Haskell, Florence M</t>
  </si>
  <si>
    <t>Sinclair, Archie</t>
  </si>
  <si>
    <t>Solberg, Ole</t>
  </si>
  <si>
    <t>Solberg, Julia</t>
  </si>
  <si>
    <t>Divorce</t>
  </si>
  <si>
    <t>February 26, 1897</t>
  </si>
  <si>
    <t>Stewart, Alexander B</t>
  </si>
  <si>
    <t>Retzlaff, Antoinette</t>
  </si>
  <si>
    <t>Stewart, John</t>
  </si>
  <si>
    <t>Nelson, Mrs. C A</t>
  </si>
  <si>
    <t>Olson, Emma A</t>
  </si>
  <si>
    <t>Taylor, James M</t>
  </si>
  <si>
    <t>Gimblett, Thirza</t>
  </si>
  <si>
    <t>Thompson, Tom</t>
  </si>
  <si>
    <t>Rasmussen, Katherine</t>
  </si>
  <si>
    <t>Tobiason, T R</t>
  </si>
  <si>
    <t>Arneson, Dorothea</t>
  </si>
  <si>
    <t>October 30, 1896</t>
  </si>
  <si>
    <t>Vatne, Jacob</t>
  </si>
  <si>
    <t>Haugen, Anna J</t>
  </si>
  <si>
    <t>Vinz, John</t>
  </si>
  <si>
    <t>Martin, Hannah</t>
  </si>
  <si>
    <t>Whidden, Witter, R</t>
  </si>
  <si>
    <t>Burns, Nettie R</t>
  </si>
  <si>
    <t>Date correction marriage</t>
  </si>
  <si>
    <t>Wilson, Henry</t>
  </si>
  <si>
    <t>Flewell, Libbie</t>
  </si>
  <si>
    <t>Young, Tiwaste</t>
  </si>
  <si>
    <t>Tunkankeiyotonkewin</t>
  </si>
  <si>
    <t>Zimmerman, Joe</t>
  </si>
  <si>
    <t>Pennock, Evelyn L</t>
  </si>
  <si>
    <t>Almklov, S</t>
  </si>
  <si>
    <t>Lightning burns barn and contents</t>
  </si>
  <si>
    <t>Anderson, Enoch</t>
  </si>
  <si>
    <t>Shot arm while hunting</t>
  </si>
  <si>
    <t xml:space="preserve">Bartlett, Mr and Mrs </t>
  </si>
  <si>
    <t>Bateman, Druggist</t>
  </si>
  <si>
    <t>1st a snake then a bat</t>
  </si>
  <si>
    <t>Bateman, H H</t>
  </si>
  <si>
    <t>Dumped from buggy</t>
  </si>
  <si>
    <t>Berlin, 3 yr old son of D</t>
  </si>
  <si>
    <t>escapes harm horses</t>
  </si>
  <si>
    <t>June 25, 1897</t>
  </si>
  <si>
    <t>Biorn, R J</t>
  </si>
  <si>
    <t>recovering from runaway</t>
  </si>
  <si>
    <t>July 24, 1896</t>
  </si>
  <si>
    <t>Black, Major J D</t>
  </si>
  <si>
    <t>Blackwell, E W</t>
  </si>
  <si>
    <t>Stuck on roof</t>
  </si>
  <si>
    <t>Blackwell, Mrs. E W</t>
  </si>
  <si>
    <t>Butke, August, Peter, Ferdinand</t>
  </si>
  <si>
    <t>Running well</t>
  </si>
  <si>
    <t>Drug by horses</t>
  </si>
  <si>
    <t xml:space="preserve">Clarke, H </t>
  </si>
  <si>
    <t>Shot in the eye</t>
  </si>
  <si>
    <t>Clendening, Bob</t>
  </si>
  <si>
    <t>Bike into buggy</t>
  </si>
  <si>
    <t>Glaspell, Will</t>
  </si>
  <si>
    <t>Dazey</t>
  </si>
  <si>
    <t>Greenland, Magnus</t>
  </si>
  <si>
    <t>Puts out fire</t>
  </si>
  <si>
    <t>Stormer stolen</t>
  </si>
  <si>
    <t>Grounitz, Elmer</t>
  </si>
  <si>
    <t>High praise</t>
  </si>
  <si>
    <t>To Leave for Bismarck</t>
  </si>
  <si>
    <t>Hanson, Bessie</t>
  </si>
  <si>
    <t>September 25, 1896</t>
  </si>
  <si>
    <t>Hendrickson, John</t>
  </si>
  <si>
    <t>Houghton, John</t>
  </si>
  <si>
    <t>Runover twice by runaways</t>
  </si>
  <si>
    <t>September 11, 1896</t>
  </si>
  <si>
    <t>Shoots left thumb off</t>
  </si>
  <si>
    <t>Jimeson, Postmaster</t>
  </si>
  <si>
    <t>Post office robbed</t>
  </si>
  <si>
    <t>Jimeson, Will</t>
  </si>
  <si>
    <t>Shot himself in wrist</t>
  </si>
  <si>
    <t>Johnson, Chris</t>
  </si>
  <si>
    <t>Thumb removed</t>
  </si>
  <si>
    <t>January 15, 1897</t>
  </si>
  <si>
    <t>Slips into a ditch</t>
  </si>
  <si>
    <t>February 28, 1896</t>
  </si>
  <si>
    <t>Tries to oust his brother</t>
  </si>
  <si>
    <t>Know, Art</t>
  </si>
  <si>
    <t>Lets go of the lines</t>
  </si>
  <si>
    <t>Knudson, George</t>
  </si>
  <si>
    <t>Dislocates shoulder in race</t>
  </si>
  <si>
    <t>Kribbs, 2 yr old dau of C M</t>
  </si>
  <si>
    <t>Nearly asphyxiated - Part 1</t>
  </si>
  <si>
    <t>Lewis, Miss Elsie</t>
  </si>
  <si>
    <t>Nearly asphyxiated - Part 2</t>
  </si>
  <si>
    <t xml:space="preserve">Marquardt, Theo </t>
  </si>
  <si>
    <t>Finley to Cooperstown on bike</t>
  </si>
  <si>
    <t>Martin, William</t>
  </si>
  <si>
    <t>Breaks a rib</t>
  </si>
  <si>
    <t>Miller, Henry</t>
  </si>
  <si>
    <t>Morris, J H</t>
  </si>
  <si>
    <t>Morris, Lloyd</t>
  </si>
  <si>
    <t>Falls from hay mow</t>
  </si>
  <si>
    <t>Nelson, Mrs. O C A</t>
  </si>
  <si>
    <t>Plucky woman</t>
  </si>
  <si>
    <t>Njust, Rev. M</t>
  </si>
  <si>
    <t xml:space="preserve">Nordstrom, Oscar </t>
  </si>
  <si>
    <t>Olson, Oscar son of Jacob</t>
  </si>
  <si>
    <t>Park, Alex</t>
  </si>
  <si>
    <t>Unconscious for several days</t>
  </si>
  <si>
    <t>Pound, S J</t>
  </si>
  <si>
    <t>Response from M H Hagen</t>
  </si>
  <si>
    <t>Rhodes, Mrs. Lon</t>
  </si>
  <si>
    <t>Bicycle accident</t>
  </si>
  <si>
    <t>Robinson, Mrs. H H</t>
  </si>
  <si>
    <t>Robinson, T F</t>
  </si>
  <si>
    <t>Restores sight</t>
  </si>
  <si>
    <t>January 8, 1897</t>
  </si>
  <si>
    <t>Robinson, Will</t>
  </si>
  <si>
    <t>Slips using saw</t>
  </si>
  <si>
    <t>Root, Herbert</t>
  </si>
  <si>
    <t>Assaulted</t>
  </si>
  <si>
    <t>July 9, 1897</t>
  </si>
  <si>
    <t>Shue, Al</t>
  </si>
  <si>
    <t>Stadig, Caroline</t>
  </si>
  <si>
    <t>Injured by sow</t>
  </si>
  <si>
    <t>Steffin, William</t>
  </si>
  <si>
    <t>Nearly passes</t>
  </si>
  <si>
    <t>Stone, Gladys</t>
  </si>
  <si>
    <t>Falls from 2nd story window</t>
  </si>
  <si>
    <t>Stromme, Ener O</t>
  </si>
  <si>
    <t>Thayer, George F</t>
  </si>
  <si>
    <t>Dumped by his bronchos</t>
  </si>
  <si>
    <t>Toste, P C</t>
  </si>
  <si>
    <t>Shoots another in the eye</t>
  </si>
  <si>
    <t>Wang, Cornelius</t>
  </si>
  <si>
    <t>Barn burns and contents</t>
  </si>
  <si>
    <t>Widlund, Frederic</t>
  </si>
  <si>
    <t>Shot by self in ribs</t>
  </si>
  <si>
    <t>Wilson, son of J H</t>
  </si>
  <si>
    <t>Injured again</t>
  </si>
  <si>
    <t>Anson</t>
  </si>
  <si>
    <t>Arthur</t>
  </si>
  <si>
    <t>December 14, 1899</t>
  </si>
  <si>
    <t>Avrea</t>
  </si>
  <si>
    <t>Bailey</t>
  </si>
  <si>
    <t xml:space="preserve">Rob </t>
  </si>
  <si>
    <t>Berg</t>
  </si>
  <si>
    <t>Lewis</t>
  </si>
  <si>
    <t>Mrs. A L</t>
  </si>
  <si>
    <t>October 12, 1899</t>
  </si>
  <si>
    <t>Cain</t>
  </si>
  <si>
    <t>G H</t>
  </si>
  <si>
    <t>Defoe</t>
  </si>
  <si>
    <t>Dusbabek</t>
  </si>
  <si>
    <t>March 9, 1899</t>
  </si>
  <si>
    <t>Alfred</t>
  </si>
  <si>
    <t>April 13, 1899</t>
  </si>
  <si>
    <t>June 22, 1899</t>
  </si>
  <si>
    <t>Greenland</t>
  </si>
  <si>
    <t>Oscar</t>
  </si>
  <si>
    <t>Groven</t>
  </si>
  <si>
    <t>O S</t>
  </si>
  <si>
    <t>July 13, 1899</t>
  </si>
  <si>
    <t>Hamilton</t>
  </si>
  <si>
    <t>E S</t>
  </si>
  <si>
    <t>R C</t>
  </si>
  <si>
    <t>Mrs. K</t>
  </si>
  <si>
    <t>Herigstad</t>
  </si>
  <si>
    <t>Burt</t>
  </si>
  <si>
    <t>Hogie</t>
  </si>
  <si>
    <t>Ludvig</t>
  </si>
  <si>
    <t>F W</t>
  </si>
  <si>
    <t>La Forest</t>
  </si>
  <si>
    <t>Langlie</t>
  </si>
  <si>
    <t>H A</t>
  </si>
  <si>
    <t>Theodore</t>
  </si>
  <si>
    <t>Moran</t>
  </si>
  <si>
    <t>John T</t>
  </si>
  <si>
    <t>Njaa</t>
  </si>
  <si>
    <t>Torkel</t>
  </si>
  <si>
    <t>Olsen</t>
  </si>
  <si>
    <t>Gast</t>
  </si>
  <si>
    <t>Pederson</t>
  </si>
  <si>
    <t>Mathias</t>
  </si>
  <si>
    <t>Perchardt</t>
  </si>
  <si>
    <t>Otto</t>
  </si>
  <si>
    <t>C E</t>
  </si>
  <si>
    <t xml:space="preserve">Herb </t>
  </si>
  <si>
    <t>L M</t>
  </si>
  <si>
    <t>B and D; Twins</t>
  </si>
  <si>
    <t>Judge T E</t>
  </si>
  <si>
    <t>Weeks</t>
  </si>
  <si>
    <t>January 5, 1899</t>
  </si>
  <si>
    <t>Allen, Gertie dau of Stephen</t>
  </si>
  <si>
    <t>Allen, Joseph</t>
  </si>
  <si>
    <t>Anderson, Ruth dau of Rier</t>
  </si>
  <si>
    <t>Andrus, Mrs. Lina</t>
  </si>
  <si>
    <t>Barnard</t>
  </si>
  <si>
    <t>Arestad, Halvor - Part 1</t>
  </si>
  <si>
    <t>Arestad, Halvor - Part 2</t>
  </si>
  <si>
    <t>Arneson, 4 yr old dau of Arne</t>
  </si>
  <si>
    <t>Arneson, Mrs. Christie</t>
  </si>
  <si>
    <t>Austad, Nels - part 1</t>
  </si>
  <si>
    <t>Austad, Nels - part 2</t>
  </si>
  <si>
    <t>Baum, Mrs. Joel</t>
  </si>
  <si>
    <t>Benson, 9 mo old boy of A O</t>
  </si>
  <si>
    <t>Blocker, Stella</t>
  </si>
  <si>
    <t>Borchert, Mrs. Gottfried</t>
  </si>
  <si>
    <t>Bowden, A L</t>
  </si>
  <si>
    <t>Braax, 16 yr old son</t>
  </si>
  <si>
    <t xml:space="preserve">Brophy, Mrs. R C </t>
  </si>
  <si>
    <t>Christofferson, Clara</t>
  </si>
  <si>
    <t>Climie, Mrs. Benjamin</t>
  </si>
  <si>
    <t>Brown, Edith</t>
  </si>
  <si>
    <t>Collins, William</t>
  </si>
  <si>
    <t>Detwiller, Henry</t>
  </si>
  <si>
    <t>Dusbabek, Joseph</t>
  </si>
  <si>
    <t>Fiebiger, Mrs. Joseph</t>
  </si>
  <si>
    <t>Fluke, Thomas</t>
  </si>
  <si>
    <t>Fredenburg, Mrs. Charley</t>
  </si>
  <si>
    <t>Gouldthrite, Frank Merle</t>
  </si>
  <si>
    <t>Gullickson, Mrs. George</t>
  </si>
  <si>
    <t>Gunderson, A</t>
  </si>
  <si>
    <t>Gunning, 1 yr old dau of James</t>
  </si>
  <si>
    <t>Haase, Carl</t>
  </si>
  <si>
    <t>Hammer, Mrs. Helena Halvorson</t>
  </si>
  <si>
    <t>Helland, Mrs. H H</t>
  </si>
  <si>
    <t>Hill, 2nd son of Mrs. J</t>
  </si>
  <si>
    <t>Hiller, Mrs. Ma of Mat</t>
  </si>
  <si>
    <t>Iverson, Twin Dau of Alex</t>
  </si>
  <si>
    <t>Johnson, Charles H</t>
  </si>
  <si>
    <t>Johnson, Mrs. H</t>
  </si>
  <si>
    <t>Kingsley, William A</t>
  </si>
  <si>
    <t>Koloen, Infant twin of Sever</t>
  </si>
  <si>
    <t>Lande, C G</t>
  </si>
  <si>
    <t>Lear, 1 yr old dau of Christ</t>
  </si>
  <si>
    <t>Lunde, Hans</t>
  </si>
  <si>
    <t>Markuson, Martin</t>
  </si>
  <si>
    <t>May 18, 1899</t>
  </si>
  <si>
    <t>Martin, Mrs. W H</t>
  </si>
  <si>
    <t>McCulloch, James</t>
  </si>
  <si>
    <t>Murphy, William</t>
  </si>
  <si>
    <t>Myers, Infant of Frank</t>
  </si>
  <si>
    <t>Newton, Charlie - part 1</t>
  </si>
  <si>
    <t>Newton, Charlie - part 2</t>
  </si>
  <si>
    <t>Newton, Chas</t>
  </si>
  <si>
    <t>Nimier, D S Father of Mrs. E S Shaw</t>
  </si>
  <si>
    <t>February 16, 1899</t>
  </si>
  <si>
    <t>Nordhougen, Mrs. Tollef</t>
  </si>
  <si>
    <t>Olson, Alfred</t>
  </si>
  <si>
    <t>Olson, Andrew</t>
  </si>
  <si>
    <t>Opheim, Oscar</t>
  </si>
  <si>
    <t>Rice, Miss Belle</t>
  </si>
  <si>
    <t>Richardson, 8 mo old of A E</t>
  </si>
  <si>
    <t xml:space="preserve">Robinson, Infant </t>
  </si>
  <si>
    <t xml:space="preserve">Saunders, James  </t>
  </si>
  <si>
    <t>Shue, Mrs. A E</t>
  </si>
  <si>
    <t>Simmons, H C</t>
  </si>
  <si>
    <t>Soma, Mrs. Jorgen</t>
  </si>
  <si>
    <t>Stevens, Hon. Julius</t>
  </si>
  <si>
    <t>Stewart, Child of Peter</t>
  </si>
  <si>
    <t>Stewart, Mrs. William</t>
  </si>
  <si>
    <t>Ueland, Anders</t>
  </si>
  <si>
    <t>Vestern, Mrs.</t>
  </si>
  <si>
    <t>Walks, Mrs. Susanna</t>
  </si>
  <si>
    <t>Ward, Miss Emma</t>
  </si>
  <si>
    <t xml:space="preserve">Watne, Jonas </t>
  </si>
  <si>
    <t>Watne, son of Erick</t>
  </si>
  <si>
    <t>Werner, Miss</t>
  </si>
  <si>
    <t>Williams, George adopted son of  C M Huntley</t>
  </si>
  <si>
    <t>Wilson, James W - part 1</t>
  </si>
  <si>
    <t>Wilson, James W - part 2</t>
  </si>
  <si>
    <t>Anderson, Iver</t>
  </si>
  <si>
    <t>Helling, Christena</t>
  </si>
  <si>
    <t>Arndt, Charles F</t>
  </si>
  <si>
    <t>Retzlaff, Ida</t>
  </si>
  <si>
    <t>Arneson, Ole O</t>
  </si>
  <si>
    <t>Leikvoll, Carie K</t>
  </si>
  <si>
    <t>July 20, 1899</t>
  </si>
  <si>
    <t>Fuller, Mary</t>
  </si>
  <si>
    <t>Saunders, Maggie</t>
  </si>
  <si>
    <t>Barnes, Edwin E</t>
  </si>
  <si>
    <t>Torfin, Alvina</t>
  </si>
  <si>
    <t>Berg, Louis</t>
  </si>
  <si>
    <t>Alfson, Isabell</t>
  </si>
  <si>
    <t>Brossen, Richard</t>
  </si>
  <si>
    <t>Lee, Henrietta</t>
  </si>
  <si>
    <t>Bushnell, George E</t>
  </si>
  <si>
    <t>Zimney, Mary E</t>
  </si>
  <si>
    <t>Climie, B K</t>
  </si>
  <si>
    <t>Brown, Edith G</t>
  </si>
  <si>
    <t>Cutter, Ernst A</t>
  </si>
  <si>
    <t>Ferris, Agnes</t>
  </si>
  <si>
    <t>Davis, Daniel R</t>
  </si>
  <si>
    <t>Saxon, Edith A</t>
  </si>
  <si>
    <t>Detwiller, Alex</t>
  </si>
  <si>
    <t>Rodday, Florence Winifred</t>
  </si>
  <si>
    <t>Etridge, William H</t>
  </si>
  <si>
    <t>Ginn, Harriett Louisa</t>
  </si>
  <si>
    <t>Fenner, Otto</t>
  </si>
  <si>
    <t>Freer, Ina</t>
  </si>
  <si>
    <t>Helmer, Mary T</t>
  </si>
  <si>
    <t>Greenland, Oscar</t>
  </si>
  <si>
    <t>Lear, Bertha</t>
  </si>
  <si>
    <t>Haaland, Edgar</t>
  </si>
  <si>
    <t>Herigstad, Hannah</t>
  </si>
  <si>
    <t>Hanson, A H</t>
  </si>
  <si>
    <t>Hart, Charley</t>
  </si>
  <si>
    <t>Haskell, Mr. A</t>
  </si>
  <si>
    <t>35th Anniversary</t>
  </si>
  <si>
    <t>Hemerline, Andrew</t>
  </si>
  <si>
    <t>Howden, Jennie</t>
  </si>
  <si>
    <t>Hogden, Lanritz A</t>
  </si>
  <si>
    <t>Lillehagen, Annie L</t>
  </si>
  <si>
    <t>Houghton, Douglas</t>
  </si>
  <si>
    <t>Blanchard, Alice</t>
  </si>
  <si>
    <t>Isaacson, S</t>
  </si>
  <si>
    <t>Hill, Winnifred</t>
  </si>
  <si>
    <t>Isaacson, Syver</t>
  </si>
  <si>
    <t>Iverson, Alex</t>
  </si>
  <si>
    <t>Retzlaff, Emily</t>
  </si>
  <si>
    <t>Jackson, Eugene M</t>
  </si>
  <si>
    <t>Swenson, Julia E</t>
  </si>
  <si>
    <t>Johnson, Olaus</t>
  </si>
  <si>
    <t>Arlien, Julia T</t>
  </si>
  <si>
    <t>Kelgaard, Peter</t>
  </si>
  <si>
    <t>Jorgenson, Anna</t>
  </si>
  <si>
    <t>Kerr, Oscar W</t>
  </si>
  <si>
    <t>Pitner, Mrs. Minnie</t>
  </si>
  <si>
    <t>Kirkeby, M</t>
  </si>
  <si>
    <t>Olson, Laura</t>
  </si>
  <si>
    <t>Lear, Christ</t>
  </si>
  <si>
    <t>Nelson, Miss</t>
  </si>
  <si>
    <t>Lee, Riley E</t>
  </si>
  <si>
    <t>Smoth, Hattie</t>
  </si>
  <si>
    <t>Lilja, John</t>
  </si>
  <si>
    <t>Olson, Lizzie</t>
  </si>
  <si>
    <t>Martin, W H</t>
  </si>
  <si>
    <t>Gaston, Mrs. Katie</t>
  </si>
  <si>
    <t>McDaniels, Hugh C</t>
  </si>
  <si>
    <t>Moffat, Chrissie</t>
  </si>
  <si>
    <t>Moore, Sam A</t>
  </si>
  <si>
    <t>Henerson, Sadie I</t>
  </si>
  <si>
    <t>Mosher, Oscar</t>
  </si>
  <si>
    <t>Ladbury, Sophia</t>
  </si>
  <si>
    <t>Mossing, Isaac</t>
  </si>
  <si>
    <t>Mossing, Dau of Pete</t>
  </si>
  <si>
    <t>Niernberg, Theo</t>
  </si>
  <si>
    <t>Williams, Mrs. Eva</t>
  </si>
  <si>
    <t>Nylander, Carl</t>
  </si>
  <si>
    <t>Johnson, Annie</t>
  </si>
  <si>
    <t>Ophiem, Oscar</t>
  </si>
  <si>
    <t>Suehlke, Millie</t>
  </si>
  <si>
    <t>Parsons, John R</t>
  </si>
  <si>
    <t>Fitch, Alice M</t>
  </si>
  <si>
    <t>Patrick, Robert H</t>
  </si>
  <si>
    <t>Stoddart, Elizabeth May</t>
  </si>
  <si>
    <t>Penniman, Prof. Ira B</t>
  </si>
  <si>
    <t>Gardner, Cora L</t>
  </si>
  <si>
    <t>Pratt, Geo A</t>
  </si>
  <si>
    <t>McCulloch, Elizabeth</t>
  </si>
  <si>
    <t>Pratt, Robert</t>
  </si>
  <si>
    <t>Detwiller, Mary</t>
  </si>
  <si>
    <t>Raece, Lewis G</t>
  </si>
  <si>
    <t>Lund, Lusie</t>
  </si>
  <si>
    <t>Rainy, George</t>
  </si>
  <si>
    <t>Ressler, Hattie</t>
  </si>
  <si>
    <t>Reindal, Tollef O</t>
  </si>
  <si>
    <t>Overby, Betsy</t>
  </si>
  <si>
    <t>Seldal, Christ</t>
  </si>
  <si>
    <t>Johnson, Amelia</t>
  </si>
  <si>
    <t>Sheeley, C C</t>
  </si>
  <si>
    <t>Shroyer, Ira L</t>
  </si>
  <si>
    <t>Marson, Lilley</t>
  </si>
  <si>
    <t>Simpson, George William</t>
  </si>
  <si>
    <t>McKay, Jessie Ann</t>
  </si>
  <si>
    <t>Sinclair, James</t>
  </si>
  <si>
    <t>Retzlaff, Laura</t>
  </si>
  <si>
    <t>Skopil, Charles</t>
  </si>
  <si>
    <t>Smetak, Agnes</t>
  </si>
  <si>
    <t>Walks, Laurena</t>
  </si>
  <si>
    <t>Trinterud, K O</t>
  </si>
  <si>
    <t>Swanson, Annie</t>
  </si>
  <si>
    <t>Wilcox, Frank E</t>
  </si>
  <si>
    <t>Colton, Leona E</t>
  </si>
  <si>
    <t>Winsloe, Dr.</t>
  </si>
  <si>
    <t>Winsloe, James A H</t>
  </si>
  <si>
    <t>Domesla, Anna</t>
  </si>
  <si>
    <t>Wuflestad, Christian</t>
  </si>
  <si>
    <t>Westley, Martha</t>
  </si>
  <si>
    <t>Asmundson, Ole</t>
  </si>
  <si>
    <t>Broken Leg</t>
  </si>
  <si>
    <t>Burnett, John</t>
  </si>
  <si>
    <t>Breaks leg</t>
  </si>
  <si>
    <t>Loses barn and contents</t>
  </si>
  <si>
    <t>Struck by lightning and burns</t>
  </si>
  <si>
    <t>July 27, 1899</t>
  </si>
  <si>
    <t>Cooperstown 4th of July</t>
  </si>
  <si>
    <t>Celebration report</t>
  </si>
  <si>
    <t>Elects New principal</t>
  </si>
  <si>
    <t>Meet to discuss building a new school</t>
  </si>
  <si>
    <t>New building authorized</t>
  </si>
  <si>
    <t>Whist, Checker and Chess Club formed</t>
  </si>
  <si>
    <t>Cowdrey, Andrew</t>
  </si>
  <si>
    <t>Curry, James</t>
  </si>
  <si>
    <t>Sought for stabbing</t>
  </si>
  <si>
    <t xml:space="preserve">Diptheria </t>
  </si>
  <si>
    <t>Nearby with Russian Settlers</t>
  </si>
  <si>
    <t>Erdahl, John</t>
  </si>
  <si>
    <t>Interesting Bet</t>
  </si>
  <si>
    <t>Evers, Gus</t>
  </si>
  <si>
    <t>Thrown by a pony</t>
  </si>
  <si>
    <t>Flynn, Jack</t>
  </si>
  <si>
    <t>Dray spills because of bicycle</t>
  </si>
  <si>
    <t>Gibbs, W W</t>
  </si>
  <si>
    <t>Shoulder injury</t>
  </si>
  <si>
    <t>Lightning hits</t>
  </si>
  <si>
    <t>Hannaford School</t>
  </si>
  <si>
    <t>Hanson, Walter</t>
  </si>
  <si>
    <t>Rides velocipede</t>
  </si>
  <si>
    <t>Hart, Charles</t>
  </si>
  <si>
    <t>Explodes acetylene tank</t>
  </si>
  <si>
    <t>Severe burn</t>
  </si>
  <si>
    <t>Holmen, Jens</t>
  </si>
  <si>
    <t xml:space="preserve">To Jamestown </t>
  </si>
  <si>
    <t>Johnson, Esten</t>
  </si>
  <si>
    <t>Johnson, P M</t>
  </si>
  <si>
    <t>Tornado lifts barn</t>
  </si>
  <si>
    <t>Kelly, Frank</t>
  </si>
  <si>
    <t>Water Tank Incident</t>
  </si>
  <si>
    <t>Krogfos, Ole K</t>
  </si>
  <si>
    <t>Barbed wire incident</t>
  </si>
  <si>
    <t>Newberry, Ethel</t>
  </si>
  <si>
    <t>Carriage separates</t>
  </si>
  <si>
    <t>House burns completely</t>
  </si>
  <si>
    <t>Very ill with pneumonia</t>
  </si>
  <si>
    <t>Perons, Jens</t>
  </si>
  <si>
    <t>Paralysis</t>
  </si>
  <si>
    <t>Peterson, Louis</t>
  </si>
  <si>
    <t>Had a hard squeeze</t>
  </si>
  <si>
    <t>Skeoch, Maude</t>
  </si>
  <si>
    <t>Steinborn, Christ</t>
  </si>
  <si>
    <t>Stermer, Charley</t>
  </si>
  <si>
    <t>Has amputation of part of foot</t>
  </si>
  <si>
    <t>Tagaxel, Arnt</t>
  </si>
  <si>
    <t>Cut arm w ax</t>
  </si>
  <si>
    <t>Booth arrives for privacy</t>
  </si>
  <si>
    <t>Cooperstown Directory</t>
  </si>
  <si>
    <t>Dazey NW Telephone completes job</t>
  </si>
  <si>
    <t>Long Distance line arrives</t>
  </si>
  <si>
    <t>Long Distance poles on Burrell</t>
  </si>
  <si>
    <t>Poles patriotic green</t>
  </si>
  <si>
    <t>Wires completed</t>
  </si>
  <si>
    <t>Exchange working now</t>
  </si>
  <si>
    <t>Thorn, Ole</t>
  </si>
  <si>
    <t>Separator injury</t>
  </si>
  <si>
    <t>Tymms, Dr. W R</t>
  </si>
  <si>
    <t>Locates practice at Dazey</t>
  </si>
  <si>
    <t>Warberg, Lars</t>
  </si>
  <si>
    <t>Home burns part 1</t>
  </si>
  <si>
    <t>Home burns part 2</t>
  </si>
  <si>
    <t>Ward, David</t>
  </si>
  <si>
    <t>Hip injury</t>
  </si>
  <si>
    <t>Washburn, M F</t>
  </si>
  <si>
    <t>Tornado hits farm</t>
  </si>
  <si>
    <t>Weeks, Herbert</t>
  </si>
  <si>
    <t>Leaves for home</t>
  </si>
  <si>
    <t>Near tragedy</t>
  </si>
  <si>
    <t>Visits Jessie by bike</t>
  </si>
  <si>
    <t>Wells, Edward P</t>
  </si>
  <si>
    <t>Lucky escape in NY</t>
  </si>
  <si>
    <t>Wilson, Miss</t>
  </si>
  <si>
    <t>Returns to Valley City</t>
  </si>
  <si>
    <t>Adryan, Son of A H</t>
  </si>
  <si>
    <t>Amundson, Erick</t>
  </si>
  <si>
    <t>Anderson, Anton</t>
  </si>
  <si>
    <t>Anderson, N C</t>
  </si>
  <si>
    <t>Boyles, Mrs. R Ma of Mrs. G C Koyl</t>
  </si>
  <si>
    <t>Brown, Norman</t>
  </si>
  <si>
    <t>Byington, Father of John</t>
  </si>
  <si>
    <t>Byington, Mother of Mrs. John Byington</t>
  </si>
  <si>
    <t>Christofferson, Dau of Martin</t>
  </si>
  <si>
    <t>Doyle, Thomas F</t>
  </si>
  <si>
    <t>Feske, John</t>
  </si>
  <si>
    <t>Flynn, Infant son of J C</t>
  </si>
  <si>
    <t>Ford, William B</t>
  </si>
  <si>
    <t>Hanson, Mrs. Lars</t>
  </si>
  <si>
    <t>Houghton, Female Infant Twin Dau of Western</t>
  </si>
  <si>
    <t>Houghton, Nina E</t>
  </si>
  <si>
    <t>Hughes, John</t>
  </si>
  <si>
    <t>Iverson, Male infant of Alex</t>
  </si>
  <si>
    <t>Jacobson, Iver</t>
  </si>
  <si>
    <t>Kaass, Mrs. Annie</t>
  </si>
  <si>
    <t>Lawrence, Susan Ma of G H</t>
  </si>
  <si>
    <t>Lenham, Mrs. Jennie</t>
  </si>
  <si>
    <t>Mattson, Gustaf</t>
  </si>
  <si>
    <t>McClelland, Infant</t>
  </si>
  <si>
    <t>Pirchardt, Female infant of O</t>
  </si>
  <si>
    <t>Rearick, Female child of S H</t>
  </si>
  <si>
    <t>Ryan, Patrick</t>
  </si>
  <si>
    <t>Simonsen, Syver</t>
  </si>
  <si>
    <t>Stadig, Marie</t>
  </si>
  <si>
    <t>Stork, Mrs. G N</t>
  </si>
  <si>
    <t>Witham, A B</t>
  </si>
  <si>
    <t>Abbott, Walter</t>
  </si>
  <si>
    <t>Moffatt, Jemima</t>
  </si>
  <si>
    <t>Alfstad, Ole</t>
  </si>
  <si>
    <t>Albertson, Lena</t>
  </si>
  <si>
    <t>Allison, Edward G</t>
  </si>
  <si>
    <t>Clark, Flora E</t>
  </si>
  <si>
    <t>Anderson, Albert</t>
  </si>
  <si>
    <t>Peterson, Hilda</t>
  </si>
  <si>
    <t>Anderson, Ben</t>
  </si>
  <si>
    <t>Johnson, Alida</t>
  </si>
  <si>
    <t>Atchison, John Jr.</t>
  </si>
  <si>
    <t>Saunders, Elsie</t>
  </si>
  <si>
    <t>Bailey, Joseph B</t>
  </si>
  <si>
    <t>McCulloch, Maggie</t>
  </si>
  <si>
    <t>Bergum, Henry C</t>
  </si>
  <si>
    <t>Seim, Betsy Emelia</t>
  </si>
  <si>
    <t>Campbell, Albert</t>
  </si>
  <si>
    <t>Haley, Nettie</t>
  </si>
  <si>
    <t>Carney, Samuel</t>
  </si>
  <si>
    <t>Garrett, Jessie</t>
  </si>
  <si>
    <t>Atchiman, Annie</t>
  </si>
  <si>
    <t>Dawson, Daniel R</t>
  </si>
  <si>
    <t>Ressler, Tena O</t>
  </si>
  <si>
    <t>Dier, W E</t>
  </si>
  <si>
    <t>Hutchinson, Eunice</t>
  </si>
  <si>
    <t>Evers, August</t>
  </si>
  <si>
    <t>Ford, Allie E</t>
  </si>
  <si>
    <t>Stamner, Brita</t>
  </si>
  <si>
    <t>Fogderud, Olai</t>
  </si>
  <si>
    <t>Fyeld, Syver</t>
  </si>
  <si>
    <t>Vig, Regina J</t>
  </si>
  <si>
    <t>Garry, Will</t>
  </si>
  <si>
    <t>Klinesmith, Dora</t>
  </si>
  <si>
    <t>Gartman, George</t>
  </si>
  <si>
    <t>Wright, Blanche</t>
  </si>
  <si>
    <t>CC</t>
  </si>
  <si>
    <t>Harris, Fred</t>
  </si>
  <si>
    <t>Goben, Rose</t>
  </si>
  <si>
    <t>Hewson, A M</t>
  </si>
  <si>
    <t>Berlin, Florence O</t>
  </si>
  <si>
    <t>Hill, Robert W</t>
  </si>
  <si>
    <t>Blair, Sadie</t>
  </si>
  <si>
    <t>Huntley, David W</t>
  </si>
  <si>
    <t>West, Ella A</t>
  </si>
  <si>
    <t>Johnson, Olaf</t>
  </si>
  <si>
    <t>Johnson, Bessie</t>
  </si>
  <si>
    <t>Johnson, Ole C</t>
  </si>
  <si>
    <t>Peterson, Gunhild</t>
  </si>
  <si>
    <t>Jones, R L</t>
  </si>
  <si>
    <t>Langford, Cora</t>
  </si>
  <si>
    <t>Jones, Rolland L</t>
  </si>
  <si>
    <t>Mayer, Isabelle</t>
  </si>
  <si>
    <t>Knapp, Boyd</t>
  </si>
  <si>
    <t>Inman, Ruth M</t>
  </si>
  <si>
    <t>Koloen, Syver</t>
  </si>
  <si>
    <t>Rorvig, Ingebor</t>
  </si>
  <si>
    <t>Langford, J H</t>
  </si>
  <si>
    <t>Sansburn, Bertha</t>
  </si>
  <si>
    <t>Madsen, Christian</t>
  </si>
  <si>
    <t>Jose, Lottie</t>
  </si>
  <si>
    <t>Murphy, Will H</t>
  </si>
  <si>
    <t>Reidman, Bertha</t>
  </si>
  <si>
    <t>Nelson, Claus</t>
  </si>
  <si>
    <t>Erickson, Christina</t>
  </si>
  <si>
    <t>Nelson, Nels P</t>
  </si>
  <si>
    <t>Eidoen, Engela S</t>
  </si>
  <si>
    <t>Nicholson, Fred</t>
  </si>
  <si>
    <t>Chalmers, Nellie</t>
  </si>
  <si>
    <t>Nickey, Samuel W</t>
  </si>
  <si>
    <t>Gunderson, Edith M</t>
  </si>
  <si>
    <t>Olson, C A</t>
  </si>
  <si>
    <t>Runice, Rodina</t>
  </si>
  <si>
    <t>Overby, Andrew N</t>
  </si>
  <si>
    <t>Barkley, Louise</t>
  </si>
  <si>
    <t>Parks, Earl</t>
  </si>
  <si>
    <t>Cousins, Clara</t>
  </si>
  <si>
    <t>Paulson, Frank</t>
  </si>
  <si>
    <t>Fluke, Annie</t>
  </si>
  <si>
    <t>Pederson, Syver</t>
  </si>
  <si>
    <t>Michaels, Tena</t>
  </si>
  <si>
    <t>Peterson, Swen J</t>
  </si>
  <si>
    <t>Widness, Anna</t>
  </si>
  <si>
    <t>Remster, John</t>
  </si>
  <si>
    <t>Schaffer, Emma</t>
  </si>
  <si>
    <t>Rhodes, Leland E</t>
  </si>
  <si>
    <t>Wild, Clara A</t>
  </si>
  <si>
    <t>Richardson, Walter H</t>
  </si>
  <si>
    <t>Knapp, Effie</t>
  </si>
  <si>
    <t>Severson, S J</t>
  </si>
  <si>
    <t>Hedberg, Hannah</t>
  </si>
  <si>
    <t>Shue, A E</t>
  </si>
  <si>
    <t>Smithers, Daisy M</t>
  </si>
  <si>
    <t>2nd part - Wedding</t>
  </si>
  <si>
    <t>1st part - Wedding</t>
  </si>
  <si>
    <t>Scott, Pauline</t>
  </si>
  <si>
    <t>Steinborn, Fred</t>
  </si>
  <si>
    <t>Bornhof, Dora</t>
  </si>
  <si>
    <t>Watne, Gerhard</t>
  </si>
  <si>
    <t>Skanse, Cora E</t>
  </si>
  <si>
    <t>Wright, James</t>
  </si>
  <si>
    <t>Small pox</t>
  </si>
  <si>
    <t>Census results</t>
  </si>
  <si>
    <t>End of small pox scare</t>
  </si>
  <si>
    <t>Helena Twp</t>
  </si>
  <si>
    <t>Small pox quarantine</t>
  </si>
  <si>
    <t>Kunzelman, Westley</t>
  </si>
  <si>
    <t>Leaves for Minnesota</t>
  </si>
  <si>
    <t>Lengfield, Watson</t>
  </si>
  <si>
    <t>Near fatal accident</t>
  </si>
  <si>
    <t>Michaelis, Ed</t>
  </si>
  <si>
    <t>Bell put in M E belfry for dau who passed</t>
  </si>
  <si>
    <t>Morton, Oliver</t>
  </si>
  <si>
    <t>Alfson, Albert</t>
  </si>
  <si>
    <t>Thingelstad, Alpha</t>
  </si>
  <si>
    <t>Allen, Irvin D</t>
  </si>
  <si>
    <t>Mielke, Nellie C</t>
  </si>
  <si>
    <t>Amundson, Ludvig</t>
  </si>
  <si>
    <t>Koloen, Anna</t>
  </si>
  <si>
    <t>Barnes, Frank E</t>
  </si>
  <si>
    <t>Fortney, Lena</t>
  </si>
  <si>
    <t>Blocker, Henry A</t>
  </si>
  <si>
    <t>Johnson, Elizabeth</t>
  </si>
  <si>
    <t>Boe, Nicolai</t>
  </si>
  <si>
    <t>Watne, Marie</t>
  </si>
  <si>
    <t>Bonde, Carl</t>
  </si>
  <si>
    <t>Petersen, Mathilda</t>
  </si>
  <si>
    <t>Bothby, F F</t>
  </si>
  <si>
    <t>Lynn, Sarah E</t>
  </si>
  <si>
    <t>Bowe, George Barton</t>
  </si>
  <si>
    <t>Smith, Mintie B</t>
  </si>
  <si>
    <t>Carnahan, James</t>
  </si>
  <si>
    <t>Smith, Sylvia</t>
  </si>
  <si>
    <t>Curry, Theadore</t>
  </si>
  <si>
    <t>Borgerson, Tillie</t>
  </si>
  <si>
    <t>Curry, Theadore Kanouse</t>
  </si>
  <si>
    <t>Cussons, John C</t>
  </si>
  <si>
    <t>Doran, Stella</t>
  </si>
  <si>
    <t>Delfs, Christ</t>
  </si>
  <si>
    <t>Farris, Minnie</t>
  </si>
  <si>
    <t>Ellefson, Ole</t>
  </si>
  <si>
    <t>Larson, Lizzie</t>
  </si>
  <si>
    <t>Elwanger, John A</t>
  </si>
  <si>
    <t>Olson, Elizabeth</t>
  </si>
  <si>
    <t>Erdal, Knud</t>
  </si>
  <si>
    <t>Swenson, Minnie</t>
  </si>
  <si>
    <t>Erickson, Andrew</t>
  </si>
  <si>
    <t>Falla, Thea</t>
  </si>
  <si>
    <t>Flick, Ed C</t>
  </si>
  <si>
    <t>Howden, Lillian M</t>
  </si>
  <si>
    <t>Gilbertson, Gilbert</t>
  </si>
  <si>
    <t>Jacobson, Ellen</t>
  </si>
  <si>
    <t>Grunseth, Martin</t>
  </si>
  <si>
    <t>Carlson, Emily</t>
  </si>
  <si>
    <t>Hammer, Gilbert P</t>
  </si>
  <si>
    <t>Hurmance, Edith</t>
  </si>
  <si>
    <t>Haugen, Perry E</t>
  </si>
  <si>
    <t>Richardson, Neva</t>
  </si>
  <si>
    <t>Hoar, Chesley A</t>
  </si>
  <si>
    <t>Moffatt, Elizabeth M</t>
  </si>
  <si>
    <t>Holloway, Clark</t>
  </si>
  <si>
    <t>Opheim, Nellie</t>
  </si>
  <si>
    <t>Jacobson, Andrew</t>
  </si>
  <si>
    <t>Haukland, Magdalena</t>
  </si>
  <si>
    <t>Jacobson, Elmer</t>
  </si>
  <si>
    <t>Stafslein, Josephine</t>
  </si>
  <si>
    <t>Johnson, Fred</t>
  </si>
  <si>
    <t>Johnson, Hilda</t>
  </si>
  <si>
    <t>Johnson, George</t>
  </si>
  <si>
    <t>Hilstad, Mary</t>
  </si>
  <si>
    <t>Jones, A P</t>
  </si>
  <si>
    <t>Gunderson, Minnie</t>
  </si>
  <si>
    <t>Kirk, Thomas M</t>
  </si>
  <si>
    <t>Dodge, Mary L</t>
  </si>
  <si>
    <t>Larson, John V</t>
  </si>
  <si>
    <t>Thu, Severine</t>
  </si>
  <si>
    <t>Lee, Carl</t>
  </si>
  <si>
    <t>Olson, Anna</t>
  </si>
  <si>
    <t>Leiser, Richard E</t>
  </si>
  <si>
    <t>Olsen, Nettie</t>
  </si>
  <si>
    <t>Lewis, Fred G</t>
  </si>
  <si>
    <t>Reid, Isabelle M</t>
  </si>
  <si>
    <t>Lewis, Walter A</t>
  </si>
  <si>
    <t>Hagerty, Althea</t>
  </si>
  <si>
    <t>Link, Glenn R</t>
  </si>
  <si>
    <t>White, Vera B</t>
  </si>
  <si>
    <t>Maconnell, George E</t>
  </si>
  <si>
    <t>Newberry, Minnie</t>
  </si>
  <si>
    <t>Magnusen, Emil</t>
  </si>
  <si>
    <t>Andrew, Inga</t>
  </si>
  <si>
    <t>McAuley, Ray</t>
  </si>
  <si>
    <t>Bell, Elizabeth</t>
  </si>
  <si>
    <t>McCulloch, James A</t>
  </si>
  <si>
    <t>Rothert, Helen</t>
  </si>
  <si>
    <t>McDonald, Duncan B</t>
  </si>
  <si>
    <t>Know, Anna M</t>
  </si>
  <si>
    <t>Omild, Emma</t>
  </si>
  <si>
    <t>Miller, W H</t>
  </si>
  <si>
    <t>Mosher, Maggie</t>
  </si>
  <si>
    <t>Haskell, Lillyan M</t>
  </si>
  <si>
    <t>Monson, Henry</t>
  </si>
  <si>
    <t>Hilsted, Lena</t>
  </si>
  <si>
    <t>Neierenberg, Fred</t>
  </si>
  <si>
    <t>Borchert, Ida</t>
  </si>
  <si>
    <t>Neimeyer, W H</t>
  </si>
  <si>
    <t>Cross, C A</t>
  </si>
  <si>
    <t>Nelson, Henry</t>
  </si>
  <si>
    <t>Nelson, John</t>
  </si>
  <si>
    <t>Langlud, Signe</t>
  </si>
  <si>
    <t>Nichols, Alvin H</t>
  </si>
  <si>
    <t>Platt, Ada Pearl</t>
  </si>
  <si>
    <t>Nicoll, Mr. John, Sr.</t>
  </si>
  <si>
    <t>Nicoll, Mrs.</t>
  </si>
  <si>
    <t>Nilson, John A</t>
  </si>
  <si>
    <t>Gustafson, Lydia</t>
  </si>
  <si>
    <t>Olsan, Edward</t>
  </si>
  <si>
    <t>Stowman, Minnie</t>
  </si>
  <si>
    <t>Olsen, Frank E</t>
  </si>
  <si>
    <t>Mickelson, Martina</t>
  </si>
  <si>
    <t>Olson, Arnt</t>
  </si>
  <si>
    <t>Bergstrom, Hulda</t>
  </si>
  <si>
    <t>Osborne, Elmer H</t>
  </si>
  <si>
    <t>Baker, Alice E</t>
  </si>
  <si>
    <t>Overby, Christian</t>
  </si>
  <si>
    <t>Tufte, Sina</t>
  </si>
  <si>
    <t>Patterson, Charles</t>
  </si>
  <si>
    <t>Engelstad, Emma</t>
  </si>
  <si>
    <t>Patterson, Charley</t>
  </si>
  <si>
    <t>Englestad, Ida</t>
  </si>
  <si>
    <t>Phipps, Bert C</t>
  </si>
  <si>
    <t>Hammer, Anna</t>
  </si>
  <si>
    <t>Reynolds, Rolla</t>
  </si>
  <si>
    <t>Jimeson, Margaret R</t>
  </si>
  <si>
    <t>Reynolds, Rolla L</t>
  </si>
  <si>
    <t>Roach, Morris</t>
  </si>
  <si>
    <t>Siners, Elizabeth</t>
  </si>
  <si>
    <t>Sandvold, Albert</t>
  </si>
  <si>
    <t>Ryum, Helga</t>
  </si>
  <si>
    <t>Sansburn, David</t>
  </si>
  <si>
    <t>Carlson, Josephine</t>
  </si>
  <si>
    <t>Schulz, Walter</t>
  </si>
  <si>
    <t>Brown, Clara</t>
  </si>
  <si>
    <t>Silness, Rev. E T</t>
  </si>
  <si>
    <t>Dyrud, Regina</t>
  </si>
  <si>
    <t>Simensen, Louis</t>
  </si>
  <si>
    <t>Trostad, Anna</t>
  </si>
  <si>
    <t>Simenson, Emil</t>
  </si>
  <si>
    <t>Skramstad, Hannah</t>
  </si>
  <si>
    <t>Zimmerman, Bertha M</t>
  </si>
  <si>
    <t>Sinclair, Wallace J</t>
  </si>
  <si>
    <t>Nelson, Clara D</t>
  </si>
  <si>
    <t>Skaar, Tom A</t>
  </si>
  <si>
    <t>Hanson, Johanna</t>
  </si>
  <si>
    <t>Skanse, Olof J</t>
  </si>
  <si>
    <t>Axwell, Anna</t>
  </si>
  <si>
    <t>Soma, Jorgen</t>
  </si>
  <si>
    <t>Kydlland, Gina</t>
  </si>
  <si>
    <t>Stammer, Mons J</t>
  </si>
  <si>
    <t>Herred, Nettie</t>
  </si>
  <si>
    <t>Starbird, Thomas</t>
  </si>
  <si>
    <t>Lewis, Elsie Maye</t>
  </si>
  <si>
    <t>Stevens, Editor</t>
  </si>
  <si>
    <t>Stork, George N</t>
  </si>
  <si>
    <t>Kinnie, Susan A</t>
  </si>
  <si>
    <t>Stromme, Bernhard C</t>
  </si>
  <si>
    <t>Sahl, Anne</t>
  </si>
  <si>
    <t>Udgard, Iver</t>
  </si>
  <si>
    <t>Helling, Gena</t>
  </si>
  <si>
    <t>Van Scoik, William</t>
  </si>
  <si>
    <t>Reynolds, Minnie</t>
  </si>
  <si>
    <t>Varnberg, Peter</t>
  </si>
  <si>
    <t>Christiansen, Andrea</t>
  </si>
  <si>
    <t>Werth, August</t>
  </si>
  <si>
    <t>Pugh, Stella</t>
  </si>
  <si>
    <t>Anderson, Mrs. Anton</t>
  </si>
  <si>
    <t>Baldwin, James H</t>
  </si>
  <si>
    <t>1st part - Obituary</t>
  </si>
  <si>
    <t>2nd part - Obituary</t>
  </si>
  <si>
    <t>Berg, Halvor</t>
  </si>
  <si>
    <t>Bidwell, Edward M</t>
  </si>
  <si>
    <t>Blocker, Julia</t>
  </si>
  <si>
    <t>Brekke, Mrs. Ma of Knud Thompson</t>
  </si>
  <si>
    <t>Campbell, Jessie Adelaide</t>
  </si>
  <si>
    <t>Canham, Mrs. James</t>
  </si>
  <si>
    <t>Crane, Alice Maynard</t>
  </si>
  <si>
    <t>Dare, Leonard</t>
  </si>
  <si>
    <t>Investigation</t>
  </si>
  <si>
    <t>Fosholdt, Mrs. Ole T</t>
  </si>
  <si>
    <t>Fouts, Female infant of D</t>
  </si>
  <si>
    <t>Greenland, Male child of Oscar</t>
  </si>
  <si>
    <t>Groven, 1st child of h</t>
  </si>
  <si>
    <t>Groven, Annie wife of E H</t>
  </si>
  <si>
    <t>Gunderson, Female child of George</t>
  </si>
  <si>
    <t>Hamilton, J V Pa of Mrs. W D Marsh</t>
  </si>
  <si>
    <t>Hart, Male infant of Charley</t>
  </si>
  <si>
    <t>Hart, Mary Nihill</t>
  </si>
  <si>
    <t>Holt, Female infant of M E</t>
  </si>
  <si>
    <t>Hutchins, W H Ma of Mrs. J N Brown</t>
  </si>
  <si>
    <t>Johnson, John E</t>
  </si>
  <si>
    <t>Johnson, Mrs. Ingry Ma of Mrs. S W Black</t>
  </si>
  <si>
    <t>Jones, Father of T R</t>
  </si>
  <si>
    <t>Koyl, Frank Son of G C</t>
  </si>
  <si>
    <t>Lien, Hans O</t>
  </si>
  <si>
    <t>Lovisondahl, Olof</t>
  </si>
  <si>
    <t>Maurer, Minnie</t>
  </si>
  <si>
    <t>McInnes, Alexander</t>
  </si>
  <si>
    <t>Miklethem, Andrew</t>
  </si>
  <si>
    <t>Newell, Jimmy</t>
  </si>
  <si>
    <t>Norgaard, Samuel K</t>
  </si>
  <si>
    <t>Odegard, Thore J</t>
  </si>
  <si>
    <t>Olsby, H G</t>
  </si>
  <si>
    <t>Quamme, Conow</t>
  </si>
  <si>
    <t>Rose, Roderick</t>
  </si>
  <si>
    <t>Rukke, Nels C</t>
  </si>
  <si>
    <t>Russell, Marietta</t>
  </si>
  <si>
    <t>Sumner</t>
  </si>
  <si>
    <t>Simenson, Mathias</t>
  </si>
  <si>
    <t>Skramstad, Ingval</t>
  </si>
  <si>
    <t>Stengele, Male infant of Joseph</t>
  </si>
  <si>
    <t>Summerville, Male child of L M</t>
  </si>
  <si>
    <t>Van Voorhis, J H</t>
  </si>
  <si>
    <t>Wade, Infant</t>
  </si>
  <si>
    <t>Winger, Alla</t>
  </si>
  <si>
    <t>Winger, Ermon</t>
  </si>
  <si>
    <t>Moderation Club begun</t>
  </si>
  <si>
    <t>Post office boxes not rented to minors</t>
  </si>
  <si>
    <t>Telephone count response and update</t>
  </si>
  <si>
    <t>Review of its start in 1882</t>
  </si>
  <si>
    <t>Flax failure pondered</t>
  </si>
  <si>
    <t>Name changes to Cooperstown Courier</t>
  </si>
  <si>
    <t>Accidentally injured</t>
  </si>
  <si>
    <t>McHenry</t>
  </si>
  <si>
    <t>Congregational Church dedicated part one</t>
  </si>
  <si>
    <t>Congregational Church dedicated part two</t>
  </si>
  <si>
    <t>Escapes narrowly from well tragedy</t>
  </si>
  <si>
    <t>Fooled by new Lutheran Bell</t>
  </si>
  <si>
    <t xml:space="preserve">Badly injured </t>
  </si>
  <si>
    <t>Adams, Charles E</t>
  </si>
  <si>
    <t>Niernberg, Minnie</t>
  </si>
  <si>
    <t>Aga, Mr. Peter</t>
  </si>
  <si>
    <t>Aga, Mrs.</t>
  </si>
  <si>
    <t>Anderson, Emil</t>
  </si>
  <si>
    <t>Thune, Clara J</t>
  </si>
  <si>
    <t>Anson, Oscar C</t>
  </si>
  <si>
    <t>Walum, Mabel H</t>
  </si>
  <si>
    <t>Bateman, Alvey</t>
  </si>
  <si>
    <t>Stoneberg, Mary</t>
  </si>
  <si>
    <t>Boardman, John C</t>
  </si>
  <si>
    <t>Woodard, Myrtle May</t>
  </si>
  <si>
    <t>Boe, John</t>
  </si>
  <si>
    <t>Tams, Maggie</t>
  </si>
  <si>
    <t>Bopp, Samuel Clair</t>
  </si>
  <si>
    <t>Smith, Laura Etta</t>
  </si>
  <si>
    <t>Brimi, Dr. C L</t>
  </si>
  <si>
    <t>Etager, Mary</t>
  </si>
  <si>
    <t>Colburn, Arthur</t>
  </si>
  <si>
    <t>Bathey, Jennie</t>
  </si>
  <si>
    <t>Detwiller, John</t>
  </si>
  <si>
    <t>Sherman, Gertrude A</t>
  </si>
  <si>
    <t>Donald, Ed W</t>
  </si>
  <si>
    <t>Webber, Julia</t>
  </si>
  <si>
    <t>Dunstan, Archie</t>
  </si>
  <si>
    <t>Koch, Annie</t>
  </si>
  <si>
    <t>Dusbabek, Hannah</t>
  </si>
  <si>
    <t>Johnson, Ingebret</t>
  </si>
  <si>
    <t>Fiebiger, Edward</t>
  </si>
  <si>
    <t>Zimprich, Mary</t>
  </si>
  <si>
    <t>Garlid, Martin</t>
  </si>
  <si>
    <t>Peterson, Lela</t>
  </si>
  <si>
    <t>Garlid, Martin D</t>
  </si>
  <si>
    <t>Gratias, Walter A</t>
  </si>
  <si>
    <t>Lier, Minnie A</t>
  </si>
  <si>
    <t>Guest, James H</t>
  </si>
  <si>
    <t>Clark, Olive</t>
  </si>
  <si>
    <t>Gutormson, Even</t>
  </si>
  <si>
    <t>Belden, Mable C</t>
  </si>
  <si>
    <t>Halvorson, H S</t>
  </si>
  <si>
    <t>Johnson, Clara</t>
  </si>
  <si>
    <t>Hamre, Andrew</t>
  </si>
  <si>
    <t>Erickson, Louise</t>
  </si>
  <si>
    <t>Harrington, George</t>
  </si>
  <si>
    <t>Bonde, Sadie</t>
  </si>
  <si>
    <t>Howden, Samuel George</t>
  </si>
  <si>
    <t>Koch, Sarah</t>
  </si>
  <si>
    <t>Huff, Oscar Frederick</t>
  </si>
  <si>
    <t>Feiring, Julia Hulda</t>
  </si>
  <si>
    <t>Jenson, Julius</t>
  </si>
  <si>
    <t>Stai, Edna H</t>
  </si>
  <si>
    <t>Johnson, Andrew</t>
  </si>
  <si>
    <t>Erickson, Annie</t>
  </si>
  <si>
    <t>Brosten, Mary</t>
  </si>
  <si>
    <t>Maxwell, Jessie</t>
  </si>
  <si>
    <t>McCulloch, Graham</t>
  </si>
  <si>
    <t>Erickson, Edith M</t>
  </si>
  <si>
    <t>McCulloch, William</t>
  </si>
  <si>
    <t>Tuftland, Mary</t>
  </si>
  <si>
    <t>McKee, David D</t>
  </si>
  <si>
    <t>Long, Eva M</t>
  </si>
  <si>
    <t>Michaelis, Herman</t>
  </si>
  <si>
    <t>Rowley, Annie</t>
  </si>
  <si>
    <t>Moan, John Edward</t>
  </si>
  <si>
    <t>Freegard, Lorenze</t>
  </si>
  <si>
    <t>Mulroy, George</t>
  </si>
  <si>
    <t>Johnson, Inga</t>
  </si>
  <si>
    <t>Nelson, Charles F</t>
  </si>
  <si>
    <t>McCurry, Harriet Ethlyn</t>
  </si>
  <si>
    <t>Ness, John</t>
  </si>
  <si>
    <t>Trostad, Runnaug</t>
  </si>
  <si>
    <t>Olson, Lewis</t>
  </si>
  <si>
    <t>Anderson, Sabina</t>
  </si>
  <si>
    <t>Opfer, Elmer G</t>
  </si>
  <si>
    <t>Gibbs, Ruth</t>
  </si>
  <si>
    <t>Oppeboen, Osmuud</t>
  </si>
  <si>
    <t>Kalvik, Mary</t>
  </si>
  <si>
    <t>Oppegaard, Elmer</t>
  </si>
  <si>
    <t>Johnson, J</t>
  </si>
  <si>
    <t>Overby, Ben</t>
  </si>
  <si>
    <t>Larson, Sarah</t>
  </si>
  <si>
    <t>Paulson, Mathias</t>
  </si>
  <si>
    <t>Olson, Karen</t>
  </si>
  <si>
    <t>Pederson, Paul</t>
  </si>
  <si>
    <t>Pederson, Helga</t>
  </si>
  <si>
    <t>Peterson, Alfred</t>
  </si>
  <si>
    <t>Peterson, Jette</t>
  </si>
  <si>
    <t>Probstfield, George W</t>
  </si>
  <si>
    <t>Berg, Lillie</t>
  </si>
  <si>
    <t>Retzlaff, Orry</t>
  </si>
  <si>
    <t>Beier, Emma</t>
  </si>
  <si>
    <t>Erickson, Maud</t>
  </si>
  <si>
    <t>Richard, Harvey F</t>
  </si>
  <si>
    <t>Ward, Bessie</t>
  </si>
  <si>
    <t>Rickford, Richard</t>
  </si>
  <si>
    <t>Nesheim, Anna</t>
  </si>
  <si>
    <t>Rickforp, Ernest</t>
  </si>
  <si>
    <t>Rickford, Lena</t>
  </si>
  <si>
    <t>Ried, John D</t>
  </si>
  <si>
    <t>Dusbabek, Emiline</t>
  </si>
  <si>
    <t>Roberts, Charles</t>
  </si>
  <si>
    <t>DeLong, J S</t>
  </si>
  <si>
    <t>Rogney, Oscar</t>
  </si>
  <si>
    <t>Roisum, Henry N</t>
  </si>
  <si>
    <t>Knudsen, Lizzie</t>
  </si>
  <si>
    <t>Rood, Martin</t>
  </si>
  <si>
    <t>Kobervig, Lizzie</t>
  </si>
  <si>
    <t>Rose, Frederick Walter</t>
  </si>
  <si>
    <t>Hewer, Emma Ruth</t>
  </si>
  <si>
    <t>Shern, George</t>
  </si>
  <si>
    <t>Anderson, Carrie</t>
  </si>
  <si>
    <t>Snyder, Edwin</t>
  </si>
  <si>
    <t>Hagen, Jennie</t>
  </si>
  <si>
    <t xml:space="preserve">St. John, Harry </t>
  </si>
  <si>
    <t>Peters, Helma D</t>
  </si>
  <si>
    <t xml:space="preserve">Stevens, George  </t>
  </si>
  <si>
    <t>Michaelis, Susan Helen</t>
  </si>
  <si>
    <t>Svare, Hans E</t>
  </si>
  <si>
    <t>Glaspell, Edna</t>
  </si>
  <si>
    <t>Tang, Peter J</t>
  </si>
  <si>
    <t>Loge, Elizabeth</t>
  </si>
  <si>
    <t>Thorn, Robert</t>
  </si>
  <si>
    <t>Groven, Annie</t>
  </si>
  <si>
    <t>Tollefson, Levor</t>
  </si>
  <si>
    <t>Nerby, Mathilda</t>
  </si>
  <si>
    <t>Trostad, Guy</t>
  </si>
  <si>
    <t>Lundstein, Maria</t>
  </si>
  <si>
    <t>Vigesaa, Thorvald</t>
  </si>
  <si>
    <t>Ouren, Bertha</t>
  </si>
  <si>
    <t>Walls, Ernest</t>
  </si>
  <si>
    <t>Garrison, Gertrude</t>
  </si>
  <si>
    <t>Watne, Lars J</t>
  </si>
  <si>
    <t>Helgesen, Sophia</t>
  </si>
  <si>
    <t>Wells, John Edward</t>
  </si>
  <si>
    <t>Steinborn, Mable</t>
  </si>
  <si>
    <t>Werner, Hans</t>
  </si>
  <si>
    <t>Vining, Effie</t>
  </si>
  <si>
    <t>Westley, O C</t>
  </si>
  <si>
    <t>Herigstad, Margaret</t>
  </si>
  <si>
    <t>Williams, F H</t>
  </si>
  <si>
    <t>Witham, Myrtle</t>
  </si>
  <si>
    <t>Williams, Lewis</t>
  </si>
  <si>
    <t>Overby, Clara</t>
  </si>
  <si>
    <t>Adams, Rozina</t>
  </si>
  <si>
    <t>Albrant, W C</t>
  </si>
  <si>
    <t>Alm, 6 yr old son of H</t>
  </si>
  <si>
    <t>Andrus, Grace Pauline</t>
  </si>
  <si>
    <t>Arndt, Frank 1 son born, 1 dies</t>
  </si>
  <si>
    <t>Atchison, Mrs. John</t>
  </si>
  <si>
    <t>Ayrea, Bernice</t>
  </si>
  <si>
    <t>Baldwin, James W Brother of A M</t>
  </si>
  <si>
    <t>Blocker, Ed</t>
  </si>
  <si>
    <t>Borgerson, Halvor</t>
  </si>
  <si>
    <t>Buesing, Mrs. Louis</t>
  </si>
  <si>
    <t>Cain, John</t>
  </si>
  <si>
    <t>Carleton, Eliza Davis</t>
  </si>
  <si>
    <t>Climie, Ben K</t>
  </si>
  <si>
    <t>Cooper, Thomas J</t>
  </si>
  <si>
    <t>Curtis, Nina</t>
  </si>
  <si>
    <t>Davis, W H Father of Mrs. Blackwell</t>
  </si>
  <si>
    <t xml:space="preserve">Dickenson, Male </t>
  </si>
  <si>
    <t>Enger, Inez</t>
  </si>
  <si>
    <t>Erickson, 17 yr old son of Daniel</t>
  </si>
  <si>
    <t>Galehouse, Postmaster</t>
  </si>
  <si>
    <t>Gimblett, 15 yr old son of James</t>
  </si>
  <si>
    <t>Goffe, Mother of Charley</t>
  </si>
  <si>
    <t>Graham, Robert</t>
  </si>
  <si>
    <t>Haaland, son of Edward</t>
  </si>
  <si>
    <t>Hamre, Mrs. Andrew</t>
  </si>
  <si>
    <t>Hartman, Female child of George</t>
  </si>
  <si>
    <t>Homme, Isabelle</t>
  </si>
  <si>
    <t>Nordgarden</t>
  </si>
  <si>
    <t>Houghton, Kenneth</t>
  </si>
  <si>
    <t>Howden, Sarah</t>
  </si>
  <si>
    <t>Rutledge</t>
  </si>
  <si>
    <t>Jacobson, Female</t>
  </si>
  <si>
    <t>Johnson, Caspera</t>
  </si>
  <si>
    <t>Johnson, Elling</t>
  </si>
  <si>
    <t>Johnson, Halvor</t>
  </si>
  <si>
    <t>Johnson, John J</t>
  </si>
  <si>
    <t>Johnson, Martin</t>
  </si>
  <si>
    <t>Knapp, Martin</t>
  </si>
  <si>
    <t>Koch, Fredricka</t>
  </si>
  <si>
    <t>Arndt</t>
  </si>
  <si>
    <t>Larson, Jennie</t>
  </si>
  <si>
    <t>Martin, Son of Len</t>
  </si>
  <si>
    <t>McCulloch, Joseph Albert</t>
  </si>
  <si>
    <t>Melgard, Victor</t>
  </si>
  <si>
    <t>Moffatt, Alex</t>
  </si>
  <si>
    <t>Mystery body in Broadview Twp</t>
  </si>
  <si>
    <t>Olson, Child of Theodore</t>
  </si>
  <si>
    <t>Olson, Ole</t>
  </si>
  <si>
    <t>O'Meara, John</t>
  </si>
  <si>
    <t>Opheim, Mrs. Omund Nelson</t>
  </si>
  <si>
    <t>Quamme, Mrs. O K</t>
  </si>
  <si>
    <t>Quamme, Rev. O K</t>
  </si>
  <si>
    <t>Quamme, Rev. Ole Knutsen</t>
  </si>
  <si>
    <t>Reames, Esther</t>
  </si>
  <si>
    <t>Reynolds, Laura</t>
  </si>
  <si>
    <t>Richardson, Infant of Walter</t>
  </si>
  <si>
    <t>Sinclair, Daniel</t>
  </si>
  <si>
    <t>Sinclair, Ruth</t>
  </si>
  <si>
    <t>Skagen, S K</t>
  </si>
  <si>
    <t>Skeoch, Jennie K</t>
  </si>
  <si>
    <t>Stai, Bertha</t>
  </si>
  <si>
    <t>Steinborn, August</t>
  </si>
  <si>
    <t>Watne, Andrew L</t>
  </si>
  <si>
    <t>Zech, William</t>
  </si>
  <si>
    <t>Ziner, O P</t>
  </si>
  <si>
    <t>Ziner, Ole P</t>
  </si>
  <si>
    <t xml:space="preserve">Beier, Amelia </t>
  </si>
  <si>
    <t>Central Racing Circuit Schedule</t>
  </si>
  <si>
    <t>Electric lighting plant to be turned on</t>
  </si>
  <si>
    <t>Electric lights are on</t>
  </si>
  <si>
    <t xml:space="preserve">Cooperstown </t>
  </si>
  <si>
    <t>Flax mill to reopen</t>
  </si>
  <si>
    <t>High School raised to 2nd class</t>
  </si>
  <si>
    <t>House Rebuilding discussion</t>
  </si>
  <si>
    <t>House vote results</t>
  </si>
  <si>
    <t>House Architectural Drawing</t>
  </si>
  <si>
    <t>House heating plant arrives</t>
  </si>
  <si>
    <t>House plumbers cause fire before finished</t>
  </si>
  <si>
    <t>House progressing slowly</t>
  </si>
  <si>
    <t>House Report</t>
  </si>
  <si>
    <t>House started</t>
  </si>
  <si>
    <t>Griggs and Steele County</t>
  </si>
  <si>
    <t>Old Settler County Old Settlers Assn formed</t>
  </si>
  <si>
    <t>Gored by bull</t>
  </si>
  <si>
    <t>Child loses feet</t>
  </si>
  <si>
    <t>Howden, Frank</t>
  </si>
  <si>
    <t xml:space="preserve">Severely burned </t>
  </si>
  <si>
    <t>Jones, Steve R</t>
  </si>
  <si>
    <t>Held up west of town</t>
  </si>
  <si>
    <t>Lunde, Son of P</t>
  </si>
  <si>
    <t>Falls in cistern</t>
  </si>
  <si>
    <t>Marsh, Mrs. W D</t>
  </si>
  <si>
    <t>Dog breaks hip</t>
  </si>
  <si>
    <t>Methodist Church new windows</t>
  </si>
  <si>
    <t>Mildred Hartman</t>
  </si>
  <si>
    <t>Memorial Methodist Church dedicated</t>
  </si>
  <si>
    <t>Moffatt, Willie</t>
  </si>
  <si>
    <t>Shot and loses leg</t>
  </si>
  <si>
    <t>Piatt and Anderson</t>
  </si>
  <si>
    <t>Apply for Light plant franchise</t>
  </si>
  <si>
    <t>Receive franchise for light plant</t>
  </si>
  <si>
    <t>Electric light plant makes test</t>
  </si>
  <si>
    <t>Electric sign is a surprise</t>
  </si>
  <si>
    <t>Shot through right arm</t>
  </si>
  <si>
    <t>Stone, Iver</t>
  </si>
  <si>
    <t>Kicked in head by horse</t>
  </si>
  <si>
    <t>Sutton, J E</t>
  </si>
  <si>
    <t>Riding accident</t>
  </si>
  <si>
    <t>Valine, Victor</t>
  </si>
  <si>
    <t>Runover by horses and harrow</t>
  </si>
  <si>
    <t>Westley, Dr. M D</t>
  </si>
  <si>
    <t>Opens practice</t>
  </si>
  <si>
    <t>Allen, George</t>
  </si>
  <si>
    <t>Thurlow, Harriett G</t>
  </si>
  <si>
    <t>Anderson, Alfred Orlando</t>
  </si>
  <si>
    <t>Sinclair, Sara Jeane</t>
  </si>
  <si>
    <t>Anderson, C L</t>
  </si>
  <si>
    <t>Brendon, Nettie</t>
  </si>
  <si>
    <t>Anderson, Charles P</t>
  </si>
  <si>
    <t>Watne, Jorgina</t>
  </si>
  <si>
    <t>Annundson, Halvor</t>
  </si>
  <si>
    <t>Nordermug, Helga M</t>
  </si>
  <si>
    <t>Bakkan, Ole</t>
  </si>
  <si>
    <t>Myron, Dora</t>
  </si>
  <si>
    <t>Boothe, Inez Clare</t>
  </si>
  <si>
    <t>Bateman, Herbert H</t>
  </si>
  <si>
    <t>Booth, Inez Clare</t>
  </si>
  <si>
    <t>Beans, John Nelson</t>
  </si>
  <si>
    <t>Holland, Bertha</t>
  </si>
  <si>
    <t>Boyer, Joe</t>
  </si>
  <si>
    <t>Botnan, Julia</t>
  </si>
  <si>
    <t>Bruns, Otto</t>
  </si>
  <si>
    <t>Holman, Etta</t>
  </si>
  <si>
    <t>Bruns, Otto H</t>
  </si>
  <si>
    <t>Holman, Henrietta C</t>
  </si>
  <si>
    <t>Bue, Carl W</t>
  </si>
  <si>
    <t>Hogenson, Josie</t>
  </si>
  <si>
    <t>Burling, Rev. Edwin</t>
  </si>
  <si>
    <t>Lockton, Lillian Meretta</t>
  </si>
  <si>
    <t>Clason, James</t>
  </si>
  <si>
    <t>Stromme, Enga</t>
  </si>
  <si>
    <t>Feckler, John Joseph</t>
  </si>
  <si>
    <t>Smith, Edith Pearl</t>
  </si>
  <si>
    <t>Gardner, Angus</t>
  </si>
  <si>
    <t>Ayrea, Jessie</t>
  </si>
  <si>
    <t>Gillespie, Charles S</t>
  </si>
  <si>
    <t>Barton, Sarah Scott</t>
  </si>
  <si>
    <t>Gilmer, Alexander</t>
  </si>
  <si>
    <t>Bowe, Gertrude</t>
  </si>
  <si>
    <t>Gimblett, Rev. William H</t>
  </si>
  <si>
    <t>MacLeod, Margaret M</t>
  </si>
  <si>
    <t>Goff, Charles</t>
  </si>
  <si>
    <t>Stahl, Katie</t>
  </si>
  <si>
    <t>Goodspeed, Frederick</t>
  </si>
  <si>
    <t>Cogswell, Lelia R</t>
  </si>
  <si>
    <t>Graff, Paul M</t>
  </si>
  <si>
    <t>Nichols, Doxie May</t>
  </si>
  <si>
    <t>Watson, Elizabeth</t>
  </si>
  <si>
    <t>Haaland, Edward</t>
  </si>
  <si>
    <t>Stangeland, Ellen</t>
  </si>
  <si>
    <t>Hanson, Hans G</t>
  </si>
  <si>
    <t>Arestad, Alida H</t>
  </si>
  <si>
    <t>Hanson, Peter C</t>
  </si>
  <si>
    <t>Vaugen, Dora J</t>
  </si>
  <si>
    <t>Harris, Nathan Kindrick</t>
  </si>
  <si>
    <t>Widlund, Hilma Anna</t>
  </si>
  <si>
    <t>Hetzler, Edward M</t>
  </si>
  <si>
    <t>Moore, Jeanette</t>
  </si>
  <si>
    <t>Hoel, Andrew G</t>
  </si>
  <si>
    <t>Almklov, Ruth</t>
  </si>
  <si>
    <t>Holm, Charles</t>
  </si>
  <si>
    <t>Ladd, Edith</t>
  </si>
  <si>
    <t>Hoosline, Albert A</t>
  </si>
  <si>
    <t>Richardson, Minnie M</t>
  </si>
  <si>
    <t>Hoque, M J</t>
  </si>
  <si>
    <t>Bye, Helza</t>
  </si>
  <si>
    <t>Horell, Frank</t>
  </si>
  <si>
    <t>Wilson, Bertha</t>
  </si>
  <si>
    <t>Houghton, Walter J</t>
  </si>
  <si>
    <t>Bartron, Nellie H</t>
  </si>
  <si>
    <t>Howden, George</t>
  </si>
  <si>
    <t>Eberhart, Augusta</t>
  </si>
  <si>
    <t>Jensen, N P</t>
  </si>
  <si>
    <t>Payne, Florence</t>
  </si>
  <si>
    <t>Johnson, Hanse</t>
  </si>
  <si>
    <t>Carstens, Louise</t>
  </si>
  <si>
    <t>Schei, Helen</t>
  </si>
  <si>
    <t>Johnston, Harry L</t>
  </si>
  <si>
    <t>Borgerson, Alma O</t>
  </si>
  <si>
    <t>Juell, George E</t>
  </si>
  <si>
    <t>Titus, Alta</t>
  </si>
  <si>
    <t>Knodle, Glenn H</t>
  </si>
  <si>
    <t>Hoffman, Lillie E</t>
  </si>
  <si>
    <t>Langford, Alfred</t>
  </si>
  <si>
    <t>Jenkins, Mary</t>
  </si>
  <si>
    <t>Larson, Edwin</t>
  </si>
  <si>
    <t>Johanson, Dagmar</t>
  </si>
  <si>
    <t>Loucks, Alonzo L</t>
  </si>
  <si>
    <t>Hoden, Mamie E</t>
  </si>
  <si>
    <t>Lundstronm, Anders C</t>
  </si>
  <si>
    <t>Hanson, Ellen</t>
  </si>
  <si>
    <t>Lyle, Peter S</t>
  </si>
  <si>
    <t>McMillan, Jean</t>
  </si>
  <si>
    <t>Lyon, Forry S</t>
  </si>
  <si>
    <t>Miller, Florence E</t>
  </si>
  <si>
    <t>Madland, Ole B</t>
  </si>
  <si>
    <t>Herigstad, Lena L</t>
  </si>
  <si>
    <t>Maneson, Victor</t>
  </si>
  <si>
    <t>Olson, Annie</t>
  </si>
  <si>
    <t>Margach, William</t>
  </si>
  <si>
    <t>Berge, Stena J</t>
  </si>
  <si>
    <t>Munn, William Thomson</t>
  </si>
  <si>
    <t>McConnell, Lulu Gertrude</t>
  </si>
  <si>
    <t>Nelson, Henry Burdick</t>
  </si>
  <si>
    <t>Richardson, Olive Mildred</t>
  </si>
  <si>
    <t>Nelson, J N</t>
  </si>
  <si>
    <t>Simpson, Bessie</t>
  </si>
  <si>
    <t>Nelson, John A</t>
  </si>
  <si>
    <t>Strem, Anna</t>
  </si>
  <si>
    <t>Newell, Otis Dubois</t>
  </si>
  <si>
    <t>McCollister, Ruth</t>
  </si>
  <si>
    <t>Olmsted, J C</t>
  </si>
  <si>
    <t>Howden, Bessie Pearl</t>
  </si>
  <si>
    <t>Palmer, William M</t>
  </si>
  <si>
    <t>Holbrook, Evangeline E S</t>
  </si>
  <si>
    <t>Paulson, Jens</t>
  </si>
  <si>
    <t>Gammelgard, Mary</t>
  </si>
  <si>
    <t>Pederson, Lars</t>
  </si>
  <si>
    <t>Jager, Barbara</t>
  </si>
  <si>
    <t>Pittinger, Robert</t>
  </si>
  <si>
    <t>Rothert, Emma</t>
  </si>
  <si>
    <t>Quambeck, William W</t>
  </si>
  <si>
    <t>Twedt, Alma</t>
  </si>
  <si>
    <t>Retzlaff, Otto</t>
  </si>
  <si>
    <t>Steffen, Helena</t>
  </si>
  <si>
    <t>Richardson, B F</t>
  </si>
  <si>
    <t>Nierenberg, Carrie</t>
  </si>
  <si>
    <t>Rowley, Luther E</t>
  </si>
  <si>
    <t>Michaelis, Fridrika</t>
  </si>
  <si>
    <t>Sampson, Samson H</t>
  </si>
  <si>
    <t>Johnson, Margaret</t>
  </si>
  <si>
    <t>Sayles, Gene</t>
  </si>
  <si>
    <t>Howard, Fannie</t>
  </si>
  <si>
    <t>Schlins, Frederick T</t>
  </si>
  <si>
    <t>Johnston, Emily</t>
  </si>
  <si>
    <t>Simonson, Paul J</t>
  </si>
  <si>
    <t>Olson, Katy C</t>
  </si>
  <si>
    <t>Sinclair, William D</t>
  </si>
  <si>
    <t>Sinclair, Ethel M</t>
  </si>
  <si>
    <t>Skaar, Leonard I</t>
  </si>
  <si>
    <t>Helgesen, Helen</t>
  </si>
  <si>
    <t>Skjelseth, Lars</t>
  </si>
  <si>
    <t>Skjelseth, Mrs.</t>
  </si>
  <si>
    <t>Skramstad, Martin</t>
  </si>
  <si>
    <t>Anderson, Amanda</t>
  </si>
  <si>
    <t>Tallmadge, Carl E</t>
  </si>
  <si>
    <t>Halsey, Ruby Helen</t>
  </si>
  <si>
    <t>Thompson, Hollen S</t>
  </si>
  <si>
    <t>Shue, Florence</t>
  </si>
  <si>
    <t>Thompson, Theo G</t>
  </si>
  <si>
    <t>Hammer, Helga M</t>
  </si>
  <si>
    <t>Thorn, Julius</t>
  </si>
  <si>
    <t>Hitterdahl, Clara Bertina</t>
  </si>
  <si>
    <t>Thorsgard, Thorvald</t>
  </si>
  <si>
    <t>Lund, Lena</t>
  </si>
  <si>
    <t>Tufte, Benjamin</t>
  </si>
  <si>
    <t>Feiring, Clara</t>
  </si>
  <si>
    <t>Tveidt, Andrew</t>
  </si>
  <si>
    <t>Legreid, Helen</t>
  </si>
  <si>
    <t>Vermeers, Robert W</t>
  </si>
  <si>
    <t>Finnigan, Kate</t>
  </si>
  <si>
    <t>Wagner, Richard P</t>
  </si>
  <si>
    <t>Van Alstine, Gertrude</t>
  </si>
  <si>
    <t>Wallace, Peter</t>
  </si>
  <si>
    <t>Carter, Luella</t>
  </si>
  <si>
    <t>Wassenberg, John M</t>
  </si>
  <si>
    <t>Evenson, Elvira</t>
  </si>
  <si>
    <t>Westley, Ole T</t>
  </si>
  <si>
    <t>Olsen, Bertha</t>
  </si>
  <si>
    <t>Willey, Jesse</t>
  </si>
  <si>
    <t>Conroy, Thea</t>
  </si>
  <si>
    <t>Wilson, James</t>
  </si>
  <si>
    <t>Wang, Alma Marie</t>
  </si>
  <si>
    <t>Wold, Ingolf</t>
  </si>
  <si>
    <t>Lehr, Imogene</t>
  </si>
  <si>
    <t>Aga, Peter</t>
  </si>
  <si>
    <t>Andrus, Byron</t>
  </si>
  <si>
    <t>Ashland, Ruth</t>
  </si>
  <si>
    <t>Beck, Carl</t>
  </si>
  <si>
    <t>Benson, Johanna</t>
  </si>
  <si>
    <t>Bjornson, John</t>
  </si>
  <si>
    <t>Bull, Bertha</t>
  </si>
  <si>
    <t>Corbett, Eddie</t>
  </si>
  <si>
    <t>Edwards, Major A W</t>
  </si>
  <si>
    <t>Engen, Mrs. John H</t>
  </si>
  <si>
    <t>Fellows, Phyllis</t>
  </si>
  <si>
    <t>Goodman, George</t>
  </si>
  <si>
    <t>Greenland, Minnie</t>
  </si>
  <si>
    <t>Haaland, Mrs. Edward</t>
  </si>
  <si>
    <t>Hadlock, Eliza Ann</t>
  </si>
  <si>
    <t xml:space="preserve">Hallberg, Miss </t>
  </si>
  <si>
    <t>Hallock, Mrs. Charles Ma of Mrs. John Syverson</t>
  </si>
  <si>
    <t>Halvorson, Halvor</t>
  </si>
  <si>
    <t>Halvorson, Ole</t>
  </si>
  <si>
    <t>Houghton, Effie Olive</t>
  </si>
  <si>
    <t>Langley</t>
  </si>
  <si>
    <t>Jacobs, 7 yr old son of Lewis</t>
  </si>
  <si>
    <t>Johnson, Son of Ernest</t>
  </si>
  <si>
    <t>Kaarboe, Gustav</t>
  </si>
  <si>
    <t>Knapp, Hubbard</t>
  </si>
  <si>
    <t>Koloen, Ed</t>
  </si>
  <si>
    <t>Lang, Dau of Leo L Lang</t>
  </si>
  <si>
    <t>Larson, Birzit</t>
  </si>
  <si>
    <t>Loge, Sven</t>
  </si>
  <si>
    <t>Lunde, Ida</t>
  </si>
  <si>
    <t>Markuson, Mrs. N K</t>
  </si>
  <si>
    <t>Marson, Mrs. David</t>
  </si>
  <si>
    <t>McCulloch, Sarah Ann</t>
  </si>
  <si>
    <t>McDonald, Anna Martha</t>
  </si>
  <si>
    <t>Rickford</t>
  </si>
  <si>
    <t>Nelson, J M</t>
  </si>
  <si>
    <t>Peterson, Hans G</t>
  </si>
  <si>
    <t>Pike, Mary Page</t>
  </si>
  <si>
    <t>Retzlaff, Mrs. Otto Dau of Wm Steffin</t>
  </si>
  <si>
    <t>Rood, Nels M</t>
  </si>
  <si>
    <t>Rood, Ragnel Olisa</t>
  </si>
  <si>
    <t>Rudquist, Mrs.</t>
  </si>
  <si>
    <t>Sisson, Father of Ruth</t>
  </si>
  <si>
    <t>Stai, Bertina</t>
  </si>
  <si>
    <t>Stewart, Angus</t>
  </si>
  <si>
    <t>April 26 1906</t>
  </si>
  <si>
    <t>Svare, Mrs. Hans</t>
  </si>
  <si>
    <t>Tang, C H</t>
  </si>
  <si>
    <t>Thune, Mrs. John</t>
  </si>
  <si>
    <t>Vande Bogart, Byron</t>
  </si>
  <si>
    <t>Varnson, Mrs. O M</t>
  </si>
  <si>
    <t>Vatne, Mrs. Rackel</t>
  </si>
  <si>
    <t>Watne, Ole</t>
  </si>
  <si>
    <t>Wiklund, Hedwig</t>
  </si>
  <si>
    <t>Williams, Infant of John</t>
  </si>
  <si>
    <t>Arestad, Andrew</t>
  </si>
  <si>
    <t>Accidentally shot</t>
  </si>
  <si>
    <t>Beier, Fred Jr.</t>
  </si>
  <si>
    <t>Falls from Telephone pole</t>
  </si>
  <si>
    <t>Bowe, Frank</t>
  </si>
  <si>
    <t>Operated and recovering</t>
  </si>
  <si>
    <t>Recovered and in town</t>
  </si>
  <si>
    <t>Cone, George</t>
  </si>
  <si>
    <t>Attempts suicide</t>
  </si>
  <si>
    <t>Baptist Church remodeled</t>
  </si>
  <si>
    <t>Severe injury at elevator</t>
  </si>
  <si>
    <t>Coal becoming short due to snow</t>
  </si>
  <si>
    <t>Commercial Club to approve rate hike</t>
  </si>
  <si>
    <t>Council meets</t>
  </si>
  <si>
    <t>Electric RR Not to happen</t>
  </si>
  <si>
    <t>Electric RR to be built</t>
  </si>
  <si>
    <t>Electricity cut off at midnight</t>
  </si>
  <si>
    <t>End of fuel problems 2</t>
  </si>
  <si>
    <t xml:space="preserve">End of fuel problems </t>
  </si>
  <si>
    <t>First City Council meeting</t>
  </si>
  <si>
    <t>Flax Mill Report</t>
  </si>
  <si>
    <t>Flax Mill to start to build</t>
  </si>
  <si>
    <t>Flax Mill for sale</t>
  </si>
  <si>
    <t>Incorporation vote successful</t>
  </si>
  <si>
    <t>Methodist Church Completes renovations</t>
  </si>
  <si>
    <t>More fuel arrives</t>
  </si>
  <si>
    <t>Railroad blues in winter</t>
  </si>
  <si>
    <t>Roller Skating Rink Begins</t>
  </si>
  <si>
    <t>Roller Skating Rink Report</t>
  </si>
  <si>
    <t>Salaries fixed by ordinance</t>
  </si>
  <si>
    <t>Opening</t>
  </si>
  <si>
    <t>To install ventilation system</t>
  </si>
  <si>
    <t>Some Fuel arrives</t>
  </si>
  <si>
    <t>Evenson, Mat</t>
  </si>
  <si>
    <t>Snow and the train</t>
  </si>
  <si>
    <t>Griffith, Mr.</t>
  </si>
  <si>
    <t>Saved by Miss Hanson</t>
  </si>
  <si>
    <t>Old Settlers Meeting</t>
  </si>
  <si>
    <t>Old Settlers Picnic Rain impairs again</t>
  </si>
  <si>
    <t>Old Settlers Picinic rained on</t>
  </si>
  <si>
    <t>Old Settlers Picnic Schedule</t>
  </si>
  <si>
    <t>Old Settlers plan event</t>
  </si>
  <si>
    <t>Old Settlers event announcement</t>
  </si>
  <si>
    <t>Griggs County Phone</t>
  </si>
  <si>
    <t>Company to upgrade</t>
  </si>
  <si>
    <t>Hires Frank Retzlaff to manage</t>
  </si>
  <si>
    <t>Install new switchboard</t>
  </si>
  <si>
    <t>Jointly to build a line to connect</t>
  </si>
  <si>
    <t>To Start exchange at Jessie</t>
  </si>
  <si>
    <t>Troubles with install of switchboard</t>
  </si>
  <si>
    <t>Use numbers not names</t>
  </si>
  <si>
    <t>Company Officers elected</t>
  </si>
  <si>
    <t>Company under new owners</t>
  </si>
  <si>
    <t>Exchange of Cooperstown is sold</t>
  </si>
  <si>
    <t>Hanson, Miss</t>
  </si>
  <si>
    <t>Saves Mr.Griffith</t>
  </si>
  <si>
    <t>Hoff, Mrs. (Feiring)</t>
  </si>
  <si>
    <t>Near fatality</t>
  </si>
  <si>
    <t>Houghton, Alfred</t>
  </si>
  <si>
    <t>Run over by bike</t>
  </si>
  <si>
    <t>Howden, Edith</t>
  </si>
  <si>
    <t>Escaped Coal gas Narrowly</t>
  </si>
  <si>
    <t>Idsvoog, P P</t>
  </si>
  <si>
    <t>Jackson, J H and family</t>
  </si>
  <si>
    <t>Struck by lightning</t>
  </si>
  <si>
    <t>Jensen, Will</t>
  </si>
  <si>
    <t>Pigs took liberties</t>
  </si>
  <si>
    <t>Cuts arm badly</t>
  </si>
  <si>
    <t>Takes an unintentional bath</t>
  </si>
  <si>
    <t>Severe fall at work</t>
  </si>
  <si>
    <t>Lee, Albert</t>
  </si>
  <si>
    <t>Lindgren, Francis</t>
  </si>
  <si>
    <t>Lindgren, Jessie</t>
  </si>
  <si>
    <t>Lindgren, Mabel</t>
  </si>
  <si>
    <t>Litchville</t>
  </si>
  <si>
    <t xml:space="preserve">Railroad blues </t>
  </si>
  <si>
    <t xml:space="preserve">Marsh, W D  </t>
  </si>
  <si>
    <t>Aims at cat and shoots his foot</t>
  </si>
  <si>
    <t>McDermott, Willard</t>
  </si>
  <si>
    <t>Breaks arm</t>
  </si>
  <si>
    <t>Moffatt, Bruce</t>
  </si>
  <si>
    <t>Pinned by grindstone</t>
  </si>
  <si>
    <t>Railroad Commission Annual inspection</t>
  </si>
  <si>
    <t>Overmoen, Ole</t>
  </si>
  <si>
    <t>Kicked by broncho</t>
  </si>
  <si>
    <t>Piatt Electric</t>
  </si>
  <si>
    <t>Frank Bowe to be engineer</t>
  </si>
  <si>
    <t xml:space="preserve">Plant shuts down during Christmas </t>
  </si>
  <si>
    <t>Dynamo burns out no power</t>
  </si>
  <si>
    <t>Gets lights back on</t>
  </si>
  <si>
    <t>Has problems with new engine</t>
  </si>
  <si>
    <t xml:space="preserve">Plant C S Moores visits </t>
  </si>
  <si>
    <t>Running smoothly now</t>
  </si>
  <si>
    <t>Raises rates in wrong way</t>
  </si>
  <si>
    <t>Rates</t>
  </si>
  <si>
    <t>Weber Gas Engine arrives</t>
  </si>
  <si>
    <t>Pratt, R H</t>
  </si>
  <si>
    <t>Methodist Church Dedication</t>
  </si>
  <si>
    <t>Rossing, Martin</t>
  </si>
  <si>
    <t>Suffers injuries</t>
  </si>
  <si>
    <t>Sinclair, James Jr.</t>
  </si>
  <si>
    <t>Falls from roof</t>
  </si>
  <si>
    <t>Gas Engine explodes</t>
  </si>
  <si>
    <t>Stone, F J</t>
  </si>
  <si>
    <t xml:space="preserve">Loses foot when he jumps </t>
  </si>
  <si>
    <t>More winter blues</t>
  </si>
  <si>
    <t>Wold, Martin</t>
  </si>
  <si>
    <t>Finds human skull</t>
  </si>
  <si>
    <t>Alm, Oliver</t>
  </si>
  <si>
    <t>Halvorson, Bertha</t>
  </si>
  <si>
    <t>Anderson, Bennie</t>
  </si>
  <si>
    <t>Berkeland, Ansof</t>
  </si>
  <si>
    <t xml:space="preserve">Anderson, Charles </t>
  </si>
  <si>
    <t>Back, Otto</t>
  </si>
  <si>
    <t>Rogney, Eleanor</t>
  </si>
  <si>
    <t>Belden, Mr R H</t>
  </si>
  <si>
    <t>Belden, Mrs.</t>
  </si>
  <si>
    <t>Boggs, Waite T</t>
  </si>
  <si>
    <t>Sviggum, Ellen</t>
  </si>
  <si>
    <t>Braaten, Ole O</t>
  </si>
  <si>
    <t>Holte, Olia</t>
  </si>
  <si>
    <t>Brant, Lewis</t>
  </si>
  <si>
    <t>Bostron, Adelie</t>
  </si>
  <si>
    <t>Cardin, Tuffle Ichabod</t>
  </si>
  <si>
    <t>Nobben, Carrie Alice</t>
  </si>
  <si>
    <t>Chilcote, Don</t>
  </si>
  <si>
    <t>Anderson, Laura</t>
  </si>
  <si>
    <t>Clellen, Loyd G</t>
  </si>
  <si>
    <t>Warren, Hazelle E</t>
  </si>
  <si>
    <t>Connell, Eugene John</t>
  </si>
  <si>
    <t>Hare, Ina Lillian</t>
  </si>
  <si>
    <t>Cookinham, Henry Jared Jr.</t>
  </si>
  <si>
    <t>Serles, Mable Leavenworth</t>
  </si>
  <si>
    <t>Curtis, Herbert</t>
  </si>
  <si>
    <t>LaValley, Lillian Victrine</t>
  </si>
  <si>
    <t>Devlin, Peter J</t>
  </si>
  <si>
    <t>Christie, Annie</t>
  </si>
  <si>
    <t>Dommar, Emil</t>
  </si>
  <si>
    <t>Ness, Bertheena</t>
  </si>
  <si>
    <t>Dramstad, Hans</t>
  </si>
  <si>
    <t>Hagen, Bergina</t>
  </si>
  <si>
    <t>Edmondson, Basil</t>
  </si>
  <si>
    <t>Houghton, Estella B</t>
  </si>
  <si>
    <t>Elgin, Oscar</t>
  </si>
  <si>
    <t>Arneson, Anna</t>
  </si>
  <si>
    <t>Ellefson, Randy</t>
  </si>
  <si>
    <t>Ree, Julian A B</t>
  </si>
  <si>
    <t>Ellevson, Otto</t>
  </si>
  <si>
    <t>Carlson, Inga</t>
  </si>
  <si>
    <t>Erickson, Edwin</t>
  </si>
  <si>
    <t>Hammer, Clara</t>
  </si>
  <si>
    <t>Erickson, John</t>
  </si>
  <si>
    <t>Erickson, Emma J</t>
  </si>
  <si>
    <t>Evenson, Mat G</t>
  </si>
  <si>
    <t>Stevens, Ida Marie</t>
  </si>
  <si>
    <t>Farrington, Wilbur C</t>
  </si>
  <si>
    <t>Munch, Rose C</t>
  </si>
  <si>
    <t>Feske, Otto</t>
  </si>
  <si>
    <t>Nylander, Anna C</t>
  </si>
  <si>
    <t>Fillbrant, Adolph</t>
  </si>
  <si>
    <t>Hanson, Sarah</t>
  </si>
  <si>
    <t>Flynn, Stanley</t>
  </si>
  <si>
    <t>Thompson, Grace W</t>
  </si>
  <si>
    <t>Fosholdt, Torval</t>
  </si>
  <si>
    <t>Gunderson, Sophia A</t>
  </si>
  <si>
    <t>Foss, Sven P</t>
  </si>
  <si>
    <t>Knudson, Emelia</t>
  </si>
  <si>
    <t>Goodrich, Wirt Wheeler</t>
  </si>
  <si>
    <t>Mack, Helen Dickinson</t>
  </si>
  <si>
    <t>Grangaard, Dr. Henry Oswald</t>
  </si>
  <si>
    <t>Hammer, Emma</t>
  </si>
  <si>
    <t>Greenland, Ingval</t>
  </si>
  <si>
    <t>Vatne, Gretha</t>
  </si>
  <si>
    <t>Saxrud, Hattie Anna</t>
  </si>
  <si>
    <t>Halvorsen, Nels</t>
  </si>
  <si>
    <t>Pederson, Anetta</t>
  </si>
  <si>
    <t>Harriman, Frank Henry</t>
  </si>
  <si>
    <t>Koch, Mary</t>
  </si>
  <si>
    <t>Haugen, Julius A</t>
  </si>
  <si>
    <t>Carlson, Emma</t>
  </si>
  <si>
    <t>Hetager, Thor A</t>
  </si>
  <si>
    <t>Skaar, Rachel</t>
  </si>
  <si>
    <t>Hicks, Eugene C</t>
  </si>
  <si>
    <t>Sanden, Minnie</t>
  </si>
  <si>
    <t>Hill, J H</t>
  </si>
  <si>
    <t>Morse, Mrs. J C</t>
  </si>
  <si>
    <t>Hoff, Oliver</t>
  </si>
  <si>
    <t>Feiring, Ida</t>
  </si>
  <si>
    <t>Hoffman, Otto</t>
  </si>
  <si>
    <t>Holmquist, Charles O</t>
  </si>
  <si>
    <t>Atchison, Esther</t>
  </si>
  <si>
    <t>Houghton, Luther</t>
  </si>
  <si>
    <t>Willard, Mattie</t>
  </si>
  <si>
    <t>Hoveland, Oscar H</t>
  </si>
  <si>
    <t>Nerhaugen, Mabelle I</t>
  </si>
  <si>
    <t>Howden, John</t>
  </si>
  <si>
    <t>Vesta, Hebba</t>
  </si>
  <si>
    <t>Jensen, Thor</t>
  </si>
  <si>
    <t>Eidoen, Christine</t>
  </si>
  <si>
    <t>Jenson, Rev. James M</t>
  </si>
  <si>
    <t>Qualey, Anna M</t>
  </si>
  <si>
    <t>Johnson, Charles O</t>
  </si>
  <si>
    <t>Kenche, Arthur F</t>
  </si>
  <si>
    <t>Jackson, Clara J</t>
  </si>
  <si>
    <t>Kile, Walter G</t>
  </si>
  <si>
    <t>Overby, Bertha</t>
  </si>
  <si>
    <t>Knapp, Jesse D</t>
  </si>
  <si>
    <t>Ball, Anna A</t>
  </si>
  <si>
    <t>Krantz, Clemence</t>
  </si>
  <si>
    <t>Lunde, Nela</t>
  </si>
  <si>
    <t>Lamont, Scott L</t>
  </si>
  <si>
    <t>Marquardt, Elizabeth Grace</t>
  </si>
  <si>
    <t>Aslakson, Maria</t>
  </si>
  <si>
    <t>Lawrence, Christ</t>
  </si>
  <si>
    <t>Olsen, Agnes</t>
  </si>
  <si>
    <t>Ledberg, Martin</t>
  </si>
  <si>
    <t>Lawrence, Severina</t>
  </si>
  <si>
    <t>Lee, John G</t>
  </si>
  <si>
    <t>Quale, Ingeborg</t>
  </si>
  <si>
    <t>Lewis, Lyman</t>
  </si>
  <si>
    <t>Bowe, Flora</t>
  </si>
  <si>
    <t>Saunders, Georgia</t>
  </si>
  <si>
    <t>Marsh, Ernest Allison</t>
  </si>
  <si>
    <t>McKean, Josephine</t>
  </si>
  <si>
    <t>Marson, David</t>
  </si>
  <si>
    <t>Thompson, Mabel</t>
  </si>
  <si>
    <t>Melgard, Oswald</t>
  </si>
  <si>
    <t>Hammer, Josephine R</t>
  </si>
  <si>
    <t>Miller, Marshall F</t>
  </si>
  <si>
    <t>Woodbury, Olive M</t>
  </si>
  <si>
    <t>Nelson, V F</t>
  </si>
  <si>
    <t>Neary, Margaret</t>
  </si>
  <si>
    <t>Nilsen, Severin</t>
  </si>
  <si>
    <t>Alm, Gunda</t>
  </si>
  <si>
    <t>Njaa, Arnt Jr.</t>
  </si>
  <si>
    <t>Bekkevold, Christine</t>
  </si>
  <si>
    <t>Olmsted, William A</t>
  </si>
  <si>
    <t>Howden, Edith E</t>
  </si>
  <si>
    <t>Olson, Ellef</t>
  </si>
  <si>
    <t>Olson, Mrs.</t>
  </si>
  <si>
    <t>Ouren, Oscar</t>
  </si>
  <si>
    <t>Johnson, Edna</t>
  </si>
  <si>
    <t>Overby, Petter A</t>
  </si>
  <si>
    <t>Motland, Alma Otelei</t>
  </si>
  <si>
    <t>Palm, Charles</t>
  </si>
  <si>
    <t>Johnson, Theresa</t>
  </si>
  <si>
    <t>Peterson, Albert</t>
  </si>
  <si>
    <t>Fluke, Sarah L</t>
  </si>
  <si>
    <t>Welden, Anna</t>
  </si>
  <si>
    <t>Piatt, Paul C</t>
  </si>
  <si>
    <t>Cleveland, Maude</t>
  </si>
  <si>
    <t>Porterville, Charles</t>
  </si>
  <si>
    <t>Bemis, Myrtle</t>
  </si>
  <si>
    <t>Pratt, Elijah T</t>
  </si>
  <si>
    <t>Olsson, V Elizabeth</t>
  </si>
  <si>
    <t>Pritz, Sever A</t>
  </si>
  <si>
    <t>Wild, Inez T</t>
  </si>
  <si>
    <t>Richardson, Elmer S</t>
  </si>
  <si>
    <t>Johnson, Helen</t>
  </si>
  <si>
    <t>Ricoldsen, Robert</t>
  </si>
  <si>
    <t>Sabba, Gunhilda</t>
  </si>
  <si>
    <t>Rust, Gunder</t>
  </si>
  <si>
    <t>Eljen, Josephine</t>
  </si>
  <si>
    <t>Saar, Robert</t>
  </si>
  <si>
    <t>Nelander, Hilda Wilhelmina</t>
  </si>
  <si>
    <t>Saunders, William C</t>
  </si>
  <si>
    <t>Stuart, Annie B</t>
  </si>
  <si>
    <t>Savre, Edward</t>
  </si>
  <si>
    <t>Bruns, Malinda</t>
  </si>
  <si>
    <t>Sexton, Frank Eldridge</t>
  </si>
  <si>
    <t>Wilson, Alta Dell</t>
  </si>
  <si>
    <t>Sharpe, Andrew</t>
  </si>
  <si>
    <t>Vatne, Janna</t>
  </si>
  <si>
    <t>Sharpe, Halvor</t>
  </si>
  <si>
    <t>Vatne, Georgina</t>
  </si>
  <si>
    <t>Bergman, Marie</t>
  </si>
  <si>
    <t>Steen, Hans</t>
  </si>
  <si>
    <t>Aslakson, Olive</t>
  </si>
  <si>
    <t>Stevens, Oliver James</t>
  </si>
  <si>
    <t>Farmer, Faye Vernon</t>
  </si>
  <si>
    <t xml:space="preserve">Syverson, Theodore </t>
  </si>
  <si>
    <t>Taklo, Julius H L</t>
  </si>
  <si>
    <t>Stengele, Ruth Olive</t>
  </si>
  <si>
    <t>Taxdal, Arnt</t>
  </si>
  <si>
    <t>Johnson, Ella</t>
  </si>
  <si>
    <t>Thompson, T A</t>
  </si>
  <si>
    <t>Longfellow, Maud</t>
  </si>
  <si>
    <t>Thompson, Thor Adolf</t>
  </si>
  <si>
    <t>Longfellow, Maude Louise</t>
  </si>
  <si>
    <t>Torgerson, Oscar</t>
  </si>
  <si>
    <t>Towers, Ernest F W</t>
  </si>
  <si>
    <t>Stewart, Ruby</t>
  </si>
  <si>
    <t>Tufte, Peter</t>
  </si>
  <si>
    <t>Larson, Annie</t>
  </si>
  <si>
    <t>Tufteland, Henry</t>
  </si>
  <si>
    <t>Boied, Dollia</t>
  </si>
  <si>
    <t>Wall, Hallie W</t>
  </si>
  <si>
    <t>Newell, Olive</t>
  </si>
  <si>
    <t>Watne, Carl J</t>
  </si>
  <si>
    <t>Eastwold, Tillie</t>
  </si>
  <si>
    <t>Weart, Arthur</t>
  </si>
  <si>
    <t>Jimeson, Lottie</t>
  </si>
  <si>
    <t>Whitcher, Jennie</t>
  </si>
  <si>
    <t>Willing, Matthew H</t>
  </si>
  <si>
    <t>Weed, Cora</t>
  </si>
  <si>
    <t>Wilson, Frank H</t>
  </si>
  <si>
    <t>Hodgman, Loverna A</t>
  </si>
  <si>
    <t>Winsloe, Dana</t>
  </si>
  <si>
    <t>Hagen, Belle</t>
  </si>
  <si>
    <t>Zuger, Fred</t>
  </si>
  <si>
    <t>Beier, Amelia</t>
  </si>
  <si>
    <t>Alfstad, K A</t>
  </si>
  <si>
    <t>Arndt, Mildred</t>
  </si>
  <si>
    <t>Arneson, Beatrice</t>
  </si>
  <si>
    <t>Arneson, Robert</t>
  </si>
  <si>
    <t>Baker, Infant of Frank</t>
  </si>
  <si>
    <t>Barnard, Nellie E</t>
  </si>
  <si>
    <t>Bateman, Mrs. Mary</t>
  </si>
  <si>
    <t>Bergstrom, Dr. Nils A</t>
  </si>
  <si>
    <t>Birkus, Henry</t>
  </si>
  <si>
    <t>Bjornson, Ingrid</t>
  </si>
  <si>
    <t>Blystad, E J</t>
  </si>
  <si>
    <t>Bolkan, Willie</t>
  </si>
  <si>
    <t>Brekke, Louis O</t>
  </si>
  <si>
    <t>Brosten, Richard</t>
  </si>
  <si>
    <t>Brown, George</t>
  </si>
  <si>
    <t>Brown, Mrs. Harry</t>
  </si>
  <si>
    <t>Bruns, J W Mrs.</t>
  </si>
  <si>
    <t>Burseth, Tilla Larsen</t>
  </si>
  <si>
    <t>Chamberlain, Herbert G</t>
  </si>
  <si>
    <t>Conant, Infant of Ben</t>
  </si>
  <si>
    <t>Cowen, Lina</t>
  </si>
  <si>
    <t>Ledoux</t>
  </si>
  <si>
    <t>Crook, Infant of Harry</t>
  </si>
  <si>
    <t>Dahl, Richard</t>
  </si>
  <si>
    <t>De Rudio, Charles C</t>
  </si>
  <si>
    <t>Eliason, Mother of Mrs. H</t>
  </si>
  <si>
    <t>Erickson, A G</t>
  </si>
  <si>
    <t>Erickson, Florence Winifred</t>
  </si>
  <si>
    <t>Roody</t>
  </si>
  <si>
    <t>Feske, 6 mo old son of Otto</t>
  </si>
  <si>
    <t>Ford, Frances E</t>
  </si>
  <si>
    <t>Ford, O C</t>
  </si>
  <si>
    <t>Ford, Orville C</t>
  </si>
  <si>
    <t>Fredrickson, 2 yr old dau of John</t>
  </si>
  <si>
    <t>Fredrickson, 6 yr old son of John</t>
  </si>
  <si>
    <t>Fredrickson, 11 mo old dau of John</t>
  </si>
  <si>
    <t>Gladstone, George Kyle</t>
  </si>
  <si>
    <t>Gronberg, John</t>
  </si>
  <si>
    <t>Gunderson, Charlie</t>
  </si>
  <si>
    <t>Hagberg, John</t>
  </si>
  <si>
    <t>Hare, 3 yr old son of Tom</t>
  </si>
  <si>
    <t xml:space="preserve">Heard, Mrs. Robert </t>
  </si>
  <si>
    <t>Rukke, Nellie</t>
  </si>
  <si>
    <t>Hegna, Christian</t>
  </si>
  <si>
    <t>Hinds, James</t>
  </si>
  <si>
    <t>Hogden, Brother of Lewis</t>
  </si>
  <si>
    <t>Hogenson, Clara</t>
  </si>
  <si>
    <t>Hoggarth, Gracie</t>
  </si>
  <si>
    <t xml:space="preserve">Houghton, Mrs. J W </t>
  </si>
  <si>
    <t>Huntley, Mrs.</t>
  </si>
  <si>
    <t>Hyde, Frank Jr.</t>
  </si>
  <si>
    <t>Jeoffords, Wriley</t>
  </si>
  <si>
    <t>Johnson, Joseph Loraine</t>
  </si>
  <si>
    <t xml:space="preserve">Johnson, Mathilda </t>
  </si>
  <si>
    <t>Johnson, Palmer</t>
  </si>
  <si>
    <t>Johnson, Palmer son of J E</t>
  </si>
  <si>
    <t>Jones, 8 yr old son of R L</t>
  </si>
  <si>
    <t>Jones, Mrs. S R</t>
  </si>
  <si>
    <t>Jones, Thomas R</t>
  </si>
  <si>
    <t>Kaeding, Mrs. J L</t>
  </si>
  <si>
    <t>Kampen, Wife of Supt I A Kampen</t>
  </si>
  <si>
    <t>Kerr, Dr. Thomas</t>
  </si>
  <si>
    <t>Kline, Mrs. S R</t>
  </si>
  <si>
    <t>Koenig, Katherine</t>
  </si>
  <si>
    <t>Kvammen, Torjus</t>
  </si>
  <si>
    <t>Lenham, Mrs. L S</t>
  </si>
  <si>
    <t>Logan, Blacksmith</t>
  </si>
  <si>
    <t>Long, Harold</t>
  </si>
  <si>
    <t>Loreaux, Mrs. D H</t>
  </si>
  <si>
    <t>Lunde, Rollin</t>
  </si>
  <si>
    <t>Marquardt, Mrs. Otto</t>
  </si>
  <si>
    <t>Saunders</t>
  </si>
  <si>
    <t>Maurer, Joseph Jesse</t>
  </si>
  <si>
    <t>McDermott, J H</t>
  </si>
  <si>
    <t>Moffatt, William B</t>
  </si>
  <si>
    <t>Mulroy, Mrs. J H</t>
  </si>
  <si>
    <t>Nesse, Caroline</t>
  </si>
  <si>
    <t xml:space="preserve">Nicoll, John Sr. </t>
  </si>
  <si>
    <t>Njaa, Thea J wife of Torkil</t>
  </si>
  <si>
    <t>Olson Flagestad, Tobias</t>
  </si>
  <si>
    <t>Opfer, Henry F</t>
  </si>
  <si>
    <t>Ormson, Halvor</t>
  </si>
  <si>
    <t>Overby, Infant of Andrew</t>
  </si>
  <si>
    <t>Overby, 3 yr old son of Andrew</t>
  </si>
  <si>
    <t>Park, Andrew Sr.</t>
  </si>
  <si>
    <t>Person, Jens</t>
  </si>
  <si>
    <t>Peterson, Austin</t>
  </si>
  <si>
    <t>Peterson, Peter Marion</t>
  </si>
  <si>
    <t>Phelps, Clarence</t>
  </si>
  <si>
    <t>Platou, Trygvar</t>
  </si>
  <si>
    <t>Rickford, 3 yr old dau of Albert</t>
  </si>
  <si>
    <t>Rothert, Charles</t>
  </si>
  <si>
    <t>Saltre, Ole O Berg</t>
  </si>
  <si>
    <t>Schoelpkof, Child of P C</t>
  </si>
  <si>
    <t>Snyder, J M</t>
  </si>
  <si>
    <t>Statsvick, Ben</t>
  </si>
  <si>
    <t xml:space="preserve">Statsvick, B </t>
  </si>
  <si>
    <t>Stermer, Charles</t>
  </si>
  <si>
    <t>Stone, Emma</t>
  </si>
  <si>
    <t>Thyle, Even</t>
  </si>
  <si>
    <t>Trosdad, Josephine</t>
  </si>
  <si>
    <t>Trost, Herman</t>
  </si>
  <si>
    <t>Trubshaw, J J</t>
  </si>
  <si>
    <t>Trundy, Laura E Ma of Mrs. David Bartlett</t>
  </si>
  <si>
    <t>Unknown Man</t>
  </si>
  <si>
    <t>Woods, A L</t>
  </si>
  <si>
    <t>Woodwick, Mrs. G L and child</t>
  </si>
  <si>
    <t>Wuflestad, Petra</t>
  </si>
  <si>
    <t>Adams, George</t>
  </si>
  <si>
    <t xml:space="preserve">Sells dray line </t>
  </si>
  <si>
    <t>Asplund, Elmer R</t>
  </si>
  <si>
    <t>Batchelor, Rev. S</t>
  </si>
  <si>
    <t>Leaves Baptist Church for Fairmount ND</t>
  </si>
  <si>
    <t>Berg, Lewis</t>
  </si>
  <si>
    <t>Crank hits his face</t>
  </si>
  <si>
    <t>Church, Mrs. Herbert</t>
  </si>
  <si>
    <t>Concussion from Girls jumping on sleigh</t>
  </si>
  <si>
    <t>Comrie, W H</t>
  </si>
  <si>
    <t>Thrown from auto</t>
  </si>
  <si>
    <t>Auto Club joins ND Auto</t>
  </si>
  <si>
    <t>Auto Club smooths road to river</t>
  </si>
  <si>
    <t>Auto Club forms</t>
  </si>
  <si>
    <t>Cemetery builds and upgrades</t>
  </si>
  <si>
    <t>City Council Meets</t>
  </si>
  <si>
    <t>City Council Metal Elevator Ordinance</t>
  </si>
  <si>
    <t>City Council Sidewalk Ordinance</t>
  </si>
  <si>
    <t>Special Meeting</t>
  </si>
  <si>
    <t>City Election</t>
  </si>
  <si>
    <t>City Fire Engine Arrives</t>
  </si>
  <si>
    <t>Elevator Building Progress</t>
  </si>
  <si>
    <t>Elevators ready to rebuild</t>
  </si>
  <si>
    <t>Elevators burn</t>
  </si>
  <si>
    <t>Farmer's and Monarch Elevators burn</t>
  </si>
  <si>
    <t>Farmer's Elevator is Built</t>
  </si>
  <si>
    <t>Farmer's Elevator stockholders vote</t>
  </si>
  <si>
    <t xml:space="preserve">Fire Chief C A Olson resigns </t>
  </si>
  <si>
    <t>Flax Mill closed for season</t>
  </si>
  <si>
    <t>Gollmar Bros Circus</t>
  </si>
  <si>
    <t>High School article</t>
  </si>
  <si>
    <t>High School Flag Pole Wars</t>
  </si>
  <si>
    <t>High School Glee Club Visits communities</t>
  </si>
  <si>
    <t>High School Graduation</t>
  </si>
  <si>
    <t>High School Notes</t>
  </si>
  <si>
    <t>Monarch elevator will not rebuild</t>
  </si>
  <si>
    <t>Mystic order of Blockheads meet</t>
  </si>
  <si>
    <t>New Gasoline fire engine arrives</t>
  </si>
  <si>
    <t>Northern Pacific Demonstration Train</t>
  </si>
  <si>
    <t>Old Cistern Collapses</t>
  </si>
  <si>
    <t>Post Office E R Gardner Resigns RR3</t>
  </si>
  <si>
    <t>Post Office Gardner's 1st day on RR3</t>
  </si>
  <si>
    <t>Post Office Martin Lieberg begins RR 3</t>
  </si>
  <si>
    <t>Post Office RR3 begins service</t>
  </si>
  <si>
    <t>Post Office RR3 Begun</t>
  </si>
  <si>
    <t>Post Office No longer open on Sundays</t>
  </si>
  <si>
    <t>New Teachers</t>
  </si>
  <si>
    <t>Baccalaureate Sermon</t>
  </si>
  <si>
    <t>Board adds classes</t>
  </si>
  <si>
    <t>Board Election Results and Meeting plan</t>
  </si>
  <si>
    <t>Board of Education investigates statements</t>
  </si>
  <si>
    <t>First day and Teachers</t>
  </si>
  <si>
    <t>Graduation</t>
  </si>
  <si>
    <t>Notice</t>
  </si>
  <si>
    <t>Opens and Teachers listed</t>
  </si>
  <si>
    <t>Supt and Principal retained</t>
  </si>
  <si>
    <t>Supt Prof Mason leaves for MN</t>
  </si>
  <si>
    <t>Teachers announced</t>
  </si>
  <si>
    <t xml:space="preserve">Teachers </t>
  </si>
  <si>
    <t>To Start</t>
  </si>
  <si>
    <t>Speed Limit 8 mph</t>
  </si>
  <si>
    <t>Sunday School Convention</t>
  </si>
  <si>
    <t>Tow Mill buying straw again</t>
  </si>
  <si>
    <t>Tow Mill owner vs Mr.Cooper</t>
  </si>
  <si>
    <t>Tow Mill to close due to lack of straw</t>
  </si>
  <si>
    <t>Dingle, J G</t>
  </si>
  <si>
    <t>New Pastor arrives</t>
  </si>
  <si>
    <t>Dingle, Rev. J G</t>
  </si>
  <si>
    <t>Eye stung</t>
  </si>
  <si>
    <t>Not lazy</t>
  </si>
  <si>
    <t>Welcomed by Donation party</t>
  </si>
  <si>
    <t>Flynn, Jimmy</t>
  </si>
  <si>
    <t>Ducks rattled him</t>
  </si>
  <si>
    <t>Fredenburg, Dau of Charles</t>
  </si>
  <si>
    <t>Suffers accident</t>
  </si>
  <si>
    <t>Sworn in to carry mail</t>
  </si>
  <si>
    <t>Manager at Lumber co. to Canada</t>
  </si>
  <si>
    <t>Gladstone, Frank</t>
  </si>
  <si>
    <t>Completes 1910 Census</t>
  </si>
  <si>
    <t>Old Settlers activities mapped out</t>
  </si>
  <si>
    <t>Old Settlers Day plans</t>
  </si>
  <si>
    <t>Old Settlers Elects officers</t>
  </si>
  <si>
    <t>Old Settlers Last Year's program</t>
  </si>
  <si>
    <t>Old Settlers Picnic a Success</t>
  </si>
  <si>
    <t>Old Settlers Picnic</t>
  </si>
  <si>
    <t>Old Settlers Picnic postponed for Governor</t>
  </si>
  <si>
    <t>Old Settlers Picinic postponed</t>
  </si>
  <si>
    <t>Old Settlers Picnic schedule of events</t>
  </si>
  <si>
    <t>Old Settlers Picnic scheduled</t>
  </si>
  <si>
    <t>Old Settlers Purinton assigned as Secretary</t>
  </si>
  <si>
    <t>Old Settlers Rained out</t>
  </si>
  <si>
    <t>Old Settlers Reunion</t>
  </si>
  <si>
    <t>Auto Club meets</t>
  </si>
  <si>
    <t>Fair Report with low attendance</t>
  </si>
  <si>
    <t>Farmers having a hard time getting help</t>
  </si>
  <si>
    <t xml:space="preserve">Farmer's Institute </t>
  </si>
  <si>
    <t>Farmer's Institute - Rural Improvement league</t>
  </si>
  <si>
    <t>Farmer's Institute Constitution</t>
  </si>
  <si>
    <t>Farmer's Institute meets</t>
  </si>
  <si>
    <t>Farmer's Institute Report</t>
  </si>
  <si>
    <t>Farmer's Institute to meet</t>
  </si>
  <si>
    <t>Farmer's Institute to meet for chartering</t>
  </si>
  <si>
    <t>Great Northern RR to build cut off through</t>
  </si>
  <si>
    <t>Telephone Frank Retzlaff resigns</t>
  </si>
  <si>
    <t>Telephone Mr. Parsons begins as mgr</t>
  </si>
  <si>
    <t>Telephone adds phantom circuit</t>
  </si>
  <si>
    <t>Telephone elects directors</t>
  </si>
  <si>
    <t>Telephone installs phones in courthouse</t>
  </si>
  <si>
    <t>Introduction</t>
  </si>
  <si>
    <t>Hart, Rev. W W</t>
  </si>
  <si>
    <t>Hogenson, John and family</t>
  </si>
  <si>
    <t>Jensen, Rev. J M</t>
  </si>
  <si>
    <t>Decides not to resign</t>
  </si>
  <si>
    <t>Resigns as pastor of Lutheran Church</t>
  </si>
  <si>
    <t>Jessie</t>
  </si>
  <si>
    <t>Catholic Church dedicated</t>
  </si>
  <si>
    <t>Kishpaugh, Rev. H C</t>
  </si>
  <si>
    <t>Leaves Methodist Church for Rolla</t>
  </si>
  <si>
    <t>River Trouble</t>
  </si>
  <si>
    <t>Loreaux, Mabel Hatfield</t>
  </si>
  <si>
    <t>Lucken, Carl J</t>
  </si>
  <si>
    <t>Near Asphyxiation</t>
  </si>
  <si>
    <t>Marquardt Brothers</t>
  </si>
  <si>
    <t>Miss Arnold to sing at moving pictures</t>
  </si>
  <si>
    <t>Moving pictures going well now</t>
  </si>
  <si>
    <t>Moving picture show shut down</t>
  </si>
  <si>
    <t>Marquardt, E</t>
  </si>
  <si>
    <t>Installs movie picture show at opera house</t>
  </si>
  <si>
    <t>McLaughlin, R</t>
  </si>
  <si>
    <t>Opens a jewelry store</t>
  </si>
  <si>
    <t>Mecklin, Rev. Norman J</t>
  </si>
  <si>
    <t>Arrives to lead Baptist Church</t>
  </si>
  <si>
    <t>Mitchell, Herbert</t>
  </si>
  <si>
    <t>Tow Mill injury</t>
  </si>
  <si>
    <t>Appointed permanent on RR2</t>
  </si>
  <si>
    <t>New Towns created in Griggs County</t>
  </si>
  <si>
    <t>Buying addl gas engine</t>
  </si>
  <si>
    <t>Fire next door burns west side wall</t>
  </si>
  <si>
    <t>Gives check to firemen for saving plant</t>
  </si>
  <si>
    <t>Piatt, Charles Carroll</t>
  </si>
  <si>
    <t>Piatt, Charles O</t>
  </si>
  <si>
    <t>Denham, Bertha E</t>
  </si>
  <si>
    <t>Pilot Mound</t>
  </si>
  <si>
    <t>School to be sold</t>
  </si>
  <si>
    <t>Platou, Dr.</t>
  </si>
  <si>
    <t>Automobile accident</t>
  </si>
  <si>
    <t>Primary list of candidates for all levels</t>
  </si>
  <si>
    <t>Primary summary</t>
  </si>
  <si>
    <t>Robertson, Rev. John Neil</t>
  </si>
  <si>
    <t>Leaves Presbyterian Church for IL</t>
  </si>
  <si>
    <t>Sansburn, S and family</t>
  </si>
  <si>
    <t>Leaving for Montana</t>
  </si>
  <si>
    <t>Sheyenne Telephone</t>
  </si>
  <si>
    <t>Manager Ward resigns</t>
  </si>
  <si>
    <t>Simpson, Evelyn</t>
  </si>
  <si>
    <t>Circus panthers loose</t>
  </si>
  <si>
    <t>Stevens, Mrs. J B</t>
  </si>
  <si>
    <t>Opens Millnery</t>
  </si>
  <si>
    <t>of Helena Twp; House burns</t>
  </si>
  <si>
    <t>Sundin, H A</t>
  </si>
  <si>
    <t>Serious auto accident</t>
  </si>
  <si>
    <t>Tande, S J</t>
  </si>
  <si>
    <t>Near Train Auto Accident</t>
  </si>
  <si>
    <t>Thompson, Knud</t>
  </si>
  <si>
    <t>Automobile banter and hits pole</t>
  </si>
  <si>
    <t>Trostad, Louis</t>
  </si>
  <si>
    <t>Tufte, County Atty</t>
  </si>
  <si>
    <t>Held up in Valley City</t>
  </si>
  <si>
    <t>Waddell, Janet C</t>
  </si>
  <si>
    <t>Resigns as teacher</t>
  </si>
  <si>
    <t>Wall, Ed</t>
  </si>
  <si>
    <t>Found</t>
  </si>
  <si>
    <t>Walls, Ed</t>
  </si>
  <si>
    <t>Bemis, Melvin Henry</t>
  </si>
  <si>
    <t>DeArton, Aurelia Mae</t>
  </si>
  <si>
    <t>Carter, William F</t>
  </si>
  <si>
    <t>Williams, Mary E</t>
  </si>
  <si>
    <t>February 23, 1883</t>
  </si>
  <si>
    <t>Casey, Thomas</t>
  </si>
  <si>
    <t>June 8, 1883</t>
  </si>
  <si>
    <t>Warrell, George</t>
  </si>
  <si>
    <t>Washburn, Millard F</t>
  </si>
  <si>
    <t>Husel, Mary</t>
  </si>
  <si>
    <t>July 13, 1883</t>
  </si>
  <si>
    <t>July 6, 1883</t>
  </si>
  <si>
    <t>Covell, H M</t>
  </si>
  <si>
    <t>July 27, 1883</t>
  </si>
  <si>
    <t>Lenham, William S</t>
  </si>
  <si>
    <t>November 2, 1883</t>
  </si>
  <si>
    <t>Prindle, Rev. E</t>
  </si>
  <si>
    <t>Virgo, Infant of Dr. G L</t>
  </si>
  <si>
    <t>February 9, 1883</t>
  </si>
  <si>
    <t>Whidden, John Blair</t>
  </si>
  <si>
    <t>Vegetable garden</t>
  </si>
  <si>
    <t>August 17, 1883</t>
  </si>
  <si>
    <t>Buys a bar</t>
  </si>
  <si>
    <t>Finds squatter on his land</t>
  </si>
  <si>
    <t>May 25, 1883</t>
  </si>
  <si>
    <t>1st grain elevator</t>
  </si>
  <si>
    <t>September 21, 1883</t>
  </si>
  <si>
    <t>1st train arrives</t>
  </si>
  <si>
    <t>August 31, 1883</t>
  </si>
  <si>
    <t>Literary Society First program</t>
  </si>
  <si>
    <t>September 14, 1883</t>
  </si>
  <si>
    <t>Literary Society begun</t>
  </si>
  <si>
    <t>August 24, 1883</t>
  </si>
  <si>
    <t>Railroad depot open</t>
  </si>
  <si>
    <t>Railroad notes</t>
  </si>
  <si>
    <t>October 5, 1883</t>
  </si>
  <si>
    <t>September 28, 1883</t>
  </si>
  <si>
    <t>Railway mail begins</t>
  </si>
  <si>
    <t>Residents choose church officers</t>
  </si>
  <si>
    <t>June 29, 1883</t>
  </si>
  <si>
    <t>August 3, 1883</t>
  </si>
  <si>
    <t>Prof. Clough reports</t>
  </si>
  <si>
    <t>C A Clough arrives as 1st principal</t>
  </si>
  <si>
    <t>New building is complete</t>
  </si>
  <si>
    <t>July 20, 1883</t>
  </si>
  <si>
    <t>Soap mine</t>
  </si>
  <si>
    <t>Town named and officers elected</t>
  </si>
  <si>
    <t>1st Township system created</t>
  </si>
  <si>
    <t>A Buffalo is seen</t>
  </si>
  <si>
    <t>Liquor license money distributed to schools</t>
  </si>
  <si>
    <t>No cemetery yet</t>
  </si>
  <si>
    <t>Platted</t>
  </si>
  <si>
    <t>Horse is 'stolen' and returned</t>
  </si>
  <si>
    <t>August 10, 1883</t>
  </si>
  <si>
    <t xml:space="preserve">Mob tears down his house </t>
  </si>
  <si>
    <t>Wire being strung</t>
  </si>
  <si>
    <t>Aagard, Vance</t>
  </si>
  <si>
    <t>Peterson, Olga</t>
  </si>
  <si>
    <t>Adamson, Walter L</t>
  </si>
  <si>
    <t>Steffen, Emma</t>
  </si>
  <si>
    <t>Batie, Harrison G</t>
  </si>
  <si>
    <t>Bergstrom, Agnes Mae</t>
  </si>
  <si>
    <t>Batie, Harrison Gift</t>
  </si>
  <si>
    <t>Boe, Swen</t>
  </si>
  <si>
    <t>Ronnie, Mabel</t>
  </si>
  <si>
    <t>Bolkan, Rudolf</t>
  </si>
  <si>
    <t>Foring, Clara</t>
  </si>
  <si>
    <t>Boneville, Court</t>
  </si>
  <si>
    <t>Back, Mrs. Martha</t>
  </si>
  <si>
    <t>Brown, Louis</t>
  </si>
  <si>
    <t>Duncan, Eva</t>
  </si>
  <si>
    <t>Bruns, John</t>
  </si>
  <si>
    <t>Holman, Mrs. Jennie</t>
  </si>
  <si>
    <t>Burleson, Arthur W</t>
  </si>
  <si>
    <t>Councilman, Marie B</t>
  </si>
  <si>
    <t>Burseth, Olof</t>
  </si>
  <si>
    <t>Ayrea, Mattie</t>
  </si>
  <si>
    <t>Diethart, Emil R</t>
  </si>
  <si>
    <t>Hammer, Helen A</t>
  </si>
  <si>
    <t>Ewing, Harry E</t>
  </si>
  <si>
    <t>Wardlow, Ople M</t>
  </si>
  <si>
    <t>Feiring, Martin E</t>
  </si>
  <si>
    <t>Knapp, Ella</t>
  </si>
  <si>
    <t>Feiring, Oscar W</t>
  </si>
  <si>
    <t>Greenland, Olive</t>
  </si>
  <si>
    <t>Forseth, Ole</t>
  </si>
  <si>
    <t>Kalvik, Berta</t>
  </si>
  <si>
    <t>Graveng, Ole S</t>
  </si>
  <si>
    <t>Storebo, Severine</t>
  </si>
  <si>
    <t>Green, Asa Levi</t>
  </si>
  <si>
    <t>Lowe, Hattie</t>
  </si>
  <si>
    <t>Dvorak, Anna</t>
  </si>
  <si>
    <t>Hare, Charlie</t>
  </si>
  <si>
    <t>Sischo, Olive</t>
  </si>
  <si>
    <t>Hawkes, Bernard</t>
  </si>
  <si>
    <t>Koch, Adaline</t>
  </si>
  <si>
    <t>Higgins, George E</t>
  </si>
  <si>
    <t>Jones, Anna May</t>
  </si>
  <si>
    <t>Houghton, George K</t>
  </si>
  <si>
    <t>Dorrison, Mrs. F R</t>
  </si>
  <si>
    <t>Houghton, Howard R</t>
  </si>
  <si>
    <t>Stone, Gladys L</t>
  </si>
  <si>
    <t>Husel, Harry J</t>
  </si>
  <si>
    <t>Michaelis, Martha</t>
  </si>
  <si>
    <t>Hutchinson, F V</t>
  </si>
  <si>
    <t>Boyden, Blanche E</t>
  </si>
  <si>
    <t>Jensen, Frederick</t>
  </si>
  <si>
    <t>Peterson, Alma</t>
  </si>
  <si>
    <t>Johnson, Albert</t>
  </si>
  <si>
    <t>Johnson, Louise</t>
  </si>
  <si>
    <t>Johnson, Carsten O</t>
  </si>
  <si>
    <t>Beier, Katherine O</t>
  </si>
  <si>
    <t>Knapp, George</t>
  </si>
  <si>
    <t>Anderson, Mabel O</t>
  </si>
  <si>
    <t>Ladue, Robert Stuart</t>
  </si>
  <si>
    <t>Crane, Kathleen</t>
  </si>
  <si>
    <t>Lerum, Lars J</t>
  </si>
  <si>
    <t>Erickson, Gina</t>
  </si>
  <si>
    <t>Lindgren, Phil A</t>
  </si>
  <si>
    <t>Heitzman, Amelia</t>
  </si>
  <si>
    <t>Link, William A H</t>
  </si>
  <si>
    <t>Warner, Grace M</t>
  </si>
  <si>
    <t>Lunde, Betuel M</t>
  </si>
  <si>
    <t>Westley, Olive</t>
  </si>
  <si>
    <t>Martin, Clarence P</t>
  </si>
  <si>
    <t>Brownson, Jessie Follette</t>
  </si>
  <si>
    <t>Martin, Clarence Phillips</t>
  </si>
  <si>
    <t>Martin, T R</t>
  </si>
  <si>
    <t>Bohnhoff, Evelyn</t>
  </si>
  <si>
    <t>McColm, Arthur V</t>
  </si>
  <si>
    <t>Lotvet, Mollie</t>
  </si>
  <si>
    <t>McCormick, Martin Donald</t>
  </si>
  <si>
    <t>Jaeger, Christoffa</t>
  </si>
  <si>
    <t>McCulloch, William T</t>
  </si>
  <si>
    <t>Tipton, Georgiana</t>
  </si>
  <si>
    <t>McKee, A</t>
  </si>
  <si>
    <t>Larson, Julia</t>
  </si>
  <si>
    <t>McLaughlin, Arthur C</t>
  </si>
  <si>
    <t>Bailey, Millie J</t>
  </si>
  <si>
    <t>Mills, George W</t>
  </si>
  <si>
    <t>Shepherd, Veda Bell</t>
  </si>
  <si>
    <t>Nelson, Ernest</t>
  </si>
  <si>
    <t>Kindso, Minnie</t>
  </si>
  <si>
    <t>Odegaard, Edward</t>
  </si>
  <si>
    <t>Randen, Marie</t>
  </si>
  <si>
    <t>Paulson, P C</t>
  </si>
  <si>
    <t>Black, Nora</t>
  </si>
  <si>
    <t>Pickett, Benjamin H</t>
  </si>
  <si>
    <t>Payne, Gladys</t>
  </si>
  <si>
    <t>Purinton, Rev. O D</t>
  </si>
  <si>
    <t>Purinton, Mrs.</t>
  </si>
  <si>
    <t>43rd Anniversary</t>
  </si>
  <si>
    <t>Regner, Mr. J T</t>
  </si>
  <si>
    <t>Regner, Mrs.</t>
  </si>
  <si>
    <t>Regnery, Ernest</t>
  </si>
  <si>
    <t>Ressler, Ed</t>
  </si>
  <si>
    <t>Pfeifer, Ernestine</t>
  </si>
  <si>
    <t>Roin, Ole O</t>
  </si>
  <si>
    <t>Bergeson, Sandra</t>
  </si>
  <si>
    <t>Ruud, Dr. Magnus B</t>
  </si>
  <si>
    <t>Oie, Ella M</t>
  </si>
  <si>
    <t>Sandbo, Carl Oscar</t>
  </si>
  <si>
    <t>Tjolson, Ragna</t>
  </si>
  <si>
    <t>Skanse, Mr. J P</t>
  </si>
  <si>
    <t>Skanse, Mrs.</t>
  </si>
  <si>
    <t>Smith, Earle Holden</t>
  </si>
  <si>
    <t>McCulloch, Jeane Florence</t>
  </si>
  <si>
    <t>Stai, Ole</t>
  </si>
  <si>
    <t>Freer, Ella A</t>
  </si>
  <si>
    <t>Stokka, Bernard</t>
  </si>
  <si>
    <t>Loge, Seline</t>
  </si>
  <si>
    <t>Stokkeland, George</t>
  </si>
  <si>
    <t>Groven, Isabel</t>
  </si>
  <si>
    <t>Storkson, John</t>
  </si>
  <si>
    <t>Storkson, Samuel</t>
  </si>
  <si>
    <t>Tufte, Emma</t>
  </si>
  <si>
    <t>Treffry, John LeRoy</t>
  </si>
  <si>
    <t>McCloud, Elizabeth Nellie</t>
  </si>
  <si>
    <t>Vigesaa, Aadne</t>
  </si>
  <si>
    <t>Houghton, Laura</t>
  </si>
  <si>
    <t>Watne, Edwin Martin</t>
  </si>
  <si>
    <t>Anderson, Mathilda Oleanna</t>
  </si>
  <si>
    <t>Hutchinson, Eva</t>
  </si>
  <si>
    <t>Widlund, Fred</t>
  </si>
  <si>
    <t>Larkin, Flora</t>
  </si>
  <si>
    <t>Wright, Ernest P</t>
  </si>
  <si>
    <t>Olson, Aslaug</t>
  </si>
  <si>
    <t>Wright, Will H</t>
  </si>
  <si>
    <t>Purington, Hazelle Marie</t>
  </si>
  <si>
    <t>Mielke</t>
  </si>
  <si>
    <t>Abbott, Laura Mae</t>
  </si>
  <si>
    <t>Allen, Nellie</t>
  </si>
  <si>
    <t>Amlie, Mrs. Paul</t>
  </si>
  <si>
    <t>Anderson, Alfred Orlado</t>
  </si>
  <si>
    <t>Anderson, Alvena Kristina</t>
  </si>
  <si>
    <t>Archer, W W</t>
  </si>
  <si>
    <t>Arndt, Carl William</t>
  </si>
  <si>
    <t>Ayrea, John</t>
  </si>
  <si>
    <t>Baumgart, Tony</t>
  </si>
  <si>
    <t>Berg, Sigurd</t>
  </si>
  <si>
    <t>Berry, Mrs. William</t>
  </si>
  <si>
    <t>Blow, Mrs. Harry</t>
  </si>
  <si>
    <t>Bolkan, Mrs. Anna</t>
  </si>
  <si>
    <t>Bolkan, Mrs. Freeman</t>
  </si>
  <si>
    <t>Cassell, John</t>
  </si>
  <si>
    <t>Collette, Infant of E J</t>
  </si>
  <si>
    <t>Cooper, Florence Myrtle</t>
  </si>
  <si>
    <t>Dobbedal, I I</t>
  </si>
  <si>
    <t>Ebentire, Mrs. Joseph</t>
  </si>
  <si>
    <t xml:space="preserve">Fjelstad, Mrs. Martin Jr. </t>
  </si>
  <si>
    <t>Flynn, Manley</t>
  </si>
  <si>
    <t>Fosberg, Beda Maria</t>
  </si>
  <si>
    <t>Freer, Ella C</t>
  </si>
  <si>
    <t>Freise, Albert H</t>
  </si>
  <si>
    <t xml:space="preserve">Gibbon, Mr. </t>
  </si>
  <si>
    <t>Hamre, Mrs. Louisa</t>
  </si>
  <si>
    <t>Hanson, Father of Gustav</t>
  </si>
  <si>
    <t>Hanstad, Louis</t>
  </si>
  <si>
    <t>Hare, Thomas Franklin</t>
  </si>
  <si>
    <t>Haugland, Mrs. I C</t>
  </si>
  <si>
    <t>Herigstad, Theodore</t>
  </si>
  <si>
    <t>Hougen, Knut</t>
  </si>
  <si>
    <t>Johnson, Child of Alfred</t>
  </si>
  <si>
    <t>Johnson, Endre</t>
  </si>
  <si>
    <t>Johnston, Alma</t>
  </si>
  <si>
    <t>Borgerson</t>
  </si>
  <si>
    <t>Josephson, Robert</t>
  </si>
  <si>
    <t>Kalvik, Knut</t>
  </si>
  <si>
    <t>Kingsley, Mrs. Harriet</t>
  </si>
  <si>
    <t>Knapp, Agnes</t>
  </si>
  <si>
    <t>Knapp, Mamie J</t>
  </si>
  <si>
    <t>Remington</t>
  </si>
  <si>
    <t>Knudson, LeRoy</t>
  </si>
  <si>
    <t>Ladbury, Mrs. Llewelyn</t>
  </si>
  <si>
    <t>Leninger, John</t>
  </si>
  <si>
    <t>Leoleoh, Mike</t>
  </si>
  <si>
    <t>Lewis, Arta May</t>
  </si>
  <si>
    <t>Lewis, Infant dau of Henry</t>
  </si>
  <si>
    <t>Lima, Mrs. Peter</t>
  </si>
  <si>
    <t>Lucht, Mrs. Mother of Herman</t>
  </si>
  <si>
    <t>Luckason, Mrs.</t>
  </si>
  <si>
    <t>Marsh, William D</t>
  </si>
  <si>
    <t>Martin, Leonard son in law of Mrs. Glaspell</t>
  </si>
  <si>
    <t>McDaniel, D D</t>
  </si>
  <si>
    <t>McKenzie, Kenneth</t>
  </si>
  <si>
    <t>Monson, Elma</t>
  </si>
  <si>
    <t>Monson, Even</t>
  </si>
  <si>
    <t>More, Russell A</t>
  </si>
  <si>
    <t>Nelson, N E</t>
  </si>
  <si>
    <t>Nierenberg, Frederick Henry</t>
  </si>
  <si>
    <t>Ole, Agnes Janett</t>
  </si>
  <si>
    <t>Ott, Mrs. Frank</t>
  </si>
  <si>
    <t>Paintner, Annie</t>
  </si>
  <si>
    <t>Steinborn</t>
  </si>
  <si>
    <t>Parsons, Mrs. Wilson</t>
  </si>
  <si>
    <t>Peterson, Mrs. Albert</t>
  </si>
  <si>
    <t>Fluke</t>
  </si>
  <si>
    <t>Phipps, W H</t>
  </si>
  <si>
    <t>Pratt, George W</t>
  </si>
  <si>
    <t>Rearick, Ruth</t>
  </si>
  <si>
    <t>Retzlaff, Mary K</t>
  </si>
  <si>
    <t>Retzlaff, Mrs. Henry</t>
  </si>
  <si>
    <t xml:space="preserve">Rickford, John F </t>
  </si>
  <si>
    <t>Rosdahl, H K</t>
  </si>
  <si>
    <t xml:space="preserve">Rukke, Elma </t>
  </si>
  <si>
    <t>Seignor, George</t>
  </si>
  <si>
    <t>Seymour, Mary F</t>
  </si>
  <si>
    <t>Siegner, George</t>
  </si>
  <si>
    <t>Simenson, Mrs. Emil</t>
  </si>
  <si>
    <t>Sinclair, Duncan</t>
  </si>
  <si>
    <t>Skofstad, Henry</t>
  </si>
  <si>
    <t>Soma, Mrs. Ingborg</t>
  </si>
  <si>
    <t>Standal, Child of Mat</t>
  </si>
  <si>
    <t>Steffen, William</t>
  </si>
  <si>
    <t>Stokka, Hans A</t>
  </si>
  <si>
    <t>Stokka, Ole J</t>
  </si>
  <si>
    <t>Tang, Mrs. John</t>
  </si>
  <si>
    <t>Thompson, Florence</t>
  </si>
  <si>
    <t>Shue</t>
  </si>
  <si>
    <t>Thoreson, Mrs. Albert</t>
  </si>
  <si>
    <t>Tuskind, Carl</t>
  </si>
  <si>
    <t>Van Voorhis, J F</t>
  </si>
  <si>
    <t>Wagley, Rasmus</t>
  </si>
  <si>
    <t>Watne, Bertha</t>
  </si>
  <si>
    <t>Watne, W T</t>
  </si>
  <si>
    <t>Watne, Wilhelm</t>
  </si>
  <si>
    <t>Wattles, Stella</t>
  </si>
  <si>
    <t>Wells, Walter F</t>
  </si>
  <si>
    <t>Westley, Infant of Hans</t>
  </si>
  <si>
    <t>Whidden, Mrs. C T</t>
  </si>
  <si>
    <t>Wold, Infant of Ingwald</t>
  </si>
  <si>
    <t>Zimmerman, Mrs. M</t>
  </si>
  <si>
    <t>Ashland, Albert</t>
  </si>
  <si>
    <t>Falls off Schoolhouse barn</t>
  </si>
  <si>
    <t>Ball Hill Sverdrup</t>
  </si>
  <si>
    <t>Farmers Club meets</t>
  </si>
  <si>
    <t>Beier, Fred</t>
  </si>
  <si>
    <t>Stabbed</t>
  </si>
  <si>
    <t>Binford</t>
  </si>
  <si>
    <t>Post office new mail route</t>
  </si>
  <si>
    <t>Butler, Will H</t>
  </si>
  <si>
    <t>Elected President of ND and MN Implement Dealers</t>
  </si>
  <si>
    <t>Campbell, Bert</t>
  </si>
  <si>
    <t>Campbell, Donald</t>
  </si>
  <si>
    <t>Elected President of ND Livestock Breeders Assn</t>
  </si>
  <si>
    <t>Cardin, T</t>
  </si>
  <si>
    <t>Found but feared lost in storm</t>
  </si>
  <si>
    <t>Climie, Mrs. Jane</t>
  </si>
  <si>
    <t>Boy Scouts Council meets</t>
  </si>
  <si>
    <t>Arcade Hotel sold; now Andrews Hotel</t>
  </si>
  <si>
    <t>Boxelder Trees diseased</t>
  </si>
  <si>
    <t>Boxelders being slaughtered</t>
  </si>
  <si>
    <t>Boy Scouts get busy</t>
  </si>
  <si>
    <t>Boy Scouts Hike to Willow Lake</t>
  </si>
  <si>
    <t>Boy Scouts New Uniforms; marched to river</t>
  </si>
  <si>
    <t>Boy Scouts Skating rink</t>
  </si>
  <si>
    <t>Boy Scouts To Valley City</t>
  </si>
  <si>
    <t>Boy Scouts Trip to Valley City</t>
  </si>
  <si>
    <t>Boy Scouts meet with corps; rink to open</t>
  </si>
  <si>
    <t>Boy Scouts to organize in Cooperstown</t>
  </si>
  <si>
    <t>City Council meets approves election results</t>
  </si>
  <si>
    <t>City Council meets</t>
  </si>
  <si>
    <t>City Election Caucus</t>
  </si>
  <si>
    <t>Commercial Club New hotel plans</t>
  </si>
  <si>
    <t>Commercial Club Palace Hotel owner offended</t>
  </si>
  <si>
    <t>Commercial Club committee not for NDCTU mtg</t>
  </si>
  <si>
    <t>Commercial Club decides to support new hotel</t>
  </si>
  <si>
    <t>Commercial Club meets and new officers</t>
  </si>
  <si>
    <t xml:space="preserve">Commercial Club meets </t>
  </si>
  <si>
    <t>Commercial Club to meet after absence</t>
  </si>
  <si>
    <t>Congregational Church wired for Electricity</t>
  </si>
  <si>
    <t>Courier merges with Sentinel</t>
  </si>
  <si>
    <t>Fire department adds more equipment</t>
  </si>
  <si>
    <t>Fire Department Wins prizes at State Competition</t>
  </si>
  <si>
    <t>Lutheran Church new pastor Sweger</t>
  </si>
  <si>
    <t>Methodist Church Rev A Edwards arrives</t>
  </si>
  <si>
    <t>Methodist Church Rev. Dingle leaves for Tower City</t>
  </si>
  <si>
    <t>Now to have 2 lumber companies</t>
  </si>
  <si>
    <t>Order of Foresters organized</t>
  </si>
  <si>
    <t>Post office Carrier McCulloch fully equipped rig</t>
  </si>
  <si>
    <t>Post office Clarence McCulloch RR3 carrier</t>
  </si>
  <si>
    <t>Post office Exam for RR1 given</t>
  </si>
  <si>
    <t>Post office Mail Carrier Lieberg run off road by sleigh</t>
  </si>
  <si>
    <t>Post office RR2 Carrier Clarence McCulloch resigns</t>
  </si>
  <si>
    <t>Post office RR2 filled and pay raise</t>
  </si>
  <si>
    <t>Postal bank to begin</t>
  </si>
  <si>
    <t>Progressive Club begins</t>
  </si>
  <si>
    <t>Board A H Berg resigns; Lewis Berg Apptd</t>
  </si>
  <si>
    <t xml:space="preserve">Board election results  </t>
  </si>
  <si>
    <t xml:space="preserve">Board election results 2nd </t>
  </si>
  <si>
    <t>Board election scheduled</t>
  </si>
  <si>
    <t>Board elects Norman C Koontz as Supt</t>
  </si>
  <si>
    <t>Board meets; re elects some teachers</t>
  </si>
  <si>
    <t>Board teacher contracts let</t>
  </si>
  <si>
    <t>Closed for holidays; teacher locales</t>
  </si>
  <si>
    <t>Grade school notes</t>
  </si>
  <si>
    <t>High School Brackney, Alberta resigns</t>
  </si>
  <si>
    <t>High School notes</t>
  </si>
  <si>
    <t>Hires teachers</t>
  </si>
  <si>
    <t>Asst Supt resigns; Tena Regner appt</t>
  </si>
  <si>
    <t>New Supt arrives</t>
  </si>
  <si>
    <t>To begin and list of teachers</t>
  </si>
  <si>
    <t>Vacation days over</t>
  </si>
  <si>
    <t>Socialist Organization formed</t>
  </si>
  <si>
    <t>The Gem - Movie theatre officially opens</t>
  </si>
  <si>
    <t>The Gem - Playing the Passion Play</t>
  </si>
  <si>
    <t>To Form a Baseball team</t>
  </si>
  <si>
    <t>To have full time Moving picture theatre</t>
  </si>
  <si>
    <t>Wilson and Marshall Club organized</t>
  </si>
  <si>
    <t>Cowen, Robert</t>
  </si>
  <si>
    <t>Dahl, Sylvian</t>
  </si>
  <si>
    <t>Fell out of buggy</t>
  </si>
  <si>
    <t>Numerous receive citizenship</t>
  </si>
  <si>
    <t>Various naturalizations</t>
  </si>
  <si>
    <t>Downe, E E</t>
  </si>
  <si>
    <t>Machine pins him</t>
  </si>
  <si>
    <t>Epler G C</t>
  </si>
  <si>
    <t>Locked out of house</t>
  </si>
  <si>
    <t xml:space="preserve">Old Settlers meet </t>
  </si>
  <si>
    <t>Old Settlers picnic held</t>
  </si>
  <si>
    <t>Old Settlers picnic schedule</t>
  </si>
  <si>
    <t>Old Settlers picnic scheduled</t>
  </si>
  <si>
    <t>Court Judge J A Coffey assigned</t>
  </si>
  <si>
    <t xml:space="preserve">Fair  </t>
  </si>
  <si>
    <t>Fair Lucky Bob St Henry doesn't perform</t>
  </si>
  <si>
    <t>Fair Lucky Bob St Henry and biplane to come</t>
  </si>
  <si>
    <t>Fair Meets</t>
  </si>
  <si>
    <t>Farmers Institute</t>
  </si>
  <si>
    <t>Farmers Institute meets</t>
  </si>
  <si>
    <t>Farmers Institute North Dakota report</t>
  </si>
  <si>
    <t>Farmers Institute Train report</t>
  </si>
  <si>
    <t>Farmers Institute Train schedule and more</t>
  </si>
  <si>
    <t>Farmers Institute Train will arrive</t>
  </si>
  <si>
    <t>Primary Results from the Townships</t>
  </si>
  <si>
    <t>Progress Club elects officers</t>
  </si>
  <si>
    <t>Sheriff appoints Deputy Tom Riley</t>
  </si>
  <si>
    <t>Sheriff new salary and deputy added</t>
  </si>
  <si>
    <t>New directories and line to Glenfield</t>
  </si>
  <si>
    <t>B A Parsons resigns</t>
  </si>
  <si>
    <t>L B Gilman new manager</t>
  </si>
  <si>
    <t>Elect Directors</t>
  </si>
  <si>
    <t>Elects officers and directors</t>
  </si>
  <si>
    <t>Will expand to the south end of county</t>
  </si>
  <si>
    <t>Township election returns</t>
  </si>
  <si>
    <t>Hall, C A</t>
  </si>
  <si>
    <t>Hammer, Willie</t>
  </si>
  <si>
    <t>Automobile repair accident</t>
  </si>
  <si>
    <t>Hare, Dode, Manley and Arthur</t>
  </si>
  <si>
    <t>Houghton, Blanchard</t>
  </si>
  <si>
    <t>Howden, John B</t>
  </si>
  <si>
    <t>Knocked out of wagon by iron</t>
  </si>
  <si>
    <t>January 1912</t>
  </si>
  <si>
    <t>Coldest on record</t>
  </si>
  <si>
    <t>Jenson, Rev. J M</t>
  </si>
  <si>
    <t>Leaves Lutheran Church</t>
  </si>
  <si>
    <t>Killeran, F G</t>
  </si>
  <si>
    <t>Knutson, A L</t>
  </si>
  <si>
    <t>Son Drinks Gasoline</t>
  </si>
  <si>
    <t>Koch, Louise</t>
  </si>
  <si>
    <t>Hit by snowball and injured</t>
  </si>
  <si>
    <t>Ladbury, Mr.</t>
  </si>
  <si>
    <t>Catches chicken thief</t>
  </si>
  <si>
    <t>LaFollette Club</t>
  </si>
  <si>
    <t>LaFollette</t>
  </si>
  <si>
    <t>Wins North Dakota in primary</t>
  </si>
  <si>
    <t>Larson, Henry J</t>
  </si>
  <si>
    <t>Lovell</t>
  </si>
  <si>
    <t>Farmer's club formed</t>
  </si>
  <si>
    <t>Lunde, Nels</t>
  </si>
  <si>
    <t>Shot in leg</t>
  </si>
  <si>
    <t>Marquardt, Otto</t>
  </si>
  <si>
    <t>Restarts his moving picture show</t>
  </si>
  <si>
    <t>McCulloch, J A</t>
  </si>
  <si>
    <t>Case continues</t>
  </si>
  <si>
    <t>Court outcome of death</t>
  </si>
  <si>
    <t>Death and crime</t>
  </si>
  <si>
    <t xml:space="preserve">Mellum, Melvin </t>
  </si>
  <si>
    <t>Falls in well</t>
  </si>
  <si>
    <t>Mendenhall, Charles</t>
  </si>
  <si>
    <t>Merry Makers Club begins</t>
  </si>
  <si>
    <t>Moodie, Will</t>
  </si>
  <si>
    <t>Went to church</t>
  </si>
  <si>
    <t>State Convention</t>
  </si>
  <si>
    <t>North Dakota Total Abstinence</t>
  </si>
  <si>
    <t>Ness, Albert</t>
  </si>
  <si>
    <t>Recuperating from accident</t>
  </si>
  <si>
    <t>Severe concussion</t>
  </si>
  <si>
    <t>Boys and Girls Institute</t>
  </si>
  <si>
    <t>Parsons, B A</t>
  </si>
  <si>
    <t>Buys controlling stock in Jimeson Olson</t>
  </si>
  <si>
    <t>Charley Mendenhall resigns</t>
  </si>
  <si>
    <t>Night Engineer found nearly dead</t>
  </si>
  <si>
    <t>Rearick, Editor</t>
  </si>
  <si>
    <t>Sprinted</t>
  </si>
  <si>
    <t>Revere</t>
  </si>
  <si>
    <t>Businesses</t>
  </si>
  <si>
    <t>Rhodes, Mrs. Leland</t>
  </si>
  <si>
    <t>Hit by baseball</t>
  </si>
  <si>
    <t>Lee, Sheriff</t>
  </si>
  <si>
    <t>He and James Hall jump from train</t>
  </si>
  <si>
    <t>Simonson, Emil</t>
  </si>
  <si>
    <t>Buggy and horse run through people at fair</t>
  </si>
  <si>
    <t>Skel, Hans</t>
  </si>
  <si>
    <t>Shoots himself accidentally</t>
  </si>
  <si>
    <t>Very ill with cancer</t>
  </si>
  <si>
    <t>Sleepwalks off porch</t>
  </si>
  <si>
    <t>Stump Lake</t>
  </si>
  <si>
    <t>How it received its name</t>
  </si>
  <si>
    <t>Report from new town</t>
  </si>
  <si>
    <t>Citizens State Bank Organized</t>
  </si>
  <si>
    <t>State Bank of Sutton organized</t>
  </si>
  <si>
    <t>Syverson, John</t>
  </si>
  <si>
    <t>Head struck on pole</t>
  </si>
  <si>
    <t>Nearly a Cat-astrophe</t>
  </si>
  <si>
    <t>Railroads carry trees and shrubs for free</t>
  </si>
  <si>
    <t>Urban, 12 yr old dau of John</t>
  </si>
  <si>
    <t>Breaks arm after running over chicken</t>
  </si>
  <si>
    <t>Vigesaa, Trygve</t>
  </si>
  <si>
    <t>Sleepwalks 1.5 miles in cold</t>
  </si>
  <si>
    <t>GCS</t>
  </si>
  <si>
    <t>Askelson, John</t>
  </si>
  <si>
    <t>Klubben, Lizzie</t>
  </si>
  <si>
    <t>Klubben, Elizabeth</t>
  </si>
  <si>
    <t>Bergren, Charles G</t>
  </si>
  <si>
    <t>Hauen, Anna</t>
  </si>
  <si>
    <t>Bonnes, Frank E</t>
  </si>
  <si>
    <t>Fortney, Tena S</t>
  </si>
  <si>
    <t>Smith, Lauretta</t>
  </si>
  <si>
    <t>Cannon, Fred D</t>
  </si>
  <si>
    <t>Pratt, Frances</t>
  </si>
  <si>
    <t>Tams, Minnie</t>
  </si>
  <si>
    <t>Donald, Edward W</t>
  </si>
  <si>
    <t>Dunstan, Archie L</t>
  </si>
  <si>
    <t>Koch, Annie M</t>
  </si>
  <si>
    <t>Fosholdt, O T</t>
  </si>
  <si>
    <t>Hagberg, Minnie</t>
  </si>
  <si>
    <t>Peterson, Leta</t>
  </si>
  <si>
    <t>Gimblett, William H</t>
  </si>
  <si>
    <t>McLeod, Margaret C</t>
  </si>
  <si>
    <t>Gimlett, William H</t>
  </si>
  <si>
    <t>Greenland, Morris</t>
  </si>
  <si>
    <t>Rorvig, Olga Madalene</t>
  </si>
  <si>
    <t xml:space="preserve">Hanson, Hans  </t>
  </si>
  <si>
    <t>Dahl, Sena</t>
  </si>
  <si>
    <t>Arestad, Mrs. Alida H</t>
  </si>
  <si>
    <t>Brekhoff, Sophie</t>
  </si>
  <si>
    <t>Hassenbery, John M</t>
  </si>
  <si>
    <t>Evenson, Elvina</t>
  </si>
  <si>
    <t>Moore, Jennette M</t>
  </si>
  <si>
    <t>Hoff, Oscar Frederick</t>
  </si>
  <si>
    <t>Feiring, Julia Hilda</t>
  </si>
  <si>
    <t>Holm, C J</t>
  </si>
  <si>
    <t>Ladd, E M</t>
  </si>
  <si>
    <t>Hoosline, Albert O</t>
  </si>
  <si>
    <t>Hovel, Matias</t>
  </si>
  <si>
    <t>Rickford, Minnie</t>
  </si>
  <si>
    <t>Jenson, N P</t>
  </si>
  <si>
    <t>Kjelson, John J</t>
  </si>
  <si>
    <t>Stewart, Maggie M</t>
  </si>
  <si>
    <t>Lewis, Peter Lawrence</t>
  </si>
  <si>
    <t>Rorvig, Selma Agunda</t>
  </si>
  <si>
    <t>McCulloch, William A</t>
  </si>
  <si>
    <t>Tufteland, Mary</t>
  </si>
  <si>
    <t>McCulloch, William Albert</t>
  </si>
  <si>
    <t>Monson, Martinu</t>
  </si>
  <si>
    <t>Mossing, Miss</t>
  </si>
  <si>
    <t>Mulroy, George H</t>
  </si>
  <si>
    <t>Nelson, Henry W</t>
  </si>
  <si>
    <t>Bisberg, Amanda</t>
  </si>
  <si>
    <t>Nelson, Joseph N</t>
  </si>
  <si>
    <t>Simpson, Bessie L</t>
  </si>
  <si>
    <t>Painter, Sherman</t>
  </si>
  <si>
    <t>Steinborn, Annie</t>
  </si>
  <si>
    <t>Quamme, Iver</t>
  </si>
  <si>
    <t>Stromme, Emma</t>
  </si>
  <si>
    <t>Rhodes, Orron</t>
  </si>
  <si>
    <t>Richardson, Harvey F</t>
  </si>
  <si>
    <t>Rickford, Ernest</t>
  </si>
  <si>
    <t>Knudson, Lizzie</t>
  </si>
  <si>
    <t xml:space="preserve">Rowley, Luther  </t>
  </si>
  <si>
    <t>Michaelis, Fridrike</t>
  </si>
  <si>
    <t>Simpson, George Glen</t>
  </si>
  <si>
    <t>Skagen, Bertha</t>
  </si>
  <si>
    <t>Sinclair, Ethel</t>
  </si>
  <si>
    <t>Helgeson, Helen</t>
  </si>
  <si>
    <t>Sloulin, Charles</t>
  </si>
  <si>
    <t>Krogfoss, Clara Mathilda</t>
  </si>
  <si>
    <t>Stevens, George Franklin</t>
  </si>
  <si>
    <t>Michaelis, Susana</t>
  </si>
  <si>
    <t>Sturdivant, William D</t>
  </si>
  <si>
    <t>Hawley, Viola E</t>
  </si>
  <si>
    <t xml:space="preserve">Svare, Hans  </t>
  </si>
  <si>
    <t>Tibbetts, H C</t>
  </si>
  <si>
    <t>Mayes, Theresa M</t>
  </si>
  <si>
    <t>Tritchler, William</t>
  </si>
  <si>
    <t>Rose, Kathleen</t>
  </si>
  <si>
    <t>Walin, Eric</t>
  </si>
  <si>
    <t>Fogderud, Cora</t>
  </si>
  <si>
    <t>Westley, O B</t>
  </si>
  <si>
    <t>Herigstad, Karen</t>
  </si>
  <si>
    <t>Fosholdt, Sarah</t>
  </si>
  <si>
    <t>Adams, Mrs. Rozina</t>
  </si>
  <si>
    <t>Ecker</t>
  </si>
  <si>
    <t>Adrian, A H</t>
  </si>
  <si>
    <t>Alm, 7 yr old son of Landlord</t>
  </si>
  <si>
    <t>Anderson, Mrs. Emil</t>
  </si>
  <si>
    <t>Thune</t>
  </si>
  <si>
    <t>Arndt, Mrs. Carl</t>
  </si>
  <si>
    <t>Blocker, Edwin</t>
  </si>
  <si>
    <t>Borgerson, Ole</t>
  </si>
  <si>
    <t>Burns, Mrs. Peter</t>
  </si>
  <si>
    <t>Cederson, 3 wk old son of Charles</t>
  </si>
  <si>
    <t>Cederson, Helena</t>
  </si>
  <si>
    <t xml:space="preserve">Climie, Ben  </t>
  </si>
  <si>
    <t>Climie, Ben</t>
  </si>
  <si>
    <t>Dare, Leonard C</t>
  </si>
  <si>
    <t>Dickinson, Charley</t>
  </si>
  <si>
    <t>Drittenbass, Johan</t>
  </si>
  <si>
    <t>Edland, Ole</t>
  </si>
  <si>
    <t>Erlandson, A</t>
  </si>
  <si>
    <t>Evenson, Mrs. Ed</t>
  </si>
  <si>
    <t>Graham, Mrs. David</t>
  </si>
  <si>
    <t>Hagen, Grandson of Thor</t>
  </si>
  <si>
    <t>Hallber, Hilma</t>
  </si>
  <si>
    <t>Helland, Infant dau of Hans</t>
  </si>
  <si>
    <t>Huntley, Mr.</t>
  </si>
  <si>
    <t>Jacobson, Mrs. George</t>
  </si>
  <si>
    <t>Johnson, 4 yr old of Charles O</t>
  </si>
  <si>
    <t>Johnson, Alfred</t>
  </si>
  <si>
    <t>Kalvik, John</t>
  </si>
  <si>
    <t>Larson, Alma</t>
  </si>
  <si>
    <t>Larson, Hans</t>
  </si>
  <si>
    <t>Larson, Mrs. Helga</t>
  </si>
  <si>
    <t>Larson, Unknown</t>
  </si>
  <si>
    <t>Lovisendahl, Olof</t>
  </si>
  <si>
    <t>Marson, Twins Boy and Girl of George</t>
  </si>
  <si>
    <t>Mogaard, Hannah</t>
  </si>
  <si>
    <t>Mossing, Christian</t>
  </si>
  <si>
    <t>Murkuson, Martin</t>
  </si>
  <si>
    <t>Patterson, Queenie</t>
  </si>
  <si>
    <t>Qvamme, Mrs.</t>
  </si>
  <si>
    <t>Richardson, 4 yr old of Alva E</t>
  </si>
  <si>
    <t>Robison, Charles C</t>
  </si>
  <si>
    <t>Saunders, Dau of Saunder</t>
  </si>
  <si>
    <t>Shobe, 4 yr old of J</t>
  </si>
  <si>
    <t>Stai, Hans Larson</t>
  </si>
  <si>
    <t>Stone, Ruth</t>
  </si>
  <si>
    <t>Stringer, Twins of William</t>
  </si>
  <si>
    <t>Trebert, Albert</t>
  </si>
  <si>
    <t>Weiland, Carl</t>
  </si>
  <si>
    <t>West, Ole H</t>
  </si>
  <si>
    <t>Wiklund, 7 yr old dau of Aksel</t>
  </si>
  <si>
    <t>Baum, Joel</t>
  </si>
  <si>
    <t>Horse and buggy stolen</t>
  </si>
  <si>
    <t>Business Men's Club organized</t>
  </si>
  <si>
    <t>Commercial Club Electric Light Plant</t>
  </si>
  <si>
    <t>Commercial Club meets</t>
  </si>
  <si>
    <t>Commercial Club Electric light plant</t>
  </si>
  <si>
    <t>Electric Light Plant discussion</t>
  </si>
  <si>
    <t>Electric Light Plant Mr. Ball comes to install</t>
  </si>
  <si>
    <t>Fire at Almklov's and Fire Hall</t>
  </si>
  <si>
    <t>Fire Department meets</t>
  </si>
  <si>
    <t>Flax Mill limit straw amounts needed</t>
  </si>
  <si>
    <t>History part 1</t>
  </si>
  <si>
    <t>History part 2</t>
  </si>
  <si>
    <t>History part 3</t>
  </si>
  <si>
    <t>History part 4</t>
  </si>
  <si>
    <t>History part 5</t>
  </si>
  <si>
    <t>Methodist Church - John Syverson donates furnance</t>
  </si>
  <si>
    <t>Methodist Ladies aid to install new windows</t>
  </si>
  <si>
    <t>Post office to establish RR1</t>
  </si>
  <si>
    <t xml:space="preserve">Village Board meets </t>
  </si>
  <si>
    <t>Village election results</t>
  </si>
  <si>
    <t>Cussons, May</t>
  </si>
  <si>
    <t>Visits John and Mars</t>
  </si>
  <si>
    <t>School notes</t>
  </si>
  <si>
    <t>Old Settlers meeting</t>
  </si>
  <si>
    <t>Old Settlers program</t>
  </si>
  <si>
    <t>Brotherhood of American Yeoman forms</t>
  </si>
  <si>
    <t>Gunn, David</t>
  </si>
  <si>
    <t>Found unconscious</t>
  </si>
  <si>
    <t xml:space="preserve">Hannaford </t>
  </si>
  <si>
    <t>Concrete Co. load struck by engine</t>
  </si>
  <si>
    <t>Mabel</t>
  </si>
  <si>
    <t>Methodist Church dedication - side story</t>
  </si>
  <si>
    <t>Moffat, William</t>
  </si>
  <si>
    <t>Moffat, Willie</t>
  </si>
  <si>
    <t>Returns from amputation</t>
  </si>
  <si>
    <t>Progress of installation</t>
  </si>
  <si>
    <t>Selling fixtures</t>
  </si>
  <si>
    <t>Franchise granted</t>
  </si>
  <si>
    <t>Engine and dynamo arrive</t>
  </si>
  <si>
    <t>Engine troubles</t>
  </si>
  <si>
    <t>Light plant nearly complete</t>
  </si>
  <si>
    <t>Methodist Church dedication</t>
  </si>
  <si>
    <t>Shafer, Art</t>
  </si>
  <si>
    <t>Railroad accident</t>
  </si>
  <si>
    <t>Falls from hay loft</t>
  </si>
  <si>
    <t>Receives patent</t>
  </si>
  <si>
    <t>Thune, Caroline</t>
  </si>
  <si>
    <t xml:space="preserve">Sinclair, Sara Jean </t>
  </si>
  <si>
    <t>HE</t>
  </si>
  <si>
    <t>Peterson, Clara</t>
  </si>
  <si>
    <t>Anderson, Charley L</t>
  </si>
  <si>
    <t>Brenden, Nettie</t>
  </si>
  <si>
    <t>Anundson, H</t>
  </si>
  <si>
    <t>Norderhaug, Helga</t>
  </si>
  <si>
    <t>Beate, James</t>
  </si>
  <si>
    <t>Furos, Anna</t>
  </si>
  <si>
    <t>Bergren, Chas. G</t>
  </si>
  <si>
    <t>Haugen, Anna</t>
  </si>
  <si>
    <t>Brown, Harold</t>
  </si>
  <si>
    <t>Francis, Mabel</t>
  </si>
  <si>
    <t>Brown, Mr Harold</t>
  </si>
  <si>
    <t>Bustrack, S H</t>
  </si>
  <si>
    <t>DuVall, Laura May</t>
  </si>
  <si>
    <t>Christianson, Walter</t>
  </si>
  <si>
    <t>Forsberg, Christina</t>
  </si>
  <si>
    <t>Councilman, Fred</t>
  </si>
  <si>
    <t>Lyle, Agnes</t>
  </si>
  <si>
    <t>Dale, Albert</t>
  </si>
  <si>
    <t>Mikkelson, Ida</t>
  </si>
  <si>
    <t>Fjelstad, Martin</t>
  </si>
  <si>
    <t>Freng, Peter</t>
  </si>
  <si>
    <t>Thompson, Luella</t>
  </si>
  <si>
    <t>Goplin, Gilbert</t>
  </si>
  <si>
    <t>Schou, Andrea Sorine</t>
  </si>
  <si>
    <t>Sonju, Hans Hanson</t>
  </si>
  <si>
    <t>Arestad, Allida</t>
  </si>
  <si>
    <t>Hanson, Hans</t>
  </si>
  <si>
    <t>Dale, Lena</t>
  </si>
  <si>
    <t>Hareland, Ludvig</t>
  </si>
  <si>
    <t>Hetland, Martina</t>
  </si>
  <si>
    <t>Hareland, Svein</t>
  </si>
  <si>
    <t>Hetland, Inga</t>
  </si>
  <si>
    <t>Heaton, Robert</t>
  </si>
  <si>
    <t>Payne, Alice L</t>
  </si>
  <si>
    <t xml:space="preserve">Hoel, Andrew  </t>
  </si>
  <si>
    <t>Hogness, John</t>
  </si>
  <si>
    <t>Fare, Kristie T</t>
  </si>
  <si>
    <t>Horell, Frank L</t>
  </si>
  <si>
    <t>Wilson, Bertha V</t>
  </si>
  <si>
    <t>Howden, Wm</t>
  </si>
  <si>
    <t>Nicoll, Mrs. A J</t>
  </si>
  <si>
    <t>Lavik, Christopher</t>
  </si>
  <si>
    <t>Dahl, Ingeborg</t>
  </si>
  <si>
    <t>Lind, Gust</t>
  </si>
  <si>
    <t>Forsberg, Lottie</t>
  </si>
  <si>
    <t>Loge, S E</t>
  </si>
  <si>
    <t>Lunde, Axliana</t>
  </si>
  <si>
    <t>Olmsted, Eugene</t>
  </si>
  <si>
    <t xml:space="preserve">Howden, Bessie  </t>
  </si>
  <si>
    <t>Olmsted, J E</t>
  </si>
  <si>
    <t>Jaeger, Barbara</t>
  </si>
  <si>
    <t>Reite, Christian</t>
  </si>
  <si>
    <t>Anderson, Anna</t>
  </si>
  <si>
    <t>Rognlien, O M</t>
  </si>
  <si>
    <t>Larson, Ellen</t>
  </si>
  <si>
    <t xml:space="preserve">Skaar, Leonard  </t>
  </si>
  <si>
    <t>Anderson, Louise Borghild</t>
  </si>
  <si>
    <t>Troseth, Paul O</t>
  </si>
  <si>
    <t>Magnusson, Anna</t>
  </si>
  <si>
    <t>Westley, O T</t>
  </si>
  <si>
    <t>Olson, Bertha</t>
  </si>
  <si>
    <t>Aalgaard, Peter</t>
  </si>
  <si>
    <t>Stromme, Anna Christine</t>
  </si>
  <si>
    <t>Alcock, Clarence</t>
  </si>
  <si>
    <t>Nelson, Rose</t>
  </si>
  <si>
    <t>Alm, Louis</t>
  </si>
  <si>
    <t>Rasmusson, Kathinka</t>
  </si>
  <si>
    <t>Alm, Louis M</t>
  </si>
  <si>
    <t>Stromme, Sarah Caroline</t>
  </si>
  <si>
    <t>Almklov, O</t>
  </si>
  <si>
    <t>Hoiby, Rose</t>
  </si>
  <si>
    <t>Alm, Alvin</t>
  </si>
  <si>
    <t>Anderson, Lars</t>
  </si>
  <si>
    <t>Anderson, Lewis</t>
  </si>
  <si>
    <t>Anderson, Victor K</t>
  </si>
  <si>
    <t>Austad, Erik J</t>
  </si>
  <si>
    <t>Bjorgans, Syver Johnson</t>
  </si>
  <si>
    <t>Brekke, Infant of Julius</t>
  </si>
  <si>
    <t>Brekke, Lewis</t>
  </si>
  <si>
    <t>Broten, Infant son of John</t>
  </si>
  <si>
    <t>Broten, John Mrs.</t>
  </si>
  <si>
    <t>Brudwick, Infant of A S</t>
  </si>
  <si>
    <t>Campbell, Ruby</t>
  </si>
  <si>
    <t>Cederson, Mrs. Helena</t>
  </si>
  <si>
    <t>Christopher, Theodore</t>
  </si>
  <si>
    <t>Dale, J A</t>
  </si>
  <si>
    <t>Part 1 - Obituary</t>
  </si>
  <si>
    <t>Part 2 - Obituary</t>
  </si>
  <si>
    <t>Dale, J M son of J A</t>
  </si>
  <si>
    <t>Edlund, Mrs. S O</t>
  </si>
  <si>
    <t>Evenson, Mrs. E C</t>
  </si>
  <si>
    <t>Forthun, Chr</t>
  </si>
  <si>
    <t>Kalvik, John O</t>
  </si>
  <si>
    <t>Kalvik, Mrs. Knut</t>
  </si>
  <si>
    <t>Kerber, Henry</t>
  </si>
  <si>
    <t>Knudtson, Robert</t>
  </si>
  <si>
    <t>Larson, Infant dau of L G</t>
  </si>
  <si>
    <t>Larson, Myrtle Vivian</t>
  </si>
  <si>
    <t>Larson, Mrs. Richard</t>
  </si>
  <si>
    <t>Lee, William</t>
  </si>
  <si>
    <t>Markuson, Mrs. Nels K</t>
  </si>
  <si>
    <t>Martin, Robert W</t>
  </si>
  <si>
    <t>Monson, Mikkel</t>
  </si>
  <si>
    <t>Nelson, Agnes Hefflebauer</t>
  </si>
  <si>
    <t>Nelson, Joe</t>
  </si>
  <si>
    <t>Olson, Martin C</t>
  </si>
  <si>
    <t>Paulson, Infant of Jens</t>
  </si>
  <si>
    <t>Pederson, Martha</t>
  </si>
  <si>
    <t>Pederson, Mrs. A</t>
  </si>
  <si>
    <t>Powers, Alva</t>
  </si>
  <si>
    <t>Stone, T D</t>
  </si>
  <si>
    <t>Swingen, Dau of Tom</t>
  </si>
  <si>
    <t>Syrian Peddler</t>
  </si>
  <si>
    <t>Tang, Christ</t>
  </si>
  <si>
    <t>Unknown 5 yr old (Poor copy0</t>
  </si>
  <si>
    <t>Griggs County History</t>
  </si>
  <si>
    <t>Part 1</t>
  </si>
  <si>
    <t>Part 2</t>
  </si>
  <si>
    <t>Part 3</t>
  </si>
  <si>
    <t>Part 4</t>
  </si>
  <si>
    <t>Flaten, Amelia</t>
  </si>
  <si>
    <t>Boggs, Wattie F</t>
  </si>
  <si>
    <t>Swiggum, Ellen O</t>
  </si>
  <si>
    <t>Brodshaug, Ole</t>
  </si>
  <si>
    <t>Moore, Kate</t>
  </si>
  <si>
    <t>Brudwick, Hans D</t>
  </si>
  <si>
    <t>Erlandson, Christine Josephine</t>
  </si>
  <si>
    <t>Christianson, Johan</t>
  </si>
  <si>
    <t>Frydenberg, Grace</t>
  </si>
  <si>
    <t>Culp, Putnam E</t>
  </si>
  <si>
    <t>Berg, Emma</t>
  </si>
  <si>
    <t>Epber, George C</t>
  </si>
  <si>
    <t>Jackson, Ella O</t>
  </si>
  <si>
    <t xml:space="preserve">Feiring, Oscar  </t>
  </si>
  <si>
    <t>Fluke, John</t>
  </si>
  <si>
    <t>Lynch, Elsie</t>
  </si>
  <si>
    <t>Adrian, Anna</t>
  </si>
  <si>
    <t>Adrian, Anne</t>
  </si>
  <si>
    <t>Frydenberg, Claus</t>
  </si>
  <si>
    <t>Mickelton, Anna</t>
  </si>
  <si>
    <t>Golden, Ernest C</t>
  </si>
  <si>
    <t>McFaul, Mary</t>
  </si>
  <si>
    <t>Goplen, John</t>
  </si>
  <si>
    <t>Odegard, Annie</t>
  </si>
  <si>
    <t>Halvorson, Hoken</t>
  </si>
  <si>
    <t>Landgraf, Josie</t>
  </si>
  <si>
    <t>Haugen, Bennie</t>
  </si>
  <si>
    <t>Harvey, Oline</t>
  </si>
  <si>
    <t xml:space="preserve">Haugen, Julius  </t>
  </si>
  <si>
    <t>Hetager, Thor</t>
  </si>
  <si>
    <t>Skaar, Rakel E</t>
  </si>
  <si>
    <t>Hilbrant, Adolph</t>
  </si>
  <si>
    <t>Jenson, Eimar</t>
  </si>
  <si>
    <t>Mogenson, Jensine</t>
  </si>
  <si>
    <t>Johnson, Olof</t>
  </si>
  <si>
    <t>Haugen, Emma</t>
  </si>
  <si>
    <t>Jorgenson, P A</t>
  </si>
  <si>
    <t>Tollefson, Marie</t>
  </si>
  <si>
    <t>Lund, Gina</t>
  </si>
  <si>
    <t>Knapp, Jessie D</t>
  </si>
  <si>
    <t>Knewel, Mr.</t>
  </si>
  <si>
    <t>Sinclair, Myrtle</t>
  </si>
  <si>
    <t>Knudson, Ole A</t>
  </si>
  <si>
    <t>Kvamme, Johannes</t>
  </si>
  <si>
    <t>Kaastad, Gudrid</t>
  </si>
  <si>
    <t>Kvamme, Johannes J</t>
  </si>
  <si>
    <t>Kaastad, Gudrid E</t>
  </si>
  <si>
    <t>Larson, Louis</t>
  </si>
  <si>
    <t>Olson, Mary</t>
  </si>
  <si>
    <t>Larson, Ole</t>
  </si>
  <si>
    <t>Nelson, Tora</t>
  </si>
  <si>
    <t>Linse, Clarence</t>
  </si>
  <si>
    <t>Schmidt, Erma B</t>
  </si>
  <si>
    <t>Lyngby, Mathias</t>
  </si>
  <si>
    <t>Thune, Karen</t>
  </si>
  <si>
    <t>Markuson, Nels</t>
  </si>
  <si>
    <t>Nelson, Anna</t>
  </si>
  <si>
    <t>Christopherson, John</t>
  </si>
  <si>
    <t>Michelton, Anna</t>
  </si>
  <si>
    <t xml:space="preserve">Grangaard, Dr. Henry O </t>
  </si>
  <si>
    <t>Hegvik, Ola</t>
  </si>
  <si>
    <t>Winther, Aletta</t>
  </si>
  <si>
    <t>Larson, Andrew S</t>
  </si>
  <si>
    <t>Aslakson, Marie</t>
  </si>
  <si>
    <t>Haugen, Bennie M</t>
  </si>
  <si>
    <t>Bjorsvik, Torbjorg</t>
  </si>
  <si>
    <t>Martin, Mr.</t>
  </si>
  <si>
    <t>Fortney, Sophia Katherine</t>
  </si>
  <si>
    <t>Martinson, L</t>
  </si>
  <si>
    <t>Anderson, Esther</t>
  </si>
  <si>
    <t>McDiarmid, James</t>
  </si>
  <si>
    <t>Harriman, Ella</t>
  </si>
  <si>
    <t>McFaul, William</t>
  </si>
  <si>
    <t>Anderson, Ida Elizabeth</t>
  </si>
  <si>
    <t>Michaelson, Tom</t>
  </si>
  <si>
    <t>Legreid, Elizabeth</t>
  </si>
  <si>
    <t>Nelsen, Sophus</t>
  </si>
  <si>
    <t>Sorensen, Inga</t>
  </si>
  <si>
    <t>Nelson, Oscar</t>
  </si>
  <si>
    <t>Stromme, Alette</t>
  </si>
  <si>
    <t>Nelson, Severin</t>
  </si>
  <si>
    <t>Nevland, Arne</t>
  </si>
  <si>
    <t>Samuelson, Marie</t>
  </si>
  <si>
    <t>Angelshaug, Minnie</t>
  </si>
  <si>
    <t>Nygord, Gabriel</t>
  </si>
  <si>
    <t>Holton, Huldah</t>
  </si>
  <si>
    <t>Olmstead, W A</t>
  </si>
  <si>
    <t xml:space="preserve">Howden, Edith  </t>
  </si>
  <si>
    <t>Knutson, Anna</t>
  </si>
  <si>
    <t>Overby, Thorvald P</t>
  </si>
  <si>
    <t>Johnson, Agnes</t>
  </si>
  <si>
    <t>Palm, Marcus</t>
  </si>
  <si>
    <t>Wallberg, Jennie</t>
  </si>
  <si>
    <t>Peterson, Wilhelm</t>
  </si>
  <si>
    <t>Christianson, Katherine</t>
  </si>
  <si>
    <t>Porterville, Chas. A</t>
  </si>
  <si>
    <t>Rosvold, Charlie E</t>
  </si>
  <si>
    <t>Jellum, Ida Marie</t>
  </si>
  <si>
    <t>Rustad, Christian</t>
  </si>
  <si>
    <t>Johnson, Jorgine</t>
  </si>
  <si>
    <t>Ruud, Ludvig</t>
  </si>
  <si>
    <t>Arndt, Alice</t>
  </si>
  <si>
    <t>Seljestad, Thomas</t>
  </si>
  <si>
    <t>Miklethun, Louise</t>
  </si>
  <si>
    <t>Sjokvist, Axel</t>
  </si>
  <si>
    <t>Lilleskare, Bertina</t>
  </si>
  <si>
    <t>Sletten, Albert</t>
  </si>
  <si>
    <t>Evenson, Rosa</t>
  </si>
  <si>
    <t>Sletten, Carl</t>
  </si>
  <si>
    <t>Rasmusson, Amelia</t>
  </si>
  <si>
    <t>Smith, Calvin H</t>
  </si>
  <si>
    <t>Dinehart, Leona</t>
  </si>
  <si>
    <t>Bue, Alvilde</t>
  </si>
  <si>
    <t>Sola, Gustav E</t>
  </si>
  <si>
    <t>Settevik, Hansine</t>
  </si>
  <si>
    <t>Stromme, Carl O</t>
  </si>
  <si>
    <t>Stromme, John</t>
  </si>
  <si>
    <t>Olson, Bella</t>
  </si>
  <si>
    <t>Swingen, H H</t>
  </si>
  <si>
    <t>Stai, Anna</t>
  </si>
  <si>
    <t>Swingen, Henry H</t>
  </si>
  <si>
    <t>Te Hennepe, Leonard</t>
  </si>
  <si>
    <t>Olsen, Elizabeth</t>
  </si>
  <si>
    <t>Isackson, Anna</t>
  </si>
  <si>
    <t>Thorstenson, Louis E</t>
  </si>
  <si>
    <t>Thorstenson, Louis Edvard</t>
  </si>
  <si>
    <t>Isacson, Anna</t>
  </si>
  <si>
    <t>Vigesaa, Torkel</t>
  </si>
  <si>
    <t>Herigstad, Bertha</t>
  </si>
  <si>
    <t>Winslow, Rev. D E</t>
  </si>
  <si>
    <t>Hagen, Mrs. Belle H</t>
  </si>
  <si>
    <t xml:space="preserve">Anderson, Alfred  </t>
  </si>
  <si>
    <t xml:space="preserve">Anderson, Alfred O </t>
  </si>
  <si>
    <t>Anderson, Mrs. Fritjof</t>
  </si>
  <si>
    <t>Anderson, Pernille</t>
  </si>
  <si>
    <t>Bakken, Edward</t>
  </si>
  <si>
    <t>Bauer, Frederick</t>
  </si>
  <si>
    <t>Berg, Clarence</t>
  </si>
  <si>
    <t>Berg, Ole</t>
  </si>
  <si>
    <t>Berger, Arthur</t>
  </si>
  <si>
    <t>Berger, L</t>
  </si>
  <si>
    <t>Berger, N A</t>
  </si>
  <si>
    <t>Berlin, Mrs. Byron E</t>
  </si>
  <si>
    <t>Bjornson, Bjornstjerne</t>
  </si>
  <si>
    <t>Blystad, Erick</t>
  </si>
  <si>
    <t>Bruns, Mrs. J W</t>
  </si>
  <si>
    <t xml:space="preserve">Burseth, Mrs. Charles </t>
  </si>
  <si>
    <t>Christopherson, Infant of Anton</t>
  </si>
  <si>
    <t>Councilman, Dau of Fred</t>
  </si>
  <si>
    <t>Everson, Benton</t>
  </si>
  <si>
    <t>Fogderud, Raymond Clifford</t>
  </si>
  <si>
    <t>Forsberg, Beda Maria</t>
  </si>
  <si>
    <t>Forsberg, Carl</t>
  </si>
  <si>
    <t>Fosholt, Thorvald</t>
  </si>
  <si>
    <t>Frazie, Albert</t>
  </si>
  <si>
    <t>Furaas, Arthur Herman</t>
  </si>
  <si>
    <t>Gallup, Frank</t>
  </si>
  <si>
    <t>Hanson, Wellick</t>
  </si>
  <si>
    <t>Haugen, Esther</t>
  </si>
  <si>
    <t>Haugen, Dau of Iver</t>
  </si>
  <si>
    <t>Helgeson, Clara</t>
  </si>
  <si>
    <t>Hoff, Dau of Oscar</t>
  </si>
  <si>
    <t>Hoffard, Chr.</t>
  </si>
  <si>
    <t>Houghton, Miranda</t>
  </si>
  <si>
    <t>Jaeger, Mrs. Ole (Dorothea)</t>
  </si>
  <si>
    <t xml:space="preserve">Jaeger, Mrs. Ole  </t>
  </si>
  <si>
    <t>Jones, Merwyn</t>
  </si>
  <si>
    <t>Kaastad, Bertha</t>
  </si>
  <si>
    <t>Kampen, Estella May</t>
  </si>
  <si>
    <t>Koppenhaver, 6 yr old child of S A</t>
  </si>
  <si>
    <t>Kraft, Unknown</t>
  </si>
  <si>
    <t>Leslie, Mrs. A C</t>
  </si>
  <si>
    <t>Lolack, Michael</t>
  </si>
  <si>
    <t>Margach, Karen Stina</t>
  </si>
  <si>
    <t>Marsh, W D</t>
  </si>
  <si>
    <t>Mathewson, Mrs. Carl</t>
  </si>
  <si>
    <t>Michaelson, Son of Ole</t>
  </si>
  <si>
    <t>Mossing, Ole</t>
  </si>
  <si>
    <t>Nelson, 3 yr old of Karl</t>
  </si>
  <si>
    <t>Nelson, Charles</t>
  </si>
  <si>
    <t>Nielson, Hans</t>
  </si>
  <si>
    <t>Nolte, Elmer P</t>
  </si>
  <si>
    <t>Olson, Ole Martin</t>
  </si>
  <si>
    <t>Oppegard, Peder</t>
  </si>
  <si>
    <t>Ormson, 80 yr old</t>
  </si>
  <si>
    <t>Ose, Nels</t>
  </si>
  <si>
    <t>Peterson, Infant of Mrs. Austen</t>
  </si>
  <si>
    <t>Pettit, Mrs. Ollie</t>
  </si>
  <si>
    <t>Reite, Infant of Christ</t>
  </si>
  <si>
    <t>Rognlien, Infant of O M</t>
  </si>
  <si>
    <t>Rosdal, H K</t>
  </si>
  <si>
    <t>Skaar, Martin Pederson</t>
  </si>
  <si>
    <t>Soma, Ingeborg</t>
  </si>
  <si>
    <t>Spillbury, Mr. Pa of Mrs. Pete Stewart</t>
  </si>
  <si>
    <t>Stavsvick, Ben</t>
  </si>
  <si>
    <t>Stewart, Child of Wm</t>
  </si>
  <si>
    <t>Stromme, Lars K</t>
  </si>
  <si>
    <t>Switzer, Jule</t>
  </si>
  <si>
    <t>Syverson, Otto</t>
  </si>
  <si>
    <t>Thompson, Infant of K</t>
  </si>
  <si>
    <t xml:space="preserve">Trostad, Josephine </t>
  </si>
  <si>
    <t>Tufty, Tom</t>
  </si>
  <si>
    <t>Watters, Mrs. H O (Matilda)</t>
  </si>
  <si>
    <t>Vigesaa, Bertha Sereine</t>
  </si>
  <si>
    <t>David</t>
  </si>
  <si>
    <t>CG</t>
  </si>
  <si>
    <t>Ole O</t>
  </si>
  <si>
    <t>Bisbee</t>
  </si>
  <si>
    <t>E A</t>
  </si>
  <si>
    <t>Christoforson</t>
  </si>
  <si>
    <t>Anton</t>
  </si>
  <si>
    <t>Clancy</t>
  </si>
  <si>
    <t>D C</t>
  </si>
  <si>
    <t>Coffey</t>
  </si>
  <si>
    <t>Crawford</t>
  </si>
  <si>
    <t>Farley</t>
  </si>
  <si>
    <t>Jones</t>
  </si>
  <si>
    <t>Kellogg</t>
  </si>
  <si>
    <t>Langworthy</t>
  </si>
  <si>
    <t>O L</t>
  </si>
  <si>
    <t>Advertises birth</t>
  </si>
  <si>
    <t>Dan</t>
  </si>
  <si>
    <t xml:space="preserve">J E </t>
  </si>
  <si>
    <t>H J</t>
  </si>
  <si>
    <t>Neva</t>
  </si>
  <si>
    <t>Niemeyer</t>
  </si>
  <si>
    <t>Nogosek</t>
  </si>
  <si>
    <t>Norell</t>
  </si>
  <si>
    <t>Oliver E</t>
  </si>
  <si>
    <t>Norris</t>
  </si>
  <si>
    <t>Byran</t>
  </si>
  <si>
    <t>Paulsen</t>
  </si>
  <si>
    <t>Pearson</t>
  </si>
  <si>
    <t>Posey</t>
  </si>
  <si>
    <t>Thomas E</t>
  </si>
  <si>
    <t>Postlewaite</t>
  </si>
  <si>
    <t>H B</t>
  </si>
  <si>
    <t>Gparent Horn</t>
  </si>
  <si>
    <t>John L</t>
  </si>
  <si>
    <t>Ryan</t>
  </si>
  <si>
    <t>Suchla</t>
  </si>
  <si>
    <t>romantically</t>
  </si>
  <si>
    <t>Tucker</t>
  </si>
  <si>
    <t>H N</t>
  </si>
  <si>
    <t>Vogt</t>
  </si>
  <si>
    <t>Walks</t>
  </si>
  <si>
    <t>Wright</t>
  </si>
  <si>
    <t>Ableidinger, Ambrose</t>
  </si>
  <si>
    <t>Nelson, Tena</t>
  </si>
  <si>
    <t>Ahearn, P E</t>
  </si>
  <si>
    <t>Miles, Fannie</t>
  </si>
  <si>
    <t>Anderson, Theodore</t>
  </si>
  <si>
    <t>Christoferson, Beata</t>
  </si>
  <si>
    <t>Baldwin, Dorman</t>
  </si>
  <si>
    <t>Ingalls, Isabel M</t>
  </si>
  <si>
    <t>Bischoff, Ernest</t>
  </si>
  <si>
    <t>Sperner, Louise</t>
  </si>
  <si>
    <t>Burgester, Jesse Bronwell</t>
  </si>
  <si>
    <t>Burgster, Jesse B</t>
  </si>
  <si>
    <t>Sanford, Nellie Dora</t>
  </si>
  <si>
    <t>Clemens, Edward</t>
  </si>
  <si>
    <t>Schmitt, Louise</t>
  </si>
  <si>
    <t>Coffey, J A</t>
  </si>
  <si>
    <t>Andrews, Miss</t>
  </si>
  <si>
    <t>Conant, Alvin C</t>
  </si>
  <si>
    <t>Kramer, Minerva</t>
  </si>
  <si>
    <t>Crawford, John</t>
  </si>
  <si>
    <t>Walker, Florence</t>
  </si>
  <si>
    <t>Eager, Harry M</t>
  </si>
  <si>
    <t>Joos, Bertha</t>
  </si>
  <si>
    <t>Eagle, Will</t>
  </si>
  <si>
    <t>McClaflin, Minnie</t>
  </si>
  <si>
    <t xml:space="preserve">Flewell, A E </t>
  </si>
  <si>
    <t>Michaelson, Christiana</t>
  </si>
  <si>
    <t>Flewell, Herbert</t>
  </si>
  <si>
    <t>Jenness, Lucy</t>
  </si>
  <si>
    <t>Haggberg, Minnie</t>
  </si>
  <si>
    <t>Couey, Frank</t>
  </si>
  <si>
    <t>Morrison, Minnie</t>
  </si>
  <si>
    <t>Fried, Peter U</t>
  </si>
  <si>
    <t>Gray, Davina L</t>
  </si>
  <si>
    <t>Gage, John Charles</t>
  </si>
  <si>
    <t>Russell, Mary Louise</t>
  </si>
  <si>
    <t>Gerber, Henry E</t>
  </si>
  <si>
    <t>McCurdy, Jessie</t>
  </si>
  <si>
    <t>Hammer, Andrew</t>
  </si>
  <si>
    <t>Erickson, Mrs. Louise</t>
  </si>
  <si>
    <t>Henderson, John F</t>
  </si>
  <si>
    <t>Fuller, Mig L</t>
  </si>
  <si>
    <t>Henry, Rob</t>
  </si>
  <si>
    <t>Jones, Jennie</t>
  </si>
  <si>
    <t>Holmes, Lars F</t>
  </si>
  <si>
    <t>Stall, Annie</t>
  </si>
  <si>
    <t>Homuth, William</t>
  </si>
  <si>
    <t>Wohldorf, Minnie</t>
  </si>
  <si>
    <t>Jarvis, Ralph</t>
  </si>
  <si>
    <t>Brown, Lena</t>
  </si>
  <si>
    <t>Ryum, Hilda</t>
  </si>
  <si>
    <t>Johnson, Ove</t>
  </si>
  <si>
    <t>Nelson, Emma</t>
  </si>
  <si>
    <t>Joos, Martin E</t>
  </si>
  <si>
    <t>Markey, Louise</t>
  </si>
  <si>
    <t>Kelson, John</t>
  </si>
  <si>
    <t xml:space="preserve">Stewart, Maggie  </t>
  </si>
  <si>
    <t>Klimek, John P</t>
  </si>
  <si>
    <t>Killian, Frances</t>
  </si>
  <si>
    <t>Kokatt, Peter J</t>
  </si>
  <si>
    <t>Lonski, Monica</t>
  </si>
  <si>
    <t>LePage, Joe A</t>
  </si>
  <si>
    <t>Gerber, Lela</t>
  </si>
  <si>
    <t>Lonson, Robert T</t>
  </si>
  <si>
    <t>Beden, Bertha Caroline</t>
  </si>
  <si>
    <t>Luly, John</t>
  </si>
  <si>
    <t>Luly, Paul</t>
  </si>
  <si>
    <t>Lund, George</t>
  </si>
  <si>
    <t>Creighton, Ada</t>
  </si>
  <si>
    <t>Marsolek, George</t>
  </si>
  <si>
    <t>Zimmerly, Grace</t>
  </si>
  <si>
    <t>Marsolek, George B</t>
  </si>
  <si>
    <t>Miller, Ethel</t>
  </si>
  <si>
    <t>McDonald, Dr. George</t>
  </si>
  <si>
    <t>Lawton, Ella V</t>
  </si>
  <si>
    <t>Middleton, H N</t>
  </si>
  <si>
    <t>Flint, Lena</t>
  </si>
  <si>
    <t>Miller, John E</t>
  </si>
  <si>
    <t>Lutz, Magdalena Marguerite</t>
  </si>
  <si>
    <t>Mish, Albert A</t>
  </si>
  <si>
    <t>Suchla, Julia</t>
  </si>
  <si>
    <t>Nelson, H Theo</t>
  </si>
  <si>
    <t>Hennings, Eleanor</t>
  </si>
  <si>
    <t>Neva, P J</t>
  </si>
  <si>
    <t>Marsolek, Mary</t>
  </si>
  <si>
    <t>Nitchey, Joe</t>
  </si>
  <si>
    <t>Kaney, Emma</t>
  </si>
  <si>
    <t>Norell, Oliver</t>
  </si>
  <si>
    <t>Norell, Mrs.</t>
  </si>
  <si>
    <t>Serenaded post honeymoon</t>
  </si>
  <si>
    <t>Shaner, Hattie</t>
  </si>
  <si>
    <t>Shaner, Hattie Velma</t>
  </si>
  <si>
    <t>Nowatzeck, John</t>
  </si>
  <si>
    <t>Kokott, Mary</t>
  </si>
  <si>
    <t>Nurmberg, Harry</t>
  </si>
  <si>
    <t>Wolff, Minnie</t>
  </si>
  <si>
    <t>Pearson, Sam</t>
  </si>
  <si>
    <t>Thompson, Tena</t>
  </si>
  <si>
    <t>Pearson, Mrs.</t>
  </si>
  <si>
    <t>Nelson, Louise</t>
  </si>
  <si>
    <t>Pearson, Pete</t>
  </si>
  <si>
    <t>Posey, Ed</t>
  </si>
  <si>
    <t>Sloan, Emma</t>
  </si>
  <si>
    <t>Posey, Forest C</t>
  </si>
  <si>
    <t>Lasher, Carrie O</t>
  </si>
  <si>
    <t>Price, William A</t>
  </si>
  <si>
    <t>Stuff, Sarah A</t>
  </si>
  <si>
    <t>Rathman, Charles F</t>
  </si>
  <si>
    <t>Butler, Hattie</t>
  </si>
  <si>
    <t>Reinheimer, Harry</t>
  </si>
  <si>
    <t>Warwick, Lulu</t>
  </si>
  <si>
    <t>Richmond, George T</t>
  </si>
  <si>
    <t>Jones, Mabelle</t>
  </si>
  <si>
    <t>Ritter, Louis Jesse</t>
  </si>
  <si>
    <t>Horn, Mabel</t>
  </si>
  <si>
    <t>Scheler, Anton</t>
  </si>
  <si>
    <t>Falk, Mary</t>
  </si>
  <si>
    <t>Scoville, D W</t>
  </si>
  <si>
    <t>Milne, Nellie</t>
  </si>
  <si>
    <t>Shaner, Homer</t>
  </si>
  <si>
    <t>Topping, Clara</t>
  </si>
  <si>
    <t>Shockley, Sam</t>
  </si>
  <si>
    <t>Ferguson, Kittie</t>
  </si>
  <si>
    <t>Simonson, Otto</t>
  </si>
  <si>
    <t>Peterson, Mary</t>
  </si>
  <si>
    <t>Sine, Myron</t>
  </si>
  <si>
    <t>Burton, Dorothy</t>
  </si>
  <si>
    <t>Sloan, Samuel E</t>
  </si>
  <si>
    <t>Drake, Susie</t>
  </si>
  <si>
    <t>Sluga, N P</t>
  </si>
  <si>
    <t>Canth, Agnes</t>
  </si>
  <si>
    <t>Smith, Karl H</t>
  </si>
  <si>
    <t>Greenen, Josephine M</t>
  </si>
  <si>
    <t>Southworth, Geo</t>
  </si>
  <si>
    <t>Stevenson, Bertha</t>
  </si>
  <si>
    <t>Thomas, Annie</t>
  </si>
  <si>
    <t>Strong, Elmer E</t>
  </si>
  <si>
    <t>Hansen, Marie</t>
  </si>
  <si>
    <t>Stuff, Otto K</t>
  </si>
  <si>
    <t>Price, Jennie E</t>
  </si>
  <si>
    <t>Swartout, Louis L</t>
  </si>
  <si>
    <t>Spencer, Martha M</t>
  </si>
  <si>
    <t>Turner, Mack</t>
  </si>
  <si>
    <t>Returns with bride, pt1</t>
  </si>
  <si>
    <t>Returns with bride, pt2</t>
  </si>
  <si>
    <t>Vennum, Venne</t>
  </si>
  <si>
    <t>Stillman, Gertrude</t>
  </si>
  <si>
    <t>Voght, Charles</t>
  </si>
  <si>
    <t>Ward, Ernest</t>
  </si>
  <si>
    <t>Shaw, Dora M</t>
  </si>
  <si>
    <t>Wertz, Charles</t>
  </si>
  <si>
    <t>Thornhill, Ida</t>
  </si>
  <si>
    <t>White, George J</t>
  </si>
  <si>
    <t>Marboe, Alma</t>
  </si>
  <si>
    <t>Williams, Hartman</t>
  </si>
  <si>
    <t>Cuthbert, May</t>
  </si>
  <si>
    <t>Wilson, D G</t>
  </si>
  <si>
    <t>Glendenning, Carrie B</t>
  </si>
  <si>
    <t>Wilson, Daniel G</t>
  </si>
  <si>
    <t>Wilson, James Henry</t>
  </si>
  <si>
    <t>Lesan, Jessie Chloe</t>
  </si>
  <si>
    <t>Zollner, Fred</t>
  </si>
  <si>
    <t>Tumleson, Mamie</t>
  </si>
  <si>
    <t>Tomlinson, Mary E</t>
  </si>
  <si>
    <t>Agnimson, Peter</t>
  </si>
  <si>
    <t>Ahearn, Mrs. P E</t>
  </si>
  <si>
    <t>Anderson, J P</t>
  </si>
  <si>
    <t>Anderson, Ole</t>
  </si>
  <si>
    <t>Archibald, Dr. O W</t>
  </si>
  <si>
    <t>Baldwin, Rev. Winfred</t>
  </si>
  <si>
    <t>Balsh, J W</t>
  </si>
  <si>
    <t>Barnes, Barney</t>
  </si>
  <si>
    <t>Barnes, Mrs. Frances A Ma of Mrs. J B Denault</t>
  </si>
  <si>
    <t>Barrett, Thomas C</t>
  </si>
  <si>
    <t>Beagle, J H</t>
  </si>
  <si>
    <t>Bemis, Child of W W</t>
  </si>
  <si>
    <t>Boyle, Mrs. Thomas</t>
  </si>
  <si>
    <t>Burdick, Mrs. Wesley</t>
  </si>
  <si>
    <t>Campbell, Charles</t>
  </si>
  <si>
    <t>Clough, George E</t>
  </si>
  <si>
    <t>Colby, Mrs. Adelia</t>
  </si>
  <si>
    <t>Durkee, Jennie</t>
  </si>
  <si>
    <t>Ehlert, Henry</t>
  </si>
  <si>
    <t xml:space="preserve">Fletcher, Mrs. William </t>
  </si>
  <si>
    <t>Fosholdt, Mrs. O T</t>
  </si>
  <si>
    <t>Fredrickson, Mrs. Tena</t>
  </si>
  <si>
    <t>Goodman, Edith May</t>
  </si>
  <si>
    <t>Haas, Mrs. Anton</t>
  </si>
  <si>
    <t>Haas, Mrs. Tony</t>
  </si>
  <si>
    <t xml:space="preserve">Hansen, Jens </t>
  </si>
  <si>
    <t>Harrison, Miss Eunice</t>
  </si>
  <si>
    <t>Hemerly, Adam</t>
  </si>
  <si>
    <t>Henderson, Miss</t>
  </si>
  <si>
    <t>Hinsperger, Andrew</t>
  </si>
  <si>
    <t>Hoffman, Charles E</t>
  </si>
  <si>
    <t>Hoffman, Charles Elmer</t>
  </si>
  <si>
    <t>Hoggarth, John</t>
  </si>
  <si>
    <t xml:space="preserve">Holopeter, Mrs. </t>
  </si>
  <si>
    <t>Gorrell, Mamie</t>
  </si>
  <si>
    <t>Ingraham, Mrs. G W</t>
  </si>
  <si>
    <t>Isley, Jacob Mother of</t>
  </si>
  <si>
    <t>Johnson, Herman</t>
  </si>
  <si>
    <t>Kelly, Mrs. Mary</t>
  </si>
  <si>
    <t>Kline, Mrs. William</t>
  </si>
  <si>
    <t>Konia, Frank</t>
  </si>
  <si>
    <t>Kramp, Matthias</t>
  </si>
  <si>
    <t>Leisch, John J</t>
  </si>
  <si>
    <t>Ling, Mike</t>
  </si>
  <si>
    <t>Loomis, Mrs. Frank</t>
  </si>
  <si>
    <t>MacDonald, Mrs. A W Mother of</t>
  </si>
  <si>
    <t>Magnuson, Charles</t>
  </si>
  <si>
    <t>Marsolek, Sylvester</t>
  </si>
  <si>
    <t>Mastin, Mrs. Herbert J</t>
  </si>
  <si>
    <t>Maynard, 4.5 mo old child of L C</t>
  </si>
  <si>
    <t>McGuire, Child of Thomas</t>
  </si>
  <si>
    <t>McGuire, Mrs. Thomas</t>
  </si>
  <si>
    <t>Neidecker, Anna</t>
  </si>
  <si>
    <t>Melgard, Peter</t>
  </si>
  <si>
    <t>Michaelson, Ole</t>
  </si>
  <si>
    <t>Mikkelson, Mrs. Thorsten</t>
  </si>
  <si>
    <t>Morris, David</t>
  </si>
  <si>
    <t>Murphy, Dan</t>
  </si>
  <si>
    <t>Nashold, Mrs J J</t>
  </si>
  <si>
    <t>Nelson, 13 mo old dau of Hans</t>
  </si>
  <si>
    <t>Neva, 10 day old baby of P J</t>
  </si>
  <si>
    <t>Ochsner, John</t>
  </si>
  <si>
    <t>O'Lien, Hans</t>
  </si>
  <si>
    <t>Oxenrider, Mrs. Altharr</t>
  </si>
  <si>
    <t>Panco, August</t>
  </si>
  <si>
    <t>Pearson, Arthur</t>
  </si>
  <si>
    <t>Peterson, Carl E</t>
  </si>
  <si>
    <t>Plummer, Infant</t>
  </si>
  <si>
    <t>Posey, Stella dau of David</t>
  </si>
  <si>
    <t>Potter, Henry M</t>
  </si>
  <si>
    <t>Reidel, 6 mo old child of August</t>
  </si>
  <si>
    <t>Robertson, Frank</t>
  </si>
  <si>
    <t xml:space="preserve">Rooney, John </t>
  </si>
  <si>
    <t>Ryan, Infant of John</t>
  </si>
  <si>
    <t>Ryan, Jack</t>
  </si>
  <si>
    <t>Salmon, Mrs. Samuel</t>
  </si>
  <si>
    <t>Bunnel, Elizabeth</t>
  </si>
  <si>
    <t>Schweirtz, Mrs Josephine</t>
  </si>
  <si>
    <t>Scoville, Mrs. A N</t>
  </si>
  <si>
    <t>See, J W</t>
  </si>
  <si>
    <t>See, Mrs. J W</t>
  </si>
  <si>
    <t>Seiler, John</t>
  </si>
  <si>
    <t>Seiler, Mrs. John</t>
  </si>
  <si>
    <t>Smith, Harry</t>
  </si>
  <si>
    <t>Smith, Lambert Sr.</t>
  </si>
  <si>
    <t>Stritzel, Mike</t>
  </si>
  <si>
    <t>Swanson, 3 mo old child of Fred</t>
  </si>
  <si>
    <t>Thorp, E W</t>
  </si>
  <si>
    <t>Vahl, A N Death Notice</t>
  </si>
  <si>
    <t xml:space="preserve">Villers, M J </t>
  </si>
  <si>
    <t>Walker, John H</t>
  </si>
  <si>
    <t>Watson, Mot</t>
  </si>
  <si>
    <t>Wescom, Julia dau of Ed</t>
  </si>
  <si>
    <t>Whitbeck, Miss Dora</t>
  </si>
  <si>
    <t>Wilhelm, Charles E</t>
  </si>
  <si>
    <t>Wilson, Infant of Garfield</t>
  </si>
  <si>
    <t>Wojick, Mrs. Gertrude</t>
  </si>
  <si>
    <t>Albrecht, John</t>
  </si>
  <si>
    <t>Wrist Broken</t>
  </si>
  <si>
    <t>Altringer, John so Fred</t>
  </si>
  <si>
    <t>Altringer, Pete</t>
  </si>
  <si>
    <t>Runaway Destroys buggy</t>
  </si>
  <si>
    <t>Anderson, Dave</t>
  </si>
  <si>
    <t>Enlarges Shop - Nephew to help</t>
  </si>
  <si>
    <t>House on Fire</t>
  </si>
  <si>
    <t>Anderson, Fred</t>
  </si>
  <si>
    <t>Atcheson, Samuel</t>
  </si>
  <si>
    <t>Kicked and cracked skull</t>
  </si>
  <si>
    <t>Bascom, J J</t>
  </si>
  <si>
    <t xml:space="preserve">Belcher, W H </t>
  </si>
  <si>
    <t>To Carrollton, WA to live</t>
  </si>
  <si>
    <t>Benson, Joseph D</t>
  </si>
  <si>
    <t>Near Kenmare - A Strange spot</t>
  </si>
  <si>
    <t>Blahna, J H</t>
  </si>
  <si>
    <t>Runaway and drug</t>
  </si>
  <si>
    <t>Blake, W A</t>
  </si>
  <si>
    <t>Another Blake in fire not them</t>
  </si>
  <si>
    <t>Nearly Asphyxiated by fire</t>
  </si>
  <si>
    <t xml:space="preserve">Boe, N M </t>
  </si>
  <si>
    <t>Unpleasant exchange</t>
  </si>
  <si>
    <t>Boynton, O A</t>
  </si>
  <si>
    <t>Caught in hail storm</t>
  </si>
  <si>
    <t>Boyum, Ole H</t>
  </si>
  <si>
    <t>Injured from boiler explosion</t>
  </si>
  <si>
    <t>Brown, W M</t>
  </si>
  <si>
    <t>Operation on hand</t>
  </si>
  <si>
    <t>The Griggs County Horse</t>
  </si>
  <si>
    <t>Clancy, D C</t>
  </si>
  <si>
    <t>Hand in a sling</t>
  </si>
  <si>
    <t>Runs for States Attorney</t>
  </si>
  <si>
    <t>Crawford, T H</t>
  </si>
  <si>
    <t>Arrives from WI to live here</t>
  </si>
  <si>
    <t>Croonquist, C J</t>
  </si>
  <si>
    <t>Shot in the neck</t>
  </si>
  <si>
    <t>Cysewski, George</t>
  </si>
  <si>
    <t>Dean, Emil J</t>
  </si>
  <si>
    <t>Robbed</t>
  </si>
  <si>
    <t>Derrickson, Earl</t>
  </si>
  <si>
    <t>Moves south for arm</t>
  </si>
  <si>
    <t>Dewey, A W</t>
  </si>
  <si>
    <t>Dirksen, Jacob J</t>
  </si>
  <si>
    <t>Newlyweds assaulted</t>
  </si>
  <si>
    <t>Dirksen, John</t>
  </si>
  <si>
    <t>Assault settled</t>
  </si>
  <si>
    <t>Durkee, J B</t>
  </si>
  <si>
    <t>Slides off roof</t>
  </si>
  <si>
    <t>Edwards, C A</t>
  </si>
  <si>
    <t>Drink of ammonia</t>
  </si>
  <si>
    <t>Ellsworth, Howard</t>
  </si>
  <si>
    <t>Shoots another in abdomen</t>
  </si>
  <si>
    <t>Everts, Mrs. Lulu</t>
  </si>
  <si>
    <t>Sues over slander</t>
  </si>
  <si>
    <t>Falk, Mrs. Martin</t>
  </si>
  <si>
    <t>Runaway throws her</t>
  </si>
  <si>
    <t>Fleter, Otto</t>
  </si>
  <si>
    <t>Crushed by cook car</t>
  </si>
  <si>
    <t>Fosberg, Andrew</t>
  </si>
  <si>
    <t>No Kick coming</t>
  </si>
  <si>
    <t>Foss, Anton</t>
  </si>
  <si>
    <t>Wrestling Match</t>
  </si>
  <si>
    <t>Fraser, Mrs Alex</t>
  </si>
  <si>
    <t>Fraser, Alec</t>
  </si>
  <si>
    <t>To Drinkwater Canada to live</t>
  </si>
  <si>
    <t>Family to Drinkwater Canada</t>
  </si>
  <si>
    <t>Fried, Anton</t>
  </si>
  <si>
    <t>Helps Sloan boy from danger</t>
  </si>
  <si>
    <t>Gaffney, Pete</t>
  </si>
  <si>
    <t>Cook burned badly</t>
  </si>
  <si>
    <t>Gentil, Leon</t>
  </si>
  <si>
    <t>Genzel, Frank</t>
  </si>
  <si>
    <t>Calls for charges of man shooting at his children</t>
  </si>
  <si>
    <t>Green, Mrs.</t>
  </si>
  <si>
    <t>Very ill but better</t>
  </si>
  <si>
    <t>Haack, John</t>
  </si>
  <si>
    <t>Dangerously ill pt 1</t>
  </si>
  <si>
    <t>Dangerously ill pt 2</t>
  </si>
  <si>
    <t>Haas, Andrew</t>
  </si>
  <si>
    <t xml:space="preserve">Long trip home </t>
  </si>
  <si>
    <t>Haas, Tony</t>
  </si>
  <si>
    <t>Bad Injury</t>
  </si>
  <si>
    <t>Hanson, Henry N</t>
  </si>
  <si>
    <t>Shooting at Children</t>
  </si>
  <si>
    <t>Hanson, Sarah do H P</t>
  </si>
  <si>
    <t>To Lincoln NE for school</t>
  </si>
  <si>
    <t>Hatch, Frank</t>
  </si>
  <si>
    <t>Knife into leg</t>
  </si>
  <si>
    <t>Heffron, Son of L</t>
  </si>
  <si>
    <t>Very unfortunate</t>
  </si>
  <si>
    <t>Hill, Ed</t>
  </si>
  <si>
    <t>Unpleasant accident</t>
  </si>
  <si>
    <t>Hindricksen, John</t>
  </si>
  <si>
    <t>Lame Back</t>
  </si>
  <si>
    <t>Hoffman, George</t>
  </si>
  <si>
    <t>Entitled to Medals</t>
  </si>
  <si>
    <t xml:space="preserve">Hoggarth, William </t>
  </si>
  <si>
    <t>Broken leg</t>
  </si>
  <si>
    <t>Hohenhouse, Julius</t>
  </si>
  <si>
    <t>Fined them both</t>
  </si>
  <si>
    <t xml:space="preserve">Holliday, Henry </t>
  </si>
  <si>
    <t>Hopwood, Mrs.</t>
  </si>
  <si>
    <t>Seriously burned</t>
  </si>
  <si>
    <t>Horn, E F</t>
  </si>
  <si>
    <t>Backward in PA</t>
  </si>
  <si>
    <t>Isley, Jacob</t>
  </si>
  <si>
    <t>Isley, Mary</t>
  </si>
  <si>
    <t>To Kansas for ill Grandmother</t>
  </si>
  <si>
    <t>Kavanaugh, Agnes</t>
  </si>
  <si>
    <t>Kellogg, Frank</t>
  </si>
  <si>
    <t>Burns his barn</t>
  </si>
  <si>
    <t>Kolstrom, John</t>
  </si>
  <si>
    <t xml:space="preserve">Kribbs, C M </t>
  </si>
  <si>
    <t>Left hand injured</t>
  </si>
  <si>
    <t>Kupka, Frank</t>
  </si>
  <si>
    <t>Makes easy money on wolf</t>
  </si>
  <si>
    <t>LaBrasche, Henry</t>
  </si>
  <si>
    <t>Child abduction</t>
  </si>
  <si>
    <t>LaMott, Ed</t>
  </si>
  <si>
    <t>Threshing engine blows up</t>
  </si>
  <si>
    <t>Langworthy, D A</t>
  </si>
  <si>
    <t>Severe accident</t>
  </si>
  <si>
    <t>Langworthy, O L</t>
  </si>
  <si>
    <t>Auto turns over</t>
  </si>
  <si>
    <t>Lapham, Son of Bernham</t>
  </si>
  <si>
    <t>Falls down a flight of stairs</t>
  </si>
  <si>
    <t>Ling, Andrew</t>
  </si>
  <si>
    <t>To Kit Carson, CO to live</t>
  </si>
  <si>
    <t>Longstreth, Dr.</t>
  </si>
  <si>
    <t>Novel approach through floods</t>
  </si>
  <si>
    <t>Lovelace, R C</t>
  </si>
  <si>
    <t>Claim Shanty blown away</t>
  </si>
  <si>
    <t>Mark, W L</t>
  </si>
  <si>
    <t>McBride, C A</t>
  </si>
  <si>
    <t>to live in Wimbledon</t>
  </si>
  <si>
    <t>McDaniel, Mrs C W</t>
  </si>
  <si>
    <t>Family to live in Courtenay</t>
  </si>
  <si>
    <t>Merry, Ed</t>
  </si>
  <si>
    <t>Firecracker damages eye</t>
  </si>
  <si>
    <t>Mikleton, Mike</t>
  </si>
  <si>
    <t>Peculiar Accident</t>
  </si>
  <si>
    <t>Miller, John</t>
  </si>
  <si>
    <t>Robbed and beaten in Finley</t>
  </si>
  <si>
    <t>Morris, John</t>
  </si>
  <si>
    <t>Haircut</t>
  </si>
  <si>
    <t>Murphy, H J</t>
  </si>
  <si>
    <t>Returns from St. Paul - Operation of Mrs</t>
  </si>
  <si>
    <t>Murphy, Mrs. H J</t>
  </si>
  <si>
    <t>Operation in St Paul</t>
  </si>
  <si>
    <t>Travels to Germany</t>
  </si>
  <si>
    <t>Nelson, Theodore</t>
  </si>
  <si>
    <t>Mutchelar, Fritz</t>
  </si>
  <si>
    <t>Neva, Mrs. Frank</t>
  </si>
  <si>
    <t>Nordin, Rudolph</t>
  </si>
  <si>
    <t>Nuenfeldt, Herman</t>
  </si>
  <si>
    <t>In court over grain</t>
  </si>
  <si>
    <t>Phillips, Rev</t>
  </si>
  <si>
    <t>Lightning strikes home</t>
  </si>
  <si>
    <t>Piper, Dr. H W</t>
  </si>
  <si>
    <t>To Cathay to live</t>
  </si>
  <si>
    <t>Piper, Herbert</t>
  </si>
  <si>
    <t>How I Spent My Last Vacation</t>
  </si>
  <si>
    <t>Plinsky, Frank</t>
  </si>
  <si>
    <t>Doing well</t>
  </si>
  <si>
    <t>Shot by uncle in knee</t>
  </si>
  <si>
    <t>Update</t>
  </si>
  <si>
    <t>Porter, James R</t>
  </si>
  <si>
    <t>To Edmonton to live</t>
  </si>
  <si>
    <t>Posey, Abe</t>
  </si>
  <si>
    <t>Arrives in Wichita</t>
  </si>
  <si>
    <t>Buys house and moves it</t>
  </si>
  <si>
    <t>Report from Wichita</t>
  </si>
  <si>
    <t>Returns from Wichita for good</t>
  </si>
  <si>
    <t>To Wichita KS</t>
  </si>
  <si>
    <t>Wichita Flood</t>
  </si>
  <si>
    <t>Barn burns with tragic end</t>
  </si>
  <si>
    <t>Posey, Mr and Mrs Dan</t>
  </si>
  <si>
    <t>Ill and critical</t>
  </si>
  <si>
    <t>Pratt, Mrs George</t>
  </si>
  <si>
    <t>Prosser, C H</t>
  </si>
  <si>
    <t>Thrown - severe injury</t>
  </si>
  <si>
    <t>Rapp, John</t>
  </si>
  <si>
    <t>Makes six arrests</t>
  </si>
  <si>
    <t>Redman, N L</t>
  </si>
  <si>
    <t>Leases farm and more</t>
  </si>
  <si>
    <t>Stops the elopement</t>
  </si>
  <si>
    <t>Reid, Edward</t>
  </si>
  <si>
    <t>Catches a large fish</t>
  </si>
  <si>
    <t>Reid, Hamilton</t>
  </si>
  <si>
    <t>Runaway with binder</t>
  </si>
  <si>
    <t>Reid, James</t>
  </si>
  <si>
    <t>40 tons hay burns</t>
  </si>
  <si>
    <t>Reid, John</t>
  </si>
  <si>
    <t>Reid, John H</t>
  </si>
  <si>
    <t>Hail storm</t>
  </si>
  <si>
    <t>World's Fair Story</t>
  </si>
  <si>
    <t>No trespassing</t>
  </si>
  <si>
    <t>Reisler, Fred</t>
  </si>
  <si>
    <t>Rosilia Reecks Almost eloped</t>
  </si>
  <si>
    <t xml:space="preserve">Riddle, Rev Merchant </t>
  </si>
  <si>
    <t>Arrives to work</t>
  </si>
  <si>
    <t>Ridley, David</t>
  </si>
  <si>
    <t>Returns from Canada</t>
  </si>
  <si>
    <t>Riebe, Brother of Hugo</t>
  </si>
  <si>
    <t>Brain fever</t>
  </si>
  <si>
    <t>Rulon, Arthur</t>
  </si>
  <si>
    <t>Shot in Abdomen</t>
  </si>
  <si>
    <t>Russell, Benjamin S</t>
  </si>
  <si>
    <t>Helped build the Monitor</t>
  </si>
  <si>
    <t>Ryum, Bernt</t>
  </si>
  <si>
    <t>Bicycle tour</t>
  </si>
  <si>
    <t>Sage, Guy</t>
  </si>
  <si>
    <t>Scheler, Herman</t>
  </si>
  <si>
    <t>Scheler, Tony</t>
  </si>
  <si>
    <t>Cost him 50 dollars</t>
  </si>
  <si>
    <t>Opens restaurant</t>
  </si>
  <si>
    <t>Shaner, Mrs James</t>
  </si>
  <si>
    <t>Father leaves for home</t>
  </si>
  <si>
    <t>Simpson, Mrs John</t>
  </si>
  <si>
    <t>Loses eye</t>
  </si>
  <si>
    <t>Narrow escape from lightning</t>
  </si>
  <si>
    <t>Skaar, E L</t>
  </si>
  <si>
    <t>Skroch, Peter</t>
  </si>
  <si>
    <t>Runaway</t>
  </si>
  <si>
    <t>Slater, Hesken</t>
  </si>
  <si>
    <t>Lost horse - Takes horse</t>
  </si>
  <si>
    <t>Sloan, son of John</t>
  </si>
  <si>
    <t>Smith, John W</t>
  </si>
  <si>
    <t>Spiller, S B</t>
  </si>
  <si>
    <t>To Canada</t>
  </si>
  <si>
    <t>Suchla, Andrew</t>
  </si>
  <si>
    <t>Critical condition</t>
  </si>
  <si>
    <t>Suchla, Mr and Mrs Tom</t>
  </si>
  <si>
    <t>To court</t>
  </si>
  <si>
    <t>Suchla, Tom</t>
  </si>
  <si>
    <t>Bullet in foot</t>
  </si>
  <si>
    <t>Swanson, Section Foreman</t>
  </si>
  <si>
    <t>Syvertson, Johnnie</t>
  </si>
  <si>
    <t>Accidentally shoots friend</t>
  </si>
  <si>
    <t>Syvertson, William</t>
  </si>
  <si>
    <t>Barn burns - Arson</t>
  </si>
  <si>
    <t>Thayer, Pearl</t>
  </si>
  <si>
    <t>Thomas, 10 yr old of Don</t>
  </si>
  <si>
    <t>Bad broken leg</t>
  </si>
  <si>
    <t>Thorsgard, B A</t>
  </si>
  <si>
    <t>House fire - Arson</t>
  </si>
  <si>
    <t>Thorsgard, Delta</t>
  </si>
  <si>
    <t>16th Birthday party</t>
  </si>
  <si>
    <t>Tucker, H N</t>
  </si>
  <si>
    <t>Burglar at home</t>
  </si>
  <si>
    <t>Black eye pride</t>
  </si>
  <si>
    <t>Waddle, David</t>
  </si>
  <si>
    <t>Walker, John</t>
  </si>
  <si>
    <t>To return from Canada</t>
  </si>
  <si>
    <t>Walker, Robert</t>
  </si>
  <si>
    <t>Buys warehouse for future hotel</t>
  </si>
  <si>
    <t>Purchases livery</t>
  </si>
  <si>
    <t>To Western Canada</t>
  </si>
  <si>
    <t>Visiting in Courtenay and Robert</t>
  </si>
  <si>
    <t>Walks, Robert</t>
  </si>
  <si>
    <t>Justice of Peace Corrinne Twp</t>
  </si>
  <si>
    <t>At Court in Jamestown</t>
  </si>
  <si>
    <t>Walsh, Mrs. P D</t>
  </si>
  <si>
    <t>Buggy breaks and thrown</t>
  </si>
  <si>
    <t>Walsh, P D</t>
  </si>
  <si>
    <t>Walters, Con</t>
  </si>
  <si>
    <t>Food Poisoning pt 1</t>
  </si>
  <si>
    <t>Food Poisoning pt 2</t>
  </si>
  <si>
    <t>Walters, Oak</t>
  </si>
  <si>
    <t xml:space="preserve">Warneke, Ernest </t>
  </si>
  <si>
    <t>Crushed finger</t>
  </si>
  <si>
    <t>Wasser, Harry</t>
  </si>
  <si>
    <t>Wellman, Dave</t>
  </si>
  <si>
    <t>Impersonation by other</t>
  </si>
  <si>
    <t>Welsh, Ambrose</t>
  </si>
  <si>
    <t>House mover to several</t>
  </si>
  <si>
    <t>Welsh, Mrs  E J</t>
  </si>
  <si>
    <t>Injured by barbed wire</t>
  </si>
  <si>
    <t>Winch, Mary</t>
  </si>
  <si>
    <t>Thown by runaway and injured</t>
  </si>
  <si>
    <t>Winch, Mrs John</t>
  </si>
  <si>
    <t>Thrown by runaway and injured</t>
  </si>
  <si>
    <t>To purchase Wimbledon Light plant</t>
  </si>
  <si>
    <t>Trades his businesses for land</t>
  </si>
  <si>
    <t>Allen</t>
  </si>
  <si>
    <t>Grant</t>
  </si>
  <si>
    <t>SE</t>
  </si>
  <si>
    <t>Barnes</t>
  </si>
  <si>
    <t>Mark</t>
  </si>
  <si>
    <t>Bommer</t>
  </si>
  <si>
    <t>Borg</t>
  </si>
  <si>
    <t>Swan</t>
  </si>
  <si>
    <t>Cornick</t>
  </si>
  <si>
    <t>Lyss</t>
  </si>
  <si>
    <t>Craft</t>
  </si>
  <si>
    <t>Didier</t>
  </si>
  <si>
    <t>Flach</t>
  </si>
  <si>
    <t>Willie</t>
  </si>
  <si>
    <t>Alois</t>
  </si>
  <si>
    <t>Fulton</t>
  </si>
  <si>
    <t>Gray</t>
  </si>
  <si>
    <t>Will E</t>
  </si>
  <si>
    <t>Gulmon</t>
  </si>
  <si>
    <t>Hill</t>
  </si>
  <si>
    <t>Hinsperger</t>
  </si>
  <si>
    <t>Kruger</t>
  </si>
  <si>
    <t>Paul</t>
  </si>
  <si>
    <t>Langer</t>
  </si>
  <si>
    <t>C O</t>
  </si>
  <si>
    <t>Lilly</t>
  </si>
  <si>
    <t>F L</t>
  </si>
  <si>
    <t>Lundy</t>
  </si>
  <si>
    <t>Malm</t>
  </si>
  <si>
    <t>Malosh</t>
  </si>
  <si>
    <t>George H</t>
  </si>
  <si>
    <t>Moe</t>
  </si>
  <si>
    <t>J O</t>
  </si>
  <si>
    <t>Montgomery</t>
  </si>
  <si>
    <t>Gertrude Brewster</t>
  </si>
  <si>
    <t>Neustel</t>
  </si>
  <si>
    <t>J G</t>
  </si>
  <si>
    <t>Perrin</t>
  </si>
  <si>
    <t>A H</t>
  </si>
  <si>
    <t>Rebscher</t>
  </si>
  <si>
    <t>Schriever</t>
  </si>
  <si>
    <t>Schwehr</t>
  </si>
  <si>
    <t>Fred L</t>
  </si>
  <si>
    <t>Stephan</t>
  </si>
  <si>
    <t>Stroh</t>
  </si>
  <si>
    <t>Simon</t>
  </si>
  <si>
    <t>Vessey</t>
  </si>
  <si>
    <t>Wilcox</t>
  </si>
  <si>
    <t>Woodcock</t>
  </si>
  <si>
    <t>Aandahl, George J</t>
  </si>
  <si>
    <t>Krogan, Bessie L</t>
  </si>
  <si>
    <t>Abeln, G J</t>
  </si>
  <si>
    <t>Heinzel, Augusta A</t>
  </si>
  <si>
    <t>Banning, J K</t>
  </si>
  <si>
    <t>Shackelton, Gertrude</t>
  </si>
  <si>
    <t>Blair, F J</t>
  </si>
  <si>
    <t>Walkerdine, Anna</t>
  </si>
  <si>
    <t>Blomberg, Charley</t>
  </si>
  <si>
    <t>Latt, Rosie</t>
  </si>
  <si>
    <t>Bond, Henry W</t>
  </si>
  <si>
    <t>Lien, Dora B</t>
  </si>
  <si>
    <t xml:space="preserve">Sanford, Nellie D </t>
  </si>
  <si>
    <t>Christianson, Einar</t>
  </si>
  <si>
    <t>Wickstrom, Elsie</t>
  </si>
  <si>
    <t>Cox, Kenneth W</t>
  </si>
  <si>
    <t>Magoon, Florence</t>
  </si>
  <si>
    <t>Curren, William</t>
  </si>
  <si>
    <t>Conlon, Margaret</t>
  </si>
  <si>
    <t>Dusbabek, Emil</t>
  </si>
  <si>
    <t>Boyle, Mimie</t>
  </si>
  <si>
    <t>Emery, William J</t>
  </si>
  <si>
    <t>Secrest, Lina</t>
  </si>
  <si>
    <t>Fulton, James W</t>
  </si>
  <si>
    <t>Thompson, Mrs Minnie</t>
  </si>
  <si>
    <t>Gorder, Paul</t>
  </si>
  <si>
    <t>Barrett, Jane</t>
  </si>
  <si>
    <t>Gordon, Charles N</t>
  </si>
  <si>
    <t>Perkins, Mrs Neva Reagle</t>
  </si>
  <si>
    <t>Goss, Dr Edwin L</t>
  </si>
  <si>
    <t>Standish, Nellie</t>
  </si>
  <si>
    <t>Henselman, J Hesse</t>
  </si>
  <si>
    <t>Roddy, Viona</t>
  </si>
  <si>
    <t>Hill, Dr. S J</t>
  </si>
  <si>
    <t>Benedict, Jennie A</t>
  </si>
  <si>
    <t>Hotchkiss, Wm M</t>
  </si>
  <si>
    <t>McGinnis, Margaret</t>
  </si>
  <si>
    <t>Hubbard, Ed</t>
  </si>
  <si>
    <t>Diss, Lena</t>
  </si>
  <si>
    <t>Kee, Robert E</t>
  </si>
  <si>
    <t>Bronson, Emma A</t>
  </si>
  <si>
    <t>Knable, Frank</t>
  </si>
  <si>
    <t>Houseman, Mrs</t>
  </si>
  <si>
    <t>Langer, Emil</t>
  </si>
  <si>
    <t>Washburn, Lillie</t>
  </si>
  <si>
    <t>Langer, Emil F</t>
  </si>
  <si>
    <t>Lawry, James A</t>
  </si>
  <si>
    <t>Baker, Mamie</t>
  </si>
  <si>
    <t>Longacre, Lewis</t>
  </si>
  <si>
    <t>Fairweather, Ada M</t>
  </si>
  <si>
    <t xml:space="preserve">Lonson, Robert  </t>
  </si>
  <si>
    <t>Vedin, Bessie</t>
  </si>
  <si>
    <t>Mason, Oscar</t>
  </si>
  <si>
    <t>Munger, Elna</t>
  </si>
  <si>
    <t>Mather, Alonzo A</t>
  </si>
  <si>
    <t>Waite, Amelia E</t>
  </si>
  <si>
    <t>McKinnon, John L</t>
  </si>
  <si>
    <t>Jones, Blanche</t>
  </si>
  <si>
    <t>Mikleton, Knute</t>
  </si>
  <si>
    <t>Olson, Ida M</t>
  </si>
  <si>
    <t>Miller, Chas M</t>
  </si>
  <si>
    <t>Fletcher, Marie</t>
  </si>
  <si>
    <t>Miller, John D</t>
  </si>
  <si>
    <t>Flaherty, Lizzie Cecelia</t>
  </si>
  <si>
    <t>Munz, Charley</t>
  </si>
  <si>
    <t>Brook, Ida</t>
  </si>
  <si>
    <t>Murphy, Henry T</t>
  </si>
  <si>
    <t>Cressinger, Eddie</t>
  </si>
  <si>
    <t>Nesbitt, Thomas</t>
  </si>
  <si>
    <t>Gainsforth, Millie</t>
  </si>
  <si>
    <t>Olsen, Fred O</t>
  </si>
  <si>
    <t>Jaberg, Stella</t>
  </si>
  <si>
    <t>Potter, Fred</t>
  </si>
  <si>
    <t>Dittmar, Clara Augusta</t>
  </si>
  <si>
    <t>Pray, Harvey</t>
  </si>
  <si>
    <t>Griffith, Ida M</t>
  </si>
  <si>
    <t>Radtke, John</t>
  </si>
  <si>
    <t>Matilda</t>
  </si>
  <si>
    <t>Revell, Chester A</t>
  </si>
  <si>
    <t>McGless, Maud</t>
  </si>
  <si>
    <t>Riedman, Fred Sr</t>
  </si>
  <si>
    <t>Greenleaf, Alice</t>
  </si>
  <si>
    <t>Ritchie, David</t>
  </si>
  <si>
    <t>Hackett, Katherine</t>
  </si>
  <si>
    <t>Roberts, E M</t>
  </si>
  <si>
    <t>Moe, Olavine</t>
  </si>
  <si>
    <t>Sauer, August</t>
  </si>
  <si>
    <t>Hinchberger, Celia</t>
  </si>
  <si>
    <t>Sauer, Michael</t>
  </si>
  <si>
    <t>Bennett, Mrs</t>
  </si>
  <si>
    <t>Schwehr, Leopold</t>
  </si>
  <si>
    <t>Meyer, Miss</t>
  </si>
  <si>
    <t>Schwehr, Robert</t>
  </si>
  <si>
    <t>Diemert, Aemilia</t>
  </si>
  <si>
    <t>Simmons, D Dwight</t>
  </si>
  <si>
    <t>Langer, Jessie A</t>
  </si>
  <si>
    <t>Sisson, Byron</t>
  </si>
  <si>
    <t>Harrison, Carolyn</t>
  </si>
  <si>
    <t>Sites, Ed T</t>
  </si>
  <si>
    <t>Crandall, Gertie B</t>
  </si>
  <si>
    <t>Standish, M H</t>
  </si>
  <si>
    <t>Standish, Mrs</t>
  </si>
  <si>
    <t>28th Anniversary</t>
  </si>
  <si>
    <t>Stiles, Roy</t>
  </si>
  <si>
    <t>Houseman, Minnie</t>
  </si>
  <si>
    <t>Thompson, James Fulton</t>
  </si>
  <si>
    <t>Tanner, Minnie Thompson</t>
  </si>
  <si>
    <t>Thornberg, O R</t>
  </si>
  <si>
    <t>Anderson, Minnie</t>
  </si>
  <si>
    <t>Ukestad, Martin</t>
  </si>
  <si>
    <t>Diemert, Cecelia</t>
  </si>
  <si>
    <t>Whipple, Wm W</t>
  </si>
  <si>
    <t>Eastman, Minnie</t>
  </si>
  <si>
    <t>White, Louis E</t>
  </si>
  <si>
    <t>Anderson, Josie</t>
  </si>
  <si>
    <t>Wilkinson, Orr</t>
  </si>
  <si>
    <t>Booth, Edna</t>
  </si>
  <si>
    <t>Anderson, Alfred son of Ole</t>
  </si>
  <si>
    <t>Atkins, Adopted boy of J L</t>
  </si>
  <si>
    <t>Atwood, Grace</t>
  </si>
  <si>
    <t>Barnes, 8 yr old son of W R</t>
  </si>
  <si>
    <t>Barnes, W J</t>
  </si>
  <si>
    <t>Barnum, I W</t>
  </si>
  <si>
    <t>Barton, Mrs. Ira</t>
  </si>
  <si>
    <t>Scott, Mary Howe</t>
  </si>
  <si>
    <t>Belden, Mrs F D</t>
  </si>
  <si>
    <t>Bell, Rose May infant of Mark</t>
  </si>
  <si>
    <t>Berg, Dau of Ernie</t>
  </si>
  <si>
    <t>Berg, Son of Arne</t>
  </si>
  <si>
    <t>Biggs, Mrs. Richard</t>
  </si>
  <si>
    <t>Nelson, Minnie</t>
  </si>
  <si>
    <t>Black, Louise</t>
  </si>
  <si>
    <t>Blair, Mrs F J</t>
  </si>
  <si>
    <t>Mary A</t>
  </si>
  <si>
    <t xml:space="preserve">Mary  </t>
  </si>
  <si>
    <t>Brewster, Mrs H C</t>
  </si>
  <si>
    <t>Butler, Blanch Dau of Peter</t>
  </si>
  <si>
    <t>Camp, Infant boy of Charley</t>
  </si>
  <si>
    <t>Carl, Leon S</t>
  </si>
  <si>
    <t>Chamberlain, Harry</t>
  </si>
  <si>
    <t>Chilberg, Otto</t>
  </si>
  <si>
    <t>Cochrane, Judge John M</t>
  </si>
  <si>
    <t>Conelly, Johnny son of Mike</t>
  </si>
  <si>
    <t>Cooper, A B</t>
  </si>
  <si>
    <t>Covell, Mr</t>
  </si>
  <si>
    <t>Exhumed</t>
  </si>
  <si>
    <t>Crandell, Frank E</t>
  </si>
  <si>
    <t>Cushing, Maj M G</t>
  </si>
  <si>
    <t>Cysewski, Florence</t>
  </si>
  <si>
    <t>Davidson, Joseph son of Alex</t>
  </si>
  <si>
    <t>Eager, George C</t>
  </si>
  <si>
    <t>Edland, Father of O L</t>
  </si>
  <si>
    <t>Edland, Sister of O L</t>
  </si>
  <si>
    <t>Egan, B F</t>
  </si>
  <si>
    <t>Elliott, Mother of Elmer E</t>
  </si>
  <si>
    <t xml:space="preserve">Ellis, Ernest </t>
  </si>
  <si>
    <t>Erps, Rudolph</t>
  </si>
  <si>
    <t>Faust, Ira son of John</t>
  </si>
  <si>
    <t>Ferguson, Child of Henry</t>
  </si>
  <si>
    <t>Getchell, Charles W</t>
  </si>
  <si>
    <t>Gilligan, 3.5 yr old boy of M</t>
  </si>
  <si>
    <t>Gilligan, 5 yr old girl of M</t>
  </si>
  <si>
    <t>Grasswick, Russell son of Emil</t>
  </si>
  <si>
    <t>Green, Mrs W O</t>
  </si>
  <si>
    <t>Gulman, A G</t>
  </si>
  <si>
    <t>Harshman, Jake</t>
  </si>
  <si>
    <t>Heath, Elvis</t>
  </si>
  <si>
    <t>Heath, R O</t>
  </si>
  <si>
    <t>Heath, Russel O</t>
  </si>
  <si>
    <t>Hinchberger, Tom</t>
  </si>
  <si>
    <t>Burial</t>
  </si>
  <si>
    <t>Hoffort, 3 yr old dau of Nicholas</t>
  </si>
  <si>
    <t>Holliday, Ellsworth J</t>
  </si>
  <si>
    <t xml:space="preserve">Holliday, Ellsworth  </t>
  </si>
  <si>
    <t>Pall Bearers</t>
  </si>
  <si>
    <t>Holliday, Mrs Thomas</t>
  </si>
  <si>
    <t>Holliday, Thomas</t>
  </si>
  <si>
    <t>Hudson, Sanford A</t>
  </si>
  <si>
    <t>Humphry, Grace</t>
  </si>
  <si>
    <t>Jones, Father of C H</t>
  </si>
  <si>
    <t>Jones, Mrs C H</t>
  </si>
  <si>
    <t>Kane, Mrs Mother of Thomas</t>
  </si>
  <si>
    <t xml:space="preserve">Kerr, R A </t>
  </si>
  <si>
    <t>Kiser, Miles Son of Miles</t>
  </si>
  <si>
    <t>Klein, Mrs Wm</t>
  </si>
  <si>
    <t>Klinesmith, Ferdinand</t>
  </si>
  <si>
    <t>Langer, Helen Elizabeth dau of C O</t>
  </si>
  <si>
    <t>Langer, Julius</t>
  </si>
  <si>
    <t>Langer, Lionel Leroy</t>
  </si>
  <si>
    <t>Lawrence, Harriet B</t>
  </si>
  <si>
    <t>Leggy, Child of Charles</t>
  </si>
  <si>
    <t>Luny, James</t>
  </si>
  <si>
    <t>Maris, A D</t>
  </si>
  <si>
    <t>McClain, Roy James son of SB</t>
  </si>
  <si>
    <t>McFadgen, D D</t>
  </si>
  <si>
    <t>McFadgen, Donald</t>
  </si>
  <si>
    <t>McInnes, Mrs</t>
  </si>
  <si>
    <t>Meloy, Mrs J R</t>
  </si>
  <si>
    <t>Falconer, Diantha P</t>
  </si>
  <si>
    <t>Miller, Brother of Henry</t>
  </si>
  <si>
    <t>Moe, Opal Dau of I J</t>
  </si>
  <si>
    <t xml:space="preserve">Moffat, Alex </t>
  </si>
  <si>
    <t>Noecker, L A</t>
  </si>
  <si>
    <t>Omeara, John</t>
  </si>
  <si>
    <t>Orange, Guy son of Guy</t>
  </si>
  <si>
    <t>Owen Sanders, Mrs Clare</t>
  </si>
  <si>
    <t>Prindle, Rev. A B</t>
  </si>
  <si>
    <t>Richmire, Mrs. Maud Monroe</t>
  </si>
  <si>
    <t>Ried, Dau of Peter</t>
  </si>
  <si>
    <t>Riedman, Mrs F C</t>
  </si>
  <si>
    <t>Kramer, Sophia</t>
  </si>
  <si>
    <t>Sanger, Julius</t>
  </si>
  <si>
    <t>Sartwell, Lucy Josephine</t>
  </si>
  <si>
    <t>Sauer, Dau of John</t>
  </si>
  <si>
    <t xml:space="preserve">Schwegler, Edna </t>
  </si>
  <si>
    <t>Seitsinger, A E</t>
  </si>
  <si>
    <t>Shollander, Carl</t>
  </si>
  <si>
    <t>Stearns, Dau of Fred</t>
  </si>
  <si>
    <t>Stroh, Herbert Son of Simon</t>
  </si>
  <si>
    <t>Trietline, Frank</t>
  </si>
  <si>
    <t>Tschirhart, Mrs Lance</t>
  </si>
  <si>
    <t>Anne</t>
  </si>
  <si>
    <t>Tyner, Col. Noah N</t>
  </si>
  <si>
    <t>Waite, Robert son of Andrew</t>
  </si>
  <si>
    <t>Wallace, Gen Lew</t>
  </si>
  <si>
    <t>Walsh, Infant of R S</t>
  </si>
  <si>
    <t>Waltemate, Irene Dau of Ernest</t>
  </si>
  <si>
    <t>West, O H</t>
  </si>
  <si>
    <t>Wieland, Charley</t>
  </si>
  <si>
    <t>Winterer, Mrs Robertha Florence</t>
  </si>
  <si>
    <t>Young, Eddie Son of E E</t>
  </si>
  <si>
    <t>Young, Thomas Burton</t>
  </si>
  <si>
    <t>Zingg, Samuel</t>
  </si>
  <si>
    <t>Adams, Thomas</t>
  </si>
  <si>
    <t>Reminiscence</t>
  </si>
  <si>
    <t>Akins, J L</t>
  </si>
  <si>
    <t>Adoption of baby boy</t>
  </si>
  <si>
    <t>Allen, Grant</t>
  </si>
  <si>
    <t>Improving from erysipelas</t>
  </si>
  <si>
    <t>Shoots leg</t>
  </si>
  <si>
    <t>Anderson, Martin</t>
  </si>
  <si>
    <t>To Canada NW</t>
  </si>
  <si>
    <t>Arceneau, Rank</t>
  </si>
  <si>
    <t>Burned</t>
  </si>
  <si>
    <t>Takes Nephew to court</t>
  </si>
  <si>
    <t>Batte, John</t>
  </si>
  <si>
    <t>Beleal, Roy</t>
  </si>
  <si>
    <t>Ice Injury</t>
  </si>
  <si>
    <t>Berry, Ed</t>
  </si>
  <si>
    <t>Foot Crushed</t>
  </si>
  <si>
    <t>Blewett, Tom</t>
  </si>
  <si>
    <t xml:space="preserve">Shot </t>
  </si>
  <si>
    <t>Bommer, Mrs Andrew</t>
  </si>
  <si>
    <t>Brewster, W K</t>
  </si>
  <si>
    <t>Model Thrashing Crew and to move</t>
  </si>
  <si>
    <t>Bromberg, Rudolph</t>
  </si>
  <si>
    <t>Extenuating Circumstance</t>
  </si>
  <si>
    <t>Bump, Will</t>
  </si>
  <si>
    <t>Drinks Carbolic Acid</t>
  </si>
  <si>
    <t>Caldwell, Tom</t>
  </si>
  <si>
    <t>Frozen hands</t>
  </si>
  <si>
    <t xml:space="preserve">Canfield, A A </t>
  </si>
  <si>
    <t>Involved Title</t>
  </si>
  <si>
    <t>Runaways</t>
  </si>
  <si>
    <t>Carl, Alfred</t>
  </si>
  <si>
    <t>Leg broken by awning</t>
  </si>
  <si>
    <t>Carl, George</t>
  </si>
  <si>
    <t>Lightning into house</t>
  </si>
  <si>
    <t>Cornick, Roy</t>
  </si>
  <si>
    <t>Hopping like a cricket</t>
  </si>
  <si>
    <t>Run over by train</t>
  </si>
  <si>
    <t>Diss, Jacob</t>
  </si>
  <si>
    <t>Thrown 16 feet</t>
  </si>
  <si>
    <t>Farnham, Robert</t>
  </si>
  <si>
    <t>Forsythe, Jesse</t>
  </si>
  <si>
    <t>Frost, Walter</t>
  </si>
  <si>
    <t>Shoots own leg</t>
  </si>
  <si>
    <t>Gallinger, Adam</t>
  </si>
  <si>
    <t>Grannis, Chet and Guy</t>
  </si>
  <si>
    <t>To New Mexico to live</t>
  </si>
  <si>
    <t>Grannis, Guy</t>
  </si>
  <si>
    <t>Neuralgia of Heart</t>
  </si>
  <si>
    <t>Grannis, Mrs. Chet</t>
  </si>
  <si>
    <t>Hand crushed</t>
  </si>
  <si>
    <t>Gulmon, Knute</t>
  </si>
  <si>
    <t>Hagge, Ole</t>
  </si>
  <si>
    <t>Lost his arm</t>
  </si>
  <si>
    <t>Hahn, George H</t>
  </si>
  <si>
    <t>Abandons homestead claim</t>
  </si>
  <si>
    <t>Hahn, Mrs. George</t>
  </si>
  <si>
    <t>Contests homestead claim</t>
  </si>
  <si>
    <t>Haskell, Rev. Joseph N</t>
  </si>
  <si>
    <t>Family to New England</t>
  </si>
  <si>
    <t>Resignation letter</t>
  </si>
  <si>
    <t>Hauser, Frank</t>
  </si>
  <si>
    <t>Barn Burns</t>
  </si>
  <si>
    <t>Henderson, Dan</t>
  </si>
  <si>
    <t>Shot in hip by hired man</t>
  </si>
  <si>
    <t>Jaberg, Rollin</t>
  </si>
  <si>
    <t>Jones, Dade</t>
  </si>
  <si>
    <t>Jones, George D</t>
  </si>
  <si>
    <t>Graduates Yale</t>
  </si>
  <si>
    <t>Kiser, Manuel</t>
  </si>
  <si>
    <t>Langer, Captain</t>
  </si>
  <si>
    <t>Singed and burned an ear</t>
  </si>
  <si>
    <t>To Medina</t>
  </si>
  <si>
    <t>Leffel, James</t>
  </si>
  <si>
    <t>Lilly, F R</t>
  </si>
  <si>
    <t>Family to Langdon</t>
  </si>
  <si>
    <t>Under a Load of Hay</t>
  </si>
  <si>
    <t>Lobsinger, Joseph</t>
  </si>
  <si>
    <t>McLain, Mrs Ben</t>
  </si>
  <si>
    <t>Miller, Silas</t>
  </si>
  <si>
    <t>Run of Bad Luck</t>
  </si>
  <si>
    <t>Very ill; Daughter to see him for last time</t>
  </si>
  <si>
    <t>Moffat, Will</t>
  </si>
  <si>
    <t>Amputation</t>
  </si>
  <si>
    <t>Monson, George P</t>
  </si>
  <si>
    <t>Noisy and Violent</t>
  </si>
  <si>
    <t>Mork, Gottfield</t>
  </si>
  <si>
    <t>Falls on pitchfork</t>
  </si>
  <si>
    <t>Myhre, Mrs Nels N</t>
  </si>
  <si>
    <t>Missing but now found</t>
  </si>
  <si>
    <t>Noecker, Alvin</t>
  </si>
  <si>
    <t>Olsen, F O</t>
  </si>
  <si>
    <t>Owen, C H</t>
  </si>
  <si>
    <t>Potter, Alfred</t>
  </si>
  <si>
    <t>Bold Wolves</t>
  </si>
  <si>
    <t>Potter, Fred C</t>
  </si>
  <si>
    <t>Joins Crane Johnson</t>
  </si>
  <si>
    <t>Reese, Steve</t>
  </si>
  <si>
    <t>Badly Squeezed</t>
  </si>
  <si>
    <t>Reid, Peter</t>
  </si>
  <si>
    <t>Rhine, J H</t>
  </si>
  <si>
    <t>Back to home in OH</t>
  </si>
  <si>
    <t>Senn, Andrew</t>
  </si>
  <si>
    <t xml:space="preserve">Kicked </t>
  </si>
  <si>
    <t>Shafer, Arthur</t>
  </si>
  <si>
    <t>Loses foot to train</t>
  </si>
  <si>
    <t>Sinclair, Harry</t>
  </si>
  <si>
    <t>Sites, Ed</t>
  </si>
  <si>
    <t>Shoots himself while plowing</t>
  </si>
  <si>
    <t>Smith, Elmer</t>
  </si>
  <si>
    <t>Shot himself</t>
  </si>
  <si>
    <t>Stroh, Mrs H P</t>
  </si>
  <si>
    <t>Syvertson, Ole</t>
  </si>
  <si>
    <t>Finds Grave of boy</t>
  </si>
  <si>
    <t>Tabbert, Fred</t>
  </si>
  <si>
    <t>Hay Burns</t>
  </si>
  <si>
    <t>Seized and fell from vehicle</t>
  </si>
  <si>
    <t>Thornberg, Orville</t>
  </si>
  <si>
    <t xml:space="preserve">Run over  </t>
  </si>
  <si>
    <t>Vidal, Dr and Mrs</t>
  </si>
  <si>
    <t>Wagner, Philip</t>
  </si>
  <si>
    <t>Waltemate, Ernest</t>
  </si>
  <si>
    <t>To WA not ID</t>
  </si>
  <si>
    <t>Waltemate, Mr.</t>
  </si>
  <si>
    <t>Family to Palouse, ID</t>
  </si>
  <si>
    <t>Wellman, Egbert and Jay</t>
  </si>
  <si>
    <t>Move building - pull down awning</t>
  </si>
  <si>
    <t>Winterer, Charles</t>
  </si>
  <si>
    <t xml:space="preserve">Dislocate ankle </t>
  </si>
  <si>
    <t>Winterer, Mrs Charles</t>
  </si>
  <si>
    <t>Amsden, Mervyn H</t>
  </si>
  <si>
    <t>Hone, Effa Blanche</t>
  </si>
  <si>
    <t>Blomberg, Carl</t>
  </si>
  <si>
    <t>Bond, A M</t>
  </si>
  <si>
    <t>Sparks, Elizabeth S</t>
  </si>
  <si>
    <t>Bryn, Herman P</t>
  </si>
  <si>
    <t>Fairy, Anna</t>
  </si>
  <si>
    <t>Campbell, Clyde Leith</t>
  </si>
  <si>
    <t>Hollister, Mary Oliva</t>
  </si>
  <si>
    <t>Christianson, Einer</t>
  </si>
  <si>
    <t>Wichstrom, Elsie</t>
  </si>
  <si>
    <t>Coleman, O F</t>
  </si>
  <si>
    <t>Johnson, Tillie</t>
  </si>
  <si>
    <t>Greenwood, W M</t>
  </si>
  <si>
    <t>Kincaid, Annie S</t>
  </si>
  <si>
    <t>Hone, Irwin J</t>
  </si>
  <si>
    <t>Bush, Jessie M</t>
  </si>
  <si>
    <t>Knudson, Gust</t>
  </si>
  <si>
    <t>Nelson, Gusta</t>
  </si>
  <si>
    <t>Warner, Mable</t>
  </si>
  <si>
    <t>Olsen, Frederic Otto</t>
  </si>
  <si>
    <t>Jaberg, Stella Grace</t>
  </si>
  <si>
    <t>Peterson, Jens P</t>
  </si>
  <si>
    <t>Houge, Bergette</t>
  </si>
  <si>
    <t>Schilling, Fred</t>
  </si>
  <si>
    <t>Schroeder, Ida</t>
  </si>
  <si>
    <t>Smith, Frank</t>
  </si>
  <si>
    <t>North, Miss</t>
  </si>
  <si>
    <t>Southwick, Schuyler P</t>
  </si>
  <si>
    <t>McIntyre, Margaret M</t>
  </si>
  <si>
    <t>Weiser, John W</t>
  </si>
  <si>
    <t>O'Brien, Margaret</t>
  </si>
  <si>
    <t>Weiser, J S</t>
  </si>
  <si>
    <t>Weiser, Mrs</t>
  </si>
  <si>
    <t>Aldahl, Estella Dau of J J</t>
  </si>
  <si>
    <t>Anderson, Alfred K</t>
  </si>
  <si>
    <t>Arms, Matthew</t>
  </si>
  <si>
    <t>Becker, August</t>
  </si>
  <si>
    <t>Carlson, A M</t>
  </si>
  <si>
    <t>Evans, Margaret</t>
  </si>
  <si>
    <t>Fallett, Sarah E</t>
  </si>
  <si>
    <t>Ohr</t>
  </si>
  <si>
    <t>Foss, Conrad</t>
  </si>
  <si>
    <t>Getchell, Eva Dau of T M</t>
  </si>
  <si>
    <t>Getchell, Mrs Julia A</t>
  </si>
  <si>
    <t>Gibbons, Benjamin</t>
  </si>
  <si>
    <t>Halvorson, Edwin Son of Sivert</t>
  </si>
  <si>
    <t>Hinchberger, Andrew</t>
  </si>
  <si>
    <t>Holt, Pearl Dau of Charles</t>
  </si>
  <si>
    <t>Hood, John</t>
  </si>
  <si>
    <t>Jaten, Mrs M E</t>
  </si>
  <si>
    <t>Munson, Gurine</t>
  </si>
  <si>
    <t>Keyster, Children of Otto</t>
  </si>
  <si>
    <t>Latz, Peter</t>
  </si>
  <si>
    <t>Madson, Mrs Hans</t>
  </si>
  <si>
    <t>Messenger, Mrs J Y</t>
  </si>
  <si>
    <t>Velzy, Grace M</t>
  </si>
  <si>
    <t>Nelson, Chris</t>
  </si>
  <si>
    <t>Passmel, Nick</t>
  </si>
  <si>
    <t>Riedman, Mrs Friedrick</t>
  </si>
  <si>
    <t>Robbins, John E</t>
  </si>
  <si>
    <t>Root, William Jr</t>
  </si>
  <si>
    <t>Simenson, G</t>
  </si>
  <si>
    <t>Simonson, Gurerins</t>
  </si>
  <si>
    <t>Stewart, Mrs James</t>
  </si>
  <si>
    <t>Jean</t>
  </si>
  <si>
    <t>Swanson, Mrs Magnus</t>
  </si>
  <si>
    <t>Wiberg, Reuben</t>
  </si>
  <si>
    <t>Wilbert, Marcellus</t>
  </si>
  <si>
    <t>Wooland, Edward</t>
  </si>
  <si>
    <t>Wyberg, Reuben</t>
  </si>
  <si>
    <t>Young, Son of F P</t>
  </si>
  <si>
    <t>Shot</t>
  </si>
  <si>
    <t>Eaton, Frank</t>
  </si>
  <si>
    <t>Missing near Leal</t>
  </si>
  <si>
    <t xml:space="preserve">Knudson, O S </t>
  </si>
  <si>
    <t>Hot spark in eye</t>
  </si>
  <si>
    <t>Sells his farm</t>
  </si>
  <si>
    <t>Baptized</t>
  </si>
  <si>
    <t>Biggerstaff</t>
  </si>
  <si>
    <t>P A</t>
  </si>
  <si>
    <t xml:space="preserve">Geo </t>
  </si>
  <si>
    <t>Dieterich</t>
  </si>
  <si>
    <t>Clarence</t>
  </si>
  <si>
    <t>Ellingsen</t>
  </si>
  <si>
    <t>K M</t>
  </si>
  <si>
    <t>Fitch</t>
  </si>
  <si>
    <t>Kenneth</t>
  </si>
  <si>
    <t>Hawkes</t>
  </si>
  <si>
    <t>B E</t>
  </si>
  <si>
    <t>Hoff</t>
  </si>
  <si>
    <t>Oscar F</t>
  </si>
  <si>
    <t>Holtan</t>
  </si>
  <si>
    <t xml:space="preserve">Oscar  </t>
  </si>
  <si>
    <t>Honey</t>
  </si>
  <si>
    <t>Johnston</t>
  </si>
  <si>
    <t>Linse</t>
  </si>
  <si>
    <t>Lunder</t>
  </si>
  <si>
    <t>B M</t>
  </si>
  <si>
    <t>Natwick</t>
  </si>
  <si>
    <t>Rev</t>
  </si>
  <si>
    <t>Sig</t>
  </si>
  <si>
    <t>Rise</t>
  </si>
  <si>
    <t>Sverre</t>
  </si>
  <si>
    <t>Forrest</t>
  </si>
  <si>
    <t>Strasser</t>
  </si>
  <si>
    <t>Albrecht, Infant of Frank</t>
  </si>
  <si>
    <t>Ames, Mrs</t>
  </si>
  <si>
    <t>Bjerke, Carl C Mother of</t>
  </si>
  <si>
    <t>Brooten, Child of Brooten</t>
  </si>
  <si>
    <t>Christopherson, Mrs Anton Mother of</t>
  </si>
  <si>
    <t>Davidson, William</t>
  </si>
  <si>
    <t>Ebentier, Mrs John</t>
  </si>
  <si>
    <t>Wild, Mathilda</t>
  </si>
  <si>
    <t>April 26 1923</t>
  </si>
  <si>
    <t>Elsaas, Carl</t>
  </si>
  <si>
    <t>Feske, Earl Willard</t>
  </si>
  <si>
    <t>Feske, Mrs August</t>
  </si>
  <si>
    <t>Frydenberg, Agnes</t>
  </si>
  <si>
    <t>Frydenberg, Lydia</t>
  </si>
  <si>
    <t>Fuglstad, Mrs Hans</t>
  </si>
  <si>
    <t>Bang, Dina Frerikke</t>
  </si>
  <si>
    <t>Gunderson, Daughters of Henry</t>
  </si>
  <si>
    <t>Hafner, Philip</t>
  </si>
  <si>
    <t>Hewson, George Pa of A M</t>
  </si>
  <si>
    <t>Hogan, Jerry</t>
  </si>
  <si>
    <t>Howden, George E</t>
  </si>
  <si>
    <t>Kjelson, Anton</t>
  </si>
  <si>
    <t>Knutson, Sever A</t>
  </si>
  <si>
    <t xml:space="preserve">Knutson, Sever  </t>
  </si>
  <si>
    <t>Lewis, P L</t>
  </si>
  <si>
    <t>Lindgren, Gust</t>
  </si>
  <si>
    <t>McCulloch, W T</t>
  </si>
  <si>
    <t>Mogard, Mrs M</t>
  </si>
  <si>
    <t>Nye, Irwin Pa of Editor Nye</t>
  </si>
  <si>
    <t>Palm, 2 yr old dau of Arthur</t>
  </si>
  <si>
    <t>Riehsen, Mrs L Dau of Philip Hafner</t>
  </si>
  <si>
    <t>Reynolds, Colby C</t>
  </si>
  <si>
    <t>Ringlee, Florence Dau of Albert</t>
  </si>
  <si>
    <t>Rorvig, Ole</t>
  </si>
  <si>
    <t>Rorvig, Ole Pa of Mrs Chris Greenland</t>
  </si>
  <si>
    <t>Rothert, Wm</t>
  </si>
  <si>
    <t>Smith, Mrs Anna Ma of C W</t>
  </si>
  <si>
    <t>Thurlow, Richard James Frank</t>
  </si>
  <si>
    <t>Townley, C S</t>
  </si>
  <si>
    <t>Youngbeck, Mrs John</t>
  </si>
  <si>
    <t>Wild, Sophia</t>
  </si>
  <si>
    <t>Anderson, Louis</t>
  </si>
  <si>
    <t>Mayer, Iva L S</t>
  </si>
  <si>
    <t>Backstrom, Prof</t>
  </si>
  <si>
    <t>Stroud, Helen</t>
  </si>
  <si>
    <t>Bailey, Edwin</t>
  </si>
  <si>
    <t>Starr, Mrs Marie</t>
  </si>
  <si>
    <t>Bailey, James W</t>
  </si>
  <si>
    <t>Jackson, Charlotte</t>
  </si>
  <si>
    <t>Barber, Frank</t>
  </si>
  <si>
    <t>Gilbertson, Cora</t>
  </si>
  <si>
    <t>Boisjolie, Harvey Ray</t>
  </si>
  <si>
    <t>Logan, Estella</t>
  </si>
  <si>
    <t>Crommett, Edward Alfred</t>
  </si>
  <si>
    <t>Marrs, Vera Alene</t>
  </si>
  <si>
    <t>Feske, Elsie</t>
  </si>
  <si>
    <t>Fallen, Bessie</t>
  </si>
  <si>
    <t>Ehlers, Clifford C</t>
  </si>
  <si>
    <t>Greenland, Inez</t>
  </si>
  <si>
    <t>Goodnough, Hans</t>
  </si>
  <si>
    <t>Klevin, Anton</t>
  </si>
  <si>
    <t>Anderson, Marian</t>
  </si>
  <si>
    <t>Kolpin, Harry</t>
  </si>
  <si>
    <t>Simenson, Mrs Rena</t>
  </si>
  <si>
    <t>McIntyre, Everett</t>
  </si>
  <si>
    <t>Adrian, Carrie</t>
  </si>
  <si>
    <t>Root, Dallas</t>
  </si>
  <si>
    <t>Root, Mrs</t>
  </si>
  <si>
    <t>Sharp, Garnet</t>
  </si>
  <si>
    <t>Hall, Leah</t>
  </si>
  <si>
    <t>Sorhahl, O T</t>
  </si>
  <si>
    <t>Lyste, Ida</t>
  </si>
  <si>
    <t>Thompson, Joe</t>
  </si>
  <si>
    <t>Olson, Vidia</t>
  </si>
  <si>
    <t>Thorsgard, Otto</t>
  </si>
  <si>
    <t>Olson, Florence</t>
  </si>
  <si>
    <t xml:space="preserve">Ackerman, Ray </t>
  </si>
  <si>
    <t>Saves School Bus from train</t>
  </si>
  <si>
    <t>Able to get out of bed</t>
  </si>
  <si>
    <t>Install officers and Rebekahs</t>
  </si>
  <si>
    <t>Out for IOOF Thurlow rites</t>
  </si>
  <si>
    <t>Poor Health - to Fargo</t>
  </si>
  <si>
    <t>Resolution of Condolence</t>
  </si>
  <si>
    <t>To winter in Sutton</t>
  </si>
  <si>
    <t>Severe pop from crank</t>
  </si>
  <si>
    <t>Amberlie, Joe</t>
  </si>
  <si>
    <t>Railroad injury</t>
  </si>
  <si>
    <t>Guests from a distance</t>
  </si>
  <si>
    <t>Anderson, Mrs C L</t>
  </si>
  <si>
    <t>Home and recovering</t>
  </si>
  <si>
    <t>Tumor operation</t>
  </si>
  <si>
    <t>Anderson, Myrtle</t>
  </si>
  <si>
    <t>Bailey, Mrs Edwin</t>
  </si>
  <si>
    <t>Berger, Miss</t>
  </si>
  <si>
    <t>Auto Accident and injured</t>
  </si>
  <si>
    <t>Notice of Hearing Petition</t>
  </si>
  <si>
    <t>To Cass County to live</t>
  </si>
  <si>
    <t>Boisjolie, L J</t>
  </si>
  <si>
    <t>Ear Treatment after flu</t>
  </si>
  <si>
    <t>Boisjolie, J H</t>
  </si>
  <si>
    <t>NDAC honors for Ag Work</t>
  </si>
  <si>
    <t>Brastrup, George</t>
  </si>
  <si>
    <t>Brown, David son of FF</t>
  </si>
  <si>
    <t>Hand in Cream Separator</t>
  </si>
  <si>
    <t>Brown, Eugen son of FF</t>
  </si>
  <si>
    <t>Brown, Frank F</t>
  </si>
  <si>
    <t>PO RR1 Mail Carrier</t>
  </si>
  <si>
    <t>Brown, Mrs F F</t>
  </si>
  <si>
    <t>Brown, F F</t>
  </si>
  <si>
    <t>Rural Carrier has flu</t>
  </si>
  <si>
    <t>Brudwick, Alva</t>
  </si>
  <si>
    <t>Chaff in eye - To Fargo</t>
  </si>
  <si>
    <t>Burnett, Jack</t>
  </si>
  <si>
    <t>Rebuilding home that burned</t>
  </si>
  <si>
    <t>MWA Initiation</t>
  </si>
  <si>
    <t>Christianson, John</t>
  </si>
  <si>
    <t>Lost out structures to fire</t>
  </si>
  <si>
    <t>Christopherson, Sidney</t>
  </si>
  <si>
    <t>Comes home after 3 months</t>
  </si>
  <si>
    <t>Operation completed</t>
  </si>
  <si>
    <t>Thank you for flowers</t>
  </si>
  <si>
    <t>2nd Operation</t>
  </si>
  <si>
    <t>Condy, George</t>
  </si>
  <si>
    <t>Rear ends another auto</t>
  </si>
  <si>
    <t>Daniels, E A</t>
  </si>
  <si>
    <t>Proves that radio wires won't stop freezing</t>
  </si>
  <si>
    <t>Davidson, Clarice</t>
  </si>
  <si>
    <t>Reports from the Marines</t>
  </si>
  <si>
    <t>Davidson, T S</t>
  </si>
  <si>
    <t>Laid up</t>
  </si>
  <si>
    <t>To Mpls for medical treatment</t>
  </si>
  <si>
    <t>Dover School</t>
  </si>
  <si>
    <t>To Canada to live</t>
  </si>
  <si>
    <t>To Madison, WI as chemist</t>
  </si>
  <si>
    <t>Ebentier, C H</t>
  </si>
  <si>
    <t>to Kohler, WI to live</t>
  </si>
  <si>
    <t>Engbretson, Chas</t>
  </si>
  <si>
    <t>Eye removal possible</t>
  </si>
  <si>
    <t>Fallen, Claude</t>
  </si>
  <si>
    <t>To Bowman County to teach</t>
  </si>
  <si>
    <t>Fallen, Tom</t>
  </si>
  <si>
    <t>Crowded by horses and injured</t>
  </si>
  <si>
    <t>Fletcher, Sam</t>
  </si>
  <si>
    <t>Badly Burned</t>
  </si>
  <si>
    <t>Nephew claims 15 yr old estate</t>
  </si>
  <si>
    <t>Grasse, Viola</t>
  </si>
  <si>
    <t>Hafner, Charles</t>
  </si>
  <si>
    <t>Hawkes, Mrs B E</t>
  </si>
  <si>
    <t>Henvit, Marcus</t>
  </si>
  <si>
    <t>Reappointed to postmaster Wimbledon</t>
  </si>
  <si>
    <t>Hewson, Rev A M</t>
  </si>
  <si>
    <t>Bad Auto Accident</t>
  </si>
  <si>
    <t>Hoffard, Calma</t>
  </si>
  <si>
    <t>Recovered and travels home</t>
  </si>
  <si>
    <t>Poor but has improved</t>
  </si>
  <si>
    <t>Holtan, Elmand</t>
  </si>
  <si>
    <t>To MN for winter work</t>
  </si>
  <si>
    <t>To work in MN woods</t>
  </si>
  <si>
    <t>Returns home from MN woods</t>
  </si>
  <si>
    <t>Holte, Julius</t>
  </si>
  <si>
    <t>Missing; Bro of Mrs Hans Simensen</t>
  </si>
  <si>
    <t>Home from WI woods</t>
  </si>
  <si>
    <t>Honey, Glen</t>
  </si>
  <si>
    <t>Hoover, Donald</t>
  </si>
  <si>
    <t>Infantile Paralysis</t>
  </si>
  <si>
    <t>Howden, Dau of George</t>
  </si>
  <si>
    <t>To Minot Hospital</t>
  </si>
  <si>
    <t>Howden, Mrs B N</t>
  </si>
  <si>
    <t>Jackson, Mrs M C</t>
  </si>
  <si>
    <t>Seriously ill to Fargo</t>
  </si>
  <si>
    <t>Johnson, Simeon</t>
  </si>
  <si>
    <t>Arm badly injured</t>
  </si>
  <si>
    <t>Kjelson, Ernest</t>
  </si>
  <si>
    <t>Asphyxiation</t>
  </si>
  <si>
    <t>Kjelson, Lester</t>
  </si>
  <si>
    <t>Kjelson, Mrs Oscar</t>
  </si>
  <si>
    <t>Breaks wrist</t>
  </si>
  <si>
    <t>Return with nephew from Hospital</t>
  </si>
  <si>
    <t>Resets bones in arm</t>
  </si>
  <si>
    <t>To WI Brother has stroke</t>
  </si>
  <si>
    <t>Visits nephew in Hospital</t>
  </si>
  <si>
    <t>Kleis, P J</t>
  </si>
  <si>
    <t>Proprietor of Barber shop and pool hall</t>
  </si>
  <si>
    <t>to Osakis, MN to live</t>
  </si>
  <si>
    <t>Kleis, Peter</t>
  </si>
  <si>
    <t>Arrives and buys barber shop</t>
  </si>
  <si>
    <t>Carpenter buys land near Binford</t>
  </si>
  <si>
    <t>Krei, Peter</t>
  </si>
  <si>
    <t>Family burned</t>
  </si>
  <si>
    <t>Lampert, Phil</t>
  </si>
  <si>
    <t>Hard times this winter</t>
  </si>
  <si>
    <t>Lightning kills cattle - hits barn</t>
  </si>
  <si>
    <t>Larson, Sylvia</t>
  </si>
  <si>
    <t>Racing and crashes</t>
  </si>
  <si>
    <t>Lien, C W</t>
  </si>
  <si>
    <t>Loses valuable horse</t>
  </si>
  <si>
    <t>Very low</t>
  </si>
  <si>
    <t>Graduates and to take the bar</t>
  </si>
  <si>
    <t>Home from Minn St Univ Law School</t>
  </si>
  <si>
    <t>Lorenzen, M</t>
  </si>
  <si>
    <t>Family to MT to live</t>
  </si>
  <si>
    <t>4th of July Celebration</t>
  </si>
  <si>
    <t>Milender, Charlie</t>
  </si>
  <si>
    <t>Operations</t>
  </si>
  <si>
    <t>Miller, Pearl</t>
  </si>
  <si>
    <t>Daughter of HC into 25 ft well</t>
  </si>
  <si>
    <t>Mitchell, Fred</t>
  </si>
  <si>
    <t>Modern Woodmen of America</t>
  </si>
  <si>
    <t>Lodge begun</t>
  </si>
  <si>
    <t>Sends greeting by radio</t>
  </si>
  <si>
    <t>Morgrad, M</t>
  </si>
  <si>
    <t>Modern barn burns</t>
  </si>
  <si>
    <t>Murdock, Mrs W D</t>
  </si>
  <si>
    <t>Traveling with the band</t>
  </si>
  <si>
    <t>Natwick, Rev</t>
  </si>
  <si>
    <t>Preaches final time</t>
  </si>
  <si>
    <t>Greeting by radio</t>
  </si>
  <si>
    <t>Olsen, Albert</t>
  </si>
  <si>
    <t>Broken arm</t>
  </si>
  <si>
    <t>Health becomes worse</t>
  </si>
  <si>
    <t>Finally home</t>
  </si>
  <si>
    <t>Low but improving</t>
  </si>
  <si>
    <t>Olsen, Ferd</t>
  </si>
  <si>
    <t>Flu</t>
  </si>
  <si>
    <t>Operation Scheduled</t>
  </si>
  <si>
    <t>Olsen, Levi</t>
  </si>
  <si>
    <t>Olsen, Maisel</t>
  </si>
  <si>
    <t>Operation in Valley City</t>
  </si>
  <si>
    <t>Scladed by hot water</t>
  </si>
  <si>
    <t>Injured on spreader</t>
  </si>
  <si>
    <t>Returns to work</t>
  </si>
  <si>
    <t>Peterson, Ella</t>
  </si>
  <si>
    <t>To San Francisco to work</t>
  </si>
  <si>
    <t>Peterson, Herman</t>
  </si>
  <si>
    <t>Falls 18 feet</t>
  </si>
  <si>
    <t>Sutton Post Office</t>
  </si>
  <si>
    <t>New Carrier and Route details RR1</t>
  </si>
  <si>
    <t>RR1 begun - Route listed</t>
  </si>
  <si>
    <t>Powers, J B</t>
  </si>
  <si>
    <t>Pritz, Miss Irene</t>
  </si>
  <si>
    <t>Attends Univ of ND</t>
  </si>
  <si>
    <t>Putnam, Carrie</t>
  </si>
  <si>
    <t>Fell down stairs</t>
  </si>
  <si>
    <t>Rassman, Kathleen</t>
  </si>
  <si>
    <t>Fractured knee</t>
  </si>
  <si>
    <t>Rekstad, Miss</t>
  </si>
  <si>
    <t>To Sheboygan Falls, WI to live</t>
  </si>
  <si>
    <t>Auto Accident in MN</t>
  </si>
  <si>
    <t>Rule, J H</t>
  </si>
  <si>
    <t>Sanford, Frank</t>
  </si>
  <si>
    <t>Sarbaum, Fred</t>
  </si>
  <si>
    <t>Schmidt, Carol Dau of Wm</t>
  </si>
  <si>
    <t>Drinks Gasoline</t>
  </si>
  <si>
    <t>Schmidt, Mrs Wm</t>
  </si>
  <si>
    <t>Kicked by cow and injured</t>
  </si>
  <si>
    <t>Selden, Olaf</t>
  </si>
  <si>
    <t>To Baker, MT to live</t>
  </si>
  <si>
    <t>Simensen, Wallace</t>
  </si>
  <si>
    <t>Skogstad, Miss</t>
  </si>
  <si>
    <t>Kicked</t>
  </si>
  <si>
    <t>Starr, Bert</t>
  </si>
  <si>
    <t>Reports from Washington</t>
  </si>
  <si>
    <t>Stasser, Harold</t>
  </si>
  <si>
    <t>Breaks arm after thrown</t>
  </si>
  <si>
    <t>Sutton, Youngest of Wm</t>
  </si>
  <si>
    <t>Pneumonia, pleuresy but better</t>
  </si>
  <si>
    <t>Te Hennepe, Leone</t>
  </si>
  <si>
    <t xml:space="preserve">Te Hennepe, L </t>
  </si>
  <si>
    <t>Stole radiator from his auto</t>
  </si>
  <si>
    <t>Thompson, Mrs K M</t>
  </si>
  <si>
    <t>Needle stuck in hand</t>
  </si>
  <si>
    <t>Thoreson, Mark</t>
  </si>
  <si>
    <t>Thu, Ras</t>
  </si>
  <si>
    <t>Home from Fargo but not all good yet</t>
  </si>
  <si>
    <t>Severe injury from Auto Accident</t>
  </si>
  <si>
    <t>Walhowe, Miss</t>
  </si>
  <si>
    <t>Walhowe, Miss Mina</t>
  </si>
  <si>
    <t>Still not able to be up</t>
  </si>
  <si>
    <t>Very close call</t>
  </si>
  <si>
    <t>Wells, Clyde</t>
  </si>
  <si>
    <t>To Des Moines, Iowa to live</t>
  </si>
  <si>
    <t>To Grace City to live</t>
  </si>
  <si>
    <t>Westerhausen, Raymond</t>
  </si>
  <si>
    <t>Wild, Mrs Clarence</t>
  </si>
  <si>
    <t>To Oregon to live</t>
  </si>
  <si>
    <t>Winter, Mona</t>
  </si>
  <si>
    <t>Doing well again</t>
  </si>
  <si>
    <t>Worth, Archie</t>
  </si>
  <si>
    <t>Severe Appendicitis</t>
  </si>
  <si>
    <t>Youngbeck, Alex</t>
  </si>
  <si>
    <t>Home and recovered from illness</t>
  </si>
  <si>
    <t>Youngbeck, John</t>
  </si>
  <si>
    <t>Takes daughter to Catholic home in Jamestown</t>
  </si>
  <si>
    <t>Family visits baby in Catholic home</t>
  </si>
  <si>
    <t>Youngbeck, Reuben</t>
  </si>
  <si>
    <t>Zollner, Mrs A T</t>
  </si>
  <si>
    <t>Pinned under auto</t>
  </si>
  <si>
    <t>WN</t>
  </si>
  <si>
    <t>Chamberlain, 5 mo old</t>
  </si>
  <si>
    <t>Collard, Sam</t>
  </si>
  <si>
    <t>Dahl, Anton</t>
  </si>
  <si>
    <t>May 12, 1899</t>
  </si>
  <si>
    <t>Dick, John Peter</t>
  </si>
  <si>
    <t>November 25, 1898</t>
  </si>
  <si>
    <t>Hammond, Infant of Harry</t>
  </si>
  <si>
    <t>July 16, 1897</t>
  </si>
  <si>
    <t>Kempf, 8 mo old of John</t>
  </si>
  <si>
    <t>Kleinsmith, Charles</t>
  </si>
  <si>
    <t>Leicht, Child</t>
  </si>
  <si>
    <t>Burial Note</t>
  </si>
  <si>
    <t>Nelson, Infant of O M</t>
  </si>
  <si>
    <t>Nystrom, Eric</t>
  </si>
  <si>
    <t>Olson, Inga</t>
  </si>
  <si>
    <t>December 22, 1899</t>
  </si>
  <si>
    <t>Olson, Mrs Gilbert</t>
  </si>
  <si>
    <t>Reuter, Agnes Rosetta</t>
  </si>
  <si>
    <t>Reuter, Alma Grace</t>
  </si>
  <si>
    <t>Riley, Ed</t>
  </si>
  <si>
    <t>Ross, Infant Death Notice</t>
  </si>
  <si>
    <t>December 1, 1899</t>
  </si>
  <si>
    <t>Rudler, Mabel</t>
  </si>
  <si>
    <t>November 24, 1899</t>
  </si>
  <si>
    <t>Russell, Mrs Maggie</t>
  </si>
  <si>
    <t>Collard</t>
  </si>
  <si>
    <t>March 4, 1898</t>
  </si>
  <si>
    <t>Ryerson, George</t>
  </si>
  <si>
    <t>Seaton, Bert</t>
  </si>
  <si>
    <t>September 23, 1898</t>
  </si>
  <si>
    <t>Sherwood, Burnett</t>
  </si>
  <si>
    <t>Shure, Mrs Henry</t>
  </si>
  <si>
    <t>Sizer, 9 mo old of Frank</t>
  </si>
  <si>
    <t>Smith, Thomas</t>
  </si>
  <si>
    <t>Stewart, Infant of Peter</t>
  </si>
  <si>
    <t>Stroh, Stimon Sr</t>
  </si>
  <si>
    <t>September 12, 1895</t>
  </si>
  <si>
    <t>Swartout, Mrs Margaret</t>
  </si>
  <si>
    <t>Walsath, Gunder</t>
  </si>
  <si>
    <t>Wilcox, John</t>
  </si>
  <si>
    <t>Wills, Erastus T</t>
  </si>
  <si>
    <t>Zeller, Clarence P</t>
  </si>
  <si>
    <t>Helen, Christina</t>
  </si>
  <si>
    <t>February 24, 1899</t>
  </si>
  <si>
    <t>Anderson, William</t>
  </si>
  <si>
    <t>Noecker, Nellie</t>
  </si>
  <si>
    <t>June 16, 1899</t>
  </si>
  <si>
    <t>Collard, James M</t>
  </si>
  <si>
    <t>Bruske, Emma</t>
  </si>
  <si>
    <t>December 23, 1898</t>
  </si>
  <si>
    <t>Dagg, Otto B</t>
  </si>
  <si>
    <t>Moorhouse, Clara</t>
  </si>
  <si>
    <t>February 3, 1899</t>
  </si>
  <si>
    <t>Ensign, A C</t>
  </si>
  <si>
    <t>Jackson, Florance</t>
  </si>
  <si>
    <t>Grannis, Fred</t>
  </si>
  <si>
    <t>Nicoll, Carrie</t>
  </si>
  <si>
    <t>Halfpenny, Rev Daniel</t>
  </si>
  <si>
    <t>Morgart, Rachel S</t>
  </si>
  <si>
    <t>Hanson, Albert</t>
  </si>
  <si>
    <t>February 10, 1899</t>
  </si>
  <si>
    <t>Hilborn, John</t>
  </si>
  <si>
    <t>Hilborn, Mrs</t>
  </si>
  <si>
    <t>Hunt, George</t>
  </si>
  <si>
    <t>Joos, William</t>
  </si>
  <si>
    <t>Hohmann, Lilly</t>
  </si>
  <si>
    <t>October 6, 1899</t>
  </si>
  <si>
    <t>Joos, William G</t>
  </si>
  <si>
    <t>Hohman, Lilly M</t>
  </si>
  <si>
    <t>September 22, 1899</t>
  </si>
  <si>
    <t>Lowe, Sam</t>
  </si>
  <si>
    <t>Creitline, Lizzie</t>
  </si>
  <si>
    <t>Maxime, Victor</t>
  </si>
  <si>
    <t>Rummer, Kate</t>
  </si>
  <si>
    <t>More, J L</t>
  </si>
  <si>
    <t>Anderson, Annie B</t>
  </si>
  <si>
    <t>Swartout, Ida M</t>
  </si>
  <si>
    <t>November 3, 1899</t>
  </si>
  <si>
    <t>Osborne, John</t>
  </si>
  <si>
    <t>Shaw, Elsie</t>
  </si>
  <si>
    <t>Reilly, M</t>
  </si>
  <si>
    <t>Altringer, Katie</t>
  </si>
  <si>
    <t>Spillane, Walter</t>
  </si>
  <si>
    <t>Brown, Allie M</t>
  </si>
  <si>
    <t>Stinson, H A</t>
  </si>
  <si>
    <t>Benson, Jerda M</t>
  </si>
  <si>
    <t>Surgos, A P</t>
  </si>
  <si>
    <t>Thiede, Minnie</t>
  </si>
  <si>
    <t>Swartout, Arthur J</t>
  </si>
  <si>
    <t>Nedvidek, Francis F</t>
  </si>
  <si>
    <t>July 7, 1899</t>
  </si>
  <si>
    <t>Tuffli, Hans</t>
  </si>
  <si>
    <t>Joos, Katie</t>
  </si>
  <si>
    <t>Wanner, Dr. W B</t>
  </si>
  <si>
    <t>McGillan, Alice Gladys</t>
  </si>
  <si>
    <t>August 25, 1899</t>
  </si>
  <si>
    <t>Flewell, Lizzie</t>
  </si>
  <si>
    <t>Wozny, Frank</t>
  </si>
  <si>
    <t>Nowetzeck, Agness</t>
  </si>
  <si>
    <t>Wright, Lindsay</t>
  </si>
  <si>
    <t>Lorkins, Miss</t>
  </si>
  <si>
    <t>Bowden, Archie</t>
  </si>
  <si>
    <t>Bowden &amp; Mayers Shoplifters</t>
  </si>
  <si>
    <t>Croonquist, 14 yr old son of CJ</t>
  </si>
  <si>
    <t>Gun Accident</t>
  </si>
  <si>
    <t>October 20, 1899</t>
  </si>
  <si>
    <t>Iverson, Alec</t>
  </si>
  <si>
    <t>Larson, Erick</t>
  </si>
  <si>
    <t>Injures eye</t>
  </si>
  <si>
    <t>Mayer, Chris and Fred</t>
  </si>
  <si>
    <t>More, A Y</t>
  </si>
  <si>
    <t>Newberry, Sank</t>
  </si>
  <si>
    <t>Olsen, Anton</t>
  </si>
  <si>
    <t>Olsen, Joseph and Dan</t>
  </si>
  <si>
    <t>Stark, Charles</t>
  </si>
  <si>
    <t>Barn burned by children</t>
  </si>
  <si>
    <t>Walkes, Mrs James</t>
  </si>
  <si>
    <t>Typhoid</t>
  </si>
  <si>
    <t>Falls off water tank</t>
  </si>
  <si>
    <t xml:space="preserve">Walks, James F </t>
  </si>
  <si>
    <t>Tenders wanted</t>
  </si>
  <si>
    <t>Buys land</t>
  </si>
  <si>
    <t>Wimbledon School</t>
  </si>
  <si>
    <t>Wimbledon Town</t>
  </si>
  <si>
    <t>Meeting Fire Prevention and Water</t>
  </si>
  <si>
    <t>Clive</t>
  </si>
  <si>
    <t>Courtenay</t>
  </si>
  <si>
    <t>June 9, 1899</t>
  </si>
  <si>
    <t>September 9, 1898</t>
  </si>
  <si>
    <t>September 16, 1898</t>
  </si>
  <si>
    <t>September 30, 1898</t>
  </si>
  <si>
    <t xml:space="preserve">Dover  </t>
  </si>
  <si>
    <t>Doings</t>
  </si>
  <si>
    <t>Dover</t>
  </si>
  <si>
    <t>June 23, 1899</t>
  </si>
  <si>
    <t>June 30, 1899</t>
  </si>
  <si>
    <t>November 10, 1899</t>
  </si>
  <si>
    <t>November 11, 1898</t>
  </si>
  <si>
    <t>October 7, 1898</t>
  </si>
  <si>
    <t>October 14, 1898</t>
  </si>
  <si>
    <t>October 21, 1898</t>
  </si>
  <si>
    <t>September 1, 1899</t>
  </si>
  <si>
    <t>September 29, 1899</t>
  </si>
  <si>
    <t>January 20, 1899</t>
  </si>
  <si>
    <t>Locals</t>
  </si>
  <si>
    <t>Leal</t>
  </si>
  <si>
    <t>December 30, 1898</t>
  </si>
  <si>
    <t>Bradford, Robert</t>
  </si>
  <si>
    <t>Sells hogs and horse</t>
  </si>
  <si>
    <t>Anderson, Infant of William</t>
  </si>
  <si>
    <t>Arnold, Roy</t>
  </si>
  <si>
    <t>Barnes, Ezra</t>
  </si>
  <si>
    <t>Baum, Mrs Joel</t>
  </si>
  <si>
    <t>Hiawas</t>
  </si>
  <si>
    <t>Cecil, Eli E</t>
  </si>
  <si>
    <t>Etter, Mrs Henry</t>
  </si>
  <si>
    <t>Feiber, Amund</t>
  </si>
  <si>
    <t>Finner, Mrs Paulina</t>
  </si>
  <si>
    <t>Gilbertson, Christ</t>
  </si>
  <si>
    <t>Glidden, Mrs K L Ma and Pa</t>
  </si>
  <si>
    <t>Graham, John and team</t>
  </si>
  <si>
    <t xml:space="preserve">Habaneicht, Mrs </t>
  </si>
  <si>
    <t>Hager, August</t>
  </si>
  <si>
    <t>Haggert, John</t>
  </si>
  <si>
    <t>Hammerly, Engineer</t>
  </si>
  <si>
    <t>Hanson, 2 mo old son of A H</t>
  </si>
  <si>
    <t>Hanson, Mrs Thomas</t>
  </si>
  <si>
    <t>Heffron, Mrs Clark</t>
  </si>
  <si>
    <t>Boutwell, Jane S</t>
  </si>
  <si>
    <t xml:space="preserve">Heffron, Mrs  </t>
  </si>
  <si>
    <t>Hoffman, Charles</t>
  </si>
  <si>
    <t>Horner, Lydia Cordelia</t>
  </si>
  <si>
    <t>Daman</t>
  </si>
  <si>
    <t>Hoster, Mrs George W</t>
  </si>
  <si>
    <t>Houghtalin, J Irvin 'Windy Jim'</t>
  </si>
  <si>
    <t>Jackson, Mrs Frank G</t>
  </si>
  <si>
    <t>Klier, Wallace and son</t>
  </si>
  <si>
    <t>Kline, Mrs William</t>
  </si>
  <si>
    <t>Krueger, Anna</t>
  </si>
  <si>
    <t>Krueger, Mrs William and child</t>
  </si>
  <si>
    <t>Lantz, Mrs N W</t>
  </si>
  <si>
    <t>Lee, Child of George</t>
  </si>
  <si>
    <t>Luther, Carl Gottfried</t>
  </si>
  <si>
    <t xml:space="preserve">Luther, Carl  </t>
  </si>
  <si>
    <t>Marsh, Mrs Isaac</t>
  </si>
  <si>
    <t>McGuire, Bernard</t>
  </si>
  <si>
    <t>Part 1/3 - Obituary</t>
  </si>
  <si>
    <t>Michaelson, Mrs Thomas</t>
  </si>
  <si>
    <t>Murdoch, John R</t>
  </si>
  <si>
    <t>Nelson, Nels</t>
  </si>
  <si>
    <t>Netting, August</t>
  </si>
  <si>
    <t>Olson, Female</t>
  </si>
  <si>
    <t>Memorial</t>
  </si>
  <si>
    <t>Root, Mrs William</t>
  </si>
  <si>
    <t>Rudler, Mable</t>
  </si>
  <si>
    <t>Russell, Col S J</t>
  </si>
  <si>
    <t>Shaner, Courtland</t>
  </si>
  <si>
    <t>Simpson, John</t>
  </si>
  <si>
    <t>Spangenberg, George</t>
  </si>
  <si>
    <t>Stroud, Mrs H M</t>
  </si>
  <si>
    <t>Sutter, Mrs Magdalene</t>
  </si>
  <si>
    <t>Taylor, Sarah</t>
  </si>
  <si>
    <t>Wildman</t>
  </si>
  <si>
    <t>Treitline, Frank</t>
  </si>
  <si>
    <t>Wellman, Orla</t>
  </si>
  <si>
    <t>Wessel, F W Bro in law</t>
  </si>
  <si>
    <t>Wynes, James Thomas</t>
  </si>
  <si>
    <t>Young, 3 yr old son of F P</t>
  </si>
  <si>
    <t>McClain, Lydia</t>
  </si>
  <si>
    <t>Bruske, William</t>
  </si>
  <si>
    <t>Clemens, Lizzie</t>
  </si>
  <si>
    <t>Corey, B E</t>
  </si>
  <si>
    <t>McKinnon, Mary</t>
  </si>
  <si>
    <t>Crawford, Thomas</t>
  </si>
  <si>
    <t>Walker, Annie</t>
  </si>
  <si>
    <t>Darcy, James</t>
  </si>
  <si>
    <t>Draper, Dallas S</t>
  </si>
  <si>
    <t>Clark, Elizabeth E</t>
  </si>
  <si>
    <t>Georgi, Rev</t>
  </si>
  <si>
    <t>Georgi, Mrs</t>
  </si>
  <si>
    <t>Gleason, Frank</t>
  </si>
  <si>
    <t>Hall, Jay J</t>
  </si>
  <si>
    <t>Kane, Sadie</t>
  </si>
  <si>
    <t>Hammer, Charlie</t>
  </si>
  <si>
    <t>Hunt, Mark</t>
  </si>
  <si>
    <t>Brinton, Rosebud</t>
  </si>
  <si>
    <t>Kilmer, Fred</t>
  </si>
  <si>
    <t>Buckley, Agnes</t>
  </si>
  <si>
    <t>Killion, Frances</t>
  </si>
  <si>
    <t>Lundy, E E</t>
  </si>
  <si>
    <t>Matthews, Irwin R</t>
  </si>
  <si>
    <t>Woodbury, Nellie A W</t>
  </si>
  <si>
    <t>McFadgen, Neil</t>
  </si>
  <si>
    <t>Booth, Alice</t>
  </si>
  <si>
    <t>Miklethune, Knute</t>
  </si>
  <si>
    <t>Owens, Fred W</t>
  </si>
  <si>
    <t>Linseith, Anna</t>
  </si>
  <si>
    <t>Shockley, Mabel</t>
  </si>
  <si>
    <t>Pickard, Joseph</t>
  </si>
  <si>
    <t>Noxon, Emma L</t>
  </si>
  <si>
    <t>Reynolds, Elmo</t>
  </si>
  <si>
    <t>Jarvis, M Edith</t>
  </si>
  <si>
    <t>Rue, Lars</t>
  </si>
  <si>
    <t>Peterson, Mrs Lars</t>
  </si>
  <si>
    <t>Scott, George</t>
  </si>
  <si>
    <t>Stuff, Martha</t>
  </si>
  <si>
    <t>Simonson, Samuel</t>
  </si>
  <si>
    <t>Solberg, Dina</t>
  </si>
  <si>
    <t>Simpson, W T</t>
  </si>
  <si>
    <t>Mark, Nina</t>
  </si>
  <si>
    <t>Honeymoon return</t>
  </si>
  <si>
    <t>Simpson, William T</t>
  </si>
  <si>
    <t>Mark, Nancy S</t>
  </si>
  <si>
    <t>Harrison, Carrie</t>
  </si>
  <si>
    <t>Sloan, Samuel</t>
  </si>
  <si>
    <t>Stern, Harry</t>
  </si>
  <si>
    <t>Tollefson, Fred</t>
  </si>
  <si>
    <t>Mark, Matie</t>
  </si>
  <si>
    <t>Watzeck, John N</t>
  </si>
  <si>
    <t>Kokett, Mary</t>
  </si>
  <si>
    <t>Wilkinson, O M</t>
  </si>
  <si>
    <t>Wilson, Samuel G</t>
  </si>
  <si>
    <t xml:space="preserve">Altringer, John  </t>
  </si>
  <si>
    <t>Anderson, 10 yr old son of Olaff</t>
  </si>
  <si>
    <t>Fractured skull</t>
  </si>
  <si>
    <t>Arms, Mrs Matthew</t>
  </si>
  <si>
    <t>Lightning Strikes</t>
  </si>
  <si>
    <t>Arndt, Peter</t>
  </si>
  <si>
    <t>Barn and shop burn</t>
  </si>
  <si>
    <t>Arnold, Rev John</t>
  </si>
  <si>
    <t>Family arrives</t>
  </si>
  <si>
    <t>Arrived to preach</t>
  </si>
  <si>
    <t>German Class</t>
  </si>
  <si>
    <t>To Harvey</t>
  </si>
  <si>
    <t>To preach and reside</t>
  </si>
  <si>
    <t>To Teach German</t>
  </si>
  <si>
    <t>Berlin, Geraldine</t>
  </si>
  <si>
    <t>Rheumatism attack</t>
  </si>
  <si>
    <t>Blatt, William</t>
  </si>
  <si>
    <t>Kicked in head</t>
  </si>
  <si>
    <t>Boldt, Carl</t>
  </si>
  <si>
    <t>Falls into Grain bin</t>
  </si>
  <si>
    <t>Christy Brothers</t>
  </si>
  <si>
    <t>Clausen, Contractor</t>
  </si>
  <si>
    <t>From Fountain City, WI Accident</t>
  </si>
  <si>
    <t>Up and walking</t>
  </si>
  <si>
    <t>Franklin, George</t>
  </si>
  <si>
    <t>Accident to hand</t>
  </si>
  <si>
    <t>Update on injury</t>
  </si>
  <si>
    <t>Helps Sloan boy stuck on disc</t>
  </si>
  <si>
    <t>Hanson, Gladys</t>
  </si>
  <si>
    <t>Now ill</t>
  </si>
  <si>
    <t>Hanson, Marion Dau of A H</t>
  </si>
  <si>
    <t>Critically ill</t>
  </si>
  <si>
    <t xml:space="preserve">Hanson, Marion  </t>
  </si>
  <si>
    <t>Hanson, Marion</t>
  </si>
  <si>
    <t>Well and quarantine over</t>
  </si>
  <si>
    <t>Hoffman, Will</t>
  </si>
  <si>
    <t>Farm Stable burns</t>
  </si>
  <si>
    <t>James, Lonzo</t>
  </si>
  <si>
    <t>Injures arm</t>
  </si>
  <si>
    <t>Joos, Dau of Andrew</t>
  </si>
  <si>
    <t>Tumor removed</t>
  </si>
  <si>
    <t>Kutchie, Joseph</t>
  </si>
  <si>
    <t>Livery barn Dazey - burns</t>
  </si>
  <si>
    <t>Lee, George</t>
  </si>
  <si>
    <t>Visits from Dazey</t>
  </si>
  <si>
    <t>Luther, Adolf</t>
  </si>
  <si>
    <t>To Fargo Liver treatment</t>
  </si>
  <si>
    <t>Mark, W H</t>
  </si>
  <si>
    <t>Barn and granary burn</t>
  </si>
  <si>
    <t>Mayer, A F</t>
  </si>
  <si>
    <t>Drug by team</t>
  </si>
  <si>
    <t>McDonald, William</t>
  </si>
  <si>
    <t>Carrier RFD#1</t>
  </si>
  <si>
    <t xml:space="preserve">Moffatt, Willie </t>
  </si>
  <si>
    <t>Shot accidentally</t>
  </si>
  <si>
    <t>Moore, Terser</t>
  </si>
  <si>
    <t>Little Change to go to Fargo</t>
  </si>
  <si>
    <t>Typhoid possible amputation</t>
  </si>
  <si>
    <t>Phelps, E F</t>
  </si>
  <si>
    <t>Face with Death Ride</t>
  </si>
  <si>
    <t>Pierce #2 School</t>
  </si>
  <si>
    <t>Pierce, Bella</t>
  </si>
  <si>
    <t>Pierce, Belle</t>
  </si>
  <si>
    <t>Thrown from horse</t>
  </si>
  <si>
    <t>Rebekah's install officers</t>
  </si>
  <si>
    <t>Reglin, William</t>
  </si>
  <si>
    <t>Royal Neighbors Install officers</t>
  </si>
  <si>
    <t>Saunders, Alonzo</t>
  </si>
  <si>
    <t>Falls while painting</t>
  </si>
  <si>
    <t>Simpson, James</t>
  </si>
  <si>
    <t>Stable and horses burned</t>
  </si>
  <si>
    <t>Recovers</t>
  </si>
  <si>
    <t>Simpson, Will</t>
  </si>
  <si>
    <t>Burned to save horses</t>
  </si>
  <si>
    <t>Plowing incident</t>
  </si>
  <si>
    <t>Smith, 3 yr old dau of Frank</t>
  </si>
  <si>
    <t>Drinks fly poison</t>
  </si>
  <si>
    <t>Talstead, Charles</t>
  </si>
  <si>
    <t>Employee killed</t>
  </si>
  <si>
    <t>Thomas, 8 yr old son of D A</t>
  </si>
  <si>
    <t>Wagon Accident</t>
  </si>
  <si>
    <t xml:space="preserve">Uxbridge #1 </t>
  </si>
  <si>
    <t>School Report</t>
  </si>
  <si>
    <t>Wallace, Bob</t>
  </si>
  <si>
    <t>Wells, S J</t>
  </si>
  <si>
    <t>Lockjaw</t>
  </si>
  <si>
    <t>Wentling, W J</t>
  </si>
  <si>
    <t>Wilson, Jane</t>
  </si>
  <si>
    <t>Visits sons Henry and Howard</t>
  </si>
  <si>
    <t>Old Settlers Meeting Report</t>
  </si>
  <si>
    <t>Old Settlers Reunion Report, part 1</t>
  </si>
  <si>
    <t>Old Settlers Reunion Report, part 2</t>
  </si>
  <si>
    <t xml:space="preserve">Wimbledon </t>
  </si>
  <si>
    <t>Post Office - RFD#1 Carrier assigned</t>
  </si>
  <si>
    <t>Post Office - RFD#1 to begin</t>
  </si>
  <si>
    <t xml:space="preserve">Woodmen install officers </t>
  </si>
  <si>
    <t>Zeller, J A</t>
  </si>
  <si>
    <t>Cooking stove explodes</t>
  </si>
  <si>
    <t>Albion #5</t>
  </si>
  <si>
    <t>Items, part one</t>
  </si>
  <si>
    <t>Items, part two</t>
  </si>
  <si>
    <t>News</t>
  </si>
  <si>
    <t>School Notes</t>
  </si>
  <si>
    <t>Altringer, 3 yr old dau of W F</t>
  </si>
  <si>
    <t>Edland, Mrs S O</t>
  </si>
  <si>
    <t>Woodell, Simoinine</t>
  </si>
  <si>
    <t>Fish, E W</t>
  </si>
  <si>
    <t>Gebus, Jacob</t>
  </si>
  <si>
    <t>Grahn, Herman</t>
  </si>
  <si>
    <t>Lannon, 6 yr old dau of Frank</t>
  </si>
  <si>
    <t>Merry, John</t>
  </si>
  <si>
    <t>Renwick, 11 mo old son of James</t>
  </si>
  <si>
    <t>Simpson, Mrs G H</t>
  </si>
  <si>
    <t>Sullivan, Mrs F G</t>
  </si>
  <si>
    <t>Hopwood, Estella</t>
  </si>
  <si>
    <t>Thompson, Mrs Susie</t>
  </si>
  <si>
    <t>Altringer, Louis</t>
  </si>
  <si>
    <t>Hansen, Ella</t>
  </si>
  <si>
    <t>Chandler, Dr. Frank W</t>
  </si>
  <si>
    <t>Gallinger, Pauline Harriet</t>
  </si>
  <si>
    <t>Funck, Rev A</t>
  </si>
  <si>
    <t>Rabe, Johanna</t>
  </si>
  <si>
    <t>Jacobson, George J</t>
  </si>
  <si>
    <t>Campbell, Daisy Ann Belle</t>
  </si>
  <si>
    <t>James, Carl C</t>
  </si>
  <si>
    <t>Flewell, Eva</t>
  </si>
  <si>
    <t>Joos, John M</t>
  </si>
  <si>
    <t>Schmidt, Katie</t>
  </si>
  <si>
    <t>Onstad, Carl J</t>
  </si>
  <si>
    <t>Croonquist, Hattie</t>
  </si>
  <si>
    <t>Petitt, Alonzo</t>
  </si>
  <si>
    <t>Ellifson, Ollie</t>
  </si>
  <si>
    <t>Travails part 1</t>
  </si>
  <si>
    <t>Travails part 2</t>
  </si>
  <si>
    <t>Pierce, Harold</t>
  </si>
  <si>
    <t>Knudson, Lillian</t>
  </si>
  <si>
    <t>Price, Delbert W</t>
  </si>
  <si>
    <t>Fjorkenstad, Olga</t>
  </si>
  <si>
    <t>Savage, Thomas</t>
  </si>
  <si>
    <t>Pokoney, Mary</t>
  </si>
  <si>
    <t>Zittle, Joseph</t>
  </si>
  <si>
    <t>Huwer, Cecelia</t>
  </si>
  <si>
    <t>Fellison, Ed</t>
  </si>
  <si>
    <t>Kokett, Tom</t>
  </si>
  <si>
    <t>Goodnow</t>
  </si>
  <si>
    <t>Hans</t>
  </si>
  <si>
    <t>Hilliard</t>
  </si>
  <si>
    <t>C G</t>
  </si>
  <si>
    <t>Long Story</t>
  </si>
  <si>
    <t>Kirkeby</t>
  </si>
  <si>
    <t>Nyberg</t>
  </si>
  <si>
    <t>Root</t>
  </si>
  <si>
    <t>Dallas</t>
  </si>
  <si>
    <t>Saint</t>
  </si>
  <si>
    <t>Smesrud</t>
  </si>
  <si>
    <t>Selmer</t>
  </si>
  <si>
    <t>Barry</t>
  </si>
  <si>
    <t>Anderson, Carl Lauritz</t>
  </si>
  <si>
    <t>Anderson, Charles L</t>
  </si>
  <si>
    <t>Bailey, Mrs Robert</t>
  </si>
  <si>
    <t>Bottom, Mrs</t>
  </si>
  <si>
    <t>Brimi, Dr C L</t>
  </si>
  <si>
    <t>Dybwad, Arne</t>
  </si>
  <si>
    <t>Fuglstad, Peter</t>
  </si>
  <si>
    <t>Gunderson, Mrs Ida</t>
  </si>
  <si>
    <t>Thorsgard</t>
  </si>
  <si>
    <t>Hamilton, Nona dau of Steve</t>
  </si>
  <si>
    <t>Johnson, Nick</t>
  </si>
  <si>
    <t>Larson, Sylvia Josephine</t>
  </si>
  <si>
    <t>McLead, Alex</t>
  </si>
  <si>
    <t>Naekel, Theressa</t>
  </si>
  <si>
    <t>Olson, Emma Serafia</t>
  </si>
  <si>
    <t>Ratcliff, Leo</t>
  </si>
  <si>
    <t>Smith, C W Father of</t>
  </si>
  <si>
    <t>Smith, Mrs C W</t>
  </si>
  <si>
    <t xml:space="preserve">Wagoner, Mrs RC Uncle of </t>
  </si>
  <si>
    <t>Westerhausen, Michael</t>
  </si>
  <si>
    <t>Wilson, Mrs Martha</t>
  </si>
  <si>
    <t>Greenland, Mrs</t>
  </si>
  <si>
    <t>Hoffman, Dr Oscar H</t>
  </si>
  <si>
    <t>Hoffman, Mrs</t>
  </si>
  <si>
    <t>Larson, Jens O</t>
  </si>
  <si>
    <t>Pierson, Addia E</t>
  </si>
  <si>
    <t>Malde, Olaf</t>
  </si>
  <si>
    <t>Soli, Stella</t>
  </si>
  <si>
    <t>Skorheim, Oscar V</t>
  </si>
  <si>
    <t>Summerville, Mona</t>
  </si>
  <si>
    <t>Smesrud, Selmer</t>
  </si>
  <si>
    <t>Walhowe, Mina</t>
  </si>
  <si>
    <t>Sorvik, Harold K</t>
  </si>
  <si>
    <t>Bridal shower</t>
  </si>
  <si>
    <t>Tweed, Alfred</t>
  </si>
  <si>
    <t>Gunderson, Jessie</t>
  </si>
  <si>
    <t>Johnson, Bertha</t>
  </si>
  <si>
    <t>Urban, Bert T</t>
  </si>
  <si>
    <t>Johnson, Bertha C</t>
  </si>
  <si>
    <t>Glenfield</t>
  </si>
  <si>
    <t>Sells farm - To Osage, IA</t>
  </si>
  <si>
    <t>Bailey, Beatrice</t>
  </si>
  <si>
    <t>Boisjolie, A J</t>
  </si>
  <si>
    <t>To Live in Marrieta MN</t>
  </si>
  <si>
    <t>Davidson, P J</t>
  </si>
  <si>
    <t>To Waubun MN to live</t>
  </si>
  <si>
    <t>Dawe, R E</t>
  </si>
  <si>
    <t>Family to Elizabeth IL to live</t>
  </si>
  <si>
    <t>Dywad, Arne</t>
  </si>
  <si>
    <t>Fadness, Severt</t>
  </si>
  <si>
    <t>Purchases moving picture outfit</t>
  </si>
  <si>
    <t>Farming too much</t>
  </si>
  <si>
    <t>To Nashua MT to work</t>
  </si>
  <si>
    <t>Greenland, Chris</t>
  </si>
  <si>
    <t>Selling Star Autos</t>
  </si>
  <si>
    <t>Battles with 'Peanuts'</t>
  </si>
  <si>
    <t>Peanuts' passed in his checks</t>
  </si>
  <si>
    <t>Hochberger, Henry</t>
  </si>
  <si>
    <t>Visits after return home from Brazil</t>
  </si>
  <si>
    <t>Returns from MN Woods</t>
  </si>
  <si>
    <t>To MN woods to work</t>
  </si>
  <si>
    <t>Johnson, Carl</t>
  </si>
  <si>
    <t>Injury starting car</t>
  </si>
  <si>
    <t>Kirkeby, John</t>
  </si>
  <si>
    <t>Lampert, Boyd</t>
  </si>
  <si>
    <t>Ruptured appendix</t>
  </si>
  <si>
    <t>Larson, Falk</t>
  </si>
  <si>
    <t>Larson, Henry</t>
  </si>
  <si>
    <t>Operation in Fargo</t>
  </si>
  <si>
    <t>Murdock, W D</t>
  </si>
  <si>
    <t>Visits - Plays in Bachman's Band</t>
  </si>
  <si>
    <t>Broken arm again</t>
  </si>
  <si>
    <t>Perkins, Horace</t>
  </si>
  <si>
    <t>Falls from Trees</t>
  </si>
  <si>
    <t>Posey, Ben</t>
  </si>
  <si>
    <t>Big Scare</t>
  </si>
  <si>
    <t>Doing well but with cane</t>
  </si>
  <si>
    <t>Reitbrock, Wm</t>
  </si>
  <si>
    <t>Tries to help Drowning victim</t>
  </si>
  <si>
    <t>Runyon, Floyd E</t>
  </si>
  <si>
    <t>Collie returns 3000 miles</t>
  </si>
  <si>
    <t>Schmidt, Wm</t>
  </si>
  <si>
    <t>Horses injured by porcupine</t>
  </si>
  <si>
    <t>Sperger, Lucy</t>
  </si>
  <si>
    <t>to WI to live</t>
  </si>
  <si>
    <t>Starr, Max</t>
  </si>
  <si>
    <t>Injures hand severely</t>
  </si>
  <si>
    <t>To Fargo to work</t>
  </si>
  <si>
    <t>Stewart, Cynthia</t>
  </si>
  <si>
    <t>Stewart, Ernest</t>
  </si>
  <si>
    <t>Not improved</t>
  </si>
  <si>
    <t>Thompson, Milford</t>
  </si>
  <si>
    <t>Injured in fall</t>
  </si>
  <si>
    <t>Thoreson, Rev P A</t>
  </si>
  <si>
    <t>Appears well</t>
  </si>
  <si>
    <t>Surgical attention in Fargo</t>
  </si>
  <si>
    <t>Freak lightning</t>
  </si>
  <si>
    <t>Wonser, W C</t>
  </si>
  <si>
    <t>Hoff, Mrs Oscar F</t>
  </si>
  <si>
    <t>Boisjolie</t>
  </si>
  <si>
    <t>A R</t>
  </si>
  <si>
    <t>Crommett</t>
  </si>
  <si>
    <t xml:space="preserve">Dahl </t>
  </si>
  <si>
    <t>DeForge</t>
  </si>
  <si>
    <t>A B</t>
  </si>
  <si>
    <t>Ernst</t>
  </si>
  <si>
    <t>Chas</t>
  </si>
  <si>
    <t>Haugland</t>
  </si>
  <si>
    <t>Einor</t>
  </si>
  <si>
    <t>Malde</t>
  </si>
  <si>
    <t>Thompson, Evelyn</t>
  </si>
  <si>
    <t>Counsell, Ernest</t>
  </si>
  <si>
    <t>Friesh, John</t>
  </si>
  <si>
    <t>Zink, Eva</t>
  </si>
  <si>
    <t>Larson, John H</t>
  </si>
  <si>
    <t>Walen, Lillian</t>
  </si>
  <si>
    <t>Larson, Walter Howard</t>
  </si>
  <si>
    <t>Lampert, Anita</t>
  </si>
  <si>
    <t>Michaelson, Mrs</t>
  </si>
  <si>
    <t>Amundson, Agnes</t>
  </si>
  <si>
    <t>Barber, Mrs Frank</t>
  </si>
  <si>
    <t>Carter, Mrs R A</t>
  </si>
  <si>
    <t>Gale, William</t>
  </si>
  <si>
    <t>Murder solved</t>
  </si>
  <si>
    <t>Gilbertson, Raymond</t>
  </si>
  <si>
    <t>Hochberger, Fred W</t>
  </si>
  <si>
    <t>Anna</t>
  </si>
  <si>
    <t>Kirkeby, Olaf</t>
  </si>
  <si>
    <t>Knapp, Mrs Alice</t>
  </si>
  <si>
    <t xml:space="preserve">Lyle, Mrs Peter </t>
  </si>
  <si>
    <t>McDaniel, Mrs Belle</t>
  </si>
  <si>
    <t>McKean, S W</t>
  </si>
  <si>
    <t>Moffat, Alberta Husband of</t>
  </si>
  <si>
    <t>Naekel, Joseph</t>
  </si>
  <si>
    <t>Olsen, Ferd Father of</t>
  </si>
  <si>
    <t>Simenson, Mrs John</t>
  </si>
  <si>
    <t>Thinglestad, Mrs J C</t>
  </si>
  <si>
    <t>Thomas, Mrs Eliza</t>
  </si>
  <si>
    <t>Allen, Mrs Grace</t>
  </si>
  <si>
    <t>Picks up CZE Mexico City</t>
  </si>
  <si>
    <t>Bailey, Laura</t>
  </si>
  <si>
    <t>Graduates from music conservatory</t>
  </si>
  <si>
    <t>Bailey, Robert</t>
  </si>
  <si>
    <t>Barnett, Lyle</t>
  </si>
  <si>
    <t>24 mile hike to movie</t>
  </si>
  <si>
    <t>Blanck, Mrs Emil</t>
  </si>
  <si>
    <t>Mother of in bad accident</t>
  </si>
  <si>
    <t>Brady, Miss Violet</t>
  </si>
  <si>
    <t>Visits sister</t>
  </si>
  <si>
    <t>Carman, Frank</t>
  </si>
  <si>
    <t>Double fracture</t>
  </si>
  <si>
    <t>Christopherson, Olaf</t>
  </si>
  <si>
    <t>Ptomaine Poisoning</t>
  </si>
  <si>
    <t>to Cooperstown to live</t>
  </si>
  <si>
    <t>Councilman, Eilene</t>
  </si>
  <si>
    <t>Horse shies and she falls</t>
  </si>
  <si>
    <t>Councilman, George</t>
  </si>
  <si>
    <t>Breaks collarbone</t>
  </si>
  <si>
    <t xml:space="preserve">Daniel, Mrs </t>
  </si>
  <si>
    <t>Fish Hook Extraction</t>
  </si>
  <si>
    <t>DeForge, Iris Fay</t>
  </si>
  <si>
    <t>Eye Operations</t>
  </si>
  <si>
    <t>DeForge, Llewelyn</t>
  </si>
  <si>
    <t>Ebentier, A H</t>
  </si>
  <si>
    <t>Erlandson, C J</t>
  </si>
  <si>
    <t>Postcard from MT</t>
  </si>
  <si>
    <t>Sells car to son - will use old Henry</t>
  </si>
  <si>
    <t>Fallen, Clifford</t>
  </si>
  <si>
    <t>Scarlet Fever - Appendicitis</t>
  </si>
  <si>
    <t>Fiero, Maude</t>
  </si>
  <si>
    <t>Visits Old Griggs Co Home</t>
  </si>
  <si>
    <t>Frederickson, John</t>
  </si>
  <si>
    <t>To Graduate from Univ of ND</t>
  </si>
  <si>
    <t>Frydenberg, Oscar and C C</t>
  </si>
  <si>
    <t>To live in OKC, OK</t>
  </si>
  <si>
    <t xml:space="preserve">Frydenberg, Oscar  </t>
  </si>
  <si>
    <t>Selling Auto Accessories</t>
  </si>
  <si>
    <t>Glenfield Oil</t>
  </si>
  <si>
    <t>Well spotted</t>
  </si>
  <si>
    <t>Derrick blows down</t>
  </si>
  <si>
    <t>Derrick in place</t>
  </si>
  <si>
    <t>Machinery arrives</t>
  </si>
  <si>
    <t>Well picnic to be held</t>
  </si>
  <si>
    <t xml:space="preserve">Well set to start drilling </t>
  </si>
  <si>
    <t>Well update</t>
  </si>
  <si>
    <t>Well update to 200 feet</t>
  </si>
  <si>
    <t>Gunderson, Henry</t>
  </si>
  <si>
    <t>Finds Shell at 129 feet in well</t>
  </si>
  <si>
    <t>To MT hot springs for neuritis</t>
  </si>
  <si>
    <t>Family to live in WA</t>
  </si>
  <si>
    <t>Hetland, Melvin A</t>
  </si>
  <si>
    <t>Howden, Lloyd</t>
  </si>
  <si>
    <t>Close call</t>
  </si>
  <si>
    <t>Host HS students on ski slide</t>
  </si>
  <si>
    <t>Kingsley, Burton</t>
  </si>
  <si>
    <t>Moves from Dooley MT to Scoby MT</t>
  </si>
  <si>
    <t>Kirkeby, M I</t>
  </si>
  <si>
    <t>4 horse team runaway with disc</t>
  </si>
  <si>
    <t>Review of Appendicitis</t>
  </si>
  <si>
    <t>Lampert, Kenneth</t>
  </si>
  <si>
    <t>Limmesand, Peter</t>
  </si>
  <si>
    <t>To open a shoe and harness shop</t>
  </si>
  <si>
    <t>Lutheran Church burns</t>
  </si>
  <si>
    <t>Lutheran Church decides rebuild location</t>
  </si>
  <si>
    <t>Marrs, Fairy</t>
  </si>
  <si>
    <t>McComber, George</t>
  </si>
  <si>
    <t>Comes home from hospital</t>
  </si>
  <si>
    <t>McDermott, Myrtle</t>
  </si>
  <si>
    <t>Discontinues studies due to eyes</t>
  </si>
  <si>
    <t>Michaelson, Edwin</t>
  </si>
  <si>
    <t>Newton, Bert</t>
  </si>
  <si>
    <t xml:space="preserve">Thrown  </t>
  </si>
  <si>
    <t>Quits farming to sell</t>
  </si>
  <si>
    <t>To Washington visit sister after 20 yrs</t>
  </si>
  <si>
    <t>Olmsted, Ben</t>
  </si>
  <si>
    <t>Home but weak</t>
  </si>
  <si>
    <t>Serious ulcers</t>
  </si>
  <si>
    <t>Olson, Charlie</t>
  </si>
  <si>
    <t>To Mpls Shriners Hospital</t>
  </si>
  <si>
    <t>Olson, F A</t>
  </si>
  <si>
    <t>Sees Swedish Crown Prince</t>
  </si>
  <si>
    <t>Peterson, Mrs George</t>
  </si>
  <si>
    <t>Leaves to live in California</t>
  </si>
  <si>
    <t>Pratt, E T</t>
  </si>
  <si>
    <t>And wife bring nephew home after accident</t>
  </si>
  <si>
    <t>Pratt, Floyd</t>
  </si>
  <si>
    <t>Rassman, Mrs W F</t>
  </si>
  <si>
    <t>Family to live in Robsart SK</t>
  </si>
  <si>
    <t>Rassman, W F</t>
  </si>
  <si>
    <t>Rassman, Mrs</t>
  </si>
  <si>
    <t>Rhodes, Alonzo and Orion</t>
  </si>
  <si>
    <t>Novel motor boat</t>
  </si>
  <si>
    <t>Rise, Sverre</t>
  </si>
  <si>
    <t>Appointment to rural carrier</t>
  </si>
  <si>
    <t>Now living in St Paul MN</t>
  </si>
  <si>
    <t>To Begin Rural Carrier</t>
  </si>
  <si>
    <t>Operation for goitre</t>
  </si>
  <si>
    <t>Sigstad, Harold</t>
  </si>
  <si>
    <t>Simensen, Mrs Hans</t>
  </si>
  <si>
    <t>To MT to see bro after 30 yrs</t>
  </si>
  <si>
    <t>Skofstad, Esther J</t>
  </si>
  <si>
    <t>Runs for County Superintendent</t>
  </si>
  <si>
    <t>To Teach in Sutton</t>
  </si>
  <si>
    <t>Urged to run for County Superintendent</t>
  </si>
  <si>
    <t>Slowly recovering</t>
  </si>
  <si>
    <t>Wins prize</t>
  </si>
  <si>
    <t>Sutton, James</t>
  </si>
  <si>
    <t>Sutton, Ladeaux</t>
  </si>
  <si>
    <t>Sutton, Mrs Wm</t>
  </si>
  <si>
    <t>Struggles to Return home</t>
  </si>
  <si>
    <t>Werner, Wm</t>
  </si>
  <si>
    <t>To Rosholt, SD to work</t>
  </si>
  <si>
    <t>Arnold</t>
  </si>
  <si>
    <t>M E</t>
  </si>
  <si>
    <t>Sorvik</t>
  </si>
  <si>
    <t>Harold</t>
  </si>
  <si>
    <t>Alley, Albert</t>
  </si>
  <si>
    <t>Kadry, Irene</t>
  </si>
  <si>
    <t>Bare, Earle</t>
  </si>
  <si>
    <t>Forbord, Ann</t>
  </si>
  <si>
    <t>Byington, Chester V</t>
  </si>
  <si>
    <t>Scheer, Esther Hazel</t>
  </si>
  <si>
    <t>Christopherson, Gilmer</t>
  </si>
  <si>
    <t>Willey, Mabel</t>
  </si>
  <si>
    <t>Ramsey, Bennie</t>
  </si>
  <si>
    <t>Leininger, Alma</t>
  </si>
  <si>
    <t>Lang, Frances</t>
  </si>
  <si>
    <t>Weitenhagen, Chas F</t>
  </si>
  <si>
    <t>McIntyre, Carrie</t>
  </si>
  <si>
    <t>Anderson, A J</t>
  </si>
  <si>
    <t>Bailey, Helen Marjorie</t>
  </si>
  <si>
    <t>Eide, Mrs Hans</t>
  </si>
  <si>
    <t>Foss, Christian</t>
  </si>
  <si>
    <t>Frydenberg, C C</t>
  </si>
  <si>
    <t>Haaland, Eugene</t>
  </si>
  <si>
    <t>Kaechele, Louis</t>
  </si>
  <si>
    <t>Lampert, Elliott Leo</t>
  </si>
  <si>
    <t>Lampert, Elliott</t>
  </si>
  <si>
    <t>May, Mrs John</t>
  </si>
  <si>
    <t>McCullogh, James</t>
  </si>
  <si>
    <t>Naekel, Mrs Catherine</t>
  </si>
  <si>
    <t>Nordeng, Ole K</t>
  </si>
  <si>
    <t>Rygg, L I</t>
  </si>
  <si>
    <t>Rygg, Lawrence I</t>
  </si>
  <si>
    <t>Very much alive</t>
  </si>
  <si>
    <t>Shaum, B F 'Frank'</t>
  </si>
  <si>
    <t>Sorenson, Dale</t>
  </si>
  <si>
    <t>Transient Laborer</t>
  </si>
  <si>
    <t>Urban, Mrs J N</t>
  </si>
  <si>
    <t>Urban, Mrs John</t>
  </si>
  <si>
    <t>Westerhausen, Mrs Jacob</t>
  </si>
  <si>
    <t>Daughter breaks arm</t>
  </si>
  <si>
    <t>Alm, I H</t>
  </si>
  <si>
    <t>To paint mail boxes on RR</t>
  </si>
  <si>
    <t>Alm, Iver</t>
  </si>
  <si>
    <t>Falls and breaks wrist</t>
  </si>
  <si>
    <t xml:space="preserve">Bailey, Mrs Ed </t>
  </si>
  <si>
    <t>Tumor Operation</t>
  </si>
  <si>
    <t>Soon to be home</t>
  </si>
  <si>
    <t>Is Home</t>
  </si>
  <si>
    <t>To Rochester MN hospital</t>
  </si>
  <si>
    <t>Beach, Mrs Gladys</t>
  </si>
  <si>
    <t>Berglund, Adolph</t>
  </si>
  <si>
    <t>Boeckman, Mrs F C</t>
  </si>
  <si>
    <t>Mourning Chickens</t>
  </si>
  <si>
    <t>Appointed Asst in Ag Dept Univ of MN</t>
  </si>
  <si>
    <t>NY trip</t>
  </si>
  <si>
    <t>Carleton, Judge Will H</t>
  </si>
  <si>
    <t xml:space="preserve">To Dooly, MT to live </t>
  </si>
  <si>
    <t>Davidson, Ivan</t>
  </si>
  <si>
    <t>Returns from Fort Snelling</t>
  </si>
  <si>
    <t>DeJean, J A</t>
  </si>
  <si>
    <t>MWA Initiatory Degree</t>
  </si>
  <si>
    <t>Wearing a bandage</t>
  </si>
  <si>
    <t>Ebentier, Mrs Joseph</t>
  </si>
  <si>
    <t>Falls and injures self</t>
  </si>
  <si>
    <t>Scarlet Fever - quarantined</t>
  </si>
  <si>
    <t>Fallen, Mrs C W</t>
  </si>
  <si>
    <t>Broken wrist from car crank</t>
  </si>
  <si>
    <t>Gilbertson, Anton</t>
  </si>
  <si>
    <t>Stolen auto found</t>
  </si>
  <si>
    <t>Well crankshaft breaks - All stop</t>
  </si>
  <si>
    <t>Well equipment to lift casing arrives</t>
  </si>
  <si>
    <t>Well struck gas at 2100 ft</t>
  </si>
  <si>
    <t>Well Update 2400 ft</t>
  </si>
  <si>
    <t>Well update hits sand</t>
  </si>
  <si>
    <t>Well update to 1900 ft</t>
  </si>
  <si>
    <t>Greenland, Oswald</t>
  </si>
  <si>
    <t>To Citizens Military Training</t>
  </si>
  <si>
    <t>Wins Christmas Seal Award</t>
  </si>
  <si>
    <t>Gunderson, Mrs Henry</t>
  </si>
  <si>
    <t>Operation soon</t>
  </si>
  <si>
    <t>Spinal Trouble</t>
  </si>
  <si>
    <t>Hall, Luella</t>
  </si>
  <si>
    <t>Finds old grave</t>
  </si>
  <si>
    <t>Honey, H S</t>
  </si>
  <si>
    <t>Son Falls again and breaks arm</t>
  </si>
  <si>
    <t>Sec Treas of Farmer's Union</t>
  </si>
  <si>
    <t>To return to newspaper work</t>
  </si>
  <si>
    <t>Kinder, Rev John</t>
  </si>
  <si>
    <t>Reassigned another charge</t>
  </si>
  <si>
    <t>Wrist infection</t>
  </si>
  <si>
    <t>Kingsley, Fred</t>
  </si>
  <si>
    <t>Poisoned by shingle nails</t>
  </si>
  <si>
    <t>President of Farmer's Union</t>
  </si>
  <si>
    <t>Kvaalseth, Torlief</t>
  </si>
  <si>
    <t>Quits farming</t>
  </si>
  <si>
    <t>Falls and breaks arm</t>
  </si>
  <si>
    <t>Lerum, John</t>
  </si>
  <si>
    <t>Lewis, Dr T H</t>
  </si>
  <si>
    <t>Checker Champion</t>
  </si>
  <si>
    <t>Linse, June</t>
  </si>
  <si>
    <t>Scarlet Fever</t>
  </si>
  <si>
    <t>First Graduation Class in Sutton</t>
  </si>
  <si>
    <t>Nubson, N C</t>
  </si>
  <si>
    <t>Back From Fargo</t>
  </si>
  <si>
    <t>Olsen, Kermit</t>
  </si>
  <si>
    <t>Home Again</t>
  </si>
  <si>
    <t>To Fargo doctor for tube</t>
  </si>
  <si>
    <t>To Fargo for condition</t>
  </si>
  <si>
    <t>Perkins, H D</t>
  </si>
  <si>
    <t>Finger in Separator</t>
  </si>
  <si>
    <t>The Movie Man</t>
  </si>
  <si>
    <t>Peterson, Barney</t>
  </si>
  <si>
    <t>Peterson, Miss Ella</t>
  </si>
  <si>
    <t>Arm in a sling from car crank</t>
  </si>
  <si>
    <t>Building new 40 person boat</t>
  </si>
  <si>
    <t>Married and moving to MN</t>
  </si>
  <si>
    <t>Tests new boat engines</t>
  </si>
  <si>
    <t>Using auto on route now</t>
  </si>
  <si>
    <t>Sackett, A B</t>
  </si>
  <si>
    <t>Sells shop and moves to Rochester MN</t>
  </si>
  <si>
    <t>Operation in Baltimore MD</t>
  </si>
  <si>
    <t>Quits blacksmithing</t>
  </si>
  <si>
    <t>to Retire after many years</t>
  </si>
  <si>
    <t>Coast Artillery to Phillipines</t>
  </si>
  <si>
    <t>To Mpls to work</t>
  </si>
  <si>
    <t>Simenson, Sam</t>
  </si>
  <si>
    <t>Able to come home</t>
  </si>
  <si>
    <t>Kicked in jaw badly</t>
  </si>
  <si>
    <t>Simonsen, Sam</t>
  </si>
  <si>
    <t>Kicked - broken ribs</t>
  </si>
  <si>
    <t>Starr, Willie</t>
  </si>
  <si>
    <t>Struck in forehead</t>
  </si>
  <si>
    <t>Stewart, E D</t>
  </si>
  <si>
    <t>Moves to Valley City</t>
  </si>
  <si>
    <t>To Quit farming</t>
  </si>
  <si>
    <t>Long quarantine over</t>
  </si>
  <si>
    <t>Roads worst mud in years</t>
  </si>
  <si>
    <t xml:space="preserve">First HS Graduation </t>
  </si>
  <si>
    <t>Scarlet Fever Epidemic</t>
  </si>
  <si>
    <t>3 bad boys picking apples</t>
  </si>
  <si>
    <t>Wagoner, R C</t>
  </si>
  <si>
    <t>Severely scalded</t>
  </si>
  <si>
    <t>Warwick School</t>
  </si>
  <si>
    <t>Williams, M D</t>
  </si>
  <si>
    <t>Daughter Serious eye trouble</t>
  </si>
  <si>
    <t>Williams, Mabel</t>
  </si>
  <si>
    <t>Still in Fargo for eyes</t>
  </si>
  <si>
    <t>Wills, Philip</t>
  </si>
  <si>
    <t>Family to Minot to live</t>
  </si>
  <si>
    <t xml:space="preserve">Youngbeck, Hilda </t>
  </si>
  <si>
    <t>To Valley City to work</t>
  </si>
  <si>
    <t>Fallen, Claude Father of</t>
  </si>
  <si>
    <t>Frederick, George</t>
  </si>
  <si>
    <t>Nelson, Child of A H</t>
  </si>
  <si>
    <t>Well Update Drill out</t>
  </si>
  <si>
    <t xml:space="preserve">Frederick </t>
  </si>
  <si>
    <t>Lose</t>
  </si>
  <si>
    <t>Werner</t>
  </si>
  <si>
    <t>Anderson, Marie</t>
  </si>
  <si>
    <t>Anderson, Paul A</t>
  </si>
  <si>
    <t>Boisjolie, Lawrence and wife</t>
  </si>
  <si>
    <t>Councilman, Frederick W</t>
  </si>
  <si>
    <t>Councilman, George Eugene</t>
  </si>
  <si>
    <t>Hafner, Mrs P</t>
  </si>
  <si>
    <t>Hafner, Mrs Philip</t>
  </si>
  <si>
    <t>Larson, Mrs Albert</t>
  </si>
  <si>
    <t>Melgard, Mrs O J</t>
  </si>
  <si>
    <t>Rise, Thomas</t>
  </si>
  <si>
    <t>Skaar, Mrs Ma of Albert</t>
  </si>
  <si>
    <t>Still, Charley</t>
  </si>
  <si>
    <t>Knauss, Harry L</t>
  </si>
  <si>
    <t>Peterson, Eleanor</t>
  </si>
  <si>
    <t>Talle, Alice</t>
  </si>
  <si>
    <t>Sortland, Olaf</t>
  </si>
  <si>
    <t>Olson, Edith</t>
  </si>
  <si>
    <t>Thorson, L V</t>
  </si>
  <si>
    <t>Rabbit business</t>
  </si>
  <si>
    <t>Windy day</t>
  </si>
  <si>
    <t>Boisjolie, Pete</t>
  </si>
  <si>
    <t>Great deal of misfortune</t>
  </si>
  <si>
    <t>Christopherson, Roy</t>
  </si>
  <si>
    <t>Condition critical</t>
  </si>
  <si>
    <t>Emerson, Harry</t>
  </si>
  <si>
    <t>Moves to Dazey</t>
  </si>
  <si>
    <t>Erlandson, Chris J</t>
  </si>
  <si>
    <t>Friends</t>
  </si>
  <si>
    <t>Lyrics for the Irish Washerwoman</t>
  </si>
  <si>
    <t>Poem</t>
  </si>
  <si>
    <t>Ernst, Chas</t>
  </si>
  <si>
    <t>Raising chinchilla rabbits</t>
  </si>
  <si>
    <t>Frederick, Douglas</t>
  </si>
  <si>
    <t>To Live in Seattle with Brother</t>
  </si>
  <si>
    <t>Frydenberg, Elmer</t>
  </si>
  <si>
    <t>Starts in Garage</t>
  </si>
  <si>
    <t>Well Casing In - 2850 ft deep</t>
  </si>
  <si>
    <t>Well Update Artesian</t>
  </si>
  <si>
    <t>Well Update</t>
  </si>
  <si>
    <t>Well Update Water stops 3065 ft</t>
  </si>
  <si>
    <t>Buys Garage equipment</t>
  </si>
  <si>
    <t>Stops well north of Red Willow Lake</t>
  </si>
  <si>
    <t>Hawkes, B E</t>
  </si>
  <si>
    <t>Offered plane ride for assistance</t>
  </si>
  <si>
    <t>Hendrickson, Albert</t>
  </si>
  <si>
    <t>Quits garage</t>
  </si>
  <si>
    <t>To work for Chris Greenland in garage</t>
  </si>
  <si>
    <t>Kingsley, Pete</t>
  </si>
  <si>
    <t>Home from MT</t>
  </si>
  <si>
    <t xml:space="preserve">Kolpin, George W </t>
  </si>
  <si>
    <t>President of Griggs Co Farmers Union</t>
  </si>
  <si>
    <t>Linse, C A</t>
  </si>
  <si>
    <t>Disabled plane alnds north of his land</t>
  </si>
  <si>
    <t>Teaching at Bathgate for 4th year</t>
  </si>
  <si>
    <t>Working in Mpls at Armour</t>
  </si>
  <si>
    <t>Olson, Arthur</t>
  </si>
  <si>
    <t>Principal of Pembina Schools</t>
  </si>
  <si>
    <t>Olson, Knut</t>
  </si>
  <si>
    <t>Recalls Blizzard of a few years past</t>
  </si>
  <si>
    <t>Remodels his launch</t>
  </si>
  <si>
    <t>Living in Page</t>
  </si>
  <si>
    <t>Resigns in Fargo</t>
  </si>
  <si>
    <t>Severes connection with store</t>
  </si>
  <si>
    <t>Working in Fargo</t>
  </si>
  <si>
    <t>To Wisconsin to live</t>
  </si>
  <si>
    <t>Wagner, Boyd</t>
  </si>
  <si>
    <t>Westley, William M</t>
  </si>
  <si>
    <t>Professional card</t>
  </si>
  <si>
    <t>Boisjolie, Mrs A R</t>
  </si>
  <si>
    <t>Helgoe, Ebba Mother of</t>
  </si>
  <si>
    <t>Lowe, Donald Carl</t>
  </si>
  <si>
    <t>Novak, Joe</t>
  </si>
  <si>
    <t>Painter, Esther</t>
  </si>
  <si>
    <t>Pederson, Ernest</t>
  </si>
  <si>
    <t>Solem, Ralph</t>
  </si>
  <si>
    <t>Truscott, Mrs J R</t>
  </si>
  <si>
    <t>Westerhausen, Myrtle</t>
  </si>
  <si>
    <t>Zollner, A T Mother of</t>
  </si>
  <si>
    <t>Ebentier, Irvin</t>
  </si>
  <si>
    <t>Hollensteen, Louise</t>
  </si>
  <si>
    <t>Olson, Howard</t>
  </si>
  <si>
    <t>Erickson, Alfreda</t>
  </si>
  <si>
    <t>Peterson, Guy</t>
  </si>
  <si>
    <t>Bergh, Hilma</t>
  </si>
  <si>
    <t>Thu, Ras B</t>
  </si>
  <si>
    <t>Hewitt, Ethel E</t>
  </si>
  <si>
    <t>Alm, Jean</t>
  </si>
  <si>
    <t>Breaks elbow</t>
  </si>
  <si>
    <t>Anderson, Mrs Ole</t>
  </si>
  <si>
    <t>Falls and breaks collarbone</t>
  </si>
  <si>
    <t>Returns from MN no luck</t>
  </si>
  <si>
    <t>Boisjolie, Adolph</t>
  </si>
  <si>
    <t>Takes summer picture at Christmas</t>
  </si>
  <si>
    <t>Brudwick, Mrs Julia</t>
  </si>
  <si>
    <t>Brudwick, Josephine E</t>
  </si>
  <si>
    <t>Clemens, Brother of Henry</t>
  </si>
  <si>
    <t>Visits from Canada</t>
  </si>
  <si>
    <t>Home after 1 yr of travel</t>
  </si>
  <si>
    <t>Returns to thresh from St Paul</t>
  </si>
  <si>
    <t>Dietrich, Robert</t>
  </si>
  <si>
    <t>Ernst, Chas T</t>
  </si>
  <si>
    <t>Sells meat market</t>
  </si>
  <si>
    <t>Gosslee, Mrs Louise</t>
  </si>
  <si>
    <t>Home and Contents burn</t>
  </si>
  <si>
    <t>To Run Drug Store</t>
  </si>
  <si>
    <t>Registers at NDAC in Fargo</t>
  </si>
  <si>
    <t>Buys Hope Drug Store</t>
  </si>
  <si>
    <t>Closes Sutton Drug Store</t>
  </si>
  <si>
    <t>Unusual experience</t>
  </si>
  <si>
    <t>Hanson, O J</t>
  </si>
  <si>
    <t>Honey, Helen</t>
  </si>
  <si>
    <t>Cousin of Eilson</t>
  </si>
  <si>
    <t>Many come to watch his combine</t>
  </si>
  <si>
    <t>Kirkeby, Myron</t>
  </si>
  <si>
    <t>Falls from Hay mow</t>
  </si>
  <si>
    <t>Gallstones</t>
  </si>
  <si>
    <t>Heart Trouble</t>
  </si>
  <si>
    <t>Kolpin, Mrs Harry</t>
  </si>
  <si>
    <t>To Family Reunion in IL</t>
  </si>
  <si>
    <t>To Glenfield to run restaurant</t>
  </si>
  <si>
    <t>Lutheran Church construction to begin</t>
  </si>
  <si>
    <t>Moore, A</t>
  </si>
  <si>
    <t>Sells Hope Drug Store for health</t>
  </si>
  <si>
    <t>Train Auto Accident pt 1</t>
  </si>
  <si>
    <t>Train Auto Accident pt 2</t>
  </si>
  <si>
    <t>Buys new truck</t>
  </si>
  <si>
    <t>Unusual mishap</t>
  </si>
  <si>
    <t>Sons home for Thanksgiving</t>
  </si>
  <si>
    <t>Sommerville, Douglas</t>
  </si>
  <si>
    <t>Spicer, Dr</t>
  </si>
  <si>
    <t>Postmaster asks no smoking</t>
  </si>
  <si>
    <t>Westley, Kent</t>
  </si>
  <si>
    <t>Car paid a visit</t>
  </si>
  <si>
    <t>Frydenberg</t>
  </si>
  <si>
    <t>Elmer</t>
  </si>
  <si>
    <t>Melvin</t>
  </si>
  <si>
    <t>Orion E</t>
  </si>
  <si>
    <t>Thoreson</t>
  </si>
  <si>
    <t>L V</t>
  </si>
  <si>
    <t>A W</t>
  </si>
  <si>
    <t>Alfson, Alfred</t>
  </si>
  <si>
    <t>Bergh, Iver</t>
  </si>
  <si>
    <t>Dietrich, Fred Mother of</t>
  </si>
  <si>
    <t>Ebentier, Child of A H</t>
  </si>
  <si>
    <t>Eimon, Beatha</t>
  </si>
  <si>
    <t>Frederick, W J Father of</t>
  </si>
  <si>
    <t>Hall, J J</t>
  </si>
  <si>
    <t>Holt, Peter</t>
  </si>
  <si>
    <t>Holter, Ole</t>
  </si>
  <si>
    <t>Lampert, Fred</t>
  </si>
  <si>
    <t>Larson, Henrick</t>
  </si>
  <si>
    <t>Lewis, Mrs Florence</t>
  </si>
  <si>
    <t>Olson, Belle</t>
  </si>
  <si>
    <t>Olson, Lena Belle</t>
  </si>
  <si>
    <t>Pfeifer, Frank</t>
  </si>
  <si>
    <t>Sperger, Mrs Frank</t>
  </si>
  <si>
    <t>West, Mrs W E</t>
  </si>
  <si>
    <t xml:space="preserve">Wirth, Archie Father of </t>
  </si>
  <si>
    <t>Fadness, Mr A H</t>
  </si>
  <si>
    <t>Fadness, Mrs</t>
  </si>
  <si>
    <t>French, Laurence G</t>
  </si>
  <si>
    <t>Vigesaa, Nina</t>
  </si>
  <si>
    <t>Gorthy, Esther</t>
  </si>
  <si>
    <t>Howden, B N</t>
  </si>
  <si>
    <t>Kaechele, Mrs Elizabeth</t>
  </si>
  <si>
    <t>Limmesand, I O</t>
  </si>
  <si>
    <t>Schact, John</t>
  </si>
  <si>
    <t>Altringer, Peter</t>
  </si>
  <si>
    <t>Home Burns</t>
  </si>
  <si>
    <t>Anderson, Mrs Arnold</t>
  </si>
  <si>
    <t>Anderson, Mrs Nettie</t>
  </si>
  <si>
    <t>To Cook for Tom Swingen</t>
  </si>
  <si>
    <t>To Fosston, MN</t>
  </si>
  <si>
    <t>Falls from load of hay</t>
  </si>
  <si>
    <t>Receives Master Trade Certificate</t>
  </si>
  <si>
    <t>Denison, 14 mo old of R H</t>
  </si>
  <si>
    <t>Run over by horse</t>
  </si>
  <si>
    <t>Moves to Glenfield</t>
  </si>
  <si>
    <t>Frederick, W J</t>
  </si>
  <si>
    <t>Sells all businesses; To Seattle to live</t>
  </si>
  <si>
    <t>Well Equipment being moved</t>
  </si>
  <si>
    <t>Hand injury</t>
  </si>
  <si>
    <t>Hanson, Leona</t>
  </si>
  <si>
    <t>Honey, Glenn W</t>
  </si>
  <si>
    <t>Letter from SD</t>
  </si>
  <si>
    <t>Mail Carrier in Mpls</t>
  </si>
  <si>
    <t>Kirkeby, Vernon</t>
  </si>
  <si>
    <t>Kurtti, August Dau of</t>
  </si>
  <si>
    <t>Kurtti, Sam</t>
  </si>
  <si>
    <t>Broken leg from horse</t>
  </si>
  <si>
    <t>Finger injury</t>
  </si>
  <si>
    <t>Limmesand, Mrs Ed</t>
  </si>
  <si>
    <t>Bull Attack</t>
  </si>
  <si>
    <t>McHenry Tribune</t>
  </si>
  <si>
    <t>Suspends publication</t>
  </si>
  <si>
    <t>To St Paul Armour again</t>
  </si>
  <si>
    <t>Niess, E H</t>
  </si>
  <si>
    <t>To Lakota</t>
  </si>
  <si>
    <t>Olsen, Theo</t>
  </si>
  <si>
    <t>Graduates NDAC; Teach at Petersburg</t>
  </si>
  <si>
    <t>Departs to Fort Snelling</t>
  </si>
  <si>
    <t>To Citizens Training Camp</t>
  </si>
  <si>
    <t>Peterson, Miss Verna</t>
  </si>
  <si>
    <t>Pitcher, Janie</t>
  </si>
  <si>
    <t>Sears eye</t>
  </si>
  <si>
    <t>Rhodes Brothers</t>
  </si>
  <si>
    <t>Buy special wheat</t>
  </si>
  <si>
    <t>Buys new Ford</t>
  </si>
  <si>
    <t>Sells Building</t>
  </si>
  <si>
    <t>Takes boat to Spiritwood for summer</t>
  </si>
  <si>
    <t>Richardson, True</t>
  </si>
  <si>
    <t>Opens Meat shop again</t>
  </si>
  <si>
    <t>Carriers to form band</t>
  </si>
  <si>
    <t>Roger, F Fay</t>
  </si>
  <si>
    <t>Supt of Carrington Schools</t>
  </si>
  <si>
    <t>Rud, Albert</t>
  </si>
  <si>
    <t>Returns to visit</t>
  </si>
  <si>
    <t>Chimney fire</t>
  </si>
  <si>
    <t>Home from Alaska</t>
  </si>
  <si>
    <t>Leaves Page, Intents to go to Seattle</t>
  </si>
  <si>
    <t>To Fairbanks, AK</t>
  </si>
  <si>
    <t>To Seattle</t>
  </si>
  <si>
    <t>Writes from Alaska</t>
  </si>
  <si>
    <t>Visits from Washington</t>
  </si>
  <si>
    <t xml:space="preserve">Sutton, John  </t>
  </si>
  <si>
    <t xml:space="preserve">Sutton, LaDeaux </t>
  </si>
  <si>
    <t>Ankle Burned</t>
  </si>
  <si>
    <t>To live in Jamestown</t>
  </si>
  <si>
    <t>Urban, Mrs Bert</t>
  </si>
  <si>
    <t>Identifies bank robber</t>
  </si>
  <si>
    <t>Auto Spill</t>
  </si>
  <si>
    <t>Williams, Maynard</t>
  </si>
  <si>
    <t>Very Ill</t>
  </si>
  <si>
    <t>Youngbeck, Johnny</t>
  </si>
  <si>
    <t>Hoffman</t>
  </si>
  <si>
    <t>Dr O H</t>
  </si>
  <si>
    <t>Councilman, Mrs John</t>
  </si>
  <si>
    <t>Jacobson, Ole</t>
  </si>
  <si>
    <t>October 17,1929</t>
  </si>
  <si>
    <t>Jones, 7 yr old of Devil's Lake</t>
  </si>
  <si>
    <t xml:space="preserve">Olsen, Ferd Mother of </t>
  </si>
  <si>
    <t>Thorsgard, Bernt A</t>
  </si>
  <si>
    <t>Westley, Mrs Oline</t>
  </si>
  <si>
    <t>McWethy, Myrtle</t>
  </si>
  <si>
    <t>Hoshal, D E</t>
  </si>
  <si>
    <t>Koppenhaver, Robin D</t>
  </si>
  <si>
    <t>Gill, Marie</t>
  </si>
  <si>
    <t>Moberg, Mabel</t>
  </si>
  <si>
    <t>Moffat, Bruce</t>
  </si>
  <si>
    <t>Shirley, Frances Bernice</t>
  </si>
  <si>
    <t>Olsen, F E</t>
  </si>
  <si>
    <t>Olsen, Mrs</t>
  </si>
  <si>
    <t>Pugh, George L</t>
  </si>
  <si>
    <t>Councilman, Mrs Ellen</t>
  </si>
  <si>
    <t>Kingsley, Tyla</t>
  </si>
  <si>
    <t>40 years ago Marriage</t>
  </si>
  <si>
    <t>Injures knee</t>
  </si>
  <si>
    <t>To Cooperstown HS</t>
  </si>
  <si>
    <t>Cooper, Clara</t>
  </si>
  <si>
    <t>Two barns and silo burned</t>
  </si>
  <si>
    <t>Dietrich, Leona</t>
  </si>
  <si>
    <t>Ebentier, Joe</t>
  </si>
  <si>
    <t>Finds alligator</t>
  </si>
  <si>
    <t>Sells Store</t>
  </si>
  <si>
    <t>In Canistota, SD for Lumbago</t>
  </si>
  <si>
    <t>Head of ND American Legion Band</t>
  </si>
  <si>
    <t>Purchases grocery in Seattle</t>
  </si>
  <si>
    <t>Story of trip to coast</t>
  </si>
  <si>
    <t>to Seattle</t>
  </si>
  <si>
    <t>Partnership for magic show</t>
  </si>
  <si>
    <t>To Washington soon</t>
  </si>
  <si>
    <t>Ad for show</t>
  </si>
  <si>
    <t>Numerous magic stunts</t>
  </si>
  <si>
    <t>Partnership and goes on the road</t>
  </si>
  <si>
    <t>Show report</t>
  </si>
  <si>
    <t>Howden, Mrs B N and Bernice</t>
  </si>
  <si>
    <t>Close Call</t>
  </si>
  <si>
    <t>Kolpin, Leah</t>
  </si>
  <si>
    <t>Error was in Jamestown</t>
  </si>
  <si>
    <t>Lampert, Mrs Boyd</t>
  </si>
  <si>
    <t>Larson, L P</t>
  </si>
  <si>
    <t>Partner in Fargo Car dealership</t>
  </si>
  <si>
    <t>Larson, Leonard C</t>
  </si>
  <si>
    <t>Lowth, Wm</t>
  </si>
  <si>
    <t>Frozen toes</t>
  </si>
  <si>
    <t>Marrs, Eldred</t>
  </si>
  <si>
    <t>To Grand Forks for University</t>
  </si>
  <si>
    <t>To Move to Carrington</t>
  </si>
  <si>
    <t>To NDAC to continue studies</t>
  </si>
  <si>
    <t>Olsen, Ruby</t>
  </si>
  <si>
    <t>To Litchville HS</t>
  </si>
  <si>
    <t>Perkins, Katherine</t>
  </si>
  <si>
    <t>To Fargo HS</t>
  </si>
  <si>
    <t>Family visits from Minot</t>
  </si>
  <si>
    <t>Eye Accident</t>
  </si>
  <si>
    <t>Installs larger propeller on light plant</t>
  </si>
  <si>
    <t>Wind driven electric plant</t>
  </si>
  <si>
    <t>Car Story correction</t>
  </si>
  <si>
    <t>Tough luck with car</t>
  </si>
  <si>
    <t>Selling radios</t>
  </si>
  <si>
    <t>Skorheim, O V</t>
  </si>
  <si>
    <t>Transferred to Dwight</t>
  </si>
  <si>
    <t>Slabber, John</t>
  </si>
  <si>
    <t>Shoots neighbor</t>
  </si>
  <si>
    <t>Stafney, Custer</t>
  </si>
  <si>
    <t>New Car and Garage burned</t>
  </si>
  <si>
    <t>Ceiling fire</t>
  </si>
  <si>
    <t>Thu, Mrs R B</t>
  </si>
  <si>
    <t>Returns to teaching</t>
  </si>
  <si>
    <t>Walks 7 miles in the cold</t>
  </si>
  <si>
    <t>Crippled foot</t>
  </si>
  <si>
    <t>White, D A and wife</t>
  </si>
  <si>
    <t>Young, George</t>
  </si>
  <si>
    <t>Back from FL</t>
  </si>
  <si>
    <t>To FL to work</t>
  </si>
  <si>
    <t>Premature</t>
  </si>
  <si>
    <t>Bolduc</t>
  </si>
  <si>
    <t>Mary Joan</t>
  </si>
  <si>
    <t>W J</t>
  </si>
  <si>
    <t>Richard Lloyd</t>
  </si>
  <si>
    <t>Sortland</t>
  </si>
  <si>
    <t>Bunkowske, Elmer</t>
  </si>
  <si>
    <t>Johnson, Mrs C O</t>
  </si>
  <si>
    <t>Kingsley, Mrs Milo</t>
  </si>
  <si>
    <t>Lowe, 6 mo old of Henry</t>
  </si>
  <si>
    <t>Olsen, Ferdinand</t>
  </si>
  <si>
    <t>Pratt, Mrs Frank</t>
  </si>
  <si>
    <t>Rhodes, Mrs L E</t>
  </si>
  <si>
    <t>Strand, Mrs Palmer</t>
  </si>
  <si>
    <t>Wagoner, Leigh Roy</t>
  </si>
  <si>
    <t>Bowman, Mildred</t>
  </si>
  <si>
    <t>Hoffman, L L</t>
  </si>
  <si>
    <t>Anderson, Verna</t>
  </si>
  <si>
    <t>Hoffman, Lemuel L</t>
  </si>
  <si>
    <t>Howden, Edward</t>
  </si>
  <si>
    <t>Lyon, Henry</t>
  </si>
  <si>
    <t>Ratcliff, Mrs Leo (Sadie)</t>
  </si>
  <si>
    <t>McComber, Ted</t>
  </si>
  <si>
    <t>Clark, Gertrude Louise</t>
  </si>
  <si>
    <t>Nelson, Victor</t>
  </si>
  <si>
    <t>Jacobson, Alvina</t>
  </si>
  <si>
    <t>Nisstad, Ed</t>
  </si>
  <si>
    <t>Anderson, Ethel</t>
  </si>
  <si>
    <t xml:space="preserve">Simenson, Mrs  </t>
  </si>
  <si>
    <t>Working in Tioga</t>
  </si>
  <si>
    <t>Allen, Mrs George</t>
  </si>
  <si>
    <t>Wins Wood sawing contest</t>
  </si>
  <si>
    <t>Alm, Jeanie</t>
  </si>
  <si>
    <t>Wins girl guessing number contest</t>
  </si>
  <si>
    <t>To move to Zap</t>
  </si>
  <si>
    <t>Fake wedding by Lutheran Aid Society</t>
  </si>
  <si>
    <t>Bibelheimer, Alma</t>
  </si>
  <si>
    <t>Leaves for Braddock</t>
  </si>
  <si>
    <t>Bolduc, W J</t>
  </si>
  <si>
    <t>Buys General Store</t>
  </si>
  <si>
    <t>Bolduc, Wm J</t>
  </si>
  <si>
    <t>Store opening</t>
  </si>
  <si>
    <t>Murderer confesses</t>
  </si>
  <si>
    <t>To Cooperstown Sanitarium</t>
  </si>
  <si>
    <t>To Williston as nurse</t>
  </si>
  <si>
    <t>Christianson, Clarence</t>
  </si>
  <si>
    <t>To Wahpeton for school</t>
  </si>
  <si>
    <t>Christopherson, Clifford</t>
  </si>
  <si>
    <t>Big part in play</t>
  </si>
  <si>
    <t>Crommett, Jimmie</t>
  </si>
  <si>
    <t xml:space="preserve">Deep gash </t>
  </si>
  <si>
    <t>Daniel, E A</t>
  </si>
  <si>
    <t>Spring Fever</t>
  </si>
  <si>
    <t>Dietrich, Frank</t>
  </si>
  <si>
    <t>Worked at Allis Chalmers 25 yrs</t>
  </si>
  <si>
    <t>Completes HS in Short Time</t>
  </si>
  <si>
    <t>Wins pie eating contest</t>
  </si>
  <si>
    <t>Award for Worker Safety</t>
  </si>
  <si>
    <t>Erlandson, Alfred</t>
  </si>
  <si>
    <t>Ernst, Charles</t>
  </si>
  <si>
    <t>Comes to open meat market again</t>
  </si>
  <si>
    <t>Fills ice house</t>
  </si>
  <si>
    <t>Living at Moorhead; works Nash Motors</t>
  </si>
  <si>
    <t>Feske, O F</t>
  </si>
  <si>
    <t>Poultry winner</t>
  </si>
  <si>
    <t>Burglarized</t>
  </si>
  <si>
    <t>Frydenberg, Palmer</t>
  </si>
  <si>
    <t>Visits after sojourn out west</t>
  </si>
  <si>
    <t>Garske, E F</t>
  </si>
  <si>
    <t>New Elevator Manager</t>
  </si>
  <si>
    <t xml:space="preserve">Greenland, Chris </t>
  </si>
  <si>
    <t>Wins Laughing Contest</t>
  </si>
  <si>
    <t>Ties in Whistling Contest</t>
  </si>
  <si>
    <t>Furnishings burn; Back to Ellendale</t>
  </si>
  <si>
    <t>Moves from Ellendale to Edgely</t>
  </si>
  <si>
    <t>Halvorson, E H</t>
  </si>
  <si>
    <t>Moves to Sutton</t>
  </si>
  <si>
    <t>Hansen, Rudolph</t>
  </si>
  <si>
    <t>Wins Milking Contest</t>
  </si>
  <si>
    <t>Harrington, Burton</t>
  </si>
  <si>
    <t>Toes crushed by horse</t>
  </si>
  <si>
    <t>Helgoe, Miss Ebba</t>
  </si>
  <si>
    <t>Visiting from New England</t>
  </si>
  <si>
    <t>Home from hospital</t>
  </si>
  <si>
    <t>Show update; to go on the road</t>
  </si>
  <si>
    <t>Farm Auction</t>
  </si>
  <si>
    <t>Goitre operation</t>
  </si>
  <si>
    <t>Rapid Recovery</t>
  </si>
  <si>
    <t xml:space="preserve">Honey, Kenneth </t>
  </si>
  <si>
    <t>Huber, Dell</t>
  </si>
  <si>
    <t>Visits Sutton Selling Cottage tickets</t>
  </si>
  <si>
    <t>Hunsberger, Ed</t>
  </si>
  <si>
    <t>Wins Hog calling contest</t>
  </si>
  <si>
    <t>Iverson, Ernest</t>
  </si>
  <si>
    <t>Traveling Troubador from Texas</t>
  </si>
  <si>
    <t>Kinmonth, J T</t>
  </si>
  <si>
    <t>Arrives from Iowa, NJ</t>
  </si>
  <si>
    <t>Kirkeby, Lillian</t>
  </si>
  <si>
    <t>Receiving diploma for nursing</t>
  </si>
  <si>
    <t xml:space="preserve">Kurtti, August  </t>
  </si>
  <si>
    <t>Lampert, Gordeon</t>
  </si>
  <si>
    <t>Wins Mouth organ contest</t>
  </si>
  <si>
    <t>Lampert, Lorraine</t>
  </si>
  <si>
    <t>Wins Jig dancing contest</t>
  </si>
  <si>
    <t>Second operation</t>
  </si>
  <si>
    <t>Wheat profit calculation</t>
  </si>
  <si>
    <t>To move - work in Mpls</t>
  </si>
  <si>
    <t>Wins piano contest</t>
  </si>
  <si>
    <t>Linse, Lola</t>
  </si>
  <si>
    <t>to Cooperstown HS</t>
  </si>
  <si>
    <t>Madsen, Lincoln</t>
  </si>
  <si>
    <t>McDaniel, Keith</t>
  </si>
  <si>
    <t>Wins raw egg eating contest</t>
  </si>
  <si>
    <t>McInnes, A J</t>
  </si>
  <si>
    <t>Visits with WDAY in Sutton</t>
  </si>
  <si>
    <t>Meade, Nicholas</t>
  </si>
  <si>
    <t>Confesses to murder and robbery</t>
  </si>
  <si>
    <t>Michaelson, Joe</t>
  </si>
  <si>
    <t>To Work in Owatonna MN</t>
  </si>
  <si>
    <t>Nicoll, Jack</t>
  </si>
  <si>
    <t>Leaves for Florida to live</t>
  </si>
  <si>
    <t>Appointed elevator manager</t>
  </si>
  <si>
    <t>Moving home from Fargo</t>
  </si>
  <si>
    <t>Resigns as elevator manager</t>
  </si>
  <si>
    <t xml:space="preserve">Olsen, Mrs Ferd </t>
  </si>
  <si>
    <t>To live - work in Fargo</t>
  </si>
  <si>
    <t>Graduates from Litchville HS</t>
  </si>
  <si>
    <t>Olsen, Vera</t>
  </si>
  <si>
    <t>Leaves to teach at Roy MT</t>
  </si>
  <si>
    <t>Olson, Theodore</t>
  </si>
  <si>
    <t xml:space="preserve">Returns to NDAC </t>
  </si>
  <si>
    <t>Wins Accordion contest</t>
  </si>
  <si>
    <t>Porterville, C A</t>
  </si>
  <si>
    <t>Conducts Census in Sutton</t>
  </si>
  <si>
    <t>Appointed to West Point</t>
  </si>
  <si>
    <t>Confused for the other Floyd</t>
  </si>
  <si>
    <t>Pratt, Mrs E T</t>
  </si>
  <si>
    <t>Wins Nail driving contest</t>
  </si>
  <si>
    <t>Retzlaff, Lillian</t>
  </si>
  <si>
    <t>Injuries from machine</t>
  </si>
  <si>
    <t>Ship Sweet Clover Seed</t>
  </si>
  <si>
    <t>Builds Camper</t>
  </si>
  <si>
    <t>Hit by tractor crank</t>
  </si>
  <si>
    <t xml:space="preserve">Rhodes, Ed </t>
  </si>
  <si>
    <t>Try out camper at Wood Lake</t>
  </si>
  <si>
    <t>Back from Wood Lake</t>
  </si>
  <si>
    <t>Home from Wood Lake</t>
  </si>
  <si>
    <t>Returns from MN</t>
  </si>
  <si>
    <t>Hauls Cabbage From Foley MN</t>
  </si>
  <si>
    <t>Moving boat to north of Sutton</t>
  </si>
  <si>
    <t>Richardson, T C</t>
  </si>
  <si>
    <t>Owner of meat market</t>
  </si>
  <si>
    <t>Closes Meat Market</t>
  </si>
  <si>
    <t>Rietbrock, Wm</t>
  </si>
  <si>
    <t>Making special stock trailer</t>
  </si>
  <si>
    <t>Visits from Watertown, SD</t>
  </si>
  <si>
    <t>To Soldier's Home at Lisbon</t>
  </si>
  <si>
    <t>back to Fargo and Swift &amp; Co.</t>
  </si>
  <si>
    <t>Out from Fargo; Sale pending</t>
  </si>
  <si>
    <t>Up from Fargo</t>
  </si>
  <si>
    <t>Sorvik, Child of Harold</t>
  </si>
  <si>
    <t>Stafney, Ole</t>
  </si>
  <si>
    <t xml:space="preserve">To retire  </t>
  </si>
  <si>
    <t>Stein, Albert</t>
  </si>
  <si>
    <t>Wins banjo Contest</t>
  </si>
  <si>
    <t>Enrollment</t>
  </si>
  <si>
    <t>Wins boy guessing contest</t>
  </si>
  <si>
    <t>Surprise at what burned</t>
  </si>
  <si>
    <t>Talle, Isaac</t>
  </si>
  <si>
    <t>Mishap with binder</t>
  </si>
  <si>
    <t>To Foley MN for more vegies to sell</t>
  </si>
  <si>
    <t>Ships Sweet clover seed</t>
  </si>
  <si>
    <t>Walen, Victor</t>
  </si>
  <si>
    <t>Wins violin contest</t>
  </si>
  <si>
    <t>Wier, Tom</t>
  </si>
  <si>
    <t>Charged With Robbery; Acquitted</t>
  </si>
  <si>
    <t>Winter, Louis</t>
  </si>
  <si>
    <t>Wins liar contest</t>
  </si>
  <si>
    <t xml:space="preserve">Green </t>
  </si>
  <si>
    <t>Henry R</t>
  </si>
  <si>
    <t>Hewson, Rev</t>
  </si>
  <si>
    <t>Patterson, S J</t>
  </si>
  <si>
    <t>Wagoner, I N</t>
  </si>
  <si>
    <t>Melgard, P A</t>
  </si>
  <si>
    <t>Melgard, Mrs</t>
  </si>
  <si>
    <t>Builds toboggan</t>
  </si>
  <si>
    <t>To arrive by Christmas</t>
  </si>
  <si>
    <t>To MN to work</t>
  </si>
  <si>
    <t>To TX instead</t>
  </si>
  <si>
    <t>Bollum, R A</t>
  </si>
  <si>
    <t>Sentenced</t>
  </si>
  <si>
    <t>Stray kitten honks his horn</t>
  </si>
  <si>
    <t>Dislocates hip at football</t>
  </si>
  <si>
    <t>Contract for Sutton Businessmen</t>
  </si>
  <si>
    <t>Fitch, K A</t>
  </si>
  <si>
    <t>Elected Representative</t>
  </si>
  <si>
    <t>Missing trailer is found</t>
  </si>
  <si>
    <t>Graff, George</t>
  </si>
  <si>
    <t>Elected MT representative</t>
  </si>
  <si>
    <t>Joins Coast Guard</t>
  </si>
  <si>
    <t>To enlist to serve in Hawaii</t>
  </si>
  <si>
    <t>To Zap to check prospects</t>
  </si>
  <si>
    <t>Limmesand, Bert</t>
  </si>
  <si>
    <t>Severe back trouble</t>
  </si>
  <si>
    <t>Severe flu</t>
  </si>
  <si>
    <t>Nubson, Norman</t>
  </si>
  <si>
    <t>Flu in ears</t>
  </si>
  <si>
    <t>Paulson, Andrew</t>
  </si>
  <si>
    <t>Unruly Bull injures</t>
  </si>
  <si>
    <t>3 sheds burn</t>
  </si>
  <si>
    <t>Contract to haul ice from Wood Lake</t>
  </si>
  <si>
    <t>Letter from the Phillipines pt 1</t>
  </si>
  <si>
    <t>Letter from the Phillipines pt 2</t>
  </si>
  <si>
    <t>Stanek, Fred</t>
  </si>
  <si>
    <t>Champion Husker</t>
  </si>
  <si>
    <t xml:space="preserve">Sutton </t>
  </si>
  <si>
    <t>Methodist Church installs bell</t>
  </si>
  <si>
    <t>Sutton Reporter</t>
  </si>
  <si>
    <t>Editor Mr Marrs says goodbye</t>
  </si>
  <si>
    <t>Talle, Mrs Isaac</t>
  </si>
  <si>
    <t>1st prize turkey</t>
  </si>
  <si>
    <t>Thorson, Gerald</t>
  </si>
  <si>
    <t>Cuts hand deeply</t>
  </si>
  <si>
    <t>Van Reese, Marcus</t>
  </si>
  <si>
    <t>The Mystery Man</t>
  </si>
  <si>
    <t>Banister Banter</t>
  </si>
  <si>
    <t>Banister Banter, pt 1</t>
  </si>
  <si>
    <t>Banister Banter, pt 2</t>
  </si>
  <si>
    <t>Elected Farmer's Union President</t>
  </si>
  <si>
    <t>Brady</t>
  </si>
  <si>
    <t>Christiansen</t>
  </si>
  <si>
    <t>Knud</t>
  </si>
  <si>
    <t>Couey</t>
  </si>
  <si>
    <t>Cysewski</t>
  </si>
  <si>
    <t>Dahl</t>
  </si>
  <si>
    <t>Danielson</t>
  </si>
  <si>
    <t>Dennis</t>
  </si>
  <si>
    <t>Eagle</t>
  </si>
  <si>
    <t>Ersin</t>
  </si>
  <si>
    <t>E J</t>
  </si>
  <si>
    <t>Fosholdt</t>
  </si>
  <si>
    <t>O T</t>
  </si>
  <si>
    <t>Fox</t>
  </si>
  <si>
    <t>Isley</t>
  </si>
  <si>
    <t>Mrs Ole</t>
  </si>
  <si>
    <t>Joos</t>
  </si>
  <si>
    <t>W G</t>
  </si>
  <si>
    <t>Klimeck</t>
  </si>
  <si>
    <t>A J</t>
  </si>
  <si>
    <t>Klimek</t>
  </si>
  <si>
    <t>John P</t>
  </si>
  <si>
    <t>Lovelace</t>
  </si>
  <si>
    <t>Mimmitz</t>
  </si>
  <si>
    <t>M M</t>
  </si>
  <si>
    <t>Postmaster</t>
  </si>
  <si>
    <t>O E</t>
  </si>
  <si>
    <t>Renwick</t>
  </si>
  <si>
    <t>Schley</t>
  </si>
  <si>
    <t>P E</t>
  </si>
  <si>
    <t>Shockley</t>
  </si>
  <si>
    <t>B F</t>
  </si>
  <si>
    <t>W T</t>
  </si>
  <si>
    <t>Spinraski</t>
  </si>
  <si>
    <t>Stachlowski</t>
  </si>
  <si>
    <t>Strong</t>
  </si>
  <si>
    <t>Syvertson</t>
  </si>
  <si>
    <t>Loren</t>
  </si>
  <si>
    <t>Wilke</t>
  </si>
  <si>
    <t>Wynes</t>
  </si>
  <si>
    <t>Albright, Mrs Peter</t>
  </si>
  <si>
    <t>Anderson, Olof Frederick</t>
  </si>
  <si>
    <t>Baum, Mrs Wesley</t>
  </si>
  <si>
    <t>Beans, Male to Lincoln</t>
  </si>
  <si>
    <t>Bohl, Fred</t>
  </si>
  <si>
    <t>Bolstad, Marie</t>
  </si>
  <si>
    <t>Bond, Henry Martin</t>
  </si>
  <si>
    <t>Brown, Ethel do A J</t>
  </si>
  <si>
    <t>Davidson, Child of John M</t>
  </si>
  <si>
    <t>Dearborn, Mrs A T</t>
  </si>
  <si>
    <t>Deveraux, J Chester</t>
  </si>
  <si>
    <t>Durkee, J B Sister of</t>
  </si>
  <si>
    <t>Eddy, Julius J</t>
  </si>
  <si>
    <t>Elliot, George</t>
  </si>
  <si>
    <t>Everett, Harlow</t>
  </si>
  <si>
    <t xml:space="preserve">Fair, Mrs </t>
  </si>
  <si>
    <t>Farries, Mrs George</t>
  </si>
  <si>
    <t>Farris, Mrs G W</t>
  </si>
  <si>
    <t>Forman, 8 yr old son of Editor</t>
  </si>
  <si>
    <t>Fredrickson, August D</t>
  </si>
  <si>
    <t>Goodman, Sylvia do May</t>
  </si>
  <si>
    <t>Gossell, Hazel 1 yr old of John</t>
  </si>
  <si>
    <t>Gray, Ott</t>
  </si>
  <si>
    <t>Moore, Isabella</t>
  </si>
  <si>
    <t>Green, Mrs M</t>
  </si>
  <si>
    <t>Halbett, Lee</t>
  </si>
  <si>
    <t>Hart, Henry</t>
  </si>
  <si>
    <t>Hellmund, A C</t>
  </si>
  <si>
    <t>Helmund, Burnard</t>
  </si>
  <si>
    <t>Hilborn, Mrs H A</t>
  </si>
  <si>
    <t>Holmes, Infant of Lars</t>
  </si>
  <si>
    <t>Homuth, Mrs</t>
  </si>
  <si>
    <t>Hyland, Harry</t>
  </si>
  <si>
    <t>Jennings, Ethel do Lee</t>
  </si>
  <si>
    <t>Jole, Alfred</t>
  </si>
  <si>
    <t>Klein, Gottlieb</t>
  </si>
  <si>
    <t>Kulnik, Martin</t>
  </si>
  <si>
    <t>Lilley, Mrs Chas</t>
  </si>
  <si>
    <t>Lilly, Sam Father of</t>
  </si>
  <si>
    <t>Lum, Editor Father of</t>
  </si>
  <si>
    <t>Martin, Mrs L</t>
  </si>
  <si>
    <t>Mason, George</t>
  </si>
  <si>
    <t>Masterson, Hezekiah</t>
  </si>
  <si>
    <t>Maxam, Charles</t>
  </si>
  <si>
    <t>McLain, Mrs D B</t>
  </si>
  <si>
    <t>Merry, John J</t>
  </si>
  <si>
    <t>Milne, 5 yr old do of John McG</t>
  </si>
  <si>
    <t>Milne, Margaret Beatrice</t>
  </si>
  <si>
    <t>Mooney, John</t>
  </si>
  <si>
    <t>Murdoch, Thelma B</t>
  </si>
  <si>
    <t>Murtha, John</t>
  </si>
  <si>
    <t>Neilson, James</t>
  </si>
  <si>
    <t>Nelson, Bessie</t>
  </si>
  <si>
    <t>Nelson, Mrs Hans</t>
  </si>
  <si>
    <t>Nogosek, Infant boy of Joe</t>
  </si>
  <si>
    <t>Olson, Christ and Alfred Father of</t>
  </si>
  <si>
    <t>Pangburn, Leon Bro in Law</t>
  </si>
  <si>
    <t>Peterson, Wallace Son of Frank</t>
  </si>
  <si>
    <t>Posey, Mrs Miner Father of</t>
  </si>
  <si>
    <t xml:space="preserve">Putman, Mrs George H </t>
  </si>
  <si>
    <t>Rasmussen, Alfred</t>
  </si>
  <si>
    <t>Janaury 17, 1907</t>
  </si>
  <si>
    <t>Reuter, Mary Louise</t>
  </si>
  <si>
    <t>Robinson, A H Father of</t>
  </si>
  <si>
    <t>Ruddy, Mrs J B</t>
  </si>
  <si>
    <t>Sadewasser, Mrs Henry</t>
  </si>
  <si>
    <t>Schmitt, Mrs Peter</t>
  </si>
  <si>
    <t>Scoville, 1.5 yr old son of Dan</t>
  </si>
  <si>
    <t>Sears, Frank</t>
  </si>
  <si>
    <t>Seldage, Moses</t>
  </si>
  <si>
    <t>Shadrick, Richard H</t>
  </si>
  <si>
    <t>Sisk, Infant of Thomas</t>
  </si>
  <si>
    <t>Spiller, Fred H</t>
  </si>
  <si>
    <t>Spiller, Fred Son of Samuel</t>
  </si>
  <si>
    <t>Stochlowski, Jacob</t>
  </si>
  <si>
    <t>Stock, Fred</t>
  </si>
  <si>
    <t>Strong, Female infant of J E</t>
  </si>
  <si>
    <t>Suchla, Mrs Simon</t>
  </si>
  <si>
    <t>Thompson, Margie Alberta</t>
  </si>
  <si>
    <t>Venum, John</t>
  </si>
  <si>
    <t>Walker, Frank Thorp</t>
  </si>
  <si>
    <t>Watson, James Moody</t>
  </si>
  <si>
    <t>Wilson, James S</t>
  </si>
  <si>
    <t>Woodward, 5 wks old child of E L</t>
  </si>
  <si>
    <t>Washburn, Violeta</t>
  </si>
  <si>
    <t>Barnum, George A</t>
  </si>
  <si>
    <t>Bartowski, Jacob</t>
  </si>
  <si>
    <t>Stalowski, Katherine</t>
  </si>
  <si>
    <t>Bemis, LeRoy</t>
  </si>
  <si>
    <t>Cook, Hattie</t>
  </si>
  <si>
    <t>Bigelow, Judge</t>
  </si>
  <si>
    <t>Stanfield, Mrs Jennie</t>
  </si>
  <si>
    <t>Bond, Ed</t>
  </si>
  <si>
    <t>Stickles, May</t>
  </si>
  <si>
    <t>Bond, Noel</t>
  </si>
  <si>
    <t>Harrington, Florence</t>
  </si>
  <si>
    <t>Brady, John T</t>
  </si>
  <si>
    <t>Drake, Cora H</t>
  </si>
  <si>
    <t>Brady, Charles</t>
  </si>
  <si>
    <t>Brady, Mrs</t>
  </si>
  <si>
    <t>20th Anniversary</t>
  </si>
  <si>
    <t>Brady, Oscar</t>
  </si>
  <si>
    <t>Homuth, Mary</t>
  </si>
  <si>
    <t>Gallinger, Pauline</t>
  </si>
  <si>
    <t>Clifford, Adolph</t>
  </si>
  <si>
    <t>Blei, Mary</t>
  </si>
  <si>
    <t>Crum, James H</t>
  </si>
  <si>
    <t>Ellerman, Lucy</t>
  </si>
  <si>
    <t>Ellefson, Miss</t>
  </si>
  <si>
    <t>Flohr, Otto</t>
  </si>
  <si>
    <t>Swanson, Ella</t>
  </si>
  <si>
    <t>Forester, William F</t>
  </si>
  <si>
    <t>Plowe, Loulu N</t>
  </si>
  <si>
    <t>Fried, Adolph</t>
  </si>
  <si>
    <t>Starkawski, Rose</t>
  </si>
  <si>
    <t>Gallivan, Wm</t>
  </si>
  <si>
    <t>Gallivan, Mrs</t>
  </si>
  <si>
    <t>Barton, Miss</t>
  </si>
  <si>
    <t>Gruchalla, August</t>
  </si>
  <si>
    <t>Haigh, Jimmy</t>
  </si>
  <si>
    <t>Hervey, L M</t>
  </si>
  <si>
    <t>Glynn, Mrs A E</t>
  </si>
  <si>
    <t>Homes, Nels H</t>
  </si>
  <si>
    <t>Ekren, Beate</t>
  </si>
  <si>
    <t>House, George</t>
  </si>
  <si>
    <t>Miller, Kate</t>
  </si>
  <si>
    <t>Ingraham, George W</t>
  </si>
  <si>
    <t>Atherton, Amelia</t>
  </si>
  <si>
    <t>Lind, Hilda</t>
  </si>
  <si>
    <t>Johnson, J S</t>
  </si>
  <si>
    <t>Tufford, Ellen</t>
  </si>
  <si>
    <t>Larson, C H</t>
  </si>
  <si>
    <t>Larson, Amanda</t>
  </si>
  <si>
    <t>Larson, Christ</t>
  </si>
  <si>
    <t>Roise, Marie G</t>
  </si>
  <si>
    <t>Royce, Miss</t>
  </si>
  <si>
    <t>Lundeen, Ernest</t>
  </si>
  <si>
    <t>Anderson, Georgina</t>
  </si>
  <si>
    <t>Marsalek, George B</t>
  </si>
  <si>
    <t>Rudnick, Frances</t>
  </si>
  <si>
    <t>Mastin, H J</t>
  </si>
  <si>
    <t>Wade, Violetta H</t>
  </si>
  <si>
    <t>McDonnell, Aubrey</t>
  </si>
  <si>
    <t>Milne, Frank</t>
  </si>
  <si>
    <t>Phillips, Grace</t>
  </si>
  <si>
    <t>Montgomery, Harry W</t>
  </si>
  <si>
    <t>Morris, Daisy</t>
  </si>
  <si>
    <t>Nelson, Emil</t>
  </si>
  <si>
    <t>Halvorson, Effie Geneveive</t>
  </si>
  <si>
    <t>Niemeyer, L B</t>
  </si>
  <si>
    <t>Smith, Josephine</t>
  </si>
  <si>
    <t>Nogosek, Anton</t>
  </si>
  <si>
    <t>Klimek, Sofie</t>
  </si>
  <si>
    <t>Parker, A C</t>
  </si>
  <si>
    <t>Korf, Minnie</t>
  </si>
  <si>
    <t>Peterson, Ole</t>
  </si>
  <si>
    <t>Beach, Nina</t>
  </si>
  <si>
    <t>Peterson, Otto</t>
  </si>
  <si>
    <t>Anderson, Mrs Mary</t>
  </si>
  <si>
    <t>Peterson, Stephen</t>
  </si>
  <si>
    <t>Hilden, Inger M</t>
  </si>
  <si>
    <t>Ellefson, Ollie</t>
  </si>
  <si>
    <t>Podhasky, Charles</t>
  </si>
  <si>
    <t>Sortre, Tena</t>
  </si>
  <si>
    <t>Posey, John</t>
  </si>
  <si>
    <t>Hopwood, Mrs Catherine</t>
  </si>
  <si>
    <t>Reid, R H</t>
  </si>
  <si>
    <t>Webster, Mrs</t>
  </si>
  <si>
    <t>Riggles, William</t>
  </si>
  <si>
    <t>Posey, Nellie</t>
  </si>
  <si>
    <t>Notski, Tena</t>
  </si>
  <si>
    <t>Scoville, A N</t>
  </si>
  <si>
    <t>Dagnon, Mary J</t>
  </si>
  <si>
    <t>Scoville, Chas E</t>
  </si>
  <si>
    <t>Sterling, Agnes</t>
  </si>
  <si>
    <t xml:space="preserve">Seiler, Ed </t>
  </si>
  <si>
    <t>Rathman, Floy</t>
  </si>
  <si>
    <t>Smithknecht, Frank</t>
  </si>
  <si>
    <t>Theisen, Catharina</t>
  </si>
  <si>
    <t>Steinway, William</t>
  </si>
  <si>
    <t>Steinway, Mrs</t>
  </si>
  <si>
    <t>Steinway, W F</t>
  </si>
  <si>
    <t>Hopwood, Nellie</t>
  </si>
  <si>
    <t>Stoddard, Burton H</t>
  </si>
  <si>
    <t>Horn, Belle</t>
  </si>
  <si>
    <t>Strong, John E</t>
  </si>
  <si>
    <t>Baillie, Elizabeth W</t>
  </si>
  <si>
    <t>Sullivan, Frank</t>
  </si>
  <si>
    <t>Hopwood, Stella</t>
  </si>
  <si>
    <t>Sullivan, Mrs Frank</t>
  </si>
  <si>
    <t>Uhe, Edward A</t>
  </si>
  <si>
    <t>Steele, Effie Irene</t>
  </si>
  <si>
    <t>Walden, Herschell M</t>
  </si>
  <si>
    <t>Earnshaw, Maude Estella</t>
  </si>
  <si>
    <t>Waldin, William</t>
  </si>
  <si>
    <t>Earnshaw, Mrs M</t>
  </si>
  <si>
    <t>Whitford, W J</t>
  </si>
  <si>
    <t>Williams, Harry</t>
  </si>
  <si>
    <t>Long, Anna</t>
  </si>
  <si>
    <t>To Move to Gem</t>
  </si>
  <si>
    <t>Trial of Edward Scott</t>
  </si>
  <si>
    <t>Atkinson, W R</t>
  </si>
  <si>
    <t>To Move to Mpls</t>
  </si>
  <si>
    <t>Bartosek, Anton</t>
  </si>
  <si>
    <t>Bassinotis, Tom</t>
  </si>
  <si>
    <t>Falls and Breaks arm</t>
  </si>
  <si>
    <t>$400 reward</t>
  </si>
  <si>
    <t>Stolen horse and buggy</t>
  </si>
  <si>
    <t>Belcher, W H</t>
  </si>
  <si>
    <t>Operation and home to OR</t>
  </si>
  <si>
    <t>Sells hotel in OR and comes to ND</t>
  </si>
  <si>
    <t>Serious rheumatism</t>
  </si>
  <si>
    <t>Much better</t>
  </si>
  <si>
    <t>Bond, Henry</t>
  </si>
  <si>
    <t>Returns from San Juan Islands</t>
  </si>
  <si>
    <t>Bond, Will</t>
  </si>
  <si>
    <t>Bowk, Child</t>
  </si>
  <si>
    <t>Escaped serious accident</t>
  </si>
  <si>
    <t>Brady, Edna and Bessie</t>
  </si>
  <si>
    <t>To Gary SD for School</t>
  </si>
  <si>
    <t>Brady, John</t>
  </si>
  <si>
    <t>Barn Fire</t>
  </si>
  <si>
    <t>Brown, A J</t>
  </si>
  <si>
    <t>3 Children have diptheria</t>
  </si>
  <si>
    <t>Quarantine lifted</t>
  </si>
  <si>
    <t>Burleson, Fred</t>
  </si>
  <si>
    <t>New Barn and dance</t>
  </si>
  <si>
    <t>Burroughs, Mrs James</t>
  </si>
  <si>
    <t>Christenson, Mrs Knud</t>
  </si>
  <si>
    <t>Christianson, Andrew</t>
  </si>
  <si>
    <t>Purchased the Strong Livery</t>
  </si>
  <si>
    <t>Clamp, Ed</t>
  </si>
  <si>
    <t>Store looted</t>
  </si>
  <si>
    <t>Clark, Son of J E</t>
  </si>
  <si>
    <t>To School in Devil's Lake for hearing</t>
  </si>
  <si>
    <t xml:space="preserve">Cosford, Dr </t>
  </si>
  <si>
    <t>Moves to Rapid City, SD</t>
  </si>
  <si>
    <t>Norwegian Lutheran Church opens</t>
  </si>
  <si>
    <t>Commercial Club Begun</t>
  </si>
  <si>
    <t>Commercial Club Officer Election</t>
  </si>
  <si>
    <t>Norwegian Lutheran Church Dedicated</t>
  </si>
  <si>
    <t>Rural Subscribers Telephone Directory</t>
  </si>
  <si>
    <t xml:space="preserve">Courtenay </t>
  </si>
  <si>
    <t>Courtenay School</t>
  </si>
  <si>
    <t>Considers building</t>
  </si>
  <si>
    <t>Graduation Exercises</t>
  </si>
  <si>
    <t>Telephone Directory</t>
  </si>
  <si>
    <t>Croonquist, Oscar</t>
  </si>
  <si>
    <t>Dahl, C A</t>
  </si>
  <si>
    <t>To Move to McVille</t>
  </si>
  <si>
    <t>Danielson, John M</t>
  </si>
  <si>
    <t>Quarantined Scarlet Fever</t>
  </si>
  <si>
    <t xml:space="preserve">Dazey </t>
  </si>
  <si>
    <t>Coal Holdup</t>
  </si>
  <si>
    <t>De La Bere, Mrs</t>
  </si>
  <si>
    <t>Improves in Colorado</t>
  </si>
  <si>
    <t>Durkee, 6 yr old Dau of J B</t>
  </si>
  <si>
    <t>Nearly loses eye to rooster</t>
  </si>
  <si>
    <t>Eagle, Mrs C W</t>
  </si>
  <si>
    <t>Edwards, Grayton</t>
  </si>
  <si>
    <t>Ellis, F G</t>
  </si>
  <si>
    <t>Englebretson, Bertha</t>
  </si>
  <si>
    <t>Throws him Through the window</t>
  </si>
  <si>
    <t>Farris, G W</t>
  </si>
  <si>
    <t>Boarding with Sheriff</t>
  </si>
  <si>
    <t>Farris, Grandchildren of George</t>
  </si>
  <si>
    <t>Fleming, W B</t>
  </si>
  <si>
    <t>Fosholdt, Gabriel</t>
  </si>
  <si>
    <t>To McVille to start a store</t>
  </si>
  <si>
    <t>To Mpls then to McVille to work</t>
  </si>
  <si>
    <t>Tuberculosis operation</t>
  </si>
  <si>
    <t>Fraser, Alex</t>
  </si>
  <si>
    <t>Letter from Canada</t>
  </si>
  <si>
    <t>Fried, Peter</t>
  </si>
  <si>
    <t>To retire from farming</t>
  </si>
  <si>
    <t>Fried</t>
  </si>
  <si>
    <t>Town of begun</t>
  </si>
  <si>
    <t>Gaffke, August</t>
  </si>
  <si>
    <t>Dig Well and find prehistoric bones</t>
  </si>
  <si>
    <t>Gallipo, Ed</t>
  </si>
  <si>
    <t>Emery Wheel Accident</t>
  </si>
  <si>
    <t>Genzel, Charley</t>
  </si>
  <si>
    <t>Engine expert</t>
  </si>
  <si>
    <t>Gerhardt, John</t>
  </si>
  <si>
    <t>Rents butcher shop for winter</t>
  </si>
  <si>
    <t>Gullivan, Mr</t>
  </si>
  <si>
    <t>Bold Burglary</t>
  </si>
  <si>
    <t>Haas, Edward</t>
  </si>
  <si>
    <t>Haas, Mrs Peter</t>
  </si>
  <si>
    <t>Better and able to walk</t>
  </si>
  <si>
    <t>Haas, Peter</t>
  </si>
  <si>
    <t>Departed for Visalia CA</t>
  </si>
  <si>
    <t>Leave to live in Visalia, CA</t>
  </si>
  <si>
    <t>To Move to California</t>
  </si>
  <si>
    <t>Haggberg, Albert</t>
  </si>
  <si>
    <t>Leaves for Mpls and then to McVille</t>
  </si>
  <si>
    <t>Hagy, Ralph</t>
  </si>
  <si>
    <t>Leaves Courtenay</t>
  </si>
  <si>
    <t>Hancock, Lem</t>
  </si>
  <si>
    <t>To Kansas City MO</t>
  </si>
  <si>
    <t>Hanson, Mrs Fred</t>
  </si>
  <si>
    <t>Surprise visit by her family</t>
  </si>
  <si>
    <t>Hanson, Peter</t>
  </si>
  <si>
    <t>Asst Butcher</t>
  </si>
  <si>
    <t>Hayes, Charles</t>
  </si>
  <si>
    <t>Hoffman, A A</t>
  </si>
  <si>
    <t>Rents Butcher shop; on vacation</t>
  </si>
  <si>
    <t>Hoffman, John S</t>
  </si>
  <si>
    <t>Appointed mail carrier</t>
  </si>
  <si>
    <t>Hohenhouse, Amelia</t>
  </si>
  <si>
    <t>Hopwood Sullivan, Stella</t>
  </si>
  <si>
    <t>Serious illness</t>
  </si>
  <si>
    <t>Hopwood, Roy</t>
  </si>
  <si>
    <t>Broken arm in 3 places</t>
  </si>
  <si>
    <t>Surprised by cousin Charles Swart</t>
  </si>
  <si>
    <t>Out of Danger</t>
  </si>
  <si>
    <t>Very low with Typhoid</t>
  </si>
  <si>
    <t xml:space="preserve">Hughes, Earl </t>
  </si>
  <si>
    <t>Now Able to be around</t>
  </si>
  <si>
    <t>Painful accident when thrown</t>
  </si>
  <si>
    <t>Isely, Jacob</t>
  </si>
  <si>
    <t>Returns from KS</t>
  </si>
  <si>
    <t>Isely, Mary</t>
  </si>
  <si>
    <t>Johnston, George</t>
  </si>
  <si>
    <t>Elected Master Workman</t>
  </si>
  <si>
    <t>Jones, Ben</t>
  </si>
  <si>
    <t>Falls 20 feet</t>
  </si>
  <si>
    <t>Kania, John</t>
  </si>
  <si>
    <t>Estate of Frank Kania</t>
  </si>
  <si>
    <t>Kensal</t>
  </si>
  <si>
    <t>2 freight trains collide</t>
  </si>
  <si>
    <t>German Lutheran Church Dedicated</t>
  </si>
  <si>
    <t>Huge fire downtown</t>
  </si>
  <si>
    <t>Kerr, J L</t>
  </si>
  <si>
    <t>Leave for Mountain Home ID</t>
  </si>
  <si>
    <t>Kokatt, Albert</t>
  </si>
  <si>
    <t>Barn hit by lightning</t>
  </si>
  <si>
    <t>Kokott, Albert</t>
  </si>
  <si>
    <t>2 pair peacocks</t>
  </si>
  <si>
    <t>Konia, Paulina</t>
  </si>
  <si>
    <t>Krampa, Frank</t>
  </si>
  <si>
    <t>Rupture</t>
  </si>
  <si>
    <t>Langworthy Lumber</t>
  </si>
  <si>
    <t>Company to Mpls</t>
  </si>
  <si>
    <t>Leaves Courtenay for Mpls</t>
  </si>
  <si>
    <t>Trains down; Goes overland</t>
  </si>
  <si>
    <t>Business report</t>
  </si>
  <si>
    <t>Jamestown Implement Bookkeeper</t>
  </si>
  <si>
    <t>Misfortune</t>
  </si>
  <si>
    <t>Larson, L H</t>
  </si>
  <si>
    <t>Builds Snowboat</t>
  </si>
  <si>
    <t>Falls on RR rail</t>
  </si>
  <si>
    <t>Layne, Frank</t>
  </si>
  <si>
    <t>Buys confectionary in Wimbledon</t>
  </si>
  <si>
    <t>Leases for 5 years hotel</t>
  </si>
  <si>
    <t>MacDonald, Dr A W</t>
  </si>
  <si>
    <t>Moves to Valley City to practice</t>
  </si>
  <si>
    <t>Martin, George</t>
  </si>
  <si>
    <t>Arrives to Courtenay to work</t>
  </si>
  <si>
    <t>Returns to Rock Rapids, IA</t>
  </si>
  <si>
    <t xml:space="preserve">McHenry  </t>
  </si>
  <si>
    <t>5 buildings burn</t>
  </si>
  <si>
    <t>McKean, Editor</t>
  </si>
  <si>
    <t>San Francisco earthquake pt 1</t>
  </si>
  <si>
    <t>San Francisco earthquake pt 2</t>
  </si>
  <si>
    <t>Wife believes he was murdered pt 1</t>
  </si>
  <si>
    <t>Wife believes he was murdered pt 2</t>
  </si>
  <si>
    <t>Mitchell, B S</t>
  </si>
  <si>
    <t>New Operator at Soo Depot</t>
  </si>
  <si>
    <t>Mix, Hiram</t>
  </si>
  <si>
    <t>Falls in barn hole; breaks leg</t>
  </si>
  <si>
    <t>Mundahl, Ole</t>
  </si>
  <si>
    <t>Mundahl, Oscar</t>
  </si>
  <si>
    <t>Falls from Hay; Breaks leg</t>
  </si>
  <si>
    <t>Murdock, Dau of George</t>
  </si>
  <si>
    <t>Typhoid fever</t>
  </si>
  <si>
    <t>Another burglary</t>
  </si>
  <si>
    <t>Leaves for Bismarck</t>
  </si>
  <si>
    <t>Moves to Edmonton, AB</t>
  </si>
  <si>
    <t>Sells drug store</t>
  </si>
  <si>
    <t>Neimeyer, L B</t>
  </si>
  <si>
    <t>In RR wreck in IA</t>
  </si>
  <si>
    <t>Injured when hay rack tips over</t>
  </si>
  <si>
    <t>Poor success at hunting</t>
  </si>
  <si>
    <t>Writes from Southern California</t>
  </si>
  <si>
    <t>2nd operation</t>
  </si>
  <si>
    <t>Turn for the worse</t>
  </si>
  <si>
    <t>Nelson, Theo</t>
  </si>
  <si>
    <t>Arrives in TX due to ill health</t>
  </si>
  <si>
    <t>Newman, L</t>
  </si>
  <si>
    <t>Home from ND in IA</t>
  </si>
  <si>
    <t>Nichols, Loran</t>
  </si>
  <si>
    <t>Wire Slips through his hands</t>
  </si>
  <si>
    <t>Nogosek, Joe</t>
  </si>
  <si>
    <t>County Commissioner Candidate</t>
  </si>
  <si>
    <t>Norell, Oliver E</t>
  </si>
  <si>
    <t>Elected Justice of the peace</t>
  </si>
  <si>
    <t>Norheim, Carl J</t>
  </si>
  <si>
    <t>Loses barn to lightning</t>
  </si>
  <si>
    <t>Northwest Telephone</t>
  </si>
  <si>
    <t>Extension update</t>
  </si>
  <si>
    <t>Improvements</t>
  </si>
  <si>
    <t>Plans for lines</t>
  </si>
  <si>
    <t>Poles arrive</t>
  </si>
  <si>
    <t>Installs pay phone</t>
  </si>
  <si>
    <t>Intent to install rural line</t>
  </si>
  <si>
    <t>Recommended 11 years</t>
  </si>
  <si>
    <t>To WI for university</t>
  </si>
  <si>
    <t>Parker, Arthur</t>
  </si>
  <si>
    <t>Arrives as barber; plays clarinet</t>
  </si>
  <si>
    <t>Parks, Jerome</t>
  </si>
  <si>
    <t>Able to walk; TB of the knee</t>
  </si>
  <si>
    <t>Perry, Otis E</t>
  </si>
  <si>
    <t>Peterson, Joe</t>
  </si>
  <si>
    <t>Soo Operator to Detroit to work</t>
  </si>
  <si>
    <t xml:space="preserve">Pingree </t>
  </si>
  <si>
    <t>Happenings</t>
  </si>
  <si>
    <t>Posey, James</t>
  </si>
  <si>
    <t>To law School at Univ of MN</t>
  </si>
  <si>
    <t>Pratt, C R</t>
  </si>
  <si>
    <t>Prodzinski, Joe</t>
  </si>
  <si>
    <t>Raab, John</t>
  </si>
  <si>
    <t>Letter about trip to Argentina</t>
  </si>
  <si>
    <t>Rapp, J L</t>
  </si>
  <si>
    <t>Loses homestead</t>
  </si>
  <si>
    <t>Rasmussen, Albert</t>
  </si>
  <si>
    <t>to Norway for estate</t>
  </si>
  <si>
    <t>Delayed by defective RR car</t>
  </si>
  <si>
    <t>Moves to Harpers Ferry</t>
  </si>
  <si>
    <t>To return to the east</t>
  </si>
  <si>
    <t>Rhoades, Charles</t>
  </si>
  <si>
    <t>Raised check from $5 to $50</t>
  </si>
  <si>
    <t>Riddle, Merchant S</t>
  </si>
  <si>
    <t>Travel letter across the US</t>
  </si>
  <si>
    <t>Shoots Lynx</t>
  </si>
  <si>
    <t>Roan, Hugh</t>
  </si>
  <si>
    <t>Robinson, A H</t>
  </si>
  <si>
    <t>Rois, Tommy</t>
  </si>
  <si>
    <t>Arm broken by radiator fall</t>
  </si>
  <si>
    <t>Sanford, Hon A C</t>
  </si>
  <si>
    <t xml:space="preserve">Writes of Trip to ID and MT </t>
  </si>
  <si>
    <t>Satre, Alfred</t>
  </si>
  <si>
    <t>Scharf, George</t>
  </si>
  <si>
    <t>Returns from NDAC</t>
  </si>
  <si>
    <t xml:space="preserve">Schumacher, Eddie </t>
  </si>
  <si>
    <t>Scott, Edward</t>
  </si>
  <si>
    <t>Drew 8 years</t>
  </si>
  <si>
    <t>Sinclair, Max</t>
  </si>
  <si>
    <t>Mysterious well</t>
  </si>
  <si>
    <t>Skjerseth, Paul Edwin</t>
  </si>
  <si>
    <t>Many abilities</t>
  </si>
  <si>
    <t>Startzell, H J</t>
  </si>
  <si>
    <t>Hired man steals horse</t>
  </si>
  <si>
    <t>Family to Lambertsville, NJ to live</t>
  </si>
  <si>
    <t>Still, Charles B</t>
  </si>
  <si>
    <t>Stringer, Tom</t>
  </si>
  <si>
    <t>Broken hand</t>
  </si>
  <si>
    <t>Strong, Will</t>
  </si>
  <si>
    <t>To Long Prairie MN to live</t>
  </si>
  <si>
    <t>Leaves Wimbledon</t>
  </si>
  <si>
    <t xml:space="preserve">Swank, Dr </t>
  </si>
  <si>
    <t>Stallion Attacks</t>
  </si>
  <si>
    <t>Swanson, August</t>
  </si>
  <si>
    <t>Occupations</t>
  </si>
  <si>
    <t>Swanson, Oden</t>
  </si>
  <si>
    <t>Swart, Charles E</t>
  </si>
  <si>
    <t>Surprises cousin E F Horn</t>
  </si>
  <si>
    <t>Syvertson, Andrew</t>
  </si>
  <si>
    <t>Leaves for ID and then…</t>
  </si>
  <si>
    <t>Relocated to Twin Falls, ID</t>
  </si>
  <si>
    <t>Syvertson, C J and Brother</t>
  </si>
  <si>
    <t>Sells building; to leave</t>
  </si>
  <si>
    <t xml:space="preserve">Syvertson, C J  </t>
  </si>
  <si>
    <t>Syvertson, C J</t>
  </si>
  <si>
    <t>Operation at Rochester MN</t>
  </si>
  <si>
    <t>Visits has relocated to Twin Falls, ID</t>
  </si>
  <si>
    <t>Leaves Courtenay for McVille</t>
  </si>
  <si>
    <t>Operation for ulcer</t>
  </si>
  <si>
    <t>To remain for winter while brothers…</t>
  </si>
  <si>
    <t>Syvertson, Loren</t>
  </si>
  <si>
    <t>Moves to Courtenay</t>
  </si>
  <si>
    <t>Theiring, Joe</t>
  </si>
  <si>
    <t>Loses case</t>
  </si>
  <si>
    <t>Fall on sidewalk</t>
  </si>
  <si>
    <t>Runaway repairs</t>
  </si>
  <si>
    <t>Thomas, Don</t>
  </si>
  <si>
    <t>To Rathdrum, ID</t>
  </si>
  <si>
    <t>Thompson, Andrew</t>
  </si>
  <si>
    <t>Appointed postmaster at Kensal</t>
  </si>
  <si>
    <t>Tripp, Walter</t>
  </si>
  <si>
    <t>Tucker, G A</t>
  </si>
  <si>
    <t>Surprise party pt 1</t>
  </si>
  <si>
    <t>Surprise party pt 2</t>
  </si>
  <si>
    <t>Narrow escape from crank</t>
  </si>
  <si>
    <t>Tucker, Madeline</t>
  </si>
  <si>
    <t>Ok and quarantine lifted</t>
  </si>
  <si>
    <t>Waldon, William</t>
  </si>
  <si>
    <t>Kicked in mouth</t>
  </si>
  <si>
    <t>Walker, Frank so John</t>
  </si>
  <si>
    <t>Very sick</t>
  </si>
  <si>
    <t>Buys Blacksmith shop</t>
  </si>
  <si>
    <t xml:space="preserve">Walks, R H </t>
  </si>
  <si>
    <t>Buys half section of land at Beach</t>
  </si>
  <si>
    <t>Walsh, Maurice</t>
  </si>
  <si>
    <t>Steps on rusty nail</t>
  </si>
  <si>
    <t>To move to TX</t>
  </si>
  <si>
    <t>Wells, Gaylord</t>
  </si>
  <si>
    <t>Move to LeRaysville, PA</t>
  </si>
  <si>
    <t>Resigns as mail carrier</t>
  </si>
  <si>
    <t>Returns from PA and MI like ND best</t>
  </si>
  <si>
    <t>Team makes lively</t>
  </si>
  <si>
    <t>Wendell, Dr W Guthrie</t>
  </si>
  <si>
    <t>Arrives to live</t>
  </si>
  <si>
    <t>Whitford, William</t>
  </si>
  <si>
    <t>Numerous injuries</t>
  </si>
  <si>
    <t>Wilson, Frank</t>
  </si>
  <si>
    <t>Scarlet Fever in home</t>
  </si>
  <si>
    <t>Gem</t>
  </si>
  <si>
    <t>Courtenay Gazette</t>
  </si>
  <si>
    <t>The Winter Number</t>
  </si>
  <si>
    <t>Ahern</t>
  </si>
  <si>
    <t>Marion J</t>
  </si>
  <si>
    <t>H G</t>
  </si>
  <si>
    <t>Bigelow</t>
  </si>
  <si>
    <t>Mrs G H</t>
  </si>
  <si>
    <t>Clark</t>
  </si>
  <si>
    <t>A A</t>
  </si>
  <si>
    <t>Falk</t>
  </si>
  <si>
    <t>Hanson</t>
  </si>
  <si>
    <t>Farmer</t>
  </si>
  <si>
    <t>Mikleson</t>
  </si>
  <si>
    <t>Mike T</t>
  </si>
  <si>
    <t>Mimetz</t>
  </si>
  <si>
    <t>Mowder</t>
  </si>
  <si>
    <t>Nichols</t>
  </si>
  <si>
    <t>Loran</t>
  </si>
  <si>
    <t>N O</t>
  </si>
  <si>
    <t>Prodzinski</t>
  </si>
  <si>
    <t>Michael</t>
  </si>
  <si>
    <t>F F</t>
  </si>
  <si>
    <t>Scheler</t>
  </si>
  <si>
    <t>Spinarski</t>
  </si>
  <si>
    <t>Steinway</t>
  </si>
  <si>
    <t>W F</t>
  </si>
  <si>
    <t>Wang</t>
  </si>
  <si>
    <t>Louie</t>
  </si>
  <si>
    <t>Altringer, John</t>
  </si>
  <si>
    <t>Anderson, Mrs Stena</t>
  </si>
  <si>
    <t>Arnett, Mrs Emma L</t>
  </si>
  <si>
    <t>Bartholomew, Mrs William</t>
  </si>
  <si>
    <t>Bigelow, George H</t>
  </si>
  <si>
    <t>Birks, Mrs George</t>
  </si>
  <si>
    <t>Bond, Mrs Wm</t>
  </si>
  <si>
    <t>Howard, Rachel</t>
  </si>
  <si>
    <t>Buzzell, Mrs Delbert</t>
  </si>
  <si>
    <t>Danelson, Laura</t>
  </si>
  <si>
    <t>Darkenwald, Male Infant of George O</t>
  </si>
  <si>
    <t>Dickey, Mrs Alfred</t>
  </si>
  <si>
    <t>Doughtery, Rev R L</t>
  </si>
  <si>
    <t>Farrar, 2 yr old son of Glen</t>
  </si>
  <si>
    <t>Finney, George Sr</t>
  </si>
  <si>
    <t>Glaspell, S L</t>
  </si>
  <si>
    <t>Hauge, Mrs Helge W</t>
  </si>
  <si>
    <t>Sand, Aggie</t>
  </si>
  <si>
    <t>Hennings, Henrietta</t>
  </si>
  <si>
    <t>Hennings, Miss Nettie</t>
  </si>
  <si>
    <t>Hertel, Rosa</t>
  </si>
  <si>
    <t xml:space="preserve">Isely, Jacob Father of </t>
  </si>
  <si>
    <t>Johnson, Mrs Gustav</t>
  </si>
  <si>
    <t>Mathilda</t>
  </si>
  <si>
    <t>Kellogg, Naomi Aldyth do of Judson</t>
  </si>
  <si>
    <t xml:space="preserve">Klein, Mrs  </t>
  </si>
  <si>
    <t>Klein, Mrs S R</t>
  </si>
  <si>
    <t>Lambie, George</t>
  </si>
  <si>
    <t>Lane, Dau of L C</t>
  </si>
  <si>
    <t>Lonski, Helen</t>
  </si>
  <si>
    <t>Marsolek, Andrew</t>
  </si>
  <si>
    <t>Miller, Peter J</t>
  </si>
  <si>
    <t>Mrozek, John M</t>
  </si>
  <si>
    <t>Peterson, Mrs Edward</t>
  </si>
  <si>
    <t>Abrahamson, Anna Steina</t>
  </si>
  <si>
    <t>Posey, Mrs David</t>
  </si>
  <si>
    <t>Prodzinski, Infant twin of Michael</t>
  </si>
  <si>
    <t>Russell, Mrs F A</t>
  </si>
  <si>
    <t>Russell, Mrs M J</t>
  </si>
  <si>
    <t>Sanford, Mrs C A</t>
  </si>
  <si>
    <t>Barker, Elizabeth Gertrude</t>
  </si>
  <si>
    <t>Schultz, Gottlieb</t>
  </si>
  <si>
    <t>Scrutek, Matt</t>
  </si>
  <si>
    <t>Syverson, Mrs Elizabeth</t>
  </si>
  <si>
    <t>Wedeman, Peter</t>
  </si>
  <si>
    <t>Whitbeck, Andrew</t>
  </si>
  <si>
    <t>Williams, Mrs Harry</t>
  </si>
  <si>
    <t>Woodbury, George H</t>
  </si>
  <si>
    <t>Woodwick, Mrs G and baby</t>
  </si>
  <si>
    <t>Wright, Chas so J J</t>
  </si>
  <si>
    <t>Angell, W R</t>
  </si>
  <si>
    <t>Ellefson, Elmina</t>
  </si>
  <si>
    <t>Bowers, Matt</t>
  </si>
  <si>
    <t>Feahmrick, Emily</t>
  </si>
  <si>
    <t>Boyd, Rev J S</t>
  </si>
  <si>
    <t>Boyd, Mrs</t>
  </si>
  <si>
    <t>Brown, Oscar R</t>
  </si>
  <si>
    <t>Hohenhouse, Bertha</t>
  </si>
  <si>
    <t>Buzzell, Delbert</t>
  </si>
  <si>
    <t>Wheeler, Gertrude Annie</t>
  </si>
  <si>
    <t>Buzzell, Frank</t>
  </si>
  <si>
    <t>Nelson, Hattie</t>
  </si>
  <si>
    <t>Curfman, R M</t>
  </si>
  <si>
    <t>Hohenhouse, Elsie</t>
  </si>
  <si>
    <t>Deeg, George</t>
  </si>
  <si>
    <t>Arnold, Celia</t>
  </si>
  <si>
    <t>Falk, John</t>
  </si>
  <si>
    <t>Miller, Mary</t>
  </si>
  <si>
    <t>Ferguson, Earl</t>
  </si>
  <si>
    <t>Price, Grace</t>
  </si>
  <si>
    <t>Harris, Tom</t>
  </si>
  <si>
    <t>Nelson, Tena M</t>
  </si>
  <si>
    <t>Helms, J Wallace</t>
  </si>
  <si>
    <t>Halverson, Harriet O</t>
  </si>
  <si>
    <t>Hohenhouse, Fred G</t>
  </si>
  <si>
    <t>Posey, Bessie</t>
  </si>
  <si>
    <t>Lange, Edward</t>
  </si>
  <si>
    <t>Donat, Helen</t>
  </si>
  <si>
    <t>Lohrke, Otto Albert</t>
  </si>
  <si>
    <t>Gallivan, Edna Lenore</t>
  </si>
  <si>
    <t>Longstreth, Dr</t>
  </si>
  <si>
    <t>Leet, June</t>
  </si>
  <si>
    <t>Lowe, Ross</t>
  </si>
  <si>
    <t>Caven, L</t>
  </si>
  <si>
    <t>Lowe, Ross B</t>
  </si>
  <si>
    <t>Caven, Lizzie</t>
  </si>
  <si>
    <t>Marsalek, John</t>
  </si>
  <si>
    <t>Schiwek, Anna</t>
  </si>
  <si>
    <t>Moore, C E</t>
  </si>
  <si>
    <t>Hildreth, Elizabeth</t>
  </si>
  <si>
    <t>Moore, Ed</t>
  </si>
  <si>
    <t>Neva, Mr Mike</t>
  </si>
  <si>
    <t>Neva, Mrs</t>
  </si>
  <si>
    <t>Ottinger, Guy</t>
  </si>
  <si>
    <t>Richcreek, Nellie</t>
  </si>
  <si>
    <t>Pangburn, Leon L</t>
  </si>
  <si>
    <t>Barkman, Esther C A</t>
  </si>
  <si>
    <t>Peterson, Amandus</t>
  </si>
  <si>
    <t>Erickson, Esther</t>
  </si>
  <si>
    <t>Rece, E H</t>
  </si>
  <si>
    <t>O'Connell, Margaret</t>
  </si>
  <si>
    <t>Schmidt, Chas</t>
  </si>
  <si>
    <t>Hansen, Mrs Augusta</t>
  </si>
  <si>
    <t>Shmitt, Peter</t>
  </si>
  <si>
    <t>Kaiser, Polage</t>
  </si>
  <si>
    <t>Tracy, Fredrick B</t>
  </si>
  <si>
    <t>Bond, Anna Mildred</t>
  </si>
  <si>
    <t>Webber, William</t>
  </si>
  <si>
    <t>Aaby, Ida</t>
  </si>
  <si>
    <t>Ahern, H G</t>
  </si>
  <si>
    <t>Letter from AB</t>
  </si>
  <si>
    <t>Team scared by dogs</t>
  </si>
  <si>
    <t>Altringer, 10 yr old son of P J</t>
  </si>
  <si>
    <t>Anderson, Axel</t>
  </si>
  <si>
    <t>Back from Canada; Buys section</t>
  </si>
  <si>
    <t>Anderson, Henry</t>
  </si>
  <si>
    <t>Goes to Canada to look at land</t>
  </si>
  <si>
    <t>Andre, Joseph</t>
  </si>
  <si>
    <t>Discovers deceased man</t>
  </si>
  <si>
    <t>Ashland School</t>
  </si>
  <si>
    <t>District to build new school</t>
  </si>
  <si>
    <t>Atwood, Ethel</t>
  </si>
  <si>
    <t>Leaves Rochester hospital</t>
  </si>
  <si>
    <t>Surgery in Rochester</t>
  </si>
  <si>
    <t>Atwood, T J</t>
  </si>
  <si>
    <t>Elected to Bismarck</t>
  </si>
  <si>
    <t>Bartkowski, Jake</t>
  </si>
  <si>
    <t>Canadian Fever</t>
  </si>
  <si>
    <t>Beach, Roy</t>
  </si>
  <si>
    <t>to Fargo for Business School</t>
  </si>
  <si>
    <t>Berg, Rollef</t>
  </si>
  <si>
    <t>Buys store in Kensal</t>
  </si>
  <si>
    <t>Rollover</t>
  </si>
  <si>
    <t>Able to be around</t>
  </si>
  <si>
    <t>Better and better</t>
  </si>
  <si>
    <t>Not as well as she had been</t>
  </si>
  <si>
    <t>Bond, Alma</t>
  </si>
  <si>
    <t>To St John's Academy</t>
  </si>
  <si>
    <t>Wrestling match</t>
  </si>
  <si>
    <t>Brastup, George</t>
  </si>
  <si>
    <t>Stranded in lake</t>
  </si>
  <si>
    <t>Church, Mrs Herbert</t>
  </si>
  <si>
    <t>Young girls pull her to the ground</t>
  </si>
  <si>
    <t>Clark, Mont</t>
  </si>
  <si>
    <t>Cooper, James H</t>
  </si>
  <si>
    <t>To Live in Williston</t>
  </si>
  <si>
    <t>Fireman's Election</t>
  </si>
  <si>
    <t>No 4 Report</t>
  </si>
  <si>
    <t>Crawford, Mrs Thomas</t>
  </si>
  <si>
    <t>Runaway in Field</t>
  </si>
  <si>
    <t>Crawford, Tom</t>
  </si>
  <si>
    <t>Files for homestead and preemption in Canada</t>
  </si>
  <si>
    <t>To Canada to look for homestead</t>
  </si>
  <si>
    <t>Crumholz, Joe</t>
  </si>
  <si>
    <t>Promotion and to Kensal</t>
  </si>
  <si>
    <t>Dahl, P E</t>
  </si>
  <si>
    <t>Returns from Sweden</t>
  </si>
  <si>
    <t>Deveraux, Robert</t>
  </si>
  <si>
    <t>Frightful accident</t>
  </si>
  <si>
    <t>Eddy, Frank</t>
  </si>
  <si>
    <t>Ersin, E J</t>
  </si>
  <si>
    <t>Writes to say he will stay in TX</t>
  </si>
  <si>
    <t>Fadness, Gilbert</t>
  </si>
  <si>
    <t>Having barrels of fun</t>
  </si>
  <si>
    <t>Flewell, Herb</t>
  </si>
  <si>
    <t>Buys half section of land in AB</t>
  </si>
  <si>
    <t>Fly, W A</t>
  </si>
  <si>
    <t>Shot twice</t>
  </si>
  <si>
    <t>Fox, J E</t>
  </si>
  <si>
    <t>Not talking Much</t>
  </si>
  <si>
    <t>Fried, Gillian</t>
  </si>
  <si>
    <t>Held up</t>
  </si>
  <si>
    <t>Greene, C W</t>
  </si>
  <si>
    <t>Resigns and going to Canada</t>
  </si>
  <si>
    <t>To Alberta</t>
  </si>
  <si>
    <t>Hancock, E J</t>
  </si>
  <si>
    <t>Sells his barber shop; to Canada</t>
  </si>
  <si>
    <t>Takes homestead in Canada</t>
  </si>
  <si>
    <t>To Lethbridge, AB</t>
  </si>
  <si>
    <t>Hancock, L A</t>
  </si>
  <si>
    <t>Back to Barber shop in KC MO</t>
  </si>
  <si>
    <t>To Leave to live in KC MO</t>
  </si>
  <si>
    <t xml:space="preserve">Hatch, Estella </t>
  </si>
  <si>
    <t>Hellmund, Earl</t>
  </si>
  <si>
    <t>Visits; Married; Butcher</t>
  </si>
  <si>
    <t>Helms, J W</t>
  </si>
  <si>
    <t>To Sweden for winter</t>
  </si>
  <si>
    <t>Team Took a little spin</t>
  </si>
  <si>
    <t>Hoffman, D L</t>
  </si>
  <si>
    <t>To Leave Courtenay</t>
  </si>
  <si>
    <t>Star Wrestler</t>
  </si>
  <si>
    <t>Irwin, Alvin</t>
  </si>
  <si>
    <t>To Move to Sauk Center to live</t>
  </si>
  <si>
    <t>Isely, Jake</t>
  </si>
  <si>
    <t>Buys half section in AB</t>
  </si>
  <si>
    <t>Johnson, Charles</t>
  </si>
  <si>
    <t>To Canada to check land</t>
  </si>
  <si>
    <t>Johnson, Nels</t>
  </si>
  <si>
    <t>George P</t>
  </si>
  <si>
    <t>Konia, Anton</t>
  </si>
  <si>
    <t>Buys old homestead</t>
  </si>
  <si>
    <t>Kribbs, C M</t>
  </si>
  <si>
    <t>Sells Meat Market</t>
  </si>
  <si>
    <t>Kupka, Julia and Roman</t>
  </si>
  <si>
    <t>Kupka, Mrs Peter</t>
  </si>
  <si>
    <t>Completely recovered</t>
  </si>
  <si>
    <t>Kupka, Peter</t>
  </si>
  <si>
    <t>Difference over a fence</t>
  </si>
  <si>
    <t>To Rochester MN for help</t>
  </si>
  <si>
    <t>Larratt, W B</t>
  </si>
  <si>
    <t>Another use for gas engine</t>
  </si>
  <si>
    <t>Larson, L O</t>
  </si>
  <si>
    <t>Auto Expensive</t>
  </si>
  <si>
    <t>Leean, Hans</t>
  </si>
  <si>
    <t>Horses stolen</t>
  </si>
  <si>
    <t>Lohrke, O A</t>
  </si>
  <si>
    <t>To Harvey to live and work</t>
  </si>
  <si>
    <t>Mather, Joe</t>
  </si>
  <si>
    <t>Frees horses in fire</t>
  </si>
  <si>
    <t>Maynard, Manning</t>
  </si>
  <si>
    <t>Nearly drowns</t>
  </si>
  <si>
    <t>McClusky, Ben</t>
  </si>
  <si>
    <t>Fined for shooting in the street</t>
  </si>
  <si>
    <t>McHarg, Ormsby</t>
  </si>
  <si>
    <t>Helps President Taft</t>
  </si>
  <si>
    <t>Molton, Mrs Richard</t>
  </si>
  <si>
    <t>Saves young boy in river</t>
  </si>
  <si>
    <t>Morrisson, Rev J G</t>
  </si>
  <si>
    <t>Wouldn't shovel the snow</t>
  </si>
  <si>
    <t>Moseman, C A</t>
  </si>
  <si>
    <t>Stands on his head</t>
  </si>
  <si>
    <t>Nelson, Bert</t>
  </si>
  <si>
    <t>Sets up Phone for Election results</t>
  </si>
  <si>
    <t>Olson, Marie Elizabeth</t>
  </si>
  <si>
    <t>Awakens from 8 month sleep</t>
  </si>
  <si>
    <t>Olson, Mrs John</t>
  </si>
  <si>
    <t>To Sibley, IA to live</t>
  </si>
  <si>
    <t>Pangburn, Leon</t>
  </si>
  <si>
    <t>Painting abilities</t>
  </si>
  <si>
    <t>Patterson, Mack</t>
  </si>
  <si>
    <t>To Jamestown Presbytery meeting</t>
  </si>
  <si>
    <t>Peterson, Andrew</t>
  </si>
  <si>
    <t>Family Typhoid Fever</t>
  </si>
  <si>
    <t>Pickett, Earl</t>
  </si>
  <si>
    <t>Resigns at bank; to Canada to work</t>
  </si>
  <si>
    <t>Pitcher, Elmer</t>
  </si>
  <si>
    <t>Invents Shock Loader</t>
  </si>
  <si>
    <t>Polly, W H</t>
  </si>
  <si>
    <t>New Agent for Langworthy Lumber</t>
  </si>
  <si>
    <t>Porter, A W</t>
  </si>
  <si>
    <t>Takes up homestead in Canada</t>
  </si>
  <si>
    <t>Posey, A L</t>
  </si>
  <si>
    <t>To TX to live</t>
  </si>
  <si>
    <t>Home in Quarantine for Diptheria</t>
  </si>
  <si>
    <t>Posey, Carl</t>
  </si>
  <si>
    <t>Leg Caught in Wheel</t>
  </si>
  <si>
    <t>Posey, Dick</t>
  </si>
  <si>
    <t>Wrestles</t>
  </si>
  <si>
    <t>Serious runaway</t>
  </si>
  <si>
    <t>Posey, Miner</t>
  </si>
  <si>
    <t>Posey, Roy</t>
  </si>
  <si>
    <t>Leg Went in the Stove pipe</t>
  </si>
  <si>
    <t>Prader, Laurence</t>
  </si>
  <si>
    <t>Purchases half section near Taber</t>
  </si>
  <si>
    <t>Serious fire averted</t>
  </si>
  <si>
    <t>Reick, Charley</t>
  </si>
  <si>
    <t>Reid, William</t>
  </si>
  <si>
    <t>Reid, Wm</t>
  </si>
  <si>
    <t>To Go to the coal mines</t>
  </si>
  <si>
    <t>Riddle, Rev M S</t>
  </si>
  <si>
    <t>Resigns as Pastor</t>
  </si>
  <si>
    <t>To serve in Lamoure</t>
  </si>
  <si>
    <t>Riebe, Frank</t>
  </si>
  <si>
    <t>Roan, Charles</t>
  </si>
  <si>
    <t>Skips town</t>
  </si>
  <si>
    <t>Roan, George</t>
  </si>
  <si>
    <t>Roan, John</t>
  </si>
  <si>
    <t>Ryan, John</t>
  </si>
  <si>
    <t xml:space="preserve">Painful Accident  </t>
  </si>
  <si>
    <t>Sampson, George Jr</t>
  </si>
  <si>
    <t>Sanford, C A</t>
  </si>
  <si>
    <t>Proud gardener</t>
  </si>
  <si>
    <t>Schumacher School</t>
  </si>
  <si>
    <t>Scott, Olof</t>
  </si>
  <si>
    <t>Hiatt, Mary</t>
  </si>
  <si>
    <t>Semke, Adolph</t>
  </si>
  <si>
    <t>Barn struck by lightning; burns</t>
  </si>
  <si>
    <t>Simmons, Dr C E</t>
  </si>
  <si>
    <t>Leaves to live in Miles City, MT</t>
  </si>
  <si>
    <t>Sloan, Allie Lean</t>
  </si>
  <si>
    <t>Brady, Jennie Blanch</t>
  </si>
  <si>
    <t>Sluga, Frances</t>
  </si>
  <si>
    <t>Stachlowski, Jacob</t>
  </si>
  <si>
    <t>To Canada for girl about to marry</t>
  </si>
  <si>
    <t>Stachlowski, John</t>
  </si>
  <si>
    <t>House and contents burn</t>
  </si>
  <si>
    <t>Stoddard, B H</t>
  </si>
  <si>
    <t>To Open Auto Dealership</t>
  </si>
  <si>
    <t>Stoddard, Mr B H</t>
  </si>
  <si>
    <t>Narrow Escape at his store</t>
  </si>
  <si>
    <t>Strandness, H S</t>
  </si>
  <si>
    <t>To Barton ND to live and work</t>
  </si>
  <si>
    <t>Stratham, W I</t>
  </si>
  <si>
    <t>Buys Two farms; new to Courtenay</t>
  </si>
  <si>
    <t>Stroh, E W</t>
  </si>
  <si>
    <t>Moves to Kensal</t>
  </si>
  <si>
    <t>Strong, J E</t>
  </si>
  <si>
    <t>Move to Valley City to live</t>
  </si>
  <si>
    <t>Resigns w RR; Carpenter</t>
  </si>
  <si>
    <t>Swanson, Willie</t>
  </si>
  <si>
    <t>Now living at Willow Lakes, SD</t>
  </si>
  <si>
    <t>Syvertson, John and Samuel</t>
  </si>
  <si>
    <t>Buy meat market</t>
  </si>
  <si>
    <t>Thompson, Herb</t>
  </si>
  <si>
    <t>Thompson, Herbert</t>
  </si>
  <si>
    <t>Travels through the south</t>
  </si>
  <si>
    <t>Fine Herd</t>
  </si>
  <si>
    <t>Walker, Belle</t>
  </si>
  <si>
    <t>Walker, John E</t>
  </si>
  <si>
    <t>Files for homestead in Canada</t>
  </si>
  <si>
    <t>Walker, Robert Jr and Sr</t>
  </si>
  <si>
    <t>Back from Fargo Hospital</t>
  </si>
  <si>
    <t>Hospitalized</t>
  </si>
  <si>
    <t>Wallis, J R</t>
  </si>
  <si>
    <t>Auction and to live in WA</t>
  </si>
  <si>
    <t>Wang, Louie</t>
  </si>
  <si>
    <t>Buggy Tipped over</t>
  </si>
  <si>
    <t>Webber, Mrs Frank</t>
  </si>
  <si>
    <t>Returns from Fargo Ag School</t>
  </si>
  <si>
    <t>To Fargo for Ag School</t>
  </si>
  <si>
    <t>Williams, Mrs Helge</t>
  </si>
  <si>
    <t>No Hope of recovery</t>
  </si>
  <si>
    <t>Williamson, H W</t>
  </si>
  <si>
    <t>To Norway for winter</t>
  </si>
  <si>
    <t>Wilson, Glen</t>
  </si>
  <si>
    <t>Wilson, Howard</t>
  </si>
  <si>
    <t>Eyes improving</t>
  </si>
  <si>
    <t>Getting along fairly well</t>
  </si>
  <si>
    <t>Tank Explosion</t>
  </si>
  <si>
    <t>St Boniface church dedication</t>
  </si>
  <si>
    <t>Wiseman Bros</t>
  </si>
  <si>
    <t>Wiseman, Obed</t>
  </si>
  <si>
    <t>Burned trying to save horses</t>
  </si>
  <si>
    <t>Woodward, E L</t>
  </si>
  <si>
    <t>Items pt 1</t>
  </si>
  <si>
    <t>Items pt 2</t>
  </si>
  <si>
    <t>Anderson, Anton G</t>
  </si>
  <si>
    <t>Vacation summary</t>
  </si>
  <si>
    <t>Anderson, Mrs Dave</t>
  </si>
  <si>
    <t>Berg, H Clarence</t>
  </si>
  <si>
    <t>Boyd, Rev J S Son in Law</t>
  </si>
  <si>
    <t>Burgster, Bronte</t>
  </si>
  <si>
    <t>Broughton, A W</t>
  </si>
  <si>
    <t>Vansickle, Joy</t>
  </si>
  <si>
    <t>Bigelow, Mrs</t>
  </si>
  <si>
    <t>Relocates to Great Falls, MT</t>
  </si>
  <si>
    <t>Leg under roller</t>
  </si>
  <si>
    <t>Blanchard, F J</t>
  </si>
  <si>
    <t>To Canada to live and work</t>
  </si>
  <si>
    <t>Buerge, Charles</t>
  </si>
  <si>
    <t>To live in Oakes</t>
  </si>
  <si>
    <t>Callaway, W R</t>
  </si>
  <si>
    <t>The Perfect Man</t>
  </si>
  <si>
    <t>Carlson, J B</t>
  </si>
  <si>
    <t>To Pincher City, AB to live work</t>
  </si>
  <si>
    <t>Clemo, Mrs T R</t>
  </si>
  <si>
    <t>Girls Basketball Team Picture</t>
  </si>
  <si>
    <t>HS Basketball Team Picture</t>
  </si>
  <si>
    <t>Notes pt1</t>
  </si>
  <si>
    <t>Notes pt2</t>
  </si>
  <si>
    <t>Crawford, Norman</t>
  </si>
  <si>
    <t>Albright, Mollie</t>
  </si>
  <si>
    <t>Cupps, Mrs George</t>
  </si>
  <si>
    <t>Hagerman, Lydia</t>
  </si>
  <si>
    <t>Crawford, Andy</t>
  </si>
  <si>
    <t>Got out the back door</t>
  </si>
  <si>
    <t>Davis, C E</t>
  </si>
  <si>
    <t>Now at James River National Bank</t>
  </si>
  <si>
    <t>Davis, I A</t>
  </si>
  <si>
    <t>Arrive to live in Courtenay</t>
  </si>
  <si>
    <t>Sells Duke</t>
  </si>
  <si>
    <t>To live and work in Vegreville, AB</t>
  </si>
  <si>
    <t>To Marshall, SK to live and work</t>
  </si>
  <si>
    <t>Gibson, John</t>
  </si>
  <si>
    <t>Invents 2 way seeder</t>
  </si>
  <si>
    <t>Canadian life update</t>
  </si>
  <si>
    <t>Hatch, W L</t>
  </si>
  <si>
    <t>To Move to Winona, MN</t>
  </si>
  <si>
    <t>To Canadian homesteads</t>
  </si>
  <si>
    <t>Helms, Mrs J W</t>
  </si>
  <si>
    <t>To Milk River, AB</t>
  </si>
  <si>
    <t>Hendrickson, Charles</t>
  </si>
  <si>
    <t>Returns from Sweden with 3 nieces</t>
  </si>
  <si>
    <t>Buys section of land in Canada</t>
  </si>
  <si>
    <t>Keirn, William Patrick</t>
  </si>
  <si>
    <t>Hagness, Hilda Marie</t>
  </si>
  <si>
    <t>Kingston, Rev J W</t>
  </si>
  <si>
    <t>Arrives as pastor of Presby. Church</t>
  </si>
  <si>
    <t>Returns from Rochester MN</t>
  </si>
  <si>
    <t>Larson, Halbur</t>
  </si>
  <si>
    <t>Catches the thief</t>
  </si>
  <si>
    <t>McKey, R M</t>
  </si>
  <si>
    <t>Irresistable ways</t>
  </si>
  <si>
    <t xml:space="preserve">Mulqueen, J J </t>
  </si>
  <si>
    <t>To Kensal as station agent</t>
  </si>
  <si>
    <t>McDonnell</t>
  </si>
  <si>
    <t>M F</t>
  </si>
  <si>
    <t>Oxenrider, Henry</t>
  </si>
  <si>
    <t>Spring Valley Farm</t>
  </si>
  <si>
    <t>Peterson, John A</t>
  </si>
  <si>
    <t xml:space="preserve">Romer, Sheriff N S </t>
  </si>
  <si>
    <t>Come Through dust storm</t>
  </si>
  <si>
    <t>Sifton, Dr J W</t>
  </si>
  <si>
    <t>Moves to Portland, OR</t>
  </si>
  <si>
    <t>Sabula, 5 wks old Dau of John</t>
  </si>
  <si>
    <t>Seria, August</t>
  </si>
  <si>
    <t>Rides Train Home</t>
  </si>
  <si>
    <t xml:space="preserve">Storruste, M C </t>
  </si>
  <si>
    <t>To Alberta to live work</t>
  </si>
  <si>
    <t>Stutsman County</t>
  </si>
  <si>
    <t>Township Election Results</t>
  </si>
  <si>
    <t>Helps catch the thief</t>
  </si>
  <si>
    <t>Starts again with RR</t>
  </si>
  <si>
    <t>Sweeting, O R</t>
  </si>
  <si>
    <t>Sold four sacks</t>
  </si>
  <si>
    <t>Thomson, H L</t>
  </si>
  <si>
    <t>To Jamestown and then Canada</t>
  </si>
  <si>
    <t>Wasser, Miss Gertrude</t>
  </si>
  <si>
    <t>Young, F A</t>
  </si>
  <si>
    <t>Arrives to Courtenay to live and work</t>
  </si>
  <si>
    <t>Thompson, Andrew Dau of</t>
  </si>
  <si>
    <t>Thurlow, Alonzo</t>
  </si>
  <si>
    <t xml:space="preserve">Wilson, Mrs G </t>
  </si>
  <si>
    <t>Albrecht, Martin</t>
  </si>
  <si>
    <t>Buffalo Fish Caught</t>
  </si>
  <si>
    <t>Bensch, Raymond</t>
  </si>
  <si>
    <t>Shot in Side</t>
  </si>
  <si>
    <t xml:space="preserve">Caven, James </t>
  </si>
  <si>
    <t>Applies for patent</t>
  </si>
  <si>
    <t>Ashmore, James</t>
  </si>
  <si>
    <t>Bond, Madge</t>
  </si>
  <si>
    <t>Beach, William H</t>
  </si>
  <si>
    <t>Greenup, Fannie</t>
  </si>
  <si>
    <t>Buerge, Mrs Chas</t>
  </si>
  <si>
    <t>Cornwall, Harry</t>
  </si>
  <si>
    <t>Crawford, Allen Eliza do William</t>
  </si>
  <si>
    <t>Cross, Mrs Delbert</t>
  </si>
  <si>
    <t>Falk, Fritz</t>
  </si>
  <si>
    <t>Graves, Mrs George and 2 daughters</t>
  </si>
  <si>
    <t>Crawford, James</t>
  </si>
  <si>
    <t>To Ontario to live</t>
  </si>
  <si>
    <t>Dennis, A J</t>
  </si>
  <si>
    <t>Returns from Canada for good</t>
  </si>
  <si>
    <t>Falk, Peter</t>
  </si>
  <si>
    <t>Fuglstad, Eilerth</t>
  </si>
  <si>
    <t>Operation Tubercular</t>
  </si>
  <si>
    <t>Gallivan, William</t>
  </si>
  <si>
    <t>To Canada w stock and machinery</t>
  </si>
  <si>
    <t>Haberlin, W J</t>
  </si>
  <si>
    <t>Sets up law office</t>
  </si>
  <si>
    <t xml:space="preserve">Hanson, Charles </t>
  </si>
  <si>
    <t>To Chicago to live and work</t>
  </si>
  <si>
    <t>Farries, George</t>
  </si>
  <si>
    <t>Price, Emma</t>
  </si>
  <si>
    <t>Inches, Charles</t>
  </si>
  <si>
    <t>Ferguson, Ollie</t>
  </si>
  <si>
    <t>Johnston, George W</t>
  </si>
  <si>
    <t>Mahoney, Anna</t>
  </si>
  <si>
    <t>Korsell, Gus</t>
  </si>
  <si>
    <t>Williams, Mrs Oscia</t>
  </si>
  <si>
    <t>Levanskofski, John</t>
  </si>
  <si>
    <t>Albright, Lena</t>
  </si>
  <si>
    <t>Not married; Misinformed</t>
  </si>
  <si>
    <t>Posey, William</t>
  </si>
  <si>
    <t>Crawford, Mrs Jane</t>
  </si>
  <si>
    <t>Proctor, William R</t>
  </si>
  <si>
    <t>Hoffman, Mrs Percis E</t>
  </si>
  <si>
    <t>Ricksgers, Joe</t>
  </si>
  <si>
    <t xml:space="preserve">Anderson, Annie  </t>
  </si>
  <si>
    <t>Sloan, Riley</t>
  </si>
  <si>
    <t>Griffin, Minnie</t>
  </si>
  <si>
    <t>Stritzelm, Maxmilianem</t>
  </si>
  <si>
    <t>Maluszycki, Heleny</t>
  </si>
  <si>
    <t>Tiehm, August G</t>
  </si>
  <si>
    <t>Jasman, Bertha</t>
  </si>
  <si>
    <t>Wells, Gaylord N</t>
  </si>
  <si>
    <t>Clocksin, Elsie</t>
  </si>
  <si>
    <t>Otterburn, M M</t>
  </si>
  <si>
    <t>Gardner, Gertrude</t>
  </si>
  <si>
    <t>Kjelson, Mother of Christ, Oscar, Adolph</t>
  </si>
  <si>
    <t>Limmersand, Laura</t>
  </si>
  <si>
    <t>Moran, Patrick</t>
  </si>
  <si>
    <t>Serrin, Harlow</t>
  </si>
  <si>
    <t>Wilson, Mrs George</t>
  </si>
  <si>
    <t>Hoffman, Ruth C</t>
  </si>
  <si>
    <t>Keiran, James</t>
  </si>
  <si>
    <t>Buys land near Taber, AB</t>
  </si>
  <si>
    <t>Mason, Daniel</t>
  </si>
  <si>
    <t>Shot in foot</t>
  </si>
  <si>
    <t>Handing out new pennies</t>
  </si>
  <si>
    <t>O'Connor, M J</t>
  </si>
  <si>
    <t>Nearly completes new barn</t>
  </si>
  <si>
    <t>Returns to live in Courtenay</t>
  </si>
  <si>
    <t>Thorsgard, Bertha</t>
  </si>
  <si>
    <t>To Portland, OR for music</t>
  </si>
  <si>
    <t xml:space="preserve">Returns from Canada </t>
  </si>
  <si>
    <t>Esler</t>
  </si>
  <si>
    <t>Beach</t>
  </si>
  <si>
    <t>Mont</t>
  </si>
  <si>
    <t xml:space="preserve">Lange </t>
  </si>
  <si>
    <t>Mimic</t>
  </si>
  <si>
    <t>Pangburn</t>
  </si>
  <si>
    <t>Amandus</t>
  </si>
  <si>
    <t>Ricksgers</t>
  </si>
  <si>
    <t>Schoeler</t>
  </si>
  <si>
    <t>Herman, Jr</t>
  </si>
  <si>
    <t>Webber</t>
  </si>
  <si>
    <t>Welch</t>
  </si>
  <si>
    <t>T J</t>
  </si>
  <si>
    <t>Waters, Mrs Anna</t>
  </si>
  <si>
    <t>Anderson, Nels</t>
  </si>
  <si>
    <t>Wilton, Alice</t>
  </si>
  <si>
    <t>Barnett, Chas K</t>
  </si>
  <si>
    <t>Hunter, Mrs Priscilla</t>
  </si>
  <si>
    <t>Braash, John Jr</t>
  </si>
  <si>
    <t>Sperner, Emilie</t>
  </si>
  <si>
    <t>Cook, Walter A</t>
  </si>
  <si>
    <t>Steele, Mary E</t>
  </si>
  <si>
    <t>Crawford, J A</t>
  </si>
  <si>
    <t>Jones, Bertha E</t>
  </si>
  <si>
    <t>Deimert, Bert</t>
  </si>
  <si>
    <t>Nogosek, Marie</t>
  </si>
  <si>
    <t>Gurskie, Anna</t>
  </si>
  <si>
    <t>Hooper, Harry S</t>
  </si>
  <si>
    <t>Isely, Margaret</t>
  </si>
  <si>
    <t>Johnson, Ed</t>
  </si>
  <si>
    <t>Smith, Mary</t>
  </si>
  <si>
    <t>Kinnamon, A N</t>
  </si>
  <si>
    <t>Pierce, Mayme</t>
  </si>
  <si>
    <t>Kouskofski, John</t>
  </si>
  <si>
    <t>Schoeler, Anna</t>
  </si>
  <si>
    <t>Milne, Robert Bestram</t>
  </si>
  <si>
    <t>Robinson, Helen Steward</t>
  </si>
  <si>
    <t>Porter, Archie W</t>
  </si>
  <si>
    <t>Wasser, Katherine Gertrude</t>
  </si>
  <si>
    <t>Robinson, Elwood</t>
  </si>
  <si>
    <t>Owen, Frances</t>
  </si>
  <si>
    <t>Satre, Sandy C</t>
  </si>
  <si>
    <t>Christensen, Marie</t>
  </si>
  <si>
    <t>Selmack, John</t>
  </si>
  <si>
    <t>Skroch, Anna</t>
  </si>
  <si>
    <t>Sonsalle, Tom</t>
  </si>
  <si>
    <t>Thompson, G O</t>
  </si>
  <si>
    <t>Durkee, Hattie G</t>
  </si>
  <si>
    <t>Trapp, Albert</t>
  </si>
  <si>
    <t>Trapp, Mrs</t>
  </si>
  <si>
    <t>Vale, M L</t>
  </si>
  <si>
    <t>McCully, Mae</t>
  </si>
  <si>
    <t>Vale, M Lee</t>
  </si>
  <si>
    <t>Anderson, A J Mother of</t>
  </si>
  <si>
    <t>Bartkowski, 15 mo old of Peter</t>
  </si>
  <si>
    <t>Brand, Carl R</t>
  </si>
  <si>
    <t>Clark, Murrell Dau of W P Jr</t>
  </si>
  <si>
    <t>Crowe, Del</t>
  </si>
  <si>
    <t>Dahl, Male Infant of P E</t>
  </si>
  <si>
    <t>Devolve, George</t>
  </si>
  <si>
    <t>Dick, Mrs J H</t>
  </si>
  <si>
    <t>Dick, Mrs Jaspar</t>
  </si>
  <si>
    <t>Dunlap, Harry</t>
  </si>
  <si>
    <t>Edwards, William F</t>
  </si>
  <si>
    <t>Ersin, Emil J</t>
  </si>
  <si>
    <t>Falk, Mrs Peter</t>
  </si>
  <si>
    <t>Gurski, Helen</t>
  </si>
  <si>
    <t>Forester, LaMott Son of Wm</t>
  </si>
  <si>
    <t>Fosholdt, Torvell</t>
  </si>
  <si>
    <t>Fox, Mr J E Mother of</t>
  </si>
  <si>
    <t>Fox, Mrs J E Mother of (Correction)</t>
  </si>
  <si>
    <t xml:space="preserve">Fox, Mrs J E Mother of         </t>
  </si>
  <si>
    <t>Gunderson, Tom</t>
  </si>
  <si>
    <t>Horner, William</t>
  </si>
  <si>
    <t>Johnson, William A</t>
  </si>
  <si>
    <t>Kroshus, P A</t>
  </si>
  <si>
    <t>Larson, Henry L</t>
  </si>
  <si>
    <t>Ludwig, H A</t>
  </si>
  <si>
    <t>Malstead, Infant of B</t>
  </si>
  <si>
    <t>McFadgen, Mr John</t>
  </si>
  <si>
    <t>McFadgen, Mrs John</t>
  </si>
  <si>
    <t>Miller, Ezra D G</t>
  </si>
  <si>
    <t xml:space="preserve">Moe, Albert </t>
  </si>
  <si>
    <t>Moody, Joe</t>
  </si>
  <si>
    <t>More, Russell</t>
  </si>
  <si>
    <t>Orr, Judge William</t>
  </si>
  <si>
    <t>Oxenrider, 16 mo old of James</t>
  </si>
  <si>
    <t>Patterson, Mrs E O</t>
  </si>
  <si>
    <t>Perry, J H</t>
  </si>
  <si>
    <t>Peterson, Duncan</t>
  </si>
  <si>
    <t>Pratt, 18 mo old of Chas</t>
  </si>
  <si>
    <t>Raney, C E</t>
  </si>
  <si>
    <t>Robinson, Slayton</t>
  </si>
  <si>
    <t>Romer, Mrs N H</t>
  </si>
  <si>
    <t>Carpenter, Ella J</t>
  </si>
  <si>
    <t>Schrade, Edward</t>
  </si>
  <si>
    <t>Schriever, Mrs William</t>
  </si>
  <si>
    <t>Schumacher, Mrs Ludwig</t>
  </si>
  <si>
    <t>Opperman, Wilhemina</t>
  </si>
  <si>
    <t>Severson, John</t>
  </si>
  <si>
    <t>Siebert, Jacob</t>
  </si>
  <si>
    <t>Slinde, Severt</t>
  </si>
  <si>
    <t>Sluga, 18 mo old dau of Nick</t>
  </si>
  <si>
    <t>Smith, John Nicholas Bailhache</t>
  </si>
  <si>
    <t>Steinway, W F Father of</t>
  </si>
  <si>
    <t>Stern, Ed R</t>
  </si>
  <si>
    <t>Walker, Grace dau of Wm</t>
  </si>
  <si>
    <t>Wayne, Dau of Chas</t>
  </si>
  <si>
    <t>Wisbaar, Reinhold</t>
  </si>
  <si>
    <t>European Restaurant Fire</t>
  </si>
  <si>
    <t>Adams, Steve A</t>
  </si>
  <si>
    <t>Syrian Scrap</t>
  </si>
  <si>
    <t>Albrecht, Mrs John</t>
  </si>
  <si>
    <t>Met with an Accident</t>
  </si>
  <si>
    <t>Anderson, Olaf H</t>
  </si>
  <si>
    <t>Asselin, E J</t>
  </si>
  <si>
    <t>Arrives to live in Courtenay</t>
  </si>
  <si>
    <t>To Virgina MN as pianist</t>
  </si>
  <si>
    <t>Maimed</t>
  </si>
  <si>
    <t>Aukes, Fred D</t>
  </si>
  <si>
    <t>Bachlund, A</t>
  </si>
  <si>
    <t>New agent for Soo Station; Arrives</t>
  </si>
  <si>
    <t>Barnes, W I</t>
  </si>
  <si>
    <t>Risks his life to save others</t>
  </si>
  <si>
    <t>Bartkowski, Peter</t>
  </si>
  <si>
    <t>Runaway injury</t>
  </si>
  <si>
    <t>Aerial Feat</t>
  </si>
  <si>
    <t>Beach, Rolland</t>
  </si>
  <si>
    <t>Now Living in MN</t>
  </si>
  <si>
    <t>Beldin, W</t>
  </si>
  <si>
    <t>Bell, C I Son of</t>
  </si>
  <si>
    <t>Bender, Mike</t>
  </si>
  <si>
    <t>Forgiven</t>
  </si>
  <si>
    <t>Frenzy of bullets</t>
  </si>
  <si>
    <t>Berg, George</t>
  </si>
  <si>
    <t>Brings car; hand finds gears</t>
  </si>
  <si>
    <t>Stops the milk wagon</t>
  </si>
  <si>
    <t>Berkmier, Margaret</t>
  </si>
  <si>
    <t>Saves a life</t>
  </si>
  <si>
    <t>Blatt, W C</t>
  </si>
  <si>
    <t>To MT to file a land claim</t>
  </si>
  <si>
    <t>Blewett, Pierce</t>
  </si>
  <si>
    <t>Mayor helps with flooding streets</t>
  </si>
  <si>
    <t>Bond, John</t>
  </si>
  <si>
    <t>Foot removed</t>
  </si>
  <si>
    <t>Horse rolls on his leg</t>
  </si>
  <si>
    <t>Bouer, George</t>
  </si>
  <si>
    <t>Operation of stomach</t>
  </si>
  <si>
    <t>Witness in Court Action</t>
  </si>
  <si>
    <t>Braasch, Albert</t>
  </si>
  <si>
    <t>Maiming to Aukes</t>
  </si>
  <si>
    <t>Brimer, A R</t>
  </si>
  <si>
    <t>Brown, A A</t>
  </si>
  <si>
    <t>Bunco artists strike a snag</t>
  </si>
  <si>
    <t>Brown, Herbert</t>
  </si>
  <si>
    <t>Architect; Motorcycle</t>
  </si>
  <si>
    <t>Caldwell, Dr T J</t>
  </si>
  <si>
    <t>To MT in search of land</t>
  </si>
  <si>
    <t>Carnahan, Bruce</t>
  </si>
  <si>
    <t>Family to Huntington IN to live</t>
  </si>
  <si>
    <t>Carrington</t>
  </si>
  <si>
    <t>Meteor Disappears</t>
  </si>
  <si>
    <t>Casey, Art</t>
  </si>
  <si>
    <t>Leaves Courtenay bank position</t>
  </si>
  <si>
    <t>Christmas, Jonas L</t>
  </si>
  <si>
    <t>Strenuous Time</t>
  </si>
  <si>
    <t>Clark, Dan so W P</t>
  </si>
  <si>
    <t>Visits home from Melville</t>
  </si>
  <si>
    <t xml:space="preserve">Clark, Dan </t>
  </si>
  <si>
    <t>Clough, Ray</t>
  </si>
  <si>
    <t>Courtenay Fire</t>
  </si>
  <si>
    <t>Bell Arrives</t>
  </si>
  <si>
    <t>Wm Jennings Bryan Speaks</t>
  </si>
  <si>
    <t>Bell Installed</t>
  </si>
  <si>
    <t>Graduating (8th grade) Class</t>
  </si>
  <si>
    <t>Graduation Report</t>
  </si>
  <si>
    <t>Notes. Pt 1</t>
  </si>
  <si>
    <t>Notes. Pt 2</t>
  </si>
  <si>
    <t>Spelling Contest</t>
  </si>
  <si>
    <t>Court Action</t>
  </si>
  <si>
    <t>Crawford, Jimmie</t>
  </si>
  <si>
    <t>Accident while plowing</t>
  </si>
  <si>
    <t>Crossley, C I</t>
  </si>
  <si>
    <t>Resigns as Soo Agent; to leave</t>
  </si>
  <si>
    <t>Demery, A L</t>
  </si>
  <si>
    <t>Entire family has Typhoid Fever</t>
  </si>
  <si>
    <t>Deverell, Ed</t>
  </si>
  <si>
    <t>Operation on arm</t>
  </si>
  <si>
    <t>Diemert, Bert</t>
  </si>
  <si>
    <t>Shoots rabid dog</t>
  </si>
  <si>
    <t xml:space="preserve">Dopson, Mrs C A </t>
  </si>
  <si>
    <t>Is Too much for them</t>
  </si>
  <si>
    <t>Dunwoodie, J Z</t>
  </si>
  <si>
    <t>Wants to Find Mill Agent</t>
  </si>
  <si>
    <t>Eastman</t>
  </si>
  <si>
    <t>Einerson, John</t>
  </si>
  <si>
    <t>Returns to Milton ND to live</t>
  </si>
  <si>
    <t>Elliot, John so Wes</t>
  </si>
  <si>
    <t>Invents belt shift</t>
  </si>
  <si>
    <t>to live and work in Chester MT</t>
  </si>
  <si>
    <t>Writes from MT</t>
  </si>
  <si>
    <t>Ellis, Frank</t>
  </si>
  <si>
    <t>Now living in Afton, OK</t>
  </si>
  <si>
    <t>To Williston to live and work</t>
  </si>
  <si>
    <t>Visits and update</t>
  </si>
  <si>
    <t>Fosholdt, Mrs O T</t>
  </si>
  <si>
    <t>To Rochester for Assistance</t>
  </si>
  <si>
    <t>Fuglstad, Mrs Nels</t>
  </si>
  <si>
    <t>Moves to Gull Lake SK</t>
  </si>
  <si>
    <t>Fulton, Howard</t>
  </si>
  <si>
    <t>Arrives to farm</t>
  </si>
  <si>
    <t>Gilbertson, Jake</t>
  </si>
  <si>
    <t>Peculiar Case</t>
  </si>
  <si>
    <t>Goffe, E R</t>
  </si>
  <si>
    <t>Takes pictures of Courtenay</t>
  </si>
  <si>
    <t>Gorthy, A J</t>
  </si>
  <si>
    <t>Misfortune with train</t>
  </si>
  <si>
    <t>Gurski, Frank</t>
  </si>
  <si>
    <t xml:space="preserve">Gurski, Peter </t>
  </si>
  <si>
    <t>To live and work in NE</t>
  </si>
  <si>
    <t>Gutterson, A W</t>
  </si>
  <si>
    <t>Speeding</t>
  </si>
  <si>
    <t>Hammerstadt, Herman</t>
  </si>
  <si>
    <t>Partners with George Kuch</t>
  </si>
  <si>
    <t>Returns and opens barber shop</t>
  </si>
  <si>
    <t>Hanson, Fred</t>
  </si>
  <si>
    <t>To Chicago to live</t>
  </si>
  <si>
    <t>Hanson, H P</t>
  </si>
  <si>
    <t>Daughters homestead in Haley, ND</t>
  </si>
  <si>
    <t>Hanson, Melvin</t>
  </si>
  <si>
    <t>to WI for back treatment</t>
  </si>
  <si>
    <t>Hanson, Miss Esther</t>
  </si>
  <si>
    <t>Homesteads in Reeder ND</t>
  </si>
  <si>
    <t>Hayes, Ira</t>
  </si>
  <si>
    <t>to MT for potential homestead</t>
  </si>
  <si>
    <t>Heaney, Frank</t>
  </si>
  <si>
    <t>To live and work in Kensal</t>
  </si>
  <si>
    <t>Hegdahl, Ben</t>
  </si>
  <si>
    <t>Plowed at night; tank explodes</t>
  </si>
  <si>
    <t>Arrives from Canada</t>
  </si>
  <si>
    <t>Hensel, W C</t>
  </si>
  <si>
    <t>Moved large barn to Courtenay</t>
  </si>
  <si>
    <t>Hill, Matt</t>
  </si>
  <si>
    <t>Authorities puzzled by his case</t>
  </si>
  <si>
    <t>Hofacker, Harry</t>
  </si>
  <si>
    <t>Tapeworm</t>
  </si>
  <si>
    <t>Homesteads in Chester, MT to live</t>
  </si>
  <si>
    <t>To Chester, MT to live</t>
  </si>
  <si>
    <t>Jackson, Andrew</t>
  </si>
  <si>
    <t>To live in Michigan</t>
  </si>
  <si>
    <t>Jacobson, O C</t>
  </si>
  <si>
    <t>To leave for Elbow Lake, MN</t>
  </si>
  <si>
    <t>Jensen, John</t>
  </si>
  <si>
    <t>Laceration</t>
  </si>
  <si>
    <t>Jim Lake</t>
  </si>
  <si>
    <t>Johnson, Anna E</t>
  </si>
  <si>
    <t>New Store begun</t>
  </si>
  <si>
    <t>Karr, Robt</t>
  </si>
  <si>
    <t>Dog did not like Iowa</t>
  </si>
  <si>
    <t>Keiran, Mrs James</t>
  </si>
  <si>
    <t>Word that all machinery burned</t>
  </si>
  <si>
    <t>Kieran, Mary</t>
  </si>
  <si>
    <t>Wins spelling contest</t>
  </si>
  <si>
    <t>Left impression in the snow</t>
  </si>
  <si>
    <t>May have to return to Rochester</t>
  </si>
  <si>
    <t>Recovering from operation</t>
  </si>
  <si>
    <t>Returns to Courtenay</t>
  </si>
  <si>
    <t>To Rochester Hosp. Operation</t>
  </si>
  <si>
    <t>Langseth, Hans N</t>
  </si>
  <si>
    <t>9 foot beard</t>
  </si>
  <si>
    <t>Lawrence, Frank</t>
  </si>
  <si>
    <t>To live and work in Willow CA</t>
  </si>
  <si>
    <t>Lawrence, James</t>
  </si>
  <si>
    <t>2nd in spelling contest</t>
  </si>
  <si>
    <t>Levankoski, Mrs Peter</t>
  </si>
  <si>
    <t>Levanskofski, Mrs Peter</t>
  </si>
  <si>
    <t xml:space="preserve">Operation gall stones </t>
  </si>
  <si>
    <t>Lilley, Chas</t>
  </si>
  <si>
    <t>Expresses Thanks</t>
  </si>
  <si>
    <t>Fired Destroys home</t>
  </si>
  <si>
    <t>Lilley, Lou</t>
  </si>
  <si>
    <t>In contact with a hind foot</t>
  </si>
  <si>
    <t>Lilley, Sam</t>
  </si>
  <si>
    <t>Potato giants</t>
  </si>
  <si>
    <t>Lindh, Gus Jr</t>
  </si>
  <si>
    <t>Arrives to live and work in Courtenay</t>
  </si>
  <si>
    <t>Lohrke, E A</t>
  </si>
  <si>
    <t>Leaves Courtenay for Towner</t>
  </si>
  <si>
    <t>Quarantine almost over</t>
  </si>
  <si>
    <t>Lohrke, Otto</t>
  </si>
  <si>
    <t>Finds missing horses</t>
  </si>
  <si>
    <t>Lundi, Herman</t>
  </si>
  <si>
    <t>To move to Courtenay</t>
  </si>
  <si>
    <t>Maynard, George</t>
  </si>
  <si>
    <t>Meteor Strikes</t>
  </si>
  <si>
    <t>Near Carrington</t>
  </si>
  <si>
    <t>Molley, Jennie</t>
  </si>
  <si>
    <t>Teacher defends honor</t>
  </si>
  <si>
    <t>Mowder, Harry</t>
  </si>
  <si>
    <t>Spring Wagon</t>
  </si>
  <si>
    <t>Mulder, Mr</t>
  </si>
  <si>
    <t>Family to live and work in MN</t>
  </si>
  <si>
    <t xml:space="preserve">Homesteads in Chester, MT  </t>
  </si>
  <si>
    <t>Leaves to live and work in Chester MT</t>
  </si>
  <si>
    <t xml:space="preserve">Working in Grafton, ND </t>
  </si>
  <si>
    <t>Returns home w father Tollef</t>
  </si>
  <si>
    <t>Returns to WI after 14 years</t>
  </si>
  <si>
    <t>Nelson, Hans</t>
  </si>
  <si>
    <t>Receives 1400 Sheep</t>
  </si>
  <si>
    <t>Sells sheep</t>
  </si>
  <si>
    <t>Nelson, Hoyt</t>
  </si>
  <si>
    <t>Neva, 12 yr old so Frank</t>
  </si>
  <si>
    <t>Nogosek Twp</t>
  </si>
  <si>
    <t>Notes, pt 1</t>
  </si>
  <si>
    <t>Notes, pt 2</t>
  </si>
  <si>
    <t>Olson, Eskil</t>
  </si>
  <si>
    <t>Painter visits</t>
  </si>
  <si>
    <t>Painting and papering in Hannaford</t>
  </si>
  <si>
    <t>Olson, Ludvig</t>
  </si>
  <si>
    <t>Runaway motorcycle</t>
  </si>
  <si>
    <t>Overgaard, Martin</t>
  </si>
  <si>
    <t>On Crutches</t>
  </si>
  <si>
    <t>Pangburn, F T</t>
  </si>
  <si>
    <t>Arrives in Courtenay to live</t>
  </si>
  <si>
    <t>Pangburn, L L</t>
  </si>
  <si>
    <t>Slip on stairs</t>
  </si>
  <si>
    <t>Near Death</t>
  </si>
  <si>
    <t>Peters, Albert so Henry</t>
  </si>
  <si>
    <t>Hanged by his feet</t>
  </si>
  <si>
    <t>To leave for home Oberon</t>
  </si>
  <si>
    <t>Peterson, Helmor</t>
  </si>
  <si>
    <t>3rd in spelling contest</t>
  </si>
  <si>
    <t>Puzzled by case</t>
  </si>
  <si>
    <t>Peterson, Walter</t>
  </si>
  <si>
    <t>Throws rock</t>
  </si>
  <si>
    <t>Pleasant View</t>
  </si>
  <si>
    <t>Preston, George</t>
  </si>
  <si>
    <t>Drifts one block under ice</t>
  </si>
  <si>
    <t>Bronchitis</t>
  </si>
  <si>
    <t>Rapp, John L</t>
  </si>
  <si>
    <t>To Mayo Bros Hospital</t>
  </si>
  <si>
    <t xml:space="preserve">Reick, Mrs Chas </t>
  </si>
  <si>
    <t>Out of Hospital</t>
  </si>
  <si>
    <t>Reicke, Mrs Charles</t>
  </si>
  <si>
    <t>Goitre Removal</t>
  </si>
  <si>
    <t>Vacation to see brother in WV</t>
  </si>
  <si>
    <t>Sundial of his grandfather</t>
  </si>
  <si>
    <t>Milkman's horse goes home</t>
  </si>
  <si>
    <t xml:space="preserve">Reid, Wm </t>
  </si>
  <si>
    <t>Riebe, Mr and Mrs</t>
  </si>
  <si>
    <t>Nearly overcome by gas</t>
  </si>
  <si>
    <t>Rinker, Fred</t>
  </si>
  <si>
    <t>The Millionaire Kid escapes pt1</t>
  </si>
  <si>
    <t>The Millionaire Kid escapes pt2</t>
  </si>
  <si>
    <t>Rodin, Solomon F</t>
  </si>
  <si>
    <t>Card Trick Cost $500</t>
  </si>
  <si>
    <t>Rudolph, Peter</t>
  </si>
  <si>
    <t>Building large barn</t>
  </si>
  <si>
    <t>Sanderson, John</t>
  </si>
  <si>
    <t>Two calves and triplets</t>
  </si>
  <si>
    <t>Saxerud, Son of Anton</t>
  </si>
  <si>
    <t>Operation of his head</t>
  </si>
  <si>
    <t>Recovering well</t>
  </si>
  <si>
    <t>Scheler, Herman Sr</t>
  </si>
  <si>
    <t>Schmickle, J W</t>
  </si>
  <si>
    <t>Schwalk, Theresa</t>
  </si>
  <si>
    <t>Removal of goitre</t>
  </si>
  <si>
    <t>Shepard, Dr. G P</t>
  </si>
  <si>
    <t>Arrives to serve Courtenay</t>
  </si>
  <si>
    <t>Sherman, P R</t>
  </si>
  <si>
    <t>Arrives hale and hearty</t>
  </si>
  <si>
    <t>Sile, Henry</t>
  </si>
  <si>
    <t>Barrel rolls into Missouri</t>
  </si>
  <si>
    <t>Sloan, Walter</t>
  </si>
  <si>
    <t>Under quarantine for 2 months</t>
  </si>
  <si>
    <t>Stack, Gust</t>
  </si>
  <si>
    <t>Finds mica when digging well</t>
  </si>
  <si>
    <t>Steinway, Wm</t>
  </si>
  <si>
    <t>To McHenry to live and work</t>
  </si>
  <si>
    <t>Still missing</t>
  </si>
  <si>
    <t>Stoddard, Mrs BH</t>
  </si>
  <si>
    <t>Getting along nicely</t>
  </si>
  <si>
    <t>Storruste, M E</t>
  </si>
  <si>
    <t>Business Ad</t>
  </si>
  <si>
    <t>Invents contrivances</t>
  </si>
  <si>
    <t>Patents Lumber unloader</t>
  </si>
  <si>
    <t>Swalk, John</t>
  </si>
  <si>
    <t>Loses barn to fire</t>
  </si>
  <si>
    <t>Swalk, Teresa</t>
  </si>
  <si>
    <t>Home from Rochester</t>
  </si>
  <si>
    <t>Swalk, Theresa</t>
  </si>
  <si>
    <t>Swalk, Thresa</t>
  </si>
  <si>
    <t>Improving rapidly</t>
  </si>
  <si>
    <t>Visits son in Canby MN</t>
  </si>
  <si>
    <t>Swanson, Mrs August</t>
  </si>
  <si>
    <t>Bone lodged in thorax</t>
  </si>
  <si>
    <t>Takes a ride and jumps</t>
  </si>
  <si>
    <t>Visits from McVille</t>
  </si>
  <si>
    <t>Syvertson, Sam</t>
  </si>
  <si>
    <t>Helps a duck</t>
  </si>
  <si>
    <t>To Montana leaves Courtenay</t>
  </si>
  <si>
    <t>Thoreson, O E</t>
  </si>
  <si>
    <t>How to Start and Automobile</t>
  </si>
  <si>
    <t>Tomjack, Andrew</t>
  </si>
  <si>
    <t>Forgives shooter</t>
  </si>
  <si>
    <t>Shot 3 times</t>
  </si>
  <si>
    <t>Tucker, Alice</t>
  </si>
  <si>
    <t>Tucker, Geo</t>
  </si>
  <si>
    <t>Returns from AB funeral of Bro in law</t>
  </si>
  <si>
    <t>Tucker, Miss Alice</t>
  </si>
  <si>
    <t>Tucker, Mrs H N</t>
  </si>
  <si>
    <t>Children Narrow escape</t>
  </si>
  <si>
    <t>Vale, Lee</t>
  </si>
  <si>
    <t>Take degree in the Shrine</t>
  </si>
  <si>
    <t>Walker, Joe</t>
  </si>
  <si>
    <t>New barn built</t>
  </si>
  <si>
    <t>Walker, Mrs Robert</t>
  </si>
  <si>
    <t>Arrives from Fargo Hosp</t>
  </si>
  <si>
    <t>To Run Walker Hotel again</t>
  </si>
  <si>
    <t>Walker, Robert Sr</t>
  </si>
  <si>
    <t>To Fargo Hosp</t>
  </si>
  <si>
    <t>Wang, Louis</t>
  </si>
  <si>
    <t>Returns from Mpls to live here</t>
  </si>
  <si>
    <t>Wayne, 2 sons of Chas</t>
  </si>
  <si>
    <t>Welch, B E</t>
  </si>
  <si>
    <t>Cancels lease; to leave Courtenay</t>
  </si>
  <si>
    <t>Wheeler, Cecil</t>
  </si>
  <si>
    <t>Could lose eye</t>
  </si>
  <si>
    <t>Whitbeck, Peter</t>
  </si>
  <si>
    <t>Now in Mt Hope KS</t>
  </si>
  <si>
    <t>Whitney, William R</t>
  </si>
  <si>
    <t>Arrives after vet classes</t>
  </si>
  <si>
    <t>Wilson, Clarence</t>
  </si>
  <si>
    <t>To MT to look for land</t>
  </si>
  <si>
    <t>Adams</t>
  </si>
  <si>
    <t>Atchison</t>
  </si>
  <si>
    <t>Bartkowski</t>
  </si>
  <si>
    <t>George E</t>
  </si>
  <si>
    <t>Norman</t>
  </si>
  <si>
    <t>Jimmie</t>
  </si>
  <si>
    <t>Haggberg</t>
  </si>
  <si>
    <t>Hohenhouse</t>
  </si>
  <si>
    <t>Kupka</t>
  </si>
  <si>
    <t>Lilley</t>
  </si>
  <si>
    <t>L A</t>
  </si>
  <si>
    <t>Carl M</t>
  </si>
  <si>
    <t>Polly</t>
  </si>
  <si>
    <t>Dave</t>
  </si>
  <si>
    <t>Wralstad</t>
  </si>
  <si>
    <t>Mrs Christian</t>
  </si>
  <si>
    <t>W W</t>
  </si>
  <si>
    <t>Atchison, Mrs Samuel</t>
  </si>
  <si>
    <t>Atkinson, Joseph</t>
  </si>
  <si>
    <t>Berg, Sigurd Brother of</t>
  </si>
  <si>
    <t xml:space="preserve">Berg, Sigurd  </t>
  </si>
  <si>
    <t>Interment</t>
  </si>
  <si>
    <t>Bingham, Benjamin</t>
  </si>
  <si>
    <t>Brimer, Mrs A R</t>
  </si>
  <si>
    <t>Brown, 2 wk old bb of Oscar</t>
  </si>
  <si>
    <t>Cooper, Mrs James H</t>
  </si>
  <si>
    <t>Posey, Clara Madeline</t>
  </si>
  <si>
    <t>Gallivan, Mrs Wm</t>
  </si>
  <si>
    <t>Hollister, Mrs Lillian</t>
  </si>
  <si>
    <t>Johnson, Anton K</t>
  </si>
  <si>
    <t>Johnson, Charlie</t>
  </si>
  <si>
    <t>Johnson, George F Mother of</t>
  </si>
  <si>
    <t>Kellogg, F A and Jud Father of</t>
  </si>
  <si>
    <t>Lunde, Rolland N son of Herman</t>
  </si>
  <si>
    <t>McKinnon, Ervin</t>
  </si>
  <si>
    <t>Nugent, Dick</t>
  </si>
  <si>
    <t>Olson, Ole pt 1</t>
  </si>
  <si>
    <t>Olson, Ole pt 2</t>
  </si>
  <si>
    <t>Peterson, Steve</t>
  </si>
  <si>
    <t>Pettit, Mrs Oliana</t>
  </si>
  <si>
    <t>Posey, Mrs Wm</t>
  </si>
  <si>
    <t>Ross, C H</t>
  </si>
  <si>
    <t>Sanford, Charles A</t>
  </si>
  <si>
    <t>Seabright, Mrs Mae</t>
  </si>
  <si>
    <t>Severn, John H</t>
  </si>
  <si>
    <t>Siebert, 1 mo old female of Anton</t>
  </si>
  <si>
    <t>Sills, C F Father of</t>
  </si>
  <si>
    <t>Spinarski, John Sr</t>
  </si>
  <si>
    <t>Thayer, Sissy Leone</t>
  </si>
  <si>
    <t>Thompson, Mrs G O</t>
  </si>
  <si>
    <t>Durkee, Harriet</t>
  </si>
  <si>
    <t>Atchison, Jane</t>
  </si>
  <si>
    <t>Welsh, Jack</t>
  </si>
  <si>
    <t>Wilson, Mrs William</t>
  </si>
  <si>
    <t>Barnes, Dr M P</t>
  </si>
  <si>
    <t>Scribbner, Louise</t>
  </si>
  <si>
    <t>Brastrup, George E</t>
  </si>
  <si>
    <t>Thorsgard, Delta C</t>
  </si>
  <si>
    <t>Burleson, Louis</t>
  </si>
  <si>
    <t>Hammersteadt, Edna</t>
  </si>
  <si>
    <t>Foster, Ralph Stanley</t>
  </si>
  <si>
    <t>Phillips, Ella Clo</t>
  </si>
  <si>
    <t>Gray, William F</t>
  </si>
  <si>
    <t>Robinson, Bessie Reid</t>
  </si>
  <si>
    <t>Haas, Mrs</t>
  </si>
  <si>
    <t>Hubbel, Ernest A</t>
  </si>
  <si>
    <t>Thorsgard, Sarah J</t>
  </si>
  <si>
    <t>Klein, S R</t>
  </si>
  <si>
    <t>Nelson, Alvina</t>
  </si>
  <si>
    <t>Kokett, Thomas Jr</t>
  </si>
  <si>
    <t>Kelly, Miss</t>
  </si>
  <si>
    <t>Larson, Olaf J</t>
  </si>
  <si>
    <t>Anderson, Minnie C</t>
  </si>
  <si>
    <t>Lockwood, Ali</t>
  </si>
  <si>
    <t>Eagles, Myrtle</t>
  </si>
  <si>
    <t>Lohrke, Emil Albert</t>
  </si>
  <si>
    <t>Partch, Clara Ethel</t>
  </si>
  <si>
    <t>Johnson, Anna</t>
  </si>
  <si>
    <t>Return from Marriage</t>
  </si>
  <si>
    <t>Nye, W H</t>
  </si>
  <si>
    <t>Kirkeby, Clara</t>
  </si>
  <si>
    <t>Reich, Leo</t>
  </si>
  <si>
    <t>Haas, Ida B</t>
  </si>
  <si>
    <t>Young, Fred M</t>
  </si>
  <si>
    <t>Grouell, Annie L</t>
  </si>
  <si>
    <t>Lease expires for restaurant</t>
  </si>
  <si>
    <t>Operation of daughter</t>
  </si>
  <si>
    <t>Son of breaks arm</t>
  </si>
  <si>
    <t>Ashland</t>
  </si>
  <si>
    <t>Atchison, Dick</t>
  </si>
  <si>
    <t>Takes load to his Canada land</t>
  </si>
  <si>
    <t>Filed on land in Canada</t>
  </si>
  <si>
    <t>Barker, George</t>
  </si>
  <si>
    <t>Wrestling match complete</t>
  </si>
  <si>
    <t>Wrestling match scheduled</t>
  </si>
  <si>
    <t>Barnett, Fremont</t>
  </si>
  <si>
    <t>Moves to town</t>
  </si>
  <si>
    <t>Retires from farming</t>
  </si>
  <si>
    <t xml:space="preserve">Misfortune  </t>
  </si>
  <si>
    <t>Carold, George</t>
  </si>
  <si>
    <t>Arrives to run RR section</t>
  </si>
  <si>
    <t xml:space="preserve">Christensen, A C </t>
  </si>
  <si>
    <t>A little mixup</t>
  </si>
  <si>
    <t>Clark, W P</t>
  </si>
  <si>
    <t>Dog investigated</t>
  </si>
  <si>
    <t>Conklin, Marion</t>
  </si>
  <si>
    <t>Exciting race</t>
  </si>
  <si>
    <t>Commencement Exercises 8th grade</t>
  </si>
  <si>
    <t>Overstrenuosity</t>
  </si>
  <si>
    <t>Durham</t>
  </si>
  <si>
    <t>Files a claim at Big Sandy MT</t>
  </si>
  <si>
    <t>Notes pt 1</t>
  </si>
  <si>
    <t>Notes pt 2</t>
  </si>
  <si>
    <t>Edwards, Clarence</t>
  </si>
  <si>
    <t>To Build house in Big Sandy MT</t>
  </si>
  <si>
    <t>Falk, 8 yr old dau of Martin Jr</t>
  </si>
  <si>
    <t>Knee injury</t>
  </si>
  <si>
    <t>Falk, Mrs John</t>
  </si>
  <si>
    <t>Visit parents in SK</t>
  </si>
  <si>
    <t>Forster, Wm</t>
  </si>
  <si>
    <t>Selling Krit Autos</t>
  </si>
  <si>
    <t>Fuglstad, Hans P</t>
  </si>
  <si>
    <t>Sees something</t>
  </si>
  <si>
    <t>Geise, L A</t>
  </si>
  <si>
    <t>Geiss, Mr</t>
  </si>
  <si>
    <t>Reappears from Travel</t>
  </si>
  <si>
    <t>Sells land</t>
  </si>
  <si>
    <t>Gray, James</t>
  </si>
  <si>
    <t>Hunting Accident</t>
  </si>
  <si>
    <t>Gregory, A G</t>
  </si>
  <si>
    <t>Burglary case settled</t>
  </si>
  <si>
    <t>Gregory, Art</t>
  </si>
  <si>
    <t xml:space="preserve">Burglary  </t>
  </si>
  <si>
    <t>Hall, Hugh so R A</t>
  </si>
  <si>
    <t>Wins Ag College Training</t>
  </si>
  <si>
    <t>Hanson, Ed</t>
  </si>
  <si>
    <t>Hanson, Edward</t>
  </si>
  <si>
    <t>Rematch</t>
  </si>
  <si>
    <t>To MT to check his lands</t>
  </si>
  <si>
    <t>Hohenhouse, Oscar</t>
  </si>
  <si>
    <t>Shoots his father accidentally</t>
  </si>
  <si>
    <t>Hopwood, Roy and Irby</t>
  </si>
  <si>
    <t>Return unconvinced of MT</t>
  </si>
  <si>
    <t>Howten, 4 yr old son</t>
  </si>
  <si>
    <t>Hubbel, E A</t>
  </si>
  <si>
    <t>Leaves for Medicine Lake MT to work live</t>
  </si>
  <si>
    <t>Joos, John</t>
  </si>
  <si>
    <t>Attempted burglary</t>
  </si>
  <si>
    <t>Kasper, John</t>
  </si>
  <si>
    <t>Family recovered</t>
  </si>
  <si>
    <t>Kasper, John Jr</t>
  </si>
  <si>
    <t>Kasper, John Sr</t>
  </si>
  <si>
    <t>Typhoid still critical; all others OK</t>
  </si>
  <si>
    <t>Kasper, Louis</t>
  </si>
  <si>
    <t>Kasper, Mary</t>
  </si>
  <si>
    <t>Kellogg, Russell so Frank</t>
  </si>
  <si>
    <t>Falls from Elevator</t>
  </si>
  <si>
    <t>Returns from ID homestead</t>
  </si>
  <si>
    <t>Kokett, Peter</t>
  </si>
  <si>
    <t>Canada report</t>
  </si>
  <si>
    <t>Lange, John</t>
  </si>
  <si>
    <t>Larsen, George</t>
  </si>
  <si>
    <t>Arrives to live in Pingree</t>
  </si>
  <si>
    <t>Larsen, Olaf</t>
  </si>
  <si>
    <t>Levanskofski, George</t>
  </si>
  <si>
    <t>Wrestling match winner</t>
  </si>
  <si>
    <t>Lindh, Arthur</t>
  </si>
  <si>
    <t>Leaving for WA</t>
  </si>
  <si>
    <t>Family to live and work in Mpls</t>
  </si>
  <si>
    <t>Loomis, J S</t>
  </si>
  <si>
    <t>Bird flies in</t>
  </si>
  <si>
    <t xml:space="preserve">Lundeen, Ernest </t>
  </si>
  <si>
    <t>Mansfield, Glen</t>
  </si>
  <si>
    <t>To Black Duck MN for horses</t>
  </si>
  <si>
    <t>Mansfield, Mrs Glen</t>
  </si>
  <si>
    <t>Brings complaint</t>
  </si>
  <si>
    <t xml:space="preserve">Quarantine lifted </t>
  </si>
  <si>
    <t>Slight small pox</t>
  </si>
  <si>
    <t>McCully, Cecil</t>
  </si>
  <si>
    <t>McCumber, C L</t>
  </si>
  <si>
    <t>Gopher Story</t>
  </si>
  <si>
    <t>McLean, L</t>
  </si>
  <si>
    <t>Squash beyond control</t>
  </si>
  <si>
    <t>Mulder, Ed</t>
  </si>
  <si>
    <t>Looking for land in ND or MT</t>
  </si>
  <si>
    <t>Nelson, Christ</t>
  </si>
  <si>
    <t>Severe rheumatism</t>
  </si>
  <si>
    <t>Nelson, Fred A</t>
  </si>
  <si>
    <t>Nelson, Herman</t>
  </si>
  <si>
    <t xml:space="preserve">Nelson, Lars </t>
  </si>
  <si>
    <t>Neva, Andrew</t>
  </si>
  <si>
    <t>to SK to view his land</t>
  </si>
  <si>
    <t>Neva, Mike</t>
  </si>
  <si>
    <t>to leave to live in WI</t>
  </si>
  <si>
    <t>Olson, A E</t>
  </si>
  <si>
    <t>To live and work in Wimbledon</t>
  </si>
  <si>
    <t>Overgaard, Mr</t>
  </si>
  <si>
    <t>Family to McLeod, ND to live and work</t>
  </si>
  <si>
    <t>Leaving Lumber mgr position</t>
  </si>
  <si>
    <t>Posey, Alice</t>
  </si>
  <si>
    <t>Sells store in McVille</t>
  </si>
  <si>
    <t>Prader, Messr</t>
  </si>
  <si>
    <t>Pratt, Chas</t>
  </si>
  <si>
    <t>Reick, Oscar</t>
  </si>
  <si>
    <t>to AB to file on land</t>
  </si>
  <si>
    <t>Mischief abounds</t>
  </si>
  <si>
    <t>on the move</t>
  </si>
  <si>
    <t>To Miles City MT for land</t>
  </si>
  <si>
    <t>To live and work in Valley City</t>
  </si>
  <si>
    <t>Scheidt, J H</t>
  </si>
  <si>
    <t>To Germany for estate</t>
  </si>
  <si>
    <t>Brought before justice</t>
  </si>
  <si>
    <t>Schneider, August</t>
  </si>
  <si>
    <t>Schumacher, Chas</t>
  </si>
  <si>
    <t>Breaks axle</t>
  </si>
  <si>
    <t>Scott, W L</t>
  </si>
  <si>
    <t>Siebert, Mrs John</t>
  </si>
  <si>
    <t>Skerseth, Paul</t>
  </si>
  <si>
    <t>Returns from Europe</t>
  </si>
  <si>
    <t xml:space="preserve">Skjerseth, Paul E </t>
  </si>
  <si>
    <t>Home to Norway for visit</t>
  </si>
  <si>
    <t>Returns to live and work in Courtenay</t>
  </si>
  <si>
    <t>Visit from McHenry</t>
  </si>
  <si>
    <t>Stillman, Geo H</t>
  </si>
  <si>
    <t>Arrives to work in Courtenay</t>
  </si>
  <si>
    <t>Stilts, John</t>
  </si>
  <si>
    <t>To live and work in Storden MN</t>
  </si>
  <si>
    <t>Population by township</t>
  </si>
  <si>
    <t>Quits RR for good</t>
  </si>
  <si>
    <t>Returns to RR</t>
  </si>
  <si>
    <t>Swanson, John</t>
  </si>
  <si>
    <t>Passes RR exam; operation</t>
  </si>
  <si>
    <t>Swanson, Johnnie</t>
  </si>
  <si>
    <t>Passes telegraph exam</t>
  </si>
  <si>
    <t>Moves family to McVille</t>
  </si>
  <si>
    <t>Misfortune on ladder</t>
  </si>
  <si>
    <t>Tomlinson, W H</t>
  </si>
  <si>
    <t>Horse runs for bank</t>
  </si>
  <si>
    <t>Vale, Mrs M L</t>
  </si>
  <si>
    <t>Recuperating</t>
  </si>
  <si>
    <t>Returns but not quite ready</t>
  </si>
  <si>
    <t>Voght, Chas</t>
  </si>
  <si>
    <t>Loses 5 horses</t>
  </si>
  <si>
    <t>Von Almen, Henry</t>
  </si>
  <si>
    <t>To Minot for land registration</t>
  </si>
  <si>
    <t>Vraalstadt, Arthur</t>
  </si>
  <si>
    <t>Wallace, Lew</t>
  </si>
  <si>
    <t>Back from Canada looking for land</t>
  </si>
  <si>
    <t>Wange, Mrs Loui</t>
  </si>
  <si>
    <t>Husband Railroad injury</t>
  </si>
  <si>
    <t>Weichmann, Lucy</t>
  </si>
  <si>
    <t>To Valley City Normal</t>
  </si>
  <si>
    <t>Welsh, T J</t>
  </si>
  <si>
    <t xml:space="preserve">Accident occurred </t>
  </si>
  <si>
    <t>Wicks, B</t>
  </si>
  <si>
    <t>To Elbow Lake MN as operator</t>
  </si>
  <si>
    <t>Wiechman, Willie</t>
  </si>
  <si>
    <t>Another operation; critical</t>
  </si>
  <si>
    <t>Now Home</t>
  </si>
  <si>
    <t>Wiechman, Wm Jr</t>
  </si>
  <si>
    <t>Wiechman, Lucy</t>
  </si>
  <si>
    <t xml:space="preserve">Wiechmann, Wm </t>
  </si>
  <si>
    <t>Loses horse in Well</t>
  </si>
  <si>
    <t>To Doctor in Valley City</t>
  </si>
  <si>
    <t>Wiechmann, Emma</t>
  </si>
  <si>
    <t>To Valley City Teacher's Institute</t>
  </si>
  <si>
    <t>Wilkie, Billy</t>
  </si>
  <si>
    <t xml:space="preserve">To Jamestown  </t>
  </si>
  <si>
    <t>Wilson, Myrha</t>
  </si>
  <si>
    <t>Wright, Carl so Samuel</t>
  </si>
  <si>
    <t>Brings teacher's ponies</t>
  </si>
  <si>
    <t>Wright, Frank</t>
  </si>
  <si>
    <t>Wright, W W</t>
  </si>
  <si>
    <t>Arrives in Hankinson</t>
  </si>
  <si>
    <t>Possessions burned</t>
  </si>
  <si>
    <t>To live and work in Hankinson</t>
  </si>
  <si>
    <t>Lohrke</t>
  </si>
  <si>
    <t>O A</t>
  </si>
  <si>
    <t>Arneson, Mrs Thorvald</t>
  </si>
  <si>
    <t>Bradly, Oscar</t>
  </si>
  <si>
    <t>Ingraham, Capt G W</t>
  </si>
  <si>
    <t>Johnson, 5 yr old son of HN</t>
  </si>
  <si>
    <t>Kneeland, Mrs Fred G</t>
  </si>
  <si>
    <t>Romer, H H</t>
  </si>
  <si>
    <t>Romer, Hans</t>
  </si>
  <si>
    <t>Shumaker, J H</t>
  </si>
  <si>
    <t>Conlin, James</t>
  </si>
  <si>
    <t>Hollenberg, Emma</t>
  </si>
  <si>
    <t>Connelly, Arch</t>
  </si>
  <si>
    <t>Posey, Minnie A</t>
  </si>
  <si>
    <t>Gilger, Paul</t>
  </si>
  <si>
    <t>Follansbee, Mabel</t>
  </si>
  <si>
    <t>Harrington, George R</t>
  </si>
  <si>
    <t>Larson, Gena Gertrude</t>
  </si>
  <si>
    <t xml:space="preserve">Nelson, Joseph  </t>
  </si>
  <si>
    <t>Serrin, Hazel</t>
  </si>
  <si>
    <t>Sorenson, Jens Christian</t>
  </si>
  <si>
    <t>Lees, Margaret Rose</t>
  </si>
  <si>
    <t>Whitney, Martin C</t>
  </si>
  <si>
    <t>McClure, Helen</t>
  </si>
  <si>
    <t>Brandt, Sohn</t>
  </si>
  <si>
    <t>Escapes</t>
  </si>
  <si>
    <t>Chilberg, Bernice</t>
  </si>
  <si>
    <t>Leaves for Sheldon to work</t>
  </si>
  <si>
    <t>Given a hearing</t>
  </si>
  <si>
    <t>Derickson, Pleyal so Earl</t>
  </si>
  <si>
    <t>Hay fork accident</t>
  </si>
  <si>
    <t>Attending Ag College in Fargo</t>
  </si>
  <si>
    <t>Jones, Bertha</t>
  </si>
  <si>
    <t>Jones, Leslie</t>
  </si>
  <si>
    <t>Registers for Land</t>
  </si>
  <si>
    <t>Moffett, W F</t>
  </si>
  <si>
    <t>Buys flour mill in Courtenay</t>
  </si>
  <si>
    <t>Lucky in Land Drawing</t>
  </si>
  <si>
    <t>To attend Cooperstown HS</t>
  </si>
  <si>
    <t>Pitcher, Henry Sr</t>
  </si>
  <si>
    <t>Good Drawing in Land opening</t>
  </si>
  <si>
    <t>Pitcher, J</t>
  </si>
  <si>
    <t>Co Buys drug store</t>
  </si>
  <si>
    <t>Saxerud, Anton</t>
  </si>
  <si>
    <t>Looking for land</t>
  </si>
  <si>
    <t>Shepard, Curtis</t>
  </si>
  <si>
    <t>To live for now in Tower City</t>
  </si>
  <si>
    <t>To live in Valley City</t>
  </si>
  <si>
    <t>Skjerseth, Paul Edward</t>
  </si>
  <si>
    <t>Returns as cashier</t>
  </si>
  <si>
    <t>Hurts wrist</t>
  </si>
  <si>
    <t>Arrives from Portland OR</t>
  </si>
  <si>
    <t>Purchase report</t>
  </si>
  <si>
    <t xml:space="preserve">Walker, John   </t>
  </si>
  <si>
    <t>to BC to live and work</t>
  </si>
  <si>
    <t>Anderson, Albert so P J</t>
  </si>
  <si>
    <t>Anderson, Cecelia</t>
  </si>
  <si>
    <t>Dimmery, LeRoy</t>
  </si>
  <si>
    <t xml:space="preserve">Hale, Emery C </t>
  </si>
  <si>
    <t>Kinney, Mrs Charles</t>
  </si>
  <si>
    <t>Merritt, Mrs Chas Mother of</t>
  </si>
  <si>
    <t>O'Dell, Bam</t>
  </si>
  <si>
    <t>Shepard, Mark</t>
  </si>
  <si>
    <t>Walen, Mrs Lars</t>
  </si>
  <si>
    <t>Walen, Anna</t>
  </si>
  <si>
    <t>Fredenburg, Claus</t>
  </si>
  <si>
    <t>Mickelthun, Annie</t>
  </si>
  <si>
    <t>Lewanskofski, Peter</t>
  </si>
  <si>
    <t>Lewanskofski, Mrs</t>
  </si>
  <si>
    <t>Scheler, Lizzie</t>
  </si>
  <si>
    <t>Mikelson, William</t>
  </si>
  <si>
    <t>Jensen, Annie</t>
  </si>
  <si>
    <t>Nelson, Sven E</t>
  </si>
  <si>
    <t>Schmaltz, Walter F</t>
  </si>
  <si>
    <t>Hansen, Florence</t>
  </si>
  <si>
    <t>Weber, Charles H</t>
  </si>
  <si>
    <t>Mutz, Anna</t>
  </si>
  <si>
    <t>Albright, Martin Jr</t>
  </si>
  <si>
    <t>Breaks a leg</t>
  </si>
  <si>
    <t>Atwood, Inez</t>
  </si>
  <si>
    <t>To Attend Jamestown College</t>
  </si>
  <si>
    <t>Atwood, Mr</t>
  </si>
  <si>
    <t>Clark, A A</t>
  </si>
  <si>
    <t>To move to Willistorn to live and work</t>
  </si>
  <si>
    <t>Edwards, Emma</t>
  </si>
  <si>
    <t>Sells Courtenay Gazette</t>
  </si>
  <si>
    <t>Sells Gazette</t>
  </si>
  <si>
    <t>To live in Chicago</t>
  </si>
  <si>
    <t>Hoffman, Frank</t>
  </si>
  <si>
    <t>Jones, Bennie</t>
  </si>
  <si>
    <t>Give Thanks Poem</t>
  </si>
  <si>
    <t>Kjelson, Alfred</t>
  </si>
  <si>
    <t>Attending Aaker's College</t>
  </si>
  <si>
    <t>Klinefellow, Garfield</t>
  </si>
  <si>
    <t>Lawrence, Jacob</t>
  </si>
  <si>
    <t>To Gull Lake SK to live</t>
  </si>
  <si>
    <t>Lewanskofski, George</t>
  </si>
  <si>
    <t>Accepts a match</t>
  </si>
  <si>
    <t>Nelson, Arthur</t>
  </si>
  <si>
    <t>Returns to Taylor, WI</t>
  </si>
  <si>
    <t>Wins again</t>
  </si>
  <si>
    <t>Schley, Peter E</t>
  </si>
  <si>
    <t>Buys Courtenay Gazette</t>
  </si>
  <si>
    <t>Recovering from Appendicitis</t>
  </si>
  <si>
    <t>Spinarski, Frank</t>
  </si>
  <si>
    <t>House catches fire</t>
  </si>
  <si>
    <t>Tracey, Chas</t>
  </si>
  <si>
    <t>Leaves for MN</t>
  </si>
  <si>
    <t>Warburton, J W</t>
  </si>
  <si>
    <t>No cause for inquest</t>
  </si>
  <si>
    <t>Wicks, 8 yr old son of Ben</t>
  </si>
  <si>
    <t>Wright, Ed</t>
  </si>
  <si>
    <t>Curry, Edna</t>
  </si>
  <si>
    <t>Syverson, Amanda</t>
  </si>
  <si>
    <t>Kelly, Jemima E</t>
  </si>
  <si>
    <t>Wild, Clara</t>
  </si>
  <si>
    <t>Holt, Elizabeth</t>
  </si>
  <si>
    <t>Denis, Olive</t>
  </si>
  <si>
    <t>Liebrand, Elizabeth</t>
  </si>
  <si>
    <t>Sperger, Maria Anna</t>
  </si>
  <si>
    <t>Wild, Emma Karolina</t>
  </si>
  <si>
    <t>Price, Maggie Ellen</t>
  </si>
  <si>
    <t>Sillers, Christine</t>
  </si>
  <si>
    <t>Haggberg, Emma Augusta</t>
  </si>
  <si>
    <t>Morton, Sadie</t>
  </si>
  <si>
    <t>Notes Part 1</t>
  </si>
  <si>
    <t>Notes Part 2</t>
  </si>
  <si>
    <t>Story</t>
  </si>
  <si>
    <t>The Church at</t>
  </si>
  <si>
    <t>Aalgaard</t>
  </si>
  <si>
    <t>Aarestad</t>
  </si>
  <si>
    <t>G M</t>
  </si>
  <si>
    <t>Asher</t>
  </si>
  <si>
    <t>Bakken</t>
  </si>
  <si>
    <t>Marcus</t>
  </si>
  <si>
    <t>Boe</t>
  </si>
  <si>
    <t>Swen</t>
  </si>
  <si>
    <t>Brant</t>
  </si>
  <si>
    <t>L J</t>
  </si>
  <si>
    <t>Cederson</t>
  </si>
  <si>
    <t>Christopherson</t>
  </si>
  <si>
    <t>Epler</t>
  </si>
  <si>
    <t>G C</t>
  </si>
  <si>
    <t>Fieber</t>
  </si>
  <si>
    <t>Forseth</t>
  </si>
  <si>
    <t>Fritzvold</t>
  </si>
  <si>
    <t>Goplen</t>
  </si>
  <si>
    <t>H H</t>
  </si>
  <si>
    <t>Hareland</t>
  </si>
  <si>
    <t xml:space="preserve">Sever </t>
  </si>
  <si>
    <t>Haugen</t>
  </si>
  <si>
    <t>Bertin</t>
  </si>
  <si>
    <t>Mikal</t>
  </si>
  <si>
    <t>Bennie</t>
  </si>
  <si>
    <t>Jenson</t>
  </si>
  <si>
    <t>Vigo</t>
  </si>
  <si>
    <t>Kaastad</t>
  </si>
  <si>
    <t>Nic</t>
  </si>
  <si>
    <t>Kalvik</t>
  </si>
  <si>
    <t>Knauss</t>
  </si>
  <si>
    <t>Krag</t>
  </si>
  <si>
    <t>Mills</t>
  </si>
  <si>
    <t>Mortensen</t>
  </si>
  <si>
    <t>Nevland</t>
  </si>
  <si>
    <t>Nilson</t>
  </si>
  <si>
    <t>Severin</t>
  </si>
  <si>
    <t>Sidne</t>
  </si>
  <si>
    <t>Sydne</t>
  </si>
  <si>
    <t>Overby</t>
  </si>
  <si>
    <t>Palm</t>
  </si>
  <si>
    <t>Plasterer</t>
  </si>
  <si>
    <t>Raymond</t>
  </si>
  <si>
    <t>Sather</t>
  </si>
  <si>
    <t>August</t>
  </si>
  <si>
    <t>Savre</t>
  </si>
  <si>
    <t xml:space="preserve">Carl </t>
  </si>
  <si>
    <t>Sonju</t>
  </si>
  <si>
    <t>Stokkeland</t>
  </si>
  <si>
    <t>Stromme</t>
  </si>
  <si>
    <t>Wallin</t>
  </si>
  <si>
    <t>Eric O</t>
  </si>
  <si>
    <t>Walum</t>
  </si>
  <si>
    <t>Westley</t>
  </si>
  <si>
    <t>O C</t>
  </si>
  <si>
    <t>Allen, Mrs I D</t>
  </si>
  <si>
    <t>Ayrea, Mr Father of E M</t>
  </si>
  <si>
    <t>Berg, A H</t>
  </si>
  <si>
    <t>Berg, Edward S</t>
  </si>
  <si>
    <t>Bringe, Nels N B ro of Mrs Andrew Fortney</t>
  </si>
  <si>
    <t>Brunsvold, N E Sister of</t>
  </si>
  <si>
    <t>Brusegard, Carl I</t>
  </si>
  <si>
    <t>Carleton, Will Mother in Law of</t>
  </si>
  <si>
    <t>Crane, Mrs Maynard</t>
  </si>
  <si>
    <t>Cutsforth, Manly</t>
  </si>
  <si>
    <t xml:space="preserve">Downe, Mrs </t>
  </si>
  <si>
    <t>Erickson, Erick</t>
  </si>
  <si>
    <t>Grinager, Elizabeth Mother of</t>
  </si>
  <si>
    <t>Groven, E H</t>
  </si>
  <si>
    <t>Gunderson, Mrs Aslak</t>
  </si>
  <si>
    <t>Thea</t>
  </si>
  <si>
    <t>Guthrie, Archibald</t>
  </si>
  <si>
    <t>Haugen, Infant Male of Mikal</t>
  </si>
  <si>
    <t>Haugen, John</t>
  </si>
  <si>
    <t>Hoffman, Selma</t>
  </si>
  <si>
    <t>Hoggarth, Joseph</t>
  </si>
  <si>
    <t>Horner, Mrs Ed</t>
  </si>
  <si>
    <t>Regner, Hazel</t>
  </si>
  <si>
    <t>Idland, Child of Aadne</t>
  </si>
  <si>
    <t>Johnson, Hazel</t>
  </si>
  <si>
    <t>Johnson, Mrs Brita</t>
  </si>
  <si>
    <t>Johnson, Mrs Elling</t>
  </si>
  <si>
    <t xml:space="preserve">Kalland, David </t>
  </si>
  <si>
    <t>Knutson, Knut</t>
  </si>
  <si>
    <t>Krag, Mrs Olaus</t>
  </si>
  <si>
    <t>Herigstad, Kirsti</t>
  </si>
  <si>
    <t>Larson, Oliver</t>
  </si>
  <si>
    <t>Lima, Mrs Peter</t>
  </si>
  <si>
    <t>Mayne, Col H T</t>
  </si>
  <si>
    <t>Merriman, Tracy</t>
  </si>
  <si>
    <t>Michaelson, Infant Dau of Ole</t>
  </si>
  <si>
    <t>Miklethun, Mrs John L</t>
  </si>
  <si>
    <t>Nierenberg, Fred</t>
  </si>
  <si>
    <t>Olson, Mrs Edwin</t>
  </si>
  <si>
    <t>Ott, Mrs James</t>
  </si>
  <si>
    <t>Ouren, Jorgen</t>
  </si>
  <si>
    <t>Pederson, 11 yr old dau of Sever</t>
  </si>
  <si>
    <t>Peterson, Christian</t>
  </si>
  <si>
    <t>Peterson, Christina</t>
  </si>
  <si>
    <t>Part 1 - Death Notice</t>
  </si>
  <si>
    <t>Part 2 - Death Notice</t>
  </si>
  <si>
    <t>Peterson, Gladys Dau of Syver</t>
  </si>
  <si>
    <t>Peterson, Mrs Albert</t>
  </si>
  <si>
    <t>Fluke, Sarah Lucile</t>
  </si>
  <si>
    <t>Retzlaff, Mrs Wilhelmina</t>
  </si>
  <si>
    <t>Richardson, George W</t>
  </si>
  <si>
    <t>Roise, Mrs Kathrina</t>
  </si>
  <si>
    <t>Russel, Charles H</t>
  </si>
  <si>
    <t>Sahl, Olaf</t>
  </si>
  <si>
    <t>Saunders, Mrs Isabella</t>
  </si>
  <si>
    <t>Urquhart</t>
  </si>
  <si>
    <t>Saunders, Mrs  Mother of Mrs Carleton</t>
  </si>
  <si>
    <t>Sayre, S Ben</t>
  </si>
  <si>
    <t>Sells, Maurice</t>
  </si>
  <si>
    <t>Sinclair, Mrs W D</t>
  </si>
  <si>
    <t>Ethel</t>
  </si>
  <si>
    <t>Skaar, Edmund L</t>
  </si>
  <si>
    <t>Skramstad, Martin H</t>
  </si>
  <si>
    <t>Sletten, Ole</t>
  </si>
  <si>
    <t>Soma, 3 yr old of Jorgen</t>
  </si>
  <si>
    <t>Sonju, Hans</t>
  </si>
  <si>
    <t>Stee, Mrs Thomas Mother of</t>
  </si>
  <si>
    <t>Stokka, Ole</t>
  </si>
  <si>
    <t>Taxdahl, Myrtle</t>
  </si>
  <si>
    <t>Uggelvik, Sverre</t>
  </si>
  <si>
    <t>Uglevik, Sverre</t>
  </si>
  <si>
    <t>Vatne, Wilhelm</t>
  </si>
  <si>
    <t>Westly, Son of Hans</t>
  </si>
  <si>
    <t>Windingland, Mrs Anna</t>
  </si>
  <si>
    <t>Aarestad, E J</t>
  </si>
  <si>
    <t>Rosdal, Regina</t>
  </si>
  <si>
    <t>Aarestad, Ingvald G</t>
  </si>
  <si>
    <t>Berg, Ida Wilhelmine</t>
  </si>
  <si>
    <t>Aarestad, Torkel E</t>
  </si>
  <si>
    <t>Tingesdal, Serena</t>
  </si>
  <si>
    <t>Agard, Vance</t>
  </si>
  <si>
    <t>Alm, Magnus</t>
  </si>
  <si>
    <t>Carlson, Agnes</t>
  </si>
  <si>
    <t>Anderson, Andrew J</t>
  </si>
  <si>
    <t>Rugtiv, Christine</t>
  </si>
  <si>
    <t>Anderson, Niels K</t>
  </si>
  <si>
    <t>Jorgenson, A Marie</t>
  </si>
  <si>
    <t>Bakken, Markus</t>
  </si>
  <si>
    <t>Sebby, Anna</t>
  </si>
  <si>
    <t>Belland, Oscar</t>
  </si>
  <si>
    <t>Kvame, Anna</t>
  </si>
  <si>
    <t>Berg, Carl Arthur</t>
  </si>
  <si>
    <t>Storebo, Johanna</t>
  </si>
  <si>
    <t>Bergsagel, Elias</t>
  </si>
  <si>
    <t>Aspaie, Ingeborg</t>
  </si>
  <si>
    <t>Houghton, Edythe</t>
  </si>
  <si>
    <t>Vigesaa, Sigvart</t>
  </si>
  <si>
    <t>Bjornson, Albert</t>
  </si>
  <si>
    <t>Asmus, Amanda</t>
  </si>
  <si>
    <t>Bolstad, Knut</t>
  </si>
  <si>
    <t>Watne, Lizzie</t>
  </si>
  <si>
    <t>Broten, John</t>
  </si>
  <si>
    <t>Quist, Martha</t>
  </si>
  <si>
    <t xml:space="preserve">Burleson, Arthur  </t>
  </si>
  <si>
    <t xml:space="preserve">Councilman, Marie  </t>
  </si>
  <si>
    <t>Burseth, Charles</t>
  </si>
  <si>
    <t>Hong, Agnetha</t>
  </si>
  <si>
    <t>Christopherson, Edwin</t>
  </si>
  <si>
    <t>Olson, Ida E</t>
  </si>
  <si>
    <t>Codding, Clair L</t>
  </si>
  <si>
    <t>Spangenberg, True</t>
  </si>
  <si>
    <t>Cornish, Ernest Royal</t>
  </si>
  <si>
    <t>Gommerud, Laura</t>
  </si>
  <si>
    <t>Berman, Ellen</t>
  </si>
  <si>
    <t>Danielson, John P</t>
  </si>
  <si>
    <t>Everson, Julia</t>
  </si>
  <si>
    <t>Day, Warren D</t>
  </si>
  <si>
    <t>O'Keefe, Elisabeth</t>
  </si>
  <si>
    <t>Diethart, Emil H</t>
  </si>
  <si>
    <t>Hammer, Helen</t>
  </si>
  <si>
    <t>Dunnum, C O</t>
  </si>
  <si>
    <t>Dunnum, Mrs</t>
  </si>
  <si>
    <t>Ekstrand, Carl</t>
  </si>
  <si>
    <t>Sebby, Christina</t>
  </si>
  <si>
    <t>Tweet, Mandy</t>
  </si>
  <si>
    <t>Posey, Martha Alice</t>
  </si>
  <si>
    <t>Evenson, Edwin C</t>
  </si>
  <si>
    <t>Saby, Katherina</t>
  </si>
  <si>
    <t>Everson, Clarence</t>
  </si>
  <si>
    <t>Walum, Olga</t>
  </si>
  <si>
    <t>Fadness, Emil</t>
  </si>
  <si>
    <t>Williamson, Gessina</t>
  </si>
  <si>
    <t>Flifleth, Sigvald</t>
  </si>
  <si>
    <t>Haugen, Marie</t>
  </si>
  <si>
    <t>Kalvik, Brita</t>
  </si>
  <si>
    <t>Fosholdt, John T</t>
  </si>
  <si>
    <t>Teigen, Olava</t>
  </si>
  <si>
    <t>Frank, Albert</t>
  </si>
  <si>
    <t>Johnson, Annie K</t>
  </si>
  <si>
    <t>Fredrikson, Fredrik</t>
  </si>
  <si>
    <t>Jenson, Gurine</t>
  </si>
  <si>
    <t>Gaspar, Leonard J</t>
  </si>
  <si>
    <t>Davis, Violet</t>
  </si>
  <si>
    <t>Glasscock, Dr T J</t>
  </si>
  <si>
    <t>Savre, Sadie T</t>
  </si>
  <si>
    <t>Goss, Loyal K</t>
  </si>
  <si>
    <t>Urquhart, Florence E</t>
  </si>
  <si>
    <t>Gronneberg, Christ</t>
  </si>
  <si>
    <t>Bjornseth, Inga</t>
  </si>
  <si>
    <t>Flewell, Donelda</t>
  </si>
  <si>
    <t>Grosz, Gotthilf H</t>
  </si>
  <si>
    <t>Haaland, Thorvald</t>
  </si>
  <si>
    <t>Sola, Tomine</t>
  </si>
  <si>
    <t>Michaelson, Bessie Mathilde</t>
  </si>
  <si>
    <t>Haugen, Bertin</t>
  </si>
  <si>
    <t>Nelson, Valborg</t>
  </si>
  <si>
    <t>Haugen, Iver</t>
  </si>
  <si>
    <t>Lee, Gunhild</t>
  </si>
  <si>
    <t>Haugen, Mikel H</t>
  </si>
  <si>
    <t>Sabby, Madli T</t>
  </si>
  <si>
    <t>Herigstad, Omand B</t>
  </si>
  <si>
    <t>Prescott, Fern E</t>
  </si>
  <si>
    <t>Hoffman, Fred</t>
  </si>
  <si>
    <t>Hoffman, Rose</t>
  </si>
  <si>
    <t xml:space="preserve">Houghton, Howard  </t>
  </si>
  <si>
    <t xml:space="preserve">Stone, Gladys  </t>
  </si>
  <si>
    <t>Husel, Harry</t>
  </si>
  <si>
    <t>Huso, Hon Adolph J</t>
  </si>
  <si>
    <t>McKay, Elsie</t>
  </si>
  <si>
    <t>Johnson, Axel</t>
  </si>
  <si>
    <t>Johnson, Mathilda</t>
  </si>
  <si>
    <t>Jorgensen, Jorgen P</t>
  </si>
  <si>
    <t>Vessing, Sorine J</t>
  </si>
  <si>
    <t>Kalvik, John J</t>
  </si>
  <si>
    <t>Henrikson, Hulda M</t>
  </si>
  <si>
    <t>Kalvik, Olaf</t>
  </si>
  <si>
    <t>Haugen, Dora</t>
  </si>
  <si>
    <t>King, Frederick B</t>
  </si>
  <si>
    <t>Hartman, Anne M</t>
  </si>
  <si>
    <t>Krogfoss, Elmer</t>
  </si>
  <si>
    <t>Bruns, Alma K</t>
  </si>
  <si>
    <t>Krokom, Peter</t>
  </si>
  <si>
    <t>Lundsten, Anna</t>
  </si>
  <si>
    <t>Larson, Lars</t>
  </si>
  <si>
    <t>Osmundson, Anne</t>
  </si>
  <si>
    <t>Loge, John</t>
  </si>
  <si>
    <t>Klubben, Susanna</t>
  </si>
  <si>
    <t>Lynner, Alfred T</t>
  </si>
  <si>
    <t>Anderson, Sarah</t>
  </si>
  <si>
    <t>Michaelis, Ernest F E</t>
  </si>
  <si>
    <t>Hogie, Emma</t>
  </si>
  <si>
    <t>Michaelis, Paul</t>
  </si>
  <si>
    <t>Larson, Clara</t>
  </si>
  <si>
    <t>Mickels, Peter</t>
  </si>
  <si>
    <t>Trost, Lizzie</t>
  </si>
  <si>
    <t>Miklethun, John L</t>
  </si>
  <si>
    <t>Pederson, Bessie</t>
  </si>
  <si>
    <t>Miklethun, Nels</t>
  </si>
  <si>
    <t>Herreid, Anna</t>
  </si>
  <si>
    <t>Mills, Milton E</t>
  </si>
  <si>
    <t>Parrish, Hannah Maude</t>
  </si>
  <si>
    <t>Miner, Charles</t>
  </si>
  <si>
    <t>Dorman, Lizzie</t>
  </si>
  <si>
    <t>Myhrhoug, Nels L</t>
  </si>
  <si>
    <t>Anderson, Abelone</t>
  </si>
  <si>
    <t>Nelson, Berhard G</t>
  </si>
  <si>
    <t>Syverson, Ida M</t>
  </si>
  <si>
    <t>Simonson, Mabel</t>
  </si>
  <si>
    <t>Olson, Julius G</t>
  </si>
  <si>
    <t>Nelson, Hannah</t>
  </si>
  <si>
    <t>Olson, Sidney Theodore</t>
  </si>
  <si>
    <t>Olson, Swen S</t>
  </si>
  <si>
    <t>Erickson, Helena</t>
  </si>
  <si>
    <t>Parsons, Benjamin Adis</t>
  </si>
  <si>
    <t>Trubshaw, Maud Alberta</t>
  </si>
  <si>
    <t>Peterson, Carl F</t>
  </si>
  <si>
    <t>Johnson, Gunda</t>
  </si>
  <si>
    <t>Peterson, Julius D</t>
  </si>
  <si>
    <t>Ross, Estella</t>
  </si>
  <si>
    <t>Quick, Francis J</t>
  </si>
  <si>
    <t>Vogen, Mary</t>
  </si>
  <si>
    <t>Quisel, Louis</t>
  </si>
  <si>
    <t>Aarness, Anna</t>
  </si>
  <si>
    <t>Rasmusson, Hans</t>
  </si>
  <si>
    <t>Scramstad, Julia</t>
  </si>
  <si>
    <t>Rickford, Paul</t>
  </si>
  <si>
    <t>Schmidt, Alice</t>
  </si>
  <si>
    <t>Robinson, Roy</t>
  </si>
  <si>
    <t>Sorenson, Bertha</t>
  </si>
  <si>
    <t>Rosdal, Axel</t>
  </si>
  <si>
    <t>Forsberg, Emelia</t>
  </si>
  <si>
    <t>Rusten, Alfred C</t>
  </si>
  <si>
    <t>Halvorson, Hilda</t>
  </si>
  <si>
    <t>Sad, John</t>
  </si>
  <si>
    <t>Stee, Mae</t>
  </si>
  <si>
    <t>Schneider, Charley A</t>
  </si>
  <si>
    <t>Ogelsby, Rachel</t>
  </si>
  <si>
    <t>Seekins, Earl</t>
  </si>
  <si>
    <t>Flynn, Mrs Grace (Thompson)</t>
  </si>
  <si>
    <t>Starkson, Sam</t>
  </si>
  <si>
    <t>Starr, Albert M</t>
  </si>
  <si>
    <t>Jackson, Ida</t>
  </si>
  <si>
    <t>Stebnew, Mr</t>
  </si>
  <si>
    <t>Rosdal, Miss</t>
  </si>
  <si>
    <t>Stee, Tom</t>
  </si>
  <si>
    <t>Stee, Mrs</t>
  </si>
  <si>
    <t>Swanson, Axel</t>
  </si>
  <si>
    <t>Lingren, Anna</t>
  </si>
  <si>
    <t>Swanson, Odin</t>
  </si>
  <si>
    <t>Sebby, Gilla</t>
  </si>
  <si>
    <t>Thoreson, Rev</t>
  </si>
  <si>
    <t>Thoreson, Mrs</t>
  </si>
  <si>
    <t>Ueland, Olav</t>
  </si>
  <si>
    <t>Edland, Dagny</t>
  </si>
  <si>
    <t>Wallum, Justin</t>
  </si>
  <si>
    <t>Haukland, Signa</t>
  </si>
  <si>
    <t>Watne, Edward</t>
  </si>
  <si>
    <t xml:space="preserve">Anderson, Mathilda  </t>
  </si>
  <si>
    <t>Guest List</t>
  </si>
  <si>
    <t>Thoreson, Dorcas Magdalene</t>
  </si>
  <si>
    <t>Werner, Carl F</t>
  </si>
  <si>
    <t>Larsen, Ellen C</t>
  </si>
  <si>
    <t>Lunde, Carn</t>
  </si>
  <si>
    <t>Williams, Joseph Walton</t>
  </si>
  <si>
    <t>Curtis, Myrtle Rose</t>
  </si>
  <si>
    <t>Aarestad, Elling</t>
  </si>
  <si>
    <t>Returns from Fargo Hospital</t>
  </si>
  <si>
    <t>Neuralgia of heart</t>
  </si>
  <si>
    <t>Arestad, Torkel</t>
  </si>
  <si>
    <t>Returns home from long illness</t>
  </si>
  <si>
    <t>Armstrong, J B</t>
  </si>
  <si>
    <t>Kicked in the head</t>
  </si>
  <si>
    <t>Bartlett, David</t>
  </si>
  <si>
    <t>Brown, Mrs J N</t>
  </si>
  <si>
    <t>Hits bicyclist</t>
  </si>
  <si>
    <t>Brudwick, Hans</t>
  </si>
  <si>
    <t>Severe runaway</t>
  </si>
  <si>
    <t>Brunsvold, Alfred</t>
  </si>
  <si>
    <t>Report from Moline</t>
  </si>
  <si>
    <t>Carroll, James</t>
  </si>
  <si>
    <t>Barn burned</t>
  </si>
  <si>
    <t>Christianson, C W</t>
  </si>
  <si>
    <t>Son Accidentally shot</t>
  </si>
  <si>
    <t>Curtis, Mrs Mark</t>
  </si>
  <si>
    <t>Darkenwald, A E</t>
  </si>
  <si>
    <t>Attempted swindle fails</t>
  </si>
  <si>
    <t>Davis, Charles</t>
  </si>
  <si>
    <t>Confronts burglar on RR</t>
  </si>
  <si>
    <t>Dunnum, Emelia</t>
  </si>
  <si>
    <t>Espeseth, John</t>
  </si>
  <si>
    <t>Evenson, E C</t>
  </si>
  <si>
    <t>Auto trip to Lake Preston</t>
  </si>
  <si>
    <t>Everson, E W</t>
  </si>
  <si>
    <t>Rolls car; wife injured</t>
  </si>
  <si>
    <t>Turned turtle</t>
  </si>
  <si>
    <t>Returns after injury</t>
  </si>
  <si>
    <t>Fritsvold, Paul</t>
  </si>
  <si>
    <t>Attends fireman training</t>
  </si>
  <si>
    <t>et al leaves for Wisconsin</t>
  </si>
  <si>
    <t>et al to sell and go</t>
  </si>
  <si>
    <t>Groven, Oscar</t>
  </si>
  <si>
    <t>Reports from Canada</t>
  </si>
  <si>
    <t>Gustafson, Edgar</t>
  </si>
  <si>
    <t>Debates</t>
  </si>
  <si>
    <t>Hagle, Henry</t>
  </si>
  <si>
    <t>Bit by rabid dog</t>
  </si>
  <si>
    <t>Returns from Treatment</t>
  </si>
  <si>
    <t>Hanson, Iver</t>
  </si>
  <si>
    <t>Returns from Denmark married</t>
  </si>
  <si>
    <t>Child injured</t>
  </si>
  <si>
    <t>Patents wagon attachment</t>
  </si>
  <si>
    <t>Harris, J W</t>
  </si>
  <si>
    <t>Heart failure</t>
  </si>
  <si>
    <t>Hartwell, Leo</t>
  </si>
  <si>
    <t>Tells a tale</t>
  </si>
  <si>
    <t>Haskell, Mrs Fanny</t>
  </si>
  <si>
    <t>Hassen, Albert</t>
  </si>
  <si>
    <t>Wheel off</t>
  </si>
  <si>
    <t>Haugen, Henry</t>
  </si>
  <si>
    <t>Burned by coupler</t>
  </si>
  <si>
    <t>Hogness, Mr</t>
  </si>
  <si>
    <t>Hogness, Mrs J J</t>
  </si>
  <si>
    <t>Confined to Bed</t>
  </si>
  <si>
    <t>Still on crutches</t>
  </si>
  <si>
    <t>Houghton, Edith</t>
  </si>
  <si>
    <t>Howden, Jack</t>
  </si>
  <si>
    <t>Narrow miss</t>
  </si>
  <si>
    <t>Hubbel, Charles</t>
  </si>
  <si>
    <t>Somnambulist</t>
  </si>
  <si>
    <t>Car Stolen</t>
  </si>
  <si>
    <t>Jackson, Claus</t>
  </si>
  <si>
    <t>Johnson, John N</t>
  </si>
  <si>
    <t>Girl promises him</t>
  </si>
  <si>
    <t>Johnston, A E</t>
  </si>
  <si>
    <t>Slips on ice injured</t>
  </si>
  <si>
    <t>Josephson, Reverend</t>
  </si>
  <si>
    <t>Kalvik, Bertin</t>
  </si>
  <si>
    <t>Kerber, George</t>
  </si>
  <si>
    <t>Slipped its Bridle</t>
  </si>
  <si>
    <t>Kininsky, Joe</t>
  </si>
  <si>
    <t>To Minneapolis with Blood Poisoning</t>
  </si>
  <si>
    <t>Kins, Reynard</t>
  </si>
  <si>
    <t>Thrown by belt</t>
  </si>
  <si>
    <t>Given newlywed ride</t>
  </si>
  <si>
    <t>Crop Report in Esmond ND</t>
  </si>
  <si>
    <t>Lerum, 9 mo old dau</t>
  </si>
  <si>
    <t>Almost drowns</t>
  </si>
  <si>
    <t>Lind, Albert, Robert and Willie</t>
  </si>
  <si>
    <t>Minneapolis experience</t>
  </si>
  <si>
    <t>Linning, Hans</t>
  </si>
  <si>
    <t>Recovering from blood poisoning</t>
  </si>
  <si>
    <t xml:space="preserve">Home from Valley City </t>
  </si>
  <si>
    <t>To Fargo Doctors</t>
  </si>
  <si>
    <t>McLennan, Rev J D</t>
  </si>
  <si>
    <t>Left for Pacific Coast</t>
  </si>
  <si>
    <t>Miklethun, Jacob</t>
  </si>
  <si>
    <t>and family return from Fargo</t>
  </si>
  <si>
    <t>Family in Fargo Hosptial</t>
  </si>
  <si>
    <t>Gash on temple part 1</t>
  </si>
  <si>
    <t>Gash on temple part 2</t>
  </si>
  <si>
    <t>Mills, Milton</t>
  </si>
  <si>
    <t>Treated for fall</t>
  </si>
  <si>
    <t>Neys, Mike</t>
  </si>
  <si>
    <t>Loses best horse</t>
  </si>
  <si>
    <t>Nissestad, Hermund</t>
  </si>
  <si>
    <t>Olson, Edgar</t>
  </si>
  <si>
    <t>NDAC grad starts new job</t>
  </si>
  <si>
    <t>Olson, Henry</t>
  </si>
  <si>
    <t>Ouren, Simon</t>
  </si>
  <si>
    <t>Palm, August</t>
  </si>
  <si>
    <t>Auto got a push</t>
  </si>
  <si>
    <t>Tools found under shock</t>
  </si>
  <si>
    <t>Palm, David</t>
  </si>
  <si>
    <t>Rolled with car</t>
  </si>
  <si>
    <t>Sells dray service</t>
  </si>
  <si>
    <t>Peterson, Axel</t>
  </si>
  <si>
    <t>Finds box of guns</t>
  </si>
  <si>
    <t>Renden, Robert</t>
  </si>
  <si>
    <t>Hit by auto with no lights</t>
  </si>
  <si>
    <t>Richardson, Raymond</t>
  </si>
  <si>
    <t>Richardson, Roy</t>
  </si>
  <si>
    <t>Bad slap in the face</t>
  </si>
  <si>
    <t>Rooth, Al</t>
  </si>
  <si>
    <t>Recovers quickly</t>
  </si>
  <si>
    <t>Rooth, Albert</t>
  </si>
  <si>
    <t>Turned too fast</t>
  </si>
  <si>
    <t>Rorvig, Alphia</t>
  </si>
  <si>
    <t>Wins Woman's Home Weekly piano</t>
  </si>
  <si>
    <t>Rostad, John</t>
  </si>
  <si>
    <t>Sampson, Martin</t>
  </si>
  <si>
    <t>Thrown from buggy</t>
  </si>
  <si>
    <t>Schmidt, C P</t>
  </si>
  <si>
    <t>Finger trouble</t>
  </si>
  <si>
    <t>Smith, Ernest T</t>
  </si>
  <si>
    <t>Upper Iowa Grad</t>
  </si>
  <si>
    <t>Sonju, Andrew</t>
  </si>
  <si>
    <t>Fire in Kitchen</t>
  </si>
  <si>
    <t>Stadig, Emmanuel</t>
  </si>
  <si>
    <t>To Navy</t>
  </si>
  <si>
    <t>Thoreson, Esther</t>
  </si>
  <si>
    <t>Thoreson, Harald</t>
  </si>
  <si>
    <t>Broken wrist</t>
  </si>
  <si>
    <t>Thoreson, Marcus</t>
  </si>
  <si>
    <t>Troutden, Charles</t>
  </si>
  <si>
    <t>Burned by lye</t>
  </si>
  <si>
    <t>Vote, Frank H</t>
  </si>
  <si>
    <t>Walum, Justin</t>
  </si>
  <si>
    <t>Broken arm by crank</t>
  </si>
  <si>
    <t>Walum, Martin</t>
  </si>
  <si>
    <t>Car destroys his buggy</t>
  </si>
  <si>
    <t>Weeks, F L</t>
  </si>
  <si>
    <t>Weeks, Mrs Fred</t>
  </si>
  <si>
    <t>Serious operation</t>
  </si>
  <si>
    <t>Wells, Albert</t>
  </si>
  <si>
    <t>While away hired hand shoots</t>
  </si>
  <si>
    <t>Westley, Martin</t>
  </si>
  <si>
    <t>Joins Navy</t>
  </si>
  <si>
    <t>Wold, Mrs Edwin</t>
  </si>
  <si>
    <t xml:space="preserve">Receives money </t>
  </si>
  <si>
    <t>Receives support from community</t>
  </si>
  <si>
    <t>Wood, George</t>
  </si>
  <si>
    <t>Summoned by telegraph</t>
  </si>
  <si>
    <t>Woodward, Hosea</t>
  </si>
  <si>
    <t>Birthday Report</t>
  </si>
  <si>
    <t>Writes again</t>
  </si>
  <si>
    <t>Writes</t>
  </si>
  <si>
    <t>Young, R C</t>
  </si>
  <si>
    <t>Captured</t>
  </si>
  <si>
    <t>Groom</t>
  </si>
  <si>
    <t>Bride</t>
  </si>
  <si>
    <t>Codes</t>
  </si>
  <si>
    <t>Hannaford Enterprise</t>
  </si>
  <si>
    <t>The Sutton Reporter</t>
  </si>
  <si>
    <t>Cooperstown Courier</t>
  </si>
  <si>
    <t>Wimbledon News</t>
  </si>
  <si>
    <t>Sanborn Enterprise</t>
  </si>
  <si>
    <t>Valley City Times Record</t>
  </si>
  <si>
    <t>The Times Record</t>
  </si>
  <si>
    <t>Griggs County Sentinel</t>
  </si>
  <si>
    <t>Alm</t>
  </si>
  <si>
    <t>Magnus</t>
  </si>
  <si>
    <t>Beattie</t>
  </si>
  <si>
    <t>Brekke</t>
  </si>
  <si>
    <t>Christenson</t>
  </si>
  <si>
    <t>Walter</t>
  </si>
  <si>
    <t>Codding</t>
  </si>
  <si>
    <t>Prof C L</t>
  </si>
  <si>
    <t>Coen</t>
  </si>
  <si>
    <t>Fleflet</t>
  </si>
  <si>
    <t>Sigurd</t>
  </si>
  <si>
    <t>Furnas</t>
  </si>
  <si>
    <t>Gilbertson</t>
  </si>
  <si>
    <t>Gordon</t>
  </si>
  <si>
    <t>Goss</t>
  </si>
  <si>
    <t>L</t>
  </si>
  <si>
    <t>Gronneberg</t>
  </si>
  <si>
    <t xml:space="preserve">Alfred  </t>
  </si>
  <si>
    <t>Harris</t>
  </si>
  <si>
    <t>Otis</t>
  </si>
  <si>
    <t>Helmer</t>
  </si>
  <si>
    <t>Johnnie</t>
  </si>
  <si>
    <t>Hetland</t>
  </si>
  <si>
    <t>Olof</t>
  </si>
  <si>
    <t>Ole A</t>
  </si>
  <si>
    <t>Laastad</t>
  </si>
  <si>
    <t>Malmin</t>
  </si>
  <si>
    <t>Gabriel</t>
  </si>
  <si>
    <t>McCallson</t>
  </si>
  <si>
    <t>Laores</t>
  </si>
  <si>
    <t>Miklethun</t>
  </si>
  <si>
    <t>Mogaard</t>
  </si>
  <si>
    <t>Mekal</t>
  </si>
  <si>
    <t>Rasmussen</t>
  </si>
  <si>
    <t>P H</t>
  </si>
  <si>
    <t>Harvey</t>
  </si>
  <si>
    <t>Edward</t>
  </si>
  <si>
    <t>Solberg</t>
  </si>
  <si>
    <t>Troseth</t>
  </si>
  <si>
    <t>Vigesaa</t>
  </si>
  <si>
    <t>Aadne</t>
  </si>
  <si>
    <t xml:space="preserve">Anderson, Mrs A O </t>
  </si>
  <si>
    <t>Sinclair, Sadie</t>
  </si>
  <si>
    <t>Anderson, Sadie</t>
  </si>
  <si>
    <t>Anundson, Mrs Halvor Mother of</t>
  </si>
  <si>
    <t>Baker, 5 yr old son</t>
  </si>
  <si>
    <t>Benson, John A</t>
  </si>
  <si>
    <t>Berg, Doris Dau of John</t>
  </si>
  <si>
    <t>Berg, Doris</t>
  </si>
  <si>
    <t>Blair, Joseph</t>
  </si>
  <si>
    <t>Christofferson, Mrs Olaf</t>
  </si>
  <si>
    <t>Christopherson, Mrs Olaf</t>
  </si>
  <si>
    <t>Mork, Thora</t>
  </si>
  <si>
    <t>Craig, Mrs P H</t>
  </si>
  <si>
    <t>Moseley, Carrie</t>
  </si>
  <si>
    <t>Curry, Theodore K</t>
  </si>
  <si>
    <t>Emery, David L Brother of</t>
  </si>
  <si>
    <t>Erdahl, Sjur</t>
  </si>
  <si>
    <t>Greenland, Miss Clara</t>
  </si>
  <si>
    <t>Helmer, Mrs Ole</t>
  </si>
  <si>
    <t>Johanneson, Sigrid Kristine</t>
  </si>
  <si>
    <t>Hemmingson, Niels</t>
  </si>
  <si>
    <t>Holte, Andrew</t>
  </si>
  <si>
    <t>Jensen, Mrs Christ</t>
  </si>
  <si>
    <t>Jenson, Jens B</t>
  </si>
  <si>
    <t>Jimeson, Mrs W C</t>
  </si>
  <si>
    <t>Johnson, Laura T</t>
  </si>
  <si>
    <t>Johnson, Mrs Ole C</t>
  </si>
  <si>
    <t>Gunhild</t>
  </si>
  <si>
    <t>Kaas, Nels</t>
  </si>
  <si>
    <t>Kalland, Beatta</t>
  </si>
  <si>
    <t>Ladbury, L</t>
  </si>
  <si>
    <t>Larson, Rasmus</t>
  </si>
  <si>
    <t>Lunde, Sigurd</t>
  </si>
  <si>
    <t>Miller, Child of Adolph</t>
  </si>
  <si>
    <t>Mortenson, Infant of Christ</t>
  </si>
  <si>
    <t>Ose, Sever</t>
  </si>
  <si>
    <t>Overby, Mrs T P</t>
  </si>
  <si>
    <t>Knutson</t>
  </si>
  <si>
    <t>Sannes, Anton</t>
  </si>
  <si>
    <t>Sebby, Christian</t>
  </si>
  <si>
    <t>Sinclair, Mrs James</t>
  </si>
  <si>
    <t>Sundahl, Mrs O W</t>
  </si>
  <si>
    <t>Swenson, Walter</t>
  </si>
  <si>
    <t>Swenson, Walter son of Nic</t>
  </si>
  <si>
    <t>Warsberg, Lars</t>
  </si>
  <si>
    <t>Weible Lind, Mrs Matilda</t>
  </si>
  <si>
    <t>Whiting, Mrs Leo</t>
  </si>
  <si>
    <t>Thurston</t>
  </si>
  <si>
    <t>Duggan, Margaret</t>
  </si>
  <si>
    <t>Anderson, Elmer</t>
  </si>
  <si>
    <t>Moore, Edith</t>
  </si>
  <si>
    <t>Battleson, Benjamin W</t>
  </si>
  <si>
    <t>Edland, Marie Edland</t>
  </si>
  <si>
    <t>Benson, Harvey A</t>
  </si>
  <si>
    <t>Larson, Mabel C</t>
  </si>
  <si>
    <t>Berg, Gile S</t>
  </si>
  <si>
    <t>Wilcox, Allene</t>
  </si>
  <si>
    <t xml:space="preserve">Hagen </t>
  </si>
  <si>
    <t>Halfdan</t>
  </si>
  <si>
    <t xml:space="preserve">Ostebo, Sjurson S </t>
  </si>
  <si>
    <t>Wunderlich, J</t>
  </si>
  <si>
    <t>Christianson, Conrad</t>
  </si>
  <si>
    <t>Wilson, Tina</t>
  </si>
  <si>
    <t>Curtis, Mrs</t>
  </si>
  <si>
    <t>Pearson, Anna A</t>
  </si>
  <si>
    <t>Epher, Joseph W</t>
  </si>
  <si>
    <t>Urquhart, Natie</t>
  </si>
  <si>
    <t>Gilbertson, Mrs</t>
  </si>
  <si>
    <t>Gjestvang, Hilma</t>
  </si>
  <si>
    <t>Gunderson, Mrs</t>
  </si>
  <si>
    <t>Gunderson, G A</t>
  </si>
  <si>
    <t>Haaland, Swen</t>
  </si>
  <si>
    <t>Klubben, Regina</t>
  </si>
  <si>
    <t>Harris, Charley</t>
  </si>
  <si>
    <t>Thompson, Constance</t>
  </si>
  <si>
    <t>Hernes, Marius</t>
  </si>
  <si>
    <t>Johnson, Hulda</t>
  </si>
  <si>
    <t>Hetland, Alfred</t>
  </si>
  <si>
    <t>Okland, Lina</t>
  </si>
  <si>
    <t>Jackson, Chester E</t>
  </si>
  <si>
    <t>Kallander, Claire</t>
  </si>
  <si>
    <t>Johansen, Henry</t>
  </si>
  <si>
    <t>Bergsagel, Christofa</t>
  </si>
  <si>
    <t>Johnson, Charles J</t>
  </si>
  <si>
    <t>Gilbertson, Marie</t>
  </si>
  <si>
    <t>Kelson, Mrs</t>
  </si>
  <si>
    <t>Kleivkaas, Sven</t>
  </si>
  <si>
    <t>Warberg, Madie</t>
  </si>
  <si>
    <t>Kromer, John</t>
  </si>
  <si>
    <t>Kuntz, Emil R</t>
  </si>
  <si>
    <t>Paintner, Theresa</t>
  </si>
  <si>
    <t>Lura, Andrew</t>
  </si>
  <si>
    <t>Milbrath, Walter</t>
  </si>
  <si>
    <t>Seebold, Kathryn</t>
  </si>
  <si>
    <t>Jakobson, Josephine</t>
  </si>
  <si>
    <t>Nelson, Oscar A</t>
  </si>
  <si>
    <t>Jakobson, Lenora</t>
  </si>
  <si>
    <t>Nelson, Will</t>
  </si>
  <si>
    <t>Sanden, Nellie</t>
  </si>
  <si>
    <t>Nordness, Nels</t>
  </si>
  <si>
    <t>Myer, Clara</t>
  </si>
  <si>
    <t>Olson, Paul</t>
  </si>
  <si>
    <t>Lokken, Maria</t>
  </si>
  <si>
    <t>Ost, J Albion</t>
  </si>
  <si>
    <t>Johnson, Betsey</t>
  </si>
  <si>
    <t>Parke, William S</t>
  </si>
  <si>
    <t>Anderson, Anna P</t>
  </si>
  <si>
    <t>Pella, Phillip</t>
  </si>
  <si>
    <t>Paintner, Mary</t>
  </si>
  <si>
    <t>Russel, Leonard</t>
  </si>
  <si>
    <t>Van Winkle, Daisy</t>
  </si>
  <si>
    <t>Shannach, William G</t>
  </si>
  <si>
    <t>Anderson, Alice Josephine</t>
  </si>
  <si>
    <t>Sischo, Merrill</t>
  </si>
  <si>
    <t>Solberg, Carl B</t>
  </si>
  <si>
    <t>Trostad, Clara O</t>
  </si>
  <si>
    <t>Solberg, Olaf</t>
  </si>
  <si>
    <t>Carlson, Nettie</t>
  </si>
  <si>
    <t>Sonju, Melvin C</t>
  </si>
  <si>
    <t>Hoggarth, Florence</t>
  </si>
  <si>
    <t>Sotvig, Sigurd</t>
  </si>
  <si>
    <t>Olson, Marie</t>
  </si>
  <si>
    <t>Staldwik, Harold</t>
  </si>
  <si>
    <t>Pederson, Josephine C</t>
  </si>
  <si>
    <t>Steinborn, Herbert M</t>
  </si>
  <si>
    <t>Schultz, Augusta</t>
  </si>
  <si>
    <t>Brusegaard, Mrs Mabelle</t>
  </si>
  <si>
    <t>Urquhart, Harry W</t>
  </si>
  <si>
    <t>Erickson, Mary E</t>
  </si>
  <si>
    <t>Warrington, Simen O</t>
  </si>
  <si>
    <t>Shepherd, Mabel H</t>
  </si>
  <si>
    <t>Windingland, Andrew</t>
  </si>
  <si>
    <t>Johnson, Thea</t>
  </si>
  <si>
    <t>Aabak, Iver</t>
  </si>
  <si>
    <t>Writes novel</t>
  </si>
  <si>
    <t>Aarestad, Torkel</t>
  </si>
  <si>
    <t>To Juanita to live</t>
  </si>
  <si>
    <t>Almaas, Ole</t>
  </si>
  <si>
    <t>New Settler arrives</t>
  </si>
  <si>
    <t>Amlie, Thomas</t>
  </si>
  <si>
    <t>Hannaford Cooperstown Debate</t>
  </si>
  <si>
    <t>Anderson, A D</t>
  </si>
  <si>
    <t>Quick presence of mind</t>
  </si>
  <si>
    <t>Announces his sale and departure</t>
  </si>
  <si>
    <t>Sells All; to OR to live</t>
  </si>
  <si>
    <t>Arm broken</t>
  </si>
  <si>
    <t xml:space="preserve">Anderson, Mr </t>
  </si>
  <si>
    <t>Of Broadview; Thrown</t>
  </si>
  <si>
    <t>Beattie, James</t>
  </si>
  <si>
    <t>Berg, Mrs C L</t>
  </si>
  <si>
    <t>Sells implement business</t>
  </si>
  <si>
    <t>Berg, Simen</t>
  </si>
  <si>
    <t>Now watchman in Mpls</t>
  </si>
  <si>
    <t>Bergren, Thomas</t>
  </si>
  <si>
    <t>Face burned</t>
  </si>
  <si>
    <t>Bockenkamp, Bernice</t>
  </si>
  <si>
    <t>Bad fall on ice</t>
  </si>
  <si>
    <t>Bolkan, Alfred</t>
  </si>
  <si>
    <t>Bothwell, Mrs James</t>
  </si>
  <si>
    <t>Bowen, Peter</t>
  </si>
  <si>
    <t>Arrive to farm</t>
  </si>
  <si>
    <t>Bowman, S G</t>
  </si>
  <si>
    <t>Wireless apparatus</t>
  </si>
  <si>
    <t>Arrives to live work in Cooperstown</t>
  </si>
  <si>
    <t>Bratton, E S</t>
  </si>
  <si>
    <t>Crew runs threshing rig Part 1</t>
  </si>
  <si>
    <t>Crew runs threshing rig Part 2</t>
  </si>
  <si>
    <t>Miscreants destroy</t>
  </si>
  <si>
    <t>Brown, Charles</t>
  </si>
  <si>
    <t>Brunsvold, Erling</t>
  </si>
  <si>
    <t xml:space="preserve">Carlson, John </t>
  </si>
  <si>
    <t>And Family to live work in SK</t>
  </si>
  <si>
    <t>Carlstrom, Alfred</t>
  </si>
  <si>
    <t>To New Rockford to work and live</t>
  </si>
  <si>
    <t>Central ND Coop Telephone</t>
  </si>
  <si>
    <t>Doing Well</t>
  </si>
  <si>
    <t xml:space="preserve">Christensen, P P </t>
  </si>
  <si>
    <t xml:space="preserve">Craig, James </t>
  </si>
  <si>
    <t>To live work in Sutton</t>
  </si>
  <si>
    <t>Danielson, J P and Julia</t>
  </si>
  <si>
    <t>Moving to St Johns ND from MT</t>
  </si>
  <si>
    <t>News Items</t>
  </si>
  <si>
    <t>Denhoff, Matt</t>
  </si>
  <si>
    <t>To live work in Denhoff, ND</t>
  </si>
  <si>
    <t>Dunnum, Mrs C O</t>
  </si>
  <si>
    <t>Eimon, B</t>
  </si>
  <si>
    <t>Home from Mpls Sanitarium</t>
  </si>
  <si>
    <t>Everson, Ed</t>
  </si>
  <si>
    <t>Quarantined</t>
  </si>
  <si>
    <t>Feiring, O P</t>
  </si>
  <si>
    <t>Home from operation</t>
  </si>
  <si>
    <t>Fiero, Maude L</t>
  </si>
  <si>
    <t>Position with Columbia Univ</t>
  </si>
  <si>
    <t>Flagstad, Ole</t>
  </si>
  <si>
    <t>Fogderud, Mrs Ole</t>
  </si>
  <si>
    <t>And Children to Fairmead CA</t>
  </si>
  <si>
    <t>Auction listing</t>
  </si>
  <si>
    <t>Sells all; to CA to live</t>
  </si>
  <si>
    <t>Fresonke, August</t>
  </si>
  <si>
    <t>To Court</t>
  </si>
  <si>
    <t>Report from SD</t>
  </si>
  <si>
    <t xml:space="preserve">Glasscock, Dr T J </t>
  </si>
  <si>
    <t xml:space="preserve">Arrives to live work  </t>
  </si>
  <si>
    <t>Goplin, Mrs John Sister of</t>
  </si>
  <si>
    <t>Griggs County Telephone</t>
  </si>
  <si>
    <t>Raises rates; Users quit</t>
  </si>
  <si>
    <t>Grimgard, Ole</t>
  </si>
  <si>
    <t>Visits from Rugby</t>
  </si>
  <si>
    <t>Living in Weyburn, SK</t>
  </si>
  <si>
    <t>Auction sale listing</t>
  </si>
  <si>
    <t>Pnuemonia</t>
  </si>
  <si>
    <t>Haaland, Ed</t>
  </si>
  <si>
    <t>Daughter falls into grain tank</t>
  </si>
  <si>
    <t>Hammer, Albert</t>
  </si>
  <si>
    <t>To live work in MN</t>
  </si>
  <si>
    <t>Fly Contest</t>
  </si>
  <si>
    <t>Graduation Ceremony</t>
  </si>
  <si>
    <t>Graduation Report #2</t>
  </si>
  <si>
    <t xml:space="preserve">Graduation Report  </t>
  </si>
  <si>
    <t>Play Day Results</t>
  </si>
  <si>
    <t>Report Part 1</t>
  </si>
  <si>
    <t>Report Part 2</t>
  </si>
  <si>
    <t>Hannaford Sons of Norway</t>
  </si>
  <si>
    <t>1st Meeting and election</t>
  </si>
  <si>
    <t>Banquet</t>
  </si>
  <si>
    <t>Officer Install</t>
  </si>
  <si>
    <t>Hannaford</t>
  </si>
  <si>
    <t>To live work in Hannaford</t>
  </si>
  <si>
    <t>Hanson, Alfred</t>
  </si>
  <si>
    <t>Stumbled on board</t>
  </si>
  <si>
    <t>Haugen, Hans J</t>
  </si>
  <si>
    <t>Best run in 16 years</t>
  </si>
  <si>
    <t>Haugen, Mrs John</t>
  </si>
  <si>
    <t>Slips on ice</t>
  </si>
  <si>
    <t>Heyerdahl, Melvin</t>
  </si>
  <si>
    <t>Holton, W M</t>
  </si>
  <si>
    <t>Agt for Keystone Silo Co</t>
  </si>
  <si>
    <t>Bothersome affliction</t>
  </si>
  <si>
    <t>Jacobson, Mrs George</t>
  </si>
  <si>
    <t>Jensen, Chris</t>
  </si>
  <si>
    <t>Jensen, Nels P</t>
  </si>
  <si>
    <t>To live work in Thief River Falls</t>
  </si>
  <si>
    <t>Jones, Mrs R L</t>
  </si>
  <si>
    <t>Falls down stairs</t>
  </si>
  <si>
    <t>Elected to Hannaford School Board</t>
  </si>
  <si>
    <t>Kerber, John</t>
  </si>
  <si>
    <t xml:space="preserve">Larson, Andrew </t>
  </si>
  <si>
    <t>To live work in Maddock ND</t>
  </si>
  <si>
    <t>Larson, Valera</t>
  </si>
  <si>
    <t>Legried, Andrew</t>
  </si>
  <si>
    <t>Father comes for him from Norway</t>
  </si>
  <si>
    <t>Legried, Ole</t>
  </si>
  <si>
    <t>Comes from Norway for son</t>
  </si>
  <si>
    <t>Lincoln, Fred</t>
  </si>
  <si>
    <t>Tummy to the wall</t>
  </si>
  <si>
    <t>Loftus, George S</t>
  </si>
  <si>
    <t>Serum treatment</t>
  </si>
  <si>
    <t>Markuson, N K</t>
  </si>
  <si>
    <t>And Family to live work in MT</t>
  </si>
  <si>
    <t>Buys grain elevator in MT</t>
  </si>
  <si>
    <t>Markuson, Willard</t>
  </si>
  <si>
    <t>To Ag College in Fargo</t>
  </si>
  <si>
    <t>McDermott, Edward</t>
  </si>
  <si>
    <t>Manager of Telephone Company</t>
  </si>
  <si>
    <t>Melby, Olaf</t>
  </si>
  <si>
    <t>Crew finds old Indian grounds</t>
  </si>
  <si>
    <t>Michaelson, Melvin</t>
  </si>
  <si>
    <t>Charles, Agnes and Mother to live work in MT</t>
  </si>
  <si>
    <t>Miklethun, Alvin</t>
  </si>
  <si>
    <t>Bone Splinter</t>
  </si>
  <si>
    <t>Miklethun, Jacob L</t>
  </si>
  <si>
    <t>Writes from California</t>
  </si>
  <si>
    <t>Mogaard, Mekal</t>
  </si>
  <si>
    <t>Garage, Auto and tools burn</t>
  </si>
  <si>
    <t>Reducing farm operations</t>
  </si>
  <si>
    <t>Nelson, Ben</t>
  </si>
  <si>
    <t>Buys barber shop in MN</t>
  </si>
  <si>
    <t>To Tuleta TX for father</t>
  </si>
  <si>
    <t>Nelson, David T</t>
  </si>
  <si>
    <t>Rhoades scholar in Belgium</t>
  </si>
  <si>
    <t>Writes from Belgium</t>
  </si>
  <si>
    <t>Writes from Loyalist AB</t>
  </si>
  <si>
    <t>Nettwood, Martin</t>
  </si>
  <si>
    <t>Railroad Accident</t>
  </si>
  <si>
    <t>O'Brian, J</t>
  </si>
  <si>
    <t>Return to Inverness MT</t>
  </si>
  <si>
    <t>Olsen, Edith</t>
  </si>
  <si>
    <t>Olson, Conrad</t>
  </si>
  <si>
    <t>Injuries from engine</t>
  </si>
  <si>
    <t>Olson, Sydne</t>
  </si>
  <si>
    <t>Thanksgiving in Davenport ND</t>
  </si>
  <si>
    <t>To work for ND Metal Culvert</t>
  </si>
  <si>
    <t>Olson, Sydney</t>
  </si>
  <si>
    <t>Sells all at auction</t>
  </si>
  <si>
    <t>To sell all; to Minot to live</t>
  </si>
  <si>
    <t xml:space="preserve">Olson, Tom </t>
  </si>
  <si>
    <t>To Fargo hospital</t>
  </si>
  <si>
    <t>Opheim, 5 yr old son of Martin</t>
  </si>
  <si>
    <t>Overby Family</t>
  </si>
  <si>
    <t>Burglary</t>
  </si>
  <si>
    <t>Ill with Bright's Disease</t>
  </si>
  <si>
    <t>Peterson, J D</t>
  </si>
  <si>
    <t>To live work in Alexandria MN</t>
  </si>
  <si>
    <t>Rasmussen, Ted</t>
  </si>
  <si>
    <t>Able mechanic</t>
  </si>
  <si>
    <t>Richardson, W H</t>
  </si>
  <si>
    <t>Meat Market inspected</t>
  </si>
  <si>
    <t>Ross, Gilbert</t>
  </si>
  <si>
    <t>Rossing, Louis</t>
  </si>
  <si>
    <t>Altercation</t>
  </si>
  <si>
    <t>Sali, Sam</t>
  </si>
  <si>
    <t>Home from Norway</t>
  </si>
  <si>
    <t>Sanden, Olga</t>
  </si>
  <si>
    <t>Satmur, L</t>
  </si>
  <si>
    <t>Sebby, Magnus</t>
  </si>
  <si>
    <t>Seibold, J J</t>
  </si>
  <si>
    <t>To live work in Cooperstown</t>
  </si>
  <si>
    <t>Sorensen, Peter</t>
  </si>
  <si>
    <t>Sorenson, Edgar</t>
  </si>
  <si>
    <t>Sorenson, Sadie</t>
  </si>
  <si>
    <t>Stai, Caila</t>
  </si>
  <si>
    <t>Steffenson, Elias</t>
  </si>
  <si>
    <t>Steinborn, Chas A</t>
  </si>
  <si>
    <t>Chairman of Helena Twp</t>
  </si>
  <si>
    <t>And family to live work in Kramer, ND</t>
  </si>
  <si>
    <t>Stromme School</t>
  </si>
  <si>
    <t>Sutton Sons of Norway</t>
  </si>
  <si>
    <t>Elect officers</t>
  </si>
  <si>
    <t>And family to live work in Lakota</t>
  </si>
  <si>
    <t>Thompson, K M and OB Skaarlokken</t>
  </si>
  <si>
    <t>Sell All</t>
  </si>
  <si>
    <t>Thoreson Family</t>
  </si>
  <si>
    <t>Reunites for Christmas</t>
  </si>
  <si>
    <t>Thoreson, Philip</t>
  </si>
  <si>
    <t>Thoreson, Walter</t>
  </si>
  <si>
    <t>To live work in MT</t>
  </si>
  <si>
    <t>Ueland, Martin</t>
  </si>
  <si>
    <t>Secures a bust</t>
  </si>
  <si>
    <t>Correspondence, Part 1</t>
  </si>
  <si>
    <t>Correspondence, Part 2</t>
  </si>
  <si>
    <t>St Olaf Church confirms various people</t>
  </si>
  <si>
    <t>Weeks, Fred L</t>
  </si>
  <si>
    <t>To Board of the Interstate Commerce Commission</t>
  </si>
  <si>
    <t>Westerhouser, Mrs J</t>
  </si>
  <si>
    <t>Mistaken tablets</t>
  </si>
  <si>
    <t>Westley, Jeanette</t>
  </si>
  <si>
    <t>Westley, Julius</t>
  </si>
  <si>
    <t>Registers for land in Minot</t>
  </si>
  <si>
    <t>Returns from College</t>
  </si>
  <si>
    <t>To Business College</t>
  </si>
  <si>
    <t>To Fargo to college</t>
  </si>
  <si>
    <t>Returns due to poor health</t>
  </si>
  <si>
    <t>Wilson, Ole H</t>
  </si>
  <si>
    <t>Logging contract in MN</t>
  </si>
  <si>
    <t>Letter from PA</t>
  </si>
  <si>
    <t>Writes from McLean County</t>
  </si>
  <si>
    <t>Zimkoski, A</t>
  </si>
  <si>
    <t>And family to live work in MN</t>
  </si>
  <si>
    <t>Promoted again</t>
  </si>
  <si>
    <t>Sends letter from MN</t>
  </si>
  <si>
    <t>C J</t>
  </si>
  <si>
    <t>Gile</t>
  </si>
  <si>
    <t>Brudwick</t>
  </si>
  <si>
    <t>H D</t>
  </si>
  <si>
    <t>Axel</t>
  </si>
  <si>
    <t>_ C</t>
  </si>
  <si>
    <t>Fogderud</t>
  </si>
  <si>
    <t>Halvig</t>
  </si>
  <si>
    <t>Highum</t>
  </si>
  <si>
    <t>G J</t>
  </si>
  <si>
    <t>Chester</t>
  </si>
  <si>
    <t>Kencke</t>
  </si>
  <si>
    <t>A F</t>
  </si>
  <si>
    <t>Kjelgaard</t>
  </si>
  <si>
    <t>Oluf</t>
  </si>
  <si>
    <t>Lind</t>
  </si>
  <si>
    <t>Moser</t>
  </si>
  <si>
    <t>Nickerson</t>
  </si>
  <si>
    <t>Ouren</t>
  </si>
  <si>
    <t>Sigvart</t>
  </si>
  <si>
    <t>Wogsland</t>
  </si>
  <si>
    <t>Alm, Levi</t>
  </si>
  <si>
    <t>Roana, Lillian</t>
  </si>
  <si>
    <t>Possible marriage</t>
  </si>
  <si>
    <t>Anderson, Andrew H</t>
  </si>
  <si>
    <t>Sanden, Elsie</t>
  </si>
  <si>
    <t>Anderson, Julius C</t>
  </si>
  <si>
    <t>Jacobson, Bertha</t>
  </si>
  <si>
    <t>Benson, Dr R D</t>
  </si>
  <si>
    <t>Dix, Eleanor</t>
  </si>
  <si>
    <t>Kitchen Shower</t>
  </si>
  <si>
    <t>Seljenberg, Anna</t>
  </si>
  <si>
    <t>Cassidy, Dan</t>
  </si>
  <si>
    <t>Stafney, Olga</t>
  </si>
  <si>
    <t>Engelstad, Robert C</t>
  </si>
  <si>
    <t>Huso, Mathilda</t>
  </si>
  <si>
    <t>Flick, Walter W</t>
  </si>
  <si>
    <t>Prochnow, Frances L</t>
  </si>
  <si>
    <t>Shower</t>
  </si>
  <si>
    <t>Fogderud, Alfred</t>
  </si>
  <si>
    <t>Bjugstad, Millie</t>
  </si>
  <si>
    <t>Gakin, Fred C</t>
  </si>
  <si>
    <t>Johnson, Mrs Gilbert</t>
  </si>
  <si>
    <t>Kleven, Dorothea</t>
  </si>
  <si>
    <t>Hovland, Arne</t>
  </si>
  <si>
    <t>Hovland, Mrs</t>
  </si>
  <si>
    <t>Larson, Richard</t>
  </si>
  <si>
    <t>Wold, Inga</t>
  </si>
  <si>
    <t>Mack, John E</t>
  </si>
  <si>
    <t>Moe, Olga P</t>
  </si>
  <si>
    <t>Miller, Henry M</t>
  </si>
  <si>
    <t>___ow, Martha</t>
  </si>
  <si>
    <t>Nelson, Albert H</t>
  </si>
  <si>
    <t>Byington, Edna Ione</t>
  </si>
  <si>
    <t>Newell, Andrew J</t>
  </si>
  <si>
    <t>Oie, Borghild</t>
  </si>
  <si>
    <t>Olson, Edward</t>
  </si>
  <si>
    <t>Person, Julia J</t>
  </si>
  <si>
    <t>Olson, William</t>
  </si>
  <si>
    <t>Kruse, Emma</t>
  </si>
  <si>
    <t>Rasmussen, Hilmar</t>
  </si>
  <si>
    <t>Peterson, Johanna</t>
  </si>
  <si>
    <t>Rasmussen, Christine</t>
  </si>
  <si>
    <t>Rasmussen, Rasmus</t>
  </si>
  <si>
    <t>Rekedal, S A</t>
  </si>
  <si>
    <t>Petterson, Nora</t>
  </si>
  <si>
    <t>Sinclair, W D</t>
  </si>
  <si>
    <t>Brown, Viola G</t>
  </si>
  <si>
    <t>Baskerville, Roberta Francetta</t>
  </si>
  <si>
    <t>Stai, Harry</t>
  </si>
  <si>
    <t>Stee, Clarence</t>
  </si>
  <si>
    <t>Jacobson, Stella</t>
  </si>
  <si>
    <t>Syverson, I D</t>
  </si>
  <si>
    <t>Smith, Ann C</t>
  </si>
  <si>
    <t>Thompson, Arthur</t>
  </si>
  <si>
    <t>Westley, O H</t>
  </si>
  <si>
    <t>Westley, Mrs</t>
  </si>
  <si>
    <t>Wood, John H</t>
  </si>
  <si>
    <t>Roberg, Mathilda</t>
  </si>
  <si>
    <t>Wunderlich, Chester</t>
  </si>
  <si>
    <t>Aarestad, Leland</t>
  </si>
  <si>
    <t>Aarestad, Mrs Hannah Oien</t>
  </si>
  <si>
    <t>Ableman, Mrs James</t>
  </si>
  <si>
    <t>Armstrong, Adam</t>
  </si>
  <si>
    <t>McCulloch, Mary Ellen</t>
  </si>
  <si>
    <t>Brainard, Theodore so James</t>
  </si>
  <si>
    <t>Brickson, Charles so Louis W</t>
  </si>
  <si>
    <t>Clark, S B Father of 22 yr old son</t>
  </si>
  <si>
    <t>Edland, Mrs Ole</t>
  </si>
  <si>
    <t>Ellefson, Elmer</t>
  </si>
  <si>
    <t>Evert, Ruben so August</t>
  </si>
  <si>
    <t>Green, Nic</t>
  </si>
  <si>
    <t>Hadlock, William</t>
  </si>
  <si>
    <t>Hanson, Andrew</t>
  </si>
  <si>
    <t>Hanson, Mrs Wellick</t>
  </si>
  <si>
    <t>Marie Anna</t>
  </si>
  <si>
    <t>Hoggarth, Mrs Joseph</t>
  </si>
  <si>
    <t>Francis, Hannah</t>
  </si>
  <si>
    <t>Holte, O A 3 children of</t>
  </si>
  <si>
    <t>Iverson, Mrs Maria</t>
  </si>
  <si>
    <t>Jackson, Mrs Christ</t>
  </si>
  <si>
    <t>Vesta, Ingeborg</t>
  </si>
  <si>
    <t>Jimeson, W C</t>
  </si>
  <si>
    <t>Johnson, Gertrude do Olaf</t>
  </si>
  <si>
    <t>Kalvik, Infant Daughter of John</t>
  </si>
  <si>
    <t>Kimball, Merrit so Porter</t>
  </si>
  <si>
    <t>Koboll, George</t>
  </si>
  <si>
    <t>Kuhlman, William</t>
  </si>
  <si>
    <t>Larson, Helge</t>
  </si>
  <si>
    <t>LaValley, A O</t>
  </si>
  <si>
    <t>Lewis, S A</t>
  </si>
  <si>
    <t>Madsen, Mrs Christ</t>
  </si>
  <si>
    <t>Jaeger, Charlotte Moss</t>
  </si>
  <si>
    <t>Njaa, George</t>
  </si>
  <si>
    <t>Njaa, Mrs A A</t>
  </si>
  <si>
    <t>Nybo, John Andrews</t>
  </si>
  <si>
    <t>Simonson, Mrs Engebrit</t>
  </si>
  <si>
    <t>Jorstad</t>
  </si>
  <si>
    <t>Stering, Luella</t>
  </si>
  <si>
    <t>Thoreson, Mrs P A Father of</t>
  </si>
  <si>
    <t>Trostad, 2nd son of Louis</t>
  </si>
  <si>
    <t>Vasfaret, Michael</t>
  </si>
  <si>
    <t>Werth, Mrs August</t>
  </si>
  <si>
    <t>Pugh, Hestella Pearl</t>
  </si>
  <si>
    <t>Wunderlich, Mathew C</t>
  </si>
  <si>
    <t>Aarestad, Myrtle</t>
  </si>
  <si>
    <t>To manage Hannaford light plant</t>
  </si>
  <si>
    <t>Alm, O M</t>
  </si>
  <si>
    <t>Anderson, P J</t>
  </si>
  <si>
    <t>Visits from Conrad MT</t>
  </si>
  <si>
    <t>Angus, Alice</t>
  </si>
  <si>
    <t>Fly Essay</t>
  </si>
  <si>
    <t>Angus, Dorothy</t>
  </si>
  <si>
    <t>Bartley School</t>
  </si>
  <si>
    <t>To consolidate</t>
  </si>
  <si>
    <t>Beatmie, Wm</t>
  </si>
  <si>
    <t xml:space="preserve">Auction Sale  </t>
  </si>
  <si>
    <t>Accident with Ford</t>
  </si>
  <si>
    <t>Berg, Mrs Gile</t>
  </si>
  <si>
    <t>Bjorsvik, Bertin</t>
  </si>
  <si>
    <t>Bothwell, James</t>
  </si>
  <si>
    <t xml:space="preserve">Brekke, John </t>
  </si>
  <si>
    <t>To Fargo Hospital</t>
  </si>
  <si>
    <t>Bruvold, Peter</t>
  </si>
  <si>
    <t>Of Comertown MT visits</t>
  </si>
  <si>
    <t>Carroll, Jas</t>
  </si>
  <si>
    <t>Injured by tin</t>
  </si>
  <si>
    <t>To sell all and leave</t>
  </si>
  <si>
    <t>Christiansen, P P</t>
  </si>
  <si>
    <t>To live work in Viborg SD</t>
  </si>
  <si>
    <t>Clark, S P</t>
  </si>
  <si>
    <t xml:space="preserve">Accident </t>
  </si>
  <si>
    <t>To live work in Mandan</t>
  </si>
  <si>
    <t>Strand Theatre to open</t>
  </si>
  <si>
    <t>Copeland, J W</t>
  </si>
  <si>
    <t>Returns to visit Hannaford</t>
  </si>
  <si>
    <t>Curtis, Mark</t>
  </si>
  <si>
    <t>To MT for land</t>
  </si>
  <si>
    <t>To MT to build on his farm</t>
  </si>
  <si>
    <t>Votes not for Electric Plant</t>
  </si>
  <si>
    <t>Deets, J D</t>
  </si>
  <si>
    <t>Ford couldn't get through</t>
  </si>
  <si>
    <t>Dier, F E</t>
  </si>
  <si>
    <t>Files on land in MT</t>
  </si>
  <si>
    <t>Leaves for Wolf Point, MT</t>
  </si>
  <si>
    <t>Dunnum, Mildred</t>
  </si>
  <si>
    <t>Dunnum, Thelma</t>
  </si>
  <si>
    <t>Edland, Ida</t>
  </si>
  <si>
    <t>Visits from Kathryn, ND</t>
  </si>
  <si>
    <t>Edland, Lily</t>
  </si>
  <si>
    <t>Visits from Hartland, ND</t>
  </si>
  <si>
    <t>Edland, Olaf Mother of</t>
  </si>
  <si>
    <t xml:space="preserve">Edland, Olaf  </t>
  </si>
  <si>
    <t>Visits from Scobey MT</t>
  </si>
  <si>
    <t>Edland, Swen</t>
  </si>
  <si>
    <t>Lives works in Scobey MT</t>
  </si>
  <si>
    <t>Elliot, Charles</t>
  </si>
  <si>
    <t>Concussion from fall</t>
  </si>
  <si>
    <t>Erickson, Grandma</t>
  </si>
  <si>
    <t>To Baker to live gson Nels Nelson</t>
  </si>
  <si>
    <t>Evenson, Mandley</t>
  </si>
  <si>
    <t>Fladland, Martina</t>
  </si>
  <si>
    <t>To Minot to live work</t>
  </si>
  <si>
    <t>Forthun, Arthur</t>
  </si>
  <si>
    <t>Fortney, Andrew</t>
  </si>
  <si>
    <t>Someone steals his buds</t>
  </si>
  <si>
    <t>Furaas, Christ</t>
  </si>
  <si>
    <t>Glasscock, Mrs Dr</t>
  </si>
  <si>
    <t>Goss, Lloyd</t>
  </si>
  <si>
    <t>To Dooley MT to live work</t>
  </si>
  <si>
    <t>Gustafson, Edgar H</t>
  </si>
  <si>
    <t>Fellowship to Univ of Wisconsin</t>
  </si>
  <si>
    <t>Leaves for Madison WI</t>
  </si>
  <si>
    <t xml:space="preserve">Gustafson, Edgar </t>
  </si>
  <si>
    <t>Receives Master Degree</t>
  </si>
  <si>
    <t>Hannaford Band</t>
  </si>
  <si>
    <t>Report from Walum</t>
  </si>
  <si>
    <t>Big Storm damages detailed</t>
  </si>
  <si>
    <t>Big Storm pranks</t>
  </si>
  <si>
    <t>Electric Light Plant begins Operation</t>
  </si>
  <si>
    <t>Electric Light Plant Under construction</t>
  </si>
  <si>
    <t>Tom Thumb Wedding</t>
  </si>
  <si>
    <t>Shoots a golden eagle</t>
  </si>
  <si>
    <t>Herigstad, Conrad</t>
  </si>
  <si>
    <t>Car Accident</t>
  </si>
  <si>
    <t>Hoffman, Mrs B</t>
  </si>
  <si>
    <t>Stung by bees</t>
  </si>
  <si>
    <t>Hogness, J J</t>
  </si>
  <si>
    <t>Visits from Karnak, ND</t>
  </si>
  <si>
    <t>Hyde, Charley</t>
  </si>
  <si>
    <t>Returns to visit from Buhl ID</t>
  </si>
  <si>
    <t>Jaeger, Ole</t>
  </si>
  <si>
    <t>Arrives for Daughters funeral</t>
  </si>
  <si>
    <t>Jessie and Binford</t>
  </si>
  <si>
    <t>To have new phone company</t>
  </si>
  <si>
    <t>Johnson, Ione</t>
  </si>
  <si>
    <t>Judge, Lyle</t>
  </si>
  <si>
    <t>Kalverud, J D</t>
  </si>
  <si>
    <t>Visits from Scotsguard, SK</t>
  </si>
  <si>
    <t>Kalvik, Mrs John</t>
  </si>
  <si>
    <t>Kelson, Clarence H</t>
  </si>
  <si>
    <t>Letter from TX</t>
  </si>
  <si>
    <t>Kencke, A F</t>
  </si>
  <si>
    <t>Misfortune on horse</t>
  </si>
  <si>
    <t>Kjorvestad, O K</t>
  </si>
  <si>
    <t>Storm Damage</t>
  </si>
  <si>
    <t>Knauss, Rachel</t>
  </si>
  <si>
    <t>Knauss, Ralph</t>
  </si>
  <si>
    <t>Koloen, Hans H</t>
  </si>
  <si>
    <t>Wins court case</t>
  </si>
  <si>
    <t>Krag, Olaus</t>
  </si>
  <si>
    <t>Trades restaurant for medicine wagon</t>
  </si>
  <si>
    <t>Trades team for Automobile</t>
  </si>
  <si>
    <t>Krag, Oluf</t>
  </si>
  <si>
    <t>To live work in Sabin MN</t>
  </si>
  <si>
    <t>Larsen, Ludvig R</t>
  </si>
  <si>
    <t>Buys into Revere store</t>
  </si>
  <si>
    <t>Larson, Lenard</t>
  </si>
  <si>
    <t>Painful Accident</t>
  </si>
  <si>
    <t>Larson, Walter</t>
  </si>
  <si>
    <t>Law, Bert</t>
  </si>
  <si>
    <t>To live work in Karnak, ND</t>
  </si>
  <si>
    <t>Sheridan County Land Company</t>
  </si>
  <si>
    <t>Markwood, Marion</t>
  </si>
  <si>
    <t>McCallson, Claris</t>
  </si>
  <si>
    <t>To attend school at Shelly MN</t>
  </si>
  <si>
    <t>McCallson, L A</t>
  </si>
  <si>
    <t>Home quarantined</t>
  </si>
  <si>
    <t>McQuat, Mrs S W</t>
  </si>
  <si>
    <t>Moves from McHenry to Hannaford</t>
  </si>
  <si>
    <t>Hearing</t>
  </si>
  <si>
    <t>Trial</t>
  </si>
  <si>
    <t>Moe, E C</t>
  </si>
  <si>
    <t>Candidate for Commissioner</t>
  </si>
  <si>
    <t>Elected County Commissioner</t>
  </si>
  <si>
    <t>Moore, T B</t>
  </si>
  <si>
    <t>Visits from Tolna, ND</t>
  </si>
  <si>
    <t>Kills one; Injures one</t>
  </si>
  <si>
    <t>Marshall in Hannaford</t>
  </si>
  <si>
    <t>Nelson, Mrs Charles</t>
  </si>
  <si>
    <t>Treatments from sanitarium</t>
  </si>
  <si>
    <t>Nelson, Mrs John</t>
  </si>
  <si>
    <t>Seeks medical aid</t>
  </si>
  <si>
    <t>Shoots his hand</t>
  </si>
  <si>
    <t>Neveland, Martin</t>
  </si>
  <si>
    <t>To Juanita to live work</t>
  </si>
  <si>
    <t>Njaa, A A</t>
  </si>
  <si>
    <t>Norderhaug, Andrew</t>
  </si>
  <si>
    <t>Sells all; to WI to live work</t>
  </si>
  <si>
    <t>Olmsted, W A</t>
  </si>
  <si>
    <t>Returns to Robsart Canada</t>
  </si>
  <si>
    <t>Olsen, Leo</t>
  </si>
  <si>
    <t>Leaves Kathryn to live work in Moorhead</t>
  </si>
  <si>
    <t>Now living in Kalispell MT</t>
  </si>
  <si>
    <t>Enlists in Canadian Navy</t>
  </si>
  <si>
    <t>Olson, Ruth</t>
  </si>
  <si>
    <t>Overby, Alph H</t>
  </si>
  <si>
    <t>Candidate for County Treasurer</t>
  </si>
  <si>
    <t>Person, Axel</t>
  </si>
  <si>
    <t>Shoots golden eagle</t>
  </si>
  <si>
    <t>Putnam, S C</t>
  </si>
  <si>
    <t>Hired as band leader</t>
  </si>
  <si>
    <t>Quale, E J</t>
  </si>
  <si>
    <t>Leaves Sheyenne to run Hannaford Meat Market</t>
  </si>
  <si>
    <t>Rasmussen, Son of Theo</t>
  </si>
  <si>
    <t>Regner, Tena P</t>
  </si>
  <si>
    <t>Candidate for Superintendent</t>
  </si>
  <si>
    <t>Richarson, Harry</t>
  </si>
  <si>
    <t>Romsaas, Sigurd</t>
  </si>
  <si>
    <t>Painful injuries</t>
  </si>
  <si>
    <t>Rud, Erik</t>
  </si>
  <si>
    <t>Sells all; Leaves farming</t>
  </si>
  <si>
    <t>Saby, A M</t>
  </si>
  <si>
    <t>Sun Stroke</t>
  </si>
  <si>
    <t>Sande, Jack</t>
  </si>
  <si>
    <t>Painful injury</t>
  </si>
  <si>
    <t>Schmidt, K C</t>
  </si>
  <si>
    <t>Head of Hannaford Light Plant Construction</t>
  </si>
  <si>
    <t>Sebby, Albert</t>
  </si>
  <si>
    <t>Shepherd, George N</t>
  </si>
  <si>
    <t>To live work in Chester MT</t>
  </si>
  <si>
    <t>Simensen, Hazel</t>
  </si>
  <si>
    <t>Brought home from Dickinson</t>
  </si>
  <si>
    <t>Sinclair, Marjorie</t>
  </si>
  <si>
    <t>Skaar, John</t>
  </si>
  <si>
    <t>Visits from Stanley ND</t>
  </si>
  <si>
    <t>Busy Carpenter</t>
  </si>
  <si>
    <t>Sorenson, Halvor</t>
  </si>
  <si>
    <t>To live work in Wisconsin</t>
  </si>
  <si>
    <t>Stai, Mrs Ole</t>
  </si>
  <si>
    <t>Returns home from operation</t>
  </si>
  <si>
    <t>Leaves for 2 yrs to Peru</t>
  </si>
  <si>
    <t>Letter from Peru part 1</t>
  </si>
  <si>
    <t>Letter from Peru part 2</t>
  </si>
  <si>
    <t>Writes from Peru part 1</t>
  </si>
  <si>
    <t>Writes from Kramer</t>
  </si>
  <si>
    <t>Stone, Mrs T</t>
  </si>
  <si>
    <t>Stordahl, John C</t>
  </si>
  <si>
    <t>To live work in Shelly MN</t>
  </si>
  <si>
    <t>Swenson, August</t>
  </si>
  <si>
    <t>Trades Medicine wagon for restaurant</t>
  </si>
  <si>
    <t>Thorsgard, Edward</t>
  </si>
  <si>
    <t xml:space="preserve">Operation </t>
  </si>
  <si>
    <t>Tollefson, Rev E C</t>
  </si>
  <si>
    <t>To leave Finley</t>
  </si>
  <si>
    <t>Urquhart, Alex</t>
  </si>
  <si>
    <t>Sells land; may move to MT</t>
  </si>
  <si>
    <t>Urquhart, Mrs Harry</t>
  </si>
  <si>
    <t>Van Scoik, J E</t>
  </si>
  <si>
    <t>Daughter Muriel to Bathgate ND for school</t>
  </si>
  <si>
    <t>Van Scoik, John</t>
  </si>
  <si>
    <t>Arrives to live in Hannaford</t>
  </si>
  <si>
    <t>Sells land; to MT to live work</t>
  </si>
  <si>
    <t>St Olaf Church to rebuild building</t>
  </si>
  <si>
    <t>Warrington, Mrs Simon</t>
  </si>
  <si>
    <t>Visits from Chester MT</t>
  </si>
  <si>
    <t>Westley, Harry</t>
  </si>
  <si>
    <t>Westley, Jeannette</t>
  </si>
  <si>
    <t>Severe injuries</t>
  </si>
  <si>
    <t>Wieseman, Lover</t>
  </si>
  <si>
    <t>Wieseman, Friend</t>
  </si>
  <si>
    <t>Wieseman, Mrs Chas</t>
  </si>
  <si>
    <t>and sons to live work in Spring Valley MN</t>
  </si>
  <si>
    <t>Wogsland, Grace</t>
  </si>
  <si>
    <t>Injured in storm</t>
  </si>
  <si>
    <t>Anundson</t>
  </si>
  <si>
    <t>Jas</t>
  </si>
  <si>
    <t>Dr</t>
  </si>
  <si>
    <t>C L</t>
  </si>
  <si>
    <t>Fliflet</t>
  </si>
  <si>
    <t>Fritz</t>
  </si>
  <si>
    <t>Parker</t>
  </si>
  <si>
    <t>Sad</t>
  </si>
  <si>
    <t>Stee</t>
  </si>
  <si>
    <t>Clarence O</t>
  </si>
  <si>
    <t>Swingen</t>
  </si>
  <si>
    <t>Henry H</t>
  </si>
  <si>
    <t>Wunderlich</t>
  </si>
  <si>
    <t>Aarestad, Evelyn</t>
  </si>
  <si>
    <t>Almklov, Andrew</t>
  </si>
  <si>
    <t>Almklov, Andrew Martinus</t>
  </si>
  <si>
    <t>Bendickson, Carl</t>
  </si>
  <si>
    <t>Monument</t>
  </si>
  <si>
    <t>Blake, William</t>
  </si>
  <si>
    <t>Ely, Fred</t>
  </si>
  <si>
    <t>Erdahl, Sjur J</t>
  </si>
  <si>
    <t>Erdal, Sjur</t>
  </si>
  <si>
    <t>Fenton, Ed</t>
  </si>
  <si>
    <t>Francis, John</t>
  </si>
  <si>
    <t>Gunderson, Irvin so Peter</t>
  </si>
  <si>
    <t>Haugen, Mrs Johannes</t>
  </si>
  <si>
    <t>Henning, Mrs Edward and child</t>
  </si>
  <si>
    <t>Houghton, Willard</t>
  </si>
  <si>
    <t>Isackson, Mrs Sever Mother of</t>
  </si>
  <si>
    <t>Judge, Mrs A B</t>
  </si>
  <si>
    <t>Allen, Ellen Louise</t>
  </si>
  <si>
    <t>Michaelson, Melvin Uncle of</t>
  </si>
  <si>
    <t>Moe, Mrs P K</t>
  </si>
  <si>
    <t>Nelson, Mrs C A</t>
  </si>
  <si>
    <t>McInes</t>
  </si>
  <si>
    <t>Nielson, Fred</t>
  </si>
  <si>
    <t>Njaa, Mrs Torkel</t>
  </si>
  <si>
    <t>Phipps, B C</t>
  </si>
  <si>
    <t>Richardson, Infant son of W H</t>
  </si>
  <si>
    <t>Sheffield, George</t>
  </si>
  <si>
    <t>Sinclair, Elmer</t>
  </si>
  <si>
    <t>Thoreson, Mrs Phillip R</t>
  </si>
  <si>
    <t>Davis, Irene</t>
  </si>
  <si>
    <t>Vadnie, Harry</t>
  </si>
  <si>
    <t>Anderson, Torkel</t>
  </si>
  <si>
    <t>Olson, Agnes</t>
  </si>
  <si>
    <t>Anfinson, Carl</t>
  </si>
  <si>
    <t>Landon, Milly</t>
  </si>
  <si>
    <t>Carpenter, Allan</t>
  </si>
  <si>
    <t>Ayrea, Inez A</t>
  </si>
  <si>
    <t>Chester, Joseph</t>
  </si>
  <si>
    <t>Olson, Mabel Pauline</t>
  </si>
  <si>
    <t>Edman, William Robert</t>
  </si>
  <si>
    <t>McAndrew, Julia Frances</t>
  </si>
  <si>
    <t>Etter, Fred</t>
  </si>
  <si>
    <t>Carroll, Anna</t>
  </si>
  <si>
    <t>Everson, Mabel</t>
  </si>
  <si>
    <t>Fliflet, Gustav</t>
  </si>
  <si>
    <t>Kaashagen, Clara</t>
  </si>
  <si>
    <t>Fogderud, Lester</t>
  </si>
  <si>
    <t>Anderson, Borghild</t>
  </si>
  <si>
    <t>Gray, Clarence</t>
  </si>
  <si>
    <t>Dorothy, Clara</t>
  </si>
  <si>
    <t>Haugen, Gustav</t>
  </si>
  <si>
    <t>Overby, Petra</t>
  </si>
  <si>
    <t>Haugen, Magnus</t>
  </si>
  <si>
    <t>Lee, Malina</t>
  </si>
  <si>
    <t>Heyerdahl, Gilbert T</t>
  </si>
  <si>
    <t>Halvorson, Agnes M</t>
  </si>
  <si>
    <t>Howl, Einar</t>
  </si>
  <si>
    <t>Swenstad, Hilda</t>
  </si>
  <si>
    <t>Jackson, John T</t>
  </si>
  <si>
    <t>Jensen, Hans</t>
  </si>
  <si>
    <t>Jenson, Nels Martin</t>
  </si>
  <si>
    <t>Thormann, Marie Kristine</t>
  </si>
  <si>
    <t>Johansen, Hans Christian</t>
  </si>
  <si>
    <t>Haugaard, Gertrude</t>
  </si>
  <si>
    <t>Kong, Ole</t>
  </si>
  <si>
    <t>Strom, Mabel</t>
  </si>
  <si>
    <t>Lane, Fernan</t>
  </si>
  <si>
    <t>Hegge, Mrs Martha</t>
  </si>
  <si>
    <t>Moller, Dais Ferdinand</t>
  </si>
  <si>
    <t>Sorenson, Sadie Magdaline</t>
  </si>
  <si>
    <t>Roe, Otto P</t>
  </si>
  <si>
    <t>Peterson, Grace Alvina</t>
  </si>
  <si>
    <t>Smith, Michael T</t>
  </si>
  <si>
    <t>Stahl, Martin</t>
  </si>
  <si>
    <t>Carroll, Elizabeth</t>
  </si>
  <si>
    <t>Thoreson, Phillip R</t>
  </si>
  <si>
    <t>Wagner, Edward</t>
  </si>
  <si>
    <t>Bockenkamp, Anna</t>
  </si>
  <si>
    <t>Aaker, Louie</t>
  </si>
  <si>
    <t>2nd quota selected WWI</t>
  </si>
  <si>
    <t>Aaker, Louis</t>
  </si>
  <si>
    <t>First quota selected WWI</t>
  </si>
  <si>
    <t>Aarestad, John</t>
  </si>
  <si>
    <t>Certified back as held for service WWI</t>
  </si>
  <si>
    <t>Aarestad, Leonard</t>
  </si>
  <si>
    <t>Aarestad, Playerth</t>
  </si>
  <si>
    <t>Amundson, Emil A</t>
  </si>
  <si>
    <t>Exempted 3rd quota list incomplete WWI</t>
  </si>
  <si>
    <t>Home burned</t>
  </si>
  <si>
    <t>Anderson, Clara L</t>
  </si>
  <si>
    <t>Kidnapped</t>
  </si>
  <si>
    <t>Anderson, D N</t>
  </si>
  <si>
    <t>Suddenly ill</t>
  </si>
  <si>
    <t>Draft call WWI</t>
  </si>
  <si>
    <t>Anderson, Richard</t>
  </si>
  <si>
    <t>Antonsen, Einar</t>
  </si>
  <si>
    <t>Arrives from Sweden</t>
  </si>
  <si>
    <t>Armstrong, Mervin</t>
  </si>
  <si>
    <t>Visits before leaving with Co. B WWI</t>
  </si>
  <si>
    <t>Ashland, Jens</t>
  </si>
  <si>
    <t>Auren, Sigvart</t>
  </si>
  <si>
    <t>Austad, Nels</t>
  </si>
  <si>
    <t>Arrives from Cherokee IA</t>
  </si>
  <si>
    <t>Babcock, F D</t>
  </si>
  <si>
    <t>Arrives to check harvest on his land</t>
  </si>
  <si>
    <t>Benrud, Marbo</t>
  </si>
  <si>
    <t>MN trip report pt1</t>
  </si>
  <si>
    <t>MN trip report pt2</t>
  </si>
  <si>
    <t>Returns from vacation early</t>
  </si>
  <si>
    <t>Berg, Monroe</t>
  </si>
  <si>
    <t>Mumps</t>
  </si>
  <si>
    <t>Bergren, Chas G</t>
  </si>
  <si>
    <t>To live work in McHenry</t>
  </si>
  <si>
    <t>Bjor, George</t>
  </si>
  <si>
    <t>Bjorgo, Julius Martinus</t>
  </si>
  <si>
    <t>Bolkan, Edwin</t>
  </si>
  <si>
    <t>Bolkan, Gustavus</t>
  </si>
  <si>
    <t>Bonewell, Carl F</t>
  </si>
  <si>
    <t>Borchert, Max</t>
  </si>
  <si>
    <t>Bostrom, William</t>
  </si>
  <si>
    <t>Boyd, A K</t>
  </si>
  <si>
    <t>Returns from movie convention</t>
  </si>
  <si>
    <t>Brown, Charles S</t>
  </si>
  <si>
    <t>Writes from the Navy</t>
  </si>
  <si>
    <t>To hospital</t>
  </si>
  <si>
    <t>Campbell, Alex</t>
  </si>
  <si>
    <t>Crop report</t>
  </si>
  <si>
    <t>Carr, Bert</t>
  </si>
  <si>
    <t>Visits from Minot</t>
  </si>
  <si>
    <t>Cederson, Chas</t>
  </si>
  <si>
    <t>Cederson, Nick</t>
  </si>
  <si>
    <t>Auctions off his half section</t>
  </si>
  <si>
    <t>Auction sale</t>
  </si>
  <si>
    <t>Christenson, Walter</t>
  </si>
  <si>
    <t>Christianson, Mrs John</t>
  </si>
  <si>
    <t>Returns with son from Rochester MN</t>
  </si>
  <si>
    <t>Coffey, Ora</t>
  </si>
  <si>
    <t>Craig, Carrie E</t>
  </si>
  <si>
    <t>Estate Final Account</t>
  </si>
  <si>
    <t>Curtis, Freeman</t>
  </si>
  <si>
    <t>Possible suspect arrested</t>
  </si>
  <si>
    <t>Shot over the eye</t>
  </si>
  <si>
    <t>Suspect preliminary hearing</t>
  </si>
  <si>
    <t>Dahl, Edwin</t>
  </si>
  <si>
    <t>Electrification update</t>
  </si>
  <si>
    <t>To install electricity</t>
  </si>
  <si>
    <t>Dibble, F P</t>
  </si>
  <si>
    <t>Edland, Olof</t>
  </si>
  <si>
    <t>To live work in Scobey MT</t>
  </si>
  <si>
    <t>Edwardson, Ole</t>
  </si>
  <si>
    <t>Ellingsworth Brothers</t>
  </si>
  <si>
    <t>Ethan, Nicholas J</t>
  </si>
  <si>
    <t>Ethan, Theo</t>
  </si>
  <si>
    <t>Evenson, Melvin</t>
  </si>
  <si>
    <t xml:space="preserve">Fjelde, Dr </t>
  </si>
  <si>
    <t>Flick, Walter</t>
  </si>
  <si>
    <t xml:space="preserve">Fogderud, Ole  </t>
  </si>
  <si>
    <t>Visits from CA with news</t>
  </si>
  <si>
    <t>Guarding Ball Hill Creek Bridge</t>
  </si>
  <si>
    <t>Fosse, Frederick</t>
  </si>
  <si>
    <t>3rd quota list incomplete WWI</t>
  </si>
  <si>
    <t>Returns from Rochester MN hospital</t>
  </si>
  <si>
    <t>Franson, Hjalmer</t>
  </si>
  <si>
    <t>Writes from Newry WI</t>
  </si>
  <si>
    <t>Frydenberg, Oscar</t>
  </si>
  <si>
    <t>Awaiting call for aviation service WWI</t>
  </si>
  <si>
    <t>Fuglestad, Bjorn</t>
  </si>
  <si>
    <t>Gilbertson, Ole</t>
  </si>
  <si>
    <t>Gjesdal, Lars</t>
  </si>
  <si>
    <t>Alternate 3rd quota list incomplete WWI</t>
  </si>
  <si>
    <t>Grandfield</t>
  </si>
  <si>
    <t>Norwegian Church Bell stolen</t>
  </si>
  <si>
    <t>Gretberg, B</t>
  </si>
  <si>
    <t>Phones Sheriff</t>
  </si>
  <si>
    <t>Griesinger, John</t>
  </si>
  <si>
    <t>Charged</t>
  </si>
  <si>
    <t>Preliminary hearing</t>
  </si>
  <si>
    <t>2nd quota to Camp Dodge WWI</t>
  </si>
  <si>
    <t>Draft list</t>
  </si>
  <si>
    <t>Draft notice of Physical examination</t>
  </si>
  <si>
    <t>Draft Report</t>
  </si>
  <si>
    <t>More men called WWI</t>
  </si>
  <si>
    <t>Picnic for Soldiers WWI</t>
  </si>
  <si>
    <t>Grotting, John</t>
  </si>
  <si>
    <t>Grove, Carl J</t>
  </si>
  <si>
    <t>New job with AT&amp;T in NY</t>
  </si>
  <si>
    <t>Now Secretary of Employment Bureau</t>
  </si>
  <si>
    <t>Writes from NYC</t>
  </si>
  <si>
    <t>Haaland, Hans</t>
  </si>
  <si>
    <t>Buys and moves flag pole from Langdon Hill</t>
  </si>
  <si>
    <t>Lutheran Church Confirmations various listed</t>
  </si>
  <si>
    <t>Patriotic Meeting</t>
  </si>
  <si>
    <t>To live work in Souris ND</t>
  </si>
  <si>
    <t>Hanson, Almer W</t>
  </si>
  <si>
    <t>Hanson, Henry C</t>
  </si>
  <si>
    <t>Hanson, John G</t>
  </si>
  <si>
    <t>To quit farming sells all</t>
  </si>
  <si>
    <t>Harris, Lee Otis</t>
  </si>
  <si>
    <t>Drafted</t>
  </si>
  <si>
    <t>Harris, Roy E</t>
  </si>
  <si>
    <t>Haugen, Bennie H</t>
  </si>
  <si>
    <t>Haugen, Jean O</t>
  </si>
  <si>
    <t>Haugen, Mikel</t>
  </si>
  <si>
    <t xml:space="preserve">Haugland, Einar </t>
  </si>
  <si>
    <t>Helland, Jonas A</t>
  </si>
  <si>
    <t>Helland, Jonas L</t>
  </si>
  <si>
    <t>Herigstad, Ole</t>
  </si>
  <si>
    <t>Herigstad, T P</t>
  </si>
  <si>
    <t>Hoffman, Oscar H</t>
  </si>
  <si>
    <t>Eye operation</t>
  </si>
  <si>
    <t>Hoggarth, Hannah</t>
  </si>
  <si>
    <t>Estate Proof of Will Hearing</t>
  </si>
  <si>
    <t>Holland, Alfred C</t>
  </si>
  <si>
    <t>Holland, Carl J</t>
  </si>
  <si>
    <t>Hopsdal, Hans</t>
  </si>
  <si>
    <t>Hovel, Herbert P</t>
  </si>
  <si>
    <t>Iverson, Ernest A</t>
  </si>
  <si>
    <t xml:space="preserve">Iverson, Ernest  </t>
  </si>
  <si>
    <t>WWI report</t>
  </si>
  <si>
    <t>Arm health report</t>
  </si>
  <si>
    <t>Serious injury</t>
  </si>
  <si>
    <t>Entering medical corps WWI</t>
  </si>
  <si>
    <t>Johnson, Bruno John</t>
  </si>
  <si>
    <t>Johnson, John Wm</t>
  </si>
  <si>
    <t>Johnson, Nels Andrew</t>
  </si>
  <si>
    <t>Jones, Robert</t>
  </si>
  <si>
    <t>Kalland, Estate of David J</t>
  </si>
  <si>
    <t>Kalland, Hans</t>
  </si>
  <si>
    <t>Visits from Duluth MN</t>
  </si>
  <si>
    <t>Kalvik, Mrs Knut</t>
  </si>
  <si>
    <t>Retires from County Supt of Schools</t>
  </si>
  <si>
    <t>Leaving to work in Plentywood, MT</t>
  </si>
  <si>
    <t>To live work in Antelope MT</t>
  </si>
  <si>
    <t>Kittleson, John Helmer</t>
  </si>
  <si>
    <t>Knutson, Christ K</t>
  </si>
  <si>
    <t>Knutson, Helga</t>
  </si>
  <si>
    <t>Arrives from Norway</t>
  </si>
  <si>
    <t>Kohler, John</t>
  </si>
  <si>
    <t>To live work in Glenfield</t>
  </si>
  <si>
    <t>Krag, Claus</t>
  </si>
  <si>
    <t>Ends selling Dr Wards Remedies</t>
  </si>
  <si>
    <t>Krag, Soren</t>
  </si>
  <si>
    <t>Kvla, John</t>
  </si>
  <si>
    <t>Excused until next contingent to go WWI</t>
  </si>
  <si>
    <t>Larsen, Lillian</t>
  </si>
  <si>
    <t>Visits from Maddock ND; Crop Report</t>
  </si>
  <si>
    <t>Lauder, Frances</t>
  </si>
  <si>
    <t>War nurse</t>
  </si>
  <si>
    <t>Lee, Guy A</t>
  </si>
  <si>
    <t>Leiser, Dick</t>
  </si>
  <si>
    <t>Held up in Fargo</t>
  </si>
  <si>
    <t>Lloyd, Pete</t>
  </si>
  <si>
    <t>Officer of U S Field Artillery</t>
  </si>
  <si>
    <t>Lunde, B M</t>
  </si>
  <si>
    <t>Lyle, Robert Park</t>
  </si>
  <si>
    <t>Lyngby, Math</t>
  </si>
  <si>
    <t>Magnuson, Magnus</t>
  </si>
  <si>
    <t>Cow Case settled</t>
  </si>
  <si>
    <t xml:space="preserve">Malmin, Mr </t>
  </si>
  <si>
    <t>And family Runaway</t>
  </si>
  <si>
    <t>Markuson, Kenneth</t>
  </si>
  <si>
    <t>Starts stock raising business</t>
  </si>
  <si>
    <t>Manages elevator</t>
  </si>
  <si>
    <t>Sells all; likely to CA</t>
  </si>
  <si>
    <t>Mathison, William F</t>
  </si>
  <si>
    <t>Mattson, Iver</t>
  </si>
  <si>
    <t>Interesting Case</t>
  </si>
  <si>
    <t>Metz, Donald</t>
  </si>
  <si>
    <t>Micklethun, Jacob L</t>
  </si>
  <si>
    <t>Gall Stones</t>
  </si>
  <si>
    <t>Miklethun, 11 mo old dau of John</t>
  </si>
  <si>
    <t>Mills, Geo W</t>
  </si>
  <si>
    <t>Musser, Claire</t>
  </si>
  <si>
    <t>Myer, Arthur</t>
  </si>
  <si>
    <t>Nardella, Luigi</t>
  </si>
  <si>
    <t>Nelson, A H</t>
  </si>
  <si>
    <t>Charge of bank in Palermo ND</t>
  </si>
  <si>
    <t>In Mpls paper; to Fort Snelling</t>
  </si>
  <si>
    <t>Nelson, Edwin L</t>
  </si>
  <si>
    <t>Nelson, Fred</t>
  </si>
  <si>
    <t>Crop report from AB</t>
  </si>
  <si>
    <t>Ness, G K</t>
  </si>
  <si>
    <t>Leaves to become editor of Grace City Gazette</t>
  </si>
  <si>
    <t>To Valley City to live work</t>
  </si>
  <si>
    <t>Nettestad, Elmer O</t>
  </si>
  <si>
    <t>Njaa, Hannah</t>
  </si>
  <si>
    <t>Ofstedahl, Elmer</t>
  </si>
  <si>
    <t>Wounded in France WWI</t>
  </si>
  <si>
    <t>Olson, Frank E</t>
  </si>
  <si>
    <t>Olson, Leo</t>
  </si>
  <si>
    <t>Olson, Oscar M</t>
  </si>
  <si>
    <t>Olson, Siger Eli</t>
  </si>
  <si>
    <t>Otteson, O A</t>
  </si>
  <si>
    <t>Arrives from Hamburg to run drug store</t>
  </si>
  <si>
    <t>Opens drug store</t>
  </si>
  <si>
    <t>Owens, P J</t>
  </si>
  <si>
    <t>Parsons, Ralph A</t>
  </si>
  <si>
    <t>Perchert, Albert</t>
  </si>
  <si>
    <t>Person, John</t>
  </si>
  <si>
    <t>Peterson, Clara L</t>
  </si>
  <si>
    <t>Not kidnapped</t>
  </si>
  <si>
    <t>Peterson, Louis A</t>
  </si>
  <si>
    <t>5 year anniversary at coal shute</t>
  </si>
  <si>
    <t>Peterson, Mrs C L and daus</t>
  </si>
  <si>
    <t>To live and attend school in Hannaford</t>
  </si>
  <si>
    <t>Peterson, Tony</t>
  </si>
  <si>
    <t>Enlists in Co. B</t>
  </si>
  <si>
    <t>Petrich, E E</t>
  </si>
  <si>
    <t>Catches a water dog</t>
  </si>
  <si>
    <t>Rasmussen, George</t>
  </si>
  <si>
    <t xml:space="preserve">Regner, Tena  </t>
  </si>
  <si>
    <t>County Supt of Schools</t>
  </si>
  <si>
    <t>Retzlaff, Adolph</t>
  </si>
  <si>
    <t>Rhodes, E A</t>
  </si>
  <si>
    <t>Public Sale</t>
  </si>
  <si>
    <t>Richardson, Harvey</t>
  </si>
  <si>
    <t>Richardson, John O</t>
  </si>
  <si>
    <t>Receives insurance payment</t>
  </si>
  <si>
    <t>Experimenting with H2O for his car</t>
  </si>
  <si>
    <t>Ringlee, Albert W</t>
  </si>
  <si>
    <t>Ringlee, Francis</t>
  </si>
  <si>
    <t>Robinson, Henry</t>
  </si>
  <si>
    <t>Enlists in WWI in Canada</t>
  </si>
  <si>
    <t>Writes again from England WWI</t>
  </si>
  <si>
    <t>WWI letter</t>
  </si>
  <si>
    <t>Rogne, Olaf</t>
  </si>
  <si>
    <t>Rognilen, Josie</t>
  </si>
  <si>
    <t>Rognilen, O M</t>
  </si>
  <si>
    <t>Rohlwing, H G</t>
  </si>
  <si>
    <t>Auto stolen</t>
  </si>
  <si>
    <t>Ronningen, Clarence H</t>
  </si>
  <si>
    <t>Ronningen, Henry M</t>
  </si>
  <si>
    <t>Agency for Dr Wards Remedies</t>
  </si>
  <si>
    <t>Teacher at Eidjford School</t>
  </si>
  <si>
    <t>Saby, Albert M</t>
  </si>
  <si>
    <t>Additional facts</t>
  </si>
  <si>
    <t xml:space="preserve">Wanted </t>
  </si>
  <si>
    <t>Sad, Ole T</t>
  </si>
  <si>
    <t>Schuckhart, Geo</t>
  </si>
  <si>
    <t>Shoberg, Arthur O</t>
  </si>
  <si>
    <t>Enlists on 2nd try</t>
  </si>
  <si>
    <t>Not allowed to enlist</t>
  </si>
  <si>
    <t>To Fargo and training pt1</t>
  </si>
  <si>
    <t>To Fargo and training pt2</t>
  </si>
  <si>
    <t>Proof of Will Hearing</t>
  </si>
  <si>
    <t>Skaar, Leonard</t>
  </si>
  <si>
    <t>Skaar, Martin</t>
  </si>
  <si>
    <t>Sletten, Gilbert</t>
  </si>
  <si>
    <t>Improved; family returns home</t>
  </si>
  <si>
    <t>Smith, Milton</t>
  </si>
  <si>
    <t>Drafted WWI</t>
  </si>
  <si>
    <t>Sonju, Gustav C</t>
  </si>
  <si>
    <t>Sonju, S A</t>
  </si>
  <si>
    <t>Sorvik, Paul</t>
  </si>
  <si>
    <t>To MT for Homestead</t>
  </si>
  <si>
    <t>Stai, Martin</t>
  </si>
  <si>
    <t>Stee, Ernest and Inez</t>
  </si>
  <si>
    <t>Attending Univ of ND</t>
  </si>
  <si>
    <t xml:space="preserve">Stee, Ernest  </t>
  </si>
  <si>
    <t>Released from Univ to help with crops</t>
  </si>
  <si>
    <t>Moves back to Luverne</t>
  </si>
  <si>
    <t>Strand, James Armond</t>
  </si>
  <si>
    <t>Syverson, John A</t>
  </si>
  <si>
    <t>Theon, Herman</t>
  </si>
  <si>
    <t>Thompson, Iver</t>
  </si>
  <si>
    <t>Enlists</t>
  </si>
  <si>
    <t>Thoreson, Jens T</t>
  </si>
  <si>
    <t>Visits from MT Crop Report</t>
  </si>
  <si>
    <t>Thoreson, Mrs P A</t>
  </si>
  <si>
    <t>Thoreson, Oliver</t>
  </si>
  <si>
    <t>Writes from Camp Green WWI</t>
  </si>
  <si>
    <t>Returns to Fort Lincoln WWI</t>
  </si>
  <si>
    <t>Volunteers for country</t>
  </si>
  <si>
    <t>Torson, Trygve</t>
  </si>
  <si>
    <t>Retires from County Surveyor position</t>
  </si>
  <si>
    <t>Valhalla Norwegian Lutheran Church</t>
  </si>
  <si>
    <t>Bell stolen</t>
  </si>
  <si>
    <t>Van Scoik, J H</t>
  </si>
  <si>
    <t>Car Disappears</t>
  </si>
  <si>
    <t>To live work in Jamestown</t>
  </si>
  <si>
    <t>Van Scoik, Mrs John</t>
  </si>
  <si>
    <t>Severe injury</t>
  </si>
  <si>
    <t>Venhinzen, Arthur</t>
  </si>
  <si>
    <t>Venhuizen, Cornelius</t>
  </si>
  <si>
    <t>Vigesaa, Thorval</t>
  </si>
  <si>
    <t>Vigesaa, Torvald</t>
  </si>
  <si>
    <t>Volstad, Tor</t>
  </si>
  <si>
    <t xml:space="preserve">Walum  </t>
  </si>
  <si>
    <t>Walum, Chester Melvin</t>
  </si>
  <si>
    <t>Officer in Engineering Corp WWI</t>
  </si>
  <si>
    <t>Weldon, Alva S</t>
  </si>
  <si>
    <t>Weller, John</t>
  </si>
  <si>
    <t>Westley, Dr</t>
  </si>
  <si>
    <t>Advised that he is on short notice to go WWI</t>
  </si>
  <si>
    <t>Westley, Dr M D</t>
  </si>
  <si>
    <t>Appointed to US Medical Reserve corp</t>
  </si>
  <si>
    <t>Joins Music Corps</t>
  </si>
  <si>
    <t>Wickham, Maurice E</t>
  </si>
  <si>
    <t>Wild, Eugene</t>
  </si>
  <si>
    <t>Wilkinson, William</t>
  </si>
  <si>
    <t>Windingland, Claus</t>
  </si>
  <si>
    <t>Wurst, Emil</t>
  </si>
  <si>
    <t>Zimprich, Ed</t>
  </si>
  <si>
    <t>Zurewsky, Frank</t>
  </si>
  <si>
    <t>Dias</t>
  </si>
  <si>
    <t>Anderson, Theo Daughter of</t>
  </si>
  <si>
    <t>Nickerson, Mrs J M Father of</t>
  </si>
  <si>
    <t>Shue, Albert</t>
  </si>
  <si>
    <t>Thompson, Anna</t>
  </si>
  <si>
    <t xml:space="preserve">Thompson, Martin Mother of </t>
  </si>
  <si>
    <t>Wam, John</t>
  </si>
  <si>
    <t>Saby, Clara</t>
  </si>
  <si>
    <t>Flesjer, Palmer</t>
  </si>
  <si>
    <t>Peterson, Mabel</t>
  </si>
  <si>
    <t>To Camp Pike AR WWI</t>
  </si>
  <si>
    <t>Country School</t>
  </si>
  <si>
    <t>Cowell, Vaughn</t>
  </si>
  <si>
    <t>Court report</t>
  </si>
  <si>
    <t>Motor Tester in TX</t>
  </si>
  <si>
    <t>Griesinger, Mr</t>
  </si>
  <si>
    <t>Lutheran Church Christmas Program</t>
  </si>
  <si>
    <t>Hanson, Ole</t>
  </si>
  <si>
    <t>Searches for Burglars</t>
  </si>
  <si>
    <t>Writes about Medical Corps WWI</t>
  </si>
  <si>
    <t>Notice of Estate sale of real estate</t>
  </si>
  <si>
    <t>Martinson, Angel</t>
  </si>
  <si>
    <t>Arrives to live work in Hannaford</t>
  </si>
  <si>
    <t>Olgaard, Henry</t>
  </si>
  <si>
    <t>At Camp Mills NY</t>
  </si>
  <si>
    <t>Almklov</t>
  </si>
  <si>
    <t>Feiber</t>
  </si>
  <si>
    <t>Lester</t>
  </si>
  <si>
    <t>Glasscock</t>
  </si>
  <si>
    <t>O</t>
  </si>
  <si>
    <t>Kong</t>
  </si>
  <si>
    <t>Lura</t>
  </si>
  <si>
    <t>Milton</t>
  </si>
  <si>
    <t>Oscar A</t>
  </si>
  <si>
    <t>Claude</t>
  </si>
  <si>
    <t>Seigel</t>
  </si>
  <si>
    <t>Carl F</t>
  </si>
  <si>
    <t>Ambler, Capt Harold H</t>
  </si>
  <si>
    <t>Lauder, Frances McKean</t>
  </si>
  <si>
    <t>Brown, Wm G</t>
  </si>
  <si>
    <t>Wunderlich, Laura</t>
  </si>
  <si>
    <t>Crouch, John Clinton</t>
  </si>
  <si>
    <t>Gunderson, Viola Belle</t>
  </si>
  <si>
    <t>Markwood, Mrs Clara</t>
  </si>
  <si>
    <t>Everson, Edwin</t>
  </si>
  <si>
    <t>Brunberg, Sylvia</t>
  </si>
  <si>
    <t>Haberlien, Martin</t>
  </si>
  <si>
    <t>Melby, Olga</t>
  </si>
  <si>
    <t>Hanson, Christ</t>
  </si>
  <si>
    <t>Jordet, Bertha</t>
  </si>
  <si>
    <t>Hazard, James</t>
  </si>
  <si>
    <t>Houghton, Cora Burnice</t>
  </si>
  <si>
    <t>Johnson, Frederick B</t>
  </si>
  <si>
    <t>Nelson, Clara G</t>
  </si>
  <si>
    <t>Kittelson, Edwin</t>
  </si>
  <si>
    <t>Olson, Clara Fern</t>
  </si>
  <si>
    <t>Kjelgaard, Marius B</t>
  </si>
  <si>
    <t>Hendrickson, Stella</t>
  </si>
  <si>
    <t>Swingen, Amanda</t>
  </si>
  <si>
    <t>Madsen, Christ</t>
  </si>
  <si>
    <t>Jorgensen, Alma</t>
  </si>
  <si>
    <t>Markuson, Melvin</t>
  </si>
  <si>
    <t>Jackson, Edna</t>
  </si>
  <si>
    <t>Olsen, Rev Sigurd</t>
  </si>
  <si>
    <t>Rogue, Carl J</t>
  </si>
  <si>
    <t>Sad, Gena</t>
  </si>
  <si>
    <t>Sad, Albert</t>
  </si>
  <si>
    <t>Stromme, Josie</t>
  </si>
  <si>
    <t>Skjelset, Lars</t>
  </si>
  <si>
    <t>Mogaard, Beatrice</t>
  </si>
  <si>
    <t>Swenson, Swen</t>
  </si>
  <si>
    <t>Torguson, Gunder</t>
  </si>
  <si>
    <t>Skjerset, Fredrica</t>
  </si>
  <si>
    <t>Vint, Oliver</t>
  </si>
  <si>
    <t>Ross, Mabelle</t>
  </si>
  <si>
    <t>Wilken, William Michael</t>
  </si>
  <si>
    <t>Scheidt, Hulda Sophia</t>
  </si>
  <si>
    <t>Alm, Louis Bro in law of</t>
  </si>
  <si>
    <t>Alm, Mrs Lewis Father of</t>
  </si>
  <si>
    <t>Arestad, Endre</t>
  </si>
  <si>
    <t>Arneson, Mrs Nels</t>
  </si>
  <si>
    <t>Benson, Infant son of Harvey</t>
  </si>
  <si>
    <t>Berg, Bert so John</t>
  </si>
  <si>
    <t>Brekke, John</t>
  </si>
  <si>
    <t>Campbell, Dr Claude and Wife</t>
  </si>
  <si>
    <t>Clark, Mrs S P</t>
  </si>
  <si>
    <t>Cowen, Earl</t>
  </si>
  <si>
    <t>Not dead</t>
  </si>
  <si>
    <t>Dewhurst, Mrs</t>
  </si>
  <si>
    <t>Dunnum, C O Mother of</t>
  </si>
  <si>
    <t>Dunnum, Christ Sister of</t>
  </si>
  <si>
    <t>Fortney, Mrs Andrew</t>
  </si>
  <si>
    <t>Bringe, Susanna N</t>
  </si>
  <si>
    <t>Francis, Child of John</t>
  </si>
  <si>
    <t>Hoel, Mrs Andrew</t>
  </si>
  <si>
    <t>Hogness, J J Mother of</t>
  </si>
  <si>
    <t>Hunter, Mrs Harry</t>
  </si>
  <si>
    <t>Jackson, Oris so John H</t>
  </si>
  <si>
    <t>Kaastad, Mrs Nicolai</t>
  </si>
  <si>
    <t>Kimball, George W</t>
  </si>
  <si>
    <t>Kittelson, Bergit</t>
  </si>
  <si>
    <t>Larson, Henry Ludvig</t>
  </si>
  <si>
    <t>Larson, Ludvig P</t>
  </si>
  <si>
    <t>Meyer, Harold Sylvester</t>
  </si>
  <si>
    <t>Michaelson, Agnes</t>
  </si>
  <si>
    <t>Mikelson, Mike Sister of</t>
  </si>
  <si>
    <t xml:space="preserve">Miklethun, John Jacob Lewis Sister of </t>
  </si>
  <si>
    <t>Nelson, James</t>
  </si>
  <si>
    <t>Stee, Isabelle</t>
  </si>
  <si>
    <t>Nygaard, Dr Gabriel Osmundson</t>
  </si>
  <si>
    <t>Olson, Albert Nansen</t>
  </si>
  <si>
    <t>Palm, Mrs Charles</t>
  </si>
  <si>
    <t>Johnson, Agnes Theresa</t>
  </si>
  <si>
    <t>Pederson, Oscar Lewis</t>
  </si>
  <si>
    <t>Pederson, Peter R</t>
  </si>
  <si>
    <t>Peterson, Mrs Rina</t>
  </si>
  <si>
    <t>Pitney, Ernest Brother of</t>
  </si>
  <si>
    <t>Rasmussen, Chr</t>
  </si>
  <si>
    <t>Regner, J T</t>
  </si>
  <si>
    <t>Reite, Knute</t>
  </si>
  <si>
    <t>Roaming Fox</t>
  </si>
  <si>
    <t>Rooth, Mrs Agnes</t>
  </si>
  <si>
    <t>Sad, Tosten 'Tom' Olson</t>
  </si>
  <si>
    <t>Olson, Synneva</t>
  </si>
  <si>
    <t>Sebby, Mrs Henry</t>
  </si>
  <si>
    <t>Sevareid, Vier Julius</t>
  </si>
  <si>
    <t>Sonju, Mrs Andrew</t>
  </si>
  <si>
    <t>Sorensen, Christian so PF</t>
  </si>
  <si>
    <t>Stai, Lena Amalia</t>
  </si>
  <si>
    <t>Stai, Mrs L O</t>
  </si>
  <si>
    <t>Stai, Olga Elisa</t>
  </si>
  <si>
    <t>Swenson, Alvin Johan so Nicolai</t>
  </si>
  <si>
    <t>Swenson, Hon Nicolai</t>
  </si>
  <si>
    <t>Swenson, Nic</t>
  </si>
  <si>
    <t>Syverson, Mrs Ingvald D</t>
  </si>
  <si>
    <t>Thomsen, Harvey so C M</t>
  </si>
  <si>
    <t xml:space="preserve">Van Scoik, John Dau of </t>
  </si>
  <si>
    <t>Wallum, Rudolph</t>
  </si>
  <si>
    <t>Walter, Mrs Emil</t>
  </si>
  <si>
    <t>Westley, Ole H</t>
  </si>
  <si>
    <t>Aalgaard, Lars</t>
  </si>
  <si>
    <t>Naturalized</t>
  </si>
  <si>
    <t>Aarestad, Julius</t>
  </si>
  <si>
    <t>Returns home from camp in NC</t>
  </si>
  <si>
    <t>To live work in Grace City</t>
  </si>
  <si>
    <t>Aarestad, Selmer</t>
  </si>
  <si>
    <t>Home guard report</t>
  </si>
  <si>
    <t>Aarestad, T E</t>
  </si>
  <si>
    <t>Arrives to live in Haven Twp Foster County</t>
  </si>
  <si>
    <t>Adams, Geo Francis</t>
  </si>
  <si>
    <t>Men Called to go Sept 3 WWI</t>
  </si>
  <si>
    <t>Adrian, Paul H</t>
  </si>
  <si>
    <t>Volunteer Men Called for Period of Sept 3 - 6</t>
  </si>
  <si>
    <t>Anderson, A H</t>
  </si>
  <si>
    <t>Hannaford Shockers</t>
  </si>
  <si>
    <t>Arrives to live work in Karnak</t>
  </si>
  <si>
    <t>Anderson, Anton B</t>
  </si>
  <si>
    <t>Limited Service Men called to go Sept 3</t>
  </si>
  <si>
    <t>Anderson, Carl Enoch</t>
  </si>
  <si>
    <t>Anderson, John</t>
  </si>
  <si>
    <t>Angelshaug, Andrew</t>
  </si>
  <si>
    <t>Antonsen, E</t>
  </si>
  <si>
    <t>Felon on his hand</t>
  </si>
  <si>
    <t>Antonson, Elinder</t>
  </si>
  <si>
    <t>Armstrong, Mervin John</t>
  </si>
  <si>
    <t>Memorial Service pt 1</t>
  </si>
  <si>
    <t>Memorial Service pt 2</t>
  </si>
  <si>
    <t>Armstrong, Thelma</t>
  </si>
  <si>
    <t>First prize Shorthorn</t>
  </si>
  <si>
    <t>Men called to go in August WWI</t>
  </si>
  <si>
    <t>Bartley</t>
  </si>
  <si>
    <t xml:space="preserve">Berg, Cora </t>
  </si>
  <si>
    <t>Working in McVille at bank</t>
  </si>
  <si>
    <t>Berge, Albert</t>
  </si>
  <si>
    <t>Berry, Oveado</t>
  </si>
  <si>
    <t>Bluflat, Ole</t>
  </si>
  <si>
    <t>Bodshaug, Even</t>
  </si>
  <si>
    <t>Bolkan, Albert</t>
  </si>
  <si>
    <t>Limited Service for Men called to go in August WWI</t>
  </si>
  <si>
    <t>Braaten, Iver I</t>
  </si>
  <si>
    <t>Candidate Registrar of Deeds</t>
  </si>
  <si>
    <t>Estate Hearing for sale of land</t>
  </si>
  <si>
    <t>Hearing proof of foreign will</t>
  </si>
  <si>
    <t>Brekke, Julius</t>
  </si>
  <si>
    <t>Children of influenza</t>
  </si>
  <si>
    <t>Brimi, Dr</t>
  </si>
  <si>
    <t>To Camp Dodge for overseas duty WWI</t>
  </si>
  <si>
    <t>Broten, Ole</t>
  </si>
  <si>
    <t>Little girl tells of ragged man</t>
  </si>
  <si>
    <t>Brudwick, A S</t>
  </si>
  <si>
    <t>Sought by state of MN</t>
  </si>
  <si>
    <t>Brunsvold, Mabel</t>
  </si>
  <si>
    <t>Teaching at Wolford ND</t>
  </si>
  <si>
    <t>Bugbee, G J</t>
  </si>
  <si>
    <t>Carr, Harry O</t>
  </si>
  <si>
    <t>Christensen, Mrs Walter</t>
  </si>
  <si>
    <t>Family to live work in Glasgow, MT</t>
  </si>
  <si>
    <t>Arrives to open barber shop in Karnak</t>
  </si>
  <si>
    <t>Now living working in Karnak</t>
  </si>
  <si>
    <t>Cline, Ed</t>
  </si>
  <si>
    <t>Runs down coyotes with train</t>
  </si>
  <si>
    <t xml:space="preserve">Country School </t>
  </si>
  <si>
    <t xml:space="preserve">Notes </t>
  </si>
  <si>
    <t>Crawford, Paul W</t>
  </si>
  <si>
    <t>Commissioned officer at Camp Dodge</t>
  </si>
  <si>
    <t>Dahl, Mrs John</t>
  </si>
  <si>
    <t>Leaves for MT to join husband</t>
  </si>
  <si>
    <t>Has electricity</t>
  </si>
  <si>
    <t>Eidjford Church</t>
  </si>
  <si>
    <t>Windows arrive</t>
  </si>
  <si>
    <t>Eimons, Ben and Peter</t>
  </si>
  <si>
    <t>Fire Experience</t>
  </si>
  <si>
    <t xml:space="preserve">Erlandson, Amanda </t>
  </si>
  <si>
    <t>Put to work on her vacation</t>
  </si>
  <si>
    <t>Falstad, Peter</t>
  </si>
  <si>
    <t>Made corporal</t>
  </si>
  <si>
    <t>Fogderud, Laura</t>
  </si>
  <si>
    <t>Becomes principal of Walum Schools</t>
  </si>
  <si>
    <t>Fogderud, Mrs Lester</t>
  </si>
  <si>
    <t>Fortney, Susanna</t>
  </si>
  <si>
    <t>Estate hearing to assign administrator</t>
  </si>
  <si>
    <t>Fosa, Christ</t>
  </si>
  <si>
    <t>Four men in a boat</t>
  </si>
  <si>
    <t>Frigaard, Miss</t>
  </si>
  <si>
    <t>Teaches at Bartley School</t>
  </si>
  <si>
    <t>General Election</t>
  </si>
  <si>
    <t>Gilbert, S H</t>
  </si>
  <si>
    <t>Glassoe, Esther</t>
  </si>
  <si>
    <t>Arrives to teach in Cooperstown</t>
  </si>
  <si>
    <t>Goffe, Chas</t>
  </si>
  <si>
    <t>Buys auto repair shop</t>
  </si>
  <si>
    <t>Griesinger, Joe</t>
  </si>
  <si>
    <t>Moves house to new foundation</t>
  </si>
  <si>
    <t>4 cases of influenza</t>
  </si>
  <si>
    <t>Partial eclipse</t>
  </si>
  <si>
    <t>WWI 4 more men needed</t>
  </si>
  <si>
    <t>WWI 34 men leave for Camp Lewis</t>
  </si>
  <si>
    <t>WWI 43 Drafted men leave for Camp Dodge</t>
  </si>
  <si>
    <t>WWI Large crowd sends off 12</t>
  </si>
  <si>
    <t>WWI Men called for September 3 - 6</t>
  </si>
  <si>
    <t>WWI October call postponed due to influenza</t>
  </si>
  <si>
    <t>WWI Registrants newly 21 years old</t>
  </si>
  <si>
    <t>Down from SK registers for draft</t>
  </si>
  <si>
    <t>Much improved</t>
  </si>
  <si>
    <t>Gunderson, Ira</t>
  </si>
  <si>
    <t>To Camp Fremont CA WWI</t>
  </si>
  <si>
    <t>Enlists in the Marines</t>
  </si>
  <si>
    <t>Writes from Paris Island WWI</t>
  </si>
  <si>
    <t>Hagan, Happy</t>
  </si>
  <si>
    <t>Writes from Camp Custer MI</t>
  </si>
  <si>
    <t>Hagen, H H 'Happy'</t>
  </si>
  <si>
    <t xml:space="preserve">Hagen, H H  </t>
  </si>
  <si>
    <t>Returned home from Camp Grant</t>
  </si>
  <si>
    <t>Hagen, Mrs H H</t>
  </si>
  <si>
    <t>Seriously ill with influenza</t>
  </si>
  <si>
    <t>Hagen, Otto</t>
  </si>
  <si>
    <t xml:space="preserve">Hagle, Henry W </t>
  </si>
  <si>
    <t>Hagle, Ole</t>
  </si>
  <si>
    <t>Home Guard organized</t>
  </si>
  <si>
    <t>Influenza report</t>
  </si>
  <si>
    <t>List of Local Soldiers WWI</t>
  </si>
  <si>
    <t>Commencement</t>
  </si>
  <si>
    <t>Notes (poor copy)</t>
  </si>
  <si>
    <t>Trainloads of soldiers passing through daily WWI</t>
  </si>
  <si>
    <t>Upgrades Electric light plant</t>
  </si>
  <si>
    <t>Leaves for Camp Dodge WWI</t>
  </si>
  <si>
    <t>Hanson, Chris and John G</t>
  </si>
  <si>
    <t>Home from Duluth; building ships for WWI</t>
  </si>
  <si>
    <t>Letter from Duluth correction</t>
  </si>
  <si>
    <t>Will return in spring to run farm</t>
  </si>
  <si>
    <t>Writes from Duluth pt1</t>
  </si>
  <si>
    <t>Writes from Duluth pt2</t>
  </si>
  <si>
    <t>Harris, R E</t>
  </si>
  <si>
    <t>Harris, W H</t>
  </si>
  <si>
    <t>Haugen, Matt</t>
  </si>
  <si>
    <t>Haugen, Mrs Johnny</t>
  </si>
  <si>
    <t>Haugen, Mrs Julius</t>
  </si>
  <si>
    <t>Arm healing well</t>
  </si>
  <si>
    <t>Haugen, Perry</t>
  </si>
  <si>
    <t>Havig, Emil Alfred</t>
  </si>
  <si>
    <t xml:space="preserve">Healey, Don </t>
  </si>
  <si>
    <t>Family to live work in Karnak</t>
  </si>
  <si>
    <t>Helstrom, August Emanuel</t>
  </si>
  <si>
    <t xml:space="preserve">Henderson, Mr and Mrs </t>
  </si>
  <si>
    <t>to live work in Dazey leaving Karnak</t>
  </si>
  <si>
    <t>Herberg, Andrew</t>
  </si>
  <si>
    <t>Hetland Bros</t>
  </si>
  <si>
    <t>Holson, Hans</t>
  </si>
  <si>
    <t>Hovel, Herbert Pile</t>
  </si>
  <si>
    <t xml:space="preserve">Influenza  </t>
  </si>
  <si>
    <t>Husel, Etho</t>
  </si>
  <si>
    <t>Hustling young raiser</t>
  </si>
  <si>
    <t>Hydle, Lars</t>
  </si>
  <si>
    <t>Isackson, Kermit</t>
  </si>
  <si>
    <t>Isacson, Syver</t>
  </si>
  <si>
    <t>Returns to live work in Hannaford</t>
  </si>
  <si>
    <t>Jackson, H E</t>
  </si>
  <si>
    <t>Jacobsen, Andrew</t>
  </si>
  <si>
    <t>Johnson, Helmer</t>
  </si>
  <si>
    <t>Johnson, Joseph O</t>
  </si>
  <si>
    <t>Johnson, Lewis</t>
  </si>
  <si>
    <t>Johnson, Mrs Axel</t>
  </si>
  <si>
    <t>Unique experience</t>
  </si>
  <si>
    <t>Johnson, Mrs Olof</t>
  </si>
  <si>
    <t>Johnson, Sgt Albert I</t>
  </si>
  <si>
    <t>Writes from France WWI</t>
  </si>
  <si>
    <t>Johnson, Thomas D</t>
  </si>
  <si>
    <t>Judge, Eugene</t>
  </si>
  <si>
    <t>Kalland, David</t>
  </si>
  <si>
    <t>Estate Notice of Final Account and Distribution</t>
  </si>
  <si>
    <t>Sells dray business</t>
  </si>
  <si>
    <t>Service Flag Dedicatory Address WWI</t>
  </si>
  <si>
    <t>Karnak</t>
  </si>
  <si>
    <t>Reporter (poor copy)</t>
  </si>
  <si>
    <t xml:space="preserve">Reporter     </t>
  </si>
  <si>
    <t>Reporter</t>
  </si>
  <si>
    <t>Karr, Alex</t>
  </si>
  <si>
    <t>Meets to set up community cooperation plan</t>
  </si>
  <si>
    <t>Kelson, Clarence</t>
  </si>
  <si>
    <t>Kimball, F B</t>
  </si>
  <si>
    <t>Kimball, F H</t>
  </si>
  <si>
    <t>Kimball, F W</t>
  </si>
  <si>
    <t>Best horse killed</t>
  </si>
  <si>
    <t>Kittelson, Jacob</t>
  </si>
  <si>
    <t>Rheumatism sufferer</t>
  </si>
  <si>
    <t>Kjelgaard, M B</t>
  </si>
  <si>
    <t>To live work in NY</t>
  </si>
  <si>
    <t>Kjelgaard, Mrs and family</t>
  </si>
  <si>
    <t>To live work in NJ</t>
  </si>
  <si>
    <t xml:space="preserve">Kjelgard, M B </t>
  </si>
  <si>
    <t>Kjelson, Albert</t>
  </si>
  <si>
    <t>Furlough from WWI; Visits sister</t>
  </si>
  <si>
    <t>Letter from Fort Riley</t>
  </si>
  <si>
    <t>Letter from France</t>
  </si>
  <si>
    <t>Letter from France pt1</t>
  </si>
  <si>
    <t>Letter from France pt2</t>
  </si>
  <si>
    <t>To Fort Riley Medical Office Reserves</t>
  </si>
  <si>
    <t xml:space="preserve">Writes from France  </t>
  </si>
  <si>
    <t>Larsen, Julius</t>
  </si>
  <si>
    <t>Tougas, Mabel</t>
  </si>
  <si>
    <t>Leaves for Camp Grant IL WWI</t>
  </si>
  <si>
    <t>Larson, Ludvig R</t>
  </si>
  <si>
    <t>Doing field service work in France WWI</t>
  </si>
  <si>
    <t>Lee, Gilbert</t>
  </si>
  <si>
    <t>Candidate for County Sheriff</t>
  </si>
  <si>
    <t>Lee, Rudolph</t>
  </si>
  <si>
    <t>Lima, Ludvig</t>
  </si>
  <si>
    <t>Sedition Arrest</t>
  </si>
  <si>
    <t>Not dead but POW WWI</t>
  </si>
  <si>
    <t>Lindgren, Jack</t>
  </si>
  <si>
    <t xml:space="preserve">Lyle, Robert  </t>
  </si>
  <si>
    <t>Madsen, H S</t>
  </si>
  <si>
    <t>To Camp Grant Engineers' Corps</t>
  </si>
  <si>
    <t>Magnussen, Alfred</t>
  </si>
  <si>
    <t>Good wishes from Karnak</t>
  </si>
  <si>
    <t>Leaves for Camp Lewis WA WWI</t>
  </si>
  <si>
    <t>Magnussen, Magnus</t>
  </si>
  <si>
    <t>Lightning strikes house</t>
  </si>
  <si>
    <t>Receives damage check from lightning</t>
  </si>
  <si>
    <t>Magnussen, Wm</t>
  </si>
  <si>
    <t>Buys a motorcycle that annoys</t>
  </si>
  <si>
    <t>Mathison, William</t>
  </si>
  <si>
    <t>Letter from Camp WWI</t>
  </si>
  <si>
    <t>Candidate for County Auditor</t>
  </si>
  <si>
    <t>Michaelson, Carl W</t>
  </si>
  <si>
    <t>Mikels, Edgar N</t>
  </si>
  <si>
    <t>Miklethun, Ingvald</t>
  </si>
  <si>
    <t>Returns after evaluation WWI</t>
  </si>
  <si>
    <t>Miklethun, Leonard</t>
  </si>
  <si>
    <t>Arrives from attempting to enlist WWI</t>
  </si>
  <si>
    <t>Miller, Theodore A</t>
  </si>
  <si>
    <t>Moore, L B</t>
  </si>
  <si>
    <t>30 day stay on his call</t>
  </si>
  <si>
    <t>Puts another truck into service</t>
  </si>
  <si>
    <t>Sells garage expecting to go to WWI</t>
  </si>
  <si>
    <t>Moore, Lester B</t>
  </si>
  <si>
    <t>Father arrives before he leaves for WWI</t>
  </si>
  <si>
    <t xml:space="preserve">Moore, Lester  </t>
  </si>
  <si>
    <t>Writes from Camp Hancock GA</t>
  </si>
  <si>
    <t>Moore, Mrs L B</t>
  </si>
  <si>
    <t>Influenza pneumonia</t>
  </si>
  <si>
    <t>Nielson, Frederick</t>
  </si>
  <si>
    <t>Estate Final Distribution</t>
  </si>
  <si>
    <t>Nelson, Isabelle</t>
  </si>
  <si>
    <t>Buys Dray business</t>
  </si>
  <si>
    <t>Nickerson, J M</t>
  </si>
  <si>
    <t>Depot agent to enlist</t>
  </si>
  <si>
    <t>Writes from Camp Grant</t>
  </si>
  <si>
    <t>Candidate for Registrar of Deeds</t>
  </si>
  <si>
    <t>Nygren, Paul A</t>
  </si>
  <si>
    <t>Olsen, Nels</t>
  </si>
  <si>
    <t>Entire family influenza</t>
  </si>
  <si>
    <t>Pneumonia at Camp Custer MI</t>
  </si>
  <si>
    <t xml:space="preserve">Olson, Frank  </t>
  </si>
  <si>
    <t>Olson, Wm</t>
  </si>
  <si>
    <t>Opheim, Geo Edw</t>
  </si>
  <si>
    <t>Ouren, Anton</t>
  </si>
  <si>
    <t>Building a barn at H H Swingen's farm</t>
  </si>
  <si>
    <t xml:space="preserve">Erecting barn for the Palm's </t>
  </si>
  <si>
    <t>Erects barn for Nels Nelson</t>
  </si>
  <si>
    <t>Remodels machine shed for J W Harris</t>
  </si>
  <si>
    <t>Remodels Repairs Gile Berg's Establishment</t>
  </si>
  <si>
    <t>Palm, Gustav</t>
  </si>
  <si>
    <t>Palm, Mrs August</t>
  </si>
  <si>
    <t>New barn</t>
  </si>
  <si>
    <t>Papenfus, Frank A</t>
  </si>
  <si>
    <t>Parks, Herbert L</t>
  </si>
  <si>
    <t>Pederson, Dorothy</t>
  </si>
  <si>
    <t>To live work in Rogers</t>
  </si>
  <si>
    <t>To live work in Valley City</t>
  </si>
  <si>
    <t>Peterson, Herman B</t>
  </si>
  <si>
    <t xml:space="preserve">Peterson, Mr </t>
  </si>
  <si>
    <t>Young son kicked by horse near Karnak</t>
  </si>
  <si>
    <t>Peterson, Mrs J D</t>
  </si>
  <si>
    <t>Peterson, Ragnvald</t>
  </si>
  <si>
    <t>Peverett, F A</t>
  </si>
  <si>
    <t>Seditious case dismissed</t>
  </si>
  <si>
    <t>Peverett, S A</t>
  </si>
  <si>
    <t>Seditious act</t>
  </si>
  <si>
    <t>Reite, C</t>
  </si>
  <si>
    <t>Auto Accident; Narrow Escape</t>
  </si>
  <si>
    <t>Richardson, Russell</t>
  </si>
  <si>
    <t>Riley, George</t>
  </si>
  <si>
    <t>Narrow Escape injured</t>
  </si>
  <si>
    <t>Rinas, Fredrick</t>
  </si>
  <si>
    <t>Writes from the War</t>
  </si>
  <si>
    <t>Ross, Calvin</t>
  </si>
  <si>
    <t>And family return to Karnak due to illness</t>
  </si>
  <si>
    <t>And family to Parma ID to live work</t>
  </si>
  <si>
    <t>To ID for Rheumatism</t>
  </si>
  <si>
    <t>Ross, Mrs Charles</t>
  </si>
  <si>
    <t>Rusten, Henry C</t>
  </si>
  <si>
    <t>Volunteer Men called to go Sept 3 - 5</t>
  </si>
  <si>
    <t>Ryum, Ingvald</t>
  </si>
  <si>
    <t>Arrives to live work Hannaford</t>
  </si>
  <si>
    <t>Satrum, Louis</t>
  </si>
  <si>
    <t>Schenker, John F</t>
  </si>
  <si>
    <t>Seigel, William so Jacob</t>
  </si>
  <si>
    <t>Causes excitement</t>
  </si>
  <si>
    <t>Severely wounded WWI</t>
  </si>
  <si>
    <t>Skjeret, Alfred</t>
  </si>
  <si>
    <t>Best wishes from Karnak community</t>
  </si>
  <si>
    <t>Sonju, Andrew H</t>
  </si>
  <si>
    <t>Sonju, Oscar A</t>
  </si>
  <si>
    <t>Sougstad, Borre Hanson</t>
  </si>
  <si>
    <t>Returns from Camp Lewis</t>
  </si>
  <si>
    <t>Stafney, Jhalmer</t>
  </si>
  <si>
    <t>Great Northern Depot Agent</t>
  </si>
  <si>
    <t>Home Guard Report</t>
  </si>
  <si>
    <t>Stevens, O J</t>
  </si>
  <si>
    <t>Stortroen, Leonard A</t>
  </si>
  <si>
    <t>Stromme, Haldor J</t>
  </si>
  <si>
    <t>Stromme, Mary</t>
  </si>
  <si>
    <t>Sutherland, Alex</t>
  </si>
  <si>
    <t>Swingen, Alfred 'Tud'</t>
  </si>
  <si>
    <t>Swingen, H H and Tom</t>
  </si>
  <si>
    <t>Father of both seriously ill</t>
  </si>
  <si>
    <t>Swingen, Henry and Tom</t>
  </si>
  <si>
    <t>Swingen, Henry and Tom Father of</t>
  </si>
  <si>
    <t>Father of suffering diabetes</t>
  </si>
  <si>
    <t>Thompson, Willie</t>
  </si>
  <si>
    <t>Car stuck on tracks</t>
  </si>
  <si>
    <t>Thoreson, Lydia</t>
  </si>
  <si>
    <t>To CA for officers training WWI</t>
  </si>
  <si>
    <t>To enlist in Glendive MT</t>
  </si>
  <si>
    <t>Injured in France WWI</t>
  </si>
  <si>
    <t>Mourning hay rack</t>
  </si>
  <si>
    <t>Thoreson, Walter and Philip</t>
  </si>
  <si>
    <t>Write from WWI</t>
  </si>
  <si>
    <t>Thoreson, Walter J</t>
  </si>
  <si>
    <t>Writes from Camp Mills NY</t>
  </si>
  <si>
    <t>Letter from Camp Kearney CA WWI</t>
  </si>
  <si>
    <t>Writes from England</t>
  </si>
  <si>
    <t>Thune, Lewis</t>
  </si>
  <si>
    <t>Writes from France</t>
  </si>
  <si>
    <t>Tjeltweet, Osmund</t>
  </si>
  <si>
    <t>Toenberg, F</t>
  </si>
  <si>
    <t>Now Manager of Jessie Elevator</t>
  </si>
  <si>
    <t>Troseth, P O</t>
  </si>
  <si>
    <t>Running for re-election to Co Commissioner</t>
  </si>
  <si>
    <t xml:space="preserve">Van Scoik, Wm </t>
  </si>
  <si>
    <t>Vigesaa, Mrs Sig</t>
  </si>
  <si>
    <t xml:space="preserve">Vigesaa, Torval </t>
  </si>
  <si>
    <t>To live work in Glendive MT</t>
  </si>
  <si>
    <t>Vint, Mrs Oliver</t>
  </si>
  <si>
    <t>Vissing, Thorvald H</t>
  </si>
  <si>
    <t>Wait, Ralph</t>
  </si>
  <si>
    <t>Going to Camp Forest GA WWI</t>
  </si>
  <si>
    <t>Wallum, Chester</t>
  </si>
  <si>
    <t>Wounded WWI</t>
  </si>
  <si>
    <t>Estate Hearing Proof of Will</t>
  </si>
  <si>
    <t>Weeks, Mrs F L</t>
  </si>
  <si>
    <t>Writes from TX pt 1 (poor copy)</t>
  </si>
  <si>
    <t>Writes from TX pt 2</t>
  </si>
  <si>
    <t>Werner, Carl E</t>
  </si>
  <si>
    <t>On furlough from WWI</t>
  </si>
  <si>
    <t>Returns to duties WWI</t>
  </si>
  <si>
    <t>Westley, Myrtle</t>
  </si>
  <si>
    <t>Wickham, M E</t>
  </si>
  <si>
    <t>Two operations</t>
  </si>
  <si>
    <t xml:space="preserve">Wickham, Maurice  </t>
  </si>
  <si>
    <t xml:space="preserve">Letter from France WWI </t>
  </si>
  <si>
    <t>Wilson, Bennie A</t>
  </si>
  <si>
    <t>Writes from Camp</t>
  </si>
  <si>
    <t>Wilson, Benny A</t>
  </si>
  <si>
    <t xml:space="preserve">Wilson, Mrs Ole </t>
  </si>
  <si>
    <t>Sister of victim of MN fires</t>
  </si>
  <si>
    <t>Wilson, Rev and Wilmer</t>
  </si>
  <si>
    <t>Wilson, Rev J C</t>
  </si>
  <si>
    <t>Has man arrested for sedition</t>
  </si>
  <si>
    <t>Leaving McLean County for PA</t>
  </si>
  <si>
    <t>Wunderlich, Arvie B</t>
  </si>
  <si>
    <t>Extracts pt 1</t>
  </si>
  <si>
    <t>Extracts pt 2</t>
  </si>
  <si>
    <t>G W</t>
  </si>
  <si>
    <t>Ekstrand</t>
  </si>
  <si>
    <t>Amanda</t>
  </si>
  <si>
    <t>Odegaard</t>
  </si>
  <si>
    <t>Sorenson</t>
  </si>
  <si>
    <t>Moen, Nora</t>
  </si>
  <si>
    <t>Bumgardner, J O</t>
  </si>
  <si>
    <t>Gustavson, Carl</t>
  </si>
  <si>
    <t>Fliflet, Bertha</t>
  </si>
  <si>
    <t>Hyde, Harold G</t>
  </si>
  <si>
    <t>Preston, Irene Margaret</t>
  </si>
  <si>
    <t>Johnson, Hans</t>
  </si>
  <si>
    <t>Sad, Esther</t>
  </si>
  <si>
    <t>Nelson, Elmer</t>
  </si>
  <si>
    <t>Stanley, Etta</t>
  </si>
  <si>
    <t>Peterson, Lyda</t>
  </si>
  <si>
    <t>Olson, Chester</t>
  </si>
  <si>
    <t>Guy, Olive</t>
  </si>
  <si>
    <t>Rooth, Albert 'Riley'</t>
  </si>
  <si>
    <t>Peterson, Lottie</t>
  </si>
  <si>
    <t>Saby, Jacob</t>
  </si>
  <si>
    <t>Saby, Mrs</t>
  </si>
  <si>
    <t>Staffney, Jhalmer</t>
  </si>
  <si>
    <t>Nelson, Clara L</t>
  </si>
  <si>
    <t>Stokkeland, Jens</t>
  </si>
  <si>
    <t>Ognedal, Hansine</t>
  </si>
  <si>
    <t>Stone, Erick</t>
  </si>
  <si>
    <t>Alberta, Amelia</t>
  </si>
  <si>
    <t>Alberta, Emelia Brother of</t>
  </si>
  <si>
    <t>Anderson, Andrew J Nephew of</t>
  </si>
  <si>
    <t>Anderson, Mrs P A Nephew of</t>
  </si>
  <si>
    <t>Berg, C L</t>
  </si>
  <si>
    <t>Coen, 5 day old infant of G W</t>
  </si>
  <si>
    <t>Curtis, Mrs Henry</t>
  </si>
  <si>
    <t>Stewart, Christine Gillis</t>
  </si>
  <si>
    <t>Fiero, Mrs Ella May</t>
  </si>
  <si>
    <t>Guest, Hiram</t>
  </si>
  <si>
    <t>Guest, Mrs Hiram</t>
  </si>
  <si>
    <t>Hanson, Charles R</t>
  </si>
  <si>
    <t>Hauge, Dorthea do William</t>
  </si>
  <si>
    <t>Haugen, Oscar</t>
  </si>
  <si>
    <t>Johnson, Henry G</t>
  </si>
  <si>
    <t>Johnson, Infant dau of Fred</t>
  </si>
  <si>
    <t>Johnson, Iva Elizabeth do Fred</t>
  </si>
  <si>
    <t>Kalbakken, Earl</t>
  </si>
  <si>
    <t>Klubben, Mrs Marie</t>
  </si>
  <si>
    <t>Larson, John</t>
  </si>
  <si>
    <t>Lee, Florence Constance</t>
  </si>
  <si>
    <t>Melby, Elmer</t>
  </si>
  <si>
    <t xml:space="preserve">Nelson, Mrs Anna </t>
  </si>
  <si>
    <t>Scott, Carl</t>
  </si>
  <si>
    <t>Seigle, 2 children of Jacob</t>
  </si>
  <si>
    <t>Simonson, Simon</t>
  </si>
  <si>
    <t>Stering, Adolph</t>
  </si>
  <si>
    <t>Swenson, Infant dau of Odin</t>
  </si>
  <si>
    <t>Swenson, Mrs Swen</t>
  </si>
  <si>
    <t>Pederson, Clara</t>
  </si>
  <si>
    <t>Swingen, Lewis</t>
  </si>
  <si>
    <t>Thoreson, Ole E</t>
  </si>
  <si>
    <t>Aaker, O</t>
  </si>
  <si>
    <t>Partner in auto business</t>
  </si>
  <si>
    <t>Almaas, Nels</t>
  </si>
  <si>
    <t>To SD; Auction Sale</t>
  </si>
  <si>
    <t>To live work in Devils Lake</t>
  </si>
  <si>
    <t>Soldier Memorial Service</t>
  </si>
  <si>
    <t>Axberg, Ed</t>
  </si>
  <si>
    <t>Accident kills two</t>
  </si>
  <si>
    <t>Back in the air</t>
  </si>
  <si>
    <t>Biplane crashes</t>
  </si>
  <si>
    <t>To live work in Hannaford WWI</t>
  </si>
  <si>
    <t>Jumbles</t>
  </si>
  <si>
    <t>Berg, Gile</t>
  </si>
  <si>
    <t>Aristocratic Car</t>
  </si>
  <si>
    <t xml:space="preserve">Bergren, Charles  </t>
  </si>
  <si>
    <t>To Moorhead to live work</t>
  </si>
  <si>
    <t>Arrives home WWI</t>
  </si>
  <si>
    <t>To live work in Grand Forks</t>
  </si>
  <si>
    <t>Campbell, Floyd R</t>
  </si>
  <si>
    <t>Arrives in Walum WWI Story</t>
  </si>
  <si>
    <t>Campbell, Margaret</t>
  </si>
  <si>
    <t>Estate Proof of Foreign Will</t>
  </si>
  <si>
    <t>Carroll, Homer J</t>
  </si>
  <si>
    <t>Carroll, James H</t>
  </si>
  <si>
    <t>Soon to be released from Camp WWI</t>
  </si>
  <si>
    <t>Christianson, Godfrey</t>
  </si>
  <si>
    <t>Visits from Mawer, SK his brother Otto</t>
  </si>
  <si>
    <t>Cole, H</t>
  </si>
  <si>
    <t>Craig, Pat</t>
  </si>
  <si>
    <t>Auction Sale; to use tractors</t>
  </si>
  <si>
    <t xml:space="preserve">Dahl, John </t>
  </si>
  <si>
    <t>Family Returns from MT</t>
  </si>
  <si>
    <t>Returns from MT</t>
  </si>
  <si>
    <t>To live work in Lanesboro MN</t>
  </si>
  <si>
    <t>Dunnum, Orney</t>
  </si>
  <si>
    <t>To study at Univ of MN</t>
  </si>
  <si>
    <t>Now in Argentina</t>
  </si>
  <si>
    <t xml:space="preserve">Visits from MT  </t>
  </si>
  <si>
    <t>Eiden, Peter</t>
  </si>
  <si>
    <t>New NPRR Station agent</t>
  </si>
  <si>
    <t>Various confirmations listed</t>
  </si>
  <si>
    <t>Drives herd 200 miles</t>
  </si>
  <si>
    <t>Falstad, Peder</t>
  </si>
  <si>
    <t>Burned severely</t>
  </si>
  <si>
    <t>Fieber, John D</t>
  </si>
  <si>
    <t>Opens auto repair shop</t>
  </si>
  <si>
    <t>Fladeland, Lt J Earl</t>
  </si>
  <si>
    <t>Buys biplane</t>
  </si>
  <si>
    <t>Flies into Hannaford</t>
  </si>
  <si>
    <t>To live work in Mpls</t>
  </si>
  <si>
    <t>Fogderud, Ole</t>
  </si>
  <si>
    <t>Leaves for CA; Sells home</t>
  </si>
  <si>
    <t>Visits from CA</t>
  </si>
  <si>
    <t>Writes from CA</t>
  </si>
  <si>
    <t>Estate Final Account Distribution</t>
  </si>
  <si>
    <t>Freer, J M</t>
  </si>
  <si>
    <t>Briscoe dealer</t>
  </si>
  <si>
    <t>Car dealer</t>
  </si>
  <si>
    <t>Goplin, Orville so John</t>
  </si>
  <si>
    <t>American Red Cross History part 1</t>
  </si>
  <si>
    <t>American Red Cross History part 2</t>
  </si>
  <si>
    <t>Returns from Marines; to work in Chicago</t>
  </si>
  <si>
    <t>Haaland, Edward S</t>
  </si>
  <si>
    <t>Hagen, H J</t>
  </si>
  <si>
    <t>Guilty</t>
  </si>
  <si>
    <t>Airplane passes over twice</t>
  </si>
  <si>
    <t>Biplane comes to town</t>
  </si>
  <si>
    <t>Creamery Burns</t>
  </si>
  <si>
    <t>Creamery will not rebuild</t>
  </si>
  <si>
    <t>Mercantile gas pump fire</t>
  </si>
  <si>
    <t>Hareland, Fred</t>
  </si>
  <si>
    <t>Visits from Redstone MT</t>
  </si>
  <si>
    <t>Writes from Duluth</t>
  </si>
  <si>
    <t>Hareland, oldest dau of Ludvig</t>
  </si>
  <si>
    <t>Badly wrenched</t>
  </si>
  <si>
    <t>Ships Foundation Pig</t>
  </si>
  <si>
    <t>Haugen, Dau of Matt</t>
  </si>
  <si>
    <t>Haugen, Helmer</t>
  </si>
  <si>
    <t>Moves into Hannaford town</t>
  </si>
  <si>
    <t>Haugen, Oliver</t>
  </si>
  <si>
    <t>Hoffman, Arthur</t>
  </si>
  <si>
    <t>Arrives as dentist for Hannaford</t>
  </si>
  <si>
    <t>Holme, Simon</t>
  </si>
  <si>
    <t>Bone Dry Law</t>
  </si>
  <si>
    <t>Captures fugitive</t>
  </si>
  <si>
    <t>Jackson, Chet E</t>
  </si>
  <si>
    <t>Story of fugitive capture in Fargo paper</t>
  </si>
  <si>
    <t>Jackson, Mrs Claus</t>
  </si>
  <si>
    <t>Letter from WWI pt 1</t>
  </si>
  <si>
    <t>Letter from WWI pt 2</t>
  </si>
  <si>
    <t>Estate Hearing to Appt Administrator</t>
  </si>
  <si>
    <t>Jones, Richard</t>
  </si>
  <si>
    <t>Falls from Porch</t>
  </si>
  <si>
    <t>Kencke, Mr</t>
  </si>
  <si>
    <t>Business burns in MT</t>
  </si>
  <si>
    <t>Kimball, Fred</t>
  </si>
  <si>
    <t>Story to tell with bruises</t>
  </si>
  <si>
    <t>Kimball, George</t>
  </si>
  <si>
    <t>Kjelgaard, Chas B</t>
  </si>
  <si>
    <t>Auction Sale of horses</t>
  </si>
  <si>
    <t>Crossing Atlantic for home WWI</t>
  </si>
  <si>
    <t>Klink, Christ</t>
  </si>
  <si>
    <t>Court Case</t>
  </si>
  <si>
    <t>Buys billiard hall</t>
  </si>
  <si>
    <t xml:space="preserve">Story to tell  </t>
  </si>
  <si>
    <t>Krag, Sigvald</t>
  </si>
  <si>
    <t>Returns from Sheldon to live in Cooperstown</t>
  </si>
  <si>
    <t>To remain in France for some time</t>
  </si>
  <si>
    <t>Langeness, L J</t>
  </si>
  <si>
    <t>Larson, D</t>
  </si>
  <si>
    <t>Estate Hearing for Appointment of Administrator</t>
  </si>
  <si>
    <t>Larson, Julius</t>
  </si>
  <si>
    <t>Estate Auction Sale</t>
  </si>
  <si>
    <t>Larson, R H</t>
  </si>
  <si>
    <t>Fish Story</t>
  </si>
  <si>
    <t>Lykken, Miss Cora</t>
  </si>
  <si>
    <t>To live work in Grafton</t>
  </si>
  <si>
    <t>To live work in Chicago suburbs</t>
  </si>
  <si>
    <t xml:space="preserve">Magnussen, Emil </t>
  </si>
  <si>
    <t>Home on furlough WWI</t>
  </si>
  <si>
    <t>Mann, Ralph</t>
  </si>
  <si>
    <t>Memorial service at Presbyterian Church</t>
  </si>
  <si>
    <t>Mathistad, 4 yr old so E J</t>
  </si>
  <si>
    <t>McDonnel, Dan</t>
  </si>
  <si>
    <t>Returned to Courtenay</t>
  </si>
  <si>
    <t>McElligot, Ed</t>
  </si>
  <si>
    <t>Flies over Hannaford</t>
  </si>
  <si>
    <t>In Sutton to repair phone lines</t>
  </si>
  <si>
    <t>To Fargo Fed Land Bank</t>
  </si>
  <si>
    <t>On way to recovery</t>
  </si>
  <si>
    <t>Very serious accident</t>
  </si>
  <si>
    <t xml:space="preserve">Miklethun, Jacob  </t>
  </si>
  <si>
    <t>May stay in CA permanently</t>
  </si>
  <si>
    <t>Family to live in Villa Grove IL</t>
  </si>
  <si>
    <t>Disposes of all to possibly live in NY</t>
  </si>
  <si>
    <t>Writes of trip to NY</t>
  </si>
  <si>
    <t>Writes of trip to NY pt 1</t>
  </si>
  <si>
    <t>Writes of trip to NY pt 2</t>
  </si>
  <si>
    <t>Returns from Camp in GA WWI</t>
  </si>
  <si>
    <t>Cancer of the cheek</t>
  </si>
  <si>
    <t xml:space="preserve">Nelson, Oscar  </t>
  </si>
  <si>
    <t xml:space="preserve">Neluport, Raymond </t>
  </si>
  <si>
    <t>Arrives to Walum WWI</t>
  </si>
  <si>
    <t>Buys horseless carriage</t>
  </si>
  <si>
    <t>Ness, Jacob</t>
  </si>
  <si>
    <t>Visits G K from SD</t>
  </si>
  <si>
    <t>Nevland, Torkel</t>
  </si>
  <si>
    <t>Auction Sale; to quit farming</t>
  </si>
  <si>
    <t>Arrives in Hannaford</t>
  </si>
  <si>
    <t>in Camp; discharge in few days WWI</t>
  </si>
  <si>
    <t>to live work in Nashwauk, MN</t>
  </si>
  <si>
    <t>Writes of France WWI</t>
  </si>
  <si>
    <t>Olson, Harold</t>
  </si>
  <si>
    <t>Arrives from France WWI</t>
  </si>
  <si>
    <t>Operation for hernia</t>
  </si>
  <si>
    <t>Straw pile buries cattle</t>
  </si>
  <si>
    <t>Palm, Mrs David</t>
  </si>
  <si>
    <t>Story to tell</t>
  </si>
  <si>
    <t>Furnish sand for bridge</t>
  </si>
  <si>
    <t>Peakes, Martha M M</t>
  </si>
  <si>
    <t>To live work in Hoosick Falls NY</t>
  </si>
  <si>
    <t>Pederson, Ole</t>
  </si>
  <si>
    <t>To Kingsdale MN to work on his land</t>
  </si>
  <si>
    <t>Peterson, Aloander so C L</t>
  </si>
  <si>
    <t>Peterson, Anton</t>
  </si>
  <si>
    <t>Still in; needed in Germany WWI</t>
  </si>
  <si>
    <t>Writes from Germany</t>
  </si>
  <si>
    <t>Returns from Camp WWI</t>
  </si>
  <si>
    <t>Peterson, Rheinhold</t>
  </si>
  <si>
    <t>Purviance, Robert</t>
  </si>
  <si>
    <t>Leaves as NPRR Station agent</t>
  </si>
  <si>
    <t>Reite, Christ</t>
  </si>
  <si>
    <t>Ruud, Martin</t>
  </si>
  <si>
    <t>Sad, Ole</t>
  </si>
  <si>
    <t>Saland, Prof Sam</t>
  </si>
  <si>
    <t>Visits from Norway</t>
  </si>
  <si>
    <t>Doing well in new job</t>
  </si>
  <si>
    <t>Visits after return from WWI training</t>
  </si>
  <si>
    <t xml:space="preserve">Simensen, Victor </t>
  </si>
  <si>
    <t>Back in US now WWI</t>
  </si>
  <si>
    <t>Sinclair, Genevieve</t>
  </si>
  <si>
    <t>Gray kitty missing</t>
  </si>
  <si>
    <t>Skaar, Alfred</t>
  </si>
  <si>
    <t>Visiting from Juanita</t>
  </si>
  <si>
    <t>Auction Sale; quits farming</t>
  </si>
  <si>
    <t>Norwegian friend visits</t>
  </si>
  <si>
    <t>To live work in Fargo</t>
  </si>
  <si>
    <t>Slyter, Peter</t>
  </si>
  <si>
    <t>To live work and play baseball in Hannaford</t>
  </si>
  <si>
    <t>Steinborn, George</t>
  </si>
  <si>
    <t>Barn dance</t>
  </si>
  <si>
    <t>Stone, Eric</t>
  </si>
  <si>
    <t>Arrives home from France WWI</t>
  </si>
  <si>
    <t xml:space="preserve">Swingen, Alfred  </t>
  </si>
  <si>
    <t>Swingen, Alfred 'Tad'</t>
  </si>
  <si>
    <t>Thoen, Herman</t>
  </si>
  <si>
    <t>At Sanitorium in St Paul</t>
  </si>
  <si>
    <t>Arrives in NY</t>
  </si>
  <si>
    <t>Writes from Germany pt1</t>
  </si>
  <si>
    <t>Writes from Germany pt2</t>
  </si>
  <si>
    <t>Writes from Europe WWI</t>
  </si>
  <si>
    <t>Influenza a 2nd time</t>
  </si>
  <si>
    <t>Reenlists in military</t>
  </si>
  <si>
    <t>Still needed in England as MP</t>
  </si>
  <si>
    <t xml:space="preserve">Thoreson, Walter </t>
  </si>
  <si>
    <t>Writes from England WWI</t>
  </si>
  <si>
    <t>Writes from Poland WWI</t>
  </si>
  <si>
    <t>To live work in Jessie</t>
  </si>
  <si>
    <t>Vigesaa, Torval</t>
  </si>
  <si>
    <t>Visits ND; MT crop report</t>
  </si>
  <si>
    <t>Sells barber shop in preparation to move</t>
  </si>
  <si>
    <t>Wait, Maxwell</t>
  </si>
  <si>
    <t>Arrives to visit WWI</t>
  </si>
  <si>
    <t>Waldin, Andrew</t>
  </si>
  <si>
    <t>Timber Claim at Kingsdale MN</t>
  </si>
  <si>
    <t>Arrives home from Camp Dodge</t>
  </si>
  <si>
    <t>Wam, Mrs John</t>
  </si>
  <si>
    <t>to live work in Fargo</t>
  </si>
  <si>
    <t>Weeks, Lt F L</t>
  </si>
  <si>
    <t>Returns to work in TX</t>
  </si>
  <si>
    <t>In NM for health</t>
  </si>
  <si>
    <t>Wells, Joe</t>
  </si>
  <si>
    <t>Muddy mess</t>
  </si>
  <si>
    <t>Wells, Naylor</t>
  </si>
  <si>
    <t>In Mpls soon to return from WWI</t>
  </si>
  <si>
    <t xml:space="preserve">Tells of war experiences </t>
  </si>
  <si>
    <t>To Return soon from WWI</t>
  </si>
  <si>
    <t>Westley, William</t>
  </si>
  <si>
    <t>Eye trouble</t>
  </si>
  <si>
    <t>Williamson, Carl</t>
  </si>
  <si>
    <t>Arrives from Camp Mills WWI</t>
  </si>
  <si>
    <t xml:space="preserve">Wilson, Bennie  </t>
  </si>
  <si>
    <t>Wilson, Ole</t>
  </si>
  <si>
    <t>Dog comes back to Hannaford</t>
  </si>
  <si>
    <t>To live work in Casselton</t>
  </si>
  <si>
    <t>Farewell party</t>
  </si>
  <si>
    <t>Wood, Rev N</t>
  </si>
  <si>
    <t>Arrives to lead Presby Church</t>
  </si>
  <si>
    <t>Writes again from new home in PA</t>
  </si>
  <si>
    <t>Elvig</t>
  </si>
  <si>
    <t>Groneberg</t>
  </si>
  <si>
    <t>Iver</t>
  </si>
  <si>
    <t>Heyerdahl</t>
  </si>
  <si>
    <t>Kerber</t>
  </si>
  <si>
    <t>John W</t>
  </si>
  <si>
    <t>Pousette</t>
  </si>
  <si>
    <t>C</t>
  </si>
  <si>
    <t>Bothwell, Billy</t>
  </si>
  <si>
    <t>McLellan, Lillian</t>
  </si>
  <si>
    <t>Carlson, Hilmer</t>
  </si>
  <si>
    <t>Curtis, Hazel A</t>
  </si>
  <si>
    <t>Hanson, Mrs</t>
  </si>
  <si>
    <t>Harvey, Lars</t>
  </si>
  <si>
    <t>Kalvik, Hilda</t>
  </si>
  <si>
    <t>Heyerdahl, Carl E</t>
  </si>
  <si>
    <t>Sad, Anna B</t>
  </si>
  <si>
    <t>Hill, Homer Lysander</t>
  </si>
  <si>
    <t>Anderson, Florence Mildred</t>
  </si>
  <si>
    <t>Johnson, Albert I</t>
  </si>
  <si>
    <t>Peterson, Olina</t>
  </si>
  <si>
    <t>Ladbury, Ernest</t>
  </si>
  <si>
    <t>McEachern, Charles</t>
  </si>
  <si>
    <t>Hoggarth, Amy R</t>
  </si>
  <si>
    <t>Myhrvold, Christian</t>
  </si>
  <si>
    <t>Blitz, Pearl</t>
  </si>
  <si>
    <t>Bromberg, Della M</t>
  </si>
  <si>
    <t>Warberg, Madil</t>
  </si>
  <si>
    <t>Wingness, Mrs</t>
  </si>
  <si>
    <t>Wingness, M B</t>
  </si>
  <si>
    <t>Wood, Harry E</t>
  </si>
  <si>
    <t>Larson, Effie C</t>
  </si>
  <si>
    <t>Berge, Elias 3 additional children</t>
  </si>
  <si>
    <t>Berge, Elias Wife and 2 children</t>
  </si>
  <si>
    <t>Christianson, Mrs Grace Mathilde</t>
  </si>
  <si>
    <t>Johnson, Mrs Wm</t>
  </si>
  <si>
    <t>Evenson, Clara Josephine</t>
  </si>
  <si>
    <t>Kerber, Hazel</t>
  </si>
  <si>
    <t>Norderhaug, Oldest son of Andrew</t>
  </si>
  <si>
    <t>Olson Bakhus, Edwin</t>
  </si>
  <si>
    <t>Olson, Ed</t>
  </si>
  <si>
    <t>Paulson Evensrud, Mrs Anna</t>
  </si>
  <si>
    <t>Rohlwing, Emma Charlotte</t>
  </si>
  <si>
    <t>Skarie, Carl E</t>
  </si>
  <si>
    <t>Starr, Frank so Robert</t>
  </si>
  <si>
    <t>Toenberg, Gerd</t>
  </si>
  <si>
    <t>Tolstad, Leila</t>
  </si>
  <si>
    <t>Resigns in Grace City; to be traveling salesman</t>
  </si>
  <si>
    <t>Mother very low</t>
  </si>
  <si>
    <t>Campbell, Lawrence</t>
  </si>
  <si>
    <t>Sells shop; to live work in Hunter ND</t>
  </si>
  <si>
    <t>Chester, Rev Joseph</t>
  </si>
  <si>
    <t>To Bombay</t>
  </si>
  <si>
    <t>Cole, Harry</t>
  </si>
  <si>
    <t>Spirit of adventure in biplane</t>
  </si>
  <si>
    <t>Sentinel Courier has 200 owners</t>
  </si>
  <si>
    <t>Items (poor copy)</t>
  </si>
  <si>
    <t>Commencement Report</t>
  </si>
  <si>
    <t>Eiden, W A</t>
  </si>
  <si>
    <t>Eimon, Peter</t>
  </si>
  <si>
    <t>Elliott, Joe</t>
  </si>
  <si>
    <t>Arrives to live work from Carrington</t>
  </si>
  <si>
    <t>Elvig, John</t>
  </si>
  <si>
    <t>Sells all; to live work in Norway</t>
  </si>
  <si>
    <t>Gives rides in Hannaford and Cooperstown</t>
  </si>
  <si>
    <t>Greenfield</t>
  </si>
  <si>
    <t>Community Club formed</t>
  </si>
  <si>
    <t>In the grip of flu</t>
  </si>
  <si>
    <t>Harris, L O</t>
  </si>
  <si>
    <t>Helmer, T M and John</t>
  </si>
  <si>
    <t>Jacobson, Alma</t>
  </si>
  <si>
    <t>Reported worse</t>
  </si>
  <si>
    <t xml:space="preserve">Johnson, Joseph  </t>
  </si>
  <si>
    <t>Returns home from college</t>
  </si>
  <si>
    <t>Apptd County Campaign Dir for Interchurch World Movement</t>
  </si>
  <si>
    <t>Kalland, Olai</t>
  </si>
  <si>
    <t>To Norway until August</t>
  </si>
  <si>
    <t>Buys portion of Mercantile store</t>
  </si>
  <si>
    <t>Lerum, Lars</t>
  </si>
  <si>
    <t>To leave to live in Norway</t>
  </si>
  <si>
    <t>Trip preparation</t>
  </si>
  <si>
    <t>Writes from Norway</t>
  </si>
  <si>
    <t>Writes of his trip home to Norway</t>
  </si>
  <si>
    <t>To live work in Medicine Lake MT</t>
  </si>
  <si>
    <t>Markuson, Nels K</t>
  </si>
  <si>
    <t>Fire in auto</t>
  </si>
  <si>
    <t>Pres of Farm Bureau</t>
  </si>
  <si>
    <t>Pres of ND Telephone Assn</t>
  </si>
  <si>
    <t>Miklethun, Wm</t>
  </si>
  <si>
    <t>Writes from NY</t>
  </si>
  <si>
    <t>Buys barber shop in Hannaford</t>
  </si>
  <si>
    <t>Mortensen, Gudrun do Christ</t>
  </si>
  <si>
    <t>Now on staff with Hannaford Enterprise</t>
  </si>
  <si>
    <t>Ober, J V</t>
  </si>
  <si>
    <t>Buys blacksmith shop</t>
  </si>
  <si>
    <t>Olson, O C</t>
  </si>
  <si>
    <t>To live work in Lakewood WA</t>
  </si>
  <si>
    <t>Olson, Rasmus</t>
  </si>
  <si>
    <t>Sells shop; to go to Norway</t>
  </si>
  <si>
    <t>Olson, Tom</t>
  </si>
  <si>
    <t>Peterson, Hazel</t>
  </si>
  <si>
    <t>Flies in biplane</t>
  </si>
  <si>
    <t>Peterson, Mike</t>
  </si>
  <si>
    <t xml:space="preserve">Retzlaff, Albert </t>
  </si>
  <si>
    <t>Director Courier Sentinel</t>
  </si>
  <si>
    <t>Rohlwing, Ernest</t>
  </si>
  <si>
    <t>Arrives to live work from Fairbault MN</t>
  </si>
  <si>
    <t>Finger caught</t>
  </si>
  <si>
    <t>Thoreson, Edna</t>
  </si>
  <si>
    <t>To run Standard Oil Station</t>
  </si>
  <si>
    <t xml:space="preserve">Thoreson, Walter and Phil </t>
  </si>
  <si>
    <t>Advertisement Hupmobile</t>
  </si>
  <si>
    <t>Vasvig, Olaf</t>
  </si>
  <si>
    <t>Vasvik, Oluf</t>
  </si>
  <si>
    <t>Ward, Prof H V and wife</t>
  </si>
  <si>
    <t>Do not accept position at Hannaford School</t>
  </si>
  <si>
    <t>Westley, J B</t>
  </si>
  <si>
    <t>To Do census for village</t>
  </si>
  <si>
    <t>Anfinson</t>
  </si>
  <si>
    <t>Staffney</t>
  </si>
  <si>
    <t>Jhalmer</t>
  </si>
  <si>
    <t>Erik</t>
  </si>
  <si>
    <t>Anderson, Gila do Iver</t>
  </si>
  <si>
    <t>Armstrong, Morris</t>
  </si>
  <si>
    <t>Arnold, Jake</t>
  </si>
  <si>
    <t>Bolstad, Peter</t>
  </si>
  <si>
    <t>Brown, Male infant so W G</t>
  </si>
  <si>
    <t>Carlson, John</t>
  </si>
  <si>
    <t>Deering, Huldena</t>
  </si>
  <si>
    <t>Elliott, Hon Elmer E</t>
  </si>
  <si>
    <t>Elliott, Tom</t>
  </si>
  <si>
    <t>Gartman, Edward Robert</t>
  </si>
  <si>
    <t>Gordon, 13 yr old so Tom</t>
  </si>
  <si>
    <t>Johnson, Miss Julia B</t>
  </si>
  <si>
    <t xml:space="preserve">Johnson, Miss Julia  </t>
  </si>
  <si>
    <t>Johnson, Mrs H E</t>
  </si>
  <si>
    <t>Aga, Sigrid</t>
  </si>
  <si>
    <t>Kalvik, 14 mo old infant of Joe</t>
  </si>
  <si>
    <t>Kildahl, Dr N J</t>
  </si>
  <si>
    <t>Scott, Tom</t>
  </si>
  <si>
    <t>Wallum, Elmer</t>
  </si>
  <si>
    <t>Wallum, Elmer Oscar</t>
  </si>
  <si>
    <t>Martin, David B</t>
  </si>
  <si>
    <t>Regner, Vinnie</t>
  </si>
  <si>
    <t>Woldahl, Clara</t>
  </si>
  <si>
    <t>Olson, Arla</t>
  </si>
  <si>
    <t>Hanson, Lizzie</t>
  </si>
  <si>
    <t>Tjolson, Alf</t>
  </si>
  <si>
    <t>Fogderud, Johanna</t>
  </si>
  <si>
    <t>Aarestad, G M and E J</t>
  </si>
  <si>
    <t>Aarestad, G M and Elling</t>
  </si>
  <si>
    <t>Get families settled</t>
  </si>
  <si>
    <t>To attend Univ of MN in Journalism</t>
  </si>
  <si>
    <t>Bagley, Joe</t>
  </si>
  <si>
    <t>Shot by RR agent</t>
  </si>
  <si>
    <t>Bakken, Marcus</t>
  </si>
  <si>
    <t>Helps elder with memory loss</t>
  </si>
  <si>
    <t>Canfield, J W</t>
  </si>
  <si>
    <t>To live work in Lark ND</t>
  </si>
  <si>
    <t>Coen, G W</t>
  </si>
  <si>
    <t>Duff, E A</t>
  </si>
  <si>
    <t>Auto stolen and recovered pt1</t>
  </si>
  <si>
    <t>Auto stolen and recovered pt2</t>
  </si>
  <si>
    <t>Eiden, Wm</t>
  </si>
  <si>
    <t>Vacation in Montana</t>
  </si>
  <si>
    <t>Writes about conditions in Norway</t>
  </si>
  <si>
    <t>Wants to use plane to catch rum runners</t>
  </si>
  <si>
    <t>Hadeland, Ole</t>
  </si>
  <si>
    <t>To Norway to live if conditions allow</t>
  </si>
  <si>
    <t>Hall, Luther</t>
  </si>
  <si>
    <t>Harris, Chas</t>
  </si>
  <si>
    <t>In charge of Standard Oil Station</t>
  </si>
  <si>
    <t>Hemmingson, W</t>
  </si>
  <si>
    <t>Invests in land in CA</t>
  </si>
  <si>
    <t>Highland, John</t>
  </si>
  <si>
    <t>Suffers memory loss</t>
  </si>
  <si>
    <t>James, E T</t>
  </si>
  <si>
    <t>Kaastad, Anna</t>
  </si>
  <si>
    <t>Auto Accident pt2</t>
  </si>
  <si>
    <t>Auto Accident pt1</t>
  </si>
  <si>
    <t>Kittelson, Johnny</t>
  </si>
  <si>
    <t>Kravig, Ole</t>
  </si>
  <si>
    <t>Family to live work in Valley City</t>
  </si>
  <si>
    <t>Krel, Walter</t>
  </si>
  <si>
    <t>Arrives from Juanita to be NPRR Stn Agt</t>
  </si>
  <si>
    <t>Buys Farm in Norway</t>
  </si>
  <si>
    <t>Lie, John</t>
  </si>
  <si>
    <t>Broken Nose</t>
  </si>
  <si>
    <t>Loge, Enok</t>
  </si>
  <si>
    <t>Lunde, Martin</t>
  </si>
  <si>
    <t>Writes from IL</t>
  </si>
  <si>
    <t>Margach, Will and Peter</t>
  </si>
  <si>
    <t>Invest in land in CA</t>
  </si>
  <si>
    <t>Mills, J G</t>
  </si>
  <si>
    <t>Nolan, F W (J N(sic))</t>
  </si>
  <si>
    <t>Shoots transient; under arrest</t>
  </si>
  <si>
    <t xml:space="preserve">Nolan, F W  </t>
  </si>
  <si>
    <t>Olson, Bert</t>
  </si>
  <si>
    <t>Leaves for Canada Oregon</t>
  </si>
  <si>
    <t>Ouren, Christine</t>
  </si>
  <si>
    <t>To live work in NM</t>
  </si>
  <si>
    <t>Finishes P O Troseth Barn</t>
  </si>
  <si>
    <t>Helper leaves for Canada</t>
  </si>
  <si>
    <t>Palm, Oscar</t>
  </si>
  <si>
    <t>Peterson, C L</t>
  </si>
  <si>
    <t>Rasmussen, Hans</t>
  </si>
  <si>
    <t>Bad luck and excitement</t>
  </si>
  <si>
    <t>Stafney, Lowell</t>
  </si>
  <si>
    <t>Stee, R M</t>
  </si>
  <si>
    <t>Stoenson, Theron</t>
  </si>
  <si>
    <t>Stokkeland, Gustav</t>
  </si>
  <si>
    <t>Storlie, Oscar</t>
  </si>
  <si>
    <t>Swanson, Swan</t>
  </si>
  <si>
    <t>Thompson, Heber</t>
  </si>
  <si>
    <t>Thoreson, M A</t>
  </si>
  <si>
    <t>RR starts fire in his field</t>
  </si>
  <si>
    <t>Quits Std Oil Station</t>
  </si>
  <si>
    <t>Resigns as pastor; to Fargo</t>
  </si>
  <si>
    <t>Tjensvold, Abraham</t>
  </si>
  <si>
    <t>Tougas, Edith</t>
  </si>
  <si>
    <t>Vasvig, Olof</t>
  </si>
  <si>
    <t>Auction Sale; to return to Norway</t>
  </si>
  <si>
    <t>Vasvik, Olas</t>
  </si>
  <si>
    <t>Walhow, Walter</t>
  </si>
  <si>
    <t>To live work in Hamberg</t>
  </si>
  <si>
    <t>To quit farming; Auction Sale</t>
  </si>
  <si>
    <t>Was ill; to live in WI</t>
  </si>
  <si>
    <t>Watne, Ingvald</t>
  </si>
  <si>
    <t>Enrolls in College in Moorhead</t>
  </si>
  <si>
    <t>Wogle, Emmanuel</t>
  </si>
  <si>
    <t>Family in auto accident pt1</t>
  </si>
  <si>
    <t>Family in auto accident pt2</t>
  </si>
  <si>
    <t>Wunderlich, Mrs Arvie</t>
  </si>
  <si>
    <t>Runs over laborer</t>
  </si>
  <si>
    <t>Flesjer</t>
  </si>
  <si>
    <t>Palmer</t>
  </si>
  <si>
    <t>Adolph</t>
  </si>
  <si>
    <t>Hilmer</t>
  </si>
  <si>
    <t>Rohlwing</t>
  </si>
  <si>
    <t>Marvin</t>
  </si>
  <si>
    <t>Arvie</t>
  </si>
  <si>
    <t>Aarestad, Geneva</t>
  </si>
  <si>
    <t>Anderson, Eric</t>
  </si>
  <si>
    <t>Bergren, Johnny</t>
  </si>
  <si>
    <t>Brown, Infant so W G</t>
  </si>
  <si>
    <t>Christianson, George John so John</t>
  </si>
  <si>
    <t>Daugherty, B J</t>
  </si>
  <si>
    <t xml:space="preserve">Daugherty, Budd Brother of </t>
  </si>
  <si>
    <t>Downing, Mr</t>
  </si>
  <si>
    <t>Eiden, Mrs W A Father of</t>
  </si>
  <si>
    <t>Guest, Walter</t>
  </si>
  <si>
    <t>Gunderson, Ira G so G A</t>
  </si>
  <si>
    <t>Gustafson, Mrs Carl</t>
  </si>
  <si>
    <t>Haugen, Johannes</t>
  </si>
  <si>
    <t>Hovland, Albert</t>
  </si>
  <si>
    <t>Hovland, Albert Marvin</t>
  </si>
  <si>
    <t>Johnson, A W</t>
  </si>
  <si>
    <t>Johnson, Andrew Olof</t>
  </si>
  <si>
    <t>In Norwegian</t>
  </si>
  <si>
    <t>Kelly, George B</t>
  </si>
  <si>
    <t>Lunde, Donald</t>
  </si>
  <si>
    <t>Lura, Infant so Andrew</t>
  </si>
  <si>
    <t>Mosher, 3 yr old of Fred</t>
  </si>
  <si>
    <t>Mosher, Irwin Harrison</t>
  </si>
  <si>
    <t>Mosher, Wayne Elmer</t>
  </si>
  <si>
    <t>Nagel, John</t>
  </si>
  <si>
    <t>Olson, Mrs Nels</t>
  </si>
  <si>
    <t>Forsberg, Ida Christina Ingeborg</t>
  </si>
  <si>
    <t>Osborne, Mrs W H</t>
  </si>
  <si>
    <t>Hyatt, Cora A</t>
  </si>
  <si>
    <t>Potvin, Isreal</t>
  </si>
  <si>
    <t>Shepard, John</t>
  </si>
  <si>
    <t>Storey, H C</t>
  </si>
  <si>
    <t>Stromme, Peter</t>
  </si>
  <si>
    <t>Syverson, Mrs Daniel</t>
  </si>
  <si>
    <t>Taylor, Agnes</t>
  </si>
  <si>
    <t>Voldal, Rev Henrik</t>
  </si>
  <si>
    <t>Williams, Wellman so Theodore</t>
  </si>
  <si>
    <t>Winsloe, J A H</t>
  </si>
  <si>
    <t>Winsloe, Mrs J A H</t>
  </si>
  <si>
    <t>Wufflestad, Mrs Rev</t>
  </si>
  <si>
    <t>Blilie, Eugene</t>
  </si>
  <si>
    <t>Fladland, Cora</t>
  </si>
  <si>
    <t>Freer, Roland</t>
  </si>
  <si>
    <t>Stewart, Lela</t>
  </si>
  <si>
    <t>Greenland, F</t>
  </si>
  <si>
    <t>Boe, Christie</t>
  </si>
  <si>
    <t>Hoff, Goodwin</t>
  </si>
  <si>
    <t>Forthun, Amelia</t>
  </si>
  <si>
    <t>Howard, E</t>
  </si>
  <si>
    <t>Magnuson, Emil</t>
  </si>
  <si>
    <t>Houghton, Lucille</t>
  </si>
  <si>
    <t>Nelson, Alfred</t>
  </si>
  <si>
    <t>Hovland, Sylvia</t>
  </si>
  <si>
    <t>Newport, Raymond</t>
  </si>
  <si>
    <t>Campbell, Lela</t>
  </si>
  <si>
    <t>Arneson, Clara</t>
  </si>
  <si>
    <t>Sinner, Leo B</t>
  </si>
  <si>
    <t>Frigaard, Bertha</t>
  </si>
  <si>
    <t>Thoreson, Philip R</t>
  </si>
  <si>
    <t>Eide, Carrie Ella</t>
  </si>
  <si>
    <t>Wilinson, James Richard Jr</t>
  </si>
  <si>
    <t>Eimon, Ora</t>
  </si>
  <si>
    <t>Aarestad, E J and G M</t>
  </si>
  <si>
    <t>Sell store; to live in Mpls</t>
  </si>
  <si>
    <t>Alm, Mrs Louis</t>
  </si>
  <si>
    <t>Confined to her home</t>
  </si>
  <si>
    <t>Anderson, Al</t>
  </si>
  <si>
    <t>Return after harvest to Mainstee, MI</t>
  </si>
  <si>
    <t>Graduates from ND Ag Coll</t>
  </si>
  <si>
    <t>Axberg, Edward</t>
  </si>
  <si>
    <t>Sued for wrongful death</t>
  </si>
  <si>
    <t>Bakken, Myrtle</t>
  </si>
  <si>
    <t>Back home and recovering</t>
  </si>
  <si>
    <t>Beattie, Jas</t>
  </si>
  <si>
    <t xml:space="preserve">Seriously ill   </t>
  </si>
  <si>
    <t>Benson, Dr. R D</t>
  </si>
  <si>
    <t>Leaves for Mpls</t>
  </si>
  <si>
    <t>Benson, Harvey</t>
  </si>
  <si>
    <t>RR job change</t>
  </si>
  <si>
    <t>Blockenkamp, Bernice</t>
  </si>
  <si>
    <t>Hits another auto</t>
  </si>
  <si>
    <t>Bustrack, Simon</t>
  </si>
  <si>
    <t>To live work in Norfolk ND</t>
  </si>
  <si>
    <t>Byington, Lillian V</t>
  </si>
  <si>
    <t>Winning Essay</t>
  </si>
  <si>
    <t>Cederson, Gust</t>
  </si>
  <si>
    <t>Chester, Mrs Joseph</t>
  </si>
  <si>
    <t>to live work in Baker OR</t>
  </si>
  <si>
    <t>Arrives from India</t>
  </si>
  <si>
    <t>Christianson, Hans</t>
  </si>
  <si>
    <t>Enlists in Army or Aviation Corps</t>
  </si>
  <si>
    <t>Dazey School</t>
  </si>
  <si>
    <t>Now at Camp Vail</t>
  </si>
  <si>
    <t>Elliott, Julius</t>
  </si>
  <si>
    <t>Something of a Gardener</t>
  </si>
  <si>
    <t>Elvig, Oldest Dau of John</t>
  </si>
  <si>
    <t>Fladeland, Lt John Earl</t>
  </si>
  <si>
    <t>Great record of flight</t>
  </si>
  <si>
    <t>Visits to handle crop marketing</t>
  </si>
  <si>
    <t>Grangaard, M O</t>
  </si>
  <si>
    <t>To Mpls to work for Federal Gov.</t>
  </si>
  <si>
    <t>Greenfield Twp</t>
  </si>
  <si>
    <t>American Legion Elects officers</t>
  </si>
  <si>
    <t>Harvey, Rachel</t>
  </si>
  <si>
    <t>Painful Fall</t>
  </si>
  <si>
    <t>Haugen, Johnny</t>
  </si>
  <si>
    <t>Spots stolen Auto</t>
  </si>
  <si>
    <t>Haugen, Leonard so Johnny</t>
  </si>
  <si>
    <t>Nail accident</t>
  </si>
  <si>
    <t>Now safe at home</t>
  </si>
  <si>
    <t>Auto hit</t>
  </si>
  <si>
    <t>Home hit by lightning</t>
  </si>
  <si>
    <t>Jackson, Inez</t>
  </si>
  <si>
    <t>Airplane ride</t>
  </si>
  <si>
    <t>Jensen, Ervin</t>
  </si>
  <si>
    <t>Johnson, Albert L</t>
  </si>
  <si>
    <t>Teaching in Anamoose ND</t>
  </si>
  <si>
    <t>Agent for Bridgman Russell Co now</t>
  </si>
  <si>
    <t>Johnson, Orlo</t>
  </si>
  <si>
    <t>Breaks left arm not right</t>
  </si>
  <si>
    <t>Josephson, Russell</t>
  </si>
  <si>
    <t>Kalland, Bennie</t>
  </si>
  <si>
    <t>Terrible injuries</t>
  </si>
  <si>
    <t xml:space="preserve">Karnak </t>
  </si>
  <si>
    <t>Sues Axberg for wrongful death</t>
  </si>
  <si>
    <t>Kittelson, Emil</t>
  </si>
  <si>
    <t>Hits buggy</t>
  </si>
  <si>
    <t>Kjelgaard, Carl</t>
  </si>
  <si>
    <t>Krapf, Edwin so Geo</t>
  </si>
  <si>
    <t>Falls off horse</t>
  </si>
  <si>
    <t>Ladbury, 6 yr old so Harry</t>
  </si>
  <si>
    <t>Larsen, Karen</t>
  </si>
  <si>
    <t>Estate Final Hearing</t>
  </si>
  <si>
    <t>Lenning, Tom</t>
  </si>
  <si>
    <t>Amateur caught</t>
  </si>
  <si>
    <t>To Bismarck</t>
  </si>
  <si>
    <t>Returns from Norway to live in ND</t>
  </si>
  <si>
    <t>Lind, Alfred</t>
  </si>
  <si>
    <t>Returns from MN woods</t>
  </si>
  <si>
    <t>Memorial WWI</t>
  </si>
  <si>
    <t>Lund</t>
  </si>
  <si>
    <t>Mallis, George</t>
  </si>
  <si>
    <t>Gave Hannaford as home town</t>
  </si>
  <si>
    <t>Martin, R W</t>
  </si>
  <si>
    <t>to paint signs, autos, etc</t>
  </si>
  <si>
    <t>Medley, George</t>
  </si>
  <si>
    <t>Early dip in Bald Hill Creek</t>
  </si>
  <si>
    <t>Mernain, Roy</t>
  </si>
  <si>
    <t xml:space="preserve">Miller, Hazel </t>
  </si>
  <si>
    <t>Barber shop improvements</t>
  </si>
  <si>
    <t>Mortenson Bros.</t>
  </si>
  <si>
    <t>Home badly damaged by fire</t>
  </si>
  <si>
    <t>Owner of Petersburg Record</t>
  </si>
  <si>
    <t>Nevland, Signe</t>
  </si>
  <si>
    <t>Nolan, F W</t>
  </si>
  <si>
    <t>Found not guilty</t>
  </si>
  <si>
    <t>Resigns as pastor</t>
  </si>
  <si>
    <t>To Build House for Charley Kjelgaard</t>
  </si>
  <si>
    <t>Overby, Alph</t>
  </si>
  <si>
    <t>Looking better</t>
  </si>
  <si>
    <t>Overby, Stella</t>
  </si>
  <si>
    <t>Falls from swing</t>
  </si>
  <si>
    <t>Oyen Brothers</t>
  </si>
  <si>
    <t>Buy Aarestad brothers and Troseth store</t>
  </si>
  <si>
    <t>Palm, Doris do David</t>
  </si>
  <si>
    <t>Now up and around</t>
  </si>
  <si>
    <t>Polvin, Israel</t>
  </si>
  <si>
    <t>Estate Petition for Assign. Of Admin.</t>
  </si>
  <si>
    <t>Porterville, Mrs Chas</t>
  </si>
  <si>
    <t>County Chairman of War History</t>
  </si>
  <si>
    <t>The county war history</t>
  </si>
  <si>
    <t>To MI then CA to live</t>
  </si>
  <si>
    <t>Reid, J D</t>
  </si>
  <si>
    <t>Near death poisoning</t>
  </si>
  <si>
    <t>Roberts, V L</t>
  </si>
  <si>
    <t>Brings plane to Hannaford</t>
  </si>
  <si>
    <t>Rodgers, B T</t>
  </si>
  <si>
    <t>Arrives to teach at Hannaford School</t>
  </si>
  <si>
    <t>Sabby, Christ</t>
  </si>
  <si>
    <t>Sibley</t>
  </si>
  <si>
    <t>Trail</t>
  </si>
  <si>
    <t>Auto Stolen</t>
  </si>
  <si>
    <t>Snyder, Lyle</t>
  </si>
  <si>
    <t>Snyder, Ronald</t>
  </si>
  <si>
    <t>Duck shot</t>
  </si>
  <si>
    <t>Sorum, George N</t>
  </si>
  <si>
    <t>Estate Hearing to establish heirship</t>
  </si>
  <si>
    <t>Stewart, William</t>
  </si>
  <si>
    <t>Visits from Chicago</t>
  </si>
  <si>
    <t xml:space="preserve">Thrown from Auto </t>
  </si>
  <si>
    <t>Strand, James</t>
  </si>
  <si>
    <t>Thomsen, Christian</t>
  </si>
  <si>
    <t>Thoreson, Harold</t>
  </si>
  <si>
    <t>Wins Essay Prize</t>
  </si>
  <si>
    <t>Thoreson, Marcus and Harold</t>
  </si>
  <si>
    <t>Travels through MT</t>
  </si>
  <si>
    <t>Last service</t>
  </si>
  <si>
    <t>Thurston, Betty</t>
  </si>
  <si>
    <t>Veblen, Dr L S so Rev Sigurd Olsen</t>
  </si>
  <si>
    <t>Instructor at Univ of MN</t>
  </si>
  <si>
    <t>Runaway detail</t>
  </si>
  <si>
    <t>Leaves for Plaza ND</t>
  </si>
  <si>
    <t>Notes part 1</t>
  </si>
  <si>
    <t>Notes part 2</t>
  </si>
  <si>
    <t>Estate Final Acct and Distribution</t>
  </si>
  <si>
    <t>Wedum, Hans</t>
  </si>
  <si>
    <t>Werner, Carl</t>
  </si>
  <si>
    <t>Clarifies the story</t>
  </si>
  <si>
    <t>Missing cotter pin</t>
  </si>
  <si>
    <t>Plane ride</t>
  </si>
  <si>
    <t>Wood, Clinton</t>
  </si>
  <si>
    <t>Crippled up</t>
  </si>
  <si>
    <t>Wood, Lt Marion</t>
  </si>
  <si>
    <t>To live work in Stillwater MN</t>
  </si>
  <si>
    <t>Anderson, Mrs Asher</t>
  </si>
  <si>
    <t>Angus, Miss Belle</t>
  </si>
  <si>
    <t>Christianson, Peter</t>
  </si>
  <si>
    <t>Jeffrey, Mrs Walter</t>
  </si>
  <si>
    <t>Wood, Marion</t>
  </si>
  <si>
    <t>Jeffrie, Mrs Marian</t>
  </si>
  <si>
    <t xml:space="preserve">Wood  </t>
  </si>
  <si>
    <t>Johnson, Jonas</t>
  </si>
  <si>
    <t>McKean, Mrs Wm</t>
  </si>
  <si>
    <t>Miklethun, Lars Jacobson</t>
  </si>
  <si>
    <t>Mossing, Mrs M J</t>
  </si>
  <si>
    <t xml:space="preserve">Nelson, Nels  </t>
  </si>
  <si>
    <t>Rising, Edith Lulu</t>
  </si>
  <si>
    <t>Semenson, Ingebret</t>
  </si>
  <si>
    <t>Sinclair, Mrs Fred</t>
  </si>
  <si>
    <t>Church, Lorena R</t>
  </si>
  <si>
    <t>Stee, Knut K</t>
  </si>
  <si>
    <t>Stromme, Mrs Einar</t>
  </si>
  <si>
    <t>Olson, Gurt</t>
  </si>
  <si>
    <t>Stutts, William</t>
  </si>
  <si>
    <t>Stevens, Maude Catherine</t>
  </si>
  <si>
    <t>Hagen, P J</t>
  </si>
  <si>
    <t>Stimes, Harriet L</t>
  </si>
  <si>
    <t>Haugen, John J</t>
  </si>
  <si>
    <t>Haugelund, Elsie</t>
  </si>
  <si>
    <t>Herrington, Guy B</t>
  </si>
  <si>
    <t>Anundson, Johanna</t>
  </si>
  <si>
    <t>Bauer, Augusta</t>
  </si>
  <si>
    <t>Peterson, Alexander</t>
  </si>
  <si>
    <t>Wick, Dena</t>
  </si>
  <si>
    <t>Rohlwing, Raymond</t>
  </si>
  <si>
    <t>Speck, Hazel</t>
  </si>
  <si>
    <t>Williams, Edward P</t>
  </si>
  <si>
    <t>Krokom, Agnes</t>
  </si>
  <si>
    <t>Alm, L E</t>
  </si>
  <si>
    <t>Orphaned twin nieces to live with his family</t>
  </si>
  <si>
    <t>Anderson, Atty Hans A</t>
  </si>
  <si>
    <t>Visits from Whitehall, WI</t>
  </si>
  <si>
    <t>Anderson, Martin so Jens</t>
  </si>
  <si>
    <t>Falls from rafter</t>
  </si>
  <si>
    <t>Eimon, Iver</t>
  </si>
  <si>
    <t>To live work in Paso Robles CA</t>
  </si>
  <si>
    <t>To Cleveland with Ohio Bell</t>
  </si>
  <si>
    <t>Haaland, Swen Child of</t>
  </si>
  <si>
    <t>Narrow RR escape</t>
  </si>
  <si>
    <t>Haugen, Melvin</t>
  </si>
  <si>
    <t>Haugen, Mildred</t>
  </si>
  <si>
    <t>Broken Collar bone</t>
  </si>
  <si>
    <t>Hollingshead, Stroud</t>
  </si>
  <si>
    <t>Stranger suicides in barn</t>
  </si>
  <si>
    <t>Kent, Floyd</t>
  </si>
  <si>
    <t>Kirby, Samuel</t>
  </si>
  <si>
    <t>Miracle Doctor</t>
  </si>
  <si>
    <t>Kirby, Samuel R</t>
  </si>
  <si>
    <t>Miracle Doctor to MN home</t>
  </si>
  <si>
    <t>Remodels garage</t>
  </si>
  <si>
    <t>Disappears</t>
  </si>
  <si>
    <t>Writes of trip to Norway</t>
  </si>
  <si>
    <t>Writes of trip to Norway pt1</t>
  </si>
  <si>
    <t>Writes of trip to Norway pt2</t>
  </si>
  <si>
    <t>Receives big dog</t>
  </si>
  <si>
    <t>Olson, Randolph</t>
  </si>
  <si>
    <t>Roberts, Chas</t>
  </si>
  <si>
    <t>Simenson, Ingebrit</t>
  </si>
  <si>
    <t>To live work in Hartford CT</t>
  </si>
  <si>
    <t>Wood, Rev. Nathan</t>
  </si>
  <si>
    <t>To live work in Willow City ND</t>
  </si>
  <si>
    <t>Rist</t>
  </si>
  <si>
    <t>Lewis B</t>
  </si>
  <si>
    <t>Everson, Axel Randolph</t>
  </si>
  <si>
    <t>Hoffman, B</t>
  </si>
  <si>
    <t>Mogaard, Mrs Mikal</t>
  </si>
  <si>
    <t>Bordson, Emma</t>
  </si>
  <si>
    <t>Park, Leo</t>
  </si>
  <si>
    <t>Park, Mrs Leo</t>
  </si>
  <si>
    <t>Curfman</t>
  </si>
  <si>
    <t>Purinton, Mrs Sarah</t>
  </si>
  <si>
    <t>Sandvig, Mrs Nels</t>
  </si>
  <si>
    <t>Sonju, Oscar Adolph</t>
  </si>
  <si>
    <t>Stai, Mrs Oliane</t>
  </si>
  <si>
    <t>Olson, Myrthol</t>
  </si>
  <si>
    <t>Cook, William G</t>
  </si>
  <si>
    <t>Almklov, Agnes</t>
  </si>
  <si>
    <t>Groven, Oscar Edward</t>
  </si>
  <si>
    <t>Butler, Ruth Eileen</t>
  </si>
  <si>
    <t>Ostlund, Algot</t>
  </si>
  <si>
    <t>Torkelson, Oscar</t>
  </si>
  <si>
    <t>Palm, Minnie</t>
  </si>
  <si>
    <t>Ullereng, Tony C</t>
  </si>
  <si>
    <t>Hanson, Hulda</t>
  </si>
  <si>
    <t>Ulrich, William J</t>
  </si>
  <si>
    <t>Anundson, Helga</t>
  </si>
  <si>
    <t>Catches a whale</t>
  </si>
  <si>
    <t>Anundson, Hans so Halvor</t>
  </si>
  <si>
    <t>Painful cut</t>
  </si>
  <si>
    <t>To sell his herd</t>
  </si>
  <si>
    <t>Montana men return</t>
  </si>
  <si>
    <t>To live work in Anaconda MT</t>
  </si>
  <si>
    <t>Brown, Frank</t>
  </si>
  <si>
    <t>Outing to the east</t>
  </si>
  <si>
    <t>Christopherson, Sarah</t>
  </si>
  <si>
    <t>To live work in Luverne</t>
  </si>
  <si>
    <t>Auto Accident injures</t>
  </si>
  <si>
    <t>Fire destroys school</t>
  </si>
  <si>
    <t>Ski tournament</t>
  </si>
  <si>
    <t>Gilbertson, Violet</t>
  </si>
  <si>
    <t>Visits from Cleveland OH</t>
  </si>
  <si>
    <t>Builds ski jump</t>
  </si>
  <si>
    <t>Hanson, Jack</t>
  </si>
  <si>
    <t>Hognestad, Iver</t>
  </si>
  <si>
    <t>Found guilty</t>
  </si>
  <si>
    <t>Knauss, George</t>
  </si>
  <si>
    <t>Spots someone watering in the rain</t>
  </si>
  <si>
    <t>Mogard, Mrs Mekal</t>
  </si>
  <si>
    <t>On the road to recovery</t>
  </si>
  <si>
    <t>Nelson, Jens</t>
  </si>
  <si>
    <t>Auto accident</t>
  </si>
  <si>
    <t>Sells half interest in shop</t>
  </si>
  <si>
    <t>Ottoson, Osborne</t>
  </si>
  <si>
    <t>Practicing culinary stunts</t>
  </si>
  <si>
    <t>Reroofing power plant</t>
  </si>
  <si>
    <t>Rathman, Floyd</t>
  </si>
  <si>
    <t>Richardson, Helen</t>
  </si>
  <si>
    <t>Richardson, Jack</t>
  </si>
  <si>
    <t>Sabby, Mrs Helene</t>
  </si>
  <si>
    <t>Broken hip</t>
  </si>
  <si>
    <t>Returns to Seattle</t>
  </si>
  <si>
    <t>Visits now of Fargo not Chicago</t>
  </si>
  <si>
    <t>Appears for first time after accident</t>
  </si>
  <si>
    <t>Visits from Souris ND</t>
  </si>
  <si>
    <t>Wilson, Jack</t>
  </si>
  <si>
    <t>Dorsen</t>
  </si>
  <si>
    <t>Eagles</t>
  </si>
  <si>
    <t>W M</t>
  </si>
  <si>
    <t>Genzel</t>
  </si>
  <si>
    <t>A E</t>
  </si>
  <si>
    <t>Koves</t>
  </si>
  <si>
    <t>R H</t>
  </si>
  <si>
    <t>Munro</t>
  </si>
  <si>
    <t>Evan</t>
  </si>
  <si>
    <t>Price</t>
  </si>
  <si>
    <t>Putnam</t>
  </si>
  <si>
    <t>Rappley</t>
  </si>
  <si>
    <t>Marin</t>
  </si>
  <si>
    <t>Sorem</t>
  </si>
  <si>
    <t>Barnet</t>
  </si>
  <si>
    <t>Weiss</t>
  </si>
  <si>
    <t>Aug</t>
  </si>
  <si>
    <t>Adams, A S</t>
  </si>
  <si>
    <t>Albin, Nels Father of</t>
  </si>
  <si>
    <t>Albin, Peter</t>
  </si>
  <si>
    <t>Caven, William</t>
  </si>
  <si>
    <t>Chmelik, Infant of Ben</t>
  </si>
  <si>
    <t>Dorsen, Female infant to M E</t>
  </si>
  <si>
    <t>Flynn, Mrs C A</t>
  </si>
  <si>
    <t>Gallivan, Hazel</t>
  </si>
  <si>
    <t>Gallivan, Hazel Mother of</t>
  </si>
  <si>
    <t>Hammersteadt, H A Brother of</t>
  </si>
  <si>
    <t>Jones, Benjamin Harrison</t>
  </si>
  <si>
    <t>In Memorium</t>
  </si>
  <si>
    <t>Long, Wm</t>
  </si>
  <si>
    <t>Mallette, H R</t>
  </si>
  <si>
    <t>McBain, 4 yr old boy</t>
  </si>
  <si>
    <t>McFadden, Mrs A P Father of</t>
  </si>
  <si>
    <t>Moffett, W F and W B Uncle of</t>
  </si>
  <si>
    <t>Nelson, Christian</t>
  </si>
  <si>
    <t>Nelson, John E</t>
  </si>
  <si>
    <t>Newbold, Mrs L B</t>
  </si>
  <si>
    <t xml:space="preserve">Owens, Mrs </t>
  </si>
  <si>
    <t>Perkins, Eugene G</t>
  </si>
  <si>
    <t>Price, James</t>
  </si>
  <si>
    <t>Price, James R</t>
  </si>
  <si>
    <t>Reynolds, Wm</t>
  </si>
  <si>
    <t>Richardson, Mrs Hulda</t>
  </si>
  <si>
    <t>Richmond, Rev J P</t>
  </si>
  <si>
    <t>Rudolph, Small child of Peter</t>
  </si>
  <si>
    <t>Seedler, Carl</t>
  </si>
  <si>
    <t>Sidman, Mrs C</t>
  </si>
  <si>
    <t>Sidman, Mrs Chas W</t>
  </si>
  <si>
    <t>Crouse, Louise M</t>
  </si>
  <si>
    <t>Siebert, Herman</t>
  </si>
  <si>
    <t>Thompson, Mrs J D</t>
  </si>
  <si>
    <t>Wiedman, John</t>
  </si>
  <si>
    <t>Wright, Mrs Wm H</t>
  </si>
  <si>
    <t>Williams, Margaret</t>
  </si>
  <si>
    <t>Albright, Martin</t>
  </si>
  <si>
    <t>Spinarski, Anna Margaret</t>
  </si>
  <si>
    <t>Benson, George</t>
  </si>
  <si>
    <t>Ingbretson, Lena</t>
  </si>
  <si>
    <t>Brown, Neil C</t>
  </si>
  <si>
    <t>Westerland, Lena E</t>
  </si>
  <si>
    <t>Burch, Chas</t>
  </si>
  <si>
    <t>Slough, Mrs S</t>
  </si>
  <si>
    <t>Creighton, Crerar Elmer</t>
  </si>
  <si>
    <t>Noltimier, Lazette Charlotte</t>
  </si>
  <si>
    <t>Dean, Herbert S</t>
  </si>
  <si>
    <t>Decker, Frank</t>
  </si>
  <si>
    <t>Paplinski, Stella</t>
  </si>
  <si>
    <t>Doerr, Albert</t>
  </si>
  <si>
    <t>Dunwell, Mable</t>
  </si>
  <si>
    <t>Friedrich, Henry</t>
  </si>
  <si>
    <t>Williams, Ellen</t>
  </si>
  <si>
    <t>Gainsforth, Harry</t>
  </si>
  <si>
    <t>Brady, Theresa</t>
  </si>
  <si>
    <t>Hagsten, Oscar W</t>
  </si>
  <si>
    <t>Brady, Edna</t>
  </si>
  <si>
    <t>Hanson, Hans C</t>
  </si>
  <si>
    <t>Jorgensen, Marie</t>
  </si>
  <si>
    <t>Henniman, Gust</t>
  </si>
  <si>
    <t>Hill, Mrs</t>
  </si>
  <si>
    <t>Johnson, George H</t>
  </si>
  <si>
    <t>Spisla, Frances</t>
  </si>
  <si>
    <t>Johnson, Otto</t>
  </si>
  <si>
    <t>Simmons, Olive</t>
  </si>
  <si>
    <t>Kirgan, John</t>
  </si>
  <si>
    <t>Hunter, Elizabeth</t>
  </si>
  <si>
    <t>Linge, Andrew</t>
  </si>
  <si>
    <t>Genzel, Minnie</t>
  </si>
  <si>
    <t>Williamson, Chatryn</t>
  </si>
  <si>
    <t>Pudor, Ira</t>
  </si>
  <si>
    <t>Thrasher, Anna Myrtle</t>
  </si>
  <si>
    <t>Chappel, Nina</t>
  </si>
  <si>
    <t>Sloggy, Samuel A</t>
  </si>
  <si>
    <t>Hellmund, Maybelle T</t>
  </si>
  <si>
    <t>Sorensen, Sam</t>
  </si>
  <si>
    <t>Hanson, Karen</t>
  </si>
  <si>
    <t>Tubbs, W G</t>
  </si>
  <si>
    <t>Boutell, Sadie</t>
  </si>
  <si>
    <t>Abledinger, 5 yr old so Ambrose</t>
  </si>
  <si>
    <t>Opens restaurant in Walker Hotel</t>
  </si>
  <si>
    <t>Andre, Frank</t>
  </si>
  <si>
    <t>Petrified body found in chest</t>
  </si>
  <si>
    <t>Atchison, Geo</t>
  </si>
  <si>
    <t>To live work in Evans MT</t>
  </si>
  <si>
    <t>Atchison, Gertie</t>
  </si>
  <si>
    <t>Departs for Hibbing MN</t>
  </si>
  <si>
    <t>Best garden in town</t>
  </si>
  <si>
    <t>To lead fire insurance company</t>
  </si>
  <si>
    <t>Barnes, Wallace</t>
  </si>
  <si>
    <t>Courtenay HS Graduation</t>
  </si>
  <si>
    <t>Son shoots other son</t>
  </si>
  <si>
    <t>Bellnap, Howard</t>
  </si>
  <si>
    <t>Blahna, John</t>
  </si>
  <si>
    <t>To erect new home</t>
  </si>
  <si>
    <t>Brown, Young so P E</t>
  </si>
  <si>
    <t>Buck, Robert M</t>
  </si>
  <si>
    <t>Arrives to live work in Courtenay</t>
  </si>
  <si>
    <t>Busby, Tom</t>
  </si>
  <si>
    <t>To live work in Glenwood MN</t>
  </si>
  <si>
    <t>Carlstrom, Verne</t>
  </si>
  <si>
    <t>Chamberlain, M E</t>
  </si>
  <si>
    <t>Arrives to superintend school</t>
  </si>
  <si>
    <t>Chmelik, Dau of Ben</t>
  </si>
  <si>
    <t>Broken limb</t>
  </si>
  <si>
    <t>Clark, Ida</t>
  </si>
  <si>
    <t>Opens café in Hotel Clark</t>
  </si>
  <si>
    <t>Corrine School</t>
  </si>
  <si>
    <t>Rebekah Installation of officers</t>
  </si>
  <si>
    <t>Creighton, C E</t>
  </si>
  <si>
    <t>Building for new store</t>
  </si>
  <si>
    <t>Cysewski, George P</t>
  </si>
  <si>
    <t>To leave Courtenay for other employment</t>
  </si>
  <si>
    <t>Durkee, Vivian</t>
  </si>
  <si>
    <t>To live in Big Sandy MT</t>
  </si>
  <si>
    <t xml:space="preserve">Edwards, Clarence </t>
  </si>
  <si>
    <t>To live work in Big Sandy MT</t>
  </si>
  <si>
    <t>To live work in Cleveland OH</t>
  </si>
  <si>
    <t>Gallopi, Wm</t>
  </si>
  <si>
    <t>Gentry, E M</t>
  </si>
  <si>
    <t>Genzel, Charles</t>
  </si>
  <si>
    <t>Gorthy, Edna</t>
  </si>
  <si>
    <t>Haag, Carl</t>
  </si>
  <si>
    <t>Installs two more cisterns</t>
  </si>
  <si>
    <t>Hagg, Carl</t>
  </si>
  <si>
    <t>The cistern maker</t>
  </si>
  <si>
    <t>Hall, Robert</t>
  </si>
  <si>
    <t>To live work in Minot</t>
  </si>
  <si>
    <t>Hancock, A A</t>
  </si>
  <si>
    <t>To live work in Kansas City</t>
  </si>
  <si>
    <t>Hartfield, Walter</t>
  </si>
  <si>
    <t>To live work in OR</t>
  </si>
  <si>
    <t>Hartho, C F</t>
  </si>
  <si>
    <t>Arrives to live work in Courtenay for Soo</t>
  </si>
  <si>
    <t>Hensel, Dorothy</t>
  </si>
  <si>
    <t>Arm in a sling</t>
  </si>
  <si>
    <t>Hensel, Son of C W</t>
  </si>
  <si>
    <t>Fell into cellar</t>
  </si>
  <si>
    <t>Herbig, Rev Wm F</t>
  </si>
  <si>
    <t>Arrives to live and preach in Spiritwood</t>
  </si>
  <si>
    <t>Herbrandson, Nina</t>
  </si>
  <si>
    <t>Resigns as teacher; to Signal Butte</t>
  </si>
  <si>
    <t>Hobert, H F</t>
  </si>
  <si>
    <t>Quarantined small pox</t>
  </si>
  <si>
    <t>Hobert, Walter</t>
  </si>
  <si>
    <t>Horn, Mrs E F and Sarah</t>
  </si>
  <si>
    <t>To Lucky Strike Canada to live</t>
  </si>
  <si>
    <t>Howarth, Sarah</t>
  </si>
  <si>
    <t>To MT homestead to live work</t>
  </si>
  <si>
    <t>Johns, Douglas</t>
  </si>
  <si>
    <t>Visits from Seattle</t>
  </si>
  <si>
    <t>Johnson, G F</t>
  </si>
  <si>
    <t>To live work in Beach ND</t>
  </si>
  <si>
    <t>Johnson, Hannah</t>
  </si>
  <si>
    <t>Gives up store in Eckelson</t>
  </si>
  <si>
    <t>To live work in Eckelson</t>
  </si>
  <si>
    <t>Lost horse</t>
  </si>
  <si>
    <t xml:space="preserve">Jones, Mr </t>
  </si>
  <si>
    <t>Courtenay Elevator Runaway</t>
  </si>
  <si>
    <t>Kellogg, George</t>
  </si>
  <si>
    <t>Keonig, Louis</t>
  </si>
  <si>
    <t>Shot in hand</t>
  </si>
  <si>
    <t>Kingston, Helen</t>
  </si>
  <si>
    <t>Graduates from Jamestown HS</t>
  </si>
  <si>
    <t>Kingston, Lucile</t>
  </si>
  <si>
    <t>Writes from ID</t>
  </si>
  <si>
    <t>Klimek, Lewis</t>
  </si>
  <si>
    <t>Visits from WI</t>
  </si>
  <si>
    <t>Kupka, Johnny so Peter</t>
  </si>
  <si>
    <t>Coming home</t>
  </si>
  <si>
    <t xml:space="preserve">Larson, Henry   </t>
  </si>
  <si>
    <t>Lavenskofki, Martin</t>
  </si>
  <si>
    <t>Visits from Duluth for father</t>
  </si>
  <si>
    <t>Lavenskofki, Peter</t>
  </si>
  <si>
    <t>Lindh, C J</t>
  </si>
  <si>
    <t>Returns from Fargo</t>
  </si>
  <si>
    <t>Lueck, Arthur</t>
  </si>
  <si>
    <t>Marsh, Helen</t>
  </si>
  <si>
    <t>McDaniel, Carl</t>
  </si>
  <si>
    <t>To open store in Glenfield</t>
  </si>
  <si>
    <t>McFadden, A P</t>
  </si>
  <si>
    <t>His idea to help another</t>
  </si>
  <si>
    <t>Resigns from Soo</t>
  </si>
  <si>
    <t>Milne, Bob</t>
  </si>
  <si>
    <t>Minor, D W and son Scott</t>
  </si>
  <si>
    <t>Owns half section</t>
  </si>
  <si>
    <t>Moore, T A</t>
  </si>
  <si>
    <t>Munro, Evan</t>
  </si>
  <si>
    <t>Thanks for donation after storm</t>
  </si>
  <si>
    <t>To Bismarck for job with Ind Tel Co.</t>
  </si>
  <si>
    <t>Nelson, Harry</t>
  </si>
  <si>
    <t>Rheumatic Fever</t>
  </si>
  <si>
    <t>To live in River Falls WI</t>
  </si>
  <si>
    <t>To Jamestown Hospital</t>
  </si>
  <si>
    <t>O'Laughlin, Miss Sue</t>
  </si>
  <si>
    <t>To Moorhead to study</t>
  </si>
  <si>
    <t>Olson, Otto</t>
  </si>
  <si>
    <t>Starts restaurant at Glenfield</t>
  </si>
  <si>
    <t>Padden, W H</t>
  </si>
  <si>
    <t>To Canada to work in Vaudeville</t>
  </si>
  <si>
    <t>Wanted for disappearance of his son Harry</t>
  </si>
  <si>
    <t>Patterson, M D</t>
  </si>
  <si>
    <t>Sold his farm</t>
  </si>
  <si>
    <t>Pederson, Gina</t>
  </si>
  <si>
    <t>Peterson, C C</t>
  </si>
  <si>
    <t>Wins Watch</t>
  </si>
  <si>
    <t>Peterson, Eric</t>
  </si>
  <si>
    <t>Arrives to work on the Gazette</t>
  </si>
  <si>
    <t>Rassmusson, Dr F P</t>
  </si>
  <si>
    <t>Arrives to work as Dr in Courtenay</t>
  </si>
  <si>
    <t>Reese, James</t>
  </si>
  <si>
    <t>Reidasch, E W</t>
  </si>
  <si>
    <t>New Operator at the depot</t>
  </si>
  <si>
    <t>Richart, J E and Blanche</t>
  </si>
  <si>
    <t>To live work in Lena IL</t>
  </si>
  <si>
    <t>Rick, Max</t>
  </si>
  <si>
    <t>Hand injured</t>
  </si>
  <si>
    <t>Roe, C W</t>
  </si>
  <si>
    <t>Roe, Shad</t>
  </si>
  <si>
    <t>To live work in Weyburn SK</t>
  </si>
  <si>
    <t>Rounds, Earl</t>
  </si>
  <si>
    <t>Visits from Bliss ID</t>
  </si>
  <si>
    <t>Tailor data</t>
  </si>
  <si>
    <t>Schumacher, Alfred</t>
  </si>
  <si>
    <t>Schumacher, Charles and Arthur</t>
  </si>
  <si>
    <t>To live work in Webster SD</t>
  </si>
  <si>
    <t>Semke, Mrs</t>
  </si>
  <si>
    <t>Daughter to Doctor</t>
  </si>
  <si>
    <t>Shaw, E L</t>
  </si>
  <si>
    <t>Suffers severe bump</t>
  </si>
  <si>
    <t>Skaar, Cora</t>
  </si>
  <si>
    <t>Corrine Graduate</t>
  </si>
  <si>
    <t>Skaar, Mrs E L</t>
  </si>
  <si>
    <t>To live work in Mt Horen WI</t>
  </si>
  <si>
    <t>Skjerseth, Herman</t>
  </si>
  <si>
    <t>To live work in Anamoose ND</t>
  </si>
  <si>
    <t>Skjerseth, Paul</t>
  </si>
  <si>
    <t>Ships a Shetland Pony</t>
  </si>
  <si>
    <t>Son, J E</t>
  </si>
  <si>
    <t>Accomplished musician</t>
  </si>
  <si>
    <t>Spinarski, Mrs</t>
  </si>
  <si>
    <t>Spisla, John</t>
  </si>
  <si>
    <t>Lightning strikes while they eat</t>
  </si>
  <si>
    <t>Squire, Mrs L</t>
  </si>
  <si>
    <t>Arm coming along ok</t>
  </si>
  <si>
    <t>Squire, Mrs of Spiritwood</t>
  </si>
  <si>
    <t>Stabenow, Robert</t>
  </si>
  <si>
    <t>Having cistern dug</t>
  </si>
  <si>
    <t>Stevenson, Rev F B</t>
  </si>
  <si>
    <t>Arrives to live and preach in Courtenay</t>
  </si>
  <si>
    <t>To live work in SD; Leave Kensal</t>
  </si>
  <si>
    <t>Suchla, Tom and family</t>
  </si>
  <si>
    <t>Appointed town marshall</t>
  </si>
  <si>
    <t>Resigns as marshall</t>
  </si>
  <si>
    <t>Warns people of horses in the cold</t>
  </si>
  <si>
    <t>Swanson, Johnny</t>
  </si>
  <si>
    <t>To live work in Canby, MN</t>
  </si>
  <si>
    <t>Swanson, William</t>
  </si>
  <si>
    <t>Visits from Canby MN</t>
  </si>
  <si>
    <t>Sydney</t>
  </si>
  <si>
    <t>Townsite created</t>
  </si>
  <si>
    <t>The Spiritwood</t>
  </si>
  <si>
    <t>Bugle</t>
  </si>
  <si>
    <t>Files on MT Land</t>
  </si>
  <si>
    <t>Report from MT</t>
  </si>
  <si>
    <t>Turner, Will</t>
  </si>
  <si>
    <t>To College in Jamestown</t>
  </si>
  <si>
    <t>Vralstad, Helmer</t>
  </si>
  <si>
    <t>Webber, F B</t>
  </si>
  <si>
    <t>Finished</t>
  </si>
  <si>
    <t>To build large barn</t>
  </si>
  <si>
    <t>Willson, Audrey</t>
  </si>
  <si>
    <t>Wright, Carl</t>
  </si>
  <si>
    <t>To live work in Putney SD</t>
  </si>
  <si>
    <t>Reife</t>
  </si>
  <si>
    <t>Hugo</t>
  </si>
  <si>
    <t>Elwood</t>
  </si>
  <si>
    <t>Walsh</t>
  </si>
  <si>
    <t>Weinkauf</t>
  </si>
  <si>
    <t>S N</t>
  </si>
  <si>
    <t>Wifer</t>
  </si>
  <si>
    <t>Angel, Mrs Will</t>
  </si>
  <si>
    <t>Effelson</t>
  </si>
  <si>
    <t>Bishop, Mrs Dortha</t>
  </si>
  <si>
    <t>Bower, Iona infant of Mathew W</t>
  </si>
  <si>
    <t>Brennan, Mrs James Mother of</t>
  </si>
  <si>
    <t>Bronson, Mrs C R</t>
  </si>
  <si>
    <t>Caldwell, Thomas</t>
  </si>
  <si>
    <t>Cutsforth, Manley</t>
  </si>
  <si>
    <t>Davis, Infant boy of Thomas</t>
  </si>
  <si>
    <t>Giese, Henry</t>
  </si>
  <si>
    <t>Harvey, Mrs.</t>
  </si>
  <si>
    <t>Klemik, Mrs Agnes</t>
  </si>
  <si>
    <t>Lavenkofski, Lena do Peter</t>
  </si>
  <si>
    <t>Linker, Male birth and death to C</t>
  </si>
  <si>
    <t>Lohrke, Mrs Edna</t>
  </si>
  <si>
    <t>Gallivan</t>
  </si>
  <si>
    <t>Lohrke, Mrs Otto A</t>
  </si>
  <si>
    <t>McDaniel, Albert</t>
  </si>
  <si>
    <t>McFadden, Mrs A P Sister of</t>
  </si>
  <si>
    <t>Meeker, Wesley</t>
  </si>
  <si>
    <t>Menge, Lewis</t>
  </si>
  <si>
    <t>Munro, George</t>
  </si>
  <si>
    <t>Nelson, Joseph William</t>
  </si>
  <si>
    <t>Nelson, Tollef</t>
  </si>
  <si>
    <t>Ness, Oscar</t>
  </si>
  <si>
    <t>O'Neil, Robert</t>
  </si>
  <si>
    <t>Parson, Mrs N O Father of</t>
  </si>
  <si>
    <t>Riddle, Rev Merchant S</t>
  </si>
  <si>
    <t>Siebert, John Sr</t>
  </si>
  <si>
    <t>Simpson, George</t>
  </si>
  <si>
    <t>Son, J E Brother of</t>
  </si>
  <si>
    <t>Thayer, Walter</t>
  </si>
  <si>
    <t>Walker, Mrs Elizabeth</t>
  </si>
  <si>
    <t>Wallwerth, Fred</t>
  </si>
  <si>
    <t>Walters, R L</t>
  </si>
  <si>
    <t>Wanner, Fred</t>
  </si>
  <si>
    <t>Wiechmann, John F</t>
  </si>
  <si>
    <t>Anderson, W P</t>
  </si>
  <si>
    <t>Rorvig, Alga</t>
  </si>
  <si>
    <t>Christensen, Erik L</t>
  </si>
  <si>
    <t>Christensen, Maren Christine</t>
  </si>
  <si>
    <t>Weston, Mrs Carolyn M</t>
  </si>
  <si>
    <t>Johnson, Henry</t>
  </si>
  <si>
    <t>Werner, Emily</t>
  </si>
  <si>
    <t>Johnson, Ray</t>
  </si>
  <si>
    <t>Schroede, Virgil M</t>
  </si>
  <si>
    <t>Jost, John</t>
  </si>
  <si>
    <t>Smith, Susie</t>
  </si>
  <si>
    <t>Lavenskofski, John</t>
  </si>
  <si>
    <t>Seiwert, Margaret</t>
  </si>
  <si>
    <t>Levenskofski, Martin</t>
  </si>
  <si>
    <t>Lozier, P J</t>
  </si>
  <si>
    <t>McBride, Grace</t>
  </si>
  <si>
    <t>Wang, Hannah</t>
  </si>
  <si>
    <t>Ostreim, Joseph</t>
  </si>
  <si>
    <t>Nelson, Ellen</t>
  </si>
  <si>
    <t>Reick, Mrs Charles Parents of</t>
  </si>
  <si>
    <t>Sodawasser, Louis</t>
  </si>
  <si>
    <t>Braasch, Julia</t>
  </si>
  <si>
    <t>Wright, Edwin</t>
  </si>
  <si>
    <t>Phillippe, Audrey</t>
  </si>
  <si>
    <t>Albright, Martin J</t>
  </si>
  <si>
    <t>Anderson, Josephine</t>
  </si>
  <si>
    <t>Berg, Sigur</t>
  </si>
  <si>
    <t>Berlin, Barney</t>
  </si>
  <si>
    <t>Report from Canada</t>
  </si>
  <si>
    <t>Writes from AB</t>
  </si>
  <si>
    <t>Coffey, Mrs J A</t>
  </si>
  <si>
    <t>Presbyterian Church Fire</t>
  </si>
  <si>
    <t>Wolf Hunter</t>
  </si>
  <si>
    <t>Crandall, Joseph</t>
  </si>
  <si>
    <t>Day, J S</t>
  </si>
  <si>
    <t>Dick, Jasper</t>
  </si>
  <si>
    <t>Buys Meat Market</t>
  </si>
  <si>
    <t>Dick, Jasper Jr</t>
  </si>
  <si>
    <t>Birthday Surprise</t>
  </si>
  <si>
    <t>Diesem, D S</t>
  </si>
  <si>
    <t>To live work near Lamoure</t>
  </si>
  <si>
    <t>Living working in Glasgow MT</t>
  </si>
  <si>
    <t>Now living working in Box Elder MT</t>
  </si>
  <si>
    <t>Arrives to visit from Guthrie</t>
  </si>
  <si>
    <t>To live work in Kief ND</t>
  </si>
  <si>
    <t xml:space="preserve">Durkee, Vivian </t>
  </si>
  <si>
    <t>Arrives a new Indian</t>
  </si>
  <si>
    <t>Falk, Mrs Martin</t>
  </si>
  <si>
    <t>Returns from Fargo Hosp.</t>
  </si>
  <si>
    <t>Visits from Williston</t>
  </si>
  <si>
    <t>Gallivan, Elizabeth</t>
  </si>
  <si>
    <t>Estate Pet for Apptmt of Administrator</t>
  </si>
  <si>
    <t>Estate proof of will</t>
  </si>
  <si>
    <t>Garrett, G A</t>
  </si>
  <si>
    <t>Arrives to work in Courtenay with a story</t>
  </si>
  <si>
    <t>To live work in Clementsville</t>
  </si>
  <si>
    <t>Back from PA to live work in Glenfield</t>
  </si>
  <si>
    <t>Department</t>
  </si>
  <si>
    <t>Gorthy, Albert so A J</t>
  </si>
  <si>
    <t>Run over by Auto</t>
  </si>
  <si>
    <t>Hartho, T C</t>
  </si>
  <si>
    <t>Hayden, Sadie</t>
  </si>
  <si>
    <t>To live work in College View NE</t>
  </si>
  <si>
    <t>Hensel, O</t>
  </si>
  <si>
    <t>Visits from Mpls</t>
  </si>
  <si>
    <t>Horn, Sarah</t>
  </si>
  <si>
    <t>Arrives to care for her mother</t>
  </si>
  <si>
    <t>Jaskoski, John</t>
  </si>
  <si>
    <t>To MT to find land</t>
  </si>
  <si>
    <t>Joos, Lorenz</t>
  </si>
  <si>
    <t>Returns from Washington to live in ND</t>
  </si>
  <si>
    <t xml:space="preserve">Kjelson, Oscar </t>
  </si>
  <si>
    <t>To Fargo for health</t>
  </si>
  <si>
    <t>Klemick, Andrew</t>
  </si>
  <si>
    <t>To homestead in MT</t>
  </si>
  <si>
    <t>Kokott, Paul</t>
  </si>
  <si>
    <t>Larson, Arthur so Henry</t>
  </si>
  <si>
    <t>Larson, H L</t>
  </si>
  <si>
    <t>Supreme court rules in his favor</t>
  </si>
  <si>
    <t>Lindvall, Alfred</t>
  </si>
  <si>
    <t>McFadden, Mrs A P</t>
  </si>
  <si>
    <t>Sister very low</t>
  </si>
  <si>
    <t xml:space="preserve">Milne, Mrs W </t>
  </si>
  <si>
    <t>Back to live in Courtenay with her daughter</t>
  </si>
  <si>
    <t>Monday, Alex</t>
  </si>
  <si>
    <t xml:space="preserve">To Canada to check out land </t>
  </si>
  <si>
    <t>Morzek</t>
  </si>
  <si>
    <t>Teofil</t>
  </si>
  <si>
    <t>Moulder, Will</t>
  </si>
  <si>
    <t>Opening new machinery business and other lines</t>
  </si>
  <si>
    <t>Nelson, Lars</t>
  </si>
  <si>
    <t>Returns from annual vacation to the cities</t>
  </si>
  <si>
    <t>Nelson, Marcus</t>
  </si>
  <si>
    <t>Visits from Grafton</t>
  </si>
  <si>
    <t>Receives experimental tuberculosis treatment</t>
  </si>
  <si>
    <t>Nilson, Nils</t>
  </si>
  <si>
    <t>Nogosek, Joseph</t>
  </si>
  <si>
    <t>Almost complete with new barn</t>
  </si>
  <si>
    <t>Big loss from fire</t>
  </si>
  <si>
    <t>Nowazeck, Joe</t>
  </si>
  <si>
    <t>Papstein, Frank L</t>
  </si>
  <si>
    <t>To open store in Clementsville</t>
  </si>
  <si>
    <t>Parker, Little boy</t>
  </si>
  <si>
    <t>Found in river</t>
  </si>
  <si>
    <t>Potium, Ray and May</t>
  </si>
  <si>
    <t>Arrive to live and work near Courtenay</t>
  </si>
  <si>
    <t xml:space="preserve">Prader, Larry </t>
  </si>
  <si>
    <t>Visits from Sells ND</t>
  </si>
  <si>
    <t>Qualley, Elmer</t>
  </si>
  <si>
    <t>Slander</t>
  </si>
  <si>
    <t>Raney, Charles E</t>
  </si>
  <si>
    <t>To live work in Pingree selling autos</t>
  </si>
  <si>
    <t>Packed and leave for Weyburn SK</t>
  </si>
  <si>
    <t>Returns from NE; operation</t>
  </si>
  <si>
    <t>Satre, Sandy</t>
  </si>
  <si>
    <t>Opening new machinery business</t>
  </si>
  <si>
    <t>To open auto garage</t>
  </si>
  <si>
    <t xml:space="preserve">Moves family </t>
  </si>
  <si>
    <t>Schley, P E</t>
  </si>
  <si>
    <t>Now full owner of Anamoose Progress</t>
  </si>
  <si>
    <t xml:space="preserve">To live work in Anamoose   </t>
  </si>
  <si>
    <t>Schley, Peter Sr</t>
  </si>
  <si>
    <t>Schumacher, Edw</t>
  </si>
  <si>
    <t>Schwer, Daughter of Robert</t>
  </si>
  <si>
    <t>Scott, A O</t>
  </si>
  <si>
    <t>Now living working in Flaxton</t>
  </si>
  <si>
    <t>Spiritwood Lake</t>
  </si>
  <si>
    <t>Home and contents burn</t>
  </si>
  <si>
    <t>To live work in Davenport ND</t>
  </si>
  <si>
    <t>Visits from Moorhead MN</t>
  </si>
  <si>
    <t>Working for NPRR in Sanborn</t>
  </si>
  <si>
    <t>Swanson, Will</t>
  </si>
  <si>
    <t>Visits and continues on vacation</t>
  </si>
  <si>
    <t>Visits home from Judson MN</t>
  </si>
  <si>
    <t>Thorsgard, Ben</t>
  </si>
  <si>
    <t>Returns home</t>
  </si>
  <si>
    <t>Thorsgard, Thorvid</t>
  </si>
  <si>
    <t>Helps his brother after runaway</t>
  </si>
  <si>
    <t>Transgaard, Gilbert</t>
  </si>
  <si>
    <t>To live work in Walum</t>
  </si>
  <si>
    <t>To live in St Paul MN</t>
  </si>
  <si>
    <t>Vale, Mrs Lee</t>
  </si>
  <si>
    <t>Wefer, Joe</t>
  </si>
  <si>
    <t>Arrives to live work in Kensal</t>
  </si>
  <si>
    <t>Wendt, F F</t>
  </si>
  <si>
    <t>To live work in Kensal</t>
  </si>
  <si>
    <t>Wiechmann, William</t>
  </si>
  <si>
    <t>Visits from MT</t>
  </si>
  <si>
    <t>Artesian Well abandoned</t>
  </si>
  <si>
    <t>Artesian Well controlled</t>
  </si>
  <si>
    <t>Woods, Albert</t>
  </si>
  <si>
    <t>Enslaved</t>
  </si>
  <si>
    <t>Wrendt, Mr</t>
  </si>
  <si>
    <t>Wright, S K</t>
  </si>
  <si>
    <t>Charged with libel</t>
  </si>
  <si>
    <t>Eastman Twp</t>
  </si>
  <si>
    <t>Christensen</t>
  </si>
  <si>
    <t>Andy</t>
  </si>
  <si>
    <t>J S</t>
  </si>
  <si>
    <t>Armstrong, Son of Abe</t>
  </si>
  <si>
    <t>Bond, Mrs Henry M</t>
  </si>
  <si>
    <t>Preece, Susannah</t>
  </si>
  <si>
    <t>Hager, William</t>
  </si>
  <si>
    <t>Haynes, Samuel H</t>
  </si>
  <si>
    <t>Hellmund, Mrs Albert</t>
  </si>
  <si>
    <t>Hennings, Fred</t>
  </si>
  <si>
    <t>Holmes, O E</t>
  </si>
  <si>
    <t>Klenk, Mrs A F</t>
  </si>
  <si>
    <t>Laing, Joseph</t>
  </si>
  <si>
    <t>Lange, John E</t>
  </si>
  <si>
    <t>Larson, L H Nephew of</t>
  </si>
  <si>
    <t>Lundeen, Mrs John Victor</t>
  </si>
  <si>
    <t>Fritzell</t>
  </si>
  <si>
    <t>McFadden, A P and Joe Sister of</t>
  </si>
  <si>
    <t>Merritt, Frank J</t>
  </si>
  <si>
    <t>Nogosek, Mrs George</t>
  </si>
  <si>
    <t>Skrock, Christina</t>
  </si>
  <si>
    <t>Onstine, Harry so Abe</t>
  </si>
  <si>
    <t>Penn, Mrs William</t>
  </si>
  <si>
    <t>Suchla, 2.5 yr old so Tom</t>
  </si>
  <si>
    <t>Albright, Peter</t>
  </si>
  <si>
    <t>Markwit, Mrs Dannie</t>
  </si>
  <si>
    <t>Markwordt, Mrs Vannie</t>
  </si>
  <si>
    <t>Correction - Wedding</t>
  </si>
  <si>
    <t xml:space="preserve">Christianson, A </t>
  </si>
  <si>
    <t>Anderson, Miss</t>
  </si>
  <si>
    <t>Foster, Hal N</t>
  </si>
  <si>
    <t>Kribbs, Gertrude</t>
  </si>
  <si>
    <t>Gibbs, George I</t>
  </si>
  <si>
    <t>Isermann, Gladys Ann</t>
  </si>
  <si>
    <t xml:space="preserve">Gibbs, George  </t>
  </si>
  <si>
    <t>Grommish, Louis</t>
  </si>
  <si>
    <t>Stabenow, Alice</t>
  </si>
  <si>
    <t>Hartho, C T</t>
  </si>
  <si>
    <t>Anderson, Emily</t>
  </si>
  <si>
    <t>Kasper, Louis P</t>
  </si>
  <si>
    <t>Merrit, Mabel</t>
  </si>
  <si>
    <t>Moffett, Mrs</t>
  </si>
  <si>
    <t>Randall, Mary</t>
  </si>
  <si>
    <t>Wallsmith, Marie</t>
  </si>
  <si>
    <t>Price, Lyle</t>
  </si>
  <si>
    <t>Clark, Evna</t>
  </si>
  <si>
    <t>Scharf, William</t>
  </si>
  <si>
    <t>Potts, Daisy</t>
  </si>
  <si>
    <t>Schumacher, Ed</t>
  </si>
  <si>
    <t>Albright, Elizabeth</t>
  </si>
  <si>
    <t>Wald, Ingvald</t>
  </si>
  <si>
    <t>Schumacher, Clare Emile</t>
  </si>
  <si>
    <t>Anderson, Arthur A</t>
  </si>
  <si>
    <t>Cutting scrape</t>
  </si>
  <si>
    <t>Bemis, Mrs W W</t>
  </si>
  <si>
    <t>Sudden Appendicitis</t>
  </si>
  <si>
    <t>Bennett, W D</t>
  </si>
  <si>
    <t>Arrives and buys farm land to live near Courtenay</t>
  </si>
  <si>
    <t>Bjerken, Art</t>
  </si>
  <si>
    <t>Dog hunting</t>
  </si>
  <si>
    <t>Blaskowsky, Fred</t>
  </si>
  <si>
    <t>Court for compulsory attendance to school</t>
  </si>
  <si>
    <t>Bouer, William and Ernest</t>
  </si>
  <si>
    <t>Return from CO ranch</t>
  </si>
  <si>
    <t>Moves barn through Courtenay</t>
  </si>
  <si>
    <t>Connolly, Archie</t>
  </si>
  <si>
    <t>Crone, T J</t>
  </si>
  <si>
    <t>Davis, Mrs I A</t>
  </si>
  <si>
    <t>Dresser, R E</t>
  </si>
  <si>
    <t>Durkee, J B Dau of</t>
  </si>
  <si>
    <t xml:space="preserve"> </t>
  </si>
  <si>
    <t>Frazer, Alex</t>
  </si>
  <si>
    <t>Visits after 11 yrs from Brier Crest SK</t>
  </si>
  <si>
    <t>Glenfield School</t>
  </si>
  <si>
    <t>Goad, A P</t>
  </si>
  <si>
    <t>Grant, E D</t>
  </si>
  <si>
    <t>Gray, Louis</t>
  </si>
  <si>
    <t>Visits after 24 years</t>
  </si>
  <si>
    <t>Buys confectionary in Courtenay</t>
  </si>
  <si>
    <t>Now to live work in Wimbledon</t>
  </si>
  <si>
    <t>Hatfield, W H</t>
  </si>
  <si>
    <t>Hays, Iro</t>
  </si>
  <si>
    <t>To live work in Great Falls, MT</t>
  </si>
  <si>
    <t>Hoenhaus, Julius</t>
  </si>
  <si>
    <t>Visits from Becker, MN</t>
  </si>
  <si>
    <t>Holden, S E</t>
  </si>
  <si>
    <t>To live work in Balfour</t>
  </si>
  <si>
    <t>Howlett, Dean</t>
  </si>
  <si>
    <t>Contested homestead</t>
  </si>
  <si>
    <t>Isley, mary</t>
  </si>
  <si>
    <t>Small pox; home quarantined</t>
  </si>
  <si>
    <t>Jabaski, William A</t>
  </si>
  <si>
    <t xml:space="preserve">Heavy loss </t>
  </si>
  <si>
    <t>Jones, Will</t>
  </si>
  <si>
    <t>Keifer, Andrew</t>
  </si>
  <si>
    <t>Administrator for estate of Zack Hoggarth</t>
  </si>
  <si>
    <t>Administrator's sale</t>
  </si>
  <si>
    <t>Koehnen, J</t>
  </si>
  <si>
    <t>Korsell, G E</t>
  </si>
  <si>
    <t>Larson, Olaf</t>
  </si>
  <si>
    <t>Resigns as clerk of village</t>
  </si>
  <si>
    <t>Sells confectionary</t>
  </si>
  <si>
    <t>Livingston, Dr J W</t>
  </si>
  <si>
    <t>Lowe, R B</t>
  </si>
  <si>
    <t>Lutz, Mr of Jamestown</t>
  </si>
  <si>
    <t>Sells businesses and retires</t>
  </si>
  <si>
    <t>Mahoney, Charles</t>
  </si>
  <si>
    <t>Auto Accident; seriously injured</t>
  </si>
  <si>
    <t>Martin, Jacob</t>
  </si>
  <si>
    <t>Miller, Martina</t>
  </si>
  <si>
    <t>Mitchell, R D</t>
  </si>
  <si>
    <t>Arrives; buys land to farm</t>
  </si>
  <si>
    <t>Mutschler, Fritz</t>
  </si>
  <si>
    <t>Letter from Brother in Germany WWI</t>
  </si>
  <si>
    <t>Neinfeldt, Herman</t>
  </si>
  <si>
    <t>A target</t>
  </si>
  <si>
    <t>Grows Marquis wheat</t>
  </si>
  <si>
    <t>Leaves on annual trip to St Paul MN</t>
  </si>
  <si>
    <t>Appointed clerk of village</t>
  </si>
  <si>
    <t>Neva, John</t>
  </si>
  <si>
    <t>Met with Accident</t>
  </si>
  <si>
    <t>Sends auto to factory for new body</t>
  </si>
  <si>
    <t>Olson, John</t>
  </si>
  <si>
    <t>Auction Sale; to live in Northern MT</t>
  </si>
  <si>
    <t>Pangburn, Lee</t>
  </si>
  <si>
    <t>To live work in St Paul MN</t>
  </si>
  <si>
    <t>Picture of farm</t>
  </si>
  <si>
    <t>To quit farming</t>
  </si>
  <si>
    <t>Posey, Minor</t>
  </si>
  <si>
    <t>Postlewaite, Homer P</t>
  </si>
  <si>
    <t xml:space="preserve">To live work in St Paul  </t>
  </si>
  <si>
    <t>To live work in St Paul</t>
  </si>
  <si>
    <t xml:space="preserve">Potts, Albert </t>
  </si>
  <si>
    <t>To live work in Walnut Hill, IL</t>
  </si>
  <si>
    <t>Potvin, Mayme</t>
  </si>
  <si>
    <t>Price, William</t>
  </si>
  <si>
    <t>Rasmussen, Dr F D</t>
  </si>
  <si>
    <t>Permanent fixture in Oliver County</t>
  </si>
  <si>
    <t xml:space="preserve">Rasmusson, Dr </t>
  </si>
  <si>
    <t>To live work in Center ND</t>
  </si>
  <si>
    <t>Visits after 8 yrs from VA</t>
  </si>
  <si>
    <t>Robinson, Mrs A H</t>
  </si>
  <si>
    <t>To live work in Delno MN</t>
  </si>
  <si>
    <t>Scheidt, Anna</t>
  </si>
  <si>
    <t>To live work in Bismarck</t>
  </si>
  <si>
    <t>Scheidt, Jack</t>
  </si>
  <si>
    <t>Buys barber shop at Wimbledon</t>
  </si>
  <si>
    <t>Scheidt, Miss</t>
  </si>
  <si>
    <t>Schley, Pete</t>
  </si>
  <si>
    <t>To Marshalltown IA to study linotype machines</t>
  </si>
  <si>
    <t>Schuer, Jacob</t>
  </si>
  <si>
    <t>Indulged a little</t>
  </si>
  <si>
    <t>Shepard, Dr G P</t>
  </si>
  <si>
    <t>To live work in Chicago</t>
  </si>
  <si>
    <t>Siebert, John</t>
  </si>
  <si>
    <t>Returns to farm near Courtenay</t>
  </si>
  <si>
    <t>Opens land, insurance and collections business</t>
  </si>
  <si>
    <t>Visits from Saco MT</t>
  </si>
  <si>
    <t>Spinarski, Florence do John</t>
  </si>
  <si>
    <t xml:space="preserve">Spinarski, Florence   </t>
  </si>
  <si>
    <t>Road to recovery</t>
  </si>
  <si>
    <t>Spinarski, John so Frank</t>
  </si>
  <si>
    <t xml:space="preserve">Stevenson, Rev  </t>
  </si>
  <si>
    <t>To leave Presbyterian Church</t>
  </si>
  <si>
    <t>Stirrett, Miss</t>
  </si>
  <si>
    <t>Strong, S J</t>
  </si>
  <si>
    <t>Has partner; to open Glenfield shop</t>
  </si>
  <si>
    <t>Opens meat market</t>
  </si>
  <si>
    <t xml:space="preserve">Swanson, Johnny </t>
  </si>
  <si>
    <t>Coming home from Moorhead</t>
  </si>
  <si>
    <t>Visiting from Judson MN</t>
  </si>
  <si>
    <t>Syverson, Mrs Dave</t>
  </si>
  <si>
    <t>More improvement needed</t>
  </si>
  <si>
    <t>Returns home from hospital</t>
  </si>
  <si>
    <t>Thorsgaard, Otto</t>
  </si>
  <si>
    <t>Expected soon from Norway</t>
  </si>
  <si>
    <t>Narrow Escape from hostilities</t>
  </si>
  <si>
    <t>To live work in Becker MN</t>
  </si>
  <si>
    <t xml:space="preserve">Walks, D </t>
  </si>
  <si>
    <t>Returns from Vancouver BC to live near Courtenay</t>
  </si>
  <si>
    <t>Auction report; to La Crosse WI to live</t>
  </si>
  <si>
    <t>Sells his land</t>
  </si>
  <si>
    <t>Wilson, Vera</t>
  </si>
  <si>
    <t>Returns from teaching in Leonard ND</t>
  </si>
  <si>
    <t>Wraalstad, George</t>
  </si>
  <si>
    <t>Visits from Big Sandy MT</t>
  </si>
  <si>
    <t>Cooperstown Courier  January 26, 1883 to December 31, 1886</t>
  </si>
  <si>
    <t>Cooperstown Courier December 8, 1910 to March 13, 1913</t>
  </si>
  <si>
    <t>Cooperstown Courier January 7, 1904 to December 28, 1905</t>
  </si>
  <si>
    <t>Cooperstown Courier January 11, 1906 to March 19, 1908</t>
  </si>
  <si>
    <t>Cooperstown Courier March 26, 1908 to December 8, 1910</t>
  </si>
  <si>
    <t>Cooperstown Courier May 22, 1902 - December 31, 1903</t>
  </si>
  <si>
    <t>Courtenay Gazette - January 5, 1906 - December 26, 1907</t>
  </si>
  <si>
    <t>Courtenay Gazette - January 2, 1908 - December 30, 1909</t>
  </si>
  <si>
    <t>Courtenay Gazette - January 6, 1910 - December 28, 1911</t>
  </si>
  <si>
    <t>Courtenay Gazette - January 4, 1912 - December 31, 1914</t>
  </si>
  <si>
    <t>Griggs Courier January 1890 to December 1892</t>
  </si>
  <si>
    <t>Courtenay Gazette - March 9, 1901 - December 29, 1905</t>
  </si>
  <si>
    <t>Griggs Courier January 1893 to December 1895</t>
  </si>
  <si>
    <t>Griggs Courier January 1896 to December 1898</t>
  </si>
  <si>
    <t>Griggs Courier January 1899 to December 1900</t>
  </si>
  <si>
    <t>Griggs Courier January 1901 to May 15, 1902</t>
  </si>
  <si>
    <t>Griggs County Sentinel Jan 12, 1899 to August 2, 1906</t>
  </si>
  <si>
    <t>Hannaford Enterprise August 1, 1905 -  July 7, 1908</t>
  </si>
  <si>
    <t>Hannaford Enterprise July 7, 1908 - November 14, 1911</t>
  </si>
  <si>
    <t>Hannaford Enterprise November 21, 1911 - December 1, 1914</t>
  </si>
  <si>
    <t>Hannaford Enterprise December 8, 1914 - November 20, 1917</t>
  </si>
  <si>
    <t>Hannaford Enterprise November 20, 1917 - August 10, 1920</t>
  </si>
  <si>
    <t>Hannaford Enterprise August 10, 1920 - July 31, 1923</t>
  </si>
  <si>
    <t>Hope Pioneer January 4, 1889 to December 29, 1893</t>
  </si>
  <si>
    <t>Hope Pioneer January 5, 1894 to December 28, 1899</t>
  </si>
  <si>
    <t>Hope Pioneer January 4, 1900 to December 31, 1903</t>
  </si>
  <si>
    <t>Hope Pioneer January 7, 1904 to December 27, 1906</t>
  </si>
  <si>
    <t>Hope Pioneer January 3, 1907 to December 31, 1908</t>
  </si>
  <si>
    <t>Hope Pioneer January 7, 1909 to December 29, 1910</t>
  </si>
  <si>
    <t>Sanborn Enterprise - September 4, 1902 - December 28, 1905</t>
  </si>
  <si>
    <t>The Sutton Reporter May 8, 1913- October 26, 1916</t>
  </si>
  <si>
    <t>The Sutton Reporter October 26, 1916 - August 3, 1922</t>
  </si>
  <si>
    <t>The Sutton Reporter August 3, 1922 - December 25, 1924</t>
  </si>
  <si>
    <t>The Sutton Reporter January 1, 1925 - January 8, 1931</t>
  </si>
  <si>
    <t>The Times Record June 6, 1895 - December 30, 1897</t>
  </si>
  <si>
    <t>The Times Record January 6, 1898 - December 28, 1899</t>
  </si>
  <si>
    <t>The Times Record January 4, 1900 - December 27, 1900</t>
  </si>
  <si>
    <t>The Times Record January 3, 1901 - October 9, 1902</t>
  </si>
  <si>
    <t>Valley City Times Record October 16, 1902 - June 25, 1903</t>
  </si>
  <si>
    <t>Valley City Times-Record - July 2, 1903 - December 29, 1904</t>
  </si>
  <si>
    <t>Wimbledon News July 26, 1895 - December 29, 1899</t>
  </si>
  <si>
    <t>Wimbledon News January 5, 1900- December 29, 1905</t>
  </si>
  <si>
    <t>Code</t>
  </si>
  <si>
    <t>RD</t>
  </si>
  <si>
    <t>Wimbledon News January 5, 1906- December 31, 1909</t>
  </si>
  <si>
    <t>Ronnie, Betsy Otilda</t>
  </si>
  <si>
    <t>Kjelgaard, Carl M Brix</t>
  </si>
  <si>
    <t>File Name</t>
  </si>
  <si>
    <t>File Path</t>
  </si>
  <si>
    <t>set02\marriages\cooperstown_courier\1883_-1886</t>
  </si>
  <si>
    <t>carter,_william_f_and_mary_e_williams_marriage_february_23,_1883_p1_cc.pdf</t>
  </si>
  <si>
    <t>casey,_thomas_wedding_june_8,_1883_p1_cc.pdf</t>
  </si>
  <si>
    <t>warrell,_george_marriage_appointment_kept_june_8,_1883_p8_cc.pdf</t>
  </si>
  <si>
    <t>washburn,_millard_f_and_mary_husel_wedding_correction_july_13,_1883_p1_cc.pdf</t>
  </si>
  <si>
    <t>washburn,_millard_f_and_mary_husel_wedding_july_6,_1883_p1_cc.pdf</t>
  </si>
  <si>
    <t>set01\marriages\cooperstown_courier\1902_-_1903</t>
  </si>
  <si>
    <t>alfson,_albert_and_alpha_thingelstad_marriage_announcement_december_31,_1903_p5_cc.pdf</t>
  </si>
  <si>
    <t>allen,_irvin_d_and_nellie_c_mielke_marriage_announcement_september_18,_1902_p4_cc.pdf</t>
  </si>
  <si>
    <t>allen,_irwin_d_and_nellie_c_mielke_wedding_september_18,_1902_p1_cc.pdf</t>
  </si>
  <si>
    <t>amundson,_ludvig_and_anna_koloen_marriage_announcement_december_24,_1903_p5_cc.pdf</t>
  </si>
  <si>
    <t>arneson,_nels_and_lizzie_olson_wedding_april_9,_1903_p5_cc.pdf</t>
  </si>
  <si>
    <t>barnes,_frank_e_and_lena_fortney_marriage_announcement_may_7,_1903_p5_cc.pdf</t>
  </si>
  <si>
    <t>blocker,_henry_a_and_elizabeth_johnson_wedding_october_29,_1903_p1_cc.pdf</t>
  </si>
  <si>
    <t>boe,_nicolai_and_marie_watne_marriage_announcement_november_12,_1903_p5_cc.pdf</t>
  </si>
  <si>
    <t>bonde,_carl_and_mathilda_petersen_wedding_september_18,_1902_p5_cc.pdf</t>
  </si>
  <si>
    <t>bothby,_f_f_and_sarah_e_lynn_wedding_june_19,_1902_p5_cc.pdf</t>
  </si>
  <si>
    <t>bowe,_george_barton_and_mintie_b_smith_wedding_july_10,_1905_p5_cc.pdf</t>
  </si>
  <si>
    <t>carnahan,_james_and_sylvia_smith_wedding_(very_crude)_december_25,_1902_p5_cc.pdf</t>
  </si>
  <si>
    <t>curry,_theadore_and_tillie_borgerson_wedding_december_3,_1903_p1_cc.pdf</t>
  </si>
  <si>
    <t>curry,_theadore_kanouse_and_tillie_borgerson_marriage_announcement_november_19,_1903_p5_cc.pdf</t>
  </si>
  <si>
    <t>cussons,_john_c_and_stella_doran_wedding_june_28,_1903_p5_cc.pdf</t>
  </si>
  <si>
    <t>delfs,_christ_and_minnie_farris_marriage_announcement_april_16,_1903_p5_cc.pdf</t>
  </si>
  <si>
    <t>ellefson,_ole_and_lizzie_larson_wedding_july_2,_1903_p5_cc.pdf</t>
  </si>
  <si>
    <t>elwanger,_john_a_and_elizabeth_olson_marriage_announcement_april_16,_1903_p5_cc.pdf</t>
  </si>
  <si>
    <t>erdal,_knud_and_minnie_swenson_marriage_announcement_november_13,_1902_p5_cc.pdf</t>
  </si>
  <si>
    <t>erickson,_andrew_and_thea_falla_marriage_announcement_december_10,_1903_p5_cc.pdf</t>
  </si>
  <si>
    <t>flick,_ed_c_and_lillian_m_howden_marriage_announcement_december_4,_1902_p8_cc.pdf</t>
  </si>
  <si>
    <t>gilbertson,_gilbert_and_ellen_jacobson_marriage_annoucement_december_10,_1903_p5_cc.pdf</t>
  </si>
  <si>
    <t>grunseth,_martin_and_emily_carlson_wedding_december_4,_1902_p1_cc.pdf</t>
  </si>
  <si>
    <t>hammer,_gilbert_p_and_edith_hurmance_wedding_august_13,_1903_p5_cc.pdf</t>
  </si>
  <si>
    <t>haugen,_perry_e_and_neva_richardson_marriage_announcement_november_5,_1903_p5_cc.pdf</t>
  </si>
  <si>
    <t>hoar,_chesley_a_and_elizabeth_m_moffatt_wedding_january_29,_1903_p5_cc.pdf</t>
  </si>
  <si>
    <t>holloway,_clark_and_nellie_opheim_wedding_october_9,_1902_p5_cc.pdf</t>
  </si>
  <si>
    <t>jacobson,_andrew_and_magdalena_haukland_marriage_announcement_december_10,_1903_p5_cc.pdf</t>
  </si>
  <si>
    <t>jacobson,_elmer_and_josephine_stafslein_wedding_january_15,_1903_p5_cc.pdf</t>
  </si>
  <si>
    <t>johnson,_fred_and_hilda_johnson_marriage_announcement_november_20,_1902_p5_cc.pdf</t>
  </si>
  <si>
    <t>johnson,_george_and_mary_hilstad_wedding_december_4,_1902_p1_cc.pdf</t>
  </si>
  <si>
    <t>jones,_a_p_and_minnie_gunderson_wedding_april_9,_1903_p5_cc.pdf</t>
  </si>
  <si>
    <t>kirk,_thomas_m_and_mary_l_dodge_marriage_announcement_october_16,_1902_p8_cc.pdf</t>
  </si>
  <si>
    <t>larson,_john_v_and_severine_thu_november_19,_1903_p5_cc.pdf</t>
  </si>
  <si>
    <t>lee,_carl_and_anna_olson_marriage_announcement_september_10,_1903_p5_cc.pdf</t>
  </si>
  <si>
    <t>leiser,_richard_e_and_nettie_olsen_marriage_announcement_october_16,_1902_p8_cc.pdf</t>
  </si>
  <si>
    <t>lewis,_fred_g_and_isabelle_m_reid_marriage_announcement_may_28,_1903_p5_cc.pdf</t>
  </si>
  <si>
    <t>lewis,_walter_a_and_althea_hagerty_wedding_september_3,_1903_p4_cc.pdf</t>
  </si>
  <si>
    <t>link,_glenn_r_and_vera_b_white_wedding_june_12,_1902_p5_cc.pdf</t>
  </si>
  <si>
    <t>maconnell,_george_e_and_minnie_newberry_wedding_september_3,_1903_p5_cc.pdf</t>
  </si>
  <si>
    <t>magnusen,_emil_and_inga_andrew_marriage_announcement_november_20,_1902_p5_cc.pdf</t>
  </si>
  <si>
    <t>mcauley,_ray_and_elizabeth_bell_marriage_announcement_november_5,_1903_p5_cc.pdf</t>
  </si>
  <si>
    <t>mcculloch,_james_a_and_helen_rothert_marriage_announcement_december_3,_1903_p5_cc.pdf</t>
  </si>
  <si>
    <t>mcdonald,_duncan_b_and_anna_m_know_wedding_december_17,_1903_p4_cc.pdf</t>
  </si>
  <si>
    <t>miller,_george_and_emma_omild_marriage_announcement_october_15,_1903_p5_cc.pdf</t>
  </si>
  <si>
    <t>miller,_w_h_and_maggie_mosher_wedding_september_3,_1902_p4_cc.pdf</t>
  </si>
  <si>
    <t>moffat,_john_a_and_mrs._wedding_reception_january_8,_1903_p5_cc.pdf</t>
  </si>
  <si>
    <t>moffatt,_john_a_and_lillyan_m_haskell_wedding_january_1,_1903_p4_cc.pdf</t>
  </si>
  <si>
    <t>monson,_henry_and_lena_hilsted_marriage_announcement_april_2,_1903_p4_cc.pdf</t>
  </si>
  <si>
    <t>neierenberg,_fred_and_ida_borchert_wedding_april_2,_1903_p5_cc.pdf</t>
  </si>
  <si>
    <t>neimeyer,_w_h_and_c_a_cross_wedding_june_18,_1903_p4_cc.pdf</t>
  </si>
  <si>
    <t>nelson,_henry_to_wed_in_minnesota_october_15,_1903_p5_cc.pdf</t>
  </si>
  <si>
    <t>nelson,_john_and_signe_langlud_marriage_announcement_may_28,_1903_p5_cc.pdf</t>
  </si>
  <si>
    <t>nichols,_alvin_h_and_ada_pearl_platt_wedding_july_9,_1903_p5_cc.pdf</t>
  </si>
  <si>
    <t>nicoll,_mr_and_mrs._john,_sr_golden_wedding_anniversary_august_20,_1903_p1_cc.pdf</t>
  </si>
  <si>
    <t>nilson,_john_a_and_lydia_gustafson_marriage_announcement_november_19,_1903_p5_cc.pdf</t>
  </si>
  <si>
    <t>olsan,_edward_and_minnie_stowman_marriage_announcement_may_29,_1902_p5_cc.pdf</t>
  </si>
  <si>
    <t>olsen,_frank_e_and_martina_mickelson_marriage_announcement_july_10,_1902_p5_cc.pdf</t>
  </si>
  <si>
    <t>olson,_arnt_and_hulda_bergstrom_marriage_announcement_august_28,_1902_p5_cc.pdf</t>
  </si>
  <si>
    <t>olson,_arnt_and_mrs._wedding_reception_january_8,_1903_p5_cc.pdf</t>
  </si>
  <si>
    <t>osborne,_elmer_h_and_alice_e_baker_wedding_october_22,_1903_p5_cc.pdf</t>
  </si>
  <si>
    <t>overby,_christian_and_sina_tufte_marriage_announcement_december_3,_1903_p5_cc.pdf</t>
  </si>
  <si>
    <t>patterson,_charles_and_emma_engelstad_marriage_announcement_april_9,_1903_p5_cc.pdf</t>
  </si>
  <si>
    <t>patterson,_charley_and_ida_englestad_wedding_april_9,_1903_p4_cc.pdf</t>
  </si>
  <si>
    <t>phipps,_bert_c_and_anna_hammer_wedding_november_20,_1902_p5_cc.pdf</t>
  </si>
  <si>
    <t>reynolds,_rolla_and_mrs._wedding_reception_january_8,_1903_p5_cc.pdf</t>
  </si>
  <si>
    <t>reynolds,_rolla_l_and_margaret_r_jimeson_wedding_january_1,_1903_p4_cc.pdf</t>
  </si>
  <si>
    <t>roach,_morris_and_elizabeth_siners_wedding_january_22,_1903_p5_cc.pdf</t>
  </si>
  <si>
    <t>sandvold,_albert_and_helga_ryum_marriage_announcement_august_6,_1903_p5_cc.pdf</t>
  </si>
  <si>
    <t>sansburn,_david_and_josephine_carlson_wedding_august_21,_1902_p5_cc.pdf</t>
  </si>
  <si>
    <t>schulz,_walter_and_clara_brown_wedding_september_18,_1902_p4_cc.pdf</t>
  </si>
  <si>
    <t>silness,_rev._e_t_and_regina_dyrud_wedding_december_18,_1902_p8_cc.pdf</t>
  </si>
  <si>
    <t>simensen,_louis_and_anna_trostad_wedding_december_11,_1902_p5_cc.pdf</t>
  </si>
  <si>
    <t>simenson,_emil_and_hannah_skramstad_marraige_announcement_november_26,_1903_p5_cc.pdf</t>
  </si>
  <si>
    <t>simenson,_emil_and_hannah_skramstad_wedding_december_3,_1903_p5_cc.pdf</t>
  </si>
  <si>
    <t>sinclair,_andrew_and_bertha_m_zimmerman_wedding_october_30,_1902_p5_cc.pdf</t>
  </si>
  <si>
    <t>sinclair,_wallace_j_and_clara_d_nelson_marriage_announcement_april_16,_1903_p5_cc.pdf</t>
  </si>
  <si>
    <t>skaar,_tom_a_and_johanna_hanson_marriage_announcement_march_26,_1903_p5_cc.pdf</t>
  </si>
  <si>
    <t>skanse,_olof_j_and_anna_axwell_wedding_june_11,_1903_p5_cc.pdf</t>
  </si>
  <si>
    <t>soma,_jorgen_and_gina_kydlland_marriage_annnouncement_december_10,_1903_p5_cc.pdf</t>
  </si>
  <si>
    <t>stammer,_mons_j_and_nettie_herred_marriage_announcement_december_11,_1902_p5_cc.pdf</t>
  </si>
  <si>
    <t>starbird,_thomas_and_elsie_maye_lewis_wedding_august_21,_1902_p5_cc.pdf</t>
  </si>
  <si>
    <t>stevens,_editor_and_nora_tollefson_marriage_announcement_may_22,_1902_p1_cc.pdf</t>
  </si>
  <si>
    <t>stork,_george_n_and_susan_a_kinnie_wedding_april_2,_1903_p5_cc.pdf</t>
  </si>
  <si>
    <t>stromme,_bernhard_c_and_anne_sahl_marriage_announcement_december_11,_1902_p5_cc.pdf</t>
  </si>
  <si>
    <t>udgard,_iver_and_gena_helling_wedding_june_12,_1902_p5_cc.pdf</t>
  </si>
  <si>
    <t>van_scoik,_william_and_minnie_reynolds_marriage_announcement_november_20,_1902_p5_cc.pdf</t>
  </si>
  <si>
    <t>varnberg,_peter_and_andrea_christiansen_marriage_announcement_december_25,_1902_p5_cc.pdf</t>
  </si>
  <si>
    <t>werth,_august_and_stella_pugh_marriage_announcement_november_19,_1903_p5_cc.pdf</t>
  </si>
  <si>
    <t>set01\marriages\cooperstown_courier\1904_-_1905</t>
  </si>
  <si>
    <t>adams,_charles_e_and_minnie_niernberg_wedding_december_1,_1904_p5_cc.pdf</t>
  </si>
  <si>
    <t>aga,_mr._and_mrs._peter_golden_wedding_anniversary_june_30,_1904_p1_cc.pdf</t>
  </si>
  <si>
    <t>anderson,_emil_and_clara_j_thune_marriage_announcement_march_17,_1904_p5_cc.pdf</t>
  </si>
  <si>
    <t>anson,_oscar_c_and_mabel_h_walum_wedding_august_31,_1905_p5_cc.pdf</t>
  </si>
  <si>
    <t>bateman,_alvey_and_mary_stoneberg_marriage_announcement_january_28,_1904_p5_cc.pdf</t>
  </si>
  <si>
    <t>boardman,_john_c_and_myrtle_may_woodard_marriage_announcment_october_19,_1905_p5_cc.pdf</t>
  </si>
  <si>
    <t>boe,_john_and_maggie_tams_marriage_announcement_march_24,_1904_p5_cc.pdf</t>
  </si>
  <si>
    <t>bopp,_samuel_clair_and_laura_etta_smith_wedding_june_15,_1905_p5_cc.pdf</t>
  </si>
  <si>
    <t>brimi,_dr._c_l_marriage_announcement_july_14,_1904_p5_cc.pdf</t>
  </si>
  <si>
    <t>butler,_edward_c_and_mary_etager_wedding_february_2,_1905_p5_cc.pdf</t>
  </si>
  <si>
    <t>colburn,_arthur_and_jennie_bathey_wedding_july_7,_1904_p4_cc.pdf</t>
  </si>
  <si>
    <t>detwiller,_john_and_gertrude_a_sherman_wedding_march_10,_1904_p5_cc.pdf</t>
  </si>
  <si>
    <t>donald,_ed_w_and_julia_webber_marriage_announcement_september_21,_1905_p5_cc.pdf</t>
  </si>
  <si>
    <t>dunstan,_archie_and_annie_koch_wedding_november_30,1_905_p4_cc.pdf</t>
  </si>
  <si>
    <t>dusbabek,_hannah_and_ingebret_johnson_wedding_november_24,_1904_p5_cc.pdf</t>
  </si>
  <si>
    <t>fiebiger,_edward_and_mary_zimprich_marriage_announcement_november_3,_1904_p7_cc.pdf</t>
  </si>
  <si>
    <t>garlid,_martin_and_lela_peterson_wedding_september_14,_1905_p5_cc.pdf</t>
  </si>
  <si>
    <t>garlid,_martin_m_and_lela_peterson_wedding_september_7,_1905_p5_cc.pdf</t>
  </si>
  <si>
    <t>gartman,_george_and_blanche_wright_wedding_april_5,_1905_p5_cc.pdf</t>
  </si>
  <si>
    <t>gratias,_walter_a_and_minnie_a_lier_september_7,_1905_p5_cc].pdf</t>
  </si>
  <si>
    <t>guest,_james_h_and_olive_clark_marriage_announcement_april_14,_1904_p1_cc.pdf</t>
  </si>
  <si>
    <t>gutormson,_even_and_mable_c_belden_wedding_november_17,_1904_p4_cc.pdf</t>
  </si>
  <si>
    <t>halvorson,_h_s_and_clara_johnson_wedding_january_5,_1905_p4_cc.pdf</t>
  </si>
  <si>
    <t>hamre,_andrew_and_louise_erickson_wedding_november_24,_1904_p5_cc.pdf</t>
  </si>
  <si>
    <t>harrington,_george_and_sadie_bonde_wedding_november_9,_1905_p5_cc.pdf</t>
  </si>
  <si>
    <t>howden,_samuel_george_and_sarah_koch_marriage_announcement_may_26,_1904_p5_cc.pdf</t>
  </si>
  <si>
    <t>huff,_oscar_frederick_and_julia_hulda_feiring_wedding_june_29,_1905_p5_cc.pdf</t>
  </si>
  <si>
    <t>jacobson,_martin_and_mary_rasmussen_marriage_announcement_march_24,_1904_p4_cc.pdf</t>
  </si>
  <si>
    <t>jenson,_julius_and_edna_h_stal_marriage_announcement_january_21,_1904_p5_cc.pdf</t>
  </si>
  <si>
    <t>johnson,_andrew_and_annie_erickson_marriage_announcement_december_14,1_905_p5_cc.pdf</t>
  </si>
  <si>
    <t>johnson,_andrew_and_mary_brosten_marriage_announcement_march_30,_1905_p5_cc.pdf</t>
  </si>
  <si>
    <t>lang,_leo_l_and_jessie_maxwell_wedding_june_8,_1905_p5_cc.pdf</t>
  </si>
  <si>
    <t>mcculloch,_graham_and_edith_m_erickson_marriage_announcement_march_9,_1905_p5_cc.pdf</t>
  </si>
  <si>
    <t>mcculloch,_william_and_mary_tuftland_wedding_july_6,_1905_p5_cc.pdf</t>
  </si>
  <si>
    <t>mckee,_david_d_and_eva_m_long_marriage_announcement_november_9,_1905_p5_cc.pdf</t>
  </si>
  <si>
    <t>michaelis,_herman_and_annie_rowley_wedding_january_4,_1906_p_1_cc.pdf</t>
  </si>
  <si>
    <t>moan,_john_edward_and_lorenze_freegard_marriage_announcement_july_13,_1905_p5_cc.pdf</t>
  </si>
  <si>
    <t>mulroy,_george_and_inga_johnson_wedding_july_6,_1905_p1_cc.pdf</t>
  </si>
  <si>
    <t>nelson,_charles_f_and_harriet_ethlyn_mccurry_wedding_january_12,_1905_p4_cc.pdf</t>
  </si>
  <si>
    <t>ness,_john_and_runnaug_trostad_marriage_announcement_november_3,_1904_p7_cc.pdf</t>
  </si>
  <si>
    <t>olson,_lewis_and_sabina_anderson_marriage_announcement_january_28,_1904_p5_cc.pdf</t>
  </si>
  <si>
    <t>opfer,_elmer_g_and_ruth_gibbs_wedding_september_28,_1905_p5_cc.pdf</t>
  </si>
  <si>
    <t>oppeboen,_osmuud_and_mary_kalvik_marriage_announcement_february_2,_1905_p5_cc].pdf</t>
  </si>
  <si>
    <t>oppegaard,_elmer_and_j_johnson_marriage_announcement_january_5,_1905_p5_cc.pdf</t>
  </si>
  <si>
    <t>overby,_ben_and_sarah_larson_marriage_announcement_may_12,_1904_p5_cc.pdf</t>
  </si>
  <si>
    <t>paulson,_mathias_and_karen_olson_marriage_announcement_june_16,_1904_p5_cc.pdf</t>
  </si>
  <si>
    <t>pederson,_paul_and_helga_pederson_marriage_announcement_june_23,_1904_p5_cc.pdf</t>
  </si>
  <si>
    <t>peterson,_alfred_and_jette_peterson_marriage_announcement_december_8,_1904_p5_cc.pdf</t>
  </si>
  <si>
    <t>probstfield,_george_w_and_lillie_berg_wedding_december_1,_1904_p4_cc.pdf</t>
  </si>
  <si>
    <t>retzlaff,_orry_and_emma_beier_wedding_january_4,_1906_p1_cc.pdf</t>
  </si>
  <si>
    <t>rhodes,_orion_and_maud_erickson_wedding_january_4,_1906_p1_cc.pdf</t>
  </si>
  <si>
    <t>richard,_harvey_f_and_bessie_ward_marriage_announcement_may_11,_1905_p5_cc.pdf</t>
  </si>
  <si>
    <t>rickford,_richard_and_anna_nesheim_wedding_october_27,_1904_p7_cc.pdf</t>
  </si>
  <si>
    <t>rickforp,_ernest_and_lena_rickford_marriage_announcement_december_14,1_905_p5_cc.pdf</t>
  </si>
  <si>
    <t>ried,_john_d_and_emiline_dusbabek_marriage_announcement_july_20,_1905_p5_cc.pdf</t>
  </si>
  <si>
    <t>roberts,_charles_and_j_s_delong_marriage_announcement_january_7,_1904_p4_cc.pdf</t>
  </si>
  <si>
    <t>rogney,_oscar_wedding_and_reception_january_19,_1905_p5_cc.pdf</t>
  </si>
  <si>
    <t>roisum,_henry_n_and_lizzie_knudsen_marriage_announcement_april_5,_1905_p5_cc.pdf</t>
  </si>
  <si>
    <t>rood,_martin_and_lizzie_kobervig_wedding_june_23,_1904_p5_cc.pdf</t>
  </si>
  <si>
    <t>rose,_frederick_walter_and_emma_ruth_hewer_wedding_june_30,_1904_p1_cc.pdf</t>
  </si>
  <si>
    <t>shern,_george_and_carrie_anderson_marriage_announcement_april_20,_1905_p5_cc.pdf</t>
  </si>
  <si>
    <t>snyder,_edwin_and_jennie_hagen_wedding_october_12,_1905_p5_cc.pdf</t>
  </si>
  <si>
    <t>st._john,_harry_and_helma_d_peters_wedding_june_30,_1904_p5_cc.pdf</t>
  </si>
  <si>
    <t>stevens,_george_and_susan_helen_michaelis_wedding_june_22,_1905_p5_cc'.pdf</t>
  </si>
  <si>
    <t>svare,_hans_e_and_edna_glaspell_wedding_august_24,_1905_p1_cc.pdf</t>
  </si>
  <si>
    <t>tang,_peter_j_and_elizabeth_loge_marriage_announcement_february_18,_1904_p5_cc.pdf</t>
  </si>
  <si>
    <t>thorn,_robert_and_annie_groven_wedding_december_29,_1904_p1_cc.pdf</t>
  </si>
  <si>
    <t>tollefson,_levor_and_mathilda_nerby_marriage_announcement_november_24,_1904_p5_cc.pdf</t>
  </si>
  <si>
    <t>trostad,_guy_and_maria_lundstein_marriage_announcement_january_28,_1904_p5_cc.pdf</t>
  </si>
  <si>
    <t>vigesaa,_thorvald_and_bertha_ouren_marriage_announcement_february_9,_1905_p5_cc.pdf</t>
  </si>
  <si>
    <t>walls,_ernest_and_gertrude_garrison_marriage_announcement_october_12,_1905_p5_cc.pdf</t>
  </si>
  <si>
    <t>watne,_lars_j_and_sophia_helgesen_wedding_december_15,_1904_p5_cc.pdf</t>
  </si>
  <si>
    <t>wells,_john_edward_and_mable_steinborn_wedding_december_15,_1904_p4_cc.pdf</t>
  </si>
  <si>
    <t>werner,_hans_and_effie_vining_marriage_announcement_march_24,_1904_p5_cc.pdf</t>
  </si>
  <si>
    <t>westley,_o_c_and_margaret_herigstad_wedding_june_22,_1905_p5_cc.pdf</t>
  </si>
  <si>
    <t>williams,_f_h_and_myrtle_witham_wedding_november_16,_1905_p5_cc.pdf</t>
  </si>
  <si>
    <t>williams,_lewis_and_clara_overby_marriage_announcement_october_26,_1905_p5_cc.pdf</t>
  </si>
  <si>
    <t>set01\marriages\cooperstown_courier\1906-1907</t>
  </si>
  <si>
    <t>allen,_george_and_harriett_g_thurlow_marriage_announcement_april_11,_1907_p5_cc.pdf</t>
  </si>
  <si>
    <t>anderson,_alfred_orlando_and_sara_jeane_sinclair_wedding_august_16,_1906_p5_cc.pdf</t>
  </si>
  <si>
    <t>anderson,_c_l_and_nettie_brendon_marriage_announcement_january_3,_1907_p5_cc.pdf</t>
  </si>
  <si>
    <t>anderson,_charles_p_and_jorgina_watne_marriage_announcement_january_17,_1907_p3_cc.pdf</t>
  </si>
  <si>
    <t>annundson,_halvor_and_helga_m_nordermug_marriage_announcement_december_12,_1907_p5_cc.pdf</t>
  </si>
  <si>
    <t>bakkan,_ole_and_dora_myron_wedding_december_6,_1906_p5_cc.pdf</t>
  </si>
  <si>
    <t>bateman,_h_h_and_inez_clare_boothe_wedding_february_28,_1907_p5_cc.pdf</t>
  </si>
  <si>
    <t>bateman,_herbert_h_and_inez_clare_booth_wedding_march_21,_1907_p4_cc.pdf</t>
  </si>
  <si>
    <t>beans,_john_nelson_and_bertha_holland_marriage_announcement_april_18,_1907_p5_cc.pdf</t>
  </si>
  <si>
    <t>boyer,_joe_and_julia_botnan_marriage_announcement_february_27,_1908_p4_cc.pdf</t>
  </si>
  <si>
    <t>brown,_harry_and_mamie_wilson_wedding_march_12,_1908_p5_cc.pdf</t>
  </si>
  <si>
    <t>brown,_mr._....old_and_mable_francis_wedding_december_19,_1907_p5_cc.pdf</t>
  </si>
  <si>
    <t>bruns,_otto_and_etta_holman_marriage_announcement_september_5,_1907_p5_cc.pdf</t>
  </si>
  <si>
    <t>bruns,_otto_h_and_henrietta_c_holman_marriage_announcement_september_12,_1907_p5_cc.pdf</t>
  </si>
  <si>
    <t>bue,_carl_w_and_josie_hogenson_wedding_december_5,_1907_p5_cc.pdf</t>
  </si>
  <si>
    <t>burling,_rev._edwin_and_lillian_meretta_lockton_wedding_june_20,_1907_p4_cc.pdf</t>
  </si>
  <si>
    <t>clason,_james_and_enga_stromme_marriage_announcement_january_17,_1907_p3_cc.pdf</t>
  </si>
  <si>
    <t>feckler,_john_joseph_and_edith_pearl_smith_marriage_announcement_january_18,_1906_p5_cc.pdf</t>
  </si>
  <si>
    <t>gardner,_angus_and_jessie_ayrea_marriage_announcement_july_4,_1907_p5_cc.pdf</t>
  </si>
  <si>
    <t>gillespie,_charles_s_and_sarah_scott_barton_wedding_may_10,_1906_p5_cc.pdf</t>
  </si>
  <si>
    <t>gilmer,_alexander_and_gertrude_bowe_wedding_may_10,_1906_p5_cc.pdf</t>
  </si>
  <si>
    <t>gimblett,_rev_william_h_and_margaret_m_macleod_wedding_january_11,_1906_p5_cc.pdf</t>
  </si>
  <si>
    <t>goff,_charles_and_katie_stahl_wedding_december_5,_1907_p5_cc.pdf</t>
  </si>
  <si>
    <t>goodspeed,_frederick_and_lelia_r_cogswell_marriage_announcement_october_3,_1907_p4_cc.pdf</t>
  </si>
  <si>
    <t>graff,_paul_m_and_doxie_may_nichols_wedding_january_3,_1907_p5_cc.pdf</t>
  </si>
  <si>
    <t>grounitz,_elmer_and_elizabeth_watson_marriage_announcement_august_22,_1907_p5_cc.pdf</t>
  </si>
  <si>
    <t>haaland,_edward_and_ellen_stangeland_wedding_december_12,_1907_p5_cc.pdf</t>
  </si>
  <si>
    <t>hanson,_hans_g_and_alida_h_arestad_marriage_announcement_march_22,_1906_p4_cc.pdf</t>
  </si>
  <si>
    <t>hanson,_peter_c_and_dora_j_vaugen_marriage_announcement_december_19,_1907_p5_cc.pdf</t>
  </si>
  <si>
    <t>harris,_nathan_kindrick_and_hilma_anna_widlund_wedding_august_29,_1907_p5_cc.pdf</t>
  </si>
  <si>
    <t>hetzler,_edward_m_and_jeanette_moore_marriage_announcement_march_22,_1906_p4_cc.pdf</t>
  </si>
  <si>
    <t>hoel,_andrew_g_and_ruth_almklov_wedding_december_27,_1906_p5_cc.pdf</t>
  </si>
  <si>
    <t>holm,_charles_and_edith_ladd_marriage_announcment_march_29,_1906_p5_cc.pdf</t>
  </si>
  <si>
    <t>hoosline,_albert_a_and_minnie_m_richardson_marriage_announcment_april_12,_1906_p4_cc.pdf</t>
  </si>
  <si>
    <t>hoque,_m_j_and_helza_bye_marriage_announcement_august_15,_1907_p5_cc.pdf</t>
  </si>
  <si>
    <t>horell,_frank_and_bertha_wilson_wedding_october_3,_1907_p5_cc.pdf</t>
  </si>
  <si>
    <t>houghton,_walter_j_and_nellie_h_bartron_wedding_november_22,_1906_p5_cc.pdf</t>
  </si>
  <si>
    <t>howden,_george_and_augusta_eberhart_marriage_announcement_october_4,_1906_p5_cc.pdf</t>
  </si>
  <si>
    <t>johnson,_hanse_and_louise_carstens_marriage_announcement_august_1,_1907_p5_cc.pdf</t>
  </si>
  <si>
    <t>johnson,_martin_and_helen_schei_marriage_announcement_october_31,_1907_p5_cc.pdf</t>
  </si>
  <si>
    <t>johnston,_harry_l_and_alma_o_borgerson_marriage_announcement_january_3,_1907_p5_cc.pdf</t>
  </si>
  <si>
    <t>juell,_george_e_and_alta_titus_marriage_announcement_april_25,1_907_p5_cc.pdf</t>
  </si>
  <si>
    <t>knodle,_glenn_h_and_lillie_e_hoffman_wedding_november_7,_1907_p5_cc.pdf</t>
  </si>
  <si>
    <t>langford,_alfred_and_mary_jenkins_wedding_november_14,_1907_p5_cc.pdf</t>
  </si>
  <si>
    <t>larson,_edwin_and_dagmar_johanson_marriage_announcement_february_22,_1906_p5_cc.pdf</t>
  </si>
  <si>
    <t>loucks,_alonzo_l_and_mamie_e_hoden_marriage_announcement_august_16,1_906_p5_cc.pdf</t>
  </si>
  <si>
    <t>lundstronm,_anders_c_and_ellen_hanson_marriage_announcement_march_28,_1907_p4_cc.pdf</t>
  </si>
  <si>
    <t>lyle,_peter_s_and_jean_mcmillan_marriage_announcement_may_16,1_907_p5_cc.pdf</t>
  </si>
  <si>
    <t>lyon,_forry_s_and_florence_e_miller_marriage_announcement_july_11,_1907_p5_cc.pdf</t>
  </si>
  <si>
    <t>madland,_ole_b_and_lena_l_herigstad_marriage_announcement_november_8,_1906_p8_cc.pdf</t>
  </si>
  <si>
    <t>maneson,_victor_and_annie_olson_marriage_announcment_april_18,_1907_p5_cc.pdf</t>
  </si>
  <si>
    <t>margach,_william_and_stena_j_berge_marriage_announcement_april_25,1_907_p5_cc.pdf</t>
  </si>
  <si>
    <t>munn,_william_thomson_and_lulu_gertrude_mcconnell_marriage_announcement_june_28,_1906_p5_cc.pdf</t>
  </si>
  <si>
    <t>nelson,_henry_burdick_and_olive_mildred_richardson_marriage_announcment_november_22,_1906_p5_cc.pdf</t>
  </si>
  <si>
    <t>nelson,_j_n_and_bessie_simpson_marriage_announcement_july_19,_1906_p5_cc.pdf</t>
  </si>
  <si>
    <t>nelson,_john_a_and_anna_strem_marriage_announcement_february_27,_1908_p5_cc.pdf</t>
  </si>
  <si>
    <t>newell,_otis_dubois_and_ruth_mccollister_marriage_announcement_october_10,_1907_p5_cc.pdf</t>
  </si>
  <si>
    <t>olmsted,_j_c_and_bessie_pearl_howden_wedding_december_27,_1906_p4_cc.pdf</t>
  </si>
  <si>
    <t>palmer,_william_m_and_evangeline_e_s_holbrook_marriage_announcement_april_18,_1907_p3_cc.pdf</t>
  </si>
  <si>
    <t>paulson,_jens_and_mary_gammelgard_marriage_announcment_april_12,_1906_p4_cc.pdf</t>
  </si>
  <si>
    <t>pederson,_lars_and_barbara_jager_marriage_announcement_february_22,_1906_p5_cc.pdf</t>
  </si>
  <si>
    <t>pittinger,_robert_and_emma_rothert_marriage_announcement_november_7,_1907_p5_cc.pdf</t>
  </si>
  <si>
    <t>quambeck,_william_w_and_alma_twedt_wedding_february_1,_1906_p1_cc.pdf</t>
  </si>
  <si>
    <t>retzlaff,_otto_and_helena_steffen_marriage_announcement_march_8,_1906_p5_cc.pdf</t>
  </si>
  <si>
    <t>richardson,_b_f_and_carrie_nierenberg_wedding_january_9,_1908_p5_cc.pdf</t>
  </si>
  <si>
    <t>rowley,_luther_e_and_fridrika_michaelis_wedding_april_5,_1906_p5_cc.pdf</t>
  </si>
  <si>
    <t>sampson,_samson_h_and_margaret_johnson_wedding_december_5,_1907_p1_cc.pdf</t>
  </si>
  <si>
    <t>sayles,_gene_and_fannie_howard_marriage_announcement_june_21,_1906_p5_cc.pdf</t>
  </si>
  <si>
    <t>schlins,_frederick_t_and_emily_johnston_marriage_announcement_august_23,_1906_p5_cc.pdf</t>
  </si>
  <si>
    <t>simonson,_paul_j_and_katy_c_olson_marriage_announcement_july_26,_1906_p4_cc.pdf</t>
  </si>
  <si>
    <t>sinclair,_william_d_and_ethel_m_sinclair_marriage_announcement_july_26,_1906_p4_cc.pdf</t>
  </si>
  <si>
    <t>skaar,_leonard_i_and_helen_helgesen_marriage_announcement_april_12,_1906_p5_cc.pdf</t>
  </si>
  <si>
    <t>skelson,_john_and_elizabeth_klubben_marriage_announcement_may_17,_1906_p5_cc.pdf</t>
  </si>
  <si>
    <t>skjelseth,_lars_and_mrs._silver_anniversary_october_24,_1907_p5_cc.pdf</t>
  </si>
  <si>
    <t>skramstad,_martin_and_amanda_anderson_wedding_june_13,_1907_p1_cc.pdf</t>
  </si>
  <si>
    <t>tallmadge,_carl_e_and_ruby_helen_halsey_wedding_august_2,_1906_p4_cc.pdf</t>
  </si>
  <si>
    <t>thompson,_hollen_s_and_florence_shue_wedding_december_6,_1906_p5_cc.pdf</t>
  </si>
  <si>
    <t>thompson,_theo_g_and_helga_m_hammer_wedding_june_7,_1906_p4_cc.pdf</t>
  </si>
  <si>
    <t>thorn,_julius_and_clara_bertina_hitterdahl_wedding_july_11,_1907_p1_cc.pdf</t>
  </si>
  <si>
    <t>thorsgard,_thorvald_and_lena_lund_marriage_announcement_february_28,_1907_p4_cc.pdf</t>
  </si>
  <si>
    <t>tufte,_benjamin_and_clara_feiring_wedding_january_3,_1907_p5_cc.pdf</t>
  </si>
  <si>
    <t>tveidt,_andrew_and_helen_legreid_marriage_announcement_october_17,_1907_p5_cc.pdf</t>
  </si>
  <si>
    <t>vermeers,_robert_w_and_kate_finnigan_wedding_february_15,_1906_p5_cc.pdf</t>
  </si>
  <si>
    <t>wagner,_richard_p_and_gertrude_van_alstine_marriage_announcement_may_9,_1907_p5_cc.pdf</t>
  </si>
  <si>
    <t>wallace,_peter_and_luella_carter_wedding_november_8,_1906_p1_cc.pdf</t>
  </si>
  <si>
    <t>wassenberg,_john_m_and_elvira_evenson_marriage_announcement_march_22,_1906_p4_cc.pdf</t>
  </si>
  <si>
    <t>westley,_ole_t_and_bertha_olsen_marriage_announcement_november_8,_1906_p8_cc.pdf</t>
  </si>
  <si>
    <t>willey,_jesse_and_thea_conroy_marriage_announcement_november_15,_1906_p5_cc.pdf</t>
  </si>
  <si>
    <t>wilson,_james_and_alma_marie_wang_marriage_announcement_september_26,_1907_p5_cc.pdf</t>
  </si>
  <si>
    <t>wold,_ingolf_and_imogene_lehr_wedding_february_14,_1907_p5_cc.pdf</t>
  </si>
  <si>
    <t>set02\marriages\cooperstown_courier\1908_-_1910</t>
  </si>
  <si>
    <t>alm,_oliver_and_bertha_halvorson_wedding_november_18,_1909_p1_cc.pdf</t>
  </si>
  <si>
    <t>anderson,_bennie_and_ansof_berkeland_marriage_october_8,_1908_p5_cc.pdf</t>
  </si>
  <si>
    <t>anderson,_charles_and_jennie_johnson_wedding_august_27,_1908_p1_cc.pdf</t>
  </si>
  <si>
    <t>back,_otto_and_eleanor_rogney_marriage_may_7,_1908_p4_cc.pdf</t>
  </si>
  <si>
    <t>belden,_mr._and_mrs._r_h_25th_anniversary_june_10,_1909_p1_cc.pdf</t>
  </si>
  <si>
    <t>boggs,_waite_t_and_ellen_sviggum_wedding_march_17,_1910_p5_cc.pdf</t>
  </si>
  <si>
    <t>braaten,_ole_o_and_olia_holte_marriage_march_18,_1909_p5_cc.pdf</t>
  </si>
  <si>
    <t>brant,_lewis_and_adelie_bostron_wedding_december_2,_1909_p5_cc.pdf</t>
  </si>
  <si>
    <t>cardin,_tuffle_ichabod_and_carrie_alice_nobben_marriage_april_29,_1909_p5_cc.pdf</t>
  </si>
  <si>
    <t>chilcote,_don_and_laura_anderson_marriage_september_22,_1910_p5_cc.pdf</t>
  </si>
  <si>
    <t>clellen,_loyd_g_and_hazelle_e_warren_wedding_june_17,_1909_p5_cc.pdf</t>
  </si>
  <si>
    <t>connell,_eugene_john_and_ina_lillian_hare_marriage_july_29,_1909_p5_cc.pdf</t>
  </si>
  <si>
    <t>cookinham,_henry_jared_jr._and_mable_leavenworth_serles_wedding_july_22,_1909_p1_cc.pdf</t>
  </si>
  <si>
    <t>curtis,_herbert_and_lillian_victrine_lavalley_wedding_february_4,_1909_p5_cc.pdf</t>
  </si>
  <si>
    <t>devlin,_peter_j_and_annie_christie_marriage_may_5,_1910_p5_cc.pdf</t>
  </si>
  <si>
    <t>dommar,_emil_and_bertheena_ness_marriage_december_24,_1908_p5_cc.pdf</t>
  </si>
  <si>
    <t>dramstad,_hans_and_bergina_hagen_wedding_december_8,_1910_p7_cc.pdf</t>
  </si>
  <si>
    <t>edmondson,_basil_and_estella_b_houghton_wedding_december_8,_1910_p7_cc.pdf</t>
  </si>
  <si>
    <t>elgin,_oscar_and_anna_arneson_marriage_april_22,_1909_p1_cc.pdf</t>
  </si>
  <si>
    <t>ellefson,_randy_and_julian_a_b_ree_marriage_october_28,_1909_p5_cc.pdf</t>
  </si>
  <si>
    <t>ellevson,_otto_and_inga_carlson_marriage_august_4,_1910_p8_cc.pdf</t>
  </si>
  <si>
    <t>erickson,_edwin_and_clara_hammer_wedding_august_25,_1910_p5_cc.pdf</t>
  </si>
  <si>
    <t>erickson,_john_and_emma_j_erickson_wedding_april_1,_1909_p5_cc.pdf</t>
  </si>
  <si>
    <t>evenson,_mat_g_and_ida_marie_stevens_wedding_july_2,_1908_p4_cc.pdf</t>
  </si>
  <si>
    <t>farrington,_wilbur_c_and_rose_c_munch_marriage_october_21,_1909_p5_cc.pdf</t>
  </si>
  <si>
    <t>feske,_otto_and_anna_c_nylander_marriage_october_15,_1908_p5_cc.pdf</t>
  </si>
  <si>
    <t>fillbrant,_adolph_and_sarah_hanson_wedding_october_28,_1909_p1_cc.pdf</t>
  </si>
  <si>
    <t>flynn,_stanley_and_grace_w_thompson_wedding_march_25,_1909_p4_cc.pdf</t>
  </si>
  <si>
    <t>fosholdt,_torval_and_sophia_a_gunderson_marriage_july_9,_1908_p5_cc.pdf</t>
  </si>
  <si>
    <t>foss,_sven_p_and_emelia_knudson_marriage_december_17,_1908_p5_cc.pdf</t>
  </si>
  <si>
    <t>goodrich,_wirt_wheeler_and_helen_dickinson_mack_wedding_june_23,_1910_p5_cc.pdf</t>
  </si>
  <si>
    <t>grangaard,_dr._henry_oswald_and_emma_hammer_wedding_november_25,_1909_p5_cc.pdf</t>
  </si>
  <si>
    <t>greenland,_ingval_and_gretha_vatne_wedding_november_4,_1909_p5_cc.pdf</t>
  </si>
  <si>
    <t>greenland,_magnus_and_hattie_anna_saxrud_marriage_announcement_july_9,_1908_p5_cc.pdf</t>
  </si>
  <si>
    <t>halvorsen,_nels_and_anetta_pederson_wedding_december_8,_1910_p1_cc.pdf</t>
  </si>
  <si>
    <t>harriman,_frank_henry_and_mary_koch_wedding_march_11,_1909_p4_cc.pdf</t>
  </si>
  <si>
    <t>haugen,_julius_a_and_emma_carlson_wedding_july_21,_1910_p5_cc.pdf</t>
  </si>
  <si>
    <t>hetager,_thor_a_and_rachel_skaar_wedding_march_24,_1910_p5_cc.pdf</t>
  </si>
  <si>
    <t>hicks,_eugene_c_and_minnie_sanden_marriage_october_15,1_908_p5_cc.pdf</t>
  </si>
  <si>
    <t>hill,_j_h_and_mrs._j_c_morse_wedding_january_28,_1909_p5_cc.pdf</t>
  </si>
  <si>
    <t>hoff,_oliver_and_ida_feiring_wedding_may_27,_1909_p5_cc.pdf</t>
  </si>
  <si>
    <t>hoffman,_otto_and_ella_williams_wedding_october_27,_1910_p5_cc.pdf</t>
  </si>
  <si>
    <t>holmquist,_charles_o_and_esther_atchison_marriage_june_18,_1908_p5_cc.pdf</t>
  </si>
  <si>
    <t>houghton,_luther_and_mattie_willard_marriage_announcement_november_26,_1908_p5_cc.pdf</t>
  </si>
  <si>
    <t>hoveland,_oscar_h_and_mabelle_i_nerhaugen_wedding_july_7,_1910_p5_cc.pdf</t>
  </si>
  <si>
    <t>howden,_john_and_hebba_vesta_wedding_july_22,_1909_p1_cc.pdf</t>
  </si>
  <si>
    <t>jensen,_thor_and_christine_eidoen_wedding_april_15,_1909_p5_cc.pdf</t>
  </si>
  <si>
    <t>jenson,_rev._james_m_and_anna_m_qualey_wedding_april_1,_1909_p1_cc.pdf</t>
  </si>
  <si>
    <t>johnson,_charles_o_and_wife_silver_wedding_anniv._december_8,_1910_p1_cc.pdf</t>
  </si>
  <si>
    <t>kenche,_arthur_f_and_clara_j_jackson_marriage_april_16,_1908_p5_cc.pdf</t>
  </si>
  <si>
    <t>kile,_walter_g_and_bertha_overby_marriage_october_29,_1908_p5_cc.pdf</t>
  </si>
  <si>
    <t>knapp,_jesse_d_and_anna_a_ball_marriage_october_21,_1909_p5_cc.pdf</t>
  </si>
  <si>
    <t>krantz,_clemence__and_nela_lunde_wedding_july_7,_1910_p5_cc.pdf</t>
  </si>
  <si>
    <t>lamont,_scott_l_and_elizabeth_grace_marquardt_wedding_december_3,_1908_p1_cc.pdf</t>
  </si>
  <si>
    <t>larson,_andrew_and_maria_aslakson_marriage_december_9,_1909_p8_cc.pdf</t>
  </si>
  <si>
    <t>lawrence,_christ_and_agnes_olsen_wedding_july_23,_1908_p4_cc.pdf</t>
  </si>
  <si>
    <t>ledberg,_martin_and_severina_lawrence_wedding_april_21,_1910_p5_cc.pdf</t>
  </si>
  <si>
    <t>lee,_john_g_and_ingeborg_quale_wedding_february_25,_1909_p4_cc.pdf</t>
  </si>
  <si>
    <t>lewis,_lyman_and_flora_bowe_wedding_december_24,_1908_p5_cc.pdf</t>
  </si>
  <si>
    <t>lewis,_lyman_and_flora_rowe_marriage_announcement_december_10,_1908_p5_cc.pdf</t>
  </si>
  <si>
    <t>marquardt,_otto_h_and_georgia_saunders_wedding_december_24,_1908_p1_cc.pdf</t>
  </si>
  <si>
    <t>marsh,_ernest_allison_and_josephine_mckean_wedding_march_11,_1909_p5_cc.pdf</t>
  </si>
  <si>
    <t>marson,_david_and_mable_thompson_wedding_february_3,_1910_p5_cc.pdf</t>
  </si>
  <si>
    <t>melgard,_oswald_and_josephine_r_hammer_wedding_july_30,_1908_p4_cc.pdf</t>
  </si>
  <si>
    <t>miller,_marshall_f_and_olive_m_woodbury_wedding_december_9,_1909_p5_cc.pdf</t>
  </si>
  <si>
    <t>nelson,_v_f_and_margaret_neary_possible_marriage_announcement_january_28,_1909_p5_cc.pdf</t>
  </si>
  <si>
    <t>nilsen,_severin_and_gunda_alm_marriage_november_11,_1909_p5_cc.pdf</t>
  </si>
  <si>
    <t>njaa,_arnt_jr._and_christine_bekkevold_wedding_april_21,_1910_p5_cc.pdf</t>
  </si>
  <si>
    <t>olmsted,_william_a_and_edith_e_howden_wedding_december_23,_1909_p5_cc.pdf</t>
  </si>
  <si>
    <t>olson,_ellef_and_wife_golden_wedding_anniv._december_8,_1910_p1_cc.pdf</t>
  </si>
  <si>
    <t>ouren,_oscar_and_edna_johnson_wedding_october_7,_1909_p5_cc.pdf</t>
  </si>
  <si>
    <t>overby,_petter_a_and_alma_otelei_motland_marriage_june_30,_1910_p5_cc.pdf</t>
  </si>
  <si>
    <t>palm,_charles_and_theresa_johnson_wedding_july_8,_1909_p5_cc.pdf</t>
  </si>
  <si>
    <t>peterson,_albert_and_sarah_l_fluke_marriage_march_31,_1910_p5_cc.pdf</t>
  </si>
  <si>
    <t>peterson,_martin_and_anna_welden_marriage_announcement_april_30,_1908_p5_cc.pdf</t>
  </si>
  <si>
    <t>piatt,_paul_c_and_maude_cleveland_wedding_february_18,_1909_p5_cc.pdf</t>
  </si>
  <si>
    <t>porterville,_charles_and_myrtle_bemis_wedding_june_23,_1910_p5_cc.pdf</t>
  </si>
  <si>
    <t>pratt,_elijah_t_and_v_elizabeth_olsson_marriage_march_11,_1909_p5_cc.pdf</t>
  </si>
  <si>
    <t>pritz,_sever_a_and_inez_t_wild_marriage_october_29,_1908_p5_cc.pdf</t>
  </si>
  <si>
    <t>ree,_julian_a_b_and_randy_ellefson_marriage_october_28,_1909_p5_cc.pdf</t>
  </si>
  <si>
    <t>richardson,_elmer_s_and_helen_johnson_marriage_(poor_microfilm)_september_9,_1909_p5_cc.pdf</t>
  </si>
  <si>
    <t>ricoldsen,_robert_and_gunhilda_sabba_marriage_november_12,_1908_p5_cc.pdf</t>
  </si>
  <si>
    <t>rust,_gunder_and_josephine_eljen_marriage_august_4,_1910_p5_cc.pdf</t>
  </si>
  <si>
    <t>saar,_robert_and_hilda_wilhelmina_nelander_wedding_december_30,_1909_p5_cc.pdf</t>
  </si>
  <si>
    <t>saunders,_william_c_and_annie_b_stuart_wedding_november_4,_1909_p5_cc.pdf</t>
  </si>
  <si>
    <t>savre,_edward_and_malinda_bruns_wedding_june_11,_1908_p1_cc.pdf</t>
  </si>
  <si>
    <t>sexton,_frank_eldridge_and_alta_dell_wilson_wedding_july_7,_1910_p1_cc.pdf</t>
  </si>
  <si>
    <t>sharpe,_andrew_and_janna_vatne_marriage_october_13,_1910_p5_cc.pdf</t>
  </si>
  <si>
    <t>sharpe,_halvor_and_georgina_vatne_marriage_september_2,_1909_p5_cc.pdf</t>
  </si>
  <si>
    <t>starr,_frank_and_marie_bergman_wedding_march_25,_1909_p4_cc.pdf</t>
  </si>
  <si>
    <t>steen,_hans_and_olive_aslakson_wedding_january_6,_1910_p1_cc.pdf</t>
  </si>
  <si>
    <t>stevens,_oliver_james_and_faye_vernon_farmer_wedding_january_21,_1909_p5_cc.pdf</t>
  </si>
  <si>
    <t>syverson,_theodore_marries_a_chicago_woman_november_18,_1909_p5_cc.pdf</t>
  </si>
  <si>
    <t>taklo,_julius_h_l_and_ruth_olive_stengele_marriage_august_12,_1909_p5_cc.pdf</t>
  </si>
  <si>
    <t>taxdal,_arnt_and_ella_johnson_marriage_december_2,_1909_p5_cc.pdf</t>
  </si>
  <si>
    <t>thompson,_t_a_and_maud_longfellow_marriage_announcement_march_11,_1909_p8_cc.pdf</t>
  </si>
  <si>
    <t>thompson,_thor_adolph_and_maude_louise_longfellow_marriage_april_1,_1909_p1_cc.pdf</t>
  </si>
  <si>
    <t>torgerson,_oscar_to_unknown_marriage_august_18,_1910_p5_cc.pdf</t>
  </si>
  <si>
    <t>towers,_ernest_f_w_and_stewart,_ruby_marriage_june_11,_1908_p1_cc.pdf</t>
  </si>
  <si>
    <t>tufte,_peter_and_annie_larson_marriage_december_9,_1909_p4_cc.pdf</t>
  </si>
  <si>
    <t>tufteland,_henry_and_dollia_boied_marriage_august_26,_1909_p5_cc.pdf</t>
  </si>
  <si>
    <t>wall,_hallie_w_and_olive_newell_wedding_november_25,_1909_p5_cc.pdf</t>
  </si>
  <si>
    <t>watne,_carl_j_and_tillie_eastwold_wedding_march_18,_1909_p5_cc.pdf</t>
  </si>
  <si>
    <t>weart,_arthur_and_lottie_jimeson_wedding_august_25,_1910_p5_cc.pdf</t>
  </si>
  <si>
    <t>whitcher,_jennie_and_unknown_marriage_november_26,_1908_p5_cc.pdf</t>
  </si>
  <si>
    <t>willing,_matthew_h_and_cora_weed_marriage_august_18,_1910_p5_cc.pdf</t>
  </si>
  <si>
    <t>wilson,_frank_h_and_loverna_a_hodgman_wedding_february_3,_1910_p5_cc.pdf</t>
  </si>
  <si>
    <t>winsloe,_dana_and_belle_hagen_wedding_june_9,_1910_p5_cc.pdf</t>
  </si>
  <si>
    <t>zuger,_fred_and_amelia_beier_wedding_october_7,_1909_p5_cc.pdf</t>
  </si>
  <si>
    <t>set02\marriages\cooperstown_courier\1910_-_1913</t>
  </si>
  <si>
    <t>aagard,_vance_and_olga_peterson_wedding_february_20,_1913_p5_cc.pdf</t>
  </si>
  <si>
    <t>adamson,_walter_l_and_emma_steffen_wedding_december_5,_1912_p5_cc.pdf</t>
  </si>
  <si>
    <t>batie,_harrison_g_and_agnes_mae_bergstrom_wedding_july_25,_1912_p8_cc.pdf</t>
  </si>
  <si>
    <t>batie,_harrison_gift_and_agnes_mae_bergstrom_marriage_announcement_july_18,_1912_p6_cc.pdf</t>
  </si>
  <si>
    <t>boe,_swen_and_mabel_ronnie_marriage_august_10,_1911_p5_cc.pdf</t>
  </si>
  <si>
    <t>bolkan,_rudolf_and_clara_foring_wedding_december_14,_1911_p1_cc.pdf</t>
  </si>
  <si>
    <t>boneville,_court_and_mrs._martha_back_marriage_october_24,_1912_p7_cc.pdf</t>
  </si>
  <si>
    <t>brown,_louis_and_eva_duncan_wedding_september_5,_1912_p4_cc.pdf</t>
  </si>
  <si>
    <t>bruns,_john_and_mrs._jennie_holman_wedding_january_12,_1911_p5_cc.pdf</t>
  </si>
  <si>
    <t>burleson,_arthur_w_and_marie_b_councilman_wedding_december_28,_1911_p5_cc.pdf</t>
  </si>
  <si>
    <t>burseth,_olof_and_mattie_ayrea_wedding_may_25,_1911_p1_cc.pdf</t>
  </si>
  <si>
    <t>diethart,_emil_r_and_helen_a_hammer_wedding_november_28,_1912_p9_cc.pdf</t>
  </si>
  <si>
    <t>ewing,_harry_e_and_ople_m_wardlow_wedding_september_26,_1912_p5_cc.pdf</t>
  </si>
  <si>
    <t>feiring,_martin_e_and_ella_knapp_wedding_january_11,_1912_p5_cc.pdf</t>
  </si>
  <si>
    <t>feiring,_oscar_w_and_olive_greenland_wedding_december_22,_1910_p5_cc.pdf</t>
  </si>
  <si>
    <t>forseth,_ole_and_berta_kalvik_wedding_february_27,_1913_p5_cc.pdf</t>
  </si>
  <si>
    <t>graveng,_ole_s_and_severine_storebo_wedding_april_18,_1912_p5_cc.pdf</t>
  </si>
  <si>
    <t>green,_asa_levi_and_hattie_lowe_wedding_march_13,_1913_p3_cc.pdf</t>
  </si>
  <si>
    <t>halvorson,_h_s_and_anna_dvorak_wedding_february_6,_1913_p5_cc.pdf</t>
  </si>
  <si>
    <t>hare,_charlie_and_olive_sischo_wedding_november_7,_1912_p5_cc.pdf</t>
  </si>
  <si>
    <t>hawkes,_bernard_and_adaline_koch_wedding_february_27,_1913_p5_cc.pdf</t>
  </si>
  <si>
    <t>higgins,_george_e_and_anna_may_jones_wedding_march_14,_1912_p5_cc.pdf</t>
  </si>
  <si>
    <t>houghton,_george_k_and_mrs._f_r_dorrison_wedding_november_2,_1911_p1_cc.pdf</t>
  </si>
  <si>
    <t>houghton,_howard_r_and_gladys_l_stone_wedding_december_26,_1912_p5_cc.pdf</t>
  </si>
  <si>
    <t>husel,_harry_j_and_martha_michaelis_wedding_november_14,_1912_p5_cc.pdf</t>
  </si>
  <si>
    <t>hutchinson,_f_v_and_blanche_e_boyden_wedding_july_20,_1911_p4_cc.pdf</t>
  </si>
  <si>
    <t>jensen,_frederick_and_alma_peterson_wedding_april_6,_1911_p5_cc.pdf</t>
  </si>
  <si>
    <t>johnson,_albert_and_louise_johnson_wedding_june_20,_1912_p1_cc.pdf</t>
  </si>
  <si>
    <t>johnson,_carsten_o_and_katherine_o_beier_wedding_january_9,_1913_p5_cc.pdf</t>
  </si>
  <si>
    <t>knapp,_george_and_mabel_o_anderson_wedding_january_25,_1912_p5_cc.pdf</t>
  </si>
  <si>
    <t>ladue,_robert_stuart_and_kathleen_crane_wedding_january_30,_1913_p5_cc.pdf</t>
  </si>
  <si>
    <t>lerum,_lars_j_and_gina_erickson_marriage_december_14,_1911_p5_cc.pdf</t>
  </si>
  <si>
    <t>lindgren,_phil_a_and_amelia_heitzman_wedding_may_4,_1911_p5_cc.pdf</t>
  </si>
  <si>
    <t>link,_william_a_h_and_grace_m_warner_wedding_august_1,_1912_p1_cc.pdf</t>
  </si>
  <si>
    <t>lunde,_betuel_m_and_olive_westley_wedding_june_20,_1912_p1_cc.pdf</t>
  </si>
  <si>
    <t>martin,_clarence_p_and_jessie_follette_brownson_wedding_july_18,_1912_p5_cc.pdf</t>
  </si>
  <si>
    <t>martin,_clarence_phillips_and_jessie_follette_brownson_marriage_august_1,_1912_p1_cc.pdf</t>
  </si>
  <si>
    <t>martin,_t_r_and_evelyn_bohnhoff_wedding_december_28,_1911_p1_cc.pdf</t>
  </si>
  <si>
    <t>mccolm,_arthur_v_and_mollie_lotvet_wedding_july_11,_1912_p1_cc.pdf</t>
  </si>
  <si>
    <t>mccormick,_martin_donald_and_christoffa_jaeger_marriage_july_11,_1912_p5_cc.pdf</t>
  </si>
  <si>
    <t>mcculloch,_william_t_and_georgiana_tipton_marriage_may_11,_1911_p5_cc.pdf</t>
  </si>
  <si>
    <t>mckee,_a_and_julia_larson_marriage_july_11,_1912_p5_cc.pdf</t>
  </si>
  <si>
    <t>mclaughlin,_arthur_c_and_millie_j_bailey_wedding_january_11,_1912_p5_cc.pdf</t>
  </si>
  <si>
    <t>mills,_george_w_and_veda_bell_shepherd_wedding_march_14,_1912_p1_cc.pdf</t>
  </si>
  <si>
    <t>nelson,_ernest_and_minnie_kindso_wedding_march_30,_1911_p5_cc.pdf</t>
  </si>
  <si>
    <t>odegaard,_edward_and_marie_randen_wedding_january_9,_1913_p5_cc.pdf</t>
  </si>
  <si>
    <t>paulson,_p_c_and_black,_nora_wedding_august_1,_1912_p5_cc.pdf</t>
  </si>
  <si>
    <t>pickett,_benjamin_h_and_gladys_payne_wedding_july_18,_1912_p6_cc.pdf</t>
  </si>
  <si>
    <t>purinton,_rev_o_d_and_wife_43rd_anniversary_may_18,_1911_p5_cc.pdf</t>
  </si>
  <si>
    <t>regner,_mr_and_mrs._j_t_25th_anniversary_june_29,_1911_p5_cc.pdf</t>
  </si>
  <si>
    <t>regnery,_ernest_wedding_december_28,_1911_p5_cc.pdf</t>
  </si>
  <si>
    <t>ressler,_ed_and_ernestine_pfeifer_wedding_june_13,_1912_p5_cc.pdf</t>
  </si>
  <si>
    <t>roin,_ole_o_and_sandra_bergeson_marriage_december_28,_1911_p5_cc.pdf</t>
  </si>
  <si>
    <t>ruud,_dr._magnus_b_and_ella_m_oie_wedding_april_4,_1912_p4_cc.pdf</t>
  </si>
  <si>
    <t>sandbo,_carl_oscar_and_ragna_tjolson_wedding_april_11,_1912_p5_cc.pdf</t>
  </si>
  <si>
    <t>skanse,_mr._and_mrs._j_p_50th_wedding_anniv._october_17,_1912_p7_cc.pdf</t>
  </si>
  <si>
    <t>smith,_earle_holden_and_jeane_florence_mcculloch_wedding_december_14,_1911_p5_cc.pdf</t>
  </si>
  <si>
    <t>stai,_ole_and_ella_a_freer_wedding_june_27,_1912_p5_cc.pdf</t>
  </si>
  <si>
    <t>stokka,_bernard_and_seline_loge_wedding_march_21,_1912_p5_cc.pdf</t>
  </si>
  <si>
    <t>stokkeland,_george_and_isabel_groven_wedding_february_1,_1912_p5_cc.pdf</t>
  </si>
  <si>
    <t>storkson,_john_and_lizzie_larson_marriage_january_11,_1912_p5_cc.pdf</t>
  </si>
  <si>
    <t>storkson,_samuel_and_emma_tufte_wedding_november_30,_1911_p5_cc.pdf</t>
  </si>
  <si>
    <t>treffry,_john_leroy_and_elizabeth_nellie_mccloud_wedding_december_28,_1911_p5_cc.pdf</t>
  </si>
  <si>
    <t>vigesaa,_aadne_and_laura_houghton_wedding_october_26,_1911_p1_cc.pdf</t>
  </si>
  <si>
    <t>watne,_edwin_martin_and_mathilda_oleanna_anderson_wedding_february_15,_1912_p5_cc.pdf</t>
  </si>
  <si>
    <t>westley,_dr_m_d_and_eva_hutchinson_wedding_february_23,_1911_p5_cc.pdf</t>
  </si>
  <si>
    <t>westley,_dr_m_d_and_eva_hutchinson_wedding_march_2,_1911_p1_cc.pdf</t>
  </si>
  <si>
    <t>widlund,_fred_and_flora_larkin_wedding_july_20,_1911_p5_cc.pdf</t>
  </si>
  <si>
    <t>wright,_ernest_p_and_aslaug_olson_wedding_february_22,_1912_p1_cc.pdf</t>
  </si>
  <si>
    <t>wright,_will_h_and_hazelle_marie_purington_wedding_september_5,_1912_p4_cc.pdf</t>
  </si>
  <si>
    <t>ableidinger,_ambrose_and_tena_nelson_marriage_march_24,_1905_p8_cg.pdf</t>
  </si>
  <si>
    <t>ahearn,_p_e_and_fannie_miles_wedding_september_9,_1904_p1_cg.pdf</t>
  </si>
  <si>
    <t>anderson,_theodore_and_beata_christoferson_marriage_february_17,_1905_p8_cg.pdf</t>
  </si>
  <si>
    <t>baldwin,_dorman_and_isabel_m_ingalls_marriage_june_3,_1904_p2_cg.pdf</t>
  </si>
  <si>
    <t>bischoff,_ernest_and_louise_sperner_wedding_april_22,_1904_p1_cg.pdf</t>
  </si>
  <si>
    <t>burgster,_jesse_b_and_nellie_dora_sanford_marriage_announcement_june_3,_1904_p8_cg.pdf</t>
  </si>
  <si>
    <t>clemens,_edward_and_louise_schmitt_marriage_november_11,_1904_p8_cg.pdf</t>
  </si>
  <si>
    <t>coffey,_j_a_and_miss_andrews_marriage_january_2,_1903_p1_cg.pdf</t>
  </si>
  <si>
    <t>conant,_alvin_c_and_minerva_kramer_wedding_december_4,_1903_p1_cg.pdf</t>
  </si>
  <si>
    <t>couey,_frank_and_minnie_morrison_marriage_november_4,_1904_p8_cg.pdf</t>
  </si>
  <si>
    <t>councilman,_fred_and_agnes_lyle_marriage_december_29,_1905_p1_cg.pdf</t>
  </si>
  <si>
    <t>crawford,_john__marrige_license_plus_november_17,_1905_p6_cg.pdf</t>
  </si>
  <si>
    <t>crawford,_john_and_florence_walker_marriage_license_november_17,_1905_p8_cg.pdf</t>
  </si>
  <si>
    <t>eager,_harry_m_and_bertha_joos_marriage_june_3,_1904_p8_cg.pdf</t>
  </si>
  <si>
    <t>eagle,_will_and_minnie_mcclaflin_marriage_november_24,_1905_p8_cg.pdf</t>
  </si>
  <si>
    <t>flewell,_a_e_and_christiana_michaelson_wedding_march_24,_1905_p8_cg.pdf</t>
  </si>
  <si>
    <t>flewell,_herbert_and_lucy_jenness_marriage_october_14,_1904_p8_cg.pdf</t>
  </si>
  <si>
    <t>fosholdt,_o_t_and_minnie_haggberg_wedding_may_5,_1905_p1_cg.pdf</t>
  </si>
  <si>
    <t>fried,_peter_u_and_davina_l_gray_wedding_october_13,_1905_p1_cg.pdf</t>
  </si>
  <si>
    <t>gage,_john_charles_and_mary_louise_russell_marriage_august_1,_1902_p2_cg.pdf</t>
  </si>
  <si>
    <t>gartman,_george_and_blanche_wright_wedding_april_7,_1905_p1_cg.pdf</t>
  </si>
  <si>
    <t>gerber,_henry_e_and_jessie_mccurdy_marriage_december_1,_1905_p8_cg.pdf</t>
  </si>
  <si>
    <t>hammer,_andrew_and_mrs._louise_erickson_marriage_december_9,_1904_p2_cg.pdf</t>
  </si>
  <si>
    <t>henderson,_john_f_and_mig_l_fuller_marriage_february_12,_1904_p8_cg.pdf</t>
  </si>
  <si>
    <t>henry,_rob_and_jennie_jones_marriage_december_4,_1903_p2_cg.pdf</t>
  </si>
  <si>
    <t>holmes,_lars_f_and_annie_stall_marriage_august_18,_1905_p8_cg.pdf</t>
  </si>
  <si>
    <t>homuth,_william_and_minnie_wohldorf_marriage_september_30,_1904_p12_cg.pdf</t>
  </si>
  <si>
    <t>jarvis,_ralph_and_lena_brown_marriage_december_29,_1905_p6_cg.pdf</t>
  </si>
  <si>
    <t>johnson,_andrew_and_hilda_ryum_marriage_july_21,_1905_p1_cg.pdf</t>
  </si>
  <si>
    <t>johnson,_ove_and_emma_nelson_marriage_november_27,_1903_p6_cg.pdf</t>
  </si>
  <si>
    <t>joos,_martin_e_and_louise_markey_marriage_march_17,_1905_p8_cg.pdf</t>
  </si>
  <si>
    <t>kelson,_john_and_maggie_stewart_marriage_june_23,_1905_p8_cg.pdf</t>
  </si>
  <si>
    <t>klimek,_john_p_and_frances_killian_marriage_announcement_february_24,_1905_p8_cg.pdf</t>
  </si>
  <si>
    <t>kokatt,_peter_j_and_monica_lonski_wedding_june_24,_1904_p1_cg.pdf</t>
  </si>
  <si>
    <t>lepage,_joe_a_and_lela_gerber_marriage_december_1,_1905_p8_cg.pdf</t>
  </si>
  <si>
    <t>lonson,_robert_t_and_bertha_caroline_beden_marriage_december_29,_1905_p8_cg.pdf</t>
  </si>
  <si>
    <t>luly,_john_marriage_at_carrington_february_24,_1905_p8_cg.pdf</t>
  </si>
  <si>
    <t>luly,_paul_marriage_at_wisconsin_february_24,_1905_p8_cg.pdf</t>
  </si>
  <si>
    <t>lund,_george_and_ada_creighton_marriage_december_22,_1905_p3_cg.pdf</t>
  </si>
  <si>
    <t>marsolek,_george_and_grace_zimmerly_marriage_august_18,_1905_p6_cg.pdf</t>
  </si>
  <si>
    <t>marsolek,_george_b_and_ethel_miller_wedding_announcement_april_21,_1905_p1_cg.pdf</t>
  </si>
  <si>
    <t>mcdonald,_dr._george_and_ella_v_lawton_marriage_september_6,_1901_p8_cg.pdf</t>
  </si>
  <si>
    <t>middleton,_h_n_and_lena_flint_marriage_august_1,_1902_p4_cg.pdf</t>
  </si>
  <si>
    <t>miller,_john_e_and_magdalena_marguerite_lutz_marriage_january_1,_1904_p1_cg.pdf</t>
  </si>
  <si>
    <t>miller,_mr_and_mrs_wedding_reception_january_22,_1904_p9_cg.pdf</t>
  </si>
  <si>
    <t>mish,_albert_a_and_suchla,_julia_marriage_november_13,_1903_p1_cg.pdf</t>
  </si>
  <si>
    <t>nelson,_h_theo_and_eleanor_hennings_wedding_december_1,_1905_p1_cg.pdf</t>
  </si>
  <si>
    <t>neva,_p_j_and_mary_marsolek_marriage_november_25,_1904_p10_cg.pdf</t>
  </si>
  <si>
    <t>nitchey,_joe_and_emma_kaney_wedding_january_20,_1905_p1_cg.pdf</t>
  </si>
  <si>
    <t>norell,_mr_and_mrs_oliver_serenaded_-_back_from_honeymoon_july_15,_1904_p8_cg.pdf</t>
  </si>
  <si>
    <t>norell,_oliver_e_and_hattie_shaner_marriage_prep_june_10,_1904_p10_cg.pdf</t>
  </si>
  <si>
    <t>norell,_oliver_e_and_hattie_shaner_wedding_june_17,_1904_p3_cg.pdf</t>
  </si>
  <si>
    <t>norell,_oliver_e_and_hattie_velma_shaner_marriage_announcement_june_3,_1904_p8_cg.pdf</t>
  </si>
  <si>
    <t>nowatzeck,_john_and_mary_kokott_marriage_november_13,_1903_p6_cg.pdf</t>
  </si>
  <si>
    <t>nurmberg,_harry_and_minnie_wolff_marriage_september_6,_1901_p8_cg.pdf</t>
  </si>
  <si>
    <t>pearson,_mr_and_mrs_sam_marriage_reception_june_10,_1904_p10_cg.pdf</t>
  </si>
  <si>
    <t>pearson,_pete_and_tena_thompson_marriage_december_11,_1903_p3_cg.pdf</t>
  </si>
  <si>
    <t>pearson,_pete_and_tena_thompson_wedding_december_18,_1903_p3_cg.pdf</t>
  </si>
  <si>
    <t>pearson,_sam_and_louise_nelson_wedding_june_3,_1904_p1_cg.pdf</t>
  </si>
  <si>
    <t>pearson,_sam_and_mrs._louise_nelson_marriage_announcement_may_20,_1904_p8_cg.pdf</t>
  </si>
  <si>
    <t>posey,_ed_and_emma_sloan_marriage_april_28,_1905_p8_cg.pdf</t>
  </si>
  <si>
    <t>posey,_forest_c_and_carrie_o_lasher_wedding_march_10,_1905_p1_cg.pdf</t>
  </si>
  <si>
    <t>price,_william_a_and_sarah_a_stuff_marriage_november_17,_1905_p8_cg.pdf</t>
  </si>
  <si>
    <t>rathman,_charles_f_and_hattie_butler_marriage_october_13,_1905_p8_cg.pdf</t>
  </si>
  <si>
    <t>reinheimer,_harry_and_lulu_warwick_marriage_license_november_18,_1904_p8_cg.pdf</t>
  </si>
  <si>
    <t>richmond,_george_t_and_mabelle_jones_marriage_november_25,_1904_p10_cg.pdf</t>
  </si>
  <si>
    <t>ritter,_louis_jesse_and_mabel_horn_wedding_may_26,_1905_p1_cg.pdf</t>
  </si>
  <si>
    <t>scheler,_anton_and_mary_falk_marriage_september_8,_1905_p8_cg.pdf</t>
  </si>
  <si>
    <t>scoville,_d_w_and_nellie_milne_wedding_may_6,_1904_p1_cg.pdf</t>
  </si>
  <si>
    <t>shaner,_homer_and_clara_topping_marriage_november_17,_1905_p8_cg.pdf</t>
  </si>
  <si>
    <t>shockley,_sam_and_kittie_ferguson_marriage_october_14,_1904_p8_cg.pdf</t>
  </si>
  <si>
    <t>simonson,_otto_and_mary_peterson_marriage_december_9,_1904_p8_cg.pdf</t>
  </si>
  <si>
    <t>sine,_myron_and_dorothy_burton_marriage_december_4,_1903_p3_cg.pdf</t>
  </si>
  <si>
    <t>sloan,_samuel_e_and_susie_drake_marriage_november_3,_1905_p8_cg.pdf</t>
  </si>
  <si>
    <t>sluga,_n_p_and_agnes_canth_wedding_may_5,_1905_p8_cg.pdf</t>
  </si>
  <si>
    <t>smith,_karl_h_and_josephine_m_greenen_marriage_november_4,_1904_p1_cg.pdf</t>
  </si>
  <si>
    <t>southworrh,_geo_and_bertha_stevenson_marriage_august_8,_1902_p4_cg.pdf</t>
  </si>
  <si>
    <t>starr,_frank_and_annie_thomas_marriage_august_8,_1902_p3_cg.pdf</t>
  </si>
  <si>
    <t>strong,_elmer_e_and_marie_hansen_marriage_october_27,_1905_p8cg.pdf</t>
  </si>
  <si>
    <t>stuff,_otto_k_and_jennie_e_price_marriage_november_20,_1903_p6_cg.pdf</t>
  </si>
  <si>
    <t>swartout,_louis_l_and_martha_m_spencer_marriage_july_18,_1902_p8_cg.pdf</t>
  </si>
  <si>
    <t>turner,_mack_returns_with_bride_pt_1_august_19,_1904_p1_cg.pdf</t>
  </si>
  <si>
    <t>turner,_mack_returns_with_bride_pt_2_august_19,_1904_p1_cg.pdf</t>
  </si>
  <si>
    <t>vennum,_venne_and_gertrude_stillman_marriage_march_25,_1904_p1_cg.pdf</t>
  </si>
  <si>
    <t>voght,_charles_marriage_announcement_march_9,_1901_p4_cg.pdf</t>
  </si>
  <si>
    <t>ward,_ernest_and_dora_m_shaw_marriage_december_25,_1903_p8_cg.pdf</t>
  </si>
  <si>
    <t>wertz,_charles_and_ida_thornhill_marriage_november_24,_1905_p8_cg.pdf</t>
  </si>
  <si>
    <t>white,_george_j_and_alma_marboe_marriage_december_2,_1904_p8_cg.pdf</t>
  </si>
  <si>
    <t>williams,_hartman_and_may_cuthbert_wedding_january_13,_1905_p1_cg.pdf</t>
  </si>
  <si>
    <t>wilson,_d_g_and_carrie_b_glendenning_marriage_april_1,_1904_p8_cg.pdf</t>
  </si>
  <si>
    <t>wilson,_daniel_g_and_carrie_b_glendening_marriage_april_8,_1904_p8_cg.pdf</t>
  </si>
  <si>
    <t>anderson,_carl_and_violeta_washburn_marriage_november_7,_1907_p10_cg.pdf</t>
  </si>
  <si>
    <t>barnum,_george_a_marriage_march_2,_1906_p5_cg.pdf</t>
  </si>
  <si>
    <t>bartowski,_jacob_and_katherine_stalowski_marriage_license_november_1,_1906_p7_cg.pdf</t>
  </si>
  <si>
    <t>baum,_joel_marriage_february_9,_1906_p8_cg.pdf</t>
  </si>
  <si>
    <t>bemis,_leroy_and_hattie_cook_marriage_july_4,_1907_p2_cg.pdf</t>
  </si>
  <si>
    <t>bigelow,_judge_and_mrs_jennie_stanfield_marriage_march_9,_1906_p5_cg.pdf</t>
  </si>
  <si>
    <t>bond,_ed_and_may_stickles_marriage_march_7,_1907_p7_cg.pdf</t>
  </si>
  <si>
    <t>bond,_noel_and_floerence_harrington_wedding_october_24,_1907_p2_cg.pdf</t>
  </si>
  <si>
    <t>brady,_john_t_and_cora_h_drake_marriage_december_20,_1906_p7_cg.pdf</t>
  </si>
  <si>
    <t>brady,_mr_and_mrs_charles_20th_anniv_january_5,_1906_p8_cg.pdf</t>
  </si>
  <si>
    <t>brady,_oscar_and_mary_homuth_marriage_april_20,_1906_p5_cg.pdf</t>
  </si>
  <si>
    <t>chandler,_dr_frank_w_and_pauline_gallinger_wedding_april_20,_1906_p1_cg.pdf</t>
  </si>
  <si>
    <t>clifford,_adolph_and_mary_blei_marriage_november_21,_1907_p2_cg.pdf</t>
  </si>
  <si>
    <t>crum,_james_h_and_lucy_ellerman_wedding_october_10,_1907_p1_cg.pdf</t>
  </si>
  <si>
    <t>ellefson,_miss_of_mrs_ed_mccormick_marriage_september_13,_1906_p5_cg.pdf</t>
  </si>
  <si>
    <t>flohr,_otto_and_ella_swanson_marriage_october_31,_1907_p3_cg.pdf</t>
  </si>
  <si>
    <t>forester,_william_f_and_loulu_n_plowe_marriage_april_20,_1906_p5_cg.pdf</t>
  </si>
  <si>
    <t>fried,_adolph_and_rose_slarkawski_marriage_april_4,_1907_p7_cg.pdf</t>
  </si>
  <si>
    <t>gallivan,_mr_and_mrs_wm_20th_anniv_march_9,_1906_p1_cg.pdf</t>
  </si>
  <si>
    <t>gillespie,_charles_s_and_miss_barton_marriage_may_11,_1906_p5_cg.pdf</t>
  </si>
  <si>
    <t>gruchalla,_august_and_mary_winch_marriage_november_22,_1906_p5_cg.pdf</t>
  </si>
  <si>
    <t>haigh,_jimmy_marriage_recently_february_7,_1907_p5_cg.pdf</t>
  </si>
  <si>
    <t>hervey,_l_m_and_mrs_a_e_glynn_marriage_december_13,_1906_p7_cg.pdf</t>
  </si>
  <si>
    <t>homes,_nels_h_and_beate_ekren_marriage_january_12,_1906_p8_cg.pdf</t>
  </si>
  <si>
    <t>house,_george_and_kate_miller_marriage_july_4,_1907_p4_cg.pdf</t>
  </si>
  <si>
    <t>ingraham,_george_w_and_amelia_atherton_marriage_june_27,_1907_p7_cg.pdf</t>
  </si>
  <si>
    <t>johnson,_herman_and_hilda_lind_marriage_january_10,_1907_p3_cg.pdf</t>
  </si>
  <si>
    <t>johnson,_j_s_and_ellen_tufford_marriage_august_1,_1907_p8_cg.pdf</t>
  </si>
  <si>
    <t>larson,_c_h_and_amanda_larson_wedding_may_11,_1906_p5_cg.pdf</t>
  </si>
  <si>
    <t>larson,_christ_and_marie_g_roise_marriage_march_7,_1907_p7_cg.pdf</t>
  </si>
  <si>
    <t>larson,_christ_and_miss_royce_marriage_february_28,_1907_p7_cg.pdf</t>
  </si>
  <si>
    <t>lundeen,_ernest_and_georgina_anderson_wedding_january_12,_1906_p6_cg.pdf</t>
  </si>
  <si>
    <t>marsalek,_george_b_and_frances_rudnick_wedding_july_11,_1907_p1_cg.pdf</t>
  </si>
  <si>
    <t>mastin,_h_j_and_violetta_h_wade_marriage_july_18,_1907_p9_cg.pdf</t>
  </si>
  <si>
    <t>mcdonnell,_aubrey_and_bessie_johnson_marriage_april_27,_1906_p4_cg.pdf</t>
  </si>
  <si>
    <t>milne,_frank_and_grace_phillips_wedding_november_29,_1906_p1_cg.pdf</t>
  </si>
  <si>
    <t>montgomery,_harry_w_and_daisy_morris_marriage_august_8,_1907_p8_cg.pdf</t>
  </si>
  <si>
    <t>nelson,_emil_and_effie_geneveive_halvorson_wedding_november_7,_1907_p1_cg.pdf</t>
  </si>
  <si>
    <t>niemeyer,_l_b_and_josephine_smith_marriage_february_7,_1907_p5_cg.pdf</t>
  </si>
  <si>
    <t>nogosek,_anton_and_sofie_klimek_marriage_announcement_july_12,_1906_p5_cg.pdf</t>
  </si>
  <si>
    <t>nogosek,_anton_and_sofie_klimek_wedding_july_12,_1906_p1_cg.pdf</t>
  </si>
  <si>
    <t>parker,_a_c_and_minnie_korf_marriage_february_28,_1907_p7_cg.pdf</t>
  </si>
  <si>
    <t>peterson,_ole_and_nina_beach_marriage_december_26,_1907_p7_cg.pdf</t>
  </si>
  <si>
    <t>peterson,_otto_and_mrs_mary_anderson_marriage_october_10,_1907_p10_cg.pdf</t>
  </si>
  <si>
    <t>peterson,_stephen_and_inger_m_hilden_marriage_december_26,_1907_p7_cg.pdf</t>
  </si>
  <si>
    <t>petitt,_alonzo_and_ollie_ellefson_marriage_september_20,_1906_p4_cg.pdf</t>
  </si>
  <si>
    <t>podhasky,_charles_and_tena_sortre_marriage_september_5,_1907_p9_cg.pdf</t>
  </si>
  <si>
    <t>posey,_john_and_mrs_catherine_hopwood_marriage_august_15,_1907_p2_cg.pdf</t>
  </si>
  <si>
    <t>reid,_r_h_and_mrs_webster_wedding_march_28,_1907_p2_cg.pdf</t>
  </si>
  <si>
    <t>riggles,_william_and_nellie_posey_marriage_march_2,_1906_p5_cg.pdf</t>
  </si>
  <si>
    <t>scheler,_herman_and_tena_notski_marriage_november_22,_1906_p5_cg.pdf</t>
  </si>
  <si>
    <t>scoville,_a_n_and_mary_j_dagnon_marriage_may_11,_1906_p1_cg.pdf</t>
  </si>
  <si>
    <t>scoville,_chas_e_and_agnes_sterling_marriage_january_5,_1906_p8_cg.pdf</t>
  </si>
  <si>
    <t>seiler,_ed_and_floy_rathman_marriage_january_12,_1906_p8_cg.pdf</t>
  </si>
  <si>
    <t>smithknecht,_frank_and_catharina_theisen_marriage_october_24,_1907_p5_cg.pdf</t>
  </si>
  <si>
    <t>steinway,_mr_and_mrs_william_wedding_reception_august_8,_1907_p7_cg.pdf</t>
  </si>
  <si>
    <t>steinway,_w_f_and_nellie_hopwood_wedding_august_1,_1907_p1_cg.pdf</t>
  </si>
  <si>
    <t>stoddard,_burton_h_and_belle_horn_wedding_december_12,_1907_p1_cg.pdf</t>
  </si>
  <si>
    <t>strong,_john_e_and_elizabeth_w_baillie_wedding_january_3,_1907_p1_cg.pdf</t>
  </si>
  <si>
    <t>sullivan,_frank_and_stella_hopwood_wedding_may_4,_1906_p1_cg.pdf</t>
  </si>
  <si>
    <t>uhe,_edward_a_and_effie_irene_steele_marriage_december_12,_1907_p7_cg.pdf</t>
  </si>
  <si>
    <t>walden,_herschell_m_and_maude_estella_earnshaw_wedding_august_22,_1907_p1_cg.pdf</t>
  </si>
  <si>
    <t>waldin,_william_and_mrs_m_earnshaw_marriage_august_15,_1907_p2_cg.pdf</t>
  </si>
  <si>
    <t>whitford,_w_j_marriage_march_9,_1906_p5_cg.pdf</t>
  </si>
  <si>
    <t>williams,_harry_and_anna_long_marriage_august_30,_1906_p5_cg.pdf</t>
  </si>
  <si>
    <t>angell,_w_r_and_elmina_ellefson_marriage_october_22,_1908_p7_cg.pdf</t>
  </si>
  <si>
    <t>ashmore,_james_and_madge_bond_marriage_july_29,_1909_p7cg.pdf</t>
  </si>
  <si>
    <t>beach,_william_h_and_fannie_greenup_marriage_license_august_26,_1909_p7_cg.pdf</t>
  </si>
  <si>
    <t>bowers,_matt_and_emily_feahmrick_marriage_november_26,_1908_p2_cg.pdf</t>
  </si>
  <si>
    <t>boyd,_rev_and_mrs_j_s_50th_anniversary_january_21,_1909_p1_cg.pdf</t>
  </si>
  <si>
    <t>brown,_oscar_r_and_bertha_hohenhouse_marriage_march_4,_1909_p1_cg.pdf</t>
  </si>
  <si>
    <t>buzzell,_delbert_and_gertrude_annie_wheeler_marriage_december_3,_1908_p9_cg.pdf</t>
  </si>
  <si>
    <t>buzzell,_frank_and_hattie_nelson_wedding_october_29,_1908_p2_cg.pdf</t>
  </si>
  <si>
    <t>clark,_mont_and_joy_vansickle_marriage_april_29,_1909_p2_cg.pdf</t>
  </si>
  <si>
    <t>conlin,_james_and_emma_hollenberg_marriage_october_28,_1909_p2_cg.pdf</t>
  </si>
  <si>
    <t>connelly,_arch_and_minnie_a_posey_marriage_october_21,_1909_p9_cg.pdf</t>
  </si>
  <si>
    <t>crawford,_norman_and_mollie_albright_marriage_april_22,_1909_p7_cg.pdf</t>
  </si>
  <si>
    <t>curfman,_r_m_and_elsie_hohenhouse_marriage_december_3,_1908_p3_cg.pdf</t>
  </si>
  <si>
    <t>curfman,_r_m_and_elsie_hohenhouse_wedding_december_10,_1908_p1_cg.pdf</t>
  </si>
  <si>
    <t>deeg,_george_and_celia_arnold_marriage_december_3,_1908_p9_cg.pdf</t>
  </si>
  <si>
    <t>falk,_john_and_mary_miller_marriage_october_8,_1908_p3_cg.pdf</t>
  </si>
  <si>
    <t>farries,_george_and_emma_price_wedding_june_3,_1909_p9_cg.pdf</t>
  </si>
  <si>
    <t>ferguson,_earl_and_grace_price_marriage_october_22,_1908_p7_cg.pdf</t>
  </si>
  <si>
    <t>fredenburg,_claus_and_annie_mickelthun_marriage_announcement_november_28,_1909_p6_cg.pdf</t>
  </si>
  <si>
    <t>gilger,_paul_and_mabel_follansbee_marriage_october_21,_1909_p10_cg.pdf</t>
  </si>
  <si>
    <t>harrington,_george_r_and_gena_gertrude_larson_marriage_october_14,_1909_p2_cg.pdf</t>
  </si>
  <si>
    <t>harris,_tom_and_tena_m_nelson_marriage_april_2,_1908_p2_cg.pdf</t>
  </si>
  <si>
    <t>helms,_j_wallace_and_harriet_o_halverson_wedding_february_18,_1909_p7_cg.pdf</t>
  </si>
  <si>
    <t>hohenhouse,_fred_g_and_bessie_posey_wedding_december_3,_1908_p1.pdf</t>
  </si>
  <si>
    <t>inches,_charles_and_ollie_ferguson_marriage_july_1,_1909_p9_cg.pdf</t>
  </si>
  <si>
    <t>johnston,_george_w_and_anna_mahoney_wedding_july_29,_1909_p1_cg.pdf</t>
  </si>
  <si>
    <t>keirn,_william_patrick_and_hilda_marie_hagness_marriage_license_may_6,_1909_p7_cg.pdf</t>
  </si>
  <si>
    <t>korsell,_gus_and_mrs_oscia_williams_marriage_august_12,_1909_p11_cg.pdf</t>
  </si>
  <si>
    <t>lange,_edward_and_helen_donat_wedding_march_12,_1908_p1_cg.pdf</t>
  </si>
  <si>
    <t>levanskofki,_john_and_lena_albright_not_married,_misinformed_august_5,_1909_p9_cg.pdf</t>
  </si>
  <si>
    <t>levanskofski,_john_and_lena_albright_marriage_july_29,_1909_p7_cg.pdf</t>
  </si>
  <si>
    <t>lewanskofski,_mr_and_mrs_peter_25th_anniv_november_28,_1909_p5_cg.pdf</t>
  </si>
  <si>
    <t>lohrke,_female_birth_to_o_a_october_14,_1909_p9_cg.pdf</t>
  </si>
  <si>
    <t>lohrke,_otto_albert_and_edna_lenore_gallivan_wedding_june_4,_1908_p1_cg.pdf</t>
  </si>
  <si>
    <t>longstreth,_dr_and_june_leet_marriage_november_5,_1908_p7_cg.pdf</t>
  </si>
  <si>
    <t>lowe,_ross_and_l_caven_marriage_february_11,_1909_p7_cg.pdf</t>
  </si>
  <si>
    <t>lowe,_ross_b_and_lizzie_caven_wedding_february_18,_1909_p7_cg.pdf</t>
  </si>
  <si>
    <t>mansfield,_glen_and_lizzie_scheler_marriage_november_28,_1909_p5_cg.pdf</t>
  </si>
  <si>
    <t>marsalek,_john_and_anna_schiwek_marriage_announcement_february_27,_1908_p2_cg.pdf</t>
  </si>
  <si>
    <t>mikelson,_william_and_annie_jensen_marriage_november_28,_1909_p6_cg.pdf</t>
  </si>
  <si>
    <t>moore,_c_e_and_elizabeth_hildreth_wedding_july_30,_1908_p1_cg.pdf</t>
  </si>
  <si>
    <t>moore,_ed_and_elizabeth_hildreth_marriage_july_23,_1908_p8_cg.pdf</t>
  </si>
  <si>
    <t>nelson,_joseph_and_hazel_serrin_marriage_october_14,_1909_p9_cg.pdf</t>
  </si>
  <si>
    <t>nelson,_sven_e_and_esther_anderson_marriage_november_4,_1909_p2_cg.pdf</t>
  </si>
  <si>
    <t>neva,_mr_and_mrs_mike_50th_anniversary_february_4,_1909_p7_cg.pdf</t>
  </si>
  <si>
    <t>otterburn,_m_m_and_gertrude_gardner_marriage_july_29,_1909_p7_cg.pdf</t>
  </si>
  <si>
    <t>ottinger,_guy_and_nellie_richcreek_marriage_july_23,_1908_p8_cg.pdf</t>
  </si>
  <si>
    <t>pangburn,_leon_l_and_esther_c_a_barkman_wedding_january_9,_1908_p1_cg.pdf</t>
  </si>
  <si>
    <t>peterson,_amandus_and_esther_erickson_wedding_march_19,_1908_p1_cg.pdf</t>
  </si>
  <si>
    <t>posey,_william_and_mrs_jane_crawford_marriage_july_29,_1909_p2_cg.pdf</t>
  </si>
  <si>
    <t>proctor,_william_r_and_mrs_percis_e_hoffman_marriage_may_27,_1909_p9_cg.pdf</t>
  </si>
  <si>
    <t>rece,_e_h_and_margaret_o'connell_marriage_december_3,_1908_p9_cg.pdf</t>
  </si>
  <si>
    <t>ricksgers,_joe_and_annie_anderson_marriage_june_24,_1909_p9_cg.pdf</t>
  </si>
  <si>
    <t>schmaltz,_walter_f_and_florence_hansen_marriage_december_30,_1909_p7_cg.pdf</t>
  </si>
  <si>
    <t>schmidt,_chas_and_mrs_augusta_hansen_marriage_november_19,_1908_p7_cg.pdf</t>
  </si>
  <si>
    <t>schmitt,_peter_and_polage_kaiser_marriage_january_23,_1908_p7_cg.pdf</t>
  </si>
  <si>
    <t>scott,_olof_and_mary_hiatt_marriage_july_16,_1908_p7_cg.pdf</t>
  </si>
  <si>
    <t>scott,_olof_and_mary_hiatt_marriage_july_23,_1908_p8_cg.pdf</t>
  </si>
  <si>
    <t>seria,_august_marriage_license_april_1,_1909_p1_cg.pdf</t>
  </si>
  <si>
    <t>sloan,_allie_lean_and_jennie_blanch_brady_marriage_july_9,_1908_p2_cg.pdf</t>
  </si>
  <si>
    <t>sloan,_riley_and_griffin,_minnie_marriage_august_19,_1909_p7_cg.pdf</t>
  </si>
  <si>
    <t>sorenson,_jens_christian_and_margaret_rose_lees_marriage_october_14,_1909_p2_cg.pdf</t>
  </si>
  <si>
    <t>stritzelm,_maxmilianem_and_heleny_maluszycki_marriage_july_22,_1909_p2_cg.pdf</t>
  </si>
  <si>
    <t>tiehm,_august_g_and_bertha_jasman_marriage_july_29,_1909_p7_cg.pdf</t>
  </si>
  <si>
    <t>tracy,_fredrick_b_and_anna_mildred_bond_marriage_april_16,_1908_p3_cg.pdf</t>
  </si>
  <si>
    <t>webber,_william_and_ida_aaby_marriage_december_3,_1908_p9_cg.pdf</t>
  </si>
  <si>
    <t>weber,_charles_h_and_anna_mutz_marriage_license_november_11,_1909_p2_cg.pdf</t>
  </si>
  <si>
    <t>wells,_gaylord_n_and_elsie_clocksin_wedding_august_12,_1909_p11_cg.pdf</t>
  </si>
  <si>
    <t>whitney,_martin_c_and_helen_mcclure_marriage_license_october_21,_1909_p2_cg.pdf</t>
  </si>
  <si>
    <t>adams,_george_and_mrs_anna_waters_marriage_october_6,_1910_p7_cg.pdf</t>
  </si>
  <si>
    <t>anderson,_nels_and_alice_wilton_marriage_september_8,_1910_p7_cg.pdf</t>
  </si>
  <si>
    <t>barnes,_dr._m_p_and_louise_scribbner_wedding_june_29,_1911_p7_cg.pdf</t>
  </si>
  <si>
    <t>barnett,_chas_k_and_mrs_priscilla_hunter_marriage_may_12,_1910_p9_cg.pdf</t>
  </si>
  <si>
    <t>braash,_john_jr_and_emilie_sperner_marriage_march_10,_1910_p7cg.pdf</t>
  </si>
  <si>
    <t>brastrup,_george_e_and_delta_c_thorsgard_wedding_may_11,_1911_p1_cg.pdf</t>
  </si>
  <si>
    <t>burleson,_louis_and_edna_hammersteadt_wedding_august_3,_1911_p7_cg.pdf</t>
  </si>
  <si>
    <t>cook,_walter_a_and_mary_e_steele_marriage_december_1,_1910_p1_cg.pdf</t>
  </si>
  <si>
    <t>crawford,_j_a_and_bertha_e_jones_marriage_september_15,_1910_p7_cg.pdf</t>
  </si>
  <si>
    <t>deimert,_bert_and_marie_nogosek_wedding_january_27,_1910_p9_cg.pdf</t>
  </si>
  <si>
    <t>falk,_peter_and_anna_gurski_marriage_january_13,_1910_p7_cg.pdf</t>
  </si>
  <si>
    <t>foster,_ralph_stanley_and_ella_clo_phillips_wedding_april_27,_1911_p2_cg.pdf</t>
  </si>
  <si>
    <t>gray,_william_f_and_bessie_reid_robinson_wedding_august_3,_1911_p1_cg.pdf</t>
  </si>
  <si>
    <t>haas,_mr_and_mrs_peter_25th_anniv_march_23,_1911_p7_cg.pdf</t>
  </si>
  <si>
    <t>hooper,_harry_s_and_margaret_isely_marriage_november_17,_1910_p1_cg.pdf</t>
  </si>
  <si>
    <t>hubbel,_ernest_a_and_sarah_j_thorsgard_marriage_may_25,_1911_p7_cg.pdf</t>
  </si>
  <si>
    <t>johnson,_ed_and_mary_smith_marriage_november_17,_1910_p8_cg.pdf</t>
  </si>
  <si>
    <t>kinnamon,_a_n_and_mayme_pierce_marriage_may_12,_1910_p8_cg.pdf</t>
  </si>
  <si>
    <t>klein,_s_r_and_alvina_nelson_marriage_january_5,_1911_p2_cg.pdf</t>
  </si>
  <si>
    <t>kokett,_thomas_jr_and_miss_kelly_marriage_and_reception_july_20,_1911_p9_cg.pdf</t>
  </si>
  <si>
    <t>kouskofski,_john_and_anna_schoeler_marriage_march_3,_1910_p2_cg.pdf</t>
  </si>
  <si>
    <t>larson,_olaf_j_and_minnie_c_anderson_wedding_september_7,_1911_p7_cg.pdf</t>
  </si>
  <si>
    <t>lockwood,_ali_and_myrtle_eagles_wedding_december_28,_1911_p4_cg.pdf</t>
  </si>
  <si>
    <t>lohrke,_emil_albert_and_clara_ethel_partch_wedding_march_30,_1911_p1_cg.pdf</t>
  </si>
  <si>
    <t>milne,_robert_bestram_and_helen_steward_robinson_wedding_june_23,_1910_p6_cg.pdf</t>
  </si>
  <si>
    <t>nelson,_carl_and_anna_johnson_marriage_january_5,_1911_p7_cg.pdf</t>
  </si>
  <si>
    <t>nelson,_carl_and_anna_johnson_marriage_return_january_19,_1911_p7_cg.pdf</t>
  </si>
  <si>
    <t>nye,_w_h_and_clara_kirkeby_marriage_september_7,_1911_p7_cg.pdf</t>
  </si>
  <si>
    <t>porter,_archie_w_and_katherine_gertrude_wasser_wedding_december_1,_1910_p1_cg.pdf</t>
  </si>
  <si>
    <t>reich,_leo_and_ida_b_haas_marriage_november_2,_1911_p7_cg.pdf</t>
  </si>
  <si>
    <t>robinson,_elwood_and_frances_owen_marriage_july_14,_1910_p1_cg.pdf</t>
  </si>
  <si>
    <t>satre,_sandy_c_and_marie_christensen_wedding_march_3,_1910_p1_cg.pdf</t>
  </si>
  <si>
    <t>selmack,_john_and_anna_skroch_marriage_july_7,_1910_p7_cg.pdf</t>
  </si>
  <si>
    <t>sonsalle,_tom_marriage_march_3,_1910_p7_cg.pdf</t>
  </si>
  <si>
    <t>thompson,_g_o_and_hattie_g_durkee_marriage_june_30,_1910_p1_cg.pdf</t>
  </si>
  <si>
    <t>trapp,_mr_and_mrs_albert_25th_anniv_march_17,_1910_p9_cg.pdf</t>
  </si>
  <si>
    <t>vale,_m_l_and_mae_mccully_marriage_june_2,_1910_p3_cg.pdf</t>
  </si>
  <si>
    <t>vale,_m_lee_and_mae_mccully_marriage_june_9,_1910_p9_cg.pdf</t>
  </si>
  <si>
    <t>young,_fred_m_and_annie_l_grouell_wedding_may_18,_1911_p7_cg.pdf</t>
  </si>
  <si>
    <t>albright,_martin_and_anna_margaret_spinarski_wedding_april_25,_1912_p1_cg.pdf</t>
  </si>
  <si>
    <t>albright,_peter_and_mrs_dannie_markwit_wedding_january_8,_1914_p1_cg.pdf</t>
  </si>
  <si>
    <t>albright,_peter_and_mrs_vannie_markwordt_wedding_correction_january_15,_1914_p7_cg.pdf</t>
  </si>
  <si>
    <t>anderson,_w_p_and_alga_rorvig_wedding_november_13,_1913_p1_cg.pdf</t>
  </si>
  <si>
    <t>benson,_george_and_lena_ingbretson_marriage_march_21,_1912_p3_cg.pdf</t>
  </si>
  <si>
    <t>brown,_frank_f_and_bertha_thorsgard_wedding_july_3,_1913_p1_cg.pdf</t>
  </si>
  <si>
    <t>brown,_neil_c_and_lena_e_westerland_marriage_license_january_4,__1912_p3_cg.pdf</t>
  </si>
  <si>
    <t>burch,_chas_and_mrs_s_slough_wedding_may_2,_1912_p2_cg.pdf</t>
  </si>
  <si>
    <t>christensen,_erik_l_and_maren_christine_christensen_wedding_january_16,_1913_p4_cg.pdf</t>
  </si>
  <si>
    <t>christianson,_a_and_miss_anderson_marriage_(poor_copy)_may_7,_1914_p1_cg.pdf</t>
  </si>
  <si>
    <t>cooper,_james_h_and_mrs_carolyn_m_weston_marriage_june_26,_1913_p1_cg.pdf</t>
  </si>
  <si>
    <t>creighton,_crerar_elmer_and_lazette_charlotte_noltimier_wedding_october_10,_1912_p6_cg.pdf</t>
  </si>
  <si>
    <t>dean,_herbert_s_marriage_march_7,_1912_p3_cg.pdf</t>
  </si>
  <si>
    <t>decker,_frank_and_stella_paplinski_marriage_december_5,_1912_p1_cg.pdf</t>
  </si>
  <si>
    <t>doerr,_albert_and_mable_dunwell_marriage_june_13,_1912_p6_cg.pdf</t>
  </si>
  <si>
    <t>edwards,_clarence_marriage_august_27,_1914_p1_cg.pdf</t>
  </si>
  <si>
    <t>erlandson,_alfred_and_alice_posey_marriage_june_26,_1913_p3_cg.pdf</t>
  </si>
  <si>
    <t>falk,_peter_marriage_announcement_january_18,_1912_p5_cg.pdf</t>
  </si>
  <si>
    <t>falk,_peter_marriage_february_1,_1912_p5_cg.pdf</t>
  </si>
  <si>
    <t>foster,_hal_n_and_gertrude_kribbs_wedding_may_28,_1914_p1_cg.pdf</t>
  </si>
  <si>
    <t>friedrich,_henry_and_ellen_williams_marriage_november_28,_1912_p1_cg.pdf</t>
  </si>
  <si>
    <t>gainsforth,_harry_and_theresa_brady_marriage_october_10,_1912_p6_cg.pdf</t>
  </si>
  <si>
    <t>gibbs,_george_i_and_gladys_ann_isermann_marriage_june_4,_1914_p1_cg.pdf</t>
  </si>
  <si>
    <t>gibbs,_george_marriage_announcement_may_14,_1914_p5_cg.pdf</t>
  </si>
  <si>
    <t>grommish,_louis_and_alice_stabenow_marriage_license_march_26,_1914_p5_cg.pdf</t>
  </si>
  <si>
    <t>hagsten,_oscar_w_and_edna_brady_wedding_december_26,_1912_p1_cg.pdf</t>
  </si>
  <si>
    <t>hanson,_hans_c_and_marie_jorgensen_marriage_march_7,_1912_p3_cg.pdf</t>
  </si>
  <si>
    <t>hartho,_c_t_and_emily_anderson_marriage_september_10,_1914_p1_cg.pdf</t>
  </si>
  <si>
    <t>henniman,_gust_and_mrs_hill_marriage_september_19,_1912_p6_cg.pdf</t>
  </si>
  <si>
    <t>johnson,_george_h_and_frances_spisla_marriage_january_18,_1912_p5_cg.pdf</t>
  </si>
  <si>
    <t>johnson,_henry_and_emily_werner_marriage_april_24,_1913_p1_cg.pdf</t>
  </si>
  <si>
    <t>johnson,_henry_and_emily_werner_marriage_may_1,_1913_p4_cg.pdf</t>
  </si>
  <si>
    <t>johnson,_otto_and_olive_simmons_marriage_october_24,_1912_p6_cg.pdf</t>
  </si>
  <si>
    <t>johnson,_otto_marriage_announcement_october_17,_1912_p6_cg.pdf</t>
  </si>
  <si>
    <t>johnson,_ray_and_virgil_m_schroede_wedding_february_27,_1913_p1_cg.pdf</t>
  </si>
  <si>
    <t>jost,_john_and_susie_smith_marriage_july_10,_1913_p1_cg.pdf</t>
  </si>
  <si>
    <t>kasper,_louis_p_and_mabel_merrit_wedding_october_29,_1914_p1_cg.pdf</t>
  </si>
  <si>
    <t>kirgan,_john_and_elizabeth_hunter_marriage_february_29,_1912_p3_cg.pdf</t>
  </si>
  <si>
    <t>lavenskofski,_john_and_margaret_seiwert_marriage_november_27,_1913_p1_cg.pdf</t>
  </si>
  <si>
    <t>levenskofski,_martin_marriage_june_12,_1913_p5_cg.pdf</t>
  </si>
  <si>
    <t>linge,_andrew_and_minnie_genzel_marriage_april_18,_1912_p1_cg.pdf</t>
  </si>
  <si>
    <t>lozier,_p_j_and_grace_mcbride_marriage_announcement_september_18,_1913_p1_cg.pdf</t>
  </si>
  <si>
    <t>moffett,_mr_and_mrs_w_f_20th_anniv_january_8,_1914_p1_cg.pdf</t>
  </si>
  <si>
    <t>nelson,_herman_and_mary_randall_marriage_january_22,_1914_p1_cg.pdf</t>
  </si>
  <si>
    <t>ness,_albert_and_hannah_wang_marriage_january_2,_1913_p3_cg.pdf</t>
  </si>
  <si>
    <t>ostreim,_joseph_and_ellen_nelson_wedding_february_27,_1913_p1_cg.pdf</t>
  </si>
  <si>
    <t>padden,_w_h_and_marie_wallsmith_marriage_may_7,_1914_p1_cg.pdf</t>
  </si>
  <si>
    <t>prader,_laurence_and_chatryn_williamson_wedding_february_15,_1912_p3_he.pdf</t>
  </si>
  <si>
    <t>price,_lyle_and_evna_clark_marriage_august_6,_1914_p5_cg.pdf</t>
  </si>
  <si>
    <t>pudor,_ira_and_anna_myrtle_thrasher_wedding_july_11,_1912_p1_cg.pdf</t>
  </si>
  <si>
    <t>reick,_mrs_charles_to_germany_for_50th_anniv_of_parents_june_26,_1913_p1_cg.pdf</t>
  </si>
  <si>
    <t>richmond,_rev_j_p_and_nina_chappel_marriage_may_9,_1912_p4_cg.pdf</t>
  </si>
  <si>
    <t>scharf,_william_and_daisy_potts_wedding_october_22,_1914_p1_cg.pdf</t>
  </si>
  <si>
    <t>schumacher,_ed_and_elizabeth_albright_wedding_january_8,_1914_p1_cg.pdf</t>
  </si>
  <si>
    <t>sloggy,_samuel_a_and_maybelle_t_hellmund_marriage_june_6,_1912_p5_cg.pdf</t>
  </si>
  <si>
    <t>sodawasser,_louis_and_julia_braasch_marriage_july_17,_1913_p1_cg.pdf</t>
  </si>
  <si>
    <t>sorensen,_sam_and_karen_hanson_marriage_april_25,_1912_p2_cg.pdf</t>
  </si>
  <si>
    <t>tubbs,_w_g_and_sadie_boutell_marriage_november_14,_1912_p6_cg.pdf</t>
  </si>
  <si>
    <t>wald,_ingvald_and_clare_emile_schumacher_wedding_april_2,_1914_p1_cg.pdf</t>
  </si>
  <si>
    <t>wright,_edwin_and_audrey_phillippe_wedding_february_27,_1913_p1_cg.pdf</t>
  </si>
  <si>
    <t>aasland,_ammund_and_axleana_christine_jensen_marriage_july_4,_1890_p5_gc.pdf</t>
  </si>
  <si>
    <t>beckman,_victor_h_and_annie_d_muir_wedding_august_22,_1890_p5_gc.pdf</t>
  </si>
  <si>
    <t>benson,_ande_o_and_hellen_bustrak_marriage_july_22,_1892_p1_gc.pdf</t>
  </si>
  <si>
    <t>bergstrom,_dr._n_a_and_ella_arenson_wedding_march_25,_1892_p1_gc.pdf</t>
  </si>
  <si>
    <t>byington,_j_s_and_nora_sullivan_wedding_december_4,_1891_p5_gc.pdf</t>
  </si>
  <si>
    <t>carlson,_carl_and_betsy_monson_marriage_november_11,_1892_p1_gc.pdf</t>
  </si>
  <si>
    <t>carpenter,_frank_d_and_cora_white_marriage_january_9,_1891_p5_gc.pdf</t>
  </si>
  <si>
    <t>condy,_george_h_and_carrie_p_hammer_marriage_october_17,_1890_p5_gc.pdf</t>
  </si>
  <si>
    <t>crist,_edward_and_mary_crum_marriage_or_not_june_10,_1892_p1_gc.pdf</t>
  </si>
  <si>
    <t>fairbanks,_rev._c_g_and_mae_c_priest_marriage_december_12,_1890_p5_gc.pdf</t>
  </si>
  <si>
    <t>fanham,_silas_e_and_christina_bauer_wedding_august_21,_1891_p1_gc.pdf</t>
  </si>
  <si>
    <t>fenner,_andrew_and_miss_gartman_marriage_june_19,_1891_p5_gc.pdf</t>
  </si>
  <si>
    <t>fenner,_william_and_mary_gartman_marriage_november_4,_1892_p1_gc.pdf</t>
  </si>
  <si>
    <t>fogderud,_ole_l_and_ellen_karine_bustrack_marriage_july_18,_1890_p5_gc.pdf</t>
  </si>
  <si>
    <t>ford,_mrs._o_c_15th_wedding_anniv._august_1,_1890_p5_gc.pdf</t>
  </si>
  <si>
    <t>gorman,_john_and_jessie_saunders_marriage_november_18,_1892_p1_gc.pdf</t>
  </si>
  <si>
    <t>gorthy,_archie_j_and_rebeca_n_bond_marriage_december_18,_1891_p5_gc.pdf</t>
  </si>
  <si>
    <t>gorthy,_james_f_and_francis_a_shares_marriage_july_8,_1892_p1_gc.pdf</t>
  </si>
  <si>
    <t>gullickson,_henry_and_pernille_stai_marriage_december_18,_1891_p5_gc.pdf</t>
  </si>
  <si>
    <t>gunderson,_gunder_and_ida_larson_wedding_june_13,_1890_p5_gc.pdf</t>
  </si>
  <si>
    <t>hamilton,_elijah_s_and_cora_e_haggerty_marriage_march_4,_1892_p1_gc.pdf</t>
  </si>
  <si>
    <t>hanson,_tollef_and_amanda_n_cameron_marriage_december_18,_1891_p5_gc.pdf</t>
  </si>
  <si>
    <t>haskell,_j_l_mr_and_mrs_25th_anniv._august_14,_1891_p5_gc.pdf</t>
  </si>
  <si>
    <t>hendrickson,_peder_and_kaisa_olson_marriage_february_5,_1892_p1_gc.pdf</t>
  </si>
  <si>
    <t>houghton,_charley_and_bertie_langford_wedding_march_11,_1892_p1_gc.pdf</t>
  </si>
  <si>
    <t>houghton,_charley_marriage_announcement_february_26,_1892_p1_gc.pdf</t>
  </si>
  <si>
    <t>houghton,_horace_marriage_february_26,_1892_p1_gc.pdf</t>
  </si>
  <si>
    <t>houghton,_western_and_nina_e_blanchard_marriage_announcement_february_21,_1890_p5_gc.pdf</t>
  </si>
  <si>
    <t>hoy,_h_c_and_pauline_nedvidek_marriage_march_6,_1891_p5_gc.pdf</t>
  </si>
  <si>
    <t>hunter,_george_a_and_elizabeth_morris_marriage_december_12,_1890_p5_gc.pdf</t>
  </si>
  <si>
    <t>jackson,_chris_and_emma_westad_marriage_april_11,_1890_p5_gc.pdf</t>
  </si>
  <si>
    <t>job,_rev._h_k_marriage_september_4,_1891_p5_gc.pdf</t>
  </si>
  <si>
    <t>kelson,_christ_and_minnie_larson_wedding_june_13,_1890_p5_gc.pdf</t>
  </si>
  <si>
    <t>knudson,_peter_and_augusta_vestern_marriage_december_18,_1891_p5_gc.pdf</t>
  </si>
  <si>
    <t>lilly,_frederick_r_and_carrie_e_dier_marriage_january_2,_1891_p5_gc.pdf</t>
  </si>
  <si>
    <t>lima,_sven_and_laura_vatne_marriage_july_18,_1890_p5_gc.pdf</t>
  </si>
  <si>
    <t>lundeby,_rev._i_l_and_anna_bakkan_marriage_january_15,_1892_p1_gc.pdf</t>
  </si>
  <si>
    <t>mack,_rev_charles_a_and_lulu_lenham_marriage_announcement_december_19,_1890_p5_gc.pdf</t>
  </si>
  <si>
    <t>magnusen,_ole_and_selia_anderson_marriage_june_6,_1890_p5_gc.pdf</t>
  </si>
  <si>
    <t>marquardt,_emil_and_wife_15th_anniversary_september_23,_1892_p1_gc.pdf</t>
  </si>
  <si>
    <t>mcwethy,_martin_and_johanne_watson_marriage_december_18,_1891_p5_gc.pdf</t>
  </si>
  <si>
    <t>monson,_albert_and_tillie_qualey_marriage_january_30,_1891_p5_gc.pdf</t>
  </si>
  <si>
    <t>nelson,_nels_e_and_gunlaug_rinde_marriage_april_11,_1890_p5_gc.pdf</t>
  </si>
  <si>
    <t>ouren,_simon_j_to_mrs._johnson_wedding_august_26,_1892_p1_gc.pdf</t>
  </si>
  <si>
    <t>parks,_durk_and_maude_ross_marriage_may_15,_1891_p5_gc.pdf</t>
  </si>
  <si>
    <t>parson,_jens_and_marthea_larsen_marriage_july_18,_1890_p5_gc.pdf</t>
  </si>
  <si>
    <t>percy,_w_h_and_fenie_emersol_marriage_march_25,_1892_p1_gc.pdf</t>
  </si>
  <si>
    <t>peterson,_peter_and_mary_flagestad_marriage_june_13,_1890_p5_gc.pdf</t>
  </si>
  <si>
    <t>riber,_john_and_millie_fiske_marriage_april_1,_1892_p1_gc.pdf</t>
  </si>
  <si>
    <t>roney,_l_a_and_fannie_majors_marriage_march_18,_1892_p5_gc.pdf</t>
  </si>
  <si>
    <t>sinclair,_fred_and_l_r_church_wedding_december_25,_1891_p1_gc.pdf</t>
  </si>
  <si>
    <t>stengele,_joseph_and_mabel_simpkins_wedding_april_8,_1892_p1_gc.pdf</t>
  </si>
  <si>
    <t>stone,_thorsten_d_and_jovand_torstenseh_marriage_june_6,_1890_p5_gc.pdf</t>
  </si>
  <si>
    <t>torgerson,_john_and_theodora_kaspersen_marriage_june_6,_1890_p5_gc.pdf</t>
  </si>
  <si>
    <t>vallandigham,_g_b_to_kate_gordon_marriage_february_14,_1890_p5_gc.pdf</t>
  </si>
  <si>
    <t>van_vleet,_varnum_marriage_announcement_march_27,_1891_p5_gc.pdf</t>
  </si>
  <si>
    <t>wandlick,_john_and_clara_hegblaw_marriage_january_24,_1890_p5_gc.pdf</t>
  </si>
  <si>
    <t>williams,_john_and_annie_smith_marriage_march_27,_1891_p5_gc.pdf</t>
  </si>
  <si>
    <t>wilsie,_john_w_and_mary_alice_kingsley_marriage_april_3,_1891_p5_gc.pdf</t>
  </si>
  <si>
    <t>wilson,_james_w_and_martha_simenson_marriage_november_25,_1892_p1_gc.pdf</t>
  </si>
  <si>
    <t>witham,_auston_b_and_althea_knapp_marriage_august_14,_1891_p5_gc.pdf</t>
  </si>
  <si>
    <t>wright,_james_a_and_kate_curry_marriage_november_18,_1892_p1_gc.pdf</t>
  </si>
  <si>
    <t>allen,_charles_and_emma_loomis_marriage_september_15,_1893_p1_gc.pdf</t>
  </si>
  <si>
    <t>amundsen,_emil_and_martha_h_urness_marriage_december_29,_1893_p1_gc.pdf</t>
  </si>
  <si>
    <t>anderson,_ole_o_and_anna_solberg_marriage_november_1,_1895_p5_gc.pdf</t>
  </si>
  <si>
    <t>armstrong,_john_b_and_miss_campbell_marriage_november_16,_1894_p5_gc.pdf</t>
  </si>
  <si>
    <t>arneson,_arne_and_mary_halvorson_marriage_october_19,_1894_p1_gc.pdf</t>
  </si>
  <si>
    <t>benson,_j_a_and_serina_ravndal_marriage_announcement_july_14,_1893_p1_gc.pdf</t>
  </si>
  <si>
    <t>benson,_john_and_serina_ravndal_wedding_july_21,_1893_p1_gc.pdf</t>
  </si>
  <si>
    <t>boe,_tonnes_and_karen_malmin_marriage_july_12,_1895_p1_gc.pdf</t>
  </si>
  <si>
    <t>brekke,_anton_t_and_jetta_m_birkeland_marriage_april_27,_1894_p1_gc.pdf</t>
  </si>
  <si>
    <t>brown,_fred_a_and_mary_e_atchison_marriage_november_10,_1893_p1_gc.pdf</t>
  </si>
  <si>
    <t>brown,_roy_e_and_alice_atchison_marriage_november_22,_1895_p5_gc.pdf</t>
  </si>
  <si>
    <t>byington,_john_and_ida_erlandson_marriage_april_6,_1894_p1_gc.pdf</t>
  </si>
  <si>
    <t>christensen,_henry_and_mary_rasmussen_marriage_november_29,_1895_p5_gc.pdf</t>
  </si>
  <si>
    <t>church,_herbert_and_belle_urquhart_wedding_december_13,_1895_p1_gc.pdf</t>
  </si>
  <si>
    <t>clancy,_daniel_and_sarah_a_hoggarth_marriage_july_14,_1893_p1_gc.pdf</t>
  </si>
  <si>
    <t>curtis,_henry_and_christina_g_stewart_marriage_may_25,_1894_p1_gc.pdf</t>
  </si>
  <si>
    <t>danielson,_johanne_and_ingrid_dahlin_marriage_december_8,_1893_p5_gc.pdf</t>
  </si>
  <si>
    <t>edland,_svend_and_simenine_pederson_marriage_january_12,_1894_p1_gc.pdf</t>
  </si>
  <si>
    <t>enslin,_rev._f_r_jr._and_winifred_sperry_marriage_announcement_october_4,_1895_p1_gc.pdf</t>
  </si>
  <si>
    <t>enslin,_rev._frank_r_and_winifred_sperry_wedding_october_25,_1895_p4_gc.pdf</t>
  </si>
  <si>
    <t>erickson,_anders_and_hannah_maren_marriage_part_1_january_11,_1895_p1_gc.pdf</t>
  </si>
  <si>
    <t>erickson,_anders_and_hannah_maren_marriage_part_2_january_11,_1895_p1_gc.pdf</t>
  </si>
  <si>
    <t>evers,_simon_and_delia_schroeder_marriage_march_29,_1895_p1_gc.pdf</t>
  </si>
  <si>
    <t>flick,_leonard_and_lottie_howden_marriage_october_13,_1893_p1_gc.pdf</t>
  </si>
  <si>
    <t>gouldthrite,_frank_slocum_and_avaleene_fairchild_mcdonald_marriage_september_29,_1893_p1_gc.pdf</t>
  </si>
  <si>
    <t>guest,_edward_and_cora_fiero_wedding_september_29,_1893_p1_gc.pdf</t>
  </si>
  <si>
    <t>gunderson,_charley_marriage_january_27,_1893_p5_gc.pdf</t>
  </si>
  <si>
    <t>gunderson,_petter_and_annie_o_groff_marriage_december_29,_1893_p1_gc.pdf</t>
  </si>
  <si>
    <t>gunderson,_steen_c_and_lena_evenstad_marriage_july_20,_1894_p1_gc.pdf</t>
  </si>
  <si>
    <t>gunderson,_steen_c_and_lena_mathilda_evenstad_wedding_july_27,_1894_p1_gc.pdf</t>
  </si>
  <si>
    <t>hagen,_prof._m_h_and_ingborg_t_hagen_marriage_june_6,_1895_p1_gc.pdf</t>
  </si>
  <si>
    <t>hanson,_hans_w_and_ella_t_michaelson_marriage_license_november_22,_1895_p5_gc.pdf</t>
  </si>
  <si>
    <t>hartman,_george_and_maud_sprague_marriage_february_22,_1895_p1_gc.pdf</t>
  </si>
  <si>
    <t>haskell,_franklin_a_and_almira_sansburn_marriage_annoucnement_april_27,_1894_p1_gc.pdf</t>
  </si>
  <si>
    <t>haskell,_franklin_a_and_almira_sansburn_wedding_may_4,_1894_p1_gc.pdf</t>
  </si>
  <si>
    <t>hazard,_byron_and_martha_arneson_marriage_announcement_september_29,_1893_p1_gc.pdf</t>
  </si>
  <si>
    <t>hazard,_byron_and_martha_arneson_wedding_october_6,_1893_p1_gc.pdf</t>
  </si>
  <si>
    <t>hazard,_r_c_and_nellie_newberry_marriage_announcement_august_18,_1893_p1_gc.pdf</t>
  </si>
  <si>
    <t>hazard,_randall_c_and_nellie_newberry_wedding_august_25,_1893_p1_gc.pdf</t>
  </si>
  <si>
    <t>helling,_lars_and_lena_h_vasfaret_marriage_july_21,_1893_p1_gc.pdf</t>
  </si>
  <si>
    <t>henvikson,_henvik_and_maren_andreason_marriage_june_15,_1894_p1_gc.pdf</t>
  </si>
  <si>
    <t>hetager,_t_o_and_mary_t_hagen_marriage_may_25,_1894_p1_gc.pdf</t>
  </si>
  <si>
    <t>horn,_evan_j_and_emelia_lucht_marriage_december_22,_1893_p1_gc.pdf</t>
  </si>
  <si>
    <t>houghton,_wilmot_and_ollie_langford_marriage_november_30,_1894_pg_1_gc.pdf</t>
  </si>
  <si>
    <t>iverson,_mr_and_mrs_o_40th_anniv._january_25,_1895_p1_gc.pdf</t>
  </si>
  <si>
    <t>kent,_e_l_and_jennie_rhamel_marriage_november_9,_1894_p1_gc.pdf</t>
  </si>
  <si>
    <t>langford,_sam_and_jennie_glaspell_marriage_july_6,_1894_p5_gc.pdf</t>
  </si>
  <si>
    <t>larson,_richard_h_and_mary_mikkelson_marriage_july_5,_1895_p1_gc.pdf</t>
  </si>
  <si>
    <t>lie,_martin_m_and_mrs._raguild_rosteun_marriage_august_30,_1895_gc.pdf</t>
  </si>
  <si>
    <t>lie,_martin_m_and_mrs._raguild_rosteun_wedding_august_30,_1895_p1_gc.pdf</t>
  </si>
  <si>
    <t>lunde,_r_s_and_christine_wuflestad_marriage_december_8,_1893_p5_gc.pdf</t>
  </si>
  <si>
    <t>lyon,_a_w_and_ella_williams_marriage_march_23,_1894_p1_gc.pdf</t>
  </si>
  <si>
    <t>mcdermott,_john_h_and_anna_arneson_wedding_january_5,_1894_p1_gc.pdf</t>
  </si>
  <si>
    <t>mcmahon,_thomas_j_and_mary_moorhouse_wedding_october_6,_1893_p1_gc.pdf</t>
  </si>
  <si>
    <t>michaelis,_sophia_and_john_w_trost_marriage_october_25,_1895_p5_gc.pdf</t>
  </si>
  <si>
    <t>midstokke,_ole_o_and_brita_hansine_pederson_marriage_november_10,_1893_p1_gc.pdf</t>
  </si>
  <si>
    <t>miller,_joseph_and_nellie_simpson_marriage_december_29,_1893_p1_gc.pdf</t>
  </si>
  <si>
    <t>nelson,_erick_and_catherine_tosten_marriage_july_19,_1895_p5_gc.pdf</t>
  </si>
  <si>
    <t>nelson,_peter_e_and_oline_maria_vinjum_wedding_september_21,_1894_p1_gc.pdf</t>
  </si>
  <si>
    <t>newberry,_col._and_mrs_22nd_anniversary_march_15,_1895_p1_gc.pdf</t>
  </si>
  <si>
    <t>njaa,_torkel_and_thea_arestad_marriage_license_november_15,_1895_p5_gc.pdf</t>
  </si>
  <si>
    <t>noggles,_george_and_carrie_johnson_marriage_july_27,_1894_p1_gc.pdf</t>
  </si>
  <si>
    <t>ojhang,_erich_o_and_marit_seingens_marriage_license_november_22,_1895_p5_gc.pdf</t>
  </si>
  <si>
    <t>olsen,_nils_and_ida_christine_ingerberg_forsberg_marriage_december_29,_1893_p1_gc.pdf</t>
  </si>
  <si>
    <t>paintner,_george_and_rosa_gartman_marriage_june_9,_1893_p1_gc.pdf</t>
  </si>
  <si>
    <t>palmer,_edgerton_and_blanche_prindle_marriage_december_28,_1894_p1_gc.pdf</t>
  </si>
  <si>
    <t>parsons,_bert_and_agnes_rukke_marriage_january_13,_1893_p1_gc.pdf</t>
  </si>
  <si>
    <t>pederson,_nils_and_ingeborg_marie_wold_marriage_november_3,_1893_p1_gc.pdf</t>
  </si>
  <si>
    <t>peterson,_f_o_returns_with_bride_july_21,_1893_p1_gc.pdf</t>
  </si>
  <si>
    <t>pike,_edgar_and_alice_e_russell_marriage_march_15,_1895_p1_gc.pdf</t>
  </si>
  <si>
    <t>pirchardt,_otto_returns_with_bride_july_21,_1893_p1_gc.pdf</t>
  </si>
  <si>
    <t>pratt,_charles_and_manie_posey_marriage_november_23,_1894_p1_gc.pdf</t>
  </si>
  <si>
    <t>reite,_andrew_and_othilie_johnson_marriage_december_14,_1894_p1_gc.pdf</t>
  </si>
  <si>
    <t>retzlaff,_albert_and_otelia_fenner_marriage_july_5,_1895_p5_gc.pdf</t>
  </si>
  <si>
    <t>retzlaff,_frank_and_nellie_brown_eloped_november_16,_1894_p1_gc.pdf</t>
  </si>
  <si>
    <t>robinson,_h_h_and_maggie_l_stars_marriage_october_11,_1895_p1_gc.pdf</t>
  </si>
  <si>
    <t>serus,_oscar_william_and_emma_murrell_marriage_november_10,_1893_p1_gc.pdf</t>
  </si>
  <si>
    <t>shawhime,_ole_c_and_mina_olsen_marriage_january_12,_1894_p1_gc.pdf</t>
  </si>
  <si>
    <t>simpkins,_ralph_and_carrie_bjorgeson_marriage_july_20,_1894_p1_gc.pdf</t>
  </si>
  <si>
    <t>sperry,_edward_l_and_ella_e_brown_marriage_april_13,_1894_p1_gc.pdf</t>
  </si>
  <si>
    <t>stering,_john_and_isabella_anderson_marriage_june_16,_1893_p1_gc.pdf</t>
  </si>
  <si>
    <t>stewart,_peter_and_mrs._katie_mcfaul_wedding_july_5,_1895_p5_gc.pdf</t>
  </si>
  <si>
    <t>sund,_ingebrigin_m_and_mina_b_aspelund_marriage_november_24,_1893_p1_gc.pdf</t>
  </si>
  <si>
    <t>sundberg,_lars_and_annie_dahlin_marriage_may_25,_1894_p1_gc.pdf</t>
  </si>
  <si>
    <t>syvertson,_john_and_tilda_nelson_marriage_july_19,_1895_p1_gc.pdf</t>
  </si>
  <si>
    <t>trost,_john_w_and_sophia_michaelis_marriage_october_25,_1895_p5_gc.pdf</t>
  </si>
  <si>
    <t>trubshaw,_herbert_and_addie_dobler_marriage_march_17,_1893_p1_gc.pdf</t>
  </si>
  <si>
    <t>virgo,_dr._g_l_and_clara_mary_ledeux_marriage_november_22,_1895_p1_gc.pdf</t>
  </si>
  <si>
    <t>westman,_andrew_h_and_maggie_miller_marriage_announcement_november_1,_1895_p5_gc.pdf</t>
  </si>
  <si>
    <t>westman,_andrew_h_and_maggie_miller_wedding_november_22,_1895_p1_gc.pdf</t>
  </si>
  <si>
    <t>westman,_nicholas__and_mary_jane_miller_wedding_february_3,_1893_p5_gc.pdf</t>
  </si>
  <si>
    <t>westman,_nicholas_o_and_mary_jane_miller_marriage_february_3,_1893_p1_gc.pdf</t>
  </si>
  <si>
    <t>wilson,_howard_a_and_mary_e_hillborn_marriage_june_23,_1893_p1_gc.pdf</t>
  </si>
  <si>
    <t>almklov,_iver_and_tena_lofthus_marriage_november_12,_1897_p5_gc.pdf</t>
  </si>
  <si>
    <t>anderson,_orvel_and_edith_jeffords_marriage_april_22,_1898_p5_gc.pdf</t>
  </si>
  <si>
    <t>ayrea,_mr_and_mrs_edgar_m_10th_anniv_march_20,_1896_p1_gc.pdf</t>
  </si>
  <si>
    <t>bear,_catch_and_white_eyes_girl_marriage_june_5,_1896_p5_gc.pdf</t>
  </si>
  <si>
    <t>bingman,_rev_and_minnie_schultz_marriage_october_20,_1898_p5_gc.pdf</t>
  </si>
  <si>
    <t>birdseye,_mortimer_f_and_minnie_williams_marriage_october_22,_1897_p5_gc.pdf</t>
  </si>
  <si>
    <t>blakely,_d_w_and_sarah_gorthy_marriage_december_24,_1897_p5_gc.pdf</t>
  </si>
  <si>
    <t>blanchard,_frank_and_clara_m_posey_marriage_announcement_june_5,_1896_p5_gc.pdf</t>
  </si>
  <si>
    <t>blanchard,_frank_j_and_clara_posey_wedding_june_19,_1896_p1_gc.pdf</t>
  </si>
  <si>
    <t>blow,_richard_s_and_lena_hagen_marriage_december_18,_1896_p5_gc.pdf</t>
  </si>
  <si>
    <t>bolkan,_mr._and_mrs._ole_15th_anniv._january_10,_1896_p1_gc.pdf</t>
  </si>
  <si>
    <t>bostrom,_carl_marriage_may_14,_1897_p5_gc.pdf</t>
  </si>
  <si>
    <t>bowden,_archibald_l_and_mabel_newberry_wedding_november_6,_1896_p1_gc.pdf</t>
  </si>
  <si>
    <t>butler,_william_h_and_idella_m_wilson_wedding_june_4,_1897_p1_gc.pdf</t>
  </si>
  <si>
    <t>crosby,_rev._l_b_and_jessie_m_doty_marriage_august_12,_1898_p4_gc.pdf</t>
  </si>
  <si>
    <t>dier,_frank_e_and_norma_freer_marriage_november_17,_1898_p4_gc.pdf</t>
  </si>
  <si>
    <t>downe,_enos_e_and_christine_hammer_wedding_december_24,_1897_p1_gc.pdf</t>
  </si>
  <si>
    <t>dox,_john_and_ella_denham_marriage_november_19,_1897_p5_gc.pdf</t>
  </si>
  <si>
    <t>dyson,_glen_w_and_mary_e_johnson_wedding_december_22,_1898_p5_gc.pdf</t>
  </si>
  <si>
    <t>flick,_thomas_and_anna_mcinness_marriage_november_26,_1897_p5_gc.pdf</t>
  </si>
  <si>
    <t>friswold,_seval_and_christine_ravndal_wedding_march_19,_1897_p5_gc.pdf</t>
  </si>
  <si>
    <t>glass,_john_n_and_rebbie_edgar_wedding_july_2,_1897_p1_gc.pdf</t>
  </si>
  <si>
    <t>gunderson,_o_s_and_martha_dahlin_wedding_october_16,_1896_p5_gc.pdf</t>
  </si>
  <si>
    <t>hanson,_tollef_and_minnie_e_nelson_marriage_april_2,_1897_p5_gc.pdf</t>
  </si>
  <si>
    <t>hatch,_george_e_and_eva_lewis_marriage_april_16,_1897_p8_gc.pdf</t>
  </si>
  <si>
    <t>herigstad,_burt_and_anna_njaa_marriage_december_10,_1897_p5_gc.pdf</t>
  </si>
  <si>
    <t>hicks,_charles_and_mrs._jennie_newell_marriage_november_20,_1896_p5_gc.pdf</t>
  </si>
  <si>
    <t>holt,_martin_and_josephine_christianson_marriage_february_7,_1896_p5_gc.pdf</t>
  </si>
  <si>
    <t>johnson,_ernest_and_natalia_ruud_marriage_november_27,_1896_p5_gc.pdf</t>
  </si>
  <si>
    <t>johnson,_john_and_annie_overby_marriage_april_9,_1897_p5_gc.pdf</t>
  </si>
  <si>
    <t>johnson,_rev._e_p_and_eliza_c_lewis_wedding_august_7,_1895_p5_gc.pdf</t>
  </si>
  <si>
    <t>kloster,_martin_a_and_millie_fern_lion_marriage_january_24,_1896_p5_gc.pdf</t>
  </si>
  <si>
    <t>knapp,_john_and_lina_laatvedt_marriage_november_13,_1896_p5_gc.pdf</t>
  </si>
  <si>
    <t>knapp,_william_c_and_anna_gorthy_wedding_february_11,_1898_p1_gc.pdf</t>
  </si>
  <si>
    <t>la_forest,_theodore_and_hannah_fluke_marriage_december_17,_1897_p5_gc.pdf</t>
  </si>
  <si>
    <t>larson,_alfred_and_olive_olson_marriage_license_december_18,_1896_p5_gc.pdf</t>
  </si>
  <si>
    <t>larson,_lewis_g_and_carrie_m_lewis_marriage_june_17,_1898_p5_gc.pdf</t>
  </si>
  <si>
    <t>long,_joseph_m_and_nora_e_worley_marriage_may_15,_1896_p5_gc.pdf</t>
  </si>
  <si>
    <t>magnuson,_andrew_and_anna_forsberg_marriage_license_december_17,_1897_p5_gc.pdf</t>
  </si>
  <si>
    <t>markwood,_fred_a_and_clara_bothwell_wedding_june_17,_1898_p4_gc.pdf</t>
  </si>
  <si>
    <t>marshall,_william_a_and_libby_fairbanks_marriage_august_21,_1896_p5_gc.pdf</t>
  </si>
  <si>
    <t>mcclellan,_robert_and_isabella_saunders_marriage_november_19,_1897_p5_gc.pdf</t>
  </si>
  <si>
    <t>mccormick,_edward_and_annie_ellefson_marriage_august_26,_1898_p5_gc.pdf</t>
  </si>
  <si>
    <t>mickelson,_theo_and_thora_pederson_wedding_pt_1_january_7,_1898_p1_gc.pdf</t>
  </si>
  <si>
    <t>mickelson,_theo_and_thora_pederson_wedding_pt_2_january_7,_1898_p1_gc.pdf</t>
  </si>
  <si>
    <t>miller,_david_and_lina_brekke_marriage_august_19,_1898_p5_gc.pdf</t>
  </si>
  <si>
    <t>moffat,_mr_and_mrs_a_30th_anniversary_april_30,_1897_p1_gc.pdf</t>
  </si>
  <si>
    <t>moodie,_william_and_anna_hagen_marriage_november_6,_1896_p5_gc.pdf</t>
  </si>
  <si>
    <t>newberry,_mr_and_mrs_george_23rd_anniv._march_20,_1896_p5_gc.pdf</t>
  </si>
  <si>
    <t>nicoll,_charles_w_and_julia_alberts_marriage_april_1,_1898_p5_gc.pdf</t>
  </si>
  <si>
    <t>nierenberg,_edward_and_jennie_e_williams_wedding_february_25,_1898_p1_gc.pdf</t>
  </si>
  <si>
    <t>olson,_o_j_and_emma_anderson_marriage_august_12,_1898_p4_gc.pdf</t>
  </si>
  <si>
    <t>peterson,_john_r_and_anna_fuglaas_marriage_license_december_18,_1896_p5_gc.pdf</t>
  </si>
  <si>
    <t>purinton,_e_russell_and_alida_beyerle_wedding_august_14,_1896_p1_gc.pdf</t>
  </si>
  <si>
    <t>ramsland,_o_t_and_lenora_arestad_wedding_june_10,_1898_p4_gc.pdf</t>
  </si>
  <si>
    <t>ressler,_john_w_and_mary_dusbabek_marriage_october_22,_1897_p5_gc.pdf</t>
  </si>
  <si>
    <t>rogers,_e_c_and_kate_sansburn_marriage_july_22,_1898_p5_gc.pdf</t>
  </si>
  <si>
    <t>ronhovde,_andrew_j_and_thina_benson_marriage_july_10,_1896_p5_gc.pdf</t>
  </si>
  <si>
    <t>ronne,_carl_f_and_anna_guttorson_marriage_license_december_18,_1896_p5_gc.pdf</t>
  </si>
  <si>
    <t>rorvig,_mathias_and_jenny_myhre_marriage_november_6,_1896_p5_gc.pdf</t>
  </si>
  <si>
    <t>ross,_thomas_c_and_mary_e_mccall_marriage_march_27,_1896_p5_gc.pdf</t>
  </si>
  <si>
    <t>sansburn,_william_and_ida_glaspell_marriage_march_19,_1897_p5_gc.pdf</t>
  </si>
  <si>
    <t>simington,_captain_harold_and_mary_belle_mcnealy_marriage_january_10,_1896_p5_gc.pdf</t>
  </si>
  <si>
    <t>simonson,_c_w_and_maud_saddlemeyer_marriage_october_15,_1897_p5_gc.pdf</t>
  </si>
  <si>
    <t>sinclair,_andrew_and_flo_m_haskell_marriage_august_28,_1896_p5_gc.pdf</t>
  </si>
  <si>
    <t>sinclair,_andrew_and_florence_m_haskell_wedding_august_14,_1896_p1_gc.pdf</t>
  </si>
  <si>
    <t>sinclair,_archie_and_miss_merryman_marriage_november_27,_1896_p5_gc.pdf</t>
  </si>
  <si>
    <t>solberg,_ole_and_julia_granted_divorce_february_26,_1897_p1_gc.pdf</t>
  </si>
  <si>
    <t>stewart,_alexander_b_and_antoinette_retzlaff_wedding_june_11,_1897_p5_gc.pdf</t>
  </si>
  <si>
    <t>stewart,_john_and_mrs._c_a_nelson_wedding_july_2,_1897_p5_gc.pdf</t>
  </si>
  <si>
    <t>strandess,_andrew_and_emma_a_olson_marriage_july_24,_1895_p5_gc.pdf</t>
  </si>
  <si>
    <t>taylor,_james_m_and_thirza_gimblett_wedding_july_3,_1896_p1_gc.pdf</t>
  </si>
  <si>
    <t>thompson,_tom_and_katherine_rasmussen_marriage_december_17,_1897_p5_gc.pdf</t>
  </si>
  <si>
    <t>tobiason,_t_r_and_dorothea_arneson_marriage_november_6,_1896_p4_gc.pdf</t>
  </si>
  <si>
    <t>tobiason,_t_r_and_dorothea_arneson_marriage_october_30,_1896_p1_gc.pdf</t>
  </si>
  <si>
    <t>vatne,_jacob_and_anna_j_haugen_marriage_november_19,_1897_p5_gc.pdf</t>
  </si>
  <si>
    <t>vinz,_john_and_hannah_martin_marriage_november_24,_1898_p5_gc.pdf</t>
  </si>
  <si>
    <t>whidden,_witter_r_and_nettie_r_burns_marriage_april_9,_1897_p5_gc.pdf</t>
  </si>
  <si>
    <t>whidden,_witter_r_and_nettie_r_burns_marriage_date_correction_april_16,_1897_p5_gc.pdf</t>
  </si>
  <si>
    <t>wilson,_henry_and_libbie_flewell_marriage_october_15,_1897_p5_gc.pdf</t>
  </si>
  <si>
    <t>young,_tiwaste_and_tunkankeiyotonkewin_wedding_june_5,_1896_p5_gc.pdf</t>
  </si>
  <si>
    <t>zimmerman,_joe_and_evelyn_l_pennock_marriage_may_6,_1898_p5_gc.pdf</t>
  </si>
  <si>
    <t>anderson,_iver_and_christena_helling_marriage_march_2,_1899_p5_gc.pdf</t>
  </si>
  <si>
    <t>arndt,_charles_f_and_ida_retzlaff_marriage_may_17,_1900_p5_gc.pdf</t>
  </si>
  <si>
    <t>arneson,_ole_o_and_carie_k_leikvoll_marriage_july_20,_1899_p_5_gc.pdf</t>
  </si>
  <si>
    <t>baker,_guy_and_mary_fuller_marriage_december_27,_1900_p5_gc.pdf</t>
  </si>
  <si>
    <t>baker,_matt_and_maggie_saunders_marriage_november_1,_1900_p5_gc.pdf</t>
  </si>
  <si>
    <t>barnes,_edwin_e_and_alvina_torfin_wedding_april_20,_1899_p5_gc.pdf</t>
  </si>
  <si>
    <t>berg,_louis_and_isabell_alfson_wedding_part_1_february_16,_1899_p1_gc.pdf</t>
  </si>
  <si>
    <t>berg,_louis_and_isabell_alfson_wedding_part_2_february_16,_1899_p1_gc.pdf</t>
  </si>
  <si>
    <t>brossen,_richard_and_henrietta_lee_marriage_january_11,_1900_p5_gc.pdf</t>
  </si>
  <si>
    <t>bushnell,_george_e_and_mary_e_zimney_marriage_june_8,_1899_p5_gc.pdf</t>
  </si>
  <si>
    <t>climie,_b_k_and_edith_g_brown_wedding_june_22,_1899_p_1_gc.pdf</t>
  </si>
  <si>
    <t>cutter,_ernest_a_and_agnes_ferris_marriage_february_15,_1900_p5_gc.pdf</t>
  </si>
  <si>
    <t>davis,_daniel_r_and_edith_a_saxon_wedding_january_11,_1900_p1_gc.pdf</t>
  </si>
  <si>
    <t>detwiller,_alex_wedding_reception_march_29,_1900_p5_gc.pdf</t>
  </si>
  <si>
    <t>erickson,_otto_martin_and_florence_winifred_rodday_marriage_december_27,_1900_p5_gc.pdf</t>
  </si>
  <si>
    <t>etridge,_william_h_and_harriett_louisa_ginn_wedding_november_8,_1900_p5_gc.pdf</t>
  </si>
  <si>
    <t>fenner,_otto_and_ina_freer_marriage_november_9,_1899_p5_gc.pdf</t>
  </si>
  <si>
    <t>fenner,_william_and_mary_t_helmer_marriage_july_19,_1900_p5_gc.pdf</t>
  </si>
  <si>
    <t>greenland,_oscar_and_bertha_lear_marriage_april_19,_1900_p4_gc.pdf</t>
  </si>
  <si>
    <t>haaland,_edgar_and_hannah_herigstad_marriage_december_21,_1899_p5_gc.pdf</t>
  </si>
  <si>
    <t>hanson,_a_h_and_mary_anderson_wedding_february_9,_1899_p5_gc.pdf</t>
  </si>
  <si>
    <t>hart,_charley_marriage_november_22,_1900_p5_gc.pdf</t>
  </si>
  <si>
    <t>haskell,_mr_and_mrs_a_35th_anniversary_march_23,_1899_p5_gc.pdf</t>
  </si>
  <si>
    <t>hemerline,_andrew_and_jennie_howden_marriage_november_2,_1899_p1_gc.pdf</t>
  </si>
  <si>
    <t>hogden,_lanritz_a_and_annie_l_lillehagen_marriage_july_12,_1900_p5_gc.pdf</t>
  </si>
  <si>
    <t>houghton,_douglas_and_alice_blanchard_marriage_november_9,_1899_p5_gc.pdf</t>
  </si>
  <si>
    <t>isaacson,_s_and_winnifred_hill_marriage_july_26,_1900_p8_gc_hannaford_budget.pdf</t>
  </si>
  <si>
    <t>isaacson,_syver_and_winnifred_hill_wedding_august_2,_1900_p8_gc_hannaford_budget.pdf</t>
  </si>
  <si>
    <t>iverson,_alex_and_emily_retzlaff_wedding_may_18,_1899_p5_gc.pdf</t>
  </si>
  <si>
    <t>jackson,_eugene_m_and_julia_e_swenson_marriage_december_27,_1900_p5_gc.pdf</t>
  </si>
  <si>
    <t>johnson,_olaus_and_julia_t_arlien_marriage_july_12,_1900_p5_gc.pdf</t>
  </si>
  <si>
    <t>kelgaard,_peter_and_anna_jorgenson_marriage_march_16,_1899_p1_gc.pdf</t>
  </si>
  <si>
    <t>kerr,_oscar_w_and_mrs._minnie_pitner_marriage_june_8,_1899_p_5_gc.pdf</t>
  </si>
  <si>
    <t>kirkeby,_m_and_laura_olson_marriage_february_8,_1900_p5_gc.pdf</t>
  </si>
  <si>
    <t>lear,_christ_and_miss_nelson_marriage_may_25,_1899_p5_gc.pdf</t>
  </si>
  <si>
    <t>lee,_riley_e_and_hattie_smoth_marriage_august_30,_1900_p5_gc.pdf</t>
  </si>
  <si>
    <t>lilja,_john_and_lizzie_olson_marriage_july_13,_1899_p_5_gc.pdf</t>
  </si>
  <si>
    <t>martin,_w_h_to_mrs_katie_gaston_marriage_august_9,_1900_p5_gc.pdf</t>
  </si>
  <si>
    <t>mcdaniels,_hugh_c_and_chrissie_moffat_marriage_july_26,_1900_p5_gc.pdf</t>
  </si>
  <si>
    <t>moore,_sam_a_and_sadie_i_henderson_marriage_february_8,_1900_p5_gc.pdf</t>
  </si>
  <si>
    <t>mosher,_oscar_and_sophia_ladbury_marriage_march_16,_1899_p5_gc.pdf</t>
  </si>
  <si>
    <t>mossing,_isaac_and_dau_of_pete_mossing_marriage_december_14,_1899_p1_gc.pdf</t>
  </si>
  <si>
    <t>niernberg,_theo_and_mrs_eva_williams_marriage_august_17,_1899_p5_gc.pdf</t>
  </si>
  <si>
    <t>nylander,_carl_and_annie_johnson_wedding_february_8,_1900_p5_gc.pdf</t>
  </si>
  <si>
    <t>ophiem,_oscar_and_millie_suehlke_marriage_january_19,_1899_p5_gc.pdf</t>
  </si>
  <si>
    <t>parsons,_john_r_and_alice_m_fitch_wedding_october_18,_1900_p1_gc.pdf</t>
  </si>
  <si>
    <t>patrick,_robert_h_and_elizabeth_may_stoddart_marriage_may_31,_1900_p5_gc.pdf</t>
  </si>
  <si>
    <t>penniman,_prof._ira_b_and_cora_l_gardner_marriage_march_30,_1899_p5_gc.pdf</t>
  </si>
  <si>
    <t>pratt,_geo_a_and_elizabeth_mcculloch_wedding_august_24,_1899_p1_gc.pdf</t>
  </si>
  <si>
    <t>raece,_lewis_g_and_lusie_lund_marriage_november_16,_1899_p5_gc.pdf</t>
  </si>
  <si>
    <t>rainy,_george_and_hattie_ressler_marriage_november_1,_1900_p5_gc.pdf</t>
  </si>
  <si>
    <t>reindal,_tollef_o_and_betsy_overby_marriage_january_25,_1900_p5_gc.pdf</t>
  </si>
  <si>
    <t>seldal,_chist_and_amelia_johnson_marriage_february_15,_1900_p5_gc.pdf</t>
  </si>
  <si>
    <t>sheeley,_c_c_marriage_may_3,_1900_p5_gc.pdf</t>
  </si>
  <si>
    <t>shroyer,_ira_l_and_lilley_marson_marriage_march_22,_1900_p5_gc.pdf</t>
  </si>
  <si>
    <t>simpson,_george_william_and_jessie_ann_mckay_marriage_august_9,_1900_p5_gc.pdf</t>
  </si>
  <si>
    <t>sinclair,_james_and_laura_retzlaff_marriage_february_2,_1899_p5_gc.pdf</t>
  </si>
  <si>
    <t>skopil,_charles_and_agnes_smetak_marriage_february_23,_1899_p5_gc.pdf</t>
  </si>
  <si>
    <t>smith,_david_and_laurena_walks_wedding_april_19,_1900_p1_gc.pdf</t>
  </si>
  <si>
    <t>trinterud,_k_o_and_annie_swanson_marriage_october_12,_1899_p5_gc.pdf</t>
  </si>
  <si>
    <t>wilcox,_frank_e_and_leona_e_colton_marriage_august_2,_1900_p5_gc.pdf</t>
  </si>
  <si>
    <t>winsloe,_dr._marriage__may_31,_1900_p5_gc.pdf</t>
  </si>
  <si>
    <t>winsloe,_james_a_h_and_anna_domesla_marriage_may_24,_1900_p5_gc.pdf</t>
  </si>
  <si>
    <t>wuflestad,_christian_and_martha_westley_marriage_october_26,_1899_p4_gc.pdf</t>
  </si>
  <si>
    <t>abbott,_walter_and_jemima_moffatt_wedding_july_4,_1901_p5_gc.pdf</t>
  </si>
  <si>
    <t>alfstad,_ole_and_lena_albertson_marriage_announcement_april_24,_1902_p5_gc.pdf</t>
  </si>
  <si>
    <t>allison,_edward_g_and_flora_e_clark_wedding_december_5,_1901_p5_gc.pdf</t>
  </si>
  <si>
    <t>anderson,_albert_and_hilda_peterson_wedding_may_15,_1902_p5_gc.pdf</t>
  </si>
  <si>
    <t>anderson,_ben_and_alida_johnson_wedding_march_21,_1901_p5_gc.pdf</t>
  </si>
  <si>
    <t>atchison,_john_jr._and_elsie_saunders_wedding_january_2,_1902_p4_gc.pdf</t>
  </si>
  <si>
    <t>bailey,_joseph_b_and_maggie_mcculloch_wedding_november_28,_1901_p5_gc.pdf</t>
  </si>
  <si>
    <t>bergum,_henry_c_and_betsy_emelia_seim_marriage_announcement_april_17,_1902_p5_gc.pdf</t>
  </si>
  <si>
    <t>campbell,_albert_and_nettie_haley_wedding_march_13,_1902_p4_gc.pdf</t>
  </si>
  <si>
    <t>carney,_samel_and_jessie_garrett_october_31,_1901_p5_gc.pdf</t>
  </si>
  <si>
    <t>christie,_john_and_annie_atchiman_wedding_december_5,_1901_p5_gc.pdf</t>
  </si>
  <si>
    <t>dawson,_daniel_r_and_tena_o_ressler_wedding_june_13,_1901_p1_gc.pdf</t>
  </si>
  <si>
    <t>dier,_w_e_and_eunice_hutchinson_wedding_november_14,_1901_p3_gc.pdf</t>
  </si>
  <si>
    <t>evers,_august_and_allie_e_ford_wedding_january_31,_1901_p5_gc.pdf</t>
  </si>
  <si>
    <t>fogderud,_olsi_and_brita_stamner_wedding_march_21,_1901_p5_gc.pdf</t>
  </si>
  <si>
    <t>fyeld,_syver_and_regina_j_vig_marriage_announcement_november_7,_1901_p3_gc.pdf</t>
  </si>
  <si>
    <t>garry,_will_and_dora_klinesmith_wedding_april_10,_1902_p1_gc.pdf</t>
  </si>
  <si>
    <t>gartman,_george_and_blanche_wright_wedding_april_7,_1905_p5_cc.pdf</t>
  </si>
  <si>
    <t>harris,_fred_and_rose_goben_wedding_november_14,_1901_p2_gc.pdf</t>
  </si>
  <si>
    <t>hewson,_a_m_and_florence_o_berlin_wedding_january_2,_1902_p4_gc.pdf</t>
  </si>
  <si>
    <t>hill,_robert_w_and_sadie_blair_marriage_announcementmarch_21,_1901_p5_gc.pdf</t>
  </si>
  <si>
    <t>huntley,_david_w_and_ella_a_west_marriage_announcement_january_23,_1902_p5_gc.pdf</t>
  </si>
  <si>
    <t>johnson,_olaf_and_bessie_johnson_wedding_december_5,_1901_p5_gc.pdf</t>
  </si>
  <si>
    <t>johnson,_ole_c_and_gunhild_peterson_marriage_announcement_january_2,_1902_p4_gc.pdf</t>
  </si>
  <si>
    <t>jones,_r_l_and_cora_langford_wedding_december_12,_1901_p1_gc.pdf</t>
  </si>
  <si>
    <t>jones,_rolland_l_and_cora_e_langford_wedding_december_5,_1901_p4_gc.pdf</t>
  </si>
  <si>
    <t>kjelson,_adolph_and_isabelle_mayer_wedding_february_28,_1901_p5_gc.pdf</t>
  </si>
  <si>
    <t>knapp,_boyd_and_ruth_m_inman_marriage_announcement_january_9,_1902_p5_gc.pdf</t>
  </si>
  <si>
    <t>koloen,_syver_and_ingebor_rorvig_wedding_august_1,_1901_p5_gc.pdf</t>
  </si>
  <si>
    <t>langford,_j_h_and_bertha_sansburn_wedding_december_12,_1901_p4_gc.pdf</t>
  </si>
  <si>
    <t>madsen,_christian_and_lottie_joze_marriage_announcement_april_10,_1902_p5_gc.pdf</t>
  </si>
  <si>
    <t>murphy,_will_h_and_bertha_reidman_wedding_october_31,_1901_p5_gc.pdf</t>
  </si>
  <si>
    <t>nelson,_claus_and_christina_erickson_wedding_december_19,_1901_p5_gc.pdf</t>
  </si>
  <si>
    <t>nelson,_nels_p_and_engela_s_eidoen_wedding_january_2,_1902_p4_gc.pdf</t>
  </si>
  <si>
    <t>nicholson,_fred_and_nellie_chalmers_wedding_december_5,_1901_p4_gc.pdf</t>
  </si>
  <si>
    <t>nickey,_samuel_w_and_edith_m_gunderson_wedding_january_23,_1902_p5_gc.pdf</t>
  </si>
  <si>
    <t>olson,_c_a_and_rodina_runice_wedding_july_11,_1901_p5_gc.pdf</t>
  </si>
  <si>
    <t>overby,_andrew_n_and_louise_barkley_wedding_april_4,_1901_p5_gc.pdf</t>
  </si>
  <si>
    <t>parks,_earl_and_clara_cousins_marriage_announcement_may_8,_1902_p5_gc.pdf</t>
  </si>
  <si>
    <t>paulson,_frank_and_annie_fluke_wedding_june_6,_1901_p5_gc.pdf</t>
  </si>
  <si>
    <t>pederson,_syver_and_tena_michaels_marriage_announcement_february_13,_1902_p5_gc.pdf</t>
  </si>
  <si>
    <t>peterson,_swen_j_and_anna_widness_marriage_announcement_march_27,_1902_p5_gc.pdf</t>
  </si>
  <si>
    <t>remster,_john_and_emma_schaffer_wedding_december_5,_1901_p1_gc.pdf</t>
  </si>
  <si>
    <t>remster,_john_and_emma_schaffer_wedding_december_5,_1901_p5_gc.pdf</t>
  </si>
  <si>
    <t>rhodes,_leland_e_and_clara_a_wild_wedding_march_6,_1902_p1_gc.pdf</t>
  </si>
  <si>
    <t>richardson,_walter_h_and_effie_knapp_marriage_announcement_january_9,_1902_p5_gc.pdf</t>
  </si>
  <si>
    <t>severson,_s_j_and_hannah_hedberg_wedding_november_28,_1901_p5_gc.pdf</t>
  </si>
  <si>
    <t>shue,_a_e_and_daisy_m_smithers_wedding_2nd_part_september_26,_1901_p1_gc.pdf</t>
  </si>
  <si>
    <t>shue,_a_e_and_daisy_m_smithers_wedding_september_26,_1901_p1_gc.pdf</t>
  </si>
  <si>
    <t>starr,_robert_and_pauline_scott_wedding_december_19,_1901_p4_gc.pdf</t>
  </si>
  <si>
    <t>steinborn,_fred_and_dora_bornhof_wedding_november_28,_1901_p5_gc.pdf</t>
  </si>
  <si>
    <t>upton,_benjamin_a_and_thea_hagen_wedding_march_6,_1902_p1_gc.pdf</t>
  </si>
  <si>
    <t>watne,_gerhard_and_cora_e_skanse_november_28,_1901_p8_gc.pdf</t>
  </si>
  <si>
    <t>wright,_james_and_winnie_may_baker_wedding_august_8,_1901_p5_gc.pdf</t>
  </si>
  <si>
    <t>set02\marriages\griggs_county_sentinel\1899_-_1906</t>
  </si>
  <si>
    <t>anson,_oscar_c_and_mabel_h_walum_wedding_august_31,_1905_p1_gcs.pdf</t>
  </si>
  <si>
    <t>askelson,_john_and_lizzie_klubben_wedding_may_17,_1906_p1_gcs.pdf</t>
  </si>
  <si>
    <t>bergren,_charles_g_and_anna_hauen_marriage_november_2,_1905_p5_gcs.pdf</t>
  </si>
  <si>
    <t>bonnes,_frank_e_and_tena_s_fortney_marriage_may_7,_1903_p1_gcs.pdf</t>
  </si>
  <si>
    <t>bopp,_samuel_clair_and_lauretta_smith_wedding_june_15,_1905_p4_gcs.pdf</t>
  </si>
  <si>
    <t>cannon,_fred_d_and_frances_pratt_wedding_january_11,_1906_p4_gcs.pdf</t>
  </si>
  <si>
    <t>delfs,_christ_and_minnie_tams_wedding_april_16,_1903_p1_gcs.pdf</t>
  </si>
  <si>
    <t>donald,_edward_w_and_julia_webber_marriage_september_21,_1905_p5_gcs.pdf</t>
  </si>
  <si>
    <t>dunstan,_archie_l_and_annie_m_koch_wedding_november_30,_1905_p1_gcs.pdf</t>
  </si>
  <si>
    <t>ellefson,_ole_and_lizzie_larson_marriage_june_25,_1903_p1_gcs.pdf</t>
  </si>
  <si>
    <t>fosholdt,_o_t_and_minnie_hagberg_marriage_may_11,_1905_p1_gcs.pdf</t>
  </si>
  <si>
    <t>garlid,_martin_and_lela_peterson_wedding_september_14,_1905_p1_gcs.pdf</t>
  </si>
  <si>
    <t>garlid,_martin_and_leta_peterson_marriage_announcement_september_7,_1905_p1_gcs.pdf</t>
  </si>
  <si>
    <t>gillespie,_charles_s_and_sarah_scott_barton_wedding_may_10,_1906_p1_gcs.pdf</t>
  </si>
  <si>
    <t>gimblett,_william_h_and_margaret_c_mcleod_marriage_january_11,_1906_p1_gcs.pdf</t>
  </si>
  <si>
    <t>gimlett,_william_h_and_margaret_c_mcleod_wedding_reception_january_18,_1906_p1_gcs.pdf</t>
  </si>
  <si>
    <t>greenland,_morris_and_olga_madalene_rorvig_wedding_august_9,_1906_p1_gcs.pdf</t>
  </si>
  <si>
    <t>hanson,_hans_and_sena_dahl_marriage_may_3,_1906_p4_gcs.pdf</t>
  </si>
  <si>
    <t>hanson,_hans_g_and_mrs._alida_h_arestad_marriage_march_22,_1906_p1_gcs.pdf</t>
  </si>
  <si>
    <t>hart,_charles_and_sophie_brekhoff_wedding_january_18,_1906_p1_gcs.pdf</t>
  </si>
  <si>
    <t>hart,_charles_and_sophie_brekhoff_wedding_reception_february_1,_1906_p1_gcs.pdf</t>
  </si>
  <si>
    <t>hassenbery,_john_m_and_elvina_evenson_marriage_march_22,_1906_p1_gcs.pdf</t>
  </si>
  <si>
    <t>hetzler,_edward_m_and_jennette_m_moore_marriage_march_22,_1906_p1_gcs.pdf</t>
  </si>
  <si>
    <t>hoff,_oscar_frederick_and_julie_hilda_feiring_marriage_announcement_june_22,_1905_p1_gcs.pdf</t>
  </si>
  <si>
    <t>hoff,_oscar_frederick_and_julie_hilda_feiring_wedding_july_6,_1905_p1_gcs.pdf</t>
  </si>
  <si>
    <t>holm,_cj_and_e_m_ladd_wedding_march_29,_1906_p1_gcs.pdf</t>
  </si>
  <si>
    <t>hoosline,_albert_o_and_minnie_m_richardson_wedding_april_12,_1906_p1_gcs.pdf</t>
  </si>
  <si>
    <t>hovel,_matias_and_minnie_rickford_wedding_april_16,_1903_p8_gcs.pdf</t>
  </si>
  <si>
    <t>iverson,_alex_and_emily_retzlaff_wedding_may_18,_1899_p5_gcs.pdf</t>
  </si>
  <si>
    <t>jenson,_n_p_and_florence_payne_marriage_march_22,_1906_p1_gcs.pdf</t>
  </si>
  <si>
    <t>johnson,_andrew_and_annie_erickson_marriage_december_14,_1905_p1_gcs.pdf</t>
  </si>
  <si>
    <t>johnson,_andrew_and_mary_brosten_marriage_march_30,_1905_p8_gcs.pdf</t>
  </si>
  <si>
    <t>johnson,_j_e_and_unknown_marriage_april_12,_1906_p8_gcs.pdf</t>
  </si>
  <si>
    <t>jones,_a_p_and_minnie_gunderson_wedding_april_16,_1903_gcs.pdf</t>
  </si>
  <si>
    <t>kjelson,_john_j_and_maggie_m_stewart_wedding_june_22,_1905_p1_gcs.pdf</t>
  </si>
  <si>
    <t>lewis,_peter_lawrence_and_selma_agunda_rorvig_wedding_august_9,_1906_p1_gcs.pdf</t>
  </si>
  <si>
    <t>mcculloch,_william_a_and_mary_tufteland_wedding_july_6,_1905_p1_gcs.pdf</t>
  </si>
  <si>
    <t>mcculloch,_william_albert_and_mary_tufteland_marriage_announcement_june_15,_1905_p1_gcs.pdf</t>
  </si>
  <si>
    <t>mckee,_david_d_and_eva_m_long_wedding_november_9,_1905_p5_gcs.pdf</t>
  </si>
  <si>
    <t>monson,_martinu_and_unknown_mossing_wedding_july_20,_1905_p1_gcs.pdf</t>
  </si>
  <si>
    <t>mulroy,_george_h_and_inga_johnson_wedding_june_29,_1905_p1_gcs.pdf</t>
  </si>
  <si>
    <t>nelson,_henry_w_and_amanda_bisberg_wedding_october_15,_1903_p1_gcs.pdf</t>
  </si>
  <si>
    <t>nelson,_joseph_n_and_bessie_l_simpson_wedding_july_19,_1906_p1_gcs.pdf</t>
  </si>
  <si>
    <t>painter,_sherman_and_annie_steinborn_marriage_december_14,_1905_p1_gcs.pdf</t>
  </si>
  <si>
    <t>paulson,_jens_and_mary_gammelgard_marriage_april_12,_1906_p1_gcs.pdf</t>
  </si>
  <si>
    <t>quamme,_iver_and_emma_stromme_wedding_june_29,_1905_p8_gcs.pdf</t>
  </si>
  <si>
    <t>retzlaff,_orry_and_emma_beier_wedding_december_28,_1905_p1_gcs.pdf</t>
  </si>
  <si>
    <t>rhodes,_orron_and_maud_erickson_wedding_january_4,_1906_p4_gcs.pdf</t>
  </si>
  <si>
    <t>richardson,_harvey_f_and_bessie_ward_marriage_may_11,_1905_p1_gcs.pdf</t>
  </si>
  <si>
    <t>rickford,_ernest_and_lena_rickford_marriage_december_14,_1905_p1_gcs.pdf</t>
  </si>
  <si>
    <t>roisum,_henry_n_and_lizzie_knudson_marriage_april_6,_1905_p1_gcs.pdf</t>
  </si>
  <si>
    <t>rowley,_luther_and_fridrike_michaelis_marriage_announcement_march_29,_1906_p1_gcs.pdf</t>
  </si>
  <si>
    <t>rowley,_luther_and_fridrike_michaelis_wedding_april_5,_1906_p1_gcs.pdf</t>
  </si>
  <si>
    <t>shern,_george_and_carrie_anderson_marriage_april_20,_1905_p1_gcs.pdf</t>
  </si>
  <si>
    <t>simonson,_paul_j_and_katy_c_olson_marriage_july_26,_1906_p5_gcs.pdf</t>
  </si>
  <si>
    <t>simpson,_george_glen_and_bertha_skagen_wedding_april_13,_1905_p1_gcs.pdf</t>
  </si>
  <si>
    <t>simpson,_glen_and_bertha_skagen_marriage_announcement_march_30,_1905_p1_gcs.pdf</t>
  </si>
  <si>
    <t>sinclair,_william_d_and_ethel_sinclair_marriage_july_26,_1906_p5_gcs.pdf</t>
  </si>
  <si>
    <t>skaar,_leonard_i_and_helen_helgeson_marriage_april_12,_1906_p1_gcs.pdf</t>
  </si>
  <si>
    <t>sloulin,_charles_and_clara_mathilda_krogfoss_wedding_november_9,_1905_p5_gcs.pdf</t>
  </si>
  <si>
    <t>snyder,_edwin_and_jennie_hagen_wedding_october_12,_1905_p1_gcs.pdf</t>
  </si>
  <si>
    <t>stevens,_george_franklin_and_susana_michaelis_wedding_june_22,_1905_p1_gcs.pdf</t>
  </si>
  <si>
    <t>sturdivant,_william_d_and_viola_e_hawley_wedding_august_31,_1905_p1_gcs.pdf</t>
  </si>
  <si>
    <t>svare,_hans_and_edna_glaspell_wedding_august_17,_1905_p1_gcs.pdf</t>
  </si>
  <si>
    <t>tang,_peter_j_and_elizabeth_loge_wedding_february_18,_1904_p1_gcs.pdf</t>
  </si>
  <si>
    <t>thompson,_theo_g_and_helga_m_hammer_wedding_june_14,_1906_p8_gcs.pdf</t>
  </si>
  <si>
    <t>tibbetts,_h_c_and_theresa_m_mayes_marriage_announcement_november_2,_1905_p5_gcs.pdf</t>
  </si>
  <si>
    <t>tritchler,_william_and_kathleen_rose_wedding_december_7,_1905_p1_gcs.pdf</t>
  </si>
  <si>
    <t>walin,_eric_and_cora_fogderud_wedding_may_24,_1906_p8_gcs.pdf</t>
  </si>
  <si>
    <t>westley,_o_b_aqnd_karen_herigstad_wedding_june_22,_1905_p1_gcs.pdf</t>
  </si>
  <si>
    <t>williams,_f_h_and_myrtle_witham_wedding_november_16,_1905_p1_gcs.pdf</t>
  </si>
  <si>
    <t>wold,_martin_and_sarah_fosholdt_wedding_june_14,_1906_p1_gcs.pdf</t>
  </si>
  <si>
    <t>anderson_and_brenden_wedding_jan_8,_1907_p5_he.pdf</t>
  </si>
  <si>
    <t>anderson_and_peterson_wedding_january_21,_1908_p5_he.pdf</t>
  </si>
  <si>
    <t>anderson_and_sinclair_wedding_august_21,_1906_p4_he.pdf</t>
  </si>
  <si>
    <t>anson_and_walum_wedding_august_29,_1905,_p4_he.pdf</t>
  </si>
  <si>
    <t>anundson_and_norderhaug_wedding_december_10,_1907_p5_he.pdf</t>
  </si>
  <si>
    <t>bakken_and_myron_wedding_dec_11,_1906_p1_he.pdf</t>
  </si>
  <si>
    <t>bateman,_h_h_wedding_party_arrives_march_19,_1907_p5_he.pdf</t>
  </si>
  <si>
    <t>beate_and_furos_wedding_dec_12,_1905,_p4_he.pdf</t>
  </si>
  <si>
    <t>bergren_and_haugen_wedding_oct_24,_1905_p4_he.pdf</t>
  </si>
  <si>
    <t>brown_and_francis_wedding_dec_17,_1907_p5_he.pdf</t>
  </si>
  <si>
    <t>bustrack_and_duvall_wedding_july_3,_1906_p5_he.pdf</t>
  </si>
  <si>
    <t>christianson_and_forsberg_wedding_jan_21,_1908_p5_he.pdf</t>
  </si>
  <si>
    <t>councilman_and_lyle_wedding_january_9,_1906_p1_he.pdf</t>
  </si>
  <si>
    <t>dale_and_mikkelson_wedding_september_3,_1907_p5_he.pdf</t>
  </si>
  <si>
    <t>fjelstad,_martin_weds_october_22,_1907_p5_he.pdf</t>
  </si>
  <si>
    <t>freng_and_thompson_wedding_march_26,_1907_p4_he.pdf</t>
  </si>
  <si>
    <t>gartman,_robert_marriage_september_11,_1906_p8_he.pdf</t>
  </si>
  <si>
    <t>goplin_and_schou_wedding_nov_28,_1905_p4_he.pdf</t>
  </si>
  <si>
    <t>hanson_and_dale_wedding_may_1,_1906_p4_he.pdf</t>
  </si>
  <si>
    <t>hanson_sonju_and_arestad_wedding_march_20,_1906,_p5_he.pdf</t>
  </si>
  <si>
    <t>hareland_and_hetland_wedding_august_20,_1907_p7_he.pdf</t>
  </si>
  <si>
    <t>hareland_and_hetland_wedding_june_16,_1908_p5_he.pdf</t>
  </si>
  <si>
    <t>heaton_and_payne_wedding_december_11,_1906_p1_he.pdf</t>
  </si>
  <si>
    <t>hoel_and_almklov_wedding_jan_1,_1906_p5_he.pdf</t>
  </si>
  <si>
    <t>hogness_and_fare_wedding_dec_23,_1906_p4_he.pdf</t>
  </si>
  <si>
    <t>holm_and_ladd_wedding_march_27,_1906_p5_he.pdf</t>
  </si>
  <si>
    <t>hoosline_and_richardson_wedding_april_17,_1906_p1_he.pdf</t>
  </si>
  <si>
    <t>horell_and_wilson_wedding_october_8,_1907_p1_he.pdf</t>
  </si>
  <si>
    <t>howden_and_mrs._nicoll_wedding_september_17,_1907_p5_he.pdf</t>
  </si>
  <si>
    <t>lavik_and_dahl_wedding_november_5,_1907_p5_he.pdf</t>
  </si>
  <si>
    <t>lind_and_forsberg_wedding_july_3,_1906,_p5_he.pdf</t>
  </si>
  <si>
    <t>loge_and_lunde_wedding_nov_13,_1906_p5_he.pdf</t>
  </si>
  <si>
    <t>lyle_and_mcmillan_wedding_may_21,_1907_p5_he.pdf</t>
  </si>
  <si>
    <t>madland_and_herigstad_wedding_nov_13,_1906_p1_he.pdf</t>
  </si>
  <si>
    <t>margach_and_berge_wedding_april_23,_1907_p5_he.pdf</t>
  </si>
  <si>
    <t>olmsted_and_howden_2nd_wedding_announcement_dec_23,_1906,_p5_he.pdf</t>
  </si>
  <si>
    <t>olmsted_and_howden_wedding_dec_23,_1906_p4_he.pdf</t>
  </si>
  <si>
    <t>paulson_and_gammelgard_wedding_april_17,_1906_p8_he.pdf</t>
  </si>
  <si>
    <t>pederson_and_jaeger_wedding_february_27,_1906_p5_he.pdf</t>
  </si>
  <si>
    <t>reite_and_anderson_wedding_july_16,_1907_p1_he.pdf</t>
  </si>
  <si>
    <t>roqnlien_and_larson_wedding_june_23,_1908_p5_he.pdf</t>
  </si>
  <si>
    <t>sinclair_and_sinclair_wedding_july_31,_1906_p4_he.pdf</t>
  </si>
  <si>
    <t>skaar_and_hedgerson_wedding_april_17,_1906_p8_he.pdf</t>
  </si>
  <si>
    <t>sturdivant_and_hawley_wedding_august_29,_1905,_p4_he.pdf</t>
  </si>
  <si>
    <t>thompson_and_anderson_wedding_2nd_july_2,_1907_p4_he.pdf</t>
  </si>
  <si>
    <t>thompson_and_anderson_wedding_july_2,_1907_p4_he.pdf</t>
  </si>
  <si>
    <t>thompson_and_shue_wedding_dec_11,_1906_p1_he.pdf</t>
  </si>
  <si>
    <t>troseth_and_magnusson_wedding_may_5,_1908_p4_he.pdf</t>
  </si>
  <si>
    <t>tufte_and_feiring_wedding_jan_8,_1907_p1_he.pdf</t>
  </si>
  <si>
    <t>westley_and_olson_nov_13,_1906_p1_he.pdf</t>
  </si>
  <si>
    <t>aalgaard,_peter_and_anna_christine_stromme_wedding_january_18,_1910_p4_he.pdf</t>
  </si>
  <si>
    <t>alcock,_clarence_and_rose_nelson_wedding_april_11,_1911_p5_he.pdf</t>
  </si>
  <si>
    <t>alm,_louis_and_kathinka_rasmusson_wedding_october_24,_1911_p5_he.pdf</t>
  </si>
  <si>
    <t>alm,_louis_m_and_sara_caroline_stromme_marriage_license_and_plans_january_24,_1911_p5_he.pdf</t>
  </si>
  <si>
    <t>alm,_louis_m_and_sarah_caroline_stromme_wedding_january_31,_1911_p5_he.pdf</t>
  </si>
  <si>
    <t>almklov,_o_and_rose_hoiby_wedding_january_4,_1910_p3_he.pdf</t>
  </si>
  <si>
    <t>anderson,_alfred_funeral_report_may_9,_1911_p5_he.pdf</t>
  </si>
  <si>
    <t>anderson,_rudolph_and_amelia_flaten_marriage_license_november_8,_1910_p5_he.pdf</t>
  </si>
  <si>
    <t>boe,_swen_and_mabel_ronnie_wedding_august_8,_1911_p5_he.pdf</t>
  </si>
  <si>
    <t>boggs,_wattie_f_and_ellen_o_swiggum_wedding_announcement_march_22,_1910_p7_he.pdf</t>
  </si>
  <si>
    <t>brodshaug,_ole_and_kate_moore_wedding_august_25,_1908_p4_he.pdf</t>
  </si>
  <si>
    <t>brudwick,_hans_d_and_christine_josephine_erlandson_wedding_september_5,_1911_p4_he.pdf</t>
  </si>
  <si>
    <t>chilcote,_don_and_laura_anderson_marriage_license_september_20,_1910_p5_he.pdf</t>
  </si>
  <si>
    <t>christiansen,_johan_and_grace_frydenberg_wedding_september_27,_1910_p5_he.pdf</t>
  </si>
  <si>
    <t>culp,_putnam_e_and_emma_berg_wedding_october_17,_1911_p4_he.pdf</t>
  </si>
  <si>
    <t>epber,_george_c_and_ella_o_jackson_wedding_june_7,_1910_p3_he.pdf</t>
  </si>
  <si>
    <t>feiring,_oscar_and_olive_greenland_wedding_december_27,_1910_p5_he.pdf</t>
  </si>
  <si>
    <t>fluke,_john_and_elsie_lynch_wedding_july_18,_1911_p5_he.pdf</t>
  </si>
  <si>
    <t>framcis,_james_and_anna_adrian_2nd_wedding__march_28,_1911_p4_he.pdf</t>
  </si>
  <si>
    <t>francis,_james_and_anne_adrian_wedding_march_28,_1911_p4_he.pdf</t>
  </si>
  <si>
    <t>frydenberg,_claus_and_anna_mickelton_wedding_november_30,_1909_p4_he.pdf</t>
  </si>
  <si>
    <t>golden,_ernest_c_and_mary_mcfaul_wedding_april_13,_1909_p4_he.pdf</t>
  </si>
  <si>
    <t>golden,_ernest_c_and_mary_mcfaul_wedding_april_6,_1909_p5_he.pdf</t>
  </si>
  <si>
    <t>goplen,_john_and_annie_odegaard_wedding_august_29,_1911_p5_he.pdf</t>
  </si>
  <si>
    <t>halvorson,_hoken_and_josie_landgraf_wedding_january_3,_1911_p5_he.pdf</t>
  </si>
  <si>
    <t>haugen,_bennie_and_oline_harvey_wedding_december_14,_1909_p3_he.pdf</t>
  </si>
  <si>
    <t>haugen,_julius_and_emma_carlson_wedding_july_19,_1910_p5_he.pdf</t>
  </si>
  <si>
    <t>hetager,_thor_and_rakel_e_skaar_marriage_march_29,_1910_p5_he.pdf</t>
  </si>
  <si>
    <t>hilbrant,_adolph_and_sarah_hanson_wedding_october_26,_1909_p5_he.pdf</t>
  </si>
  <si>
    <t>hoff,_oliver_and_ida_feiring_wedding_may_25,_1909_p5_he.pdf</t>
  </si>
  <si>
    <t>hoffman,_otto_and_ella_williams_wedding_november_1,_1910_p1_he.pdf</t>
  </si>
  <si>
    <t>howden,_john_and_hebba_vesta_wedding_july_13,_1909_p3_he.pdf</t>
  </si>
  <si>
    <t>jenson,_eimar_and_jensine_mogenson_marriage_announcement_april_4,_1911_p5_he.pdf</t>
  </si>
  <si>
    <t>johnson,_olof_and_emma_haugen_july_11,_1911_p5_he.pdf</t>
  </si>
  <si>
    <t>jorgenson,_p_a_and_marie_tollefson_wedding_july_18,_1911_p5_he.pdf</t>
  </si>
  <si>
    <t>kalvik,_ole_and_gina_lund_wedding_june_7,_1910_p3_he.pdf</t>
  </si>
  <si>
    <t>knapp,_jessie_d_and_anna_a_ball_wedding_october_26,_1909_p5_he.pdf</t>
  </si>
  <si>
    <t>knewel_and_myrtle_sinclair_wedding_may_11,_1909_p5_he.pdf</t>
  </si>
  <si>
    <t>knudson,_ole_a_and_caroline_thune_wedding_september_19,_1911_p5_he.pdf</t>
  </si>
  <si>
    <t>kvamme,_johannes_and_gudrid_kaastad_wedding_april_5,_1910_p5_he.pdf</t>
  </si>
  <si>
    <t>kvamme,_johannes_j_and_gudrid_e_kaastad_marriage_license_march_22,_1910_p7_he.pdf</t>
  </si>
  <si>
    <t>larson,_louis_and_mary_olson_marriage_license_november_15,_1910_p5_he.pdf</t>
  </si>
  <si>
    <t>larson,_ole_and_tora_nelson_wedding_november_24,_1908_p5_he.pdf</t>
  </si>
  <si>
    <t>linse,_clarence_and_erma_b_schmidt_marriage_license_january_18,_1910_p5_he.pdf</t>
  </si>
  <si>
    <t>lyngby,_mathias_and_karen_thune_wedding_september_19,_1911_p5_he.pdf</t>
  </si>
  <si>
    <t>markuson,_nels_and__anna_nelson_wedding_january_19,_1909_p5_he.pdf</t>
  </si>
  <si>
    <t>marriage_licenses_six_november_23,_1909_p4_he.pdf</t>
  </si>
  <si>
    <t>marriage_licenses_three_october_11,_1910_p5_he.pdf</t>
  </si>
  <si>
    <t>marriage_licenses_two_december_7,_1909_p5_he.pdf</t>
  </si>
  <si>
    <t>marriage_licenses_two_june_7,_1910_p3_he.pdf</t>
  </si>
  <si>
    <t>martin_and_slphia_fortney_wedding_december_15,_1908_p4_he.pdf</t>
  </si>
  <si>
    <t>martinson,_l_and_esther_anderson_wedding_january_10,_1911_p5_he.pdf</t>
  </si>
  <si>
    <t>mcdiarmid,_james_and_ella_harriman_wedding_august_8,_1911_p5_he.pdf</t>
  </si>
  <si>
    <t>mcfaul,_william_and_ida_elizabeth_anderson_wedding_march_30,_1909_p4_he.pdf</t>
  </si>
  <si>
    <t>michaelson,_tom_and_elizabeth_legreid_wedding_announcement_july_6,_1909_p3_he.pdf</t>
  </si>
  <si>
    <t>nelsen,_sophus_and_inga_sorensen_wedding_september_12,_1911_p5_he.pdf</t>
  </si>
  <si>
    <t>nelson,_oscar_and_alette_stromme_wedding_july_7,_1908_p4_he.pdf</t>
  </si>
  <si>
    <t>nelson,_severin_and_gunda_alm_wedding_november_9,_1909_p5_he.pdf</t>
  </si>
  <si>
    <t>nevland,_arne_and_marie_samuelson_wedding_february_9,_1909_p5_he.pdf</t>
  </si>
  <si>
    <t>njaa,_arnt_jr._and_christine_bekkevold_wedding_april_191,_1910_p5_he.pdf</t>
  </si>
  <si>
    <t>njaa,_torkel_and_minnie_angelshaug_wedding_july_18,_1911_p5_he.pdf</t>
  </si>
  <si>
    <t>nygord,_gabriel_and_huldah_holton_wedding_january_5,_1909_p5_he.pdf</t>
  </si>
  <si>
    <t>olmstead,_w_a_and_edith_howden_wedding_december_21,_1909_p3_he.pdf</t>
  </si>
  <si>
    <t>overby,_thorvald_and_anna_knutson_wedding_november_9,_1909_p5_he.pdf</t>
  </si>
  <si>
    <t>palm,_charles_and_agnes_johnson_wedding_july_13,_1909_p3_he.pdf</t>
  </si>
  <si>
    <t>palm,_marcus_and_jennie_walberg_wedding_october_3,_1911_p5_he.pdf</t>
  </si>
  <si>
    <t>peterson,_wilhelm_and_kathrine_christianson_wedding_february_22,_1910_p5_he.pdf</t>
  </si>
  <si>
    <t>rosvold,_charlie_e_and_ida_marie_jellum_wedding_october_26,_1909_p4_he.pdf</t>
  </si>
  <si>
    <t>rustad,_christian_and_jorgine_johnson_wedding_november_1,_1910_p5_he.pdf</t>
  </si>
  <si>
    <t>ruud,_ludvig_and_alice_arndt_wedding_march_22,_1910_p4_he.pdf</t>
  </si>
  <si>
    <t>seljestad,_thomas_and_louise_miklethun_wedding_march_16,_1909_p4_he.pdf</t>
  </si>
  <si>
    <t>sjokvist,_axel_and_bertina_lilleskare_wedding_november_23,_1909_p5_he.pdf</t>
  </si>
  <si>
    <t>sletten,_albert_and_rosa_evenson_wedding_october_27,_1908_p5_he.pdf</t>
  </si>
  <si>
    <t>sletten,_carl_and_amelia_rasmusson_wedding_announcement_july_20,_1909_p5_he.pdf</t>
  </si>
  <si>
    <t>smith,_calvin_h_and_leona_dinehart_wedding_september_26,_1911_p5_he.pdf</t>
  </si>
  <si>
    <t>sola,_gustav_and_alvilde_bue_wedding_december_7,_1909_p5_he.pdf</t>
  </si>
  <si>
    <t>stromme,_carl_and_hansine_settevik_wedding_july_18,_1911_p5_he.pdf</t>
  </si>
  <si>
    <t>stromme,_john_and_bella_olson_marriage_announcement_november_1,_1910_p5_he.pdf</t>
  </si>
  <si>
    <t>swingen,_henry_h_and_anna_stai_wedding_october_11,_1910_p5_he.pdf</t>
  </si>
  <si>
    <t>te_hennepe,_leonard_and_elizabeth_olsen_wedding_june_8,_1909_p5_he.pdf</t>
  </si>
  <si>
    <t>thorstenson,_louis_edvard_and_anna_isacson_wedding_october_18,_1910_p5_he.pdf</t>
  </si>
  <si>
    <t>vigesaa,_aadne_and_laura_houghton_wedding_october_31,_1911_p5_he.pdf</t>
  </si>
  <si>
    <t>vigesaa,_torkel_and_bertha_herigstad_wedding_july_7,_1908_p4_he.pdf</t>
  </si>
  <si>
    <t>winslow,_rev_d_e_and_mrs._belle_h_hagen_june_7,_1910_p3_he.pdf</t>
  </si>
  <si>
    <t>aarestad,_e_j_and_regina_rosdal_marriage_april_16,_1912_p5_he.pdf</t>
  </si>
  <si>
    <t>aarestad,_ingvald_g_and_ida_wilhelmine_berg_wedding_november_17,_1914_p5_he.pdf</t>
  </si>
  <si>
    <t>aarestad,_torkel_e_and_serena_tingesdal_marriage_december_5,_1911_p5_he.pdf</t>
  </si>
  <si>
    <t>agard,_vance_and_olga_peterson_marriage_february_25,_1913_p5_he.pdf</t>
  </si>
  <si>
    <t>alm,_magnus_and_agnes_carlson_marriage_june_3,_1913_p5_he.pdf</t>
  </si>
  <si>
    <t>anderson,_andrew_j_and_christine_rugtiv_marriage_february_24,_1914_p5_he.pdf</t>
  </si>
  <si>
    <t>anderson,_niels_k_and_a_marie_jorgenson_marriage_april_2,_1912_p5_he.pdf</t>
  </si>
  <si>
    <t>bakken,_markus_and_anna_sebby_marriage_november_26,_1912_p5_he.pdf</t>
  </si>
  <si>
    <t>belland,_oscar_and_anna_kvame_marriage_november_26,_1912_p5_he.pdf</t>
  </si>
  <si>
    <t>berg,_carl_arthur_and_johanna_storebo_wedding_november_17,_1914_p5_he.pdf</t>
  </si>
  <si>
    <t>bergsagel,_elias_and_ingeborg_aspaie_marriage_december_31,_1912_p5_he.pdf</t>
  </si>
  <si>
    <t>bjornson,_albert_and_amanda_asmus_marriage_march_11,_1913_p5_he.pdf</t>
  </si>
  <si>
    <t>bolstad,_knut_and_lizzie_watne_marriage_december_31,_1912_p5_he.pdf</t>
  </si>
  <si>
    <t>broten,_john_and_martha_quist_marriage_january_13,_1914_p5_he.pdf</t>
  </si>
  <si>
    <t>burleson,_arthur_and_marie_councilman_marriage_december_26,_1911_p5_he.pdf</t>
  </si>
  <si>
    <t>burseth,_charles_and_agnetha_hong_wedding_october_6,_1914_p5_he.pdf</t>
  </si>
  <si>
    <t>christopherson,_edwin_and_ida_e_olson_marriage_october_21,_1913_p5_he.pdf</t>
  </si>
  <si>
    <t>codding,_clair_l_and_true_spangenberg_wedding_pt_1_september_8,_1914_p5_he.pdf</t>
  </si>
  <si>
    <t>codding,_clair_l_and_true_spangenberg_wedding_pt_2_september_8,_1914_p5_he.pdf</t>
  </si>
  <si>
    <t>cornish,_ernest_royal_and_laura_gommerud_wedding_october_28,_1913_p1_he.pdf</t>
  </si>
  <si>
    <t>councilman,_george_and_ellen_bergman_marriage_december_26,_1911_p5_he.pdf</t>
  </si>
  <si>
    <t>danielson,_john_p_and_julia_everson_marriage_april_28,_1914_p5_he.pdf</t>
  </si>
  <si>
    <t>day,_warren_d_and_elisabeth_o'keefe_wedding_august_26,_1913_p1_he.pdf</t>
  </si>
  <si>
    <t>diethart,_emil_h_and_helen_hammer_marriage_november_26,_1912_p5_he.pdf</t>
  </si>
  <si>
    <t>dunnum,_mr_and_mrs_c_o_15th_anniv._may_6,_1913_p5_he.pdf</t>
  </si>
  <si>
    <t>ekstrand,_carl_and_christina_sebby_wedding_october_29,_1912_p5_he.pdf</t>
  </si>
  <si>
    <t>erickson,_john_and_mandy_tweet_wedding_november_26,_1912_p5_he.pdf</t>
  </si>
  <si>
    <t>erlandson,_alfred_and_martha_alice_posey_wedding_june_17,_1913_p5_he.pdf</t>
  </si>
  <si>
    <t>evenson,_edwin_c_and_katherina_saby_marriage_december_2,_1913_p5_he.pdf</t>
  </si>
  <si>
    <t>everson,_clarence_and_olga_walum_marriage_april_2,_1912_p4_he.pdf</t>
  </si>
  <si>
    <t>fadness,_emil_and_gessina_williamson_marriage_april_29,_1913_p5_he.pdf</t>
  </si>
  <si>
    <t>feiring,_martin_e_and_ella_knapp_marriage_january_16,_1912_p5_he.pdf</t>
  </si>
  <si>
    <t>flifleth,_sigvald_and_marie_haugen_marriage_december_24,_1912_p5_he.pdf</t>
  </si>
  <si>
    <t>forseth,_ole_and_brita_kalvik_marriage_february_25,_1913_p5_he.pdf</t>
  </si>
  <si>
    <t>fosholdt,_john_t_and_olava_teigen_marriage_september_22,_1914_p5_he.pdf</t>
  </si>
  <si>
    <t>frank,_albert_and_annie_k_johnson_marriage_may_27,_1913_p5_he.pdf</t>
  </si>
  <si>
    <t>fredrikson,_fredrik_and_gurine_jenson_marriage_november_26,_1912_p5_he.pdf</t>
  </si>
  <si>
    <t>gaspar,_leonard_j_and_violet_davis_wedding_november_17,_1914_p5_he.pdf</t>
  </si>
  <si>
    <t>glasscock,_dr._t_j_and_sadie_t_savre_wedding_october_22,_1912_p5_he.pdf</t>
  </si>
  <si>
    <t>goss,_loyal_k_and_florence_e_urquhart_marriage_december_16,_1913_p5_he.pdf</t>
  </si>
  <si>
    <t>graveng,_ole_s_and_severine_storebo_marriage_april_16,_1912_p5_he.pdf</t>
  </si>
  <si>
    <t>gronneberg,_christ_and_inga_bjornseth_marriage_december_26,_1911_p5_he.pdf</t>
  </si>
  <si>
    <t>grosz,_gotthilf_h_and_donelda_flewell_marriage_december_10,_1912_p5_he.pdf</t>
  </si>
  <si>
    <t>haaland,_thorvald_and_tomine_sola_marriage_march_18,_1913_p5_he.pdf</t>
  </si>
  <si>
    <t>halvorson,_ole_and_bessie_mathilde_michaelson_marriage_november_17,_1914_p5_he.pdf</t>
  </si>
  <si>
    <t>haugen,_bertin_and_valborg_nelson_marriage_april_1,_1913_p5_he.pdf</t>
  </si>
  <si>
    <t>haugen,_bertin_and_valborg_nelson_marriage_march_25,_1913_p5_he.pdf</t>
  </si>
  <si>
    <t>haugen,_iver_and_gunhild_lee_marriage_october_20,_1914_p5_he.pdf</t>
  </si>
  <si>
    <t>haugen,_mikel_h_and_madli_t_sabby_marriage_january_23,_1912_p5_he.pdf</t>
  </si>
  <si>
    <t>hawkes,_bernard_and_adaline_koch_marriage_february_25,_1913_p5_he.pdf</t>
  </si>
  <si>
    <t>herigstad,_omand_b_and_fern_e_prescott_marriage_january_21,_1913_p5_he.pdf</t>
  </si>
  <si>
    <t>hoffman,_fred_and_rose_hoffman_marriage_november_19,_1912_p5_he.pdf</t>
  </si>
  <si>
    <t>houghton,_howard_and_gladys_stone_marriage_december_31,_1912_p5_he.pdf</t>
  </si>
  <si>
    <t>husel,_harry_and_martha_michaelis_wedding_november_12,_1912_p3_he.pdf</t>
  </si>
  <si>
    <t>huso,_hon._adolph_j_and_elsie_mckay_wedding_january_7,_1913_p5_he.pdf</t>
  </si>
  <si>
    <t>johnson,_albert_and_louise_johnson_marriage_june_18,_1912_p5_he.pdf</t>
  </si>
  <si>
    <t>johnson,_axel_and_mathilda_johnson_wedding_june_30,_1914_p4_he.pdf</t>
  </si>
  <si>
    <t>jorgensen,_jorgen_p_and_sorine_j_vessing_marriage_june_10,_1913_p5_he.pdf</t>
  </si>
  <si>
    <t>kalvik,_john_j_and_hulda_m_henrikson_marriage_november_10,_1914_p5_he.pdf</t>
  </si>
  <si>
    <t>kalvik,_olaf_and_dora_haugen_marriage_march_10,_1914_p5_he.pdf</t>
  </si>
  <si>
    <t>king,_frederick_b_and_anne_m_hartman_marriage_january_9,_1912_p1_he.pdf</t>
  </si>
  <si>
    <t>knapp,_george_and_mabel_o_anderson_marriage_january_23,_1912_p5_he.pdf</t>
  </si>
  <si>
    <t>krogfoss,_elmer_and_alma_k_bruns_marriage_september_22,_1914_p5_he.pdf</t>
  </si>
  <si>
    <t>krokom,_peter_and_anna_lundsten_marriage_pt_1_february_24,_1914_p5_he.pdf</t>
  </si>
  <si>
    <t>krokom,_peter_and_anna_lundsten_marriage_pt_2_february_24,_1914_p5_he.pdf</t>
  </si>
  <si>
    <t>larson,_lars_and_anne_osmundson_marriage_march_11,_1913_p5_he.pdf</t>
  </si>
  <si>
    <t>loge,_john_and_susanna_klubben_marriage_january_9,_1912_p5_he.pdf</t>
  </si>
  <si>
    <t>lunde,_betuel_m_and_olive_westley_marriage_june_18,_1912_p5_he.pdf</t>
  </si>
  <si>
    <t>lynner,_alfred_t_and_sarah_anderson_marriage_july_21,_1914_p5_he.pdf</t>
  </si>
  <si>
    <t>michaelis,_ernest_f_e_and_emma_hogie_marriage_november_28,_1911_p5_he.pdf</t>
  </si>
  <si>
    <t>michaelis,_paul_and_clara_larson_marriage_july_2,_1912_p5_he.pdf</t>
  </si>
  <si>
    <t>mickels,_peter_and_lizzie_trost_marriage_february_4,_1913_p5_he.pdf</t>
  </si>
  <si>
    <t>miklethun,_john_l_and_bessie_pederson_marriage_june_16,_1914_p5_he.pdf</t>
  </si>
  <si>
    <t>miklethun,_john_l_and_bessie_pederson_wedding_june_23,_1914_p5_he.pdf</t>
  </si>
  <si>
    <t>miklethun,_nels_and_anna_herreid_marriage_april_15,_1913_p5_he.pdf</t>
  </si>
  <si>
    <t>mills,_george_w_and_veda_bell_shepherd_wedding_march_12,_1912_p5_he.pdf</t>
  </si>
  <si>
    <t>mills,_milton_e_and_hannah_maude_parrish_wedding_january_6,_1914_p5_he.pdf</t>
  </si>
  <si>
    <t>mills,_milton_mr._and_mrs._marriage_report_january_13,_1914_p5_he.pdf</t>
  </si>
  <si>
    <t>miner,_charles_and_lizzie_dorman_marriage_january_23,_1912_p5_he.pdf</t>
  </si>
  <si>
    <t>myhrhoug,_nels_l_and_abelone_anderson_marriage_december_1,_1914_p5_he.pdf</t>
  </si>
  <si>
    <t>nelson,_berhard_g_and_ida_m_syverson_marriage_december_24,_1912_p5_he.pdf</t>
  </si>
  <si>
    <t>nelson,_frank_and_mabel_simonson_marriage_october_20,_1914_p5_he.pdf</t>
  </si>
  <si>
    <t>olson,_julius_g_and_hannah_nelson_marriage_december_5,_1911_p5_he.pdf</t>
  </si>
  <si>
    <t>olson,_swen_s_and_helena_erickson_wedding_december_1,_1914_p5_he.pdf</t>
  </si>
  <si>
    <t>peterson,_carl_f_and_gunda_johnson_marriage_december_17,_1912_p5_he.pdf</t>
  </si>
  <si>
    <t>peterson,_julius_d_and_estella_ross_marriage_november_10,_1914_p5_he.pdf</t>
  </si>
  <si>
    <t>quick,_francis_j_and_mary_vogen_marriage_november_26,_1912_p5_he.pdf</t>
  </si>
  <si>
    <t>quisel,_louis_and_anna_aarness_marriage_december_12,_1911_p5_he.pdf</t>
  </si>
  <si>
    <t>rasmusson,_hans_and_julia_scramstad_marriage_march_24,_1914_he.pdf</t>
  </si>
  <si>
    <t>rickford,_paul_and_alice_schmidt_marriage_march_11,_1913_p5_he.pdf</t>
  </si>
  <si>
    <t>robinson,_roy_and_bertha_sorenson_marriage_december_24,_1912_p5_he.pdf</t>
  </si>
  <si>
    <t>rosdal,_axel_and_emelia_forsberg_wedding_june_30,_1914_p5_he.pdf</t>
  </si>
  <si>
    <t>rusten,_alfred_c_and_hilda_halvorson_marriage_june_30,_1914_p5_he.pdf</t>
  </si>
  <si>
    <t>sad,_john_and_mae_stee_marriage_december_2,_1913_p5_he.pdf</t>
  </si>
  <si>
    <t>schneider,_charley_a_and_rachel_ogelsby_marriage_july_22,_1913_p5_he.pdf</t>
  </si>
  <si>
    <t>seekins,_earl_and_mrs_grace_flynn_(thompson)_marriage_april_22,_1913_p5_he.pdf</t>
  </si>
  <si>
    <t>stai,_ole_and_ella_a_freer_marriage_july_2,_1912_p5_he.pdf</t>
  </si>
  <si>
    <t>starkson,_sam_and_emma_tufte_marriage_november_28,_1911_p5_he.pdf</t>
  </si>
  <si>
    <t>starr,_albert_m_and_ida_jackson_wedding_june_23,_1914_p5_he.pdf</t>
  </si>
  <si>
    <t>stebnew,_mr_and_miss_rosdal__sister_of_mrs_e_j_aarestad_marriage_april_15,_1913_p5_he.pdf</t>
  </si>
  <si>
    <t>stee,_tom_and_wife_30th_anniv._may_26,_1914_p5_he.pdf</t>
  </si>
  <si>
    <t>stokkeland,_george_and_isabel_groven_marriage_january_23,_1912_p5_he.pdf</t>
  </si>
  <si>
    <t>swanson,_axel_and_anna_lingren_marriage_april_7,_1914_p5_he.pdf</t>
  </si>
  <si>
    <t>swanson,_odin_and_gilla_sebby_wedding_october_29,_1912_p5_he.pdf</t>
  </si>
  <si>
    <t>thoreson,_rev_and_mrs._25th_anniv._september_9,_1913_p4_he.pdf</t>
  </si>
  <si>
    <t>ueland,_olav_and_dagny_edland_marriage_august_26,_1913_p5_he.pdf</t>
  </si>
  <si>
    <t>vigesaa,_sigvart_and_edythe_houghton_marriage_april_14,_1914_p4_he.pdf</t>
  </si>
  <si>
    <t>wallum,_justin_and_signa_haukland_marriage_november_10,_1914_p5_he.pdf</t>
  </si>
  <si>
    <t>watne,_edward_and_mathilda_anderson_marriage_february_20,_1912_p5_he.pdf</t>
  </si>
  <si>
    <t>weeks,_fred_lewis_and_dorcas_magdalene_thoreson_wedding_july_1,_1913_p5_he.pdf</t>
  </si>
  <si>
    <t>weeks_thoreson_wedding_guest_list_july_1,_1913_p5_he.pdf</t>
  </si>
  <si>
    <t>werner,_carl_f_and_ellen_c_larsen_marriage_june_17,_1913_p5_he.pdf</t>
  </si>
  <si>
    <t>westley,_o_c_and_carn_lunde_marriage_april_1,_1913_p5_he.pdf</t>
  </si>
  <si>
    <t>alm,_levi_and_lillian_roana_marriage_december_26,_1916_p5_he.pdf</t>
  </si>
  <si>
    <t>alm,_levi_to_mcville_for_visit_...or_marriage_december_12,_1916_p12_he.pdf</t>
  </si>
  <si>
    <t>anderson,_a_j_and_margaret_duggan_marriage_november_9,_1915_p1_he.pdf</t>
  </si>
  <si>
    <t>anderson,_andrew_h_and_elsie_sanden_wedding_may_23,_1916_p5_he.pdf</t>
  </si>
  <si>
    <t>anderson,_elmer_and_edith_moore_wedding_december_29,_1914_p5_he.pdf</t>
  </si>
  <si>
    <t>anderson,_julius_c_and_bertha_jacobson_marriage_june_20,_1916_p7_he.pdf</t>
  </si>
  <si>
    <t>anderson,_torkel_and_agnes_olson_marriage_october_16,_1917_p5_he.pdf</t>
  </si>
  <si>
    <t>anfinson,_carl_and_milly_landon_marriage_june_12,_1917_p5_he.pdf</t>
  </si>
  <si>
    <t>battleson,_benjamin_w_and_marie_elise_edland_wedding_july_6,_1915_p4_he.pdf</t>
  </si>
  <si>
    <t>benson,_dr_r_d_and_eleanor_dix_marriage_announcement_september_26,_1916_p5_he.pdf</t>
  </si>
  <si>
    <t>benson,_dr_r_d_and_eleanor_dix_miscellaneous_shower_september_26,_1916_p4_he.pdf</t>
  </si>
  <si>
    <t>benson,_dr_r_d_and_eleanor_dix_wedding_october_3,_1916_p4_he.pdf</t>
  </si>
  <si>
    <t>benson,_harvey_a_and_mabel_c_larson_marriage_october_5,_1915_p1_he.pdf</t>
  </si>
  <si>
    <t>benson,_mrs_dr_r_d_kitchen_shower_november_7,_1916_p5_he.pdf</t>
  </si>
  <si>
    <t>berg,_gile_s_and_allene_wilcox_wedding_september_21,_1915_p5_he.pdf</t>
  </si>
  <si>
    <t>brix_jelgaard,_carl_m_and_betsy_otilda__onnie_marriage_march_9,_1915_p5_he.pdf</t>
  </si>
  <si>
    <t>brown,_harry_and_anna_seljenberg_marriage_march_28,_1916_p5_he.pdf</t>
  </si>
  <si>
    <t>brunsvold,_alfred_and_olga_sanden_parcel_shower_may_22,_1917_p5_he.pdf</t>
  </si>
  <si>
    <t>brunsvold,_alfred_and_olga_sanden_wedding_may_15,_1917p5_he.pdf</t>
  </si>
  <si>
    <t>carpenter,_allan_and_inez_a_ayrea_wedding_july_3,_1917_p4_he.pdf</t>
  </si>
  <si>
    <t>cassidy,_dan_and_olga_stafney_marriage_april_18,_1916_p5_he.pdf</t>
  </si>
  <si>
    <t>chester,_joseph_and_mabel_pauline_olson_wedding_august_21,_1917_p5_he.pdf</t>
  </si>
  <si>
    <t>christianson,_conrad_and_tina_wilson_marriage_december_28,_1915_p5_he.pdf</t>
  </si>
  <si>
    <t>curtis,_henry_20th_wedding_anniversary_january_5,_1915_p5_he.pdf</t>
  </si>
  <si>
    <t>dahl,_john_and_anna_a_pearson_marriage_december_14,_1915_p5_he.pdf</t>
  </si>
  <si>
    <t>edman,_william_robert_and_julia_frances_mcandrew_marriage_february_27,_1917_p5_he.pdf</t>
  </si>
  <si>
    <t>engelstad,_robert_c_and_mathilda_huso_marriage_july_11,_1916_p5_he.pdf</t>
  </si>
  <si>
    <t>epher,_joseph_w_and_natie_urquhart_wedding_january_5,_1915_p5_he.pdf</t>
  </si>
  <si>
    <t>etter,_fred_and_anna_carroll_marriage_february_20,_1917_p4_he.pdf</t>
  </si>
  <si>
    <t>everson,_mabel_marriage_february_13,_1917_p5_he.pdf</t>
  </si>
  <si>
    <t>flick,_walter_w_and_frances_l_prochnow_marriage_march_14,_1916_p5_he.pdf</t>
  </si>
  <si>
    <t>fliflet,_gustav_and_clara_kaashagen_marriage_july_31,_1917_p5_he.pdf</t>
  </si>
  <si>
    <t>fogderud,_alfred_and_millie_bjugstad_marriage_february_15,_1916_p4_he.pdf</t>
  </si>
  <si>
    <t>fogderud,_lester_and_borghild_anderson_marriage_october_16,_1917_p5_he.pdf</t>
  </si>
  <si>
    <t>gakin,_fred_c_and_mrs_gilbert_johnson_marriage_july_18,_1916_p5_he.pdf</t>
  </si>
  <si>
    <t>gilbertson,_mr_and_mrs_anton_50th_anniv_june_1,_1915_p5_he.pdf</t>
  </si>
  <si>
    <t>gjestvang,_hilma_parcel_shower_december_21,_1915_p11_he.pdf</t>
  </si>
  <si>
    <t>gray,_clarence_and_clara_dorothy_marriage_january_16,_1917_p5_he.pdf</t>
  </si>
  <si>
    <t>gunderson,_mr_and_mrs_g_a_25th_anniv_june_15,_1915_p5_he.pdf</t>
  </si>
  <si>
    <t>haaland,_swen_and_regina_klubben_marriage_december_14,_1915_p1_he.pdf</t>
  </si>
  <si>
    <t>hanson,_melvin_and_dorothea_kleven_marriage_july_4,_1916_p5_he.pdf</t>
  </si>
  <si>
    <t>harris,_charley_and_constance_thompson_marriage_january_19,_1915_p5_he.pdf</t>
  </si>
  <si>
    <t>haugen,_gustav_and_petra_overby_marriage_january_30,_1917_p5_he.pdf</t>
  </si>
  <si>
    <t>haugen,_magnus_and_malina_lee_wedding_march_20,_1917_p4_he.pdf</t>
  </si>
  <si>
    <t>hernes,_marius_and_hulda_johnson_marriage_september_7,_1915_p5_he.pdf</t>
  </si>
  <si>
    <t>hetland,_alfred_and_lina_okland_marriage_january_12,_1915_p5_he.pdf</t>
  </si>
  <si>
    <t>heyerdahl,_gilbert_t_and_agnes_m_halvorson_marriage_january_23,_1917_p5_he.pdf</t>
  </si>
  <si>
    <t>hovland,_mr_and_mrs_arne_25th_anniv_december_5,_1916_p4_he.pdf</t>
  </si>
  <si>
    <t>howl,_einar_and_hilda_swenstad_marriage_february_20,_1917_p5_he.pdf</t>
  </si>
  <si>
    <t>jackson,_chester_e_and_claire_kallander_wedding_april_13,_1915_p5_he.pdf</t>
  </si>
  <si>
    <t>jackson,_john_t_and_eva_wild_marriage_license_february_13,_1917_p5_he.pdf</t>
  </si>
  <si>
    <t>jensen,_hans_and_mabel_everson_marriage_february_20,_1917_p4_he.pdf</t>
  </si>
  <si>
    <t>jenson,_nels_martin_and_marie_kristine_thormann_marriage_january_23,_1917_p5_he.pdf</t>
  </si>
  <si>
    <t>johansen,_hans_christian_and_gertrude_haugaard_marriage_january_23,_1917_p5_he.pdf</t>
  </si>
  <si>
    <t>johansen,_henry_and_christofa_bergsagel_marriage_december_21,_1915_p11_he.pdf</t>
  </si>
  <si>
    <t>johnson,_charles_j_and_marie_gilbertson_marriage_november_23,_1915_p5_he.pdf</t>
  </si>
  <si>
    <t>kelson,_mr_and_mrs_christ_25th_anniv._june_15,_1915_p5_he.pdf</t>
  </si>
  <si>
    <t>kleivkaas,_sven_and_madie_warberg_marriage_march_30,_1915_p5_he.pdf</t>
  </si>
  <si>
    <t>kong,_ole_and_mabel_strom_marriage_may_1,_1917_p5_he.pdf</t>
  </si>
  <si>
    <t>kromer,_john_and_minnie_sanden_marriage_july_20,_1915_p1_he.pdf</t>
  </si>
  <si>
    <t>kuntz,_emil_r_and_theresa_paintner_marriage_june_22,_1915_p5_he.pdf</t>
  </si>
  <si>
    <t>lane,_fernan_and_mrs_martha_hegge_marriage_april_3,_1917_p4_he.pdf</t>
  </si>
  <si>
    <t>larson,_richard_and_inga_wold_marriage_december_12,_1916_p12_he.pdf</t>
  </si>
  <si>
    <t>lura,_andrew_and_anna_johnson_marriage_december_21,_1915_p18,_he.pdf</t>
  </si>
  <si>
    <t>mack,_john_e_and_olga_p_moe_marriage_july_4,_1916_p5_he.pdf</t>
  </si>
  <si>
    <t>milbrath,_walter_and_kathryn_seebold_marriage_august_17,_1915_p5_he.pdf</t>
  </si>
  <si>
    <t>miller,_henry_m_and_martha_snow_marriage_june_20,_1916_p7_he.pdf</t>
  </si>
  <si>
    <t>moller,_dais_ferdinand_and_sadie_magdaline_sorenson_shower_february_13,_1917_p5_he.pdf</t>
  </si>
  <si>
    <t>moller,_dais_ferdinand_and_sadie_magdaline_sorenson_wedding_february_13,_1917_p5_he.pdf</t>
  </si>
  <si>
    <t>nelson,_albert_h_and_edna_ione_byington_marriage_announcement_december_19,_1916_p13_he.pdf</t>
  </si>
  <si>
    <t>nelson,_carl_and_josephine_jakobson_wedding_december_8,_1914_p4_he.pdf</t>
  </si>
  <si>
    <t>nelson,_oscar_a_and_lenora_jakobson_wedding_december_8,_1914_p4_he.pdf</t>
  </si>
  <si>
    <t>nelson,_will_and_nellie_sanden_marriage_december_21,_1915_p18_he.pdf</t>
  </si>
  <si>
    <t>newell,_andrew_j_and_oie,_borghild_marriage_march_28,_1916_p5_he.pdf</t>
  </si>
  <si>
    <t>nordness,_nels_and_clara_myer_marriage_december_28,_1915_p5_he.pdf</t>
  </si>
  <si>
    <t>olson,_edward_and_julia_j_person_marriage_july_4,_1916_p5_he.pdf</t>
  </si>
  <si>
    <t>olson,_paul_and_maria_lokken_wedding_december_7,_1915_p5_he.pdf</t>
  </si>
  <si>
    <t>olson,_william_and_emma_kruse_marriage_may_30,_1916_p5_he.pdf</t>
  </si>
  <si>
    <t>ost,_j_albion_and_betsey_johnson_wedding_pt1_december_28,_1915_p5_he.pdf</t>
  </si>
  <si>
    <t>ost,_j_albion_and_betsey_johnson_wedding_pt2_december_28,_1915_p5_he.pdf</t>
  </si>
  <si>
    <t>parke,_william_s_and_anna_p_anderson_wedding_september_28,_1915_p5_he.pdf</t>
  </si>
  <si>
    <t>pella,_phillip_and_mary_paintner_marriage_license_february_16,_1915_p5_he.pdf</t>
  </si>
  <si>
    <t>rasmussen,_hilmar_and_johanna_peterson_marriage_license_november_14,_1916_p5_he.pdf</t>
  </si>
  <si>
    <t>rasmussen,_rasmus_and_christine_rasmussen_marriage_june_13,_1916_p5_he.pdf</t>
  </si>
  <si>
    <t>rekedal,_s_a_and_nora_petterson_marriage_january_25,_1916_p5_he.pdf</t>
  </si>
  <si>
    <t>roe,_otto_p_and_grace_alvina_peterson_marriage_april_17,_1917_p5_he.pdf</t>
  </si>
  <si>
    <t>russel,_leonard_and_daisy_van_winkle_marriage_march_16,_1915_p1_he.pdf</t>
  </si>
  <si>
    <t>shannach,_william_g_and_alice_josephine_anderson_marriage_june_29,_1915_p1_he.pdf</t>
  </si>
  <si>
    <t>sinclair,_w_d_and_viola_g_brown_wedding_september_12,_1916_p5_he.pdf</t>
  </si>
  <si>
    <t>sischo,_merrill_and_jennie_johnson_marriage_september_7,_1915_p1_he.pdf</t>
  </si>
  <si>
    <t>smith,_ernest_t_and_roberta_francetta_baskerville_wedding_pt_1_june_20,_1916_p7_he.pdf</t>
  </si>
  <si>
    <t>smith,_ernest_t_and_roberta_francetta_baskerville_wedding_pt_2_june_20,_1916_p7_he.pdf</t>
  </si>
  <si>
    <t>smith,_michael_t_and_margaret_lyle_marriage_february_27,_1917_p5_he.pdf</t>
  </si>
  <si>
    <t>solberg,_carl_b_and_clara_o_trostad_wedding_december_29,_1914_p5_he.pdf</t>
  </si>
  <si>
    <t>solberg,_olaf_and_nettie_carlson_marriage_march_2,_1915_p5_he.pdf</t>
  </si>
  <si>
    <t>sonju,_melvin_c_and_florence_hoggarth_wedding_december_14,_1915_p4_he.pdf</t>
  </si>
  <si>
    <t>sotvig,_sigurd_and_marie_olson_marriage_october_26,_1915_p5_he.pdf</t>
  </si>
  <si>
    <t>stahl,_martin_and_elizabeth_carroll_marriage_february_20,_1917_p4_he.pdf</t>
  </si>
  <si>
    <t>stai,_harry_and_hilma_gjestvang_marriage_february_15,_1916_p5_he.pdf</t>
  </si>
  <si>
    <t>staldwik,_harold_and_josephine_c_pederson_marriage_december_21,_1915_p11_he.pdf</t>
  </si>
  <si>
    <t>stee,_clarence_and_stella_jacobson_wedding_january_4,_1916_p5_he.pdf</t>
  </si>
  <si>
    <t>steinborn,_herbert_m_and_augusta_schultz_marriage_november_23,_1915_p5_he.pdf</t>
  </si>
  <si>
    <t>syverson,_i_d_and_ann_c_smith_wedding_august_8,_1916_p5_he.pdf</t>
  </si>
  <si>
    <t>thompson,_arthur_and_bertha_herigstad_marriage_november_28,_1916_p5_he.pdf</t>
  </si>
  <si>
    <t>thoreson,_o_e_and_mrs_mabelle_brusegaard_marriage_march_21,_1916_p5_he.pdf</t>
  </si>
  <si>
    <t>thoreson,_o_e_and_mrs_mabelle_brusegaard_possible_marriage_september_7,_1915_p5_he.pdf</t>
  </si>
  <si>
    <t>thoreson,_phillip_r_and_irene_davis_marriage_august_7,_1917_p5_he.pdf</t>
  </si>
  <si>
    <t>urquhart,_harry_w_and_mary_e_erickson_wedding_march_23,_1915_p1_he.pdf</t>
  </si>
  <si>
    <t>wagner,_edward_and_esther_thoreson_marriage_april_10,_1917_p5_he.pdf</t>
  </si>
  <si>
    <t>warrington,_simen_o_and_mabel_h_shepherd_marriage_march_9,_1915_p5_he.pdf</t>
  </si>
  <si>
    <t>werth,_august_and_anna_bockenkamp_marriage_june_19,_1917_p5_he.pdf</t>
  </si>
  <si>
    <t>westley,_o_h_50th_anniv._june_13,_1916_p4_he.pdf</t>
  </si>
  <si>
    <t>windingland,_andrew_and_thea_johnson_marriage_july_6,_1915_p5_he.pdf</t>
  </si>
  <si>
    <t>wood,_john_h_and_roberg,_mathilda_wedding_december_12,_1916_p7_he.pdf</t>
  </si>
  <si>
    <t>wunderlich,_chester_and_christine_rasmussen_marriage_october_17,_1916_p5_he.pdf</t>
  </si>
  <si>
    <t>wunderlich,_chester_and_christine_rasmussen_wedding_reception_october_31,_1916_p5_he.pdf</t>
  </si>
  <si>
    <t>ambler,_capt_harold_h_and_frances_mckean_lauder_wedding_august_13,_1918_p5_he.pdf</t>
  </si>
  <si>
    <t>bjor,_george_and_nora_moen_marriage_november_4,_1919_p1_he.pdf</t>
  </si>
  <si>
    <t>bothwell,_billy_and_lillian_mclellan_marriage_march_16,_1920_p10_he.pdf</t>
  </si>
  <si>
    <t>brown,_wm_g_and_laura_wunderlich_marriage_december_3,_1918_p5_he.pdf</t>
  </si>
  <si>
    <t>bumgardner,_j_o__and_ida_edland_marriage_february_4,_1919_p5_he.pdf</t>
  </si>
  <si>
    <t>carlson,_hilmer_and_hazel_a_curtis_marriage_june_29,_1920_p7_he.pdf</t>
  </si>
  <si>
    <t>crook,_a_j_and_tillie_rood_marriage_january_21,_1919_p5_he.pdf</t>
  </si>
  <si>
    <t>crouch,_john_clinton_and_viola_belle_gunderson_marriage_august_27,_1918_p5_he.pdf</t>
  </si>
  <si>
    <t>downe,_e_e_and_mrs_clara_markwood_marriage_december_3,_1918_p5_he.pdf</t>
  </si>
  <si>
    <t>evenson,_mandley_and_clara_saby_wedding_november_20,_1917_p5_he.pdf</t>
  </si>
  <si>
    <t>everson,_edwin_and_sylvia_brunberg_marriage_october_15,_1918_p5_he.pdf</t>
  </si>
  <si>
    <t>fitch,_kenneth_a_and_hazel_starr_marriage_august_5,_1919_p1_he.pdf</t>
  </si>
  <si>
    <t>flesjer,_palmer_and_jeannette_westley_wedding_november_20,_1917_p5_he.pdf</t>
  </si>
  <si>
    <t>gustavson,_carl_and_bertha_fliflet_marriage_december_16,_1919_p11_he.pdf</t>
  </si>
  <si>
    <t>haberlien,_martin_and_olga_melby_marriage_january_15,_1918_p5_he.pdf</t>
  </si>
  <si>
    <t>hanson,_christ_marriage_march_5,_1918_p5_he.pdf</t>
  </si>
  <si>
    <t>hanson,_mr_and_mrs_christ_25th_anniv_january_13,_1920_p1_he.pdf</t>
  </si>
  <si>
    <t>hanson,_mr_and_mrs_christ_25th_anniv_january_20,_1920_p5_he.pdf</t>
  </si>
  <si>
    <t>harvey,_lars_and_hilda_kalvik_marriage_march_30,_1920_p7_he.pdf</t>
  </si>
  <si>
    <t>haugen,_bennie_h_and_bertha_jordet_marriage_march_26,_1918_p5_he.pdf</t>
  </si>
  <si>
    <t>hazard,_james_and_cora_burnice_houghton_wedding_december_10,_1918_p4_he.pdf</t>
  </si>
  <si>
    <t>heyerdahl,_carl_e_and_anna_b_sad_marriage_april_13,_1920_p1_he.pdf</t>
  </si>
  <si>
    <t>hill,_homer_lysander_and_florence_mildred_anderson_wedding_august_3,_1920_p1_he.pdf</t>
  </si>
  <si>
    <t>hoover,_harold_and_fern_davidson_marriage_august_19,_1919_p1_he.pdf</t>
  </si>
  <si>
    <t>hyde,_harold_g_and_irene_margaret_preston_marriage_june_24,_1919_p7_he.pdf</t>
  </si>
  <si>
    <t>jackson,_melvin_and_helga_peterson_marriage_july_2,_1918_p5_he.pdf</t>
  </si>
  <si>
    <t>johnson,_albert_i_and_olina_peterson_marriage_january_6,_1920_p1_he.pdf</t>
  </si>
  <si>
    <t>johnson,_frederick_b_and_clara_g_nelson_marriage_february_26,_1918_p5_he.pdf</t>
  </si>
  <si>
    <t>johnson,_hans_and_esther_sad_marriage_november_11,_1919_p1_he.pdf</t>
  </si>
  <si>
    <t>kittelson,_edwin_and_clara_fern_olson_(poor_copy)_marriage_june_4,_1918_p5_he.pdf</t>
  </si>
  <si>
    <t>kjelgaard,_marius_b_and_stella_hendrickson_marriage_july_9,_1918_p5_he.pdf</t>
  </si>
  <si>
    <t>ladbury,_ernest_marriage_january_6,_1920_p5_he.pdf</t>
  </si>
  <si>
    <t>larsen,_julius_and_mabel_tougas_marriage_november_5,_1918_p5_he.pdf</t>
  </si>
  <si>
    <t>larson,_ludvig_and_amanda_swingen_marriage_february_19,_1918_p5_he.pdf</t>
  </si>
  <si>
    <t>madsen,_christ_and_alma_jorgensen_marriage_december_31,_1918_p5_he.pdf</t>
  </si>
  <si>
    <t>markuson,_melvin_and_edna_jackson_marriage_july_30,_1918_p5_he.pdf</t>
  </si>
  <si>
    <t>markuson,_melvin_and_edna_jackson_parcel_shower_july_30,_1918_p5_he.pdf</t>
  </si>
  <si>
    <t>mceachern,_charles_and_amy_r_hoggarth_marriage_january_13,_1920_p5_he.pdf</t>
  </si>
  <si>
    <t>myhrvold,_christian_and_pearl_blitz_marriage_june_22,_1920_p1_he.pdf</t>
  </si>
  <si>
    <t>nelson,_elmer_and_etta_stanley_wedding_january_7,_1919_p5_he.pdf</t>
  </si>
  <si>
    <t>nelson,_peter_e_and_lyda_peterson_marriage_(poor_copy)_november_25,_1919_p1_he.pdf</t>
  </si>
  <si>
    <t>olsen,_rev_and_mrs_sigurd_30th_anniversary_july_2,_1918_p5_he.pdf</t>
  </si>
  <si>
    <t>olson,_chester_and_olive_guy_marriage_january_14,_1919_p5_he.pdf</t>
  </si>
  <si>
    <t>rogue,_carl_j_and_gena_sad_wedding_december_31,_1918_p5_he.pdf</t>
  </si>
  <si>
    <t>rooth,_albert_'riley'_and_lottie_peterson_marriage_july_15,_1919_p5_he.pdf</t>
  </si>
  <si>
    <t>saby,_mr_and__mrs_jacob_50th_anniv._april_8,_1919_p5_he.pdf</t>
  </si>
  <si>
    <t>sad,_albert_and_josie_stromme_marriage_november_19,_1918_p5_he.pdf</t>
  </si>
  <si>
    <t>skjelset,_lars_and_beatrice_mogaard_marriage_august_6,_1918_p5_he.pdf</t>
  </si>
  <si>
    <t>sletten,_carl_and_mabel_peterson_marriage_december_11,_1917_p5_he.pdf</t>
  </si>
  <si>
    <t>sonju,_gustav_c_and_della_m_bromberg_marriage_january_20,_1920_p5_he.pdf</t>
  </si>
  <si>
    <t>staffney,_jhalmer_and_clara_l_nelson_marriage_january_14,_1919_p5_he.pdf</t>
  </si>
  <si>
    <t>stokkeland,_jens_and_hansine_ognedal_marriage_january_14,_1919_p5_he.pdf</t>
  </si>
  <si>
    <t>stone,_erick_and_amelia_alberta_marriage_august_19,_1919_p5_he.pdf</t>
  </si>
  <si>
    <t>swenson,_swen_and_clara_peterson_marriage_september_3,_1918_p5_he.pdf</t>
  </si>
  <si>
    <t>torguson,_gunder_and_fredrica_skjerset_marriage_april_16,_1918_p12_he.pdf</t>
  </si>
  <si>
    <t>vint,_oliver_and_mabelle_ross_wedding_january_8,_1918_p5_he.pdf</t>
  </si>
  <si>
    <t>warberg,_lars_and_madil_warberg_marriage_january_27,_1920__p1_he.pdf</t>
  </si>
  <si>
    <t>wilken,_william_michael_and_hulda_sophia_scheidt_marriage_august_13,_1918_p5_he.pdf</t>
  </si>
  <si>
    <t>wingness,_mrs_and_mrs_m_b_10th_anniv_march_16,_1920_p1_he.pdf</t>
  </si>
  <si>
    <t>wood,_harry_e_and_effie_c_larson_marriage_june_1,_1920_p5_he.pdf</t>
  </si>
  <si>
    <t>aarestad,_selmer_and_myrthol_olson_marriage_may_1,_1923_p8_he.pdf</t>
  </si>
  <si>
    <t>bailey,_james_w_and_charlotte_jackson_marriage_february_6,_1923_p8_he.pdf</t>
  </si>
  <si>
    <t>barber,_frank_and_cora_gilbertson_marriage_july_3,_1923_p1_he.pdf</t>
  </si>
  <si>
    <t>blilie,_eugene_and_cora_fladland_wedding_may_10,_1921_p5_he.pdf</t>
  </si>
  <si>
    <t>cook,_william_g_and_agnes_almklov_marriage_june_5,_1923_p1_he.pdf</t>
  </si>
  <si>
    <t>crommett,_edward_alfred_and_vera_alene_marrs_marriage_december_26,_1922_p8_he.pdf</t>
  </si>
  <si>
    <t>dunnum,_mr_and_mrs_c_o_25th_anniversary_may_8,_1923_p1_he.pdf</t>
  </si>
  <si>
    <t>ebentier,_clarence_and_bessie_fallen_marriage_september_5,_1922_p8_he.pdf</t>
  </si>
  <si>
    <t>edland,_olof_marriage_october_11,_1921_p5_he.pdf</t>
  </si>
  <si>
    <t>freer,_roland_and_lela_stewart_marriage_november_29,_1921_p1_he.pdf</t>
  </si>
  <si>
    <t>gilbertson,_myrtle_parcel_shower_november_2,_1920_p5_he.pdf</t>
  </si>
  <si>
    <t>greenland,_mr_and_mrs_f_50th_anniv._july_26,_1921_p1_he.pdf</t>
  </si>
  <si>
    <t>groven,_oscar_edward_and_ruth_eileen_butler_marriage_january_2,_1923_p8_he.pdf</t>
  </si>
  <si>
    <t>gustafson,_edgar_and_maude_catherine_stevens_wedding_april_11,_1922_p1_he.pdf</t>
  </si>
  <si>
    <t>hagen,_p_j_and_harriet_l_stimes_marriage_july_4,_1922_p1_he.pdf</t>
  </si>
  <si>
    <t>haugen,_john_j_and_elsie_haugelund_marriage_june_27,_1922_p1_he.pdf</t>
  </si>
  <si>
    <t>herrington,_guy_b_and_johanna_anundson_marriage_january_10,_1922_p5_he.pdf</t>
  </si>
  <si>
    <t>hoel,_andrew_g_and_christie_boe_marriage_december_6,_1921_p5_he.pdf</t>
  </si>
  <si>
    <t>hoff,_goodwin_and_amelia_forthun_wedding_september_20,_1921_p1_he.pdf</t>
  </si>
  <si>
    <t>howard,_e_and_grace_wogsland_marriage_january_11,_1921_p8_he.pdf</t>
  </si>
  <si>
    <t>kjelson,_clarence_and_augusta_bauer_marriage_august_8,_1922_p1_he.pdf</t>
  </si>
  <si>
    <t>magnuson,_emil_and_lucille_houghton_marriage_(poor_copy)_july_19,_1921_p5_he.pdf</t>
  </si>
  <si>
    <t>martin,_david_b_and_vinnie_regner_marriage_august_31,_1920_p1_he.pdf</t>
  </si>
  <si>
    <t>murdock,_wm_d_and_amanda_erlandson_marriage_agusut_1,_1922_p1_he.pdf</t>
  </si>
  <si>
    <t>nelson,_alfred_and_sylvia_hovland_wedding_october_18,_1921_p7_he.pdf</t>
  </si>
  <si>
    <t>newport,_raymond_and_lela_campbell_wedding_pt1_march_1,_1921_p8_he.pdf</t>
  </si>
  <si>
    <t>newport,_raymond_and_lela_campbell_wedding_pt2_march_1,_1921_p8_he.pdf</t>
  </si>
  <si>
    <t>ostlund,_algot_and_marie_olson_marriage_july_10,_1923_p1_he.pdf</t>
  </si>
  <si>
    <t>palm,_arthur_and_clara_woldahl_marriage_november_23,_1920_p5_he.pdf</t>
  </si>
  <si>
    <t>palm,_gustav_and_arla_olson_marriage_october_26,_1920_p1_he.pdf</t>
  </si>
  <si>
    <t>peterson,_alexander_and_dena_wick_marriage_may_16,_1922_p8_he.pdf</t>
  </si>
  <si>
    <t>peterson,_anton_and_clara_arneson_marriage_june_7,_1921_p5_he.pdf</t>
  </si>
  <si>
    <t>rohlwing,_raymond_and_hazel_speck_wedding_(poor_copy)_december_19,_1922_p1_he.pdf</t>
  </si>
  <si>
    <t>simenson,_ingebret_and_lizzie_hanson_marriage_december_21,_1920_p1_he.pdf</t>
  </si>
  <si>
    <t>sinner,_leo_b_and_bertha_frigaard_marriage_january_11,_1921_p1_he.pdf</t>
  </si>
  <si>
    <t>sonju,_oscar_and_myrtle_gilbertson_marriage_november_16,_1920_p1_he.pdf</t>
  </si>
  <si>
    <t>thoreson,_philip_r_and_carrie_ella_eide_marriage_october_11,_1921_p5_he.pdf</t>
  </si>
  <si>
    <t>tjolson,_alf_and_johanna_fogderud_marriage_november_23,_1920_p5_he.pdf</t>
  </si>
  <si>
    <t>torkelsen,_oscar_and_minnie_palm_parcel_shower_july_17,_1923_p8_he.pdf</t>
  </si>
  <si>
    <t>torkelson,_oscar_and_minnie_palm_wedding_july_24,_1923_p1_he.pdf</t>
  </si>
  <si>
    <t>ullereng,_tony_c_and_hulda_hanson_wedding_june_12,_1923_p1_he.pdf</t>
  </si>
  <si>
    <t>ulrich,_william_j_and_helga_anundson_marriage_march_6,_1923_p8_he.pdf</t>
  </si>
  <si>
    <t>wilinson,_james_richard_jr_and_ora_eimon_marriage_august_16,_1921_p5_he.pdf</t>
  </si>
  <si>
    <t>williams,_edward_p_and_agnes_krokom_marriage_april_18,_1922_p8_he.pdf</t>
  </si>
  <si>
    <t>aasved,_millard_and_luella_may_brown_wedding_august_26,_1892_p1_hp.pdf</t>
  </si>
  <si>
    <t>asble,_conrad_and_nellie_lans_wedding_march_22,_1889_p1_hp.pdf</t>
  </si>
  <si>
    <t>barry,_a_j_weds_in_graceville_september_11,_1891_p1_hp.pdf</t>
  </si>
  <si>
    <t>berndt,_charles_and_emma_petsoid_wedding_june_21,_1889_p1_hp.pdf</t>
  </si>
  <si>
    <t>bliton,_allen_s_and_nellie_boyd_wedding_november_1,_1889_p1_hp.pdf</t>
  </si>
  <si>
    <t>brewster,_mr._and_jessie_owen_wedding_january_11,_1889_p1_hp.pdf</t>
  </si>
  <si>
    <t>brown,_james__and_clara_d_ward_wedding_september_6,_1889_p1_hp.pdf</t>
  </si>
  <si>
    <t>bugbee,_jesse_and_jessie_knight_wedding_may_31,_1889_p1_hp.pdf</t>
  </si>
  <si>
    <t>burling,_john_p_and_jessie_d_klinghorn_wedding_july_1,_1892_p1_hp.pdf</t>
  </si>
  <si>
    <t>campbell,_william_t_and_sadie_e_whisnand_wedding_december_26,_1890_p1_hp.pdf</t>
  </si>
  <si>
    <t>carll,_joseph_and_janet_potter_wedding_april_8,_1892_p4_hp.pdf</t>
  </si>
  <si>
    <t>carpenter,_e_s_and_nina_c_crosen_wedding_november_25,_1892_p1_hp.pdf</t>
  </si>
  <si>
    <t>carpenter,_frank_d_and_cora_white_wedding_january_2,_1891_p1_hp.pdf</t>
  </si>
  <si>
    <t>cassell,_morton_blair_and_mary_eleanor_stephenson_wedding_november_13,_1891_p1_hp.pdf</t>
  </si>
  <si>
    <t>cole,_frank_a_and_lola_m_perry_wedding_november_28,_1890_p1_hp.pdf</t>
  </si>
  <si>
    <t>crowl,_a_e_and_bernice_newman_wedding_march_22,_1889_p1_hp.pdf</t>
  </si>
  <si>
    <t>erb,_j_e_and_l_j_furlong_wedding_november_25,_1892_p1_hp.pdf</t>
  </si>
  <si>
    <t>fairbanks,_rev_and_mae_c_priest_wedding_december_5,_1890_p1_hp.pdf</t>
  </si>
  <si>
    <t>fry,_f_wedding_april_26,_1889_p4_hp.pdf</t>
  </si>
  <si>
    <t>hanson,_h_t_and_sarah_nelson_wedding_july_4,_1890_p1_hp.pdf</t>
  </si>
  <si>
    <t>harness,_herman_j_and_alma_e_warner_wedding_october_18,_1889_p1_hp.pdf</t>
  </si>
  <si>
    <t>henderson,_william_and_minnie_sanders_wedding_december_25,_1891_p1_hp.pdf</t>
  </si>
  <si>
    <t>holman,_john_b_and_theresa_davidson_wedding_april_10,_1891_p1_hp.pdf</t>
  </si>
  <si>
    <t>johnson,_harold_and_unknown_brown_wedding_october_14,_1892_p1_hp.pdf</t>
  </si>
  <si>
    <t>lofland,_john_m_and_lydia_b_st.john_wedding_january_15,_1892_p1_hp.pdf</t>
  </si>
  <si>
    <t>long,_clarence_j_and_leah_vadnie_wedding_march_18,_1892_p1_hp.pdf</t>
  </si>
  <si>
    <t>long,_william_b_and_isabella_simpson_wedding_october_17,_1890_p1_hp.pdf</t>
  </si>
  <si>
    <t>marsh,_l_e_and_ida_lang_wedding_august_7,_1891_p1_hp.pdf</t>
  </si>
  <si>
    <t>martin,_l_g_and_lillie_g_gaspell_wedding_june_14,_1889_p1_hp.pdf</t>
  </si>
  <si>
    <t>mason,_arthurs_s_and_tilla_helgesen_wedding_september_19,_1890_p1_hp.pdf</t>
  </si>
  <si>
    <t>mcfarlane,_w_m_and_emma_j_fisk_wedding_announcement_january_10,_1890_p1_hp.pdf</t>
  </si>
  <si>
    <t>mihm_(sp),_john_and_mary_gahan_wedding_may_10,_1889_p1_hp.pdf</t>
  </si>
  <si>
    <t>oxton,_john_b_and_belle_m_drakeley_wedding_march_15,_1889_p1_hp.pdf</t>
  </si>
  <si>
    <t>paige,_lucian_and_jessie_white_wedding_july_4,_1890_p1_hp.pdf</t>
  </si>
  <si>
    <t>parsons,_meredith_and_carrie_may_newman_wedding_january_1,_1892_p1_hp.pdf</t>
  </si>
  <si>
    <t>phillips,_dr._w_h_m_and_libbie_curry_wedding_october_4,_1889_p1_hp.pdf</t>
  </si>
  <si>
    <t>pope,_t_frederic_and_mattie_s_fuller_wedding_july_1,_1892_p1_hp.pdf</t>
  </si>
  <si>
    <t>ray,_frank_l_and_anna_m_williams_wedding_december_25,_1891_p1_hp.pdf</t>
  </si>
  <si>
    <t>roney,_william_and_sarah_mclean_wedding_june_10,_1892_p4_hp.pdf</t>
  </si>
  <si>
    <t>roney,_william_and_sarah_mclean_wedding_june_3,_1892_p1_hp.pdf</t>
  </si>
  <si>
    <t>rugg,_fred_wedding_in_canada_march_27,_1891_p1_hp.pdf</t>
  </si>
  <si>
    <t>sairang,_a_n_and_christine_anderson_wedding_january_10,_1890_p1_hp.pdf</t>
  </si>
  <si>
    <t>sanders,_a_r_and_gussie_l_wilkes_wedding_july_12,_1889_p1_hp.pdf</t>
  </si>
  <si>
    <t>simpson,_r_s_and_e_a_reagen_wedding_july_26,_1889_p1_hp.pdf</t>
  </si>
  <si>
    <t>skinner,_cyrus_and_edith_buzzell_marriage_april_22,_1892_p1_hp.pdf</t>
  </si>
  <si>
    <t>smith,_al_and_susie_berry_wedding_november_25,_1892_p1_hp.pdf</t>
  </si>
  <si>
    <t>stankard,_peter_t_and_mary_e_prahe_wedding_may_6,_1892_p1_hp.pdf</t>
  </si>
  <si>
    <t>stevens,_charles_w_and_mrs._lucina_williams_wedding_may_23,_1890_p1_hp.pdf</t>
  </si>
  <si>
    <t>stowman,_charles_and_jennie_owens_wedding_june_26,_1891_p1_hp.pdf</t>
  </si>
  <si>
    <t>sussex,_tom_and_miss_wheat_wedding_march_22,_1889_p1_hp.pdf</t>
  </si>
  <si>
    <t>terry,_luther_and_amanda_c_harness_wedding_march_14,_1890_p1_hp.pdf</t>
  </si>
  <si>
    <t>thurston,_frank_l_and_maggie_b_murray_wedding_april_25,_1890_p1_hp.pdf</t>
  </si>
  <si>
    <t>thurston,_frank_l_and_maggie_b_murray_wedding_may_2,_1890_p1_hp.pdf</t>
  </si>
  <si>
    <t>thurston,_mr_and_mrs_50th_anniversary_may_6,_1892_p1_hp.pdf</t>
  </si>
  <si>
    <t>vadnie,_delphus_w_and_carrie_a_williams_wedding_february_12,_1892_p1_hp.pdf</t>
  </si>
  <si>
    <t>ward,_charles_h_and_addie_bedard_wedding_february_21,_1890_p1_hp.pdf</t>
  </si>
  <si>
    <t>warner,_albert_e_and_lucy_g_regan_wedding_april_11,_1890_p1_hp.pdf</t>
  </si>
  <si>
    <t>whisnand,_rev_w_c_performs_wedding_while_train_awaits_april_17,_1891_p1_hp.pdf</t>
  </si>
  <si>
    <t>set03\hope_pioneer\hope_pioneer_jan_1889_to_dec_1893\marriages</t>
  </si>
  <si>
    <t>algeo_albert_and_jessie_sowden_wedding_november_4_1897_p4_hp.pdf</t>
  </si>
  <si>
    <t>anderson_robert_and_christine_jensen_wedding_december_17_1896_p4_hp.pdf</t>
  </si>
  <si>
    <t>bairey_frank_c_and_pratt_mamie_a_wedding_march_22_1895_p1_hp.pdf</t>
  </si>
  <si>
    <t>baker_h_h_and_amanda_johnson_wedding_march_30_1894_p1_hp.pdf</t>
  </si>
  <si>
    <t>bayman_william_b_and_anna_splettstasser_wedding_october_26_1899_p1_hp.pdf</t>
  </si>
  <si>
    <t>beckerjeck_j_f_and_adeline_langer_wedding_june_14_1895_p4_hp.pdf</t>
  </si>
  <si>
    <t>berge_ore_and_mary_helgeland_marriage_january_17_1896_p1_hp.pdf</t>
  </si>
  <si>
    <t>birkeland_jerry_and_miss_liliand_wedding_october_25_1895_p1_hp.pdf</t>
  </si>
  <si>
    <t>black_george_e_and_mary_emeline_hogue_wedding_february_1_1895_p1_hp.pdf</t>
  </si>
  <si>
    <t>brown_row_and_alice_atchison_wedding_november_22_1895_p1_hp.pdf</t>
  </si>
  <si>
    <t>brown_roy_l_and_alice_d_atchison_wedding_november_29_1895_supplement_hp.pdf</t>
  </si>
  <si>
    <t>buckley_loftus_t_and_jessie_e_barnes_wedding_november_15_1895_p1_hp.pdf</t>
  </si>
  <si>
    <t>buckley_loftus_t_and_jessie_e_barnes_wedding_november_8_1895_p4_hp.pdf</t>
  </si>
  <si>
    <t>carpenter_frank_e_and_grace_warner_wedding_august_20_1896_p4_hp.pdf</t>
  </si>
  <si>
    <t>carpenter_hugh_m_and_daisy_ella_williams_wedding_december_7_1899_p4_hp.pdf</t>
  </si>
  <si>
    <t>christianson_christ_and_christina_sandford_wedding_december_17_1896_p4_hp.pdf</t>
  </si>
  <si>
    <t>christinson_henry_and_marry_rasmunson_wedding_november_29_1895_p4_hp.pdf</t>
  </si>
  <si>
    <t>cole_mr._and_mrs._george_10th_anniv._march_31_1898_p1_hp.pdf</t>
  </si>
  <si>
    <t>cook_francis_m_and_edna_curry_wedding_may_3_1895_p1_hp.pdf</t>
  </si>
  <si>
    <t>curry_u_e_and_annie_thomson_wedding_november_8_1895_p4_hp.pdf</t>
  </si>
  <si>
    <t>darch_allen_and_essie_e_gallagher_wedding_may_28_1896_p4_hp.pdf</t>
  </si>
  <si>
    <t>dorrance_george_and_mary_solomon_wedding_august_13_1896_p4_hp.pdf</t>
  </si>
  <si>
    <t>dorrance_james_t_and_jennie_lawrence_wedding_march_2_1899_p4_hp.pdf</t>
  </si>
  <si>
    <t>doyle_frank_d_and_lottie_m_ferrell_wedding_july_29_1897_p4_hp.pdf</t>
  </si>
  <si>
    <t>drew_j_f_and_lillie_hicks_wedding_november_15_1895_p1_hp.pdf</t>
  </si>
  <si>
    <t>enslin_rev._frank_and_winford_sperry_wedding_october_18_1895_p1_hp.pdf</t>
  </si>
  <si>
    <t>finder_herman_and_miss_thomson_wedding_december_8_1898_p6_hp.pdf</t>
  </si>
  <si>
    <t>fuller_fred_h_and_alice_irene_mcghan_wedding_october_25_1895_p1_hp.pdf</t>
  </si>
  <si>
    <t>fulmer_hudson_h_and_kittie_e_algeo_wedding_november_26_1896_p4_hp.pdf</t>
  </si>
  <si>
    <t>garrity_james_and_huldah_sitz_wedding_april_29_1897_supplement_hp.pdf</t>
  </si>
  <si>
    <t>grant_lee_miles_and_jennie_agnes_roney_wedding_october_18_1895_p1_hp.pdf</t>
  </si>
  <si>
    <t>gray_b_r_and_anna_m_brimer_wedding_october_19_1899_p4_hp.pdf</t>
  </si>
  <si>
    <t>halfhelder_p_and_kate_pewonkee_wedding_december_8_1898_p6_hp.pdf</t>
  </si>
  <si>
    <t>hanley_m_b_and_mary_beckerjeck_wedding_may_6_1897_p4_hp.pdf</t>
  </si>
  <si>
    <t>harris_william_cooper_and_blanche_wallace_clough_wedding_august_10_1899_p1_hp.pdf</t>
  </si>
  <si>
    <t>henson_theadore_and_ella_saxhang_wedding_december_6_1895_p4_hp.pdf</t>
  </si>
  <si>
    <t>hughes_edward_and_maud_kempton_wedding_november_26_1896_p4_hp.pdf</t>
  </si>
  <si>
    <t>hunt_t_s_and_mary_eva_pope_wedding_june_21_1895_p4_hp.pdf</t>
  </si>
  <si>
    <t>jefferson_francis_and_margaret_'pidge'_murray_wedding_september_13_1895_p1_hp.pdf</t>
  </si>
  <si>
    <t>joslyn_james_k_and_gussie_gray_wedding_april_12_1895_p1_hp.pdf</t>
  </si>
  <si>
    <t>king_andrew_and_pearl_smith_wedding_june_30_1898_p4_hp.pdf</t>
  </si>
  <si>
    <t>king_andrew_j_and_pearl_smith_marriage_announcement_july_14_1898_p4_hp.pdf</t>
  </si>
  <si>
    <t>kloster_martin_and_hattie_lyon_marriage_license_january_17_1896_p1_hp.pdf</t>
  </si>
  <si>
    <t>kosler_c_w_and_florence_lu_davie_wedding_july_7_1898_p4_hp.pdf</t>
  </si>
  <si>
    <t>lang_leo_l_and_geneva_king_wedding_january_21_1897_p4_hp.pdf</t>
  </si>
  <si>
    <t>leonard_james_p_and_fannie_e_meader_wedding_march_30_1899_p4_hp.pdf</t>
  </si>
  <si>
    <t>lockwood_george_and_elizabeth_e_danforth_wedding_february_1_1895_p1_hp.pdf</t>
  </si>
  <si>
    <t>long_horace_a_and_ester_m_patterson_wedding_february_18_1897_p4_hp.pdf</t>
  </si>
  <si>
    <t>long_joseph_e_and_belle_jenson_wedding_november_8_1895_p4_hp.pdf</t>
  </si>
  <si>
    <t>mann_robert_c_and_viola_snell_wedding_july_1_1897_p4_hp.pdf</t>
  </si>
  <si>
    <t>mayes_f_e_and_thersa_beckerjeck_wedding_september_21_1899_p4_hp.pdf</t>
  </si>
  <si>
    <t>mcclellan_robert_and_belle_saunders_wedding_november_18_1897_p4_hp.pdf</t>
  </si>
  <si>
    <t>mccoy_everald_c__and_holdena_neuman_wedding_november_10_1898_p4_hp.pdf</t>
  </si>
  <si>
    <t>mccoy_harry_and_ellen_baker_wedding_march_4_1897_p4_hp.pdf</t>
  </si>
  <si>
    <t>mccullough_john_and_rachel_livingstone_wedding_march_15_1895_p1_hp.pdf</t>
  </si>
  <si>
    <t>mccullum_james_and_martha_gillespie_wedding_december_13_1895_p1_hp.pdf</t>
  </si>
  <si>
    <t>mckay_d_e_and_minnie_ide_marriage_announcement_december_28_1899_p4_hp.pdf</t>
  </si>
  <si>
    <t>mclean_w_j_and_emma_peterson_wedding_november_3_1898_p4_hp.pdf</t>
  </si>
  <si>
    <t>meader_frank_and_anna_peterson_not_wedded;_a_joke_january_26_1899_p4_hp.pdf</t>
  </si>
  <si>
    <t>meader_frank_and_peterson_anna_wedding_january_19_1899_p4_hp.pdf</t>
  </si>
  <si>
    <t>mertz_penrose_d_and_amenda_e_ziegenfuss_wedding_october_4_1895_p4_hp.pdf</t>
  </si>
  <si>
    <t>miller_arthur_and_lena_olson_wedding_april_6_1899_p4_hp.pdf</t>
  </si>
  <si>
    <t>miller_fletcher_b_and_lillian_r_rice_wedding_january_13_1898_p4hp.pdf</t>
  </si>
  <si>
    <t>moody_henry_lee_and_gertrude_e_pryor_marriage_announcement_june_23_1898_p4_hp.pdf</t>
  </si>
  <si>
    <t>moote_arthur_s_and_hanna_stay_wedding_june_7_1895_p1_hp.pdf</t>
  </si>
  <si>
    <t>moote_arthur_s_married_june_7_1895_p1_hp.pdf</t>
  </si>
  <si>
    <t>moote_mr_and_mrs_a_s_25th_anniversary_february_16_1894_p1_hp.pdf</t>
  </si>
  <si>
    <t>nicholson_auges_and_lena_gilbertson_wedding_october_14_1897_p4_hp.pdf</t>
  </si>
  <si>
    <t>olson_swen_a_and_lottie_hough_wedding_september_16_1897_p4_hp.pdf</t>
  </si>
  <si>
    <t>orton_william_and_jessie_drakeley_wedding_march_13_1896_p1_hp.pdf</t>
  </si>
  <si>
    <t>oxton_samuel_and_mildred_anderson_wedding_june_29_1899_p2_hp.pdf</t>
  </si>
  <si>
    <t>paulson_fred_and_elizabeth_plank_wedding_june_14_1895_p1_hp.pdf</t>
  </si>
  <si>
    <t>petit_2_sons_16_and_18_yrs_of_john_death_notice_january_14_1897_p4_hp.pdf</t>
  </si>
  <si>
    <t>pray_frank_and_minnie_fesh_(sp.)_wedding_july_16_1896_p4_hp.pdf</t>
  </si>
  <si>
    <t>reynolds_b_c_and_eva_gray_wedding_august_23_1895_p1_hp.pdf</t>
  </si>
  <si>
    <t>ross_t_c_and_m_e_mccall_wedding_march_27_1896_p1_hp.pdf</t>
  </si>
  <si>
    <t>saunders_john_s_and_lulu_a_duvall_wedding_april_28_1898_p4_hp.pdf</t>
  </si>
  <si>
    <t>shippy_atty_and_elis_murray_marriage_announcement_december_20_1895_p1_hp.pdf</t>
  </si>
  <si>
    <t>sinclair_andrew_and_florence_haskell_marriage_august_20_1896_p4_hp.pdf</t>
  </si>
  <si>
    <t>slingsby_mr_and_mrs_george_10th_anniversary_party_february_1_1895_p1_hp.pdf</t>
  </si>
  <si>
    <t>standley_i_w_and_ada_m_sigbis_wedding_april_15_1897_p4_hp.pdf</t>
  </si>
  <si>
    <t>stanley_h_g_marriage_announcement_november_19_1896_p4_hp.pdf</t>
  </si>
  <si>
    <t>stephenson_dr._and_ida_marsh_wedding_may_25_1899_p4_hp.pdf</t>
  </si>
  <si>
    <t>stevening_g_k_and_gunda_peterson_marriage_license_january_17_1896_p1_hp.pdf</t>
  </si>
  <si>
    <t>stevens_earl_h_and_margaret_mcmann_wedding_february_23_1899_p4_hp.pdf</t>
  </si>
  <si>
    <t>stine_john_and_christian_torgerson_wedding_november_8_1895_p4_hp.pdf</t>
  </si>
  <si>
    <t>stringer_william_marriage_announcement_april_13_1894_p1_hp.pdf</t>
  </si>
  <si>
    <t>wampach_nick_and_mary_crumb_wedding_november_23_1899_p4_hp.pdf</t>
  </si>
  <si>
    <t>ward_a_t_and_matie_nesheim_wedding_august_13_1896_p4_hp.pdf</t>
  </si>
  <si>
    <t>warner_joseph_b_and_lucretia_ellsbury_wedding_march_18_1897_p4_hp.pdf</t>
  </si>
  <si>
    <t>wasem_b_e_and_cora_stranger_wedding_june_28_1895_p4_hp.pdf</t>
  </si>
  <si>
    <t>wasem_h_h_and_bertha_beebe_wedding_may_6_1897_p4_hp.pdf</t>
  </si>
  <si>
    <t>whisnand_augustus_c_w_and_minnie_may_wilcox_december_10_1896_p4_hp.pdf</t>
  </si>
  <si>
    <t>whisnand_james_e_and_katie_ragen_wedding_december_13_1895_p1_hp.pdf</t>
  </si>
  <si>
    <t>white_samuel_c_and_bertha_mae_phillips_wedding_december_9_1897_p4_hp.pdf</t>
  </si>
  <si>
    <t>wilson_idella_marriage_announcement_may_6_1897_p4_hp.pdf</t>
  </si>
  <si>
    <t>wilson_robert_and_heneretta_kilgour_wedding_november_26_1896_p4_hp.pdf</t>
  </si>
  <si>
    <t>wood_l_n_and_nettie_vandusen_wedding_august_3_1899_p4_hp.pdf</t>
  </si>
  <si>
    <t>set01\hope_pioneer_jan1894todec1899\marriages</t>
  </si>
  <si>
    <t>algeo_alex_k_and_carrie_erickson_wedding_december_12_1901_p1_hp.pdf</t>
  </si>
  <si>
    <t>allgaier_j_b_and_anna_markey_wedding_april_30_1903_p1_hp.pdf</t>
  </si>
  <si>
    <t>anderson_andrew_and_henriette_josephine_linn_wedding_january_9_1902_p3_hp.pdf</t>
  </si>
  <si>
    <t>baker_guy_and_marie_fuller_wedding_december_27_1900_p4_hp.pdf</t>
  </si>
  <si>
    <t>baker_ira_j_and_mary_darch_wedding_december_19_1901_p1_hp.pdf</t>
  </si>
  <si>
    <t>beadle_thomas_and_mattie_christina_fisher_wedding_march_21_1901_p4_hp.pdf</t>
  </si>
  <si>
    <t>bissel_fred_and_mammie_williams_wedding_november_21_1901_p1_hp.pdf</t>
  </si>
  <si>
    <t>brown_waler_h_and_ellen_e_fisher_marriage_license_september_24_1903_p4_hp.pdf</t>
  </si>
  <si>
    <t>burner_dell_and_jennie_mclean_wedding_november_14_1901_p1_hp.pdf</t>
  </si>
  <si>
    <t>caesar_thomas_h_and_lydia_fritz_wedding_april_16_1903_p1_hp.pdf</t>
  </si>
  <si>
    <t>cassell_chase_s_and_elsie_k_brown_wedding_june_21_1900_p2_hp.pdf</t>
  </si>
  <si>
    <t>chidster_bert_and_grace_sharp_wedding_august_22_1901_p3_hp.pdf</t>
  </si>
  <si>
    <t>christianson_charles_and_minnie_hillerson_wedding_march_26_1903_p4_hp.pdf</t>
  </si>
  <si>
    <t>christie_john_and_annie_atchison_wedding_december_12_1901_p1_hp.pdf</t>
  </si>
  <si>
    <t>crievier_john_and_agatha_vadnie_wedding_december_3_1903_p6_hp.pdf</t>
  </si>
  <si>
    <t>crowley_daniel_and_lillian_danforth_wedding_december_3_1903_p5_hp.pdf</t>
  </si>
  <si>
    <t>curry_edwin_s_and_lila_b_algeo_wedding_january_16_1902_p3_hp.pdf</t>
  </si>
  <si>
    <t>curry_frank_and_addie_s_long_wedding_december_6_1900_p1_hp.pdf</t>
  </si>
  <si>
    <t>curry_william_white_and_grace_knowles_wedding_august_8_1901_p1_hp.pdf</t>
  </si>
  <si>
    <t>dill_charles_h_and_miss_gaskill_marriage_announcement_november_14_1901_p1_hp.pdf</t>
  </si>
  <si>
    <t>dingle_john_c_and_harriet_holmes_wedding_january_16_1902_p1_hp.pdf</t>
  </si>
  <si>
    <t>dodd_thomas_and_mrs._marley_wedding_april_2_1903_p5_hp.pdf</t>
  </si>
  <si>
    <t>doyle_newton_a_and_ethel_harmeson_wedding_december_3_1903_p6_hp.pdf</t>
  </si>
  <si>
    <t>erickson_otto_and_florence_roddy_wedding_january_3_1901_p1_hp.pdf</t>
  </si>
  <si>
    <t>erickson_otto_martin_and_florence_winifred_roddy_marriage_january_3_1901_p4_hp.pdf</t>
  </si>
  <si>
    <t>farnand_m_j_and_berdena_gabel_wedding_november_14_1901_p1_hp.pdf</t>
  </si>
  <si>
    <t>fordice_leon_leroy_and_margaret_locket_wedding_september_24_1903_p5_hp.pdf</t>
  </si>
  <si>
    <t>fuller_leander_w_and_addie_pope_wedding_january_10_1901_p4_hp.pdf</t>
  </si>
  <si>
    <t>fuller_len_c_and_adelaid_pope_wedding_january_10_1901_p1_hp.pdf</t>
  </si>
  <si>
    <t>furlong_r_l_and_estelle_gertrude_setty_wedding_july_19_1900_p4_hp.pdf</t>
  </si>
  <si>
    <t>haining_argailus_e_and_nancy_c_richardson_marriage_license_december_3_1903_p1_hp.pdf</t>
  </si>
  <si>
    <t>hill_charles_l_and_cora_m_ripley_wedding_september_26_1901_p3_hp.pdf</t>
  </si>
  <si>
    <t>knight_joseph_e_and_jennie_boss_wedding_november_21_1901_p1_hp.pdf</t>
  </si>
  <si>
    <t>laramore_walter_w_and_miss_gunderson_wedding_february_6_1902_p1_hp.pdf</t>
  </si>
  <si>
    <t>larin_eugene_and_margaret_carhart_wedding_october_15_1903_p4_hp.pdf</t>
  </si>
  <si>
    <t>long_ralph_w_and_sarah_patterson_wedding_march_27_1902_p2_hp.pdf</t>
  </si>
  <si>
    <t>mciver_donald_and_mary_gillespie_wedding_december_5_1901_p1_hp.pdf</t>
  </si>
  <si>
    <t>mcmahon_t_j_and_olive_chute_wedding_december_27_1900_p4_hp.pdf</t>
  </si>
  <si>
    <t>meader_frank_c_and_florence_cora_baker_wedding_august_23_1900_p4_hp.pdf</t>
  </si>
  <si>
    <t>meader_george_w_and_alice_pearl_atkins_wedding_september_27_1900_p6_hp.pdf</t>
  </si>
  <si>
    <t>miller_roy_and_jennie_barrett_wedding_april_9_1903_p5_hp.pdf</t>
  </si>
  <si>
    <t>moffat_john_a_and_lillian_haskell_wedding_january_8_1903_p3_hp.pdf</t>
  </si>
  <si>
    <t>moore_david_and_mattie_b_collins_wedding_october_22_1903_p1_hp.pdf</t>
  </si>
  <si>
    <t>murray_francis_c_and_catherine_mccarthy_wedding_january_15_1903_p3_hp.pdf</t>
  </si>
  <si>
    <t>murray_william_j_and_bee_sullivan_wedding_october_29_1903_p5_hp.pdf</t>
  </si>
  <si>
    <t>ole_peter_s_and_annie_klath_marriage_license_december_3_1903_p1_hp.pdf</t>
  </si>
  <si>
    <t>olson_john_e_and_pearl_danforth_wedding_november_21_1901_p1_hp.pdf</t>
  </si>
  <si>
    <t>olson_peter_and_tena_anderson_marriage_license_december_3_1903_p1_hp.pdf</t>
  </si>
  <si>
    <t>pewonka_joseph_and_justine_nass_marriage_license_september_24_1903_p4_hp.pdf</t>
  </si>
  <si>
    <t>pierce_t_j_and_june_parsons_wedding_december_3_1903_p5_hp.pdf</t>
  </si>
  <si>
    <t>pressley_m_c_and_bertha_hall_wedding_october_10_1901_p3_hp.pdf</t>
  </si>
  <si>
    <t>regan_lawrence_edward_and_anna_morehouse_wedding_june_28_1900_p4_hp.pdf</t>
  </si>
  <si>
    <t>reinicke_a_c_and_r_a_bergh_wedding_september_24_1903_p5_hp.pdf</t>
  </si>
  <si>
    <t>riley_thomas_j_and_altie_almira_solomon_wedding_december_12_1901_p1_hp.pdf</t>
  </si>
  <si>
    <t>sampson_dr._irvin_j_and_elsie_j_mccarter_wedding_june_27_1901_p3_hp.pdf</t>
  </si>
  <si>
    <t>sheets_thomas_r_and_ellen_mclaughlin_marriage_license_december_3_1903_p1_hp.pdf</t>
  </si>
  <si>
    <t>simlie_oscar_and_celia_hagen_marriage_license_december_3_1903_p1_hp.pdf</t>
  </si>
  <si>
    <t>smith_david_and_edith_gilmore_wedding_december_3_1903_p5_hp.pdf</t>
  </si>
  <si>
    <t>smith_john_and_helen_greenwood_wedding_december_17_1903_p1_hp.pdf</t>
  </si>
  <si>
    <t>smith_leo_h_and_grace_e_brewer_wedding_november_14_1901_p1_hp.pdf</t>
  </si>
  <si>
    <t>sparks_charles_and_alta_m_fuller_wedding_november_19_1903_p1_hp.pdf</t>
  </si>
  <si>
    <t>standley_j_o__and_ella_thomas_wedding_may_30_1901_p5_hpscp.pdf</t>
  </si>
  <si>
    <t>steen_oscar_l_c_and_ida_newman_marriage_announcement_september_3_1903_p3_hp.pdf</t>
  </si>
  <si>
    <t>sund_william_j_and_inga_serine_sund_wedding_october_22_1903_p1_hp.pdf</t>
  </si>
  <si>
    <t>swanson_s_g_and_jennie_pratt_wedding_july_23_1903_p8_hp.pdf</t>
  </si>
  <si>
    <t>swenson_j_henry_and_jennie_johnson_wedding_january_9_1902_p3_hp.pdf</t>
  </si>
  <si>
    <t>torrance_o_g_and_susie_white_wedding_october_29_1903_p1_hp.pdf</t>
  </si>
  <si>
    <t>tracey_albert_and_miss_hawkins_wedding_april_2_1903_p5_hp.pdf</t>
  </si>
  <si>
    <t>upton_benjamin_a_and_thea_hagen_wedding_march_13_1902_p3_hp.pdf</t>
  </si>
  <si>
    <t>vig_jacob_o_and_ellen_k_salvorsen_wedding_november_5_1903_p8_hp.pdf</t>
  </si>
  <si>
    <t>warner_charles_gray_and_m_minnie_wakeman_wedding_march_5_1903_p1_hp.pdf</t>
  </si>
  <si>
    <t>wasem_neil_and_percy_gaskill_marriage_announcement_november_14_1901_p1_hp.pdf</t>
  </si>
  <si>
    <t>whitney_melville_c_and_edna_lewis_wedding_september_5_1901_p1_hp.pdf</t>
  </si>
  <si>
    <t>wright_james_e_and_winnie_may_baker_wedding_august_15_1901_p3_hp.pdf</t>
  </si>
  <si>
    <t>zeiss_r_w_and_ethel_freeland_wedding_december_5_1901_p1_hp.pdf</t>
  </si>
  <si>
    <t>set01\hope_pioneer_jan1900todec1903\marriages</t>
  </si>
  <si>
    <t>anderson_william_john_and_nora_morlan_wedding_december_15_1904_p5_hp.pdf</t>
  </si>
  <si>
    <t>bacharach_dr._h_and_minnie_arnold_wedding_april_7_1904_p2_hp.pdf</t>
  </si>
  <si>
    <t>baker_russel_and_minnie_darch_wedding_december_13_1906_p1_hp.pdf</t>
  </si>
  <si>
    <t>baldwin_t_j_and_eva_merriel_wedding_february_1_1906_p5_hp.pdf</t>
  </si>
  <si>
    <t>baldwin_thomas_j_and_eva_e_merrill_wedding_february_8_1906_p5_hp.pdf</t>
  </si>
  <si>
    <t>blackman_ray_and_delia_johnson_wedding_november_29_1906_p6_hp.pdf</t>
  </si>
  <si>
    <t>blakely_c_b_and_gertrude_opdycke_wedding_january_4_1906_p1_hp.pdf</t>
  </si>
  <si>
    <t>bryan_r_r_and_bessie_b_gray_wedding_march_30_1905_p4_hp.pdf</t>
  </si>
  <si>
    <t>butler_edward_c_and_mary_hetager_wedding_february_9_1905_p5_hp.pdf</t>
  </si>
  <si>
    <t>carlson_john_a_and_valdine_williams_wedding_february_18_1904_p1_hp.pdf</t>
  </si>
  <si>
    <t>chilson_c_f_and_mamie_white_wedding_december_7_1905_p1_hp.pdf</t>
  </si>
  <si>
    <t>churchill_hugh_and_ida_swanson_wedding_november_24_1904_p4_hp.pdf</t>
  </si>
  <si>
    <t>colpitt_claud_h_and_hazel_clare_warner_wedding_august_10_1905_p8_hp.pdf</t>
  </si>
  <si>
    <t>curry_julia_parcel_shower_december_14_1905_p1_hp.pdf</t>
  </si>
  <si>
    <t>curry_randall_l_and_eliza_sussex_wedding_july_26_1906_p4_hp.pdf</t>
  </si>
  <si>
    <t>dagenhart_adolf_and_ethel_robedeau_wedding_august_30_1906_p5_hp.pdf</t>
  </si>
  <si>
    <t>dodd_thomas_and_cora_w____e_wedding_april_6_1905_p5_hp.pdf</t>
  </si>
  <si>
    <t>donaldson_albert_and_marie_larson_wedding_august_10_1905_p1_hp.pdf</t>
  </si>
  <si>
    <t>drakeley_a_t_and_mrs._mary_aldrich_wedding_march_1_1906_p1_hp.pdf</t>
  </si>
  <si>
    <t>eckart_anton_and_belle_torkelson_wedding_november_9_1905_p1_hp.pdf</t>
  </si>
  <si>
    <t>ellsbury_mr_and_mrs._james_40th_anniversary_august_31_1905_p8_hp.pdf</t>
  </si>
  <si>
    <t>fead_dr._george_a_and_anna_m_sparling_wedding_july_14_1904_p6_hp.pdf</t>
  </si>
  <si>
    <t>fead_george_a_and_anna_m_sparling_wedding_july_7_1904_p5_hp.pdf</t>
  </si>
  <si>
    <t>fuller_roy_s_j_and_mary_elizabeth_mccarty_wedding_november_29_1906_p6_hp.pdf</t>
  </si>
  <si>
    <t>gassnor_roy_and_ora_fuller_wedding_november_1_1906_p1_hp.pdf</t>
  </si>
  <si>
    <t>gilmore_ervin_and_lucy_bowen_wedding_june_30_1904_p5_hp.pdf</t>
  </si>
  <si>
    <t>gray_robert_and_myrtle_dingle_wedding_october_25_1906_p5_hp.pdf</t>
  </si>
  <si>
    <t>hagen_oscar_w_and_carrie_scollard_marriage_notice_december_6_1906_p7_hp.pdf</t>
  </si>
  <si>
    <t>harwood_dr._c_b_and_wilhelmina_williams_wedding_august_24_1905_p1_hp.pdf</t>
  </si>
  <si>
    <t>hill_john_and_pearl_cassels_wedding_april_6_1905_p1_hp.pdf</t>
  </si>
  <si>
    <t>hitchcock_rev_s_and_amelia_may_washington_to_wed_today_december_21_1905_p7_hp.pdf</t>
  </si>
  <si>
    <t>hitchcock_rev_s_parcel_shower_december_21_1905_p1_hp.pdf</t>
  </si>
  <si>
    <t>hitchcock_rev_samuel_and_amelia_may_washington_marriage_announcement_december_7_1905_p7_hp.pdf</t>
  </si>
  <si>
    <t>hitchcock_rev_samuel_and_amelia_washington_wedding_january_4_1905_p7_hp.pdf</t>
  </si>
  <si>
    <t>holt_george_and_mary_lelia_raymond_wedding_march_29_1906_p5_hp.pdf</t>
  </si>
  <si>
    <t>johnson_avery_and_wife_wedding_reception_august_4_1904_p1_hp.pdf</t>
  </si>
  <si>
    <t>johnson_avery_l_and_bessie_ostrander_wedding_july_7_1904_p5_hp.pdf</t>
  </si>
  <si>
    <t>knowles_g_h_and_rosetta_gray_wedding_october_4_1906_p2_hp.pdf</t>
  </si>
  <si>
    <t>kotts_garret_william_and_julia_curry_wedding_december_21_1905_p1_hp.pdf</t>
  </si>
  <si>
    <t>lambert_percy_and_stella_mclaughlin_wedding_november_10_1904_p4_hp.pdf</t>
  </si>
  <si>
    <t>lang_leo_l_and_jessie_maxwell_moffatt_wedding_june_8_1905_p4_hp.pdf</t>
  </si>
  <si>
    <t>long_alvah_and_olava_quamme_wedding_february_18_1904_p4_hp.pdf</t>
  </si>
  <si>
    <t>long_b_j_and_edyth_anderson_wedding_october_13_1904_p1_hp.pdf</t>
  </si>
  <si>
    <t>marshall_george_o_and_mabel_ploof_wedding_july_14_1904_p4_hp.pdf</t>
  </si>
  <si>
    <t>martin_frederick_c_and_mabel_a_warner_wedding_june_16_1904_p1_hp.pdf</t>
  </si>
  <si>
    <t>masters_walter_and_janet_robertson_wedding_november_29_1906_p6_hp.pdf</t>
  </si>
  <si>
    <t>mcculloch_clifford_and_elsie_may_wells_wedding_june_8_1905_p1_hp.pdf</t>
  </si>
  <si>
    <t>mcgurren_dr._c_j_and_hattie_langer_wedding_june_30_1904_p2_hp.pdf</t>
  </si>
  <si>
    <t>mclean_miss_china_shower_november_8_1906_p1_hp.pdf</t>
  </si>
  <si>
    <t>mcvay_j_h_and_bessie_stiles_wedding_october_26_1905_p10_hp.pdf</t>
  </si>
  <si>
    <t>morrisson_charles_t_and_sadie_e_newell_wedding_november_2_1905_p1_hp.pdf</t>
  </si>
  <si>
    <t>nesheim_william_and_eleanor_anderson_wedding_february_9_1905_p5_hp.pdf</t>
  </si>
  <si>
    <t>northrop_william_homer_and_gertrude_lydia_mott_wedding_february_25_1904_p1_hp.pdf</t>
  </si>
  <si>
    <t>palfrey_john_s_and_mrs_charles_palfrey_wedding_march_17_1904_p2_hp.pdf</t>
  </si>
  <si>
    <t>park_duncan_and_josephine_b_johnson_wedding_june_2_1904_p2_hp.pdf</t>
  </si>
  <si>
    <t>parr_jesse_and_maude_laramore_wedding_march_22_1906_p1_hp.pdf</t>
  </si>
  <si>
    <t>pearce_orin_a_and_grace_smith_wedding_april_11_1905_p5_hp.pdf</t>
  </si>
  <si>
    <t>pepper_j_a_and_edith_e_beckerjeck_wedding_july_21_1904_p2_hp.pdf</t>
  </si>
  <si>
    <t>pepper_j_a_and_wife_wedding_reception_august_4_1904_p1_hp.pdf</t>
  </si>
  <si>
    <t>pope_george_and_alma_cone_wedding_october_18_1906_p1_hp.pdf</t>
  </si>
  <si>
    <t>quinn_b_h_and_hannah_rice_wedding_may_12_1904_p5_hp.pdf</t>
  </si>
  <si>
    <t>raymond_earl_a_and_isabel_erickson_wedding_july_12_1906_p1_hp.pdf</t>
  </si>
  <si>
    <t>resler_homer_and_adele_c_ronstead_wedding_december_28_1905_p1_hp.pdf</t>
  </si>
  <si>
    <t>robinson_arthur_e_and_etta_mclean_wedding_november_15_1906_p7_hp.pdf</t>
  </si>
  <si>
    <t>rode_j_j_and_emma_b_johnson_wedding_october_11_1906_p5_hp.pdf</t>
  </si>
  <si>
    <t>sabin_william_and_lucretia_j_baker_wedding_january_25_1906_p1_hp.pdf</t>
  </si>
  <si>
    <t>sabin_william_h_and_lucretia_jarvis_baker_wedding_february_1_1906_p5_hp.pdf</t>
  </si>
  <si>
    <t>satrom_ole_and_miss_aason_wedding_july_14_1904_p4_hp.pdf</t>
  </si>
  <si>
    <t>schuldt_edward_j_and_elizabeth_kohlgraf_marriage_announcement_february_2_1905_p5_hp.pdf</t>
  </si>
  <si>
    <t>smith_charley_and_eva_kiniston_wedding_november_29_1906_p6_hp.pdf</t>
  </si>
  <si>
    <t>smith_fred_e_and_leonore_allert_wedding_october_4_1906_p1_hp.pdf</t>
  </si>
  <si>
    <t>spangel_louis_and_estella_johnson_wedding_december_7_1905_p1_hp.pdf</t>
  </si>
  <si>
    <t>stevens_george_f_and_susan_michaelis_wedding_june_22_1905_p1_hp.pdf</t>
  </si>
  <si>
    <t>sussex_william_h_and_myra_stanfield_wedding_february_22_1906_p5_hp.pdf</t>
  </si>
  <si>
    <t>sussex_william_h_and_myra_stanfield_wedding_march_1_1906_p1_hp.pdf</t>
  </si>
  <si>
    <t>thompson_nelson_j_and_grace_blair_gray_wedding_august_23_1906_p1_hp.pdf</t>
  </si>
  <si>
    <t>tibbetts_herbert_c_and_thresa_m_mayes_wedding_october_26_1905_p1_hp.pdf</t>
  </si>
  <si>
    <t>unkenholz_joseph_c_and_marilla_dayhuff_wedding_december_27_1906_p1_hp.pdf</t>
  </si>
  <si>
    <t>vadnie_francis_e_and_anna_e_lindeman_wedding_november_29_1906_p6_hp.pdf</t>
  </si>
  <si>
    <t>varty_james_a_and_mary_a_mcmann_wedding_december_7_1905_p1_hp.pdf</t>
  </si>
  <si>
    <t>varty_james_and_mary_a_mcmann_wedding_november_30_1905_p10_hp.pdf</t>
  </si>
  <si>
    <t>wakeman_orlo_e_and_anna_m_lyman_wedding_february_11_1904_p1_hp.pdf</t>
  </si>
  <si>
    <t>washburn_howard_and_ida_brewer_wedding_june_21_1906_p1_hp.pdf</t>
  </si>
  <si>
    <t>wilkins_albert_and_cynthia_hamilton_wedding_september_14_1905_p1_hp.pdf</t>
  </si>
  <si>
    <t>williams_harvey_d_and_alice_iten_gurney_wedding_april_28_1904_p1_hp.pdf</t>
  </si>
  <si>
    <t>williams_j_e_and_may_thayer_wedding_january_14_1904_p5_hp.pdf</t>
  </si>
  <si>
    <t>wilson_james_wilbert_and_ethel_moote_wedding_january_19_1905_p4_hp.pdf</t>
  </si>
  <si>
    <t>wiswell_charles_austin_and_arrie_marie_erlandson_wedding_august_2_1906_p5_hp.pdf</t>
  </si>
  <si>
    <t>set01\hope_pioneer_jan1904todec1906\marriages</t>
  </si>
  <si>
    <t>baker_mr_and_mrs_thomas_celebrate_50th_anniv_november_14_1907_p5_hp.pdf</t>
  </si>
  <si>
    <t>ball_w_h_and_j_a_swsnson_wedding_january_24_1907_p7_hp.pdf</t>
  </si>
  <si>
    <t>beckerjeck_charles_and_cora_m_law_wedding_march_5_1908_p9_hp.pdf</t>
  </si>
  <si>
    <t>beckerjeck_charles_f_and_cora_maud_law_wedding_march_12_1908_p9_hp.pdf</t>
  </si>
  <si>
    <t>berry_f_c_and_ethel_jennings_wedding_october_17_1907_p5_hp.pdf</t>
  </si>
  <si>
    <t>bingham_harvey_nelson_and_elizabeth_ashford_wedding_june_25_1908_p5_hp.pdf</t>
  </si>
  <si>
    <t>brown_harry_and_mamie_wilson_wedding_march_12_1908_p9_hp.pdf</t>
  </si>
  <si>
    <t>brown_rev_r_stanley_and_m_louise_mott_wedding_july_16_1908_p6_hp.pdf</t>
  </si>
  <si>
    <t>danskin_stewart_james_and_lucy_ethel_hampton_wedding_august_27_1908_p5_hp.pdf</t>
  </si>
  <si>
    <t>danskin_stewart_james_and_lucy_hampton_wedding_september_3_1908_p5_hp.pdf</t>
  </si>
  <si>
    <t>davis_ira_j_and_may_hughes_wedding_december_19_1907_p4_hp.pdf</t>
  </si>
  <si>
    <t>day_james_a_and_eden_scholes_wedding_july_23_1908_p6_hp.pdf</t>
  </si>
  <si>
    <t>gunkel_rhinhart_and_alice_lambert_wedding_february_13_1907_p5_hp.pdf</t>
  </si>
  <si>
    <t>gustafson_robert_and_katie_leiske_perjury_charged_october_15_1908_p5_hp.pdf</t>
  </si>
  <si>
    <t>gustafson_robert_and_katie_leiske_wedding_october_8_1908_p7_hp.pdf</t>
  </si>
  <si>
    <t>hedding_dr._joseph_a_and_ada_z_benjamin_wedding_august_15_1907_p6_hp.pdf</t>
  </si>
  <si>
    <t>heille_george_a_and_marie_ebeling_wedding_february_13_1908_p5_hp.pdf</t>
  </si>
  <si>
    <t>hustad_knute_e_and_beda_f_houge_wedding_november_28_1907_p5_hp.pdf</t>
  </si>
  <si>
    <t>jacobson_mr._and_mrs._25th_anniv._february_27_1908_p5_hp.pdf</t>
  </si>
  <si>
    <t>jensen_jens_and_anna_pederson_wedding_august_20_1908_p5_hp.pdf</t>
  </si>
  <si>
    <t>jorgensen_john_and_clara_copenhaver_wedding_november_21_1907_p5_hp.pdf</t>
  </si>
  <si>
    <t>keene_john_m_and_mary_alice_lyons_wedding_september_26_1907_p5_hp.pdf</t>
  </si>
  <si>
    <t>kelley_j_c_and_loucile_hackett_marriage_announcement_july_30_1908_p7_hp.pdf</t>
  </si>
  <si>
    <t>kelley_john_charles_and_loucile_hackett_wedding_november_12_1908_p5_hp.pdf</t>
  </si>
  <si>
    <t>kimball_pearly_and_bowen_wedding_gifts_july_2_1908_p8_hp.pdf</t>
  </si>
  <si>
    <t>kimball_pearly_c_and_minnie_h_bowen_wedding_june_25_1908_p5_hp.pdf</t>
  </si>
  <si>
    <t>kimball_pearly_c_and_wife_'avoid'_reception_line_june_25_1908_p7_hp.pdf</t>
  </si>
  <si>
    <t>laughlin_a_and_norma_a_richardson_wedding_march_12_1908_p9_hp.pdf</t>
  </si>
  <si>
    <t>leng_frank_ervin_and_rose_m_beckerjeck_wedding_july_2_1908_p5_hp.pdf</t>
  </si>
  <si>
    <t>lindblom_john_and_frieda_erickson_wedding_february_14_1907_p5_hp.pdf</t>
  </si>
  <si>
    <t>linde_thorvold_t_and_hilda_m_c_johnson_wedding_june_18_1908_p5_hp.pdf</t>
  </si>
  <si>
    <t>lonbaken_samuel_a_and_jessie_amanda_clint_marriage_announcement_august_20_1908_p5_hp.pdf</t>
  </si>
  <si>
    <t>marquardt_otto_h_and_georgie_saunders_wedding_december_24_1908_p5_hp.pdf</t>
  </si>
  <si>
    <t>mckellips_william_d_and_elizabeth_cyprus_wedding_april_9_1908_p5_hp.pdf</t>
  </si>
  <si>
    <t>mclaughlin_mr._and_mrs._arthur_m_25th_anniv.__march_7_1907_p1_hp.pdf</t>
  </si>
  <si>
    <t>mcpherson_john_a_and_lydia_curry_wedding_january_2_1908_p6_hp.pdf</t>
  </si>
  <si>
    <t>meader_w_m_and_hannah_larson_wedding_february_21_1907_p6_hp.pdf</t>
  </si>
  <si>
    <t>meiners_john_and_mary_gertrude_cyrus_wedding_august_20_1908_p5_hp.pdf</t>
  </si>
  <si>
    <t>miller_george_and_myrtle_barrett_marriage_january_3_1907_p7_hp.pdf</t>
  </si>
  <si>
    <t>parkman_james_and_cora_jane_chalmers_wedding_december_24_1908_p5_hp.pdf</t>
  </si>
  <si>
    <t>peterson_joe_c_m_and_isabelle_nybo_wedding_august_1_1907_p5_hp.pdf</t>
  </si>
  <si>
    <t>peterson_oscar_and_caroline_christianson_marriage_january_3_1907_p7_hp.pdf</t>
  </si>
  <si>
    <t>rath_charles_death_notice_december_19_1907_p4_hp.pdf</t>
  </si>
  <si>
    <t>rugg_mr_and_mrs_uriah_j_celebrate_50th_anniversary_november_14_1907_p6_hp.pdf</t>
  </si>
  <si>
    <t>rugg_u_g_to_celebrate_50th_anniv_october_31_1907_p5_hp.pdf</t>
  </si>
  <si>
    <t>sorenson_martin_d_and_elsa_l_williams_wedding_june_27_1907_p7_hp.pdf</t>
  </si>
  <si>
    <t>sorenson_martin_d_and_elsa_williams_wedding_2nd_july_4_1907_p5_hp.pdf</t>
  </si>
  <si>
    <t>sparrow_albert_and_jettie_jansen_marriage_october_8_1908_p7_hp.pdf</t>
  </si>
  <si>
    <t>steinke_william_e_and_martha_m_brendemuehl_wedding_june_13_1907_p1_hp.pdf</t>
  </si>
  <si>
    <t>stiles_e_h_and_mabel_blanche_bodkins_wedding_june_6_1907_p6_hp.pdf</t>
  </si>
  <si>
    <t>story_george_w_and_ethel_jennie_wedding_october_29_1908_p2_hp.pdf</t>
  </si>
  <si>
    <t>sylvester_john_and_olive_christopherson_marriage_january_3_1907_p7_hp.pdf</t>
  </si>
  <si>
    <t>watkins_a_e_and_mrs._maggie_a_stevens_wedding_january_2_1908_p6_hp.pdf</t>
  </si>
  <si>
    <t>wilcox_g_raymond_and_ethel_irene_dean_wedding_july_11_1907_p5_hp.pdf</t>
  </si>
  <si>
    <t>woell_henry_k_and_clara_cecilia_langer_wedding_january_17_1907_p1_hp.pdf</t>
  </si>
  <si>
    <t>young_charles_and_grace_parks_wedding_march_14_1907_p7_hp.pdf</t>
  </si>
  <si>
    <t>zimkoski_anthony_and_rose_may_davis_wedding_february_7_1907_p1_hp.pdf</t>
  </si>
  <si>
    <t>set01\hope_pioneer_jan1907todec1908\marriages</t>
  </si>
  <si>
    <t>aandahl,_george_j_and_bessie_l_krogan_marriage_january_5,_1905_p5_se.pdf</t>
  </si>
  <si>
    <t>abeln,_g_j_and_augusta_a_heinzel_marriage_november_9,_1905_p8_se.pdf</t>
  </si>
  <si>
    <t>banning,_j_k_and_gertrude_shackelton_marriage_january_5,_1905_p5_se.pdf</t>
  </si>
  <si>
    <t>blair,_f_j_and_anna_walkerdine_wedding_july_13,_1905_p1_se.pdf</t>
  </si>
  <si>
    <t>blomberg,_charley_and_rosie_latt_marriage_november_3,_1904_p5_se.pdf</t>
  </si>
  <si>
    <t>bond,_henry_w_and_dora_b_lien_marriage_december_17,_1903_p5_se.pdf</t>
  </si>
  <si>
    <t>burgster,_jesse_b_and_nellie_d_sanford_marriage_announcement_june_2,_1904_p5_se.pdf</t>
  </si>
  <si>
    <t>christianson,_einar_and_elsie_wickstrom_marriage_may_12,_1904_p5_se.pdf</t>
  </si>
  <si>
    <t>cooperstown_couple_to_valley_city_to_wed_december_1,_1904_p5_se.pdf</t>
  </si>
  <si>
    <t>cox,_kenneth_w_and_florence_magoon_marriage_july_14,_1904_p5_se.pdf</t>
  </si>
  <si>
    <t>curren,_william_and_margaret_conlon_wedding_november_20,_1902_p4_se.pdf</t>
  </si>
  <si>
    <t>dusbabek,_emil_and_mimie_boyle_marriage_october_26,_1905_p5_se.pdf</t>
  </si>
  <si>
    <t>emery,_william_j_and_lina_secrest_marriage_november_3,_1904_p5_se.pdf</t>
  </si>
  <si>
    <t>gorder,_paul_and_jane_barrett_marriage_january_1,_1903_p8_se.pdf</t>
  </si>
  <si>
    <t>gordon,_charles_n_and_mrs._neva_reagle_perkins_marriage_july_21,_1904_p5_se.pdf</t>
  </si>
  <si>
    <t>goss,_dr._edwin_l_and_nellie_standish_wedding_january_19,_1905_p9_se.pdf</t>
  </si>
  <si>
    <t>henselman,_j_hesse_and_viona_roddy_marriage_announcement_july_21,_1904_p8_se.pdf</t>
  </si>
  <si>
    <t>hill,_dr._s_j_and_jennie_a_benedict_wedding_june_16,_1904_p5_se.pdf</t>
  </si>
  <si>
    <t>hotchkiss,_wm_m_and_margaret_mcginnis_marriage_october_16,_1902_p8_se.pdf</t>
  </si>
  <si>
    <t>hubbard,_ed_and_lena_diss_wedding_november_20,_1902_p8_se.pdf</t>
  </si>
  <si>
    <t>kee,_robert_e_and_emma_a_bronson_wedding_january_21,_1904_p8_se.pdf</t>
  </si>
  <si>
    <t>knable,_frank_and_mrs._houseman_marriage_june_22,_1905_p8_se.pdf</t>
  </si>
  <si>
    <t>lang,_leo_l_and_jessie_maxwell_moffatt_wedding_june_22,_1905_p8_se.pdf</t>
  </si>
  <si>
    <t>langer,_emil_and_lillie_washburn_wedding_june_25,_1903_p8_se.pdf</t>
  </si>
  <si>
    <t>langer,_emil_f_and_lillie_washburn_wedding_july_2,_1903_p8_se.pdf</t>
  </si>
  <si>
    <t>lawry,_james_a_and_mamie_baker_wedding_november_17,_1904_p8_se.pdf</t>
  </si>
  <si>
    <t>longacre,_lewis_and_ada_m_fairweather_marriage_july_21,_1904_p8_se.pdf</t>
  </si>
  <si>
    <t>lonson,_robert_and_bessie_vedin_wedding_december_28,_1905_p8_se.pdf</t>
  </si>
  <si>
    <t>mason,_oscar_and_elna_munger_wedding_january_7,_1904_p5_se.pdf</t>
  </si>
  <si>
    <t>mather,_alonzo_a_and_amelia_e_waite_marrige_november_16,_1905_p8_se.pdf</t>
  </si>
  <si>
    <t>mckinnon,_john_and_blanche_jones_wedding_october_20,_1904_p5_se.pdf</t>
  </si>
  <si>
    <t>mckinnon,_john_l_and_blanche_jones_marriage_announcement_october_6,_1904_p5_se.pdf</t>
  </si>
  <si>
    <t>mikleton,_knute_and_ida_m_olson_wedding_may_4,_1905_p5_se.pdf</t>
  </si>
  <si>
    <t>miller,_chas._m_and_marie_fletcher_marriage_april_14,_1904_p5_se.pdf</t>
  </si>
  <si>
    <t>miller,_john_d_and_lizzie_cecelia_flaherty_marriage_announcement_october_27,_1904_p5_se.pdf</t>
  </si>
  <si>
    <t>moffat,_john_a_and_lillyan_m_haskell_marriage_january_1,_1903_p8_se.pdf</t>
  </si>
  <si>
    <t>munz,_charley_and_ida_brook_marriage_date_correction_june_4,_1903_p8_se.pdf</t>
  </si>
  <si>
    <t>munz,_charley_and_ida_brook_marriage_may_28,_1903_p5_se.pdf</t>
  </si>
  <si>
    <t>murphy,_henry_t_and_eddie_cressinger_marriage_surprise_january_5,_1905_p8_se.pdf</t>
  </si>
  <si>
    <t>nesbitt,_thomas_and_millie_gainsforth_wedding_december_3,_1903_p8_se.pdf</t>
  </si>
  <si>
    <t>olsen,_fred_o_and_stella_jaberg_wedding_pt_1_october_1,_1903_p8_se.pdf</t>
  </si>
  <si>
    <t>olsen,_fred_o_and_stella_jaberg_wedding_pt_2_october_1,_1903_p8_se.pdf</t>
  </si>
  <si>
    <t>potter,_fred_and_clara_augusta_dittmar_marriage_february_19,_1903_p5_se.pdf</t>
  </si>
  <si>
    <t>pray,_harvey_and_ida_m_griffith_marriage_july_13,_1905_p5_se.pdf</t>
  </si>
  <si>
    <t>radtke,_john_and_matilda_divorce_march_10,_1904_p5_se.pdf</t>
  </si>
  <si>
    <t>revell,_chester_a_and_maud_mcgless_marriage_august_4,_1904_p8_se.pdf</t>
  </si>
  <si>
    <t>riedman,_fred_sr._and_alice_greenleaf_marriage_january_7,_1904_p5_se.pdf</t>
  </si>
  <si>
    <t>ritchie,_david_and_katherine_hackett_marriage_september_7,_1905_p5_se.pdf</t>
  </si>
  <si>
    <t>roberts,_e_m_and_olavine_moe_marriage_august_6,_1903_p4_se.pdf</t>
  </si>
  <si>
    <t>sauer,_august_and_celia_hinchberger_marriage_november_27,_1902_p8_se.pdf</t>
  </si>
  <si>
    <t>sauer,_michael_and_mrs._bennett_marriage_october_30,_1902_p8_se.pdf</t>
  </si>
  <si>
    <t>schwehr,_leopold_and_miss_meyer_marriage_march_23,_1905_p8_se.pdf</t>
  </si>
  <si>
    <t>schwehr,_robert_and_aemilia_diemert_marriage_announcement_february_11,_1904_p5_se.pdf</t>
  </si>
  <si>
    <t>simmons,_d_dwight_and_jessie_a_langer_wedding_july_21,_1905_p5_se.pdf</t>
  </si>
  <si>
    <t>sisson,_byron_and_carolyn_harrison_wedding_january_26,_1905_p8_se.pdf</t>
  </si>
  <si>
    <t>sites,_ed_t_and_gertie_b_crandall_marriage_december_31,_1903_p8_se.pdf</t>
  </si>
  <si>
    <t>standish,_mr._m_h_and_mrs._28th_anniversary_october_5,_1905_p8_se.pdf</t>
  </si>
  <si>
    <t>stiles,_roy_and_minnie_houseman_marriage_september_29,_1904_p8_se.pdf</t>
  </si>
  <si>
    <t>thompson,_james_fulton_and_minnie_thompson_tanner_wedding_january_8,_1903_p8_se.pdf</t>
  </si>
  <si>
    <t>thornberg,_o_r_and_minnie_anderson_marriage_january_8,_1903_p5_se.pdf</t>
  </si>
  <si>
    <t>ukestad,_martin_and_cecelia_diemert_marriage_december_3,_1903_p5_se.pdf</t>
  </si>
  <si>
    <t>whipple,_wm_w_and_minnie_eastman_wedding_june_25,_1903_p8_se.pdf</t>
  </si>
  <si>
    <t>white,_louis_e_and_josie_anderson_marriage_july_21,_1904_p5_se.pdf</t>
  </si>
  <si>
    <t>wilkinson,_orr_and_edna_booth_marriage_march_10,_1904_p8_se.pdf</t>
  </si>
  <si>
    <t>schmit,_w_and_cora_jernson_wedding_january_13,_1916_p1_tsr.pdf</t>
  </si>
  <si>
    <t>weeks,_fred_lewis_and_dorcas_thoreson_wedding_july_3,_1913_p4_tsr.pdf</t>
  </si>
  <si>
    <t>albrecht,_frank_and_kathryn_draxler_wedding_july_1,_1920_p1_tsr.pdf</t>
  </si>
  <si>
    <t>albrecht,_frank_leaves_for_bride...maybe_june_3,_1920_p4_tsr.pdf</t>
  </si>
  <si>
    <t>anderson,_ole_o_mr_and_mrs_25th_anniv._november_4,_1920_p1_tsr.pdf</t>
  </si>
  <si>
    <t>boisjolie,_homer_and_marian_rhult_marriage_april_20,_1922_p1_tsr.pdf</t>
  </si>
  <si>
    <t>crook,_a_j_and_tillie_rood_wedding_january_9,_1919_p1_tsr.pdf</t>
  </si>
  <si>
    <t>dahl,_joseph_and_maitie_fallen_marriage_july_20,_1922_p1_tsr.pdf</t>
  </si>
  <si>
    <t>detwiller,_harry_and_lillian_williams_marriage_july_8,_1920_p1_tsr.pdf</t>
  </si>
  <si>
    <t>ebentier,_arthur_h_and_sarah_darcy_wedding_july_8,_1920_p1_tsr.pdf</t>
  </si>
  <si>
    <t>fallen,_claude_w_and_berga_urban_marriage_july_15,_1920_p1_tsr.pdf</t>
  </si>
  <si>
    <t>ferguson,_david_and_lydia_johnson_marriage_march_3,_1921_p4_tsr.pdf</t>
  </si>
  <si>
    <t>fitch,_kenneth_a_and_hazel_starr_wedding_july_31,_1919_p1_tsr.pdf</t>
  </si>
  <si>
    <t>fladeland,_earl_and_gertrude_syverson_marriage_may_26,_1921_p1_tsr.pdf</t>
  </si>
  <si>
    <t>frydenberg,_oscar_marriage_party_april_6,_1922_p1_tsr.pdf</t>
  </si>
  <si>
    <t>goss,_perry_and_isabel_mckinney_marriage_january_1,_1920_p1_tsr.pdf</t>
  </si>
  <si>
    <t>greenland,_mr_and_mrs_f_50th_anniv._july_28,_1921_p4_tsr.pdf</t>
  </si>
  <si>
    <t>grotting,_pete_and_petra_peterson_marriage_january_4,_1917_p1_tsr.pdf</t>
  </si>
  <si>
    <t>hanson_and_soli_marriage_notice_september_18,_1919_p1_tsr.pdf</t>
  </si>
  <si>
    <t>hauge,_william_and_bessie_clark_marriage_october_24,_1918_p1_tsr.pdf</t>
  </si>
  <si>
    <t>hill,_homer_l_and_florence_anderson_marriage_announcement_july_29,_1920_p1_tsr.pdf</t>
  </si>
  <si>
    <t>hoff,_oscar_f_remarried_in_ettrick_wi_march_24,_1921_p1_tsr.pdf</t>
  </si>
  <si>
    <t>holtan,_oscar_and_hulda_bemis_wedding_november_21,_1918_p1_tsr.pdf</t>
  </si>
  <si>
    <t>hoover,_harold_and_fern_davidson_marriage_august_14,_1919_p4_tsr.pdf</t>
  </si>
  <si>
    <t>houghton,_earl_and_jennie_magnuson_marriage_november_22,_1917_p4_tsr.pdf</t>
  </si>
  <si>
    <t>jackson,_john_and_eva_wild_marriage_february_8,_1917_p4_tsr.pdf</t>
  </si>
  <si>
    <t>jackson,_melvin_and_helga_peterson_marriage_june_27,_1918_p4_tsr.pdf</t>
  </si>
  <si>
    <t>kingsley,_milo_and_edna_wild_marriage_october_25,_1917_p1_tsr.pdf</t>
  </si>
  <si>
    <t>kjelson,_clarence_and_augusta_w_bauer_wedding_august_3,_1922_p1_tsr.pdf</t>
  </si>
  <si>
    <t>larson,_helmer_j_and_bernice_fuqua_marriage_september_22,_1921_p1_tsr.pdf</t>
  </si>
  <si>
    <t>leininger,_albert_and_irene_buetow_wedding_june_27,_1918_p1_tsr.pdf</t>
  </si>
  <si>
    <t>lowe,_emil_and_laura_fadness_wedding_february_6,_1919_p1_tsr.pdf</t>
  </si>
  <si>
    <t>lyle,_john_and_lorene_bowman_marriage_january_29,_1919_p1_tsr.pdf</t>
  </si>
  <si>
    <t>martin,_f_l_and_marie_smith_marriage_june_6,_1918_p4_tsr.pdf</t>
  </si>
  <si>
    <t>mcdonald,_c_f_and_clem_daublender_marriage_announcement_september_2,_1920_p1_tsr.pdf</t>
  </si>
  <si>
    <t>mcwethy,_john_and_blanche_hoff_wedding_january_4,_1917_p1_tsr.pdf</t>
  </si>
  <si>
    <t>melgard,_fred_and_olga_gilbertson_marriage_december_11,_1919_p1_tsr.pdf</t>
  </si>
  <si>
    <t>murdock,_wm_d_and_amanda_erlandson_wedding_july_27,_1922_p1_tsr.pdf</t>
  </si>
  <si>
    <t>nelson,_albert_and_edna_byington_wedding_december_28,_1916_p4_tsr.pdf</t>
  </si>
  <si>
    <t>olson,_sylven_and_irene_wickham_marriage_january_4,_1917_p1_tsr.pdf</t>
  </si>
  <si>
    <t>peterson,_george_and_adrian_van_maran_marriage_september_23,_1920_p1_tsr.pdf</t>
  </si>
  <si>
    <t>rhodes,_ed_and_thelma_henvit_marriage_july_15,_1920_p4_tsr.pdf</t>
  </si>
  <si>
    <t>ringlee,_dr._emil_f_and_ella_starr_wedding_november_29,_1917_p1_tsr.pdf</t>
  </si>
  <si>
    <t>rood,_chris_and_nettie_nelsen_marriage_july_13,_1922_p4_tsr.pdf</t>
  </si>
  <si>
    <t>rudicil,_robert_and_tina_davidson_marriage_announcement_november_15,_1917_p4_tsr.pdf</t>
  </si>
  <si>
    <t>russell,_h_l_'shorty'_and_tillie_bergstad_marriage_november_2,_1916_p4_tsr.pdf</t>
  </si>
  <si>
    <t>simenson,_ingebret_and_mrs._lizzie_hanson_marriage_december_23,_1920_p1_tsr.pdf</t>
  </si>
  <si>
    <t>smith,_mike_and_margaret_lyle_marriage_february_22,_1917_p1_tsr.pdf</t>
  </si>
  <si>
    <t>sonju,_oscar_and_myrtle_gilbertson_marriage_november_18,_1920_p1_tsr.pdf</t>
  </si>
  <si>
    <t>strasser,_max_and_nora_brown_marriage_september_15,_1921_p1_tsr.pdf</t>
  </si>
  <si>
    <t>thompson,_teo_and_rosetta_abrahamson_marriage_announcement_july_8,_1920_p1_tsr.pdf</t>
  </si>
  <si>
    <t>trudeau,_leo_and_agnes_boisjolie_marriage_february_3,_1921_p4_tsr.pdf</t>
  </si>
  <si>
    <t>vance,_r_c_and_winnifred_wickham_marriage_june_28,_1917_p4_tsr.pdf</t>
  </si>
  <si>
    <t>walker,_george_and_lucy_mcwethy_marriage_september_20,_1917_p4_tsr.pdf</t>
  </si>
  <si>
    <t>anderson,_louis_and_iva_l_s_mayer_wedding_june_26,_1924_p1_tsr.pdf</t>
  </si>
  <si>
    <t>anderson,_louis_and_iva_mayer_guests_from_a_distance_june_26,_1924_p4_tsr.pdf</t>
  </si>
  <si>
    <t>backstrom,_prof_and_helen_stroud_wedding_august_24,_1922_p1_tsr.pdf</t>
  </si>
  <si>
    <t>bailey,_edwin_and_mrs._marie_starr_marriage_november_1,_1923_p1_tsr.pdf</t>
  </si>
  <si>
    <t>bailey,_james_w_and_charlotte_jackson_wedding_february_1,_1923_p1_tsr.pdf</t>
  </si>
  <si>
    <t>barber,_frank_and_cora_gilbertson_marriage_july_5,_1923_p1_tsr.pdf</t>
  </si>
  <si>
    <t>boisjolie,_harvey_ray_and_estella_logan_marriage_september_6,_1923_p4_tsr.pdf</t>
  </si>
  <si>
    <t>crommett,_edward_alfred_and_vera_alene_marrs_wedding_december_21,_1922_p1_tsr.pdf</t>
  </si>
  <si>
    <t>cunningham,_robert_and_elsie_feske_marriage_january_24,_1924_p1_tsr.pdf</t>
  </si>
  <si>
    <t>ebentier,_clarence_and_bessie_fallen_marriage_august_31,_1922_p1_tsr.pdf</t>
  </si>
  <si>
    <t>ehlers,_clifford_c_and_inez_greenland_marriage_may_1924_p1_tsr.pdf</t>
  </si>
  <si>
    <t>goodnough,_hans_and_etta_kingsley_marriage_december_28,_1922_p1_tsr.pdf</t>
  </si>
  <si>
    <t>klevin,_anton_and_marian_anderson_marriage_august_31,_1922_p1_tsr.pdf</t>
  </si>
  <si>
    <t>kolpin,_harry_and_mrs._rena_simenson_marriage_february_7,_1924_p1_tsr.pdf</t>
  </si>
  <si>
    <t>mcintyre,_everett,_and_carrie_adrian_marriage_october_18,_1923_p4_tsr.pdf</t>
  </si>
  <si>
    <t>root,_mr_and_mrs_dallas_marriage_and_charivari_august_14,_1924_p1_tsr.pdf</t>
  </si>
  <si>
    <t>sarbaum,_fred_newly_wed_october_18,_1923_p4_tsr.pdf</t>
  </si>
  <si>
    <t>sharp,_garnet_and_leah_hall_marriage_august_24,_1922_p1_tsr.pdf</t>
  </si>
  <si>
    <t>sorhahl,_o_t_and_ida_lyste_marriage_june_19,_1924_p4_tsr.pdf</t>
  </si>
  <si>
    <t>thompson,_joe_and_vidia_olson_marriage_january_4,_1923_p1_cg.pdf</t>
  </si>
  <si>
    <t>thorsgard,_otto_and_florence_olson_marriage_february_21,_1924_p1_tsr.pdf</t>
  </si>
  <si>
    <t>alley,_albert_and_irene_kadry_marriage_june_23,_1927_p4_tsr.pdf</t>
  </si>
  <si>
    <t>anderson,_arnold_and_evelyn_thompson_marriage_august_5,_1926_p4_tsr.pdf</t>
  </si>
  <si>
    <t>bare,_earle_and_ann_forbord_marriage_announcement_june_2,_1927_p4_tsr.pdf</t>
  </si>
  <si>
    <t>byington,_chester_v_and_esther_hazel_scheer_wedding_october_13,_1927_p1_tsr.pdf</t>
  </si>
  <si>
    <t>christopherson,_gilmer_and_mabel_willey_marriage_march_10,_1927_p4_tsr.pdf</t>
  </si>
  <si>
    <t>counsell,_ernest_and_myrtle_anderson_marriage_august_5,_1926_p4_tsr.pdf</t>
  </si>
  <si>
    <t>ebentier,_albert_marriage_june_25,_1925_p1_tsr.pdf</t>
  </si>
  <si>
    <t>ebentier,_irvin_and_louise_hollensteen_wedding_september_20,_1928_p4_tsr.pdf</t>
  </si>
  <si>
    <t>fadness,_mr_and_mrs_a_h_50th_anniv._june_27,_1929_p4_tsr.pdf</t>
  </si>
  <si>
    <t>french,_laurence_g_and_nina_vigesaa_marriage_july_4,_1929_p4_tsr.pdf</t>
  </si>
  <si>
    <t>friesh,_john_and_eva_zink_marriage_october_21,_1926_p4_tsr.pdf</t>
  </si>
  <si>
    <t>frydenberg,_elmer_and_esther_gorthy_marriage_may_23,_1929_p4_tsr.pdf</t>
  </si>
  <si>
    <t>greenland,_mr_and_mrs_oscar_25th_anniv._may_7,_1925_p4_tsr.pdf</t>
  </si>
  <si>
    <t>gunderson,_a_j_and_mildred_bowman_marriage_july_10,_1930_p4_tsr.pdf</t>
  </si>
  <si>
    <t>hoffman,_dr._and_mrs_return_from_honeymoon_september_17,_1925_p4_tsr.pdf</t>
  </si>
  <si>
    <t>hoffman,_dr_oscar_h_and_winifred_kampen_wedding_august_13,_1925_p1_tsr.pdf</t>
  </si>
  <si>
    <t>hoffman,_l_l_and_verna_anderson_marriage_announcement_march_27,_1930_p4_tsr.pdf</t>
  </si>
  <si>
    <t>hoffman,_lemuel_l_and_verna_anderson_marriage_april_3,_1930_p4_tsr.pdf</t>
  </si>
  <si>
    <t>hoshal,_d_e_and_myrtle_mcwethy_marriage_september_26,_1929_p4_tsr.pdf</t>
  </si>
  <si>
    <t>howden,_b_n_and_mrs_elizabeth_kaechele_marriage_march_28,_1929_p1_tsr.pdf</t>
  </si>
  <si>
    <t>howden,_edward_and_myrtle_anderson_marriage_june_19,_1930_p4_tsr.pdf</t>
  </si>
  <si>
    <t>knauss,_harry_l_and_eleanor_peterson_marriage_may_31,_1928_p4_tsr.pdf</t>
  </si>
  <si>
    <t>koppenhaver,_robin_d_and_marie_gill_marriage_november_7,_1929_p4_tsr.pdf</t>
  </si>
  <si>
    <t>lampert,_boyd_and_mabel_moberg_marriage_september_26,_1929_p4_tsr.pdf</t>
  </si>
  <si>
    <t>larson,_jens_o_and_addia_e_pierson_marriage_july_2,_1925_p4_tsr.pdf</t>
  </si>
  <si>
    <t>larson,_john_h_and_lillian_walen_marriage_december_30,_1926_p4_tsr.pdf</t>
  </si>
  <si>
    <t>larson,_walter_howard_and_anita_lampert_marriage_june_17,_1926_p4_tsr.pdf</t>
  </si>
  <si>
    <t>limmesand,_i_o_and_emma_olson_marriage_march_14,_1929_p4_tsr.pdf</t>
  </si>
  <si>
    <t>lyon,_henry_and_mrs_leo_(sadie)_ratcliff_marriage_july_3,_1930_p4_tsr.pdf</t>
  </si>
  <si>
    <t>malde,_olaf_and_stella_soli_wedding_april_30,_1925_p4_tsr.pdf</t>
  </si>
  <si>
    <t>mccomber,_ted_and_gertrude_louise_clark_marriage_april_24,_1930_p4_tsr.pdf</t>
  </si>
  <si>
    <t>melgard,_mr_and_mrs_p_a_50th_anniv_october_16,_1930_p4_tsr.pdf</t>
  </si>
  <si>
    <t>moffatt,_bruce_and_frances_bernice_shirley_marriage_january_30,_1930_p4_tsr.pdf</t>
  </si>
  <si>
    <t>nelson,_victor_and_alvina_jacobson_marriage_july_31,_1930_p4_tsr.pdf</t>
  </si>
  <si>
    <t>nisstad,_ed_and_ethel_anderson_marriage_february_20,_1930_p4_tsr.pdf</t>
  </si>
  <si>
    <t>olsen,_f_e_25th_anniversary_december_5,_1929_p4_tsr.pdf</t>
  </si>
  <si>
    <t>olson,_howard_and_alfreda_erickson_wedding_october_25,_1928_p4_tsr.pdf</t>
  </si>
  <si>
    <t>peterson,_guy_and_hilma_bergh_marriage_november_15,_1928_p4_tsr.pdf</t>
  </si>
  <si>
    <t>peterson,_joseph_and_alice_talle_marriage_may_31,_1928_p4_tsr.pdf</t>
  </si>
  <si>
    <t>pugh,_george_l_and_mrs_ellen_councilman_marriage_september_26,_1929_p4_tsr.pdf</t>
  </si>
  <si>
    <t>ramsey,_bennie_and_alma_leininger_marriage_september_29,_1927_p4_tsr.pdf</t>
  </si>
  <si>
    <t>rassman,_w_f_15th_anniversary_july_1,_1926_p4_tsr.pdf</t>
  </si>
  <si>
    <t>rhodes,_orion_and_frances_lang_marriage_october_13,_1927_p4_tsr.pdf</t>
  </si>
  <si>
    <t>schact,_john_and_luella_hall_marriage_announcement_may_9,_1929_p4_tsr.pdf</t>
  </si>
  <si>
    <t>simenson,_mr_and_mrs_sam_25th_anniv_february_20,_1930_p4_tsr.pdf</t>
  </si>
  <si>
    <t>skorheim,_oscar_v_and_mona_summerville_marriage_october_8,_1925_p4_tsr.pdf</t>
  </si>
  <si>
    <t>smesrud,_selmer_and_mina_walhowe_marriage_april_2,_1925_p1_tsr.pdf</t>
  </si>
  <si>
    <t>smith,_c_w_and_mrs_michaelson_marriage_march_4,_1926_p1_tsr.pdf</t>
  </si>
  <si>
    <t>sortland,_olaf_and_edith_olson_wedding_june_14,_1928_p4_tsr.pdf</t>
  </si>
  <si>
    <t>sorvik,_harold_k_and_byington,_nina_bridal_shower_july_16,_1925_p1_tsr.pdf</t>
  </si>
  <si>
    <t>sorvik,_harold_k_and_nina_byington_wedding_july_16,_1925_p1_tsr.pdf</t>
  </si>
  <si>
    <t>sutton,_john_e_and_tyla_kingsley_marriage_of_40_yrs_ago_december_5,_1929_p4_tsr.pdf</t>
  </si>
  <si>
    <t>thorson,_l_v_and_cynthia_stewart_marriage_january_5,_1928_p4_tsr.pdf</t>
  </si>
  <si>
    <t>thu,_ras_b_and_ethel_e_hewitt_marriage_november_15,_1928_p4_tsr.pdf</t>
  </si>
  <si>
    <t>tweed,_alfred_and_jessie_gunderson_marriage_july_9,_1925_p4_tsr.pdf</t>
  </si>
  <si>
    <t>urban,_bert_and_bertha_johnson_marriage_august_6,_1925_p1_tsr.pdf</t>
  </si>
  <si>
    <t>urban,_bert_t_and_bertha_c_johnson_marriage_august_6,_1925_p4_tsr.pdf</t>
  </si>
  <si>
    <t>weitenhagen,_chas_f_and_carrie_mcintyre_marriage_january_6,_1927_p4_tsr.pdf</t>
  </si>
  <si>
    <t>werner,_william_and_agnes_amundson_wedding_may_20,_1926_p4_tsr.pdf</t>
  </si>
  <si>
    <t>bowden,_archibald_lewis_and_mabel_newberry_marriage_november_12,_1896_p1_ttr.pdf</t>
  </si>
  <si>
    <t>hanneson,_george_w_and_emilie_a_rebscher_marriage_june_6,_1895_p7_ttr.pdf</t>
  </si>
  <si>
    <t>oppegard,_mr_and_mrs_hans_25th_anniv._march_19,_1896_p8_ttr.pdf</t>
  </si>
  <si>
    <t>set03\the_times_record\the_times_record_june_6,_1895_-_december_30,_1897\marriage</t>
  </si>
  <si>
    <t>ames,_harry_and_carrie_mainard_marriage_february_2,_1899_p5_ttr.pdf</t>
  </si>
  <si>
    <t>bingaman,_rev._l_m_and_minnie_schultz_marriage_september_29,_1898_p5_ttr.pdf</t>
  </si>
  <si>
    <t>cramer,_frank_c_and_gertrude_l_grannis_marriage_november_16,_1899_p8_ttr.pdf</t>
  </si>
  <si>
    <t>hanson,_albert_h_and_mary_anderson_marriage_february_2,_1899_p5_ttr.pdf</t>
  </si>
  <si>
    <t>hillborn,_mr_and_mrs_j_p_50th_anniv._february_9,_1899_p4_ttr.pdf</t>
  </si>
  <si>
    <t>horton,_lucius_and_carrie_earsley_marriage_march_2,_1899_p4_ttr.pdf</t>
  </si>
  <si>
    <t>larson,_peter_and_mary_jorgenson_marriage_october_5,_1899_p5_ttr.pdf</t>
  </si>
  <si>
    <t>mcfadgen,_james_and_mattie_stearns_marriage_rogers_august_17,_1899_p_8_ttr.pdf</t>
  </si>
  <si>
    <t>mckay,_dan_and_daisy_smith_marriage_november_16,_1899_p8_ttr.pdf</t>
  </si>
  <si>
    <t>mechelson,_theo_and_thora_pederson_wedding_january_13,_1898_p1_ttr.pdf</t>
  </si>
  <si>
    <t>murdoch,_james_and_ida_may_swartwout_marriage_november_2,_1899_p8_ttr.pdf</t>
  </si>
  <si>
    <t>ramsland,_o_t_and_lenora_arestad_wedding_june_16,_1898_p5_ttr.pdf</t>
  </si>
  <si>
    <t>russell,_s_j_and_agnes_c_little_marriage_october_13,_1898_p1_ttr.pdf</t>
  </si>
  <si>
    <t>stromfand,_john_and_agnes_bryn_marriage_december_7,_1899_p4_ttr.pdf</t>
  </si>
  <si>
    <t>stromme,_martin_k_and_hanna_zacharias_marriage_march_2,_1899_p4_ttr.pdf</t>
  </si>
  <si>
    <t>swartout,_e_a_and_jessie_mcqueen_marriage__november_16,_1899_p8_ttr.pdf</t>
  </si>
  <si>
    <t>tracy,_f_b_and_katie_k_strang_marriage_august_24,_1899_p1_ttr.pdf</t>
  </si>
  <si>
    <t>wogsland,_andrew_and_florence_o_zingg_marriage_march_2,_1899_p4_ttr.pdf</t>
  </si>
  <si>
    <t>set03\the_times_record\the_times_record_january_6,_1898_-_december_28,_1899\marriage</t>
  </si>
  <si>
    <t>algeo,_alex_k_and_carrie_erickson_marriage_december_5,_1901_p1_ttr.pdf</t>
  </si>
  <si>
    <t>barton,_arthur_and_eleanor_buchanan_marriage_march_20,_1902_p9_ttr.pdf</t>
  </si>
  <si>
    <t>bellerud,_fred_and_annie_johnson_marriage_december_26,_1901_p4_ttr.pdf</t>
  </si>
  <si>
    <t>coop,_mr_and_mrs_james_coop_50th_anniv._april_3,_1902_p1_ttr.pdf</t>
  </si>
  <si>
    <t>davidson,_otto_and_maria_p_peterson_marriage_december_5,_1901_p1_ttr.pdf</t>
  </si>
  <si>
    <t>fekjaer,_nels_o_and_elsie_o_kvernberg_marriage_december_5,_1901_p1_ttr.pdf</t>
  </si>
  <si>
    <t>getchell,_mr_and_mrs_warren_50th_anniv._february_27,_1902_p1_ttr.pdf</t>
  </si>
  <si>
    <t>hetland,_mathias_and_carrie_kjelland_marriage_december_5,_1901_p1_ttr.pdf</t>
  </si>
  <si>
    <t>howe,_william_r_and_vivce_zellers_marriage_license_january_31,_1901_p5_ttr.pdf</t>
  </si>
  <si>
    <t>keene,_h_e_and_mrs._may_thompson_marriage_december_5,_1901_p1_ttr.pdf</t>
  </si>
  <si>
    <t>kellington,_robert_and_minnie_thompson_marriage_december_5,_1901_p1_ttr.pdf</t>
  </si>
  <si>
    <t>murschull,_engelbart_and_mrs._saletta_e_longe_marriage_december_5,_1901_p1_ttr.pdf</t>
  </si>
  <si>
    <t>ness,_john_j_and_martha_hendrickson_marriage_february_20,_1902_p1_ttr.pdf</t>
  </si>
  <si>
    <t>osborn,_ira_j_and_francis_griffin_marriage_december_5,_1901_p1_ttr.pdf</t>
  </si>
  <si>
    <t>pederson,_carl_c_and_jennie_c_carlson_marriage_august_21,_1902_p1_ttr.pdf</t>
  </si>
  <si>
    <t>pollock,_c_w_and_carrie_henry_marriage_january_31,_1901_p4_ttr.pdf</t>
  </si>
  <si>
    <t>pulman,_george_a_and_myra_gray_marriage_february_20,_1902_p1_ttr.pdf</t>
  </si>
  <si>
    <t>schmakel,_mr_and_mrs_a_50th_anniv._part_1_january_31,_1901_p4_ttr.pdf</t>
  </si>
  <si>
    <t>schmakel,_mr_and_mrs_a_50th_anniv._part_2_january_31,_1901_p4_ttr.pdf</t>
  </si>
  <si>
    <t>snyder,_joseph_and_katie_hoffart_wedding_july_3,_1902_p8_ttr.pdf</t>
  </si>
  <si>
    <t>starke,_anthony_and_lillian_messner_marriage_january_9,_1902_p7_ttr.pdf</t>
  </si>
  <si>
    <t>stevens,_wm_h_and_nora_tollefson_marriage_may_15,_1902_p1_ttr.pdf</t>
  </si>
  <si>
    <t>tschirhart,_santlan_and_annie_diemert_marriage_january_10,_1901_p8_ttr.pdf</t>
  </si>
  <si>
    <t>set03\the_times_record\the_times_record_january_3,_1901_-_october_9,_1902\marriage</t>
  </si>
  <si>
    <t>anderson,_fritchop_s_and_rachel_hetland_marriage_january_1,_1903_p5_vctr.pdf</t>
  </si>
  <si>
    <t>kjelson,_olaf_and_maria_stromme_marriage_january_1,_1903_p5_vctr.pdf</t>
  </si>
  <si>
    <t>amsden,_mervyn_h_and_effa_blanche_hone_wedding_august_6,_1903_p1_vctr.pdf</t>
  </si>
  <si>
    <t>blomberg,_carl_and_rosie_latt_marriage_november_3,_1904_p9_vctr.pdf</t>
  </si>
  <si>
    <t>bond,_a_m_and_elizabeth_s_sparks_wedding_december_10,_1903_p11_vctr.pdf</t>
  </si>
  <si>
    <t>bryn,_herman_p_and_anna_fairy_wedding_january_28,_1904_p8_vctr.pdf</t>
  </si>
  <si>
    <t>campbell,_clyde_leith_and_mary_olivia_hollister_wedding_june_2,_1904_p4_vctr.pdf</t>
  </si>
  <si>
    <t>christianson,_einer_and_elsie_wichstrom_marriage_may_5,_1904_p7_vctr.pdf</t>
  </si>
  <si>
    <t>coleman,_o_f_and_tillie_johnson_marriage_december_1,_1904_p1_vctr.pdf</t>
  </si>
  <si>
    <t>greenwood,_w_m_and_annie_s_kincaid_marriage_may_12,_1904_p4_vctr.pdf</t>
  </si>
  <si>
    <t>hone,_irwin_j_and_jessie_m_bush_wedding_april_21,_1904_p1_vctr.pdf</t>
  </si>
  <si>
    <t>knudson,_gust_and_gusta_nelson_marriage_august_4,_1904_p1_vctr.pdf</t>
  </si>
  <si>
    <t>martin,_frederick_c_and_mable_warner_marriage_june_23,_1904_p1_vctr.pdf</t>
  </si>
  <si>
    <t>mckinnon,_john_and_blanche_jones_marriage_october_20,_1904_p7_vctr.pdf</t>
  </si>
  <si>
    <t>olsen,_frederic_otto_and_stella_grace_jaberg_wedding_october_1,_1903_p1_vctr.pdf</t>
  </si>
  <si>
    <t>peterson,_jens_p_and_bergette_houge_marriage_march_17,_1904_p1_vctr.pdf</t>
  </si>
  <si>
    <t>schilling,_fred_and_ida_schroeder_marriage_march_17,_1904_p1_vctr.pdf</t>
  </si>
  <si>
    <t>smith,_frank_and_miss_north_wedding_march_24,_1904_p1_vctr.pdf</t>
  </si>
  <si>
    <t>southwick,_schuyler_p_and_margaret_m_mcintyre_marriage_april_28,_1904_p1_vctr.pdf</t>
  </si>
  <si>
    <t>weiser,_john_w_and_margaret_o'brien_marriage_april_21,_1904_p1_vctr.pdf</t>
  </si>
  <si>
    <t>weiser,_mr_and_mrs_j_s_50th_anniv.__may_12,_1904_p4_vctr.pdf</t>
  </si>
  <si>
    <t>anderson,_iver_and_christina_helen_wedding_february_24,_1899_p1_wn.pdf</t>
  </si>
  <si>
    <t>anderson,_william_and_nellie_noecker_wedding_june_16,_1899_p1_wn.pdf</t>
  </si>
  <si>
    <t>collard,_james_m_and_emma_bruske_wedding_december_23,_1898_p1_wn.pdf</t>
  </si>
  <si>
    <t>dagg,_otto_b_and_clara_moorhouse_wedding_february_3,_1899_p1_wn.pdf</t>
  </si>
  <si>
    <t>ensign,_a_c_and_florance_jackson_wedding_january_10,_1896_p5_wn.pdf</t>
  </si>
  <si>
    <t>grannis,_fred_and_carrie_nicoll_marriage_announcement_october_4,_1895_p5_wn.pdf</t>
  </si>
  <si>
    <t>halfpenny,_rev_daniel_and_rachel_s_morgart_wedding_august_2,_1895_p1_wn.pdf</t>
  </si>
  <si>
    <t>hanson,_a_h_and_mary_anderson_wedding_february_3,_1899_p1_wn.pdf</t>
  </si>
  <si>
    <t>hanson,_albert_and_mary_anderson_wedding_february_10,_1899_p1_wn.pdf</t>
  </si>
  <si>
    <t>hilborn,_john_mr_and_mrs_wedding_reception_february_25,_1898_p8_wn.pdf</t>
  </si>
  <si>
    <t>hunt,_george_wedding_june_18,_1896_p8_wn.pdf</t>
  </si>
  <si>
    <t>joos,_william_and_lilly_hohmann_wedding_october_6,_1899_p5_wn.pdf</t>
  </si>
  <si>
    <t>joos,_william_g_and_lilly_m_hohman_wedding_september_22,_1899_p5_wn.pdf</t>
  </si>
  <si>
    <t>lowe,_sam_and_lizzie_creitline_(unclear)marriage_april_15,_1898_p5_wn.pdf</t>
  </si>
  <si>
    <t>maxime,_victor_and_kate_rummer_wedding_november_26,_1897_p8_wn.pdf</t>
  </si>
  <si>
    <t>more,_j_l_and_annie_b_anderson_marriage_november_5,_1897_p1_wn.pdf</t>
  </si>
  <si>
    <t>murdoch,_james_and_ida_m_swartout_wedding_november_3,_1899_p8_wn.pdf</t>
  </si>
  <si>
    <t>osborne,_john_and_elsie_shaw_wedding_december_6,_1895_p4_wn.pdf</t>
  </si>
  <si>
    <t>reilly,_m_and_katie_altringer_wedding_november_1,_1895_p4_wn.pdf</t>
  </si>
  <si>
    <t>spillane,_walter_and_allie_m_brown_wedding_october_8,_1897_p8_wn.pdf</t>
  </si>
  <si>
    <t>stinson,_h_a_and_jerda_m_benson_marriage_november_12,_1897_p8_wn.pdf</t>
  </si>
  <si>
    <t>surgos,_a_p_and_minnie_thiede_wedding_july_1,_1898_p4_wn.pdf</t>
  </si>
  <si>
    <t>swartout,_arthur_j_and_francis_f_nedvidek_wedding_july_7,_1899_p8_wn.pdf</t>
  </si>
  <si>
    <t>tuffli,_hans_and_katie_joos_wedding_december_6,_1895_p5_wn.pdf</t>
  </si>
  <si>
    <t>wanner,_dr._w_b_and_alice_gladys_mcgillan_wedding_august_25,_1899_p4_wn.pdf</t>
  </si>
  <si>
    <t>wilson,_henry_and_lizzie_flewell_wedding_october_8,_1897_p8_wn.pdf</t>
  </si>
  <si>
    <t>wozny,_frank_and_agness_nowetzeck_marriage_license_november_12,_1897_p8_wn.pdf</t>
  </si>
  <si>
    <t>wright,_lindsay_and_miss_lorkins_wedding_february_10,_1899_p1_wn.pdf</t>
  </si>
  <si>
    <t>set03\wimbledon_news\wimbledon_news_1895_to_1900\marriages</t>
  </si>
  <si>
    <t>anderson,_anton_and_lydia_mcclain_wedding_september_11,_1903_p4_wn.pdf</t>
  </si>
  <si>
    <t>bruske,_william_and_lizzie_clemens_wedding_february_23,_1900_p8_wn.pdf</t>
  </si>
  <si>
    <t>corey,_b_e_and_mary_mckinnon_remarried_august_26,_1904_p2_wn.pdf</t>
  </si>
  <si>
    <t>crawford,_thomas_and_annie_walker_married_august_4,_1905_p3_wn.pdf</t>
  </si>
  <si>
    <t>darcy,_james_wedding_february_24,_1905_p1_wn.pdf</t>
  </si>
  <si>
    <t>draper,_dallas_s_and_elizabeth_e_clark_wedding_april_3,_1900_p4_wn.pdf</t>
  </si>
  <si>
    <t>flewell,_a_e_and_christiana_michaelson_wedding_march_17,_1905_p5_wn.pdf</t>
  </si>
  <si>
    <t>flewell,_herbert_and_lucy_jenness_wedding_october_7,_1904_p3_wn.pdf</t>
  </si>
  <si>
    <t>georgi,_rev_and_mrs._wedding_reception_november_10,_1905_p5_wn.pdf</t>
  </si>
  <si>
    <t>gleason,_frank_married_february_19,_1904_p5_wn.pdf</t>
  </si>
  <si>
    <t>hall,_jay_j_and_sadie_kane_wedding_july_7,_1905_p3_wn.pdf</t>
  </si>
  <si>
    <t>hammer,_charlie_married_august_26,_1905_p3_wn.pdf</t>
  </si>
  <si>
    <t>hunt,_mark_and_rosebud_brinton_marriage_february_2,_1900_p5_wn.pdf</t>
  </si>
  <si>
    <t>kilmer,_fred_and_agnes_buckley_wedding_july_28,_1905_p2_wn.pdf</t>
  </si>
  <si>
    <t>klimek,_john_p_and_frances_killion_wedding_march_3,_1905_p5_wn.pdf</t>
  </si>
  <si>
    <t>lundy,_e_e_and_miss_wilson_marriage_january_15,_1904_p5_wn.pdf</t>
  </si>
  <si>
    <t>matthews,_irwin_r_and_nellie_a_w_woodbury_wedding_june_16,_1905_p2_wn.pdf</t>
  </si>
  <si>
    <t>mcfadgen,_neil_and_alice_booth_wedding_december_1,_1905_p2_wn.pdf</t>
  </si>
  <si>
    <t>miklethune,_knute_and_ida_m_olson__wedding_april_28,_1905_p1_wn.pdf</t>
  </si>
  <si>
    <t>owens,_fred_w_and_anna_linseith_wedding_march_13,_1903_p1_wn.pdf</t>
  </si>
  <si>
    <t>peterson,_louis_and_mabel_shockley_wedding_december_2,_1904_p5_wn.pdf</t>
  </si>
  <si>
    <t>pickard,_joseph_and_emma_l_noxon_wedding_march_6,_1903_p1_wn.pdf</t>
  </si>
  <si>
    <t>reynolds,_elmo_and_m_edith_jarvis_wedding_september_25,_1903_p1_wn.pdf</t>
  </si>
  <si>
    <t>rue,_mr_and_mrs._lars_peterson_wedding_april_3,_1900_p3_wn.pdf</t>
  </si>
  <si>
    <t>scott,_george_and_martha_stuff_wedding_march_27,_1900_p2_wn.pdf</t>
  </si>
  <si>
    <t>simonson,_samuel_and_dina_solberg_wedding_february_17,_1905_p1_wn.pdf</t>
  </si>
  <si>
    <t>simpson,_w_t_and_nina_mark_wedding_february_12,_1904_p5_wn.pdf</t>
  </si>
  <si>
    <t>simpson,_w_t_return_from_honeymoon_february_19,_1904_p5_wn.pdf</t>
  </si>
  <si>
    <t>simpson,_william_t_and_nancy_s_mark_wedding_announcement_february_5,_1904_p5_wn.pdf</t>
  </si>
  <si>
    <t>sisson,_byron_and_carrie_harrison_wedding_january_20,_1905_p5_wn.pdf</t>
  </si>
  <si>
    <t>sloan,_samuel_and_susie_drake_wedding_november_10,_1905_p5_wn.pdf</t>
  </si>
  <si>
    <t>stern,_harry_married_august_26,_1905_p3_wn.pdf</t>
  </si>
  <si>
    <t>tollefson,_fred_and_matie_mark_wedding_november_10,_1905_p5_wn.pdf</t>
  </si>
  <si>
    <t>watzeck,_john_n_and_mary_kokett_wedding_november_13,_1903_p4_wn.pdf</t>
  </si>
  <si>
    <t>wilkinson,_o_m_and_edna_booth_wedding_march_4,_1904_p4_wn.pdf</t>
  </si>
  <si>
    <t>wilson,_samuel_g_and_carrie_b_glendening_wedding_april_8,_1904_p5_wn.pdf</t>
  </si>
  <si>
    <t>set03\wimbledon_news\wimbledon_news_1900_-_1905\marriages</t>
  </si>
  <si>
    <t>altringer,_louis_and_ella_hansen_wedding_january_11,_1907_p2_wn.pdf</t>
  </si>
  <si>
    <t>chandler,_dr._frank_w_and_pauline_harriet_gallinger_wedding_april_20,_1906_p4_wn.pdf</t>
  </si>
  <si>
    <t>funck,_rev_a_and_johanna_rabe_wedding_august_10,_1906_p8_wn.pdf</t>
  </si>
  <si>
    <t>jacobson,_george_j_and_daisy_ann_belle_campbell_wedding_august_24,_1906_p2_wn.pdf</t>
  </si>
  <si>
    <t>james,_carl_c_and_eva_flewell_wedding_january_11,_1907_p2_wn.pdf</t>
  </si>
  <si>
    <t>joos,_john_m_and_katie_schmidt_wedding_december_7,_1906_p1_wn.pdf</t>
  </si>
  <si>
    <t>onstad,_carl_j_and_hattie_croonquist_wedding_june_29,_1906_p1_wn.pdf</t>
  </si>
  <si>
    <t>petitt,_alonzo_and_ollie_ellifson_wedding_september_14,_1906_p3_wn.pdf</t>
  </si>
  <si>
    <t>petitt,_alonzo_wedding_travails_pt_1_september_14,_1906_p3_wn.pdf</t>
  </si>
  <si>
    <t>petitt,_alonzo_wedding_travails_pt_2_september_14,_1906_p3_wn.pdf</t>
  </si>
  <si>
    <t>pierce,_harold_and_lillian_knudson_wedding_october_26,_1906_p4_wn.pdf</t>
  </si>
  <si>
    <t>price,_delbert_w_and_olga_fjorkenstad_wedding_march_23,_1906_p8_wn.pdf</t>
  </si>
  <si>
    <t>savage,_thomas_and_mary_pokoney_wedding_january_12,_1906_p5_wn.pdf</t>
  </si>
  <si>
    <t>zittle,_joseph_and_cecelia_huwer_wedding_january_19,_1906_p5_wn.pdf</t>
  </si>
  <si>
    <t>set03\wimbledon_news\wimbledon_news_1906_-_1909\marriages</t>
  </si>
  <si>
    <t>anderson,_female_birth_to_david_july_1,_1904_p10_cg.pdf</t>
  </si>
  <si>
    <t>anderson,_female_birth_to_ole_january_8,_1904_p5_cg.pdf</t>
  </si>
  <si>
    <t>anderson,_female_birth_to_ole_o_january_15,_1904_p8_cg.pdf</t>
  </si>
  <si>
    <t>bisbee,_female_birth_to_e_a_september_6,_1901_p1_cg.pdf</t>
  </si>
  <si>
    <t>christoforson,_male_birth_to_anton_december_18,_1903_p3_cg.pdf</t>
  </si>
  <si>
    <t>clancy,_male_birth_to_d_c_march_4,_1904_p8_cg.pdf</t>
  </si>
  <si>
    <t>coffey,_male_birth_to_j_a_november_13,_1903_p6_cg.pdf</t>
  </si>
  <si>
    <t>crawford,_female_birth_to_john_june_3,_1904_p8_cg.pdf</t>
  </si>
  <si>
    <t>farley,_female_birth_to_william_his_13th_august_4,_1905_p8_cg.pdf</t>
  </si>
  <si>
    <t>hunter,_female_birth_to_thomas_april_8,_1904_p8_cg.pdf</t>
  </si>
  <si>
    <t>johnson,_female_birth_to_nels_january_2,_1903_p4_cg.pdf</t>
  </si>
  <si>
    <t>johnson,_male_birth_to_nels_june_30,_1905_p1_cg.pdf</t>
  </si>
  <si>
    <t>jones,_female_birth_to_will_january_8,_1904_p6_cg.pdf</t>
  </si>
  <si>
    <t>kellogg,_female_birth_to_jud_august_5,_1904_p10_cg.pdf</t>
  </si>
  <si>
    <t>kellogg,_male_birth_to_f_a_october_7,_1904_p7_cg.pdf</t>
  </si>
  <si>
    <t>langworthy,_male_birth_to_o_l_august_5,_1904_p10_cg.pdf</t>
  </si>
  <si>
    <t>langworthy,_o_l_advertises_birth_august_26,_1904_p8_cg.pdf</t>
  </si>
  <si>
    <t>larson,_male_birth_to_john_june_10,_1904_p1_cg.pdf</t>
  </si>
  <si>
    <t>mcdonald,_male_birth_to_dan_july_22,_1904_p10_cg.pdf</t>
  </si>
  <si>
    <t>miller,_female_birth_to_j_e_october_7,_1904_p7_cg.pdf</t>
  </si>
  <si>
    <t>murphy,_male_birth_to_h_j_may_27,_1904_p8_cg.pdf</t>
  </si>
  <si>
    <t>neva,_female_birth_to_andrew_may_20,_1904_p8_cg.pdf</t>
  </si>
  <si>
    <t>niemeyer,_male_birth_to_w_h_march_25,_1904_p8_cg.pdf</t>
  </si>
  <si>
    <t>nogosek,_female_birth_to_frank_may_19,_1905_p8_cg.pdf</t>
  </si>
  <si>
    <t>norell,_female_birth_to_oliver_e_may_12,_1905_p8_cg.pdf</t>
  </si>
  <si>
    <t>norris,_male_birth_to_byran_november_27,_1903_p6_cg.pdf</t>
  </si>
  <si>
    <t>olson,_male_birth_to_christ_july_8,_1904_p7_cg.pdf</t>
  </si>
  <si>
    <t>paulsen,_male_birth_to_fred_april_15,_1904_p8_cg.pdf</t>
  </si>
  <si>
    <t>pearson,_male_birth_to_sam_may_26,_1905_p8_cg.pdf</t>
  </si>
  <si>
    <t>peterson,_female_birth_to_ed_june_5,_1903_p6_cg.pdf</t>
  </si>
  <si>
    <t>posey,_male_birth_to_thomas_e_january_13,_1905_p8_cg.pdf</t>
  </si>
  <si>
    <t>postlewaite,_male_birth_to_h_b;_gparents_horn_september_9,_1904_p10_cg.pdf</t>
  </si>
  <si>
    <t>pratt,_female_birth_to_charlie_december_18,_1903_p8_cg.pdf</t>
  </si>
  <si>
    <t>rapp,_male_birth_to_john_l_september_30,_1904_p12_cg.pdf</t>
  </si>
  <si>
    <t>ryan,_male_birth_to_john_june_2,_1905_p8_cg.pdf</t>
  </si>
  <si>
    <t>sinclair,_female_birth_to_andrew_july_14,_1905_p8_cg.pdf</t>
  </si>
  <si>
    <t>suchla,_female_birth_to_tom_romantically_august_25,_1905_p8_cg.pdf</t>
  </si>
  <si>
    <t>tucker,_male_birth_to_h_n_september_23,_1904_p8_cg.pdf</t>
  </si>
  <si>
    <t>vogt,_male_birth_to_albert_august_19,_1904_p1_cg.pdf</t>
  </si>
  <si>
    <t>walker,_male_twin_birth_to_frank_september_1,_1905_p8_cg.pdf</t>
  </si>
  <si>
    <t>walks,_male_birth_to_frank_december_4,_1903_p6_cg.pdf</t>
  </si>
  <si>
    <t>walks,_male_birth_to_robert_june_9,_1905_p8_cg.pdf</t>
  </si>
  <si>
    <t>wright,_female_birth_to_will_october_14,_1904_p8_cg.pdf</t>
  </si>
  <si>
    <t>brady,_female_birth_to_chas_september_13,_1906_p5_cg.pdf</t>
  </si>
  <si>
    <t>christiansen,_female_birth_to_knud_september_19,_1907_p4_cg.pdf</t>
  </si>
  <si>
    <t>coffey,_female_birth_to_j_a_january_5,_1906_p8_cg.pdf</t>
  </si>
  <si>
    <t>couey,_male_birth_to_frank_july_19,_1906_p5_cg.pdf</t>
  </si>
  <si>
    <t>crawford,_female_birth_to_tom_march_30,_1906_p5_cg.pdf</t>
  </si>
  <si>
    <t>cysewski,_female_birth_to_peter_december_26,_1907_p7_cg.pdf</t>
  </si>
  <si>
    <t>dahl,_female_birth_to_c_a_july_12,_1906_p5_cg.pdf</t>
  </si>
  <si>
    <t>danielson,_female_birth_to_john_december_26,_1907_p7_cg.pdf</t>
  </si>
  <si>
    <t>dennis,_female_birth_to_andrew_march_16,_1906_p5_cg.pdf</t>
  </si>
  <si>
    <t>eagle,_female_birth_to_will_november_29,_1906_p5_cg.pdf</t>
  </si>
  <si>
    <t>ersin,_male_birth_to_e_j_september_26,_1907_p9_cg.pdf</t>
  </si>
  <si>
    <t>fosholdt,_male_birth_to_o_t_july_18,_1907_p9_cg.pdf</t>
  </si>
  <si>
    <t>fox,_female_birth_to_j_e_july_5,_1906_p5_cg.pdf</t>
  </si>
  <si>
    <t>isley,_male_birth_to_chas_june_13,_1907_p8_cg.pdf</t>
  </si>
  <si>
    <t>johnson,_male_birth_to_j_w_october_3,_1907_p4_cg.pdf</t>
  </si>
  <si>
    <t>johnson,_male_birth_to_mrs_ole_on_rr_november_29,_1906_p4_cg.pdf</t>
  </si>
  <si>
    <t>jones,_male_birth_to_william_april_6,_1906_p8_cg.pdf</t>
  </si>
  <si>
    <t>joos,_male_birth_to_w_g_may_2,_1907_p8_cg.pdf</t>
  </si>
  <si>
    <t>klimeck,_female_birth_to_a_j_november_14,_1907_p7_cg.pdf</t>
  </si>
  <si>
    <t>klimek,_male_birth_to_john_p_february_7,_1907_p5_cg.pdf</t>
  </si>
  <si>
    <t>lovelace,_female_birth_to_r_c_february_21,_1907_p7_cg.pdf</t>
  </si>
  <si>
    <t>miller,_male_birth_to_j_e_july_19,_1906_p4_cg.pdf</t>
  </si>
  <si>
    <t>mimmitz,_twin_male_births_to_joe_may_16,_1907_p7_cg.pdf</t>
  </si>
  <si>
    <t>nelson,_female_birth_to_postmaster_september_5,_1907_p9_cg.pdf</t>
  </si>
  <si>
    <t>norell,_male_birth_to_o_e_july_12,_1906_p5_cg.pdf</t>
  </si>
  <si>
    <t>renwick,_male_birth_to_james_may_16,_1907_p8_cg.pdf</t>
  </si>
  <si>
    <t>ryan,_male_birth_to_john_october_18,_1906_p5_cg.pdf</t>
  </si>
  <si>
    <t>schley,_female_birth_to_p_e_march_28,_1907_p7_cg.pdf</t>
  </si>
  <si>
    <t>shockley,_male_birth_to_bf_july_26,_1906_p5_cg.pdf</t>
  </si>
  <si>
    <t>simpson,_female_birth_to_w_t_december_19,_1907_p1_cg.pdf</t>
  </si>
  <si>
    <t>spinraski,_male_birth_to_john_january_3,_1907_p5_cg.pdf</t>
  </si>
  <si>
    <t>stachlowski,_male_birth_to_peter_may_2,_1907_p7_cg.pdf</t>
  </si>
  <si>
    <t>strong,_female_birth_to_john_e__november_7,_1907_p9_cg.pdf</t>
  </si>
  <si>
    <t>suchla,_female_birth_to_thomas_december_19,_1907_p7_cg.pdf</t>
  </si>
  <si>
    <t>syvertson,_male_birth_to_john_april_4,_1907_p7_cg.pdf</t>
  </si>
  <si>
    <t>syvertson,_male_birth_to_loren_april_20,_1906_p5_cg.pdf</t>
  </si>
  <si>
    <t>walker,_female_birth_to_frank_june_27,_1907_p7_cg.pdf</t>
  </si>
  <si>
    <t>wilke,_female_birth_to_f_a_july_4,_1907_p4_cg.pdf</t>
  </si>
  <si>
    <t>wright,_male_birth_to_ed_may_18,_1906_p5_cg.pdf</t>
  </si>
  <si>
    <t>wynes,_female_birth_to__harry_november_28,_1907_p8_cg.pdf</t>
  </si>
  <si>
    <t>ahern,_marion_j_birth_to_hg_august_6,_1908_p10_cg.pdf</t>
  </si>
  <si>
    <t>anderson,_male_birth_to_theo_february_18,_1909_p7_cg.pdf</t>
  </si>
  <si>
    <t>bigelow,_female_birth_to_mrs_g_h_may_14,_1908_p7_cg.pdf</t>
  </si>
  <si>
    <t>clark,_male_birth_to_a_a__february_13,_1908_p2_cg.pdf</t>
  </si>
  <si>
    <t>falk,_male_birth_to_martin_august_20,_1908_p7_cg.pdf</t>
  </si>
  <si>
    <t>fox,_male_birth_to_j_e_november_19,_1908_p7_cg.pdf</t>
  </si>
  <si>
    <t>hanson,_birth_of_farmer_to_henry_august_6,_1908_p9_cg.pdf</t>
  </si>
  <si>
    <t>kellogg,_male_birth_to_george_p_june_25,_1908_p2_cg.pdf</t>
  </si>
  <si>
    <t>klimek,_male_birth_to_john_december_3,_1908_p9_cg.pdf</t>
  </si>
  <si>
    <t>mcdonald,_male_birth_to_dan_october_22,_1908_p7_cg.pdf</t>
  </si>
  <si>
    <t>mcdonnell,_twin_m_f_birth_to_c_w_march_18,_1909_p7_cg.pdf</t>
  </si>
  <si>
    <t>mikleson,_female_birth_to_mike_t_november_26,_1908_p2_cg.pdf</t>
  </si>
  <si>
    <t>mimetz,_male_birth_to_joe_november_19,_1908_p7_cg.pdf</t>
  </si>
  <si>
    <t>mowder,_female_birth_to_harry_november_19,_1908_p7_cg.pdf</t>
  </si>
  <si>
    <t>nelson,_male_birth_to_john_april_22,_1909_p7_cg.pdf</t>
  </si>
  <si>
    <t>nichols,_female_birth_to_loran_october_22,_1908_p7_cg.pdf</t>
  </si>
  <si>
    <t>parsons,_male_birth_to_n_o_april_30,_1908_p2_cg.pdf</t>
  </si>
  <si>
    <t>peterson,_male_birth_to_andrew_june_10,_1909_p7_cg.pdf</t>
  </si>
  <si>
    <t>posey,_female_birth_to_a_l_october_8,_1908_p9_cg.pdf</t>
  </si>
  <si>
    <t>prodzinski,_twin_female_birth_to_michael_september_17,_1908_p7_cg.pdf</t>
  </si>
  <si>
    <t>scheler,_female_birth_to_anton_december_10,_1908_p9_cg.pdf</t>
  </si>
  <si>
    <t>sinclair,_male_birth_to_andrew_february_4,_1909_p7_cg.pdf</t>
  </si>
  <si>
    <t>spinarski,_male_birth_to_john_p_january_7,_1909_p7_cg.pdf</t>
  </si>
  <si>
    <t>steinway,_male_birth_to_w_f_august_20,_1908_p7_cg.pdf</t>
  </si>
  <si>
    <t>wang,_male_birth_to_louie_september_17,_1908_p7_cg.pdf</t>
  </si>
  <si>
    <t>adams,_male_birth_to_george_july_29,_1911_p7_cg.pdf</t>
  </si>
  <si>
    <t>anderson,_male_birth_to_theo_february_2,_1911_p2_cg.pdf</t>
  </si>
  <si>
    <t>atchison,_female_birth_to_john_february_2,_1911_p7_cg.pdf</t>
  </si>
  <si>
    <t>bartkowski,_male_birth_to_peter_august_10,_1911_p9_cg.pdf</t>
  </si>
  <si>
    <t>beach,_male_birth_to_harry_november_17,_1910_p7_cg.pdf</t>
  </si>
  <si>
    <t>brastrup,_male_birth_to_george_e_december_21,_1911_p5_cg.pdf</t>
  </si>
  <si>
    <t>clark,_female_birth_to_mont_march_17,_1910_p9_cg.pdf</t>
  </si>
  <si>
    <t>crawford,_female_birth_to_norman_august_17,_1911_p7_cg.pdf</t>
  </si>
  <si>
    <t>crawford,_male_birth_to_jimmie_october_26,_1911_p7_cg.pdf</t>
  </si>
  <si>
    <t>haggberg,_male_birth_to_gust_september_14,_1911_p7_cg.pdf</t>
  </si>
  <si>
    <t>hohenhouse,_male_birth_to_fred_in_flaxton_may_18,_1911_p7_cg.pdf</t>
  </si>
  <si>
    <t>johnson,_female_birth_to_nels_april_28,_1910_p9_cg.pdf</t>
  </si>
  <si>
    <t>klimeck,_female_birth_to_john_november_3,_1910_p7_cg.pdf</t>
  </si>
  <si>
    <t>kupka,_male_birth_to_frank_april_13,_1911_p7_cg.pdf</t>
  </si>
  <si>
    <t>lange,_male_birth_to_ed_may_12,_1910_p8_cg.pdf</t>
  </si>
  <si>
    <t>lilley,_male_birth_to_l_a_april_6,_1911_p7_cg.pdf</t>
  </si>
  <si>
    <t>linse,_male_birth_to_clarence_november_17,_1910_p8_cg.pdf</t>
  </si>
  <si>
    <t>mimic,_male_birth_to_joe_july_14,_1910_p7_cg.pdf</t>
  </si>
  <si>
    <t>mowder,_male_birth_to_harry_july_27,_1911_p7_cg.pdf</t>
  </si>
  <si>
    <t>nelson,_female_birth_to_joe_april_20,_1911_p7_cg.pdf</t>
  </si>
  <si>
    <t>nelson,_twin_male_birth_to_carl_m_november_23,_1911_p11_cg.pdf</t>
  </si>
  <si>
    <t>neva,_female_birth_to_andrew_april_7,_1910_p7_cg.pdf</t>
  </si>
  <si>
    <t>neva,_male_birth_to_peter_june_15,_1911_p7_cg.pdf</t>
  </si>
  <si>
    <t>nichols,_male_birth_to_loran_july_7,_1910_p7_cg.pdf</t>
  </si>
  <si>
    <t>pangburn,_male_birth_to_lee_june_16,_1910_p9_cg.pdf</t>
  </si>
  <si>
    <t>peterson,_female_birth_to_amandus_november_17,_1910_p8_cg.pdf</t>
  </si>
  <si>
    <t>polly,_male_birth_to_w_h_october_26,_1911_p7_cg.pdf</t>
  </si>
  <si>
    <t>ricksgers,_male_birth_to_joe_april_7,_1910_p7_cg.pdf</t>
  </si>
  <si>
    <t>schoeler,_male_birth_to_herman_jr_august_25,_1910_p8_cg.pdf</t>
  </si>
  <si>
    <t>suchla,_female_birth_to_tom_march_17,_1910_p9_cg.pdf</t>
  </si>
  <si>
    <t>syverson,_female_birth_to_dave_january_19,_1911_p7_cg.pdf</t>
  </si>
  <si>
    <t>tucker,_female_birth_to_h_n_february_2,_1911_p7_cg.pdf</t>
  </si>
  <si>
    <t>webber,_male_birth_to_frank_june_30,_1910_p10_cg.pdf</t>
  </si>
  <si>
    <t>welch,_male_birth_to_t_j_december_29,_1910_p7_cg.pdf</t>
  </si>
  <si>
    <t>wralstad,_male_birth_to_mrs_christian_january_19,_1911_p7_cg.pdf</t>
  </si>
  <si>
    <t>wright,_female_birth_to_w_w_march_30,_1911_p7_cg.pdf</t>
  </si>
  <si>
    <t>anderson,_male_birth_to_axel_december_19,_1912_p2_cg.pdf</t>
  </si>
  <si>
    <t>beach,_male_birth_to_frank_december_31,_1914_p5_cg.pdf</t>
  </si>
  <si>
    <t>christensen,_female_birth_to_andy_december_10,_1914_p1_cg.pdf</t>
  </si>
  <si>
    <t>dorsen,_female_birth_and_death_to_m_e_december_26,_1912_p4_cg.pdf</t>
  </si>
  <si>
    <t>eagles,_male_birth_to_w_m_january_25,_1912_p5_cg.pdf</t>
  </si>
  <si>
    <t>falk,_male_birth_to_martin_august_1,_1912_p5_cg.pdf</t>
  </si>
  <si>
    <t>genzel,_twin_male_and_female_birth_to_charles_april_25,_1912_p4_cg.pdf</t>
  </si>
  <si>
    <t>jones,_female_birth_to_a_e_august_22,_1912_p6_cg.pdf</t>
  </si>
  <si>
    <t>klimek,_female_birth_to_john_march_27,_1913_p3_cg.pdf</t>
  </si>
  <si>
    <t>koves,_female_birth_to_r_h_july_25,_1912_p2_cg.pdf</t>
  </si>
  <si>
    <t>morzek,_male_birth_to_teofil_may_15,_1913_p1_cg.pdf</t>
  </si>
  <si>
    <t>munro,_male_birth_to_evan_may_23,_1912_p5_cg.pdf</t>
  </si>
  <si>
    <t>nelson,_male_birth_to_emil_january_2,_1913_p3_cg.pdf</t>
  </si>
  <si>
    <t>nelson,_male_birth_to_herman_december_31,_1914_p5_cg.pdf</t>
  </si>
  <si>
    <t>price,_male_birth_to_theo_december_19,_1912_p6_cg.pdf</t>
  </si>
  <si>
    <t>putnam,_male_birth_to_edward_july_11,_1912_p2_cg.pdf</t>
  </si>
  <si>
    <t>rappley,_female_birth_to_martin_november_28,_1912_p6_cg.pdf</t>
  </si>
  <si>
    <t>reife,_female_birth_to_hugo_november_6,_1913_p5_cg.pdf</t>
  </si>
  <si>
    <t>robinson,_male_birth_to_elwood_september_18,_1913_p5_cg.pdf</t>
  </si>
  <si>
    <t>sorem,_male_birth_to_barnet_july_25,_1912_p6_cg.pdf</t>
  </si>
  <si>
    <t>strong,_female_birth_to_j_s_october_8,_1914_p5_cg.pdf</t>
  </si>
  <si>
    <t>walker,_twins_male_and_female_birth_to_william_october_1,_1914_p4_cg.pdf</t>
  </si>
  <si>
    <t>walsh,_female_birth_to_tom_november_6,_1913_p1_cg.pdf</t>
  </si>
  <si>
    <t>weinkauf,_male_birth_to_s_n_march_20,_1913_p5_cg.pdf</t>
  </si>
  <si>
    <t>weiss,_twins_born_to_aug_december_5,_1912_p6_cg.pdf</t>
  </si>
  <si>
    <t>wifer,_male_birth_to_joe_november_6,_1913_p5_cg.pdf</t>
  </si>
  <si>
    <t>arestad,_child_birth_to_halvor_january_1,_1892_p5_gc.pdf</t>
  </si>
  <si>
    <t>ayrea,_female_birth_to_ed_july_4,_1890_p5_gc.pdf</t>
  </si>
  <si>
    <t>berg,_female_birth_to_soren_july_15,_1892_p1_gc.pdf</t>
  </si>
  <si>
    <t>black,_female_birth_to_si_february_21,_1890_p5_gc.pdf</t>
  </si>
  <si>
    <t>black,_female_birth_to_si_february_5,_1892_p1_gc.pdf</t>
  </si>
  <si>
    <t>blackwell,_female_birth_of_e_w__january_10,_1890_p5_gc.pdf</t>
  </si>
  <si>
    <t>brewster,_male_birth_to_lem_march_27,_1891_p5_gc.pdf</t>
  </si>
  <si>
    <t>brown,_female_birth_to_sam_march_13,_1891_p4_gc.pdf</t>
  </si>
  <si>
    <t>brownfield,_male_birth_-_a_farmer_april_3,_1891_p5_gc.pdf</t>
  </si>
  <si>
    <t>collinge,_female_birth_to_rev._c_w_march_18,_1892_p1_gc.pdf</t>
  </si>
  <si>
    <t>collinge,_male_birth_to_rev._c_w_february_7,_1890_p5_gc.pdf</t>
  </si>
  <si>
    <t>colson,_female_birth_to_d_w_october_30,_1891_p5_gc.pdf</t>
  </si>
  <si>
    <t>condy,_female_birth_to_george_august_26,_1892_p1_gc.pdf</t>
  </si>
  <si>
    <t>cowen,_male_birth_to_r_m_july_15,_1892_p1_gc.pdf</t>
  </si>
  <si>
    <t>davis,_female_birth_to_m_j_february_21,_1890_p5_gc.pdf</t>
  </si>
  <si>
    <t>erickson,_female_birth_to_petras_january_22,_1892_p1_gc.pdf</t>
  </si>
  <si>
    <t>flukes,_twin_females_born_to_tom_april_25,_1890_p1_gc.jpg</t>
  </si>
  <si>
    <t>groff,_female_birth_to_tom_january_31,_1890_p5_gc.pdf</t>
  </si>
  <si>
    <t>hammer,_female_birth_to_h_p_january_31,_1890_p5_gc.pdf</t>
  </si>
  <si>
    <t>hammer,_female_birth_to_h_p_september_16,_1892_p1_gc.pdf</t>
  </si>
  <si>
    <t>hodgman,_female_birth_to_fred_july_8,_1892_p1_gc.pdf</t>
  </si>
  <si>
    <t>hoggarth,_male_birth_to_joseph_june_3,_1892_p1_gc.pdf</t>
  </si>
  <si>
    <t>holliday,_female_birth_to_j_f_january_31,_1890_p5_gc.pdf</t>
  </si>
  <si>
    <t>houghton,_female_birth_to_charles_september_16,_1892_p1_gc.pdf</t>
  </si>
  <si>
    <t>houghton,_male_birth_to_western_september_16,_1892_p5_gc.pdf</t>
  </si>
  <si>
    <t>husel,_male_birth_september_12,_1890_p5_gc.pdf</t>
  </si>
  <si>
    <t>hyde,_male_birth_to_w_s_september_11,_1891_p1_gc.pdf</t>
  </si>
  <si>
    <t>idsvoog,_male_birth_to_peter_july_11,_1890_p4_gc.pdf</t>
  </si>
  <si>
    <t>jackson,_male_birth_to_chris_january_29,_1892_p1_gc.pdf</t>
  </si>
  <si>
    <t>jackson,_male_birth_to_claus_june_10,_1892_p1_gc.pdf</t>
  </si>
  <si>
    <t>jimeson,_female_birth_to_joel_february_28,_1890_p5_gc.pdf</t>
  </si>
  <si>
    <t>johnson,_female_birth_to_charley_february_7,_1890_p5_gc.pdf</t>
  </si>
  <si>
    <t>johnson,_male_birth_to_john_e_august_12,_1892_p1_gc.pdf</t>
  </si>
  <si>
    <t>knapp,_female_birth_granddaughter_of_rube_denham_november_14,_1890_p5_gc.pdf</t>
  </si>
  <si>
    <t>ladbury,_male_birth_august_15,_1890_p5_gc.pdf</t>
  </si>
  <si>
    <t>ladbury's_adopt_a_boy_august_22,_1890_p5_gc.pdf</t>
  </si>
  <si>
    <t>larson,_male_birth_to_albert_february_14,_1890_p5_gc.pdf</t>
  </si>
  <si>
    <t>lockton,_female_birth_to_m_c_may_20,_1892_p1_gc.pdf</t>
  </si>
  <si>
    <t>lyons,_male_birth_july_15,_1892_p1_gc.pdf</t>
  </si>
  <si>
    <t>martin,_male_birth_to_len_august_21,_1891_p5_gc.pdf</t>
  </si>
  <si>
    <t>melgard,_male_birth_to_auditor_july_21,_1891_p5_gc.pdf</t>
  </si>
  <si>
    <t>miller,_female_triplets_to_john_february_21,_1890_p5_gc.pdf</t>
  </si>
  <si>
    <t>neusted,_male_birth_to_fred_march_20,_1891_p1_gc.pdf</t>
  </si>
  <si>
    <t>newell,_male_birth_to_dubois_january_29,_1892_p1_gc.pdf</t>
  </si>
  <si>
    <t>nicolls,_male_birth_to_jack_may_29,_1891_p5_gc.pdf</t>
  </si>
  <si>
    <t>ole,_female_birth_to_john_september_12,_1890_p5_gc.pdf</t>
  </si>
  <si>
    <t>pickett,_female_birth_to_harry_august_8,_1890_p5_gc.pdf</t>
  </si>
  <si>
    <t>quamme,_male_birth_to_rev_o_k_march_7,_1890_p5_gc.jpg</t>
  </si>
  <si>
    <t>raab,_female_birth_to_john_october_21,_1892_p1_gc.pdf</t>
  </si>
  <si>
    <t>rapp,_female_birth_to_jacob_january_3,_1890_p5_gc.pdf</t>
  </si>
  <si>
    <t>regnery,_female_birth_to_j_t_july_21,_1891_p5_gc.pdf</t>
  </si>
  <si>
    <t>richardson,_male_birth_to_al_april_10,_1891_p5_gc.pdf</t>
  </si>
  <si>
    <t>riley,_male_birth_to_prof._june_24,_1892_p1_gc.pdf</t>
  </si>
  <si>
    <t>rogers,_male_birth_in_helena_twp_march_13,_1891_p4_gc.pdf</t>
  </si>
  <si>
    <t>sanders,_female_birth_to_o_n_february_5,_1892_p1_gc.pdf</t>
  </si>
  <si>
    <t>sinclair,_female_birth_to_fred_november_11,_1892_p1_gc.pdf</t>
  </si>
  <si>
    <t>skarie,_male_birth_february_28,_1890_p5_gc.pdf</t>
  </si>
  <si>
    <t>skinsburn,_female_birth_to_sam_april_10,_1891_p5_gc.pdf</t>
  </si>
  <si>
    <t>spangenberg,_female_birth_may_29,_1891_p5_gc.pdf</t>
  </si>
  <si>
    <t>stevens,_male_birth_to_julius_july_15,_1892_p1_gc.pdf</t>
  </si>
  <si>
    <t>stewart,_male_birth_to_charles_november_25,_1892_p1_gc.pdf</t>
  </si>
  <si>
    <t>stringer,_female_birth_to_william_february_26,_1892_p1_gc.pdf</t>
  </si>
  <si>
    <t>sundin,_male_birth_september_12,_1890_p5_gc.pdf</t>
  </si>
  <si>
    <t>syverson,_male_birth_to_john_december_12,_1890_p5_gc.pdf</t>
  </si>
  <si>
    <t>thorson,_female_birth_to_oliver_january_29,_1892_p1_gc.pdf</t>
  </si>
  <si>
    <t>wallace,_female_birth_to_rev._o_c_s_january_3,_1890_p5_gc.pdf</t>
  </si>
  <si>
    <t>wendlick,_female_birth_to_john_march_27,_1891_p5_gc.pdf</t>
  </si>
  <si>
    <t>williams,_female_birth_to_jack_august_28,_1891_p5_gc.pdf</t>
  </si>
  <si>
    <t>alberts,_male_birth_to_jack_december_15,_1893_p1_gc.pdf</t>
  </si>
  <si>
    <t>archer,_female_birth_to_w_december_1,_1893_p1_gc.pdf</t>
  </si>
  <si>
    <t>arestad,_male_birth_to_auditor_november_23,_1894_p5_gc.pdf</t>
  </si>
  <si>
    <t>arneson,_female_birth_to_arne_july_19,_1895_p5_gc.pdf</t>
  </si>
  <si>
    <t>ayrea,_female_birth_to_e_m_february_9,_1894_p1_gc.pdf</t>
  </si>
  <si>
    <t>baker,_female_birth_to_w_a_january_6,_1893_p1_gc.pdf</t>
  </si>
  <si>
    <t>balkan,_male_birth_to_c_p_may_12,_1893_p1_gc.pdf</t>
  </si>
  <si>
    <t>benson,_female_birth_to_john_july_27,_1894_p1_gc.pdf</t>
  </si>
  <si>
    <t>benson,_male_birth_to_a_o_january_13,_1893_p1_gc.pdf</t>
  </si>
  <si>
    <t>berstrom,_female_birth_to_dr._february_2,_1894_p1_gc.pdf</t>
  </si>
  <si>
    <t>biorn,_female_birth_to_r_j_december_1,_1893_p1_gc.pdf</t>
  </si>
  <si>
    <t>black,_female_birth_to_si_december_20,_1895_p5_gc.pdf</t>
  </si>
  <si>
    <t>bolkan,_male_birth_to_christ_january_11,_1895_p8_gc.pdf</t>
  </si>
  <si>
    <t>borchart,_male_birth_to_godfey_june_21,_1895_p1_gc.pdf</t>
  </si>
  <si>
    <t>brasten,_female_birth_to_richard_february_8,_1895_p1_gc.pdf</t>
  </si>
  <si>
    <t>brownfield,_male_birth_to_william_march_31,_1893_p1_gc.pdf</t>
  </si>
  <si>
    <t>carlson,_female_birth_to_emil_may_19,_1893_p1_gc.pdf</t>
  </si>
  <si>
    <t>carlson,_male_birth_to_carl_april_26,_1895_p5_gc.pdf</t>
  </si>
  <si>
    <t>colson,_female_birth_to_d_w_september_22,_1893_p1_gc.pdf</t>
  </si>
  <si>
    <t>curtis,_female_birth_to_henry_october_11,_1895_p1_gc.pdf</t>
  </si>
  <si>
    <t>curtis,_female_birth_to_thomas_april_27,_1894_p8_gc.pdf</t>
  </si>
  <si>
    <t>ebentire,_female_birth_to_john_october_6,_1893_p1_gc.pdf</t>
  </si>
  <si>
    <t>ellefson,_female_birth_to_isaac_october_4,_1895_p1_gc.pdf</t>
  </si>
  <si>
    <t>fenner,_male_birth_to_william_august_30,_1895_p1_gc.pdf</t>
  </si>
  <si>
    <t>flynn,_male_birth_to_jack_march_17,_1893_p1_gc.pdf</t>
  </si>
  <si>
    <t>frederickson,_male_birth_to_julius_june_29,_1894_p3_gc.pdf</t>
  </si>
  <si>
    <t>gorthy,_male_birth_to_frank_april_21,_1893_p1_gc.pdf</t>
  </si>
  <si>
    <t>guest,_female_birth_to_hiram_july_13,_1894_p1_gc.pdf</t>
  </si>
  <si>
    <t>gunderson,_female_birth_to_charles_october_13,_1893_p1_gc.pdf</t>
  </si>
  <si>
    <t>gunderson,_female_birth_to_steen_june_28,_1895_p1_gc.pdf</t>
  </si>
  <si>
    <t>gunderson,_male_birth_to_charles_january_11,_1895_p1_gc.pdf</t>
  </si>
  <si>
    <t>hall,_female_birth_to_c_a_december_28,_1894_p1_gc.pdf</t>
  </si>
  <si>
    <t>hall,_female_birth_to_c_a_february_24,_1893_p1_gc.pdf</t>
  </si>
  <si>
    <t>hall,_thirza_may_christening_august_25,_1893_p1_gc.pdf</t>
  </si>
  <si>
    <t>hare,_female_birth_to_thomas_july_5,_1895_p1_gc.pdf</t>
  </si>
  <si>
    <t>hartman,_female_birth_to_george_november_15,_1895_p5_gc.pdf</t>
  </si>
  <si>
    <t>hazard,_male_birth_to_byron_march_2,_1894_p1_gc.pdf</t>
  </si>
  <si>
    <t>hazard,_male_birth_to_ran_august_3,_1894_p1_gc.pdf</t>
  </si>
  <si>
    <t>hazard,_male_birth_to_ran_november_15,_1895_p5_gc.pdf</t>
  </si>
  <si>
    <t>hegge,_female_birth_to_k_october_27,_1893_p1_gc.pdf</t>
  </si>
  <si>
    <t>hogenson,_female_birth_to_john_may_26,_1893_p1_gc.pdf</t>
  </si>
  <si>
    <t>houghton,_female_birth_to_western_november_23,_1894_p1_gc.pdf</t>
  </si>
  <si>
    <t>houghton,_male_birth_to_horace_june_22,_1894_p1_gc.pdf</t>
  </si>
  <si>
    <t>husel,_female_birth_to_h_h_february_24,_1893_p1_gc.pdf</t>
  </si>
  <si>
    <t>husel,_male_birth_to_h_august_9,_1895_p5_gc.pdf</t>
  </si>
  <si>
    <t>hyde,_male_birth_to_w_s_september_14,_1894_p5_gc.pdf</t>
  </si>
  <si>
    <t>iverson,_christian_alvin_baptism_october_13,_1893_p1_gc.pdf</t>
  </si>
  <si>
    <t>jimeson,_female_birth_to_joel_february_15,_1895_p1_gc.pdf</t>
  </si>
  <si>
    <t>jimeson,_male_birth_to_will_april_21,_1893_p1_gc.pdf</t>
  </si>
  <si>
    <t>johnson,_female_birth_to_matt_october_19,_1894_p1_gc.pdf</t>
  </si>
  <si>
    <t>johnson,_male_and_female_twins_birth_to_j_e_october_19,_1894_p1_gc.pdf</t>
  </si>
  <si>
    <t>johnson,_male_birth_to_c_h_april_12,_1893_p1_gc.pdf</t>
  </si>
  <si>
    <t>johnson,_male_birth_to_j_e_august_17,_1894_p1_gc.pdf</t>
  </si>
  <si>
    <t>johnson,_male_birth_to_john_july_13,_1894_p1_gc.pdf</t>
  </si>
  <si>
    <t>keys,_female_birth_to_ed_march_15,_1895_p5_gc.pdf</t>
  </si>
  <si>
    <t>kunz,_female_birth_to_robert_july_21,_1893_p1_gc.pdf</t>
  </si>
  <si>
    <t>kunze,_male_birth_to_robert_november_9,_1894_p5_gc.pdf</t>
  </si>
  <si>
    <t>larson,_male_birth_to_albert_july_21,_1893_p1_gc.pdf</t>
  </si>
  <si>
    <t>larson,_male_birth_to_henry_november_10,_1893_p1_gc.pdf</t>
  </si>
  <si>
    <t>lima,_male_birth_to_ole_march_1,_1895_p1_gc.pdf</t>
  </si>
  <si>
    <t>lunde,_male_birth_to_r_s_september_14,_1894_p1_gc.pdf</t>
  </si>
  <si>
    <t>marquardt,_male_birth_to_emil_march_17,_1893_p1_gc.pdf</t>
  </si>
  <si>
    <t>martin,_female_birth_to_l_g_may_19,_1893_p1_gc.pdf</t>
  </si>
  <si>
    <t>mcculloch,_female_birth_to_j_a_march_30,_1894_p5_gc.pdf</t>
  </si>
  <si>
    <t>mcculloch,_female_birth_to_j_a_october_25,_1895_p5_gc.pdf</t>
  </si>
  <si>
    <t>mcculloch,_female_birth_to_john_may_24,_1895_p1_gc.pdf</t>
  </si>
  <si>
    <t>mcdermott,_female_birth_to_j_h_february_15,_1895_p5_gc.pdf</t>
  </si>
  <si>
    <t>morton,_female_birth_to_ezra_october_25,_1895_p5_gc.pdf</t>
  </si>
  <si>
    <t>mosher,_twin_female_birth_to_elihue_september_6,_1895_p1_gc.pdf</t>
  </si>
  <si>
    <t>myer,_female_birth_to_chris_october_5,_1894_p1_gc.pdf</t>
  </si>
  <si>
    <t>nelson,_female_birth_to_peter_e_august_9,_1895_p5_gc.pdf</t>
  </si>
  <si>
    <t>newberry,_fannie_christening_august_25,_1893_p1_gc.pdf</t>
  </si>
  <si>
    <t>newberry,_female_birth_to_geo_january_27,_1893_p1_gc.pdf</t>
  </si>
  <si>
    <t>niernberg,_male_birth_to_theo_august_3,_1894_p1_gc.pdf</t>
  </si>
  <si>
    <t>noggles,_male_birth_may_17,_1895_p1_gc.pdf</t>
  </si>
  <si>
    <t>nolen,_female_birth_to_c_c_january_12,_1894_p5_gc.pdf</t>
  </si>
  <si>
    <t>nolen,_male_birth_to_c_c_march_1,_1895_p1_gc.pdf</t>
  </si>
  <si>
    <t>olson,_male_birth_to_gust_november_30,_1894_p1_gc.pdf</t>
  </si>
  <si>
    <t>olson,_male_birth_to_john_s_august_18,_1893_p_1_gc.pdf</t>
  </si>
  <si>
    <t>opheim,_male_birth_to_nels_november_29,_1895_p5_gc.pdf</t>
  </si>
  <si>
    <t>ostlund,_male_birth_to_sven_august_3,_1894_p1_gc.pdf</t>
  </si>
  <si>
    <t>palfrey,_male_birth_to_charles_may_5,_1893_p1_gc.pdf</t>
  </si>
  <si>
    <t>percy,_male_birth_to_w_h_august_4,_1893_p1_gc.pdf</t>
  </si>
  <si>
    <t>peterson,_male_birth_to_fred_september_13,_1895_p1_gc.pdf</t>
  </si>
  <si>
    <t>platou,_male_birth_to_dr._june_1,_1894_p1_gc.pdf</t>
  </si>
  <si>
    <t>reid,_female_birth_to_fireman__may_17,_1895_p1_gc.pdf</t>
  </si>
  <si>
    <t>reite,_female_birth_to_andrew_february_8,_1895_gc.pdf</t>
  </si>
  <si>
    <t>ressler,_male_birth_to_frank_july_12,_1895_p1_gc.pdf</t>
  </si>
  <si>
    <t>ressler,_male_birth_to_john_january_12,_1894_p1_gc.pdf</t>
  </si>
  <si>
    <t>robinson,_infant_to_t_f_birth_and_death_august_16,_1895_p1_gc.pdf</t>
  </si>
  <si>
    <t>shaw,_female_birth_to_rev_e_s_july_19,_1895_p1_gc.pdf</t>
  </si>
  <si>
    <t>simpson,_male_birth_to_james_july_5,_1895_p1_gc.pdf</t>
  </si>
  <si>
    <t>sinclair,_female_birth_and_death_to_fred_july_6,_1894_p1_gc.pdf</t>
  </si>
  <si>
    <t>slingsby,_female_birth_to_sd_december_22,_1893_p5_gc.pdf</t>
  </si>
  <si>
    <t>stone,_female_birth_to_fred_j_january_11,_1895_p1_gc.pdf</t>
  </si>
  <si>
    <t>sutton,_male_birth_to_john_e_march_3,_1893_p1_gc.pdf</t>
  </si>
  <si>
    <t>syverson,_female_birth_to_john_october_11,_1895_p1_gc.pdf</t>
  </si>
  <si>
    <t>tande,_male_birth_to_s_j_november_15,_1895_p5_gc.pdf</t>
  </si>
  <si>
    <t>van_de_bogart,_female_birth_to_scot_july_13,_1894_p1_gc.pdf</t>
  </si>
  <si>
    <t>wanner,_male_birth_to_professor_march_1,_1895_p1_gc.pdf</t>
  </si>
  <si>
    <t>wanner,_new_child_to_prof_fred_w_october_5,_1894_p5_gc.pdf</t>
  </si>
  <si>
    <t>warner,_male_birth_to_t_e_january_19,_1894_p1_gc.pdf</t>
  </si>
  <si>
    <t>westman,_male_birth_to_nick_june_29,_1894_p1_gc.pdf</t>
  </si>
  <si>
    <t>whidden,_male_birth_to_c_t_december_6,_1895_p5_gc.pdf</t>
  </si>
  <si>
    <t>wild,_male_birth_to_max_august_4,_1893_p1_gc.pdf</t>
  </si>
  <si>
    <t>williams,_female_birth_to_john_december_6,_1895_p5_gc.pdf</t>
  </si>
  <si>
    <t>williams,_male_birth_to_john_october_20,_1893_p1_gc.pdf</t>
  </si>
  <si>
    <t>anderson,_female_birth_to_rier_may_22,_1896_p5_gc.pdf</t>
  </si>
  <si>
    <t>armstrong,_male_birth_to_john_october_29,_1897_p5_gc.pdf</t>
  </si>
  <si>
    <t>ayrea,_female_birth_to_e_m_february_10,_1897_p5_gc.pdf</t>
  </si>
  <si>
    <t>bauer,_male_birth_to_george_february_12,_1897_p5_gc.pdf</t>
  </si>
  <si>
    <t>benson,_female_birth_to_andrew_june_17,_1898_p5_gc.pdf</t>
  </si>
  <si>
    <t>benson,_male_birth_to_john_a_may_28,_1897_p5_gc.pdf</t>
  </si>
  <si>
    <t>benson,_male_birth_to_john_february_7,_1896_p5_gc.pdf</t>
  </si>
  <si>
    <t>berg,_male_birth_to_rollef_december_22,_1898_p5_gc.pdf</t>
  </si>
  <si>
    <t>bergstrom,_female_birth_to_the_dr._july_24,_1895_p5_gc.pdf</t>
  </si>
  <si>
    <t>black,_female_birth_to_si_november_26,_1897_p5_gc.pdf</t>
  </si>
  <si>
    <t>blanchard,_female_birth_to_frank_september_1,_1898_p5_gc.pdf</t>
  </si>
  <si>
    <t>bostrom,_male_birth_to_carl_october_8,_1897_p5_gc.pdf</t>
  </si>
  <si>
    <t>bowden,_female_birth_to_a_l_october_29,_1897_p5_gc.pdf</t>
  </si>
  <si>
    <t>brownfield,_male_birth_to_will_november_12,_1897_p5_gc.pdf</t>
  </si>
  <si>
    <t>byington,_male_birth_to_john_april_10,_1896_p1_gc.pdf</t>
  </si>
  <si>
    <t>campbell,_male_birth_to_donald_january_21,_1898_p5_gc.pdf</t>
  </si>
  <si>
    <t>church,_male_birth_to_herbert_december_17,_1897_p5_gc.pdf</t>
  </si>
  <si>
    <t>cowen,_male_birth_to_r_m_october_27,_1898_p5_gc.pdf</t>
  </si>
  <si>
    <t>curtis,_male_birth_to_henry_october_1,_1897_p8_gc.pdf</t>
  </si>
  <si>
    <t>dahlin,_female_birth_to_andrew_august_20,_1897_p5_gc.pdf</t>
  </si>
  <si>
    <t>dahlin,_male_birth_to_andrew_july_31,_1896_p5_gc.pdf</t>
  </si>
  <si>
    <t>dox,_female_birth_to_john_april_15,_1898_p4_gc.pdf</t>
  </si>
  <si>
    <t>ebentire,_male_birth_to_joseph_june_17,_1898_p5_gc.pdf</t>
  </si>
  <si>
    <t>erickson,_male_birth_to_petrus_february_5,_1897_p5_gc.pdf</t>
  </si>
  <si>
    <t>evers,_male_birth_to_john_march_20,_1896_p5_gc.pdf</t>
  </si>
  <si>
    <t>flick,_male_birth_to_t_m_july_29,_1898_p5_gc.pdf</t>
  </si>
  <si>
    <t>friswold,_male_birth_to_s_december_24,_1897_p5_gc.pdf</t>
  </si>
  <si>
    <t>furaas,_female_birth_to_k_april_9,_1897_p5_gc.pdf</t>
  </si>
  <si>
    <t>gunderson,_female_birth_to_s_c_january_22,_1897_p5_gc.pdf</t>
  </si>
  <si>
    <t>gunning,_female_birth_to_j_m_september_29,_1898_p5_gc.pdf</t>
  </si>
  <si>
    <t>hagen,_male_birth_to_m_october_2,_1896_p5_gc.pdf</t>
  </si>
  <si>
    <t>hammer,_male_birth_to_herman_june_12,_1896_p5_gc.pdf</t>
  </si>
  <si>
    <t>hare,_male_birth_to_thomas_august_26,_1898_p4_gc.pdf</t>
  </si>
  <si>
    <t>haskell,_female_birth_to_f_a_may_20,_1898_p5_gc.pdf</t>
  </si>
  <si>
    <t>hegge,_male_birth_to_karnes_april_2,_1897_p1_gc.pdf</t>
  </si>
  <si>
    <t>hermann,_male_birth_to_rev._e_december_1,_1898_p5_gc.pdf</t>
  </si>
  <si>
    <t>holt,_female_birth_to_martin_september_22,_1898_p5_gc.pdf</t>
  </si>
  <si>
    <t>houghton,_female_birth_to_horace_december_17,_1897_p5_gc.pdf</t>
  </si>
  <si>
    <t>houghton,_female_birth_to_horace_january_24,_1896_p5_gc.pdf</t>
  </si>
  <si>
    <t>houghton,_male_birth_to_western_september_29,_1898_p5_gc.pdf</t>
  </si>
  <si>
    <t>jackson,_twin_female_birth_to_sheriff_september_4,_1896_p5_gc.pdf</t>
  </si>
  <si>
    <t>jimeson,_male_birth_to_will_october_29,_1897_p1_gc.pdf</t>
  </si>
  <si>
    <t>johnson,_female_birth_to_county_judge_august_12,_1898_p5_gc.pdf</t>
  </si>
  <si>
    <t>johnson,_female_birth_to_ernest_july_30,_1897_p5_gc.pdf</t>
  </si>
  <si>
    <t>johnson,_female_birth_to_olaf_july_1,_1898_p4_gc.pdf</t>
  </si>
  <si>
    <t>johnson,_male_birth_to_j_e_may_13,_1898_p5_gc.pdf</t>
  </si>
  <si>
    <t>kiel,_female_birth_to_charles_june_17,_1898_p5_gc.pdf</t>
  </si>
  <si>
    <t>knapp,_female_birth_to_martin_may_14,_1897_p5_gc.pdf</t>
  </si>
  <si>
    <t>kuhns,_female_birth_to_ben_february_21,_1896_p5_gc.pdf</t>
  </si>
  <si>
    <t>kuhns,_female_birth_to_benjamin_may_13,_1898_p5_gc.pdf</t>
  </si>
  <si>
    <t>langford,_female_birth_to_sam_june_12,_1896_p5_gc.pdf</t>
  </si>
  <si>
    <t>langford,_female_birth_to_sam_november_24,_1898_p5_gc.pdf</t>
  </si>
  <si>
    <t>markuson,_male_birth_to_nels_december_18,_1896_p5_gc.pdf</t>
  </si>
  <si>
    <t>maurer,_female_birth_to_hiram_september_8,_1898_p5_gc.pdf</t>
  </si>
  <si>
    <t>mcdermott,_male_birth_to_j_h_april_8,_1898_p5_gc.pdf</t>
  </si>
  <si>
    <t>mcdermott,_male_birth_to_j_h_august_21,_1896_p5_gc.pdf</t>
  </si>
  <si>
    <t>melgard,_male_birth_to_auditor_p_a_october_2,_1896_p5_gc.pdf</t>
  </si>
  <si>
    <t>miller,_male_birth_to_joseph_may_22,_1896_p5_gc.pdf</t>
  </si>
  <si>
    <t>morris,_female_birth_to_john_march_12,_1897_p1_gc.pdf</t>
  </si>
  <si>
    <t>mosher,_female_birth_to_emmet_july_29,_1898_p5_gc.pdf</t>
  </si>
  <si>
    <t>nelson,_female_birth_to_peter_e_august_26,_1898_p5_gc.pdf</t>
  </si>
  <si>
    <t>nelson,_female_birth_to_peter_e_november_6,_1896_p5_gc.pdf</t>
  </si>
  <si>
    <t>ness,_female_birth_to_nels_a_february_25,_1898_p5_gc.pdf</t>
  </si>
  <si>
    <t>olsby,_male_birth_to_olaf_june_3,_1898_p5_gc.pdf</t>
  </si>
  <si>
    <t>olson,_female_birth_to_gust_june_12,_1896_p5_gc.pdf</t>
  </si>
  <si>
    <t>olson,_female_birth_to_john_s_april_3,_1896_p5_gc.pdf</t>
  </si>
  <si>
    <t>olson,_female_birth_to_theo_december_8,_1898_p5_gc.pdf</t>
  </si>
  <si>
    <t>parsons,_male_birth_to_bert_january_3,_1896_p5_gc.pdf</t>
  </si>
  <si>
    <t>piatt,_female_birth_to_c_c_april_10,_1896_p1_gc.pdf</t>
  </si>
  <si>
    <t>pratt,_birth_in_courtenay_february_19,_1897_p5_gc.pdf</t>
  </si>
  <si>
    <t>reed,_female_birth_and_death_to_ernest_may_7,_1897_p5_gc.pdf</t>
  </si>
  <si>
    <t>regnery,_female_birth_to_j_c_november_3,_1898_p5_gc.pdf</t>
  </si>
  <si>
    <t>regnery,_female_birth_to_jack_november_20,_1896_p5_gc'.pdf</t>
  </si>
  <si>
    <t>reite,_male_birth_to_andrew_september_1,_1898_p5_gc.pdf</t>
  </si>
  <si>
    <t>retzlaff,_female_birth_to_frank_june_18,_1897_p8_gc.pdf</t>
  </si>
  <si>
    <t>richardson,_male_birth_to_al_april_22,_1898_p5_gc.pdf</t>
  </si>
  <si>
    <t>robinson,_female_birth_to_herbert_october_2,_1896_p5_gc.pdf</t>
  </si>
  <si>
    <t>robinson,_male_birth_to_herbert_december_17,_1897_p1_gc.pdf</t>
  </si>
  <si>
    <t>ross,_infant_birth_and_death_in_courtenay_september_3,_1897_p1_gc.pdf</t>
  </si>
  <si>
    <t>ruggles,_male_birth_to_m_louis_march_18,_1898_p5_gc.pdf</t>
  </si>
  <si>
    <t>sansborn,_male_birth_to_sam_october_20,_1898_p5_gc.pdf</t>
  </si>
  <si>
    <t>sansburn,_female_birth_to_will_h_november_24,_1898_p4_gc.pdf</t>
  </si>
  <si>
    <t>seignor,_male_birth_to_george_v_january_1,_1897_p5_gc.pdf</t>
  </si>
  <si>
    <t>sinclair,_female_birth_to_andrew_april_29,_1898_p5_gc.pdf</t>
  </si>
  <si>
    <t>sinclair,_female_birth_to_fred_a_july_30,_1897_p5_gc.pdf</t>
  </si>
  <si>
    <t>sinclair,_male_birth_to_archie_february_11,_1898_p5_gc.pdf</t>
  </si>
  <si>
    <t>solie,_male_birth_to_ole_august_26,_1898_p5_gc.pdf</t>
  </si>
  <si>
    <t>starr,_female_birth_to_bob_june_3,_1898_p5_gc.pdf</t>
  </si>
  <si>
    <t>stengele,_female_birth_to_joe_november_26,_1897_p5_gc.pdf</t>
  </si>
  <si>
    <t>stewart,_male_birth_to_neal_december_8,_1898_p5_gc.pdf</t>
  </si>
  <si>
    <t>stewart,_male_birth_to_peter_may_14,_1897_p5_gc.pdf</t>
  </si>
  <si>
    <t>stewart,_male_birth_to_william_october_16,_1896_p5_gc.pdf</t>
  </si>
  <si>
    <t>stringer,_male_birth_to_will_may_22,_1896_p5_gc.pdf</t>
  </si>
  <si>
    <t>taylor,_female_birth_to_rev._j_m_april_23,_1897_p5_gc.pdf</t>
  </si>
  <si>
    <t>thinglestad,_female_birth_to_j_c_march_19,_1897_p4_gc.pdf</t>
  </si>
  <si>
    <t>wanner,_female_birth_to_prof_may_22,_1896_p5_gc.pdf</t>
  </si>
  <si>
    <t>wanner,_male_birth_to_f_m_june_11,_1897_p5_gc.pdf</t>
  </si>
  <si>
    <t>warner,_female_birth_to_te_april_8,_1898_p5_gc.pdf</t>
  </si>
  <si>
    <t>watne,_female_birth_to_jacob_october_6,_1898_p5_gc.pdf</t>
  </si>
  <si>
    <t>wilson,_male_birth_to_clint_july_15,_1898_p5_gc.pdf</t>
  </si>
  <si>
    <t>anderson,_female_birth_to_rier_january_19,_1899_p5_gc.pdf</t>
  </si>
  <si>
    <t>anson,_male_birth_to_arthur_december_14,_1899_p5_gc.pdf</t>
  </si>
  <si>
    <t>archer,_male_birth_and_death_august_23,_1900_p5_gc.pdf</t>
  </si>
  <si>
    <t>armstrong,_female_birth_to_j_b_november_8,_1900_p5_gc.pdf</t>
  </si>
  <si>
    <t>armstrong,_female_birth_to_john_november_8,_1900_p8_gc_hannaford_budget.pdf</t>
  </si>
  <si>
    <t>avrea,_female_birth_to_e_m_february_1,_1900_p5_gc.pdf</t>
  </si>
  <si>
    <t>bailey,_male_birth_to_rob_december_14,_1899_p5_gc.pdf</t>
  </si>
  <si>
    <t>berg,_male_birth_to_lewis_november_30,_1899_p4_gc.pdf</t>
  </si>
  <si>
    <t>berg,_male_birth_to_ole_november_1,_1900_p5_gc.pdf</t>
  </si>
  <si>
    <t>biorn,_female_birth_to_r_j_november_29,_1900_p5_gc.pdf</t>
  </si>
  <si>
    <t>bostrom,_female_birth_to_carl_december_14,_1899_p5_gc.pdf</t>
  </si>
  <si>
    <t>bowden,_female_birth_to_mrs_a_l_october_12,_1899_p5_gc.pdf</t>
  </si>
  <si>
    <t>cain,_female_birth_to_john_september_6,_1900_p5_gc.pdf</t>
  </si>
  <si>
    <t>condy,_female_birth_to_g_h_november_15,_1900_p5_gc.pdf</t>
  </si>
  <si>
    <t>davidson,_female_birth_to_william_june_15,_1899_p5_gc.pdf</t>
  </si>
  <si>
    <t>defoe,_male_birth_november_16,_1899_p5_gc.pdf</t>
  </si>
  <si>
    <t>dusbabek,_twin_male_birth_and_death_to_emil_march_9,_1899_p5_gc.pdf</t>
  </si>
  <si>
    <t>erickson,_female_birth_to_alfred_april_13,_1899_p8_gc.pdf</t>
  </si>
  <si>
    <t>erickson,_female_birth_to_petrus_june_22,_1899_p5_gc.pdf</t>
  </si>
  <si>
    <t>erickson,_male_birth_to_andrew_november_30,_1899_p4_gc.pdf</t>
  </si>
  <si>
    <t>flynn,_male_birth_to_jack_november_2,_1899_p4_gc.pdf</t>
  </si>
  <si>
    <t>friswold,_male_birth_to_s_august_9,_1900_p5_gc.pdf</t>
  </si>
  <si>
    <t>greenland,_male_birth_to_oscar_december_6,_1900_p5_gc.pdf</t>
  </si>
  <si>
    <t>groven,_male_birth_to_halvor_september_21,_1899_p1_gc.pdf</t>
  </si>
  <si>
    <t>gunderson,_male_birth_to_o_s_july_13,_1899_p_5_gc.pdf</t>
  </si>
  <si>
    <t>gunning,_male_birth_october_4,_1900_p5_gc.pdf</t>
  </si>
  <si>
    <t>hamilton,_male_birth_to_e_s_september_27,_1900_p5_gc.pdf</t>
  </si>
  <si>
    <t>hammer,_male_birth_to_h_p_february_15,_1900_p5_gc.pdf</t>
  </si>
  <si>
    <t>hazard,_male_birth_to_r_c_march_22,_1900_p5_gc.pdf</t>
  </si>
  <si>
    <t>hegge,_female_birth_to_mrs_k_december_14,_1899_p5_gc.pdf</t>
  </si>
  <si>
    <t>herigstad,_female_birth_to_burt_april_26,_1900_p1_gc.pdf</t>
  </si>
  <si>
    <t>hodgman,_female_birth_to_fred_may_4,_1899_p5_gc.pdf</t>
  </si>
  <si>
    <t>hogie,_male_birth_to_ludvig_february_22,_1900_p5_gc.pdf</t>
  </si>
  <si>
    <t>houghton,_male_birth_to_horace_february_1,_1900_p5_gc.pdf</t>
  </si>
  <si>
    <t>howden,_male_birth_to_ben_december_14,_1899_p5_gc.pdf</t>
  </si>
  <si>
    <t>iverson,_twin_female_birth_to_alex_february_1,_1900_p5_gc.pdf</t>
  </si>
  <si>
    <t>jimeson,_male_birth_to_joel_february_9,_1899_p5_gc.pdf</t>
  </si>
  <si>
    <t>johnson,_female_birth_to_f_w_january_26,_1899_p5_gc.pdf</t>
  </si>
  <si>
    <t>johnson,_male_birth_to_alfred_march_22,_1900_p4_gc.pdf</t>
  </si>
  <si>
    <t>johnson,_male_birth_to_ernest_february_2,_1899_p5_gc.pdf</t>
  </si>
  <si>
    <t>johnson,_male_birth_to_ernest_september_13,_1900_p5_gc.pdf</t>
  </si>
  <si>
    <t>la_forest,_male_birth_to_theo_april_20,_1899_p5_gc.pdf</t>
  </si>
  <si>
    <t>langford,_male_birth_to_sam_march_8,_1900_p5_gc.pdf</t>
  </si>
  <si>
    <t>langlie,_male_birth_to_h_a_september_20,_1900_p5_gc.pdf</t>
  </si>
  <si>
    <t>lunde,_female_birth_to_r_s_january_19,_1899_p5_gc.pdf</t>
  </si>
  <si>
    <t>lunde,_male_birth_to_r_s_september_20,_1900_p5_gc.pdf</t>
  </si>
  <si>
    <t>marquardt,_female_birth_to_theodore_october_25,_1900_p1_gc.pdf</t>
  </si>
  <si>
    <t>mcculloch,_male_birth_to_j_a_march_9_1899_p5_gc.pdf</t>
  </si>
  <si>
    <t>mcdermott,_female_birth_to_j_h_april_5,_1900_p5_gc.pdf</t>
  </si>
  <si>
    <t>moran,_female_birth_to_john_t_april_6,_1899_p5_gc.pdf</t>
  </si>
  <si>
    <t>morris,_male_birth_of_john_may_10,_1900_p5_gc.pdf</t>
  </si>
  <si>
    <t>nelson,_female_birth_to_peter_e_may_31,_1900_p5_gc.pdf</t>
  </si>
  <si>
    <t>njaa,_male_birth_to_torkel_may_4,_1899_p4_gc.pdf</t>
  </si>
  <si>
    <t>olsen,_female_birth_to_a_m_september_13,_1900_p5_gc.pdf</t>
  </si>
  <si>
    <t>olson,_female_birth_to_gast_august_9,_1900_p5_gc.pdf</t>
  </si>
  <si>
    <t>pederson,_male_birth_to_mathias_may_24,_1900_p5_gc.pdf</t>
  </si>
  <si>
    <t>pederson,_male_birth_to_mathias_may_31,_1900_p5_gc.pdf</t>
  </si>
  <si>
    <t>perchardt,_male_birth_to_otto_june_8,_1899_p5_gc.pdf</t>
  </si>
  <si>
    <t>ressler,_male_birth_to_jack_september_28,_1899_p5_gc.pdf</t>
  </si>
  <si>
    <t>richardson,_female_birth_to_c_e_march_29,_1900_p5_gc.pdf</t>
  </si>
  <si>
    <t>robinson,_male_birth_to_herb_may_17,_1900_p8_gc_hannaford_budget.pdf</t>
  </si>
  <si>
    <t>ruggles,_female_twins_of_l_m_birth_and_death_notice_september_13,_1900_p5_gc.pdf</t>
  </si>
  <si>
    <t>stewart,_female_birth_to_jack_november_16,_1899_p5_gc.pdf</t>
  </si>
  <si>
    <t>stewart,_female_birth_to_william_may_25,_1899_p5_gc.pdf</t>
  </si>
  <si>
    <t>stone,_male_birth_to_fred_j_november_15,_1900_p5_gc.pdf</t>
  </si>
  <si>
    <t>warner,_male_birth_to_judge_t_e_september_14,_1899_p5_gc.pdf</t>
  </si>
  <si>
    <t>weeks,_male_birth_to_ch_january_5,_1899_p5_gc.pdf</t>
  </si>
  <si>
    <t>aalgaard,_male_birth_to_peter_december_30,_1913_p5_he.pdf</t>
  </si>
  <si>
    <t>aarestad,_female_birth_to_e_j_march_25,_1913_p5_he.pdf</t>
  </si>
  <si>
    <t>aarestad,_female_birth_to_g_m_june_30,_1914_p5_he.pdf</t>
  </si>
  <si>
    <t>anderson,_male_birth_to_asher_june_10,_1913_p5_he.pdf</t>
  </si>
  <si>
    <t>bakken,_female_birth_to_marcus_april_28,_1914_p5_he.pdf</t>
  </si>
  <si>
    <t>boe,_male_birth_to_swen_november_10,_1914_p5_he.pdf</t>
  </si>
  <si>
    <t>brant,_male_birth_to_l_j_july_22,_1913_p5_he.pdf</t>
  </si>
  <si>
    <t>cederson,_female_birth_to_charles_february_3,_1914_p5_he.pdf</t>
  </si>
  <si>
    <t>christopherson,_male_birth_to_anton_december_17,_1912_p5_he.pdf</t>
  </si>
  <si>
    <t>epler,_male_birth_to_g_c_april_15,_1913_p5_he.pdf</t>
  </si>
  <si>
    <t>fieber,_male_birth_to_john_november_24,_1914_p5_he.pdf</t>
  </si>
  <si>
    <t>forseth,_female_birth_to_ole_february_3,_1914_p5_he.pdf</t>
  </si>
  <si>
    <t>fritzvold,_female_birth_to_paul_february_6,_1912_p5_he.pdf</t>
  </si>
  <si>
    <t>goplen,_male_birth__to_john_february_6,_1912_p5_he.pdf</t>
  </si>
  <si>
    <t>greenland,_twin_female_birth_to_oscar_april_15,_1913_p5_he.pdf</t>
  </si>
  <si>
    <t>groven,_male_birth_to_h_h_december_23,_1913_p5_he.pdf</t>
  </si>
  <si>
    <t>hagen,_female_birth_to_otto_april_1,_1913_p5_he.pdf</t>
  </si>
  <si>
    <t>hareland,_male_birth_to_sever_march_18,_1913_p5_he.pdf</t>
  </si>
  <si>
    <t>haugen,_female_birth_to_bertin_february_10,_1914_p5_he.pdf</t>
  </si>
  <si>
    <t>haugen,_female_birth_to_mikal_march_10,_1914_p5_he.pdf</t>
  </si>
  <si>
    <t>haugen,_male_birth_to_bennie_december_3,_1912_p5_he.pdf</t>
  </si>
  <si>
    <t>hoff,_female_birth_to_oscar_f_february_24,_1914_p5_he.pdf</t>
  </si>
  <si>
    <t>hoffman,_male_birth_to_otto_july_22,_1913_p5_he.pdf</t>
  </si>
  <si>
    <t>jenson,_male_birth_to_vigo_november_24,_1914_p5_he.pdf</t>
  </si>
  <si>
    <t>kaastad,_male_birth_to_nic_october_27,_1914_p5_he.pdf</t>
  </si>
  <si>
    <t>kalvik,_female_birth_to_ole_december_3,_1912_p5_he.pdf</t>
  </si>
  <si>
    <t>knauss,_male_birth_to_george_november_24,_1914_p5_he.pdf</t>
  </si>
  <si>
    <t>knauss,_twin_girls_birth_to_george_november_5,_1912_p5_he.pdf</t>
  </si>
  <si>
    <t>krag,_male_birth_to_claus_july_30,_1912_p1_he.pdf</t>
  </si>
  <si>
    <t>lewis,_female_birth_to_henry_february_4,_1913_p5_he.pdf</t>
  </si>
  <si>
    <t>mills,_female_birth_to_george_mills_december_23,_1913_p5_he.pdf</t>
  </si>
  <si>
    <t>mortensen,_female_birth_to_christ_june_3,_1913_p5_he.pdf</t>
  </si>
  <si>
    <t>nevland,_male_birth_to_arne_april_28,_1914_p5_he.pdf</t>
  </si>
  <si>
    <t>nilson,_twins_born_to_severin_november_5,_1912_p5_he.pdf</t>
  </si>
  <si>
    <t>olson,_female_birth_to_sidne_february_4,_1913_p5_he.pdf</t>
  </si>
  <si>
    <t>olson,_male_birth_to_sydne_may_19,_1914_p5_he.pdf</t>
  </si>
  <si>
    <t>overby,_female_birth_to_john_june_16,_1914_p5_he.pdf</t>
  </si>
  <si>
    <t>palm,_female_birth_to_david_june_10,_1913_p5_he.pdf</t>
  </si>
  <si>
    <t>peterson,_male_birth_to_charles_october_20,_1914_p5_he.pdf</t>
  </si>
  <si>
    <t>plasterer,_male_birth_to_raymond_november_24,_1914_p5_he.pdf</t>
  </si>
  <si>
    <t>reite,_female_birth_to_chris_october_7,_1913_p5_he.pdf</t>
  </si>
  <si>
    <t>reite,_male_birth_to_chris_april_16,_1912_p5_he.pdf</t>
  </si>
  <si>
    <t>richardson,_male_birth_to_oliver_september_30,_1913_p5_he.pdf</t>
  </si>
  <si>
    <t>sather,_female_birth_to_august_march_17,_1914_p5_he.pdf</t>
  </si>
  <si>
    <t>savre._female_birth_to_ed_july_22,_1913_p5_he.pdf</t>
  </si>
  <si>
    <t>sletten,_male_birth_to_carl_february_6,_1912_p5_he.pdf</t>
  </si>
  <si>
    <t>sonju,_male_birth_to_andrew_may_19,_1914_p5_he.pdf</t>
  </si>
  <si>
    <t>stokkeland,_female_birth_to_george_december_16,_1913_p5_he.pdf</t>
  </si>
  <si>
    <t>stokkeland,_male_birth_to_george_april_23,_1912_p5_he.pdf</t>
  </si>
  <si>
    <t>stromme,_male_birth_to_c_e_november_24,_1914_p5_he.pdf</t>
  </si>
  <si>
    <t>wallin,_male_birth_to_eric_o_october_6,_1914_p5_he.pdf</t>
  </si>
  <si>
    <t>walum,_female_birth_to_martin_march_5,_1912_p5_he.pdf</t>
  </si>
  <si>
    <t>westley,_male_birth_to_o_c_june_16,_1914_p5_he.pdf</t>
  </si>
  <si>
    <t>aalgaard,_female_birth_to_peter_june_27,_1916_p5_he.pdf</t>
  </si>
  <si>
    <t>aarestad,_twin_male_birth_to_e_j_march_23,_1915_p5_he.pdf</t>
  </si>
  <si>
    <t>alm,_female_birth_to_magnus_may_25,_1915_p1_he.pdf</t>
  </si>
  <si>
    <t>anderson,_male_birth_to_c_j_july_18,_1916_p5_he.pdf</t>
  </si>
  <si>
    <t>anundson,_male_birth_to_halvor_july_10,_1917_p5_he.pdf</t>
  </si>
  <si>
    <t>bakken,_female_birth_to_marcus_january_11,_1916_p5_he.pdf</t>
  </si>
  <si>
    <t>beattie,_female_birth_to_will_july_13,_1915_p5_he.pdf</t>
  </si>
  <si>
    <t>beattie,_male_birth_to_jas_june_12,_1917_p5_he.pdf</t>
  </si>
  <si>
    <t>benson,_female_birth_to_dr._october_2,_1917_p5_he.pdf</t>
  </si>
  <si>
    <t>berg,_female_birth_to_gile_august_29,_1916_p5_he.pdf</t>
  </si>
  <si>
    <t>brekke,_female_birth_to_julius_march_16,_1915_p5_he.pdf</t>
  </si>
  <si>
    <t>brudwick,_female_birth_to_h_d_march_7,_1916_p5_he.pdf</t>
  </si>
  <si>
    <t>christenson,_male_birth_to_fred_june_1,_1915_p5_he.pdf</t>
  </si>
  <si>
    <t>christenson,_male_birth_to_walter_march_2,_1915_p5_he.pdf</t>
  </si>
  <si>
    <t>christiansen,_male_birth_to_axel_march_7,_1916_p5_he.pdf</t>
  </si>
  <si>
    <t>codding,_female_birth_to_c_l_january_9,_1917_p5_he.pdf</t>
  </si>
  <si>
    <t>codding,_male_birth_to_prof_c_l_august_17,_1915_p5_he.pdf</t>
  </si>
  <si>
    <t>coen,_female_birth_to_archie_august_3,_1915_p5_he.pdf</t>
  </si>
  <si>
    <t>epler,_female_birth_to___c_january_25,_1916_p5_he.pdf</t>
  </si>
  <si>
    <t>epler,_male_birth_to_j_c_in_mt_april_18,_1916_p5_he.pdf</t>
  </si>
  <si>
    <t>fleflet,_male_birth_to_sigurd_january_12,_1915_p5_he.pdf</t>
  </si>
  <si>
    <t>fliflet,_male_birth_to_sig_may_1,_1917_p5_he.pdf</t>
  </si>
  <si>
    <t>fogderud,_male_birth_to_alfred_november_21,_1916_p5_he.pdf</t>
  </si>
  <si>
    <t>francis,_female_birth_to_james_february_8,_1916_p5_he.pdf</t>
  </si>
  <si>
    <t>furnas,_male_birth_to_christ_january_5,_1915_p5_he.pdf</t>
  </si>
  <si>
    <t>gilbertson,_male_birth_to_oscar_february_2,_1915_p5_he.pdf</t>
  </si>
  <si>
    <t>gordon,_female_born_to_p_a_october_12,_1915_p1_he.pdf</t>
  </si>
  <si>
    <t>goss,_male_birth_to_l_october_26,_1915_p5_he.pdf</t>
  </si>
  <si>
    <t>gronneberg,_male_birth_to_christ_january_5,_1915_p5_he.pdf</t>
  </si>
  <si>
    <t>hagen,_female_birth_to_halfdan_december_28,_1915_p5_he.pdf</t>
  </si>
  <si>
    <t>halvig,_male_birth_to_alfred_march_7,_1916_p5_he.pdf</t>
  </si>
  <si>
    <t>hanson,_female_birth_to_alfred_september_7,_1915_p5_he.pdf</t>
  </si>
  <si>
    <t>hareland,_female_birth_to_ludvig_july_13,_1915_p5_he.pdf</t>
  </si>
  <si>
    <t>harris,_female_birth_to_will_august_3,_1915_p5_he.pdf</t>
  </si>
  <si>
    <t>harris,_male_birth_to_otis_august_3,_1915_p5_he.pdf</t>
  </si>
  <si>
    <t>haugen,_male_birth_to_bennie_december_29,_1914_p5_he.pdf</t>
  </si>
  <si>
    <t>haugen,_male_birth_to_helmer_march_23,_1915_p5_he.pdf</t>
  </si>
  <si>
    <t>haugen,_male_birth_to_johnnie_december_15,_1914_p7_he.pdf</t>
  </si>
  <si>
    <t>haugen,_male_birth_to_mikal_april_13,_1915_p5_he.pdf</t>
  </si>
  <si>
    <t>hetland,_male_birth_to_alfred_december_14,_1915_p5_he.pdf</t>
  </si>
  <si>
    <t>highum,_female_birth_to_gj_september_12,_1916_p5_he.pdf</t>
  </si>
  <si>
    <t>jackson,_male_birth_to_chester_april_4,_1916_p7_he.pdf</t>
  </si>
  <si>
    <t>jenson,_twin_male_and_female_birth_to_harvey_april_4,_1916_p10_he.pdf</t>
  </si>
  <si>
    <t>johnson,_female_birth_to_albert_april_20,_1915_p4_he.pdf</t>
  </si>
  <si>
    <t>johnson,_female_birth_to_olof_may_18,_1915_p4_he.pdf</t>
  </si>
  <si>
    <t>kaastad,_female_birth_to_ole_a_january_12,_1915_p5_he.pdf</t>
  </si>
  <si>
    <t>kalvik,_female_birth_and_death_to_john_june_27,_1916_p5_he.pdf</t>
  </si>
  <si>
    <t>kalvik,_male_birth_to_oluf_february_8,_1916_p5_he.pdf</t>
  </si>
  <si>
    <t>kalvik,_male_to_john_june_26,_1917_p5_he.pdf</t>
  </si>
  <si>
    <t>kencke,_male_birth_to_a_f_february_22,_1916_p5_he.pdf</t>
  </si>
  <si>
    <t>kjelgaard,_female_birth_to_chas._february_15,_1916_p5_he.pdf</t>
  </si>
  <si>
    <t>knauss,_female_birth_to_geo_august_22,_1916_p5_he.pdf</t>
  </si>
  <si>
    <t>laastad,_female_birth_to_ray_july_13,_1915_p5_he.pdf</t>
  </si>
  <si>
    <t>laastad,_male_birth_to_ray_june_12,_1917_p5_he.pdf</t>
  </si>
  <si>
    <t>lewis,_male_birth_to_henry_june_27,_1916_p5_he.pdf</t>
  </si>
  <si>
    <t>lind,_male_birth_to_gust_february_1,_1916_p5_he.pdf</t>
  </si>
  <si>
    <t>malmin,_male_birth_to_gabriel_february_2,_1915_p5_he.pdf</t>
  </si>
  <si>
    <t>mccallson,_female_birth_to_l_a_october_16,_1917_p5_he.pdf</t>
  </si>
  <si>
    <t>mccallson,_male_birth_to_laores_july_20,_1915_p5_he.pdf</t>
  </si>
  <si>
    <t>miklethun,_female_birth_to_john_july_13,_1915_p5_he.pdf</t>
  </si>
  <si>
    <t>mogaard,_male_birth_to_mekal_march_23,_1915_p5_he.pdf</t>
  </si>
  <si>
    <t>moser,_female_birth_to_fred_march_7,_1916_p5_he.pdf</t>
  </si>
  <si>
    <t>nelson,_male_birth_to_nels_january_25,_1916_p5_he.pdf</t>
  </si>
  <si>
    <t>nevland,_male_birth_to_martin_february_29,_1916_p5_he.pdf</t>
  </si>
  <si>
    <t>nickerson,_twin_male_birth_to_j_m_august_22,_1916_p5_he.pdf</t>
  </si>
  <si>
    <t>ouren,_female_birth_to_oscar_november_14,_1916_p5_he.pdf</t>
  </si>
  <si>
    <t>overby,_male_birth_to_john_september_28,_1915_p5_he.pdf</t>
  </si>
  <si>
    <t>palm,_female_birth_to_david_may_30,_1916_p5_he.pdf</t>
  </si>
  <si>
    <t>palm,_male_birth_to_fritz_may_29,_1917_p5_he.pdf</t>
  </si>
  <si>
    <t>parker,_female_birth_to_e_w_february_27,_1917_p5_he.pdf</t>
  </si>
  <si>
    <t>rasmussen,_female_birth_to_p_h_may_25,_1915_p5_he.pdf</t>
  </si>
  <si>
    <t>reite,_male_birth_to_christ_april_6,_1915_p5_he.pdf</t>
  </si>
  <si>
    <t>reite,_male_birth_to_christ_september_11,_1917_p5_he.pdf</t>
  </si>
  <si>
    <t>richardson,_female_birth_to_harvey_march_2,_1915_p5_he.pdf</t>
  </si>
  <si>
    <t>sad,_male_birth_to_john_march_13,_1917_p5_he.pdf</t>
  </si>
  <si>
    <t>savre,_male_birth_to_edward_april_20,_1915_p5_he.pdf</t>
  </si>
  <si>
    <t>schmidt,_female_birth_to_c_p_july_13,_1915_p5_he.pdf</t>
  </si>
  <si>
    <t>sletten,_male_birth_to_carl_june_26,_1917_p5_he.pdf</t>
  </si>
  <si>
    <t>sletten,_twin_female_birth_to_albert_february_2,_1915_p5_he.pdf</t>
  </si>
  <si>
    <t>solberg,_male_birth_to_carl_november_2,_1915_p5_he.pdf</t>
  </si>
  <si>
    <t>sonju,_female_birth_to_a_h_january_18,_1916_p5_he.pdf</t>
  </si>
  <si>
    <t>stee,_male_birth_to_clarence_o_october_2,_1917_p4_he.pdf</t>
  </si>
  <si>
    <t>swingen,_male_birth_to_henry_h_june_12,_1917_p5_he.pdf</t>
  </si>
  <si>
    <t>thompson,_male_birth_to_c_m_march_20,_1917_p5_he.pdf</t>
  </si>
  <si>
    <t>troseth,_male_birth_to_paul_may_11,_1915_p5_he.pdf</t>
  </si>
  <si>
    <t>urquhart,_female_birth_to_harry_december_7,_1915_p1_he.pdf</t>
  </si>
  <si>
    <t>vigesaa,_female_birth_to_aadne_march_23,_1915_p5_he.pdf</t>
  </si>
  <si>
    <t>vigesaa,_male_birth_to_sigvart_february_15,_1916_p5_he.pdf</t>
  </si>
  <si>
    <t>watne,_female_birth_to_john_may_25,_1915_p5_he.pdf</t>
  </si>
  <si>
    <t>werner,_male_birth_to_carl_april_18,_1916_p5_he.pdf</t>
  </si>
  <si>
    <t>werner,_male_birth_to_carl_april_25,_1916_p4_he.pdf</t>
  </si>
  <si>
    <t>wogsland,_male_birth_to_andrew_july_4,_1916_p5_he.pdf</t>
  </si>
  <si>
    <t>wunderlich,_female_birth_to_chester_october_16,_1917_p5_he.pdf</t>
  </si>
  <si>
    <t>aarestad,_female_birth_to_e_j_september_17,_1918_p5_he.pdf</t>
  </si>
  <si>
    <t>almklov,_female_birth_to_olof_july_2,_1918_p5_he.pdf</t>
  </si>
  <si>
    <t>benson,_male_birth_to_harvey_december_10,_1918_p5_he.pdf</t>
  </si>
  <si>
    <t>blanchard,_female_birth_to_frank_july_30,_1918_p8_he.pdf</t>
  </si>
  <si>
    <t>brekke,_female_birth_to_julius_september_23,_1919_p5_he.pdf</t>
  </si>
  <si>
    <t>carlson,_male_birth_to_ja_september_10,_1918_p8_he.pdf</t>
  </si>
  <si>
    <t>cederson,_female_birth_to_charles_january_20,_1920_p5_he.pdf</t>
  </si>
  <si>
    <t>coen,_male_birth_to_g_w_december_16,_1919_p20_he.pdf</t>
  </si>
  <si>
    <t>ekstrand,_male_birth_to_carl_march_11,_1919_p4_he.pdf</t>
  </si>
  <si>
    <t>elvig,_female_birth_to_john_march_9,_1920_p7_he.pdf</t>
  </si>
  <si>
    <t>epler,_female_birth_to_george_september_17,_1918_p5_he.pdf</t>
  </si>
  <si>
    <t>feiber,_female_birth_to_john_july_23,_1918_p8_he.pdf</t>
  </si>
  <si>
    <t>fliflet,_female_birth_to_gust_november_18,_1919_p4_he.pdf</t>
  </si>
  <si>
    <t>fliflet,_twin_male_birth_to_gust_february_12,_1918_p5_he.pdf</t>
  </si>
  <si>
    <t>fogderud,_male_birth_to_lester_december_17,_1918_p4_he.pdf</t>
  </si>
  <si>
    <t>glasscock,_male_birth_to_t_j_may_7,_1918_p5_he.pdf</t>
  </si>
  <si>
    <t>groneberg,_male_birth_to_christ_february_3,_1920_p5_he.pdf</t>
  </si>
  <si>
    <t>hagen,_female_birth_to_a_o_december_18,_1917_p7_he.pdf</t>
  </si>
  <si>
    <t>harris,_female_birth_to_j_w_july_8,_1919_p5_he.pdf</t>
  </si>
  <si>
    <t>harris,_female_to_o_of_karnak_june_25,_1918_p8_he.pdf</t>
  </si>
  <si>
    <t>haugen,_female_birth_to_iver_april_20,_1920_p1_he.pdf</t>
  </si>
  <si>
    <t>heyerdahl,_female_birth_to_gilbert_march_9,_1920_p7_he.pdf</t>
  </si>
  <si>
    <t>jackson,_male_birth_to_johnnie_august_27,_1918_p5_he.pdf</t>
  </si>
  <si>
    <t>kerber,_male_birth_to_john_w_march_9,_1920_p7_he.pdf</t>
  </si>
  <si>
    <t>kingsley,_male_birth_to_milo_july_23,_1918_p5_he.pdf</t>
  </si>
  <si>
    <t>kong,_male_birth_to_ole_march_19,_1918_p5_he.pdf</t>
  </si>
  <si>
    <t>larson,_female_birth_to_amanda_february_4,_1919_p5_he.pdf</t>
  </si>
  <si>
    <t>lura,_female_birth_to_andrew_june_25,_1918_p5_he.pdf</t>
  </si>
  <si>
    <t>markuson,_female_birth_to_melvin_june_24,_1919_p7_he.pdf</t>
  </si>
  <si>
    <t>miller,_male_birth_to_dias_december_18,_1917_p7_he.pdf</t>
  </si>
  <si>
    <t>mills,_19_mo_old_boy_adopted_to_milton_january_22,_1918_p5_he.pdf</t>
  </si>
  <si>
    <t>mills,_female_birth_to_george_june_3,_1919_p7_he.pdf</t>
  </si>
  <si>
    <t>mosher,_male_birth_to_oscar_march_16,_1920_p4_he.pdf</t>
  </si>
  <si>
    <t>nelson,_female_birth_to_oscar_a_october_29,_1918_p5_he.pdf</t>
  </si>
  <si>
    <t>odegaard,_twin_female_birth_to_ole_january_28,_1919_p5_he.pdf</t>
  </si>
  <si>
    <t>ouren,_male_birth_to_oscar_july_30,_1918_p5_he.pdf</t>
  </si>
  <si>
    <t>peterson,_female_birth_to_fred_may_21,_1918_p8_he.pdf</t>
  </si>
  <si>
    <t>pousette,_male_birth_to_ed_march_2,_1920_p7_he.pdf</t>
  </si>
  <si>
    <t>reite,_female_birth_to_c_may_18,_1920_p7_he.pdf</t>
  </si>
  <si>
    <t>ross,_female_birth_to_claude_may_28,_1918_p8_he.pdf</t>
  </si>
  <si>
    <t>seigel,_male_birth_to_jacob_october_1,_1918_p8_he.pdf</t>
  </si>
  <si>
    <t>sonju,_female_birth_to_melvin_march_9,_1920_p7_he.pdf</t>
  </si>
  <si>
    <t>sorenson,_female_birth_to_peter_november_25,_1919_p1_he.pdf</t>
  </si>
  <si>
    <t>stee,_female_birth_to_clarence_o_august_19,_1919_p5_he.pdf</t>
  </si>
  <si>
    <t>thompson,_female_birth_to_martin_april_22,_1919_p7_he.pdf</t>
  </si>
  <si>
    <t>werner,_male_birth_to_carl_f_november_5,_1918_p5_he.pdf</t>
  </si>
  <si>
    <t>almklov,_male_birth_to_ole_october_12,_1920_p5_he.pdf</t>
  </si>
  <si>
    <t>anderson,_male_birth_to_a_h_june_14,_1921_p5_he.pdf</t>
  </si>
  <si>
    <t>anfinson,_female_birth_to_carl_november_9,_1920_p5_he.pdf</t>
  </si>
  <si>
    <t>brekke,_male_birth_to_julius_december_6,_1921_p5_he.pdf</t>
  </si>
  <si>
    <t>curtis,_male_birth_to_herbert_november_30,_1920_p4_he.pdf</t>
  </si>
  <si>
    <t>flesjer,_female_birth_to_palmer_december_20,_1921_p5_he.pdf</t>
  </si>
  <si>
    <t>fliflet,_male_birth_to_sig_december_6,_1921_p5_he.pdf</t>
  </si>
  <si>
    <t>hagen,_male_birth_to_a_o_december_6,_1921_p5_he.pdf</t>
  </si>
  <si>
    <t>hareland,_male_birth_to_ludvig_october_25,_1921_p5_he.pdf</t>
  </si>
  <si>
    <t>larson,_male_birth_to_adolph_december_6,_1921_p5_he.pdf</t>
  </si>
  <si>
    <t>markuson,_female_birth_to_melvin_october_4,_1921_p5_he.pdf</t>
  </si>
  <si>
    <t>miklethun,_female_birth_to_john_l_february_15,_1921_p5_he.pdf</t>
  </si>
  <si>
    <t>nelson,_female_birth_to_robert_october_25,_1921_p5_he.pdf</t>
  </si>
  <si>
    <t>palm,_male_birth_to_david_february_15,_1921_p5_he.pdf</t>
  </si>
  <si>
    <t>rasmussen,_male_birth_to_hilmer_february_15,_1921_p5_he.pdf</t>
  </si>
  <si>
    <t>rist,_male_birth_to_lewis_b_february_20,_1923_p8_he.pdf</t>
  </si>
  <si>
    <t>rohlwing,_male_birth_to_ernest_february_15,_1921_p5_he.pdf</t>
  </si>
  <si>
    <t>staffney,_male_birth_to_jhalmer_september_14,_1920_p4_he.pdf</t>
  </si>
  <si>
    <t>stone,_male_birth_to_erik_november_9,_1920_p5_he.pdf</t>
  </si>
  <si>
    <t>walum,_male_birth_to_marvin_february_8,_1921_p8_he.pdf</t>
  </si>
  <si>
    <t>wunderlich,_male_birth_to_arvie_december_6,_1921_p5_he.pdf</t>
  </si>
  <si>
    <t>baker,_female_birth_to_ed_february_18,_1904_p2_hp.pdf</t>
  </si>
  <si>
    <t>dieterich,_female_birth_to_fred_november_29,_1923_p1_tsr.pdf</t>
  </si>
  <si>
    <t>jackson,_male_birth_to_rice_august_3,_1905_p1_hp.pdf</t>
  </si>
  <si>
    <t>jacobson,_male_birth_to_ras._august_3,_1905_p1_hp.pdf</t>
  </si>
  <si>
    <t>mcintire,_infant_birth_from_colgate_august_3,_1905_p1_hp.pdf</t>
  </si>
  <si>
    <t>mckay,_female_birth_to_roderick_february_18,_1904_p2_hp.pdf</t>
  </si>
  <si>
    <t>oakes,_female_birth_to_leonard_february_18,_1904_p2_hp.pdf</t>
  </si>
  <si>
    <t>plaine,_female_birth_to_henry_february_18,_1904_p2_hp.pdf</t>
  </si>
  <si>
    <t>regan,_male_birth_to_l_e_february_18,_1904_p2_hp_-_copy_(6).pdf</t>
  </si>
  <si>
    <t>schmidt,_female_birth_to_ernest_august_3,_1905_p1_hp.pdf</t>
  </si>
  <si>
    <t>stewart,_male_birth_to_alex_february_18,_1904_p2_hp.pdf</t>
  </si>
  <si>
    <t>taplin,_male_birth_august_3,_1905_p1_hp.pdf</t>
  </si>
  <si>
    <t>set03\hope_pioneer\hope_pioneer_jan_1904_dec_1906\births</t>
  </si>
  <si>
    <t>allen,_male_birth_to_grant_april_16,_1903_p5_se.pdf</t>
  </si>
  <si>
    <t>allen,_male_birth_to_grant_may_11,_1905_p5_se.pdf</t>
  </si>
  <si>
    <t>barnes,_dau_birth_to_will_october_2,_1902_p5_se.pdf</t>
  </si>
  <si>
    <t>bell,_female_birth_to_mark_january_28,_1904_p5_se.pdf</t>
  </si>
  <si>
    <t>bommer,_female_birth_to_andrew_january_21,_1904_p8_se.pdf</t>
  </si>
  <si>
    <t>borg,_male_birth_to_swan_february_18,_1904_p8_se.pdf</t>
  </si>
  <si>
    <t>cornick,_female_birth_to_lyss_january_21,_1904_p8_se.pdf</t>
  </si>
  <si>
    <t>craft,_female_birth_to_john_august_13,_1903_p8_se.pdf</t>
  </si>
  <si>
    <t>didier,_male_birth_to_joseph_july_13,_1905_p1_se.pdf</t>
  </si>
  <si>
    <t>flach,_female_birth_to_willie_march_25,_1903_p8_se.pdf</t>
  </si>
  <si>
    <t>flach,_male_birth_to_alois_february_18,_1904_p5_se.pdf</t>
  </si>
  <si>
    <t>fulton,_female_birth_to_james_october_29,_1903_se.pdf</t>
  </si>
  <si>
    <t>gray,_female_birth_to_will_e_august_6,_1903_p8_se.pdf</t>
  </si>
  <si>
    <t>gray,_male_birth_to_t_m_march_25,_1903_p8_se.pdf</t>
  </si>
  <si>
    <t>gulmon,_female_birth_to_louis_april_30,_1903_p5_se.pdf</t>
  </si>
  <si>
    <t>hill,_male_birth_to_robert_march_25,_1903_p8_se.pdf</t>
  </si>
  <si>
    <t>hinsperger,_female_birth_to_andrew_october_8,_1903_p5_se.pdf</t>
  </si>
  <si>
    <t>january_babies_february_23,_1905_p1_se.pdf</t>
  </si>
  <si>
    <t>kruger,_female_birth_to_paul_november_9,_1905_p8_se.pdf</t>
  </si>
  <si>
    <t>langer,_female_birth_to_c_o_january_26,_1905_p5_se.pdf</t>
  </si>
  <si>
    <t>larson,_male_birth_to_swan_april_21,_1904_p8_se.pdf</t>
  </si>
  <si>
    <t>lilly,_male_birth_to_f_l_september_3,_1903_p5_se.pdf</t>
  </si>
  <si>
    <t>lundy,_female_birth_to_ed_december_29,_1904_p8_se.pdf</t>
  </si>
  <si>
    <t>malm,_female_birth_to_louis_august_24,_1905_p8_se.pdf</t>
  </si>
  <si>
    <t>malosh,_male_birth_to_george_h_december_14,_1905_p5_se.pdf</t>
  </si>
  <si>
    <t>moe,_female_birth_to_j_o_march_2,_1905_p5_se.pdf</t>
  </si>
  <si>
    <t>montgomery,_male_birth_to_gertrude_brewster_montgomery_december_31,_1903_p5_se.pdf</t>
  </si>
  <si>
    <t>nelson,_son_birth_to_andrew_september_25,_1902_p8_se.pdf</t>
  </si>
  <si>
    <t>neustel,_female_birth_to_j_g_april_13,_1905_p8_se.pdf</t>
  </si>
  <si>
    <t>perrin,_female_birth_to_a_h_march_25,_1903_p8_se.pdf</t>
  </si>
  <si>
    <t>rebscher,_female_birth_to_charles_december_11,_1902_p5_se.pdf</t>
  </si>
  <si>
    <t>schriever,_female_birth_to_w_april_13,_1905_p8_se.pdf</t>
  </si>
  <si>
    <t>schwehr,_male_birth_to_fred_l_march_25,_1903_p8_se.pdf</t>
  </si>
  <si>
    <t>stephan,_birth_to_henry_november_12,_1903_p8_se.pdf</t>
  </si>
  <si>
    <t>stroh,_male_birth_to_simon_april_13,_1905_p5_se.pdf</t>
  </si>
  <si>
    <t>vessey,_male_birth_to_wm_december_24,_1903_p9_se.pdf</t>
  </si>
  <si>
    <t>vessey,_twins_boy_and_girl_birth_to_wm.__november_2,_1905_p5_se.pdf</t>
  </si>
  <si>
    <t>wilcox,_female_birth_to_david_october_16,_1902_p4_se.pdf</t>
  </si>
  <si>
    <t>woodcock,_female_birth_to_john_august_27,_1903_p5_se.pdf</t>
  </si>
  <si>
    <t>wright,_female_birth_to_leonard_march_25,_1903_p8_se.pdf</t>
  </si>
  <si>
    <t>albrecht,_female_birth_to_frank_august_4,_1921_p1_tsr.pdf</t>
  </si>
  <si>
    <t>bergstad,_male_birth_to_s_k_april_26,_1917_p1_tsr.pdf</t>
  </si>
  <si>
    <t>brastrup,_male_birth_to_george_december_25,_1919_p1_tsr.pdf</t>
  </si>
  <si>
    <t>councilman,_female_birth_to_g_e_august_2,_1917_p1_tsr.pdf</t>
  </si>
  <si>
    <t>councilman,_male_birth_to_george_november_20,_1919_p1_tsr.pdf</t>
  </si>
  <si>
    <t>davidson,_female_birth_to_p_j_february_26,_1920_p1_tsr.pdf</t>
  </si>
  <si>
    <t>ebentier,_male_birth_to_joseph_february_13,_1919_p4_tsr.pdf</t>
  </si>
  <si>
    <t>fadness,_female_birth_to_e_m_march_17,_1921_p1_tsr.pdf</t>
  </si>
  <si>
    <t>fadness,_female_birth_to_gilbert_november_15,_1917_p4_tsr.pdf</t>
  </si>
  <si>
    <t>fadness,_female_birth_to_severt_november_27,_1919_p1_tsr.pdf</t>
  </si>
  <si>
    <t>fadness,_male_birth_to_e_m_march_20,_1919_p3_tsr.pdf</t>
  </si>
  <si>
    <t>fadness,_male_birth_to_severt_january_6,_1922_p1_tsr.pdf</t>
  </si>
  <si>
    <t>fallen,_male_birth_to_c_w_january_27,_1921_p1_tsr.pdf</t>
  </si>
  <si>
    <t>grotting,_female_birth_to_pete_november_8,_1917_p1_tsr.pdf</t>
  </si>
  <si>
    <t>grotting,_male_birth_to_peter_february_9,_1922_p1_tsr.pdf</t>
  </si>
  <si>
    <t>hafner,_female_birth_to_louis_october_25,_1917_p1_tsr.pdf</t>
  </si>
  <si>
    <t>hafner,_male_birth_to_charles_june_19,_1919_p1_tsr.pdf</t>
  </si>
  <si>
    <t>hafner,_male_birth_to_l_g_august_26,_1920_p1_tsr.pdf</t>
  </si>
  <si>
    <t>hauge,_female_birth_to_wm_april_21,_1921_p1_tsr.pdf</t>
  </si>
  <si>
    <t>hochberger,_male_birth_to_f_w_october_21,_1920_p1_tsr.pdf</t>
  </si>
  <si>
    <t>hopwood,_male_birth_to_erbie_january_26,_1922_p1_tsr.pdf</t>
  </si>
  <si>
    <t>howden,_female_birth_to_j_b_february_9,_1922_p1_tsr.pdf</t>
  </si>
  <si>
    <t>howden,_female_birth_to_s_g_august_11,_1921_p4_tsr.pdf</t>
  </si>
  <si>
    <t>jackson,_female_birth_to_c_m_january_9,_1919_p1_tsr.pdf</t>
  </si>
  <si>
    <t>jackson,_male_birth_to_johnny_august_22,_1918_p1_tsr.pdf</t>
  </si>
  <si>
    <t>jacobson,_male_birth_to_martin_on_26th_january_6,_1922_p1_tsr.pdf</t>
  </si>
  <si>
    <t>kingsley,_male_birth_to_milo_july_18,_1918_p4_tsr.pdf</t>
  </si>
  <si>
    <t>klink,_female_birth_to_christ_april_5,_1917_p4_tsr.pdf</t>
  </si>
  <si>
    <t>kolpin,_female_birth_to_h_c_august_29,_1918_p1_tsr.pdf</t>
  </si>
  <si>
    <t>lampert,_female_birth_to_p._march_14,_1918_p4_tsr.pdf</t>
  </si>
  <si>
    <t>leininger,_male_birth_to_j_w_january_23,_1919_p1_tsr.pdf</t>
  </si>
  <si>
    <t>lowe,_male_birth_to_emil_april_15,_1920_p4_tsr.pdf</t>
  </si>
  <si>
    <t>martin,_female_birth_to_floyd_june_12,_1919_p1_tsr.pdf</t>
  </si>
  <si>
    <t>mcwethy,_male_birth_to_john_june_19,_1919_p1_tsr.pdf</t>
  </si>
  <si>
    <t>mcwethy_walker,_lucy_new_baby_may_23,_1918_p4_tsr.pdf</t>
  </si>
  <si>
    <t>melgard,_male_birth_to_fred_january_6,_1922_p1_tsr.pdf</t>
  </si>
  <si>
    <t>milender,_male_birth_to_roy_april_21,_1921_p1_tsr.pdf</t>
  </si>
  <si>
    <t>nelson,_male_birth_to_frank_january_25,_1917_p1_tsr.pdf</t>
  </si>
  <si>
    <t>olson,_female_birth_to_alfred_j_february_1,_1917_p1_tsr.pdf</t>
  </si>
  <si>
    <t>olson,_female_birth_to_c_a_february_12,_1920_p1_tsr.pdf</t>
  </si>
  <si>
    <t>olson,_female_birth_to_c_a_february_23,_1922_p1_tsr.pdf</t>
  </si>
  <si>
    <t>olson,_female_birth_to_ray_may_24,_1917_p4_tsr.pdf</t>
  </si>
  <si>
    <t>olson,_female_birth_to_sylven_november_15,_1917_p4_tsr.pdf</t>
  </si>
  <si>
    <t>olson,_male_birth_to_c_a_january_11,_1917_p1_tsr.pdf</t>
  </si>
  <si>
    <t>rhodes,_female_birth_to_leland_october_26,_1916_p5_tsr.pdf</t>
  </si>
  <si>
    <t>ringlee,_male_birth_to_francis_june_5,_1919_p1_tsr.pdf</t>
  </si>
  <si>
    <t>rudiselle,_female_birth_to_gparents_ts_davidson_october_9,_1919_p1_tsr.pdf</t>
  </si>
  <si>
    <t>russell,_female_birth_to_h_l_november_25,_1920_p4_tsr.pdf</t>
  </si>
  <si>
    <t>russell,_female_birth_to_h_l_'shorty'_august_30,_1917_p4_tsr.pdf</t>
  </si>
  <si>
    <t>schmidt,_female_birth_to_wm_april_24,_1919_p4_tsr.pdf</t>
  </si>
  <si>
    <t>schmidt,_male_birth_to_wm._january_11,_1917_p1_tsr.pdf</t>
  </si>
  <si>
    <t>simenson,_male_birth_to_oliver_may_5,_1921_p4_tsr.pdf</t>
  </si>
  <si>
    <t>sletten,_male_birth_to_carl_june_28,_1917_p4_tsr.pdf</t>
  </si>
  <si>
    <t>smith,_female_birth_to_mike_june_12,_1919_p1_tsr.pdf</t>
  </si>
  <si>
    <t>smith,_male_birth_to_c_w_march_20,_1919_p3_tsr.pdf</t>
  </si>
  <si>
    <t>starr,_female_birth_to_a_m_february_22,_1917_p1_tsr.pdf</t>
  </si>
  <si>
    <t>sutton,_male_birth_to_wm_november_11,_1920_p1_tsr.pdf</t>
  </si>
  <si>
    <t>sutton,_male_birth_to_wm_november_22,_1917_p1_tsr.pdf</t>
  </si>
  <si>
    <t>taylor,_female_birth_to_h_s_january_31,_1918_p4_tsr.pdf</t>
  </si>
  <si>
    <t>thompson,_female_birth_to_martin_j_april_17,_1919_p1_tsr.pdf</t>
  </si>
  <si>
    <t>vance,_male_birth_to_ralph_april_7,_1921_p4_tsr.pdf</t>
  </si>
  <si>
    <t>wagoner,_female_birth_to_roy_may_26,_1921_p4_tsr.pdf</t>
  </si>
  <si>
    <t>walker,_male_birth_to_george_and_lucy_november_17,_1921_p1_tsr.pdf</t>
  </si>
  <si>
    <t>westerhausen,_birth_to_wm_may_5,_1921_p1_tsr.pdf</t>
  </si>
  <si>
    <t>westerhousen,_female_birth_to_wm._june_13,_1918_p4_tsr.pdf</t>
  </si>
  <si>
    <t>white,_male_birth_to_gparents_ts_davidson_october_9,_1919_p1_tsr.pdf</t>
  </si>
  <si>
    <t>williams,_birth_to_ted_april_28,_1921_p1_tsr.pdf</t>
  </si>
  <si>
    <t>williams,_m_d_adopts_a_girl_may_3,_1917_p4_tsr.pdf</t>
  </si>
  <si>
    <t>youngbeck,_male_birth_to_john_september_18,_1919_p4_tsr.pdf</t>
  </si>
  <si>
    <t>albrecht,_male_birth_to_frank__october_4,_1923_p4_tsr.pdf</t>
  </si>
  <si>
    <t>bailey,_female_birth_to_james_december_6,_1923_p1_tsr.pdf</t>
  </si>
  <si>
    <t>bailey,_infant_of_james_baptized_february_21,_1924_p1_tsr.pdf</t>
  </si>
  <si>
    <t>biggerstaff,_female_birth_to_p_a_april_17,_1924_p1_tsr.pdf</t>
  </si>
  <si>
    <t>brastrup,_female_birth_to_geo_july_3,_1924_p1_tsr.pdf</t>
  </si>
  <si>
    <t>ebentier,_female_birth_to_clarence__march_15,_1923_p1_tsr.pdf</t>
  </si>
  <si>
    <t>ellingsen,_male_birth_to_k_m_august_2,_1923_p1_tsr.pdf</t>
  </si>
  <si>
    <t>fallen,_female_birth_to_c_w_december_14,_1922_p4_tsr.pdf</t>
  </si>
  <si>
    <t>fitch,_male_birth_to_kenneth_july_3,_1924_p1_tsr.pdf</t>
  </si>
  <si>
    <t>hawkes,_female_birth_to_be_august_9,_1923_p1_tsr.pdf</t>
  </si>
  <si>
    <t>hill,_female_birth_to_h_l_may_22,_1924_p4_tsr.pdf</t>
  </si>
  <si>
    <t>hoff,_female_birth_to_oscar_f_november_27,_1924_p1_tsr.pdf</t>
  </si>
  <si>
    <t>holtan,_female_birth_to_oscar_january_25,_1923_p1_tsr.pdf</t>
  </si>
  <si>
    <t>honey,_female_birth_to_h_s_august_24,_1922_p1_tsr.pdf</t>
  </si>
  <si>
    <t>howden,_male_birth_to_s_g_october_12,_1922_p1_tsr.pdf</t>
  </si>
  <si>
    <t>johnston,_birth_to_fred_november_27,_1924_p1_tsr.pdf</t>
  </si>
  <si>
    <t>kingsley,_female_birth_to_milo_november_22,_1923_p1_tsr.pdf</t>
  </si>
  <si>
    <t>linse,_female_birth_to_c_a_july_5,_1923_p1_tsr.pdf</t>
  </si>
  <si>
    <t>lunder,_male_birth_to_b_m_november_30,_1922_p1_tsr.pdf</t>
  </si>
  <si>
    <t>melgard,_male_birth_to_fred_august_9,_1923_p1_tsr.pdf</t>
  </si>
  <si>
    <t>natwick,_male_birth_to_rev._august_2,_1923_p1_tsr.pdf</t>
  </si>
  <si>
    <t>nelson,_male_birth_to_albert_february_21,_1924_p1_tsr.pdf</t>
  </si>
  <si>
    <t>olson,_female_birth_to_sig_november_22,_1923_p1_tsr.pdf</t>
  </si>
  <si>
    <t>posey,_male_birth_to_ben_october_4,_1923_p1_tsr.pdf</t>
  </si>
  <si>
    <t>rise,_male_birth_to_sverre_june_7,_1923_p4_tsr.pdf</t>
  </si>
  <si>
    <t>smith,_male_birth_to_forrest_(poor_copy)_january_17,_1924_p4_tsr.pdf</t>
  </si>
  <si>
    <t>strasser,_male_birth_to_max_october_11,_1923_p1_tsr.pdf</t>
  </si>
  <si>
    <t>sutton,_male_birth_to_w_a_february_1,_1923_p1_tsr.pdf</t>
  </si>
  <si>
    <t>youngbeck,_female_birth_to_john_july_26,_1923_p1_tsr.pdf</t>
  </si>
  <si>
    <t>anderson,_male_birth_to_arnold_september_1,_1927_p4_tsr.pdf</t>
  </si>
  <si>
    <t>bailey,_birth_prematurely_to_ed_may_22,_1930_p4_tsr.pdf</t>
  </si>
  <si>
    <t>bailey,_female_birth_to_j_w_june_23,_1927_p4_tsr.pdf</t>
  </si>
  <si>
    <t>biggerstaff,_female_birth_to_p_a_july_2,_1925_p1_tsr.pdf</t>
  </si>
  <si>
    <t>boisjolie,_female_birth_to_a_r_february_25,_1926_p4_tsr.pdf</t>
  </si>
  <si>
    <t>bolduc,_mary_joan_birth_to_w_j_april_3,_1930_p4_tsr.pdf</t>
  </si>
  <si>
    <t>crommett,_female_birth_to_e_a_april_8,_1926_p4_tsr.pdf</t>
  </si>
  <si>
    <t>crommett,_female_birth_to_e_a_june_9,_1927p4_tsr.pdf</t>
  </si>
  <si>
    <t>dahl,_birth_to_joe_of_litchville_february_25,_1926_p4_tsr.pdf</t>
  </si>
  <si>
    <t>de_forge,_female_birth_to_a_b_may_6,_1926_p4_tsr.pdf</t>
  </si>
  <si>
    <t>ebentier,_child_of_a_h_birth_and_death_may_16,_1929_p4_tsr.pdf</t>
  </si>
  <si>
    <t>ernst,_female_birth_to_chas_january_21,_1926_p4_tsr.pdf</t>
  </si>
  <si>
    <t>ernst,_male_birth_to_chas_september_19,_1929_p4_tsr.pdf</t>
  </si>
  <si>
    <t>fadness,_female_birth_to_emil_august_4,_1927_p4_tsr.pdf</t>
  </si>
  <si>
    <t>fadness,_female_birth_to_severt_october_1,_1925_p4_tsr.pdf</t>
  </si>
  <si>
    <t>fallen,_female_birth_to_c_w_august_29,_1929_p4_tsr.pdf</t>
  </si>
  <si>
    <t>frederick,_male_birth_to_d_c_july_26,_1928_p4_tsr.pdf</t>
  </si>
  <si>
    <t>frydenberg,_female_birth_to_elmer_august_29,_1929_p4_tsr.pdf</t>
  </si>
  <si>
    <t>frydenberg,_richard_lloyd_birth_to_oscar_march_6,_1930_p4_tsr.pdf</t>
  </si>
  <si>
    <t>goodnow,_male_birth_to_hans_may_14,_1925_p4_tsr.pdf</t>
  </si>
  <si>
    <t>green,_female_birth_to_a_l_december_11,_1930_p4_tsr.pdf</t>
  </si>
  <si>
    <t>gunderson,_female_birth_to_henry_january_24,_1929_p4_tsr.pdf</t>
  </si>
  <si>
    <t>hamilton,_male_birth_to_m_e_june_23,_1927_p4_tsr.pdf</t>
  </si>
  <si>
    <t>haugland,_male_birth_to_einor_april_15,_1926_p4_tsr.pdf</t>
  </si>
  <si>
    <t>hawkes,_male_birth_to_b_e_december_11,_1930_p4_tsr.pdf</t>
  </si>
  <si>
    <t>hill,_male_birth_to_h_l_december_5,_1929_p4_tsr.pdf</t>
  </si>
  <si>
    <t>hilliard,_female_birth_to_c_g_(long_story)_december_31,_1925_p4_tsr.pdf</t>
  </si>
  <si>
    <t>hoffman,_female_birth_to_dr_o_h_october_10,_1929_p4_tsr.pdf</t>
  </si>
  <si>
    <t>honey,_male_birth_to_hs_june_4,_1925_p4_tsr.pdf</t>
  </si>
  <si>
    <t>jackson,_female_birth_to_melvin_may_2,_1929_p4_tsr.pdf</t>
  </si>
  <si>
    <t>jacobson,_female_birth_feb_16_to_jacob_march_10,_1927_p4_tsr.pdf</t>
  </si>
  <si>
    <t>jacobson,_female_birth_to_jacob_march_3,_1927p4_tsr.pdf</t>
  </si>
  <si>
    <t>johnston,_female_birth_to_fred_july_29,_1926_p4_tsr.pdf</t>
  </si>
  <si>
    <t>kirkeby,_male_birth_to_john_november_5,_1925_p4_tsr.pdf</t>
  </si>
  <si>
    <t>lowe,_male_birth_to_emil_february_2,_1928_p4_tsr.pdf</t>
  </si>
  <si>
    <t>lowe,_male_birth_to_emil_september_3,_1925_p4_tsr.pdf</t>
  </si>
  <si>
    <t>malde,_female_birth_to_olaf_march_18,_1926_p4_tsr.pdf</t>
  </si>
  <si>
    <t>martin,_female_birth_to_f_l_march_10,_1927_p4_tsr.pdf</t>
  </si>
  <si>
    <t>melgard,_male_birth_to_fred_august_18,_1927_p4_tsr.pdf</t>
  </si>
  <si>
    <t>nelson,_female_birth_to_a_h_december_25,_1930_p4_tsr.pdf</t>
  </si>
  <si>
    <t>nelson,_female_birth_to_a_h_july_21,_1927_p4_tsr.pdf</t>
  </si>
  <si>
    <t>nyberg,_male_birth_to_nels_july_30,_1925_p4_tsr.pdf</t>
  </si>
  <si>
    <t>rhodes,_female_birth_to_orion_e_march_21,_1929_p4_tsr.pdf</t>
  </si>
  <si>
    <t>rhodes,_male_birth_to_ed_october_4,_1928_p4_tsr.pdf</t>
  </si>
  <si>
    <t>rise,_female_birth_to_sverre_november_27,_1930_p4_tsr.pdf</t>
  </si>
  <si>
    <t>rise,_male_birth_to_sverre_july_19,_1928_p4_tsr.pdf</t>
  </si>
  <si>
    <t>root,_female_birth_to_dallas_april_4,_1929_p4_tsr.pdf</t>
  </si>
  <si>
    <t>root,_male_birth_to_dallas_april_16,_1925_p4_tsr.pdf</t>
  </si>
  <si>
    <t>root,_male_birth_to_dallas_december_23,_1926_p4_tsr.pdf</t>
  </si>
  <si>
    <t>saint,_female_birth_to_herman_july_30,_1925_p4_tsr.pdf</t>
  </si>
  <si>
    <t>smesrud,_male_birth_to_selmer__december_10,_1925_p4_tsr.pdf</t>
  </si>
  <si>
    <t>smith,_male_birth_to_forrest_october_22,_1925_p4_tsr.pdf</t>
  </si>
  <si>
    <t>smith,_male_birth_to_henry_r_october_30,_1930_p4_tsr.pdf</t>
  </si>
  <si>
    <t>sortland,_female_birth_to_olaf_may_15,_1930_p4_tsr.pdf</t>
  </si>
  <si>
    <t>sorvik,_male_birth_to_harold_august_11,_1927_p4_tsr.pdf</t>
  </si>
  <si>
    <t>starr,_female_birth_to_a_m_september_19,_1929_p4_tsr.pdf</t>
  </si>
  <si>
    <t>sutton,_female_birth_to_will_april_9,_1925_p1_tsr.pdf</t>
  </si>
  <si>
    <t>thoreson,_male_birth_to_l_v_july_4,_1929_p4_tsr.pdf</t>
  </si>
  <si>
    <t>wagoner,_female_birth_to_r_c_december_5,_1929_p4_tsr.pdf</t>
  </si>
  <si>
    <t>wagoner,_male_birth_to_r_c_september_20,_1928_p4_tsr.pdf</t>
  </si>
  <si>
    <t>werner,_female_birth_to_wm_april_26,_1928_p6_tsr.pdf</t>
  </si>
  <si>
    <t>williams,_male_birth_to_barry_january_15,_1925_p1_tsr.pdf</t>
  </si>
  <si>
    <t>wright,_male_birth_to_a_w_may_23,_1929_p1_tsr.pdf</t>
  </si>
  <si>
    <t>altringer,_male_birth_to_will_november_9,_1899_p4_ttr.pdf</t>
  </si>
  <si>
    <t>set03\the_times_record\the_times_record_january_6,_1898_-_december_28,_1899\birth</t>
  </si>
  <si>
    <t>ebe,_male_birth_to_joe_february_21,_1901_p8_ttr.pdf</t>
  </si>
  <si>
    <t>set03\the_times_record\the_times_record_january_3,_1901_-_october_9,_1902\birth</t>
  </si>
  <si>
    <t>dackenwald,_female_birth_to_george_april_9,_1903_p5_vctr.pdf</t>
  </si>
  <si>
    <t>kunze,_famle_birth_to_robert_january_8,_1903_p1_vctr.pdf</t>
  </si>
  <si>
    <t>more,_female_birth_to_a_y_april_9,_1903_p5_vctr.pdf</t>
  </si>
  <si>
    <t>covell,_h_m_obituary_july_27,_1883_p1_cc.pdf</t>
  </si>
  <si>
    <t>lenham,_william_s_obituary_november_2,_1883_p1_cc.pdf</t>
  </si>
  <si>
    <t>prindle,_rev_e_obituary_july_27,_1883_p1_cc.pdf</t>
  </si>
  <si>
    <t>virgo,_infant_of_dr._g_l_and_wife_obituary_february_9,_1883_p1_cc.pdf</t>
  </si>
  <si>
    <t>whidden,_john_blair_obituary_november_2,_1883_p1_cc.pdf</t>
  </si>
  <si>
    <t>set02\obituaries\cooperstown_courier\1883_-_1886</t>
  </si>
  <si>
    <t>anderson,_mrs._anton_obituary_october_22,_1903_p1_cc.pdf</t>
  </si>
  <si>
    <t>baldwin,_james_h_obituary_1st_part_may_22,_1902_p1_cc.pdf</t>
  </si>
  <si>
    <t>baldwin,_james_h_obituary_2nd_part_may_22,_1902_p1_cc.pdf</t>
  </si>
  <si>
    <t>berg,_halvor_obituary_july_31,_1902_p4_cc.pdf</t>
  </si>
  <si>
    <t>bidwell,_edward_m_death_notice_april_16,_1903_p1_cc.pdf</t>
  </si>
  <si>
    <t>blocker,_julia_death_notice_october_8,_1903_p1_cc.pdf</t>
  </si>
  <si>
    <t>blocker,_julia_obituary_october_15,_1903_p4_cc.pdf</t>
  </si>
  <si>
    <t>brekke,_mrs._mother_of_knud_thompson_death_notice_october_8,_1903_p5_cc.pdf</t>
  </si>
  <si>
    <t>campbell,_jessie_adelaide_(peterson)_obituary_august_21,_1902_p4_cc.pdf</t>
  </si>
  <si>
    <t>canham,_mrs._james_death_notice_july_17,_1902_p5_cc.pdf</t>
  </si>
  <si>
    <t>crane,_alice_maynard_funeral_report_august_21,_1902_p4_cc.pdf</t>
  </si>
  <si>
    <t>crane,_alice_maynard_obituary_august_14,_1902_p4_cc.pdf</t>
  </si>
  <si>
    <t>dare,_leonard_murder_and_death_notice_october_15,_1903_p5_cc.pdf</t>
  </si>
  <si>
    <t>dare,_leonard_murder_investigation_october_22,_1903_p1_cc.pdf</t>
  </si>
  <si>
    <t>dusbabek,_joseph_accidentally_shot_and_killed_july_5,_1902_p5_cc.pdf</t>
  </si>
  <si>
    <t>fosholdt,_mrs._ole_t_death_notice_november_19,_1903_p5_cc.pdf</t>
  </si>
  <si>
    <t>fouts,_female_infant_of_d_fouts_obituary_may_29,_1902_p5_cc.pdf</t>
  </si>
  <si>
    <t>greenland,_male_child_of_oscar_death_notice_november_13,_1902_p5_cc.pdf</t>
  </si>
  <si>
    <t>groven,_1st_child_of_h_groven_death_notice_september_3,_1902_p4_cc.pdf</t>
  </si>
  <si>
    <t>groven,_annie_w_of_e_h_obituary_july_31,_1902_p1_cc.pdf</t>
  </si>
  <si>
    <t>gunderson,_female_child_of_george_death_notice_august_21,_1902_p8_cc.pdf</t>
  </si>
  <si>
    <t>hamilton,_j_v_father_of_mrs._w_d_marsh_death_notice_february_5,_1903_p5_cc.pdf</t>
  </si>
  <si>
    <t>hart,_male_infant_of_charley_hart_death_notice_january_1,_1903_p1_cc.pdf</t>
  </si>
  <si>
    <t>hart,_mary_nihill_obituary_october_22,_1903_p1_cc.pdf</t>
  </si>
  <si>
    <t>holt,_female_infant_of_m_e_holt_obituary_january_22,_1903_p5_cc.pdf</t>
  </si>
  <si>
    <t>hutchins,_w_h_mother_of_mrs._j_n_brown_and_mrs._r_c_cooper_death_notice_december_17,_1903_p5_cc.pdf</t>
  </si>
  <si>
    <t>johnson,_john_e_obituary_march_26,_1903_p5_cc.pdf</t>
  </si>
  <si>
    <t>johnson,_mrs._ingry_mother_of_mrs._s_w_black_obituary_march_26,_1903_p5_cc.pdf</t>
  </si>
  <si>
    <t>jones,_father_of_t_r_death_notice_november_19,_1903_p5_cc.pdf</t>
  </si>
  <si>
    <t>koyl,_frank_son_of_g_c_koyl_obituary_september_18,_1902_p1_cc.pdf</t>
  </si>
  <si>
    <t>lien,_hans_o_obituary_november_19,_1903_p1_cc.pdf</t>
  </si>
  <si>
    <t>lovisondahl,_olof_accidental_shooting_and_death_june_18,_1903_p4_cc.pdf</t>
  </si>
  <si>
    <t>maurer,_minnie_obituary_november_13,_1902_p5_cc.pdf</t>
  </si>
  <si>
    <t>mcinnes,_alexander_obituary_march_12,_1903_p1_cc.pdf</t>
  </si>
  <si>
    <t>miklethem,_andrew_accidental_shooting_and_death_june_12,_1902_p1_cc.pdf</t>
  </si>
  <si>
    <t>newell,_jimmy_obituary_july_17,_1902_p5_cc.pdf</t>
  </si>
  <si>
    <t>norgaard,_samuel_k_obituary_february_26,_1903_p5_cc.pdf</t>
  </si>
  <si>
    <t>odegard,_thore_j_obituary_may_22,_1902,_p1_cc.pdf</t>
  </si>
  <si>
    <t>olsby,_h_g_death_notice_november_20,_1902_p5_cc.pdf</t>
  </si>
  <si>
    <t>quamme,_conow_obituary_july_10,_1902_p5_cc.pdf</t>
  </si>
  <si>
    <t>rose,_roderick_obituary_september_17,_1903_p1_cc.pdf</t>
  </si>
  <si>
    <t>rukke,_nels_c_obituary_april_23,_1903_p1_cc.pdf</t>
  </si>
  <si>
    <t>russell,_marietta_(sumner)_obituary_may_28,_1903_p1_cc.pdf</t>
  </si>
  <si>
    <t>simenson,_mathias_obituary_may_22,_1902_p1_cc.pdf</t>
  </si>
  <si>
    <t>skramstad,_ingval_obituary_august_27,_1903_p4_cc.pdf</t>
  </si>
  <si>
    <t>soma,_mrs._jorgen_obituary_june_18,_1903_p1_cc.pdf</t>
  </si>
  <si>
    <t>stengele,_male_infant_of_joseph_obituary_june_11,_1903_p5_cc.pdf</t>
  </si>
  <si>
    <t>summerville,_male_child_of_l_m_obituary_january_1,_1903_p5_cc.pdf</t>
  </si>
  <si>
    <t>van_voorhis,_j_h_obituary_november_13,_1902_p1_cc.pdf</t>
  </si>
  <si>
    <t>wade,_infant_death_notice_december_18,_1902_p5_cc.pdf</t>
  </si>
  <si>
    <t>winger,_alla_death_notice_august_21,_1902_p5_cc_(2).pdf</t>
  </si>
  <si>
    <t>winger,_ermon_death_notice_august_21,_1902_p5_cc_(2).pdf</t>
  </si>
  <si>
    <t>set01\obituaries\cooperstown_courier\1902-1903</t>
  </si>
  <si>
    <t>adams,_rozina_obituary_july_27,_1905_p5_cc.pdf</t>
  </si>
  <si>
    <t>albrant,_w_c_obituary_august_10,_1905_p5_cc.pdf</t>
  </si>
  <si>
    <t>alm,_male_child_6_yr_old_of_h_alm_death_notice_december_21,_1905_p5_cc.pdf</t>
  </si>
  <si>
    <t>andrus,_grace_pauline_obituary_june_23,_1904_p1_cc.pdf</t>
  </si>
  <si>
    <t>arndt,_frank_has_one_son_born_and_one_son_die_in_same_day_may_4,_1905_p5_cc.pdf</t>
  </si>
  <si>
    <t>atchison,_mrs._john_obituary_june_1,_1905_p5_cc.pdf</t>
  </si>
  <si>
    <t>ayrea,_bernice_obituary_april_13,_1905_p5_cc.pdf</t>
  </si>
  <si>
    <t>baldwin,_james_w_brother_of_a_m_death_notice_january_26,_1905_p5_cc.pdf</t>
  </si>
  <si>
    <t>blocker,_ed_obituary_november_23,_1905_p5_cc.pdf</t>
  </si>
  <si>
    <t>borgerson,_halvor_obituary_june_2,_1904_p4_cc.pdf</t>
  </si>
  <si>
    <t>buesing,_mrs._louis_death_notice_april_13,_1905_p5_cc.pdf</t>
  </si>
  <si>
    <t>cain,_john_obituary_january_12,_1905_p4_cc.pdf</t>
  </si>
  <si>
    <t>carleton,_eliza_davis_obituary_november_24,_1904_p1_cc.pdf</t>
  </si>
  <si>
    <t>christofferson,_clara_obituary_february_2,_1905_p5_cc.pdf</t>
  </si>
  <si>
    <t>climie,_b_k_shot_and__death_notice_august_31,_1905_p5_cc.pdf</t>
  </si>
  <si>
    <t>climie,_ben_k_obituary_september_7,_1905_p1_cc.pdf</t>
  </si>
  <si>
    <t>cooper,_thomas_j_obituary_february_2,_1905_p1_cc.pdf</t>
  </si>
  <si>
    <t>curry,_alex_sr._obituary_june_9,_1904_p5_cc.pdf</t>
  </si>
  <si>
    <t>curtis,_nina_obituary_janaury_26,_1905_p4_cc.pdf</t>
  </si>
  <si>
    <t>davis,_w_h_father_of_mrs._blackwell_death_notice_june_23,_1904_p5_cc.pdf</t>
  </si>
  <si>
    <t>dickenson,_male_drowned_august_3,_1905_p8_cc.pdf</t>
  </si>
  <si>
    <t>enger,_inez_death_notice_december_14,_1905_p5_cc.pdf</t>
  </si>
  <si>
    <t>erickson,_17_yr_old_son_of_daniel_death_notice_march_3,_1904_p5_cc.pdf</t>
  </si>
  <si>
    <t>galehouse,_postmaster_death_notice_september_7,_1905_p5_cc.pdf</t>
  </si>
  <si>
    <t>gimblett,_15_yr_old_son_of_james_gimblett_death_notice_september_29,_1904_p5_cc.pdf</t>
  </si>
  <si>
    <t>goffe,_mother_of_charley_death_notice_november_24,_1904_p5_cc.pdf</t>
  </si>
  <si>
    <t>graham,_robert_obituary_august_11,_1904_p5_cc.pdf</t>
  </si>
  <si>
    <t>haaland,_son_of_edward_death_notice_june_9,_1904_p5_cc.pdf</t>
  </si>
  <si>
    <t>hamre,_mrs._andrew_obituary_april_14,_1904_p5_cc.pdf</t>
  </si>
  <si>
    <t>hartman,_female_child_of_george_hartman_obituary_july_14,_1904_p5_cc.pdf</t>
  </si>
  <si>
    <t>homme,_isabelle_(nordgarden)_obituary_november_24,_1904_p4_cc.pdf</t>
  </si>
  <si>
    <t>houghton,_female_twin_daughter_of_western_obituary_march_12,_1904_p5_cc.pdf</t>
  </si>
  <si>
    <t>houghton,_kenneth_obituary_july_14,_1904_p5_cc.pdf</t>
  </si>
  <si>
    <t>howden,_sarah_(rutledge)_obituary_may_26,_1904_p4_cc.pdf</t>
  </si>
  <si>
    <t>jacobson,_female_drowned_august_3,_1905_p8_cc.pdf</t>
  </si>
  <si>
    <t>johnson,_caspera_obituary_february_16,_1905_p5_cc.pdf</t>
  </si>
  <si>
    <t>johnson,_elling_obituary_1st_part_may_26,_1904_p4_cc.pdf</t>
  </si>
  <si>
    <t>johnson,_elling_obituary_2nd_part_may_26,_1904_p4_cc.pdf</t>
  </si>
  <si>
    <t>johnson,_halvor_obituary_march_10,_1904_p5_cc.pdf</t>
  </si>
  <si>
    <t>johnson,_john_j_obituary_october_13,_1904_p5_cc.pdf</t>
  </si>
  <si>
    <t>johnson,_martin_death_notice_october_26,_1905_p5_cc.pdf</t>
  </si>
  <si>
    <t>johnson,_oscar_obituary_august_31,_1905_p1_cc.pdf</t>
  </si>
  <si>
    <t>knapp,_martin_body_found_in_lake_and_buried_july_20,_1905_p5_cc.pdf</t>
  </si>
  <si>
    <t>knapp,_martin_more_detailed_account_of_body_in_lake_july_27,_1905_p1_cc.pdf</t>
  </si>
  <si>
    <t>knapp,_martin_obituary_october_27,_1904_p1_cc.pdf</t>
  </si>
  <si>
    <t>koch,_fredricka_(arndt)_obituary_april_21,_1904_p5_cc.pdf</t>
  </si>
  <si>
    <t>larson,_jennie_death_notice_august_24,_1904_p5_cc.pdf</t>
  </si>
  <si>
    <t>martin,_son_of_len_martin_death_notice_june_1,_1905_p5_cc.pdf</t>
  </si>
  <si>
    <t>mcculloch,_joseph_albert_obituary_april_20,_1905_p5_cc.pdf</t>
  </si>
  <si>
    <t>melgard,_victor_obituary_april_27,_1905_p4_cc.pdf</t>
  </si>
  <si>
    <t>moffatt,_alex_obituary_october_6,_1904_p4_cc.pdf</t>
  </si>
  <si>
    <t>mystery_body_found_in_broadview_twp._september_22,_1904_p5_cc.pdf</t>
  </si>
  <si>
    <t>olson,_child_of_theodore_death_notice_july_21,_1904_p5_cc.pdf</t>
  </si>
  <si>
    <t>olson,_ole_death_notice_february_18,_1904_p5_cc.pdf</t>
  </si>
  <si>
    <t>o'meara,_john_obituary_november_24,_1904_p4_cc.pdf</t>
  </si>
  <si>
    <t>opheim,_mrs._omund_nelson_obituary_january_4,_1906_p5_cc.pdf</t>
  </si>
  <si>
    <t>quamme,_mrs._o_k_death_notice_august_31,_1905_p5_cc.pdf</t>
  </si>
  <si>
    <t>quamme,_mrs._o_k_obituary_august_31,_1905_p4_cc.pdf</t>
  </si>
  <si>
    <t>quamme,_rev._o_k_death_notice_july_7,_1904_p5_cc.pdf</t>
  </si>
  <si>
    <t>quamme,_rev._ole_knutsen_obituary_july_14,_1904_p1_cc.pdf</t>
  </si>
  <si>
    <t>reames,_esther_death_notice_december_14,_1905_p5_cc.pdf</t>
  </si>
  <si>
    <t>reynolds,_laura_death_notice_march_3,_1904_p4_cc.pdf</t>
  </si>
  <si>
    <t>richardson,_infant_of_walter_obituary_may_19,_1904_p5_cc.pdf</t>
  </si>
  <si>
    <t>sinclair,_daniel_obituary_september_21,_1905_p1_cc.pdf</t>
  </si>
  <si>
    <t>sinclair,_ruth_obituary_october_6,_1904_p5_cc.pdf</t>
  </si>
  <si>
    <t>skagen,_s_k_funeral_procession_february_23,_1905_p8_cc.pdf</t>
  </si>
  <si>
    <t>skagen,_s_k_obituary_february_16,_1905_p5_cc.pdf</t>
  </si>
  <si>
    <t>skeoch,_jennie_k_obituary_february_23,_1905_p5_cc.pdf</t>
  </si>
  <si>
    <t>stai,_bertha_obituary_december_8,_1904_p5_cc.pdf</t>
  </si>
  <si>
    <t>steinborn,_august_obituary_august_24,_1905_p1_cc.pdf</t>
  </si>
  <si>
    <t>sundberg,_lars_obituary_january_12,_1905_p4_cc.pdf</t>
  </si>
  <si>
    <t>upton,_benjamin_a_obituary_april_7,_1904_p4_cc.pdf</t>
  </si>
  <si>
    <t>ward,_david_obituary_june_2,_1904_p1_cc.pdf</t>
  </si>
  <si>
    <t>watne,_andrew_l_obituary_may_5,_1904_p5_cc.pdf</t>
  </si>
  <si>
    <t>zech,_william_murdered_by_jack_ryan_october_6,_1904_p1_cc.pdf</t>
  </si>
  <si>
    <t>ziner,_o_p_murdered_by_b_k_climie_in_dickinson_nd_may_19,_1904_p1_cc.pdf</t>
  </si>
  <si>
    <t>ziner,_ole_p_murder_evidence_presented_may_26,_1904_p1_cc.pdf</t>
  </si>
  <si>
    <t>set01\obituaries\cooperstown_courier\1904_-_1905</t>
  </si>
  <si>
    <t>aga,_peter_obituary_december_20,_1906_p5_cc.pdf</t>
  </si>
  <si>
    <t>andrus,_byron_death_notice_october_25,_1906_p5_cc.pdf</t>
  </si>
  <si>
    <t>ashland,_ruth_death_notice_february_1,_1906_p5_cc.pdf</t>
  </si>
  <si>
    <t>beck,_carl_obituary_december_12,_1907_p1_cc.pdf</t>
  </si>
  <si>
    <t>benson,_johanna_death_notice_january_17,_1907_p3_cc.pdf</t>
  </si>
  <si>
    <t>bjornson,_john_shot_and_killed_august_9,_1906_p4_cc.pdf</t>
  </si>
  <si>
    <t>bull,_bertha_obituary_january_30,_1908_p5_cc.pdf</t>
  </si>
  <si>
    <t>corbett,_eddie_murdered_and_investigation_september_20,_1906_p1_cc.pdf</t>
  </si>
  <si>
    <t>edwards,_major_a_w_death_notice_february_13,_1908_p4_cc.pdf</t>
  </si>
  <si>
    <t>engen,_mrs._john_h_obituary_february_13,_1908_p5_cc.pdf</t>
  </si>
  <si>
    <t>fellows,_phyllis_death_notice_may_17,_1906_p5_cc.pdf</t>
  </si>
  <si>
    <t>goodman,_george_death_notice_october_10,_1907_p1_cc.pdf</t>
  </si>
  <si>
    <t>greenland,_minnie_obituary_june_21,_1906_p5_cc.pdf</t>
  </si>
  <si>
    <t>haaland,_mrs._edward_obituary_january_17,_1907_p3_cc.pdf</t>
  </si>
  <si>
    <t>hadlock,_eliza_ann_obituary_january_18,_1906_p8_cc.pdf</t>
  </si>
  <si>
    <t>hallberg,_miss_death_notice_april_12,_1906_p5_cc.pdf</t>
  </si>
  <si>
    <t>hallock,_mrs._charles_mother_of_mrs.john_syverson_death_notice_january_30,_1908_p5_cc.pdf</t>
  </si>
  <si>
    <t>halvorson,_halvor_death_notice_march_14,_1907_p5_cc.pdf</t>
  </si>
  <si>
    <t>halvorson,_ole_obituary_october_27,_1907_p4_cc.pdf</t>
  </si>
  <si>
    <t>houghton,_effie_olive_(langley)_obituary_november_7,_1907_p1_cc.pdf</t>
  </si>
  <si>
    <t>jacobs,_male_7_yr_old_of_lewis_jacobs_obituary_december_26,_1907_p5_cc.pdf</t>
  </si>
  <si>
    <t>johnson,_son_of_ernest_death_notice_january_30,_1907_p5_cc.pdf</t>
  </si>
  <si>
    <t>kaarboe,_gustav_death_notice_august_1,_1907_p4_cc.pdf</t>
  </si>
  <si>
    <t>knapp,_hubbard_obituary_march_21,_1907_p1_cc.pdf</t>
  </si>
  <si>
    <t>koloen,_ed_suicide_october_4,_1906_p1_cc.pdf</t>
  </si>
  <si>
    <t>lang,_female_infant_of_leo_l_lang_death_notice_august_23,_1906_p5_cc.pdf</t>
  </si>
  <si>
    <t>larson,_birzit_obituary_january_25,_1906_p5_cc.pdf</t>
  </si>
  <si>
    <t>loge,_sven_obituary_august_23,_1906_p4_cc.pdf</t>
  </si>
  <si>
    <t>lunde,_ida_obituary_february_6,_1908_p5_cc.pdf</t>
  </si>
  <si>
    <t>markuson,_mrs._n_k_obituary_april_5,_1906_p1_cc.pdf</t>
  </si>
  <si>
    <t>marson,_mrs._david_death_notice_may_16,_1907_p5_cc.pdf</t>
  </si>
  <si>
    <t>mcculloch,_sarah_ann_(sansburn)_obituary_1st_part_january_23,_1908_p1_cc.pdf</t>
  </si>
  <si>
    <t>mcculloch,_sarah_ann_(sansburn)_obituary_2nd_part_january_23,_1908_p1_cc.pdf</t>
  </si>
  <si>
    <t>mcdonald,_anna_martha_(rickford)_obituary_june_27,_1907_p1_cc.pdf</t>
  </si>
  <si>
    <t>nelson,_j_m_obituary_february_21,_1907_p5_cc.pdf</t>
  </si>
  <si>
    <t>olson,_lewis_death_notice_december_27,_1906_p5_cc.pdf</t>
  </si>
  <si>
    <t>peterson,_hans_g_death_notice_december_19,_1907_p5_cc.pdf</t>
  </si>
  <si>
    <t>pike,_mary_page_obituary_january_16,_1908_p4_cc.pdf</t>
  </si>
  <si>
    <t>retzlaff,_mrs._otto_dau_of_william_steffin_death_notice_may_30,_1907_p5_cc.pdf</t>
  </si>
  <si>
    <t>rood,_nels_m_obituary_august_23,_1906_p4_cc.pdf</t>
  </si>
  <si>
    <t>rood,_ragnel_olisa_obituary_april_5,_1906_p1_cc.pdf</t>
  </si>
  <si>
    <t>rudquist,_mrs._obituary_july_19,_1906_p5_cc.pdf</t>
  </si>
  <si>
    <t>saunders,_mrs._george_obituary_february_28,_1907_p5_cc.pdf</t>
  </si>
  <si>
    <t>sisson,_father_of_ruth_death_notice_february_6,_1908_p5_cc.pdf</t>
  </si>
  <si>
    <t>stai,_bertina_death_notice_march_14,_1907_p5_cc.pdf</t>
  </si>
  <si>
    <t>stewart,_angus_death_notice_april_26,_1906_p5_cc.pdf</t>
  </si>
  <si>
    <t>svare,_mrs._hans_obituary_january_16,_1908_p4_cc.pdf</t>
  </si>
  <si>
    <t>tang,_c_h_obituary_september_26,_1907_p5_cc.pdf</t>
  </si>
  <si>
    <t>thune,_mrs._john_death_notice_february_21,_1907_p5_cc.pdf</t>
  </si>
  <si>
    <t>vande_bogart,_byron_obituary_march_12,_1908_p5_cc.pdf</t>
  </si>
  <si>
    <t>varnson,_mrs._o_m_obituary_march_1,_1906_p5_cc.pdf</t>
  </si>
  <si>
    <t>vatne,_mrs._rackel_obituary_october_4,_1906_p5_cc.pdf</t>
  </si>
  <si>
    <t>watne,_ole_obituary_february_13,_1908_p5_cc.pdf</t>
  </si>
  <si>
    <t>wiklund,_hedwig_obituary_may_24,_1906_p5_cc.pdf</t>
  </si>
  <si>
    <t>williams,_infant_of_john_williams_death_notice_may_23,_1907_p4_cc.pdf</t>
  </si>
  <si>
    <t>williams,_john_obituary_(double_exposed)_september_6,_1906_p5_cc.pdf</t>
  </si>
  <si>
    <t>set01\obituaries\cooperstown_courier\1906-1907</t>
  </si>
  <si>
    <t>alfstad,_k_a_obituary_march_18,_1909_p4_cc.pdf</t>
  </si>
  <si>
    <t>arndt,_mildred_obituary_september_3,_1908_p5_cc.pdf</t>
  </si>
  <si>
    <t>arneson,_beatrice_obituary_(poor_microfilm)_september_9,_1909_p5_cc.pdf</t>
  </si>
  <si>
    <t>arneson,_robert_obituary_(poor_microfilm)_september_9,_1909_p5_cc.pdf</t>
  </si>
  <si>
    <t>baker,_infant_of_frank_obituary_november_10,_1910_p5_cc.pdf</t>
  </si>
  <si>
    <t>barnard,_nellie_e_obituary_january_21,_1909_p5_cc.pdf</t>
  </si>
  <si>
    <t>bateman,_mrs._mary_obituary_december_9,_1909_p4_cc.pdf</t>
  </si>
  <si>
    <t>bergstrom,_dr._nils_a_obituary_april_23,_1908_p5_cc.pdf</t>
  </si>
  <si>
    <t>birkus,_henry_obituary_june_18,_1908_p4_cc.pdf</t>
  </si>
  <si>
    <t>bjornson,_ingrid_obituary_april_1,_1909_p4_cc.pdf</t>
  </si>
  <si>
    <t>blystad,_e_j_obituary_august_18,_1910_p4_cc.pdf</t>
  </si>
  <si>
    <t>bolkan,_willie_obituary_november_18,_1909_p5_cc.pdf</t>
  </si>
  <si>
    <t>brekke,_louis_o_obituary_may_7,_1908_p1_cc.pdf</t>
  </si>
  <si>
    <t>brosten,_richard_obituary_august_4,_1910_p5_cc.pdf</t>
  </si>
  <si>
    <t>brown,_george_death_notice_june_18,_1908_p5_cc.pdf</t>
  </si>
  <si>
    <t>brown,_mrs._harry_obituary_march_4,_1909_p5_cc.pdf</t>
  </si>
  <si>
    <t>bruns,_j_w_mrs._obituary_february_25,_1909_p1_cc.pdf</t>
  </si>
  <si>
    <t>burseth,_tilla_larsen_obituary_may_13,_1909_p1_cc.pdf</t>
  </si>
  <si>
    <t>chamberlain,_herbert_g_obituary_august_18,_1910_p5_cc.pdf</t>
  </si>
  <si>
    <t>conant,_infant_of_ben_death_notice_november_12,_1908_p4_cc.pdf</t>
  </si>
  <si>
    <t>cowen,_lina_(ledoux)_funeral_may_12,_1910_p5_cc.pdf</t>
  </si>
  <si>
    <t>cowen,_lina_(ledoux)_obituary_may_5,_1910_p5_cc.pdf</t>
  </si>
  <si>
    <t>crook,_infant_of_harry_obituary_may_21,_1908_p5_cc.pdf</t>
  </si>
  <si>
    <t>dahl,_richard_obituary_april_29,_1909_p5_cc.pdf</t>
  </si>
  <si>
    <t>de_rudio,_charles_c_obituary_november_10,_1910_p5_cc.pdf</t>
  </si>
  <si>
    <t>eliason,_mother_of_mrs._h_death_notice_april_22,_1909_p1_cc.pdf</t>
  </si>
  <si>
    <t>erickson,_a_g_obituary_november_18,_1909_p1_cc.pdf</t>
  </si>
  <si>
    <t>erickson,_florence_winifred_(roody)_obituary_may_27,_1909_p5_cc.pdf</t>
  </si>
  <si>
    <t>feske,_6_mo_old_boy_of_otto_obituary_august_18,_1910_p5_cc.pdf</t>
  </si>
  <si>
    <t>ford,_frances_e_obituary_june_17,_1909_p5_cc.pdf</t>
  </si>
  <si>
    <t>ford,_o_c_death_notice_june_4,_1908_p5_cc.pdf</t>
  </si>
  <si>
    <t>ford,_orville_c_obituary_june_18,_1908_p1_cc.pdf</t>
  </si>
  <si>
    <t>fosholdt,_torval_obituary_august_18,_1910_p1_cc.pdf</t>
  </si>
  <si>
    <t>fredrickson,_2_yr_old_dau_of_john_obituary_november_25,_1909_p5_cc.pdf</t>
  </si>
  <si>
    <t>fredrickson,_6_yr_old_son_of_john_obituary_december_16,_1909_p5_cc.pdf</t>
  </si>
  <si>
    <t>fredrickson,_infant_11_mo_old_dau_of_john_obituary_december_2,_1909_p5_cc.pdf</t>
  </si>
  <si>
    <t>gladstone,_george_kyle_obituary_october_1,_1908_p5_cc.pdf</t>
  </si>
  <si>
    <t>glaspell,_woodman_obituary_june_10,_1909_p5_cc.pdf</t>
  </si>
  <si>
    <t>gronberg,_john_obituary_september_16,_1909_p1_cc.pdf</t>
  </si>
  <si>
    <t>gunderson,_charlie_death_notice_april_16,_1908_p5_cc.pdf</t>
  </si>
  <si>
    <t>hagberg,_john_obituary_may_28,_1908_p4_cc.pdf</t>
  </si>
  <si>
    <t>hare,_son_3_yr_old_of_tom_obituary_april_23,_1908_p1_cc.pdf</t>
  </si>
  <si>
    <t>heard,_mrs._robert_nee_nellie_rukke_obituary_june_18,_1908_p4_cc.pdf</t>
  </si>
  <si>
    <t>hegna,_christian_obituary_july_2,_1908_p5_cc.pdf</t>
  </si>
  <si>
    <t>hinds,_james_obituary_january_7,_1909_p1_cc.pdf</t>
  </si>
  <si>
    <t>hogden,_lewis_brother_of_death_notice_march_26,_1908_p5_cc.pdf</t>
  </si>
  <si>
    <t>hogenson,_clara_obituary_june_18,_1908_p4_cc.pdf</t>
  </si>
  <si>
    <t>hoggarth,_gracie_obituary_august_12,_1909_p1_cc.pdf</t>
  </si>
  <si>
    <t>houghton,_mrs._j_w_obituary_april_7,_1910_p4_cc.pdf</t>
  </si>
  <si>
    <t>huntley,_mrs._obituary_july_28,_1910_p5_cc.pdf</t>
  </si>
  <si>
    <t>hyde,_frank_jr._obituary_may_5,_1910_p5_cc.pdf</t>
  </si>
  <si>
    <t>jeoffords,_wriley_obituary_june_3,_1909_p1_cc.pdf</t>
  </si>
  <si>
    <t>johnson,_joseph_loraine_obituary_november_12,_1908_p4_cc.pdf</t>
  </si>
  <si>
    <t>johnson,_mathilda_obituary_september_10,_1908_p5_cc.pdf</t>
  </si>
  <si>
    <t>johnson,_palmer_obituary_october_15,_1908_p1_cc.pdf</t>
  </si>
  <si>
    <t>johnson,_palmer_son_of_je_funeral_october_22,_1908_p5_cc.pdf</t>
  </si>
  <si>
    <t>jones,_8_yr_old_son_of_r_l_jones_obituary_june_2,_1910_p5_cc.pdf</t>
  </si>
  <si>
    <t>jones,_mrs._s_r_obituary_april_23,_1908_p5_cc.pdf</t>
  </si>
  <si>
    <t>jones,_thomas_r_obituary_january_21,_1909_p5_cc.pdf</t>
  </si>
  <si>
    <t>kaeding,_mrs._j_l_obituary_june_10,_1909_p5_cc.pdf</t>
  </si>
  <si>
    <t>kampen,_wife_of_supt._i_a_kampen_death_notice_october_7,_1909_p4_cc.pdf</t>
  </si>
  <si>
    <t>kerr,_dr._thomas_obituary_may_27,_1909_p5_cc.pdf</t>
  </si>
  <si>
    <t>kline,_mrs._s_r_death_notice_may_14,_1908_p1_cc.pdf</t>
  </si>
  <si>
    <t>koenig,_katherine_obituary_august_18,_1910_p1_cc.pdf</t>
  </si>
  <si>
    <t>kvammen,_torjus_obituary_april_8,_1909_p4_cc.pdf</t>
  </si>
  <si>
    <t>lenham,_mrs._l_s_obituary_april_15,_1909_p5_cc.pdf</t>
  </si>
  <si>
    <t>logan_-_a_blacksmith_obituary_november_25,_1909_p5_cc.pdf</t>
  </si>
  <si>
    <t>long,_harold_obituary_april_28,_1910_p1_cc.pdf</t>
  </si>
  <si>
    <t>loreaux,_mrs._d_h_obituary_may_21,_1908_p1_cc.pdf</t>
  </si>
  <si>
    <t>lunde,_rollin_obituary_june_16,_1910_p5_cc.pdf</t>
  </si>
  <si>
    <t>marquardt,_mrs._otto_(saunders)_obituary_may_27,_1909_p5_cc.pdf</t>
  </si>
  <si>
    <t>maurer,_joseph_jesse_obituary_september_1,_1910_p5_cc.pdf</t>
  </si>
  <si>
    <t>mcdermott,_j_h_funeral_july_16,_1908_p5_cc.pdf</t>
  </si>
  <si>
    <t>mcdermott,_j_h_obituary_july_9,_1908_p4_cc.pdf</t>
  </si>
  <si>
    <t>moffat,_william_b_obituary_october_6,_1910_p1_cc.pdf</t>
  </si>
  <si>
    <t>mulroy,_mrs._j_h_death_notice_december_8,_1910_p7_cc.pdf</t>
  </si>
  <si>
    <t>nesse,_caroline_death_notice_december_24,_1908_p5_cc.pdf</t>
  </si>
  <si>
    <t>nicoll,_john_sr._obituary_july_2,_1908_p5_cc.pdf</t>
  </si>
  <si>
    <t>njaa,_thea_j_wife_of_torkil_obituary_october_20,_1910_p5_cc.pdf</t>
  </si>
  <si>
    <t>olson_flagestad,_tobias_obituary_april_8,_1909_p4_cc.pdf</t>
  </si>
  <si>
    <t>opfer,_henry_f_obituary_april_29,_1909_p1_cc.pdf</t>
  </si>
  <si>
    <t>ormson,_halvor_death_notice_september_3,_1908_p5_cc.pdf</t>
  </si>
  <si>
    <t>overby,_infant_of_andrew_obituary_february_11,_1909_p5_cc.pdf</t>
  </si>
  <si>
    <t>overby,_male_3_yr_old_of_andrew_obituary_june_24,_1909_p5_cc.pdf</t>
  </si>
  <si>
    <t>park,_andrew_sr._obituary_july_30,_1908_p1_cc.pdf</t>
  </si>
  <si>
    <t>person,_jens_obituary_march_25,_1909_p8_cc.pdf</t>
  </si>
  <si>
    <t>peterson,_austin_death_notice_february_17,_1910_p1_cc.pdf</t>
  </si>
  <si>
    <t>peterson,_austin_obituary_february_17,_1910_p5_cc.pdf</t>
  </si>
  <si>
    <t>peterson,_peter_marion_obituary_september_22,_1910_p5_cc.pdf</t>
  </si>
  <si>
    <t>phelps,_clarence_obituary_september_16,_1909_p1_cc.pdf</t>
  </si>
  <si>
    <t>platou,_trygvar_obituary_january_21,_1909_p5_cc.pdf</t>
  </si>
  <si>
    <t>rickford,_3_yr_old_dau_of_albert_obituary_october_6,_1910_p5_cc.pdf</t>
  </si>
  <si>
    <t>rothert,_charles_obituary_september_10,_1908_p5_cc.pdf</t>
  </si>
  <si>
    <t>saltre,_ole_o_berg_obituary_may_12,_1910_p5_cc.pdf</t>
  </si>
  <si>
    <t>schoelpkof,_child_of_p_c_obituary_october_13,_1910_p5_cc.pdf</t>
  </si>
  <si>
    <t>snyder,_j_m_obituary_june_11,_1908_p5_cc.pdf</t>
  </si>
  <si>
    <t>stasvick,_ben_obituary_november_24,_1910_p5_cc.pdf</t>
  </si>
  <si>
    <t>statsvick,_b_obituary_november_17,_1910_p1_cc.pdf</t>
  </si>
  <si>
    <t>stermer,_charles_obituary_november_3,_1910_p5_cc.pdf</t>
  </si>
  <si>
    <t>stone,_emma_(haskell)_obituary_september_9,_1909_p1_cc.pdf</t>
  </si>
  <si>
    <t>stork,_george_n_obituary_may_13,_1909_p5_cc.pdf</t>
  </si>
  <si>
    <t>thyle,_even_obituary_july_22,_1909_p1_cc.pdf</t>
  </si>
  <si>
    <t>trosdad,_josephine_obituary_may_5,_1910_p5_cc.pdf</t>
  </si>
  <si>
    <t>trost,_herman_funeral_november_24,_1910_p5_cc.pdf</t>
  </si>
  <si>
    <t>trost,_herman_obituary_november_17,_1910_p5_cc.pdf</t>
  </si>
  <si>
    <t>trubshaw,_j_j_obituary_october_15,_1908_p5_cc.pdf</t>
  </si>
  <si>
    <t>trundy,_laura_e_mother_of_mrs._david_bartlett_death_notice_april_14,_1910_p5_cc.pdf</t>
  </si>
  <si>
    <t>unknown_man_death_notice_may_7,_1908_p1_cc.pdf</t>
  </si>
  <si>
    <t>woods,_a_l_death_notice_august_25,_1910_p4_cc.pdf</t>
  </si>
  <si>
    <t>woodwick,_mrs._g_l_and_child_death_notice_may_14,_1908_p1_cc.pdf</t>
  </si>
  <si>
    <t>wuflestad,_petra_obituary_june_9,_1910_p5_cc.pdf</t>
  </si>
  <si>
    <t>set02\obituaries\cooperstown_courier\1908_-_1910</t>
  </si>
  <si>
    <t>abbott,_laura_mae_obituary_october_19,_1911_p1_cc.pdf</t>
  </si>
  <si>
    <t>allen,_nellie_(mielke)_obituary_december_7,_1911_p3_cc.pdf</t>
  </si>
  <si>
    <t>amlie,_mrs._paul_obituary_april_18,_1912_p5_cc.pdf</t>
  </si>
  <si>
    <t>anderson,_alfred_orlado_obituary_may_4,_1911_p1_cc.pdf</t>
  </si>
  <si>
    <t>anderson,_alvena_kristina_obituary_april_11,_1912_p5_cc.pdf</t>
  </si>
  <si>
    <t>archer,_w_w_obituary_march_6,_1913_p5_cc.pdf</t>
  </si>
  <si>
    <t>arndt,_carl_william_obituary_august_17,_1911_p5_cc.pdf</t>
  </si>
  <si>
    <t>ayrea,_john_obituary_january_9,_1913_p1_cc.pdf</t>
  </si>
  <si>
    <t>baumgart,_tony_obituary_june_27,_1912_p5_cc.pdf</t>
  </si>
  <si>
    <t>berg,_halvor_obituary_april_6,_1911_p1_cc.pdf</t>
  </si>
  <si>
    <t>berg,_sigurd_obituary_april_27,_1911_p4_cc.pdf</t>
  </si>
  <si>
    <t>berry,_mrs._william_obituary_april_4,_1912_p5_cc.pdf</t>
  </si>
  <si>
    <t>blow,_mrs._harry_death_notice_july_27,_1910_p5_cc.pdf</t>
  </si>
  <si>
    <t>bolkan,_mrs._anna_2nd_obituary_april_6,_1911_p1_cc.pdf</t>
  </si>
  <si>
    <t>bolkan,_mrs._anna_obituary_march_30,_1911_p5_cc.pdf</t>
  </si>
  <si>
    <t>bolkan,_mrs._freeman_obituary_december_12,_1912_p5_cc.pdf</t>
  </si>
  <si>
    <t>cassell,_john_obituary_august_1,_1912_p1_cc.pdf</t>
  </si>
  <si>
    <t>collette,_infant_of_e_j_death_notice_may_16,_1912_p5_cc.pdf</t>
  </si>
  <si>
    <t>cooper,_florence_myrtle_obituary_may_4,_1911_p1_cc.pdf</t>
  </si>
  <si>
    <t>dobbedal,_i_i_obituary_november_7,_1912_p5_cc.pdf</t>
  </si>
  <si>
    <t>ebentire,_mrs._joseph_obituary_may_18,_1911_p5_cc.pdf</t>
  </si>
  <si>
    <t>fjelstad,_mrs._martin_jr._obituary_february_27,_1913_p5_cc.pdf</t>
  </si>
  <si>
    <t>flynn,_manley_obituary_june_15,_1911_p1_cc.pdf</t>
  </si>
  <si>
    <t>fosberg,_beda_maria_obituary_may_4,_1911_p5_cc.pdf</t>
  </si>
  <si>
    <t>freer,_ella_c_obituary_june_29,_1911_p4_cc.pdf</t>
  </si>
  <si>
    <t>freise,_albert_h_obituary_(blurry)_october_12,_1911_p1_cc.pdf</t>
  </si>
  <si>
    <t>gibbon,_mr._death_notice_february_20,_1913_p1_cc.pdf</t>
  </si>
  <si>
    <t>hamre,_mrs._louisa_obituary_may_18,_1911_p5_cc.pdf</t>
  </si>
  <si>
    <t>hanson,_father_of_gustav_death_notice_november_9,_1911_p4_cc.pdf</t>
  </si>
  <si>
    <t>hanstad,_louis_death_notice_october_31,_1912_p7_cc.pdf</t>
  </si>
  <si>
    <t>hare,_thomas_franklin_obituary_november_2,_1911_p1_cc.pdf</t>
  </si>
  <si>
    <t>haugland,_mrs._i_c_(peterson)_obituary_december_14,_1911_p1_cc.pdf</t>
  </si>
  <si>
    <t>herigstad,_theodore_obituary_may_23,_1912_p5_cc.pdf</t>
  </si>
  <si>
    <t>hougen,_knut_obituary_may_23,_1912_p5_cc.pdf</t>
  </si>
  <si>
    <t>johnson,_child_of_alfred_obituary_february_9,_1911_p5_cc.pdf</t>
  </si>
  <si>
    <t>johnson,_endre_obituary_september_7,_1911_p1_cc.pdf</t>
  </si>
  <si>
    <t>johnston,_alma_(borgerson)_obituary_april_20,_1911_p1_cc.pdf</t>
  </si>
  <si>
    <t>josephson,_robert_obituary_may_2,_1912_p4_cc.pdf</t>
  </si>
  <si>
    <t>kalvik,_knut_obituary_february_13,_1913_p8_cc.pdf</t>
  </si>
  <si>
    <t>kingsley,_mrs._harriet_funeral_january_25,_1912_p5_cc.pdf</t>
  </si>
  <si>
    <t>kingsley,_mrs._harriet_obituary_january_18,_1912_p1_cc.pdf</t>
  </si>
  <si>
    <t>knapp,_agnes_obituary_january_9,_1913_p5_cc.pdf</t>
  </si>
  <si>
    <t>knapp,_mamie_j_(remington)_obituary_july_6,_1911_p1_cc.pdf</t>
  </si>
  <si>
    <t>knudson,_leroy_obituary_september_21,_1911_p5_cc.pdf</t>
  </si>
  <si>
    <t>ladbury,_mrs._llewelyn_obituary_april_11,_1912_p5_cc.pdf</t>
  </si>
  <si>
    <t>leninger,_john_obituary_january_19,_1911_p1_cc.pdf</t>
  </si>
  <si>
    <t>leoleoh,_mike_obituary_august_17,_1911_p5_cc.pdf</t>
  </si>
  <si>
    <t>lewis,_arta_may_obituary_march_13,_1911_p5_cc.pdf</t>
  </si>
  <si>
    <t>lewis,_infant_dau_of_henry_obituary_october_26,_1911_p1_cc.pdf</t>
  </si>
  <si>
    <t>lima,_mrs._peter_obituary_february_6,_1913_p5_cc.pdf</t>
  </si>
  <si>
    <t>lucht,_mrs._mother_of_herman_obituary_march_6,_1913_p5_cc.pdf</t>
  </si>
  <si>
    <t>luckason,_mrs._obituary_january_4,_1912_p5_cc.pdf</t>
  </si>
  <si>
    <t>marsh,_william_d_obituary_october_12,_1911_p1_cc.pdf</t>
  </si>
  <si>
    <t>martin,_leonard_son_in_law_of_mrs._glaspell_death_notice_march_16,_1911_p5_cc.pdf</t>
  </si>
  <si>
    <t>mcdaniel,_d_d_obituary_february_23,_1911_p4_cc.pdf</t>
  </si>
  <si>
    <t>mckenzie,_kenneth_death_and_crime_february_9,_1911_p1_cc.pdf</t>
  </si>
  <si>
    <t>monson,_elma_obituary_december_22,_1910_p5_cc.pdf</t>
  </si>
  <si>
    <t>monson,_even_obituary_january_26,_1911_p5_cc.pdf</t>
  </si>
  <si>
    <t>more,_russell_a_death_notice_december_22,_1910_p5_cc.pdf</t>
  </si>
  <si>
    <t>nelson,_n_e_obituary_november_16,_1911_p1_cc.pdf</t>
  </si>
  <si>
    <t>nierenberg,_frederick_henry_obituary_september_5,_1912_p5_cc.pdf</t>
  </si>
  <si>
    <t>ole,_agnes_janett_obituary_february_23,_1911_p5_cc.pdf</t>
  </si>
  <si>
    <t>ott,_mrs._frank_obituary_january_2,_1913_p5_cc.pdf</t>
  </si>
  <si>
    <t>painter,_annie_(steinborn)_obituary_august_8,_1912_p5_cc.pdf</t>
  </si>
  <si>
    <t>parsons,_mrs._wilson_death_notice_november_16,_1911_p5_cc.pdf</t>
  </si>
  <si>
    <t>peterson,_mrs._albert_(fluke)_obituary_april_18,_1912_p4_cc.pdf</t>
  </si>
  <si>
    <t>phipps,_w_h_obituary_october_12,_1911_p1_cc.pdf</t>
  </si>
  <si>
    <t>pratt,_george_w_obituary_february_1,_1912_p5_cc.pdf</t>
  </si>
  <si>
    <t>rearick,_ruth_death_notice_april_18,_1912_p4_cc.pdf</t>
  </si>
  <si>
    <t>rearick,_ruth_obituary_april_18,_1912_p5_cc.pdf</t>
  </si>
  <si>
    <t>retzlaff,_mary_k_obituary_november_21,_1912_p5_cc.pdf</t>
  </si>
  <si>
    <t>retzlaff,_mrs._henry_death_notice_november_21,_1912_p5_cc.pdf</t>
  </si>
  <si>
    <t>rickford,_john_f_obituary_february_27,_1913_p1_cc.pdf</t>
  </si>
  <si>
    <t>rosdahl,_h_k_obituary_may_11,_1911_p4_cc.pdf</t>
  </si>
  <si>
    <t>rukke,_elma_death_notice_july_11,_1912_p5_cc.pdf</t>
  </si>
  <si>
    <t>rukke,_elma_her_mother's_story_of_her_death_august_8,_1912_p4_cc.pdf</t>
  </si>
  <si>
    <t>rukke,_elma_obituary_july_25,_1912_p4_cc.pdf</t>
  </si>
  <si>
    <t>seignor,_george_death_notice_november_21,_1912_p5_cc.pdf</t>
  </si>
  <si>
    <t>seymour,_mary_f_obituary_january_18,_1912_p5_cc.pdf</t>
  </si>
  <si>
    <t>siegner,_george_obituary_november_28,_1912_p5_cc.pdf</t>
  </si>
  <si>
    <t>simenson,_mrs._emil_obituary_april_20,_1911_p4_cc.pdf</t>
  </si>
  <si>
    <t>sinclair,_duncan_death_notice_may_16,_1912_p5_cc.pdf</t>
  </si>
  <si>
    <t>skofstad,_henry_obituary_december_5,_1912_p5_cc.pdf</t>
  </si>
  <si>
    <t>soma,_mrs._ingborg_obituary_november_9,_1911_p5_cc.pdf</t>
  </si>
  <si>
    <t>standal,_child_of_mat_obituary_january_12,_1911_p5_cc.pdf</t>
  </si>
  <si>
    <t>steffen,_william_obituary_july_13,_1911_p8_cc].pdf</t>
  </si>
  <si>
    <t>stokka,_hans_a_obituary_december_19,_1912_p5_cc.pdf</t>
  </si>
  <si>
    <t>stokka,_ole_j_obituary_june_27,_1912_p1_cc.pdf</t>
  </si>
  <si>
    <t>tang,_mrs._john_obituary_november_7,_1912_p5_cc.pdf</t>
  </si>
  <si>
    <t>thompson,_florence_(shue)_obituary_april_4,_1912_p5_cc.pdf</t>
  </si>
  <si>
    <t>thoreson,_mrs._albert_obituary_january_12,_1911_p5_cc.pdf</t>
  </si>
  <si>
    <t>tuskind,_carl_death_notice_december_22,_1910_p5_cc.pdf</t>
  </si>
  <si>
    <t>van_voorhis,_j_f_obituary_june_15,_1911_p5_cc.pdf</t>
  </si>
  <si>
    <t>wagley,_rasmus_obituary_october_5,_1911_p1_cc.pdf</t>
  </si>
  <si>
    <t>watne,_bertha_obituary_may_4,_1911_p1_cc.pdf</t>
  </si>
  <si>
    <t>watne,_w_t_account_of_death_in_china_april_18,_1912_p4_cc.pdf</t>
  </si>
  <si>
    <t>watne,_wilhelm_obituary_december_7,_1911_p3_cc.pdf</t>
  </si>
  <si>
    <t>wattles,_stella_obituary_january_11,_1912_p1_cc.pdf</t>
  </si>
  <si>
    <t>wells,_walter_f_obituary_march_13,_1911_p5_cc.pdf</t>
  </si>
  <si>
    <t>westley,_infant_of_hans_obituary_march_28,_1912_p5_cc.pdf</t>
  </si>
  <si>
    <t>whidden,_mrs._c_t_obituary_july_27,_1911_p5_cc.pdf</t>
  </si>
  <si>
    <t>wold,_infant_of_ingwald_death_notice_february_20,_1913_p1_cc.pdf</t>
  </si>
  <si>
    <t>zimmerman,_mrs._m_(brown)_obituary_february_2,_1911_p5_cc.pdf</t>
  </si>
  <si>
    <t>zimmerman,_mrs._m_death_notice_january_26,_1911_p5_cc.pdf</t>
  </si>
  <si>
    <t>set02\obituaries\cooperstown_courier\1910_-_1913</t>
  </si>
  <si>
    <t>agnimson,_peter_obituary_july_14,_1905_p2_cg.pdf</t>
  </si>
  <si>
    <t>ahearn,_mrs._p_e_obituary_january_2,_1903_p1_cg.pdf</t>
  </si>
  <si>
    <t>anderson,_andrew_obituary_december_2,_1904_p1_cg.pdf</t>
  </si>
  <si>
    <t>anderson,_andrew_obituary_november_25,_1904_p10_cg.pdf</t>
  </si>
  <si>
    <t>anderson,_j_p_death_notice_june_17,_1904_p10,_cg.pdf</t>
  </si>
  <si>
    <t>anderson,_ole_obituary_march_17,_1905_p1_cg.pdf</t>
  </si>
  <si>
    <t>archibald,_dr._o_w_obituary_august_4,_1905_p1_cg.pdf</t>
  </si>
  <si>
    <t>baldwin,_rev._winfred_obituary_april_29,_1904_p2_cg.pdf</t>
  </si>
  <si>
    <t>balsh,_j_w_obituary_august_4,_1905_p7_cg.pdf</t>
  </si>
  <si>
    <t>barnes,_barney_dies_in_barn_fire_september_29,_1905_p1_cg.pdf</t>
  </si>
  <si>
    <t>barnes,_mrs._frances_a_ma_of_mrs_j_b_denault_obituary_december_15,_1905_p8_cg.pdf</t>
  </si>
  <si>
    <t>barrett,_thomas_c_obituary_july_8,_1904_p8_cg.pdf</t>
  </si>
  <si>
    <t>beagle,_j_h_death_notice_november_24,_1905_p1_cg.pdf</t>
  </si>
  <si>
    <t>bemis,_child_of_w_w_death_notice_february_19,_1904_p8_cg.pdf</t>
  </si>
  <si>
    <t>boyle,_mrs._thomas_death_notice_february_19,_1904_p8_cg.pdf</t>
  </si>
  <si>
    <t>burdick,_mrs._wesley_obituary_november_3,_1905_p1_cg.pdf</t>
  </si>
  <si>
    <t>campbell,_charles_obituary_january_6,_1905_p8_cg.pdf</t>
  </si>
  <si>
    <t>clough,_george_e_obituary_august_19,_1904_p1_cg.pdf</t>
  </si>
  <si>
    <t>colby,_mrs._adelia_obituary_february_5,_1904_p1_cg.pdf</t>
  </si>
  <si>
    <t>durkee,_jennie_obituary_july_15,_1904_p8_cg.pdf</t>
  </si>
  <si>
    <t>ehlert,_henry_death_notice_october_28,_1904_p7_cg.pdf</t>
  </si>
  <si>
    <t>engen,_nels_death_notice_august_26,_1904_p2_cg.pdf</t>
  </si>
  <si>
    <t>fletcher,_mrs._william_death_notice_january_15,_1904_p8_cg.pdf</t>
  </si>
  <si>
    <t>fosholdt,_mrs._o_t_(emma_augusta_haggberg)_obituary_november_13,_1903_p1_cg.pdf</t>
  </si>
  <si>
    <t>fredrickson,_mrs._tena_obituary_december_11,_1903_p3_cg.pdf</t>
  </si>
  <si>
    <t>gilbertson,_christ_death_notice_january_20,_1905_p8_cg.pdf</t>
  </si>
  <si>
    <t>goodman,_edith_may_obituary_april_14,_1905_p8_cg.pdf</t>
  </si>
  <si>
    <t>haas,_mrs._anton_obituary_july_22,_1904_p2_cg.pdf</t>
  </si>
  <si>
    <t>haas,_mrs._tony_death_notice_july_22,_1904_p10_cg.pdf</t>
  </si>
  <si>
    <t>hansen,_jens_obituary_-_dies_at_sea_may_12,_1905_p1_cg.pdf</t>
  </si>
  <si>
    <t>harrison,_miss_eunice_obituary_may_6,_1904_p8_cg.pdf</t>
  </si>
  <si>
    <t>hemerly,_adam_dies_in_barn_fire_september_29,_1905_p1_cg.pdf</t>
  </si>
  <si>
    <t>hemerly,_adam_obituary_september_29,_1905_p1_cg.pdf</t>
  </si>
  <si>
    <t>henderson,_miss_death_notice_december_25,_1903_p1_cg.pdf</t>
  </si>
  <si>
    <t>hinsperger,_andrew_obituary_january_15,_1904_p1_cg.pdf</t>
  </si>
  <si>
    <t>hoffman,_charles_e_death_notice_october_27,_1905_p6_cg.pdf</t>
  </si>
  <si>
    <t>hoffman,_charles_elmer_obituary_november_3,_1905_p1_cg.pdf</t>
  </si>
  <si>
    <t>hoggarth,_john_obituary_january_1,_1904_p1_cg.pdf</t>
  </si>
  <si>
    <t>holopeter,_mrs._(mamie_gorrell)_death_notice_april_28,_1905_p8_cg.pdf</t>
  </si>
  <si>
    <t>howden,_mrs._william_obituary_june_3,_1904_p7_cg.pdf</t>
  </si>
  <si>
    <t>ingraham,_mrs._g_w_obituary_april_1,_1904_p2_cg.pdf</t>
  </si>
  <si>
    <t>isely,_jacob_death_notice_of_mother_october_7,_1904_p7_cg.pdf</t>
  </si>
  <si>
    <t>johnson,_herman_obituary_august_4,_1905_p8_cg.pdf</t>
  </si>
  <si>
    <t>kelly,_mrs._mary_obituary_july_1,_1904_p10_cg.pdf</t>
  </si>
  <si>
    <t>kline,_mrs._william_obituary_august_11,_1905_p8_cg.pdf</t>
  </si>
  <si>
    <t>knapp,_martin_death_while_hunting_october_28,_1904_p7_cg.pdf</t>
  </si>
  <si>
    <t>konia,_frank_obituary_october_13,_1905_p9_cg.pdf</t>
  </si>
  <si>
    <t>kramp,_matthias_obituary_december_9,_1904_p1_cg.pdf</t>
  </si>
  <si>
    <t>leisch,_john_j_obituary_april_7,_1905_p1_cg.pdf</t>
  </si>
  <si>
    <t>ling,_mike_death_notice_march_18,_1904_p8_cg.pdf</t>
  </si>
  <si>
    <t>loomis,_mrs._frank_death_notice_may_6,_1904_p8_cg.pdf</t>
  </si>
  <si>
    <t>macdonald,_mrs._a_w_death_notice_of_mother_june_2,_1905_p8_cg.pdf</t>
  </si>
  <si>
    <t>magnuson,_charles_obituary_february_19,_1904_p1_cg.pdf</t>
  </si>
  <si>
    <t>marsolek,_sylvester_obituary_july_28,_1905_p1_cg.pdf</t>
  </si>
  <si>
    <t>mastin,_herbert_j_mrs._obituary_january_13,_1905_p7_cg.pdf</t>
  </si>
  <si>
    <t>maynard,_4.5_mo_old_child_of_l_c_obituary_february_17,_1905_p2.pdf</t>
  </si>
  <si>
    <t>mcguire,_child_of_thomas_birth_and_death_january_29,_1904_p10_cg.pdf</t>
  </si>
  <si>
    <t>mcguire,_mrs._thomas_(anna_neidecker)_obituary_february_5,_1904_p1_cg.pdf</t>
  </si>
  <si>
    <t>melgard,_peter_shot_and_killed_by_friend_april_28,_1905_p2_cg.pdf</t>
  </si>
  <si>
    <t>michaelson,_ole_obituary_march_24,_1905_p8_cg.pdf</t>
  </si>
  <si>
    <t>mikkelson,_mrs._thorsten_obituary_september_2,_1904_p8_cg.pdf</t>
  </si>
  <si>
    <t>morris,_david_death_notice_december_25,_1903_p1_cg.pdf</t>
  </si>
  <si>
    <t>murphy,_dan_death_notice_june_30,_1905_p8_cg.pdf</t>
  </si>
  <si>
    <t>nashold,_mrs._j_j_obituary_september_23,_1904_p1_cg.pdf</t>
  </si>
  <si>
    <t>nelson,_13_mo_old_dau_of_hans_obituary_december_18,_1903_p3_cg.pdf</t>
  </si>
  <si>
    <t>neva,_10_day_old_baby_of_p_j_death_notice_november_3,_1905_p8_cg.pdf</t>
  </si>
  <si>
    <t>ochsner,_john_obituary_april_29,_1904_p1_cg.pdf</t>
  </si>
  <si>
    <t>o'lien,_hans_correction_november_27,_1903_p6_cg.pdf</t>
  </si>
  <si>
    <t>o'lien,_hans_death_and_obituary_november_20,_1903_p1_cg.pdf</t>
  </si>
  <si>
    <t>oxenrider,_mrs._altharr_obituary_june_16,_1905_p8_cg.pdf</t>
  </si>
  <si>
    <t>panco,_august_obituary_july_28,_1904_p1_cg.pdf</t>
  </si>
  <si>
    <t>pearson,_arthur_obituary_december_9,_1904_p8_cg.pdf</t>
  </si>
  <si>
    <t>peterson,_carl_e_obituary_june_17,_1904_p1_cg.pdf</t>
  </si>
  <si>
    <t>plummer,_infant_death_notice_october_13,_1905_p6_cg.pdf</t>
  </si>
  <si>
    <t>posey,_stella_do_david_obituary_december_25,_1903_p8_cg.pdf</t>
  </si>
  <si>
    <t>potter,_henry_m_obituary_may_13,_1904_p8_cg.pdf</t>
  </si>
  <si>
    <t>reidel,_6_mo_old_child_of_august_death_notice_march_3,_1905_p8_cg.pdf</t>
  </si>
  <si>
    <t>robertson,_frank_death_notice_april_21,_1905_p8_cg.pdf</t>
  </si>
  <si>
    <t>rooney,_john_extensive_death_notice_october_20,_1905_p1_cg.pdf</t>
  </si>
  <si>
    <t>ryan,_infant_of_john_death_notice_october_20,_1905_p6_cg.pdf</t>
  </si>
  <si>
    <t>ryan,_jack_shot_and_killed_another_october_7,_1904_p7_cg.pdf</t>
  </si>
  <si>
    <t>salmon,_mrs._samuel_(elizabeth_bunnel)_obituary_april_8,_1904_p1_cg.pdf</t>
  </si>
  <si>
    <t>schweirtz,_mrs._josephine_obituary_july_15,_1904_p8_cg.pdf</t>
  </si>
  <si>
    <t>scoville,_mrs._a_n_obituary_february_3,_1905_p8_cg.pdf</t>
  </si>
  <si>
    <t>see,_j_w_obituary_january_13,_1905_p8_cg.pdf</t>
  </si>
  <si>
    <t>see,_mrs._j_w_obituary_may_12,_1905_p8_cg.pdf</t>
  </si>
  <si>
    <t>seiler,_john_obituary_march_3,_1905_p1_cg.pdf</t>
  </si>
  <si>
    <t>seiler,_mrs._john_obituary_february_24,_1905_p8_cg.pdf</t>
  </si>
  <si>
    <t>smith,_harry_death_notice_october_13,_1905_p3_cg.pdf</t>
  </si>
  <si>
    <t>smith,_lambert_sr._obituary_may_13,_1904_p8_cg.pdf</t>
  </si>
  <si>
    <t>stritzel,_mike_obituary_november_13,_1903_p1_cg.pdf</t>
  </si>
  <si>
    <t>swanson,_3_mo_old_child_of_fred_death_notice_july_18,_1902_p8_cg.pdf</t>
  </si>
  <si>
    <t>thorp,_e_w_obituary_may_27,_1904_p1_cg.pdf</t>
  </si>
  <si>
    <t>vahl,_a_n_death_notice_april_8,_1904_p2_cg.pdf</t>
  </si>
  <si>
    <t>walker,_john_h_death_notice_june_19,_1903_p6_cg.pdf</t>
  </si>
  <si>
    <t>watson,_mot_obituary_december_11,_1903_p3_cg.pdf</t>
  </si>
  <si>
    <t>wescom,_julia_do_ed_obituary_june_19,_1903_p6_cg.pdf</t>
  </si>
  <si>
    <t>whitbeck,_miss_dora_obituary_november_11,_1904_p1_cg.pdf</t>
  </si>
  <si>
    <t>wilhelm,_charles_e_death_notice_april_7,_1905_p7_cg.pdf</t>
  </si>
  <si>
    <t>wilson,_infant_of_garfield_death_notice_june_2,_1905_p8_cg.pdf</t>
  </si>
  <si>
    <t>wojick,_mrs._gertrude_obituary_april_15,_1904_p8_cg.pdf</t>
  </si>
  <si>
    <t>wright,_mrs._george_death_notice_of_sister_mrs_cook_february_17,_1905_p8_cg.pdf</t>
  </si>
  <si>
    <t>zein,_william_shot_and_killed_october_7,_1904_p7_cg.pdf</t>
  </si>
  <si>
    <t>albright,_mrs_peter_obituary_march_30,_1906_p5_cg.pdf</t>
  </si>
  <si>
    <t>anderson,_lewis_death_notice_july_11,_1907_p1_cg.pdf</t>
  </si>
  <si>
    <t>anderson,_olof_frederick_obituary_may_16,_1907_p1_cg.pdf</t>
  </si>
  <si>
    <t>baum,_mrs_wesley_death_notice_august_16,_1906_p7_cg.pdf</t>
  </si>
  <si>
    <t>beans,_male_birth_and_death_lincoln_death_notice_march_14,_1907_p7_cg.pdf</t>
  </si>
  <si>
    <t>bohl,_fred_obituary_january_31,_1907_p8_cg.pdf</t>
  </si>
  <si>
    <t>bolstad,_marie_death_notice_february_23,_1906_p5_cg.pdf</t>
  </si>
  <si>
    <t>bond,_henry_martin_obituary_june_27,_1907_p1_cg.pdf</t>
  </si>
  <si>
    <t>brown,_ethel_do_a_j_death_notice_september_19,_1907_p9_cg.pdf</t>
  </si>
  <si>
    <t>davidson,_child_of_john_m_death_notice_november_8,_1906_p5_cg.pdf</t>
  </si>
  <si>
    <t>dearborn,_mrs_a_t_obituary_september_12,_1907_p7_cg.pdf</t>
  </si>
  <si>
    <t>deveraux,_j_chester_death_notice_december_19,_1907_p1_cg.pdf</t>
  </si>
  <si>
    <t>durkee,_j_b_sister_of_death_notice_august_22,_1907_p7_cg.pdf</t>
  </si>
  <si>
    <t>eddy,_julius_j_obituary_december_26,_1907_p7_cg.pdf</t>
  </si>
  <si>
    <t>elliot,_george_death_notice_march_9,_1906_p5_cg.pdf</t>
  </si>
  <si>
    <t>everett,_harlow_death_notice_march_28,_1907_p7_cg.pdf</t>
  </si>
  <si>
    <t>fair,_mrs_death_notice_november_7,_1907_p10_cg.pdf</t>
  </si>
  <si>
    <t>farries,_mrs_george_death_notice_may_9,_1907_p7_cg.pdf</t>
  </si>
  <si>
    <t>farris,_mrs_g_w_(jemima_e_kelly)_obituary_december_19,_1907_p1_cg.pdf</t>
  </si>
  <si>
    <t>forman,_8_yr_old_son_of_editor_death_notice_may_16,_1907_p1_cg.pdf</t>
  </si>
  <si>
    <t>fredrickson,_august_d_obituary_july_25,_1907_p1_cg.pdf</t>
  </si>
  <si>
    <t>goodman,_george_death_notice_october_17,_1907_p4_cg.pdf</t>
  </si>
  <si>
    <t>goodman,_sylvia_do_may_death_notice_july_25,_1907_p11_cg.pdf</t>
  </si>
  <si>
    <t>gossell,_hazel_1_yr_old_of_john_death_notice_october_3,_1907_p4_cg.pdf</t>
  </si>
  <si>
    <t>gray,_ott_death_notice_april_13,_1906_p5_cg.pdf</t>
  </si>
  <si>
    <t>gray,_ott_funeral_report_april_20,_1906_p5_cg.pdf</t>
  </si>
  <si>
    <t>green,_mrs_m_death_notice_october_10,_1907_p9_cg.pdf</t>
  </si>
  <si>
    <t>halbett,_lee_death_notice_july_4,_1907_p3_cg.pdf</t>
  </si>
  <si>
    <t>hart,_henry_death_notice_may_11,_1906_p1_cg.pdf</t>
  </si>
  <si>
    <t>hellmund,_a_c_death_notice_january_31,_1907_p7_cg.pdf</t>
  </si>
  <si>
    <t>hellmund,_a_c_obituary_february_14,_1907_p1_cg.pdf</t>
  </si>
  <si>
    <t>helmund,_burnard_death_notice_june_1,_1906_p5_cg.pdf</t>
  </si>
  <si>
    <t>hilborn,_mrs_h_a_obituary_september_5,_1907_p9_cg.pdf</t>
  </si>
  <si>
    <t>holmes,_infant_of_lars_death_notice_september_26,_1907_p10_cg.pdf</t>
  </si>
  <si>
    <t>homuth,_mrs_obituary_december_19,_1907_p7_cg.pdf</t>
  </si>
  <si>
    <t>hyland,_harry_obituary_november_15,_1906_p4_cg.pdf</t>
  </si>
  <si>
    <t>jennings,_ethel_do_lee_obituary_september_5,_1907_p1_cg.pdf</t>
  </si>
  <si>
    <t>jole,_alfred_obituary_august_29,_1907_p7_cg.pdf</t>
  </si>
  <si>
    <t>klein,_gottlieb_death_notice_september_20,_1906_p5_cg.pdf</t>
  </si>
  <si>
    <t>kulnik,_martin_death_notice_august_29,_1907_p8_cg.pdf</t>
  </si>
  <si>
    <t>lilley,_mrs_chas_(amanda_syverson)_obituary_april_18,_1906_p1_cg.pdf</t>
  </si>
  <si>
    <t>lilly,_sam_father_of_death_notice_may_30,_1907_p1_cg.pdf</t>
  </si>
  <si>
    <t>lum,_editor_father_of_death_notice_february_7,_1907_p5_cg.pdf</t>
  </si>
  <si>
    <t>martin,_mrs_l_obituary_november_22,_1906_p4_cg.pdf</t>
  </si>
  <si>
    <t>mason,_george_death_notice_march_23,_1906_p5_cg.pdf</t>
  </si>
  <si>
    <t>masterson,_hezekiah_obituary_april_11,_1907_p1_cg.pdf</t>
  </si>
  <si>
    <t>maxam,_charles_death_notice_september_19,_1907_p9_cg.pdf</t>
  </si>
  <si>
    <t>mclain,_mrs_d_b_death_notice_december_26,_1907_p7_cg.pdf</t>
  </si>
  <si>
    <t>merry,_john_j_obituary_october_11,_1906_p1_cg.pdf</t>
  </si>
  <si>
    <t>milne,_5_yr_old_dau_of_john_mcg_death_notice_october_11,_1906_p5_cg.pdf</t>
  </si>
  <si>
    <t>milne,_margaret_beatrice_obituary_october_18,_1906_p1_cg.pdf</t>
  </si>
  <si>
    <t>mooney,_john_obituary_october_31,_1907_p1_cg.pdf</t>
  </si>
  <si>
    <t>moore,_isabella_obituary_october_22,_1908_p8_cg.pdf</t>
  </si>
  <si>
    <t>murdoch,_thelma_b_obituary_july_4,_1907_p4_cg.pdf</t>
  </si>
  <si>
    <t>murtha,_john_death_notice_april_27,_1906p5_cg.pdf</t>
  </si>
  <si>
    <t>neilson,_james_death_notice_february_7,_1907_p5_cg.pdf</t>
  </si>
  <si>
    <t>nelson,_bessie_obituary_august_2,_1906_p4_cg.pdf</t>
  </si>
  <si>
    <t>nelson,_mrs_hans__obituary_september_12,_1907_p1_cg.pdf</t>
  </si>
  <si>
    <t>nogosek,_infant_boy_of_joe_death_notice_february_23,_1906_p5_cg.pdf</t>
  </si>
  <si>
    <t>olson,_christ_and_alfred_father_of_death_notice_may_9,_1907_p2_cg.pdf</t>
  </si>
  <si>
    <t>pangburn,_leon_bro_in_law_death_notice_july_12,_1906_p5_cg.pdf</t>
  </si>
  <si>
    <t>peterson,_hans_g_death_notice_december_19,_1907_p8_cg.pdf</t>
  </si>
  <si>
    <t>peterson,_wallace_son_of_frank_death_notice_july_4,_1907_p4_cg.pdf</t>
  </si>
  <si>
    <t>posey,_mrs_miner_father_of_death_notice_july_26,_1906_p5_cg.pdf</t>
  </si>
  <si>
    <t>putman,_mrs_george_h_death_notice_november_7,_1907_p1_cg.pdf</t>
  </si>
  <si>
    <t>rasmussen,_alfred_death_notice_january_17,_1907p3_cg.pdf</t>
  </si>
  <si>
    <t>reuter,_mary_louise_death_notice_may_30,_1907_p1_cg.pdf</t>
  </si>
  <si>
    <t>robinson,_a_h_father_of_death_notice_march_21,_1907_p7_cg.pdf</t>
  </si>
  <si>
    <t>ruddy,_mrs_j_b_death_notice_march_9,_1906_p5_cg.pdf</t>
  </si>
  <si>
    <t>russell,_benjamin_s_obituary_september_20,_1906_p1_cg.pdf</t>
  </si>
  <si>
    <t>sadewasser,_mrs_henry_obituary_december_6,_1906_p2_cg.pdf</t>
  </si>
  <si>
    <t>schmitt,_mrs_peter_obituary_february_23,_1906_p4_cg.pdf</t>
  </si>
  <si>
    <t>scoville,_1.5_yr_old_son_of_dan_death_notice_april_18,_1907_p7_cg.pdf</t>
  </si>
  <si>
    <t>sears,_frank_death_notice_march_28,_1907_p1_cg.pdf</t>
  </si>
  <si>
    <t>seldage,_moses_obituary_december_12,_1907_p1_cg.pdf</t>
  </si>
  <si>
    <t>shadrick,_richard_h_death_notice_december_26,_1907_p8_cg.pdf</t>
  </si>
  <si>
    <t>sisk,_infant_of_thomas_obituary_october_25,_1906_p4_cg.pdf</t>
  </si>
  <si>
    <t>spiller,_fred_h_obituary_january_31,_1907_p2_cg.pdf</t>
  </si>
  <si>
    <t>spiller,_fred_son_of_samuel_obituary_january_17,_1907_p3_cg.pdf</t>
  </si>
  <si>
    <t>stochlowski,_jacob_obituary_july_26,_1906_p4_cg.pdf</t>
  </si>
  <si>
    <t>stock,_fred_death_notice_june_1,_1906_p1_cg.pdf</t>
  </si>
  <si>
    <t>strong,_female_infant_of_j_e_death_notice_november_7,_1907_p7_cg.pdf</t>
  </si>
  <si>
    <t>suchla,_mrs_simon_obituary_november_1,_1906_p7_cg.pdf</t>
  </si>
  <si>
    <t>sullivan,_mrs_frank_(stella_hopwood)_obituary_may_18,_1906_p4_cg.pdf</t>
  </si>
  <si>
    <t>thompson,_margie_alberta_obituary_september_6,_1906_p1_cg.pdf</t>
  </si>
  <si>
    <t>venum,_john_death_notice_october_18,_1906_p1_cg.pdf</t>
  </si>
  <si>
    <t>walker,_frank_thorp_obituary_july_11,_1907_p1_cg.pdf</t>
  </si>
  <si>
    <t>watson,_james_moody_obituary_june_13,_1907_p1_cg.pdf</t>
  </si>
  <si>
    <t>wilson,_james_s_obituary_september_27,_1906_p4_cg.pdf</t>
  </si>
  <si>
    <t>woodward,_5_wks_old_child_of_e_l_death_notice_may_16,_1907_p7_cg.pdf</t>
  </si>
  <si>
    <t>altringer,_john_obituary_june_25,_1908_p1_cg.pdf</t>
  </si>
  <si>
    <t>anderson,_albert_so_p_j_death_notice_november_11,_1909_p2_cg.pdf</t>
  </si>
  <si>
    <t>anderson,_cecelia_death_notice_november_11,_1909_p2_cg.pdf</t>
  </si>
  <si>
    <t>anderson,_mrs_dave_death_notice_may_6,_1909_p7_cg.pdf</t>
  </si>
  <si>
    <t>anderson,_mrs_stena_obituary_january_2,_1908_p1_cg.pdf</t>
  </si>
  <si>
    <t>arneson,_mrs_thorvald_death_notice_october_14,_1909_p2_cg.pdf</t>
  </si>
  <si>
    <t>arnett,_mrs_emma_l_death_notice_october_8,_1908_p9_cg.pdf</t>
  </si>
  <si>
    <t>bartholomew,_mrs_william_obituary_september_3,_1908_p1_cg.pdf</t>
  </si>
  <si>
    <t>berg,_clarence_death_notice_march_25,_1909_p9_cg.pdf</t>
  </si>
  <si>
    <t>berg,_clarence_funeral_attendees_april_1,_1909_p7_cg.pdf</t>
  </si>
  <si>
    <t>berg,_h_clarence_obituary_april_1,_1909_p1_cg.pdf</t>
  </si>
  <si>
    <t>bigelow,_george_h_obituary_april_16,_1908_p1_cg.pdf</t>
  </si>
  <si>
    <t>birks,_mrs_george_death_notice_march_5,_1908_p2_cg.pdf</t>
  </si>
  <si>
    <t>bond,_mrs_wm_(rachel_howard)_obituary_december_10,_1908_p1_cg.pdf</t>
  </si>
  <si>
    <t>boyd,_rev_j_s_son_in_law_of_death_notice_may_13,_1909_p7_cg.pdf</t>
  </si>
  <si>
    <t>bradly,_oscar_death_notice_october_21,_1909_p2_cg.pdf</t>
  </si>
  <si>
    <t>broughton,_a_w_death_notice_may_6,_1909_p7_cg.pdf</t>
  </si>
  <si>
    <t>buerge,_mrs_chas_death_notice_june_3,_1909_p9_cg.pdf</t>
  </si>
  <si>
    <t>burgster,_bronte_death_notice_april_15,_1909_p7_cg.pdf</t>
  </si>
  <si>
    <t>buzzell,_mrs_delbert_obituary_february_20,_1908_p1_cg.pdf</t>
  </si>
  <si>
    <t>cornwall,_harry_death_notice_june_24,_1909_p1_cg.pdf</t>
  </si>
  <si>
    <t>crawford,_allen_eliza_do_william_obituary_july_15,_1909_p7_cg.pdf</t>
  </si>
  <si>
    <t>cross,_mrs_delbert_death_notice_june_17,_1909_p1_cg.pdf</t>
  </si>
  <si>
    <t>cupps,_mrs_george_(lydia_hagerman)_obituary_april_29,_1909_p1_cg.pdf</t>
  </si>
  <si>
    <t>danelson,_laura_ethel_obituary_may_21,_1908_p9_cg.pdf</t>
  </si>
  <si>
    <t>darkenwald,_male_infant_of_george_o_obituary_october_8,_1908_p10_cg.pdf</t>
  </si>
  <si>
    <t>dickey,_mrs_alfred_obituary_january_23,_1908_p2_cg.pdf</t>
  </si>
  <si>
    <t>dimmery,_leroy_death_notice_november_11,_1909_p2_cg.pdf</t>
  </si>
  <si>
    <t>doughtery,_rev_r_l_obituary_december_31,_1908_p1_cg.pdf</t>
  </si>
  <si>
    <t>edwards,_c_a_obituary_february_6,_1908_p1_cg.pdf</t>
  </si>
  <si>
    <t>falk,_fritz_death_notice_june_10,_1909_p1_cg.pdf</t>
  </si>
  <si>
    <t>farrar,_2_yr_old_son_of_glen_death_notice_august_6,_1908_p9_cg.pdf</t>
  </si>
  <si>
    <t>finney,_george_sr_obituary_january_2,_1908_p1_cg.pdf</t>
  </si>
  <si>
    <t>glaspell,_s_l_obituary_may_28,_1908_p1_cg.pdf</t>
  </si>
  <si>
    <t>graves,_mrs_george_and_2_daus_death_notice_june_3,_1909_p1_cg.pdf</t>
  </si>
  <si>
    <t>hale,_emery_c_death_notice_november_11,_1909_p2_cg.pdf</t>
  </si>
  <si>
    <t>hauge,_mrs_helge_w_(aggie_sand)_obituary_september_24,_1908_p1_cg.pdf</t>
  </si>
  <si>
    <t>hennings,_henrietta_obituary_august_13,_1908_p1_cg.pdf</t>
  </si>
  <si>
    <t>hennings,_miss_nettie_funeral_report_august_20,_1908_p1_cg.pdf</t>
  </si>
  <si>
    <t>hertel,_rosa_death_notice_july_30,_1908_p1_cg.pdf</t>
  </si>
  <si>
    <t>house,_george_obituary_july_30,_1908_p2_cg.pdf</t>
  </si>
  <si>
    <t>ingraham,_capt_g_w_obituary_october_14,_1909_p10_cg.pdf</t>
  </si>
  <si>
    <t>isely,_jacob_father_of_death_notice_september_10,_1908_p8_cg.pdf</t>
  </si>
  <si>
    <t>johnson,_5_yr_old_son_of_h_n_death_notice_october_28,_1909_p2_cg.pdf</t>
  </si>
  <si>
    <t>johnson,_mrs_gustav_(mathilda)_obituary_september_10,_1908_p2_cg.pdf</t>
  </si>
  <si>
    <t>johnson,_mrs_gustav_death_notice_september_3,_1908_p8_cg.pdf</t>
  </si>
  <si>
    <t>johnson,_mrs_gustav_funeral_attendees_september_3,_1908_p8_cg.pdf</t>
  </si>
  <si>
    <t>kellogg,_naomi_aldyth_do_judson_obituary_september_17,_1908_p7_cg.pdf</t>
  </si>
  <si>
    <t>kinney,_mrs_charles_death_notice_november_18,_1909_p10_cg.pdf</t>
  </si>
  <si>
    <t>kjelson,_mother_of_christ,_oscar,_adolph_death_notice_june_10,_1909_p7_cg.pdf</t>
  </si>
  <si>
    <t>klein,_mrs_death_notice_may_14,_1908_p7_cg.pdf</t>
  </si>
  <si>
    <t>klein,_mrs_s_r_obituary_may_21,_1908_p1_cg.pdf</t>
  </si>
  <si>
    <t>kneeland,_mrs_fred_g_obituary_october_21,_1909_p1_cg.pdf</t>
  </si>
  <si>
    <t>lambie,_george_death_notice_february_11,_1909_p7_cg.pdf</t>
  </si>
  <si>
    <t>lane,_dau_of_l_c_death_notice_december_10,_1908_p9_cg.pdf</t>
  </si>
  <si>
    <t>larson,_halbur_death_notice_may_20,_1909_p9_cg.pdf</t>
  </si>
  <si>
    <t>limersand,_laura_death_notice_june_10,_1909_p1_cg.pdf</t>
  </si>
  <si>
    <t>lonski,_helen_obituary_december_10,_1908_p9_cg.pdf</t>
  </si>
  <si>
    <t>marsolek,_andrew_obituary_july_9,_1908_p1_cg.pdf</t>
  </si>
  <si>
    <t>merritt,_mrs_chas_mother_of_death_notice_december_9,_1909_p9_cg.pdf</t>
  </si>
  <si>
    <t>miller,_peter_j_death_notice_february_27,_1908_p2_cg.pdf</t>
  </si>
  <si>
    <t>moran,_patrick_death_notice_june_24,_1909_p9_cg.pdf</t>
  </si>
  <si>
    <t>mrozek,_john_m_obituary_august_13,_1908_p1_cg.pdf</t>
  </si>
  <si>
    <t>o'dell,_bam_death_notice_november_18,_1909_p10_cg.pdf</t>
  </si>
  <si>
    <t>peterson,_john_a_obituary_april_22,_1909_p1_cg.pdf</t>
  </si>
  <si>
    <t>peterson,_mrs_edward_(anna_steina_abrahamson)_obituary_june_11,_1908_p1_cg.pdf</t>
  </si>
  <si>
    <t>posey,_mrs_david_obituary_may_7,_1908_p2_cg.pdf</t>
  </si>
  <si>
    <t>prodzinski,_infant_twin_of_michael_death_notice_october_1,_1908_p9_cg.pdf</t>
  </si>
  <si>
    <t>romer,_h_h_funeral_report_october_28,_1909_p9_cg.pdf</t>
  </si>
  <si>
    <t>romer,_hans_death_notice_october_28,_1909_p2_cg.pdf</t>
  </si>
  <si>
    <t>russell,_mrs_f_a_death_notice_april_23,_1908_p8_cg.pdf</t>
  </si>
  <si>
    <t>russell,_mrs_m_j_obituary_october_8,_1908_p9_cg.pdf</t>
  </si>
  <si>
    <t>sabula,_5_wks_old_daughter_of_john_death_notice_may_6,_1909_p7_cg.pdf</t>
  </si>
  <si>
    <t>sanford,_mrs_c_a_(elizabeth_gertrude_barker)_obituary_january_14,_1909_p3_cg.pdf</t>
  </si>
  <si>
    <t>sanford,_mrs_c_a_death_notice_2_january_7,_1909_p7_cg.pdf</t>
  </si>
  <si>
    <t>sanford,_mrs_c_a_death_notice_january_7,_1909_p7_cg.pdf</t>
  </si>
  <si>
    <t>schultz,_gottlieb_obituary_january_14,_1909_p2_cg.pdf</t>
  </si>
  <si>
    <t>scrutek,_matt_obituary_february_11,_1909_p7_cg.pdf</t>
  </si>
  <si>
    <t>serrin,_harlow_death_notice_august_26,_1909_p1_cg.pdf</t>
  </si>
  <si>
    <t>shepard,_mark_obituary_november_11,_1909_p9_cg.pdf</t>
  </si>
  <si>
    <t>shumaker,_j_h_death_notice_october_14,_1909_p2_cg.pdf</t>
  </si>
  <si>
    <t>syverson,_mrs_elizabeth_death_notice_february_18,_1909_p7_cg.pdf</t>
  </si>
  <si>
    <t>syverson,_mrs_elizabeth_obituary_february_25,_1909_p1_cg.pdf</t>
  </si>
  <si>
    <t>thompson,_andrew_daughter_of_death_notice_may_13,_1909_p7_cg.pdf</t>
  </si>
  <si>
    <t>thurlow,_alonzo_death_notice_april_22,_1909_p1_cg.pdf</t>
  </si>
  <si>
    <t>walen,_mrs_lars_(anna_walen)_obituary_december_16,_1909_p13_cg.pdf</t>
  </si>
  <si>
    <t>wedeman,_peter_death_notice_july_16,_1908_p2_cg.pdf</t>
  </si>
  <si>
    <t>whitbeck,_andrew_death_notice_june_25,_1908_p1_cg.pdf</t>
  </si>
  <si>
    <t>whitbeck,_andrew_obituary_july_2,_1908_p1_cg.pdf</t>
  </si>
  <si>
    <t>williams,_mrs_harry_obituary_january_23,_1908_p7_cg.pdf</t>
  </si>
  <si>
    <t>wilson,_mrs_g_(hoffman)_obituary_may_20,_1909_p9_cg.pdf</t>
  </si>
  <si>
    <t>wilson,_mrs_george_(ruth_c_hoffman)_obituary_may_27,_1909_p10_cg.pdf</t>
  </si>
  <si>
    <t>woodbury,_george_h_obituary_july_23,_1908_p8_cg.pdf</t>
  </si>
  <si>
    <t>woodwick,_mrs_g_and_baby_death_notice_may_14,_1908_p7_cg.pdf</t>
  </si>
  <si>
    <t>wright,_chas_so_j_j_obituary_october_8,_1908_p10_cg.pdf</t>
  </si>
  <si>
    <t>anderson,_a_j_mother_of_death_notice_october_27,_1910_p8_cg.pdf</t>
  </si>
  <si>
    <t>anderson,_anton_obituary_september_15,_1910_p2_cg.pdf</t>
  </si>
  <si>
    <t>atchison,_mrs_samuel_obituary_april_27,_1911_p7_cg.pdf</t>
  </si>
  <si>
    <t>atkinson,_joseph_death_notice_january_26,_1911_p1_cg.pdf</t>
  </si>
  <si>
    <t>bartkowski,_15_mo_old_baby_of_peter_death_notice_august_25,_1910_p7_cg.pdf</t>
  </si>
  <si>
    <t>berg,_sigurd_brother_of_death_notice_april_6,_1911_p7_cg.pdf</t>
  </si>
  <si>
    <t>berg,_sigurd_death_notice_april_13,_1911_p2_cg.pdf</t>
  </si>
  <si>
    <t>berg,_sigurd_interment_april_27,_1911_p7_cg.pdf</t>
  </si>
  <si>
    <t>berg,_sigurd_obituary_april_20,_1911_p1_cg.pdf</t>
  </si>
  <si>
    <t>bingham,_benjamin_death_notice_may_18,_1911_p2_cg.pdf</t>
  </si>
  <si>
    <t>brand,_carl_r_death_notice_november_3,_1910_p2_cg.pdf</t>
  </si>
  <si>
    <t>brimer,_mrs_a_r_death_notice_june_1,_1911_p7_cg.pdf</t>
  </si>
  <si>
    <t>brown,_2_wk_old_bb_of_oscar_death_notice_july_6,_1911_p7_cg.pdf</t>
  </si>
  <si>
    <t>clark,_murrell_do_w_p_jr_obituary_december_29,_1910_p1_cg.pdf</t>
  </si>
  <si>
    <t>cooper,_mrs_james_h_(clara_madeline_posey)_obituary_june_8,_1911_p1_cg.pdf</t>
  </si>
  <si>
    <t>crowe,_del_death_notice_september_29,_1910_p1_cg.pdf</t>
  </si>
  <si>
    <t>dahl,_male_infant_of_p_e_death_notice_july_21,_1910_p3_cg.pdf</t>
  </si>
  <si>
    <t>devolve,_george_obituary_march_24,_1910_p1_cg.pdf</t>
  </si>
  <si>
    <t>dick,_mrs_j_h_obituary_december_29,_1910_p7_cg.pdf</t>
  </si>
  <si>
    <t>dick,_mrs_jaspar_death_notice_december_22,_1910_p7_cg.pdf</t>
  </si>
  <si>
    <t>dunlap,_harry_death_notice_april_7,_1910_p2_cg.pdf</t>
  </si>
  <si>
    <t>edwards,_william_f_death_notice_may_19,_1910_p7_cg.pdf</t>
  </si>
  <si>
    <t>ersin,_emil_j_obituary_june_30,_1910_p2_cg.pdf</t>
  </si>
  <si>
    <t>falk,_mrs_peter_(helen_gurski)_obituary_august_25,_1910_p7_cg.pdf</t>
  </si>
  <si>
    <t>forester,_lamott_so_wm_obituary_june_30,_1910_p9_cg.pdf</t>
  </si>
  <si>
    <t>fosholdt,_torvell_death_notice_august_18,_1910_p7_cg.pdf</t>
  </si>
  <si>
    <t>fox,_mr_j_e_mother_of_death_notice_march_31,_1910_p9_cg.pdf</t>
  </si>
  <si>
    <t>fox,_mrs_j_e_mother_of_death_notice_incorrect_march_31,_1910_p9_cg.pdf</t>
  </si>
  <si>
    <t>fox,_mrs_j_e_mother_of_death_notice_march_24,_1910_p9_cg.pdf</t>
  </si>
  <si>
    <t>gallivan,_mrs_wm_death_notice_december_28,_1911_p5_cg.pdf</t>
  </si>
  <si>
    <t>gallivan,_wm_death_notice_december_15,_1910_p7_cg.pdf</t>
  </si>
  <si>
    <t>gallivan,_wm_obituary_december_29,_1910_p1_cg.pdf</t>
  </si>
  <si>
    <t>gunderson,_tom_death_notice_july_7,_1910_p2_cg.pdf</t>
  </si>
  <si>
    <t>hollister,_mrs_lillian_obituary_september_28,_1911_p1_cg.pdf</t>
  </si>
  <si>
    <t>horner,_william_death_notice_may_19,_1910_p1_cg.pdf</t>
  </si>
  <si>
    <t>johnson,_anton_k_obituary_april_6,_1911_p2_cg.pdf</t>
  </si>
  <si>
    <t>johnson,_charlie_obituary_from_sweden_february_2,_1911_p7_cg.pdf</t>
  </si>
  <si>
    <t>johnson,_george_f_mother_of_death_notice_october_12,_1911_p7_cg.pdf</t>
  </si>
  <si>
    <t>johnson,_william_a_death_notice_june_30,_1910_p1_cg.pdf</t>
  </si>
  <si>
    <t>keiran,_james_obituary_february_10,_1910_p2_cg.pdf</t>
  </si>
  <si>
    <t>kellogg,_f_a_and_jud_father_of_death_notice_november_30,_1911_p7_cg.pdf</t>
  </si>
  <si>
    <t>kroshus,_p_a_death_notice_may_12,_1910_p1_cg.pdf</t>
  </si>
  <si>
    <t>larson,_henry_l_death_notice_may_19,_1910_p7_cg.pdf</t>
  </si>
  <si>
    <t>larson,_ole_death_notice_march_17,_1910_p1_cg.pdf</t>
  </si>
  <si>
    <t>ludwig,_h_a_death_notice_april_7,_1910_p2_cg.pdf</t>
  </si>
  <si>
    <t>lunde,_rolland_n_so_herman_obituary_january_26,_1911_p1_cg.pdf</t>
  </si>
  <si>
    <t>malstead,_infant_of_b_death_notice_may_19,_1910_p1_cg.pdf</t>
  </si>
  <si>
    <t>mcfadgen,_mr_john_death_notice_march_3,_1910_p1_cg.pdf</t>
  </si>
  <si>
    <t>mcfadgen,_mrs_john_death_notice_march_3,_1910_p1_cg.pdf</t>
  </si>
  <si>
    <t>mckinnon,_ervin_obituary_november_9,_1911_p7_cg.pdf</t>
  </si>
  <si>
    <t>miller,_ezra_d_g_death_notice_may_12,_1910_p8_cg.pdf</t>
  </si>
  <si>
    <t>moe,_albert_death_notice_april_7,_1910_p3_cg.pdf</t>
  </si>
  <si>
    <t>moody,_joe_death_notice_june_9,_1910_p10_cg.pdf</t>
  </si>
  <si>
    <t>more,_russell_death_notice_december_15,_1910_p2_cg.pdf</t>
  </si>
  <si>
    <t>nugent,_dick_death_notice_september_7,_1911_p7_cg.pdf</t>
  </si>
  <si>
    <t>olson,_ole_death_notice_pt1_june_29,_1911_p1_cg.pdf</t>
  </si>
  <si>
    <t>olson,_ole_death_notice_pt2_june_29,_1911_p2_cg.pdf</t>
  </si>
  <si>
    <t>orr,_judge_william_obituary_june_23,_1910_p5_cg.pdf</t>
  </si>
  <si>
    <t>oxenrider,_16_mo_old_of_james_burial_may_5,_1910_p9_cg.pdf</t>
  </si>
  <si>
    <t>oxenrider,_16_mo_old_of_james_death_notice_april_28,_1910_p9_cg.pdf</t>
  </si>
  <si>
    <t>patterson,_mrs_e_o_death_notice_january_6,_1910_p7_cg.pdf</t>
  </si>
  <si>
    <t>peterson,_duncan_obituary_june_9,_1910_p2_cg.pdf</t>
  </si>
  <si>
    <t>peterson,_steve_death_notice_november_23,_1911_p11_cg.pdf</t>
  </si>
  <si>
    <t>pettit,_mrs_oliana_obituary_april_6,_1911_p1_cg.pdf</t>
  </si>
  <si>
    <t>posey,_mrs_wm_(jane_atchison)_obituary_december_7,_1911_p1_cg.pdf</t>
  </si>
  <si>
    <t>posey,_mrs_wm_(jane_atchison)_obituary_november_30,_1911_p1_cg.pdf</t>
  </si>
  <si>
    <t>pratt,_18_mo_old_of_chas_death_notice_july_28,_1910_p11_cg.pdf</t>
  </si>
  <si>
    <t>raney,_c_e_obituary_june_9,_1910_p2_cg.pdf</t>
  </si>
  <si>
    <t>robinson,_slayton_obituary_september_1,_1910_p8_cg.pdf</t>
  </si>
  <si>
    <t>romer,_mrs_n_h_(ella_j_carpenter)_obituary_january_27,_1910_p1_cg.pdf</t>
  </si>
  <si>
    <t>ross,_c_h_death_notice_june_22,_1911_p7_cg.pdf</t>
  </si>
  <si>
    <t>sanford,_charles_a_funeral_report_january_26,_1911_p7_cg.pdf</t>
  </si>
  <si>
    <t>sanford,_charles_a_obituary_january_19,_1911_p1_cg.pdf</t>
  </si>
  <si>
    <t>schrade,_edward_obituary_june_2,_1910_p7_cg.pdf</t>
  </si>
  <si>
    <t>schriever,_mrs_william_death_notice_may_5,_1910_p3_cg.pdf</t>
  </si>
  <si>
    <t>schumacher,_mrs_ludwig_(wilhelmina_opperman)_obituary_december_15,_1910_p1_cg.pdf</t>
  </si>
  <si>
    <t>seabright,_mrs_mae_death_notice_june_29,_1911_p3_cg.pdf</t>
  </si>
  <si>
    <t>severn,_john_h_obituary_october_5,_1911_p1_cg.pdf</t>
  </si>
  <si>
    <t>severson,_john_death_notice_april_28,_1910_p1_cg.pdf</t>
  </si>
  <si>
    <t>siebert,_1_mo_old_female_of_anton_obituary_march_23,_1911_p7_cg.pdf</t>
  </si>
  <si>
    <t>siebert,_jacob_death_notice_august_25,_1910_p7_cg.pdf</t>
  </si>
  <si>
    <t>sills,_c_f_father_of_death_notice_november_2,_1911_p7_cg.pdf</t>
  </si>
  <si>
    <t>slinde,_severt_death_notice_january_13,_1910_p8_cg.pdf</t>
  </si>
  <si>
    <t>sluga,_18_mo_old_dau_of_nick_obituary_april_21,_1910_p9_cg.pdf</t>
  </si>
  <si>
    <t>smith,_john_nicholas_bailhache_obituary_march_17,_1910_p1_cg.pdf</t>
  </si>
  <si>
    <t>spinarski,_john_sr_obituary_october_26,_1911_p1_cg.pdf</t>
  </si>
  <si>
    <t>steinway,_w_f_father_of_death_notice_april_21,_1910_p9_cg.pdf</t>
  </si>
  <si>
    <t>stern,_ed_r_death_notice_april_21,_1910_p1_cg.pdf</t>
  </si>
  <si>
    <t>thayer,_sissy_leone_obituary_september_14,_1911_p1_cg.pdf</t>
  </si>
  <si>
    <t>thompson,_mrs_g_o_(harriet_durkee)_obituary_november_30,_1911_p1_cg.pdf</t>
  </si>
  <si>
    <t>walker,_grace_do_wm_obituary_march_17,_1910_p9_cg.pdf</t>
  </si>
  <si>
    <t>walker,_robert_obituary_september_29,_1910_p2_cg.pdf</t>
  </si>
  <si>
    <t>wayne,_dau_of_chas_death_notice_september_22,_1910_p8cg.pdf</t>
  </si>
  <si>
    <t>welsh,_jack_obituary_august_31,_1911_p1_cg.pdf</t>
  </si>
  <si>
    <t>wilson,_mrs_william_obituary_april_27,_1911_p7_cg.pdf</t>
  </si>
  <si>
    <t>wisbaar,_reinhold_death_notice_april_7,_1910_p8_cg.pdf</t>
  </si>
  <si>
    <t>adams,_a_s_death_notice_december_19,_1912_p1_cg.pdf</t>
  </si>
  <si>
    <t>albin,_nels_father_of_death_notice_august_8,_1912_p6_cg.pdf</t>
  </si>
  <si>
    <t>albin,_peter_death_notice_august_8,_1912_p6_cg.pdf</t>
  </si>
  <si>
    <t>anderson,_iver_death_notice_april_11,_1912_p1_cg.pdf</t>
  </si>
  <si>
    <t>angel,_mrs_will_(effelson)_obituary_march_27,_1913_p1_cg.pdf</t>
  </si>
  <si>
    <t>armstrong,_son_of_abe_death_notice_april_2,_1914_p5_cg.pdf</t>
  </si>
  <si>
    <t>bailey,_mrs_robert_death_notice_december_17,_1914_p5_cg.pdf</t>
  </si>
  <si>
    <t>bishop,_mrs_dortha_obituary_june_26,_1913_p1_cg.pdf</t>
  </si>
  <si>
    <t>bond,_mrs_henry_m_(susannah_preece)_obituary_may_7,_1914_p1_cg.pdf</t>
  </si>
  <si>
    <t>bower,_iona_infant_of_mathew_w_death_notice_february_13,_1913_p4_cg.pdf</t>
  </si>
  <si>
    <t>brennan,_mrs_james_mother_of_obituary_february_6,_1913_p4_cg.pdf</t>
  </si>
  <si>
    <t>bronson,_mrs_c_r_obituary_april_10,_1913_p1_cg.pdf</t>
  </si>
  <si>
    <t>caldwell,_thomas_death_notice_march_27,_1913_p3_cg.pdf</t>
  </si>
  <si>
    <t>caven,_william_obituary_april_11,_1912_p2_cg.pdf</t>
  </si>
  <si>
    <t>chmelik,_infant_of_ben_death_notice_march_21,_1912_p2_cg.pdf</t>
  </si>
  <si>
    <t>cutsforth,_manley_obituary_may_29,_1913_p1_cg.pdf</t>
  </si>
  <si>
    <t>davis,_infant_boy_of_thomas_death_notice_january_2,_1913_p1_cg.pdf</t>
  </si>
  <si>
    <t>eddy,_frank_obituary_september_18,_1913_p1_cg.pdf</t>
  </si>
  <si>
    <t>flynn,_mrs_c_a_obituary_december_5,_1912_p6_cg.pdf</t>
  </si>
  <si>
    <t>fried,_peter_obituary_september_10,_1914_p1_cg.pdf</t>
  </si>
  <si>
    <t>gallivan,_hazel_mother_of_death_notice_january_11,_1912_p3_cg.pdf</t>
  </si>
  <si>
    <t>giese,_henry_death_notice_may_22,_1913_p1_cg.pdf</t>
  </si>
  <si>
    <t>hager,_william_death_notice_january_15,_1914_p1_cg.pdf</t>
  </si>
  <si>
    <t>hammersteadt,_h_a_brother_of_death_notice_january_11,_1912_p3_cg.pdf</t>
  </si>
  <si>
    <t>harvey,_mrs_obituary_february_6,_1913_p4_cg.pdf</t>
  </si>
  <si>
    <t>haynes,_samuel_h_obituary_(poor_copy)_april_2,_1914_p1_cg.pdf</t>
  </si>
  <si>
    <t>hellmund,_mrs_albert_death_notice_september_17,_1914_p1_cg.pdf</t>
  </si>
  <si>
    <t>hennings,_fred_obituary_september_3,_1914_p1_cg.pdf</t>
  </si>
  <si>
    <t>hoggarth,_jechariah_obituary_october_1,_1914_p1_cg.pdf</t>
  </si>
  <si>
    <t>holmes,_o_e_death_notice_december_3,_1914_p1_cg.pdf</t>
  </si>
  <si>
    <t>jones,_benjamin_harrison_obituary_february_8,_1912_p5_cg.pdf</t>
  </si>
  <si>
    <t>jones,_bennie_in_memorium_february_8,_1912_p4_cg.pdf</t>
  </si>
  <si>
    <t>kingston,_rev_j_w_death_notice_october_22,_1914_p1_cg.pdf</t>
  </si>
  <si>
    <t>klemik,_mrs_agnes_obituary_september_25,_1913_p1_cg.pdf</t>
  </si>
  <si>
    <t>klenk,_mrs_a_f_death_notice_september_24,_1914_p1_cg.pdf</t>
  </si>
  <si>
    <t>klenk,_mrs_a_f_funeral_report_october_1,_1914_p5_cg.pdf</t>
  </si>
  <si>
    <t>laing,_joseph_death_notice_august_20,_1914_p1_cg.pdf</t>
  </si>
  <si>
    <t>lange,_john_e_obituary_september_3,_1914_p1_cg.pdf</t>
  </si>
  <si>
    <t>larson,_l_h_nephew_of_death_notice_april_9,_1914_p5_cg.pdf</t>
  </si>
  <si>
    <t>lavenkofski,_lena_do_peter_obituary_september_18,_1913_p1_cg.pdf</t>
  </si>
  <si>
    <t>linker,_male_birth_and_death_to_c_obituary_february_13,_1913_p4_cg.pdf</t>
  </si>
  <si>
    <t>lohrke,_mrs_edna_(gallivan)_obituary_july_17,_1913_p1_cg.pdf</t>
  </si>
  <si>
    <t>lohrke,_mrs_otto_a_(edna_lenore_gallivan)_obituary_july_24,_1913_p1_cg.pdf</t>
  </si>
  <si>
    <t>long,_wm_death_notice_may_23,_1912_p1_cg.pdf</t>
  </si>
  <si>
    <t>long,_wm_death_notice_may_23,_1912_p2_cg.pdf</t>
  </si>
  <si>
    <t>lundeen,_mrs_john_victor_(miss_fritzell)_obituary_november_12,_1914_p1_cg.pdf</t>
  </si>
  <si>
    <t>mallette,_h_r_death_notice_july_11,_1912_p2_cg.pdf</t>
  </si>
  <si>
    <t>mcbain,_4_yr_old_boy_death_notice_december_5,_1912_p1_cg.pdf</t>
  </si>
  <si>
    <t>mcdaniel,_albert_obituary_november_20,_1913_p8_cg.pdf</t>
  </si>
  <si>
    <t>mcfadden,_a_p_and_joe_sister_of_death_notice_june_11,_1914_p5_cg.pdf</t>
  </si>
  <si>
    <t>mcfadden,_mrs_a_p_father_of_death_notice_august_22,_1912_p5_cg.pdf</t>
  </si>
  <si>
    <t>mcfadden,_mrs_a_p_sister_death_notice_may_15,_1913_p3_cg.pdf</t>
  </si>
  <si>
    <t>meeker,_wesley_death_notice_may_22,_1913_p1_cg.pdf</t>
  </si>
  <si>
    <t>menge,_lewis_death_notice_may_22,_1913_p1_cg.pdf</t>
  </si>
  <si>
    <t>merritt,_frank_j_obituary_january_22,_1914_p1_cg.pdf</t>
  </si>
  <si>
    <t>moffett,_w_f_and_w_b_uncle_of_death_notice_december_19,_1912_p1_cg.pdf</t>
  </si>
  <si>
    <t>munro,_george_death_notice_december_25,_1913_p1_cg.pdf</t>
  </si>
  <si>
    <t>nelson,_christian_obituary_august_29,_1912_p1_cg.pdf</t>
  </si>
  <si>
    <t>nelson,_john_e_funeral_attendees_june_6,_1912_p5_cg.pdf</t>
  </si>
  <si>
    <t>nelson,_john_e_obituary_june_6,_1912_p1_cg.pdf</t>
  </si>
  <si>
    <t>nelson,_joseph_william_obituary_april_17,_1913_p1_cg.pdf</t>
  </si>
  <si>
    <t>nelson,_tollef_death_notice_september_18,_1913_p1_cg.pdf</t>
  </si>
  <si>
    <t>ness,_oscar_death_notice_may_22,_1913_p4_cg.pdf</t>
  </si>
  <si>
    <t>newbold,_mrs_l_b_obituary_december_5,_1912_p1_cg.pdf</t>
  </si>
  <si>
    <t>nogosek,_mrs_george_(christina_skrock)_obituary_january_1,_1914_p1_cg.pdf</t>
  </si>
  <si>
    <t>o'neil,_robert_death_notice_august_21,_1913_p1_cg.pdf</t>
  </si>
  <si>
    <t>onstine,_harry_so_abe_obituary_april_16,_1914_p1_cg.pdf</t>
  </si>
  <si>
    <t>owens,_mrs_death_notice_december_5,_1912_p1_cg.pdf</t>
  </si>
  <si>
    <t>owens,_mrs_funeral_report_december_12,_1912_p2_cg.pdf</t>
  </si>
  <si>
    <t>parson,_mrs_n_o_father_of_death_notice_march_27,_1913_p3_cg.pdf</t>
  </si>
  <si>
    <t>penn,_mrs_william_obituary_november_12,_1914_p1_cg.pdf</t>
  </si>
  <si>
    <t>perkins,_eugene_g_death_notice_october_10,_1912_p1_cg.pdf</t>
  </si>
  <si>
    <t>price,_james_obituary_june_6,_1912_p6_cg.pdf</t>
  </si>
  <si>
    <t>price,_james_r_funeral_report_june_13,_1912_p6_cg.pdf</t>
  </si>
  <si>
    <t>reynolds,_wm_death_notice_august_22,_1912_p5_cg.pdf</t>
  </si>
  <si>
    <t>richardson,_mrs_hulda_obituary_november_14,_1912_p6_cg.pdf</t>
  </si>
  <si>
    <t>richmond,_rev_j_p_death_notice_may_9,_1912_p4_cg.pdf</t>
  </si>
  <si>
    <t>riddle,_rev_merchant_s_death_notice_july_31,_1913_p1_cg.pdf</t>
  </si>
  <si>
    <t>rudolph,_small_child_of_peter_death_notice_june_13,_1912_p2_cg.pdf</t>
  </si>
  <si>
    <t>seedler,_carl_death_notice_january_11,_1912_p3_cg.pdf</t>
  </si>
  <si>
    <t>sidman,_mrs_c_death_notice_june_6,_1912_p6_cg.pdf</t>
  </si>
  <si>
    <t>sidman,_mrs_chas_w_(louise_m_crouse)_obituary_july_4,_1912_p6_cg.pdf</t>
  </si>
  <si>
    <t>siebert,_herman_obituary_december_26,_1912_p1_cg.pdf</t>
  </si>
  <si>
    <t>siebert,_john_sr_obituary_(poor_copy)_november_27,_1913_p1_cg.pdf</t>
  </si>
  <si>
    <t>simpson,_george_obituary_may_15,_1913_p3_cg.pdf</t>
  </si>
  <si>
    <t>skaar,_e_l_obituary_april_4,_1912_p1_cg.pdf</t>
  </si>
  <si>
    <t>sluga,_n_p_obituary_september_5,_1912_p2_cg.pdf</t>
  </si>
  <si>
    <t>son,_j_e_brother_of_death_notice_february_6,_1913_p4_cg.pdf</t>
  </si>
  <si>
    <t>suchla,_2.5_yr_old_so_tom_obituary_august_6,_1914_p1_cg.pdf</t>
  </si>
  <si>
    <t>thayer,_walter_death_notice_january_9,_1913_p1_cg.pdf</t>
  </si>
  <si>
    <t>thompson,_mrs_j_d_obituary_june_13,_1912_p2_cg.pdf</t>
  </si>
  <si>
    <t>walker,_female_infant_of_william_death_notice_october_1,_1914_p4_cg.pdf</t>
  </si>
  <si>
    <t>walker,_mrs_elizabeth_obituary_september_18,_1913_p5_cg.pdf</t>
  </si>
  <si>
    <t>wallwerth,_fred_death_notice_may_29,_1913_p4_cg.pdf</t>
  </si>
  <si>
    <t>walters,_r_l_death_notice_may_29,_1913_p2_cg.pdf</t>
  </si>
  <si>
    <t>wanner,_fred_obituary_april_17,_1913_p1_cg.pdf</t>
  </si>
  <si>
    <t>wiechmann,_john_f_obituary_february_20,_1913_p2_cg.pdf</t>
  </si>
  <si>
    <t>wiedman,_john_death_notice_december_5,_1912_p1_cg.pdf</t>
  </si>
  <si>
    <t>wright,_mrs_wm_h_(margaret_williams)_obituary_august_29,_1912_p1_cg.pdf</t>
  </si>
  <si>
    <t>wright,_w_w_death_notice_december_5,_1912_p1_cg.pdf</t>
  </si>
  <si>
    <t>anderson,_2_yr_old_boy_of_rier_death_notice_november_18,_1892_p1_gc.pdf</t>
  </si>
  <si>
    <t>anderson,_andrew_funeral_report_june_10,_1892_p1_gc.pdf</t>
  </si>
  <si>
    <t>anderson,_andrew_son_of_rier_obituary_june_3,_1892_p1_gc.pdf</t>
  </si>
  <si>
    <t>anderson,_dora_death_notice_january_3,_1890_p5_gc.pdf</t>
  </si>
  <si>
    <t>anderson,_dora_funeral_notice_january_10,_1890_p5_gc.pdf</t>
  </si>
  <si>
    <t>anderson,_dora_obituary_january_10,_1890_p5_gc.pdf</t>
  </si>
  <si>
    <t>blaine,_emmons_death_notice_june_24,_1892_p1_gc.pdf</t>
  </si>
  <si>
    <t>blanchard,_c_w_obituary_april_1,_1892_p1_gc.pdf</t>
  </si>
  <si>
    <t>braekke,_mrs._thomas_death_notice_february_14,_1890_p5_gc.pdf</t>
  </si>
  <si>
    <t>brown,_lillie_obituary_november_14,_1890_p5_gc.pdf</t>
  </si>
  <si>
    <t>byington,_mrs._john_s_obituary_august_12,_1892_p1_gc.pdf</t>
  </si>
  <si>
    <t>chalmers,_mr_death_notice_pt_2_august_29,_1890_p5_gc.pdf</t>
  </si>
  <si>
    <t>chalmers,_mr_death_notice_pt1_august_29,_1890_p5_gc.pdf</t>
  </si>
  <si>
    <t>davis,_manley_j_obituary_june_3,_1892_p1_gc.pdf</t>
  </si>
  <si>
    <t>davis,_oldest_daughter_death_notice_of_m_j_march_20,_1891_p5_gc.pdf</t>
  </si>
  <si>
    <t>ellis,_george_r_obituary_july_29,_1892_p1_gc.pdf</t>
  </si>
  <si>
    <t>fenner,_f_d_death_notice_may_2,_1890_p5_gc.jpg</t>
  </si>
  <si>
    <t>fenner,_mrs._ferdinand_death_notice_july_15,_1892_p1_gc.pdf</t>
  </si>
  <si>
    <t>gimblett,_miss_betsy_obituary_september_4,_1891_p5_gc.pdf</t>
  </si>
  <si>
    <t>glaspell,_charley_funeral_report_july_15,_1892_p1_gc.pdf</t>
  </si>
  <si>
    <t>glaspell,_charlie_son_of_woodman_obituary_pt_1_july_8,_1892_p1_gc.pdf</t>
  </si>
  <si>
    <t>glaspell,_charlie_son_of_woodman_obituary_pt_2_july_8,_1892_p1_gc.pdf</t>
  </si>
  <si>
    <t>haskell,_charles_a_l__obituary_pt_1_october_3,_1890_p5_gc.pdf</t>
  </si>
  <si>
    <t>haskell,_charles_a_l_obituary_pt_2_october_3,_1890_p5_gc.pdf</t>
  </si>
  <si>
    <t>haskell,_j_l_obituary_december_25,_1891_p1_gc.pdf</t>
  </si>
  <si>
    <t>hazard_(mcdonald),_mrs._emily_agusta_obituary_january_30,_1891_p1_gc.pdf</t>
  </si>
  <si>
    <t>hegna,_agnes_death_notice_september_9,_1892_p1_gc.pdf</t>
  </si>
  <si>
    <t>hiller,_henry_death_notice_january_8,_1892_p5_gc.pdf</t>
  </si>
  <si>
    <t>hovel,_17_mo_old_child_of_herman_death_notice_april_24,_1891_p5_gc.pdf</t>
  </si>
  <si>
    <t>johnson,_13_mo_old_dau_of_john_e_death_notice_october_30,_1891_p5_gc.pdf</t>
  </si>
  <si>
    <t>johnson,_4_yr_old_son_of_peter_death_notice_july_18,_1890_p5_gc.pdf</t>
  </si>
  <si>
    <t>johnson,_mrs._adolph_death_notice_may_9,_1890_p5_gc.jpg</t>
  </si>
  <si>
    <t>jones,_mrs._gma_of_mrs._joel_jimeson_death_notice_august_26,_1892_p1_gc.pdf</t>
  </si>
  <si>
    <t>jorgensen_(hicks),_mrs._john_obituary_december_9,_1892_p5_gc.pdf</t>
  </si>
  <si>
    <t>ladbury,_mrs._charley_obituary_april_24,_1891_p5_gc.pdf</t>
  </si>
  <si>
    <t>larson,_andrew_obituary_february_5,_1892_p1_gc.pdf</t>
  </si>
  <si>
    <t>laude,_john_obituary_may_22,_1891_p5_gc.pdf</t>
  </si>
  <si>
    <t>lee,_christina_obituary_april_1,_1892_p1_gc.pdf</t>
  </si>
  <si>
    <t>lundeby,_4_yr_old_son_of_rev._death_notice_july_25,_1890_p5_gc.pdf</t>
  </si>
  <si>
    <t>lyons,_infant_male_of_h_s_obituary_october_7,_1892_p1_gc.pdf</t>
  </si>
  <si>
    <t>mccollagh,_mrs._robert_obituary_january_1,_1892_p1_gc.pdf</t>
  </si>
  <si>
    <t>mcdermott,_mr._father_of_j_h_death_notice_may_23,_1890_p5_gc.pdf</t>
  </si>
  <si>
    <t>mcdonald,_c_c_obituary_march_14,_1890_p5_gc.jpg</t>
  </si>
  <si>
    <t>mcdonald,_charles_c_obituary_april_4,_1890_p1_gc.jpg</t>
  </si>
  <si>
    <t>messner,_unknown_death_notice_january_17,_1890_p5_gc.pdf</t>
  </si>
  <si>
    <t>michaelis,_john_death_notice_april_17,_1891_p5_gc.pdf</t>
  </si>
  <si>
    <t>michaels,_john_n_death_notice_january_23,_1891_p5_gc.pdf</t>
  </si>
  <si>
    <t>michaels,_luella_elina_obituary_november_14,_1890_p5_gc.pdf</t>
  </si>
  <si>
    <t>michaels,_luella_funeral_report_november_21,_1890_p5_gc.pdf</t>
  </si>
  <si>
    <t>montgomery,_infant_dau_of_j_h_death_notice_march_7,_1890_p5,_gc.jpg</t>
  </si>
  <si>
    <t>nelson,_3_yr_old_of_hans_death_notice_january_3,_1890_p5_gc.pdf</t>
  </si>
  <si>
    <t>north,_orrin_l_obituary_january_22,_1892_p1_gc.pdf</t>
  </si>
  <si>
    <t>olson,_eldest_female_of_henry_death_notice_january_10,_1890_p5_gc.pdf</t>
  </si>
  <si>
    <t>olson,_male_son_of_j_s_death_notice_october_14,_1892_p1_gc.pdf</t>
  </si>
  <si>
    <t>olson,_mrs._mother_of_gilbert_and_bent_death_notice_august_12,_1892_p1_gc.pdf</t>
  </si>
  <si>
    <t>olson,_oscar_n_death_notice_january_10,_1890_p5_gc.pdf</t>
  </si>
  <si>
    <t>olson,_son_of_j_s_obituary_october_14,_1892_p1_gc.pdf</t>
  </si>
  <si>
    <t>ouren,_mrs._s_j_obituary_october_9,_1891_p1_gc.pdf</t>
  </si>
  <si>
    <t>owen,_mrs._c_h_obituary_march_13,_1891_p5_gc.pdf</t>
  </si>
  <si>
    <t>perry,_mrs._w_h_death_notice_october_17,_1890_p5_gc.pdf</t>
  </si>
  <si>
    <t>pirchardt,_mrs._otto_obituary_august_12,_1892_p1_gc.pdf</t>
  </si>
  <si>
    <t>pratt,_willie_obituary_july_10,_1891_p5_gc.pdf</t>
  </si>
  <si>
    <t>purinton,_cora_obituary_october_7,_1892_p1_gc.pdf</t>
  </si>
  <si>
    <t>quamme,_8_yr_old_dau_of_rev._death_notice_july_11,_1890_p5_gc.pdf</t>
  </si>
  <si>
    <t>quamme,_agnes_death_notice_july_18th,_1890_p5_gc.pdf</t>
  </si>
  <si>
    <t>retzlaff,_18_mo_old_female_of_charles_death_notice_august_28,_1891_p5_gc.pdf</t>
  </si>
  <si>
    <t>retzlaff,_freddy_obituary_pt_1_may_30,_1890_p5_gc.pdf</t>
  </si>
  <si>
    <t>retzlaff,_freddy_obituary_pt_2_may_30,_1890_p5_gc.pdf</t>
  </si>
  <si>
    <t>robertson,_mrs._mother_of_mrs._wm_stewart_death_notice_july_8,_1892_p1_gc.pdf</t>
  </si>
  <si>
    <t>rusness,_carrie_funeral_notice_april_25,_1890_p5_gc.jpg</t>
  </si>
  <si>
    <t>rusness,_carrie_obituary_april_18,_1890_p5_gc.jpg</t>
  </si>
  <si>
    <t>skarie,_11_mo_old_male_of_c_e_death_notice_january_16,_1891_p5_gc.pdf</t>
  </si>
  <si>
    <t>smith,_samuel_obituary_november_13,_1891_p5_gc.pdf</t>
  </si>
  <si>
    <t>st._john,_albert_obituary_march_20,_1891_p5_gc.pdf</t>
  </si>
  <si>
    <t>stringer,_mrs._will_obituary_april_1,_1892_p1_gc.pdf</t>
  </si>
  <si>
    <t>vesern,_berthe_w_o_erick_thank_you_to_all_april_11,_1890_p5_gc.jpg</t>
  </si>
  <si>
    <t>vesteren,_erick_j_death_notice_april_4,_1890_p5_gc.jpg</t>
  </si>
  <si>
    <t>virgo,_mrs._obituary_october_21,_1892_p1_gc.pdf</t>
  </si>
  <si>
    <t>walks,_david_death_notice_may_9,_1890_p5_gc.jpg</t>
  </si>
  <si>
    <t>warner,_nellie_edna_da_u_of_t_e_obituary_october_7,_1892_p1_gc.pdf</t>
  </si>
  <si>
    <t>williams,_hattie_dau_of_chas.__death_notice_june_17,_1892_p1_gc.pdf</t>
  </si>
  <si>
    <t>zobak,_john_death_notice_december_2,_1892_p1_gc.pdf</t>
  </si>
  <si>
    <t>zobak,_john_funeral_report_december_9,_1892_p1_gc.pdf</t>
  </si>
  <si>
    <t>adams,_fred_h_obituary_october_25,_1895_p1_gc.pdf</t>
  </si>
  <si>
    <t>albert,_jack_obituary_july_27,_1894_p1_gc.pdf</t>
  </si>
  <si>
    <t>barnard,_george_w_obituary_february_1,_1895_p1_gc.pdf</t>
  </si>
  <si>
    <t>behm,_christian_obituary_august_2,_1895_p5_gc.pdf</t>
  </si>
  <si>
    <t>botnan,_ole_obituary_june_14,_1895_p5_gc.pdf</t>
  </si>
  <si>
    <t>brown,_grandma_obituary_may_19,_1893_p1_gc.pdf</t>
  </si>
  <si>
    <t>buckley,_john_p_obituary_november_15,_1895_p1_gc.pdf</t>
  </si>
  <si>
    <t>denham,_reuben_obituary_october_25,_1895_p5_gc.pdf</t>
  </si>
  <si>
    <t>ellefson,_ellef_death_notice_september_21,_1894_p1_gc.pdf</t>
  </si>
  <si>
    <t>erickson,_elias_death_notice_august_10,_1894_p1_gc.pdf</t>
  </si>
  <si>
    <t>evers,_alvin_v_son_of_john_obituary_october_12,_1894_p1_gc.pdf</t>
  </si>
  <si>
    <t>gimblett,_mrs._thomas_funeral_report_february_23,_1894_p1_gc.pdf</t>
  </si>
  <si>
    <t>gimblett,_mrs._thomas_obituary_february_16,_1894_p1_gc.pdf</t>
  </si>
  <si>
    <t>gleason,_tom_obituary_october_26,_1894_p8_gc.pdf</t>
  </si>
  <si>
    <t>hall,_female_infant_of_c_a_obituary_february_23,_1894_p1_gc.pdf</t>
  </si>
  <si>
    <t>halvorson,_2.5_yr_child_of_ole_death_notice_june_8,_1894_p1_gc.pdf</t>
  </si>
  <si>
    <t>hare,_6_wks_old_dau_of_thomas_death_notice_august_2,_1895_p5_gc.pdf</t>
  </si>
  <si>
    <t>henrickson,_mrs_bertha_obituary_january_12,_1894_p1_gc.pdf</t>
  </si>
  <si>
    <t>hogenson,_ole_obituary_october_26,_1894_p1_gc.pdf</t>
  </si>
  <si>
    <t>holje,_martin_death_notice_july_5,_1895_p5_gc.pdf</t>
  </si>
  <si>
    <t>jare,_o_d_death_notice_august_30,_1895_p1_gc.pdf</t>
  </si>
  <si>
    <t>jimeson,_mrs._w_c_obituary_november_15,_1895_p1_gc.pdf</t>
  </si>
  <si>
    <t>johnson,_emma_obituary_may_4,_1894_p1_gc.pdf</t>
  </si>
  <si>
    <t>johnson,_walter_son_of_j_e_obituary_january_26,_1894_p1_gc.pdf</t>
  </si>
  <si>
    <t>jorgenson_death_notice_may_17,_1895_p1_gc.pdf</t>
  </si>
  <si>
    <t>kilmartin,_john_death_notice_february_9,_1894_p1_gc.pdf</t>
  </si>
  <si>
    <t>kingsley,_a_z_obituary_december_21,_1894_p1_gc.pdf</t>
  </si>
  <si>
    <t>knutson,_knut_l_death_notice_august_30,_1895_p1_gc.pdf</t>
  </si>
  <si>
    <t>lyons,_harry_s_obituary_october_6,_1893_p1_gc.pdf</t>
  </si>
  <si>
    <t>nelson,_robert_obituary_december_1,_1893_p1_gc.pdf</t>
  </si>
  <si>
    <t>nelson,_robert_obituary_november_24,_1893_p1_gc.pdf</t>
  </si>
  <si>
    <t>ness,_ed_death_notice_july_5,_1895_p5_gc.pdf</t>
  </si>
  <si>
    <t>ness,_ed_funeral_report_july_12,_1895_p1_gc.pdf</t>
  </si>
  <si>
    <t>newell,_6_wks_old_son_of_dubois_death_notice_august_31,_1894_p1_gc.pdf</t>
  </si>
  <si>
    <t>newell,_dubois_obituary_may_17,_1895_p1_gc.pdf</t>
  </si>
  <si>
    <t>ole,_john_o_mother_death_notice_march_8,_1895_p1_gc.pdf</t>
  </si>
  <si>
    <t>olson,_5_mo_old_son_of_tollef_death_notice_september_22,_1893_p5_gc.pdf</t>
  </si>
  <si>
    <t>pattison,_welcome_l_obituary_june_21,_1895_p1_gc.pdf</t>
  </si>
  <si>
    <t>rankin,_miss_maria_death_notice_march_10,_1893_p1_gc.pdf</t>
  </si>
  <si>
    <t>retzlaff,_henry_obituary_part_1_november_30,_1894_pg1_gc.pdf</t>
  </si>
  <si>
    <t>retzlaff,_henry_obituary_part_2_november_30,_1894_pg_1_gc.pdf</t>
  </si>
  <si>
    <t>richards,_16_mo_old_dau_death_notice_october_18,_1895_p1_gc.pdf</t>
  </si>
  <si>
    <t>robinson,_marcus_milton_obituary_february_17,_1893_p1_gc.pdf</t>
  </si>
  <si>
    <t>sanderson,_youngest_son_of_s_obituary_march_15,_1895_p5_gc.pdf</t>
  </si>
  <si>
    <t>santor,_mrs._obituary_july_5,_1895_p1_gc.pdf</t>
  </si>
  <si>
    <t>seim,_infant_female_death_notice_september_7,_1894_p1_gc.pdf</t>
  </si>
  <si>
    <t>selander,_mr._obituary_july_5,_1895_p1_gc.pdf</t>
  </si>
  <si>
    <t>sherwood,_bernard_death_notice_september_27,_1895_p1_gc.pdf</t>
  </si>
  <si>
    <t>simmerson,_mr._death_notice_may_26,_1893_p1_gc.pdf</t>
  </si>
  <si>
    <t>simonsen,_m_death_notice_of_his_father_in_law_november_2,_1894_p4_gc.pdf</t>
  </si>
  <si>
    <t>simonson,_anton_death_notice_july_5,_1895_p5_gc.pdf</t>
  </si>
  <si>
    <t>spangenberg,_oldest_dau_of_wm_death_notice_march_15,_1895_p1_gc.pdf</t>
  </si>
  <si>
    <t>steinborn,_william_obituary_january_4,_1895_p1_gc.pdf</t>
  </si>
  <si>
    <t>stevens,_john_obituary_april_26,_1895_p1_gc.pdf</t>
  </si>
  <si>
    <t>stewart,_james_obituary_january_13,_1893_p5_gc.pdf</t>
  </si>
  <si>
    <t>strande,_john_j_obituary_november_1,_1895_pg_5_gc.pdf</t>
  </si>
  <si>
    <t>stromme,_ole_death_notice_february_3,_1893_p1_gc.pdf</t>
  </si>
  <si>
    <t>stromme,_ole_funeral_report_february_24,_1893_p5_gc.pdf</t>
  </si>
  <si>
    <t>thune,_child_of_ole_k_death_notice_august_31,_1894_p1_gc.pdf</t>
  </si>
  <si>
    <t>van_voorhis,_mrs_martha_(j_h)_obituary_september_1,_1893_p1_gc.pdf</t>
  </si>
  <si>
    <t>wamberg,_child_of_john_j_death_notice_january_20,_1893_p5_gc.pdf</t>
  </si>
  <si>
    <t>zeimke,_christian_obituary_december_29,_1893_p1_gc.pdf</t>
  </si>
  <si>
    <t>arestad,_clara_dau_of_christian_obituary_may_15,_1896_p5_gc.pdf</t>
  </si>
  <si>
    <t>arestad,_infant_of_halvor_death_notice_september_29,_1898_p4_gc.pdf</t>
  </si>
  <si>
    <t>arnt,_august_obituary_april_9,_1897_p5_gc.pdf</t>
  </si>
  <si>
    <t>bakke,_anders_m_death_notice_september_17,_1897_p5_gc.pdf</t>
  </si>
  <si>
    <t>beecher,_mrs._henry_ward_death_notice_march_12,_1897_p5_gc.pdf</t>
  </si>
  <si>
    <t>benson,_17_mo_old_son_of_john_obituary_december_15,_1898_p4_gc.pdf</t>
  </si>
  <si>
    <t>berg,_7_yr_old_dau_of_a_h_obituary_april_10,_1896_p5_gc.pdf</t>
  </si>
  <si>
    <t>berg,_mrs._soren_death_notice_may_8,_1896_p5_gc.pdf</t>
  </si>
  <si>
    <t>boyd,_william_henry_son_of_r_w_obituary_may_29,_1896_p5_gc.pdf</t>
  </si>
  <si>
    <t>bradford,_mrs_gma_of_john_death_notice_july_23,_1897_p1_gc.pdf</t>
  </si>
  <si>
    <t>brown,_franklin_n_obituary_march_27,_1896_p1_gc.pdf</t>
  </si>
  <si>
    <t>burrows,_henry_m_death_notice_december_4,_1896_p1_gc.pdf</t>
  </si>
  <si>
    <t>bustrack,_mrs._s_h_obituary_april_9,_1897_p5_gc.pdf</t>
  </si>
  <si>
    <t>church,_william_obituary_september_22,_1898_p4_gc.pdf</t>
  </si>
  <si>
    <t>cooper,_james_b_obituary_june_11,_1897_p1_gc.pdf</t>
  </si>
  <si>
    <t>cox,_will_death_notice_january_10,_1896_p5_gc.pdf</t>
  </si>
  <si>
    <t>curtis,_thomas_obituary_march_6,_1896_p5_gc.pdf</t>
  </si>
  <si>
    <t>davidson,_willie_son_of_alex_obituary_june_5,_1896_p1_gc.pdf</t>
  </si>
  <si>
    <t>doyle,_lyla_obituary_december_11,_1896_p1_gc.pdf</t>
  </si>
  <si>
    <t>ebentier,_clara_obituary_february_21,_1896_p5_gc.pdf</t>
  </si>
  <si>
    <t>emerson,_gunder_death_notice_september_3,_1897_p5_gc.pdf</t>
  </si>
  <si>
    <t>evers,_5_yr_old_dau_of_john_obituary_august_13,_1897_p5_gc.pdf</t>
  </si>
  <si>
    <t>fay,_mrs_wife_of_ex_sheriff_obituary_august_27,_1897_p1_gc.pdf</t>
  </si>
  <si>
    <t>fenner,_alfred_death_notice_september_17,_1897_p5_gc.pdf</t>
  </si>
  <si>
    <t>fladland,_14_yr_old_son_death_notice_april_10,_1896_p5_gc.pdf</t>
  </si>
  <si>
    <t>fladland,_annie_o_obituary_march_27,_1896_p5_gc.pdf</t>
  </si>
  <si>
    <t>fladland,_annie_obituary_march_27,_1896_p8_gc.pdf</t>
  </si>
  <si>
    <t>foley,_mrs._james_obituary_september_22,_1898_p8_gc.pdf</t>
  </si>
  <si>
    <t>friedenburg,_male_infant_to_charles_death_notice_may_20,_1898_p4_gc.pdf</t>
  </si>
  <si>
    <t>fugelstad,_peter_obituary_august_21,_1896_p5_gc.pdf</t>
  </si>
  <si>
    <t>gilbertson_(hagen),_mrs_may_obituary_november_5,_1897_p1_gc.pdf</t>
  </si>
  <si>
    <t>gimblett,_thomas_obituary_october_22,_1897_p5_gc.pdf</t>
  </si>
  <si>
    <t>gorthy,_infant_of_archie_obituary_october_1,_1897_p8_gc.pdf</t>
  </si>
  <si>
    <t>grant,_finlay_obituary_may_7,_1897_p1_gc.pdf</t>
  </si>
  <si>
    <t>greftegreff,_dr._g_o_obituary_april_23,_1897_p8_gc.pdf</t>
  </si>
  <si>
    <t>guest,_mrs._h_j_obituary_july_22,_1898_p5_gc.pdf</t>
  </si>
  <si>
    <t>gunderson,_infant_of_s_c_obituary_september_4,_1896_p5_gc.pdf</t>
  </si>
  <si>
    <t>gunderson,_mrs._s_c_obituary_june_18,_1897_p4_gc.pdf</t>
  </si>
  <si>
    <t>hanson,_h_t_photographer_death_notice_may_22,_1896_p5_gc.pdf</t>
  </si>
  <si>
    <t>hicks,_infant_of_c_e_death_notice_november_12,_1897_p5_gc.pdf</t>
  </si>
  <si>
    <t>hicks,_mrs_c_e_obituary_november_12,_1897_p1_gc.pdf</t>
  </si>
  <si>
    <t>hogan,_tommy_obituary_august_5,_1898_p5_gc.pdf</t>
  </si>
  <si>
    <t>houghton,_j_w_obituary_october_13,_1898_p5_gc.pdf</t>
  </si>
  <si>
    <t>houghton,_leo_son_of_horace_obituary_april_10,_1896_p5_gc.pdf</t>
  </si>
  <si>
    <t>hurd,_mrs_hanna_a_death_notice_april_1,_1898_p5_gc.pdf</t>
  </si>
  <si>
    <t>hyde,_mrs_ma_of_w_s_obituary_august_12,_1898_p4_gc.pdf</t>
  </si>
  <si>
    <t>iverson,_mrs_o_obituary_may_6,_1898_p1_gc.pdf</t>
  </si>
  <si>
    <t>johnson,_4_yr_old_son_of_j_e_obituary_july_10,_1896_p5_gc.pdf</t>
  </si>
  <si>
    <t>johnson,_enger_mary_obituary_april_17,_1896_p5_gc.pdf</t>
  </si>
  <si>
    <t>johnson,_mrs._august_death_notice_may_21,_1897_p5_gc.pdf</t>
  </si>
  <si>
    <t>jorgenson,_john_n_obituary_june_24,_1898_p4_gc.pdf</t>
  </si>
  <si>
    <t>klubben,_7_yr_old_dau_of_waldemar_death_notice_may_15,_1896_p5_gc.pdf</t>
  </si>
  <si>
    <t>klubben,_karen_obituary_may_28,_1897_p5_gc.pdf</t>
  </si>
  <si>
    <t>koch,_william_obituary_january_29,_1897_p5_gc.pdf</t>
  </si>
  <si>
    <t>kruger,_emil_obituary_july_23,_1897_p5_gc.pdf</t>
  </si>
  <si>
    <t>laatvet,_ole_obituary_december_1,_1898_p5_gc.pdf</t>
  </si>
  <si>
    <t>larson,_infant_of_albert_obituary_march_13,_1896_p5_gc.pdf</t>
  </si>
  <si>
    <t>lewis,_john_pa_of_mrs_s_b_langford_death_notice_october_22,_1897_p5_gc.pdf</t>
  </si>
  <si>
    <t>lewis,_w_w_obituary_april_24,_1896_p5_gc.pdf</t>
  </si>
  <si>
    <t>lichtscheidle,_franz_obituary_july_8,_1898_p4_gc.pdf</t>
  </si>
  <si>
    <t>lien,_yr_old_son_of_hans_o_death_notice_march_13,_1896_p5_gc.pdf</t>
  </si>
  <si>
    <t>lunde,_rachel_obituary_august_6,_1897_p5_gc.pdf</t>
  </si>
  <si>
    <t>lundeby,_rev._i_obituary_october_1,_1897_p5_gc.pdf</t>
  </si>
  <si>
    <t>mayer,_chris_obituary_april_1,_1898_p5_gc.pdf</t>
  </si>
  <si>
    <t>mcdermott,_baby_dau_funeral_report_february_21,_1896_p5_gc.pdf</t>
  </si>
  <si>
    <t>mcdermott,_yr_old_dau_of_j_h_obituary_february_14,_1896_p5_gc.pdf</t>
  </si>
  <si>
    <t>mckeever,_d_c_death_notice_december_4,_1896_p1_gc.pdf</t>
  </si>
  <si>
    <t>mcmordie,_william_obituary_november_13,_1896_p5_gc.pdf</t>
  </si>
  <si>
    <t>messner,_chris_obituary_april_22,_1898_p4_gc.pdf</t>
  </si>
  <si>
    <t>monson,_elmer_joseph_son_of_albert_obituary_july_10,_1896_p5_gc.pdf</t>
  </si>
  <si>
    <t>nelson,_mrs._nels_obituary_october_15,_1897_p5_gc.pdf</t>
  </si>
  <si>
    <t>nelson,_mrs_wife_of_steele_co_treas_obituary_april_17,_1896_p5_gc.pdf</t>
  </si>
  <si>
    <t>nelson,_ole_c_death_notice_may_8,_1896_p5_gc.pdf</t>
  </si>
  <si>
    <t>newell,_dr._g_g_obituary_april_1,_1898_p1_gc.pdf</t>
  </si>
  <si>
    <t>odegard,_mrs_guro_obituary_february_5,_1897_p5_gc.pdf</t>
  </si>
  <si>
    <t>olson,_adolf_death_notice_april_9,_1897_p5_gc.pdf</t>
  </si>
  <si>
    <t>olson,_mrs._gilbert_death_notice_may_8,_1896_p5_gc.pdf</t>
  </si>
  <si>
    <t>pederson,_thomas_obituary_december_17,_1897_p5_gc.pdf</t>
  </si>
  <si>
    <t>person,_maggie_obituary_october_6,_1898_p5_gc.pdf</t>
  </si>
  <si>
    <t>petterson,_infant_of_charles_death_notice_february_21,_1896_p5_gc.pdf</t>
  </si>
  <si>
    <t>pike,_bennett_obituary_march_13,_1896_p5_gc.pdf</t>
  </si>
  <si>
    <t>pound,_s_j_obituary_part_1_march_25,_1898_p1_gc.pdf</t>
  </si>
  <si>
    <t>pound,_s_j_obituary_part_2_march_25,_1898_p1_gc.pdf</t>
  </si>
  <si>
    <t>qualey,_julia_obituary_december_18,_1896_p4_gc.pdf</t>
  </si>
  <si>
    <t>reid,_mrs_death_notice_june_4,_1897_p1_gc.pdf</t>
  </si>
  <si>
    <t>ressler,_female_infant_of_john_w_death_notice_august_12,_1898_p5_gc.pdf</t>
  </si>
  <si>
    <t>ressler,_mrs_john_obituary_september_10,_1897_p1_gc.pdf</t>
  </si>
  <si>
    <t>retzlaff,_michel_obituary_april_17,_1896_p5_gc.pdf</t>
  </si>
  <si>
    <t>richardson,_3_mo_old_son_of_al_obituary_january_24,_1896_p5_gc.pdf</t>
  </si>
  <si>
    <t>serumgard,_thore_obituary_december_3,_1897_p1_gc.pdf</t>
  </si>
  <si>
    <t>sinclair,_mrs._florence_m_obituary_may_13,_1898_p5_gc.pdf</t>
  </si>
  <si>
    <t>stewart,_5_mo_old_son_of_peter_obituary_october_1,_1897_p1_gc.pdf</t>
  </si>
  <si>
    <t>stewart,_katie_obituary_july_3,_1896_p5_gc.pdf</t>
  </si>
  <si>
    <t>stone,_mrs._fred_j_funeral_report_november_26,_1897_p5_gc.pdf</t>
  </si>
  <si>
    <t>stone,_mrs._fred_j_obituary_november_19,_1897_p1_gc.pdf</t>
  </si>
  <si>
    <t>vande_bogart,_mrs_annie_obituary_april_1,_1898_p1_gc.pdf</t>
  </si>
  <si>
    <t>vandebogart,_mrs_scot_obituary_march_25,_1898_p5_gc.pdf</t>
  </si>
  <si>
    <t>westacott,_infant_of_captain_obituary_february_12,_1897_p1_gc.pdf</t>
  </si>
  <si>
    <t>williams,_charles_obituary_march_26,_1897_p1_gc.pdf</t>
  </si>
  <si>
    <t>williams,_hiram_obituary_september_8,_1898_p4_gc.pdf</t>
  </si>
  <si>
    <t>wilson,_2_mo_old_of_clinton_obituary_october_1,_1897_p8_gc.pdf</t>
  </si>
  <si>
    <t>wilson,_infant_female_of_clinton_obituary_october_23,_1896_p5_gc.pdf</t>
  </si>
  <si>
    <t>wylie,_grandma_obituary_december_8,_1898_p1_gc.pdf</t>
  </si>
  <si>
    <t>allen,_gertie_13_yr_old_dau_of_stephen_obituary_september_7,_1899_p5_gc.pdf</t>
  </si>
  <si>
    <t>allen,_joseph_obituary_november_2,_1899_p4_gc.pdf</t>
  </si>
  <si>
    <t>anderson,_ruth_7_mos_of_rier_obituary_august_24,_1899_p5_gc.pdf</t>
  </si>
  <si>
    <t>andrus_(barnard),_mrs_lina_obituary_november_29,_1900_p1_gc.pdf</t>
  </si>
  <si>
    <t>arestad,_halvor_obituary_part_1_november_22,_1900_p8_gc_hannaford_budget.pdf</t>
  </si>
  <si>
    <t>arestad,_halvor_obituary_part_2_november_22,_1900_p8_gc_hannaford_budget.pdf</t>
  </si>
  <si>
    <t>arneson,_4_yr_old_dau_of_arne_death_notice_november_29,_1900_p5_gc.pdf</t>
  </si>
  <si>
    <t>arneson,_mrs._christie_death_notice_january_18,_1900_p5_gc.pdf</t>
  </si>
  <si>
    <t>austad,_nels_obituary_part_1_november_22,_1900_p8_gc_hannaford_budget_-_copy.pdf</t>
  </si>
  <si>
    <t>austad,_nels_obituary_part_2_november_22,_1900_p8_gc_hannaford_budget_-_copy.pdf</t>
  </si>
  <si>
    <t>baum,_mrs._joel_death_notice_may_3,_1900_p5_gc.pdf</t>
  </si>
  <si>
    <t>benson,_9_mo_old_boy_of_a_o_death_notice_september_6,_1900_p5_gc.pdf</t>
  </si>
  <si>
    <t>blocker,_stella_obituary_march_29,_1900_p4_gc.pdf</t>
  </si>
  <si>
    <t>borchert,_mrs_gottfried_obituary_august_31,_1899_p5_gc.pdf</t>
  </si>
  <si>
    <t>bowden,_a_l_obituary_september_7,_1899_p1_gc.pdf</t>
  </si>
  <si>
    <t>braax,_16_yr_old_son_obituary_september_13,_1900_p8_gc_hannaford_budget.pdf</t>
  </si>
  <si>
    <t>brophy,_mrs._r_c_obituary_august_23,_1900_p5_gc.pdf</t>
  </si>
  <si>
    <t>buck,_mrs._amos_ma_of_m_w_buck_death_notice_march_9,_1899_p5_gc.pdf</t>
  </si>
  <si>
    <t>christofferson,_clara_death_notice_january_25,_1900_p5_gc.pdf</t>
  </si>
  <si>
    <t>climie_(brown),_mrs._benjamin_(edith)_obituary_may_17,_1900_p1_gc.pdf</t>
  </si>
  <si>
    <t>collins,_william_obituary_december_7,_1899_p1_gc.pdf</t>
  </si>
  <si>
    <t>dusbabek,_joseph_death_notice_september_27,_1900_p5_gc.pdf</t>
  </si>
  <si>
    <t>dusbabek,_joseph_obituary_september_27,_1900_p1_gc.pdf</t>
  </si>
  <si>
    <t>fiebiger,_mrs_joseph_obituary_october_25,_1900_p5_gc.pdf</t>
  </si>
  <si>
    <t>fluke,_thomas_funeral_report_june_15,_1899_p_1_gc.pdf</t>
  </si>
  <si>
    <t>fluke,_thomas_obituary_june_15,_1899_p_1_gc.pdf</t>
  </si>
  <si>
    <t>fredenburg,_mrs._charley_obituary_april_19,_1900_p4_gc.pdf</t>
  </si>
  <si>
    <t>gouldthrite,_frank_merle_obituary_april_26,_1900_p5_gc.pdf</t>
  </si>
  <si>
    <t>gullickson,_mrs._george_obituary_september_28,_1899_p5_gc.pdf</t>
  </si>
  <si>
    <t>gunderson,_a_death_notice_september_27,_1900_p8_gc_hannaford_budget.pdf</t>
  </si>
  <si>
    <t>gunning,_1_yr_old_dau_of_james_obituary_september_21,_1899_p5_gc.pdf</t>
  </si>
  <si>
    <t>haase,_carl_obituary_january_4,_1900_p5_gc.pdf</t>
  </si>
  <si>
    <t>hagen,_caroline_obituary_january_25,_1900_p5_gc.pdf</t>
  </si>
  <si>
    <t>hammer,_mrs._helena_halvorson_obituary_april_27,_1899_p1_gc.pdf</t>
  </si>
  <si>
    <t>helland,_mrs_h_h_obituary_december_28,_1899_p5_gc.pdf</t>
  </si>
  <si>
    <t>hill,_2nd_son_of_mrs._j_obituary_november_16,_1899_p5_gc.pdf</t>
  </si>
  <si>
    <t>hiller,_mrs._ma_of_mat_death_notice_may_24,_1900_p5_gc.pdf</t>
  </si>
  <si>
    <t>iverson,_twin_dau_of_alex_obituary_august_9,_1900_p4_gc.pdf</t>
  </si>
  <si>
    <t>johnson,_charles_h_obituary_april_27,_1899_p1_gc.pdf</t>
  </si>
  <si>
    <t>johnson,_mrs._h_death_notice_february_23,_1899_p1_gc.pdf</t>
  </si>
  <si>
    <t>kingsley,_william_a_obituary_march_2,_1899_p4_gc.pdf</t>
  </si>
  <si>
    <t>koloen,_infant_twin_of_sever_death_notice_august_9,_1900_p4_gc.pdf</t>
  </si>
  <si>
    <t>lande,_c_g_obituary_april_13,_1899_p5_gc.pdf</t>
  </si>
  <si>
    <t>larson,_alfred_obituary_august_31,_1899_p4_gc.pdf</t>
  </si>
  <si>
    <t>lear,_1_yr_old_dau_of_christ_death_notice_may_25,1899_p5_gc.pdf</t>
  </si>
  <si>
    <t>lunde,_hans_obituary_april_6,_1899_p5_gc.pdf</t>
  </si>
  <si>
    <t>markuson,_martin_obituary_may_18,_1899_p4_gc.pdf</t>
  </si>
  <si>
    <t>martin,_mrs._w_h_obituary_april_20,_1899_p1_gc.pdf</t>
  </si>
  <si>
    <t>mcculloch,_james_obituary_march_30,_1899_p5_gc.pdf</t>
  </si>
  <si>
    <t>murphy,_william_obituary_august_31,_1899_p1_gc.pdf</t>
  </si>
  <si>
    <t>myers,_infant_of_frank_death_notice_september_6,_1900_p8_gc_hannaford_budget.pdf</t>
  </si>
  <si>
    <t>newton,_charlie_obituary_part_1_september_21,_1899_p1_gc.pdf</t>
  </si>
  <si>
    <t>newton,_charlie_obituary_part_2_september_21,_1899_p1_gc.pdf</t>
  </si>
  <si>
    <t>newton,_chas_death_notice_september_21,_1899_p4_gc.pdf</t>
  </si>
  <si>
    <t>nimier,_d_s_father_of_mrs._e_s_shaw_death_notice_february_16,_1899_p5_gc.pdf</t>
  </si>
  <si>
    <t>nordhougen,_mrs._tollef_obituary_december_7,_1899_p4_gc.pdf</t>
  </si>
  <si>
    <t>olson,_alfred_obituary_november_16,_1899_p5_gc.pdf</t>
  </si>
  <si>
    <t>olson,_andrew_obituary_november_16,_1899_p5_gc.pdf</t>
  </si>
  <si>
    <t>opheim,_oscar_death_notice_march_9,_1899_p5_gc.pdf</t>
  </si>
  <si>
    <t>opheim,_oscar_obituary_march_9,_1899_p5_gc.pdf</t>
  </si>
  <si>
    <t>rice,_miss_belle_obituary_december_7,_1899_p1_gc.pdf</t>
  </si>
  <si>
    <t>richardson,_8_mo_old_of_a_e_obituary_january_12,_1899_p5_gc.pdf</t>
  </si>
  <si>
    <t>robinson,_infant_death_notice_may_17,_1900_p8_gc_hannaford_budget.pdf</t>
  </si>
  <si>
    <t>root,_herbert_death_notice_january_11,_1900_p5_gc.pdf</t>
  </si>
  <si>
    <t>saunders,_james_obituary_august_9,_1900_p5_gc.pdf</t>
  </si>
  <si>
    <t>shue,_mrs._a_e_funeral_report_january_26,_1899_p5_gc.pdf</t>
  </si>
  <si>
    <t>simmons,_h_c_obituary_december_28,_1899_p1_gc.pdf</t>
  </si>
  <si>
    <t>soma,_mrs._jorgen_obituary_april_20,_1899_p5_gc.pdf</t>
  </si>
  <si>
    <t>stevens,_hon._julius_obituary_march_9,_1899_p4_gc.pdf</t>
  </si>
  <si>
    <t>stewart,_child_of_peter_death_notice_august_30,_1900_p8_gc_hannaford_budget.pdf</t>
  </si>
  <si>
    <t>stewart,_mrs_william_obituary_september_28,1_899_p1_gc.pdf</t>
  </si>
  <si>
    <t>ueland,_anders_obituary_august_9,_1900_p1_gc.pdf</t>
  </si>
  <si>
    <t>vestern,_mrs_death_notice_september_13,_1900_p5_gc.pdf</t>
  </si>
  <si>
    <t>walks,_mrs._susanna_obituary_may_3,_1900_p5_gc.pdf</t>
  </si>
  <si>
    <t>ward,_miss_emma_obituary_october_26,_1899_p1_gc.pdf</t>
  </si>
  <si>
    <t>watne,_jonas_death_notice_november_22,_1900_p5_gc.pdf</t>
  </si>
  <si>
    <t>watne,_son_of_erick_death_notice_november_8,_1900_p5_gc.pdf</t>
  </si>
  <si>
    <t>werner,_miss_death_notice_march_29,_1900_p5_gc.pdf</t>
  </si>
  <si>
    <t>williams,_george_adopted_son_of_c_m_huntley_obituary_october_25,_1900_p5_gc.pdf</t>
  </si>
  <si>
    <t>wilson,_james_w_obituary_part_1_november_8,_1900_p8_gc_hannaford_budget.pdf</t>
  </si>
  <si>
    <t>wilson,_james_w_obituary_part_2_november_8,_1900_p8_gc_hannaford_budget.pdf</t>
  </si>
  <si>
    <t>adryan,_son_of_a_h_death_notice_june_13,_1901_p4_gc.pdf</t>
  </si>
  <si>
    <t>amundson,_erick_obituary_february_20,_1902_p8_gc.pdf</t>
  </si>
  <si>
    <t>anderson,_anton_obituary_august_29,_1901_p4_gc.pdf</t>
  </si>
  <si>
    <t>anderson,_n_c_obituary_march_13,_1902_p1_gc.pdf</t>
  </si>
  <si>
    <t>baker,_w__a_2nd_obituary_march_13,_1902_p5_gc.pdf</t>
  </si>
  <si>
    <t>baker,_w_a_suicide_and_death_notice_march_6,_1902_p1_gc.pdf</t>
  </si>
  <si>
    <t>baker,_w_a_suicide_and_death_notice_march_6,_1902_p1_gc_(2).pdf</t>
  </si>
  <si>
    <t>boyles,_mrs._r_mother_of_mrs._g_c_koyl_death_notice_april_10,_1902_p4_gc.pdf</t>
  </si>
  <si>
    <t>brown,_norman_obituary_february_21,_1901_p5_gc.pdf</t>
  </si>
  <si>
    <t>byington,_father_of_john_death_notice_january_2,_1902_p5_gc.pdf</t>
  </si>
  <si>
    <t>byington,_mother_of_mrs._john_byington_death_notice_march_6,_1902_p4_gc.pdf</t>
  </si>
  <si>
    <t>christofferson,_daughter_of_martin_death_notice_january_24,_1901_p5_gc.pdf</t>
  </si>
  <si>
    <t>doyle,_thomas_f_foot_crushed_and_passes_away_may_1,_1902_p1_gc.pdf</t>
  </si>
  <si>
    <t>feske,_john_obituary_november_28,_1901_p5_gc.pdf</t>
  </si>
  <si>
    <t>flynn,_infant_son_of_j_c_january_17,_1901_p1_gc.pdf</t>
  </si>
  <si>
    <t>ford,_william_b_obituary_august_29,_1901_p4_gc.pdf</t>
  </si>
  <si>
    <t>hanson,_mrs._lars_death_notice_january_23,_1902_p1_gc.pdf</t>
  </si>
  <si>
    <t>houghton,_female_infant_twin_daughter_of_western_houghton_obituary_april_10,_1902_p5_gc.pdf</t>
  </si>
  <si>
    <t>houghton,_nina_e_(blanchard)_obituary_february_13,_1902_p5_gc.pdf</t>
  </si>
  <si>
    <t>hughes,_john_obituary_october_31,_1901_p1_gc.pdf</t>
  </si>
  <si>
    <t>iverson,_male_infant_of_alex_obituary_march_6,_1902_p5_gc.pdf</t>
  </si>
  <si>
    <t>jacobson,_iver_obituary_april_3,_1902_p5_gc.pdf</t>
  </si>
  <si>
    <t>kaass,_mrs._annie_suicide_notice_february_28,_1901_p1_gc.pdf</t>
  </si>
  <si>
    <t>lawrence,_susan_mother_of_g_h_death_notice_november_21,_p5_gc.pdf</t>
  </si>
  <si>
    <t>lenham,_mrs._jennie_obituary_may_16,_1901_p8_gc.pdf</t>
  </si>
  <si>
    <t>mattson,_gustaf_obituary_november_28,_1901_p8_gc.pdf</t>
  </si>
  <si>
    <t>mcclelland,_infant_death_june_6,_1901_p1_gc.pdf</t>
  </si>
  <si>
    <t>pirchardt,_female_infant_of_o_pirchardt_obituary_september_12,_1901_p5_gc.pdf</t>
  </si>
  <si>
    <t>rearick,_female_2_year_old_of_s_h_rearick_obituary_april_17,_1902_p5_gc.pdf</t>
  </si>
  <si>
    <t>ryan,_patrick_death_notice_august_29,_1901_p5_gc.pdf</t>
  </si>
  <si>
    <t>simonsen,_syver_obituary_january_3,_1901_p3_gc.pdf</t>
  </si>
  <si>
    <t>stadig,_marie_obituary_march_20,_1902_p5_gc.pdf</t>
  </si>
  <si>
    <t>stork,_mrs._g_n_obituary_january_30,_1902_p8_gc.pdf</t>
  </si>
  <si>
    <t>witham,_a_b_obituary_september_5,_1901_p5_gc.pdf</t>
  </si>
  <si>
    <t>adams,_mrs._rozina_(ecker)_obituary_july_27,_1905_p1_gcs.pdf</t>
  </si>
  <si>
    <t>adrian,_a_h_obituary_november_23,_1905_p1_gcs.pdf</t>
  </si>
  <si>
    <t>alm,_7_yr_old_son_of_landlord_death_notice_december_21,_1905_p5_gcs.pdf</t>
  </si>
  <si>
    <t>anderson,_mrs._emil_(thune)_obituary_february_22,_1906_p1_gcs.pdf</t>
  </si>
  <si>
    <t>arndt,_mrs._carl_obituary_march_8,_1906_p1_gcs.pdf</t>
  </si>
  <si>
    <t>atchinson,_mrs._john_death_notice_june_1,_1905_p1_gcs.pdf</t>
  </si>
  <si>
    <t>ayrea,_bernice_obituary_april_13,_1905_p1_gcs.pdf</t>
  </si>
  <si>
    <t>blocker,_edwin_obituary_november_23,_1905_p1_gcs.pdf</t>
  </si>
  <si>
    <t>blocker,_julia_obituary_october_15,_1903_p8_gcs.pdf</t>
  </si>
  <si>
    <t>borgerson,_ole_obituary_june_7,_1906_p8_gcs.pdf</t>
  </si>
  <si>
    <t>burns,_mrs._peter_obituary_february_15,_1906_p1_gcs.pdf</t>
  </si>
  <si>
    <t>cederson,_3_wk_old_boy_of_charles_death_notice_april_6,_1905_p8_gcs.pdf</t>
  </si>
  <si>
    <t>cederson,_helena_death_notice_april_19,_1906_p1_gcs.pdf</t>
  </si>
  <si>
    <t>climie,_ben_death_notice_august_31,_1905_p1_gcs.pdf</t>
  </si>
  <si>
    <t>climie,_ben_further_death_information_september_7,_1905_p1_gcs.pdf</t>
  </si>
  <si>
    <t>dare,_leonard_c_murder_october_15,_1903_p5_gcs.pdf</t>
  </si>
  <si>
    <t>dickinson,_charley_obituary_july_27,_1905_p5_gcs.pdf</t>
  </si>
  <si>
    <t>drittenbass,_johan_obituary_may_11,_1905_p1_gcs.pdf</t>
  </si>
  <si>
    <t>edland,_ole_obituary_may_18,_1905_p8_gcs.pdf</t>
  </si>
  <si>
    <t>enger,_inez_obituary_december_14,_1905_p1_gcs.pdf</t>
  </si>
  <si>
    <t>erlandson,_a_obituary_august_31,_1905_p8_gcs.pdf</t>
  </si>
  <si>
    <t>evenson,_mrs._ed_obituary_april_19,_1906_p8_gcs.pdf</t>
  </si>
  <si>
    <t>fellows,_phyllis_death_notice_may_17,_1906_p1_gcs.pdf</t>
  </si>
  <si>
    <t>graham,_mrs._david_obituary_january_11,_1906_p4_gcs.pdf</t>
  </si>
  <si>
    <t>greenland,_minnie_obituary_june_21,_1906_p1_gcs.pdf</t>
  </si>
  <si>
    <t>hagen,_grandson_of_thor_obituary_june_22,_1905_p1_gcs.pdf</t>
  </si>
  <si>
    <t>hallber,_hilma_obituary_april_12,_1906_p1_gcs.pdf</t>
  </si>
  <si>
    <t>helland,_infant_female_of_hans_death_notice_march_30,_1905_p8_gcs.pdf</t>
  </si>
  <si>
    <t>huntley,_mr._obituary_june_7,_1906_p8_gcs.pdf</t>
  </si>
  <si>
    <t>jacobson,_mrs._george_obituary_july_27,_1905_p5_gcs.pdf</t>
  </si>
  <si>
    <t>johnson,_4_yr_old_of_charles_o_obituary_january_12,_1899_p5_gcs.pdf</t>
  </si>
  <si>
    <t>johnson,_alfred_obituary_may_7,_1903_p4_gcs.pdf</t>
  </si>
  <si>
    <t>johnson,_martin_obituary_october_26,_1905_p4_gcs.pdf</t>
  </si>
  <si>
    <t>johnson,_oscar_obituary_august_24,_1905_p5_gcs.pdf</t>
  </si>
  <si>
    <t>kalvik,_john_obituary_august_3,_1905_p4_gcs.pdf</t>
  </si>
  <si>
    <t>knapp,_martin_body_found_july_20,_1905_p1_gcs.pdf</t>
  </si>
  <si>
    <t>knapp,_martin_funeral_report_july_20,_1905_p1_gcs.pdf</t>
  </si>
  <si>
    <t>larson,_alma_obituary_june_15,_1905_p8_gcs.pdf</t>
  </si>
  <si>
    <t>larson,_hans_death_notice_june_15,_1905_p8_gcs.pdf</t>
  </si>
  <si>
    <t>larson,_mrs._helga_obituary_january_25,_1906_p1_gcs.pdf</t>
  </si>
  <si>
    <t>larson,_unknown_obituary_april_19,_1906_p1_gcs.pdf</t>
  </si>
  <si>
    <t>lovisendahl,_olof_obituary_june_18,_1903_p1_gcs.pdf</t>
  </si>
  <si>
    <t>marson,_twins_boy_and_girl_of_george_obituary_july_13,_1905_p1_gcs.pdf</t>
  </si>
  <si>
    <t>mcculloch,_joseph_albert_obituary_april_20,_1905_p1_gcs.pdf</t>
  </si>
  <si>
    <t>melgard,_victor_obituary_april_27,_1905_p1_gcs.pdf</t>
  </si>
  <si>
    <t>mogaard,_hannah_obituary_october_5,_1905_p5_gcs.pdf</t>
  </si>
  <si>
    <t>mossing,_christian_2nd_obituary_august_31,_1905_p1_gcs.pdf</t>
  </si>
  <si>
    <t>mossing,_christian_obituary_august_24,_1905_p8_gcs.pdf</t>
  </si>
  <si>
    <t>murkuson,_martin_obituary_may_18,_1899_p1_gcs.pdf</t>
  </si>
  <si>
    <t>olson,_ole_obituary_february_18,_1904_p1_gcs.pdf</t>
  </si>
  <si>
    <t>opheim,_mrs._omund_nelson_obituary_december_28,_1905_p1_gcs.pdf</t>
  </si>
  <si>
    <t>patterson,_queenie_obituary_december_14,_1905_p1_gcs.pdf</t>
  </si>
  <si>
    <t>qvamme,_mrs_obituary_august_31,_1905_p1_gcs.pdf</t>
  </si>
  <si>
    <t>richardson,_4_yr_old_of_alva_e_obituary_january_12,_1899_p5_gcs.pdf</t>
  </si>
  <si>
    <t>robison,_charles_c_obituary_march_29,_1906_p1_gcs.pdf</t>
  </si>
  <si>
    <t>rood,_ragnel_olisa_obituary_april_5,_1906_p1_gcs.pdf</t>
  </si>
  <si>
    <t>rudquist,_mrs._obituary_july_19,_1906_p1_gcs.pdf</t>
  </si>
  <si>
    <t>saunders,_daughter_of_saunder_obituary_october_26,_1905_p5_gcs.pdf</t>
  </si>
  <si>
    <t>shobe,_4_yr_old_of_j_obituary_june_18,_1903_p8_gcs.pdf</t>
  </si>
  <si>
    <t>sinclair,_daniel_obituary_september_21,_1905_p1_gcs.pdf</t>
  </si>
  <si>
    <t>soma,_mrs._jorgen_obituary_june_18,_1903_p5_gcs.pdf</t>
  </si>
  <si>
    <t>stai,_hans_larson_obituary_june_15,_1905_p4_gcs.pdf</t>
  </si>
  <si>
    <t>steinborn,_august_obituary_august_24,_1905_p1_gcs.pdf</t>
  </si>
  <si>
    <t>stone,_ruth_obituary_june_8,_1905_p1_gcs.pdf</t>
  </si>
  <si>
    <t>stringer,_twins_of_william_birth_and_death_july_5,_1906_p1_gcs.pdf</t>
  </si>
  <si>
    <t>trebert,_albert_obituary_july_27,_1905_p8_gcs.pdf</t>
  </si>
  <si>
    <t>weiland,_carl_obituary_july_27,_1905_p8_gcs.pdf</t>
  </si>
  <si>
    <t>west,_ole_h_death_notice_december_7,_1905_p1_gcs.pdf</t>
  </si>
  <si>
    <t>wiklund,_7_yr_old_dau_of_aksel_obituary_may_24,_1906_p1_gcs.pdf</t>
  </si>
  <si>
    <t>set02\obituaries\griggs_county_sentinel\1899_-_1906</t>
  </si>
  <si>
    <t>alm,_alvin_obituary_dec_26,_1905,_p1_he.pdf</t>
  </si>
  <si>
    <t>anderson,_lars_death,_murder,_trial_dec_24,_1907_p5_he.pdf</t>
  </si>
  <si>
    <t>anderson,_lewis_death_and_funeral_july_9,_1907_p5_he.pdf</t>
  </si>
  <si>
    <t>anderson,_victor_k_obituary_jan_29,_1907_p3_he.pdf</t>
  </si>
  <si>
    <t>austad,_erik_j_obituary_january_21,_1908_p5_h3.pdf</t>
  </si>
  <si>
    <t>bjorgans,_syver_johnson_death_notice_january_28,_1908_p5_he.pdf</t>
  </si>
  <si>
    <t>bjorgans,_syver_johnson_obituary_2nd_feb_4,_1908_p1_he.pdf</t>
  </si>
  <si>
    <t>brekke,_infant_of_julius_obituary_june_11,_1907_p5_he.pdf</t>
  </si>
  <si>
    <t>brekke,_lewis_obituary_may_5,_1908_p5_he.pdf</t>
  </si>
  <si>
    <t>broten,_infant_boy_son_of_john_obit_december_10,_1907_p5_he.pdf</t>
  </si>
  <si>
    <t>broten,_john_mrs._obituary_feb_18,_1908_p5_he.pdf</t>
  </si>
  <si>
    <t>brudwick,_infant_child_of_a_s_obituary_june_18,_1907_p5_he.pdf</t>
  </si>
  <si>
    <t>bull,_bertha_obituary_january_28,_1908_p5_he.pdf</t>
  </si>
  <si>
    <t>campbell,_ruby_obituary_sept_18,_1906_p4_he.pdf</t>
  </si>
  <si>
    <t>cederson,_mrs._helena_obituary_april_17,_1906_p5_he.pdf</t>
  </si>
  <si>
    <t>christopher,_theodore_obituary_march_27,_1906_p5_he.pdf</t>
  </si>
  <si>
    <t>corbett_murder_september_25,_1906_p1_he.pdf</t>
  </si>
  <si>
    <t>dale,_ja_and_jm_obituaries_part_1_march_19,_1907_p4_he.pdf</t>
  </si>
  <si>
    <t>dale,_ja_and_jm_obituaries_part_2_march_19,_1907_p4_he.pdf</t>
  </si>
  <si>
    <t>dickinson,_charley_drowned_august_1,_1905,_p1_he.pdf</t>
  </si>
  <si>
    <t>edlund,_mrs._s_o_obituary_february_20,_1906_p1_he.pdf</t>
  </si>
  <si>
    <t>evenson,_mrs._e_c_obituary_april_17,_1906,_p4_he.pdf</t>
  </si>
  <si>
    <t>fogderud,_olai_obituary_may_12,_1908_p4_he.pdf</t>
  </si>
  <si>
    <t>forthun,_chr_obituary_may_5,_1908_p4_he.pdf</t>
  </si>
  <si>
    <t>goodman,_george_obituary_october_15,_1907_p4_he.pdf</t>
  </si>
  <si>
    <t>hagberg,_john_obituary_may_26,_1908_p4_he.pdf</t>
  </si>
  <si>
    <t>halvorson,_ole_obituary_october_22,_1907_p5_he.pdf</t>
  </si>
  <si>
    <t>kalvik,_john_o_obit_august_1,_1905,_p5_he.pdf</t>
  </si>
  <si>
    <t>kalvik,_mrs._knut_obituary_april_30,_1907_p5_he.pdf</t>
  </si>
  <si>
    <t>kerber,_henry_obituary_october_9,_1906_p5_he.pdf</t>
  </si>
  <si>
    <t>knapp,_hubbard_obituary_march_19,_1907_p5_he.pdf</t>
  </si>
  <si>
    <t>knudtson,_robert_obituary_feb_25,_1908_p5_he.pdf</t>
  </si>
  <si>
    <t>larson,_infant_dau_of_l_g_born,_died_august_13,_1907_p7_he.pdf</t>
  </si>
  <si>
    <t>larson,_myrtle_vivian_obituary_november_19,_1907_p5_he.pdf</t>
  </si>
  <si>
    <t>larson,_richard_mrs._obituary_feb_18,_1908_p5_he.pdf</t>
  </si>
  <si>
    <t>lee,_william_obit_september_12,_1905_p4_he.pdf</t>
  </si>
  <si>
    <t>lewis,_elmer_obituary_and_murder_of_june_11,_1907_p5_he.pdf</t>
  </si>
  <si>
    <t>markuson,_mrs_nels_k_obituary_april_3,_1906,_p5_he.pdf</t>
  </si>
  <si>
    <t>martin,_robert_w_obituary_april_28,_1908_p7_he.pdf</t>
  </si>
  <si>
    <t>mogaard,_hannah_obit_oct_3,_1905,_p5.pdf</t>
  </si>
  <si>
    <t>monson,_mikkel_obituary_january_14,_1908_p5_he.pdf</t>
  </si>
  <si>
    <t>mossing,_christian_obit_august_22,_1905_p5_he.pdf</t>
  </si>
  <si>
    <t>nelson,_agnes_hefflebauer_obituary_feb_11,_1908_p5_he.pdf</t>
  </si>
  <si>
    <t>nelson,_joe_obituary_2nd_february_19,_1907,_p5_he.pdf</t>
  </si>
  <si>
    <t>nelson,_joe_obituary_feb_12,_1907_p5_he.pdf</t>
  </si>
  <si>
    <t>olson,_martin_c_death_notice_october_15,_1907_p1_he.pdf</t>
  </si>
  <si>
    <t>paulson,_infant_november_13,_1906_p5_he.pdf</t>
  </si>
  <si>
    <t>pederson,_martha_obituary_february_27,_1906_p5_he.pdf</t>
  </si>
  <si>
    <t>pederson,_mrs._a._obituary_april_14,_1908_p7_he.pdf</t>
  </si>
  <si>
    <t>peterson,_hans_g_obituary_dec_17,_1907_p5_he.pdf</t>
  </si>
  <si>
    <t>powers,_alva_obit_august_8,_1905_p5_he.pdf</t>
  </si>
  <si>
    <t>qvamme,_mrs._obit_august_29,_1905_p5_he.pdf</t>
  </si>
  <si>
    <t>sinclair,_daniel_funeral_attendees_struck_sept_19,_1905,_p5_he.pdf</t>
  </si>
  <si>
    <t>sinclair,_daniel_obit_september_19,_1905_p5_he.pdf</t>
  </si>
  <si>
    <t>stai,_bertha_obituary_march_12,_1907_p5_he.pdf</t>
  </si>
  <si>
    <t>stone,_t_d_obituary_dec_31,_1907_p5_he.pdf</t>
  </si>
  <si>
    <t>swingen,_female_obituary_february_10,_1906_p5_he.pdf</t>
  </si>
  <si>
    <t>syrian_peddler_death_notice_may_5,_1908_p5_he.pdf</t>
  </si>
  <si>
    <t>tang,_christ_obituary_september_24,_1907_p5_he.pdf</t>
  </si>
  <si>
    <t>unknown_obituary_bad_scan_of_microfilm_april_10,_1907_p4_he.pdf</t>
  </si>
  <si>
    <t>warberg,_lars_obit_oct_10,_1905,_p5_he.pdf</t>
  </si>
  <si>
    <t>anderson,_alfred_obituary_may_2,_1911_p4_he.pdf</t>
  </si>
  <si>
    <t>anderson,_alfred_o_tribute_may_30,_1911_p4_he.pdf</t>
  </si>
  <si>
    <t>anderson,_mrs._fritjof_death_notice_january_24,_1911_p5_he.pdf</t>
  </si>
  <si>
    <t>anderson,_pernille_obituary_october_25,_1910_p5_he.pdf</t>
  </si>
  <si>
    <t>bakken,_edward_obituary_june_13,_1911_p5_he.pdf</t>
  </si>
  <si>
    <t>bauer,_frederick_death_notice_july_19,_1910_p5_he.pdf</t>
  </si>
  <si>
    <t>berg,_clarence_obituary_march_30,_1909_p5_he.pdf</t>
  </si>
  <si>
    <t>berg,_ole_obituary_may_10,_1910_p7_he.pdf</t>
  </si>
  <si>
    <t>berger,_arthur_obituary_december_6,_1910_p5_he.pdf</t>
  </si>
  <si>
    <t>berger,_l_obituary_december_14,_1909_p3_he.pdf</t>
  </si>
  <si>
    <t>berger,_n_a_death_notice_december_7,_1909_p5_he.pdf</t>
  </si>
  <si>
    <t>berlin,_mrs._bryon_e_obituary_september_5,_1911_p5_he.pdf</t>
  </si>
  <si>
    <t>bjornson,_bjornstjerne_2nd_obituary_may_3,_1910_p4_he.pdf</t>
  </si>
  <si>
    <t>bjornson,_bjornstjerne_obituary_may_3,_1910_p1_he.pdf</t>
  </si>
  <si>
    <t>blystad,_erick_death_notice_august_16,_1910_p5_he$.pdf</t>
  </si>
  <si>
    <t>bruns,_mrs._j_w_obituary_march_2,_1909_p5_he.pdf</t>
  </si>
  <si>
    <t>burseth,_mrs._charles_death_notice_may_11,1909_p5_he.pdf</t>
  </si>
  <si>
    <t>christopherson,_infant_of_anton_death_notice_october_6,_1908_p4_he.pdf</t>
  </si>
  <si>
    <t>councilman,_female_of_fred_death_notice_october_19,_1909_p7_he.pdf</t>
  </si>
  <si>
    <t>cowen,_lina_obituary_1st_part_may_10,_1910_p7_he.pdf</t>
  </si>
  <si>
    <t>cowen,_lina_obituary_2nd_part_may_10,_1910_p7_he.pdf</t>
  </si>
  <si>
    <t>ebentire,_mrs._joseph_obituary_may_16,_1911_p5_he.pdf</t>
  </si>
  <si>
    <t>everson,_benton_obituary_november_15,_1910_p5_he.pdf</t>
  </si>
  <si>
    <t>everson,_benton_obituary_november_8,_1910_p5_he.pdf</t>
  </si>
  <si>
    <t>flynn,_manley_death_notice_june_13,_1911_p5_he.pdf</t>
  </si>
  <si>
    <t>fogderud,_raymond_clifford_obituary_september_15,_1908_p5_he_(2).pdf</t>
  </si>
  <si>
    <t>forsberg,_beda_maria_obituary_may_2,1911_p5_he.pdf</t>
  </si>
  <si>
    <t>forsberg,_carl_obituary_april_27,_1909_p5_he.pdf</t>
  </si>
  <si>
    <t>fosholt,_thorvold_death_notice_august_16,_1910_p5_he.pdf</t>
  </si>
  <si>
    <t>frazie,_albert_death_notice_and_obituary_october_10,_1911_p5_he.pdf</t>
  </si>
  <si>
    <t>freer,_ella_c_obituary_june_27,_1911_p4_he.pdf</t>
  </si>
  <si>
    <t>furaas,_arthur_herman_obituary_february_16,_1909_p5_he.pdf</t>
  </si>
  <si>
    <t>gallup,_frank_obituary_december_27,_1910_p4_he.pdf</t>
  </si>
  <si>
    <t>hanson,_wellick_obituary_january_10,_1911_p5_he.pdf</t>
  </si>
  <si>
    <t>haugen,_esther_obituary_march_8,_1910_p5_he.pdf</t>
  </si>
  <si>
    <t>haugen,_female_infant_of_iver_haugen_death_notice_june_15,_1909_p5_he.pdf</t>
  </si>
  <si>
    <t>helgeson,_clara_obituary_november_22,_1910_p5_he.pdf</t>
  </si>
  <si>
    <t>hoff,_infant_female_of_oscar_hoff_birth_and_death_notice_oct_12,_1909_p5_he.pdf</t>
  </si>
  <si>
    <t>hoffard,_chr._obituary_september_22,_1908_p4_he.pdf</t>
  </si>
  <si>
    <t>houghton,_miranda_obituary_april_12,_1910_p4_he.pdf</t>
  </si>
  <si>
    <t>jaeger,_mrs._ole_(dorothea)_obituary_october_11,_1910_p4_he.pdf</t>
  </si>
  <si>
    <t>jaeger,_mrs._ole_death_notice_october_4,_1910_p5_he.pdf</t>
  </si>
  <si>
    <t>jones,_merwyn_obituary_may_31,_1910_p4_he.pdf</t>
  </si>
  <si>
    <t>kaastad,_bertha_obituary_may_24,_1910_p4_he.pdf</t>
  </si>
  <si>
    <t>kampen,_estella_may_obituary_october_5,_1909_p4_he.pdf</t>
  </si>
  <si>
    <t>koppenhaver,_six_yr_old_child_of_s_a_obituary_october_19,_1909_p7_he.pdf</t>
  </si>
  <si>
    <t>kraft,_unknown_death_notice_december_27,_1910_p5_he.pdf</t>
  </si>
  <si>
    <t>leininger,_john_obituary_january_17,_1911_p5_he.pdf</t>
  </si>
  <si>
    <t>leslie,_mrs._a_c_memoriam_may_18,_1909_p3_he.pdf</t>
  </si>
  <si>
    <t>leslie,_mrs._a_c_obituary_may_11,_1909_p4_he.pdf</t>
  </si>
  <si>
    <t>lolack,_michael_obituary_august_15,_1911_p4_he.pdf</t>
  </si>
  <si>
    <t>long,_harold_obituary_and_shooting_april_26,_1910_p4_he.pdf</t>
  </si>
  <si>
    <t>margach,_karen_stina_obituary_august_23,_1910_p1_he.pdf</t>
  </si>
  <si>
    <t>marsh,_w_d_death_notice_october_10,_1911_p5_he.pdf</t>
  </si>
  <si>
    <t>mathewson,_mrs._carl_obituary_september_13,_1910_p5_he.pdf</t>
  </si>
  <si>
    <t>michaelson,_male_son_of_ole_funeral_notice_october_19,_1909_p7_he.pdf</t>
  </si>
  <si>
    <t>more,_russell_a_death_notice_december_20,_1910_p4_he.pdf</t>
  </si>
  <si>
    <t>mossing,_ole_obituary_march_8,_1910_p5_he.pdf</t>
  </si>
  <si>
    <t>mulroy,_mrs._j_h_obituary_december_6,_1910_p5_he.pdf</t>
  </si>
  <si>
    <t>nelson,_3_year_old_child_of_karl_obituary_may_31,_1910_p1_he.pdf</t>
  </si>
  <si>
    <t>nelson,_charles_obituary_september_6,_1910_p1_he.pdf</t>
  </si>
  <si>
    <t>nielson,_hans_death_notice_may_11,_1909_p5_he.pdf</t>
  </si>
  <si>
    <t>nolte,_elmer_p_death_notice_july_25,_1911_p5_he.pdf</t>
  </si>
  <si>
    <t>olson,_ole_martin_obituary_august_1,_1911,_p4_he.pdf</t>
  </si>
  <si>
    <t>oppegard,_peder_obituary_may_17,_1910_p5_he.pdf</t>
  </si>
  <si>
    <t>ormson_death_notice_sept_1,1_908_p4_he.pdf</t>
  </si>
  <si>
    <t>ose,_nels_death_notice_november_29,_1910_p5_he.pdf</t>
  </si>
  <si>
    <t>peterson,_infant_of_mrs._austen_peterson_death_notice_september_20,_1910_p5_he.pdf</t>
  </si>
  <si>
    <t>pettit,_mrs_ollie_obituary_april_4,_1911_p4_he.pdf</t>
  </si>
  <si>
    <t>reite,_infant_of_christ_obituary_june_28,_1910_p7_he.pdf</t>
  </si>
  <si>
    <t>rognllen,_infant_of_o_m_rognllen_obituary_march_8,_1910_p5_he.pdf</t>
  </si>
  <si>
    <t>rosdal,_h_k_obituary_may_16,_1911_p5_he.pdf</t>
  </si>
  <si>
    <t>skaar,_martin_pederson_obituary_february_15,_1910_p5_he.pdf</t>
  </si>
  <si>
    <t>soma,_ingeborg_obituary_november_7,_1911_p5_he.pdf</t>
  </si>
  <si>
    <t>spillbury,_mr._father_of_mrs._pete_stewart_death_notice_december_8,_1908_p4_he.pdf</t>
  </si>
  <si>
    <t>stavsvick,_ben_obituary_november_22,_1910_p5_he.pdf</t>
  </si>
  <si>
    <t>steffen,_william_death_notice_july_11,_1911_p5_he.pdf</t>
  </si>
  <si>
    <t>stewart,_child_of_wm_obituary_november_24,_1908_p5_he.pdf</t>
  </si>
  <si>
    <t>stromme,_lars_k_obituary_january_3,_1911_p4_he.pdf</t>
  </si>
  <si>
    <t>swenson,_minnie_obituary_april_18,_1911_p5_he.pdf</t>
  </si>
  <si>
    <t>switzer,_jule_obituary_september_29,_1908_p4_he.pdf</t>
  </si>
  <si>
    <t>syverson,_otto_obituary_june_22,_1909_p4_he.pdf</t>
  </si>
  <si>
    <t>thompson,_infant_of_k_thompson_obituary_january_26,_1909_p5_he.pdf</t>
  </si>
  <si>
    <t>trostad,_josephine_death_notice_may_10,_1910_p7_he.pdf</t>
  </si>
  <si>
    <t>tufty,_tom_death_notice_july_18,_1911_p5_he.pdf</t>
  </si>
  <si>
    <t>tuskind,_carl_death_notice_december_20,_1910_p4_he.pdf</t>
  </si>
  <si>
    <t>vigesaa,_bertha_siriene_obituary_march_28,_1911_p4_he.pdf</t>
  </si>
  <si>
    <t>watters,_matilda_obituary_january_26,_1909_p5_he.pdf</t>
  </si>
  <si>
    <t>allen,_mrs._i_d_obituary_december_12,_1911_p5_he.pdf</t>
  </si>
  <si>
    <t>anderson,_iver_obituary_april_9,_1912_p5_he.pdf</t>
  </si>
  <si>
    <t>ayrea,_mr._father_of_e_m_death_notice_january_7,_1913_p5_he.pdf</t>
  </si>
  <si>
    <t>baumgart,_tony_obituary_july_2,_1912_p1_he.pdf</t>
  </si>
  <si>
    <t>berg,_a_h_death_notice_august_26,_1913_p5_he.pdf</t>
  </si>
  <si>
    <t>berg,_a_h_obituary_september_2,_1913_p4_he.pdf</t>
  </si>
  <si>
    <t>berg,_edward_s_funeral_report_october_7,_1913_p5_he.pdf</t>
  </si>
  <si>
    <t>berg,_edward_s_obituary_september_30,_1913_p5_he.pdf</t>
  </si>
  <si>
    <t>bringe,_nels_n_bro_of_mrs._andrew_fortney_death_notice_august_5,_1913_p5_he.pdf</t>
  </si>
  <si>
    <t>brunsvold,_n_e_funeral_for_sister_june_24,_1913_p5_he.pdf</t>
  </si>
  <si>
    <t>brusegaard,_carl_i_obituary_october_8,_1912_p5_he.pdf</t>
  </si>
  <si>
    <t>carleton,_will_mother_in_law_passes_august_26,_1913_p5_he.pdf</t>
  </si>
  <si>
    <t>crane,_mrs._maynard_obituary_june_16,_1914_p4_he.pdf</t>
  </si>
  <si>
    <t>cutsforth,_manly_death_notice_june_10,_1913_p1_he.pdf</t>
  </si>
  <si>
    <t>downe,_mrs._death_notice_october_6,_1914_p5_he.pdf</t>
  </si>
  <si>
    <t>erickson,_erick_obituary_january_20,_1913_p5_he.pdf</t>
  </si>
  <si>
    <t>grinager,_elizabeth_mother_passes_march_5,_1912_p5_he.pdf</t>
  </si>
  <si>
    <t>groven,_e_h_obituary_march_17,_1914_p5_he.pdf</t>
  </si>
  <si>
    <t>gunderson,_mrs._aslak_(thea)_obituary_december_9,_1913_p5_he.pdf</t>
  </si>
  <si>
    <t>guthrie,_archibald_obituary_may_27,_1913_p1_he.pdf</t>
  </si>
  <si>
    <t>haugen,_infant_male_of_mikal_obituary_february_3,_1914_p5_he.pdf</t>
  </si>
  <si>
    <t>haugen,_john_obituary_november_19,_1912_p5_he.pdf</t>
  </si>
  <si>
    <t>herigstad,_theodore_obituary_may_28,_1912_p1_he.pdf</t>
  </si>
  <si>
    <t>hoffman,_selma_death_notice_may_6,_1913_p5_he.pdf</t>
  </si>
  <si>
    <t>hoffman,_selma_obituary_may_13,_1913_p5_he.pdf</t>
  </si>
  <si>
    <t>hoggarth,_joseph_obituary_july_28,_1914_p5_he.pdf</t>
  </si>
  <si>
    <t>horner,_mrs._ed_(hazel_regner)_obituary_january_20,_1914_p5_he.pdf</t>
  </si>
  <si>
    <t>idland,_child_of_aadne_death_notice_april_15,_1913_p5_he.pdf</t>
  </si>
  <si>
    <t>johnson,_hazel_obituary_april_7,_1914_p5_he.pdf</t>
  </si>
  <si>
    <t>johnson,_mrs._brita_obituary_july_8,_1913_p5_he.pdf</t>
  </si>
  <si>
    <t>johnson,_mrs._elling_death_notice_january_20,_1913_p5_he.pdf</t>
  </si>
  <si>
    <t>kalland,_david_death_notice_august_11,_1914_p5_he.pdf</t>
  </si>
  <si>
    <t>kalland,_david_obituary_august_18,_1914_p5_he.pdf</t>
  </si>
  <si>
    <t>kalvik,_knut_death_notice_february_18,_1913_p5_he.pdf</t>
  </si>
  <si>
    <t>knutson,_knut_death_notice_june_10,_1913_p4_he.pdf</t>
  </si>
  <si>
    <t>krag,_mrs._olaus_(kirsti_herigstad)_obituary_november_26,_1912_p5_he.pdf</t>
  </si>
  <si>
    <t>krag,_mrs._olaus_obituary_november_19,_1912_p5_he.pdf</t>
  </si>
  <si>
    <t>larson,_oliver_obituary_april_7,_1914_p5_he.pdf</t>
  </si>
  <si>
    <t>lima,_mrs._peter_obituary_february_4,_1913_p5_he.pdf</t>
  </si>
  <si>
    <t>mayne,_col._h_t_obituary_november_12,_1912_p3_he.pdf</t>
  </si>
  <si>
    <t>merriman,_tracy_obituary_september_10,_1912_p4_he.pdf</t>
  </si>
  <si>
    <t>michaelson,_infant_dau_of_ole_death_notice_january_16,_1912_p5_he.pdf</t>
  </si>
  <si>
    <t>miklethun,_mrs._john_l_(pederson)_obituary_august_27,_1912_p5_he.pdf</t>
  </si>
  <si>
    <t>miklethun,_mrs._john_l_death_notice_august_20,_1912_p5_he.pdf</t>
  </si>
  <si>
    <t>nierenberg,_fred_obituary_september_3,_1912_p5_he.pdf</t>
  </si>
  <si>
    <t>olson,_mrs._edwin_death_notice_january_30,_1912_p5_he.pdf</t>
  </si>
  <si>
    <t>olson,_mrs._edwin_obituary_february_6,_1912_p5_he.pdf</t>
  </si>
  <si>
    <t>ott,_mrs._james_death_notice_december_31,_1912_p5_he.pdf</t>
  </si>
  <si>
    <t>ouren,_jorgen_death_notice_august_19,_1913_p5_he.pdf</t>
  </si>
  <si>
    <t>pederson,_11_yr_old_dau_of_sever_obituary_march_31,_1914_p5_he.pdf</t>
  </si>
  <si>
    <t>peterson,_christian_obituary_october_8,_1912_p5_he.pdf</t>
  </si>
  <si>
    <t>peterson,_christina_death_notice_pt_1_january_23,_1912_p4_he.pdf</t>
  </si>
  <si>
    <t>peterson,_christina_death_notice_pt_2_january_23,_1912_p4_he.pdf</t>
  </si>
  <si>
    <t>peterson,_gladys_dau_of_syver_obituary_june_10,_1913_p5_he.pdf</t>
  </si>
  <si>
    <t>peterson,_joe_death_notice_pt_1_january_23,_1912_p4_he.pdf</t>
  </si>
  <si>
    <t>peterson,_joe_death_notice_pt_2_january_23,_1912_p4_he.pdf</t>
  </si>
  <si>
    <t>peterson,_mrs_albert_(sarah_lucile_fluke)_obituary_april_16,_1912_p4_he.pdf</t>
  </si>
  <si>
    <t>retzlaff,_mrs._wilhelmina_obituary_november_19,_1912_p5_he.pdf</t>
  </si>
  <si>
    <t>richardson,_george_w_obituary_december_26,_1911_p5_he.pdf</t>
  </si>
  <si>
    <t>roise,_mrs._kathrina_obituary_november_21,_1911_p5_he.pdf</t>
  </si>
  <si>
    <t>russel,_charles_h_obituary_august_6,_1912_p5_he.pdf</t>
  </si>
  <si>
    <t>sahl,_olaf_obituary_pt1_september_29,_1914_p5_he.pdf</t>
  </si>
  <si>
    <t>sahl,_olaf_obituary_pt2_september_29,_1914_p5_he.pdf</t>
  </si>
  <si>
    <t>saunders,_mrs._isabella_(urquhart)_obituary_august_26,_1913_p5_he.pdf</t>
  </si>
  <si>
    <t>saunders,_mrs._ma_of_mrs_carleton_death_notice_august_26,_1913_p5_he.pdf</t>
  </si>
  <si>
    <t>sayre,_s_ben_obituary_january_28,_1913_p5_he.pdf</t>
  </si>
  <si>
    <t>sells,_maurice_obituary_february_17,_1914_p5_he.pdf</t>
  </si>
  <si>
    <t>sinclair,_mrs._w_d_(ethel)_obituary_june_10,_1913_p5_he.pdf</t>
  </si>
  <si>
    <t>sinclair,_mrs._w_d_death_notice_june_3,_1913_p5_he.pdf</t>
  </si>
  <si>
    <t>skaar,_edmund_l_obituary_april_2,_1912_p5_he.pdf</t>
  </si>
  <si>
    <t>skramstad,_martin_h_obituary_september_9,_1913_p5_he.pdf</t>
  </si>
  <si>
    <t>sletten,_ole_death_notice_september_2,_1913_p5_he.pdf</t>
  </si>
  <si>
    <t>soma,_3_yr_old_of_jorgen_death_notice_august_4,_1914_p5_he.pdf</t>
  </si>
  <si>
    <t>sonju,_hans_death_notice_and_story_august_18,_1914_p5_he.pdf</t>
  </si>
  <si>
    <t>sonju,_hans_h_obituary_august_18,_1914_p5_he.pdf</t>
  </si>
  <si>
    <t>stee,_mrs._thomas_death_notice_of_mother_september_29,_1914_p5_he.pdf</t>
  </si>
  <si>
    <t>stokka,_ole_obituary_june_25,_1912_p5_he.pdf</t>
  </si>
  <si>
    <t>taxdahl,_myrtle_obituary_april_9,_1912_p1_he.pdf</t>
  </si>
  <si>
    <t>uggelvik,_sverre_funeral_report_april_14,_1914_p5_he.pdf</t>
  </si>
  <si>
    <t>uglevik,_sverre_death_notice_april_7,_1914_p5_he.pdf</t>
  </si>
  <si>
    <t>uglevik,_sverre_funeral_report_april_14,_1914_p4_he.pdf</t>
  </si>
  <si>
    <t>vatne,_wilhelm_obituary_january_16,_1912_p1_he.pdf</t>
  </si>
  <si>
    <t>wattles,_stella_death_notice_january_9,_1912_p5_he.pdf</t>
  </si>
  <si>
    <t>westly,_son_of_hans_death_notice_march_26,_1912_p5_he.pdf</t>
  </si>
  <si>
    <t>windingland,_mrs._anna_obituary_april_29,_1913_p5_he.pdf</t>
  </si>
  <si>
    <t>aarestad,_evelyn_obituary_october_16,_1917_p4_he.pdf</t>
  </si>
  <si>
    <t>aarestad,_leland_funeral_report_december_19,_1916_p13_he.pdf</t>
  </si>
  <si>
    <t>aarestad,_leland_obituary_(unreadable)_december_12,_1916_p6_he.pdf</t>
  </si>
  <si>
    <t>aarestad,_mrs_hannah_oien_obituary_april_11,_1916_p4_he.pdf</t>
  </si>
  <si>
    <t>ableman,_mrs_james_death_notice_september_19,_1916_p5_he.pdf</t>
  </si>
  <si>
    <t>almklov,_andrew_funeral_report_september_11,_1917_p5_he.pdf</t>
  </si>
  <si>
    <t>almklov,_andrew_martinus_obituary_september_4,_1917_p4_he.pdf</t>
  </si>
  <si>
    <t>anderson,_chester_obituary_march_2,_1915_p4_he.pdf</t>
  </si>
  <si>
    <t>anderson,_mrs_a_o_(sadie_sinclair)_obituary_february_16,_1915_p5_he.pdf</t>
  </si>
  <si>
    <t>anderson,_sadie_funeral_attendees_february_23,_1915_p5_he.pdf</t>
  </si>
  <si>
    <t>anundson,_mrs_halvor_mother_of_death_notice_november_30,_1915_p5_he.pdf</t>
  </si>
  <si>
    <t>armstrong,_adam_obituary_february_8,_1916_p4_he.pdf</t>
  </si>
  <si>
    <t>baker,_5_yr_old_son_death_notice_december_15,_1914_p7_he.pdf</t>
  </si>
  <si>
    <t>bendickson,_carl_obituary_august_28,_1917_p5_he.pdf</t>
  </si>
  <si>
    <t>benson,_john_a_death_notice_june_22,_1915_p1_he.pdf</t>
  </si>
  <si>
    <t>berg,_doris_dau_of_john_death_notice_october_19,_1915_p5_he.pdf</t>
  </si>
  <si>
    <t>berg,_doris_obituary_october_26,_1915_p4_he.pdf</t>
  </si>
  <si>
    <t>berg,_edward_s_monument_dedicated_in_mabel_cemetery_may_29,_1917_p5_he.pdf</t>
  </si>
  <si>
    <t>blair,_joseph_obituary_december_22,_1914_p5_he.pdf</t>
  </si>
  <si>
    <t>blake,_william_death_notice_july_24,_1917_p4_he.pdf</t>
  </si>
  <si>
    <t>bothwell,_mrs_james_(mary_ellen_mcculloch)_obituary_pt_1_august_22,_1916_p4_he.pdf</t>
  </si>
  <si>
    <t>bothwell,_mrs_james_(mary_ellen_mcculloch)_obituary_pt_2_august_22,_1916_p4_he.pdf</t>
  </si>
  <si>
    <t>bothwell,_mrs_james_funeral_report_september_5,_1916_p5_he.pdf</t>
  </si>
  <si>
    <t>brainard,_theodore_so_james_death_notice_july_25,_1916_p5_he.pdf</t>
  </si>
  <si>
    <t>brickson,_charles_so_louis_w_death_notice_august_29,_1916_p5_he.pdf</t>
  </si>
  <si>
    <t>burseth,_charles_obituary_february_23,_1915_p4_he.pdf</t>
  </si>
  <si>
    <t>christofferson,_mrs_olaf_death_notice_november_23,_1915_p5_he.pdf</t>
  </si>
  <si>
    <t>christopherson,_mrs_olaf_(thora_mork)_obituary_november_30,_1915_p4_he.pdf</t>
  </si>
  <si>
    <t>clark,_mrs_s_b_funeral_report_august_29,_1916_p5_he.pdf</t>
  </si>
  <si>
    <t>clark,_s_b_father_of_22_yr_old_son_death_notice_august_22,_1916_p5_he.pdf</t>
  </si>
  <si>
    <t>craig,_mrs_p_h_(carrie_moseley)_obituary_april_6,_1915_p5_he.pdf</t>
  </si>
  <si>
    <t>curry,_theodore_k_death_notice_june_8,_1915_p1_he.pdf</t>
  </si>
  <si>
    <t>edland,_mrs_ole_death_notice_december_26,_1916_p5_he.pdf</t>
  </si>
  <si>
    <t>ellefson,_elmer_death_notice_january_25,_1916_p5_he.pdf</t>
  </si>
  <si>
    <t>ely,_fred_death_notice_july_24,_1917_p5_he.pdf</t>
  </si>
  <si>
    <t>ely,_fred_obituary_july_24,_1917_p5_he.pdf</t>
  </si>
  <si>
    <t>emery,_david_l_brother_of_death_notice_october_12,_1915_p1_he.pdf</t>
  </si>
  <si>
    <t>erdahl,_sjur_funeral_report_december_8,_1914_p4_he.pdf</t>
  </si>
  <si>
    <t>erdahl,_sjur_j_obituary_february_27,_1917_p5_he.pdf</t>
  </si>
  <si>
    <t>erdal,_sjur_death_notice_february_20,_1917_p5_he.pdf</t>
  </si>
  <si>
    <t>evert,_ruben_so_august_obituary_december_19,_1916_p12_he.pdf</t>
  </si>
  <si>
    <t>feiring,_ole_p_obituary_(poor_copy)_december_26,_1916_p5_he.pdf</t>
  </si>
  <si>
    <t>fenton,_ed_obituary_november_13,_1917_p4_he.pdf</t>
  </si>
  <si>
    <t>francis,_john_death_notice_october_2,_1917_p5_he.pdf</t>
  </si>
  <si>
    <t>gilbertson,_hans_death_notice_march_7,_1916_p5_he.pdf</t>
  </si>
  <si>
    <t>green,_nic_death_notice_august_8,_1916_p1_he.pdf</t>
  </si>
  <si>
    <t>greenland,_miss_clara_obituary_october_5,_1915_p4_he.pdf</t>
  </si>
  <si>
    <t>gunderson,_irvin_so_peter_death_notice_july_24,_1917_p5_he.pdf</t>
  </si>
  <si>
    <t>hadlock,_william_death_notice_december_12,_1916_p7_he.pdf</t>
  </si>
  <si>
    <t>hadlock,_william_obituary_december_19,_1916_p13_he.pdf</t>
  </si>
  <si>
    <t>hanson,_andrew_funeral_report_april_25,_1916_p4_he.pdf</t>
  </si>
  <si>
    <t>hanson,_andrew_obituary_april_18,_1916_p5_he.pdf</t>
  </si>
  <si>
    <t>hanson,_mrs_wellick_(marie_anna)_death_notice_november_21,_1916_p5_he.pdf</t>
  </si>
  <si>
    <t>hanson,_mrs_wellick_(marie_anna)_obituary_pt1_november_28,_1916_p5_he.pdf</t>
  </si>
  <si>
    <t>hanson,_mrs_wellick_(marie_anna)_obituary_pt2_november_28,_1916_p5_he.pdf</t>
  </si>
  <si>
    <t>haugen,_mrs_johannes_death_notice_may_1,_1917_p5_he.pdf</t>
  </si>
  <si>
    <t>helmer,_mrs_ole_(sigrid_kristine_johanneson)_obituary_august_10,_1915_p1_he.pdf</t>
  </si>
  <si>
    <t>hemmingson,_niels_interment_may_4,_1915_p5_he.pdf</t>
  </si>
  <si>
    <t>hemmingson,_niels_obituary_april_27,_1915_p5_he.pdf</t>
  </si>
  <si>
    <t>henning,_mrs_edward_and_child_death_notice_march_6,_1917_p5_he.pdf</t>
  </si>
  <si>
    <t>herigstad,_margaret_obituary_september_7,_1915_p5_he.pdf</t>
  </si>
  <si>
    <t>hoggarth,_mrs_joseph_(hannah_francis)_obituary_september_5,_1916_p4_he.pdf</t>
  </si>
  <si>
    <t>hoggarth,_mrs_joseph_death_notice_august_29,_1916_p5_he.pdf</t>
  </si>
  <si>
    <t>holte,_andrew_death_notice_november_2,_1915_p5_he.pdf</t>
  </si>
  <si>
    <t>holte,_o_a_3_children_lost_to_measles_death_notice_april_11,_1916_p8_he.pdf</t>
  </si>
  <si>
    <t>houghton,_willard_death_notice_2_october_16,_1917_p5_he.pdf</t>
  </si>
  <si>
    <t>houghton,_willard_death_notice_october_16,_1917_p5_he.pdf</t>
  </si>
  <si>
    <t>isackson,_mrs_sever_mother_of_death_notice_october_16,_1917_p5_he.pdf</t>
  </si>
  <si>
    <t>iverson,_mrs_maria_(miklethun)_obituary_march_28,_1916_p1_he.pdf</t>
  </si>
  <si>
    <t>jackson,_mrs_christ_(ingeborg_vesta)_obituary_august_22,_1916_p4_he.pdf</t>
  </si>
  <si>
    <t>jackson,_mrs_christ_death_notice_august_15,_1916_p5_he.pdf</t>
  </si>
  <si>
    <t>jackson,_mrs_christ_funeral_report_august_22,_1916_p5_he.pdf</t>
  </si>
  <si>
    <t>jensen,_mrs_christ_obituary_march_9,_1915_p1_he.pdf</t>
  </si>
  <si>
    <t>jenson,_jens_b_obituary_april_20,_1915_p5_he.pdf</t>
  </si>
  <si>
    <t>jimeson,_mrs_w_c_death_notice_november_16,_1915_p5_he.pdf</t>
  </si>
  <si>
    <t>jimeson,_w_c_death_notice_november_7,_1916_p5_he.pdf</t>
  </si>
  <si>
    <t>johnson,_gertrude_do_olaf_obituary_march_28,_1916_p5_he.pdf</t>
  </si>
  <si>
    <t>johnson,_laura_death_notice_may_18,_1915_p1_he.pdf</t>
  </si>
  <si>
    <t>johnson,_laura_t_death_notice_may_18,_1915_p5_he.pdf</t>
  </si>
  <si>
    <t>johnson,_mrs_ole_c_(gunhild)_obituary_august_10,_1915_p5_he.pdf</t>
  </si>
  <si>
    <t>judge,_mrs_a_b_(ellen_louise_allen)_obituary_october_23,_1917_p4_he.pdf</t>
  </si>
  <si>
    <t>kaas,_nels_death_notice_july_27,_1915_p5_he.pdf</t>
  </si>
  <si>
    <t>kalland,_beatta_death_notice_march_23,_1915_p5_he.pdf</t>
  </si>
  <si>
    <t>kimball,_merrit_so_porter_death_notice_july_11,_1916_p5_he.pdf</t>
  </si>
  <si>
    <t>koboll,_george_obituary_april_11,_1916_p5_he.pdf</t>
  </si>
  <si>
    <t>kuhlman,_william_death_notice_september_12,_1916_p4_he.pdf</t>
  </si>
  <si>
    <t>ladbury,_l_obituary_september_21,_1915_p5_he.pdf</t>
  </si>
  <si>
    <t>larson,_helge_funeral_report_february_22,_1916_p5_he.pdf</t>
  </si>
  <si>
    <t>larson,_rasmus_obituary_september_28,_1915_p5_he.pdf</t>
  </si>
  <si>
    <t>lavalley,_a_o_death_notice_pt_1_october_17,_1916_p5_he.pdf</t>
  </si>
  <si>
    <t>lavalley,_a_o_death_notice_pt_2_october_17,_1916_p5_he.pdf</t>
  </si>
  <si>
    <t>lewis,_s_a_death_notice_january_18,_1916_p5_he.pdf</t>
  </si>
  <si>
    <t>lilja,_john_obituary_march_20,_1917_p5_he.pdf</t>
  </si>
  <si>
    <t>lunde,_sigurd_death_notice_july_20,_1915_p5_he.pdf</t>
  </si>
  <si>
    <t>lundmark,_ed_death_notice_april_25,_1916_p1_he.pdf</t>
  </si>
  <si>
    <t>madsen,_mrs_christ_(charlotte_moss_jaeger)_obituary_august_22,_1916_p4_he.pdf</t>
  </si>
  <si>
    <t>michaelson,_melvin_uncle_of_(mike)_death_notice_march_20,_1917_p5_he.pdf</t>
  </si>
  <si>
    <t>miller,_child_of_adolph_obituary_january_19,_1915_p5_he.pdf</t>
  </si>
  <si>
    <t>moe,_mrs_p_k_death_notice_march_20,_1917_p5_he.pdf</t>
  </si>
  <si>
    <t>mortenson,_infant_of_christ_death_notice_march_9,_1915_p1_he.pdf</t>
  </si>
  <si>
    <t>nelson,_mrs_c_a_(mcines)_obituary_february_13,_1917_p4_he.pdf</t>
  </si>
  <si>
    <t>nielson,_fred_death_notice_september_18,_1917_p5_he.pdf</t>
  </si>
  <si>
    <t>njaa,_george_obituary_may_23,_1916_p5_he.pdf</t>
  </si>
  <si>
    <t>njaa,_mrs_a_a__(christine_bekkevold)_obituary_june_6,_1916_p4_he.pdf</t>
  </si>
  <si>
    <t>njaa,_mrs_torkel_death_notice_january_16,_1917_p5_he.pdf</t>
  </si>
  <si>
    <t>nybo,_john_andrews_obituary_may_16,_1916_p5_he.pdf</t>
  </si>
  <si>
    <t>ose,_sever_obituary_august_24,_1915_p5_he.pdf</t>
  </si>
  <si>
    <t>ostebo,_sjurson_s_funeral_report_january_4,_1916_p5_he.pdf</t>
  </si>
  <si>
    <t>ostebo,_sjurson_s_obituary_december_28,_1915_p5_he.pdf</t>
  </si>
  <si>
    <t>overby,_mrs_t_p_(knutson)_obituary_april_6,_1915_p5_he.pdf</t>
  </si>
  <si>
    <t>palm,_august_death_notice_november_2,_1915_p5_he.pdf</t>
  </si>
  <si>
    <t>palm,_august_obituary_november_9,_1915_p5_he.pdf</t>
  </si>
  <si>
    <t>paulson,_ole_death_notice_march_13,_1917_p5_he.pdf</t>
  </si>
  <si>
    <t>paulson,_ole_obituary_march_20,_1917_p1_he.pdf</t>
  </si>
  <si>
    <t>phipps,_b_c_death_notice_may_8,_1917_p4_he.pdf</t>
  </si>
  <si>
    <t>richardson,_infant_son_of_w_h_death_notice_january_16,_1917_p5_he.pdf</t>
  </si>
  <si>
    <t>sannes,_anton_death_notice_january_12,_1915_p4_he.pdf</t>
  </si>
  <si>
    <t>sebby,_christian_obituary_december_21,_1915_p8_he.pdf</t>
  </si>
  <si>
    <t>sheffield,_george_death_notice_september_25,_1917_p1_he.pdf</t>
  </si>
  <si>
    <t>simonson,_mrs_engebrit_(jorstad)_obituary_april_18,_1916_p4_he.pdf</t>
  </si>
  <si>
    <t>sinclair,_elmer_death_notice_february_20,_1917_p5_he.pdf</t>
  </si>
  <si>
    <t>sinclair,_mrs_james_funeral_report_august_17,_1915_p5_he.pdf</t>
  </si>
  <si>
    <t>skaar,_iver_obituary_july_24,_1917_p5_he.pdf</t>
  </si>
  <si>
    <t>stering,_luella_obituary_february_15,_1916_p5_he.pdf</t>
  </si>
  <si>
    <t>stromme,_ole_obituary_april_6,_1915_p5_he.pdf</t>
  </si>
  <si>
    <t>sundahl,_mrs_o_w_obituary_march_16,_1915_p5_he.pdf</t>
  </si>
  <si>
    <t>swenson,_walter_obituary_march_9,_1915_p5_he.pdf</t>
  </si>
  <si>
    <t>swenson,_walter_so_nic_death_notice_march_2,_1915_p5_he.pdf</t>
  </si>
  <si>
    <t>thoreson,_mrs_p_a_father_of_death_notice_january_25,_1916_p5_he.pdf</t>
  </si>
  <si>
    <t>thoreson,_mrs_phillip_r_(irene_davis)_obituary_august_28,_1917_p5_he.pdf</t>
  </si>
  <si>
    <t>trostad,_2nd_son_of_louis_death_notice_december_5,_1916_p1_he.pdf</t>
  </si>
  <si>
    <t>vadnie,_harry_death_notice_may_8,_1917_p4_he.pdf</t>
  </si>
  <si>
    <t>vasfaret,_michael_death_notice_september_26,_1916_p5_he.pdf</t>
  </si>
  <si>
    <t>warsberg,_lars_obituary_january_12,_1915_p5_he.pdf</t>
  </si>
  <si>
    <t>weible_(lind),_mrs_matilda_obituary_june_8,_1915_p1_he.pdf</t>
  </si>
  <si>
    <t>werth,_mrs_august_(hestella_pearl_pugh)_obituary_april_25,_1916_p5_he.pdf</t>
  </si>
  <si>
    <t>werth,_mrs_august_death_notice_april_18,_1916_p5_he.pdf</t>
  </si>
  <si>
    <t>whiting,_mrs_leo_(thurston)_obituary_august_24,_1915_p5_he.pdf</t>
  </si>
  <si>
    <t>wunderlich,_j_death_notice_december_28,_1915_p4_he.pdf</t>
  </si>
  <si>
    <t>wunderlich,_mathew_c_obituary_january_4,_1916_p5_he.pdf</t>
  </si>
  <si>
    <t>alberta,_emelia_brother_of_death_notice_march_11,_1919_p5_he.pdf</t>
  </si>
  <si>
    <t>alm,_louis_bro_in_law_obituary_december_24,_1918_p5_he.pdf</t>
  </si>
  <si>
    <t>alm,_mrs_lewis_father_of_death_notice_august_27,_1918_p5_he.pdf</t>
  </si>
  <si>
    <t>anderson,_andrew_j_nephew_of_death_notice_january_21,_1919_p5_he.pdf</t>
  </si>
  <si>
    <t>anderson,_d_n_death_notice_march_11,_1919_p5_he.pdf</t>
  </si>
  <si>
    <t>anderson,_d_n_obituary_march_18,_1919_p4_he.pdf</t>
  </si>
  <si>
    <t>anderson,_johannes_obituary_january_29,_1918_p5_he.pdf</t>
  </si>
  <si>
    <t>anderson,_mrs_p_a_nephew_death_notice_april_22,_1919_p7_he.pdf</t>
  </si>
  <si>
    <t>anderson,_theo_daughter_of_death_notice_november_20,_1917_p5_he.pdf</t>
  </si>
  <si>
    <t>arestad,_endre_death_notice_february_26,_1918_p5_he.pdf</t>
  </si>
  <si>
    <t>arestad,_endre_obituary_march_5,_1918_p5_he.pdf</t>
  </si>
  <si>
    <t>armstrong,_mervin_john_address_from_memorial_service_pt1_october_1,_1918_p1_he.pdf</t>
  </si>
  <si>
    <t>armstrong,_mervin_john_address_from_memorial_service_pt2_october_1,_1918_p4_he.pdf</t>
  </si>
  <si>
    <t>armstrong,_mervin_memorial_service_september_24,_1918_p5_he.pdf</t>
  </si>
  <si>
    <t>armstrong,_mervin_obituary_wwi_september_17,_1918_p5_he.pdf</t>
  </si>
  <si>
    <t>arneson,_mrs_nels_death_notice_october_29,_1918_p5_he.pdf</t>
  </si>
  <si>
    <t>baldwin,_a_m_obituary_february_19,_1918_p4_he.pdf</t>
  </si>
  <si>
    <t>benson,_infant_son_of_harvey_death_notice_december_17,_1918_p4_he.pdf</t>
  </si>
  <si>
    <t>berg,_bert_so_john_death_notice_november_19,_1918_p5_he.pdf</t>
  </si>
  <si>
    <t>berg,_c_l_death_notice_november_25,_1919_p5_he.pdf</t>
  </si>
  <si>
    <t>berg,_c_l_obituary_december_2,_1919_p1_he.pdf</t>
  </si>
  <si>
    <t>berge,_elias_3_additional_children_death_notice_february_10,_1920_p5_he.pdf</t>
  </si>
  <si>
    <t>berge,_elias_wife_and_2_children_death_notice_february_10,_1920_p1_he.pdf</t>
  </si>
  <si>
    <t>brekke,_john_obituary_march_26,_1918_p5_he.pdf</t>
  </si>
  <si>
    <t>campbell,_dr_claude_and_wife_obituary_october_22,_1918_p5_he.pdf</t>
  </si>
  <si>
    <t>christianson,_mrs_grace_mathilde_(frydenberg)_obituary_(poor_copy)_february_17,_1920_p1_he.pdf</t>
  </si>
  <si>
    <t>christianson,_mrs_john_death_notice_february_10,_1920_p1_he.pdf</t>
  </si>
  <si>
    <t>clark,_mrs_s_p_death_notice_may_28,_1918_p5_he.pdf</t>
  </si>
  <si>
    <t>clark,_mrs_s_p_obituary_june_4,_1918_p8_he.pdf</t>
  </si>
  <si>
    <t>coen,_5_day_old_infant_of_g_w_obituary_december_16,_1919_p11_he.pdf</t>
  </si>
  <si>
    <t>cowen,_earl_death_notice_wwi_december_24,_1918_p5_he.pdf</t>
  </si>
  <si>
    <t>curtis,_mrs_henry_(christine_gillis_stewart)_obituary_january_7,_1919_p5_he.pdf</t>
  </si>
  <si>
    <t>davidson,_john_not_dead_after_all_november_19,_1918_p1_he.pdf</t>
  </si>
  <si>
    <t>davidson,_john_obituary_wwi_(poor_copy)_november_12,_1918_p1_he.pdf</t>
  </si>
  <si>
    <t>dewhurst,_mrs_obituary_december_31,_1918_p5_he.pdf</t>
  </si>
  <si>
    <t>dunnum,_c_o_mother_of_death_notice_march_5,_1918_p5_he.pdf</t>
  </si>
  <si>
    <t>dunnum,_christ_sister_of_death_notice_december_24,_1918_p5_he.pdf</t>
  </si>
  <si>
    <t>fiero,_mrs_ella_may_obituary_(poor_copy)_may_27,_1919_p4_he.pdf</t>
  </si>
  <si>
    <t>fortney,_mrs_andrew_(susanna_n_bringe)_obituary_october_22,_1918_p5_he.pdf</t>
  </si>
  <si>
    <t>fortney,_mrs_andrew_death_notice_october_15,_1918_p5_he.pdf</t>
  </si>
  <si>
    <t>francis,_child_of_john_obituary_may_21,_1918_p5_he.pdf</t>
  </si>
  <si>
    <t>guest,_hiram_obituary_january_7,_1919_p4_he.pdf</t>
  </si>
  <si>
    <t>guest,_mrs_hiram_obituary_january_7,_1919_p4_he.pdf</t>
  </si>
  <si>
    <t>hanson,_charles_r_obituary_may_20,_1919_p4_he.pdf</t>
  </si>
  <si>
    <t>hauge,_dorthea_do_william_death_notice_may_20,_1919_p5_he.pdf</t>
  </si>
  <si>
    <t>haugen,_oscar_death_notice_april_8,_1919_p5_he.pdf</t>
  </si>
  <si>
    <t>hoel,_mrs_andrew_death_notice_october_15,_1918_p5_he.pdf</t>
  </si>
  <si>
    <t>hogness,_j_j_mother_of_death_notice_november_12,_1918_p8_he.pdf</t>
  </si>
  <si>
    <t>howden,_william_obituary_may_6,_1919_p4_he.pdf</t>
  </si>
  <si>
    <t>howden,_wm_death_notice_april_29,_1919_p5_he.pdf</t>
  </si>
  <si>
    <t>hunter,_mrs_harry_death_notice_november_26,_1918_p8_he.pdf</t>
  </si>
  <si>
    <t>jackson,_oris_so_john_h_obituary_july_9,_1918_p5_he.pdf</t>
  </si>
  <si>
    <t>johnson,_axel_obituary_october_22,_1918_p4_he.pdf</t>
  </si>
  <si>
    <t>johnson,_henry_g_obituary_february_4,_1919_p5_he.pdf</t>
  </si>
  <si>
    <t>johnson,_infant_dau_of_fred_death_notice_march_18,_1919_p5_he.pdf</t>
  </si>
  <si>
    <t>johnson,_iva_elizabeth_do_fred_obituary_march_25,_1919_p5_he.pdf</t>
  </si>
  <si>
    <t>johnson,_mrs_wm_(clara_josephine_evenson)_obituary_march_30,_1920_p4_he.pdf</t>
  </si>
  <si>
    <t>kaastad,_mrs_nicolai_death_notice_october_29,_1918_p5_he.pdf</t>
  </si>
  <si>
    <t>kalbakken,_earl_death_notice_april_22,_1919_p5_he.pdf</t>
  </si>
  <si>
    <t>karr,_brian_death_notice_august_26,_1919_p5_he.pdf</t>
  </si>
  <si>
    <t>kerber,_hazel_death_notice_june_1,_1920_p4_he.pdf</t>
  </si>
  <si>
    <t>kimball,_george_w_obituary_october_15,_1918_p4_he.pdf</t>
  </si>
  <si>
    <t>kittelson,_bergit_obituary_may_28,_1918_p5_he.pdf</t>
  </si>
  <si>
    <t>klubben,_mrs_marie_death_notice_may_6,_1919_p4_he.pdf</t>
  </si>
  <si>
    <t>larson,_henry_ludvig_obituary_october_22,_1918_p1_he.pdf</t>
  </si>
  <si>
    <t>larson,_john_death_notice_march_25,_1919_p5_he.pdf</t>
  </si>
  <si>
    <t>larson,_ludvig_p_obituary_october_15,_1918_p4_he.pdf</t>
  </si>
  <si>
    <t>lee,_florence_constance_obituary_january_7,_1919_p1_he.pdf</t>
  </si>
  <si>
    <t>lindgren,_gordon_death_notice_wwi_august_20,_1918_p5_he.pdf</t>
  </si>
  <si>
    <t>lyle,_robert_death_notice_wwi_july_30,_1918_p5_he.pdf</t>
  </si>
  <si>
    <t>melby,_elmer_obituary_march_11,_1919_p5_he.pdf</t>
  </si>
  <si>
    <t>meyer,_harold_sylvester_obituary_december_17,_1918_p4_he.pdf</t>
  </si>
  <si>
    <t>michaelson,_agnes_obituary_june_11,_1918_p5_he.pdf</t>
  </si>
  <si>
    <t>mikelson,_mike_sister_of_obituary_december_31,_1918_p5_he.pdf</t>
  </si>
  <si>
    <t>miklethun,_john_jacob_lewis_sister_of_obituary_december_31,_1918_p5_he.pdf</t>
  </si>
  <si>
    <t>nelson,_james_obituary_(poor_copy)_november_5,_1918_p1_he.pdf</t>
  </si>
  <si>
    <t>nelson,_mrs_anna_obituary_december_9,_1919_p1_he.pdf</t>
  </si>
  <si>
    <t>nelson,_mrs_charles_(isabelle_stee)_obituary_march_26,_1918_p4_he.pdf</t>
  </si>
  <si>
    <t>nelson,_nels_e_death_notice_january_20,_1920_p5_he.pdf</t>
  </si>
  <si>
    <t>nelson,_severin_obituary_december_24,_1918_p5_he.pdf</t>
  </si>
  <si>
    <t>nickerson,_mrs_j_m_father_of_death_notice_november_20,_1917_p5_he.pdf</t>
  </si>
  <si>
    <t>norderhaug,_oldest_son_of_andrew_death_notice_february_10,_1920_p5_he.pdf</t>
  </si>
  <si>
    <t>nygaard,_dr_gabriel_osmundson_obituary_october_22,_1918_p4_he.pdf</t>
  </si>
  <si>
    <t>olson,_albert_nansen_obituary_october_15,_1918_p4_he.pdf</t>
  </si>
  <si>
    <t>olson,_ed_death_notice_march_9,_1920_p7_he.pdf</t>
  </si>
  <si>
    <t>olson_bakhus,_edwin_obituary_march_16,_1920_p1_he.pdf</t>
  </si>
  <si>
    <t>palm,_mrs_charles_(agnes_theresa_johnson)_obituary_december_17,_1918_p1_he.pdf</t>
  </si>
  <si>
    <t>palm,_mrs_charles_death_notice_december_10,_1918_p5_he.pdf</t>
  </si>
  <si>
    <t>paulson_evensrud,_mrs_anna_obituary_february_17,_1920_p1_he.pdf</t>
  </si>
  <si>
    <t>pederson,_oscar_lewis_obituary_december_31,_1918_p5_he.pdf</t>
  </si>
  <si>
    <t>pederson,_peter_r_obituary_january_22,_1918_p5_he.pdf</t>
  </si>
  <si>
    <t>peterson,_mrs_rina_obituary_december_31,_1918_p5_he.pdf</t>
  </si>
  <si>
    <t>pitney,_ernest_brother_of_death_notice_october_1,_1918_p8_he.pdf</t>
  </si>
  <si>
    <t>rasmussen,_albert_death_notice_december_17,_1918_p5_he.pdf</t>
  </si>
  <si>
    <t>rasmussen,_chr_death_notice_august_27,_1918_p5_he.pdf</t>
  </si>
  <si>
    <t>regner,_j_t_death_notice_december_3,_1918_p5_he.pdf</t>
  </si>
  <si>
    <t>reite,_knute_death_notice_april_23,_1918_p5_he.pdf</t>
  </si>
  <si>
    <t>roaming_fox_death_notice_november_12,_1918_p5_he.pdf</t>
  </si>
  <si>
    <t>rohlwing,_emma_charlotte_obituary_june_29,_1920_p4_he.pdf</t>
  </si>
  <si>
    <t>rooth,_mrs_agnes_obituary_november_12,_1918_p1_he.pdf</t>
  </si>
  <si>
    <t>sad,_tosten_'tom'_olson_obituary_october_29,_1918_p5_he.pdf</t>
  </si>
  <si>
    <t>scott,_carl_death_notice_december_2,_1919_p1_he.pdf</t>
  </si>
  <si>
    <t>sebby,_mrs_henry_(synneva_olson)_death_notice_(poor_copy)_june_18,_1918_p5_he.pdf</t>
  </si>
  <si>
    <t>seigle,_2_children_of_jacob_death_notice_october_14,_1919_p5_he.pdf</t>
  </si>
  <si>
    <t>sevareid,_vier_julius_obituary_november_5,_1918_p5_he.pdf</t>
  </si>
  <si>
    <t>shue,_albert_obituary_december_4,_1917_p5_he.pdf</t>
  </si>
  <si>
    <t>simonson,_simon_funeral_report_june_10,_1919_p5_he.pdf</t>
  </si>
  <si>
    <t>skarie,_carl_e_obituary_may_4,_1920_p1_he.pdf</t>
  </si>
  <si>
    <t>sonju,_mrs_andrew_obituary_august_6,_1918_p5_he.pdf</t>
  </si>
  <si>
    <t>sorensen,_christian_so_p_f_obituary_august_20,_1918_p5_he.pdf</t>
  </si>
  <si>
    <t>stai,_lena_amalia_funeral_report_march_26,_1918_p5_he.pdf</t>
  </si>
  <si>
    <t>stai,_mrs_l_o_(nolen)_obituary_december_3,_1918_p1_he.pdf</t>
  </si>
  <si>
    <t>stai,_olga_elisa_obituary_may_7,_1918_p1_he.pdf</t>
  </si>
  <si>
    <t>starr,_frank_so_robert_death_notice_february_10,_1920_p1_he.pdf</t>
  </si>
  <si>
    <t>stering,_adolph_death_notice_january_21,_1919_p5_he.pdf</t>
  </si>
  <si>
    <t>swenson,_alvin_johan_so_nicolai_obituary_june_18,_1918_p5_he.pdf</t>
  </si>
  <si>
    <t>swenson,_hon_nicolai_obituary_february_19,_1918_p5_he.pdf</t>
  </si>
  <si>
    <t>swenson,_infant_dau_of_odin_obituary_january_7,_1919_p5_he.pdf</t>
  </si>
  <si>
    <t>swenson,_mrs_swen_(clara_pederson)_obituary_february_11,_1919_p5_he.pdf</t>
  </si>
  <si>
    <t>swenson,_nic_death_notice_february_12,_1918_p5_he.pdf</t>
  </si>
  <si>
    <t>swingen,_henry_and_tom_father_of_death_notice_september_24,_1918_p5_he.pdf</t>
  </si>
  <si>
    <t>swingen,_lewis_death_notice_september_30,_1919_p5_he.pdf</t>
  </si>
  <si>
    <t>syverson,_mrs_ingvald_d_obituary_december_17,_1918_p5_he.pdf</t>
  </si>
  <si>
    <t>thompson,_anna_obituary_december_25,_1917_p5_he.pdf</t>
  </si>
  <si>
    <t>thompson,_martin_death_notice_february_10,_1920_p1_he.pdf</t>
  </si>
  <si>
    <t>thompson,_martin_j_obituary_february_17,_1920_p1_he.pdf</t>
  </si>
  <si>
    <t>thompson,_martin_mother_of_death_notice_december_18,_1917_p7_he.pdf</t>
  </si>
  <si>
    <t>thomsen,_harvey_so_c_m_obituary_march_19,_1918_p5_he.pdf</t>
  </si>
  <si>
    <t>thoreson,_o_e_death_notice_october_28,_1919_p5_he.pdf</t>
  </si>
  <si>
    <t>thoreson,_ole_e_obituary_(poor_copy)_november_4,_1919_p1_he.pdf</t>
  </si>
  <si>
    <t>toenberg,_gerd_obituary_february_3,_1920_p1_he.pdf</t>
  </si>
  <si>
    <t>tolstad,_leila_obituary_february_17,_1920_p7_he.pdf</t>
  </si>
  <si>
    <t>van_scoik,_john_dau_of_death_notice_august_6,_1918_p5_he.pdf</t>
  </si>
  <si>
    <t>wallum,_rudolph_death_notice_november_5,_1918_p5_he.pdf</t>
  </si>
  <si>
    <t>walter,_mrs_emil_death_notice_december_24,_1918_p5_he.pdf</t>
  </si>
  <si>
    <t>wam,_john_obituary_december_25,_1917_p1_he.pdf</t>
  </si>
  <si>
    <t>westley,_ole_h_obituary_april_30,_1918_p1_he.pdf</t>
  </si>
  <si>
    <t>aarestad,_geneva_obituary_april_12,_1921_p5_he.pdf</t>
  </si>
  <si>
    <t>anderson,_eric_death_notice_august_23,_1921_p1_he.pdf</t>
  </si>
  <si>
    <t>anderson,_gila_do_iver_obituary_november_16,_1920_p1_he.pdf</t>
  </si>
  <si>
    <t>anderson,_mrs_asher_(clara_peterson)_obituary_june_6,_1922_p1_he.pdf</t>
  </si>
  <si>
    <t>angus,_miss_belle_death_notice_august_1,_1922_p8_he.pdf</t>
  </si>
  <si>
    <t>armstrong,_morris_obituary_november_30,_1920_p4_he.pdf</t>
  </si>
  <si>
    <t>arnold,_jake_death_notice_september_21,_1920_p1_he.pdf</t>
  </si>
  <si>
    <t>becker,_fred_death_notice_june_28,_1921_p5_he.pdf</t>
  </si>
  <si>
    <t>bergren,_johnny_obituary_december_27,_1921_p5_he.pdf</t>
  </si>
  <si>
    <t>bergstad,_knut_death_notice_march_15,_1921_p5_he.pdf</t>
  </si>
  <si>
    <t>blilie,_eugene_funeral_report_march_28,_1922_p5_he.pdf</t>
  </si>
  <si>
    <t>blilie,_eugene_obituary_march_21,_1922_p1_he.pdf</t>
  </si>
  <si>
    <t>bolstad,_peter_death_notice_november_30,_1920_p5_he.pdf</t>
  </si>
  <si>
    <t>brekke,_julius_death_notice_march_20,_1923_p8_he.pdf</t>
  </si>
  <si>
    <t>brekke,_julius_obituary_march_27,_1923_p1_he.pdf</t>
  </si>
  <si>
    <t>brown,_infant_son_of_w_g_death_notice_november_8,_1921_p5_he.pdf</t>
  </si>
  <si>
    <t>brown,_male_birth_and_death_to_w_g_october_12,_1920_p6_he.pdf</t>
  </si>
  <si>
    <t>carlson,_john_death_notice_october_19,_1920_p1_he.pdf</t>
  </si>
  <si>
    <t>christianson,_george_john_so_john_obituary_july_12,_1921_p1_he.pdf</t>
  </si>
  <si>
    <t>christianson,_peter_death_notice_october_10,_1922_p8_he.pdf</t>
  </si>
  <si>
    <t>daugherty,_b_j_death_notice_september_20,_1921_p1_he.pdf</t>
  </si>
  <si>
    <t>daugherty,_budd_brother_of_death_notice_september_20,_1921_p5_he.pdf</t>
  </si>
  <si>
    <t>deering,_huldena_death_notice_october_19,_1920_p1_he.pdf</t>
  </si>
  <si>
    <t>downing,_mr_death_notice_may_17,_1921_p5_he.pdf</t>
  </si>
  <si>
    <t>eiden,_mrs_w_a_father_of_death_notice_may_17,_1921_p5_he.pdf</t>
  </si>
  <si>
    <t>elliott,_hon_elmer_e_obituary_september_28,_1920_p1_he.pdf</t>
  </si>
  <si>
    <t>elliott,_tom_obituary_september_21,_1920_p1_he.pdf</t>
  </si>
  <si>
    <t>everson,_axel_randolph_obituary_july_31,_1923_p1_he.pdf</t>
  </si>
  <si>
    <t>frydenberg,_agnes_death_notice_november_28,_1922_p1_he.pdf</t>
  </si>
  <si>
    <t>frydenberg,_lydia_death_notice_november_28,_1922_p1_he.pdf</t>
  </si>
  <si>
    <t>gartman,_edward_robert_obituary_august_31,_1920_p1_he.pdf</t>
  </si>
  <si>
    <t>gordon,_13_yr_old_son_of_tom_death_notice_september_28,_1920_p5_he.pdf</t>
  </si>
  <si>
    <t>greenland,_frithjof_death_notice_june_6,_1922_p8_he.pdf</t>
  </si>
  <si>
    <t>guest,_walter_death_notice_june_28,_1921_p5_he.pdf</t>
  </si>
  <si>
    <t>gunderson,_ira_g_so_g_a_obituary_(poor_copy)_april_5,_1921_p1_he.pdf</t>
  </si>
  <si>
    <t>gustafson,_mrs_carl_(bertha_fliflet)_obituary_september_6,_1921_p5_he.pdf</t>
  </si>
  <si>
    <t>haugen,_johannes_obituary_(poor_copy)_january_4,_1921_p1_he.pdf</t>
  </si>
  <si>
    <t>hoffman,_b_death_notice_july_3,_1923_p8_he.pdf</t>
  </si>
  <si>
    <t>hovland,_albert_death_notice_march_29,_1921_p5_he.pdf</t>
  </si>
  <si>
    <t>hovland,_albert_marvin_obituary_april_5,_1921_p1_he.pdf</t>
  </si>
  <si>
    <t>howe,_homer_death_notice_february_7,_1922_p5_he.pdf</t>
  </si>
  <si>
    <t>jeffery,_mrs_walter_(marion_wood)_obituary_august_22,_1922_p8_he.pdf</t>
  </si>
  <si>
    <t>jeffrie,_mrs_marian_(wood)_obituary_august_15,_1922_p8_he.pdf</t>
  </si>
  <si>
    <t>johnson,_a_w_death_notice_january_11,_1921_p5_he.pdf</t>
  </si>
  <si>
    <t>johnson,_andrew_death_notice_august_9,_1921_p5_he.pdf</t>
  </si>
  <si>
    <t>johnson,_andrew_olof_obituary_august_16,_1921_p4_he.pdf</t>
  </si>
  <si>
    <t>johnson,_andrew_olof_obituary_in_norwegian_august_16,_1921_p4_he.pdf</t>
  </si>
  <si>
    <t>johnson,_jonas_death_notice_march_14,_1922_p5_he.pdf</t>
  </si>
  <si>
    <t>johnson,_miss_julia_b_obituary_december_14,_1920_p1_he.pdf</t>
  </si>
  <si>
    <t>johnson,_miss_julia_death_notice_november_30,_1920_p5_he.pdf</t>
  </si>
  <si>
    <t>johnson,_mrs_h_e_(sigrid_aga)_obituary_october_5,_1920_p1_he.pdf</t>
  </si>
  <si>
    <t>kalvik,_14_mo_old_infant_of_joe_obituary_october_12,_1920_p1_he.pdf</t>
  </si>
  <si>
    <t>kelly,_george_b_death_notice_january_11,_1921_p5_he.pdf</t>
  </si>
  <si>
    <t>kildahl,_dr_n_j_death_notice_september_28,_1920_p1_he.pdf</t>
  </si>
  <si>
    <t>kingsley,_infant_of_months_of_milo_death_notice_september_14,_1920_p4_he.pdf</t>
  </si>
  <si>
    <t>lewis,_p_l_obituary_january_2,_1923_p8_he.pdf</t>
  </si>
  <si>
    <t>lunde,_donald_death_notice_january_4,_1921_p5_he.pdf</t>
  </si>
  <si>
    <t>lura,_infant_son_of_andrew_death_notice_july_12,_1921_p5_he.pdf</t>
  </si>
  <si>
    <t>mcculloch,_norman_obituary_april_4,_1922_p1_he.pdf</t>
  </si>
  <si>
    <t>mckean,_mrs_wm_death_notice_september_26,_1922_p1_he.pdf</t>
  </si>
  <si>
    <t>miklethun,_lars_jacobson_obituary_march_14,_1922_p5_he.pdf</t>
  </si>
  <si>
    <t>mogaard,_mrs_mikal_(emma_bordson)_obituary_may_29,_1923_p1_he.pdf</t>
  </si>
  <si>
    <t>mogaard,_mrs_mikal_death_notice_may_22,_1923_p8_he.pdf</t>
  </si>
  <si>
    <t>mosher,_3_yr_old_of_fred_obituary_may_24,_1921_p5_he.pdf</t>
  </si>
  <si>
    <t>mosher,_irwin_harrison_obituary_june_7,_1921_p5_he.pdf</t>
  </si>
  <si>
    <t>mosher,_wayne_elmer_obituary_june_7,_1921_p5_he.pdf</t>
  </si>
  <si>
    <t>mossing,_mrs_m_j_obituary_april_18,_1922_p1_he.pdf</t>
  </si>
  <si>
    <t>nagel,_john_death_notice_april_19,_1921_p5_he.pdf</t>
  </si>
  <si>
    <t>nelson,_nels_death_notice_july_25,_1922_p1_he.pdf</t>
  </si>
  <si>
    <t>olson,_mrs_nels_(ida_christina_ingeborg_forsberg)_obituary_march_8,_1921_p1_he.pdf</t>
  </si>
  <si>
    <t>olson,_mrs_nels_death_notice_march_1,_1921_p1_he.pdf</t>
  </si>
  <si>
    <t>osborne,_mrs_w_h_(cora_a_hyatt)_obituary_november_29,_1921_p4_he.pdf</t>
  </si>
  <si>
    <t>park,_leo_death_notice__january_16,_1923_p1_he.pdf</t>
  </si>
  <si>
    <t>park,_mrs_leo_(_curfman)_obituary_(poor_copy)_january_16,_1923_p1_he.pdf</t>
  </si>
  <si>
    <t>potvin,_isreal_obituary_may_10,_1921_p5_he.pdf</t>
  </si>
  <si>
    <t>purinton,_mrs_sarah_obituary_june_12,_1923_p8_he.pdf</t>
  </si>
  <si>
    <t>retzlaff,_charles_death_notice_february_1,_1921_p1_he.pdf</t>
  </si>
  <si>
    <t>reynolds,_colby_c_obituary_september_12,_1922_p1_he.pdf</t>
  </si>
  <si>
    <t>rising,_edith_lulu_obituary_february_21,_1922_p5_he.pdf</t>
  </si>
  <si>
    <t>sandvig,_mrs_nels_(lee)_obituary_february_6,_1923_p1_he.pdf</t>
  </si>
  <si>
    <t>scott,_tom_death_notice_september_28,_1920_p1_he.pdf</t>
  </si>
  <si>
    <t>semenson,_ingebret_obituary_october_3,_1922_p8_he.pdf</t>
  </si>
  <si>
    <t>shepard,_john_death_notice_june_28,_1921_p5_he.pdf</t>
  </si>
  <si>
    <t>simpson,_john_death_notice_february_21,_1922_p1_he.pdf</t>
  </si>
  <si>
    <t>sinclair,_mrs_fred_(lorena_r_church)_obituary_march_21,_1922_p1_he.pdf</t>
  </si>
  <si>
    <t>sinclair,_mrs_fred_death_notice_march_14,_1922_p5_he.pdf</t>
  </si>
  <si>
    <t>skjelset,_lars_obituary_september_20,_1921_p1_he.pdf</t>
  </si>
  <si>
    <t>sonju,_oscar_adolph_obituary_march_27,_1923_p1_he.pdf</t>
  </si>
  <si>
    <t>stai,_mrs_oliane_obituary_(poor_copy)_june_5,_1923_p1_he.pdf</t>
  </si>
  <si>
    <t>stee,_knut_k_obituary_december_5,_1922_p8_he.pdf</t>
  </si>
  <si>
    <t>storey,_h_c_death_notice_march_8,_1921_p5_he.pdf</t>
  </si>
  <si>
    <t>storey,_h_c_obituary_march_15,_1921_p5_he.pdf</t>
  </si>
  <si>
    <t>stromme,_mrs_einar_(gurt_olson)_obituary_april_4,_1922_p1_he.pdf</t>
  </si>
  <si>
    <t>stromme,_peter_obituary_(poor_copy)_september_20,_1921_p1_he.pdf</t>
  </si>
  <si>
    <t>stutts,_william_obituary_august_1,_1922_p1_he.pdf</t>
  </si>
  <si>
    <t>syverson,_mrs_daniel_death_notice_october_18,_1921_p7_he.pdf</t>
  </si>
  <si>
    <t>taylor,_agnes_death_notice_october_25,_1921_p5_he.pdf</t>
  </si>
  <si>
    <t>voldal,_rev_henrik_obituary_january_4,_1921_p1_he.pdf</t>
  </si>
  <si>
    <t>wallum,_elmer_death_notice_october_26,_1920_p2_he.pdf</t>
  </si>
  <si>
    <t>wallum,_elmer_oscar_obituary_november_9,_1920_p1_he.pdf</t>
  </si>
  <si>
    <t>washburn,_m_f_obituary_july_12,_1921_p1_he.pdf</t>
  </si>
  <si>
    <t>williams,_wellman_so_theodore_obituary_may_17,_1921_p5_he.pdf</t>
  </si>
  <si>
    <t>winsloe,_j_a_h_obituary_november_29,_1921_p1_he.pdf</t>
  </si>
  <si>
    <t>winsloe,_mrs_j_a_h_death_notice_may_31,_1921_p5_he.pdf</t>
  </si>
  <si>
    <t>wufflestad,_mrs_rev_death_notice_february_8,_1921_p5_he.pdf</t>
  </si>
  <si>
    <t>aubel,_john_lester_obituary_september_4,_1891_p1_hp.pdf</t>
  </si>
  <si>
    <t>baldwin,_evelyn_orrilla_obituary_october_30,_1891_p1_hp.pdf</t>
  </si>
  <si>
    <t>barrett,_mrs._oscar_death_notice_diptheria_february_13,_1891_p1_hp.pdf</t>
  </si>
  <si>
    <t>bogardus,_infant_of_d_l_obituary_july_12,_1889_p1_hp.pdf</t>
  </si>
  <si>
    <t>brown,_lillie_obituary_november_14,_1890_p1_hp.pdf</t>
  </si>
  <si>
    <t>brunsdale,_male_infant_of_k_h_obituary_august_30,_1889_p1_hp.pdf</t>
  </si>
  <si>
    <t>burgess,_george_obituary_june_13,_1890_p1_hp.pdf</t>
  </si>
  <si>
    <t>burgess,_mrs._mary_obituary_august_1,_1890_p1_hp.pdf</t>
  </si>
  <si>
    <t>carlton,_g_h_death_notice_april_8,_1891_p1_hp.pdf</t>
  </si>
  <si>
    <t>carpenter,_william_death_notice_january_29,_1892_p1_hp.pdf</t>
  </si>
  <si>
    <t>casey,_peter_shot_and_killed_april_26,_1889_p1_hp.pdf</t>
  </si>
  <si>
    <t>cochrane,_2_children_of_a_k_death_notice_diptheria_february_13,_1891_p1_hp.pdf</t>
  </si>
  <si>
    <t>cochrane,_2_children_of_robert_death_notice_diptheria_february_13,_1891_p1_hp.pdf</t>
  </si>
  <si>
    <t>cochrane,_elsie_obituary_december_19,_1890_p1_hp.pdf</t>
  </si>
  <si>
    <t>cochrane,_infant_of_albert_death_notice_december_19,1890_p1_hp.pdf</t>
  </si>
  <si>
    <t>cochrane,_infant_of_robert_death_notice_december_19,_1890_p1_hp.pdf</t>
  </si>
  <si>
    <t>denning,_mrs._clarissa_mother_of_joseph_gray_obituary_january_25,_1889_p1_hp.pdf</t>
  </si>
  <si>
    <t>ferguson,_mary_death_notice_diptheria_february_13,_1891_p1_hp.pdf</t>
  </si>
  <si>
    <t>foster,_t_j_obituary_august_5,_1892_p1_hp.pdf</t>
  </si>
  <si>
    <t>gilbertson,_hans_obituary_october_18,_1889_p1_hp.pdf</t>
  </si>
  <si>
    <t>gorley,_gertie_may_obituary_march_29,_1889_p1_hp.pdf</t>
  </si>
  <si>
    <t>gorley,_mrs._a_obituary_march_29,_1889_p1_hp.pdf</t>
  </si>
  <si>
    <t>guernsey,_mrs._martha_jane_obituary_february_19,_1892_p1_hp.pdf</t>
  </si>
  <si>
    <t>halfpenny,_elder_memorial_for_diptheria_victims_april_17,_1891_p1_hp.pdf</t>
  </si>
  <si>
    <t>harlan,_mrs._fred_obituary_august_16,_1889_p1_hp.pdf</t>
  </si>
  <si>
    <t>harness,_male_infant_of_h_j_obituary_october_2,_1891_p1_hp.pdf</t>
  </si>
  <si>
    <t>hawley,_william_p_obituary_march_4,_1892_p1_hp.pdf</t>
  </si>
  <si>
    <t>hebkirk,_infant_death_notice_in_page_december_9,_1892_p4_hp.pdf</t>
  </si>
  <si>
    <t>houghton,_mrs._c_a_(whisnand)_obituary_may_23,_1890_p1_hp.pdf</t>
  </si>
  <si>
    <t>ingersall,_charles_e__killed_when_boiler_explodes_december_4,_1891_p1_hp.pdf</t>
  </si>
  <si>
    <t>jensen,_e_killed_when_boiler_explodes_december_4,_1891_p1_hp.pdf</t>
  </si>
  <si>
    <t>johnson,_2_girls_of_el_death_notice_diptheria_february_13,_1891_p1_hp.pdf</t>
  </si>
  <si>
    <t>johnson,_3_children_of_s_k_death_notice_diptheria_february_13,_1891_p1_hp.pdf</t>
  </si>
  <si>
    <t>jones,_mrs._nancy_obituary_august_26,_1892_p1_hp.pdf</t>
  </si>
  <si>
    <t>kleven,_ole_c_obituary_august_23,_1889_p1_hp.pdf</t>
  </si>
  <si>
    <t>larson,_andrew_obituary_february_12,_1892_p4_hp.pdf</t>
  </si>
  <si>
    <t>lelich,_mrs._elizabeth_obituary_february_26,_1892_p1_hp.pdf</t>
  </si>
  <si>
    <t>leru,_minnie_obituary_november_8,_1889_p4_hp.pdf</t>
  </si>
  <si>
    <t>marsh,_l_e_obituary_and_biography_february_24,_1893_p1_hp.pdf</t>
  </si>
  <si>
    <t>mckay,_alexander_obituary_july_26,_1889_p1_hp.pdf</t>
  </si>
  <si>
    <t>mckay,_mrs._jemima_obituary_july_26,_1889_p1_hp.pdf</t>
  </si>
  <si>
    <t>mikkleson,_nick_obituary_november_28,_1890_p1_hp.pdf</t>
  </si>
  <si>
    <t>miller,_mrs._f_h_(ellsbury)_death_notice_april_26,_1889_p1_hp.pdf</t>
  </si>
  <si>
    <t>milligan,_infant_of_william_obituary_february_15,_1889_p1_hp.pdf</t>
  </si>
  <si>
    <t>milligan,_infant_son_of_william_death_february_22,_1889_p1_hp.pdf</t>
  </si>
  <si>
    <t>mitchell,_william_obituary_march_14,_1890_p1_hp.pdf</t>
  </si>
  <si>
    <t>nate,_mary_(pope)_obituary_march_29,_1889_p1_hp.pdf</t>
  </si>
  <si>
    <t>nate,_mrs._death_notice_march_22,_1889_p1_hp.pdf</t>
  </si>
  <si>
    <t>nelson,_may_obituary_may_30,_1890_p4_hp.pdf</t>
  </si>
  <si>
    <t>nelson,_mrs._peter_obituary_april_29,_1892_p1_hp.pdf</t>
  </si>
  <si>
    <t>newman,_bertha_obituary_january_9,_1891_p1_hp.pdf</t>
  </si>
  <si>
    <t>phillip,_charles_obituary_january_3,_1893_p1_hp.pdf</t>
  </si>
  <si>
    <t>pickert,_female_gdau_of_capt_pickert_death_notice_september_6,_1889_p1_hp.pdf</t>
  </si>
  <si>
    <t>pickert,_grandaughter_of_capt._remains_shipped_to_ny_september_13,_1889_p1_hp.pdf</t>
  </si>
  <si>
    <t>platt,_dau_of_n_g_obituary_november_11,_1892_p1_hp.pdf</t>
  </si>
  <si>
    <t>plouff,_infant_of_alan_obituary_october_18,_1889_p1_hp.pdf</t>
  </si>
  <si>
    <t>pope,_mrs._mary_(carpenter)_obituary_december_9,_1892_p1_hp.pdf</t>
  </si>
  <si>
    <t>pope,_mrs._r_a_obituary_december_2,_1892_p1_hp.pdf</t>
  </si>
  <si>
    <t>pressly,_mrs._m_c_obituary_january_3,_1890_p1_hp.pdf</t>
  </si>
  <si>
    <t>rasmussen,_robert_obituary_june_7,_1889_p1_hp.pdf</t>
  </si>
  <si>
    <t>rhoddy,_mrs._elizabeth_obituary_october_3,_1890_p1_hp.pdf</t>
  </si>
  <si>
    <t>rice,_father_of_postmaster_rice_death_notice_november_15,_1889_p1_hp.pdf</t>
  </si>
  <si>
    <t>ruttle,_mrs._henry_death_notice_august_2,_1889_p1_hp.pdf</t>
  </si>
  <si>
    <t>ryther,_son_of_h_v_obituary_october_9,_1891_p1_hp.pdf</t>
  </si>
  <si>
    <t>shaw,_joseph_obituary_pt1_may_29,_1891_p1_hp.pdf</t>
  </si>
  <si>
    <t>shaw,_joseph_obituary_pt2_may_29,_1891_p1_hp.pdf</t>
  </si>
  <si>
    <t>shaw,_mrs._h_augusta_(wood)_obituary_august_15,_1890_p1_hp.pdf</t>
  </si>
  <si>
    <t>smith,_mrs._belinda_death_notice_may_10,_1889_p1_hp.pdf</t>
  </si>
  <si>
    <t>st._john,_albert_death_notice_march_13,_1891_p1_hp.pdf</t>
  </si>
  <si>
    <t>steele,_ned_death_notice_february_26,_1892_p1_hp.pdf</t>
  </si>
  <si>
    <t>stikeman,_child_death_notice_november_22,_1889_p1_hp.pdf</t>
  </si>
  <si>
    <t>storres,_mr._r_obituary_november_7,_1890__p1_hp.pdf</t>
  </si>
  <si>
    <t>stringer,_emma_a_(van_dusen)_obituary_april_15,_1892_p1_hp.pdf</t>
  </si>
  <si>
    <t>stringer,_mrs._william_(van_dusen)_death_notice_april_1,_1892_p1_hp.pdf</t>
  </si>
  <si>
    <t>swanerd,_ellen_obituary_september_20,_1889_p1_hp.pdf</t>
  </si>
  <si>
    <t>taylor,_female_infant_of_silas_obituary_may_24,_1889_p1_hp.pdf</t>
  </si>
  <si>
    <t>templer,_john_obituary_august_2,_1889_p1_hp.pdf</t>
  </si>
  <si>
    <t>tower,_charlemagne_obituary_august_2,_1889_p1_hp.pdf</t>
  </si>
  <si>
    <t>wamberg,_lloyd_son_of_jj_obituary_june_13,_1890_p1_hp.pdf</t>
  </si>
  <si>
    <t>ward,_mrs._thomas_obituary_september_27,_1889_p1_hp.pdf</t>
  </si>
  <si>
    <t>warner,_laura_obituary_march_4,_1892_p1_hp.pdf</t>
  </si>
  <si>
    <t>warner,_mrs._bert_obituary_august_29,_1890_p1_hp.pdf</t>
  </si>
  <si>
    <t>webster,_hannah_obituary_march_15,_1889_p1_hp.pdf</t>
  </si>
  <si>
    <t>whidden,_sadie_a_obituary_march_15,_1889_p1_hp.pdf</t>
  </si>
  <si>
    <t>williams,_e_g_obituary_october_25,_1889_p1_hp.pdf</t>
  </si>
  <si>
    <t>set03\hope_pioneer\hope_pioneer_jan_1889_to_dec_1893\obituaries</t>
  </si>
  <si>
    <t>aasved_elsie_obituary_july_26_1895_p1_hp.pdf</t>
  </si>
  <si>
    <t>aldrich_clarence_obituary_november_17_1898_p4_hp.pdf</t>
  </si>
  <si>
    <t>anderson_andrew_suicide_and_coroner's_jury_verdict_january_5_1894_p1_hp.pdf</t>
  </si>
  <si>
    <t>baker_georgia_obituary_november_26_1896_p1_hp.pdf</t>
  </si>
  <si>
    <t>baldwin_walter_e_obituary_december_6_1895_p4_hp.pdf</t>
  </si>
  <si>
    <t>baldwin_walter_funeral_report_december_13_1895_p1_hp.pdf</t>
  </si>
  <si>
    <t>barnett_anna_caroline_obituary_september_15_1898_p1_hp.pdf</t>
  </si>
  <si>
    <t>barnett_anna_caroline_remains_to_indiana_september_15_1898_p4_hp.pdf</t>
  </si>
  <si>
    <t>bentley_mrs._june_obituary_march_27_1896_p1_hp.pdf</t>
  </si>
  <si>
    <t>bergemann_mrs._mother_of_mrs._mcmahon_death_notice_june_8_1899_p4_hp.pdf</t>
  </si>
  <si>
    <t>berry_mrs._frank_(pratt)_obituary_january_13_1898_p4_hp.pdf</t>
  </si>
  <si>
    <t>bird_infant_death_notice_august_25_1898_p4_hp.pdf</t>
  </si>
  <si>
    <t>bistline_william_obituary_april_10_1896_p1_hp.pdf</t>
  </si>
  <si>
    <t>borden_daniel_b_death_notice_september_28_1899_p4_hp.pdf</t>
  </si>
  <si>
    <t>borden_infant_son_of_david_obituary_june_25_1896_p4_hp.pdf</t>
  </si>
  <si>
    <t>bottman_ole_death_notice_by_lightning_june_7_1895_p1_hp.pdf</t>
  </si>
  <si>
    <t>brovick_edie_obituary_september_17_1896_p1_hp.pdf</t>
  </si>
  <si>
    <t>brown_john_g_obituary_january_27_1898_p1_hp.pdf</t>
  </si>
  <si>
    <t>burich_monson_obituary_january_26_1899_p4_hp.pdf</t>
  </si>
  <si>
    <t>burt_frances_sister_of_mrs._j_a_white_death_notice_march_11_1897_p4_hp.pdf</t>
  </si>
  <si>
    <t>bye_lewis_death_notice_july_5_1895_p4_hp.pdf</t>
  </si>
  <si>
    <t>carpenter_h_d_mother_of_death_notice_november_16_1899_p4_hp.pdf</t>
  </si>
  <si>
    <t>cummings_joe_2nd_obituary_march_29_1895_p4_hp.pdf</t>
  </si>
  <si>
    <t>cummings_joseph_obituary_march_22_1895_p1_hp.pdf</t>
  </si>
  <si>
    <t>dodd_mrs._thomas_dies_in_jamestown_hosp._march_9_1894_p1_hp.pdf</t>
  </si>
  <si>
    <t>dodd_mrs._thomas_funeral_report_march_16_1894_p1_hp.pdf</t>
  </si>
  <si>
    <t>dodds_edward_sr._obituary_january_12_1899_p4_hp.pdf</t>
  </si>
  <si>
    <t>doyle_james_obituary_december_1_1898_p4_hp.pdf</t>
  </si>
  <si>
    <t>drummond_amy_j_(bowell)_mother_of_mrs._t_j_foster_obituary_june_21_1895_p4_hp.pdf</t>
  </si>
  <si>
    <t>elliott_edna_obituary_august_25_1898_p4_hp.pdf</t>
  </si>
  <si>
    <t>erb_frank_2nd_obituary_september_27_1895_p4_hp.pdf</t>
  </si>
  <si>
    <t>erb_frank_obituary_september_27_1895_p1_hp.pdf</t>
  </si>
  <si>
    <t>farris_daughter_of_w_h_obituary_june_1_1899_p4_hp.pdf</t>
  </si>
  <si>
    <t>farris_infant_of_w_h_obituary_april_27_1899_p4_hp.pdf</t>
  </si>
  <si>
    <t>foster_dewey_obituary_march_16_1899_p4_hp.pdf</t>
  </si>
  <si>
    <t>fullmer_infant_of_sister_of_l_j_obituary_january_26_1894_p1_hp.pdf</t>
  </si>
  <si>
    <t>furlong_infant_of_sherman_obituary_july_30_1896_p4_hp.pdf</t>
  </si>
  <si>
    <t>furlong_mrs._r_l_obituary_july_30_1896_p4_hp.pdf</t>
  </si>
  <si>
    <t>furlong_mrs._sherman_obituary_july_30_1896_p4_hp.pdf</t>
  </si>
  <si>
    <t>furlong_mrs._sherman_obituary_may_28_1896_p4_hp.pdf</t>
  </si>
  <si>
    <t>gilbertson_fannie_obituary_october_28_1897_p4_hp.pdf</t>
  </si>
  <si>
    <t>gilmore_lela_(johnson)_obituary_october_20_1898_p4_hp.pdf</t>
  </si>
  <si>
    <t>green_meryl_kirby_obituary_april_29_1897_p4_hp.pdf</t>
  </si>
  <si>
    <t>green_mrs._julian_morgan_funeral_sermon_november_12_1896_hp.pdf</t>
  </si>
  <si>
    <t>harmerson_mrs._george_w_death_notice_august_6_1896_p4_hp.pdf</t>
  </si>
  <si>
    <t>harmeson_emilia_a_obituary_august_13_1896_p1_hp.pdf</t>
  </si>
  <si>
    <t>heckman_infant_of_w_m_death_notice_september_9_1897_p4_hp.pdf</t>
  </si>
  <si>
    <t>holje_martin_death_notice_july_5_1895_p4_hp.pdf</t>
  </si>
  <si>
    <t>hunter_isabelle_obituary_february_9_1899_p4_hp.pdf</t>
  </si>
  <si>
    <t>ide_ervin_laroy_obituary_january_10_1896_p1_hp.pdf</t>
  </si>
  <si>
    <t>infant_male_of_dennis_w_h_obituary_september_27_1895_p1_hp.pdf</t>
  </si>
  <si>
    <t>infant_of_j_t_masters_death_notice_august_20_1896_p4_hp.pdf</t>
  </si>
  <si>
    <t>jenson_anton_death_notice_september_1_1898_p4_hp.pdf</t>
  </si>
  <si>
    <t>jinks_walter_death_notice_march_4_1897_p4_hp.pdf</t>
  </si>
  <si>
    <t>johnson_louis_death_notice_july_5_1895_p4_hp.pdf</t>
  </si>
  <si>
    <t>kejus_martin_death_notice_july_5_1895_p4_hp.pdf</t>
  </si>
  <si>
    <t>king_son_of_luor_death_notice_december_6_1895_p1_hp.pdf</t>
  </si>
  <si>
    <t>kiovstad_j_a_obituary_november_29_1895_p1_hp.pdf</t>
  </si>
  <si>
    <t>klimschmidt_charles_obituary_november_11_1897_p1_hp.pdf</t>
  </si>
  <si>
    <t>klovstad_a_s_funeral_report_december_6_1895_p1_hp.pdf</t>
  </si>
  <si>
    <t>kolberg_anton_s_death_notice_july_5_1895_p4_hp.pdf</t>
  </si>
  <si>
    <t>lang_m_geneva_(king)_obituary_august_31_1899_p4_hp.pdf</t>
  </si>
  <si>
    <t>luce_benjamin_c_obituary_october_6_1898_p4_hp.pdf</t>
  </si>
  <si>
    <t>macoy_philo_obituary_august_12_1897_supplement_hp.pdf</t>
  </si>
  <si>
    <t>macoy_philo_obituary_august_19_1897_p4_hp.pdf</t>
  </si>
  <si>
    <t>mccollom_mrs._j_h_obituary_august_24_1899_p4_hp.pdf</t>
  </si>
  <si>
    <t>mccoy_infant_of_harry_obituary_january_19_1899_p4_hp.pdf</t>
  </si>
  <si>
    <t>mcmahon_mary_flavilla_(morehouse)_obituary_december_21_1899_p4_hp.pdf</t>
  </si>
  <si>
    <t>mcmahon_mrs._w_f_obituary_for_her_father_mr._hargesheimer_march_10_1898_p4_hp.pdf</t>
  </si>
  <si>
    <t>mcpherson_annie_death_notice_january_27_1897_p4_hp.pdf</t>
  </si>
  <si>
    <t>montellus_mrs._clara_(plank)_death_notice_october_11_1895_p1_hp.pdf</t>
  </si>
  <si>
    <t>moores_mrs._c_s_obituary_may_11_1899_p4_hp.pdf</t>
  </si>
  <si>
    <t>morris_infant_of_robert_obituary_june_14_1895_p4_hp.pdf</t>
  </si>
  <si>
    <t>mutz_peter_obituary_july_28_1898_p4_hp.pdf</t>
  </si>
  <si>
    <t>nelson_carl_obituary_november_15_1895_p1_hp.pdf</t>
  </si>
  <si>
    <t>nelson_mrs._s_h_death_notice_april_10_1896_p1_hp.pdf</t>
  </si>
  <si>
    <t>newell_clara_edith_death_notice_april_14_1898_p4_hp.pdf</t>
  </si>
  <si>
    <t>newell_clara_edith_obituary_april_21_1898_p4_hp.pdf</t>
  </si>
  <si>
    <t>newell_dubois_in_precarious_condition_march_29_1895_p4_hp.pdf</t>
  </si>
  <si>
    <t>newell_dubois_obituary_may_31_1895_p1_hp.pdf</t>
  </si>
  <si>
    <t>newman_lesa_mable_obituary_june_14_1895_hp.pdf</t>
  </si>
  <si>
    <t>olson_2_oldest_children_of_nels_death_notice_august_19_1897_p4_hp.pdf</t>
  </si>
  <si>
    <t>olson_olans_death_notice_july_5_1895_p4_hp.pdf</t>
  </si>
  <si>
    <t>oxenrider_john_dies_in_well_june_23_1898_p4_hp.pdf</t>
  </si>
  <si>
    <t>palfrey_charles_s_obituary_october_27_1898_p4_hp.pdf</t>
  </si>
  <si>
    <t>parks_infant_male_of_j_of_page_obituary_november_8_1895_p1_hp.pdf</t>
  </si>
  <si>
    <t>patterson_myrtle_dau_of_a_f_death_notice_march_10_1898_p4_hp.pdf</t>
  </si>
  <si>
    <t>peterson_alex_obituary_december_9_1897_p4_hp.pdf</t>
  </si>
  <si>
    <t>phillip_ruth_dau_of_dr._phillip_obituary_december_15_1898_p6_hp.pdf</t>
  </si>
  <si>
    <t>phillip_ruth_memoriam_january_26_1899_p1_hp.pdf</t>
  </si>
  <si>
    <t>pratt_howard_obituary_april_14_1898_p1_hp.pdf</t>
  </si>
  <si>
    <t>regan_mrs._(whisnand)_death_notice_april_26_1895_p1_hp.pdf</t>
  </si>
  <si>
    <t>rubish_frederick_henry_obituary_january_24_1896_p4_hp.pdf</t>
  </si>
  <si>
    <t>ruddy_john_obituary_march_18_1897_p4_hp.pdf</t>
  </si>
  <si>
    <t>rugg_amos_u_obituary_august_13_1896_p4_hp.pdf</t>
  </si>
  <si>
    <t>sharp_ivy_obituary_march_16_1899_p4_hp.pdf</t>
  </si>
  <si>
    <t>shue_mrs._of_page_burned_-_dies_august_18_1898_p1_hp.pdf</t>
  </si>
  <si>
    <t>shure_henry_obituary_december_15_1898_p6_hp.pdf</t>
  </si>
  <si>
    <t>slocum_mrs._f_d_(sadie_morton)_death_notice_october_27_1898_p4_hp.pdf</t>
  </si>
  <si>
    <t>smith_harry_1yr_old_of_j_a_obituary_november_4_1897_p4_hp.pdf</t>
  </si>
  <si>
    <t>smith_harry_son_of_j_a_obituary_november_4_1897_p4_hp.pdf</t>
  </si>
  <si>
    <t>smith_mrs._lena_obituary_december_15_1898_p6_hp.pdf</t>
  </si>
  <si>
    <t>smith_o_p_obituary_april_2-0_1899_p4_hp.pdf</t>
  </si>
  <si>
    <t>steele_e_h_death_notice_january_26_1899_p4_hp.pdf</t>
  </si>
  <si>
    <t>stewart_jane_obituary_march_23_1899_p4_hp.pdf</t>
  </si>
  <si>
    <t>stewart_katherine_jane_livingstone_obituary_july_2_1896_p4_hp.pdf</t>
  </si>
  <si>
    <t>stewart_marguart_death_notice_june_25_1896_p4_hp.pdf</t>
  </si>
  <si>
    <t>strom_andrew_death_notice_march_3_1898_p4_hp.pdf</t>
  </si>
  <si>
    <t>thede_william_death_notice_november_29_1895_supplement_hp.pdf</t>
  </si>
  <si>
    <t>vadnie_ned_obituary_may_13_1897.pdf</t>
  </si>
  <si>
    <t>vandusen_william_et_al_death_notices_june_28_1895_p1_hp.pdf</t>
  </si>
  <si>
    <t>verbeck_c_w_obituary_january_27_1898_p1_hp_pt_1.pdf</t>
  </si>
  <si>
    <t>verbeck_c_w_obituary_january_27_1898_p1_hp_pt_2.pdf</t>
  </si>
  <si>
    <t>vosburg_clarance_death_notice_august_9_1895_p4_hp.pdf</t>
  </si>
  <si>
    <t>wade_hamilton_death_notice_july_26_1895_p_1_hp.pdf</t>
  </si>
  <si>
    <t>wade_hamilton_obituary_july_26_1895_p1_hp.pdf</t>
  </si>
  <si>
    <t>walker_george_m_obituary_march_9_1894_p1_hp.pdf</t>
  </si>
  <si>
    <t>webster_miss_aunt_of_mrs_geo_cole_obituary_june_15_1899_p4_hp.pdf</t>
  </si>
  <si>
    <t>westcott_moses_a_obituary_october_27_1898_p4_hp.pdf</t>
  </si>
  <si>
    <t>white_j_r_father_of_mrs._a_m_mclaughlin_death_notice_january_5_1894_p1_hp.pdf</t>
  </si>
  <si>
    <t>williams_charles_obituary_january_4_1895_p1_hp.pdf</t>
  </si>
  <si>
    <t>williams_infant_of_h_a_obituary_february_9_1899_p4_hp.pdf</t>
  </si>
  <si>
    <t>williams_robbie_death_notice_february_23_1899_p1_hp.pdf</t>
  </si>
  <si>
    <t>williams_robbie_memoriam_march_2_1899_p1_hp.pdf</t>
  </si>
  <si>
    <t>williams_robbie_obituary_february_23_1899_p1_hp.pdf</t>
  </si>
  <si>
    <t>young_dr._death_notice_january_3_1896_p1_hp.pdf</t>
  </si>
  <si>
    <t>set01\hope_pioneer_jan1894todec1899\obituaries</t>
  </si>
  <si>
    <t>aldrich_w_l_obituary_february_26_1903_p1_hp.pdf</t>
  </si>
  <si>
    <t>algeo_margaret_l_obituary_august_29_1901_p1_hp.pdf</t>
  </si>
  <si>
    <t>badger_infant_of_e_h_obituary_august_22_1901_p3_hp.pdf</t>
  </si>
  <si>
    <t>badger_infant_of_e_h_obituary_march_13_1902_p3_hp.pdf</t>
  </si>
  <si>
    <t>baker_lydia_memoriam_poem_april_23_1903_p1_hp.pdf</t>
  </si>
  <si>
    <t>baker_lydia_obituary_april_16_1903_p1_hp.pdf</t>
  </si>
  <si>
    <t>barrett_niva_obituary_august_13_1903_p1_hp.pdf</t>
  </si>
  <si>
    <t>boise_mr._obituary_march_13_1902_p3_hp.pdf</t>
  </si>
  <si>
    <t>brekke_mrs._obituary_june_18_1903_p8_hp.pdf</t>
  </si>
  <si>
    <t>brokaw_scott_obituary_january_16_1902_p1_hp.pdf</t>
  </si>
  <si>
    <t>burling_winnifred_obituary_august_16_1900_p6_hp.pdf</t>
  </si>
  <si>
    <t>cassel_chase_s_obituary_november_26_1903_p1_hp.pdf</t>
  </si>
  <si>
    <t>cassell_chase_sherman_obituary_december_3_1903_p1_hp.pdf</t>
  </si>
  <si>
    <t>dann_frank_death_notice_and_obituary_february_20_1902_p1_hp.pdf</t>
  </si>
  <si>
    <t>davis_fireman_death_notice_march_6_1902_p1_hp.pdf</t>
  </si>
  <si>
    <t>douthett_robert_obituary_may_14_1903_p1_hp.pdf</t>
  </si>
  <si>
    <t>drakely_julia_e_obituary_march_21_1901_p4_hp.pdf</t>
  </si>
  <si>
    <t>elliott_mrs_isabell_obituary_april_25_1901_p4_hp.pdf</t>
  </si>
  <si>
    <t>ellsbury_george_h_death_notice_september_6_1900_p6_hp.pdf</t>
  </si>
  <si>
    <t>fuller_mrs._sidney_c_(randall)_obituary_july_23_1903_p1_hp.pdf</t>
  </si>
  <si>
    <t>gilmore_mrs._death_notice_march_12_1903_p4_hp.pdf</t>
  </si>
  <si>
    <t>gilmore_mrs._william_obituary_march_26_1903_p1_hp.pdf</t>
  </si>
  <si>
    <t>gorman_john_obituary_march_13_1902_p3_hp.pdf</t>
  </si>
  <si>
    <t>gray_charley_obituary_november_14_1901_p1_hp.pdf</t>
  </si>
  <si>
    <t>gray_mrs_joe_obituary_february_27_1902_p1_hp.pdf</t>
  </si>
  <si>
    <t>hendrickson_andrew_obituary_october_29_1903_p1_hp.pdf</t>
  </si>
  <si>
    <t>henry_mrs._w_s_death_notice_may_17_1900_p4_hp.pdf</t>
  </si>
  <si>
    <t>honeyman_mrs._j_b_death_notice_april_16_1903_p5_hp.pdf</t>
  </si>
  <si>
    <t>huntley_charles_g_obituary_october_31_1901_p1_hp.pdf</t>
  </si>
  <si>
    <t>iseminger_mrs._george_h_obituary_october_4_1900_p6_hp.pdf</t>
  </si>
  <si>
    <t>job_royal_westley_obituary_july_4_1901_p1_hp.pdf</t>
  </si>
  <si>
    <t>keene_mrs._j_m_obituary_november_26_1903_p1_hp.pdf</t>
  </si>
  <si>
    <t>kjorn_hannah_and_2_boys_die_in_fire_april_25_1901_p4_hp.pdf</t>
  </si>
  <si>
    <t>knuteson_john_obituary_march_7_1901_p4_hp.pdf</t>
  </si>
  <si>
    <t>knutson_frank_obituary_june_4_1903_p5_hp.pdf</t>
  </si>
  <si>
    <t>kraabel_mrs._t_o_obituary_january_29_1903_p1_hp.pdf</t>
  </si>
  <si>
    <t>larson_mrs._john_obituary_october_1_1903_p1_hp.pdf</t>
  </si>
  <si>
    <t>larson_mrs._mikkel_obituary_march_26_1903_p4_hp.pdf</t>
  </si>
  <si>
    <t>leitch_william_death_notice_september_3_1903_p3_hp.pdf</t>
  </si>
  <si>
    <t>leonard_fanny_(meader)_poor_copy_obituary_march_15_1900_p1_hp.pdf</t>
  </si>
  <si>
    <t>lock_fletcher_death_notice_june_4_1903_p5_hp.pdf</t>
  </si>
  <si>
    <t>locke_8_yr_old_death_notice_june_11_1903_p8_hp.pdf</t>
  </si>
  <si>
    <t>long_3_yr_old_son_of_edgar_death_notice_august_13_1903_p8_hp.pdf</t>
  </si>
  <si>
    <t>macoy_george_death_notice_august_6_1903_p3_hp.pdf</t>
  </si>
  <si>
    <t>major_mrs_father_of_death_notice_july_4_1901_p4_hp.pdf</t>
  </si>
  <si>
    <t>maybe_nettie_obituary_march_6_1902_p3_hp.pdf</t>
  </si>
  <si>
    <t>mayes_frank_e_obituary_august_22_1901_p1_hp.pdf</t>
  </si>
  <si>
    <t>mccarthy_joe_obituary_june_28_1900_p4_hp.pdf</t>
  </si>
  <si>
    <t>mcclellan_lawrence_james_obituary_may_30_1901_p4_hpscp.pdf</t>
  </si>
  <si>
    <t>mcmahon_thomas_j_death_notice_july_18_1901_p1_hp.pdf</t>
  </si>
  <si>
    <t>mcpherson_florence_obituary_march_28_1901_p4_hp.pdf</t>
  </si>
  <si>
    <t>meader_elizabeth_morris_obituary_may_24_1900_p1_hp.pdf</t>
  </si>
  <si>
    <t>meader_mrs._f_c_(baker)_obituary_february_26_1903_p5_hp.pdf</t>
  </si>
  <si>
    <t>meader_mrs._j_h_death_notice_may_17_1900_p4_hp.pdf</t>
  </si>
  <si>
    <t>mitchell_mrs_obituary_may_16_1901_p1_hpscp.pdf</t>
  </si>
  <si>
    <t>moore_harry_obituary_june_28_1900_p4_hp.pdf</t>
  </si>
  <si>
    <t>newell_james_obituary_august_1_1901_p1_hp.pdf</t>
  </si>
  <si>
    <t>newell_james_obituary_august_8_1901_p1_hp.pdf</t>
  </si>
  <si>
    <t>nybo_mrs._engeberg_obituary_january_23_1902_p1_hp.pdf</t>
  </si>
  <si>
    <t>orton_mrs._samuel_death_notice_may_17_1900_p4_hp.pdf</t>
  </si>
  <si>
    <t>pease_j_p_obituary_november_7_1901_p1_hp.pdf</t>
  </si>
  <si>
    <t>peterson_mrs._nels_obituary_november_12_1903_p8_hp.pdf</t>
  </si>
  <si>
    <t>phillip_infant_of_dr._obituary_april_19_1900_p4_hp.pdf</t>
  </si>
  <si>
    <t>phillip_mrs._ma_of_dr._death_notice_november_5_1903_p5_hp.pdf</t>
  </si>
  <si>
    <t>plummer_col_a_l_obituary_november_12_1903_p1_hp.pdf</t>
  </si>
  <si>
    <t>pope_4_mo_old_of_walter_obituary_november_5_1903_p1_hp.pdf</t>
  </si>
  <si>
    <t>pope_mr._w_d_obituary_april_30_1903_hp.pdf</t>
  </si>
  <si>
    <t>pope_mrs._helen_(w_d)_(carpenter)_obituary_august_6_1903_p1_hp.pdf</t>
  </si>
  <si>
    <t>pope_mrs._w_d_death_notice_july_30_1903_p1_hp.pdf</t>
  </si>
  <si>
    <t>pope_w_d_death_notice_april_30_1903_p5_hp.pdf</t>
  </si>
  <si>
    <t>pope_w_d_memoriam_may_7_1903_p1_hp.pdf</t>
  </si>
  <si>
    <t>pope_w_d_obituary_may_14_1903_p1_hp.pdf</t>
  </si>
  <si>
    <t>quenett_lydia_obituary_october_8_1903_p8_hp.pdf</t>
  </si>
  <si>
    <t>regan_mrs._obituary_june_11_1903_p1_hp.pdf</t>
  </si>
  <si>
    <t>rice_mrs._p_p_death_notice_february_13_1902_p1_hp.pdf</t>
  </si>
  <si>
    <t>rohan_mrs_frank_(hunter)_obituary_august_27_1903_p8_hp.pdf</t>
  </si>
  <si>
    <t>rowe_charles_obituary_june_4_1903_p1_hp.pdf</t>
  </si>
  <si>
    <t>russ_chauncey_obituary_june_13_1901_p4_hp.pdf</t>
  </si>
  <si>
    <t>saunders_james_t_obituary_august_9_1900_p4_hp.pdf</t>
  </si>
  <si>
    <t>sharp_john_b_obituary_july_11_1901_p1_hp.pdf</t>
  </si>
  <si>
    <t>shaw_joseph_2nd_obituary_may_3_1900_p4_hp.pdf</t>
  </si>
  <si>
    <t>shaw_joseph_w_(poor_copy)_obituary_april_19_1900_p4_hp.pdf</t>
  </si>
  <si>
    <t>shobe_job_obituary_june_11_1903_p1_hp.pdf</t>
  </si>
  <si>
    <t>smith_samuel_death_notice_march_26_1903_p5_hp.pdf</t>
  </si>
  <si>
    <t>sprague_a_w_obituary_december_24_1903_p3_hp.pdf</t>
  </si>
  <si>
    <t>stein_john_obituary_august_15_1901_p1_hp.pdf</t>
  </si>
  <si>
    <t>stewart_george_h_death_notice_july_11_1901_p1_hp.pdf</t>
  </si>
  <si>
    <t>thordarson_christ_death_notice_july_18_1901_p1_hp.pdf</t>
  </si>
  <si>
    <t>umsted_1_mo_old_of_james_obituary_november_5_1903_p1_hp.pdf</t>
  </si>
  <si>
    <t>ward_thomas_obituary_march_26_1903_p1_hp.pdf</t>
  </si>
  <si>
    <t>white_mrs._william_obituary_june_13_1901_p1_hp.pdf</t>
  </si>
  <si>
    <t>wilbom_3_yr_old_son_of_gust_kicked_by_horse_december_12_1901_p1_hp.pdf</t>
  </si>
  <si>
    <t>williams_t_c_death_notice_may_28_1903_p4_hp.pdf</t>
  </si>
  <si>
    <t>wood_lewis_n_obituary_september_24_1903_p1_hp.pdf</t>
  </si>
  <si>
    <t>woodward_mrs._obituary_july_23_1903_p5_hp.pdf</t>
  </si>
  <si>
    <t>set01\hope_pioneer_jan1900todec1903\obituaries</t>
  </si>
  <si>
    <t>anderson_infant_of_robert_death_notice_september_27_1906_p_5_hp.pdf</t>
  </si>
  <si>
    <t>anderson_w_j_death_notice_february_15_1906_p1_hp.pdf</t>
  </si>
  <si>
    <t>atchison_eliza_liddel_obituary_june_8_1905_p1_hp.pdf</t>
  </si>
  <si>
    <t>barlow_orlan_d_death_notice_october_26_1905_p1_hp.pdf</t>
  </si>
  <si>
    <t>boyer_mrs._l_s_obituary_december_20_1906_p1_hp.pdf</t>
  </si>
  <si>
    <t>brown_j_p_obituary_september_7_1905_p1_hp.pdf</t>
  </si>
  <si>
    <t>brown_james_pliny_obituary_september_14_1905_p1_hp.pdf</t>
  </si>
  <si>
    <t>burch_charles_death_notice_november_2_1905_p1_hp.pdf</t>
  </si>
  <si>
    <t>burns_a_obituary_december_21_1905_p7_hp.pdf</t>
  </si>
  <si>
    <t>curry_alex_sr._obituary_june_2_1904_p2_hp.pdf</t>
  </si>
  <si>
    <t>curry_cynthia_amelia_(tyler)_obituary_april_5_1906_p1_hp.pdf</t>
  </si>
  <si>
    <t>curry_mrs._h_s_obituary_march_29_1906_p7_hp.pdf</t>
  </si>
  <si>
    <t>dayhuff_peter_obituary_june_9_1904_p1_hp.pdf</t>
  </si>
  <si>
    <t>dodd_mrs._edward_obituary_december_20_1906_p1_hp.pdf</t>
  </si>
  <si>
    <t>drakeley_adelaide_king_obituary_february_25_1904_p1_hp.pdf</t>
  </si>
  <si>
    <t>drakeley_mrs._a_t_death_notice_february_18_1904_p2_hp.pdf</t>
  </si>
  <si>
    <t>engen_nels_crushed_and_death_notice_august_25_1904_p1_hp.pdf</t>
  </si>
  <si>
    <t>finn_katie_j_(williams)_obituary_april_6_1905_p4_hp.pdf</t>
  </si>
  <si>
    <t>graham_t_w_obituary_march_17_1904_p5_hp.pdf</t>
  </si>
  <si>
    <t>gray_charley_obituary_july_20_1905_p1_hp.pdf</t>
  </si>
  <si>
    <t>gunkel_mrs._elenore_obituary_february_23_1905_p4_hp.pdf</t>
  </si>
  <si>
    <t>hunter_mrs._d_w_obituary_december_13_1906_p1_hp.pdf</t>
  </si>
  <si>
    <t>jefferson_joseph_obituary_july_20_1905_p1_hp.pdf</t>
  </si>
  <si>
    <t>jensen_infant_daughter_obituary_march_3_1904_p2_hp.pdf</t>
  </si>
  <si>
    <t>johnson_e_a_death_notice_may_4_1905_p5_hp.pdf</t>
  </si>
  <si>
    <t>johnson_laura_obituary_february_18_1904_p5_hp.pdf</t>
  </si>
  <si>
    <t>johnson_mrs._carrie_c_obituary_april_19_1906_p8_hp.pdf</t>
  </si>
  <si>
    <t>johnston_norman_c_obituary_march_29_1906_p7_hp.pdf</t>
  </si>
  <si>
    <t>joslyn_alice_obituary_october_12_1905_p12_hp.pdf</t>
  </si>
  <si>
    <t>joslyn_claude_obituary_september_28_1905_p1_hp.pdf</t>
  </si>
  <si>
    <t>keiler_vida_obituary_july_27_1905_supplement_hp.pdf</t>
  </si>
  <si>
    <t>kiellor_vida_adaline_obituary_august_3_1905_p4_hp.pdf</t>
  </si>
  <si>
    <t>king_laor_marlon_obituary_may_18_1905_p5_hp.pdf</t>
  </si>
  <si>
    <t>king_laor_obituary_may_11_1905_p5_hp.pdf</t>
  </si>
  <si>
    <t>lang_infant_of_leo_l_obituary_august_23_1906_p8_hp.pdf</t>
  </si>
  <si>
    <t>larson_mikle_obituary_april_19_1906_p1_hp.pdf</t>
  </si>
  <si>
    <t>lathrop_charlotte_e_obituary_april_13_1905_p1_hp.pdf</t>
  </si>
  <si>
    <t>leed_martine_o_obituary_june_2_1904_p5_hp.pdf</t>
  </si>
  <si>
    <t>lindeman_henry_obituary_june_8_1905_p1_hp.pdf</t>
  </si>
  <si>
    <t>martin_william_h_obituary_september_20_1906_p1_hp.pdf</t>
  </si>
  <si>
    <t>mccullough_mabel_obituary_may_10_1906_p10_hp.pdf</t>
  </si>
  <si>
    <t>mckay_alex_obituary_july_27_1905_p4_hp.pdf</t>
  </si>
  <si>
    <t>merry_j_j_foul_play_discovered_october_18_1906_p1_hp.pdf</t>
  </si>
  <si>
    <t>merry_j_j_obituary_october_11_1906_p1_hp.pdf</t>
  </si>
  <si>
    <t>mesick_a_k_death_notice_march_23_1905_p4_hp.pdf</t>
  </si>
  <si>
    <t>moote_hannah_(stai)_obituary_april_27_1905_p5_hp.pdf</t>
  </si>
  <si>
    <t>murray_dannie_death_notice_august_17_1905_p5_hp.pdf</t>
  </si>
  <si>
    <t>murray_dannie_j_obituary_august_24_1905_p1_hp.pdf</t>
  </si>
  <si>
    <t>murray_dr._edward_obituary_december_13_1906_p1_hp.pdf</t>
  </si>
  <si>
    <t>nordblom_sophia_death_notice_august_24_1905_p8_hp.pdf</t>
  </si>
  <si>
    <t>nordlum_sophia_obituary_august_31_1905_p1_hp.pdf</t>
  </si>
  <si>
    <t>northrop_4_yr_old_child_of_ed_obituary_october_19_1905_p1_hp.pdf</t>
  </si>
  <si>
    <t>northrop_elisabeth_mae_obituary_november_16_1905_p1_hp.pdf</t>
  </si>
  <si>
    <t>northrop_gerturde_albertine_obituary_november_16_1905_p1_hp.pdf</t>
  </si>
  <si>
    <t>nybo_a_k_obituary_november_22_1906_p1_hp.pdf</t>
  </si>
  <si>
    <t>oldfield_john_obituary_december_13_1906_p1_hp.pdf</t>
  </si>
  <si>
    <t>olson_daughter_of_f_b_correction_may_5_1904_p4_hp.pdf</t>
  </si>
  <si>
    <t>olson_daughters_of_f_p_obituary_april_28_1904_p3_hp.pdf</t>
  </si>
  <si>
    <t>olson_mrs._ethel_(cochrane)_death_notice_september_20_1906_p5_hp.pdf</t>
  </si>
  <si>
    <t>olson_oldest_dau_of_f_b_diptheria_april_21_1904_p2_hp.pdf</t>
  </si>
  <si>
    <t>orn_mrs._p_f_obituary_july_7_1904_p2_hp.pdf</t>
  </si>
  <si>
    <t>patterson_john_obituary_december_13_1906_p5_hp.pdf</t>
  </si>
  <si>
    <t>peterson_lottie_obituary_may_25_1905_p5_hp.pdf</t>
  </si>
  <si>
    <t>philip_charles_death_notice_august_25_1904_p6_hp.pdf</t>
  </si>
  <si>
    <t>platt_n_g_obituary_december_21_1905_p1_hp.pdf</t>
  </si>
  <si>
    <t>poorman_e_s_death_notice_may_26_1904_p2_hp.pdf</t>
  </si>
  <si>
    <t>rogers_john_death_notice_june_21_1906_p1_hp.pdf</t>
  </si>
  <si>
    <t>roney_william_henry_harrison_obituary_september_13_1906_p8_hp.pdf</t>
  </si>
  <si>
    <t>sander_carl_obituary_january_14_1904_p5_hp.pdf</t>
  </si>
  <si>
    <t>scanlon_19_mo_old_boy_of_dr._obituary_april_12_1906_p1_hp.pdf</t>
  </si>
  <si>
    <t>severson_ole_obituary_april_12_1906_p1_hp.pdf</t>
  </si>
  <si>
    <t>simpson_mrs._george_funeral_report_february_18_1904_p4_hp.pdf</t>
  </si>
  <si>
    <t>simpson_mrs._george_obituary_february_4_1904_p4_hp.pdf</t>
  </si>
  <si>
    <t>smith_helene_(greenwood)_obituary_november_23_1905_p10_hp.pdf</t>
  </si>
  <si>
    <t>stewart_mrs._r_d_obituary_august_2_1906_p1_hp.pdf</t>
  </si>
  <si>
    <t>taylor_james_obituary_may_25_1905_p5_hp.pdf</t>
  </si>
  <si>
    <t>thurston_mary_(faville)_obituary_april_27_1905_p1_hp.pdf</t>
  </si>
  <si>
    <t>trinborn_sadie_obituary_october_11_1906_p1_hp.pdf</t>
  </si>
  <si>
    <t>upton_b_a_obituary_april_7_1904_p2_hp.pdf</t>
  </si>
  <si>
    <t>verwest_hazel_obituary_may_24_1906_p2_hp.pdf</t>
  </si>
  <si>
    <t>wasem_mrs_h_h_death_notice_august_16_1906_p1_hp.pdf</t>
  </si>
  <si>
    <t>white_mrs._j_a_death_notice_july_27_1905_p5_hp.pdf</t>
  </si>
  <si>
    <t>white_mrs._j_a_funeral_announcement_july_27_1905_p5_hp.pdf</t>
  </si>
  <si>
    <t>whitlo_george_washington_obituary_august_11_1904_p5_hp.pdf</t>
  </si>
  <si>
    <t>williams_a_h_obituary_may_10_1906_p10_hp.pdf</t>
  </si>
  <si>
    <t>wordworth_harold_'budd'_obituary_january_28_1904_p1_hp.pdf</t>
  </si>
  <si>
    <t>zeiss_mrs._ethel_(freeman)_obituary_september_15_1904_p4_hp.pdf</t>
  </si>
  <si>
    <t>set01\hope_pioneer_jan1904todec1906\obituaries</t>
  </si>
  <si>
    <t>beckerjeck_joseph_death_notice_september_19_1907_p7_hp.pdf</t>
  </si>
  <si>
    <t>brown_jean_k_obituary_february_28_1907_p7_hp.pdf</t>
  </si>
  <si>
    <t>carmichael_2_yr_old_dau_of_john_obituary_october_1_1908_p7_hp.pdf</t>
  </si>
  <si>
    <t>chapman_mrs._elizabeth_h_obituary_october_3_1907_p5_hp.pdf</t>
  </si>
  <si>
    <t>cleveland_oliver_cleave_asphyxsiated_and_obituary_february_21_1907_p5_hp.pdf</t>
  </si>
  <si>
    <t>cooley_harry_obituary_september_12_1907_p8_hp.pdf</t>
  </si>
  <si>
    <t>cramer_fred_killed_by_son_february_21_1907_p5_hp.pdf</t>
  </si>
  <si>
    <t>curfman_charles_obituary_november_21_1907_p5_hp.pdf</t>
  </si>
  <si>
    <t>dodd_9_mo_old_of_ed_obituary_october_3_1907_p5_hp.pdf</t>
  </si>
  <si>
    <t>donahue_8_mo_old_death_notice_april_2_1908_p7_hp.pdf</t>
  </si>
  <si>
    <t>harris_jack_obituary_february_6_1908_p5_hp.pdf</t>
  </si>
  <si>
    <t>holt_jerdis_2nd_inquest_finds_strychnine_september_17_1908_p5_hp.pdf</t>
  </si>
  <si>
    <t>holt_jerdis_death_notice_and_inquiry_august_13_1908_p5_hp.pdf</t>
  </si>
  <si>
    <t>holt_jerdis_obituary_july_30_1908_p5_hp.pdf</t>
  </si>
  <si>
    <t>italian_rr_worker_death_notice_august_1_1907_p5_hp.pdf</t>
  </si>
  <si>
    <t>james_16_yr_old_son_of_rev._zachariah_death_notice_june_20_1907_p5_hp.pdf</t>
  </si>
  <si>
    <t>jefferson_mrs._eliza_(bell)_obituary_april_9_1908_p5_hp.pdf</t>
  </si>
  <si>
    <t>johnson_eliza_obituary_april_2_1908_p6_hp.pdf</t>
  </si>
  <si>
    <t>johnson_erick_obituary_july_11_1907_p8_hp.pdf</t>
  </si>
  <si>
    <t>johnson_floyd_obituary_january_30_1908_p7_hp.pdf</t>
  </si>
  <si>
    <t>johnson_gilbert_obituary_august_20_1908_p6_hp.pdf</t>
  </si>
  <si>
    <t>kasper_carrie_death_notice_june_6_1907_p6_hp.pdf</t>
  </si>
  <si>
    <t>kimball_leonard_obituary_august_22_1907_p5_hp.pdf</t>
  </si>
  <si>
    <t>kingsley_bob_obituary_august_15_1907_p5_hp.pdf</t>
  </si>
  <si>
    <t>lauritsen_mr._obituary_april_23_1908_p7_hp.pdf</t>
  </si>
  <si>
    <t>lewis_elmer_killed_june_13_1907_p6_hp.pdf</t>
  </si>
  <si>
    <t>lien_14_mo_old_of_a_a_obituary_january_16_1907_p6_hp.pdf</t>
  </si>
  <si>
    <t>long_david_obituary_april_16_1908_p7_hp.pdf</t>
  </si>
  <si>
    <t>luce_george_a_obituary_april_4_1907_p1_hp.pdf</t>
  </si>
  <si>
    <t>luce_george_a_tribute_and_history_may_9_1907_p5_hp.pdf</t>
  </si>
  <si>
    <t>mcclellan_4_yr_old_dau_of_robert_obituary_october_10_1907_p6_hp.pdf</t>
  </si>
  <si>
    <t>mccullough_2_yr_old_of_john_obituary_september_24_1908_p2_hp.pdf</t>
  </si>
  <si>
    <t>mclain_george_sr._obituary_july_30_1908_p5_hp.pdf</t>
  </si>
  <si>
    <t>mclean_george_sr._obituary_august_6_1908_p5_hp.pdf</t>
  </si>
  <si>
    <t>mcmahon_e_j_obituary_may_14_1908_p1_hp.pdf</t>
  </si>
  <si>
    <t>mcrae_cual_shot_and_killed_by_fred_hamilton_october_24_1907_p5_hp.pdf</t>
  </si>
  <si>
    <t>mctavish_donald_prosser_obituary_april_30_1908_p3_hp.pdf</t>
  </si>
  <si>
    <t>melcom_anton_obituary_august_29_1907_p7_hp.pdf</t>
  </si>
  <si>
    <t>nesbitt_jane_obituary_march_19_1908_p1_hp.pdf</t>
  </si>
  <si>
    <t>northrop_homer_agustine_obituary_august_20_1908_p6_hp.pdf</t>
  </si>
  <si>
    <t>olson_erick_death_notice_october_15_1908_p5_hp.pdf</t>
  </si>
  <si>
    <t>olson_john_r_obituary_march_5_1908_p9_hp.pdf</t>
  </si>
  <si>
    <t>patterson_mrs._mary_obituary_december_17_1908_p6_hp.pdf</t>
  </si>
  <si>
    <t>pedersen_mrs._a_p_obituary_april_9_1908_p5_hp.pdf</t>
  </si>
  <si>
    <t>pederson_albert_obituary_september_5_1907_p6_hp.pdf</t>
  </si>
  <si>
    <t>pepper_e_j_death_notice_june_27_1907_p7_hp.pdf</t>
  </si>
  <si>
    <t>pepper_earl_j_obituary_july_4_1907_p6_hp.pdf</t>
  </si>
  <si>
    <t>philip_dr._william_herries_madden_obituary_march_19_1908_p5_hp.pdf</t>
  </si>
  <si>
    <t>quitschreiber_mrs_august_obituary_october_3_1907_p5_hp.pdf</t>
  </si>
  <si>
    <t>rathke_charles_obituary_may_30_1907_p6_hp.pdf</t>
  </si>
  <si>
    <t>rieley_4_mo_old_obituary_october_31_1907_p6_hp.pdf</t>
  </si>
  <si>
    <t>rugg_mrs._amanda_c_(baldwin)_obituary_september_3_1908_p6_hp.pdf</t>
  </si>
  <si>
    <t>saunders_mrs._george_obituary_february_28_1907_p1_hp.pdf</t>
  </si>
  <si>
    <t>sawyer_g_w_obituary_july_23_1908_p5_hp.pdf</t>
  </si>
  <si>
    <t>schultze_edward_death_and_obituary_april_4_1907_p1_hp.pdf</t>
  </si>
  <si>
    <t>scott_18_mo_old_dau_of_s_d_obituary_october_24_1907_p6_hp.pdf</t>
  </si>
  <si>
    <t>scott_james_obituary_july_9_1908_p6_hp.pdf</t>
  </si>
  <si>
    <t>see_tommy_obituary_november_12_1908_p5_hp.pdf</t>
  </si>
  <si>
    <t>smith_2.5_yr_old_son_of_william_obituary_october_3_1907_p5_hp.pdf</t>
  </si>
  <si>
    <t>snyder_joseph_m_obituary_june_18_1908_p5_hp.pdf</t>
  </si>
  <si>
    <t>switzer_jule_f_obituary_september_17_1908_p5_hp.pdf</t>
  </si>
  <si>
    <t>trochman_twin_infant_obituary_september_17_1908_p4_hp.pdf</t>
  </si>
  <si>
    <t>warner_alfred_f_obituary_december_24_1908_p5_hp.pdf</t>
  </si>
  <si>
    <t>whisnand_rev_w_c_death_notice_may_2_1907_p8_hp.pdf</t>
  </si>
  <si>
    <t>whisnand_rev_william_c_obituary_may_9_1907_p5_hp.pdf</t>
  </si>
  <si>
    <t>whisnand_w_c_obituary_and_memorial_january_2_1908_p6_hp.pdf</t>
  </si>
  <si>
    <t>wiswell_mrs._a_obituary_june_25_1908_p8_hp.pdf</t>
  </si>
  <si>
    <t>wright_mrs._ann_obituary_august_1_1907_p8_hp.pdf</t>
  </si>
  <si>
    <t>set01\hope_pioneer_jan1907todec1908\obituaries</t>
  </si>
  <si>
    <t>anderson,_alfred_so_of_ole_obituary_july_23,_1903_p8_se.pdf</t>
  </si>
  <si>
    <t>atkins,_adopted_boy_of_j_l_obituary_december_17,_1903_p5_se.pdf</t>
  </si>
  <si>
    <t>atwood,_grace_sis_to_mrs._haskell_death_notice_february_11,_1904_p8_se.pdf</t>
  </si>
  <si>
    <t>barnes,_8_yr_old_son_of_w_r_obituary_june_2,_1904_p8_se.pdf</t>
  </si>
  <si>
    <t>barnes,_w_j_obituary_december_18,_1902_p8_se.pdf</t>
  </si>
  <si>
    <t>barnum,_i_w_obituary_august_4,_1904_p5_se.pdf</t>
  </si>
  <si>
    <t>barton,_mrs._ira_(mary_howe_scott)_obituary_december_15,_1904_p5_se.pdf</t>
  </si>
  <si>
    <t>belden,_mrs._f_d_obituary_may_26,_1904_p8_se.pdf</t>
  </si>
  <si>
    <t>bell,_rose_may_inf_of_mark_obituary_march_10,_1904_p8_se.pdf</t>
  </si>
  <si>
    <t>berg,_dau_of_ernie_death_notice_september_18,_1902_p5_se.pdf</t>
  </si>
  <si>
    <t>berg,_son_of_arne_death_notice_september_25,_1902_p5_se.pdf</t>
  </si>
  <si>
    <t>biggs,_mrs._richard_(minnie_nelson)_obituary_december_17,_1903_p5_se.pdf</t>
  </si>
  <si>
    <t>black,_louise_obituary_august_24,_1905_p5_se.pdf</t>
  </si>
  <si>
    <t>black,_louise_obituary_august_31,_1905_p5_se.pdf</t>
  </si>
  <si>
    <t>blair,_mary_a_(mrs._f_j)_memoriam_april_21,_1904_p5_se.pdf</t>
  </si>
  <si>
    <t>blair,_mrs._(mary)_f_j_obituary_february_11,_1904_p8_se.pdf</t>
  </si>
  <si>
    <t>brewster,_mrs._h_c_obituary_december_3,_1903_p8_se.pdf</t>
  </si>
  <si>
    <t>butler,_blanch_dau_of_peter_death_notice_july_23,_1903_p8_se.pdf</t>
  </si>
  <si>
    <t>camp,_infant_boy_of_charley_obituary_october_26,_1905_p5_se.pdf</t>
  </si>
  <si>
    <t>carl,_leon_s_obituary_july_6,_1905_p1_se.pdf</t>
  </si>
  <si>
    <t>chamberlain,_harry_obituary_september_18,_1902_p5_se.pdf</t>
  </si>
  <si>
    <t>chilberg,_otto_death_notice_july_13,_1905_p5_se.pdf</t>
  </si>
  <si>
    <t>cochrane,_judge_john_m_obituary_july_21,_1904_p1_se.pdf</t>
  </si>
  <si>
    <t>conelly,_johnny_so_mike_obituary_november_10,_1904_p5_se.pdf</t>
  </si>
  <si>
    <t>cooper,_a_b_obituary_november_27,_1902_p5_se.pdf</t>
  </si>
  <si>
    <t>covell,_mr._exhumed_to_in_may_25,_1905_p5_se.pdf</t>
  </si>
  <si>
    <t>crandell,_frank_e_obituary_december_25,_1902_p5_se.pdf</t>
  </si>
  <si>
    <t>cushing,_maj_m_g_obituary_august_4,_1904_p5_se.pdf</t>
  </si>
  <si>
    <t>cysewski,_florence_obituary_may_14,_1903_p8_se.pdf</t>
  </si>
  <si>
    <t>davidson,_joseph_son_of_alex_death_notice_june_23,_1904_p5_se.pdf</t>
  </si>
  <si>
    <t>eager,_george_c_obituary_october_8,_1903_p8_se.pdf</t>
  </si>
  <si>
    <t>edland,_o_l_death_notice_of_father_may_18,_1905_p8_se.pdf</t>
  </si>
  <si>
    <t>edland,_o_l_death_notice_of_sister_june_1,_1905_p8_se.pdf</t>
  </si>
  <si>
    <t>egan,_b_f_death_report_june_4,_1903_p4_se.pdf</t>
  </si>
  <si>
    <t>elliott,_elmer_e_death_notice_of_mother_in_mn_november_30,_1905_p8_se.pdf</t>
  </si>
  <si>
    <t>ellis,_ernest_obituary_december_3,_1903_p8_se.pdf</t>
  </si>
  <si>
    <t>erps,_rudolph_obituary_february_11,_1904_p5_se.pdf</t>
  </si>
  <si>
    <t>faust,_ira_son_of_john_obituary_march_25,_1903_p5_se.pdf</t>
  </si>
  <si>
    <t>ferguson,_child_of_henry_obituary_june_2,_1904_p8_se.pdf</t>
  </si>
  <si>
    <t>getchell,_charles_w_obituary_january_1,_1903_p8_se.pdf</t>
  </si>
  <si>
    <t>gilligan,_3.5_yr_old_boy_of_m_death_notice_january_1,_1903_p5_se.pdf</t>
  </si>
  <si>
    <t>gilligan,_5_yr_old_girl_of_m_death_notice_january_1,_1903_p5_se.pdf</t>
  </si>
  <si>
    <t>grasswick,_russell_so_emil_obituary_december_8,_1904_p5_se.pdf</t>
  </si>
  <si>
    <t>green,_mrs._w_o_obituary_february_16,_1905_p1_se.pdf</t>
  </si>
  <si>
    <t>gulman,_a_g_obituary_april_27,_1905_p1_se.pdf</t>
  </si>
  <si>
    <t>harshman,_jake_death_notice_march_9,_1905_p5_se.pdf</t>
  </si>
  <si>
    <t>harshman,_walter_l_obituary_october_23,_1902_p5_se.pdf</t>
  </si>
  <si>
    <t>heath,_elvis_obituary_january_5,_1905_p5_se.pdf</t>
  </si>
  <si>
    <t>heath,_r_o_obituary_april_21,_1904_p5_se.pdf</t>
  </si>
  <si>
    <t>heath,_russel_o_death_notice_april_14,_1904_p8_se.pdf</t>
  </si>
  <si>
    <t>hinchberger,_tom_death_notice_and_inquest_called_november_2._1905_p1_se.pdf</t>
  </si>
  <si>
    <t>hinchberger,_tom_no_inquest_and_buried_november_9,_1905_p8_se.pdf</t>
  </si>
  <si>
    <t>hoffort,_3_yr_old_dau_of_nicholas_death_notice_august_10,_1905_p8_se.pdf</t>
  </si>
  <si>
    <t>holliday,_ellsworth_j_obituary_july_20,_1905_p1_se.pdf</t>
  </si>
  <si>
    <t>holliday,_ellsworth_pall_bearers_july_20,_1905_p5_se.pdf</t>
  </si>
  <si>
    <t>holliday,_mrs._thomas_obituary_september_25,_1902_p8_se.pdf</t>
  </si>
  <si>
    <t>holliday,_thomas_obituary_september_11,_1902_p5_se.pdf</t>
  </si>
  <si>
    <t>hudson,_sanford_a_obituary_august_31,_1905_p1_se.pdf</t>
  </si>
  <si>
    <t>humphry,_grace_obituary_november_19,_1903_p8_se.pdf</t>
  </si>
  <si>
    <t>johnson,_j_e_obituary_march_25,_1903_p8_se.pdf</t>
  </si>
  <si>
    <t>johnson,_laura_death_notice_july_27,_1905_p8_se.pdf</t>
  </si>
  <si>
    <t>jones,_father_of__c_h_death_notice_march_11,_1903_p5_se.pdf</t>
  </si>
  <si>
    <t>jones,_mrs._c_h_obituary_july_14,_1904_p5_se.pdf</t>
  </si>
  <si>
    <t>kane,_mrs._ma_of_thomas_obituary_march_25,_1903_p8_se.pdf</t>
  </si>
  <si>
    <t>kerr,_r_a_bro_of_mrs._c_m_best_death_notice_july_14,_1904_p5_se.pdf</t>
  </si>
  <si>
    <t>kiser,_miles_so_miles_obituary_january_26,1905_p5_se.pdf</t>
  </si>
  <si>
    <t>klein,_mrs._wm_obituary_august_3,_1905_p5_se.pdf</t>
  </si>
  <si>
    <t>klinesmith,_ferdinand_obituary_april_14,_1904_p8_se.pdf</t>
  </si>
  <si>
    <t>langer,_helen_elizabeth_do_c_o_death_notice_march_9,_1905_p5_se.pdf</t>
  </si>
  <si>
    <t>langer,_julius_obituary_january_12,_1905_p1_se.pdf</t>
  </si>
  <si>
    <t>langer,_julius_obituary_january_5,_1905_p8_se.pdf</t>
  </si>
  <si>
    <t>langer,_lionel_le_roy_obituary_december_11,_1902_p8_se.pdf</t>
  </si>
  <si>
    <t>lawrence,_harriet_b_obituary_january_8,_1903_p8_se.pdf</t>
  </si>
  <si>
    <t>leggy,_child_of_charles_death_notice_april_20,_1905_p5_se.pdf</t>
  </si>
  <si>
    <t>luny,_james_death_notice_april_14,_1904_p5_se.pdf</t>
  </si>
  <si>
    <t>maris,_a_d_obituary_december_7,_1905_p8_se.pdf</t>
  </si>
  <si>
    <t>mcclain,_roy_james_so_s_b_obituary_december_8,_1904_p5_se.pdf</t>
  </si>
  <si>
    <t>mcfadgen,_d_d_death_notice_june_4,_1903_p8_se.pdf</t>
  </si>
  <si>
    <t>mcfadgen,_donald_obituary_july_2,_1903_p5_se.pdf</t>
  </si>
  <si>
    <t>mcinnes,_mrs._obituary_december_10,_1903_p5_se.pdf</t>
  </si>
  <si>
    <t>meloy,_mrs._j_r_(diantha_p_falconer)_obituary_october_29,_1903_p8_se.pdf</t>
  </si>
  <si>
    <t>miller,_henry_death_notice_of_brother_august_24,_1905_p8_se.pdf</t>
  </si>
  <si>
    <t>moe,_opal_dau_of_i_j_obituary_december_24,_1903_p12_se.pdf</t>
  </si>
  <si>
    <t>moffat,_alex_obituary_october_6,_1904_p5_se.pdf</t>
  </si>
  <si>
    <t>noecker,_l_a_death_notice_march_4,_1903_p8_se.pdf</t>
  </si>
  <si>
    <t>omeara,_john_death_notice_december_1,_1904_p5_se.pdf</t>
  </si>
  <si>
    <t>orange,_guy_so_of_guy_obituary_may_19,_1904_p8_se.pdf</t>
  </si>
  <si>
    <t>owen_sanders,_mrs._clare_obituary_april_9,_1903_p8_se.pdf</t>
  </si>
  <si>
    <t>prindle,_rev._a_b_exhumed_to_in_may_25,_1905_p5_se.pdf</t>
  </si>
  <si>
    <t>richmire,_mrs._maud_monroe_obituary_december_18,_1902_p5_se.pdf</t>
  </si>
  <si>
    <t>ried,_dau_of_peter_death_notice_november_27,_1902_p5_se.pdf</t>
  </si>
  <si>
    <t>riedman,_mrs._f_c_(sophia_kramer)_obituary_june_25,_1903_p8_se.pdf</t>
  </si>
  <si>
    <t>sanger,_julius_burial_report_january_12,_1905_p9_se.pdf</t>
  </si>
  <si>
    <t>sartwell,_lucy_josephine_obituary_december_10,_1903_p8_se.pdf</t>
  </si>
  <si>
    <t>sauer,_dau_of_john_death_notice_april_30,_1903_p8_se.pdf</t>
  </si>
  <si>
    <t>sauer,_john_obituary_october_30,_1902_p8_se.pdf</t>
  </si>
  <si>
    <t>schwegler,_edna_death_notice_may_18,_1905_p5_se.pdf</t>
  </si>
  <si>
    <t>seitsinger,_a_e_death_notice_august_31,_1905_p1_se.pdf</t>
  </si>
  <si>
    <t>shollander,_carl_obituary_april_21,_1904_p5_se.pdf</t>
  </si>
  <si>
    <t>stearns,_dau_of_fred_death_notice_september_11,_1902_p5_se.pdf</t>
  </si>
  <si>
    <t>stroh,_herbert_so_simon_obituary_january_26,_1905_p5_se.pdf</t>
  </si>
  <si>
    <t>trietline,_frank_death_notice_february_26,_1903_p5_se.pdf</t>
  </si>
  <si>
    <t>tschirhart,_mrs._lance_(anne)_obituary_march_25,_1903_p5_se.pdf</t>
  </si>
  <si>
    <t>tyner,_col._noah_n_obituary_december_3,_1903_p8_se.pdf</t>
  </si>
  <si>
    <t>villers,_m_j_obituary_april_7,_1904_p5_se.pdf</t>
  </si>
  <si>
    <t>waite,_robert_son_of_andrew_obituary_march_11,_1903_p5_se.pdf</t>
  </si>
  <si>
    <t>wallace,_gen_lew_obituary_february_16,_1905_p1_se.pdf</t>
  </si>
  <si>
    <t>walsh,_infant_of_r_s_death_notice_september_25,_1902_p5_se.pdf</t>
  </si>
  <si>
    <t>waltemate,_irene_do_ernest_obituary_october_19,_1905_p5_se.pdf</t>
  </si>
  <si>
    <t>west,_o_h_obituary_november_30,_1905_p8_se.pdf</t>
  </si>
  <si>
    <t>wieland,_charley_death_notice_july_20,_1905_p5_se.pdf</t>
  </si>
  <si>
    <t>winterer,_mrs._robertha_florence_obituary_october_19,_1905_p1_se.pdf</t>
  </si>
  <si>
    <t>young,_eddie_son_of_e_e_obituary_january_15,_1903_p5_se.pdf</t>
  </si>
  <si>
    <t>young,_thomas_burton_obituary_february_11,_1904_p8_se.pdf</t>
  </si>
  <si>
    <t>zingg,_samuel_death_by_lightning_may_25,_1905_p5_se.pdf</t>
  </si>
  <si>
    <t>anderson,_chester_obituary_february_25,_1915_p1_tsr.pdf</t>
  </si>
  <si>
    <t>black,_mrs._mary_a_obituary_january_27,_1916_p1_tsr.pdf</t>
  </si>
  <si>
    <t>councilman,_lewis_elvin_obituary_january_27,_1916_p1_tsr.pdf</t>
  </si>
  <si>
    <t>erlandson,_baby_of_alfred_obituary_may_6,_1915_p4_tsr.pdf</t>
  </si>
  <si>
    <t>gartmann,_mrs._carl_obituary_february_19,_1914_p2_tsr.pdf</t>
  </si>
  <si>
    <t>green,_mrs._margaret_(cassels)_obituary_april_8,_1915_p1_tsr.pdf</t>
  </si>
  <si>
    <t>hoggarth,_mrs._joseph_death_notice_august_31,_1916_p4_tsr.pdf</t>
  </si>
  <si>
    <t>jackson,_mrs._christ_obituary_august_17,_1916_p1_tsr.pdf</t>
  </si>
  <si>
    <t>leininger,_14_yr_old_female_do_john_obituary_may_27,_1915_p4_tsr.pdf</t>
  </si>
  <si>
    <t>lundmark,_ed_death_notice_april_20,_1916_p1_tsr.pdf</t>
  </si>
  <si>
    <t>simenson,_mrs._bertha_jorstad_obituary_april_20,_1916_p4_tsr.pdf</t>
  </si>
  <si>
    <t>wilsie,_mrs._j_w_obituary_june_1,_1916_p1_tsr.pdf</t>
  </si>
  <si>
    <t>albrecht,_mrs._leonard_death_notice_august_18,_1921_p1_tsr.pdf</t>
  </si>
  <si>
    <t>anderson,_johannes_obituary_january_31,_1918_p4_tsr.pdf</t>
  </si>
  <si>
    <t>bakken,_ole_death_notice_april_18,_1918_p1_tsr.pdf</t>
  </si>
  <si>
    <t>baldwin,_a_m_obituary_february_14,_1918_p4_tsr].pdf</t>
  </si>
  <si>
    <t>becker,_fred_death_notice_june_30,_1921_p1_tsr.pdf</t>
  </si>
  <si>
    <t>bemis,_mrs._w_w_obituary_december_26,_1918_p1_tsr.pdf</t>
  </si>
  <si>
    <t>bemis,_russell_obituary_october_20,_1921_p1_tsr.pdf</t>
  </si>
  <si>
    <t>berge,_elias_seven_dead_in_family_from_flu_february_12,_1920_p4_tsr.pdf</t>
  </si>
  <si>
    <t>bergstad,_adolf_obituary_november_17,_1921_p1_tsr.pdf</t>
  </si>
  <si>
    <t>bergstad,_knut_autopsy_and_buried_march_10,_1921_p1_tsr.pdf</t>
  </si>
  <si>
    <t>bergstad,_knut_death_notice_march_3,_1921_p1_tsr.pdf</t>
  </si>
  <si>
    <t>boisjolie,_female_birth_and_death_to_a_r_april_1,_1920_p4_tsr.pdf</t>
  </si>
  <si>
    <t>brown,_john_obituary_november_14,_1918_p1_tsr.pdf</t>
  </si>
  <si>
    <t>burleson,_mrs._maude_death_notice_may_1,_1919_p4_tsr.pdf</t>
  </si>
  <si>
    <t>burleson,_mrs._maude_not_deceased_may_8,_1919_p4_tsr.pdf</t>
  </si>
  <si>
    <t>bush,_mrs._w_e_death_notice_january_1,_1920_p1_tsr.pdf</t>
  </si>
  <si>
    <t>christianson,_george_john_obituary_july_7,_1921_p1_tsr.pdf</t>
  </si>
  <si>
    <t>christianson,_mrs._john_(grace_mathilda_frydenburg)_obituary_february_19,_1920_p1_tsr.pdf</t>
  </si>
  <si>
    <t>christianson,_mrs._john_death_from_flu_february_12,_1920_p1_tsr.pdf</t>
  </si>
  <si>
    <t>christopherson,_gilbert_death_notice_may_11,_1922_p1_tsr.pdf</t>
  </si>
  <si>
    <t>christopherson,_olaf_death_notice_of_sister_june_3,_1920_p1_tsr.pdf</t>
  </si>
  <si>
    <t>daublander,_brother_to_teacher_death_notice_april_3,_1919_p1_tsr.pdf</t>
  </si>
  <si>
    <t>davidson,_child_fo_t_s_obituary_february_14,_1918_p4_tsr.pdf</t>
  </si>
  <si>
    <t>davidson,_'grandma'_mother_of_t_s_death_notice_july_24,_1919_p4_tsr.pdf</t>
  </si>
  <si>
    <t>davidson,_john_death_notice_wwi_november_7,_1918_p1_tsr.pdf</t>
  </si>
  <si>
    <t>davidson,_john_not_killed_wwi_november_14,_1918_p1_tsr.pdf</t>
  </si>
  <si>
    <t>dietrich_mother_death_notice_may_2,_1918_p1_tsr.pdf</t>
  </si>
  <si>
    <t>doyle,_pat_death_notice_september_12,_1917_p4_tsr.pdf</t>
  </si>
  <si>
    <t>erdahl,_s_obituary_february_22,_1917_p1_tsr.pdf</t>
  </si>
  <si>
    <t>erickson,_carl_obituary_december_28,_1916_p1_tsr.pdf</t>
  </si>
  <si>
    <t>feiring,_ole_p_obituary_december_28,_1916_p4_tsr.pdf</t>
  </si>
  <si>
    <t>fitch,_mrs._c_a_death_notice_october_24,_1918_p1_tsr.pdf</t>
  </si>
  <si>
    <t>fuqua,_mrs._martha_death_notice_november_17,_1921_p1_tsr.pdf</t>
  </si>
  <si>
    <t>greenland,_frithjof_death_notice_june_8,_1922_p1_tsr.pdf</t>
  </si>
  <si>
    <t>gunderson,_ira_g_obituary_april_7,_1921_p1_tsr.pdf</t>
  </si>
  <si>
    <t>gunderson,_mrs._a_j_(clara_hatvedt)_obituary_february_19,_1920_p1_tsr.pdf</t>
  </si>
  <si>
    <t>gunderson,_mrs._a_j_death_from_flu_february_12,_1920_p1_tsr.pdf</t>
  </si>
  <si>
    <t>halvorson,_brother_of_martin_death_notice_may_1,_1919_p4_tsr.pdf</t>
  </si>
  <si>
    <t>hartman,_mervin_franklin_obituary_june_26,_1919_p1_tsr.pdf</t>
  </si>
  <si>
    <t>hemerlin,_andrew_s_death_notice_january_12,_1922_p1_tsr.pdf</t>
  </si>
  <si>
    <t>henning,_mrs._edward_and_baby_death_notice_march_1,_1917_p1_tsr.pdf</t>
  </si>
  <si>
    <t>henvit,_thelma_death_notice_of_mother_may_13,_1920_p4_tsr.pdf</t>
  </si>
  <si>
    <t>hochberger,_charles_obituary_july_24,_1919_p1_tsr.pdf</t>
  </si>
  <si>
    <t>hochberger,_laura_obituary_march_4,_1920_p1_tsr.pdf</t>
  </si>
  <si>
    <t>hodgman,_mildred_death_notice_april_25,_1918_p4_tsr.pdf</t>
  </si>
  <si>
    <t>hoff,_mrs._oscar_(feiring)_obituary_february_19,_1920_p1_tsr.pdf</t>
  </si>
  <si>
    <t>hoff,_mrs._oscar_f_death_from_flu_february_12,_1920_p1_tsr.pdf</t>
  </si>
  <si>
    <t>holm,_sam_brother_death_notice_may_4,_1922_p1_tsr.pdf</t>
  </si>
  <si>
    <t>honey,_mrs._h_s_death_notice_of_her_father_october_9,_1919_p1_tsr.pdf</t>
  </si>
  <si>
    <t>hopwood,_mrs._erbie_(anna_holton)_death_notice_november_28,_1918_p1_tsr.pdf</t>
  </si>
  <si>
    <t>hopwood,_mrs._erbie_(anna_holton)_funeral_report_december_5,_1918_p1_tsr.pdf</t>
  </si>
  <si>
    <t>howden,_mrs._j_b_death_notice_of_father_june_3,_1920_p4_tsr.pdf</t>
  </si>
  <si>
    <t>howden,_william_obituary_may_1,_1919_p1_tsr.pdf</t>
  </si>
  <si>
    <t>howe,_homer_obituary_february_9,_1922_p1_tsr.pdf</t>
  </si>
  <si>
    <t>jacobson,_father_of_mrs._ole_death_notice_june_12,_1919_p1_tsr.pdf</t>
  </si>
  <si>
    <t>jones,_mr._death_notice_november_7,_1918_p1_tsr.pdf</t>
  </si>
  <si>
    <t>karr,_brian_death_notice_august_28,_1919_p1_tsr.pdf</t>
  </si>
  <si>
    <t>kingsley,_infant_of_milo_obituary_september_9,_1920_p1_tsr.pdf</t>
  </si>
  <si>
    <t>kingsley,_twins_birth_and_death_to_fj_september_16,_1920_p1_tsr.pdf</t>
  </si>
  <si>
    <t>kirkeby,_clarence_death_notice_september_8,_1921_p1_tsr.pdf</t>
  </si>
  <si>
    <t>kjelson,_mrs._oscar_death_notice_of_sister_june_3,_1920_p1_tsr.pdf</t>
  </si>
  <si>
    <t>kolpin,_grace_(murphy)_obituary_february_10,_1921_p1_tsr.pdf</t>
  </si>
  <si>
    <t>kolpin,_mrs._harry_death_notice_january_27,_1921_p1_tsr.pdf</t>
  </si>
  <si>
    <t>larson,_john_p_death_notice_march_27,_1919_p1_tsr.pdf</t>
  </si>
  <si>
    <t>larson,_john_p_obituary_april_3,_1919_p1_tsr.pdf</t>
  </si>
  <si>
    <t>larson,_ludvig_death_notice_october_10,_1918_p3_tsr.pdf</t>
  </si>
  <si>
    <t>lee,_roy_death_notice_wwi_november_7,_1918_p1_tsr.pdf</t>
  </si>
  <si>
    <t>limmesand,_bertha_death_notice_july_10,_1919_p4_tsr.pdf</t>
  </si>
  <si>
    <t>lindgren,_gordon_death_notice_wwi_august_15,_1918_p4_tsr.pdf</t>
  </si>
  <si>
    <t>lindgren,_gordon_memorial_service_may_26,_1921_p4_tsr.pdf</t>
  </si>
  <si>
    <t>lyle,_robert_death_notice_wwi_august_1,_1918_p1_tsr.pdf</t>
  </si>
  <si>
    <t>lyle,_robert_memorial_proposed_august_15,_1918_p1tsr.pdf</t>
  </si>
  <si>
    <t>lyle,_robert_memorial_service_report_august_8,_1918_p4_tsr.pdf</t>
  </si>
  <si>
    <t>marquardt,_mrs_sr._death_notice_march_2,_1922_p1_tsr.pdf</t>
  </si>
  <si>
    <t>mayer,_harold_death_notice_december_12,_1918_p1_tsr.pdf</t>
  </si>
  <si>
    <t>mayer,_harold_sylvester_obituary_december_19,_1918_p1_tsr.pdf</t>
  </si>
  <si>
    <t>mcculloch,_norman_death_notice_march_30,_1922_p1_tsr.pdf</t>
  </si>
  <si>
    <t>mcdonnell,_12_yo_dau_of_dan_death_notice_march_20,_1919_p1_tsr.pdf</t>
  </si>
  <si>
    <t>nelson,_sibert_death_notice_march_9,_1922_p1_tsr.pdf</t>
  </si>
  <si>
    <t>nesheim,_k_o_obituary_may_11,_1922_p1_tsr.pdf</t>
  </si>
  <si>
    <t>northness,_theodore_death_notice_january_30,_1919_p1_tsr.pdf</t>
  </si>
  <si>
    <t>olson,_albert_death_notice_october_17,_1918_p1_tsr.pdf</t>
  </si>
  <si>
    <t>patterson,_mrs._m_d_death_notice_march_24,_1921_p1_tsr.pdf</t>
  </si>
  <si>
    <t>paulson,_mrs._anna_'grandma'_death_from_flu_february_12,_1920_p1_tsr.pdf</t>
  </si>
  <si>
    <t>paulson,_mrs._anna_obituary_february_19,_1920_p6_tsr.pdf</t>
  </si>
  <si>
    <t>paulson,_ole_death_notice_march_15,_1917_p4_tsr.pdf</t>
  </si>
  <si>
    <t>paulson,_ole_obituary_march_22,_1917_p1_tsr.pdf</t>
  </si>
  <si>
    <t>peters,_w_h_bill_obituary_november_6,_1919_p1_tsr.pdf</t>
  </si>
  <si>
    <t>peterson,_irene_child_of_a_o_obituary_november_18,_1920_p1_tsr.pdf</t>
  </si>
  <si>
    <t>posey,_lee_so_warren_obituary_march_20,_1919_p1_tsr.pdf</t>
  </si>
  <si>
    <t>posey,_robert_'lee'_obituary_march_27,_1919_p4_tsr.pdf</t>
  </si>
  <si>
    <t>pratt,_mrs._charles_(maney_posey)_death_notice_march_4,_1920_p4_tsr.pdf</t>
  </si>
  <si>
    <t>pratt,_mrs._maney_obituary_march_18,_1920_p1_tsr.pdf</t>
  </si>
  <si>
    <t>retzlaff,_charles_death_notice_january_27,_1921_p1_tsr.pdf</t>
  </si>
  <si>
    <t>russell,_eva_lillian_obituary_pt1_september_20,_1917_p4_tsr.pdf</t>
  </si>
  <si>
    <t>russell,_eva_lillian_obituary_pt2_september_20,_1917_p4_tsr.pdf</t>
  </si>
  <si>
    <t>simenson,_ole_death_notice_august_21,_1919_p1_tsr.pdf</t>
  </si>
  <si>
    <t>simenson,_ole_obituary_august_28,_1919_p1_tsr.pdf</t>
  </si>
  <si>
    <t>simenson,_simen_obituary_june_12,_1919_p1_tsr.pdf</t>
  </si>
  <si>
    <t>skaar,_iver_death_notice_july_19,_1917_p4_tsr.pdf</t>
  </si>
  <si>
    <t>sloan,_john_death_notice_february_24,_1921_p4_tsr.pdf</t>
  </si>
  <si>
    <t>soli,_alfred_grand_mother_of_death_notice_january_25,_1917_p1_tsr.pdf</t>
  </si>
  <si>
    <t>starr,_frank_death_from_flu_february_12,_1920_p1_tsr.pdf</t>
  </si>
  <si>
    <t>starr,_frank_obituary_february_12,_1920_p4_tsr.pdf</t>
  </si>
  <si>
    <t>starr,_male_birth_and_death_to_frank_obituary_april_22,_1920_p1_tsr.pdf</t>
  </si>
  <si>
    <t>swanson,_s_c_mother_of_death_notice_january_25,_1916_p1_tsr.pdf</t>
  </si>
  <si>
    <t>syverson,_loren_death_notice_december_1,_1921_p1_tsr.pdf</t>
  </si>
  <si>
    <t>thompson,_martin_death_from_flu_february_12,_1920_p1_tsr.pdf</t>
  </si>
  <si>
    <t>thompson,_martin_j_obituary_february_19,_1920_p1_tsr.pdf</t>
  </si>
  <si>
    <t>thompson,_mrs._anna_obituary_december_20,_1917_p1_tsr.pdf</t>
  </si>
  <si>
    <t>thompson,_mrs._e_c_death_report_june_17,_1920_p1_tsr.pdf</t>
  </si>
  <si>
    <t>urban,_frank_death_notice_of_sister_mrs._albrecht_august_18,_1921_p1_tsr.pdf</t>
  </si>
  <si>
    <t>weitenhagen,_mrs._c_f_death_notice_december_17,_1920_p1_tsr.pdf</t>
  </si>
  <si>
    <t>weitenhagen,_mrs._minnie_(hehmke)_obituary_december_30,_1920_p1_tsr.pdf</t>
  </si>
  <si>
    <t>wild,_mrs._death_notice_february_23,_1922_p1_tsr.pdf</t>
  </si>
  <si>
    <t>wilkinson,_mrs._wm_obituary_september_30,_1920_p1_tsr.pdf</t>
  </si>
  <si>
    <t>williams,_infant_of_theo_death_and_burial_may_19,_1921_p1_tsr.pdf</t>
  </si>
  <si>
    <t>wilsie,_j_w_death_notice_of_sister_january_1,_1920_p1_tsr.pdf</t>
  </si>
  <si>
    <t>youngbeck,_mrs._mary_obituary_september_13,_1917_p4_tsr.pdf</t>
  </si>
  <si>
    <t>adams,_w_a_death_notice_june_21,_1923_p1_tsr.pdf</t>
  </si>
  <si>
    <t>adams,_w_a_obituary_june_28,_1923_p1_tsr.pdf</t>
  </si>
  <si>
    <t>albrecht,_infant_of_frank_obituary_october_11,_1923_p4_tsr.pdf</t>
  </si>
  <si>
    <t>ames,_mrs_of_valley_city_death_notice_march_13,_1924_p1_tsr.pdf</t>
  </si>
  <si>
    <t>bjerke,_carl_c_death_notice_of_mother_may_17,_1923_p1_tsr.pdf</t>
  </si>
  <si>
    <t>brooten,_child_of_palmer_death_notice_march_6,_1924_p4_tsr.pdf</t>
  </si>
  <si>
    <t>christopherson,_mrs._anton_death_notice_of_mother_march_22,_1923_p4_tsr.pdf</t>
  </si>
  <si>
    <t>davidson,_william_death_notice_april_12,_1923_p1_tsr.pdf</t>
  </si>
  <si>
    <t>ebentier,_mrs._john_(mathilda_wild)_obituary_april_26,_1923_p1_tsr.pdf</t>
  </si>
  <si>
    <t>ebentier,_mrs._john_death_notice_and_attendees_april_19,_1923_p1_tsr.pdf</t>
  </si>
  <si>
    <t>elsaas,_carl_death_report_october_5,_1922_p4_tsr.pdf</t>
  </si>
  <si>
    <t>feske,_earl_willard_obituary_march_29,_1923_p1_tsr.pdf</t>
  </si>
  <si>
    <t>feske,_mrs._august_obituary_january_17,_1924_p1_tsr.pdf</t>
  </si>
  <si>
    <t>frydenberg,_agnes_death_and_obituary_november_23,_1922_p1_tsr.pdf</t>
  </si>
  <si>
    <t>frydenberg,_agnes_obituary_november_30,_1922_p1_tsr.pdf</t>
  </si>
  <si>
    <t>frydenberg,_lydia_obituary_november_30,_1922_p1_tsr.pdf</t>
  </si>
  <si>
    <t>fuglstad,_mrs._hans_death_notice_february_22,_1923_p1_tsr.pdf</t>
  </si>
  <si>
    <t>fuglstad,_mrs_hans_(dina_fredrikke_bang)_obituary_march_1,_1923_p1_tsr.pdf</t>
  </si>
  <si>
    <t>gunderson,_daughters_of_henry_funeral_attendees_august_30,_1923_p1_tsr.pdf</t>
  </si>
  <si>
    <t>gunderson,_daughters_of_henry_obituary__august_30,_1923_p1_tsr.pdf</t>
  </si>
  <si>
    <t>hafner,_philip_death_notice_november_13,_1924_p1_tsr.pdf</t>
  </si>
  <si>
    <t>hafner,_philip_obituary_november_20,_1924_p1_tsr.pdf</t>
  </si>
  <si>
    <t>hewson,_george_pa_of_a_m_death_notice_march_15,_1923_p4_tsr.pdf</t>
  </si>
  <si>
    <t>hogan,_jerry_death_notice_october_5,_1922_p4_tsr.pdf</t>
  </si>
  <si>
    <t>howden,_george_death_notice_august_30,_1923_p1_tsr.pdf</t>
  </si>
  <si>
    <t>howden,_george_e_obituary_september_6,_1923_p1_tsr.pdf</t>
  </si>
  <si>
    <t>kjelson,_anton_death_notice_august_2,_1923_p1_tsr.pdf</t>
  </si>
  <si>
    <t>knutson,_sever_a_obituary_november_27,_1924_p1_tsr.pdf</t>
  </si>
  <si>
    <t>knutson,_sever_death_notice_november_20,_1924_p1_tsr.pdf</t>
  </si>
  <si>
    <t>lewis,_p_l_death_notice_december_28,_1922_p1_tsr.pdf</t>
  </si>
  <si>
    <t>lien,_oscar_obituary_december_20,_1923_p1_tsr.pdf</t>
  </si>
  <si>
    <t>lien,_oscar_obituary_december_27,_1923_p1_tsr.pdf</t>
  </si>
  <si>
    <t>lindgren,_gust_death_notice_august_2,_1923_p1_tsr.pdf</t>
  </si>
  <si>
    <t>mcculloch,_w_t_death_notice_october_30,_1924_p1_tsr.pdf</t>
  </si>
  <si>
    <t>mogard,_mrs._m_obituary_may_24,_1923_p1_tsr.pdf</t>
  </si>
  <si>
    <t>nye,_irwin_pa_of_editor_nye_death_notice_august_9,_1923_p1_tsr.pdf</t>
  </si>
  <si>
    <t>palm,_2_yr_old_dau_of_arthur_death_notice_march_6,_1924_p4_tsr.pdf</t>
  </si>
  <si>
    <t>reihsen,_mrs_l_dau_of_philip_hafner_death_notice_april_24,_1924_p4_tsr.pdf</t>
  </si>
  <si>
    <t>reynolds,_colby_c_death_report_september_14,_1922_p1_tsr.pdf</t>
  </si>
  <si>
    <t>ringlee,_florence_dau_of_albert_death_notice_november_22,_1923_p4_tsr.pdf</t>
  </si>
  <si>
    <t>rorvig,_ole_obituary_may_15,_1924_p1_tsr.pdf</t>
  </si>
  <si>
    <t>rorvig,_ole_pa_of_mrs._chris_greenland_death_notice_may_8,_1924_p1_tsr.pdf</t>
  </si>
  <si>
    <t>rothert,_wm_death_notice_november_9,_1922_p4_tsr.pdf</t>
  </si>
  <si>
    <t>simenson,_ingebret_obituary_october_5,_1922_p1_tsr.pdf</t>
  </si>
  <si>
    <t>smith,_mrs._anna_ma_of_c_w_death_notice_april_10,_1924_p4_tsr.pdf</t>
  </si>
  <si>
    <t>thurlow,_frank_death_notice_october_19,_1922_p1_tsr.pdf</t>
  </si>
  <si>
    <t>thurlow,_richard_james_frank_obituary_october_26,_1922_p1_tsr.pdf</t>
  </si>
  <si>
    <t>townley,_c_s_death_notice_january_18,_1923_p1_tsr.pdf</t>
  </si>
  <si>
    <t>youngbeck,_mrs._john_(sophia_wild)_obituary_september_6,_1923_p1_tsr.pdf</t>
  </si>
  <si>
    <t>zollner,_fred_obituary_december_7,_1922_p1_tsr.pdf</t>
  </si>
  <si>
    <t>alfson,_alfred_death_notice_august_29,_1929_p4_tsr.pdf</t>
  </si>
  <si>
    <t>anderson,_a_j_obituary_october_6,_1927_p1_tsr.pdf</t>
  </si>
  <si>
    <t>anderson,_carl_lauritz_obituary_january_8,_1925_p1_tsr.pdf</t>
  </si>
  <si>
    <t>anderson,_charles_l_death_notice_january_1,_1925_p1_tsr.pdf</t>
  </si>
  <si>
    <t>anderson,_marie_death_notice_january_19,_1928_p4_tsr.pdf</t>
  </si>
  <si>
    <t>anderson,_paul_a_obituary_july_19,_1928_p4_tsr.pdf</t>
  </si>
  <si>
    <t>bailey,_helen_marjorie_obituary_november_3,_1927_p4_tsr.pdf</t>
  </si>
  <si>
    <t>bailey,_mrs_robert_(christine_sillers)_obituary_december_3,_1925_p4_tsr.pdf</t>
  </si>
  <si>
    <t>bailey,_mrs_robert_death_notice_november_26,_1925_p4_tsr.pdf</t>
  </si>
  <si>
    <t>barber,_mrs_frank_death_notice_february_11,_1926_p4_tsr.pdf</t>
  </si>
  <si>
    <t>bergh,_iver_death_notice_may_2,_1929_p4_tsr.pdf</t>
  </si>
  <si>
    <t>bergh,_iver_obituary_pt_1_may_9,_1929_p1_tsr.pdf</t>
  </si>
  <si>
    <t>bergh,_iver_obituary_pt_2_may_9,_1929_p1_tsr.pdf</t>
  </si>
  <si>
    <t>boisjolie,_lawrence_and_wife_death_notice_march_29,_1928_p4_tsr.pdf</t>
  </si>
  <si>
    <t>boisjolie,_mrs_a_r_(olive_denis)_obituary_october_25,_1928_p1_tsr.pdf</t>
  </si>
  <si>
    <t>bottom,_mrs_death_notice_auto_accident_september_3,_1925_p4_tsr.pdf</t>
  </si>
  <si>
    <t>brimi,_dr_c_l_death_notice_january_22,_1925_p1_tsr.pdf</t>
  </si>
  <si>
    <t>bunkowske,_elmer_shot_by_robbers_march_20,_1930_p4_tsr.pdf</t>
  </si>
  <si>
    <t>campbell,_albert_shot_to_death_october_31,_1929_p4_tsr.pdf</t>
  </si>
  <si>
    <t>campbell,_donald_death_notice_april_7,_1927_p4_tsr.pdf</t>
  </si>
  <si>
    <t>carter,_mrs_r_a_death_notice_february_18,_1926_p4_tsr.pdf</t>
  </si>
  <si>
    <t>councilman,_fred_death_notice_april_26,_1928_p6_tsr.pdf</t>
  </si>
  <si>
    <t>councilman,_frederick_w_obituary_may_3,_1928_p4_tsr.pdf</t>
  </si>
  <si>
    <t>councilman,_george_eugene_obituary_april_5,_1928_p8_tsr.pdf</t>
  </si>
  <si>
    <t>councilman,_mrs_john_death_notice_january_16,_1930_p4_tsr.pdf</t>
  </si>
  <si>
    <t>dietrich,_fred_mother_of_death_notice_may_9,_1929_p4_tsr.pdf</t>
  </si>
  <si>
    <t>dybwad,_arne_obituary_july_16,_1925_p4_tsr.pdf</t>
  </si>
  <si>
    <t>eide,_mrs_hans_death_notice_march_17,_1927_p4_tsr.pdf</t>
  </si>
  <si>
    <t>eimon,_beatha_obituary_january_24,_1929_p4_tsr.pdf</t>
  </si>
  <si>
    <t>fadness,_john_death_notice_april_23,_1925_p1_tsr.pdf</t>
  </si>
  <si>
    <t>fadness,_john_obituary_april_30,_1925_p1_tsr.pdf</t>
  </si>
  <si>
    <t>fallen,_claude_father_of_death_notice_december_1,_1927_p4_tsr.pdf</t>
  </si>
  <si>
    <t>fallen,_thomas_obituary_december_8,_1927_p4_tsr.pdf</t>
  </si>
  <si>
    <t>foss,_christian_death_notice_october_13,_1927p4_tsr.pdf</t>
  </si>
  <si>
    <t>frederick,_george_death_notice_december_1,_1927_p4_tsr.pdf</t>
  </si>
  <si>
    <t>frederick,_w_j_father_of_death_notice_may_16,_1929_p4_tsr.pdf</t>
  </si>
  <si>
    <t>frydenberg,_c_c_death_notice_april_28,_1927_p1_tsr.pdf</t>
  </si>
  <si>
    <t>fuglstad,_peter_death_notice_february_26,_1925_p1_tsr.pdf</t>
  </si>
  <si>
    <t>fuglstad,_peter_obituary_march_5,_1925_p1_tsr.pdf</t>
  </si>
  <si>
    <t>gale,_william_murder_solved_december_16,_1926_p4_tsr.pdf</t>
  </si>
  <si>
    <t>gilbertson,_raymond_death_notice_june_24,_1926_p4_tsr.pdf</t>
  </si>
  <si>
    <t>greenland,_oscar_death_notice_september_30,_1926_p4_tsr.pdf</t>
  </si>
  <si>
    <t>greenland,_oscar_obituary_october_7,_1926_p4_tsr.pdf</t>
  </si>
  <si>
    <t>gunderson,_mrs_ida_(thorsgard)_obituary_january_1,_1925_p1_tsr.pdf</t>
  </si>
  <si>
    <t>haaland,_eugene_death_notice_may_19,_1927_p1_tsr.pdf</t>
  </si>
  <si>
    <t>hafner,_mrs_p_death_notice_may_21,_1928_p4_tsr.pdf</t>
  </si>
  <si>
    <t>hafner,_mrs_philip_(elizabeth_liebrand)_obituary_june_28,_1928_p4_tsr.pdf</t>
  </si>
  <si>
    <t>hall,_j_j_death_notice_march_28,_1929_p4_tsr.pdf</t>
  </si>
  <si>
    <t>halvorson,_h_s_death_notice_december_30,_1926_p4_tsr.pdf</t>
  </si>
  <si>
    <t>hamilton,_nona_do_steve_death_notice_june_25,_1925_p4_tsr.pdf</t>
  </si>
  <si>
    <t>helgoe,_ebba_mother_of_death_notice_october_25,_1928_p4_tsr.pdf</t>
  </si>
  <si>
    <t>hewson,_a_m_obituary_november_13,_1930_p4_tsr.pdf</t>
  </si>
  <si>
    <t>hewson,_rev_death_notice_november_6,_1930_p4_tsr.pdf</t>
  </si>
  <si>
    <t>hochberger,_fred_w_obituary_march_11,_1926_p4_tsr.pdf</t>
  </si>
  <si>
    <t>hoff,_mrs_oscar_f_death_notice_october_1,_1925_p4_tsr.pdf</t>
  </si>
  <si>
    <t>hoff,_o_b_obituary_pt_1_september_4,_1930_p4_tsr.pdf</t>
  </si>
  <si>
    <t>hoff,_o_b_obituary_pt_2_september_4,_1930p4_tsr.pdf</t>
  </si>
  <si>
    <t>holt,_peter_death_notice_august_29,_1929_p4_tsr.pdf</t>
  </si>
  <si>
    <t>holter,_ole_death_notice_august_8,_1929_p4tsr.pdf</t>
  </si>
  <si>
    <t>howden,_mrs_b_n_(anna)_obituary_september_23,_1926_p4_tsr.pdf</t>
  </si>
  <si>
    <t>jacobson,_ole_death_notice_october_10,_1929_p4_tsr.pdf</t>
  </si>
  <si>
    <t>jacobson,_ole_obituary_pt_1_october_17,_1929_p4_tsr.pdf</t>
  </si>
  <si>
    <t>jacobson,_ole_obituary_pt_2_october_17,_1929_p4_tsr.pdf</t>
  </si>
  <si>
    <t>johnson,_j_e_death_notice_september_6,_1928_p4_tsr.pdf</t>
  </si>
  <si>
    <t>johnson,_mrs_c_o_death_notice_august_21,_1930_p4_tsr.pdf</t>
  </si>
  <si>
    <t>johnson,_mrs_c_o_obituary_september_4,_1930_p4_tsr.pdf</t>
  </si>
  <si>
    <t>johnson,_nick_death_notice_january_29,_1925_p1_tsr.pdf</t>
  </si>
  <si>
    <t>jones,_7_yr_old_of_devil's_lake_death_notice_october_31,_1929_p4_tsr.pdf</t>
  </si>
  <si>
    <t>kaechele,_louis_death_notice_january_6,_1927_p4_tsr.pdf</t>
  </si>
  <si>
    <t>kingsley,_milo_death_notice_may_15,_1930_p4_tsr.pdf</t>
  </si>
  <si>
    <t>kingsley,_milo_death_notice_may_22,_1930_p4_tsr.pdf</t>
  </si>
  <si>
    <t>kingsley,_milo_obituary_may_22,_1930_p4_tsr.pdf</t>
  </si>
  <si>
    <t>kingsley,_mrs_milo_(wild)_death_notice_may_15,_1930_p4_tsr.pdf</t>
  </si>
  <si>
    <t>kingsley,_mrs_milo_(wild)_death_notice_may_22,_1930_p4_tsr.pdf</t>
  </si>
  <si>
    <t>kirkeby,_olaf_death_notice_august_19,_1926_p4_tsr.pdf</t>
  </si>
  <si>
    <t>knapp,_mrs_alice_obituary_april_29,_1926_p4_tsr.pdf</t>
  </si>
  <si>
    <t>lampert,_elliott_death_notice_april_7,_1927_p4_tsr.pdf</t>
  </si>
  <si>
    <t>lampert,_elliott_leo_obituary_april_14,_1927_p4_tsr.pdf</t>
  </si>
  <si>
    <t>lampert,_fred_death_notice_august_22,_1929_p4_tsr.pdf</t>
  </si>
  <si>
    <t>larson,_henrick_obituary_july_18,_1929_p4_tsr.pdf</t>
  </si>
  <si>
    <t>larson,_mrs_albert_death_notice_march_29,_1928_p4_tsr.pdf</t>
  </si>
  <si>
    <t>larson,_sylvia_death_notice_july_30,_1925_p4_tsr.pdf</t>
  </si>
  <si>
    <t>larson,_sylvia_josephine_obituary_august_6,_1925_p1_tsr.pdf</t>
  </si>
  <si>
    <t>lewis,_mrs_florence_obituary_august_1,_1929_p4_tsr.pdf</t>
  </si>
  <si>
    <t>lowe,_6_mo_old_child_of_henry_obituary_august_28,_1930_p4_tsr.pdf</t>
  </si>
  <si>
    <t>lowe,_donald_carl_obituary_august_23,_1928_p4_tsr.pdf</t>
  </si>
  <si>
    <t>lyle,_mrs_peter_death_notice_march_18,_1926_p4_tsr.pdf</t>
  </si>
  <si>
    <t>lyle,_peter_obituary_october_27,_1927_p4_tsr.pdf</t>
  </si>
  <si>
    <t>may,_mrs_john_death_notice_february_24,_1927_p4_tsr.pdf</t>
  </si>
  <si>
    <t>mccullough,_james_death_notice_january_6,_1927_p4_tsr.pdf</t>
  </si>
  <si>
    <t>mcdaniel,_mrs_belle_obituary_september_9,_1926_p4_tsr.pdf</t>
  </si>
  <si>
    <t>mckean,_s_w_death_notice_july_1,_1926_p4_tsr.pdf</t>
  </si>
  <si>
    <t>mclead,_alex_death_notice_april_16,_1925_p1_tsr.pdf</t>
  </si>
  <si>
    <t>melgard,_mrs_o_j_death_notice_march_8,_1928_p8_tsr.pdf</t>
  </si>
  <si>
    <t>moffat,_alberta_husband_of_death_notice_august_5,_1926_p4_tsr.pdf</t>
  </si>
  <si>
    <t>naekel,_joseph_death_notice_august_5,_1926_p4_tsr.pdf</t>
  </si>
  <si>
    <t>naekel,_mrs_catherine_death_notice_february_24,_1927_p4_tsr.pdf</t>
  </si>
  <si>
    <t>naekel,_theressa_death_notice_february_19,_1925_p1_tsr.pdf</t>
  </si>
  <si>
    <t>nelson,_child_of_a_h_death_notice_december_1,_1927_p4_tsr.pdf</t>
  </si>
  <si>
    <t>nordeng,_ole_k_death_notice_october_13,_1927_p4_tsr.pdf</t>
  </si>
  <si>
    <t>novak,_joe_death_notice_october_4,_1928_p4_tsr.pdf</t>
  </si>
  <si>
    <t>olsen,_ferd_father_of_death_notice_july_8,_1926_p4_tsr.pdf</t>
  </si>
  <si>
    <t>olsen,_ferd_mother_of_death_notice_september_19,_1929_p4_tsr.pdf</t>
  </si>
  <si>
    <t>olsen,_ferdinand_obituary_june_12,_1930_p4_tsr.pdf</t>
  </si>
  <si>
    <t>olson,_alfred_obituary_july_7,_1927_p4_tsr.pdf</t>
  </si>
  <si>
    <t>olson,_belle_death_notice_may_9,_1929_p1_tsr.pdf</t>
  </si>
  <si>
    <t>olson,_emma_death_notice_may_14,_1925_p1_tsr.pdf</t>
  </si>
  <si>
    <t>olson,_emma_serafia_obituary_may_21,_1925_p1_tsr.pdf</t>
  </si>
  <si>
    <t>olson,_lena_belle_obituary_may_16,_1929_p4_tsr.pdf</t>
  </si>
  <si>
    <t>opheim,_oscar_death_notice_november_1,_1928_p4_tsr.pdf</t>
  </si>
  <si>
    <t>painter,_esther_death_notice_november_1,_1928_p5_tsr.pdf</t>
  </si>
  <si>
    <t>patterson,_s_j_death_notice_may_12,_1927_p4_tsr.pdf</t>
  </si>
  <si>
    <t>pederson,_ernest_death_notice_november_8,_1928_p4_tsr.pdf</t>
  </si>
  <si>
    <t>peterson,_herman_obituary_november_3,_1927p4_tsr.pdf</t>
  </si>
  <si>
    <t>pfeifer,_frank_death_notice_april_4,_1929_p4_tsr.pdf</t>
  </si>
  <si>
    <t>pratt,_mrs_frank_death_notice_august_14,_1930_p4_tsr.pdf</t>
  </si>
  <si>
    <t>ratcliff,_leo_obituary_december_10,_1925_p4_tsr.pdf</t>
  </si>
  <si>
    <t>rhodes,_mrs_l_e_(clara_wild)_obituary_july_10,_1930p4_tsr.pdf</t>
  </si>
  <si>
    <t>rhodes,_mrs_l_e_death_notice_july_3,_1930_p4_tsr.pdf</t>
  </si>
  <si>
    <t>rise,_thomas_death_notice_january_12,_1928_p4_tsr.pdf</t>
  </si>
  <si>
    <t>rise,_thomas_death_notice_january_5,_1928_p4_tsr.pdf</t>
  </si>
  <si>
    <t>rygg,_l_i_death_notice_september_1,_1927_p4_tsr.pdf</t>
  </si>
  <si>
    <t>rygg,_lawrence_i_very_much_alive_september_29,_1927_p4_tsr.pdf</t>
  </si>
  <si>
    <t>shaum,_b_f_frank_obituary_january_27,_1927_p4_tsr.pdf</t>
  </si>
  <si>
    <t>simensen,_mrs_hans_(elizabeth_holt)_obituary_october_3,_1929_p4_tsr.pdf</t>
  </si>
  <si>
    <t>simensen,_mrs_hans_funeral_report_october_10,_1929_p4_tsr.pdf</t>
  </si>
  <si>
    <t>simenson,_mrs_john_obituary_december_2,_1926_p4_tsr.pdf</t>
  </si>
  <si>
    <t>skaar,_mrs_ma_of_albert_death_notice_august_9,_1928_p4_tsr.pdf</t>
  </si>
  <si>
    <t>sletten,_albert_death_notice_april_16,_1925_p4_tsr.pdf</t>
  </si>
  <si>
    <t>smith,_c_w_father_of_death_notice_february_26,_1925_p4_tsr.pdf</t>
  </si>
  <si>
    <t>smith,_mrs_c_w_(maggie_ellen_price)_obituary_september_10,_1925_p4_tsr.pdf</t>
  </si>
  <si>
    <t>smith,_mrs_c_w_death_notice_september_3,_1925_p4_tsr.pdf</t>
  </si>
  <si>
    <t>solem,_ralph_death_notice_november_1,_1928_p4_tsr.pdf</t>
  </si>
  <si>
    <t>soli,_alfred_death_notice_march_11,_1926_p4_tsr.pdf</t>
  </si>
  <si>
    <t>sorenson,_dale_death_notice_june_30,_1927_p4_tsr.pdf</t>
  </si>
  <si>
    <t>sperger,_mrs_frank_obituary_july_18,_1929_p4_tsr.pdf</t>
  </si>
  <si>
    <t>still,_charley_death_notice_january_5,_1928_p4_tsr.pdf</t>
  </si>
  <si>
    <t>strand,_mrs_palmer_death_notice_july_31,_1930p4_tsr.pdf</t>
  </si>
  <si>
    <t>thingelstad,_mrs_j_c_obituary_july_22,_1926_p4_tsr.pdf</t>
  </si>
  <si>
    <t>thomas,_mrs_eliza_death_notice_september_23,_1926_p4_tsr.pdf</t>
  </si>
  <si>
    <t>thoreson,_rev_p_a_death_notice_march_11,_1926_p4_tsr.pdf</t>
  </si>
  <si>
    <t>thoreson,_rev_p_a_obituary_pt_1_march_25,_1926_p4_tsr.pdf</t>
  </si>
  <si>
    <t>thoreson,_rev_p_a_obituary_pt_2_march_25,_1926_p4_tsr.pdf</t>
  </si>
  <si>
    <t>thorsgard,_b_a_funeral_report_september_19,_1929_p4_tsr.pdf</t>
  </si>
  <si>
    <t>thorsgard,_bernt_a_obituary_pt_1_september_12,_1929_p4_tsr.pdf</t>
  </si>
  <si>
    <t>thorsgard,_bernt_a_obituary_pt_2_september_12,_1929_p4_tsr.pdf</t>
  </si>
  <si>
    <t>transient_laborer_death_notice_august_18,_1927_p4_tsr.pdf</t>
  </si>
  <si>
    <t>truscott,_mrs_j_r_death_notice_august_16,_1928_p1_tsr.pdf</t>
  </si>
  <si>
    <t>urban,_mrs_j_n_(emma_karolina_wild)_obituary_january_20,_1927_p4_tsr.pdf</t>
  </si>
  <si>
    <t>urban,_mrs_john_death_notice_january_6,_1927_p4_tsr.pdf</t>
  </si>
  <si>
    <t>wagoner,_i_n_death_notice_october_2,_1930_p4_tsr.pdf</t>
  </si>
  <si>
    <t>wagoner,_leigh_roy_obituary_february_27,_1930_p4_tsr.pdf</t>
  </si>
  <si>
    <t>wagoner,_mrs_r_c_uncle_of_death_notice_september_3,_1925_p4_tsr.pdf</t>
  </si>
  <si>
    <t>west,_mrs_w_e_death_notice_february_21,_1929_p4_tsr.pdf</t>
  </si>
  <si>
    <t>westerhausen,_michael_death_notice_december_17,_1925_p4_tsr.pdf</t>
  </si>
  <si>
    <t>westerhausen,_mrs_jacob_(maria_anna_sperger)_obituary_august_18,_1927_p4_tsr.pdf</t>
  </si>
  <si>
    <t>westerhausen,_mrs_jacob_death_notice_august_11,_1927_p4_tsr.pdf</t>
  </si>
  <si>
    <t>westerhausen,_myrtle_death_notice_august_16,_1928_p1_tsr.pdf</t>
  </si>
  <si>
    <t>westley,_mrs_oline_death_notice_september_5,_1929_p4_tsr.pdf</t>
  </si>
  <si>
    <t>wickham,_s_e_death_notice_november_15,_1928_p4_tsr.pdf</t>
  </si>
  <si>
    <t>wilson,_mrs_martha_death_notice_february_26,_1925_p4_tsr.pdf</t>
  </si>
  <si>
    <t>wirth,_archie_father_of_death_notice_february_21,_1929_p4_tsr.pdf</t>
  </si>
  <si>
    <t>zollner,_a_t_mother_of_death_notice_december_13,_1928_p4_tsr.pdf</t>
  </si>
  <si>
    <t>buckley,_john_death_notice_from_dazey_november_14,_1895_p6_ttr.pdf</t>
  </si>
  <si>
    <t>connor,_mrs._obituary_september_19,_1895_p8_ttr.pdf</t>
  </si>
  <si>
    <t>gould,_andrew_death_notice_june_27,_1895_p7_ttr.pdf</t>
  </si>
  <si>
    <t>pattison,_capt._w_l_obituary_june_20,_1895_p4_ttr.pdf</t>
  </si>
  <si>
    <t>set03\the_times_record\the_times_record_june_6,_1895_-_december_30,_1897\death</t>
  </si>
  <si>
    <t>collins,_james_death_notice_october_13,_1898_p1_ttr.pdf</t>
  </si>
  <si>
    <t>colville,_william_obituary_april_14,_1898_p1_ttr.pdf</t>
  </si>
  <si>
    <t>faust,_son_of_john_death_notice_october_13,_1898_p1_ttr.pdf</t>
  </si>
  <si>
    <t>fisher,_samuel_a_obituary_september_7,_1899_p1_ttr.pdf</t>
  </si>
  <si>
    <t>murphy,_maria_obituary_october_19,_1899_p1_ttr.pdf</t>
  </si>
  <si>
    <t>rudler,_linnie_death_notice_december_7,_1899_p3_ttr.pdf</t>
  </si>
  <si>
    <t>rudler,_mable_obituary_from_wimbledon_november_23,_1899_p2_ttr.pdf</t>
  </si>
  <si>
    <t>rudler,_rosa_death_notice_november_30,_1899_p9_ttr.pdf</t>
  </si>
  <si>
    <t>russell,_mrs._s_j_jr._obituary_march_10,_1898_p4_ttr.pdf</t>
  </si>
  <si>
    <t>weiss,_dinah_alletta_(schroeder)_obituary_november_24,_1898_p1_ttr.pdf</t>
  </si>
  <si>
    <t>white,_james_g_obituary_may_5,_1898_p8_ttr.pdf</t>
  </si>
  <si>
    <t>set03\the_times_record\the_times_record_january_6,_1898_-_december_28,_1899\death</t>
  </si>
  <si>
    <t>baker,_w_a_death_notice_march_6,_1902_p1_ttr.pdf</t>
  </si>
  <si>
    <t>christianson,_johannes_obituary_may_15,_1902_p1_ttr.pdf</t>
  </si>
  <si>
    <t>cramer,_frank_z_obituary_february_14,_1901_p8_ttr.pdf</t>
  </si>
  <si>
    <t>faust,_otto_obituary_july_17,_1902_p1_ttr.pdf</t>
  </si>
  <si>
    <t>grahn,_gustav_obituary_april_17,_1902_p2_ttr.pdf</t>
  </si>
  <si>
    <t>gunderson,_child_death_notice_august_28,_1902_p10_ttr.pdf</t>
  </si>
  <si>
    <t>hoiland,_a_a_obituary_april_10,_1902_p1_ttr.pdf</t>
  </si>
  <si>
    <t>holliday,_mrs._thomas_obituary_september_25,_1902_p10_ttr.pdf</t>
  </si>
  <si>
    <t>knudson,_mrs._o_s_funeral_report_march_27,_1902_p5_ttr.pdf</t>
  </si>
  <si>
    <t>lee,_olef_death_notice_june_29,_1902_p3_ttr.pdf</t>
  </si>
  <si>
    <t>nilson,_olaf_obituary_may_15,_1902_p1_ttr.pdf</t>
  </si>
  <si>
    <t>oppegard,_palmer_obituary_august_28,_1902_p1_ttr.pdf</t>
  </si>
  <si>
    <t>oppegard,_paul_2nd_obituary_august_28,_1902_p10_ttr.pdf</t>
  </si>
  <si>
    <t>rohde,_mrs._louise_obituary_february_21,_1901_p4_ttr.pdf</t>
  </si>
  <si>
    <t>schulz,_frederick_wilhelm_obituary_may_22,_1902_p1_ttr.pdf</t>
  </si>
  <si>
    <t>triebold,_louis_death_notice_march_6,1902_p1_ttr.pdf</t>
  </si>
  <si>
    <t>set03\the_times_record\the_times_record_january_3,_1901_-_october_9,_1902\death</t>
  </si>
  <si>
    <t>amundson,_john_obituary_march_12,_1903_p4_vctr.pdf</t>
  </si>
  <si>
    <t>barnes,_william_j_obituary_december_25,_1902_p7_vctr.pdf</t>
  </si>
  <si>
    <t>crandell,_frank_e_obituary_sanborn_january_1,_1903_p7_vctr.pdf</t>
  </si>
  <si>
    <t>harshman,_walter_l_obituary_october_30,_1902_p1_vctr.pdf</t>
  </si>
  <si>
    <t>heimes,_joseph_obituary_march_12,_1903_p1_vctr.pdf</t>
  </si>
  <si>
    <t>howlett,_joe_obituary_december_25,_1902_p7_vctr.pdf</t>
  </si>
  <si>
    <t>jimpson,_john_obituary_april_9,_1903_p5_vctr.pdf</t>
  </si>
  <si>
    <t>johnson,_j_e_obituary_march_26,_1903_p2_vctr.pdf</t>
  </si>
  <si>
    <t>ritchmeir,_mrs._wm_death_notice_december_18,_1902_p6_vctr.pdf</t>
  </si>
  <si>
    <t>sauer,_john_obituary_november_6,_1902_p5_vctr.pdf</t>
  </si>
  <si>
    <t>aldahl,_estella_do_j_j_obituary_august_4,_1904_p1_vctr.pdf</t>
  </si>
  <si>
    <t>anderson,_alfred_k_obituary_july_30,_1903_p9_vctr.pdf</t>
  </si>
  <si>
    <t>arms,_matthew_obituary_october_8,_1903_p4_vctr.pdf</t>
  </si>
  <si>
    <t>becker,_august_obituary_november_24,_1904_p1_vctr.pdf</t>
  </si>
  <si>
    <t>belden,_mrs._f_d_obituary_may_26,_1904_p1_vctr.pdf</t>
  </si>
  <si>
    <t>carlson,_a_m_obituary_september_15,_1904_p1_vctr.pdf</t>
  </si>
  <si>
    <t>evans,_margaret_obituary_july_30,_1903_p9_vctr.pdf</t>
  </si>
  <si>
    <t>fallett,_sarah_e_(ohr)_obituary_november_17,_1904_p2_vctr.pdf</t>
  </si>
  <si>
    <t>foss,_conrad_obituary_april_7,_1904_p5_vctr.pdf</t>
  </si>
  <si>
    <t>getchell,_eva_do_tm_obituary_may_5,_1904_p7_vctr.pdf</t>
  </si>
  <si>
    <t>getchell,_mrs._julia_a_obituary_august_27,_1903_p1_vctr.pdf</t>
  </si>
  <si>
    <t>gibbons,_benjamin_obituary_may_12,_1904_p1_vctr.pdf</t>
  </si>
  <si>
    <t>halvorson,_edwin_so_sivert_obituary_june_16,_1904_p4_vctr.pdf</t>
  </si>
  <si>
    <t>hinchberger,_andrew_obituary_january_14,_1904_p1_vctr.pdf</t>
  </si>
  <si>
    <t>holt,_pearl_do_charles_obituary_june_2,_1904_p8_vctr.pdf</t>
  </si>
  <si>
    <t>hood,_john_obituary_march_17,_1904_p1_vctr.pdf</t>
  </si>
  <si>
    <t>hood,_john_obituary_march_17,_1904_p8_vctr.pdf</t>
  </si>
  <si>
    <t>jaten,_mrs._m_e_(gurine_munson)_obituary_march_17,_1904_p1_vctr.pdf</t>
  </si>
  <si>
    <t>keyster,_2_children_of_otto_death_notice_march_24,_1904_p1_vctr.pdf</t>
  </si>
  <si>
    <t>latz,_peter_obituary_july_2,_1903_p9_vctr.pdf</t>
  </si>
  <si>
    <t>madson,_mrs._hans_obituary_june_2,_1904_p4_vctr.pdf</t>
  </si>
  <si>
    <t>mcfadgen,_donald_obituary_july_2,_1903_p7_vctr.pdf</t>
  </si>
  <si>
    <t>messenger,_mrs._j_y_(grace_m_velzy)_obituary_may_19,_1904_p1_vctr.pdf</t>
  </si>
  <si>
    <t>nelson,_chris_obituary_march_31,_1904_p1_vctr.pdf</t>
  </si>
  <si>
    <t>passmel,_nick_obituary_may_12,_1904_p1_vctr.pdf</t>
  </si>
  <si>
    <t>riedman,_mrs._friedrick_obituary_july_2,_1903_p5_vctr.pdf</t>
  </si>
  <si>
    <t>robbins,_john_e_obituary_october_20,_1904_p1_vctr.pdf</t>
  </si>
  <si>
    <t>root,_william_jr._obituary_october_29,_1903_p7_vctr.pdf</t>
  </si>
  <si>
    <t>simenson,_g_obituary_february_25,_1904_p4_vctr.pdf</t>
  </si>
  <si>
    <t>simonson,_guererins_obituary_march_10,_1904_p2_vctr.pdf</t>
  </si>
  <si>
    <t>stewart,_mrs._james_(jean)_obituary_march_17,_1904_p1_vctr.pdf</t>
  </si>
  <si>
    <t>swanson,_mrs._magnus_obituary_july_21,_1904_p6_vctr.pdf</t>
  </si>
  <si>
    <t>wiberg,_reuben_injury_and_death_april_21,_1904_p2_vctr.pdf</t>
  </si>
  <si>
    <t>wilbert,_marcellus_obituary_june_2,_1904_p8_vctr.pdf</t>
  </si>
  <si>
    <t>wooland,_edward_obituary_december_29,_1904_p1_vctr.pdf</t>
  </si>
  <si>
    <t>wyberg,_reuben_accident_and_death_april_21,_1904_p4_vctr.pdf</t>
  </si>
  <si>
    <t>young,_son_of_f_p_obituary_december_1,_1904_p1_vctr.pdf</t>
  </si>
  <si>
    <t>anderson,_andrew_obituary_january_7,_1898_p8_wn.pdf</t>
  </si>
  <si>
    <t>buckley,_john_obituary_november_15,_1895_p5_wn.pdf</t>
  </si>
  <si>
    <t>chamberlain,_5_mo_old_obituary_april_1,_1898_p1_wn.pdf</t>
  </si>
  <si>
    <t>collard,_sam_obituary_june_3,_1898_p5_wn.pdf</t>
  </si>
  <si>
    <t>dahl,_anton_death_notice_may_12,_1899_p1_wn.pdf</t>
  </si>
  <si>
    <t>dick,_john_peter_obituary_november_25,_1898_p5_wn.pdf</t>
  </si>
  <si>
    <t>hammond,_infant_of_harry_obituary_july_16,_1897_p8_wn.pdf</t>
  </si>
  <si>
    <t>kempf,_8_mo_old_of_john_obituary_may_1,_1896_p5_wn.pdf</t>
  </si>
  <si>
    <t>kleinsmith,_charles_death_notice_november_5,_1897_p1_wn.pdf</t>
  </si>
  <si>
    <t>leicht,_child_obituary_october_15,_1897_p8_wn.pdf</t>
  </si>
  <si>
    <t>mayer,_chris_burial_note_april_1,_1898_p5_wn.pdf</t>
  </si>
  <si>
    <t>nelson,_infant_of_o_m_death_notice_october_8,_1897_p8_wn.pdf</t>
  </si>
  <si>
    <t>nystrom,_eric_death_notice_january_21,_1898_p1_wn.pdf</t>
  </si>
  <si>
    <t>olson,_inga_obituary_december_22,_1899_p3_wn.pdf</t>
  </si>
  <si>
    <t>olson,_mrs._gilbert_obituary_may_15,_1896_p5_wn.pdf</t>
  </si>
  <si>
    <t>reuter,_agnes_rosetta_obituary_august_26,_1898_p1_wn.pdf</t>
  </si>
  <si>
    <t>reuter,_alma_grace_obituary_august_26,_1898_p1_wn.pdf</t>
  </si>
  <si>
    <t>riley,_ed_death_notice_october_15,_1897_p8_wn.pdf</t>
  </si>
  <si>
    <t>ross,_infant_death_notice_august_27,_1897_p8_wn.pdf</t>
  </si>
  <si>
    <t>rudler,_linnie_obituary_december_1,_1899_p8_wn.pdf</t>
  </si>
  <si>
    <t>rudler,_mabel_obituary_november_24,_1899_p8_wn.pdf</t>
  </si>
  <si>
    <t>rudler,_rosa_obituary_december_1,_1899_p8_wn.pdf</t>
  </si>
  <si>
    <t>russell_(collard),_mrs_maggie_obituary_march_4,_1898_p8_wn.pdf</t>
  </si>
  <si>
    <t>ryerson,_george_obituary_october_29,_1897_p8.pdf</t>
  </si>
  <si>
    <t>seaton,_bert_obituary_september_23,_1898_p1_wn.pdf</t>
  </si>
  <si>
    <t>sherwood,_burnett_obituary_october_4,_1895_p5_wn.pdf</t>
  </si>
  <si>
    <t>shure,_mrs_henry_death_notice_august_19,_1898_p4_wn.pdf</t>
  </si>
  <si>
    <t>sizer,_9mo_old_of_frank_obituary_february_28,1_896_p5_wn.pdf</t>
  </si>
  <si>
    <t>smith,_thomas_obituary_august_16,_1895_p1_wn.pdf</t>
  </si>
  <si>
    <t>stewart,_infant_of_peter_death_notice_october_8,_1897_p8_wn.pdf</t>
  </si>
  <si>
    <t>stroh,_simon_sr._obituary_september_12,_1895_p4_wn.pdf</t>
  </si>
  <si>
    <t>swartout,_mrs._margaret_(wilcox)_obituary_july_8,_1898_p4_wn.pdf</t>
  </si>
  <si>
    <t>walsath,_gunder_obituary_september_12,_1895_p5_wn.pdf</t>
  </si>
  <si>
    <t>wilcox,_john_remains_moved_to_mpls_mn_november_19,_1897_p8_wn.pdf</t>
  </si>
  <si>
    <t>wills,_erastus_t_obituary_september_6,_1895_p4_wn.pdf</t>
  </si>
  <si>
    <t>zeller,_clarence_p_obituary_april_15,_1898_p5_wn.pdf</t>
  </si>
  <si>
    <t>set03\wimbledon_news\wimbledon_news_1895_to_1900\deaths</t>
  </si>
  <si>
    <t>anderson,_infant_of_william_obituary_april_6,_1900_p3_wn.pdf</t>
  </si>
  <si>
    <t>arms,_matthew_obituary_partial_october_2,_1903_p1_wn.pdf</t>
  </si>
  <si>
    <t>arnold,_roy_obituary_september_30,_1904_p1_wn.pdf</t>
  </si>
  <si>
    <t>barnes,_ezra_obituary_september_29,_1905_p1_wn.pdf</t>
  </si>
  <si>
    <t>baum,_mrs_joel_obituary_april_27,_1900_p3_wn.pdf</t>
  </si>
  <si>
    <t>baum_(hiawas),_mrs_joel_obituary_may_4,_1900_p4_wn.pdf</t>
  </si>
  <si>
    <t>cecil,_eli_e_obituary_partial_january_22,_1904_p5_wn.pdf</t>
  </si>
  <si>
    <t>curtis,_nina_obituary_january_27,_1905_p5_wn.pdf</t>
  </si>
  <si>
    <t>etter,_mrs._henry_obituary_february_10,_1905_p1_wn.pdf</t>
  </si>
  <si>
    <t>feiber,_amund_obituary_july_28,_1905_p2_wn.pdf</t>
  </si>
  <si>
    <t>finner,_mrs._paulina_obituary_march_6,_1903_p4_wn.pdf</t>
  </si>
  <si>
    <t>gilbertson,_christ_obituary_january_13,_1905_p1_wn.pdf</t>
  </si>
  <si>
    <t>glidden,_mrs._k_l_mother_and_father_death_notice_december_11,_1903_p5_wn.pdf</t>
  </si>
  <si>
    <t>graham,_john_and_team_death_by_lightning_september_22,_1905_p3_wn.pdf</t>
  </si>
  <si>
    <t>habaneicht,_mrs._obituary_october_14,_1904_p3_wn.pdf</t>
  </si>
  <si>
    <t>hager,_august_obituary_april_28,_1905_p1_wn.pdf</t>
  </si>
  <si>
    <t>haggert,_john_obituary_september_22,_1905_p2_wn.pdf</t>
  </si>
  <si>
    <t>hammerly,_engineer_obituary_september_29,_1905_p1_wn.pdf</t>
  </si>
  <si>
    <t>hanson,_2_mo_old_son_of_a_h_obituary_april_12,_1905_p2_wn.pdf</t>
  </si>
  <si>
    <t>hanson,_mrs._thomas_obituary_pt_1_april_3,_1900_p4_wn.pdf</t>
  </si>
  <si>
    <t>hanson,_mrs._thomas_obituary_pt_2_april_3,_1900_p4_wn.pdf</t>
  </si>
  <si>
    <t>heffron,_mrs._clark_(jane_s_boutwell)_obituary_june_5,_1903_p2_wn.pdf</t>
  </si>
  <si>
    <t>heffron,_mrs._death_notice_may_29,_1903_p1_wn.pdf</t>
  </si>
  <si>
    <t>hoffman,_charles_obituary_november_3,_1905_p2_wn.pdf</t>
  </si>
  <si>
    <t>hoffman,_charles_obituary_october_27,_1905_p3_wn.pdf</t>
  </si>
  <si>
    <t>horner,_lydia_cordelia_[daman]_obituary_august_4,_1905_p2_wn.pdf</t>
  </si>
  <si>
    <t>hoster,_mrs._george_w_obituary_october_6,_1905_p1_wn.pdf</t>
  </si>
  <si>
    <t>houghtalin,_j_irvin_'windy_jim'_death_notice_july_7,_1905_p2_wn.pdf</t>
  </si>
  <si>
    <t>jackson,_mrs._frank_g_funeral_report_june_9,_1905_p1_wn.pdf</t>
  </si>
  <si>
    <t>jackson,_mrs._frank_g_obituary_june_2,_1905_p2_wn.pdf</t>
  </si>
  <si>
    <t>klier,_wallace_and_son_death_by_lightning_september_22,_1905_p3_wn.pdf</t>
  </si>
  <si>
    <t>kline,_mrs._william_obituary_august_4,_1905_p2_wn.pdf</t>
  </si>
  <si>
    <t>krueger,_anna_obituary_february_23,_1900_p5_wn.pdf</t>
  </si>
  <si>
    <t>krueger,_mrs._william_and_infant_obituary_october_28,_1904_p3_wn.pdf</t>
  </si>
  <si>
    <t>lantz,_mrs._n_w_obituary_march_11,_1904_p4_wn.pdf</t>
  </si>
  <si>
    <t>lee,_child_of_george_death_notice_january_26,_1900_p4_wn.pdf</t>
  </si>
  <si>
    <t>lee,_william_obituary_september_15,_1905_p1_wn.pdf</t>
  </si>
  <si>
    <t>luther,_carl_gottfried_obituary_december_22,_1905_p1_wn.pdf</t>
  </si>
  <si>
    <t>luther,_carl_obituary_december_15,_1905_p5_wn.pdf</t>
  </si>
  <si>
    <t>marsh,_mrs._isaac_obituary_september_11,_1903_p4_wn.pdf</t>
  </si>
  <si>
    <t>mcguire,_bernard_obituary_1st_and_last_part_march_17,_1905_p1_wn.pdf</t>
  </si>
  <si>
    <t>mcguire,_bernard_obituary_middle_part_march_17,_1905_p1_wn.pdf</t>
  </si>
  <si>
    <t>michaelson,_mrs_thomas_obituary_august_26,_1904_p2_wn.pdf</t>
  </si>
  <si>
    <t>murdoch,_john_r_obituary_february_10,_1905_p8_wn.pdf</t>
  </si>
  <si>
    <t>nelson,_nels_obituary_december_22,_1905_p5_wn.pdf</t>
  </si>
  <si>
    <t>netting,_august_obituary_november_3,_1905_p3_wn.pdf</t>
  </si>
  <si>
    <t>netting,_august_tribute_november_10,_1905_p1_wn.pdf</t>
  </si>
  <si>
    <t>o'lein,_hans_obituary_november_20,_1903_supplement_wn.pdf</t>
  </si>
  <si>
    <t>olson,_female_memorial_service_january_12,_1900_p5_wn.pdf</t>
  </si>
  <si>
    <t>root,_mrs._william_funeral_report_september_23,_1904_p2_wn.pdf</t>
  </si>
  <si>
    <t>root,_mrs._william_obituary_september_16,_1904_p1_wn.pdf</t>
  </si>
  <si>
    <t>root,_william_jr._fatal_gunshot_october_23,_1903_p1_wn.pdf</t>
  </si>
  <si>
    <t>root,_william_jr._obituary_october_30,_1903_p4_wn.pdf</t>
  </si>
  <si>
    <t>rudler,_linnie_memorial_service_january_12,_1900_p5_wn.pdf</t>
  </si>
  <si>
    <t>rudler,_mable_memorial_service_january_12,_1900_p5_wn.pdf</t>
  </si>
  <si>
    <t>rudler,_rosa_memorial_service_january_12,_1900_p5_wn.pdf</t>
  </si>
  <si>
    <t>russell,_col_s_j_obituary_july_28,_1905_p1_wn.pdf</t>
  </si>
  <si>
    <t>shaner,_courtland_obituary_march_2,_1900_p5_wn.pdf</t>
  </si>
  <si>
    <t>simpson,_john_obituary_april_3,_1900_p4_wn.pdf</t>
  </si>
  <si>
    <t>sinclair,_daniel_obituary_september_22,_1905_p2_wn.pdf</t>
  </si>
  <si>
    <t>smith,_harry_obituary_october_13,_1905_p3_wn.pdf</t>
  </si>
  <si>
    <t>spangenberg,_george_obituary_april_7,_1905_p1_wn.pdf</t>
  </si>
  <si>
    <t>stroud,_mrs._h_m_obituary_december_2,_1904_p1_wn.pdf</t>
  </si>
  <si>
    <t>sutter,_mrs._magdalene_obituary_april_14,_1905_p1_wn.pdf</t>
  </si>
  <si>
    <t>taylor,_sarah_(wildman)_obituary_september_11,_1903_p1_wn.pdf</t>
  </si>
  <si>
    <t>treitline,_frank_obituary_february_20,_1903_p1_wn.pdf</t>
  </si>
  <si>
    <t>weiland,_carl_obituary_july_28,_1905_p2_wn.pdf</t>
  </si>
  <si>
    <t>wellman,_orla_obituary_may_13,_1904_p4_wn.pdf</t>
  </si>
  <si>
    <t>wessel,_f_w_bro_in_law_funeral_february_5,_1904_p5_wn.pdf</t>
  </si>
  <si>
    <t>west,_o_h_obituary_december_1,_1905_p3_wn.pdf</t>
  </si>
  <si>
    <t>wiberg,_reuben_obituary_1st_and_last_part_april_15,_1904_p1_wn.pdf</t>
  </si>
  <si>
    <t>wiberg,_reuben_obituary_middle_part_april_15,_1904_p1_wn.pdf</t>
  </si>
  <si>
    <t>wynes,_james_thomas_obituary_july_22,_1904_p1_wn.pdf</t>
  </si>
  <si>
    <t>young,_3_yr_old_son_of_f_p_obituary_november_25,_1904_p3_wn.pdf</t>
  </si>
  <si>
    <t>set03\wimbledon_news\wimbledon_news_1900_-_1905\deaths</t>
  </si>
  <si>
    <t>altringer,_3_yr_old_dau_of_w_f_obituary_june_1,_1906_p5_wn.pdf</t>
  </si>
  <si>
    <t>anderson,_victor_k_obituary_february_1,_1907_p1_wn.pdf</t>
  </si>
  <si>
    <t>edland,_mrs._s_o_(simonine_woodell)_obituary_february_16,_1906_p8_wn.pdf</t>
  </si>
  <si>
    <t>fish,_e_w_obituary_january_18,_1907_p3_wn.pdf</t>
  </si>
  <si>
    <t>gebus,_jacob_obituary_august_17,_1906_p8_wn.pdf</t>
  </si>
  <si>
    <t>grahn,_herman_obituary_november_9,_1906_p2_wn.pdf</t>
  </si>
  <si>
    <t>lannon,_6_yr_old_dau_of_frank_lannon_obituary_february_9,_1906_p5_wn.pdf</t>
  </si>
  <si>
    <t>merry,_john_obituary_october_5,_1906_p1_wn.pdf</t>
  </si>
  <si>
    <t>renwick,_11_mo_old_son_of_james_obituary_june_8,_1906_p3_wn.pdf</t>
  </si>
  <si>
    <t>simpson,_mrs_g_h_obituary_june_15,_1906_p1_wn.pdf</t>
  </si>
  <si>
    <t>simpson,_mrs_g_h_obituary_june_8,_1906_p1_wn.pdf</t>
  </si>
  <si>
    <t>sullivan,_mrs._f_g_(estella_hopwood)_obituary_may_18,_1906_p1_wn.pdf</t>
  </si>
  <si>
    <t>thompson,_mrs._susie_(walks)_obituary_january_11,_1907_p2_wn.pdf</t>
  </si>
  <si>
    <t>set03\wimbledon_news\wimbledon_news_1906_-_1909\deaths</t>
  </si>
  <si>
    <t>1st_township_system_in_griggs_co._created_june_8,_1883_p1_cc.pdf</t>
  </si>
  <si>
    <t>a_buffalo_is_seen_may_25,_1883_p1_cc.pdf</t>
  </si>
  <si>
    <t>cooper,_r_c_buys_a_bar_november_2,_1883_p1_cc.pdf</t>
  </si>
  <si>
    <t>cooper,_r_c_finds_squatter_on_his_land_may_25,_1883_p1_cc.pdf</t>
  </si>
  <si>
    <t>cooperstown_first_grain_elevator_september_21,_1883_p1_cc.pdf</t>
  </si>
  <si>
    <t>cooperstown_literary_society_begun_august_24,_1883_p1_cc.pdf</t>
  </si>
  <si>
    <t>cooperstown_residents_choose_church_officers_june_29,_1883_p1_cc.pdf</t>
  </si>
  <si>
    <t>cooperstown_school_board_meets_august_3,_1883_p1_cc.pdf</t>
  </si>
  <si>
    <t>cooperstown_schools_-_prof_clough_reports_july_13,_1883_p1_cc.pdf</t>
  </si>
  <si>
    <t>cooperstown_schools_c_a_clough_arrives_as_1st_principal_may_25,_1883_p1_cc.pdf</t>
  </si>
  <si>
    <t>cooperstown_schools_new_building_is_complete_july_20,_1883_p1_cc.pdf</t>
  </si>
  <si>
    <t>first_train_arrives_at_cooperstown_august_31,_1883_p1_cc.pdf</t>
  </si>
  <si>
    <t>fork_centre_town_named_and_officers_elected_july_6,_1883_p1_cc.pdf</t>
  </si>
  <si>
    <t>gccm_april_13,_1883_p1_cc.pdf</t>
  </si>
  <si>
    <t>gccm_august_24,_1883_p1_cc.pdf</t>
  </si>
  <si>
    <t>gccm_commissioner_breed_resigns_june_22,_1883_p1_cc.pdf</t>
  </si>
  <si>
    <t>gccm_july_20,_1883_p1_cc.pdf</t>
  </si>
  <si>
    <t>gccm_june_1,_1883_p1_cc.pdf</t>
  </si>
  <si>
    <t>gccm_june_8,_1883_p1_cc.pdf</t>
  </si>
  <si>
    <t>gccm_march_9,_1883_p1_cc.pdf</t>
  </si>
  <si>
    <t>gccm_may_11,_1883_p1_cc.pdf</t>
  </si>
  <si>
    <t>gccm_october_12,_1883_p1_cc.pdf</t>
  </si>
  <si>
    <t>gccm_october_19,_1883_p1_cc.pdf</t>
  </si>
  <si>
    <t>gccm_october_26,_1883_p1.pdf</t>
  </si>
  <si>
    <t>gccm_september_14,_1883_p1_cc.pdf</t>
  </si>
  <si>
    <t>greendale_town_named_and_officers_elected_june_29,_1883_p1_cc.pdf</t>
  </si>
  <si>
    <t>harvard,_odell_and_hannaford_platted_august_31,_1883_p1_cc.pdf</t>
  </si>
  <si>
    <t>kerr,_t_f_horse_is_'stolen'_and_returned_july_27,_1883_p1_cc.pdf</t>
  </si>
  <si>
    <t>liquor_license_money_distributed_to_schools_august_3,_1883_p1_cc.pdf</t>
  </si>
  <si>
    <t>literary_society_-_first_program_september_14,_1883_p1_cc.pdf</t>
  </si>
  <si>
    <t>mccullogh,_william_and_sons_struck_by_lightning_august_10,_1883_p1_cc.pdf</t>
  </si>
  <si>
    <t>no_cemetery_created_yet_november_2,_1883_p1_cc.pdf</t>
  </si>
  <si>
    <t>pefferkorn,_frederick_mob_tears_down_his_house_on_mccullough_land_may_25,_1883_p1_cc.pdf</t>
  </si>
  <si>
    <t>railroad_-_depot_open_november_2,_1883_p1_cc.pdf</t>
  </si>
  <si>
    <t>railroad_notes_october_5,_1883_p1_cc.pdf</t>
  </si>
  <si>
    <t>railroad_notes_september_28,_1883_p1_cc.pdf</t>
  </si>
  <si>
    <t>railway_mail_begins_september_21,_1883_p1_cc.pdf</t>
  </si>
  <si>
    <t>soap_mine_in_cooperstown_september_28,_1883_p1_cc.pdf</t>
  </si>
  <si>
    <t>telegraph_wire_being_strung_october_5,_1883_p1_cc.pdf</t>
  </si>
  <si>
    <t>vegetables_grown_in_nd_august_17,_1883_p1_cc.pdf</t>
  </si>
  <si>
    <t>June 22, 1883</t>
  </si>
  <si>
    <t>Commissioner Breed Resigns</t>
  </si>
  <si>
    <t>October 26, 1883</t>
  </si>
  <si>
    <t>June 1, 1883</t>
  </si>
  <si>
    <t>March 9, 1883</t>
  </si>
  <si>
    <t>May 11, 1883</t>
  </si>
  <si>
    <t>October 12, 1883</t>
  </si>
  <si>
    <t>October 19, 1883</t>
  </si>
  <si>
    <t>April 13, 1883</t>
  </si>
  <si>
    <t>Year</t>
  </si>
  <si>
    <t>Month</t>
  </si>
  <si>
    <t>Space</t>
  </si>
  <si>
    <t>Comma</t>
  </si>
  <si>
    <t>M No</t>
  </si>
  <si>
    <t>x</t>
  </si>
  <si>
    <t>cooperstown's_start_in_1882_june_12,_1902_p1_cc.pdf</t>
  </si>
  <si>
    <t>flax_failure_pondered_september_24,_1903_p1_cc.pdf</t>
  </si>
  <si>
    <t>goff_telephone_directory_for_cooperstown_november_12,_1903_p5_cc.pdf</t>
  </si>
  <si>
    <t>griggs_courier_name_changes_to_cooperstown_courier_may_22,_1902_p1_cc.pdf</t>
  </si>
  <si>
    <t>gunning,_male_child_of_j_m_accidentally_injured_when_pushed_in_cellar_march_12,_1903_p5_cc.pdf</t>
  </si>
  <si>
    <t>mayor_sam_sansburn_fooled_by_new_lutheran_bell_december_11,_1902_p5_cc.pdf</t>
  </si>
  <si>
    <t>mchenry_congregational_church_dedicated_part_one_november_19,_1903_p1_cc.pdf</t>
  </si>
  <si>
    <t>mchenry_congregational_church_dedicated_part_two_november_19,_1903_p1_cc.pdf</t>
  </si>
  <si>
    <t>moderation_club_begun_november_26,_1903_p1_cc.pdf</t>
  </si>
  <si>
    <t>olson,_esther_escapes_narrowly_from_well_tragedy_september_3,_1903_p4_cc.pdf</t>
  </si>
  <si>
    <t>post_office_boxes_won't_be_rented_to_minors_april_9,_1903_p4_cc.pdf</t>
  </si>
  <si>
    <t>skaar,_iver_badly_injured_w_both_legs_amputated_november_13,_1902_p4_cc.pdf</t>
  </si>
  <si>
    <t>an_automobile_primer_may_25,_1905_p1_cc.pdf</t>
  </si>
  <si>
    <t>beier,_amelia_shot_by_accident_december_15,_1904_p5_cc.pdf</t>
  </si>
  <si>
    <t>central_racing_circuit_schedule_first_annual_june_29,_1905_p5_cc.pdf</t>
  </si>
  <si>
    <t>cooperstown_high_school_raised_to_2nd_class_august_10,_1905_p5_cc.pdf</t>
  </si>
  <si>
    <t>electric_lighting_plant_to_be_turned_on_in_one_week_december_14,_1905_p5_cc.pdf</t>
  </si>
  <si>
    <t>electric_lights_are_on_december_21,_1905_p1_cc.pdf</t>
  </si>
  <si>
    <t>flax_mill_to_reopen_september_7,_1905_p1_cc.pdf</t>
  </si>
  <si>
    <t>gullickson,_henry_gored_by_bull_july_14,_1904_p5_cc.pdf</t>
  </si>
  <si>
    <t>haaland,_male_child_loses_feet_june_2,_1904_p1_cc.pdf</t>
  </si>
  <si>
    <t>howden,_frank_severely_burned_october_6,_1904_p5_cc.pdf</t>
  </si>
  <si>
    <t>jones,_steve_r_held_up_west_of_town_november_2,_1905_p5_cc.pdf</t>
  </si>
  <si>
    <t>lunde,_son_of_p._lunde_falls_in_cistern_august_18,_1904_p5_cc.pdf</t>
  </si>
  <si>
    <t>marsh,_mrs._w_d_dog_breaks_hip_november_30,_1905_p5_cc.pdf</t>
  </si>
  <si>
    <t>methodist_church_new_windows_january_4,_1906_p5_cc.pdf</t>
  </si>
  <si>
    <t>mildred_-_hartman_memorial_methodist_church_dedicated_june_1,_1905_p5_cc.pdf</t>
  </si>
  <si>
    <t>mildred_-_hartman_memorial_methodist_church_dedicated_june_8,_1905_p1_cc.pdf</t>
  </si>
  <si>
    <t>moffatt,_willie_shot_and_loses_leg_september_28,_1905_p4_cc.pdf</t>
  </si>
  <si>
    <t>old_settlers_association_formed_january_4,_1906_p5_cc.pdf</t>
  </si>
  <si>
    <t>piatt_and_anderson_apply_for_light_plant_franchise_august_17,_1905_p5_cc.pdf</t>
  </si>
  <si>
    <t>piatt_and_anderson_receive_franchise_for_light_plant_august_24_,_1905_p5_cc.pdf</t>
  </si>
  <si>
    <t>piatt_electric_light_plant_makes_first_all_night_test_december_21,_1905_p5_cc.pdf</t>
  </si>
  <si>
    <t>piatt_electric_sign_is_a_surprise_december_21,_1905_p5_cc.pdf</t>
  </si>
  <si>
    <t>rhodes,_ed_shot_through_right_arm_february_9,_1905_p5_cc.pdf</t>
  </si>
  <si>
    <t>school_house_rebuilding_discussion_may_5,_1904_p1_cc.pdf</t>
  </si>
  <si>
    <t>school_house_vote_results_may_12,_1904_p1_cc.pdf</t>
  </si>
  <si>
    <t>schoolhouse_architectural_drawing_august_4,_1904_p1_cc.pdf</t>
  </si>
  <si>
    <t>schoolhouse_burns_march_31,_1904_p1_cc.pdf</t>
  </si>
  <si>
    <t>schoolhouse_heating_plant_arrives_september_29,_1904_p5_cc.pdf</t>
  </si>
  <si>
    <t>schoolhouse_plumbers_cause_fire_before_finished_december_8,_1904_p5_cc.pdf</t>
  </si>
  <si>
    <t>schoolhouse_progressing_slowly_september_22,_1904_p5_cc.pdf</t>
  </si>
  <si>
    <t>schoolhouse_report_october_20,_1904_p5_cc.pdf</t>
  </si>
  <si>
    <t>schoolhouse_started_june_30,_1904_p5_cc.pdf</t>
  </si>
  <si>
    <t>stone,_iver_kicked_in_head_by_horse_january_26,_1905_p5_cc.pdf</t>
  </si>
  <si>
    <t>sutton,_j_e_riding_accident_while_hauling_august_31,_1905_p5_cc.pdf</t>
  </si>
  <si>
    <t>the_evolution_of_mr._wheeler_june_16,_1904_p2_cc.pdf</t>
  </si>
  <si>
    <t>valine,_victor_runover_by_horses_and_harrow_april_27,_1905_p5_cc.pdf</t>
  </si>
  <si>
    <t>westley,_dr._m_d_opens_practice_june_30,_1904_p5_cc.pdf</t>
  </si>
  <si>
    <t>The Evolution of Mr. Wheeler</t>
  </si>
  <si>
    <t>An Automobile Primer</t>
  </si>
  <si>
    <t>Humor Automobile</t>
  </si>
  <si>
    <t>arestad,_andrew_accidentally_shot_may_2,_1907_p5_cc.pdf</t>
  </si>
  <si>
    <t>baptist_church_remodeled_november_8,_1906_p5_cc.pdf</t>
  </si>
  <si>
    <t>beier,_fred_jr._falls_from_telephone_pole_july_26,_1906_p4_cc.pdf</t>
  </si>
  <si>
    <t>bowe,_frank_operated_and_recovering_september_20,_1906_p5_cc.pdf</t>
  </si>
  <si>
    <t>bowe,_frank_recovered_and_in_town_december_13,_1906_p5_cc.pdf</t>
  </si>
  <si>
    <t>bowe,_frank_severe_injury_at_elevator_september_13,_1906_p1_cc.pdf</t>
  </si>
  <si>
    <t>broncho_con_talk_february_14,_1907_p5_cc.pdf</t>
  </si>
  <si>
    <t>central_circuit_racing_sets_schedule_january_25,_1906_p1_cc.pdf</t>
  </si>
  <si>
    <t>central_racing_circuit_sets_schedule_february_13,_1908_p1_cc.pdf</t>
  </si>
  <si>
    <t>central_racing_schedule_for_1907_march_7,_1907_p1_cc.pdf</t>
  </si>
  <si>
    <t>coal_becoming_short_due_to_the_snow_january_24,_1907_p5_cc.pdf</t>
  </si>
  <si>
    <t>commercial_club_to_approve_rate_hike_for_electricity_for_city_february_21,_1907_p5_cc.pdf</t>
  </si>
  <si>
    <t>cone,_george_attempts_suicide_september_13,_1906_p5_cc.pdf</t>
  </si>
  <si>
    <t>cooperstown_city_council_meeting_february_14,_1907_p1_cc.pdf</t>
  </si>
  <si>
    <t>cooperstown_council_meets_april_4,_1907_p5_cc.pdf</t>
  </si>
  <si>
    <t>cooperstown_election_results_april_4,_1907_p8_cc.pdf</t>
  </si>
  <si>
    <t>cooperstown_first_city_council_meeting_february_7,_1907_p3_cc.pdf</t>
  </si>
  <si>
    <t>cooperstown_incorporation_vote_successful_november_8,_1906_p1_cc.pdf</t>
  </si>
  <si>
    <t>cooperstown_salaries_fixed_by_ordinance_march_7,_1907_p4_cc.pdf</t>
  </si>
  <si>
    <t>cooperstown_school_notes_november_7,_1907_p1_cc.pdf</t>
  </si>
  <si>
    <t>cooperstown_school_notes_october_3,_1907_p1_cc.pdf</t>
  </si>
  <si>
    <t>cooperstown_school_notes_september_19,_1907_p1_cc.pdf</t>
  </si>
  <si>
    <t>cooperstown_school_notes_september_26,_1907_p1_cc.pdf</t>
  </si>
  <si>
    <t>cooperstown_school_opening_august_15,1_907_p5_cc.pdf</t>
  </si>
  <si>
    <t>cooperstown_schools_to_install_ventilation_system_august_15,_1907_p5_cc.pdf</t>
  </si>
  <si>
    <t>electric_rr_not_to_happen_now_september_26,_1907_p1_cc.pdf</t>
  </si>
  <si>
    <t>electric_rr_to_be_built_through_cooperstown_august_29,_1907_p1_cc.pdf</t>
  </si>
  <si>
    <t>electricity_cut_off_at_midnight_due_to_snow_caused_fuel_shortage_january_30,_1907_p5_cc.pdf</t>
  </si>
  <si>
    <t>end_of_fuel_problems_2_february_21,_1907_p5_cc.pdf</t>
  </si>
  <si>
    <t>end_of_fuel_problems_february_21,_1907_p5_cc.pdf</t>
  </si>
  <si>
    <t>flax_mill_report_november_28,_1907_p5_cc.pdf</t>
  </si>
  <si>
    <t>flax_mill_to_start_to_build_august_30,_1906_p1_cc.pdf</t>
  </si>
  <si>
    <t>flax_mills_for_sale_march_28,_1907_p1_cc.pdf</t>
  </si>
  <si>
    <t>francis,_mabel,_jessie_lindgren,_and_edith_howden_escaped_coal_gas_narrowly_january_11,_1906_p5_cc.p</t>
  </si>
  <si>
    <t>griffith,_mr._saved_by_miss_hanson_teacher_at_high_school_july_4,_1907_p1_cc.pdf</t>
  </si>
  <si>
    <t>griggs_co._telephone_co._to_upgrade_january_24,_1907_p5_cc.pdf</t>
  </si>
  <si>
    <t>griggs_county_phone_hires_frank_retzlaff_to_manage_april_11,_1907_p5_cc.pdf</t>
  </si>
  <si>
    <t>griggs_county_phone_install_new_switchboard_may_9,_1907_p5_cc.pdf</t>
  </si>
  <si>
    <t>griggs_county_phone_jointly_to_build_a_line_to_connect_steele_and_griggs_county_august_29,_1907_p5_c</t>
  </si>
  <si>
    <t>griggs_county_phone_to_start_exchange_at_jessie_april_11,_1907_p5_cc.pdf</t>
  </si>
  <si>
    <t>griggs_county_phone_troubles_with_installation_of_switchboard_june_13,_1907_p5_cc.pdf</t>
  </si>
  <si>
    <t>griggs_county_phone_use_numbers_not_names_may_30,_1907_p4_cc.pdf</t>
  </si>
  <si>
    <t>hanson,_miss_teacher_at_the_high_school_saves_mr._griffith_july_4,_1907_p1_cc.pdf</t>
  </si>
  <si>
    <t>hoff,_mrs._(feiring)_near_fatality_february_6,_1908_p1_cc.pdf</t>
  </si>
  <si>
    <t>houghton,_alfred_run_over_by_bike_and_broke_leg_may_23,_1907_p5_cc.pdf</t>
  </si>
  <si>
    <t>jackson,_j_h_and_family_struck_by_lightning_june_27,_1907_p4_cc.pdf</t>
  </si>
  <si>
    <t>jimeson,_joel_cuts_arm_badly_on_glass_door_june_6,_1907_p5_cc.pdf</t>
  </si>
  <si>
    <t>jimeson,_joel_takes_an_unintentional_bath_february_15,_1906_p5_cc.pdf</t>
  </si>
  <si>
    <t>johnson,_j_e_severe_fall_at_work_(poor_scan_by_microfilmer)_march_22,_1906_p5_cc.pdf</t>
  </si>
  <si>
    <t>lee,_albert_severely_burned_september_13,_1906_p5_cc.pdf</t>
  </si>
  <si>
    <t>marsh,_w_d_aims_at_cat_and_shoots_his_foot_january_25,_1906_p5_cc.pdf</t>
  </si>
  <si>
    <t>mcdermott,_willard_breaks_arm_october_4,_1906_p5_cc.pdf</t>
  </si>
  <si>
    <t>methodist_church_completes_renovations_august_30,_1906_p5_cc.pdf</t>
  </si>
  <si>
    <t>moffat,_bruce_pinned_by_grindstone_october_10,_1907_p5_cc.pdf</t>
  </si>
  <si>
    <t>more_fuel_arrives_february_14,_1907_p5_cc.pdf</t>
  </si>
  <si>
    <t>more_winter_blues_february_7,_1907_p3_cc.pdf</t>
  </si>
  <si>
    <t>old_settlers_meeting_january_18,_1906_p5_cc.pdf</t>
  </si>
  <si>
    <t>old_settlers_meeting_march_19,_1908_p4_cc.pdf</t>
  </si>
  <si>
    <t>old_settlers_picnic_rain_impacts_again_july_25,_1907_p1_cc.pdf</t>
  </si>
  <si>
    <t>old_settlers_picnic_rained_on_june_14,_1906_p5_cc.pdf</t>
  </si>
  <si>
    <t>old_settlers_picnic_schedule_july_11,_1907_p1_cc.pdf</t>
  </si>
  <si>
    <t>old_settlers_plan_event_march_15,_1906_p5_cc.pdf</t>
  </si>
  <si>
    <t>old_time_settlers_event_announcement_may_31,_1906_p1_cc.pdf</t>
  </si>
  <si>
    <t>overmoen,_ole_kicked_by_broncho_february_14,_1907_p5_cc.pdf</t>
  </si>
  <si>
    <t>piatt_electric_-_frank_bowe_to_be_engineer_july_18,_1907_p5_cc.pdf</t>
  </si>
  <si>
    <t>piatt_electric__plant_shuts_down_during_christmas_shopping_time_december_19,_1907_p5_cc.pdf</t>
  </si>
  <si>
    <t>piatt_electric_dynamo_burns_out_no_power_february_14,_1907_p5_cc.pdf</t>
  </si>
  <si>
    <t>piatt_electric_gets_lights_back_on_january_9,_1908_p5,_cc.pdf</t>
  </si>
  <si>
    <t>piatt_electric_has_problems_with_new_engine_ok_now_january_16,_1908_p5_cc.pdf</t>
  </si>
  <si>
    <t>piatt_electric_plant_c_s_moores_visits_to_show_how_to_run_new_engine_january_16,_1908_p5_cc.pdf</t>
  </si>
  <si>
    <t>piatt_electric_plant_running_smoothly_now_february_27,_1908_p4_cc.pdf</t>
  </si>
  <si>
    <t>piatt_electric_raises_rates_in_wrong_way_september_20,_1906_p5_cc.pdf</t>
  </si>
  <si>
    <t>piatt_electric_rates_september_20,_1906_p5_cc.pdf</t>
  </si>
  <si>
    <t>piatt_electric_weber_gas_engine_arrives_october_17,_1907_p5_cc.pdf</t>
  </si>
  <si>
    <t>pigs_took_liberties_august_15,_1907_p4_cc.pdf</t>
  </si>
  <si>
    <t>plants_exhaust_the_air_november_8,_1906_p4_cc.pdf</t>
  </si>
  <si>
    <t>post_office_clerk's_trouble_november_22,_1906_p1_cc.pdf</t>
  </si>
  <si>
    <t>pratt,_r_h_blood_poisoning_february_6,_1908_p5_cc.pdf</t>
  </si>
  <si>
    <t>railroad_blues_february_14,_1907_p1_cc.pdf</t>
  </si>
  <si>
    <t>railroad_blues_in_winter_february_7,_1907_p3_cc.pdf</t>
  </si>
  <si>
    <t>railroad_commission_annual_inspection_details_of_performance_july_25,_1907_p5_cc.pdf</t>
  </si>
  <si>
    <t>right_of_way_in_the_snow_january_17,_1907_p3_cc.pdf</t>
  </si>
  <si>
    <t>rogers_methodist_church_dedication_february_22,_1906_p5_cc.pdf</t>
  </si>
  <si>
    <t>roller_skating_rink_begins_october_24,_1907_p5_cc.pdf</t>
  </si>
  <si>
    <t>roller_skating_rink_report_october_24,_1907_p5_cc.pdf</t>
  </si>
  <si>
    <t>rossing,_martin_suffers_injuries_from_putting_a_belt_on_running_engine_july_26,_1906_p4_cc.pdf</t>
  </si>
  <si>
    <t>share_the_fault_february_7,_1907_p1_cc.pdf</t>
  </si>
  <si>
    <t>sinclair,_james_jr._falls_from_roof_march_19,_1908_p5_cc.pdf</t>
  </si>
  <si>
    <t>snow_related_story_on_the_train_january_30,_1907_p5_cc.pdf</t>
  </si>
  <si>
    <t>soma,_jorgen_gas_engine_explodes_march_19,_1908_p4_cc.pdf</t>
  </si>
  <si>
    <t>some_fuel_arrives_february_14,1_907_p5_cc.pdf</t>
  </si>
  <si>
    <t>stone,_f_j_loses_foot_when_he_jumps_july_18,_1907_p5_cc.pdf</t>
  </si>
  <si>
    <t>telephone_company_officers_elected_november_22,_1906_p5_cc.pdf</t>
  </si>
  <si>
    <t>telephone_company_under_new_owners_november_15,_1906_p1_cc.pdf</t>
  </si>
  <si>
    <t>telephone_exchange_of_cooperstown_is_sold_november_1,_1906_p1_cc.pdf</t>
  </si>
  <si>
    <t>winter_blues_january_24,_1907_p5_cc.pdf</t>
  </si>
  <si>
    <t>wold,_martin_finds_a_human_skull_in_his_potato_patch_october_10,_1907_p5_cc.pdf</t>
  </si>
  <si>
    <t>worst_winter_in_25_january_24,_1907_p5_cc.pdf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</si>
  <si>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</si>
  <si>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</si>
  <si>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</si>
  <si>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</si>
  <si>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</si>
  <si>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</si>
  <si>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</si>
  <si>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</si>
  <si>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</si>
  <si>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</si>
  <si>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</si>
  <si>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</si>
  <si>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</si>
  <si>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first _</t>
  </si>
  <si>
    <t>first ,</t>
  </si>
  <si>
    <t>year</t>
  </si>
  <si>
    <t>month</t>
  </si>
  <si>
    <t>m no</t>
  </si>
  <si>
    <t>date</t>
  </si>
  <si>
    <t>Plants exhaust the air</t>
  </si>
  <si>
    <t>Post Office clerk's trouble</t>
  </si>
  <si>
    <t>Humor</t>
  </si>
  <si>
    <t>Right of Way in the snow</t>
  </si>
  <si>
    <t>Legal</t>
  </si>
  <si>
    <t>Wirst winter In 25</t>
  </si>
  <si>
    <t>Winter blues</t>
  </si>
  <si>
    <t>Weather</t>
  </si>
  <si>
    <t>Bronco con talk</t>
  </si>
  <si>
    <t>adams,_george_sells_dray_line_to_f_g_killeran_and_son_january_21,_1909_p5_cc.pdf</t>
  </si>
  <si>
    <t>asplund,_elmer_r_and_elizabeth_loge_marriage_february_4,_1909_p5_cc.pdf</t>
  </si>
  <si>
    <t>batchelor,_rev._s_leaves_baptist_church_for_fairmount,_nd_october_29,_1908_p5_cc.pdf</t>
  </si>
  <si>
    <t>berg,_lewis_crank_hits_his_face_september_2,_1909_p5_cc.pdf</t>
  </si>
  <si>
    <t>church,_mrs._herbert_concussion_from_girls_jumping_on_sleigh_december_31,_1908_p5_cc.pdf</t>
  </si>
  <si>
    <t>circus_panthers_loose_in_steele_county_november_26,_1908_p5_cc.pdf</t>
  </si>
  <si>
    <t>city_council_meets_june_24,_1909_p5_cc.pdf</t>
  </si>
  <si>
    <t>comrie,_w_h_thrown_from_auto_september_16,_1909_p5_cc.pdf</t>
  </si>
  <si>
    <t>cooperstown_auto_club_joins_nd_auto_may_5,_1910_p1_cc.pdf</t>
  </si>
  <si>
    <t>cooperstown_auto_club_smooths_road_to_river_may_26,_1910_p5_cc.pdf</t>
  </si>
  <si>
    <t>cooperstown_automobile_club_forms_april_28,_1910_p5_cc.pdf</t>
  </si>
  <si>
    <t>cooperstown_board_of_education_investigates_a_teacher's_statements_february_10,_1910_p1_cc.pdf</t>
  </si>
  <si>
    <t>cooperstown_cemetery_builds_and_upgrades_may_21,_1908_p5_cc.pdf</t>
  </si>
  <si>
    <t>cooperstown_city_council_august_12,_1909_p1_cc.pdf</t>
  </si>
  <si>
    <t>cooperstown_city_council_june_10,_1909_p4_cc.pdf</t>
  </si>
  <si>
    <t>cooperstown_city_council_meeting_august_6,_1908_p5_cc.pdf</t>
  </si>
  <si>
    <t>cooperstown_city_council_meeting_march_10,_1910_p5_cc.pdf</t>
  </si>
  <si>
    <t>cooperstown_city_council_meets_august_4,_1910_p5_cc.pdf</t>
  </si>
  <si>
    <t>cooperstown_city_council_meets_december_9,_1909_p5_cc.pdf</t>
  </si>
  <si>
    <t>cooperstown_city_council_meets_may_5,_1910_p5_cc.pdf</t>
  </si>
  <si>
    <t>cooperstown_city_council_meets_may_6,_1909_p5_cc.pdf</t>
  </si>
  <si>
    <t>cooperstown_city_council_meets_november_4,_1909_p5_cc.pdf</t>
  </si>
  <si>
    <t>cooperstown_city_council_meets_october_6,_1910_p5_cc.pdf</t>
  </si>
  <si>
    <t>cooperstown_city_council_metal_elevator_ordinance_june_9,_1910_p5_cc.pdf</t>
  </si>
  <si>
    <t>cooperstown_city_council_sidewalk_ordinance_june_9,_1909_p5_cc.pdf</t>
  </si>
  <si>
    <t>cooperstown_city_council_special_meeting_july_23,_1908_p5_cc.pdf</t>
  </si>
  <si>
    <t>cooperstown_city_election_april_8,_1909_p4_cc.pdf</t>
  </si>
  <si>
    <t>cooperstown_city_fire_engine_arrives_october_7,_1909_p5_cc.pdf</t>
  </si>
  <si>
    <t>cooperstown_elevator_building_progress_august_13,_1908_p5_cc.pdf</t>
  </si>
  <si>
    <t>cooperstown_elevators_burn_july_16,_1908_p4_cc.pdf</t>
  </si>
  <si>
    <t>cooperstown_elevators_ready_to_rebuild_august_6,_1908_p5_cc.pdf</t>
  </si>
  <si>
    <t>cooperstown_fire_chief_c_a_olson_resigns_to_go_to_finley_july_14,_1910_p5_cc.pdf</t>
  </si>
  <si>
    <t>cooperstown_high_school_article_march_4,_1909_p1_cc.pdf</t>
  </si>
  <si>
    <t>cooperstown_high_school_flag_pole_wars_february_11,_1909_p5_cc.pdf</t>
  </si>
  <si>
    <t>cooperstown_high_school_glee_club_visits_communities_march_11,_1909_p5_cc.pdf</t>
  </si>
  <si>
    <t>cooperstown_high_school_graduation_june_3,_1909_p5_cc.pdf</t>
  </si>
  <si>
    <t>cooperstown_high_school_notes_february_11,_1909_p8_cc.pdf</t>
  </si>
  <si>
    <t>cooperstown_high_school_notes_february_18,_1909_p4_cc.pdf</t>
  </si>
  <si>
    <t>cooperstown_high_school_notes_january_21,_1909_p4_cc.pdf</t>
  </si>
  <si>
    <t>cooperstown_high_school_notes_march_11,_1909_p4_cc.pdf</t>
  </si>
  <si>
    <t>cooperstown_high_school_notes_march_4,_1909_p4_cc.pdf</t>
  </si>
  <si>
    <t>cooperstown_new_gasoline_fire_engine_arrives_january_20,_1910_p5_cc.pdf</t>
  </si>
  <si>
    <t>cooperstown_old_cistern_collapses_august_19,_1909_p5_cc.pdf</t>
  </si>
  <si>
    <t>cooperstown_school_-_new_teachers_march_11,_1909_p8_cc.pdf</t>
  </si>
  <si>
    <t>cooperstown_school_baccalaureate_sermon_may_26,_1910_p5_cc.pdf</t>
  </si>
  <si>
    <t>cooperstown_school_board_adds_classes_may_27,_1909_p5_cc.pdf</t>
  </si>
  <si>
    <t>cooperstown_school_first_day_and_teachers_september_10,_1908_p1_cc.pdf</t>
  </si>
  <si>
    <t>cooperstown_school_graduation_june_2,_1910_p5_cc.pdf</t>
  </si>
  <si>
    <t>cooperstown_school_notes_april_14,_1910_p1_cc.pdf</t>
  </si>
  <si>
    <t>cooperstown_school_notes_april_28,_1910_p5_cc.pdf</t>
  </si>
  <si>
    <t>cooperstown_school_notes_april_7,_1910_p4_cc.pdf</t>
  </si>
  <si>
    <t>cooperstown_school_notes_december_16,_1909_p4_cc.pdf</t>
  </si>
  <si>
    <t>cooperstown_school_notes_december_23,_1909_p4_cc.pdf</t>
  </si>
  <si>
    <t>cooperstown_school_notes_february_17,_1910_p1_cc.pdf</t>
  </si>
  <si>
    <t>cooperstown_school_notes_february_3,_1910_p1_cc.pdf</t>
  </si>
  <si>
    <t>cooperstown_school_notes_january_13,_1910_p1_cc.pdf</t>
  </si>
  <si>
    <t>cooperstown_school_notes_january_20,_1910_p1_cc.pdf</t>
  </si>
  <si>
    <t>cooperstown_school_notes_january_27,_1910_p1_cc.pdf</t>
  </si>
  <si>
    <t>cooperstown_school_notes_march_17,_1910_p4_cc.pdf</t>
  </si>
  <si>
    <t>cooperstown_school_notes_may_19,_1910_p1_cc.pdf</t>
  </si>
  <si>
    <t>cooperstown_school_notes_may_5,_1910_p1_cc.pdf</t>
  </si>
  <si>
    <t>cooperstown_school_notes_november_11,_1909_p1_cc.pdf</t>
  </si>
  <si>
    <t>cooperstown_school_notes_november_18,_1909_p1_cc.pdf</t>
  </si>
  <si>
    <t>cooperstown_school_notes_november_4,_1909_p1_cc.pdf</t>
  </si>
  <si>
    <t>cooperstown_school_notes_october_14,_1909_p5_cc.pdf</t>
  </si>
  <si>
    <t>cooperstown_school_notes_october_21,_1909_p5_cc.pdf</t>
  </si>
  <si>
    <t>cooperstown_school_notes_october_28,_1909_p1_cc.pdf</t>
  </si>
  <si>
    <t>cooperstown_school_notes_october_7,_1909_p4_cc.pdf</t>
  </si>
  <si>
    <t>cooperstown_school_notes_september_16,_1909_p4_cc.pdf</t>
  </si>
  <si>
    <t>cooperstown_school_notice_august_13,_1908_p4_cc.pdf</t>
  </si>
  <si>
    <t>cooperstown_school_notice_august_25,_1910_p1_cc.pdf</t>
  </si>
  <si>
    <t>cooperstown_school_opens_and_teachers_listed_september_15,_1910_p1_cc.pdf</t>
  </si>
  <si>
    <t>cooperstown_school_supt_and_principal_retained_february_25,_1909_p5_cc.pdf</t>
  </si>
  <si>
    <t>cooperstown_school_supt_prof_mason_leaves_for_mn_job_june_2,_1910_p5_cc.pdf</t>
  </si>
  <si>
    <t>cooperstown_school_teachers_announced_august_19,_1909_p1_cc.pdf</t>
  </si>
  <si>
    <t>cooperstown_school_teachers_april_7,_1910_p4_cc.pdf</t>
  </si>
  <si>
    <t>cooperstown_school_to_start_august_26,_1909_p1_cc.pdf</t>
  </si>
  <si>
    <t>cooperstown_speed_limit_8_mph_april_22,_1909_p5_cc.pdf</t>
  </si>
  <si>
    <t>crop_conditions_very_dry_and_poor_june_30,_1910_p5_cc.pdf</t>
  </si>
  <si>
    <t>dingle,_j_g_new_pastor_arrives_november_12,_1908_p4_cc.pdf</t>
  </si>
  <si>
    <t>dingle,_rev._j_g_eye_stung_july_14,_1910_p5_cc.pdf</t>
  </si>
  <si>
    <t>dingle,_rev._j_g_not_lazy_may_5,_1910_p5_cc.pdf</t>
  </si>
  <si>
    <t>dingle,_rev._j_g_welcomed_w_donation_party_november_26,_1908_p5_cc.pdf</t>
  </si>
  <si>
    <t>farmer's_and_monarch_elevators_burn_april_14,_1910_p5_cc.pdf</t>
  </si>
  <si>
    <t>farmer's_come_back_july_28,_1910_p1_cc.pdf</t>
  </si>
  <si>
    <t>farmer's_elevator_is_built_august_18,_1910_p5_cc.pdf</t>
  </si>
  <si>
    <t>farmer's_elevator_stockholders_vote_to_rebuild_june_2,_1910_p5_cc.pdf</t>
  </si>
  <si>
    <t>farmers_having_hard_time_getting_help_w_harvest_august_25,_1910_p5_cc.pdf</t>
  </si>
  <si>
    <t>farmer's_institute_(rural_improvement_league)_february_3,_1910_p1_cc.pdf</t>
  </si>
  <si>
    <t>farmer's_institute_constitution_may_6,_1909_p1_cc.pdf</t>
  </si>
  <si>
    <t>farmer's_institute_december_23,_1909_p5_cc.pdf</t>
  </si>
  <si>
    <t>farmer's_institute_june_17,_1909_p4_cc.pdf</t>
  </si>
  <si>
    <t>farmer's_institute_march_11,_1909_p5_cc.pdf</t>
  </si>
  <si>
    <t>farmer's_institute_march_25,_1909_p8_cc.pdf</t>
  </si>
  <si>
    <t>farmers_institute_march_4,_1909_p5_cc.pdf</t>
  </si>
  <si>
    <t>farmer's_institute_meets_december_9,_1909_p1_cc.pdf</t>
  </si>
  <si>
    <t>farmer's_institute_report_february_24,_1910_p1_cc.pdf</t>
  </si>
  <si>
    <t>farmer's_institute_to_meet_february_3,_1910_p1_cc.pdf</t>
  </si>
  <si>
    <t>farmer's_institute_to_meet_for_chartering_june_3,_1909_p1_cc.pdf</t>
  </si>
  <si>
    <t>farmer's_returning_from_canada_september_8,_1910_p1_cc.pdf</t>
  </si>
  <si>
    <t>flax_mill_closed_for_season_july_14,_1910_p5_cc.pdf</t>
  </si>
  <si>
    <t>flynn,_jimmy_ducks_rattled_him_september_10,_1908_p4_cc.pdf</t>
  </si>
  <si>
    <t>fredenburg,_dau_of_charles_suffers_accident_may_21,_1908_p5_cc.pdf</t>
  </si>
  <si>
    <t>gardner,_angus_sworn_in_to_carry_mail_january_28,_1909_p5_cc.pdf</t>
  </si>
  <si>
    <t>gccm_1st_part_june_16,_1910_p1_cc.pdf</t>
  </si>
  <si>
    <t>gccm_april_14,_1910_p1_cc.pdf</t>
  </si>
  <si>
    <t>gccm_august_25,_1910_p4_cc.pdf</t>
  </si>
  <si>
    <t>gccm_first_part_december_1,_1910_p1_cc.pdf</t>
  </si>
  <si>
    <t>gccm_july_14,_1910_p5_cc.pdf</t>
  </si>
  <si>
    <t>gccm_july_21,_1910_p1_cc.pdf</t>
  </si>
  <si>
    <t>gccm_last_part_december_1,_1910_p8_cc.pdf</t>
  </si>
  <si>
    <t>gccm_last_part_june_16,_1910_p8_cc.pdf</t>
  </si>
  <si>
    <t>gccm_may_12,_1910_p1_cc.pdf</t>
  </si>
  <si>
    <t>gccm_october_13,_1910_p1_cc.pdf</t>
  </si>
  <si>
    <t>gillespie,_charles_s_mgr_at_lumber_co._leaves_for_canada_june_30,_1910_p5_cc.pdf</t>
  </si>
  <si>
    <t>gladstone,_frank_completes_1910_census_may_5,_1910_p5_cc.pdf</t>
  </si>
  <si>
    <t>gollmar_bros_circus_june_25,_1908_p5_cc.pdf</t>
  </si>
  <si>
    <t>great_northern_to_build_cut_off_through_griggs_co._march_31,_1910_p1_cc.pdf</t>
  </si>
  <si>
    <t>griggs_county_auto_club_meets_may_12,_1910_p5_cc.pdf</t>
  </si>
  <si>
    <t>griggs_county_fair_report_with_low_attendance_june_30,_1910_p5_cc.pdf</t>
  </si>
  <si>
    <t>griggs_county_telephone_-_frank_retzlaff_resigns_february_18,_1909_p5_cc.pdf</t>
  </si>
  <si>
    <t>griggs_county_telephone_-_mr._parsons_begins_as_manager_april_15,_1909_p5_cc.pdf</t>
  </si>
  <si>
    <t>griggs_county_telephone_adds_phantom_circuit_september_29,_1910_p5_cc.pdf</t>
  </si>
  <si>
    <t>griggs_county_telephone_elects_directors_january_14,_1909_p5_cc.pdf</t>
  </si>
  <si>
    <t>griggs_county_telephone_installs_phones_in_courthouse_november_25,_1909_p5_cc.pdf</t>
  </si>
  <si>
    <t>griggs_lodge_aouw_votes_to_close_and_join_hannaford_january_21,_1909_p5_cc.pdf</t>
  </si>
  <si>
    <t>hart,_rev._ww_announcement_september_17,_1908_p1_cc.pdf</t>
  </si>
  <si>
    <t>hogenson,_john_and_family_serious_accident_october_1,_1908_p1_cc.pdf</t>
  </si>
  <si>
    <t>jensen,_rev._j_m_decides_not_to_resign_march_31,_1910_p5_cc.pdf</t>
  </si>
  <si>
    <t>jensen,_rev._j_m_resigns_as_pastor_at_lutheran_church_march_17,_1910_p5_cc.pdf</t>
  </si>
  <si>
    <t>jessie_catholic_church_dedicated_august_6,_1908_p5_cc.pdf</t>
  </si>
  <si>
    <t>kishpaugh,_rev._h_c_leaves_methodist_church_for_rolla_october_29,_1908_p5_cc.pdf</t>
  </si>
  <si>
    <t>langford,_sam_river_trouble_may_21,_1908_p4_cc.pdf</t>
  </si>
  <si>
    <t>loreaux,_mabel_hatfield_tribute_june_4,_1908_p4_cc.pdf</t>
  </si>
  <si>
    <t>lucken,_carl_j_near_asphyxiation_december_1,_1910_p1_cc.pdf</t>
  </si>
  <si>
    <t>marquardt,_e_installs_movie_picture_show_at_opera_house_december_17,_1908_p5_cc.pdf</t>
  </si>
  <si>
    <t>marquardt_brothers_-_miss_arnold_to_sing_at_moving_pictures_january_28,_1909_p5_cc.pdf</t>
  </si>
  <si>
    <t>marquardt_brothers_-_moving_pictures_going_well_now_january_21,_1909_p5_cc.pdf</t>
  </si>
  <si>
    <t>marquardt_brothers_moving_picture_show_shut_down_december_24,_1908_p5_cc.pdf</t>
  </si>
  <si>
    <t>mclaughlin,_r_opens_a_jewelry_store_october_29,_1908_p5_cc.pdf</t>
  </si>
  <si>
    <t>mecklin,_rev._norman_j_arrives_to_lead_baptist_church_june_10,_1909_p5_cc.pdf</t>
  </si>
  <si>
    <t>mitchell,_herbert_tow_mill_injury_january_13,_1910_p1_cc.pdf</t>
  </si>
  <si>
    <t>monarch_elevator_will_not_rebuild_june_2,_1910_p5_cc.pdf</t>
  </si>
  <si>
    <t>mystic_order_of_blockheads_meets_november_19,_1908_p5_cc.pdf</t>
  </si>
  <si>
    <t>new_towns_created_for_northern_pacific_line_june_23,_1910_p5_cc.pdf</t>
  </si>
  <si>
    <t>nichols,_alvin_h_apptd_permanent_on_rr2_march_4,_1909_p5_cc.pdf</t>
  </si>
  <si>
    <t>northern_pacific_demonstration_train_comes_unannounced_june_16,_1910_p5_cc.pdf</t>
  </si>
  <si>
    <t>old_settlers_activities_mapped_out_june_16,_1910_p5_cc.pdf</t>
  </si>
  <si>
    <t>old_settlers_day_plans_june_2,_1910_p5_cc.pdf</t>
  </si>
  <si>
    <t>old_settlers_elect_officers_march_25,_1909_p4_cc.pdf</t>
  </si>
  <si>
    <t>old_settlers_last_year's_program_may_19,_1910_p5_cc.pdf</t>
  </si>
  <si>
    <t>old_settlers_picnic_a_success_june_23,_1910_p5_cc.pdf</t>
  </si>
  <si>
    <t>old_settlers_picnic_june_25,_1908_p5_cc.pdf</t>
  </si>
  <si>
    <t>old_settlers_picnic_postponed_for_governor_june_18,_1908_p5_cc.pdf</t>
  </si>
  <si>
    <t>old_settlers_picnic_postponed_june_18,_1908_p4_cc.pdf</t>
  </si>
  <si>
    <t>old_settlers_picnic_schedule_of_events_june_4,_1908_p1_cc.pdf</t>
  </si>
  <si>
    <t>old_settlers_picnic_scheduled_march_10,_1910_p5_cc.pdf</t>
  </si>
  <si>
    <t>old_settlers_picnic_scheduled_may_28,_1908_p4_cc.pdf</t>
  </si>
  <si>
    <t>old_settlers_purinton_assigned_as_secretary_may_20,_1909_p5_cc.pdf</t>
  </si>
  <si>
    <t>old_settlers_rained_out_july_8,_1909_p1_cc.pdf</t>
  </si>
  <si>
    <t>old_settler's_reunion_may_5,_1910_p1_cc.pdf</t>
  </si>
  <si>
    <t>piatt,_charles_carroll_obituary_june_16,_1910_p5_cc.pdf</t>
  </si>
  <si>
    <t>piatt,_charles_o_and_bertha_e_denham_august_27,_1908_p5_cc.pdf</t>
  </si>
  <si>
    <t>piatt_electric_buying_addl_gas_engine_september_17,_1908_p5_cc.pdf</t>
  </si>
  <si>
    <t>piatt_electric_fire_next_door_burns_west_side_wall_october_22,_1908_p5_cc.pdf</t>
  </si>
  <si>
    <t>piatt_electric_gives_check_to_firemen_for_saving_electric_plant_july_23,_1908_p5_cc.pdf</t>
  </si>
  <si>
    <t>pilot_mound_school_to_be_sold_january_28,_1909_p1_cc.pdf</t>
  </si>
  <si>
    <t>platou,_dr._automobile_accident_september_24,_1908_p4_cc.pdf</t>
  </si>
  <si>
    <t>post_office_-_e_r_gardner_resigns_rr3_october_6,_1910_p5_cc.pdf</t>
  </si>
  <si>
    <t>post_office_-_gardner,_e_r_resigns_from_rr_3_june_16,_1910_p5_cc.pdf</t>
  </si>
  <si>
    <t>post_office_-_gardner's_first_day_on_rr3_april_8,_1909_p5_cc.pdf</t>
  </si>
  <si>
    <t>post_office_-_martin_lieberg_begins_rr3_october_6,_1910_p5_cc.pdf</t>
  </si>
  <si>
    <t>post_office_-_rr3_begins_service_april_1,_1909_p5_cc.pdf</t>
  </si>
  <si>
    <t>post_office_-_rural_route_3_begun_february_18,_1909_p1_cc.pdf</t>
  </si>
  <si>
    <t>post_office_no_longer_open_on_sundays_june_17,_1909_p5_cc.pdf</t>
  </si>
  <si>
    <t>primary_election_list_of_candidates_june_16,_1910_p8_cc.pdf</t>
  </si>
  <si>
    <t>primary_election_summary_july_7,_1910_p1_cc.pdf</t>
  </si>
  <si>
    <t>river_and_lake_condistion_july_28,_1910_p5_cc.pdf</t>
  </si>
  <si>
    <t>robertson,_rev._john_neil_leaves_presbyterian_church_for_one_in_il_may_20,_1909_p5_cc.pdf</t>
  </si>
  <si>
    <t>sansburn,_s_and_family_leaving_for_montana_may_21,_1908_p5_cc].pdf</t>
  </si>
  <si>
    <t>school_board_election_results_and_meeting_plan_june_17,_1909_p4_cc.pdf</t>
  </si>
  <si>
    <t>sheyenne_telephone_manager_ward_resigns_august_25,_1910_p5_cc.pdf</t>
  </si>
  <si>
    <t>simpson,_evelyn_diptheria_april_16,_1908_p5_cc.pdf</t>
  </si>
  <si>
    <t>stevens,_mrs._j_b_opens_millnery_september_17,_1908_p1_cc.pdf</t>
  </si>
  <si>
    <t>stewart,_peter_of_helena_twp_house_burns_march_26,_1908_p5_cc.pdf</t>
  </si>
  <si>
    <t>sunday_school_convention_april_8,_1909_p1_cc.pdf</t>
  </si>
  <si>
    <t>sundin,_h_a_serious_auto_accident_november_4,_1909_p1_cc.pdf</t>
  </si>
  <si>
    <t>tande,_s_j_near_train_auto_accident_october_27,_1910_p5_cc.pdf</t>
  </si>
  <si>
    <t>thompson,_knud_automobile_banter_and_hits_pole_may_19,_1910_p5_cc.pdf</t>
  </si>
  <si>
    <t>tow_mill_buying_straw_again_october_28,_1909_p4_cc.pdf</t>
  </si>
  <si>
    <t>tow_mill_owner_versus_mr._cooper_april_28,_1910_p4_cc.pdf</t>
  </si>
  <si>
    <t>tow_mill_to_close_due_to_lack_of_straw_january_28,_1909_p5_cc.pdf</t>
  </si>
  <si>
    <t>trostad,_louis_near_train_auto_accident_october_27,_1910_p5_cc.pdf</t>
  </si>
  <si>
    <t>tufte,_county_attorney_held_up_in_valley_city_june_16,_1910_p5_cc.pdf</t>
  </si>
  <si>
    <t>waddell,_janet_c_resigns_as_teacher_october_15,_1908_p5_cc.pdf</t>
  </si>
  <si>
    <t>wall,_ed_found_january_13,_1910_p5_cc.pdf</t>
  </si>
  <si>
    <t>walls,_ed_missing_january_6,_1910_p5_cc.pdf</t>
  </si>
  <si>
    <t>watne,_carl_j_threshing_accident_september_16,_1909_p5_cc.pdf</t>
  </si>
  <si>
    <t>arcade_hotel_sold_and_refurbished_as_andrews_hotel_october_3,_1912_p5_cc.pdf</t>
  </si>
  <si>
    <t>ashland,_albert_falls_off_schoolhouse_barn_december_14,_1911_p5_cc.pdf</t>
  </si>
  <si>
    <t>ball_hill_sverdrup_farmers_club_meets_january_30,_1913_p5_cc.pdf</t>
  </si>
  <si>
    <t>beier,_fred_stabbed_september_14,_1911_p1_cc.pdf</t>
  </si>
  <si>
    <t>binford_po_new_mail_route_august_3,_1911_p1_cc.pdf</t>
  </si>
  <si>
    <t>boxelder_trees_diseased_may_30,_1912_p5_cc.pdf</t>
  </si>
  <si>
    <t>boxelders_being_slaughtered_june_6,_1912_p5_cc.pdf</t>
  </si>
  <si>
    <t>boy_scout_council_meets_december_26,_1912_p5_cc.pdf</t>
  </si>
  <si>
    <t>boy_scouts_-_get_busy_january_18,_1912_p5_cc.pdf</t>
  </si>
  <si>
    <t>boy_scouts_-_hike_to_willow_lake_june_27,_1912_p5_cc.pdf</t>
  </si>
  <si>
    <t>boy_scouts_-_new_uniforms_and_marched_to_river_june_6,_1912_p1_cc.pdf</t>
  </si>
  <si>
    <t>boy_scouts_-_skating_rink_january_11,_1912_p5_cc.pdf</t>
  </si>
  <si>
    <t>boy_scouts_-_to_valley_city_july_11,_1912_p5_cc.pdf</t>
  </si>
  <si>
    <t>boy_scouts_-_trip_to_valley_city_july_18,_1912_p6_cc.pdf</t>
  </si>
  <si>
    <t>boy_scouts_meet_with_corps;_rink_to_open_january_9,_1913_p5_cc.pdf</t>
  </si>
  <si>
    <t>boy_scouts_to_organize_in_cooperstown_october_26,_1911_p1_cc.pdf</t>
  </si>
  <si>
    <t>boys_and_girls_institute_january_23,_1913_p1_cc.pdf</t>
  </si>
  <si>
    <t>butler,_will_h_elected_president_of_nd_and_n_minn_implement_dealers_february_13,_1913_p5_cc.pdf</t>
  </si>
  <si>
    <t>campbell,_bert_home_burns_october_24,_1912_p7_cc.pdf</t>
  </si>
  <si>
    <t>campbell,_donald_elected_president_of_nd_livestock_breeders_assn_january_23,_1913_p5_cc.pdf</t>
  </si>
  <si>
    <t>canadian_wheat_under_snow_december_14,_1911_p5_cc.pdf</t>
  </si>
  <si>
    <t>cardin,_t_found_but_feared_lost_in_storm_february_9,_1911_p5_cc.pdf</t>
  </si>
  <si>
    <t>ccm_-_explanation_january_18,_1912_p1_cc.pdf</t>
  </si>
  <si>
    <t>ccm_-_r_l_jones_resigns_b_n_howden_appt_july_20,_1911_p4_cc.pdf</t>
  </si>
  <si>
    <t>ccm_1st_part_july_18,_1912_p1.pdf</t>
  </si>
  <si>
    <t>ccm_april_13,_1911_p8_cc.pdf</t>
  </si>
  <si>
    <t>ccm_august_22,_1912_p1_cc.pdf</t>
  </si>
  <si>
    <t>ccm_february_29,_1912_p4_cc.pdf</t>
  </si>
  <si>
    <t>ccm_january_11,_1912_p4_cc.pdf</t>
  </si>
  <si>
    <t>ccm_january_16,_1913_p5_cc.pdf</t>
  </si>
  <si>
    <t>ccm_july_13,_1911_p4_cc.pdf</t>
  </si>
  <si>
    <t>ccm_july_27,_1911_p1_cc.pdf</t>
  </si>
  <si>
    <t>ccm_last_part_april_11,_1912_p8_cc.pdf</t>
  </si>
  <si>
    <t>ccm_last_part_july_18,_1912_p10_cc.pdf</t>
  </si>
  <si>
    <t>ccm_march_2,_1911_p8_cc.pdf</t>
  </si>
  <si>
    <t>ccm_may_11,_1911_p1_cc.pdf</t>
  </si>
  <si>
    <t>ccm_may_23,_1912_p1_cc.pdf</t>
  </si>
  <si>
    <t>ccm_november_28,_1912_p6_cc.pdf</t>
  </si>
  <si>
    <t>ccm_november_30,_1911_p4_cc.pdf</t>
  </si>
  <si>
    <t>ccm_october_17,_1912_p5_cc.pdf</t>
  </si>
  <si>
    <t>ccm_part_one_april_11,_1912_p1_cc.pdf</t>
  </si>
  <si>
    <t>ccm_september_12,_1911_p4_cc.pdf</t>
  </si>
  <si>
    <t>citizens_state_bank_of_sutton_organized_august_1,_1912_p5_cc.pdf</t>
  </si>
  <si>
    <t>climie,_mrs._jane_obituary_august_10,_1911_p4_cc.pdf</t>
  </si>
  <si>
    <t>commercial_club_-_new_hotel_plans_nearly_complete_december_21,_1911_p5_cc.pdf</t>
  </si>
  <si>
    <t>commercial_club_-_palace_hotel_owner_offended_december_14,_1911_p5_cc.pdf</t>
  </si>
  <si>
    <t>commercial_club_committee_for_ndctu_meeting_may_18,_1911_p5_cc.pdf</t>
  </si>
  <si>
    <t>commercial_club_decides_to_support_new_hotel_december_14,_1911_p5_cc.pdf</t>
  </si>
  <si>
    <t>commercial_club_meets_and_new_officers_march_13,_1913_p3_cc.pdf</t>
  </si>
  <si>
    <t>commercial_club_meets_april_20,_1911_p5_cc.pdf</t>
  </si>
  <si>
    <t>commercial_club_meets_february_16,_1911_p1_cc.pdf</t>
  </si>
  <si>
    <t>commercial_club_meets_march_9,_1911_p5_cc.pdf</t>
  </si>
  <si>
    <t>commercial_club_meets_may_18,_1911_p5_cc.pdf</t>
  </si>
  <si>
    <t>commercial_club_meets_november_30,_1911_p5_cc.pdf</t>
  </si>
  <si>
    <t>commercial_club_to_meet_after_absence_march_6,_1913_p5_cc.pdf</t>
  </si>
  <si>
    <t>congregational_church_wired_for_electricity_september_5,_1912_p5_cc.pdf</t>
  </si>
  <si>
    <t>cooperstown_city_council_meets_approves_election_results_april_6,_1911_p5_cc.pdf</t>
  </si>
  <si>
    <t>cooperstown_city_council_meets_april_20,_1911_p5_cc.pdf</t>
  </si>
  <si>
    <t>cooperstown_city_council_meets_march_9,_1911_p5_cc.pdf</t>
  </si>
  <si>
    <t>cooperstown_city_election_caucus_april_6,_1911_p1_cc.pdf</t>
  </si>
  <si>
    <t>cooperstown_courier_merges_with_sentinel_march_13,_1913_p1_cc.pdf</t>
  </si>
  <si>
    <t>cooperstown_electric_plant_-_night_engineer_found_nearly_dead.pdf</t>
  </si>
  <si>
    <t>cooperstown_fire_department_adds_more_equipment_september_7,_1911_p5_cc.pdf</t>
  </si>
  <si>
    <t>cooperstown_fire_department_wins_prizes_at_state_competition_june_22,_1911_p5_cc.pdf</t>
  </si>
  <si>
    <t>cooperstown_grade_school_notes_november_16,_1911_p1_cc.pdf</t>
  </si>
  <si>
    <t>cooperstown_grade_school_notes_november_9,_1911_p4_cc.pdf</t>
  </si>
  <si>
    <t>cooperstown_high_school_brackney,_alberta_resigns_as_principal_march_13,_1913_p3_cc.pdf</t>
  </si>
  <si>
    <t>cooperstown_high_school_graduation_june_6,_1912_p1_cc.pdf</t>
  </si>
  <si>
    <t>cooperstown_high_school_notes_november_16,_1911_p4_cc.pdf</t>
  </si>
  <si>
    <t>cooperstown_high_school_notes_november_9,_1911_p1_cc.pdf</t>
  </si>
  <si>
    <t>cooperstown_lutheran_church_-_new_pastor_sweger_october_3,_1912_p5_cc.pdf</t>
  </si>
  <si>
    <t>cooperstown_methodist_church_rev_a_edwards_arrives_november_9,_1911_p5_cc.pdf</t>
  </si>
  <si>
    <t>cooperstown_methodist_church_rev_dingle_leaves_for_tower_city_november_2,_1911_p5_cc.pdf</t>
  </si>
  <si>
    <t>cooperstown_now_to_have_just_two_lumber_companies_august_15,_1912_p5_cc.pdf</t>
  </si>
  <si>
    <t>cooperstown_postal_bank_to_begin_november_9,_1911_p1_cc.pdf</t>
  </si>
  <si>
    <t>cooperstown_school_board_a_h_berg_resigns_and_lewis_berg_appointed_february_13,_1913_p5_cc.pdf</t>
  </si>
  <si>
    <t>cooperstown_school_board_election_results_2nd_june_6,_1912_p5_cc.pdf</t>
  </si>
  <si>
    <t>cooperstown_school_board_election_results_june_6,_1912_p5_cc.pdf</t>
  </si>
  <si>
    <t>cooperstown_school_board_election_scheduled_may_30,_1912_p5_cc.pdf</t>
  </si>
  <si>
    <t>cooperstown_school_board_elects_norman_c_koontz_as_supertintendent_april_4,_1912_p5_cc.pdf</t>
  </si>
  <si>
    <t>cooperstown_school_board_meets_march_16,_1911_p1_cc.pdf</t>
  </si>
  <si>
    <t>cooperstown_school_board_meets_re_elects_some_teachers_not_all_march_6,_1913_p5_cc.pdf</t>
  </si>
  <si>
    <t>cooperstown_school_board_teacher_contracts_let_march_21,_1912_p5_cc.pdf</t>
  </si>
  <si>
    <t>cooperstown_school_closed_for_holidays_and_teachers_locales_december_26,_1912_p5_cc.pdf</t>
  </si>
  <si>
    <t>cooperstown_school_hires_teachers_march_30,_1911_p5_cc.pdf</t>
  </si>
  <si>
    <t>cooperstown_school_notes_december_14,_1911_p1_cc.pdf</t>
  </si>
  <si>
    <t>cooperstown_school_notes_january_26,_1911_p5_cc.pdf</t>
  </si>
  <si>
    <t>cooperstown_schools_-_asst_supt_resigns_tena_regner_appointed_january_9,_1913_p5_cc.pdf</t>
  </si>
  <si>
    <t>cooperstown_schools_-_new_superintendent_arrives_september_5,_1912_p5_cc.pdf</t>
  </si>
  <si>
    <t>cooperstown_schools_-_to_begin_and_list_of_teachers_august_22,_1912_p5_cc.pdf</t>
  </si>
  <si>
    <t>cooperstown_schools_-_vacation_days_over_august_22,_1912_p5_cc.pdf</t>
  </si>
  <si>
    <t>cooperstown_schools_to_begin_august_24,_1911_p4_cc.pdf</t>
  </si>
  <si>
    <t>cooperstown_to_form_a_baseball_team_june_8,_1911_p5_cc.pdf</t>
  </si>
  <si>
    <t>cooperstown_to_have_full_time_moving_picture_theatre_august_15,_1912_p5_cc.pdf</t>
  </si>
  <si>
    <t>cowen,_robert_buggy_accident_september_26,_1912_p5_cc.pdf</t>
  </si>
  <si>
    <t>crop_conditions_poor_july_27,_1911_p4_cc.pdf</t>
  </si>
  <si>
    <t>dahl,_sylvian_fell_out_of_buggy_august_3,_1911_p4_cc.pdf</t>
  </si>
  <si>
    <t>denizens_of_the_jungle_august_8,_1912_p5_cc.pdf</t>
  </si>
  <si>
    <t>district_court_-_numerous_receive_citizenship_november_16,_1911_p5_cc.pdf</t>
  </si>
  <si>
    <t>district_court_-_various_naturalizations_may_23,_1912_p4_cc.pdf</t>
  </si>
  <si>
    <t>downe,_e_e_machine_pins_him_february_29,_1912_p5_cc.pdf</t>
  </si>
  <si>
    <t>epler,_g_c_locked_out_of_house_august_17,_1911_p5_cc.pdf</t>
  </si>
  <si>
    <t>farmer's_institute_march_16,_1911_p5_cc.pdf</t>
  </si>
  <si>
    <t>farmer's_institute_meets_march_23,_1911_p5_cc.pdf</t>
  </si>
  <si>
    <t>farmers_institute_north_dakota_report_july_11,_1912_p1_cc.pdf</t>
  </si>
  <si>
    <t>farmers_institute_train_report_july_4,_1912_p1_cc.pdf</t>
  </si>
  <si>
    <t>farmers_institute_train_schedule_and_more_detail_june_13,_1912_p1_cc.pdf</t>
  </si>
  <si>
    <t>farmers_institute_train_will_arrive_june_6,_1912_p5_cc.pdf</t>
  </si>
  <si>
    <t>gccm_january_12,_1911_p1_cc.pdf</t>
  </si>
  <si>
    <t>griggs_county_court_judge_j_a_coffey_assigned_may_11,_1911_p5_cc.pdf</t>
  </si>
  <si>
    <t>griggs_county_fair_july_11,_1912_p1_cc.pdf</t>
  </si>
  <si>
    <t>griggs_county_fair_lucky_bob_st.henry_and_biplane_to_come_june_22,_1911_p1_cc.pdf</t>
  </si>
  <si>
    <t>griggs_county_fair_lucky_bob_st_henry_doesn't_perform_per_contract_july_6,_1911_p1_cc.pdf</t>
  </si>
  <si>
    <t>griggs_county_fair_meets_february_16,_1911_p1_cc.pdf</t>
  </si>
  <si>
    <t>griggs_county_progress_club_elects_officers_june_29,_1911_p5_cc.pdf</t>
  </si>
  <si>
    <t>griggs_county_sheriff_appoints_deputy_tom_riley_january_16,_1913_p5_cc.pdf</t>
  </si>
  <si>
    <t>griggs_county_sheriff_new_salary_and_deputy_added_per_law_december_12,_1912_p5_cc.pdf</t>
  </si>
  <si>
    <t>griggs_county_telephone__new_directories_and_line_to_glenfield_december_12,_1912_p5_cc.pdf</t>
  </si>
  <si>
    <t>griggs_county_telephone_b_a_parsons_resigns_march_16,_1911_p5_cc.pdf</t>
  </si>
  <si>
    <t>griggs_county_telephone_co_l_b_gilman_new_manager_march_23,_1911_p1_cc.pdf</t>
  </si>
  <si>
    <t>griggs_county_telephone_elect_directors_january_12,_1911_p5_cc.pdf</t>
  </si>
  <si>
    <t>griggs_county_telephone_elects_officers_and_directors_january_23,_1913_p5_cc.pdf</t>
  </si>
  <si>
    <t>griggs_county_telephone_will_expand_to_the_south_end_of_county_april_18,_1912_p5_cc.pdf</t>
  </si>
  <si>
    <t>hall,_c_a_falls_from_roof_april_25,_1912_p4_cc.pdf</t>
  </si>
  <si>
    <t>hammer,_willie_automobile_repair_accident_march_30,_1911_p5_cc.pdf</t>
  </si>
  <si>
    <t>hare,_dode,_manley_and_arthur_nearly_asphyxiated_april_18,_1912_p5_cc.pdf</t>
  </si>
  <si>
    <t>houghton,_blanchard_knocked_unconscious_march_30,_1911_p5_cc.pdf</t>
  </si>
  <si>
    <t>how_stump_lake_received_its_name_august_17,_1911_p1_cc.pdf</t>
  </si>
  <si>
    <t>howden,_john_b_knocked_out_of_wagon_by_galvanized_iron_june_6,_1912_p5_cc.pdf</t>
  </si>
  <si>
    <t>january_1912_coldest_on_record_february_8,_1912_p1_cc.pdf</t>
  </si>
  <si>
    <t>jenson,_rev_j_m_leaves_lutheran_church_july_27,_1911_p8_cc.pdf</t>
  </si>
  <si>
    <t>killeran,_f_g_paralysis_march_9,_1911_p5_cc.pdf</t>
  </si>
  <si>
    <t>knutson,_a_l_son_drinks_gasoline_august_17,_1911_p5_cc.pdf</t>
  </si>
  <si>
    <t>koch,_louise_hit_by_snowball_and_injured_march_16,_1911_p5_cc.pdf</t>
  </si>
  <si>
    <t>ladbury,_mr._catches_chicken_thief_november_9,_1911_p5_cc.pdf</t>
  </si>
  <si>
    <t>lafollette_club_begins_february_22,_1912_p1_cc.pdf</t>
  </si>
  <si>
    <t>lafollette_wins_north_dakota_in_primary_march_21,_1912_p1_cc.pdf</t>
  </si>
  <si>
    <t>larson,_henry_j_threshing_accident_september_21,_1911_p5_cc.pdf</t>
  </si>
  <si>
    <t>local_election_results_november_14,_1912_p5_cc.pdf</t>
  </si>
  <si>
    <t>lovell_farmer's_club_formed_march_16,_1911_p1_cc.pdf</t>
  </si>
  <si>
    <t>lovell_farmer's_club_meets_february_29,_1912_p5_cc.pdf</t>
  </si>
  <si>
    <t>lovell_farmers_club_meets_february_8,_1912_p1_cc.pdf</t>
  </si>
  <si>
    <t>lovell_farmers_club_meets_march_23,_1911_p5_cc.pdf</t>
  </si>
  <si>
    <t>lunde,_nels_shot_in_leg_september_12,_1912_p5_cc.pdf</t>
  </si>
  <si>
    <t>marquardt,_otto_restarts_his_moving_picture_show_at_the_opera_house_august_22,_1912_p5_cc.pdf</t>
  </si>
  <si>
    <t>mcculloch,_j_a_falls_from_roof_april_25,_1912_p4_cc.pdf</t>
  </si>
  <si>
    <t>mckenzie,_kenneth_court_outcome_of_death_february_9,_1911_p1_cc.pdf</t>
  </si>
  <si>
    <t>mckenzie_case_continues_february_16,_1911_p1_cc.pdf</t>
  </si>
  <si>
    <t>mellum,_melvin_falls_in_well_august_8,_1912_p4_cc.pdf</t>
  </si>
  <si>
    <t>merry_makers_club_begins_january_25,_1912_p5_cc.pdf</t>
  </si>
  <si>
    <t>moodie,_will_went_to_church_april_11,_1912_p4_cc.pdf</t>
  </si>
  <si>
    <t>ndta_state_convention_july_13,_1911_p1_cc.pdf</t>
  </si>
  <si>
    <t>ness,_albert_recuperating_from_accident_november_28,_1912_p9_cc.pdf</t>
  </si>
  <si>
    <t>ness,_albert_severe_concussion_november_21,_1912_p5_cc.pdf</t>
  </si>
  <si>
    <t>old_settlers_meet_march_30,_1911_p5_cc.pdf</t>
  </si>
  <si>
    <t>old_settlers_meet_may_16,_1912_p5_cc.pdf</t>
  </si>
  <si>
    <t>old_settlers_picnic_held_june_27,_1912_p1_cc.pdf</t>
  </si>
  <si>
    <t>old_settler's_picnic_schedule_june_15,_1911_p1_cc.pdf</t>
  </si>
  <si>
    <t>old_settlers_picnic_scheduled_june_13,_1912_p5_cc.pdf</t>
  </si>
  <si>
    <t>old_settlers_picnic_scheduled_may_18,_191_p5_cc.pdf</t>
  </si>
  <si>
    <t>order_of_foresters_organized_may_4,_1911_p5_cc.pdf</t>
  </si>
  <si>
    <t>parsons,_b_a_buys_controlling_stock_in_jimeson_olson_march_16,_1911_p5_cc.pdf</t>
  </si>
  <si>
    <t>piatt_electric_charley_mendenhall_resigns_august_10,_1911_p5_cc.pdf</t>
  </si>
  <si>
    <t>pilot_mound_school_report_january_25,_1912_p5_cc.pdf</t>
  </si>
  <si>
    <t>post_office_-_carrier_mcculloch_fully_equipped_rig_to_deliver_mail_december_21,_1911_p5_cc.pdf</t>
  </si>
  <si>
    <t>post_office_-_clarence_mcculloch_rr3_carrier_november_16,_1911_p1_cc.pdf</t>
  </si>
  <si>
    <t>post_office_-_exam_for_rr#1_given_february_13,_1913_p5_cc.pdf</t>
  </si>
  <si>
    <t>post_office_-_mail_carrier_lieberg_run_off_road_by_sleigh_december_21,_1911_p5_cc.pdf</t>
  </si>
  <si>
    <t>post_office_-_rr#2_filled_and_pay_raise_september_5,_1912_p5_cc.pdf</t>
  </si>
  <si>
    <t>post_office_-_rr2_carrier_clarence_mcculloch_resigns_june_20,_1912_p5_cc.pdf</t>
  </si>
  <si>
    <t>primary_results_from_the_townships_march_28,_1912_p1_cc.pdf</t>
  </si>
  <si>
    <t>progressive_club_begins_february_23,_1911_p1_cc.pdf</t>
  </si>
  <si>
    <t>rearick,_editor_sprinted_august_17,_1911_p1_cc.pdf</t>
  </si>
  <si>
    <t>revere_businesses_november_14,_1912_p5_cc.pdf</t>
  </si>
  <si>
    <t>rhodes,_mrs._leland_hit_by_baseball_august_3,_1911_p4_cc.pdf</t>
  </si>
  <si>
    <t>sheriff_lee_and_james_hall_a_bootlegger_jump_from_train_may_30,_1912_p5_cc.pdf</t>
  </si>
  <si>
    <t>simonson,_emil_buggy_and_horse_run_through_people_at_county_fair_july_11,_1912_p5_cc.pdf</t>
  </si>
  <si>
    <t>skel,_hans_shoots_himself_accidentally_february_2,_1911_p5_cc.pdf</t>
  </si>
  <si>
    <t>socialist_organization_formed_february_23,_1911_p5_cc.pdf</t>
  </si>
  <si>
    <t>state_bank_of_sutton_organized_may_16,_1912_p5_cc.pdf</t>
  </si>
  <si>
    <t>stone,_f_j_very_ill_with_cancer_march_21,_1912_p5_cc.pdf</t>
  </si>
  <si>
    <t>stringer,_mrs._william_sleepwalks_off_porch_july_13,_1911_p5_cc.pdf</t>
  </si>
  <si>
    <t>sutton_-_report_from_new_town_august_1,_1912_p5_cc.pdf</t>
  </si>
  <si>
    <t>syverson,_john_head_struck_on_pole_august_24,_1911_p5_cc.pdf</t>
  </si>
  <si>
    <t>syverson,_john_nearly_a_cat-astrophe_july_20,_1911_p8_cc.pdf</t>
  </si>
  <si>
    <t>the_gem_-_movie_theatre_officially_opens_august_29,_1912_p5_cc.pdf</t>
  </si>
  <si>
    <t>the_gem_-_playing_the_passion_play_november_14,_1912_p5_cc.pdf</t>
  </si>
  <si>
    <t>township_election_returns_march_23,_1911_p5_cc.pdf</t>
  </si>
  <si>
    <t>township_election_returns_march_30,_1911_p1_cc.pdf</t>
  </si>
  <si>
    <t>trees_and_shrubs_to_be_carried_free_by_rr_in_nd_november_14,_1912_p5_cc.pdf</t>
  </si>
  <si>
    <t>urban,_12_yr_old_dau_of_john_breaks_arm_after_running_over_chicken_september_12,_1912_p5_cc.pdf</t>
  </si>
  <si>
    <t>vigesaa,_trygve_sleepwalks_1.5_miles_in_cold_february_2,_1911_p5_cc.pdf</t>
  </si>
  <si>
    <t>wilson_and_marshall_club_organized_in_cooperstown_august_22,_1912_p5_cc.pdf</t>
  </si>
  <si>
    <t>winsloe,_dr._found_but_feared_lost_in_storm_february_9,_1911_p5_cc.pdf</t>
  </si>
  <si>
    <t>mcdaniel,_mrs_c_w_and_family_to_live_in_courtenay_march_9,_1901_p4_cg.pdf</t>
  </si>
  <si>
    <t>miller,_john_robbed_and_beaten_in_finley_march_9,_1901_p1_cg.pdf</t>
  </si>
  <si>
    <t>porter,_james_r_to_edmonton_to_live_march_9,_1901_p4_cg.pdf</t>
  </si>
  <si>
    <t>redman,_n_l_leases_farm_and_more_march_9,_1901_p4_cg.pdf</t>
  </si>
  <si>
    <t>waddle,_david_to_edmonton_to_live_march_9,_1901_p4_cg.pdf</t>
  </si>
  <si>
    <t>albrecht,_john_wrist_broken_september_6,_1901_p8_cg.pdf</t>
  </si>
  <si>
    <t>ryum,_bernt_bicycle_tour_september_6,_1901_p8_cg.pdf</t>
  </si>
  <si>
    <t>wellman,_dave_impersonation_by_other_september_6,_1901_p8_cg.pdf</t>
  </si>
  <si>
    <t>phillips,_rev._lightning_strikes_home_august_1,_1902_p4_cg.pdf</t>
  </si>
  <si>
    <t>atcheson,_samuel_kicked_and_cracked_skull_august_22,_1902_p3_cg.pdf</t>
  </si>
  <si>
    <t>dean,_emil_j_robbed_august_22,_1902_p4_cg.pdf</t>
  </si>
  <si>
    <t>gentil,_leon_robbed_august_22,_1902_p4_cg.pdf</t>
  </si>
  <si>
    <t>heffron,_son_of_l_very_unfortunate_august_22,_1902_p3_cg.pdf</t>
  </si>
  <si>
    <t>nitchey,_joe_kicked_by_horse_august_22,_1902_p3_cg.pdf</t>
  </si>
  <si>
    <t>pratt,_mrs._george_stroke_august_22,_1902_p4_cg.pdf</t>
  </si>
  <si>
    <t>kolstrom,_john_fined_them_both_january_27,_1903_p1_cg.pdf</t>
  </si>
  <si>
    <t>pleasantview_notes_june_5,_1903_p1_cg.pdf</t>
  </si>
  <si>
    <t>syvertson,_william_barn_burns_-_arson_june_5,_1903_p1_cg.pdf</t>
  </si>
  <si>
    <t>thorsgard,_b_a_house_fire_-_arson_june_5,_1903_p1_cg.pdf</t>
  </si>
  <si>
    <t>edwards,_c_a_drink_of_ammonia_june_19,_1903_p6_cg.pdf</t>
  </si>
  <si>
    <t>pleasantview_notes_june_19,_1903_p1_cg.pdf</t>
  </si>
  <si>
    <t>benson,_joseph_d_near_kenmare_-_a_strange_spot_november_20,_1903_p1_cg.pdf</t>
  </si>
  <si>
    <t>mutchelar,_fritz_travels_to_germany_november_20,_1903_p6_cg.pdf</t>
  </si>
  <si>
    <t>nelson,_theodore_typhoid_fever_november_20,_1903_p6_cg.pdf</t>
  </si>
  <si>
    <t>peterson,_carl_e_in_court_over_grain_november_20,_1903_p1_cg.pdf</t>
  </si>
  <si>
    <t>plinsky,_frank_shot_by_uncle_in_knee_november_20,_1903_p1_cg.pdf</t>
  </si>
  <si>
    <t>russell,_benjamin_s_helped_build_the_monitor_november_20,_1903_p1_cg.pdf</t>
  </si>
  <si>
    <t>skaar,_e_l_in_court_over_grain_november_20,_1903_p1_cg.pdf</t>
  </si>
  <si>
    <t>slater,_hesken_lost_horse_takes_horse_november_20,_1903_p1_cg.pdf</t>
  </si>
  <si>
    <t>hohenhouse,_julius_fined_them_both_november_27,_1903_p1_cg.pdf</t>
  </si>
  <si>
    <t>pleasantview_notes_november_27,_1903_p5_cg.pdf</t>
  </si>
  <si>
    <t>plinsky,_frank_update_november_27,_1903_p6_cg.pdf</t>
  </si>
  <si>
    <t>piper,_herbert_how_i_spent_my_last_vacation_december_4,_1903_p3_cg.pdf</t>
  </si>
  <si>
    <t>dirksen,_jacob_j_newlyweds_assaulted_december_11,_1903_p3_cg.pdf</t>
  </si>
  <si>
    <t>pleasantview_notes_december_11,_1903_p3_cg.pdf</t>
  </si>
  <si>
    <t>derrickson,_earl_moves_south_for_arm_december_18,_1903_p8_cg.pdf</t>
  </si>
  <si>
    <t>pleasantview_notes_december_18,_1903_p3_cg.pdf</t>
  </si>
  <si>
    <t>thayer,_pearl_appendicitis_december_18,_1903_p3_cg.pdf</t>
  </si>
  <si>
    <t>plinsky,_frank_doing_well_december_25,_1903_p6_cg.pdf</t>
  </si>
  <si>
    <t>anderson,_fred_residence_burns_january_1,_1904_p4_cg.pdf</t>
  </si>
  <si>
    <t>blake,_w_a_nearly_asphyxiated_by_fire_january_1,_1904_p4_cg.pdf</t>
  </si>
  <si>
    <t>fosberg,_andrew_no_kick_coming_january_1,_1904_p1_cg.pdf</t>
  </si>
  <si>
    <t>wasser,_harry_residence_burns_january_1,_1904_p4_cg.pdf</t>
  </si>
  <si>
    <t>blake,_w_a_another_blake_in_fire_not_them_january_8,_1904_p6_cg.pdf</t>
  </si>
  <si>
    <t>pleasantview_notes_january_8,_1904_p5_cg.pdf</t>
  </si>
  <si>
    <t>walks,_robert_at_court_in_jamestown_january_8,_1904_p6_cg.pdf</t>
  </si>
  <si>
    <t>posey,_mr_and_mrs_dan_ill_and_critical_january_15,_1904_p8_cg.pdf</t>
  </si>
  <si>
    <t>dirksen,_john_assault_settled_january_22,_1904_p2_cg.pdf</t>
  </si>
  <si>
    <t>pleasantview_notes_january_29,_1904_p9_cg.pdf</t>
  </si>
  <si>
    <t>warneke,_ernest_crushed_finger_january_29,_1904_p10_cg.pdf</t>
  </si>
  <si>
    <t>boe,_n_m_unpleasant_exchange_february_5,_1904_p8_cg.pdf</t>
  </si>
  <si>
    <t>hill,_ed_unpleasant_accident_february_5,_1904_p8_cg.pdf</t>
  </si>
  <si>
    <t>pleasantview_notes_february_5,_1904_p7_cg.pdf</t>
  </si>
  <si>
    <t>pleasantview_notes_february_12,_1904_p7_cg.pdf</t>
  </si>
  <si>
    <t>wimbledon_old_settlers_meeting_february_12,_1904_p1_cg.pdf</t>
  </si>
  <si>
    <t>morris,_john_haircut_february_19,_1904_p8_cg.pdf</t>
  </si>
  <si>
    <t>posey,_abe_to_wichita_ks_march_4,_1904_p8_cg.pdf</t>
  </si>
  <si>
    <t>walks,_david_visiting_in_courtenay_and_robert_march_4,_1904_p8_cg.pdf</t>
  </si>
  <si>
    <t>pleasantview_notes_march_18,_1904_p2_cg.pdf</t>
  </si>
  <si>
    <t>walks,_robert_-_just._of_peace_corinne_twp_march_18,_1904_p1_cg.pdf</t>
  </si>
  <si>
    <t>belcher,_w_h_to_carrollton,_washington_to_live_march_25,_1904_p8_cg.pdf</t>
  </si>
  <si>
    <t>pleasantview_notes_march_25,_1904_p1_cg.pdf</t>
  </si>
  <si>
    <t>walks,_david_purchases_livery_march_25,_1904_p1_cg.pdf</t>
  </si>
  <si>
    <t>fraser,_alec_to_drinkwater,_assa_to_live_april_1,_1904_p8_cg.pdf</t>
  </si>
  <si>
    <t>pleasantview_notes_april_1,_1904_p8_cg.pdf</t>
  </si>
  <si>
    <t>kolstrom,_john_narrow_escape_april_8,_1904_p8_cg.pdf</t>
  </si>
  <si>
    <t>ling,_andrew_to_kit_carson,_co_to_live_april_8,_1904_p8_cg.pdf</t>
  </si>
  <si>
    <t>pleasantview_notes_april_8,_1904_p1_cg.pdf</t>
  </si>
  <si>
    <t>posey,_abe_arrives_in_wichita_april_8,_1904_p8_cg.pdf</t>
  </si>
  <si>
    <t>green,_mrs._very_ill_but_better_april_15,_1904_p7_cg.pdf</t>
  </si>
  <si>
    <t>pleasantview_notes_april_15,_1904_p7_cg.pdf</t>
  </si>
  <si>
    <t>ridley,_david_returns_from_canada_april_15,_1904_p8_cg.pdf</t>
  </si>
  <si>
    <t>walker,_john_to_return_from_canada_april_15,_1904_p8_cg.pdf</t>
  </si>
  <si>
    <t>hopwood,_mrs._seriously_burned_april_22,_1904_p8_cg.pdf</t>
  </si>
  <si>
    <t>pleasantview_notes_april_22,_1904_p1_cg.pdf</t>
  </si>
  <si>
    <t>riebe,_brother_of_hugo_brain_fever_april_28,_1904_p8_cg.pdf</t>
  </si>
  <si>
    <t>crawford,_t_h_arrives_from_wi_to_live_here_april_29,_1904_p8_cg.pdf</t>
  </si>
  <si>
    <t>horn,_e_f_backward_in_pa_april_29,_1904_p1_cg.pdf</t>
  </si>
  <si>
    <t>kupka,_frank_makes_easy_money_on_wolf_april_29,_1904_p8_cg.pdf</t>
  </si>
  <si>
    <t>longstreth,_dr._novel_approach_through_floods_april_29,_1904_p8_cg.pdf</t>
  </si>
  <si>
    <t>pleasantview_notes_pt_1_april_29,_1904_p7_cg.pdf</t>
  </si>
  <si>
    <t>pleasantview_notes_pt_2_april_29,_1904_p7_cg.pdf</t>
  </si>
  <si>
    <t>altringer,_john_so_fred_narrow_escape_may_13,_1904_p8_cg.pdf</t>
  </si>
  <si>
    <t>piper,_dr._h_w_to_cathay_to_live_may_13,_1904_p8_cg.pdf</t>
  </si>
  <si>
    <t>brown,_w_m_operation_on_hand_may_20,_1904_p8_cg.pdf</t>
  </si>
  <si>
    <t>ellsworth,_howard_shoots_another_in_abdomen_may_20,_1904_p8_cg.pdf</t>
  </si>
  <si>
    <t>pleasantview_notes_may_20,_1904_p7_cg.pdf</t>
  </si>
  <si>
    <t>rulon,_arthur_shot_in_abdomen_may_20,_1904_p8_cg.pdf</t>
  </si>
  <si>
    <t>spiller,_s_b_to_canada_may_20,_1904_p8_cg.pdf</t>
  </si>
  <si>
    <t>zollner,_fred_to_purchase_wimbledon_light_plant_may_20,_1904_p1_cg.pdf</t>
  </si>
  <si>
    <t>pleasantview_notes_june_3,_1904_p7_cg.pdf</t>
  </si>
  <si>
    <t>reid,_john_no_trespassing_june_3,_1904_p1_cg.pdf</t>
  </si>
  <si>
    <t>scheler,_tony_cost_him_fifty_dollars_june_3,_1904_p1_cg.pdf</t>
  </si>
  <si>
    <t>pleasantview_notes_june_10,_1904_p1_cg.pdf</t>
  </si>
  <si>
    <t>boynton,_oa_caught_in_hail_storm_june_24,_1904_p9_cg.pdf</t>
  </si>
  <si>
    <t>dewey,_a_w_caught_in_hail_storm_june_24,_1904_p9_cg.pdf</t>
  </si>
  <si>
    <t>genzel,_frank_calls_for_charges_of_man_shooting_at_his_children_june_24,_1904_p9_cg.pdf</t>
  </si>
  <si>
    <t>hanson,_henry_n_shooting_at_children_june_24,_1904_p9_cg.pdf</t>
  </si>
  <si>
    <t>murphy,_mrs._h_j_operation_in_st._paul_june_24,_1904_p10_cg.pdf</t>
  </si>
  <si>
    <t>pleasantview_notes_june_24,_1904_p4_cg.pdf</t>
  </si>
  <si>
    <t>anderson,_dave_enlarges_shop_-_nephew_to_help_july_8,_1904_p8_cg.pdf</t>
  </si>
  <si>
    <t>bascom,_j_j_accidentally_shot_july_8,_1904_p1_cg.pdf</t>
  </si>
  <si>
    <t>pleasantview_notes_july_8,_1904_p7_cg.pdf</t>
  </si>
  <si>
    <t>murphy,_h_j_returns_from_st_paul_-_to_operate_on_mrs._july_15,_1904_p8_cg.pdf</t>
  </si>
  <si>
    <t>posey,_abe_report_from_wichita_july_15,_1904_p8_cg.pdf</t>
  </si>
  <si>
    <t>reid,_john_h_world's_fair_story_july_15,_1904_p7_cg.pdf</t>
  </si>
  <si>
    <t>simpson,_mrs._john_loses_eye_july_15,_1904_p7_cg.pdf</t>
  </si>
  <si>
    <t>lovelace,_r_c_claim_shanty_blown_away_july_22,_1904_p10_cg.pdf</t>
  </si>
  <si>
    <t>pleasantview_notes_july_22,_1904_p1_cg.pdf</t>
  </si>
  <si>
    <t>posey,_abe_wichita_flood_july_22,_1904_p1_cg.pdf</t>
  </si>
  <si>
    <t>sage,_guy_appendicitis_july_22,_1904_p10_cg.pdf</t>
  </si>
  <si>
    <t>swanson,_section_foreman_knocked_unconscious_july_22,_1904_p10_cg.pdf</t>
  </si>
  <si>
    <t>walters,_con_food_poisoning_pt_1_july_22,_1904_p10_cg.pdf</t>
  </si>
  <si>
    <t>walters,_con_food_poisoning_pt_2_july_22,_1904_p10_cg.pdf</t>
  </si>
  <si>
    <t>walters,_oak_food_poisoning_pt_1_july_22,_1904_p10_cg.pdf</t>
  </si>
  <si>
    <t>walters,_oak_food_poisoning_pt_2_july_22,_1904_p10_cg.pdf</t>
  </si>
  <si>
    <t>blahna,_j_h_runaway_and_drug_july_29,_1904_p10_cg.pdf</t>
  </si>
  <si>
    <t>fraser,_mrs._alex_and_family_to_drinkwater,_canada_july_29,_1904_p10_cg.pdf</t>
  </si>
  <si>
    <t>skroch,_peter_runaway_july_29,_1904_p10_cg.pdf</t>
  </si>
  <si>
    <t>falk,_mrs._martin_runaway_throws_her_august_5,_1904_p10_cg.pdf</t>
  </si>
  <si>
    <t>pleasantview_notes_august_5,_1904_p2_cg.pdf</t>
  </si>
  <si>
    <t>rapp,_john_makes_six_arrests_august_5,_1904_p10_cg.pdf</t>
  </si>
  <si>
    <t>reid,_hamilton_runaway_with_binder_august_19,_1904_p8_cg.pdf</t>
  </si>
  <si>
    <t>haack,_john_dangerously_ill_pt_1_august_26,_1904_p8_cg.pdf</t>
  </si>
  <si>
    <t>haack,_john_dangerously_ill_pt_2_august_26,_1904_p8_cg.pdf</t>
  </si>
  <si>
    <t>kribbs,_c_m_left_hand_injured_august_26,_1904_p8_cg.pdf</t>
  </si>
  <si>
    <t>posey,_abe_returns_from_wichita_for_good_august_26,_1904_p8_cg.pdf</t>
  </si>
  <si>
    <t>scheler,_tony_opens_restaurant_august_26,_1904_p8_cg.pdf</t>
  </si>
  <si>
    <t>everts,_mrs._lulu_sues_over_slander_september_2,_1904_p8_cg.pdf</t>
  </si>
  <si>
    <t>isley,_jacob_returns_with_daughter_september_2,_1904_p8_cg.pdf</t>
  </si>
  <si>
    <t>posey,_abe_buys_house_and_moves_it_september_2,_1904_p8_cg.pdf</t>
  </si>
  <si>
    <t>mcbride,_c_a_to_live_in_wimbledon_september_9,_1904_p9_cg.pdf</t>
  </si>
  <si>
    <t>pleasantview_notes_september_9,_1904_p1_cg.pdf</t>
  </si>
  <si>
    <t>winch,_mary_thrown_by_runaway_and_injured_september_9,_1904_p10_cg.pdf</t>
  </si>
  <si>
    <t>winch,_mrs._john_thrown_by_runaway_and_injured_september_9,_1904_p10_cg.pdf</t>
  </si>
  <si>
    <t>haack,_john_returns_improved_september_16,_1904_p8_cg.pdf</t>
  </si>
  <si>
    <t>isley,_mary_to_kansas_for_ill_gma_september_16,_1904_p8_cg.pdf</t>
  </si>
  <si>
    <t>welsh,_ambrose_house_mover_to_several_september_23,_1904_p8_cg.pdf</t>
  </si>
  <si>
    <t>croonquist,_c_j_shot_in_the_neck_september_30,_1904_p1_cg.pdf</t>
  </si>
  <si>
    <t>holliday,_henry_pa_of_mrs._james_shaner_leaves_for_home_september_30,_1904_p12_cg.pdf</t>
  </si>
  <si>
    <t>reid,_edward_catches_a_large_fish_september_30,_1904_p12_cg.pdf</t>
  </si>
  <si>
    <t>shaner,_mrs._james_father_leaves_for_home_september_30,_1904_p12_cg.pdf</t>
  </si>
  <si>
    <t>zollner,_fred_trades_his_businesses_for_land_september_30,_1904_p12_cg.pdf</t>
  </si>
  <si>
    <t>coffey,_j_a_runs_for_states_attorney_october_7,_1904_p1_cg.pdf</t>
  </si>
  <si>
    <t>hindricksen,_john_lame_back_october_7,_1904_p7_cg.pdf</t>
  </si>
  <si>
    <t>cysewski,_george_appendicitis_october_14,_1904_p8_cg.pdf</t>
  </si>
  <si>
    <t>fleter,_otto_crushed_by_cook_car_october_14,_1904_p8_cg.pdf</t>
  </si>
  <si>
    <t>hanson,_sarah_do_h_p_to_lincoln_ne_for_school_october_14,_1904_p8_cg.pdf</t>
  </si>
  <si>
    <t>nuenfeldt,_herman_bad_accident_october_14,_1904_p8_cg.pdf</t>
  </si>
  <si>
    <t>mark,_w_l_blood_poisoning_october_21,_1904_p8_cg.pdf</t>
  </si>
  <si>
    <t>walker,_robert_buys_warehouse_for_future_hotel_october_21,_1904_p8_cg.pdf</t>
  </si>
  <si>
    <t>reid,_james_40_tons_hay_burns_november_4,_1904_p8_cg.pdf</t>
  </si>
  <si>
    <t>pleasantview_notes_november_18,_1904_p1_cg.pdf</t>
  </si>
  <si>
    <t>nordin,_rudolph_narrow_escape_december_2,_1904_p8_cg.pdf</t>
  </si>
  <si>
    <t>pleasantview_notes_january_20,_1905_p7_cg.pdf</t>
  </si>
  <si>
    <t>pleasantview_notes_january_27,_1905_p9_cg.pdf</t>
  </si>
  <si>
    <t>pleasantview_notes_february_10,_1905_p7_cg.pdf</t>
  </si>
  <si>
    <t>thomas,_10_yr_old_of_don_bad_broken_leg_march_24,_1905_p8_cg.pdf</t>
  </si>
  <si>
    <t>altringer,_pete_runaway_destroys_buggy_march_31,_1905_p8_cg.pdf</t>
  </si>
  <si>
    <t>langworthy,_d_a_severe_accident_april_7,_1905_p8_cg.pdf</t>
  </si>
  <si>
    <t>pleasantview_notes_april_14,_1905_p7cg.pdf</t>
  </si>
  <si>
    <t>prosser,_c_h_thrown_-_severe_injury_april_21,_1905_p1_cg.pdf</t>
  </si>
  <si>
    <t>kellogg,_frank_burns_his_barn_april_28,_1905_p8_cg.pdf</t>
  </si>
  <si>
    <t>pleasantview_notes_april_28,_1905_p2_cg.pdf</t>
  </si>
  <si>
    <t>riddle,_rev._and_mrs_merchant_arrive_to_work_april_28,_1905_p7_cg.pdf</t>
  </si>
  <si>
    <t>syvertson,_johnnie_accidentally_shoots_friend_april_28,_1905_p2_cg.pdf</t>
  </si>
  <si>
    <t>welsh,_mrs._e_j_injured_by_barbed_wire_to_the_eyes_april_28,_1905_p8_cg.pdf</t>
  </si>
  <si>
    <t>fried,_anton_helps_sloan_boy_from_danger_may_5,_1905_p1_cg.pdf</t>
  </si>
  <si>
    <t>pleasantview_notes_may_5,_1905_p7_cg.pdf</t>
  </si>
  <si>
    <t>sloan,_son_of_john_narrow_escape_may_5,_1905_p1_cg.pdf</t>
  </si>
  <si>
    <t>suchla,_tom_bullet_in_foot_may_5,_1905_p8_cg.pdf</t>
  </si>
  <si>
    <t>lapham,_son_of_bernham_falls_down_a_flight_of_stairs_may_12,_1905_p1_cg.pdf</t>
  </si>
  <si>
    <t>pleasantview_notes_may_12,_1905_p7_cg.pdf</t>
  </si>
  <si>
    <t>pleasantview_notes_may_19,_1905_p7_cg.pdf</t>
  </si>
  <si>
    <t>pleasantview_notes_june_9,_1905_p7_cg.pdf</t>
  </si>
  <si>
    <t>suchla,_mr_and_mrs_tom_to_court_june_9,_1905_p1_cg.pdf</t>
  </si>
  <si>
    <t>reid,_john_h_hail_storm_june_23,_1905_p1_cg.pdf</t>
  </si>
  <si>
    <t>labrasche,_henry_child_abduction_july_7,_1905_p1_cg.pdf</t>
  </si>
  <si>
    <t>merry,_ed_fire_cracker_damages_eye_july_7,_1905_p8_cg.pdf</t>
  </si>
  <si>
    <t>foss,_anton_wrestling_match_july_14,_1905_p2_cg.pdf</t>
  </si>
  <si>
    <t>pleasantview_notes_july_14,_1905_p7_cg.pdf</t>
  </si>
  <si>
    <t>pleasantview_notes_july_21,_1905_p7_cg.pdf</t>
  </si>
  <si>
    <t>hatch,_frank_knife_into_leg_august_18,_1905_p8_cg.pdf</t>
  </si>
  <si>
    <t>haas,_tony_bad_injury_september_15,_1905_p1_cg.pdf</t>
  </si>
  <si>
    <t>hoffman,_george_entitled_to_medals_september_22,_1905_p1_cg.pdf</t>
  </si>
  <si>
    <t>kavanaugh,_agnes_accidentally_shot_(poor_copy)_september_22,_1905_p1_cg.pdf</t>
  </si>
  <si>
    <t>sinclair,_andrew_narrow_escape_from_lightning_september_22,_1905_p8_cg.pdf</t>
  </si>
  <si>
    <t>langworthy,_o_l_auto_turns_over_september_29,_1905_p8_cg.pdf</t>
  </si>
  <si>
    <t>posey,_ed_barn_burns_with_tragic_end_september_29,_1905_p1_cg.pdf</t>
  </si>
  <si>
    <t>thorsgard,_delta_16th_birthday_party_september_29,_1905_p3_cg.pdf</t>
  </si>
  <si>
    <t>boyum,_ole_h_injured_from_boiler_explosion_october_6,_1905_p1_cg.pdf</t>
  </si>
  <si>
    <t>durkee,_j_b_slides_off_roof_october_6,_1905_p8_cg.pdf</t>
  </si>
  <si>
    <t>lamott,_ed_threshing_engine_blows_up_october_6,_1905_p1_cg.pdf</t>
  </si>
  <si>
    <t>clancy,_d_c_hand_in_a_sling_october_13,_1905_p8_cg.pdf</t>
  </si>
  <si>
    <t>haas,_andrew_long_trip_home_october_13,_1905_p6_cg.pdf</t>
  </si>
  <si>
    <t>walsh,_mrs._p_d_buggy_breaks_and_thrown_october_13,_1905_p8cg.pdf</t>
  </si>
  <si>
    <t>walsh,_p_d_painful_accident_october_13,_1905_p8cg.pdf</t>
  </si>
  <si>
    <t>gaffney,_pete_cook_burned_badly_october_20,_1905_p1_cg.pdf</t>
  </si>
  <si>
    <t>suchla,_andrew_critical_condition_october_20,_1905_p8_cg.pdf</t>
  </si>
  <si>
    <t>tucker,_h_n_burglar_at_home_october_20,_1905_p8_cg.pdf</t>
  </si>
  <si>
    <t>pleasantview_notes_october_27,_1905_p3_cg.pdf</t>
  </si>
  <si>
    <t>mikleton,_mike_peculiar_accident_november_3,_1905_p1_cg.pdf</t>
  </si>
  <si>
    <t>pleasantview_notes_november_3,_1905_p1_cg.pdf</t>
  </si>
  <si>
    <t>scheler,_herman_peculiar_accident_november_3,_1905_p1_cg.pdf</t>
  </si>
  <si>
    <t>neva,_mrs._frank_appendicitis_november_10,_1905_p6_cg.pdf</t>
  </si>
  <si>
    <t>pleasantview_notes_november_10,_1905_p3_cg.pdf</t>
  </si>
  <si>
    <t>campbell,_donald_the_griggs_county_horse_november_17,_1905_p1_cg.pdf</t>
  </si>
  <si>
    <t>pleasantview_notes_november_17,_1905_p1_cg.pdf</t>
  </si>
  <si>
    <t>turner,_mack_black_eye_pride_november_17,_1905_p1_cg.pdf</t>
  </si>
  <si>
    <t>smith,_john_w_to_jamestown_november_24,_1905_p3_cg.pdf</t>
  </si>
  <si>
    <t>reecks,_charles_stops_the_elopement_december_15,_1905_p1_cg.pdf</t>
  </si>
  <si>
    <t>reisler,_fred_and_rosilia_reecks_almost_eloped_december_15,_1905_p1_cg.pdf</t>
  </si>
  <si>
    <t>anderson,_dave_house_on_fire_december_29,_1905_p8_cg.pdf</t>
  </si>
  <si>
    <t>hoggarth,_william_broken_leg_december_29,_1905_p6_cg.pdf</t>
  </si>
  <si>
    <t>walks,_david_to_western_canada_december_29,_1905_p6_cg.pdf</t>
  </si>
  <si>
    <t>ames,_harry_to_move_to_gem_april_13,_1906_p5_cg.pdf</t>
  </si>
  <si>
    <t>anderson,_lars_trial_of_edward_scott_december_19,_1907_p8_cg.pdf</t>
  </si>
  <si>
    <t>atkinson,_w_r_to_move_to_mpls_may_25,_1906_p5_cg.pdf</t>
  </si>
  <si>
    <t>bartosek,_anton_narrow_escape_september_13,_1906_p5_cg.pdf</t>
  </si>
  <si>
    <t>bassinotis,_tom_falls_and_breaks_arm_august_22,_1907_p7_cg.pdf</t>
  </si>
  <si>
    <t>baum,_joel_$400_reward_july_26,_1906_p5_cg.pdf</t>
  </si>
  <si>
    <t>baum,_joel_stolen_horse_and_buggy_july_19,_1906_p4_cg.pdf</t>
  </si>
  <si>
    <t>belcher,_w_h_operation_and_home_to_or_june_27,_1907_p7_cg.pdf</t>
  </si>
  <si>
    <t>belcher,_w_h_sells_hotel_in_or_and_comes_to_nd_september_26,_1907_p9_cg.pdf</t>
  </si>
  <si>
    <t>berlin,_geraldine_do_d_b_serious_rheumatism_july_11,_1907_p7_cg.pdf</t>
  </si>
  <si>
    <t>berlin,_geraldine_much_better_july_25,_1907_p2_cg.pdf</t>
  </si>
  <si>
    <t>bond,_henry_returns_from_san_juan_islands_september_13,_1906_p5_cg.pdf</t>
  </si>
  <si>
    <t>bond,_will_blood_poisoning_september_6,_1906_p5_cg.pdf</t>
  </si>
  <si>
    <t>bowk,_child_escaped_serious_accident_august_1,_1907_p7_cg.pdf</t>
  </si>
  <si>
    <t>brady,_edna_and_bessie_to_gary_sd_for_school_september_13,_1906_p5_cg.pdf</t>
  </si>
  <si>
    <t>brady,_john_barn_fire_june_13,_1907_p8_cg.pdf</t>
  </si>
  <si>
    <t>brown,_a_j_3_children_have_diptheria_august_29,_1907_p1_cg.pdf</t>
  </si>
  <si>
    <t>brown,_a_j_quarantine_lifted_september_26,_1907_p9_cg.pdf</t>
  </si>
  <si>
    <t>burleson,_fred_new_barn_and_dance_july_18,_1907_p9_cg.pdf</t>
  </si>
  <si>
    <t>burroughs,_mrs_james_to_jamestown_august_9,_1906_p4_cg.pdf</t>
  </si>
  <si>
    <t>christenson,_mrs_knud_badly_burned_june_13,_1907_p8_cg.pdf</t>
  </si>
  <si>
    <t>christianson,_andrew_purchased_the_strong_livery_february_2,_1906_p5_cg.pdf</t>
  </si>
  <si>
    <t>clamp,_ed_store_looted_september_20,_1906_p5_cg.pdf</t>
  </si>
  <si>
    <t>clark,_son_of_j_e_to_school_in_devil's_lake_for_hearing_october_17,_1907_p10_cg.pdf</t>
  </si>
  <si>
    <t>cosford,_dr_moves_to_rapid_city_sd_december_12,_1907_p7_cg.pdf</t>
  </si>
  <si>
    <t>courtenay_-_norwegian_lutheran_church_opens_december_13,_1906_p4_cg.pdf</t>
  </si>
  <si>
    <t>courtenay_commercial_club_begun_april_20,_1906_p1_cg.pdf</t>
  </si>
  <si>
    <t>courtenay_commercial_club_officer_election_may_4,_1906_p1_cg.pdf</t>
  </si>
  <si>
    <t>courtenay_norwegian_lutheran_church_dedicated_june_6,_1907_p1_cg.pdf</t>
  </si>
  <si>
    <t>courtenay_rural_subscribers_telephone_directory_december_19,_1907_p3_cg.pdf</t>
  </si>
  <si>
    <t>courtenay_school_considers_building_january_10,_1907_p3_cg.pdf</t>
  </si>
  <si>
    <t>courtenay_school_graduation_exercises_june_13,_1907_p1_cg.pdf</t>
  </si>
  <si>
    <t>courtenay_school_items_december_20,_1906_p2_cg.pdf</t>
  </si>
  <si>
    <t>courtenay_school_items_december_6,_1906_p8_cg.pdf</t>
  </si>
  <si>
    <t>courtenay_school_notes_april_13,_1906_p1_cg.pdf</t>
  </si>
  <si>
    <t>courtenay_school_notes_april_20,_1906_p1_cg.pdf</t>
  </si>
  <si>
    <t>courtenay_school_notes_april_27,_1906_p1_cg.pdf</t>
  </si>
  <si>
    <t>courtenay_school_notes_april_6,_1906_p1_cg.pdf</t>
  </si>
  <si>
    <t>courtenay_school_notes_december_12,_1907_p2_cg.pdf</t>
  </si>
  <si>
    <t>courtenay_school_notes_february_16,_1906_p5_cg.pdf</t>
  </si>
  <si>
    <t>courtenay_school_notes_february_2,_1906_p5_cg.pdf</t>
  </si>
  <si>
    <t>courtenay_school_notes_march_2,_1906_p8_cg.pdf</t>
  </si>
  <si>
    <t>courtenay_school_notes_march_23,_1906_p1_cg.pdf</t>
  </si>
  <si>
    <t>courtenay_school_notes_march_30,_1906_p4_cg.pdf</t>
  </si>
  <si>
    <t>courtenay_school_notes_march_9,_1906_p4_cg.pdf</t>
  </si>
  <si>
    <t>courtenay_school_notes_may_11,_1906_p1_cg.pdf</t>
  </si>
  <si>
    <t>courtenay_school_notes_may_18,_1906_p1_cg.pdf</t>
  </si>
  <si>
    <t>courtenay_school_notes_may_4,_1906_p1_cg.pdf</t>
  </si>
  <si>
    <t>courtenay_telephone_directory_december_5,_1907_p4_cg.pdf</t>
  </si>
  <si>
    <t>courtenay_telephone_directory_january_24,_1907_p4_cg.pdf</t>
  </si>
  <si>
    <t>croonquist,_oscar_appendicitis_october_31,_1907_p3_cg.pdf</t>
  </si>
  <si>
    <t>dahl,_c_a_to_move_to_mcville_july_26,_1906_p5_cg.pdf</t>
  </si>
  <si>
    <t>danielson,_john_m_quarantined_scarlet_fever_november_1,_1906_p7_cg.pdf</t>
  </si>
  <si>
    <t>dazey_coal_holdup_february_14,_1907_p7_cg.pdf</t>
  </si>
  <si>
    <t>de_la_bere,_mrs_improves_in_co_october_24,_1907_p1_cg.pdf</t>
  </si>
  <si>
    <t>durkee,_6_yr_old_dau_of_j_b_nearly_loses_eye_to_rooster_october_3,_1907_p9_cg.pdf</t>
  </si>
  <si>
    <t>eagle,_mrs_c_w_appendicits_february_28,_1907_p7_cg.pdf</t>
  </si>
  <si>
    <t>edwards,_grayton_thrown_from_horse_august_29,_1907_p7_cg.pdf</t>
  </si>
  <si>
    <t>ellis,_f_g_accidentally_shot_november_7,_1907_p1_cg.pdf</t>
  </si>
  <si>
    <t>englebretson,_bertha_throws_him_through_the_window_march_14,_1907_p7_cg.pdf</t>
  </si>
  <si>
    <t>farris,_g_w_boarding_with_sheriff_august_23,_1906_p1_cg.pdf</t>
  </si>
  <si>
    <t>farris,_grandchildren_of_george_diptheria_august_29,_1907_p1_cg.pdf</t>
  </si>
  <si>
    <t>fleming,_w_b_shot_july_19,_1906_p1_cg.pdf</t>
  </si>
  <si>
    <t>fosholdt,_gabriel_to_mcville_to_start_a_store_july_12,_1906_p5_cg.pdf</t>
  </si>
  <si>
    <t>fosholdt,_gabriel_to_mpls_then_to_mcville_to_work_august_2,_1906_p5_cg.pdf</t>
  </si>
  <si>
    <t>fosholdt,_torval_tuberculosis_operation_december_13,_1906_p7_cg.pdf</t>
  </si>
  <si>
    <t>fraser,_alex_letter_from_canada_may_11,_1906_p1_cg.pdf</t>
  </si>
  <si>
    <t>fried,_peter_to_retire_from_farming_december_13,_1906_p5_cg.pdf</t>
  </si>
  <si>
    <t>fried,_town_of_begun_november_29,_1906_p1_cg.pdf</t>
  </si>
  <si>
    <t>gaffke,_august_dig_well_and_find_prehistoric_bones_august_23,_1906_p7_cg.pdf</t>
  </si>
  <si>
    <t>gallipo,_ed_emery_wheel_accident_march_23,_1906_p5_cg.pdf</t>
  </si>
  <si>
    <t>genzel,_charley_engine_expert_july_5,_1906_p5_cg.pdf</t>
  </si>
  <si>
    <t>gerhardt,_john_rents_butcher_shop_for_winter_november_1,_1906_p7_cg.pdf</t>
  </si>
  <si>
    <t>gullivan,_mr_bold_burglary_october_25,_1906_p4_cg.pdf</t>
  </si>
  <si>
    <t>haas,_edward_appendicitis_february_16,_1906_p4_cg.pdf</t>
  </si>
  <si>
    <t>haas,_mrs_peter_better_and_able_to_walk_january_12,_1906_p8_cg.pdf</t>
  </si>
  <si>
    <t>haas,_mrs_peter_blood_poisoning_january_5,_1906_p8_cg.pdf</t>
  </si>
  <si>
    <t>haas,_peter_departed_for_visalia_ca_november_1,_1906_p7_cg.pdf</t>
  </si>
  <si>
    <t>haas,_peter_leave_to_live_in_visalia,_ca_october_25,_1906_p5_cg.pdf</t>
  </si>
  <si>
    <t>haas,_peter_to_move_to_california_july_26,_1906_p5_cg.pdf</t>
  </si>
  <si>
    <t>haggberg,_albert_leaves_for_mpls_and_then_to_mcville_august_2,_1906_p5_cg.pdf</t>
  </si>
  <si>
    <t>haggberg,_albert_to_mcville_to_start_a_store_july_12,_1906_p5_cg.pdf</t>
  </si>
  <si>
    <t>hagy,_ralph_leaves_courtenay_august_16,_1906_p5_cg.pdf</t>
  </si>
  <si>
    <t>hancock,_lem_to_kansas_city,_mo_november_1,_1906_p7_cg.pdf</t>
  </si>
  <si>
    <t>hanson,_mrs_fred_surprise_visit_by_her_family_july_12,_1906_p5_cg.pdf</t>
  </si>
  <si>
    <t>hanson,_peter_asst_butcher_november_1,_1906_p7_cg.pdf</t>
  </si>
  <si>
    <t>hayes,_charles_barn_fire_may_2,_1907_p7_cg.pdf</t>
  </si>
  <si>
    <t>hoffman,_a_a_rents_butcher_shop;_on_vacation_november_1,_1906_p7_cg.pdf</t>
  </si>
  <si>
    <t>hoffman,_john_s_appointed_mail_carrier_october_25,_1906_p7_cg.pdf</t>
  </si>
  <si>
    <t>hohenhouse,_amelia_operation_september_12,_1907_p7_cg.pdf</t>
  </si>
  <si>
    <t>hopwood,_roy_broken_arm_in_3_places_june_7,_1907_p7_cg.pdf</t>
  </si>
  <si>
    <t>hopwood_sullivan,_stella_serious_illness_may_11,_1906_p5_cg.pdf</t>
  </si>
  <si>
    <t>horn,_e_f_surprised_by_cousin_charles_swart_september_20,_1906_p5_cg.pdf</t>
  </si>
  <si>
    <t>house,_george_out_of_danger_august_22,_1907_p1_cg.pdf</t>
  </si>
  <si>
    <t>house,_george_very_low_with_typhoid_august_15,_1907_p8_cg.pdf</t>
  </si>
  <si>
    <t>hughes,_earl_now_able_to_be_around_november_28,_1907_p7_cg.pdf</t>
  </si>
  <si>
    <t>hughes,_earl_painful_accident_when_thrown_october_17,_1907_p10_cg.pdf</t>
  </si>
  <si>
    <t>isely,_jacob_returns_from_ks_september_12,_1907_p7_cg.pdf</t>
  </si>
  <si>
    <t>isely,_mary_returns_from_ks_september_5,_1907_p4_cg.pdf</t>
  </si>
  <si>
    <t>johnston,_george_elected_master_workman_january_19,_1906_p4_cg.pdf</t>
  </si>
  <si>
    <t>johnston,_george_rheumatism_july_26,_1906_p5_cg.pdf</t>
  </si>
  <si>
    <t>jones,_ben_falls_20_feet_july_11,_1907_p7_cg.pdf</t>
  </si>
  <si>
    <t>kania,_john_estate_of_frank_kania_april_6,_1906_p8_cg.pdf</t>
  </si>
  <si>
    <t>kensal_-_2_freight_trains_collide_october_24,_1907_p1_cg.pdf</t>
  </si>
  <si>
    <t>kensal_german_lutheran_church_dedicated_october_25,_1906_p4_cg.pdf</t>
  </si>
  <si>
    <t>kensal_huge_fire_downtown_september_19,_1907_p1_cg.pdf</t>
  </si>
  <si>
    <t>kerr,_j_l_leave_for_mountain_home,_id_november_29,_1906_p5_cg.pdf</t>
  </si>
  <si>
    <t>kokatt,_albert_barn_hit_by_lightning_july_11,_1907_p7_cg.pdf</t>
  </si>
  <si>
    <t>kokott,_albert_2_pair_peacocks_july_19,_1906_p5_cg.pdf</t>
  </si>
  <si>
    <t>konia,_paulina_kicked_by_horse_august_1,_1907_p7_cg.pdf</t>
  </si>
  <si>
    <t>krampa,_frank_rupture_april_27,_1906_p5_cg.pdf</t>
  </si>
  <si>
    <t>langworthy,_d_a_leaves_courtenay_for_mpls_april_4,_1907_p7_cg.pdf</t>
  </si>
  <si>
    <t>langworthy,_o_l_trains_down;_goes_overland_january_31,_1907_p7_cg.pdf</t>
  </si>
  <si>
    <t>langworthy,_ol_business_report_february_2,_1906_p8_cg.pdf</t>
  </si>
  <si>
    <t>langworthy_lumber_company_to_mpls_january_12,_1906_p8_cg.pdf</t>
  </si>
  <si>
    <t>larson,_c_h_jamestown_implement_bookkeeper_january_26,_1906_p8_cg.pdf</t>
  </si>
  <si>
    <t>larson,_falk_misfortune_december_6,_1906_p7_cg.pdf</t>
  </si>
  <si>
    <t>larson,_l_h_builds_snowboat_february_14,_1907_p7_cg.pdf</t>
  </si>
  <si>
    <t>larson,_l_h_falls_on_rr_rail_october_4,_1906_p5_cg.pdf</t>
  </si>
  <si>
    <t>layne,_frank_buys_confectionary_in_wimbledon_november_28,_1907_p7_cg.pdf</t>
  </si>
  <si>
    <t>lundeen,_ernest_leases_for_5_years_hotel_february_28,_1907_p7_cg.pdf</t>
  </si>
  <si>
    <t>macdonald,_dr_a_w_moves_to_valley_city_to_practice_march_21,_1907_p1_cg.pdf</t>
  </si>
  <si>
    <t>martin,_george_arrives_to_courtenay_to_work_august_16,_1906_p7_cg.pdf</t>
  </si>
  <si>
    <t>martin,_george_returns_to_rock_rapids,_ia_january_31,_1907_p7_cg.pdf</t>
  </si>
  <si>
    <t>mchenry_-_5_buildings_burn_october_24,_1907_p1_cg.pdf</t>
  </si>
  <si>
    <t>mckean,_editor_sf_earthquake_pt_1_may_4,_1906_p1_cg.pdf</t>
  </si>
  <si>
    <t>mckean,_editor_sf_earthquake_pt_2_may_4,_1906_p1_cg.pdf</t>
  </si>
  <si>
    <t>merry,_john_j_wife_believes_he_was_murdered_pt_1_october_18,_1906_p1_cg.pdf</t>
  </si>
  <si>
    <t>merry,_john_j_wife_believes_he_was_murdered_pt_2_october_18,_1906_p1_cg.pdf</t>
  </si>
  <si>
    <t>milne,_frank_home_and_contents_burn_january_17,_1907_p3_cg.pdf</t>
  </si>
  <si>
    <t>mitchell,_b_s_new_operator_at_soo_depot_march_28,_1907_p7_cg.pdf</t>
  </si>
  <si>
    <t>mix,_hiram_falls_in_barn_hole;_breaks_leg_august_30,_1906_p4_cg.pdf</t>
  </si>
  <si>
    <t>mundahl,_ole_bad_accident_june_20,_1907_p1_cg.pdf</t>
  </si>
  <si>
    <t>mundahl,_oscar_falls_from_hay_breaks_leg_september_5,_1907_p4_cg.pdf</t>
  </si>
  <si>
    <t>murdock,_dau_of_george_typhoid_fever_november_8,_1906_p5_cg.pdf</t>
  </si>
  <si>
    <t>murphy,_h_j_another_burglary_march_28,_1907_p2_cg.pdf</t>
  </si>
  <si>
    <t>murphy,_h_j_bold_burglary_october_25,_1906_p4_cg.pdf</t>
  </si>
  <si>
    <t>murphy,_h_j_leaves_for_bismarck_january_10,_1907_p2_cg.pdf</t>
  </si>
  <si>
    <t>murphy,_h_j_moves_to_edmonton,_ab_november_7,_1907_p9_cg.pdf</t>
  </si>
  <si>
    <t>murphy,_h_j_sells_drug_store_september_6,_1906_p1_cg.pdf</t>
  </si>
  <si>
    <t>neimeyer,_mr_and_mrs_l_b_in_rr_wreck_in_ia_march_14,_1907_p7_cg.pdf</t>
  </si>
  <si>
    <t>nelson,_andrew_injured_when_hay_rack_tips_over_november_28,_1907_p7_cg.pdf</t>
  </si>
  <si>
    <t>nelson,_carl_poor_success_at_hunting_november_14,_1907_p7_cg.pdf</t>
  </si>
  <si>
    <t>nelson,_h_theo_writes_from_southern_california_january_10,_1907_p2_cg.pdf</t>
  </si>
  <si>
    <t>nelson,_mrs_hans_2nd_operation_september_5,_1907_p4_cg.pdf</t>
  </si>
  <si>
    <t>nelson,_mrs_hans_seriously_ill_july_25,_1907_p11_cg.pdf</t>
  </si>
  <si>
    <t>nelson,_mrs_hans_turn_for_the_worse_august_29,_1907_p7_cg.pdf</t>
  </si>
  <si>
    <t>nelson,_theo_arrives_in_tx_due_to_ill_health_november_28,_1907_p7_cg.pdf</t>
  </si>
  <si>
    <t>newman,_l_home_from_nd_in_ia_december_6,_1906_p7_cg.pdf</t>
  </si>
  <si>
    <t>nichols,_loran_bold_burglary_october_25,_1906_p4_cg.pdf</t>
  </si>
  <si>
    <t>nitchey,_joe_wire_slips_through_his_hands_august_30,_1906_p5_cg.pdf</t>
  </si>
  <si>
    <t>nogosek,_joe_county_commissioner_candidate_october_25,_1906_p4_cg.pdf</t>
  </si>
  <si>
    <t>norell,_oliver_e_elected_justice_of_the_peace_november_22,_1906_p5_cg.pdf</t>
  </si>
  <si>
    <t>norheim,_carl_j_loses_barn_to_lightning_july_4,_1907_p4_cg.pdf</t>
  </si>
  <si>
    <t>northwest_telephone_extension_update_october_18,_1906_p1_cg.pdf</t>
  </si>
  <si>
    <t>northwest_telephone_improvements_january_5,_1906_p1_cg.pdf</t>
  </si>
  <si>
    <t>northwest_telephone_installs_pay_phone_april_27,_1906_p4_cg.pdf</t>
  </si>
  <si>
    <t>northwest_telephone_plans_for_lines_april_13,_1906_p5_cg.pdf</t>
  </si>
  <si>
    <t>northwest_telephone_poles_arrive_august_23,_1906_p6_cg.pdf</t>
  </si>
  <si>
    <t>northwestern_telephone_intent_to_install_rural_line_february_23,_1906_p5_cg.pdf</t>
  </si>
  <si>
    <t>olson,_albert_recommended_11_years_december_26,_1907_p1_cg.pdf</t>
  </si>
  <si>
    <t>olson,_alfred_to_wi_for_university_november_28,_1907_p8_cg.pdf</t>
  </si>
  <si>
    <t>parker,_arthur_arrives_as_barber;_plays_clarinet_october_25,_1906_p5_cg.pdf</t>
  </si>
  <si>
    <t>parks,_jerome_able_to_walk;_tb_of_the_knee_september_5,_1907_p9_cg.pdf</t>
  </si>
  <si>
    <t>perry,_otis_e_broken_leg_may_4,_1906_p5_cg.pdf</t>
  </si>
  <si>
    <t>peterson,_joe_soo_operator_to_detroit_to_work_march_28,_1907_p7_cg.pdf</t>
  </si>
  <si>
    <t>peterson,_joseph_narrow_escape_january_26,_1906_p8_cg.pdf</t>
  </si>
  <si>
    <t>pingree_happenings_october_31,_1907_p3_cg.pdf</t>
  </si>
  <si>
    <t>posey,_james_to_law_school_at_univ_of_mn_february_14,_1907_p7_cg.pdf</t>
  </si>
  <si>
    <t>posey,_john_runaway_july_12,_1906_p5_cg.pdf</t>
  </si>
  <si>
    <t>pratt,_c_r_typhoid_fever_november_1,_1906_p7_cg.pdf</t>
  </si>
  <si>
    <t>prodzinski,_joe_broken_leg_november_15,_1906_p4_tsr.pdf</t>
  </si>
  <si>
    <t>raab,_john_letter_about_trip_to_argentina_february_9,_1906_p5_cg.pdf</t>
  </si>
  <si>
    <t>rapp,_j_l_loses_homestead_november_22,_1906_p5_cg.pdf</t>
  </si>
  <si>
    <t>rasmussen,_albert_to_norway_for_estate_november_1,_1906_p7_cg.pdf</t>
  </si>
  <si>
    <t>reid,_john_h_delayed_by_defective_rr_car_october_25,_1906_p5_cg.pdf</t>
  </si>
  <si>
    <t>reid,_john_h_moves_to_harpers_ferry_october_18,_1906_p5_cg.pdf</t>
  </si>
  <si>
    <t>reid,_john_h_to_return_to_the_east_february_9,_1906_p5_cg.pdf</t>
  </si>
  <si>
    <t>rhoades,_charles_raised_check_from_$5_to_$50_november_21,_1907_p1_cg.pdf</t>
  </si>
  <si>
    <t>riddle,_merchant_s_travel_letter_across_the_us_july_12,_1905_p4_cg.pdf</t>
  </si>
  <si>
    <t>riebe,_brother_of_hugo_shoots_lynx_june_13,_1907_p8_cg.pdf</t>
  </si>
  <si>
    <t>riggles,_william_narrow_escape_october_31,_1907_p2_cg.pdf</t>
  </si>
  <si>
    <t>roan,_hugh_trains_down;_goes_overland_january_31,_1907_p7_cg.pdf</t>
  </si>
  <si>
    <t>robinson,_a_h_narrow_escape_july_5,_1906_p5_cg.pdf</t>
  </si>
  <si>
    <t>rois,_tommy_arm_broken_by_radiator_fall_october_17,_1907_p10_cg.pdf</t>
  </si>
  <si>
    <t>sanford,_hon_a_c_writes_of_trip_to_id_+_mt_october_25,_1906_p1_cg.pdf</t>
  </si>
  <si>
    <t>satre,_alfred_typhoid_fever_august_29,_1907_p8_cg.pdf</t>
  </si>
  <si>
    <t>scharf,_george_returns_from_ndac_march_23,_1906_p5_cg.pdf</t>
  </si>
  <si>
    <t>schumacher,_eddie_returns_from_ndac_march_23,_1906_p5_cg.pdf</t>
  </si>
  <si>
    <t>scott,_edward_drew_8_years_december_19,_1907_p8_cg.pdf</t>
  </si>
  <si>
    <t>sinclair,_max_mysterious_well_august_30,_1906_p4_cg.pdf</t>
  </si>
  <si>
    <t>skjerseth,_paul_edwin_many_abilities_november_29,_1906_p5_cg.pdf</t>
  </si>
  <si>
    <t>startzell,_h_j_hired_man_steals_horse_october_31,_1907_p3_cg.pdf</t>
  </si>
  <si>
    <t>still,_charles_b_and_family_to_lambertsville,_nj_to_live_november_29,_1906_p5_cg.pdf</t>
  </si>
  <si>
    <t>stringer,_tom_broken_hand_july_19,_1906_p5_cg.pdf</t>
  </si>
  <si>
    <t>stringer,_tom_leaves_courtenay_august_16,_1906_p7_cg.pdf</t>
  </si>
  <si>
    <t>strong,_will_to_long_prairie_mn_to_live_february_16,_1906_p4_cg.pdf</t>
  </si>
  <si>
    <t>sullivan,_frank_leaves_wimbledon_november_1,_1906_p7_cg.pdf</t>
  </si>
  <si>
    <t>swank,_dr_stallion_attacks_may_11,_1906_p5_cg.pdf</t>
  </si>
  <si>
    <t>swanson,_august_occupations_november_15,_1906_p5_cg.pdf</t>
  </si>
  <si>
    <t>swanson,_oden_loses_barn_october_18,_1906_p5_cg.pdf</t>
  </si>
  <si>
    <t>swart,_charles_e_surprises_cousin_e_f_horn_september_20,_1906_p5_cg.pdf</t>
  </si>
  <si>
    <t>syvertson,_andrew_leaves_for_id_and_then...._november_29,_1906_p5_cg.pdf</t>
  </si>
  <si>
    <t>syvertson,_andrew_relocated_to_twin_falls,_id_november_14,_1907_p7_cg.pdf</t>
  </si>
  <si>
    <t>syvertson,_c_j_and_brother_sell_building;_to_leave_july_19,_1906_p5_cg.pdf</t>
  </si>
  <si>
    <t>syvertson,_c_j_leaves_for_id_and_then_....__november_29,_1906_p5_cg.pdf</t>
  </si>
  <si>
    <t>syvertson,_c_j_operation_at_rochester_mn_january_19,_1906_p5_cg.pdf</t>
  </si>
  <si>
    <t>syvertson,_c_j_visits;_has_relocated_to_twin_falls_id_november_14,_1907_p7_cg.pdf</t>
  </si>
  <si>
    <t>syvertson,_john_bold_burglary_october_25,_1906_p4_cg.pdf</t>
  </si>
  <si>
    <t>syvertson,_john_leaves_courtenay_for_mcville_may_9,_1907_p7_cg.pdf</t>
  </si>
  <si>
    <t>syvertson,_john_operation_for_ulcer_january_26,_1906_p5_cg.pdf</t>
  </si>
  <si>
    <t>syvertson,_john_to_remain_for_winter_while_brothers....november_29,_1906_p5_cg.pdf</t>
  </si>
  <si>
    <t>syvertson,_loren_moves_to_courtenay_february_2,_1906_p8_cg.pdf</t>
  </si>
  <si>
    <t>theiring,_joe_loses_case_january_17,_1907_p3_cg.pdf</t>
  </si>
  <si>
    <t>thiering,_joe_fall_on_sidewalk_may_18,_1906_p5_cg.pdf</t>
  </si>
  <si>
    <t>thiering,_joe_runaway_repairs_october_18,_1906_p5_cg.pdf</t>
  </si>
  <si>
    <t>thomas,_don_to_rathdrum_id_january_26,_1905_p8_cg.pdf</t>
  </si>
  <si>
    <t>thompson,_andrew_appointed_postmaster_at_kensal_may_16,_1907_p7_cg.pdf</t>
  </si>
  <si>
    <t>tripp,_walter_quarantined_scarlet_fever_november_8,_1906_p5_cg.pdf</t>
  </si>
  <si>
    <t>tucker,_g_a_surprise_party_pt_1_february_2,_1906_p5_cg.pdf</t>
  </si>
  <si>
    <t>tucker,_g_a_surprise_party_pt_2_february_2,_1906_p5_cg.pdf</t>
  </si>
  <si>
    <t>tucker,_h_n_another_burglary_march_28,_1907_p2_cg.pdf</t>
  </si>
  <si>
    <t>tucker,_h_n_narrow_escape_from_crank_september_5,_1907_p4_cg.pdf</t>
  </si>
  <si>
    <t>tucker,_madeline_ok_and_quarantine_lifted_june_1,_1906_p5_cg.pdf</t>
  </si>
  <si>
    <t>tucker,_madeline_scarlet_fever_april_27,_1906_p4_cg.pdf</t>
  </si>
  <si>
    <t>waldon,_william_kicked_in_mouth_june_27,_1907_p7_cg.pdf</t>
  </si>
  <si>
    <t>walker,_frank_son_of_john_very_sick_june_27,_1907_p7_cg.pdf</t>
  </si>
  <si>
    <t>walker,_robert_buys_blacksmith_shop_february_28,_1907_p7_cg.pdf</t>
  </si>
  <si>
    <t>walks,_r_h_buys_a_section_of_land_at_beach_august_15,_1907_p7_cg.pdf</t>
  </si>
  <si>
    <t>walsh,_maurice_steps_on_rusty_nail_february_23,_1906_p5_cg.pdf</t>
  </si>
  <si>
    <t>walsh,_p_d_to_move_to_texas_may_16,_1907_p7_cg.pdf</t>
  </si>
  <si>
    <t>wells,_gaylord_moves_to_leraysville,_pa_october_3,_1907_p9_cg.pdf</t>
  </si>
  <si>
    <t>wells,_gaylord_n_resigns_as_mail_carrier_october_25,_1906_p7_cg.pdf</t>
  </si>
  <si>
    <t>wells,_gaylord_returns_from_pa_and_mi_likes_nd_best_november_21,_1907_p7_cg.pdf</t>
  </si>
  <si>
    <t>wells,_gaylord_team_makes_lively_august_9,_1906_p5_cg.pdf</t>
  </si>
  <si>
    <t>wendell,_dr_w_guthrie_arrives_to_live_january_10,_1907_p3_cg.pdf</t>
  </si>
  <si>
    <t>whitford,_william_bold_burglary_october_25,_1906_p4_cg.pdf</t>
  </si>
  <si>
    <t>williams,_m_d_numerous_injuries_august_8,_1907_p7_cg.pdf</t>
  </si>
  <si>
    <t>wilson,_frank_scarlet_fever_in_home_november_8,_1906_p5_cg.pdf</t>
  </si>
  <si>
    <t>gem_-_april_18,_1907_p8_cg.pdf</t>
  </si>
  <si>
    <t>gem_-_april_4,_1907_p8_cg.pdf</t>
  </si>
  <si>
    <t>gem_-_july_5,_1906_p5_cg.pdf</t>
  </si>
  <si>
    <t>gem_april_20,_1906_p4_cg.pdf</t>
  </si>
  <si>
    <t>gem_april_6,_1906_p1_cg.pdf</t>
  </si>
  <si>
    <t>gem_june_1,_1906_p1_cg.pdf</t>
  </si>
  <si>
    <t>gem_may_4,_1906_p1_cg.pdf</t>
  </si>
  <si>
    <t>gem_notes_-_march_28,_1907_p8_cg.pdf</t>
  </si>
  <si>
    <t>kensal_items_-_february_14,_1907_p8_cg.pdf</t>
  </si>
  <si>
    <t>kensal_items_-_may_16,_1907_p8_cg.pdf</t>
  </si>
  <si>
    <t>kensal_items_august_1,_1907_p8_cg.pdf</t>
  </si>
  <si>
    <t>kensal_items_august_15,_1907_p8_cg.pdf</t>
  </si>
  <si>
    <t>kensal_items_august_22,_1907_p1_cg.pdf</t>
  </si>
  <si>
    <t>kensal_items_august_29,_1907_p2_cg.pdf</t>
  </si>
  <si>
    <t>kensal_items_august_8,_1907_p1_cg.pdf</t>
  </si>
  <si>
    <t>kensal_items_december_13,_1906_p5_cg.pdf</t>
  </si>
  <si>
    <t>kensal_items_july_18,_1907_p2_cg.pdf</t>
  </si>
  <si>
    <t>kensal_items_july_25,_1907_p12_cg.pdf</t>
  </si>
  <si>
    <t>kensal_items_july_4,_1907_p4_cg.pdf</t>
  </si>
  <si>
    <t>kensal_items_june_13,_1907_p8_cg.pdf</t>
  </si>
  <si>
    <t>kensal_items_june_6,_1907_p8_cg.pdf</t>
  </si>
  <si>
    <t>kensal_items_may_30,_1907_p8_cg.pdf</t>
  </si>
  <si>
    <t>kensal_items_may_9,_1907_p8_cg.pdf</t>
  </si>
  <si>
    <t>kensal_items_november_21,_1907_p8_cg.pdf</t>
  </si>
  <si>
    <t>kensal_items_november_22,_1906_p5_cg.pdf</t>
  </si>
  <si>
    <t>kensal_items_november_29,_1906_p1_cg.pdf</t>
  </si>
  <si>
    <t>kensal_items_october_10,_1907_p10_cg.pdf</t>
  </si>
  <si>
    <t>kensal_items_october_11,_1906_p4_cg.pdf</t>
  </si>
  <si>
    <t>kensal_items_october_17,_1907_p4_cg.pdf</t>
  </si>
  <si>
    <t>kensal_items_october_24,_1907_p5_cg.pdf</t>
  </si>
  <si>
    <t>kensal_items_october_3,_1907_p4_cg.pdf</t>
  </si>
  <si>
    <t>kensal_items_october_31,_1907_p3_cg.pdf</t>
  </si>
  <si>
    <t>kensal_items_september_19,_1907_p4_cg.pdf</t>
  </si>
  <si>
    <t>kensal_items_september_26,_1907_p10_cg.pdf</t>
  </si>
  <si>
    <t>kensal_news_-_april_25,_1907_p8_cg.pdf</t>
  </si>
  <si>
    <t>kensal_news_-_august_23,_1906_p1_cg.pdf</t>
  </si>
  <si>
    <t>kensal_news_-_may_11,_1906_p4_cg.pdf</t>
  </si>
  <si>
    <t>kensal_news_april_27,_1906_p1_cg.pdf</t>
  </si>
  <si>
    <t>kensal_news_august_16,_1906_p4_cg.pdf</t>
  </si>
  <si>
    <t>kensal_news_may_4,_1906_p1_cg.pdf</t>
  </si>
  <si>
    <t>kensal_notes_-_august_9,_1906_p4_cg.pdf</t>
  </si>
  <si>
    <t>pleasant_view_notes_november_21,_1907_p2_cg.pdf</t>
  </si>
  <si>
    <t>pleasant_view_notes_november_28,_1907_p8_cg.pdf</t>
  </si>
  <si>
    <t>pleasant_view_notes_pt_2_november_28,_1907_p8_cg.pdf</t>
  </si>
  <si>
    <t>echoes_from_wimbledon_september_20,_1906_p4_cg.pdf</t>
  </si>
  <si>
    <t>wimbledon_items_-_may_2,_1907_p8_cg.pdf</t>
  </si>
  <si>
    <t>wimbledon_items_-_may_9,_1907_p8_cg.pdf</t>
  </si>
  <si>
    <t>wimbledon_items_april_25,_1907_p8_cg.pdf</t>
  </si>
  <si>
    <t>wimbledon_items_april_4,_1907_p8_cg.pdf</t>
  </si>
  <si>
    <t>wimbledon_items_august_1,_1907_p7_cg.pdf</t>
  </si>
  <si>
    <t>wimbledon_items_august_15,_1907_p8_cg.pdf</t>
  </si>
  <si>
    <t>wimbledon_items_august_22,_1907_p8_cg.pdf</t>
  </si>
  <si>
    <t>wimbledon_items_august_8,_1907_p1_cg.pdf</t>
  </si>
  <si>
    <t>wimbledon_items_december_13,_1906_p4_cg.pdf</t>
  </si>
  <si>
    <t>wimbledon_items_december_19,_1907_p1_cg.pdf</t>
  </si>
  <si>
    <t>wimbledon_items_december_5,_1907_p3_cg.pdf</t>
  </si>
  <si>
    <t>wimbledon_items_july_11,_1907_p8_cg.pdf</t>
  </si>
  <si>
    <t>wimbledon_items_july_18,_1907_p2_cg.pdf</t>
  </si>
  <si>
    <t>wimbledon_items_july_25,_1907_p12_cg.pdf</t>
  </si>
  <si>
    <t>wimbledon_items_july_4,_1907_p4_cg.pdf</t>
  </si>
  <si>
    <t>wimbledon_items_june_13,_1907_p8_cg.pdf</t>
  </si>
  <si>
    <t>wimbledon_items_june_6,_1907_p8_cg.pdf</t>
  </si>
  <si>
    <t>wimbledon_items_march_28,_1907_p2_cg.pdf</t>
  </si>
  <si>
    <t>wimbledon_items_may_16,_1907_p8_cg.pdf</t>
  </si>
  <si>
    <t>wimbledon_items_may_23,_1907_p7_cg.pdf</t>
  </si>
  <si>
    <t>wimbledon_items_may_30,_1907_p1_cg.pdf</t>
  </si>
  <si>
    <t>wimbledon_items_november_21,_1907_p2_cg.pdf</t>
  </si>
  <si>
    <t>wimbledon_items_november_22,_1906_p8_cg.pdf</t>
  </si>
  <si>
    <t>wimbledon_items_november_28,_1907_p8_cg.pdf</t>
  </si>
  <si>
    <t>wimbledon_items_november_7,_1907_p10_cg.pdf</t>
  </si>
  <si>
    <t>wimbledon_items_october_11,_1906_p4_cg.pdf</t>
  </si>
  <si>
    <t>wimbledon_items_october_17,_1907_p4_cg.pdf</t>
  </si>
  <si>
    <t>wimbledon_items_october_24,_1907_p5_cg.pdf</t>
  </si>
  <si>
    <t>wimbledon_items_october_25,_1906_p4_cg.pdf</t>
  </si>
  <si>
    <t>wimbledon_items_october_3,_1907_p4_cg.pdf</t>
  </si>
  <si>
    <t>wimbledon_items_october_31,_1907_p3_cg.pdf</t>
  </si>
  <si>
    <t>wimbledon_items_september_12,_1907_p1_cg.pdf</t>
  </si>
  <si>
    <t>wimbledon_items_september_19,_1907_p4_cg.pdf</t>
  </si>
  <si>
    <t>wimbledon_notes_december_12,_1907_p8_cg.pdf</t>
  </si>
  <si>
    <t>adams,_george_opens_restaurant_april_1,_1909_p7_cg.pdf</t>
  </si>
  <si>
    <t>adams,_george_painful_accident_june_17,_1909_p7_cg.pdf</t>
  </si>
  <si>
    <t>ahern,_h_g_letter_from_ab_january_2,_1908_p1_cg.pdf</t>
  </si>
  <si>
    <t>albrecht,_john_team_scared_by_dogs_september_17,_1908_p7_cg.pdf</t>
  </si>
  <si>
    <t>albrecht,_martin_buffalo_fish_caught_july_1,_1909_p9_cg.pdf</t>
  </si>
  <si>
    <t>albright,_martin_jr_breaks_a_leg_november_4,_1909_p9_cg.pdf</t>
  </si>
  <si>
    <t>altringer,_10_yr_old_son_of_p_j_badly_burned_face_august_13,_1908_p8_cg.pdf</t>
  </si>
  <si>
    <t>anderson,_anton_g_vacation_summary_march_25,_1909_p9_cg.pdf</t>
  </si>
  <si>
    <t>anderson,_axel_back_from_canada;_buys_section_november_26,_1908_p7_cg.pdf</t>
  </si>
  <si>
    <t>anderson,_henry_goes_to_canada_to_look_at_land_november_19,_1908_p7_cg.pdf</t>
  </si>
  <si>
    <t>andre,_joseph_discovers_deceased_man_january_23,_1908_p1_cg.pdf</t>
  </si>
  <si>
    <t>ashland_school_district_to_build_new_school_march_19,_1908_p9_cg.pdf</t>
  </si>
  <si>
    <t>atwood,_ethel_arrives_home_june_18,_1908_p13_cg.pdf</t>
  </si>
  <si>
    <t>atwood,_ethel_leaves_rochester_hospital_may_28,_1908_p8_cg.pdf</t>
  </si>
  <si>
    <t>atwood,_ethel_surgery_in_rochester_april_30,_1908_p2_cg.pdf</t>
  </si>
  <si>
    <t>atwood,_inez_to_attend_jamestown_college_november_4,_1909_p9_cg.pdf</t>
  </si>
  <si>
    <t>atwood,_mr_to_leave_courtenay_december_9,_1909_p1_cg.pdf</t>
  </si>
  <si>
    <t>atwood,_t_j_elected_to_bismarck_january_7,_1909_p7_cg.pdf</t>
  </si>
  <si>
    <t>bartkowski,_jake_canadian_fever_february_11,_1909_p7_cg.pdf</t>
  </si>
  <si>
    <t>beach,_roy_to_mn_woods_to_work_december_17,_1908_p9_cg.pdf</t>
  </si>
  <si>
    <t>bensch,_raymond_shot_in_side_july_22,_1909_p2_cg.pdf</t>
  </si>
  <si>
    <t>berg,_clarence_pneumonia_march_18,_1909_p7_cg.pdf</t>
  </si>
  <si>
    <t>berg,_clarence_to_fargo_for_business_school_february_13,_1908_p2_cg.pdf</t>
  </si>
  <si>
    <t>berg,_rollef_buys_store_in_kensal_january_14,_1909_p3_cg.pdf</t>
  </si>
  <si>
    <t>berg,_rollef_rollover_may_14,_1908_p7_cg.pdf</t>
  </si>
  <si>
    <t>berlin,_geraldine_able_to_be_around_september_24,_1908_p7_cg.pdf</t>
  </si>
  <si>
    <t>berlin,_geraldine_better_and_better_october_15,_1908_p9_cg.pdf</t>
  </si>
  <si>
    <t>berlin,_geraldine_improving_august_13,_1908_p8_cg.pdf</t>
  </si>
  <si>
    <t>berlin,_geraldine_not_as_well_as_she_has_been_may_21,_1908_p9_cg.pdf</t>
  </si>
  <si>
    <t>berlin,_geraldine_seriously_ill_may_28,_1908_p7_cg.pdf</t>
  </si>
  <si>
    <t>bigelow,_mrs_relocates_to_great_falls,_mt_march_25,_1909_p9_cg.pdf</t>
  </si>
  <si>
    <t>blake,_w_a_leg_under_roller_may_13,_1909_p1_cg.pdf</t>
  </si>
  <si>
    <t>blanchard,_f_j_to_canada_to_live_work_april_8,_1909_p7_cg.pdf</t>
  </si>
  <si>
    <t>bond,_alma_to_st_john's_academy_january_28,_1909_p7_cg.pdf</t>
  </si>
  <si>
    <t>bond,_will_wrestling_match_march_19,_1908_p9_cg.pdf</t>
  </si>
  <si>
    <t>brandt,_sohn_escapes_october_21,_1909_p2_cg.pdf</t>
  </si>
  <si>
    <t>brastrup,_george_stranded_in_lake_august_6,_1908_p10_cg.pdf</t>
  </si>
  <si>
    <t>buerge,_charles_to_live_in_oakes_may_20,_1909_p9_cg.pdf</t>
  </si>
  <si>
    <t>callaway,_w_r_the_perfect_man_april_8,_1909_p2_cg.pdf</t>
  </si>
  <si>
    <t>carlson,_j_b_to_pincher_city,_ab_to_live_work_march_18,_1909_p7_cg.pdf</t>
  </si>
  <si>
    <t>caven,_james_applies_for_patent_july_8,_1909_p9_cg.pdf</t>
  </si>
  <si>
    <t>chilberg,_bernice_leaves_for_sheldon_to_work_october_14,_1909_p9_cg.pdf</t>
  </si>
  <si>
    <t>church,_mrs_herbert_young_girls_pull_her_to_the_ground_january_7,_1909_p7_cg.pdf</t>
  </si>
  <si>
    <t>clark,_a_a_to_move_to_williston_to_live_work_december_9,_1909_p9_cg.pdf</t>
  </si>
  <si>
    <t>clark,_mont_to_mn_woods_to_work_december_17,_1908_p9_cg.pdf</t>
  </si>
  <si>
    <t>clemo,_mrs_t_r_operation_may_20,_1909_p9_cg.pdf</t>
  </si>
  <si>
    <t>cooper,_james_h_to_live_work_in_williston_december_24,_1908_p9_cg.pdf</t>
  </si>
  <si>
    <t>courtenay_fireman's_election_january_7,_1909_p1_cg.pdf</t>
  </si>
  <si>
    <t>courtenay_school_girls_basketball_team_picture_april_29,_1909_p1_cg.pdf</t>
  </si>
  <si>
    <t>courtenay_school_hs_basketball_team_picture_april_15,_1909_p1_cg.pdf</t>
  </si>
  <si>
    <t>courtenay_school_no_4_report_february_11,_1909_p2_cg.pdf</t>
  </si>
  <si>
    <t>courtenay_school_notes_april_29,_1909_p2_cg.pdf</t>
  </si>
  <si>
    <t>courtenay_school_notes_december_10,_1908_p2_cg.pdf</t>
  </si>
  <si>
    <t>courtenay_school_notes_december_3,_1908_p3_cg.pdf</t>
  </si>
  <si>
    <t>courtenay_school_notes_february_11,_1909_p2_cg.pdf</t>
  </si>
  <si>
    <t>courtenay_school_notes_february_18,_1909_p8_cg.pdf</t>
  </si>
  <si>
    <t>courtenay_school_notes_february_4,_1909_p2_cg.pdf</t>
  </si>
  <si>
    <t>courtenay_school_notes_january_21,_1909_p2_cg.pdf</t>
  </si>
  <si>
    <t>courtenay_school_notes_january_27,_1909_p2_cg.pdf</t>
  </si>
  <si>
    <t>courtenay_school_notes_march_11,_1909_p4_cg.pdf</t>
  </si>
  <si>
    <t>courtenay_school_notes_march_18,_1909_p1_cg.pdf</t>
  </si>
  <si>
    <t>courtenay_school_notes_march_4,_1909_p2_cg.pdf</t>
  </si>
  <si>
    <t>courtenay_school_notes_may_6,_1909_p2_cg.pdf</t>
  </si>
  <si>
    <t>courtenay_school_notes_november_12,_1908_p2_cg.pdf</t>
  </si>
  <si>
    <t>courtenay_school_notes_november_19,_1908_p2_cg.pdf</t>
  </si>
  <si>
    <t>courtenay_school_notes_november_26,_1908_p2_cg.pdf</t>
  </si>
  <si>
    <t>courtenay_school_notes_november_5,_1908_p2_cg.pdf</t>
  </si>
  <si>
    <t>courtenay_school_notes_october_1,_1908_p4_cg.pdf</t>
  </si>
  <si>
    <t>courtenay_school_notes_october_22,_1908_p2_cg.pdf</t>
  </si>
  <si>
    <t>courtenay_school_notes_october_8,_1908_p10_cg.pdf</t>
  </si>
  <si>
    <t>courtenay_school_notes_pt_1_april_22,_1909_p1_cg.pdf</t>
  </si>
  <si>
    <t>courtenay_school_notes_pt_2_april_22,_1909_p1_cg.pdf</t>
  </si>
  <si>
    <t>courtenay_school_notes_september_17,_1908_p2_cg.pdf</t>
  </si>
  <si>
    <t>courtenay_school_notes_september_24,_1908_p8_cg.pdf</t>
  </si>
  <si>
    <t>courtenay_school_notes_september_3,_1908_p1_cg.pdf</t>
  </si>
  <si>
    <t>crawford,_andy_given_a_hearing_october_14,_1909_p9_cg.pdf</t>
  </si>
  <si>
    <t>crawford,_andy_got_out_the_back_door_april_1,_1909_p8_cg.pdf</t>
  </si>
  <si>
    <t>crawford,_james_to_ontario_to_live_august_26,_1909_p7_cg.pdf</t>
  </si>
  <si>
    <t>crawford,_john_to_canada_to_live_work_april_1,_1909_p7_cg.pdf</t>
  </si>
  <si>
    <t>crawford,_mrs_thomas_runaway_in_field_july_16,_1908_p7_cg.pdf</t>
  </si>
  <si>
    <t>crawford,_thomas_to_canada_to_live_work_april_1,_1909_p7_cg.pdf</t>
  </si>
  <si>
    <t>crawford,_tom_files_for_homestead_and_preemption_in_canada_october_22,_1908_p7_cg.pdf</t>
  </si>
  <si>
    <t>crawford,_tom_to_canada_to_look_for_homestead_october_15,_1908_p9_cg.pdf</t>
  </si>
  <si>
    <t>crumholz,_joe_promotion_and_to_kensal_december_31,_1908_p7_cg.pdf</t>
  </si>
  <si>
    <t>dahl,_p_e_returns_from_sweden_august_13,_1908_p8_cg.pdf</t>
  </si>
  <si>
    <t>davis,_c_e_now_at_james_river_nat_bank_april_15,_1909_p7_cg.pdf</t>
  </si>
  <si>
    <t>davis,_i_a_arrive_to_live_in_courtenay_april_8,_1909_p7_cg.pdf</t>
  </si>
  <si>
    <t>dennis,_a_j_returns_from_canada_for_good_june_10,_1909_p7_cg.pdf</t>
  </si>
  <si>
    <t>derickson,_pleyal_so_earl_hay_fork_accident_october_7,_1909_p10_cg.pdf</t>
  </si>
  <si>
    <t>deveraux,_robert_frightful_accident_september_3,_1908_p1_cg.pdf</t>
  </si>
  <si>
    <t>eddy,_frank_appendicitis_april_23,_1908_p3_cg.pdf</t>
  </si>
  <si>
    <t>edwards,_emma_to_attend_jamestown_college_november_11,_1909_p9_cg.pdf</t>
  </si>
  <si>
    <t>ellis,_f_g_sells_duke_april_29,_1909_p7_cg.pdf</t>
  </si>
  <si>
    <t>ersin,_e_j_writes_to_say_he_will_stay_in_tx_april_30,_1908_p1_cg.pdf</t>
  </si>
  <si>
    <t>esler_news_august_19,_1909_p7_cg.pdf</t>
  </si>
  <si>
    <t>esler_news_august_26,_1909_p8_cg.pdf</t>
  </si>
  <si>
    <t>fadness,_gilbert_having_barrels_of_fun_april_9,_1908_p7_cg.pdf</t>
  </si>
  <si>
    <t>falk,_peter_painful_accident_july_22,_1909_p7_cg.pdf</t>
  </si>
  <si>
    <t>farries,_george_sells_courtenay_gazette_december_2,_1909_p2_cg.pdf</t>
  </si>
  <si>
    <t>farries,_george_sells_gazette_december_2,_1909_p2_cg.pdf</t>
  </si>
  <si>
    <t>flewell,_herb_buys_half_section_in_ab_october_15,_1908_p9_cg.pdf</t>
  </si>
  <si>
    <t>flewell,_herb_to_live_work_in_vegreville_ab_march_18,_1909_p7_cg.pdf</t>
  </si>
  <si>
    <t>fly,_w_a_shot_twice_september_17,_1908_p2_cg.pdf</t>
  </si>
  <si>
    <t>fox,_j_e_not_talking_much_august_20,_1908_p1_cg.pdf</t>
  </si>
  <si>
    <t>fox,_j_e_to_marshall,_sk_to_live_work_march_18,_1909_p7_cg.pdf</t>
  </si>
  <si>
    <t>fried,_gillian_held_up_october_1,_1908_p1_cg.pdf</t>
  </si>
  <si>
    <t>fuglstad,_eilerth_operation_tubercular_august_12,_1909_p11_cg.pdf</t>
  </si>
  <si>
    <t>gallivan,_william_to_canada_w_stock_and_machinery_may_27,_1909_p9_cg.pdf</t>
  </si>
  <si>
    <t>gem_august_26,_1909_p8_cg.pdf</t>
  </si>
  <si>
    <t>gem_august_5,_1909_p2_cg.pdf</t>
  </si>
  <si>
    <t>gem_july_15,_1909_p2_cg.pdf</t>
  </si>
  <si>
    <t>gem_july_22,_1909_p8_cg.pdf</t>
  </si>
  <si>
    <t>gem_july_29,_1909_p8_cg.pdf</t>
  </si>
  <si>
    <t>gem_notes_october_21,_1909_p1_cg.pdf</t>
  </si>
  <si>
    <t>gem_notes_october_7,_1909_p10_cg.pdf</t>
  </si>
  <si>
    <t>gibson,_john_invents_2_way_seeder_april_22,_1909_p7_cg.pdf</t>
  </si>
  <si>
    <t>greene,_c_w_resigns_and_going_to_canada_december_31,_1908_p7_cg.pdf</t>
  </si>
  <si>
    <t>greene,_c_w_to_alberta_march_4,_1909_p7_cg.pdf</t>
  </si>
  <si>
    <t>haberlin,__w_j_sets_up_law_office_june_24,_1909_p9_cg.pdf</t>
  </si>
  <si>
    <t>hancock,_e_j_canadian_life_update_april_8,_1909_p7_cg.pdf</t>
  </si>
  <si>
    <t>hancock,_e_j_sells_his_barber_shop;_to_canada_november_19,_1908_p2_cg.pdf</t>
  </si>
  <si>
    <t>hancock,_e_j_takes_homestead_in_canada_october_29,_1908_p7_cg.pdf</t>
  </si>
  <si>
    <t>hancock,_e_j_to_canada_to_look_for_homestead_october_22,_1908_p2_cg.pdf</t>
  </si>
  <si>
    <t>hancock,_e_j_to_lethbridge,_ab_december_3,_1908_p3_cg.pdf</t>
  </si>
  <si>
    <t>hancock,_l_a_back_to_barber_shop_in_kc_mo_october_15,_1908_p9_cg.pdf</t>
  </si>
  <si>
    <t>hancock,_l_a_to_leave_to_live_in_kc_mo_october_8,_1908_p9_cg.pdf</t>
  </si>
  <si>
    <t>hanson,_charles_to_chicago_to_live_work_august_5,_1909_p9_cg.pdf</t>
  </si>
  <si>
    <t>hanson,_chas_to_live_in_chicago_november_18,_1909_p10_cg.pdf</t>
  </si>
  <si>
    <t>hatch,_estella_to_fargo_for_business_college_october_22,_1908_p7_cg.pdf</t>
  </si>
  <si>
    <t>hatch,_w_l_to_move_to_winona,_mn_march_18,_1909_p7_cg.pdf</t>
  </si>
  <si>
    <t>hellmund,_earl_visits;_married;_butcher_november_19,_1908_p7_cg.pdf</t>
  </si>
  <si>
    <t>helms,_j_w_letter_from_ab_july_15,_1909_p8_cg.pdf</t>
  </si>
  <si>
    <t>helms,_j_w_takes_homestead_in_canada_october_29,_1908_p7_cg.pdf</t>
  </si>
  <si>
    <t>helms,_j_w_to_canadian_homesteads_march_18,_1909_p7_cg.pdf</t>
  </si>
  <si>
    <t>helms,_mrs_j_w_to_milk_river,_ab_may_6,_1909_p7_cg.pdf</t>
  </si>
  <si>
    <t>hendrickson,_charles_returns_from_sweden_with_3_nieces_march_18,_1909_p7_cg.pdf</t>
  </si>
  <si>
    <t>hendrickson,_john_to_sweden_for_winter_december_10,_1908_p9_cg.pdf</t>
  </si>
  <si>
    <t>hoffman,_a_a_team_took_a_little_spin_september_17,_1908_p7_cg.pdf</t>
  </si>
  <si>
    <t>hoffman,_d_l_buys_section_of_land_in_canada_may_6,_1909_p7_cg.pdf</t>
  </si>
  <si>
    <t>hoffman,_d_l_to_leave_courtenay_march_11,_1909_p9_cg.pdf</t>
  </si>
  <si>
    <t>hoffman,_frank_wrestles_december_2,_1909_p10_cg.pdf</t>
  </si>
  <si>
    <t>hohenhouse,_fred_g_star_wrestler_march_19,_1908_p9_cg.pdf</t>
  </si>
  <si>
    <t>horn,_e_f_to_canada_w_stock_and_machinery_may_27,_1909_p9_cg.pdf</t>
  </si>
  <si>
    <t>irwin,_alvin_to_move_to_sauk_center_to_live_october_22,_1908_p7_cg.pdf</t>
  </si>
  <si>
    <t>isely,_jake_buys_half_section_in_ab_august_13,_1908_p7_cg.pdf</t>
  </si>
  <si>
    <t>johnson,_charles_to_canada_to_check_land_november_5,_1908_p7_cg.pdf</t>
  </si>
  <si>
    <t>johnson,_nels_back_from_canada;_buys_section_november_26,_1908_p7_cg.pdf</t>
  </si>
  <si>
    <t>jones,_ben_attending_ag_college_in_fargo_october_21,_1909_p9_cg.pdf</t>
  </si>
  <si>
    <t>jones,_bennie_painful_accident_december_30,_1909_p7_cg.pdf</t>
  </si>
  <si>
    <t>jones,_bertha_attending_ag_college_in_fargo_october_21,_1909_p9_cg.pdf</t>
  </si>
  <si>
    <t>jones,_leslie_attending_ag_college_in_fargo_october_21,_1909_p9_cg.pdf</t>
  </si>
  <si>
    <t>keiran,_james_buys_land_near_taber,_ab_july_29,_1909_p7_cg.pdf</t>
  </si>
  <si>
    <t>kensal_items_may_27,_1909_p9_cg.pdf</t>
  </si>
  <si>
    <t>kingston,_rev_j_w_arrives_as_pastor_of_presby._church_april_29,_1909_p7_cg.pdf</t>
  </si>
  <si>
    <t>kingston,_rev_j_w_give_thanks_poem_november_28,_1909_p6_cg.pdf</t>
  </si>
  <si>
    <t>kjelson,_alfred_attending_aaker's_college_november_11,_1909_p9_cg.pdf</t>
  </si>
  <si>
    <t>klinefellow,_garfield_wrestles_november_18,_1909_p9_cg.pdf</t>
  </si>
  <si>
    <t>konia,_anton_buys_old_homestead_november_12,_1908_p9_cg.pdf</t>
  </si>
  <si>
    <t>kribbs,_c_m_sells_meat_market_january_14,_1909_p3_cg.pdf</t>
  </si>
  <si>
    <t>kupka,_julia_and_roman_typhoid_fever_january_28,_1909_p7_cg.pdf</t>
  </si>
  <si>
    <t>kupka,_mrs_peter_completely_recovered_february_4,_1909_p7_cg.pdf</t>
  </si>
  <si>
    <t>kupka,_mrs_peter_typhoid_fever_january_14,_1909_p3_cg.pdf</t>
  </si>
  <si>
    <t>kupka,_peter_difference_over_a_fence_may_28,_1908_p7_cg.pdf</t>
  </si>
  <si>
    <t>kupka,_peter_returns_from_rochester_mn_april_8,_1909_p7_cg.pdf</t>
  </si>
  <si>
    <t>kupka,_peter_to_rochester_mn_for_help_february_25,_1909_p7_cg.pdf</t>
  </si>
  <si>
    <t>kupka,_peter_typhoid_fever_october_8,_1908_p9_cg.pdf</t>
  </si>
  <si>
    <t>larratt,_w_b_another_use_for_gas_engine_august_20,_1908_p8_cg.pdf</t>
  </si>
  <si>
    <t>larson,_l_o_auto_expensive_august_27,_1908_p7_cg.pdf</t>
  </si>
  <si>
    <t>larson,_l_o_catches_the_thief_april_1,_1909_p8_cg.pdf</t>
  </si>
  <si>
    <t>lawrence,_jacob_to_gull_lake_sk_to_live_december_9,_1909_p9_cg.pdf</t>
  </si>
  <si>
    <t>leean,_hans_horses_stolen_october_1,_1908_p9_cg.pdf</t>
  </si>
  <si>
    <t>lewanskofski,_george_accepts_a_match_november_18,_1909_p9_cg.pdf</t>
  </si>
  <si>
    <t>lewanskofski,_george_wrestles_december_2,_1909_p10_cg.pdf</t>
  </si>
  <si>
    <t>lohrke,_o_a_to_harvey_to_live_work_december_31,_1908_p7_cg.pdf</t>
  </si>
  <si>
    <t>lundeen,_ernest_registers_for_land_october_21,_1909_p9_cg.pdf</t>
  </si>
  <si>
    <t>mason,_daniel_shot_in_foot_july_22,_1909_p2_cg.pdf</t>
  </si>
  <si>
    <t>mather,_joe_frees_horses_in_fire_august_27,_1908_p1_cg.pdf</t>
  </si>
  <si>
    <t>maynard,_manning_nearly_drowns_may_14,_1908_p2_cg.pdf</t>
  </si>
  <si>
    <t>mcclusky,_ben_fined_for_shooting_in_the_street_october_22,_1908_p7_cg.pdf</t>
  </si>
  <si>
    <t>mcharg,_ormsby_helps_president_taft_january_7,_1909_p7cg.pdf</t>
  </si>
  <si>
    <t>mckey,_r_m_irresistable_ways_march_25,_1909_p9_cg.pdf</t>
  </si>
  <si>
    <t>moffett,_w_f_buys_flour_mill_in_courtenay_october_7,_1909_p9_cg.pdf</t>
  </si>
  <si>
    <t>molton,_mrs_richard_saves_young_boy_in_river_may_14,_1908_p2_cg.pdf</t>
  </si>
  <si>
    <t>morrison,_rev_j_g_wouldn't_shovel_the_snow_december_10,_1908_p2_cg.pdf</t>
  </si>
  <si>
    <t>moseman,_c_a_stands_on_his_head_august_6,_1908_p1_cg.pdf</t>
  </si>
  <si>
    <t>mulqueen,_j_j_to_kensal_as_station_agent_april_29,_1909_p7_cg.pdf</t>
  </si>
  <si>
    <t>nelson,_arthur_returns_to_taylor_wi_december_30,_1909_p7_cg.pdf</t>
  </si>
  <si>
    <t>nelson,_bert_serious_accident_september_10,_1908_p7_cg.pdf</t>
  </si>
  <si>
    <t>nelson,_nels_lucky_in_land_drawing_october_28,_1909_p9_cg.pdf</t>
  </si>
  <si>
    <t>nichols,_loran_handing_out_new_pennies_august_19,_1909_p7_cg.pdf</t>
  </si>
  <si>
    <t>nichols,_loran_not_talking_much_august_20,_1908_p1_cg.pdf</t>
  </si>
  <si>
    <t>northwestern_telephone_replacing_iron_with_copper_may_27,_1909_p2_cg.pdf</t>
  </si>
  <si>
    <t>northwestern_telephone_sets_up_phone_for_election_results_october_29,_1908_p7_cg.pdf</t>
  </si>
  <si>
    <t>o'connor,_m_j_painful_accident_may_27,_1909_p9_cg.pdf</t>
  </si>
  <si>
    <t>olson,_albert_registers_for_land_october_21,_1909_p9_cg.pdf</t>
  </si>
  <si>
    <t>olson,_eskil_wins_again_december_2,_1909_p10_cg.pdf</t>
  </si>
  <si>
    <t>olson,_eskil_wins_wrestling_match_november_18,_1909_p9_cg.pdf</t>
  </si>
  <si>
    <t>olson,_frank_to_attend_cooperstown_hs_october_14,_1909_p9_cg.pdf</t>
  </si>
  <si>
    <t>olson,_marie_elizabeth_awakens_from_8_month_sleep_october_15,_1908_p10_cg.pdf</t>
  </si>
  <si>
    <t>olson,_mrs_john_to_sibley_ia_to_live_february_13,_1908_p7_cg.pdf</t>
  </si>
  <si>
    <t>oxenrider,_henry_spring_valley_farm_march_18,_1909_p7_cg.pdf</t>
  </si>
  <si>
    <t>pangburn,_leon_painting_abilities_february_4,_1909_p7_cg.pdf</t>
  </si>
  <si>
    <t>patterson,_mack_to_jamestown_presbytery_meeting_october_8,_1908_p9_cg.pdf</t>
  </si>
  <si>
    <t>peterson,_andrew_and_family_typhoid_fever_december_10,_1908_p9_cg.pdf</t>
  </si>
  <si>
    <t>pickett,_earl_resigns_at_bank;_to_canada_to_work_december_3,_1908_p9_cg.pdf</t>
  </si>
  <si>
    <t>pitcher,_elmer_invents_shock_loader_december_3,_1908_p1_cg.pdf</t>
  </si>
  <si>
    <t>pitcher,_henry_sr_good_drawing_in_land_opening_october_28,_1909_p9_cg.pdf</t>
  </si>
  <si>
    <t>pitcher,_j_registers_for_land_october_21,_1909_p9_cg.pdf</t>
  </si>
  <si>
    <t>polly,_w_h_new_agent_for_langworthy_lumber_december_31,_1908_p7_cg.pdf</t>
  </si>
  <si>
    <t>porter,_a_w_takes_up_homestead_in_canada_october_29,_1908_p7_cg.pdf</t>
  </si>
  <si>
    <t>porter,_a_w_to_canada_to_look_for_homestead_october_22,_1908_p2_cg.pdf</t>
  </si>
  <si>
    <t>posey,_a_l_to_tx_to_live_february_18,_1909_p7_cg.pdf</t>
  </si>
  <si>
    <t>posey,_abe_home_in_quarantine_for_diptheria_february_27,_1908_p2_cg.pdf</t>
  </si>
  <si>
    <t>posey,_carl_leg_caught_in_wheel_may_14,_1908_p2_cg.pdf</t>
  </si>
  <si>
    <t>posey,_dick_wrestles_march_19,_1908_p9_cg.pdf</t>
  </si>
  <si>
    <t>posey,_john_serious_runaway_june_18,_1908_p13,_cg.pdf</t>
  </si>
  <si>
    <t>posey,_miner_not_talking_much_august_20,_1908_p1_cg.pdf</t>
  </si>
  <si>
    <t>posey,_roy_leg_went_in_the_stove_pipe_hole_may_14,_1908_p7_cg.pdf</t>
  </si>
  <si>
    <t>prader,_laurence_co_buys_drug_store_october_14,_1909_p4_cg.pdf</t>
  </si>
  <si>
    <t>prader,_laurence_purchases_half_section_near_taber_february_18,_1909_p7_cg.pdf</t>
  </si>
  <si>
    <t>rapp,_j_l_serious_fire_averted_march_26,_1908_p2_cg.pdf</t>
  </si>
  <si>
    <t>rapp,_j_l_to_canada_to_check_land_november_5,_1908_p7_cg.pdf</t>
  </si>
  <si>
    <t>rapp,_john_very_ill_december_30,_1909_p7_cg.pdf</t>
  </si>
  <si>
    <t>reick,_charley_broken_leg_september_17,_1908_p2_cg.pdf</t>
  </si>
  <si>
    <t>reid,_will_nearly_completes_new_barn_july_1,_1909_p9_cg.pdf</t>
  </si>
  <si>
    <t>reid,_william_farm_description_august_20,_1908_p7_cg.pdf</t>
  </si>
  <si>
    <t>reid,_wm_to_go_to_the_coal_mines_december_17,_1908_p9_cg.pdf</t>
  </si>
  <si>
    <t>riddle,_rev_m_s_resigns_as_pastor_august_20,_1908_p1_cg.pdf</t>
  </si>
  <si>
    <t>riddle,_rev_ms_to_serve_in_lamoure_september_3,_1908_p8_cg.pdf</t>
  </si>
  <si>
    <t>riebe,_frank_hunting_accident_september_17,_1908_p1_cg.pdf</t>
  </si>
  <si>
    <t>roan,_charles_skips_town_september_24,_1908_p7_cg.pdf</t>
  </si>
  <si>
    <t>roan,_george_wrestles_march_19,_1908_p9_cg.pdf</t>
  </si>
  <si>
    <t>roan,_john_stranded_in_lake_august_6,_1908_p10_cg.pdf</t>
  </si>
  <si>
    <t>romer,_sheriff_n_s_and_wife_come_through_dust_storm_april_29,_1909_p2_cg.pdf</t>
  </si>
  <si>
    <t>ryan,_john_painful_accident_march_11,_1909_p9_cg.pdf</t>
  </si>
  <si>
    <t>sampson,_george_jr_unfortunate_accident_october_8,_1908_p3_cg.pdf</t>
  </si>
  <si>
    <t>saxerud,_anton_looking_for_land_october_7,_1909_p9_cg.pdf</t>
  </si>
  <si>
    <t>schley,_peter_e_buys_courtenay_gazette_december_2,_1909_p2_cg.pdf</t>
  </si>
  <si>
    <t>schumacher_school_notes_december_17,_1908_p2_cg.pdf</t>
  </si>
  <si>
    <t>schumacher_school_notes_december_3,_1908_p3_cg.pdf</t>
  </si>
  <si>
    <t>schumacher_school_report_november_12,_1908_p2_cg.pdf</t>
  </si>
  <si>
    <t>semke,_adolph_barn_struck_by_lightning;_burns_july_23,_1908_p7_cg.pdf</t>
  </si>
  <si>
    <t>shepard,_curtis_registers_for_land_october_21,_1909_p9_cg.pdf</t>
  </si>
  <si>
    <t>sherman,_p_r_recovering_from_appendicitis_december_30,_1909_p7_cg.pdf</t>
  </si>
  <si>
    <t>sherman,_p_r_to_live_for_now_in_tower_city_october_28,_1909_p9_cg.pdf</t>
  </si>
  <si>
    <t>sherman,_p_r_to_live_in_valley_city_october_21,_1909_p9_cg.pdf</t>
  </si>
  <si>
    <t>sifton,_dr_j_w_moves_to_portland_,_or_may_20,_1909_p9_cg.pdf</t>
  </si>
  <si>
    <t>simmons,_dr_c_e_leaves_to_live_in_miles_city,_mt_october_1,_1908_p9_cg.pdf</t>
  </si>
  <si>
    <t>skjerseth,_paul_edward_returns_as_cashier_october_7,_1909_p2_cg.pdf</t>
  </si>
  <si>
    <t>sluga,_frances_narrow_escape_august_20,_1908_p8_cg.pdf</t>
  </si>
  <si>
    <t>spinarski,_frank_house_catches_fire_november_11,_1909_p9_cg.pdf</t>
  </si>
  <si>
    <t>stachlowski,_jacob_to_canada_for_girl_about_to_marry_july_30,_1908_p8_cg.pdf</t>
  </si>
  <si>
    <t>stachlowski,_john_canadian_fever_february_11,_1909_p7_cg.pdf</t>
  </si>
  <si>
    <t>stachlowski,_john_house_and_contents_burn_january_14,_1909_p3_cg.pdf</t>
  </si>
  <si>
    <t>stoddard,_b_h_rides_train_home_april_22,_1909_p7_cg.pdf</t>
  </si>
  <si>
    <t>stoddard,_b_h_to_open_auto_dealership_january_14,_1909_p3_cg.pdf</t>
  </si>
  <si>
    <t>stoddard,_mr_narrow_escape_at_his_store_november_5,_1908_p7_cg.pdf</t>
  </si>
  <si>
    <t>storruste,_m_c_to_alberta_to_live_work_march_25,_1909_p9_cg.pdf</t>
  </si>
  <si>
    <t>strandness,_h_s_returns_to_live_in_courtenay_june_3,_1909_p9_cg.pdf</t>
  </si>
  <si>
    <t>strandness,_h_s_to_barton_nd_to_live_work_february_18,_1909_p7_cg.pdf</t>
  </si>
  <si>
    <t>stratham,_w_i_buys_two_farms;_new_to_courtenay_march_11,_1909_p9_cg.pdf</t>
  </si>
  <si>
    <t>stroh,_e_w_moves_to_kensal_august_27,_1908_p8_cg.pdf</t>
  </si>
  <si>
    <t>strong,_j_e_move_to_valley_city_to_live_september_17,_1908_p7_cg.pdf</t>
  </si>
  <si>
    <t>stutsman_county_township_election_results_march_18,_1909_p1_cg.pdf</t>
  </si>
  <si>
    <t>suchla,_tom_difference_over_a_fence_may_28,_1908_p7_cg.pdf</t>
  </si>
  <si>
    <t>swanson,_august_helps_catch_the_thief_april_1,_1909_p8_cg.pdf</t>
  </si>
  <si>
    <t>swanson,_august_resigns_w_rr;_carpenter_november_19,_1908_p7_cg.pdf</t>
  </si>
  <si>
    <t>swanson,_august_starts_again_with_rr_april_15,_1909_p7_cg.pdf</t>
  </si>
  <si>
    <t>swanson,_willie_now_living_at_willow_lakes,_sd_october_29,_1908_p7_cg.pdf</t>
  </si>
  <si>
    <t>sweeting,_o_r_sold_four_sacks_april_1,_1909_p8_cg.pdf</t>
  </si>
  <si>
    <t>syvertson,_john_and_samuel_buy_meat_market_january__14,_1909_p3_cg.pdf</t>
  </si>
  <si>
    <t>thompson,_g_o_hurts_wrist_october_7,_1909_p9_cg.pdf</t>
  </si>
  <si>
    <t>thompson,_herb_takes_up_homestead_in_canada_october_29,_1908_p7_cg.pdf</t>
  </si>
  <si>
    <t>thompson,_herb_to_canada_to_look_for_homestead_october_22,_1908_p2_cg.pdf</t>
  </si>
  <si>
    <t>thompson,_herbert_stranded_in_the_lake_august_6,_1908_p10_cg.pdf</t>
  </si>
  <si>
    <t>thomson,_h_l_to_canadian_homesteads_march_18,_1909_p7_cg.pdf</t>
  </si>
  <si>
    <t>thorsgard,_bertha_arrives_from_portland_or_october_14,_1909_p9_cg.pdf</t>
  </si>
  <si>
    <t>thorsgard,_bertha_to_portland_or_for_music_july_22,_1909_p7_cg.pdf</t>
  </si>
  <si>
    <t>tracey,_chas_leaves_for_mn_december_2,_1909_p9_cg.pdf</t>
  </si>
  <si>
    <t>tucker,_g_a_travels_through_the_south_november_26,_1908_p7_cg.pdf</t>
  </si>
  <si>
    <t>tucker,_h_n_fine_herd_january_7,_1909_p2_cg.pdf</t>
  </si>
  <si>
    <t>vale,_lee_co_buys_drug_store_october_14,_1909_p4_cg.pdf</t>
  </si>
  <si>
    <t>vale,_lee_purchase_report_october_14_,_1909_p9_cg.pdf</t>
  </si>
  <si>
    <t>walker,_belle_runaway_in_field_july_16,_1908_p7_cg.pdf</t>
  </si>
  <si>
    <t>walker,_john_e_to_canada_to_live_march_11,_1909_p9_cg.pdf</t>
  </si>
  <si>
    <t>walker,_john_to_bc_to_live_work_october_7,_1909_p9_cg.pdf</t>
  </si>
  <si>
    <t>walker,_robert_files_homestead_in_canada_october_22,_1908_p7_cg.pdf</t>
  </si>
  <si>
    <t>walker,_robert_jr_and_sr_back_from_fargo_hospital_october_15,_1908_p9_cg.pdf</t>
  </si>
  <si>
    <t>walker,_robert_jr_and_sr_hospitalized_october_1,_1908_p9_cg.pdf</t>
  </si>
  <si>
    <t>walker,_robert_seriously_ill_september_10,_1908_p7_cg.pdf</t>
  </si>
  <si>
    <t>walker,_robert_to_canada_to_look_for_homested_october_15,_1908_p9_cg.pdf</t>
  </si>
  <si>
    <t>wallis,_j_r_auction_and_to_live_in_wa_october_8,_1908_p9_cg.pdf</t>
  </si>
  <si>
    <t>walsh,_p_d_to_jamestown_and_then_canada_april_8,_1909_p7_cg.pdf</t>
  </si>
  <si>
    <t>wang,_louie_buggy_tipped_over_september_17,_1908_p7_cg.pdf</t>
  </si>
  <si>
    <t>warburton,_j_w_no_cause_for_inquest_november_25,_1909_p1_cg.pdf</t>
  </si>
  <si>
    <t>wasser,_miss_gertrude_arrives_to_courtenay_april_8,_1909_p7_cg.pdf</t>
  </si>
  <si>
    <t>webber,_mrs_frank_typhoid_december_24,_1908_p9_cg.pdf</t>
  </si>
  <si>
    <t>wells,_gaylord_returns_from_fargo_ag_school_march_19,_1908_p2_cg.pdf</t>
  </si>
  <si>
    <t>wells,_gaylord_to_fargo_for_ag_school_january_9,_1908_p7_cg.pdf</t>
  </si>
  <si>
    <t>wicks,_8_yr_old_son_of_ben_broken_leg_december_30,_1909_p7_cg.pdf</t>
  </si>
  <si>
    <t>williams,_mrs_helge_no_hope_of_recovery_september_10,_1908_p7_cg.pdf</t>
  </si>
  <si>
    <t>williamson,_h_w_to_norway_for_winter_october_29,_1908_p7_cg.pdf</t>
  </si>
  <si>
    <t>wilson,_glen_narrow_escape_june_25,_1908_p7_cg.pdf</t>
  </si>
  <si>
    <t>wilson,_howard_eyes_improving_august_20,_1908_p8_cg.pdf</t>
  </si>
  <si>
    <t>wilson,_howard_getting_along_fairly_well_june_18,_1908_p13_cg.pdf</t>
  </si>
  <si>
    <t>wilson,_howard_tank_explosion_june_11,_1908_p1_cg.pdf</t>
  </si>
  <si>
    <t>wimbledon_-_st_boniface_church_dedication_december_17,_1908_p3_cg.pdf</t>
  </si>
  <si>
    <t>wiseman,_obed__burned_trying_to_save_horses_august_27,_1908_p1_cg.pdf</t>
  </si>
  <si>
    <t>wiseman_bros_barn_burns_august_27,_1908_p1_cg.pdf</t>
  </si>
  <si>
    <t>woodward,_e_l_to_mn_woods_to_work_december_17,_1908_p9_cg.pdf</t>
  </si>
  <si>
    <t>wright,_ed_narrow_escape_december_9,_1909_p9_cg.pdf</t>
  </si>
  <si>
    <t>wright,_w_w_arrives_to_run_jewelry_department_october_14,_1909_p9_cg.pdf</t>
  </si>
  <si>
    <t>wright,_w_w_looking_to_open_jewelry_store_october_7,_1909_p5_cg.pdf</t>
  </si>
  <si>
    <t>young,_f_a_arrives_to_courtenay_to_live_work_april_22,_1909_p7_cg.pdf</t>
  </si>
  <si>
    <t>young,_george_returns_from_canada_june_10,_1909_p7_cg.pdf</t>
  </si>
  <si>
    <t>kensal_items_august_20,_1908_p2_cg.pdf</t>
  </si>
  <si>
    <t>kensal_items_august_27,_1908_p8_cg.pdf</t>
  </si>
  <si>
    <t>kensal_items_november_26,_1908_p2_cg.pdf</t>
  </si>
  <si>
    <t>kensal_items_pt_1_april_23,_1908_p8_cg.pdf</t>
  </si>
  <si>
    <t>kensal_items_pt_2_april_23,_1908_p8_cg.pdf</t>
  </si>
  <si>
    <t>kensal_items_september_3,_1908_p1_cg.pdf</t>
  </si>
  <si>
    <t>wimbledon_items_august_13,_1908_p8_cg.pdf</t>
  </si>
  <si>
    <t>wimbledon_items_august_20,_1908_p2_cg.pdf</t>
  </si>
  <si>
    <t>wimbledon_items_august_27,_1908_p8_cg.pdf</t>
  </si>
  <si>
    <t>wimbledon_items_january_16,_1909_p2_cg.pdf</t>
  </si>
  <si>
    <t>wimbledon_items_november_26,_1908_p2_cg.pdf</t>
  </si>
  <si>
    <t>wimbledon_items_october_8,_1908_p10_cg.pdf</t>
  </si>
  <si>
    <t>wimbledon_items_september_10,_1908_p1_cg.pdf</t>
  </si>
  <si>
    <t>wimbledon_items_september_17,_1908_p2_cg.pdf</t>
  </si>
  <si>
    <t>Bryn</t>
  </si>
  <si>
    <t>Herman P.</t>
  </si>
  <si>
    <t>Gad</t>
  </si>
  <si>
    <t>Prohnpete</t>
  </si>
  <si>
    <t>J.</t>
  </si>
  <si>
    <t>Heft</t>
  </si>
  <si>
    <t>C.A.</t>
  </si>
  <si>
    <t>Feldman</t>
  </si>
  <si>
    <t>Curren</t>
  </si>
  <si>
    <t>Wm. J.</t>
  </si>
  <si>
    <t>Hector</t>
  </si>
  <si>
    <t>Burke</t>
  </si>
  <si>
    <t>Edward T.</t>
  </si>
  <si>
    <t>Chas.</t>
  </si>
  <si>
    <t>williams,_charlie_boy_born_january_15,_1892_p1_hp.pdf</t>
  </si>
  <si>
    <t>set03\hope_pioneer\hope_pioneer_jan_1889_to_dec_1893\births</t>
  </si>
  <si>
    <t>No</t>
  </si>
  <si>
    <t>Cause</t>
  </si>
  <si>
    <t>Age</t>
  </si>
  <si>
    <t>Survivors</t>
  </si>
  <si>
    <t>Diphtheria</t>
  </si>
  <si>
    <t>Old Age</t>
  </si>
  <si>
    <t>ax head wound</t>
  </si>
  <si>
    <t>wife and two daughters</t>
  </si>
  <si>
    <t>Cancer</t>
  </si>
  <si>
    <t>La Grippe, quinsy</t>
  </si>
  <si>
    <t>over 70</t>
  </si>
  <si>
    <t>Foot crushed, weak heart</t>
  </si>
  <si>
    <t>Kidney trouble</t>
  </si>
  <si>
    <t>eclampsia or seizures</t>
  </si>
  <si>
    <t>appendicitis and peritonitis</t>
  </si>
  <si>
    <t>wife and two children</t>
  </si>
  <si>
    <t>Kerosene fire explosion</t>
  </si>
  <si>
    <t>Smallpox</t>
  </si>
  <si>
    <t>complications from childbirth</t>
  </si>
  <si>
    <t>Husband and 6 children</t>
  </si>
  <si>
    <t>Bright's disease and inflammatory rheumatism</t>
  </si>
  <si>
    <t>eczema</t>
  </si>
  <si>
    <t>stomach troubles</t>
  </si>
  <si>
    <t>Suicide, hanging, while prisoner</t>
  </si>
  <si>
    <t>bronchitis</t>
  </si>
  <si>
    <t>paralytic stroke</t>
  </si>
  <si>
    <t>typhoid fever</t>
  </si>
  <si>
    <t>wife and daughter</t>
  </si>
  <si>
    <t>measles, lung trouble</t>
  </si>
  <si>
    <t>cholera infantum</t>
  </si>
  <si>
    <t>pneumonia</t>
  </si>
  <si>
    <t>thrown from load of hay</t>
  </si>
  <si>
    <t>consumption</t>
  </si>
  <si>
    <t>stomach cancer</t>
  </si>
  <si>
    <t>heart disease, died while catching colt</t>
  </si>
  <si>
    <t>wife and children</t>
  </si>
  <si>
    <t>Froze to death</t>
  </si>
  <si>
    <t>Cholera infantum</t>
  </si>
  <si>
    <t>Infant</t>
  </si>
  <si>
    <t>Suicide by hanging himself</t>
  </si>
  <si>
    <t>Bright's disease</t>
  </si>
  <si>
    <t>2 year old child</t>
  </si>
  <si>
    <t>Runway horses</t>
  </si>
  <si>
    <t>Consumption</t>
  </si>
  <si>
    <t>Poison whiskey</t>
  </si>
  <si>
    <t>13 weeks</t>
  </si>
  <si>
    <t>Husband and child</t>
  </si>
  <si>
    <t>La grippe and pneumonia</t>
  </si>
  <si>
    <t>11 months</t>
  </si>
  <si>
    <t>Husband and 2 children</t>
  </si>
  <si>
    <t>Plugged artery</t>
  </si>
  <si>
    <t>Complications from measles</t>
  </si>
  <si>
    <t>Hemorrhage of the stomach</t>
  </si>
  <si>
    <t>Clubbed to death by father</t>
  </si>
  <si>
    <t>Heart failure from childbirth</t>
  </si>
  <si>
    <t>Uremia</t>
  </si>
  <si>
    <t>Husband and 3 children</t>
  </si>
  <si>
    <t>about 18</t>
  </si>
  <si>
    <t>Mother thrown from carriage</t>
  </si>
  <si>
    <t>Abdominal tumor</t>
  </si>
  <si>
    <t>Inflammation of the bowels</t>
  </si>
  <si>
    <t>Gas in well</t>
  </si>
  <si>
    <t>Wife and 2 children</t>
  </si>
  <si>
    <t>2 weeks</t>
  </si>
  <si>
    <t>1 month</t>
  </si>
  <si>
    <t>13 months</t>
  </si>
  <si>
    <t>Epilepsy</t>
  </si>
  <si>
    <t>Drowned</t>
  </si>
  <si>
    <t>Burned to death</t>
  </si>
  <si>
    <t>Husband and 4 children</t>
  </si>
  <si>
    <t>Stone fell on him</t>
  </si>
  <si>
    <t>Scarlet fever</t>
  </si>
  <si>
    <t>Killed by insane patient</t>
  </si>
  <si>
    <t>6 months</t>
  </si>
  <si>
    <t>Tuberculosis</t>
  </si>
  <si>
    <t>Wife and 4 children</t>
  </si>
  <si>
    <t>Graves disease and exopthalmic goitre</t>
  </si>
  <si>
    <t>Wife and 1 child</t>
  </si>
  <si>
    <t>Suicide by shooting himself</t>
  </si>
  <si>
    <t>Liver cancer</t>
  </si>
  <si>
    <t>Stroke of paralysis</t>
  </si>
  <si>
    <t>Heart trouble</t>
  </si>
  <si>
    <t>Fell from wagon</t>
  </si>
  <si>
    <t>Stomach cancer</t>
  </si>
  <si>
    <t>Black smallpox</t>
  </si>
  <si>
    <t>struck in head by stone</t>
  </si>
  <si>
    <t>Drank wood alcohol and witch-hazel</t>
  </si>
  <si>
    <t>about 28</t>
  </si>
  <si>
    <t>Measles and pneumonia</t>
  </si>
  <si>
    <t>Husband</t>
  </si>
  <si>
    <t>Reflex spasms</t>
  </si>
  <si>
    <t>about 40</t>
  </si>
  <si>
    <t>Acute indigestion</t>
  </si>
  <si>
    <t>4 months</t>
  </si>
  <si>
    <t>Fell from buggy</t>
  </si>
  <si>
    <t>Heart failure and old age</t>
  </si>
  <si>
    <t>Husband and son</t>
  </si>
  <si>
    <t>pyaemia or blood poisoning</t>
  </si>
  <si>
    <t>Accidentally shot himself</t>
  </si>
  <si>
    <t>about 26</t>
  </si>
  <si>
    <t>Paralytic stroke</t>
  </si>
  <si>
    <t>Beaten to death</t>
  </si>
  <si>
    <t>Apoplexy</t>
  </si>
  <si>
    <t>5 months</t>
  </si>
  <si>
    <t>General asthenia</t>
  </si>
  <si>
    <t>Glanders</t>
  </si>
  <si>
    <t>Killed by head injury</t>
  </si>
  <si>
    <t>Ran over by wagon</t>
  </si>
  <si>
    <t>Typhoid fever and pneumonia</t>
  </si>
  <si>
    <t>Dysentery</t>
  </si>
  <si>
    <t>Whooping cough</t>
  </si>
  <si>
    <t>Breast cancer</t>
  </si>
  <si>
    <t>about 70</t>
  </si>
  <si>
    <t>Murdered</t>
  </si>
  <si>
    <t>Wife and several children</t>
  </si>
  <si>
    <t>Husband and 5 children</t>
  </si>
  <si>
    <t>Wife and 3 children</t>
  </si>
  <si>
    <t>about 22</t>
  </si>
  <si>
    <t>Sick with diphtheria</t>
  </si>
  <si>
    <t>Dropsy</t>
  </si>
  <si>
    <t>Stomach trouble and pneumonia</t>
  </si>
  <si>
    <t>Dropsy of the heart</t>
  </si>
  <si>
    <t>Accidentally ate strychnine tablets</t>
  </si>
  <si>
    <t>19 months</t>
  </si>
  <si>
    <t>Bad whiskey</t>
  </si>
  <si>
    <t>About 30</t>
  </si>
  <si>
    <t>Pneumonia and consumption</t>
  </si>
  <si>
    <t>Acute rheumatism</t>
  </si>
  <si>
    <t>Scarlet Fever and diphtheria</t>
  </si>
  <si>
    <t>Coal gas</t>
  </si>
  <si>
    <t>Brain and typhoid fever</t>
  </si>
  <si>
    <t>Killed by son</t>
  </si>
  <si>
    <t>9 months</t>
  </si>
  <si>
    <t>8 months</t>
  </si>
  <si>
    <t>Burns from railroad accident and scarlet fever</t>
  </si>
  <si>
    <t>about 60</t>
  </si>
  <si>
    <t>Suicide by drinking strychnine</t>
  </si>
  <si>
    <t>Wife and 7 children</t>
  </si>
  <si>
    <t>Construction accident</t>
  </si>
  <si>
    <t>Killed by farmhand</t>
  </si>
  <si>
    <t>14 months</t>
  </si>
  <si>
    <t>Diabetes</t>
  </si>
  <si>
    <t>Shot and killed at poker game</t>
  </si>
  <si>
    <t>Accident and diabetes</t>
  </si>
  <si>
    <t>3 weeks</t>
  </si>
  <si>
    <t>Killed by street car</t>
  </si>
  <si>
    <t>18 months</t>
  </si>
  <si>
    <t>Throat trouble</t>
  </si>
  <si>
    <t>Wife and son</t>
  </si>
  <si>
    <t>Unknown</t>
  </si>
  <si>
    <t>five motherless children</t>
  </si>
  <si>
    <t>Kidney trouble and Bright's Disease</t>
  </si>
  <si>
    <t>Heart Failure</t>
  </si>
  <si>
    <t>Head Crushed</t>
  </si>
  <si>
    <t>Septicemia</t>
  </si>
  <si>
    <t>Chloroform for Appendicitis Operation</t>
  </si>
  <si>
    <t>Husband and Children</t>
  </si>
  <si>
    <t>Head Crushed by Bull Wheel</t>
  </si>
  <si>
    <t>Shot Between the Eyes</t>
  </si>
  <si>
    <t>Convulsions</t>
  </si>
  <si>
    <t>2 days</t>
  </si>
  <si>
    <t>Spinal Meningitis</t>
  </si>
  <si>
    <t>Born Dead</t>
  </si>
  <si>
    <t>Bright's Disease</t>
  </si>
  <si>
    <t>10 weeks</t>
  </si>
  <si>
    <t>Grippe</t>
  </si>
  <si>
    <t>Pleuro-Pneumonia</t>
  </si>
  <si>
    <t>Five children under 16</t>
  </si>
  <si>
    <t>Bronchitis and general breaking down</t>
  </si>
  <si>
    <t>Tonsillitis and Diptheria</t>
  </si>
  <si>
    <t>Runaway, broken neck, crushed head</t>
  </si>
  <si>
    <t>3 or 4 children</t>
  </si>
  <si>
    <t>Shot in forehead</t>
  </si>
  <si>
    <t>Fall</t>
  </si>
  <si>
    <t>Shot in heart</t>
  </si>
  <si>
    <t>Typhoid Pneumonia</t>
  </si>
  <si>
    <t>General Breakdown</t>
  </si>
  <si>
    <t>Peronitis</t>
  </si>
  <si>
    <t>Cancer of the right breast caused by fall</t>
  </si>
  <si>
    <t>Five children</t>
  </si>
  <si>
    <t>11 days</t>
  </si>
  <si>
    <t>Pneumonia/Appendicitis</t>
  </si>
  <si>
    <t>Inflammation of bowels/pneumonia</t>
  </si>
  <si>
    <t>Lung trouble</t>
  </si>
  <si>
    <t>3 months</t>
  </si>
  <si>
    <t>Burned to Death in Explosion</t>
  </si>
  <si>
    <t>Whooping Cough/Pneumonia</t>
  </si>
  <si>
    <t>Run Over by Freight Train</t>
  </si>
  <si>
    <t>Horse threw him and then fell on him</t>
  </si>
  <si>
    <t>La Grippe/Pneumonia</t>
  </si>
  <si>
    <t>Drowning</t>
  </si>
  <si>
    <t>Runaway/Hit Head on Gang Plow</t>
  </si>
  <si>
    <t>Run Over by Branch Engine</t>
  </si>
  <si>
    <t>Child</t>
  </si>
  <si>
    <t>Husband and Two Children</t>
  </si>
  <si>
    <t>Ate too much Peanuts and Candy</t>
  </si>
  <si>
    <t>1 Year 8 Months</t>
  </si>
  <si>
    <t>Catarrh of the Stomach</t>
  </si>
  <si>
    <t>Broken Leg/Pneumonia</t>
  </si>
  <si>
    <t>Wife and One Child</t>
  </si>
  <si>
    <t>Apoplexy or Heart Disease</t>
  </si>
  <si>
    <t>Broken Neck</t>
  </si>
  <si>
    <t>Laryngitis</t>
  </si>
  <si>
    <t>Two Children</t>
  </si>
  <si>
    <t>Kicked in Head by a Horse</t>
  </si>
  <si>
    <t>1 Week</t>
  </si>
  <si>
    <t>Thrown from Wagon</t>
  </si>
  <si>
    <t>Murder/Shot and Killed</t>
  </si>
  <si>
    <t>Heart Trouble/Pneumonia</t>
  </si>
  <si>
    <t>Wife and two children</t>
  </si>
  <si>
    <t>Shot in Heart (Probably Murder)</t>
  </si>
  <si>
    <t>Pneumonia/Bronchitis</t>
  </si>
  <si>
    <t>Dropped dead of heart failure</t>
  </si>
  <si>
    <t>Little Girl</t>
  </si>
  <si>
    <t>Caught in Belt</t>
  </si>
  <si>
    <t>Stomach Cancer</t>
  </si>
  <si>
    <t>Suicide (strychnine and laudanum)</t>
  </si>
  <si>
    <t>Paralysis of the Bowels</t>
  </si>
  <si>
    <t>Tuberculosis of the Intestines</t>
  </si>
  <si>
    <t>Pleurisy</t>
  </si>
  <si>
    <t>Husband, 9 year old boy, 5 year old boy, 3 month old girl</t>
  </si>
  <si>
    <t>Heart Trouble and Dropsy</t>
  </si>
  <si>
    <t>Husband and 4 girls</t>
  </si>
  <si>
    <t>Hemorrhage of the lungs</t>
  </si>
  <si>
    <t>Drowning Suicide</t>
  </si>
  <si>
    <t>gasoline tank explosion</t>
  </si>
  <si>
    <t>rheumatic fever, heart disease</t>
  </si>
  <si>
    <t>1 day</t>
  </si>
  <si>
    <t>suicide, shot himself</t>
  </si>
  <si>
    <t>spinal meningitis</t>
  </si>
  <si>
    <t>cancer</t>
  </si>
  <si>
    <t>diphtheria</t>
  </si>
  <si>
    <t>stabbed in heart</t>
  </si>
  <si>
    <t>asphyxiation</t>
  </si>
  <si>
    <t>drowned</t>
  </si>
  <si>
    <t>husband and 4 children</t>
  </si>
  <si>
    <t>appendicitis operation</t>
  </si>
  <si>
    <t>wife and 6 children</t>
  </si>
  <si>
    <t>rheumatic fever</t>
  </si>
  <si>
    <t>wife and 7 children</t>
  </si>
  <si>
    <t>kidney troubles</t>
  </si>
  <si>
    <t>husband and 3 children</t>
  </si>
  <si>
    <t>ran over by train</t>
  </si>
  <si>
    <t>several days</t>
  </si>
  <si>
    <t>husband and 5 children</t>
  </si>
  <si>
    <t>run over by threshing machine</t>
  </si>
  <si>
    <t>pleurisy</t>
  </si>
  <si>
    <t>stroke or heart attack</t>
  </si>
  <si>
    <t>wife and 5 children</t>
  </si>
  <si>
    <t>threshing engine blew up</t>
  </si>
  <si>
    <t>erysipelas</t>
  </si>
  <si>
    <t>about 50</t>
  </si>
  <si>
    <t>asthenia</t>
  </si>
  <si>
    <t>heart attack</t>
  </si>
  <si>
    <t>heart failure</t>
  </si>
  <si>
    <t>Wife and 5 children</t>
  </si>
  <si>
    <t>few days</t>
  </si>
  <si>
    <t>blood poisoning</t>
  </si>
  <si>
    <t>cholera nostrum</t>
  </si>
  <si>
    <t>Appendicitis Complications</t>
  </si>
  <si>
    <t>Typhoid-Pneumonia</t>
  </si>
  <si>
    <t>about 19</t>
  </si>
  <si>
    <t>2 months</t>
  </si>
  <si>
    <t>Pernicious anaemia</t>
  </si>
  <si>
    <t>Tuberculosis of the throat</t>
  </si>
  <si>
    <t>Inflammation of the kidneys and stomach</t>
  </si>
  <si>
    <t>Heart disease</t>
  </si>
  <si>
    <t>Measles and heart failure</t>
  </si>
  <si>
    <t>Husband and daughter</t>
  </si>
  <si>
    <t>Building collapsed</t>
  </si>
  <si>
    <t>Wife and 6 children</t>
  </si>
  <si>
    <t>Suicide by drinking hydrocyanic acid</t>
  </si>
  <si>
    <t>Erysipelas</t>
  </si>
  <si>
    <t>Granary blew down</t>
  </si>
  <si>
    <t>Accidentally drank carbolic acid</t>
  </si>
  <si>
    <t>Wife and one son</t>
  </si>
  <si>
    <t>Accidentally drank formaldehyde</t>
  </si>
  <si>
    <t>About 29</t>
  </si>
  <si>
    <t>Wife</t>
  </si>
  <si>
    <t>Wood pile collapsed</t>
  </si>
  <si>
    <t>Husband and one child</t>
  </si>
  <si>
    <t>Gastroentritis</t>
  </si>
  <si>
    <t>Malignant scarlet fever</t>
  </si>
  <si>
    <t>Toxeamea</t>
  </si>
  <si>
    <t>infant</t>
  </si>
  <si>
    <t>Tumor of the liver</t>
  </si>
  <si>
    <t>Runaway team of horses</t>
  </si>
  <si>
    <t>60 to 70</t>
  </si>
  <si>
    <t>Suicide</t>
  </si>
  <si>
    <t>Caught in feed mill belt</t>
  </si>
  <si>
    <t>Drank strychnine</t>
  </si>
  <si>
    <t>Cirrhosis and malignant cancer of the liver</t>
  </si>
  <si>
    <t>9 weeks</t>
  </si>
  <si>
    <t>Stomach complaint</t>
  </si>
  <si>
    <t>11 mo</t>
  </si>
  <si>
    <t>Measles and then pneumonia</t>
  </si>
  <si>
    <t>Lightning</t>
  </si>
  <si>
    <t>Suicide (shot himself in head)</t>
  </si>
  <si>
    <t>Accidental death</t>
  </si>
  <si>
    <t>Measles and othe complications</t>
  </si>
  <si>
    <t>goitre</t>
  </si>
  <si>
    <t>Pneumonia and yellow jaundice</t>
  </si>
  <si>
    <t>Lillle daughter</t>
  </si>
  <si>
    <t>Buggy accident</t>
  </si>
  <si>
    <t>Old age</t>
  </si>
  <si>
    <t>Accidental shooting</t>
  </si>
  <si>
    <t>2 year old and 8 week old</t>
  </si>
  <si>
    <t>Spinal meingitis</t>
  </si>
  <si>
    <t>Spinal meningitis</t>
  </si>
  <si>
    <t>4 little children</t>
  </si>
  <si>
    <t>Telescoping of the bowels</t>
  </si>
  <si>
    <t>Flying timber in windstorm</t>
  </si>
  <si>
    <t>Paralysis/pneumonia</t>
  </si>
  <si>
    <t>10 month old son</t>
  </si>
  <si>
    <t>Acute aculteritive tubeitis</t>
  </si>
  <si>
    <t>Asthma/Emphysema</t>
  </si>
  <si>
    <t>Acute tuberculosis and pneumonia</t>
  </si>
  <si>
    <t>Complication of child's troubles</t>
  </si>
  <si>
    <t>Cancer of the stomach</t>
  </si>
  <si>
    <t>Falling wood from woodpile</t>
  </si>
  <si>
    <t>Burnt to death</t>
  </si>
  <si>
    <t>Internal Hemorrhaging</t>
  </si>
  <si>
    <t>4 small children</t>
  </si>
  <si>
    <t>7 children</t>
  </si>
  <si>
    <t>2 children</t>
  </si>
  <si>
    <t>Strangulated hernia</t>
  </si>
  <si>
    <t>Bright's Disease and paralysis</t>
  </si>
  <si>
    <t>Grippe and old age</t>
  </si>
  <si>
    <t>2 year old daughter</t>
  </si>
  <si>
    <t>Nervous Disorder</t>
  </si>
  <si>
    <t>Three boys and a girl</t>
  </si>
  <si>
    <t>Died after operation for tumor.</t>
  </si>
  <si>
    <t>Brain Fever</t>
  </si>
  <si>
    <t>Complication of diseases</t>
  </si>
  <si>
    <t>Wife and little child</t>
  </si>
  <si>
    <t>8 and 13 year old children</t>
  </si>
  <si>
    <t>Infantile paralysis</t>
  </si>
  <si>
    <t>Head crushed when ran over by train.</t>
  </si>
  <si>
    <t>Pleuro meningitis</t>
  </si>
  <si>
    <t>9 month old child</t>
  </si>
  <si>
    <t>Cirrhosis of the liver</t>
  </si>
  <si>
    <t>16 and 17 year old children</t>
  </si>
  <si>
    <t>Inlammatory rheumatism and heart trouble</t>
  </si>
  <si>
    <t>Septic fever</t>
  </si>
  <si>
    <t>Lagrippe and kidney trouble</t>
  </si>
  <si>
    <t>Grippe and pneumonia</t>
  </si>
  <si>
    <t>Accidentally drank poison</t>
  </si>
  <si>
    <t>Morphine overdose or heart failure</t>
  </si>
  <si>
    <t>Tuberculosis and appendicitis</t>
  </si>
  <si>
    <t>2 little boys</t>
  </si>
  <si>
    <t>Liver trouble</t>
  </si>
  <si>
    <t>4 year old daughter</t>
  </si>
  <si>
    <t>Lampsia or convulsions</t>
  </si>
  <si>
    <t>Collapsing grain building</t>
  </si>
  <si>
    <t>Blood turned into water</t>
  </si>
  <si>
    <t>Appendicitis and perforation of the bowel</t>
  </si>
  <si>
    <t>Murdered by mob in China</t>
  </si>
  <si>
    <t>Pneumonia and blood poisoning</t>
  </si>
  <si>
    <t>7 year old daughter</t>
  </si>
  <si>
    <t>Gas lighting plant explosion</t>
  </si>
  <si>
    <t>Shot and killed</t>
  </si>
  <si>
    <t>4 children</t>
  </si>
  <si>
    <t>Heart disease and Bright's disease</t>
  </si>
  <si>
    <t>about 11</t>
  </si>
  <si>
    <t>Heart trouble and pneumonia</t>
  </si>
  <si>
    <t>Suicde by shooting himself</t>
  </si>
  <si>
    <t>about 2 months</t>
  </si>
  <si>
    <t>about 14</t>
  </si>
  <si>
    <t>Epileptic fit</t>
  </si>
  <si>
    <t>about 1</t>
  </si>
  <si>
    <t>Hemorrhage</t>
  </si>
  <si>
    <t>about 80</t>
  </si>
  <si>
    <t>about 4</t>
  </si>
  <si>
    <t>Suicide by drowning</t>
  </si>
  <si>
    <t>about 55</t>
  </si>
  <si>
    <t>Malignant diphtheria</t>
  </si>
  <si>
    <t>Infants</t>
  </si>
  <si>
    <t>Uraemic poisoning</t>
  </si>
  <si>
    <t>Drowned in bath tub</t>
  </si>
  <si>
    <t>Stomach trouble</t>
  </si>
  <si>
    <t>Burned to death in barn fire</t>
  </si>
  <si>
    <t>Sciatic rheumatism</t>
  </si>
  <si>
    <t>Accidentally killed by shotgun</t>
  </si>
  <si>
    <t>Bridge collapsed</t>
  </si>
  <si>
    <t>9 year old son</t>
  </si>
  <si>
    <t>4 young children</t>
  </si>
  <si>
    <t>Complications from Typhoid Fever</t>
  </si>
  <si>
    <t>Died at sea</t>
  </si>
  <si>
    <t>Barn fire</t>
  </si>
  <si>
    <t>Committed suicide by drinking strychnine</t>
  </si>
  <si>
    <t>Burnt to death in train accident</t>
  </si>
  <si>
    <t>Complications from runaway accident</t>
  </si>
  <si>
    <t>Kidney disease</t>
  </si>
  <si>
    <t>Heart failure or suicide</t>
  </si>
  <si>
    <t>Erysipels</t>
  </si>
  <si>
    <t>Brain disease</t>
  </si>
  <si>
    <t>13 mo</t>
  </si>
  <si>
    <t>10 days</t>
  </si>
  <si>
    <t>Fell off barn</t>
  </si>
  <si>
    <t>About 45</t>
  </si>
  <si>
    <t>Hung for murder</t>
  </si>
  <si>
    <t>Murdered William Zein</t>
  </si>
  <si>
    <t>paralysis</t>
  </si>
  <si>
    <t>over 65</t>
  </si>
  <si>
    <t>Head severed in train accident</t>
  </si>
  <si>
    <t>about 17</t>
  </si>
  <si>
    <t>about 52</t>
  </si>
  <si>
    <t>Suicide with pistol</t>
  </si>
  <si>
    <t>Killed by train</t>
  </si>
  <si>
    <t>Wright, Mrs. George's sister</t>
  </si>
  <si>
    <t>Zein, William</t>
  </si>
  <si>
    <t>Typhoid pneumonia</t>
  </si>
  <si>
    <t>8 days</t>
  </si>
  <si>
    <t>Pneumonia and typhoid fever</t>
  </si>
  <si>
    <t>Gas in well he was digging</t>
  </si>
  <si>
    <t>Asthma</t>
  </si>
  <si>
    <t>Abscess on the brain</t>
  </si>
  <si>
    <t>Patient in insane asylum</t>
  </si>
  <si>
    <t>Inflammatory rheumatism</t>
  </si>
  <si>
    <t>Stomach cancer and jaundice</t>
  </si>
  <si>
    <t>Whooping cough and pneumonia</t>
  </si>
  <si>
    <t>Committed suicide by cutting his throat</t>
  </si>
  <si>
    <t>about 30</t>
  </si>
  <si>
    <t>Dropsy and liver troubles</t>
  </si>
  <si>
    <t>Cyclone</t>
  </si>
  <si>
    <t>Typhoid fever and pleurisy</t>
  </si>
  <si>
    <t>Accidentally shot herself in mouth</t>
  </si>
  <si>
    <t>Stomach trouble then typhoid pneumonia</t>
  </si>
  <si>
    <t>7 months</t>
  </si>
  <si>
    <t>Runaway horses</t>
  </si>
  <si>
    <t>Peritonitis and appendicitis</t>
  </si>
  <si>
    <t>Kidney trouble and dropsy</t>
  </si>
  <si>
    <t>5 weeks</t>
  </si>
  <si>
    <t>Accidentally shot by friend</t>
  </si>
  <si>
    <t>3 month old child</t>
  </si>
  <si>
    <t>Pneumonia and heart failure</t>
  </si>
  <si>
    <t>Generator exploded</t>
  </si>
  <si>
    <t>Diphtheria and pneumonia</t>
  </si>
  <si>
    <t>Paralysis and rheumatism</t>
  </si>
  <si>
    <t>Committed suicide by drinking laudanum</t>
  </si>
  <si>
    <t>Dropped dead</t>
  </si>
  <si>
    <t>Accidentally strangled himself</t>
  </si>
  <si>
    <t>Lead poisoning</t>
  </si>
  <si>
    <t>Wife and 4 sons</t>
  </si>
  <si>
    <t>Complications from appendicitis</t>
  </si>
  <si>
    <t>Cancer of the liver</t>
  </si>
  <si>
    <t>Summer complaint</t>
  </si>
  <si>
    <t>Extreme old age</t>
  </si>
  <si>
    <t>Tuberculal peritonitis of the bowels</t>
  </si>
  <si>
    <t>Suicide by hanging</t>
  </si>
  <si>
    <t>Suicide by shooting himself in heart</t>
  </si>
  <si>
    <t>about 35</t>
  </si>
  <si>
    <t>Wife and daughter</t>
  </si>
  <si>
    <t>about 65</t>
  </si>
  <si>
    <t>Chronic nephrites</t>
  </si>
  <si>
    <t>San Francisco earthquake</t>
  </si>
  <si>
    <t>12 days</t>
  </si>
  <si>
    <t>Chicken pox</t>
  </si>
  <si>
    <t>Abscess from teething</t>
  </si>
  <si>
    <t>Killed while digging well</t>
  </si>
  <si>
    <t>Suffocated in bed fire</t>
  </si>
  <si>
    <t>Over 80</t>
  </si>
  <si>
    <t>15 months</t>
  </si>
  <si>
    <t>Wandered off</t>
  </si>
  <si>
    <t>Organic heart disease</t>
  </si>
  <si>
    <t>Choked on barbed wire fence</t>
  </si>
  <si>
    <t>Over 82</t>
  </si>
  <si>
    <t>Hung himself in jail</t>
  </si>
  <si>
    <t>Tuberculosis of the stomach</t>
  </si>
  <si>
    <t>Suicide by jumping to bottom of grain bin.</t>
  </si>
  <si>
    <t>Prescription drug error</t>
  </si>
  <si>
    <t>Accidental discharge of shotgun</t>
  </si>
  <si>
    <t>Over 50</t>
  </si>
  <si>
    <t>Killed by live wire</t>
  </si>
  <si>
    <t>Killed by collapsing floor in warehouse</t>
  </si>
  <si>
    <t>Suicide by drinking carbolic acid</t>
  </si>
  <si>
    <t>Tubercular glands</t>
  </si>
  <si>
    <t>Lost his mind</t>
  </si>
  <si>
    <t>Drowned in water tank</t>
  </si>
  <si>
    <t>Scalded to death in hot bathtub</t>
  </si>
  <si>
    <t>Over 60</t>
  </si>
  <si>
    <t>Drunk and wagon overturned</t>
  </si>
  <si>
    <t>Probably murdered</t>
  </si>
  <si>
    <t>Runaway horse</t>
  </si>
  <si>
    <t>Tried to stop moving windmill with his foot.</t>
  </si>
  <si>
    <t>typo malarial fever</t>
  </si>
  <si>
    <t>Childbirth</t>
  </si>
  <si>
    <t>Small children</t>
  </si>
  <si>
    <t>Wife and little son</t>
  </si>
  <si>
    <t>Congestion of the lungs and malignant sore throat</t>
  </si>
  <si>
    <t>La grippe</t>
  </si>
  <si>
    <t>Complications from surgery</t>
  </si>
  <si>
    <t>Exhaustion</t>
  </si>
  <si>
    <t>17 months</t>
  </si>
  <si>
    <t>Stomach disorder</t>
  </si>
  <si>
    <t>3 children</t>
  </si>
  <si>
    <t>Quick consumption</t>
  </si>
  <si>
    <t>Inflammation of the stomach and bladder</t>
  </si>
  <si>
    <t>10 months</t>
  </si>
  <si>
    <t>Abscess</t>
  </si>
  <si>
    <t>Pleurisy and congestion of the lungs</t>
  </si>
  <si>
    <t>Wife and 2 daughters</t>
  </si>
  <si>
    <t>Red River fever</t>
  </si>
  <si>
    <t>nearly 80</t>
  </si>
  <si>
    <t>Womb disease</t>
  </si>
  <si>
    <t>Congestion of the bowels</t>
  </si>
  <si>
    <t>Enlargement of the heart</t>
  </si>
  <si>
    <t>Membraneous croup</t>
  </si>
  <si>
    <t>Measles and severe cold</t>
  </si>
  <si>
    <t>Congestion of the brain and malarial fever</t>
  </si>
  <si>
    <t>teething</t>
  </si>
  <si>
    <t>Gored to death by bull</t>
  </si>
  <si>
    <t>Husband and 2 dajghters</t>
  </si>
  <si>
    <t>Inflammation of the bowels or peritonitis</t>
  </si>
  <si>
    <t>16 months</t>
  </si>
  <si>
    <t>Killed in attempted murder and robbery</t>
  </si>
  <si>
    <t>Hemorrhage of the brain</t>
  </si>
  <si>
    <t>Took strychnine</t>
  </si>
  <si>
    <t>bled to death</t>
  </si>
  <si>
    <t>6 weeks</t>
  </si>
  <si>
    <t>Peritonitis</t>
  </si>
  <si>
    <t>Pleuro-pneumonia</t>
  </si>
  <si>
    <t>Malaria</t>
  </si>
  <si>
    <t>Scarletina</t>
  </si>
  <si>
    <t>Lung fever</t>
  </si>
  <si>
    <t>Septic peritonitis</t>
  </si>
  <si>
    <t>Wife and little baby</t>
  </si>
  <si>
    <t>Tumor</t>
  </si>
  <si>
    <t>Septicaemia</t>
  </si>
  <si>
    <t>Congestion of the lungs</t>
  </si>
  <si>
    <t>Stomach trouble and paralysis</t>
  </si>
  <si>
    <t>Froze todeath</t>
  </si>
  <si>
    <t>about 64</t>
  </si>
  <si>
    <t>Tried to commit suicide by drinking carbolic acid</t>
  </si>
  <si>
    <t>Wife and child</t>
  </si>
  <si>
    <t>Drank arsinous acid and caustic potash by mistake</t>
  </si>
  <si>
    <t>Husband and 7 children</t>
  </si>
  <si>
    <t>Cholera morbus</t>
  </si>
  <si>
    <t>Husband and 6 month old daughter</t>
  </si>
  <si>
    <t>Measles</t>
  </si>
  <si>
    <t>Injured by runaway horse</t>
  </si>
  <si>
    <t>Dropsy and old age</t>
  </si>
  <si>
    <t>22 months</t>
  </si>
  <si>
    <t>Abscess of the heart</t>
  </si>
  <si>
    <t>Suicide by shoothing himself</t>
  </si>
  <si>
    <t>about 45</t>
  </si>
  <si>
    <t>Stomach consumption</t>
  </si>
  <si>
    <t>cramps o. colic</t>
  </si>
  <si>
    <t>over 80</t>
  </si>
  <si>
    <t>Wife and baby</t>
  </si>
  <si>
    <t>Kidney and liver trouble</t>
  </si>
  <si>
    <t>Blood vessel in head burst</t>
  </si>
  <si>
    <t>Stomach trouble and teething</t>
  </si>
  <si>
    <t>Husband and several small children</t>
  </si>
  <si>
    <t>Lung cancer</t>
  </si>
  <si>
    <t>Suicide by blowing his brains out</t>
  </si>
  <si>
    <t>Husband and little daughter</t>
  </si>
  <si>
    <t>Water on the brain</t>
  </si>
  <si>
    <t>Husband and 2 daughters</t>
  </si>
  <si>
    <t>Child birth / blood poisoning</t>
  </si>
  <si>
    <t>Fell into tub of hot water</t>
  </si>
  <si>
    <t>Face cancer</t>
  </si>
  <si>
    <t>Fellk from load of hay</t>
  </si>
  <si>
    <t>Richiadia</t>
  </si>
  <si>
    <t>Heart affection and runaway</t>
  </si>
  <si>
    <t>Cholera</t>
  </si>
  <si>
    <t>Fell off elevator under construction</t>
  </si>
  <si>
    <t>Catarrh of the stomach</t>
  </si>
  <si>
    <t>Complications from tumor removal</t>
  </si>
  <si>
    <t>Hagen, Caroline</t>
  </si>
  <si>
    <t>Pleuro pneumonia</t>
  </si>
  <si>
    <t>about 27</t>
  </si>
  <si>
    <t>Suicide by prussic acid</t>
  </si>
  <si>
    <t>Bursting blood vessel</t>
  </si>
  <si>
    <t>Fell from grain wagon</t>
  </si>
  <si>
    <t>Suicide by shooting</t>
  </si>
  <si>
    <t>about 39</t>
  </si>
  <si>
    <t>Weighed 280 pounds</t>
  </si>
  <si>
    <t>Hemorrhage of the bowels</t>
  </si>
  <si>
    <t>Heart failure due to sepsis</t>
  </si>
  <si>
    <t>Internal hemorrhage</t>
  </si>
  <si>
    <t>about 84</t>
  </si>
  <si>
    <t>Deceased gall bladder</t>
  </si>
  <si>
    <t>about 20</t>
  </si>
  <si>
    <t>Dropsy and heart failure</t>
  </si>
  <si>
    <t>about 67</t>
  </si>
  <si>
    <t>Throat and lung trouble</t>
  </si>
  <si>
    <t>Old age and paralytic stroke</t>
  </si>
  <si>
    <t>Rheumatic fever and pneumonia</t>
  </si>
  <si>
    <t>Husband and 9 children</t>
  </si>
  <si>
    <t>Wife and small son</t>
  </si>
  <si>
    <t>Killed by Mexican cowboys</t>
  </si>
  <si>
    <t>Inflammation of the brain</t>
  </si>
  <si>
    <t>Childbirth and heart failure</t>
  </si>
  <si>
    <t>Asthma and pneumonia</t>
  </si>
  <si>
    <t>Spinal injury from lifting hayrack</t>
  </si>
  <si>
    <t>Killed by mob in China</t>
  </si>
  <si>
    <t>Fell from threshing machine</t>
  </si>
  <si>
    <t>Preached sermon</t>
  </si>
  <si>
    <t>Nervous prostration</t>
  </si>
  <si>
    <t>Boiler explosion</t>
  </si>
  <si>
    <t>Consumption and la gripps</t>
  </si>
  <si>
    <t>about 40 to 45</t>
  </si>
  <si>
    <t>Well caved in</t>
  </si>
  <si>
    <t>Husband and 1 child</t>
  </si>
  <si>
    <t>Plurisy</t>
  </si>
  <si>
    <t>Abscess in side and blood poisoning</t>
  </si>
  <si>
    <t>Scarlet fever and la grippe</t>
  </si>
  <si>
    <t>Congestion and blood poisoning</t>
  </si>
  <si>
    <t>Heart failure and pneumonia</t>
  </si>
  <si>
    <t>Venereal disease</t>
  </si>
  <si>
    <t>Creeping paralysis</t>
  </si>
  <si>
    <t>Heart trouble and stomach trouble</t>
  </si>
  <si>
    <t>Lost while hunting</t>
  </si>
  <si>
    <t>Rheumatism and heart weakness</t>
  </si>
  <si>
    <t>Strained himself</t>
  </si>
  <si>
    <t>Kerosene explosion</t>
  </si>
  <si>
    <t>Indigestion and liver trouble</t>
  </si>
  <si>
    <t>8 or 9</t>
  </si>
  <si>
    <t>Drowned (demented)</t>
  </si>
  <si>
    <t>about 25</t>
  </si>
  <si>
    <t>Heart disease, hemorrhage of the bowels, piles, morphine</t>
  </si>
  <si>
    <t>Fell into vessel of boiling water</t>
  </si>
  <si>
    <t>Cystitis</t>
  </si>
  <si>
    <t>Paralysis of the nerves</t>
  </si>
  <si>
    <t>Appendicitis pneumonia</t>
  </si>
  <si>
    <t>Hardening of the arteries and high blood pressure</t>
  </si>
  <si>
    <t>Broncho pneumonia</t>
  </si>
  <si>
    <t>Flu then tuberculosis</t>
  </si>
  <si>
    <t>Fell from 19th floor</t>
  </si>
  <si>
    <t>Scalded by boiling water</t>
  </si>
  <si>
    <t>Railroad accident burned to death</t>
  </si>
  <si>
    <t>Cerebral neoplasca</t>
  </si>
  <si>
    <t>Disorder of the spleen</t>
  </si>
  <si>
    <t>Railroad accident car struck by train</t>
  </si>
  <si>
    <t>Husband and 10 children</t>
  </si>
  <si>
    <t>Heart and kidney trouble</t>
  </si>
  <si>
    <t>Spleen trouble</t>
  </si>
  <si>
    <t>Killed during bank robbery</t>
  </si>
  <si>
    <t>about 21</t>
  </si>
  <si>
    <t>Shot to death by neighbor</t>
  </si>
  <si>
    <t>Dragged to death by horse</t>
  </si>
  <si>
    <t>Carbon monoxide</t>
  </si>
  <si>
    <t>Apoplexy and pneumonia</t>
  </si>
  <si>
    <t>Over 70</t>
  </si>
  <si>
    <t>Diabetes and heart trouble</t>
  </si>
  <si>
    <t>Fell from top of railroad car</t>
  </si>
  <si>
    <t>Killed himself and wife</t>
  </si>
  <si>
    <t>Burned while starting kitchen fire</t>
  </si>
  <si>
    <t>Influenza, weak heart and kidney trouble</t>
  </si>
  <si>
    <t>Summer flu</t>
  </si>
  <si>
    <t>Jumped from upstairs window</t>
  </si>
  <si>
    <t>Amputated leg failed to heal</t>
  </si>
  <si>
    <t>Acute alcoholism</t>
  </si>
  <si>
    <t>Gall bladder operation</t>
  </si>
  <si>
    <t>Appendicities operation then peritonitis</t>
  </si>
  <si>
    <t>Infection from injury then scarlet fever</t>
  </si>
  <si>
    <t>Appendicitis operation</t>
  </si>
  <si>
    <t>False death report</t>
  </si>
  <si>
    <t>Wife and 9 children</t>
  </si>
  <si>
    <t>Dropsy and Bright's disease</t>
  </si>
  <si>
    <t>Stomach and liver cancer</t>
  </si>
  <si>
    <t>Killed in knife attack</t>
  </si>
  <si>
    <t>Gall stones, pneumonia, weak heart</t>
  </si>
  <si>
    <t>Electrocuted</t>
  </si>
  <si>
    <t>about 46</t>
  </si>
  <si>
    <t>aboutk 45</t>
  </si>
  <si>
    <t>Fake death story</t>
  </si>
  <si>
    <t>Infection from small bruise</t>
  </si>
  <si>
    <t>1 week</t>
  </si>
  <si>
    <t>Erroneous death message</t>
  </si>
  <si>
    <t>Motorcycle accident</t>
  </si>
  <si>
    <t>Pneumonia after house caught fire</t>
  </si>
  <si>
    <t>Storm</t>
  </si>
  <si>
    <t>Wife and 2 chldren</t>
  </si>
  <si>
    <t>Airplane accident</t>
  </si>
  <si>
    <t>Whooping Cough</t>
  </si>
  <si>
    <t>Accidental</t>
  </si>
  <si>
    <t>Tubercular problems</t>
  </si>
  <si>
    <t>Killed In Action WWI</t>
  </si>
  <si>
    <t>Beaten to death by parents</t>
  </si>
  <si>
    <t>Died at training camp</t>
  </si>
  <si>
    <t>Brain cancer</t>
  </si>
  <si>
    <t>Hip and spinal disease</t>
  </si>
  <si>
    <t>Stomach and bowel trouble</t>
  </si>
  <si>
    <t>Clothing caught in flywheel</t>
  </si>
  <si>
    <t>Died after being committed to insane asylum</t>
  </si>
  <si>
    <t>Suicide by cutting his throat wih razor</t>
  </si>
  <si>
    <t>Diphtheria then heart failure</t>
  </si>
  <si>
    <t>about 16 or 17</t>
  </si>
  <si>
    <t>Blood poisoning after child birth</t>
  </si>
  <si>
    <t>Accidental morphine overdose</t>
  </si>
  <si>
    <t>Cancer of the bowels</t>
  </si>
  <si>
    <t>Wife and 11 children</t>
  </si>
  <si>
    <t>Rheumatic fever</t>
  </si>
  <si>
    <t>2 and 16</t>
  </si>
  <si>
    <t>Peritonitis after child birth</t>
  </si>
  <si>
    <t>Gangrene</t>
  </si>
  <si>
    <t>Husband and 3 sons</t>
  </si>
  <si>
    <t>34 to 35</t>
  </si>
  <si>
    <t>Spasmodic croup</t>
  </si>
  <si>
    <t>Killed by father</t>
  </si>
  <si>
    <t>Heat prostration and spinal meningitis</t>
  </si>
  <si>
    <t>Child birth</t>
  </si>
  <si>
    <t>Threshing machine accident</t>
  </si>
  <si>
    <t>Accidentally ate coyote poison</t>
  </si>
  <si>
    <t>Ruptured blood vessel</t>
  </si>
  <si>
    <t>Runaway accident</t>
  </si>
  <si>
    <t>6 children</t>
  </si>
  <si>
    <t>Husband and 2 sons</t>
  </si>
  <si>
    <t>Fell from ladder</t>
  </si>
  <si>
    <t>Leg amputation operation</t>
  </si>
  <si>
    <t>Anemi</t>
  </si>
  <si>
    <t>Suicide by shooting himself in head</t>
  </si>
  <si>
    <t>Accidentally drank butter color</t>
  </si>
  <si>
    <t>White plague</t>
  </si>
  <si>
    <t>Suicide by taking morphine</t>
  </si>
  <si>
    <t>Dronchists</t>
  </si>
  <si>
    <t>Found dead</t>
  </si>
  <si>
    <t>Liver cancer and gall stones</t>
  </si>
  <si>
    <t>Hoggaith, Jechariah</t>
  </si>
  <si>
    <t>Acute pneumonia and old age</t>
  </si>
  <si>
    <t>Run over by packer</t>
  </si>
  <si>
    <t>Run over by disc</t>
  </si>
  <si>
    <t>Fell from scaffolding</t>
  </si>
  <si>
    <t>Saw mill accident</t>
  </si>
  <si>
    <t>Found dead in bed</t>
  </si>
  <si>
    <t>Strokes of Paralysis</t>
  </si>
  <si>
    <t>about 74</t>
  </si>
  <si>
    <t>Kicked by cow</t>
  </si>
  <si>
    <t>Asthma, bronchitis, pneumonia</t>
  </si>
  <si>
    <t>Walker, Female and Male infant of William</t>
  </si>
  <si>
    <t>Gall stones</t>
  </si>
  <si>
    <t>Fell off ladder</t>
  </si>
  <si>
    <t>Tonsillitis operation</t>
  </si>
  <si>
    <t>Husband and 8 children</t>
  </si>
  <si>
    <t>Pneumonia and tuberculosis</t>
  </si>
  <si>
    <t>Fall from lake steamer</t>
  </si>
  <si>
    <t>Ran over by grain wagon</t>
  </si>
  <si>
    <t>Pneumonia and weak heart</t>
  </si>
  <si>
    <t>Clark, Mrs S B, Mother of 22 yr old son</t>
  </si>
  <si>
    <t>Accident in packing plant</t>
  </si>
  <si>
    <t>accidentally shot himself</t>
  </si>
  <si>
    <t>Wife and 6 daughters</t>
  </si>
  <si>
    <t>Anemia</t>
  </si>
  <si>
    <t>about 38</t>
  </si>
  <si>
    <t>about 58</t>
  </si>
  <si>
    <t>6 sons</t>
  </si>
  <si>
    <t>5 sons</t>
  </si>
  <si>
    <t>about 24</t>
  </si>
  <si>
    <t>Appendicitis operation and pneumonia</t>
  </si>
  <si>
    <t>Operation complications</t>
  </si>
  <si>
    <t>Wife and 8 children</t>
  </si>
  <si>
    <t>Chronic catarrh</t>
  </si>
  <si>
    <t>Poisoned from scratch</t>
  </si>
  <si>
    <t>Husband and 1 son</t>
  </si>
  <si>
    <t>Gallstone operation</t>
  </si>
  <si>
    <t>Throat and heart trouble</t>
  </si>
  <si>
    <t>1 daughter</t>
  </si>
  <si>
    <t>Asthma and liquor</t>
  </si>
  <si>
    <t>Bright's disease and bronchitis</t>
  </si>
  <si>
    <t>Bursting blood vessel in brain</t>
  </si>
  <si>
    <t>Held up in bank robbery</t>
  </si>
  <si>
    <t>Husband and 1 daughter</t>
  </si>
  <si>
    <t>Anaema</t>
  </si>
  <si>
    <t>1 son</t>
  </si>
  <si>
    <t>Wife and 1 daughter</t>
  </si>
  <si>
    <t>child</t>
  </si>
  <si>
    <t>Influenze and Pneumonia</t>
  </si>
  <si>
    <t>5 days</t>
  </si>
  <si>
    <t>Spanish influenza and pneumonia</t>
  </si>
  <si>
    <t>Bronchial pneumonia in WWI</t>
  </si>
  <si>
    <t>Aenema</t>
  </si>
  <si>
    <t>Wife and 2 sons</t>
  </si>
  <si>
    <t>Heart trouble and scarlet fever</t>
  </si>
  <si>
    <t>about 13</t>
  </si>
  <si>
    <t>Flu and old age</t>
  </si>
  <si>
    <t>Tuberculosis of the spine</t>
  </si>
  <si>
    <t>Influenze and bronchial pneumonia</t>
  </si>
  <si>
    <t>Spanish influenza</t>
  </si>
  <si>
    <t>5 children</t>
  </si>
  <si>
    <t>Influenza and pneumonia</t>
  </si>
  <si>
    <t>Diabetes maletes</t>
  </si>
  <si>
    <t>3 days</t>
  </si>
  <si>
    <t>Paralysis of the heart</t>
  </si>
  <si>
    <t>about 36</t>
  </si>
  <si>
    <t>Hemorrhages</t>
  </si>
  <si>
    <t>Over-indulgence in intoxicants and exposure</t>
  </si>
  <si>
    <t>over 60</t>
  </si>
  <si>
    <t>Drank poison</t>
  </si>
  <si>
    <t>Pulmonary tuberculosis</t>
  </si>
  <si>
    <t>Wound around a shaft</t>
  </si>
  <si>
    <t>over 50</t>
  </si>
  <si>
    <t>2 daughters</t>
  </si>
  <si>
    <t>Consumption and la grippe</t>
  </si>
  <si>
    <t>Internal cancer</t>
  </si>
  <si>
    <t>about 63</t>
  </si>
  <si>
    <t>Gall stone operation</t>
  </si>
  <si>
    <t>about 44</t>
  </si>
  <si>
    <t>Acute diabetes</t>
  </si>
  <si>
    <t>Erysipolas and kidney trouble</t>
  </si>
  <si>
    <t>Suicide after killing wife</t>
  </si>
  <si>
    <t>Killed by husband</t>
  </si>
  <si>
    <t>Blood poisoning from abscess</t>
  </si>
  <si>
    <t>about 51</t>
  </si>
  <si>
    <t>Run over by drill</t>
  </si>
  <si>
    <t>Leakage of the heart</t>
  </si>
  <si>
    <t>Apoplectic stroke</t>
  </si>
  <si>
    <t>3 daughters</t>
  </si>
  <si>
    <t>Congestion of the brain</t>
  </si>
  <si>
    <t>Hiller, Mrs.</t>
  </si>
  <si>
    <t>Hare, do of Thomas</t>
  </si>
  <si>
    <t>Buck, Mrs. Amos</t>
  </si>
  <si>
    <t>Belden, Mrs. F</t>
  </si>
  <si>
    <t>Borden, Daniel. B</t>
  </si>
  <si>
    <t>Webster, Miss. Aunt</t>
  </si>
  <si>
    <t>Wilbom, 3_Yr. Yr</t>
  </si>
  <si>
    <t>Larson, John. P</t>
  </si>
  <si>
    <t>Deceember 12, 1901</t>
  </si>
  <si>
    <t>Set 01</t>
  </si>
  <si>
    <t>Set 03</t>
  </si>
  <si>
    <t>Set 04</t>
  </si>
  <si>
    <t>Bled to death</t>
  </si>
  <si>
    <t>set 03</t>
  </si>
  <si>
    <t>set 04</t>
  </si>
  <si>
    <t>Kicked by horses</t>
  </si>
  <si>
    <t>Simenson, Simen</t>
  </si>
  <si>
    <t>set 01</t>
  </si>
  <si>
    <t>set 02</t>
  </si>
  <si>
    <t>Pneumonia after being snow bound</t>
  </si>
  <si>
    <t>Age Sort</t>
  </si>
  <si>
    <t>17 or 18</t>
  </si>
  <si>
    <t>Cause Sort</t>
  </si>
  <si>
    <t>z</t>
  </si>
  <si>
    <t>Appendicitis operation then peritonitis</t>
  </si>
  <si>
    <t>Appendicitis complications</t>
  </si>
  <si>
    <t>Blood clot in the medulla oblongata</t>
  </si>
  <si>
    <t>Appendicitis and peritonitis</t>
  </si>
  <si>
    <t>Asthenia</t>
  </si>
  <si>
    <t>Asthma/emphysema</t>
  </si>
  <si>
    <t>Ax head wound</t>
  </si>
  <si>
    <t>Burned to death in Explosion</t>
  </si>
  <si>
    <t>Petit, 2 Sons of John</t>
  </si>
  <si>
    <t>Strandness, Andrew</t>
  </si>
  <si>
    <t>Gartman, Robert E.</t>
  </si>
  <si>
    <t>Harrington, Golda May</t>
  </si>
  <si>
    <t>Haugen, Helmer H.</t>
  </si>
  <si>
    <t>Bjorneby, Louise B.</t>
  </si>
  <si>
    <t>broten,_ole_g_and_mrs_ingeborg_brekke_marriage_march_31,_1914_p5_he.pdf</t>
  </si>
  <si>
    <t>Broten, Ole G.</t>
  </si>
  <si>
    <t>Brekke, Ingeborg Mrs.</t>
  </si>
  <si>
    <t>Refusal</t>
  </si>
  <si>
    <t>Unnamed</t>
  </si>
  <si>
    <t>wilson,_james_henry_and_jessie_chloe_lesan_wedding_november_27,_1903_p1_cg.pdf</t>
  </si>
  <si>
    <t>zollner,_fred_and_mary_e_tomlinson_wedding_november_10,_1905_p1_cg.pdf</t>
  </si>
  <si>
    <t>zollner,_fred_and_mamie_tumleson_wedding_november_17,_1905_p1_cg.pdf</t>
  </si>
  <si>
    <t>Name href</t>
  </si>
  <si>
    <t>September 16, 1897</t>
  </si>
  <si>
    <t>September 17, 1896</t>
  </si>
  <si>
    <t>&amp;nbsp;&amp;nbsp;&amp;nbsp;&amp;nbsp;&amp;nbsp;</t>
  </si>
  <si>
    <t>jensen,_n_p_and_florence_payne_marriage_announcment_march_22,_1906_p5_cc.pd</t>
  </si>
  <si>
    <t>olson,_sidney_and_agnes_fiadland_marr_announ_march_5,_1912_p5_he.pdf</t>
  </si>
  <si>
    <t>Fladland, Agnes Mathilda</t>
  </si>
  <si>
    <t>parsons,_adis_and_maud_trubshaw_marr_oct_6_1914_p5_he.pdf</t>
  </si>
  <si>
    <t>fulton,_james_w_and_mrs._minnie_thompson_marr_announ_dec_18,_1902_p8_se.pdf</t>
  </si>
  <si>
    <t>set03\se\se_september_4,_1902_-_december_28,_1905\marriages</t>
  </si>
  <si>
    <t>williams,_joseph_and_myrtle_rose_marr_july_21,_1914_p5_he.pdf</t>
  </si>
  <si>
    <t>burgester,_jesse_and_nellie_dora_marr_june_17,_1904_p10_cg.pdf</t>
  </si>
  <si>
    <t>set03\cg\cg_january_5,_1906_-_december_26,_1907\marriage</t>
  </si>
  <si>
    <t>set03\cg\cg_january_2,_1908_-_december_30,_1909\marriages</t>
  </si>
  <si>
    <t>set03\cg\cg_january_6,_1910_-_december_28,_1911\marriage</t>
  </si>
  <si>
    <t>set03\cg\cg_march_9,_1901_-_december_29,_1905\marriages</t>
  </si>
  <si>
    <t>set03\gc\gc_january_1890_to_december_1892\marriages</t>
  </si>
  <si>
    <t>set03\gc\gc_january_1893_to_december_1895\marriages</t>
  </si>
  <si>
    <t>set03\gc\gc_january_1896_to_december_1898\marriages</t>
  </si>
  <si>
    <t>set03\gc\gc_january_1899_to_december_1900\marriages</t>
  </si>
  <si>
    <t>set01\marriages\gc</t>
  </si>
  <si>
    <t>pratt,_robert_and_mary_detwiller_wedding_december_21,_1899_p1_gc.pdf</t>
  </si>
  <si>
    <t>detwiller,_alex_marriage_in_canada_march_22,_1900_p5_gc.pdf</t>
  </si>
  <si>
    <t>set04\cg_january 4, 1912 - december 31, 1914\marriage</t>
  </si>
  <si>
    <t>set04\he_december 8, 1914 - november 20, 1917\marriages</t>
  </si>
  <si>
    <t>set04\he_november 20, 1917 - august 10, 1920\marriage</t>
  </si>
  <si>
    <t>set04\he_august 10, 1920 - july 31, 1923\marriage</t>
  </si>
  <si>
    <t>set01\marriages\he\1905-1908</t>
  </si>
  <si>
    <t>set01\marriages\he\1908_-1911</t>
  </si>
  <si>
    <t>set03\he\he_november_21,_1911_-_december_11,_1914\marriages</t>
  </si>
  <si>
    <t>set03\the_times_record\vctr_july_2,_1903_-_december_29,_1904\marriages</t>
  </si>
  <si>
    <t>set03\tsr\tsr_october_26,_1916_-_august_3,_1922\marriage</t>
  </si>
  <si>
    <t>set03\tsr\tsr_august_3,_1922_-_december_25,_1924\marriage</t>
  </si>
  <si>
    <t>set03\tsr\tsr_january_1,_1925_-_january_8,_1931\marriages</t>
  </si>
  <si>
    <t>set03\tsr\tsr_may_8,_1913-_october_26,_1916\marriage</t>
  </si>
  <si>
    <t>set03\the_times_record\vctr_october_16,_1902_-_june_25,_1903\marriage</t>
  </si>
  <si>
    <t>set03\cg\cg_march_9,_1901_-_december_29,_1905\births</t>
  </si>
  <si>
    <t>set03\cg\cg_january_5,_1906_-_december_26,_1907\birth</t>
  </si>
  <si>
    <t>set03\cg\cg_january_2,_1908_-_december_30,_1909\birth</t>
  </si>
  <si>
    <t>set03\cg\cg_january_6,_1910_-_december_28,_1911\birth</t>
  </si>
  <si>
    <t>set04\cg_january 4, 1912 - december 31, 1914\birth</t>
  </si>
  <si>
    <t>set03\gc\gc_january_1890_to_december_1892\births</t>
  </si>
  <si>
    <t>set03\gc\gc_january_1893_to_december_1895\births</t>
  </si>
  <si>
    <t>set03\gc\gc_january_1896_to_december_1898\births</t>
  </si>
  <si>
    <t>set03\gc\gc_january_1899_to_december_1900\births</t>
  </si>
  <si>
    <t>set03\he\he_november_21,_1911_-_december_11,_1914\birth</t>
  </si>
  <si>
    <t>set04\he_december 8, 1914 - november 20, 1917\birth</t>
  </si>
  <si>
    <t>set04\he_november 20, 1917 - august 10, 1920\birth</t>
  </si>
  <si>
    <t>set04\he_august 10, 1920 - july 31, 1923\birth</t>
  </si>
  <si>
    <t>set03\se\se_september_4,_1902_-_december_28,_1905\births</t>
  </si>
  <si>
    <t>set03\tsr\tsr_october_26,_1916_-_august_3,_1922\birth</t>
  </si>
  <si>
    <t>set03\tsr\tsr_august_3,_1922_-_december_25,_1924\birth</t>
  </si>
  <si>
    <t>set03\tsr\tsr_january_1,_1925_-_january_8,_1931\births</t>
  </si>
  <si>
    <t>set03\the_times_record\vctr_october_16,_1902_-_june_25,_1903\birth</t>
  </si>
  <si>
    <t>set03\cg\cg_march_9,_1901_-_december_29,_1905\obituaries</t>
  </si>
  <si>
    <t>set03\cg\cg_january_5,_1906_-_december_26,_1907\death</t>
  </si>
  <si>
    <t>set03\cg\cg_january_2,_1908_-_december_30,_1909\death</t>
  </si>
  <si>
    <t>set03\cg\cg_january_6,_1910_-_december_28,_1911\death</t>
  </si>
  <si>
    <t>set04\cg_january 4, 1912 - december 31, 1914\death</t>
  </si>
  <si>
    <t>set03\gc\gc_january_1890_to_december_1892\obituaries</t>
  </si>
  <si>
    <t>set03\gc\gc_january_1893_to_december_1895\obituaries</t>
  </si>
  <si>
    <t>set03\gc\gc_january_1896_to_december_1898\obituaries</t>
  </si>
  <si>
    <t>set03\gc\gc_january_1899_to_december_1900\obituaries</t>
  </si>
  <si>
    <t>set01\obituaries\gc</t>
  </si>
  <si>
    <t>detwiller,_william_obituary_may_17,_1895_p1_gc.pdf</t>
  </si>
  <si>
    <t>detwiller,_henry_obituary_december_6,_1900_p1_gc.pdf</t>
  </si>
  <si>
    <t>set01\obituaries\he\1908_-_1911</t>
  </si>
  <si>
    <t>set03\he\he_november_21,_1911_-_december_11,_1914\death</t>
  </si>
  <si>
    <t>set01\obituaries\he\1905-1908</t>
  </si>
  <si>
    <t>set04\he_december 8, 1914 - november 20, 1917\death</t>
  </si>
  <si>
    <t>set04\he_november 20, 1917 - august 10, 1920\death</t>
  </si>
  <si>
    <t>set04\he_august 10, 1920 - july 31, 1923\death</t>
  </si>
  <si>
    <t>set03\se\se_september_4,_1902_-_december_28,_1905\obituaries</t>
  </si>
  <si>
    <t>set03\tsr\tsr_may_8,_1913-_october_26,_1916\death</t>
  </si>
  <si>
    <t>set03\tsr\tsr_october_26,_1916_-_august_3,_1922\death</t>
  </si>
  <si>
    <t>set03\tsr\tsr_august_3,_1922_-_december_25,_1924\death</t>
  </si>
  <si>
    <t>set03\tsr\tsr_january_1,_1925_-_january_8,_1931\deaths</t>
  </si>
  <si>
    <t>set03\the_times_record\vctr_october_16,_1902_-_june_25,_1903\death</t>
  </si>
  <si>
    <t>set03\the_times_record\vctr_july_2,_1903_-_december_29,_1904\obituaries</t>
  </si>
  <si>
    <t>Wright, W. W.</t>
  </si>
  <si>
    <t>Arrives o run jewelry store</t>
  </si>
  <si>
    <t>Looking to open jewelry store</t>
  </si>
  <si>
    <t>ashland_notes_april_13,_1911_p1_cg.pdf</t>
  </si>
  <si>
    <t>ashland_notes_january_19,_1911_p1_cg.pdf</t>
  </si>
  <si>
    <t>ashland_notes_january_26,_1911_p1_cg.pdf</t>
  </si>
  <si>
    <t>ashland_notes_february_2,_1911_p2_cg.pdf</t>
  </si>
  <si>
    <t>ashland_notes_february_9,_1911_p7_cg.pdf</t>
  </si>
  <si>
    <t>ashland_notes_february_16,_1911_p2_cg.pdf</t>
  </si>
  <si>
    <t>ashland_notes_february_23,_1911_p2_cg.pdf</t>
  </si>
  <si>
    <t>ashland_notes_march_2,_1911_p1_cg.pdf</t>
  </si>
  <si>
    <t>ashland_notes_march_9,_1911_p1_cg.pdf</t>
  </si>
  <si>
    <t>ashland_notes_march_23,_1911_p1_cg.pdf</t>
  </si>
  <si>
    <t>ashland_notes_march_30,_1911_p1_cg.pdf</t>
  </si>
  <si>
    <t>ashland_notes_april_6,_1911_p1_cg.pdf</t>
  </si>
  <si>
    <t>ashland_notes_april_20,_1911_p7_cg.pdf</t>
  </si>
  <si>
    <t>ashland_notes_april_27,_1911_p2_cg.pdf</t>
  </si>
  <si>
    <t>clough,_ray_burned_january_13,_1910_p8cg.pdf</t>
  </si>
  <si>
    <t>reid,_william_to_valley_city_january_13,_1910_p7_cg.pdf</t>
  </si>
  <si>
    <t>meteor_strikes_near_carrington_january_20,_1910_p1_cg.pdf</t>
  </si>
  <si>
    <t>schwalk,_theresa_removal_of_goitre_january_20,_1910_p7_cg.pdf</t>
  </si>
  <si>
    <t>sloan,_walter_under_quarantine_for_2_months_january_20,_1910_p2_cg.pdf</t>
  </si>
  <si>
    <t>storruste,_m_e_to_canada_to_live_january_20,_1910_p2_cg.pdf</t>
  </si>
  <si>
    <t>thompson,_g_o_to_montana_leaves_courtenay_january_20,_1910_p7_cg.pdf</t>
  </si>
  <si>
    <t>bachlund,_a_new_agent_for_soo_station;_arrives_january_27,_1910_p9_cg.pdf</t>
  </si>
  <si>
    <t>bouer,_george_witness_in_court_action_january_27,_1910_p9_cg.pdf</t>
  </si>
  <si>
    <t>courtenay_school_notes_january_27,_1910_p2_cg.pdf</t>
  </si>
  <si>
    <t>crawford,_andy_court_action_january_27,_1910_p9_cg.pdf</t>
  </si>
  <si>
    <t>crossley,_c_i_resigns_as_soo_agent;_to_leave_january_27,_1910_p9_cg.pdf</t>
  </si>
  <si>
    <t>larson,_l_o_witness_in_court_action_january_27,_1910_p9_cg.pdf</t>
  </si>
  <si>
    <t>swanson,_august_witness_on_court_action_january_27,_1910_p9_cg.pdf</t>
  </si>
  <si>
    <t>wang,_louis_returns_from_mpls_to_live_here_january_27,_1910_p9cg.pdf</t>
  </si>
  <si>
    <t>blatt,_w_c_to_mt_to_file_a_land_claim_february_3,_1910_p7_cg.pdf</t>
  </si>
  <si>
    <t>clark,_dan_visits_home_from_melville_february_3,_1910_p7_cg.pdf</t>
  </si>
  <si>
    <t>courtenay_school_notes_february_3,_1910_p2_cg.pdf</t>
  </si>
  <si>
    <t>ellis,_frank_to_mt_to_file_a_land_claim_february_3,_1910_p7_cg.pdf</t>
  </si>
  <si>
    <t>gilbertson,_jake_peculiar_case_february_3,_1910_p8_cg.pdf</t>
  </si>
  <si>
    <t>hayes,_ira_to_mt_for_potential_homestead_february_3,_1910_p7_cg.pdf</t>
  </si>
  <si>
    <t>hendrickson,_john_to_mt_for_potential_homestead_february_3,_1910_p7cg.pdf</t>
  </si>
  <si>
    <t>hoffman,_a_a_homesteads_in_chester,_mt_february_3,_1910_p2_cg.pdf</t>
  </si>
  <si>
    <t>nelson,_emil_homesteads_in_chester,_mt_february_3,_1910_p2_cg.pdf</t>
  </si>
  <si>
    <t>reid,_hamilton_vacation_to_see_brother_in_wv_february_3,_1910_p7_cg.pdf</t>
  </si>
  <si>
    <t>reid,_james_sundial_of_his_grandfather_february_3,_1910_p7_cg.pdf</t>
  </si>
  <si>
    <t>adams,_steve_a_syrian_scrap_february_10,_1910_p1_cg.pdf</t>
  </si>
  <si>
    <t>kingston,_rev_j_w_left_impression_in_the_snow_february_10,_1910_p7_cg.pdf</t>
  </si>
  <si>
    <t>molley,_jennie_teacher_defends_honor_february_10,_1910_p1_cg.pdf</t>
  </si>
  <si>
    <t>nelson,_h_theo_returns_to_wi_after_14_years_february_10,_1910_p7_cg.pdf</t>
  </si>
  <si>
    <t>reid,_wm_left_impression_in_the_snow_february_10,_1910_p7_cg.pdf</t>
  </si>
  <si>
    <t>courtenay_fire_bell_arrives_february_17,_1910_p7_cg.pdf</t>
  </si>
  <si>
    <t>courtenay_school_notes_february_17,_1910_p2_cg.pdf</t>
  </si>
  <si>
    <t>johnson,_anna_e_new_store_begun_february_17,_1910_p2_cg.pdf</t>
  </si>
  <si>
    <t>johnston,_george_w_new_store_begun_february_17,_1910_p2_cg.pdf</t>
  </si>
  <si>
    <t>nelson,_h_theo_returns_home_w_father_tollef_february_17,_1910_p7_cg.pdf</t>
  </si>
  <si>
    <t>pangburn,_l_l_new_store_begun_february_17,_1910_p2_cg.pdf</t>
  </si>
  <si>
    <t>berkmier,_margaret_saves_a_life_february_24,_1910_p1_cg.pdf</t>
  </si>
  <si>
    <t>brown,_a_a_bunco_artists_strike_a_snag_february_24,_1910_p2_cg.pdf</t>
  </si>
  <si>
    <t>casey,_art_leaves_courtenay_bank_position_february_24,_1910_p7_cg.pdf</t>
  </si>
  <si>
    <t>courtenay_school_notes_february_24,_1910_p2_cg.pdf</t>
  </si>
  <si>
    <t>shepard,_dr_g_p_arrives_to_serve_courtenay_february_24,_1910_p7_cg.pdf</t>
  </si>
  <si>
    <t>courtenay_school_notes_pt_1_march_3,_1910_p2_cg.pdf</t>
  </si>
  <si>
    <t>courtenay_school_notes_pt_2_march_3,_1910_p2_cg.pdf</t>
  </si>
  <si>
    <t>hayes,_charles_returns_from_canada_march_3,_1910_p7_cg.pdf</t>
  </si>
  <si>
    <t>riebe,_mr_and_mrs_nearly_overcome_by_gas_march_3,_1910_p8_cg.pdf</t>
  </si>
  <si>
    <t>blewett,_pierce_mayor_helps_with_flooding_streets_march_10,_1910_p7_cg.pdf</t>
  </si>
  <si>
    <t>christmas,_jonas_l_strenuous_time_march_10,_1910_p1_cg.pdf</t>
  </si>
  <si>
    <t>courtenay_school_notes_march_10,_1910_p2_cg.pdf</t>
  </si>
  <si>
    <t>demery,_a_l_entire_family_has_typhoid_fever_march_10,_1910_p1_cg.pdf</t>
  </si>
  <si>
    <t>hammerstadt,_herman_arrives_to_farm_march_10,_1910_p7_cg.pdf</t>
  </si>
  <si>
    <t>courtenay_school_notes_march_17,_1910_p2_cg.pdf</t>
  </si>
  <si>
    <t>fulton,_howard_arrives_to_farm_march_17,_1910_p9_cg.pdf</t>
  </si>
  <si>
    <t>lohrke,_e_a_leaves_courtenay_for_towner_march_17,_1910_p9_cg.pdf</t>
  </si>
  <si>
    <t>lundi,_herman_to_move_to_courtenay_march_17,_1910_p9_cg.pdf</t>
  </si>
  <si>
    <t>nelson,_carl_typhoid_fever_march_17,_1910_p9_cg.pdf</t>
  </si>
  <si>
    <t>caldwell,_dr_t_j_to_mt_in_search_of_land_march_24,_1910_p9_cg.pdf</t>
  </si>
  <si>
    <t>courtenay_school_notes_march_24,_1910_p4_cg.pdf</t>
  </si>
  <si>
    <t>keiran,_mrs_james_word_that_all_machinery_burned_march_24,_1910_p9_cg.pdf</t>
  </si>
  <si>
    <t>reicke,_mrs_charles_goitre_removal_march_24,_1910_p9_cg.pdf</t>
  </si>
  <si>
    <t>stern,_ed_r_still_missing_march_24,_1910_p1_cg.pdf</t>
  </si>
  <si>
    <t>asselin,_e_j_arrives_to_live_in_courtenay_march_27,_1910_p9_cg.pdf</t>
  </si>
  <si>
    <t>beach,_rolland_now_living_in_mn_march_31,_1910_p9_cg.pdf</t>
  </si>
  <si>
    <t>courtenay_school_spelling_contest_march_31,_1910_p2_cg.pdf</t>
  </si>
  <si>
    <t>ellis,_f_g_to_live_work_in_chester_mt_march_31,_1910_p9_cg.pdf</t>
  </si>
  <si>
    <t>kieran,_mary_wins_spelling_contest_march_31,_1910_p2_cg.pdf</t>
  </si>
  <si>
    <t>lawrence,_james_2nd_in_spelling_contest_march_31,_1910_p2_cg.pdf</t>
  </si>
  <si>
    <t>nelson,_emil_leaves_to_live_work_in_chester_mt_march_31,_1910_p9_cg.pdf</t>
  </si>
  <si>
    <t>neva,_12_yr_old_so_frank_shot_in_head_march_31,_1910_p9_cg.pdf</t>
  </si>
  <si>
    <t>olson,_eskil_painter_visits_march_31,_1910_p9_cg.pdf</t>
  </si>
  <si>
    <t>pangburn,_leon_slip_on_stairs_march_31,_1910_p9_cg.pdf</t>
  </si>
  <si>
    <t>peters,_albert_so_henry_hanged_by_his_feet_march_31,_1910_p1_cg.pdf</t>
  </si>
  <si>
    <t>peterson,_helmor_3rd_in_spelling_contest_march_31,_1910_p2_cg.pdf</t>
  </si>
  <si>
    <t>reick,_mrs_chas_out_of_the_hospital_march_31,_1910_p9_cg.pdf</t>
  </si>
  <si>
    <t>suchla,_tom_invents_contrivances_march_31,_1910_p9_cg.pdf</t>
  </si>
  <si>
    <t>wilson,_clarence_to_mt_to_look_for_land_march_31,_1910_p9_cg.pdf</t>
  </si>
  <si>
    <t>adams,_george_european_restaurant_fire_april_7,_1910_p7_cg.pdf</t>
  </si>
  <si>
    <t>berg,_george_brings_car;_hand_finds_gears_april_7,_1910_p7_cg.pdf</t>
  </si>
  <si>
    <t>courtenay_school_notes_april_7,_1910_p3_cg.pdf</t>
  </si>
  <si>
    <t>deverell,_ed_operation_on_arm_april_7,_1910_p7_cg.pdf</t>
  </si>
  <si>
    <t>hoffman,_a_a_to_chester_mt_to_live_april_7,_1910_p7_cg.pdf</t>
  </si>
  <si>
    <t>nogosek_twp_notes,_pt_1_april_7,_1910_p3_cg.pdf</t>
  </si>
  <si>
    <t>nogosek_twp_notes,_pt_2_april_7,_1910_p3_cg.pdf</t>
  </si>
  <si>
    <t>syvertson,_john_takes_a_ride_and_jumps_april_7,_1910_p7_cg.pdf</t>
  </si>
  <si>
    <t>barnes,_w_i_risks_his_life_to_save_others_april_14,_1910_p1_cg.pdf</t>
  </si>
  <si>
    <t>courtenay_school_notes_april_14,_1910_p8_cg.pdf</t>
  </si>
  <si>
    <t>farries,_george_to_williston_to_live_work_april_14,_1910_p9_cg.pdf</t>
  </si>
  <si>
    <t>courtenay_school_notes_april_21,_1910_p2_cg.pdf</t>
  </si>
  <si>
    <t>hanson,_miss_esther_homesteads_in_reeder_nd_april_21,_1910_p9_cg.pdf</t>
  </si>
  <si>
    <t>saxerud,_son_of_anton_operation_of_his_head_april_21,_1910_p9_cg.pdf</t>
  </si>
  <si>
    <t>suchla,_tom_business_ad_april_21,_1910_p10_cg.pdf</t>
  </si>
  <si>
    <t>syvertson,_sam_helps_a_duck_april_21,_1910_p9_cg.pdf</t>
  </si>
  <si>
    <t>berg,_george_stops_the_milk_wagon_april_28,_1910_p9_cg.pdf</t>
  </si>
  <si>
    <t>brown,_herbert_architect;_motorcycle_april_28,_1910_p9_cg.pdf</t>
  </si>
  <si>
    <t>courtenay_fire_bell_installed_april_28,_1910_p1_cg.pdf</t>
  </si>
  <si>
    <t>courtenay_school_notes_april_28,_1910_p2_cg.pdf</t>
  </si>
  <si>
    <t>nogosek_twp_notes_april_28,_1910_p3_cg.pdf</t>
  </si>
  <si>
    <t>reid,_r_h_milkman's_horse_goes_home_april_28,_1910_p9_cg.pdf</t>
  </si>
  <si>
    <t>sanderson,_john_two_calves_and_triplets_april_28,_1910_p4_cg.pdf</t>
  </si>
  <si>
    <t>saxerud,_son_of_anton_recovering_well_april_28,_1910_p9_cg.pdf</t>
  </si>
  <si>
    <t>courtenay_school_notes_may_5,_1910_p3_cg.pdf</t>
  </si>
  <si>
    <t>diemert,_bert_shoots_rabid_dog_may_5,_1910_p2_cg.pdf</t>
  </si>
  <si>
    <t>elliot,_john_so_wes_invents_belt_shift_may_5,_1910_p2_cg.pdf</t>
  </si>
  <si>
    <t>levanskofski,_mrs_peter_operation_gall_stones_may_5,_1910_p9_cg.pdf</t>
  </si>
  <si>
    <t>courtenay_school_notes_may_12,_1910_p7_cg.pdf</t>
  </si>
  <si>
    <t>hanson,_h_p_daughters_homestead_in_haley_nd_may_12,_1910_p9_cg.pdf</t>
  </si>
  <si>
    <t>hegdahl,_ben_plowed_at_night;_tank_explodes_may_12,_1910_p1_cg.pdf</t>
  </si>
  <si>
    <t>courtenay_school_notes_may_19,_1910_p2_cg.pdf</t>
  </si>
  <si>
    <t>dunwoodie,_j_z_wants_to_find_mill_agent_may_19,_1910_p6_cg.pdf</t>
  </si>
  <si>
    <t>hill,_matt_authorities_puzzled_by_his_case_may_19,_1910_p2_cg.pdf</t>
  </si>
  <si>
    <t>levankoski,_mrs_peter_doing_well_may_19,_1910_p7_cg.pdf</t>
  </si>
  <si>
    <t>peterson,_ole_puzzled_by_case_may_19,_1910_p2_cg.pdf</t>
  </si>
  <si>
    <t>stack,_gust_finds_mica_when_digging_well_may_19,_1910_p1_cg.pdf</t>
  </si>
  <si>
    <t>whitney,_william_r_arrives_after_vet_classes_may_19,_1910_p7_cg.pdf</t>
  </si>
  <si>
    <t>courtenay_school_graduating_(8th)_class_may_26,_1910_p6_cg.pdf</t>
  </si>
  <si>
    <t>courtenay_school_notes_may_26,_1910_p6_cg.pdf</t>
  </si>
  <si>
    <t>peterson,_walter_throws_rock_may_26,_1910_p2_cg.pdf</t>
  </si>
  <si>
    <t>stoddard,_mrs_b_h_appendicitis_may_26,_1910_p7_cg.pdf</t>
  </si>
  <si>
    <t>wheeler,_cecil_could_lose_eye_may_26,_1910_p2_cg.pdf</t>
  </si>
  <si>
    <t>bartkowski,_peter_runaway_injury_june_2,_1910_p7_cg.pdf</t>
  </si>
  <si>
    <t>courtenay_school_notes_june_2,_1910_p8_cg.pdf</t>
  </si>
  <si>
    <t>gurski,_frank_narrow_escape_june_2,_1910_p7_cg.pdf</t>
  </si>
  <si>
    <t>hanson,_melvin_to_wi_for_back_treatment_june_2,_1910_p7_cg.pdf</t>
  </si>
  <si>
    <t>olson,_eskil_painting_and_papering_in_hannaford_june_2,_1910_p7_cg.pdf</t>
  </si>
  <si>
    <t>stoddard,_mrs_b_h_getting_along_nicely_june_2,_1910_p7_cg.pdf</t>
  </si>
  <si>
    <t>swalk,_theresa_goitre_operation_june_2,_1910_p7_cg.pdf</t>
  </si>
  <si>
    <t>thoreson,_o_e_how_to_start_an_automobile_june_2,_1910_p7_cg.pdf</t>
  </si>
  <si>
    <t>courtenay_school_graduation_report_june_9,_1910_p1_cg.pdf</t>
  </si>
  <si>
    <t>ersin,_e_j_now_living_in_afton,_ok_june_9,_1910_p9_cg.pdf</t>
  </si>
  <si>
    <t>fuglstad,_mrs_nels_moves_to_gull_lake_sk_june_9,_1910_p9_cg.pdf</t>
  </si>
  <si>
    <t>hofacker,_harry_tapeworm_june_9,_1910_p10_cg.pdf</t>
  </si>
  <si>
    <t>langseth,_hans_n_9_foot_beard_june_9,_1910_p9_cg.pdf</t>
  </si>
  <si>
    <t>rinker,_fred_the_millionaire_kid_escapes_pt1_june_9,_1910_p2_cg.pdf</t>
  </si>
  <si>
    <t>rinker,_fred_the_millionaire_kid_escapes_pt2_june_9,_1910_p2_cg.pdf</t>
  </si>
  <si>
    <t>vale,_lee_take_degree_in_the_shrine_june_9,_1910_p9_cg.pdf</t>
  </si>
  <si>
    <t>dopson,_mrs_c_a_is_too_much_for_them_june_16,_1910_p5_cg.pdf</t>
  </si>
  <si>
    <t>swalk,_thresa_improving_rapidly_june_23,_1910_p9_cg.pdf</t>
  </si>
  <si>
    <t>einerson,_john_returns_to_milton_nd_to_live_june_30,_1910_p10_cg.pdf</t>
  </si>
  <si>
    <t>mowder,_harry_spring_wagon_june_30,_1910_p10_cg.pdf</t>
  </si>
  <si>
    <t>overgaard,_martin_on_crutches_june_30,_1910_p10_cg.pdf</t>
  </si>
  <si>
    <t>perry,_j_h_near_death_june_30,_1910_p2_cg.pdf</t>
  </si>
  <si>
    <t>rodin,_solomon_f_card_trick_cost_$500_june_30,_1910_p2_cg.pdf</t>
  </si>
  <si>
    <t>tucker,_mrs_h_n_and_children_narrow_escape_june_30,_1910_p9_cg.pdf</t>
  </si>
  <si>
    <t>rapp,_john_l_to_mayo_bros_hosp._july_7,_1910_p7_cg.pdf</t>
  </si>
  <si>
    <t>swalk,_teresa_home_from_rochester_july_7,_1910_p7_cg.pdf</t>
  </si>
  <si>
    <t>bender,_mike_frenzy_of_bullets_july_14,_1910_p7_cg.pdf</t>
  </si>
  <si>
    <t>kingston,_rev_j_w_to_rochester_hosp._operation_july_14,_1910_p7_cg.pdf</t>
  </si>
  <si>
    <t>lohrke,_otto_finds_missing_horses_july_14,_1910_p7_cg.pdf</t>
  </si>
  <si>
    <t>tomjack,_andrew_shot_three_times_july_14,_1910_p7_cg.pdf</t>
  </si>
  <si>
    <t>walker,_mrs_robert_arrives_from_fargo_hosp._july_14,_1910_p7_cg.pdf</t>
  </si>
  <si>
    <t>aukes,_fred_d_maimed_july_21,_1910_p3_cg.pdf</t>
  </si>
  <si>
    <t>braasch,_albert_maiming_to_aukes_july_21,_1910_p3_cg.pdf</t>
  </si>
  <si>
    <t>kingston,_rev_j_w_recovering_from_operation_july_21,_1910_p3_cg.pdf</t>
  </si>
  <si>
    <t>rapp,_john_bronchitis_july_21,_1910_p3_cg.pdf</t>
  </si>
  <si>
    <t>rudolph,_peter_building_large_barn_july_21,_1910_p2_cg.pdf</t>
  </si>
  <si>
    <t>ellis,_f_g_writes_from_mt_july_28,_1910_p11_cg.pdf</t>
  </si>
  <si>
    <t>olson,_ludvig_runaway_motorcycle_july_28,_1910_p11_cg.pdf</t>
  </si>
  <si>
    <t>peterson,_alfred_to_leave_for_home_oberon_july_28,_1910_p11_cg.pdf</t>
  </si>
  <si>
    <t>albrecht,_mrs_john_met_with_an_accident_august_4,_1910_p7_cg.pdf</t>
  </si>
  <si>
    <t>anderson,_olaf_h_bound_over_august_4,_1910_p8_cg.pdf</t>
  </si>
  <si>
    <t>bender,_mike_forgiven_august_4,_1910_p1_cg.pdf</t>
  </si>
  <si>
    <t>crawford,_jimmie_accident_while_plowing_august_4,_1910_p7_cg.pdf</t>
  </si>
  <si>
    <t>kingston,_rev_j_w_returns_to_courtenay_august_4,_1910_p7_cg.pdf</t>
  </si>
  <si>
    <t>lilley,_lou_in_contact_with_a_hind_foot_august_4,_1910_p7_cg.pdf</t>
  </si>
  <si>
    <t>nelson,_hans_receives_1400_sheep_august_4,_1910_p7_cg.pdf</t>
  </si>
  <si>
    <t>tomjack,_andrew_forgives_shooter_august_4,_1910_p1_cg.pdf</t>
  </si>
  <si>
    <t>jacobson,_o_c_to_leave_for_elbow_lake,_mn_august_11,_1910_p7_cg.pdf</t>
  </si>
  <si>
    <t>gutterson,_a_w_speeding_august_18,_1910_p7_cg.pdf</t>
  </si>
  <si>
    <t>maynard,_george_barn_burns_august_25,_1910_p7_cg.pdf</t>
  </si>
  <si>
    <t>swanson,_mrs_august_bone_lodged_in_thorax_august_25,_1910_p8_cg.pdf</t>
  </si>
  <si>
    <t>walker,_joe_new_barn_built_august_25,_1910_p7_cg.pdf</t>
  </si>
  <si>
    <t>courtenay_school_report_september_1,_1910_p1_cg.pdf</t>
  </si>
  <si>
    <t>jensen,_john_laceration_september_1,_1910_p7_cg.pdf</t>
  </si>
  <si>
    <t>swalk,_john_loses_barn_to_fire_september_1,_1910_p7_cg.pdf</t>
  </si>
  <si>
    <t>sile,_henry_barrel_rolls_into_missouri_september_8,_1910_p2_cg.pdf</t>
  </si>
  <si>
    <t>courtenay_school_notes_september_15,_1910_p8_cg.pdf</t>
  </si>
  <si>
    <t>farries,_george_visits_and_update_september_15,_1910_p7_cg.pdf</t>
  </si>
  <si>
    <t>steinway,_wm_to_mchenry_to_live_work_september_15,_1910_p7_cg.pdf</t>
  </si>
  <si>
    <t>walker,_robert_to_fargo_hosp_september_15,_1910_p7_cg.pdf</t>
  </si>
  <si>
    <t>brimer,_a_r_serious_accident_september_22,_1910_p7_cg.pdf</t>
  </si>
  <si>
    <t>gorthy,_a_j_misfortune_with_train_september_22,_1910_p7_cg.pdf</t>
  </si>
  <si>
    <t>tucker,_alice_doing_well_september_22,_1910_p8_cg.pdf</t>
  </si>
  <si>
    <t>tucker,_miss_alice_appendicitis_september_22,_1910_p7_cg.pdf</t>
  </si>
  <si>
    <t>walker,_robert_sr_very_low_september_22,_1910_p7_cg.pdf</t>
  </si>
  <si>
    <t>wayne,_2_sons_of_chas_typhoid_fever_september_22,_1910_p8cg.pdf</t>
  </si>
  <si>
    <t>beldin,_w_aerial_feat_september_28,_1910_p7_cg.pdf</t>
  </si>
  <si>
    <t>hensel,_w_c_moved_large_barn_to_courtenay_september_29,_1910_p7_cg.pdf</t>
  </si>
  <si>
    <t>carnahan,_bruce_and_family_to_huntington_in_to_live_october_6,_1910_p7_cg.pdf</t>
  </si>
  <si>
    <t>eastman_notes_october_13,_1910_p8_cg.pdf</t>
  </si>
  <si>
    <t>jackson,_andrew_to_live_in_michigan_october_13,_1910_p7_cg.pdf</t>
  </si>
  <si>
    <t>lilley,_sam_potato_giants_october_13,_1910_p2_cg.pdf</t>
  </si>
  <si>
    <t>lindh,_gus_jr_arrives_to_live_work_in_courtenay_october_13,_1910_p7_cg.pdf</t>
  </si>
  <si>
    <t>pangburn,_f_t_arrives_to_live_in_courtenay_october_13,_1910_p2_cg.pdf</t>
  </si>
  <si>
    <t>pleasantview_notes_october_13,_1910_p8_cg.pdf</t>
  </si>
  <si>
    <t>courtenay_school_notes_october_20,_1910_p8_cg.pdf</t>
  </si>
  <si>
    <t>eastman_notes_october_20,_1910_p8_cg.pdf</t>
  </si>
  <si>
    <t>kensal_notes_october_20,_1910_p8_cg.pdf</t>
  </si>
  <si>
    <t>lawrence,_frank_to_live_work_in_willow_ca_october_20,_1910_p7_cg.pdf</t>
  </si>
  <si>
    <t>mulder,_mr_and_family_to_live_work_in_mn_october_20,_1910_p7_cg.pdf</t>
  </si>
  <si>
    <t>pleasantview_notes_october_20,_1910_p8_cg.pdf</t>
  </si>
  <si>
    <t>courtenay_-_wm_jennings_bryan_speaks_october_27,_1910_p1_cg.pdf</t>
  </si>
  <si>
    <t>courtenay_school_notes_october_27,_1910_p8_cg.pdf</t>
  </si>
  <si>
    <t>eastman_notes_october_27,_1910_p8_cg.pdf</t>
  </si>
  <si>
    <t>hanson,_fred_to_chicago_to_live_october_27,_1910_p7_cg.pdf</t>
  </si>
  <si>
    <t>kensal_notes_october_27,_1910_p8_cg.pdf</t>
  </si>
  <si>
    <t>nelson,_hans_sells_sheep_october_27,_1910_p7_cg.pdf</t>
  </si>
  <si>
    <t>pleasantview_notes_october_27,_1910_p8_cg.pdf</t>
  </si>
  <si>
    <t>courtenay_school_notes_november_3,_1910_p7_cg.pdf</t>
  </si>
  <si>
    <t>jim_lake_notes_november_3,_1910_p8_cg.pdf</t>
  </si>
  <si>
    <t>kensal_notes_november_3,_1910_p8_cg.pdf</t>
  </si>
  <si>
    <t>bouer,_george_operation_of_stomach_november_10,_1910_p7_cg.pdf</t>
  </si>
  <si>
    <t>clark,_dan_so_w_p_typhoid_fever_november_10,_1910_p7_cg.pdf</t>
  </si>
  <si>
    <t>courtenay_school_notes_november_10,_1910_p2_cg.pdf</t>
  </si>
  <si>
    <t>eastman_notes_november_10,_1910_p8_cg.pdf</t>
  </si>
  <si>
    <t>gurski,_peter_to_live_work_in_ne_november_10,_1910_p7_cg.pdf</t>
  </si>
  <si>
    <t>jim_lake_notes_november_10,_1910_p8_cg.pdf</t>
  </si>
  <si>
    <t>lohrke,_o_a_quarantine_almost_over_november_10,_1910_p7_cg.pdf</t>
  </si>
  <si>
    <t>bond,_john_horse_rolls_on_his_leg_november_17,_1910_p7_cg.pdf</t>
  </si>
  <si>
    <t>courtenay_school_notes_november_17,_1910_p2_cg.pdf</t>
  </si>
  <si>
    <t>eastman_notes_november_17,_1910_p8_cg.pdf</t>
  </si>
  <si>
    <t>hancock,_lem_partners_with_george_kuch_november_17,_1910_p7_cg.pdf</t>
  </si>
  <si>
    <t>heaney,_frank_to_live_work_in_kensal_november_17,_1910_p7_cg.pdf</t>
  </si>
  <si>
    <t>helms,_mrs_j_w_arrives_from_canada_november_17,_1910_p7_cg.pdf</t>
  </si>
  <si>
    <t>jim_lake_notes_november_17,_1910_p8_cg.pdf</t>
  </si>
  <si>
    <t>kensal_notes_november_17,_1910_p8_cg.pdf</t>
  </si>
  <si>
    <t>kingston,_rev_j_w_may_have_to_return_to_rochester_november_17,_1910_p7_cg.pdf</t>
  </si>
  <si>
    <t>nelson,_hoyt_loses_finger_november_17,_1910_p1_cg.pdf</t>
  </si>
  <si>
    <t>pleasantview_notes_november_17,_1910_p8_cg.pdf</t>
  </si>
  <si>
    <t>courtenay_school_notes_november_24,_1910_p2_cg.pdf</t>
  </si>
  <si>
    <t>eastman_notes_november_24,_1910_p8_cg.pdf</t>
  </si>
  <si>
    <t>goffe,_e_r_takes_pictures_of_courtenay_november_24,_1910_p2_cg.pdf</t>
  </si>
  <si>
    <t>karr,_robt_dog_did_not_like_iowa_november_24,_1910_p1_cg.pdf</t>
  </si>
  <si>
    <t>pleasantview_notes_november_24,_1910_p8_cg.pdf</t>
  </si>
  <si>
    <t>preston,_george_drifts_one_block_under_ice_november_24,_1910_p1_cg.pdf</t>
  </si>
  <si>
    <t>schmickle,_j_w_dog_did_not_like_iowa_november_24,_1910_p1_cg.pdf</t>
  </si>
  <si>
    <t>bond,_john_foot_removed_december_1,_1910_p2_cg.pdf</t>
  </si>
  <si>
    <t>courtenay_school_notes_december_1,_1910_p2_cg.pdf</t>
  </si>
  <si>
    <t>eastman_notes_december_1,_1910_p8_cg.pdf</t>
  </si>
  <si>
    <t>jim_lake_notes_december_1,_1910_p8_cg.pdf</t>
  </si>
  <si>
    <t>kensal_notes_december_1,_1910_p8_cg.pdf</t>
  </si>
  <si>
    <t>suchla,_tom_patents_lumber_unloader_december_1,_1910_p2_cg.pdf</t>
  </si>
  <si>
    <t>walker,_mrs_robert_to_run_walker_hotel_again_december_1,_1910_p7_cg.pdf</t>
  </si>
  <si>
    <t>welch,_b_e_cancels_lease;_to_leave_courtenay_december_1,_1910_p7_cg.pdf</t>
  </si>
  <si>
    <t>courtenay_school_notes_december_8,_1910_p2_cg.pdf</t>
  </si>
  <si>
    <t>eastman_notes_december_8,_1910_p8_cg.pdf</t>
  </si>
  <si>
    <t>pleasant_view_notes_december_8,_1910_p8_cg.pdf</t>
  </si>
  <si>
    <t>bell,_c_i_son_of_narrow_escape_december_15,_1910_p2_cg.pdf</t>
  </si>
  <si>
    <t>eastman_notes_december_15,_1910_p8_cg.pdf</t>
  </si>
  <si>
    <t>jim_lake_notes_december_15,_1910_p8_cg.pdf</t>
  </si>
  <si>
    <t>lilley,_chas_expresses_thanks_december_15,_1910_p7_cg.pdf</t>
  </si>
  <si>
    <t>lilley,_chas_fired_destroys_home_december_15,_1910_p7_cg.pdf</t>
  </si>
  <si>
    <t>pleasant_view_notes_december_15,_1910_p8_cg.pdf</t>
  </si>
  <si>
    <t>swanson,_august_visits_son_in_canby_mn_december_15,_1910_p7_cg.pdf</t>
  </si>
  <si>
    <t>bond,_john_update_december_22,_1910_p7_cg.pdf</t>
  </si>
  <si>
    <t>carrington_meteor_disappears_december_22,_1910_p1_cg.pdf</t>
  </si>
  <si>
    <t>courtenay_school_notes_december_22,_1910_p7_cg.pdf</t>
  </si>
  <si>
    <t>eastman_notes_december_22,_1910_p8_cg.pdf</t>
  </si>
  <si>
    <t>fosholdt,_mrs_o_t_to_rochester_for_assistance_december_22,_1910_p7_cg.pdf</t>
  </si>
  <si>
    <t>nelson,_emil_working_in_grafton_nd_december_22,_1910_p7_cg.pdf</t>
  </si>
  <si>
    <t>pleasant_view_notes_december_22,_1910_p8_cg.pdf</t>
  </si>
  <si>
    <t>scheler,_herman_sr_narrow_escape_december_22,_1910_p7_cg.pdf</t>
  </si>
  <si>
    <t>tucker,_geo_returns_from_ab_funeral_for_bro_in_law_december_22,_1910_p7_cg.pdf</t>
  </si>
  <si>
    <t>atwood,_ethel_to_virgina_mn_as_pianist_december_29,_1910_p7cg.pdf</t>
  </si>
  <si>
    <t>eastman_notes_december_29,_1910_p2_cg.pdf</t>
  </si>
  <si>
    <t>fosholdt,_mrs_o_t_doing_well_december_29,_1910_p7_cg.pdf</t>
  </si>
  <si>
    <t>syvertson,_john_visits_from_mcville_december_29,_1910_p7_cg.pdf</t>
  </si>
  <si>
    <t>whitbeck,_peter_now_in_mt_hope_ks_december_29,_1910_p7_cg.pdf</t>
  </si>
  <si>
    <t>sherman,_p_r_arrives_hale_and_hearty_april28,_1910_p9_cg.pdf</t>
  </si>
  <si>
    <t>eastman_notes_january_5,_1911_p2_cg.pdf</t>
  </si>
  <si>
    <t>hanson,_edward_wrestling_match_january_5,_1911_p7_cg.pdf</t>
  </si>
  <si>
    <t>jim_lake_notes_january_5,_1911_p2_cg.pdf</t>
  </si>
  <si>
    <t>kensal_notes_january_5,_1911_p2_cg.pdf</t>
  </si>
  <si>
    <t>levanskofski,_george_wrestling_match_winner_january_5,_1911_p7_cg.pdf</t>
  </si>
  <si>
    <t>pleasant_view_notes_january_5,_1911_p2_cg.pdf</t>
  </si>
  <si>
    <t>kensal_notes_january_12,_1911_p2_cg.pdf</t>
  </si>
  <si>
    <t>mansfield,_mrs_glen_slight_small_pox_january_12,_1911_p7_cg.pdf</t>
  </si>
  <si>
    <t>stillman,_geo_h_arrives_to_live_work_in_courtenay_january_12,_1911_p1_cg.pdf</t>
  </si>
  <si>
    <t>syvertson,_sam_misfortune_on_ladder_january_12,_1911_p7_cg.pdf</t>
  </si>
  <si>
    <t>eastman_notes_january_19,_1911_p1_cg.pdf</t>
  </si>
  <si>
    <t>hanson,_edward_rematch_january_19,_1911_p7_cg.pdf</t>
  </si>
  <si>
    <t>kensal_notes_january_19,_1911_p1_cg.pdf</t>
  </si>
  <si>
    <t>levanskofski,_george_rematch_january_19,_1911_p7_cg.pdf</t>
  </si>
  <si>
    <t>mansfield,_glen_to_black_duck_mn_for_horses_january_19,_1911_p7_cg.pdf</t>
  </si>
  <si>
    <t>mansfield,_mrs_glen_quarantine_lifted_january_19,_1911_p7_cg.pdf</t>
  </si>
  <si>
    <t>pleasant_view_notes_january_19,_1911_p1_cg.pdf</t>
  </si>
  <si>
    <t>wicks,_b_to_elbow_lake_mn_as_operator_january_19,_1911_p7_cg.pdf</t>
  </si>
  <si>
    <t>barker,_george_wrestling_match_scheduled_january_26,_1911_p7_cg.pdf</t>
  </si>
  <si>
    <t>bouer,_mr_narrow_escape_january_26,_1911_p7_cg.pdf</t>
  </si>
  <si>
    <t>eastman_notes_january_26,_1911_p7_cg.pdf</t>
  </si>
  <si>
    <t>hanson,_ed_wrestling_match_scheduled_january_26,_1911_p7_cg.pdf</t>
  </si>
  <si>
    <t>jim_lake_notes_january_26,_1911_p7_cg.pdf</t>
  </si>
  <si>
    <t>kensal_notes_january_26,_1911_p1_cg.pdf</t>
  </si>
  <si>
    <t>pleasant_view_notes_january_26,_1911_p7_cg.pdf</t>
  </si>
  <si>
    <t>prader,_messr_narrow_escape_january_26,_1911_p7_cg.pdf</t>
  </si>
  <si>
    <t>scott,_w_l_narrow_escape_january_26,_1911_p7_cg.pdf</t>
  </si>
  <si>
    <t>tucker,_h_n_narrow_escape_january_26,_1911_p7_cg.pdf</t>
  </si>
  <si>
    <t>barker,_george_wrestling_match_complete_february_2,_1911_p7_cg.pdf</t>
  </si>
  <si>
    <t>courtenay_school_report_february_2,_1911_p7_cg.pdf</t>
  </si>
  <si>
    <t>deverell,_ed_overstrenuosity_february_2,_1911_p7_cg.pdf</t>
  </si>
  <si>
    <t>durham_notes_february_2,_1911_p2_cg.pdf</t>
  </si>
  <si>
    <t>eastman_notes_february_2,_1911_p2_cg.pdf</t>
  </si>
  <si>
    <t>hanson,_ed_wins_wrestling_match_february_2,_1911_p7_cg.pdf</t>
  </si>
  <si>
    <t>eastman_notes_pt_1_february_9,_1911_p1_cg.pdf</t>
  </si>
  <si>
    <t>eastman_notes_pt_2_february_9,_1911_p1_cg.pdf</t>
  </si>
  <si>
    <t>pleasant_view_notes_february_9,_1911_p1_cg.pdf</t>
  </si>
  <si>
    <t>steinway,_w_f_visit_from_mchenry_february_9,_1911_p7_cg.pdf</t>
  </si>
  <si>
    <t>wiechman,_wm_jr_appendicitis_february_9,_1911_p7_cg.pdf</t>
  </si>
  <si>
    <t>wiechmann,_wm_loses_horse_in_well_february_9,_1911_p7_cg.pdf</t>
  </si>
  <si>
    <t>durham_notes_february_16,_1911_p2_cg.pdf</t>
  </si>
  <si>
    <t>eastman_notes_february_16,_1911_p1_cg.pdf</t>
  </si>
  <si>
    <t>kjelson,_ernest_appendicits_february_16,_1911_p7_cg.pdf</t>
  </si>
  <si>
    <t>pleasant_view_notes_february_16,_1911_p2_cg.pdf</t>
  </si>
  <si>
    <t>robinson,_elwood_to_miles_city_mt_for_land_february_16,_1911_p7_cg.pdf</t>
  </si>
  <si>
    <t>stutsman__county_school_notes_february_16,_1911_p7_cg.pdf</t>
  </si>
  <si>
    <t>kensal_notes_(poor_copy)_february_23,_1911_p2_cg.pdf</t>
  </si>
  <si>
    <t>pleasant_view_notes_february_23,_1911_p1_cg.pdf</t>
  </si>
  <si>
    <t>siebert,_mrs_john_tumor_operation_february_23,_1911_p7_cg.pdf</t>
  </si>
  <si>
    <t>eastman_notes_march_2,_1911_p2_cg.pdf</t>
  </si>
  <si>
    <t>jim_lake_notes_march_2,_1911_p2_cg.pdf</t>
  </si>
  <si>
    <t>kensal_notes_march_2,_1911_p2_cg.pdf</t>
  </si>
  <si>
    <t>pleasant_view_notes_march_2,_1911_p1_cg.pdf</t>
  </si>
  <si>
    <t>scheidt,_j_h_to_germany_for_estate_march_2,_1911_p7_cg.pdf</t>
  </si>
  <si>
    <t>wiechmann,_lucy_to_valley_city_normal_march_2,_1911_p7_cg.pdf</t>
  </si>
  <si>
    <t>atchison,_john_filed_on_land_in_canada_march_9,_1911_p7_cg.pdf</t>
  </si>
  <si>
    <t>kensal_notes_march_9,_1911_p7_cg.pdf</t>
  </si>
  <si>
    <t>pleasant_view_notes_march_9,_1911_p1_cg.pdf</t>
  </si>
  <si>
    <t>jim_lake_notes_march_16,_1911_p1_cg.pdf</t>
  </si>
  <si>
    <t>kensal_notes_march_16,_1911_p1_cg.pdf</t>
  </si>
  <si>
    <t>kensal_notes_march_23,_1911_p1_cg.pdf</t>
  </si>
  <si>
    <t>pleasant_view_notes_march_23,_1911_p7_cg.pdf</t>
  </si>
  <si>
    <t>kensal_notes_march_30,_1911_p1_cg.pdf</t>
  </si>
  <si>
    <t>pleasant_view_notes_march_30,_1911_p7_cg.pdf</t>
  </si>
  <si>
    <t>wilson,_myrha_diptheria_march_30,_1911_p7_cg.pdf</t>
  </si>
  <si>
    <t>forster,_wm_selling_krit_autos_april_6,_1911_p7_cg.pdf</t>
  </si>
  <si>
    <t>jim_lake_notes_april_6,_1911_p2_cg.pdf</t>
  </si>
  <si>
    <t>kensal_notes_april_6,_1911_p2_cg.pdf</t>
  </si>
  <si>
    <t>pleasant_view_notes_april_6,_1911_p1_cg.pdf</t>
  </si>
  <si>
    <t>atchison,_dick_takes_load_to_his_canada_land_april_13,_1911_p7_cg.pdf</t>
  </si>
  <si>
    <t>kensal_notes_april_13,_1911_p1_cg.pdf</t>
  </si>
  <si>
    <t>swanson,_john_passes_rr_exam;_operation_april_13,_1911_p2_cg.pdf</t>
  </si>
  <si>
    <t>vraalstadt,_arthur_broken_leg_april_13,_1911_p2_cg.pdf</t>
  </si>
  <si>
    <t>jim_lake_notes_april_20,_1911_p7_cg.pdf</t>
  </si>
  <si>
    <t>kensal_notes_april_20,_1911_p1_cg.pdf</t>
  </si>
  <si>
    <t>kensal_notes_april_27,_1911_p8_cg.pdf</t>
  </si>
  <si>
    <t>larsen,_george_arrives_to_live_in_pingree_april_27,_1911_p7_cg.pdf</t>
  </si>
  <si>
    <t>larsen,_olaf_arrives_to_live_work_in_courtenay_april_27,_1911_p7_cg.pdf</t>
  </si>
  <si>
    <t>neva,_mike_to_leave_to_live_in_wisconsin_april_27,_1911_p7_cg.pdf</t>
  </si>
  <si>
    <t>wiechman,_willie_another_operation;_critical_april_27,_1911_p7_cg.pdf</t>
  </si>
  <si>
    <t>clark,_w_p_dog_investigated_may_4,_1911_p7_cg.pdf</t>
  </si>
  <si>
    <t>eastman_notes_may_4,_1911_p1_cg.pdf</t>
  </si>
  <si>
    <t>kensal_notes_may_4,_1911_p1_cg.pdf</t>
  </si>
  <si>
    <t>wiechman,_willie_recovering_well_may_4,_1911_p7_cg.pdf</t>
  </si>
  <si>
    <t>kensal_notes_may_11,_1911_p1_cg.pdf</t>
  </si>
  <si>
    <t>lange,_john_barn_burns_may_11,_1911_p7_cg.pdf</t>
  </si>
  <si>
    <t>loomis,_j_s_bird_flies_in_may_11,_1911_p2_cg.pdf</t>
  </si>
  <si>
    <t>skjerseth,_paul_e_home_to_norway_for_visit_may_11,_1911_p7_cg.pdf</t>
  </si>
  <si>
    <t>stutsman_county_population_by_township_may_11,_1911_p7_cg.pdf</t>
  </si>
  <si>
    <t>wiechman,_willie_now_home_may_11,_1911_p7_cg.pdf</t>
  </si>
  <si>
    <t>gibson,_john_reappears_from_travel_may_18,_1911_p7_cg.pdf</t>
  </si>
  <si>
    <t>jim_lake_notes_may_18,_1911_p1_cg.pdf</t>
  </si>
  <si>
    <t>kensal_notes_may_18,_1911_p2_cg.pdf</t>
  </si>
  <si>
    <t>lohrke,_otto_and_family_to_live_work_in_mpls_may_18,_1911_p7_cg.pdf</t>
  </si>
  <si>
    <t>posey,_alice_diptheria_may_18,_1911_p7_cg.pdf</t>
  </si>
  <si>
    <t>courtenay_school_commencement_exercises_8th_grade_may_25,_1911_p1_cg.pdf</t>
  </si>
  <si>
    <t>geiss,_mr_arrives_to_courtenay_to_live_work_may_25,_1911_p7_cg.pdf</t>
  </si>
  <si>
    <t>hubbel,_e_a_leaves_for_medicine_lake,_mt_to_work_live_may_25,_1911_p7_cg.pdf</t>
  </si>
  <si>
    <t>kensal_notes_may_25,_1911_p8_cg.pdf</t>
  </si>
  <si>
    <t>mccumber,_c_l_gopher_story_may_25,_1911_p7_cg.pdf</t>
  </si>
  <si>
    <t>nelson,_christ_severe_rheumatism_may_25,_1911_p7_cg.pdf</t>
  </si>
  <si>
    <t>reick,_oscar_to_ab_to_file_on_land_may_25,_1911_p7_cg.pdf</t>
  </si>
  <si>
    <t>reid,_r_h_mischief_abounds_may_25,_1911_p7_cg.pdf</t>
  </si>
  <si>
    <t>schumacher,_chas_breaks_axle_may_25,_1911_p7_cg.pdf</t>
  </si>
  <si>
    <t>kensal_notes_june_1,_1911_p2_cg.pdf</t>
  </si>
  <si>
    <t>kensal_notes_june_8,_1911_p7_cg.pdf</t>
  </si>
  <si>
    <t>vale,_mrs_m_l_appendicitis_june_8,_1911_p7_cg.pdf</t>
  </si>
  <si>
    <t>hohenhouse,_julius_shot_by_accident_june_15,_1911_p7_cg.pdf</t>
  </si>
  <si>
    <t>hohenhouse,_oscar_shoots_his_father_accidentally_june_15,_1911_p7_cg.pdf</t>
  </si>
  <si>
    <t>kensal_notes_june_15,_1911_p2_cg.pdf</t>
  </si>
  <si>
    <t>lindh,_arthur_leaving_for_wa_june_15,_1911_p7_cg.pdf</t>
  </si>
  <si>
    <t>durkee,_j_b_files_a_claim_at_big_sandy_mt_june_22,_1911_p7_cg.pdf</t>
  </si>
  <si>
    <t>edwards,_mrs_and_clarence_file_claim_at_big_sandy_mt_june_22,_1911_p7cg.pdf</t>
  </si>
  <si>
    <t>hopwood,_roy_and_irby_return_unconvinced_of_mt_june_22,_1911_p1_cg.pdf</t>
  </si>
  <si>
    <t>kensal_notes_pt_1_june_22,_1911_p1_cg.pdf</t>
  </si>
  <si>
    <t>kensal_notes_pt_2_june_22,_1911_p8_cg.pdf</t>
  </si>
  <si>
    <t>lundeen,_ernest_files_a_claim_at_big_sandy,_mt_june_22,_1911_p7_cg.pdf</t>
  </si>
  <si>
    <t>wright,_w_w_possessions_burned_june_22,_1911_p1_cg.pdf</t>
  </si>
  <si>
    <t>vale,_mrs_m_l_recuperating_june_27,_1911_p7_cg.pdf</t>
  </si>
  <si>
    <t>kensal_notes_june_29,_1911_p3_cg.pdf</t>
  </si>
  <si>
    <t>syvertson,_john_moves_family_to_mcville_june_29,_1911_p7_cg.pdf</t>
  </si>
  <si>
    <t>kensal_notes_july_6,_1911_p7_cg.pdf</t>
  </si>
  <si>
    <t>mulder,_ed_looking_for_land_in_nd_or_mt_july_6,_1911_p7_cg.pdf</t>
  </si>
  <si>
    <t>nelson,_herman_looking_for_land_in_nd_or_mt_july_6,_1911_p7cg.pdf</t>
  </si>
  <si>
    <t>pratt,_chas_looking_for_land_in_nd_or_mt_july_6,_1911_p7_cg.pdf</t>
  </si>
  <si>
    <t>vale,_mrs_m_l_returns_but_not_quite_ready_july_6,_1911_p7_cg.pdf</t>
  </si>
  <si>
    <t>gregory,_art_burglary_july_13,_1911_p1_cg.pdf</t>
  </si>
  <si>
    <t>joos,_john_attempted_burglary_july_13,_1911_p1_cg.pdf</t>
  </si>
  <si>
    <t>kensal_notes_july_13,_1911_p1_cg.pdf</t>
  </si>
  <si>
    <t>mansfield,_mrs_glen_brings_complaint_july_13,_1911_p1_cg.pdf</t>
  </si>
  <si>
    <t>scheler,_anton_brought_before_justice_july_13,_1911_p1_cg.pdf</t>
  </si>
  <si>
    <t>vale,_mrs_m_l_returns_but_not_quite_ready_july_13,_1911_p7_cg.pdf</t>
  </si>
  <si>
    <t>gregory,_a_g_burglary_case_settled_july_20,_1911_p9_cg.pdf</t>
  </si>
  <si>
    <t>jim_lake_notes_july_20,_1911_p1_cg.pdf</t>
  </si>
  <si>
    <t>kensal_notes_july_20,_1911_p1_cg.pdf</t>
  </si>
  <si>
    <t>mansfield,_mrs_glen_case_continues_july_20,_1911_p9_cg.pdf</t>
  </si>
  <si>
    <t>olson,_a_e_to_live_work_in_wimbledon_july_20,_1911_p9_cg.pdf</t>
  </si>
  <si>
    <t>scheler,_anton_case_continues_july_20,_1911_p9_cg.pdf</t>
  </si>
  <si>
    <t>kensal_notes_pt_1_july_27,_1911_p1_cg.pdf</t>
  </si>
  <si>
    <t>kensal_notes_pt_2_july_27,_1911_p1_cg.pdf</t>
  </si>
  <si>
    <t>kingston,_j_w_returns_from_id_homestead_august_3,_1911_p7_cg.pdf</t>
  </si>
  <si>
    <t>prosser,_c_h_letter_from_canada_august_3,_1911_p1_cg.pdf</t>
  </si>
  <si>
    <t>vale,_mrs_m_l_returns_august_3,_1911_p7_cg.pdf</t>
  </si>
  <si>
    <t>welsh,_t_j_accident_occurred_august_3,_1911_p7_cg.pdf</t>
  </si>
  <si>
    <t>anderson,_ole_son_of_breaks_arm_august_10,_1911_p9_cg.pdf</t>
  </si>
  <si>
    <t>falk,_mrs_john_visit_parents_in_sk_august_10,_1911_p9_cg.pdf</t>
  </si>
  <si>
    <t>jim_lake_notes_august_10,_1911_p1_cg.pdf</t>
  </si>
  <si>
    <t>kensal_notes_august_10,_1911_p1_cg.pdf</t>
  </si>
  <si>
    <t>mccully,_cecil_operation_august_10,_1911_p9_cg.pdf</t>
  </si>
  <si>
    <t>overgaard,_mr_and_family_to_mcleod,_nd_to_live_work_august_10,_1911_p9_cg.pdf</t>
  </si>
  <si>
    <t>tomlinson,_w_h_horse_runs_for_bank_august_10,_1911_p9_cg.pdf</t>
  </si>
  <si>
    <t>wiechman,_emma_to_valley_city_teacher's_inst_august_10,_1911_p9_cg.pdf</t>
  </si>
  <si>
    <t>wiechman,_lucy_to_doctor_in_valley_city_august_10,_1911_p9_cg.pdf</t>
  </si>
  <si>
    <t>wilkie,_billy_to_jamestown_august_10,_1911_p2_cg.pdf</t>
  </si>
  <si>
    <t>kellogg,_russell_so_frank_falls_from_elevator_august_17,_1911_p7_cg.pdf</t>
  </si>
  <si>
    <t>kensal_notes_august_17,_1911_p1_cg.pdf</t>
  </si>
  <si>
    <t>posey,_john_sells_store_in_mcville_august_17,_1911_p7_cg.pdf</t>
  </si>
  <si>
    <t>skerseth,_paul_returns_from_europe_august_17,_1911_p7_cg.pdf</t>
  </si>
  <si>
    <t>swanson,_august_returns_to_rr_august_17,_1911_p7_cg.pdf</t>
  </si>
  <si>
    <t>steinway,_w_f_returns_to_live_work_in_courtenay_august_24,_1911_p7_cg.pdf</t>
  </si>
  <si>
    <t>courtenay_school_report_august_31,_1911_p1_cg.pdf</t>
  </si>
  <si>
    <t>jim_lake_notes_august_31,_1911_p2_cg.pdf</t>
  </si>
  <si>
    <t>kensal_notes_august_31,_1911_p8_cg.pdf</t>
  </si>
  <si>
    <t>von_almen,_henry_to_minot_for_land_registration_august_31,_1911_p7_cg.pdf</t>
  </si>
  <si>
    <t>christensen,_a_c_a_little_mix_up_september_7,_1911_p1_cg.pdf</t>
  </si>
  <si>
    <t>conklin,_marion_exciting_race_september_7,_1911_p1_cg.pdf</t>
  </si>
  <si>
    <t>kensal_notes_september_7,_1911_p8_cg.pdf</t>
  </si>
  <si>
    <t>mclean,_l_squash_beyond_control_september_7,_1911_p7_cg.pdf</t>
  </si>
  <si>
    <t>wright,_w_w_to_live_work_in_hankinson_september_7,_1911_p1_cg.pdf</t>
  </si>
  <si>
    <t>carold,_george_arrives_to_run_rr_section_september_14,_1911_p2_cg.pdf</t>
  </si>
  <si>
    <t>kensal_notes_september_14,_1911_p1_cg.pdf</t>
  </si>
  <si>
    <t>swanson,_august_quits_rr_for_good_september_14,_1911_p2_cg.pdf</t>
  </si>
  <si>
    <t>voght,_chas_loses_5_horses_september_14,_1911_p7_cg.pdf</t>
  </si>
  <si>
    <t>wange,_mrs_loui_husband_rr_injury_september_14,_1911_p7_cg.pdf</t>
  </si>
  <si>
    <t>kensal_notes_september_21,_1911_p1_cg.pdf</t>
  </si>
  <si>
    <t>robinson,_elwood_on_the_move_september_21,_1911_p7_cg.pdf</t>
  </si>
  <si>
    <t>kensal_notes_september_28,_1911_p1_cg.pdf</t>
  </si>
  <si>
    <t>kensal_notes_september_28,_1911_p2_cg.pdf</t>
  </si>
  <si>
    <t>spinarski,_john_sr_very_low_september_28,_1911_p9_cg.pdf</t>
  </si>
  <si>
    <t>barnett,_fremont_retires_from_farming_october_5,_1911_p7_cg.pdf</t>
  </si>
  <si>
    <t>edwards,_clarence_to_build_house_in_big_sandy_mt_october_5,_1911_p7_cg.pdf</t>
  </si>
  <si>
    <t>gray,_james_hunting_accident_october_5,_1911_p7_cg.pdf</t>
  </si>
  <si>
    <t>kensal_notes_october_5,_1911_p1_cg.pdf</t>
  </si>
  <si>
    <t>lundeen,_ernest_to_build_house_at_big_sandy_mt_october_5,_1911_p7_cg.pdf</t>
  </si>
  <si>
    <t>schneider,_august_farm_auction_october_5,_1911_p7_cg.pdf</t>
  </si>
  <si>
    <t>wright,_frank_hunting_accident_october_5,_1911_p7_cg.pdf</t>
  </si>
  <si>
    <t>howten,_4_yr_old_son_typhoid_october_12,_1911_p7_cg.pdf</t>
  </si>
  <si>
    <t>jim_lake_notes_october_12,_1911_p1_cg.pdf</t>
  </si>
  <si>
    <t>kasper,_john_jr_typhoid_october_12,_1911_p7_cg.pdf</t>
  </si>
  <si>
    <t>kasper,_john_sr_typhoid_october_12,_1911_p7_cg.pdf</t>
  </si>
  <si>
    <t>kasper,_louis_typhoid_october_12,_1911_p7_cg.pdf</t>
  </si>
  <si>
    <t>kasper,_mary_typhoid_october_12,_1911_p7_cg.pdf</t>
  </si>
  <si>
    <t>kensal_notes_october_12,_1911_p1_cg.pdf</t>
  </si>
  <si>
    <t>wallace,_lew_back_from_canada_looking_for_land_october_12,_1911_p7_cg.pdf</t>
  </si>
  <si>
    <t>kensal_notes_october_19,_1911_p1_cg.pdf</t>
  </si>
  <si>
    <t>kokett,_peter_canada_report_october_19,_1911_p7cg.pdf</t>
  </si>
  <si>
    <t>satre,_sandy_c_to_live_work_in_valley_city_october_19,_1911_p7_cg.pdf</t>
  </si>
  <si>
    <t>wright,_carl_so_samuel_brings_teacher's_ponies_october_19,_1911_p7_cg.pdf</t>
  </si>
  <si>
    <t>jim_lake_notes_october_26,_1911_p1_cg.pdf</t>
  </si>
  <si>
    <t>kensal_notes_october_26,_1911_p1_cg.pdf</t>
  </si>
  <si>
    <t>stilts,_john_to_live_work_in_storden_mn_october_26,_1911_p7_cg.pdf</t>
  </si>
  <si>
    <t>barnett,_fremont_moves_to_town_november_2,_1911_p7_cg.pdf</t>
  </si>
  <si>
    <t>falk,_8_yr_old_dau_of_martin_jr_knee_injury_november_2,_1911_p7_cg.pdf</t>
  </si>
  <si>
    <t>fuglstad,_hans_p_sees_something_november_2,_1911_p7_cg.pdf</t>
  </si>
  <si>
    <t>jim_lake_notes_november_2,_1911_p2_cg.pdf</t>
  </si>
  <si>
    <t>kasper,_john_sr_typhoid_still_critical;_all_others_ok_november_2,_1911_p2_cg.pdf</t>
  </si>
  <si>
    <t>kensal_notes_november_2,_1911_p1_cg.pdf</t>
  </si>
  <si>
    <t>brastrup,_george_misfortune_november_9,_1911_p7_cg.pdf</t>
  </si>
  <si>
    <t>kensal_notes_november_9,_1911_p2_cg.pdf</t>
  </si>
  <si>
    <t>kensal_notes_november_9,_1911_p7_cg.pdf</t>
  </si>
  <si>
    <t>swanson,_johnnie_passes_telegraph_exam_november_9,_1911_p7_cg.pdf</t>
  </si>
  <si>
    <t>kensal_notes_november_16,_1911_p2_cg.pdf</t>
  </si>
  <si>
    <t>neva,_andrew_to_sk_to_view_his_land_november_16,_1911_p7_cg.pdf</t>
  </si>
  <si>
    <t>wright,_w_w_arrives_in_hankinson_november_16,_1911_p7_cg.pdf</t>
  </si>
  <si>
    <t>hayes,_ira_to_mt_to_check_his_lands_november_23,_1911_p11_cg.pdf</t>
  </si>
  <si>
    <t>jim_lake_notes_november_23,_1911_p11_cg.pdf</t>
  </si>
  <si>
    <t>kensal_notes_november_23,_1911_p12_cg.pdf</t>
  </si>
  <si>
    <t>jim_lake_notes_november_30,_1911_p1_cg.pdf</t>
  </si>
  <si>
    <t>kasper,_john_family_recovered_december_7,_1911_p7_cg.pdf</t>
  </si>
  <si>
    <t>kensal_notes_december_7,_1911_p1_cg.pdf</t>
  </si>
  <si>
    <t>kensal_notes_december_7,_1911_p2_cg.pdf</t>
  </si>
  <si>
    <t>anderson,_ole_operation_of_daughter_december_14,_1911_p5_cg.pdf</t>
  </si>
  <si>
    <t>gorthy,_a_j_sells_land_december_14,_1911_p5_cg.pdf</t>
  </si>
  <si>
    <t>jim_lake_notes_december_14,_1911_p1_cg.pdf</t>
  </si>
  <si>
    <t>kensal_notes_december_14,_1911_p1_cg.pdf</t>
  </si>
  <si>
    <t>adams,_george_lease_expires_for_restaurant_december_21,_1911_p4_cg.pdf</t>
  </si>
  <si>
    <t>geise,_l_a_to_leave_courtenay_december_21,_1911_p5_cg.pdf</t>
  </si>
  <si>
    <t>hall,_hugh_so_r_a_wins_ag_college_training_december_21,_1911_p5_cg.pdf</t>
  </si>
  <si>
    <t>kensal_notes_december_21,_1911_p4_cg.pdf</t>
  </si>
  <si>
    <t>nelson,_fred_a_arrives_to_live_work_in_courtenay_december_21,_1911_p5_cg.pdf</t>
  </si>
  <si>
    <t>polly,_w_h_leaving_lumber_mgr_position_december_21,_1911_p5_cg.pdf</t>
  </si>
  <si>
    <t>kensal_notes_december_28,_1911_p4_cg.pdf</t>
  </si>
  <si>
    <t>nelson,_lars_a_little_mix_up_september_7,__1911_p1_cg.pdf</t>
  </si>
  <si>
    <t>hancock,_lem_returns_and_opens_barber_shop_november_3,1910_p3_cg.pdf</t>
  </si>
  <si>
    <t>adams,_george_opens_restaurant_in_walker_hotel_january_4,_1912_p3_cg.pdf</t>
  </si>
  <si>
    <t>clark,_ida_opens_cafe_in_hotel_clark_january_4,_1912_p3_cg.pdf</t>
  </si>
  <si>
    <t>kensal_notes_january_4,_1912_p2_cg.pdf</t>
  </si>
  <si>
    <t>swanson,_august_appointed_town_marshall_january_4,_1912_p3_cg.pdf</t>
  </si>
  <si>
    <t>courtenay_school_notes_january_11,_1912_p3_cg.pdf</t>
  </si>
  <si>
    <t>kensal_notes_january_11,_1912_p2_cg.pdf</t>
  </si>
  <si>
    <t>swanson,_august_warns_people_of_horses_in_the_cold_january_11,_1912_p3_cg.pdf</t>
  </si>
  <si>
    <t>courtenay_rebekah_installation_of_officers_january_18,_1912_p5_cg.pdf</t>
  </si>
  <si>
    <t>gallivan,_hazel_to_live_work_in_cleveland_oh_january_18,_1912_p5_cg.pdf</t>
  </si>
  <si>
    <t>kensal_notes_january_18,_1912_p5_cg.pdf</t>
  </si>
  <si>
    <t>hensel,_son_of_c_w_fell_into_cellar_january_25,_1912_p5_cg.pdf</t>
  </si>
  <si>
    <t>kensal_notes_january_25,_1912_p5_cg.pdf</t>
  </si>
  <si>
    <t>kensal_notes_february_1,_1912_p5_cg.pdf</t>
  </si>
  <si>
    <t>kensal_items_february_15,_1912_p2_cg.pdf</t>
  </si>
  <si>
    <t>scheidt,_j_h_tailor_data_february_15,_1912_p3_cg.pdf</t>
  </si>
  <si>
    <t>jim_lake_february_22,_1912_p5_cg.pdf</t>
  </si>
  <si>
    <t>kensal_items_february_22,_1912_p6_cg.pdf</t>
  </si>
  <si>
    <t>spinarski,_mrs_appendicitis_february_22,_1912_p5_cg.pdf</t>
  </si>
  <si>
    <t>jim_lake_february_29,_1912_p3_cg.pdf</t>
  </si>
  <si>
    <t>kensal_items_february_29,_1912_p2_cg.pdf</t>
  </si>
  <si>
    <t>roe,_c_w_arrives_to_live_work_in_courtenay_february_29,_1912_p5_cg.pdf</t>
  </si>
  <si>
    <t>schumacher,_charles_and_arthur_to_live_work_in_webster_sd_february_29,_1912_p5_cg.pdf</t>
  </si>
  <si>
    <t>semke,_mrs_dau_to_doctor_february_29,_1912_p3_cg.pdf</t>
  </si>
  <si>
    <t>gorthy,_edna_appendicitis_march_7,_1912_p5_cg.pdf</t>
  </si>
  <si>
    <t>jim_lake_march_7,_1912_p1_cg.pdf</t>
  </si>
  <si>
    <t>kensal_items_march_7,_1912_p2_cg.pdf</t>
  </si>
  <si>
    <t>o'laughlin,_miss_sue_to_moorhead_to_study_march_7,_1912_p5_cg.pdf</t>
  </si>
  <si>
    <t>jim_lake_march_14,_1912_p2_cg.pdf</t>
  </si>
  <si>
    <t>jones,_leslie_lost_horse_march_14,_1912_p3_cg.pdf</t>
  </si>
  <si>
    <t>kensal_items_march_14,_1912_p2_cg.pdf</t>
  </si>
  <si>
    <t>jim_lake_march_21,_1912_p1_cg.pdf</t>
  </si>
  <si>
    <t>kensal_items_march_21,_1912_p2_cg.pdf</t>
  </si>
  <si>
    <t>atchison,_geo_to_live_work_in_evans_mt_march_28,_1912_p3_cg.pdf</t>
  </si>
  <si>
    <t>busby,_tom_to_live_work_in_glenwood_mn_march_28,_1912_p3_cg.pdf</t>
  </si>
  <si>
    <t>kensal_items_march_28,_1912_p2_cg.pdf</t>
  </si>
  <si>
    <t>kupka,_johnny_so_peter_appendicitis_march_28,_1912_p3_cg.pdf</t>
  </si>
  <si>
    <t>atwood,_ethel_departs_for_hibbing_mn_april_4,_1912_p5_cg.pdf</t>
  </si>
  <si>
    <t>hensel,_dorothy_arm_in_a_sling_april_4,_1912_p5_cg.pdf</t>
  </si>
  <si>
    <t>jim_lake_april_4,_1912_p2_cg.pdf</t>
  </si>
  <si>
    <t>kensal_items_april_4,_1912_p2_cg.pdf</t>
  </si>
  <si>
    <t>keonig,_louis_shot_in_hand_april_4,_1912_p2_cg.pdf</t>
  </si>
  <si>
    <t>bartkowski,_peter_son_shoots_other_son_april_11,_1912_p1_cg.pdf</t>
  </si>
  <si>
    <t>howarth,_sarah_to_mt_homestead_to_live_work_april_11,_1912_p5_cg.pdf</t>
  </si>
  <si>
    <t>kensal_items_april_11,_1912_p2_cg.pdf</t>
  </si>
  <si>
    <t>kupka,_johnny_so_peter_coming_home_april_11,_1912_p3_cg.pdf</t>
  </si>
  <si>
    <t>tomlinson,_w_h_files_on_mt_land_april_11,_1912_p5_cg.pdf</t>
  </si>
  <si>
    <t>blahna,_john_to_erect_new_home_april_18,_1912_p5_cg.pdf</t>
  </si>
  <si>
    <t>edwards,_clarence_to_live_work_in_big_sandy_mt_april_18,_1912_p5_cg.pdf</t>
  </si>
  <si>
    <t>herbrandson,_nina_resigns_as_teacher;_to_sentinel_butte_april_18,_1912_p2_cg.pdf</t>
  </si>
  <si>
    <t>kensal_items_april_18,_1912_p2_cg.pdf</t>
  </si>
  <si>
    <t>lavenskofki,_peter_seriously_ill_april_18,_1912_p5_cg.pdf</t>
  </si>
  <si>
    <t>marsh,_helen_mumps_april_18,_1912_p5_cg.pdf</t>
  </si>
  <si>
    <t>nelson,_harry_rheumatic_fever_april_18,_1912_p5_cg.pdf</t>
  </si>
  <si>
    <t>coffey,_j_a_to_live_work_in_jamestown_april_25,_1912_p1_cg.pdf</t>
  </si>
  <si>
    <t>jim_lake_april_25,_1912_p2_cg.pdf</t>
  </si>
  <si>
    <t>kensal_items_april_25,_1912_p2_cg.pdf</t>
  </si>
  <si>
    <t>son,_j_e_accomplished_musician_april_25,_1912_p2_cg.pdf</t>
  </si>
  <si>
    <t>jim_lake_may_2,_1912_p2_cg.pdf</t>
  </si>
  <si>
    <t>kensal_items_may_2,_1912_p2_cg.pdf</t>
  </si>
  <si>
    <t>lavenskofki,_martin_visits_from_duluth_for_father_may_2,_1912_p5_cg.pdf</t>
  </si>
  <si>
    <t>stroh,_e_w_to_live_work_in_sd;_leave_kensal_may_2,_1912_p2_cg.pdf</t>
  </si>
  <si>
    <t>swanson,_johnny_to_live_work_in_canby,_mn_may_2,_1912_p5_cg.pdf</t>
  </si>
  <si>
    <t>swanson,_william_visits_from_canby_mn_may_2,_1912_p5_cg.pdf</t>
  </si>
  <si>
    <t>jim_lake_may_9,_1912_p2_cg.pdf</t>
  </si>
  <si>
    <t>kensal_items_may_9,_1912_p4_cg.pdf</t>
  </si>
  <si>
    <t>deverell,_ed_to_leave_courtenay_for_other_employment_may_16,_1912_p5_cg.pdf</t>
  </si>
  <si>
    <t>jim_lake_may_16,_1912_p2_cg.pdf</t>
  </si>
  <si>
    <t>kensal_items_may_16,_1912_p4_cg.pdf</t>
  </si>
  <si>
    <t>pleasant_view_news_may_16,_1912_p2_cg.pdf</t>
  </si>
  <si>
    <t>skjerseth,_herman_to_live_work_in_mchenry_may_16,_1912_p1_cg.pdf</t>
  </si>
  <si>
    <t>suchla,_tom_and_family_runaway_may_16,_1912_p1_cg.pdf</t>
  </si>
  <si>
    <t>chmelik,_dau_of_ben_broken_limb_may_23,_1912_p2_cg.pdf</t>
  </si>
  <si>
    <t>jim_lake_may_23,_1912_p2_cg.pdf</t>
  </si>
  <si>
    <t>kensal_items_may_23,_1912_p2_cg.pdf</t>
  </si>
  <si>
    <t>reidasch,_e_w_new_operator_at_the_depot_may_23,_1912_p6_cg.pdf</t>
  </si>
  <si>
    <t>shaw,_e_l_arrives_to_live_work_in_courtenay_may_23,_1912_p5_cg.pdf</t>
  </si>
  <si>
    <t>the_spiritwood_bugle_may_23,_1912_p6_cg.pdf</t>
  </si>
  <si>
    <t>buck,_robert_m_arrives_to_live_work_in_courtenay_may_30,_1912_p5_cg.pdf</t>
  </si>
  <si>
    <t>corrine_school_graduation_may_30,_1912_p5_cg.pdf</t>
  </si>
  <si>
    <t>jim_lake_may_30,_1912_p2_cg.pdf</t>
  </si>
  <si>
    <t>kensal_items_may_30,_1912_p2_cg.pdf</t>
  </si>
  <si>
    <t>mcfadden,_a_p_his_idea_to_help_another_may_30,_1912_p5_cg.pdf</t>
  </si>
  <si>
    <t>munro,_evan_thanks_for_donation_after_storm_may_30,_1912_p5_cg.pdf</t>
  </si>
  <si>
    <t>roe,_shad_his_idea_to_help_another_may_30,_1912_p5_cg.pdf</t>
  </si>
  <si>
    <t>rounds,_earl_visits_from_bliss_id_may_30,_1912_p5_cg.pdf</t>
  </si>
  <si>
    <t>shaw,_e_l_suffers_severe_bump_may_30,_1912_p5_cg.pdf</t>
  </si>
  <si>
    <t>skaar,_cora_corinne_graduate_may_30,_1912_p5_cg.pdf</t>
  </si>
  <si>
    <t>the_spiritwood_bugle_may_30,_1912_p6_cg.pdf</t>
  </si>
  <si>
    <t>barnes,_wallace_courtenay_hs_graduation_june_6,_1912_p1_cg.pdf</t>
  </si>
  <si>
    <t>courtenay_school_graduation_june_6,_1912_p1_cg.pdf</t>
  </si>
  <si>
    <t>durkee,_vivian_to_live_in_big_sandy_mt_june_6,_1912_p1_cg.pdf</t>
  </si>
  <si>
    <t>horn,_mrs_e_f_and_sarah_to_lucky_strike_canada_to_live_june_6,_1912_p1_cg.pdf</t>
  </si>
  <si>
    <t>kellogg,_george_courtenay_hs_graduation_june_6,_1912_p1_cg.pdf</t>
  </si>
  <si>
    <t>kensal_items_june_6,_1912_p2_cg.pdf</t>
  </si>
  <si>
    <t>kingston,_helen_graduates_from_jamestown_hs_june_6,_1912_p5_cg.pdf</t>
  </si>
  <si>
    <t>kingston,_lucile_courtenay_hs_graduation_june_6,_1912_p1_cg.pdf</t>
  </si>
  <si>
    <t>posey,_alice_courtenay_hs_graduation_june_6,_1912_p1_cg.pdf</t>
  </si>
  <si>
    <t>rassmusson,_dr_f_p_arrives_to_work_as_dr_in_courtenay_june_6,_1912_p1_cg.pdf</t>
  </si>
  <si>
    <t>richart,_je_and_blanche_to_live_work_in_lena_il_june_6,_1912_p2_cg.pdf</t>
  </si>
  <si>
    <t>the_spiritwood_bugle_june_6,_1912_p6_cg.pdf</t>
  </si>
  <si>
    <t>ashland_items_june_13,_1912_p2_cg.pdf</t>
  </si>
  <si>
    <t>hobert,_h_f_quarantined_small_pox_june_13,_1912_p6_cg.pdf</t>
  </si>
  <si>
    <t>kensal_items_june_13,_1912_p2_cg.pdf</t>
  </si>
  <si>
    <t>peterson,_eric_arrives_to_work_on_the_gazette_june_13,_1912_p5_cg.pdf</t>
  </si>
  <si>
    <t>schumacher,_alfred_graduates_from_jamestown_hs_june_13,_1912_p2_cg.pdf</t>
  </si>
  <si>
    <t>the_spiritwood_bugle_june_13,_1912_p6_cg.pdf</t>
  </si>
  <si>
    <t>andre,_frank_petrified_body_found_in_chest_july_4,_1912_p1_cg.pdf</t>
  </si>
  <si>
    <t>johns,_douglas_visits_from_seattle_july_4,_1912_p3_cg.pdf</t>
  </si>
  <si>
    <t>klimek,_lewis_visits_from_wi_july_4,_1912_p3_cg.pdf</t>
  </si>
  <si>
    <t>the_spiritwood_bugle_july_4,_1912_p6_cg.pdf</t>
  </si>
  <si>
    <t>atwood,_t_j_best_garden_in_town_july_11,_1912_p3_cg.pdf</t>
  </si>
  <si>
    <t>jim_lake_july_11,_1912_p1_cg.pdf</t>
  </si>
  <si>
    <t>kensal_items_july_11,_1912_p2_cg.pdf</t>
  </si>
  <si>
    <t>kingston,_rev_j_w_writes_from_id_july_11,_1912_p1_cg.pdf</t>
  </si>
  <si>
    <t>padden,_w_h_arrives_to_live_work_in_courtenay_july_11,_1912_p1_cg.pdf</t>
  </si>
  <si>
    <t>the_spiritwood_bugle_july_11,_1912_p6_cg.pdf</t>
  </si>
  <si>
    <t>bellnap,_howard_narrow_escape_july_18,_1912_p5_cg.pdf</t>
  </si>
  <si>
    <t>kensal_items_july_18,_1912_p2_cg.pdf</t>
  </si>
  <si>
    <t>moore,_t_a_narrow_escape_july_18,_1912_p5_cg.pdf</t>
  </si>
  <si>
    <t>swanson,_august_resigns_as_marshall_july_18,_1912_p5_cg.pdf</t>
  </si>
  <si>
    <t>the_spiritwood_bugle_july_18,_1912_p6_cg.pdf</t>
  </si>
  <si>
    <t>gallopi,_wm_barn_and_contents_burn_july_25,_1912_p6_cg.pdf</t>
  </si>
  <si>
    <t>hagg,_carl_the_cistern_maker_july_25,_1912_p6_cg.pdf</t>
  </si>
  <si>
    <t>kensal_items_july_25,_1912_p2_cg.pdf</t>
  </si>
  <si>
    <t>patterson,_m_d_sold_his_farm_july_25,_1912_p1_cg.pdf</t>
  </si>
  <si>
    <t>stabenow,_robert_having_cistern_dug_july_25,_1912_p6_cg.pdf</t>
  </si>
  <si>
    <t>the_spiritwood_bugle_july_25,_1912_p6_cg.pdf</t>
  </si>
  <si>
    <t>webber,_f_b_barn_finished_july_25,_1912_p1_cg.pdf</t>
  </si>
  <si>
    <t>jim_lake_august_1,_1912_p4_cg.pdf</t>
  </si>
  <si>
    <t>kensal_items_august_1,_1912_p2_cg.pdf</t>
  </si>
  <si>
    <t>nelson,_mrs_john_to_live_in_river_falls_wi_august_1,_1912_p5_cg.pdf</t>
  </si>
  <si>
    <t>the_spiritwood_bugle_august_1,_1912_p6_cg.pdf</t>
  </si>
  <si>
    <t>kensal_items_august_8,_1912_p2_cg.pdf</t>
  </si>
  <si>
    <t>olson,_otto_starts_restaurant_at_glenfield_august_8,_1912_p5_cg.pdf</t>
  </si>
  <si>
    <t>rick,_max_hand_injured_august_8,_1912_p6_cg.pdf</t>
  </si>
  <si>
    <t>skjerseth,_herman_to_live_work_in_anamoose_nd_august_8,_1912_p5_cg.pdf</t>
  </si>
  <si>
    <t>the_spiritwood_bugle_august_8,_1912_p6_cg.pdf</t>
  </si>
  <si>
    <t>atchison,_gertie_typhoid_fever_august_15,_1912_p5_cg.pdf</t>
  </si>
  <si>
    <t>atwood,_t_j_to_lead_fire_insurance_company_august_15,_1912_p5_cg.pdf</t>
  </si>
  <si>
    <t>hall,_robert_to_live_work_in_minot_august_15,_1912_p2_cg.pdf</t>
  </si>
  <si>
    <t>johnson,_otto_to_live_work_in_eckelson_august_15,_1912_p6_cg.pdf</t>
  </si>
  <si>
    <t>kensal_items_august_15,_1912_p2_cg.pdf</t>
  </si>
  <si>
    <t>munro,_evan_to_bismarck_for_job_with_ind_tel_co._august_15,_1912_p5_cg.pdf</t>
  </si>
  <si>
    <t>spisla,_john_lightning_strikes_while_they_eat_august_15,_1912_p5_cg.pdf</t>
  </si>
  <si>
    <t>the_spiritwood_bugle_august_15,_1912_p6_cg.pdf</t>
  </si>
  <si>
    <t>abledinger,_5_yr_old_son_of_ambrose_falls_from_hay_mow_august_22,_1912_p1_cg.pdf</t>
  </si>
  <si>
    <t>chamberlain,_m_e_arrives_to_superintend_school_august_22,_1912_p1_cg.pdf</t>
  </si>
  <si>
    <t>kensal_items_august_22,_1912_p2_cg.pdf</t>
  </si>
  <si>
    <t>minor,_d_w_and_son_scott_owns_half_section_august_22,_1912_p5_cg.pdf</t>
  </si>
  <si>
    <t>the_spiritwood_bugle_august_22,_1912_p6_cg.pdf</t>
  </si>
  <si>
    <t>jim_lake_august_29,_1912_p2_cg.pdf</t>
  </si>
  <si>
    <t>kensal_items_august_29,_1912_p2_cg.pdf</t>
  </si>
  <si>
    <t>the_spiritwood_bugle_august_29,_1912_p6_cg.pdf</t>
  </si>
  <si>
    <t>brown,_young_so_p_e_burned_severely_september_5,_1912_p4_cg.pdf</t>
  </si>
  <si>
    <t>kensal_items_september_5,_1912_p1_cg.pdf</t>
  </si>
  <si>
    <t>the_spiritwood_bugle_september_5,_1912_p4_cg.pdf</t>
  </si>
  <si>
    <t>kensal_items_september_19,_1912_p2_cg.pdf</t>
  </si>
  <si>
    <t>the_spiritwood_bugle_september_19,_1912_p6_cg.pdf</t>
  </si>
  <si>
    <t>carlstrom,_verne_painful_accident_october_3,_1912_p6_cg.pdf</t>
  </si>
  <si>
    <t>hartho,_c_f_arrives_to_live_work_in_courtenay_for_soo_october_3,_1912_p1_cg.pdf</t>
  </si>
  <si>
    <t>johnson,_hannah_runaway_injury_october_3,_1912_p6_cg.pdf</t>
  </si>
  <si>
    <t>kensal_items_october_3,_1912_p2_cg.pdf</t>
  </si>
  <si>
    <t>lueck,_arthur_runaway_october_3,_1912_p6_cg.pdf</t>
  </si>
  <si>
    <t>mcfadden,_a_p_resigns_from_soo_october_3,_1912_p1_cg.pdf</t>
  </si>
  <si>
    <t>skaar,_mrs_e_l_auction_sale_october_3,_1912_p5_cg.pdf</t>
  </si>
  <si>
    <t>skjerseth,_paul_ships_a_shetland_pony_october_3,_1912_p5_cg.pdf</t>
  </si>
  <si>
    <t>the_spiritwood_bugle_october_3,_1912_p6_cg.pdf</t>
  </si>
  <si>
    <t>kensal_items_october_10,_1912_p2_cg.pdf</t>
  </si>
  <si>
    <t>lindh,_c_j_much_improved_october_10,_1912_p5_cg.pdf</t>
  </si>
  <si>
    <t>mcdaniel,_carl_to_open_store_in_glenfield_october_10,_1912_p1_cg.pdf</t>
  </si>
  <si>
    <t>milne,_bob_close_call_october_10,_1912_p1_cg.pdf</t>
  </si>
  <si>
    <t>reese,_james_close_call_october_10,_1912_p1_cg.pdf</t>
  </si>
  <si>
    <t>sydney_townsite_created_october_10,_1912_p1_cg.pdf</t>
  </si>
  <si>
    <t>the_spiritwood_bugle_october_10,_1912_p6_cg.pdf</t>
  </si>
  <si>
    <t>tomlinson,_w_h_report_from_mt_october_10,_1912_p5_cg.pdf</t>
  </si>
  <si>
    <t>courtenay_school_notes_october_17,_1912_p1_cg.pdf</t>
  </si>
  <si>
    <t>herbig,_rev_wm_f_arrives_to_live_and_preach_in_spiritwood_october_17,_1912_p1_cg.pdf</t>
  </si>
  <si>
    <t>hobert,_walter_appendicitis_october_17,_1912_p6_cg.pdf</t>
  </si>
  <si>
    <t>the_spiritwood_bugle_october_17,_1912_p6_cg.pdf</t>
  </si>
  <si>
    <t>courtenay_school_notes_october_24,_1912_p1_cg.pdf</t>
  </si>
  <si>
    <t>kensal_items_october_24,_1912_p2_cg.pdf</t>
  </si>
  <si>
    <t>the_spiritwood_bugle_october_24,_1912_p6_cg.pdf</t>
  </si>
  <si>
    <t>courtenay_school_notes_october_31,_1912_p1_cg.pdf</t>
  </si>
  <si>
    <t>kensal_items_october_31,_1912_p2_cg.pdf</t>
  </si>
  <si>
    <t>the_spiritwood_bugle_october_31,_1912_p6_cg.pdf</t>
  </si>
  <si>
    <t>vralstad,_helmer_to_live_work_in_big_sandy_mt_october_31,_1912_p5_cg.pdf</t>
  </si>
  <si>
    <t>jim_lake_november_7,_1912_p2_cg.pdf</t>
  </si>
  <si>
    <t>kensal_items_november_7,_1912_p1_cg.pdf</t>
  </si>
  <si>
    <t>the_spiritwood_bugle_november_7,_1912_p6_cg.pdf</t>
  </si>
  <si>
    <t>glenfield_notes_november_14,_1912_p2_cg.pdf</t>
  </si>
  <si>
    <t>johnson,_otto_gives_up_store_in_eckelson_november_14,_1912_p6_cg.pdf</t>
  </si>
  <si>
    <t>jones,_mr_of_courtenay_elevator_runaway_november_14,_1912_p5_cg.pdf</t>
  </si>
  <si>
    <t>kensal_items_november_14,_1912_p6_cg.pdf</t>
  </si>
  <si>
    <t>kingston,_rev_j_w_writes_from_id_november_14,_1912_p1_cg.pdf</t>
  </si>
  <si>
    <t>neva,_andrew_painful_accident_november_14,_1912_p5_cg.pdf</t>
  </si>
  <si>
    <t>stevenson,_rev_f_b_arrives_to_live_and_preach_in_courtenay_november_14,_1912_p5_cg.pdf</t>
  </si>
  <si>
    <t>the_spiritwood_bugle_november_14,_1912_p6_cg.pdf</t>
  </si>
  <si>
    <t>buzzell,_frank_arrives_to_live_and_work_in_courtenay_november_21,_1912_p1_cg.pdf</t>
  </si>
  <si>
    <t>courtenay_school_notes_november_21,_1912_p1_cg.pdf</t>
  </si>
  <si>
    <t>glenfield_notes_november_21,_1912_p1_cg.pdf</t>
  </si>
  <si>
    <t>hancock,_a_a_to_live_work_in_kansas_city_november_21,_1912_p5_cg.pdf</t>
  </si>
  <si>
    <t>kensal_items_november_21,_1912_p2_cg.pdf</t>
  </si>
  <si>
    <t>lindh,_c_j_returns_from_fargo_november_21,_1912_p5_cg.pdf</t>
  </si>
  <si>
    <t>newbold,_mrs_l_b_to_jamestown_hospital_november_21,_1912_p2_cg.pdf</t>
  </si>
  <si>
    <t>skaar,_mrs_e_l_to_live_work_in_mt_horen_wi_november_21,_1912_p2_cg.pdf</t>
  </si>
  <si>
    <t>the_spiritwood_bugle_november_21,_1912_p6_cg.pdf</t>
  </si>
  <si>
    <t>creighton,_c_e_building_for_new_store_november_28,_1912_p6_cg.pdf</t>
  </si>
  <si>
    <t>genzel,_charles_receives_patent_november_28,_1912_p1_cg.pdf</t>
  </si>
  <si>
    <t>johnson,_g_f_to_live_work_in_beach_nd_november_28,_1912_p2_cg.pdf</t>
  </si>
  <si>
    <t>posey,_alice_painful_accident_november_28,_1912_p2_cg.pdf</t>
  </si>
  <si>
    <t>the_spiritwood_bugle_november_28,_1912_p6_cg.pdf</t>
  </si>
  <si>
    <t>turner,_will_to_college_in_jamestown_november_28,_1912_p5_cg.pdf</t>
  </si>
  <si>
    <t>cysewski,_george_p_arrives_to_live_work_in_courtenay_december_5,_1912_p1_cg.pdf</t>
  </si>
  <si>
    <t>haag,_carl_installs_two_more_cisterns_december_5,_1912_p6_cg.pdf</t>
  </si>
  <si>
    <t>kensal_items_december_5,_1912_p1_cg.pdf</t>
  </si>
  <si>
    <t>larson,_henry_to_norway_december_5,_1912_p5_cg.pdf</t>
  </si>
  <si>
    <t>parker,_a_c_to_canada_to_work_in_vaudeville_december_5,_1912_p5_cg.pdf</t>
  </si>
  <si>
    <t>pederson,_gina_shot_in_foot_december_5,_1912_p6_cg.pdf</t>
  </si>
  <si>
    <t>peterson,_c_c_wins_watch_december_5,_1912_p5_cg.pdf</t>
  </si>
  <si>
    <t>the_spiritwood_bugle_december_5,_1912_p6_cg.pdf</t>
  </si>
  <si>
    <t>kensal_items_december_12,_1912_p1_cg.pdf</t>
  </si>
  <si>
    <t>squire,_mrs_of_spiritwood_breaks_arm_december_12,_1912_p6_cg.pdf</t>
  </si>
  <si>
    <t>the_spiritwood_bugle_december_12,_1912_p6_cg.pdf</t>
  </si>
  <si>
    <t>courtenay_school_notes_december_19,_1912_p1_cg.pdf</t>
  </si>
  <si>
    <t>gentry,_e_m_arrives_to_live_work_in_courtenay_december_19,_1912_p1_cg.pdf</t>
  </si>
  <si>
    <t>kensal_items_december_19,_1912_p6_cg.pdf</t>
  </si>
  <si>
    <t>parker,_a_c_wanted_for_disappearance_of_his_son_harry_december_19,_1912_p1_cg.pdf</t>
  </si>
  <si>
    <t>roe,_shad_to_live_work_in_weyburn_sk_december_19,_1912_p1_cg.pdf</t>
  </si>
  <si>
    <t>squire,_mrs_l_arm_coming_along_ok_december_19,_1912_p6_cg.pdf</t>
  </si>
  <si>
    <t>the_spiritwood_bugle_december_19,_1912_p6_cg.pdf</t>
  </si>
  <si>
    <t>burleson,_fred_to_live_work_in_valley_city_december_26,_1912_p3_cg.pdf</t>
  </si>
  <si>
    <t>hartfield,_walter_to_live_work_in_or_december_26,_1912_p3_cg.pdf</t>
  </si>
  <si>
    <t>the_spiritwood_bugle_december_26,_1912_p4_cg.pdf</t>
  </si>
  <si>
    <t>brown,_oscar_r_writes_from_ab_january_2,_1913_p1_cg.pdf</t>
  </si>
  <si>
    <t>coffey,_mrs_j_a_appendicitis_january_2,_1913_p1_cg.pdf</t>
  </si>
  <si>
    <t>crandall,_joseph_wolf_hunter_january_2,_1913_p1_cg.pdf</t>
  </si>
  <si>
    <t>kensal_items_january_2,_1913_p2_cg.pdf</t>
  </si>
  <si>
    <t>scott,_a_o_runaway_january_2,_1913_p2_cg.pdf</t>
  </si>
  <si>
    <t>the_spiritwood_bugle_january_2,_1913_p4_cg.pdf</t>
  </si>
  <si>
    <t>durham_news_january_9,_1913_p3_cg.pdf</t>
  </si>
  <si>
    <t>kensal_items_january_9,_1913_p4_cg.pdf</t>
  </si>
  <si>
    <t>satre,_sandy_to_open_auto_garage_january_9,_1913_p1_cg.pdf</t>
  </si>
  <si>
    <t>skjerseth,_herman_now_living_working_in_flaxton_january_9,_1913_p3_cg.pdf</t>
  </si>
  <si>
    <t>the_spiritwood_bugle_january_9,_1913_p4_cg.pdf</t>
  </si>
  <si>
    <t>kensal_items_january_16,_1913_p4_cg.pdf</t>
  </si>
  <si>
    <t>the_spiritwood_bugle_january_16,_1913_p4_cg.pdf</t>
  </si>
  <si>
    <t>kensal_items_february_6,_1913_p4_cg.pdf</t>
  </si>
  <si>
    <t>roe,_shad_returns_from_ne_;_operation_february_6,_1913_p3_cg.pdf</t>
  </si>
  <si>
    <t>schwehr,_robert_broken_leg_february_6,_1913_p4_cg.pdf</t>
  </si>
  <si>
    <t>the_spiritwood_bugle_february_6,_1913_p4_cg.pdf</t>
  </si>
  <si>
    <t>kensal_items_february_13,_1913_p4_cg.pdf</t>
  </si>
  <si>
    <t>roe,_shad_packed_and_leave_for_weyburn_sk_february_13,_1913_p3_cg.pdf</t>
  </si>
  <si>
    <t>the_spiritwood_bugle_february_13,_1913_p4_cg.pdf</t>
  </si>
  <si>
    <t>durham_news_february_20,_1913_p2_cg.pdf</t>
  </si>
  <si>
    <t>jim_lake_february_20,_1913_p2_cg.pdf</t>
  </si>
  <si>
    <t>kensal_items_february_20,_1913_p1_cg.pdf</t>
  </si>
  <si>
    <t>the_spiritwood_bugle_february_20,_1913_p4_cg.pdf</t>
  </si>
  <si>
    <t>berg,_sigur_estate_final_account_and_distribution_february_27,_1913_p6_cg.pdf</t>
  </si>
  <si>
    <t>dick,_jasper_jr_birthday_surprise_february_27,_1913_p1_cg.pdf</t>
  </si>
  <si>
    <t>durham_news_february_27,_1913_p2_cg.pdf</t>
  </si>
  <si>
    <t>kensal_items_february_27,_1913_p6_cg.pdf</t>
  </si>
  <si>
    <t>kingsley,_frank_auction_sale_february_27,_1913_p6_cg.pdf</t>
  </si>
  <si>
    <t>raney,_charles_e_estate_final_acct_and_distribution_february_27,_1913_p5_cg.pdf</t>
  </si>
  <si>
    <t>saxerud,_anton_moves_family_february_27,_1913_p5_cg.pdf</t>
  </si>
  <si>
    <t>schley,_p_e_to_live_work_in_anamoose_february_27,_1913_p5_cg.pdf</t>
  </si>
  <si>
    <t>the_spiritwood_bugle_february_27,_1913_p6_cg.pdf</t>
  </si>
  <si>
    <t>courtenay_presbyterian_church_fire_march_6,_1913_p1_cg.pdf</t>
  </si>
  <si>
    <t>day,_j_s_to_live_work_in_big_sandy_mt_march_6,_1913_p5_cg.pdf</t>
  </si>
  <si>
    <t>durham_news_march_6,_1913_p2_cg.pdf</t>
  </si>
  <si>
    <t>jim_lake_march_6,_1913_p2_cg.pdf</t>
  </si>
  <si>
    <t>miklethun,_john_l_auction_sale_march_6,_1913_p6_cg.pdf</t>
  </si>
  <si>
    <t>neva,_andrew_auction_sale_march_6,_1913_p4_cg.pdf</t>
  </si>
  <si>
    <t>nilson,_nils_auction_sale_march_6,_1913_p3_cg.pdf</t>
  </si>
  <si>
    <t>olson,_alfred_auction_sale_march_6,_1913_p6_cg.pdf</t>
  </si>
  <si>
    <t>the_spiritwood_bugle_march_6,_1913_p6_cg.pdf</t>
  </si>
  <si>
    <t>durham_news_march_13,_1913_p5_cg.pdf</t>
  </si>
  <si>
    <t>the_spiritwood_bugle_march_13,_1913_p6_cg.pdf</t>
  </si>
  <si>
    <t>courtenay_village_election_march_20,_1913_p1_cg.pdf</t>
  </si>
  <si>
    <t>jim_lake_march_20,_1913_p6_cg.pdf</t>
  </si>
  <si>
    <t>kingston,_rev_j_w_writes_from_id_march_20,_1913_p5_cg.pdf</t>
  </si>
  <si>
    <t>moulder,_will_opening_new_machinery_business_and_other_lines_march_20,_1913_p5_cg.pdf</t>
  </si>
  <si>
    <t>satre,_sandy_opening_new_machinery_business_march_20,_1913_p5_cg.pdf</t>
  </si>
  <si>
    <t>the_spiritwood_bugle_march_20,_1913_p6_cg.pdf</t>
  </si>
  <si>
    <t>berlin,_barney_report_from_canada_march_27,_1913_p1_cg.pdf</t>
  </si>
  <si>
    <t>courtenay_school_notes_march_27,_1913_p1_cg.pdf</t>
  </si>
  <si>
    <t>diesem,_d_s_to_live_work_near_lamoure_march_27,_1913_p3_cg.pdf</t>
  </si>
  <si>
    <t>gallivan,_elizabeth_estate_pet_for_apptmt_of_administrator_march_27,_1913_p4_cg.pdf</t>
  </si>
  <si>
    <t>gallivan,_william_estate_proof_of_will_march_27,_1913_p2_cg.pdf</t>
  </si>
  <si>
    <t>potium,_ray_and_may_arrive_to_live_and_work_near_courtenay_march_27,_1913_p3_cg.pdf</t>
  </si>
  <si>
    <t>the_spiritwood_bugle_march_27,_1913_p4_cg.pdf</t>
  </si>
  <si>
    <t>durham_news_april_3,_1913_p4_cg.pdf</t>
  </si>
  <si>
    <t>lindvall,_alfred_arrives_from_sweden_april_3,_1913_p1_cg.pdf</t>
  </si>
  <si>
    <t>the_spiritwood_bugle_april_3,_1913_p6_cg.pdf</t>
  </si>
  <si>
    <t>durham_news_april_10,_1913_p1_cg.pdf</t>
  </si>
  <si>
    <t>kensal_items_april_10,_1913_p6_cg.pdf</t>
  </si>
  <si>
    <t>the_spiritwood_bugle_april_10,_1913_p6_cg.pdf</t>
  </si>
  <si>
    <t>kensal_items_april_17,_1913_p4_cg.pdf</t>
  </si>
  <si>
    <t>mcfadden,_mrs_a_p_sister_very_low_april_17,_1913_p1_cg.pdf</t>
  </si>
  <si>
    <t>parker,_little_boy_found_in_river_april_17,_1913_p2_cg.pdf</t>
  </si>
  <si>
    <t>schwer,_daughter_of_robert_operation_april_17,_1913_p4_cg.pdf</t>
  </si>
  <si>
    <t>the_spiritwood_bugle_april_17,_1913_p4_cg.pdf</t>
  </si>
  <si>
    <t>courtenay_school_notes_april_24,_1913_p1_cg.pdf</t>
  </si>
  <si>
    <t>durkee,_j_b_now_living_working_in_box_elder_mt_april_24,_1913_p5_cg.pdf</t>
  </si>
  <si>
    <t>gibson,_john_back_from_pa_to_live_work_in_glenfield_april_24,_1913_p5_cg.pdf</t>
  </si>
  <si>
    <t>kensal_items_april_24,_1913_p6_cg.pdf</t>
  </si>
  <si>
    <t>milne,_mrs_w_back_to_live_in_courtenay_with_her_daughter_april_24,_1913_p5_cg.pdf</t>
  </si>
  <si>
    <t>schley,_p_e_now_full_owner_of_anamoose_progress_april_24,_1913_p1_cg.pdf</t>
  </si>
  <si>
    <t>swanson,_johnny_working_for_nprr_in_sanborn_april_24,_1913_p5_cg.pdf</t>
  </si>
  <si>
    <t>the_spiritwood_bugle_april_24,_1913_p6_cg.pdf</t>
  </si>
  <si>
    <t>durham_news_may_1,_1913_p4_cg.pdf</t>
  </si>
  <si>
    <t>joos,_lorenz_returns_from_washington_to_live_in_nd_may_1,_1913_p3_cg.pdf</t>
  </si>
  <si>
    <t>kensal_items_may_1,_1913_p1_cg.pdf</t>
  </si>
  <si>
    <t>robinson,_elwood_to_live_work_in_pingree_selling_autos_may_1,_1913_p3_cg.pdf</t>
  </si>
  <si>
    <t>schumacher,_chas_runaway_may_1,_1913,_p3_cg.pdf</t>
  </si>
  <si>
    <t>the_spiritwood_bugle_may_1,_1913_p4_cg.pdf</t>
  </si>
  <si>
    <t>transgaard,_gilbert_to_live_work_in_walum_may_1,_1913_p3_cg.pdf</t>
  </si>
  <si>
    <t>durkee,_vivian_arrives_to_visit_from_guthrie_may_15,_1913_p1_cg.pdf</t>
  </si>
  <si>
    <t>glenfield_notes_may_15,_1913_p2_cg.pdf</t>
  </si>
  <si>
    <t>kensal_items_may_15,_1913_p1_cg.pdf</t>
  </si>
  <si>
    <t>swanson,_johnny_to_live_work_in_davenport_nd_may_15,_1913_p3_cg.pdf</t>
  </si>
  <si>
    <t>the_spiritwood_bugle_may_15,_1913_p4_cg.pdf</t>
  </si>
  <si>
    <t>courtenay_school_notes_may_22,_1913_p1_cg.pdf</t>
  </si>
  <si>
    <t>edwards,_clarence_arrives_a_new_indian_may_22,_1913_p1_cg.pdf</t>
  </si>
  <si>
    <t>kensal_items_may_22,_1913_p2_cg.pdf</t>
  </si>
  <si>
    <t>qualley,_elmer_slander_may_22,_1913_p1_cg.pdf</t>
  </si>
  <si>
    <t>the_spiritwood_bugle_may_22,_1913_p4_cg.pdf</t>
  </si>
  <si>
    <t>kensal_items_may_29,_1913_p1_cg.pdf</t>
  </si>
  <si>
    <t>swanson,_will_visits_and_continues_on_vacation_may_29,_1913_p3_cg.pdf</t>
  </si>
  <si>
    <t>the_spiritwood_bugle_may_29,_1913_p4_cg.pdf</t>
  </si>
  <si>
    <t>courtenay_school_notes_june_5,_1913_p1_cg.pdf</t>
  </si>
  <si>
    <t>durham_news_june_5,_1913_p1_cg.pdf</t>
  </si>
  <si>
    <t>kensal_items_june_5,_1913_p1_cg.pdf</t>
  </si>
  <si>
    <t>glenfield_notes_june_12,_1913_p3_cg.pdf</t>
  </si>
  <si>
    <t>kensal_items_june_12,_1913_p3_cg.pdf</t>
  </si>
  <si>
    <t>nelson,_theo_receives_experimental_tuberculosis_treatment_june_12,_1913_p1_cg.pdf</t>
  </si>
  <si>
    <t>nowazeck,_joe_appendicitis_june_12,_1913_p1_cg.pdf</t>
  </si>
  <si>
    <t>farries,_george_visits_from_williston_june_19,_1913_p5_cg.pdf</t>
  </si>
  <si>
    <t>jaskoski,_john_to_mt_to_find_land_june_19,_1913_p1_cg.pdf</t>
  </si>
  <si>
    <t>kensal_items_pt1_june_19,_1913_p1_cg.pdf</t>
  </si>
  <si>
    <t>kensal_items_pt2_june_19,_1913_p1_cg.pdf</t>
  </si>
  <si>
    <t>kokott,_paul_to_mt_to_find_land_june_19,_1913_p1_cg.pdf</t>
  </si>
  <si>
    <t>spisla,_john_home_and_contents_burn_june_19,_1913_p1_cg.pdf</t>
  </si>
  <si>
    <t>jim_lake_june_26,_1913_p1_cg.pdf</t>
  </si>
  <si>
    <t>kensal_items_june_26,_1913_p1_cg.pdf</t>
  </si>
  <si>
    <t>kensal_items_june_26,_1913_p4_cg.pdf</t>
  </si>
  <si>
    <t>pratt,_chas_to_live_work_in_beach_nd_june_26,_1913_p3_cg.pdf</t>
  </si>
  <si>
    <t>thorsgaard,_ben_painful_accident_june_26,_1913_p1_cg.pdf</t>
  </si>
  <si>
    <t>thorsgaard,_thorvid_helps_his_brother_after_runaway_june_26,_1913_p1_cg.pdf</t>
  </si>
  <si>
    <t>durkee,_vivian_to_valley_city_normal_july_3,_1913_p3_cg.pdf</t>
  </si>
  <si>
    <t>kensal_items_july_3,_1913_p4_cg.pdf</t>
  </si>
  <si>
    <t>larson,_henry_returns_from_norway_july_3,_1913_p1_cg.pdf</t>
  </si>
  <si>
    <t>thorsgaard,_ben_returns_home_july_3,_1913_p3_cg.pdf</t>
  </si>
  <si>
    <t>kensal_items_july_10,_1913_p1_cg.pdf</t>
  </si>
  <si>
    <t>nelson,_marcus_visits_from_grafton_july_24,_1913_p5_cg.pdf</t>
  </si>
  <si>
    <t>jim_lake_august_14,_1913_p2_cg.pdf</t>
  </si>
  <si>
    <t>robinson,_elwood_to_live_work_in_mchenry_august_14,_1913_p5_cg.pdf</t>
  </si>
  <si>
    <t>prader,_larry_visits_from_sells_nd_august_28,_1913_p3_cg.pdf</t>
  </si>
  <si>
    <t>vale,_mrs_lee_typhoid_fever_august_28,_1913_p3_cg.pdf</t>
  </si>
  <si>
    <t>courtenay_school_notes_september_11,_1913_p1_cg.pdf</t>
  </si>
  <si>
    <t>garrett,_g_a_arrives_to_live_work_in_courtenay_with_a_story_september_11,_1913_p1_cg.pdf</t>
  </si>
  <si>
    <t>courtenay_school_notes_september_18,_1913_p5_cg.pdf</t>
  </si>
  <si>
    <t>gentry,_e_m_to_live_work_in_clementsville_september_18,_1913_p5_cg.pdf</t>
  </si>
  <si>
    <t>kjelson,_oscar_to_fargo_for_health_september_18,_1913_p5_cg.pdf</t>
  </si>
  <si>
    <t>schumacher,_edw_auction_sale;_to_quit_farming_september_25,_1913_p3_cg.pdf</t>
  </si>
  <si>
    <t>gorthy,_albert_so_a_j_run_over_by_auto_october_2,_1913_p1_cg.pdf</t>
  </si>
  <si>
    <t>hayden,_sadie_to_live_work_in_college_view_ne_october_2,_1913_p3_cg.pdf</t>
  </si>
  <si>
    <t>jim_lake_october_2,_1913_p2_cg.pdf</t>
  </si>
  <si>
    <t>larson,_h_l_close_call_october_2,_1913_p1_cg.pdf</t>
  </si>
  <si>
    <t>nogosek,_joseph_big_loss_from_fire_october_2,_1913_p1_cg.pdf</t>
  </si>
  <si>
    <t>schmidt,_chas_auction_sale_october_9,_1913_p12_cg.pdf</t>
  </si>
  <si>
    <t>schumacher,_edw_auction_sale_october_9,_1913_p11_cg.pdf</t>
  </si>
  <si>
    <t>jim_lake_october_16,_1913_p4_cg.pdf</t>
  </si>
  <si>
    <t>trapp,_albert_auction_sale_october_16,_1913_p8_cg.pdf</t>
  </si>
  <si>
    <t>albright,_martin_j_auction_sale_october_23,_1913_p8_cg.pdf</t>
  </si>
  <si>
    <t>papstein,_frank_l_to_open_store_in_clementsville_october_23,_1913_p1_cg.pdf</t>
  </si>
  <si>
    <t>durham_news_october_30,_1913_p5_cg.pdf</t>
  </si>
  <si>
    <t>trapp,_albert_to_live_in_st_paul_mn_october_30,_1913_p5_cg.pdf</t>
  </si>
  <si>
    <t>durham_news_november_6,_1913_p1_cg.pdf</t>
  </si>
  <si>
    <t>durham_news_november_6,_1913_p4_cg.pdf</t>
  </si>
  <si>
    <t>falk,_mrs_martin_returns_from_fargo_hosp._november_6,_1913_p5_cg.pdf</t>
  </si>
  <si>
    <t>hensel,_o_visits_from_mpls_november_6,_1913_p1_cg.pdf</t>
  </si>
  <si>
    <t>jim_lake_november_6,_1913_p5_cg.pdf</t>
  </si>
  <si>
    <t>larson,_arthur_so_henry_broken_arm_november_6,_1913_p1_cg.pdf</t>
  </si>
  <si>
    <t>schley,_peter_sr._very_low_november_6,_1913_p5_cg.pdf</t>
  </si>
  <si>
    <t>glenfield_department_november_20,_1913_p8_cg.pdf</t>
  </si>
  <si>
    <t>jim_lake_november_20,_1913_p4_cg.pdf</t>
  </si>
  <si>
    <t>monday,_alex_to_canada_to_check_out_land_november_20,_1913_p1_cg.pdf</t>
  </si>
  <si>
    <t>skjerseth,_paul_to_live_work_in_mt_november_20,_1913_p1_cg.pdf</t>
  </si>
  <si>
    <t>anderson,_josephine_arrives_to_live_work_in_courtenay_november_27,_1913_p5_cg.pdf</t>
  </si>
  <si>
    <t>dick,_jasper_buys_meat_market_november_27,_1913_p1_cg.pdf</t>
  </si>
  <si>
    <t>eastman_twp_november_27,_1913_p4_cg.pdf</t>
  </si>
  <si>
    <t>glenfield_news_november_27,_1913_p8_cg.pdf</t>
  </si>
  <si>
    <t>horn,_sarah_arrives_to_care_for_her_mother_november_27,_1913_p4_cg.pdf</t>
  </si>
  <si>
    <t>klemick,_andrew_to_homestead_in_mt_november_27,_1913_p5_cg.pdf</t>
  </si>
  <si>
    <t>nelson,_lars_returns_from_annual_vacation_to_the_cities_november_27,_1913_p5_cg.pdf</t>
  </si>
  <si>
    <t>nogosek,_joseph_almost_complete_with_new_barn_november_27,_1913_p4_cg.pdf</t>
  </si>
  <si>
    <t>polly,_w_h_sells_meat_market_november_27,_1913_p1_cg.pdf</t>
  </si>
  <si>
    <t>durkee,_j_b_living_working_at_glasgow_mt_december_4,_1913_p5_cg.pdf</t>
  </si>
  <si>
    <t>durkee,_vivian_to_live_work_in_kief_nd_december_4,_1913_p7_cg.pdf</t>
  </si>
  <si>
    <t>glenfield_news_december_4,_1913_p10_cg.pdf</t>
  </si>
  <si>
    <t>hartho,_t_c_to_live_work_in_clementsville_(poor_copy)_december_4,_1913_p1_cg.pdf</t>
  </si>
  <si>
    <t>larson,_l_o_supreme_court_rules_in_his_favor_december_4,_1913_p1_cg.pdf</t>
  </si>
  <si>
    <t>spiritwood_lake_news_december_4,_1913_p4_cg.pdf</t>
  </si>
  <si>
    <t>eastman_twp_december_18,_1913_p4_cg.pdf</t>
  </si>
  <si>
    <t>swanson,_johnny_visits_from_moorhead_mn_december_18,_1913_p5_cg.pdf</t>
  </si>
  <si>
    <t>swanson,_will_visits_home_from_judson_mn_december_18,_1913_p5_cg.pdf</t>
  </si>
  <si>
    <t>hartho,_t_c_to_live_work_in_clementsville_january_1,_1914_p1_cg.pdf</t>
  </si>
  <si>
    <t>eastman_twp_january_8,_1914_p4_cg.pdf</t>
  </si>
  <si>
    <t>jim_lake_january_8,_1914_p4_cg.pdf</t>
  </si>
  <si>
    <t>jim_lake_january_15,_1914_p7_cg.pdf</t>
  </si>
  <si>
    <t>scheidt,_jack_buys_barber_shop_at_wimbledon_january_15,_1914_p7_cg.pdf</t>
  </si>
  <si>
    <t>trapp,_albert_to_live_work_in_becker,_mn_january_15,_1914_p1_cg.pdf</t>
  </si>
  <si>
    <t>scheidt,_miss_diptheria_january_22,_1914_p5_cg.pdf</t>
  </si>
  <si>
    <t>syvertson,_john_visits_from_mcville_january_22,_1914_p5_cg.pdf</t>
  </si>
  <si>
    <t>skjerseth,_herman_opens_land,_insurance_and_collections_business_january_29,_1914_p1_cg.pdf</t>
  </si>
  <si>
    <t>bemis,_mrs_w_w_sudden_appendicitis_february_5,_1914_p5_cg.pdf</t>
  </si>
  <si>
    <t>durkee,_j_b_dau_of_serious_accident_february_5,_1914_p1_cg.pdf</t>
  </si>
  <si>
    <t>hartho,_c_t_now_to_live_work_in_wimbledon_february_5,_1914_p5_cg.pdf</t>
  </si>
  <si>
    <t>jim_lake_february_5,_1914_p4_cg.pdf</t>
  </si>
  <si>
    <t>neinfeldt,_herman_a_target_february_12,_1914_p5_cg.pdf</t>
  </si>
  <si>
    <t>schuer,_jacob_indulged_a_little_february_12,_1914_p5_cg.pdf</t>
  </si>
  <si>
    <t>jim_lake_february_19,_1914_p4_cg.pdf</t>
  </si>
  <si>
    <t>olson,_john_auction_sale;_to_live_in_northern_mt_march_5,_1914_p1_cg.pdf</t>
  </si>
  <si>
    <t>schley,_pete_to_marshalltown_ia_to_study_linotype_machines_march_12,_1914_p7_cg.pdf</t>
  </si>
  <si>
    <t>isley,_mary_small_pox;_home_quarantined_march_26,_1914_p5_cg.pdf</t>
  </si>
  <si>
    <t>hartho,_c_t_buys_confectionary_in_courtenay_april_2,_1914_p1_cg.pdf</t>
  </si>
  <si>
    <t>lindh,__c_j_sells_confectionary_april_2,_1914_p1_cg.pdf</t>
  </si>
  <si>
    <t>rasmusson,_dr_to_live_work_in_center_nd_april_2,_1914_p1_cg.pdf</t>
  </si>
  <si>
    <t>strong,_s_j_opens_meat_market_april_16,_1914_p1_cg.pdf</t>
  </si>
  <si>
    <t>stevenson,_rev_to_leave_presbyterian_church_april_23,_1914_p1_cg.pdf</t>
  </si>
  <si>
    <t>rasmussen,_dr_f_d_permanent_fixture_in_oliver_county_april_30,_1914_p8_cg.pdf</t>
  </si>
  <si>
    <t>skjerseth,_paul_visits_from_saco_mt_april_30,_1914_p5_cg.pdf</t>
  </si>
  <si>
    <t>kingston,_rev_writes_from_id_may_7,_1914_p5_cg.pdf</t>
  </si>
  <si>
    <t>grant,_e_d_arrives_to_live_work_in_courtenay_may_14,_1914_p1_cg.pdf</t>
  </si>
  <si>
    <t>posey,_minor_picture_of_farm_may_14,_1914_p1_cg.pdf</t>
  </si>
  <si>
    <t>spinarski,_john_so_frank_appendicitis_may_14,_1914_p5_cg.pdf</t>
  </si>
  <si>
    <t>patterson,_m_d_picture_of_farm_may_21,_1914_p1_cg.pdf</t>
  </si>
  <si>
    <t>courtenay_school_notes_june_4,_1914_p5_cg.pdf</t>
  </si>
  <si>
    <t>anderson,_fred_arrives_to_live_work_in_courtenay_june_11,_1914_p5_cg.pdf</t>
  </si>
  <si>
    <t>courtenay_school_notes_june_11,_1914_p5_cg.pdf</t>
  </si>
  <si>
    <t>syverson,_mrs_dave_more_improvement_needed_june_11,_1914_p5_cg.pdf</t>
  </si>
  <si>
    <t>webber,_f_b_sells_his_land_june_11,_1914_p1_cg.pdf</t>
  </si>
  <si>
    <t>larson,_olaf_resigns_as_clerk_of_village_july_2,_1914_p5_cg.pdf</t>
  </si>
  <si>
    <t>nelson,_theo_appointed_clerk_of_village_july_2,_1914_p5_cg.pdf</t>
  </si>
  <si>
    <t>syverson,_mrs_dave_returns_home_from_hospital_july_2,_1914_p5_cg.pdf</t>
  </si>
  <si>
    <t>thorsgaard,_otto_expected_soon_from_norway_july_9,_1914_p5_cg.pdf</t>
  </si>
  <si>
    <t>anderson,_arthur_a_cutting_scrape_july_16,_1914_p1_cg.pdf</t>
  </si>
  <si>
    <t>frazer,_alex_visits_after_11_yrs_from_brier_crest_sk_july_16,_1914_p1_cg.pdf</t>
  </si>
  <si>
    <t>jabaski,_william_a_cutting_scrape_july_16,_1914_p1_cg.pdf</t>
  </si>
  <si>
    <t>lutz,_mr_of_jamestown_sells_business_and_retires_july_16,_1914_p1_cg.pdf</t>
  </si>
  <si>
    <t>nelson,_lars_grows_marquis_wheat_july_16,_1914_p5_cg.pdf</t>
  </si>
  <si>
    <t>swanson,_will_visiting_from_judson_mn_july_16,_1914_p5_cg.pdf</t>
  </si>
  <si>
    <t>hoenhaus,_julius_visits_from_becker_mn_july_30,_1914_p1_cg.pdf</t>
  </si>
  <si>
    <t>strong,_s_j_has_partner;_to_open_glenfield_shop_july_30,_1914_p1_cg.pdf</t>
  </si>
  <si>
    <t>pangburn,_lee_to_live_work_in_st_paul_mn_august_13,_1914_p1_cg.pdf</t>
  </si>
  <si>
    <t>swanson,_johnny_coming_home_from_moorhead_august_13,_1914_p5_cg.pdf</t>
  </si>
  <si>
    <t>kjelson,_oscar_returns_from_norway_august_20,_1914_p5_cg.pdf</t>
  </si>
  <si>
    <t>neva,_john_met_with_accident_august_20,_1914_p1_cg.pdf</t>
  </si>
  <si>
    <t>thorsgaard,_otto_narrow_escape_from_hostilities_august_20,_1914_p1_cg.pdf</t>
  </si>
  <si>
    <t>bennett,_w_d_arrives_and_buys_farm_land_to_live_near_courtenay_august_27,_1914_p1_cg.pdf</t>
  </si>
  <si>
    <t>bjerken,_art_dog_hunting_august_27,_1914_p5_cg.pdf</t>
  </si>
  <si>
    <t>crone,_t_j_arrives_and_buys_farm_land_to_live_near_courtenay_august_27,_1914_p1_cg.pdf</t>
  </si>
  <si>
    <t>goad,_a_p_arrives_and_buys_farm_land_to_live_near_courtenay_august_27,_1914_p1_cg.pdf</t>
  </si>
  <si>
    <t>hancock,_lem_dog_hunting_august_27,_1914_p5_cg.pdf</t>
  </si>
  <si>
    <t>hatfield,_w_h_arrives_and_buys_farm_land_to_live_near_courtenay_august_27,_1914_p1_cg.pdf</t>
  </si>
  <si>
    <t>keifer,_andrew_arrives_and_buys_farm_land_to_live_near_courtenay_august_27,_1914_p1_cg.pdf</t>
  </si>
  <si>
    <t>mitchell,_r_d_arrives;_buys_land_to_farm_august_27,_1914_p5_cg.pdf</t>
  </si>
  <si>
    <t>scott,_w_l_dog_hunting_august_27,_1914_p5_cg.pdf</t>
  </si>
  <si>
    <t>holden,_s_e_to_live_work_in_balfour_september_3,_1914_p5_cg.pdf</t>
  </si>
  <si>
    <t>lowe,_r_b_arrives_to_live_work_in_courtenay_september_3,_1914_p1_cg.pdf</t>
  </si>
  <si>
    <t>neva,_john_sends_auto_to_factory_for_new_body_september_3,_1914_p5_cg.pdf</t>
  </si>
  <si>
    <t>bouer,_william_and_ernest_return_from_co_ranch_september_10,_1914_p5_cg.pdf</t>
  </si>
  <si>
    <t>courtenay_school_notes_september_10,_1914_p1_cg.pdf</t>
  </si>
  <si>
    <t>livingston,_dr_j_w_arrives_to_live_work_in_courtenay_september_10,_1914_p1_cg.pdf</t>
  </si>
  <si>
    <t>courtenay_school_notes_september_17,_1914_p1_cg.pdf</t>
  </si>
  <si>
    <t>scheidt,_anna_to_live_work_in_bismarck_september_17,_1914_p5_cg.pdf</t>
  </si>
  <si>
    <t>stirrett,_miss_to_live_work_in_bismarck_september_17,_1914_p5_cg.pdf</t>
  </si>
  <si>
    <t>jim_lake_september_24,_1914_p1_cg.pdf</t>
  </si>
  <si>
    <t>connolly,_archie_auction_sale_october_1,_1914_p8_cg.pdf</t>
  </si>
  <si>
    <t>howlett,_dean_contested_homestead_october_1,_1914_p1_cg.pdf</t>
  </si>
  <si>
    <t>jim_lake_october_1,_1914_p1_cg.pdf</t>
  </si>
  <si>
    <t>rudolph,_peter_auction_sale_october_1,_1914_p6_cg.pdf</t>
  </si>
  <si>
    <t>webber,_f_b_auction_sale_october_1,_1914_p3_cg.pdf</t>
  </si>
  <si>
    <t>dresser,_r_e_auto_accident_october_8,_1914_p1_cg.pdf</t>
  </si>
  <si>
    <t>korsell,_g_e_auction_sale_october_8,_1914_p6_cg.pdf</t>
  </si>
  <si>
    <t>mahoney,_charles_auto_accident_seriously_injured_october_8,_1914_p1_cg.pdf</t>
  </si>
  <si>
    <t>polly,_w_h_auction_sale_october_8,_1914_p3_cg.pdf</t>
  </si>
  <si>
    <t>polly,_w_h_to_quit_farming_october_8,_1914_p5_cg.pdf</t>
  </si>
  <si>
    <t>price,_william_auto_accident_october_8,_1914_p1_cg.pdf</t>
  </si>
  <si>
    <t>webber,_f_b_auction_report;_to_la_crosse_wi_to_live_october_8,_1914_p5_cg.pdf</t>
  </si>
  <si>
    <t>courtenay_school_notes_october_15,_1914_p1_cg.pdf</t>
  </si>
  <si>
    <t>kellogg,_frank_administrator_for_estate_of_zack_hoggarth_october_15,_1914_p5_cg.pdf</t>
  </si>
  <si>
    <t>kellogg,_frank_administrator's_sale_october_15,_1914_p3_cg.pdf</t>
  </si>
  <si>
    <t>potts,_albert_to_live_work_in_walnut_hill,_il_october_15,_1914_p5_cg.pdf</t>
  </si>
  <si>
    <t>rudolph,_peter_to_live_work_in_delno_mn_october_15,_1914_p5_cg.pdf</t>
  </si>
  <si>
    <t>blaskowsky,_fred_court_for_compulsory_attendance_to_school_october_22,_1914_p1_cg.pdf</t>
  </si>
  <si>
    <t>courtenay_school_notes_october_22,_1914_p1_cg.pdf</t>
  </si>
  <si>
    <t>hays,_iro_to_live_work_in_great_falls,_mt_october_22,_1914_p5_cg.pdf</t>
  </si>
  <si>
    <t>jim_lake_october_22,_1914_p8_cg.pdf</t>
  </si>
  <si>
    <t>koehnen,_j_court_for_compulsory_attendance_to_school_october_22,_1914_p1_cg.pdf</t>
  </si>
  <si>
    <t>martin,_jacob_court_for_compulsory_attendance_to_school_october_22,_1914_p1_cg.pdf</t>
  </si>
  <si>
    <t>reid,_john_visits_after_8_yrs_from_va_october_22,_1914_p1_cg.pdf</t>
  </si>
  <si>
    <t>courtenay_school_notes_november_5,_1914_p1_cg.pdf</t>
  </si>
  <si>
    <t>glenfield_school_notes_november_5,_1914_p5_cg.pdf</t>
  </si>
  <si>
    <t>jones,_will_narrow_escape_november_5,_1914_p4_cg.pdf</t>
  </si>
  <si>
    <t>shepard,_dr_g_p_to_live_work_in_chicago_november_5,_1914_p5_cg.pdf</t>
  </si>
  <si>
    <t>siebert,_john_returns_to_farm_near_courtenay_november_5,_1914_p5_cg.pdf</t>
  </si>
  <si>
    <t>courtenay_school_notes_november_12,_1914_p4_cg.pdf</t>
  </si>
  <si>
    <t>johnson,_nels_heavy_loss_november_12,_1914_p1_cg.pdf</t>
  </si>
  <si>
    <t>gray,_louis_visits_after_24_years_november_19,_1914_p1_cg.pdf</t>
  </si>
  <si>
    <t>spinarski,_florence_do_john_appendicitis_november_19,_1914_p5_cg.pdf</t>
  </si>
  <si>
    <t>walks,_d_returns_from_vancouver,_bc_to_live_near_courtenay_november_19,_1914_p1_cg.pdf</t>
  </si>
  <si>
    <t>brastrup,_george_moves_barn_through_courtenay_november_26,_1914_p5_cg.pdf</t>
  </si>
  <si>
    <t>courtenay_school_notes_november_26,_1914_p4_cg.pdf</t>
  </si>
  <si>
    <t>davis,_mrs_i_a_appendicitis_december_3,_1914_p7_cg.pdf</t>
  </si>
  <si>
    <t>miller,_martina_appendicitis_december_3,_1914_p7_cg.pdf</t>
  </si>
  <si>
    <t>nelson,_lars_leaves_on_annual_trip_to_st_paul_mn_december_3,_1914_p7_cg.pdf</t>
  </si>
  <si>
    <t>robinson,_mrs_a_h_suddenly_ill_december_3,_1914_p7_cg.pdf</t>
  </si>
  <si>
    <t>spinarski,_florence_road_to_recovery_december_3,_1914_p7_cg.pdf</t>
  </si>
  <si>
    <t>mutschler,_fritz_letter_from_brother_in_germany_wwi_december_10,_1914_p1_cg.pdf</t>
  </si>
  <si>
    <t>postlewaite,_homer_p_to_live_work_in_st_paul_december_31,_1914_p1_cg.pdf</t>
  </si>
  <si>
    <t>postlewaite,_homer_p_to_live_work_in_st_paul_december_31,_1914_p5_cg.pdf</t>
  </si>
  <si>
    <t>potvin,_mayme_to_live_work_in_mpls_december_31,_1914_p5_cg.pdf</t>
  </si>
  <si>
    <t>webber,_f_b_to_build_large_barn_june_13,_1912_p5_cg.pdf</t>
  </si>
  <si>
    <t>wefer,_joe_arrives_to_live_work_in_kensal_november_6,_1913_p5_cg.pdf</t>
  </si>
  <si>
    <t>wendt,_f_f_to_live_work_in_kensal_october_30,_1913_p5_cg.pdf</t>
  </si>
  <si>
    <t>wiechmann,_william_visits_from_mt_april_10,_1913_p1_cg.pdf</t>
  </si>
  <si>
    <t>willson,_audrey_corinne_graduate_may_30,_1912_p5_cg.pdf</t>
  </si>
  <si>
    <t>wilson,_vera_returns_from_teaching_in_leonard_nd_may_28,_1914_p5_cg.pdf</t>
  </si>
  <si>
    <t>wimbledon_artesian_well_abandoned_may_1,_1913_p3_cg.pdf</t>
  </si>
  <si>
    <t>wimbledon_artesian_well_controlled_june_12,_1913_p5_cg.pdf</t>
  </si>
  <si>
    <t>wimbledon_news_september_19,_1912_p1_cg.pdf</t>
  </si>
  <si>
    <t>woods,_albert_enslaved_january_16,_1913_p3_cg.pdf</t>
  </si>
  <si>
    <t>wraalstad,_george_visits_from_big_sandy_mt_august_27,_1914_p1_cg.pdf</t>
  </si>
  <si>
    <t>wrendt,_mr_appendicitis_july_3,_1913_p3_cg.pdf</t>
  </si>
  <si>
    <t>wright,_carl_corinne_graduate_may_30,_1912_p5_cg.pdf</t>
  </si>
  <si>
    <t>wright,_ed_unfortunate_accident_august_1,_1912_p1_cg.pdf</t>
  </si>
  <si>
    <t>wright,_s_k_auction_sale_february_27,_1913_p6_cg.pdf</t>
  </si>
  <si>
    <t>wright,_will_h_charged_with_libel_may_15,_1913_p1_cg.pdf</t>
  </si>
  <si>
    <t>young,_f_a_to_live_work_in_putney_sd_april_4,_1912_p5_cg.pdf</t>
  </si>
  <si>
    <t>cooperstown_new_year's_1890_january_3,_1890_p1_gc.pdf</t>
  </si>
  <si>
    <t>dahl,_john_went_sprawling_on_'old_jack'_january_3,_1890_p5_gc.pdf</t>
  </si>
  <si>
    <t>ker,_miss_etta_finished_teaching_at_mardell_january_3,_1890_p5_gc.pdf</t>
  </si>
  <si>
    <t>merryman,_miss_teacher_at_hanson_school_january_3,_1890_p4_gc.pdf</t>
  </si>
  <si>
    <t>griggs_co_commissioner_mtg_january_17,_1890_p1_gc.pdf</t>
  </si>
  <si>
    <t>griggs_courier_sold_knud_thompson_to_percy_trubshaw_january_31,_1890_p1_gc.pdf</t>
  </si>
  <si>
    <t>lien,_mr._of_ashtabula_straw_hauling_incident_february_7,_1890_p5_gc.pdf</t>
  </si>
  <si>
    <t>michaels,_sheriff_and_the_savage_arrest_march_7,_1890_p5_gc.jpg</t>
  </si>
  <si>
    <t>collinge,_alice_to_teach_in_kimball_school_march_21,_1890_p5_gc.jpg</t>
  </si>
  <si>
    <t>martin,_elmer_accident_april_4,_1890_p5_gc.jpg</t>
  </si>
  <si>
    <t>cain,_nancy_teaching_in_pleasant_twp_april_11,_1890_p5_gc.jpg</t>
  </si>
  <si>
    <t>merryman,_miss_to_preside_over_hannaford_school_april_25,_1890_p1_gc.jpg</t>
  </si>
  <si>
    <t>arneson_family_running_palace_hotel_may_2,_1890_p5_gc.jpg</t>
  </si>
  <si>
    <t>carleton,_will_accident_hand_may_2,_1890_p5_gc.jpg</t>
  </si>
  <si>
    <t>griggs_county_bicycle_club_started_may_2,_1890_p5_gc.jpg</t>
  </si>
  <si>
    <t>crop_and_weather_report_may_9,_1890_p5_gc.jpg</t>
  </si>
  <si>
    <t>mathson,_ingar_adjudged_insane_may_9,_1890_p5_gc.jpg</t>
  </si>
  <si>
    <t>wctu_begun_may_16,_1890_p1_gc.pdf</t>
  </si>
  <si>
    <t>job,_rev._new_to_congregational_church_may_23,_1890_p5_gc.pdf</t>
  </si>
  <si>
    <t>clarke,_harrison_enumerator_of_1890_census_may_30,_1890_p5_gc.pdf</t>
  </si>
  <si>
    <t>cooperstown_school_bell_arrives_may_30,_1890_p5_gc.pdf</t>
  </si>
  <si>
    <t>griggs_county_school_supt_election_june_6,_1890_p1_gc.pdf</t>
  </si>
  <si>
    <t>cooperstown_school_election_results_june_20,_1890_p5_gc.pdf</t>
  </si>
  <si>
    <t>johnson,_conductor_and_family_runaway_injuries_june_20,_1890_p5_gc.pdf</t>
  </si>
  <si>
    <t>olson,_johnny_runaway_injuries_june_20,_1890_p5_gc.pdf</t>
  </si>
  <si>
    <t>lee_-_4th_of_july_june_27,_1890_p5_gc.pdf</t>
  </si>
  <si>
    <t>cain,_nancy_teacher_pleasant_twp._july_11,_1890_p4_gc.pdf</t>
  </si>
  <si>
    <t>cooperstown_a_graded_school_-_historyof_town_and_school_pt._1_july_25,_1890_p5_gc.pdf</t>
  </si>
  <si>
    <t>cooperstown_a_graded_school_-_historyof_town_and_school_pt._2_july_25,_1890_p5_gc.pdf</t>
  </si>
  <si>
    <t>trulson,_harvey_4_year_olds_adventure_july_25,_1890_p5_gc.pdf</t>
  </si>
  <si>
    <t>griggs_co_board_of_equalization_-_tax_record_of_various_august_1,_1890_p1_gc.pdf</t>
  </si>
  <si>
    <t>houghton,_walter_5_yr_old_sleep_walks_august_1,_1890_p5_gc.pdf</t>
  </si>
  <si>
    <t>blackwell,_ed_hotel_scare_august_8,_1890_p5_gc.pdf</t>
  </si>
  <si>
    <t>brown,_b_b_home_fire_august_8,_1890_p5_gc.pdf</t>
  </si>
  <si>
    <t>trulson,_harvey_2nd_note_on_adventure_august_8,_1890_p5_gc.pdf</t>
  </si>
  <si>
    <t>warner,_t_e_hotel_scare_august_8,_1890_p5_gc.pdf</t>
  </si>
  <si>
    <t>fiero,_mrs._john_horse_accident_august_15,_1890_p5_gc.pdf</t>
  </si>
  <si>
    <t>johnson,_hon._m_n_biography_august_15,_1890_p1_gc.pdf</t>
  </si>
  <si>
    <t>1890_census_results_august_22,_1890_p5_gc.pdf</t>
  </si>
  <si>
    <t>marsh,_w_d_and_family_arrive_to_cooperstown_august_22,_1890_p5_gc.pdf</t>
  </si>
  <si>
    <t>cooperstown_schools_to_open_15th_september_5,_1890_p5_gc.pdf</t>
  </si>
  <si>
    <t>hodge,_c_w_starts_hardware_store_september_5,_1890_p5_gc.pdf</t>
  </si>
  <si>
    <t>nelson,_judge_peter_starts_hardware_store_september_5,_1890_p5_gc.pdf</t>
  </si>
  <si>
    <t>spicer,_miss_to_teach_west_of_cooperstown_september_5,_1890_p5_gc.pdf</t>
  </si>
  <si>
    <t>griggs_county_population_1890_census_october_17,_1890_p5_gc.pdf</t>
  </si>
  <si>
    <t>haugen,_hans_diptheria_in_family_december_19,_1890_p5_gc.pdf</t>
  </si>
  <si>
    <t>niabo,_ben_ox_accident_april_3,_1891_p1_gc.pdf</t>
  </si>
  <si>
    <t>black,_si_falls_through_window_april_10,_1891_p5_gc.pdf</t>
  </si>
  <si>
    <t>whidden,_mrs._tupper_falls_into_cellar_may_15,_1891_p5_gc.pdf</t>
  </si>
  <si>
    <t>mills,_isaac_house_burns_injured_by_bronco_may_22,_1891_p5_gc.pdf</t>
  </si>
  <si>
    <t>cooperstown_school_election_june_19,_1891_p5_gc.pdf</t>
  </si>
  <si>
    <t>cooperstown_school_report_-_july_3,_1891_p5_gc.pdf</t>
  </si>
  <si>
    <t>linderfelt,_carl_novel_experience_july_10,_1891_p5_gc.pdf</t>
  </si>
  <si>
    <t>knapp,_willie_struck_by_lightning_at_home_july_21,_1891_p5_gc.pdf</t>
  </si>
  <si>
    <t>cooperstown_school_report_august_14,_1891_p5_gc.pdf</t>
  </si>
  <si>
    <t>knapp,_t_c_hay_dispute_august_14,_1891_p5_gc.pdf</t>
  </si>
  <si>
    <t>sandy,_william_hay_dispute_august_14,_1891_p5_gc.pdf</t>
  </si>
  <si>
    <t>linderfelt,_carl_rides_a_mule_august_28,_1891_p5_gc.pdf</t>
  </si>
  <si>
    <t>cooperstown_school_report_september_4,_1891_p5_gc.pdf</t>
  </si>
  <si>
    <t>starr,_robert_barn_burns_october_23,_1891_p5_gc.pdf</t>
  </si>
  <si>
    <t>growing_griggs_report_of_town_people_in_1891_october_30,_1891_p1_gc.pdf</t>
  </si>
  <si>
    <t>cowley,_charlie_stops_runaway_horses_november_6,_1891_p5_gc.pdf</t>
  </si>
  <si>
    <t>reite,_andrew_breaks_collar_bone_november_6,_1891_p5_gc.pdf</t>
  </si>
  <si>
    <t>thompson,_ed_threshing_boiler_explosion_pt_1_november_13,_1891_p1_gc.pdf</t>
  </si>
  <si>
    <t>thompson,_ed_threshing_boiler_explosion_pt_2_november_13,_1891_p1_gc.pdf</t>
  </si>
  <si>
    <t>purinton,_oscar_foot_incident_november_20,_1891_p5_gc.pdf</t>
  </si>
  <si>
    <t>upton,_walt_crushed_by_rr_cars_december_25,_1891_p5_gc.pdf</t>
  </si>
  <si>
    <t>cooperstown_school_report_-_contest_january_1,_1892_p5_gc.pdf</t>
  </si>
  <si>
    <t>mills,_mrs._i_e_and_family_ill_january_8,_1892_p1_gc.pdf</t>
  </si>
  <si>
    <t>mills,_i_e_well_dug_january_15,_1892_p1_gc.pdf</t>
  </si>
  <si>
    <t>cooperstown_town_election_results_march_4,_1892_p1_gc.pdf</t>
  </si>
  <si>
    <t>cooperstown_town_election_summary_march_4,_1892_p5_gc.pdf</t>
  </si>
  <si>
    <t>langford,_sam_knocked_unconscious_march_4,_1892_p1_gc.pdf</t>
  </si>
  <si>
    <t>arneson,_nels_lively_runaway_april_1,_1892_p1_gc.pdf</t>
  </si>
  <si>
    <t>mills,_ike_buys_the_old_dakota_house_on_lenham_ave_april_8,_1892_p1_gc.pdf</t>
  </si>
  <si>
    <t>mills,_ike_poundmaster_threatens_april_15,_1892_p1_gc.pdf</t>
  </si>
  <si>
    <t>forde,_o_f_sued_for_children_to_attend_school_april_22,_1892_p1_gc.pdf</t>
  </si>
  <si>
    <t>griggs_co._school_district_13_sues_norwegian_parents__april_22,_1892_p1_gc.pdf</t>
  </si>
  <si>
    <t>gronlz,_ole_sued_for_children_to_attend_school_april_22,_1892_p1_gc.pdf</t>
  </si>
  <si>
    <t>rukke,_mrs._n_c_brings_suit_for_school_vs_norwegian_children_april_22,_1892_p1_gc.pdf</t>
  </si>
  <si>
    <t>mills,_ike_good_salesman_april_29,_1892_p1_gc.pdf</t>
  </si>
  <si>
    <t>griggs_co._school_dist__13_continued_may_6,_1892_p1_gc.pdf</t>
  </si>
  <si>
    <t>rogne,_mrs._trond_k_adjudged_insane_may_20,_1892_p5_gc.pdf</t>
  </si>
  <si>
    <t>griggs_co._school_dist_13_continued_may_27,_1892_p1_gc.pdf</t>
  </si>
  <si>
    <t>olson,_john__s_challenges_mr._zimmerman_to_race_june_24,_1892_p1_gc.pdf</t>
  </si>
  <si>
    <t>ayrea,_e_m_farm_description_july_1,_1892_p1_gc.pdf</t>
  </si>
  <si>
    <t>ellis,_george_very_ill_july_8,_1892_p1_gc.pdf</t>
  </si>
  <si>
    <t>samuelson,_mrs._adjudged_insane_july_8,_1892_p1_gc.pdf</t>
  </si>
  <si>
    <t>cooperstown_rr_spur_construction_update_july_29,_1892_p1_gc.pdf</t>
  </si>
  <si>
    <t>cooperstown_4th_of_july_july_1,_1892_p1_gc.pdf</t>
  </si>
  <si>
    <t>cooperstown_4th_of_july_report_july_8,_1892_p1_gc.pdf</t>
  </si>
  <si>
    <t>bald_hill_twp_griggs_co_board_of_equalization_results_august_5,_1892_p1_gc.pdf</t>
  </si>
  <si>
    <t>rickford,_2_yr_old_of_albert_run_over_august_12,_1892_p1_gc.pdf</t>
  </si>
  <si>
    <t>cooperstown_incorporated_august_26,_1892_p1_gc.pdf</t>
  </si>
  <si>
    <t>cooperstown_school_report_august_26,_1892_p1_gc.pdf</t>
  </si>
  <si>
    <t>griggs_co._first_game_law_enforcement_august_26,_1892_p1_gc.pdf</t>
  </si>
  <si>
    <t>jimeson,_dau_of_joel_horse_whip_august_26,_1892_p1_gc.pdf</t>
  </si>
  <si>
    <t>sansburn,_sam_and_joe_thrown_august_26,_1892_p1_gc.pdf</t>
  </si>
  <si>
    <t>trubshaw,_percy_1st_mayor_until_election_august_26,_1892_p1_gc.pdf</t>
  </si>
  <si>
    <t>cooperstown_village_election_results_september_9,_1892_p5_gc.pdf</t>
  </si>
  <si>
    <t>kjos,_nels_falls_under_wagon_october_28,_1892_p1_gc.pdf</t>
  </si>
  <si>
    <t>pratt,_george_falls_under_wagon_october_28,_1892_p1_gc.pdf</t>
  </si>
  <si>
    <t>idsvoog,_peter_fell_against_wagon_november_25,_1892_p1_gc.pdf</t>
  </si>
  <si>
    <t>haskell,_frank_blizzard_flag_arrives_december_2,_1892_p1_gc.pdf</t>
  </si>
  <si>
    <t>kerber,_william_kills_hired_man_december_2,_1892_p1_gc.pdf</t>
  </si>
  <si>
    <t>warner,_judge_poked_in_eye_december_23,_1892_p1_gc.pdf</t>
  </si>
  <si>
    <t>kjos,_nels_back_up_again_march_3,_1893_p1_gc.pdf</t>
  </si>
  <si>
    <t>spangenburg,_mrs._william_creates_stir_march_17,_1893_p1_gc.pdf</t>
  </si>
  <si>
    <t>sinclair,_wal_oxen_break_leg_april_28,_1893_p1_gc.pdf</t>
  </si>
  <si>
    <t>cooperstown_election_results_may_5,_1893_p1_gc.pdf</t>
  </si>
  <si>
    <t>black,_si_'stuck'_in_jail_may_19,_1893_p1_gc.pdf</t>
  </si>
  <si>
    <t>kerber,_william_murder_trial_may_26,_1893_p1_gc.pdf</t>
  </si>
  <si>
    <t>haskell,_capt_barn_and_contents_burn_july_21,_1893_p1_gc.pdf</t>
  </si>
  <si>
    <t>kerber,_william_returns_and_sues_august_4,_1893_p1_gc.pdf</t>
  </si>
  <si>
    <t>langford,_sam_loses_barn_and_possessions_august_4,_1893_p1_gc.pdf</t>
  </si>
  <si>
    <t>brakke,_anna_jumps_and_breaks_arm_august_11,_1893_p1_gc.pdf</t>
  </si>
  <si>
    <t>evers,_frank_kicked_by_cow_and_broke_august_11,_1893_p1_gc.pdf</t>
  </si>
  <si>
    <t>olson,_august_sprung_from_wagon_seat_august_11,_1893_p1_gc.pdf</t>
  </si>
  <si>
    <t>sorenson,_alva_run_over_by_wagon_august_11,_1893_p5_gc.pdf</t>
  </si>
  <si>
    <t>brown,_j_n_falls_off_binder_august_25,_1893_p1_gc.pdf</t>
  </si>
  <si>
    <t>luther,_g_a_installs_new_heating_stove_but_not_chimney_september_8,_1893_p1_gc.pdf</t>
  </si>
  <si>
    <t>jackson,_christ_good_kick_september_22,_1893_p1_gc.pdf</t>
  </si>
  <si>
    <t>krogsgard,_mrs_breaks_collar_bone_september_22,_1893_p5_gc.pdf</t>
  </si>
  <si>
    <t>cooperstown_cooper_elevator_burns_september_29,_1893_p1_gc.pdf</t>
  </si>
  <si>
    <t>haskell,_florence_and_lillian_nearly_suffocate_october_6,_1893_p1_gc.pdf</t>
  </si>
  <si>
    <t>flick,_leonard_team_runs_smashes_buggy_october_20,_1893_p1_gc.pdf</t>
  </si>
  <si>
    <t>kline,_w_f_has_ance_topp_arrested_november_3,_1893_p1_gc.pdf</t>
  </si>
  <si>
    <t>topp,_ance_arrested_for_threats_november_3,_1893_p1_gc.pdf</t>
  </si>
  <si>
    <t>hall,_female_infant_near_death_february_16,_1894_p1_gc.pdf</t>
  </si>
  <si>
    <t>johnson,_ole_adjudged_to_jamestown_march_30,_1894_p1_gc.pdf</t>
  </si>
  <si>
    <t>wick,_john_dislocated_wrist_april_6,_1894_p1_gc.pdf</t>
  </si>
  <si>
    <t>carleton,_mrs_will_given_bad_prescription_april_13,_1894_p1_gc.pdf</t>
  </si>
  <si>
    <t>cooperstown_election_results_may_11,_1894_p8_gc.pdf</t>
  </si>
  <si>
    <t>wilcox,_dave_appendicitis_may_25,_1894_p1_gc.pdf</t>
  </si>
  <si>
    <t>melgard,_alf_clubbed_severely_by_3_yr_old_june_1,_1894_p1_gc.pdf</t>
  </si>
  <si>
    <t>wilcox,_david_doing_well_now_june_8,_1894_p1_gc.pdf</t>
  </si>
  <si>
    <t>hammer,_herman_painful_accident_july_6,_1894_p5_gc.pdf</t>
  </si>
  <si>
    <t>reite,_andrew_plans_to_bike_300_miles_july_13,_1894_p1_gc.pdf</t>
  </si>
  <si>
    <t>glaspell,_woodman_bad_accident_july_27,_1894_p1_gc.pdf</t>
  </si>
  <si>
    <t>hines,_orin_p_pardoned_by_the_governor_august_10,_1894_p1_gc.pdf</t>
  </si>
  <si>
    <t>moffatt,_bob_bad_fall_and_nail_august_17,_1894_p5_gc.pdf</t>
  </si>
  <si>
    <t>thompson,_adolf_struck_while_duck_hunting_august_31,_1894_p1_gc.pdf</t>
  </si>
  <si>
    <t>edland,_2_yr_old_dau_of_ole_burned_badly_september_21,_1894_p1_gc.pdf</t>
  </si>
  <si>
    <t>moon,_carl_shot_and_very_precarious_september_21,_1894_p1_gc.pdf</t>
  </si>
  <si>
    <t>peterson,_hans_falls_and_dislocates_elbow_september_21,_1894_p1_gc.pdf</t>
  </si>
  <si>
    <t>reite,_andrew_to_jamestown_bike_races_september_28,_1894_p1_gc.pdf</t>
  </si>
  <si>
    <t>reite,_andrew_2nd_place_in_bike_race_october_5,_1894_pg_1_gc.pdf</t>
  </si>
  <si>
    <t>luckason,_arne_fur_coat_caught_in_cogs_october_12,_1894_p1_gc.pdf</t>
  </si>
  <si>
    <t>archer,_elmer_wagon_runs_over_leg_november_16,_1894_p5_gc.pdf</t>
  </si>
  <si>
    <t>kerber,_william_attacked_with_pitchfork_november_16,_1894_p5_gc.pdf</t>
  </si>
  <si>
    <t>pickert,_colonel_attacked_and_injured_november_23,_1894_p1_gc.pdf</t>
  </si>
  <si>
    <t>stromme,_ener_found_guilty_in_district_court_november_23,_1894_p1_gc.pdf</t>
  </si>
  <si>
    <t>mountain_lions_near_sanborn_part_1_december_14,_1894_p1_gc.pdf</t>
  </si>
  <si>
    <t>moutain_lions_near_sanborn_part_2_december_14,_1894_p1_gc.pdf</t>
  </si>
  <si>
    <t>griggs_county_50_largest_taxpayers_january_11,_1895_pg_1_gc.pdf</t>
  </si>
  <si>
    <t>cooperstown_reading_room_magazine_list_february_1,_1895_p1_gc.pdf</t>
  </si>
  <si>
    <t>brennan,_isaac_gives_the_ladies_a_good_scare_march_1,_1895_p1_gc.pdf</t>
  </si>
  <si>
    <t>feckler,_john_adventure_driving_home_from_wimbledon_march_1,_1895_p1_gc.pdf</t>
  </si>
  <si>
    <t>wanner,_doctor_cutter_tips_in_the_snow_march_1,_1895_p1_gc.pdf</t>
  </si>
  <si>
    <t>elliot,_will_18_hours_in_a_well_march_29,_1895_p1_gc.pdf</t>
  </si>
  <si>
    <t>arneson,_nels_left_by_horses_stiff_and_sore_may_3,_1895_p8_gc.pdf</t>
  </si>
  <si>
    <t>miller,_6_yr_old_of_john_at_aneta_badly_cut_by_drag_may_3,_1895_p1_gc.pdf</t>
  </si>
  <si>
    <t>shaw,_harold_to_chicago_for_back_treatment_may_3,_1895_p1_gc.pdf</t>
  </si>
  <si>
    <t>cooperstown_town_election_results_may_10,_1895_p5_gc.pdf</t>
  </si>
  <si>
    <t>greenland,_clara_nearly_chokes_may_17,_1895_p1_gc.pdf</t>
  </si>
  <si>
    <t>person,_maggie_painful_wrist_injury_june_21,_1895_p1_gc.pdf</t>
  </si>
  <si>
    <t>brownfield,_6_yr_old_dau_of_wm_cuts_foot_badly_june_28,_1895_p5_gc.pdf</t>
  </si>
  <si>
    <t>cooperstown_aouw_picnic_july_5,_1895_p5_gc.pdf</t>
  </si>
  <si>
    <t>hazard,_byron_left_in_buggy_top_july_5,_1895_p1_gc.pdf</t>
  </si>
  <si>
    <t>kuhns,_bee_injured_optic_july_5,_1895_p1_gc.pdf</t>
  </si>
  <si>
    <t>mayer,_chris_stove_went_on_strike_july_5,_1895_p1_gc.pdf</t>
  </si>
  <si>
    <t>reite,_andrew_wins_bike_race_aouw_picnic_july_5,_1895_p5_gc.pdf</t>
  </si>
  <si>
    <t>shaw,_gordon_good_results_for_his_back_july_5,_1895_p1_gc.pdf</t>
  </si>
  <si>
    <t>jackson,_sheriff_severely_hit_by_broncho_august_9,_1895_p5_gc.pdf</t>
  </si>
  <si>
    <t>person,_4_yr_old_dau_of_jens_colt_breaks_arm_august_9,_1895_p1_gc.pdf</t>
  </si>
  <si>
    <t>reite,_andrew_attends_nd_pharmaceutical_assn_august_9,_1895_p1_gc.pdf</t>
  </si>
  <si>
    <t>washburn,_mrs._m_f_collarbone_broken_from_kick_august_9,_1895_p5_gc.pdf</t>
  </si>
  <si>
    <t>moen,_hans_breaks_leg_again_august_30,_1895_p5_gc.pdf</t>
  </si>
  <si>
    <t>cooperstown_fire_signals_september_13,_1895_p5_gc.pdf</t>
  </si>
  <si>
    <t>samuelson,_mrs_adjudged_to_jamestown_september_13,_1895_p1_gc.pdf</t>
  </si>
  <si>
    <t>griggs_county_fire_october_18,_1895_p1_gc.pdf</t>
  </si>
  <si>
    <t>aubrey,_mrs._m_a_struck_by_lightning_november_1,_1895_p1_gc.pdf</t>
  </si>
  <si>
    <t>erickson,_emanuel_100_bu_wheat_dislocates_leg_november_1,_1895_p5_gc.pdf</t>
  </si>
  <si>
    <t>setvick,_andrew_nelson_froze_both_feet_november_1,_1895_p5_gc.pdf</t>
  </si>
  <si>
    <t>bliss,_al_runs_nail_into_knee_november_8,_1895_p5_gc.pdf</t>
  </si>
  <si>
    <t>cooperstown_great_western_elevator_burned_november_8,_1895_p1_gc.pdf</t>
  </si>
  <si>
    <t>frick,_albert_breaks_arm_when_well_collapses_november_15,_1895_p5_gc.pdf</t>
  </si>
  <si>
    <t>ruggles,_m_l_house_and_all_contents_burns_december_27,_1895_p5_gc.pdf</t>
  </si>
  <si>
    <t>blackwell,_e_w_stuck_on_roof_january_17,_1896_p5_gc.pdf</t>
  </si>
  <si>
    <t>blackwell,_mrs_e_w_knocked_unconscious_january_17,_1896_p5_gc.pdf</t>
  </si>
  <si>
    <t>stromme,_ener_o_pardoned_by_governor_january_17,_1896_p5_gc.pdf</t>
  </si>
  <si>
    <t>lewis,_miss_elsie_near_asphyxiation_part_1_february_14,_1896_p1_gc.pdf</t>
  </si>
  <si>
    <t>lewis,_miss_elsie_near_asphyxiation_part_2_february_14,_1896_p1_gc.pdf</t>
  </si>
  <si>
    <t>kerber,_william_tries_to_oust_his_brother_february_21,_1896_p5_gc.pdf</t>
  </si>
  <si>
    <t>johnson,_rev._e_p_slips_into_a_ditch_february_28,_1896_p5_gc.pdf</t>
  </si>
  <si>
    <t>church,_herbert_lightning_burns_barn_and_all_may_8,_1896_p5_gc.pdf</t>
  </si>
  <si>
    <t>cooperstown_town_election_results_may_8,_1896_p1_gc.pdf</t>
  </si>
  <si>
    <t>morris,_lloyd_falls_from_hay_mow_may_15,_1896_p5_gc.pdf</t>
  </si>
  <si>
    <t>jimeson,_will_shot_himself_in_wrist_july_3,_1896_p5_gc.pdf</t>
  </si>
  <si>
    <t>biorn,_r_j_recovering_from_runaway_july_24,_1896_p5_gc.pdf</t>
  </si>
  <si>
    <t>olson,_oscar_son_of_jacob_kicked_by_colt_july_24,_1896_p4_gc.pdf</t>
  </si>
  <si>
    <t>thayer,_george_f_dumped_by_his_bronchos_august_14,_1896_p5_gc.pdf</t>
  </si>
  <si>
    <t>wilson,_son_of_j_h_injured_again_august_21,_1896_p5_gc.pdf</t>
  </si>
  <si>
    <t>robinson,_mrs_h_h_narrow_escape_august_28,_1896_p5_gc.pdf</t>
  </si>
  <si>
    <t>shue,_al_runaway_in_town_august_28,_1896_p5_gc.pdf</t>
  </si>
  <si>
    <t>houghton,_john_runover_twice_by_runaways_september_11,_1896_p5_gc.pdf</t>
  </si>
  <si>
    <t>jimeson,_postmaster_post_office_robbed_september_25,_1896_p1_gc.pdf</t>
  </si>
  <si>
    <t>park,_alex_unconscious_for_several_days_october_23,_1896_p5_gc.pdf</t>
  </si>
  <si>
    <t>anderson,_enoch_shot_arm_while_hunting_november_6,_1896_p5_gc.pdf</t>
  </si>
  <si>
    <t>robinson,_will_slips_using_saw_november_6,_1896_p5_gc.pdf</t>
  </si>
  <si>
    <t>nelson,_mrs._o_c_a_plucky_woman_december_11,_1896_p1_gc.pdf</t>
  </si>
  <si>
    <t>robinson,_t_f_restores_sight_january_8,_1897_p5_gc.pdf</t>
  </si>
  <si>
    <t>johnson,_chris_thumb_removed_january_15,_1897_p5_gc.pdf</t>
  </si>
  <si>
    <t>bartlett,_mr_and_mrs_nearly_asphyxiated_january_22,_1897_p5_gc.pdf</t>
  </si>
  <si>
    <t>hendrickson,_john_nearly_asphyxiated_january_22,_1897_p5_gc.pdf</t>
  </si>
  <si>
    <t>nordstrom,_oscar_nearly_asphyxiated_january_22,_1897_p5_gc.pdf</t>
  </si>
  <si>
    <t>byington,_j_s_drug_by_horses_march_26,_1897_p5_gc.pdf</t>
  </si>
  <si>
    <t>houghton,_western_house_and_contents_burn_march_26,_1897_p5_gc.pdf</t>
  </si>
  <si>
    <t>njust,_rev._m_adjudged_to_jamestown_april_9,_1897_p5_gc.pdf</t>
  </si>
  <si>
    <t>clendening,_bob_bike_into_buggy_may_7,_1897_p5_gc.pdf</t>
  </si>
  <si>
    <t>cooperstown_town_election_results_may_7,_1897_p1_gc.pdf</t>
  </si>
  <si>
    <t>know,_art_lets_go_of_the_lines_may_7,_1897_p5_gc.pdf</t>
  </si>
  <si>
    <t>butke,_august,_peter,_ferdinand_running_well_may_21,_1897_p1_gc.pdf</t>
  </si>
  <si>
    <t>greenland,_magnus_stormer_stolen_may_21,_1897_p5_gc.pdf</t>
  </si>
  <si>
    <t>marquardt,_theo_finley_to_cooperstown_on_bike_may_21,_1897_p5_gc.pdf</t>
  </si>
  <si>
    <t>martin,_william_breaks_a_rib_may_28,_1897_p5_gc.pdf</t>
  </si>
  <si>
    <t>grounitz,_elmer_high_praise_june_4,_1897_p1_gc.pdf</t>
  </si>
  <si>
    <t>grounitz,_elmer_to_leave_for_bismarck_june_11,_1897_p5_gc.pdf</t>
  </si>
  <si>
    <t>berlin,_3_yr_old_son_of_d_escapes_harm_horses_june_25,_1897_p5_gc.pdf</t>
  </si>
  <si>
    <t>knudson,_george_dislocates_shoulder_in_race_june_25,_1897_p5_gc.pdf</t>
  </si>
  <si>
    <t>kribbs,_2_yr_old_dau_of_cm_escapes_harm_horses_june_25,_1897_p5_gc.pdf</t>
  </si>
  <si>
    <t>stone,_gladys_falls_from_2nd_story_window_july_2,_1897_p5_gc.pdf</t>
  </si>
  <si>
    <t>root,_herbert_assaulted_july_9,_1897_p1_gc.pdf</t>
  </si>
  <si>
    <t>stadig,_caroline_injured_by_sow_august_6,_1897_p5_gc.pdf</t>
  </si>
  <si>
    <t>almklov,_s_lightning_burns_barn_and_contents_august_13,_1897_p1_gc.pdf</t>
  </si>
  <si>
    <t>houghton,_john_shoots_left_thumb_off_august_27,_1897_p5_gc.pdf</t>
  </si>
  <si>
    <t>widlund,_frederic_shot_by_self_in_ribs_august_27,_1897_p5_gc.pdf</t>
  </si>
  <si>
    <t>clarke,_h_shot_in_the_eye_september_3,_1897_p5_gc.pdf</t>
  </si>
  <si>
    <t>toste,_p_c_shoots_another_in_the_eye_september_3,_1897_p5_gc.pdf</t>
  </si>
  <si>
    <t>greenland,_magnus_puts_out_fire_september_10,_1897_p5_gc.pdf</t>
  </si>
  <si>
    <t>black,_major_j_d_barn_and_contents_burn_october_1,_1897_p5_gc.pdf</t>
  </si>
  <si>
    <t>dazey_great_western_elevator_burns_october_1,_1897_p5_gc.pdf</t>
  </si>
  <si>
    <t>miller,_henry_adjudged_to_jamestown_march_25,_1898_p5_gc.pdf</t>
  </si>
  <si>
    <t>pound,_s_j_response_from_m_h_hagen_april_1,_1898_p1_gc.pdf</t>
  </si>
  <si>
    <t>wang,_cornelius_barn_burns_and_contents_may_13,_1898_p5_gc.pdf</t>
  </si>
  <si>
    <t>steffin,_william_nearly_passes_july_15,_1898_p5_gc.pdf</t>
  </si>
  <si>
    <t>glaspell,_will_kicked_by_horse_august_19,_1898_p5_gc.pdf</t>
  </si>
  <si>
    <t>morris,_j_h_barn_and_contents_burn_august_19,_1898_p4_gc.pdf</t>
  </si>
  <si>
    <t>rhodes,_mrs._lon_bicycle_accident_august_19,_1898_p5_gc.pdf</t>
  </si>
  <si>
    <t>bateman,_druggist_1st_a_snake_then_a_bat_september_15,_1898_p5_gc.pdf</t>
  </si>
  <si>
    <t>bateman,_h_h_dumped_from_buggy_september_29,_1898_p5_gc.pdf</t>
  </si>
  <si>
    <t>tosterud,_august_house_burns_december_15,_1898_p5_gc.pdf</t>
  </si>
  <si>
    <t>gibbs,_w_w__shoulder_injury_february_2,_1899_p5_gc.pdf</t>
  </si>
  <si>
    <t>cooperstown_school_new_building_authorized_march_2,_1899_p5_gc.pdf</t>
  </si>
  <si>
    <t>opheim,_oscar_very_ill_with_pneumonia_march_9,_1899_p5_gc.pdf</t>
  </si>
  <si>
    <t>wells,_edward_p_lucky_escape_in_ny_march_23,_1899_p1_gc.pdf</t>
  </si>
  <si>
    <t>cowdrey,_andrew_broken_leg_march_30,_1899_p5_gc.pdf</t>
  </si>
  <si>
    <t>stermer,_charley_has_amputation_of_part_of_foot_april_6,_1899_p5_gc.pdf</t>
  </si>
  <si>
    <t>tagaxel,_arnt_cut_arm_w_ax_april_20,_1899_p5_gc.pdf</t>
  </si>
  <si>
    <t>cooperstown_school_elects_new_principal_may_4,_1899_p5_gc.pdf</t>
  </si>
  <si>
    <t>holmen,_jens_to_jamestown_may_4,_1899_p5_gc.pdf</t>
  </si>
  <si>
    <t>cooper_elevator_struck_by_lightning_and_burns_july_27,_1899_p_1_gc.pdf</t>
  </si>
  <si>
    <t>telephone_-_cooperstown_directory_august_3,_1899_p5_gc.pdf</t>
  </si>
  <si>
    <t>telephone_-_exchange_working_now_august_3,_1899_p5_gc.pdf</t>
  </si>
  <si>
    <t>weeks,_herbert_near_tragedy_september_7,_1899_p5_gc.pdf</t>
  </si>
  <si>
    <t>church,_herbert_loses_barn_and_contents_september_14,_1899_p5_gc.pdf</t>
  </si>
  <si>
    <t>asmundson,_ole_broken_leg_november_2,_1899_p5_gc.pdf</t>
  </si>
  <si>
    <t>evers,_gus_thrown_by_a_pony_november_2,_1899_p5_gc.pdf</t>
  </si>
  <si>
    <t>hanson,_walter_rides_velocipede_november_16,_1899_p5_gc.pdf</t>
  </si>
  <si>
    <t>hart,_charles_rides_velocipede_november_16,_1899_p5_gc.pdf</t>
  </si>
  <si>
    <t>hetager,_t_o_severe_burn_november_16,_1899_p5_gc.pdf</t>
  </si>
  <si>
    <t>ruggles,_m_l_had_a_hard_squeeze_november_30,_1899_p5_gc.pdf</t>
  </si>
  <si>
    <t>burnett,_john_breaks_leg_december_28,_1899_p1_gc.pdf</t>
  </si>
  <si>
    <t>cooperstown_whist,_checker_and_chess_club_formed_january_4,_1900_p5_gc.pdf</t>
  </si>
  <si>
    <t>diptheria_nearby_with_russian_settlers_february_1,_1900_p5_gc.pdf</t>
  </si>
  <si>
    <t>njaa,_torkel_house_burns_completely_february_8,_1900_p5_gc.pdf</t>
  </si>
  <si>
    <t>erdahl,_john_interesting_bet_february_15,_1900_p5_gc.pdf</t>
  </si>
  <si>
    <t>peterson,_louis_interesting_bet_february_15,_1900_p5_gc.pdf</t>
  </si>
  <si>
    <t>tymms,_dr._w_r_locates_practice_at_dazey_february_22,_1900_p1_gc.pdf</t>
  </si>
  <si>
    <t>skeoch,_maude_bicycle_accident_april_19,_1900_p4_gc.pdf</t>
  </si>
  <si>
    <t>steinborn,_christ_home_burns_april_26,_1900_p5_gc.pdf</t>
  </si>
  <si>
    <t>krogfos,_ole_k_barbed_wire_incident_may_3,_1900_p5_gc.pdf</t>
  </si>
  <si>
    <t>1900_census_to_begin_pt_1_may_24,_1900_p1_gc.pdf</t>
  </si>
  <si>
    <t>1900_census_to_begin_pt_2_may_24,_1900_p1_gc.pdf</t>
  </si>
  <si>
    <t>flynn,_jack_dray_spills_because_of_bicycle_may_31,_1900_p5_gc.pdf</t>
  </si>
  <si>
    <t>cooperstown_4th_of_july_celebration_report_july_12,_1900_p1_gc.pdf</t>
  </si>
  <si>
    <t>weeks,_herbert_visits_jessie_by_bike_august_2,_1900_p4_gc.pdf</t>
  </si>
  <si>
    <t>hetager,_t_o_explodes_acetylene_tank_august_30,_1900_p5_gc.pdf</t>
  </si>
  <si>
    <t>washburn,_m_f_tornado_hits_farm_august_30,_1900_p5_gc.pdf</t>
  </si>
  <si>
    <t>cooperstown_school_report_september_20,_1900_p1_gc.pdf</t>
  </si>
  <si>
    <t>telephone_-_long_distance_line_arrives_september_20,_1900_p5_gc.pdf</t>
  </si>
  <si>
    <t>wilson,_miss_returns_to_valley_city_september_20,_1900_p8_gc_hannaford_budget.pdf</t>
  </si>
  <si>
    <t>glaspell,_woodman_lightning_hits_september_27,_1900_p5_gc.pdf</t>
  </si>
  <si>
    <t>johnson,_p_m_tornado_lifts_barn_september_27,_1900_p5_gc.pdf</t>
  </si>
  <si>
    <t>telephone_-_dazey_nw_telephone_completes_job_october_4,_1900_p8_gc_hannaford_budget.pdf</t>
  </si>
  <si>
    <t>telephone_-_poles_patriotic_green_october_4,_1900_p5_gc.pdf</t>
  </si>
  <si>
    <t>telephone_-_wires_completed_october_4,_1900_p5_gc.pdf</t>
  </si>
  <si>
    <t>hannaford_school_report_october_18,_1900_p8_gc_hannaford_budget.pdf</t>
  </si>
  <si>
    <t>kelly,_frank_water_tank_incident_october_25,_1900_p5_gc.pdf</t>
  </si>
  <si>
    <t>thorn,_ole_separator_injury_november_1,_1900_p5_gc.pdf</t>
  </si>
  <si>
    <t>curry,_james_sought_for_stabbing_november_15,_1900_p5_gc.pdf</t>
  </si>
  <si>
    <t>johnson,_esten_barn_and_contents_lost_november_15,_1900_p5_gc.pdf</t>
  </si>
  <si>
    <t>perons,_jens_paralysis_november_15,_1900_p5_gc.pdf</t>
  </si>
  <si>
    <t>telephone_-_booth_arrives_for_privacy_november_15,_1900_p5_gc.pdf</t>
  </si>
  <si>
    <t>ward,_david_hip_injury_november_15,_1900_p5_gc.pdf</t>
  </si>
  <si>
    <t>newberry,_ethel_carriage_separates_november_22,_1900_p5_gc.pdf</t>
  </si>
  <si>
    <t>warberg,_lars_home_burns_part_1_november_22,_1900_p8_gc_hannaford_budget.pdf</t>
  </si>
  <si>
    <t>warberg,_lars_home_burns_part_2_november_22,_1900_p8_gc_hannaford_budget.pdf</t>
  </si>
  <si>
    <t>cooperstown_school_meet_to_discuss_building_a_new_school_december_6,_1900_p5_gc.pdf</t>
  </si>
  <si>
    <t>steffin,_william_home_burns_december_6,_1900_p5_gc.pdf</t>
  </si>
  <si>
    <t>weeks,_herbert_leaves_for_home_december_6,_1900_p5_gc.pdf</t>
  </si>
  <si>
    <t>telephone_-_long_distance_poles_on_burrell_september_27,1_900_p5_gc.pdf</t>
  </si>
  <si>
    <t>michaelis,_ed_bell_put_in_m_e_belfry_in_memory_of_dau_who_died_in_1898_january_17,_1901_p5_gc.pdf</t>
  </si>
  <si>
    <t>nine_times_as_big_january_31,_1901_p1_gc.pdf</t>
  </si>
  <si>
    <t>lengfield,_watson_near_fatal_accident_april_18,_1901_p5_gc.pdf</t>
  </si>
  <si>
    <t>helena_small_pox_quarantine_june_6,_1901_p5_gc.pdf</t>
  </si>
  <si>
    <t>the_census_june_6,_1901_p1_gc.pdf</t>
  </si>
  <si>
    <t>small_pox_in_griggs_county_june_20,_1901_p1_gc.pdf</t>
  </si>
  <si>
    <t>end_of_small_pox_scare_july_4,_1901_p5_gc.pdf</t>
  </si>
  <si>
    <t>kunzelman,_westley_severely_injured_september_12,_1901_p5_gc.pdf</t>
  </si>
  <si>
    <t>kunzelman,_westley_leaves_for_mn_appears_ok_september_26,_1901_p5_gc.pdf</t>
  </si>
  <si>
    <t>morton,_oliver_stroke_september_26,_1901_p5_gc.pdf</t>
  </si>
  <si>
    <t>gccm_january_12,_1899_p1_gcs.pdf</t>
  </si>
  <si>
    <t>gccm_may_11,_1899_p1_gcs.pdf</t>
  </si>
  <si>
    <t>brotherhood_of_american_yeoman_forms_may_18,_1899_p5_gcs.pdf</t>
  </si>
  <si>
    <t>gccm_april_16,_1903_p5_gcs.pdf</t>
  </si>
  <si>
    <t>cooperstown_fire_department_meet_may_7,_1903_p5_gcs.pdf</t>
  </si>
  <si>
    <t>electric_plant_-_mr._ball_comes_to_build_and_description_may_7,_1903_p5_gcs.pdf</t>
  </si>
  <si>
    <t>steinborn,_annie_falls_from_hay_loft_may_7,_1903_p1_gcs.pdf</t>
  </si>
  <si>
    <t>gccm_october_15,_1903_p4_gcs.pdf</t>
  </si>
  <si>
    <t>gunn,_david_found_unconscious_october_15,_1903_p8_gcs.pdf</t>
  </si>
  <si>
    <t>post_office_-_to_establish_rr#1_october_15,_1903_p8_gcs.pdf</t>
  </si>
  <si>
    <t>gccm_january_14,_1904_p3_gcs.pdf</t>
  </si>
  <si>
    <t>business_men's_club_organized_february_18,_1904_p4_gcs.pdf</t>
  </si>
  <si>
    <t>cooperstown_village_board_meets_march_30,_1905_p1_gcs.pdf</t>
  </si>
  <si>
    <t>electric_light_plant_discussion_march_30,_1905_p1_gcs.pdf</t>
  </si>
  <si>
    <t>gccm_april_13,_1905_p5_gcs.pdf</t>
  </si>
  <si>
    <t>stringer,_william_l_receives_patent_april_20,_1905_p1_gcs.pdf</t>
  </si>
  <si>
    <t>electric_light_plant_-_bad_copy_-_april_27,_1905_p4_gcs.pdf</t>
  </si>
  <si>
    <t>gccm_april_27,_1905_p4_gcs.pdf</t>
  </si>
  <si>
    <t>commercial_club_meets_may_18,_1905_p1_gcs.pdf</t>
  </si>
  <si>
    <t>hannaford_concrete_co._1st_load_to_cooperstown_struck_by_switch_engine_june_8,_1905_p1_gcs.pdf</t>
  </si>
  <si>
    <t>mabel_methodist_church_dedication_-_side_story_june_8,_1905_p1_gcs.pdf</t>
  </si>
  <si>
    <t>mabel_methodist_church_dedication_june_8,_1905_p1_gcs.pdf</t>
  </si>
  <si>
    <t>gccm_june_15,_1905_p4_gcs.pdf</t>
  </si>
  <si>
    <t>gccm_july_20,_1905_p4_gcs.pdf</t>
  </si>
  <si>
    <t>commercial_club_recommends_cooper_to_install_electric_plant_august_3,_1905_p5_gcs.pdf</t>
  </si>
  <si>
    <t>gccm_august_3,_1905_p4_gcs.pdf</t>
  </si>
  <si>
    <t>piatt_electric_company_august_31,_1905_p1_gcs.pdf</t>
  </si>
  <si>
    <t>moffat,_william_shot_in_leg_september_28,_1905_p1_gcs.pdf</t>
  </si>
  <si>
    <t>gccm_october_5,_1905_p1_gcs.pdf</t>
  </si>
  <si>
    <t>cooperstown_history_part_five_october_12,_1905_p8_gcs.pdf</t>
  </si>
  <si>
    <t>cooperstown_history_part_four_october_12,_1905_p7_gcs.pdf</t>
  </si>
  <si>
    <t>cooperstown_history_part_one_october_12,_1905_p1_gcs.pdf</t>
  </si>
  <si>
    <t>cooperstown_history_part_three_october_12,_1905_p6_gcs.pdf</t>
  </si>
  <si>
    <t>cooperstown_history_part_two_october_12,_1905_p4_gcs.pdf</t>
  </si>
  <si>
    <t>cooperstown_school_notes_october_19,_1905_p1_gcs.pdf</t>
  </si>
  <si>
    <t>cooperstown_school_notes_november_2,_1905_p4_gcs.pdf</t>
  </si>
  <si>
    <t>piatt_electric_co._november_2,_1905_p5_gcs.pdf</t>
  </si>
  <si>
    <t>cooperstown_school_notes_november_9,_1905_p4_gcs.pdf</t>
  </si>
  <si>
    <t>piatt_electric_co._selling_fixtures_november_9,_1905_p1_gcs.pdf</t>
  </si>
  <si>
    <t>thune,_caroline_badly_burned_november_9,_1905_p8_gcs.pdf</t>
  </si>
  <si>
    <t>cooperstown_school_notes_november_16,_1905_p4_gcs.pdf</t>
  </si>
  <si>
    <t>moffat,_willie_returns_from_amputation_november_16,_1905_p1_gcs.pdf</t>
  </si>
  <si>
    <t>shafer,_art_railroad_accident_november_16,_1905_p4_gcs.pdf</t>
  </si>
  <si>
    <t>gccm_november_23,_1905_p5_gcs.pdf</t>
  </si>
  <si>
    <t>flax_mills_limit_amount_of_straw_to_be_held_november_30,_1905_p1_gcs.pdf</t>
  </si>
  <si>
    <t>piatt_electric_plant_-_engine_and_dynamo_arrive_november_30,_1905_p1_gcs.pdf</t>
  </si>
  <si>
    <t>cooperstown_school_notes_december_14,_1905_p5_gcs.pdf</t>
  </si>
  <si>
    <t>methodist_ladies_aid_to_have_new_windows_installed_december_21,_1905_p1_gcs.pdf</t>
  </si>
  <si>
    <t>piatt_electric_plant_-_light_plant_nearly_complete_december_21,_1905_p1_gcs.pdf</t>
  </si>
  <si>
    <t>cooperstown_school_notes_january_11,_1906_p4_gcs.pdf</t>
  </si>
  <si>
    <t>methodist_church_-_john_syverson_donates_a_furnace_january_11,_1906_p1_gcs.pdf</t>
  </si>
  <si>
    <t>cooperstown_school_notes_february_8,_1906_p1_gcs.pdf</t>
  </si>
  <si>
    <t>gallatin_school_notes_february_15,_1906_p1_gcs.pdf</t>
  </si>
  <si>
    <t>cooperstown_school_notes_february_22,_1906_p5_gcs.pdf</t>
  </si>
  <si>
    <t>gccm_february_22,_1906_p4_gcs.pdf</t>
  </si>
  <si>
    <t>rogers_methodist_church_dedication_february_22,_1906_p1_gcs.pdf</t>
  </si>
  <si>
    <t>cooperstown_village_election_results_march_29,_1906_p1_gcs.pdf</t>
  </si>
  <si>
    <t>piatt_electric_plant_-_engine_troubles_march_29,_1906_p1_gcs.pdf</t>
  </si>
  <si>
    <t>gccm_april_12,_1906_p4_gcs.pdf</t>
  </si>
  <si>
    <t>cooperstown_school_notes_may_3,_1906_p1_gcs.pdf</t>
  </si>
  <si>
    <t>fire_-_almklov's_and_fire_hall_may_3,_1906_p1_gcs.pdf</t>
  </si>
  <si>
    <t>cussons,_may_visits_john_and_mars_hmm_may_24,_1906_p1_gcs.pdf</t>
  </si>
  <si>
    <t>gccm_may_31,_1906_p4_gcs.pdf</t>
  </si>
  <si>
    <t>old_settlers_program_may_31,_1906_p1_gcs.pdf</t>
  </si>
  <si>
    <t>old_settlers_meeting_june_14,_1906_p1_gcs.pdf</t>
  </si>
  <si>
    <t>gccm_july_19,_1906_p5_gcs.pdf</t>
  </si>
  <si>
    <t>baum,_joel_horse_and_buggy_stolen_july_26,_1906_p1_gcs.pdf</t>
  </si>
  <si>
    <t>Twins birth and death</t>
  </si>
  <si>
    <t>griggs_history_october_17,_1905_p1_he.pdf</t>
  </si>
  <si>
    <t>griggs_history_pt_2_october_17,_1905_p1_he.pdf</t>
  </si>
  <si>
    <t>griggs_history_pt_3_october_17,_1905_p1_he.pdf</t>
  </si>
  <si>
    <t>griggs_history_pt_4_october_17,_1905_p8_he.pdf</t>
  </si>
  <si>
    <t>sask_settlement_help_may_1,_1906_p4_he.pdf</t>
  </si>
  <si>
    <t>estray_law_august_6,_1907_p1_he.pdf</t>
  </si>
  <si>
    <t>how_to_avoid_a_coal_shortage_this_winter_august_6,_1907_p1_he.pdf</t>
  </si>
  <si>
    <t>canada_letter_and_pre_emption_law_august_11,_1908_p4_he.pdf</t>
  </si>
  <si>
    <t>evenson,_manley_shoots_hand_september_22,_1908_p5_he.pdf</t>
  </si>
  <si>
    <t>evenson,_manley_may_lose_arm_october_20,_1908_p5_he.pdf</t>
  </si>
  <si>
    <t>hannaford_lutheran_church_confirmations_many_names_october_27,_1908_p5_he.pdf</t>
  </si>
  <si>
    <t>evenson,_manley_returns_home_december_1,_1908_p4_he.pdf</t>
  </si>
  <si>
    <t>lost_in_blizzard_january_5,_1909_p5_he.pdf</t>
  </si>
  <si>
    <t>tree_planting_april_6,_1909_p1_he.pdf</t>
  </si>
  <si>
    <t>crop_report_for_griggs_may_4,_1909_p1_he.pdf</t>
  </si>
  <si>
    <t>larson,_mrs._ole_c_tora_obituary_may_18,_1909_p3_he.pdf</t>
  </si>
  <si>
    <t>larson,_mrs._ole_c_tora_correction_to_death_and_is_recovering__may_25,_1909_p5_he.pdf</t>
  </si>
  <si>
    <t>texas_conditions_for_immigrants_may_25,_1909_p5_he.pdf</t>
  </si>
  <si>
    <t>frydenburg,_mrs._charles_to_jamestown_asylum_june_1,_1909_p4_he.pdf</t>
  </si>
  <si>
    <t>monson,_john_bicycle_accident_july_6,_1909_p3_he.pdf</t>
  </si>
  <si>
    <t>sampson,_martin_dynamite_caps_explode_july_6,_1909_p3_he.pdf</t>
  </si>
  <si>
    <t>birth_notices_november_23,_1909_p4_he.pdf</t>
  </si>
  <si>
    <t>saved_by_the_watchdog_december_28,_1909_p3_he.pdf</t>
  </si>
  <si>
    <t>my_girlfriend's_fur_collar_january_18,_1910_p5_he.pdf</t>
  </si>
  <si>
    <t>birth_notices_march_8,_1910_p5_he.pdf</t>
  </si>
  <si>
    <t>palm,_gustav_dynamite_cap_hurts_hand_may_10,_1910_p7_he.pdf</t>
  </si>
  <si>
    <t>greenland,_friethof_stroke_of_paralysis_may_17,_1910_p5_he.pdf</t>
  </si>
  <si>
    <t>myers,_c_h_falls_in_well_october_4,_1910_p5_he.pdf</t>
  </si>
  <si>
    <t>helena_school_resolutions_december_27,_1910_p4_he.pdf</t>
  </si>
  <si>
    <t>tribune_has_pipe_dream_december_27,_1910_p5_he.pdf</t>
  </si>
  <si>
    <t>vigesaa,_son_of_torkel_sleep_walks_for_two_miles_in_cold_february_7,_1911_p5_he.pdf</t>
  </si>
  <si>
    <t>hannaford's_1900_and_1910_population_february_14,_1911_p5_he.pdf</t>
  </si>
  <si>
    <t>coal_scarce_feb_12,_1907_p2_he.pdf</t>
  </si>
  <si>
    <t>coal_shortage_at_bald_hill_feb_12,_1907_p5_he.pdf</t>
  </si>
  <si>
    <t>coal_shortage_at_cooperstown_feb_12,_1907_pg5_he.pdf</t>
  </si>
  <si>
    <t>down_in_nebraska_janaury_18,_1910_p4_he.pdf</t>
  </si>
  <si>
    <t>the_weather_jan_29,_1907_p3_he.pdf</t>
  </si>
  <si>
    <t>Cooper, R C</t>
  </si>
  <si>
    <t>Pefferkorn, Frederick</t>
  </si>
  <si>
    <t>Greendale</t>
  </si>
  <si>
    <t>Fork Centre</t>
  </si>
  <si>
    <t>Kerr, T F</t>
  </si>
  <si>
    <t>McCullogh, William and sons</t>
  </si>
  <si>
    <t>Brown, Jack N</t>
  </si>
  <si>
    <t>Harvard, Odell and Hannaford</t>
  </si>
  <si>
    <t>Telegraph</t>
  </si>
  <si>
    <t>Sansburn, Mayor Sam</t>
  </si>
  <si>
    <t>Gunning, Male child of J M</t>
  </si>
  <si>
    <t>Olson, Esther</t>
  </si>
  <si>
    <t>Haaland, Male</t>
  </si>
  <si>
    <t>Humor Wheels Evolution</t>
  </si>
  <si>
    <t>schmidt,_c_p_finger_trouble_december_5,_1911_p5_he.pdf</t>
  </si>
  <si>
    <t>hassen,_albert_wheel_off_december_19,_1911_p5_he.pdf</t>
  </si>
  <si>
    <t>nelson,_albert_wheel_off_december_19,_1911_p5_he.pdf</t>
  </si>
  <si>
    <t>anderson,_iver_neuralgia_of_heart_january_23,_1912_p5_he.pdf</t>
  </si>
  <si>
    <t>knapp,_george_given_newlywed_ride_january_23,_1912_p5_he.pdf</t>
  </si>
  <si>
    <t>walum,_justin_broken_arm_by_crank_january_30,_1912_p5_he.pdf</t>
  </si>
  <si>
    <t>brunsvold,_alfred_report_from_moline_february_13,_1912_p5_he.pdf</t>
  </si>
  <si>
    <t>lind,_albert,_robert_and_willie_minneapolis_experience_february_13,_1912_p5_he.pdf</t>
  </si>
  <si>
    <t>mayer,_harold_home_from_valley_city_march_12,_1912_p5_he.pdf</t>
  </si>
  <si>
    <t>mayer,_harold_to_fargo_doctors_march_26,_1912_p1_he.pdf</t>
  </si>
  <si>
    <t>moodie,_will_went_to_church_april_16,_1912_p1_he.pdf</t>
  </si>
  <si>
    <t>rorvig,_alphia_wins_woman's_home_weekly_piano_may_14,_1912_p1_he.pdf</t>
  </si>
  <si>
    <t>walum,_martin_breaks_leg_may_28,_1912_p5_he.pdf</t>
  </si>
  <si>
    <t>howden,_jack_narrow_miss_june_11,_1912_p1_he.pdf</t>
  </si>
  <si>
    <t>howden,_jack_improved_july_9,_1912_p1_he.pdf</t>
  </si>
  <si>
    <t>troutden,_charles_narrow_escape_july_23,_1912_p1_he.pdf</t>
  </si>
  <si>
    <t>walum,_martin_improved_july_30,_1912_p5_he.pdf</t>
  </si>
  <si>
    <t>hubbel,_charles_somnambulist_september_3,_1912_p1_he.pdf</t>
  </si>
  <si>
    <t>groven,_oscar_reports_from_canada_september_17,_1912_p5_he.pdf</t>
  </si>
  <si>
    <t>jackson,_claus_misfortune_october_29,_1912_p5_he.pdf</t>
  </si>
  <si>
    <t>bartlett,_david_stroke_november_5,_1912_p5_he.pdf</t>
  </si>
  <si>
    <t>dunnum,_emelia_appendicitis_november_12,_1912__p3_he.pdf</t>
  </si>
  <si>
    <t>mclennan,_rev._j_d_left_for_pacific_coast_november_12,_1912_p3_he.pdf</t>
  </si>
  <si>
    <t>nissestad,_hermund_to_jamestown_december_3,_1912_p5_he.pdf</t>
  </si>
  <si>
    <t>ouren,_simon_runaway_december_3,_1912_p5_he.pdf</t>
  </si>
  <si>
    <t>palm,_david_rolled_with_car_december_3,_1912_p5_he.pdf</t>
  </si>
  <si>
    <t>rooth,_albert_turned_too_fast_december_3,_1912_p5_he.pdf</t>
  </si>
  <si>
    <t>rooth,_al_recovers_quickly_december_10,_1912_p5_he.pdf</t>
  </si>
  <si>
    <t>sonju,_andrew_fire_in_kitchen_january_28,_1913_p5_he.pdf</t>
  </si>
  <si>
    <t>thoreson,_esther_appendicitis_february_4,_1913_p5_he.pdf</t>
  </si>
  <si>
    <t>woodward,_hosea_writes_february_4,_1913_p5_he.pdf</t>
  </si>
  <si>
    <t>gustafson,_edgar_debates_march_4,_1913_p5_he.pdf</t>
  </si>
  <si>
    <t>darkenwald,_a_e_attempted_swindle_fails_march_11,_1913_p1_he.pdf</t>
  </si>
  <si>
    <t>hagle,_henry_bit_by_rabid_dog_april_15,_1913_p5_he.pdf</t>
  </si>
  <si>
    <t>hagle,_henry_returns_from_treatment_april_22,_1913_p5_he.pdf</t>
  </si>
  <si>
    <t>woodward,_hosea_birthday_report_april_22,_1913_p1_he.pdf</t>
  </si>
  <si>
    <t>hogness,_mr._narrow_escape_may_27,_1913_p4_he.pdf</t>
  </si>
  <si>
    <t>kerber,_george_slipped_its_bridle_may_27,_1913_p4_he.pdf</t>
  </si>
  <si>
    <t>mills,_milton_treated_for_fall_may_27,_1913_p5_he.pdf</t>
  </si>
  <si>
    <t>armstrong,_j_b_kicked_in_the_head_june_3,_1913_p5_he.pdf</t>
  </si>
  <si>
    <t>kalvik,_bertin_falls_from_rack_june_3,_1913_p5_he.pdf</t>
  </si>
  <si>
    <t>sampson,_martin_thrown_from_buggy_june_3,_1913_p4_he.pdf</t>
  </si>
  <si>
    <t>hareland,_ludvig_child_injured_june_10,_1913_p5_he.pdf</t>
  </si>
  <si>
    <t>fritsvold,_paul_attends_fireman_training_june_17,_1913_p5_he.pdf</t>
  </si>
  <si>
    <t>miklethun,_john_l_family_in_fargo_hospital_june_17,_1913_p5_he.pdf</t>
  </si>
  <si>
    <t>smith,_ernest_t_upper_iowa_grad_june_17,_1913_p5_he.pdf</t>
  </si>
  <si>
    <t>brudwick,_hans_severe_runaway_june_24,_1913_p5_he.pdf</t>
  </si>
  <si>
    <t>kininsky,_joe_to_minneapolis_with_blood_poisoning_june_24,_1913_p5_he.pdf</t>
  </si>
  <si>
    <t>westley,_martin_joins_navy_june_24,_1913_p5_he.pdf</t>
  </si>
  <si>
    <t>harris,_j_w_heart_failure_july_1,_1913_p5_he.pdf</t>
  </si>
  <si>
    <t>everson,_e_w_rolls_car_wife_injured_july_8,_1913_p5_he.pdf</t>
  </si>
  <si>
    <t>miklethun,_jacob_and_family_return_from_fargo_july_8,_1913_p5_he.pdf</t>
  </si>
  <si>
    <t>olson,_edgar_ndac_grad_starts_new_job_july_8,_1913_p5_he.pdf</t>
  </si>
  <si>
    <t>stadig,_emmanuel_to_navy_july_8,_1913_p5_he.pdf</t>
  </si>
  <si>
    <t>palm,_david_sells_dray_service_july_15,_1913_p5_he.pdf</t>
  </si>
  <si>
    <t>rostad,_john_home_burns_july_29,_1913_p5_he.pdf</t>
  </si>
  <si>
    <t>aarestad,_elling_returns_from_fargo_hosp._august_5,_1913_p5_he.pdf</t>
  </si>
  <si>
    <t>haskell,_mrs._fanny_home_burns_august_5,_1913_p5_he.pdf</t>
  </si>
  <si>
    <t>woodward,_hosea_writes_again_august_5,_1913_p4_he.pdf</t>
  </si>
  <si>
    <t>davis,_charles_confronts_burglar_on_rr_august_12,_1913_p1_he.pdf</t>
  </si>
  <si>
    <t>young,_r_c_captured_august_12,_1913_p1_he.pdf</t>
  </si>
  <si>
    <t>vote,_frank_h_painful_accident_august_26,_1913_p5_he.pdf</t>
  </si>
  <si>
    <t>linning,_hans_run_over_september_2,_1913_p5_he.pdf</t>
  </si>
  <si>
    <t>palm,_august_tools_found_under_shock_september_9,_1913_p5_he.pdf</t>
  </si>
  <si>
    <t>haugen,_henry_burned_by_coupler_september_16,_1913_p5_he.pdf</t>
  </si>
  <si>
    <t>hogness,_mrs._j_j_confined_to_bed_october_7,_1913_p4_he.pdf</t>
  </si>
  <si>
    <t>vigessa,_nina_burned_by_lye_october_7,_1913_p4_he.pdf</t>
  </si>
  <si>
    <t>curtis,_mrs._mark_appendicitis_october_14,_1913_p5_he.pdf</t>
  </si>
  <si>
    <t>thoreson,_harald_broken_wrist_october_21,_1913_p5_he.pdf</t>
  </si>
  <si>
    <t>hogness,_mrs._still_on_crutches_october_28,_1913_p4_he.pdf</t>
  </si>
  <si>
    <t>nelson,_henry_hits_buggy_with_car_october_28,_1913_p5_he.pdf</t>
  </si>
  <si>
    <t>walum,_martin_car_destroys_his_buggy_october_28,_1913_p5_he.pdf</t>
  </si>
  <si>
    <t>haaland,_edgar_barn_burns_november_11,_1913_p5_he.pdf</t>
  </si>
  <si>
    <t>wood,_george_summoned_by_telegraph_november_18,_1913_p1_he.pdf</t>
  </si>
  <si>
    <t>thoreson,_marcus_typhoid_november_25,_1913_p5_he.pdf</t>
  </si>
  <si>
    <t>arestad,_torkel_typhoid_december_2,_1913_p5_he.pdf</t>
  </si>
  <si>
    <t>woodward,_hosea_writes_again_january_6,_1914_p4_he.pdf</t>
  </si>
  <si>
    <t>arestad,_torkel_returns_home_from_long_illness_january_13,_1914_p5_he.pdf</t>
  </si>
  <si>
    <t>espeseth,_john_appendicitis_january_20,_1914_p5_he.pdf</t>
  </si>
  <si>
    <t>richardson,_roy_bad_slap_in_the_face_january_27,_1914_p5_he.pdf</t>
  </si>
  <si>
    <t>woodward,_hosea_writes_again_january_27,_1914_p1_he.pdf</t>
  </si>
  <si>
    <t>houghton,_edith_narrow_escape_february_10,_1914_p4_he.pdf</t>
  </si>
  <si>
    <t>olson,_henry_narrow_escape_february_10,_1914_p4_he.pdf</t>
  </si>
  <si>
    <t>vigesaa,_aadne_narrow_escape_february_10,_1914_he.pdf</t>
  </si>
  <si>
    <t>fritsvold,_paul_et_al_to_sell_and_go_march_3,_1914_p5_he.pdf</t>
  </si>
  <si>
    <t>johnston,_a_e_slips_on_ice_injured_march_3,_1914_p5_he.pdf</t>
  </si>
  <si>
    <t>fritsvold,_paul_et_al_leaves_for_wisconsin_march_10,_1914_p5_he.pdf</t>
  </si>
  <si>
    <t>hareland,_ludvig_patents_wagon_attachment_march_10,_1914_p5_he.pdf</t>
  </si>
  <si>
    <t>kins,_reynard_thrown_by_belt_march_17,_1914_p4_he.pdf</t>
  </si>
  <si>
    <t>weeks,_mrs._fred_serious_operation_march_17,_1914_p5_he.pdf</t>
  </si>
  <si>
    <t>woodward,_hosea_writes_again_april_14,_1914_p5_he.pdf</t>
  </si>
  <si>
    <t>christianson,_c_w_son_accidentally_shot_april_21,_1914_p5_he.pdf</t>
  </si>
  <si>
    <t>hartwell,_leo_tells_a_tale_april_21,_1914_p5_he.pdf</t>
  </si>
  <si>
    <t>lerum,_9_mo_old_dau_almost_drowns_may_19,_1914_p5_he.pdf</t>
  </si>
  <si>
    <t>wells,_albert_while_away_hired_hand_shoots_may_19,_1914_p5_he.pdf</t>
  </si>
  <si>
    <t>miklethun,_john_l_gash_on_temple_pt_1june_9,_1914_p5_he.pdf</t>
  </si>
  <si>
    <t>miklethun,_john_l_gash_on_temple_pt_2_june_9,_1914_p5_he.pdf</t>
  </si>
  <si>
    <t>woodward,_hosea_writes_again_june_23,_1914_p4_he.pdf</t>
  </si>
  <si>
    <t>hoggarth,_joseph_very_low_june_30,_1914_p5_he.pdf</t>
  </si>
  <si>
    <t>evenson,_e_c_auto_trip_to_lake_preston_july_21,_1914_p5_he.pdf</t>
  </si>
  <si>
    <t>everson,_e_w_turned_turtle_july_21,_1914_p5_he.pdf</t>
  </si>
  <si>
    <t>brown,_mrs._j_n_hits_bicyclist_july_28,_1914_p5_he.pdf</t>
  </si>
  <si>
    <t>lyle,_peter_runaway_july_28,_1914_p5_he.pdf</t>
  </si>
  <si>
    <t>palm,_august_auto_got_a_push_july_28,_1914_p5_he.pdf</t>
  </si>
  <si>
    <t>renden,_robert_hit_by_auto_with_no_lights_july_28,_1914_p5_he.pdf</t>
  </si>
  <si>
    <t>jackson,_andrew_car_stolen_august_18,_1914_p5_he.pdf</t>
  </si>
  <si>
    <t>johnson,_john_n_girl_promises_him_august_18,_1914_p5_he.pdf</t>
  </si>
  <si>
    <t>josephson,_reverend_home_struck_by_lightning_august_25,_1914_p5_he.pdf</t>
  </si>
  <si>
    <t>woodward,_hosea_writes_again_august_25,_1914_p5_he.pdf</t>
  </si>
  <si>
    <t>richardson,_raymond_kicked_in_head_september_8,_1914_p5_he.pdf</t>
  </si>
  <si>
    <t>johnson,_john_n_sentenced_september_15,_1914_p5_he.pdf</t>
  </si>
  <si>
    <t>weeks,_f_l_to_kansas_city_september_15,_1914_p5_he.pdf</t>
  </si>
  <si>
    <t>carroll,_james_barn_burned_september_22,_1914_p5_he.pdf</t>
  </si>
  <si>
    <t>forseth,_ole_returns_after_injury_september_22,_1914_p5_he.pdf</t>
  </si>
  <si>
    <t>hanson,_iver_returns_from_denmark_married_september_22,_1914_p5_he.pdf</t>
  </si>
  <si>
    <t>peterson,_axel_finds_box_of_guns__september_22,_1914_p5_he.pdf</t>
  </si>
  <si>
    <t>larson,_andrew_crop_report_in_esmond_nd_september_29,_1914_p5_he.pdf</t>
  </si>
  <si>
    <t>lyle,_peter_s_recovering_from_blood_poison_september_29,_1914_p5_he.pdf</t>
  </si>
  <si>
    <t>wold,_mrs._edwin_receives_money_september_29,_1914_p5_he.pdf</t>
  </si>
  <si>
    <t>nevland,_arne_runaway_september_15_,_1914_p5_he.pdf</t>
  </si>
  <si>
    <t>neys,_mike_loses_best_horse_october_27,_1914_p5_he.pdf</t>
  </si>
  <si>
    <t>wold,_mrs._edwin_receives_support_from_community_november_3,_1914_p5_he.pdf</t>
  </si>
  <si>
    <t>woodward,_hosea_writes_again_january_12,_1914_p4_he.pdf</t>
  </si>
  <si>
    <t>hannaford_school_report_december_8,_1914_p4_he.pdf</t>
  </si>
  <si>
    <t>hannaford_sons_of_norway_1st_meeting_and_election_december_15,_1914_p7_he.pdf</t>
  </si>
  <si>
    <t>woodward,_hosea_writes_from_mclean_county_december_15,_1914_p6_he.pdf</t>
  </si>
  <si>
    <t>hannaford_school_report_december_22,_1914_p4_he.pdf</t>
  </si>
  <si>
    <t>dunnum,_mrs_c_o_breaks_arm_january_5,_1915_p5_he.pdf</t>
  </si>
  <si>
    <t>nelson,_david_t_rhoades_scholar_in_belgium_january_5,_1915_p5_he.pdf</t>
  </si>
  <si>
    <t>brunsvold,_erling_operation_january_12,_1915_p5_he.pdf</t>
  </si>
  <si>
    <t>hannaford_sons_of_norway_officer_install_january_12,_1915_p5_he.pdf</t>
  </si>
  <si>
    <t>miklethun,_jacob_l_writes_from_california_january_12,_1915_p4_he.pdf</t>
  </si>
  <si>
    <t>hannaford_school_report_january_19,_1915_p5_he.pdf</t>
  </si>
  <si>
    <t>hannaford_sons_of_norway_banquet_january_19,_1915_p5_he.pdf</t>
  </si>
  <si>
    <t>hannaford_school_report_january_26,_1915_p5_he.pdf</t>
  </si>
  <si>
    <t>nelson,_david_t_writes_from_belgium_january_26,_1915_p5_he.pdf</t>
  </si>
  <si>
    <t>woodward,_hosea_writes_again_january_26,_1915_p1_he.pdf</t>
  </si>
  <si>
    <t>amlie,_thomas_hannaford_cooperstown_debate_february_2,_1915_p4_he.pdf</t>
  </si>
  <si>
    <t>bolkan,_alfred_hannaford_cooperstown_debate_february_2,_1915_p4_he.pdf</t>
  </si>
  <si>
    <t>brown,_charles_hannaford_cooperstown_debate_february_2,_1915_p4_he.pdf</t>
  </si>
  <si>
    <t>hannaford_school_report_february_2,_1915_p5_he.pdf</t>
  </si>
  <si>
    <t>mcdermott,_edward_hannaford_cooperstown_debate_february_2,_1915_p4_he.pdf</t>
  </si>
  <si>
    <t>sanden,_olga_operation_february_2,_1915_p5_he.pdf</t>
  </si>
  <si>
    <t>thoreson,_philip_hannaford_cooperstown_debate_february_2,_1915_p4_he.pdf</t>
  </si>
  <si>
    <t>westley,_jeanette_hannaford_cooperstown_debate_february_2,_1915_p4_he.pdf</t>
  </si>
  <si>
    <t>westley,_julius_to_business_college_february_2,_1915_p5_he.pdf</t>
  </si>
  <si>
    <t>hannaford_school_report_february_9,_1915_p5_he.pdf</t>
  </si>
  <si>
    <t>holton,_w_m_agt_for_keystone_silo_co_february_9,_1915_p5_he.pdf</t>
  </si>
  <si>
    <t>westley,_julius_to_fargo_to_college_february_9,_1915_p5_he.pdf</t>
  </si>
  <si>
    <t>groven,_oscar_living_in_weyburn_sk_february_16,_1915_p5_he.pdf</t>
  </si>
  <si>
    <t>hannaford_school_report_february_23,_1915_p5_he.pdf</t>
  </si>
  <si>
    <t>ueland,_martin_secures_a_bust_february_23,_1915_p5_he.pdf</t>
  </si>
  <si>
    <t>bothwell,_mrs_james_appendicitis_march_2,_1915_p5_he.pdf</t>
  </si>
  <si>
    <t>hannaford_school_report_march_2,_1915_p4_he.pdf</t>
  </si>
  <si>
    <t>larson,_valera_quarantined_march_2,_1915_p5_he.pdf</t>
  </si>
  <si>
    <t>legried,_andrew_father_comes_for_him_from_norway_march_2,_1915_p4_he.pdf</t>
  </si>
  <si>
    <t>legried,_ole_comes_from_norway_for_son_march_2,_1915_p4_he.pdf</t>
  </si>
  <si>
    <t>olson,_sydne_to_work_for_nd_metal_culvert_march_2,_1915_p5_he.pdf</t>
  </si>
  <si>
    <t>woodward,_hosea_letter_from_pa_march_2,_1915_p1_he.pdf</t>
  </si>
  <si>
    <t>bockenkamp,_bernice_bad_fall_on_ice_march_9,_1915_p4_he.pdf</t>
  </si>
  <si>
    <t>christensen,_p_p_new_settler_in_helena_march_9,_1915_p5_he.pdf</t>
  </si>
  <si>
    <t>hannaford_school_report_march_9,_1915_p4_he.pdf</t>
  </si>
  <si>
    <t>jensen,_chris_new_settler_in_helena_march_9,_1915_p5_he.pdf</t>
  </si>
  <si>
    <t>jensen,_nels_p_new_settler_in_helena_march_9,_1915_p5_he.pdf</t>
  </si>
  <si>
    <t>sorensen,_peter_new_settler_in_helena_march_9,_1915_p5_he.pdf</t>
  </si>
  <si>
    <t>stromme_school_report_march_9,_1915_p4_he.pdf</t>
  </si>
  <si>
    <t>thompson,_c_w_new_settler_in_helena_march_9,_1915_p5_he.pdf</t>
  </si>
  <si>
    <t>aarestad,_torkel_to_juanita_to_live_march_16,_1915_p5_he.pdf</t>
  </si>
  <si>
    <t>everson,_ed_quarantined_march_16,_1915_p1_he.pdf</t>
  </si>
  <si>
    <t>gustafson,_edgar_pnuemonia_march_16,_1915_p5_he.pdf</t>
  </si>
  <si>
    <t>almaas,_ole_new_settler_arrives_march_23,_1915_p5_he.pdf</t>
  </si>
  <si>
    <t>carlstrom,_alfred_to_new_rockford_to_work_and_live_march_23,_1915_p5_he.pdf</t>
  </si>
  <si>
    <t>hannaford_school_report_march_23,_1915_p4_he.pdf</t>
  </si>
  <si>
    <t>hannaford_village_election_results_march_23,_1915_p5_he.pdf</t>
  </si>
  <si>
    <t>haugen,_mrs_john_slips_on_ice_march_23,_1915_p5_he.pdf</t>
  </si>
  <si>
    <t>jackson,_claus_bothersome_affliction_march_23,_1915_p5_he.pdf</t>
  </si>
  <si>
    <t>satmur,_l_new_settler_arrives_march_23,_1915_p5_he.pdf</t>
  </si>
  <si>
    <t>woodward,_hosea_writes_again_march_23,_1915_p4_he.pdf</t>
  </si>
  <si>
    <t>berg,_simen_now_watchman_in_mpls_march_30,_1915_p5_he.pdf</t>
  </si>
  <si>
    <t>bowen,_peter_arrive_to_farm_march_30,_1915_p5_he.pdf</t>
  </si>
  <si>
    <t>hannaford_school_report_march_30,_1915_p4_he.pdf</t>
  </si>
  <si>
    <t>fresonke,_august_to_court_april_6,_1915_p5_he.pdf</t>
  </si>
  <si>
    <t>hemmingson,_niels_stroke_april_6,_1915_p5_he.pdf</t>
  </si>
  <si>
    <t>overby_family_burglary_april_6,_1915_p5_he.pdf</t>
  </si>
  <si>
    <t>danielson,_j_p_and_julia_moving_to_st_johns_nd_from_mt_april_13,_1915_p5_he.pdf</t>
  </si>
  <si>
    <t>fiero,_maude_l_position_w_columbia_univ_april_13,_1915_p1_he.pdf</t>
  </si>
  <si>
    <t>haaland,_ed_dau_falls_into_grain_tank_april_13,_1915_p5_he.pdf</t>
  </si>
  <si>
    <t>hannaford_school_report_april_13,_1915_p4_he.pdf</t>
  </si>
  <si>
    <t>miklethun,_alvin_bone_splinter_april_13,_1915_p5_he.pdf</t>
  </si>
  <si>
    <t>sali,_sam_home_from_norway_april_13,_1915_p5_he.pdf</t>
  </si>
  <si>
    <t>swanson,_axel_and_family_to_live_work_in_lakota_april_13,_1915_p5_he.pdf</t>
  </si>
  <si>
    <t>anderson,_mr_of_broadview_thrown_april_20,_1915_p1_he.pdf</t>
  </si>
  <si>
    <t>fresonke,_august_sentenced_april_20,_1915_p1_he.pdf</t>
  </si>
  <si>
    <t>jackson,_chester_honeymoon_return_april_20,_1915_p5_he.pdf</t>
  </si>
  <si>
    <t>rossing,_louis_altercation_april_20,_1915_p5_he.pdf</t>
  </si>
  <si>
    <t>berg,_rollef_sells_implement_business_april_27,_1915_p1_he.pdf</t>
  </si>
  <si>
    <t>brant,_lewis_arrives_to_live_work_in_cooperstown_april_27,_1915_p1_he.pdf</t>
  </si>
  <si>
    <t>hannaford_school_report_april_27,_1915_p4_he.pdf</t>
  </si>
  <si>
    <t>flagstad,_ole_to_jamestown_may_4,_1915_p5_he.pdf</t>
  </si>
  <si>
    <t>hannaford_school_report_may_4,_1915_p4_he.pdf</t>
  </si>
  <si>
    <t>westley,_julius_returns_from_college_may_4,_1915_p5_he.pdf</t>
  </si>
  <si>
    <t>westley,_martin_returns_due_to_poor_health_may_4,_1915_p5_he.pdf</t>
  </si>
  <si>
    <t>zimkoski,_a_and_family_to_live_work_in_mn_may_4,_1915_p5_he.pdf</t>
  </si>
  <si>
    <t>hannaford_school_report_may_11,_1915_p4_he.pdf</t>
  </si>
  <si>
    <t>hannaford_school_fly_contest_may_18,_1915_p4_he.pdf</t>
  </si>
  <si>
    <t>hannaford_school_graduation_ceremony_june_8,_1915_p5_he.pdf</t>
  </si>
  <si>
    <t>hannaford_school_play_day_results_june_8,_1915_p4_he.pdf</t>
  </si>
  <si>
    <t>jones,_r_l_elected_to_hannaford_school_board_june_8,_1915_p5_he.pdf</t>
  </si>
  <si>
    <t>sorenson,_sadie_appendicitis_june_8,_1915_p5_he.pdf</t>
  </si>
  <si>
    <t>steinborn,_chas_a_chairman_of_helena_twp_june_8,_1915_p5_he.pdf</t>
  </si>
  <si>
    <t>zimkoski,_a_sends_letter_from_mn_june_8,_1915_p4_he.pdf</t>
  </si>
  <si>
    <t>glasscock,_dr_t_j_arrives_to_live_work_june_15,_1915_p5_he.pdf</t>
  </si>
  <si>
    <t>hannaford_school_graduation_report_#2_june_15,_1915_p5_he.pdf</t>
  </si>
  <si>
    <t>hannaford_school_graduation_report_june_15,_1915_p5_he.pdf</t>
  </si>
  <si>
    <t>aabak,_iver_writes_novel_june_29,_1915_p1_he.pdf</t>
  </si>
  <si>
    <t>walum_st._olaf_church_confirms_various_june_29,_1915_p5_he.pdf</t>
  </si>
  <si>
    <t>zimkoski,_a_promoted_again_june_29,_1915_p5_he.pdf</t>
  </si>
  <si>
    <t>thoreson,_walter_to_live_work_in_mt_july_6,_1915_p5_he.pdf</t>
  </si>
  <si>
    <t>sebby,_magnus_falls_while_painting_july_20,_1915_p5_he.pdf</t>
  </si>
  <si>
    <t>stai,_caila_appendicitis_july_20,_1915_p5_he.pdf</t>
  </si>
  <si>
    <t>steffenson,_elias_appendicitis_july_20,_1915_p5_he.pdf</t>
  </si>
  <si>
    <t>stokkeland,_geo_and_family_to_live_work_in_kramer_nd_july_20,_1915_p5_he.pdf</t>
  </si>
  <si>
    <t>denhoff,_matt_to_live_work_in_denhoff_nd_july_27,_1915_p5_he.pdf</t>
  </si>
  <si>
    <t>anderson,_elmer_arm_broken_august_3,_1915_p5_he.pdf</t>
  </si>
  <si>
    <t>feiring,_o_p_operation_august_3,_1915_p1_he.pdf</t>
  </si>
  <si>
    <t>peterson,_j_d_to_live_work_in_alexandria_mn_august_3,_1915_p5_he.pdf</t>
  </si>
  <si>
    <t>kerber,_john_family_reunion_august_10,_1915_p5_he.pdf</t>
  </si>
  <si>
    <t>eimon,_b_home_from_mpls_sanitarium_august_17,_1915_p5_he.pdf</t>
  </si>
  <si>
    <t>grimgard,_ole_visits_from_rugby_august_17,_1915_p5_he.pdf</t>
  </si>
  <si>
    <t>markuson,_n_k_and_family_to_live_work_in_mt_august_17,_1915_p5_he.pdf</t>
  </si>
  <si>
    <t>nelson,_ben_to_tuleta_tx_for_father_august_17,_1915_p5_he.pdf</t>
  </si>
  <si>
    <t>craig,_james_to_live_work_in_sutton_august_24,_1915_he.pdf</t>
  </si>
  <si>
    <t>markuson,_n_k_buys_grain_elevator_in_mt_august_24,_1915_p5_he.pdf</t>
  </si>
  <si>
    <t>markuson,_willard_to_ag_college_in_fargo_august_24,_1915_p5_he.pdf</t>
  </si>
  <si>
    <t>nelson,_ben_buys_barber_shop_in_mn_august_24,_1915_p5_he.pdf</t>
  </si>
  <si>
    <t>woodward,_hosea_writes_again_august_24,_1915_p4_he.pdf</t>
  </si>
  <si>
    <t>bergren,_thomas_face_burned_august_31,_1915_p5_he.pdf</t>
  </si>
  <si>
    <t>feiring,_o_p_home_from_operation_august_31,_1915_p5_he.pdf</t>
  </si>
  <si>
    <t>berg,_mrs_c_l_falls_into_cellar_september_7,_1915_p5_he.pdf</t>
  </si>
  <si>
    <t>hannaford_school_report_september_7,_1915_p5_he.pdf</t>
  </si>
  <si>
    <t>johnson,_albert_to_live_work_in_thief_river_falls_september_7,_1915_p5_he.pdf</t>
  </si>
  <si>
    <t>weeks,_fred_l_to_board_of_the_interstate_commerce_commission_september_14,_1915_p5_he.pdf</t>
  </si>
  <si>
    <t>lincoln,_fred_tummy_to_the_wall_september_21,_1915_p1_he.pdf</t>
  </si>
  <si>
    <t>nettwood,_martin_railroad_accident_september_21,_1915_p1_he.pdf</t>
  </si>
  <si>
    <t>ross,_gilbert_diptheria_september_21,_1915_p5_he.pdf</t>
  </si>
  <si>
    <t>sorenson,_edgar_diptheria_september_21,_1915_p5_he.pdf</t>
  </si>
  <si>
    <t>hannaford_school_report_october_5,_1915_p4_he.pdf</t>
  </si>
  <si>
    <t>hanson,_alfred_stumbled_on_board_october_5,_1915_p5_he.pdf</t>
  </si>
  <si>
    <t>opheim,_5_yr_old_son_of_martin_narrow_escape_october_5,_1915_p1_he.pdf</t>
  </si>
  <si>
    <t>beattie,_james_house_burns_october_12,_1915__p5_he.pdf</t>
  </si>
  <si>
    <t>dazey_news_items_october_12,_1915_p4_he.pdf</t>
  </si>
  <si>
    <t>fogderud,_ole_l_sells_all;_to_ca_to_live_october_12,_1915_p5_he.pdf</t>
  </si>
  <si>
    <t>gunderson,_g_a_sells_all;_to_ca_to_live_october_12,_1915_p5_he.pdf</t>
  </si>
  <si>
    <t>hannaford_school_report_october_12,_1915_p4_he.pdf</t>
  </si>
  <si>
    <t>melby,_olaf_crew_finds_old_indian_grounds_october_12,_1915_p1_he.pdf</t>
  </si>
  <si>
    <t>richardson,_w_h_meat_market_inspected_october_12,_1915_p5_he.pdf</t>
  </si>
  <si>
    <t>bratton,_e_s_crew_runs_threshing_rig_pt_1_october_19,_1915_p4_he.pdf</t>
  </si>
  <si>
    <t>bratton,_e_s_crew_runs_threshing_rig_pt_2_october_19,_1915_p4_he.pdf</t>
  </si>
  <si>
    <t>fogderud,_ole_l_auction_listing_october_19,_1915_p1_he.pdf</t>
  </si>
  <si>
    <t>gladstone,_frank_report_from_sd_october_19,_1915_p1_he.pdf</t>
  </si>
  <si>
    <t>gunderson,_ga_auction_sale_listing_october_19,_1915_p5_he.pdf</t>
  </si>
  <si>
    <t>hannaford_school_report_october_19,_1915_p4_he.pdf</t>
  </si>
  <si>
    <t>hanson,_a_h_to_live_work_in_hannaford_october_19,_1915_p5_he.pdf</t>
  </si>
  <si>
    <t>seibold,_j_j_to_live_work_in_cooperstown_october_19,_1915_p1_he.pdf</t>
  </si>
  <si>
    <t>anderson,_alfred_announces_his_sale_and_departure_october_26,_1915_p5_he.pdf</t>
  </si>
  <si>
    <t>anderson,_alfred_sells_all;_to_or_to_live_october_26,_1915_p4_he.pdf</t>
  </si>
  <si>
    <t>bratton,_e_s_miscreants_destroy_october_26,_1915_p1_he.pdf</t>
  </si>
  <si>
    <t>hammer,_albert_to_live_work_in_mn_october_26,_1915_p1_he.pdf</t>
  </si>
  <si>
    <t>olson,_sydney_sells_all_at_auction_october_26,_1915_p5_he.pdf</t>
  </si>
  <si>
    <t>olson,_sydney_to_sell_all;_to_minot_to_live_october_26,_1915_p5_he.pdf</t>
  </si>
  <si>
    <t>palm,_august_ill_with_bright's_disease_october_26,_1915_p5_he.pdf</t>
  </si>
  <si>
    <t>thompson,_k_m_and__o_b_skaarlokken_sell_all_october_26,_1915_p5_he.pdf</t>
  </si>
  <si>
    <t>tosterud,_august_unfortunate_accident_october_26,_1915_p1_he.pdf</t>
  </si>
  <si>
    <t>anderson,_a_d_quick_presence_of_mind_november_2,_1915_p4_he.pdf</t>
  </si>
  <si>
    <t>jacobson,_mrs_george_operation_november_2,_1915_p5_he.pdf</t>
  </si>
  <si>
    <t>jones,_mrs_r_l_falls_down_stairs_november_2,_1915_p5_he.pdf</t>
  </si>
  <si>
    <t>nelson,_andrew_reducing_farm_operations_november_2,_1915_p5_he.pdf</t>
  </si>
  <si>
    <t>rasmussen,_ted_able_mechanic_november_2,_1915_p4_he.pdf</t>
  </si>
  <si>
    <t>walum_correspondence_november_2,_1915_p4_he.pdf</t>
  </si>
  <si>
    <t>walum_correspondence_pt_2_november_2,_1915_p4_he.pdf</t>
  </si>
  <si>
    <t>westley,_julius_registers_for_land_in_minot_november_2,_1915_p5_he.pdf</t>
  </si>
  <si>
    <t>westley,_martin_registers_for_land_in_minot_november_2,_1915_p5_he.pdf</t>
  </si>
  <si>
    <t>hannaford_school_report_november_9,_1915_p4_he.pdf</t>
  </si>
  <si>
    <t>haugen,_hans_j_best_run_in_16_years_november_9,_1915_p5_he.pdf</t>
  </si>
  <si>
    <t>central_nd_coop_telephone_doing_well_november_16,_1915_p4_he.pdf</t>
  </si>
  <si>
    <t>fogderud,_mrs_ole_and_children_to_fairmead_ca_november_16,_1915_p5_he.pdf</t>
  </si>
  <si>
    <t>goplin,_mrs_john_sister_of_appendicitis_november_16,_1915_p5_he.pdf</t>
  </si>
  <si>
    <t>loftus,_george_s_serum_treatment_november_16,_1915_p5_he.pdf</t>
  </si>
  <si>
    <t>mcinnes,_a_j_manager_of_telephone_co._november_16,_1915_p4_he.pdf</t>
  </si>
  <si>
    <t>mogaard,_mekal_garage,_auto_and_tools_burn_november_16,_1915_p5_he.pdf</t>
  </si>
  <si>
    <t>westerhouser,_mrs_j_mistaken_tablets_november_16,_1915_p1_he.pdf</t>
  </si>
  <si>
    <t>bowman,_s_g_wireless_apparatus_november_30,_1915_p1_he.pdf</t>
  </si>
  <si>
    <t>carlson,_john_and_family_to_live_work_in_sk_november_30,_1915_p5_he.pdf</t>
  </si>
  <si>
    <t>olson,_conrad_injuries_from_engine_november_30,_1915_p5_he.pdf</t>
  </si>
  <si>
    <t>olson,_sydne_thanksgiving_in_davenport_nd_november_30,_1915_p5_he.pdf</t>
  </si>
  <si>
    <t>sinclair,_wallace_j_writes_from_ca_november_30,_1915_p5_he.pdf</t>
  </si>
  <si>
    <t>walum_notes_november_30,_1915_p4_he.pdf</t>
  </si>
  <si>
    <t>o'brian,_j_return_to_inverness_mt_december_7,_1915_p5_he.pdf</t>
  </si>
  <si>
    <t>olsen,_edith_appendicitis_december_7,_1915_p5_he.pdf</t>
  </si>
  <si>
    <t>wilson,_ole_h_logging_contract_in_mn_december_7,_1915_p5_he.pdf</t>
  </si>
  <si>
    <t>hannaford_school_report_pt1_december_14,_1915_p4_he.pdf</t>
  </si>
  <si>
    <t>hannaford_school_report_pt2_december_14,_1915_p4_he.pdf</t>
  </si>
  <si>
    <t>heyerdahl,_melvin_operation_december_14,_1915_p5_he.pdf</t>
  </si>
  <si>
    <t>sutton_sons_of_norway_elect_officers_december_14,_1915_p1_he.pdf</t>
  </si>
  <si>
    <t>walum_notes_december_14,_1915_p4_he.pdf</t>
  </si>
  <si>
    <t>griggs_county_telephone_raises_rates;_users_quit_december_21,_1915_p18_he.pdf</t>
  </si>
  <si>
    <t>michaelson,_melvin,_charles_agnes_and_mother_to_live_work_in_mt_december_21,_1915_p18_he.pdf</t>
  </si>
  <si>
    <t>nelson,_severin_writes_from_loyalist_ab_december_21,_1915_p18_he.pdf</t>
  </si>
  <si>
    <t>walum_notes_december_21,_1915_p10_he.pdf</t>
  </si>
  <si>
    <t>walum_notes_december_21,_1915_p7_he.pdf</t>
  </si>
  <si>
    <t>larson,_andrew_to_live_work_in_maddock_december_28,_1915_p5_he.pdf</t>
  </si>
  <si>
    <t>olson,_tom_to_fargo_hospital_december_28,_1915_p5_he.pdf</t>
  </si>
  <si>
    <t>thoreson_family_reunites_for_xmas_december_28,_1915_p5_he.pdf</t>
  </si>
  <si>
    <t>walum_notes_december_28,_1915_p4_he.pdf</t>
  </si>
  <si>
    <t>fogderud,_ole_writes_from_ca_january_4,_1916_p4_he.pdf</t>
  </si>
  <si>
    <t>markuson,_nels_sheridan_co_land_co_january_4,_1916_p1_he.pdf</t>
  </si>
  <si>
    <t>walum_notes_january_4,_1916_p4_he.pdf</t>
  </si>
  <si>
    <t>deets,_j_d_ford_couldn't_get_through_january_11,_1916_p1_he.pdf</t>
  </si>
  <si>
    <t>olson,_edgar_ford_couldn't_get_through_january_11,_1916_p1_he.pdf</t>
  </si>
  <si>
    <t>urquhart,_mrs_harry_heart_trouble_january_11,_1916_p1_he.pdf</t>
  </si>
  <si>
    <t>walum_notes_january_11,_1916_p4_he.pdf</t>
  </si>
  <si>
    <t>mccallson,_l_a_home_quarantined_january_18,_1916_p5_he.pdf</t>
  </si>
  <si>
    <t>woodward,_hosea_writes_again_january_18,_1916_p4_he.pdf</t>
  </si>
  <si>
    <t>fladland,_martina_to_minot_to_live_work_january_25,_1916_p5_he.pdf</t>
  </si>
  <si>
    <t>kingsley,_f_j_close_call_january_25,_1916_p5_he.pdf</t>
  </si>
  <si>
    <t>olson,_sydne_to_minot_to_live_work_january_25,_1916_p5_he.pdf</t>
  </si>
  <si>
    <t>walum_notes_january_25,_1916_p4_he.pdf</t>
  </si>
  <si>
    <t>walum_notes_february_1,_1916_p4_he.pdf</t>
  </si>
  <si>
    <t>hannaford_school_notes_february_8,_1916_p4_he.pdf</t>
  </si>
  <si>
    <t>romsaas,_sigurd_painful_injuries_february_8,_1916_p5_he.pdf</t>
  </si>
  <si>
    <t>walum_notes_february_8,_1916_p4_he.pdf</t>
  </si>
  <si>
    <t>westley,_o_b_severe_injuries_february_8,_1916_p5_he.pdf</t>
  </si>
  <si>
    <t>dier,_f_f_to_mt_to_live_work_february_15,_1916_p5_he.pdf</t>
  </si>
  <si>
    <t>elliot,_charles_concussion_from_fall_february_15,_1916_p5_he.pdf</t>
  </si>
  <si>
    <t>hannaford_school_notes_february_15,_1916_p4_he.pdf</t>
  </si>
  <si>
    <t>walum_notes_february_15,_1916_p4_he.pdf</t>
  </si>
  <si>
    <t>hannaford_school_notes_february_22,_1916_p4_he.pdf</t>
  </si>
  <si>
    <t>larsen,_ludvig_r_buys_into_revere_store_february_22,_1916_p5_he.pdf</t>
  </si>
  <si>
    <t>norderhaug,_andrew_sells_all;_to_wi_to_live_work_february_22,_1916_p4_he.pdf</t>
  </si>
  <si>
    <t>walum_notes_february_22,_1916_p4_he.pdf</t>
  </si>
  <si>
    <t>hannaford_school_notes_february_29,_1916_p4_he.pdf</t>
  </si>
  <si>
    <t>olmsted,_w_a_returns_to_robsart,_canada_february_29,_1916_p5_he.pdf</t>
  </si>
  <si>
    <t>sebby,_albert_runaway_february_29,_1916_p5_he.pdf</t>
  </si>
  <si>
    <t>thorsgard,_edward_operation_frozen_feet_february_29,_1916_p5_he.pdf</t>
  </si>
  <si>
    <t>walum_notes_february_29,_1916_p4_he.pdf</t>
  </si>
  <si>
    <t>aarestad,_myrtle_operation_march_7,_1916_p5_he.pdf</t>
  </si>
  <si>
    <t>bjorsvik,_bertin_operation_march_7,_1916_p5_he.pdf</t>
  </si>
  <si>
    <t>glasscock,_mrs_dr._appendicitis_march_7,_1916_p5_he.pdf</t>
  </si>
  <si>
    <t>goss,_lloyd_to_dooley_mt_to_live_work_march_7,_1916_p1_he.pdf</t>
  </si>
  <si>
    <t>kencke,_a_f_quarantined_march_7,_1916_p5_he.pdf</t>
  </si>
  <si>
    <t>regner,_tena_p_candidate_for_superintendent_march_7,_1916_p5_he.pdf</t>
  </si>
  <si>
    <t>rud,_erik_sells_all;_leaves_farming_march_7,_1916_p4_he.pdf</t>
  </si>
  <si>
    <t>stee,_clarence_leaves_for_2_yrs_to_peru_march_7,_1916_p1_he.pdf</t>
  </si>
  <si>
    <t>walum_notes_march_7,_1916_p1_he.pdf</t>
  </si>
  <si>
    <t>frydenberg,_c_c_sells_all_march_14,_1916_p4_he.pdf</t>
  </si>
  <si>
    <t>hannaford_school_notes_march_14,_1916_p4_he.pdf</t>
  </si>
  <si>
    <t>law,_bert_to_live_work_in_karnak_nd_march_14,_1916_p5_he.pdf</t>
  </si>
  <si>
    <t>nelson,_mrs_john_seeks_medical_aid_march_14,_1916_p5_he.pdf</t>
  </si>
  <si>
    <t>stee,_clarence_writes_from_peru_part_1_march_14,_1916_p1_he.pdf</t>
  </si>
  <si>
    <t>walum_notes_march_14,_1916_p1_he.pdf</t>
  </si>
  <si>
    <t>hannaford_band_begun_march_21,_1916_p5_he.pdf</t>
  </si>
  <si>
    <t>herigstad,_conrad_to_live_work_in_mt_march_21,_1916_p5_he.pdf</t>
  </si>
  <si>
    <t>nelson,_nels_shoots_his_hand_march_21,_1916_p5_he.pdf</t>
  </si>
  <si>
    <t>putnam,_s_c_hired_as_band_leader_march_21,_1916_p5_he.pdf</t>
  </si>
  <si>
    <t>stee,_clarence_letter_from_peru_part_2_march_21,_1916_p1_he.pdf</t>
  </si>
  <si>
    <t>vigesaa,_aadne_sells_all_march_21,_1916_p4_he.pdf</t>
  </si>
  <si>
    <t>walum_notes_march_21,_1916_p1_he.pdf</t>
  </si>
  <si>
    <t>walum_notes_march_21,_1916_p4_he.pdf</t>
  </si>
  <si>
    <t>hannaford_band_report_march_28,_1916_p4_he.pdf</t>
  </si>
  <si>
    <t>mogaard,_mekal_candidate_for_commissioner_march_28,_1916_p4_he.pdf</t>
  </si>
  <si>
    <t>neveland,_martin_to_juanita_to_live_work_march_28,_1916_p5_he.pdf</t>
  </si>
  <si>
    <t>walum_notes_march_28,_1916_p1_he.pdf</t>
  </si>
  <si>
    <t>copeland,_j_w_returns_to_visit_hannaford_april_4,_1916_p7_he.pdf</t>
  </si>
  <si>
    <t>gustafson,_edgar_h_fellowship_to_univ_of_wisc._april_4,_1916_p1_he.pdf</t>
  </si>
  <si>
    <t>stokkeland,_george_writes_from_kramer_april_4,_1916_p7_he.pdf</t>
  </si>
  <si>
    <t>walum_notes_april_4,_1916_p1_he.pdf</t>
  </si>
  <si>
    <t>vigesaa,_aadne_sells_land;_to_mt_to_live_work_april_6,_1916_p7_he.pdf</t>
  </si>
  <si>
    <t>dahl,_john_to_mt_for_land_april_11,_1916_p5_he.pdf</t>
  </si>
  <si>
    <t>koloen,_hans_h_wins_court_case_april_11,_1916_p8_he.pdf</t>
  </si>
  <si>
    <t>moe,_e_c_runaway_april_11,_1916_p5_he.pdf</t>
  </si>
  <si>
    <t>sorenson,_halvor_to_live_work_in_wi_april_11,_1916_p5_he.pdf</t>
  </si>
  <si>
    <t>walum_notes_april_11,_1916_p1_he.pdf</t>
  </si>
  <si>
    <t>walum_notes_april_11,_1916_p4_he.pdf</t>
  </si>
  <si>
    <t>bruvold,_peter_of_comertown_mt_visits_april_18,_1916_p5_he.pdf</t>
  </si>
  <si>
    <t>curtis,_mark_appendicitis_april_18,_1916_p5_he.pdf</t>
  </si>
  <si>
    <t>larson,_lenard_painful_accident_april_18,_1916_p5_he.pdf</t>
  </si>
  <si>
    <t>simensen,_hazel_brought_home_from_dickinson_april_18,_1916_p5_he.pdf</t>
  </si>
  <si>
    <t>stee,_clarence_letter_from_peru_part_1_april_18,_1916_p1_he.pdf</t>
  </si>
  <si>
    <t>stee,_clarence_letter_from_peru_part_2_april_18,_1916_p1_he.pdf</t>
  </si>
  <si>
    <t>walum_notes_april_18,_1916_p4_he.pdf</t>
  </si>
  <si>
    <t>krag,_olaus_trades_restaurant_for_medicine_wagon_april_25,_1916_p5_he.pdf</t>
  </si>
  <si>
    <t>meyers,_george_c_kills_one;_injures_one_april_25,_1916_p1_he.pdf</t>
  </si>
  <si>
    <t>sande,_jack_painful_injury_april_25,_1916_p1_he.pdf</t>
  </si>
  <si>
    <t>swenson,_august_trades_medicine_wagon_for_restaurant_april_25,_1916_p5_he.pdf</t>
  </si>
  <si>
    <t>walum_notes_april_25,_1916_p4_he.pdf</t>
  </si>
  <si>
    <t>alm,_o_m_visits_from_canada_may_2,_1916_p7_he.pdf</t>
  </si>
  <si>
    <t>dier,_f_e_files_on_land_in_mt_may_2,_1916_p7_he.pdf</t>
  </si>
  <si>
    <t>meyers,_george_c_hearing_may_2,_1916_p10_he.pdf</t>
  </si>
  <si>
    <t>walum_notes_may_2,_1916_p4_he.pdf</t>
  </si>
  <si>
    <t>furaas,_christ_house_burns_may_9,_1916_p5_he.pdf</t>
  </si>
  <si>
    <t>overby,_alph_h_candidate_for_county_treasurer_may_9,_1916_p5_he.pdf</t>
  </si>
  <si>
    <t>walum_notes_may_9,_1916_p4_he.pdf</t>
  </si>
  <si>
    <t>carroll,_jas.__injured_by_tin_may_16,_1916_p4_he.pdf</t>
  </si>
  <si>
    <t>walum_notes_may_16,_1916_p4_he.pdf</t>
  </si>
  <si>
    <t>wogsland,_grace_painful_injury_may_16,_1916_p4_he.pdf</t>
  </si>
  <si>
    <t>krag,_olaus_trades_team_for_automobile_may_23,_1916_p5_he.pdf</t>
  </si>
  <si>
    <t>walum_notes_may_23,_1916_p5_he.pdf</t>
  </si>
  <si>
    <t>westley,_harry_appendicitis_may_23,_1916_p5_he.pdf</t>
  </si>
  <si>
    <t>hannaford_big_storm_damages_detailed_may_30,_1916_p4_he.pdf</t>
  </si>
  <si>
    <t>hannaford_big_storm_pranks_may_30,_1916_p5_he.pdf</t>
  </si>
  <si>
    <t>meyers,_george_c_trial_may_30,_1916_p4_he.pdf</t>
  </si>
  <si>
    <t>walum_notes_may_30,_1916_p4_he.pdf</t>
  </si>
  <si>
    <t>wunderlich,_chester_injured_in_storm_may_30,_1916_p4_he.pdf</t>
  </si>
  <si>
    <t>walum_notes_june_6,_1916_p4_he.pdf</t>
  </si>
  <si>
    <t>hannaford_school_graduation_report_june_13,_1916_p4_he.pdf</t>
  </si>
  <si>
    <t>walum_notes_june_13,_1916_p4_he.pdf</t>
  </si>
  <si>
    <t>angus,_dorothy_fly_essay_june_20,_1916_p4_he.pdf</t>
  </si>
  <si>
    <t>dunnum,_mildred_fly_essay_june_20,_1916_p4_he.pdf</t>
  </si>
  <si>
    <t>gustafson,_edgar_receives_master_degree_june_20,_1916_p7_he.pdf</t>
  </si>
  <si>
    <t>knauss,_rachel_fly_essay_june_20,_1916_p4_he.pdf</t>
  </si>
  <si>
    <t>mccallson,_claris_to_attend_school_at_shelly_mn_june_20,_1916_p7_he.pdf</t>
  </si>
  <si>
    <t>nelson,_mrs_charles_treatments_from_sanitarium_june_20,_1916_p7_he.pdf</t>
  </si>
  <si>
    <t>walum_notes_june_20,_1916_p4_he.pdf</t>
  </si>
  <si>
    <t>bartley_schools_to_consolidate_june_27,_1916_p5_he.pdf</t>
  </si>
  <si>
    <t>berg,_clarence_accident_w_ford_june_27,_1916_p4_he.pdf</t>
  </si>
  <si>
    <t>codding,_clair_l_to_live_work_in_mandan_june_27,_1916_p5_he.pdf</t>
  </si>
  <si>
    <t>erickson,_grandma_to_baker_to_live_with_gson_nels_nelson_june_27,_1916_p5_he.pdf</t>
  </si>
  <si>
    <t>kalvik,_mrs_john_seriously_ill_june_27,_1916_p5_he.pdf</t>
  </si>
  <si>
    <t>sinclair,_marjorie_fly_essay_june_27,_1916_p1_he.pdf</t>
  </si>
  <si>
    <t>walum_notes_june_27,_1916_p4_he.pdf</t>
  </si>
  <si>
    <t>wieseman,_friend_fly_essay_june_27,_1916_p1_he.pdf</t>
  </si>
  <si>
    <t>angus,_alice_fly_essay_july_4,_1916_p4_he.pdf</t>
  </si>
  <si>
    <t>dunnum,_thelma_fly_essay_july_4,_1916_p1_he.pdf</t>
  </si>
  <si>
    <t>forthun,_arthur_fly_essay_july_4,_1916_p4_he.pdf</t>
  </si>
  <si>
    <t>johnson,_ione_fly_essay_july_4,_1916_p1_he.pdf</t>
  </si>
  <si>
    <t>judge,_lyle_fly_essay_july_4,_1916_p1_he.pdf</t>
  </si>
  <si>
    <t>knauss,_ralph_fly_essay_july_4,_1916_p4_he.pdf</t>
  </si>
  <si>
    <t>richardson,_harry_fly_essay_july_4,_1916_p1_he.pdf</t>
  </si>
  <si>
    <t>stafney,_custer_fly_essay_july_4,_1916_p4_he.pdf</t>
  </si>
  <si>
    <t>walum_notes_july_4,_1916_p4_he.pdf</t>
  </si>
  <si>
    <t>westley,_jeannette_operation_july_4,_1916_p5_he.pdf</t>
  </si>
  <si>
    <t>evenson,_mandley_runaway_july_11,_1916_p5_he.pdf</t>
  </si>
  <si>
    <t>fortney,_andrew_someone_steals_his_buds_july_11,_1916_p5_he.pdf</t>
  </si>
  <si>
    <t>hannaford_band_report_from_walum_july_11,_1916_p4_he.pdf</t>
  </si>
  <si>
    <t>hannaford_band_report_july_11,_1916_p5_he.pdf</t>
  </si>
  <si>
    <t>walum_notes_july_11,_1916_p4_he.pdf</t>
  </si>
  <si>
    <t>walum_st_olaf_church_to_rebuild_building_july_11,_1916_p5_he.pdf</t>
  </si>
  <si>
    <t>kalverud,_j_d_visits_from_scotsguard,_sk_july_18,_1916_p5_he.pdf</t>
  </si>
  <si>
    <t>walum_notes_july_18,_1916_p4_he.pdf</t>
  </si>
  <si>
    <t>wieseman,_lover_narrow_escape_july_18,_1916_p5_he.pdf</t>
  </si>
  <si>
    <t>skaar,_john_visits_from_stanley_nd_july_25,_1916_p5_he.pdf</t>
  </si>
  <si>
    <t>walum_notes_july_25,_1916_p4_he.pdf</t>
  </si>
  <si>
    <t>edland,_olaf_visits_from_scobey_mt_august_1,_1916_p7_he.pdf</t>
  </si>
  <si>
    <t>nelson,_andrew_marshall_in_hannaford_august_1,_1916_p7_he.pdf</t>
  </si>
  <si>
    <t>olson,_arnt_now_living_in_kalispell_mt_august_1,_1916_p7_he.pdf</t>
  </si>
  <si>
    <t>saby,_a_m_sun_stroke_august_1,_1916_p7_he.pdf</t>
  </si>
  <si>
    <t>warrington,_mrs_simon_visits_from_chester_mt_august_1,_1916_p7_he.pdf</t>
  </si>
  <si>
    <t>anderson,_p_j_visits_from_conrad_mt_august_8,_1916_p5_he.pdf</t>
  </si>
  <si>
    <t>edland,_ida_visits_from_kathryn,_nd_august_8,_1916_p5_he.pdf</t>
  </si>
  <si>
    <t>edland,_lily_visits_from_hartland,_nd_august_8,_1916_p5_he.pdf</t>
  </si>
  <si>
    <t>edland,_swen_lives_works_in_scobey_mt_august_8,_1916_p5_he.pdf</t>
  </si>
  <si>
    <t>hogness,_j_j_visits_from_karnak,_nd_august_8,_1916_p5_he.pdf</t>
  </si>
  <si>
    <t>kjorvestad,_o_k_storm_damage_august_8,_1916_p5_he.pdf</t>
  </si>
  <si>
    <t>stai,_mrs_ole_appendicitis_august_8,_1916_p5_he.pdf</t>
  </si>
  <si>
    <t>cooperstown_strand_theatre_to_open_august_15,_1916_p5_he.pdf</t>
  </si>
  <si>
    <t>dazey_votes_no_for_electric_plant_august_15,_1916_p4_he.pdf</t>
  </si>
  <si>
    <t>hannaford_electric_light_plant_under_construction_august_15,_1916_p5_he.pdf</t>
  </si>
  <si>
    <t>hoffman,_mrs_b_stung_by_bees_august_15,_1916_p1_he.pdf</t>
  </si>
  <si>
    <t>jessie_and_binford_to_have_new_phone_company_august_15,_1916_p1_he.pdf</t>
  </si>
  <si>
    <t>kerber,_george_misfortune_on_horse_august_15,_1916_p5_he.pdf</t>
  </si>
  <si>
    <t>schmidt,_k_c_head_of_hannaford_light_plant_construction_august_15,_1916_p5_he.pdf</t>
  </si>
  <si>
    <t>van_scoik,_john_arrives_to_live_in_hannaford_august_15,_1916_p5_he.pdf</t>
  </si>
  <si>
    <t>alm,_levi_to_manage_hannaford_light_plant_august_22,_1916_p5_he.pdf</t>
  </si>
  <si>
    <t>bothwell,_james_stroke_august_22,_1916_p5_he.pdf</t>
  </si>
  <si>
    <t>brekke,_john_to_fargo_hospital_august_22,_1916_p5_he.pdf</t>
  </si>
  <si>
    <t>jaeger,_ole_arrives_for_daughters_funeral_august_22,_1916_p5_he.pdf</t>
  </si>
  <si>
    <t>kelson,_clarence_h_letter_from_tx_august_22,_1916_p1_he.pdf</t>
  </si>
  <si>
    <t>hyde,_charley_returns_to_visit_from_buhl_id_august_29,_1916_p5_he.pdf</t>
  </si>
  <si>
    <t>olson,_ruth_to_live_work_in_mn_september_5,_1916_p5_he.pdf</t>
  </si>
  <si>
    <t>stai,_mrs_ole_returns_home_from_operation_september_5,_1916_p5_he.pdf</t>
  </si>
  <si>
    <t>brekke,_john_returns_from_fargo_hospital_september_12,_1916_p5_he.pdf</t>
  </si>
  <si>
    <t>clark,_s_p_accident_september_12,_1916_p5_he.pdf</t>
  </si>
  <si>
    <t>gustafson,_edgar_leaves_for_madison_wi_september_12,_1916_p1_he.pdf</t>
  </si>
  <si>
    <t>hannaford_school_notes_september_12,_1916_p5_he.pdf</t>
  </si>
  <si>
    <t>van_scoik,_j_e_daughter_muriel_to_bathgate_nd_for_school_september_12,_1916_p5_he.pdf</t>
  </si>
  <si>
    <t>walum_notes_september_12,_1916_p4_he.pdf</t>
  </si>
  <si>
    <t>wieseman,_mrs_chas_and_sons_to_live_work_in_spring_valley_mn_september_12,_1916_p5_he.pdf</t>
  </si>
  <si>
    <t>tollefsen,_rev_e_c_to_leave_finley_september_19,_1916_p5_he.pdf</t>
  </si>
  <si>
    <t>walum_notes_september_19,_1916_p4_he.pdf</t>
  </si>
  <si>
    <t>dier,_f_e_leaves_for_wolf_point,_mt_september_26,_1916_p5_he.pdf</t>
  </si>
  <si>
    <t>walum_st_olaf_church_bell_stolen_september_26,_1916_p5_he.pdf</t>
  </si>
  <si>
    <t>hannaford_school_notes_october_3,_1916_p1_he.pdf</t>
  </si>
  <si>
    <t>urquhart,_alex_sells_land;_may_move_to_mt_october_3,_1916_p5_he.pdf</t>
  </si>
  <si>
    <t>walum_notes_october_3,_1916_p4_he.pdf</t>
  </si>
  <si>
    <t>hannaford_school_notes_october_10,_1916_p1_he.pdf</t>
  </si>
  <si>
    <t>beatmie,_wm_auction_sale_october_17,_1916_p1_he.pdf</t>
  </si>
  <si>
    <t>hannaford_school_notes_october_17,_1916_p1_he.pdf</t>
  </si>
  <si>
    <t>larson,_walter_painful_accident_october_17,_1916_p5_he.pdf</t>
  </si>
  <si>
    <t>rasmussen,_son_of_theo_broken_arm_october_17,_1916_p5_he.pdf</t>
  </si>
  <si>
    <t>walum_notes_october_17,_1916_p5_he.pdf</t>
  </si>
  <si>
    <t>berg,_mrs_gile_operation_october_24,_1916_p5_he.pdf</t>
  </si>
  <si>
    <t>dahl,_john_to_mt_to_build_on_his_farm_october_24,_1916_p5_he.pdf</t>
  </si>
  <si>
    <t>hannaford_electric_light_plant_begins_operation_october_24,_1916_p5_he.pdf</t>
  </si>
  <si>
    <t>hannaford_school_notes_october_24,_1916_p1_he.pdf</t>
  </si>
  <si>
    <t>markwood,_marion_appendicitis_october_24,_1916_p5_he.pdf</t>
  </si>
  <si>
    <t>stone,_mrs_t_to_fargo_hospital_october_24,_1916_p5_he.pdf</t>
  </si>
  <si>
    <t>walum_notes_october_24,_1916_p4_he.pdf</t>
  </si>
  <si>
    <t>hannaford_school_notes_october_31,_1916_p1_he.pdf</t>
  </si>
  <si>
    <t>hassen,_albert_shoots_a_golden_eagle_october_31,_1916_p5_he.pdf</t>
  </si>
  <si>
    <t>olson,_ole_enlists_in_canadian_navy_october_31,_1916_p5_he.pdf</t>
  </si>
  <si>
    <t>person,_axel_shoots_golden_eagle_october_31,_1916_p5_he.pdf</t>
  </si>
  <si>
    <t>walum_notes_october_31,_1916_p5_he.pdf</t>
  </si>
  <si>
    <t>christensen,_p_p_to_sell_all_and_leave_november_7,_1916_p4_he.pdf</t>
  </si>
  <si>
    <t>hannaford_school_notes_november_7,_1916_p4_he.pdf</t>
  </si>
  <si>
    <t>hannaford_school_tom_thumb_wedding_november_7,_1916_p5_he.pdf</t>
  </si>
  <si>
    <t>sletten,_carl_busy_carpenter_november_7,_1916_p5_he.pdf</t>
  </si>
  <si>
    <t>walum_notes_november_7,_1916_p5_he.pdf</t>
  </si>
  <si>
    <t>hannaford_school_notes_november_14,_1916_p5_he.pdf</t>
  </si>
  <si>
    <t>heyerdahl,_melvin_car_accident_november_14,_1916_p5_he.pdf</t>
  </si>
  <si>
    <t>mogaard,_mekal_elected_county_commissioner_november_14,_1916_p5_he.pdf</t>
  </si>
  <si>
    <t>njaa,_a_a_auction_sale_november_14,_1916_p1_he.pdf</t>
  </si>
  <si>
    <t>walum_notes_november_14,_1916_p5_he.pdf</t>
  </si>
  <si>
    <t>mcquat,_mr_s_w_moves_from_mchenry_to_hannaford_november_21,_1916_p5_he.pdf</t>
  </si>
  <si>
    <t>moore,_t_b_visits_from_tolna_nd_november_21,_1916_p5_he.pdf</t>
  </si>
  <si>
    <t>olsen,_leo_leaves_kathryn_to_live_work_in_moorhead_november_21,_1916_p5_he.pdf</t>
  </si>
  <si>
    <t>shepherd,_george_n_to_live_work_in_chester_mt_november_21,_1916_p5_he.pdf</t>
  </si>
  <si>
    <t>edland,_olaf_mother_of_critical_condition_november_28,_1916_p5_he.pdf</t>
  </si>
  <si>
    <t>hannaford_school_notes_november_28,_1916_p4_he.pdf</t>
  </si>
  <si>
    <t>stordahl,_john_c_to_live_work_in_shelly_mn_november_28,_1916_p5_he.pdf</t>
  </si>
  <si>
    <t>christiansen,_p_p_to_live_work_in_viborg_sd_december_12,_1916_p7_he.pdf</t>
  </si>
  <si>
    <t>hannaford_school_notes_december_12,_1916_p_12_he.pdf</t>
  </si>
  <si>
    <t>hannaford_school_notes_december_12,_1916_p7_he.pdf</t>
  </si>
  <si>
    <t>quale,_e_j_leaves_sheyenne_to_run_hannaford_meat_market_december_12,_1916_p12_he.pdf</t>
  </si>
  <si>
    <t>hannaford_school_notes_december_26,_1916_p5_he.pdf</t>
  </si>
  <si>
    <t>krag,_oluf_to_live_work_in_sabin_mn_december_26,_1916_p5_he.pdf</t>
  </si>
  <si>
    <t>regner,_tena_county_supt_of_schools_january_9,_1917_p5_he.pdf</t>
  </si>
  <si>
    <t>hannaford_school_notes_january_16,_1917_p4_he.pdf</t>
  </si>
  <si>
    <t>hanson,_alfred_to_live_work_in_souris_nd_january_16,_1917_p5_he.pdf</t>
  </si>
  <si>
    <t>kampen,_i_a_retires_from_county_supt_of_schools_january_16,_1917_p4_he.pdf</t>
  </si>
  <si>
    <t>ueland,_martin_retires_from_county_surveyor_position_january_16,_1917_p5_he.pdf</t>
  </si>
  <si>
    <t>larsen,_lillian_appendicitis_january_23,_1917_p4_he.pdf</t>
  </si>
  <si>
    <t>micklethun,_jacob_l_gall_stones_january_23,_1917_p4_he.pdf</t>
  </si>
  <si>
    <t>rognilen,_josie_painful_injuries_january_23,_1917_p4_he.pdf</t>
  </si>
  <si>
    <t>rognilen,_o_m_painful_injuries_january_23,_1917_p4_he.pdf</t>
  </si>
  <si>
    <t>walum_notes_january_23,_1917_p4_he.pdf</t>
  </si>
  <si>
    <t>hannaford_school_notes_january_30,_1917_p5_he.pdf</t>
  </si>
  <si>
    <t>ness,_g_k_to_valley_city_to_live_work_january_30,_1917_p5_he.pdf</t>
  </si>
  <si>
    <t>walum_notes_january_30,_1917_p5_he.pdf</t>
  </si>
  <si>
    <t>anderson,_asher_home_burned_february_6,_1917_p5_he.pdf</t>
  </si>
  <si>
    <t>hannaford_school_notes_february_6,_1917_p5_he.pdf</t>
  </si>
  <si>
    <t>aarestad,_playerth_appendicitis_february_13,_1917_p5_he.pdf</t>
  </si>
  <si>
    <t>fogderud,_ole_l_writes_from_ca_february_13,_1917_p4_he.pdf</t>
  </si>
  <si>
    <t>kohler,_john_to_live_work_in_glenfield_february_13,_1917_p5_he.pdf</t>
  </si>
  <si>
    <t>walum_notes_february_13,_1917_p4_he.pdf</t>
  </si>
  <si>
    <t>hannaford_school_notes_february_20,_1917_p4_he.pdf</t>
  </si>
  <si>
    <t>nelson,_severin_crop_report_from_ab_february_20,_1917_p5_he.pdf</t>
  </si>
  <si>
    <t>van_scoik,_mrs_john_severe_injury_february_20,_1917_p5_he.pdf</t>
  </si>
  <si>
    <t>walum_notes_february_20,_1917_p4_he.pdf</t>
  </si>
  <si>
    <t>walum_notes_february_27,_1917_p4_he.pdf</t>
  </si>
  <si>
    <t>carr,_bert_visits_from_minot_march_6,_1917_p5_he.pdf</t>
  </si>
  <si>
    <t>hannaford_school_notes_march_6,_1917_p4_he.pdf</t>
  </si>
  <si>
    <t>rhodes,_e_a_public_sale_march_6,_1917_p4_he.pdf</t>
  </si>
  <si>
    <t>hannaford_school_notes_march_13,_1917_p4_he.pdf</t>
  </si>
  <si>
    <t>sletten,_gilbert_appendicitis_march_13,_1917_p5_he.pdf</t>
  </si>
  <si>
    <t>walum_notes_march_13,_1917_p4_he.pdf</t>
  </si>
  <si>
    <t>hannaford_school_notes_march_20,_1917_p5_he.pdf</t>
  </si>
  <si>
    <t>robinson,_henry_enlists_in_wwi_in_canada_march_20,_1917_p5_he.pdf</t>
  </si>
  <si>
    <t>sletten,_gilbert_improved;_family_returns_home_march_20,_1917_p5_he.pdf</t>
  </si>
  <si>
    <t>walum_notes_march_20,_1917_p4_he.pdf</t>
  </si>
  <si>
    <t>hannaford_school_notes_april_3,_1917_p4_he.pdf</t>
  </si>
  <si>
    <t>walum_notes_april_3,_1917_p4_he.pdf</t>
  </si>
  <si>
    <t>bergren,_chas_g_to_live_work_in_mchenry_april_10,_1917_p5_he.pdf</t>
  </si>
  <si>
    <t>byington,_nina_to_hospital_april_10,_1917_p5_he.pdf</t>
  </si>
  <si>
    <t>christianson,_mrs_john_returns_with_son_from_rochester_mn_april_10,_1917_p5_he.pdf</t>
  </si>
  <si>
    <t>edland,_olof_to_live_work_in_scobey_mt_april_10,_1917_p5_he.pdf</t>
  </si>
  <si>
    <t>hannaford_school_notes_april_10,_1917_p4_he.pdf</t>
  </si>
  <si>
    <t>stee,_ernest_and_inez_attending_univ_of_nd_april_10,_1917_p5_he.pdf</t>
  </si>
  <si>
    <t>krag,_claus_ends_selling_dr_wards_remedies_april_17,_1917_p5_he.pdf</t>
  </si>
  <si>
    <t>rooth,_al_agency_for_dr_wards_remedies_april_17,_1917_p5_he.pdf</t>
  </si>
  <si>
    <t>aarestad,_leonard_seriously_ill_may_1,_1917_p5_he.pdf</t>
  </si>
  <si>
    <t>dazey_to_install_electricity_may_1,_1917_p4_he.pdf</t>
  </si>
  <si>
    <t>hannaford_school_notes_may_1,_1917_p5_he.pdf</t>
  </si>
  <si>
    <t>sonju,_s_a_rheumatism_may_1,_1917_p5_he.pdf</t>
  </si>
  <si>
    <t>walum_notes_may_1,_1917_p4_he.pdf</t>
  </si>
  <si>
    <t>boyd,_a_k_returns_from_movie_convention_may_8,_1917_p5_he.pdf</t>
  </si>
  <si>
    <t>hannaford_patriotic_meeting_may_8,_1917_p5_he.pdf</t>
  </si>
  <si>
    <t>hannaford_school_notes_may_8,_1917_p4_he.pdf</t>
  </si>
  <si>
    <t>richardson,_w_h_experimenting_with_h2o_for_his_car_may_8,_1917_p5_he.pdf</t>
  </si>
  <si>
    <t>thoreson,_mrs_p_a_rheumatism_may_8,_1917_p5_he.pdf</t>
  </si>
  <si>
    <t>thoreson,_phillip_volunteers_for_country_may_8,_1917_p5_he.pdf</t>
  </si>
  <si>
    <t>walum_notes_may_8,_1917_p4_he.pdf</t>
  </si>
  <si>
    <t>brown,_charles_s_writes_from_the_navy_may_15,_1917_p4_he.pdf</t>
  </si>
  <si>
    <t>cederson,_nick_blood_poisoning_may_15,_1917_p5_he.pdf</t>
  </si>
  <si>
    <t>gustafson,_edgar_now_secretary_of_employment_bureau_may_15,_1917_p5_he.pdf</t>
  </si>
  <si>
    <t>hannaford_patriotic_meeting_may_15,_1917_p5_he.pdf</t>
  </si>
  <si>
    <t>hannaford_school_notes_may_15,_1917_p4_he.pdf</t>
  </si>
  <si>
    <t>nelson,_david_t_in_mpls_paper;_to_fort_snelling_may_15,_1917_p4_he.pdf</t>
  </si>
  <si>
    <t>petrich,_e_e_catches_a_water_dog_may_15,_1917_p5_he.pdf</t>
  </si>
  <si>
    <t>stee,_ernest_released_from_univ_to_help_with_crops_may_15,_1917_p5_he.pdf</t>
  </si>
  <si>
    <t>thompson,_iver_enlists_in_navy_may_15,_1917_p5_he.pdf</t>
  </si>
  <si>
    <t>hannaford_school_notes_pt_1_may_22,_1917_p4_he.pdf</t>
  </si>
  <si>
    <t>hannaford_school_notes_pt_2_may_22,_1917_p4_he.pdf</t>
  </si>
  <si>
    <t>walum_notes_may_22,_1917_p4_he.pdf</t>
  </si>
  <si>
    <t>walum_notes_may_29,_1917_p5_he.pdf</t>
  </si>
  <si>
    <t>hannaford_buys_and_moves_flag_pole_from_langdon_hill_june_5,_1917_p5_he.pdf</t>
  </si>
  <si>
    <t>metz,_donald_breaks_ankle_june_5,_1917_p5_he.pdf</t>
  </si>
  <si>
    <t>rasmussen,_george_barn_burns_june_5,_1917_p4_he.pdf</t>
  </si>
  <si>
    <t>walum_notes_june_5,_1917_p5_he.pdf</t>
  </si>
  <si>
    <t>hannaford_school_graduation_report_june_12,_1917_p5_he.pdf</t>
  </si>
  <si>
    <t>hannaford_school_notes_june_12,_1917_p5_he.pdf</t>
  </si>
  <si>
    <t>jones,_robert_runaway_june_12,_1917_p5_he.pdf</t>
  </si>
  <si>
    <t>ofstedahl,_elmer_wounded_in_france_wwi_june_12,_1917_p5_he.pdf</t>
  </si>
  <si>
    <t>simensen,_victor_to_see_about_enlisting_june_12,_1917_p5_he.pdf</t>
  </si>
  <si>
    <t>westley,_harry_runaway_june_12,_1917_p5_he.pdf</t>
  </si>
  <si>
    <t>anderson,_d_n_suddenly_ill_june_19,_1917_p5_he.pdf</t>
  </si>
  <si>
    <t>hoffman,_otto_eye_operation_june_19,_1917_p5_he.pdf</t>
  </si>
  <si>
    <t>lunde,_b_m_serious_accident_june_19,_1917_p5_he.pdf</t>
  </si>
  <si>
    <t>magnuson,_magnus_cow_case_settled_june_19,_1917_p5_he.pdf</t>
  </si>
  <si>
    <t>simensen,_victor_not_allowed_to_enlist_june_19,_1917_p5_he.pdf</t>
  </si>
  <si>
    <t>walum_notes_june_19,_1917_p4_he.pdf</t>
  </si>
  <si>
    <t>haaland,_hans_returns_from_norway_june_26,_1917_p5_he.pdf</t>
  </si>
  <si>
    <t>hannaford_lutheran_church_confirmations_various_listed_june_26,_1917_p5_he.pdf</t>
  </si>
  <si>
    <t>rohlwing,_h_g_auto_stolen_june_26,_1917_p5_he.pdf</t>
  </si>
  <si>
    <t>walum_notes_june_26,_1917_p5_he.pdf</t>
  </si>
  <si>
    <t>westley,_julius_joins_music_corps_june_26,_1917_p5_he.pdf</t>
  </si>
  <si>
    <t>berg,_lewis_mn_trip_report_pt1_july_3,_1917_p5_he.pdf</t>
  </si>
  <si>
    <t>berg,_lewis_mn_trip_report_pt2_july_3,_1917_p5_he.pdf</t>
  </si>
  <si>
    <t>malmin,_mr_and_family_runaway_july_3,_1917_p5_he.pdf</t>
  </si>
  <si>
    <t>njaa,_a_a_barn_burns_july_3,_1917_p5_he.pdf</t>
  </si>
  <si>
    <t>rud,_erik_teacher_at_eidfjord_school_july_3,_1917_p5_he.pdf</t>
  </si>
  <si>
    <t>walum_notes_july_3,_1917_p4_he.pdf</t>
  </si>
  <si>
    <t>berg,_louis_returns_from_vacation_early_july_10,_1917_p5_he.pdf</t>
  </si>
  <si>
    <t>berg,_monroe_mumps_july_10,_1917_p5_he.pdf</t>
  </si>
  <si>
    <t>curtis,_freeman_possible_suspect_arrested_july_10,_1917_p5_he.pdf</t>
  </si>
  <si>
    <t>curtis,_freeman_shot_over_the_eye_july_10,_1917_p1_he.pdf</t>
  </si>
  <si>
    <t>forseth,_ole_guarding_ball_hill_creek_bridge_july_10,_1917_p5_he.pdf</t>
  </si>
  <si>
    <t>griesinger,_john_charged_july_10,_1917_p5_he.pdf</t>
  </si>
  <si>
    <t>gustafson,_edgar_new_job_with_at&amp;t_in_ny_july_10,_1917_p5_he.pdf</t>
  </si>
  <si>
    <t>lyngby,_math_guarding_ball_hill_creek_bridge_july_10,_1917_p5_he.pdf</t>
  </si>
  <si>
    <t>walum_notes_july_10,_1917_p4_he.pdf</t>
  </si>
  <si>
    <t>ouren,_simon_barn_burns_july_17,_1917_p5_he.pdf</t>
  </si>
  <si>
    <t>skaar,_iver_critical_condition_july_17,_1917_p5_he.pdf</t>
  </si>
  <si>
    <t>stai,_harry_to_mt_for_homestead_july_17,_1917_p5_he.pdf</t>
  </si>
  <si>
    <t>stai,_martin_to_mt_for_homestead_july_17,_1917_p5_he.pdf</t>
  </si>
  <si>
    <t>walum_notes_july_17,_1917_p4_he.pdf</t>
  </si>
  <si>
    <t>byington,_kenneth_car_accident_july_24,_1917_p5_he.pdf</t>
  </si>
  <si>
    <t>ebentier,_arthur_car_accident_july_24,_1917_p5_he.pdf</t>
  </si>
  <si>
    <t>griggs_county_draft_list_july_24,_1917_p4_he.pdf</t>
  </si>
  <si>
    <t>melgard,_fred_car_accident_july_24,_1917_p5_he.pdf</t>
  </si>
  <si>
    <t>richardson,_john_o_lightning_strikes_july_24,_1917_p5_he.pdf</t>
  </si>
  <si>
    <t>simensen,_victor_enlists_on_2nd_try_july_24,_1917_p5_he.pdf</t>
  </si>
  <si>
    <t>walum_notes_july_24,_1917_p5_he.pdf</t>
  </si>
  <si>
    <t>curtis,_freeman_suspect_preliminary_hearing_july_31,_1917_p4_he.pdf</t>
  </si>
  <si>
    <t>griesinger,_john_preliminary_hearing_july_31,_1917_p4_he.pdf</t>
  </si>
  <si>
    <t>harris,_lee_otis_drafted_july_31,_1917_p5_he.pdf</t>
  </si>
  <si>
    <t>lauder,_frances_war_nurse_july_31,_1917_p1_he.pdf</t>
  </si>
  <si>
    <t>markuson,_kenneth_starts_stock_raising_business_july_31,_1917_p5_he.pdf</t>
  </si>
  <si>
    <t>nelson,_a_h_charge_of_bank_in_palermo_nd_july_31,_1917_p5_he.pdf</t>
  </si>
  <si>
    <t>olson,_alfred_starts_stock_raising_business_july_31,_1917_p5_he.pdf</t>
  </si>
  <si>
    <t>olson,_leo_starts_stock_raising_business_july_31,_1917_p5_he.pdf</t>
  </si>
  <si>
    <t>richardson,_john_o_receives_insurance_payment_july_31,_1917_p4_he.pdf</t>
  </si>
  <si>
    <t>robinson,_henry_wwi_letter_july_31,_1917_p1_he.pdf</t>
  </si>
  <si>
    <t>smith,_milton_drafted_wwi_july_31,_1917_p5_he.pdf</t>
  </si>
  <si>
    <t>theon,_herman_drafted_wwi_july_31,_1917_p5_he.pdf</t>
  </si>
  <si>
    <t>venhinzen,_arthur_drafted_wwi_july_31,_1917_p5_he.pdf</t>
  </si>
  <si>
    <t>walum_notes_july_31,_1917_p5_he.pdf</t>
  </si>
  <si>
    <t>griggs_county_draft_notice_of_physical_examination_august_7,_1917_p4_he.pdf</t>
  </si>
  <si>
    <t>griggs_county_picnic_for_soldiers_august_7,_1917_p5_he.pdf</t>
  </si>
  <si>
    <t>walum_notes_august_7,_1917_p5_he.pdf</t>
  </si>
  <si>
    <t>anderson,_clara_l_kidnapped_august_14,_1917_p5_he.pdf</t>
  </si>
  <si>
    <t>antonsen,_einar_arrives_from_sweden_august_14,_1917_p5_he.pdf</t>
  </si>
  <si>
    <t>armstrong,_mervin_visits_before_leaving_with_co._b_wwi_august_14,_1917_p5_he.pdf</t>
  </si>
  <si>
    <t>austad,_nels_arrives_from_cherokee_ia_august_14,_1917_p5_he.pdf</t>
  </si>
  <si>
    <t>griggs_county_picnic_for_soldiers_august_14,_1917_p5_he.pdf</t>
  </si>
  <si>
    <t>knutson,_helga_arrives_from_norway_august_14,_1917_p5_he.pdf</t>
  </si>
  <si>
    <t>njaa,_hannah_appendicitis_august_14,_1917_p5_he.pdf</t>
  </si>
  <si>
    <t>saby,_albert_m_wanted_august_14,_1917_p5_he.pdf</t>
  </si>
  <si>
    <t>walum_notes_august_14,_1917_p5_he.pdf</t>
  </si>
  <si>
    <t>griggs_county_draft_report_august_21,_1917_p4_he.pdf</t>
  </si>
  <si>
    <t>markuson,_n_k_manages_elevator_august_21,_1917_p5_he.pdf</t>
  </si>
  <si>
    <t>peterson,_clara_l_not_kidnapped_august_21,_1917_p5_he.pdf</t>
  </si>
  <si>
    <t>saby,_albert_m_additional_facts_august_21,_1917_p5_he.pdf</t>
  </si>
  <si>
    <t>skaar,_iver_proof_of_will_hearing_august_21,_1917_p4_he.pdf</t>
  </si>
  <si>
    <t>walum_notes_august_21,_1917_p5_he.pdf</t>
  </si>
  <si>
    <t>fogderud,_lester_painful_accident_august_28,_1917_p5_he.pdf</t>
  </si>
  <si>
    <t>francis,_john_returns_from_rochester_mn_hosp.__august_28,_1917_p5_he.pdf</t>
  </si>
  <si>
    <t>grandfield_norwegian_church_bell_stolen_august_28,_1917_p4_he.pdf</t>
  </si>
  <si>
    <t>lloyd,_pete_officer_of_us_field_artillery_august_28,_1917_p5_he.pdf</t>
  </si>
  <si>
    <t>valhalla_norwegian_lutheran_chruch_bell_stolen_august_28,_1917_p4_he.pdf</t>
  </si>
  <si>
    <t>walum_notes_august_28,_1917_p5_he.pdf</t>
  </si>
  <si>
    <t>fogderud,_ole_visits_from_ca_with_news_september_4,_1917_p5_he.pdf</t>
  </si>
  <si>
    <t>gustafson,_edgar_writes_from_nyc_september_4,_1917_p5_he.pdf</t>
  </si>
  <si>
    <t>kencke,_a_f_leaving_to_live_work_in_plentywood,_mt_september_4,_1917_p5_he.pdf</t>
  </si>
  <si>
    <t>stokkeland,_george_moves_back_to_luverne_september_4,_1917_p5_he.pdf</t>
  </si>
  <si>
    <t>thoreson,_marcus_visits_from_mt_crop_report_september_4,_1917_p5_he.pdf</t>
  </si>
  <si>
    <t>westley,_dr_m_d_apptd_to_us_medical_reserve_corp_september_4,_1917_p5_he.pdf</t>
  </si>
  <si>
    <t>aaker,_louis_first_quota_selected_wwi_september_11,_1917_p1_he.pdf</t>
  </si>
  <si>
    <t>babcock,_f_d_arrives_to_check_harvest_on_his_land_september_11,_1917_p5_he.pdf</t>
  </si>
  <si>
    <t>cederson,_chas_to_hospital_september_11,_1917_p5_he.pdf</t>
  </si>
  <si>
    <t>davidson,_harold_first_quota_selected_wwi_september_11,_1917_p1_he.pdf</t>
  </si>
  <si>
    <t>edwardson,_ole_arrives_to_work_september_11,_1917_p5_he.pdf</t>
  </si>
  <si>
    <t>iverson,_ernest_a_first_quota_selected_wwi_september_11,_1917_p1_he.pdf</t>
  </si>
  <si>
    <t>jackson,_chester_serious_injury_september_11,_1917_p1_he.pdf</t>
  </si>
  <si>
    <t>peterson,_tony_enlists_in_co._b_september_11,_1917_p5_he.pdf</t>
  </si>
  <si>
    <t>smith,_milton_first_quota_selected_wwi_september_11,_1917_p1_he.pdf</t>
  </si>
  <si>
    <t>sorvik,_paul_first_quota_selected_wwi_september_11,_1917_p1_he.pdf</t>
  </si>
  <si>
    <t>van_scoik,_j_h_car_disappears_september_11,_1917_p5_he.pdf</t>
  </si>
  <si>
    <t>walum_notes_september_11,_1917_p5_he.pdf</t>
  </si>
  <si>
    <t>aaker,_louie_2nd_quota_selected_wwi_september_18,_1917_p1_he.pdf</t>
  </si>
  <si>
    <t>albrecht,_frank_2nd_quota_selected_wwi_september_18,_1917_p1_he.pdf</t>
  </si>
  <si>
    <t>amundson,_emil_a_2nd_quota_selected_wwi_september_18,_1917_p1_he.pdf</t>
  </si>
  <si>
    <t>auren,_sigvart_2nd_quota_selected_wwi_september_18,_1917_p1_he.pdf</t>
  </si>
  <si>
    <t>bjor,_george_2nd_quota_selected_wwi_september_18,_1917_p1_he.pdf</t>
  </si>
  <si>
    <t>bjorgo,_julius_martinus_2nd_quota_selected_alternate_wwi_september_18,_1917_p1_he.pdf</t>
  </si>
  <si>
    <t>bolkan,_edwin_2nd_quota_selected_wwi_september_18,_1917_p1_he.pdf</t>
  </si>
  <si>
    <t>bonewell,_carl_f_2nd_quota_selected_wwi_september_18,_1917_p1_he.pdf</t>
  </si>
  <si>
    <t>bostrom,_william_2nd_quota_selected_wwi_september_18,_1917_p1_he.pdf</t>
  </si>
  <si>
    <t>brekke,_john_to_fargo_hospital_september_18,_1917_p5_he.pdf</t>
  </si>
  <si>
    <t>campbell,_alex_crop_report_september_18,_1917_p5_he.pdf</t>
  </si>
  <si>
    <t>christensen,_p_p_auctions_off_his_half_section_september_18,_1917_p5_he.pdf</t>
  </si>
  <si>
    <t>evenson,_melvin_2nd_quota_selected_wwi_september_18,_1917_p1_he.pdf</t>
  </si>
  <si>
    <t>grotting,_john_2nd_quota_selected_wwi_september_18,_1917_p1_he.pdf</t>
  </si>
  <si>
    <t>hannaford_school_notes_september_18,_1917_p5_he.pdf</t>
  </si>
  <si>
    <t>hanson,_henry_c_2nd_quota_selected_wwi_september_18,_1917_p1_he.pdf</t>
  </si>
  <si>
    <t>haugland,_einar_2nd_quota_selected_wwi_september_18,_1917_p1_he.pdf</t>
  </si>
  <si>
    <t>hopsdal,_hans_2nd_quota_selected_wwi_september_18,_1917_p1_he.pdf</t>
  </si>
  <si>
    <t>iverson,_ernest_wwi_report_september_18,_1917_p5_he.pdf</t>
  </si>
  <si>
    <t>johnson,_bruno_john_2nd_quota_selected_wwi_september_18,_1917_p1_he.pdf</t>
  </si>
  <si>
    <t>johnson,_nels_andrew_2nd_quota_selected_wwi_september_18,_1917_p1_he.pdf</t>
  </si>
  <si>
    <t>kittleson,_john_helmer_2nd_quota_selected_wwi_september_18,_1917_p1_he.pdf</t>
  </si>
  <si>
    <t>kvla,_john_2nd_quota_selected_wwi_september_18,_1917_p1_he.pdf</t>
  </si>
  <si>
    <t>lyle,_robert_park_2nd_quota_selected_wwi_september_18,_1917_p1_he.pdf</t>
  </si>
  <si>
    <t>mathison,_william_f_2nd_quota_selected_wwi_september_18,_1917_p1_he.pdf</t>
  </si>
  <si>
    <t>musser,_claire_2nd_quota_selected_wwi_september_18,_1917_p1_he.pdf</t>
  </si>
  <si>
    <t>myer,_arthur_2nd_quota_selected_wwi_september_18,_1917_p1_he.pdf</t>
  </si>
  <si>
    <t>nardella,_luigi_2nd_quota_selected_wwi_september_18,_1917_p1_he.pdf</t>
  </si>
  <si>
    <t>nelson,_edwin_l_2nd_quota_selected_wwi_september_18,_1917_p1_he.pdf</t>
  </si>
  <si>
    <t>nelson,_fred_2nd_quota_selected_wwi_september_18,_1917_p1_he.pdf</t>
  </si>
  <si>
    <t>ness,_g_k_leaves_to_become_editor_of_grace_city_gazette_september_18,_1917_p5_he.pdf</t>
  </si>
  <si>
    <t>olson,_oscar_m_2nd_quota_selected_wwi_september_18,_1917_p1_he.pdf</t>
  </si>
  <si>
    <t>otteson,_o_a_arrives_from_hamburg_to_run_drug_store_september_18,_1917_p5_he.pdf</t>
  </si>
  <si>
    <t>parsons,_ralph_a_2nd_quota_selected_wwi_september_18,_1917_p1_he.pdf</t>
  </si>
  <si>
    <t>peterson,_louis_a_5_yr_anniv._at_coal_shute_september_18,_1917_p5_he.pdf</t>
  </si>
  <si>
    <t>rogne,_olaf_2nd_quota_selected_wwi_september_18,_1917_p1_he.pdf</t>
  </si>
  <si>
    <t>schuckhart,_geo_2nd_quota_selected_wwi_september_18,_1917_p1_he.pdf</t>
  </si>
  <si>
    <t>simensen,_victor_to_fargo_and_training_pt_1_september_18,_1917_p5_he.pdf</t>
  </si>
  <si>
    <t>simensen,_victor_to_fargo_and_training_pt_2_september_18,_1917_p5_he.pdf</t>
  </si>
  <si>
    <t>skaar,_martin_2nd_quota_selected_wwi_september_18,_1917_p1_he.pdf</t>
  </si>
  <si>
    <t>strand,_james_armond_2nd_quota_selected_wwi_september_18,_1917_p1_he.pdf</t>
  </si>
  <si>
    <t>theon,_herman_2nd_quota_selected_wwi_september_18,_1917_p1_he.pdf</t>
  </si>
  <si>
    <t>torson,_trygve_2nd_quota_selected_wwi_september_18,_1917_p1_he.pdf</t>
  </si>
  <si>
    <t>walum,_chester_melvin_2nd_quota_selected_wwi_september_18,_1917_p1_he.pdf</t>
  </si>
  <si>
    <t>weller,_john_2nd_quota_selected_wwi_september_18,_1917_p1_he.pdf</t>
  </si>
  <si>
    <t>anderson,_a_j_exempted_3rd_quota_list_incomplete_wwi_september_25,_1917_p4_he.pdf</t>
  </si>
  <si>
    <t>bolkan,_gustavus_exempted_3rd_quota_list_incomplete_wwi_september_25,_1917_p4_he.pdf</t>
  </si>
  <si>
    <t>borchert,_max_exempted_3rd_quota_list_incomplete_wwi_september_25,_1917_p4_he.pdf</t>
  </si>
  <si>
    <t>dazey_electrification_update_september_25,_1917_p5_he.pdf</t>
  </si>
  <si>
    <t>ethan,_theo_exempted_3rd_quota_list_incomplete_wwi_september_25,_1917_p4_he.pdf</t>
  </si>
  <si>
    <t>flick,_walter_exempted_3rd_quota_list_incomplete_wwi_september_25,_1917_p4_he.pdf</t>
  </si>
  <si>
    <t>fosse,_frederick_3rd_quota_list_incomplete_wwi_september_25,_1917_p4_he.pdf</t>
  </si>
  <si>
    <t>fuglestad,_bjorn_3rd_quota_list_incomplete_wwi_september_25,_1917_p4_he.pdf</t>
  </si>
  <si>
    <t>gjesdal,_lars__alternate_3rd_quota_list_incomplete_wwi_september_25,_1917_p4_he.pdf</t>
  </si>
  <si>
    <t>gretberg,_b_phones_sheriff_september_25,_1917_p5_he.pdf</t>
  </si>
  <si>
    <t>griggs_county_2nd_quota_to_camp_dodge_wwi_september_25,_1917_p5_he.pdf</t>
  </si>
  <si>
    <t>griggs_county_3rd_quota_list_incomplete_wwi_september_25,_1917_p4_he.pdf</t>
  </si>
  <si>
    <t>halvorson,_ole_3rd_quota_list_incomplete_wwi_september_25,_1917_p4_he.pdf</t>
  </si>
  <si>
    <t>hanson,_almer_w__3rd_quota_list_incomplete_wwi_september_25,_1917_p4_he.pdf</t>
  </si>
  <si>
    <t>hanson,_john_g_to_quit_farming_sells_all_september_25,_1917_p4_he.pdf</t>
  </si>
  <si>
    <t>harris,_roy_e_exempted_3rd_quota_list_incomplete_wwi_september_25,_1917_p4_he.pdf</t>
  </si>
  <si>
    <t>haugen,_jean_o_exempted_3rd_quota_list_incomplete_wwi_september_25,_1917_p4_he.pdf</t>
  </si>
  <si>
    <t>helland,_jonas_a_3rd_quota_list_incomplete_wwi_september_25,_1917_p4_he.pdf</t>
  </si>
  <si>
    <t>helland,_jonas_l_3rd_quota_list_incomplete_wwi_september_25,_1917_p4_he.pdf</t>
  </si>
  <si>
    <t>herigstad,_t_p_alternate__3rd_quota_list_incomplete_wwi_september_25,_1917_p4_he.pdf</t>
  </si>
  <si>
    <t>hoffman,_oscar_h_3rd_quota_list_incomplete_wwi_september_25,_1917_p4_he.pdf</t>
  </si>
  <si>
    <t>hoggarth,_hannah_estate_proof_of_will_hearing_september_25,_1917_p8_he.pdf</t>
  </si>
  <si>
    <t>holland,_carl_j_3rd_quota_list_incomplete_wwi_september_25,_1917_p4_he.pdf</t>
  </si>
  <si>
    <t>hovel,_herbert_p_3rd_quota_list_incomplete_wwi_september_25,_1917_p4_he.pdf</t>
  </si>
  <si>
    <t>jackson,_john_t_exempted_3rd_quota_list_incomplete_wwi_september_25,_1917_p4_he.pdf</t>
  </si>
  <si>
    <t>johnson,_john_wm__3rd_quota_list_incomplete_wwi_september_25,_1917_p4_he.pdf</t>
  </si>
  <si>
    <t>kencke,_a_f_to_live_work_in_antelope_mt_september_25,_1917_p5_he.pdf</t>
  </si>
  <si>
    <t>knutson,_christ_k_exempted_3rd_quota_list_incomplete_wwi_september_25,_1917_p4_he.pdf</t>
  </si>
  <si>
    <t>kvla,_john_excused_until_next_contingent_to_go_wwi_september_25,_1917_p5_he.pdf</t>
  </si>
  <si>
    <t>lee,_guy_a_alternate__3rd_quota_list_incomplete_wwi_september_25,_1917_p4_he.pdf</t>
  </si>
  <si>
    <t>leiser,_dick_held_up_in_fargo_september_25,_1917_p1_he.pdf</t>
  </si>
  <si>
    <t>mills,_geo_w_exempted_3rd_quota_list_incomplete_wwi_september_25,_1917_p4_he.pdf</t>
  </si>
  <si>
    <t>nettestad,_elmer_o_3rd_quota_list_incomplete_wwi_september_25,_1917_p4_he.pdf</t>
  </si>
  <si>
    <t>olson,_frank_e_exempted_3rd_quota_list_incomplete_wwi_september_25,_1917_p4_he.pdf</t>
  </si>
  <si>
    <t>olson,_oscar_m_excused_until_next_group_to_go_wwi_september_25,_1917_p5_he.pdf</t>
  </si>
  <si>
    <t>olson,_siger_eli_3rd_quota_list_incomplete_wwi_september_25,_1917_p4_he.pdf</t>
  </si>
  <si>
    <t>overby,_alph_h_3rd_quota_list_incomplete_wwi_september_25,_1917_p4_he.pdf</t>
  </si>
  <si>
    <t>overby,_oscar_r_alternate_3rd_quota_list_incomplete_wwi_september_25,_1917_p4_he.pdf</t>
  </si>
  <si>
    <t>perchert,_albert_3rd_quota_list_incomplete_wwi_september_25,_1917_p4_he.pdf</t>
  </si>
  <si>
    <t>person,_john_exempted_3rd_quota_list_incomplete_wwi_september_25,_1917_p4_he.pdf</t>
  </si>
  <si>
    <t>peterson,_george_3rd_quota_list_incomplete_wwi_september_25,_1917_p4_he.pdf</t>
  </si>
  <si>
    <t>ringlee,_albert_w_exempted_3rd_quota_list_incomplete_wwi_september_25,_1917_p4_he.pdf</t>
  </si>
  <si>
    <t>ronningen,_henry_m__3rd_quota_list_incomplete_wwi_september_25,_1917_p4_he.pdf</t>
  </si>
  <si>
    <t>sad,_ole_t__3rd_quota_list_incomplete_wwi_september_25,_1917_p4_he.pdf</t>
  </si>
  <si>
    <t>shoberg,_arthur_o__exempted_3rd_quota_list_incomplete_wwi_september_25,_1917_p4_he.pdf</t>
  </si>
  <si>
    <t>sonju,_gustav_c_exempted_3rd_quota_list_incomplete_wwi_september_25,_1917_p4_he.pdf</t>
  </si>
  <si>
    <t>sorvik,_paul_wwi_letter_september_25,_1917_p1_he.pdf</t>
  </si>
  <si>
    <t>stai,_harry_exempted_3rd_quota_list_incomplete_wwi_september_25,_1917_p4_he.pdf</t>
  </si>
  <si>
    <t>starr,_frank_exempted_3rd_quota_list_incomplete_wwi_september_25,_1917_p4_he.pdf</t>
  </si>
  <si>
    <t>thoreson,_philip_returns_to_fort_lincoln_wwi_september_25,_1917_p5_he.pdf</t>
  </si>
  <si>
    <t>venhuizen,_cornelius__3rd_quota_list_incomplete_wwi_september_25,_1917_p4_he.pdf</t>
  </si>
  <si>
    <t>volstad,_tor__3rd_quota_list_incomplete_wwi_september_25,_1917_p4_he.pdf</t>
  </si>
  <si>
    <t>walum_notes_september_25,_1917_p5_he.pdf</t>
  </si>
  <si>
    <t>weldon,_alva_s_exempted_3rd_quota_list_incomplete_wwi_september_25,_1917_p4_he.pdf</t>
  </si>
  <si>
    <t>windingland,_claus_alternate_3rd_quota_list_incomplete_wwi_september_25,_1917_p4_he.pdf</t>
  </si>
  <si>
    <t>wurst,_emil_exempted_3rd_quota_list_incomplete_wwi_september_25,_1917_p4_he.pdf</t>
  </si>
  <si>
    <t>zimprich,_ed_3rd_quota_list_incomplete_wwi_september_25,_1917_p4_he.pdf</t>
  </si>
  <si>
    <t>aarestad,_john_certified_back_as_held_for_service_wwi_october_2,_1917_p1_he.pdf</t>
  </si>
  <si>
    <t>aarestad,_leonard_narrow_escape_october_2,_1917_p4_he.pdf</t>
  </si>
  <si>
    <t>alfson,_alfred_certified_back_as_held_for_service_wwi_october_2,_1917_p1_he.pdf</t>
  </si>
  <si>
    <t>anderson,_ole_draft_call_wwi_october_2,_1917_p_1_he.pdf</t>
  </si>
  <si>
    <t>anderson,_richard_certified_back_as_held_for_service_wwi_october_2,_1917_p1_he.pdf</t>
  </si>
  <si>
    <t>ashland,_jens_draft_call_wwi_october_2,_1917_p_1_he.pdf</t>
  </si>
  <si>
    <t>benrud,_marbo_draft_call_wwi_october_2,_1917_p_1_he.pdf</t>
  </si>
  <si>
    <t>brekke,_john_operation_october_2,_1917_p5_he.pdf</t>
  </si>
  <si>
    <t>coffey,_ora_certified_back_as_held_for_service_wwi_october_2,_1917_p1_he.pdf</t>
  </si>
  <si>
    <t>dahl,_edwin_draft_call_wwi_october_2,_1917_p_1_he.pdf</t>
  </si>
  <si>
    <t>ethan,_nicholas_j_certified_back_as_held_for_service_wwi_october_2,_1917_p1_he.pdf</t>
  </si>
  <si>
    <t>fjelde,_dr_to_live_work_in_cooperstown_october_2,_1917_p5_he.pdf</t>
  </si>
  <si>
    <t>franson,_hjalmer_draft_call_wwi_october_2,_1917_p_1_he.pdf</t>
  </si>
  <si>
    <t>gilbertson,_ole_certified_back_as_held_for_service_wwi_october_2,_1917_p1_he.pdf</t>
  </si>
  <si>
    <t>griggs_county_more_men_called_wwi_october_2,_1917_p_1_he.pdf</t>
  </si>
  <si>
    <t>grove,_carl_j_draft_call_wwi_october_2,_1917_p_1_he.pdf</t>
  </si>
  <si>
    <t>hannaford_school_notes_october_2,_1917_p5_he.pdf</t>
  </si>
  <si>
    <t>hanson,_john_g_auction_sale_october_2,_1917_p8_he.pdf</t>
  </si>
  <si>
    <t>haugen,_bennie_h_certified_back_as_held_for_service_wwi_october_2,_1917_p1_he.pdf</t>
  </si>
  <si>
    <t>haugen,_mikel_draft_call_wwi_october_2,_1917_p_1_he.pdf</t>
  </si>
  <si>
    <t>herigstad,_ole_certified_back_as_held_for_service_wwi_october_2,_1917_p1_he.pdf</t>
  </si>
  <si>
    <t>holland,_alfred_c_draft_call_wwi_october_2,_1917_p_1_he.pdf</t>
  </si>
  <si>
    <t>jackson,_chester_arm_health_report_october_2,_1917_p4_he.pdf</t>
  </si>
  <si>
    <t>kalland,_estate_of_david_j_auction_sale_october_2,_1917_p5_he.pdf</t>
  </si>
  <si>
    <t>kalvik,_mrs_knut_auction_sale_october_2,_1917_p1_he.pdf</t>
  </si>
  <si>
    <t>krag,_soren_certified_back_as_held_for_service_wwi_october_2,_1917_p1_he.pdf</t>
  </si>
  <si>
    <t>larson,_andrew_s_draft_call_wwi_october_2,_1917_p_1_he.pdf</t>
  </si>
  <si>
    <t>marson,_david_auction_sale_october_2,_1917_p4_he.pdf</t>
  </si>
  <si>
    <t>marson,_david_sells_all;_likely_to_ca_october_2,_1917_p5_he.pdf</t>
  </si>
  <si>
    <t>miklethun,_11_mo_old_dau_of_john_seriously_ill_october_2,_1917_p5_he.pdf</t>
  </si>
  <si>
    <t>newell,_andrew_j_certified_back_as_held_for_service_wwi_october_2,_1917_p1_he.pdf</t>
  </si>
  <si>
    <t>peterson,_mrs_c_l_and_daughters_to_live;_attend_school_in_hannaford_october_2,_1917_p5_he.pdf</t>
  </si>
  <si>
    <t>retzlaff,_adolph_draft_call_wwi_october_2,_1917_p_1_he.pdf</t>
  </si>
  <si>
    <t>ringlee,_francis_draft_call_wwi_october_2,_1917_p_1_he.pdf</t>
  </si>
  <si>
    <t>ronningen,_clarence_h_draft_call_wwi_october_2,_1917_p_1_he.pdf</t>
  </si>
  <si>
    <t>skaar,_leonard_draft_call_wwi_october_2,_1917_p_1_he.pdf</t>
  </si>
  <si>
    <t>syverson,_john_a_draft_call_wwi_october_2,_1917_p_1_he.pdf</t>
  </si>
  <si>
    <t>thoreson,_jens_t_certified_back_as_held_for_service_wwi_october_2,_1917_p1_he.pdf</t>
  </si>
  <si>
    <t>vigesaa,_thorval_draft_call_wwi_october_2,_1917_p_1_he.pdf</t>
  </si>
  <si>
    <t>vigesaa,_torvald_auction_sale_october_2,_1917_p4_he.pdf</t>
  </si>
  <si>
    <t>walum_notes_october_2,_1917_p5_he.pdf</t>
  </si>
  <si>
    <t>westley,_dr_advised_that_he_is_on_short_notice_to_go_wwi_october_2,_1917_p5_he.pdf</t>
  </si>
  <si>
    <t>wickham,_maurice_e_certified_back_as_held_for_service_wwi_october_2,_1917_p1_he.pdf</t>
  </si>
  <si>
    <t>wild,_eugene_certified_back_as_held_for_service_wwi_october_2,_1917_p1_he.pdf</t>
  </si>
  <si>
    <t>zurewsky,_frank_certified_back_as_held_for_service_wwi_october_2,_1917_p1_he.pdf</t>
  </si>
  <si>
    <t>ellingsworth_brothers_auction_sale_october_9,_1917_p4_he.pdf</t>
  </si>
  <si>
    <t>hannaford_school_notes_october_9,_1917_p5_he.pdf</t>
  </si>
  <si>
    <t>otteson,_o_a_opens_drug_store_october_9,_1917_p5_he.pdf</t>
  </si>
  <si>
    <t>richardson,_harvey_auction_sale_october_9,_1917_p4_he.pdf</t>
  </si>
  <si>
    <t>robinson,_henry_writes_again_from_england_wwi_october_9,_1917_p1_he.pdf</t>
  </si>
  <si>
    <t>walum_notes_october_9,_1917_p5_he.pdf</t>
  </si>
  <si>
    <t>hannaford_school_notes_october_16,_1917_p4_he.pdf</t>
  </si>
  <si>
    <t>hannaford_school_notes_october_16,_1917_p5_he.pdf</t>
  </si>
  <si>
    <t>thoreson,_philip_r_writes_from_camp_green_wwi_october_16,_1917_p1_he.pdf</t>
  </si>
  <si>
    <t>van_scoik,_john_to_live_work_in_jamestown_october_16,_1917_p5_he.pdf</t>
  </si>
  <si>
    <t>walum_notes_october_16,_1917_p5_he.pdf</t>
  </si>
  <si>
    <t>weeks,_f_l_officer_in_engineering_corp_wwi_october_16,_1917_p5_he.pdf</t>
  </si>
  <si>
    <t>wilkinson,_william_auction_sale_october_16,_1917_p5_he.pdf</t>
  </si>
  <si>
    <t>dibble,_f_p_auction_sale_october_23,_1917_p5_he.pdf</t>
  </si>
  <si>
    <t>hannaford_school_notes_october_23,_1917_p4_he.pdf</t>
  </si>
  <si>
    <t>kalland,_hans_visits_from_duluth_mn_october_23,_1917_p5_he.pdf</t>
  </si>
  <si>
    <t>mattson,_iver_interesting_case_october_23,_1917_p5_he.pdf</t>
  </si>
  <si>
    <t>owens,_p_j_interesting_case_october_23,_1917_p5_he.pdf</t>
  </si>
  <si>
    <t>robinson,_henry_writes_again_from_england_wwi_october_23,_1917_p1_he.pdf</t>
  </si>
  <si>
    <t>walum_notes_october_23,_1917_p5_he.pdf</t>
  </si>
  <si>
    <t>christenson,_walter_auction_sale_october_30,_1917_p4_he.pdf</t>
  </si>
  <si>
    <t>fritsvold,_paul_writes_from_newry_wi_october_30,_1917_p5_he.pdf</t>
  </si>
  <si>
    <t>hannaford_school_notes_october_30,_1917_p4_he.pdf</t>
  </si>
  <si>
    <t>larson,_andrew_visits_from_maddock_nd;_crop_report_october_30,_1917_p5_he.pdf</t>
  </si>
  <si>
    <t>walum_notes_october_30,_1917_p5_he.pdf</t>
  </si>
  <si>
    <t>walum_notes_november_6,_1917_p5_he.pdf</t>
  </si>
  <si>
    <t>christenson,_walter_home_burns_november_13,_1917_p5_he.pdf</t>
  </si>
  <si>
    <t>frydenberg,_oscar_awaiting_call_for_aviation_service_wwi_november_13,_1917_p5_he.pdf</t>
  </si>
  <si>
    <t>hannaford_school_notes_november_13,_1917_p4_he.pdf</t>
  </si>
  <si>
    <t>johnson,_albert_entering_medical_corps_wwi_november_13,_1917_p5_he.pdf</t>
  </si>
  <si>
    <t>sinclair,_w_d_narrow_escape_november_13,_1917_p5_he.pdf</t>
  </si>
  <si>
    <t>thoreson,_oliver_painful_accident_november_13,_1917_p5_he.pdf</t>
  </si>
  <si>
    <t>walum_notes_november_13,_1917_p5_he.pdf</t>
  </si>
  <si>
    <t>craig,_carrie_e_estate_final_account_november_20,_1917_p1_he.pdf</t>
  </si>
  <si>
    <t>walum_notes_january_18,1916_p4_he.pdf</t>
  </si>
  <si>
    <t>hannaford_school_notes_november_20,_1917_p4_he.pdf</t>
  </si>
  <si>
    <t>hanson,_ole_searches_for_burglars_november_20,_1917_p4_he.pdf</t>
  </si>
  <si>
    <t>njaa,_torkel_accident_november_20,_1917_p5_he.pdf</t>
  </si>
  <si>
    <t>olgaard,_henry_accident_november_20,_1917_p5_he.pdf</t>
  </si>
  <si>
    <t>walum_notes_november_20,_1917_p5_he.pdf</t>
  </si>
  <si>
    <t>aaker,_louie_to_camp_pike_ar_november_27,_1917_p1_he.pdf</t>
  </si>
  <si>
    <t>auren,_sigvart_to_camp_pike_ar_november_27,_1917_p1_he.pdf</t>
  </si>
  <si>
    <t>cowell,_vaughn_arrives_to_farm_november_27,_1917_p1_he.pdf</t>
  </si>
  <si>
    <t>hannaford_school_notes_november_27,_1917_p4_he.pdf</t>
  </si>
  <si>
    <t>lee,_guy_a_to_camp_pike_ar_november_27,_1917_p1_he.pdf</t>
  </si>
  <si>
    <t>martinson,_angel_arrives_to_live_work_in_hannaford_november_27,_1917_p4_he.pdf</t>
  </si>
  <si>
    <t>thoreson,_philip_at_camp_mills_ny_november_27,_1917_p4_he.pdf</t>
  </si>
  <si>
    <t>walum_notes_november_27,_1917_p5_he.pdf</t>
  </si>
  <si>
    <t>country_school_notes_december_4,_1917_p1_he.pdf</t>
  </si>
  <si>
    <t>kalvik,_john_o_notice_of_estate_sale_of_real_estate_december_4,_1917_p4_he.pdf</t>
  </si>
  <si>
    <t>walum_notes_december_4,_1917_p5_he.pdf</t>
  </si>
  <si>
    <t>country_school_notes_december_11,_1917_p1_he.pdf</t>
  </si>
  <si>
    <t>frydenberg,_oscar_motor_tester_in_tx_december_11,_1917_p5_he.pdf</t>
  </si>
  <si>
    <t>hannaford_school_notes_december_11,_1917_p4_he.pdf</t>
  </si>
  <si>
    <t>walum_notes_december_11,_1917_p5_he.pdf</t>
  </si>
  <si>
    <t>country_school_notes_december_18,_1917_p6_he.pdf</t>
  </si>
  <si>
    <t>hannaford_lutheran_christmas_program_december_18,_1917_p6_he.pdf</t>
  </si>
  <si>
    <t>hannaford_school_notes_december_18,_1917_p6_he.pdf</t>
  </si>
  <si>
    <t>johnson,_albert_writes_about_medical_corps_wwi_december_18,_1917_p10_he.pdf</t>
  </si>
  <si>
    <t>johnson,_albert_writes_about_medical_corps_wwi_december_18,_1917_p3_he.pdf</t>
  </si>
  <si>
    <t>walum_notes_december_18,_1917_p6_he.pdf</t>
  </si>
  <si>
    <t>country_school_notes_december_25,_1917_p4_he.pdf</t>
  </si>
  <si>
    <t>curtis,_freeman_court_report_december_25,_1917_p5_he.pdf</t>
  </si>
  <si>
    <t>griesinger,_mr_acquitted_december_25,_1917_p5_he.pdf</t>
  </si>
  <si>
    <t>hannaford_school_notes_december_25,_1917_p1_he.pdf</t>
  </si>
  <si>
    <t>walum_notes_december_25,_1917_p5_he.pdf</t>
  </si>
  <si>
    <t>bugbee,_g_j_letter_from_wwi_january_1,_1918_p1_he.pdf</t>
  </si>
  <si>
    <t>kalvik,_ole_j_sells_dray_business_january_1,_1918_p5_he.pdf</t>
  </si>
  <si>
    <t>nelson,_oscar_a_buys_dray_business_january_1,_1918_p5_he.pdf</t>
  </si>
  <si>
    <t>walum_notes_january_1,_1918_p5_he.pdf</t>
  </si>
  <si>
    <t>angelshaug,_andrew_quarantined_january_8,_1918_p5_he.pdf</t>
  </si>
  <si>
    <t>walum_notes_january_8,_1918_p5_he.pdf</t>
  </si>
  <si>
    <t>wam,_john_estate_hearing_proof_of_will_january_8,_1918_p5_he.pdf</t>
  </si>
  <si>
    <t>country_school_notes_january_15,_1918_p1_he.pdf</t>
  </si>
  <si>
    <t>hannaford_school_notes_january_15,_1918_p4_he.pdf</t>
  </si>
  <si>
    <t>walum_notes_january_15,_1918_p5_he.pdf</t>
  </si>
  <si>
    <t>berg,_cora_working_in_mcville_at_bank_january_22,_1918_p5_he.pdf</t>
  </si>
  <si>
    <t>country_school_notes_january_22,_1918_p8_he.pdf</t>
  </si>
  <si>
    <t>hannaford_school_notes_january_22,_1918_p4_he.pdf</t>
  </si>
  <si>
    <t>karnak_reporter_january_22,_1918_p8_he.pdf</t>
  </si>
  <si>
    <t>walum_notes_january_22,_1918_p5_he.pdf</t>
  </si>
  <si>
    <t>country_school_notes_january_29,_1918_p8_he.pdf</t>
  </si>
  <si>
    <t>hannaford_school_notes_january_29,_1918_p4_he.pdf</t>
  </si>
  <si>
    <t>karnak_reporter_january_29,_1918_p8.pdf</t>
  </si>
  <si>
    <t>walum_notes_(poor_copy)_january_29,_1918_p5_he.pdf</t>
  </si>
  <si>
    <t>country_school_notes_february_5,_1918_p8_he.pdf</t>
  </si>
  <si>
    <t>hannaford_school_notes_february_5,_1918_p5_he.pdf</t>
  </si>
  <si>
    <t>karnak_reporter_february_5,_1918_p8_he.pdf</t>
  </si>
  <si>
    <t>walum_notes_february_5,_1918_p5_he.pdf</t>
  </si>
  <si>
    <t>bartley_news_february_12,_1918_p5_he.pdf</t>
  </si>
  <si>
    <t>christensen,_mrs_walter_and_family_to_live_work_in_glasgow,_mt_february_12,_1918_p5_he.pdf</t>
  </si>
  <si>
    <t>country_school_notes_february_12,_1918_p8_he.pdf</t>
  </si>
  <si>
    <t>hannaford_school_notes_february_12,_1918_p4_he.pdf</t>
  </si>
  <si>
    <t>karnak_reporter_february_12,_1918_p8_he.pdf</t>
  </si>
  <si>
    <t>kjelgard,_m_b_auction_sale_february_12,_1918_p4_he.pdf</t>
  </si>
  <si>
    <t>thoreson,_philip_writes_from_france_wwi_february_12,_1918_p5_he.pdf</t>
  </si>
  <si>
    <t>walum_notes_february_12,_1918_p5_he.pdf</t>
  </si>
  <si>
    <t>country_school_notes_february_19,_1918_p8_he.pdf</t>
  </si>
  <si>
    <t>forseth,_ole_narrow_escape_february_19,_1918_p5_he.pdf</t>
  </si>
  <si>
    <t>haugen,_bennie_m_auction_sale_february_19,_1918_p4_he.pdf</t>
  </si>
  <si>
    <t>karnak_reporter_february_19,_1918_p8_he.pdf</t>
  </si>
  <si>
    <t>kjelgaard,_m_b_to_live_work_in_ny_february_19,_1918_p5_he.pdf</t>
  </si>
  <si>
    <t>miklethun,_leonard_arrives_from_attempting_to_enlist_wwi_february_19,_1918_p5_he.pdf</t>
  </si>
  <si>
    <t>olson,_wm_narrow_escape_february_19,_1918_p5_he.pdf</t>
  </si>
  <si>
    <t>peverett,_s_a_seditious_act_february_19,_1918_p5_he.pdf</t>
  </si>
  <si>
    <t>riley,_george_narrow_escape_injured_february_19,_1918_p5_he.pdf</t>
  </si>
  <si>
    <t>walum_notes_february_19,_1918_p5_he.pdf</t>
  </si>
  <si>
    <t>wam,_john_auction_sale_february_19,_1918_p1_he.pdf</t>
  </si>
  <si>
    <t>westley,_myrtle_appendicitis_february_19,_1918_p5_he.pdf</t>
  </si>
  <si>
    <t>wilson,_rev_j_c_has_man_arrested_for_sedition_february_19,_1918_p5_he.pdf</t>
  </si>
  <si>
    <t>country_school_notes_february_26,_1918_p8_he.pdf</t>
  </si>
  <si>
    <t>hannaford_school_notes_(poor_copy)_february_26,_1918_p4_he.pdf</t>
  </si>
  <si>
    <t>karnak_reporter_(poor_copy)_february_26,_1918_p8_he.pdf</t>
  </si>
  <si>
    <t>krag,_soren_to_fort_riley_medical_office_reserves_february_26,_1918_p5_he.pdf</t>
  </si>
  <si>
    <t>sad,_john_to_live_work_in_cooperstown_february_26,_1918_p5_he.pdf</t>
  </si>
  <si>
    <t>thoreson,_marcus_to_ca_for_officers_training_february_26,_1918_p5_he.pdf</t>
  </si>
  <si>
    <t>walum_notes_february_26,_1918_p5_he.pdf</t>
  </si>
  <si>
    <t>anderson,_john_visits_from_scotsguard,_sk_march_5,_1918_p5_he.pdf</t>
  </si>
  <si>
    <t>country_school_notes_march_5,_1918_p5_he.pdf</t>
  </si>
  <si>
    <t>frigaard,_miss_teaches_at_bartley_school_march_5,_1918_p5_he.pdf</t>
  </si>
  <si>
    <t>karnak_reporter_march_5,_1918_p8_he.pdf</t>
  </si>
  <si>
    <t>kjelgaard,_mrs_and_family_to_live_work_in_nj_march_5,_1918_p5_he.pdf</t>
  </si>
  <si>
    <t>krag,_soren_letter_from_fort_riley_march_5,_1918_p5_he.pdf</t>
  </si>
  <si>
    <t>thoreson,_marcus_to_enlist_in_glendive_mt_march_5,_1918_p5_he.pdf</t>
  </si>
  <si>
    <t>vigesaa,_torval_to_live_work_in_glendive_mt_march_5,_1918_p5_he.pdf</t>
  </si>
  <si>
    <t>walum_notes_march_5,_1918_p5_he.pdf</t>
  </si>
  <si>
    <t>westley,_myrtle_home_from_hospital_march_5,_1918_p5_he.pdf</t>
  </si>
  <si>
    <t>anderson,_albert_arrives_to_live_work_in_karnak_march_12,_1918_p8_he.pdf</t>
  </si>
  <si>
    <t>country_school_notes_march_12,_1918_p8_he.pdf</t>
  </si>
  <si>
    <t>kalland,_david_estate_notice_of_final_account_and_distribution_march_12,_1918_p4_he.pdf</t>
  </si>
  <si>
    <t>karnak_reporter_march_12,_1918_p8_he.pdf</t>
  </si>
  <si>
    <t>peverett,_f_a_seditious_case_dismissed_march_12,_1918_p5_he.pdf</t>
  </si>
  <si>
    <t>sletten,_albert_auction_sale_march_12,_1918_p5_he.pdf</t>
  </si>
  <si>
    <t>walum_notes_march_12,_1918_p5_he.pdf</t>
  </si>
  <si>
    <t>krag,_soren_letter_from_fort_riley_march_19,_1918_p5_he.pdf</t>
  </si>
  <si>
    <t>walum_notes_march_19,_1918_p5_he.pdf</t>
  </si>
  <si>
    <t>aarestad,_julius_to_live_work_in_grace_city_march_26,_1918_p5_he.pdf</t>
  </si>
  <si>
    <t>braaten,_iver_i_candidate_registrar_of_deeds_march_26,_1918_p5_he.pdf</t>
  </si>
  <si>
    <t>country_school_notes_march_26,_1918_p8_he.pdf</t>
  </si>
  <si>
    <t>henderson,_mr_and_mrs_to_live_work_in_dazey_leaving_karnak_march_26,_1918_p8_he.pdf</t>
  </si>
  <si>
    <t>karnak_reporter_march_26,_1918_p8_he.pdf</t>
  </si>
  <si>
    <t>larson,_andrew_arrives_to_live_work_hannaford_march_26,_1918_p5_he.pdf</t>
  </si>
  <si>
    <t>njaa,_a_a_candidate_for_registrar_of_deeds_march_26,_1918_p5_he.pdf</t>
  </si>
  <si>
    <t>pritz,_sever_a_candidate_for_county_auditor_march_26,_1918_p5_he.pdf</t>
  </si>
  <si>
    <t>walum_notes_march_26,_1918_p5_he.pdf</t>
  </si>
  <si>
    <t>clark,_s_p_arrives_to_open_barber_shop_karnak_april_2,_1918_p8_he.pdf</t>
  </si>
  <si>
    <t>clark,_s_p_now_living_working_in_karnak_april_2,_1918_p5_he.pdf</t>
  </si>
  <si>
    <t>country_school_notes_april_2,_1918_p8_he.pdf</t>
  </si>
  <si>
    <t>griggs_county_wwi_43_drafted_men_leave_for_camp_dodge_april_2,_1918_p5_he.pdf</t>
  </si>
  <si>
    <t>hannaford_patriotic_meeting_april_2,_1918_p4_he.pdf</t>
  </si>
  <si>
    <t>hanson,_almer_w_leaves_for_camp_dodge_april_2,_1918_p5_he.pdf</t>
  </si>
  <si>
    <t>haugen,_mrs_julius_falls_down_stairs_april_2,_1918_p5_he.pdf</t>
  </si>
  <si>
    <t>karnak_reporter_april_2,_1918_p8_he.pdf</t>
  </si>
  <si>
    <t>nickerson,_j_m_depot_agent_to_enlist_april_2,_1918_p5_he.pdf</t>
  </si>
  <si>
    <t>ouren,_oscar_erecting_barn_for_the_palm's_april_2,_1918_p5_he.pdf</t>
  </si>
  <si>
    <t>palm,_mrs_august_new_barn_april_2,_1918_p5_he.pdf</t>
  </si>
  <si>
    <t>ryum,_ingvald_arrives_to_live_work_hannaford_april_2,_1918_p5_he.pdf</t>
  </si>
  <si>
    <t>stafney,_jhalmer_great_northern_depot_agent_april_2,_1918_p5_he.pdf</t>
  </si>
  <si>
    <t>walum_notes_april_2,_1918_p5_he.pdf</t>
  </si>
  <si>
    <t>hannaford_patriotic_meeting_april_9,_1918_p5_he.pdf</t>
  </si>
  <si>
    <t>kampen,_i_a_service_flag_dedicatory_address_wwi_april_9,_1918_p4_he.pdf</t>
  </si>
  <si>
    <t>karnak_reporter_april_9,_1918_p8_he.pdf</t>
  </si>
  <si>
    <t>lee,_gilbert_candidate_for_county_sheriff_april_9,_1918_p5_he.pdf</t>
  </si>
  <si>
    <t>madsen,_h_s_to_camp_grant_engineers'_corps_april_9,_1918_p5_he.pdf</t>
  </si>
  <si>
    <t>melgard,_p_a_candidate_for_county_auditor_april_9,_1918_p5_he.pdf</t>
  </si>
  <si>
    <t>nickerson,_j_m_to_camp_grant_engineers'_corps_april_9,_1918_p5_he.pdf</t>
  </si>
  <si>
    <t>walum_notes_april_9,_1918_p5_he.pdf</t>
  </si>
  <si>
    <t>weeks,_mrs_f_l_writes_from_tx_pt1_(poor_copy)_april_9,_1918_p1_he.pdf</t>
  </si>
  <si>
    <t>weeks,_mrs_f_l_writes_from_tx_pt2_april_9,_1918_p8_he.pdf</t>
  </si>
  <si>
    <t>country_school_notes_(poor_copy)_april_16,_1918_p9_he.pdf</t>
  </si>
  <si>
    <t>hannaford_patriotic_meeting_april_16,_1918_p6_he.pdf</t>
  </si>
  <si>
    <t>karnak_reporter_april_16,_1918_p12_he.pdf</t>
  </si>
  <si>
    <t>walum_notes_april_16,_1918_p7_he.pdf</t>
  </si>
  <si>
    <t>brekke,_john_hearing_proof_of_foreign_will_april_23,_1918_p4_he.pdf</t>
  </si>
  <si>
    <t>groven,_oscar_down_from_sk_registers_for_draft_april_23,_1918_p5_he.pdf</t>
  </si>
  <si>
    <t>hagen,_otto_severely_burned_april_23,_1918_p5_he.pdf</t>
  </si>
  <si>
    <t>haugen,_mrs_julius_arm_healing_well_april_23,_1918_p8_he.pdf</t>
  </si>
  <si>
    <t>karnak_reporter_april_23,_1918_p8_he.pdf</t>
  </si>
  <si>
    <t>kelson,_clarence_writes_from_france_april_23,_1918_p5_he.pdf</t>
  </si>
  <si>
    <t>lima,_ludvig_sedition_arrest_april_23,_1918_p5_he.pdf</t>
  </si>
  <si>
    <t>palm,_gustav_serious_accident_april_23,_1918_p5_he.pdf</t>
  </si>
  <si>
    <t>peterson,_mr_young_son_kicked_by_horse_near_karnak_april_23,_1918_p8_he.pdf</t>
  </si>
  <si>
    <t>thune,_lewis_writes_from_france_april_23,_1918_p1_he.pdf</t>
  </si>
  <si>
    <t>walum_notes_april_23,_1918_p5_he.pdf</t>
  </si>
  <si>
    <t>broten,_ole_little_girl_tells_of_ragged_man_april_30,_1918_p5_he.pdf</t>
  </si>
  <si>
    <t>country_school_notes_april_30,_1918_p8_he.pdf</t>
  </si>
  <si>
    <t>gustafson,_edgar_enlists_in_the_marines_april_30,_1918_p5_he.pdf</t>
  </si>
  <si>
    <t>karnak_reporter_april_30,_1918_p8_he.pdf</t>
  </si>
  <si>
    <t>nickerson,_j_m_writes_from_camp_grant_april_30,_1918_p1_he.pdf</t>
  </si>
  <si>
    <t>walum_notes_april_30,_1918_p5_he.pdf</t>
  </si>
  <si>
    <t>isacson,_syver_returns_to_live_work_in_hannaford_may_5,_1918_p5_he.pdf</t>
  </si>
  <si>
    <t>country_school_notes_may_7,_1918_p8_he.pdf</t>
  </si>
  <si>
    <t>dahl,_mrs_john_leaves_for_mt_to_join_husband_may_7,_1918_p5_he.pdf</t>
  </si>
  <si>
    <t>falstad,_peter_made_corporal_may_7,_1918_p5_he.pdf</t>
  </si>
  <si>
    <t>hannaford_home_guard_organized_may_7,_1918_p5_he.pdf</t>
  </si>
  <si>
    <t>karnak_reporter_may_7,_1918_p8_he.pdf</t>
  </si>
  <si>
    <t>walum_notes_may_7,_1918_p5_he.pdf</t>
  </si>
  <si>
    <t>country_school_notes_may_14,_1918_p8_he.pdf</t>
  </si>
  <si>
    <t>karnak_reporter_may_14,_1918_p8_he.pdf</t>
  </si>
  <si>
    <t>troseth,_p_o_running_for_re-election_to_co_commissioner_may_14,_1918_p5_he.pdf</t>
  </si>
  <si>
    <t>walum_notes_may_14,_1918_p5_he.pdf</t>
  </si>
  <si>
    <t>aarestad,_selmer_home_guard_report_may_21,_1918_p4_he.pdf</t>
  </si>
  <si>
    <t>hannaford_home_guard_report_may_21,_1918_p4_he.pdf</t>
  </si>
  <si>
    <t>hannaford_patriotic_meeting_may_21,_1918_p5_he.pdf</t>
  </si>
  <si>
    <t>karnak_reporter_may_21,_1918_p8_he.pdf</t>
  </si>
  <si>
    <t>lauder,_frances_doing_field_service_work_in_france_wwi_may_21,_1918_p5_he.pdf</t>
  </si>
  <si>
    <t>stafney,_jhalmer_home_guard_report_may_21,_1918_p4_he.pdf</t>
  </si>
  <si>
    <t>walum_notes_may_21,_1918_p5_he.pdf</t>
  </si>
  <si>
    <t>werth,_mrs_august_runaway_may_21,_1918_p5_he.pdf</t>
  </si>
  <si>
    <t>goffe,_chas_buys_auto_repair_shop_may_28,_1918_p5_he.pdf</t>
  </si>
  <si>
    <t>griggs_county_wwi_34_men_leave_for_camp_lewis_may_28,_1918_p5_he.pdf</t>
  </si>
  <si>
    <t>gustafson,_edgar_writes_from_paris_island_wwi_may_28,_1918_p4_he.pdf</t>
  </si>
  <si>
    <t>hannaford_patriotic_meeting_may_28,_1918_p5_he.pdf</t>
  </si>
  <si>
    <t>karnak_reporter_may_28,_1918_p8_he.pdf</t>
  </si>
  <si>
    <t>magnussen,_alfred_good_wishes_from_karnak_may_28,_1918_p8_he.pdf</t>
  </si>
  <si>
    <t>magnussen,_alfred_leaves_for_camp_lewis_wa_may_28,_1918_p5_he.pdf</t>
  </si>
  <si>
    <t>michaelson,_carl_w_leaves_for_camp_lewis_wa_may_28,_1918_p5_he.pdf</t>
  </si>
  <si>
    <t>moore,_l_b_sells_garage_expecting_to_go_to_wwi_may_28,_1918_p5_he.pdf</t>
  </si>
  <si>
    <t>peterson,_clara_to_live_work_in_valley_city_may_28,_1918_p5_he.pdf</t>
  </si>
  <si>
    <t>skjeret,_alfred_best_wishes_from_karnak_community_may_28,_1918_p8_he.pdf</t>
  </si>
  <si>
    <t>sonju,_oscar_a_leaves_for_camp_lewis_wa_may_28,_1918_p5_he.pdf</t>
  </si>
  <si>
    <t>wilson,_benny_a_leaves_for_camp_lewis_wa_may_28,_1918_p5_he.pdf</t>
  </si>
  <si>
    <t>healey,_don_and_family_to_live_work_in_karnak_june_4,_1918_p8_he.pdf</t>
  </si>
  <si>
    <t>karnak_reporter_june_4,_1918_p8_he.pdf</t>
  </si>
  <si>
    <t>krag,_soren_letter_from_france_pt1_june_4,_1918_p5_he.pdf</t>
  </si>
  <si>
    <t>krag,_soren_letter_from_france_pt2_june_4,_1918_p5_he.pdf</t>
  </si>
  <si>
    <t>walum_notes_june_4,_1918_p5_he.pdf</t>
  </si>
  <si>
    <t>country_school_notes_june_11,_1918_p8_he.pdf</t>
  </si>
  <si>
    <t>griggs_county_partial_eclipse_june_11,_1918_p5_he.pdf</t>
  </si>
  <si>
    <t>griggs_county_wwi_4_more_men_needed_june_11,_1918_p1_he.pdf</t>
  </si>
  <si>
    <t>karnak_reporter_june_11,_1918_p8_he.pdf</t>
  </si>
  <si>
    <t>sonju,_oscar_a_returns_from_camp_lewis_june_11,_1918_p1_he.pdf</t>
  </si>
  <si>
    <t>sougstad,_borre_hanson_returns_from_camp_lewis_june_11,_1918_p1_he.pdf</t>
  </si>
  <si>
    <t>vissing,_thorvald_h_returns_from_camp_lewis_june_11,_1918_p1_he.pdf</t>
  </si>
  <si>
    <t>walum_notes_june_11,_1918_p5_he.pdf</t>
  </si>
  <si>
    <t>wilson,_bennie_a_writes_from_camp_june_11,_1918_p1_he.pdf</t>
  </si>
  <si>
    <t>country_school_notes_june_18,_1918_p8_he.pdf</t>
  </si>
  <si>
    <t>haugen,_matt_painful_accident_june_18,_1918_p5_he.pdf</t>
  </si>
  <si>
    <t>karnak_reporter_june_18,_1918_p8_he.pdf</t>
  </si>
  <si>
    <t>walum_notes_june_18,_1918_p5_he.pdf</t>
  </si>
  <si>
    <t>wickham,_m_e_two_operations_june_18,_1918_p8_he.pdf</t>
  </si>
  <si>
    <t>country_school_notes_june_25,_1918_p8_he.pdf</t>
  </si>
  <si>
    <t>griesinger,_joe_moves_house_to_new_foundation_june_25,_1918_p8_he.pdf</t>
  </si>
  <si>
    <t>karnak_reporter_june_25,_1918_p8_he.pdf</t>
  </si>
  <si>
    <t>magnussen,_wm_buys_a_motorcycle_that_annoys_june_25,_1918_p8_he.pdf</t>
  </si>
  <si>
    <t>moore,_l_b_puts_another_truck_into_service_june_25,_1918_p5_he.pdf</t>
  </si>
  <si>
    <t>robinson,_henry_writes_from_the_war_june_25,_1918_p1_he.pdf</t>
  </si>
  <si>
    <t>walum_notes_june_25,_1918_p5_he.pdf</t>
  </si>
  <si>
    <t>wilson,_rev_and_wilmer_narrow_escape_june_25,_1918_p5_he.pdf</t>
  </si>
  <si>
    <t>hannaford_school_commencement_july_2,_1918_p4_he.pdf</t>
  </si>
  <si>
    <t>hannaford_trainloads_of_soldiers_passing_through_daily_july_2,_1918_p5_he.pdf</t>
  </si>
  <si>
    <t>karnak_reporter_july_2,_1918_p8_he.pdf</t>
  </si>
  <si>
    <t>magnussen,_magnus_lightning_strikes_house_july_2,_1918_p5_he.pdf</t>
  </si>
  <si>
    <t>magnussen,_magnus_lightning_strikes_house_july_2,_1918_p8_he.pdf</t>
  </si>
  <si>
    <t>walum_notes_july_2,_1918_p5_he.pdf</t>
  </si>
  <si>
    <t>wilson,_bennie_a_writes_again_july_2,_1918_p1_he.pdf</t>
  </si>
  <si>
    <t>brekke,_julius_painful_accident_july_9,_1918_p5_he.pdf</t>
  </si>
  <si>
    <t>brunsvold,_mabel_teaching_at_wolford_nd_july_9,_1918_p5_he.pdf</t>
  </si>
  <si>
    <t>karnak_reporter_july_9,_1918_p8_he.pdf</t>
  </si>
  <si>
    <t>krag,_soren_letter_from_france_july_9,_1918_p5_he.pdf</t>
  </si>
  <si>
    <t>ouren,_oscar_building_a_barn_at_h_h_swingen's_farm_july_9,_1918_p5_he.pdf</t>
  </si>
  <si>
    <t>walum_notes_july_9,_1918_p5_he.pdf</t>
  </si>
  <si>
    <t>anderson,_p_j_visits_from_conrad_mt_july_16,_1918_p5_he.pdf</t>
  </si>
  <si>
    <t>brudwick,_a_s_sought_by_state_of_mn_july_16,_1918_p5_he.pdf</t>
  </si>
  <si>
    <t>country_school_notes_july_16,_1918_p8_he.pdf</t>
  </si>
  <si>
    <t>erlandson,_amanda_put_to_work_on_her_vacation_july_16,_1918_p5_he.pdf</t>
  </si>
  <si>
    <t>hannaford_upgrades_electric_light_plant_july_16,_1918_p5_he.pdf</t>
  </si>
  <si>
    <t>haugen,_mrs_johnny_appendicitis_july_16,_1918_p5_he.pdf</t>
  </si>
  <si>
    <t>jackson,_he_arrives_to_live_work_in_karnak_july_16,_1918_p5_he.pdf</t>
  </si>
  <si>
    <t>karnak_reporter_july_16,_1918_p8_he.pdf</t>
  </si>
  <si>
    <t>krag,_soren_letter_from_france_july_16,_1918_p1_he.pdf</t>
  </si>
  <si>
    <t>magnussen,_magnus_receives_damage_check_from_lightning_july_16,_1918_p5_he.pdf</t>
  </si>
  <si>
    <t>mathison,_william_letter_from_camp_wwi_july_16,_1918_p1_he.pdf</t>
  </si>
  <si>
    <t>thoreson,_philip_injured_in_france_july_16,_1918_p5_he.pdf</t>
  </si>
  <si>
    <t>thoreson,_walter_letter_from_camp_kearney_ca_wwi_july_16,_1918_p4_he.pdf</t>
  </si>
  <si>
    <t>walum_notes_july_16,_1918_p5_he.pdf</t>
  </si>
  <si>
    <t>westley,_julius_on_furlough_from_wwi_july_16,_1918_p5_he.pdf</t>
  </si>
  <si>
    <t>armstrong,_thelma_first_prize_shorthorn_july_23,_1918_p5_he.pdf</t>
  </si>
  <si>
    <t>karnak_reporter_july_23,_1918_p8_he.pdf</t>
  </si>
  <si>
    <t>walum_notes_july_23,_1918_p5_he.pdf</t>
  </si>
  <si>
    <t>westley,_julius_returns_to_duties_wwi_july_23,_1918_p5_he.pdf</t>
  </si>
  <si>
    <t>brimi,_dr_to_camp_dodge_for_overseas_duty_wwi_july_30,_1918_p5_he.pdf</t>
  </si>
  <si>
    <t>karnak_reporter_july_30,_1918_p8_he.pdf</t>
  </si>
  <si>
    <t>thoreson,_walter_letter_from_camp_kearney_ca_wwi_july_30,_1918_p1_he.pdf</t>
  </si>
  <si>
    <t>walum_notes_july_30,_1918_p5_he.pdf</t>
  </si>
  <si>
    <t>moore,_l_b_30_day_stay_on_his_call_august_5,_1918_p5_he.pdf</t>
  </si>
  <si>
    <t>antonsen,_e_felon_on_his_hand_august_6,_1918_p5_he.pdf</t>
  </si>
  <si>
    <t>cline,_ed_runs_down_coyotes_with_train_august_6,_1918_p5_he.pdf</t>
  </si>
  <si>
    <t>karnak_reporter_august_6,_1918_p8_he.pdf</t>
  </si>
  <si>
    <t>lyle,_robert_park_memorial_service_august_6,_1918_p5_he.pdf</t>
  </si>
  <si>
    <t>walum_notes_august_6,_1918_p5_he.pdf</t>
  </si>
  <si>
    <t>hagen,_h_h_'happy'_writes_from_camp_custer_mi_august_13,_1918_p1_he.pdf</t>
  </si>
  <si>
    <t>karnak_reporter_august_13,_1918_p8_he.pdf</t>
  </si>
  <si>
    <t>lyle,_robert_memorial_service_august_13,_1918_p5_he.pdf</t>
  </si>
  <si>
    <t>neilson,_frederick_estate_final_distribution_august_13,_1918_p4_he.pdf</t>
  </si>
  <si>
    <t>swingen,_alfred_'tud'_writes_from_camp_custer_mi_august_13,_1918_p5_he.pdf</t>
  </si>
  <si>
    <t>thoreson,_walter_j_writes_from_camp_mills_ny_august_13,_1918_p1_he.pdf</t>
  </si>
  <si>
    <t>toenberg,_f_now_manager_of_jessie_elevator_august_13,_1918_p5_he.pdf</t>
  </si>
  <si>
    <t>walum_notes_august_13,_1918_p5_he.pdf</t>
  </si>
  <si>
    <t>fosa,_christ_four_men_in_a_boat_august_20,_1918_p1_he.pdf</t>
  </si>
  <si>
    <t>holson,_hans_four_men_in_a_boat_august_20,_1918_p1_he.pdf</t>
  </si>
  <si>
    <t>hydle,_lars_four_men_in_a_boat_august_20,_1918_p1_he.pdf</t>
  </si>
  <si>
    <t>karnak_reporter_august_20,_1918_p8_he.pdf</t>
  </si>
  <si>
    <t>krag,_soren_writes_from_france_wwi_august_20,_1918_p1_he.pdf</t>
  </si>
  <si>
    <t>nelson,_isabelle_estate_proof_of_will_hearing_august_20,_1918_p4_he.pdf</t>
  </si>
  <si>
    <t>ouren,_anton_four_men_in_a_boat_august_20,_1918_p1_he.pdf</t>
  </si>
  <si>
    <t>walum_notes_august_20,_1918_p5_he.pdf</t>
  </si>
  <si>
    <t>anderson,_a_h_hannaford_shockers_august_27,_1918_p4_he.pdf</t>
  </si>
  <si>
    <t>bailey,_edwin_men_called_to_go_in_august_august_27,_1918_p4_he.pdf</t>
  </si>
  <si>
    <t>berry,_oveado_men_called_to_go_in_august_august_27,_1918_p4_he.pdf</t>
  </si>
  <si>
    <t>bolkan,_albert_limited_service_for_men_called_to_go_in_august_august_27,_1918_p4_he.pdf</t>
  </si>
  <si>
    <t>carr,_harry_o_men_called_to_go_in_august_august_27,_1918_p4_he.pdf</t>
  </si>
  <si>
    <t>curtis,_freeman_hannaford_shockers_august_27,_1918_p4_he.pdf</t>
  </si>
  <si>
    <t>gunderson,_ira_to_camp_fremont_ca_wwi_august_27,_1918_p5_he.pdf</t>
  </si>
  <si>
    <t>haaland,_edgar_hannaford_shockers_august_27,_1918_p4_he.pdf</t>
  </si>
  <si>
    <t>hagle,_ole__limited_service_for_men_called_to_go_in_august_august_27,_1918_p4_he.pdf</t>
  </si>
  <si>
    <t>harris,_w_h_hannaford_shockers_august_27,_1918_p4_he.pdf</t>
  </si>
  <si>
    <t>haugen,_perry_hannaford_shockers_august_27,_1918_p4_he.pdf</t>
  </si>
  <si>
    <t>hetland_bros_hannaford_shockers_august_27,_1918_p4_he.pdf</t>
  </si>
  <si>
    <t>johnson,_helmer_men_called_to_go_in_august_august_27,_1918_p4_he.pdf</t>
  </si>
  <si>
    <t>johnson,_joseph_o_men_called_to_go_in_august_august_27,_1918_p4_he.pdf</t>
  </si>
  <si>
    <t>johnson,_thomas_d_men_called_to_go_in_august_august_27,_1918_p4_he.pdf</t>
  </si>
  <si>
    <t>kalvik,_knut_men_called_to_go_in_august_august_27,_1918_p4_he.pdf</t>
  </si>
  <si>
    <t>karnak_reporter_august_27,_1918_p8_he.pdf</t>
  </si>
  <si>
    <t>kimball,_f_h_hannaford_shockers_august_27,_1918_p4_he.pdf</t>
  </si>
  <si>
    <t>kimball,_f_w_best_horse_killed_august_27,_1918_p5_he.pdf</t>
  </si>
  <si>
    <t>lind,_gust_hannaford_shockers_august_27,_1918_p4_he.pdf</t>
  </si>
  <si>
    <t>lindgren,_jack_arrives_to_live_work_in_hannaford_august_27,_1918_p5_he.pdf</t>
  </si>
  <si>
    <t>mikels,_edgar_n_men_called_to_go_in_august_august_27,_1918_p4_he.pdf</t>
  </si>
  <si>
    <t>miklethun,_ingvald__limited_service_for_men_called_to_go_in_august_august_27,_1918_p4_he.pdf</t>
  </si>
  <si>
    <t>olsen,_nels_hannaford_shockers_august_27,_1918_p4_he.pdf</t>
  </si>
  <si>
    <t>olson,_henry_men_called_to_go_in_august_august_27,_1918_p4_he.pdf</t>
  </si>
  <si>
    <t>papenfus,_frank_a_men_called_to_go_in_august_august_27,_1918_p4_he.pdf</t>
  </si>
  <si>
    <t>parks,_herbert_l_men_called_to_go_in_august_august_27,_1918_p4_he.pdf</t>
  </si>
  <si>
    <t>peterson,_george_men_called_to_go_in_august_august_27,_1918_p4_he.pdf</t>
  </si>
  <si>
    <t>rinas,_fredrick_men_called_to_go_in_august_august_27,_1918_p4_he.pdf</t>
  </si>
  <si>
    <t>rusten,_henry_c__volunteer_men_called_to_go_sept_3_-_5_august_27,_1918_p4_he.pdf</t>
  </si>
  <si>
    <t>satrum,_louis_hannaford_shockers_august_27,_1918_p4_he.pdf</t>
  </si>
  <si>
    <t>schenker,_john_f__limited_service_for_men_called_to_go_in_august_august_27,_1918_p4_he.pdf</t>
  </si>
  <si>
    <t>sorensen,_peter_hannaford_shockers_august_27,_1918_p4_he.pdf</t>
  </si>
  <si>
    <t>syverson,_john_a__limited_service_for_men_called_to_go_in_august_august_27,_1918_p4_he.pdf</t>
  </si>
  <si>
    <t>van_scoik,_wm_hannaford_shockers_august_27,_1918_p4_he.pdf</t>
  </si>
  <si>
    <t>walum_notes_august_27,_1918_p5_he.pdf</t>
  </si>
  <si>
    <t>wunderlich,_arvie_b_men_called_to_go_in_august_august_27,_1918_p4_he.pdf</t>
  </si>
  <si>
    <t>wwi_letter_extracts_pt_1_august_27,_1918_p1_he.pdf</t>
  </si>
  <si>
    <t>wwi_letter_extracts_pt2_august_27,_1918_p5_he.pdf</t>
  </si>
  <si>
    <t>adams,_geo_francis_men_called_to_go_sept_3_september_3,_1918_p1_he.pdf</t>
  </si>
  <si>
    <t>adrian,_paul_h_men_called_to_go_sept_3_september_3,_1918_p1_he.pdf</t>
  </si>
  <si>
    <t>alfson,_alfred_volunteer_men_called_for_period_of_sept_3_-_6_september_3,_1918_p1_he.pdf</t>
  </si>
  <si>
    <t>anderson,_anton_b_limited_service_men_called_to_go_sept_3_september_3,_1918_p1_he.pdf</t>
  </si>
  <si>
    <t>anderson,_carl_enoch_men_called_to_go_sept_3_september_3,_1918_p1_he.pdf</t>
  </si>
  <si>
    <t>berge,_albert_men_called_to_go_sept_3_september_3,_1918_p1_he.pdf</t>
  </si>
  <si>
    <t>bluflat,_ole_limited_service_men_called_to_go_sept_3_september_3,_1918_p1_he.pdf</t>
  </si>
  <si>
    <t>bodshaug,_even_limited_service_men_called_to_go_sept_3_september_3,_1918_p1_he.pdf</t>
  </si>
  <si>
    <t>crawford,_paul_w_commissioned_officer_at_camp_dodge_september_3,_1918_p5_he.pdf</t>
  </si>
  <si>
    <t>eidjford_church_windows_arrive_september_3,_1918_p5_he.pdf</t>
  </si>
  <si>
    <t>griggs_county_wwi_registrants_newly_21_september_3,_1918_p1_he.pdf</t>
  </si>
  <si>
    <t>hagle,_henry_w_men_called_to_go_sept_3_september_3,_1918_p1_he.pdf</t>
  </si>
  <si>
    <t>herberg,_andrew_limited_service_men_called_to_go_sept_3_september_3,_1918_p1_he.pdf</t>
  </si>
  <si>
    <t>hovel,_herbert_pile_men_called_to_go_sept_3_september_3,_1918_p1_he.pdf</t>
  </si>
  <si>
    <t>judge,_eugene_broken_arm_september_3,_1918_p5_he.pdf</t>
  </si>
  <si>
    <t>karnak_reporter_september_3,_1918_p8_he.pdf</t>
  </si>
  <si>
    <t>larson,_ludvig_r_men_called_to_go_sept_3_september_3,_1918_p1_he.pdf</t>
  </si>
  <si>
    <t>lee,_rudolph_limited_service_men_called_to_go_sept_3_september_3,_1918_p1_he.pdf</t>
  </si>
  <si>
    <t>miklethun,_ingvald_returns_after_evaluation_wwi_september_3,_1918_p1_he.pdf</t>
  </si>
  <si>
    <t>miller,_theodore_a_men_called_to_go_sept_3_september_3,_1918_p1_he.pdf</t>
  </si>
  <si>
    <t>moore,_lester_b_father_arrives_before_he_leaves_for_wwi_september_3,_1918_p5_he.pdf</t>
  </si>
  <si>
    <t>moore,_lester_b_men_called_to_go_sept_3_september_3,_1918_p1_he.pdf</t>
  </si>
  <si>
    <t>nygren,_paul_a_men_called_to_go_sept_3_september_3,_1918_p1_he.pdf</t>
  </si>
  <si>
    <t>opheim,_geo_edw_men_called_to_go_sept_3_september_3,_1918_p1_he.pdf</t>
  </si>
  <si>
    <t>peterson,_herman_b_limited_service_men_called_to_go_sept_3_september_3,_1918_p1_he.pdf</t>
  </si>
  <si>
    <t>peterson,_ragnvald_limited_service_men_called_to_go_sept_3_september_3,_1918_p1_he.pdf</t>
  </si>
  <si>
    <t>stortroen,_leonard_a_limited_service_men_called_to_go_sept_3_september_3,_1918_p1_he.pdf</t>
  </si>
  <si>
    <t>swingen,_h_h_and_tom_father_of_seriously_ill_september_3,_1918_p5_he.pdf</t>
  </si>
  <si>
    <t>vigesaa,_aadne_limited_service_men_called_to_go_sept_3_september_3,_1918_p1_he.pdf</t>
  </si>
  <si>
    <t>walum_notes_september_3,_1918_p5_he.pdf</t>
  </si>
  <si>
    <t>griggs_county_wwi_large_crowd_sends_off_12_september_10,_1918_p5_he.pdf</t>
  </si>
  <si>
    <t>hareland,_ludvig_home_from_duluth;_building_ships_for_wwi_september_10,_1918_p5_he.pdf</t>
  </si>
  <si>
    <t>karnak_reporter_september_10,_1918_p8_he.pdf</t>
  </si>
  <si>
    <t>karr,_alex_meets_to_set_up_community_cooperation_plan_september_10,_1918_p5_he.pdf</t>
  </si>
  <si>
    <t>krag,_soren_writes_from_france_september_10,_1918_p5_he.pdf</t>
  </si>
  <si>
    <t>larson,_ludvig_leaves_for_camp_grant_il_september_10,_1918_p5_he.pdf</t>
  </si>
  <si>
    <t>moore,_lester_b_leaves_for_camp_grant_il_september_10,_1918_p5_he.pdf</t>
  </si>
  <si>
    <t>nickerson,_j_m_writes_from_france_wwi_september_10,_1918_p5_he.pdf</t>
  </si>
  <si>
    <t>olson,_frank_leaves_for_camp_grant_il_september_10,_1918_p5_he.pdf</t>
  </si>
  <si>
    <t>syverson,_john_a_chairman_of_amer_red_cross_but_leaving_for_camp_dodge_september_10,_1918_p5_he.pdf</t>
  </si>
  <si>
    <t>walum_notes_september_10,_1918_p5_he.pdf</t>
  </si>
  <si>
    <t>fogderud,_laura_becomes_principal_of_walum_schools_september_17,_1918_p5_he.pdf</t>
  </si>
  <si>
    <t>glassoe,_esther_arrives_to_teach_in_cooperstown_september_17,_1918_p5_he.pdf</t>
  </si>
  <si>
    <t>hagan,_happy_writes_from_camp_custer_mi_september_17,_1918_p1_he.pdf</t>
  </si>
  <si>
    <t>hareland,_ludvig_letter_from_duluth_correction_september_17,_1918_p5_he.pdf</t>
  </si>
  <si>
    <t>karnak_reporter_september_17,_1918_p8_he.pdf</t>
  </si>
  <si>
    <t>kjelson,_albert_furlough_from_wwi_visits_sister_september_17,_1918_p5_he.pdf</t>
  </si>
  <si>
    <t>pederson,_dorothy_appendicits_september_17,_1918_p5_he.pdf</t>
  </si>
  <si>
    <t>seigel,_william_so_jacob_causes_excitement_september_17,_1918_p8_he.pdf</t>
  </si>
  <si>
    <t>swingen,_henry_and_tom_father_of_suffering_diabetes_september_17,_1918_p5_he.pdf</t>
  </si>
  <si>
    <t>walum_notes_september_17,_1918_p5_he.pdf</t>
  </si>
  <si>
    <t>gilbert,_s_h_auction_sale_september_24,_1918_p1_he.pdf</t>
  </si>
  <si>
    <t>karnak_reporter_september_24,_1918_p8_he.pdf</t>
  </si>
  <si>
    <t>lyle,_peter_s_auction_sale_september_24,_1918_p5_he.pdf</t>
  </si>
  <si>
    <t>stromme,_haldor_j_painful_injury_september_24,_1918_p5_he.pdf</t>
  </si>
  <si>
    <t>thoreson,_lydia_tonsils_removed_september_24,_1918_p5_he.pdf</t>
  </si>
  <si>
    <t>vigesaa,_mrs_sig_appendicitis_september_24,_1918_p5_he.pdf</t>
  </si>
  <si>
    <t>walum_notes_september_24,_1918_p5_he.pdf</t>
  </si>
  <si>
    <t>griggs_county_wwi_men_called_for_september_3_-_6__september_3,_1918_p1_he.pdf</t>
  </si>
  <si>
    <t>hannaford_school_notes_october_1,_1918_p5_he.pdf</t>
  </si>
  <si>
    <t>karnak_reporter_october_1,_1918_p8_he.pdf</t>
  </si>
  <si>
    <t>moore,_lester_writes_from_camp_hancock_ga_october_1,_1918_p5_he.pdf</t>
  </si>
  <si>
    <t>stafney,_jhalmer_held_up_october_1,_1918_p5_he.pdf</t>
  </si>
  <si>
    <t>thoreson,_philip_writes_from_france_wwi_october_1,_1918_p5_he.pdf</t>
  </si>
  <si>
    <t>walum_notes_october_1,_1918_p5_he.pdf</t>
  </si>
  <si>
    <t>burnett,_john_auction_sale_october_8,_1918_p4_he.pdf</t>
  </si>
  <si>
    <t>fogderud,_mrs_lester_falls_into_cellar_october_8,_1918_p5_he.pdf</t>
  </si>
  <si>
    <t>griggs_county_4_cases_of_influenza_october_8,_1918_p4_he.pdf</t>
  </si>
  <si>
    <t>hannaford_school_notes_october_8,_1918_p5_he.pdf</t>
  </si>
  <si>
    <t>jacobsen,_andrew_auction_sale_october_8,_1918_p4_he.pdf</t>
  </si>
  <si>
    <t>kimball_f_b_auction_sale_october_8,_1918_p1_he.pdf</t>
  </si>
  <si>
    <t>michaelson,_carl_w_writes_from_france_wwi_october_8,_1918_p1_he.pdf</t>
  </si>
  <si>
    <t>olson,_albert_pneumonia_at_camp_custer_mi_october_8,_1918_p5_he.pdf</t>
  </si>
  <si>
    <t>rohlwing,_h_g_auction_sale_october_8,_1918_p4_he.pdf</t>
  </si>
  <si>
    <t>sonju,_andrew_h_auction_sale_october_8,_1918_p4_he.pdf</t>
  </si>
  <si>
    <t>sutton_items_october_8,_1918_p1_he.pdf</t>
  </si>
  <si>
    <t>thoreson,_walter_writes_from_england_october_8,_1918_p1_he.pdf</t>
  </si>
  <si>
    <t>walum_notes_october_8,_1918_p5_he.pdf</t>
  </si>
  <si>
    <t>hareland,_ludvig_writes_from_duluth_pt1_october_15,_1918_p1_he.pdf</t>
  </si>
  <si>
    <t>hareland,_ludvig_writes_from_duluth_pt2_october_15,_1918_p8_he.pdf</t>
  </si>
  <si>
    <t>isackson,_kermit_broken_arm_october_15,_1918_p5_he.pdf</t>
  </si>
  <si>
    <t>johnson,_sgt_albert_i_writes_from_france_wwi_october_15,_1918_p1_he.pdf</t>
  </si>
  <si>
    <t>richardson,_russell_car_accident_october_15,_1918_p5_he.pdf</t>
  </si>
  <si>
    <t>thoreson,_rev_p_a_mourning_hay_rack_october_15,_1918_p5_he.pdf</t>
  </si>
  <si>
    <t>wait,_ralph_going_to_camp_forest_ga_wwi_october_15,_1918_p5_he.pdf</t>
  </si>
  <si>
    <t>wallum,_chester_wounded_wwi_october_15,_1918_p5_he.pdf</t>
  </si>
  <si>
    <t>griggs_county_wwi_october_call_postponed_due_to_influenza_october_22,_1918_p1_he.pdf</t>
  </si>
  <si>
    <t>hanson,_chris_and_john_g_auction_sale_october_22,_1918_p1_he.pdf</t>
  </si>
  <si>
    <t>jackson,_claus_auto_accident_october_22,_1918_p5_he.pdf</t>
  </si>
  <si>
    <t>karnak_reporter_october_22,_1918_p8_he.pdf</t>
  </si>
  <si>
    <t>reite,_c_auto_accident_narrow_escape_october_22,_1918_p5_he.pdf</t>
  </si>
  <si>
    <t>ross,_calvin_auction_sale_october_22,_1918_p5_he.pdf</t>
  </si>
  <si>
    <t>ross,_calvin_to_id_for_rheumatism_october_22,_1918_p8_he.pdf</t>
  </si>
  <si>
    <t>walum_notes_october_22,_1918_p5_he.pdf</t>
  </si>
  <si>
    <t>goffe,_chas_arrives_to_live_work_in_hannaford_october_29,_1918_p5_he.pdf</t>
  </si>
  <si>
    <t>hagen,_mrs_h_h_seriously_ill_with_influenza_october_29,_1918_p5_he.pdf</t>
  </si>
  <si>
    <t>karnak_reporter_october_29,_1918_p8_he.pdf</t>
  </si>
  <si>
    <t>peterson,_mrs_j_d_influenza_october_29,_1918_p8_he.pdf</t>
  </si>
  <si>
    <t>walum_notes_october_29,_1918_p5_he.pdf</t>
  </si>
  <si>
    <t>werner,_carl_e_influenza_october_29,_1918_p5_he.pdf</t>
  </si>
  <si>
    <t>wilson,_mrs_ole_sister_of_victim_of_mn_fires_october_29,_1918_p5_he.pdf</t>
  </si>
  <si>
    <t>aalgaard,_peter_auction_sale_november_5,_1918_p4_he.pdf</t>
  </si>
  <si>
    <t>dazey_has_electricity_november_5,_1918_p1_he.pdf</t>
  </si>
  <si>
    <t>eimons,_ben_and_peter_mn_fire_experience_november_5,_1918_p4_he.pdf</t>
  </si>
  <si>
    <t>fortney,_susanna_estate_hearing_to_assign_administrator_november_5,_1918_p4_he.pdf</t>
  </si>
  <si>
    <t>karnak_reporter_november_5,_1918_p8_he.pdf</t>
  </si>
  <si>
    <t>lindgren,_gordon_not_dead_but_pow_wwi_november_5,_1918_p5_he.pdf</t>
  </si>
  <si>
    <t>nelson,_henry_influenza_(poor_copy)_november_5,_1918_p5_he.pdf</t>
  </si>
  <si>
    <t>thoreson,_walter_and_philip_write_from_wwi_november_5,_1918_p1_he.pdf</t>
  </si>
  <si>
    <t>walum_notes_november_5,_1918_p5_he.pdf</t>
  </si>
  <si>
    <t>brekke,_julius_children_of_influenza_november_12,_1918_p5_he.pdf</t>
  </si>
  <si>
    <t>general_election_results_november_12,_1918_p4_he.pdf</t>
  </si>
  <si>
    <t>hannaford_influenza_report_november_12,_1918_p5_he.pdf</t>
  </si>
  <si>
    <t>hannaford_school_notes_november_12,_1918_p5_he.pdf</t>
  </si>
  <si>
    <t>hareland,_ludvig_leaves_for_home_november_12,_1918_p5_he.pdf</t>
  </si>
  <si>
    <t>karnak_reporter_november_12,_1918_p8_he.pdf</t>
  </si>
  <si>
    <t>moore,_mrs_l_b_influenza_pneumonia_november_12,_1918_p5_he.pdf</t>
  </si>
  <si>
    <t>peterson,_axel_to_live_work_in_rogers_november_12,_1918_p8_he.pdf</t>
  </si>
  <si>
    <t>thompson,_willie_car_stuck_on_tracks_november_12,_1918_p8_he.pdf</t>
  </si>
  <si>
    <t>vint,_mrs_oliver_seriously_ill_influenza_november_12,_1918_p5_he.pdf</t>
  </si>
  <si>
    <t>walum_notes_november_12,_1918_p5_he.pdf</t>
  </si>
  <si>
    <t>woodward,_hosea_leaving_mclean_county_for_pa_november_12,_1918_p5_he.pdf</t>
  </si>
  <si>
    <t>groven,_oscar_much_improved_november_19,_1918_p5_he.pdf</t>
  </si>
  <si>
    <t>hunter,_mrs_harry_influenza_november_19,_1918_p8_he.pdf</t>
  </si>
  <si>
    <t>karnak_reporter_november_19,_1918_p8_he.pdf</t>
  </si>
  <si>
    <t>kittelson,_jacob_rheumatism_sufferer_november_19,_1918_p5_he.pdf</t>
  </si>
  <si>
    <t>rekedal,_s_a_auto_accident_november_19,_1918_p1_he.pdf</t>
  </si>
  <si>
    <t>ross,_calvin_and_family_to_parma_id_to_live_work_november_19,_1918_p8_he.pdf</t>
  </si>
  <si>
    <t>ross,_mrs_charles_influenza_november_19,_1918_p8_he.pdf</t>
  </si>
  <si>
    <t>stevens,_o_j_auto_accident_november_19,_1918_p1_he.pdf</t>
  </si>
  <si>
    <t>walum_notes_november_19,_1918_p5_he.pdf</t>
  </si>
  <si>
    <t>hannaford_influenza_report_november_26,_1918_p5_he.pdf</t>
  </si>
  <si>
    <t>karnak_reporter_november_26,_1918_p8_he.pdf</t>
  </si>
  <si>
    <t>olsen,_nels_entire_family_influenza_november_26,_1918_p5_he.pdf</t>
  </si>
  <si>
    <t>ross,_calvin_and_family_return_to_karnak_due_to_illness_november_26,_1918_p8_he.pdf</t>
  </si>
  <si>
    <t>wickham,_maurice_letter_from_france_wwi_(poor_copy)_november_26,_1918_p8_he.pdf</t>
  </si>
  <si>
    <t>aalgaard,_lars_naturalized_december_3,_1918_p1_he.pdf</t>
  </si>
  <si>
    <t>aarestad,_julius_returns_home_from_camp_in_nc_december_3,_1918_p5_he.pdf</t>
  </si>
  <si>
    <t>antonson,_elinder_naturalized_december_3,_1918_p1_he.pdf</t>
  </si>
  <si>
    <t>hagen,_h_h_returned_home_from_camp_grant_december_3,_1918_p5_he.pdf</t>
  </si>
  <si>
    <t>harris,_r_e_runaway_december_3,_1918_p5_he.pdf</t>
  </si>
  <si>
    <t>havig,_emil_alfred_naturalized_december_3,_1918_p1_he.pdf</t>
  </si>
  <si>
    <t>helstrom,_august_emanuel_naturalized_december_3,_1918_p1_he.pdf</t>
  </si>
  <si>
    <t>johnson,_mrs_axel_unique_experience_december_3,_1918_p5_he.pdf</t>
  </si>
  <si>
    <t>johnson,_mrs_olof_unique_experience_december_3,_1918_p5_he.pdf</t>
  </si>
  <si>
    <t>karnak_reporter_december_3,_1918_p8_he.pdf</t>
  </si>
  <si>
    <t>storkson,_john_naturalized_december_3,_1918_p1_he.pdf</t>
  </si>
  <si>
    <t>stromme,_mary_appendicitis_december_3,_1918_p5_he.pdf</t>
  </si>
  <si>
    <t>sutherland,_alex_naturalized_december_3,_1918_p1_he.pdf</t>
  </si>
  <si>
    <t>tjeltweet,_osmund_naturalized_december_3,_1918_p1_he.pdf</t>
  </si>
  <si>
    <t>walum_notes_december_3,_1918_p5_he.pdf</t>
  </si>
  <si>
    <t>brekke,_john_estate_hearing_for_sale_of_land_december_10,_1918_p4_he.pdf</t>
  </si>
  <si>
    <t>hannaford_influenza_report_december_10,_1918_p5_he.pdf</t>
  </si>
  <si>
    <t>hannaford_list_of_local_soldiers_december_10,_1918_p4_he.pdf</t>
  </si>
  <si>
    <t>karnak_reporter_december_10,_1918_p8_he.pdf</t>
  </si>
  <si>
    <t>skaar,_martin_severely_wounded_wwi_december_10,_1918_p5_he.pdf</t>
  </si>
  <si>
    <t>walum_notes_december_10,_1918_p5_he.pdf</t>
  </si>
  <si>
    <t>aarestad,_t_e_arrives_to_live_in_haven_twp_foster_county_december_17,_1918_p4_he.pdf</t>
  </si>
  <si>
    <t>johnson,_lewis_seriously_injured_december_17,_1918_p4_he.pdf</t>
  </si>
  <si>
    <t>karnak_reporter_december_17,_1918_p8_he.pdf</t>
  </si>
  <si>
    <t>ouren,_oscar_erects_barn_for_nels_nelson_december_17,_1918_p4_he.pdf</t>
  </si>
  <si>
    <t>walum_notes_december_17,_1918_p5_he.pdf</t>
  </si>
  <si>
    <t>karnak_reporter_(poor_copy)_december_24,_1918_p8_he.pdf</t>
  </si>
  <si>
    <t>ouren,_oscar_remodels_machine_shed_for_j_w_harris_december_24,_1918_p5_he.pdf</t>
  </si>
  <si>
    <t>ouren,_oscar_remodels_repairs_gile_berg's_establishment_december_24,_1918_p5_he.pdf</t>
  </si>
  <si>
    <t>walum_notes_december_24,_1918_p4_he.pdf</t>
  </si>
  <si>
    <t>hareland,_ludvig_will_return_in_spring_to_run_farm_december_31,_1918_p5_he.pdf</t>
  </si>
  <si>
    <t>husel,_etho_hustling_young_raiser_december_31,_1918_p5_he.pdf</t>
  </si>
  <si>
    <t>karnak_reporter_december_31,_1918_p8_he.pdf</t>
  </si>
  <si>
    <t>walum_notes_december_31,_1918_p5_he.pdf</t>
  </si>
  <si>
    <t>wilson,_bennie_a_writes_from_france_wwi_december_31,_1918_p1_he.pdf</t>
  </si>
  <si>
    <t>flesjer,_palmer_to_live_work_in_mpls_january_7,_1919_p5_he.pdf</t>
  </si>
  <si>
    <t>karnak_reporter_january_7,_1919_p8_he.pdf</t>
  </si>
  <si>
    <t>walum_notes_january_7,_1919_p5_he.pdf</t>
  </si>
  <si>
    <t>walum_notes_january_14,_1919_p5_he.pdf</t>
  </si>
  <si>
    <t>bartley_items_january_21,_1919_p4_he.pdf</t>
  </si>
  <si>
    <t>campbell,_margaret_estate_proof_of_foreign_will_january_21,_1919_p4_he.pdf</t>
  </si>
  <si>
    <t>karnak_reporter_january_21,_1919_p8_he.pdf</t>
  </si>
  <si>
    <t>olson,_harold_arrives_from_france_wwi_january_21,_1919_p5_he.pdf</t>
  </si>
  <si>
    <t>walum_notes_january_21,_1919_p5_he.pdf</t>
  </si>
  <si>
    <t>bartley_items_january_28,_1919_p4_he.pdf</t>
  </si>
  <si>
    <t>dunnum,_mrs_c_o_to_live_work_in_lanesboro_mn_january_28,_1919_p5_he.pdf</t>
  </si>
  <si>
    <t>karnak_reporter_january_28,_1919_p8_he.pdf</t>
  </si>
  <si>
    <t>krag,_soren_to_remain_in_france_for_some_time_january_28,_1919_p5_he.pdf</t>
  </si>
  <si>
    <t>sinclair,_genevieve_gray_kitty_missing_january_28,_1919_p5_he.pdf</t>
  </si>
  <si>
    <t>skaar,_alfred_visiting_from_juanita_january_28,_1919_p5_he.pdf</t>
  </si>
  <si>
    <t>walum_notes_january_28,_1919_p5_he.pdf</t>
  </si>
  <si>
    <t>westley,_dr_m_d_to_return_soon_from_wwi_january_28,_1919_p5_he.pdf</t>
  </si>
  <si>
    <t>bartley_items_february_4,_1919_p5_he.pdf</t>
  </si>
  <si>
    <t>johnson,_albert_letter_from_wwi_pt1_february_4,_1919_p1_he.pdf</t>
  </si>
  <si>
    <t>johnson,_albert_letter_from_wwi_pt2_february_4,_1919_p8_he.pdf</t>
  </si>
  <si>
    <t>magnussen,_emil_home_on_furlough_wwi_february_4,_1919_p5_he.pdf</t>
  </si>
  <si>
    <t>mcinnes,_a_j_in_sutton_to_repair_phone_lines_february_4,_1919_p5_he.pdf</t>
  </si>
  <si>
    <t>moore,_l_b_returns_from_camp_in_ga_wwi_february_4,_1919_p5_he.pdf</t>
  </si>
  <si>
    <t>walum_notes_february_4,_1919_p5_he.pdf</t>
  </si>
  <si>
    <t>westley,_dr_m_d_in_mpls_soon_to_return_from_wwi_february_4,_1919_p5_he.pdf</t>
  </si>
  <si>
    <t>bartley_items_february_11,_1919_p5_he.pdf</t>
  </si>
  <si>
    <t>karnak_news_february_11,_1919_p8_he.pdf</t>
  </si>
  <si>
    <t>nelson,_oscar_misfortune_february_11,_1919_p5_he.pdf</t>
  </si>
  <si>
    <t>nevland,_torkel_auction_sale;_to_quit_farming_february_11,_1919_p4_he.pdf</t>
  </si>
  <si>
    <t>thoreson,_rev_p_a_influenza_a_2nd_time_february_11,_1919_p5_he.pdf</t>
  </si>
  <si>
    <t>walum_notes_february_11,_1919_p5_he.pdf</t>
  </si>
  <si>
    <t>westley,_dr_m_d_tells_of_war_experiences_february_11,_1919_p5_he.pdf</t>
  </si>
  <si>
    <t>almaas,_nels_to_sd;_auction_sale_february_18,_1919_p5_he.pdf</t>
  </si>
  <si>
    <t>fogderud,_ole_writes_from_ca_february_18,_1919_p1_he.pdf</t>
  </si>
  <si>
    <t>holme,_simon_bone_dry_law_february_18,_1919_p5_he.pdf</t>
  </si>
  <si>
    <t>kjelgaard,_chas_b_auction_sale_of_horses_february_18,_1919_p4_he.pdf</t>
  </si>
  <si>
    <t>palm,_mrs_august_straw_pile_buries_cattle_february_18,_1919_p5_he.pdf</t>
  </si>
  <si>
    <t>thoreson,_walter_writes_from_england_wwi_february_18,_1919_p5_he.pdf</t>
  </si>
  <si>
    <t>wallum,_chester_arrives_home_from_camp_dodge_february_18,_1919_p5_he.pdf</t>
  </si>
  <si>
    <t>walum_notes_february_18,_1919_p5_he.pdf</t>
  </si>
  <si>
    <t>hareland,_ludvig_writes_from_duluth_february_25,_1919_p1_he.pdf</t>
  </si>
  <si>
    <t>hoffman,_oscar_h_arrives_as_dentist_for_hannaford_february_25,_1919_p5_he.pdf</t>
  </si>
  <si>
    <t>miklethun,_jacob_l_writes_from_ca_february_25,_1919_p1_he.pdf</t>
  </si>
  <si>
    <t>peterson,_anton_writes_from_germany_february_25,_1919_p1_he.pdf</t>
  </si>
  <si>
    <t>simensen,_arthur_visits_after_return_from_wwi_training_february_25,_1919_p5_he.pdf</t>
  </si>
  <si>
    <t>walum_notes_february_25,_1919_p5_he.pdf</t>
  </si>
  <si>
    <t>woodward,_hosea_writes_again_from_new_home_in_pa_february_25,_1919_p5_he.pdf</t>
  </si>
  <si>
    <t>bartley_items_march_4,_1919_p5_he.pdf</t>
  </si>
  <si>
    <t>brunsvold,_alfred_to_live_work_in_grand_forks_march_4,_1919_p5_he.pdf</t>
  </si>
  <si>
    <t>country_school_notes_march_4,_1919_p4_he.pdf</t>
  </si>
  <si>
    <t>karnak_news_march_4,_1919_p8_he.pdf</t>
  </si>
  <si>
    <t>walum_notes_march_4,_1919_p5_he.pdf</t>
  </si>
  <si>
    <t>bartley_items_march_11,_1919_p4_he.pdf</t>
  </si>
  <si>
    <t>country_school_notes_march_11,_1919_p8_he.pdf</t>
  </si>
  <si>
    <t>karnak_news_march_11,_1919_p8_he.pdf</t>
  </si>
  <si>
    <t>walum_notes_march_11,_1919_p5_he.pdf</t>
  </si>
  <si>
    <t>westley,_harry_broken_arm_march_11,_1919_p5_he.pdf</t>
  </si>
  <si>
    <t>bartley_items_march_18,_1919_p4_he.pdf</t>
  </si>
  <si>
    <t>country_school_notes_march_18,_1919_p4_he.pdf</t>
  </si>
  <si>
    <t>curtis,_freeman_auction_sale;_to_use_tractors_march_18,_1919_p4_he.pdf</t>
  </si>
  <si>
    <t>jackson,_chester_captures_fugitive_march_18,_1919_p4_he.pdf</t>
  </si>
  <si>
    <t>karnak_news_march_18,_1919_p8_he.pdf</t>
  </si>
  <si>
    <t>mcdonnel,_dan_returned_to_courtenay_march_18,_1919_p4_he.pdf</t>
  </si>
  <si>
    <t>stone,_eric_arrives_home_from_france_wwi_march_18,_1919_p5_he.pdf</t>
  </si>
  <si>
    <t>walum_notes_march_18,_1919_p5_he.pdf</t>
  </si>
  <si>
    <t>westley,_william_eye_trouble_march_18,_1919_p5_he.pdf</t>
  </si>
  <si>
    <t>bartley_items_march_25,_1919_p5_he.pdf</t>
  </si>
  <si>
    <t>country_school_notes_march_25,_1919_p5_he.pdf</t>
  </si>
  <si>
    <t>country_school_notes_march_25,_1919_p8_he.pdf</t>
  </si>
  <si>
    <t>gustafson,_edgar_returns_from_marines;_to_work_in_chicago_march_25,_1919_p5_he.pdf</t>
  </si>
  <si>
    <t>jackson,_chet_e_story_of_fugitive_capture_in_fargo_paper_march_25,_1919_p1_he.pdf</t>
  </si>
  <si>
    <t>karnak_news_march_25,_1919_p5_he.pdf</t>
  </si>
  <si>
    <t>larson,_henry_ludvig_estate_hearing_for_appointment_of_administrator_march_25,_1919_p4_he.pdf</t>
  </si>
  <si>
    <t>larson,_louis_estate_auction_sale_march_25,_1919_p5_he.pdf</t>
  </si>
  <si>
    <t>walum_notes_march_25,_1919_p4_he.pdf</t>
  </si>
  <si>
    <t>bartley_items_april_1,_1919_p5_he.pdf</t>
  </si>
  <si>
    <t>country_school_notes_april_1,_1919_p8_he.pdf</t>
  </si>
  <si>
    <t>klink,_christ_court_case_april_1,_1919_p5_he.pdf</t>
  </si>
  <si>
    <t>larson,_julius_court_case_april_1,_1919_p5_he.pdf</t>
  </si>
  <si>
    <t>miklethun,_jacob_l_may_stay_in_ca_permanently_april_1,_1919_p5_he.pdf</t>
  </si>
  <si>
    <t>peakes,_martha_m_m_estate_hearing_for_apptmt_of_administrator_april_1,_1919_p4_he.pdf</t>
  </si>
  <si>
    <t>thoreson,_philip_writes_from_europe_wwi_april_1,_1919_p1_he.pdf</t>
  </si>
  <si>
    <t>walum_notes_april_1,_1919_p5_he.pdf</t>
  </si>
  <si>
    <t>aaker,_o_arrives_to_live_work_in_hannaford_april_8,_1919_p5_he.pdf</t>
  </si>
  <si>
    <t>bartley_items_april_8,_1919_p5_he.pdf</t>
  </si>
  <si>
    <t>country_school_notes_april_8,_1919_p8_he.pdf</t>
  </si>
  <si>
    <t>hareland,_ludvig_arrives_to_live_work_in_hannaford_april_8,_1919_p5_he.pdf</t>
  </si>
  <si>
    <t>jackson,_mrs_claus_operation_april_8,_1919_p5_he.pdf</t>
  </si>
  <si>
    <t>langeness,_l_j_arrives_to_live_work_in_hannaford_april_8,_1919_p5_he.pdf</t>
  </si>
  <si>
    <t>thoreson,_walter_writes_from_england_april_8,_1919_p1_he.pdf</t>
  </si>
  <si>
    <t>walum_notes_april_8,_1919_p5_he.pdf</t>
  </si>
  <si>
    <t>country_school_notes_april_15,_1919_p12_he.pdf</t>
  </si>
  <si>
    <t>lunde,_b_m_fish_story_april_15,_1919_p7_he.pdf</t>
  </si>
  <si>
    <t>lyle,_peter_s_to_live_work_in_chicago_suburbs_april_15,_1919_p7_he.pdf</t>
  </si>
  <si>
    <t>walum_notes_april_15,_1919_p7_he.pdf</t>
  </si>
  <si>
    <t>country_school_notes_april_22,_1919_p6_he.pdf</t>
  </si>
  <si>
    <t>hannaford_school_notes_april_22,_1919_p7_he.pdf</t>
  </si>
  <si>
    <t>peterson,_anton_writes_from_germany_april_22,_1919_p1_he.pdf</t>
  </si>
  <si>
    <t>peterson,_joseph_returns_from_camp_wwi_april_22,_1919_p5_he.pdf</t>
  </si>
  <si>
    <t>simensen,_arthur_doing_well_in_new_job_april_22,_1919_p7_he.pdf</t>
  </si>
  <si>
    <t>thoreson,_philip_writes_from__germany_pt1_april_22,_1919_p1_he.pdf</t>
  </si>
  <si>
    <t>thoreson,_philip_writes_from__germany_pt2_april_22,_1919_p10_he.pdf</t>
  </si>
  <si>
    <t>walum_notes_april_22,_1919_p7_he.pdf</t>
  </si>
  <si>
    <t>weeks,_lt._f_l_in_nm_for_health_april_22,_1919_p5_he.pdf</t>
  </si>
  <si>
    <t>bartley_items_april_29,_1919_p4_he.pdf</t>
  </si>
  <si>
    <t>bergren,_charles_g_to_live_work_in_mchenry_april_29,_1919_p1_he.pdf</t>
  </si>
  <si>
    <t>cederson,_nick_soon_to_be_released_from_camp_wwi_april_29,_1919_p5_he.pdf</t>
  </si>
  <si>
    <t>country_school_notes_april_29,_1919_p8_he.pdf</t>
  </si>
  <si>
    <t>karnak_news_april_29,_1919_p8_he.pdf</t>
  </si>
  <si>
    <t>kjelson,_clarence_crossing_atlantic_for_home_wwi_april_29,_1919_p5_he.pdf</t>
  </si>
  <si>
    <t>mabel_lutheran_church_confirmation_various_people_listed_april_29,_1919_p5_he.pdf</t>
  </si>
  <si>
    <t>mathistad,_4_yr_old_so_e_j_kicked_by_horse_april_29,_1919_p8_he.pdf</t>
  </si>
  <si>
    <t>peterson,_anton_still_in_needed_in_germany_wwi_april_29,_1919_p5_he.pdf</t>
  </si>
  <si>
    <t>simensen,_victor_back_in_us_now_wwi_april_29,_1919_p5_he.pdf</t>
  </si>
  <si>
    <t>swingen,_alfred_soon_to_be_released_from_camp_wwi_april_29,_1919_p5_he.pdf</t>
  </si>
  <si>
    <t>thoreson,_philip_arrives_in_ny_april_29,_1919_p5_he.pdf</t>
  </si>
  <si>
    <t>thoreson,_walter_still_needed_in_england_as_mp_april_29,_1919_p5_he.pdf</t>
  </si>
  <si>
    <t>walum_notes_april_29,_1919_p5_he.pdf</t>
  </si>
  <si>
    <t>williamson,_carl_arrives_from_camp_mills_wwi_april_29,_1919_p4_he.pdf</t>
  </si>
  <si>
    <t>bartley_items_may_6,_1919_p4_he.pdf</t>
  </si>
  <si>
    <t>cederson,_nick_arrives_home_wwi_may_6,_1919_p5_he.pdf</t>
  </si>
  <si>
    <t>country_school_notes_may_6,_1919_p8_he.pdf</t>
  </si>
  <si>
    <t>edland,_ole_now_in_argentina_may_6,_1919_p5_he.pdf</t>
  </si>
  <si>
    <t>nickerson,_j_m_in_camp;_discharge_in_few_days_wwi_may_6,_1919_p5_he.pdf</t>
  </si>
  <si>
    <t>toenberg,_f_to_live_work_in_jessie_may_6,_1919_p5_he.pdf</t>
  </si>
  <si>
    <t>vint,_oliver_sells_barber_shop_in_preparation_to_move_may_6,_1919_p5_he.pdf</t>
  </si>
  <si>
    <t>walum_notes_may_6,_1919_p5_he.pdf</t>
  </si>
  <si>
    <t>bartley_items_may_13,_1919_p4_he.pdf</t>
  </si>
  <si>
    <t>campbell,_floyd_r_arrives_in_walum_wwi_story_may_13,_1919_p5_he.pdf</t>
  </si>
  <si>
    <t>country_school_notes_may_13,_1919_p8_he.pdf</t>
  </si>
  <si>
    <t>harris,_j_w_ships_foundation_pig_may_13,_1919_p5_he.pdf</t>
  </si>
  <si>
    <t>nickerson,_j_m_arrives_in_hannaford_may_13,_1919_p5_he.pdf</t>
  </si>
  <si>
    <t>slyter,_peter_to_live_work_and_play_baseball_in_hannaford_may_13,_1919_p5_he.pdf</t>
  </si>
  <si>
    <t>thoreson,_philip_arrives_in_hannaford_may_13,_1919_p5_he.pdf</t>
  </si>
  <si>
    <t>walum_notes_may_13,_1919_p5_he.pdf</t>
  </si>
  <si>
    <t>country_school_notes_may_20,_1919_p8_he.pdf</t>
  </si>
  <si>
    <t>ness,_g_k_buys_horseless_carriage_may_20,_1919_p5_he.pdf</t>
  </si>
  <si>
    <t>swingen,_alfred_'tad'_arrives_home_wwi_may_20,_1919_p5_he.pdf</t>
  </si>
  <si>
    <t>walum_notes_may_20,_1919_p5_he.pdf</t>
  </si>
  <si>
    <t>fieber,_john_d_opens_auto_repair_shop_may_27,_1919_p7_he.pdf</t>
  </si>
  <si>
    <t>goffe,_chas_briscoe_dealer_may_27,_1919_p7_he.pdf</t>
  </si>
  <si>
    <t>goffe,_chas_car_dealer_may_27,_1919_p7_he.pdf</t>
  </si>
  <si>
    <t>nickerson,_j_m_writes_of_france_wwi_may_27,_1919_p4_he.pdf</t>
  </si>
  <si>
    <t>saland,_prof_sam_visits_from_norway_may_27,_1919_p7_he.pdf</t>
  </si>
  <si>
    <t>skjelset,_lars_norwegian_friend_visits_may_27,_1919_p7_he.pdf</t>
  </si>
  <si>
    <t>walum_notes_may_27,_1919_p7_he.pdf</t>
  </si>
  <si>
    <t>wam,_mrs_john_to_live_work_in_fargo_may_27,_1919_p7_he.pdf</t>
  </si>
  <si>
    <t>anfinson,_carl_to_live_work_in_devils_lake_june_3,_1919_p4_he.pdf</t>
  </si>
  <si>
    <t>johnson,_henry_g_estate_hearing_to_appt_administrator_june_3,_1919_p10_he.pdf</t>
  </si>
  <si>
    <t>krag,_soren_arrives_home_wwi_june_3,_1919_p7_he.pdf</t>
  </si>
  <si>
    <t>neluport,_raymond_arrives_to_walum_wwi_june_3,_1919_p7_he.pdf</t>
  </si>
  <si>
    <t>thoreson,_o_e_car_dealer_june_3,_1919_p7_he.pdf</t>
  </si>
  <si>
    <t>wait,_maxwell_arrives_to_visit_wwi_june_3,_1919_p7_he.pdf</t>
  </si>
  <si>
    <t>walum_notes_june_3,_1919_p7_he.pdf</t>
  </si>
  <si>
    <t>wilson,_bennie_arrives_home_wwi_june_3,_1919_p7_he.pdf</t>
  </si>
  <si>
    <t>fortney,_susanna_estate_final_account_distribution_june_10,_1919_p8_he.pdf</t>
  </si>
  <si>
    <t>nickerson,_j_m_writes_of_france_wwi_june_10,_1919_p4_he.pdf</t>
  </si>
  <si>
    <t>paulson,_frank_furnish_sand_for_bridge_june_10,_1919_p5_he.pdf</t>
  </si>
  <si>
    <t>walum_notes_june_10,_1919_p5_he.pdf</t>
  </si>
  <si>
    <t>aaker,_o_partner_in_auto_business_june_17,_1919_p5_he.pdf</t>
  </si>
  <si>
    <t>armstrong,_mervin_soldier_memorial_service_june_17,_1919_p4_he.pdf</t>
  </si>
  <si>
    <t>berg,_gile_aristocratic_car_june_17,_1919_p5_he.pdf</t>
  </si>
  <si>
    <t>cole,_h_partner_in_auto_business_june_17,_1919_p5_he.pdf</t>
  </si>
  <si>
    <t>country_school_notes_june_17,_1919_p4_he.pdf</t>
  </si>
  <si>
    <t>craig,_pat_serious_accident_june_17,_1919_p5_he.pdf</t>
  </si>
  <si>
    <t>hannaford_memorial_service_june_17,_1919_p4_he.pdf</t>
  </si>
  <si>
    <t>haugen,_oscar_soldier_memorial_service_june_17,_1919_p4_he.pdf</t>
  </si>
  <si>
    <t>jones,_richard_falls_from_porch_june_17,_1919_p5_he.pdf</t>
  </si>
  <si>
    <t>kimball,_george_soldier_memorial_service_june_17,_1919_p4_he.pdf</t>
  </si>
  <si>
    <t>larson,_d_partner_in_auto_business_june_17,_1919_p5_he.pdf</t>
  </si>
  <si>
    <t>larson,_ludvig_soldier_memorial_service_june_17,_1919_p4_he.pdf</t>
  </si>
  <si>
    <t>mann,_ralph_soldier_memorial_service_june_17,_1919_p4_he.pdf</t>
  </si>
  <si>
    <t>nickerson,_j_m_to_live_work_in_nashwauk,_mn_june_17,_1919_p5_he.pdf</t>
  </si>
  <si>
    <t>thoen,_herman_soldier_memorial_service_june_17,_1919_p4_he.pdf</t>
  </si>
  <si>
    <t>walum_notes_june_17,_1919_p5_he.pdf</t>
  </si>
  <si>
    <t>wells,_joe_muddy_mess_june_17,_1919_p5_he.pdf</t>
  </si>
  <si>
    <t>wells,_naylor_muddy_mess_june_17,_1919_p5_he.pdf</t>
  </si>
  <si>
    <t>bjor,_george_arrives_home_wwi_june_24,_1919_p7_he.pdf</t>
  </si>
  <si>
    <t>hannaford_mercantile_gas_pump_fire_june_24,_1919_p7_he.pdf</t>
  </si>
  <si>
    <t>peterson,_rheinhold_narrow_escape_june_24,_1919_p4_he.pdf</t>
  </si>
  <si>
    <t>steinborn,_george_barn_dance_june_24,_1919_p7_he.pdf</t>
  </si>
  <si>
    <t>walum_notes_june_24,_1919_p4_he.pdf</t>
  </si>
  <si>
    <t>hannaford_school_notes_july_1,_1919_p5_he.pdf</t>
  </si>
  <si>
    <t>haugen,_oliver_appendicits_july_1,_1919_p5_he.pdf</t>
  </si>
  <si>
    <t>ruud,_martin_to_live_work_in_cooperstown_july_1,_1919_p5_he.pdf</t>
  </si>
  <si>
    <t>walum_notes_july_1,_1919_p5_he.pdf</t>
  </si>
  <si>
    <t>eiden,_peter_new_nprr_station_agent_july_8,_1919_p5_he.pdf</t>
  </si>
  <si>
    <t>purviance,_robert_leaves_as_nprr_station_agent_july_8,_1919_p5_he.pdf</t>
  </si>
  <si>
    <t>walum_notes_july_8,_1919_p5_he.pdf</t>
  </si>
  <si>
    <t>bartley_jumbles_july_15,_1919_p4_he.pdf</t>
  </si>
  <si>
    <t>lykken,_miss_cora_to_live_work_in_grafton_july_15,_1919_p5_he.pdf</t>
  </si>
  <si>
    <t>walum_notes_july_15,_1919_p5_he.pdf</t>
  </si>
  <si>
    <t>walum_notes_july_22,_1919_p5_he.pdf</t>
  </si>
  <si>
    <t>falstad,_peder_burned_severely_july_29,_1919_p5_he.pdf</t>
  </si>
  <si>
    <t>hareland,_oldest_dau_of_ludvig_badly_injured_july_29,_1919_p5_he.pdf</t>
  </si>
  <si>
    <t>mills,_milton_disposes_of_all_to_possibly_live_in_ny_july_29,_1919_p5_he.pdf</t>
  </si>
  <si>
    <t>walum_notes_july_29,_1919_p5_he.pdf</t>
  </si>
  <si>
    <t>kong,_ole_buys_billiard_hall_august_5,_1919_p5_he.pdf</t>
  </si>
  <si>
    <t>mann,_ralph_memorial_service_at_presb_church_august_5,_1919_p5_he.pdf</t>
  </si>
  <si>
    <t>stafney,_jhalmer_buys_billiard_hall_august_5,_1919_p5_he.pdf</t>
  </si>
  <si>
    <t>walum_notes_august_5,_1919_p5_he.pdf</t>
  </si>
  <si>
    <t>westley,_julius_arrives_home_wwi_august_5,_1919_p5_he.pdf</t>
  </si>
  <si>
    <t>hannaford_airplane_passes_over_twice_august_12,_1919_p5_he.pdf</t>
  </si>
  <si>
    <t>karnak_news_august_12,_1919_p8_he.pdf</t>
  </si>
  <si>
    <t>mcelligot,_ed_flies_over_hannaford_august_12,_1919_p5_he.pdf</t>
  </si>
  <si>
    <t>miklethun,_hulda_very_serious_accident_august_12,_1919_p5_he.pdf</t>
  </si>
  <si>
    <t>walum_notes_august_12,_1919_p5_he.pdf</t>
  </si>
  <si>
    <t>dahl,_john_returns_from_mt_august_19,_1919_p5_he.pdf</t>
  </si>
  <si>
    <t>hannaford_school_notes_august_19,_1919_p5_he.pdf</t>
  </si>
  <si>
    <t>karnak_news_august_19,_1919_p8_he.pdf</t>
  </si>
  <si>
    <t>mills,_milton_and_family_to_live_in_villa_grove_il_august_19,_1919_p5_he.pdf</t>
  </si>
  <si>
    <t>peterson,_anton_arrives_home_wwi_august_19,_1919_p5_he.pdf</t>
  </si>
  <si>
    <t>thoreson,_walter_reenlists_in_military_august_19,_1919_p5_he.pdf</t>
  </si>
  <si>
    <t>walum_notes_august_19,_1919_p5_he.pdf</t>
  </si>
  <si>
    <t>axberg,_ed_biplane_crashes_august_26,_1919_p5_he.pdf</t>
  </si>
  <si>
    <t>carroll,_homer_j_home_burns_august_26,_1919_p5_he.pdf</t>
  </si>
  <si>
    <t>karnak_news_august_26,_1919_p8_he.pdf</t>
  </si>
  <si>
    <t>larson,_r_h_auction_sale_august_26,_1919_p4_he.pdf</t>
  </si>
  <si>
    <t>walum_notes_august_26,_1919_p5_he.pdf</t>
  </si>
  <si>
    <t>weeks,_lt_f_l_returns_to_work_in_tx_august_26,_1919_p5_he.pdf</t>
  </si>
  <si>
    <t>fogderud,_ole_visits_from_ca_september_2,_1919_p5_he.pdf</t>
  </si>
  <si>
    <t>haugen,_dau_of_matt_severely_burned_september_2,_1919_p5_he.pdf</t>
  </si>
  <si>
    <t>karnak_news_september_2,_1919_p8_he.pdf</t>
  </si>
  <si>
    <t>peterson,_aloander_so_cl_struck_by_lightning_september_2,_1919_p5_he.pdf</t>
  </si>
  <si>
    <t>walum_notes_september_2,_1919_p5_he.pdf</t>
  </si>
  <si>
    <t>wilson,_rev_j_c_farewell_party_september_2,_1919_p5_he.pdf</t>
  </si>
  <si>
    <t>axberg,_ed_back_in_the_air_september_9,_1919_p5_he.pdf</t>
  </si>
  <si>
    <t>freer,_j_m_auction_sale_september_9,_1919_p4_he.pdf</t>
  </si>
  <si>
    <t>hannaford_school_notes_september_9,_1919_p5_he.pdf</t>
  </si>
  <si>
    <t>krag,_sigvald_returns_from_sheldon_to_live_in_cooperstown_september_9,_1919_p5_he.pdf</t>
  </si>
  <si>
    <t>miklethun,_jacob_auction_sale_september_9,_1919_p4_he.pdf</t>
  </si>
  <si>
    <t>thoreson,_o_e_at_sanatorium_in_st_paul_september_9,_1919_p5_he.pdf</t>
  </si>
  <si>
    <t>vigesaa,_torval_visits_nd;_mt_crop_report_september_9,_1919_p5_he.pdf</t>
  </si>
  <si>
    <t>walum_notes_september_9,_1919_p5_he.pdf</t>
  </si>
  <si>
    <t>hannaford_school_notes_september_16,_1919_p4_he.pdf</t>
  </si>
  <si>
    <t>hoffman,_arthur_auction_sale_september_16,_1919_p4_he.pdf</t>
  </si>
  <si>
    <t>karnak_news_september_16,_1919_p8_he.pdf</t>
  </si>
  <si>
    <t>walum_notes_september_16,_1919_p5_he.pdf</t>
  </si>
  <si>
    <t>carroll,_james_h_auction_sale_september_23,_1919_p4_he.pdf</t>
  </si>
  <si>
    <t>dunnum,_orney_to_study_at_univ_of_mn_september_23,_1919_p5_he.pdf</t>
  </si>
  <si>
    <t>fladeland,_lt_j_earl_buys_biplane_september_23,_1919_p5_he.pdf</t>
  </si>
  <si>
    <t>griggs_county_american_red_cross_history_pt_1_september_23,_1919_p1_he.pdf</t>
  </si>
  <si>
    <t>griggs_county_american_red_cross_history_pt_2_september_23,_1919_p8_he.pdf</t>
  </si>
  <si>
    <t>haaland,_edward_s_auction_sale_september_23,_1919_p1_he.pdf</t>
  </si>
  <si>
    <t>harris,_j_w_badly_wrenched_september_23,_1919_p5_he.pdf</t>
  </si>
  <si>
    <t>haugen,_helmer_auction_sale_september_23,_1919_p4_he.pdf</t>
  </si>
  <si>
    <t>karnak_news_september_23,_1919_p8_he.pdf</t>
  </si>
  <si>
    <t>walum_notes_september_23,_1919_p5_he.pdf</t>
  </si>
  <si>
    <t>goplin,_orville_so_john_operation_september_30,_1919_p5_he.pdf</t>
  </si>
  <si>
    <t>karnak_news_september_30,_1919_p4_he.pdf</t>
  </si>
  <si>
    <t>sad,_ole_barn_burns_september_30,_1919_p5_he.pdf</t>
  </si>
  <si>
    <t>walum_notes_september_30,_1919_p5_he.pdf</t>
  </si>
  <si>
    <t>hannaford_school_notes_october_7,_1919_p1_he.pdf</t>
  </si>
  <si>
    <t>karnak_news_october_7,_1919_p8_he.pdf</t>
  </si>
  <si>
    <t>miklethun,_hulda_on_way_to_recovery_october_7,_1919_p5_he.pdf</t>
  </si>
  <si>
    <t>mills,_milton_writes_of_trip_to_ny_october_7,_1919_p1_he.pdf</t>
  </si>
  <si>
    <t>walum_notes_october_7,_1919_p5_he.pdf</t>
  </si>
  <si>
    <t>dahl,_john_and_family_return_from_mt_october_14,_1919_p4_he.pdf</t>
  </si>
  <si>
    <t>everson,_edwin_drives_herd_200_miles_october_14,_1919_p5_he.pdf</t>
  </si>
  <si>
    <t>hareland,_fred_visits_from_redstone_mt_october_14,_1919_p5_he.pdf</t>
  </si>
  <si>
    <t>haugen,_helmer_moves_into_hannaford_town_october_14,_1919_p5_he.pdf</t>
  </si>
  <si>
    <t>karnak_news_october_14,_1919_p8_he.pdf</t>
  </si>
  <si>
    <t>skjelset,_lars_auction_sale;_quits_farming_october_14,_1919_p8_he.pdf</t>
  </si>
  <si>
    <t>walum_notes_october_14,_1919_p5_he.pdf</t>
  </si>
  <si>
    <t>wilson,_ole_to_live_work_in_casselton_october_14,_1919_p5_he.pdf</t>
  </si>
  <si>
    <t>bartley_news_october_21,_1919_p1_he.pdf</t>
  </si>
  <si>
    <t>dover_items_october_21,_1919_p1_he.pdf</t>
  </si>
  <si>
    <t>edland,_olof_visits_from_mt_october_21,_1919_p5_he.pdf</t>
  </si>
  <si>
    <t>haugen,_perry_auction_sale_october_21,_1919_p8_he.pdf</t>
  </si>
  <si>
    <t>karnak_news_october_21,_1919_p8_he.pdf</t>
  </si>
  <si>
    <t>kimball,_fred_story_to_tell_with_bruises_october_21,_1919_p5_he.pdf</t>
  </si>
  <si>
    <t>kong,_ole_story_to_tell_october_21,_1919_p5_he.pdf</t>
  </si>
  <si>
    <t>lura,_andrew_auction_sale_october_21,_1919_p8_he.pdf</t>
  </si>
  <si>
    <t>palm,_mrs_david_story_to_tell_october_21,_1919_p5_he.pdf</t>
  </si>
  <si>
    <t>pederson,_lars_auction_sale_october_21,_1919_p8_he.pdf</t>
  </si>
  <si>
    <t>walum_notes_october_21,_1919_p5_he.pdf</t>
  </si>
  <si>
    <t>wilson,_ole_dog_comes_back_to_hannaford_october_21,_1919_p5_he.pdf</t>
  </si>
  <si>
    <t>bartley_news_october_28,_1919_p8_he.pdf</t>
  </si>
  <si>
    <t>dover_items_october_28,_1919_p1_he.pdf</t>
  </si>
  <si>
    <t>fladeland,_lt_j_earl_flies_into_hannaford_october_28,_1919_p1_he.pdf</t>
  </si>
  <si>
    <t>hannaford_biplane_comes_to_town_october_28,_1919_p1_he.pdf</t>
  </si>
  <si>
    <t>hareland,_ludvig_painful_accident_october_28,_1919_p5_he.pdf</t>
  </si>
  <si>
    <t>jackson,_chester_e_auction_sale_october_28,_1919_p8_he.pdf</t>
  </si>
  <si>
    <t>karnak_news_october_28,_1919_p8_he.pdf</t>
  </si>
  <si>
    <t>mcinnes,_a_j_to_fargo_fed_land_bank_october_28,_1919_p5_he.pdf</t>
  </si>
  <si>
    <t>thoreson,_walter_writes_from_poland_wwi_october_28,_1919_p1_he.pdf</t>
  </si>
  <si>
    <t>walum_notes_october_28,_1919_p5_he.pdf</t>
  </si>
  <si>
    <t>axberg,_ed_accident_kills_two_november_4,_1919_p4_he.pdf</t>
  </si>
  <si>
    <t>barber,_frank_to_live_work_in_hannaford_wwi_november_4,_1919_p5_he.pdf</t>
  </si>
  <si>
    <t>bergren,_charles_to_moorhead_to_live_work_november_4,_1919_p5_he.pdf</t>
  </si>
  <si>
    <t>dover_items_november_4,_1919_p1_he.pdf</t>
  </si>
  <si>
    <t>karnak_news_november_4,_1919_p8_he.pdf</t>
  </si>
  <si>
    <t>kencke,_mr_business_burns_in_mt_november_4,_1919_p4_he.pdf</t>
  </si>
  <si>
    <t>mills,_milton_writes_of_trip_to_ny_pt_1_november_4,_1919_p1_he.pdf</t>
  </si>
  <si>
    <t>mills,_milton_writes_of_trip_to_ny_pt_2_november_4,_1919_p8_he.pdf</t>
  </si>
  <si>
    <t>ness,_jacob_visits_g_k_from_sd_november_4,_1919_p4_he.pdf</t>
  </si>
  <si>
    <t>walum_notes_november_4,_1919_p5_he.pdf</t>
  </si>
  <si>
    <t>berg,_c_l_stroke_november_11,_1919_p5_he.pdf</t>
  </si>
  <si>
    <t>dover_items_november_11,_1919_p1_he.pdf</t>
  </si>
  <si>
    <t>eidjford_lutheran_church_various_confirmations_listed_november_11,_1919_p1_he.pdf</t>
  </si>
  <si>
    <t>fogderud,_ole_leaves_for_ca;_sells_home_november_11,_1919_p5_he.pdf</t>
  </si>
  <si>
    <t>karnak_news_november_11,_1919_p8_he.pdf</t>
  </si>
  <si>
    <t>nelson,_john_cancer_of_the_cheek_november_11,_1919_p5_he.pdf</t>
  </si>
  <si>
    <t>pederson,_ole_to_kingsdale_mn_to_work_on_his_land_november_11,_1919_p5_he.pdf</t>
  </si>
  <si>
    <t>reite,_christ_home_burns_november_11,_1919_p1_he.pdf</t>
  </si>
  <si>
    <t>skjelset,_lars_to_live_work_in_fargo_november_11,_1919_p4_he.pdf</t>
  </si>
  <si>
    <t>waldin,_andrew_timber_claim_at_kingsdale_mn_november_11,_1919_p5_he.pdf</t>
  </si>
  <si>
    <t>walum_notes_november_11,_1919_p4_he.pdf</t>
  </si>
  <si>
    <t>bartley_news_november_18,_1919_p6_he.pdf</t>
  </si>
  <si>
    <t>dover_items_november_18,_1919_p6_he.pdf</t>
  </si>
  <si>
    <t>francis,_james_home_burns_november_18,_1919_p5_he.pdf</t>
  </si>
  <si>
    <t>karnak_news_november_18,_1919_p4_he.pdf</t>
  </si>
  <si>
    <t>walum_notes_november_18,_1919_p8_he.pdf</t>
  </si>
  <si>
    <t>bartley_news_november_25,_1919_p1_he.pdf</t>
  </si>
  <si>
    <t>dover_items_november_25,_1919_p1_he.pdf</t>
  </si>
  <si>
    <t>karnak_news_november_25,_1919_p4_he.pdf</t>
  </si>
  <si>
    <t>walum_notes_november_25,_1919_p8_he.pdf</t>
  </si>
  <si>
    <t>bartley_items_december_2,_1919_p1_he.pdf</t>
  </si>
  <si>
    <t>dover_items_december_2,_1919_p1_he.pdf</t>
  </si>
  <si>
    <t>hannaford_creamery_burns_december_2,_1919_p1_he.pdf</t>
  </si>
  <si>
    <t>karnak_news_december_2,_1919_p8_he.pdf</t>
  </si>
  <si>
    <t>walum_notes_december_2,_1919_p8_he.pdf</t>
  </si>
  <si>
    <t>bartley_news_december_9,_1919_p4_he.pdf</t>
  </si>
  <si>
    <t>hagen,_h_j_guilty_december_9,_1919_p1_he.pdf</t>
  </si>
  <si>
    <t>karnak_news_december_9,_1919_p5_he.pdf</t>
  </si>
  <si>
    <t>ouren,_oscar_operation_for_hernia_december_9,_1919_p5_he.pdf</t>
  </si>
  <si>
    <t>walum_notes_december_9,_1919_p8_he.pdf</t>
  </si>
  <si>
    <t>dover_items_december_16,_1919_p20_he.pdf</t>
  </si>
  <si>
    <t>hannaford_information_december_16,_1919_p2_he.pdf</t>
  </si>
  <si>
    <t>hannaford_school_notes_december_16,_1919_p1_he.pdf</t>
  </si>
  <si>
    <t>karnak_news_december_16,_1919_p20_he.pdf</t>
  </si>
  <si>
    <t>pederson,_lars_to_live_work_in_hoosick_falls_ny_december_16,_1919_p11_he.pdf</t>
  </si>
  <si>
    <t>walum_notes_december_16,_1919_p20_he.pdf</t>
  </si>
  <si>
    <t>wood,_rev_n_arrives_to_lead_presby_church_december_16,_1919_p11_he.pdf</t>
  </si>
  <si>
    <t>dover_items_december_23,_1919_p1_he.pdf</t>
  </si>
  <si>
    <t>hannaford_creamery_will_not_rebuild_december_23,_1919_p1_he.pdf</t>
  </si>
  <si>
    <t>walum_notes_december_23,_1919_p8_he.pdf</t>
  </si>
  <si>
    <t>christianson,_godfrey_visits_from_mawer,_sk_his_brother_otto_december_30,_1919_p4_he.pdf</t>
  </si>
  <si>
    <t>dover_items_december_30,_1919_p4_he.pdf</t>
  </si>
  <si>
    <t>karnak_news_december_30,_1919_p4_he.pdf</t>
  </si>
  <si>
    <t>thoreson,_walter_arrives_home_wwi_december_30,_1919_p5_he.pdf</t>
  </si>
  <si>
    <t>walum_notes_december_30,_1919_p8_he.pdf</t>
  </si>
  <si>
    <t>dover_items_january_6,_1920_p1_he.pdf</t>
  </si>
  <si>
    <t>karnak_news_january_6,_1920_p5_he.pdf</t>
  </si>
  <si>
    <t>walum_notes_january_6,_1920_p8_he.pdf</t>
  </si>
  <si>
    <t>dover_items_january_13,_1920_p1_he.pdf</t>
  </si>
  <si>
    <t>kalland,_olai_to_norway_until_august_january_13,_1920_p5_he.pdf</t>
  </si>
  <si>
    <t>karnak_news_january_13,_1920_p4_he.pdf</t>
  </si>
  <si>
    <t>vasvig,_olaf_to_norway_until_august_january_13,_1920_p5_he.pdf</t>
  </si>
  <si>
    <t>walum_notes_january_13,_1920_p8_he.pdf</t>
  </si>
  <si>
    <t>dover_items_january_20,_1920_p5_he.pdf</t>
  </si>
  <si>
    <t>karnak_news_january_20,_1920_p4_he.pdf</t>
  </si>
  <si>
    <t>stafney,_ole_finger_caught_january_20,_1920_p5_he.pdf</t>
  </si>
  <si>
    <t>walum_notes_january_20,_1920_p8_he.pdf</t>
  </si>
  <si>
    <t>brown,_wm_g_mother_very_low_january_27,_1920_p8_he.pdf</t>
  </si>
  <si>
    <t>hannaford_school_notes_january_27,_1920_p6_he.pdf</t>
  </si>
  <si>
    <t>karnak_news_january_27,_1920_p6_he.pdf</t>
  </si>
  <si>
    <t>markuson,_nels_k_fire_in_auto_january_27,_1920_p1_he.pdf</t>
  </si>
  <si>
    <t>mcinnes,_a_j_pres_of_farm_bureau_january_27,_1920_p7_he.pdf</t>
  </si>
  <si>
    <t>walum_notes_january_27,_1920_p10_he.pdf</t>
  </si>
  <si>
    <t>chester,_rev_joseph_to_bombay_february_3,_1920_p1_he.pdf</t>
  </si>
  <si>
    <t>cooperstown_sentinel_courier_200_owners_february_3,_1920_p1_he.pdf</t>
  </si>
  <si>
    <t>dover_items_february_3,_1920_p5_he.pdf</t>
  </si>
  <si>
    <t>eiden,_w_a_influenza_february_3,_1920_p5_he.pdf</t>
  </si>
  <si>
    <t>elliott,_joe_arrives_to_live_work_from_carrington_february_3,_1920_p5_he.pdf</t>
  </si>
  <si>
    <t>hannaford_in_the_grip_of_flu_february_3,_1920_p1_he.pdf</t>
  </si>
  <si>
    <t>hannaford_school_notes_february_3,_1920_p5_he.pdf</t>
  </si>
  <si>
    <t>johnson,_joseph_returns_home_from_college_february_3,_1920_p5_he.pdf</t>
  </si>
  <si>
    <t>retzlaff,_albert_director_courier_sentinel_february_3,_1920_p1_he.pdf</t>
  </si>
  <si>
    <t>walum_notes_february_3,_1920_p8_he.pdf</t>
  </si>
  <si>
    <t>hannaford_school_notes_february_10,_1920_p5_he.pdf</t>
  </si>
  <si>
    <t>jacobson,_alma_appendicitis_february_10,_1920_p5_he.pdf</t>
  </si>
  <si>
    <t>karnak_news_february_10,_1920_p4_he.pdf</t>
  </si>
  <si>
    <t>karnak_news_february_10,_1920_p8_he.pdf</t>
  </si>
  <si>
    <t>walum_notes_february_10,_1920_p8_he.pdf</t>
  </si>
  <si>
    <t>harris,_l_o_auction_sale_february_17,_1920_p5_he.pdf</t>
  </si>
  <si>
    <t>karnak_news_february_17,_1920_p4_he.pdf</t>
  </si>
  <si>
    <t>krag,_soren_buys_portion_of_mercantile_store_february_17,_1920_p1_he.pdf</t>
  </si>
  <si>
    <t>lerum,_lars_auction_sale_february_17,_1920_p5_he.pdf</t>
  </si>
  <si>
    <t>mortensen,_gudrun_do_christ_appendicitis_february_17,_1920_p7_he.pdf</t>
  </si>
  <si>
    <t>peterson,_mike_auction_sale_february_17,_1920_p5_he.pdf</t>
  </si>
  <si>
    <t>walum_notes_february_17,_1920_p8_he.pdf</t>
  </si>
  <si>
    <t>westley,_j_b_buys_portion_of_mercantile_store_february_17,_1920_p1_he.pdf</t>
  </si>
  <si>
    <t>dover_items_february_24,_1920_p4_he.pdf</t>
  </si>
  <si>
    <t>elvig,_john_sells_all;_to_live_work_in_norway_february_24,_1920_p5_he.pdf</t>
  </si>
  <si>
    <t>jacobson,_alma_reported_worse_february_24,_1920_p4_he.pdf</t>
  </si>
  <si>
    <t>karnak_news_february_24,_1920_p8_he.pdf</t>
  </si>
  <si>
    <t>miklethun,_wm_serious_accident_february_24,_1920_p4_he.pdf</t>
  </si>
  <si>
    <t>walum_notes_february_24,_1920_p8_he.pdf</t>
  </si>
  <si>
    <t>dover_items_march_2,_1920_p7_he.pdf</t>
  </si>
  <si>
    <t>hannaford_community_club_formed_march_2,_1920_p1_he.pdf</t>
  </si>
  <si>
    <t>mcinnes,_a_j_pres_of_nd_telephone_assn_march_2,_1920_p7_he.pdf</t>
  </si>
  <si>
    <t>walum_notes_(poor_copy)_march_2,_1920_p8_he.pdf</t>
  </si>
  <si>
    <t>dover_items_march_9,_1920_p1_he.pdf</t>
  </si>
  <si>
    <t>karnak_news_march_9,_1920_p6_he.pdf</t>
  </si>
  <si>
    <t>lerum,_lars_to_leave_to_live_in_norway_march_9,_1920_p7_he.pdf</t>
  </si>
  <si>
    <t>mills,_milton_writes_from_ny_march_9,_1920_p1_he.pdf</t>
  </si>
  <si>
    <t>rohlwing,_ernest_arrives_to_live_work_from_fairbault_mn_march_9,_1920_p7_he.pdf</t>
  </si>
  <si>
    <t>walum_notes_march_9,_1920_p12_he.pdf</t>
  </si>
  <si>
    <t>dover_items_march_16,_1920_p1_he.pdf</t>
  </si>
  <si>
    <t>falstad,_peter_narrow_escape_march_16,_1920_p7_he.pdf</t>
  </si>
  <si>
    <t>karnak_news_march_16,_1920_p4_he.pdf</t>
  </si>
  <si>
    <t>revere_items_march_16,_1920_p1_he.pdf</t>
  </si>
  <si>
    <t>walum_notes_march_16,_1920_p10_he.pdf</t>
  </si>
  <si>
    <t>dover_items_march_23,_1920_p1_he.pdf</t>
  </si>
  <si>
    <t>eimon,_peter_auction_sale_march_23,_1920_p4_he.pdf</t>
  </si>
  <si>
    <t>greenfield_notes_march_23,_1920_p7_he.pdf</t>
  </si>
  <si>
    <t>helmer,_t_m_and_john_auction_sale_march_23,_1920_p5_he.pdf</t>
  </si>
  <si>
    <t>karnak_news_march_23,_1920_p4_he.pdf</t>
  </si>
  <si>
    <t>lerum,_lars_trip_preparation_march_23,_1920_p7_he.pdf</t>
  </si>
  <si>
    <t>ober,_j_v_buys_blacksmith_shop_march_23,_1920_p7_he.pdf</t>
  </si>
  <si>
    <t>olson,_rasmus_sells_shop;_to_go_to_norway_march_23,_1920_p7_he.pdf</t>
  </si>
  <si>
    <t>revere_items_march_23,_1920_p1_he.pdf</t>
  </si>
  <si>
    <t>walum_notes_march_23,_1920_p10_he.pdf</t>
  </si>
  <si>
    <t>dover_items_march_30,_1920_p1_he.pdf</t>
  </si>
  <si>
    <t>greenfield_notes_march_30,_1920_p7_he.pdf</t>
  </si>
  <si>
    <t>hannaford_school_notes_march_30,_1920_p1_he.pdf</t>
  </si>
  <si>
    <t>walum_notes_march_30,_1920_p10_he.pdf</t>
  </si>
  <si>
    <t>dover_items_april_6,_1920_p1_he.pdf</t>
  </si>
  <si>
    <t>hannaford_school_notes_april_6,_1920_p1_he.pdf</t>
  </si>
  <si>
    <t>karnak_news_april_6,_1920_p5_he.pdf</t>
  </si>
  <si>
    <t>walum_notes_april_6,_1920_p10_he.pdf</t>
  </si>
  <si>
    <t>dover_items_(poor_copy)_april_13,_1920_p1_he.pdf</t>
  </si>
  <si>
    <t>walum_notes_april_13,_1920_p12_he.pdf</t>
  </si>
  <si>
    <t>aarestad,_julius_resigns_in_grace_city;_to_be_traveling_salesman_april_20,_1920_p7_he.pdf</t>
  </si>
  <si>
    <t>dover_items_april_20,_1920_p1_he.pdf</t>
  </si>
  <si>
    <t>greenfield_notes_april_20,_1920_p1_he.pdf</t>
  </si>
  <si>
    <t>hannaford_school_notes_april_20,_1920_p4_he.pdf</t>
  </si>
  <si>
    <t>hannaford_school_notes_april_20,_1920_p7_he.pdf</t>
  </si>
  <si>
    <t>haugen,_matt_to_live_work_in_fargo_april_20,_1920_p7_he.pdf</t>
  </si>
  <si>
    <t>karnak_news_april_20,_1920_p4_he.pdf</t>
  </si>
  <si>
    <t>thoreson,_philip_returns_to_live_work_in_hannaford_april_20,_1920_p7_he.pdf</t>
  </si>
  <si>
    <t>walum_notes_april_20,_1920_p10_he.pdf</t>
  </si>
  <si>
    <t>ward,_prof_h_v_and_wife_do_not_accept_position_at_hannaford_school_april_20,_1920_p7_he.pdf</t>
  </si>
  <si>
    <t>dover_items_april_27,_1920_p1_he.pdf</t>
  </si>
  <si>
    <t>greenfield_notes_april_27,_1920_p8_he.pdf</t>
  </si>
  <si>
    <t>hannaford_school_notes_april_27,_1920_p4_he.pdf</t>
  </si>
  <si>
    <t>jones,_r_l_apptd_county_campaign_dir_for_interchurch_world_movement_april_27,_1920_p1_he.pdf</t>
  </si>
  <si>
    <t>karnak_news_april_27,_1920_p8_he.pdf</t>
  </si>
  <si>
    <t>thoreson,_walter_and_phil_advertisement_hupmobile_april_27,_1920_supp.pdf</t>
  </si>
  <si>
    <t>walum_notes_april_27,_1920_p8_he.pdf</t>
  </si>
  <si>
    <t>alm,_louis_files_on_land_in_mt_may_4,_1920_p7_he.pdf</t>
  </si>
  <si>
    <t>cassidy,_dan_sells_shop;_to_live_work_in_hunter_nd_may_4,_1920_p7_he.pdf</t>
  </si>
  <si>
    <t>cole,_harry_spirit_of_adventure_in_biplane_may_4,_1920_p7_he.pdf</t>
  </si>
  <si>
    <t>dover_items_may_4,_1920_p4_he.pdf</t>
  </si>
  <si>
    <t>fladeland,_j_earl_gives_rides_in_hannaford_and_cooperstown_may_4,_1920_p7_he.pdf</t>
  </si>
  <si>
    <t>hannaford_school_notes_may_4,_1920_p4_he.pdf</t>
  </si>
  <si>
    <t>mitchell,_fred_buys_barber_shop_in_hannaford_may_4,_1920_p7_he.pdf</t>
  </si>
  <si>
    <t>olson,_o_c_to_live_work_in_lakewood_wa_may_4,_1920_p7_he.pdf</t>
  </si>
  <si>
    <t>peterson,_hazel_flies_in_biplane_may_4,_1920_p7_he.pdf</t>
  </si>
  <si>
    <t>thoreson,_edna_flies_in_biplane_may_4,_1920_p7_he.pdf</t>
  </si>
  <si>
    <t>walum_notes_may_4,_1920_p10_he.pdf</t>
  </si>
  <si>
    <t>dover_items_may_11,_1920_p4_he.pdf</t>
  </si>
  <si>
    <t>hannaford_school_notes_may_11,_1920_p7_he.pdf</t>
  </si>
  <si>
    <t>walum_notes_may_11,_1920_p5_he.pdf</t>
  </si>
  <si>
    <t>dover_items_may_18,_1920_p7_he.pdf</t>
  </si>
  <si>
    <t>hannaford_school_notes_may_18,_1920_p4_he.pdf</t>
  </si>
  <si>
    <t>lerum,_lars_writes_of_his_trip_home_to_norway_may_18,_1920_p4_he.pdf</t>
  </si>
  <si>
    <t>olson,_tom_serious_accident_may_18,_1920_p4_he.pdf</t>
  </si>
  <si>
    <t>thoreson,_philip_to_run_standard_oil_station_may_18,_1920_p7_he.pdf</t>
  </si>
  <si>
    <t>walum_notes_may_18,_1920_p6_he.pdf</t>
  </si>
  <si>
    <t>dover_items_may_25,_1920_p4_he.pdf</t>
  </si>
  <si>
    <t>hannaford_school_notes_may_25,_1920_p7_he.pdf</t>
  </si>
  <si>
    <t>walum_notes_may_25,_1920_p6_he.pdf</t>
  </si>
  <si>
    <t>dover_items_june_1,_1920_p1_he.pdf</t>
  </si>
  <si>
    <t>hannaford_school_notes_june_1,_1920_p5_he.pdf</t>
  </si>
  <si>
    <t>karnak_news_june_1,_1920_p4_he.pdf</t>
  </si>
  <si>
    <t>walum_notes_june_1,_1920_p4_he.pdf</t>
  </si>
  <si>
    <t>walum_notes_june_1,_1920_supp_he.pdf</t>
  </si>
  <si>
    <t>dover_items_june_8,_1920_p7_he.pdf</t>
  </si>
  <si>
    <t>hannaford_school_notes_june_8,_1920__he.pdf</t>
  </si>
  <si>
    <t>ness,_g_k_now_on_staff_with_hannaford_enterprise_june_8,_1920_p4_he.pdf</t>
  </si>
  <si>
    <t>walum_notes_june_8,_1920_p6_he.pdf</t>
  </si>
  <si>
    <t>dover_items_june_15,_1920_p4_he.pdf</t>
  </si>
  <si>
    <t>dover_school_commencement_report_june_15,_1920_p4_he.pdf</t>
  </si>
  <si>
    <t>walum_notes_june_15,_1920_p5_he.pdf</t>
  </si>
  <si>
    <t>walum_notes_june_22,_1920_p5_he.pdf</t>
  </si>
  <si>
    <t>walum_notes_june_22,_1920_p7_he.pdf</t>
  </si>
  <si>
    <t>lerum,_lars_writes_from_norway_july_6,_1920_p1_he.pdf</t>
  </si>
  <si>
    <t>lerum,_lars_writes_from_norway_july_6,_1920_p4_he.pdf</t>
  </si>
  <si>
    <t>walum_notes_july_6,_1920_p8_he.pdf</t>
  </si>
  <si>
    <t>walum_notes_july_13,_1920_p8_he.pdf</t>
  </si>
  <si>
    <t>karnak_news_july_20,_1920_p4_he.pdf</t>
  </si>
  <si>
    <t>markuson,_melvin_to_live_work_in_medicine_lake_mt_july_20,_1920_p7_he.pdf</t>
  </si>
  <si>
    <t>vasvik,_oluf_returns_from_norway_july_20,_1920_p7_he.pdf</t>
  </si>
  <si>
    <t>walum_notes_july_20,_1920_p5_he.pdf</t>
  </si>
  <si>
    <t>campbell,_lawrence_narrow_escape_july_27,_1920_p6_he.pdf</t>
  </si>
  <si>
    <t>karnak_news_july_27,_1920_p4_he.pdf</t>
  </si>
  <si>
    <t>walum_notes_july_27,_1920_p6_he.pdf</t>
  </si>
  <si>
    <t>bartley_notes_august_3,_1920_p4_he.pdf</t>
  </si>
  <si>
    <t>walum_notes_august_3,_1920_p5_he.pdf</t>
  </si>
  <si>
    <t>walum_notes_august_10,_1920_p5_he.pdf</t>
  </si>
  <si>
    <t>wickham,_me_to_do_census_for_village_january_13_1920_p4_he.pdf</t>
  </si>
  <si>
    <t>anfinson,_carl_to_live_work_in_fargo_august_10,_1920_p5_he.pdf</t>
  </si>
  <si>
    <t>olson,_bert_leaves_for_canada_oregon_august_10,_1920_p5_he.pdf</t>
  </si>
  <si>
    <t>ouren,_oscar_helper_leaves_for_canada_august_10,_1920_p5_he.pdf</t>
  </si>
  <si>
    <t>richardson,_w_h_bad_luck_and_excitement_august_10,_1920_p5_he.pdf</t>
  </si>
  <si>
    <t>canfield,_j_w_to_live_work_in_lark_nd_august_17,_1920_p2_he.pdf</t>
  </si>
  <si>
    <t>walum_notes_august_17,_1920_p2_he.pdf</t>
  </si>
  <si>
    <t>eiden,_wm_vacation_in_montana_august_20,_1920_p5_he.pdf</t>
  </si>
  <si>
    <t>walum_notes_august_24,_1920_p4_he.pdf</t>
  </si>
  <si>
    <t>thoreson,_m_a_rr_starts_fire_in_his_field_august_27,_1920_p4_he.pdf</t>
  </si>
  <si>
    <t>bartley_notes_august_31,_1920_p5_he.pdf</t>
  </si>
  <si>
    <t>kravig,_ole_and_family_to_live_work_in_valley_city_august_31,_1920_p5_he.pdf</t>
  </si>
  <si>
    <t>walum_notes_august_31,_1920_p2_he.pdf</t>
  </si>
  <si>
    <t>james,_e_t_barn_burns_september_7,_1920_p1_he.pdf</t>
  </si>
  <si>
    <t>thoreson,_rev_p_a_resigns_as_pastor;_to_fargo_september_7,_1920_p4_he.pdf</t>
  </si>
  <si>
    <t>walum_notes_september_7,_1920_p2_he.pdf</t>
  </si>
  <si>
    <t>wunderlich,_mrs_arvie_runs_over_a_laborer_september_7,_1920_p4_he.pdf</t>
  </si>
  <si>
    <t>hannaford_school_notes_september_14,_1920_p4_he.pdf</t>
  </si>
  <si>
    <t>karnak_news_september_14,_1920_p4_he.pdf</t>
  </si>
  <si>
    <t>lerum,_lars_buys_farm_in_norway_september_14,_1920_p4_he.pdf</t>
  </si>
  <si>
    <t>lie,_john_broken_nose_september_14,_1920_p4_he.pdf</t>
  </si>
  <si>
    <t>wallum,_elmer_to_quit_farming;_auction_sale_september_14,_1920_p2_he.pdf</t>
  </si>
  <si>
    <t>walum_notes_september_14,_1920_p2_he.pdf</t>
  </si>
  <si>
    <t>harris,_chas_auction_sale_september_21,_1920_p8_he.pdf</t>
  </si>
  <si>
    <t>lunde,_martin_auction_sale_september_21,_1920_p8_he.pdf</t>
  </si>
  <si>
    <t>peterson,_c_l_auction_sale_september_21,_1920_p8_he.pdf</t>
  </si>
  <si>
    <t>walum_notes_september_21,_1920_p2_he.pdf</t>
  </si>
  <si>
    <t>angus,_alice_to_attend_univ_of_mn_in_journalism_september_28,_1920_p4_he.pdf</t>
  </si>
  <si>
    <t>karnak_news_september_28,_1920_p4_he.pdf</t>
  </si>
  <si>
    <t>paulson,_frank_auction_sale_september_28,_1920_p4_he.pdf</t>
  </si>
  <si>
    <t>stafney,_lowell_appendicitis_september_28,_1920_p5_he.pdf</t>
  </si>
  <si>
    <t>walum_notes_september_28,_1920_p2_he.pdf</t>
  </si>
  <si>
    <t>aarestad,_g_m_and_e_j_auction_sale_october_5,_1920_p5_he.pdf</t>
  </si>
  <si>
    <t>bagley,_joe_shot_by_rr_agent_october_5,_1920_p1_he.pdf</t>
  </si>
  <si>
    <t>duff,_e_a_auto_stolen_and_recovered_pt1_october_5,_1920_p1_he.pdf</t>
  </si>
  <si>
    <t>duff,_e_a_auto_stolen_and_recovered_pt2_october_5,_1920_p3_he.pdf</t>
  </si>
  <si>
    <t>kaastad,_anna_in_auto_accident_pt1_october_5,_1920_p1_he.pdf</t>
  </si>
  <si>
    <t>kaastad,_anna_in_auto_accident_pt2_october_5,_1920_p4_he.pdf</t>
  </si>
  <si>
    <t>karnak_news_october_5,_1920_p4_he.pdf</t>
  </si>
  <si>
    <t>nolan,_f_w_(j_n_(sic))_shoots_transient;_under_arrest_october_5,_1920_p1_he.pdf</t>
  </si>
  <si>
    <t>ouren,_oscar_finishes_p_o_troseth_barn_october_5,_1920_p5_he.pdf</t>
  </si>
  <si>
    <t>palm,_oscar_narrow_escape_october_5,_1920_p5_he.pdf</t>
  </si>
  <si>
    <t>stoenson,_theron_in_auto_accident_pt1_october_5,_1920_p1_he.pdf</t>
  </si>
  <si>
    <t>stoenson,_theron_in_auto_accident_pt2_october_5,_1920_p4_he.pdf</t>
  </si>
  <si>
    <t>thompson,_heber_in_auto_accident_pt1_october_5,_1920_p1_he.pdf</t>
  </si>
  <si>
    <t>thompson,_heber_in_auto_accident_pt2_october_5,_1920_p4_he.pdf</t>
  </si>
  <si>
    <t>tougas,_edith_in_auto_accident_pt1_october_5,_1920_p1_he.pdf</t>
  </si>
  <si>
    <t>tougas,_edith_in_auto_accident_pt2_october_5,_1920_p4_he.pdf</t>
  </si>
  <si>
    <t>walum_notes_october_5,_1920_p6_he.pdf</t>
  </si>
  <si>
    <t>wogle,_emmanuel_family_in_auto_accident_pt1_october_5,_1920_p1_he.pdf</t>
  </si>
  <si>
    <t>wogle,_emmanuel_family_in_auto_accident_pt2_october_5,_1920_p4_he.pdf</t>
  </si>
  <si>
    <t>karnak_news_october_12,_1920_p4_he.pdf</t>
  </si>
  <si>
    <t>nolan,_f_w_charged_october_12,_1920_p1_he.pdf</t>
  </si>
  <si>
    <t>ouren,_christine_to_live_work_in_nm_october_12,_1920_p5_he.pdf</t>
  </si>
  <si>
    <t>wallum,_elmer_was_ill;_to_live_in_wi_october_12,_1920_p6_he.pdf</t>
  </si>
  <si>
    <t>walum_notes_october_12,_1920_p6_he.pdf</t>
  </si>
  <si>
    <t>kittelson,_johnny_narrow_escape_october_19,_1920_p5_he.pdf</t>
  </si>
  <si>
    <t>rasmusson,_hans_auction_sale_october_19,_1920_p4_he.pdf</t>
  </si>
  <si>
    <t>storlie,_oscar_auction_sale_october_19,_1920_p8_he.pdf</t>
  </si>
  <si>
    <t>vasvig,_olof_auction_sale;_to_return_to_norway_october_19,_1920_p8_he.pdf</t>
  </si>
  <si>
    <t>walum_notes_october_19,_1920_p2_he.pdf</t>
  </si>
  <si>
    <t>coen,_g_w_auction_sale_october_26,_1920_p8_he.pdf</t>
  </si>
  <si>
    <t>hall,_luther_auction_sale_october_26,_1920_p8_he.pdf</t>
  </si>
  <si>
    <t>hannaford_school_notes_october_26,_1920_p1_he.pdf</t>
  </si>
  <si>
    <t>karnak_news_october_26,_1920_p4_he.pdf</t>
  </si>
  <si>
    <t>stee,_r_m_eye_trouble_october_26,_1920_p1_he.pdf</t>
  </si>
  <si>
    <t>walum_notes_october_26,_1920_p2_he.pdf</t>
  </si>
  <si>
    <t>aarestad,_g_m_and_elling_get_families_settled_november_2,_1920_p5_he.pdf</t>
  </si>
  <si>
    <t>walum_notes_november_2,_1920_p2_he.pdf</t>
  </si>
  <si>
    <t>harris,_r_e_in_charge_of_std_oil_station_november_9,_1920_p5_he.pdf</t>
  </si>
  <si>
    <t>karnak_news_november_9,_1920_p4_he.pdf</t>
  </si>
  <si>
    <t>thoreson,_philip_quits_std_oil_station_november_9,_1920_p5_he.pdf</t>
  </si>
  <si>
    <t>walum_notes_november_9,_1920_p8_he.pdf</t>
  </si>
  <si>
    <t>hadeland,_ole_to_norway_to_live_if_conditions_allow_november_16,_1920_p5_he.pdf</t>
  </si>
  <si>
    <t>loge,_enok_to_norway_to_live_if_conditions_allow_november_16,_1920_p5_he.pdf</t>
  </si>
  <si>
    <t>stokkeland,_gustav_to_norway_to_live_if_conditions_allow_november_16,_1920_p5_he.pdf</t>
  </si>
  <si>
    <t>tjensvold,_abraham_to_norway_to_live_if_conditions_allow_november_16,_1920_p5_he.pdf</t>
  </si>
  <si>
    <t>vasvik,_olas_to_norway_to_live_if_conditions_allow_november_16,_1920_p5_he.pdf</t>
  </si>
  <si>
    <t>walum_notes_november_16,_1920_p8_he.pdf</t>
  </si>
  <si>
    <t>francis,_james_auction_sale_november_23,_1920_p8_he.pdf</t>
  </si>
  <si>
    <t>karnak_news_november_23,_1920_p5_he.pdf</t>
  </si>
  <si>
    <t>walum_notes_november_23,_1920_p8_he.pdf</t>
  </si>
  <si>
    <t>elvig,_john_writes_about_conditions_in_norway_november_30,_1920_p4_he.pdf</t>
  </si>
  <si>
    <t>hannaford_school_notes_november_30,_1920_p5_he.pdf</t>
  </si>
  <si>
    <t>karnak_news_november_30,_1920_p4_he.pdf</t>
  </si>
  <si>
    <t>swanson,_swan_auto_accident_november_30,_1920_p5_he.pdf</t>
  </si>
  <si>
    <t>walum_notes_november_30,_1920_p8_he.pdf</t>
  </si>
  <si>
    <t>watne,_ingvald_enrolls_in_college_in_moorhead_november_30,_1920_p5_he.pdf</t>
  </si>
  <si>
    <t>krel,_walter_arrives_from_juanita_to_be_nprr_stn_agt_december_7,_1920_p5_he.pdf</t>
  </si>
  <si>
    <t>walhow,_walter_to_live_work_in_hamberg_december_7,_1920_p5_he.pdf</t>
  </si>
  <si>
    <t>walum_notes_december_7,_1920_p8_he.pdf</t>
  </si>
  <si>
    <t>hemmingson,_w_invests_in_land_in_ca_december_14,_1920_p7_he.pdf</t>
  </si>
  <si>
    <t>margach,_will_and_peter_invest_in_land_in_ca_december_14,_1920_p7_he.pdf</t>
  </si>
  <si>
    <t>walum_notes_december_14,_1920_p5_he.pdf</t>
  </si>
  <si>
    <t>bakken,_marcus_helps_elder_with_memory_loss_december_21,_1920_p1_he.pdf</t>
  </si>
  <si>
    <t>fladeland,_lt_j_earl_wants_to_use_plane_to_catch_rum_runners_december_21,_1920_p1_he.pdf</t>
  </si>
  <si>
    <t>highland,_john_suffers_memory_loss_december_21,_1920_p1_he.pdf</t>
  </si>
  <si>
    <t>karnak_news_december_21,_1920_p4_he.pdf</t>
  </si>
  <si>
    <t>lyle,_peter_writes_from_il_december_21,_1920_p1_he.pdf</t>
  </si>
  <si>
    <t>mills,_j_g_painful_accident_december_21,_1920_p5_he.pdf</t>
  </si>
  <si>
    <t>rasmussen,_hans_helps_elder_with_memory_loss_december_21,_1920_p1_he.pdf</t>
  </si>
  <si>
    <t>walum_notes_december_21,_1920_p8_he.pdf</t>
  </si>
  <si>
    <t>karnak_news_december_28,_1920_p5_he.pdf</t>
  </si>
  <si>
    <t>walum_notes_december_28,_1920_p8_he.pdf</t>
  </si>
  <si>
    <t>hannaford_school_notes_january_4,_1921_p5_he.pdf</t>
  </si>
  <si>
    <t>johnson,_joseph_teaching_in_anamoose_nd_january_4,_1921_p5_he.pdf</t>
  </si>
  <si>
    <t>karnak_news_january_4,_1921_p4_he.pdf</t>
  </si>
  <si>
    <t>larsen,_karen_appendicitis_january_4,_1921_p5_he.pdf</t>
  </si>
  <si>
    <t>lunde,_martin_quarantined_january_4,_1921_p5_he.pdf</t>
  </si>
  <si>
    <t>lunde,_nels_quarantined_january_4,_1921_p5_he.pdf</t>
  </si>
  <si>
    <t>regner,_tena_p_to_mi_then_ca_to_live_january_4,_1921_p5_he.pdf</t>
  </si>
  <si>
    <t>walum_notes_january_4,_1921_p8_he.pdf</t>
  </si>
  <si>
    <t>axberg,_edward_sued_for_wrongful_death_january_11,_1921_p1_he.pdf</t>
  </si>
  <si>
    <t>highland,_john_now_safe_at_home_january_11,_1921_p1_he.pdf</t>
  </si>
  <si>
    <t>karnak_news_january_11,_1921_p4_he.pdf</t>
  </si>
  <si>
    <t>karr,_alex_sues_axberg_for_wrongful_death_january_11,_1921_p1_he.pdf</t>
  </si>
  <si>
    <t>olsen,_rev_sigurd_resigns_as_pastor_january_11,_1921_p5_he.pdf</t>
  </si>
  <si>
    <t>walum_notes_january_11,_1921_p8_he.pdf</t>
  </si>
  <si>
    <t>karnak_news_january_18,_1921_p5_he.pdf</t>
  </si>
  <si>
    <t>voldal,_rev_henrik_runaway_detail_january_18,_1921_p1_he.pdf</t>
  </si>
  <si>
    <t>walum_notes_january_18,_1921_p8_he.pdf</t>
  </si>
  <si>
    <t>cole,_harry_enlists_in_army_or_aviation_corps_january_25,_1921_p5_he.pdf</t>
  </si>
  <si>
    <t>fladeland,_lt_john_earl_great_record_of_flight_january_25,_1921_p8_he.pdf</t>
  </si>
  <si>
    <t>haugen,_johannes_estate_hearing_proof_of_will_january_25,_1921_p4_he.pdf</t>
  </si>
  <si>
    <t>karnak_news_january_25,_1921_p5_he.pdf</t>
  </si>
  <si>
    <t>nolan,_f_w_found_not_guilty_january_25,_1921_p1_he.pdf</t>
  </si>
  <si>
    <t>walum_notes_january_25,_1921_p8_he.pdf</t>
  </si>
  <si>
    <t>walum_notes_february_1,_1921_p8_he.pdf</t>
  </si>
  <si>
    <t>westley,_harry_missing_cotter_pin_february_1,_1921_p5_he.pdf</t>
  </si>
  <si>
    <t>johnson,_orlo_breaks_left_arm_not_right_february_8,_1921_p5_he.pdf</t>
  </si>
  <si>
    <t>karnak_news_february_8,_1921_p5_he.pdf</t>
  </si>
  <si>
    <t>lind,_alfred_returns_from_mn_woods_february_8,_1921_p5_he.pdf</t>
  </si>
  <si>
    <t>veblen,_dr_l_s_so_rev_sigurd_olsen_instructor_at_univ_of_mn_february_8,_1921_p5_he.pdf</t>
  </si>
  <si>
    <t>walum_notes_february_8,_1921_p8_he.pdf</t>
  </si>
  <si>
    <t>wedum,_hans_returns_from_mn_woods_february_8,_1921_p5_he.pdf</t>
  </si>
  <si>
    <t>karnak_news_february_15,_1921_p5_he.pdf</t>
  </si>
  <si>
    <t>walum_notes_february_15,_1921_p8_he.pdf</t>
  </si>
  <si>
    <t>byington,_lillian_v_winning_essay_february_22,_1921_p1_he.pdf</t>
  </si>
  <si>
    <t>karnak_news_february_22,_1921_p5_he.pdf</t>
  </si>
  <si>
    <t>larson,_henry_ludvig_estate_final_hearing_february_22,_1921_p4_he.pdf</t>
  </si>
  <si>
    <t>thoreson,_rev_p_a_last_service_february_22,_1921_p5_he.pdf</t>
  </si>
  <si>
    <t>walum_notes_february_22,_1921_p8_he.pdf</t>
  </si>
  <si>
    <t>kalland,_bennie_auction_sale_march_1,_1921_p4_he.pdf</t>
  </si>
  <si>
    <t>karnak_news_march_1,_1921_p4_he.pdf</t>
  </si>
  <si>
    <t>walum_notes_pt1_march_1,_1921_p8_he.pdf</t>
  </si>
  <si>
    <t>walum_notes_pt2_march_1,_1921_p8_he.pdf</t>
  </si>
  <si>
    <t>karnak_news_march_8,_1921_p4_he.pdf</t>
  </si>
  <si>
    <t>lerum,_lars_returns_from_norway_to_live_in_nd_march_8,_1921_p5_he.pdf</t>
  </si>
  <si>
    <t>thoreson,_harold_wins_essay_prize_march_8,_1921_p5_he.pdf</t>
  </si>
  <si>
    <t>walum_notes_march_8,_1921_p8_he.pdf</t>
  </si>
  <si>
    <t>walum_notes_march_15,_1921_p8_he.pdf</t>
  </si>
  <si>
    <t>burnett,_john_auction_sale_march_22,_1921_p1_he.pdf</t>
  </si>
  <si>
    <t>karnak_news_march_22,_1921_p4_he.pdf</t>
  </si>
  <si>
    <t>walum_notes_march_22,_1921_p8_he.pdf</t>
  </si>
  <si>
    <t>karnak_news_march_29,_1921_p4_he.pdf</t>
  </si>
  <si>
    <t>martin,_r_w_to_paint_signs,_autos,_etc_march_29,_1921_p5_he.pdf</t>
  </si>
  <si>
    <t>walum_notes_march_29,_1921_p8_he.pdf</t>
  </si>
  <si>
    <t>karnak_news_(poor_copy)_april_5,_1921_p4_he.pdf</t>
  </si>
  <si>
    <t>walum_notes_april_5,_1921_p8_he.pdf</t>
  </si>
  <si>
    <t>jackson,_inez_airplane_ride_april_12,_1921_p5_he.pdf</t>
  </si>
  <si>
    <t>johnson,_olof_agt_for_bridgman_russell_co_now_april_12,_1921_p5_he.pdf</t>
  </si>
  <si>
    <t>medley,_george_early_dip_in_bald_hill_creek_april_12,_1921_p8_he.pdf</t>
  </si>
  <si>
    <t>roberts,_v_l_brings_plane_to_hannaford_april_12,_1921_p5_he.pdf</t>
  </si>
  <si>
    <t>storlie,_oscar_early_dip_in_bald_hill_creek_april_12,_1921_p8_he.pdf</t>
  </si>
  <si>
    <t>walum_notes_april_12,_1921_p8_he.pdf</t>
  </si>
  <si>
    <t>westley,_harry_plane_ride_april_12,_1921_p5_he.pdf</t>
  </si>
  <si>
    <t>ladbury,_6_yr_old_son_of_harry_seriously_burned_april_19,_1921_p5_he.pdf</t>
  </si>
  <si>
    <t>walum_notes_april_19,_1921_p5_he.pdf</t>
  </si>
  <si>
    <t>walum_notes_april_26,_1921_p5_he.pdf</t>
  </si>
  <si>
    <t>karnak_news_may_3,_1921_p5_he.pdf</t>
  </si>
  <si>
    <t>wood,_lt_marion_to_live_work_in_stillwater_mn_may_3,_1921_p5_he.pdf</t>
  </si>
  <si>
    <t>karnak_news_may_10,_1921_p4_he.pdf</t>
  </si>
  <si>
    <t>overby,_alph_looking_better_may_10,_1921_p5_he.pdf</t>
  </si>
  <si>
    <t>shepard,_john_seriously_injured_may_10,_1921_p5_he.pdf</t>
  </si>
  <si>
    <t>sibley_trail_may_10,_1921_p4_he.pdf</t>
  </si>
  <si>
    <t>walum_notes_may_10,_1921_p8_he.pdf</t>
  </si>
  <si>
    <t>blockenkamp,_bernice_hits_another_auto_may_17,_1921_p5_he.pdf</t>
  </si>
  <si>
    <t>jackson,_chester_auto_hit_may_17,_1921_p5_he.pdf</t>
  </si>
  <si>
    <t>walum_notes_may_17,_1921_p8_he.pdf</t>
  </si>
  <si>
    <t>karnak_news_may_24,_1921_p5_he.pdf</t>
  </si>
  <si>
    <t>lindgren,_gordon_memorial_wwi_may_24,_1921_p1_he.pdf</t>
  </si>
  <si>
    <t>ness,_g_k_owner_of_petersburg_record_may_24,_1921_p5_he.pdf</t>
  </si>
  <si>
    <t>sibley_trail_may_24,_1921_p5_he.pdf</t>
  </si>
  <si>
    <t>walum_notes_may_24,_1921_p8_he.pdf</t>
  </si>
  <si>
    <t>christianson,_hans_naturalized_may_31,_1921_p5_he.pdf</t>
  </si>
  <si>
    <t>forseth,_ole_naturalized_may_31,_1921_p5_he.pdf</t>
  </si>
  <si>
    <t>johnson,_ole_naturalized_may_31,_1921_p5_he.pdf</t>
  </si>
  <si>
    <t>josephson,_russell_seriously_injured_may_31,_1921_p5_he.pdf</t>
  </si>
  <si>
    <t>kjelgaard,_carl_naturalized_may_31,_1921_p5_he.pdf</t>
  </si>
  <si>
    <t>mitchell,_fred_barber_shop_improvements_may_31,_1921_p5_he.pdf</t>
  </si>
  <si>
    <t>thomsen,_christian_naturalized_may_31,_1921_p5_he.pdf</t>
  </si>
  <si>
    <t>walum_notes_may_31,_1921_p8_he.pdf</t>
  </si>
  <si>
    <t>lund's_lutheran_church_many_listed_as_confirmed_june_7,_1921_p5_he.pdf</t>
  </si>
  <si>
    <t>polvin,_israel_estate_petition_for_assign._of_admin._june_7,_1921_p4_he.pdf</t>
  </si>
  <si>
    <t>sibley_trail_june_7,_1921_p4_he.pdf</t>
  </si>
  <si>
    <t>walum_notes_june_7,_1921_p4_he.pdf</t>
  </si>
  <si>
    <t>winsloe,_mrs_j_a_h_not_dead_june_7,_1921_p5_he.pdf</t>
  </si>
  <si>
    <t>karnak_news_june_14,_1921_p5_he.pdf</t>
  </si>
  <si>
    <t>sabby,_christ_estate_final_account_and_distribution_june_14,_1921_p5_he.pdf</t>
  </si>
  <si>
    <t>thoreson,_marcus_and_harold_travels_through_mt_june_14,_1921_p5_he.pdf</t>
  </si>
  <si>
    <t>benson,_dr_r_d_to_live_work_in_mpls_june_21,_1921_p5_he.pdf</t>
  </si>
  <si>
    <t>karnak_news_june_21,_1921_p4_he.pdf</t>
  </si>
  <si>
    <t>walum_notes_june_21,_1921_p5_he.pdf</t>
  </si>
  <si>
    <t>anderson,_verna_j_graduates_from_nd_ag_coll_june_28,_1921_p5_he.pdf</t>
  </si>
  <si>
    <t>mcdermott,_avelyn_graduates_from_nd_ag_coll_june_28,_1921_p5_he.pdf</t>
  </si>
  <si>
    <t>olsen,_rev_sigurd_leaves_for_mn_june_28,_1921_p5_he.pdf</t>
  </si>
  <si>
    <t>richardson,_harry_g_graduates_from_nd_ag_coll_june_28,_1921_p5_he.pdf</t>
  </si>
  <si>
    <t>walum_notes_june_28,_1921_p5_he.pdf</t>
  </si>
  <si>
    <t>dunnum,_orney_now_at_camp_vail_july_5,_1921_p5_he.pdf</t>
  </si>
  <si>
    <t>johnson,_albert_l_appendicitis_july_5,_1921_p5_he.pdf</t>
  </si>
  <si>
    <t>rhodes,_alonzo_narrow_escape_july_5,_1921_p1_he.pdf</t>
  </si>
  <si>
    <t>sibley_trail_july_5,_1921_p5_he.pdf</t>
  </si>
  <si>
    <t>walum_notes_july_5,_1921_p5_he.pdf</t>
  </si>
  <si>
    <t>karnak_news_july_12,_1921_p4_he.pdf</t>
  </si>
  <si>
    <t>walum_notes_july_12,_1921_p5_he.pdf</t>
  </si>
  <si>
    <t>reid,_j_d_near_death_poisoning_july_19,_1921_p1_he.pdf</t>
  </si>
  <si>
    <t>sibley_trail_july_19,_1921_p5_he.pdf</t>
  </si>
  <si>
    <t>walum_notes_july_19,_1921_p5_he.pdf</t>
  </si>
  <si>
    <t>cederson,_gust_home_on_furlough_july_26,_1921_p5_he.pdf</t>
  </si>
  <si>
    <t>johnson,_ione_broken_arm_july_26,_1921_p5_he.pdf</t>
  </si>
  <si>
    <t>sibley_trail_july_26,_1921_p4_he.pdf</t>
  </si>
  <si>
    <t>walum_notes_july_26,_1921_p4_he.pdf</t>
  </si>
  <si>
    <t>hannaford_school_notes_august_2,_1921_p5_he.pdf</t>
  </si>
  <si>
    <t>walum_notes_august_2,_1921_p4_he.pdf</t>
  </si>
  <si>
    <t>beattie,_jas_seriously_ill_august_9,_1921_p5_he.pdf</t>
  </si>
  <si>
    <t>benson,_dr_r_d_leaves_for_mpls_august_9,_1921_p5_he.pdf</t>
  </si>
  <si>
    <t>sibley_trail_august_9,_1921_p5_he.pdf</t>
  </si>
  <si>
    <t>walum_notes_august_9,_1921_p4_he.pdf</t>
  </si>
  <si>
    <t>sibley_trail_august_16,_1921_p5_he.pdf</t>
  </si>
  <si>
    <t>sorum,_george_n_estate_hearing_to_establish_heirship_august_23,_1921_p4_he.pdf</t>
  </si>
  <si>
    <t>walum_notes_august_23,_1921_p4_he.pdf</t>
  </si>
  <si>
    <t>wam,_john__estate_final_acct_and_distribution_august_23,_1921_p4_he.pdf</t>
  </si>
  <si>
    <t>aarestad,_e_j_and_g_m_sell_store;_to_live_in_mpls_august_30,_1921_p1_he.pdf</t>
  </si>
  <si>
    <t>beattie,_james_back_home_and_recovering_august_30,_1921_p5_he.pdf</t>
  </si>
  <si>
    <t>elvig,_oldest_dau_of_john_seriously_ill_august_30,_1921_p5_he.pdf</t>
  </si>
  <si>
    <t>fogderud,_lester_painful_accident_august_30,_1921_p5_he.pdf</t>
  </si>
  <si>
    <t>haugen,_leonard_so_johnny_nail_accident_august_30,_1921_p5_he.pdf</t>
  </si>
  <si>
    <t>jackson,_claus_home_hit_by_lightning_august_30,_1921_p5_he.pdf</t>
  </si>
  <si>
    <t>karnak_news_august_30,_1921_p5_he.pdf</t>
  </si>
  <si>
    <t>lenning,_tom_amateur_caught_august_30,_1921_p1_he.pdf</t>
  </si>
  <si>
    <t>ouren,_oscar_to_build_house_for_charley_kjelgaard_august_30,_1921_p5_he.pdf</t>
  </si>
  <si>
    <t>overby,_stella_falls_from_swing_august_30,_1921_p5_he.pdf</t>
  </si>
  <si>
    <t>oyen_brothers_buy_aarestad_bros_and_troseth_store_august_30,_1921_p1_he.pdf</t>
  </si>
  <si>
    <t>walum_notes_august_30,_1921_p4_he.pdf</t>
  </si>
  <si>
    <t>hannaford_school_notes_september_6,_1921_p1_he.pdf</t>
  </si>
  <si>
    <t>mallis,_george_gave_hannaford_as_home_town_september_6,_1921_p1_he.pdf</t>
  </si>
  <si>
    <t>mernain,_roy_gave_hannaford_as_home_town_september_6,_1921_p1_he.pdf</t>
  </si>
  <si>
    <t>miller,_hazel_gave_hannaford_as_home_town_september_6,_1921_p1_he.pdf</t>
  </si>
  <si>
    <t>sibley_trail_september_6,_1921_p5_he.pdf</t>
  </si>
  <si>
    <t>stewart,_william_visits_from_chicago_september_6,_1921_p5_he.pdf</t>
  </si>
  <si>
    <t>thurston,_betty_gave_hannaford_as_home_town_september_6,_1921_p1_he.pdf</t>
  </si>
  <si>
    <t>walum_notes_september_6,_1921_p4_he.pdf</t>
  </si>
  <si>
    <t>karnak_news_september_13,_1921_p5_he.pdf</t>
  </si>
  <si>
    <t>lenning,_tom_to_bismarck_september_13,_1921_p5_he.pdf</t>
  </si>
  <si>
    <t>sibley_trail_september_13,_1921_p5_he.pdf</t>
  </si>
  <si>
    <t>walum_notes_september_13,_1921_p4_he.pdf</t>
  </si>
  <si>
    <t>alm,_mrs_louis_confined_to_her_home_september_20,_1921_p5_he.pdf</t>
  </si>
  <si>
    <t>hannaford_school_notes_september_20,_1921_p4_he.pdf</t>
  </si>
  <si>
    <t>harvey,_rachel_painful_fall_september_20,_1921_p5_he.pdf</t>
  </si>
  <si>
    <t>nevland,_signe_painful_accident_september_20,_1921_p5_he.pdf</t>
  </si>
  <si>
    <t>snyder,_ronald_duck_shot_september_20,_1921_p5_he.pdf</t>
  </si>
  <si>
    <t>walum_notes_september_20,_1921_p4_he.pdf</t>
  </si>
  <si>
    <t>wood,_clinton_crippled_up_september_20,_1921_p5_he.pdf</t>
  </si>
  <si>
    <t>bakken,_myrtle_appendicitis_september_27,_1921_p5_he.pdf</t>
  </si>
  <si>
    <t>chester,_rev_joseph_arrives_from_india_september_27,_1921_p5_he.pdf</t>
  </si>
  <si>
    <t>hannaford_school_notes_september_27,_1921_p1_he.pdf</t>
  </si>
  <si>
    <t>sibley_trail_september_27,_1921_p5_he.pdf</t>
  </si>
  <si>
    <t>walum_notes_september_27,_1921_p5_he.pdf</t>
  </si>
  <si>
    <t>bustrack,_simon_to_live_work_in_norfolk_nd_october_4,_1921_p5_he.pdf</t>
  </si>
  <si>
    <t>elliott,_julius_something_of_a_gardener_october_4,_1921_p5_he.pdf</t>
  </si>
  <si>
    <t>grangaard,_m_o_to_mpls_to_work_for_federal_gov._october_4,_1921_p1_he.pdf</t>
  </si>
  <si>
    <t>hannaford_school_notes_october_4,_1921_p4_he.pdf</t>
  </si>
  <si>
    <t>kamphuis,_wm_terrible_injuries_october_4,_1921_p5_he.pdf</t>
  </si>
  <si>
    <t>palm,_doris_do_david_painful_accident_october_4,_1921_p5_he.pdf</t>
  </si>
  <si>
    <t>retzlaff,_otto_badly_injured_october_4,_1921_p5_he.pdf</t>
  </si>
  <si>
    <t>sibley_trail_october_4,_1921_p5_he.pdf</t>
  </si>
  <si>
    <t>walum_notes_october_4,_1921_p5_he.pdf</t>
  </si>
  <si>
    <t>benson,_harvey_rr_job_change_october_11,_1921_p5_he.pdf</t>
  </si>
  <si>
    <t>fogderud,_ole_l_visits_to_handle_crop_marketing_october_11,_1921_p5_he.pdf</t>
  </si>
  <si>
    <t>hannaford_school_notes_october_11,_1921_p1_he.pdf</t>
  </si>
  <si>
    <t>haugen,_johnny_spots_stolen_auto_october_11,_1921_p1_he.pdf</t>
  </si>
  <si>
    <t>karnak_news_october_11,_1921_p4_he.pdf</t>
  </si>
  <si>
    <t>porterville,_mrs_chas_co_chariman_of_war_history_october_11,_1921_p4_he.pdf</t>
  </si>
  <si>
    <t>sibley_trail_october_11,_1921_p5_he.pdf</t>
  </si>
  <si>
    <t>sinclair,_w_d_auto_stolen_october_11,_1921_p1_he.pdf</t>
  </si>
  <si>
    <t>waldin,_andrew_leaves_for_plaza_nd_october_11,_1921_p5_he.pdf</t>
  </si>
  <si>
    <t>walum_notes_october_11,_1921_p5_he.pdf</t>
  </si>
  <si>
    <t>anderson,_al_return_after_harvest_to_manistee,_mi_october_18,_1921_p7_he.pdf</t>
  </si>
  <si>
    <t>hannaford_school_notes_october_18,_1921_p7_he.pdf</t>
  </si>
  <si>
    <t>jensen,_ervin_return_after_harvest_to_manistee,_mi_october_18,_1921_p7_he.pdf</t>
  </si>
  <si>
    <t>krapf,_edwin_so_geo_falls_off_horse_october_18,_1921_p7_he.pdf</t>
  </si>
  <si>
    <t>walum_notes_october_18,_1921_p7_he.pdf</t>
  </si>
  <si>
    <t>hannaford_school_notes_october_25,_1921_p4_he.pdf</t>
  </si>
  <si>
    <t>karnak_news_october_25,_1921_p5_he.pdf</t>
  </si>
  <si>
    <t>sibley_trail_october_25,_1921_p5_he.pdf</t>
  </si>
  <si>
    <t>snyder,_lyle_falls_off_horse_october_25,_1921_p5_he.pdf</t>
  </si>
  <si>
    <t>strand,_james_thrown_from_auto_october_25,_1921_p5_he.pdf</t>
  </si>
  <si>
    <t>walum_notes_october_25,_1921_p5_he.pdf</t>
  </si>
  <si>
    <t>hannaford_school_notes_november_1,_1921_p5_he.pdf</t>
  </si>
  <si>
    <t>karnak_news_november_1,_1921_p5_he.pdf</t>
  </si>
  <si>
    <t>sibley_trail_november_1,_1921_p5_he.pdf</t>
  </si>
  <si>
    <t>walum_notes_november_1,_1921_p5_he.pdf</t>
  </si>
  <si>
    <t>hannaford_school_notes_november_8,_1921_p5_he.pdf</t>
  </si>
  <si>
    <t>karnak_news_november_8,_1921_p5_he.pdf</t>
  </si>
  <si>
    <t>sibley_trail_november_8,_1921_p5_he.pdf</t>
  </si>
  <si>
    <t>walum_notes_november_8,_1921_p5_he.pdf</t>
  </si>
  <si>
    <t>dazey_items_november_15,_1921_p4_he.pdf</t>
  </si>
  <si>
    <t>hannaford_school_notes_november_15,_1921_p5_he.pdf</t>
  </si>
  <si>
    <t>karnak_news_november_15,_1921_p5_he.pdf</t>
  </si>
  <si>
    <t>kittelson,_edwin_accident_november_15,_1921_p5_he.pdf</t>
  </si>
  <si>
    <t>mitchell,_fred_broken_arm_november_15,_1921_p5_he.pdf</t>
  </si>
  <si>
    <t>sibley_trail_november_15,_1921_p5_he.pdf</t>
  </si>
  <si>
    <t>walum_notes_november_15,_1921_p5_he.pdf</t>
  </si>
  <si>
    <t>dazey_school_notes_november_22,_1921_p4_he.pdf</t>
  </si>
  <si>
    <t>hannaford_school_notes_november_22,_1921_p5_he.pdf</t>
  </si>
  <si>
    <t>karnak_news_november_22,_1921_p5_he.pdf</t>
  </si>
  <si>
    <t>palm,_doris_do_david_now_up_and_around_november_22,_1921_p5_he.pdf</t>
  </si>
  <si>
    <t>sibley_trail_november_22,_1921_p4_he.pdf</t>
  </si>
  <si>
    <t>walum_notes_november_22,_1921_p5_he.pdf</t>
  </si>
  <si>
    <t>chester,_mrs_joseph_to_live_work_in_baker,_oregon_november_29,_1921_p5_he.pdf</t>
  </si>
  <si>
    <t>dazey_items_november_29,_1921_p4_he.pdf</t>
  </si>
  <si>
    <t>dover_items_november_29,_1921_p1_he.pdf</t>
  </si>
  <si>
    <t>greenfield_twp_news_november_29,_1921_p1_he.pdf</t>
  </si>
  <si>
    <t>hannaford_school_notes_november_29,_1921_p5_he.pdf</t>
  </si>
  <si>
    <t>karnak_news_november_29,_1921_p5_he.pdf</t>
  </si>
  <si>
    <t>rodgers,_b_t_arrives_to_teach_at_hannaford_school_november_29,_1921_p5_he.pdf</t>
  </si>
  <si>
    <t>sibley_trail_november_29,_1921_p4_he.pdf</t>
  </si>
  <si>
    <t>walum_notes_november_29,_1921_p5_he.pdf</t>
  </si>
  <si>
    <t>dazey_items_december_6,_1921_p4_he.pdf</t>
  </si>
  <si>
    <t>greenfield_twp_news_december_6,_1921_p4_he.pdf</t>
  </si>
  <si>
    <t>hannaford_american_legion_elects_officers_december_6,_1921_p5_he.pdf</t>
  </si>
  <si>
    <t>hannaford_school_notes_december_6,_1921_p5_he.pdf</t>
  </si>
  <si>
    <t>kamphuis,_wm_pneumonia_december_6,_1921_p5_he.pdf</t>
  </si>
  <si>
    <t>karnak_news_december_6,_1921_p4_he.pdf</t>
  </si>
  <si>
    <t>sibley_trail_december_6,_1921_p4_he.pdf</t>
  </si>
  <si>
    <t>walum_notes_december_6,_1921_p5_he.pdf</t>
  </si>
  <si>
    <t>werner,_carl_clarifies_the_story_december_6,_1921_p5_he.pdf</t>
  </si>
  <si>
    <t>greenfield_twp_news_december_13,_1921_p5_he.pdf</t>
  </si>
  <si>
    <t>hannaford_school_notes_december_13,_1921_p5_he.pdf</t>
  </si>
  <si>
    <t>mortenson_bros._home_badly_damaged_by_fire_december_13,_1921_p5_he.pdf</t>
  </si>
  <si>
    <t>sibley_trail_december_13,_1921_p4_he.pdf</t>
  </si>
  <si>
    <t>walum_notes_december_13,_1921_p4_he.pdf</t>
  </si>
  <si>
    <t>greenfield_twp_news_december_20,_1921_p4_he.pdf</t>
  </si>
  <si>
    <t>hannaford_school_notes_december_20,_1921_p5_he.pdf</t>
  </si>
  <si>
    <t>karnak_news_december_20,_1921_p4_he.pdf</t>
  </si>
  <si>
    <t>porterville,_mrs_chas_the_county_war_history_december_20,_1921_p1_he.pdf</t>
  </si>
  <si>
    <t>sibley_trail_december_20,_1921_p4_he.pdf</t>
  </si>
  <si>
    <t>walum_notes_december_20,_1921_p4_he.pdf</t>
  </si>
  <si>
    <t>greenfield_twp_news_december_27,_1921_p5_he.pdf</t>
  </si>
  <si>
    <t>johnson,_ernest_scarlet_fever_december_27,_1921_p5_he.pdf</t>
  </si>
  <si>
    <t>kittelson,_emil_hits_buggy_december_27,_1921_p5_he.pdf</t>
  </si>
  <si>
    <t>medley,_george_narrow_escape_december_27,_1921_p5_he.pdf</t>
  </si>
  <si>
    <t>walum_notes_december_27,_1921_p5_he.pdf</t>
  </si>
  <si>
    <t>moore,_l_b_remodels_garage_march_7,_1922_p5_he.pdf</t>
  </si>
  <si>
    <t>palm,_arthur_loses_finger_march_7,_1922_p5_he.pdf</t>
  </si>
  <si>
    <t>fladeland,_lt_j_earl_accident_march_28,_1922_p1_he.pdf</t>
  </si>
  <si>
    <t>gustafson,_edgar_to_cleveland_with_ohio_bell_april_4,_1922_p8_he.pdf</t>
  </si>
  <si>
    <t>simenson,_ingebrit_operation_april_11,_1922_p8_he.pdf</t>
  </si>
  <si>
    <t>haaland,_swen_child_of_narrow_rr_escape_april_18,_1922_p8_he.pdf</t>
  </si>
  <si>
    <t>kent,_floyd_seriously_injured_april_25,_1922_p8_he.pdf</t>
  </si>
  <si>
    <t>hannaford_lutheran_church_confirmations_various_names_may_23,_1922_p8_he.pdf</t>
  </si>
  <si>
    <t>hagen,_mrs_h_h_painful_accident_june_20,_1922_p8_he.pdf</t>
  </si>
  <si>
    <t>njaa,_torkel_receives_big_dog_july_4,_1922_p8_he.pdf</t>
  </si>
  <si>
    <t>mabel_lutheran_church_confirmations_various_listed_july_11,_1922_p8_he.pdf</t>
  </si>
  <si>
    <t>ness,_g_k_to_norway_july_11,_1922_p8_he.pdf</t>
  </si>
  <si>
    <t>nelson,_nels_disappears_july_18,_1922_p8_he.pdf</t>
  </si>
  <si>
    <t>ness,_g_k_writes_of_trip_to_norway_july_18,_1922_p1_he.pdf</t>
  </si>
  <si>
    <t>anderson,_atty_hans_a_visits_from_whitehall_wi_july_25,_1922_p1_he.pdf</t>
  </si>
  <si>
    <t>ness,_g_k_writes_of_trip_to_norway_july_25,_1922_p1_he.pdf</t>
  </si>
  <si>
    <t>haugen,_mildred_broken_collar_bone_august_1,_1922_p8_he.pdf</t>
  </si>
  <si>
    <t>ness,_g_k_writes_of_trip_to_norway_pt1_august_15,_1922_p1_he.pdf</t>
  </si>
  <si>
    <t>ness,_g_k_writes_of_trip_to_norway_pt2_august_15,_1922_p5_he.pdf</t>
  </si>
  <si>
    <t>eimon,_iver_to_live_work_in_paso_robles_ca_september_5,_1922_p8_he.pdf</t>
  </si>
  <si>
    <t>olson,_randolph_diptheria_september_5,_1922_p8_he.pdf</t>
  </si>
  <si>
    <t>haugen,_melvin_severe_injuries_september_12,_1922_p1_he.pdf</t>
  </si>
  <si>
    <t>kirby,_samuel_miracle_doctor_september_26,_1922_p1_he.pdf</t>
  </si>
  <si>
    <t>weeks,_fred_l_to_live_work_in_hartford_ct_september_26,_1922_p8_he.pdf</t>
  </si>
  <si>
    <t>ness,_g_k_writes_of_trip_to_norway_pt1__october_24,_1922_p1_he.pdf</t>
  </si>
  <si>
    <t>ness,_g_k_writes_of_trip_to_norway_pt2__october_24,_1922_p5_he.pdf</t>
  </si>
  <si>
    <t>anderson,_martin_so_jens_falls_from_rafter_november_7,_1922_p8_he.pdf</t>
  </si>
  <si>
    <t>wood,_rev_nathan_to_live_work_in_willow_city_nd_november_7,_1922_p1_he.pdf</t>
  </si>
  <si>
    <t>kirby,_samuel_r_miracle_dr_to_mn_home_november_14,_1922_p8_he.pdf</t>
  </si>
  <si>
    <t>hollingshead,_stroud_stranger_suicides_in_barn_november_28,_1922_p1_he.pdf</t>
  </si>
  <si>
    <t>roberts,_chas_home_burns_november_28,_1922_p1_he.pdf</t>
  </si>
  <si>
    <t>alm,_l_e_orphaned_twin_nieces_to_live_with_his_family_december_5,_1922_p8_he.pdf</t>
  </si>
  <si>
    <t>westley,_william_visits_from_souris_nd_january_2,_1923_p8_he.pdf</t>
  </si>
  <si>
    <t>falstad,_peter_ski_tournament_january_23,_1923_p8_he.pdf</t>
  </si>
  <si>
    <t>hannaford_builds_ski_jump_january_30,_1923_p8_he.pdf</t>
  </si>
  <si>
    <t>hanson,_jack_wrestling_match_january_30,_1923_p1_he.pdf</t>
  </si>
  <si>
    <t>richardson,_jack_wrestling_match_january_30,_1923_p1_he.pdf</t>
  </si>
  <si>
    <t>sabby,_mrs_helene_broken_hip_january_30,_1923_p8_he.pdf</t>
  </si>
  <si>
    <t>dover_school_fire_destroys_school_february_6,_1923_p8_he.pdf</t>
  </si>
  <si>
    <t>bakken,_marcus_to_live_work_in_anaconda_mt_february_13,_1923_p8_he.pdf</t>
  </si>
  <si>
    <t>hognestad,_iver__to_live_work_in_anaconda_mt_february_13,_1923_p8_he.pdf</t>
  </si>
  <si>
    <t>johnson,_john__to_live_work_in_anaconda_mt_february_13,_1923_p8_he.pdf</t>
  </si>
  <si>
    <t>kalvik,_ole__to_live_work_in_anaconda_mt_february_13,_1923_p8_he.pdf</t>
  </si>
  <si>
    <t>bakken,_marcus_writes_from_mt_february_20,_1923_p8_he.pdf</t>
  </si>
  <si>
    <t>mogard,_mrs_mekal_critically_ill_february_27,_1923_p8_he.pdf</t>
  </si>
  <si>
    <t>mogard,_mrs_mekal_on_the_road_to_recovery_march_6,_1923_p8_he.pdf</t>
  </si>
  <si>
    <t>haugen,_helmer_to_live_work_in_luverne_march_13,_1923_p8_he.pdf</t>
  </si>
  <si>
    <t>jacobson,_george_j_found_guilty_march_13,_1923_p1_he.pdf</t>
  </si>
  <si>
    <t>christopherson,_sarah_to_live_work_in_luverne_april_3,_1923_p1_he.pdf</t>
  </si>
  <si>
    <t>jacobson,_george_j_to_bismarck_april_3,_1923_p8_he.pdf</t>
  </si>
  <si>
    <t>richardson,_helen_painful_injury_april_10,_1923_p8_he.pdf</t>
  </si>
  <si>
    <t>ottoson,_osborne_broken_collar_bone_may_1,_1923_p8_he.pdf</t>
  </si>
  <si>
    <t>bakken,_marcus_montana_men_return_may_8,_1923_p1_he.pdf</t>
  </si>
  <si>
    <t>hognestad,_iver_montana_men_return_may_8,_1923_p1_he.pdf</t>
  </si>
  <si>
    <t>gilbertson,_violet_painful_injury_may_15,_1923_p1_he.pdf</t>
  </si>
  <si>
    <t>stewart,_william_visits_now_of_fargo_not_chicago_may_15,_1923_p8_he.pdf</t>
  </si>
  <si>
    <t>anderson,_asher_catches_a_whale_may_22,_1923_p8_he.pdf</t>
  </si>
  <si>
    <t>anundson,_hans_so_halvor_painful_cut_may_29,_1923_p8_he.pdf</t>
  </si>
  <si>
    <t>knauss,_george_spots_someone_watering_in_the_rain_may_29,_1923_p8_he.pdf</t>
  </si>
  <si>
    <t>mitchell,_fred_auto_accident_may_29,_1923_p8_he.pdf</t>
  </si>
  <si>
    <t>moore,_l_b_auto_accident_may_29,_1923_p8_he.pdf</t>
  </si>
  <si>
    <t>ouren,_oscar_reroofing_power_plant_may_29,_1923_p8_he.pdf</t>
  </si>
  <si>
    <t>rekstad,_miss_auto_accident_may_29,_1923_p8_he.pdf</t>
  </si>
  <si>
    <t>skogstad,_miss_auto_accident_may_29,_1923_p8_he.pdf</t>
  </si>
  <si>
    <t>thoreson,_mark_auto_accident_may_29,_1923_p8_he.pdf</t>
  </si>
  <si>
    <t>stai,_martin_returns_to_seattle_june_5,_1923_p8_he.pdf</t>
  </si>
  <si>
    <t>craig,_pat_auto_accident_injures_june_12,_1923_p8_he.pdf</t>
  </si>
  <si>
    <t>nelson,_jens_auto_accident_june_12,_1923_p8_he.pdf</t>
  </si>
  <si>
    <t>ober,_j_v_sells_half__interest_in_shop_june_12,_1923_p8_he.pdf</t>
  </si>
  <si>
    <t>brown,_frank_outing_to_the_east_june_19,_1923_p8_he.pdf</t>
  </si>
  <si>
    <t>ouren,_oscar_practicing_culinary_stunts_june_19,_1923_p8_he.pdf</t>
  </si>
  <si>
    <t>rathman,_floyd_outing_to_the_east_june_19,_1923_p8_he.pdf</t>
  </si>
  <si>
    <t>thoreson,_m_a_appears_for_first_time_after_accident_june_19,_1923_p8_he.pdf</t>
  </si>
  <si>
    <t>wilson,_jack_outing_to_the_east_june_19,_1923_p8_he.pdf</t>
  </si>
  <si>
    <t>westley,_william_outing_to_the_east_june_26,_1923_p8_he.pdf</t>
  </si>
  <si>
    <t>gustafson,_edgar_visits_from_cleveland_oh_july_3,_1923_p8_he.pdf</t>
  </si>
  <si>
    <t>armstrong,_j_b_to_sell_his_herd_july_10,_1923_p1_he.pdf</t>
  </si>
  <si>
    <t>blackwell,_e_w_seriously_ill_july_31,_1923_p1_he.pdf</t>
  </si>
  <si>
    <t>bentley,_henry_living_on_standley_farm;_barn_et_al_burn_january_4,_1889_p1_hp.pdf</t>
  </si>
  <si>
    <t>standley,_l._w._barn,_animals,_granary_burn_january_4,_1889_p1_hp.pdf</t>
  </si>
  <si>
    <t>ioof_officers_installed_january_11,_1889_p1_hp.pdf</t>
  </si>
  <si>
    <t>lincoln_twp_schools_mary_hogue_resigns_january_11,_1889_p1_hp.pdf</t>
  </si>
  <si>
    <t>phillip,_dr._drives_horse_into_an_open_cellar_january_18,_1889_p1_hp.pdf</t>
  </si>
  <si>
    <t>brunsdale,_treasurer_dwelling_burns_january_25,_1889_p1_hp.pdf</t>
  </si>
  <si>
    <t>day,_l_c_commissioner_gives_coal_pt_1_january_25,_1889_p1_hp.pdf</t>
  </si>
  <si>
    <t>day,_l_c_commissioner_gives_coal_pt_2_january_25,_1889_p1_hp.pdf</t>
  </si>
  <si>
    <t>williams,_c_h_chairman_of_bd_of_supvs_gives_coal_pt_1_january_25,_1889_p1_hp.pdf</t>
  </si>
  <si>
    <t>williams,_c_h_chairman_of_bd_of_supvs_gives_coal_pt_2_january_25,_1889_p1_hp.pdf</t>
  </si>
  <si>
    <t>bemis,_henry_presents_papers_at_teacher_assn_february_14,_1889_p1_hp.pdf</t>
  </si>
  <si>
    <t>steele_co_tchr_assn._proceedings_february_14,_1889_p1_hp.pdf</t>
  </si>
  <si>
    <t>hope_school_notes_february_15,_1889_p1_hp.pdf</t>
  </si>
  <si>
    <t>lehart_elevator_fire_started_february_15,_1889_p1_hp.pdf</t>
  </si>
  <si>
    <t>nybo,_mike_and_family_near_asphyxiated_february_15,_1889_p1_hp.pdf</t>
  </si>
  <si>
    <t>bentley,_henry_claim_jumps_march_8,_1889_p1_hp.pdf</t>
  </si>
  <si>
    <t>steele_co._township_election_results_(partial)_march_8,_1889_p1_hp.pdf</t>
  </si>
  <si>
    <t>hope_school_dist_2_opens_school_march_29,_1889_p1_hp.pdf</t>
  </si>
  <si>
    <t>lounsberry,_col._appointed_special_agent_in_glo_march_29,_1889_p1_hp.pdf</t>
  </si>
  <si>
    <t>martinson,_simon_injured_by_runaway_but_better_march_29,_1889_p1_hp.pdf</t>
  </si>
  <si>
    <t>simpson,_annie_opens_school_dist_2_hope_march_29,_1889_p1_hp.pdf</t>
  </si>
  <si>
    <t>williams,_mrs._h_teaching_in_page_march_29,_1889_p1_hp.pdf</t>
  </si>
  <si>
    <t>freeland,_l_a_house_and_granary_burns_april_5,_1889_p1_hp.pdf</t>
  </si>
  <si>
    <t>hope_congregational_church_bell_arrives_april_5,_1889_p1_hp.pdf</t>
  </si>
  <si>
    <t>aubel,_conrad_departs_for_portland_april_8,_1889_p1_hp.pdf</t>
  </si>
  <si>
    <t>colgate_by_uno_april_12,_1889_p4_hp.pdf</t>
  </si>
  <si>
    <t>colgate_schools_begin_liza_king_april_12,_1889_p4_hp.pdf</t>
  </si>
  <si>
    <t>cooper_ranch_under_decree_of_foreclosure_april_12,_1889_p1_hp.pdf</t>
  </si>
  <si>
    <t>edwards,_major_returns_april_12,_1889_p1_hp.pdf</t>
  </si>
  <si>
    <t>foster,_casey_thrown_from_bronco_-_thought_dead_-_not_april_12,_1889_p1_hp.pdf</t>
  </si>
  <si>
    <t>hope_-_barbed_wire_arrives_-_1st_in_hope_april_12,_1889_p1_hp.pdf</t>
  </si>
  <si>
    <t>king,_liza_begins_teaching_in_colgate_april_12,_1889_p4_hp.pdf</t>
  </si>
  <si>
    <t>land,_ida_teaching_dist_2_lincoln_twp_april_12,_1889_p1_hp.pdf</t>
  </si>
  <si>
    <t>lincoln_twp._school_dist_2_opens_april_12,_1889_p1_hp.pdf</t>
  </si>
  <si>
    <t>williams,_c_h_puts_in_340_acres_april_12,_1889_p4_hp.pdf</t>
  </si>
  <si>
    <t>williams,_ed_plants_wheat_april_12,_1889_p4_hp.pdf</t>
  </si>
  <si>
    <t>crop_report_april_26,_1889_p1_hp.pdf</t>
  </si>
  <si>
    <t>jacobson,_l_a_just_of_peace_colgate_april_26,_1889_p1_hp.pdf</t>
  </si>
  <si>
    <t>jacobson,_l_a_resigns_positions_in_hope_twp_april_26,_1889_p1_hp.pdf</t>
  </si>
  <si>
    <t>o'hare,_maurice_kills_and_sentenced_to_life_april_26,_1889_p1_hp.pdf</t>
  </si>
  <si>
    <t>crop_report_may_3,_1889_p1_hp.pdf</t>
  </si>
  <si>
    <t>hope_town_sidewalks_redone_may_3,_1889_p1_hp.pdf</t>
  </si>
  <si>
    <t>smith,_william_succession_of_fire,_general_bad_luck_may_10,_1889_p1_hp.pdf</t>
  </si>
  <si>
    <t>norman_twp_election_results_may_17,_1889_p1_hp.pdf</t>
  </si>
  <si>
    <t>steele_county_assessors_meeting_(poor_copy)_may_17,_1889_p1_hp.pdf</t>
  </si>
  <si>
    <t>crop_report_may_31,_1889_p1_hp.pdf</t>
  </si>
  <si>
    <t>crop_report_june_7,_1889_p1_hp.pdf</t>
  </si>
  <si>
    <t>rasmussen,_daughter_of_np_diptheria_june_14,_1889_p1.pdf</t>
  </si>
  <si>
    <t>stoweman,_may_diptheria_june_14,_1889_p1_hp.pdf</t>
  </si>
  <si>
    <t>williams,_c_h_on_grand_jury_june_14,_1889_p1_hp.pdf</t>
  </si>
  <si>
    <t>hope_school_election_results_june_21,_1889_p1_hp.pdf</t>
  </si>
  <si>
    <t>rasmussen,_np_diptheria_june_21,_1889_p1_hp.pdf</t>
  </si>
  <si>
    <t>tomlinson,_mrs._john_diptheria_june_21,_1889_p1_hp.pdf</t>
  </si>
  <si>
    <t>goose_river_bank_vs_willow_lake_twp_school_dist.__june_28,_1889_p1_hp.pdf</t>
  </si>
  <si>
    <t>hope_school_-_hit_by_lightning_july_5,_1889_p1_hp.pdf</t>
  </si>
  <si>
    <t>steele_county_bad_hail_storm_july_5,_1889_p1_hp.pdf</t>
  </si>
  <si>
    <t>crop_report_2nd_july_12,_1889_p1_hp.pdf</t>
  </si>
  <si>
    <t>crop_report_july_12,_1889_p1_hp.pdf</t>
  </si>
  <si>
    <t>hope_school_contracts_issued_july_12,_1889_p1_hp.pdf</t>
  </si>
  <si>
    <t>mud_volcano_in_se_griggs_july_12,_1889_p1_hp.pdf</t>
  </si>
  <si>
    <t>colgate_items_july_26,_1889_p4_hp.pdf</t>
  </si>
  <si>
    <t>hope_4th_of_july_committee_report_july_26,_1889_p1_hp.pdf</t>
  </si>
  <si>
    <t>williams,_b_t_of_colgate_passes_cigars_july_26,_1889_p4_hp.pdf</t>
  </si>
  <si>
    <t>williams,_c_h_visitor_henry_smith_of_mi_july_26,_1889_p4_hp.pdf</t>
  </si>
  <si>
    <t>hope_4th_of_july_report_july_5,_1889_p1_hp.pdf</t>
  </si>
  <si>
    <t>colgate_items_by_uno_august_2,_1889_p4_hp.pdf</t>
  </si>
  <si>
    <t>darling,_mr._and_family_diptheria_august_2,_1889_p1_hp.pdf</t>
  </si>
  <si>
    <t>diptheria_in_ellsbury_august_2,_1889_p1_hp.pdf</t>
  </si>
  <si>
    <t>halseth,_nels_serious_accident_august_2,_1889_p1_hp.pdf</t>
  </si>
  <si>
    <t>hope_school_dist_2_opens_with_annie_simpson_august_2,_1889_p1_hp.pdf</t>
  </si>
  <si>
    <t>hope_school_meeting_to_select_new_primary_teacher_august_2,_1889_p1_hp.pdf</t>
  </si>
  <si>
    <t>hope_school_now_repaired_after_lightning_august_2,_1889_p1_hp.pdf</t>
  </si>
  <si>
    <t>simpson,__annie_teaches_at_hope_school_dist_2_august_2,_1889_p1_hp.pdf</t>
  </si>
  <si>
    <t>williams,_mrs._c_h_thanks_for_vegies_august_2,_1889_p1_hp.pdf</t>
  </si>
  <si>
    <t>wheat_tampering_august_9,_1889_p4_hp.pdf</t>
  </si>
  <si>
    <t>williams,_mrs._b_t_croup_august_9,_1889_p1_hp.pdf</t>
  </si>
  <si>
    <t>williams,_mrs._c_h_to_sherbrooke_august_9,_1889_p1_hp.pdf</t>
  </si>
  <si>
    <t>davie,_mr._unfortunate_accident_august_16,_1889_p1_hp.pdf</t>
  </si>
  <si>
    <t>hope_school_house_painted_august_16,_1889_p1_hp.pdf</t>
  </si>
  <si>
    <t>hope_school_new_primary_teacher_chosen_august_16,_1889_p1_hp.pdf</t>
  </si>
  <si>
    <t>lang,_ida_selected_to_teach_august_16,_1889_p1_hp.pdf</t>
  </si>
  <si>
    <t>sharon_po_begins_august_23,_1889_p1_hp.pdf</t>
  </si>
  <si>
    <t>west,_f_e_residence_burns_september_6,_1889_p1_hp.pdf</t>
  </si>
  <si>
    <t>pickerts_arrested_on_assault_with_a_weapon_september_13,_1889_p1_hp.pdf</t>
  </si>
  <si>
    <t>felighum,_william_teaches_school_in_page_september_20,_1889_p1_hp.pdf</t>
  </si>
  <si>
    <t>hervy,_b_m_serious_accident_september_20,_1889_p1_hp.pdf</t>
  </si>
  <si>
    <t>page_school_begins_september_20,_1889_p1_hp.pdf</t>
  </si>
  <si>
    <t>pickert's_discharged_september_20,_1889_p1_hp.pdf</t>
  </si>
  <si>
    <t>hervey,_b_m_out_and_about_september_27,_1889_p1_hp.pdf</t>
  </si>
  <si>
    <t>hope_pioneer_changes_owners_september_27,_1889_p1_hp.pdf</t>
  </si>
  <si>
    <t>broadlawn_twp_school_teacher_-_october_25,_1889_p1_hp.pdf</t>
  </si>
  <si>
    <t>bugbee,_jesse_runaway_in_town_october_25,_1889_p1_hp.pdf</t>
  </si>
  <si>
    <t>hugenon,_mary_teacher_at_riverside_twp_october_25,_1889_p1_hp.pdf</t>
  </si>
  <si>
    <t>riverside_twp_teacher_leaves_october_25,_1889_p1_hp.pdf</t>
  </si>
  <si>
    <t>warrey,_w_i_broadlawn_twp_teacher_october_25,_1889_p1_hp.pdf</t>
  </si>
  <si>
    <t>hope_-_young_people's_society_of_christian_endeavor_begun_november_8,_1889_p1_hp.pdf</t>
  </si>
  <si>
    <t>moore,_jack_runaway_in_town_november_8,_1889_p1_hp.pdf</t>
  </si>
  <si>
    <t>steele_county_commissioner_election_results_november_8,_1889_p4_hp.pdf</t>
  </si>
  <si>
    <t>olsen_(ostenson),_christian_becomes_insane_december_6,_1889_p1_hp.pdf</t>
  </si>
  <si>
    <t>olsen,_christian_adjudged_insane_december_13,_1889_p1_hp.pdf</t>
  </si>
  <si>
    <t>hope_petition_for_village_incorporation_january_10,_1890_p1_hp.pdf</t>
  </si>
  <si>
    <t>bemis,_henry_lincoln_school_lyceum_january_17,_1890_p1_hp.pdf</t>
  </si>
  <si>
    <t>lincoln_twp_dist_2_school_lyceum_january_17,_1890_p1_hp.pdf</t>
  </si>
  <si>
    <t>broadlawn_citizens_begin_literary_society_january_31,_1890_p4_hp.pdf</t>
  </si>
  <si>
    <t>christenson,_alf_c_five_round_fight_details_january_31,_1890_p1_hp.pdf</t>
  </si>
  <si>
    <t>hope_cornet_band_to_give_ball_january_31,_1890_p1_hp.pdf</t>
  </si>
  <si>
    <t>johnson,_willis_d_five_round_fight_details_january_31,_1890_p1_hp.pdf</t>
  </si>
  <si>
    <t>stewart,_r_d_builds_notable_sign_january_31,_1890_p1_hp.pdf</t>
  </si>
  <si>
    <t>carpenter,_edward_s_report_of_his_store_in_hatton_february_7,_1890_p1_hp.pdf</t>
  </si>
  <si>
    <t>carpenter,_h_s_report_of_son_at_hatton_february_7,_1890_p1_hp.pdf</t>
  </si>
  <si>
    <t>great_northern_railroad_announced_in_hope_february_7,_1890_p1_hp.pdf</t>
  </si>
  <si>
    <t>hope_directory_of_government,_churches_and_society_february_7,_1890_p4_hp.pdf</t>
  </si>
  <si>
    <t>sheyenne_river_running_the_lowest_ever_seen_february_21,_1890_p1_hp.pdf</t>
  </si>
  <si>
    <t>williams,_b_t_attends_broadlawn_debate_february_21,_1890_p4_hp.pdf</t>
  </si>
  <si>
    <t>hope_cornet_band_makes_appearance_march_7,_1890_p1_hp.pdf</t>
  </si>
  <si>
    <t>steele_co._train_and_mail_schedules_march_7,_1890_p1_hp.pdf</t>
  </si>
  <si>
    <t>colgate_benefit_program_march_21,_1890_p4_hp.pdf</t>
  </si>
  <si>
    <t>wamberg,_john_j_appointed_to_state_board_of_equalization_march_21,_1890_p1_hp.pdf</t>
  </si>
  <si>
    <t>williams,_hector_in_benefit_program_in_colgate_march_21,_1890_p4_hp.pdf</t>
  </si>
  <si>
    <t>mclean,_bob_serious_accident_april_4,_1890_p1_hp.pdf</t>
  </si>
  <si>
    <t>hope_businessmen_resolve_to_condemn_new_revenue_law_april_10,_1890_p4_hp.pdf</t>
  </si>
  <si>
    <t>hope_dramatic_club_presents_among_the_breakers_april_25,_1890_p1_hp.pdf</t>
  </si>
  <si>
    <t>hope_incorporates_announces_mtg_to_select_officers_may_2,_1890_p4_hp.pdf</t>
  </si>
  <si>
    <t>bemis,_henry_a_school_superintendency_candidacy_may_16,_1890_p4_hp.pdf</t>
  </si>
  <si>
    <t>bemis'_henry_and_weltha_teacher's_inst._and_program_may_16,_1890_p1_hp.pdf</t>
  </si>
  <si>
    <t>breckenridge,_a_l_serious_accident_on_mule_may_16,_1890_p1_hp.pdf</t>
  </si>
  <si>
    <t>gopher_hunt_planned_may_16,_1890_p1_hp.pdf</t>
  </si>
  <si>
    <t>hope_memorial_day_program_may_16,_1890_p1_hp.pdf</t>
  </si>
  <si>
    <t>steele_co._teacher's_institute_and_entertainment_may_16,_1890_p1_hp.pdf</t>
  </si>
  <si>
    <t>hope_town_meeting_may_23,_1890_p1_hp.pdf</t>
  </si>
  <si>
    <t>mclean,_bob_improving_may_23,_1890_p1_hp.pdf</t>
  </si>
  <si>
    <t>williams,_lucina_remarries_charles_stevens_may_23,_1890_p1_hp.pdf</t>
  </si>
  <si>
    <t>gopher_hunt_discord_may_30,_1890_p1_hp.pdf</t>
  </si>
  <si>
    <t>gopher_hunt_results_2_may_30,_1890_p1_hp.pdf</t>
  </si>
  <si>
    <t>gopher_hunt_results_may_30,_1890_p1_hp.pdf</t>
  </si>
  <si>
    <t>hope_town_meeting_may_30,_1890_p4_hp.pdf</t>
  </si>
  <si>
    <t>stevens,_b_n_accidentally_shoots_wife_may_30,_1890_p1_hp.pdf</t>
  </si>
  <si>
    <t>hope_memorial_day_report_june_6,_1890_p1_hp.pdf</t>
  </si>
  <si>
    <t>hope_town_1st_ordinances_june_6,_1890_p4_hp.pdf</t>
  </si>
  <si>
    <t>hope_town_meeting_june_6,_1890_p4_hp.pdf</t>
  </si>
  <si>
    <t>hope_4th_of_july_elects_officers_june_13,_1890_p1_hp.pdf</t>
  </si>
  <si>
    <t>hope_4th_of_july_plans_begin_june_13,_1890_p1_hp.pdf</t>
  </si>
  <si>
    <t>hope_town_meeting_june_13,_1890_p1_hp.pdf</t>
  </si>
  <si>
    <t>breckenridge,_a_l_out_again_june_20,_1890_p1_hp.pdf</t>
  </si>
  <si>
    <t>hope_4th_of_july_committee_meets_june_20,_1890_p4_hp.pdf</t>
  </si>
  <si>
    <t>hope_4th_of_july_meeting_june_20,_1890_p4_hp.pdf</t>
  </si>
  <si>
    <t>hope_cornet_band_to_perform_on_4th_june_20,_1890_p1_hp.pdf</t>
  </si>
  <si>
    <t>hope_town_meeting_june_20,_1890_p4_hp.pdf</t>
  </si>
  <si>
    <t>steele_county_school_election_results_june_20,_1890_p1_hp.pdf</t>
  </si>
  <si>
    <t>warner,_bert_dislocates_knee_june_20,_1890_p1_hp.pdf</t>
  </si>
  <si>
    <t>bush,_charley_to_carry_mail_june_27,_1890_p1_hp.pdf</t>
  </si>
  <si>
    <t>hope_4th_of_july_meeting_june_27,_1890_p1_hp.pdf</t>
  </si>
  <si>
    <t>hope_4th_of_july_program_june_27,_1890_p1_hp.pdf</t>
  </si>
  <si>
    <t>hope_post_office_new_contract_june_27,_1890_p1_hp.pdf</t>
  </si>
  <si>
    <t>hope_school_closes_for_the_year_june_27,_1890_p1_hp.pdf</t>
  </si>
  <si>
    <t>hope_town_meeting_june_27,_1890_p1_hp.pdf</t>
  </si>
  <si>
    <t>roberts,_j_m_receives_contract_to_carry_mail_june_27,_1890_p1_hp.pdf</t>
  </si>
  <si>
    <t>steele_co_school_superintendent_official_election_results_june_27,_1890_p1_hp.pdf</t>
  </si>
  <si>
    <t>hope_lightning_storm_july_4,_1890_p1_hp.pdf</t>
  </si>
  <si>
    <t>hope_methodist_church_hit_by_lightning_july_4,_1890_p1_hp.pdf</t>
  </si>
  <si>
    <t>hope_town_meeting_july_4,_1890_p4_hp.pdf</t>
  </si>
  <si>
    <t>hope_town_well_reaches_water_at_45_feet_july_4,_1890_p1_hp.pdf</t>
  </si>
  <si>
    <t>lincoln_twp_school_closes_july_4,_1890_p1_hp.pdf</t>
  </si>
  <si>
    <t>paige,_mary_teacher_at_lincoln_twp_closes_for_year_july_4,_1890_p1_hp.pdf</t>
  </si>
  <si>
    <t>hope_4th_of_july_report_july_11,_1890_p1_hp.pdf</t>
  </si>
  <si>
    <t>hope_rr_corrals_built_for_livestock_to_be_shipped_july_11,_1890_p1_hp.pdf</t>
  </si>
  <si>
    <t>hope_school_board_meeting_july_11,_1890_p1_hp.pdf</t>
  </si>
  <si>
    <t>hope_town_meeting_july_11,_1890_p4_hp.pdf</t>
  </si>
  <si>
    <t>mahaney,_rev._s_b_face_poisoned_july_11,_1890_p1_hp.pdf</t>
  </si>
  <si>
    <t>bernsdorf,_gus_hail_storm_july_18,_1890_p1_hp.pdf</t>
  </si>
  <si>
    <t>brown,_j_d_hail_storm_july_18,_1890_p1_hp.pdf</t>
  </si>
  <si>
    <t>brown,_j_p_hail_storm_july_18,_1890_p1_hp.pdf</t>
  </si>
  <si>
    <t>chalmers,_charles_hail_storm_july_18,_1890_p1_hp.pdf</t>
  </si>
  <si>
    <t>day,_l_c_down_in_a_well_july_18,_1890_p1_hp.pdf</t>
  </si>
  <si>
    <t>hail_storm_july_18,_1890_p1_hp.pdf</t>
  </si>
  <si>
    <t>hall,_bert_hail_storm_july_18,_1890_p1_hp.pdf</t>
  </si>
  <si>
    <t>hazlett,_william_hail_storm_july_18,_1890_p1_hp.pdf</t>
  </si>
  <si>
    <t>keene,_john_m_hail_storm_july_18,_1890_p1_hp.pdf</t>
  </si>
  <si>
    <t>majors,_o_g_hail_storm_july_18,_1890_p1_hp.pdf</t>
  </si>
  <si>
    <t>merriell,_c_g_hail_storm_july_18,_1890_p1_hp.pdf</t>
  </si>
  <si>
    <t>mitchell,_charles_hail_storm_july_18,_1890_p1_hp.pdf</t>
  </si>
  <si>
    <t>russell,_osborn_hail_storm_july_18,_1890_p1_hp.pdf</t>
  </si>
  <si>
    <t>semple,_mr._hail_storm_july_18,_1890_p1_hp.pdf</t>
  </si>
  <si>
    <t>smithe,_s_d_hail_storm_july_18,_1890_p1_hp.pdf</t>
  </si>
  <si>
    <t>vick,_charles_hail_storm_july_18,_1890_p1_hp.pdf</t>
  </si>
  <si>
    <t>wallace,_e_d_hail_storm_july_18,_1890_p1_hp.pdf</t>
  </si>
  <si>
    <t>weatherhead,_alex_hail_storm_july_18,_1890_p1_hp.pdf</t>
  </si>
  <si>
    <t>wilcox,_j_l_hail_storm_july_18,_1890_p1_hp.pdf</t>
  </si>
  <si>
    <t>colgate_voting_issue_reply_july_25,_1890_p1_hp.pdf</t>
  </si>
  <si>
    <t>day,_l_c_reply_to_voting_issue_at_school_election_july_25,_1890_p1_hp.pdf</t>
  </si>
  <si>
    <t>gar_encampment_at_spiritwood_july_25,_1890_p1_hp.pdf</t>
  </si>
  <si>
    <t>steele_co._republican_convention_july_25,_1890_p4_hp.pdf</t>
  </si>
  <si>
    <t>hope_4th_of_july_program_revised_july_4,_1890_p1_hp.pdf</t>
  </si>
  <si>
    <t>colgate_school_election_response_august_1,_1890_p1_hp.pdf</t>
  </si>
  <si>
    <t>day,_l_c_responds_to_school_election_critique_august_1,_1890_p1_hp.pdf</t>
  </si>
  <si>
    <t>hope_pioneer_editor_ends_'spiteful_letters'_august_1,_1890_p4_hp.pdf</t>
  </si>
  <si>
    <t>weather_report_august_8,_1890_p1_hp.pdf</t>
  </si>
  <si>
    <t>hope_town_meeting_august_15,_1890_p1_hp.pdf</t>
  </si>
  <si>
    <t>sharon_august_29,_1890_p1_hp.pdf</t>
  </si>
  <si>
    <t>millett,_h_m_rr_express_messenger_promoted_september_5,_1890_p1_hp.pdf</t>
  </si>
  <si>
    <t>wheat_price_drops_september_5,_1890_p1_hp.pdf</t>
  </si>
  <si>
    <t>hope_town_meeting_september_12,_1890_p4_hp.pdf</t>
  </si>
  <si>
    <t>weather_report_september_12,_1890_p1_hp.pdf</t>
  </si>
  <si>
    <t>steele_co._independent_convention_september_19,_1890_p4_hp.pdf</t>
  </si>
  <si>
    <t>king,_2_yr_old_son_of_george_narrow_escape_september_26,_1890_p1_hp.pdf</t>
  </si>
  <si>
    <t>bugbee_bros._to_run_hope_portland_mail_route_october_3,_1890_p1_hp.pdf</t>
  </si>
  <si>
    <t>great_northern_rr_in_hope_report_october_3,_1890_p1_hp.pdf</t>
  </si>
  <si>
    <t>hope_post_office_mail_route_changes_october_3,_1890_p1_hp.pdf</t>
  </si>
  <si>
    <t>hope_rr_issues_october_3,_1890_p1_hp.pdf</t>
  </si>
  <si>
    <t>northern_pacific_rr_report_october_3,_1890_p1_hp.pdf</t>
  </si>
  <si>
    <t>van_dusen,_john_sr._barn_et_al_burns_october_3,_1890_p1_hp.pdf</t>
  </si>
  <si>
    <t>weather_report_october_3,_1890_p1_hp.pdf</t>
  </si>
  <si>
    <t>steele_co._republican_convention_october_10,_1890_p4_hp.pdf</t>
  </si>
  <si>
    <t>hope_cornet_band_plays_at_republican_mtg._october_17,_1890_p1_hp.pdf</t>
  </si>
  <si>
    <t>county_populations_october_24,_1890_p4_hp.pdf</t>
  </si>
  <si>
    <t>hope_directory_of_churches,_societies,_government_october_24,_1890_p4_hp.pdf</t>
  </si>
  <si>
    <t>hope_school_notice_to_non_residents_october_24,_1890_p1_hp.pdf</t>
  </si>
  <si>
    <t>hope_town_meeting_october_24,_1890_p1_hp.pdf</t>
  </si>
  <si>
    <t>jackson,_c_r_wagers_for_d_nelson_to_unload_rr_car_october_24,_1890_p1_hp.pdf</t>
  </si>
  <si>
    <t>nelson,_daniel_wagers_to_unload_rr_car_of_coal_october_24,_1890_p1_hp.pdf</t>
  </si>
  <si>
    <t>wamberg,_john_j_hope_school_board_president_october_24,_1890_p1_hp.pdf</t>
  </si>
  <si>
    <t>hope_halloween_report_november_7,_1890_p1_hp.pdf</t>
  </si>
  <si>
    <t>steele_co._partial_election_results_november_7,_1890_p1_hp.pdf</t>
  </si>
  <si>
    <t>steele_co._official_election_results_november_14,_1890_p1_hp.pdf</t>
  </si>
  <si>
    <t>prairie_fires_november_21,_1890_p1_hp.pdf</t>
  </si>
  <si>
    <t>nelson,_nicolai_leprosy_november_28,_1890_p1_hp.pdf</t>
  </si>
  <si>
    <t>hope_school_notes_december_5,_1890_p1_hp.pdf</t>
  </si>
  <si>
    <t>hope_bears_stranger_brings_in_two_december_12,_1890_p1_hp.pdf</t>
  </si>
  <si>
    <t>hope_town_meeting_december_12,_1890_p1_hp.pdf</t>
  </si>
  <si>
    <t>steele_county_review_december_12,_1890_p4_hp.pdf</t>
  </si>
  <si>
    <t>weather_report_december_12,_1890_p1_hp.pdf</t>
  </si>
  <si>
    <t>cochrane,_mrs._robert_black_diptheria_december_19,_1890_p1_hp.pdf</t>
  </si>
  <si>
    <t>hope_bears_lost_december_19,_1890_p1_hp.pdf</t>
  </si>
  <si>
    <t>hope_bears_raffled_december_19,_1890_p1_hp.pdf</t>
  </si>
  <si>
    <t>norgaard,_ed_serious_accident_december_19,_1890_p1_hp.pdf</t>
  </si>
  <si>
    <t>walden,_ben_wins_bear_raffle_december_19,_1890_p1_hp.pdf</t>
  </si>
  <si>
    <t>hope_masonic_installation_december_26,_1890_p1_hp.pdf</t>
  </si>
  <si>
    <t>hope_school_resumes_monday_january_2,_1891_hp.pdf</t>
  </si>
  <si>
    <t>lang,_leo_receives_scholarship_to_ag_college_january_2,_1891_p1_hp.pdf</t>
  </si>
  <si>
    <t>mclaughlin,_arthur_wanders_the_prairie_all_day_january_2,_1891_hp.pdf</t>
  </si>
  <si>
    <t>tideledy_winks_begin_january_2,_1891_p1_hp.pdf</t>
  </si>
  <si>
    <t>hope_pioneer_editor_seeks_protection_from_indians_january_9,_1891_p1_hp.pdf</t>
  </si>
  <si>
    <t>weather_report_january_9,_1891_p4_hp.pdf</t>
  </si>
  <si>
    <t>congregational_church_install_horse_shelters_january_16,_1891_p1_hp.pdf</t>
  </si>
  <si>
    <t>hope_and_diptheria_january_16,_1891_p1_hp.pdf</t>
  </si>
  <si>
    <t>hope_odd_fellows_installation_january_16,_1891_p1_hp.pdf</t>
  </si>
  <si>
    <t>hope_street_lamps_installed_january_16,_1891_p1_hp.pdf</t>
  </si>
  <si>
    <t>hope_street_lamps_report_january_16,_1891_p1_hp.pdf</t>
  </si>
  <si>
    <t>hope_town_meeting_january_16,_1891_p1_hp.pdf</t>
  </si>
  <si>
    <t>turney,_carl_rr_station_agent_replacement_january_16,_1891_p1_hp.pdf</t>
  </si>
  <si>
    <t>lane,_arthur_disappears_from_clifton_twp_january_23,_1891_p1_hp.pdf</t>
  </si>
  <si>
    <t>bently,_henry_steals_wheat_january_30,_1891_p1_hp.pdf</t>
  </si>
  <si>
    <t>carlson,_carl_wheat_stolen_january_30,_1891_p1_hp.pdf</t>
  </si>
  <si>
    <t>hope_temperance_mass_meeting_and_recommendations_january_30,_1891_p1_hp.pdf</t>
  </si>
  <si>
    <t>nybo,_mrs._john_has_operation_january_30,_1891_p1_hp.pdf</t>
  </si>
  <si>
    <t>bentley,_henry_bound_over_february_6,_1891_p1_hp.pdf</t>
  </si>
  <si>
    <t>stewart,_r_d_sings_parody_february_6,_1891_p1_hp.pdf</t>
  </si>
  <si>
    <t>weather_report_february_6,_1891_p4_hp.pdf</t>
  </si>
  <si>
    <t>carr,_dr._of_northwood_assists_families_w_diptheria_february_13,_1891_p1_hp.pdf</t>
  </si>
  <si>
    <t>clifton_diptheria_outbreak_summary_february_13,_1891_p1_hp.pdf</t>
  </si>
  <si>
    <t>cochrane,_thomas_diptheria_february_13,_1891_p1_hp.pdf</t>
  </si>
  <si>
    <t>halfpenny,_reverend_assists_families_w_diptheria_february_13,_1891_p1_hp.pdf</t>
  </si>
  <si>
    <t>hope_town_meeting_february_13,_1891_p1_hp.pdf</t>
  </si>
  <si>
    <t>phillip,_dr._assists_families_w_diptheria_february_13,_1891_p1_hp.pdf</t>
  </si>
  <si>
    <t>potter,_mrs._assists_families_w_diptheria_february_13,_1891_p1_hp.pdf</t>
  </si>
  <si>
    <t>salsbury,_sam_assists_families_w_diptheria_february_13,_1891_p1_hp.pdf</t>
  </si>
  <si>
    <t>savage,_james_assists_families_w_diptheria_february_13,_1891_p1_hp.pdf</t>
  </si>
  <si>
    <t>warner,_mr._and_mrs_arthur_assist_families_w_diptheria_february_13,_1891_p1_hp.pdf</t>
  </si>
  <si>
    <t>jacobson,_l_a_'jake'_wins_raffle_of_horse_and_buggy_march_6,_1891_p1_hp.pdf</t>
  </si>
  <si>
    <t>mclean,_george_has_windmill_built_and_will_grind_and_saw_march_6,_1891_p1_hp.pdf</t>
  </si>
  <si>
    <t>salsbury,_sam_diptheria_correction_march_6,_1891_p1_hp.pdf</t>
  </si>
  <si>
    <t>savage,_james_diptheria_correction_march_6,_1891_p1_hp.pdf</t>
  </si>
  <si>
    <t>stewart,_r_d_builds_windmill_behind_blacksmith_shop_march_6,_1891_p1_hp.pdf</t>
  </si>
  <si>
    <t>weather_report_march_6,_1891_p1_hp.pdf</t>
  </si>
  <si>
    <t>clifton_twp_election_results_march_13,_1891_p1_hp.pdf</t>
  </si>
  <si>
    <t>gallatin_night_watch_march_13,_1891_p1_hp.pdf</t>
  </si>
  <si>
    <t>hope_school_entertains_for_encyclopedias_march_13,_1891_p1_hp.pdf</t>
  </si>
  <si>
    <t>hope_twp_election_results_march_13,_1891_p1_hp.pdf</t>
  </si>
  <si>
    <t>hope_town_meeting_march_20,_1891_p1_hp.pdf</t>
  </si>
  <si>
    <t>mclean,_george_t_having_a_house_for_his_windmill_built_march_20,_1891_p1_hp.pdf</t>
  </si>
  <si>
    <t>stewart,_r_d_building_a_house_for_the_windmill_march_20,_1891_p1_hp.pdf</t>
  </si>
  <si>
    <t>colgate_march_27,_1891_p4_hp.pdf</t>
  </si>
  <si>
    <t>gar_25_yr_anniversary_celebration_planned_march_27,_1891_p1_hp.pdf</t>
  </si>
  <si>
    <t>nybo,_michael_seriously_injured_in_fall_march_27,_1891_p1_hp.pdf</t>
  </si>
  <si>
    <t>stockman,_joe_house_burns_march_27,_1891_p1_hp.pdf</t>
  </si>
  <si>
    <t>colgate_april_3,_1891_p4_hp.pdf</t>
  </si>
  <si>
    <t>gallatin_school_closes_for_the_season_april_3,_1891_p4_hp.pdf</t>
  </si>
  <si>
    <t>hope_school_entertainment_programme_april_3,_1891_p1_hp.pdf</t>
  </si>
  <si>
    <t>mclean,_george_windmill_working_well_april_3,_1891_p1_hp.pdf</t>
  </si>
  <si>
    <t>mclean_and_spooner_open_the_ok_restaurant_april_3,_1891_p1_hp.pdf</t>
  </si>
  <si>
    <t>newell,_mrs._dubois_improving_from_tb_april_3,_1891_p4_hp.pdf</t>
  </si>
  <si>
    <t>ok_restaurant_opens_april_3,_1891_p1_hp.pdf</t>
  </si>
  <si>
    <t>stewart,_r_d_windmill_working_well_april_3,_1891_p1_hp.pdf</t>
  </si>
  <si>
    <t>weather_report_april_3,_1891_p1_hp.pdf</t>
  </si>
  <si>
    <t>gilmore,_anita_teacher_at_riverside_#1_april_10,_1891_p1_hp.pdf</t>
  </si>
  <si>
    <t>riverside_school_#1_opens_on_apr_1_april_10,_1891_p1_hp.pdf</t>
  </si>
  <si>
    <t>cochrane,_robert_memorial_for_children_lost_april_17,_1891_p1_hp.pdf</t>
  </si>
  <si>
    <t>colgate_april_17,_1891_p1_hp.pdf</t>
  </si>
  <si>
    <t>diptheria_memorial_for_victims_in_clifton_april_17,_1891_p1_hp.pdf</t>
  </si>
  <si>
    <t>hope_mail_and_train_schedules_april_17,_1891_p1_hp.pdf</t>
  </si>
  <si>
    <t>hope_school_entertainment_report_april_17,_1891_p1_hp.pdf</t>
  </si>
  <si>
    <t>stewart,_r_d_falls_from_mow_april_17,_1891_p1_hp.pdf</t>
  </si>
  <si>
    <t>colgate_april_24,_1891_p1_hp.pdf</t>
  </si>
  <si>
    <t>colgate_april_24,_1891_p4_hp.pdf</t>
  </si>
  <si>
    <t>hope_school_2nd_entertainment_cancelled_april_24,_1891_p1_hp.pdf</t>
  </si>
  <si>
    <t>hope_town_meeting_april_24,_1891_p4_hp.pdf</t>
  </si>
  <si>
    <t>colgate_may_1,_1891_p4_hp.pdf</t>
  </si>
  <si>
    <t>hope_fire_$11,000_damage_may_1,_1891_p1_hp.pdf</t>
  </si>
  <si>
    <t>hope_fire_engine_doesn't_work_when_needed_may_1,_1891_p1_hp.pdf</t>
  </si>
  <si>
    <t>colgate_may_8,_1891_p1_hp.pdf</t>
  </si>
  <si>
    <t>hope_flag_day_program_may_8,_1891_p1_hp.pdf</t>
  </si>
  <si>
    <t>hope_school_benefit_lecture_a_success_may_8,_1891_p1_hp.pdf</t>
  </si>
  <si>
    <t>hope_town_meeting_may_8,_1891_p4_hp.pdf</t>
  </si>
  <si>
    <t>mihm,_john_barn_burns_from_prairie_fire_may_8,_1891_p4_hp.pdf</t>
  </si>
  <si>
    <t>steele_county_teachers_institute_may_8,_1891_p4_hp.pdf</t>
  </si>
  <si>
    <t>colgate_may_15,_1891_p1_hp.pdf</t>
  </si>
  <si>
    <t>hope_flag_day_report_may_15,_1891_p1_hp.pdf</t>
  </si>
  <si>
    <t>hope_memorial_day_plans_may_15,_1891_p1_hp.pdf</t>
  </si>
  <si>
    <t>linke,_adolf_adjudged_insane_may_15,_1891_p1_hp.pdf</t>
  </si>
  <si>
    <t>presley,_marion_barber_shop_torn_apart_may_15,_1891_p1_hp.pdf</t>
  </si>
  <si>
    <t>steele_county_teachers_institute_may_15,_1891_p4_hp.pdf</t>
  </si>
  <si>
    <t>weather_report_may_15,_1891_hp.pdf</t>
  </si>
  <si>
    <t>colgate_may_22,_1891_p4_hp.pdf</t>
  </si>
  <si>
    <t>hope_town_meeting_may_22,_1891_p1_hp.pdf</t>
  </si>
  <si>
    <t>hope_town_meeting_no_salaries_for_year_may_22,_1891_p1_hp.pdf</t>
  </si>
  <si>
    <t>colgate_may_29,_1891_p4_hp.pdf</t>
  </si>
  <si>
    <t>bentley,_henry_convicted_of_grand_larceny_june_5,_1891_p1_hp.pdf</t>
  </si>
  <si>
    <t>hope_congregational_church_rev_stimson_resigns_june_5,_1891_p1_hp.pdf</t>
  </si>
  <si>
    <t>hope_memorial_day_report_june_5,_1891_p1_hp.pdf</t>
  </si>
  <si>
    <t>shaw,_joseph_await_outcome_of_hearing_of_possible_suspect_june_5,_1891_p1_hp.pdf</t>
  </si>
  <si>
    <t>shaw,_joseph_possible_suspect_discharged_june_5,_1891_p1_hp.pdf</t>
  </si>
  <si>
    <t>steele_county_tax_sale_notices_june_5,_1891_p4_hp.pdf</t>
  </si>
  <si>
    <t>stimson,_rev._m_l_resigns_from_congregational_church_june_5,_1891_p1_hp.pdf</t>
  </si>
  <si>
    <t>hope_rr_commissioners_visit_june_12,_1891_p1_hp.pdf</t>
  </si>
  <si>
    <t>shaw,_joseph_petition_formed_to_have_$1000_reward_june_12,_1891_p1_hp.pdf</t>
  </si>
  <si>
    <t>weather_report_june_12,_1891_p1_hp.pdf</t>
  </si>
  <si>
    <t>gray,_mr._plastering_jacobsen_house_june_19,_1891_p1_hp.pdf</t>
  </si>
  <si>
    <t>hope_a_retrospection_of_crimes_june_19,_1891_p1_hp.pdf</t>
  </si>
  <si>
    <t>hope_arcade_building_gets_foundation_june_19,_1891_p1_hp.pdf</t>
  </si>
  <si>
    <t>hope_bicycle_club_formed_june_19,_1891_p1_hp.pdf</t>
  </si>
  <si>
    <t>shaw,_joseph_details_of_reward_offered_june_19,_1891_p1_hp.pdf</t>
  </si>
  <si>
    <t>shaw,_joseph_relatives_notified_in_big_rapids,_mich_june_19,_1891_p1_hp.pdf</t>
  </si>
  <si>
    <t>shaw,_joseph_reward_offered_for_conviction_june_19,_1891_p1_hp.pdf</t>
  </si>
  <si>
    <t>wasem,_h_h_offensive_letter_sent_to_young_lady_june_19,_1891_p1_hp.pdf</t>
  </si>
  <si>
    <t>greenview_twp,_#2_school_report_june_26,_1891_p1_hp.pdf</t>
  </si>
  <si>
    <t>hope_cornet_band_to_spiritwood_june_26,_1891_p1_hp.pdf</t>
  </si>
  <si>
    <t>hope_population_report_june_26,_1891_p1_hp.pdf</t>
  </si>
  <si>
    <t>nybo,_child_of_ben_black_diptheria_june_26,_1891_p1_hp.pdf</t>
  </si>
  <si>
    <t>nybo_neighborhood_black_diptheria_june_26,_1891_p1_hp.pdf</t>
  </si>
  <si>
    <t>shaw,_joseph_arrival_of_mrs._and_son_as_to_property_june_26,_1891_p1_hp.pdf</t>
  </si>
  <si>
    <t>hope_all_quiet_as_all_have_gone_to_spiritwood_july_3,_1891_p1_hp.pdf</t>
  </si>
  <si>
    <t>hope_bears_one_escapes_in_town_july_3,_1891_p1_hp.pdf</t>
  </si>
  <si>
    <t>sherbrooke_school_election_results_july_3,_1891_p4_hp.pdf</t>
  </si>
  <si>
    <t>tomlinson,_john_keeper_of_bears_has_one_escape_july_3,_1891_p1_hp.pdf</t>
  </si>
  <si>
    <t>weather_report_july_3,_1891_p4_hp.pdf</t>
  </si>
  <si>
    <t>willow_lake_twp._#2_school_report_july_3,_1891_p1_hp.pdf</t>
  </si>
  <si>
    <t>hope_people_returning_from_spiritwood_july_10,_1891_p1_hp.pdf</t>
  </si>
  <si>
    <t>wasem,_h_h_papers_served_in_case_july_10,_1891_p1_hp.pdf</t>
  </si>
  <si>
    <t>hope_cornet_band_has_instructor_now_july_17,_1891_p1_hp.pdf</t>
  </si>
  <si>
    <t>walker,_professor_instructing_hope_band_july_17,_1891_p1_hp.pdf</t>
  </si>
  <si>
    <t>wasem,_h_h_case_preliminary_hearing_july_17,_1891_p1_hp.pdf</t>
  </si>
  <si>
    <t>king,_laor_receives_larger_pension_and_back_pension_july_24,_1891_p1_hp.pdf</t>
  </si>
  <si>
    <t>carpenter,_h_d_appointed_sheep_inspector_july_31,_1891_p1_hp.pdf</t>
  </si>
  <si>
    <t>haven,_reverend_w_hope_congregational_church_pastor_july_31,_1891_p1_hp.pdf</t>
  </si>
  <si>
    <t>hope_congregational_church_new_reverend_installed_july_31,_1891_p1_hp.pdf</t>
  </si>
  <si>
    <t>hope_cornet_band_new_instruments_july_31,_1891_p1_hp.pdf</t>
  </si>
  <si>
    <t>hope_school__may_morehouse_new_teacher_july_31,_1891_p1_hp.pdf</t>
  </si>
  <si>
    <t>morehouse,_may_new_hope_primary_teacher_july_31,_1891_p1_hp.pdf</t>
  </si>
  <si>
    <t>stewart,_j_m_nearly_arrested_mistakenly_july_31,_1891_p1_hp.pdf</t>
  </si>
  <si>
    <t>hope_4th_of_july_none_in_hope_but_details_others_nearby_july_3,_1891_p1_hp.pdf</t>
  </si>
  <si>
    <t>bellevyria_school_report_august_7,_1891_p1_hp.pdf</t>
  </si>
  <si>
    <t>lang,_leo_requested_to_be_a_weather_watcher_for_hope_august_7,_1891_p1_hp.pdf</t>
  </si>
  <si>
    <t>merriell,_c_g_armyworms_in_tree_claim_august_7,_1891_p1_hp.pdf</t>
  </si>
  <si>
    <t>pound,_s_j_'vet'_gopher_catching_tales_august_7,_1891_p1_hp.pdf</t>
  </si>
  <si>
    <t>weather_report_august_7,_1891_p1_hp.pdf</t>
  </si>
  <si>
    <t>atchison,_john's_wife_gallatin's_post_mistress_august_14,_1891_p1_hp.pdf</t>
  </si>
  <si>
    <t>haven,_reverend_installation_service_august_14,_1891_p1_hp.pdf</t>
  </si>
  <si>
    <t>hope_congregational_installation_service_for_rev_haven_august_14,_1891_p1_hp.pdf</t>
  </si>
  <si>
    <t>mclean,_george_buys_out_other_half_of_ownership_of_ok_restaurant_august_14,_1891_p1_hp.pdf</t>
  </si>
  <si>
    <t>ok_restaurant_has_single_owner_now_august_14,_1891_p1_hp.pdf</t>
  </si>
  <si>
    <t>carlson,_c_stolen_grain_found_august_21,_1891_p1_hp.pdf</t>
  </si>
  <si>
    <t>honeyman,_j_b_garden_truck_detailed_august_21,_1891_p1_hp.pdf</t>
  </si>
  <si>
    <t>spooner,_william_to_have_eye_operation_august_21,_1891_p1_hp.pdf</t>
  </si>
  <si>
    <t>williams,_c_h_cottonwood_growth_august_21,_1891_p1_hp.pdf</t>
  </si>
  <si>
    <t>brown,_james_d_loses_25_acres_of_wheat_in_fire_september_4,_1891_p1_hp.pdf</t>
  </si>
  <si>
    <t>drakeley,_a_t_drug_by_his_horses_but_not_serious_september_11,_1891_p1_hp.pdf</t>
  </si>
  <si>
    <t>pepper,_joe_scares_himself_in_store_september_11,_1891_p1_hp.pdf</t>
  </si>
  <si>
    <t>pickert,_r_f_explains_how_they_find_help_for_harvest_september_11,_1891_p1_hp.pdf</t>
  </si>
  <si>
    <t>spooner,_william_returns_from_operation_better_september_11,_1891_p1_hp.pdf</t>
  </si>
  <si>
    <t>weather_report_september_11,_1891_p4_hp.pdf</t>
  </si>
  <si>
    <t>norgord,_t_e_sells_store_to_j_m_stewart_and_drew_september_18,_1891_p1_hp.pdf</t>
  </si>
  <si>
    <t>baldwin,_evvie_typhoid_fever_october_2,_1891_p1_hp.pdf</t>
  </si>
  <si>
    <t>hagen,_ole_k_frost_smudge__starts_fire_from_wind_october_2,_1891_p4_hp.pdf</t>
  </si>
  <si>
    <t>hope_rr_approach_finally_fixed_for_loading_october_2,_1891_p1_hp.pdf</t>
  </si>
  <si>
    <t>park,_andrew_threshing_crew_helps_put_out_hagen_fire_october_2,_1891_p4_hp.pdf</t>
  </si>
  <si>
    <t>baldwin,_evvie_improved_october_9,_1891_p1_hp.pdf</t>
  </si>
  <si>
    <t>crop_report_from_various_from_sharon_area_october_9,_1891_p1_hp.pdf</t>
  </si>
  <si>
    <t>hope_school_report_october_9,_1891_p1_hp.pdf</t>
  </si>
  <si>
    <t>hope_school_bell_rings_to_remind_about_homework_october_16,_1891_p1_hp.pdf</t>
  </si>
  <si>
    <t>kimball,_porter_typhoid_fever_october_16,_1891_p1_hp.pdf</t>
  </si>
  <si>
    <t>pound,_'vet'_more_chicken,_badger_and_mink_troubles_october_16,_1891_p1_hp.pdf</t>
  </si>
  <si>
    <t>vandusen,_george_returns_home_on_crutches_from_wa_october_16,_1891_p1_hp.pdf</t>
  </si>
  <si>
    <t>boise,_c_g_receives_rumley_threshing_outfit_and_implements_october_23,_1891_p1_hp.pdf</t>
  </si>
  <si>
    <t>curry,_seth_d_receives_rumley_threshing_outfit_and_implements_october_23,_1891_p1_hp.pdf</t>
  </si>
  <si>
    <t>honeyman,_j_b_more_large_vegetables_october_23,_1891_p1_hp.pdf</t>
  </si>
  <si>
    <t>hope_school_adds_intermediate_class_to_school_october_23,_1891_p1_hp.pdf</t>
  </si>
  <si>
    <t>hope_school_scarletina_outbreak_october_23,_1891_p1_hp.pdf</t>
  </si>
  <si>
    <t>curry,_frank_accepts_ag_college_scholarship_october_30,_1891_p1_hp.pdf</t>
  </si>
  <si>
    <t>hill,_frank_hears_hope's_1st_burglars_october_30,_1891_p1_hp.pdf</t>
  </si>
  <si>
    <t>hope_burglary_1st_in_history_october_30,_1891_p1_hp.pdf</t>
  </si>
  <si>
    <t>hope_school_reopens_after_scarlet_fever_outbreak_october_30,_1891_p1_hp.pdf</t>
  </si>
  <si>
    <t>nelson,_daniel_lodging_house_burglarized_october_30,_1891_p1_hp.pdf</t>
  </si>
  <si>
    <t>steele_co._district_court_october_30,_1891_p1_hp.pdf</t>
  </si>
  <si>
    <t>warner,_arthur_burglarized_at_nelson_house_october_30,_1891_p1_hp.pdf</t>
  </si>
  <si>
    <t>wasem,_h_h_case_continued_at_court_october_30,_1891_p1_hp.pdf</t>
  </si>
  <si>
    <t>wasem,_h_h_cipher_letter_disappears_october_30,_1891_p1_hp.pdf</t>
  </si>
  <si>
    <t>baldwin,_evvie_slowly_improving_november_6,_1891_hp.pdf</t>
  </si>
  <si>
    <t>hope_choral_union_1st_meeting_november_6,_1891_p1_hp.pdf</t>
  </si>
  <si>
    <t>ioof_hall_complete_and_meet_for_1st_time_november_6,_1891_p1_hp.pdf</t>
  </si>
  <si>
    <t>masonic_hall_is_complete_and_will_meet_1st_time_soon_november_6,_1891_p1_hp.pdf</t>
  </si>
  <si>
    <t>nelson_house_burglarized_again_november_6,_1891_p1_hp.pdf</t>
  </si>
  <si>
    <t>fluto,_amand__buggy_tips_over_and_thrown_november_13,_1891_p1_hp.pdf</t>
  </si>
  <si>
    <t>hope_school_may_morehouse_out_ill.__amelia_jacobsen_covers_november_13,_1891_p1_hp.pdf</t>
  </si>
  <si>
    <t>hope_school_new_furniture_for_new_room_arrives.__miss_jacobsen_to_be_in_charge_november_13,_1891_p1_</t>
  </si>
  <si>
    <t>ioof_and_masonic_ball_invitation_committee_meets_november_13,_1891_p4_hp.pdf</t>
  </si>
  <si>
    <t>ioof_ball_and_banquet_committee_meet_november_13,_1891_p4_hp.pdf</t>
  </si>
  <si>
    <t>masonic_order_meets_to_plan_ball_and_banquet_november_13,_1891_p4_hp.pdf</t>
  </si>
  <si>
    <t>stowman_and_molstersteigen_opens_new_store_november_13,_1891_p1_hp.pdf</t>
  </si>
  <si>
    <t>hope_school_begins_in_intermediate_room_november_20,_1891_p1_hp.pdf</t>
  </si>
  <si>
    <t>ioof_and_masonic_ball_400_invitations_sent_november_20,_1891_p1_hp.pdf</t>
  </si>
  <si>
    <t>hope_school_amelia_jacobsen_has_war_on_cleanliness_november_27,_1891_p1_hp.pdf</t>
  </si>
  <si>
    <t>hope_school_report_november_27,_1891_p1_hp.pdf</t>
  </si>
  <si>
    <t>ioof_and_masonic_ball_report_november_27,_1891_p1_hp.pdf</t>
  </si>
  <si>
    <t>anderson,_andrew_injured_when_boiler_explodes_december_4,_1891_p1_hp.pdf</t>
  </si>
  <si>
    <t>ball,_edward_injured_when_boiler_explodes_december_4,_1891_p1_hp.pdf</t>
  </si>
  <si>
    <t>cochrane,_john_injured_when_boiler_explodes_december_4,_1891_p1_hp.pdf</t>
  </si>
  <si>
    <t>gilbertson,_p_injured_when_boiler_explodes_december_4,_1891_p1_hp.pdf</t>
  </si>
  <si>
    <t>johnson,_john_f_horses_runaway;_tip_wagon;_his_recovery_despaired_of__december_4,_1891_p4_hp.pdf</t>
  </si>
  <si>
    <t>kenp,_john_injured_when_boiler_explodes_december_4,_1891_p1_hp.pdf</t>
  </si>
  <si>
    <t>nelson,_andrew_injured_when_boiler_explodes_december_4,_1891_p1_hp.pdf</t>
  </si>
  <si>
    <t>nelson,_daniel_leases_hotel_for_3_yrs_to_another_december_4,_1891_p1_hp.pdf</t>
  </si>
  <si>
    <t>sampson,_p_injured_when_boiler_explodes_december_4,_1891_p1_hp.pdf</t>
  </si>
  <si>
    <t>sherbrooke_-_boiler_explodes_killing_two,_wounding_many_december_4,_1891_p1_hp.pdf</t>
  </si>
  <si>
    <t>spooner,_william_to_travel_to_england,_fl,tx_and_back_again_december_4,_1891_p1_hp.pdf</t>
  </si>
  <si>
    <t>gray,_frank_joins_ioof_december_11,_1891_p1_hp.pdf</t>
  </si>
  <si>
    <t>hope_social_club_begun_december_11,_1891_p1_hp.pdf</t>
  </si>
  <si>
    <t>ioof_and_masons_adding_members_rapidly_december_11,_1891_p1_hp.pdf</t>
  </si>
  <si>
    <t>norgord,_clayton_badly_burned_in_boiling_water_december_11,_1891_p1_hp.pdf</t>
  </si>
  <si>
    <t>phillip,_dr._w_h_m_helps_hope_start_a_social_club_december_11,_1891_p1_hp.pdf</t>
  </si>
  <si>
    <t>pickert,_col_r_f_arrives_as_sprightly_as_ever_december_11,_1891_p1_hp.pdf</t>
  </si>
  <si>
    <t>pickert,_col_r_f_badly_beaten_december_11,_1891_p1_hp.pdf</t>
  </si>
  <si>
    <t>pickert,_wife_of_capt_b_has_stroke_december_11,_1891_p1_hp.pdf</t>
  </si>
  <si>
    <t>presley_and_luther,_barbers,_buy_out_j_m_stewart_and_locate_at_hope_house_december_11,_1891_p1_hp.pd</t>
  </si>
  <si>
    <t>stewart,_j_m_sells_to_presley_and_luther_december_11,_1891_p1_hp.pdf</t>
  </si>
  <si>
    <t>hope_train_and_mail_time_card_december_18,_1891_p1_hp.pdf</t>
  </si>
  <si>
    <t>mclean,_george_t_installs_steam_feed_mill_december_18,_1891_p1_hp.pdf</t>
  </si>
  <si>
    <t>michaels,_a_teacher_at_nebo_december_18,_1891_p4_hp.pdf</t>
  </si>
  <si>
    <t>nebo_school_opens_december_18,_1891_p4_hp.pdf</t>
  </si>
  <si>
    <t>hope_rr_extra_trains_and_cars_working_well_december_25,_1891_p1_hp.pdf</t>
  </si>
  <si>
    <t>horse_thieves_4_incidents_nearby_december_25,_1891_p1_hp.pdf</t>
  </si>
  <si>
    <t>masonic_installations_january_1,_1892_p1_hp.pdf</t>
  </si>
  <si>
    <t>weather_report_january_1,_1892_p4_hp.pdf</t>
  </si>
  <si>
    <t>hope_school_notes_january_8,_1892_p1_hp.pdf</t>
  </si>
  <si>
    <t>ioof_officer_installation_january_8,_1892_p1_hp.pdf</t>
  </si>
  <si>
    <t>pickert_farm_problems_january_8,_1892_p1_hp.pdf</t>
  </si>
  <si>
    <t>hope_school_notes_january_22,_1892_p1_hp.pdf</t>
  </si>
  <si>
    <t>haven,_rev_theo_w_will_give_lecture_for_hope_schools_january_29,_1892_p1_hp.pdf</t>
  </si>
  <si>
    <t>hope_school_benefit_from_rev_theo_w_haven_january_29,_1892_p1_hp.pdf</t>
  </si>
  <si>
    <t>hope_school_notes_january_29,_1892_p4_hp.pdf</t>
  </si>
  <si>
    <t>horse_thieves_in_hope_area_january_29,_1892_p1_hp.pdf</t>
  </si>
  <si>
    <t>lang,_jacob_horse_thieves_steal_horses_and_more_january_29,_1892_p1_hp.pdf</t>
  </si>
  <si>
    <t>aurora_borealis_seen_february_5,_1892_p1_hp.pdf</t>
  </si>
  <si>
    <t>hope_school_notes_february_5,_1892_p1_hp.pdf</t>
  </si>
  <si>
    <t>lang,_jacob_sends_cards_south,_west_and_east_for_100_miles_february_5,_1892_p1_hp.pdf</t>
  </si>
  <si>
    <t>merriell_bros_&amp;_luce_dissolve_partnership_february_5,_1892_p1_hp.pdf</t>
  </si>
  <si>
    <t>haven,_rev_theo_w_will_lecture_on_john_milton_february_12,_1892_p1_hp.pdf</t>
  </si>
  <si>
    <t>congregational_church_program_details_february_19,_1892_p1_hp.pdf</t>
  </si>
  <si>
    <t>hope_school_notes_february_19,_1892_p4_hp.pdf</t>
  </si>
  <si>
    <t>hope_house_law_suit_results_february_26,_1892_p1_hp.pdf</t>
  </si>
  <si>
    <t>hope_house_lawsuit_report_february_26,_1892_p1_hp.pdf</t>
  </si>
  <si>
    <t>hope_school_notes_february_26,_1892_p4_hp.pdf</t>
  </si>
  <si>
    <t>hope_house_law_suit_continues_march_4,_1892_p1_hp.pdf</t>
  </si>
  <si>
    <t>hope_twp_election_results_march_4,_1892_p1_hp.pdf</t>
  </si>
  <si>
    <t>willow_lake_twp_election_results_march_4,_1892_p1_hp.pdf</t>
  </si>
  <si>
    <t>gray's_various_in_page_report_march_11,_1892_p1_hp.pdf</t>
  </si>
  <si>
    <t>haven,_rev_theo_w_lecture_report_march_11,_1892_p1_hp.pdf</t>
  </si>
  <si>
    <t>hope_school_benefit_report_march_11,_1892_p1_hp.pdf</t>
  </si>
  <si>
    <t>hope_school_notes_march_11,_1892_p4_hp.pdf</t>
  </si>
  <si>
    <t>hope_severe_snow_wind_storm_report_march_11,_1892_p1_hp.pdf</t>
  </si>
  <si>
    <t>hope_flour_mill_proposed_march_18,_1892_p1_hp.pdf</t>
  </si>
  <si>
    <t>hope_house_law_suit_continues_march_18,_1892_p1_hp.pdf</t>
  </si>
  <si>
    <t>hope_cornet_band_performs_march_25,_1892_p1_hp.pdf</t>
  </si>
  <si>
    <t>hope_flour_mill_committees_work_to_bring_it_to_hope_march_25,_1892_p1_hp.pdf</t>
  </si>
  <si>
    <t>hope_mail_from_tower_city_came_in_faster_than_usual_march_25,_1892_p1_hp.pdf</t>
  </si>
  <si>
    <t>hope_school_notes_march_25,_1892_p4_hp.pdf</t>
  </si>
  <si>
    <t>mahus,_lars_under_arrest_march_25,_1892_p1_hp.pdf</t>
  </si>
  <si>
    <t>barrett,_oscar_progress_letter_april_1,_1892_p4_hp.pdf</t>
  </si>
  <si>
    <t>brunsdale,_k_h_progress_letter_april_1,_1892_p4_hp.pdf</t>
  </si>
  <si>
    <t>carpenter,_h_d_progress_letter_april_1,_1892_p4_hp.pdf</t>
  </si>
  <si>
    <t>cochrane,_james_progress_letter_april_1,_1892_p4_hp.pdf</t>
  </si>
  <si>
    <t>cummings,_oscar_progress_letter_april_1,_1892_p4_hp.pdf</t>
  </si>
  <si>
    <t>drakeley,_a_t_progress_letter_april_1,_1892_p4_hp.pdf</t>
  </si>
  <si>
    <t>duncan,_p_t_progress_letter_april_1,_1892_p4_hp.pdf</t>
  </si>
  <si>
    <t>foster,_t_j_progress_letter_april_1,_1892_p4_hp.pdf</t>
  </si>
  <si>
    <t>hope_historical_perspective_and_businessmen_april_1,_1892_p3_hp.pdf</t>
  </si>
  <si>
    <t>horner,_herbert_progress_letter_april_1,_1892_p4_hp.pdf</t>
  </si>
  <si>
    <t>iseminger,_george_hope_pioneer_editor_april_1,_1892_p5_hp.pdf</t>
  </si>
  <si>
    <t>long,_david_progress_letter_april_1,_1892_p4_hp.pdf</t>
  </si>
  <si>
    <t>mitchell,_charles_progress_letter_april_1,_1892_p4_hp.pdf</t>
  </si>
  <si>
    <t>mitchell,_edward_progress_letter_april_1,_1892_p4_hp.pdf</t>
  </si>
  <si>
    <t>oxton,_john_b_progress_letter_april_1,_1892_p4_hp.pdf</t>
  </si>
  <si>
    <t>pledson,_osten_h_progress_letter_april_1,_1892_p4_hp.pdf</t>
  </si>
  <si>
    <t>rasmussen,_nels_p_progress_letter_april_1,_1892_p4_hp.pdf</t>
  </si>
  <si>
    <t>roney,_w_h_h_progress_letter_april_1,_1892_p4_hp.pdf</t>
  </si>
  <si>
    <t>savage,_james_progress_letter_april_1,_1892_p4_hp.pdf</t>
  </si>
  <si>
    <t>schjeldahl,_t_o_progress_letter_april_1,_1892_p4_hp.pdf</t>
  </si>
  <si>
    <t>sherbrooke_historical_perspective_april_1,_1892_p4_hp.pdf</t>
  </si>
  <si>
    <t>smith,_j_o_progress_letter_april_1,_1892_p4_hp.pdf</t>
  </si>
  <si>
    <t>steele_co._crop_reports_and_farmer's_letters_april_1,_1892_p4_hp.pdf</t>
  </si>
  <si>
    <t>steele_county_historical_perspective_april_1,_1892_p3_hp.pdf</t>
  </si>
  <si>
    <t>thompson,_lewis_progress_letter_april_1,_1892_p4_hp.pdf</t>
  </si>
  <si>
    <t>hope_list_of_all_businesses_and_positive_features_april_8,_1892_p1_hp.pdf</t>
  </si>
  <si>
    <t>hope_rr_problems_april_8,_1892_p1_hp.pdf</t>
  </si>
  <si>
    <t>stewart,_r_d_departs_for_tecumseh_mi_april_8,_1892_p1_hp.pdf</t>
  </si>
  <si>
    <t>anderson,_alfred_adjudged_insane_april_15,_1892_p1_hp.pdf</t>
  </si>
  <si>
    <t>badger,_e_h_and_family_depart_for_wauwatosa_wi_april_15,_1892_p1_hp.pdf</t>
  </si>
  <si>
    <t>hope_to_drain_two_ponds_in_town_april_15,_1892_p1_hp.pdf</t>
  </si>
  <si>
    <t>hope_town_meeting_april_15,_1892_p4_hp.pdf</t>
  </si>
  <si>
    <t>hope_rr_woes_derails_april_22,_1892_p1_hp.pdf</t>
  </si>
  <si>
    <t>hope_school_notes_april_22,_1892_p4_hp.pdf</t>
  </si>
  <si>
    <t>hope_school_principal_to_run_for_supt._april_22,_1892_p1_hp.pdf</t>
  </si>
  <si>
    <t>marsh,_l_e_to__run_for_county_supt._april_22,_1892_p1_hp.pdf</t>
  </si>
  <si>
    <t>neustal,_fred_severely_injured_april_22,_1892_p1_hp.pdf</t>
  </si>
  <si>
    <t>sheyenne_river_highest_since_1883_april_22,_1892_p1_hp.pdf</t>
  </si>
  <si>
    <t>broadlawn_twp_schools_and_teachers_announced_april_29,_1892_p1_hp.pdf</t>
  </si>
  <si>
    <t>burris,_john_to_run_for_supt_of_schools_april_29,_1892_p1_hp.pdf</t>
  </si>
  <si>
    <t>enger_twp_school_teacher_john_burris_april_29,_1892_p1_hp.pdf</t>
  </si>
  <si>
    <t>hope_cricket_club_begins_anew_april_29,_1892_p1_hp.pdf</t>
  </si>
  <si>
    <t>hope_lawn_tennis_club_begins_april_29,_1892_p1_hp.pdf</t>
  </si>
  <si>
    <t>hope_school_to_have_entertainment_show_april_29,_1892_p1_hp.pdf</t>
  </si>
  <si>
    <t>shaw,_bert_narrow_escape_april_29,_1892_p1_hp.pdf</t>
  </si>
  <si>
    <t>hope_school_notes_may_6,_1892_p4_hp.pdf</t>
  </si>
  <si>
    <t>hope_house_to_close_until_law_suit_finished.__may_13,_1892_p1_hp.pdf</t>
  </si>
  <si>
    <t>hope_memorial_day_plans_may_13,_1892_p1_hp.pdf</t>
  </si>
  <si>
    <t>hope_ponds_drained_in_town_may_13,_1892_p1_hp.pdf</t>
  </si>
  <si>
    <t>cooperstown_additional_newspaper_possible_may_20,_1892_p1_hp.pdf</t>
  </si>
  <si>
    <t>hope_cornet_band_marches_for_harrison_may_20,_1892_p1_hp.pdf</t>
  </si>
  <si>
    <t>hope_school_notes_may_20,_1892_p4_hp.pdf</t>
  </si>
  <si>
    <t>haven,_t_w_resigns_as_pastor_at_congregational_church_may_27,_1892_p1_hp.pdf</t>
  </si>
  <si>
    <t>hope_congregational_pastor_resigns_may_27,_1892_p1_hp.pdf</t>
  </si>
  <si>
    <t>hope_house_joseph_nolske_to_lease_may_27,_1892_p1_hp.pdf</t>
  </si>
  <si>
    <t>hope_memorial_day_services_plan_may_27,_1892_p1_hp.pdf</t>
  </si>
  <si>
    <t>broadlawn_school_of_miss_stauffer_marches_june_3,_1892_p1_hp.pdf</t>
  </si>
  <si>
    <t>cooperstown__2nd_newspaper_not_to_happen_june_3,_1892_p1_hp.pdf</t>
  </si>
  <si>
    <t>hope_gar_install_monument_in_cemetery_to_unknowns_june_3,_1892_p1_hp.pdf</t>
  </si>
  <si>
    <t>hope_memorial_day_dance_report_june_3,_1892_p1_hp.pdf</t>
  </si>
  <si>
    <t>hope_memorial_day_report_june_3,_1892_p1__hp.pdf</t>
  </si>
  <si>
    <t>nielson,_mrs._wylie_ad_for_millnery_june_3,_1892_p1_hp.pdf</t>
  </si>
  <si>
    <t>nielson,_mrs._wylie_to_begin_hope_millnery_june_3,_1892_p1_hp.pdf</t>
  </si>
  <si>
    <t>hope_cornet_band_performs_for_independents_june_10,_1892_p1_hp.pdf</t>
  </si>
  <si>
    <t>steele_co._independent_convention_june_10,_1892_p1_hp.pdf</t>
  </si>
  <si>
    <t>hope_4th_of_july_plans_coming_june_17,_1892_p1_hp.pdf</t>
  </si>
  <si>
    <t>steele_co_independent_convention_report__june_17,_1892_p4_hp.pdf</t>
  </si>
  <si>
    <t>elsbury,_james_lightning_hits_home_june_24,_1892_p1_hp.pdf</t>
  </si>
  <si>
    <t>farmer's_alliance_nominations_june_24,_1892_p4_hp.pdf</t>
  </si>
  <si>
    <t>hope_4th_of_july_speaker_announced_june_24,_1892_p1_hp.pdf</t>
  </si>
  <si>
    <t>major,_o_g_delegate_to_independent_convention_june_24,_1892_p4_hp.pdf</t>
  </si>
  <si>
    <t>north_dakota_rr_commissioners_to_visit_hope_june_24,_1892_p1_hp.pdf</t>
  </si>
  <si>
    <t>orser,_william_ad_supporting_progressive_june_24,_1892_p1_hp.pdf</t>
  </si>
  <si>
    <t>wallace,_e_d_receives_nomination_for_lt_gov_for_nd_june_24,_1892_p1_hp.pdf</t>
  </si>
  <si>
    <t>broadlawn_school_completed_july_1,_1892_p4_hp.pdf</t>
  </si>
  <si>
    <t>haven,_rev_t_w__departs_july_1,_1892_p1_hp.pdf</t>
  </si>
  <si>
    <t>hope_house_work_continues_for_nolske_july_1,_1892_p1_hp.pdf</t>
  </si>
  <si>
    <t>hope_school_closes_for_season_july_1,_1892_p1_hp.pdf</t>
  </si>
  <si>
    <t>ingison,_silas_nearly_shot_july_1,_1892_p1_hp.pdf</t>
  </si>
  <si>
    <t>stevens,_george_almost_shoots_another_july_1,_1892_p1_hp.pdf</t>
  </si>
  <si>
    <t>hope_-_wagon_scales_removed_from_steele_ave_july_8,_1892_p1_hp.pdf</t>
  </si>
  <si>
    <t>hope_house_new_furnishings_arrive_july_15,_1892_p1_hp.pdf</t>
  </si>
  <si>
    <t>hope_school_board_meets;_reduces_staff_july_15,_1892_p1_hp.pdf</t>
  </si>
  <si>
    <t>moote,_art_hard_luck_july_15,_1892_p1_hp.pdf</t>
  </si>
  <si>
    <t>whisnand,_robert_home__ruined_by_storm_later_by_lightning_july_15,_1892_p1_hp.pdf</t>
  </si>
  <si>
    <t>wyant,_dau_of_a_drinks_photographic_finishing_liquid_and_lives_july_15,_1892_p1_hp.pdf</t>
  </si>
  <si>
    <t>hope_rr_commissioners_visit;_no_one_comes_july_22,_1892_p1_hp.pdf</t>
  </si>
  <si>
    <t>hope_republican_caucus_report_july_29,_1892_p1_hp.pdf</t>
  </si>
  <si>
    <t>steele_co_republican_convention_july_29,_1892_p4_hp.pdf</t>
  </si>
  <si>
    <t>hope_4th_of_july_bb_game_of_fats_and_leans_july_1,_1892_p1_hp.pdf</t>
  </si>
  <si>
    <t>hope_4th_of_july_plans_(part_missing)_july_1,_1892_p1_hp.pdf</t>
  </si>
  <si>
    <t>hope_4th_of_july_2nd_report_july_8,_1892_p1_hp.pdf</t>
  </si>
  <si>
    <t>hope_4th_of_july_report_july_8,_1892_p1_hp.pdf</t>
  </si>
  <si>
    <t>gilmore,_alta_teacher_in_riverside_sd_#1_august_5,_1892_p1_hp.pdf</t>
  </si>
  <si>
    <t>orser,_william_called_out_for_being_independent_august_5,_1892_p4_hp.pdf</t>
  </si>
  <si>
    <t>riverside_school_#1_report_end_of_season_august_5,_1892_p1_hp.pdf</t>
  </si>
  <si>
    <t>jimeson,_joel_daughter_seriously_injured_august_26,_1892_p1_hp.pdf</t>
  </si>
  <si>
    <t>nd_boiler_inspector_schedule_august_26,_1892_p4_hp.pdf</t>
  </si>
  <si>
    <t>pickert_threshing_outfit_confiscated_august_26,_1892_p1_hp.pdf</t>
  </si>
  <si>
    <t>hope_post_office_route_to_tower_city_cancelled_september_2,_1892_p1_hp.pdf</t>
  </si>
  <si>
    <t>hunter,_mr._serious_accident_september_2,_1892_p1_hp.pdf</t>
  </si>
  <si>
    <t>pickert_threshing_outfit_-_lawsuit_issued_september_2,_1892_p1_hp.pdf</t>
  </si>
  <si>
    <t>wade,_mail_carrier_injured_by_horses_september_9,_1892_p1_hp.pdf</t>
  </si>
  <si>
    <t>elwood,_j_hope_cigar_quarrel_september_23,_1892_p1_hp.pdf</t>
  </si>
  <si>
    <t>hope_cigar_quarrel_september_23,_1892_p1_hp.pdf</t>
  </si>
  <si>
    <t>white,_j_a_hope_cigar_quarrel_september_23,_1892_p1_hp.pdf</t>
  </si>
  <si>
    <t>hope_house_-_prairie_fire_arrives_october_14,_1892_p4_hp.pdf</t>
  </si>
  <si>
    <t>hope_prairie_fire_comes_october_14,_1892_p4_hp.pdf</t>
  </si>
  <si>
    <t>cutter,_fred_caught_in_prairie_fire_october_28,_1892_p1_hp.pdf</t>
  </si>
  <si>
    <t>bugbee_and_haltinner_livery_burns_november_4,_1892_p1_hp.pdf</t>
  </si>
  <si>
    <t>hope_halloween_november_4,_1892_p1_hp.pdf</t>
  </si>
  <si>
    <t>united_states_-_election_reaction_november_11,_1892_p4_hp.pdf</t>
  </si>
  <si>
    <t>northwestern_hotel_opens_november_18,_1892_p1_hp.pdf</t>
  </si>
  <si>
    <t>gray,_mrs._charles_party_december_9,_1892_p4_hp.pdf</t>
  </si>
  <si>
    <t>pickert_farm_december_9,_1892_p4_hp.pdf</t>
  </si>
  <si>
    <t>page_school_report_december_16,_1892_p4_hp.pdf</t>
  </si>
  <si>
    <t>broadlawn_school_closing_winter_term_march_28,1_890_p1_hp.pdf</t>
  </si>
  <si>
    <t>williams,_w_r_finishes_broadlawn_school_term;_going_to_clifton_next_march_28,1_890_p1_hp.pdf</t>
  </si>
  <si>
    <t>steele_county_republican_nominees_and_description_july_29,1_892_p1_hp.pdf</t>
  </si>
  <si>
    <t>steele_co_independent_convention_july_22,1892_p4_hp.pdf</t>
  </si>
  <si>
    <t>set 03 births only</t>
  </si>
  <si>
    <t>April 19, 1889</t>
  </si>
  <si>
    <t>October 11, 1889</t>
  </si>
  <si>
    <t>October 31, 1890</t>
  </si>
  <si>
    <t>February 27, 1891</t>
  </si>
  <si>
    <t>sccm_january_11,_1889_p1_hp.pdf</t>
  </si>
  <si>
    <t>sccm_january_18,_1889_p4_hp.pdf</t>
  </si>
  <si>
    <t>sccm_april_5,_1889_p1_hp.pdf</t>
  </si>
  <si>
    <t>sccm_april_19,_1889_p4_hp.pdf</t>
  </si>
  <si>
    <t>sccm_may_10,_1889_p4_hp.pdf</t>
  </si>
  <si>
    <t>sccm_july_5,_1889_p4_hp.pdf</t>
  </si>
  <si>
    <t>sccm_(poor_copy)_july_12,_1889_p4_hp.pdf</t>
  </si>
  <si>
    <t>sccm_september_6,_1889_p1_hp.pdf</t>
  </si>
  <si>
    <t>sccm_october_11,_1889_p1_hp.pdf</t>
  </si>
  <si>
    <t>sccm_october_18,_1889_p1_hp.pdf</t>
  </si>
  <si>
    <t>sccm_november_22,_1889_p4_hp.pdf</t>
  </si>
  <si>
    <t>sccm_january_17,_1890_p4_hp.pdf</t>
  </si>
  <si>
    <t>sccm_april_4,_1890_p4_hp.pdf</t>
  </si>
  <si>
    <t>sccm_april_18,_1890_p4_hp.pdf</t>
  </si>
  <si>
    <t>sccm_may_2,_1890_p1_hp.pdf</t>
  </si>
  <si>
    <t>sccm_may_2,_1890_p4_hp.pdf</t>
  </si>
  <si>
    <t>sccm_may_23,_1890_p4_hp.pdf</t>
  </si>
  <si>
    <t>sccm_june_20,_1890_p4_hp.pdf</t>
  </si>
  <si>
    <t>sccm_july_25,_1890_p4_hp.pdf</t>
  </si>
  <si>
    <t>sccm_august_1,_1890_p4_hp.pdf</t>
  </si>
  <si>
    <t>sccm_august_15,_1890_p4_hp.pdf</t>
  </si>
  <si>
    <t>sccm_october_3,_1890_p4_hp.pdf</t>
  </si>
  <si>
    <t>sccm_october_17,_1890_p4_hp.pdf</t>
  </si>
  <si>
    <t>sccm_october_31,_1890_p4_hp.pdf</t>
  </si>
  <si>
    <t>sccm_november_14,_1890_supp._hp.pdf</t>
  </si>
  <si>
    <t>sccm_december_5,_1890_p1_hp.pdf</t>
  </si>
  <si>
    <t>sccm_january_16,_1891_p4_hp.pdf</t>
  </si>
  <si>
    <t>sccm_january_23,_1891_p4_hp.pdf</t>
  </si>
  <si>
    <t>sccm_february_27,_1891_p4_hp.pdf</t>
  </si>
  <si>
    <t>sccm_april_17,_1891_p4_hp.pdf</t>
  </si>
  <si>
    <t>sccm_may_8,_1891_p4_hp.pdf</t>
  </si>
  <si>
    <t>sccm_june_5,_1891_p4_hp.pdf</t>
  </si>
  <si>
    <t>sccm_june_26,_1891_p1_hp.pdf</t>
  </si>
  <si>
    <t>sccm_july_24,_1891_p4_hp.pdf</t>
  </si>
  <si>
    <t>sccm_july_31,_1891_p4_hp.pdf</t>
  </si>
  <si>
    <t>sccm_august_21,_1891_p1_hp.pdf</t>
  </si>
  <si>
    <t>sccm_october_2,_1891_p4_hp.pdf</t>
  </si>
  <si>
    <t>sccm_october_16,_1891_p4_hp.pdf</t>
  </si>
  <si>
    <t>sccm_october_23,_1891_p4_hp.pdf</t>
  </si>
  <si>
    <t>sccm_november_20,_1891_p4_hp.pdf</t>
  </si>
  <si>
    <t>sccm_january_8,_1892_p4_hp.pdf</t>
  </si>
  <si>
    <t>sccm_february_19,_1892_p4_hp.pdf</t>
  </si>
  <si>
    <t>sccm_march_18,_1892_p4_hp.pdf</t>
  </si>
  <si>
    <t>sccm_april_15,_1892_p4_hp.pdf</t>
  </si>
  <si>
    <t>sccm_no_gopher_bounties_but_will_issue_strychnine_april_15,_1892_p1_hp.pdf</t>
  </si>
  <si>
    <t>sccm_july_22,_1892_p4_hp.pdf</t>
  </si>
  <si>
    <t>sccm_july_29,_1892_p4_hp.pdf</t>
  </si>
  <si>
    <t>sccm_august_12,_1892_p4_hp.pdf</t>
  </si>
  <si>
    <t>sccm_scholarship_for_nd_ag_coll._august_26,_1892_p4_hp.pdf</t>
  </si>
  <si>
    <t>sccm_october_14,_1892_p4_hp.pdf</t>
  </si>
  <si>
    <t>sccm_november_25,_1892_p4_hp.pdf</t>
  </si>
  <si>
    <t>sccm_december_2,_1892_p4_hp.pdf</t>
  </si>
  <si>
    <t>frost,_walter_shoots_own_leg_september_4,_1902_p8_se.pdf</t>
  </si>
  <si>
    <t>blewett,_tom_shot_september_25,_1902_p8_se.pdf</t>
  </si>
  <si>
    <t>barnum,_i_w_takes_nephew_to_court_december_18,_1902_p5_se.pdf</t>
  </si>
  <si>
    <t>arceneau,_frank_burned_january_1,_1903_p8_se.pdf</t>
  </si>
  <si>
    <t>farnham,_robert_burned_january_1,_1903_p8_se.pdf</t>
  </si>
  <si>
    <t>forsythe,_jesse_severely_burned_january_1,_1903_p8_se.pdf</t>
  </si>
  <si>
    <t>leffel,_james_severely_burned_january_1,_1903_p8_se.pdf</t>
  </si>
  <si>
    <t>sinclair,_harry_severely_burned_january_1,_1903_p8_se.pdf</t>
  </si>
  <si>
    <t>winterer,_charles_dislocate_ankle_january_8,_1903_p8_se.pdf</t>
  </si>
  <si>
    <t>winterer,_mrs._charles_appendicitis_january_8,_1903_p8_se.pdf</t>
  </si>
  <si>
    <t>anderson,_martin_to_canada_nw_january_15,_1903_p5_se.pdf</t>
  </si>
  <si>
    <t>gulmon,_knute_to_canada_nw_january_15,_1903_p5_se.pdf</t>
  </si>
  <si>
    <t>lobsinger,_joseph_to_canadian_nw_january_15,_1903_p5_se.pdf</t>
  </si>
  <si>
    <t>rhine,_j_h_back_to_home_in_oh_january_15,_1903_p8_se.pdf</t>
  </si>
  <si>
    <t>wagner,_philip_to_canada_nw_january_15,_1903_p5_se.pdf</t>
  </si>
  <si>
    <t>anderson,_martin_returns_from_canada_march_4,_1903_p8_se.pdf</t>
  </si>
  <si>
    <t>gulmon,_knute_returns_from_canada_march_4,_1903_p8_se.pdf</t>
  </si>
  <si>
    <t>lobsinger,_joseph_returns_from_canada_march_4,_1903_p8_se.pdf</t>
  </si>
  <si>
    <t>wagner,_philip_returns_from_canada_march_4,_1903_p8_se.pdf</t>
  </si>
  <si>
    <t>potter,_alfred_bold_wolves_april_23,_1903_p5_se.pdf</t>
  </si>
  <si>
    <t>potter,_fred_c_joins_crane_johnson_may_14,_1903_p8_se.pdf</t>
  </si>
  <si>
    <t>smith,_elmer_shot_himself_may_14,_1903_p8_se.pdf</t>
  </si>
  <si>
    <t>thornberg,_orville_run_over_may_21,_1903_p8_se.pdf</t>
  </si>
  <si>
    <t>bump,_will_drinks_carbolic_acid_may_28,_1903_p5_se.pdf</t>
  </si>
  <si>
    <t>syvertson,_ole_finds_grave_of_boy_june_4,_1903_p4_se.pdf</t>
  </si>
  <si>
    <t>lilly,_f_r_under_a_load_of_hay_june_25,_1903_p5_se.pdf</t>
  </si>
  <si>
    <t>bromberg,_rudolph_extenuating_circumstance_july_9,_1903_p5_se.pdf</t>
  </si>
  <si>
    <t>jones,_george_d_graduates_yale_july_16,_1903_p5_se.pdf</t>
  </si>
  <si>
    <t>diss,_jacob_thrown_16_feet_july_23,_1903_p8_se.pdf</t>
  </si>
  <si>
    <t>reese,_steve_badly_squeezed_august_20,_1903_p7_se.pdf</t>
  </si>
  <si>
    <t>langer,_emil_to_medina_october_1,_1903_p8_se.pdf</t>
  </si>
  <si>
    <t>miller,_silas_run_of_bad_luck_october_1,_1903_p8_se.pdf</t>
  </si>
  <si>
    <t>mclain,_mrs._ben_appendicitis_operation_october_8,_1903_p8_se.pdf</t>
  </si>
  <si>
    <t>mork,_gottfield_falls_on_pitchfork_october_8,_1903_p8_se.pdf</t>
  </si>
  <si>
    <t>waltemate,_mr._and_family_to_palouse,_id_october_8,_1903_p8_se.pdf</t>
  </si>
  <si>
    <t>waltemate,_ernest_to_wa_not_id_october_15,_1903_p5_se.pdf</t>
  </si>
  <si>
    <t>akins,_male_adoption_to_j_l_december_3,_1903_p5_se.pdf</t>
  </si>
  <si>
    <t>noecker,_alvin_painful_accident_december_3,_1903_p8_se.pdf</t>
  </si>
  <si>
    <t>caldwell,_tom_frozen_hands_december_17,_1903_p5_se.pdf</t>
  </si>
  <si>
    <t>beleal,_roy_ice_injury_january_7,_1904_p5_se.pdf</t>
  </si>
  <si>
    <t>jones,_dade_appendicitis_january_7,_1904_p5_se.pdf</t>
  </si>
  <si>
    <t>carl,_alfred_leg_broken_by_awning_january_21,_1904_p5_se.pdf</t>
  </si>
  <si>
    <t>jaberg,_rollin_leg_broken_by_awning_january_21,_1904_p5_se.pdf</t>
  </si>
  <si>
    <t>wellman,_egbert_and_jay_move_building_but_pull_down_hotel_awning_january_21,_1904_p5_se.pdf</t>
  </si>
  <si>
    <t>lilly,_f_r_and_family_to_langdon_february_18,_1904_p8_se.pdf</t>
  </si>
  <si>
    <t>hagge,_ole_lost_his_arm_may_19,_1904_p5_se.pdf</t>
  </si>
  <si>
    <t>grannis,_guy_neuralgia_of_heart_may_26,_1904_p8_se.pdf</t>
  </si>
  <si>
    <t>sites,_ed_shoots_himself_while_plowing_june_2,_1904_p5_se.pdf</t>
  </si>
  <si>
    <t>grannis,_mrs._chet_hand_crushed_july_7,_1904_p8_se.pdf</t>
  </si>
  <si>
    <t>berry,_ed_foot_crushed_august_4,_1904_p8_se.pdf</t>
  </si>
  <si>
    <t>olsen,_f_o_narrow_escape_august_4,_1904_p8_se.pdf</t>
  </si>
  <si>
    <t>canfield,_a_a_involved_title_august_18,_1904_p8_se.pdf</t>
  </si>
  <si>
    <t>gallinger,_adam_involved_title_august_18,_1904_p8_se.pdf</t>
  </si>
  <si>
    <t>hahn,_george_h_abandons_homestead_claim_august_18,_1904_p5_se.pdf</t>
  </si>
  <si>
    <t>hahn,_mrs._george_(mary)_contests_homestead_claim_august_18,_1904_p5_se.pdf</t>
  </si>
  <si>
    <t>cornick,_roy_run_over_by_train_september_15,_1904_p5_se.pdf</t>
  </si>
  <si>
    <t>allen,_grant_improving_from_erysipelas_september_29,_1904_p8_se.pdf</t>
  </si>
  <si>
    <t>moffat,_alex_very_ill_dau_to_see_him_last_time_september_29,_1904_p8_se.pdf</t>
  </si>
  <si>
    <t>myhre,_mrs._nels_n_missing_but_now_found_september_29,_1904_p8_se.pdf</t>
  </si>
  <si>
    <t>stroh,_mrs._h_p_seriously_ill_september_29,_1904_p8_se.pdf</t>
  </si>
  <si>
    <t>anderson,_andrew_shoots_leg_october_13,_1904_p5_se.pdf</t>
  </si>
  <si>
    <t>monson,_george_p_noisy_and_violent_october_13,_1904_p5_se.pdf</t>
  </si>
  <si>
    <t>henderson,_dan_shot_in_hip_by_hired_man_october_20,_1904_p8_se.pdf</t>
  </si>
  <si>
    <t>cornick,_roy_hopping_like_a_cricket_october_27,_1904_p5_se.pdf</t>
  </si>
  <si>
    <t>senn,_andrew_kicked_january_12,_1905_p9_se.pdf</t>
  </si>
  <si>
    <t>thompson,_ed_siezed_and_fell_from_vehicle_february_2,_1905_p5_se.pdf</t>
  </si>
  <si>
    <t>adams,_thomas_reminiscence_february_23,_1905_p1_se.pdf</t>
  </si>
  <si>
    <t>batte,_john_appendicitis_march_2,_1905_p5_se.pdf</t>
  </si>
  <si>
    <t>canfield,_a_a_runaways_april_27,_1905_p5_se.pdf</t>
  </si>
  <si>
    <t>hauser,_frank_barn_burns_april_27,_1905_p5_se.pdf</t>
  </si>
  <si>
    <t>tabbert,_fred_hay_burns_april_27,_1905_p5_se.pdf</t>
  </si>
  <si>
    <t>vidal,_dr._and_mrs._runaway_june_8,_1905_p8_se.pdf</t>
  </si>
  <si>
    <t>haskell,_rev._joseph_n_resignation_letter_june_15,_1905_p8_se.pdf</t>
  </si>
  <si>
    <t>allen,_grant_lightning_strikes_june_22,_1905_p5_se.pdf</t>
  </si>
  <si>
    <t>bommer,_mrs._andrew_operation_july_6,_1905_p5_se.pdf</t>
  </si>
  <si>
    <t>langer,_capt.__singed_and_burned_an_ear_july_6,_1905_p1_se.pdf</t>
  </si>
  <si>
    <t>owen,_c_h_barn_burns_july_6,_1905_p1_se.pdf</t>
  </si>
  <si>
    <t>haskell,_rev._joseph_and_family_to_new_england_august_3,_1905_p1_se.pdf</t>
  </si>
  <si>
    <t>kiser,_manuel_appendicitis_august_3,_1905_p1_se.pdf</t>
  </si>
  <si>
    <t>owen,_c_h_appendicitis_august_3,_1905_p1_se.pdf</t>
  </si>
  <si>
    <t>carl,_george_lightning_into_house_august_10,_1905_p5_se.pdf</t>
  </si>
  <si>
    <t>grannis,_chet_and_guy_to_nm_to_live_august_10,_1905_p5_se.pdf</t>
  </si>
  <si>
    <t>reid,_peter_to_nm_to_live_august_10,_1905_p5_se.pdf</t>
  </si>
  <si>
    <t>moffat,_will_amputation_october_5,_1905_p5_se.pdf</t>
  </si>
  <si>
    <t>brewster,_w_k_model_thrashing_crew_and_to_move_november_2,_1905_p1_se.pdf</t>
  </si>
  <si>
    <t>shafer,_arthur_loses_foot_to_train_november_9,_1905_p8_se.pdf</t>
  </si>
  <si>
    <t>eastman_twp_notes_october_2,_1913_p2_tsr.pdf</t>
  </si>
  <si>
    <t>eastman_township_notes_october_23,_1913_p3_tsr.pdf</t>
  </si>
  <si>
    <t>eastman_township_notes_november_6,_1913_p2_tsr.pdf</t>
  </si>
  <si>
    <t>eastman_township_notes_november_13,_1913_p3_tsr.pdf</t>
  </si>
  <si>
    <t>the_farmers_woes_july_15,_1915_p4_tsr.pdf</t>
  </si>
  <si>
    <t>griggs_county_population_july_22,_1915_p4_tsr.pdf</t>
  </si>
  <si>
    <t>meyers,_george_c_stabs_two_april_20,_1916_p1_tsr.pdf</t>
  </si>
  <si>
    <t>detwiller,_andrew_dem._candidate_treasurer_october_26,_1916_p1_tsr.pdf</t>
  </si>
  <si>
    <t>starr,_william_severe_accident_with_ice_january_4,_1917_p1_tsr.pdf</t>
  </si>
  <si>
    <t>soli,_alfred_arrives_to_snow_february_1,_1917_p1_tsr.pdf</t>
  </si>
  <si>
    <t>swanson,_s_c_arrives_to_snow_february_1,_1917_p1_tsr.pdf</t>
  </si>
  <si>
    <t>anderson,_asher_house_burns_february_8,_1917_p1_tsr.pdf</t>
  </si>
  <si>
    <t>westerhausen,_mrs._mike_explosion_february_8,_1917_p1_tsr.pdf</t>
  </si>
  <si>
    <t>wickham,_s_e_shocking_stove_february_8,_1917_p1_tsr.pdf</t>
  </si>
  <si>
    <t>dahl,_bennie_in_scuffle_february_22,_1917_p1_tsr.pdf</t>
  </si>
  <si>
    <t>lee,_roy_nose_broken_february_22,_1917_p1_tsr.pdf</t>
  </si>
  <si>
    <t>mayer,_harold_'detained_by_tonsilitis'_february_22,_1917_p4_tsr.pdf</t>
  </si>
  <si>
    <t>henning,_edward_explosion_march_1,_1917_p1_tsr.pdf</t>
  </si>
  <si>
    <t>jacobson,_martin_tractor_school_march_8,_1917_p1_tsr.pdf</t>
  </si>
  <si>
    <t>lien,_carl_tractor_school_march_8,_1917_p1_tsr.pdf</t>
  </si>
  <si>
    <t>brent,_gilbert_to_homestead_in_canada_march_22,_1917_p1_tsr.pdf</t>
  </si>
  <si>
    <t>canada_fever_and_war_march_29,_1917_p1_tsr.pdf</t>
  </si>
  <si>
    <t>christianson,_mrs._john_returns_w_child_foot_straightened_march_29,_1917_p1_tsr.pdf</t>
  </si>
  <si>
    <t>davidson,_fern_appendicitis_march_29,_1917_p1_tsr.pdf</t>
  </si>
  <si>
    <t>black,_paul_meningitis_april_5,_1917_p1_tsr.pdf</t>
  </si>
  <si>
    <t>byington,_nina_more_operations_april_5,_1917_p1_tsr.pdf</t>
  </si>
  <si>
    <t>bergstad,_s_ill_while_drilling_may_24,_1917_p1_tsr.pdf</t>
  </si>
  <si>
    <t>black,_paul_recovering_may_31,_1917_p1_tsr.pdf</t>
  </si>
  <si>
    <t>wickham,_kermit_kicked_by_colt_may_31,_1917_p1_tsr.pdf</t>
  </si>
  <si>
    <t>black,_paul_in_town_for_first_time_june_28,_1917_p4_tsr.pdf</t>
  </si>
  <si>
    <t>byington,_kenneth_accident_with_car_and_wagon_july_19,_1917_p1_tsr.pdf</t>
  </si>
  <si>
    <t>dietrich,_3_yr_old_son_of_fred_appendicitis_july_19,_1917_p1_tsr.pdf</t>
  </si>
  <si>
    <t>ebentier,_arthur_accident_with_car_and_wagon_july_19,_1917_p1_tsr.pdf</t>
  </si>
  <si>
    <t>melgard,_fred_accident_with_car_and_wagon_july_19,_1917_p1_tsr.pdf</t>
  </si>
  <si>
    <t>hochberger,_son_of_fred_appendicitis_august_9,_1917_p1_tsr.pdf</t>
  </si>
  <si>
    <t>wwi_examination_notices_to_15_august_9,_1917_p4_tsr.pdf</t>
  </si>
  <si>
    <t>wwi_certified_soldiers_are_12_august_23,_1917_p4_tsr.pdf</t>
  </si>
  <si>
    <t>dietrich,_3_yr_old_son_of_fred_comes_home_august_30,_1917_p4_tsr.pdf</t>
  </si>
  <si>
    <t>davidson,_harold_to_wwi_september_5,_1917_p1_tsr.pdf</t>
  </si>
  <si>
    <t>jackson,_chester_seriously_injured_by_separator_september_5,_1917_p4_tsr.pdf</t>
  </si>
  <si>
    <t>johnson,_daughter_of_ernest_appendicitis_september_5,_1917_p1_tsr.pdf</t>
  </si>
  <si>
    <t>wwi_selected_leave_september_5,_1917_p4_tsr.pdf</t>
  </si>
  <si>
    <t>wwi_first_5%_in_camp_september_12,_1917_p4_tsr.pdf</t>
  </si>
  <si>
    <t>wwi_examination_notices_to_6_september_13,_1917_p1_tsr.pdf</t>
  </si>
  <si>
    <t>lewis,_dr._t_h_appendicitis_september_20,_1917_p4_tsr.pdf</t>
  </si>
  <si>
    <t>wwi_2nd_quota_leaves_september_20,_1917_p1_tsr.pdf</t>
  </si>
  <si>
    <t>johnson,_child_of_ernest_home_from_hosp._september_27,_1917_p1_tsr.pdf</t>
  </si>
  <si>
    <t>lewis,_dr._t_h_contracts_for_winter_driving_november_1,_1917_p1_tsr.pdf</t>
  </si>
  <si>
    <t>lien,_carl_and_oscar_to_ag_college_november_1,_1917_p1_tsr.pdf</t>
  </si>
  <si>
    <t>palmer,_8_yo_dau_of_wm_appendicitis_november_8,_1917_p1_tsr.pdf</t>
  </si>
  <si>
    <t>carter,_r_a_letter_from_camp_funston_wwi_november_15,_1917_p1_tsr.pdf</t>
  </si>
  <si>
    <t>duncker,_johnny_letter_from_wwi_february_14,_1918_p1_tsr.pdf</t>
  </si>
  <si>
    <t>melgard,_a_j_buys_300_trees_for_sutton_march_7,_1918_p4_tsr.pdf</t>
  </si>
  <si>
    <t>grotting,_peter_steps_on_nail_march_14,_1918_p4_tsr.pdf</t>
  </si>
  <si>
    <t>kjelson,_clarence_writes_from_wwi_march_14,_1918_p1_tsr.pdf</t>
  </si>
  <si>
    <t>lyle,_johnny_writes_from_wwi_march_14,_1918_p4_tsr.pdf</t>
  </si>
  <si>
    <t>adams,_w_a_hand_injury_at_mill_march_28,_1918_p4_tsr.pdf</t>
  </si>
  <si>
    <t>rhodes,_ed_shop_burns_april_4,_1918_p1_tsr.pdf</t>
  </si>
  <si>
    <t>kjelson,_c_h_writes_from_wwi_april_18,_1918_p1_tsr.pdf</t>
  </si>
  <si>
    <t>lyle,_robert_letter_from_wwi_may_2,_1918_p1_tsr.pdf</t>
  </si>
  <si>
    <t>simenson,_victor_letter_from_wwi_may_16,_1918_p4_tsr.pdf</t>
  </si>
  <si>
    <t>hopland,_mrs._dau_of_iver_skaar_scared_by_man_may_23,_1918_p4_tsr.pdf</t>
  </si>
  <si>
    <t>simenson,_glenn_appendicitis_june_6,_1918_p4_tsr.pdf</t>
  </si>
  <si>
    <t>simenson,_art_wwi_letter_june_13,_1918_p1_tsr.pdf</t>
  </si>
  <si>
    <t>peterson,_joseph_enlists_in_wwi_june_27,_1918_p4_tsr.pdf</t>
  </si>
  <si>
    <t>sverre_rice_enlists_in_wwi_june_27,_1918_p4_tsr.pdf</t>
  </si>
  <si>
    <t>ebentier,_clarence_enlists_in_wwi_july_4,_1918_p1_tsr.pdf</t>
  </si>
  <si>
    <t>fitch,_kenneth_enlists_in_wwi_july_4,_1918_p1_tsr.pdf</t>
  </si>
  <si>
    <t>ebentier,_arthur_back_at_hardware_store_july_11,_1918_p1_tsr.pdf</t>
  </si>
  <si>
    <t>hochberger,_f_w_buys_threshing_rig_july_11,_1918_p1_tsr.pdf</t>
  </si>
  <si>
    <t>marrs,_vera_tonsilitis_july_11,_1918_p1_tsr.pdf</t>
  </si>
  <si>
    <t>ebentier,_albert_to_wisconsin_college_july_18,_1918_p1_tsr.pdf</t>
  </si>
  <si>
    <t>fadness,_john_operation_july_18,_1918_p1_tsr.pdf</t>
  </si>
  <si>
    <t>hoff,_bjarne_to_fargo_for_treatment_july_18,_1918_p1_tsr.pdf</t>
  </si>
  <si>
    <t>hoff,_oscar_f_buys_house_july_25,_1918_p4_tsr.pdf</t>
  </si>
  <si>
    <t>retzlaff,_a_h_opens_new_elevator_july_25,_1918_p1_tsr.pdf</t>
  </si>
  <si>
    <t>peterson,_joseph_on_furlough_august_22,_1918_p1_tsr.pdf</t>
  </si>
  <si>
    <t>wwi_more_men_called_august_22,_1918_p4_tsr.pdf</t>
  </si>
  <si>
    <t>ebentier,_joseph_injured_leg_september_5,_1918_p4_tsr.pdf</t>
  </si>
  <si>
    <t>fladeland,_earl_on_furlough_september_5,_1918_p4_tsr.pdf</t>
  </si>
  <si>
    <t>hoff,_hollis_bitten_by_dog_on_face_september_5,_1918_p4_tsr.pdf</t>
  </si>
  <si>
    <t>nelson,_anton_operation_for_sliver_september_5,_1918_p4_tsr.pdf</t>
  </si>
  <si>
    <t>olson,_frank_to_wwi_september_5,_1918_p4_tsr.pdf</t>
  </si>
  <si>
    <t>simenson,_victor_letter_from_wwi_september_5,_1918_p1_tsr.pdf</t>
  </si>
  <si>
    <t>simenson,_victor_letter_published_september_5,_1918_p4_tsr.pdf</t>
  </si>
  <si>
    <t>thompson,_bernard_opertion_september_5,_1918_p4_tsr.pdf</t>
  </si>
  <si>
    <t>christopherson,_earl_appendicitis_september_12,_1918_p4_tsr.pdf</t>
  </si>
  <si>
    <t>kingsley,_frank_auto_accident_september_19,_1918_p4_tsr.pdf</t>
  </si>
  <si>
    <t>lyle,_peter_to_stop_farming_september_19,_1918_p4_tsr.pdf</t>
  </si>
  <si>
    <t>willey,_jess_injured_in_accident_september_19,_1918_p4_tsr.pdf</t>
  </si>
  <si>
    <t>hill,_homer_l_wwi_letter_october_10,_1918_p3_tsr.pdf</t>
  </si>
  <si>
    <t>pratt,_mrs._charles_very_ill_october_10,_1918_p3_tsr.pdf</t>
  </si>
  <si>
    <t>bustrack,_lawrence_influenza_november_7,_1918_p1_tsr.pdf</t>
  </si>
  <si>
    <t>soli,_hjelmer_kicked_in_jaw_november_7,_1918_p1_tsr.pdf</t>
  </si>
  <si>
    <t>adams,_w_a__to_kansas_city_november_21,_1918_p1_tsr.pdf</t>
  </si>
  <si>
    <t>haskell,_mrs._j_e_departs_for_washington_oregon_december_5,_1918_p4_tsr.pdf</t>
  </si>
  <si>
    <t>moffatt,_j_a_departs_for_oregon_washington_december_5,_1918_p4_tsr.pdf</t>
  </si>
  <si>
    <t>syverson,_loren_and_mrs._depart_for_wisconsin_december_5,_1918_p4_tsr.pdf</t>
  </si>
  <si>
    <t>adams,_w_a_closes_mill_for_winter_december_12,_1918_p1_tsr.pdf</t>
  </si>
  <si>
    <t>kjelson,_harold_serious_condition_fargo_december_12,_1918_p4_tsr.pdf</t>
  </si>
  <si>
    <t>wills,_vera_pneumonia_january_2,_1919_p1_tsr.pdf</t>
  </si>
  <si>
    <t>ebentier,_clarence_wwi_arrived_in_america_january_9,_1919_p1_tsr.pdf</t>
  </si>
  <si>
    <t>fitch,_kenneth_wwi_in_america_january_9,_1919_p1_tsr.pdf</t>
  </si>
  <si>
    <t>jackson,_melvin_wwi_arrives_home_january_9,_1919_p1_tsr.pdf</t>
  </si>
  <si>
    <t>jacobson,_martin_wwi_arrival_to_us_january_9,_1919_p1_tsr].pdf</t>
  </si>
  <si>
    <t>hill,_homer_l_wwi_letter_january_16,_1919_p1_tsr.pdf</t>
  </si>
  <si>
    <t>davidson,_john_e_returns_home_wwi_january_23,_1919_p1_tsr.pdf</t>
  </si>
  <si>
    <t>ebentier,_clarence_wwi_arrives_home_january_30,_1919_p1_tsr.pdf</t>
  </si>
  <si>
    <t>fitch,_kenneth_wwi_arrives_home_january_30,_1919_p1_tsr.pdf</t>
  </si>
  <si>
    <t>paulson,_ole_citation_hearing_petition_january_30,_1919_p1_tsr.pdf</t>
  </si>
  <si>
    <t>wickham,_maurice_wwi_letter_january_30,_1919_p1_tsr.pdf</t>
  </si>
  <si>
    <t>jacobson,_martin_wwi_arrives_home_february_6,_1919_p1_tsr.pdf</t>
  </si>
  <si>
    <t>melgard,_fred_wwi_home_now_february_13,_1919_p1_tsr.pdf</t>
  </si>
  <si>
    <t>simenson,_arthur_wwi_arrives_home_february_27,_1919_p1_tsr.pdf</t>
  </si>
  <si>
    <t>weiler,_mrs._john_and_family_to_minnesota_march_6,_1919_p1_tsr.pdf</t>
  </si>
  <si>
    <t>adams,_w_a_returns_from_kansas_city_march_13,_1919_p4_tsr.pdf</t>
  </si>
  <si>
    <t>bailey,_ed_wwi_returns_home_march_13,_1919_p4_tsr.pdf</t>
  </si>
  <si>
    <t>byington,_j_s_buys_expensive_livestock_march_13,_1919_p4_tsr.pdf</t>
  </si>
  <si>
    <t>kjelson,_clarence_transferred_to_france_wwi_march_13,_1919_p4_tsr.pdf</t>
  </si>
  <si>
    <t>davidson,_john_wwi_back_to_camp_march_20,_1919_p3_tsr.pdf</t>
  </si>
  <si>
    <t>olson,_frank_wwi_discharged_soon_home_march_20,_1919_p3_tsr.pdf</t>
  </si>
  <si>
    <t>russell,_'shorty'_recollections_march_20,_1919_p3_tsr.pdf</t>
  </si>
  <si>
    <t>paulson,_ole_notice_to_creditors_april_3,_1919_p1_tsr.pdf</t>
  </si>
  <si>
    <t>thurlow,_wesley_eye_operation_for_emery_april_17,_1919_p1_tsr.pdf</t>
  </si>
  <si>
    <t>howden,_william_seriously_ill_april_24,_1919_p4_tsr.pdf</t>
  </si>
  <si>
    <t>kjelson,_clarence_sailing_for_america_april_24,_1919_p1_tsr.pdf</t>
  </si>
  <si>
    <t>lyle,_mr._and_mrs._peter_depart_for_chicago_april_24,_1919_p1_tsr.pdf</t>
  </si>
  <si>
    <t>simenson,_victor_lands_in_america_april_24,_1919_p1_tsr.pdf</t>
  </si>
  <si>
    <t>adams,_mrs._george_to_valley_city_may_1,_1919_p1_tsr.pdf</t>
  </si>
  <si>
    <t>fallen,_thomas_injured_by_kick_may_8,_1919_p4_tsr.pdf</t>
  </si>
  <si>
    <t>howden,_william_resolutions_of_respect_may_8,_1919_p1_tsr.pdf</t>
  </si>
  <si>
    <t>posey,_warren_sells_all_may_8,_1919_p4_tsr.pdf</t>
  </si>
  <si>
    <t>howden,_william_citation_hearing_petition_may_15,_1919_p1_tsr.pdf</t>
  </si>
  <si>
    <t>kjelson,_clarence_arrives_home_may_15,_1919_p4_tsr.pdf</t>
  </si>
  <si>
    <t>simenson,_victor_arrives_home_wwi_may_15,_1919_p1_tsr.pdf</t>
  </si>
  <si>
    <t>sutton_mercantile_burns_may_22,_1919_p1_tsr.pdf</t>
  </si>
  <si>
    <t>bustrack,_lawrence_returns_from_kansas_city_may_29,_1919_p1_tsr.pdf</t>
  </si>
  <si>
    <t>albrecht,_frank_wwi_arrive_by_july_4_-_june_12,_1919_p1_tsr.pdf</t>
  </si>
  <si>
    <t>lyle,_peter_permanent_in_elmhurst_il_june_12,_1919_p8_tsr.pdf</t>
  </si>
  <si>
    <t>adams,_w_a_tears_mill_down-_builds_house_june_19,_1919_p1_tsr.pdf</t>
  </si>
  <si>
    <t>albrecht,_frank_wwi_arrives_home_june_19,_1919_p1_tsr.pdf</t>
  </si>
  <si>
    <t>davidson,_john_wwi_discharged_from_marines_june_19,_1919_p1_tsr.pdf</t>
  </si>
  <si>
    <t>howden,_mrs._william_auction_sale_june_19,_1919_p4_tsr.pdf</t>
  </si>
  <si>
    <t>howden,_william_notice_to_creditors_june_19,_1919_p4_tsr.pdf</t>
  </si>
  <si>
    <t>miller,_w_f_wwi_arrives_from_denver_sanitarium_june_19,_1919_p1_tsr.pdf</t>
  </si>
  <si>
    <t>thyberg,_john_wwi_arrives_home_july_3,_1919_p4_tsr.pdf</t>
  </si>
  <si>
    <t>wwi_memorial_plaque_arrives_july_3,_1919_p1_tsr.pdf</t>
  </si>
  <si>
    <t>davidson,_harold_wwi_arrives_home_surprise_july_10,_1919_p1_tsr.pdf</t>
  </si>
  <si>
    <t>wwi_soldiers_picnic_july_10,_1919_p4_tsr.pdf</t>
  </si>
  <si>
    <t>hochberger,_charles_injured_by_lemonade_stand_july_17,_1919_p4_tsr.pdf</t>
  </si>
  <si>
    <t>leininger,_j_w_barn_and_all_burns_july_17,_1919_p1_tsr.pdf</t>
  </si>
  <si>
    <t>swenson,_s_c_injured_by_manure_spreader_july_17,_1919_p4_tsr.pdf</t>
  </si>
  <si>
    <t>lyle,_john_wwi_returns_home_july_24,_1919_p4_tsr.pdf</t>
  </si>
  <si>
    <t>wickham,_maurice_wwi_arrives_home_july_24,_1919_p1_tsr.pdf</t>
  </si>
  <si>
    <t>willey,_margaret_appendicitis_july_24,_1919_p1_tsr.pdf</t>
  </si>
  <si>
    <t>dietrich,_fred_et_al_to_return_to_nd_july_31,_1919_p4_tsr.pdf</t>
  </si>
  <si>
    <t>sentinel_courier_purchased_july_31,_1919_p4_tsr.pdf</t>
  </si>
  <si>
    <t>simenson,_ole_ill_since_spring_to_fargo_july_31,_1919_p1_tsr.pdf</t>
  </si>
  <si>
    <t>simenson,_ole_very_low_in_fargo_august_7,_1919_p1_tsr.pdf</t>
  </si>
  <si>
    <t>airplane_in_sutton_august_14,_1919_p4_tsr.pdf</t>
  </si>
  <si>
    <t>lyle,_john_wwi_comes_to_town_august_14,_1919_p4_tsr.pdf</t>
  </si>
  <si>
    <t>miklethun,_hulda_serious_accident_august_14,_1919_p4_tsr.pdf</t>
  </si>
  <si>
    <t>posey,_warren_et_al_return_from_mt_august_14,_1919_p4_tsr.pdf</t>
  </si>
  <si>
    <t>retzlaff,_a_h_to_fargo_to_ride_in_plane_august_14,_1919_p4_tsr.pdf</t>
  </si>
  <si>
    <t>rhodes,_o_e_narrow_escape_august_14,_1919_p4_tsr.pdf</t>
  </si>
  <si>
    <t>black,_mrs._h_e_injured_in_garage_august_21,_1919_p1_tsr.pdf</t>
  </si>
  <si>
    <t>davidson,_harold_appendicitis_august_21,_1919_p1_tsr.pdf</t>
  </si>
  <si>
    <t>dietrich,_fred_arrives_from_wi_to_stay_august_21,_1919_p4_tsr.pdf</t>
  </si>
  <si>
    <t>airplane_in_sutton_earlier_now_crashes_august_28,_1919_p1_tsr.pdf</t>
  </si>
  <si>
    <t>rhodes,_ed_takes_longest_plane_ride_august_28,_1919_p4_tsr.pdf</t>
  </si>
  <si>
    <t>adams,_w_a_builds_barn_for_publisher_september_4,_1919_p1_tsr.pdf</t>
  </si>
  <si>
    <t>haugen,_dau_of_matt_severely_burned_september_4,_1919_p1_tsr.pdf</t>
  </si>
  <si>
    <t>hill,_homer_l_moves_to_marion_new_business_september_4,_1919_p1_tsr.pdf</t>
  </si>
  <si>
    <t>johnson,_ernest_loses_barn_to_tornado_september_4,_1919_p1_tsr.pdf</t>
  </si>
  <si>
    <t>simenson,_hans_seeks_brother_s_h_in_mn_september_11,_1919_p1_tsr.pdf</t>
  </si>
  <si>
    <t>airplane_in_valley_city_now_september_18,_1919_p4_tsr.pdf</t>
  </si>
  <si>
    <t>adams,_w_a_concrete_work_october_9,_1919_p1_tsr.pdf</t>
  </si>
  <si>
    <t>byington,_j_s_loses_maysville_beauty_october_9,_1919_p1_tsr.pdf</t>
  </si>
  <si>
    <t>frydenburg,_agnes_injured_accident_october_9,_1919_p8_tsr.pdf</t>
  </si>
  <si>
    <t>kingsley,_f_j_farm_sale_plus_october_9,_1919_p8_tsr.pdf</t>
  </si>
  <si>
    <t>hewson,_rev._a_m_postmaster_wimbledon_october_16,_1919_p1_tsr.pdf</t>
  </si>
  <si>
    <t>kjelson,_oscar_gives_crabapples_october_16,_1919_p1_tsr.pdf</t>
  </si>
  <si>
    <t>miller,_hilding_tipping_ford_october_16,_1919_p8_tsr.pdf</t>
  </si>
  <si>
    <t>smith,_c_w_tipping_ford_october_16,_1919_p8_tsr.pdf</t>
  </si>
  <si>
    <t>airplane_now_at_casselton_october_23,_1919_p1_tsr.pdf</t>
  </si>
  <si>
    <t>francis,_james_home_burns_november_6,_1919_p4_tsr.pdf</t>
  </si>
  <si>
    <t>lien,_oscar_to_ag_college_fargo_november_6,_1919_p1_tsr.pdf</t>
  </si>
  <si>
    <t>davidson,_harold_to_fargo_tractor_school_november_20,_1919_p1_tsr.pdf</t>
  </si>
  <si>
    <t>hoff,_o_b_fate_plays_prank_november_20,_1919_p4_tsr.pdf</t>
  </si>
  <si>
    <t>adams,_w_a_to_kansas_city_again_november_27,_1919_p1_tsr.pdf</t>
  </si>
  <si>
    <t>simenson,_ingebtit_carbon_monoxide_november_27,_1919_p1_tsr.pdf</t>
  </si>
  <si>
    <t>russell,_child_of_h_l_drinks_lysol_december_25,_1919_p1_tsr.pdf</t>
  </si>
  <si>
    <t>mcdonald,_charles_f_removes_to_lisbon_january_1,_1920_p1_tsr.pdf</t>
  </si>
  <si>
    <t>simenson,_wallace_operation_january_1,_1920_p1_tsr.pdf</t>
  </si>
  <si>
    <t>mcdonald,_charles_correction_to_fargo_january_8,_1920_p1_tsr.pdf</t>
  </si>
  <si>
    <t>milinder,_mrs._roy_appendicitis_january_8,_1920_p1_tsr.pdf</t>
  </si>
  <si>
    <t>wagoner,_roy_pitch_fork_in_foot_january_15,_1920_p4_tsr.pdf</t>
  </si>
  <si>
    <t>ebentier,_arthur_tonsil_removal_january_22,_1920_p1_tsr.pdf</t>
  </si>
  <si>
    <t>lewis,_dr._to_chicago_for_more_school_january_22,_1920_p1_tsr.pdf</t>
  </si>
  <si>
    <t>davidson,_harold_returns_from_school_does_well_january_29,_1920_p1_tsr.pdf</t>
  </si>
  <si>
    <t>ebentier,_clarence_in_idaho_now_january_29,_1920_p1_tsr.pdf</t>
  </si>
  <si>
    <t>rhodes,_orion_to_florida_to_buy_plane_and_train_february_26,_1920_p4_tsr.pdf</t>
  </si>
  <si>
    <t>thompson,_mrs._martin_farm_sale_february_26,_1920_p4_tsr.pdf</t>
  </si>
  <si>
    <t>bailey,_richard_initiatory_rites_ioof_march_4,_1920_p4_tsr.pdf</t>
  </si>
  <si>
    <t>byington,_chester_initiatory_rites_ioof_march_4,_1920_p4_tsr.pdf</t>
  </si>
  <si>
    <t>gunderson,_a_j_initiatory_rites_ioof_march_4,_1920_p4_tsr.pdf</t>
  </si>
  <si>
    <t>howden,_s_g_initiatory_degree_ioof_march_4,_1920_p4_tsr.pdf</t>
  </si>
  <si>
    <t>johnson,_melvin_initiatory_rites_ioof_march_4,_1920_p4_tsr.pdf</t>
  </si>
  <si>
    <t>kingsley,_milo_initiatory_rites_ioof_march_4,_1920_p4_tsr.pdf</t>
  </si>
  <si>
    <t>adams,_w_a_soon_to_return_march_11,_1920_p1_tsr.pdf</t>
  </si>
  <si>
    <t>larson,_leonard_so_j_p_broken_arm_march_11,_1920_p4_tsr.pdf</t>
  </si>
  <si>
    <t>lien,_carl_o_arrives_from_blackduck_march_11,_1920_p1_tsr.pdf</t>
  </si>
  <si>
    <t>lien,_carl_w_initiatory_rites_ioof_march_11,_1920_p1_tsr.pdf</t>
  </si>
  <si>
    <t>melgard,_howard_tonsils_removed_march_11,_1920_p6_tsr.pdf</t>
  </si>
  <si>
    <t>starr,_john_loses_valuable_cow_march_11,_1920_p1_tsr.pdf</t>
  </si>
  <si>
    <t>willey,_odin_pinned_by_horse_march_11,_1920_p5_tsr.pdf</t>
  </si>
  <si>
    <t>adams,_w_a_returns_from_kc_march_18,_1920_p1_tsr.pdf</t>
  </si>
  <si>
    <t>fallen,_william_starts_movie_show_business_march_18,_1920_p1_tsr.pdf</t>
  </si>
  <si>
    <t>larson,_jens_starts_movie_show_business_march_18,_1920_p1_tsr.pdf</t>
  </si>
  <si>
    <t>larson,_leonard_story_not_correct_march_18,_1920_p6_tsr.pdf</t>
  </si>
  <si>
    <t>rhodes,_o_e_home_from_fl_no_plane_march_25,_1920_p1_tsr.pdf</t>
  </si>
  <si>
    <t>fallen,_william_gives_movie_show_april_1,_1920_p4_tsr.pdf</t>
  </si>
  <si>
    <t>larson,_jens_gives_movie_show_april_1,_1920_p4_tsr.pdf</t>
  </si>
  <si>
    <t>peterson,_frank_rheumatism_april_1,_1920_p4_tsr.pdf</t>
  </si>
  <si>
    <t>kjelson,_clarence_to_napoleon,_nd_april_15,_1920_p4_tsr.pdf</t>
  </si>
  <si>
    <t>minnekota_coal_sheds_burn_april_15,_1920_p1_tsr.pdf</t>
  </si>
  <si>
    <t>retzlaff_elevator_burns_april_15,_1920_p1_tsr.pdf</t>
  </si>
  <si>
    <t>bergstad,_joe_jr._thrown_and_breaks_bones_may_13,_1920_p4_tsr.pdf</t>
  </si>
  <si>
    <t>hoff_family_member_leave_for_wi_may_13,_1920_p1_tsr.pdf</t>
  </si>
  <si>
    <t>hoff,_o_b_excitement_from_car_june_3,_1920_p1_tsr.pdf</t>
  </si>
  <si>
    <t>hoff,_bjarne_more_ear_problems_june_10,_1920_p1_tsr.pdf</t>
  </si>
  <si>
    <t>dieterich,_3_yr_old_son_of_fred_runs_into_barbed_wire_june_17,_1920_p1_tsr.pdf</t>
  </si>
  <si>
    <t>fallen,_william_movies_going_well_june_17,_1920_p1_tsr.pdf</t>
  </si>
  <si>
    <t>gunderson,_a_j_changes_store_adds_fountain_june_17,_1920_p1_tsr.pdf</t>
  </si>
  <si>
    <t>larson,_jens_movies_going_well_june_17,_1920_p1_tsr.pdf</t>
  </si>
  <si>
    <t>erickson,_e_a_biography_june_24,_1920_p1_tsr.pdf</t>
  </si>
  <si>
    <t>hoff,_bjarne_home_and_improved_june_24,_1920_p1_tsr.pdf</t>
  </si>
  <si>
    <t>lien,_esther_appendicitis_operation_june_24,_1920_p4_tsr.pdf</t>
  </si>
  <si>
    <t>stafney,_olof_loss_of_bulldog_june_24,_1920_p4_tsr.pdf</t>
  </si>
  <si>
    <t>miller,_hilding_broken_arm_july_8,_1920_p1_tsr.pdf</t>
  </si>
  <si>
    <t>hanson,_h_b_races_ford_at_valley_city_and_wins_july_22,_1920_p1_tsr.pdf</t>
  </si>
  <si>
    <t>howden,_s_g_80_percent_loss_of_crop_july_22,_1920_p1_tsr.pdf</t>
  </si>
  <si>
    <t>retzlaff,_a_h_to_rebuild_elevator_july_22,_1920_p1_tsr.pdf</t>
  </si>
  <si>
    <t>rhodes,_ed_and_thelma_return_from_honeymoon_july_22,_1920_p1_tsr.pdf</t>
  </si>
  <si>
    <t>dietz,_leslie_shows_movie_of_cameron_dam_july_29,_1920_p1_tsr.pdf</t>
  </si>
  <si>
    <t>ebentier,_albert_home_from_school_july_29,_1920_p1_tsr.pdf</t>
  </si>
  <si>
    <t>jackson,_mrs._johnnie_auto_accident_july_29,_1920_p1_tsr.pdf</t>
  </si>
  <si>
    <t>steig,_gus_cousin_of_hoff's_selling_watermelons_august_5,_1920_p1_tsr.pdf</t>
  </si>
  <si>
    <t>starr,_robert_falls_on_stairs_august_12,_1920_p1_tsr.pdf</t>
  </si>
  <si>
    <t>adams,_w_a_grades_streets_and_opens_new_ones_august_19,_1920_p1_tsr.pdf</t>
  </si>
  <si>
    <t>black,_h_e_loses_shetland_pony_august_19,_1920_p1_tsr.pdf</t>
  </si>
  <si>
    <t>hoff,_oscar_f_to_sell_everything_august_19,_1920_p1_tsr.pdf</t>
  </si>
  <si>
    <t>byington,_j_s_auto_accident_august_26,_1920_p1_tsr.pdf</t>
  </si>
  <si>
    <t>field,_a_h_fractures_bone_when_he_jumps_august_26,_1920_p1_tsr.pdf</t>
  </si>
  <si>
    <t>peters,_john_thrown_40_feet_august_26,_1920_p1_tsr.pdf</t>
  </si>
  <si>
    <t>nelson,_frank_appendicitis_september_2,_1920_p1_tsr.pdf</t>
  </si>
  <si>
    <t>carlson,_oscar_filing_citizenship_papers_to_be_halvorson_september_9,_1920_p1_tsr.pdf</t>
  </si>
  <si>
    <t>halvorson_carlson,_oscar_filing_citizenship_papers_september_9,_1920_p1_tsr.pdf</t>
  </si>
  <si>
    <t>hoff,_oscar_f_to_wisconsin_september_9,_1920_p4_tsr.pdf</t>
  </si>
  <si>
    <t>miller,_hilding_charged_and_taken_to_valley_city_september_9,_1920_p1_tsr.pdf</t>
  </si>
  <si>
    <t>sutton_school_teachers_and_drivers_named_september_9,_1920_p1_tsr.pdf</t>
  </si>
  <si>
    <t>wagoner,_roy_appendicitis_september_9,_1920_p4_tsr.pdf</t>
  </si>
  <si>
    <t>wilsie,_j_w_ankle_injury_september_9,_1920_p4_tsr.pdf</t>
  </si>
  <si>
    <t>fallen,_w_h_more_movies_shown_september_16,_1920_p1_tsr.pdf</t>
  </si>
  <si>
    <t>melgard,_fred_furniture_and_hand_burnt_in_car_september_23,_1920_p1_tsr.pdf</t>
  </si>
  <si>
    <t>adams,_w_a_cooperstown_sewer_october_14,_1920_p1_tsr.pdf</t>
  </si>
  <si>
    <t>davidson,_bernice_operation_october_14,_1920_p1_tsr.pdf</t>
  </si>
  <si>
    <t>kampen,_i_a_very_ill_october_21,_1920_p1_tsr.pdf</t>
  </si>
  <si>
    <t>peterson,_syver_to_fairmead_,_ca_october_21,_1920_p4_tsr.pdf</t>
  </si>
  <si>
    <t>davidson,_john_receives_commendation_from_france_october_28,_1920_p4tsr.pdf</t>
  </si>
  <si>
    <t>jackson,_melvin_wife_has_operation_in_mpls_november_4,_1920_p1_tsr.pdf</t>
  </si>
  <si>
    <t>greenland,_marvin_crushed_foot_november_11,_1920_p1_tsr.pdf</t>
  </si>
  <si>
    <t>thompson,_mrs._martin_injures_finger_severely_november_11,_1920_p1_tsr.pdf</t>
  </si>
  <si>
    <t>thurlow,_wesley_appendicitis_and_small_pox_december_10,_1920_p4_tsr.pdf</t>
  </si>
  <si>
    <t>adams,_w_a_takes_car_to_be_overhauled_december_17,_1920_p1_tsr.pdf</t>
  </si>
  <si>
    <t>bailey,_james_initiatory_rites_ioof_december_23,_1920_p1_tsr.pdf</t>
  </si>
  <si>
    <t>bjornerud,_george_initiatory_rites_ioof_december_23,_1920_p1_tsr.pdf</t>
  </si>
  <si>
    <t>cox,_r_b_home_fire_december_23,_1920_p1_tsr.pdf</t>
  </si>
  <si>
    <t>davidson,_harold_initiatory_rites_ioof_december_23,_1920_p1_tsr.pdf</t>
  </si>
  <si>
    <t>frydenburg,_oscar_initiatory_rites_ioof_december_23,_1920_p1_tsr.pdf</t>
  </si>
  <si>
    <t>lund,_andrew_appendicitis_december_23,_1920_p1_tsr.pdf</t>
  </si>
  <si>
    <t>stafney,_olaf_h_to_leave_sutton_december_23,_1920_p4_tsr.pdf</t>
  </si>
  <si>
    <t>werner,_wm_initiatory_rites_ioof_december_23,_1920_p1_tsr.pdf</t>
  </si>
  <si>
    <t>adams,_w_a_to_cooperstown_w_family_december_30,_1920_p1_tsr.pdf</t>
  </si>
  <si>
    <t>bergstad,_selmar_boxing_interest_january_13,_1921_p4_tsr.pdf</t>
  </si>
  <si>
    <t>boisjolie,_arvie_boxing_interest_january_13,_1921_p4_tsr.pdf</t>
  </si>
  <si>
    <t>carlson,_clarence_champion_wrestler_january_13,_1921_p4_tsr.pdf</t>
  </si>
  <si>
    <t>davidson,_john_champion_wrestler_january_13,_1921_p4_tsr.pdf</t>
  </si>
  <si>
    <t>boisjolie,_a_r_appendicitis_january_20,_1921_p1_tsr.pdf</t>
  </si>
  <si>
    <t>ebentier,_joseph_(poor_copy)_to_wi_to_see_son_february_3,_1921_p4_tsr.pdf</t>
  </si>
  <si>
    <t>johnson,_melvin_severely_burned_february_3,_1921_p4_tsr.pdf</t>
  </si>
  <si>
    <t>hafner,_p_dislocates_knee_cap_february_10,_1921_p4_tsr.pdf</t>
  </si>
  <si>
    <t>boisjolie,_a_r_home_from_operation_february_17,_1921_p1_tsr.pdf</t>
  </si>
  <si>
    <t>knutson,_k_a_injured_in_auto_accident_february_17,_1921_p1_tsr.pdf</t>
  </si>
  <si>
    <t>miller,_adolf_hits_buggy_with_car_february_17,_1921_p1_tsr.pdf</t>
  </si>
  <si>
    <t>peterson,_john_in_auto_accident_february_17,_1921_p1_tsr.pdf</t>
  </si>
  <si>
    <t>byington,_lillian_prize_essay_part_1_(no_part_2_found)_february_24,_1921_p1_tsr.pdf</t>
  </si>
  <si>
    <t>hoff,_dorothy_receives_certificate_in_wi_february_24,_1921_p4_tsr.pdf</t>
  </si>
  <si>
    <t>byington,_j_s_loses_horse_march_3,_1921_p4_tsr.pdf</t>
  </si>
  <si>
    <t>davidson,_mrs._t_s_to_st_paul_dau_ill_march_3,_1921_p4_tsr.pdf</t>
  </si>
  <si>
    <t>hauge,_wm_wins_wrestling_match_march_3,_1921_p4_tsr.pdf</t>
  </si>
  <si>
    <t>kingsley,_milo_wins_wrestling_match_march_3,_1921_p4_tsr.pdf</t>
  </si>
  <si>
    <t>boisjolie,_homer_wins_waltz_contest_march_10,_1921_p1_tsr.pdf</t>
  </si>
  <si>
    <t>fallen,_c_w_wins_2nd_in_waltz_contest_march_10,_1921_p1_tsr.pdf</t>
  </si>
  <si>
    <t>kingsley,_etta_wins_waltz_contest_march_10,_1921_p1_tsr.pdf</t>
  </si>
  <si>
    <t>kingsley,_frank_j_mortgage_sale_march_10,_1921_p1_tsr.pdf</t>
  </si>
  <si>
    <t>nelson,_anton_crank_damages_ear_march_10,_1921_p1_tsr.pdf</t>
  </si>
  <si>
    <t>wagoner,_roy_sadder_and_wiser_cow_march_17,_1921_p1_tsr.pdf</t>
  </si>
  <si>
    <t>bergstad,_knute_citation_hearing_petition_for_appt_of_administrator_march_24,_1921_p4_tsr.pdf</t>
  </si>
  <si>
    <t>davidson,_mrs._t_s_returns_with_dau_march_24,_1921_p4_tsr.pdf</t>
  </si>
  <si>
    <t>adams,_w_a_gives_address_ioof_april_1,_1921_p1_tsr.pdf</t>
  </si>
  <si>
    <t>cunningham,_robert_initiatory_rite_ioof_april_1,_1921_p1_tsr.pdf</t>
  </si>
  <si>
    <t>jacobsen,_julia_appendicitis_april_1,_1921_p4_tsr.pdf</t>
  </si>
  <si>
    <t>rood,_chris_initiatory_rite_ioof_april_1,_1921_p1_tsr.pdf</t>
  </si>
  <si>
    <t>kjelson,_myra_gift_by_brother_a_phonograph_april_14,_1921_p4_tsr.pdf</t>
  </si>
  <si>
    <t>retzlaff_elevator_burns_again_april_14,_1921_p1_tsr.pdf</t>
  </si>
  <si>
    <t>starr,_willie_nail_in_foot_april_21,_1921_p1_tsr.pdf</t>
  </si>
  <si>
    <t>taylor,_h_s_broken_arm_from_crank_april_21,_1921_p1_tsr.pdf</t>
  </si>
  <si>
    <t>selden,_ole_breaks_ankle_may_5,_1921_p4_tsr.pdf</t>
  </si>
  <si>
    <t>adams,_w_a_ioof_assist_w_degree_work_may_19,_1921_p4_tsr.pdf</t>
  </si>
  <si>
    <t>miller,_hilding_buys_back_meat_shop_may_19,_1921_p1_tsr.pdf</t>
  </si>
  <si>
    <t>simensen,_a_r_nervous_breakdown_may_19,_1921_p1_tsr.pdf</t>
  </si>
  <si>
    <t>hoff,_o_b_and_son_to_reunion_wi_june_9,_1921_p1_tsr.pdf</t>
  </si>
  <si>
    <t>peterson,_syver_to_elswick_sask.__june_9,_1921_p1_tsr.pdf</t>
  </si>
  <si>
    <t>howden_farms_hailed_out_june_16,_1921_p1_tsr.pdf</t>
  </si>
  <si>
    <t>jackson,_melvin_home_from_rochester_hosp._june_23,_1921_p4_tsr.pdf</t>
  </si>
  <si>
    <t>anderson,_verna_j_graduates_ag_high_school_june_30,_1921_p4_tsr.pdf</t>
  </si>
  <si>
    <t>byington,_nina_graduates_ag_high_school_june_30,_1921_p4_tsr.pdf</t>
  </si>
  <si>
    <t>mcdermott,_avelyn_graduates_nd_ag_college_june_30,_1921_p4_tsr.pdf</t>
  </si>
  <si>
    <t>rhodes,_alonzo_wing_walker_jumps_june_30,_1921_p1_tsr.pdf</t>
  </si>
  <si>
    <t>richardson,_harry_g_graduates_ag_high_school_june_30,_1921_p4_tsr.pdf</t>
  </si>
  <si>
    <t>russell,_h_l_rides_again_june_30,_1921_p1_tsr.pdf</t>
  </si>
  <si>
    <t>byington,_j_s_ny_visitors_july_7,_1921_p1_tsr.pdf</t>
  </si>
  <si>
    <t>calgary_black_sox_bb_against_sutton_july_14,_1921_p4_tsr.pdf</t>
  </si>
  <si>
    <t>hoff_family_reunion_july_14,_1921_p1_tsr.pdf</t>
  </si>
  <si>
    <t>christopherson,_anton_home_from_hosp._july_21,_1921_p1_tsr.pdf</t>
  </si>
  <si>
    <t>rhodes,_orion_makes_gaudy_windmill_july_21,_1921_p1_tsr.pdf</t>
  </si>
  <si>
    <t>albrecht,_mrs._leonard_very_ill_july_28,_1921_p1_tsr.pdf</t>
  </si>
  <si>
    <t>anderson,_rudolph_arm_broken_by_crank_july_28,_1921_p1_tsr.pdf</t>
  </si>
  <si>
    <t>albrecht_children_return_from_wi_august_4,_1921_p4_tsr.pdf</t>
  </si>
  <si>
    <t>blackstone,_al_wingwalker_at_air_show_august_11,_1921_p1_tsr.pdf</t>
  </si>
  <si>
    <t>fladeland,_j_earl_perform_at_air_show_august_11,_1921_p1_tsr.pdf</t>
  </si>
  <si>
    <t>hafner,_louis_house_burns_august_11,_1921_p1_tsr.pdf</t>
  </si>
  <si>
    <t>larson,_jens_(poor_copy)_blood_poisoning_august_11,_1921_p4_tsr.pdf</t>
  </si>
  <si>
    <t>solberg,_carl_from_cooperstown_to_thresh_august_11,_1921_p1_tsr.pdf</t>
  </si>
  <si>
    <t>westerhousen,_4_yr_old_son_of_wm_appendicitis_august_11,_1921_p4_tsr.pdf</t>
  </si>
  <si>
    <t>urban,_bert_home_from_bus._college_august_14,_1921_p1_tsr.pdf</t>
  </si>
  <si>
    <t>albrecht,_frank_to_farm_next_year_august_18,_1921_p4_tsr.pdf</t>
  </si>
  <si>
    <t>rhodes,_orion_moves_his_home_to_garage_august_18,_1921_p4_tsr.pdf</t>
  </si>
  <si>
    <t>russell,_h_l_shorty_grows_5_acres_wheat_august_18,_1921_p4_tsr.pdf</t>
  </si>
  <si>
    <t>sutton,_john_e_home_struck_by_lightning_august_18,_1921_p4_tsr.pdf</t>
  </si>
  <si>
    <t>pettinger,_son_of_gene_falls_from_rack_august_25,_1921_p1_tsr.pdf</t>
  </si>
  <si>
    <t>hoff,_bjarne_head_examined_september_1,_1921_p1_tsr.pdf</t>
  </si>
  <si>
    <t>sutton_school_hires_and_assigns_all_roles_by_name_september_1,_1921_p1_tsr.pdf</t>
  </si>
  <si>
    <t>byington,_nina_new_teacher_september_8,_1921_p1_tsr.pdf</t>
  </si>
  <si>
    <t>olson,_agda_teacher_to_rogers_september_8,_1921_p1_tsr.pdf</t>
  </si>
  <si>
    <t>olson,_emma_new_teacher_september_8,_1921_p1_tsr.pdf</t>
  </si>
  <si>
    <t>hafner,_mrs._p_very_ill_september_15,_1921_p4_tsr.pdf</t>
  </si>
  <si>
    <t>lien,_paul_to_mn_state_univ._september_22,_1921_p4_tsr.pdf</t>
  </si>
  <si>
    <t>peterson,_syver_back_in_nd_september_22,_1921_p4_tsr.pdf</t>
  </si>
  <si>
    <t>rhodes,_orion_expands_home_to_rent_out_september_22,_1921_p1_tsr.pdf</t>
  </si>
  <si>
    <t>peters,_john_birthday_surprise_september_29,_1921_p1_tsr.pdf</t>
  </si>
  <si>
    <t>kamphuis,_wm_broken_bones_from_threshing_accident_october_6,_1921_p1_tsr.pdf</t>
  </si>
  <si>
    <t>kjelson,_adolph_gov._selects_to_dairy_convention_october_6,_1921_p4_tsr.pdf</t>
  </si>
  <si>
    <t>palm,_doris_broken_leg_from_rr_tie_october_6,_1921_p1_tsr.pdf</t>
  </si>
  <si>
    <t>duncker,_john_dill_pickle_syncopators_october_13,_1921_p1_tsr.pdf</t>
  </si>
  <si>
    <t>fallen,_edwin_dill_pickle_syncopators_october_13,_1921_p1_tsr.pdf</t>
  </si>
  <si>
    <t>fallen,_w_h_gives_dance_october_13,_1921_p1_tsr.pdf</t>
  </si>
  <si>
    <t>hall,_hugh_dill_pickle_syncopators_october_13,_1921_p1_tsr.pdf</t>
  </si>
  <si>
    <t>thurlow,_kenneth_takes_a_shot_october_13,_1921_p4_tsr.pdf</t>
  </si>
  <si>
    <t>albrecht,_frank_to_j_b_bailey_farm_october_27,_1921_p4_tsr.pdf</t>
  </si>
  <si>
    <t>sutton_community_minstrel_given_november_3,_1921_p1_tsr.pdf</t>
  </si>
  <si>
    <t>ebentier,_clarence_initiatory_rites_ioof_november_10,_1921_p1_tsr.pdf</t>
  </si>
  <si>
    <t>holtan,_elmond_initiatory_rites_ioof_november_10,_1921_p1_tsr.pdf</t>
  </si>
  <si>
    <t>lewis,_dr._t_h_to_leave_for_fargo_november_10,_1921_p1_tsr.pdf</t>
  </si>
  <si>
    <t>thurlow,_frank_initiatory_rites_ioof_november_10,_1921_p1_tsr.pdf</t>
  </si>
  <si>
    <t>williams,_manley_encounter_on_the_road_november_10,_1921_p1_tsr.pdf</t>
  </si>
  <si>
    <t>davidson,_john_to_fargo_for_armistice_day_november_17,_1921_p1_tsr.pdf</t>
  </si>
  <si>
    <t>ebentier,_clarence_to_fargo_for_armistice_day_november_17,_1921_p1_tsr.pdf</t>
  </si>
  <si>
    <t>hafner,_louis_seriously_injured_november_17,_1921_p1_tsr.pdf</t>
  </si>
  <si>
    <t>simensen,_victor_to_fargo_for_armistice_day_november_17,_1921_p1_tsr.pdf</t>
  </si>
  <si>
    <t>wells,_george_to_fargo_for_armistice_day_november_17,_1921_p1_tsr.pdf</t>
  </si>
  <si>
    <t>anderson,_arnold_appendicitis_november_24,_1921_p1_tsr.pdf</t>
  </si>
  <si>
    <t>simensen,_victor_shadow_social_auctioneer_november_24,_1921_p1_tsr.pdf</t>
  </si>
  <si>
    <t>hafner,_louis_to_cooperstown_for_checkup_on_knee_december_8,_1921_p1_tsr.pdf</t>
  </si>
  <si>
    <t>haugland,_einar_to_norway_december_8,_1921_p1_tsr.pdf</t>
  </si>
  <si>
    <t>weitenhagen,_c_f_appendicitis_december_15,_1921_p4_tsr.pdf</t>
  </si>
  <si>
    <t>anderson,_arnold_home_from_hospital_december_22,_1921_p4_tsr.pdf</t>
  </si>
  <si>
    <t>davidson,_harold_royal_purple_order_ioof_december_22,_1921_p1_tsr.pdf</t>
  </si>
  <si>
    <t>ebentier,_clarence_royal_purple_order_ioof_december_22,_1921_p1_tsr.pdf</t>
  </si>
  <si>
    <t>fallen,_c_w_royal_purple_order_ioof_december_22,_1921_p1_tsr.pdf</t>
  </si>
  <si>
    <t>holton,_elmand_royal_purple_order_ioof_december_22,_1921_p1_tsr.pdf</t>
  </si>
  <si>
    <t>johnson,_melvin_royal_purple_order_ioof_december_22,_1921_p1_tsr.pdf</t>
  </si>
  <si>
    <t>werner,_william_royal_purple_order_ioof_december_22,_1921_p1_tsr.pdf</t>
  </si>
  <si>
    <t>runyon,_c_l_eye_improving_december_29,_1921_p1_tsr.pdf</t>
  </si>
  <si>
    <t>adams,_w_a_district_deputy_ioof_january_6,_1922_p1_tsr.pdf</t>
  </si>
  <si>
    <t>duncker,_john_talented_violinist_january_6,_1922_p1_tsr.pdf</t>
  </si>
  <si>
    <t>american_legion_organized_in_sutton_january_12,_1922_p1_tsr.pdf</t>
  </si>
  <si>
    <t>bergstad,_knut_order_hearing_petition_for_sale_of_land_january_12,_1922_p1_tsr.pdf</t>
  </si>
  <si>
    <t>duncker,_john_talented_artist_january_12,_1922_p1_tsr.pdf</t>
  </si>
  <si>
    <t>williams,_ted_wife_to_fargo_for_another_operation_january_19,_1922_p1_tsr.pdf</t>
  </si>
  <si>
    <t>duncker,_j_h_american_legion_emblem_january_26,_1922_p1_tsr.pdf</t>
  </si>
  <si>
    <t>hafner,_l_g_to_st_paul_for_knee_january_26,_1922_p1_tsr.pdf</t>
  </si>
  <si>
    <t>russell,_mrs._lawrence_to_fargo_operation_february_2,_1922_p1_tsr.pdf</t>
  </si>
  <si>
    <t>bergstad,_knut_sale_of_land_february_9,_1922_p1_tsr.pdf</t>
  </si>
  <si>
    <t>hafner,_louis_home_from_st._paul_for_knee_february_9,_1922_p1_tsr.pdf</t>
  </si>
  <si>
    <t>kladis,_sam_singer_and_adept_musician_february_16,_1922_p1_tsr.pdf</t>
  </si>
  <si>
    <t>american_legion_masquerade_dance_february_23,_1922_p1_tsr.pdf</t>
  </si>
  <si>
    <t>davidson,_harold_wins_best_masquerade_costume_february_23,_1922_p1_tsr.pdf</t>
  </si>
  <si>
    <t>duncker,_john_artwork_in_hall_for_masquerade_ball_february_23,_1922_p1_tsr.pdf</t>
  </si>
  <si>
    <t>ebentier,_clarence_wins_2nd_masquerade_costume_february_23,_1922_p1_tsr.pdf</t>
  </si>
  <si>
    <t>mayer,_iva_wins_1st_masquerade_costume_february_23,_1922_p1_tsr.pdf</t>
  </si>
  <si>
    <t>russell,_h_l_shorty_(poor_copy)__give_nd_back_february_23,_1922_p1_tsr.pdf</t>
  </si>
  <si>
    <t>kjelson,_lester_high_school_at_napoleon_nd_march_2,_1922_p1_tsr.pdf</t>
  </si>
  <si>
    <t>hafner,_l_g_building_small_house_march_9,_1922_p1_tsr.pdf</t>
  </si>
  <si>
    <t>palm,_arthur_lost_finger_march_9,_1922_p1_tsr.pdf</t>
  </si>
  <si>
    <t>retzlaff,_a_h_to_doctor_grace_city_march_9,_1922_p1_tsr.pdf</t>
  </si>
  <si>
    <t>adams,_w_a_rebekah_lodge_march_16,_1922_p1_tsr.pdf</t>
  </si>
  <si>
    <t>adams,_w_a_speech_at_ioof_dist._mtg._march_30,_1922_p1_tsr.pdf</t>
  </si>
  <si>
    <t>brudwick,_mrs._josephine_to_mn_state_university_march_30,_1922_p1_tsr.pdf</t>
  </si>
  <si>
    <t>fladeland,_j_earl_bad_fall_in_plane_march_30,_1922_p1_tsr.pdf</t>
  </si>
  <si>
    <t>lien,_carl_o_to_mchenry_mill_to_manage_march_30,_1922_p1_tsr.pdf</t>
  </si>
  <si>
    <t>simenson,_ingebret_brain_surgery_march_30,_1922_p1_tsr.pdf</t>
  </si>
  <si>
    <t>sommerville,_mona_home_from_valley_city_march_30,_1922_p1_tsr.pdf</t>
  </si>
  <si>
    <t>kampen,_winifred_studying_at_valley_city_april_6,_1922_p1_tsr.pdf</t>
  </si>
  <si>
    <t>larson,_jens_appendicitis_april_6,_1922_p1_tsr.pdf</t>
  </si>
  <si>
    <t>nicoll,_c_w_injures_hand_april_6,_1922_p1_tsr.pdf</t>
  </si>
  <si>
    <t>kolpin,_george_lost_15_calves_april_13,_1922_p1_tsr.pdf</t>
  </si>
  <si>
    <t>simenson,_ingebret_returns_better_but_weak_april_20,_1922_p1_tsr.pdf</t>
  </si>
  <si>
    <t>taylor,_h_s_thrilling_experience_april_20,_1922_p1_tsr.pdf</t>
  </si>
  <si>
    <t>bergstad,_oscar_pneumonia_april_27,_1922_p1_tsr.pdf</t>
  </si>
  <si>
    <t>sutton_-_rebekah_lodge_instituted_april_27,_1922_p1_tsr.pdf</t>
  </si>
  <si>
    <t>adams,_w_a_charge_of_oil_filling_station_may_4,_1922_p1_tsr.pdf</t>
  </si>
  <si>
    <t>russell,_h_l_shorty_to_glenfield_may_4,_1922_p1_tsr.pdf</t>
  </si>
  <si>
    <t>simensen,_hans_brother_syver_visits_after_27_years_may_4,_1922_p1_tsr.pdf</t>
  </si>
  <si>
    <t>simensen,_syver_visits_hans_first_in_27_years_may_4,_1922_p1_tsr.pdf</t>
  </si>
  <si>
    <t>hill,_homer_l_planning_to_buy_store_in_valley_city_may_11,_1922_p1_tsr.pdf</t>
  </si>
  <si>
    <t>adams,_w_a__out_from_cooperstown_june_8,_1922_p4_tsr.pdf</t>
  </si>
  <si>
    <t>kjelson,_lester_graduates_hs_june_8,_1922_p1_tsr.pdf</t>
  </si>
  <si>
    <t>hafner,_elois_severe_accident_june_15,_1922_p4_tsr.pdf</t>
  </si>
  <si>
    <t>dietrich,_fred_lightning_on_barn_june_22,_1922_supplement.pdf</t>
  </si>
  <si>
    <t>lien,_carl_returns_to_sutton_july_13,_1922_p1_tsr.pdf</t>
  </si>
  <si>
    <t>rhodes,_orion_building_race_car_july_20,_1922_p4_tsr.pdf</t>
  </si>
  <si>
    <t>bergstad,_martin_returns_from_wi_august_3,_1922_p1_tsr.pdf</t>
  </si>
  <si>
    <t>hoff,_oscar_f_bank_report_from_wi_spetember_15,_1921_p4_tsr.pdf</t>
  </si>
  <si>
    <t>hoff,_oscar_f_no_sale_but_going_to_wi_spetember_2,_1920_p1_tsr.pdf</t>
  </si>
  <si>
    <t>adams,_w_a_install_officers_and_rebekahs_august_24,_1922_p1_tsr.pdf</t>
  </si>
  <si>
    <t>olsen,_maisel_operation_in_valley_city_august_24,_1922_p1_tsr.pdf</t>
  </si>
  <si>
    <t>peters,_john_injured_on_speeder_august_24,_1922_p1_tsr.pdf</t>
  </si>
  <si>
    <t>kleis,_peter_arrives_and_buys_barber_shop_august_31,_1922_p1_tsr.pdf</t>
  </si>
  <si>
    <t>amberlie,_joe_railroad_injury_september_7,_1922_p1_tsr.pdf</t>
  </si>
  <si>
    <t>brudwick,_alva_chaff_in_eye_to_fargo_september_7,_1922_p4_tsr.pdf</t>
  </si>
  <si>
    <t>howden,_mrs._b_n_operation_september_21,_1922_p1_tsr.pdf</t>
  </si>
  <si>
    <t>selden,_olaf_to_baker_mt_to_live_september_21,_1922_p1_tsr.pdf</t>
  </si>
  <si>
    <t>wells,_clyde_to_des_moines,_iowa_to_live_september_21,_1922_p1_tsr.pdf</t>
  </si>
  <si>
    <t>wells,_clyde_to_grace_city_to_live_september_21,_1922_p1_tsr.pdf</t>
  </si>
  <si>
    <t>ebentier,_albert_to_canada_to_live_september_28,_1922_p1_tsr.pdf</t>
  </si>
  <si>
    <t>kleis,_p_j_proprietor_of_barber_shop_and_pool_hall_september_28,_1922_p1_tsr.pdf</t>
  </si>
  <si>
    <t>retzlaff,_a_h_to_sheboygan_falls_wi_to_live_september_28,_1922_p1_tsr.pdf</t>
  </si>
  <si>
    <t>engbretson,_chas_eye_removal_possible_october_5,_1922_p4_tsr.pdf</t>
  </si>
  <si>
    <t>johnson,_ernest_broken_leg_october_5,_1922_p4_tsr.pdf</t>
  </si>
  <si>
    <t>johnson,_simeon_arm_badly_injured_october_5,_1922_p4_tsr.pdf</t>
  </si>
  <si>
    <t>sutton_post_office_-_rr1_begun_-_route_listed_october_5,_1922_p1_tsr.pdf</t>
  </si>
  <si>
    <t>murdock,_mrs._w_d_(amanda_erlandson)_travelling_with_the_band_october_12,_1922_p1_tsr.pdf</t>
  </si>
  <si>
    <t>mograd,_m_modern_barn_burns_october_19,_1922_p1_tsr.pdf</t>
  </si>
  <si>
    <t>peterson,_ella_to_san_francisco_to_live_october_19,_1922_p1_tsr.pdf</t>
  </si>
  <si>
    <t>adams,_w_a_out_for_ioof_thurlow_rites_october_26,_1922_p4_tsr.pdf</t>
  </si>
  <si>
    <t>adams,_w_a_to_winter_in_sutton_november_2,_1922_p4_tsr.pdf</t>
  </si>
  <si>
    <t>modern_woodman_of_america_lodge_begun_november_2,_1922_p1_tsr.pdf</t>
  </si>
  <si>
    <t>peters,_john_returns_to_work_november_2,_1922_p4_tsr.pdf</t>
  </si>
  <si>
    <t>brown,_frank_f_po_rr1_mail_carrier_november_9,_1922_p1_tsr.pdf</t>
  </si>
  <si>
    <t>ebentier,_albert_to_madison,_wi_as_chemist_november_9,_1922_p1_tsr.pdf</t>
  </si>
  <si>
    <t>miller,_pearl_dau_of_hc_into_25_ft_well_november_9,_1922_p1_tsr.pdf</t>
  </si>
  <si>
    <t>olsen,_levi_breaks_arm_november_9,_1922_p1_tsr.pdf</t>
  </si>
  <si>
    <t>sutton_post_office_-_new_carrier_and_route_details_rr1_november_9,_1922_p1_tsr.pdf</t>
  </si>
  <si>
    <t>winter,_mona_blood_poisoning_november_9,_1922_p1_tsr.pdf</t>
  </si>
  <si>
    <t>kjelson,_ernest_asphyxiation_november_16,_1922_p1_tsr.pdf</t>
  </si>
  <si>
    <t>kjelson,_lester_asphyxiation_november_16,_1922_p1_tsr.pdf</t>
  </si>
  <si>
    <t>fallen,_edwin_to_bowman_co._to_teach_november_23,_1922_p1_tsr.pdf</t>
  </si>
  <si>
    <t>frydenberg,_lydia_badly_burned_november_23,_1922_p1_tsr.pdf</t>
  </si>
  <si>
    <t>winter,_mona_doing_well_again_november_23,_1922_p1_tsr.pdf</t>
  </si>
  <si>
    <t>ebentier,_c_h_to_kohler,_wi_to_live_november_30,_1922_p1_tsr.pdf</t>
  </si>
  <si>
    <t>rhodes,_orion_to_kohler,_wi_to_live_november_30,_1922_p1_tsr.pdf</t>
  </si>
  <si>
    <t>dover_school_house_burns_january_18,_1923_p1_tsr.pdf</t>
  </si>
  <si>
    <t>grasse,_viola_injured_in_accident_january_18,_1923_p1_tsr.pdf</t>
  </si>
  <si>
    <t>hawkes,_mrs._b_e_appendicitis_february_8,_1923_p1_tsr.pdf</t>
  </si>
  <si>
    <t>lampert,_phil_hard_times_this_winter_february_15,_1923_p1_tsr.pdf</t>
  </si>
  <si>
    <t>peterson,_herman_house_burns_february_22,_1923_p1_tsr.pdf</t>
  </si>
  <si>
    <t>goodman,_george_nephew_claims_15_yr_old_estate_march_15,_1923_p1_tsr.pdf</t>
  </si>
  <si>
    <t>worth,_archie_severe_appendicitis_april_5,_1923_p1_tsr.pdf</t>
  </si>
  <si>
    <t>adams,_w_a_able_to_get_out_of_bed_april_12,_1923_p1_tsr.pdf</t>
  </si>
  <si>
    <t>lorenzen,_m_and_family_to_mt_to_live_april_12,_1923_p1_tsr.pdf</t>
  </si>
  <si>
    <t>brown,_f_f_rural_po_carrier_flu_april_19,_1923_p1_tsr.pdf</t>
  </si>
  <si>
    <t>klevin,_anton_(poor_copy)_carpenter_buys_land_near_binford_april_19,_1923_p1_tsr.pdf</t>
  </si>
  <si>
    <t>moffatt,_bruce_sends_greeting_by_radio_april_19,_1923_p1_tsr.pdf</t>
  </si>
  <si>
    <t>nelson,_anton_greeting_by_radio_april_19,_1923_p1_tsr.pdf</t>
  </si>
  <si>
    <t>boisjolie,_l_j_ear_treatment_after_flu_april_26,_1923_p1_tsr.pdf</t>
  </si>
  <si>
    <t>selden,_ole_narrow_escape_may_10,_1923_p4_tsr.pdf</t>
  </si>
  <si>
    <t>christianson,_john_lost_out_structures_to_fire_may_17,_1923_p1_tsr.pdf</t>
  </si>
  <si>
    <t>bosard,_j_h_ndac_honors_for_ag_work_may_24,_1923_p1_tsr.pdf</t>
  </si>
  <si>
    <t>christianson,_john_ndac_honors_for_ag_work_may_24,_1923_p1_tsr.pdf</t>
  </si>
  <si>
    <t>fletcher,_sam_ndac_honors_for_ag_work_may_24,_1923_p1_tsr.pdf</t>
  </si>
  <si>
    <t>powers,_j_b_ndac_honors_for_ag_work_may_24,_1923_p1_tsr.pdf</t>
  </si>
  <si>
    <t>sanford,_frank_ndac_honors_for_ag_work_may_24,_1923_p1_tsr.pdf</t>
  </si>
  <si>
    <t>mitchell,_fred_injured_in_auto_accident_may_31,_1923_p1_tsr.pdf</t>
  </si>
  <si>
    <t>rekstad,_miss_injured_in_auto_accident_may_31,_1923_p1_tsr.pdf</t>
  </si>
  <si>
    <t>skogstad,_miss_injured_in_auto_accident_may_31,_1923_p1_tsr.pdf</t>
  </si>
  <si>
    <t>thoreson,_mark_injured_in_auto_accident_may_31,_1923_p1_tsr.pdf</t>
  </si>
  <si>
    <t>hoffard,_miss_calma_pneumonia_june_14,_1923_p1_tsr.pdf</t>
  </si>
  <si>
    <t>mchenry_4th_of_july_celebration_june_14,_1923_p1_tsr.pdf</t>
  </si>
  <si>
    <t>stasser,_harold_breaks_arm_after_thrown_june_14,_1923_p1_tsr.pdf</t>
  </si>
  <si>
    <t>hoffard,_miss_calma_poor_but_has_improved_june_21,_1923_p4_tsr.pdf</t>
  </si>
  <si>
    <t>adams,_w_a_resolution_of_condolence_june_28,_1923_p1_tsr.pdf</t>
  </si>
  <si>
    <t>lampert,_phil_lightning_kills_cattle_-_hits_barn_june_28,_1923_p1_tsr.pdf</t>
  </si>
  <si>
    <t>milender,_charlie_operations_june_28,_1923_p4_tsr.pdf</t>
  </si>
  <si>
    <t>winter,_mona_appendicitis_june_28,_1923_p4_tsr.pdf</t>
  </si>
  <si>
    <t>bergstad,_knute_notice_of_hearing_petition_july_5,_1923_p4_tsr.pdf</t>
  </si>
  <si>
    <t>brown,_david_so_f_f_hand_in_cream_separator_july_5,_1923_p1_tsr.pdf</t>
  </si>
  <si>
    <t>brown,_eugene_so_f_f_gashes_head_july_5,_1923_p1_tsr.pdf</t>
  </si>
  <si>
    <t>hoffard,_calma_recovered_and_travels_home_july_5,_1923_p1_tsr.pdf</t>
  </si>
  <si>
    <t>anderson,_myrtle_appendicitis_july_12,_1923_p1_tsr.pdf</t>
  </si>
  <si>
    <t>jackson,_mrs._m_c_seriously_ill_to_fargo_july_12,_1923_p1_tsr.pdf</t>
  </si>
  <si>
    <t>anderson,_mrs._c_l_tumor_operation_august_9,_1923_p1_tsr.pdf</t>
  </si>
  <si>
    <t>anderson,_mrs._c_l_home_and_recovering_august_16,_1923_p1_tsr.pdf</t>
  </si>
  <si>
    <t>fallen,_claude_blood_poisoning_august_16,_1923_p1_tsr.pdf</t>
  </si>
  <si>
    <t>schmidt,_carol_dau_of_wm_drinks_gasoline_august_16,_1923_p1_tsr.pdf</t>
  </si>
  <si>
    <t>thompson,_bernard_badly_injured_august_23,_1923_p1_tsr.pdf</t>
  </si>
  <si>
    <t>boisjolie,_homer_to_cass_county_to_live_september_13,_1923_p4_tsr.pdf</t>
  </si>
  <si>
    <t>henvit,_marcus_falls_down_stairs_september_13,_1923_p1_tsr.pdf</t>
  </si>
  <si>
    <t>smith,_c_w_kicked_september_13,_1923_p1_tsr.pdf</t>
  </si>
  <si>
    <t>youngbeck,_john_takes_daughter_to_catholic_home_in_jamestown_september_27,_1923_p1_tsr.pdf</t>
  </si>
  <si>
    <t>olsen,_albert_so_ferd_appendicitis_october_4,_1923_p1_tsr.pdf</t>
  </si>
  <si>
    <t>olson,_ole_auto_accident_october_4,_1923_p4_tsr.pdf</t>
  </si>
  <si>
    <t>wickham,_kermit_auto_accident_october_4,_1923_p4_tsr.pdf</t>
  </si>
  <si>
    <t>olsen,_albert_so_ferd_low_but_improving_october_11,_1923_p4_tsr.pdf</t>
  </si>
  <si>
    <t>olsen,_albert_health_becomes_worse_november_2,_1923_p4_tsr.pdf</t>
  </si>
  <si>
    <t>kjelson,_oscar_to_wi_brother_has_stroke_november_8,_1923_p1_tsr.pdf</t>
  </si>
  <si>
    <t>youngbeck,_john_with_daughters_visits_his_baby_in_catholic_home_november_15,_1923_p4_tsr.pdf</t>
  </si>
  <si>
    <t>thompson,_mrs._k_m_needle_stuck_in_hand_november_22,_1923_p4_tsr.pdf</t>
  </si>
  <si>
    <t>fallen,_tom_crowded_by_horses_injured_november_29,_1923_p1_tsr.pdf</t>
  </si>
  <si>
    <t>holtan,_elmand_to_mn_for_winter_work_december_6,_1923_p1_tsr.pdf</t>
  </si>
  <si>
    <t>rhodes,_ed_auto_accident_in_mn_december_6,_1923_p1_tsr.pdf</t>
  </si>
  <si>
    <t>lien,_oscar_very_low_december_13,_1923_p1_tsr.pdf</t>
  </si>
  <si>
    <t>olsen,_albert_so_ferd_finally_home_december_13,_1923_p1_tsr.pdf</t>
  </si>
  <si>
    <t>starr,_john_reports_from_wa_december_13,_1923_p1_tsr.pdf</t>
  </si>
  <si>
    <t>bailey,_mrs._edwin_auto_accident_december_20,_1923_p1_tsr.pdf</t>
  </si>
  <si>
    <t>christopherson,_sidney_appendicitis_december_20,_1923_p1_tsr.pdf</t>
  </si>
  <si>
    <t>condy,_george_rear_ends_another_auto_december_20,_1923_p1_tsr.pdf</t>
  </si>
  <si>
    <t>halvorson,_h_s_rear_ends_another_auto_december_20,_1923_p1_tsr.pdf</t>
  </si>
  <si>
    <t>krei,_peter_family_burned_four_children_fatally_december_20,_1923_p1_tsr.pdf</t>
  </si>
  <si>
    <t>christianson,_john_auto_accident_december_27,_1923_p1_tsr.pdf</t>
  </si>
  <si>
    <t>hafner,_charles_auto_accident_december_27,_1923_p1_tsr.pdf</t>
  </si>
  <si>
    <t>olsen,_ferd_flu_december_27,_1923_p1_tsr.pdf</t>
  </si>
  <si>
    <t>brastrup,_george_auto_accident_january_10,_1924_p1_tsr.pdf</t>
  </si>
  <si>
    <t>melgard,_a_j_auto_accident_january_10,_1924_p1_tsr.pdf</t>
  </si>
  <si>
    <t>olsen,_ferd_home_from_hospital_january_10,_1924_p1_tsr.pdf</t>
  </si>
  <si>
    <t>tehennepe,_l_stole_radiator_from_his_auto_january_17,_1924_p4_tsr.pdf</t>
  </si>
  <si>
    <t>christopherson,_sidney_operation_completed_january_24,_1924_p1_tsr.pdf</t>
  </si>
  <si>
    <t>daniels,_e_a_proves_that_radio_wires_won't_stop_freezing_january_24,_1924_p1_tsr.pdf</t>
  </si>
  <si>
    <t>christopherson,_sidney_2nd_operation_february_7,_1924_p1_tsr.pdf</t>
  </si>
  <si>
    <t>kjelson,_lester_mwa_initiation_february_7,_1924_p1_tsr.pdf</t>
  </si>
  <si>
    <t>larson,_leonard_mwa_initiation_february_7,_1924_p1_tsr.pdf</t>
  </si>
  <si>
    <t>simensen,_wallace_mwa_initiation_february_7,_1924_p1_tsr.pdf</t>
  </si>
  <si>
    <t>youngbeck,_reuben_mwa_initiation_february_7,_1924_p1_tsr.pdf</t>
  </si>
  <si>
    <t>christopherson,_sidney_thank_you_for_flowers_february_14,_1924_p4_tsr.pdf</t>
  </si>
  <si>
    <t>hewson,_a_m_reappointed_to_postmaster_wimbledon_february_21,_1924_p1_tsr.pdf</t>
  </si>
  <si>
    <t>natwick,_rev._preaches_final_time_in_mabel_february_21,_1924_p1_tsr.pdf</t>
  </si>
  <si>
    <t>christopherson,_sidney_slowly_improving_february_28,_1924_p1_tsr.pdf</t>
  </si>
  <si>
    <t>howden,_dau_of_george_to_minot_hospital_february_28,_1924_p1_tsr.pdf</t>
  </si>
  <si>
    <t>kjelson,_oscar_visits_nephew_in_hospital_february_28,_1924_p1_tsr.pdf</t>
  </si>
  <si>
    <t>palm,_2_yr_old_dau_of_arthur_scalded_by_hot_water_february_28,_1924_p1_tsr.pdf</t>
  </si>
  <si>
    <t>sutton,_youngest_child_of_wm_pneumonia,_pleuresy_but_better_march_6,_1924_p1_tsr.pdf</t>
  </si>
  <si>
    <t>christopherson,_sidney_comes_home_after_3_mos._march_13,_1924_p1_tsr.pdf</t>
  </si>
  <si>
    <t>holtan,_oscar_returns_home_from_mn_woods_march_13,_1924_p1_tsr.pdf</t>
  </si>
  <si>
    <t>holte,_julius_bro_of_mrs_hans_simensen_missing_march_13,_1924_p1_tsr.pdf</t>
  </si>
  <si>
    <t>holton,_elmand_home_from_wi_woods_march_13,_1924_p1_tsr.pdf</t>
  </si>
  <si>
    <t>kjelson,_mrs_oscar_return_with_nephew_from_hosp._march_13,_1924_p1_tsr.pdf</t>
  </si>
  <si>
    <t>schmidt,_mrs._wm_kicked_by_cow_-_injured_march_13,_1924_p4_tsr.pdf</t>
  </si>
  <si>
    <t>lien,_paul_home_from_minn_st_univ_law_sch_march_27,_1924_p1_tsr.pdf</t>
  </si>
  <si>
    <t>urban,_bert_mwa_initiation_march_27,_1924_p1_tsr.pdf</t>
  </si>
  <si>
    <t>burnett,_jack_house_burns_april_3,_1924_p4_tsr.pdf</t>
  </si>
  <si>
    <t>byington,_kenneth_mwa_initiation_april_10,_1924_p1_tsr.pdf</t>
  </si>
  <si>
    <t>fallen,_claude_mwa_initiation_april_10,_1924_p1_tsr.pdf</t>
  </si>
  <si>
    <t>starr,_bert_mwa_initiation_april_10,_1924_p1_tsr.pdf</t>
  </si>
  <si>
    <t>westerhausen,_raymond_mwa_initiation_april_10,_1924_p1_tsr.pdf</t>
  </si>
  <si>
    <t>youngbeck,_john_mwa_initiation_april_10,_1924_p1_tsr.pdf</t>
  </si>
  <si>
    <t>honey,_glen_hit_by_baseball_april_24,_1924_p1_tsr.pdf</t>
  </si>
  <si>
    <t>ackerman,_ray_saves_school_bus_from_train_may_1,_1924_p1_tsr.pdf</t>
  </si>
  <si>
    <t>wild,_mrs._clarence_to_oregon_to_live_may_8,_1924_p1_tsr.pdf</t>
  </si>
  <si>
    <t>brown,_mrs._f_f_operation_may_22,_1924_p1_tsr.pdf</t>
  </si>
  <si>
    <t>kjelson,_mrs_oscar_breaks_wrist_may_22,_1924_p1_tsr.pdf</t>
  </si>
  <si>
    <t>lien,_c_w_loses_valuable_horse_june_12,_1924_p1_tsr.pdf</t>
  </si>
  <si>
    <t>davidson,_john_reports_from_the_marines_june_26,_1924_p1_tsr.pdf</t>
  </si>
  <si>
    <t>lien,_paul_graduates_and_to_take_the_bar_june_26,_1924_p1_tsr.pdf</t>
  </si>
  <si>
    <t>selden,_ole_injured_in_auto_accident_june_26,_1924_p1_tsr.pdf</t>
  </si>
  <si>
    <t>davidson,_t_s_laid_up_july_3,_1924_p1_tsr.pdf</t>
  </si>
  <si>
    <t>kjelson,_mrs._oscar_resets_bones_in_arm_july_3,_1924_p1_tsr.pdf</t>
  </si>
  <si>
    <t>davidson,_t_s_to_mpls_for_medical_treatment_july_17,_1924_p1_tsr.pdf</t>
  </si>
  <si>
    <t>olsen,_albert_broken_arm_july_17,_1924_p1_tsr.pdf</t>
  </si>
  <si>
    <t>burnett,_jack_rebuilding_home_that_burned_july_31,_1924_p1_tsr.pdf</t>
  </si>
  <si>
    <t>zollner,_mrs_a_t_pinned_under_auto_august_7,_1924_p1_tsr.pdf</t>
  </si>
  <si>
    <t>olsen,_ferd_operation_scheduled_august_28,_1924_p1_tsr.pdf</t>
  </si>
  <si>
    <t>te_hennepe,_leone_pneumonia_august_28,_1924_p1_tsr.pdf</t>
  </si>
  <si>
    <t>hewson,_rev._a_m_bad_auto_accident_september_4,_1924_p1_tsr.pdf</t>
  </si>
  <si>
    <t>weitenhagen,_c_f_very_close_call_september_11,_1924_p1_tsr.pdf</t>
  </si>
  <si>
    <t>hafner,_philip_operation_september_18,_1924_p1_tsr.pdf</t>
  </si>
  <si>
    <t>peterson,_herman_falls_18_feet_september_18,_1924_p1_tsr.pdf</t>
  </si>
  <si>
    <t>allen,_george_severe_pop_from_crank_october_16,_1924_p1_tsr.pdf</t>
  </si>
  <si>
    <t>pritz,_miss_irene_attends_univ_of_nd_october_23,_1924_p1_tsr.pdf</t>
  </si>
  <si>
    <t>davidson,_clarice_appendicitis_october_30,_1924_p1_tsr.pdf</t>
  </si>
  <si>
    <t>putnam,_carrie_fell_down_stairs_november_6,_1924_p1_tsr.pdf</t>
  </si>
  <si>
    <t>hoover,_donald_infantile_paralysis_november_13,_1924_p4_tsr.pdf</t>
  </si>
  <si>
    <t>rule,_j_h_blood_poisoning_november_13,_1924_p1_tsr.pdf</t>
  </si>
  <si>
    <t>youngbeck,_alex_home_and_recovered_from_illness_november_13,_1924_p1_tsr.pdf</t>
  </si>
  <si>
    <t>berger,_miss_auto_accident_and_injured_november_20,_1924_p1_tsr.pdf</t>
  </si>
  <si>
    <t>black,_h_e_auto_accident_november_20,_1924_p1_tsr.pdf</t>
  </si>
  <si>
    <t>kleis,_p_j_to_osakis_mn_to_live_november_20,_1924_p4_tsr.pdf</t>
  </si>
  <si>
    <t>holtan,_elmand_to_work_in_mn_woods_december_4,_1924_p1_tsr.pdf</t>
  </si>
  <si>
    <t>larson,_sylvia_racing_and_crashes_december_4,_1924_p1_tsr.pdf</t>
  </si>
  <si>
    <t>posey,_warren_stroke_december_4,_1924_p1_tsr.pdf</t>
  </si>
  <si>
    <t>thu,_ras_severe_injury_from_auto_accident_december_4,_1924_p1_tsr.pdf</t>
  </si>
  <si>
    <t>walhowe,_miss_mina_still_not_able_to_be_up_december_4,_1924_p4_tsr.pdf</t>
  </si>
  <si>
    <t>rassman,_kathleen_fractured_knee_december_18,_1924_p1_tsr.pdf</t>
  </si>
  <si>
    <t>thu,_ras_home_from_fargo_but_not_all_good_yet_december_25,_1924_p1_tsr.pdf</t>
  </si>
  <si>
    <t>adams,_w_a_poor_health_-_to_fargo_january_4,1923_p1_tsr.pdf</t>
  </si>
  <si>
    <t>walhowe,_miss_auto_accident_and_injured_november_20_1924_p1_tsr.pdf</t>
  </si>
  <si>
    <t>wonser,_w_c_residence_burns_january_1,_1925_p1_tsr.pdf</t>
  </si>
  <si>
    <t>thompson,_milford_injured_in_fall_january_8,_1925_p1_tsr.pdf</t>
  </si>
  <si>
    <t>larson,_henry_operation_in_fargo_january_15,_1925_p1_tsr.pdf</t>
  </si>
  <si>
    <t>sperger,_lucy_blood_poisoning_january_15,_1925_p1_tsr.pdf</t>
  </si>
  <si>
    <t>thu,_ras_surgical_attention_in_fargo_january_15,_1925_p1_tsr.pdf</t>
  </si>
  <si>
    <t>runyon,_floyd_e_collie_returns_3000_miles_january_22,_1925_p1_tsr.pdf</t>
  </si>
  <si>
    <t>boisjolie,_a_j_to_live_in_marrieta_mn_march_5,_1925_p1_tsr.pdf</t>
  </si>
  <si>
    <t>bailey,_beatrice_appendicitis_march_26,_1925_p1_tsr.pdf</t>
  </si>
  <si>
    <t>holtan,_elmand_returns_from_mn_woods_march_26,_1925_p1_tsr.pdf</t>
  </si>
  <si>
    <t>wilsie,_j_w_freak_lightning_march_26,_1925_p1_tsr.pdf</t>
  </si>
  <si>
    <t>posey,_ben_big_scare_april_2,_1925_p1_tsr.pdf</t>
  </si>
  <si>
    <t>olsen,_albert_broken_arm_again_april_9,_1925_p1_tsr.pdf</t>
  </si>
  <si>
    <t>fallen,_c_w_purchases_moving_picture_outfit_april_16,_1925_p1_tsr.pdf</t>
  </si>
  <si>
    <t>thoreson,_rev_p_a_appears_well_april_23,_1925_p1_tsr.pdf</t>
  </si>
  <si>
    <t>fallen,_w_h_to_nashua_mt_for_work_april_30,_1925_p4_tsr.pdf</t>
  </si>
  <si>
    <t>greenland,_chris_selling_star_autos_may_7,_1925_p4_tsr.pdf</t>
  </si>
  <si>
    <t>kirkeby,_john_bad_accident_may_14,_1925_p4_tsr.pdf</t>
  </si>
  <si>
    <t>larson,_falk_to_norway_may_14,_1925_p4_tsr.pdf</t>
  </si>
  <si>
    <t>stewart,_ernest_not_improved_may_14,_1925_p4_tsr.pdf</t>
  </si>
  <si>
    <t>sommerville,_mona_appendicitis_may_21,_1925_p4_tsr.pdf</t>
  </si>
  <si>
    <t>anderson,_mrs_c_l_sells_farm_-_to_osage_ia_june_4,_1925_p1_tsr.pdf</t>
  </si>
  <si>
    <t>perkins,_horace_falls_from_tree_june_4,_1925_p1_tsr.pdf</t>
  </si>
  <si>
    <t>glenfield_items_june_18,_1925_p4_tsr.pdf</t>
  </si>
  <si>
    <t>starr,_john_to_wi_to_live_june_18,_1925_p1_tsr.pdf</t>
  </si>
  <si>
    <t>glenfield_items_june_25,_1925_p4_tsr.pdf</t>
  </si>
  <si>
    <t>gunderson,_a_j_and_'peanuts'_battle_june_25,_1925_p1_tsr.pdf</t>
  </si>
  <si>
    <t>reitbrock,_wm_tries_to_help_drowning_victim_june_25,_1925_p1_tsr.pdf</t>
  </si>
  <si>
    <t>glenfield_items_july_2,_1925_p4_tsr.pdf</t>
  </si>
  <si>
    <t>johnson,_carl_injury_starting_car_july_2,_1925_p4_tsr.pdf</t>
  </si>
  <si>
    <t>dywad,_arne_seriously_ill_july_9,_1925_p4_tsr.pdf</t>
  </si>
  <si>
    <t>glenfield_items_july_9,_1925_p4_tsr.pdf</t>
  </si>
  <si>
    <t>hoover,_donald_arrives_home_july_9,_1925_p1_tsr.pdf</t>
  </si>
  <si>
    <t>glenfield_items_july_16,_1925_p4_tsr.pdf</t>
  </si>
  <si>
    <t>glenfield_items_july_23,_1925_p4_tsr.pdf</t>
  </si>
  <si>
    <t>glenfield_items_july_30,_1925_p4_tsr.pdf</t>
  </si>
  <si>
    <t>gunderson,_a_j_'peanuts'_passed_in_his_checks_july_30,_1925_p1_tsr.pdf</t>
  </si>
  <si>
    <t>glenfield_items_august_6,_1925_p4_tsr.pdf</t>
  </si>
  <si>
    <t>lampert,_boyd_ruptured_appendix_august_6,_1925_p4_tsr.pdf</t>
  </si>
  <si>
    <t>posey,_warren_doing_well_but_with_cane_august_6,_1925_p1_tsr.pdf</t>
  </si>
  <si>
    <t>glenfield_items_august_13,_1925_p4_tsr.pdf</t>
  </si>
  <si>
    <t>hochberger,_henry_visits_after_return_from_brazil_august_13,_1925_p1_tsr.pdf</t>
  </si>
  <si>
    <t>davidson,_p_j_to_waubun_mn_to_live_august_20,_1925_p4_tsr.pdf</t>
  </si>
  <si>
    <t>dawe,_r_e_and_family_to_elizabeth_il_to_live_august_20,_1925_p4_tsr.pdf</t>
  </si>
  <si>
    <t>fadness,_severt_barn_burns_september_3,_1925_p4_tsr.pdf</t>
  </si>
  <si>
    <t>murdock,_w_d_visits_-_plays_in_bachman's_band_september_3,_1925_p4_tsr.pdf</t>
  </si>
  <si>
    <t>stewart,_cynthia_appendicitis_september_10,_1925_p4_tsr.pdf</t>
  </si>
  <si>
    <t>starr,_max_injures_hand_severely_september_24,_1925_p4_tsr.pdf</t>
  </si>
  <si>
    <t>fallen,_thomas_farming_too_much_november_5,_1925_p4_tsr.pdf</t>
  </si>
  <si>
    <t>starr,_max_to_fargo_to_work_november_26,_1925_p4_tsr.pdf</t>
  </si>
  <si>
    <t>schmidt,_wm_horses_injured_by_porcupine_december_3,_1925_p4_tsr.pdf</t>
  </si>
  <si>
    <t>holtan,_elmand_to_mn_woods_to_work_december_31,_1925_p4_tsr.pdf</t>
  </si>
  <si>
    <t>schmidt,_mrs_wm_operation_for_goitre_january_14,_1926_p4_tsr.pdf</t>
  </si>
  <si>
    <t>barnett,_lyle_24_mile_hike_to_movie_january_21,_1926_p4_tsr.pdf</t>
  </si>
  <si>
    <t>michaelson,_edwin_24_mile_hike_to_movie_january_21,_1926_p4_tsr.pdf</t>
  </si>
  <si>
    <t>sutton_school_wins_prize_january_21,_1926_p1_tsr.pdf</t>
  </si>
  <si>
    <t>allen,_mrs_grace_picks_up_cze_mexico_city_january_28,_1926_p4_tsr.pdf</t>
  </si>
  <si>
    <t>mcdermott,_myrtle_picks_up_cze_mexico_city_january_28,_1926_p4_tsr.pdf</t>
  </si>
  <si>
    <t>howden,_lloyd_host_hs_students_on_ski_slide_february_4,_1926_p4_tsr.pdf</t>
  </si>
  <si>
    <t>olmsted,_ben_host_hs_students_on_ski_slide_february_4,_1926_p4_tsr.pdf</t>
  </si>
  <si>
    <t>olson,_charlie_to_mpls_shriners_hospital_february_11,_1926_p4_tsr.pdf</t>
  </si>
  <si>
    <t>schmidt,_mrs_wm_home_but_weak_february_18,_1926_p4_tsr.pdf</t>
  </si>
  <si>
    <t>kolpin,_harry_broken_leg_february_25,_1926_p4_tsr.pdf</t>
  </si>
  <si>
    <t>werner,_wm_to_rosholt,_sd_to_work_february_25,_1926_p4_tsr.pdf</t>
  </si>
  <si>
    <t>holtan,_elmand_returns_from_mn_woods_march_4,_1926_p4_tsr.pdf</t>
  </si>
  <si>
    <t>frederickson,_john_to_graduate_from_univ_of_nd_march_18,_1926_p4_tsr.pdf</t>
  </si>
  <si>
    <t>hetland,_melvin_a_to_graduate_from_univ._of_nd_march_18,_1926_p4_tsr.pdf</t>
  </si>
  <si>
    <t>marrs,_fairy_to_graduate_from_univ_of_nd_march_18,_1926_p4_tsr.pdf</t>
  </si>
  <si>
    <t>sigstad,_harold_kicked_in_head_march_18,_1926_p4_tsr.pdf</t>
  </si>
  <si>
    <t>kingsley,_milo_moves_from_dooley_mt_to_scoby_mt_april_1,_1926_p4_tsr.pdf</t>
  </si>
  <si>
    <t>kingsley,_burton_appendicitis_april_8,_1926_p4_tsr.pdf</t>
  </si>
  <si>
    <t>lampert,_boyd_review_of_appendicitis_april_8,_1926_p4_tsr.pdf</t>
  </si>
  <si>
    <t>lampert,_kenneth_appendicitis_april_8,_1926_p4_tsr.pdf</t>
  </si>
  <si>
    <t>lampert,_phil_pneumonia_april_8,_1926_p4_tsr.pdf</t>
  </si>
  <si>
    <t>skofstad,_miss_urged_to_run_for_county_superintendent_of_schools_april_8,_1926_p4_tsr.pdf</t>
  </si>
  <si>
    <t>kirkeby,_m_i_4_horse_team_runaway_with_disc_april_15,_1926_p4_tsr.pdf</t>
  </si>
  <si>
    <t>mabel_lutheran_church_burns_april_15,_1926_p4_tsr.pdf</t>
  </si>
  <si>
    <t>skofstad,_esther_j_runs_for_county_superintendent_april_15,_1926_p4_tsr.pdf</t>
  </si>
  <si>
    <t>ebentier,_a_h_to_leave_sutton_april_22,_1926_p4_tsr.pdf</t>
  </si>
  <si>
    <t>hafner,_charles_to_mt_hot_springs_for_neuritis_april_22,_1926_p4_tsr.pdf</t>
  </si>
  <si>
    <t>limmesand,_peter_to_open_a_shoe_and_harness_shop_april_22,_1926_p4_tsr.pdf</t>
  </si>
  <si>
    <t>glenfied_oil_well_spotted_april_29,_1926_p4_tsr.pdf</t>
  </si>
  <si>
    <t>sutton,_james_pneumonia_april_29,_1926_p4_tsr.pdf</t>
  </si>
  <si>
    <t>sutton,_mrs_wm_seriously_ill_april_29,_1926_p4_tsr.pdf</t>
  </si>
  <si>
    <t>newton,_bert_thrown_may_6,_1926_p4_tsr.pdf</t>
  </si>
  <si>
    <t>daniel,_mrs_fish_hook_extraction_may_27,_1926_p4_tsr.pdf</t>
  </si>
  <si>
    <t>bailey,_laura_graduates_from_music_conservatory_june_10,_1926_p4_tsr.pdf</t>
  </si>
  <si>
    <t>bailey,_robert_returns_to_sutton_june_10,_1926_p4_tsr.pdf</t>
  </si>
  <si>
    <t>mabel_lutheran_church_decides_rebuild_location_june_10,_1926_p4_tsr.pdf</t>
  </si>
  <si>
    <t>brady,_miss_violet_visits_sis_june_17,_1926_p4_tsr.pdf</t>
  </si>
  <si>
    <t>peterson,_mrs_george_leaves_to_live_in_california_june_17,_1926_p4_tsr.pdf</t>
  </si>
  <si>
    <t>glenfield_oil_machinery_arrives_june_24,_1926_p4_tsr.pdf</t>
  </si>
  <si>
    <t>simensen,_mrs_hans_to_mt_to_see_brother_after_30_yrs_june_24,_1926_p4_tsr.pdf</t>
  </si>
  <si>
    <t>thorsgard,_b_a_ptomaine_poisoning_june_24,_1926_p4_tsr.pdf</t>
  </si>
  <si>
    <t>carman,_frank_double_fracture_july_1,_1926_p4_tsr.pdf</t>
  </si>
  <si>
    <t>councilman,_eilene_horse_shies_and_she_falls_july_1,_1926_p4_tsr'.pdf</t>
  </si>
  <si>
    <t>erlandson,_c_j_sells_car_to_son_-_will_use_old_henry_july_1,_1926_p4_tsr.pdf</t>
  </si>
  <si>
    <t>olson,_f_a_sees_swedish_crown_prince_july_1,_1926_p4_tsr.pdf</t>
  </si>
  <si>
    <t>strasser,_max_slowly_recovering_july_1,_1926_p4_tsr.pdf</t>
  </si>
  <si>
    <t>rhodes,_alonzo_and_orion_novel_motor_boat_july_8,_1926_p4_tsr.pdf</t>
  </si>
  <si>
    <t>glenfield_oil_derrick_in_place_july_15,_1926_p4_tsr.pdf</t>
  </si>
  <si>
    <t>erlandson,_c_j_postcard_from_mt_july_22,_1926_p4_tsr.pdf</t>
  </si>
  <si>
    <t>glenfield_oil_derrick_blows_down_july_22,_1926_p4_tsr.pdf</t>
  </si>
  <si>
    <t>sutton,_ladeaux_unconscious_july_22,_1926_p4_tsr.pdf</t>
  </si>
  <si>
    <t>rise,_sverre_now_living_in_st_paul_mn_july_29,_1926_p4_tsr.pdf</t>
  </si>
  <si>
    <t>gunderson,_henry_finds_shell_at_129_feet_in_well_august_5,_1926_p4_tsr.pdf</t>
  </si>
  <si>
    <t>glenfield_oil_well_set_to_start_drilling_august_12,_1926_p4_tsr.pdf</t>
  </si>
  <si>
    <t>mccomber,_george_comes_home_from_hospital_august_12,_1926_p4_tsr.pdf</t>
  </si>
  <si>
    <t>pratt,_e_t_and_wife_bring_nephew_home_after_accident_august_12,_1926_p4_tsr.pdf</t>
  </si>
  <si>
    <t>glenfield_oil_well_picnic_to_be_held_august_26,_1926_p4_tsr.pdf</t>
  </si>
  <si>
    <t>deforge,_iris_fay_eye_operations_september_2,_1926_p4_tsr.pdf</t>
  </si>
  <si>
    <t>deforge,_llewelyn_appendicitis_september_2,_1926_p4_tsr.pdf</t>
  </si>
  <si>
    <t>fiero,_maude_visits_old_griggs_co._home_september_2,_1926_p4_tsr.pdf</t>
  </si>
  <si>
    <t>frydenberg,_oscar_selling_auto_accesories_september_2,_1926_p4_tsr.pdf</t>
  </si>
  <si>
    <t>blanck,_mrs_emil_mother_of_in_bad_accident_september_9,_1926_p4_tsr.pdf</t>
  </si>
  <si>
    <t>glenfield_oil_well_update_to_200_feet_september_23,_1926_p4_tsr.pdf</t>
  </si>
  <si>
    <t>mcdermott,_myrtle_discontinues_studies_due_to_eyes_october_7,_1926_p4_tsr.pdf</t>
  </si>
  <si>
    <t>nicoll,_c_w_quits_farming;_to_sell_october_7,_1926_p4_tsr.pdf</t>
  </si>
  <si>
    <t>glenfield_oil_well_update_october_14,_1926_p4_tsr.pdf</t>
  </si>
  <si>
    <t>olson,_alfred_serious_ulcers_october_14,_1926_p4_tsr.pdf</t>
  </si>
  <si>
    <t>christopherson,_olaf_to_cooperstown_to_live_october_21,_1926_p4_tsr.pdf</t>
  </si>
  <si>
    <t>councilman,_george_breaks_collarbone_october_21,_1926_p4_tsr.pdf</t>
  </si>
  <si>
    <t>rassman,_mrs_w_f_and_family_to_live_in_robsart_sk_october_21,_1926_p4_tsr.pdf</t>
  </si>
  <si>
    <t>rise,_sverre_appointment_to_rural_carrier_october_21,_1926_p4_tsr.pdf</t>
  </si>
  <si>
    <t>glenfield_oil_well_update_october_28,_1926_p4_tsr.pdf</t>
  </si>
  <si>
    <t>rise,_sverre_to_begin_rural_carrier_october_28,_1926_p4_tsr.pdf</t>
  </si>
  <si>
    <t>frydenberg,_oscar_and_cc_to_live_in_okc,_ok_november_11,_1926_p4_tsr.pdf</t>
  </si>
  <si>
    <t>haugland,_einar_and_family_to_live_in_wa_november_11,_1926_p4_tsr.pdf</t>
  </si>
  <si>
    <t>olson,_alfred_home_but_weak_november_11,_1926_p4_tsr.pdf</t>
  </si>
  <si>
    <t>wagoner,_roy_struggles_to_return_home_november_18,_1926_p4_tsr.pdf</t>
  </si>
  <si>
    <t>nicoll,_c_w_to_washington_visit_sis_after_20_yrs_december_2,_1926_p4_tsr.pdf</t>
  </si>
  <si>
    <t>skofstad,_miss_esther_j_to_teach_in_sutton_december_2,_1926_p4_tsr.pdf</t>
  </si>
  <si>
    <t>howden,_lloyd_close_call_december_16,_1926_p4_tsr.pdf</t>
  </si>
  <si>
    <t>pratt,_floyd_appendicitis_december_16,_1926_p4_tsr.pdf</t>
  </si>
  <si>
    <t>fallen,_clifford_scarlet_fever_-_appendicitis_december_23,_1926_p4_tsr.pdf</t>
  </si>
  <si>
    <t>christopherson,_olaf_ptomaine_poisoning_december_30,_1926_p4_tsr.pdf</t>
  </si>
  <si>
    <t>glenfield_oil_well_crankshaft_breaks_all_stop_january_13,_1927_p4_tsr.pdf</t>
  </si>
  <si>
    <t>williams,_m_d_dau_of_serious_eye_trouble_january_13,_1927_p4_tsr.pdf</t>
  </si>
  <si>
    <t>fallen,_clifford_scarlet_fever_quarantined_january_20,_1927_p4_tsr.pdf</t>
  </si>
  <si>
    <t>lewis,_dr_t_h_checker_chamption_january_20,_1927_p4_tsr.pdf</t>
  </si>
  <si>
    <t>olson,_alfred_to_fargo_doctor_for_tube_january_20,_1927_p4_tsr.pdf</t>
  </si>
  <si>
    <t>simenson,_sam_kicked_in_jaw_badly_january_20,_1927_p4_tsr.pdf</t>
  </si>
  <si>
    <t>sutton_schools_scarlet_fever_epidemic_january_20,_1927_p4_tsr.pdf</t>
  </si>
  <si>
    <t>bailey,_richard_to_rochester_mn_hospital_january_27,_1927_p4_tsr.pdf</t>
  </si>
  <si>
    <t>dejean,_j_a_mwa_initiatory_degree_january_27,_1927_p4_tsr.pdf</t>
  </si>
  <si>
    <t>glenfield_oil_well_update_to_1900_ft_january_27,_1927_p4_tsr.pdf</t>
  </si>
  <si>
    <t>linse,_june_scarlet_fever_january_27,_1927_p4_tsr.pdf</t>
  </si>
  <si>
    <t>simenson,_sam_improving_january_27,_1927_p4_tsr.pdf</t>
  </si>
  <si>
    <t>glenfield_oil_well_struck_gas_at_2100_ft_february_3,_1927_p4_tsr.pdf</t>
  </si>
  <si>
    <t>olson,_alfred_home_again_february_3,_1927_p4_tsr.pdf</t>
  </si>
  <si>
    <t>simenson,_sam_able_to_come_home_february_10,_1927_p4_tsr.pdf</t>
  </si>
  <si>
    <t>bailey,_mrs_ed_tumor_operation_february_17,_1927_p4_tsr.pdf</t>
  </si>
  <si>
    <t>glenfield_oil_well_update_hits_sand_february_17,_1927_p4_tsr.pdf</t>
  </si>
  <si>
    <t>bailey,_richard_'dick'_soon_to_be_home_february_24,_1927_p4_tsr.pdf</t>
  </si>
  <si>
    <t>williams,_mabel_still_in_fargo_for_eyes_february_24,_1927_p4_tsr.pdf</t>
  </si>
  <si>
    <t>rise,_sverre_using_auto_on_route_now_march_3,_1927_p4_tsr.pdf</t>
  </si>
  <si>
    <t>strasser,_max_long_quarantine_over_march_3,_1927_p4_tsr.pdf</t>
  </si>
  <si>
    <t>bailey,_richard_flu_march_10,_1927_p4_tsr.pdf</t>
  </si>
  <si>
    <t>kvaalseth,_torleif_quits_farming_march_10,_1927_p4_tsr.pdf</t>
  </si>
  <si>
    <t>lampert,_phil_falls_and_breaks_arm_march_10,_1927_p4_tsr.pdf</t>
  </si>
  <si>
    <t>peters,_john_the_movie_man_march_10,_1927_p4_tsr.pdf</t>
  </si>
  <si>
    <t>sackett,_a_b_sells_shop_and_moves_to_rochester_mn_march_10,_1927_p4_tsr.pdf</t>
  </si>
  <si>
    <t>warwick_school_burns_march_10,_1927_p4_tsr.pdf</t>
  </si>
  <si>
    <t>bailey,_richard_is_home_march_31,_1927_p4_tsr.pdf</t>
  </si>
  <si>
    <t>glenfield_oil_well_equipment_to_lift_casing_arrives_march_31,_1927_p1_tsr.pdf</t>
  </si>
  <si>
    <t>honey,_h_s_son_falls_again_and_breaks_arm_april_7,_1927_p1_tsr.pdf</t>
  </si>
  <si>
    <t>kampen,_i_a_sec_treas_of_farmer's_union_april_7,_1927_p1_tsr.pdf</t>
  </si>
  <si>
    <t>kolpin,_george_president_of_farmer's_union_april_7,_1927_p1_tsr.pdf</t>
  </si>
  <si>
    <t>rhodes,_orion_building_new_40_person_boat_april_7,_1927_p4_tsr.pdf</t>
  </si>
  <si>
    <t>starr,_willie_struck_in_forehead_april_7,_1927_p1_tsr.pdf</t>
  </si>
  <si>
    <t>sutton_roads_worst_mud_in_years_april_7,_1927_p4_tsr.pdf</t>
  </si>
  <si>
    <t>hall,_luella_appendicitis_april_14,_1927_p4_tsr.pdf</t>
  </si>
  <si>
    <t>klevin,_anton_poisoned_by_shingle_nails_april_14,_1927_p4_tsr.pdf</t>
  </si>
  <si>
    <t>nubson,_n_c_blood_poisoning_april_14,_1927_p4_tsr.pdf</t>
  </si>
  <si>
    <t>hareland,_ludvig_finds_old_grave_april_21,_1927_p1_tsr.pdf</t>
  </si>
  <si>
    <t>selden,_ole_to_retire_after_many_years_april_21,_1927_p4_tsr.pdf</t>
  </si>
  <si>
    <t>alm,_i_h_to_paint_mail_boxes_on_rr_april_28,_1927_p4_tsr.pdf</t>
  </si>
  <si>
    <t>dejean,_j_a_to_paint_mailboxes_on_rr_april_28,_1927_p4_tsr.pdf</t>
  </si>
  <si>
    <t>fallen,_mrs_c_w_broken_wrist_from_car_crank_april_28,_1927_p4_tsr.pdf</t>
  </si>
  <si>
    <t>nubson,_n_c_back_from_fargo_april_28,_1927_p4_tsr.pdf</t>
  </si>
  <si>
    <t>gunderson,_mrs_henry_breaks_ankle_may_12,_1927_p4_tsr.pdf</t>
  </si>
  <si>
    <t>sutton_methodist_church_installs_bell_may_12,_1927_p4_tsr.pdf</t>
  </si>
  <si>
    <t>rhodes,_orion_tests_new_boat_engines_may_19,_1927_p1_tsr.pdf</t>
  </si>
  <si>
    <t>nelson,_anton_first_graduation_class_in_sutton_june_2,_1927_p4_tsr.pdf</t>
  </si>
  <si>
    <t>olsen,_albert_first_graduation_class_in_sutton_june_2,_1927_p4_tsr.pdf</t>
  </si>
  <si>
    <t>sutton_schools_first_hs_graduation_june_2,_1927_p4_tsr.pdf</t>
  </si>
  <si>
    <t>dejean,_j_a_'shorty'_wearing_a_bandage_june_9,_1927_p1_tsr.pdf</t>
  </si>
  <si>
    <t>peterson,_miss_ella_arm_in_a_sling_from_car_crank_june_9,_1927_p4_tsr.pdf</t>
  </si>
  <si>
    <t>olson,_alfred_to_fargo_for_condition_june_23,_1927_p4_tsr.pdf</t>
  </si>
  <si>
    <t>starr,_max_kicked_-_broken_ribs_june_23,_1927_p4_tsr.pdf</t>
  </si>
  <si>
    <t>alm,_iver_auto_accident_june_30,_1927_p4_tsr.pdf</t>
  </si>
  <si>
    <t>beach,_mrs_gladys_auto_accident_june_30,_1927_p4_tsr.pdf</t>
  </si>
  <si>
    <t>berglund,_adolph_auto_accident_june_30,_1927_p4_tsr.pdf</t>
  </si>
  <si>
    <t>griggs_county_wins_christmas_seal_award_june_30,_1927_p4_tsr.pdf</t>
  </si>
  <si>
    <t>albrecht,_frank's_dau_breaks_arm_july_14,_1927p4_tsr.pdf</t>
  </si>
  <si>
    <t>gunderson,_mrs_henry_spinal_trouble_july_21,_1927_p4_tsr.pdf</t>
  </si>
  <si>
    <t>greenland,_oswald_to_citizens_military_training_july_28,_1927_p4_tsr.pdf</t>
  </si>
  <si>
    <t>olsen,_kermit_to_citizens_military_training_july_28,_1927_p4_tsr.pdf</t>
  </si>
  <si>
    <t>davidson,_harold_to_dooly,mt_to_live_august_4,_1927_p4_tsr.pdf</t>
  </si>
  <si>
    <t>kingsley,_f_j_wrist_infection_august_4,_1927_p4_tsr.pdf</t>
  </si>
  <si>
    <t>kingsley,_fred_to_dooly_mt_to_live_august_4,_1927_p4_tsr.pdf</t>
  </si>
  <si>
    <t>simensen,_wallace_coast_artillery_to_phillipines_august_4,_1927_p4_tsr.pdf</t>
  </si>
  <si>
    <t>peterson,_barney_and_wife_auto_accident_august_11,_1927_p4_tsr.pdf</t>
  </si>
  <si>
    <t>sutton,_john_e_3_bad_boys_picking_apples_august_18,_1927_p4_tsr.pdf</t>
  </si>
  <si>
    <t>bailey,_richard_auto_accident_august_25,_1927_p4_tsr.pdf</t>
  </si>
  <si>
    <t>davidson,_ivan_returns_from_fort_snelling_september_1,_1927_p4_tsr.pdf</t>
  </si>
  <si>
    <t>glenfield_oil_well_update_2400_ft_september_1,_1927_p4_tsr.pdf</t>
  </si>
  <si>
    <t>greenland,_oswald_returns_from_fort_snelling_september_1,_1927_p4_tsr.pdf</t>
  </si>
  <si>
    <t>olsen,_kermit_returns_from_fort_snelling_september_1,_1927_p4_tsr.pdf</t>
  </si>
  <si>
    <t>lerum,_john_close_call_september_15,_1927_p4_tsr.pdf</t>
  </si>
  <si>
    <t>perkins,_h_d_close_call_september_15,_1927_p4_tsr.pdf</t>
  </si>
  <si>
    <t>youngbeck,_hilda_to_valley_city_to_work_september_15,_1927_p4_tsr.pdf</t>
  </si>
  <si>
    <t>peters,_john_finger_in_separator_september_29,_1927_p4_tsr.pdf</t>
  </si>
  <si>
    <t>byington,_kenneth_ny_trip_october_6,_1927_p4_tsr.pdf</t>
  </si>
  <si>
    <t>ebentier,_mrs_joseph_falls_and_injures_self_october_6,_1927_p4_tsr.pdf</t>
  </si>
  <si>
    <t>gilbertson,_anton_stolen_auto_found_october_6,_1927_p4_tsr.pdf</t>
  </si>
  <si>
    <t>rhodes,_orion_married_and_moving_to_mn_october_6,_1927_p4_tsr.pdf</t>
  </si>
  <si>
    <t>wills,_philip_and_family_to_minot_to_live_october_6,_1927_p4_tsr.pdf</t>
  </si>
  <si>
    <t>brudwick,_josephine_e_apptd_asst_in_ag_dept_univ_of_mn_october_13,_1927_p4_tsr.pdf</t>
  </si>
  <si>
    <t>stewart,_e_d_to_quit_farming_october_13,_1927_p4_tsr.pdf</t>
  </si>
  <si>
    <t>boeckman,_mrs_f_c_mourning_chickens_october_20,_1927_p4_tsr.pdf</t>
  </si>
  <si>
    <t>carleton,_judge_will_h_auto_accident_october_20,_1927p1_tsr.pdf</t>
  </si>
  <si>
    <t>johnson,_ernest_barn_burns_october_20,_1927_p1_tsr.pdf</t>
  </si>
  <si>
    <t>kinder,_rev_john_reassigned_another_charge_october_20,_1927_p4_tsr.pdf</t>
  </si>
  <si>
    <t>simonsen,_sam_close_call_october_27,_1927_p4_tsr.pdf</t>
  </si>
  <si>
    <t>stewart,_e_d_moves_to_valley_city_october_27,_1927_p4_tsr.pdf</t>
  </si>
  <si>
    <t>kampen,_i_a_to_return_to_newspaper_work_november_3,_1927_p4_tsr.pdf</t>
  </si>
  <si>
    <t>alm,_iver_falls_and_breaks_wrist_november_10,_1927_p4_tsr.pdf</t>
  </si>
  <si>
    <t>gunderson,_mrs_henry_operation_soon_november_10,_1927_p4_tsr.pdf</t>
  </si>
  <si>
    <t>sanford,_frank_operation_in_baltimore_md_november_10,_1927_p4_tsr.pdf</t>
  </si>
  <si>
    <t>selden,_ole_quits_blacksmithing_november_10,_1927_p4_tsr.pdf</t>
  </si>
  <si>
    <t>simensen,_wallace_to_mpls_to_work_november_17,_1927_p4_tsr.pdf</t>
  </si>
  <si>
    <t>wagoner,_r_c_severely_scalded_november_17,_1927_p8_tsr.pdf</t>
  </si>
  <si>
    <t>glenfield_oil_well_drill_out_december_1,_1927_p4_tsr.pdf</t>
  </si>
  <si>
    <t>strasser,_max_to_wisconsin_to_live_january_12,_1928_p4_tsr.pdf</t>
  </si>
  <si>
    <t>boisjolie,_a_r_windy_day_january_19,_1928_p4_tsr.pdf</t>
  </si>
  <si>
    <t>davidson,_ivan_appendicitis_january_19,_1928_p4_tsr.pdf</t>
  </si>
  <si>
    <t>glenfield_oil_well_casing_in_-_2850_ft_deep_january_19,_1928_p4_tsr.pdf</t>
  </si>
  <si>
    <t>kolpin,_george_w_pres_of_griggs_co_farmer's_union_january_19,_1928_p4_tsr.pdf</t>
  </si>
  <si>
    <t>erlandson,_chris_j_poem_february_9,_1928_p4_tsr.pdf</t>
  </si>
  <si>
    <t>albrecht,_frank_rabbit_business_february_23,_1928_p8_tsr.pdf</t>
  </si>
  <si>
    <t>christopherson,_roy_appendicitis_february_23,_1928_p8_tsr.pdf</t>
  </si>
  <si>
    <t>emerson,_harry_moves_to__dazey_march_1,_1928_p8_tsr.pdf</t>
  </si>
  <si>
    <t>ernst,_chas_raising_chinchilla_rabbits_march_1,_1928_p8_tsr.pdf</t>
  </si>
  <si>
    <t>hendrickson,_albert_broken_arm_march_1,_1928_p8_tsr.pdf</t>
  </si>
  <si>
    <t>simensen,_victor_severes_connection_with_store_march_1,_1928_p8_tsr.pdf</t>
  </si>
  <si>
    <t>glenfield_oil_well_update_artesian_march_8,_1928_p8_tsr.pdf</t>
  </si>
  <si>
    <t>olson,_knut_stroke_march_8,_1928_p8_tsr.pdf</t>
  </si>
  <si>
    <t>simensen,_victor_working_in_fargo_march_8,_1928_p8_tsr.pdf</t>
  </si>
  <si>
    <t>boisjolie,_pete_great_deal_of_misfortune_march_29,_1928_p4_tsr.pdf</t>
  </si>
  <si>
    <t>councilman,_george_condition_critical_march_29,_1928_p4_tsr.pdf</t>
  </si>
  <si>
    <t>glenfield_oil_well_update_water_stops_3065_ft_april_5,_1928_p8_tsr.pdf</t>
  </si>
  <si>
    <t>rhodes,_orion_recalls_blizzard_of_a_few_years_past_april_26,_1928_p6_tsr.pdf</t>
  </si>
  <si>
    <t>westley,_william_m_professional_card_april_26,_1928_p1_tsr.pdf</t>
  </si>
  <si>
    <t>marrs,_fairy_teaching_at_bathgate_for_4th_year_may_3,_1928_p4_tsr.pdf</t>
  </si>
  <si>
    <t>olson,_arthur_principal_of_pembina_schools_may_3,_1928_p4_tsr.pdf</t>
  </si>
  <si>
    <t>simensen,_victor_resigns_in_fargo_may_3,_1928_p4_tsr.pdf</t>
  </si>
  <si>
    <t>nelson,_anton_working_in_mpls_at_armour_may_10,_1928_p8_tsr.pdf</t>
  </si>
  <si>
    <t>erlandson,_chris_j_friends_may_17,_1928_p8_tsr.pdf</t>
  </si>
  <si>
    <t>glenfield_oil_well_update_may_17,_1928p8_tsr.pdf</t>
  </si>
  <si>
    <t>glenfield_oil_well_update_may_24,_1928_p4_tsr.pdf</t>
  </si>
  <si>
    <t>rhodes,_orion_remodels_his_launch_may_24,_1928_p4_tsr.pdf</t>
  </si>
  <si>
    <t>glenfield_oil_well_update_may_31,_1928_p4_tsr.pdf</t>
  </si>
  <si>
    <t>greenland,_chris_buys_garage_equipment_may_31,_1928_p4_tsr.pdf</t>
  </si>
  <si>
    <t>kingsley,_fred_to_work_for_chris_greenland_in_garage_may_31,_1928_p4_tsr.pdf</t>
  </si>
  <si>
    <t>kingsley,_pete_home_from_mt_may_31,_1928_p4_tsr.pdf</t>
  </si>
  <si>
    <t>glenfield_oil_well_update_june_28,_1928_p4_tsr.pdf</t>
  </si>
  <si>
    <t>frederick,_douglas_to_live_in_seattle_w_bro_july_5,_1928_p4_tsr.pdf</t>
  </si>
  <si>
    <t>wagner,_boyd_breaks_wrist_july_5,_1928_p4_tsr.pdf</t>
  </si>
  <si>
    <t>erlandson,_chris_j_lyrics_for_the_irish_washerwoman_july_12,_1928_p4_tsr.pdf</t>
  </si>
  <si>
    <t>hawkes,_b_e_offered_plane_ride_for_assistance_july_26,_1928_p4_tsr.pdf</t>
  </si>
  <si>
    <t>linse,_c_a_disabled_plane_lands_north_of_his_land_july_26,_1928_p4_tsr.pdf</t>
  </si>
  <si>
    <t>frydenberg,_elmer_starts_in_garage_august_2,_1928_p4_tsr.pdf</t>
  </si>
  <si>
    <t>gunderson,_henry_stops_well_north_of_red_willow_lake_august_2,_1928_p4_tsr.pdf</t>
  </si>
  <si>
    <t>kingsley,_fred_quits_garage_august_2,_1928_p4_tsr.pdf</t>
  </si>
  <si>
    <t>kjelson,_mrs_oscar_heart_trouble_august_2,_1928_p4_tsr.pdf</t>
  </si>
  <si>
    <t>kolpin,_mrs_harry_blood_poisoning_august_2,_1928_p4_tsr.pdf</t>
  </si>
  <si>
    <t>jones,_r_l_auto_accident_injured_august_9,_1928_p4_tsr.pdf</t>
  </si>
  <si>
    <t>simensen,_victor_living_in_page_august_9,_1928_p4_tsr.pdf</t>
  </si>
  <si>
    <t>ernst,_chas_t_sells_meat_market_august_16,_1928_p1_tsr.pdf</t>
  </si>
  <si>
    <t>jackson,_chris_cousin_of_eilson_august_16,_1928_p1_tsr.pdf</t>
  </si>
  <si>
    <t>johnson,_ernest_many_come_to_watch_his_combine_august_16,_1928_p4_tsr.pdf</t>
  </si>
  <si>
    <t>westley,_kent_falls_and_breaks_arm_august_16,_1928_p4_tsr.pdf</t>
  </si>
  <si>
    <t>davidson,_john_returns_to_thresh_from_st_paul_august_23,_1928_p4_tsr.pdf</t>
  </si>
  <si>
    <t>olsen,_albert_returns_to_thresh_from_st_paul_august_23,_1928_p4_tsr.pdf</t>
  </si>
  <si>
    <t>kjelson,_mrs_oscar_gallstones_august_30,_1928_p4_tsr.pdf</t>
  </si>
  <si>
    <t>rhodes,_orion_buys_new_truck_august_30,_1928_p4_tsr.pdf</t>
  </si>
  <si>
    <t>greenland,_marvin_to_run_drug_store_september_6,_1928_p4_tsr.pdf</t>
  </si>
  <si>
    <t>gunderson,_a_j_buys_hope_drug_store_september_6,_1928_p4.pdf</t>
  </si>
  <si>
    <t>moore,_a_sells_hope_drug_store_for_health_september_6,_1928_p4_tsr.pdf</t>
  </si>
  <si>
    <t>kjelson,_mrs_oscar_improving_september_13,_1928_p4_tsr.pdf</t>
  </si>
  <si>
    <t>mabel_lutheran_church_construction_to_begin_september_13,_1928_p4_tsr.pdf</t>
  </si>
  <si>
    <t>youngbeck,_john_car_paid_a_visit_september_13,_1928_p4_tsr.pdf</t>
  </si>
  <si>
    <t>greenland,_oswald_regisiters_at_ndac_in_fargo_september_20,_1928_p4_tsr.pdf</t>
  </si>
  <si>
    <t>olsen,_albert_registers_at_ndac_in_fargo_september_20,_1928_p4_tsr.pdf</t>
  </si>
  <si>
    <t>sommerville,_douglas_registers_at_ndac_in_fargo_september_20,_1928_p4_tsr.pdf</t>
  </si>
  <si>
    <t>hanson,_o_j_auto_accident_october_4,_1928_p4_tsr.pdf</t>
  </si>
  <si>
    <t>rhodes,_orion_unusual_mishap_october_4,_1928_p4_tsr.pdf</t>
  </si>
  <si>
    <t>spicer,_dr_auto_accident_october_4,_1928_p4_tsr.pdf</t>
  </si>
  <si>
    <t>anderson,_mrs_ole_falls_and_breaks_collarbone_october_18,_1928_p4_tsr.pdf</t>
  </si>
  <si>
    <t>allen,_george_auto_accident_october_25,_1928_p4_tsr.pdf</t>
  </si>
  <si>
    <t>lowe,_emil_to_glenfield_to_run_restaurant_october_25,_1928_p4_tsr.pdf</t>
  </si>
  <si>
    <t>pederson,_ernest_train_auto_accident_pt1_november_1,_1928_p5_tsr.pdf</t>
  </si>
  <si>
    <t>pederson,_ernest_train_auto_accident_pt2_november_1,_1928_p5_tsr.pdf</t>
  </si>
  <si>
    <t>brudwick,_mrs_julia_severely_burned_november_8,_1928_p4_tsr.pdf</t>
  </si>
  <si>
    <t>davidson,_harold_home_after_1_yr_of_travel_november_8,_1928_p4_tsr.pdf</t>
  </si>
  <si>
    <t>honey,_helen_appendicitis_november_8,_1928_p4_tsr.pdf</t>
  </si>
  <si>
    <t>lampert,_phil_to_family_reunion_in_il_november_8,_1928_p4_tsr.pdf</t>
  </si>
  <si>
    <t>gosslee,_mrs_louise_home_and_contents_burn_november_15,_1928_p4_tsr.pdf</t>
  </si>
  <si>
    <t>gunderson,_henry_unusual_experience_november_15,_1928_p4_tsr.pdf</t>
  </si>
  <si>
    <t>clemens,_brother_of_henry_visits_from_canada_november_22,_1928_p8_tsr.pdf</t>
  </si>
  <si>
    <t>sutton_post_office_-_postmaster_asks_no_smoke_in_lobby_november_22,_1928_p8_tsr.pdf</t>
  </si>
  <si>
    <t>alm,_jean_breaks_elbow_november_29,_1928_p4_tsr.pdf</t>
  </si>
  <si>
    <t>simensen,_hans_and_sons_home_for_thanksgiving_november_29,_1928_p1_tsr.pdf</t>
  </si>
  <si>
    <t>gunderson,_a_j_closes_sutton_drug_store_december_6,_1928_p4_tsr.pdf</t>
  </si>
  <si>
    <t>bjornerud,_george_to_work_in_mn_woods_december_20,_1928_p4_tsr.pdf</t>
  </si>
  <si>
    <t>youngbeck,_reuben_ptomaine_poisoning_december_20,_1928_p4_tsr.pdf</t>
  </si>
  <si>
    <t>bjornrud,_george_returns_from_mn_no_luck_december_27,_1928_p4_tsr.pdf</t>
  </si>
  <si>
    <t>boisjolie,_adolph_takes_summer_picture_at_christmas_december_27,_1928_p4_tsr.pdf</t>
  </si>
  <si>
    <t>dietrich,_robert_appendicitis_december_27,_1928_p4_tsr.pdf</t>
  </si>
  <si>
    <t>sutton,_john_narrow_escape_january_3,_1929_p4_tsr.pdf</t>
  </si>
  <si>
    <t>rhodes,_orion_installs_larger_propeller_on_light_plant_january_9,_1929_p4_tsr.pdf</t>
  </si>
  <si>
    <t>simensen,_hans_chimney_fire_january_10,_1929_p4_tsr.pdf</t>
  </si>
  <si>
    <t>kurtti,_sam_broken_leg_from_horse_january_17,_1929_p4_tsr.pdf</t>
  </si>
  <si>
    <t>kirkeby,_vernon_auto_accident_january_24,_1929_p4_tsr.pdf</t>
  </si>
  <si>
    <t>niess,_e_h_to_lakota_february_14,_1929_p4_tsr.pdf</t>
  </si>
  <si>
    <t>kurtti,_august_dau_of_appendicitis_february_21,_1929_p4_tsr.pdf</t>
  </si>
  <si>
    <t>christopherson,_sidney_banister_banter_february_28,_1929_p4_tsr.pdf</t>
  </si>
  <si>
    <t>christopherson,_sidney_banister_banter_pt_1_march_7,_1929_p4_tsr.pdf</t>
  </si>
  <si>
    <t>christopherson,_sidney_banister_banter_pt_2_march_7,_1929_p1_tsr.pdf</t>
  </si>
  <si>
    <t>simensen,_victor_leaves_page,_intents_to_go_to_seattle_march_7,_1929_p4_tsr.pdf</t>
  </si>
  <si>
    <t>urban,_mrs_bert_identifies_bank_robber_march_7,_1929_p4_tsr.pdf</t>
  </si>
  <si>
    <t>williams,_maynard_very_ill_march_7,_1929_p4_tsr.pdf</t>
  </si>
  <si>
    <t>christopherson,_sidney_banister_banter_march_14,_1929_p1_tsr.pdf</t>
  </si>
  <si>
    <t>simensen,_victor_to_seattle_march_14,_1929_p4_tsr.pdf</t>
  </si>
  <si>
    <t>christopherson,_sidney_banister_banter_march_21,_1929_p4_tsr.pdf</t>
  </si>
  <si>
    <t>simensen,_victor_to_fairbanks_ak_march_21,_1929_p4_tsr.pdf</t>
  </si>
  <si>
    <t>christopherson,_sidney_banister_banter_march_28,_1929_p1_tsr.pdf</t>
  </si>
  <si>
    <t>christopherson,_sidney_banister_banter_april_4,_1929_p1_tsr.pdf</t>
  </si>
  <si>
    <t>ernst,_chas_moves_to_glenfield_april_4,_1929_p4_tsr.pdf</t>
  </si>
  <si>
    <t>anderson,_mrs_nettie_to_cook_for_tom_swingen_april_11,_1929_p4_tsr.pdf</t>
  </si>
  <si>
    <t>christopherson,_sidney_banister_banter_april_11,_1929_p1_tsr.pdf</t>
  </si>
  <si>
    <t>christopherson,_sidney_banister_banter_april_18,_1929_p4_tsr.pdf</t>
  </si>
  <si>
    <t>pitcher,_janie_sears_eye_april_18,_1929_p4_tsr.pdf</t>
  </si>
  <si>
    <t>simensen,_victor_writes_from_ak_april_18,_1929_p4_tsr.pdf</t>
  </si>
  <si>
    <t>christopherson,_sidney_banister_banter_april_25,_1929_p1_tsr.pdf</t>
  </si>
  <si>
    <t>glenfield_oil_well_equipment_being_moved_april_25,_1929_p4_tsr.pdf</t>
  </si>
  <si>
    <t>roger,_f_fay_supt_of_carrington_schools_april_25,_1929_p4_tsr.pdf</t>
  </si>
  <si>
    <t>werner,_william_auto_spill_april_25,_1929_p1_tsr.pdf</t>
  </si>
  <si>
    <t>christopherson,_sidney_banister_banter_may_2,_1929_p4_tsr.pdf</t>
  </si>
  <si>
    <t>christopherson,_sidney_banister_banter_may_9,_1929_p1_tsr.pdf</t>
  </si>
  <si>
    <t>peterson,_miss_verna_appendicitis_may_9,_1929_p4_tsr.pdf</t>
  </si>
  <si>
    <t>christopherson,_sidney_banister_banter_may_16,_1929_p4_tsr.pdf</t>
  </si>
  <si>
    <t>larson,_henrick_finger_injury_may_16,_1929_p4_tsr.pdf</t>
  </si>
  <si>
    <t>rhodes,_orion_buys_new_ford_may_16,_1929_p4_tsr.pdf</t>
  </si>
  <si>
    <t>rhodes,_orion_sells_building_may_16,_1929_p4_tsr.pdf</t>
  </si>
  <si>
    <t>christopherson,_sidney_banister_banter_may_23,_1929_p4_tsr.pdf</t>
  </si>
  <si>
    <t>hanson,_leona_appendicitis_may_23,_1929_p4_tsr.pdf</t>
  </si>
  <si>
    <t>limmesand,_mrs_ed_bull_attack_may_23,_1929_p4_tsr.pdf</t>
  </si>
  <si>
    <t>rhodes_brothers_buy_special_wheat_may_23,_1929_p4_tsr.pdf</t>
  </si>
  <si>
    <t>jackson,_melvin_mail_carrier_in_mpls_may_30,_1929_p4_tsr.pdf</t>
  </si>
  <si>
    <t>rud,_albert_returns_to_visit_may_30,_1929_p4_tsr.pdf</t>
  </si>
  <si>
    <t>byington,_kenneth_falls_from_load_of_hay_june_6,_1929_p1_tsr.pdf</t>
  </si>
  <si>
    <t>anderson,_arnold_home_burns_june_13,_1929_p4_tsr.pdf</t>
  </si>
  <si>
    <t>anderson,_mrs_arnold_parcel_shower_june_27,_1929_p4_tsr.pdf</t>
  </si>
  <si>
    <t>rhodes,_orion_takes_boat_to_spiritwood_for_summer_june_27,_1929_p4_tsr.pdf</t>
  </si>
  <si>
    <t>sutton,_ladeaux_ankle_burned_june_27,_1929_p4_tsr.pdf</t>
  </si>
  <si>
    <t>bjornrud,_george_to_fosston,_mn_july_4,_1929_p4_tsr.pdf</t>
  </si>
  <si>
    <t>christopherson,_roy_receives_master_trade_certificate_july_4,_1929_p4_tsr.pdf</t>
  </si>
  <si>
    <t>perkins,_horace_to_citizen's_training_camp_july_11,_1929_p4_tsr.pdf</t>
  </si>
  <si>
    <t>skofstad,_miss_esther_visits_from_washington_july_11,_1929_p4_tsr.pdf</t>
  </si>
  <si>
    <t>altringer,_peter_home_burns_july_18,_1929_p4_tsr.pdf</t>
  </si>
  <si>
    <t>denison,_14_mo_old_of_r_h_run_over_by_horse_august_1,_1929_p4_tsr.pdf</t>
  </si>
  <si>
    <t>perkins,_horace_departs_to_fort_snelling_august_1,_1929_p4_tsr.pdf</t>
  </si>
  <si>
    <t>honey,_glenn_w_letter_from_sd_august_8,_1929_p4_tsr.pdf</t>
  </si>
  <si>
    <t>olsen,_theo_graduates_ndac;_teach_at_petersburg_august_8,_1929_p4_tsr.pdf</t>
  </si>
  <si>
    <t>rise,_sverre_carriers_to_form_band_august_8,_1929_p4_tsr.pdf</t>
  </si>
  <si>
    <t>simensen,_victor_home_from_alaska_august_8,_1929_p4_tsr.pdf</t>
  </si>
  <si>
    <t>urban,_bert_to_live_in_jamestown_august_8,_1929_p4_tsr.pdf</t>
  </si>
  <si>
    <t>mchenry_tribune_suspends_publication_august_9,_1929_p4_tsr.pdf</t>
  </si>
  <si>
    <t>youngbeck,_johnny_breaks_arm_august_15,_1929_p4_tsr.pdf</t>
  </si>
  <si>
    <t>frederick,_w_j_sells_all_businesses;_to_seattle_to_live_august_22,_1929_p4_tsr.pdf</t>
  </si>
  <si>
    <t>nelson,_anton_to_st_paul_armour_again_august_22,_1929_p4_tsr.pdf</t>
  </si>
  <si>
    <t>gunderson,_henry_hand_injury_august_29,_1929_p4_tsr.pdf</t>
  </si>
  <si>
    <t>richardson,_true_opens_meat_shop_again_august_29,_1929_p4_tsr.pdf</t>
  </si>
  <si>
    <t>frederick,_w_j_to_seattle_september_5,_1929_p4_tsr.pdf</t>
  </si>
  <si>
    <t>henvit,_marcus_numerous_magic_stunts_september_5,_1929_p4_tsr.pdf</t>
  </si>
  <si>
    <t>melgard,_a_j_to_move_to_carrington_september_5,_1929_p4_tsr.pdf</t>
  </si>
  <si>
    <t>perkins,_katherine_to_fargo_hs_september_5,_1929_p4_tsr.pdf</t>
  </si>
  <si>
    <t>rassman,_w_f_and_family_visit_from_minot_september_5,_1929_p4_tsr.pdf</t>
  </si>
  <si>
    <t>christopherson,_sidney_to_cooperstown_hs_september_12,_1929_p4_tsr.pdf</t>
  </si>
  <si>
    <t>dietrich,_leona_to_cooperstown_hs_september_12,_1929_p4_tsr.pdf</t>
  </si>
  <si>
    <t>howden,_lloyd_to_cooperstown_hs_september_12,_1929_p4_tsr.pdf</t>
  </si>
  <si>
    <t>larson,_l_p_partner_in_fargo_car_dealership_september_12,_1929_p4_tsr.pdf</t>
  </si>
  <si>
    <t>olsen,_ruby_to_litchville_hs_september_12,_1929_p4_tsr.pdf</t>
  </si>
  <si>
    <t>marrs,_eldred_to_grand_forks_for_university_september_19,_1929_p4_tsr.pdf</t>
  </si>
  <si>
    <t>pratt,_floyd_to_grand_forks_for_university_september_19,_1929_p4_tsr.pdf</t>
  </si>
  <si>
    <t>wilsie,_j_w_to_quit_farming_september_19,_1929_p4_tsr.pdf</t>
  </si>
  <si>
    <t>olsen,_albert_to_ndac_to_continue_studies_september_26,_1929_p4_tsr.pdf</t>
  </si>
  <si>
    <t>ebentier,_joe_finds_alligator_october_3,_1929_p4_tsr.pdf</t>
  </si>
  <si>
    <t>frederick,_w_j_purchases_grocery_in_seattle_october_3,_1929_p4_tsr.pdf</t>
  </si>
  <si>
    <t>howden,_mrs_b_n_and_bernice_close_call_october_3,_1929_p4_tsr.pdf</t>
  </si>
  <si>
    <t>kolpin,_leah_appendicitis_october_3,_1929_p4_tsr.pdf</t>
  </si>
  <si>
    <t>white,_d_a_and_wife_close_call_october_3,_1929_p4_tsr.pdf</t>
  </si>
  <si>
    <t>young,_george_finds_an_alligator_october_3,_1929_p4_tsr.pdf</t>
  </si>
  <si>
    <t>ebentier,_joseph_sells_store_october_10,_1929_p1_tsr.pdf</t>
  </si>
  <si>
    <t>erlandson,_c_j_in_canistota_sd_for_lumbago_october_10,_1929_p4_tsr.pdf</t>
  </si>
  <si>
    <t>greenland,_oswald_partnership_for_magic_show_october_10,_1929_p4_tsr.pdf</t>
  </si>
  <si>
    <t>henvit,_marcus_partnership_and_goes_on_the_road_october_10,_1929_p4_tsr.pdf</t>
  </si>
  <si>
    <t>kolpin,_leah_error_was_in_jamestown_october_10,_1929_p4_tsr.pdf</t>
  </si>
  <si>
    <t>wagoner,_roy_crippled_foot_october_17,_1929_p4_tsr.pdf</t>
  </si>
  <si>
    <t>youngbeck,_reuben_to_fl_to_work_october_17,_1929_p4_tsr.pdf</t>
  </si>
  <si>
    <t>hendrickson,_albert_to_washington_soon_october_24,_1929_p4_tsr.pdf</t>
  </si>
  <si>
    <t>henvit,_marcus_show_report_october_24,_1929_p4_tsr.pdf</t>
  </si>
  <si>
    <t>rhodes,_ed_eye_accident_october_24,_1929_p4_tsr.pdf</t>
  </si>
  <si>
    <t>simensen,_victor_selling_radios_october_24,_1929_p4_tsr.pdf</t>
  </si>
  <si>
    <t>frederick,_w_j_story_of_trip_to_coast_october_31,_1929_p4_tsr.pdf</t>
  </si>
  <si>
    <t>slabber,_john_shoots_neighbor_october_31,_1929_p4_tsr.pdf</t>
  </si>
  <si>
    <t>fitch,_kenneth_head_of_nd_amer_legion_band_november_14,_1929_p4_tsr.pdf</t>
  </si>
  <si>
    <t>henvit,_marcus_ad_for_show_november_14,_1929_p4_tsr.pdf</t>
  </si>
  <si>
    <t>youngbeck,_reuben_back_from_fl_november_14,_1929_p4_tsr.pdf</t>
  </si>
  <si>
    <t>cooper,_clara_two_barns_and_silo_burned_december_5,_1929_p4_tsr.pdf</t>
  </si>
  <si>
    <t>rhodes,_orion_wind_driven_electric_plant_december_5,_1929_p4_tsr.pdf</t>
  </si>
  <si>
    <t>stafney,_custer_new_car_and_garage_burned_december_5,_1929_p4_tsr.pdf</t>
  </si>
  <si>
    <t>thu,_mrs_r_b_walks_7_miles_in_the_cold_december_12,_1929_p4_tsr.pdf</t>
  </si>
  <si>
    <t>rise,_sverre_tough_luck_with_car_january_9,_1930_p4_tsr.pdf</t>
  </si>
  <si>
    <t>skorheim,_o_v_transferred_to_dwight_january_9,_1930_p4_tsr.pdf</t>
  </si>
  <si>
    <t>thu,_mrs_r_b_returns_to_teaching_january_9,_1930_p4_tsr.pdf</t>
  </si>
  <si>
    <t>lampert,_mrs_boyd_appendicitis_january_16,_1930_p4_tsr.pdf</t>
  </si>
  <si>
    <t>lowth,_wm_frozen_toes_january_16,_1930_p4_tsr.pdf</t>
  </si>
  <si>
    <t>rise,_sverre_car_story_correction_january_16,_1930_p4_tsr.pdf</t>
  </si>
  <si>
    <t>christopherson,_olaf_injures_knee_january_23,_1930_p4_tsr.pdf</t>
  </si>
  <si>
    <t>larson,_leonard_c_appenicitis_january_23,_1930_p4_tsr.pdf</t>
  </si>
  <si>
    <t>thorson,_l_v_ceiling_fire_january_23,_1930_p4_tsr.pdf</t>
  </si>
  <si>
    <t>ernst,_chas_fill_ice_house_february_6,_1930_p4_tsr.pdf</t>
  </si>
  <si>
    <t>lampert,_mrs_boyd_second_operation_february_6,_1930_p4_tsr.pdf</t>
  </si>
  <si>
    <t>dietrich,_leona_completes_hs_in_short_time_february_13,_1930_p4_tsr.pdf</t>
  </si>
  <si>
    <t>henvit,_marcus_appendicitis_february_13,_1930_p4_tsr.pdf</t>
  </si>
  <si>
    <t>howden,_lloyd_completes_hs_in_short_time_february_13,_1930_p4_tsr.pdf</t>
  </si>
  <si>
    <t>rhodes_brothers_ship_sweet_clover_seed_february_13,_1930_p4_tsr.pdf</t>
  </si>
  <si>
    <t>wagoner,_roy_ships_sweet_clover_seed_february_13,_1930_p4_tsr.pdf</t>
  </si>
  <si>
    <t>burnett,_jack_stroke_february_20,_1930_p4_tsr.pdf</t>
  </si>
  <si>
    <t>daniel,_e_a_spring_fever_february_20,_1930_p4_tsr.pdf</t>
  </si>
  <si>
    <t>feske,_o_f_poultry_winner_february_27,_1930_p4_tsr.pdf</t>
  </si>
  <si>
    <t>henvit,_marcus_home_from_hospital_february_27,_1930_p4_tsr.pdf</t>
  </si>
  <si>
    <t>richardson,_t_c_owner_of_meat_market_february_27,_1930_p4_tsr.pdf</t>
  </si>
  <si>
    <t>wier,_tom_charged_with_robbery;_acquitted_february_27,_1930_p4_tsr.pdf</t>
  </si>
  <si>
    <t>bolduc,_wm_j_buys_general_store_march_6,_1930_p4_tsr.pdf</t>
  </si>
  <si>
    <t>harrington,_burton_toes_crushed_by_horse_march_6,_1930_p4_tsr.pdf</t>
  </si>
  <si>
    <t>hewson,_a_m_farm_auction_march_6,_1930_p4_tsr.pdf</t>
  </si>
  <si>
    <t>allen,_mrs_george_wins_wood_sawing_contest_march_20,_1930_p4_tsr.pdf</t>
  </si>
  <si>
    <t>alm,_jeanie_wins_girl_guessing_number_contest_march_20,_1930_p4_tsr.pdf</t>
  </si>
  <si>
    <t>anderson,_arnold_to_move_to_zap_march_20,_1930_p4_tsr.pdf</t>
  </si>
  <si>
    <t>burnett,_jack_to_sanitarium_in_cooperstown_march_20,_1930_p4_tsr.pdf</t>
  </si>
  <si>
    <t>dietrich,_robert_wins_pie_eating_contest_march_20,_1930_p4_tsr.pdf</t>
  </si>
  <si>
    <t>greenland,_chris_wins_laughing_contest_march_20,_1930_p4_tsr.pdf</t>
  </si>
  <si>
    <t>greenland,_oswald_ties_in_whistling_contest_march_20,_1930_p4_tsr.pdf</t>
  </si>
  <si>
    <t>hansen,_rudolph_wins_milking_contest_march_20,_1930_p4_tsr.pdf</t>
  </si>
  <si>
    <t>honey,_kenneth_tie_in_whistling_contest_march_20,_1930_p4_tsr.pdf</t>
  </si>
  <si>
    <t>hunsberger,_ed_wins_hog_calling_contest_march_20,_1930_p4_tsr.pdf</t>
  </si>
  <si>
    <t>lampert,_gordon_wins_mouth_organ_contest_march_20,_1930_p4_tsr.pdf</t>
  </si>
  <si>
    <t>lampert,_loraine_wins_jig_dancing_contest_march_20,_1930_p4_tsr.pdf</t>
  </si>
  <si>
    <t>lien,_paul_wins_piano_contest_march_20,_1930_p4_tsr.pdf</t>
  </si>
  <si>
    <t>mcdaniel,_keith_wins_raw_egg_eating_contest_march_20,_1930_p4_tsr.pdf</t>
  </si>
  <si>
    <t>peterson,_guy_wins_accordion_contest_march_20,_1930_p4_tsr.pdf</t>
  </si>
  <si>
    <t>porterville,_c_a_conducts_census_in_sutton_march_20,_1930_p4_tsr.pdf</t>
  </si>
  <si>
    <t>pratt,_mrs_e_t_wins_nail_driving_contest_march_20,_1930_p4_tsr.pdf</t>
  </si>
  <si>
    <t>stein,_albert_wins_banjo_contest_march_20,_1930_p4_tsr.pdf</t>
  </si>
  <si>
    <t>sutton,_james_wins_boy_guessing_number_contest_march_20,_1930_p4_tsr.pdf</t>
  </si>
  <si>
    <t>walen,_victor_wins_violin_contest_march_20,_1930_p4_tsr.pdf</t>
  </si>
  <si>
    <t>youngbeck,_johnny_wins_liar_contest_march_20,_1930_p4_tsr.pdf</t>
  </si>
  <si>
    <t>anderson,_verna_fake_wedding_by_lutheran_aid_society_march_27,_1930,_p4_tsr.pdf</t>
  </si>
  <si>
    <t>bibelheimer,_alma_leaves_for_braddock_march_27,_1930_p4_tsr.pdf</t>
  </si>
  <si>
    <t>erlandson,_alfred_to_rochester_hospital_march_27,_1930_p4_tsr.pdf</t>
  </si>
  <si>
    <t>richardson,_true_closes_meat_market_march_27,_1930_p4_tsr.pdf</t>
  </si>
  <si>
    <t>simensen,_victor_up_from_fargo_march_27,_1930_p4_tsr.pdf</t>
  </si>
  <si>
    <t>bunkowske,_elmer_murderer_confesses_april_3,_1930_p4_tsr.pdf</t>
  </si>
  <si>
    <t>ernst,_charles_comes_to_open_meat_market_again_april_3,_1930_p4_tsr.pdf</t>
  </si>
  <si>
    <t>halvorson,_e_h_moves_to_sutton_april_3,_1930_p4_tsr.pdf</t>
  </si>
  <si>
    <t>meade,_nicholas_confesses_to_murder_and_robbery_april_3,_1930_p4_tsr.pdf</t>
  </si>
  <si>
    <t>rietbrock,_wm_returns_from_mn_woods_april_3,_1930_p4_tsr.pdf</t>
  </si>
  <si>
    <t>ebentier,_albert_award_for_worker_safety_april_10,_1930_p4_tsr.pdf</t>
  </si>
  <si>
    <t>henvit,_marcus_show_update;_to_go_on_the_road_april_10,_1930_p4_tsr.pdf</t>
  </si>
  <si>
    <t>simensen,_victor_out_from_fargo;_sale_pending_april_10,_1930_p4_tsr.pdf</t>
  </si>
  <si>
    <t>huber,_dell_visits_sutton_selling_cottage_tickets_april_17,_1930_p4_tsr.pdf</t>
  </si>
  <si>
    <t>rhodes,_orion_e_returns_from_mn_april_17,_1930_p4_tsr.pdf</t>
  </si>
  <si>
    <t>simensen,_victor_back_to_fargo_and_swift_&amp;_co._april_17,_1930_p4_tsr.pdf</t>
  </si>
  <si>
    <t>bolduc,_wm_j_store_opening_april_24,_1930_p4_tsr.pdf</t>
  </si>
  <si>
    <t>christopherson,_sidney_big_part_in_play_april_24,_1930_p4_tsr.pdf</t>
  </si>
  <si>
    <t>nicoll,_jack_leaves_for_florida_to_live_april_24,_1930_p4_tsr.pdf</t>
  </si>
  <si>
    <t>pratt,_floyd_appointed_to_west_point_april_24,_1930_p4_tsr.pdf</t>
  </si>
  <si>
    <t>rhodes,_orion_moving_boat_to_north_of_sutton_april_24,_1930_p4_tsr.pdf</t>
  </si>
  <si>
    <t>kirkeby,_lillian_receiving_diploma_for_nursing_may_8,_1930_p4_tsr.pdf</t>
  </si>
  <si>
    <t>selden,_ole_making_special_stock_trailer_may_8,_1930_p4_tsr.pdf</t>
  </si>
  <si>
    <t>helgoe,_miss_ebba_visiting_from_new_england_may_29,_1930_p4_tsr.pdf</t>
  </si>
  <si>
    <t>larson,_leonard_to_move_-_work_mpls_june_5,_1930_p4_tsr.pdf</t>
  </si>
  <si>
    <t>olsen,_albert_moving_home_from_fargo_june_5,_1930_p4_tsr.pdf</t>
  </si>
  <si>
    <t>olsen,_ruby_graduates_from_litchville_hs_june_5,_1930_p4_tsr.pdf</t>
  </si>
  <si>
    <t>allen,_george_working_in_tioga_june_12,_1930_p4_tsr.pdf</t>
  </si>
  <si>
    <t>byington,_lillian_to_williston_as_nurse_june_12,_1930_p4_tsr.pdf</t>
  </si>
  <si>
    <t>hafner,_charles_moves_from_ellendale_to_edgely_june_19,_1930_p4_tsr.pdf</t>
  </si>
  <si>
    <t>olsen,_albert_appointed_elevator_manager_june_19,_1930_p4_tsr.pdf</t>
  </si>
  <si>
    <t>crommett,_jimmie_deep_gash_july_10,_1930_p4_tsr.pdf</t>
  </si>
  <si>
    <t>simensen,_a_r_visits_from_watertown_sd_july_10,_1930_p4_tsr.pdf</t>
  </si>
  <si>
    <t>simensen,_hans_to_soldier's_home_at_lisbon_july_10,_1930_p4_tsr.pdf</t>
  </si>
  <si>
    <t>stafney,_ole_to_retire_july_10,_1930_p4_tsr.pdf</t>
  </si>
  <si>
    <t>sutton,_john_e_surprise_at_what_burned_july_10,_1930_p4_tsr.pdf</t>
  </si>
  <si>
    <t>rhodes,_orion_e_home_from_wood_lake_july_17,_1930_p4_tsr.pdf</t>
  </si>
  <si>
    <t>dietrich,_frank_worked_at_allis_chalmers_for_25_yrs_july_24,_1930_p4_tsr.pdf</t>
  </si>
  <si>
    <t>hafner,_charles_furnishings_burn;_back_to_ellendale_july_24,_1930_p4_tsr.pdf</t>
  </si>
  <si>
    <t>rhodes,_ed_builds_camper_july_24,_1930_p4_tsr.pdf</t>
  </si>
  <si>
    <t>rhodes,_ed_hit_by_tractor_crank_july_24,_1930_p4_tsr.pdf</t>
  </si>
  <si>
    <t>garske,_e_f_new_elevator_manager_july_31,_1930_p4_tsr.pdf</t>
  </si>
  <si>
    <t>olsen,_albert_resigns_as_elevator_manager_july_31,_1930_p4_tsr.pdf</t>
  </si>
  <si>
    <t>pratt,_floyd_confused_for_the_other_floyd_july_31,_1930_p4_tsr.pdf</t>
  </si>
  <si>
    <t>rhodes,_ed_try_out_camper_at_wood_lake_july_31,_1930_p4_tsr.pdf</t>
  </si>
  <si>
    <t>rhodes,_orion_back_from_wood_lake_august_7,_1930_p4_tsr.pdf</t>
  </si>
  <si>
    <t>talle,_isaac_mishap_with_binder_august_7,_1930_p4_tsr.pdf</t>
  </si>
  <si>
    <t>frydenberg,_elmer_burglarized_august_14,_1930_p4_tsr.pdf</t>
  </si>
  <si>
    <t>hewson,_rev_a_m_goitre_operation_august_14,_1930_p4_tsr.pdf</t>
  </si>
  <si>
    <t>iverson,_ernest_traveling_troubador_from_texas_august_21,_1930_p4_tsr.pdf</t>
  </si>
  <si>
    <t>hewson,_rev_rapid_recovery_august_28,_1930_p4_tsr.pdf</t>
  </si>
  <si>
    <t>mcinnes,_a_j_visits_with_wday_in_sutton_august_28,_1930_p4_tsr.pdf</t>
  </si>
  <si>
    <t>olsen,_vera_leaves_to_teach_at_roy,_mt_august_28,_1930_p4_tsr.pdf</t>
  </si>
  <si>
    <t>sorvik,_child_of_harold_infantile_paralysis_august_28,_1930_p4_tsr.pdf</t>
  </si>
  <si>
    <t>retzlaff,_lillian_injuries_from_machine_august_30,_1930_p4_tsr.pdf</t>
  </si>
  <si>
    <t>michaelson,_joe_to_work_in_owatonna_mn_september_4,_1930p4_tsr.pdf</t>
  </si>
  <si>
    <t>sutton_school_enrollment_september_11,_1930_p4_tsr.pdf</t>
  </si>
  <si>
    <t>christopherson,_clifford_to_cooperstown_hs_september_18,_1930_p4_tsr.pdf</t>
  </si>
  <si>
    <t>fallen,_edwin_living_at_moorhead;_works_nash_motors_september_18,_1930_p4_tsr.pdf</t>
  </si>
  <si>
    <t>frydenberg,_palmer_visits_after_sojourn_out_west_september_18,_1930_p4_tsr.pdf</t>
  </si>
  <si>
    <t>kinmonth,_j_t_arrives_from_iowa,_nj_september_18,_1930_p4_tsr.pdf</t>
  </si>
  <si>
    <t>kurtti,_august_auto_accident_september_18,_1930_p4_tsr.pdf</t>
  </si>
  <si>
    <t>linse,_lola_to_cooperstown_hs_september_18,_1930_p4_tsr.pdf</t>
  </si>
  <si>
    <t>madsen,_lincoln_narrow_escape_september_18,_1930p4_tsr.pdf</t>
  </si>
  <si>
    <t>olsen,_mrs_ferd_to_live_-_work_in_fargo_september_18,_1930_p4_tsr.pdf</t>
  </si>
  <si>
    <t>olson,_theodore_returns_to_ndac_september_18,_1930_p4_tsr.pdf</t>
  </si>
  <si>
    <t>rhodes,_orion_hauls_cabbage_from_foley_mn_september_18,_1930_p4_tsr.pdf</t>
  </si>
  <si>
    <t>wagoner,_r_c_to_foley_mn_for_more_vegies_to_sell_september_18,_1930_p4_tsr.pdf</t>
  </si>
  <si>
    <t>winter,_louis_auto_accident_september_18,_1930_p4_tsr.pdf</t>
  </si>
  <si>
    <t>christianson,_clarence_to_wahpeton_for_school_september_25,_1930_p4_tsr.pdf</t>
  </si>
  <si>
    <t>kirkeby,_vernon_to_wahpeton_for_school_september_25,_1930_p4_tsr.pdf</t>
  </si>
  <si>
    <t>lampert,_phil_wheat_profit_calculation_september_25,_1930_p4_tsr.pdf</t>
  </si>
  <si>
    <t>johnson,_george_moves_to_dazey_october_2,_1930_p4_tsr.pdf</t>
  </si>
  <si>
    <t>thorson,_gerald_cuts_hand_deeply_october_9,_1930_p4_tsr.pdf</t>
  </si>
  <si>
    <t>kingsley,_fred_to_zap_to_check_prospects_october_23,_1930_p4_tsr.pdf</t>
  </si>
  <si>
    <t>nelson,_albert_severe_flu_october_23,_1930_p4_tsr.pdf</t>
  </si>
  <si>
    <t>paulson,_andrew_unruly_bull_injures_october_23,_1930_p4_tsr.pdf</t>
  </si>
  <si>
    <t>rhodes,_orion_to_zap_to_check_prospects_october_23,_1930_p4_tsr.pdf</t>
  </si>
  <si>
    <t>bollum,_r_a_sentenced_october_30,_1930_p4_tsr.pdf</t>
  </si>
  <si>
    <t>rhodes,_orion_3_sheds_burn_october_30,_1930_p4_tsr.pdf</t>
  </si>
  <si>
    <t>ernst,_charles_dislocates_hip_at_football_november_6,_1930_p4_tsr.pdf</t>
  </si>
  <si>
    <t>fitch,_k_a_elected_representative_november_13,_1930_p4_tsr.pdf</t>
  </si>
  <si>
    <t>frydenberg,_elmer_missing_trailer_is_found_november_13,_1930_p4_tsr.pdf</t>
  </si>
  <si>
    <t>henvit,_marcus_show_report_november_13,_1930_p4_tsr.pdf</t>
  </si>
  <si>
    <t>nubson,_norman_flu_in_ears_november_13,_1930_p4_tsr.pdf</t>
  </si>
  <si>
    <t>talle,_mrs_isaac_1st_prize_turkey_november_13,_1930_p4_tsr.pdf</t>
  </si>
  <si>
    <t>van_reese,_marcus_the_mystery_man_november_20,_1930_p4_tsr.pdf</t>
  </si>
  <si>
    <t>allen,_george_builds_toboggan_november_27,_1930_p4_tsr.pdf</t>
  </si>
  <si>
    <t>bjornerud,_george_to_mn_to_work_november_27,_1930_p4_tsr.pdf</t>
  </si>
  <si>
    <t>olsen,_kermit_to_mn_to_work_november_27,_1930_p4_tsr.pdf</t>
  </si>
  <si>
    <t>greenland,_oswald_to_enlist_to_serve_in_hawaii_december_4,_1930_p4_tsr.pdf</t>
  </si>
  <si>
    <t>bjornerud,_george_to_tx_instead_december_11,_1930_p4_tsr.pdf</t>
  </si>
  <si>
    <t>greenland,_oswald_joins_coast_guard_december_11,_1930_p4_tsr.pdf</t>
  </si>
  <si>
    <t>olsen,_kermit_to_tx_instead_december_11,_1930_p4_tsr.pdf</t>
  </si>
  <si>
    <t>simensen,_wallace_letter_from_the_phillipines_pt1_december_18,_1930_p1_tsr.pdf</t>
  </si>
  <si>
    <t>simensen,_wallace_letter_from_the_phillipines_pt2_december_18,_1930_p4_tsr.pdf</t>
  </si>
  <si>
    <t>walks,_robert_elected_president_of_farmer's_union_december_18,_1930_p4_tsr.pdf</t>
  </si>
  <si>
    <t>bjornerud,_george_to_arrive_by_christmas_december_25,_1930_p4_tsr.pdf</t>
  </si>
  <si>
    <t>stanek,_fred_champion_husker_december_25,_1930_p4_tsr.pdf</t>
  </si>
  <si>
    <t>christianson,_john_stray_kitten_honks_his_horn_january_1,_1931_p4_tsr.pdf</t>
  </si>
  <si>
    <t>ernst,_chas_contract_for_sutton_businessmen_january_1,_1931_p4_tsr.pdf</t>
  </si>
  <si>
    <t>rhodes,_orion_contract_to_haul_ice_from_wood_lake_january_1,_1931_p4_tsr.pdf</t>
  </si>
  <si>
    <t>graff,_george_elected_mt_representative_january_8,_1931_p4_tsr.pdf</t>
  </si>
  <si>
    <t>limmesand,_bert_severe_back_trouble_january_8,_1931_p4_tsr.pdf</t>
  </si>
  <si>
    <t>sutton_reporter_editor_mr_marrs_says_goodbye_january_8,_1931_p4_tsr.pdf</t>
  </si>
  <si>
    <t>kirkeby,_myron_falls_from_hay_mow_august_16_1928_p4_tsr.pdf</t>
  </si>
  <si>
    <t>wagoner,_roy_kicked_by_horse_august_14_1930_p4_tsr.pdf</t>
  </si>
  <si>
    <t>hiccas_in_wimbledon_august_1,_1895_p7_ttr.pdf</t>
  </si>
  <si>
    <t>streeter,_george_w_sent_to_bismarck_july_25,_1895_p7_ttr.pdf</t>
  </si>
  <si>
    <t>anderson,_carl_thrown_by_horse_on_fence_january_31,_1901_p8_ttr.pdf</t>
  </si>
  <si>
    <t>root,_willie_narrow_escape_april_4,_1901_p8_ttr.pdf</t>
  </si>
  <si>
    <t>bengtson,_peter_drowning_likely_march_27,_1902_p1_ttr.pdf</t>
  </si>
  <si>
    <t>henderson,_sandy_buzz_saw_gash_march_27,_1902_p5_ttr.pdf</t>
  </si>
  <si>
    <t>frye,_mr._returns_to_va_april_3,_1902_p7_ttr.pdf</t>
  </si>
  <si>
    <t>larson,_leonard_musically_adept_april_3,_1902_p7_ttr.pdf</t>
  </si>
  <si>
    <t>mcinnis,_w_a_leaves_for_the_west_april_3,_1902_p7_ttr.pdf</t>
  </si>
  <si>
    <t>olson,_christ_sells_farm_april_17,_1902_p8_ttr.pdf</t>
  </si>
  <si>
    <t>langer,_gus_runaway_on_sunday_april_24,_1902_p8_ttr.pdf</t>
  </si>
  <si>
    <t>oppegard,_john_grindstone_breaks_in_face_august_21,_1902_p8_ttr.pdf</t>
  </si>
  <si>
    <t>kuder,_fred_family_and_farm_accidents_september_18,_1902_p3_ttr.pdf</t>
  </si>
  <si>
    <t>whittacre,_miss_thrown_by_horse_september_18,_1902_p3_ttr.pdf</t>
  </si>
  <si>
    <t>dazey_august_27,_1903_p1_vctr.pdf</t>
  </si>
  <si>
    <t>dazey_september_3,_1903_p3_pt1_vctr.pdf</t>
  </si>
  <si>
    <t>dazey_september_3,_1903_p3_pt2_vctr.pdf</t>
  </si>
  <si>
    <t>dazey_september_24,_1903_p1_vctr.pdf</t>
  </si>
  <si>
    <t>dazey_october_1,_1903_p4_vctr.pdf</t>
  </si>
  <si>
    <t>knudson,_o_s_hot_spark_in_eye_october_1,_1903_p5_vctr.pdf</t>
  </si>
  <si>
    <t>dazey_october_15,_1903_p1_vctr.pdf</t>
  </si>
  <si>
    <t>dazey_october_22,_1903_p1_vctr.pdf</t>
  </si>
  <si>
    <t>dazey_november_5,_1903_p4_vctr.pdf</t>
  </si>
  <si>
    <t>dazey_november_19,_1903_p1_vctr.pdf</t>
  </si>
  <si>
    <t>dazey_december_3,_1903_p8_vctr.pdf</t>
  </si>
  <si>
    <t>dazey_december_17,_1903_p4_vctr.pdf</t>
  </si>
  <si>
    <t>dazey_december_24,_1903_p4_vctr.pdf</t>
  </si>
  <si>
    <t>dazey_january_7,_1904_p6_vctr.pdf</t>
  </si>
  <si>
    <t>dazey_january_14,_1904_p8_vctr.pdf</t>
  </si>
  <si>
    <t>dazey_january_21,_1904_p2_vctr.pdf</t>
  </si>
  <si>
    <t>dazey_february_4,_1904_p2_vctr.pdf</t>
  </si>
  <si>
    <t>dazey_february_11,_1904_p2_vctr_pt1.pdf</t>
  </si>
  <si>
    <t>dazey_february_11,_1904_p2_vctr_pt2.pdf</t>
  </si>
  <si>
    <t>dazey_february_18,_1904_p3_vctr.pdf</t>
  </si>
  <si>
    <t>walks,_dave_sells_his_farm_march_3,_1904_p1_vctr.pdf</t>
  </si>
  <si>
    <t>dazey_march_10,_1904_p2_vctr.pdf</t>
  </si>
  <si>
    <t>dazey_march_17,_1904_p8_vctr.pdf</t>
  </si>
  <si>
    <t>dazey,_the_church_at_march_24,_1904_p4_vctr.pdf</t>
  </si>
  <si>
    <t>dazey_march_24,_1904_p4_vctr.pdf</t>
  </si>
  <si>
    <t>dazey_march_31,_1904_p4_vctr.pdf</t>
  </si>
  <si>
    <t>dazey_april_7,_1904_p8_vctr.pdf</t>
  </si>
  <si>
    <t>dazey_april_14,_1904_p3_vctr.pdf</t>
  </si>
  <si>
    <t>dazey_april_21,_1904_p3_vctr.pdf</t>
  </si>
  <si>
    <t>dazey_april_28,_1904_p3_vctr.pdf</t>
  </si>
  <si>
    <t>dazey_may_5,_1904_p4_vctr.pdf</t>
  </si>
  <si>
    <t>altringer,_john_so_fred_narrow_escape_may_12,_1904_p7_vctr.pdf</t>
  </si>
  <si>
    <t>dazey_may_12,_1904_p2_vctr.pdf</t>
  </si>
  <si>
    <t>dazey_may_19,_1904_p4_vctr.pdf</t>
  </si>
  <si>
    <t>dazey_may_26,_1904_p4_vctr.pdf</t>
  </si>
  <si>
    <t>bascom,_j_j_of_wimbledon_shot_july_7,_1904_p6_vctr.pdf</t>
  </si>
  <si>
    <t>dazey_story_august_25,_1904_p9_vctr.pdf</t>
  </si>
  <si>
    <t>dazey_october_20,_1904_p7_vctr.pdf</t>
  </si>
  <si>
    <t>eaton,_frank_missing_near_leal_october_20,_1904_p1_vctr.pdf</t>
  </si>
  <si>
    <t>dazey_october_27,_1904_p6_vctr.pdf</t>
  </si>
  <si>
    <t>dazey_november_3,_1904_p7_vctr.pdf</t>
  </si>
  <si>
    <t>courtenay_items_july_26,_1895_p1_wn.pdf</t>
  </si>
  <si>
    <t>dover_doings_july_26,_1895_p1_wn.pdf</t>
  </si>
  <si>
    <t>walks,_james_e_tenders_wanted_july_26,_1895_p1_wn.pdf</t>
  </si>
  <si>
    <t>olsen,_anton_to_jamestown_august_2,_1895_p5_wn.pdf</t>
  </si>
  <si>
    <t>walks,_james_e_visits_editor_august_2,_1895_p1_wn.pdf</t>
  </si>
  <si>
    <t>leal_notes_august_9,_1895_p1_wn.pdf</t>
  </si>
  <si>
    <t>walks,_david_breaks_arm_august_9,_1895_p5_wn.pdf</t>
  </si>
  <si>
    <t>walks,_david_falls_off_water_tank_august_9,_1895_p1_wn.pdf</t>
  </si>
  <si>
    <t>wilson,_james_buys_land_august_9,_1895_p5_wn.pdf</t>
  </si>
  <si>
    <t>courtenay_items_august_16,_1895_p5_wn.pdf</t>
  </si>
  <si>
    <t>olsen,_joseph_and_dan_struck_by_lightning_august_16,_1895_p4_wn.pdf</t>
  </si>
  <si>
    <t>wimbledon_town_meeting_fire_prevention_and_water_august_16,_1895_p1_wn.pdf</t>
  </si>
  <si>
    <t>bowden,_archie_-_bowden_&amp;_mayers_shoplifters_august_23,_1895_p1_wn.pdf</t>
  </si>
  <si>
    <t>clive_notes_august_23,_1895_p1_wn.pdf</t>
  </si>
  <si>
    <t>courtenay_items_august_23,_1895_p5_wn.pdf</t>
  </si>
  <si>
    <t>iverson,_alec_bowden_&amp;_mayers_shoplifters_august_23,_1895_p1_wn.pdf</t>
  </si>
  <si>
    <t>mayer,_chris_and_fred_-_bowden_&amp;_mayers_shoplifters_august_23,_1895_p1_wn.pdf</t>
  </si>
  <si>
    <t>newberry,_sank_bowden_&amp;_mayers_shoplifters_august_23,_1895_p1_wn.pdf</t>
  </si>
  <si>
    <t>stark,_charles_barn_burned_by_children_august_23,_1895_p1_wn.pdf</t>
  </si>
  <si>
    <t>courtenay_items_august_30,_1895_p4_wn.pdf</t>
  </si>
  <si>
    <t>leal_notes_september_6,_1895_p1_wn.pdf</t>
  </si>
  <si>
    <t>wimbledon_school_notes_march_20,_1896_p5_wn.pdf</t>
  </si>
  <si>
    <t>larson,_erick_injures_eye_april_10,_1896_p5_wn.pdf</t>
  </si>
  <si>
    <t>church,_herbert_barn_struck_by_lightning_and_burns_may_15,_1896_p5_wn.pdf</t>
  </si>
  <si>
    <t>walkes,_mrs._james_typhoid_october_29,_1897_p8_wn.pdf</t>
  </si>
  <si>
    <t>dover_notes_july_22,_1898_p5_wn.pdf</t>
  </si>
  <si>
    <t>dover_notes_july_29,_1898_p5_wn.pdf</t>
  </si>
  <si>
    <t>dover_notes_august_5,_1898_p4_wn.pdf</t>
  </si>
  <si>
    <t>dover_notes_august_12,_1898_p4_wn.pdf</t>
  </si>
  <si>
    <t>more,_a_y_biography_august_12,_1898_p1_wn.pdf</t>
  </si>
  <si>
    <t>dazey_items_september_9,_1898_p8_wn.pdf</t>
  </si>
  <si>
    <t>dover_notes_september_9,_1898_p8_wn.pdf</t>
  </si>
  <si>
    <t>leal_items_september_9,_1898_p8_wn.pdf</t>
  </si>
  <si>
    <t>dazey_items_september_16,_1898_p5_wn.pdf</t>
  </si>
  <si>
    <t>dover_items_september_16,_1898_p5_wn.pdf</t>
  </si>
  <si>
    <t>dover_items_september_23,_1898_p8_wn.pdf</t>
  </si>
  <si>
    <t>leal_items_september_23,_1898_p8_wn.pdf</t>
  </si>
  <si>
    <t>dazey_items_september_30,_1898_p5_wn.pdf</t>
  </si>
  <si>
    <t>dover_items_september_30,_1898_p5_wn.pdf</t>
  </si>
  <si>
    <t>leal_items_september_30,_1898_p5_wn.pdf</t>
  </si>
  <si>
    <t>dover_items_october_7,_1898_p8_wn.pdf</t>
  </si>
  <si>
    <t>leal_items_october_7,_1898_p8_wn.pdf</t>
  </si>
  <si>
    <t>dover_items_october_14,_1898_p5_wn.pdf</t>
  </si>
  <si>
    <t>leal_items_october_14,_1898_p5_wn.pdf</t>
  </si>
  <si>
    <t>dover_items_october_21,_1898_p5_wn.pdf</t>
  </si>
  <si>
    <t>leal_items_october_21,_1898_p5_wn.pdf</t>
  </si>
  <si>
    <t>dover_items_november_11,_1898_p8_wn.pdf</t>
  </si>
  <si>
    <t>leal_items_november_11,_1898_p8_wn.pdf</t>
  </si>
  <si>
    <t>dover_items_november_25,_1898_p8_wn.pdf</t>
  </si>
  <si>
    <t>leal_items_november_25,_1898_p8_wn.pdf</t>
  </si>
  <si>
    <t>leal_items_december_30,_1898_p8_wn.pdf</t>
  </si>
  <si>
    <t>dover_locals_january_20,_1899_p1_wn.pdf</t>
  </si>
  <si>
    <t>dazey_items_june_9,_1899_p8_wn.pdf</t>
  </si>
  <si>
    <t>dover_items_june_9,_1899_p8_wn.pdf</t>
  </si>
  <si>
    <t>dover_items_june_23,_1899_p8_wn.pdf</t>
  </si>
  <si>
    <t>dover_items_june_30,_1899_p8_wn.pdf</t>
  </si>
  <si>
    <t>dover_items_september_1,_1899_p8_wn.pdf</t>
  </si>
  <si>
    <t>dover_items_september_22,_1899_p4_wn.pdf</t>
  </si>
  <si>
    <t>dover_items_september_29,_1899_p5_wn.pdf</t>
  </si>
  <si>
    <t>croonquist,_14_yr_old_son_of_cj_gun_accident_october_20,_1899_p5_wn.pdf</t>
  </si>
  <si>
    <t>dover_items_october_20,_1899_p8_wn.pdf</t>
  </si>
  <si>
    <t>dover_items_november_10,_1899_p5_wn.pdf</t>
  </si>
  <si>
    <t>dazey_items_january_12,_1900_p8_wn.pdf</t>
  </si>
  <si>
    <t>dazey_items_january_19,_1900_p8_wn.pdf</t>
  </si>
  <si>
    <t>dover_news_january_19,_1900_p5_wn.pdf</t>
  </si>
  <si>
    <t>pierce_#2_school_report_january_19,_1900_p8_wn.pdf</t>
  </si>
  <si>
    <t>wimbledon_royal_neighbors_install_officers_january_19,_1900_p5_wn.pdf</t>
  </si>
  <si>
    <t>wimbledon_woodmen_install_officers_january_19,_1900_p5_wn.pdf</t>
  </si>
  <si>
    <t>dazey_items_january_26,_1900_p4_wn.pdf</t>
  </si>
  <si>
    <t>reglin,_william_kicked_in_face_january_26,_1900_p5_wn.pdf</t>
  </si>
  <si>
    <t>wimbledon_rebekah's_install_officers_january_26,_1900_p5_wn.pdf</t>
  </si>
  <si>
    <t>dover_news_february_2,_1900_p5_wn.pdf</t>
  </si>
  <si>
    <t>uxbridge_#1_school_report_february_2,_1900_p5_wn.pdf</t>
  </si>
  <si>
    <t>arnold,_rev_john_to_preach_and_reside_february_16,_1900_p5_wn.pdf</t>
  </si>
  <si>
    <t>arnold,_rev_john_arrived_to_preach_february_23,_1900_p5_wn.pdf</t>
  </si>
  <si>
    <t>dazey_items_february_23,_1900_p8_wn.pdf</t>
  </si>
  <si>
    <t>dover_news_february_23,_1900_p8_wn.pdf</t>
  </si>
  <si>
    <t>dazey_items_march_2,_1900_p5_pt_1wn.pdf</t>
  </si>
  <si>
    <t>dazey_items_march_2,_1900_p5_pt2_wn.pdf</t>
  </si>
  <si>
    <t>dover_news_march_2,_1900_p5_wn.pdf</t>
  </si>
  <si>
    <t>toste,_p_c_horse_bite_march_2,_1900_p5_wn.pdf</t>
  </si>
  <si>
    <t>arnold,_rev_john_and_family_arrive_march_9,_1900_p5_wn.pdf</t>
  </si>
  <si>
    <t>dover_news_march_9,_1900_p8_wn.pdf</t>
  </si>
  <si>
    <t>pierce_#2_school_report_march_9,_1900_p8_wn.pdf</t>
  </si>
  <si>
    <t>zeller,_j_a_cooking_stove_explodes_march_9,_1900_p5_wn.pdf</t>
  </si>
  <si>
    <t>arnold,_rev_john_to_teach_german_march_23,_1900_p3_wn.pdf</t>
  </si>
  <si>
    <t>arnold,_rev_john_to_harvey_march_30,_1900_p3_wn.pdf</t>
  </si>
  <si>
    <t>dazey_items_march_30,_1900_p4_wn.pdf</t>
  </si>
  <si>
    <t>dover_news_march_30,_1900_p4_wn.pdf</t>
  </si>
  <si>
    <t>anderson,_10_yr_old_son_of_olaff_fractured_skull_april_6,_1900_p3_wn.pdf</t>
  </si>
  <si>
    <t>arnold,_rev_john_german_class_april_6,_1900_p3_wn.pdf</t>
  </si>
  <si>
    <t>dover_news_april_6,_1900_p4_wn.pdf</t>
  </si>
  <si>
    <t>joos,_dau_of_andrew_tumor_removed_april_6,_1900_p3_wn.pdf</t>
  </si>
  <si>
    <t>wells,_s_j_lockjaw_april_6,_1900_p3_wn.pdf</t>
  </si>
  <si>
    <t>dover_news_april_20,_1900_p4_wn.pdf</t>
  </si>
  <si>
    <t>christy_brothers_barn_burns_april_27,_1900_p3_wn.pdf</t>
  </si>
  <si>
    <t>dazey_items_may_4,_1900_p4_wn.pdf</t>
  </si>
  <si>
    <t>arndt,_peter_barn_and_shop_burn_may_11,_1900_p4_wn.pdf</t>
  </si>
  <si>
    <t>hoffman,_will_farm_stable_burns_may_18,_1900_p1_wn.pdf</t>
  </si>
  <si>
    <t>simpson,_james_stable_and_horses_burned_may_18,_1900_p1_wn.pdf</t>
  </si>
  <si>
    <t>simpson,_will_burned_to_save_horses_may_18,_1900_p1_wn.pdf</t>
  </si>
  <si>
    <t>lee,_george_visits_from_dazey_may_29,_1903_p1_wn.pdf</t>
  </si>
  <si>
    <t>franklin,_george_accident_to_hand_september_11,_1903_p1_wn.pdf</t>
  </si>
  <si>
    <t>franklin,_george_update_on_injury_september_18,_1903_p2_wn.pdf</t>
  </si>
  <si>
    <t>leal_locals_october_30,_1903_p4_wn.pdf</t>
  </si>
  <si>
    <t>leal_locals_november_6,_1903_p4_wn.pdf</t>
  </si>
  <si>
    <t>leal_locals_november_13,_1903_p8_wn.pdf</t>
  </si>
  <si>
    <t>mayer,_a_f_drug_by_team_november_13,_1903_p5_wn.pdf</t>
  </si>
  <si>
    <t>moore,_terser_drug_by_team_november_13,_1903_p5_wn.pdf</t>
  </si>
  <si>
    <t>leal_locals_november_20,_1903_supplement_wn.pdf</t>
  </si>
  <si>
    <t>leal_locals_december_11,_1903_p5_wn.pdf</t>
  </si>
  <si>
    <t>leal_locals_december_18,_1903_p5_wn.pdf</t>
  </si>
  <si>
    <t>leal_locals_december_25,_1903_p4_wn.pdf</t>
  </si>
  <si>
    <t>leal_locals_january_22,_1904_p4_wn.pdf</t>
  </si>
  <si>
    <t>leal_locals_february_12,_1904_p4_wn.pdf</t>
  </si>
  <si>
    <t>wimbledon_old_settlers_meeting_report_february_12,_1904_p1_wn.pdf</t>
  </si>
  <si>
    <t>wentling,_w_j_accidental_shooting_march_4,_1904_p4_wn.pdf</t>
  </si>
  <si>
    <t>leal_locals_march_11,_1904_p4_wn.pdf</t>
  </si>
  <si>
    <t>wilson,_jane_visits_sons_henry_and_howard_march_18,_1904_p5_wn.pdf</t>
  </si>
  <si>
    <t>leal_locals_april_8,_1904_p4_wn.pdf</t>
  </si>
  <si>
    <t>leal_locals_april_15,_1904_p4_wn.pdf</t>
  </si>
  <si>
    <t>leal_locals_april_29,_1904_p4_wn.pdf</t>
  </si>
  <si>
    <t>leal_locals_april__1,_1904_p8_wn.pdf</t>
  </si>
  <si>
    <t>altringer,_john_narrow_escape_may_6,_1904_p8_wn.pdf</t>
  </si>
  <si>
    <t>leal_locals_may_6,_1904_p8_wn.pdf</t>
  </si>
  <si>
    <t>clausen,_contractor_from_fountain_city,_wi_accident_may_13,_1904_p4_wn.pdf</t>
  </si>
  <si>
    <t>leal_locals_may_20,_1904_p4_wn.pdf</t>
  </si>
  <si>
    <t>clausen,_contractor_up_and_walking_may_27,_1904_p5_wn.pdf</t>
  </si>
  <si>
    <t>leal_locals_may_27,_1904_p4_wn.pdf</t>
  </si>
  <si>
    <t>leal_locals_may_27,_1904_p8_wn.pdf</t>
  </si>
  <si>
    <t>leal_locals_june_17,_1904_p1_wn.pdf</t>
  </si>
  <si>
    <t>bascom,_j_j_accidental_shooting_july_1,_1904_p2_wn.pdf</t>
  </si>
  <si>
    <t>leal_locals_july_8,_1904_p3_wn.pdf</t>
  </si>
  <si>
    <t>leal_locals_july_22,_1904_p2_wn.pdf</t>
  </si>
  <si>
    <t>leal_locals_july_29,_1904_p1_wn.pdf</t>
  </si>
  <si>
    <t>leal_locals_august_5,_1904_p1_wn.pdf</t>
  </si>
  <si>
    <t>simpson,_mrs_john_seriously_ill_in_fargo_august_5,_1904_p3_wn.pdf</t>
  </si>
  <si>
    <t>simpson,_mrs._john_recovers_august_12,_1904_p3_wn.pdf</t>
  </si>
  <si>
    <t>wallace,_bob_broken_leg_august_12,_1904_p2_wn.pdf</t>
  </si>
  <si>
    <t>leal_locals_september_16,_1904_p1_wn.pdf</t>
  </si>
  <si>
    <t>talstead,_charles'_employee_killed_september_16,_1904_p3_wn.pdf</t>
  </si>
  <si>
    <t>leal_locals_september_23,_1904_p2_wn.pdf</t>
  </si>
  <si>
    <t>leal_locals_october_7,_1904_p4_wn.pdf</t>
  </si>
  <si>
    <t>leal_locals_october_14,_1904_p1_wn.pdf</t>
  </si>
  <si>
    <t>berlin,_geraldine_rheumatism_attack_february_10,_1905_p5_wn.pdf</t>
  </si>
  <si>
    <t>luther,_adolf_to_fargo_liver_treatment_february_24,_1905_p5_wn.pdf</t>
  </si>
  <si>
    <t>hanson,_marion_diptheria_march_12,_1905_p3_wn.pdf</t>
  </si>
  <si>
    <t>thomas,_8yr_old_son_of_d_a_wagon_accident_march_31,_1905_p4_wn.pdf</t>
  </si>
  <si>
    <t>fried,_anton_helps_sloan_boy_stuck_on_disc_april_28,_1905_p2_wn.pdf</t>
  </si>
  <si>
    <t>prosser,_c_h_thrown_from_horse_april_28,_1905_p2_wn.pdf</t>
  </si>
  <si>
    <t>sloan,_son_of_john_plowing_incident_april_28,_1905_p2_wn.pdf</t>
  </si>
  <si>
    <t>hanson,_marion_dau_of_a_h_critically_ill_may_5,_1905_p3_wn.pdf</t>
  </si>
  <si>
    <t>hanson,_marion_well_and_quarantine_over_may_19,_1905_p3_wn.pdf</t>
  </si>
  <si>
    <t>hanson,_gladys_now_ill_june_2,_1905_p2_wn.pdf</t>
  </si>
  <si>
    <t>hanson,_marion_out_and_about_june_2,_1905_p2_wn.pdf</t>
  </si>
  <si>
    <t>mark,_w_h_barn_and_granary_burn_july_14,_1905_p2_wn.pdf</t>
  </si>
  <si>
    <t>wimbledon_old_settlers_reunion_report_july_21,_1905_p1_wn.pdf</t>
  </si>
  <si>
    <t>wimbledon_old_settlers_reunion_report_pt_2_july_21,_1905_p1_wn.pdf</t>
  </si>
  <si>
    <t>arms,_mrs._matthew_lightning_strikes_august_11,_1905_p1_wn.pdf</t>
  </si>
  <si>
    <t>blatt,_william_kicked_in_head_august_11,_1905_p4_wn.pdf</t>
  </si>
  <si>
    <t>hatch,_frank_knife_into_leg_august_11,_1905_p3_wn.pdf</t>
  </si>
  <si>
    <t>saunders,_alonzo_falls_while_painting_august_11,_1905_p3_wn.pdf</t>
  </si>
  <si>
    <t>smith,_3_yr_old_dau_of_frank_drinks_fly_poison_august_11,_1905_p3_wn.pdf</t>
  </si>
  <si>
    <t>wimbledon_post_office_rfd_#1_to_begin_september_8,_1905_p1_wn.pdf</t>
  </si>
  <si>
    <t>boldt,_carl_falls_into_grain_bin_september_15,_1905_p3_wn.pdf</t>
  </si>
  <si>
    <t>dazey_items_september_15,_1905_p1_wn.pdf</t>
  </si>
  <si>
    <t>kutchie,_joseph_livery_barn_dazey_burns_september_15,_1905_p1_wn.pdf</t>
  </si>
  <si>
    <t>netting,_august_typhoid_fever_september_15,_1905_p3_wn.pdf</t>
  </si>
  <si>
    <t>james,_lonzo_injures_arm_september_22,_1905_p1_wn.pdf</t>
  </si>
  <si>
    <t>moffatt,_willie_shot_accidentally_september_29,_1905_p2_wn.pdf</t>
  </si>
  <si>
    <t>netting,_august_typhoid_possible_amputation_october_13,_1905_p3_wn.pdf</t>
  </si>
  <si>
    <t>pierce,_belle_typhoid_october_13,_1905_p3_wn.pdf</t>
  </si>
  <si>
    <t>mcdonald,_william_carrier_rfd#1_october_27,_1905_p3_wn.pdf</t>
  </si>
  <si>
    <t>netting,_august_little_change_to_go_to_fargo_october_27,_1905_p3_wn.pdf</t>
  </si>
  <si>
    <t>phelps,_e_f_face_with_death_ride_october_27,_1905_p1_wn.pdf</t>
  </si>
  <si>
    <t>pierce,_bella_recovering_october_27,_1905_p3_wn.pdf</t>
  </si>
  <si>
    <t>wimbledon_po_rfd#1_carrier_assigned_october_27,_1905_p3_wn.pdf</t>
  </si>
  <si>
    <t>wimbledon_school_report_january_19,_1900_p5_wn.pdf</t>
  </si>
  <si>
    <t>wimbledon_school_report_february_9,_1900_p5_wn.pdf</t>
  </si>
  <si>
    <t>wimbledon_school_report_february_16,_1900_p5_wn.pdf</t>
  </si>
  <si>
    <t>wimbledon_school_report_february_23,_1900_p5_wn.pdf</t>
  </si>
  <si>
    <t>wimbledon_school_report_march_2,_1900_p5_wn.pdf</t>
  </si>
  <si>
    <t>wimbledon_school_report_march_9,_1900_p5_wn.pdf</t>
  </si>
  <si>
    <t>wimbledon_school_report_march_16,_1900_p3_wn.pdf</t>
  </si>
  <si>
    <t>wimbledon_school_report_march_23,_1900_p4_wn.pdf</t>
  </si>
  <si>
    <t>wimbledon_school_report_april_13,_1900_p3_wn.pdf</t>
  </si>
  <si>
    <t>wimbledon_school_report_september_25,_1903_p1_wn.pdf</t>
  </si>
  <si>
    <t>wimbledon_school_notes_december_11,_1903_p5_wn.pdf</t>
  </si>
  <si>
    <t>wimbledon_school_notes_november_4,_1904_p1_wn.pdf</t>
  </si>
  <si>
    <t>wimbledon_school_notes_november_25,_1904_p1_wn.pdf</t>
  </si>
  <si>
    <t>wimbledon_school_notes_december_16,_1904_p2_wn.pdf</t>
  </si>
  <si>
    <t>wimbledon_school_notes_january_13,_1905_p8_wn.pdf</t>
  </si>
  <si>
    <t>wimbledon_school_notes_january_20,_1905_p1_wn.pdf</t>
  </si>
  <si>
    <t>wimbledon_school_report_january_27,_1905_p1_wn.pdf</t>
  </si>
  <si>
    <t>wimbledon_school_notes_february_17,_1905_p5_wn.pdf</t>
  </si>
  <si>
    <t>wimbledon_school_notes_march_3,_1905_p4_wn.pdf</t>
  </si>
  <si>
    <t>wimbledon_school_notes_march_10,_1905_p8_wn.pdf</t>
  </si>
  <si>
    <t>wimbledon_school_notes_march_17,_1905_p8_wn.pdf</t>
  </si>
  <si>
    <t>wimbledon_school_notes_march_24,_1905_p4_wn.pdf</t>
  </si>
  <si>
    <t>wimbledon_school_notes_march_31,_1905_p4_wn'.pdf</t>
  </si>
  <si>
    <t>wimbledon_school_notes_march_31,_1905_p8_wn.pdf</t>
  </si>
  <si>
    <t>wimbledon_school_notes_april_7,_1905_p8.pdf</t>
  </si>
  <si>
    <t>wimbledon_school_notes_april_14,_1905_p1_wn.pdf</t>
  </si>
  <si>
    <t>wimbledon_school_report_may_5,_1905_p1_wn.pdf</t>
  </si>
  <si>
    <t>wimbledon_school_report_may_12,_1905_p1_wn.pdf</t>
  </si>
  <si>
    <t>wimbledon_school_notes_may_19,_1905_p2_wn.pdf</t>
  </si>
  <si>
    <t>wimbledon_school_notes_may_26,_1905_p1_wn.pdf</t>
  </si>
  <si>
    <t>wimbledon_school_notes_may_26,_1905_p2_wn.pdf</t>
  </si>
  <si>
    <t>wimbledon_school_report_september_1,_1905_p2_wn.pdf</t>
  </si>
  <si>
    <t>wimbledon_school_notes_september_15,_1905_p1_wn.pdf</t>
  </si>
  <si>
    <t>wimbledon_school_notes_september_29,_1905_p8_wn.pdf</t>
  </si>
  <si>
    <t>wimbledon_school_notes_october_6,_1905_p4_wn.pdf</t>
  </si>
  <si>
    <t>wimbledon_school_notes_october_13,_1905_p2_wn.pdf</t>
  </si>
  <si>
    <t>wimbledon_school_notes_october_20,_1905_p2_wn.pdf</t>
  </si>
  <si>
    <t>wimbledon_school_notes_october_27,_1905_p2_wn.pdf</t>
  </si>
  <si>
    <t>wimbledon_school_notes_november_3,_1905_p2_wn.pdf</t>
  </si>
  <si>
    <t>wimbledon_school_notes_november_10,_1905_p5_wn.pdf</t>
  </si>
  <si>
    <t>wimbledon_school_notes_november_17,_1905_p4_wn.pdf</t>
  </si>
  <si>
    <t>wimbledon_school_notes_november_24,_1905_p4_wn.pdf</t>
  </si>
  <si>
    <t>kokett,_tom_seriously_injured_march_2,_1906_p4_wn.pdf</t>
  </si>
  <si>
    <t>faust,_john_barn_burns_october_13,_1898_p1_ttr.pdf</t>
  </si>
  <si>
    <t>wimbledon's_artesian_well_august_10,_1899_p1_ttr.pdf</t>
  </si>
  <si>
    <t>hanna,_g_w_bio_august_31,_1899_p4_ttr.pdf</t>
  </si>
  <si>
    <t>kjelson,_john_visits_editor_september_21,_1899_p5_ttr.pdf</t>
  </si>
  <si>
    <t>fellison,_ed_barn_burns_july_27,_1906_p4_wn.pdf</t>
  </si>
  <si>
    <t>Bosard, J H</t>
  </si>
  <si>
    <t>Comes Home</t>
  </si>
  <si>
    <t>Eastman Township</t>
  </si>
  <si>
    <t>Population</t>
  </si>
  <si>
    <t>The Farmer's Woes</t>
  </si>
  <si>
    <t>mendenhall,_charles_nearly_asphyxiated_december_15,_1910_p5_cc.pdf</t>
  </si>
  <si>
    <t>Griggs Lodge</t>
  </si>
  <si>
    <t>AOUW votes to close and join Hannaford</t>
  </si>
  <si>
    <t>Railroad Commission Share the fault</t>
  </si>
  <si>
    <t>Crop conditions</t>
  </si>
  <si>
    <t>Farmers come back from Canada</t>
  </si>
  <si>
    <t>River and lake conditions</t>
  </si>
  <si>
    <t>the_courtenay_gazette_the_winter_number_complete.pdf</t>
  </si>
  <si>
    <t>Returns improved</t>
  </si>
  <si>
    <t>Board of Equalization</t>
  </si>
  <si>
    <t>1890 Census</t>
  </si>
  <si>
    <t>Bald Hill Township</t>
  </si>
  <si>
    <t>1900 Census</t>
  </si>
  <si>
    <t>Ball, J H</t>
  </si>
  <si>
    <t>Advertisement</t>
  </si>
  <si>
    <t>Estray Law</t>
  </si>
  <si>
    <t>Evenson, Manley</t>
  </si>
  <si>
    <t>How to avoid a coal shortage</t>
  </si>
  <si>
    <t>Coal shortage</t>
  </si>
  <si>
    <t>Coal scarce</t>
  </si>
  <si>
    <t>Coal shortage at Cooperstown</t>
  </si>
  <si>
    <t>Letter from Saskatchewan</t>
  </si>
  <si>
    <t>Shoots hand</t>
  </si>
  <si>
    <t>May lose arm</t>
  </si>
  <si>
    <t>Hannaford Lutheran Church</t>
  </si>
  <si>
    <t>Confirmation names</t>
  </si>
  <si>
    <t>Linn, Romanus</t>
  </si>
  <si>
    <t>Lost in blizzard</t>
  </si>
  <si>
    <t>North Dakota Agricultural College</t>
  </si>
  <si>
    <t>Tree Planting</t>
  </si>
  <si>
    <t>Monson, John</t>
  </si>
  <si>
    <t>Larson, Mrs. Ole C. (Tora)</t>
  </si>
  <si>
    <t>Helena</t>
  </si>
  <si>
    <t>Conditions for immigrants</t>
  </si>
  <si>
    <t>Frydenburg, Mrs. Charles</t>
  </si>
  <si>
    <t>Myers, C H</t>
  </si>
  <si>
    <t>Declared insane and sent to Jamestown Asylum</t>
  </si>
  <si>
    <t>Dynamite caps explode</t>
  </si>
  <si>
    <t>Dynamite cap hurts hand</t>
  </si>
  <si>
    <t>set01\miscellaneous_articles\he\1908_-_1911</t>
  </si>
  <si>
    <t>Arnt</t>
  </si>
  <si>
    <t>Berger</t>
  </si>
  <si>
    <t>Rude</t>
  </si>
  <si>
    <t>Mennick</t>
  </si>
  <si>
    <t>Rhodes, A.</t>
  </si>
  <si>
    <t>Saved by the watchdog</t>
  </si>
  <si>
    <t>My girlfriend's fur collar</t>
  </si>
  <si>
    <t>Tribune has pipe dream</t>
  </si>
  <si>
    <t>Nebraska</t>
  </si>
  <si>
    <t>Down in Nebraska (small farms)</t>
  </si>
  <si>
    <t>Palm, Gustv</t>
  </si>
  <si>
    <t>Greenland, Friethiof</t>
  </si>
  <si>
    <t>School resoltions</t>
  </si>
  <si>
    <t>Brockfelts, Herman</t>
  </si>
  <si>
    <t>Vigesaa, Torkel son</t>
  </si>
  <si>
    <t>Sleep walks for two miles in cold</t>
  </si>
  <si>
    <t>1900 and 1910 census</t>
  </si>
  <si>
    <t>Crop outlook</t>
  </si>
  <si>
    <t>Replacing iron with copper</t>
  </si>
  <si>
    <t>Denizens of the jungle</t>
  </si>
  <si>
    <t>Canada</t>
  </si>
  <si>
    <t>Canadian wheat under snow</t>
  </si>
  <si>
    <t>Injures finger severely</t>
  </si>
  <si>
    <t>Thompson, C W</t>
  </si>
  <si>
    <t>New settler in Helena Township</t>
  </si>
  <si>
    <t>Dier, F F0</t>
  </si>
  <si>
    <t>to Montana to live and work</t>
  </si>
  <si>
    <t>St. Olaf church bell stolen</t>
  </si>
  <si>
    <t>To see about enlisting</t>
  </si>
  <si>
    <t>Overby, Oscar R.</t>
  </si>
  <si>
    <t>Rusten, Henry C.</t>
  </si>
  <si>
    <t>Griggs County WWI men called for September 3-6</t>
  </si>
  <si>
    <t>Chairman of American Red Cross but leaving for Camp Dodge</t>
  </si>
  <si>
    <t>Town sidewalks redone</t>
  </si>
  <si>
    <t>Town Meeting</t>
  </si>
  <si>
    <t>First Ordinances</t>
  </si>
  <si>
    <t>4th of July committee meets</t>
  </si>
  <si>
    <t>County populations</t>
  </si>
  <si>
    <t>Mail route</t>
  </si>
  <si>
    <t>Pickert, Col</t>
  </si>
  <si>
    <t>smith_ernest_son_of_lewis_nearly_dies_in_snowstorm_january_5_1894_p1_hp.pdf</t>
  </si>
  <si>
    <t>smith_ernest_two_toes_removed_february_9_1894_p1_hp.pdf</t>
  </si>
  <si>
    <t>wasem_mrs._h_h_sleigh_accident_february_9_1894_p1_hp.pdf</t>
  </si>
  <si>
    <t>dodd_mrs._thomas_sent_to_jamestown_hosp._march_2_1894_p1_hp.pdf</t>
  </si>
  <si>
    <t>rothstock_martin_finger_amputated_march_9_1894_p1_hp.pdf</t>
  </si>
  <si>
    <t>wamberg_hon._john_j_biography_for_election_october_26_1894_p4_hp_(2).pdf</t>
  </si>
  <si>
    <t>riverside_school_#1_notes_april_5_1895_p4_hp.pdf</t>
  </si>
  <si>
    <t>burling_j_p_attacked_by_horse_april_26_1895_p1_hp.pdf</t>
  </si>
  <si>
    <t>hope_teachers_institute_may_10_1895_p4_hp.pdf</t>
  </si>
  <si>
    <t>hope_4th_of_july_celebration_june_14_1895_p1_hp.pdf</t>
  </si>
  <si>
    <t>melrose_twp_school_notes_june_14_1895_p4_hp.pdf</t>
  </si>
  <si>
    <t>morris_mrs._robert_thrown_from_carriage_june_14_1895_p4_hp.pdf</t>
  </si>
  <si>
    <t>telephone_line_to_sherbrooke_is_now_working_june_14_1895_p1_hp.pdf</t>
  </si>
  <si>
    <t>fulmer_hud_horse_and_barbed_wire_june_21_1895_p4_hp.pdf</t>
  </si>
  <si>
    <t>wasem_neal_thrown_from_carriage_july_5_1895_p1_hp.pdf</t>
  </si>
  <si>
    <t>finney_burd_accident_w_horse_july_12_1895_p1_hp.pdf</t>
  </si>
  <si>
    <t>pope_addie_eye_badly_hurt_july_12_1895_p1_hp.pdf</t>
  </si>
  <si>
    <t>hope_4th_of_july_a_success_july_5_1895_p1_hp.pdf</t>
  </si>
  <si>
    <t>hope_pioneer_circulation_nearing_100_august_2_1895_p1_hp.pdf</t>
  </si>
  <si>
    <t>riverside_school_no._2_notes_august_9_1895_p1_hp.pdf</t>
  </si>
  <si>
    <t>melrose_school_no._2_report_august_16_1895_p1_hp.pdf</t>
  </si>
  <si>
    <t>morrisey_f_train_accident_august_30_1895_p1_hp.pdf</t>
  </si>
  <si>
    <t>melrose_school_no._2_report_september_13_1895_p1_hp.pdf</t>
  </si>
  <si>
    <t>hope_-_prairie_fire_threatens_town_october_18_1895_p1_hp.pdf</t>
  </si>
  <si>
    <t>indian_burial_site_unearthed_october_25_1895_p4_hp.pdf</t>
  </si>
  <si>
    <t>fosegard_swen_threshing_accident_november_1_1895_p1_hp.pdf</t>
  </si>
  <si>
    <t>cooperstown_nw_elevator_burns_november_8_1895_p4_hp.pdf</t>
  </si>
  <si>
    <t>hope_ice_rink_-_permanent_ice_rink_to_be_built_november_8_1895_p4_hp.pdf</t>
  </si>
  <si>
    <t>norton_g_w_house_burns_november_8_1895_p4_hp.pdf</t>
  </si>
  <si>
    <t>hope_ice_rink_-_1st_load_arrives_november_29_1895_p4_hp.pdf</t>
  </si>
  <si>
    <t>livingston_duncan_held_up_december_6_1895_p4_hp.pdf</t>
  </si>
  <si>
    <t>a_good_templars_lodge_begun_december_13_1895_p4_hp.pdf</t>
  </si>
  <si>
    <t>curtis_frank_struck_by_train_december_13_1895_p4_hp.pdf</t>
  </si>
  <si>
    <t>hope_ice_rink_-_well_did_not_work_december_13_1895_p1_hp.pdf</t>
  </si>
  <si>
    <t>north_dakota_supplement_december_20_1895_p10_hp.pdf</t>
  </si>
  <si>
    <t>north_dakota_supplement_december_20_1895_p11_hp.pdf</t>
  </si>
  <si>
    <t>north_dakota_supplement_december_20_1895_p12_hp.pdf</t>
  </si>
  <si>
    <t>north_dakota_supplement_december_20_1895_p13_hp.pdf</t>
  </si>
  <si>
    <t>north_dakota_supplement_december_20_1895_p14_hp.pdf</t>
  </si>
  <si>
    <t>north_dakota_supplement_december_20_1895_p7_hp.pdf</t>
  </si>
  <si>
    <t>north_dakota_supplement_december_20_1895_p8_hp.pdf</t>
  </si>
  <si>
    <t>north_dakota_supplement_december_20_1895_p9_hp.pdf</t>
  </si>
  <si>
    <t>peterson_c_a_severe_headaches_pain_insanity_kills_january_3_1896_p1_hp.pdf</t>
  </si>
  <si>
    <t>nelson_mary_l_seeks_divorce_but_leaves_child_january_17_1896_p1_hp.pdf</t>
  </si>
  <si>
    <t>jacobson_jacob_rusty_nail_in_thumb_january_24_1896_p1_hp.pdf</t>
  </si>
  <si>
    <t>willow_lake_twp_changes_name_to_baldwin_january_24_1896_p4_hp.pdf</t>
  </si>
  <si>
    <t>wood_wilbur_arsenic_poisoning_from_red_socks_january_24_1896_p1_hp.pdf</t>
  </si>
  <si>
    <t>cooperstown_po_robbed_by_joel_jimeson_january_31_1896_p4_hp.pdf</t>
  </si>
  <si>
    <t>hope_business_man_union_formed_february_14_1896_p1_hp.pdf</t>
  </si>
  <si>
    <t>hope_business_man_union_formally_set_up_march_20_1896_p4_hp.pdf</t>
  </si>
  <si>
    <t>steele_county_telephone_reorganized_to_union_telephone_co._march_20_1896_p4_hp.pdf</t>
  </si>
  <si>
    <t>baker_a_r_burned_out_april_10_1896_p1_hp.pdf</t>
  </si>
  <si>
    <t>loney_james_lightning_strikes_may_1_1896_p1_hp.pdf</t>
  </si>
  <si>
    <t>hope_town_election_results_may_8_1896_p1_hp.pdf</t>
  </si>
  <si>
    <t>hope_cornet_band_-_members_for_1896_may_14_1896_p1_hp.pdf</t>
  </si>
  <si>
    <t>hope_pioneer_under_new_management_may_14_1896_p4_hp.pdf</t>
  </si>
  <si>
    <t>hope_memorial_day_ceremonies_schedule_may_21_1896_p1_hp.pdf</t>
  </si>
  <si>
    <t>hope_memorial_day_report_and_speech_june_4_1896_p1_hp.pdf</t>
  </si>
  <si>
    <t>dodd_edward_hit_rock_with_plow_june_18_1896_p4_hp.pdf</t>
  </si>
  <si>
    <t>hope_4th_of_july_schedule_of_events_june_18_1896_p1_hp.pdf</t>
  </si>
  <si>
    <t>olson_nels_dau_run_over_by_wagon_june_28_1896_p4_hp.pdf</t>
  </si>
  <si>
    <t>tomlinson_mrs._john_dusting_fall_july_9_1896_p4_hp.pdf</t>
  </si>
  <si>
    <t>abg_club_of_galesburg_organized_w_officers_july_16_1896_p4_hp.pdf</t>
  </si>
  <si>
    <t>numerous_to_sheyenne_for_picnic_part_one_july_16_1896_p4_hp.pdf</t>
  </si>
  <si>
    <t>numerous_to_sheyenne_for_picnic_part_two_july_16_1896_p4_hp.pdf</t>
  </si>
  <si>
    <t>honeyman_j_b_loses_a_few_teeth_july_23_1896_p4_hp.pdf</t>
  </si>
  <si>
    <t>murray_billy_wrestling_match_redux_july_23_1896_p4_hp.pdf</t>
  </si>
  <si>
    <t>towle_r_l_wrestling_match_redux_july_23_1896_p4_hp.pdf</t>
  </si>
  <si>
    <t>day_l_c_barn_terpsichoreas_feat_2nd_part_july_30_1896_p1_hp.pdf</t>
  </si>
  <si>
    <t>day_l_c_barn_terpsichoreas_feats_1st_part_july_30_1896_p1_hp.pdf</t>
  </si>
  <si>
    <t>mud_springs_july_30_1896_supplement_hp.pdf</t>
  </si>
  <si>
    <t>towle_r_l_wrestling_match_loser_relief_fund_july_30_1896_p1_hp.pdf</t>
  </si>
  <si>
    <t>hope_4th_of_july_report_july_9_1896_p1_hp.pdf</t>
  </si>
  <si>
    <t>aneta_rr_extension_-_to_begin_august_13_1896_p4_hp.pdf</t>
  </si>
  <si>
    <t>aneta_rr_extension_-_more_men_more_timbers_august_20_1896_p4_hp.pdf</t>
  </si>
  <si>
    <t>meteorite_falls_august_20_1896_p4_hp.pdf</t>
  </si>
  <si>
    <t>williamson_ed_skull_fracture_august_20_1896_p4_hp.pdf</t>
  </si>
  <si>
    <t>aneta_booming_august_27_1896_p4_hp.pdf</t>
  </si>
  <si>
    <t>aneta_panorama_begun_august_27_1896_p1_hp.pdf</t>
  </si>
  <si>
    <t>union_telephone_-_completes_line_to_mayville_august_27_1896_p4_hp.pdf</t>
  </si>
  <si>
    <t>poorman_eli_threshing_engine_falls_september_17_1896_p4_hp.pdf</t>
  </si>
  <si>
    <t>aneta_rr_extension_-_rails_begin_october_8_1896_p4_hp.pdf</t>
  </si>
  <si>
    <t>aneta_rr_extension_-_grading_almost_finished_october_15_1896_p4_hp.pdf</t>
  </si>
  <si>
    <t>curry_theodore_threshing_accident_october_22_1896_p4_hp.pdf</t>
  </si>
  <si>
    <t>king_geneva_diptheria_october_22_1896_p4_hp.pdf</t>
  </si>
  <si>
    <t>aneta_rr_extension_-_1st_wreck_october_29_1896_p4_hp.pdf</t>
  </si>
  <si>
    <t>mcmillan_angus_missing_october_29_1896_p4_hp.pdf</t>
  </si>
  <si>
    <t>aneta_rr_extension_-_1st_free_passenger_train_part_2_november_5_1896_p4_hp.pdf</t>
  </si>
  <si>
    <t>aneta_rr_extension_-_1st_free_passenger_trip_part_one_november_5_1896_p4_hp.pdf</t>
  </si>
  <si>
    <t>hope_election_results_november_5_1896_p4_hp.pdf</t>
  </si>
  <si>
    <t>aneta_rr_extension_-_report_and_correction_november_12_1896_p4_hp.pdf</t>
  </si>
  <si>
    <t>aneta_rr_extension_-_services_begin_november_12_1896_p4_hp.pdf</t>
  </si>
  <si>
    <t>poorman_eli_improving_november_12_1896_p4_hp.pdf</t>
  </si>
  <si>
    <t>steele_county_election_results_november_12_1896_p1_hp.pdf</t>
  </si>
  <si>
    <t>gilbert_and_finley_booming_november_19_1896_p4_hp.pdf</t>
  </si>
  <si>
    <t>storm_reports_december_3_1896_p4_hp.pdf</t>
  </si>
  <si>
    <t>storm_stories_december_3_1896_p4_hp.pdf</t>
  </si>
  <si>
    <t>mcmahon_james_changes_safe_combination_december_17_1896_p4_hp.pdf</t>
  </si>
  <si>
    <t>near_rr_accident_december_17_1896_p4_hp.pdf</t>
  </si>
  <si>
    <t>storm_story_fake_december_17_1896_p4_hp.pdf</t>
  </si>
  <si>
    <t>mcmahon_james_numbers_still_unsolved_december_24_1896_p4_hp.pdf</t>
  </si>
  <si>
    <t>nd_or_sd_first_december_24_1896_p4_hp.pdf</t>
  </si>
  <si>
    <t>warrey_judge_and_editor_allen_precursor_december_24_1896_p4_hp.pdf</t>
  </si>
  <si>
    <t>poorman_eli_out_in_public_1st_time_december_31_1896_p4_hp.pdf</t>
  </si>
  <si>
    <t>warrey_judge_and_editor_allen_december_31_1896_hp.pdf</t>
  </si>
  <si>
    <t>warrey_judge_and_editor_allen_december_31_1896_p4_hp.pdf</t>
  </si>
  <si>
    <t>union_telephone_-_new_line_to_mayville_to_be_installed_may_28_1896_p4_hp.pdf</t>
  </si>
  <si>
    <t>warrey_judge_and_editor_allen_january_7_1897_p4_hp.pdf</t>
  </si>
  <si>
    <t>hope_ice_rink_hours_january_14_1897_p4_hp.pdf</t>
  </si>
  <si>
    <t>shure_william_missing_in_snow_january_14_1897_p4_hp.pdf</t>
  </si>
  <si>
    <t>curry_s_d_and_son_bitter_experience_february_25_1897_p4_hp.pdf</t>
  </si>
  <si>
    <t>mcdermott_charles_nd_champion_ice_skater_march_4_1897_p4_hp.pdf</t>
  </si>
  <si>
    <t>colgate_twp._election_results_march_11_1897_p4_hp.pdf</t>
  </si>
  <si>
    <t>fuller_boys_cut_hole_in_roof_of_barn_march_11_1897_p4_hp.pdf</t>
  </si>
  <si>
    <t>hope_twp._election_results_march_11_1897_p4_hp.pdf</t>
  </si>
  <si>
    <t>king_andrew_feeds_animals_through_roof_of_barn_march_11_1897_p4_hp.pdf</t>
  </si>
  <si>
    <t>lincoln_twp._election_results_march_18_1897_p4_hp.pdf</t>
  </si>
  <si>
    <t>vadnie_adolf_2_yr_old_son_operation_march_18_1897_p4_hp.pdf</t>
  </si>
  <si>
    <t>winter_reports_from_1897_march_18_1897_p1_hp.pdf</t>
  </si>
  <si>
    <t>hope_winter_account_from_visitor_march_25_1897_p1_hp.pdf</t>
  </si>
  <si>
    <t>green_meryl_severely_ill_infant_april_1_1897_p4_hp.pdf</t>
  </si>
  <si>
    <t>flood_reports_from_all_around_april_8_1897_p1_hp.pdf</t>
  </si>
  <si>
    <t>roberts_brakeman_accident_april_15_1897_p4_hp.pdf</t>
  </si>
  <si>
    <t>hope_town_election_results_may_6_1897_p4_hp.pdf</t>
  </si>
  <si>
    <t>sheldon_fire_may_13_1897_p4_hp.pdf</t>
  </si>
  <si>
    <t>iseminger_george_says_bye_may_20_1897_p4_hp.pdf</t>
  </si>
  <si>
    <t>hope_memorial_day_schedule_may_27_1897_p1_hp.pdf</t>
  </si>
  <si>
    <t>hope_memorial_day_report_june_3_1897_p1_hp.pdf</t>
  </si>
  <si>
    <t>wilcox_george_destructive_fire_june_3_1897_p4_hp.pdf</t>
  </si>
  <si>
    <t>crop_report_by_county_june_10_1897_p4_hp.pdf</t>
  </si>
  <si>
    <t>carpenter_mrs._f_d_80th_birthday_party_june_17_1897_p1_hp.pdf</t>
  </si>
  <si>
    <t>crop_report_by_county_july_1_1897_p1_hp.pdf</t>
  </si>
  <si>
    <t>crop_report_by_county_july_29_1897_p4_hp.pdf</t>
  </si>
  <si>
    <t>hope_4th_of_july_report_july_8_1897_p1_hp_part_two.pdf</t>
  </si>
  <si>
    <t>hope_4th_of_july_report_july_8_1897_p1_part_one.pdf</t>
  </si>
  <si>
    <t>gustafson_carl_diptheria_quarantine_august_19_1897_p4_hp.pdf</t>
  </si>
  <si>
    <t>finley_business_report_september_2_1897_p4_hp.pdf</t>
  </si>
  <si>
    <t>taylor_willie_loses_some_skin_september_23_1897_p4_hp.pdf</t>
  </si>
  <si>
    <t>connor_c_w_horses_burned_by_wagon_october_21_1897_p4_hp.pdf</t>
  </si>
  <si>
    <t>green_henry_loses_barn_and_all_within_october_28_1897_p4_hp.pdf</t>
  </si>
  <si>
    <t>ingison_ross_hit_by_falling_barn_door_october_28_1897_p4_hp.pdf</t>
  </si>
  <si>
    <t>jones_charles_badly_injured_october_28_1897_p4_hp.pdf</t>
  </si>
  <si>
    <t>county_election_results_november_4_1897_p1_hp.pdf</t>
  </si>
  <si>
    <t>county_election_results_november_4_1897_p4_hp.pdf</t>
  </si>
  <si>
    <t>standley_henry_injures_hand_november_4_1897_p4_hp.pdf</t>
  </si>
  <si>
    <t>county_election_official_results_november_18_1897_p1_hp.pdf</t>
  </si>
  <si>
    <t>taylor_mrs._james_large_tumor_november_25_1897_p4_hp.pdf</t>
  </si>
  <si>
    <t>hope_pioneer_sold_and_not_sold_december_9_1897_p4_hp.pdf</t>
  </si>
  <si>
    <t>mcmahon_james_badly_burned_december_9_1897_p4_hp.pdf</t>
  </si>
  <si>
    <t>milligan_billy_hair_is_barometer_december_16_1897_p4_hp.pdf</t>
  </si>
  <si>
    <t>luxton_mary_trial_for_murder_december_23_1897_p4_hp.pdf</t>
  </si>
  <si>
    <t>luxton_mary_acquitted_december_30_1897_p1_hp.pdf</t>
  </si>
  <si>
    <t>broadlawn_school_notes_january_6_1898_p4_hp.pdf</t>
  </si>
  <si>
    <t>hope_fraternal_organizations_installations_by_name_january_6_1898_p4_hp.pdf</t>
  </si>
  <si>
    <t>cooperstown_to_have_two_papers_january_13_1898_p4_hp.pdf</t>
  </si>
  <si>
    <t>hope_business_and_organization_summary_january_20_1898_p1_hp.pdf</t>
  </si>
  <si>
    <t>broadlawn_school_notes_february_24_1898_p1_hp.pdf</t>
  </si>
  <si>
    <t>miche_august_fire_destroys_everything_february_24_1898_p4_hp.pdf</t>
  </si>
  <si>
    <t>colgate_election_results_march_3_1898_p1_hp.pdf</t>
  </si>
  <si>
    <t>hope_minstrel_show_march_3_1898_p4_hp.pdf</t>
  </si>
  <si>
    <t>hope_twp_election_results_march_3_1898_p4_hp.pdf</t>
  </si>
  <si>
    <t>peterson_c_a_cured_and_released_march_3_1898_p4_hp.pdf</t>
  </si>
  <si>
    <t>rochester_election_results_march_3_1898_p1_hp.pdf</t>
  </si>
  <si>
    <t>sherbrooke_election_results_march_3_1898_p4_hp.pdf</t>
  </si>
  <si>
    <t>bogardus_clark_shot_by_accident_march_10_1898_p4_hp.pdf</t>
  </si>
  <si>
    <t>bolin_jess_accidentally_shoots_other_march_10_1898_p1_hp.pdf</t>
  </si>
  <si>
    <t>bolin_jess_accidentally_shoots_other_march_10_1898_p4_hp.pdf</t>
  </si>
  <si>
    <t>borgardus_clark_accidentally_shot_march_10_1898_p1_hp.pdf</t>
  </si>
  <si>
    <t>fuller's_lake_-_plan_to_drain_april_7_1898_p4_hp.pdf</t>
  </si>
  <si>
    <t>broadlawn_school_no_2_notes_april_14_1898_p1_hp.pdf</t>
  </si>
  <si>
    <t>erb_jake_loses_all_in_fire_april_14_1898_p1_hp.pdf</t>
  </si>
  <si>
    <t>fuller_s_c_buggy_flips_over_april_14_1898_p4_hp.pdf</t>
  </si>
  <si>
    <t>prarie_fire_near_colgate_april_21_1898_p4_hp.pdf</t>
  </si>
  <si>
    <t>hope_fire_department_proposed_april_28_1898_p4_hp.pdf</t>
  </si>
  <si>
    <t>broadlawn_school_no_2_notes_may_5_1898_p4_hp.pdf</t>
  </si>
  <si>
    <t>hope_fire_dept._approved_may_5_1898_p4_hp.pdf</t>
  </si>
  <si>
    <t>hope_town_election_results_may_5_1898_p4_hp.pdf</t>
  </si>
  <si>
    <t>burling_jack_fire_in_barn_and_more_may_19_1898_p4_hp.pdf</t>
  </si>
  <si>
    <t>hope_memorial_day_program_may_30_1898_p4_hp.pdf</t>
  </si>
  <si>
    <t>hope_memorial_day_report_june_2_1898_p4_hp.pdf</t>
  </si>
  <si>
    <t>broadlawn_school_no._2_notes_june_9_1898_p4_hp.pdf</t>
  </si>
  <si>
    <t>hope_4th_of_july_program_june_16_1898_p1_hp.pdf</t>
  </si>
  <si>
    <t>hope_school_election_results_june_23_1898_p4_hp.pdf</t>
  </si>
  <si>
    <t>vandusen_j_a_barn_burns_june_23_1898_p4_hp.pdf</t>
  </si>
  <si>
    <t>hope_militia_forms_for_war_june_30_1898_p1_hp.pdf</t>
  </si>
  <si>
    <t>northwestern_telephone_-_long_distance_service_comes_to_hope_et_al_june_30_1898_p1_hp.pdf</t>
  </si>
  <si>
    <t>hogan_tommy_broncho_accident_july_28_1898_p4_hp.pdf</t>
  </si>
  <si>
    <t>hope_4th_of_july_report_july_7_1898_p4_hp.pdf</t>
  </si>
  <si>
    <t>cow_and_weeds_august_18_1898_p4_hp.pdf</t>
  </si>
  <si>
    <t>spanish_american_war_ends_august_18_1898_p1_hp.pdf</t>
  </si>
  <si>
    <t>cow_and_weeds_response_august_25_1898_p4_hp.pdf</t>
  </si>
  <si>
    <t>van_dusen_mabel_acknowledged_by_class_september_8_1898_p4_hp.pdf</t>
  </si>
  <si>
    <t>brockman_edward_adjudged_insane_september_15_1898_p1_hp.pdf</t>
  </si>
  <si>
    <t>shaw_b_c_train_wreck_september_15_1898_p4_hp.pdf</t>
  </si>
  <si>
    <t>train_wreck_at_casselton_september_15_1898_p4_hp.pdf</t>
  </si>
  <si>
    <t>washburn_mont_injured_badly_september_15_1898_p4_hp.pdf</t>
  </si>
  <si>
    <t>davie_c_e_70_tons_hay_burned_september_22_1898_p4_hp.pdf</t>
  </si>
  <si>
    <t>davie_ed_quarter_section_burned_september_22_1898_p4_hp.pdf</t>
  </si>
  <si>
    <t>king_george_fire_escapes_september_22_1898_p4_hp.pdf</t>
  </si>
  <si>
    <t>norton_george_fire_escapes_september_22_1898_p4_hp.pdf</t>
  </si>
  <si>
    <t>story_george_fire_escapes_september_22_1898_p4_hp.pdf</t>
  </si>
  <si>
    <t>election_results_november_10_1898_p1_hp.pdf</t>
  </si>
  <si>
    <t>tosterud_august_loses_all_in_fire_december_8_1898_p6_hp.pdf</t>
  </si>
  <si>
    <t>hope_in_1882_january_19_1899_p4_hp.pdf</t>
  </si>
  <si>
    <t>hope_in_1882_january_26_1899_p4_hp.pdf</t>
  </si>
  <si>
    <t>hope_in_1882_february_2_1899_p1_hp.pdf</t>
  </si>
  <si>
    <t>hope_in_1882_february_9_1899_p1_hp.pdf</t>
  </si>
  <si>
    <t>hope_to_have_electricity_february_9_1899_p4_hp.pdf</t>
  </si>
  <si>
    <t>hope_in_1882_february_23_1899_p1_hp.pdf</t>
  </si>
  <si>
    <t>hope_in_1882_march_2_1899_p1_hp.pdf</t>
  </si>
  <si>
    <t>peterson_nels_falls_off_of_hay_march_2_1899_p4_hp.pdf</t>
  </si>
  <si>
    <t>wilcox_g_e_well_rods_break_in_face_march_2_1899_p4_hp.pdf</t>
  </si>
  <si>
    <t>martin_f_c_rigs_up_2_bikes_on_rr_march_16_1899_p4_hp.pdf</t>
  </si>
  <si>
    <t>standley_h_i_rigs_up_2_bikes_on_rr_march_16_1899_p4_hp.pdf</t>
  </si>
  <si>
    <t>purche_mr._loses_all_in_fire;_destitute_april_6_1899_p4_hp.pdf</t>
  </si>
  <si>
    <t>brotherhood_of_amercian_yeoman_(bay)_is_formed_april_20_1899_p1_hp.pdf</t>
  </si>
  <si>
    <t>hope_fire_department_absence_explanation_april_20_1899_p4_hp.pdf</t>
  </si>
  <si>
    <t>graham_infant_of_a_w_survives_horse_attack_may_4_1899_p4_hp.pdf</t>
  </si>
  <si>
    <t>hogan_sheriff_john_to_resign_june_29_1899_p2_hp.pdf</t>
  </si>
  <si>
    <t>hope_4th_of_july_schedule_june_29_1899_p1_hp.pdf</t>
  </si>
  <si>
    <t>hope_4th_of_july_report_july_6_1899_p1_hp.pdf</t>
  </si>
  <si>
    <t>some_crop_yields_september_14_1899_p1_hp.pdf</t>
  </si>
  <si>
    <t>nybo_mrs._barn_et_al_burn_october_19_1899_p4_hp.pdf</t>
  </si>
  <si>
    <t>grave_of_1882_november_16_1899_p4_hp.pdf</t>
  </si>
  <si>
    <t>hope_fire_-_cisterns_being_completed_november_23_1899_p4_hp.pdf</t>
  </si>
  <si>
    <t>hope_fire_-_citizens_meet_and_decide_purchase_november_30_1899_p4_hp.pdf</t>
  </si>
  <si>
    <t>hope_fire_-_contract_let_to_build_fire_house_december_7_1899_p4_hp.pdf</t>
  </si>
  <si>
    <t>Two toes removed</t>
  </si>
  <si>
    <t>Septembe 13, 1895</t>
  </si>
  <si>
    <t>Hope M E Church</t>
  </si>
  <si>
    <t>A good templars lodge begun</t>
  </si>
  <si>
    <t>North Dakota Supplement page 10</t>
  </si>
  <si>
    <t>North Dakota Supplement page 11</t>
  </si>
  <si>
    <t>North Dakota Supplement page 12</t>
  </si>
  <si>
    <t>North Dakota Supplement page 13</t>
  </si>
  <si>
    <t>North Dakota Supplement page 14</t>
  </si>
  <si>
    <t>North Dakota Supplement page 7</t>
  </si>
  <si>
    <t>North Dakota Supplement page 8</t>
  </si>
  <si>
    <t>North Dakota Supplement page 9</t>
  </si>
  <si>
    <t>May 21, 1895</t>
  </si>
  <si>
    <t>hope_school_notes_august_31_1894_p1_hp.pdf</t>
  </si>
  <si>
    <t>hope_school_-_mary_hogue_resigns_january_4_1895_p1_hp.pdf</t>
  </si>
  <si>
    <t>hope_school_notes_february_8_1895_p1_hp.pdf</t>
  </si>
  <si>
    <t>hope_school_notes_march_8_1895_p1_hp.pdf</t>
  </si>
  <si>
    <t>hope_school_notes_april_12_1895_p4_hp.pdf</t>
  </si>
  <si>
    <t>hope_school_notes_may_31_1895_p4_hp.pdf</t>
  </si>
  <si>
    <t>hope_school_-_steele_county_selects_text_books_june_7_1895_p1_hp.pdf</t>
  </si>
  <si>
    <t>hope_school_notes_june_28_1895_p4_hp.pdf</t>
  </si>
  <si>
    <t>hope_school_-_burd_finney_resigns_october_11_1895_p1_hp.pdf</t>
  </si>
  <si>
    <t>hope_school_-_idella_wilson_hired_to_replace_november_1_1895_p1_hp.pdf</t>
  </si>
  <si>
    <t>hope_school_notes_february_7_1896_p4_hp.pdf</t>
  </si>
  <si>
    <t>hope_school_notes_february_14_1896_p1_hp.pdf</t>
  </si>
  <si>
    <t>hope_school_notes_february_21_1896_p1_hp.pdf</t>
  </si>
  <si>
    <t>hope_school_notes_february_28_1896_p1_hp.pdf</t>
  </si>
  <si>
    <t>hope_school_notes_march_20_1896_p4_hp_(2).pdf</t>
  </si>
  <si>
    <t>hope_school_notes_april_24_1896_p1_hp.pdf</t>
  </si>
  <si>
    <t>hope_school_notes_may_8_1896_p4_hp.pdf</t>
  </si>
  <si>
    <t>hope_school_election_results_june_18_1896_p4_hp.pdf</t>
  </si>
  <si>
    <t>hope_school_notes_-_mr._moody_principal_august_13_1896_p4_hp.pdf</t>
  </si>
  <si>
    <t>hope_school_notes_-_to_begin_august_13_1896_p4_hp.pdf</t>
  </si>
  <si>
    <t>hope_school_notes_december_31_1896_p4_hp.pdf</t>
  </si>
  <si>
    <t>hope_school_notes_january_21_1897_p4_hp.pdf</t>
  </si>
  <si>
    <t>hope_school_notes_-_january_28_1897_p4_hp.pdf</t>
  </si>
  <si>
    <t>hope_school_notes_-_february_4_1897_p4_hp.pdf</t>
  </si>
  <si>
    <t>hope_school_notes_february_11_1897_p4_hp.pdf</t>
  </si>
  <si>
    <t>hope_school_notes_february_18_1897_p1_hp.pdf</t>
  </si>
  <si>
    <t>hope_school_notes_february_18_1897_p4_hp.pdf</t>
  </si>
  <si>
    <t>hope_school_notes_february_25_1897_p4_hp.pdf</t>
  </si>
  <si>
    <t>hope_school_notes_march_4_1897_p1_hp.pdf</t>
  </si>
  <si>
    <t>hope_school_notes_march_18_1897_p4_hp.pdf</t>
  </si>
  <si>
    <t>hope_school_notes_april_8_1897_p4_hp.pdf</t>
  </si>
  <si>
    <t>hope_school_notes_april_15_1897_p1_hp.pdf</t>
  </si>
  <si>
    <t>hope_school_notes_april_15_1897_p4_hp.pdf</t>
  </si>
  <si>
    <t>hope_school_notes_april_29_1897_supplement.pdf</t>
  </si>
  <si>
    <t>hope_school_notes_september_23_1897_p4_hp.pdf</t>
  </si>
  <si>
    <t>hope_school_notes_september_30_1897_p1_hp.pdf</t>
  </si>
  <si>
    <t>hope_school_notes_-_october_7_1897_p4_hp.pdf</t>
  </si>
  <si>
    <t>hope_school_notes_october_14_1897_p4_hp.pdf</t>
  </si>
  <si>
    <t>hope_school_notes_october_21_1897_p4_hp.pdf</t>
  </si>
  <si>
    <t>hope_school_notes_october_28_1897_p1_hp.pdf</t>
  </si>
  <si>
    <t>hope_school_notes_november_4_1897_p1_hp.pdf</t>
  </si>
  <si>
    <t>hope_school_notes_november_18_1897_p1_hp.pdf</t>
  </si>
  <si>
    <t>hope_school_notes_november_25_1897_p4_hp.pdf</t>
  </si>
  <si>
    <t>hope_school_notes_december_30_1897_p4_hp.pdf</t>
  </si>
  <si>
    <t>hope_school_notes_february_24_1898_p4_hp.pdf</t>
  </si>
  <si>
    <t>hope_school_notes_april_7_1898_p1_hp.pdf</t>
  </si>
  <si>
    <t>hope_school_-_air_furnace_to_be_installed_february_2_1899_p4_hp.pdf</t>
  </si>
  <si>
    <t>hope_school_notes_march_9_1899_p4_hp.pdf</t>
  </si>
  <si>
    <t>hope_school_notes_april_6_1899_p1_hp.pdf</t>
  </si>
  <si>
    <t>hope_school_closes_for_season_may_25_1899_p4_hp.pdf</t>
  </si>
  <si>
    <t>hope_school_election_to_occur_june_8_1899_p4_hp.pdf</t>
  </si>
  <si>
    <t>hope_school_election_results_june_22_1899_p2_hp.pdf</t>
  </si>
  <si>
    <t>hope_school_library_august_10_1899_p4_hp.pdf</t>
  </si>
  <si>
    <t>hope_school_teachers_announced_august_10_1899_p4_hp.pdf</t>
  </si>
  <si>
    <t>hope_school_begins_september_14_1899_p4_hp.pdf</t>
  </si>
  <si>
    <t>January 28, 1897</t>
  </si>
  <si>
    <t>February 4, 1897</t>
  </si>
  <si>
    <t>February 11, 1897</t>
  </si>
  <si>
    <t>September 30, 1897</t>
  </si>
  <si>
    <t>October 7, 1897</t>
  </si>
  <si>
    <t>sccm_gunder_johnson_appointed_january_6_1898_8p4hp.pdf</t>
  </si>
  <si>
    <t>sccm_january_7_1898_7_p4hp.pdf</t>
  </si>
  <si>
    <t>sccm_january_12_1898_4p4hp.pdf</t>
  </si>
  <si>
    <t>sccm_january_12_1898_9p1hp.pdf</t>
  </si>
  <si>
    <t>sccm_january_13_1898_8p4hp.pdf</t>
  </si>
  <si>
    <t>sccm_january_17_1898_6_p4hp.pdf</t>
  </si>
  <si>
    <t>sccm_january_19_1898_9p1hp.pdf</t>
  </si>
  <si>
    <t>sccm_january_20_1898_8p1hp.pdf</t>
  </si>
  <si>
    <t>sccm_january_21_1898_7_p1hp.pdf</t>
  </si>
  <si>
    <t>sccm_correction_january_24_1898_6_p1hp.pdf</t>
  </si>
  <si>
    <t>sccm_january_26_1898_9p1hp.pdf</t>
  </si>
  <si>
    <t>sccm_january_28_1898_7_p1hp.pdf</t>
  </si>
  <si>
    <t>sccm_february_3_1898_8p4hp.pdf</t>
  </si>
  <si>
    <t>sccm_february_7_1898_6_p4hp.pdf</t>
  </si>
  <si>
    <t>sccm_february_23_1898_4p4hp.pdf</t>
  </si>
  <si>
    <t>sccm_april__12_1898_5p4hp.pdf</t>
  </si>
  <si>
    <t>sccm_april__13_1898_9p4hp.pdf</t>
  </si>
  <si>
    <t>sccm_part1april__13_1898_4p4hp.pdf</t>
  </si>
  <si>
    <t>sccm_part2april__13_1898_4p4hp.pdf</t>
  </si>
  <si>
    <t>sccm_part3april__13_1898_4p1hp.pdf</t>
  </si>
  <si>
    <t>sccm_april__14_1898_8hppt1.pdf</t>
  </si>
  <si>
    <t>sccm_april__15_1898_7_p1hp.pdf</t>
  </si>
  <si>
    <t>sccm_april__17_1898_6_p4hp.pdf</t>
  </si>
  <si>
    <t>sccm_april__19_1898_5p4hp.pdf</t>
  </si>
  <si>
    <t>sccm_april__21_1898_8p4hp_2nd_part.pdf</t>
  </si>
  <si>
    <t>sccm_april__22_1898_7_p4hp.pdf</t>
  </si>
  <si>
    <t>sccm_april__28_1898_8p4hp.pdf</t>
  </si>
  <si>
    <t>sccm_april__29_1898_7_p4hp.pdf</t>
  </si>
  <si>
    <t>sccm_april__6_1898_9p4hp.pdf</t>
  </si>
  <si>
    <t>sccm_april__7_1898_8p4hp.pdf</t>
  </si>
  <si>
    <t>sccm_may_3_1898_5p4hp.pdf</t>
  </si>
  <si>
    <t>sccm_may_19_1898_8p4hp.pdf</t>
  </si>
  <si>
    <t>sccm_june_3_1898_7_p1hp.pdf</t>
  </si>
  <si>
    <t>sccm_june_22_1898_9p4hp.pdf</t>
  </si>
  <si>
    <t>sccm_july_12_1898_5p4hp.pdf</t>
  </si>
  <si>
    <t>sccm_sllinn_apptd_sherif_fjuly_13_1898_9p4hp.pdf</t>
  </si>
  <si>
    <t>sccm_july_14_1898_8hp.pdf</t>
  </si>
  <si>
    <t>sccm_1st_part_july_16_1898_6_p1hp.pdf</t>
  </si>
  <si>
    <t>sccm_july_19_1898_5p4hp.pdf</t>
  </si>
  <si>
    <t>sccm_july_20_1898_9p1hp.pdf</t>
  </si>
  <si>
    <t>sccm_july_21_1898_8p1hp.pdf</t>
  </si>
  <si>
    <t>sccm_july_22_1898_7_p4hp.pdf</t>
  </si>
  <si>
    <t>sccm_2nd_part_july_23_1898_6_p1hp.pdf</t>
  </si>
  <si>
    <t>sccm_july_26_1898_5p4hp.pdf</t>
  </si>
  <si>
    <t>sccm_july_27_1898_9p1hppt1.pdf</t>
  </si>
  <si>
    <t>sccm_july_27_1898_9p4hppt2.pdf</t>
  </si>
  <si>
    <t>sccm_july_28_1898_8p1hp_part_one.pdf</t>
  </si>
  <si>
    <t>sccm_july_29_1898_7_p1hp.pdf</t>
  </si>
  <si>
    <t>sccm_3rd_part_july_30_1898_6_p1hp.pdf</t>
  </si>
  <si>
    <t>sccm_august_3_1898_9p1hp.pdf</t>
  </si>
  <si>
    <t>sccm_august_4_1898_8p1hp.pdf</t>
  </si>
  <si>
    <t>sccm_august_5_1898_7_p1hp.pdf</t>
  </si>
  <si>
    <t>sccm_4th_part_august_6_1898_6_p1hp.pdf</t>
  </si>
  <si>
    <t>sccm_august_10_1898_9p1hp.pdf</t>
  </si>
  <si>
    <t>sccm_august_18_1898_8p4hp.pdf</t>
  </si>
  <si>
    <t>sccm_august_26_1898_7_p1hp.pdf</t>
  </si>
  <si>
    <t>sccm_september8_1898_8p1hp.pdf</t>
  </si>
  <si>
    <t>sccm_september24_1898_6_p4hp.pdf</t>
  </si>
  <si>
    <t>sccm_october_11_1898_5p4hp.pdf</t>
  </si>
  <si>
    <t>sccm_october_12_1898_9p1hp.pdf</t>
  </si>
  <si>
    <t>sccm_october_13_1898_8p4hp.pdf</t>
  </si>
  <si>
    <t>sccm_october_14_1898_7_p4hp.pdf</t>
  </si>
  <si>
    <t>sccm_october_15_1898_6_p3hp.pdf</t>
  </si>
  <si>
    <t>sccm_october_21_1898_7_p1hp.pdf</t>
  </si>
  <si>
    <t>sccm_november_1_1898_5p4hp.pdf</t>
  </si>
  <si>
    <t>sccm_november_15_1898_5p4hp.pdf</t>
  </si>
  <si>
    <t>sccm_november_18_1898_7_p1hp.pdf</t>
  </si>
  <si>
    <t>sccm_november_19_1898_6_p1hp.pdf</t>
  </si>
  <si>
    <t>sccm_november_23_1898_9p1hp.pdf</t>
  </si>
  <si>
    <t>sccm_november_24_1898_8p1hp.pdf</t>
  </si>
  <si>
    <t>sccm_december_1_1898_8p1hp.pdf</t>
  </si>
  <si>
    <t>sccm_december_10_1898_6_p1hp.pdf</t>
  </si>
  <si>
    <t>sccm_march16_1898_9p1hp.pdf</t>
  </si>
  <si>
    <t>September</t>
  </si>
  <si>
    <t>March</t>
  </si>
  <si>
    <t>January 12, 1898</t>
  </si>
  <si>
    <t>January 17, 1898</t>
  </si>
  <si>
    <t>January 19, 1898</t>
  </si>
  <si>
    <t>January 24, 1898</t>
  </si>
  <si>
    <t>January 26, 1898</t>
  </si>
  <si>
    <t>January 28, 1898</t>
  </si>
  <si>
    <t>February 3, 1898</t>
  </si>
  <si>
    <t>February 7, 1898</t>
  </si>
  <si>
    <t>February 23, 1898</t>
  </si>
  <si>
    <t>March 16, 1898</t>
  </si>
  <si>
    <t>April 12, 1898</t>
  </si>
  <si>
    <t>April 13, 1898</t>
  </si>
  <si>
    <t>April 17, 1898</t>
  </si>
  <si>
    <t>April 19, 1898</t>
  </si>
  <si>
    <t>April _6, 1898</t>
  </si>
  <si>
    <t>April _7, 1898</t>
  </si>
  <si>
    <t>May 3, 1898</t>
  </si>
  <si>
    <t>June 22, 1898</t>
  </si>
  <si>
    <t>July 12, 1898</t>
  </si>
  <si>
    <t>July 13, 1898</t>
  </si>
  <si>
    <t>July 16, 1898</t>
  </si>
  <si>
    <t>July 19, 1898</t>
  </si>
  <si>
    <t>July 20, 1898</t>
  </si>
  <si>
    <t>July 21, 1898</t>
  </si>
  <si>
    <t>July 23, 1898</t>
  </si>
  <si>
    <t>July 26, 1898</t>
  </si>
  <si>
    <t>July 27, 1898</t>
  </si>
  <si>
    <t>July 30, 1898</t>
  </si>
  <si>
    <t>August 3, 1898</t>
  </si>
  <si>
    <t>August 4, 1898</t>
  </si>
  <si>
    <t>August 6, 1898</t>
  </si>
  <si>
    <t>August 10, 1898</t>
  </si>
  <si>
    <t>September 24, 1898</t>
  </si>
  <si>
    <t>October 11, 1898</t>
  </si>
  <si>
    <t>October 12, 1898</t>
  </si>
  <si>
    <t>October 15, 1898</t>
  </si>
  <si>
    <t>November 1, 1898</t>
  </si>
  <si>
    <t>November 15, 1898</t>
  </si>
  <si>
    <t>November 18, 1898</t>
  </si>
  <si>
    <t>November 19, 1898</t>
  </si>
  <si>
    <t>November 23, 1898</t>
  </si>
  <si>
    <t>December 10, 1898</t>
  </si>
  <si>
    <t>Supplement</t>
  </si>
  <si>
    <t>1898</t>
  </si>
  <si>
    <t>january</t>
  </si>
  <si>
    <t>6</t>
  </si>
  <si>
    <t>7</t>
  </si>
  <si>
    <t>12</t>
  </si>
  <si>
    <t>13</t>
  </si>
  <si>
    <t>17</t>
  </si>
  <si>
    <t>19</t>
  </si>
  <si>
    <t>20</t>
  </si>
  <si>
    <t>21</t>
  </si>
  <si>
    <t>24</t>
  </si>
  <si>
    <t>26</t>
  </si>
  <si>
    <t>28</t>
  </si>
  <si>
    <t>february</t>
  </si>
  <si>
    <t>3</t>
  </si>
  <si>
    <t>23</t>
  </si>
  <si>
    <t>16</t>
  </si>
  <si>
    <t>april</t>
  </si>
  <si>
    <t>14</t>
  </si>
  <si>
    <t>15</t>
  </si>
  <si>
    <t>22</t>
  </si>
  <si>
    <t>29</t>
  </si>
  <si>
    <t>_6</t>
  </si>
  <si>
    <t>_7</t>
  </si>
  <si>
    <t>june</t>
  </si>
  <si>
    <t>july</t>
  </si>
  <si>
    <t>27</t>
  </si>
  <si>
    <t>30</t>
  </si>
  <si>
    <t>august</t>
  </si>
  <si>
    <t>4</t>
  </si>
  <si>
    <t>5</t>
  </si>
  <si>
    <t>10</t>
  </si>
  <si>
    <t>18</t>
  </si>
  <si>
    <t>october</t>
  </si>
  <si>
    <t>11</t>
  </si>
  <si>
    <t>november</t>
  </si>
  <si>
    <t>1</t>
  </si>
  <si>
    <t>december</t>
  </si>
  <si>
    <t>hope_-_clear_land_titles_coming_january_4_1900_p4_hp.pdf</t>
  </si>
  <si>
    <t>hope_fire_-_meets_to_plan_first_fire_january_25_1900_p4_hp.pdf</t>
  </si>
  <si>
    <t>schultz_young_pawed_by_horse_badly_february_8_1900_p4_hp.pdf</t>
  </si>
  <si>
    <t>new_rr_for_steele_county_march_22_1900_p1_hp.pdf</t>
  </si>
  <si>
    <t>hope_fire_-_first_fire_drill_april_12_1900_p4_hp.pdf</t>
  </si>
  <si>
    <t>fuller_fred_home_et_al_burn_may_17_1900_p4_hp.pdf</t>
  </si>
  <si>
    <t>aldrich_w_l_blacksmith_shop_burns_june_7_1900_p4_hp.pdf</t>
  </si>
  <si>
    <t>post_office_-_rural_delivery_to_come_soon_june_14_1900_p2_hp.pdf</t>
  </si>
  <si>
    <t>mcmahon_thomas_j_found_not_guilty_of_embezzlement_july_5_1900_p1_hp.pdf</t>
  </si>
  <si>
    <t>hope_pioneer_ex_editor_to_arkansas_december_6_1900_p4_hp.pdf</t>
  </si>
  <si>
    <t>thanksgiving_football_2nd_annual_december_6_1900_p1_hp.pdf</t>
  </si>
  <si>
    <t>bjerke_oscar_seriously_injured_january_3_1901_p4_hp.pdf</t>
  </si>
  <si>
    <t>masonic_installation_january_3_1901_p4_hp.pdf</t>
  </si>
  <si>
    <t>odd_fellows_installation_january_3_1901_p4_hp.pdf</t>
  </si>
  <si>
    <t>modern_woodmen_and_royal_neighbors_installation_january_10_1901_p4_hp.pdf</t>
  </si>
  <si>
    <t>rebekah_lodge_installation_january_10_1901_p4_hp.pdf</t>
  </si>
  <si>
    <t>mclaughlin_arthur_shot_in_head_january_31_1901_p4_hp.pdf</t>
  </si>
  <si>
    <t>hope_business_last_5_yrs_february_21_1901_p4_hp.pdf</t>
  </si>
  <si>
    <t>miller_farmer_knocked_unconscious_by_intruder_february_28_1901_p4_hp.pdf</t>
  </si>
  <si>
    <t>lincoln_twp._election_results_march_28_1901_p1_hp.pdf</t>
  </si>
  <si>
    <t>curfman_mr_hope_house_excitement_may_2_1901_p4_hp.pdf</t>
  </si>
  <si>
    <t>hope_city_election_results_may_9_1901_p1_hpscp.pdf</t>
  </si>
  <si>
    <t>hope_memorial_day_plans_may_9_1901_p5_hpscp.pdf</t>
  </si>
  <si>
    <t>hope_pioneer_merged_with_steele_county_progress_may_9_1901_p4_hpscp.pdf</t>
  </si>
  <si>
    <t>patton_ed_tornado_may_9_1901_p8_hpscp.pdf</t>
  </si>
  <si>
    <t>hope_progress_sold_may_16_1901_p8_hpscp.pdf</t>
  </si>
  <si>
    <t>olson_s_a_struck_by_horse_may_16_1901_p5_hpscp.pdf</t>
  </si>
  <si>
    <t>hope_memorial_day_schudule_may_23_1901_p1_hpscp.pdf</t>
  </si>
  <si>
    <t>hope_skating_rink_now_a_tennis_court_may_23_1901_p5_hpscp.pdf</t>
  </si>
  <si>
    <t>bogart_nick_rough_ride_may_30_1901_p5_hpscp.pdf</t>
  </si>
  <si>
    <t>hope_cornet_band_being_revived_may_30_1901_p5_hpscp.pdf</t>
  </si>
  <si>
    <t>jefferson_school_opens_with_keene_as_teacher_may_30_1901_p4_hpscp.pdf</t>
  </si>
  <si>
    <t>mcpherson_agent_son_of_gashes_head_may_30_1901_p5_hpscp.pdf</t>
  </si>
  <si>
    <t>milligan_bert_head_into_barbed_wire_may_30_1901_p5_hpscp.pdf</t>
  </si>
  <si>
    <t>stevens_e_h_curve_ball_breaks_hand_may_30_1901_p5_hpscp.pdf</t>
  </si>
  <si>
    <t>hope_memorial_day_report_june_6_1901_p8_hpscp.pdf</t>
  </si>
  <si>
    <t>johnston_dr._m_c_arrives_and_bio_june_13_1901_p1_hp.pdf</t>
  </si>
  <si>
    <t>broadlawn_school_report_july_4_1901_p4_hp.pdf</t>
  </si>
  <si>
    <t>hope_cornet_band_under_prof_moe_direction_july_4_1901_p4_hp.pdf</t>
  </si>
  <si>
    <t>tollefson_matelda_burns_face_badly_july_4_1901_p1_hp.pdf</t>
  </si>
  <si>
    <t>northrup_h_a_lightning_rips_house_apart_july_11_1901_p1_hp.pdf</t>
  </si>
  <si>
    <t>blinn_adam_will's_details_july_25_1901_p1_hp.pdf</t>
  </si>
  <si>
    <t>meyer_a_thief_milks_cow_gathers_eggs_steals_ham_july_25_1901_p3_hp.pdf</t>
  </si>
  <si>
    <t>truax_allan_falls_under_train_july_25_1901_p1_hp.pdf</t>
  </si>
  <si>
    <t>steele_county_avg_value_per_acre_by_twp._august_1_1901_p4_hp.pdf</t>
  </si>
  <si>
    <t>summer_school_attendees_august_1_1901_p4_hp.pdf</t>
  </si>
  <si>
    <t>steele_county_number_of_students_by_twp._august_8_1901_p1_hp.pdf</t>
  </si>
  <si>
    <t>hope_house_new_landlord_august_15_1901_p1_hp.pdf</t>
  </si>
  <si>
    <t>steele_county_crop_reports_september_5_1901_p1_hp.pdf</t>
  </si>
  <si>
    <t>hope_memorial_to_president_mckinley_september_19_1901_p1_hp.pdf</t>
  </si>
  <si>
    <t>hope_first_national_bank_building_starts_construction_october_3_1901_p1_hp.pdf</t>
  </si>
  <si>
    <t>post_office_revises_rules_on_star_routes_october_3_1901_p1_hp.pdf</t>
  </si>
  <si>
    <t>curry_h_s_barn_burns_october_10_1901_p1_hp.pdf</t>
  </si>
  <si>
    <t>gamelgard_ed_thresher_explodes_october_10_1901_p1_hp.pdf</t>
  </si>
  <si>
    <t>jenson_peter_threshing_accident_october_10_1901_p1_hp.pdf</t>
  </si>
  <si>
    <t>broadlawn_school_-_h_l_moody_is_principal_october_17_1901_p2_hp.pdf</t>
  </si>
  <si>
    <t>keller_silas_jumps_on_moving_buggy_october_17_1901_p2_hp.pdf</t>
  </si>
  <si>
    <t>major_o_g_populist_oracle_october_17_1901_p4_hp.pdf</t>
  </si>
  <si>
    <t>keene_john_barn_burns_october_31_1901_p1_hp.pdf</t>
  </si>
  <si>
    <t>clifford_south_side_of_main_burns_november_7_1901_p1_hp.pdf</t>
  </si>
  <si>
    <t>union_telephone_installing_telephone_exchange_november_7_1901_p1_hp.pdf</t>
  </si>
  <si>
    <t>hope_knights_of_pythias_start_november_14_1901_p1_hp.pdf</t>
  </si>
  <si>
    <t>hope_knights_of_pythias_first_meeting_report_november_21_1901_p1_hp.pdf</t>
  </si>
  <si>
    <t>hope_commercial_club_to_begin_december_5_1901_p1_hp.pdf</t>
  </si>
  <si>
    <t>broadlawn_school_consolidation_december_12_1901_p3_hp.pdf</t>
  </si>
  <si>
    <t>hope_ladies_gymnasium_has_started_december_12_1901_p1_hp.pdf</t>
  </si>
  <si>
    <t>hope_commercial_club_meets_december_19_1901_p4_hp.pdf</t>
  </si>
  <si>
    <t>hope_secret_societies_officers_for_1902_december_19_1901_p4_hp.pdf</t>
  </si>
  <si>
    <t>truax_a_l_wins_case_against_rr_december_19_1901_p1_hp.pdf</t>
  </si>
  <si>
    <t>steele_county_school_exam_results_january_16_1902_p1_hp.pdf</t>
  </si>
  <si>
    <t>union_telephone_will_install_trunk_line_to_mayville_january_16_1902_p3_hp.pdf</t>
  </si>
  <si>
    <t>old_settlers_ball_report_january_23_1902_p1_hp.pdf</t>
  </si>
  <si>
    <t>hope_commercial_club_working_with_rr_commissioners_for_daily_service_february_6_1902_p3_hp.pdf</t>
  </si>
  <si>
    <t>union_telephone_-_phones_have_arrived_february_6_1902_p3_hp.pdf</t>
  </si>
  <si>
    <t>union_telephone_exchange_nearly_ready_february_13_1902_p3_hp.pdf</t>
  </si>
  <si>
    <t>hope_farmer's_elevator_planned_february_20_1902_p1_hp.pdf</t>
  </si>
  <si>
    <t>martin_engineer_badly_injured_march_6_1902_p1_hp.pdf</t>
  </si>
  <si>
    <t>railroad_crash_at_blanchard_march_6_1902_p1_hp.pdf</t>
  </si>
  <si>
    <t>hope_roller_mill_-_electric_light_plant_in_march_13_1902_p3_hp.pdf</t>
  </si>
  <si>
    <t>union_telephone_-_20_phones_added_80_now_march_13_1902_p3_hp.pdf</t>
  </si>
  <si>
    <t>steele_county_teacher_certificate_applicants_march_20_1902_p3_hp.pdf</t>
  </si>
  <si>
    <t>hope_commercial_club_officers_january_22_1903_p1_hp.pdf</t>
  </si>
  <si>
    <t>hope_degree_of_honor_lodge_january_22_1903_p3_hp.pdf</t>
  </si>
  <si>
    <t>hope_fire_department_election_january_29_1903_p3_hp.pdf</t>
  </si>
  <si>
    <t>hope_post_office_-_rfd_routes_begin_january_29_1903_p3_hp.pdf</t>
  </si>
  <si>
    <t>shakespeare_club_begun_january_29_1903_p3_hp.pdf</t>
  </si>
  <si>
    <t>hope_commercial_club_meets_february_12_1903_p5_hp.pdf</t>
  </si>
  <si>
    <t>hope_post_office_names_of_rfd_recipients_february_19_1903_p1_hp.pdf</t>
  </si>
  <si>
    <t>union_telephone_building_lines_along_rfd_routes_february_19_1903_p5_hp.pdf</t>
  </si>
  <si>
    <t>hope_gives_to_scandanavian_relief_fund_february_26_1903_p1_hp.pdf</t>
  </si>
  <si>
    <t>bugjerde_miss_hit_by_train_november_26_1903_p6_hp.pdf</t>
  </si>
  <si>
    <t>clint_jessie_not_to_grafton_but_to_barrett_march_26_1903_p4_hp.pdf</t>
  </si>
  <si>
    <t>clint_jessie_teaches_at_fuller_school_march_26_1903_p5_hp.pdf</t>
  </si>
  <si>
    <t>fuller_school_closed_for_season_march_26_1903_p5_hp.pdf</t>
  </si>
  <si>
    <t>hope_twp_election_results_march_26_1903_p5_hp.pdf</t>
  </si>
  <si>
    <t>woods_arthur_of_riverside_twp_fire_destroys_march_26_1903_p5_hp.pdf</t>
  </si>
  <si>
    <t>douglas_james_early_hope_pioneer_celebrates_70_april_2_1903_p8_hp.pdf</t>
  </si>
  <si>
    <t>hope_commercial_club_magazine_issues_april_2_1903_p5_hp.pdf</t>
  </si>
  <si>
    <t>johnson_oscar_returns_from_norway_april_9_1903_p4_hp.pdf</t>
  </si>
  <si>
    <t>hope_exasperating_cows_and_pigs_april_16_1903_p5_hp.pdf</t>
  </si>
  <si>
    <t>warrey_w_i_caught_in_cogs_april_16_1903_p5_hp.pdf</t>
  </si>
  <si>
    <t>hope_creamery_to_receive_milk_on_may_8_1903_april_30_1903_p5_hp.pdf</t>
  </si>
  <si>
    <t>kinniston_earl_enlists_in_navy_april_30_1903_p5_hp.pdf</t>
  </si>
  <si>
    <t>union_telephone_going_to_goose_lake_may_7_1903_p1_hp.pdf</t>
  </si>
  <si>
    <t>hope_town_appoints_s_d_curry_to_streets_may_14_1903_p4_hp.pdf</t>
  </si>
  <si>
    <t>jenson_pete_arm_was_saved_after_explosion_may_14_1903_p4_hp.pdf</t>
  </si>
  <si>
    <t>hope_commercial_club_moves_club_rooms_may_21_1903_p5_hp.pdf</t>
  </si>
  <si>
    <t>hope_creamery_has_begun_may_21_1903_p5_hp.pdf</t>
  </si>
  <si>
    <t>hope_memorial_day_schedule_may_21_1903_p1_hp.pdf</t>
  </si>
  <si>
    <t>knutson_frank_son_of_k_fractures_skull_may_21_1903_p1_hp.pdf</t>
  </si>
  <si>
    <t>union_telephone_most_poles_in_to_goose_lake_may_21_1903_p5_hp.pdf</t>
  </si>
  <si>
    <t>union_telephone_starting_on_line_to_west_may_21_1903_p5_hp.pdf</t>
  </si>
  <si>
    <t>hope_creamery_report_may_28_1903_p5_hp.pdf</t>
  </si>
  <si>
    <t>hope_memorial_day_schedule_may_28_1903_p1_hp.pdf</t>
  </si>
  <si>
    <t>hope_creamery_notes_june_4_1903_p1_hp.pdf</t>
  </si>
  <si>
    <t>hope_memorial_day_report_june_4_1903_p4_hp.pdf</t>
  </si>
  <si>
    <t>hope_memorial_day_report_june_4_1903_p5_hp.pdf</t>
  </si>
  <si>
    <t>hill_frank_loses_a_lot_in_fire_june_11_1903_p8_hp.pdf</t>
  </si>
  <si>
    <t>teachers_attending_teacher_exams_june_11_1903_p8_hp.pdf</t>
  </si>
  <si>
    <t>hope_fire_dept._false_alarm_june_18_1903_p5_hp.pdf</t>
  </si>
  <si>
    <t>red_river_telephone_extends_line_to_hatton_june_18_1903_p1_hp.pdf</t>
  </si>
  <si>
    <t>district_court_with_various_names_of_new_citizens_june_25_1903_p8_hp.pdf</t>
  </si>
  <si>
    <t>hope_fire_department_rope_too_short_june_25_1903_p5_hp.pdf</t>
  </si>
  <si>
    <t>hope_memorial_day_address_in_full_june_25_1903_p3_hp.pdf</t>
  </si>
  <si>
    <t>loney_roy_chews_on_torpedo_june_25_1903_p5_hp.pdf</t>
  </si>
  <si>
    <t>union_telephone_finished_to_goose_lake_w_names_july_2_1903_p8_hp.pdf</t>
  </si>
  <si>
    <t>union_telephone_line_service_area_ad_july_2_1903_p4_hp.pdf</t>
  </si>
  <si>
    <t>mccarty_joe_pluera_dynia_july_9_1903_p3_hp.pdf</t>
  </si>
  <si>
    <t>broadlawn_central_school_lightning_and_burns_july_23_1903_p5_hp.pdf</t>
  </si>
  <si>
    <t>morgan_andrew_struck_by_horse_july_30_1903_p8_hp.pdf</t>
  </si>
  <si>
    <t>wakeman_orlo_near_miss_with_cutter_bar_july_30_1903_p8_hp.pdf</t>
  </si>
  <si>
    <t>broadlawn_school_district_to_sell_all_school_houses_august_6_1903_p6_hp.pdf</t>
  </si>
  <si>
    <t>greenwood_a_w_finds_old_muzzle_pistol_august_6_1903_p3_hp.pdf</t>
  </si>
  <si>
    <t>johnson_harry_run_over_by_binder_august_6_1903_p1_hp.pdf</t>
  </si>
  <si>
    <t>union_telephone_-_someone_shooting_birds_and_telephone_line_august_6_1903_p3_hp.pdf</t>
  </si>
  <si>
    <t>union_telephone_more_names_from_extensions_august_6_1903_p8_hp.pdf</t>
  </si>
  <si>
    <t>broadlawn_school_sale_john_anderson_gets_injunction_preventing_sale_august_20_1903_p5_hp.pdf</t>
  </si>
  <si>
    <t>hope_post_office_-_george_meader_to_be_rfd_carrier_august_20,1_903_p8_hp.pdf</t>
  </si>
  <si>
    <t>hope_train_jumping_august_20_1903_p8_hp.pdf</t>
  </si>
  <si>
    <t>broadlawn_schools_injunction_to_sell_is_permanent;_new_vote_august_27_1903_p3_hp.pdf</t>
  </si>
  <si>
    <t>union_telephone_line_to_casselton_in_progress_september_3_1903_p3_hp.pdf</t>
  </si>
  <si>
    <t>hope_fire_department_elects_delegates_for_state_may_21_1903_p5_hp.pdf</t>
  </si>
  <si>
    <t>crop_harvest_reports_september_10_1903_p1_hp.pdf</t>
  </si>
  <si>
    <t>curry_link_buggy_burns_from_spark_september_10_1903_p4_hp.pdf</t>
  </si>
  <si>
    <t>knowles_birt_buggy_burns_from_spark_september_10_1903_p4_hp.pdf</t>
  </si>
  <si>
    <t>union_telephone_casselton_line_progress_september_10_1903_p4_hp.pdf</t>
  </si>
  <si>
    <t>hope_fire_department_performance_issues_january_29_1903_p3_hp.pdf</t>
  </si>
  <si>
    <t>finley_votes_for_incorporation_october_1_1903_p8_hp.pdf</t>
  </si>
  <si>
    <t>allen_c_l_kensal_newspaper_editor_office_destroyed_october_15_1903_p4_hp.pdf</t>
  </si>
  <si>
    <t>union_telephone_running_line_to_blabon_october_22_1903_p5_hp.pdf</t>
  </si>
  <si>
    <t>carpenter_c_h_separator_burns_october_29_1903_p8_hp.pdf</t>
  </si>
  <si>
    <t>teacher's_exam_many_named_november_5_1903_p8_hp.pdf</t>
  </si>
  <si>
    <t>union_telephone_new_directory_november_5_1903_p5_hp.pdf</t>
  </si>
  <si>
    <t>allen_c_l_leaves_kensal_heading_to_pacific_coast_november_12_1903_p5_hp.pdf</t>
  </si>
  <si>
    <t>rathke_charles_stroke_november_12_1903_p5_hp.pdf</t>
  </si>
  <si>
    <t>finley_flax_mill_burns_november_19_1903_p1_hp.pdf</t>
  </si>
  <si>
    <t>hope_house_burns_november_19_1903_supplement_hp.pdf</t>
  </si>
  <si>
    <t>sund_lars_hit_by_train_november_26_1903_p6_hp.pdf</t>
  </si>
  <si>
    <t>sharon_fire_dept.__needs_source_of_water_december_3_1903_p4_hp.pdf</t>
  </si>
  <si>
    <t>union_telephone_erects_booth_for_public_december_3_1903_p5_hp.pdf</t>
  </si>
  <si>
    <t>hope_knights_of_pythias_officers_december_10_1903_p1_hp.pdf</t>
  </si>
  <si>
    <t>cummings_sam_in_pest_house_december_17_1903_p3_hp.pdf</t>
  </si>
  <si>
    <t>klabo_theodore_hits_head_badly_december_17_1903_p3_hp.pdf</t>
  </si>
  <si>
    <t>olson_martin_home_et_al_burns_december_17_1903_p1_hp.pdf</t>
  </si>
  <si>
    <t>steele_county_courthouse_fire_december_17_1903_p4_hp.pdf</t>
  </si>
  <si>
    <t>hope_various_lodges_elect_officers_december_24_1903_p1_hp.pdf</t>
  </si>
  <si>
    <t>fuller_school_in_colgate_teacher_arrives_december_31_1903_p5_hp.pdf</t>
  </si>
  <si>
    <t>hope_new_brick_block_construction_begins_december_31_1903_p8_hp.pdf</t>
  </si>
  <si>
    <t>hope_village_board_meets_december_31_1903_p5_hp.pdf</t>
  </si>
  <si>
    <t>bissel_frank_cut_by_saw_july_11_1904_p1_hp.pdf</t>
  </si>
  <si>
    <t>hope_school_notes_-_to_begin_again_january_4_1900_p4_hp.pdf</t>
  </si>
  <si>
    <t>hope_school_election_result_june_21_1900_p2_hp.pdf</t>
  </si>
  <si>
    <t>hope_school_notes_december_6_1900_p1_hp.pdf</t>
  </si>
  <si>
    <t>hope_school_notes_december_20_1900_p1_hp.pdf</t>
  </si>
  <si>
    <t>hope_school_notes_january_10_1901_p4_hp.pdf</t>
  </si>
  <si>
    <t>hope_school_notes_january_31_1901_p1_hp.pdf</t>
  </si>
  <si>
    <t>hope_school_notes_august_22_1901_p3_hp.pdf</t>
  </si>
  <si>
    <t>hope_school_notes_september_5_1901_p3_hp.pdf</t>
  </si>
  <si>
    <t>hope_school_notes_october_3_1901_p1_hp.pdf</t>
  </si>
  <si>
    <t>hope_school_notes_october_24_1901_p1_hp.pdf</t>
  </si>
  <si>
    <t>hope_school_notes_october_31_1901_p1_hp.pdf</t>
  </si>
  <si>
    <t>hope_school_notes_november_7_1901_p1_hp.pdf</t>
  </si>
  <si>
    <t>hope_school_notes_november_21_1901_p1_hp.pdf</t>
  </si>
  <si>
    <t>hope_school_notes_november_28_1901_p1_hp.pdf</t>
  </si>
  <si>
    <t>hope_school_notes_december_5_1901_p1_hp.pdf</t>
  </si>
  <si>
    <t>hope_school_notes_december_19_1901_p4_hp.pdf</t>
  </si>
  <si>
    <t>hope_school_notes_december_26_1901_p3_hp.pdf</t>
  </si>
  <si>
    <t>hope_school_notes_january_2_1902_p3_hp.pdf</t>
  </si>
  <si>
    <t>hope_school_notes_january_16_1902_p1_hp.pdf</t>
  </si>
  <si>
    <t>hope_school_notes_january_30_1902_p1_hp.pdf</t>
  </si>
  <si>
    <t>hope_school_notes_february_13_1902_p1_hp.pdf</t>
  </si>
  <si>
    <t>hope_school_petition_to_separate_from_twp._february_20_1902_p4_hp.pdf</t>
  </si>
  <si>
    <t>hope_school_election_february_27_1902_p1_hp.pdf</t>
  </si>
  <si>
    <t>hope_school_notes_february_27_1902_p1_hp.pdf</t>
  </si>
  <si>
    <t>hope_school_election_results_march_6_1902_p2_hp].pdf</t>
  </si>
  <si>
    <t>hope_school_notes_january_8_1903_p1_hp.pdf</t>
  </si>
  <si>
    <t>hope_school_notes_january_29_1903_p3_hp.pdf</t>
  </si>
  <si>
    <t>hope_school_election_detailed_february_19_1903_p1_hp.pdf</t>
  </si>
  <si>
    <t>hope_school_notes_february_26_1903_p5_hp.pdf</t>
  </si>
  <si>
    <t>hope_school_election_results_march_5_1903_p5_hp.pdf</t>
  </si>
  <si>
    <t>hope_school_notes_april_2_1903_p2_hp.pdf</t>
  </si>
  <si>
    <t>hope_school_election_result_april_16_1903_p4_hp.pdf</t>
  </si>
  <si>
    <t>hope_school_election_results_may_7_1903_p1_hp.pdf</t>
  </si>
  <si>
    <t>hope_school_notes_may_14_1903_p5_hp.pdf</t>
  </si>
  <si>
    <t>hope_school_notes_may_21_1903_p4_hp.pdf</t>
  </si>
  <si>
    <t>hope_school_notes_may_21_1903_p5_hp.pdf</t>
  </si>
  <si>
    <t>hope_high_school_baccalaureate_may_28_1903_p5_hp.pdf</t>
  </si>
  <si>
    <t>hope_high_school_commencement_program_may_28_1903_p1_hp.pdf</t>
  </si>
  <si>
    <t>hope_school_notes_2_june_4_1903_p4_hp.pdf</t>
  </si>
  <si>
    <t>hope_school_notes_june_4_1903_p4_hp.pdf</t>
  </si>
  <si>
    <t>hope_high_school_commencement_report_june_11_1903_p5_hp.pdf</t>
  </si>
  <si>
    <t>hope_school_election_results_june_18_1903_p5_hp.pdf</t>
  </si>
  <si>
    <t>hope_school_notes_june_18_1903_p4_hp.pdf</t>
  </si>
  <si>
    <t>hope_school_notes_july_16_1903_p5_hp.pdf</t>
  </si>
  <si>
    <t>hope_school_notes_september_3_1903_p3_hp.pdf</t>
  </si>
  <si>
    <t>hope_school_notes_september_10_1903_p1_hp.pdf</t>
  </si>
  <si>
    <t>hope_school_notes_september_17_1903_p1_hp.pdf</t>
  </si>
  <si>
    <t>hope_school_notes_september_24_1903_p1_hp.pdf</t>
  </si>
  <si>
    <t>hope_school_notes_october_1_1903_p1_hp.pdf</t>
  </si>
  <si>
    <t>hope_school_notes_october_8_1903_p1_hp.pdf</t>
  </si>
  <si>
    <t>hope_school_notes_october_15_1903_p1_hp.pdf</t>
  </si>
  <si>
    <t>hope_school_notes_october_22_1903_p1_hp.pdf</t>
  </si>
  <si>
    <t>hope_school_arbitration_october_29_1903_p5_hp.pdf</t>
  </si>
  <si>
    <t>hope_school_notes_october_29_1903_p1_hp.pdf</t>
  </si>
  <si>
    <t>hope_school_notes_november_5_1903_p1_hp.pdf</t>
  </si>
  <si>
    <t>hope_school_notes_november_12_1903_p1_hp.pdf</t>
  </si>
  <si>
    <t>hope_school_notes_november_19_1903_p4_hp.pdf</t>
  </si>
  <si>
    <t>hope_school_notes_november_26_1903_p4_hp.pdf</t>
  </si>
  <si>
    <t>hope_school_notes_december_3_1903_p8_hp.pdf</t>
  </si>
  <si>
    <t>hope_school_notes_-_new_school_site_needed_december_17_1903_p6_hp.pdf</t>
  </si>
  <si>
    <t>hope_school_notes_december_17_1903_p1_hp.pdf</t>
  </si>
  <si>
    <t>hope_school_notes_december_24_1903_p3_hp.pdf</t>
  </si>
  <si>
    <t>High School Commencement Report</t>
  </si>
  <si>
    <t>High School Commencement Program</t>
  </si>
  <si>
    <t>School Election Results</t>
  </si>
  <si>
    <t>sccm_select_official_newspapers_january_4_1900_p4_hp.pdf</t>
  </si>
  <si>
    <t>sccm_january_11_1900_p1_hp.pdf</t>
  </si>
  <si>
    <t>sccm_(poor_copy)_january_18_1900_p1_hp.pdf</t>
  </si>
  <si>
    <t>sccm_march_8_1900_p1_hp.pdf</t>
  </si>
  <si>
    <t>sccm_april_19_1900_p1_hp.pdf</t>
  </si>
  <si>
    <t>sccm_july_12_1900_p1_hp.pdf</t>
  </si>
  <si>
    <t>sccm_july_19_1900_p1_hp.pdf</t>
  </si>
  <si>
    <t>sccm_july_26_1900_p1_hp.pdf</t>
  </si>
  <si>
    <t>sccm_august_2_1900_p1_hp.pdf</t>
  </si>
  <si>
    <t>sccm_october_11_1900_p1_hp.pdf</t>
  </si>
  <si>
    <t>sccm_november_22_1900_p1_hp.pdf</t>
  </si>
  <si>
    <t>sccm_november_29_1900_p1_hp.pdf</t>
  </si>
  <si>
    <t>sccm_two_new_members_january_10_1901_p4_hp.pdf</t>
  </si>
  <si>
    <t>sccm_january_24_1901_p1_hp.pdf</t>
  </si>
  <si>
    <t>sccm_february_14_1901_p1_hp.pdf</t>
  </si>
  <si>
    <t>sccm_february_28_1901_p1_hp.pdf</t>
  </si>
  <si>
    <t>sccm_april_25_1901_p1_hp.pdf</t>
  </si>
  <si>
    <t>sccm_july_11_1901_p4_hp.pdf</t>
  </si>
  <si>
    <t>sccm_july_18_1901_p2_hp.pdf</t>
  </si>
  <si>
    <t>sccm_july_18_1901_p4_hp.pdf</t>
  </si>
  <si>
    <t>sccm_october_17_1901_p4_hp.pdf</t>
  </si>
  <si>
    <t>sccm_november_7_1901_p4_hp.pdf</t>
  </si>
  <si>
    <t>sccm_(poor_copy)_january_16_1902_p4_hp.pdf</t>
  </si>
  <si>
    <t>sccm_january_23_1902_p4_hp.pdf</t>
  </si>
  <si>
    <t>sccm_february_27_1902_p4_hp.pdf</t>
  </si>
  <si>
    <t>sccm_march_6_1902_p4_hp.pdf</t>
  </si>
  <si>
    <t>sccm_january_15_1903_p4_hp.pdf</t>
  </si>
  <si>
    <t>sccm_march_19_1903_p8_hp.pdf</t>
  </si>
  <si>
    <t>sccm_april_16_1903_p8_hp.pdf</t>
  </si>
  <si>
    <t>sccm_july_16_1903_p3_hp.pdf</t>
  </si>
  <si>
    <t>sccm_july_30_1903_p3_hp.pdf</t>
  </si>
  <si>
    <t>sccm_september_3_1903_p5_hp.pdf</t>
  </si>
  <si>
    <t>sccm_october_8_1903_p3_hp.pdf</t>
  </si>
  <si>
    <t>sccm_november_19_1903_p3_hp.pdf</t>
  </si>
  <si>
    <t>allen_joe_damages_blacksmith's_teeth.pdf</t>
  </si>
  <si>
    <t>broadlawn_school_building_progressing_jan_10_1901_p4_hp.pdf</t>
  </si>
  <si>
    <t>hope_village_election_march_17_1904_p5_hp.pdf</t>
  </si>
  <si>
    <t>kalvik_ole_burn_accident_january_7_1904_p3_hp.pdf</t>
  </si>
  <si>
    <t>colgate_literary_society_january_21_1904_p6_hp.pdf</t>
  </si>
  <si>
    <t>colgate_rr_station_closed_january_21_1904_p6_hp.pdf</t>
  </si>
  <si>
    <t>fick_a_g_typhoid_fever_january_21_1904_p2_hp.pdf</t>
  </si>
  <si>
    <t>sharon_literary_society_january_21_1904_p6_hp.pdf</t>
  </si>
  <si>
    <t>hope_commercial_elects_officers_january_28_1904_p5_hp.pdf</t>
  </si>
  <si>
    <t>colgate_po_moved_february_4_1904_p3_hp.pdf</t>
  </si>
  <si>
    <t>m_b_a_new_initiates_february_4_1904_p4_hp.pdf</t>
  </si>
  <si>
    <t>births_february_18_1904_p2_hp.pdf</t>
  </si>
  <si>
    <t>hope_farmer's_institute_coming_february_18_1904_p6_hp.pdf</t>
  </si>
  <si>
    <t>sharon_literary_society_meets_february_18_1904_p4_hp.pdf</t>
  </si>
  <si>
    <t>colgate_farmer's_elevator_organized_march_10_1904_p4_hp.pdf</t>
  </si>
  <si>
    <t>keillor_mr._kicked_by_horse_march_17_1904_p4_hp.pdf</t>
  </si>
  <si>
    <t>sharon_literary_society_march_24_1904_p6_hp.pdf</t>
  </si>
  <si>
    <t>sharon_school_consider_building_new_school_march_24_1904_p6_hp.pdf</t>
  </si>
  <si>
    <t>hope_election_announced_for_incorporation_april_14_1904_p4_hp.pdf</t>
  </si>
  <si>
    <t>hope_is_a_city_may_12_1904_p1_hp.pdf</t>
  </si>
  <si>
    <t>hope_city_election_results_june_9_1904_p1_hp.pdf</t>
  </si>
  <si>
    <t>railroad_inspectors_pass_through_hope_august_11_1904_p5_hp.pdf</t>
  </si>
  <si>
    <t>baldwin_presbyterian_church_dedication_november_3_1904_p1_hp.pdf</t>
  </si>
  <si>
    <t>hope_businessmen_meet_regarding_hotel_november_24_1904_p4_hp.pdf</t>
  </si>
  <si>
    <t>reecks_charles_blocks_elopement_of_rosilla_january_11_1905_p5_hp.pdf</t>
  </si>
  <si>
    <t>hope_methodist_church_new_building_to_be_dedicated_february_2_1905_p8_hp.pdf</t>
  </si>
  <si>
    <t>sollin_emil_odd_accident_march_23_1905_p4_hp.pdf</t>
  </si>
  <si>
    <t>hope_city_election_results_april_6_1905_p1_hp.pdf</t>
  </si>
  <si>
    <t>hope_cornet_band_formed_april_13_1905_p5_hp.pdf</t>
  </si>
  <si>
    <t>hope_city_appointments_april_20_1905_p4_hp.pdf</t>
  </si>
  <si>
    <t>anderson_gustav_attacked_august_3_1905_p1_hp.pdf</t>
  </si>
  <si>
    <t>birth_notice_august_3_1905_p1_hp.pdf</t>
  </si>
  <si>
    <t>murray_dannie_seriously_ill_august_10_1905_p8_hp.pdf</t>
  </si>
  <si>
    <t>twenty_years_ago_august_10_1905_p8_hp.pdf</t>
  </si>
  <si>
    <t>mann_lonny_seriously_ill_august_31_1905_p5_hp.pdf</t>
  </si>
  <si>
    <t>warner_g_a_collides_with_horse_and_wagon_september_7_1905_p8_hp.pdf</t>
  </si>
  <si>
    <t>taylor_blanche_auto_accident_injury_september_21_1905_p1_hp.pdf</t>
  </si>
  <si>
    <t>stewart_gordon_hunting_accident_october_5_1905_p1_hp.pdf</t>
  </si>
  <si>
    <t>murphy_conductor_caboose_accident_october_19_1905_p1_hp.pdf</t>
  </si>
  <si>
    <t>wasem_ben_caboose_accident_october_19_1905_p1_hp.pdf</t>
  </si>
  <si>
    <t>craswell_cyrus_badly_burned_november_23_1905_p1_hp.pdf</t>
  </si>
  <si>
    <t>twenty_years_ago_november_30_1905_p6_hp.pdf</t>
  </si>
  <si>
    <t>lemmes_l_a_serious_rr_accident_december_7_1905_p1_hp.pdf</t>
  </si>
  <si>
    <t>hope_mayor's_letter_to_council_may_11_1905_p1_hp.pdf</t>
  </si>
  <si>
    <t>old_settlers_steele_meet_january_11_1906_p1_hp.pdf</t>
  </si>
  <si>
    <t>sharon_rural_telephone_co._incorporated_january_18_1906_p1_hp.pdf</t>
  </si>
  <si>
    <t>twenty_years_ago_january_25_1906_p1_hp.pdf</t>
  </si>
  <si>
    <t>hope_congregational_church_annual_meeting_february_1_1906_p5_hp.pdf</t>
  </si>
  <si>
    <t>hope_congregational_church_february_1_1906_p1_hp.pdf</t>
  </si>
  <si>
    <t>kraabel_b_t_injured_in_train_wreck_february_1_1906_p5_hp.pdf</t>
  </si>
  <si>
    <t>passenger_train_in_ditch_february_1_1906_p5_hp.pdf</t>
  </si>
  <si>
    <t>twenty_years_ago_february_1_1906_p1_hp.pdf</t>
  </si>
  <si>
    <t>hope_methodist_church_february_8_1906_p1_hp.pdf</t>
  </si>
  <si>
    <t>twenty_years_ago_february_8_1906_p1_hp.pdf</t>
  </si>
  <si>
    <t>hope_modern_woodman_hall_february_15_1906_p1_hp.pdf</t>
  </si>
  <si>
    <t>twenty_years_ago_february_15_1906_p1_hp.pdf</t>
  </si>
  <si>
    <t>hunting_season_opens_and_dates_september_6_1906_p1_hp.pdf</t>
  </si>
  <si>
    <t>township_election_laws_march_8_1906_p1_hp.pdf</t>
  </si>
  <si>
    <t>hope_city_election_results_april_5_1906_p1_hp.pdf</t>
  </si>
  <si>
    <t>graham_female_child_2.5_yr_old_survives_morphine_may_17_1906_p8_hp.pdf</t>
  </si>
  <si>
    <t>twenty_years_ago_may_24_1906_p7_hp.pdf</t>
  </si>
  <si>
    <t>mcville_and_tolna_-_new_towns_may_31_1906_p1_hp.pdf</t>
  </si>
  <si>
    <t>twenty_years_ago_june_14_1906_p3_hp.pdf</t>
  </si>
  <si>
    <t>primary_election_returns_july_5_1906_p3_hp.pdf</t>
  </si>
  <si>
    <t>new_phone_company_to_consolidate_july_12_1906_p1_hp.pdf</t>
  </si>
  <si>
    <t>peterson_martin_train_accident_july_12_1906_p1_hp.pdf</t>
  </si>
  <si>
    <t>hope_hospital_begun_august_9_1906_p1_hp.pdf</t>
  </si>
  <si>
    <t>murray_john_serious_injury_from_buggy_accident_august_23_1906_p1_hp.pdf</t>
  </si>
  <si>
    <t>sullivan_pat_buggy_accident_august_23_1906_p1_hp.pdf</t>
  </si>
  <si>
    <t>bauricher_martin_missing_and_mysterious_august_30_1906_p1_hp.pdf</t>
  </si>
  <si>
    <t>twenty_years_ago_august_30_1906_p4_hp.pdf</t>
  </si>
  <si>
    <t>kainz_andrew_threshing_incident_october_4_1906_p1_hp.pdf</t>
  </si>
  <si>
    <t>umstead_ray_injured_at_elevator_september_6_1906_p1_hp.pdf</t>
  </si>
  <si>
    <t>johnson_william_saw_accident_october_4_1906_p1_hp.pdf</t>
  </si>
  <si>
    <t>blabon_to_have_bank_september_13_1906_p1_hp.pdf</t>
  </si>
  <si>
    <t>mcveety_jim_crippled_september_13_1906_p1_hp.pdf</t>
  </si>
  <si>
    <t>twenty_years_ago_september_13_1906_p3_hp.pdf</t>
  </si>
  <si>
    <t>klovstad_j_a_loses_finger_september_20_1906_p1_hp.pdf</t>
  </si>
  <si>
    <t>olson_mrs._ethel_(cochrane)_typhoid_fever_september_20_1906_p6_hp.pdf</t>
  </si>
  <si>
    <t>twenty_years_ago_september_27_1906_p6_hp.pdf</t>
  </si>
  <si>
    <t>northwestern_telephone_co._builds_connecting_line_october_4_1906_p1_hp.pdf</t>
  </si>
  <si>
    <t>strickler_jeweler_buggy_incident_october_4_1906_p5_hp.pdf</t>
  </si>
  <si>
    <t>christensen_pete_knocked_unconscious_october_11_1906_p1_hp.pdf</t>
  </si>
  <si>
    <t>baker_matt_injured_october_18_1906_p1_hp.pdf</t>
  </si>
  <si>
    <t>twenty_years_ago_october_18_1906_p7_hp.pdf</t>
  </si>
  <si>
    <t>post_office_-_rr3_initiates_november_1_1906_p1_hp.pdf</t>
  </si>
  <si>
    <t>furlong_william_sr._lost_november_8_1906_p1_hp.pdf</t>
  </si>
  <si>
    <t>hope_fire_dept_reorganized_under_city_control_november_8_1906_p1_hp.pdf</t>
  </si>
  <si>
    <t>twenty_years_ago_november_8_1906_p1_hp.pdf</t>
  </si>
  <si>
    <t>twenty_years_ago_november_22_1906_p4_hp.pdf</t>
  </si>
  <si>
    <t>northwestern_telephone_co._-_hope_city_council_denies_access_december_6_1906_p1_hp.pdf</t>
  </si>
  <si>
    <t>twenty_years_ago_december_13_1906_p5_hp.pdf</t>
  </si>
  <si>
    <t>kreps_george_lost_in_storm_december_27_1906_p5_hp.pdf</t>
  </si>
  <si>
    <t>set01\hope_pioneer_jan1904todec1906\misc</t>
  </si>
  <si>
    <t>hope_high_school_1st_commencement_may_18_1905_p5_hp.pdf</t>
  </si>
  <si>
    <t>hope_high_school_commencement_june_7_1906_p1_hp.pdf</t>
  </si>
  <si>
    <t>hope_high_school_commencement_report_june_8_1905_p1_hp.pdf</t>
  </si>
  <si>
    <t>hope_high_school_declamation_contest_april_27_1905_p4_hp.pdf</t>
  </si>
  <si>
    <t>hope_high_school_declamation_contest_at_state_may_25_1905_p8_hp.pdf</t>
  </si>
  <si>
    <t>hope_school_-_water_test_positive_for_typhoid_october_4_1906_p8_hp.pdf</t>
  </si>
  <si>
    <t>hope_school_8th_grade_continuation_and_grade_school_program_may_31_1906_p5_hp.pdf</t>
  </si>
  <si>
    <t>hope_school_8th_grade_promotion_may_18_1905_p8_hp.pdf</t>
  </si>
  <si>
    <t>hope_school_building_january_25_1906_p8_hp.pdf</t>
  </si>
  <si>
    <t>hope_school_election_to_build_new_school_february_25_1904_p5_hp.pdf</t>
  </si>
  <si>
    <t>hope_school_new_building_picture_september_8_1904_p1_hp.pdf</t>
  </si>
  <si>
    <t>hope_school_note_august_10_1905_p8_hp.pdf</t>
  </si>
  <si>
    <t>hope_school_notes_and_2nd_commencement_may_24_1906_p8_hp.pdf</t>
  </si>
  <si>
    <t>hope_school_notes_april_12_1906_p1_hp.pdf</t>
  </si>
  <si>
    <t>hope_school_notes_april_14_1904_p4_hp.pdf</t>
  </si>
  <si>
    <t>hope_school_notes_april_20_1905_p8_hp.pdf</t>
  </si>
  <si>
    <t>hope_school_notes_april_21_1904_p4_hp.pdf</t>
  </si>
  <si>
    <t>hope_school_notes_april_27_1905__p8_hp.pdf</t>
  </si>
  <si>
    <t>hope_school_notes_april_28_1904_p4_hp.pdf</t>
  </si>
  <si>
    <t>hope_school_notes_april_5_1906_p2_hp.pdf</t>
  </si>
  <si>
    <t>hope_school_notes_april_6_1905_p8_hp.pdf</t>
  </si>
  <si>
    <t>hope_school_notes_april_7_1904_p3_hp.pdf</t>
  </si>
  <si>
    <t>hope_school_notes_august_23_1906_p8_hp.pdf</t>
  </si>
  <si>
    <t>hope_school_notes_august_24_1905_p8_hp.pdf</t>
  </si>
  <si>
    <t>hope_school_notes_august_31_1905_p1_hp.pdf</t>
  </si>
  <si>
    <t>hope_school_notes_december_1_1904_p6_hp.pdf</t>
  </si>
  <si>
    <t>hope_school_notes_december_13_1906_p4_hp.pdf</t>
  </si>
  <si>
    <t>hope_school_notes_december_14_1905_p6_hp.pdf</t>
  </si>
  <si>
    <t>hope_school_notes_december_15_1904_p2_hp.pdf</t>
  </si>
  <si>
    <t>hope_school_notes_december_21_1905_p6_hp.pdf</t>
  </si>
  <si>
    <t>hope_school_notes_december_29_1904_p5_hp.pdf</t>
  </si>
  <si>
    <t>hope_school_notes_december_6_1906_p4_hp.pdf</t>
  </si>
  <si>
    <t>hope_school_notes_december_8_1904_p2_hp.pdf</t>
  </si>
  <si>
    <t>hope_school_notes_february_1_1906_p8_hp.pdf</t>
  </si>
  <si>
    <t>hope_school_notes_february_11_1904_p4_hp.pdf</t>
  </si>
  <si>
    <t>hope_school_notes_february_15_1906_p8_hp.pdf</t>
  </si>
  <si>
    <t>hope_school_notes_february_16_1905_p8_hp.pdf</t>
  </si>
  <si>
    <t>hope_school_notes_february_18_1904_p5_hp.pdf</t>
  </si>
  <si>
    <t>hope_school_notes_february_2_1905_p8_hp.pdf</t>
  </si>
  <si>
    <t>hope_school_notes_february_23_1905_p8_hp.pdf</t>
  </si>
  <si>
    <t>hope_school_notes_february_25_1904_p3_hp.pdf</t>
  </si>
  <si>
    <t>hope_school_notes_february_8_1906_p8_hp].pdf</t>
  </si>
  <si>
    <t>hope_school_notes_january_12_1905_p4_hp.pdf</t>
  </si>
  <si>
    <t>hope_school_notes_january_14_1904_p6_hp.pdf</t>
  </si>
  <si>
    <t>hope_school_notes_january_18_1906_p8_hp.pdf</t>
  </si>
  <si>
    <t>hope_school_notes_january_19_1905_p4_hp.pdf</t>
  </si>
  <si>
    <t>hope_school_notes_january_21_1921_p6_hp.pdf</t>
  </si>
  <si>
    <t>hope_school_notes_january_25_1906_p8_hp.pdf</t>
  </si>
  <si>
    <t>hope_school_notes_january_26_1905_p8_hp.pdf</t>
  </si>
  <si>
    <t>hope_school_notes_january_28_1904_p6_hp.pdf</t>
  </si>
  <si>
    <t>hope_school_notes_january_5_1905_p6_hp.pdf</t>
  </si>
  <si>
    <t>hope_school_notes_june_1_1905_p8_hp.pdf</t>
  </si>
  <si>
    <t>hope_school_notes_march_1_1906_p10_hp.pdf</t>
  </si>
  <si>
    <t>hope_school_notes_march_15_1906_p12_hp.pdf</t>
  </si>
  <si>
    <t>hope_school_notes_march_16_1905_p8_hp.pdf</t>
  </si>
  <si>
    <t>hope_school_notes_march_17_1904_p4_hp.pdf</t>
  </si>
  <si>
    <t>hope_school_notes_march_2_1905_p8_hp.pdf</t>
  </si>
  <si>
    <t>hope_school_notes_march_23_1905_p8_hp.pdf</t>
  </si>
  <si>
    <t>hope_school_notes_march_24_1904_p4_hp.pdf</t>
  </si>
  <si>
    <t>hope_school_notes_march_29_1906_p10_hp.pdf</t>
  </si>
  <si>
    <t>hope_school_notes_march_8_1906_p8_hp.pdf</t>
  </si>
  <si>
    <t>hope_school_notes_march_9_1905_p8_hp.pdf</t>
  </si>
  <si>
    <t>hope_school_notes_may_10_1906_p10_hp.pdf</t>
  </si>
  <si>
    <t>hope_school_notes_may_11_1905_p4_hp.pdf</t>
  </si>
  <si>
    <t>hope_school_notes_may_11_1905_p8_hp.pdf</t>
  </si>
  <si>
    <t>hope_school_notes_may_12_1904_p2_hp.pdf</t>
  </si>
  <si>
    <t>hope_school_notes_may_17_1906_p8_hp.pdf</t>
  </si>
  <si>
    <t>hope_school_notes_may_18_1905_p8_hp.pdf</t>
  </si>
  <si>
    <t>hope_school_notes_may_19_1904_p2_hp.pdf</t>
  </si>
  <si>
    <t>hope_school_notes_may_25_1905_p8_hp.pdf</t>
  </si>
  <si>
    <t>hope_school_notes_may_26_1904_p2_hp.pdf</t>
  </si>
  <si>
    <t>hope_school_notes_may_3_1906_p8_hp.pdf</t>
  </si>
  <si>
    <t>hope_school_notes_may_4_1905_p8_hp.pdf</t>
  </si>
  <si>
    <t>hope_school_notes_may_5_1904_p4_hp_(poor_filming).pdf</t>
  </si>
  <si>
    <t>hope_school_notes_november_1_1906_p8_hp.pdf</t>
  </si>
  <si>
    <t>hope_school_notes_november_10_1904_p1_hp.pdf</t>
  </si>
  <si>
    <t>hope_school_notes_november_15_1906_p4_hp.pdf</t>
  </si>
  <si>
    <t>hope_school_notes_november_16_1905_p5_hp.pdf</t>
  </si>
  <si>
    <t>hope_school_notes_november_17_1904_p3_hp.pdf</t>
  </si>
  <si>
    <t>hope_school_notes_november_2_1905_p5_hp.pdf</t>
  </si>
  <si>
    <t>hope_school_notes_november_22_1906_p4_hp.pdf</t>
  </si>
  <si>
    <t>hope_school_notes_november_23_1905_p6_hp.pdf</t>
  </si>
  <si>
    <t>hope_school_notes_november_24_1904_p6_hp.pdf</t>
  </si>
  <si>
    <t>hope_school_notes_november_29_1906_p4_hp.pdf</t>
  </si>
  <si>
    <t>hope_school_notes_november_3_1904_p6_hp.pdf</t>
  </si>
  <si>
    <t>hope_school_notes_november_30_1905_p6_hp.pdf</t>
  </si>
  <si>
    <t>hope_school_notes_november_8_1906_p4_hp.pdf</t>
  </si>
  <si>
    <t>hope_school_notes_november_9_1905_p5_hp.pdf</t>
  </si>
  <si>
    <t>hope_school_notes_october_11_1906_p8_hp.pdf</t>
  </si>
  <si>
    <t>hope_school_notes_october_12_1905_p6_hp.pdf</t>
  </si>
  <si>
    <t>hope_school_notes_october_13_1904_p6_hp.pdf</t>
  </si>
  <si>
    <t>hope_school_notes_october_18_1906_p8_hp.pdf</t>
  </si>
  <si>
    <t>hope_school_notes_october_19_1905_p6_hp.pdf</t>
  </si>
  <si>
    <t>hope_school_notes_october_20_1904_p6_hp.pdf</t>
  </si>
  <si>
    <t>hope_school_notes_october_25_1906_p_hp.pdf</t>
  </si>
  <si>
    <t>hope_school_notes_october_26_1905_p5_hp.pdf</t>
  </si>
  <si>
    <t>hope_school_notes_october_27_1904_p4_hp.pdf</t>
  </si>
  <si>
    <t>hope_school_notes_october_4_1906_p8_hp.pdf</t>
  </si>
  <si>
    <t>hope_school_notes_october_5_1905_p4_hp.pdf</t>
  </si>
  <si>
    <t>hope_school_notes_part_one_march_10_1904_p4_hp.pdf</t>
  </si>
  <si>
    <t>hope_school_notes_part_two_march_10_1904_p4_hp.pdf</t>
  </si>
  <si>
    <t>hope_school_notes_september_14_1905_p1_hp.pdf</t>
  </si>
  <si>
    <t>hope_school_notes_september_20_1906_p8_hp.pdf</t>
  </si>
  <si>
    <t>hope_school_notes_september_21_1905_p1_hp.pdf</t>
  </si>
  <si>
    <t>hope_school_notes_september_22_1904_p1_hp.pdf</t>
  </si>
  <si>
    <t>hope_school_notes_september_27_1906_p8_hp.pdf</t>
  </si>
  <si>
    <t>hope_school_notes_september_28_1905_p5_hp.pdf</t>
  </si>
  <si>
    <t>hope_school_notes_september_29_1904_p3_hp.pdf</t>
  </si>
  <si>
    <t>hope_school_notes_september_6_1906_p8_hp.pdf</t>
  </si>
  <si>
    <t>hope_school_notes_september_8_1904_p3_hp.pdf</t>
  </si>
  <si>
    <t>High School 1st Commencement</t>
  </si>
  <si>
    <t>High School Declamation Contest</t>
  </si>
  <si>
    <t>High School Commencement</t>
  </si>
  <si>
    <t>School 8Th Grade Promotion</t>
  </si>
  <si>
    <t>School Building</t>
  </si>
  <si>
    <t>School Notes And 2nd Commencement</t>
  </si>
  <si>
    <t>Election To Build New School</t>
  </si>
  <si>
    <t>School Declamation Contest At State</t>
  </si>
  <si>
    <t>Water Test Positive For Typhoid</t>
  </si>
  <si>
    <t>Continuation And Grade School Program</t>
  </si>
  <si>
    <t>New Building Picture</t>
  </si>
  <si>
    <t>School Notes pt 1</t>
  </si>
  <si>
    <t>School Notes pt 2</t>
  </si>
  <si>
    <t>sccm_1st_part_july_12_1906_p6_hp.pdf</t>
  </si>
  <si>
    <t>sccm_january_14_1904_p3_1st_part_hp_(part_poor_filming).pdf</t>
  </si>
  <si>
    <t>sccm_january_14_1904_p4_last_part_hp.pdf</t>
  </si>
  <si>
    <t>sccm_february_18_1904_p3_hp.pdf</t>
  </si>
  <si>
    <t>sccm_april_14_1904_p6_hp.pdf</t>
  </si>
  <si>
    <t>sccm_may_12_1904_p6_hp.pdf</t>
  </si>
  <si>
    <t>sccm_july_14_1904_p6_hp.pdf</t>
  </si>
  <si>
    <t>sccm_part_one_july_21_1904_p6_hp.pdf</t>
  </si>
  <si>
    <t>sccm_part_three_july_21_1904_p2_hp.pdf</t>
  </si>
  <si>
    <t>sccm_last_part_july_28_1904_p3_hp.pdf</t>
  </si>
  <si>
    <t>sccm_part_four_july_28_1904_p3_hp.pdf</t>
  </si>
  <si>
    <t>sccm_september_1_1904_p2_hp.pdf</t>
  </si>
  <si>
    <t>sccm_notes_october_13_1904_p5_hp.pdf</t>
  </si>
  <si>
    <t>sccm_october_13_1904_p3_hp.pdf</t>
  </si>
  <si>
    <t>sccm_november_17_1904_p2_hp.pdf</t>
  </si>
  <si>
    <t>sccm_january_12_1905_p8_hp.pdf</t>
  </si>
  <si>
    <t>sccm_february_23_1905_p8_hp.pdf</t>
  </si>
  <si>
    <t>sccm_april_13_1905_p8_hp.pdf</t>
  </si>
  <si>
    <t>sccm_may_11_1905_p8_hp.pdf</t>
  </si>
  <si>
    <t>sccm_july_13_1905_p8_hp.pdf</t>
  </si>
  <si>
    <t>sccm_july_20_1905_p8_hp.pdf</t>
  </si>
  <si>
    <t>sccm_july_27_1905_p8_hp.pdf</t>
  </si>
  <si>
    <t>sccm_october_5_1905_p8_hp.pdf</t>
  </si>
  <si>
    <t>sccm_october_12_1905_p7_hp.pdf</t>
  </si>
  <si>
    <t>sccm_november_23_1905_p5_hp.pdf</t>
  </si>
  <si>
    <t>sccm_first_part_january_11_1906_p10_hp.pdf</t>
  </si>
  <si>
    <t>sccm_last_part_january_11_1906_p6_hp.pdf</t>
  </si>
  <si>
    <t>sccm_february_22_1906_p1_hp.pdf</t>
  </si>
  <si>
    <t>sccm_april_12_1906_p7_hp.pdf</t>
  </si>
  <si>
    <t>sccm_april_19_1906_p6_hp.pdf</t>
  </si>
  <si>
    <t>sccm_2nd_part_july_12_1906_p7_hp.pdf</t>
  </si>
  <si>
    <t>sccm_3rd_part_july_12_1906_p8_hp.pdf</t>
  </si>
  <si>
    <t>sccm_4th_part_july_19_1906_p2_hp.pdf</t>
  </si>
  <si>
    <t>sccm_5th_and_last_part_july_19_1906_p7_hp.pdf</t>
  </si>
  <si>
    <t>sccm_part_two_july_21_1906_p6_hp.pdf</t>
  </si>
  <si>
    <t>sccm_october_11_1906_p3_hp.pdf</t>
  </si>
  <si>
    <t>sccm_november_29_1906_p2_hp.pdf</t>
  </si>
  <si>
    <t>american_society_of_equity_formed_february_7_1907_p1_hp.pdf</t>
  </si>
  <si>
    <t>new_officers_of_steele_county_january_10_1907_p7_hp.pdf</t>
  </si>
  <si>
    <t>hope_congregational_church_annual_meeting_january_17_1907_p7_hp.pdf</t>
  </si>
  <si>
    <t>young_men's_club_forms_january_17_1907_p1_hp.pdf</t>
  </si>
  <si>
    <t>laweryla_eric_destitute_but_aided_february_7_1907_p1_hp.pdf</t>
  </si>
  <si>
    <t>mackla_john_destitute_but_aided_february_7_1907_p1_hp.pdf</t>
  </si>
  <si>
    <t>o'brien_c_j_and_daughter_spends_night_in_snow_drift_february_14_1907_p5_hp.pdf</t>
  </si>
  <si>
    <t>flora_john_nearly_asphyxiated_february_21_1907_p5_hp.pdf</t>
  </si>
  <si>
    <t>murray_george_appointed_nd_temperance_commissioner_april_4_1907_p8_hp.pdf</t>
  </si>
  <si>
    <t>vadnie_d_w_accident_collection_april_11_1907_p6_hp.pdf</t>
  </si>
  <si>
    <t>vadnie_d_w_slips_under_threshing_machine_april_11_1907_p5_hp.pdf</t>
  </si>
  <si>
    <t>hope_city_special_election_result_april_18_1907_p2_hp.pdf</t>
  </si>
  <si>
    <t>mcmahon_e_j_accident_while_burying_trees_may_16_1907_p6_hp.pdf</t>
  </si>
  <si>
    <t>hope_catholic_church_dedication_june_6_1907_p5_hp.pdf</t>
  </si>
  <si>
    <t>hope_catholic_church_dedication_june_13_1907_p1_hp.pdf</t>
  </si>
  <si>
    <t>fuller_fred_unconscious_july_25_1907_p7_hp.pdf</t>
  </si>
  <si>
    <t>murder_at_colgate_august_1_1907_p5_hp.pdf</t>
  </si>
  <si>
    <t>game_laws_august_29_1907_p5_hp.pdf</t>
  </si>
  <si>
    <t>hope_city_election_results_april_4_1907_p1_hp.pdf</t>
  </si>
  <si>
    <t>hope_to_have_electricity_september_26_1907_p5_hp.pdf</t>
  </si>
  <si>
    <t>ray_frank_granary_and_barn_burn_october_17_1907_p5_hp.pdf</t>
  </si>
  <si>
    <t>gilmore_will_falls_and_breaks_wrists_october_31_1907_p5_hp.pdf</t>
  </si>
  <si>
    <t>mcrae_cual_murder_trial_on_october_31_1907_p5_hp.pdf</t>
  </si>
  <si>
    <t>hope_electric_light_plant_in_progress_november_7_1907_p6_hp.pdf</t>
  </si>
  <si>
    <t>jefferson_ina_knocked_out_by_medicine_ball_november_7_1907_p6_hp.pdf</t>
  </si>
  <si>
    <t>mcrae_cual_murder_case_-_shooter_gets_25_yrs._november_7_1907_p5_hp.pdf</t>
  </si>
  <si>
    <t>saunders_will_falls_25_ft_in_grain_bin_november_21_1907_p5_hp.pdf</t>
  </si>
  <si>
    <t>harris_jack_badly_burned_december_19_1907_p4_hp.pdf</t>
  </si>
  <si>
    <t>north_dakota_telephone_co._albert_johnson_resigns_december_19_1907_p7_hp.pdf</t>
  </si>
  <si>
    <t>blaine_w_e_battle_with_elk_january_9_1908_p5_hp.pdf</t>
  </si>
  <si>
    <t>hope_congregational_church_annual_meeting_january_16_1908_p6_hp.pdf</t>
  </si>
  <si>
    <t>hope_electric_light_plant_continues_january_30_1908_p7_hp.pdf</t>
  </si>
  <si>
    <t>blabon_finds_a_good_well_february_13_1908_p5_hp.pdf</t>
  </si>
  <si>
    <t>hope_city_council_meeting_-_new_treasurer_february_13_1908_p5_hp.pdf</t>
  </si>
  <si>
    <t>hope_electric_light_plant_-_still_in_the_dark_february_13_1908_p7_hp.pdf</t>
  </si>
  <si>
    <t>hope_electric_light_plant_now_in_working_order_february_27_1908_p5_hp.pdf</t>
  </si>
  <si>
    <t>keene_j_m_kicked_by_horse_but_improving_february_27_1908_p5_hp.pdf</t>
  </si>
  <si>
    <t>hope_city_council_mtg_may_21_1908_p5_hp.pdf</t>
  </si>
  <si>
    <t>mitchell_marshall_pounded_up_march_26_1908_p5_hp.pdf</t>
  </si>
  <si>
    <t>smith_grace_wins_hope_high_school_oratorical_contest_april_16_1908_p5_hp.pdf</t>
  </si>
  <si>
    <t>steele_county_seat_hope_promotion_april_16_1908_p5_hp.pdf</t>
  </si>
  <si>
    <t>fead_dr._operation_but_better_april_23_1908_p7_hp.pdf</t>
  </si>
  <si>
    <t>hope_city_council_meeting_april_23_1908_p5_hp.pdf</t>
  </si>
  <si>
    <t>mcdonald_mr_house_and_barn_et_al_fire_april_23_1908_p8_hp.pdf</t>
  </si>
  <si>
    <t>steele_county_and_nd_facts_april_23_1908_p5_hp.pdf</t>
  </si>
  <si>
    <t>fuller_e_m_runs_over_a_man_with_auto_may_7_1908_p6_hp.pdf</t>
  </si>
  <si>
    <t>meuse_fred_run_over_by_auto_may_7_1908_p6_hp.pdf</t>
  </si>
  <si>
    <t>nd_independent_telephone_-_exchange_burns_no_service_until_new_arrives_may_14_1908__p1_hp.pdf</t>
  </si>
  <si>
    <t>hope_fire_department_annual_mtg_may_21_1908_p5_hp.pdf</t>
  </si>
  <si>
    <t>hope_memorial_day_schedule_may_21_1908_p1_hp.pdf</t>
  </si>
  <si>
    <t>nd_independent_telephone_new_switch_board_arrives_may_21_1908_p7_hp.pdf</t>
  </si>
  <si>
    <t>smith_grace_nd_state_oratorical_contest_may_21_1908_p7_hp.pdf</t>
  </si>
  <si>
    <t>steele_county_seat_debate_may_21_1908_p6_hp.pdf</t>
  </si>
  <si>
    <t>hope_memorial_day_schedule_may_28_1908_p5_hp.pdf</t>
  </si>
  <si>
    <t>russell_osborne_pioneer_successful_in_wa_may_28_1908_p1_hp.pdf</t>
  </si>
  <si>
    <t>hope_band_to_reorganize_june_4_1908_p5_hp.pdf</t>
  </si>
  <si>
    <t>hope_city_council_meeting_june_4_1908_p4_hp.pdf</t>
  </si>
  <si>
    <t>hope_memorial_day_report_june_4_1908_p5_hp.pdf</t>
  </si>
  <si>
    <t>hope_band_-_rink_of_drake_univ._to_direct_june_11_1908_p7_hp.pdf</t>
  </si>
  <si>
    <t>youngberg_otto_sets_shop_on_fire_june_11_1908_p5_hp.pdf</t>
  </si>
  <si>
    <t>hope_band__rink_arrives_to_direct_june_18_1908_p2_hp.pdf</t>
  </si>
  <si>
    <t>hope_fire_dept_return_from_state_mtg._june_18_1908_p2_hp.pdf</t>
  </si>
  <si>
    <t>primary_election_results_june_25_1908_p5_hp.pdf</t>
  </si>
  <si>
    <t>scanlan_kenneth_kicked_in_face_june_25_1908_p7_hp.pdf</t>
  </si>
  <si>
    <t>hope_band_organized_w_bylaws_july_9_1908_p6__hp.pdf</t>
  </si>
  <si>
    <t>peterson_martin_3_fingers_removed_july_9_1908_p5_hp.pdf</t>
  </si>
  <si>
    <t>county_seat_debate_july_16_1908_p5_hp.pdf</t>
  </si>
  <si>
    <t>hope_band_give_street_concert_july_23_1908_p7_hp.pdf</t>
  </si>
  <si>
    <t>hope_city_council_meeting_july_23_1908_p5_hp.pdf</t>
  </si>
  <si>
    <t>king_louis_accidental_shooting_july_23_1908_p8_hp.pdf</t>
  </si>
  <si>
    <t>colyer_c_h_funeral_report_and_revives_august_20_1908_p6_hp.pdf</t>
  </si>
  <si>
    <t>hope_fire_lyons_fulmer_brimer_august_20_1908_p5_hp.pdf</t>
  </si>
  <si>
    <t>county_seat_debate_august_27_1908_p5_hp.pdf</t>
  </si>
  <si>
    <t>smith_e_family_reunion_august_27_1908_p7_hp.pdf</t>
  </si>
  <si>
    <t>fuller_family_reunion_september_3_1908_p7_hp.pdf</t>
  </si>
  <si>
    <t>hope_fire_dept_adds_cisterns_september_3_1908_p7_hp.pdf</t>
  </si>
  <si>
    <t>hope_city_election_results_april_9_1908_p6_hp.pdf</t>
  </si>
  <si>
    <t>hope_methodist_episcopal_church_september_10_1908_p1_hp.pdf</t>
  </si>
  <si>
    <t>crop_report_for_1908_september_17_1908_p7_hp.pdf</t>
  </si>
  <si>
    <t>hope_congregational_church_september_17_1908_p1_hp.pdf</t>
  </si>
  <si>
    <t>hope_smoke_from_mn_september_17_1908_p5_hp.pdf</t>
  </si>
  <si>
    <t>hope_fire_dept._hope_roller_mill__september_24_1908_p7_hp.pdf</t>
  </si>
  <si>
    <t>hope_band_to_perform_october_1_1908_p5_hp.pdf</t>
  </si>
  <si>
    <t>county_seat_debate_october_8_1908_p1_hp.pdf</t>
  </si>
  <si>
    <t>hope_fire_gilmore_residence_october_8_1908_p1_hp.pdf</t>
  </si>
  <si>
    <t>county_seat_debate_october_15_1908_p1_hp.pdf</t>
  </si>
  <si>
    <t>hope_band_now_an_orchestra_october_15_1908_p5_hp.pdf</t>
  </si>
  <si>
    <t>hope_fire_dept_information_october_15_1908_p1_hp.pdf</t>
  </si>
  <si>
    <t>county_seat_debate_october_22_1908_p4_hp.pdf</t>
  </si>
  <si>
    <t>county_seat_debate_october_22_1908_p5_hp.pdf</t>
  </si>
  <si>
    <t>county_seat_debate_october_22_1908_p5_hp_(2).pdf</t>
  </si>
  <si>
    <t>county_seat_debate_october_29_1908_p5_hp.pdf</t>
  </si>
  <si>
    <t>county_seat_election_results_november_5_1908_p5_hp.pdf</t>
  </si>
  <si>
    <t>election_results_november_5_1908_p3_hp.pdf</t>
  </si>
  <si>
    <t>hope_band_keeps_rink_for_6_mos_december_24_1908_p7_hp.pdf</t>
  </si>
  <si>
    <t>hope_city_council_meeting_may_7_1908_p5_hp.pdf</t>
  </si>
  <si>
    <t>Fuller</t>
  </si>
  <si>
    <t>hope_school_notes_august_27_1898_p1_hp.pdf</t>
  </si>
  <si>
    <t>hope_high_school_commencement_announcement_may_30_1907_p5_hp.pdf</t>
  </si>
  <si>
    <t>hope_school_notes_january_17_1907_p4_hp.pdf</t>
  </si>
  <si>
    <t>hope_school_notes_february_21_1907_p4_hp.pdf</t>
  </si>
  <si>
    <t>hope_school_notes_march_7_1907_p3_hp.pdf</t>
  </si>
  <si>
    <t>hope_school_notes_april_11_1907_p5_hp.pdf</t>
  </si>
  <si>
    <t>hope_school_notes_april_18_1907_p4_hp.pdf</t>
  </si>
  <si>
    <t>hope_school_notes_april_25_1907_p4_hp.pdf</t>
  </si>
  <si>
    <t>hope_school_notes_may_9_1907_p8_hp.pdf</t>
  </si>
  <si>
    <t>hope_school_notes_may_16_1907_p8_hp.pdf</t>
  </si>
  <si>
    <t>hope_school_teachers_may_16_1907_p6_hp.pdf</t>
  </si>
  <si>
    <t>hope_high_school_commencement_report_june_6_1907_p5_hp.pdf</t>
  </si>
  <si>
    <t>hope_school_board_meets_august_8_1907_p5_hp.pdf</t>
  </si>
  <si>
    <t>hope_school__-_alta_gilmore_resigns_august_15_1907_p5_hp.pdf</t>
  </si>
  <si>
    <t>hope_school_-_supt_pierson_arrives_august_15_1907_p7_hp.pdf</t>
  </si>
  <si>
    <t>hope_school_notes_august_29_1907_p5_hp.pdf</t>
  </si>
  <si>
    <t>hope_school_mr_amos_resigns_september_5_1907_p6_hp.pdf</t>
  </si>
  <si>
    <t>hope_school_notes_april_4_1907_p1_hp.pdf</t>
  </si>
  <si>
    <t>hope_school_notes_october_10_1907_p4_hp.pdf</t>
  </si>
  <si>
    <t>hope_school_notes_october_17_1907_p5_hp.pdf</t>
  </si>
  <si>
    <t>hope_school_notes_october_24_1907_p6_hp.pdf</t>
  </si>
  <si>
    <t>hope_school_notes_november_14_1907_p6_hp.pdf</t>
  </si>
  <si>
    <t>hope_school_notes_december_5_1907_p4_hp.pdf</t>
  </si>
  <si>
    <t>hope_school_notes_december_12_1907_p4_hp.pdf</t>
  </si>
  <si>
    <t>hope_public_school_closes_for_christmas_december_19_1907_p7_hp.pdf</t>
  </si>
  <si>
    <t>hope_school_notes_january_30_1908_p6_hp.pdf</t>
  </si>
  <si>
    <t>hope_school_notes_february_27_1908_p8_hp.pdf</t>
  </si>
  <si>
    <t>hope_school_notes_march_5_1908_p9_hp.pdf</t>
  </si>
  <si>
    <t>hope_school_notes_march_12_1908_p12_hp.pdf</t>
  </si>
  <si>
    <t>hope_school_notes_november_12_1908_p5_hp.pdf</t>
  </si>
  <si>
    <t>hope_school_board_meets_march_26_1908_p6_hp.pdf</t>
  </si>
  <si>
    <t>hope_school_notes_march_26_1908_p4_hp.pdf</t>
  </si>
  <si>
    <t>hope_school_notes_april_2_1908_p6_hp.pdf</t>
  </si>
  <si>
    <t>hope_school_notes_april_2_1908_p8_hp.pdf</t>
  </si>
  <si>
    <t>hope_school_notes_april_9_1908_p5_hp.pdf</t>
  </si>
  <si>
    <t>hope_school_notes_april_16_1908_p5_hp.pdf</t>
  </si>
  <si>
    <t>hope_school_notes_april_16_1908_p5_hp_(2).pdf</t>
  </si>
  <si>
    <t>hope_school_notes_fire_drill_april_16_1908_p5_hp.pdf</t>
  </si>
  <si>
    <t>hope_school_notes_april_23_1908_p6_hp.pdf</t>
  </si>
  <si>
    <t>hope_school_notes_april_30_1908_p2_hp.pdf</t>
  </si>
  <si>
    <t>hope_school_notes_may_7_1908_p4_hp.pdf</t>
  </si>
  <si>
    <t>hope_school_board_meets_july_30_1908_p5_hp.pdf</t>
  </si>
  <si>
    <t>hope_school_notes_september_10_1908_p7_hp.pdf</t>
  </si>
  <si>
    <t>hope_school_notes_october_15_1908_p5_hp.pdf</t>
  </si>
  <si>
    <t>hope_school_notes_november_5_1908_p7_hp.pdf</t>
  </si>
  <si>
    <t>hope_school_notes_november_19_1908_p5_hp.pdf</t>
  </si>
  <si>
    <t>hope_school_notes_december_10_1908_p10_hp.pdf</t>
  </si>
  <si>
    <t>hope_school_notes_december_17_1908_p8_hp.pdf</t>
  </si>
  <si>
    <t>August 27, 1898</t>
  </si>
  <si>
    <t>Teachers</t>
  </si>
  <si>
    <t>Commencement Announcement</t>
  </si>
  <si>
    <t>Commenement Report</t>
  </si>
  <si>
    <t>School Board Meets</t>
  </si>
  <si>
    <t>Alta Gilmore resigns</t>
  </si>
  <si>
    <t>Supt Pierson Arrives</t>
  </si>
  <si>
    <t>Mr. Amos resigns</t>
  </si>
  <si>
    <t>Ina Jefferson knocked out by medicine ball</t>
  </si>
  <si>
    <t>School closes for Christmas</t>
  </si>
  <si>
    <t>09/11/2013  10:56 AM           229,318 sccm_1st_part_april_11_1907_p4_hp.pdf</t>
  </si>
  <si>
    <t>09/11/2013  12:08 PM         1,064,448 sccm_1st_part_july_18_1907_p2_hp.pdf</t>
  </si>
  <si>
    <t>09/11/2013  11:01 AM           211,909 sccm_2nd_part_april_11_1907_p8_hp.pdf</t>
  </si>
  <si>
    <t>09/11/2013  12:09 PM           484,547 sccm_2nd_part_july_18_1907_p3_hp.pdf</t>
  </si>
  <si>
    <t>10/13/2013  02:33 PM            69,450 sccm_announce_chattel_mortgage_sales_locations_april_16_1908_p6_hp.pdf</t>
  </si>
  <si>
    <t>10/13/2013  02:36 PM           686,793 sccm_april_16_1908_p8_hp.pdf</t>
  </si>
  <si>
    <t>10/13/2013  02:44 PM           655,874 sccm_april_23_1908_p8_hp.pdf</t>
  </si>
  <si>
    <t>09/11/2013  10:36 AM           493,882 sccm_february_28_1907_p4_hp.pdf</t>
  </si>
  <si>
    <t>09/13/2013  12:09 PM         1,109,273 sccm_january_16_1907_p2_hp.pdf</t>
  </si>
  <si>
    <t>09/11/2013  09:53 AM           718,801 sccm_january_17_1907_p6_hp.pdf</t>
  </si>
  <si>
    <t>09/11/2013  09:59 AM           873,947 sccm_january_24_1907_p6_hp.pdf</t>
  </si>
  <si>
    <t>10/13/2013  04:11 PM           761,311 sccm_july_16_1908_p8_hp.pdf</t>
  </si>
  <si>
    <t>10/13/2013  04:16 PM         1,296,487 sccm_july_23_1908_p8_hp.pdf</t>
  </si>
  <si>
    <t>10/13/2013  03:46 PM           274,776 sccm_june_25_1908_p4_hp.pdf</t>
  </si>
  <si>
    <t>09/11/2013  12:10 PM           458,027 sccm_last_part_july_18_1907_p6_hp.pdf</t>
  </si>
  <si>
    <t>09/11/2013  11:20 AM           320,907 sccm_may_16_1907_p3_hp.pdf</t>
  </si>
  <si>
    <t>10/14/2013  12:53 PM           696,821 sccm_november_19_1908_p8_hp.pdf</t>
  </si>
  <si>
    <t>09/13/2013  11:30 AM           391,847 sccm_november_21_1907_p2_hp.pdf</t>
  </si>
  <si>
    <t>09/13/2013  11:27 AM           401,221 sccm_november_21_1907_p6_hp.pdf</t>
  </si>
  <si>
    <t>10/14/2013  12:28 PM           708,413 sccm_october_15_1908_p4_hp.pdf</t>
  </si>
  <si>
    <t>09/13/2013  11:01 AM           377,050 sccm_october_17_1907_p6_hp.pdf</t>
  </si>
  <si>
    <t>sccm_1st_part_april_11_1907_p4_hp.pdf</t>
  </si>
  <si>
    <t>sccm_1st_part_july_18_1907_p2_hp.pdf</t>
  </si>
  <si>
    <t>sccm_2nd_part_april_11_1907_p8_hp.pdf</t>
  </si>
  <si>
    <t>sccm_2nd_part_july_18_1907_p3_hp.pdf</t>
  </si>
  <si>
    <t>sccm_announce_chattel_mortgage_sales_locations_april_16_1908_p6_hp.pdf</t>
  </si>
  <si>
    <t>sccm_april_16_1908_p8_hp.pdf</t>
  </si>
  <si>
    <t>sccm_april_23_1908_p8_hp.pdf</t>
  </si>
  <si>
    <t>sccm_february_28_1907_p4_hp.pdf</t>
  </si>
  <si>
    <t>sccm_january_16_1907_p2_hp.pdf</t>
  </si>
  <si>
    <t>sccm_january_17_1907_p6_hp.pdf</t>
  </si>
  <si>
    <t>sccm_january_24_1907_p6_hp.pdf</t>
  </si>
  <si>
    <t>sccm_july_16_1908_p8_hp.pdf</t>
  </si>
  <si>
    <t>sccm_july_23_1908_p8_hp.pdf</t>
  </si>
  <si>
    <t>sccm_june_25_1908_p4_hp.pdf</t>
  </si>
  <si>
    <t>sccm_last_part_july_18_1907_p6_hp.pdf</t>
  </si>
  <si>
    <t>sccm_may_16_1907_p3_hp.pdf</t>
  </si>
  <si>
    <t>sccm_november_19_1908_p8_hp.pdf</t>
  </si>
  <si>
    <t>sccm_november_21_1907_p2_hp.pdf</t>
  </si>
  <si>
    <t>sccm_november_21_1907_p6_hp.pdf</t>
  </si>
  <si>
    <t>sccm_october_15_1908_p4_hp.pdf</t>
  </si>
  <si>
    <t>sccm_october_17_1907_p6_hp.pdf</t>
  </si>
  <si>
    <t>Announce chattel mortgage sales locations</t>
  </si>
  <si>
    <t>Wood, Wilbur</t>
  </si>
  <si>
    <t>Arsenic poisoning from red socks</t>
  </si>
  <si>
    <t>North Dakota Telephone Co. Albert Johnson resigns</t>
  </si>
  <si>
    <t>Minnesota</t>
  </si>
  <si>
    <t>Sheldon</t>
  </si>
  <si>
    <t>Photo</t>
  </si>
  <si>
    <t>set02\miscellaneous\cooperstown_courier\1883_-1886</t>
  </si>
  <si>
    <t>set01\miscellaneous_articles\cooperstown_courier\1902_-1903</t>
  </si>
  <si>
    <t>set01\miscellaneous_articles\cooperstown_courier\1904_-_1905</t>
  </si>
  <si>
    <t>set01\miscellaneous_articles\cooperstown_courier\1906-1907</t>
  </si>
  <si>
    <t>set02\miscellaneous\cooperstown_courier\1908_-_1910</t>
  </si>
  <si>
    <t>set02\miscellaneous\cooperstown_courier\1910_-_1913</t>
  </si>
  <si>
    <t>set03\cg\cg_march_9,_1901_-_december_29,_1905\miscellaneous</t>
  </si>
  <si>
    <t>set03\cg\cg_january_5,_1906_-_december_26,_1907\miscellaneous</t>
  </si>
  <si>
    <t>set03\cg\cg_january_2,_1908_-_december_30,_1909\miscellaneous</t>
  </si>
  <si>
    <t>set03\cg\cg_january_6,_1910_-_december_28,_1911\miscellaneous</t>
  </si>
  <si>
    <t>set04\cg_january 4, 1912 - december 31, 1914\miscellaneous</t>
  </si>
  <si>
    <t>set03\gc\gc_january_1890_to_december_1892\miscellaneous</t>
  </si>
  <si>
    <t>set03\gc\gc_january_1893_to_december_1895\miscellaneous</t>
  </si>
  <si>
    <t>set03\gc\gc_january_1896_to_december_1898\miscellaneous</t>
  </si>
  <si>
    <t>set03\gc\gc_january_1899_to_december_1900\miscellaneous</t>
  </si>
  <si>
    <t>set01\miscellaneous_articles\griggs_courier</t>
  </si>
  <si>
    <t>set02\miscellaneous\griggs_county_sentinel\1899_-_1906</t>
  </si>
  <si>
    <t>set01\miscellaneous_articles\he\1905_-_1907</t>
  </si>
  <si>
    <t>set03\he\he_november_21,_1911_-_december_11,_1914\miscellaneous</t>
  </si>
  <si>
    <t>set04\he_december 8, 1914 - november 20, 1917\miscellaneous</t>
  </si>
  <si>
    <t>set04\he_november 20, 1917 - august 10, 1920\miscellaneous</t>
  </si>
  <si>
    <t>set04\he_august 10, 1920 - july 31, 1923\miscellaneous</t>
  </si>
  <si>
    <t>set03\hope_pioneer\hope_pioneer_jan_1889_to_dec_1893\miscellaneous</t>
  </si>
  <si>
    <t>set03\hope_pioneer\hope_pioneer_jan_1889_to_dec_1893\sccm</t>
  </si>
  <si>
    <t>set01\hope_pioneer_jan1894todec1899\misc</t>
  </si>
  <si>
    <t>set01\hope_pioneer_jan1894todec1899\hsn</t>
  </si>
  <si>
    <t>set01\hope_pioneer_jan1894todec1899\sccm</t>
  </si>
  <si>
    <t>set01\hope_pioneer_jan1900todec1903\misc</t>
  </si>
  <si>
    <t>set01\hope_pioneer_jan1900todec1903\hsn</t>
  </si>
  <si>
    <t>set01\hope_pioneer_jan1900todec1903\sccm</t>
  </si>
  <si>
    <t>set01\hope_pioneer_jan1904todec1906\hsn</t>
  </si>
  <si>
    <t>set01\hope_pioneer_jan1904todec1906\sccm</t>
  </si>
  <si>
    <t>set01\hope_pioneer_jan1907todec1908\misc</t>
  </si>
  <si>
    <t>set01\hope_pioneer_jan1907todec1908\hsn</t>
  </si>
  <si>
    <t>set01\hope_pioneer_jan1907todec1908\sccm</t>
  </si>
  <si>
    <t>set03\se\se_september_4,_1902_-_december_28,_1905\miscellaneous</t>
  </si>
  <si>
    <t>set03\tsr\tsr_may_8,_1913-_october_26,_1916\miscellaneous</t>
  </si>
  <si>
    <t>set03\tsr\tsr_october_26,_1916_-_august_3,_1922\miscellaneous</t>
  </si>
  <si>
    <t>set03\tsr\tsr_august_3,_1922_-_december_25,_1924\miscellaneous</t>
  </si>
  <si>
    <t>set03\tsr\tsr_january_1,_1925_-_january_8,_1931\miscellaneous</t>
  </si>
  <si>
    <t>set03\the_times_record\the_times_record_june_6,_1895_-_december_30,_1897\miscellaneous</t>
  </si>
  <si>
    <t>set03\the_times_record\the_times_record_january_6,_1898_-_december_28,_1899\miscellaneous</t>
  </si>
  <si>
    <t>set03\the_times_record\the_times_record_january_3,_1901_-_october_9,_1902\miscellaneous</t>
  </si>
  <si>
    <t>set03\the_times_record\vctr_july_2,_1903_-_december_29,_1904\miscellaneous</t>
  </si>
  <si>
    <t>set03\wimbledon_news\wimbledon_news_1895_to_1900\miscellaneous</t>
  </si>
  <si>
    <t>set03\wimbledon_news\wimbledon_news_1900_-_1905\miscellaneous</t>
  </si>
  <si>
    <t>set03\wimbledon_news\wimbledon_news_1906_-_1909\miscellaneous</t>
  </si>
  <si>
    <t>No.</t>
  </si>
  <si>
    <t>albion_school_report_january_19,_1900_p8_wn.pdf</t>
  </si>
  <si>
    <t>albion_school_report_january_26,_1900_p4_wn.pdf</t>
  </si>
  <si>
    <t>albion_school_report_february_23,_1900_p8_wn.pdf</t>
  </si>
  <si>
    <t>albion_school_report_march_23,_1900_p4_wn.pdf</t>
  </si>
  <si>
    <t>Horse bite</t>
  </si>
  <si>
    <t>Keeper of bears has one escape</t>
  </si>
  <si>
    <t>Teacher at Riverside #1</t>
  </si>
  <si>
    <t>Clough, C A</t>
  </si>
  <si>
    <t>Meeting Minutes</t>
  </si>
  <si>
    <t>Steele County Commissioners</t>
  </si>
  <si>
    <t>Meeting Minutes pt 2</t>
  </si>
  <si>
    <t>Meeting Minutes pt 1</t>
  </si>
  <si>
    <t>Meeting Minutes pt 3</t>
  </si>
  <si>
    <t>Meeting Minutes pt 4</t>
  </si>
  <si>
    <t>Meeting Minutes pt 5</t>
  </si>
  <si>
    <t>Meeting Minutes pt last</t>
  </si>
  <si>
    <t>Griggs County Commissioners</t>
  </si>
  <si>
    <t>nelson,_female_birth_to_emil_October_21,_1909_p9_cg.pdf</t>
  </si>
  <si>
    <t>Rabif</t>
  </si>
  <si>
    <t>rabif,_birth_to_wm_january_9,_1930_p4_tsr.pdf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</si>
</sst>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2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2"/>
      <name val="Calibri"/>
      <family val="2"/>
      <scheme val="minor"/>
    </font>
    <font>
      <sz val="10.5"/>
      <color theme="1"/>
      <name val="Courier New"/>
      <family val="3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2" fillId="0" borderId="1" xfId="0" applyNumberFormat="1" applyFont="1" applyBorder="1"/>
    <xf numFmtId="16" fontId="2" fillId="0" borderId="1" xfId="0" applyNumberFormat="1" applyFont="1" applyBorder="1"/>
    <xf numFmtId="0" fontId="2" fillId="0" borderId="1" xfId="0" quotePrefix="1" applyFont="1" applyBorder="1"/>
    <xf numFmtId="164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/>
    <xf numFmtId="0" fontId="4" fillId="2" borderId="1" xfId="0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1" fillId="0" borderId="9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7" fillId="0" borderId="0" xfId="0" applyFont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4" fillId="2" borderId="0" xfId="0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/>
    </xf>
    <xf numFmtId="0" fontId="10" fillId="0" borderId="0" xfId="0" applyFont="1"/>
    <xf numFmtId="15" fontId="2" fillId="3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vertical="center"/>
    </xf>
    <xf numFmtId="164" fontId="2" fillId="3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9" fillId="0" borderId="0" xfId="0" applyFont="1" applyAlignment="1">
      <alignment horizontal="right" vertical="center"/>
    </xf>
    <xf numFmtId="0" fontId="2" fillId="4" borderId="1" xfId="0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right"/>
    </xf>
    <xf numFmtId="0" fontId="4" fillId="5" borderId="0" xfId="0" applyFont="1" applyFill="1"/>
    <xf numFmtId="0" fontId="9" fillId="4" borderId="0" xfId="0" applyFont="1" applyFill="1" applyAlignment="1">
      <alignment vertical="center"/>
    </xf>
    <xf numFmtId="0" fontId="2" fillId="0" borderId="1" xfId="0" applyFont="1" applyFill="1" applyBorder="1"/>
    <xf numFmtId="0" fontId="0" fillId="4" borderId="0" xfId="0" applyFill="1"/>
    <xf numFmtId="0" fontId="0" fillId="0" borderId="0" xfId="0" applyFill="1"/>
    <xf numFmtId="0" fontId="2" fillId="4" borderId="1" xfId="0" applyFont="1" applyFill="1" applyBorder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Fill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0" fillId="0" borderId="22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vertical="top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/>
    </xf>
    <xf numFmtId="164" fontId="4" fillId="6" borderId="1" xfId="0" applyNumberFormat="1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/>
    </xf>
    <xf numFmtId="0" fontId="0" fillId="3" borderId="0" xfId="0" applyFill="1"/>
    <xf numFmtId="164" fontId="0" fillId="0" borderId="0" xfId="0" applyNumberFormat="1" applyAlignment="1">
      <alignment horizontal="right"/>
    </xf>
    <xf numFmtId="0" fontId="2" fillId="0" borderId="0" xfId="0" applyFont="1" applyFill="1"/>
    <xf numFmtId="164" fontId="0" fillId="0" borderId="1" xfId="0" applyNumberForma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4" fontId="2" fillId="7" borderId="1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vertical="center"/>
    </xf>
    <xf numFmtId="0" fontId="2" fillId="0" borderId="23" xfId="0" applyFont="1" applyBorder="1"/>
    <xf numFmtId="0" fontId="2" fillId="0" borderId="23" xfId="0" applyFont="1" applyBorder="1" applyAlignment="1">
      <alignment horizontal="center"/>
    </xf>
    <xf numFmtId="0" fontId="0" fillId="0" borderId="1" xfId="0" applyBorder="1"/>
    <xf numFmtId="164" fontId="2" fillId="3" borderId="23" xfId="0" applyNumberFormat="1" applyFont="1" applyFill="1" applyBorder="1" applyAlignment="1">
      <alignment horizontal="right"/>
    </xf>
    <xf numFmtId="164" fontId="11" fillId="0" borderId="1" xfId="0" applyNumberFormat="1" applyFont="1" applyBorder="1" applyAlignment="1">
      <alignment vertical="center"/>
    </xf>
    <xf numFmtId="0" fontId="0" fillId="0" borderId="0" xfId="0" applyBorder="1"/>
    <xf numFmtId="0" fontId="2" fillId="0" borderId="0" xfId="0" applyFont="1" applyBorder="1"/>
    <xf numFmtId="0" fontId="2" fillId="0" borderId="1" xfId="0" quotePrefix="1" applyFont="1" applyFill="1" applyBorder="1"/>
    <xf numFmtId="0" fontId="0" fillId="0" borderId="1" xfId="0" applyBorder="1" applyAlignment="1">
      <alignment vertical="center"/>
    </xf>
    <xf numFmtId="164" fontId="0" fillId="0" borderId="0" xfId="0" applyNumberFormat="1" applyAlignment="1">
      <alignment vertical="center"/>
    </xf>
    <xf numFmtId="164" fontId="2" fillId="0" borderId="0" xfId="0" applyNumberFormat="1" applyFont="1" applyFill="1" applyBorder="1" applyAlignment="1">
      <alignment horizontal="right"/>
    </xf>
    <xf numFmtId="164" fontId="11" fillId="0" borderId="0" xfId="0" applyNumberFormat="1" applyFont="1" applyBorder="1" applyAlignment="1">
      <alignment vertical="center"/>
    </xf>
    <xf numFmtId="164" fontId="2" fillId="4" borderId="0" xfId="0" applyNumberFormat="1" applyFont="1" applyFill="1" applyBorder="1" applyAlignment="1">
      <alignment horizontal="right"/>
    </xf>
    <xf numFmtId="0" fontId="9" fillId="0" borderId="0" xfId="0" applyFont="1" applyBorder="1" applyAlignment="1">
      <alignment vertical="center"/>
    </xf>
    <xf numFmtId="0" fontId="0" fillId="0" borderId="0" xfId="0" applyFill="1" applyBorder="1"/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975"/>
  <sheetViews>
    <sheetView tabSelected="1" topLeftCell="O1" zoomScale="115" zoomScaleNormal="115" workbookViewId="0">
      <pane ySplit="1" topLeftCell="A914" activePane="bottomLeft" state="frozen"/>
      <selection pane="bottomLeft" activeCell="O920" sqref="O920:U920"/>
    </sheetView>
  </sheetViews>
  <sheetFormatPr defaultColWidth="24.85546875" defaultRowHeight="15.75" x14ac:dyDescent="0.25"/>
  <cols>
    <col min="1" max="1" width="4.5703125" style="2" bestFit="1" customWidth="1"/>
    <col min="2" max="2" width="15.140625" style="2" bestFit="1" customWidth="1"/>
    <col min="3" max="3" width="25.5703125" style="2" customWidth="1"/>
    <col min="4" max="4" width="18.28515625" style="2" bestFit="1" customWidth="1"/>
    <col min="5" max="5" width="10.5703125" style="3" customWidth="1"/>
    <col min="6" max="6" width="21.140625" style="42" customWidth="1"/>
    <col min="7" max="7" width="21" style="3" bestFit="1" customWidth="1"/>
    <col min="8" max="8" width="7.28515625" style="3" customWidth="1"/>
    <col min="9" max="9" width="9.85546875" style="3" customWidth="1"/>
    <col min="10" max="10" width="9.42578125" style="3" customWidth="1"/>
    <col min="11" max="11" width="84.5703125" style="3" customWidth="1"/>
    <col min="12" max="12" width="114" style="3" customWidth="1"/>
    <col min="13" max="14" width="8.7109375" style="3" customWidth="1"/>
    <col min="15" max="15" width="9.42578125" style="3" customWidth="1"/>
    <col min="16" max="16" width="9" style="2" bestFit="1" customWidth="1"/>
    <col min="17" max="18" width="24.85546875" style="2"/>
    <col min="19" max="19" width="152.28515625" style="2" bestFit="1" customWidth="1"/>
    <col min="20" max="20" width="255.7109375" style="2" customWidth="1"/>
    <col min="21" max="16384" width="24.85546875" style="2"/>
  </cols>
  <sheetData>
    <row r="1" spans="1:21" s="8" customFormat="1" ht="18.75" x14ac:dyDescent="0.3">
      <c r="A1" s="14" t="s">
        <v>24843</v>
      </c>
      <c r="B1" s="14" t="s">
        <v>56</v>
      </c>
      <c r="C1" s="14" t="s">
        <v>5229</v>
      </c>
      <c r="D1" s="14" t="s">
        <v>57</v>
      </c>
      <c r="E1" s="14" t="s">
        <v>58</v>
      </c>
      <c r="F1" s="15" t="s">
        <v>1</v>
      </c>
      <c r="G1" s="14" t="s">
        <v>2</v>
      </c>
      <c r="H1" s="14" t="s">
        <v>3</v>
      </c>
      <c r="I1" s="14" t="s">
        <v>16918</v>
      </c>
      <c r="J1" s="14" t="s">
        <v>16919</v>
      </c>
      <c r="K1" s="45" t="s">
        <v>16923</v>
      </c>
      <c r="L1" s="45" t="s">
        <v>16924</v>
      </c>
      <c r="M1" s="45" t="s">
        <v>23391</v>
      </c>
      <c r="N1" s="45" t="s">
        <v>23392</v>
      </c>
      <c r="O1" s="45" t="s">
        <v>23389</v>
      </c>
      <c r="P1" s="66" t="s">
        <v>23390</v>
      </c>
      <c r="Q1" s="66" t="s">
        <v>23393</v>
      </c>
      <c r="R1" s="66" t="s">
        <v>1</v>
      </c>
      <c r="S1" s="66" t="s">
        <v>25699</v>
      </c>
      <c r="T1" s="78"/>
    </row>
    <row r="2" spans="1:21" x14ac:dyDescent="0.25">
      <c r="A2" s="2">
        <v>22</v>
      </c>
      <c r="B2" s="4" t="s">
        <v>5132</v>
      </c>
      <c r="C2" s="4"/>
      <c r="D2" s="4" t="s">
        <v>8434</v>
      </c>
      <c r="E2" s="5" t="s">
        <v>226</v>
      </c>
      <c r="F2" s="12">
        <v>1644</v>
      </c>
      <c r="G2" s="5" t="s">
        <v>11770</v>
      </c>
      <c r="H2" s="5">
        <v>10</v>
      </c>
      <c r="I2" s="48">
        <v>7</v>
      </c>
      <c r="J2" s="5">
        <v>1</v>
      </c>
      <c r="K2" s="47" t="s">
        <v>19318</v>
      </c>
      <c r="L2" s="46" t="s">
        <v>25735</v>
      </c>
      <c r="M2" s="46"/>
      <c r="N2" s="46"/>
      <c r="O2" s="39">
        <f>YEAR(F2)</f>
        <v>1904</v>
      </c>
      <c r="P2" s="2">
        <f>MONTH(F2)</f>
        <v>7</v>
      </c>
      <c r="Q2" s="2">
        <f>P2</f>
        <v>7</v>
      </c>
      <c r="R2" s="2">
        <f>DAY(F2)</f>
        <v>1</v>
      </c>
      <c r="S2" s="2" t="str">
        <f>"&lt;a href="&amp;""""&amp;L2&amp;"\"&amp;K2&amp;"""&gt;"&amp;B2&amp;"&lt;/a&gt;"</f>
        <v>&lt;a href="set03\cg\cg_march_9,_1901_-_december_29,_1905\births\anderson,_female_birth_to_david_july_1,_1904_p10_cg.pdf"&gt;Anderson&lt;/a&gt;</v>
      </c>
      <c r="T2" s="78" t="str">
        <f>"&lt;tr&gt;&lt;td class="&amp;""""&amp;"dataleft"&amp;""""&amp;"&gt;"&amp;
TEXT(A2,"0")&amp;"&lt;/td&gt;&lt;td class="&amp;""""&amp;"dataleft"&amp;""""&amp;"&gt;"&amp;
TEXT(B2,"")&amp;"&lt;/td&gt;&lt;td class="&amp;""""&amp;"dataleft"&amp;""""&amp;"&gt;"&amp;
TEXT(C2,"")&amp;"&lt;/td&gt;&lt;td class="&amp;""""&amp;"dataleft"&amp;""""&amp;"&gt;"&amp;
TEXT(D2,"0.0")&amp;"&lt;/td&gt;&lt;td class="&amp;""""&amp;"datacenter"&amp;""""&amp;"&gt;"&amp;
TEXT(E2,"0.0")&amp;"&lt;/td&gt;&lt;td class="&amp;""""&amp;"dataright"&amp;""""&amp;"&gt;"&amp;
TEXT(F2,"mmmm d, yyyy")&amp;"&lt;/td&gt;&lt;td class="&amp;""""&amp;"datacenter"&amp;""""&amp;"&gt;"&amp;
TEXT(G2,"0.0")&amp;"&lt;/td&gt;&lt;td class="&amp;""""&amp;"datacenter"&amp;""""&amp;"&gt;"&amp;
TEXT(H2,"0")&amp;"&lt;/td&gt;"&amp;
"&lt;/tr&gt;"</f>
        <v>&lt;tr&gt;&lt;td class="dataleft"&gt;22&lt;/td&gt;&lt;td class="dataleft"&gt;Anderson&lt;/td&gt;&lt;td class="dataleft"&gt;&lt;/td&gt;&lt;td class="dataleft"&gt;David&lt;/td&gt;&lt;td class="datacenter"&gt;F&lt;/td&gt;&lt;td class="dataright"&gt;July 1, 1904&lt;/td&gt;&lt;td class="datacenter"&gt;Courtenay Gazette&lt;/td&gt;&lt;td class="datacenter"&gt;10&lt;/td&gt;&lt;/tr&gt;</v>
      </c>
      <c r="U2" s="2">
        <f>LEN(S2)</f>
        <v>131</v>
      </c>
    </row>
    <row r="3" spans="1:21" x14ac:dyDescent="0.25">
      <c r="A3" s="2">
        <v>20</v>
      </c>
      <c r="B3" s="4" t="s">
        <v>5132</v>
      </c>
      <c r="C3" s="4"/>
      <c r="D3" s="4" t="s">
        <v>4184</v>
      </c>
      <c r="E3" s="5" t="s">
        <v>226</v>
      </c>
      <c r="F3" s="52">
        <v>1469</v>
      </c>
      <c r="G3" s="5" t="s">
        <v>11770</v>
      </c>
      <c r="H3" s="5">
        <v>5</v>
      </c>
      <c r="I3" s="48">
        <v>7</v>
      </c>
      <c r="J3" s="5">
        <v>2</v>
      </c>
      <c r="K3" s="47" t="s">
        <v>19319</v>
      </c>
      <c r="L3" s="46" t="s">
        <v>25735</v>
      </c>
      <c r="M3" s="46"/>
      <c r="N3" s="46"/>
      <c r="O3" s="39">
        <f>YEAR(F3)</f>
        <v>1904</v>
      </c>
      <c r="P3" s="2">
        <f>MONTH(F3)</f>
        <v>1</v>
      </c>
      <c r="Q3" s="2">
        <f>P3</f>
        <v>1</v>
      </c>
      <c r="R3" s="2">
        <f>DAY(F3)</f>
        <v>8</v>
      </c>
      <c r="S3" s="2" t="str">
        <f>"&lt;a href="&amp;""""&amp;L3&amp;"\"&amp;K3&amp;"""&gt;"&amp;B3&amp;"&lt;/a&gt;"</f>
        <v>&lt;a href="set03\cg\cg_march_9,_1901_-_december_29,_1905\births\anderson,_female_birth_to_ole_january_8,_1904_p5_cg.pdf"&gt;Anderson&lt;/a&gt;</v>
      </c>
      <c r="T3" s="78" t="str">
        <f>"&lt;tr&gt;&lt;td class="&amp;""""&amp;"dataleft"&amp;""""&amp;"&gt;"&amp;
TEXT(A3,"0")&amp;"&lt;/td&gt;&lt;td class="&amp;""""&amp;"dataleft"&amp;""""&amp;"&gt;"&amp;
TEXT(B3,"")&amp;"&lt;/td&gt;&lt;td class="&amp;""""&amp;"dataleft"&amp;""""&amp;"&gt;"&amp;
TEXT(C3,"")&amp;"&lt;/td&gt;&lt;td class="&amp;""""&amp;"dataleft"&amp;""""&amp;"&gt;"&amp;
TEXT(D3,"0.0")&amp;"&lt;/td&gt;&lt;td class="&amp;""""&amp;"datacenter"&amp;""""&amp;"&gt;"&amp;
TEXT(E3,"0.0")&amp;"&lt;/td&gt;&lt;td class="&amp;""""&amp;"dataright"&amp;""""&amp;"&gt;"&amp;
TEXT(F3,"mmmm d, yyyy")&amp;"&lt;/td&gt;&lt;td class="&amp;""""&amp;"datacenter"&amp;""""&amp;"&gt;"&amp;
TEXT(G3,"0.0")&amp;"&lt;/td&gt;&lt;td class="&amp;""""&amp;"datacenter"&amp;""""&amp;"&gt;"&amp;
TEXT(H3,"0")&amp;"&lt;/td&gt;"&amp;
"&lt;/tr&gt;"</f>
        <v>&lt;tr&gt;&lt;td class="dataleft"&gt;20&lt;/td&gt;&lt;td class="dataleft"&gt;Anderson&lt;/td&gt;&lt;td class="dataleft"&gt;&lt;/td&gt;&lt;td class="dataleft"&gt;Ole&lt;/td&gt;&lt;td class="datacenter"&gt;F&lt;/td&gt;&lt;td class="dataright"&gt;January 8, 1904&lt;/td&gt;&lt;td class="datacenter"&gt;Courtenay Gazette&lt;/td&gt;&lt;td class="datacenter"&gt;5&lt;/td&gt;&lt;/tr&gt;</v>
      </c>
      <c r="U3" s="2">
        <f>LEN(S3)</f>
        <v>131</v>
      </c>
    </row>
    <row r="4" spans="1:21" ht="30" x14ac:dyDescent="0.25">
      <c r="A4" s="2">
        <v>21</v>
      </c>
      <c r="B4" s="4" t="s">
        <v>5132</v>
      </c>
      <c r="C4" s="4"/>
      <c r="D4" s="4" t="s">
        <v>8436</v>
      </c>
      <c r="E4" s="5" t="s">
        <v>226</v>
      </c>
      <c r="F4" s="52">
        <v>1476</v>
      </c>
      <c r="G4" s="5" t="s">
        <v>11770</v>
      </c>
      <c r="H4" s="5">
        <v>8</v>
      </c>
      <c r="I4" s="48">
        <v>7</v>
      </c>
      <c r="J4" s="5">
        <v>3</v>
      </c>
      <c r="K4" s="47" t="s">
        <v>19320</v>
      </c>
      <c r="L4" s="46" t="s">
        <v>25735</v>
      </c>
      <c r="M4" s="46"/>
      <c r="N4" s="46"/>
      <c r="O4" s="39">
        <f>YEAR(F4)</f>
        <v>1904</v>
      </c>
      <c r="P4" s="2">
        <f>MONTH(F4)</f>
        <v>1</v>
      </c>
      <c r="Q4" s="2">
        <f>P4</f>
        <v>1</v>
      </c>
      <c r="R4" s="2">
        <f>DAY(F4)</f>
        <v>15</v>
      </c>
      <c r="S4" s="2" t="str">
        <f>"&lt;a href="&amp;""""&amp;L4&amp;"\"&amp;K4&amp;"""&gt;"&amp;B4&amp;"&lt;/a&gt;"</f>
        <v>&lt;a href="set03\cg\cg_march_9,_1901_-_december_29,_1905\births\anderson,_female_birth_to_ole_o_january_15,_1904_p8_cg.pdf"&gt;Anderson&lt;/a&gt;</v>
      </c>
      <c r="T4" s="78" t="str">
        <f>"&lt;tr&gt;&lt;td class="&amp;""""&amp;"dataleft"&amp;""""&amp;"&gt;"&amp;
TEXT(A4,"0")&amp;"&lt;/td&gt;&lt;td class="&amp;""""&amp;"dataleft"&amp;""""&amp;"&gt;"&amp;
TEXT(B4,"")&amp;"&lt;/td&gt;&lt;td class="&amp;""""&amp;"dataleft"&amp;""""&amp;"&gt;"&amp;
TEXT(C4,"")&amp;"&lt;/td&gt;&lt;td class="&amp;""""&amp;"dataleft"&amp;""""&amp;"&gt;"&amp;
TEXT(D4,"0.0")&amp;"&lt;/td&gt;&lt;td class="&amp;""""&amp;"datacenter"&amp;""""&amp;"&gt;"&amp;
TEXT(E4,"0.0")&amp;"&lt;/td&gt;&lt;td class="&amp;""""&amp;"dataright"&amp;""""&amp;"&gt;"&amp;
TEXT(F4,"mmmm d, yyyy")&amp;"&lt;/td&gt;&lt;td class="&amp;""""&amp;"datacenter"&amp;""""&amp;"&gt;"&amp;
TEXT(G4,"0.0")&amp;"&lt;/td&gt;&lt;td class="&amp;""""&amp;"datacenter"&amp;""""&amp;"&gt;"&amp;
TEXT(H4,"0")&amp;"&lt;/td&gt;"&amp;
"&lt;/tr&gt;"</f>
        <v>&lt;tr&gt;&lt;td class="dataleft"&gt;21&lt;/td&gt;&lt;td class="dataleft"&gt;Anderson&lt;/td&gt;&lt;td class="dataleft"&gt;&lt;/td&gt;&lt;td class="dataleft"&gt;Ole O&lt;/td&gt;&lt;td class="datacenter"&gt;F&lt;/td&gt;&lt;td class="dataright"&gt;January 15, 1904&lt;/td&gt;&lt;td class="datacenter"&gt;Courtenay Gazette&lt;/td&gt;&lt;td class="datacenter"&gt;8&lt;/td&gt;&lt;/tr&gt;</v>
      </c>
      <c r="U4" s="2">
        <f>LEN(S4)</f>
        <v>134</v>
      </c>
    </row>
    <row r="5" spans="1:21" x14ac:dyDescent="0.25">
      <c r="A5" s="2">
        <v>84</v>
      </c>
      <c r="B5" s="4" t="s">
        <v>8437</v>
      </c>
      <c r="C5" s="4"/>
      <c r="D5" s="4" t="s">
        <v>8438</v>
      </c>
      <c r="E5" s="5" t="s">
        <v>226</v>
      </c>
      <c r="F5" s="52">
        <v>615</v>
      </c>
      <c r="G5" s="5" t="s">
        <v>11770</v>
      </c>
      <c r="H5" s="5">
        <v>1</v>
      </c>
      <c r="I5" s="48">
        <v>7</v>
      </c>
      <c r="J5" s="5">
        <v>4</v>
      </c>
      <c r="K5" s="47" t="s">
        <v>19321</v>
      </c>
      <c r="L5" s="46" t="s">
        <v>25735</v>
      </c>
      <c r="M5" s="46"/>
      <c r="N5" s="46"/>
      <c r="O5" s="39">
        <f>YEAR(F5)</f>
        <v>1901</v>
      </c>
      <c r="P5" s="2">
        <f>MONTH(F5)</f>
        <v>9</v>
      </c>
      <c r="Q5" s="2">
        <f>P5</f>
        <v>9</v>
      </c>
      <c r="R5" s="2">
        <f>DAY(F5)</f>
        <v>6</v>
      </c>
      <c r="S5" s="2" t="str">
        <f>"&lt;a href="&amp;""""&amp;L5&amp;"\"&amp;K5&amp;"""&gt;"&amp;B5&amp;"&lt;/a&gt;"</f>
        <v>&lt;a href="set03\cg\cg_march_9,_1901_-_december_29,_1905\births\bisbee,_female_birth_to_e_a_september_6,_1901_p1_cg.pdf"&gt;Bisbee&lt;/a&gt;</v>
      </c>
      <c r="T5" s="78" t="str">
        <f>"&lt;tr&gt;&lt;td class="&amp;""""&amp;"dataleft"&amp;""""&amp;"&gt;"&amp;
TEXT(A5,"0")&amp;"&lt;/td&gt;&lt;td class="&amp;""""&amp;"dataleft"&amp;""""&amp;"&gt;"&amp;
TEXT(B5,"")&amp;"&lt;/td&gt;&lt;td class="&amp;""""&amp;"dataleft"&amp;""""&amp;"&gt;"&amp;
TEXT(C5,"")&amp;"&lt;/td&gt;&lt;td class="&amp;""""&amp;"dataleft"&amp;""""&amp;"&gt;"&amp;
TEXT(D5,"0.0")&amp;"&lt;/td&gt;&lt;td class="&amp;""""&amp;"datacenter"&amp;""""&amp;"&gt;"&amp;
TEXT(E5,"0.0")&amp;"&lt;/td&gt;&lt;td class="&amp;""""&amp;"dataright"&amp;""""&amp;"&gt;"&amp;
TEXT(F5,"mmmm d, yyyy")&amp;"&lt;/td&gt;&lt;td class="&amp;""""&amp;"datacenter"&amp;""""&amp;"&gt;"&amp;
TEXT(G5,"0.0")&amp;"&lt;/td&gt;&lt;td class="&amp;""""&amp;"datacenter"&amp;""""&amp;"&gt;"&amp;
TEXT(H5,"0")&amp;"&lt;/td&gt;"&amp;
"&lt;/tr&gt;"</f>
        <v>&lt;tr&gt;&lt;td class="dataleft"&gt;84&lt;/td&gt;&lt;td class="dataleft"&gt;Bisbee&lt;/td&gt;&lt;td class="dataleft"&gt;&lt;/td&gt;&lt;td class="dataleft"&gt;E A&lt;/td&gt;&lt;td class="datacenter"&gt;F&lt;/td&gt;&lt;td class="dataright"&gt;September 6, 1901&lt;/td&gt;&lt;td class="datacenter"&gt;Courtenay Gazette&lt;/td&gt;&lt;td class="datacenter"&gt;1&lt;/td&gt;&lt;/tr&gt;</v>
      </c>
      <c r="U5" s="2">
        <f>LEN(S5)</f>
        <v>129</v>
      </c>
    </row>
    <row r="6" spans="1:21" ht="30" x14ac:dyDescent="0.25">
      <c r="A6" s="2">
        <v>133</v>
      </c>
      <c r="B6" s="4" t="s">
        <v>8439</v>
      </c>
      <c r="C6" s="4"/>
      <c r="D6" s="4" t="s">
        <v>8440</v>
      </c>
      <c r="E6" s="5" t="s">
        <v>26</v>
      </c>
      <c r="F6" s="52">
        <v>1448</v>
      </c>
      <c r="G6" s="5" t="s">
        <v>11770</v>
      </c>
      <c r="H6" s="5">
        <v>3</v>
      </c>
      <c r="I6" s="48">
        <v>7</v>
      </c>
      <c r="J6" s="5">
        <v>5</v>
      </c>
      <c r="K6" s="47" t="s">
        <v>19322</v>
      </c>
      <c r="L6" s="46" t="s">
        <v>25735</v>
      </c>
      <c r="M6" s="46"/>
      <c r="N6" s="46"/>
      <c r="O6" s="39">
        <f>YEAR(F6)</f>
        <v>1903</v>
      </c>
      <c r="P6" s="2">
        <f>MONTH(F6)</f>
        <v>12</v>
      </c>
      <c r="Q6" s="2">
        <f>P6</f>
        <v>12</v>
      </c>
      <c r="R6" s="2">
        <f>DAY(F6)</f>
        <v>18</v>
      </c>
      <c r="S6" s="2" t="str">
        <f>"&lt;a href="&amp;""""&amp;L6&amp;"\"&amp;K6&amp;"""&gt;"&amp;B6&amp;"&lt;/a&gt;"</f>
        <v>&lt;a href="set03\cg\cg_march_9,_1901_-_december_29,_1905\births\christoforson,_male_birth_to_anton_december_18,_1903_p3_cg.pdf"&gt;Christoforson&lt;/a&gt;</v>
      </c>
      <c r="T6" s="78" t="str">
        <f>"&lt;tr&gt;&lt;td class="&amp;""""&amp;"dataleft"&amp;""""&amp;"&gt;"&amp;
TEXT(A6,"0")&amp;"&lt;/td&gt;&lt;td class="&amp;""""&amp;"dataleft"&amp;""""&amp;"&gt;"&amp;
TEXT(B6,"")&amp;"&lt;/td&gt;&lt;td class="&amp;""""&amp;"dataleft"&amp;""""&amp;"&gt;"&amp;
TEXT(C6,"")&amp;"&lt;/td&gt;&lt;td class="&amp;""""&amp;"dataleft"&amp;""""&amp;"&gt;"&amp;
TEXT(D6,"0.0")&amp;"&lt;/td&gt;&lt;td class="&amp;""""&amp;"datacenter"&amp;""""&amp;"&gt;"&amp;
TEXT(E6,"0.0")&amp;"&lt;/td&gt;&lt;td class="&amp;""""&amp;"dataright"&amp;""""&amp;"&gt;"&amp;
TEXT(F6,"mmmm d, yyyy")&amp;"&lt;/td&gt;&lt;td class="&amp;""""&amp;"datacenter"&amp;""""&amp;"&gt;"&amp;
TEXT(G6,"0.0")&amp;"&lt;/td&gt;&lt;td class="&amp;""""&amp;"datacenter"&amp;""""&amp;"&gt;"&amp;
TEXT(H6,"0")&amp;"&lt;/td&gt;"&amp;
"&lt;/tr&gt;"</f>
        <v>&lt;tr&gt;&lt;td class="dataleft"&gt;133&lt;/td&gt;&lt;td class="dataleft"&gt;Christoforson&lt;/td&gt;&lt;td class="dataleft"&gt;&lt;/td&gt;&lt;td class="dataleft"&gt;Anton&lt;/td&gt;&lt;td class="datacenter"&gt;M&lt;/td&gt;&lt;td class="dataright"&gt;December 18, 1903&lt;/td&gt;&lt;td class="datacenter"&gt;Courtenay Gazette&lt;/td&gt;&lt;td class="datacenter"&gt;3&lt;/td&gt;&lt;/tr&gt;</v>
      </c>
      <c r="U6" s="2">
        <f>LEN(S6)</f>
        <v>143</v>
      </c>
    </row>
    <row r="7" spans="1:21" x14ac:dyDescent="0.25">
      <c r="A7" s="2">
        <v>136</v>
      </c>
      <c r="B7" s="4" t="s">
        <v>8441</v>
      </c>
      <c r="C7" s="4"/>
      <c r="D7" s="4" t="s">
        <v>8442</v>
      </c>
      <c r="E7" s="5" t="s">
        <v>26</v>
      </c>
      <c r="F7" s="52">
        <v>1525</v>
      </c>
      <c r="G7" s="5" t="s">
        <v>11770</v>
      </c>
      <c r="H7" s="5">
        <v>8</v>
      </c>
      <c r="I7" s="48">
        <v>7</v>
      </c>
      <c r="J7" s="5">
        <v>6</v>
      </c>
      <c r="K7" s="47" t="s">
        <v>19323</v>
      </c>
      <c r="L7" s="46" t="s">
        <v>25735</v>
      </c>
      <c r="M7" s="46"/>
      <c r="N7" s="46"/>
      <c r="O7" s="39">
        <f>YEAR(F7)</f>
        <v>1904</v>
      </c>
      <c r="P7" s="2">
        <f>MONTH(F7)</f>
        <v>3</v>
      </c>
      <c r="Q7" s="2">
        <f>P7</f>
        <v>3</v>
      </c>
      <c r="R7" s="2">
        <f>DAY(F7)</f>
        <v>4</v>
      </c>
      <c r="S7" s="2" t="str">
        <f>"&lt;a href="&amp;""""&amp;L7&amp;"\"&amp;K7&amp;"""&gt;"&amp;B7&amp;"&lt;/a&gt;"</f>
        <v>&lt;a href="set03\cg\cg_march_9,_1901_-_december_29,_1905\births\clancy,_male_birth_to_d_c_march_4,_1904_p8_cg.pdf"&gt;Clancy&lt;/a&gt;</v>
      </c>
      <c r="T7" s="78" t="str">
        <f>"&lt;tr&gt;&lt;td class="&amp;""""&amp;"dataleft"&amp;""""&amp;"&gt;"&amp;
TEXT(A7,"0")&amp;"&lt;/td&gt;&lt;td class="&amp;""""&amp;"dataleft"&amp;""""&amp;"&gt;"&amp;
TEXT(B7,"")&amp;"&lt;/td&gt;&lt;td class="&amp;""""&amp;"dataleft"&amp;""""&amp;"&gt;"&amp;
TEXT(C7,"")&amp;"&lt;/td&gt;&lt;td class="&amp;""""&amp;"dataleft"&amp;""""&amp;"&gt;"&amp;
TEXT(D7,"0.0")&amp;"&lt;/td&gt;&lt;td class="&amp;""""&amp;"datacenter"&amp;""""&amp;"&gt;"&amp;
TEXT(E7,"0.0")&amp;"&lt;/td&gt;&lt;td class="&amp;""""&amp;"dataright"&amp;""""&amp;"&gt;"&amp;
TEXT(F7,"mmmm d, yyyy")&amp;"&lt;/td&gt;&lt;td class="&amp;""""&amp;"datacenter"&amp;""""&amp;"&gt;"&amp;
TEXT(G7,"0.0")&amp;"&lt;/td&gt;&lt;td class="&amp;""""&amp;"datacenter"&amp;""""&amp;"&gt;"&amp;
TEXT(H7,"0")&amp;"&lt;/td&gt;"&amp;
"&lt;/tr&gt;"</f>
        <v>&lt;tr&gt;&lt;td class="dataleft"&gt;136&lt;/td&gt;&lt;td class="dataleft"&gt;Clancy&lt;/td&gt;&lt;td class="dataleft"&gt;&lt;/td&gt;&lt;td class="dataleft"&gt;D C&lt;/td&gt;&lt;td class="datacenter"&gt;M&lt;/td&gt;&lt;td class="dataright"&gt;March 4, 1904&lt;/td&gt;&lt;td class="datacenter"&gt;Courtenay Gazette&lt;/td&gt;&lt;td class="datacenter"&gt;8&lt;/td&gt;&lt;/tr&gt;</v>
      </c>
      <c r="U7" s="2">
        <f>LEN(S7)</f>
        <v>123</v>
      </c>
    </row>
    <row r="8" spans="1:21" ht="30" x14ac:dyDescent="0.25">
      <c r="A8" s="2">
        <v>143</v>
      </c>
      <c r="B8" s="4" t="s">
        <v>8443</v>
      </c>
      <c r="C8" s="4"/>
      <c r="D8" s="4" t="s">
        <v>4658</v>
      </c>
      <c r="E8" s="5" t="s">
        <v>26</v>
      </c>
      <c r="F8" s="52">
        <v>1413</v>
      </c>
      <c r="G8" s="5" t="s">
        <v>11770</v>
      </c>
      <c r="H8" s="5">
        <v>6</v>
      </c>
      <c r="I8" s="48">
        <v>7</v>
      </c>
      <c r="J8" s="5">
        <v>7</v>
      </c>
      <c r="K8" s="47" t="s">
        <v>19324</v>
      </c>
      <c r="L8" s="46" t="s">
        <v>25735</v>
      </c>
      <c r="M8" s="46"/>
      <c r="N8" s="46"/>
      <c r="O8" s="39">
        <f>YEAR(F8)</f>
        <v>1903</v>
      </c>
      <c r="P8" s="2">
        <f>MONTH(F8)</f>
        <v>11</v>
      </c>
      <c r="Q8" s="2">
        <f>P8</f>
        <v>11</v>
      </c>
      <c r="R8" s="2">
        <f>DAY(F8)</f>
        <v>13</v>
      </c>
      <c r="S8" s="2" t="str">
        <f>"&lt;a href="&amp;""""&amp;L8&amp;"\"&amp;K8&amp;"""&gt;"&amp;B8&amp;"&lt;/a&gt;"</f>
        <v>&lt;a href="set03\cg\cg_march_9,_1901_-_december_29,_1905\births\coffey,_male_birth_to_j_a_november_13,_1903_p6_cg.pdf"&gt;Coffey&lt;/a&gt;</v>
      </c>
      <c r="T8" s="78" t="str">
        <f>"&lt;tr&gt;&lt;td class="&amp;""""&amp;"dataleft"&amp;""""&amp;"&gt;"&amp;
TEXT(A8,"0")&amp;"&lt;/td&gt;&lt;td class="&amp;""""&amp;"dataleft"&amp;""""&amp;"&gt;"&amp;
TEXT(B8,"")&amp;"&lt;/td&gt;&lt;td class="&amp;""""&amp;"dataleft"&amp;""""&amp;"&gt;"&amp;
TEXT(C8,"")&amp;"&lt;/td&gt;&lt;td class="&amp;""""&amp;"dataleft"&amp;""""&amp;"&gt;"&amp;
TEXT(D8,"0.0")&amp;"&lt;/td&gt;&lt;td class="&amp;""""&amp;"datacenter"&amp;""""&amp;"&gt;"&amp;
TEXT(E8,"0.0")&amp;"&lt;/td&gt;&lt;td class="&amp;""""&amp;"dataright"&amp;""""&amp;"&gt;"&amp;
TEXT(F8,"mmmm d, yyyy")&amp;"&lt;/td&gt;&lt;td class="&amp;""""&amp;"datacenter"&amp;""""&amp;"&gt;"&amp;
TEXT(G8,"0.0")&amp;"&lt;/td&gt;&lt;td class="&amp;""""&amp;"datacenter"&amp;""""&amp;"&gt;"&amp;
TEXT(H8,"0")&amp;"&lt;/td&gt;"&amp;
"&lt;/tr&gt;"</f>
        <v>&lt;tr&gt;&lt;td class="dataleft"&gt;143&lt;/td&gt;&lt;td class="dataleft"&gt;Coffey&lt;/td&gt;&lt;td class="dataleft"&gt;&lt;/td&gt;&lt;td class="dataleft"&gt;J A&lt;/td&gt;&lt;td class="datacenter"&gt;M&lt;/td&gt;&lt;td class="dataright"&gt;November 13, 1903&lt;/td&gt;&lt;td class="datacenter"&gt;Courtenay Gazette&lt;/td&gt;&lt;td class="datacenter"&gt;6&lt;/td&gt;&lt;/tr&gt;</v>
      </c>
      <c r="U8" s="2">
        <f>LEN(S8)</f>
        <v>127</v>
      </c>
    </row>
    <row r="9" spans="1:21" x14ac:dyDescent="0.25">
      <c r="A9" s="2">
        <v>158</v>
      </c>
      <c r="B9" s="4" t="s">
        <v>8444</v>
      </c>
      <c r="C9" s="4"/>
      <c r="D9" s="4" t="s">
        <v>352</v>
      </c>
      <c r="E9" s="5" t="s">
        <v>226</v>
      </c>
      <c r="F9" s="52">
        <v>1616</v>
      </c>
      <c r="G9" s="5" t="s">
        <v>11770</v>
      </c>
      <c r="H9" s="5">
        <v>8</v>
      </c>
      <c r="I9" s="48">
        <v>7</v>
      </c>
      <c r="J9" s="5">
        <v>8</v>
      </c>
      <c r="K9" s="47" t="s">
        <v>19325</v>
      </c>
      <c r="L9" s="46" t="s">
        <v>25735</v>
      </c>
      <c r="M9" s="46"/>
      <c r="N9" s="46"/>
      <c r="O9" s="39">
        <f>YEAR(F9)</f>
        <v>1904</v>
      </c>
      <c r="P9" s="2">
        <f>MONTH(F9)</f>
        <v>6</v>
      </c>
      <c r="Q9" s="2">
        <f>P9</f>
        <v>6</v>
      </c>
      <c r="R9" s="2">
        <f>DAY(F9)</f>
        <v>3</v>
      </c>
      <c r="S9" s="2" t="str">
        <f>"&lt;a href="&amp;""""&amp;L9&amp;"\"&amp;K9&amp;"""&gt;"&amp;B9&amp;"&lt;/a&gt;"</f>
        <v>&lt;a href="set03\cg\cg_march_9,_1901_-_december_29,_1905\births\crawford,_female_birth_to_john_june_3,_1904_p8_cg.pdf"&gt;Crawford&lt;/a&gt;</v>
      </c>
      <c r="T9" s="78" t="str">
        <f>"&lt;tr&gt;&lt;td class="&amp;""""&amp;"dataleft"&amp;""""&amp;"&gt;"&amp;
TEXT(A9,"0")&amp;"&lt;/td&gt;&lt;td class="&amp;""""&amp;"dataleft"&amp;""""&amp;"&gt;"&amp;
TEXT(B9,"")&amp;"&lt;/td&gt;&lt;td class="&amp;""""&amp;"dataleft"&amp;""""&amp;"&gt;"&amp;
TEXT(C9,"")&amp;"&lt;/td&gt;&lt;td class="&amp;""""&amp;"dataleft"&amp;""""&amp;"&gt;"&amp;
TEXT(D9,"0.0")&amp;"&lt;/td&gt;&lt;td class="&amp;""""&amp;"datacenter"&amp;""""&amp;"&gt;"&amp;
TEXT(E9,"0.0")&amp;"&lt;/td&gt;&lt;td class="&amp;""""&amp;"dataright"&amp;""""&amp;"&gt;"&amp;
TEXT(F9,"mmmm d, yyyy")&amp;"&lt;/td&gt;&lt;td class="&amp;""""&amp;"datacenter"&amp;""""&amp;"&gt;"&amp;
TEXT(G9,"0.0")&amp;"&lt;/td&gt;&lt;td class="&amp;""""&amp;"datacenter"&amp;""""&amp;"&gt;"&amp;
TEXT(H9,"0")&amp;"&lt;/td&gt;"&amp;
"&lt;/tr&gt;"</f>
        <v>&lt;tr&gt;&lt;td class="dataleft"&gt;158&lt;/td&gt;&lt;td class="dataleft"&gt;Crawford&lt;/td&gt;&lt;td class="dataleft"&gt;&lt;/td&gt;&lt;td class="dataleft"&gt;John&lt;/td&gt;&lt;td class="datacenter"&gt;F&lt;/td&gt;&lt;td class="dataright"&gt;June 3, 1904&lt;/td&gt;&lt;td class="datacenter"&gt;Courtenay Gazette&lt;/td&gt;&lt;td class="datacenter"&gt;8&lt;/td&gt;&lt;/tr&gt;</v>
      </c>
      <c r="U9" s="2">
        <f>LEN(S9)</f>
        <v>129</v>
      </c>
    </row>
    <row r="10" spans="1:21" x14ac:dyDescent="0.25">
      <c r="A10" s="2">
        <v>224</v>
      </c>
      <c r="B10" s="4" t="s">
        <v>8445</v>
      </c>
      <c r="C10" s="4"/>
      <c r="D10" s="4" t="s">
        <v>4210</v>
      </c>
      <c r="E10" s="5" t="s">
        <v>226</v>
      </c>
      <c r="F10" s="52">
        <v>2043</v>
      </c>
      <c r="G10" s="5" t="s">
        <v>11770</v>
      </c>
      <c r="H10" s="5">
        <v>8</v>
      </c>
      <c r="I10" s="48">
        <v>7</v>
      </c>
      <c r="J10" s="5">
        <v>9</v>
      </c>
      <c r="K10" s="47" t="s">
        <v>19326</v>
      </c>
      <c r="L10" s="46" t="s">
        <v>25735</v>
      </c>
      <c r="M10" s="46"/>
      <c r="N10" s="46"/>
      <c r="O10" s="39">
        <f>YEAR(F10)</f>
        <v>1905</v>
      </c>
      <c r="P10" s="2">
        <f>MONTH(F10)</f>
        <v>8</v>
      </c>
      <c r="Q10" s="2">
        <f>P10</f>
        <v>8</v>
      </c>
      <c r="R10" s="2">
        <f>DAY(F10)</f>
        <v>4</v>
      </c>
      <c r="S10" s="2" t="str">
        <f>"&lt;a href="&amp;""""&amp;L10&amp;"\"&amp;K10&amp;"""&gt;"&amp;B10&amp;"&lt;/a&gt;"</f>
        <v>&lt;a href="set03\cg\cg_march_9,_1901_-_december_29,_1905\births\farley,_female_birth_to_william_his_13th_august_4,_1905_p8_cg.pdf"&gt;Farley&lt;/a&gt;</v>
      </c>
      <c r="T10" s="78" t="str">
        <f>"&lt;tr&gt;&lt;td class="&amp;""""&amp;"dataleft"&amp;""""&amp;"&gt;"&amp;
TEXT(A10,"0")&amp;"&lt;/td&gt;&lt;td class="&amp;""""&amp;"dataleft"&amp;""""&amp;"&gt;"&amp;
TEXT(B10,"")&amp;"&lt;/td&gt;&lt;td class="&amp;""""&amp;"dataleft"&amp;""""&amp;"&gt;"&amp;
TEXT(C10,"")&amp;"&lt;/td&gt;&lt;td class="&amp;""""&amp;"dataleft"&amp;""""&amp;"&gt;"&amp;
TEXT(D10,"0.0")&amp;"&lt;/td&gt;&lt;td class="&amp;""""&amp;"datacenter"&amp;""""&amp;"&gt;"&amp;
TEXT(E10,"0.0")&amp;"&lt;/td&gt;&lt;td class="&amp;""""&amp;"dataright"&amp;""""&amp;"&gt;"&amp;
TEXT(F10,"mmmm d, yyyy")&amp;"&lt;/td&gt;&lt;td class="&amp;""""&amp;"datacenter"&amp;""""&amp;"&gt;"&amp;
TEXT(G10,"0.0")&amp;"&lt;/td&gt;&lt;td class="&amp;""""&amp;"datacenter"&amp;""""&amp;"&gt;"&amp;
TEXT(H10,"0")&amp;"&lt;/td&gt;"&amp;
"&lt;/tr&gt;"</f>
        <v>&lt;tr&gt;&lt;td class="dataleft"&gt;224&lt;/td&gt;&lt;td class="dataleft"&gt;Farley&lt;/td&gt;&lt;td class="dataleft"&gt;&lt;/td&gt;&lt;td class="dataleft"&gt;William&lt;/td&gt;&lt;td class="datacenter"&gt;F&lt;/td&gt;&lt;td class="dataright"&gt;August 4, 1905&lt;/td&gt;&lt;td class="datacenter"&gt;Courtenay Gazette&lt;/td&gt;&lt;td class="datacenter"&gt;8&lt;/td&gt;&lt;/tr&gt;</v>
      </c>
      <c r="U10" s="2">
        <f>LEN(S10)</f>
        <v>139</v>
      </c>
    </row>
    <row r="11" spans="1:21" x14ac:dyDescent="0.25">
      <c r="A11" s="2">
        <v>381</v>
      </c>
      <c r="B11" s="4" t="s">
        <v>2157</v>
      </c>
      <c r="C11" s="4"/>
      <c r="D11" s="4" t="s">
        <v>4597</v>
      </c>
      <c r="E11" s="5" t="s">
        <v>226</v>
      </c>
      <c r="F11" s="52">
        <v>1560</v>
      </c>
      <c r="G11" s="5" t="s">
        <v>11770</v>
      </c>
      <c r="H11" s="5">
        <v>8</v>
      </c>
      <c r="I11" s="48">
        <v>7</v>
      </c>
      <c r="J11" s="5">
        <v>10</v>
      </c>
      <c r="K11" s="47" t="s">
        <v>19327</v>
      </c>
      <c r="L11" s="46" t="s">
        <v>25735</v>
      </c>
      <c r="M11" s="46"/>
      <c r="N11" s="46"/>
      <c r="O11" s="39">
        <f>YEAR(F11)</f>
        <v>1904</v>
      </c>
      <c r="P11" s="2">
        <f>MONTH(F11)</f>
        <v>4</v>
      </c>
      <c r="Q11" s="2">
        <f>P11</f>
        <v>4</v>
      </c>
      <c r="R11" s="2">
        <f>DAY(F11)</f>
        <v>8</v>
      </c>
      <c r="S11" s="2" t="str">
        <f>"&lt;a href="&amp;""""&amp;L11&amp;"\"&amp;K11&amp;"""&gt;"&amp;B11&amp;"&lt;/a&gt;"</f>
        <v>&lt;a href="set03\cg\cg_march_9,_1901_-_december_29,_1905\births\hunter,_female_birth_to_thomas_april_8,_1904_p8_cg.pdf"&gt;Hunter&lt;/a&gt;</v>
      </c>
      <c r="T11" s="78" t="str">
        <f>"&lt;tr&gt;&lt;td class="&amp;""""&amp;"dataleft"&amp;""""&amp;"&gt;"&amp;
TEXT(A11,"0")&amp;"&lt;/td&gt;&lt;td class="&amp;""""&amp;"dataleft"&amp;""""&amp;"&gt;"&amp;
TEXT(B11,"")&amp;"&lt;/td&gt;&lt;td class="&amp;""""&amp;"dataleft"&amp;""""&amp;"&gt;"&amp;
TEXT(C11,"")&amp;"&lt;/td&gt;&lt;td class="&amp;""""&amp;"dataleft"&amp;""""&amp;"&gt;"&amp;
TEXT(D11,"0.0")&amp;"&lt;/td&gt;&lt;td class="&amp;""""&amp;"datacenter"&amp;""""&amp;"&gt;"&amp;
TEXT(E11,"0.0")&amp;"&lt;/td&gt;&lt;td class="&amp;""""&amp;"dataright"&amp;""""&amp;"&gt;"&amp;
TEXT(F11,"mmmm d, yyyy")&amp;"&lt;/td&gt;&lt;td class="&amp;""""&amp;"datacenter"&amp;""""&amp;"&gt;"&amp;
TEXT(G11,"0.0")&amp;"&lt;/td&gt;&lt;td class="&amp;""""&amp;"datacenter"&amp;""""&amp;"&gt;"&amp;
TEXT(H11,"0")&amp;"&lt;/td&gt;"&amp;
"&lt;/tr&gt;"</f>
        <v>&lt;tr&gt;&lt;td class="dataleft"&gt;381&lt;/td&gt;&lt;td class="dataleft"&gt;Hunter&lt;/td&gt;&lt;td class="dataleft"&gt;&lt;/td&gt;&lt;td class="dataleft"&gt;Thomas&lt;/td&gt;&lt;td class="datacenter"&gt;F&lt;/td&gt;&lt;td class="dataright"&gt;April 8, 1904&lt;/td&gt;&lt;td class="datacenter"&gt;Courtenay Gazette&lt;/td&gt;&lt;td class="datacenter"&gt;8&lt;/td&gt;&lt;/tr&gt;</v>
      </c>
      <c r="U11" s="2">
        <f>LEN(S11)</f>
        <v>128</v>
      </c>
    </row>
    <row r="12" spans="1:21" x14ac:dyDescent="0.25">
      <c r="A12" s="2">
        <v>426</v>
      </c>
      <c r="B12" s="4" t="s">
        <v>1462</v>
      </c>
      <c r="C12" s="4"/>
      <c r="D12" s="4" t="s">
        <v>4688</v>
      </c>
      <c r="E12" s="5" t="s">
        <v>226</v>
      </c>
      <c r="F12" s="52">
        <v>1098</v>
      </c>
      <c r="G12" s="5" t="s">
        <v>11770</v>
      </c>
      <c r="H12" s="5">
        <v>4</v>
      </c>
      <c r="I12" s="48">
        <v>7</v>
      </c>
      <c r="J12" s="5">
        <v>11</v>
      </c>
      <c r="K12" s="47" t="s">
        <v>19328</v>
      </c>
      <c r="L12" s="46" t="s">
        <v>25735</v>
      </c>
      <c r="M12" s="46"/>
      <c r="N12" s="46"/>
      <c r="O12" s="39">
        <f>YEAR(F12)</f>
        <v>1903</v>
      </c>
      <c r="P12" s="2">
        <f>MONTH(F12)</f>
        <v>1</v>
      </c>
      <c r="Q12" s="2">
        <f>P12</f>
        <v>1</v>
      </c>
      <c r="R12" s="2">
        <f>DAY(F12)</f>
        <v>2</v>
      </c>
      <c r="S12" s="2" t="str">
        <f>"&lt;a href="&amp;""""&amp;L12&amp;"\"&amp;K12&amp;"""&gt;"&amp;B12&amp;"&lt;/a&gt;"</f>
        <v>&lt;a href="set03\cg\cg_march_9,_1901_-_december_29,_1905\births\johnson,_female_birth_to_nels_january_2,_1903_p4_cg.pdf"&gt;Johnson&lt;/a&gt;</v>
      </c>
      <c r="T12" s="78" t="str">
        <f>"&lt;tr&gt;&lt;td class="&amp;""""&amp;"dataleft"&amp;""""&amp;"&gt;"&amp;
TEXT(A12,"0")&amp;"&lt;/td&gt;&lt;td class="&amp;""""&amp;"dataleft"&amp;""""&amp;"&gt;"&amp;
TEXT(B12,"")&amp;"&lt;/td&gt;&lt;td class="&amp;""""&amp;"dataleft"&amp;""""&amp;"&gt;"&amp;
TEXT(C12,"")&amp;"&lt;/td&gt;&lt;td class="&amp;""""&amp;"dataleft"&amp;""""&amp;"&gt;"&amp;
TEXT(D12,"0.0")&amp;"&lt;/td&gt;&lt;td class="&amp;""""&amp;"datacenter"&amp;""""&amp;"&gt;"&amp;
TEXT(E12,"0.0")&amp;"&lt;/td&gt;&lt;td class="&amp;""""&amp;"dataright"&amp;""""&amp;"&gt;"&amp;
TEXT(F12,"mmmm d, yyyy")&amp;"&lt;/td&gt;&lt;td class="&amp;""""&amp;"datacenter"&amp;""""&amp;"&gt;"&amp;
TEXT(G12,"0.0")&amp;"&lt;/td&gt;&lt;td class="&amp;""""&amp;"datacenter"&amp;""""&amp;"&gt;"&amp;
TEXT(H12,"0")&amp;"&lt;/td&gt;"&amp;
"&lt;/tr&gt;"</f>
        <v>&lt;tr&gt;&lt;td class="dataleft"&gt;426&lt;/td&gt;&lt;td class="dataleft"&gt;Johnson&lt;/td&gt;&lt;td class="dataleft"&gt;&lt;/td&gt;&lt;td class="dataleft"&gt;Nels&lt;/td&gt;&lt;td class="datacenter"&gt;F&lt;/td&gt;&lt;td class="dataright"&gt;January 2, 1903&lt;/td&gt;&lt;td class="datacenter"&gt;Courtenay Gazette&lt;/td&gt;&lt;td class="datacenter"&gt;4&lt;/td&gt;&lt;/tr&gt;</v>
      </c>
      <c r="U12" s="2">
        <f>LEN(S12)</f>
        <v>130</v>
      </c>
    </row>
    <row r="13" spans="1:21" x14ac:dyDescent="0.25">
      <c r="A13" s="2">
        <v>427</v>
      </c>
      <c r="B13" s="4" t="s">
        <v>1462</v>
      </c>
      <c r="C13" s="4"/>
      <c r="D13" s="4" t="s">
        <v>4688</v>
      </c>
      <c r="E13" s="5" t="s">
        <v>26</v>
      </c>
      <c r="F13" s="52">
        <v>2008</v>
      </c>
      <c r="G13" s="5" t="s">
        <v>11770</v>
      </c>
      <c r="H13" s="5">
        <v>1</v>
      </c>
      <c r="I13" s="48">
        <v>7</v>
      </c>
      <c r="J13" s="5">
        <v>12</v>
      </c>
      <c r="K13" s="47" t="s">
        <v>19329</v>
      </c>
      <c r="L13" s="46" t="s">
        <v>25735</v>
      </c>
      <c r="M13" s="46"/>
      <c r="N13" s="46"/>
      <c r="O13" s="39">
        <f>YEAR(F13)</f>
        <v>1905</v>
      </c>
      <c r="P13" s="2">
        <f>MONTH(F13)</f>
        <v>6</v>
      </c>
      <c r="Q13" s="2">
        <f>P13</f>
        <v>6</v>
      </c>
      <c r="R13" s="2">
        <f>DAY(F13)</f>
        <v>30</v>
      </c>
      <c r="S13" s="2" t="str">
        <f>"&lt;a href="&amp;""""&amp;L13&amp;"\"&amp;K13&amp;"""&gt;"&amp;B13&amp;"&lt;/a&gt;"</f>
        <v>&lt;a href="set03\cg\cg_march_9,_1901_-_december_29,_1905\births\johnson,_male_birth_to_nels_june_30,_1905_p1_cg.pdf"&gt;Johnson&lt;/a&gt;</v>
      </c>
      <c r="T13" s="78" t="str">
        <f>"&lt;tr&gt;&lt;td class="&amp;""""&amp;"dataleft"&amp;""""&amp;"&gt;"&amp;
TEXT(A13,"0")&amp;"&lt;/td&gt;&lt;td class="&amp;""""&amp;"dataleft"&amp;""""&amp;"&gt;"&amp;
TEXT(B13,"")&amp;"&lt;/td&gt;&lt;td class="&amp;""""&amp;"dataleft"&amp;""""&amp;"&gt;"&amp;
TEXT(C13,"")&amp;"&lt;/td&gt;&lt;td class="&amp;""""&amp;"dataleft"&amp;""""&amp;"&gt;"&amp;
TEXT(D13,"0.0")&amp;"&lt;/td&gt;&lt;td class="&amp;""""&amp;"datacenter"&amp;""""&amp;"&gt;"&amp;
TEXT(E13,"0.0")&amp;"&lt;/td&gt;&lt;td class="&amp;""""&amp;"dataright"&amp;""""&amp;"&gt;"&amp;
TEXT(F13,"mmmm d, yyyy")&amp;"&lt;/td&gt;&lt;td class="&amp;""""&amp;"datacenter"&amp;""""&amp;"&gt;"&amp;
TEXT(G13,"0.0")&amp;"&lt;/td&gt;&lt;td class="&amp;""""&amp;"datacenter"&amp;""""&amp;"&gt;"&amp;
TEXT(H13,"0")&amp;"&lt;/td&gt;"&amp;
"&lt;/tr&gt;"</f>
        <v>&lt;tr&gt;&lt;td class="dataleft"&gt;427&lt;/td&gt;&lt;td class="dataleft"&gt;Johnson&lt;/td&gt;&lt;td class="dataleft"&gt;&lt;/td&gt;&lt;td class="dataleft"&gt;Nels&lt;/td&gt;&lt;td class="datacenter"&gt;M&lt;/td&gt;&lt;td class="dataright"&gt;June 30, 1905&lt;/td&gt;&lt;td class="datacenter"&gt;Courtenay Gazette&lt;/td&gt;&lt;td class="datacenter"&gt;1&lt;/td&gt;&lt;/tr&gt;</v>
      </c>
      <c r="U13" s="2">
        <f>LEN(S13)</f>
        <v>126</v>
      </c>
    </row>
    <row r="14" spans="1:21" x14ac:dyDescent="0.25">
      <c r="A14" s="2">
        <v>435</v>
      </c>
      <c r="B14" s="4" t="s">
        <v>8446</v>
      </c>
      <c r="C14" s="4"/>
      <c r="D14" s="4" t="s">
        <v>106</v>
      </c>
      <c r="E14" s="5" t="s">
        <v>226</v>
      </c>
      <c r="F14" s="52">
        <v>1469</v>
      </c>
      <c r="G14" s="5" t="s">
        <v>11770</v>
      </c>
      <c r="H14" s="5">
        <v>6</v>
      </c>
      <c r="I14" s="48">
        <v>7</v>
      </c>
      <c r="J14" s="5">
        <v>13</v>
      </c>
      <c r="K14" s="47" t="s">
        <v>19330</v>
      </c>
      <c r="L14" s="46" t="s">
        <v>25735</v>
      </c>
      <c r="M14" s="46"/>
      <c r="N14" s="46"/>
      <c r="O14" s="39">
        <f>YEAR(F14)</f>
        <v>1904</v>
      </c>
      <c r="P14" s="2">
        <f>MONTH(F14)</f>
        <v>1</v>
      </c>
      <c r="Q14" s="2">
        <f>P14</f>
        <v>1</v>
      </c>
      <c r="R14" s="2">
        <f>DAY(F14)</f>
        <v>8</v>
      </c>
      <c r="S14" s="2" t="str">
        <f>"&lt;a href="&amp;""""&amp;L14&amp;"\"&amp;K14&amp;"""&gt;"&amp;B14&amp;"&lt;/a&gt;"</f>
        <v>&lt;a href="set03\cg\cg_march_9,_1901_-_december_29,_1905\births\jones,_female_birth_to_will_january_8,_1904_p6_cg.pdf"&gt;Jones&lt;/a&gt;</v>
      </c>
      <c r="T14" s="78" t="str">
        <f>"&lt;tr&gt;&lt;td class="&amp;""""&amp;"dataleft"&amp;""""&amp;"&gt;"&amp;
TEXT(A14,"0")&amp;"&lt;/td&gt;&lt;td class="&amp;""""&amp;"dataleft"&amp;""""&amp;"&gt;"&amp;
TEXT(B14,"")&amp;"&lt;/td&gt;&lt;td class="&amp;""""&amp;"dataleft"&amp;""""&amp;"&gt;"&amp;
TEXT(C14,"")&amp;"&lt;/td&gt;&lt;td class="&amp;""""&amp;"dataleft"&amp;""""&amp;"&gt;"&amp;
TEXT(D14,"0.0")&amp;"&lt;/td&gt;&lt;td class="&amp;""""&amp;"datacenter"&amp;""""&amp;"&gt;"&amp;
TEXT(E14,"0.0")&amp;"&lt;/td&gt;&lt;td class="&amp;""""&amp;"dataright"&amp;""""&amp;"&gt;"&amp;
TEXT(F14,"mmmm d, yyyy")&amp;"&lt;/td&gt;&lt;td class="&amp;""""&amp;"datacenter"&amp;""""&amp;"&gt;"&amp;
TEXT(G14,"0.0")&amp;"&lt;/td&gt;&lt;td class="&amp;""""&amp;"datacenter"&amp;""""&amp;"&gt;"&amp;
TEXT(H14,"0")&amp;"&lt;/td&gt;"&amp;
"&lt;/tr&gt;"</f>
        <v>&lt;tr&gt;&lt;td class="dataleft"&gt;435&lt;/td&gt;&lt;td class="dataleft"&gt;Jones&lt;/td&gt;&lt;td class="dataleft"&gt;&lt;/td&gt;&lt;td class="dataleft"&gt;Will&lt;/td&gt;&lt;td class="datacenter"&gt;F&lt;/td&gt;&lt;td class="dataright"&gt;January 8, 1904&lt;/td&gt;&lt;td class="datacenter"&gt;Courtenay Gazette&lt;/td&gt;&lt;td class="datacenter"&gt;6&lt;/td&gt;&lt;/tr&gt;</v>
      </c>
      <c r="U14" s="2">
        <f>LEN(S14)</f>
        <v>126</v>
      </c>
    </row>
    <row r="15" spans="1:21" ht="30" x14ac:dyDescent="0.25">
      <c r="A15" s="2">
        <v>445</v>
      </c>
      <c r="B15" s="4" t="s">
        <v>8447</v>
      </c>
      <c r="C15" s="4"/>
      <c r="D15" s="4" t="s">
        <v>5721</v>
      </c>
      <c r="E15" s="5" t="s">
        <v>226</v>
      </c>
      <c r="F15" s="52">
        <v>1679</v>
      </c>
      <c r="G15" s="5" t="s">
        <v>11770</v>
      </c>
      <c r="H15" s="5">
        <v>10</v>
      </c>
      <c r="I15" s="48">
        <v>7</v>
      </c>
      <c r="J15" s="5">
        <v>14</v>
      </c>
      <c r="K15" s="47" t="s">
        <v>19331</v>
      </c>
      <c r="L15" s="46" t="s">
        <v>25735</v>
      </c>
      <c r="M15" s="46"/>
      <c r="N15" s="46"/>
      <c r="O15" s="39">
        <f>YEAR(F15)</f>
        <v>1904</v>
      </c>
      <c r="P15" s="2">
        <f>MONTH(F15)</f>
        <v>8</v>
      </c>
      <c r="Q15" s="2">
        <f>P15</f>
        <v>8</v>
      </c>
      <c r="R15" s="2">
        <f>DAY(F15)</f>
        <v>5</v>
      </c>
      <c r="S15" s="2" t="str">
        <f>"&lt;a href="&amp;""""&amp;L15&amp;"\"&amp;K15&amp;"""&gt;"&amp;B15&amp;"&lt;/a&gt;"</f>
        <v>&lt;a href="set03\cg\cg_march_9,_1901_-_december_29,_1905\births\kellogg,_female_birth_to_jud_august_5,_1904_p10_cg.pdf"&gt;Kellogg&lt;/a&gt;</v>
      </c>
      <c r="T15" s="78" t="str">
        <f>"&lt;tr&gt;&lt;td class="&amp;""""&amp;"dataleft"&amp;""""&amp;"&gt;"&amp;
TEXT(A15,"0")&amp;"&lt;/td&gt;&lt;td class="&amp;""""&amp;"dataleft"&amp;""""&amp;"&gt;"&amp;
TEXT(B15,"")&amp;"&lt;/td&gt;&lt;td class="&amp;""""&amp;"dataleft"&amp;""""&amp;"&gt;"&amp;
TEXT(C15,"")&amp;"&lt;/td&gt;&lt;td class="&amp;""""&amp;"dataleft"&amp;""""&amp;"&gt;"&amp;
TEXT(D15,"0.0")&amp;"&lt;/td&gt;&lt;td class="&amp;""""&amp;"datacenter"&amp;""""&amp;"&gt;"&amp;
TEXT(E15,"0.0")&amp;"&lt;/td&gt;&lt;td class="&amp;""""&amp;"dataright"&amp;""""&amp;"&gt;"&amp;
TEXT(F15,"mmmm d, yyyy")&amp;"&lt;/td&gt;&lt;td class="&amp;""""&amp;"datacenter"&amp;""""&amp;"&gt;"&amp;
TEXT(G15,"0.0")&amp;"&lt;/td&gt;&lt;td class="&amp;""""&amp;"datacenter"&amp;""""&amp;"&gt;"&amp;
TEXT(H15,"0")&amp;"&lt;/td&gt;"&amp;
"&lt;/tr&gt;"</f>
        <v>&lt;tr&gt;&lt;td class="dataleft"&gt;445&lt;/td&gt;&lt;td class="dataleft"&gt;Kellogg&lt;/td&gt;&lt;td class="dataleft"&gt;&lt;/td&gt;&lt;td class="dataleft"&gt;Judge T E&lt;/td&gt;&lt;td class="datacenter"&gt;F&lt;/td&gt;&lt;td class="dataright"&gt;August 5, 1904&lt;/td&gt;&lt;td class="datacenter"&gt;Courtenay Gazette&lt;/td&gt;&lt;td class="datacenter"&gt;10&lt;/td&gt;&lt;/tr&gt;</v>
      </c>
      <c r="U15" s="2">
        <f>LEN(S15)</f>
        <v>129</v>
      </c>
    </row>
    <row r="16" spans="1:21" x14ac:dyDescent="0.25">
      <c r="A16" s="2">
        <v>446</v>
      </c>
      <c r="B16" s="4" t="s">
        <v>8447</v>
      </c>
      <c r="C16" s="4"/>
      <c r="D16" s="4" t="s">
        <v>5188</v>
      </c>
      <c r="E16" s="5" t="s">
        <v>26</v>
      </c>
      <c r="F16" s="52">
        <v>1742</v>
      </c>
      <c r="G16" s="5" t="s">
        <v>11770</v>
      </c>
      <c r="H16" s="5">
        <v>7</v>
      </c>
      <c r="I16" s="48">
        <v>7</v>
      </c>
      <c r="J16" s="5">
        <v>15</v>
      </c>
      <c r="K16" s="47" t="s">
        <v>19332</v>
      </c>
      <c r="L16" s="46" t="s">
        <v>25735</v>
      </c>
      <c r="M16" s="46"/>
      <c r="N16" s="46"/>
      <c r="O16" s="39">
        <f>YEAR(F16)</f>
        <v>1904</v>
      </c>
      <c r="P16" s="2">
        <f>MONTH(F16)</f>
        <v>10</v>
      </c>
      <c r="Q16" s="2">
        <f>P16</f>
        <v>10</v>
      </c>
      <c r="R16" s="2">
        <f>DAY(F16)</f>
        <v>7</v>
      </c>
      <c r="S16" s="2" t="str">
        <f>"&lt;a href="&amp;""""&amp;L16&amp;"\"&amp;K16&amp;"""&gt;"&amp;B16&amp;"&lt;/a&gt;"</f>
        <v>&lt;a href="set03\cg\cg_march_9,_1901_-_december_29,_1905\births\kellogg,_male_birth_to_f_a_october_7,_1904_p7_cg.pdf"&gt;Kellogg&lt;/a&gt;</v>
      </c>
      <c r="T16" s="78" t="str">
        <f>"&lt;tr&gt;&lt;td class="&amp;""""&amp;"dataleft"&amp;""""&amp;"&gt;"&amp;
TEXT(A16,"0")&amp;"&lt;/td&gt;&lt;td class="&amp;""""&amp;"dataleft"&amp;""""&amp;"&gt;"&amp;
TEXT(B16,"")&amp;"&lt;/td&gt;&lt;td class="&amp;""""&amp;"dataleft"&amp;""""&amp;"&gt;"&amp;
TEXT(C16,"")&amp;"&lt;/td&gt;&lt;td class="&amp;""""&amp;"dataleft"&amp;""""&amp;"&gt;"&amp;
TEXT(D16,"0.0")&amp;"&lt;/td&gt;&lt;td class="&amp;""""&amp;"datacenter"&amp;""""&amp;"&gt;"&amp;
TEXT(E16,"0.0")&amp;"&lt;/td&gt;&lt;td class="&amp;""""&amp;"dataright"&amp;""""&amp;"&gt;"&amp;
TEXT(F16,"mmmm d, yyyy")&amp;"&lt;/td&gt;&lt;td class="&amp;""""&amp;"datacenter"&amp;""""&amp;"&gt;"&amp;
TEXT(G16,"0.0")&amp;"&lt;/td&gt;&lt;td class="&amp;""""&amp;"datacenter"&amp;""""&amp;"&gt;"&amp;
TEXT(H16,"0")&amp;"&lt;/td&gt;"&amp;
"&lt;/tr&gt;"</f>
        <v>&lt;tr&gt;&lt;td class="dataleft"&gt;446&lt;/td&gt;&lt;td class="dataleft"&gt;Kellogg&lt;/td&gt;&lt;td class="dataleft"&gt;&lt;/td&gt;&lt;td class="dataleft"&gt;F A&lt;/td&gt;&lt;td class="datacenter"&gt;M&lt;/td&gt;&lt;td class="dataright"&gt;October 7, 1904&lt;/td&gt;&lt;td class="datacenter"&gt;Courtenay Gazette&lt;/td&gt;&lt;td class="datacenter"&gt;7&lt;/td&gt;&lt;/tr&gt;</v>
      </c>
      <c r="U16" s="2">
        <f>LEN(S16)</f>
        <v>127</v>
      </c>
    </row>
    <row r="17" spans="1:21" ht="30" x14ac:dyDescent="0.25">
      <c r="A17" s="2">
        <v>491</v>
      </c>
      <c r="B17" s="4" t="s">
        <v>8448</v>
      </c>
      <c r="C17" s="4"/>
      <c r="D17" s="4" t="s">
        <v>8449</v>
      </c>
      <c r="E17" s="5" t="s">
        <v>26</v>
      </c>
      <c r="F17" s="52">
        <v>1679</v>
      </c>
      <c r="G17" s="5" t="s">
        <v>11770</v>
      </c>
      <c r="H17" s="5">
        <v>10</v>
      </c>
      <c r="I17" s="48">
        <v>7</v>
      </c>
      <c r="J17" s="5">
        <v>16</v>
      </c>
      <c r="K17" s="47" t="s">
        <v>19333</v>
      </c>
      <c r="L17" s="46" t="s">
        <v>25735</v>
      </c>
      <c r="M17" s="46"/>
      <c r="N17" s="46"/>
      <c r="O17" s="39">
        <f>YEAR(F17)</f>
        <v>1904</v>
      </c>
      <c r="P17" s="2">
        <f>MONTH(F17)</f>
        <v>8</v>
      </c>
      <c r="Q17" s="2">
        <f>P17</f>
        <v>8</v>
      </c>
      <c r="R17" s="2">
        <f>DAY(F17)</f>
        <v>5</v>
      </c>
      <c r="S17" s="2" t="str">
        <f>"&lt;a href="&amp;""""&amp;L17&amp;"\"&amp;K17&amp;"""&gt;"&amp;B17&amp;"&lt;/a&gt;"</f>
        <v>&lt;a href="set03\cg\cg_march_9,_1901_-_december_29,_1905\births\langworthy,_male_birth_to_o_l_august_5,_1904_p10_cg.pdf"&gt;Langworthy&lt;/a&gt;</v>
      </c>
      <c r="T17" s="78" t="str">
        <f>"&lt;tr&gt;&lt;td class="&amp;""""&amp;"dataleft"&amp;""""&amp;"&gt;"&amp;
TEXT(A17,"0")&amp;"&lt;/td&gt;&lt;td class="&amp;""""&amp;"dataleft"&amp;""""&amp;"&gt;"&amp;
TEXT(B17,"")&amp;"&lt;/td&gt;&lt;td class="&amp;""""&amp;"dataleft"&amp;""""&amp;"&gt;"&amp;
TEXT(C17,"")&amp;"&lt;/td&gt;&lt;td class="&amp;""""&amp;"dataleft"&amp;""""&amp;"&gt;"&amp;
TEXT(D17,"0.0")&amp;"&lt;/td&gt;&lt;td class="&amp;""""&amp;"datacenter"&amp;""""&amp;"&gt;"&amp;
TEXT(E17,"0.0")&amp;"&lt;/td&gt;&lt;td class="&amp;""""&amp;"dataright"&amp;""""&amp;"&gt;"&amp;
TEXT(F17,"mmmm d, yyyy")&amp;"&lt;/td&gt;&lt;td class="&amp;""""&amp;"datacenter"&amp;""""&amp;"&gt;"&amp;
TEXT(G17,"0.0")&amp;"&lt;/td&gt;&lt;td class="&amp;""""&amp;"datacenter"&amp;""""&amp;"&gt;"&amp;
TEXT(H17,"0")&amp;"&lt;/td&gt;"&amp;
"&lt;/tr&gt;"</f>
        <v>&lt;tr&gt;&lt;td class="dataleft"&gt;491&lt;/td&gt;&lt;td class="dataleft"&gt;Langworthy&lt;/td&gt;&lt;td class="dataleft"&gt;&lt;/td&gt;&lt;td class="dataleft"&gt;O L&lt;/td&gt;&lt;td class="datacenter"&gt;M&lt;/td&gt;&lt;td class="dataright"&gt;August 5, 1904&lt;/td&gt;&lt;td class="datacenter"&gt;Courtenay Gazette&lt;/td&gt;&lt;td class="datacenter"&gt;10&lt;/td&gt;&lt;/tr&gt;</v>
      </c>
      <c r="U17" s="2">
        <f>LEN(S17)</f>
        <v>133</v>
      </c>
    </row>
    <row r="18" spans="1:21" ht="30" x14ac:dyDescent="0.25">
      <c r="A18" s="2">
        <v>492</v>
      </c>
      <c r="B18" s="4" t="s">
        <v>8448</v>
      </c>
      <c r="C18" s="4" t="s">
        <v>8450</v>
      </c>
      <c r="D18" s="4" t="s">
        <v>8449</v>
      </c>
      <c r="E18" s="5" t="s">
        <v>26</v>
      </c>
      <c r="F18" s="52">
        <v>1700</v>
      </c>
      <c r="G18" s="5" t="s">
        <v>11770</v>
      </c>
      <c r="H18" s="5">
        <v>8</v>
      </c>
      <c r="I18" s="48">
        <v>7</v>
      </c>
      <c r="J18" s="5">
        <v>17</v>
      </c>
      <c r="K18" s="47" t="s">
        <v>19334</v>
      </c>
      <c r="L18" s="46" t="s">
        <v>25735</v>
      </c>
      <c r="M18" s="46"/>
      <c r="N18" s="46"/>
      <c r="O18" s="39">
        <f>YEAR(F18)</f>
        <v>1904</v>
      </c>
      <c r="P18" s="2">
        <f>MONTH(F18)</f>
        <v>8</v>
      </c>
      <c r="Q18" s="2">
        <f>P18</f>
        <v>8</v>
      </c>
      <c r="R18" s="2">
        <f>DAY(F18)</f>
        <v>26</v>
      </c>
      <c r="S18" s="2" t="str">
        <f>"&lt;a href="&amp;""""&amp;L18&amp;"\"&amp;K18&amp;"""&gt;"&amp;B18&amp;"&lt;/a&gt;"</f>
        <v>&lt;a href="set03\cg\cg_march_9,_1901_-_december_29,_1905\births\langworthy,_o_l_advertises_birth_august_26,_1904_p8_cg.pdf"&gt;Langworthy&lt;/a&gt;</v>
      </c>
      <c r="T18" s="78" t="str">
        <f>"&lt;tr&gt;&lt;td class="&amp;""""&amp;"dataleft"&amp;""""&amp;"&gt;"&amp;
TEXT(A18,"0")&amp;"&lt;/td&gt;&lt;td class="&amp;""""&amp;"dataleft"&amp;""""&amp;"&gt;"&amp;
TEXT(B18,"")&amp;"&lt;/td&gt;&lt;td class="&amp;""""&amp;"dataleft"&amp;""""&amp;"&gt;"&amp;
TEXT(C18,"")&amp;"&lt;/td&gt;&lt;td class="&amp;""""&amp;"dataleft"&amp;""""&amp;"&gt;"&amp;
TEXT(D18,"0.0")&amp;"&lt;/td&gt;&lt;td class="&amp;""""&amp;"datacenter"&amp;""""&amp;"&gt;"&amp;
TEXT(E18,"0.0")&amp;"&lt;/td&gt;&lt;td class="&amp;""""&amp;"dataright"&amp;""""&amp;"&gt;"&amp;
TEXT(F18,"mmmm d, yyyy")&amp;"&lt;/td&gt;&lt;td class="&amp;""""&amp;"datacenter"&amp;""""&amp;"&gt;"&amp;
TEXT(G18,"0.0")&amp;"&lt;/td&gt;&lt;td class="&amp;""""&amp;"datacenter"&amp;""""&amp;"&gt;"&amp;
TEXT(H18,"0")&amp;"&lt;/td&gt;"&amp;
"&lt;/tr&gt;"</f>
        <v>&lt;tr&gt;&lt;td class="dataleft"&gt;492&lt;/td&gt;&lt;td class="dataleft"&gt;Langworthy&lt;/td&gt;&lt;td class="dataleft"&gt;Advertises birth&lt;/td&gt;&lt;td class="dataleft"&gt;O L&lt;/td&gt;&lt;td class="datacenter"&gt;M&lt;/td&gt;&lt;td class="dataright"&gt;August 26, 1904&lt;/td&gt;&lt;td class="datacenter"&gt;Courtenay Gazette&lt;/td&gt;&lt;td class="datacenter"&gt;8&lt;/td&gt;&lt;/tr&gt;</v>
      </c>
      <c r="U18" s="2">
        <f>LEN(S18)</f>
        <v>136</v>
      </c>
    </row>
    <row r="19" spans="1:21" x14ac:dyDescent="0.25">
      <c r="A19" s="2">
        <v>497</v>
      </c>
      <c r="B19" s="4" t="s">
        <v>4168</v>
      </c>
      <c r="C19" s="4"/>
      <c r="D19" s="4" t="s">
        <v>352</v>
      </c>
      <c r="E19" s="5" t="s">
        <v>26</v>
      </c>
      <c r="F19" s="52">
        <v>1623</v>
      </c>
      <c r="G19" s="5" t="s">
        <v>11770</v>
      </c>
      <c r="H19" s="5">
        <v>1</v>
      </c>
      <c r="I19" s="48">
        <v>7</v>
      </c>
      <c r="J19" s="5">
        <v>18</v>
      </c>
      <c r="K19" s="47" t="s">
        <v>19335</v>
      </c>
      <c r="L19" s="46" t="s">
        <v>25735</v>
      </c>
      <c r="M19" s="46"/>
      <c r="N19" s="46"/>
      <c r="O19" s="39">
        <f>YEAR(F19)</f>
        <v>1904</v>
      </c>
      <c r="P19" s="2">
        <f>MONTH(F19)</f>
        <v>6</v>
      </c>
      <c r="Q19" s="2">
        <f>P19</f>
        <v>6</v>
      </c>
      <c r="R19" s="2">
        <f>DAY(F19)</f>
        <v>10</v>
      </c>
      <c r="S19" s="2" t="str">
        <f>"&lt;a href="&amp;""""&amp;L19&amp;"\"&amp;K19&amp;"""&gt;"&amp;B19&amp;"&lt;/a&gt;"</f>
        <v>&lt;a href="set03\cg\cg_march_9,_1901_-_december_29,_1905\births\larson,_male_birth_to_john_june_10,_1904_p1_cg.pdf"&gt;Larson&lt;/a&gt;</v>
      </c>
      <c r="T19" s="78" t="str">
        <f>"&lt;tr&gt;&lt;td class="&amp;""""&amp;"dataleft"&amp;""""&amp;"&gt;"&amp;
TEXT(A19,"0")&amp;"&lt;/td&gt;&lt;td class="&amp;""""&amp;"dataleft"&amp;""""&amp;"&gt;"&amp;
TEXT(B19,"")&amp;"&lt;/td&gt;&lt;td class="&amp;""""&amp;"dataleft"&amp;""""&amp;"&gt;"&amp;
TEXT(C19,"")&amp;"&lt;/td&gt;&lt;td class="&amp;""""&amp;"dataleft"&amp;""""&amp;"&gt;"&amp;
TEXT(D19,"0.0")&amp;"&lt;/td&gt;&lt;td class="&amp;""""&amp;"datacenter"&amp;""""&amp;"&gt;"&amp;
TEXT(E19,"0.0")&amp;"&lt;/td&gt;&lt;td class="&amp;""""&amp;"dataright"&amp;""""&amp;"&gt;"&amp;
TEXT(F19,"mmmm d, yyyy")&amp;"&lt;/td&gt;&lt;td class="&amp;""""&amp;"datacenter"&amp;""""&amp;"&gt;"&amp;
TEXT(G19,"0.0")&amp;"&lt;/td&gt;&lt;td class="&amp;""""&amp;"datacenter"&amp;""""&amp;"&gt;"&amp;
TEXT(H19,"0")&amp;"&lt;/td&gt;"&amp;
"&lt;/tr&gt;"</f>
        <v>&lt;tr&gt;&lt;td class="dataleft"&gt;497&lt;/td&gt;&lt;td class="dataleft"&gt;Larson&lt;/td&gt;&lt;td class="dataleft"&gt;&lt;/td&gt;&lt;td class="dataleft"&gt;John&lt;/td&gt;&lt;td class="datacenter"&gt;M&lt;/td&gt;&lt;td class="dataright"&gt;June 10, 1904&lt;/td&gt;&lt;td class="datacenter"&gt;Courtenay Gazette&lt;/td&gt;&lt;td class="datacenter"&gt;1&lt;/td&gt;&lt;/tr&gt;</v>
      </c>
      <c r="U19" s="2">
        <f>LEN(S19)</f>
        <v>124</v>
      </c>
    </row>
    <row r="20" spans="1:21" x14ac:dyDescent="0.25">
      <c r="A20" s="2">
        <v>547</v>
      </c>
      <c r="B20" s="4" t="s">
        <v>4356</v>
      </c>
      <c r="C20" s="4"/>
      <c r="D20" s="4" t="s">
        <v>8451</v>
      </c>
      <c r="E20" s="5" t="s">
        <v>26</v>
      </c>
      <c r="F20" s="52">
        <v>1665</v>
      </c>
      <c r="G20" s="5" t="s">
        <v>11770</v>
      </c>
      <c r="H20" s="5">
        <v>10</v>
      </c>
      <c r="I20" s="48">
        <v>7</v>
      </c>
      <c r="J20" s="5">
        <v>19</v>
      </c>
      <c r="K20" s="47" t="s">
        <v>19336</v>
      </c>
      <c r="L20" s="46" t="s">
        <v>25735</v>
      </c>
      <c r="M20" s="46"/>
      <c r="N20" s="46"/>
      <c r="O20" s="39">
        <f>YEAR(F20)</f>
        <v>1904</v>
      </c>
      <c r="P20" s="2">
        <f>MONTH(F20)</f>
        <v>7</v>
      </c>
      <c r="Q20" s="2">
        <f>P20</f>
        <v>7</v>
      </c>
      <c r="R20" s="2">
        <f>DAY(F20)</f>
        <v>22</v>
      </c>
      <c r="S20" s="2" t="str">
        <f>"&lt;a href="&amp;""""&amp;L20&amp;"\"&amp;K20&amp;"""&gt;"&amp;B20&amp;"&lt;/a&gt;"</f>
        <v>&lt;a href="set03\cg\cg_march_9,_1901_-_december_29,_1905\births\mcdonald,_male_birth_to_dan_july_22,_1904_p10_cg.pdf"&gt;McDonald&lt;/a&gt;</v>
      </c>
      <c r="T20" s="78" t="str">
        <f>"&lt;tr&gt;&lt;td class="&amp;""""&amp;"dataleft"&amp;""""&amp;"&gt;"&amp;
TEXT(A20,"0")&amp;"&lt;/td&gt;&lt;td class="&amp;""""&amp;"dataleft"&amp;""""&amp;"&gt;"&amp;
TEXT(B20,"")&amp;"&lt;/td&gt;&lt;td class="&amp;""""&amp;"dataleft"&amp;""""&amp;"&gt;"&amp;
TEXT(C20,"")&amp;"&lt;/td&gt;&lt;td class="&amp;""""&amp;"dataleft"&amp;""""&amp;"&gt;"&amp;
TEXT(D20,"0.0")&amp;"&lt;/td&gt;&lt;td class="&amp;""""&amp;"datacenter"&amp;""""&amp;"&gt;"&amp;
TEXT(E20,"0.0")&amp;"&lt;/td&gt;&lt;td class="&amp;""""&amp;"dataright"&amp;""""&amp;"&gt;"&amp;
TEXT(F20,"mmmm d, yyyy")&amp;"&lt;/td&gt;&lt;td class="&amp;""""&amp;"datacenter"&amp;""""&amp;"&gt;"&amp;
TEXT(G20,"0.0")&amp;"&lt;/td&gt;&lt;td class="&amp;""""&amp;"datacenter"&amp;""""&amp;"&gt;"&amp;
TEXT(H20,"0")&amp;"&lt;/td&gt;"&amp;
"&lt;/tr&gt;"</f>
        <v>&lt;tr&gt;&lt;td class="dataleft"&gt;547&lt;/td&gt;&lt;td class="dataleft"&gt;McDonald&lt;/td&gt;&lt;td class="dataleft"&gt;&lt;/td&gt;&lt;td class="dataleft"&gt;Dan&lt;/td&gt;&lt;td class="datacenter"&gt;M&lt;/td&gt;&lt;td class="dataright"&gt;July 22, 1904&lt;/td&gt;&lt;td class="datacenter"&gt;Courtenay Gazette&lt;/td&gt;&lt;td class="datacenter"&gt;10&lt;/td&gt;&lt;/tr&gt;</v>
      </c>
      <c r="U20" s="2">
        <f>LEN(S20)</f>
        <v>128</v>
      </c>
    </row>
    <row r="21" spans="1:21" x14ac:dyDescent="0.25">
      <c r="A21" s="2">
        <v>565</v>
      </c>
      <c r="B21" s="4" t="s">
        <v>4177</v>
      </c>
      <c r="C21" s="4"/>
      <c r="D21" s="4" t="s">
        <v>8452</v>
      </c>
      <c r="E21" s="5" t="s">
        <v>226</v>
      </c>
      <c r="F21" s="52">
        <v>1742</v>
      </c>
      <c r="G21" s="5" t="s">
        <v>11770</v>
      </c>
      <c r="H21" s="5">
        <v>7</v>
      </c>
      <c r="I21" s="48">
        <v>7</v>
      </c>
      <c r="J21" s="5">
        <v>20</v>
      </c>
      <c r="K21" s="47" t="s">
        <v>19337</v>
      </c>
      <c r="L21" s="46" t="s">
        <v>25735</v>
      </c>
      <c r="M21" s="46"/>
      <c r="N21" s="46"/>
      <c r="O21" s="39">
        <f>YEAR(F21)</f>
        <v>1904</v>
      </c>
      <c r="P21" s="2">
        <f>MONTH(F21)</f>
        <v>10</v>
      </c>
      <c r="Q21" s="2">
        <f>P21</f>
        <v>10</v>
      </c>
      <c r="R21" s="2">
        <f>DAY(F21)</f>
        <v>7</v>
      </c>
      <c r="S21" s="2" t="str">
        <f>"&lt;a href="&amp;""""&amp;L21&amp;"\"&amp;K21&amp;"""&gt;"&amp;B21&amp;"&lt;/a&gt;"</f>
        <v>&lt;a href="set03\cg\cg_march_9,_1901_-_december_29,_1905\births\miller,_female_birth_to_j_e_october_7,_1904_p7_cg.pdf"&gt;Miller&lt;/a&gt;</v>
      </c>
      <c r="T21" s="78" t="str">
        <f>"&lt;tr&gt;&lt;td class="&amp;""""&amp;"dataleft"&amp;""""&amp;"&gt;"&amp;
TEXT(A21,"0")&amp;"&lt;/td&gt;&lt;td class="&amp;""""&amp;"dataleft"&amp;""""&amp;"&gt;"&amp;
TEXT(B21,"")&amp;"&lt;/td&gt;&lt;td class="&amp;""""&amp;"dataleft"&amp;""""&amp;"&gt;"&amp;
TEXT(C21,"")&amp;"&lt;/td&gt;&lt;td class="&amp;""""&amp;"dataleft"&amp;""""&amp;"&gt;"&amp;
TEXT(D21,"0.0")&amp;"&lt;/td&gt;&lt;td class="&amp;""""&amp;"datacenter"&amp;""""&amp;"&gt;"&amp;
TEXT(E21,"0.0")&amp;"&lt;/td&gt;&lt;td class="&amp;""""&amp;"dataright"&amp;""""&amp;"&gt;"&amp;
TEXT(F21,"mmmm d, yyyy")&amp;"&lt;/td&gt;&lt;td class="&amp;""""&amp;"datacenter"&amp;""""&amp;"&gt;"&amp;
TEXT(G21,"0.0")&amp;"&lt;/td&gt;&lt;td class="&amp;""""&amp;"datacenter"&amp;""""&amp;"&gt;"&amp;
TEXT(H21,"0")&amp;"&lt;/td&gt;"&amp;
"&lt;/tr&gt;"</f>
        <v>&lt;tr&gt;&lt;td class="dataleft"&gt;565&lt;/td&gt;&lt;td class="dataleft"&gt;Miller&lt;/td&gt;&lt;td class="dataleft"&gt;&lt;/td&gt;&lt;td class="dataleft"&gt;J E &lt;/td&gt;&lt;td class="datacenter"&gt;F&lt;/td&gt;&lt;td class="dataright"&gt;October 7, 1904&lt;/td&gt;&lt;td class="datacenter"&gt;Courtenay Gazette&lt;/td&gt;&lt;td class="datacenter"&gt;7&lt;/td&gt;&lt;/tr&gt;</v>
      </c>
      <c r="U21" s="2">
        <f>LEN(S21)</f>
        <v>127</v>
      </c>
    </row>
    <row r="22" spans="1:21" x14ac:dyDescent="0.25">
      <c r="A22" s="2">
        <v>591</v>
      </c>
      <c r="B22" s="4" t="s">
        <v>416</v>
      </c>
      <c r="C22" s="4"/>
      <c r="D22" s="4" t="s">
        <v>8453</v>
      </c>
      <c r="E22" s="5" t="s">
        <v>26</v>
      </c>
      <c r="F22" s="52">
        <v>1609</v>
      </c>
      <c r="G22" s="5" t="s">
        <v>11770</v>
      </c>
      <c r="H22" s="5">
        <v>8</v>
      </c>
      <c r="I22" s="48">
        <v>7</v>
      </c>
      <c r="J22" s="5">
        <v>21</v>
      </c>
      <c r="K22" s="47" t="s">
        <v>19338</v>
      </c>
      <c r="L22" s="46" t="s">
        <v>25735</v>
      </c>
      <c r="M22" s="46"/>
      <c r="N22" s="46"/>
      <c r="O22" s="39">
        <f>YEAR(F22)</f>
        <v>1904</v>
      </c>
      <c r="P22" s="2">
        <f>MONTH(F22)</f>
        <v>5</v>
      </c>
      <c r="Q22" s="2">
        <f>P22</f>
        <v>5</v>
      </c>
      <c r="R22" s="2">
        <f>DAY(F22)</f>
        <v>27</v>
      </c>
      <c r="S22" s="2" t="str">
        <f>"&lt;a href="&amp;""""&amp;L22&amp;"\"&amp;K22&amp;"""&gt;"&amp;B22&amp;"&lt;/a&gt;"</f>
        <v>&lt;a href="set03\cg\cg_march_9,_1901_-_december_29,_1905\births\murphy,_male_birth_to_h_j_may_27,_1904_p8_cg.pdf"&gt;Murphy&lt;/a&gt;</v>
      </c>
      <c r="T22" s="78" t="str">
        <f>"&lt;tr&gt;&lt;td class="&amp;""""&amp;"dataleft"&amp;""""&amp;"&gt;"&amp;
TEXT(A22,"0")&amp;"&lt;/td&gt;&lt;td class="&amp;""""&amp;"dataleft"&amp;""""&amp;"&gt;"&amp;
TEXT(B22,"")&amp;"&lt;/td&gt;&lt;td class="&amp;""""&amp;"dataleft"&amp;""""&amp;"&gt;"&amp;
TEXT(C22,"")&amp;"&lt;/td&gt;&lt;td class="&amp;""""&amp;"dataleft"&amp;""""&amp;"&gt;"&amp;
TEXT(D22,"0.0")&amp;"&lt;/td&gt;&lt;td class="&amp;""""&amp;"datacenter"&amp;""""&amp;"&gt;"&amp;
TEXT(E22,"0.0")&amp;"&lt;/td&gt;&lt;td class="&amp;""""&amp;"dataright"&amp;""""&amp;"&gt;"&amp;
TEXT(F22,"mmmm d, yyyy")&amp;"&lt;/td&gt;&lt;td class="&amp;""""&amp;"datacenter"&amp;""""&amp;"&gt;"&amp;
TEXT(G22,"0.0")&amp;"&lt;/td&gt;&lt;td class="&amp;""""&amp;"datacenter"&amp;""""&amp;"&gt;"&amp;
TEXT(H22,"0")&amp;"&lt;/td&gt;"&amp;
"&lt;/tr&gt;"</f>
        <v>&lt;tr&gt;&lt;td class="dataleft"&gt;591&lt;/td&gt;&lt;td class="dataleft"&gt;Murphy&lt;/td&gt;&lt;td class="dataleft"&gt;&lt;/td&gt;&lt;td class="dataleft"&gt;H J&lt;/td&gt;&lt;td class="datacenter"&gt;M&lt;/td&gt;&lt;td class="dataright"&gt;May 27, 1904&lt;/td&gt;&lt;td class="datacenter"&gt;Courtenay Gazette&lt;/td&gt;&lt;td class="datacenter"&gt;8&lt;/td&gt;&lt;/tr&gt;</v>
      </c>
      <c r="U22" s="2">
        <f>LEN(S22)</f>
        <v>122</v>
      </c>
    </row>
    <row r="23" spans="1:21" x14ac:dyDescent="0.25">
      <c r="A23" s="2">
        <v>616</v>
      </c>
      <c r="B23" s="4" t="s">
        <v>8454</v>
      </c>
      <c r="C23" s="4"/>
      <c r="D23" s="4" t="s">
        <v>4702</v>
      </c>
      <c r="E23" s="5" t="s">
        <v>226</v>
      </c>
      <c r="F23" s="52">
        <v>1602</v>
      </c>
      <c r="G23" s="5" t="s">
        <v>11770</v>
      </c>
      <c r="H23" s="5">
        <v>8</v>
      </c>
      <c r="I23" s="48">
        <v>7</v>
      </c>
      <c r="J23" s="5">
        <v>22</v>
      </c>
      <c r="K23" s="47" t="s">
        <v>19339</v>
      </c>
      <c r="L23" s="46" t="s">
        <v>25735</v>
      </c>
      <c r="M23" s="46"/>
      <c r="N23" s="46"/>
      <c r="O23" s="39">
        <f>YEAR(F23)</f>
        <v>1904</v>
      </c>
      <c r="P23" s="2">
        <f>MONTH(F23)</f>
        <v>5</v>
      </c>
      <c r="Q23" s="2">
        <f>P23</f>
        <v>5</v>
      </c>
      <c r="R23" s="2">
        <f>DAY(F23)</f>
        <v>20</v>
      </c>
      <c r="S23" s="2" t="str">
        <f>"&lt;a href="&amp;""""&amp;L23&amp;"\"&amp;K23&amp;"""&gt;"&amp;B23&amp;"&lt;/a&gt;"</f>
        <v>&lt;a href="set03\cg\cg_march_9,_1901_-_december_29,_1905\births\neva,_female_birth_to_andrew_may_20,_1904_p8_cg.pdf"&gt;Neva&lt;/a&gt;</v>
      </c>
      <c r="T23" s="78" t="str">
        <f>"&lt;tr&gt;&lt;td class="&amp;""""&amp;"dataleft"&amp;""""&amp;"&gt;"&amp;
TEXT(A23,"0")&amp;"&lt;/td&gt;&lt;td class="&amp;""""&amp;"dataleft"&amp;""""&amp;"&gt;"&amp;
TEXT(B23,"")&amp;"&lt;/td&gt;&lt;td class="&amp;""""&amp;"dataleft"&amp;""""&amp;"&gt;"&amp;
TEXT(C23,"")&amp;"&lt;/td&gt;&lt;td class="&amp;""""&amp;"dataleft"&amp;""""&amp;"&gt;"&amp;
TEXT(D23,"0.0")&amp;"&lt;/td&gt;&lt;td class="&amp;""""&amp;"datacenter"&amp;""""&amp;"&gt;"&amp;
TEXT(E23,"0.0")&amp;"&lt;/td&gt;&lt;td class="&amp;""""&amp;"dataright"&amp;""""&amp;"&gt;"&amp;
TEXT(F23,"mmmm d, yyyy")&amp;"&lt;/td&gt;&lt;td class="&amp;""""&amp;"datacenter"&amp;""""&amp;"&gt;"&amp;
TEXT(G23,"0.0")&amp;"&lt;/td&gt;&lt;td class="&amp;""""&amp;"datacenter"&amp;""""&amp;"&gt;"&amp;
TEXT(H23,"0")&amp;"&lt;/td&gt;"&amp;
"&lt;/tr&gt;"</f>
        <v>&lt;tr&gt;&lt;td class="dataleft"&gt;616&lt;/td&gt;&lt;td class="dataleft"&gt;Neva&lt;/td&gt;&lt;td class="dataleft"&gt;&lt;/td&gt;&lt;td class="dataleft"&gt;Andrew&lt;/td&gt;&lt;td class="datacenter"&gt;F&lt;/td&gt;&lt;td class="dataright"&gt;May 20, 1904&lt;/td&gt;&lt;td class="datacenter"&gt;Courtenay Gazette&lt;/td&gt;&lt;td class="datacenter"&gt;8&lt;/td&gt;&lt;/tr&gt;</v>
      </c>
      <c r="U23" s="2">
        <f>LEN(S23)</f>
        <v>123</v>
      </c>
    </row>
    <row r="24" spans="1:21" ht="30" x14ac:dyDescent="0.25">
      <c r="A24" s="2">
        <v>628</v>
      </c>
      <c r="B24" s="4" t="s">
        <v>8455</v>
      </c>
      <c r="C24" s="4"/>
      <c r="D24" s="4" t="s">
        <v>4694</v>
      </c>
      <c r="E24" s="5" t="s">
        <v>26</v>
      </c>
      <c r="F24" s="52">
        <v>1546</v>
      </c>
      <c r="G24" s="5" t="s">
        <v>11770</v>
      </c>
      <c r="H24" s="5">
        <v>8</v>
      </c>
      <c r="I24" s="48">
        <v>7</v>
      </c>
      <c r="J24" s="5">
        <v>23</v>
      </c>
      <c r="K24" s="47" t="s">
        <v>19340</v>
      </c>
      <c r="L24" s="46" t="s">
        <v>25735</v>
      </c>
      <c r="M24" s="46"/>
      <c r="N24" s="46"/>
      <c r="O24" s="39">
        <f>YEAR(F24)</f>
        <v>1904</v>
      </c>
      <c r="P24" s="2">
        <f>MONTH(F24)</f>
        <v>3</v>
      </c>
      <c r="Q24" s="2">
        <f>P24</f>
        <v>3</v>
      </c>
      <c r="R24" s="2">
        <f>DAY(F24)</f>
        <v>25</v>
      </c>
      <c r="S24" s="2" t="str">
        <f>"&lt;a href="&amp;""""&amp;L24&amp;"\"&amp;K24&amp;"""&gt;"&amp;B24&amp;"&lt;/a&gt;"</f>
        <v>&lt;a href="set03\cg\cg_march_9,_1901_-_december_29,_1905\births\niemeyer,_male_birth_to_w_h_march_25,_1904_p8_cg.pdf"&gt;Niemeyer&lt;/a&gt;</v>
      </c>
      <c r="T24" s="78" t="str">
        <f>"&lt;tr&gt;&lt;td class="&amp;""""&amp;"dataleft"&amp;""""&amp;"&gt;"&amp;
TEXT(A24,"0")&amp;"&lt;/td&gt;&lt;td class="&amp;""""&amp;"dataleft"&amp;""""&amp;"&gt;"&amp;
TEXT(B24,"")&amp;"&lt;/td&gt;&lt;td class="&amp;""""&amp;"dataleft"&amp;""""&amp;"&gt;"&amp;
TEXT(C24,"")&amp;"&lt;/td&gt;&lt;td class="&amp;""""&amp;"dataleft"&amp;""""&amp;"&gt;"&amp;
TEXT(D24,"0.0")&amp;"&lt;/td&gt;&lt;td class="&amp;""""&amp;"datacenter"&amp;""""&amp;"&gt;"&amp;
TEXT(E24,"0.0")&amp;"&lt;/td&gt;&lt;td class="&amp;""""&amp;"dataright"&amp;""""&amp;"&gt;"&amp;
TEXT(F24,"mmmm d, yyyy")&amp;"&lt;/td&gt;&lt;td class="&amp;""""&amp;"datacenter"&amp;""""&amp;"&gt;"&amp;
TEXT(G24,"0.0")&amp;"&lt;/td&gt;&lt;td class="&amp;""""&amp;"datacenter"&amp;""""&amp;"&gt;"&amp;
TEXT(H24,"0")&amp;"&lt;/td&gt;"&amp;
"&lt;/tr&gt;"</f>
        <v>&lt;tr&gt;&lt;td class="dataleft"&gt;628&lt;/td&gt;&lt;td class="dataleft"&gt;Niemeyer&lt;/td&gt;&lt;td class="dataleft"&gt;&lt;/td&gt;&lt;td class="dataleft"&gt;W H&lt;/td&gt;&lt;td class="datacenter"&gt;M&lt;/td&gt;&lt;td class="dataright"&gt;March 25, 1904&lt;/td&gt;&lt;td class="datacenter"&gt;Courtenay Gazette&lt;/td&gt;&lt;td class="datacenter"&gt;8&lt;/td&gt;&lt;/tr&gt;</v>
      </c>
      <c r="U24" s="2">
        <f>LEN(S24)</f>
        <v>128</v>
      </c>
    </row>
    <row r="25" spans="1:21" x14ac:dyDescent="0.25">
      <c r="A25" s="2">
        <v>633</v>
      </c>
      <c r="B25" s="4" t="s">
        <v>8456</v>
      </c>
      <c r="C25" s="4"/>
      <c r="D25" s="4" t="s">
        <v>255</v>
      </c>
      <c r="E25" s="5" t="s">
        <v>226</v>
      </c>
      <c r="F25" s="52">
        <v>1966</v>
      </c>
      <c r="G25" s="5" t="s">
        <v>11770</v>
      </c>
      <c r="H25" s="5">
        <v>8</v>
      </c>
      <c r="I25" s="48">
        <v>7</v>
      </c>
      <c r="J25" s="5">
        <v>24</v>
      </c>
      <c r="K25" s="47" t="s">
        <v>19341</v>
      </c>
      <c r="L25" s="46" t="s">
        <v>25735</v>
      </c>
      <c r="M25" s="46"/>
      <c r="N25" s="46"/>
      <c r="O25" s="39">
        <f>YEAR(F25)</f>
        <v>1905</v>
      </c>
      <c r="P25" s="2">
        <f>MONTH(F25)</f>
        <v>5</v>
      </c>
      <c r="Q25" s="2">
        <f>P25</f>
        <v>5</v>
      </c>
      <c r="R25" s="2">
        <f>DAY(F25)</f>
        <v>19</v>
      </c>
      <c r="S25" s="2" t="str">
        <f>"&lt;a href="&amp;""""&amp;L25&amp;"\"&amp;K25&amp;"""&gt;"&amp;B25&amp;"&lt;/a&gt;"</f>
        <v>&lt;a href="set03\cg\cg_march_9,_1901_-_december_29,_1905\births\nogosek,_female_birth_to_frank_may_19,_1905_p8_cg.pdf"&gt;Nogosek&lt;/a&gt;</v>
      </c>
      <c r="T25" s="78" t="str">
        <f>"&lt;tr&gt;&lt;td class="&amp;""""&amp;"dataleft"&amp;""""&amp;"&gt;"&amp;
TEXT(A25,"0")&amp;"&lt;/td&gt;&lt;td class="&amp;""""&amp;"dataleft"&amp;""""&amp;"&gt;"&amp;
TEXT(B25,"")&amp;"&lt;/td&gt;&lt;td class="&amp;""""&amp;"dataleft"&amp;""""&amp;"&gt;"&amp;
TEXT(C25,"")&amp;"&lt;/td&gt;&lt;td class="&amp;""""&amp;"dataleft"&amp;""""&amp;"&gt;"&amp;
TEXT(D25,"0.0")&amp;"&lt;/td&gt;&lt;td class="&amp;""""&amp;"datacenter"&amp;""""&amp;"&gt;"&amp;
TEXT(E25,"0.0")&amp;"&lt;/td&gt;&lt;td class="&amp;""""&amp;"dataright"&amp;""""&amp;"&gt;"&amp;
TEXT(F25,"mmmm d, yyyy")&amp;"&lt;/td&gt;&lt;td class="&amp;""""&amp;"datacenter"&amp;""""&amp;"&gt;"&amp;
TEXT(G25,"0.0")&amp;"&lt;/td&gt;&lt;td class="&amp;""""&amp;"datacenter"&amp;""""&amp;"&gt;"&amp;
TEXT(H25,"0")&amp;"&lt;/td&gt;"&amp;
"&lt;/tr&gt;"</f>
        <v>&lt;tr&gt;&lt;td class="dataleft"&gt;633&lt;/td&gt;&lt;td class="dataleft"&gt;Nogosek&lt;/td&gt;&lt;td class="dataleft"&gt;&lt;/td&gt;&lt;td class="dataleft"&gt;Frank&lt;/td&gt;&lt;td class="datacenter"&gt;F&lt;/td&gt;&lt;td class="dataright"&gt;May 19, 1905&lt;/td&gt;&lt;td class="datacenter"&gt;Courtenay Gazette&lt;/td&gt;&lt;td class="datacenter"&gt;8&lt;/td&gt;&lt;/tr&gt;</v>
      </c>
      <c r="U25" s="2">
        <f>LEN(S25)</f>
        <v>128</v>
      </c>
    </row>
    <row r="26" spans="1:21" x14ac:dyDescent="0.25">
      <c r="A26" s="2">
        <v>636</v>
      </c>
      <c r="B26" s="4" t="s">
        <v>8457</v>
      </c>
      <c r="C26" s="4"/>
      <c r="D26" s="4" t="s">
        <v>8458</v>
      </c>
      <c r="E26" s="5" t="s">
        <v>226</v>
      </c>
      <c r="F26" s="52">
        <v>1959</v>
      </c>
      <c r="G26" s="5" t="s">
        <v>11770</v>
      </c>
      <c r="H26" s="5">
        <v>8</v>
      </c>
      <c r="I26" s="48">
        <v>7</v>
      </c>
      <c r="J26" s="5">
        <v>25</v>
      </c>
      <c r="K26" s="47" t="s">
        <v>19342</v>
      </c>
      <c r="L26" s="46" t="s">
        <v>25735</v>
      </c>
      <c r="M26" s="46"/>
      <c r="N26" s="46"/>
      <c r="O26" s="39">
        <f>YEAR(F26)</f>
        <v>1905</v>
      </c>
      <c r="P26" s="2">
        <f>MONTH(F26)</f>
        <v>5</v>
      </c>
      <c r="Q26" s="2">
        <f>P26</f>
        <v>5</v>
      </c>
      <c r="R26" s="2">
        <f>DAY(F26)</f>
        <v>12</v>
      </c>
      <c r="S26" s="2" t="str">
        <f>"&lt;a href="&amp;""""&amp;L26&amp;"\"&amp;K26&amp;"""&gt;"&amp;B26&amp;"&lt;/a&gt;"</f>
        <v>&lt;a href="set03\cg\cg_march_9,_1901_-_december_29,_1905\births\norell,_female_birth_to_oliver_e_may_12,_1905_p8_cg.pdf"&gt;Norell&lt;/a&gt;</v>
      </c>
      <c r="T26" s="78" t="str">
        <f>"&lt;tr&gt;&lt;td class="&amp;""""&amp;"dataleft"&amp;""""&amp;"&gt;"&amp;
TEXT(A26,"0")&amp;"&lt;/td&gt;&lt;td class="&amp;""""&amp;"dataleft"&amp;""""&amp;"&gt;"&amp;
TEXT(B26,"")&amp;"&lt;/td&gt;&lt;td class="&amp;""""&amp;"dataleft"&amp;""""&amp;"&gt;"&amp;
TEXT(C26,"")&amp;"&lt;/td&gt;&lt;td class="&amp;""""&amp;"dataleft"&amp;""""&amp;"&gt;"&amp;
TEXT(D26,"0.0")&amp;"&lt;/td&gt;&lt;td class="&amp;""""&amp;"datacenter"&amp;""""&amp;"&gt;"&amp;
TEXT(E26,"0.0")&amp;"&lt;/td&gt;&lt;td class="&amp;""""&amp;"dataright"&amp;""""&amp;"&gt;"&amp;
TEXT(F26,"mmmm d, yyyy")&amp;"&lt;/td&gt;&lt;td class="&amp;""""&amp;"datacenter"&amp;""""&amp;"&gt;"&amp;
TEXT(G26,"0.0")&amp;"&lt;/td&gt;&lt;td class="&amp;""""&amp;"datacenter"&amp;""""&amp;"&gt;"&amp;
TEXT(H26,"0")&amp;"&lt;/td&gt;"&amp;
"&lt;/tr&gt;"</f>
        <v>&lt;tr&gt;&lt;td class="dataleft"&gt;636&lt;/td&gt;&lt;td class="dataleft"&gt;Norell&lt;/td&gt;&lt;td class="dataleft"&gt;&lt;/td&gt;&lt;td class="dataleft"&gt;Oliver E&lt;/td&gt;&lt;td class="datacenter"&gt;F&lt;/td&gt;&lt;td class="dataright"&gt;May 12, 1905&lt;/td&gt;&lt;td class="datacenter"&gt;Courtenay Gazette&lt;/td&gt;&lt;td class="datacenter"&gt;8&lt;/td&gt;&lt;/tr&gt;</v>
      </c>
      <c r="U26" s="2">
        <f>LEN(S26)</f>
        <v>129</v>
      </c>
    </row>
    <row r="27" spans="1:21" ht="30" x14ac:dyDescent="0.25">
      <c r="A27" s="2">
        <v>638</v>
      </c>
      <c r="B27" s="4" t="s">
        <v>8459</v>
      </c>
      <c r="C27" s="4"/>
      <c r="D27" s="4" t="s">
        <v>8460</v>
      </c>
      <c r="E27" s="5" t="s">
        <v>26</v>
      </c>
      <c r="F27" s="52">
        <v>1427</v>
      </c>
      <c r="G27" s="5" t="s">
        <v>11770</v>
      </c>
      <c r="H27" s="5">
        <v>6</v>
      </c>
      <c r="I27" s="48">
        <v>7</v>
      </c>
      <c r="J27" s="5">
        <v>26</v>
      </c>
      <c r="K27" s="47" t="s">
        <v>19343</v>
      </c>
      <c r="L27" s="46" t="s">
        <v>25735</v>
      </c>
      <c r="M27" s="46"/>
      <c r="N27" s="46"/>
      <c r="O27" s="39">
        <f>YEAR(F27)</f>
        <v>1903</v>
      </c>
      <c r="P27" s="2">
        <f>MONTH(F27)</f>
        <v>11</v>
      </c>
      <c r="Q27" s="2">
        <f>P27</f>
        <v>11</v>
      </c>
      <c r="R27" s="2">
        <f>DAY(F27)</f>
        <v>27</v>
      </c>
      <c r="S27" s="2" t="str">
        <f>"&lt;a href="&amp;""""&amp;L27&amp;"\"&amp;K27&amp;"""&gt;"&amp;B27&amp;"&lt;/a&gt;"</f>
        <v>&lt;a href="set03\cg\cg_march_9,_1901_-_december_29,_1905\births\norris,_male_birth_to_byran_november_27,_1903_p6_cg.pdf"&gt;Norris&lt;/a&gt;</v>
      </c>
      <c r="T27" s="78" t="str">
        <f>"&lt;tr&gt;&lt;td class="&amp;""""&amp;"dataleft"&amp;""""&amp;"&gt;"&amp;
TEXT(A27,"0")&amp;"&lt;/td&gt;&lt;td class="&amp;""""&amp;"dataleft"&amp;""""&amp;"&gt;"&amp;
TEXT(B27,"")&amp;"&lt;/td&gt;&lt;td class="&amp;""""&amp;"dataleft"&amp;""""&amp;"&gt;"&amp;
TEXT(C27,"")&amp;"&lt;/td&gt;&lt;td class="&amp;""""&amp;"dataleft"&amp;""""&amp;"&gt;"&amp;
TEXT(D27,"0.0")&amp;"&lt;/td&gt;&lt;td class="&amp;""""&amp;"datacenter"&amp;""""&amp;"&gt;"&amp;
TEXT(E27,"0.0")&amp;"&lt;/td&gt;&lt;td class="&amp;""""&amp;"dataright"&amp;""""&amp;"&gt;"&amp;
TEXT(F27,"mmmm d, yyyy")&amp;"&lt;/td&gt;&lt;td class="&amp;""""&amp;"datacenter"&amp;""""&amp;"&gt;"&amp;
TEXT(G27,"0.0")&amp;"&lt;/td&gt;&lt;td class="&amp;""""&amp;"datacenter"&amp;""""&amp;"&gt;"&amp;
TEXT(H27,"0")&amp;"&lt;/td&gt;"&amp;
"&lt;/tr&gt;"</f>
        <v>&lt;tr&gt;&lt;td class="dataleft"&gt;638&lt;/td&gt;&lt;td class="dataleft"&gt;Norris&lt;/td&gt;&lt;td class="dataleft"&gt;&lt;/td&gt;&lt;td class="dataleft"&gt;Byran&lt;/td&gt;&lt;td class="datacenter"&gt;M&lt;/td&gt;&lt;td class="dataright"&gt;November 27, 1903&lt;/td&gt;&lt;td class="datacenter"&gt;Courtenay Gazette&lt;/td&gt;&lt;td class="datacenter"&gt;6&lt;/td&gt;&lt;/tr&gt;</v>
      </c>
      <c r="U27" s="2">
        <f>LEN(S27)</f>
        <v>129</v>
      </c>
    </row>
    <row r="28" spans="1:21" x14ac:dyDescent="0.25">
      <c r="A28" s="2">
        <v>651</v>
      </c>
      <c r="B28" s="4" t="s">
        <v>313</v>
      </c>
      <c r="C28" s="4"/>
      <c r="D28" s="4" t="s">
        <v>303</v>
      </c>
      <c r="E28" s="5" t="s">
        <v>26</v>
      </c>
      <c r="F28" s="52">
        <v>1651</v>
      </c>
      <c r="G28" s="5" t="s">
        <v>11770</v>
      </c>
      <c r="H28" s="5">
        <v>7</v>
      </c>
      <c r="I28" s="48">
        <v>7</v>
      </c>
      <c r="J28" s="5">
        <v>27</v>
      </c>
      <c r="K28" s="47" t="s">
        <v>19344</v>
      </c>
      <c r="L28" s="46" t="s">
        <v>25735</v>
      </c>
      <c r="M28" s="46"/>
      <c r="N28" s="46"/>
      <c r="O28" s="39">
        <f>YEAR(F28)</f>
        <v>1904</v>
      </c>
      <c r="P28" s="2">
        <f>MONTH(F28)</f>
        <v>7</v>
      </c>
      <c r="Q28" s="2">
        <f>P28</f>
        <v>7</v>
      </c>
      <c r="R28" s="2">
        <f>DAY(F28)</f>
        <v>8</v>
      </c>
      <c r="S28" s="2" t="str">
        <f>"&lt;a href="&amp;""""&amp;L28&amp;"\"&amp;K28&amp;"""&gt;"&amp;B28&amp;"&lt;/a&gt;"</f>
        <v>&lt;a href="set03\cg\cg_march_9,_1901_-_december_29,_1905\births\olson,_male_birth_to_christ_july_8,_1904_p7_cg.pdf"&gt;Olson&lt;/a&gt;</v>
      </c>
      <c r="T28" s="78" t="str">
        <f>"&lt;tr&gt;&lt;td class="&amp;""""&amp;"dataleft"&amp;""""&amp;"&gt;"&amp;
TEXT(A28,"0")&amp;"&lt;/td&gt;&lt;td class="&amp;""""&amp;"dataleft"&amp;""""&amp;"&gt;"&amp;
TEXT(B28,"")&amp;"&lt;/td&gt;&lt;td class="&amp;""""&amp;"dataleft"&amp;""""&amp;"&gt;"&amp;
TEXT(C28,"")&amp;"&lt;/td&gt;&lt;td class="&amp;""""&amp;"dataleft"&amp;""""&amp;"&gt;"&amp;
TEXT(D28,"0.0")&amp;"&lt;/td&gt;&lt;td class="&amp;""""&amp;"datacenter"&amp;""""&amp;"&gt;"&amp;
TEXT(E28,"0.0")&amp;"&lt;/td&gt;&lt;td class="&amp;""""&amp;"dataright"&amp;""""&amp;"&gt;"&amp;
TEXT(F28,"mmmm d, yyyy")&amp;"&lt;/td&gt;&lt;td class="&amp;""""&amp;"datacenter"&amp;""""&amp;"&gt;"&amp;
TEXT(G28,"0.0")&amp;"&lt;/td&gt;&lt;td class="&amp;""""&amp;"datacenter"&amp;""""&amp;"&gt;"&amp;
TEXT(H28,"0")&amp;"&lt;/td&gt;"&amp;
"&lt;/tr&gt;"</f>
        <v>&lt;tr&gt;&lt;td class="dataleft"&gt;651&lt;/td&gt;&lt;td class="dataleft"&gt;Olson&lt;/td&gt;&lt;td class="dataleft"&gt;&lt;/td&gt;&lt;td class="dataleft"&gt;Christ&lt;/td&gt;&lt;td class="datacenter"&gt;M&lt;/td&gt;&lt;td class="dataright"&gt;July 8, 1904&lt;/td&gt;&lt;td class="datacenter"&gt;Courtenay Gazette&lt;/td&gt;&lt;td class="datacenter"&gt;7&lt;/td&gt;&lt;/tr&gt;</v>
      </c>
      <c r="U28" s="2">
        <f>LEN(S28)</f>
        <v>123</v>
      </c>
    </row>
    <row r="29" spans="1:21" x14ac:dyDescent="0.25">
      <c r="A29" s="2">
        <v>676</v>
      </c>
      <c r="B29" s="4" t="s">
        <v>8461</v>
      </c>
      <c r="C29" s="4"/>
      <c r="D29" s="4" t="s">
        <v>311</v>
      </c>
      <c r="E29" s="5" t="s">
        <v>26</v>
      </c>
      <c r="F29" s="52">
        <v>1567</v>
      </c>
      <c r="G29" s="5" t="s">
        <v>11770</v>
      </c>
      <c r="H29" s="5">
        <v>8</v>
      </c>
      <c r="I29" s="48">
        <v>7</v>
      </c>
      <c r="J29" s="5">
        <v>28</v>
      </c>
      <c r="K29" s="47" t="s">
        <v>19345</v>
      </c>
      <c r="L29" s="46" t="s">
        <v>25735</v>
      </c>
      <c r="M29" s="46"/>
      <c r="N29" s="46"/>
      <c r="O29" s="39">
        <f>YEAR(F29)</f>
        <v>1904</v>
      </c>
      <c r="P29" s="2">
        <f>MONTH(F29)</f>
        <v>4</v>
      </c>
      <c r="Q29" s="2">
        <f>P29</f>
        <v>4</v>
      </c>
      <c r="R29" s="2">
        <f>DAY(F29)</f>
        <v>15</v>
      </c>
      <c r="S29" s="2" t="str">
        <f>"&lt;a href="&amp;""""&amp;L29&amp;"\"&amp;K29&amp;"""&gt;"&amp;B29&amp;"&lt;/a&gt;"</f>
        <v>&lt;a href="set03\cg\cg_march_9,_1901_-_december_29,_1905\births\paulsen,_male_birth_to_fred_april_15,_1904_p8_cg.pdf"&gt;Paulsen&lt;/a&gt;</v>
      </c>
      <c r="T29" s="78" t="str">
        <f>"&lt;tr&gt;&lt;td class="&amp;""""&amp;"dataleft"&amp;""""&amp;"&gt;"&amp;
TEXT(A29,"0")&amp;"&lt;/td&gt;&lt;td class="&amp;""""&amp;"dataleft"&amp;""""&amp;"&gt;"&amp;
TEXT(B29,"")&amp;"&lt;/td&gt;&lt;td class="&amp;""""&amp;"dataleft"&amp;""""&amp;"&gt;"&amp;
TEXT(C29,"")&amp;"&lt;/td&gt;&lt;td class="&amp;""""&amp;"dataleft"&amp;""""&amp;"&gt;"&amp;
TEXT(D29,"0.0")&amp;"&lt;/td&gt;&lt;td class="&amp;""""&amp;"datacenter"&amp;""""&amp;"&gt;"&amp;
TEXT(E29,"0.0")&amp;"&lt;/td&gt;&lt;td class="&amp;""""&amp;"dataright"&amp;""""&amp;"&gt;"&amp;
TEXT(F29,"mmmm d, yyyy")&amp;"&lt;/td&gt;&lt;td class="&amp;""""&amp;"datacenter"&amp;""""&amp;"&gt;"&amp;
TEXT(G29,"0.0")&amp;"&lt;/td&gt;&lt;td class="&amp;""""&amp;"datacenter"&amp;""""&amp;"&gt;"&amp;
TEXT(H29,"0")&amp;"&lt;/td&gt;"&amp;
"&lt;/tr&gt;"</f>
        <v>&lt;tr&gt;&lt;td class="dataleft"&gt;676&lt;/td&gt;&lt;td class="dataleft"&gt;Paulsen&lt;/td&gt;&lt;td class="dataleft"&gt;&lt;/td&gt;&lt;td class="dataleft"&gt;Fred&lt;/td&gt;&lt;td class="datacenter"&gt;M&lt;/td&gt;&lt;td class="dataright"&gt;April 15, 1904&lt;/td&gt;&lt;td class="datacenter"&gt;Courtenay Gazette&lt;/td&gt;&lt;td class="datacenter"&gt;8&lt;/td&gt;&lt;/tr&gt;</v>
      </c>
      <c r="U29" s="2">
        <f>LEN(S29)</f>
        <v>127</v>
      </c>
    </row>
    <row r="30" spans="1:21" x14ac:dyDescent="0.25">
      <c r="A30" s="2">
        <v>677</v>
      </c>
      <c r="B30" s="4" t="s">
        <v>8462</v>
      </c>
      <c r="C30" s="4"/>
      <c r="D30" s="4" t="s">
        <v>4125</v>
      </c>
      <c r="E30" s="5" t="s">
        <v>26</v>
      </c>
      <c r="F30" s="52">
        <v>1973</v>
      </c>
      <c r="G30" s="5" t="s">
        <v>11770</v>
      </c>
      <c r="H30" s="5">
        <v>8</v>
      </c>
      <c r="I30" s="48">
        <v>7</v>
      </c>
      <c r="J30" s="5">
        <v>29</v>
      </c>
      <c r="K30" s="47" t="s">
        <v>19346</v>
      </c>
      <c r="L30" s="46" t="s">
        <v>25735</v>
      </c>
      <c r="M30" s="46"/>
      <c r="N30" s="46"/>
      <c r="O30" s="39">
        <f>YEAR(F30)</f>
        <v>1905</v>
      </c>
      <c r="P30" s="2">
        <f>MONTH(F30)</f>
        <v>5</v>
      </c>
      <c r="Q30" s="2">
        <f>P30</f>
        <v>5</v>
      </c>
      <c r="R30" s="2">
        <f>DAY(F30)</f>
        <v>26</v>
      </c>
      <c r="S30" s="2" t="str">
        <f>"&lt;a href="&amp;""""&amp;L30&amp;"\"&amp;K30&amp;"""&gt;"&amp;B30&amp;"&lt;/a&gt;"</f>
        <v>&lt;a href="set03\cg\cg_march_9,_1901_-_december_29,_1905\births\pearson,_male_birth_to_sam_may_26,_1905_p8_cg.pdf"&gt;Pearson&lt;/a&gt;</v>
      </c>
      <c r="T30" s="78" t="str">
        <f>"&lt;tr&gt;&lt;td class="&amp;""""&amp;"dataleft"&amp;""""&amp;"&gt;"&amp;
TEXT(A30,"0")&amp;"&lt;/td&gt;&lt;td class="&amp;""""&amp;"dataleft"&amp;""""&amp;"&gt;"&amp;
TEXT(B30,"")&amp;"&lt;/td&gt;&lt;td class="&amp;""""&amp;"dataleft"&amp;""""&amp;"&gt;"&amp;
TEXT(C30,"")&amp;"&lt;/td&gt;&lt;td class="&amp;""""&amp;"dataleft"&amp;""""&amp;"&gt;"&amp;
TEXT(D30,"0.0")&amp;"&lt;/td&gt;&lt;td class="&amp;""""&amp;"datacenter"&amp;""""&amp;"&gt;"&amp;
TEXT(E30,"0.0")&amp;"&lt;/td&gt;&lt;td class="&amp;""""&amp;"dataright"&amp;""""&amp;"&gt;"&amp;
TEXT(F30,"mmmm d, yyyy")&amp;"&lt;/td&gt;&lt;td class="&amp;""""&amp;"datacenter"&amp;""""&amp;"&gt;"&amp;
TEXT(G30,"0.0")&amp;"&lt;/td&gt;&lt;td class="&amp;""""&amp;"datacenter"&amp;""""&amp;"&gt;"&amp;
TEXT(H30,"0")&amp;"&lt;/td&gt;"&amp;
"&lt;/tr&gt;"</f>
        <v>&lt;tr&gt;&lt;td class="dataleft"&gt;677&lt;/td&gt;&lt;td class="dataleft"&gt;Pearson&lt;/td&gt;&lt;td class="dataleft"&gt;&lt;/td&gt;&lt;td class="dataleft"&gt;Sam&lt;/td&gt;&lt;td class="datacenter"&gt;M&lt;/td&gt;&lt;td class="dataright"&gt;May 26, 1905&lt;/td&gt;&lt;td class="datacenter"&gt;Courtenay Gazette&lt;/td&gt;&lt;td class="datacenter"&gt;8&lt;/td&gt;&lt;/tr&gt;</v>
      </c>
      <c r="U30" s="2">
        <f>LEN(S30)</f>
        <v>124</v>
      </c>
    </row>
    <row r="31" spans="1:21" x14ac:dyDescent="0.25">
      <c r="A31" s="2">
        <v>684</v>
      </c>
      <c r="B31" s="4" t="s">
        <v>4696</v>
      </c>
      <c r="C31" s="4"/>
      <c r="D31" s="4" t="s">
        <v>2758</v>
      </c>
      <c r="E31" s="5" t="s">
        <v>226</v>
      </c>
      <c r="F31" s="52">
        <v>1252</v>
      </c>
      <c r="G31" s="5" t="s">
        <v>11770</v>
      </c>
      <c r="H31" s="5">
        <v>6</v>
      </c>
      <c r="I31" s="48">
        <v>7</v>
      </c>
      <c r="J31" s="5">
        <v>30</v>
      </c>
      <c r="K31" s="47" t="s">
        <v>19347</v>
      </c>
      <c r="L31" s="46" t="s">
        <v>25735</v>
      </c>
      <c r="M31" s="46"/>
      <c r="N31" s="46"/>
      <c r="O31" s="39">
        <f>YEAR(F31)</f>
        <v>1903</v>
      </c>
      <c r="P31" s="2">
        <f>MONTH(F31)</f>
        <v>6</v>
      </c>
      <c r="Q31" s="2">
        <f>P31</f>
        <v>6</v>
      </c>
      <c r="R31" s="2">
        <f>DAY(F31)</f>
        <v>5</v>
      </c>
      <c r="S31" s="2" t="str">
        <f>"&lt;a href="&amp;""""&amp;L31&amp;"\"&amp;K31&amp;"""&gt;"&amp;B31&amp;"&lt;/a&gt;"</f>
        <v>&lt;a href="set03\cg\cg_march_9,_1901_-_december_29,_1905\births\peterson,_female_birth_to_ed_june_5,_1903_p6_cg.pdf"&gt;Peterson&lt;/a&gt;</v>
      </c>
      <c r="T31" s="78" t="str">
        <f>"&lt;tr&gt;&lt;td class="&amp;""""&amp;"dataleft"&amp;""""&amp;"&gt;"&amp;
TEXT(A31,"0")&amp;"&lt;/td&gt;&lt;td class="&amp;""""&amp;"dataleft"&amp;""""&amp;"&gt;"&amp;
TEXT(B31,"")&amp;"&lt;/td&gt;&lt;td class="&amp;""""&amp;"dataleft"&amp;""""&amp;"&gt;"&amp;
TEXT(C31,"")&amp;"&lt;/td&gt;&lt;td class="&amp;""""&amp;"dataleft"&amp;""""&amp;"&gt;"&amp;
TEXT(D31,"0.0")&amp;"&lt;/td&gt;&lt;td class="&amp;""""&amp;"datacenter"&amp;""""&amp;"&gt;"&amp;
TEXT(E31,"0.0")&amp;"&lt;/td&gt;&lt;td class="&amp;""""&amp;"dataright"&amp;""""&amp;"&gt;"&amp;
TEXT(F31,"mmmm d, yyyy")&amp;"&lt;/td&gt;&lt;td class="&amp;""""&amp;"datacenter"&amp;""""&amp;"&gt;"&amp;
TEXT(G31,"0.0")&amp;"&lt;/td&gt;&lt;td class="&amp;""""&amp;"datacenter"&amp;""""&amp;"&gt;"&amp;
TEXT(H31,"0")&amp;"&lt;/td&gt;"&amp;
"&lt;/tr&gt;"</f>
        <v>&lt;tr&gt;&lt;td class="dataleft"&gt;684&lt;/td&gt;&lt;td class="dataleft"&gt;Peterson&lt;/td&gt;&lt;td class="dataleft"&gt;&lt;/td&gt;&lt;td class="dataleft"&gt;Ed&lt;/td&gt;&lt;td class="datacenter"&gt;F&lt;/td&gt;&lt;td class="dataright"&gt;June 5, 1903&lt;/td&gt;&lt;td class="datacenter"&gt;Courtenay Gazette&lt;/td&gt;&lt;td class="datacenter"&gt;6&lt;/td&gt;&lt;/tr&gt;</v>
      </c>
      <c r="U31" s="2">
        <f>LEN(S31)</f>
        <v>127</v>
      </c>
    </row>
    <row r="32" spans="1:21" ht="30" x14ac:dyDescent="0.25">
      <c r="A32" s="2">
        <v>695</v>
      </c>
      <c r="B32" s="4" t="s">
        <v>8463</v>
      </c>
      <c r="C32" s="4"/>
      <c r="D32" s="4" t="s">
        <v>8464</v>
      </c>
      <c r="E32" s="5" t="s">
        <v>26</v>
      </c>
      <c r="F32" s="52">
        <v>1840</v>
      </c>
      <c r="G32" s="5" t="s">
        <v>11770</v>
      </c>
      <c r="H32" s="5">
        <v>8</v>
      </c>
      <c r="I32" s="48">
        <v>7</v>
      </c>
      <c r="J32" s="5">
        <v>31</v>
      </c>
      <c r="K32" s="47" t="s">
        <v>19348</v>
      </c>
      <c r="L32" s="46" t="s">
        <v>25735</v>
      </c>
      <c r="M32" s="46"/>
      <c r="N32" s="46"/>
      <c r="O32" s="39">
        <f>YEAR(F32)</f>
        <v>1905</v>
      </c>
      <c r="P32" s="2">
        <f>MONTH(F32)</f>
        <v>1</v>
      </c>
      <c r="Q32" s="2">
        <f>P32</f>
        <v>1</v>
      </c>
      <c r="R32" s="2">
        <f>DAY(F32)</f>
        <v>13</v>
      </c>
      <c r="S32" s="2" t="str">
        <f>"&lt;a href="&amp;""""&amp;L32&amp;"\"&amp;K32&amp;"""&gt;"&amp;B32&amp;"&lt;/a&gt;"</f>
        <v>&lt;a href="set03\cg\cg_march_9,_1901_-_december_29,_1905\births\posey,_male_birth_to_thomas_e_january_13,_1905_p8_cg.pdf"&gt;Posey&lt;/a&gt;</v>
      </c>
      <c r="T32" s="78" t="str">
        <f>"&lt;tr&gt;&lt;td class="&amp;""""&amp;"dataleft"&amp;""""&amp;"&gt;"&amp;
TEXT(A32,"0")&amp;"&lt;/td&gt;&lt;td class="&amp;""""&amp;"dataleft"&amp;""""&amp;"&gt;"&amp;
TEXT(B32,"")&amp;"&lt;/td&gt;&lt;td class="&amp;""""&amp;"dataleft"&amp;""""&amp;"&gt;"&amp;
TEXT(C32,"")&amp;"&lt;/td&gt;&lt;td class="&amp;""""&amp;"dataleft"&amp;""""&amp;"&gt;"&amp;
TEXT(D32,"0.0")&amp;"&lt;/td&gt;&lt;td class="&amp;""""&amp;"datacenter"&amp;""""&amp;"&gt;"&amp;
TEXT(E32,"0.0")&amp;"&lt;/td&gt;&lt;td class="&amp;""""&amp;"dataright"&amp;""""&amp;"&gt;"&amp;
TEXT(F32,"mmmm d, yyyy")&amp;"&lt;/td&gt;&lt;td class="&amp;""""&amp;"datacenter"&amp;""""&amp;"&gt;"&amp;
TEXT(G32,"0.0")&amp;"&lt;/td&gt;&lt;td class="&amp;""""&amp;"datacenter"&amp;""""&amp;"&gt;"&amp;
TEXT(H32,"0")&amp;"&lt;/td&gt;"&amp;
"&lt;/tr&gt;"</f>
        <v>&lt;tr&gt;&lt;td class="dataleft"&gt;695&lt;/td&gt;&lt;td class="dataleft"&gt;Posey&lt;/td&gt;&lt;td class="dataleft"&gt;&lt;/td&gt;&lt;td class="dataleft"&gt;Thomas E&lt;/td&gt;&lt;td class="datacenter"&gt;M&lt;/td&gt;&lt;td class="dataright"&gt;January 13, 1905&lt;/td&gt;&lt;td class="datacenter"&gt;Courtenay Gazette&lt;/td&gt;&lt;td class="datacenter"&gt;8&lt;/td&gt;&lt;/tr&gt;</v>
      </c>
      <c r="U32" s="2">
        <f>LEN(S32)</f>
        <v>129</v>
      </c>
    </row>
    <row r="33" spans="1:21" ht="30" x14ac:dyDescent="0.25">
      <c r="A33" s="2">
        <v>698</v>
      </c>
      <c r="B33" s="4" t="s">
        <v>8465</v>
      </c>
      <c r="C33" s="4" t="s">
        <v>8467</v>
      </c>
      <c r="D33" s="4" t="s">
        <v>8466</v>
      </c>
      <c r="E33" s="5" t="s">
        <v>26</v>
      </c>
      <c r="F33" s="52">
        <v>1714</v>
      </c>
      <c r="G33" s="5" t="s">
        <v>11770</v>
      </c>
      <c r="H33" s="5">
        <v>10</v>
      </c>
      <c r="I33" s="48">
        <v>7</v>
      </c>
      <c r="J33" s="5">
        <v>32</v>
      </c>
      <c r="K33" s="47" t="s">
        <v>19349</v>
      </c>
      <c r="L33" s="46" t="s">
        <v>25735</v>
      </c>
      <c r="M33" s="46"/>
      <c r="N33" s="46"/>
      <c r="O33" s="39">
        <f>YEAR(F33)</f>
        <v>1904</v>
      </c>
      <c r="P33" s="2">
        <f>MONTH(F33)</f>
        <v>9</v>
      </c>
      <c r="Q33" s="2">
        <f>P33</f>
        <v>9</v>
      </c>
      <c r="R33" s="2">
        <f>DAY(F33)</f>
        <v>9</v>
      </c>
      <c r="S33" s="2" t="str">
        <f>"&lt;a href="&amp;""""&amp;L33&amp;"\"&amp;K33&amp;"""&gt;"&amp;B33&amp;"&lt;/a&gt;"</f>
        <v>&lt;a href="set03\cg\cg_march_9,_1901_-_december_29,_1905\births\postlewaite,_male_birth_to_h_b;_gparents_horn_september_9,_1904_p10_cg.pdf"&gt;Postlewaite&lt;/a&gt;</v>
      </c>
      <c r="T33" s="78" t="str">
        <f>"&lt;tr&gt;&lt;td class="&amp;""""&amp;"dataleft"&amp;""""&amp;"&gt;"&amp;
TEXT(A33,"0")&amp;"&lt;/td&gt;&lt;td class="&amp;""""&amp;"dataleft"&amp;""""&amp;"&gt;"&amp;
TEXT(B33,"")&amp;"&lt;/td&gt;&lt;td class="&amp;""""&amp;"dataleft"&amp;""""&amp;"&gt;"&amp;
TEXT(C33,"")&amp;"&lt;/td&gt;&lt;td class="&amp;""""&amp;"dataleft"&amp;""""&amp;"&gt;"&amp;
TEXT(D33,"0.0")&amp;"&lt;/td&gt;&lt;td class="&amp;""""&amp;"datacenter"&amp;""""&amp;"&gt;"&amp;
TEXT(E33,"0.0")&amp;"&lt;/td&gt;&lt;td class="&amp;""""&amp;"dataright"&amp;""""&amp;"&gt;"&amp;
TEXT(F33,"mmmm d, yyyy")&amp;"&lt;/td&gt;&lt;td class="&amp;""""&amp;"datacenter"&amp;""""&amp;"&gt;"&amp;
TEXT(G33,"0.0")&amp;"&lt;/td&gt;&lt;td class="&amp;""""&amp;"datacenter"&amp;""""&amp;"&gt;"&amp;
TEXT(H33,"0")&amp;"&lt;/td&gt;"&amp;
"&lt;/tr&gt;"</f>
        <v>&lt;tr&gt;&lt;td class="dataleft"&gt;698&lt;/td&gt;&lt;td class="dataleft"&gt;Postlewaite&lt;/td&gt;&lt;td class="dataleft"&gt;Gparent Horn&lt;/td&gt;&lt;td class="dataleft"&gt;H B&lt;/td&gt;&lt;td class="datacenter"&gt;M&lt;/td&gt;&lt;td class="dataright"&gt;September 9, 1904&lt;/td&gt;&lt;td class="datacenter"&gt;Courtenay Gazette&lt;/td&gt;&lt;td class="datacenter"&gt;10&lt;/td&gt;&lt;/tr&gt;</v>
      </c>
      <c r="U33" s="2">
        <f>LEN(S33)</f>
        <v>153</v>
      </c>
    </row>
    <row r="34" spans="1:21" ht="30" x14ac:dyDescent="0.25">
      <c r="A34" s="2">
        <v>701</v>
      </c>
      <c r="B34" s="4" t="s">
        <v>1413</v>
      </c>
      <c r="C34" s="4"/>
      <c r="D34" s="4" t="s">
        <v>3047</v>
      </c>
      <c r="E34" s="5" t="s">
        <v>226</v>
      </c>
      <c r="F34" s="52">
        <v>1448</v>
      </c>
      <c r="G34" s="5" t="s">
        <v>11770</v>
      </c>
      <c r="H34" s="5">
        <v>8</v>
      </c>
      <c r="I34" s="48">
        <v>7</v>
      </c>
      <c r="J34" s="5">
        <v>33</v>
      </c>
      <c r="K34" s="47" t="s">
        <v>19350</v>
      </c>
      <c r="L34" s="46" t="s">
        <v>25735</v>
      </c>
      <c r="M34" s="46"/>
      <c r="N34" s="46"/>
      <c r="O34" s="39">
        <f>YEAR(F34)</f>
        <v>1903</v>
      </c>
      <c r="P34" s="2">
        <f>MONTH(F34)</f>
        <v>12</v>
      </c>
      <c r="Q34" s="2">
        <f>P34</f>
        <v>12</v>
      </c>
      <c r="R34" s="2">
        <f>DAY(F34)</f>
        <v>18</v>
      </c>
      <c r="S34" s="2" t="str">
        <f>"&lt;a href="&amp;""""&amp;L34&amp;"\"&amp;K34&amp;"""&gt;"&amp;B34&amp;"&lt;/a&gt;"</f>
        <v>&lt;a href="set03\cg\cg_march_9,_1901_-_december_29,_1905\births\pratt,_female_birth_to_charlie_december_18,_1903_p8_cg.pdf"&gt;Pratt&lt;/a&gt;</v>
      </c>
      <c r="T34" s="78" t="str">
        <f>"&lt;tr&gt;&lt;td class="&amp;""""&amp;"dataleft"&amp;""""&amp;"&gt;"&amp;
TEXT(A34,"0")&amp;"&lt;/td&gt;&lt;td class="&amp;""""&amp;"dataleft"&amp;""""&amp;"&gt;"&amp;
TEXT(B34,"")&amp;"&lt;/td&gt;&lt;td class="&amp;""""&amp;"dataleft"&amp;""""&amp;"&gt;"&amp;
TEXT(C34,"")&amp;"&lt;/td&gt;&lt;td class="&amp;""""&amp;"dataleft"&amp;""""&amp;"&gt;"&amp;
TEXT(D34,"0.0")&amp;"&lt;/td&gt;&lt;td class="&amp;""""&amp;"datacenter"&amp;""""&amp;"&gt;"&amp;
TEXT(E34,"0.0")&amp;"&lt;/td&gt;&lt;td class="&amp;""""&amp;"dataright"&amp;""""&amp;"&gt;"&amp;
TEXT(F34,"mmmm d, yyyy")&amp;"&lt;/td&gt;&lt;td class="&amp;""""&amp;"datacenter"&amp;""""&amp;"&gt;"&amp;
TEXT(G34,"0.0")&amp;"&lt;/td&gt;&lt;td class="&amp;""""&amp;"datacenter"&amp;""""&amp;"&gt;"&amp;
TEXT(H34,"0")&amp;"&lt;/td&gt;"&amp;
"&lt;/tr&gt;"</f>
        <v>&lt;tr&gt;&lt;td class="dataleft"&gt;701&lt;/td&gt;&lt;td class="dataleft"&gt;Pratt&lt;/td&gt;&lt;td class="dataleft"&gt;&lt;/td&gt;&lt;td class="dataleft"&gt;Charlie&lt;/td&gt;&lt;td class="datacenter"&gt;F&lt;/td&gt;&lt;td class="dataright"&gt;December 18, 1903&lt;/td&gt;&lt;td class="datacenter"&gt;Courtenay Gazette&lt;/td&gt;&lt;td class="datacenter"&gt;8&lt;/td&gt;&lt;/tr&gt;</v>
      </c>
      <c r="U34" s="2">
        <f>LEN(S34)</f>
        <v>131</v>
      </c>
    </row>
    <row r="35" spans="1:21" ht="30" x14ac:dyDescent="0.25">
      <c r="A35" s="2">
        <v>709</v>
      </c>
      <c r="B35" s="4" t="s">
        <v>4191</v>
      </c>
      <c r="C35" s="4"/>
      <c r="D35" s="4" t="s">
        <v>8468</v>
      </c>
      <c r="E35" s="5" t="s">
        <v>26</v>
      </c>
      <c r="F35" s="52">
        <v>1735</v>
      </c>
      <c r="G35" s="5" t="s">
        <v>11770</v>
      </c>
      <c r="H35" s="5">
        <v>12</v>
      </c>
      <c r="I35" s="48">
        <v>7</v>
      </c>
      <c r="J35" s="5">
        <v>34</v>
      </c>
      <c r="K35" s="47" t="s">
        <v>19351</v>
      </c>
      <c r="L35" s="46" t="s">
        <v>25735</v>
      </c>
      <c r="M35" s="46"/>
      <c r="N35" s="46"/>
      <c r="O35" s="39">
        <f>YEAR(F35)</f>
        <v>1904</v>
      </c>
      <c r="P35" s="2">
        <f>MONTH(F35)</f>
        <v>9</v>
      </c>
      <c r="Q35" s="2">
        <f>P35</f>
        <v>9</v>
      </c>
      <c r="R35" s="2">
        <f>DAY(F35)</f>
        <v>30</v>
      </c>
      <c r="S35" s="2" t="str">
        <f>"&lt;a href="&amp;""""&amp;L35&amp;"\"&amp;K35&amp;"""&gt;"&amp;B35&amp;"&lt;/a&gt;"</f>
        <v>&lt;a href="set03\cg\cg_march_9,_1901_-_december_29,_1905\births\rapp,_male_birth_to_john_l_september_30,_1904_p12_cg.pdf"&gt;Rapp&lt;/a&gt;</v>
      </c>
      <c r="T35" s="78" t="str">
        <f>"&lt;tr&gt;&lt;td class="&amp;""""&amp;"dataleft"&amp;""""&amp;"&gt;"&amp;
TEXT(A35,"0")&amp;"&lt;/td&gt;&lt;td class="&amp;""""&amp;"dataleft"&amp;""""&amp;"&gt;"&amp;
TEXT(B35,"")&amp;"&lt;/td&gt;&lt;td class="&amp;""""&amp;"dataleft"&amp;""""&amp;"&gt;"&amp;
TEXT(C35,"")&amp;"&lt;/td&gt;&lt;td class="&amp;""""&amp;"dataleft"&amp;""""&amp;"&gt;"&amp;
TEXT(D35,"0.0")&amp;"&lt;/td&gt;&lt;td class="&amp;""""&amp;"datacenter"&amp;""""&amp;"&gt;"&amp;
TEXT(E35,"0.0")&amp;"&lt;/td&gt;&lt;td class="&amp;""""&amp;"dataright"&amp;""""&amp;"&gt;"&amp;
TEXT(F35,"mmmm d, yyyy")&amp;"&lt;/td&gt;&lt;td class="&amp;""""&amp;"datacenter"&amp;""""&amp;"&gt;"&amp;
TEXT(G35,"0.0")&amp;"&lt;/td&gt;&lt;td class="&amp;""""&amp;"datacenter"&amp;""""&amp;"&gt;"&amp;
TEXT(H35,"0")&amp;"&lt;/td&gt;"&amp;
"&lt;/tr&gt;"</f>
        <v>&lt;tr&gt;&lt;td class="dataleft"&gt;709&lt;/td&gt;&lt;td class="dataleft"&gt;Rapp&lt;/td&gt;&lt;td class="dataleft"&gt;&lt;/td&gt;&lt;td class="dataleft"&gt;John L&lt;/td&gt;&lt;td class="datacenter"&gt;M&lt;/td&gt;&lt;td class="dataright"&gt;September 30, 1904&lt;/td&gt;&lt;td class="datacenter"&gt;Courtenay Gazette&lt;/td&gt;&lt;td class="datacenter"&gt;12&lt;/td&gt;&lt;/tr&gt;</v>
      </c>
      <c r="U35" s="2">
        <f>LEN(S35)</f>
        <v>128</v>
      </c>
    </row>
    <row r="36" spans="1:21" x14ac:dyDescent="0.25">
      <c r="A36" s="2">
        <v>765</v>
      </c>
      <c r="B36" s="4" t="s">
        <v>8469</v>
      </c>
      <c r="C36" s="4"/>
      <c r="D36" s="4" t="s">
        <v>352</v>
      </c>
      <c r="E36" s="5" t="s">
        <v>26</v>
      </c>
      <c r="F36" s="52">
        <v>1980</v>
      </c>
      <c r="G36" s="5" t="s">
        <v>11770</v>
      </c>
      <c r="H36" s="5">
        <v>8</v>
      </c>
      <c r="I36" s="48">
        <v>7</v>
      </c>
      <c r="J36" s="5">
        <v>35</v>
      </c>
      <c r="K36" s="47" t="s">
        <v>19352</v>
      </c>
      <c r="L36" s="46" t="s">
        <v>25735</v>
      </c>
      <c r="M36" s="46"/>
      <c r="N36" s="46"/>
      <c r="O36" s="39">
        <f>YEAR(F36)</f>
        <v>1905</v>
      </c>
      <c r="P36" s="2">
        <f>MONTH(F36)</f>
        <v>6</v>
      </c>
      <c r="Q36" s="2">
        <f>P36</f>
        <v>6</v>
      </c>
      <c r="R36" s="2">
        <f>DAY(F36)</f>
        <v>2</v>
      </c>
      <c r="S36" s="2" t="str">
        <f>"&lt;a href="&amp;""""&amp;L36&amp;"\"&amp;K36&amp;"""&gt;"&amp;B36&amp;"&lt;/a&gt;"</f>
        <v>&lt;a href="set03\cg\cg_march_9,_1901_-_december_29,_1905\births\ryan,_male_birth_to_john_june_2,_1905_p8_cg.pdf"&gt;Ryan&lt;/a&gt;</v>
      </c>
      <c r="T36" s="78" t="str">
        <f>"&lt;tr&gt;&lt;td class="&amp;""""&amp;"dataleft"&amp;""""&amp;"&gt;"&amp;
TEXT(A36,"0")&amp;"&lt;/td&gt;&lt;td class="&amp;""""&amp;"dataleft"&amp;""""&amp;"&gt;"&amp;
TEXT(B36,"")&amp;"&lt;/td&gt;&lt;td class="&amp;""""&amp;"dataleft"&amp;""""&amp;"&gt;"&amp;
TEXT(C36,"")&amp;"&lt;/td&gt;&lt;td class="&amp;""""&amp;"dataleft"&amp;""""&amp;"&gt;"&amp;
TEXT(D36,"0.0")&amp;"&lt;/td&gt;&lt;td class="&amp;""""&amp;"datacenter"&amp;""""&amp;"&gt;"&amp;
TEXT(E36,"0.0")&amp;"&lt;/td&gt;&lt;td class="&amp;""""&amp;"dataright"&amp;""""&amp;"&gt;"&amp;
TEXT(F36,"mmmm d, yyyy")&amp;"&lt;/td&gt;&lt;td class="&amp;""""&amp;"datacenter"&amp;""""&amp;"&gt;"&amp;
TEXT(G36,"0.0")&amp;"&lt;/td&gt;&lt;td class="&amp;""""&amp;"datacenter"&amp;""""&amp;"&gt;"&amp;
TEXT(H36,"0")&amp;"&lt;/td&gt;"&amp;
"&lt;/tr&gt;"</f>
        <v>&lt;tr&gt;&lt;td class="dataleft"&gt;765&lt;/td&gt;&lt;td class="dataleft"&gt;Ryan&lt;/td&gt;&lt;td class="dataleft"&gt;&lt;/td&gt;&lt;td class="dataleft"&gt;John&lt;/td&gt;&lt;td class="datacenter"&gt;M&lt;/td&gt;&lt;td class="dataright"&gt;June 2, 1905&lt;/td&gt;&lt;td class="datacenter"&gt;Courtenay Gazette&lt;/td&gt;&lt;td class="datacenter"&gt;8&lt;/td&gt;&lt;/tr&gt;</v>
      </c>
      <c r="U36" s="2">
        <f>LEN(S36)</f>
        <v>119</v>
      </c>
    </row>
    <row r="37" spans="1:21" x14ac:dyDescent="0.25">
      <c r="A37" s="2">
        <v>796</v>
      </c>
      <c r="B37" s="4" t="s">
        <v>4203</v>
      </c>
      <c r="C37" s="4"/>
      <c r="D37" s="4" t="s">
        <v>4702</v>
      </c>
      <c r="E37" s="5" t="s">
        <v>226</v>
      </c>
      <c r="F37" s="52">
        <v>2022</v>
      </c>
      <c r="G37" s="5" t="s">
        <v>11770</v>
      </c>
      <c r="H37" s="5">
        <v>8</v>
      </c>
      <c r="I37" s="48">
        <v>7</v>
      </c>
      <c r="J37" s="5">
        <v>36</v>
      </c>
      <c r="K37" s="47" t="s">
        <v>19353</v>
      </c>
      <c r="L37" s="46" t="s">
        <v>25735</v>
      </c>
      <c r="M37" s="46"/>
      <c r="N37" s="46"/>
      <c r="O37" s="39">
        <f>YEAR(F37)</f>
        <v>1905</v>
      </c>
      <c r="P37" s="2">
        <f>MONTH(F37)</f>
        <v>7</v>
      </c>
      <c r="Q37" s="2">
        <f>P37</f>
        <v>7</v>
      </c>
      <c r="R37" s="2">
        <f>DAY(F37)</f>
        <v>14</v>
      </c>
      <c r="S37" s="2" t="str">
        <f>"&lt;a href="&amp;""""&amp;L37&amp;"\"&amp;K37&amp;"""&gt;"&amp;B37&amp;"&lt;/a&gt;"</f>
        <v>&lt;a href="set03\cg\cg_march_9,_1901_-_december_29,_1905\births\sinclair,_female_birth_to_andrew_july_14,_1905_p8_cg.pdf"&gt;Sinclair&lt;/a&gt;</v>
      </c>
      <c r="T37" s="78" t="str">
        <f>"&lt;tr&gt;&lt;td class="&amp;""""&amp;"dataleft"&amp;""""&amp;"&gt;"&amp;
TEXT(A37,"0")&amp;"&lt;/td&gt;&lt;td class="&amp;""""&amp;"dataleft"&amp;""""&amp;"&gt;"&amp;
TEXT(B37,"")&amp;"&lt;/td&gt;&lt;td class="&amp;""""&amp;"dataleft"&amp;""""&amp;"&gt;"&amp;
TEXT(C37,"")&amp;"&lt;/td&gt;&lt;td class="&amp;""""&amp;"dataleft"&amp;""""&amp;"&gt;"&amp;
TEXT(D37,"0.0")&amp;"&lt;/td&gt;&lt;td class="&amp;""""&amp;"datacenter"&amp;""""&amp;"&gt;"&amp;
TEXT(E37,"0.0")&amp;"&lt;/td&gt;&lt;td class="&amp;""""&amp;"dataright"&amp;""""&amp;"&gt;"&amp;
TEXT(F37,"mmmm d, yyyy")&amp;"&lt;/td&gt;&lt;td class="&amp;""""&amp;"datacenter"&amp;""""&amp;"&gt;"&amp;
TEXT(G37,"0.0")&amp;"&lt;/td&gt;&lt;td class="&amp;""""&amp;"datacenter"&amp;""""&amp;"&gt;"&amp;
TEXT(H37,"0")&amp;"&lt;/td&gt;"&amp;
"&lt;/tr&gt;"</f>
        <v>&lt;tr&gt;&lt;td class="dataleft"&gt;796&lt;/td&gt;&lt;td class="dataleft"&gt;Sinclair&lt;/td&gt;&lt;td class="dataleft"&gt;&lt;/td&gt;&lt;td class="dataleft"&gt;Andrew&lt;/td&gt;&lt;td class="datacenter"&gt;F&lt;/td&gt;&lt;td class="dataright"&gt;July 14, 1905&lt;/td&gt;&lt;td class="datacenter"&gt;Courtenay Gazette&lt;/td&gt;&lt;td class="datacenter"&gt;8&lt;/td&gt;&lt;/tr&gt;</v>
      </c>
      <c r="U37" s="2">
        <f>LEN(S37)</f>
        <v>132</v>
      </c>
    </row>
    <row r="38" spans="1:21" ht="30" x14ac:dyDescent="0.25">
      <c r="A38" s="2">
        <v>853</v>
      </c>
      <c r="B38" s="4" t="s">
        <v>8470</v>
      </c>
      <c r="C38" s="4" t="s">
        <v>8471</v>
      </c>
      <c r="D38" s="4" t="s">
        <v>4140</v>
      </c>
      <c r="E38" s="5" t="s">
        <v>226</v>
      </c>
      <c r="F38" s="52">
        <v>2064</v>
      </c>
      <c r="G38" s="5" t="s">
        <v>11770</v>
      </c>
      <c r="H38" s="5">
        <v>8</v>
      </c>
      <c r="I38" s="48">
        <v>7</v>
      </c>
      <c r="J38" s="5">
        <v>37</v>
      </c>
      <c r="K38" s="47" t="s">
        <v>19354</v>
      </c>
      <c r="L38" s="46" t="s">
        <v>25735</v>
      </c>
      <c r="M38" s="46"/>
      <c r="N38" s="46"/>
      <c r="O38" s="39">
        <f>YEAR(F38)</f>
        <v>1905</v>
      </c>
      <c r="P38" s="2">
        <f>MONTH(F38)</f>
        <v>8</v>
      </c>
      <c r="Q38" s="2">
        <f>P38</f>
        <v>8</v>
      </c>
      <c r="R38" s="2">
        <f>DAY(F38)</f>
        <v>25</v>
      </c>
      <c r="S38" s="2" t="str">
        <f>"&lt;a href="&amp;""""&amp;L38&amp;"\"&amp;K38&amp;"""&gt;"&amp;B38&amp;"&lt;/a&gt;"</f>
        <v>&lt;a href="set03\cg\cg_march_9,_1901_-_december_29,_1905\births\suchla,_female_birth_to_tom_romantically_august_25,_1905_p8_cg.pdf"&gt;Suchla&lt;/a&gt;</v>
      </c>
      <c r="T38" s="78" t="str">
        <f>"&lt;tr&gt;&lt;td class="&amp;""""&amp;"dataleft"&amp;""""&amp;"&gt;"&amp;
TEXT(A38,"0")&amp;"&lt;/td&gt;&lt;td class="&amp;""""&amp;"dataleft"&amp;""""&amp;"&gt;"&amp;
TEXT(B38,"")&amp;"&lt;/td&gt;&lt;td class="&amp;""""&amp;"dataleft"&amp;""""&amp;"&gt;"&amp;
TEXT(C38,"")&amp;"&lt;/td&gt;&lt;td class="&amp;""""&amp;"dataleft"&amp;""""&amp;"&gt;"&amp;
TEXT(D38,"0.0")&amp;"&lt;/td&gt;&lt;td class="&amp;""""&amp;"datacenter"&amp;""""&amp;"&gt;"&amp;
TEXT(E38,"0.0")&amp;"&lt;/td&gt;&lt;td class="&amp;""""&amp;"dataright"&amp;""""&amp;"&gt;"&amp;
TEXT(F38,"mmmm d, yyyy")&amp;"&lt;/td&gt;&lt;td class="&amp;""""&amp;"datacenter"&amp;""""&amp;"&gt;"&amp;
TEXT(G38,"0.0")&amp;"&lt;/td&gt;&lt;td class="&amp;""""&amp;"datacenter"&amp;""""&amp;"&gt;"&amp;
TEXT(H38,"0")&amp;"&lt;/td&gt;"&amp;
"&lt;/tr&gt;"</f>
        <v>&lt;tr&gt;&lt;td class="dataleft"&gt;853&lt;/td&gt;&lt;td class="dataleft"&gt;Suchla&lt;/td&gt;&lt;td class="dataleft"&gt;romantically&lt;/td&gt;&lt;td class="dataleft"&gt;Tom&lt;/td&gt;&lt;td class="datacenter"&gt;F&lt;/td&gt;&lt;td class="dataright"&gt;August 25, 1905&lt;/td&gt;&lt;td class="datacenter"&gt;Courtenay Gazette&lt;/td&gt;&lt;td class="datacenter"&gt;8&lt;/td&gt;&lt;/tr&gt;</v>
      </c>
      <c r="U38" s="2">
        <f>LEN(S38)</f>
        <v>140</v>
      </c>
    </row>
    <row r="39" spans="1:21" ht="30" x14ac:dyDescent="0.25">
      <c r="A39" s="2">
        <v>879</v>
      </c>
      <c r="B39" s="4" t="s">
        <v>8472</v>
      </c>
      <c r="C39" s="4"/>
      <c r="D39" s="4" t="s">
        <v>8473</v>
      </c>
      <c r="E39" s="5" t="s">
        <v>26</v>
      </c>
      <c r="F39" s="52">
        <v>1728</v>
      </c>
      <c r="G39" s="5" t="s">
        <v>11770</v>
      </c>
      <c r="H39" s="5">
        <v>8</v>
      </c>
      <c r="I39" s="48">
        <v>7</v>
      </c>
      <c r="J39" s="5">
        <v>38</v>
      </c>
      <c r="K39" s="47" t="s">
        <v>19355</v>
      </c>
      <c r="L39" s="46" t="s">
        <v>25735</v>
      </c>
      <c r="M39" s="46"/>
      <c r="N39" s="46"/>
      <c r="O39" s="39">
        <f>YEAR(F39)</f>
        <v>1904</v>
      </c>
      <c r="P39" s="2">
        <f>MONTH(F39)</f>
        <v>9</v>
      </c>
      <c r="Q39" s="2">
        <f>P39</f>
        <v>9</v>
      </c>
      <c r="R39" s="2">
        <f>DAY(F39)</f>
        <v>23</v>
      </c>
      <c r="S39" s="2" t="str">
        <f>"&lt;a href="&amp;""""&amp;L39&amp;"\"&amp;K39&amp;"""&gt;"&amp;B39&amp;"&lt;/a&gt;"</f>
        <v>&lt;a href="set03\cg\cg_march_9,_1901_-_december_29,_1905\births\tucker,_male_birth_to_h_n_september_23,_1904_p8_cg.pdf"&gt;Tucker&lt;/a&gt;</v>
      </c>
      <c r="T39" s="78" t="str">
        <f>"&lt;tr&gt;&lt;td class="&amp;""""&amp;"dataleft"&amp;""""&amp;"&gt;"&amp;
TEXT(A39,"0")&amp;"&lt;/td&gt;&lt;td class="&amp;""""&amp;"dataleft"&amp;""""&amp;"&gt;"&amp;
TEXT(B39,"")&amp;"&lt;/td&gt;&lt;td class="&amp;""""&amp;"dataleft"&amp;""""&amp;"&gt;"&amp;
TEXT(C39,"")&amp;"&lt;/td&gt;&lt;td class="&amp;""""&amp;"dataleft"&amp;""""&amp;"&gt;"&amp;
TEXT(D39,"0.0")&amp;"&lt;/td&gt;&lt;td class="&amp;""""&amp;"datacenter"&amp;""""&amp;"&gt;"&amp;
TEXT(E39,"0.0")&amp;"&lt;/td&gt;&lt;td class="&amp;""""&amp;"dataright"&amp;""""&amp;"&gt;"&amp;
TEXT(F39,"mmmm d, yyyy")&amp;"&lt;/td&gt;&lt;td class="&amp;""""&amp;"datacenter"&amp;""""&amp;"&gt;"&amp;
TEXT(G39,"0.0")&amp;"&lt;/td&gt;&lt;td class="&amp;""""&amp;"datacenter"&amp;""""&amp;"&gt;"&amp;
TEXT(H39,"0")&amp;"&lt;/td&gt;"&amp;
"&lt;/tr&gt;"</f>
        <v>&lt;tr&gt;&lt;td class="dataleft"&gt;879&lt;/td&gt;&lt;td class="dataleft"&gt;Tucker&lt;/td&gt;&lt;td class="dataleft"&gt;&lt;/td&gt;&lt;td class="dataleft"&gt;H N&lt;/td&gt;&lt;td class="datacenter"&gt;M&lt;/td&gt;&lt;td class="dataright"&gt;September 23, 1904&lt;/td&gt;&lt;td class="datacenter"&gt;Courtenay Gazette&lt;/td&gt;&lt;td class="datacenter"&gt;8&lt;/td&gt;&lt;/tr&gt;</v>
      </c>
      <c r="U39" s="2">
        <f>LEN(S39)</f>
        <v>128</v>
      </c>
    </row>
    <row r="40" spans="1:21" x14ac:dyDescent="0.25">
      <c r="A40" s="2">
        <v>888</v>
      </c>
      <c r="B40" s="4" t="s">
        <v>8474</v>
      </c>
      <c r="C40" s="4"/>
      <c r="D40" s="4" t="s">
        <v>4169</v>
      </c>
      <c r="E40" s="5" t="s">
        <v>26</v>
      </c>
      <c r="F40" s="52">
        <v>1693</v>
      </c>
      <c r="G40" s="5" t="s">
        <v>11770</v>
      </c>
      <c r="H40" s="5">
        <v>1</v>
      </c>
      <c r="I40" s="48">
        <v>7</v>
      </c>
      <c r="J40" s="5">
        <v>39</v>
      </c>
      <c r="K40" s="47" t="s">
        <v>19356</v>
      </c>
      <c r="L40" s="46" t="s">
        <v>25735</v>
      </c>
      <c r="M40" s="46"/>
      <c r="N40" s="46"/>
      <c r="O40" s="39">
        <f>YEAR(F40)</f>
        <v>1904</v>
      </c>
      <c r="P40" s="2">
        <f>MONTH(F40)</f>
        <v>8</v>
      </c>
      <c r="Q40" s="2">
        <f>P40</f>
        <v>8</v>
      </c>
      <c r="R40" s="2">
        <f>DAY(F40)</f>
        <v>19</v>
      </c>
      <c r="S40" s="2" t="str">
        <f>"&lt;a href="&amp;""""&amp;L40&amp;"\"&amp;K40&amp;"""&gt;"&amp;B40&amp;"&lt;/a&gt;"</f>
        <v>&lt;a href="set03\cg\cg_march_9,_1901_-_december_29,_1905\births\vogt,_male_birth_to_albert_august_19,_1904_p1_cg.pdf"&gt;Vogt&lt;/a&gt;</v>
      </c>
      <c r="T40" s="78" t="str">
        <f>"&lt;tr&gt;&lt;td class="&amp;""""&amp;"dataleft"&amp;""""&amp;"&gt;"&amp;
TEXT(A40,"0")&amp;"&lt;/td&gt;&lt;td class="&amp;""""&amp;"dataleft"&amp;""""&amp;"&gt;"&amp;
TEXT(B40,"")&amp;"&lt;/td&gt;&lt;td class="&amp;""""&amp;"dataleft"&amp;""""&amp;"&gt;"&amp;
TEXT(C40,"")&amp;"&lt;/td&gt;&lt;td class="&amp;""""&amp;"dataleft"&amp;""""&amp;"&gt;"&amp;
TEXT(D40,"0.0")&amp;"&lt;/td&gt;&lt;td class="&amp;""""&amp;"datacenter"&amp;""""&amp;"&gt;"&amp;
TEXT(E40,"0.0")&amp;"&lt;/td&gt;&lt;td class="&amp;""""&amp;"dataright"&amp;""""&amp;"&gt;"&amp;
TEXT(F40,"mmmm d, yyyy")&amp;"&lt;/td&gt;&lt;td class="&amp;""""&amp;"datacenter"&amp;""""&amp;"&gt;"&amp;
TEXT(G40,"0.0")&amp;"&lt;/td&gt;&lt;td class="&amp;""""&amp;"datacenter"&amp;""""&amp;"&gt;"&amp;
TEXT(H40,"0")&amp;"&lt;/td&gt;"&amp;
"&lt;/tr&gt;"</f>
        <v>&lt;tr&gt;&lt;td class="dataleft"&gt;888&lt;/td&gt;&lt;td class="dataleft"&gt;Vogt&lt;/td&gt;&lt;td class="dataleft"&gt;&lt;/td&gt;&lt;td class="dataleft"&gt;Albert&lt;/td&gt;&lt;td class="datacenter"&gt;M&lt;/td&gt;&lt;td class="dataright"&gt;August 19, 1904&lt;/td&gt;&lt;td class="datacenter"&gt;Courtenay Gazette&lt;/td&gt;&lt;td class="datacenter"&gt;1&lt;/td&gt;&lt;/tr&gt;</v>
      </c>
      <c r="U40" s="2">
        <f>LEN(S40)</f>
        <v>124</v>
      </c>
    </row>
    <row r="41" spans="1:21" ht="30" x14ac:dyDescent="0.25">
      <c r="A41" s="2">
        <v>892</v>
      </c>
      <c r="B41" s="4" t="s">
        <v>309</v>
      </c>
      <c r="C41" s="4" t="s">
        <v>4139</v>
      </c>
      <c r="D41" s="4" t="s">
        <v>255</v>
      </c>
      <c r="E41" s="5" t="s">
        <v>26</v>
      </c>
      <c r="F41" s="52">
        <v>2071</v>
      </c>
      <c r="G41" s="5" t="s">
        <v>11770</v>
      </c>
      <c r="H41" s="5">
        <v>8</v>
      </c>
      <c r="I41" s="48">
        <v>7</v>
      </c>
      <c r="J41" s="5">
        <v>40</v>
      </c>
      <c r="K41" s="47" t="s">
        <v>19357</v>
      </c>
      <c r="L41" s="46" t="s">
        <v>25735</v>
      </c>
      <c r="M41" s="46"/>
      <c r="N41" s="46"/>
      <c r="O41" s="39">
        <f>YEAR(F41)</f>
        <v>1905</v>
      </c>
      <c r="P41" s="2">
        <f>MONTH(F41)</f>
        <v>9</v>
      </c>
      <c r="Q41" s="2">
        <f>P41</f>
        <v>9</v>
      </c>
      <c r="R41" s="2">
        <f>DAY(F41)</f>
        <v>1</v>
      </c>
      <c r="S41" s="2" t="str">
        <f>"&lt;a href="&amp;""""&amp;L41&amp;"\"&amp;K41&amp;"""&gt;"&amp;B41&amp;"&lt;/a&gt;"</f>
        <v>&lt;a href="set03\cg\cg_march_9,_1901_-_december_29,_1905\births\walker,_male_twin_birth_to_frank_september_1,_1905_p8_cg.pdf"&gt;Walker&lt;/a&gt;</v>
      </c>
      <c r="T41" s="78" t="str">
        <f>"&lt;tr&gt;&lt;td class="&amp;""""&amp;"dataleft"&amp;""""&amp;"&gt;"&amp;
TEXT(A41,"0")&amp;"&lt;/td&gt;&lt;td class="&amp;""""&amp;"dataleft"&amp;""""&amp;"&gt;"&amp;
TEXT(B41,"")&amp;"&lt;/td&gt;&lt;td class="&amp;""""&amp;"dataleft"&amp;""""&amp;"&gt;"&amp;
TEXT(C41,"")&amp;"&lt;/td&gt;&lt;td class="&amp;""""&amp;"dataleft"&amp;""""&amp;"&gt;"&amp;
TEXT(D41,"0.0")&amp;"&lt;/td&gt;&lt;td class="&amp;""""&amp;"datacenter"&amp;""""&amp;"&gt;"&amp;
TEXT(E41,"0.0")&amp;"&lt;/td&gt;&lt;td class="&amp;""""&amp;"dataright"&amp;""""&amp;"&gt;"&amp;
TEXT(F41,"mmmm d, yyyy")&amp;"&lt;/td&gt;&lt;td class="&amp;""""&amp;"datacenter"&amp;""""&amp;"&gt;"&amp;
TEXT(G41,"0.0")&amp;"&lt;/td&gt;&lt;td class="&amp;""""&amp;"datacenter"&amp;""""&amp;"&gt;"&amp;
TEXT(H41,"0")&amp;"&lt;/td&gt;"&amp;
"&lt;/tr&gt;"</f>
        <v>&lt;tr&gt;&lt;td class="dataleft"&gt;892&lt;/td&gt;&lt;td class="dataleft"&gt;Walker&lt;/td&gt;&lt;td class="dataleft"&gt;Twin&lt;/td&gt;&lt;td class="dataleft"&gt;Frank&lt;/td&gt;&lt;td class="datacenter"&gt;M&lt;/td&gt;&lt;td class="dataright"&gt;September 1, 1905&lt;/td&gt;&lt;td class="datacenter"&gt;Courtenay Gazette&lt;/td&gt;&lt;td class="datacenter"&gt;8&lt;/td&gt;&lt;/tr&gt;</v>
      </c>
      <c r="U41" s="2">
        <f>LEN(S41)</f>
        <v>134</v>
      </c>
    </row>
    <row r="42" spans="1:21" ht="30" x14ac:dyDescent="0.25">
      <c r="A42" s="2">
        <v>897</v>
      </c>
      <c r="B42" s="4" t="s">
        <v>8475</v>
      </c>
      <c r="C42" s="4"/>
      <c r="D42" s="4" t="s">
        <v>255</v>
      </c>
      <c r="E42" s="5" t="s">
        <v>26</v>
      </c>
      <c r="F42" s="52">
        <v>1434</v>
      </c>
      <c r="G42" s="5" t="s">
        <v>11770</v>
      </c>
      <c r="H42" s="5">
        <v>6</v>
      </c>
      <c r="I42" s="48">
        <v>7</v>
      </c>
      <c r="J42" s="5">
        <v>41</v>
      </c>
      <c r="K42" s="47" t="s">
        <v>19358</v>
      </c>
      <c r="L42" s="46" t="s">
        <v>25735</v>
      </c>
      <c r="M42" s="46"/>
      <c r="N42" s="46"/>
      <c r="O42" s="39">
        <f>YEAR(F42)</f>
        <v>1903</v>
      </c>
      <c r="P42" s="2">
        <f>MONTH(F42)</f>
        <v>12</v>
      </c>
      <c r="Q42" s="2">
        <f>P42</f>
        <v>12</v>
      </c>
      <c r="R42" s="2">
        <f>DAY(F42)</f>
        <v>4</v>
      </c>
      <c r="S42" s="2" t="str">
        <f>"&lt;a href="&amp;""""&amp;L42&amp;"\"&amp;K42&amp;"""&gt;"&amp;B42&amp;"&lt;/a&gt;"</f>
        <v>&lt;a href="set03\cg\cg_march_9,_1901_-_december_29,_1905\births\walks,_male_birth_to_frank_december_4,_1903_p6_cg.pdf"&gt;Walks&lt;/a&gt;</v>
      </c>
      <c r="T42" s="78" t="str">
        <f>"&lt;tr&gt;&lt;td class="&amp;""""&amp;"dataleft"&amp;""""&amp;"&gt;"&amp;
TEXT(A42,"0")&amp;"&lt;/td&gt;&lt;td class="&amp;""""&amp;"dataleft"&amp;""""&amp;"&gt;"&amp;
TEXT(B42,"")&amp;"&lt;/td&gt;&lt;td class="&amp;""""&amp;"dataleft"&amp;""""&amp;"&gt;"&amp;
TEXT(C42,"")&amp;"&lt;/td&gt;&lt;td class="&amp;""""&amp;"dataleft"&amp;""""&amp;"&gt;"&amp;
TEXT(D42,"0.0")&amp;"&lt;/td&gt;&lt;td class="&amp;""""&amp;"datacenter"&amp;""""&amp;"&gt;"&amp;
TEXT(E42,"0.0")&amp;"&lt;/td&gt;&lt;td class="&amp;""""&amp;"dataright"&amp;""""&amp;"&gt;"&amp;
TEXT(F42,"mmmm d, yyyy")&amp;"&lt;/td&gt;&lt;td class="&amp;""""&amp;"datacenter"&amp;""""&amp;"&gt;"&amp;
TEXT(G42,"0.0")&amp;"&lt;/td&gt;&lt;td class="&amp;""""&amp;"datacenter"&amp;""""&amp;"&gt;"&amp;
TEXT(H42,"0")&amp;"&lt;/td&gt;"&amp;
"&lt;/tr&gt;"</f>
        <v>&lt;tr&gt;&lt;td class="dataleft"&gt;897&lt;/td&gt;&lt;td class="dataleft"&gt;Walks&lt;/td&gt;&lt;td class="dataleft"&gt;&lt;/td&gt;&lt;td class="dataleft"&gt;Frank&lt;/td&gt;&lt;td class="datacenter"&gt;M&lt;/td&gt;&lt;td class="dataright"&gt;December 4, 1903&lt;/td&gt;&lt;td class="datacenter"&gt;Courtenay Gazette&lt;/td&gt;&lt;td class="datacenter"&gt;6&lt;/td&gt;&lt;/tr&gt;</v>
      </c>
      <c r="U42" s="2">
        <f>LEN(S42)</f>
        <v>126</v>
      </c>
    </row>
    <row r="43" spans="1:21" x14ac:dyDescent="0.25">
      <c r="A43" s="2">
        <v>898</v>
      </c>
      <c r="B43" s="4" t="s">
        <v>8475</v>
      </c>
      <c r="C43" s="4"/>
      <c r="D43" s="4" t="s">
        <v>228</v>
      </c>
      <c r="E43" s="5" t="s">
        <v>26</v>
      </c>
      <c r="F43" s="52">
        <v>1622</v>
      </c>
      <c r="G43" s="5" t="s">
        <v>11770</v>
      </c>
      <c r="H43" s="5">
        <v>8</v>
      </c>
      <c r="I43" s="48">
        <v>7</v>
      </c>
      <c r="J43" s="5">
        <v>42</v>
      </c>
      <c r="K43" s="47" t="s">
        <v>19359</v>
      </c>
      <c r="L43" s="46" t="s">
        <v>25735</v>
      </c>
      <c r="M43" s="46"/>
      <c r="N43" s="46"/>
      <c r="O43" s="39">
        <f>YEAR(F43)</f>
        <v>1904</v>
      </c>
      <c r="P43" s="2">
        <f>MONTH(F43)</f>
        <v>6</v>
      </c>
      <c r="Q43" s="2">
        <f>P43</f>
        <v>6</v>
      </c>
      <c r="R43" s="2">
        <f>DAY(F43)</f>
        <v>9</v>
      </c>
      <c r="S43" s="2" t="str">
        <f>"&lt;a href="&amp;""""&amp;L43&amp;"\"&amp;K43&amp;"""&gt;"&amp;B43&amp;"&lt;/a&gt;"</f>
        <v>&lt;a href="set03\cg\cg_march_9,_1901_-_december_29,_1905\births\walks,_male_birth_to_robert_june_9,_1905_p8_cg.pdf"&gt;Walks&lt;/a&gt;</v>
      </c>
      <c r="T43" s="78" t="str">
        <f>"&lt;tr&gt;&lt;td class="&amp;""""&amp;"dataleft"&amp;""""&amp;"&gt;"&amp;
TEXT(A43,"0")&amp;"&lt;/td&gt;&lt;td class="&amp;""""&amp;"dataleft"&amp;""""&amp;"&gt;"&amp;
TEXT(B43,"")&amp;"&lt;/td&gt;&lt;td class="&amp;""""&amp;"dataleft"&amp;""""&amp;"&gt;"&amp;
TEXT(C43,"")&amp;"&lt;/td&gt;&lt;td class="&amp;""""&amp;"dataleft"&amp;""""&amp;"&gt;"&amp;
TEXT(D43,"0.0")&amp;"&lt;/td&gt;&lt;td class="&amp;""""&amp;"datacenter"&amp;""""&amp;"&gt;"&amp;
TEXT(E43,"0.0")&amp;"&lt;/td&gt;&lt;td class="&amp;""""&amp;"dataright"&amp;""""&amp;"&gt;"&amp;
TEXT(F43,"mmmm d, yyyy")&amp;"&lt;/td&gt;&lt;td class="&amp;""""&amp;"datacenter"&amp;""""&amp;"&gt;"&amp;
TEXT(G43,"0.0")&amp;"&lt;/td&gt;&lt;td class="&amp;""""&amp;"datacenter"&amp;""""&amp;"&gt;"&amp;
TEXT(H43,"0")&amp;"&lt;/td&gt;"&amp;
"&lt;/tr&gt;"</f>
        <v>&lt;tr&gt;&lt;td class="dataleft"&gt;898&lt;/td&gt;&lt;td class="dataleft"&gt;Walks&lt;/td&gt;&lt;td class="dataleft"&gt;&lt;/td&gt;&lt;td class="dataleft"&gt;Robert&lt;/td&gt;&lt;td class="datacenter"&gt;M&lt;/td&gt;&lt;td class="dataright"&gt;June 9, 1904&lt;/td&gt;&lt;td class="datacenter"&gt;Courtenay Gazette&lt;/td&gt;&lt;td class="datacenter"&gt;8&lt;/td&gt;&lt;/tr&gt;</v>
      </c>
      <c r="U43" s="2">
        <f>LEN(S43)</f>
        <v>123</v>
      </c>
    </row>
    <row r="44" spans="1:21" x14ac:dyDescent="0.25">
      <c r="A44" s="2">
        <v>946</v>
      </c>
      <c r="B44" s="4" t="s">
        <v>8476</v>
      </c>
      <c r="C44" s="4"/>
      <c r="D44" s="4" t="s">
        <v>106</v>
      </c>
      <c r="E44" s="5" t="s">
        <v>226</v>
      </c>
      <c r="F44" s="52">
        <v>1749</v>
      </c>
      <c r="G44" s="5" t="s">
        <v>11770</v>
      </c>
      <c r="H44" s="5">
        <v>8</v>
      </c>
      <c r="I44" s="48">
        <v>7</v>
      </c>
      <c r="J44" s="5">
        <v>43</v>
      </c>
      <c r="K44" s="47" t="s">
        <v>19360</v>
      </c>
      <c r="L44" s="46" t="s">
        <v>25735</v>
      </c>
      <c r="M44" s="46"/>
      <c r="N44" s="46"/>
      <c r="O44" s="39">
        <f>YEAR(F44)</f>
        <v>1904</v>
      </c>
      <c r="P44" s="2">
        <f>MONTH(F44)</f>
        <v>10</v>
      </c>
      <c r="Q44" s="2">
        <f>P44</f>
        <v>10</v>
      </c>
      <c r="R44" s="2">
        <f>DAY(F44)</f>
        <v>14</v>
      </c>
      <c r="S44" s="2" t="str">
        <f>"&lt;a href="&amp;""""&amp;L44&amp;"\"&amp;K44&amp;"""&gt;"&amp;B44&amp;"&lt;/a&gt;"</f>
        <v>&lt;a href="set03\cg\cg_march_9,_1901_-_december_29,_1905\births\wright,_female_birth_to_will_october_14,_1904_p8_cg.pdf"&gt;Wright&lt;/a&gt;</v>
      </c>
      <c r="T44" s="78" t="str">
        <f>"&lt;tr&gt;&lt;td class="&amp;""""&amp;"dataleft"&amp;""""&amp;"&gt;"&amp;
TEXT(A44,"0")&amp;"&lt;/td&gt;&lt;td class="&amp;""""&amp;"dataleft"&amp;""""&amp;"&gt;"&amp;
TEXT(B44,"")&amp;"&lt;/td&gt;&lt;td class="&amp;""""&amp;"dataleft"&amp;""""&amp;"&gt;"&amp;
TEXT(C44,"")&amp;"&lt;/td&gt;&lt;td class="&amp;""""&amp;"dataleft"&amp;""""&amp;"&gt;"&amp;
TEXT(D44,"0.0")&amp;"&lt;/td&gt;&lt;td class="&amp;""""&amp;"datacenter"&amp;""""&amp;"&gt;"&amp;
TEXT(E44,"0.0")&amp;"&lt;/td&gt;&lt;td class="&amp;""""&amp;"dataright"&amp;""""&amp;"&gt;"&amp;
TEXT(F44,"mmmm d, yyyy")&amp;"&lt;/td&gt;&lt;td class="&amp;""""&amp;"datacenter"&amp;""""&amp;"&gt;"&amp;
TEXT(G44,"0.0")&amp;"&lt;/td&gt;&lt;td class="&amp;""""&amp;"datacenter"&amp;""""&amp;"&gt;"&amp;
TEXT(H44,"0")&amp;"&lt;/td&gt;"&amp;
"&lt;/tr&gt;"</f>
        <v>&lt;tr&gt;&lt;td class="dataleft"&gt;946&lt;/td&gt;&lt;td class="dataleft"&gt;Wright&lt;/td&gt;&lt;td class="dataleft"&gt;&lt;/td&gt;&lt;td class="dataleft"&gt;Will&lt;/td&gt;&lt;td class="datacenter"&gt;F&lt;/td&gt;&lt;td class="dataright"&gt;October 14, 1904&lt;/td&gt;&lt;td class="datacenter"&gt;Courtenay Gazette&lt;/td&gt;&lt;td class="datacenter"&gt;8&lt;/td&gt;&lt;/tr&gt;</v>
      </c>
      <c r="U44" s="2">
        <f>LEN(S44)</f>
        <v>129</v>
      </c>
    </row>
    <row r="45" spans="1:21" ht="30" x14ac:dyDescent="0.25">
      <c r="A45" s="2">
        <v>103</v>
      </c>
      <c r="B45" s="4" t="s">
        <v>11212</v>
      </c>
      <c r="C45" s="4"/>
      <c r="D45" s="4" t="s">
        <v>10364</v>
      </c>
      <c r="E45" s="5" t="s">
        <v>226</v>
      </c>
      <c r="F45" s="52">
        <v>2448</v>
      </c>
      <c r="G45" s="5" t="s">
        <v>11770</v>
      </c>
      <c r="H45" s="5">
        <v>5</v>
      </c>
      <c r="I45" s="48">
        <v>8</v>
      </c>
      <c r="J45" s="5">
        <v>44</v>
      </c>
      <c r="K45" s="47" t="s">
        <v>19361</v>
      </c>
      <c r="L45" s="46" t="s">
        <v>25736</v>
      </c>
      <c r="M45" s="46"/>
      <c r="N45" s="46"/>
      <c r="O45" s="39">
        <f>YEAR(F45)</f>
        <v>1906</v>
      </c>
      <c r="P45" s="2">
        <f>MONTH(F45)</f>
        <v>9</v>
      </c>
      <c r="Q45" s="2">
        <f>P45</f>
        <v>9</v>
      </c>
      <c r="R45" s="2">
        <f>DAY(F45)</f>
        <v>13</v>
      </c>
      <c r="S45" s="2" t="str">
        <f>"&lt;a href="&amp;""""&amp;L45&amp;"\"&amp;K45&amp;"""&gt;"&amp;B45&amp;"&lt;/a&gt;"</f>
        <v>&lt;a href="set03\cg\cg_january_5,_1906_-_december_26,_1907\birth\brady,_female_birth_to_chas_september_13,_1906_p5_cg.pdf"&gt;Brady&lt;/a&gt;</v>
      </c>
      <c r="T45" s="78" t="str">
        <f>"&lt;tr&gt;&lt;td class="&amp;""""&amp;"dataleft"&amp;""""&amp;"&gt;"&amp;
TEXT(A45,"0")&amp;"&lt;/td&gt;&lt;td class="&amp;""""&amp;"dataleft"&amp;""""&amp;"&gt;"&amp;
TEXT(B45,"")&amp;"&lt;/td&gt;&lt;td class="&amp;""""&amp;"dataleft"&amp;""""&amp;"&gt;"&amp;
TEXT(C45,"")&amp;"&lt;/td&gt;&lt;td class="&amp;""""&amp;"dataleft"&amp;""""&amp;"&gt;"&amp;
TEXT(D45,"0.0")&amp;"&lt;/td&gt;&lt;td class="&amp;""""&amp;"datacenter"&amp;""""&amp;"&gt;"&amp;
TEXT(E45,"0.0")&amp;"&lt;/td&gt;&lt;td class="&amp;""""&amp;"dataright"&amp;""""&amp;"&gt;"&amp;
TEXT(F45,"mmmm d, yyyy")&amp;"&lt;/td&gt;&lt;td class="&amp;""""&amp;"datacenter"&amp;""""&amp;"&gt;"&amp;
TEXT(G45,"0.0")&amp;"&lt;/td&gt;&lt;td class="&amp;""""&amp;"datacenter"&amp;""""&amp;"&gt;"&amp;
TEXT(H45,"0")&amp;"&lt;/td&gt;"&amp;
"&lt;/tr&gt;"</f>
        <v>&lt;tr&gt;&lt;td class="dataleft"&gt;103&lt;/td&gt;&lt;td class="dataleft"&gt;Brady&lt;/td&gt;&lt;td class="dataleft"&gt;&lt;/td&gt;&lt;td class="dataleft"&gt;Chas&lt;/td&gt;&lt;td class="datacenter"&gt;F&lt;/td&gt;&lt;td class="dataright"&gt;September 13, 1906&lt;/td&gt;&lt;td class="datacenter"&gt;Courtenay Gazette&lt;/td&gt;&lt;td class="datacenter"&gt;5&lt;/td&gt;&lt;/tr&gt;</v>
      </c>
      <c r="U45" s="2">
        <f>LEN(S45)</f>
        <v>130</v>
      </c>
    </row>
    <row r="46" spans="1:21" ht="30" x14ac:dyDescent="0.25">
      <c r="A46" s="2">
        <v>131</v>
      </c>
      <c r="B46" s="4" t="s">
        <v>11213</v>
      </c>
      <c r="C46" s="4"/>
      <c r="D46" s="4" t="s">
        <v>11214</v>
      </c>
      <c r="E46" s="5" t="s">
        <v>226</v>
      </c>
      <c r="F46" s="52">
        <v>2819</v>
      </c>
      <c r="G46" s="5" t="s">
        <v>11770</v>
      </c>
      <c r="H46" s="5">
        <v>4</v>
      </c>
      <c r="I46" s="48">
        <v>8</v>
      </c>
      <c r="J46" s="5">
        <v>45</v>
      </c>
      <c r="K46" s="47" t="s">
        <v>19362</v>
      </c>
      <c r="L46" s="46" t="s">
        <v>25736</v>
      </c>
      <c r="M46" s="46"/>
      <c r="N46" s="46"/>
      <c r="O46" s="39">
        <f>YEAR(F46)</f>
        <v>1907</v>
      </c>
      <c r="P46" s="2">
        <f>MONTH(F46)</f>
        <v>9</v>
      </c>
      <c r="Q46" s="2">
        <f>P46</f>
        <v>9</v>
      </c>
      <c r="R46" s="2">
        <f>DAY(F46)</f>
        <v>19</v>
      </c>
      <c r="S46" s="2" t="str">
        <f>"&lt;a href="&amp;""""&amp;L46&amp;"\"&amp;K46&amp;"""&gt;"&amp;B46&amp;"&lt;/a&gt;"</f>
        <v>&lt;a href="set03\cg\cg_january_5,_1906_-_december_26,_1907\birth\christiansen,_female_birth_to_knud_september_19,_1907_p4_cg.pdf"&gt;Christiansen&lt;/a&gt;</v>
      </c>
      <c r="T46" s="78" t="str">
        <f>"&lt;tr&gt;&lt;td class="&amp;""""&amp;"dataleft"&amp;""""&amp;"&gt;"&amp;
TEXT(A46,"0")&amp;"&lt;/td&gt;&lt;td class="&amp;""""&amp;"dataleft"&amp;""""&amp;"&gt;"&amp;
TEXT(B46,"")&amp;"&lt;/td&gt;&lt;td class="&amp;""""&amp;"dataleft"&amp;""""&amp;"&gt;"&amp;
TEXT(C46,"")&amp;"&lt;/td&gt;&lt;td class="&amp;""""&amp;"dataleft"&amp;""""&amp;"&gt;"&amp;
TEXT(D46,"0.0")&amp;"&lt;/td&gt;&lt;td class="&amp;""""&amp;"datacenter"&amp;""""&amp;"&gt;"&amp;
TEXT(E46,"0.0")&amp;"&lt;/td&gt;&lt;td class="&amp;""""&amp;"dataright"&amp;""""&amp;"&gt;"&amp;
TEXT(F46,"mmmm d, yyyy")&amp;"&lt;/td&gt;&lt;td class="&amp;""""&amp;"datacenter"&amp;""""&amp;"&gt;"&amp;
TEXT(G46,"0.0")&amp;"&lt;/td&gt;&lt;td class="&amp;""""&amp;"datacenter"&amp;""""&amp;"&gt;"&amp;
TEXT(H46,"0")&amp;"&lt;/td&gt;"&amp;
"&lt;/tr&gt;"</f>
        <v>&lt;tr&gt;&lt;td class="dataleft"&gt;131&lt;/td&gt;&lt;td class="dataleft"&gt;Christiansen&lt;/td&gt;&lt;td class="dataleft"&gt;&lt;/td&gt;&lt;td class="dataleft"&gt;Knud&lt;/td&gt;&lt;td class="datacenter"&gt;F&lt;/td&gt;&lt;td class="dataright"&gt;September 19, 1907&lt;/td&gt;&lt;td class="datacenter"&gt;Courtenay Gazette&lt;/td&gt;&lt;td class="datacenter"&gt;4&lt;/td&gt;&lt;/tr&gt;</v>
      </c>
      <c r="U46" s="2">
        <f>LEN(S46)</f>
        <v>144</v>
      </c>
    </row>
    <row r="47" spans="1:21" x14ac:dyDescent="0.25">
      <c r="A47" s="2">
        <v>144</v>
      </c>
      <c r="B47" s="4" t="s">
        <v>8443</v>
      </c>
      <c r="C47" s="4"/>
      <c r="D47" s="4" t="s">
        <v>4658</v>
      </c>
      <c r="E47" s="5" t="s">
        <v>226</v>
      </c>
      <c r="F47" s="52">
        <v>2197</v>
      </c>
      <c r="G47" s="5" t="s">
        <v>11770</v>
      </c>
      <c r="H47" s="5">
        <v>8</v>
      </c>
      <c r="I47" s="48">
        <v>8</v>
      </c>
      <c r="J47" s="5">
        <v>46</v>
      </c>
      <c r="K47" s="47" t="s">
        <v>19363</v>
      </c>
      <c r="L47" s="46" t="s">
        <v>25736</v>
      </c>
      <c r="M47" s="46"/>
      <c r="N47" s="46"/>
      <c r="O47" s="39">
        <f>YEAR(F47)</f>
        <v>1906</v>
      </c>
      <c r="P47" s="2">
        <f>MONTH(F47)</f>
        <v>1</v>
      </c>
      <c r="Q47" s="2">
        <f>P47</f>
        <v>1</v>
      </c>
      <c r="R47" s="2">
        <f>DAY(F47)</f>
        <v>5</v>
      </c>
      <c r="S47" s="2" t="str">
        <f>"&lt;a href="&amp;""""&amp;L47&amp;"\"&amp;K47&amp;"""&gt;"&amp;B47&amp;"&lt;/a&gt;"</f>
        <v>&lt;a href="set03\cg\cg_january_5,_1906_-_december_26,_1907\birth\coffey,_female_birth_to_j_a_january_5,_1906_p8_cg.pdf"&gt;Coffey&lt;/a&gt;</v>
      </c>
      <c r="T47" s="78" t="str">
        <f>"&lt;tr&gt;&lt;td class="&amp;""""&amp;"dataleft"&amp;""""&amp;"&gt;"&amp;
TEXT(A47,"0")&amp;"&lt;/td&gt;&lt;td class="&amp;""""&amp;"dataleft"&amp;""""&amp;"&gt;"&amp;
TEXT(B47,"")&amp;"&lt;/td&gt;&lt;td class="&amp;""""&amp;"dataleft"&amp;""""&amp;"&gt;"&amp;
TEXT(C47,"")&amp;"&lt;/td&gt;&lt;td class="&amp;""""&amp;"dataleft"&amp;""""&amp;"&gt;"&amp;
TEXT(D47,"0.0")&amp;"&lt;/td&gt;&lt;td class="&amp;""""&amp;"datacenter"&amp;""""&amp;"&gt;"&amp;
TEXT(E47,"0.0")&amp;"&lt;/td&gt;&lt;td class="&amp;""""&amp;"dataright"&amp;""""&amp;"&gt;"&amp;
TEXT(F47,"mmmm d, yyyy")&amp;"&lt;/td&gt;&lt;td class="&amp;""""&amp;"datacenter"&amp;""""&amp;"&gt;"&amp;
TEXT(G47,"0.0")&amp;"&lt;/td&gt;&lt;td class="&amp;""""&amp;"datacenter"&amp;""""&amp;"&gt;"&amp;
TEXT(H47,"0")&amp;"&lt;/td&gt;"&amp;
"&lt;/tr&gt;"</f>
        <v>&lt;tr&gt;&lt;td class="dataleft"&gt;144&lt;/td&gt;&lt;td class="dataleft"&gt;Coffey&lt;/td&gt;&lt;td class="dataleft"&gt;&lt;/td&gt;&lt;td class="dataleft"&gt;J A&lt;/td&gt;&lt;td class="datacenter"&gt;F&lt;/td&gt;&lt;td class="dataright"&gt;January 5, 1906&lt;/td&gt;&lt;td class="datacenter"&gt;Courtenay Gazette&lt;/td&gt;&lt;td class="datacenter"&gt;8&lt;/td&gt;&lt;/tr&gt;</v>
      </c>
      <c r="U47" s="2">
        <f>LEN(S47)</f>
        <v>128</v>
      </c>
    </row>
    <row r="48" spans="1:21" x14ac:dyDescent="0.25">
      <c r="A48" s="2">
        <v>152</v>
      </c>
      <c r="B48" s="4" t="s">
        <v>11215</v>
      </c>
      <c r="C48" s="4"/>
      <c r="D48" s="4" t="s">
        <v>255</v>
      </c>
      <c r="E48" s="5" t="s">
        <v>26</v>
      </c>
      <c r="F48" s="52">
        <v>2392</v>
      </c>
      <c r="G48" s="5" t="s">
        <v>11770</v>
      </c>
      <c r="H48" s="5">
        <v>5</v>
      </c>
      <c r="I48" s="48">
        <v>8</v>
      </c>
      <c r="J48" s="5">
        <v>47</v>
      </c>
      <c r="K48" s="47" t="s">
        <v>19364</v>
      </c>
      <c r="L48" s="46" t="s">
        <v>25736</v>
      </c>
      <c r="M48" s="46"/>
      <c r="N48" s="46"/>
      <c r="O48" s="39">
        <f>YEAR(F48)</f>
        <v>1906</v>
      </c>
      <c r="P48" s="2">
        <f>MONTH(F48)</f>
        <v>7</v>
      </c>
      <c r="Q48" s="2">
        <f>P48</f>
        <v>7</v>
      </c>
      <c r="R48" s="2">
        <f>DAY(F48)</f>
        <v>19</v>
      </c>
      <c r="S48" s="2" t="str">
        <f>"&lt;a href="&amp;""""&amp;L48&amp;"\"&amp;K48&amp;"""&gt;"&amp;B48&amp;"&lt;/a&gt;"</f>
        <v>&lt;a href="set03\cg\cg_january_5,_1906_-_december_26,_1907\birth\couey,_male_birth_to_frank_july_19,_1906_p5_cg.pdf"&gt;Couey&lt;/a&gt;</v>
      </c>
      <c r="T48" s="78" t="str">
        <f>"&lt;tr&gt;&lt;td class="&amp;""""&amp;"dataleft"&amp;""""&amp;"&gt;"&amp;
TEXT(A48,"0")&amp;"&lt;/td&gt;&lt;td class="&amp;""""&amp;"dataleft"&amp;""""&amp;"&gt;"&amp;
TEXT(B48,"")&amp;"&lt;/td&gt;&lt;td class="&amp;""""&amp;"dataleft"&amp;""""&amp;"&gt;"&amp;
TEXT(C48,"")&amp;"&lt;/td&gt;&lt;td class="&amp;""""&amp;"dataleft"&amp;""""&amp;"&gt;"&amp;
TEXT(D48,"0.0")&amp;"&lt;/td&gt;&lt;td class="&amp;""""&amp;"datacenter"&amp;""""&amp;"&gt;"&amp;
TEXT(E48,"0.0")&amp;"&lt;/td&gt;&lt;td class="&amp;""""&amp;"dataright"&amp;""""&amp;"&gt;"&amp;
TEXT(F48,"mmmm d, yyyy")&amp;"&lt;/td&gt;&lt;td class="&amp;""""&amp;"datacenter"&amp;""""&amp;"&gt;"&amp;
TEXT(G48,"0.0")&amp;"&lt;/td&gt;&lt;td class="&amp;""""&amp;"datacenter"&amp;""""&amp;"&gt;"&amp;
TEXT(H48,"0")&amp;"&lt;/td&gt;"&amp;
"&lt;/tr&gt;"</f>
        <v>&lt;tr&gt;&lt;td class="dataleft"&gt;152&lt;/td&gt;&lt;td class="dataleft"&gt;Couey&lt;/td&gt;&lt;td class="dataleft"&gt;&lt;/td&gt;&lt;td class="dataleft"&gt;Frank&lt;/td&gt;&lt;td class="datacenter"&gt;M&lt;/td&gt;&lt;td class="dataright"&gt;July 19, 1906&lt;/td&gt;&lt;td class="datacenter"&gt;Courtenay Gazette&lt;/td&gt;&lt;td class="datacenter"&gt;5&lt;/td&gt;&lt;/tr&gt;</v>
      </c>
      <c r="U48" s="2">
        <f>LEN(S48)</f>
        <v>124</v>
      </c>
    </row>
    <row r="49" spans="1:21" x14ac:dyDescent="0.25">
      <c r="A49" s="2">
        <v>159</v>
      </c>
      <c r="B49" s="4" t="s">
        <v>8444</v>
      </c>
      <c r="C49" s="4"/>
      <c r="D49" s="4" t="s">
        <v>4140</v>
      </c>
      <c r="E49" s="5" t="s">
        <v>226</v>
      </c>
      <c r="F49" s="52">
        <v>2281</v>
      </c>
      <c r="G49" s="5" t="s">
        <v>11770</v>
      </c>
      <c r="H49" s="5">
        <v>5</v>
      </c>
      <c r="I49" s="48">
        <v>8</v>
      </c>
      <c r="J49" s="5">
        <v>48</v>
      </c>
      <c r="K49" s="47" t="s">
        <v>19365</v>
      </c>
      <c r="L49" s="46" t="s">
        <v>25736</v>
      </c>
      <c r="M49" s="46"/>
      <c r="N49" s="46"/>
      <c r="O49" s="39">
        <f>YEAR(F49)</f>
        <v>1906</v>
      </c>
      <c r="P49" s="2">
        <f>MONTH(F49)</f>
        <v>3</v>
      </c>
      <c r="Q49" s="2">
        <f>P49</f>
        <v>3</v>
      </c>
      <c r="R49" s="2">
        <f>DAY(F49)</f>
        <v>30</v>
      </c>
      <c r="S49" s="2" t="str">
        <f>"&lt;a href="&amp;""""&amp;L49&amp;"\"&amp;K49&amp;"""&gt;"&amp;B49&amp;"&lt;/a&gt;"</f>
        <v>&lt;a href="set03\cg\cg_january_5,_1906_-_december_26,_1907\birth\crawford,_female_birth_to_tom_march_30,_1906_p5_cg.pdf"&gt;Crawford&lt;/a&gt;</v>
      </c>
      <c r="T49" s="78" t="str">
        <f>"&lt;tr&gt;&lt;td class="&amp;""""&amp;"dataleft"&amp;""""&amp;"&gt;"&amp;
TEXT(A49,"0")&amp;"&lt;/td&gt;&lt;td class="&amp;""""&amp;"dataleft"&amp;""""&amp;"&gt;"&amp;
TEXT(B49,"")&amp;"&lt;/td&gt;&lt;td class="&amp;""""&amp;"dataleft"&amp;""""&amp;"&gt;"&amp;
TEXT(C49,"")&amp;"&lt;/td&gt;&lt;td class="&amp;""""&amp;"dataleft"&amp;""""&amp;"&gt;"&amp;
TEXT(D49,"0.0")&amp;"&lt;/td&gt;&lt;td class="&amp;""""&amp;"datacenter"&amp;""""&amp;"&gt;"&amp;
TEXT(E49,"0.0")&amp;"&lt;/td&gt;&lt;td class="&amp;""""&amp;"dataright"&amp;""""&amp;"&gt;"&amp;
TEXT(F49,"mmmm d, yyyy")&amp;"&lt;/td&gt;&lt;td class="&amp;""""&amp;"datacenter"&amp;""""&amp;"&gt;"&amp;
TEXT(G49,"0.0")&amp;"&lt;/td&gt;&lt;td class="&amp;""""&amp;"datacenter"&amp;""""&amp;"&gt;"&amp;
TEXT(H49,"0")&amp;"&lt;/td&gt;"&amp;
"&lt;/tr&gt;"</f>
        <v>&lt;tr&gt;&lt;td class="dataleft"&gt;159&lt;/td&gt;&lt;td class="dataleft"&gt;Crawford&lt;/td&gt;&lt;td class="dataleft"&gt;&lt;/td&gt;&lt;td class="dataleft"&gt;Tom&lt;/td&gt;&lt;td class="datacenter"&gt;F&lt;/td&gt;&lt;td class="dataright"&gt;March 30, 1906&lt;/td&gt;&lt;td class="datacenter"&gt;Courtenay Gazette&lt;/td&gt;&lt;td class="datacenter"&gt;5&lt;/td&gt;&lt;/tr&gt;</v>
      </c>
      <c r="U49" s="2">
        <f>LEN(S49)</f>
        <v>131</v>
      </c>
    </row>
    <row r="50" spans="1:21" ht="30" x14ac:dyDescent="0.25">
      <c r="A50" s="2">
        <v>169</v>
      </c>
      <c r="B50" s="4" t="s">
        <v>11216</v>
      </c>
      <c r="C50" s="4"/>
      <c r="D50" s="4" t="s">
        <v>291</v>
      </c>
      <c r="E50" s="5" t="s">
        <v>226</v>
      </c>
      <c r="F50" s="52">
        <v>2917</v>
      </c>
      <c r="G50" s="5" t="s">
        <v>11770</v>
      </c>
      <c r="H50" s="5">
        <v>7</v>
      </c>
      <c r="I50" s="48">
        <v>8</v>
      </c>
      <c r="J50" s="5">
        <v>49</v>
      </c>
      <c r="K50" s="47" t="s">
        <v>19366</v>
      </c>
      <c r="L50" s="46" t="s">
        <v>25736</v>
      </c>
      <c r="M50" s="46"/>
      <c r="N50" s="46"/>
      <c r="O50" s="39">
        <f>YEAR(F50)</f>
        <v>1907</v>
      </c>
      <c r="P50" s="2">
        <f>MONTH(F50)</f>
        <v>12</v>
      </c>
      <c r="Q50" s="2">
        <f>P50</f>
        <v>12</v>
      </c>
      <c r="R50" s="2">
        <f>DAY(F50)</f>
        <v>26</v>
      </c>
      <c r="S50" s="2" t="str">
        <f>"&lt;a href="&amp;""""&amp;L50&amp;"\"&amp;K50&amp;"""&gt;"&amp;B50&amp;"&lt;/a&gt;"</f>
        <v>&lt;a href="set03\cg\cg_january_5,_1906_-_december_26,_1907\birth\cysewski,_female_birth_to_peter_december_26,_1907_p7_cg.pdf"&gt;Cysewski&lt;/a&gt;</v>
      </c>
      <c r="T50" s="78" t="str">
        <f>"&lt;tr&gt;&lt;td class="&amp;""""&amp;"dataleft"&amp;""""&amp;"&gt;"&amp;
TEXT(A50,"0")&amp;"&lt;/td&gt;&lt;td class="&amp;""""&amp;"dataleft"&amp;""""&amp;"&gt;"&amp;
TEXT(B50,"")&amp;"&lt;/td&gt;&lt;td class="&amp;""""&amp;"dataleft"&amp;""""&amp;"&gt;"&amp;
TEXT(C50,"")&amp;"&lt;/td&gt;&lt;td class="&amp;""""&amp;"dataleft"&amp;""""&amp;"&gt;"&amp;
TEXT(D50,"0.0")&amp;"&lt;/td&gt;&lt;td class="&amp;""""&amp;"datacenter"&amp;""""&amp;"&gt;"&amp;
TEXT(E50,"0.0")&amp;"&lt;/td&gt;&lt;td class="&amp;""""&amp;"dataright"&amp;""""&amp;"&gt;"&amp;
TEXT(F50,"mmmm d, yyyy")&amp;"&lt;/td&gt;&lt;td class="&amp;""""&amp;"datacenter"&amp;""""&amp;"&gt;"&amp;
TEXT(G50,"0.0")&amp;"&lt;/td&gt;&lt;td class="&amp;""""&amp;"datacenter"&amp;""""&amp;"&gt;"&amp;
TEXT(H50,"0")&amp;"&lt;/td&gt;"&amp;
"&lt;/tr&gt;"</f>
        <v>&lt;tr&gt;&lt;td class="dataleft"&gt;169&lt;/td&gt;&lt;td class="dataleft"&gt;Cysewski&lt;/td&gt;&lt;td class="dataleft"&gt;&lt;/td&gt;&lt;td class="dataleft"&gt;Peter&lt;/td&gt;&lt;td class="datacenter"&gt;F&lt;/td&gt;&lt;td class="dataright"&gt;December 26, 1907&lt;/td&gt;&lt;td class="datacenter"&gt;Courtenay Gazette&lt;/td&gt;&lt;td class="datacenter"&gt;7&lt;/td&gt;&lt;/tr&gt;</v>
      </c>
      <c r="U50" s="2">
        <f>LEN(S50)</f>
        <v>136</v>
      </c>
    </row>
    <row r="51" spans="1:21" x14ac:dyDescent="0.25">
      <c r="A51" s="2">
        <v>171</v>
      </c>
      <c r="B51" s="4" t="s">
        <v>11217</v>
      </c>
      <c r="C51" s="4"/>
      <c r="D51" s="4" t="s">
        <v>334</v>
      </c>
      <c r="E51" s="5" t="s">
        <v>226</v>
      </c>
      <c r="F51" s="52">
        <v>2385</v>
      </c>
      <c r="G51" s="5" t="s">
        <v>11770</v>
      </c>
      <c r="H51" s="5">
        <v>5</v>
      </c>
      <c r="I51" s="48">
        <v>8</v>
      </c>
      <c r="J51" s="5">
        <v>50</v>
      </c>
      <c r="K51" s="47" t="s">
        <v>19367</v>
      </c>
      <c r="L51" s="46" t="s">
        <v>25736</v>
      </c>
      <c r="M51" s="46"/>
      <c r="N51" s="46"/>
      <c r="O51" s="39">
        <f>YEAR(F51)</f>
        <v>1906</v>
      </c>
      <c r="P51" s="2">
        <f>MONTH(F51)</f>
        <v>7</v>
      </c>
      <c r="Q51" s="2">
        <f>P51</f>
        <v>7</v>
      </c>
      <c r="R51" s="2">
        <f>DAY(F51)</f>
        <v>12</v>
      </c>
      <c r="S51" s="2" t="str">
        <f>"&lt;a href="&amp;""""&amp;L51&amp;"\"&amp;K51&amp;"""&gt;"&amp;B51&amp;"&lt;/a&gt;"</f>
        <v>&lt;a href="set03\cg\cg_january_5,_1906_-_december_26,_1907\birth\dahl,_female_birth_to_c_a_july_12,_1906_p5_cg.pdf"&gt;Dahl&lt;/a&gt;</v>
      </c>
      <c r="T51" s="78" t="str">
        <f>"&lt;tr&gt;&lt;td class="&amp;""""&amp;"dataleft"&amp;""""&amp;"&gt;"&amp;
TEXT(A51,"0")&amp;"&lt;/td&gt;&lt;td class="&amp;""""&amp;"dataleft"&amp;""""&amp;"&gt;"&amp;
TEXT(B51,"")&amp;"&lt;/td&gt;&lt;td class="&amp;""""&amp;"dataleft"&amp;""""&amp;"&gt;"&amp;
TEXT(C51,"")&amp;"&lt;/td&gt;&lt;td class="&amp;""""&amp;"dataleft"&amp;""""&amp;"&gt;"&amp;
TEXT(D51,"0.0")&amp;"&lt;/td&gt;&lt;td class="&amp;""""&amp;"datacenter"&amp;""""&amp;"&gt;"&amp;
TEXT(E51,"0.0")&amp;"&lt;/td&gt;&lt;td class="&amp;""""&amp;"dataright"&amp;""""&amp;"&gt;"&amp;
TEXT(F51,"mmmm d, yyyy")&amp;"&lt;/td&gt;&lt;td class="&amp;""""&amp;"datacenter"&amp;""""&amp;"&gt;"&amp;
TEXT(G51,"0.0")&amp;"&lt;/td&gt;&lt;td class="&amp;""""&amp;"datacenter"&amp;""""&amp;"&gt;"&amp;
TEXT(H51,"0")&amp;"&lt;/td&gt;"&amp;
"&lt;/tr&gt;"</f>
        <v>&lt;tr&gt;&lt;td class="dataleft"&gt;171&lt;/td&gt;&lt;td class="dataleft"&gt;Dahl&lt;/td&gt;&lt;td class="dataleft"&gt;&lt;/td&gt;&lt;td class="dataleft"&gt;C A&lt;/td&gt;&lt;td class="datacenter"&gt;F&lt;/td&gt;&lt;td class="dataright"&gt;July 12, 1906&lt;/td&gt;&lt;td class="datacenter"&gt;Courtenay Gazette&lt;/td&gt;&lt;td class="datacenter"&gt;5&lt;/td&gt;&lt;/tr&gt;</v>
      </c>
      <c r="U51" s="2">
        <f>LEN(S51)</f>
        <v>122</v>
      </c>
    </row>
    <row r="52" spans="1:21" ht="30" x14ac:dyDescent="0.25">
      <c r="A52" s="2">
        <v>175</v>
      </c>
      <c r="B52" s="4" t="s">
        <v>11218</v>
      </c>
      <c r="C52" s="4"/>
      <c r="D52" s="4" t="s">
        <v>352</v>
      </c>
      <c r="E52" s="5" t="s">
        <v>226</v>
      </c>
      <c r="F52" s="52">
        <v>2917</v>
      </c>
      <c r="G52" s="5" t="s">
        <v>11770</v>
      </c>
      <c r="H52" s="5">
        <v>7</v>
      </c>
      <c r="I52" s="48">
        <v>8</v>
      </c>
      <c r="J52" s="5">
        <v>51</v>
      </c>
      <c r="K52" s="47" t="s">
        <v>19368</v>
      </c>
      <c r="L52" s="46" t="s">
        <v>25736</v>
      </c>
      <c r="M52" s="46"/>
      <c r="N52" s="46"/>
      <c r="O52" s="39">
        <f>YEAR(F52)</f>
        <v>1907</v>
      </c>
      <c r="P52" s="2">
        <f>MONTH(F52)</f>
        <v>12</v>
      </c>
      <c r="Q52" s="2">
        <f>P52</f>
        <v>12</v>
      </c>
      <c r="R52" s="2">
        <f>DAY(F52)</f>
        <v>26</v>
      </c>
      <c r="S52" s="2" t="str">
        <f>"&lt;a href="&amp;""""&amp;L52&amp;"\"&amp;K52&amp;"""&gt;"&amp;B52&amp;"&lt;/a&gt;"</f>
        <v>&lt;a href="set03\cg\cg_january_5,_1906_-_december_26,_1907\birth\danielson,_female_birth_to_john_december_26,_1907_p7_cg.pdf"&gt;Danielson&lt;/a&gt;</v>
      </c>
      <c r="T52" s="78" t="str">
        <f>"&lt;tr&gt;&lt;td class="&amp;""""&amp;"dataleft"&amp;""""&amp;"&gt;"&amp;
TEXT(A52,"0")&amp;"&lt;/td&gt;&lt;td class="&amp;""""&amp;"dataleft"&amp;""""&amp;"&gt;"&amp;
TEXT(B52,"")&amp;"&lt;/td&gt;&lt;td class="&amp;""""&amp;"dataleft"&amp;""""&amp;"&gt;"&amp;
TEXT(C52,"")&amp;"&lt;/td&gt;&lt;td class="&amp;""""&amp;"dataleft"&amp;""""&amp;"&gt;"&amp;
TEXT(D52,"0.0")&amp;"&lt;/td&gt;&lt;td class="&amp;""""&amp;"datacenter"&amp;""""&amp;"&gt;"&amp;
TEXT(E52,"0.0")&amp;"&lt;/td&gt;&lt;td class="&amp;""""&amp;"dataright"&amp;""""&amp;"&gt;"&amp;
TEXT(F52,"mmmm d, yyyy")&amp;"&lt;/td&gt;&lt;td class="&amp;""""&amp;"datacenter"&amp;""""&amp;"&gt;"&amp;
TEXT(G52,"0.0")&amp;"&lt;/td&gt;&lt;td class="&amp;""""&amp;"datacenter"&amp;""""&amp;"&gt;"&amp;
TEXT(H52,"0")&amp;"&lt;/td&gt;"&amp;
"&lt;/tr&gt;"</f>
        <v>&lt;tr&gt;&lt;td class="dataleft"&gt;175&lt;/td&gt;&lt;td class="dataleft"&gt;Danielson&lt;/td&gt;&lt;td class="dataleft"&gt;&lt;/td&gt;&lt;td class="dataleft"&gt;John&lt;/td&gt;&lt;td class="datacenter"&gt;F&lt;/td&gt;&lt;td class="dataright"&gt;December 26, 1907&lt;/td&gt;&lt;td class="datacenter"&gt;Courtenay Gazette&lt;/td&gt;&lt;td class="datacenter"&gt;7&lt;/td&gt;&lt;/tr&gt;</v>
      </c>
      <c r="U52" s="2">
        <f>LEN(S52)</f>
        <v>137</v>
      </c>
    </row>
    <row r="53" spans="1:21" ht="30" x14ac:dyDescent="0.25">
      <c r="A53" s="2">
        <v>181</v>
      </c>
      <c r="B53" s="4" t="s">
        <v>11219</v>
      </c>
      <c r="C53" s="4"/>
      <c r="D53" s="4" t="s">
        <v>4702</v>
      </c>
      <c r="E53" s="5" t="s">
        <v>226</v>
      </c>
      <c r="F53" s="52">
        <v>2267</v>
      </c>
      <c r="G53" s="5" t="s">
        <v>11770</v>
      </c>
      <c r="H53" s="5">
        <v>5</v>
      </c>
      <c r="I53" s="48">
        <v>8</v>
      </c>
      <c r="J53" s="5">
        <v>52</v>
      </c>
      <c r="K53" s="47" t="s">
        <v>19369</v>
      </c>
      <c r="L53" s="46" t="s">
        <v>25736</v>
      </c>
      <c r="M53" s="46"/>
      <c r="N53" s="46"/>
      <c r="O53" s="39">
        <f>YEAR(F53)</f>
        <v>1906</v>
      </c>
      <c r="P53" s="2">
        <f>MONTH(F53)</f>
        <v>3</v>
      </c>
      <c r="Q53" s="2">
        <f>P53</f>
        <v>3</v>
      </c>
      <c r="R53" s="2">
        <f>DAY(F53)</f>
        <v>16</v>
      </c>
      <c r="S53" s="2" t="str">
        <f>"&lt;a href="&amp;""""&amp;L53&amp;"\"&amp;K53&amp;"""&gt;"&amp;B53&amp;"&lt;/a&gt;"</f>
        <v>&lt;a href="set03\cg\cg_january_5,_1906_-_december_26,_1907\birth\dennis,_female_birth_to_andrew_march_16,_1906_p5_cg.pdf"&gt;Dennis&lt;/a&gt;</v>
      </c>
      <c r="T53" s="78" t="str">
        <f>"&lt;tr&gt;&lt;td class="&amp;""""&amp;"dataleft"&amp;""""&amp;"&gt;"&amp;
TEXT(A53,"0")&amp;"&lt;/td&gt;&lt;td class="&amp;""""&amp;"dataleft"&amp;""""&amp;"&gt;"&amp;
TEXT(B53,"")&amp;"&lt;/td&gt;&lt;td class="&amp;""""&amp;"dataleft"&amp;""""&amp;"&gt;"&amp;
TEXT(C53,"")&amp;"&lt;/td&gt;&lt;td class="&amp;""""&amp;"dataleft"&amp;""""&amp;"&gt;"&amp;
TEXT(D53,"0.0")&amp;"&lt;/td&gt;&lt;td class="&amp;""""&amp;"datacenter"&amp;""""&amp;"&gt;"&amp;
TEXT(E53,"0.0")&amp;"&lt;/td&gt;&lt;td class="&amp;""""&amp;"dataright"&amp;""""&amp;"&gt;"&amp;
TEXT(F53,"mmmm d, yyyy")&amp;"&lt;/td&gt;&lt;td class="&amp;""""&amp;"datacenter"&amp;""""&amp;"&gt;"&amp;
TEXT(G53,"0.0")&amp;"&lt;/td&gt;&lt;td class="&amp;""""&amp;"datacenter"&amp;""""&amp;"&gt;"&amp;
TEXT(H53,"0")&amp;"&lt;/td&gt;"&amp;
"&lt;/tr&gt;"</f>
        <v>&lt;tr&gt;&lt;td class="dataleft"&gt;181&lt;/td&gt;&lt;td class="dataleft"&gt;Dennis&lt;/td&gt;&lt;td class="dataleft"&gt;&lt;/td&gt;&lt;td class="dataleft"&gt;Andrew&lt;/td&gt;&lt;td class="datacenter"&gt;F&lt;/td&gt;&lt;td class="dataright"&gt;March 16, 1906&lt;/td&gt;&lt;td class="datacenter"&gt;Courtenay Gazette&lt;/td&gt;&lt;td class="datacenter"&gt;5&lt;/td&gt;&lt;/tr&gt;</v>
      </c>
      <c r="U53" s="2">
        <f>LEN(S53)</f>
        <v>130</v>
      </c>
    </row>
    <row r="54" spans="1:21" x14ac:dyDescent="0.25">
      <c r="A54" s="2">
        <v>187</v>
      </c>
      <c r="B54" s="4" t="s">
        <v>11220</v>
      </c>
      <c r="C54" s="4"/>
      <c r="D54" s="4" t="s">
        <v>106</v>
      </c>
      <c r="E54" s="5" t="s">
        <v>226</v>
      </c>
      <c r="F54" s="52">
        <v>2525</v>
      </c>
      <c r="G54" s="5" t="s">
        <v>11770</v>
      </c>
      <c r="H54" s="5">
        <v>5</v>
      </c>
      <c r="I54" s="48">
        <v>8</v>
      </c>
      <c r="J54" s="5">
        <v>53</v>
      </c>
      <c r="K54" s="47" t="s">
        <v>19370</v>
      </c>
      <c r="L54" s="46" t="s">
        <v>25736</v>
      </c>
      <c r="M54" s="46"/>
      <c r="N54" s="46"/>
      <c r="O54" s="39">
        <f>YEAR(F54)</f>
        <v>1906</v>
      </c>
      <c r="P54" s="2">
        <f>MONTH(F54)</f>
        <v>11</v>
      </c>
      <c r="Q54" s="2">
        <f>P54</f>
        <v>11</v>
      </c>
      <c r="R54" s="2">
        <f>DAY(F54)</f>
        <v>29</v>
      </c>
      <c r="S54" s="2" t="str">
        <f>"&lt;a href="&amp;""""&amp;L54&amp;"\"&amp;K54&amp;"""&gt;"&amp;B54&amp;"&lt;/a&gt;"</f>
        <v>&lt;a href="set03\cg\cg_january_5,_1906_-_december_26,_1907\birth\eagle,_female_birth_to_will_november_29,_1906_p5_cg.pdf"&gt;Eagle&lt;/a&gt;</v>
      </c>
      <c r="T54" s="78" t="str">
        <f>"&lt;tr&gt;&lt;td class="&amp;""""&amp;"dataleft"&amp;""""&amp;"&gt;"&amp;
TEXT(A54,"0")&amp;"&lt;/td&gt;&lt;td class="&amp;""""&amp;"dataleft"&amp;""""&amp;"&gt;"&amp;
TEXT(B54,"")&amp;"&lt;/td&gt;&lt;td class="&amp;""""&amp;"dataleft"&amp;""""&amp;"&gt;"&amp;
TEXT(C54,"")&amp;"&lt;/td&gt;&lt;td class="&amp;""""&amp;"dataleft"&amp;""""&amp;"&gt;"&amp;
TEXT(D54,"0.0")&amp;"&lt;/td&gt;&lt;td class="&amp;""""&amp;"datacenter"&amp;""""&amp;"&gt;"&amp;
TEXT(E54,"0.0")&amp;"&lt;/td&gt;&lt;td class="&amp;""""&amp;"dataright"&amp;""""&amp;"&gt;"&amp;
TEXT(F54,"mmmm d, yyyy")&amp;"&lt;/td&gt;&lt;td class="&amp;""""&amp;"datacenter"&amp;""""&amp;"&gt;"&amp;
TEXT(G54,"0.0")&amp;"&lt;/td&gt;&lt;td class="&amp;""""&amp;"datacenter"&amp;""""&amp;"&gt;"&amp;
TEXT(H54,"0")&amp;"&lt;/td&gt;"&amp;
"&lt;/tr&gt;"</f>
        <v>&lt;tr&gt;&lt;td class="dataleft"&gt;187&lt;/td&gt;&lt;td class="dataleft"&gt;Eagle&lt;/td&gt;&lt;td class="dataleft"&gt;&lt;/td&gt;&lt;td class="dataleft"&gt;Will&lt;/td&gt;&lt;td class="datacenter"&gt;F&lt;/td&gt;&lt;td class="dataright"&gt;November 29, 1906&lt;/td&gt;&lt;td class="datacenter"&gt;Courtenay Gazette&lt;/td&gt;&lt;td class="datacenter"&gt;5&lt;/td&gt;&lt;/tr&gt;</v>
      </c>
      <c r="U54" s="2">
        <f>LEN(S54)</f>
        <v>129</v>
      </c>
    </row>
    <row r="55" spans="1:21" x14ac:dyDescent="0.25">
      <c r="A55" s="2">
        <v>210</v>
      </c>
      <c r="B55" s="4" t="s">
        <v>11221</v>
      </c>
      <c r="C55" s="4"/>
      <c r="D55" s="4" t="s">
        <v>11222</v>
      </c>
      <c r="E55" s="5" t="s">
        <v>26</v>
      </c>
      <c r="F55" s="52">
        <v>2826</v>
      </c>
      <c r="G55" s="5" t="s">
        <v>11770</v>
      </c>
      <c r="H55" s="5">
        <v>9</v>
      </c>
      <c r="I55" s="48">
        <v>8</v>
      </c>
      <c r="J55" s="5">
        <v>54</v>
      </c>
      <c r="K55" s="47" t="s">
        <v>19371</v>
      </c>
      <c r="L55" s="46" t="s">
        <v>25736</v>
      </c>
      <c r="M55" s="46"/>
      <c r="N55" s="46"/>
      <c r="O55" s="39">
        <f>YEAR(F55)</f>
        <v>1907</v>
      </c>
      <c r="P55" s="2">
        <f>MONTH(F55)</f>
        <v>9</v>
      </c>
      <c r="Q55" s="2">
        <f>P55</f>
        <v>9</v>
      </c>
      <c r="R55" s="2">
        <f>DAY(F55)</f>
        <v>26</v>
      </c>
      <c r="S55" s="2" t="str">
        <f>"&lt;a href="&amp;""""&amp;L55&amp;"\"&amp;K55&amp;"""&gt;"&amp;B55&amp;"&lt;/a&gt;"</f>
        <v>&lt;a href="set03\cg\cg_january_5,_1906_-_december_26,_1907\birth\ersin,_male_birth_to_e_j_september_26,_1907_p9_cg.pdf"&gt;Ersin&lt;/a&gt;</v>
      </c>
      <c r="T55" s="78" t="str">
        <f>"&lt;tr&gt;&lt;td class="&amp;""""&amp;"dataleft"&amp;""""&amp;"&gt;"&amp;
TEXT(A55,"0")&amp;"&lt;/td&gt;&lt;td class="&amp;""""&amp;"dataleft"&amp;""""&amp;"&gt;"&amp;
TEXT(B55,"")&amp;"&lt;/td&gt;&lt;td class="&amp;""""&amp;"dataleft"&amp;""""&amp;"&gt;"&amp;
TEXT(C55,"")&amp;"&lt;/td&gt;&lt;td class="&amp;""""&amp;"dataleft"&amp;""""&amp;"&gt;"&amp;
TEXT(D55,"0.0")&amp;"&lt;/td&gt;&lt;td class="&amp;""""&amp;"datacenter"&amp;""""&amp;"&gt;"&amp;
TEXT(E55,"0.0")&amp;"&lt;/td&gt;&lt;td class="&amp;""""&amp;"dataright"&amp;""""&amp;"&gt;"&amp;
TEXT(F55,"mmmm d, yyyy")&amp;"&lt;/td&gt;&lt;td class="&amp;""""&amp;"datacenter"&amp;""""&amp;"&gt;"&amp;
TEXT(G55,"0.0")&amp;"&lt;/td&gt;&lt;td class="&amp;""""&amp;"datacenter"&amp;""""&amp;"&gt;"&amp;
TEXT(H55,"0")&amp;"&lt;/td&gt;"&amp;
"&lt;/tr&gt;"</f>
        <v>&lt;tr&gt;&lt;td class="dataleft"&gt;210&lt;/td&gt;&lt;td class="dataleft"&gt;Ersin&lt;/td&gt;&lt;td class="dataleft"&gt;&lt;/td&gt;&lt;td class="dataleft"&gt;E J&lt;/td&gt;&lt;td class="datacenter"&gt;M&lt;/td&gt;&lt;td class="dataright"&gt;September 26, 1907&lt;/td&gt;&lt;td class="datacenter"&gt;Courtenay Gazette&lt;/td&gt;&lt;td class="datacenter"&gt;9&lt;/td&gt;&lt;/tr&gt;</v>
      </c>
      <c r="U55" s="2">
        <f>LEN(S55)</f>
        <v>127</v>
      </c>
    </row>
    <row r="56" spans="1:21" x14ac:dyDescent="0.25">
      <c r="A56" s="2">
        <v>245</v>
      </c>
      <c r="B56" s="4" t="s">
        <v>11223</v>
      </c>
      <c r="C56" s="4"/>
      <c r="D56" s="4" t="s">
        <v>11224</v>
      </c>
      <c r="E56" s="5" t="s">
        <v>26</v>
      </c>
      <c r="F56" s="52">
        <v>2756</v>
      </c>
      <c r="G56" s="5" t="s">
        <v>11770</v>
      </c>
      <c r="H56" s="5">
        <v>9</v>
      </c>
      <c r="I56" s="48">
        <v>8</v>
      </c>
      <c r="J56" s="5">
        <v>55</v>
      </c>
      <c r="K56" s="47" t="s">
        <v>19372</v>
      </c>
      <c r="L56" s="46" t="s">
        <v>25736</v>
      </c>
      <c r="M56" s="46"/>
      <c r="N56" s="46"/>
      <c r="O56" s="39">
        <f>YEAR(F56)</f>
        <v>1907</v>
      </c>
      <c r="P56" s="2">
        <f>MONTH(F56)</f>
        <v>7</v>
      </c>
      <c r="Q56" s="2">
        <f>P56</f>
        <v>7</v>
      </c>
      <c r="R56" s="2">
        <f>DAY(F56)</f>
        <v>18</v>
      </c>
      <c r="S56" s="2" t="str">
        <f>"&lt;a href="&amp;""""&amp;L56&amp;"\"&amp;K56&amp;"""&gt;"&amp;B56&amp;"&lt;/a&gt;"</f>
        <v>&lt;a href="set03\cg\cg_january_5,_1906_-_december_26,_1907\birth\fosholdt,_male_birth_to_o_t_july_18,_1907_p9_cg.pdf"&gt;Fosholdt&lt;/a&gt;</v>
      </c>
      <c r="T56" s="78" t="str">
        <f>"&lt;tr&gt;&lt;td class="&amp;""""&amp;"dataleft"&amp;""""&amp;"&gt;"&amp;
TEXT(A56,"0")&amp;"&lt;/td&gt;&lt;td class="&amp;""""&amp;"dataleft"&amp;""""&amp;"&gt;"&amp;
TEXT(B56,"")&amp;"&lt;/td&gt;&lt;td class="&amp;""""&amp;"dataleft"&amp;""""&amp;"&gt;"&amp;
TEXT(C56,"")&amp;"&lt;/td&gt;&lt;td class="&amp;""""&amp;"dataleft"&amp;""""&amp;"&gt;"&amp;
TEXT(D56,"0.0")&amp;"&lt;/td&gt;&lt;td class="&amp;""""&amp;"datacenter"&amp;""""&amp;"&gt;"&amp;
TEXT(E56,"0.0")&amp;"&lt;/td&gt;&lt;td class="&amp;""""&amp;"dataright"&amp;""""&amp;"&gt;"&amp;
TEXT(F56,"mmmm d, yyyy")&amp;"&lt;/td&gt;&lt;td class="&amp;""""&amp;"datacenter"&amp;""""&amp;"&gt;"&amp;
TEXT(G56,"0.0")&amp;"&lt;/td&gt;&lt;td class="&amp;""""&amp;"datacenter"&amp;""""&amp;"&gt;"&amp;
TEXT(H56,"0")&amp;"&lt;/td&gt;"&amp;
"&lt;/tr&gt;"</f>
        <v>&lt;tr&gt;&lt;td class="dataleft"&gt;245&lt;/td&gt;&lt;td class="dataleft"&gt;Fosholdt&lt;/td&gt;&lt;td class="dataleft"&gt;&lt;/td&gt;&lt;td class="dataleft"&gt;O T&lt;/td&gt;&lt;td class="datacenter"&gt;M&lt;/td&gt;&lt;td class="dataright"&gt;July 18, 1907&lt;/td&gt;&lt;td class="datacenter"&gt;Courtenay Gazette&lt;/td&gt;&lt;td class="datacenter"&gt;9&lt;/td&gt;&lt;/tr&gt;</v>
      </c>
      <c r="U56" s="2">
        <f>LEN(S56)</f>
        <v>128</v>
      </c>
    </row>
    <row r="57" spans="1:21" x14ac:dyDescent="0.25">
      <c r="A57" s="2">
        <v>246</v>
      </c>
      <c r="B57" s="4" t="s">
        <v>11225</v>
      </c>
      <c r="C57" s="4"/>
      <c r="D57" s="4" t="s">
        <v>4640</v>
      </c>
      <c r="E57" s="5" t="s">
        <v>226</v>
      </c>
      <c r="F57" s="52">
        <v>2378</v>
      </c>
      <c r="G57" s="5" t="s">
        <v>11770</v>
      </c>
      <c r="H57" s="5">
        <v>5</v>
      </c>
      <c r="I57" s="48">
        <v>8</v>
      </c>
      <c r="J57" s="5">
        <v>56</v>
      </c>
      <c r="K57" s="47" t="s">
        <v>19373</v>
      </c>
      <c r="L57" s="46" t="s">
        <v>25736</v>
      </c>
      <c r="M57" s="46"/>
      <c r="N57" s="46"/>
      <c r="O57" s="39">
        <f>YEAR(F57)</f>
        <v>1906</v>
      </c>
      <c r="P57" s="2">
        <f>MONTH(F57)</f>
        <v>7</v>
      </c>
      <c r="Q57" s="2">
        <f>P57</f>
        <v>7</v>
      </c>
      <c r="R57" s="2">
        <f>DAY(F57)</f>
        <v>5</v>
      </c>
      <c r="S57" s="2" t="str">
        <f>"&lt;a href="&amp;""""&amp;L57&amp;"\"&amp;K57&amp;"""&gt;"&amp;B57&amp;"&lt;/a&gt;"</f>
        <v>&lt;a href="set03\cg\cg_january_5,_1906_-_december_26,_1907\birth\fox,_female_birth_to_j_e_july_5,_1906_p5_cg.pdf"&gt;Fox&lt;/a&gt;</v>
      </c>
      <c r="T57" s="78" t="str">
        <f>"&lt;tr&gt;&lt;td class="&amp;""""&amp;"dataleft"&amp;""""&amp;"&gt;"&amp;
TEXT(A57,"0")&amp;"&lt;/td&gt;&lt;td class="&amp;""""&amp;"dataleft"&amp;""""&amp;"&gt;"&amp;
TEXT(B57,"")&amp;"&lt;/td&gt;&lt;td class="&amp;""""&amp;"dataleft"&amp;""""&amp;"&gt;"&amp;
TEXT(C57,"")&amp;"&lt;/td&gt;&lt;td class="&amp;""""&amp;"dataleft"&amp;""""&amp;"&gt;"&amp;
TEXT(D57,"0.0")&amp;"&lt;/td&gt;&lt;td class="&amp;""""&amp;"datacenter"&amp;""""&amp;"&gt;"&amp;
TEXT(E57,"0.0")&amp;"&lt;/td&gt;&lt;td class="&amp;""""&amp;"dataright"&amp;""""&amp;"&gt;"&amp;
TEXT(F57,"mmmm d, yyyy")&amp;"&lt;/td&gt;&lt;td class="&amp;""""&amp;"datacenter"&amp;""""&amp;"&gt;"&amp;
TEXT(G57,"0.0")&amp;"&lt;/td&gt;&lt;td class="&amp;""""&amp;"datacenter"&amp;""""&amp;"&gt;"&amp;
TEXT(H57,"0")&amp;"&lt;/td&gt;"&amp;
"&lt;/tr&gt;"</f>
        <v>&lt;tr&gt;&lt;td class="dataleft"&gt;246&lt;/td&gt;&lt;td class="dataleft"&gt;Fox&lt;/td&gt;&lt;td class="dataleft"&gt;&lt;/td&gt;&lt;td class="dataleft"&gt;J E&lt;/td&gt;&lt;td class="datacenter"&gt;F&lt;/td&gt;&lt;td class="dataright"&gt;July 5, 1906&lt;/td&gt;&lt;td class="datacenter"&gt;Courtenay Gazette&lt;/td&gt;&lt;td class="datacenter"&gt;5&lt;/td&gt;&lt;/tr&gt;</v>
      </c>
      <c r="U57" s="2">
        <f>LEN(S57)</f>
        <v>119</v>
      </c>
    </row>
    <row r="58" spans="1:21" x14ac:dyDescent="0.25">
      <c r="A58" s="2">
        <v>388</v>
      </c>
      <c r="B58" s="4" t="s">
        <v>11226</v>
      </c>
      <c r="C58" s="4"/>
      <c r="D58" s="4" t="s">
        <v>10364</v>
      </c>
      <c r="E58" s="5" t="s">
        <v>26</v>
      </c>
      <c r="F58" s="52">
        <v>2721</v>
      </c>
      <c r="G58" s="5" t="s">
        <v>11770</v>
      </c>
      <c r="H58" s="5">
        <v>8</v>
      </c>
      <c r="I58" s="48">
        <v>8</v>
      </c>
      <c r="J58" s="5">
        <v>57</v>
      </c>
      <c r="K58" s="47" t="s">
        <v>19374</v>
      </c>
      <c r="L58" s="46" t="s">
        <v>25736</v>
      </c>
      <c r="M58" s="46"/>
      <c r="N58" s="46"/>
      <c r="O58" s="39">
        <f>YEAR(F58)</f>
        <v>1907</v>
      </c>
      <c r="P58" s="2">
        <f>MONTH(F58)</f>
        <v>6</v>
      </c>
      <c r="Q58" s="2">
        <f>P58</f>
        <v>6</v>
      </c>
      <c r="R58" s="2">
        <f>DAY(F58)</f>
        <v>13</v>
      </c>
      <c r="S58" s="2" t="str">
        <f>"&lt;a href="&amp;""""&amp;L58&amp;"\"&amp;K58&amp;"""&gt;"&amp;B58&amp;"&lt;/a&gt;"</f>
        <v>&lt;a href="set03\cg\cg_january_5,_1906_-_december_26,_1907\birth\isley,_male_birth_to_chas_june_13,_1907_p8_cg.pdf"&gt;Isley&lt;/a&gt;</v>
      </c>
      <c r="T58" s="78" t="str">
        <f>"&lt;tr&gt;&lt;td class="&amp;""""&amp;"dataleft"&amp;""""&amp;"&gt;"&amp;
TEXT(A58,"0")&amp;"&lt;/td&gt;&lt;td class="&amp;""""&amp;"dataleft"&amp;""""&amp;"&gt;"&amp;
TEXT(B58,"")&amp;"&lt;/td&gt;&lt;td class="&amp;""""&amp;"dataleft"&amp;""""&amp;"&gt;"&amp;
TEXT(C58,"")&amp;"&lt;/td&gt;&lt;td class="&amp;""""&amp;"dataleft"&amp;""""&amp;"&gt;"&amp;
TEXT(D58,"0.0")&amp;"&lt;/td&gt;&lt;td class="&amp;""""&amp;"datacenter"&amp;""""&amp;"&gt;"&amp;
TEXT(E58,"0.0")&amp;"&lt;/td&gt;&lt;td class="&amp;""""&amp;"dataright"&amp;""""&amp;"&gt;"&amp;
TEXT(F58,"mmmm d, yyyy")&amp;"&lt;/td&gt;&lt;td class="&amp;""""&amp;"datacenter"&amp;""""&amp;"&gt;"&amp;
TEXT(G58,"0.0")&amp;"&lt;/td&gt;&lt;td class="&amp;""""&amp;"datacenter"&amp;""""&amp;"&gt;"&amp;
TEXT(H58,"0")&amp;"&lt;/td&gt;"&amp;
"&lt;/tr&gt;"</f>
        <v>&lt;tr&gt;&lt;td class="dataleft"&gt;388&lt;/td&gt;&lt;td class="dataleft"&gt;Isley&lt;/td&gt;&lt;td class="dataleft"&gt;&lt;/td&gt;&lt;td class="dataleft"&gt;Chas&lt;/td&gt;&lt;td class="datacenter"&gt;M&lt;/td&gt;&lt;td class="dataright"&gt;June 13, 1907&lt;/td&gt;&lt;td class="datacenter"&gt;Courtenay Gazette&lt;/td&gt;&lt;td class="datacenter"&gt;8&lt;/td&gt;&lt;/tr&gt;</v>
      </c>
      <c r="U58" s="2">
        <f>LEN(S58)</f>
        <v>123</v>
      </c>
    </row>
    <row r="59" spans="1:21" x14ac:dyDescent="0.25">
      <c r="A59" s="2">
        <v>429</v>
      </c>
      <c r="B59" s="4" t="s">
        <v>1462</v>
      </c>
      <c r="C59" s="4"/>
      <c r="D59" s="4" t="s">
        <v>305</v>
      </c>
      <c r="E59" s="5" t="s">
        <v>26</v>
      </c>
      <c r="F59" s="52">
        <v>2833</v>
      </c>
      <c r="G59" s="5" t="s">
        <v>11770</v>
      </c>
      <c r="H59" s="5">
        <v>4</v>
      </c>
      <c r="I59" s="48">
        <v>8</v>
      </c>
      <c r="J59" s="5">
        <v>58</v>
      </c>
      <c r="K59" s="47" t="s">
        <v>19375</v>
      </c>
      <c r="L59" s="46" t="s">
        <v>25736</v>
      </c>
      <c r="M59" s="46"/>
      <c r="N59" s="46"/>
      <c r="O59" s="39">
        <f>YEAR(F59)</f>
        <v>1907</v>
      </c>
      <c r="P59" s="2">
        <f>MONTH(F59)</f>
        <v>10</v>
      </c>
      <c r="Q59" s="2">
        <f>P59</f>
        <v>10</v>
      </c>
      <c r="R59" s="2">
        <f>DAY(F59)</f>
        <v>3</v>
      </c>
      <c r="S59" s="2" t="str">
        <f>"&lt;a href="&amp;""""&amp;L59&amp;"\"&amp;K59&amp;"""&gt;"&amp;B59&amp;"&lt;/a&gt;"</f>
        <v>&lt;a href="set03\cg\cg_january_5,_1906_-_december_26,_1907\birth\johnson,_male_birth_to_j_w_october_3,_1907_p4_cg.pdf"&gt;Johnson&lt;/a&gt;</v>
      </c>
      <c r="T59" s="78" t="str">
        <f>"&lt;tr&gt;&lt;td class="&amp;""""&amp;"dataleft"&amp;""""&amp;"&gt;"&amp;
TEXT(A59,"0")&amp;"&lt;/td&gt;&lt;td class="&amp;""""&amp;"dataleft"&amp;""""&amp;"&gt;"&amp;
TEXT(B59,"")&amp;"&lt;/td&gt;&lt;td class="&amp;""""&amp;"dataleft"&amp;""""&amp;"&gt;"&amp;
TEXT(C59,"")&amp;"&lt;/td&gt;&lt;td class="&amp;""""&amp;"dataleft"&amp;""""&amp;"&gt;"&amp;
TEXT(D59,"0.0")&amp;"&lt;/td&gt;&lt;td class="&amp;""""&amp;"datacenter"&amp;""""&amp;"&gt;"&amp;
TEXT(E59,"0.0")&amp;"&lt;/td&gt;&lt;td class="&amp;""""&amp;"dataright"&amp;""""&amp;"&gt;"&amp;
TEXT(F59,"mmmm d, yyyy")&amp;"&lt;/td&gt;&lt;td class="&amp;""""&amp;"datacenter"&amp;""""&amp;"&gt;"&amp;
TEXT(G59,"0.0")&amp;"&lt;/td&gt;&lt;td class="&amp;""""&amp;"datacenter"&amp;""""&amp;"&gt;"&amp;
TEXT(H59,"0")&amp;"&lt;/td&gt;"&amp;
"&lt;/tr&gt;"</f>
        <v>&lt;tr&gt;&lt;td class="dataleft"&gt;429&lt;/td&gt;&lt;td class="dataleft"&gt;Johnson&lt;/td&gt;&lt;td class="dataleft"&gt;&lt;/td&gt;&lt;td class="dataleft"&gt;J W&lt;/td&gt;&lt;td class="datacenter"&gt;M&lt;/td&gt;&lt;td class="dataright"&gt;October 3, 1907&lt;/td&gt;&lt;td class="datacenter"&gt;Courtenay Gazette&lt;/td&gt;&lt;td class="datacenter"&gt;4&lt;/td&gt;&lt;/tr&gt;</v>
      </c>
      <c r="U59" s="2">
        <f>LEN(S59)</f>
        <v>128</v>
      </c>
    </row>
    <row r="60" spans="1:21" ht="30" x14ac:dyDescent="0.25">
      <c r="A60" s="2">
        <v>428</v>
      </c>
      <c r="B60" s="4" t="s">
        <v>1462</v>
      </c>
      <c r="C60" s="4"/>
      <c r="D60" s="4" t="s">
        <v>11227</v>
      </c>
      <c r="E60" s="5" t="s">
        <v>26</v>
      </c>
      <c r="F60" s="52">
        <v>2525</v>
      </c>
      <c r="G60" s="5" t="s">
        <v>11770</v>
      </c>
      <c r="H60" s="5">
        <v>4</v>
      </c>
      <c r="I60" s="48">
        <v>8</v>
      </c>
      <c r="J60" s="5">
        <v>59</v>
      </c>
      <c r="K60" s="47" t="s">
        <v>19376</v>
      </c>
      <c r="L60" s="46" t="s">
        <v>25736</v>
      </c>
      <c r="M60" s="46"/>
      <c r="N60" s="46"/>
      <c r="O60" s="39">
        <f>YEAR(F60)</f>
        <v>1906</v>
      </c>
      <c r="P60" s="2">
        <f>MONTH(F60)</f>
        <v>11</v>
      </c>
      <c r="Q60" s="2">
        <f>P60</f>
        <v>11</v>
      </c>
      <c r="R60" s="2">
        <f>DAY(F60)</f>
        <v>29</v>
      </c>
      <c r="S60" s="2" t="str">
        <f>"&lt;a href="&amp;""""&amp;L60&amp;"\"&amp;K60&amp;"""&gt;"&amp;B60&amp;"&lt;/a&gt;"</f>
        <v>&lt;a href="set03\cg\cg_january_5,_1906_-_december_26,_1907\birth\johnson,_male_birth_to_mrs_ole_on_rr_november_29,_1906_p4_cg.pdf"&gt;Johnson&lt;/a&gt;</v>
      </c>
      <c r="T60" s="78" t="str">
        <f>"&lt;tr&gt;&lt;td class="&amp;""""&amp;"dataleft"&amp;""""&amp;"&gt;"&amp;
TEXT(A60,"0")&amp;"&lt;/td&gt;&lt;td class="&amp;""""&amp;"dataleft"&amp;""""&amp;"&gt;"&amp;
TEXT(B60,"")&amp;"&lt;/td&gt;&lt;td class="&amp;""""&amp;"dataleft"&amp;""""&amp;"&gt;"&amp;
TEXT(C60,"")&amp;"&lt;/td&gt;&lt;td class="&amp;""""&amp;"dataleft"&amp;""""&amp;"&gt;"&amp;
TEXT(D60,"0.0")&amp;"&lt;/td&gt;&lt;td class="&amp;""""&amp;"datacenter"&amp;""""&amp;"&gt;"&amp;
TEXT(E60,"0.0")&amp;"&lt;/td&gt;&lt;td class="&amp;""""&amp;"dataright"&amp;""""&amp;"&gt;"&amp;
TEXT(F60,"mmmm d, yyyy")&amp;"&lt;/td&gt;&lt;td class="&amp;""""&amp;"datacenter"&amp;""""&amp;"&gt;"&amp;
TEXT(G60,"0.0")&amp;"&lt;/td&gt;&lt;td class="&amp;""""&amp;"datacenter"&amp;""""&amp;"&gt;"&amp;
TEXT(H60,"0")&amp;"&lt;/td&gt;"&amp;
"&lt;/tr&gt;"</f>
        <v>&lt;tr&gt;&lt;td class="dataleft"&gt;428&lt;/td&gt;&lt;td class="dataleft"&gt;Johnson&lt;/td&gt;&lt;td class="dataleft"&gt;&lt;/td&gt;&lt;td class="dataleft"&gt;Mrs Ole&lt;/td&gt;&lt;td class="datacenter"&gt;M&lt;/td&gt;&lt;td class="dataright"&gt;November 29, 1906&lt;/td&gt;&lt;td class="datacenter"&gt;Courtenay Gazette&lt;/td&gt;&lt;td class="datacenter"&gt;4&lt;/td&gt;&lt;/tr&gt;</v>
      </c>
      <c r="U60" s="2">
        <f>LEN(S60)</f>
        <v>140</v>
      </c>
    </row>
    <row r="61" spans="1:21" x14ac:dyDescent="0.25">
      <c r="A61" s="2">
        <v>436</v>
      </c>
      <c r="B61" s="4" t="s">
        <v>8446</v>
      </c>
      <c r="C61" s="4"/>
      <c r="D61" s="4" t="s">
        <v>4210</v>
      </c>
      <c r="E61" s="5" t="s">
        <v>26</v>
      </c>
      <c r="F61" s="52">
        <v>2288</v>
      </c>
      <c r="G61" s="5" t="s">
        <v>11770</v>
      </c>
      <c r="H61" s="5">
        <v>8</v>
      </c>
      <c r="I61" s="48">
        <v>8</v>
      </c>
      <c r="J61" s="5">
        <v>60</v>
      </c>
      <c r="K61" s="47" t="s">
        <v>19377</v>
      </c>
      <c r="L61" s="46" t="s">
        <v>25736</v>
      </c>
      <c r="M61" s="46"/>
      <c r="N61" s="46"/>
      <c r="O61" s="39">
        <f>YEAR(F61)</f>
        <v>1906</v>
      </c>
      <c r="P61" s="2">
        <f>MONTH(F61)</f>
        <v>4</v>
      </c>
      <c r="Q61" s="2">
        <f>P61</f>
        <v>4</v>
      </c>
      <c r="R61" s="2">
        <f>DAY(F61)</f>
        <v>6</v>
      </c>
      <c r="S61" s="2" t="str">
        <f>"&lt;a href="&amp;""""&amp;L61&amp;"\"&amp;K61&amp;"""&gt;"&amp;B61&amp;"&lt;/a&gt;"</f>
        <v>&lt;a href="set03\cg\cg_january_5,_1906_-_december_26,_1907\birth\jones,_male_birth_to_william_april_6,_1906_p8_cg.pdf"&gt;Jones&lt;/a&gt;</v>
      </c>
      <c r="T61" s="78" t="str">
        <f>"&lt;tr&gt;&lt;td class="&amp;""""&amp;"dataleft"&amp;""""&amp;"&gt;"&amp;
TEXT(A61,"0")&amp;"&lt;/td&gt;&lt;td class="&amp;""""&amp;"dataleft"&amp;""""&amp;"&gt;"&amp;
TEXT(B61,"")&amp;"&lt;/td&gt;&lt;td class="&amp;""""&amp;"dataleft"&amp;""""&amp;"&gt;"&amp;
TEXT(C61,"")&amp;"&lt;/td&gt;&lt;td class="&amp;""""&amp;"dataleft"&amp;""""&amp;"&gt;"&amp;
TEXT(D61,"0.0")&amp;"&lt;/td&gt;&lt;td class="&amp;""""&amp;"datacenter"&amp;""""&amp;"&gt;"&amp;
TEXT(E61,"0.0")&amp;"&lt;/td&gt;&lt;td class="&amp;""""&amp;"dataright"&amp;""""&amp;"&gt;"&amp;
TEXT(F61,"mmmm d, yyyy")&amp;"&lt;/td&gt;&lt;td class="&amp;""""&amp;"datacenter"&amp;""""&amp;"&gt;"&amp;
TEXT(G61,"0.0")&amp;"&lt;/td&gt;&lt;td class="&amp;""""&amp;"datacenter"&amp;""""&amp;"&gt;"&amp;
TEXT(H61,"0")&amp;"&lt;/td&gt;"&amp;
"&lt;/tr&gt;"</f>
        <v>&lt;tr&gt;&lt;td class="dataleft"&gt;436&lt;/td&gt;&lt;td class="dataleft"&gt;Jones&lt;/td&gt;&lt;td class="dataleft"&gt;&lt;/td&gt;&lt;td class="dataleft"&gt;William&lt;/td&gt;&lt;td class="datacenter"&gt;M&lt;/td&gt;&lt;td class="dataright"&gt;April 6, 1906&lt;/td&gt;&lt;td class="datacenter"&gt;Courtenay Gazette&lt;/td&gt;&lt;td class="datacenter"&gt;8&lt;/td&gt;&lt;/tr&gt;</v>
      </c>
      <c r="U61" s="2">
        <f>LEN(S61)</f>
        <v>126</v>
      </c>
    </row>
    <row r="62" spans="1:21" x14ac:dyDescent="0.25">
      <c r="A62" s="2">
        <v>438</v>
      </c>
      <c r="B62" s="4" t="s">
        <v>11228</v>
      </c>
      <c r="C62" s="4"/>
      <c r="D62" s="4" t="s">
        <v>11229</v>
      </c>
      <c r="E62" s="5" t="s">
        <v>26</v>
      </c>
      <c r="F62" s="52">
        <v>2679</v>
      </c>
      <c r="G62" s="5" t="s">
        <v>11770</v>
      </c>
      <c r="H62" s="5">
        <v>8</v>
      </c>
      <c r="I62" s="48">
        <v>8</v>
      </c>
      <c r="J62" s="5">
        <v>61</v>
      </c>
      <c r="K62" s="47" t="s">
        <v>19378</v>
      </c>
      <c r="L62" s="46" t="s">
        <v>25736</v>
      </c>
      <c r="M62" s="46"/>
      <c r="N62" s="46"/>
      <c r="O62" s="39">
        <f>YEAR(F62)</f>
        <v>1907</v>
      </c>
      <c r="P62" s="2">
        <f>MONTH(F62)</f>
        <v>5</v>
      </c>
      <c r="Q62" s="2">
        <f>P62</f>
        <v>5</v>
      </c>
      <c r="R62" s="2">
        <f>DAY(F62)</f>
        <v>2</v>
      </c>
      <c r="S62" s="2" t="str">
        <f>"&lt;a href="&amp;""""&amp;L62&amp;"\"&amp;K62&amp;"""&gt;"&amp;B62&amp;"&lt;/a&gt;"</f>
        <v>&lt;a href="set03\cg\cg_january_5,_1906_-_december_26,_1907\birth\joos,_male_birth_to_w_g_may_2,_1907_p8_cg.pdf"&gt;Joos&lt;/a&gt;</v>
      </c>
      <c r="T62" s="78" t="str">
        <f>"&lt;tr&gt;&lt;td class="&amp;""""&amp;"dataleft"&amp;""""&amp;"&gt;"&amp;
TEXT(A62,"0")&amp;"&lt;/td&gt;&lt;td class="&amp;""""&amp;"dataleft"&amp;""""&amp;"&gt;"&amp;
TEXT(B62,"")&amp;"&lt;/td&gt;&lt;td class="&amp;""""&amp;"dataleft"&amp;""""&amp;"&gt;"&amp;
TEXT(C62,"")&amp;"&lt;/td&gt;&lt;td class="&amp;""""&amp;"dataleft"&amp;""""&amp;"&gt;"&amp;
TEXT(D62,"0.0")&amp;"&lt;/td&gt;&lt;td class="&amp;""""&amp;"datacenter"&amp;""""&amp;"&gt;"&amp;
TEXT(E62,"0.0")&amp;"&lt;/td&gt;&lt;td class="&amp;""""&amp;"dataright"&amp;""""&amp;"&gt;"&amp;
TEXT(F62,"mmmm d, yyyy")&amp;"&lt;/td&gt;&lt;td class="&amp;""""&amp;"datacenter"&amp;""""&amp;"&gt;"&amp;
TEXT(G62,"0.0")&amp;"&lt;/td&gt;&lt;td class="&amp;""""&amp;"datacenter"&amp;""""&amp;"&gt;"&amp;
TEXT(H62,"0")&amp;"&lt;/td&gt;"&amp;
"&lt;/tr&gt;"</f>
        <v>&lt;tr&gt;&lt;td class="dataleft"&gt;438&lt;/td&gt;&lt;td class="dataleft"&gt;Joos&lt;/td&gt;&lt;td class="dataleft"&gt;&lt;/td&gt;&lt;td class="dataleft"&gt;W G&lt;/td&gt;&lt;td class="datacenter"&gt;M&lt;/td&gt;&lt;td class="dataright"&gt;May 2, 1907&lt;/td&gt;&lt;td class="datacenter"&gt;Courtenay Gazette&lt;/td&gt;&lt;td class="datacenter"&gt;8&lt;/td&gt;&lt;/tr&gt;</v>
      </c>
      <c r="U62" s="2">
        <f>LEN(S62)</f>
        <v>118</v>
      </c>
    </row>
    <row r="63" spans="1:21" ht="30" x14ac:dyDescent="0.25">
      <c r="A63" s="2">
        <v>457</v>
      </c>
      <c r="B63" s="4" t="s">
        <v>11230</v>
      </c>
      <c r="C63" s="4"/>
      <c r="D63" s="4" t="s">
        <v>11231</v>
      </c>
      <c r="E63" s="5" t="s">
        <v>226</v>
      </c>
      <c r="F63" s="52">
        <v>2875</v>
      </c>
      <c r="G63" s="5" t="s">
        <v>11770</v>
      </c>
      <c r="H63" s="5">
        <v>7</v>
      </c>
      <c r="I63" s="48">
        <v>8</v>
      </c>
      <c r="J63" s="5">
        <v>62</v>
      </c>
      <c r="K63" s="47" t="s">
        <v>19379</v>
      </c>
      <c r="L63" s="46" t="s">
        <v>25736</v>
      </c>
      <c r="M63" s="46"/>
      <c r="N63" s="46"/>
      <c r="O63" s="39">
        <f>YEAR(F63)</f>
        <v>1907</v>
      </c>
      <c r="P63" s="2">
        <f>MONTH(F63)</f>
        <v>11</v>
      </c>
      <c r="Q63" s="2">
        <f>P63</f>
        <v>11</v>
      </c>
      <c r="R63" s="2">
        <f>DAY(F63)</f>
        <v>14</v>
      </c>
      <c r="S63" s="2" t="str">
        <f>"&lt;a href="&amp;""""&amp;L63&amp;"\"&amp;K63&amp;"""&gt;"&amp;B63&amp;"&lt;/a&gt;"</f>
        <v>&lt;a href="set03\cg\cg_january_5,_1906_-_december_26,_1907\birth\klimeck,_female_birth_to_a_j_november_14,_1907_p7_cg.pdf"&gt;Klimeck&lt;/a&gt;</v>
      </c>
      <c r="T63" s="78" t="str">
        <f>"&lt;tr&gt;&lt;td class="&amp;""""&amp;"dataleft"&amp;""""&amp;"&gt;"&amp;
TEXT(A63,"0")&amp;"&lt;/td&gt;&lt;td class="&amp;""""&amp;"dataleft"&amp;""""&amp;"&gt;"&amp;
TEXT(B63,"")&amp;"&lt;/td&gt;&lt;td class="&amp;""""&amp;"dataleft"&amp;""""&amp;"&gt;"&amp;
TEXT(C63,"")&amp;"&lt;/td&gt;&lt;td class="&amp;""""&amp;"dataleft"&amp;""""&amp;"&gt;"&amp;
TEXT(D63,"0.0")&amp;"&lt;/td&gt;&lt;td class="&amp;""""&amp;"datacenter"&amp;""""&amp;"&gt;"&amp;
TEXT(E63,"0.0")&amp;"&lt;/td&gt;&lt;td class="&amp;""""&amp;"dataright"&amp;""""&amp;"&gt;"&amp;
TEXT(F63,"mmmm d, yyyy")&amp;"&lt;/td&gt;&lt;td class="&amp;""""&amp;"datacenter"&amp;""""&amp;"&gt;"&amp;
TEXT(G63,"0.0")&amp;"&lt;/td&gt;&lt;td class="&amp;""""&amp;"datacenter"&amp;""""&amp;"&gt;"&amp;
TEXT(H63,"0")&amp;"&lt;/td&gt;"&amp;
"&lt;/tr&gt;"</f>
        <v>&lt;tr&gt;&lt;td class="dataleft"&gt;457&lt;/td&gt;&lt;td class="dataleft"&gt;Klimeck&lt;/td&gt;&lt;td class="dataleft"&gt;&lt;/td&gt;&lt;td class="dataleft"&gt;A J&lt;/td&gt;&lt;td class="datacenter"&gt;F&lt;/td&gt;&lt;td class="dataright"&gt;November 14, 1907&lt;/td&gt;&lt;td class="datacenter"&gt;Courtenay Gazette&lt;/td&gt;&lt;td class="datacenter"&gt;7&lt;/td&gt;&lt;/tr&gt;</v>
      </c>
      <c r="U63" s="2">
        <f>LEN(S63)</f>
        <v>132</v>
      </c>
    </row>
    <row r="64" spans="1:21" ht="30" x14ac:dyDescent="0.25">
      <c r="A64" s="2">
        <v>459</v>
      </c>
      <c r="B64" s="4" t="s">
        <v>11232</v>
      </c>
      <c r="C64" s="4"/>
      <c r="D64" s="4" t="s">
        <v>11233</v>
      </c>
      <c r="E64" s="5" t="s">
        <v>26</v>
      </c>
      <c r="F64" s="52">
        <v>2595</v>
      </c>
      <c r="G64" s="5" t="s">
        <v>11770</v>
      </c>
      <c r="H64" s="5">
        <v>5</v>
      </c>
      <c r="I64" s="48">
        <v>8</v>
      </c>
      <c r="J64" s="5">
        <v>63</v>
      </c>
      <c r="K64" s="47" t="s">
        <v>19380</v>
      </c>
      <c r="L64" s="46" t="s">
        <v>25736</v>
      </c>
      <c r="M64" s="46"/>
      <c r="N64" s="46"/>
      <c r="O64" s="39">
        <f>YEAR(F64)</f>
        <v>1907</v>
      </c>
      <c r="P64" s="2">
        <f>MONTH(F64)</f>
        <v>2</v>
      </c>
      <c r="Q64" s="2">
        <f>P64</f>
        <v>2</v>
      </c>
      <c r="R64" s="2">
        <f>DAY(F64)</f>
        <v>7</v>
      </c>
      <c r="S64" s="2" t="str">
        <f>"&lt;a href="&amp;""""&amp;L64&amp;"\"&amp;K64&amp;"""&gt;"&amp;B64&amp;"&lt;/a&gt;"</f>
        <v>&lt;a href="set03\cg\cg_january_5,_1906_-_december_26,_1907\birth\klimek,_male_birth_to_john_p_february_7,_1907_p5_cg.pdf"&gt;Klimek&lt;/a&gt;</v>
      </c>
      <c r="T64" s="78" t="str">
        <f>"&lt;tr&gt;&lt;td class="&amp;""""&amp;"dataleft"&amp;""""&amp;"&gt;"&amp;
TEXT(A64,"0")&amp;"&lt;/td&gt;&lt;td class="&amp;""""&amp;"dataleft"&amp;""""&amp;"&gt;"&amp;
TEXT(B64,"")&amp;"&lt;/td&gt;&lt;td class="&amp;""""&amp;"dataleft"&amp;""""&amp;"&gt;"&amp;
TEXT(C64,"")&amp;"&lt;/td&gt;&lt;td class="&amp;""""&amp;"dataleft"&amp;""""&amp;"&gt;"&amp;
TEXT(D64,"0.0")&amp;"&lt;/td&gt;&lt;td class="&amp;""""&amp;"datacenter"&amp;""""&amp;"&gt;"&amp;
TEXT(E64,"0.0")&amp;"&lt;/td&gt;&lt;td class="&amp;""""&amp;"dataright"&amp;""""&amp;"&gt;"&amp;
TEXT(F64,"mmmm d, yyyy")&amp;"&lt;/td&gt;&lt;td class="&amp;""""&amp;"datacenter"&amp;""""&amp;"&gt;"&amp;
TEXT(G64,"0.0")&amp;"&lt;/td&gt;&lt;td class="&amp;""""&amp;"datacenter"&amp;""""&amp;"&gt;"&amp;
TEXT(H64,"0")&amp;"&lt;/td&gt;"&amp;
"&lt;/tr&gt;"</f>
        <v>&lt;tr&gt;&lt;td class="dataleft"&gt;459&lt;/td&gt;&lt;td class="dataleft"&gt;Klimek&lt;/td&gt;&lt;td class="dataleft"&gt;&lt;/td&gt;&lt;td class="dataleft"&gt;John P&lt;/td&gt;&lt;td class="datacenter"&gt;M&lt;/td&gt;&lt;td class="dataright"&gt;February 7, 1907&lt;/td&gt;&lt;td class="datacenter"&gt;Courtenay Gazette&lt;/td&gt;&lt;td class="datacenter"&gt;5&lt;/td&gt;&lt;/tr&gt;</v>
      </c>
      <c r="U64" s="2">
        <f>LEN(S64)</f>
        <v>130</v>
      </c>
    </row>
    <row r="65" spans="1:21" ht="30" x14ac:dyDescent="0.25">
      <c r="A65" s="2">
        <v>513</v>
      </c>
      <c r="B65" s="4" t="s">
        <v>11234</v>
      </c>
      <c r="C65" s="4"/>
      <c r="D65" s="4" t="s">
        <v>5696</v>
      </c>
      <c r="E65" s="5" t="s">
        <v>226</v>
      </c>
      <c r="F65" s="52">
        <v>2609</v>
      </c>
      <c r="G65" s="5" t="s">
        <v>11770</v>
      </c>
      <c r="H65" s="5">
        <v>7</v>
      </c>
      <c r="I65" s="48">
        <v>8</v>
      </c>
      <c r="J65" s="5">
        <v>64</v>
      </c>
      <c r="K65" s="47" t="s">
        <v>19381</v>
      </c>
      <c r="L65" s="46" t="s">
        <v>25736</v>
      </c>
      <c r="M65" s="46"/>
      <c r="N65" s="46"/>
      <c r="O65" s="39">
        <f>YEAR(F65)</f>
        <v>1907</v>
      </c>
      <c r="P65" s="2">
        <f>MONTH(F65)</f>
        <v>2</v>
      </c>
      <c r="Q65" s="2">
        <f>P65</f>
        <v>2</v>
      </c>
      <c r="R65" s="2">
        <f>DAY(F65)</f>
        <v>21</v>
      </c>
      <c r="S65" s="2" t="str">
        <f>"&lt;a href="&amp;""""&amp;L65&amp;"\"&amp;K65&amp;"""&gt;"&amp;B65&amp;"&lt;/a&gt;"</f>
        <v>&lt;a href="set03\cg\cg_january_5,_1906_-_december_26,_1907\birth\lovelace,_female_birth_to_r_c_february_21,_1907_p7_cg.pdf"&gt;Lovelace&lt;/a&gt;</v>
      </c>
      <c r="T65" s="78" t="str">
        <f>"&lt;tr&gt;&lt;td class="&amp;""""&amp;"dataleft"&amp;""""&amp;"&gt;"&amp;
TEXT(A65,"0")&amp;"&lt;/td&gt;&lt;td class="&amp;""""&amp;"dataleft"&amp;""""&amp;"&gt;"&amp;
TEXT(B65,"")&amp;"&lt;/td&gt;&lt;td class="&amp;""""&amp;"dataleft"&amp;""""&amp;"&gt;"&amp;
TEXT(C65,"")&amp;"&lt;/td&gt;&lt;td class="&amp;""""&amp;"dataleft"&amp;""""&amp;"&gt;"&amp;
TEXT(D65,"0.0")&amp;"&lt;/td&gt;&lt;td class="&amp;""""&amp;"datacenter"&amp;""""&amp;"&gt;"&amp;
TEXT(E65,"0.0")&amp;"&lt;/td&gt;&lt;td class="&amp;""""&amp;"dataright"&amp;""""&amp;"&gt;"&amp;
TEXT(F65,"mmmm d, yyyy")&amp;"&lt;/td&gt;&lt;td class="&amp;""""&amp;"datacenter"&amp;""""&amp;"&gt;"&amp;
TEXT(G65,"0.0")&amp;"&lt;/td&gt;&lt;td class="&amp;""""&amp;"datacenter"&amp;""""&amp;"&gt;"&amp;
TEXT(H65,"0")&amp;"&lt;/td&gt;"&amp;
"&lt;/tr&gt;"</f>
        <v>&lt;tr&gt;&lt;td class="dataleft"&gt;513&lt;/td&gt;&lt;td class="dataleft"&gt;Lovelace&lt;/td&gt;&lt;td class="dataleft"&gt;&lt;/td&gt;&lt;td class="dataleft"&gt;R C&lt;/td&gt;&lt;td class="datacenter"&gt;F&lt;/td&gt;&lt;td class="dataright"&gt;February 21, 1907&lt;/td&gt;&lt;td class="datacenter"&gt;Courtenay Gazette&lt;/td&gt;&lt;td class="datacenter"&gt;7&lt;/td&gt;&lt;/tr&gt;</v>
      </c>
      <c r="U65" s="2">
        <f>LEN(S65)</f>
        <v>134</v>
      </c>
    </row>
    <row r="66" spans="1:21" x14ac:dyDescent="0.25">
      <c r="A66" s="2">
        <v>566</v>
      </c>
      <c r="B66" s="4" t="s">
        <v>4177</v>
      </c>
      <c r="C66" s="4"/>
      <c r="D66" s="4" t="s">
        <v>4640</v>
      </c>
      <c r="E66" s="5" t="s">
        <v>26</v>
      </c>
      <c r="F66" s="52">
        <v>2392</v>
      </c>
      <c r="G66" s="5" t="s">
        <v>11770</v>
      </c>
      <c r="H66" s="5">
        <v>4</v>
      </c>
      <c r="I66" s="48">
        <v>8</v>
      </c>
      <c r="J66" s="5">
        <v>65</v>
      </c>
      <c r="K66" s="47" t="s">
        <v>19382</v>
      </c>
      <c r="L66" s="46" t="s">
        <v>25736</v>
      </c>
      <c r="M66" s="46"/>
      <c r="N66" s="46"/>
      <c r="O66" s="39">
        <f>YEAR(F66)</f>
        <v>1906</v>
      </c>
      <c r="P66" s="2">
        <f>MONTH(F66)</f>
        <v>7</v>
      </c>
      <c r="Q66" s="2">
        <f>P66</f>
        <v>7</v>
      </c>
      <c r="R66" s="2">
        <f>DAY(F66)</f>
        <v>19</v>
      </c>
      <c r="S66" s="2" t="str">
        <f>"&lt;a href="&amp;""""&amp;L66&amp;"\"&amp;K66&amp;"""&gt;"&amp;B66&amp;"&lt;/a&gt;"</f>
        <v>&lt;a href="set03\cg\cg_january_5,_1906_-_december_26,_1907\birth\miller,_male_birth_to_j_e_july_19,_1906_p4_cg.pdf"&gt;Miller&lt;/a&gt;</v>
      </c>
      <c r="T66" s="78" t="str">
        <f>"&lt;tr&gt;&lt;td class="&amp;""""&amp;"dataleft"&amp;""""&amp;"&gt;"&amp;
TEXT(A66,"0")&amp;"&lt;/td&gt;&lt;td class="&amp;""""&amp;"dataleft"&amp;""""&amp;"&gt;"&amp;
TEXT(B66,"")&amp;"&lt;/td&gt;&lt;td class="&amp;""""&amp;"dataleft"&amp;""""&amp;"&gt;"&amp;
TEXT(C66,"")&amp;"&lt;/td&gt;&lt;td class="&amp;""""&amp;"dataleft"&amp;""""&amp;"&gt;"&amp;
TEXT(D66,"0.0")&amp;"&lt;/td&gt;&lt;td class="&amp;""""&amp;"datacenter"&amp;""""&amp;"&gt;"&amp;
TEXT(E66,"0.0")&amp;"&lt;/td&gt;&lt;td class="&amp;""""&amp;"dataright"&amp;""""&amp;"&gt;"&amp;
TEXT(F66,"mmmm d, yyyy")&amp;"&lt;/td&gt;&lt;td class="&amp;""""&amp;"datacenter"&amp;""""&amp;"&gt;"&amp;
TEXT(G66,"0.0")&amp;"&lt;/td&gt;&lt;td class="&amp;""""&amp;"datacenter"&amp;""""&amp;"&gt;"&amp;
TEXT(H66,"0")&amp;"&lt;/td&gt;"&amp;
"&lt;/tr&gt;"</f>
        <v>&lt;tr&gt;&lt;td class="dataleft"&gt;566&lt;/td&gt;&lt;td class="dataleft"&gt;Miller&lt;/td&gt;&lt;td class="dataleft"&gt;&lt;/td&gt;&lt;td class="dataleft"&gt;J E&lt;/td&gt;&lt;td class="datacenter"&gt;M&lt;/td&gt;&lt;td class="dataright"&gt;July 19, 1906&lt;/td&gt;&lt;td class="datacenter"&gt;Courtenay Gazette&lt;/td&gt;&lt;td class="datacenter"&gt;4&lt;/td&gt;&lt;/tr&gt;</v>
      </c>
      <c r="U66" s="2">
        <f>LEN(S66)</f>
        <v>124</v>
      </c>
    </row>
    <row r="67" spans="1:21" ht="30" x14ac:dyDescent="0.25">
      <c r="A67" s="2">
        <v>573</v>
      </c>
      <c r="B67" s="4" t="s">
        <v>11235</v>
      </c>
      <c r="C67" s="4" t="s">
        <v>4139</v>
      </c>
      <c r="D67" s="4" t="s">
        <v>60</v>
      </c>
      <c r="E67" s="5" t="s">
        <v>11236</v>
      </c>
      <c r="F67" s="52">
        <v>2693</v>
      </c>
      <c r="G67" s="5" t="s">
        <v>11770</v>
      </c>
      <c r="H67" s="5">
        <v>7</v>
      </c>
      <c r="I67" s="48">
        <v>8</v>
      </c>
      <c r="J67" s="5">
        <v>66</v>
      </c>
      <c r="K67" s="47" t="s">
        <v>19383</v>
      </c>
      <c r="L67" s="46" t="s">
        <v>25736</v>
      </c>
      <c r="M67" s="46"/>
      <c r="N67" s="46"/>
      <c r="O67" s="39">
        <f>YEAR(F67)</f>
        <v>1907</v>
      </c>
      <c r="P67" s="2">
        <f>MONTH(F67)</f>
        <v>5</v>
      </c>
      <c r="Q67" s="2">
        <f>P67</f>
        <v>5</v>
      </c>
      <c r="R67" s="2">
        <f>DAY(F67)</f>
        <v>16</v>
      </c>
      <c r="S67" s="2" t="str">
        <f>"&lt;a href="&amp;""""&amp;L67&amp;"\"&amp;K67&amp;"""&gt;"&amp;B67&amp;"&lt;/a&gt;"</f>
        <v>&lt;a href="set03\cg\cg_january_5,_1906_-_december_26,_1907\birth\mimmitz,_twin_male_births_to_joe_may_16,_1907_p7_cg.pdf"&gt;Mimmitz&lt;/a&gt;</v>
      </c>
      <c r="T67" s="78" t="str">
        <f>"&lt;tr&gt;&lt;td class="&amp;""""&amp;"dataleft"&amp;""""&amp;"&gt;"&amp;
TEXT(A67,"0")&amp;"&lt;/td&gt;&lt;td class="&amp;""""&amp;"dataleft"&amp;""""&amp;"&gt;"&amp;
TEXT(B67,"")&amp;"&lt;/td&gt;&lt;td class="&amp;""""&amp;"dataleft"&amp;""""&amp;"&gt;"&amp;
TEXT(C67,"")&amp;"&lt;/td&gt;&lt;td class="&amp;""""&amp;"dataleft"&amp;""""&amp;"&gt;"&amp;
TEXT(D67,"0.0")&amp;"&lt;/td&gt;&lt;td class="&amp;""""&amp;"datacenter"&amp;""""&amp;"&gt;"&amp;
TEXT(E67,"0.0")&amp;"&lt;/td&gt;&lt;td class="&amp;""""&amp;"dataright"&amp;""""&amp;"&gt;"&amp;
TEXT(F67,"mmmm d, yyyy")&amp;"&lt;/td&gt;&lt;td class="&amp;""""&amp;"datacenter"&amp;""""&amp;"&gt;"&amp;
TEXT(G67,"0.0")&amp;"&lt;/td&gt;&lt;td class="&amp;""""&amp;"datacenter"&amp;""""&amp;"&gt;"&amp;
TEXT(H67,"0")&amp;"&lt;/td&gt;"&amp;
"&lt;/tr&gt;"</f>
        <v>&lt;tr&gt;&lt;td class="dataleft"&gt;573&lt;/td&gt;&lt;td class="dataleft"&gt;Mimmitz&lt;/td&gt;&lt;td class="dataleft"&gt;Twin&lt;/td&gt;&lt;td class="dataleft"&gt;Joe&lt;/td&gt;&lt;td class="datacenter"&gt;M M&lt;/td&gt;&lt;td class="dataright"&gt;May 16, 1907&lt;/td&gt;&lt;td class="datacenter"&gt;Courtenay Gazette&lt;/td&gt;&lt;td class="datacenter"&gt;7&lt;/td&gt;&lt;/tr&gt;</v>
      </c>
      <c r="U67" s="2">
        <f>LEN(S67)</f>
        <v>131</v>
      </c>
    </row>
    <row r="68" spans="1:21" ht="30" x14ac:dyDescent="0.25">
      <c r="A68" s="2">
        <v>599</v>
      </c>
      <c r="B68" s="4" t="s">
        <v>282</v>
      </c>
      <c r="C68" s="4"/>
      <c r="D68" s="4" t="s">
        <v>11237</v>
      </c>
      <c r="E68" s="5" t="s">
        <v>226</v>
      </c>
      <c r="F68" s="52">
        <v>2805</v>
      </c>
      <c r="G68" s="5" t="s">
        <v>11770</v>
      </c>
      <c r="H68" s="5">
        <v>9</v>
      </c>
      <c r="I68" s="48">
        <v>8</v>
      </c>
      <c r="J68" s="5">
        <v>67</v>
      </c>
      <c r="K68" s="47" t="s">
        <v>19384</v>
      </c>
      <c r="L68" s="46" t="s">
        <v>25736</v>
      </c>
      <c r="M68" s="46"/>
      <c r="N68" s="46"/>
      <c r="O68" s="39">
        <f>YEAR(F68)</f>
        <v>1907</v>
      </c>
      <c r="P68" s="2">
        <f>MONTH(F68)</f>
        <v>9</v>
      </c>
      <c r="Q68" s="2">
        <f>P68</f>
        <v>9</v>
      </c>
      <c r="R68" s="2">
        <f>DAY(F68)</f>
        <v>5</v>
      </c>
      <c r="S68" s="2" t="str">
        <f>"&lt;a href="&amp;""""&amp;L68&amp;"\"&amp;K68&amp;"""&gt;"&amp;B68&amp;"&lt;/a&gt;"</f>
        <v>&lt;a href="set03\cg\cg_january_5,_1906_-_december_26,_1907\birth\nelson,_female_birth_to_postmaster_september_5,_1907_p9_cg.pdf"&gt;Nelson&lt;/a&gt;</v>
      </c>
      <c r="T68" s="78" t="str">
        <f>"&lt;tr&gt;&lt;td class="&amp;""""&amp;"dataleft"&amp;""""&amp;"&gt;"&amp;
TEXT(A68,"0")&amp;"&lt;/td&gt;&lt;td class="&amp;""""&amp;"dataleft"&amp;""""&amp;"&gt;"&amp;
TEXT(B68,"")&amp;"&lt;/td&gt;&lt;td class="&amp;""""&amp;"dataleft"&amp;""""&amp;"&gt;"&amp;
TEXT(C68,"")&amp;"&lt;/td&gt;&lt;td class="&amp;""""&amp;"dataleft"&amp;""""&amp;"&gt;"&amp;
TEXT(D68,"0.0")&amp;"&lt;/td&gt;&lt;td class="&amp;""""&amp;"datacenter"&amp;""""&amp;"&gt;"&amp;
TEXT(E68,"0.0")&amp;"&lt;/td&gt;&lt;td class="&amp;""""&amp;"dataright"&amp;""""&amp;"&gt;"&amp;
TEXT(F68,"mmmm d, yyyy")&amp;"&lt;/td&gt;&lt;td class="&amp;""""&amp;"datacenter"&amp;""""&amp;"&gt;"&amp;
TEXT(G68,"0.0")&amp;"&lt;/td&gt;&lt;td class="&amp;""""&amp;"datacenter"&amp;""""&amp;"&gt;"&amp;
TEXT(H68,"0")&amp;"&lt;/td&gt;"&amp;
"&lt;/tr&gt;"</f>
        <v>&lt;tr&gt;&lt;td class="dataleft"&gt;599&lt;/td&gt;&lt;td class="dataleft"&gt;Nelson&lt;/td&gt;&lt;td class="dataleft"&gt;&lt;/td&gt;&lt;td class="dataleft"&gt;Postmaster&lt;/td&gt;&lt;td class="datacenter"&gt;F&lt;/td&gt;&lt;td class="dataright"&gt;September 5, 1907&lt;/td&gt;&lt;td class="datacenter"&gt;Courtenay Gazette&lt;/td&gt;&lt;td class="datacenter"&gt;9&lt;/td&gt;&lt;/tr&gt;</v>
      </c>
      <c r="U68" s="2">
        <f>LEN(S68)</f>
        <v>137</v>
      </c>
    </row>
    <row r="69" spans="1:21" x14ac:dyDescent="0.25">
      <c r="A69" s="2">
        <v>637</v>
      </c>
      <c r="B69" s="4" t="s">
        <v>8457</v>
      </c>
      <c r="C69" s="4"/>
      <c r="D69" s="4" t="s">
        <v>11238</v>
      </c>
      <c r="E69" s="5" t="s">
        <v>26</v>
      </c>
      <c r="F69" s="52">
        <v>2385</v>
      </c>
      <c r="G69" s="5" t="s">
        <v>11770</v>
      </c>
      <c r="H69" s="5">
        <v>5</v>
      </c>
      <c r="I69" s="48">
        <v>8</v>
      </c>
      <c r="J69" s="5">
        <v>68</v>
      </c>
      <c r="K69" s="47" t="s">
        <v>19385</v>
      </c>
      <c r="L69" s="46" t="s">
        <v>25736</v>
      </c>
      <c r="M69" s="46"/>
      <c r="N69" s="46"/>
      <c r="O69" s="39">
        <f>YEAR(F69)</f>
        <v>1906</v>
      </c>
      <c r="P69" s="2">
        <f>MONTH(F69)</f>
        <v>7</v>
      </c>
      <c r="Q69" s="2">
        <f>P69</f>
        <v>7</v>
      </c>
      <c r="R69" s="2">
        <f>DAY(F69)</f>
        <v>12</v>
      </c>
      <c r="S69" s="2" t="str">
        <f>"&lt;a href="&amp;""""&amp;L69&amp;"\"&amp;K69&amp;"""&gt;"&amp;B69&amp;"&lt;/a&gt;"</f>
        <v>&lt;a href="set03\cg\cg_january_5,_1906_-_december_26,_1907\birth\norell,_male_birth_to_o_e_july_12,_1906_p5_cg.pdf"&gt;Norell&lt;/a&gt;</v>
      </c>
      <c r="T69" s="78" t="str">
        <f>"&lt;tr&gt;&lt;td class="&amp;""""&amp;"dataleft"&amp;""""&amp;"&gt;"&amp;
TEXT(A69,"0")&amp;"&lt;/td&gt;&lt;td class="&amp;""""&amp;"dataleft"&amp;""""&amp;"&gt;"&amp;
TEXT(B69,"")&amp;"&lt;/td&gt;&lt;td class="&amp;""""&amp;"dataleft"&amp;""""&amp;"&gt;"&amp;
TEXT(C69,"")&amp;"&lt;/td&gt;&lt;td class="&amp;""""&amp;"dataleft"&amp;""""&amp;"&gt;"&amp;
TEXT(D69,"0.0")&amp;"&lt;/td&gt;&lt;td class="&amp;""""&amp;"datacenter"&amp;""""&amp;"&gt;"&amp;
TEXT(E69,"0.0")&amp;"&lt;/td&gt;&lt;td class="&amp;""""&amp;"dataright"&amp;""""&amp;"&gt;"&amp;
TEXT(F69,"mmmm d, yyyy")&amp;"&lt;/td&gt;&lt;td class="&amp;""""&amp;"datacenter"&amp;""""&amp;"&gt;"&amp;
TEXT(G69,"0.0")&amp;"&lt;/td&gt;&lt;td class="&amp;""""&amp;"datacenter"&amp;""""&amp;"&gt;"&amp;
TEXT(H69,"0")&amp;"&lt;/td&gt;"&amp;
"&lt;/tr&gt;"</f>
        <v>&lt;tr&gt;&lt;td class="dataleft"&gt;637&lt;/td&gt;&lt;td class="dataleft"&gt;Norell&lt;/td&gt;&lt;td class="dataleft"&gt;&lt;/td&gt;&lt;td class="dataleft"&gt;O E&lt;/td&gt;&lt;td class="datacenter"&gt;M&lt;/td&gt;&lt;td class="dataright"&gt;July 12, 1906&lt;/td&gt;&lt;td class="datacenter"&gt;Courtenay Gazette&lt;/td&gt;&lt;td class="datacenter"&gt;5&lt;/td&gt;&lt;/tr&gt;</v>
      </c>
      <c r="U69" s="2">
        <f>LEN(S69)</f>
        <v>124</v>
      </c>
    </row>
    <row r="70" spans="1:21" x14ac:dyDescent="0.25">
      <c r="A70" s="2">
        <v>728</v>
      </c>
      <c r="B70" s="4" t="s">
        <v>11239</v>
      </c>
      <c r="C70" s="4"/>
      <c r="D70" s="4" t="s">
        <v>4710</v>
      </c>
      <c r="E70" s="5" t="s">
        <v>26</v>
      </c>
      <c r="F70" s="52">
        <v>2693</v>
      </c>
      <c r="G70" s="5" t="s">
        <v>11770</v>
      </c>
      <c r="H70" s="5">
        <v>8</v>
      </c>
      <c r="I70" s="48">
        <v>8</v>
      </c>
      <c r="J70" s="5">
        <v>69</v>
      </c>
      <c r="K70" s="47" t="s">
        <v>19386</v>
      </c>
      <c r="L70" s="46" t="s">
        <v>25736</v>
      </c>
      <c r="M70" s="46"/>
      <c r="N70" s="46"/>
      <c r="O70" s="39">
        <f>YEAR(F70)</f>
        <v>1907</v>
      </c>
      <c r="P70" s="2">
        <f>MONTH(F70)</f>
        <v>5</v>
      </c>
      <c r="Q70" s="2">
        <f>P70</f>
        <v>5</v>
      </c>
      <c r="R70" s="2">
        <f>DAY(F70)</f>
        <v>16</v>
      </c>
      <c r="S70" s="2" t="str">
        <f>"&lt;a href="&amp;""""&amp;L70&amp;"\"&amp;K70&amp;"""&gt;"&amp;B70&amp;"&lt;/a&gt;"</f>
        <v>&lt;a href="set03\cg\cg_january_5,_1906_-_december_26,_1907\birth\renwick,_male_birth_to_james_may_16,_1907_p8_cg.pdf"&gt;Renwick&lt;/a&gt;</v>
      </c>
      <c r="T70" s="78" t="str">
        <f>"&lt;tr&gt;&lt;td class="&amp;""""&amp;"dataleft"&amp;""""&amp;"&gt;"&amp;
TEXT(A70,"0")&amp;"&lt;/td&gt;&lt;td class="&amp;""""&amp;"dataleft"&amp;""""&amp;"&gt;"&amp;
TEXT(B70,"")&amp;"&lt;/td&gt;&lt;td class="&amp;""""&amp;"dataleft"&amp;""""&amp;"&gt;"&amp;
TEXT(C70,"")&amp;"&lt;/td&gt;&lt;td class="&amp;""""&amp;"dataleft"&amp;""""&amp;"&gt;"&amp;
TEXT(D70,"0.0")&amp;"&lt;/td&gt;&lt;td class="&amp;""""&amp;"datacenter"&amp;""""&amp;"&gt;"&amp;
TEXT(E70,"0.0")&amp;"&lt;/td&gt;&lt;td class="&amp;""""&amp;"dataright"&amp;""""&amp;"&gt;"&amp;
TEXT(F70,"mmmm d, yyyy")&amp;"&lt;/td&gt;&lt;td class="&amp;""""&amp;"datacenter"&amp;""""&amp;"&gt;"&amp;
TEXT(G70,"0.0")&amp;"&lt;/td&gt;&lt;td class="&amp;""""&amp;"datacenter"&amp;""""&amp;"&gt;"&amp;
TEXT(H70,"0")&amp;"&lt;/td&gt;"&amp;
"&lt;/tr&gt;"</f>
        <v>&lt;tr&gt;&lt;td class="dataleft"&gt;728&lt;/td&gt;&lt;td class="dataleft"&gt;Renwick&lt;/td&gt;&lt;td class="dataleft"&gt;&lt;/td&gt;&lt;td class="dataleft"&gt;James&lt;/td&gt;&lt;td class="datacenter"&gt;M&lt;/td&gt;&lt;td class="dataright"&gt;May 16, 1907&lt;/td&gt;&lt;td class="datacenter"&gt;Courtenay Gazette&lt;/td&gt;&lt;td class="datacenter"&gt;8&lt;/td&gt;&lt;/tr&gt;</v>
      </c>
      <c r="U70" s="2">
        <f>LEN(S70)</f>
        <v>127</v>
      </c>
    </row>
    <row r="71" spans="1:21" x14ac:dyDescent="0.25">
      <c r="A71" s="2">
        <v>766</v>
      </c>
      <c r="B71" s="4" t="s">
        <v>8469</v>
      </c>
      <c r="C71" s="4"/>
      <c r="D71" s="4" t="s">
        <v>352</v>
      </c>
      <c r="E71" s="5" t="s">
        <v>26</v>
      </c>
      <c r="F71" s="52">
        <v>2483</v>
      </c>
      <c r="G71" s="5" t="s">
        <v>11770</v>
      </c>
      <c r="H71" s="5">
        <v>5</v>
      </c>
      <c r="I71" s="48">
        <v>8</v>
      </c>
      <c r="J71" s="5">
        <v>70</v>
      </c>
      <c r="K71" s="47" t="s">
        <v>19387</v>
      </c>
      <c r="L71" s="46" t="s">
        <v>25736</v>
      </c>
      <c r="M71" s="46"/>
      <c r="N71" s="46"/>
      <c r="O71" s="39">
        <f>YEAR(F71)</f>
        <v>1906</v>
      </c>
      <c r="P71" s="2">
        <f>MONTH(F71)</f>
        <v>10</v>
      </c>
      <c r="Q71" s="2">
        <f>P71</f>
        <v>10</v>
      </c>
      <c r="R71" s="2">
        <f>DAY(F71)</f>
        <v>18</v>
      </c>
      <c r="S71" s="2" t="str">
        <f>"&lt;a href="&amp;""""&amp;L71&amp;"\"&amp;K71&amp;"""&gt;"&amp;B71&amp;"&lt;/a&gt;"</f>
        <v>&lt;a href="set03\cg\cg_january_5,_1906_-_december_26,_1907\birth\ryan,_male_birth_to_john_october_18,_1906_p5_cg.pdf"&gt;Ryan&lt;/a&gt;</v>
      </c>
      <c r="T71" s="78" t="str">
        <f>"&lt;tr&gt;&lt;td class="&amp;""""&amp;"dataleft"&amp;""""&amp;"&gt;"&amp;
TEXT(A71,"0")&amp;"&lt;/td&gt;&lt;td class="&amp;""""&amp;"dataleft"&amp;""""&amp;"&gt;"&amp;
TEXT(B71,"")&amp;"&lt;/td&gt;&lt;td class="&amp;""""&amp;"dataleft"&amp;""""&amp;"&gt;"&amp;
TEXT(C71,"")&amp;"&lt;/td&gt;&lt;td class="&amp;""""&amp;"dataleft"&amp;""""&amp;"&gt;"&amp;
TEXT(D71,"0.0")&amp;"&lt;/td&gt;&lt;td class="&amp;""""&amp;"datacenter"&amp;""""&amp;"&gt;"&amp;
TEXT(E71,"0.0")&amp;"&lt;/td&gt;&lt;td class="&amp;""""&amp;"dataright"&amp;""""&amp;"&gt;"&amp;
TEXT(F71,"mmmm d, yyyy")&amp;"&lt;/td&gt;&lt;td class="&amp;""""&amp;"datacenter"&amp;""""&amp;"&gt;"&amp;
TEXT(G71,"0.0")&amp;"&lt;/td&gt;&lt;td class="&amp;""""&amp;"datacenter"&amp;""""&amp;"&gt;"&amp;
TEXT(H71,"0")&amp;"&lt;/td&gt;"&amp;
"&lt;/tr&gt;"</f>
        <v>&lt;tr&gt;&lt;td class="dataleft"&gt;766&lt;/td&gt;&lt;td class="dataleft"&gt;Ryan&lt;/td&gt;&lt;td class="dataleft"&gt;&lt;/td&gt;&lt;td class="dataleft"&gt;John&lt;/td&gt;&lt;td class="datacenter"&gt;M&lt;/td&gt;&lt;td class="dataright"&gt;October 18, 1906&lt;/td&gt;&lt;td class="datacenter"&gt;Courtenay Gazette&lt;/td&gt;&lt;td class="datacenter"&gt;5&lt;/td&gt;&lt;/tr&gt;</v>
      </c>
      <c r="U71" s="2">
        <f>LEN(S71)</f>
        <v>124</v>
      </c>
    </row>
    <row r="72" spans="1:21" x14ac:dyDescent="0.25">
      <c r="A72" s="2">
        <v>776</v>
      </c>
      <c r="B72" s="4" t="s">
        <v>11240</v>
      </c>
      <c r="C72" s="4"/>
      <c r="D72" s="4" t="s">
        <v>11241</v>
      </c>
      <c r="E72" s="5" t="s">
        <v>226</v>
      </c>
      <c r="F72" s="52">
        <v>2644</v>
      </c>
      <c r="G72" s="5" t="s">
        <v>11770</v>
      </c>
      <c r="H72" s="5">
        <v>7</v>
      </c>
      <c r="I72" s="48">
        <v>8</v>
      </c>
      <c r="J72" s="5">
        <v>71</v>
      </c>
      <c r="K72" s="47" t="s">
        <v>19388</v>
      </c>
      <c r="L72" s="46" t="s">
        <v>25736</v>
      </c>
      <c r="M72" s="46"/>
      <c r="N72" s="46"/>
      <c r="O72" s="39">
        <f>YEAR(F72)</f>
        <v>1907</v>
      </c>
      <c r="P72" s="2">
        <f>MONTH(F72)</f>
        <v>3</v>
      </c>
      <c r="Q72" s="2">
        <f>P72</f>
        <v>3</v>
      </c>
      <c r="R72" s="2">
        <f>DAY(F72)</f>
        <v>28</v>
      </c>
      <c r="S72" s="2" t="str">
        <f>"&lt;a href="&amp;""""&amp;L72&amp;"\"&amp;K72&amp;"""&gt;"&amp;B72&amp;"&lt;/a&gt;"</f>
        <v>&lt;a href="set03\cg\cg_january_5,_1906_-_december_26,_1907\birth\schley,_female_birth_to_p_e_march_28,_1907_p7_cg.pdf"&gt;Schley&lt;/a&gt;</v>
      </c>
      <c r="T72" s="78" t="str">
        <f>"&lt;tr&gt;&lt;td class="&amp;""""&amp;"dataleft"&amp;""""&amp;"&gt;"&amp;
TEXT(A72,"0")&amp;"&lt;/td&gt;&lt;td class="&amp;""""&amp;"dataleft"&amp;""""&amp;"&gt;"&amp;
TEXT(B72,"")&amp;"&lt;/td&gt;&lt;td class="&amp;""""&amp;"dataleft"&amp;""""&amp;"&gt;"&amp;
TEXT(C72,"")&amp;"&lt;/td&gt;&lt;td class="&amp;""""&amp;"dataleft"&amp;""""&amp;"&gt;"&amp;
TEXT(D72,"0.0")&amp;"&lt;/td&gt;&lt;td class="&amp;""""&amp;"datacenter"&amp;""""&amp;"&gt;"&amp;
TEXT(E72,"0.0")&amp;"&lt;/td&gt;&lt;td class="&amp;""""&amp;"dataright"&amp;""""&amp;"&gt;"&amp;
TEXT(F72,"mmmm d, yyyy")&amp;"&lt;/td&gt;&lt;td class="&amp;""""&amp;"datacenter"&amp;""""&amp;"&gt;"&amp;
TEXT(G72,"0.0")&amp;"&lt;/td&gt;&lt;td class="&amp;""""&amp;"datacenter"&amp;""""&amp;"&gt;"&amp;
TEXT(H72,"0")&amp;"&lt;/td&gt;"&amp;
"&lt;/tr&gt;"</f>
        <v>&lt;tr&gt;&lt;td class="dataleft"&gt;776&lt;/td&gt;&lt;td class="dataleft"&gt;Schley&lt;/td&gt;&lt;td class="dataleft"&gt;&lt;/td&gt;&lt;td class="dataleft"&gt;P E&lt;/td&gt;&lt;td class="datacenter"&gt;F&lt;/td&gt;&lt;td class="dataright"&gt;March 28, 1907&lt;/td&gt;&lt;td class="datacenter"&gt;Courtenay Gazette&lt;/td&gt;&lt;td class="datacenter"&gt;7&lt;/td&gt;&lt;/tr&gt;</v>
      </c>
      <c r="U72" s="2">
        <f>LEN(S72)</f>
        <v>127</v>
      </c>
    </row>
    <row r="73" spans="1:21" x14ac:dyDescent="0.25">
      <c r="A73" s="2">
        <v>787</v>
      </c>
      <c r="B73" s="4" t="s">
        <v>11242</v>
      </c>
      <c r="C73" s="4"/>
      <c r="D73" s="4" t="s">
        <v>11243</v>
      </c>
      <c r="E73" s="5" t="s">
        <v>26</v>
      </c>
      <c r="F73" s="52">
        <v>2399</v>
      </c>
      <c r="G73" s="5" t="s">
        <v>11770</v>
      </c>
      <c r="H73" s="5">
        <v>5</v>
      </c>
      <c r="I73" s="48">
        <v>8</v>
      </c>
      <c r="J73" s="5">
        <v>72</v>
      </c>
      <c r="K73" s="47" t="s">
        <v>19389</v>
      </c>
      <c r="L73" s="46" t="s">
        <v>25736</v>
      </c>
      <c r="M73" s="46"/>
      <c r="N73" s="46"/>
      <c r="O73" s="39">
        <f>YEAR(F73)</f>
        <v>1906</v>
      </c>
      <c r="P73" s="2">
        <f>MONTH(F73)</f>
        <v>7</v>
      </c>
      <c r="Q73" s="2">
        <f>P73</f>
        <v>7</v>
      </c>
      <c r="R73" s="2">
        <f>DAY(F73)</f>
        <v>26</v>
      </c>
      <c r="S73" s="2" t="str">
        <f>"&lt;a href="&amp;""""&amp;L73&amp;"\"&amp;K73&amp;"""&gt;"&amp;B73&amp;"&lt;/a&gt;"</f>
        <v>&lt;a href="set03\cg\cg_january_5,_1906_-_december_26,_1907\birth\shockley,_male_birth_to_bf_july_26,_1906_p5_cg.pdf"&gt;Shockley&lt;/a&gt;</v>
      </c>
      <c r="T73" s="78" t="str">
        <f>"&lt;tr&gt;&lt;td class="&amp;""""&amp;"dataleft"&amp;""""&amp;"&gt;"&amp;
TEXT(A73,"0")&amp;"&lt;/td&gt;&lt;td class="&amp;""""&amp;"dataleft"&amp;""""&amp;"&gt;"&amp;
TEXT(B73,"")&amp;"&lt;/td&gt;&lt;td class="&amp;""""&amp;"dataleft"&amp;""""&amp;"&gt;"&amp;
TEXT(C73,"")&amp;"&lt;/td&gt;&lt;td class="&amp;""""&amp;"dataleft"&amp;""""&amp;"&gt;"&amp;
TEXT(D73,"0.0")&amp;"&lt;/td&gt;&lt;td class="&amp;""""&amp;"datacenter"&amp;""""&amp;"&gt;"&amp;
TEXT(E73,"0.0")&amp;"&lt;/td&gt;&lt;td class="&amp;""""&amp;"dataright"&amp;""""&amp;"&gt;"&amp;
TEXT(F73,"mmmm d, yyyy")&amp;"&lt;/td&gt;&lt;td class="&amp;""""&amp;"datacenter"&amp;""""&amp;"&gt;"&amp;
TEXT(G73,"0.0")&amp;"&lt;/td&gt;&lt;td class="&amp;""""&amp;"datacenter"&amp;""""&amp;"&gt;"&amp;
TEXT(H73,"0")&amp;"&lt;/td&gt;"&amp;
"&lt;/tr&gt;"</f>
        <v>&lt;tr&gt;&lt;td class="dataleft"&gt;787&lt;/td&gt;&lt;td class="dataleft"&gt;Shockley&lt;/td&gt;&lt;td class="dataleft"&gt;&lt;/td&gt;&lt;td class="dataleft"&gt;B F&lt;/td&gt;&lt;td class="datacenter"&gt;M&lt;/td&gt;&lt;td class="dataright"&gt;July 26, 1906&lt;/td&gt;&lt;td class="datacenter"&gt;Courtenay Gazette&lt;/td&gt;&lt;td class="datacenter"&gt;5&lt;/td&gt;&lt;/tr&gt;</v>
      </c>
      <c r="U73" s="2">
        <f>LEN(S73)</f>
        <v>127</v>
      </c>
    </row>
    <row r="74" spans="1:21" ht="30" x14ac:dyDescent="0.25">
      <c r="A74" s="2">
        <v>790</v>
      </c>
      <c r="B74" s="4" t="s">
        <v>4709</v>
      </c>
      <c r="C74" s="4"/>
      <c r="D74" s="4" t="s">
        <v>11244</v>
      </c>
      <c r="E74" s="5" t="s">
        <v>226</v>
      </c>
      <c r="F74" s="52">
        <v>2910</v>
      </c>
      <c r="G74" s="5" t="s">
        <v>11770</v>
      </c>
      <c r="H74" s="5">
        <v>1</v>
      </c>
      <c r="I74" s="48">
        <v>8</v>
      </c>
      <c r="J74" s="5">
        <v>73</v>
      </c>
      <c r="K74" s="47" t="s">
        <v>19390</v>
      </c>
      <c r="L74" s="46" t="s">
        <v>25736</v>
      </c>
      <c r="M74" s="46"/>
      <c r="N74" s="46"/>
      <c r="O74" s="39">
        <f>YEAR(F74)</f>
        <v>1907</v>
      </c>
      <c r="P74" s="2">
        <f>MONTH(F74)</f>
        <v>12</v>
      </c>
      <c r="Q74" s="2">
        <f>P74</f>
        <v>12</v>
      </c>
      <c r="R74" s="2">
        <f>DAY(F74)</f>
        <v>19</v>
      </c>
      <c r="S74" s="2" t="str">
        <f>"&lt;a href="&amp;""""&amp;L74&amp;"\"&amp;K74&amp;"""&gt;"&amp;B74&amp;"&lt;/a&gt;"</f>
        <v>&lt;a href="set03\cg\cg_january_5,_1906_-_december_26,_1907\birth\simpson,_female_birth_to_w_t_december_19,_1907_p1_cg.pdf"&gt;Simpson&lt;/a&gt;</v>
      </c>
      <c r="T74" s="78" t="str">
        <f>"&lt;tr&gt;&lt;td class="&amp;""""&amp;"dataleft"&amp;""""&amp;"&gt;"&amp;
TEXT(A74,"0")&amp;"&lt;/td&gt;&lt;td class="&amp;""""&amp;"dataleft"&amp;""""&amp;"&gt;"&amp;
TEXT(B74,"")&amp;"&lt;/td&gt;&lt;td class="&amp;""""&amp;"dataleft"&amp;""""&amp;"&gt;"&amp;
TEXT(C74,"")&amp;"&lt;/td&gt;&lt;td class="&amp;""""&amp;"dataleft"&amp;""""&amp;"&gt;"&amp;
TEXT(D74,"0.0")&amp;"&lt;/td&gt;&lt;td class="&amp;""""&amp;"datacenter"&amp;""""&amp;"&gt;"&amp;
TEXT(E74,"0.0")&amp;"&lt;/td&gt;&lt;td class="&amp;""""&amp;"dataright"&amp;""""&amp;"&gt;"&amp;
TEXT(F74,"mmmm d, yyyy")&amp;"&lt;/td&gt;&lt;td class="&amp;""""&amp;"datacenter"&amp;""""&amp;"&gt;"&amp;
TEXT(G74,"0.0")&amp;"&lt;/td&gt;&lt;td class="&amp;""""&amp;"datacenter"&amp;""""&amp;"&gt;"&amp;
TEXT(H74,"0")&amp;"&lt;/td&gt;"&amp;
"&lt;/tr&gt;"</f>
        <v>&lt;tr&gt;&lt;td class="dataleft"&gt;790&lt;/td&gt;&lt;td class="dataleft"&gt;Simpson&lt;/td&gt;&lt;td class="dataleft"&gt;&lt;/td&gt;&lt;td class="dataleft"&gt;W T&lt;/td&gt;&lt;td class="datacenter"&gt;F&lt;/td&gt;&lt;td class="dataright"&gt;December 19, 1907&lt;/td&gt;&lt;td class="datacenter"&gt;Courtenay Gazette&lt;/td&gt;&lt;td class="datacenter"&gt;1&lt;/td&gt;&lt;/tr&gt;</v>
      </c>
      <c r="U74" s="2">
        <f>LEN(S74)</f>
        <v>132</v>
      </c>
    </row>
    <row r="75" spans="1:21" ht="30" x14ac:dyDescent="0.25">
      <c r="A75" s="2">
        <v>822</v>
      </c>
      <c r="B75" s="4" t="s">
        <v>11245</v>
      </c>
      <c r="C75" s="4"/>
      <c r="D75" s="4" t="s">
        <v>352</v>
      </c>
      <c r="E75" s="5" t="s">
        <v>26</v>
      </c>
      <c r="F75" s="52">
        <v>2560</v>
      </c>
      <c r="G75" s="5" t="s">
        <v>11770</v>
      </c>
      <c r="H75" s="5">
        <v>5</v>
      </c>
      <c r="I75" s="48">
        <v>8</v>
      </c>
      <c r="J75" s="5">
        <v>74</v>
      </c>
      <c r="K75" s="47" t="s">
        <v>19391</v>
      </c>
      <c r="L75" s="46" t="s">
        <v>25736</v>
      </c>
      <c r="M75" s="46"/>
      <c r="N75" s="46"/>
      <c r="O75" s="39">
        <f>YEAR(F75)</f>
        <v>1907</v>
      </c>
      <c r="P75" s="2">
        <f>MONTH(F75)</f>
        <v>1</v>
      </c>
      <c r="Q75" s="2">
        <f>P75</f>
        <v>1</v>
      </c>
      <c r="R75" s="2">
        <f>DAY(F75)</f>
        <v>3</v>
      </c>
      <c r="S75" s="2" t="str">
        <f>"&lt;a href="&amp;""""&amp;L75&amp;"\"&amp;K75&amp;"""&gt;"&amp;B75&amp;"&lt;/a&gt;"</f>
        <v>&lt;a href="set03\cg\cg_january_5,_1906_-_december_26,_1907\birth\spinraski,_male_birth_to_john_january_3,_1907_p5_cg.pdf"&gt;Spinraski&lt;/a&gt;</v>
      </c>
      <c r="T75" s="78" t="str">
        <f>"&lt;tr&gt;&lt;td class="&amp;""""&amp;"dataleft"&amp;""""&amp;"&gt;"&amp;
TEXT(A75,"0")&amp;"&lt;/td&gt;&lt;td class="&amp;""""&amp;"dataleft"&amp;""""&amp;"&gt;"&amp;
TEXT(B75,"")&amp;"&lt;/td&gt;&lt;td class="&amp;""""&amp;"dataleft"&amp;""""&amp;"&gt;"&amp;
TEXT(C75,"")&amp;"&lt;/td&gt;&lt;td class="&amp;""""&amp;"dataleft"&amp;""""&amp;"&gt;"&amp;
TEXT(D75,"0.0")&amp;"&lt;/td&gt;&lt;td class="&amp;""""&amp;"datacenter"&amp;""""&amp;"&gt;"&amp;
TEXT(E75,"0.0")&amp;"&lt;/td&gt;&lt;td class="&amp;""""&amp;"dataright"&amp;""""&amp;"&gt;"&amp;
TEXT(F75,"mmmm d, yyyy")&amp;"&lt;/td&gt;&lt;td class="&amp;""""&amp;"datacenter"&amp;""""&amp;"&gt;"&amp;
TEXT(G75,"0.0")&amp;"&lt;/td&gt;&lt;td class="&amp;""""&amp;"datacenter"&amp;""""&amp;"&gt;"&amp;
TEXT(H75,"0")&amp;"&lt;/td&gt;"&amp;
"&lt;/tr&gt;"</f>
        <v>&lt;tr&gt;&lt;td class="dataleft"&gt;822&lt;/td&gt;&lt;td class="dataleft"&gt;Spinraski&lt;/td&gt;&lt;td class="dataleft"&gt;&lt;/td&gt;&lt;td class="dataleft"&gt;John&lt;/td&gt;&lt;td class="datacenter"&gt;M&lt;/td&gt;&lt;td class="dataright"&gt;January 3, 1907&lt;/td&gt;&lt;td class="datacenter"&gt;Courtenay Gazette&lt;/td&gt;&lt;td class="datacenter"&gt;5&lt;/td&gt;&lt;/tr&gt;</v>
      </c>
      <c r="U75" s="2">
        <f>LEN(S75)</f>
        <v>133</v>
      </c>
    </row>
    <row r="76" spans="1:21" ht="30" x14ac:dyDescent="0.25">
      <c r="A76" s="2">
        <v>823</v>
      </c>
      <c r="B76" s="4" t="s">
        <v>11246</v>
      </c>
      <c r="C76" s="4"/>
      <c r="D76" s="4" t="s">
        <v>291</v>
      </c>
      <c r="E76" s="5" t="s">
        <v>26</v>
      </c>
      <c r="F76" s="52">
        <v>2679</v>
      </c>
      <c r="G76" s="5" t="s">
        <v>11770</v>
      </c>
      <c r="H76" s="5">
        <v>7</v>
      </c>
      <c r="I76" s="48">
        <v>8</v>
      </c>
      <c r="J76" s="5">
        <v>75</v>
      </c>
      <c r="K76" s="47" t="s">
        <v>19392</v>
      </c>
      <c r="L76" s="46" t="s">
        <v>25736</v>
      </c>
      <c r="M76" s="46"/>
      <c r="N76" s="46"/>
      <c r="O76" s="39">
        <f>YEAR(F76)</f>
        <v>1907</v>
      </c>
      <c r="P76" s="2">
        <f>MONTH(F76)</f>
        <v>5</v>
      </c>
      <c r="Q76" s="2">
        <f>P76</f>
        <v>5</v>
      </c>
      <c r="R76" s="2">
        <f>DAY(F76)</f>
        <v>2</v>
      </c>
      <c r="S76" s="2" t="str">
        <f>"&lt;a href="&amp;""""&amp;L76&amp;"\"&amp;K76&amp;"""&gt;"&amp;B76&amp;"&lt;/a&gt;"</f>
        <v>&lt;a href="set03\cg\cg_january_5,_1906_-_december_26,_1907\birth\stachlowski,_male_birth_to_peter_may_2,_1907_p7_cg.pdf"&gt;Stachlowski&lt;/a&gt;</v>
      </c>
      <c r="T76" s="78" t="str">
        <f>"&lt;tr&gt;&lt;td class="&amp;""""&amp;"dataleft"&amp;""""&amp;"&gt;"&amp;
TEXT(A76,"0")&amp;"&lt;/td&gt;&lt;td class="&amp;""""&amp;"dataleft"&amp;""""&amp;"&gt;"&amp;
TEXT(B76,"")&amp;"&lt;/td&gt;&lt;td class="&amp;""""&amp;"dataleft"&amp;""""&amp;"&gt;"&amp;
TEXT(C76,"")&amp;"&lt;/td&gt;&lt;td class="&amp;""""&amp;"dataleft"&amp;""""&amp;"&gt;"&amp;
TEXT(D76,"0.0")&amp;"&lt;/td&gt;&lt;td class="&amp;""""&amp;"datacenter"&amp;""""&amp;"&gt;"&amp;
TEXT(E76,"0.0")&amp;"&lt;/td&gt;&lt;td class="&amp;""""&amp;"dataright"&amp;""""&amp;"&gt;"&amp;
TEXT(F76,"mmmm d, yyyy")&amp;"&lt;/td&gt;&lt;td class="&amp;""""&amp;"datacenter"&amp;""""&amp;"&gt;"&amp;
TEXT(G76,"0.0")&amp;"&lt;/td&gt;&lt;td class="&amp;""""&amp;"datacenter"&amp;""""&amp;"&gt;"&amp;
TEXT(H76,"0")&amp;"&lt;/td&gt;"&amp;
"&lt;/tr&gt;"</f>
        <v>&lt;tr&gt;&lt;td class="dataleft"&gt;823&lt;/td&gt;&lt;td class="dataleft"&gt;Stachlowski&lt;/td&gt;&lt;td class="dataleft"&gt;&lt;/td&gt;&lt;td class="dataleft"&gt;Peter&lt;/td&gt;&lt;td class="datacenter"&gt;M&lt;/td&gt;&lt;td class="dataright"&gt;May 2, 1907&lt;/td&gt;&lt;td class="datacenter"&gt;Courtenay Gazette&lt;/td&gt;&lt;td class="datacenter"&gt;7&lt;/td&gt;&lt;/tr&gt;</v>
      </c>
      <c r="U76" s="2">
        <f>LEN(S76)</f>
        <v>134</v>
      </c>
    </row>
    <row r="77" spans="1:21" ht="30" x14ac:dyDescent="0.25">
      <c r="A77" s="2">
        <v>851</v>
      </c>
      <c r="B77" s="4" t="s">
        <v>11247</v>
      </c>
      <c r="C77" s="4"/>
      <c r="D77" s="4" t="s">
        <v>4161</v>
      </c>
      <c r="E77" s="5" t="s">
        <v>226</v>
      </c>
      <c r="F77" s="52">
        <v>2868</v>
      </c>
      <c r="G77" s="5" t="s">
        <v>11770</v>
      </c>
      <c r="H77" s="5">
        <v>9</v>
      </c>
      <c r="I77" s="48">
        <v>8</v>
      </c>
      <c r="J77" s="5">
        <v>76</v>
      </c>
      <c r="K77" s="47" t="s">
        <v>19393</v>
      </c>
      <c r="L77" s="46" t="s">
        <v>25736</v>
      </c>
      <c r="M77" s="46"/>
      <c r="N77" s="46"/>
      <c r="O77" s="39">
        <f>YEAR(F77)</f>
        <v>1907</v>
      </c>
      <c r="P77" s="2">
        <f>MONTH(F77)</f>
        <v>11</v>
      </c>
      <c r="Q77" s="2">
        <f>P77</f>
        <v>11</v>
      </c>
      <c r="R77" s="2">
        <f>DAY(F77)</f>
        <v>7</v>
      </c>
      <c r="S77" s="2" t="str">
        <f>"&lt;a href="&amp;""""&amp;L77&amp;"\"&amp;K77&amp;"""&gt;"&amp;B77&amp;"&lt;/a&gt;"</f>
        <v>&lt;a href="set03\cg\cg_january_5,_1906_-_december_26,_1907\birth\strong,_female_birth_to_john_e__november_7,_1907_p9_cg.pdf"&gt;Strong&lt;/a&gt;</v>
      </c>
      <c r="T77" s="78" t="str">
        <f>"&lt;tr&gt;&lt;td class="&amp;""""&amp;"dataleft"&amp;""""&amp;"&gt;"&amp;
TEXT(A77,"0")&amp;"&lt;/td&gt;&lt;td class="&amp;""""&amp;"dataleft"&amp;""""&amp;"&gt;"&amp;
TEXT(B77,"")&amp;"&lt;/td&gt;&lt;td class="&amp;""""&amp;"dataleft"&amp;""""&amp;"&gt;"&amp;
TEXT(C77,"")&amp;"&lt;/td&gt;&lt;td class="&amp;""""&amp;"dataleft"&amp;""""&amp;"&gt;"&amp;
TEXT(D77,"0.0")&amp;"&lt;/td&gt;&lt;td class="&amp;""""&amp;"datacenter"&amp;""""&amp;"&gt;"&amp;
TEXT(E77,"0.0")&amp;"&lt;/td&gt;&lt;td class="&amp;""""&amp;"dataright"&amp;""""&amp;"&gt;"&amp;
TEXT(F77,"mmmm d, yyyy")&amp;"&lt;/td&gt;&lt;td class="&amp;""""&amp;"datacenter"&amp;""""&amp;"&gt;"&amp;
TEXT(G77,"0.0")&amp;"&lt;/td&gt;&lt;td class="&amp;""""&amp;"datacenter"&amp;""""&amp;"&gt;"&amp;
TEXT(H77,"0")&amp;"&lt;/td&gt;"&amp;
"&lt;/tr&gt;"</f>
        <v>&lt;tr&gt;&lt;td class="dataleft"&gt;851&lt;/td&gt;&lt;td class="dataleft"&gt;Strong&lt;/td&gt;&lt;td class="dataleft"&gt;&lt;/td&gt;&lt;td class="dataleft"&gt;John E&lt;/td&gt;&lt;td class="datacenter"&gt;F&lt;/td&gt;&lt;td class="dataright"&gt;November 7, 1907&lt;/td&gt;&lt;td class="datacenter"&gt;Courtenay Gazette&lt;/td&gt;&lt;td class="datacenter"&gt;9&lt;/td&gt;&lt;/tr&gt;</v>
      </c>
      <c r="U77" s="2">
        <f>LEN(S77)</f>
        <v>133</v>
      </c>
    </row>
    <row r="78" spans="1:21" ht="30" x14ac:dyDescent="0.25">
      <c r="A78" s="2">
        <v>854</v>
      </c>
      <c r="B78" s="4" t="s">
        <v>8470</v>
      </c>
      <c r="C78" s="4"/>
      <c r="D78" s="4" t="s">
        <v>4597</v>
      </c>
      <c r="E78" s="5" t="s">
        <v>226</v>
      </c>
      <c r="F78" s="52">
        <v>2910</v>
      </c>
      <c r="G78" s="5" t="s">
        <v>11770</v>
      </c>
      <c r="H78" s="5">
        <v>7</v>
      </c>
      <c r="I78" s="48">
        <v>8</v>
      </c>
      <c r="J78" s="5">
        <v>77</v>
      </c>
      <c r="K78" s="47" t="s">
        <v>19394</v>
      </c>
      <c r="L78" s="46" t="s">
        <v>25736</v>
      </c>
      <c r="M78" s="46"/>
      <c r="N78" s="46"/>
      <c r="O78" s="39">
        <f>YEAR(F78)</f>
        <v>1907</v>
      </c>
      <c r="P78" s="2">
        <f>MONTH(F78)</f>
        <v>12</v>
      </c>
      <c r="Q78" s="2">
        <f>P78</f>
        <v>12</v>
      </c>
      <c r="R78" s="2">
        <f>DAY(F78)</f>
        <v>19</v>
      </c>
      <c r="S78" s="2" t="str">
        <f>"&lt;a href="&amp;""""&amp;L78&amp;"\"&amp;K78&amp;"""&gt;"&amp;B78&amp;"&lt;/a&gt;"</f>
        <v>&lt;a href="set03\cg\cg_january_5,_1906_-_december_26,_1907\birth\suchla,_female_birth_to_thomas_december_19,_1907_p7_cg.pdf"&gt;Suchla&lt;/a&gt;</v>
      </c>
      <c r="T78" s="78" t="str">
        <f>"&lt;tr&gt;&lt;td class="&amp;""""&amp;"dataleft"&amp;""""&amp;"&gt;"&amp;
TEXT(A78,"0")&amp;"&lt;/td&gt;&lt;td class="&amp;""""&amp;"dataleft"&amp;""""&amp;"&gt;"&amp;
TEXT(B78,"")&amp;"&lt;/td&gt;&lt;td class="&amp;""""&amp;"dataleft"&amp;""""&amp;"&gt;"&amp;
TEXT(C78,"")&amp;"&lt;/td&gt;&lt;td class="&amp;""""&amp;"dataleft"&amp;""""&amp;"&gt;"&amp;
TEXT(D78,"0.0")&amp;"&lt;/td&gt;&lt;td class="&amp;""""&amp;"datacenter"&amp;""""&amp;"&gt;"&amp;
TEXT(E78,"0.0")&amp;"&lt;/td&gt;&lt;td class="&amp;""""&amp;"dataright"&amp;""""&amp;"&gt;"&amp;
TEXT(F78,"mmmm d, yyyy")&amp;"&lt;/td&gt;&lt;td class="&amp;""""&amp;"datacenter"&amp;""""&amp;"&gt;"&amp;
TEXT(G78,"0.0")&amp;"&lt;/td&gt;&lt;td class="&amp;""""&amp;"datacenter"&amp;""""&amp;"&gt;"&amp;
TEXT(H78,"0")&amp;"&lt;/td&gt;"&amp;
"&lt;/tr&gt;"</f>
        <v>&lt;tr&gt;&lt;td class="dataleft"&gt;854&lt;/td&gt;&lt;td class="dataleft"&gt;Suchla&lt;/td&gt;&lt;td class="dataleft"&gt;&lt;/td&gt;&lt;td class="dataleft"&gt;Thomas&lt;/td&gt;&lt;td class="datacenter"&gt;F&lt;/td&gt;&lt;td class="dataright"&gt;December 19, 1907&lt;/td&gt;&lt;td class="datacenter"&gt;Courtenay Gazette&lt;/td&gt;&lt;td class="datacenter"&gt;7&lt;/td&gt;&lt;/tr&gt;</v>
      </c>
      <c r="U78" s="2">
        <f>LEN(S78)</f>
        <v>133</v>
      </c>
    </row>
    <row r="79" spans="1:21" x14ac:dyDescent="0.25">
      <c r="A79" s="2">
        <v>867</v>
      </c>
      <c r="B79" s="4" t="s">
        <v>11248</v>
      </c>
      <c r="C79" s="4"/>
      <c r="D79" s="4" t="s">
        <v>352</v>
      </c>
      <c r="E79" s="5" t="s">
        <v>26</v>
      </c>
      <c r="F79" s="52">
        <v>2651</v>
      </c>
      <c r="G79" s="5" t="s">
        <v>11770</v>
      </c>
      <c r="H79" s="5">
        <v>7</v>
      </c>
      <c r="I79" s="48">
        <v>8</v>
      </c>
      <c r="J79" s="5">
        <v>78</v>
      </c>
      <c r="K79" s="47" t="s">
        <v>19395</v>
      </c>
      <c r="L79" s="46" t="s">
        <v>25736</v>
      </c>
      <c r="M79" s="46"/>
      <c r="N79" s="46"/>
      <c r="O79" s="39">
        <f>YEAR(F79)</f>
        <v>1907</v>
      </c>
      <c r="P79" s="2">
        <f>MONTH(F79)</f>
        <v>4</v>
      </c>
      <c r="Q79" s="2">
        <f>P79</f>
        <v>4</v>
      </c>
      <c r="R79" s="2">
        <f>DAY(F79)</f>
        <v>4</v>
      </c>
      <c r="S79" s="2" t="str">
        <f>"&lt;a href="&amp;""""&amp;L79&amp;"\"&amp;K79&amp;"""&gt;"&amp;B79&amp;"&lt;/a&gt;"</f>
        <v>&lt;a href="set03\cg\cg_january_5,_1906_-_december_26,_1907\birth\syvertson,_male_birth_to_john_april_4,_1907_p7_cg.pdf"&gt;Syvertson&lt;/a&gt;</v>
      </c>
      <c r="T79" s="78" t="str">
        <f>"&lt;tr&gt;&lt;td class="&amp;""""&amp;"dataleft"&amp;""""&amp;"&gt;"&amp;
TEXT(A79,"0")&amp;"&lt;/td&gt;&lt;td class="&amp;""""&amp;"dataleft"&amp;""""&amp;"&gt;"&amp;
TEXT(B79,"")&amp;"&lt;/td&gt;&lt;td class="&amp;""""&amp;"dataleft"&amp;""""&amp;"&gt;"&amp;
TEXT(C79,"")&amp;"&lt;/td&gt;&lt;td class="&amp;""""&amp;"dataleft"&amp;""""&amp;"&gt;"&amp;
TEXT(D79,"0.0")&amp;"&lt;/td&gt;&lt;td class="&amp;""""&amp;"datacenter"&amp;""""&amp;"&gt;"&amp;
TEXT(E79,"0.0")&amp;"&lt;/td&gt;&lt;td class="&amp;""""&amp;"dataright"&amp;""""&amp;"&gt;"&amp;
TEXT(F79,"mmmm d, yyyy")&amp;"&lt;/td&gt;&lt;td class="&amp;""""&amp;"datacenter"&amp;""""&amp;"&gt;"&amp;
TEXT(G79,"0.0")&amp;"&lt;/td&gt;&lt;td class="&amp;""""&amp;"datacenter"&amp;""""&amp;"&gt;"&amp;
TEXT(H79,"0")&amp;"&lt;/td&gt;"&amp;
"&lt;/tr&gt;"</f>
        <v>&lt;tr&gt;&lt;td class="dataleft"&gt;867&lt;/td&gt;&lt;td class="dataleft"&gt;Syvertson&lt;/td&gt;&lt;td class="dataleft"&gt;&lt;/td&gt;&lt;td class="dataleft"&gt;John&lt;/td&gt;&lt;td class="datacenter"&gt;M&lt;/td&gt;&lt;td class="dataright"&gt;April 4, 1907&lt;/td&gt;&lt;td class="datacenter"&gt;Courtenay Gazette&lt;/td&gt;&lt;td class="datacenter"&gt;7&lt;/td&gt;&lt;/tr&gt;</v>
      </c>
      <c r="U79" s="2">
        <f>LEN(S79)</f>
        <v>131</v>
      </c>
    </row>
    <row r="80" spans="1:21" ht="30" x14ac:dyDescent="0.25">
      <c r="A80" s="2">
        <v>866</v>
      </c>
      <c r="B80" s="4" t="s">
        <v>11248</v>
      </c>
      <c r="C80" s="4"/>
      <c r="D80" s="4" t="s">
        <v>11249</v>
      </c>
      <c r="E80" s="5" t="s">
        <v>26</v>
      </c>
      <c r="F80" s="52">
        <v>2302</v>
      </c>
      <c r="G80" s="5" t="s">
        <v>11770</v>
      </c>
      <c r="H80" s="5">
        <v>5</v>
      </c>
      <c r="I80" s="48">
        <v>8</v>
      </c>
      <c r="J80" s="5">
        <v>79</v>
      </c>
      <c r="K80" s="47" t="s">
        <v>19396</v>
      </c>
      <c r="L80" s="46" t="s">
        <v>25736</v>
      </c>
      <c r="M80" s="46"/>
      <c r="N80" s="46"/>
      <c r="O80" s="39">
        <f>YEAR(F80)</f>
        <v>1906</v>
      </c>
      <c r="P80" s="2">
        <f>MONTH(F80)</f>
        <v>4</v>
      </c>
      <c r="Q80" s="2">
        <f>P80</f>
        <v>4</v>
      </c>
      <c r="R80" s="2">
        <f>DAY(F80)</f>
        <v>20</v>
      </c>
      <c r="S80" s="2" t="str">
        <f>"&lt;a href="&amp;""""&amp;L80&amp;"\"&amp;K80&amp;"""&gt;"&amp;B80&amp;"&lt;/a&gt;"</f>
        <v>&lt;a href="set03\cg\cg_january_5,_1906_-_december_26,_1907\birth\syvertson,_male_birth_to_loren_april_20,_1906_p5_cg.pdf"&gt;Syvertson&lt;/a&gt;</v>
      </c>
      <c r="T80" s="78" t="str">
        <f>"&lt;tr&gt;&lt;td class="&amp;""""&amp;"dataleft"&amp;""""&amp;"&gt;"&amp;
TEXT(A80,"0")&amp;"&lt;/td&gt;&lt;td class="&amp;""""&amp;"dataleft"&amp;""""&amp;"&gt;"&amp;
TEXT(B80,"")&amp;"&lt;/td&gt;&lt;td class="&amp;""""&amp;"dataleft"&amp;""""&amp;"&gt;"&amp;
TEXT(C80,"")&amp;"&lt;/td&gt;&lt;td class="&amp;""""&amp;"dataleft"&amp;""""&amp;"&gt;"&amp;
TEXT(D80,"0.0")&amp;"&lt;/td&gt;&lt;td class="&amp;""""&amp;"datacenter"&amp;""""&amp;"&gt;"&amp;
TEXT(E80,"0.0")&amp;"&lt;/td&gt;&lt;td class="&amp;""""&amp;"dataright"&amp;""""&amp;"&gt;"&amp;
TEXT(F80,"mmmm d, yyyy")&amp;"&lt;/td&gt;&lt;td class="&amp;""""&amp;"datacenter"&amp;""""&amp;"&gt;"&amp;
TEXT(G80,"0.0")&amp;"&lt;/td&gt;&lt;td class="&amp;""""&amp;"datacenter"&amp;""""&amp;"&gt;"&amp;
TEXT(H80,"0")&amp;"&lt;/td&gt;"&amp;
"&lt;/tr&gt;"</f>
        <v>&lt;tr&gt;&lt;td class="dataleft"&gt;866&lt;/td&gt;&lt;td class="dataleft"&gt;Syvertson&lt;/td&gt;&lt;td class="dataleft"&gt;&lt;/td&gt;&lt;td class="dataleft"&gt;Loren&lt;/td&gt;&lt;td class="datacenter"&gt;M&lt;/td&gt;&lt;td class="dataright"&gt;April 20, 1906&lt;/td&gt;&lt;td class="datacenter"&gt;Courtenay Gazette&lt;/td&gt;&lt;td class="datacenter"&gt;5&lt;/td&gt;&lt;/tr&gt;</v>
      </c>
      <c r="U80" s="2">
        <f>LEN(S80)</f>
        <v>133</v>
      </c>
    </row>
    <row r="81" spans="1:21" x14ac:dyDescent="0.25">
      <c r="A81" s="2">
        <v>893</v>
      </c>
      <c r="B81" s="4" t="s">
        <v>309</v>
      </c>
      <c r="C81" s="4"/>
      <c r="D81" s="4" t="s">
        <v>255</v>
      </c>
      <c r="E81" s="5" t="s">
        <v>226</v>
      </c>
      <c r="F81" s="52">
        <v>2735</v>
      </c>
      <c r="G81" s="5" t="s">
        <v>11770</v>
      </c>
      <c r="H81" s="5">
        <v>7</v>
      </c>
      <c r="I81" s="48">
        <v>8</v>
      </c>
      <c r="J81" s="5">
        <v>80</v>
      </c>
      <c r="K81" s="47" t="s">
        <v>19397</v>
      </c>
      <c r="L81" s="46" t="s">
        <v>25736</v>
      </c>
      <c r="M81" s="46"/>
      <c r="N81" s="46"/>
      <c r="O81" s="39">
        <f>YEAR(F81)</f>
        <v>1907</v>
      </c>
      <c r="P81" s="2">
        <f>MONTH(F81)</f>
        <v>6</v>
      </c>
      <c r="Q81" s="2">
        <f>P81</f>
        <v>6</v>
      </c>
      <c r="R81" s="2">
        <f>DAY(F81)</f>
        <v>27</v>
      </c>
      <c r="S81" s="2" t="str">
        <f>"&lt;a href="&amp;""""&amp;L81&amp;"\"&amp;K81&amp;"""&gt;"&amp;B81&amp;"&lt;/a&gt;"</f>
        <v>&lt;a href="set03\cg\cg_january_5,_1906_-_december_26,_1907\birth\walker,_female_birth_to_frank_june_27,_1907_p7_cg.pdf"&gt;Walker&lt;/a&gt;</v>
      </c>
      <c r="T81" s="78" t="str">
        <f>"&lt;tr&gt;&lt;td class="&amp;""""&amp;"dataleft"&amp;""""&amp;"&gt;"&amp;
TEXT(A81,"0")&amp;"&lt;/td&gt;&lt;td class="&amp;""""&amp;"dataleft"&amp;""""&amp;"&gt;"&amp;
TEXT(B81,"")&amp;"&lt;/td&gt;&lt;td class="&amp;""""&amp;"dataleft"&amp;""""&amp;"&gt;"&amp;
TEXT(C81,"")&amp;"&lt;/td&gt;&lt;td class="&amp;""""&amp;"dataleft"&amp;""""&amp;"&gt;"&amp;
TEXT(D81,"0.0")&amp;"&lt;/td&gt;&lt;td class="&amp;""""&amp;"datacenter"&amp;""""&amp;"&gt;"&amp;
TEXT(E81,"0.0")&amp;"&lt;/td&gt;&lt;td class="&amp;""""&amp;"dataright"&amp;""""&amp;"&gt;"&amp;
TEXT(F81,"mmmm d, yyyy")&amp;"&lt;/td&gt;&lt;td class="&amp;""""&amp;"datacenter"&amp;""""&amp;"&gt;"&amp;
TEXT(G81,"0.0")&amp;"&lt;/td&gt;&lt;td class="&amp;""""&amp;"datacenter"&amp;""""&amp;"&gt;"&amp;
TEXT(H81,"0")&amp;"&lt;/td&gt;"&amp;
"&lt;/tr&gt;"</f>
        <v>&lt;tr&gt;&lt;td class="dataleft"&gt;893&lt;/td&gt;&lt;td class="dataleft"&gt;Walker&lt;/td&gt;&lt;td class="dataleft"&gt;&lt;/td&gt;&lt;td class="dataleft"&gt;Frank&lt;/td&gt;&lt;td class="datacenter"&gt;F&lt;/td&gt;&lt;td class="dataright"&gt;June 27, 1907&lt;/td&gt;&lt;td class="datacenter"&gt;Courtenay Gazette&lt;/td&gt;&lt;td class="datacenter"&gt;7&lt;/td&gt;&lt;/tr&gt;</v>
      </c>
      <c r="U81" s="2">
        <f>LEN(S81)</f>
        <v>128</v>
      </c>
    </row>
    <row r="82" spans="1:21" x14ac:dyDescent="0.25">
      <c r="A82" s="2">
        <v>933</v>
      </c>
      <c r="B82" s="4" t="s">
        <v>11250</v>
      </c>
      <c r="C82" s="4"/>
      <c r="D82" s="4" t="s">
        <v>5188</v>
      </c>
      <c r="E82" s="5" t="s">
        <v>226</v>
      </c>
      <c r="F82" s="52">
        <v>2742</v>
      </c>
      <c r="G82" s="5" t="s">
        <v>11770</v>
      </c>
      <c r="H82" s="5">
        <v>4</v>
      </c>
      <c r="I82" s="48">
        <v>8</v>
      </c>
      <c r="J82" s="5">
        <v>81</v>
      </c>
      <c r="K82" s="47" t="s">
        <v>19398</v>
      </c>
      <c r="L82" s="46" t="s">
        <v>25736</v>
      </c>
      <c r="M82" s="46"/>
      <c r="N82" s="46"/>
      <c r="O82" s="39">
        <f>YEAR(F82)</f>
        <v>1907</v>
      </c>
      <c r="P82" s="2">
        <f>MONTH(F82)</f>
        <v>7</v>
      </c>
      <c r="Q82" s="2">
        <f>P82</f>
        <v>7</v>
      </c>
      <c r="R82" s="2">
        <f>DAY(F82)</f>
        <v>4</v>
      </c>
      <c r="S82" s="2" t="str">
        <f>"&lt;a href="&amp;""""&amp;L82&amp;"\"&amp;K82&amp;"""&gt;"&amp;B82&amp;"&lt;/a&gt;"</f>
        <v>&lt;a href="set03\cg\cg_january_5,_1906_-_december_26,_1907\birth\wilke,_female_birth_to_f_a_july_4,_1907_p4_cg.pdf"&gt;Wilke&lt;/a&gt;</v>
      </c>
      <c r="T82" s="78" t="str">
        <f>"&lt;tr&gt;&lt;td class="&amp;""""&amp;"dataleft"&amp;""""&amp;"&gt;"&amp;
TEXT(A82,"0")&amp;"&lt;/td&gt;&lt;td class="&amp;""""&amp;"dataleft"&amp;""""&amp;"&gt;"&amp;
TEXT(B82,"")&amp;"&lt;/td&gt;&lt;td class="&amp;""""&amp;"dataleft"&amp;""""&amp;"&gt;"&amp;
TEXT(C82,"")&amp;"&lt;/td&gt;&lt;td class="&amp;""""&amp;"dataleft"&amp;""""&amp;"&gt;"&amp;
TEXT(D82,"0.0")&amp;"&lt;/td&gt;&lt;td class="&amp;""""&amp;"datacenter"&amp;""""&amp;"&gt;"&amp;
TEXT(E82,"0.0")&amp;"&lt;/td&gt;&lt;td class="&amp;""""&amp;"dataright"&amp;""""&amp;"&gt;"&amp;
TEXT(F82,"mmmm d, yyyy")&amp;"&lt;/td&gt;&lt;td class="&amp;""""&amp;"datacenter"&amp;""""&amp;"&gt;"&amp;
TEXT(G82,"0.0")&amp;"&lt;/td&gt;&lt;td class="&amp;""""&amp;"datacenter"&amp;""""&amp;"&gt;"&amp;
TEXT(H82,"0")&amp;"&lt;/td&gt;"&amp;
"&lt;/tr&gt;"</f>
        <v>&lt;tr&gt;&lt;td class="dataleft"&gt;933&lt;/td&gt;&lt;td class="dataleft"&gt;Wilke&lt;/td&gt;&lt;td class="dataleft"&gt;&lt;/td&gt;&lt;td class="dataleft"&gt;F A&lt;/td&gt;&lt;td class="datacenter"&gt;F&lt;/td&gt;&lt;td class="dataright"&gt;July 4, 1907&lt;/td&gt;&lt;td class="datacenter"&gt;Courtenay Gazette&lt;/td&gt;&lt;td class="datacenter"&gt;4&lt;/td&gt;&lt;/tr&gt;</v>
      </c>
      <c r="U82" s="2">
        <f>LEN(S82)</f>
        <v>123</v>
      </c>
    </row>
    <row r="83" spans="1:21" x14ac:dyDescent="0.25">
      <c r="A83" s="2">
        <v>947</v>
      </c>
      <c r="B83" s="4" t="s">
        <v>8476</v>
      </c>
      <c r="C83" s="4"/>
      <c r="D83" s="4" t="s">
        <v>2758</v>
      </c>
      <c r="E83" s="5" t="s">
        <v>26</v>
      </c>
      <c r="F83" s="52">
        <v>2330</v>
      </c>
      <c r="G83" s="5" t="s">
        <v>11770</v>
      </c>
      <c r="H83" s="5">
        <v>5</v>
      </c>
      <c r="I83" s="48">
        <v>8</v>
      </c>
      <c r="J83" s="5">
        <v>82</v>
      </c>
      <c r="K83" s="47" t="s">
        <v>19399</v>
      </c>
      <c r="L83" s="46" t="s">
        <v>25736</v>
      </c>
      <c r="M83" s="46"/>
      <c r="N83" s="46"/>
      <c r="O83" s="39">
        <f>YEAR(F83)</f>
        <v>1906</v>
      </c>
      <c r="P83" s="2">
        <f>MONTH(F83)</f>
        <v>5</v>
      </c>
      <c r="Q83" s="2">
        <f>P83</f>
        <v>5</v>
      </c>
      <c r="R83" s="2">
        <f>DAY(F83)</f>
        <v>18</v>
      </c>
      <c r="S83" s="2" t="str">
        <f>"&lt;a href="&amp;""""&amp;L83&amp;"\"&amp;K83&amp;"""&gt;"&amp;B83&amp;"&lt;/a&gt;"</f>
        <v>&lt;a href="set03\cg\cg_january_5,_1906_-_december_26,_1907\birth\wright,_male_birth_to_ed_may_18,_1906_p5_cg.pdf"&gt;Wright&lt;/a&gt;</v>
      </c>
      <c r="T83" s="78" t="str">
        <f>"&lt;tr&gt;&lt;td class="&amp;""""&amp;"dataleft"&amp;""""&amp;"&gt;"&amp;
TEXT(A83,"0")&amp;"&lt;/td&gt;&lt;td class="&amp;""""&amp;"dataleft"&amp;""""&amp;"&gt;"&amp;
TEXT(B83,"")&amp;"&lt;/td&gt;&lt;td class="&amp;""""&amp;"dataleft"&amp;""""&amp;"&gt;"&amp;
TEXT(C83,"")&amp;"&lt;/td&gt;&lt;td class="&amp;""""&amp;"dataleft"&amp;""""&amp;"&gt;"&amp;
TEXT(D83,"0.0")&amp;"&lt;/td&gt;&lt;td class="&amp;""""&amp;"datacenter"&amp;""""&amp;"&gt;"&amp;
TEXT(E83,"0.0")&amp;"&lt;/td&gt;&lt;td class="&amp;""""&amp;"dataright"&amp;""""&amp;"&gt;"&amp;
TEXT(F83,"mmmm d, yyyy")&amp;"&lt;/td&gt;&lt;td class="&amp;""""&amp;"datacenter"&amp;""""&amp;"&gt;"&amp;
TEXT(G83,"0.0")&amp;"&lt;/td&gt;&lt;td class="&amp;""""&amp;"datacenter"&amp;""""&amp;"&gt;"&amp;
TEXT(H83,"0")&amp;"&lt;/td&gt;"&amp;
"&lt;/tr&gt;"</f>
        <v>&lt;tr&gt;&lt;td class="dataleft"&gt;947&lt;/td&gt;&lt;td class="dataleft"&gt;Wright&lt;/td&gt;&lt;td class="dataleft"&gt;&lt;/td&gt;&lt;td class="dataleft"&gt;Ed&lt;/td&gt;&lt;td class="datacenter"&gt;M&lt;/td&gt;&lt;td class="dataright"&gt;May 18, 1906&lt;/td&gt;&lt;td class="datacenter"&gt;Courtenay Gazette&lt;/td&gt;&lt;td class="datacenter"&gt;5&lt;/td&gt;&lt;/tr&gt;</v>
      </c>
      <c r="U83" s="2">
        <f>LEN(S83)</f>
        <v>122</v>
      </c>
    </row>
    <row r="84" spans="1:21" ht="30" x14ac:dyDescent="0.25">
      <c r="A84" s="2">
        <v>952</v>
      </c>
      <c r="B84" s="4" t="s">
        <v>11251</v>
      </c>
      <c r="C84" s="4"/>
      <c r="D84" s="4" t="s">
        <v>4186</v>
      </c>
      <c r="E84" s="5" t="s">
        <v>226</v>
      </c>
      <c r="F84" s="52">
        <v>2889</v>
      </c>
      <c r="G84" s="5" t="s">
        <v>11770</v>
      </c>
      <c r="H84" s="5">
        <v>8</v>
      </c>
      <c r="I84" s="48">
        <v>8</v>
      </c>
      <c r="J84" s="5">
        <v>83</v>
      </c>
      <c r="K84" s="47" t="s">
        <v>19400</v>
      </c>
      <c r="L84" s="46" t="s">
        <v>25736</v>
      </c>
      <c r="M84" s="46"/>
      <c r="N84" s="46"/>
      <c r="O84" s="39">
        <f>YEAR(F84)</f>
        <v>1907</v>
      </c>
      <c r="P84" s="2">
        <f>MONTH(F84)</f>
        <v>11</v>
      </c>
      <c r="Q84" s="2">
        <f>P84</f>
        <v>11</v>
      </c>
      <c r="R84" s="2">
        <f>DAY(F84)</f>
        <v>28</v>
      </c>
      <c r="S84" s="2" t="str">
        <f>"&lt;a href="&amp;""""&amp;L84&amp;"\"&amp;K84&amp;"""&gt;"&amp;B84&amp;"&lt;/a&gt;"</f>
        <v>&lt;a href="set03\cg\cg_january_5,_1906_-_december_26,_1907\birth\wynes,_female_birth_to__harry_november_28,_1907_p8_cg.pdf"&gt;Wynes&lt;/a&gt;</v>
      </c>
      <c r="T84" s="78" t="str">
        <f>"&lt;tr&gt;&lt;td class="&amp;""""&amp;"dataleft"&amp;""""&amp;"&gt;"&amp;
TEXT(A84,"0")&amp;"&lt;/td&gt;&lt;td class="&amp;""""&amp;"dataleft"&amp;""""&amp;"&gt;"&amp;
TEXT(B84,"")&amp;"&lt;/td&gt;&lt;td class="&amp;""""&amp;"dataleft"&amp;""""&amp;"&gt;"&amp;
TEXT(C84,"")&amp;"&lt;/td&gt;&lt;td class="&amp;""""&amp;"dataleft"&amp;""""&amp;"&gt;"&amp;
TEXT(D84,"0.0")&amp;"&lt;/td&gt;&lt;td class="&amp;""""&amp;"datacenter"&amp;""""&amp;"&gt;"&amp;
TEXT(E84,"0.0")&amp;"&lt;/td&gt;&lt;td class="&amp;""""&amp;"dataright"&amp;""""&amp;"&gt;"&amp;
TEXT(F84,"mmmm d, yyyy")&amp;"&lt;/td&gt;&lt;td class="&amp;""""&amp;"datacenter"&amp;""""&amp;"&gt;"&amp;
TEXT(G84,"0.0")&amp;"&lt;/td&gt;&lt;td class="&amp;""""&amp;"datacenter"&amp;""""&amp;"&gt;"&amp;
TEXT(H84,"0")&amp;"&lt;/td&gt;"&amp;
"&lt;/tr&gt;"</f>
        <v>&lt;tr&gt;&lt;td class="dataleft"&gt;952&lt;/td&gt;&lt;td class="dataleft"&gt;Wynes&lt;/td&gt;&lt;td class="dataleft"&gt;&lt;/td&gt;&lt;td class="dataleft"&gt;Harry&lt;/td&gt;&lt;td class="datacenter"&gt;F&lt;/td&gt;&lt;td class="dataright"&gt;November 28, 1907&lt;/td&gt;&lt;td class="datacenter"&gt;Courtenay Gazette&lt;/td&gt;&lt;td class="datacenter"&gt;8&lt;/td&gt;&lt;/tr&gt;</v>
      </c>
      <c r="U84" s="2">
        <f>LEN(S84)</f>
        <v>131</v>
      </c>
    </row>
    <row r="85" spans="1:21" ht="30" x14ac:dyDescent="0.25">
      <c r="A85" s="2">
        <v>8</v>
      </c>
      <c r="B85" s="4" t="s">
        <v>11772</v>
      </c>
      <c r="C85" s="4" t="s">
        <v>11773</v>
      </c>
      <c r="D85" s="4" t="s">
        <v>11774</v>
      </c>
      <c r="E85" s="5" t="s">
        <v>26</v>
      </c>
      <c r="F85" s="52">
        <v>3141</v>
      </c>
      <c r="G85" s="5" t="s">
        <v>11770</v>
      </c>
      <c r="H85" s="5">
        <v>10</v>
      </c>
      <c r="I85" s="48">
        <v>9</v>
      </c>
      <c r="J85" s="5">
        <v>84</v>
      </c>
      <c r="K85" s="47" t="s">
        <v>19401</v>
      </c>
      <c r="L85" s="46" t="s">
        <v>25737</v>
      </c>
      <c r="M85" s="46"/>
      <c r="N85" s="46"/>
      <c r="O85" s="39">
        <f>YEAR(F85)</f>
        <v>1908</v>
      </c>
      <c r="P85" s="2">
        <f>MONTH(F85)</f>
        <v>8</v>
      </c>
      <c r="Q85" s="2">
        <f>P85</f>
        <v>8</v>
      </c>
      <c r="R85" s="2">
        <f>DAY(F85)</f>
        <v>6</v>
      </c>
      <c r="S85" s="2" t="str">
        <f>"&lt;a href="&amp;""""&amp;L85&amp;"\"&amp;K85&amp;"""&gt;"&amp;B85&amp;"&lt;/a&gt;"</f>
        <v>&lt;a href="set03\cg\cg_january_2,_1908_-_december_30,_1909\birth\ahern,_marion_j_birth_to_hg_august_6,_1908_p10_cg.pdf"&gt;Ahern&lt;/a&gt;</v>
      </c>
      <c r="T85" s="78" t="str">
        <f>"&lt;tr&gt;&lt;td class="&amp;""""&amp;"dataleft"&amp;""""&amp;"&gt;"&amp;
TEXT(A85,"0")&amp;"&lt;/td&gt;&lt;td class="&amp;""""&amp;"dataleft"&amp;""""&amp;"&gt;"&amp;
TEXT(B85,"")&amp;"&lt;/td&gt;&lt;td class="&amp;""""&amp;"dataleft"&amp;""""&amp;"&gt;"&amp;
TEXT(C85,"")&amp;"&lt;/td&gt;&lt;td class="&amp;""""&amp;"dataleft"&amp;""""&amp;"&gt;"&amp;
TEXT(D85,"0.0")&amp;"&lt;/td&gt;&lt;td class="&amp;""""&amp;"datacenter"&amp;""""&amp;"&gt;"&amp;
TEXT(E85,"0.0")&amp;"&lt;/td&gt;&lt;td class="&amp;""""&amp;"dataright"&amp;""""&amp;"&gt;"&amp;
TEXT(F85,"mmmm d, yyyy")&amp;"&lt;/td&gt;&lt;td class="&amp;""""&amp;"datacenter"&amp;""""&amp;"&gt;"&amp;
TEXT(G85,"0.0")&amp;"&lt;/td&gt;&lt;td class="&amp;""""&amp;"datacenter"&amp;""""&amp;"&gt;"&amp;
TEXT(H85,"0")&amp;"&lt;/td&gt;"&amp;
"&lt;/tr&gt;"</f>
        <v>&lt;tr&gt;&lt;td class="dataleft"&gt;8&lt;/td&gt;&lt;td class="dataleft"&gt;Ahern&lt;/td&gt;&lt;td class="dataleft"&gt;Marion J&lt;/td&gt;&lt;td class="dataleft"&gt;H G&lt;/td&gt;&lt;td class="datacenter"&gt;M&lt;/td&gt;&lt;td class="dataright"&gt;August 6, 1908&lt;/td&gt;&lt;td class="datacenter"&gt;Courtenay Gazette&lt;/td&gt;&lt;td class="datacenter"&gt;10&lt;/td&gt;&lt;/tr&gt;</v>
      </c>
      <c r="U85" s="2">
        <f>LEN(S85)</f>
        <v>127</v>
      </c>
    </row>
    <row r="86" spans="1:21" ht="30" x14ac:dyDescent="0.25">
      <c r="A86" s="2">
        <v>23</v>
      </c>
      <c r="B86" s="4" t="s">
        <v>5132</v>
      </c>
      <c r="C86" s="4"/>
      <c r="D86" s="4" t="s">
        <v>4677</v>
      </c>
      <c r="E86" s="5" t="s">
        <v>26</v>
      </c>
      <c r="F86" s="52">
        <v>3337</v>
      </c>
      <c r="G86" s="5" t="s">
        <v>11770</v>
      </c>
      <c r="H86" s="5">
        <v>7</v>
      </c>
      <c r="I86" s="48">
        <v>9</v>
      </c>
      <c r="J86" s="5">
        <v>85</v>
      </c>
      <c r="K86" s="47" t="s">
        <v>19402</v>
      </c>
      <c r="L86" s="46" t="s">
        <v>25737</v>
      </c>
      <c r="M86" s="46"/>
      <c r="N86" s="46"/>
      <c r="O86" s="39">
        <f>YEAR(F86)</f>
        <v>1909</v>
      </c>
      <c r="P86" s="2">
        <f>MONTH(F86)</f>
        <v>2</v>
      </c>
      <c r="Q86" s="2">
        <f>P86</f>
        <v>2</v>
      </c>
      <c r="R86" s="2">
        <f>DAY(F86)</f>
        <v>18</v>
      </c>
      <c r="S86" s="2" t="str">
        <f>"&lt;a href="&amp;""""&amp;L86&amp;"\"&amp;K86&amp;"""&gt;"&amp;B86&amp;"&lt;/a&gt;"</f>
        <v>&lt;a href="set03\cg\cg_january_2,_1908_-_december_30,_1909\birth\anderson,_male_birth_to_theo_february_18,_1909_p7_cg.pdf"&gt;Anderson&lt;/a&gt;</v>
      </c>
      <c r="T86" s="78" t="str">
        <f>"&lt;tr&gt;&lt;td class="&amp;""""&amp;"dataleft"&amp;""""&amp;"&gt;"&amp;
TEXT(A86,"0")&amp;"&lt;/td&gt;&lt;td class="&amp;""""&amp;"dataleft"&amp;""""&amp;"&gt;"&amp;
TEXT(B86,"")&amp;"&lt;/td&gt;&lt;td class="&amp;""""&amp;"dataleft"&amp;""""&amp;"&gt;"&amp;
TEXT(C86,"")&amp;"&lt;/td&gt;&lt;td class="&amp;""""&amp;"dataleft"&amp;""""&amp;"&gt;"&amp;
TEXT(D86,"0.0")&amp;"&lt;/td&gt;&lt;td class="&amp;""""&amp;"datacenter"&amp;""""&amp;"&gt;"&amp;
TEXT(E86,"0.0")&amp;"&lt;/td&gt;&lt;td class="&amp;""""&amp;"dataright"&amp;""""&amp;"&gt;"&amp;
TEXT(F86,"mmmm d, yyyy")&amp;"&lt;/td&gt;&lt;td class="&amp;""""&amp;"datacenter"&amp;""""&amp;"&gt;"&amp;
TEXT(G86,"0.0")&amp;"&lt;/td&gt;&lt;td class="&amp;""""&amp;"datacenter"&amp;""""&amp;"&gt;"&amp;
TEXT(H86,"0")&amp;"&lt;/td&gt;"&amp;
"&lt;/tr&gt;"</f>
        <v>&lt;tr&gt;&lt;td class="dataleft"&gt;23&lt;/td&gt;&lt;td class="dataleft"&gt;Anderson&lt;/td&gt;&lt;td class="dataleft"&gt;&lt;/td&gt;&lt;td class="dataleft"&gt;Theo&lt;/td&gt;&lt;td class="datacenter"&gt;M&lt;/td&gt;&lt;td class="dataright"&gt;February 18, 1909&lt;/td&gt;&lt;td class="datacenter"&gt;Courtenay Gazette&lt;/td&gt;&lt;td class="datacenter"&gt;7&lt;/td&gt;&lt;/tr&gt;</v>
      </c>
      <c r="U86" s="2">
        <f>LEN(S86)</f>
        <v>133</v>
      </c>
    </row>
    <row r="87" spans="1:21" x14ac:dyDescent="0.25">
      <c r="A87" s="2">
        <v>79</v>
      </c>
      <c r="B87" s="4" t="s">
        <v>11775</v>
      </c>
      <c r="C87" s="4"/>
      <c r="D87" s="4" t="s">
        <v>11776</v>
      </c>
      <c r="E87" s="5" t="s">
        <v>226</v>
      </c>
      <c r="F87" s="52">
        <v>3057</v>
      </c>
      <c r="G87" s="5" t="s">
        <v>11770</v>
      </c>
      <c r="H87" s="5">
        <v>7</v>
      </c>
      <c r="I87" s="48">
        <v>9</v>
      </c>
      <c r="J87" s="5">
        <v>86</v>
      </c>
      <c r="K87" s="47" t="s">
        <v>19403</v>
      </c>
      <c r="L87" s="46" t="s">
        <v>25737</v>
      </c>
      <c r="M87" s="46"/>
      <c r="N87" s="46"/>
      <c r="O87" s="39">
        <f>YEAR(F87)</f>
        <v>1908</v>
      </c>
      <c r="P87" s="2">
        <f>MONTH(F87)</f>
        <v>5</v>
      </c>
      <c r="Q87" s="2">
        <f>P87</f>
        <v>5</v>
      </c>
      <c r="R87" s="2">
        <f>DAY(F87)</f>
        <v>14</v>
      </c>
      <c r="S87" s="2" t="str">
        <f>"&lt;a href="&amp;""""&amp;L87&amp;"\"&amp;K87&amp;"""&gt;"&amp;B87&amp;"&lt;/a&gt;"</f>
        <v>&lt;a href="set03\cg\cg_january_2,_1908_-_december_30,_1909\birth\bigelow,_female_birth_to_mrs_g_h_may_14,_1908_p7_cg.pdf"&gt;Bigelow&lt;/a&gt;</v>
      </c>
      <c r="T87" s="78" t="str">
        <f>"&lt;tr&gt;&lt;td class="&amp;""""&amp;"dataleft"&amp;""""&amp;"&gt;"&amp;
TEXT(A87,"0")&amp;"&lt;/td&gt;&lt;td class="&amp;""""&amp;"dataleft"&amp;""""&amp;"&gt;"&amp;
TEXT(B87,"")&amp;"&lt;/td&gt;&lt;td class="&amp;""""&amp;"dataleft"&amp;""""&amp;"&gt;"&amp;
TEXT(C87,"")&amp;"&lt;/td&gt;&lt;td class="&amp;""""&amp;"dataleft"&amp;""""&amp;"&gt;"&amp;
TEXT(D87,"0.0")&amp;"&lt;/td&gt;&lt;td class="&amp;""""&amp;"datacenter"&amp;""""&amp;"&gt;"&amp;
TEXT(E87,"0.0")&amp;"&lt;/td&gt;&lt;td class="&amp;""""&amp;"dataright"&amp;""""&amp;"&gt;"&amp;
TEXT(F87,"mmmm d, yyyy")&amp;"&lt;/td&gt;&lt;td class="&amp;""""&amp;"datacenter"&amp;""""&amp;"&gt;"&amp;
TEXT(G87,"0.0")&amp;"&lt;/td&gt;&lt;td class="&amp;""""&amp;"datacenter"&amp;""""&amp;"&gt;"&amp;
TEXT(H87,"0")&amp;"&lt;/td&gt;"&amp;
"&lt;/tr&gt;"</f>
        <v>&lt;tr&gt;&lt;td class="dataleft"&gt;79&lt;/td&gt;&lt;td class="dataleft"&gt;Bigelow&lt;/td&gt;&lt;td class="dataleft"&gt;&lt;/td&gt;&lt;td class="dataleft"&gt;Mrs G H&lt;/td&gt;&lt;td class="datacenter"&gt;F&lt;/td&gt;&lt;td class="dataright"&gt;May 14, 1908&lt;/td&gt;&lt;td class="datacenter"&gt;Courtenay Gazette&lt;/td&gt;&lt;td class="datacenter"&gt;7&lt;/td&gt;&lt;/tr&gt;</v>
      </c>
      <c r="U87" s="2">
        <f>LEN(S87)</f>
        <v>131</v>
      </c>
    </row>
    <row r="88" spans="1:21" x14ac:dyDescent="0.25">
      <c r="A88" s="2">
        <v>137</v>
      </c>
      <c r="B88" s="4" t="s">
        <v>11777</v>
      </c>
      <c r="C88" s="4"/>
      <c r="D88" s="4" t="s">
        <v>11778</v>
      </c>
      <c r="E88" s="5" t="s">
        <v>26</v>
      </c>
      <c r="F88" s="52">
        <v>2966</v>
      </c>
      <c r="G88" s="5" t="s">
        <v>11770</v>
      </c>
      <c r="H88" s="5">
        <v>2</v>
      </c>
      <c r="I88" s="48">
        <v>9</v>
      </c>
      <c r="J88" s="5">
        <v>87</v>
      </c>
      <c r="K88" s="47" t="s">
        <v>19404</v>
      </c>
      <c r="L88" s="46" t="s">
        <v>25737</v>
      </c>
      <c r="M88" s="46"/>
      <c r="N88" s="46"/>
      <c r="O88" s="39">
        <f>YEAR(F88)</f>
        <v>1908</v>
      </c>
      <c r="P88" s="2">
        <f>MONTH(F88)</f>
        <v>2</v>
      </c>
      <c r="Q88" s="2">
        <f>P88</f>
        <v>2</v>
      </c>
      <c r="R88" s="2">
        <f>DAY(F88)</f>
        <v>13</v>
      </c>
      <c r="S88" s="2" t="str">
        <f>"&lt;a href="&amp;""""&amp;L88&amp;"\"&amp;K88&amp;"""&gt;"&amp;B88&amp;"&lt;/a&gt;"</f>
        <v>&lt;a href="set03\cg\cg_january_2,_1908_-_december_30,_1909\birth\clark,_male_birth_to_a_a__february_13,_1908_p2_cg.pdf"&gt;Clark&lt;/a&gt;</v>
      </c>
      <c r="T88" s="78" t="str">
        <f>"&lt;tr&gt;&lt;td class="&amp;""""&amp;"dataleft"&amp;""""&amp;"&gt;"&amp;
TEXT(A88,"0")&amp;"&lt;/td&gt;&lt;td class="&amp;""""&amp;"dataleft"&amp;""""&amp;"&gt;"&amp;
TEXT(B88,"")&amp;"&lt;/td&gt;&lt;td class="&amp;""""&amp;"dataleft"&amp;""""&amp;"&gt;"&amp;
TEXT(C88,"")&amp;"&lt;/td&gt;&lt;td class="&amp;""""&amp;"dataleft"&amp;""""&amp;"&gt;"&amp;
TEXT(D88,"0.0")&amp;"&lt;/td&gt;&lt;td class="&amp;""""&amp;"datacenter"&amp;""""&amp;"&gt;"&amp;
TEXT(E88,"0.0")&amp;"&lt;/td&gt;&lt;td class="&amp;""""&amp;"dataright"&amp;""""&amp;"&gt;"&amp;
TEXT(F88,"mmmm d, yyyy")&amp;"&lt;/td&gt;&lt;td class="&amp;""""&amp;"datacenter"&amp;""""&amp;"&gt;"&amp;
TEXT(G88,"0.0")&amp;"&lt;/td&gt;&lt;td class="&amp;""""&amp;"datacenter"&amp;""""&amp;"&gt;"&amp;
TEXT(H88,"0")&amp;"&lt;/td&gt;"&amp;
"&lt;/tr&gt;"</f>
        <v>&lt;tr&gt;&lt;td class="dataleft"&gt;137&lt;/td&gt;&lt;td class="dataleft"&gt;Clark&lt;/td&gt;&lt;td class="dataleft"&gt;&lt;/td&gt;&lt;td class="dataleft"&gt;A A&lt;/td&gt;&lt;td class="datacenter"&gt;M&lt;/td&gt;&lt;td class="dataright"&gt;February 13, 1908&lt;/td&gt;&lt;td class="datacenter"&gt;Courtenay Gazette&lt;/td&gt;&lt;td class="datacenter"&gt;2&lt;/td&gt;&lt;/tr&gt;</v>
      </c>
      <c r="U88" s="2">
        <f>LEN(S88)</f>
        <v>127</v>
      </c>
    </row>
    <row r="89" spans="1:21" x14ac:dyDescent="0.25">
      <c r="A89" s="2">
        <v>219</v>
      </c>
      <c r="B89" s="4" t="s">
        <v>11779</v>
      </c>
      <c r="C89" s="4"/>
      <c r="D89" s="4" t="s">
        <v>278</v>
      </c>
      <c r="E89" s="5" t="s">
        <v>26</v>
      </c>
      <c r="F89" s="52">
        <v>3155</v>
      </c>
      <c r="G89" s="5" t="s">
        <v>11770</v>
      </c>
      <c r="H89" s="5">
        <v>7</v>
      </c>
      <c r="I89" s="48">
        <v>9</v>
      </c>
      <c r="J89" s="5">
        <v>88</v>
      </c>
      <c r="K89" s="47" t="s">
        <v>19405</v>
      </c>
      <c r="L89" s="46" t="s">
        <v>25737</v>
      </c>
      <c r="M89" s="46"/>
      <c r="N89" s="46"/>
      <c r="O89" s="39">
        <f>YEAR(F89)</f>
        <v>1908</v>
      </c>
      <c r="P89" s="2">
        <f>MONTH(F89)</f>
        <v>8</v>
      </c>
      <c r="Q89" s="2">
        <f>P89</f>
        <v>8</v>
      </c>
      <c r="R89" s="2">
        <f>DAY(F89)</f>
        <v>20</v>
      </c>
      <c r="S89" s="2" t="str">
        <f>"&lt;a href="&amp;""""&amp;L89&amp;"\"&amp;K89&amp;"""&gt;"&amp;B89&amp;"&lt;/a&gt;"</f>
        <v>&lt;a href="set03\cg\cg_january_2,_1908_-_december_30,_1909\birth\falk,_male_birth_to_martin_august_20,_1908_p7_cg.pdf"&gt;Falk&lt;/a&gt;</v>
      </c>
      <c r="T89" s="78" t="str">
        <f>"&lt;tr&gt;&lt;td class="&amp;""""&amp;"dataleft"&amp;""""&amp;"&gt;"&amp;
TEXT(A89,"0")&amp;"&lt;/td&gt;&lt;td class="&amp;""""&amp;"dataleft"&amp;""""&amp;"&gt;"&amp;
TEXT(B89,"")&amp;"&lt;/td&gt;&lt;td class="&amp;""""&amp;"dataleft"&amp;""""&amp;"&gt;"&amp;
TEXT(C89,"")&amp;"&lt;/td&gt;&lt;td class="&amp;""""&amp;"dataleft"&amp;""""&amp;"&gt;"&amp;
TEXT(D89,"0.0")&amp;"&lt;/td&gt;&lt;td class="&amp;""""&amp;"datacenter"&amp;""""&amp;"&gt;"&amp;
TEXT(E89,"0.0")&amp;"&lt;/td&gt;&lt;td class="&amp;""""&amp;"dataright"&amp;""""&amp;"&gt;"&amp;
TEXT(F89,"mmmm d, yyyy")&amp;"&lt;/td&gt;&lt;td class="&amp;""""&amp;"datacenter"&amp;""""&amp;"&gt;"&amp;
TEXT(G89,"0.0")&amp;"&lt;/td&gt;&lt;td class="&amp;""""&amp;"datacenter"&amp;""""&amp;"&gt;"&amp;
TEXT(H89,"0")&amp;"&lt;/td&gt;"&amp;
"&lt;/tr&gt;"</f>
        <v>&lt;tr&gt;&lt;td class="dataleft"&gt;219&lt;/td&gt;&lt;td class="dataleft"&gt;Falk&lt;/td&gt;&lt;td class="dataleft"&gt;&lt;/td&gt;&lt;td class="dataleft"&gt;Martin&lt;/td&gt;&lt;td class="datacenter"&gt;M&lt;/td&gt;&lt;td class="dataright"&gt;August 20, 1908&lt;/td&gt;&lt;td class="datacenter"&gt;Courtenay Gazette&lt;/td&gt;&lt;td class="datacenter"&gt;7&lt;/td&gt;&lt;/tr&gt;</v>
      </c>
      <c r="U89" s="2">
        <f>LEN(S89)</f>
        <v>125</v>
      </c>
    </row>
    <row r="90" spans="1:21" x14ac:dyDescent="0.25">
      <c r="A90" s="2">
        <v>247</v>
      </c>
      <c r="B90" s="4" t="s">
        <v>11225</v>
      </c>
      <c r="C90" s="4"/>
      <c r="D90" s="4" t="s">
        <v>4640</v>
      </c>
      <c r="E90" s="5" t="s">
        <v>26</v>
      </c>
      <c r="F90" s="52">
        <v>3246</v>
      </c>
      <c r="G90" s="5" t="s">
        <v>11770</v>
      </c>
      <c r="H90" s="5">
        <v>7</v>
      </c>
      <c r="I90" s="48">
        <v>9</v>
      </c>
      <c r="J90" s="5">
        <v>89</v>
      </c>
      <c r="K90" s="47" t="s">
        <v>19406</v>
      </c>
      <c r="L90" s="46" t="s">
        <v>25737</v>
      </c>
      <c r="M90" s="46"/>
      <c r="N90" s="46"/>
      <c r="O90" s="39">
        <f>YEAR(F90)</f>
        <v>1908</v>
      </c>
      <c r="P90" s="2">
        <f>MONTH(F90)</f>
        <v>11</v>
      </c>
      <c r="Q90" s="2">
        <f>P90</f>
        <v>11</v>
      </c>
      <c r="R90" s="2">
        <f>DAY(F90)</f>
        <v>19</v>
      </c>
      <c r="S90" s="2" t="str">
        <f>"&lt;a href="&amp;""""&amp;L90&amp;"\"&amp;K90&amp;"""&gt;"&amp;B90&amp;"&lt;/a&gt;"</f>
        <v>&lt;a href="set03\cg\cg_january_2,_1908_-_december_30,_1909\birth\fox,_male_birth_to_j_e_november_19,_1908_p7_cg.pdf"&gt;Fox&lt;/a&gt;</v>
      </c>
      <c r="T90" s="78" t="str">
        <f>"&lt;tr&gt;&lt;td class="&amp;""""&amp;"dataleft"&amp;""""&amp;"&gt;"&amp;
TEXT(A90,"0")&amp;"&lt;/td&gt;&lt;td class="&amp;""""&amp;"dataleft"&amp;""""&amp;"&gt;"&amp;
TEXT(B90,"")&amp;"&lt;/td&gt;&lt;td class="&amp;""""&amp;"dataleft"&amp;""""&amp;"&gt;"&amp;
TEXT(C90,"")&amp;"&lt;/td&gt;&lt;td class="&amp;""""&amp;"dataleft"&amp;""""&amp;"&gt;"&amp;
TEXT(D90,"0.0")&amp;"&lt;/td&gt;&lt;td class="&amp;""""&amp;"datacenter"&amp;""""&amp;"&gt;"&amp;
TEXT(E90,"0.0")&amp;"&lt;/td&gt;&lt;td class="&amp;""""&amp;"dataright"&amp;""""&amp;"&gt;"&amp;
TEXT(F90,"mmmm d, yyyy")&amp;"&lt;/td&gt;&lt;td class="&amp;""""&amp;"datacenter"&amp;""""&amp;"&gt;"&amp;
TEXT(G90,"0.0")&amp;"&lt;/td&gt;&lt;td class="&amp;""""&amp;"datacenter"&amp;""""&amp;"&gt;"&amp;
TEXT(H90,"0")&amp;"&lt;/td&gt;"&amp;
"&lt;/tr&gt;"</f>
        <v>&lt;tr&gt;&lt;td class="dataleft"&gt;247&lt;/td&gt;&lt;td class="dataleft"&gt;Fox&lt;/td&gt;&lt;td class="dataleft"&gt;&lt;/td&gt;&lt;td class="dataleft"&gt;J E&lt;/td&gt;&lt;td class="datacenter"&gt;M&lt;/td&gt;&lt;td class="dataright"&gt;November 19, 1908&lt;/td&gt;&lt;td class="datacenter"&gt;Courtenay Gazette&lt;/td&gt;&lt;td class="datacenter"&gt;7&lt;/td&gt;&lt;/tr&gt;</v>
      </c>
      <c r="U90" s="2">
        <f>LEN(S90)</f>
        <v>122</v>
      </c>
    </row>
    <row r="91" spans="1:21" ht="30" x14ac:dyDescent="0.25">
      <c r="A91" s="2">
        <v>309</v>
      </c>
      <c r="B91" s="4" t="s">
        <v>11780</v>
      </c>
      <c r="C91" s="4" t="s">
        <v>11781</v>
      </c>
      <c r="D91" s="4" t="s">
        <v>2768</v>
      </c>
      <c r="E91" s="5" t="s">
        <v>26</v>
      </c>
      <c r="F91" s="52">
        <v>3141</v>
      </c>
      <c r="G91" s="5" t="s">
        <v>11770</v>
      </c>
      <c r="H91" s="5">
        <v>9</v>
      </c>
      <c r="I91" s="48">
        <v>9</v>
      </c>
      <c r="J91" s="5">
        <v>90</v>
      </c>
      <c r="K91" s="47" t="s">
        <v>19407</v>
      </c>
      <c r="L91" s="46" t="s">
        <v>25737</v>
      </c>
      <c r="M91" s="46"/>
      <c r="N91" s="46"/>
      <c r="O91" s="39">
        <f>YEAR(F91)</f>
        <v>1908</v>
      </c>
      <c r="P91" s="2">
        <f>MONTH(F91)</f>
        <v>8</v>
      </c>
      <c r="Q91" s="2">
        <f>P91</f>
        <v>8</v>
      </c>
      <c r="R91" s="2">
        <f>DAY(F91)</f>
        <v>6</v>
      </c>
      <c r="S91" s="2" t="str">
        <f>"&lt;a href="&amp;""""&amp;L91&amp;"\"&amp;K91&amp;"""&gt;"&amp;B91&amp;"&lt;/a&gt;"</f>
        <v>&lt;a href="set03\cg\cg_january_2,_1908_-_december_30,_1909\birth\hanson,_birth_of_farmer_to_henry_august_6,_1908_p9_cg.pdf"&gt;Hanson&lt;/a&gt;</v>
      </c>
      <c r="T91" s="78" t="str">
        <f>"&lt;tr&gt;&lt;td class="&amp;""""&amp;"dataleft"&amp;""""&amp;"&gt;"&amp;
TEXT(A91,"0")&amp;"&lt;/td&gt;&lt;td class="&amp;""""&amp;"dataleft"&amp;""""&amp;"&gt;"&amp;
TEXT(B91,"")&amp;"&lt;/td&gt;&lt;td class="&amp;""""&amp;"dataleft"&amp;""""&amp;"&gt;"&amp;
TEXT(C91,"")&amp;"&lt;/td&gt;&lt;td class="&amp;""""&amp;"dataleft"&amp;""""&amp;"&gt;"&amp;
TEXT(D91,"0.0")&amp;"&lt;/td&gt;&lt;td class="&amp;""""&amp;"datacenter"&amp;""""&amp;"&gt;"&amp;
TEXT(E91,"0.0")&amp;"&lt;/td&gt;&lt;td class="&amp;""""&amp;"dataright"&amp;""""&amp;"&gt;"&amp;
TEXT(F91,"mmmm d, yyyy")&amp;"&lt;/td&gt;&lt;td class="&amp;""""&amp;"datacenter"&amp;""""&amp;"&gt;"&amp;
TEXT(G91,"0.0")&amp;"&lt;/td&gt;&lt;td class="&amp;""""&amp;"datacenter"&amp;""""&amp;"&gt;"&amp;
TEXT(H91,"0")&amp;"&lt;/td&gt;"&amp;
"&lt;/tr&gt;"</f>
        <v>&lt;tr&gt;&lt;td class="dataleft"&gt;309&lt;/td&gt;&lt;td class="dataleft"&gt;Hanson&lt;/td&gt;&lt;td class="dataleft"&gt;Farmer&lt;/td&gt;&lt;td class="dataleft"&gt;Henry&lt;/td&gt;&lt;td class="datacenter"&gt;M&lt;/td&gt;&lt;td class="dataright"&gt;August 6, 1908&lt;/td&gt;&lt;td class="datacenter"&gt;Courtenay Gazette&lt;/td&gt;&lt;td class="datacenter"&gt;9&lt;/td&gt;&lt;/tr&gt;</v>
      </c>
      <c r="U91" s="2">
        <f>LEN(S91)</f>
        <v>132</v>
      </c>
    </row>
    <row r="92" spans="1:21" ht="30" x14ac:dyDescent="0.25">
      <c r="A92" s="2">
        <v>447</v>
      </c>
      <c r="B92" s="4" t="s">
        <v>8447</v>
      </c>
      <c r="C92" s="4"/>
      <c r="D92" s="4" t="s">
        <v>11996</v>
      </c>
      <c r="E92" s="5" t="s">
        <v>26</v>
      </c>
      <c r="F92" s="12">
        <v>3253</v>
      </c>
      <c r="G92" s="5" t="s">
        <v>11770</v>
      </c>
      <c r="H92" s="5">
        <v>7</v>
      </c>
      <c r="I92" s="48">
        <v>9</v>
      </c>
      <c r="J92" s="5">
        <v>91</v>
      </c>
      <c r="K92" s="47" t="s">
        <v>19408</v>
      </c>
      <c r="L92" s="46" t="s">
        <v>25737</v>
      </c>
      <c r="M92" s="46"/>
      <c r="N92" s="46"/>
      <c r="O92" s="39">
        <f>YEAR(F92)</f>
        <v>1908</v>
      </c>
      <c r="P92" s="2">
        <f>MONTH(F92)</f>
        <v>11</v>
      </c>
      <c r="Q92" s="2">
        <f>P92</f>
        <v>11</v>
      </c>
      <c r="R92" s="2">
        <f>DAY(F92)</f>
        <v>26</v>
      </c>
      <c r="S92" s="2" t="str">
        <f>"&lt;a href="&amp;""""&amp;L92&amp;"\"&amp;K92&amp;"""&gt;"&amp;B92&amp;"&lt;/a&gt;"</f>
        <v>&lt;a href="set03\cg\cg_january_2,_1908_-_december_30,_1909\birth\kellogg,_male_birth_to_george_p_june_25,_1908_p2_cg.pdf"&gt;Kellogg&lt;/a&gt;</v>
      </c>
      <c r="T92" s="78" t="str">
        <f>"&lt;tr&gt;&lt;td class="&amp;""""&amp;"dataleft"&amp;""""&amp;"&gt;"&amp;
TEXT(A92,"0")&amp;"&lt;/td&gt;&lt;td class="&amp;""""&amp;"dataleft"&amp;""""&amp;"&gt;"&amp;
TEXT(B92,"")&amp;"&lt;/td&gt;&lt;td class="&amp;""""&amp;"dataleft"&amp;""""&amp;"&gt;"&amp;
TEXT(C92,"")&amp;"&lt;/td&gt;&lt;td class="&amp;""""&amp;"dataleft"&amp;""""&amp;"&gt;"&amp;
TEXT(D92,"0.0")&amp;"&lt;/td&gt;&lt;td class="&amp;""""&amp;"datacenter"&amp;""""&amp;"&gt;"&amp;
TEXT(E92,"0.0")&amp;"&lt;/td&gt;&lt;td class="&amp;""""&amp;"dataright"&amp;""""&amp;"&gt;"&amp;
TEXT(F92,"mmmm d, yyyy")&amp;"&lt;/td&gt;&lt;td class="&amp;""""&amp;"datacenter"&amp;""""&amp;"&gt;"&amp;
TEXT(G92,"0.0")&amp;"&lt;/td&gt;&lt;td class="&amp;""""&amp;"datacenter"&amp;""""&amp;"&gt;"&amp;
TEXT(H92,"0")&amp;"&lt;/td&gt;"&amp;
"&lt;/tr&gt;"</f>
        <v>&lt;tr&gt;&lt;td class="dataleft"&gt;447&lt;/td&gt;&lt;td class="dataleft"&gt;Kellogg&lt;/td&gt;&lt;td class="dataleft"&gt;&lt;/td&gt;&lt;td class="dataleft"&gt;George P&lt;/td&gt;&lt;td class="datacenter"&gt;M&lt;/td&gt;&lt;td class="dataright"&gt;November 26, 1908&lt;/td&gt;&lt;td class="datacenter"&gt;Courtenay Gazette&lt;/td&gt;&lt;td class="datacenter"&gt;7&lt;/td&gt;&lt;/tr&gt;</v>
      </c>
      <c r="U92" s="2">
        <f>LEN(S92)</f>
        <v>131</v>
      </c>
    </row>
    <row r="93" spans="1:21" ht="30" x14ac:dyDescent="0.25">
      <c r="A93" s="2">
        <v>460</v>
      </c>
      <c r="B93" s="4" t="s">
        <v>11232</v>
      </c>
      <c r="C93" s="4"/>
      <c r="D93" s="4" t="s">
        <v>352</v>
      </c>
      <c r="E93" s="5" t="s">
        <v>26</v>
      </c>
      <c r="F93" s="52">
        <v>3260</v>
      </c>
      <c r="G93" s="5" t="s">
        <v>11770</v>
      </c>
      <c r="H93" s="5">
        <v>9</v>
      </c>
      <c r="I93" s="48">
        <v>9</v>
      </c>
      <c r="J93" s="5">
        <v>92</v>
      </c>
      <c r="K93" s="47" t="s">
        <v>19409</v>
      </c>
      <c r="L93" s="46" t="s">
        <v>25737</v>
      </c>
      <c r="M93" s="46"/>
      <c r="N93" s="46"/>
      <c r="O93" s="39">
        <f>YEAR(F93)</f>
        <v>1908</v>
      </c>
      <c r="P93" s="2">
        <f>MONTH(F93)</f>
        <v>12</v>
      </c>
      <c r="Q93" s="2">
        <f>P93</f>
        <v>12</v>
      </c>
      <c r="R93" s="2">
        <f>DAY(F93)</f>
        <v>3</v>
      </c>
      <c r="S93" s="2" t="str">
        <f>"&lt;a href="&amp;""""&amp;L93&amp;"\"&amp;K93&amp;"""&gt;"&amp;B93&amp;"&lt;/a&gt;"</f>
        <v>&lt;a href="set03\cg\cg_january_2,_1908_-_december_30,_1909\birth\klimek,_male_birth_to_john_december_3,_1908_p9_cg.pdf"&gt;Klimek&lt;/a&gt;</v>
      </c>
      <c r="T93" s="78" t="str">
        <f>"&lt;tr&gt;&lt;td class="&amp;""""&amp;"dataleft"&amp;""""&amp;"&gt;"&amp;
TEXT(A93,"0")&amp;"&lt;/td&gt;&lt;td class="&amp;""""&amp;"dataleft"&amp;""""&amp;"&gt;"&amp;
TEXT(B93,"")&amp;"&lt;/td&gt;&lt;td class="&amp;""""&amp;"dataleft"&amp;""""&amp;"&gt;"&amp;
TEXT(C93,"")&amp;"&lt;/td&gt;&lt;td class="&amp;""""&amp;"dataleft"&amp;""""&amp;"&gt;"&amp;
TEXT(D93,"0.0")&amp;"&lt;/td&gt;&lt;td class="&amp;""""&amp;"datacenter"&amp;""""&amp;"&gt;"&amp;
TEXT(E93,"0.0")&amp;"&lt;/td&gt;&lt;td class="&amp;""""&amp;"dataright"&amp;""""&amp;"&gt;"&amp;
TEXT(F93,"mmmm d, yyyy")&amp;"&lt;/td&gt;&lt;td class="&amp;""""&amp;"datacenter"&amp;""""&amp;"&gt;"&amp;
TEXT(G93,"0.0")&amp;"&lt;/td&gt;&lt;td class="&amp;""""&amp;"datacenter"&amp;""""&amp;"&gt;"&amp;
TEXT(H93,"0")&amp;"&lt;/td&gt;"&amp;
"&lt;/tr&gt;"</f>
        <v>&lt;tr&gt;&lt;td class="dataleft"&gt;460&lt;/td&gt;&lt;td class="dataleft"&gt;Klimek&lt;/td&gt;&lt;td class="dataleft"&gt;&lt;/td&gt;&lt;td class="dataleft"&gt;John&lt;/td&gt;&lt;td class="datacenter"&gt;M&lt;/td&gt;&lt;td class="dataright"&gt;December 3, 1908&lt;/td&gt;&lt;td class="datacenter"&gt;Courtenay Gazette&lt;/td&gt;&lt;td class="datacenter"&gt;9&lt;/td&gt;&lt;/tr&gt;</v>
      </c>
      <c r="U93" s="2">
        <f>LEN(S93)</f>
        <v>128</v>
      </c>
    </row>
    <row r="94" spans="1:21" x14ac:dyDescent="0.25">
      <c r="A94" s="2">
        <v>511</v>
      </c>
      <c r="B94" s="4" t="s">
        <v>13014</v>
      </c>
      <c r="C94" s="4"/>
      <c r="D94" s="4" t="s">
        <v>13015</v>
      </c>
      <c r="E94" s="5" t="s">
        <v>226</v>
      </c>
      <c r="F94" s="52">
        <v>3575</v>
      </c>
      <c r="G94" s="5" t="s">
        <v>11770</v>
      </c>
      <c r="H94" s="5">
        <v>9</v>
      </c>
      <c r="I94" s="48">
        <v>9</v>
      </c>
      <c r="J94" s="5">
        <v>93</v>
      </c>
      <c r="K94" s="47" t="s">
        <v>17559</v>
      </c>
      <c r="L94" s="46" t="s">
        <v>25737</v>
      </c>
      <c r="M94" s="46"/>
      <c r="N94" s="46"/>
      <c r="O94" s="39">
        <f>YEAR(F94)</f>
        <v>1909</v>
      </c>
      <c r="P94" s="2">
        <f>MONTH(F94)</f>
        <v>10</v>
      </c>
      <c r="Q94" s="2">
        <f>P94</f>
        <v>10</v>
      </c>
      <c r="R94" s="2">
        <f>DAY(F94)</f>
        <v>14</v>
      </c>
      <c r="S94" s="2" t="str">
        <f>"&lt;a href="&amp;""""&amp;L94&amp;"\"&amp;K94&amp;"""&gt;"&amp;B94&amp;"&lt;/a&gt;"</f>
        <v>&lt;a href="set03\cg\cg_january_2,_1908_-_december_30,_1909\birth\lohrke,_female_birth_to_o_a_october_14,_1909_p9_cg.pdf"&gt;Lohrke&lt;/a&gt;</v>
      </c>
      <c r="T94" s="78" t="str">
        <f>"&lt;tr&gt;&lt;td class="&amp;""""&amp;"dataleft"&amp;""""&amp;"&gt;"&amp;
TEXT(A94,"0")&amp;"&lt;/td&gt;&lt;td class="&amp;""""&amp;"dataleft"&amp;""""&amp;"&gt;"&amp;
TEXT(B94,"")&amp;"&lt;/td&gt;&lt;td class="&amp;""""&amp;"dataleft"&amp;""""&amp;"&gt;"&amp;
TEXT(C94,"")&amp;"&lt;/td&gt;&lt;td class="&amp;""""&amp;"dataleft"&amp;""""&amp;"&gt;"&amp;
TEXT(D94,"0.0")&amp;"&lt;/td&gt;&lt;td class="&amp;""""&amp;"datacenter"&amp;""""&amp;"&gt;"&amp;
TEXT(E94,"0.0")&amp;"&lt;/td&gt;&lt;td class="&amp;""""&amp;"dataright"&amp;""""&amp;"&gt;"&amp;
TEXT(F94,"mmmm d, yyyy")&amp;"&lt;/td&gt;&lt;td class="&amp;""""&amp;"datacenter"&amp;""""&amp;"&gt;"&amp;
TEXT(G94,"0.0")&amp;"&lt;/td&gt;&lt;td class="&amp;""""&amp;"datacenter"&amp;""""&amp;"&gt;"&amp;
TEXT(H94,"0")&amp;"&lt;/td&gt;"&amp;
"&lt;/tr&gt;"</f>
        <v>&lt;tr&gt;&lt;td class="dataleft"&gt;511&lt;/td&gt;&lt;td class="dataleft"&gt;Lohrke&lt;/td&gt;&lt;td class="dataleft"&gt;&lt;/td&gt;&lt;td class="dataleft"&gt;O A&lt;/td&gt;&lt;td class="datacenter"&gt;F&lt;/td&gt;&lt;td class="dataright"&gt;October 14, 1909&lt;/td&gt;&lt;td class="datacenter"&gt;Courtenay Gazette&lt;/td&gt;&lt;td class="datacenter"&gt;9&lt;/td&gt;&lt;/tr&gt;</v>
      </c>
      <c r="U94" s="2">
        <f>LEN(S94)</f>
        <v>129</v>
      </c>
    </row>
    <row r="95" spans="1:21" ht="30" x14ac:dyDescent="0.25">
      <c r="A95" s="2">
        <v>548</v>
      </c>
      <c r="B95" s="4" t="s">
        <v>4356</v>
      </c>
      <c r="C95" s="4"/>
      <c r="D95" s="4" t="s">
        <v>8451</v>
      </c>
      <c r="E95" s="5" t="s">
        <v>26</v>
      </c>
      <c r="F95" s="52">
        <v>3218</v>
      </c>
      <c r="G95" s="5" t="s">
        <v>11770</v>
      </c>
      <c r="H95" s="5">
        <v>7</v>
      </c>
      <c r="I95" s="48">
        <v>9</v>
      </c>
      <c r="J95" s="5">
        <v>94</v>
      </c>
      <c r="K95" s="47" t="s">
        <v>19410</v>
      </c>
      <c r="L95" s="46" t="s">
        <v>25737</v>
      </c>
      <c r="M95" s="46"/>
      <c r="N95" s="46"/>
      <c r="O95" s="39">
        <f>YEAR(F95)</f>
        <v>1908</v>
      </c>
      <c r="P95" s="2">
        <f>MONTH(F95)</f>
        <v>10</v>
      </c>
      <c r="Q95" s="2">
        <f>P95</f>
        <v>10</v>
      </c>
      <c r="R95" s="2">
        <f>DAY(F95)</f>
        <v>22</v>
      </c>
      <c r="S95" s="2" t="str">
        <f>"&lt;a href="&amp;""""&amp;L95&amp;"\"&amp;K95&amp;"""&gt;"&amp;B95&amp;"&lt;/a&gt;"</f>
        <v>&lt;a href="set03\cg\cg_january_2,_1908_-_december_30,_1909\birth\mcdonald,_male_birth_to_dan_october_22,_1908_p7_cg.pdf"&gt;McDonald&lt;/a&gt;</v>
      </c>
      <c r="T95" s="78" t="str">
        <f>"&lt;tr&gt;&lt;td class="&amp;""""&amp;"dataleft"&amp;""""&amp;"&gt;"&amp;
TEXT(A95,"0")&amp;"&lt;/td&gt;&lt;td class="&amp;""""&amp;"dataleft"&amp;""""&amp;"&gt;"&amp;
TEXT(B95,"")&amp;"&lt;/td&gt;&lt;td class="&amp;""""&amp;"dataleft"&amp;""""&amp;"&gt;"&amp;
TEXT(C95,"")&amp;"&lt;/td&gt;&lt;td class="&amp;""""&amp;"dataleft"&amp;""""&amp;"&gt;"&amp;
TEXT(D95,"0.0")&amp;"&lt;/td&gt;&lt;td class="&amp;""""&amp;"datacenter"&amp;""""&amp;"&gt;"&amp;
TEXT(E95,"0.0")&amp;"&lt;/td&gt;&lt;td class="&amp;""""&amp;"dataright"&amp;""""&amp;"&gt;"&amp;
TEXT(F95,"mmmm d, yyyy")&amp;"&lt;/td&gt;&lt;td class="&amp;""""&amp;"datacenter"&amp;""""&amp;"&gt;"&amp;
TEXT(G95,"0.0")&amp;"&lt;/td&gt;&lt;td class="&amp;""""&amp;"datacenter"&amp;""""&amp;"&gt;"&amp;
TEXT(H95,"0")&amp;"&lt;/td&gt;"&amp;
"&lt;/tr&gt;"</f>
        <v>&lt;tr&gt;&lt;td class="dataleft"&gt;548&lt;/td&gt;&lt;td class="dataleft"&gt;McDonald&lt;/td&gt;&lt;td class="dataleft"&gt;&lt;/td&gt;&lt;td class="dataleft"&gt;Dan&lt;/td&gt;&lt;td class="datacenter"&gt;M&lt;/td&gt;&lt;td class="dataright"&gt;October 22, 1908&lt;/td&gt;&lt;td class="datacenter"&gt;Courtenay Gazette&lt;/td&gt;&lt;td class="datacenter"&gt;7&lt;/td&gt;&lt;/tr&gt;</v>
      </c>
      <c r="U95" s="2">
        <f>LEN(S95)</f>
        <v>131</v>
      </c>
    </row>
    <row r="96" spans="1:21" ht="30" x14ac:dyDescent="0.25">
      <c r="A96" s="2">
        <v>549</v>
      </c>
      <c r="B96" s="4" t="s">
        <v>12203</v>
      </c>
      <c r="C96" s="4" t="s">
        <v>4139</v>
      </c>
      <c r="D96" s="4" t="s">
        <v>12204</v>
      </c>
      <c r="E96" s="5" t="s">
        <v>12204</v>
      </c>
      <c r="F96" s="52">
        <v>3365</v>
      </c>
      <c r="G96" s="5" t="s">
        <v>11770</v>
      </c>
      <c r="H96" s="5">
        <v>7</v>
      </c>
      <c r="I96" s="48">
        <v>9</v>
      </c>
      <c r="J96" s="5">
        <v>95</v>
      </c>
      <c r="K96" s="47" t="s">
        <v>19411</v>
      </c>
      <c r="L96" s="46" t="s">
        <v>25737</v>
      </c>
      <c r="M96" s="46"/>
      <c r="N96" s="46"/>
      <c r="O96" s="39">
        <f>YEAR(F96)</f>
        <v>1909</v>
      </c>
      <c r="P96" s="2">
        <f>MONTH(F96)</f>
        <v>3</v>
      </c>
      <c r="Q96" s="2">
        <f>P96</f>
        <v>3</v>
      </c>
      <c r="R96" s="2">
        <f>DAY(F96)</f>
        <v>18</v>
      </c>
      <c r="S96" s="2" t="str">
        <f>"&lt;a href="&amp;""""&amp;L96&amp;"\"&amp;K96&amp;"""&gt;"&amp;B96&amp;"&lt;/a&gt;"</f>
        <v>&lt;a href="set03\cg\cg_january_2,_1908_-_december_30,_1909\birth\mcdonnell,_twin_m_f_birth_to_c_w_march_18,_1909_p7_cg.pdf"&gt;McDonnell&lt;/a&gt;</v>
      </c>
      <c r="T96" s="78" t="str">
        <f>"&lt;tr&gt;&lt;td class="&amp;""""&amp;"dataleft"&amp;""""&amp;"&gt;"&amp;
TEXT(A96,"0")&amp;"&lt;/td&gt;&lt;td class="&amp;""""&amp;"dataleft"&amp;""""&amp;"&gt;"&amp;
TEXT(B96,"")&amp;"&lt;/td&gt;&lt;td class="&amp;""""&amp;"dataleft"&amp;""""&amp;"&gt;"&amp;
TEXT(C96,"")&amp;"&lt;/td&gt;&lt;td class="&amp;""""&amp;"dataleft"&amp;""""&amp;"&gt;"&amp;
TEXT(D96,"0.0")&amp;"&lt;/td&gt;&lt;td class="&amp;""""&amp;"datacenter"&amp;""""&amp;"&gt;"&amp;
TEXT(E96,"0.0")&amp;"&lt;/td&gt;&lt;td class="&amp;""""&amp;"dataright"&amp;""""&amp;"&gt;"&amp;
TEXT(F96,"mmmm d, yyyy")&amp;"&lt;/td&gt;&lt;td class="&amp;""""&amp;"datacenter"&amp;""""&amp;"&gt;"&amp;
TEXT(G96,"0.0")&amp;"&lt;/td&gt;&lt;td class="&amp;""""&amp;"datacenter"&amp;""""&amp;"&gt;"&amp;
TEXT(H96,"0")&amp;"&lt;/td&gt;"&amp;
"&lt;/tr&gt;"</f>
        <v>&lt;tr&gt;&lt;td class="dataleft"&gt;549&lt;/td&gt;&lt;td class="dataleft"&gt;McDonnell&lt;/td&gt;&lt;td class="dataleft"&gt;Twin&lt;/td&gt;&lt;td class="dataleft"&gt;M F&lt;/td&gt;&lt;td class="datacenter"&gt;M F&lt;/td&gt;&lt;td class="dataright"&gt;March 18, 1909&lt;/td&gt;&lt;td class="datacenter"&gt;Courtenay Gazette&lt;/td&gt;&lt;td class="datacenter"&gt;7&lt;/td&gt;&lt;/tr&gt;</v>
      </c>
      <c r="U96" s="2">
        <f>LEN(S96)</f>
        <v>135</v>
      </c>
    </row>
    <row r="97" spans="1:21" ht="30" x14ac:dyDescent="0.25">
      <c r="A97" s="2">
        <v>559</v>
      </c>
      <c r="B97" s="4" t="s">
        <v>11782</v>
      </c>
      <c r="C97" s="4"/>
      <c r="D97" s="4" t="s">
        <v>11783</v>
      </c>
      <c r="E97" s="5" t="s">
        <v>226</v>
      </c>
      <c r="F97" s="52">
        <v>3253</v>
      </c>
      <c r="G97" s="5" t="s">
        <v>11770</v>
      </c>
      <c r="H97" s="5">
        <v>2</v>
      </c>
      <c r="I97" s="48">
        <v>9</v>
      </c>
      <c r="J97" s="5">
        <v>96</v>
      </c>
      <c r="K97" s="47" t="s">
        <v>19412</v>
      </c>
      <c r="L97" s="46" t="s">
        <v>25737</v>
      </c>
      <c r="M97" s="46"/>
      <c r="N97" s="46"/>
      <c r="O97" s="39">
        <f>YEAR(F97)</f>
        <v>1908</v>
      </c>
      <c r="P97" s="2">
        <f>MONTH(F97)</f>
        <v>11</v>
      </c>
      <c r="Q97" s="2">
        <f>P97</f>
        <v>11</v>
      </c>
      <c r="R97" s="2">
        <f>DAY(F97)</f>
        <v>26</v>
      </c>
      <c r="S97" s="2" t="str">
        <f>"&lt;a href="&amp;""""&amp;L97&amp;"\"&amp;K97&amp;"""&gt;"&amp;B97&amp;"&lt;/a&gt;"</f>
        <v>&lt;a href="set03\cg\cg_january_2,_1908_-_december_30,_1909\birth\mikleson,_female_birth_to_mike_t_november_26,_1908_p2_cg.pdf"&gt;Mikleson&lt;/a&gt;</v>
      </c>
      <c r="T97" s="78" t="str">
        <f>"&lt;tr&gt;&lt;td class="&amp;""""&amp;"dataleft"&amp;""""&amp;"&gt;"&amp;
TEXT(A97,"0")&amp;"&lt;/td&gt;&lt;td class="&amp;""""&amp;"dataleft"&amp;""""&amp;"&gt;"&amp;
TEXT(B97,"")&amp;"&lt;/td&gt;&lt;td class="&amp;""""&amp;"dataleft"&amp;""""&amp;"&gt;"&amp;
TEXT(C97,"")&amp;"&lt;/td&gt;&lt;td class="&amp;""""&amp;"dataleft"&amp;""""&amp;"&gt;"&amp;
TEXT(D97,"0.0")&amp;"&lt;/td&gt;&lt;td class="&amp;""""&amp;"datacenter"&amp;""""&amp;"&gt;"&amp;
TEXT(E97,"0.0")&amp;"&lt;/td&gt;&lt;td class="&amp;""""&amp;"dataright"&amp;""""&amp;"&gt;"&amp;
TEXT(F97,"mmmm d, yyyy")&amp;"&lt;/td&gt;&lt;td class="&amp;""""&amp;"datacenter"&amp;""""&amp;"&gt;"&amp;
TEXT(G97,"0.0")&amp;"&lt;/td&gt;&lt;td class="&amp;""""&amp;"datacenter"&amp;""""&amp;"&gt;"&amp;
TEXT(H97,"0")&amp;"&lt;/td&gt;"&amp;
"&lt;/tr&gt;"</f>
        <v>&lt;tr&gt;&lt;td class="dataleft"&gt;559&lt;/td&gt;&lt;td class="dataleft"&gt;Mikleson&lt;/td&gt;&lt;td class="dataleft"&gt;&lt;/td&gt;&lt;td class="dataleft"&gt;Mike T&lt;/td&gt;&lt;td class="datacenter"&gt;F&lt;/td&gt;&lt;td class="dataright"&gt;November 26, 1908&lt;/td&gt;&lt;td class="datacenter"&gt;Courtenay Gazette&lt;/td&gt;&lt;td class="datacenter"&gt;2&lt;/td&gt;&lt;/tr&gt;</v>
      </c>
      <c r="U97" s="2">
        <f>LEN(S97)</f>
        <v>137</v>
      </c>
    </row>
    <row r="98" spans="1:21" ht="30" x14ac:dyDescent="0.25">
      <c r="A98" s="2">
        <v>571</v>
      </c>
      <c r="B98" s="4" t="s">
        <v>11784</v>
      </c>
      <c r="C98" s="4"/>
      <c r="D98" s="4" t="s">
        <v>60</v>
      </c>
      <c r="E98" s="5" t="s">
        <v>26</v>
      </c>
      <c r="F98" s="52">
        <v>3246</v>
      </c>
      <c r="G98" s="5" t="s">
        <v>11770</v>
      </c>
      <c r="H98" s="5">
        <v>7</v>
      </c>
      <c r="I98" s="48">
        <v>9</v>
      </c>
      <c r="J98" s="5">
        <v>97</v>
      </c>
      <c r="K98" s="47" t="s">
        <v>19413</v>
      </c>
      <c r="L98" s="46" t="s">
        <v>25737</v>
      </c>
      <c r="M98" s="46"/>
      <c r="N98" s="46"/>
      <c r="O98" s="39">
        <f>YEAR(F98)</f>
        <v>1908</v>
      </c>
      <c r="P98" s="2">
        <f>MONTH(F98)</f>
        <v>11</v>
      </c>
      <c r="Q98" s="2">
        <f>P98</f>
        <v>11</v>
      </c>
      <c r="R98" s="2">
        <f>DAY(F98)</f>
        <v>19</v>
      </c>
      <c r="S98" s="2" t="str">
        <f>"&lt;a href="&amp;""""&amp;L98&amp;"\"&amp;K98&amp;"""&gt;"&amp;B98&amp;"&lt;/a&gt;"</f>
        <v>&lt;a href="set03\cg\cg_january_2,_1908_-_december_30,_1909\birth\mimetz,_male_birth_to_joe_november_19,_1908_p7_cg.pdf"&gt;Mimetz&lt;/a&gt;</v>
      </c>
      <c r="T98" s="78" t="str">
        <f>"&lt;tr&gt;&lt;td class="&amp;""""&amp;"dataleft"&amp;""""&amp;"&gt;"&amp;
TEXT(A98,"0")&amp;"&lt;/td&gt;&lt;td class="&amp;""""&amp;"dataleft"&amp;""""&amp;"&gt;"&amp;
TEXT(B98,"")&amp;"&lt;/td&gt;&lt;td class="&amp;""""&amp;"dataleft"&amp;""""&amp;"&gt;"&amp;
TEXT(C98,"")&amp;"&lt;/td&gt;&lt;td class="&amp;""""&amp;"dataleft"&amp;""""&amp;"&gt;"&amp;
TEXT(D98,"0.0")&amp;"&lt;/td&gt;&lt;td class="&amp;""""&amp;"datacenter"&amp;""""&amp;"&gt;"&amp;
TEXT(E98,"0.0")&amp;"&lt;/td&gt;&lt;td class="&amp;""""&amp;"dataright"&amp;""""&amp;"&gt;"&amp;
TEXT(F98,"mmmm d, yyyy")&amp;"&lt;/td&gt;&lt;td class="&amp;""""&amp;"datacenter"&amp;""""&amp;"&gt;"&amp;
TEXT(G98,"0.0")&amp;"&lt;/td&gt;&lt;td class="&amp;""""&amp;"datacenter"&amp;""""&amp;"&gt;"&amp;
TEXT(H98,"0")&amp;"&lt;/td&gt;"&amp;
"&lt;/tr&gt;"</f>
        <v>&lt;tr&gt;&lt;td class="dataleft"&gt;571&lt;/td&gt;&lt;td class="dataleft"&gt;Mimetz&lt;/td&gt;&lt;td class="dataleft"&gt;&lt;/td&gt;&lt;td class="dataleft"&gt;Joe&lt;/td&gt;&lt;td class="datacenter"&gt;M&lt;/td&gt;&lt;td class="dataright"&gt;November 19, 1908&lt;/td&gt;&lt;td class="datacenter"&gt;Courtenay Gazette&lt;/td&gt;&lt;td class="datacenter"&gt;7&lt;/td&gt;&lt;/tr&gt;</v>
      </c>
      <c r="U98" s="2">
        <f>LEN(S98)</f>
        <v>128</v>
      </c>
    </row>
    <row r="99" spans="1:21" ht="30" x14ac:dyDescent="0.25">
      <c r="A99" s="2">
        <v>588</v>
      </c>
      <c r="B99" s="4" t="s">
        <v>11785</v>
      </c>
      <c r="C99" s="4"/>
      <c r="D99" s="4" t="s">
        <v>4186</v>
      </c>
      <c r="E99" s="5" t="s">
        <v>226</v>
      </c>
      <c r="F99" s="52">
        <v>3246</v>
      </c>
      <c r="G99" s="5" t="s">
        <v>11770</v>
      </c>
      <c r="H99" s="5">
        <v>7</v>
      </c>
      <c r="I99" s="48">
        <v>9</v>
      </c>
      <c r="J99" s="5">
        <v>98</v>
      </c>
      <c r="K99" s="47" t="s">
        <v>19414</v>
      </c>
      <c r="L99" s="46" t="s">
        <v>25737</v>
      </c>
      <c r="M99" s="46"/>
      <c r="N99" s="46"/>
      <c r="O99" s="39">
        <f>YEAR(F99)</f>
        <v>1908</v>
      </c>
      <c r="P99" s="2">
        <f>MONTH(F99)</f>
        <v>11</v>
      </c>
      <c r="Q99" s="2">
        <f>P99</f>
        <v>11</v>
      </c>
      <c r="R99" s="2">
        <f>DAY(F99)</f>
        <v>19</v>
      </c>
      <c r="S99" s="2" t="str">
        <f>"&lt;a href="&amp;""""&amp;L99&amp;"\"&amp;K99&amp;"""&gt;"&amp;B99&amp;"&lt;/a&gt;"</f>
        <v>&lt;a href="set03\cg\cg_january_2,_1908_-_december_30,_1909\birth\mowder,_female_birth_to_harry_november_19,_1908_p7_cg.pdf"&gt;Mowder&lt;/a&gt;</v>
      </c>
      <c r="T99" s="78" t="str">
        <f>"&lt;tr&gt;&lt;td class="&amp;""""&amp;"dataleft"&amp;""""&amp;"&gt;"&amp;
TEXT(A99,"0")&amp;"&lt;/td&gt;&lt;td class="&amp;""""&amp;"dataleft"&amp;""""&amp;"&gt;"&amp;
TEXT(B99,"")&amp;"&lt;/td&gt;&lt;td class="&amp;""""&amp;"dataleft"&amp;""""&amp;"&gt;"&amp;
TEXT(C99,"")&amp;"&lt;/td&gt;&lt;td class="&amp;""""&amp;"dataleft"&amp;""""&amp;"&gt;"&amp;
TEXT(D99,"0.0")&amp;"&lt;/td&gt;&lt;td class="&amp;""""&amp;"datacenter"&amp;""""&amp;"&gt;"&amp;
TEXT(E99,"0.0")&amp;"&lt;/td&gt;&lt;td class="&amp;""""&amp;"dataright"&amp;""""&amp;"&gt;"&amp;
TEXT(F99,"mmmm d, yyyy")&amp;"&lt;/td&gt;&lt;td class="&amp;""""&amp;"datacenter"&amp;""""&amp;"&gt;"&amp;
TEXT(G99,"0.0")&amp;"&lt;/td&gt;&lt;td class="&amp;""""&amp;"datacenter"&amp;""""&amp;"&gt;"&amp;
TEXT(H99,"0")&amp;"&lt;/td&gt;"&amp;
"&lt;/tr&gt;"</f>
        <v>&lt;tr&gt;&lt;td class="dataleft"&gt;588&lt;/td&gt;&lt;td class="dataleft"&gt;Mowder&lt;/td&gt;&lt;td class="dataleft"&gt;&lt;/td&gt;&lt;td class="dataleft"&gt;Harry&lt;/td&gt;&lt;td class="datacenter"&gt;F&lt;/td&gt;&lt;td class="dataright"&gt;November 19, 1908&lt;/td&gt;&lt;td class="datacenter"&gt;Courtenay Gazette&lt;/td&gt;&lt;td class="datacenter"&gt;7&lt;/td&gt;&lt;/tr&gt;</v>
      </c>
      <c r="U99" s="2">
        <f>LEN(S99)</f>
        <v>132</v>
      </c>
    </row>
    <row r="100" spans="1:21" x14ac:dyDescent="0.25">
      <c r="A100" s="2">
        <v>600</v>
      </c>
      <c r="B100" s="4" t="s">
        <v>282</v>
      </c>
      <c r="C100" s="4"/>
      <c r="D100" s="4" t="s">
        <v>352</v>
      </c>
      <c r="E100" s="5" t="s">
        <v>26</v>
      </c>
      <c r="F100" s="52">
        <v>3400</v>
      </c>
      <c r="G100" s="5" t="s">
        <v>11770</v>
      </c>
      <c r="H100" s="5">
        <v>7</v>
      </c>
      <c r="I100" s="48">
        <v>9</v>
      </c>
      <c r="J100" s="5">
        <v>99</v>
      </c>
      <c r="K100" s="47" t="s">
        <v>19415</v>
      </c>
      <c r="L100" s="46" t="s">
        <v>25737</v>
      </c>
      <c r="M100" s="46"/>
      <c r="N100" s="46"/>
      <c r="O100" s="39">
        <f>YEAR(F100)</f>
        <v>1909</v>
      </c>
      <c r="P100" s="2">
        <f>MONTH(F100)</f>
        <v>4</v>
      </c>
      <c r="Q100" s="2">
        <f>P100</f>
        <v>4</v>
      </c>
      <c r="R100" s="2">
        <f>DAY(F100)</f>
        <v>22</v>
      </c>
      <c r="S100" s="2" t="str">
        <f>"&lt;a href="&amp;""""&amp;L100&amp;"\"&amp;K100&amp;"""&gt;"&amp;B100&amp;"&lt;/a&gt;"</f>
        <v>&lt;a href="set03\cg\cg_january_2,_1908_-_december_30,_1909\birth\nelson,_male_birth_to_john_april_22,_1909_p7_cg.pdf"&gt;Nelson&lt;/a&gt;</v>
      </c>
      <c r="T100" s="78" t="str">
        <f>"&lt;tr&gt;&lt;td class="&amp;""""&amp;"dataleft"&amp;""""&amp;"&gt;"&amp;
TEXT(A100,"0")&amp;"&lt;/td&gt;&lt;td class="&amp;""""&amp;"dataleft"&amp;""""&amp;"&gt;"&amp;
TEXT(B100,"")&amp;"&lt;/td&gt;&lt;td class="&amp;""""&amp;"dataleft"&amp;""""&amp;"&gt;"&amp;
TEXT(C100,"")&amp;"&lt;/td&gt;&lt;td class="&amp;""""&amp;"dataleft"&amp;""""&amp;"&gt;"&amp;
TEXT(D100,"0.0")&amp;"&lt;/td&gt;&lt;td class="&amp;""""&amp;"datacenter"&amp;""""&amp;"&gt;"&amp;
TEXT(E100,"0.0")&amp;"&lt;/td&gt;&lt;td class="&amp;""""&amp;"dataright"&amp;""""&amp;"&gt;"&amp;
TEXT(F100,"mmmm d, yyyy")&amp;"&lt;/td&gt;&lt;td class="&amp;""""&amp;"datacenter"&amp;""""&amp;"&gt;"&amp;
TEXT(G100,"0.0")&amp;"&lt;/td&gt;&lt;td class="&amp;""""&amp;"datacenter"&amp;""""&amp;"&gt;"&amp;
TEXT(H100,"0")&amp;"&lt;/td&gt;"&amp;
"&lt;/tr&gt;"</f>
        <v>&lt;tr&gt;&lt;td class="dataleft"&gt;600&lt;/td&gt;&lt;td class="dataleft"&gt;Nelson&lt;/td&gt;&lt;td class="dataleft"&gt;&lt;/td&gt;&lt;td class="dataleft"&gt;John&lt;/td&gt;&lt;td class="datacenter"&gt;M&lt;/td&gt;&lt;td class="dataright"&gt;April 22, 1909&lt;/td&gt;&lt;td class="datacenter"&gt;Courtenay Gazette&lt;/td&gt;&lt;td class="datacenter"&gt;7&lt;/td&gt;&lt;/tr&gt;</v>
      </c>
      <c r="U100" s="2">
        <f>LEN(S100)</f>
        <v>126</v>
      </c>
    </row>
    <row r="101" spans="1:21" x14ac:dyDescent="0.25">
      <c r="A101" s="2">
        <v>601</v>
      </c>
      <c r="B101" s="4" t="s">
        <v>282</v>
      </c>
      <c r="C101" s="4"/>
      <c r="D101" s="4" t="s">
        <v>306</v>
      </c>
      <c r="E101" s="5" t="s">
        <v>226</v>
      </c>
      <c r="F101" s="52">
        <v>3582</v>
      </c>
      <c r="G101" s="5" t="s">
        <v>11770</v>
      </c>
      <c r="H101" s="5">
        <v>9</v>
      </c>
      <c r="I101" s="48">
        <v>9</v>
      </c>
      <c r="J101" s="5">
        <v>100</v>
      </c>
      <c r="K101" s="51" t="s">
        <v>33148</v>
      </c>
      <c r="L101" s="46" t="s">
        <v>25737</v>
      </c>
      <c r="M101" s="46"/>
      <c r="N101" s="46"/>
      <c r="O101" s="39">
        <f>YEAR(F101)</f>
        <v>1909</v>
      </c>
      <c r="P101" s="2">
        <f>MONTH(F101)</f>
        <v>10</v>
      </c>
      <c r="Q101" s="2">
        <f>P101</f>
        <v>10</v>
      </c>
      <c r="R101" s="2">
        <f>DAY(F101)</f>
        <v>21</v>
      </c>
      <c r="S101" s="2" t="str">
        <f>"&lt;a href="&amp;""""&amp;L101&amp;"\"&amp;K101&amp;"""&gt;"&amp;B101&amp;"&lt;/a&gt;"</f>
        <v>&lt;a href="set03\cg\cg_january_2,_1908_-_december_30,_1909\birth\nelson,_female_birth_to_emil_October_21,_1909_p9_cg.pdf"&gt;Nelson&lt;/a&gt;</v>
      </c>
      <c r="T101" s="78" t="str">
        <f>"&lt;tr&gt;&lt;td class="&amp;""""&amp;"dataleft"&amp;""""&amp;"&gt;"&amp;
TEXT(A101,"0")&amp;"&lt;/td&gt;&lt;td class="&amp;""""&amp;"dataleft"&amp;""""&amp;"&gt;"&amp;
TEXT(B101,"")&amp;"&lt;/td&gt;&lt;td class="&amp;""""&amp;"dataleft"&amp;""""&amp;"&gt;"&amp;
TEXT(C101,"")&amp;"&lt;/td&gt;&lt;td class="&amp;""""&amp;"dataleft"&amp;""""&amp;"&gt;"&amp;
TEXT(D101,"0.0")&amp;"&lt;/td&gt;&lt;td class="&amp;""""&amp;"datacenter"&amp;""""&amp;"&gt;"&amp;
TEXT(E101,"0.0")&amp;"&lt;/td&gt;&lt;td class="&amp;""""&amp;"dataright"&amp;""""&amp;"&gt;"&amp;
TEXT(F101,"mmmm d, yyyy")&amp;"&lt;/td&gt;&lt;td class="&amp;""""&amp;"datacenter"&amp;""""&amp;"&gt;"&amp;
TEXT(G101,"0.0")&amp;"&lt;/td&gt;&lt;td class="&amp;""""&amp;"datacenter"&amp;""""&amp;"&gt;"&amp;
TEXT(H101,"0")&amp;"&lt;/td&gt;"&amp;
"&lt;/tr&gt;"</f>
        <v>&lt;tr&gt;&lt;td class="dataleft"&gt;601&lt;/td&gt;&lt;td class="dataleft"&gt;Nelson&lt;/td&gt;&lt;td class="dataleft"&gt;&lt;/td&gt;&lt;td class="dataleft"&gt;Emil&lt;/td&gt;&lt;td class="datacenter"&gt;F&lt;/td&gt;&lt;td class="dataright"&gt;October 21, 1909&lt;/td&gt;&lt;td class="datacenter"&gt;Courtenay Gazette&lt;/td&gt;&lt;td class="datacenter"&gt;9&lt;/td&gt;&lt;/tr&gt;</v>
      </c>
      <c r="U101" s="2">
        <f>LEN(S101)</f>
        <v>130</v>
      </c>
    </row>
    <row r="102" spans="1:21" ht="30" x14ac:dyDescent="0.25">
      <c r="A102" s="2">
        <v>624</v>
      </c>
      <c r="B102" s="4" t="s">
        <v>11786</v>
      </c>
      <c r="C102" s="4"/>
      <c r="D102" s="4" t="s">
        <v>11787</v>
      </c>
      <c r="E102" s="5" t="s">
        <v>226</v>
      </c>
      <c r="F102" s="52">
        <v>3218</v>
      </c>
      <c r="G102" s="5" t="s">
        <v>11770</v>
      </c>
      <c r="H102" s="5">
        <v>7</v>
      </c>
      <c r="I102" s="48">
        <v>9</v>
      </c>
      <c r="J102" s="5">
        <v>101</v>
      </c>
      <c r="K102" s="47" t="s">
        <v>19416</v>
      </c>
      <c r="L102" s="46" t="s">
        <v>25737</v>
      </c>
      <c r="M102" s="46"/>
      <c r="N102" s="46"/>
      <c r="O102" s="39">
        <f>YEAR(F102)</f>
        <v>1908</v>
      </c>
      <c r="P102" s="2">
        <f>MONTH(F102)</f>
        <v>10</v>
      </c>
      <c r="Q102" s="2">
        <f>P102</f>
        <v>10</v>
      </c>
      <c r="R102" s="2">
        <f>DAY(F102)</f>
        <v>22</v>
      </c>
      <c r="S102" s="2" t="str">
        <f>"&lt;a href="&amp;""""&amp;L102&amp;"\"&amp;K102&amp;"""&gt;"&amp;B102&amp;"&lt;/a&gt;"</f>
        <v>&lt;a href="set03\cg\cg_january_2,_1908_-_december_30,_1909\birth\nichols,_female_birth_to_loran_october_22,_1908_p7_cg.pdf"&gt;Nichols&lt;/a&gt;</v>
      </c>
      <c r="T102" s="78" t="str">
        <f>"&lt;tr&gt;&lt;td class="&amp;""""&amp;"dataleft"&amp;""""&amp;"&gt;"&amp;
TEXT(A102,"0")&amp;"&lt;/td&gt;&lt;td class="&amp;""""&amp;"dataleft"&amp;""""&amp;"&gt;"&amp;
TEXT(B102,"")&amp;"&lt;/td&gt;&lt;td class="&amp;""""&amp;"dataleft"&amp;""""&amp;"&gt;"&amp;
TEXT(C102,"")&amp;"&lt;/td&gt;&lt;td class="&amp;""""&amp;"dataleft"&amp;""""&amp;"&gt;"&amp;
TEXT(D102,"0.0")&amp;"&lt;/td&gt;&lt;td class="&amp;""""&amp;"datacenter"&amp;""""&amp;"&gt;"&amp;
TEXT(E102,"0.0")&amp;"&lt;/td&gt;&lt;td class="&amp;""""&amp;"dataright"&amp;""""&amp;"&gt;"&amp;
TEXT(F102,"mmmm d, yyyy")&amp;"&lt;/td&gt;&lt;td class="&amp;""""&amp;"datacenter"&amp;""""&amp;"&gt;"&amp;
TEXT(G102,"0.0")&amp;"&lt;/td&gt;&lt;td class="&amp;""""&amp;"datacenter"&amp;""""&amp;"&gt;"&amp;
TEXT(H102,"0")&amp;"&lt;/td&gt;"&amp;
"&lt;/tr&gt;"</f>
        <v>&lt;tr&gt;&lt;td class="dataleft"&gt;624&lt;/td&gt;&lt;td class="dataleft"&gt;Nichols&lt;/td&gt;&lt;td class="dataleft"&gt;&lt;/td&gt;&lt;td class="dataleft"&gt;Loran&lt;/td&gt;&lt;td class="datacenter"&gt;F&lt;/td&gt;&lt;td class="dataright"&gt;October 22, 1908&lt;/td&gt;&lt;td class="datacenter"&gt;Courtenay Gazette&lt;/td&gt;&lt;td class="datacenter"&gt;7&lt;/td&gt;&lt;/tr&gt;</v>
      </c>
      <c r="U102" s="2">
        <f>LEN(S102)</f>
        <v>133</v>
      </c>
    </row>
    <row r="103" spans="1:21" x14ac:dyDescent="0.25">
      <c r="A103" s="2">
        <v>675</v>
      </c>
      <c r="B103" s="4" t="s">
        <v>5226</v>
      </c>
      <c r="C103" s="4"/>
      <c r="D103" s="4" t="s">
        <v>11788</v>
      </c>
      <c r="E103" s="5" t="s">
        <v>26</v>
      </c>
      <c r="F103" s="52">
        <v>3043</v>
      </c>
      <c r="G103" s="5" t="s">
        <v>11770</v>
      </c>
      <c r="H103" s="5">
        <v>2</v>
      </c>
      <c r="I103" s="48">
        <v>9</v>
      </c>
      <c r="J103" s="5">
        <v>102</v>
      </c>
      <c r="K103" s="47" t="s">
        <v>19417</v>
      </c>
      <c r="L103" s="46" t="s">
        <v>25737</v>
      </c>
      <c r="M103" s="46"/>
      <c r="N103" s="46"/>
      <c r="O103" s="39">
        <f>YEAR(F103)</f>
        <v>1908</v>
      </c>
      <c r="P103" s="2">
        <f>MONTH(F103)</f>
        <v>4</v>
      </c>
      <c r="Q103" s="2">
        <f>P103</f>
        <v>4</v>
      </c>
      <c r="R103" s="2">
        <f>DAY(F103)</f>
        <v>30</v>
      </c>
      <c r="S103" s="2" t="str">
        <f>"&lt;a href="&amp;""""&amp;L103&amp;"\"&amp;K103&amp;"""&gt;"&amp;B103&amp;"&lt;/a&gt;"</f>
        <v>&lt;a href="set03\cg\cg_january_2,_1908_-_december_30,_1909\birth\parsons,_male_birth_to_n_o_april_30,_1908_p2_cg.pdf"&gt;Parsons&lt;/a&gt;</v>
      </c>
      <c r="T103" s="78" t="str">
        <f>"&lt;tr&gt;&lt;td class="&amp;""""&amp;"dataleft"&amp;""""&amp;"&gt;"&amp;
TEXT(A103,"0")&amp;"&lt;/td&gt;&lt;td class="&amp;""""&amp;"dataleft"&amp;""""&amp;"&gt;"&amp;
TEXT(B103,"")&amp;"&lt;/td&gt;&lt;td class="&amp;""""&amp;"dataleft"&amp;""""&amp;"&gt;"&amp;
TEXT(C103,"")&amp;"&lt;/td&gt;&lt;td class="&amp;""""&amp;"dataleft"&amp;""""&amp;"&gt;"&amp;
TEXT(D103,"0.0")&amp;"&lt;/td&gt;&lt;td class="&amp;""""&amp;"datacenter"&amp;""""&amp;"&gt;"&amp;
TEXT(E103,"0.0")&amp;"&lt;/td&gt;&lt;td class="&amp;""""&amp;"dataright"&amp;""""&amp;"&gt;"&amp;
TEXT(F103,"mmmm d, yyyy")&amp;"&lt;/td&gt;&lt;td class="&amp;""""&amp;"datacenter"&amp;""""&amp;"&gt;"&amp;
TEXT(G103,"0.0")&amp;"&lt;/td&gt;&lt;td class="&amp;""""&amp;"datacenter"&amp;""""&amp;"&gt;"&amp;
TEXT(H103,"0")&amp;"&lt;/td&gt;"&amp;
"&lt;/tr&gt;"</f>
        <v>&lt;tr&gt;&lt;td class="dataleft"&gt;675&lt;/td&gt;&lt;td class="dataleft"&gt;Parsons&lt;/td&gt;&lt;td class="dataleft"&gt;&lt;/td&gt;&lt;td class="dataleft"&gt;N O&lt;/td&gt;&lt;td class="datacenter"&gt;M&lt;/td&gt;&lt;td class="dataright"&gt;April 30, 1908&lt;/td&gt;&lt;td class="datacenter"&gt;Courtenay Gazette&lt;/td&gt;&lt;td class="datacenter"&gt;2&lt;/td&gt;&lt;/tr&gt;</v>
      </c>
      <c r="U103" s="2">
        <f>LEN(S103)</f>
        <v>127</v>
      </c>
    </row>
    <row r="104" spans="1:21" ht="30" x14ac:dyDescent="0.25">
      <c r="A104" s="2">
        <v>685</v>
      </c>
      <c r="B104" s="4" t="s">
        <v>4696</v>
      </c>
      <c r="C104" s="4"/>
      <c r="D104" s="4" t="s">
        <v>4702</v>
      </c>
      <c r="E104" s="5" t="s">
        <v>26</v>
      </c>
      <c r="F104" s="52">
        <v>3449</v>
      </c>
      <c r="G104" s="5" t="s">
        <v>11770</v>
      </c>
      <c r="H104" s="5">
        <v>7</v>
      </c>
      <c r="I104" s="48">
        <v>9</v>
      </c>
      <c r="J104" s="5">
        <v>103</v>
      </c>
      <c r="K104" s="47" t="s">
        <v>19418</v>
      </c>
      <c r="L104" s="46" t="s">
        <v>25737</v>
      </c>
      <c r="M104" s="46"/>
      <c r="N104" s="46"/>
      <c r="O104" s="39">
        <f>YEAR(F104)</f>
        <v>1909</v>
      </c>
      <c r="P104" s="2">
        <f>MONTH(F104)</f>
        <v>6</v>
      </c>
      <c r="Q104" s="2">
        <f>P104</f>
        <v>6</v>
      </c>
      <c r="R104" s="2">
        <f>DAY(F104)</f>
        <v>10</v>
      </c>
      <c r="S104" s="2" t="str">
        <f>"&lt;a href="&amp;""""&amp;L104&amp;"\"&amp;K104&amp;"""&gt;"&amp;B104&amp;"&lt;/a&gt;"</f>
        <v>&lt;a href="set03\cg\cg_january_2,_1908_-_december_30,_1909\birth\peterson,_male_birth_to_andrew_june_10,_1909_p7_cg.pdf"&gt;Peterson&lt;/a&gt;</v>
      </c>
      <c r="T104" s="78" t="str">
        <f>"&lt;tr&gt;&lt;td class="&amp;""""&amp;"dataleft"&amp;""""&amp;"&gt;"&amp;
TEXT(A104,"0")&amp;"&lt;/td&gt;&lt;td class="&amp;""""&amp;"dataleft"&amp;""""&amp;"&gt;"&amp;
TEXT(B104,"")&amp;"&lt;/td&gt;&lt;td class="&amp;""""&amp;"dataleft"&amp;""""&amp;"&gt;"&amp;
TEXT(C104,"")&amp;"&lt;/td&gt;&lt;td class="&amp;""""&amp;"dataleft"&amp;""""&amp;"&gt;"&amp;
TEXT(D104,"0.0")&amp;"&lt;/td&gt;&lt;td class="&amp;""""&amp;"datacenter"&amp;""""&amp;"&gt;"&amp;
TEXT(E104,"0.0")&amp;"&lt;/td&gt;&lt;td class="&amp;""""&amp;"dataright"&amp;""""&amp;"&gt;"&amp;
TEXT(F104,"mmmm d, yyyy")&amp;"&lt;/td&gt;&lt;td class="&amp;""""&amp;"datacenter"&amp;""""&amp;"&gt;"&amp;
TEXT(G104,"0.0")&amp;"&lt;/td&gt;&lt;td class="&amp;""""&amp;"datacenter"&amp;""""&amp;"&gt;"&amp;
TEXT(H104,"0")&amp;"&lt;/td&gt;"&amp;
"&lt;/tr&gt;"</f>
        <v>&lt;tr&gt;&lt;td class="dataleft"&gt;685&lt;/td&gt;&lt;td class="dataleft"&gt;Peterson&lt;/td&gt;&lt;td class="dataleft"&gt;&lt;/td&gt;&lt;td class="dataleft"&gt;Andrew&lt;/td&gt;&lt;td class="datacenter"&gt;M&lt;/td&gt;&lt;td class="dataright"&gt;June 10, 1909&lt;/td&gt;&lt;td class="datacenter"&gt;Courtenay Gazette&lt;/td&gt;&lt;td class="datacenter"&gt;7&lt;/td&gt;&lt;/tr&gt;</v>
      </c>
      <c r="U104" s="2">
        <f>LEN(S104)</f>
        <v>131</v>
      </c>
    </row>
    <row r="105" spans="1:21" x14ac:dyDescent="0.25">
      <c r="A105" s="2">
        <v>696</v>
      </c>
      <c r="B105" s="4" t="s">
        <v>8463</v>
      </c>
      <c r="C105" s="4"/>
      <c r="D105" s="4" t="s">
        <v>5152</v>
      </c>
      <c r="E105" s="5" t="s">
        <v>226</v>
      </c>
      <c r="F105" s="52">
        <v>3204</v>
      </c>
      <c r="G105" s="5" t="s">
        <v>11770</v>
      </c>
      <c r="H105" s="5">
        <v>9</v>
      </c>
      <c r="I105" s="48">
        <v>9</v>
      </c>
      <c r="J105" s="5">
        <v>104</v>
      </c>
      <c r="K105" s="47" t="s">
        <v>19419</v>
      </c>
      <c r="L105" s="46" t="s">
        <v>25737</v>
      </c>
      <c r="M105" s="46"/>
      <c r="N105" s="46"/>
      <c r="O105" s="39">
        <f>YEAR(F105)</f>
        <v>1908</v>
      </c>
      <c r="P105" s="2">
        <f>MONTH(F105)</f>
        <v>10</v>
      </c>
      <c r="Q105" s="2">
        <f>P105</f>
        <v>10</v>
      </c>
      <c r="R105" s="2">
        <f>DAY(F105)</f>
        <v>8</v>
      </c>
      <c r="S105" s="2" t="str">
        <f>"&lt;a href="&amp;""""&amp;L105&amp;"\"&amp;K105&amp;"""&gt;"&amp;B105&amp;"&lt;/a&gt;"</f>
        <v>&lt;a href="set03\cg\cg_january_2,_1908_-_december_30,_1909\birth\posey,_female_birth_to_a_l_october_8,_1908_p9_cg.pdf"&gt;Posey&lt;/a&gt;</v>
      </c>
      <c r="T105" s="78" t="str">
        <f>"&lt;tr&gt;&lt;td class="&amp;""""&amp;"dataleft"&amp;""""&amp;"&gt;"&amp;
TEXT(A105,"0")&amp;"&lt;/td&gt;&lt;td class="&amp;""""&amp;"dataleft"&amp;""""&amp;"&gt;"&amp;
TEXT(B105,"")&amp;"&lt;/td&gt;&lt;td class="&amp;""""&amp;"dataleft"&amp;""""&amp;"&gt;"&amp;
TEXT(C105,"")&amp;"&lt;/td&gt;&lt;td class="&amp;""""&amp;"dataleft"&amp;""""&amp;"&gt;"&amp;
TEXT(D105,"0.0")&amp;"&lt;/td&gt;&lt;td class="&amp;""""&amp;"datacenter"&amp;""""&amp;"&gt;"&amp;
TEXT(E105,"0.0")&amp;"&lt;/td&gt;&lt;td class="&amp;""""&amp;"dataright"&amp;""""&amp;"&gt;"&amp;
TEXT(F105,"mmmm d, yyyy")&amp;"&lt;/td&gt;&lt;td class="&amp;""""&amp;"datacenter"&amp;""""&amp;"&gt;"&amp;
TEXT(G105,"0.0")&amp;"&lt;/td&gt;&lt;td class="&amp;""""&amp;"datacenter"&amp;""""&amp;"&gt;"&amp;
TEXT(H105,"0")&amp;"&lt;/td&gt;"&amp;
"&lt;/tr&gt;"</f>
        <v>&lt;tr&gt;&lt;td class="dataleft"&gt;696&lt;/td&gt;&lt;td class="dataleft"&gt;Posey&lt;/td&gt;&lt;td class="dataleft"&gt;&lt;/td&gt;&lt;td class="dataleft"&gt;A L&lt;/td&gt;&lt;td class="datacenter"&gt;F&lt;/td&gt;&lt;td class="dataright"&gt;October 8, 1908&lt;/td&gt;&lt;td class="datacenter"&gt;Courtenay Gazette&lt;/td&gt;&lt;td class="datacenter"&gt;9&lt;/td&gt;&lt;/tr&gt;</v>
      </c>
      <c r="U105" s="2">
        <f>LEN(S105)</f>
        <v>126</v>
      </c>
    </row>
    <row r="106" spans="1:21" ht="30" x14ac:dyDescent="0.25">
      <c r="A106" s="2">
        <v>703</v>
      </c>
      <c r="B106" s="4" t="s">
        <v>11789</v>
      </c>
      <c r="C106" s="4" t="s">
        <v>4139</v>
      </c>
      <c r="D106" s="4" t="s">
        <v>11790</v>
      </c>
      <c r="E106" s="5" t="s">
        <v>11791</v>
      </c>
      <c r="F106" s="52">
        <v>3183</v>
      </c>
      <c r="G106" s="5" t="s">
        <v>11770</v>
      </c>
      <c r="H106" s="5">
        <v>7</v>
      </c>
      <c r="I106" s="48">
        <v>9</v>
      </c>
      <c r="J106" s="5">
        <v>105</v>
      </c>
      <c r="K106" s="47" t="s">
        <v>19420</v>
      </c>
      <c r="L106" s="46" t="s">
        <v>25737</v>
      </c>
      <c r="M106" s="46"/>
      <c r="N106" s="46"/>
      <c r="O106" s="39">
        <f>YEAR(F106)</f>
        <v>1908</v>
      </c>
      <c r="P106" s="2">
        <f>MONTH(F106)</f>
        <v>9</v>
      </c>
      <c r="Q106" s="2">
        <f>P106</f>
        <v>9</v>
      </c>
      <c r="R106" s="2">
        <f>DAY(F106)</f>
        <v>17</v>
      </c>
      <c r="S106" s="2" t="str">
        <f>"&lt;a href="&amp;""""&amp;L106&amp;"\"&amp;K106&amp;"""&gt;"&amp;B106&amp;"&lt;/a&gt;"</f>
        <v>&lt;a href="set03\cg\cg_january_2,_1908_-_december_30,_1909\birth\prodzinski,_twin_female_birth_to_michael_september_17,_1908_p7_cg.pdf"&gt;Prodzinski&lt;/a&gt;</v>
      </c>
      <c r="T106" s="78" t="str">
        <f>"&lt;tr&gt;&lt;td class="&amp;""""&amp;"dataleft"&amp;""""&amp;"&gt;"&amp;
TEXT(A106,"0")&amp;"&lt;/td&gt;&lt;td class="&amp;""""&amp;"dataleft"&amp;""""&amp;"&gt;"&amp;
TEXT(B106,"")&amp;"&lt;/td&gt;&lt;td class="&amp;""""&amp;"dataleft"&amp;""""&amp;"&gt;"&amp;
TEXT(C106,"")&amp;"&lt;/td&gt;&lt;td class="&amp;""""&amp;"dataleft"&amp;""""&amp;"&gt;"&amp;
TEXT(D106,"0.0")&amp;"&lt;/td&gt;&lt;td class="&amp;""""&amp;"datacenter"&amp;""""&amp;"&gt;"&amp;
TEXT(E106,"0.0")&amp;"&lt;/td&gt;&lt;td class="&amp;""""&amp;"dataright"&amp;""""&amp;"&gt;"&amp;
TEXT(F106,"mmmm d, yyyy")&amp;"&lt;/td&gt;&lt;td class="&amp;""""&amp;"datacenter"&amp;""""&amp;"&gt;"&amp;
TEXT(G106,"0.0")&amp;"&lt;/td&gt;&lt;td class="&amp;""""&amp;"datacenter"&amp;""""&amp;"&gt;"&amp;
TEXT(H106,"0")&amp;"&lt;/td&gt;"&amp;
"&lt;/tr&gt;"</f>
        <v>&lt;tr&gt;&lt;td class="dataleft"&gt;703&lt;/td&gt;&lt;td class="dataleft"&gt;Prodzinski&lt;/td&gt;&lt;td class="dataleft"&gt;Twin&lt;/td&gt;&lt;td class="dataleft"&gt;Michael&lt;/td&gt;&lt;td class="datacenter"&gt;F F&lt;/td&gt;&lt;td class="dataright"&gt;September 17, 1908&lt;/td&gt;&lt;td class="datacenter"&gt;Courtenay Gazette&lt;/td&gt;&lt;td class="datacenter"&gt;7&lt;/td&gt;&lt;/tr&gt;</v>
      </c>
      <c r="U106" s="2">
        <f>LEN(S106)</f>
        <v>148</v>
      </c>
    </row>
    <row r="107" spans="1:21" ht="30" x14ac:dyDescent="0.25">
      <c r="A107" s="2">
        <v>775</v>
      </c>
      <c r="B107" s="4" t="s">
        <v>11792</v>
      </c>
      <c r="C107" s="4"/>
      <c r="D107" s="4" t="s">
        <v>8440</v>
      </c>
      <c r="E107" s="5" t="s">
        <v>226</v>
      </c>
      <c r="F107" s="52">
        <v>3267</v>
      </c>
      <c r="G107" s="5" t="s">
        <v>11770</v>
      </c>
      <c r="H107" s="5">
        <v>9</v>
      </c>
      <c r="I107" s="48">
        <v>9</v>
      </c>
      <c r="J107" s="5">
        <v>106</v>
      </c>
      <c r="K107" s="47" t="s">
        <v>19421</v>
      </c>
      <c r="L107" s="46" t="s">
        <v>25737</v>
      </c>
      <c r="M107" s="46"/>
      <c r="N107" s="46"/>
      <c r="O107" s="39">
        <f>YEAR(F107)</f>
        <v>1908</v>
      </c>
      <c r="P107" s="2">
        <f>MONTH(F107)</f>
        <v>12</v>
      </c>
      <c r="Q107" s="2">
        <f>P107</f>
        <v>12</v>
      </c>
      <c r="R107" s="2">
        <f>DAY(F107)</f>
        <v>10</v>
      </c>
      <c r="S107" s="2" t="str">
        <f>"&lt;a href="&amp;""""&amp;L107&amp;"\"&amp;K107&amp;"""&gt;"&amp;B107&amp;"&lt;/a&gt;"</f>
        <v>&lt;a href="set03\cg\cg_january_2,_1908_-_december_30,_1909\birth\scheler,_female_birth_to_anton_december_10,_1908_p9_cg.pdf"&gt;Scheler&lt;/a&gt;</v>
      </c>
      <c r="T107" s="78" t="str">
        <f>"&lt;tr&gt;&lt;td class="&amp;""""&amp;"dataleft"&amp;""""&amp;"&gt;"&amp;
TEXT(A107,"0")&amp;"&lt;/td&gt;&lt;td class="&amp;""""&amp;"dataleft"&amp;""""&amp;"&gt;"&amp;
TEXT(B107,"")&amp;"&lt;/td&gt;&lt;td class="&amp;""""&amp;"dataleft"&amp;""""&amp;"&gt;"&amp;
TEXT(C107,"")&amp;"&lt;/td&gt;&lt;td class="&amp;""""&amp;"dataleft"&amp;""""&amp;"&gt;"&amp;
TEXT(D107,"0.0")&amp;"&lt;/td&gt;&lt;td class="&amp;""""&amp;"datacenter"&amp;""""&amp;"&gt;"&amp;
TEXT(E107,"0.0")&amp;"&lt;/td&gt;&lt;td class="&amp;""""&amp;"dataright"&amp;""""&amp;"&gt;"&amp;
TEXT(F107,"mmmm d, yyyy")&amp;"&lt;/td&gt;&lt;td class="&amp;""""&amp;"datacenter"&amp;""""&amp;"&gt;"&amp;
TEXT(G107,"0.0")&amp;"&lt;/td&gt;&lt;td class="&amp;""""&amp;"datacenter"&amp;""""&amp;"&gt;"&amp;
TEXT(H107,"0")&amp;"&lt;/td&gt;"&amp;
"&lt;/tr&gt;"</f>
        <v>&lt;tr&gt;&lt;td class="dataleft"&gt;775&lt;/td&gt;&lt;td class="dataleft"&gt;Scheler&lt;/td&gt;&lt;td class="dataleft"&gt;&lt;/td&gt;&lt;td class="dataleft"&gt;Anton&lt;/td&gt;&lt;td class="datacenter"&gt;F&lt;/td&gt;&lt;td class="dataright"&gt;December 10, 1908&lt;/td&gt;&lt;td class="datacenter"&gt;Courtenay Gazette&lt;/td&gt;&lt;td class="datacenter"&gt;9&lt;/td&gt;&lt;/tr&gt;</v>
      </c>
      <c r="U107" s="2">
        <f>LEN(S107)</f>
        <v>134</v>
      </c>
    </row>
    <row r="108" spans="1:21" ht="30" x14ac:dyDescent="0.25">
      <c r="A108" s="2">
        <v>797</v>
      </c>
      <c r="B108" s="4" t="s">
        <v>4203</v>
      </c>
      <c r="C108" s="4"/>
      <c r="D108" s="4" t="s">
        <v>4702</v>
      </c>
      <c r="E108" s="5" t="s">
        <v>26</v>
      </c>
      <c r="F108" s="52">
        <v>3323</v>
      </c>
      <c r="G108" s="5" t="s">
        <v>11770</v>
      </c>
      <c r="H108" s="5">
        <v>7</v>
      </c>
      <c r="I108" s="48">
        <v>9</v>
      </c>
      <c r="J108" s="5">
        <v>107</v>
      </c>
      <c r="K108" s="47" t="s">
        <v>19422</v>
      </c>
      <c r="L108" s="46" t="s">
        <v>25737</v>
      </c>
      <c r="M108" s="46"/>
      <c r="N108" s="46"/>
      <c r="O108" s="39">
        <f>YEAR(F108)</f>
        <v>1909</v>
      </c>
      <c r="P108" s="2">
        <f>MONTH(F108)</f>
        <v>2</v>
      </c>
      <c r="Q108" s="2">
        <f>P108</f>
        <v>2</v>
      </c>
      <c r="R108" s="2">
        <f>DAY(F108)</f>
        <v>4</v>
      </c>
      <c r="S108" s="2" t="str">
        <f>"&lt;a href="&amp;""""&amp;L108&amp;"\"&amp;K108&amp;"""&gt;"&amp;B108&amp;"&lt;/a&gt;"</f>
        <v>&lt;a href="set03\cg\cg_january_2,_1908_-_december_30,_1909\birth\sinclair,_male_birth_to_andrew_february_4,_1909_p7_cg.pdf"&gt;Sinclair&lt;/a&gt;</v>
      </c>
      <c r="T108" s="78" t="str">
        <f>"&lt;tr&gt;&lt;td class="&amp;""""&amp;"dataleft"&amp;""""&amp;"&gt;"&amp;
TEXT(A108,"0")&amp;"&lt;/td&gt;&lt;td class="&amp;""""&amp;"dataleft"&amp;""""&amp;"&gt;"&amp;
TEXT(B108,"")&amp;"&lt;/td&gt;&lt;td class="&amp;""""&amp;"dataleft"&amp;""""&amp;"&gt;"&amp;
TEXT(C108,"")&amp;"&lt;/td&gt;&lt;td class="&amp;""""&amp;"dataleft"&amp;""""&amp;"&gt;"&amp;
TEXT(D108,"0.0")&amp;"&lt;/td&gt;&lt;td class="&amp;""""&amp;"datacenter"&amp;""""&amp;"&gt;"&amp;
TEXT(E108,"0.0")&amp;"&lt;/td&gt;&lt;td class="&amp;""""&amp;"dataright"&amp;""""&amp;"&gt;"&amp;
TEXT(F108,"mmmm d, yyyy")&amp;"&lt;/td&gt;&lt;td class="&amp;""""&amp;"datacenter"&amp;""""&amp;"&gt;"&amp;
TEXT(G108,"0.0")&amp;"&lt;/td&gt;&lt;td class="&amp;""""&amp;"datacenter"&amp;""""&amp;"&gt;"&amp;
TEXT(H108,"0")&amp;"&lt;/td&gt;"&amp;
"&lt;/tr&gt;"</f>
        <v>&lt;tr&gt;&lt;td class="dataleft"&gt;797&lt;/td&gt;&lt;td class="dataleft"&gt;Sinclair&lt;/td&gt;&lt;td class="dataleft"&gt;&lt;/td&gt;&lt;td class="dataleft"&gt;Andrew&lt;/td&gt;&lt;td class="datacenter"&gt;M&lt;/td&gt;&lt;td class="dataright"&gt;February 4, 1909&lt;/td&gt;&lt;td class="datacenter"&gt;Courtenay Gazette&lt;/td&gt;&lt;td class="datacenter"&gt;7&lt;/td&gt;&lt;/tr&gt;</v>
      </c>
      <c r="U108" s="2">
        <f>LEN(S108)</f>
        <v>134</v>
      </c>
    </row>
    <row r="109" spans="1:21" ht="30" x14ac:dyDescent="0.25">
      <c r="A109" s="2">
        <v>821</v>
      </c>
      <c r="B109" s="4" t="s">
        <v>11793</v>
      </c>
      <c r="C109" s="4"/>
      <c r="D109" s="4" t="s">
        <v>11233</v>
      </c>
      <c r="E109" s="5" t="s">
        <v>26</v>
      </c>
      <c r="F109" s="52">
        <v>3295</v>
      </c>
      <c r="G109" s="5" t="s">
        <v>11770</v>
      </c>
      <c r="H109" s="5">
        <v>7</v>
      </c>
      <c r="I109" s="48">
        <v>9</v>
      </c>
      <c r="J109" s="5">
        <v>108</v>
      </c>
      <c r="K109" s="47" t="s">
        <v>19423</v>
      </c>
      <c r="L109" s="46" t="s">
        <v>25737</v>
      </c>
      <c r="M109" s="46"/>
      <c r="N109" s="46"/>
      <c r="O109" s="39">
        <f>YEAR(F109)</f>
        <v>1909</v>
      </c>
      <c r="P109" s="2">
        <f>MONTH(F109)</f>
        <v>1</v>
      </c>
      <c r="Q109" s="2">
        <f>P109</f>
        <v>1</v>
      </c>
      <c r="R109" s="2">
        <f>DAY(F109)</f>
        <v>7</v>
      </c>
      <c r="S109" s="2" t="str">
        <f>"&lt;a href="&amp;""""&amp;L109&amp;"\"&amp;K109&amp;"""&gt;"&amp;B109&amp;"&lt;/a&gt;"</f>
        <v>&lt;a href="set03\cg\cg_january_2,_1908_-_december_30,_1909\birth\spinarski,_male_birth_to_john_p_january_7,_1909_p7_cg.pdf"&gt;Spinarski&lt;/a&gt;</v>
      </c>
      <c r="T109" s="78" t="str">
        <f>"&lt;tr&gt;&lt;td class="&amp;""""&amp;"dataleft"&amp;""""&amp;"&gt;"&amp;
TEXT(A109,"0")&amp;"&lt;/td&gt;&lt;td class="&amp;""""&amp;"dataleft"&amp;""""&amp;"&gt;"&amp;
TEXT(B109,"")&amp;"&lt;/td&gt;&lt;td class="&amp;""""&amp;"dataleft"&amp;""""&amp;"&gt;"&amp;
TEXT(C109,"")&amp;"&lt;/td&gt;&lt;td class="&amp;""""&amp;"dataleft"&amp;""""&amp;"&gt;"&amp;
TEXT(D109,"0.0")&amp;"&lt;/td&gt;&lt;td class="&amp;""""&amp;"datacenter"&amp;""""&amp;"&gt;"&amp;
TEXT(E109,"0.0")&amp;"&lt;/td&gt;&lt;td class="&amp;""""&amp;"dataright"&amp;""""&amp;"&gt;"&amp;
TEXT(F109,"mmmm d, yyyy")&amp;"&lt;/td&gt;&lt;td class="&amp;""""&amp;"datacenter"&amp;""""&amp;"&gt;"&amp;
TEXT(G109,"0.0")&amp;"&lt;/td&gt;&lt;td class="&amp;""""&amp;"datacenter"&amp;""""&amp;"&gt;"&amp;
TEXT(H109,"0")&amp;"&lt;/td&gt;"&amp;
"&lt;/tr&gt;"</f>
        <v>&lt;tr&gt;&lt;td class="dataleft"&gt;821&lt;/td&gt;&lt;td class="dataleft"&gt;Spinarski&lt;/td&gt;&lt;td class="dataleft"&gt;&lt;/td&gt;&lt;td class="dataleft"&gt;John P&lt;/td&gt;&lt;td class="datacenter"&gt;M&lt;/td&gt;&lt;td class="dataright"&gt;January 7, 1909&lt;/td&gt;&lt;td class="datacenter"&gt;Courtenay Gazette&lt;/td&gt;&lt;td class="datacenter"&gt;7&lt;/td&gt;&lt;/tr&gt;</v>
      </c>
      <c r="U109" s="2">
        <f>LEN(S109)</f>
        <v>135</v>
      </c>
    </row>
    <row r="110" spans="1:21" ht="30" x14ac:dyDescent="0.25">
      <c r="A110" s="2">
        <v>830</v>
      </c>
      <c r="B110" s="4" t="s">
        <v>11794</v>
      </c>
      <c r="C110" s="4"/>
      <c r="D110" s="4" t="s">
        <v>11795</v>
      </c>
      <c r="E110" s="5" t="s">
        <v>26</v>
      </c>
      <c r="F110" s="52">
        <v>3155</v>
      </c>
      <c r="G110" s="5" t="s">
        <v>11770</v>
      </c>
      <c r="H110" s="5">
        <v>7</v>
      </c>
      <c r="I110" s="48">
        <v>9</v>
      </c>
      <c r="J110" s="5">
        <v>109</v>
      </c>
      <c r="K110" s="47" t="s">
        <v>19424</v>
      </c>
      <c r="L110" s="46" t="s">
        <v>25737</v>
      </c>
      <c r="M110" s="46"/>
      <c r="N110" s="46"/>
      <c r="O110" s="39">
        <f>YEAR(F110)</f>
        <v>1908</v>
      </c>
      <c r="P110" s="2">
        <f>MONTH(F110)</f>
        <v>8</v>
      </c>
      <c r="Q110" s="2">
        <f>P110</f>
        <v>8</v>
      </c>
      <c r="R110" s="2">
        <f>DAY(F110)</f>
        <v>20</v>
      </c>
      <c r="S110" s="2" t="str">
        <f>"&lt;a href="&amp;""""&amp;L110&amp;"\"&amp;K110&amp;"""&gt;"&amp;B110&amp;"&lt;/a&gt;"</f>
        <v>&lt;a href="set03\cg\cg_january_2,_1908_-_december_30,_1909\birth\steinway,_male_birth_to_w_f_august_20,_1908_p7_cg.pdf"&gt;Steinway&lt;/a&gt;</v>
      </c>
      <c r="T110" s="78" t="str">
        <f>"&lt;tr&gt;&lt;td class="&amp;""""&amp;"dataleft"&amp;""""&amp;"&gt;"&amp;
TEXT(A110,"0")&amp;"&lt;/td&gt;&lt;td class="&amp;""""&amp;"dataleft"&amp;""""&amp;"&gt;"&amp;
TEXT(B110,"")&amp;"&lt;/td&gt;&lt;td class="&amp;""""&amp;"dataleft"&amp;""""&amp;"&gt;"&amp;
TEXT(C110,"")&amp;"&lt;/td&gt;&lt;td class="&amp;""""&amp;"dataleft"&amp;""""&amp;"&gt;"&amp;
TEXT(D110,"0.0")&amp;"&lt;/td&gt;&lt;td class="&amp;""""&amp;"datacenter"&amp;""""&amp;"&gt;"&amp;
TEXT(E110,"0.0")&amp;"&lt;/td&gt;&lt;td class="&amp;""""&amp;"dataright"&amp;""""&amp;"&gt;"&amp;
TEXT(F110,"mmmm d, yyyy")&amp;"&lt;/td&gt;&lt;td class="&amp;""""&amp;"datacenter"&amp;""""&amp;"&gt;"&amp;
TEXT(G110,"0.0")&amp;"&lt;/td&gt;&lt;td class="&amp;""""&amp;"datacenter"&amp;""""&amp;"&gt;"&amp;
TEXT(H110,"0")&amp;"&lt;/td&gt;"&amp;
"&lt;/tr&gt;"</f>
        <v>&lt;tr&gt;&lt;td class="dataleft"&gt;830&lt;/td&gt;&lt;td class="dataleft"&gt;Steinway&lt;/td&gt;&lt;td class="dataleft"&gt;&lt;/td&gt;&lt;td class="dataleft"&gt;W F&lt;/td&gt;&lt;td class="datacenter"&gt;M&lt;/td&gt;&lt;td class="dataright"&gt;August 20, 1908&lt;/td&gt;&lt;td class="datacenter"&gt;Courtenay Gazette&lt;/td&gt;&lt;td class="datacenter"&gt;7&lt;/td&gt;&lt;/tr&gt;</v>
      </c>
      <c r="U110" s="2">
        <f>LEN(S110)</f>
        <v>130</v>
      </c>
    </row>
    <row r="111" spans="1:21" ht="30" x14ac:dyDescent="0.25">
      <c r="A111" s="2">
        <v>904</v>
      </c>
      <c r="B111" s="4" t="s">
        <v>11796</v>
      </c>
      <c r="C111" s="4"/>
      <c r="D111" s="4" t="s">
        <v>11797</v>
      </c>
      <c r="E111" s="5" t="s">
        <v>26</v>
      </c>
      <c r="F111" s="52">
        <v>3183</v>
      </c>
      <c r="G111" s="5" t="s">
        <v>11770</v>
      </c>
      <c r="H111" s="5">
        <v>7</v>
      </c>
      <c r="I111" s="48">
        <v>9</v>
      </c>
      <c r="J111" s="5">
        <v>110</v>
      </c>
      <c r="K111" s="47" t="s">
        <v>19425</v>
      </c>
      <c r="L111" s="46" t="s">
        <v>25737</v>
      </c>
      <c r="M111" s="46"/>
      <c r="N111" s="46"/>
      <c r="O111" s="39">
        <f>YEAR(F111)</f>
        <v>1908</v>
      </c>
      <c r="P111" s="2">
        <f>MONTH(F111)</f>
        <v>9</v>
      </c>
      <c r="Q111" s="2">
        <f>P111</f>
        <v>9</v>
      </c>
      <c r="R111" s="2">
        <f>DAY(F111)</f>
        <v>17</v>
      </c>
      <c r="S111" s="2" t="str">
        <f>"&lt;a href="&amp;""""&amp;L111&amp;"\"&amp;K111&amp;"""&gt;"&amp;B111&amp;"&lt;/a&gt;"</f>
        <v>&lt;a href="set03\cg\cg_january_2,_1908_-_december_30,_1909\birth\wang,_male_birth_to_louie_september_17,_1908_p7_cg.pdf"&gt;Wang&lt;/a&gt;</v>
      </c>
      <c r="T111" s="78" t="str">
        <f>"&lt;tr&gt;&lt;td class="&amp;""""&amp;"dataleft"&amp;""""&amp;"&gt;"&amp;
TEXT(A111,"0")&amp;"&lt;/td&gt;&lt;td class="&amp;""""&amp;"dataleft"&amp;""""&amp;"&gt;"&amp;
TEXT(B111,"")&amp;"&lt;/td&gt;&lt;td class="&amp;""""&amp;"dataleft"&amp;""""&amp;"&gt;"&amp;
TEXT(C111,"")&amp;"&lt;/td&gt;&lt;td class="&amp;""""&amp;"dataleft"&amp;""""&amp;"&gt;"&amp;
TEXT(D111,"0.0")&amp;"&lt;/td&gt;&lt;td class="&amp;""""&amp;"datacenter"&amp;""""&amp;"&gt;"&amp;
TEXT(E111,"0.0")&amp;"&lt;/td&gt;&lt;td class="&amp;""""&amp;"dataright"&amp;""""&amp;"&gt;"&amp;
TEXT(F111,"mmmm d, yyyy")&amp;"&lt;/td&gt;&lt;td class="&amp;""""&amp;"datacenter"&amp;""""&amp;"&gt;"&amp;
TEXT(G111,"0.0")&amp;"&lt;/td&gt;&lt;td class="&amp;""""&amp;"datacenter"&amp;""""&amp;"&gt;"&amp;
TEXT(H111,"0")&amp;"&lt;/td&gt;"&amp;
"&lt;/tr&gt;"</f>
        <v>&lt;tr&gt;&lt;td class="dataleft"&gt;904&lt;/td&gt;&lt;td class="dataleft"&gt;Wang&lt;/td&gt;&lt;td class="dataleft"&gt;&lt;/td&gt;&lt;td class="dataleft"&gt;Louie&lt;/td&gt;&lt;td class="datacenter"&gt;M&lt;/td&gt;&lt;td class="dataright"&gt;September 17, 1908&lt;/td&gt;&lt;td class="datacenter"&gt;Courtenay Gazette&lt;/td&gt;&lt;td class="datacenter"&gt;7&lt;/td&gt;&lt;/tr&gt;</v>
      </c>
      <c r="U111" s="2">
        <f>LEN(S111)</f>
        <v>127</v>
      </c>
    </row>
    <row r="112" spans="1:21" x14ac:dyDescent="0.25">
      <c r="A112" s="2">
        <v>7</v>
      </c>
      <c r="B112" s="4" t="s">
        <v>12738</v>
      </c>
      <c r="C112" s="4"/>
      <c r="D112" s="4" t="s">
        <v>225</v>
      </c>
      <c r="E112" s="5" t="s">
        <v>26</v>
      </c>
      <c r="F112" s="52">
        <v>4228</v>
      </c>
      <c r="G112" s="5" t="s">
        <v>11770</v>
      </c>
      <c r="H112" s="5">
        <v>7</v>
      </c>
      <c r="I112" s="48">
        <v>10</v>
      </c>
      <c r="J112" s="5">
        <v>111</v>
      </c>
      <c r="K112" s="47" t="s">
        <v>19426</v>
      </c>
      <c r="L112" s="46" t="s">
        <v>25738</v>
      </c>
      <c r="M112" s="46"/>
      <c r="N112" s="46"/>
      <c r="O112" s="39">
        <f>YEAR(F112)</f>
        <v>1911</v>
      </c>
      <c r="P112" s="2">
        <f>MONTH(F112)</f>
        <v>7</v>
      </c>
      <c r="Q112" s="2">
        <f>P112</f>
        <v>7</v>
      </c>
      <c r="R112" s="2">
        <f>DAY(F112)</f>
        <v>29</v>
      </c>
      <c r="S112" s="2" t="str">
        <f>"&lt;a href="&amp;""""&amp;L112&amp;"\"&amp;K112&amp;"""&gt;"&amp;B112&amp;"&lt;/a&gt;"</f>
        <v>&lt;a href="set03\cg\cg_january_6,_1910_-_december_28,_1911\birth\adams,_male_birth_to_george_july_29,_1911_p7_cg.pdf"&gt;Adams&lt;/a&gt;</v>
      </c>
      <c r="T112" s="78" t="str">
        <f>"&lt;tr&gt;&lt;td class="&amp;""""&amp;"dataleft"&amp;""""&amp;"&gt;"&amp;
TEXT(A112,"0")&amp;"&lt;/td&gt;&lt;td class="&amp;""""&amp;"dataleft"&amp;""""&amp;"&gt;"&amp;
TEXT(B112,"")&amp;"&lt;/td&gt;&lt;td class="&amp;""""&amp;"dataleft"&amp;""""&amp;"&gt;"&amp;
TEXT(C112,"")&amp;"&lt;/td&gt;&lt;td class="&amp;""""&amp;"dataleft"&amp;""""&amp;"&gt;"&amp;
TEXT(D112,"0.0")&amp;"&lt;/td&gt;&lt;td class="&amp;""""&amp;"datacenter"&amp;""""&amp;"&gt;"&amp;
TEXT(E112,"0.0")&amp;"&lt;/td&gt;&lt;td class="&amp;""""&amp;"dataright"&amp;""""&amp;"&gt;"&amp;
TEXT(F112,"mmmm d, yyyy")&amp;"&lt;/td&gt;&lt;td class="&amp;""""&amp;"datacenter"&amp;""""&amp;"&gt;"&amp;
TEXT(G112,"0.0")&amp;"&lt;/td&gt;&lt;td class="&amp;""""&amp;"datacenter"&amp;""""&amp;"&gt;"&amp;
TEXT(H112,"0")&amp;"&lt;/td&gt;"&amp;
"&lt;/tr&gt;"</f>
        <v>&lt;tr&gt;&lt;td class="dataleft"&gt;7&lt;/td&gt;&lt;td class="dataleft"&gt;Adams&lt;/td&gt;&lt;td class="dataleft"&gt;&lt;/td&gt;&lt;td class="dataleft"&gt;George&lt;/td&gt;&lt;td class="datacenter"&gt;M&lt;/td&gt;&lt;td class="dataright"&gt;July 29, 1911&lt;/td&gt;&lt;td class="datacenter"&gt;Courtenay Gazette&lt;/td&gt;&lt;td class="datacenter"&gt;7&lt;/td&gt;&lt;/tr&gt;</v>
      </c>
      <c r="U112" s="2">
        <f>LEN(S112)</f>
        <v>125</v>
      </c>
    </row>
    <row r="113" spans="1:21" ht="30" x14ac:dyDescent="0.25">
      <c r="A113" s="2">
        <v>24</v>
      </c>
      <c r="B113" s="4" t="s">
        <v>5132</v>
      </c>
      <c r="C113" s="4"/>
      <c r="D113" s="4" t="s">
        <v>4677</v>
      </c>
      <c r="E113" s="5" t="s">
        <v>26</v>
      </c>
      <c r="F113" s="52">
        <v>4051</v>
      </c>
      <c r="G113" s="5" t="s">
        <v>11770</v>
      </c>
      <c r="H113" s="5">
        <v>2</v>
      </c>
      <c r="I113" s="48">
        <v>10</v>
      </c>
      <c r="J113" s="5">
        <v>112</v>
      </c>
      <c r="K113" s="47" t="s">
        <v>19427</v>
      </c>
      <c r="L113" s="46" t="s">
        <v>25738</v>
      </c>
      <c r="M113" s="46"/>
      <c r="N113" s="46"/>
      <c r="O113" s="39">
        <f>YEAR(F113)</f>
        <v>1911</v>
      </c>
      <c r="P113" s="2">
        <f>MONTH(F113)</f>
        <v>2</v>
      </c>
      <c r="Q113" s="2">
        <f>P113</f>
        <v>2</v>
      </c>
      <c r="R113" s="2">
        <f>DAY(F113)</f>
        <v>2</v>
      </c>
      <c r="S113" s="2" t="str">
        <f>"&lt;a href="&amp;""""&amp;L113&amp;"\"&amp;K113&amp;"""&gt;"&amp;B113&amp;"&lt;/a&gt;"</f>
        <v>&lt;a href="set03\cg\cg_january_6,_1910_-_december_28,_1911\birth\anderson,_male_birth_to_theo_february_2,_1911_p2_cg.pdf"&gt;Anderson&lt;/a&gt;</v>
      </c>
      <c r="T113" s="78" t="str">
        <f>"&lt;tr&gt;&lt;td class="&amp;""""&amp;"dataleft"&amp;""""&amp;"&gt;"&amp;
TEXT(A113,"0")&amp;"&lt;/td&gt;&lt;td class="&amp;""""&amp;"dataleft"&amp;""""&amp;"&gt;"&amp;
TEXT(B113,"")&amp;"&lt;/td&gt;&lt;td class="&amp;""""&amp;"dataleft"&amp;""""&amp;"&gt;"&amp;
TEXT(C113,"")&amp;"&lt;/td&gt;&lt;td class="&amp;""""&amp;"dataleft"&amp;""""&amp;"&gt;"&amp;
TEXT(D113,"0.0")&amp;"&lt;/td&gt;&lt;td class="&amp;""""&amp;"datacenter"&amp;""""&amp;"&gt;"&amp;
TEXT(E113,"0.0")&amp;"&lt;/td&gt;&lt;td class="&amp;""""&amp;"dataright"&amp;""""&amp;"&gt;"&amp;
TEXT(F113,"mmmm d, yyyy")&amp;"&lt;/td&gt;&lt;td class="&amp;""""&amp;"datacenter"&amp;""""&amp;"&gt;"&amp;
TEXT(G113,"0.0")&amp;"&lt;/td&gt;&lt;td class="&amp;""""&amp;"datacenter"&amp;""""&amp;"&gt;"&amp;
TEXT(H113,"0")&amp;"&lt;/td&gt;"&amp;
"&lt;/tr&gt;"</f>
        <v>&lt;tr&gt;&lt;td class="dataleft"&gt;24&lt;/td&gt;&lt;td class="dataleft"&gt;Anderson&lt;/td&gt;&lt;td class="dataleft"&gt;&lt;/td&gt;&lt;td class="dataleft"&gt;Theo&lt;/td&gt;&lt;td class="datacenter"&gt;M&lt;/td&gt;&lt;td class="dataright"&gt;February 2, 1911&lt;/td&gt;&lt;td class="datacenter"&gt;Courtenay Gazette&lt;/td&gt;&lt;td class="datacenter"&gt;2&lt;/td&gt;&lt;/tr&gt;</v>
      </c>
      <c r="U113" s="2">
        <f>LEN(S113)</f>
        <v>132</v>
      </c>
    </row>
    <row r="114" spans="1:21" x14ac:dyDescent="0.25">
      <c r="A114" s="2">
        <v>41</v>
      </c>
      <c r="B114" s="4" t="s">
        <v>12739</v>
      </c>
      <c r="C114" s="4"/>
      <c r="D114" s="4" t="s">
        <v>352</v>
      </c>
      <c r="E114" s="5" t="s">
        <v>226</v>
      </c>
      <c r="F114" s="52">
        <v>4051</v>
      </c>
      <c r="G114" s="5" t="s">
        <v>11770</v>
      </c>
      <c r="H114" s="5">
        <v>7</v>
      </c>
      <c r="I114" s="48">
        <v>10</v>
      </c>
      <c r="J114" s="5">
        <v>113</v>
      </c>
      <c r="K114" s="47" t="s">
        <v>19428</v>
      </c>
      <c r="L114" s="46" t="s">
        <v>25738</v>
      </c>
      <c r="M114" s="46"/>
      <c r="N114" s="46"/>
      <c r="O114" s="39">
        <f>YEAR(F114)</f>
        <v>1911</v>
      </c>
      <c r="P114" s="2">
        <f>MONTH(F114)</f>
        <v>2</v>
      </c>
      <c r="Q114" s="2">
        <f>P114</f>
        <v>2</v>
      </c>
      <c r="R114" s="2">
        <f>DAY(F114)</f>
        <v>2</v>
      </c>
      <c r="S114" s="2" t="str">
        <f>"&lt;a href="&amp;""""&amp;L114&amp;"\"&amp;K114&amp;"""&gt;"&amp;B114&amp;"&lt;/a&gt;"</f>
        <v>&lt;a href="set03\cg\cg_january_6,_1910_-_december_28,_1911\birth\atchison,_female_birth_to_john_february_2,_1911_p7_cg.pdf"&gt;Atchison&lt;/a&gt;</v>
      </c>
      <c r="T114" s="78" t="str">
        <f>"&lt;tr&gt;&lt;td class="&amp;""""&amp;"dataleft"&amp;""""&amp;"&gt;"&amp;
TEXT(A114,"0")&amp;"&lt;/td&gt;&lt;td class="&amp;""""&amp;"dataleft"&amp;""""&amp;"&gt;"&amp;
TEXT(B114,"")&amp;"&lt;/td&gt;&lt;td class="&amp;""""&amp;"dataleft"&amp;""""&amp;"&gt;"&amp;
TEXT(C114,"")&amp;"&lt;/td&gt;&lt;td class="&amp;""""&amp;"dataleft"&amp;""""&amp;"&gt;"&amp;
TEXT(D114,"0.0")&amp;"&lt;/td&gt;&lt;td class="&amp;""""&amp;"datacenter"&amp;""""&amp;"&gt;"&amp;
TEXT(E114,"0.0")&amp;"&lt;/td&gt;&lt;td class="&amp;""""&amp;"dataright"&amp;""""&amp;"&gt;"&amp;
TEXT(F114,"mmmm d, yyyy")&amp;"&lt;/td&gt;&lt;td class="&amp;""""&amp;"datacenter"&amp;""""&amp;"&gt;"&amp;
TEXT(G114,"0.0")&amp;"&lt;/td&gt;&lt;td class="&amp;""""&amp;"datacenter"&amp;""""&amp;"&gt;"&amp;
TEXT(H114,"0")&amp;"&lt;/td&gt;"&amp;
"&lt;/tr&gt;"</f>
        <v>&lt;tr&gt;&lt;td class="dataleft"&gt;41&lt;/td&gt;&lt;td class="dataleft"&gt;Atchison&lt;/td&gt;&lt;td class="dataleft"&gt;&lt;/td&gt;&lt;td class="dataleft"&gt;John&lt;/td&gt;&lt;td class="datacenter"&gt;F&lt;/td&gt;&lt;td class="dataright"&gt;February 2, 1911&lt;/td&gt;&lt;td class="datacenter"&gt;Courtenay Gazette&lt;/td&gt;&lt;td class="datacenter"&gt;7&lt;/td&gt;&lt;/tr&gt;</v>
      </c>
      <c r="U114" s="2">
        <f>LEN(S114)</f>
        <v>134</v>
      </c>
    </row>
    <row r="115" spans="1:21" ht="30" x14ac:dyDescent="0.25">
      <c r="A115" s="2">
        <v>57</v>
      </c>
      <c r="B115" s="4" t="s">
        <v>12740</v>
      </c>
      <c r="C115" s="4"/>
      <c r="D115" s="4" t="s">
        <v>291</v>
      </c>
      <c r="E115" s="5" t="s">
        <v>26</v>
      </c>
      <c r="F115" s="52">
        <v>4240</v>
      </c>
      <c r="G115" s="5" t="s">
        <v>11770</v>
      </c>
      <c r="H115" s="5">
        <v>9</v>
      </c>
      <c r="I115" s="48">
        <v>10</v>
      </c>
      <c r="J115" s="5">
        <v>114</v>
      </c>
      <c r="K115" s="47" t="s">
        <v>19429</v>
      </c>
      <c r="L115" s="46" t="s">
        <v>25738</v>
      </c>
      <c r="M115" s="46"/>
      <c r="N115" s="46"/>
      <c r="O115" s="39">
        <f>YEAR(F115)</f>
        <v>1911</v>
      </c>
      <c r="P115" s="2">
        <f>MONTH(F115)</f>
        <v>8</v>
      </c>
      <c r="Q115" s="2">
        <f>P115</f>
        <v>8</v>
      </c>
      <c r="R115" s="2">
        <f>DAY(F115)</f>
        <v>10</v>
      </c>
      <c r="S115" s="2" t="str">
        <f>"&lt;a href="&amp;""""&amp;L115&amp;"\"&amp;K115&amp;"""&gt;"&amp;B115&amp;"&lt;/a&gt;"</f>
        <v>&lt;a href="set03\cg\cg_january_6,_1910_-_december_28,_1911\birth\bartkowski,_male_birth_to_peter_august_10,_1911_p9_cg.pdf"&gt;Bartkowski&lt;/a&gt;</v>
      </c>
      <c r="T115" s="78" t="str">
        <f>"&lt;tr&gt;&lt;td class="&amp;""""&amp;"dataleft"&amp;""""&amp;"&gt;"&amp;
TEXT(A115,"0")&amp;"&lt;/td&gt;&lt;td class="&amp;""""&amp;"dataleft"&amp;""""&amp;"&gt;"&amp;
TEXT(B115,"")&amp;"&lt;/td&gt;&lt;td class="&amp;""""&amp;"dataleft"&amp;""""&amp;"&gt;"&amp;
TEXT(C115,"")&amp;"&lt;/td&gt;&lt;td class="&amp;""""&amp;"dataleft"&amp;""""&amp;"&gt;"&amp;
TEXT(D115,"0.0")&amp;"&lt;/td&gt;&lt;td class="&amp;""""&amp;"datacenter"&amp;""""&amp;"&gt;"&amp;
TEXT(E115,"0.0")&amp;"&lt;/td&gt;&lt;td class="&amp;""""&amp;"dataright"&amp;""""&amp;"&gt;"&amp;
TEXT(F115,"mmmm d, yyyy")&amp;"&lt;/td&gt;&lt;td class="&amp;""""&amp;"datacenter"&amp;""""&amp;"&gt;"&amp;
TEXT(G115,"0.0")&amp;"&lt;/td&gt;&lt;td class="&amp;""""&amp;"datacenter"&amp;""""&amp;"&gt;"&amp;
TEXT(H115,"0")&amp;"&lt;/td&gt;"&amp;
"&lt;/tr&gt;"</f>
        <v>&lt;tr&gt;&lt;td class="dataleft"&gt;57&lt;/td&gt;&lt;td class="dataleft"&gt;Bartkowski&lt;/td&gt;&lt;td class="dataleft"&gt;&lt;/td&gt;&lt;td class="dataleft"&gt;Peter&lt;/td&gt;&lt;td class="datacenter"&gt;M&lt;/td&gt;&lt;td class="dataright"&gt;August 10, 1911&lt;/td&gt;&lt;td class="datacenter"&gt;Courtenay Gazette&lt;/td&gt;&lt;td class="datacenter"&gt;9&lt;/td&gt;&lt;/tr&gt;</v>
      </c>
      <c r="U115" s="2">
        <f>LEN(S115)</f>
        <v>136</v>
      </c>
    </row>
    <row r="116" spans="1:21" ht="30" x14ac:dyDescent="0.25">
      <c r="A116" s="2">
        <v>59</v>
      </c>
      <c r="B116" s="4" t="s">
        <v>12305</v>
      </c>
      <c r="C116" s="4"/>
      <c r="D116" s="4" t="s">
        <v>4186</v>
      </c>
      <c r="E116" s="5" t="s">
        <v>26</v>
      </c>
      <c r="F116" s="52">
        <v>3974</v>
      </c>
      <c r="G116" s="5" t="s">
        <v>11770</v>
      </c>
      <c r="H116" s="5">
        <v>7</v>
      </c>
      <c r="I116" s="48">
        <v>10</v>
      </c>
      <c r="J116" s="5">
        <v>115</v>
      </c>
      <c r="K116" s="47" t="s">
        <v>19430</v>
      </c>
      <c r="L116" s="46" t="s">
        <v>25738</v>
      </c>
      <c r="M116" s="46"/>
      <c r="N116" s="46"/>
      <c r="O116" s="39">
        <f>YEAR(F116)</f>
        <v>1910</v>
      </c>
      <c r="P116" s="2">
        <f>MONTH(F116)</f>
        <v>11</v>
      </c>
      <c r="Q116" s="2">
        <f>P116</f>
        <v>11</v>
      </c>
      <c r="R116" s="2">
        <f>DAY(F116)</f>
        <v>17</v>
      </c>
      <c r="S116" s="2" t="str">
        <f>"&lt;a href="&amp;""""&amp;L116&amp;"\"&amp;K116&amp;"""&gt;"&amp;B116&amp;"&lt;/a&gt;"</f>
        <v>&lt;a href="set03\cg\cg_january_6,_1910_-_december_28,_1911\birth\beach,_male_birth_to_harry_november_17,_1910_p7_cg.pdf"&gt;Beach&lt;/a&gt;</v>
      </c>
      <c r="T116" s="78" t="str">
        <f>"&lt;tr&gt;&lt;td class="&amp;""""&amp;"dataleft"&amp;""""&amp;"&gt;"&amp;
TEXT(A116,"0")&amp;"&lt;/td&gt;&lt;td class="&amp;""""&amp;"dataleft"&amp;""""&amp;"&gt;"&amp;
TEXT(B116,"")&amp;"&lt;/td&gt;&lt;td class="&amp;""""&amp;"dataleft"&amp;""""&amp;"&gt;"&amp;
TEXT(C116,"")&amp;"&lt;/td&gt;&lt;td class="&amp;""""&amp;"dataleft"&amp;""""&amp;"&gt;"&amp;
TEXT(D116,"0.0")&amp;"&lt;/td&gt;&lt;td class="&amp;""""&amp;"datacenter"&amp;""""&amp;"&gt;"&amp;
TEXT(E116,"0.0")&amp;"&lt;/td&gt;&lt;td class="&amp;""""&amp;"dataright"&amp;""""&amp;"&gt;"&amp;
TEXT(F116,"mmmm d, yyyy")&amp;"&lt;/td&gt;&lt;td class="&amp;""""&amp;"datacenter"&amp;""""&amp;"&gt;"&amp;
TEXT(G116,"0.0")&amp;"&lt;/td&gt;&lt;td class="&amp;""""&amp;"datacenter"&amp;""""&amp;"&gt;"&amp;
TEXT(H116,"0")&amp;"&lt;/td&gt;"&amp;
"&lt;/tr&gt;"</f>
        <v>&lt;tr&gt;&lt;td class="dataleft"&gt;59&lt;/td&gt;&lt;td class="dataleft"&gt;Beach&lt;/td&gt;&lt;td class="dataleft"&gt;&lt;/td&gt;&lt;td class="dataleft"&gt;Harry&lt;/td&gt;&lt;td class="datacenter"&gt;M&lt;/td&gt;&lt;td class="dataright"&gt;November 17, 1910&lt;/td&gt;&lt;td class="datacenter"&gt;Courtenay Gazette&lt;/td&gt;&lt;td class="datacenter"&gt;7&lt;/td&gt;&lt;/tr&gt;</v>
      </c>
      <c r="U116" s="2">
        <f>LEN(S116)</f>
        <v>128</v>
      </c>
    </row>
    <row r="117" spans="1:21" ht="30" x14ac:dyDescent="0.25">
      <c r="A117" s="2">
        <v>106</v>
      </c>
      <c r="B117" s="4" t="s">
        <v>258</v>
      </c>
      <c r="C117" s="4"/>
      <c r="D117" s="4" t="s">
        <v>12741</v>
      </c>
      <c r="E117" s="5" t="s">
        <v>26</v>
      </c>
      <c r="F117" s="52">
        <v>4373</v>
      </c>
      <c r="G117" s="5" t="s">
        <v>11770</v>
      </c>
      <c r="H117" s="5">
        <v>5</v>
      </c>
      <c r="I117" s="48">
        <v>10</v>
      </c>
      <c r="J117" s="5">
        <v>116</v>
      </c>
      <c r="K117" s="47" t="s">
        <v>19431</v>
      </c>
      <c r="L117" s="46" t="s">
        <v>25738</v>
      </c>
      <c r="M117" s="46"/>
      <c r="N117" s="46"/>
      <c r="O117" s="39">
        <f>YEAR(F117)</f>
        <v>1911</v>
      </c>
      <c r="P117" s="2">
        <f>MONTH(F117)</f>
        <v>12</v>
      </c>
      <c r="Q117" s="2">
        <f>P117</f>
        <v>12</v>
      </c>
      <c r="R117" s="2">
        <f>DAY(F117)</f>
        <v>21</v>
      </c>
      <c r="S117" s="2" t="str">
        <f>"&lt;a href="&amp;""""&amp;L117&amp;"\"&amp;K117&amp;"""&gt;"&amp;B117&amp;"&lt;/a&gt;"</f>
        <v>&lt;a href="set03\cg\cg_january_6,_1910_-_december_28,_1911\birth\brastrup,_male_birth_to_george_e_december_21,_1911_p5_cg.pdf"&gt;Brastrup&lt;/a&gt;</v>
      </c>
      <c r="T117" s="78" t="str">
        <f>"&lt;tr&gt;&lt;td class="&amp;""""&amp;"dataleft"&amp;""""&amp;"&gt;"&amp;
TEXT(A117,"0")&amp;"&lt;/td&gt;&lt;td class="&amp;""""&amp;"dataleft"&amp;""""&amp;"&gt;"&amp;
TEXT(B117,"")&amp;"&lt;/td&gt;&lt;td class="&amp;""""&amp;"dataleft"&amp;""""&amp;"&gt;"&amp;
TEXT(C117,"")&amp;"&lt;/td&gt;&lt;td class="&amp;""""&amp;"dataleft"&amp;""""&amp;"&gt;"&amp;
TEXT(D117,"0.0")&amp;"&lt;/td&gt;&lt;td class="&amp;""""&amp;"datacenter"&amp;""""&amp;"&gt;"&amp;
TEXT(E117,"0.0")&amp;"&lt;/td&gt;&lt;td class="&amp;""""&amp;"dataright"&amp;""""&amp;"&gt;"&amp;
TEXT(F117,"mmmm d, yyyy")&amp;"&lt;/td&gt;&lt;td class="&amp;""""&amp;"datacenter"&amp;""""&amp;"&gt;"&amp;
TEXT(G117,"0.0")&amp;"&lt;/td&gt;&lt;td class="&amp;""""&amp;"datacenter"&amp;""""&amp;"&gt;"&amp;
TEXT(H117,"0")&amp;"&lt;/td&gt;"&amp;
"&lt;/tr&gt;"</f>
        <v>&lt;tr&gt;&lt;td class="dataleft"&gt;106&lt;/td&gt;&lt;td class="dataleft"&gt;Brastrup&lt;/td&gt;&lt;td class="dataleft"&gt;&lt;/td&gt;&lt;td class="dataleft"&gt;George E&lt;/td&gt;&lt;td class="datacenter"&gt;M&lt;/td&gt;&lt;td class="dataright"&gt;December 21, 1911&lt;/td&gt;&lt;td class="datacenter"&gt;Courtenay Gazette&lt;/td&gt;&lt;td class="datacenter"&gt;5&lt;/td&gt;&lt;/tr&gt;</v>
      </c>
      <c r="U117" s="2">
        <f>LEN(S117)</f>
        <v>137</v>
      </c>
    </row>
    <row r="118" spans="1:21" x14ac:dyDescent="0.25">
      <c r="A118" s="2">
        <v>138</v>
      </c>
      <c r="B118" s="4" t="s">
        <v>11777</v>
      </c>
      <c r="C118" s="4"/>
      <c r="D118" s="4" t="s">
        <v>12306</v>
      </c>
      <c r="E118" s="5" t="s">
        <v>226</v>
      </c>
      <c r="F118" s="52">
        <v>3729</v>
      </c>
      <c r="G118" s="5" t="s">
        <v>11770</v>
      </c>
      <c r="H118" s="5">
        <v>9</v>
      </c>
      <c r="I118" s="48">
        <v>10</v>
      </c>
      <c r="J118" s="5">
        <v>117</v>
      </c>
      <c r="K118" s="47" t="s">
        <v>19432</v>
      </c>
      <c r="L118" s="46" t="s">
        <v>25738</v>
      </c>
      <c r="M118" s="46"/>
      <c r="N118" s="46"/>
      <c r="O118" s="39">
        <f>YEAR(F118)</f>
        <v>1910</v>
      </c>
      <c r="P118" s="2">
        <f>MONTH(F118)</f>
        <v>3</v>
      </c>
      <c r="Q118" s="2">
        <f>P118</f>
        <v>3</v>
      </c>
      <c r="R118" s="2">
        <f>DAY(F118)</f>
        <v>17</v>
      </c>
      <c r="S118" s="2" t="str">
        <f>"&lt;a href="&amp;""""&amp;L118&amp;"\"&amp;K118&amp;"""&gt;"&amp;B118&amp;"&lt;/a&gt;"</f>
        <v>&lt;a href="set03\cg\cg_january_6,_1910_-_december_28,_1911\birth\clark,_female_birth_to_mont_march_17,_1910_p9_cg.pdf"&gt;Clark&lt;/a&gt;</v>
      </c>
      <c r="T118" s="78" t="str">
        <f>"&lt;tr&gt;&lt;td class="&amp;""""&amp;"dataleft"&amp;""""&amp;"&gt;"&amp;
TEXT(A118,"0")&amp;"&lt;/td&gt;&lt;td class="&amp;""""&amp;"dataleft"&amp;""""&amp;"&gt;"&amp;
TEXT(B118,"")&amp;"&lt;/td&gt;&lt;td class="&amp;""""&amp;"dataleft"&amp;""""&amp;"&gt;"&amp;
TEXT(C118,"")&amp;"&lt;/td&gt;&lt;td class="&amp;""""&amp;"dataleft"&amp;""""&amp;"&gt;"&amp;
TEXT(D118,"0.0")&amp;"&lt;/td&gt;&lt;td class="&amp;""""&amp;"datacenter"&amp;""""&amp;"&gt;"&amp;
TEXT(E118,"0.0")&amp;"&lt;/td&gt;&lt;td class="&amp;""""&amp;"dataright"&amp;""""&amp;"&gt;"&amp;
TEXT(F118,"mmmm d, yyyy")&amp;"&lt;/td&gt;&lt;td class="&amp;""""&amp;"datacenter"&amp;""""&amp;"&gt;"&amp;
TEXT(G118,"0.0")&amp;"&lt;/td&gt;&lt;td class="&amp;""""&amp;"datacenter"&amp;""""&amp;"&gt;"&amp;
TEXT(H118,"0")&amp;"&lt;/td&gt;"&amp;
"&lt;/tr&gt;"</f>
        <v>&lt;tr&gt;&lt;td class="dataleft"&gt;138&lt;/td&gt;&lt;td class="dataleft"&gt;Clark&lt;/td&gt;&lt;td class="dataleft"&gt;&lt;/td&gt;&lt;td class="dataleft"&gt;Mont&lt;/td&gt;&lt;td class="datacenter"&gt;F&lt;/td&gt;&lt;td class="dataright"&gt;March 17, 1910&lt;/td&gt;&lt;td class="datacenter"&gt;Courtenay Gazette&lt;/td&gt;&lt;td class="datacenter"&gt;9&lt;/td&gt;&lt;/tr&gt;</v>
      </c>
      <c r="U118" s="2">
        <f>LEN(S118)</f>
        <v>126</v>
      </c>
    </row>
    <row r="119" spans="1:21" ht="30" x14ac:dyDescent="0.25">
      <c r="A119" s="2">
        <v>160</v>
      </c>
      <c r="B119" s="4" t="s">
        <v>8444</v>
      </c>
      <c r="C119" s="4"/>
      <c r="D119" s="4" t="s">
        <v>12742</v>
      </c>
      <c r="E119" s="5" t="s">
        <v>226</v>
      </c>
      <c r="F119" s="52">
        <v>4247</v>
      </c>
      <c r="G119" s="5" t="s">
        <v>11770</v>
      </c>
      <c r="H119" s="5">
        <v>7</v>
      </c>
      <c r="I119" s="48">
        <v>10</v>
      </c>
      <c r="J119" s="5">
        <v>118</v>
      </c>
      <c r="K119" s="47" t="s">
        <v>19433</v>
      </c>
      <c r="L119" s="46" t="s">
        <v>25738</v>
      </c>
      <c r="M119" s="46"/>
      <c r="N119" s="46"/>
      <c r="O119" s="39">
        <f>YEAR(F119)</f>
        <v>1911</v>
      </c>
      <c r="P119" s="2">
        <f>MONTH(F119)</f>
        <v>8</v>
      </c>
      <c r="Q119" s="2">
        <f>P119</f>
        <v>8</v>
      </c>
      <c r="R119" s="2">
        <f>DAY(F119)</f>
        <v>17</v>
      </c>
      <c r="S119" s="2" t="str">
        <f>"&lt;a href="&amp;""""&amp;L119&amp;"\"&amp;K119&amp;"""&gt;"&amp;B119&amp;"&lt;/a&gt;"</f>
        <v>&lt;a href="set03\cg\cg_january_6,_1910_-_december_28,_1911\birth\crawford,_female_birth_to_norman_august_17,_1911_p7_cg.pdf"&gt;Crawford&lt;/a&gt;</v>
      </c>
      <c r="T119" s="78" t="str">
        <f>"&lt;tr&gt;&lt;td class="&amp;""""&amp;"dataleft"&amp;""""&amp;"&gt;"&amp;
TEXT(A119,"0")&amp;"&lt;/td&gt;&lt;td class="&amp;""""&amp;"dataleft"&amp;""""&amp;"&gt;"&amp;
TEXT(B119,"")&amp;"&lt;/td&gt;&lt;td class="&amp;""""&amp;"dataleft"&amp;""""&amp;"&gt;"&amp;
TEXT(C119,"")&amp;"&lt;/td&gt;&lt;td class="&amp;""""&amp;"dataleft"&amp;""""&amp;"&gt;"&amp;
TEXT(D119,"0.0")&amp;"&lt;/td&gt;&lt;td class="&amp;""""&amp;"datacenter"&amp;""""&amp;"&gt;"&amp;
TEXT(E119,"0.0")&amp;"&lt;/td&gt;&lt;td class="&amp;""""&amp;"dataright"&amp;""""&amp;"&gt;"&amp;
TEXT(F119,"mmmm d, yyyy")&amp;"&lt;/td&gt;&lt;td class="&amp;""""&amp;"datacenter"&amp;""""&amp;"&gt;"&amp;
TEXT(G119,"0.0")&amp;"&lt;/td&gt;&lt;td class="&amp;""""&amp;"datacenter"&amp;""""&amp;"&gt;"&amp;
TEXT(H119,"0")&amp;"&lt;/td&gt;"&amp;
"&lt;/tr&gt;"</f>
        <v>&lt;tr&gt;&lt;td class="dataleft"&gt;160&lt;/td&gt;&lt;td class="dataleft"&gt;Crawford&lt;/td&gt;&lt;td class="dataleft"&gt;&lt;/td&gt;&lt;td class="dataleft"&gt;Norman&lt;/td&gt;&lt;td class="datacenter"&gt;F&lt;/td&gt;&lt;td class="dataright"&gt;August 17, 1911&lt;/td&gt;&lt;td class="datacenter"&gt;Courtenay Gazette&lt;/td&gt;&lt;td class="datacenter"&gt;7&lt;/td&gt;&lt;/tr&gt;</v>
      </c>
      <c r="U119" s="2">
        <f>LEN(S119)</f>
        <v>135</v>
      </c>
    </row>
    <row r="120" spans="1:21" ht="30" x14ac:dyDescent="0.25">
      <c r="A120" s="2">
        <v>161</v>
      </c>
      <c r="B120" s="4" t="s">
        <v>8444</v>
      </c>
      <c r="C120" s="4"/>
      <c r="D120" s="4" t="s">
        <v>12743</v>
      </c>
      <c r="E120" s="5" t="s">
        <v>26</v>
      </c>
      <c r="F120" s="52">
        <v>4317</v>
      </c>
      <c r="G120" s="5" t="s">
        <v>11770</v>
      </c>
      <c r="H120" s="5">
        <v>7</v>
      </c>
      <c r="I120" s="48">
        <v>10</v>
      </c>
      <c r="J120" s="5">
        <v>119</v>
      </c>
      <c r="K120" s="47" t="s">
        <v>19434</v>
      </c>
      <c r="L120" s="46" t="s">
        <v>25738</v>
      </c>
      <c r="M120" s="46"/>
      <c r="N120" s="46"/>
      <c r="O120" s="39">
        <f>YEAR(F120)</f>
        <v>1911</v>
      </c>
      <c r="P120" s="2">
        <f>MONTH(F120)</f>
        <v>10</v>
      </c>
      <c r="Q120" s="2">
        <f>P120</f>
        <v>10</v>
      </c>
      <c r="R120" s="2">
        <f>DAY(F120)</f>
        <v>26</v>
      </c>
      <c r="S120" s="2" t="str">
        <f>"&lt;a href="&amp;""""&amp;L120&amp;"\"&amp;K120&amp;"""&gt;"&amp;B120&amp;"&lt;/a&gt;"</f>
        <v>&lt;a href="set03\cg\cg_january_6,_1910_-_december_28,_1911\birth\crawford,_male_birth_to_jimmie_october_26,_1911_p7_cg.pdf"&gt;Crawford&lt;/a&gt;</v>
      </c>
      <c r="T120" s="78" t="str">
        <f>"&lt;tr&gt;&lt;td class="&amp;""""&amp;"dataleft"&amp;""""&amp;"&gt;"&amp;
TEXT(A120,"0")&amp;"&lt;/td&gt;&lt;td class="&amp;""""&amp;"dataleft"&amp;""""&amp;"&gt;"&amp;
TEXT(B120,"")&amp;"&lt;/td&gt;&lt;td class="&amp;""""&amp;"dataleft"&amp;""""&amp;"&gt;"&amp;
TEXT(C120,"")&amp;"&lt;/td&gt;&lt;td class="&amp;""""&amp;"dataleft"&amp;""""&amp;"&gt;"&amp;
TEXT(D120,"0.0")&amp;"&lt;/td&gt;&lt;td class="&amp;""""&amp;"datacenter"&amp;""""&amp;"&gt;"&amp;
TEXT(E120,"0.0")&amp;"&lt;/td&gt;&lt;td class="&amp;""""&amp;"dataright"&amp;""""&amp;"&gt;"&amp;
TEXT(F120,"mmmm d, yyyy")&amp;"&lt;/td&gt;&lt;td class="&amp;""""&amp;"datacenter"&amp;""""&amp;"&gt;"&amp;
TEXT(G120,"0.0")&amp;"&lt;/td&gt;&lt;td class="&amp;""""&amp;"datacenter"&amp;""""&amp;"&gt;"&amp;
TEXT(H120,"0")&amp;"&lt;/td&gt;"&amp;
"&lt;/tr&gt;"</f>
        <v>&lt;tr&gt;&lt;td class="dataleft"&gt;161&lt;/td&gt;&lt;td class="dataleft"&gt;Crawford&lt;/td&gt;&lt;td class="dataleft"&gt;&lt;/td&gt;&lt;td class="dataleft"&gt;Jimmie&lt;/td&gt;&lt;td class="datacenter"&gt;M&lt;/td&gt;&lt;td class="dataright"&gt;October 26, 1911&lt;/td&gt;&lt;td class="datacenter"&gt;Courtenay Gazette&lt;/td&gt;&lt;td class="datacenter"&gt;7&lt;/td&gt;&lt;/tr&gt;</v>
      </c>
      <c r="U120" s="2">
        <f>LEN(S120)</f>
        <v>134</v>
      </c>
    </row>
    <row r="121" spans="1:21" ht="30" x14ac:dyDescent="0.25">
      <c r="A121" s="2">
        <v>298</v>
      </c>
      <c r="B121" s="4" t="s">
        <v>12744</v>
      </c>
      <c r="C121" s="4"/>
      <c r="D121" s="4" t="s">
        <v>4683</v>
      </c>
      <c r="E121" s="5" t="s">
        <v>26</v>
      </c>
      <c r="F121" s="52">
        <v>4275</v>
      </c>
      <c r="G121" s="5" t="s">
        <v>11770</v>
      </c>
      <c r="H121" s="5">
        <v>7</v>
      </c>
      <c r="I121" s="48">
        <v>10</v>
      </c>
      <c r="J121" s="5">
        <v>120</v>
      </c>
      <c r="K121" s="47" t="s">
        <v>19435</v>
      </c>
      <c r="L121" s="46" t="s">
        <v>25738</v>
      </c>
      <c r="M121" s="46"/>
      <c r="N121" s="46"/>
      <c r="O121" s="39">
        <f>YEAR(F121)</f>
        <v>1911</v>
      </c>
      <c r="P121" s="2">
        <f>MONTH(F121)</f>
        <v>9</v>
      </c>
      <c r="Q121" s="2">
        <f>P121</f>
        <v>9</v>
      </c>
      <c r="R121" s="2">
        <f>DAY(F121)</f>
        <v>14</v>
      </c>
      <c r="S121" s="2" t="str">
        <f>"&lt;a href="&amp;""""&amp;L121&amp;"\"&amp;K121&amp;"""&gt;"&amp;B121&amp;"&lt;/a&gt;"</f>
        <v>&lt;a href="set03\cg\cg_january_6,_1910_-_december_28,_1911\birth\haggberg,_male_birth_to_gust_september_14,_1911_p7_cg.pdf"&gt;Haggberg&lt;/a&gt;</v>
      </c>
      <c r="T121" s="78" t="str">
        <f>"&lt;tr&gt;&lt;td class="&amp;""""&amp;"dataleft"&amp;""""&amp;"&gt;"&amp;
TEXT(A121,"0")&amp;"&lt;/td&gt;&lt;td class="&amp;""""&amp;"dataleft"&amp;""""&amp;"&gt;"&amp;
TEXT(B121,"")&amp;"&lt;/td&gt;&lt;td class="&amp;""""&amp;"dataleft"&amp;""""&amp;"&gt;"&amp;
TEXT(C121,"")&amp;"&lt;/td&gt;&lt;td class="&amp;""""&amp;"dataleft"&amp;""""&amp;"&gt;"&amp;
TEXT(D121,"0.0")&amp;"&lt;/td&gt;&lt;td class="&amp;""""&amp;"datacenter"&amp;""""&amp;"&gt;"&amp;
TEXT(E121,"0.0")&amp;"&lt;/td&gt;&lt;td class="&amp;""""&amp;"dataright"&amp;""""&amp;"&gt;"&amp;
TEXT(F121,"mmmm d, yyyy")&amp;"&lt;/td&gt;&lt;td class="&amp;""""&amp;"datacenter"&amp;""""&amp;"&gt;"&amp;
TEXT(G121,"0.0")&amp;"&lt;/td&gt;&lt;td class="&amp;""""&amp;"datacenter"&amp;""""&amp;"&gt;"&amp;
TEXT(H121,"0")&amp;"&lt;/td&gt;"&amp;
"&lt;/tr&gt;"</f>
        <v>&lt;tr&gt;&lt;td class="dataleft"&gt;298&lt;/td&gt;&lt;td class="dataleft"&gt;Haggberg&lt;/td&gt;&lt;td class="dataleft"&gt;&lt;/td&gt;&lt;td class="dataleft"&gt;Gust&lt;/td&gt;&lt;td class="datacenter"&gt;M&lt;/td&gt;&lt;td class="dataright"&gt;September 14, 1911&lt;/td&gt;&lt;td class="datacenter"&gt;Courtenay Gazette&lt;/td&gt;&lt;td class="datacenter"&gt;7&lt;/td&gt;&lt;/tr&gt;</v>
      </c>
      <c r="U121" s="2">
        <f>LEN(S121)</f>
        <v>134</v>
      </c>
    </row>
    <row r="122" spans="1:21" ht="30" x14ac:dyDescent="0.25">
      <c r="A122" s="2">
        <v>362</v>
      </c>
      <c r="B122" s="4" t="s">
        <v>12745</v>
      </c>
      <c r="C122" s="4"/>
      <c r="D122" s="4" t="s">
        <v>311</v>
      </c>
      <c r="E122" s="5" t="s">
        <v>26</v>
      </c>
      <c r="F122" s="52">
        <v>4156</v>
      </c>
      <c r="G122" s="5" t="s">
        <v>11770</v>
      </c>
      <c r="H122" s="5">
        <v>7</v>
      </c>
      <c r="I122" s="48">
        <v>10</v>
      </c>
      <c r="J122" s="5">
        <v>121</v>
      </c>
      <c r="K122" s="47" t="s">
        <v>19436</v>
      </c>
      <c r="L122" s="46" t="s">
        <v>25738</v>
      </c>
      <c r="M122" s="46"/>
      <c r="N122" s="46"/>
      <c r="O122" s="39">
        <f>YEAR(F122)</f>
        <v>1911</v>
      </c>
      <c r="P122" s="2">
        <f>MONTH(F122)</f>
        <v>5</v>
      </c>
      <c r="Q122" s="2">
        <f>P122</f>
        <v>5</v>
      </c>
      <c r="R122" s="2">
        <f>DAY(F122)</f>
        <v>18</v>
      </c>
      <c r="S122" s="2" t="str">
        <f>"&lt;a href="&amp;""""&amp;L122&amp;"\"&amp;K122&amp;"""&gt;"&amp;B122&amp;"&lt;/a&gt;"</f>
        <v>&lt;a href="set03\cg\cg_january_6,_1910_-_december_28,_1911\birth\hohenhouse,_male_birth_to_fred_in_flaxton_may_18,_1911_p7_cg.pdf"&gt;Hohenhouse&lt;/a&gt;</v>
      </c>
      <c r="T122" s="78" t="str">
        <f>"&lt;tr&gt;&lt;td class="&amp;""""&amp;"dataleft"&amp;""""&amp;"&gt;"&amp;
TEXT(A122,"0")&amp;"&lt;/td&gt;&lt;td class="&amp;""""&amp;"dataleft"&amp;""""&amp;"&gt;"&amp;
TEXT(B122,"")&amp;"&lt;/td&gt;&lt;td class="&amp;""""&amp;"dataleft"&amp;""""&amp;"&gt;"&amp;
TEXT(C122,"")&amp;"&lt;/td&gt;&lt;td class="&amp;""""&amp;"dataleft"&amp;""""&amp;"&gt;"&amp;
TEXT(D122,"0.0")&amp;"&lt;/td&gt;&lt;td class="&amp;""""&amp;"datacenter"&amp;""""&amp;"&gt;"&amp;
TEXT(E122,"0.0")&amp;"&lt;/td&gt;&lt;td class="&amp;""""&amp;"dataright"&amp;""""&amp;"&gt;"&amp;
TEXT(F122,"mmmm d, yyyy")&amp;"&lt;/td&gt;&lt;td class="&amp;""""&amp;"datacenter"&amp;""""&amp;"&gt;"&amp;
TEXT(G122,"0.0")&amp;"&lt;/td&gt;&lt;td class="&amp;""""&amp;"datacenter"&amp;""""&amp;"&gt;"&amp;
TEXT(H122,"0")&amp;"&lt;/td&gt;"&amp;
"&lt;/tr&gt;"</f>
        <v>&lt;tr&gt;&lt;td class="dataleft"&gt;362&lt;/td&gt;&lt;td class="dataleft"&gt;Hohenhouse&lt;/td&gt;&lt;td class="dataleft"&gt;&lt;/td&gt;&lt;td class="dataleft"&gt;Fred&lt;/td&gt;&lt;td class="datacenter"&gt;M&lt;/td&gt;&lt;td class="dataright"&gt;May 18, 1911&lt;/td&gt;&lt;td class="datacenter"&gt;Courtenay Gazette&lt;/td&gt;&lt;td class="datacenter"&gt;7&lt;/td&gt;&lt;/tr&gt;</v>
      </c>
      <c r="U122" s="2">
        <f>LEN(S122)</f>
        <v>143</v>
      </c>
    </row>
    <row r="123" spans="1:21" x14ac:dyDescent="0.25">
      <c r="A123" s="2">
        <v>430</v>
      </c>
      <c r="B123" s="4" t="s">
        <v>1462</v>
      </c>
      <c r="C123" s="4"/>
      <c r="D123" s="4" t="s">
        <v>4688</v>
      </c>
      <c r="E123" s="5" t="s">
        <v>226</v>
      </c>
      <c r="F123" s="52">
        <v>3771</v>
      </c>
      <c r="G123" s="5" t="s">
        <v>11770</v>
      </c>
      <c r="H123" s="5">
        <v>9</v>
      </c>
      <c r="I123" s="48">
        <v>10</v>
      </c>
      <c r="J123" s="5">
        <v>122</v>
      </c>
      <c r="K123" s="47" t="s">
        <v>19437</v>
      </c>
      <c r="L123" s="46" t="s">
        <v>25738</v>
      </c>
      <c r="M123" s="46"/>
      <c r="N123" s="46"/>
      <c r="O123" s="39">
        <f>YEAR(F123)</f>
        <v>1910</v>
      </c>
      <c r="P123" s="2">
        <f>MONTH(F123)</f>
        <v>4</v>
      </c>
      <c r="Q123" s="2">
        <f>P123</f>
        <v>4</v>
      </c>
      <c r="R123" s="2">
        <f>DAY(F123)</f>
        <v>28</v>
      </c>
      <c r="S123" s="2" t="str">
        <f>"&lt;a href="&amp;""""&amp;L123&amp;"\"&amp;K123&amp;"""&gt;"&amp;B123&amp;"&lt;/a&gt;"</f>
        <v>&lt;a href="set03\cg\cg_january_6,_1910_-_december_28,_1911\birth\johnson,_female_birth_to_nels_april_28,_1910_p9_cg.pdf"&gt;Johnson&lt;/a&gt;</v>
      </c>
      <c r="T123" s="78" t="str">
        <f>"&lt;tr&gt;&lt;td class="&amp;""""&amp;"dataleft"&amp;""""&amp;"&gt;"&amp;
TEXT(A123,"0")&amp;"&lt;/td&gt;&lt;td class="&amp;""""&amp;"dataleft"&amp;""""&amp;"&gt;"&amp;
TEXT(B123,"")&amp;"&lt;/td&gt;&lt;td class="&amp;""""&amp;"dataleft"&amp;""""&amp;"&gt;"&amp;
TEXT(C123,"")&amp;"&lt;/td&gt;&lt;td class="&amp;""""&amp;"dataleft"&amp;""""&amp;"&gt;"&amp;
TEXT(D123,"0.0")&amp;"&lt;/td&gt;&lt;td class="&amp;""""&amp;"datacenter"&amp;""""&amp;"&gt;"&amp;
TEXT(E123,"0.0")&amp;"&lt;/td&gt;&lt;td class="&amp;""""&amp;"dataright"&amp;""""&amp;"&gt;"&amp;
TEXT(F123,"mmmm d, yyyy")&amp;"&lt;/td&gt;&lt;td class="&amp;""""&amp;"datacenter"&amp;""""&amp;"&gt;"&amp;
TEXT(G123,"0.0")&amp;"&lt;/td&gt;&lt;td class="&amp;""""&amp;"datacenter"&amp;""""&amp;"&gt;"&amp;
TEXT(H123,"0")&amp;"&lt;/td&gt;"&amp;
"&lt;/tr&gt;"</f>
        <v>&lt;tr&gt;&lt;td class="dataleft"&gt;430&lt;/td&gt;&lt;td class="dataleft"&gt;Johnson&lt;/td&gt;&lt;td class="dataleft"&gt;&lt;/td&gt;&lt;td class="dataleft"&gt;Nels&lt;/td&gt;&lt;td class="datacenter"&gt;F&lt;/td&gt;&lt;td class="dataright"&gt;April 28, 1910&lt;/td&gt;&lt;td class="datacenter"&gt;Courtenay Gazette&lt;/td&gt;&lt;td class="datacenter"&gt;9&lt;/td&gt;&lt;/tr&gt;</v>
      </c>
      <c r="U123" s="2">
        <f>LEN(S123)</f>
        <v>130</v>
      </c>
    </row>
    <row r="124" spans="1:21" ht="30" x14ac:dyDescent="0.25">
      <c r="A124" s="2">
        <v>458</v>
      </c>
      <c r="B124" s="4" t="s">
        <v>11230</v>
      </c>
      <c r="C124" s="4"/>
      <c r="D124" s="4" t="s">
        <v>352</v>
      </c>
      <c r="E124" s="5" t="s">
        <v>226</v>
      </c>
      <c r="F124" s="52">
        <v>3960</v>
      </c>
      <c r="G124" s="5" t="s">
        <v>11770</v>
      </c>
      <c r="H124" s="5">
        <v>7</v>
      </c>
      <c r="I124" s="48">
        <v>10</v>
      </c>
      <c r="J124" s="5">
        <v>123</v>
      </c>
      <c r="K124" s="47" t="s">
        <v>19438</v>
      </c>
      <c r="L124" s="46" t="s">
        <v>25738</v>
      </c>
      <c r="M124" s="46"/>
      <c r="N124" s="46"/>
      <c r="O124" s="39">
        <f>YEAR(F124)</f>
        <v>1910</v>
      </c>
      <c r="P124" s="2">
        <f>MONTH(F124)</f>
        <v>11</v>
      </c>
      <c r="Q124" s="2">
        <f>P124</f>
        <v>11</v>
      </c>
      <c r="R124" s="2">
        <f>DAY(F124)</f>
        <v>3</v>
      </c>
      <c r="S124" s="2" t="str">
        <f>"&lt;a href="&amp;""""&amp;L124&amp;"\"&amp;K124&amp;"""&gt;"&amp;B124&amp;"&lt;/a&gt;"</f>
        <v>&lt;a href="set03\cg\cg_january_6,_1910_-_december_28,_1911\birth\klimeck,_female_birth_to_john_november_3,_1910_p7_cg.pdf"&gt;Klimeck&lt;/a&gt;</v>
      </c>
      <c r="T124" s="78" t="str">
        <f>"&lt;tr&gt;&lt;td class="&amp;""""&amp;"dataleft"&amp;""""&amp;"&gt;"&amp;
TEXT(A124,"0")&amp;"&lt;/td&gt;&lt;td class="&amp;""""&amp;"dataleft"&amp;""""&amp;"&gt;"&amp;
TEXT(B124,"")&amp;"&lt;/td&gt;&lt;td class="&amp;""""&amp;"dataleft"&amp;""""&amp;"&gt;"&amp;
TEXT(C124,"")&amp;"&lt;/td&gt;&lt;td class="&amp;""""&amp;"dataleft"&amp;""""&amp;"&gt;"&amp;
TEXT(D124,"0.0")&amp;"&lt;/td&gt;&lt;td class="&amp;""""&amp;"datacenter"&amp;""""&amp;"&gt;"&amp;
TEXT(E124,"0.0")&amp;"&lt;/td&gt;&lt;td class="&amp;""""&amp;"dataright"&amp;""""&amp;"&gt;"&amp;
TEXT(F124,"mmmm d, yyyy")&amp;"&lt;/td&gt;&lt;td class="&amp;""""&amp;"datacenter"&amp;""""&amp;"&gt;"&amp;
TEXT(G124,"0.0")&amp;"&lt;/td&gt;&lt;td class="&amp;""""&amp;"datacenter"&amp;""""&amp;"&gt;"&amp;
TEXT(H124,"0")&amp;"&lt;/td&gt;"&amp;
"&lt;/tr&gt;"</f>
        <v>&lt;tr&gt;&lt;td class="dataleft"&gt;458&lt;/td&gt;&lt;td class="dataleft"&gt;Klimeck&lt;/td&gt;&lt;td class="dataleft"&gt;&lt;/td&gt;&lt;td class="dataleft"&gt;John&lt;/td&gt;&lt;td class="datacenter"&gt;F&lt;/td&gt;&lt;td class="dataright"&gt;November 3, 1910&lt;/td&gt;&lt;td class="datacenter"&gt;Courtenay Gazette&lt;/td&gt;&lt;td class="datacenter"&gt;7&lt;/td&gt;&lt;/tr&gt;</v>
      </c>
      <c r="U124" s="2">
        <f>LEN(S124)</f>
        <v>132</v>
      </c>
    </row>
    <row r="125" spans="1:21" x14ac:dyDescent="0.25">
      <c r="A125" s="2">
        <v>478</v>
      </c>
      <c r="B125" s="4" t="s">
        <v>12746</v>
      </c>
      <c r="C125" s="4"/>
      <c r="D125" s="4" t="s">
        <v>255</v>
      </c>
      <c r="E125" s="5" t="s">
        <v>26</v>
      </c>
      <c r="F125" s="52">
        <v>4121</v>
      </c>
      <c r="G125" s="5" t="s">
        <v>11770</v>
      </c>
      <c r="H125" s="5">
        <v>7</v>
      </c>
      <c r="I125" s="48">
        <v>10</v>
      </c>
      <c r="J125" s="5">
        <v>124</v>
      </c>
      <c r="K125" s="47" t="s">
        <v>19439</v>
      </c>
      <c r="L125" s="46" t="s">
        <v>25738</v>
      </c>
      <c r="M125" s="46"/>
      <c r="N125" s="46"/>
      <c r="O125" s="39">
        <f>YEAR(F125)</f>
        <v>1911</v>
      </c>
      <c r="P125" s="2">
        <f>MONTH(F125)</f>
        <v>4</v>
      </c>
      <c r="Q125" s="2">
        <f>P125</f>
        <v>4</v>
      </c>
      <c r="R125" s="2">
        <f>DAY(F125)</f>
        <v>13</v>
      </c>
      <c r="S125" s="2" t="str">
        <f>"&lt;a href="&amp;""""&amp;L125&amp;"\"&amp;K125&amp;"""&gt;"&amp;B125&amp;"&lt;/a&gt;"</f>
        <v>&lt;a href="set03\cg\cg_january_6,_1910_-_december_28,_1911\birth\kupka,_male_birth_to_frank_april_13,_1911_p7_cg.pdf"&gt;Kupka&lt;/a&gt;</v>
      </c>
      <c r="T125" s="78" t="str">
        <f>"&lt;tr&gt;&lt;td class="&amp;""""&amp;"dataleft"&amp;""""&amp;"&gt;"&amp;
TEXT(A125,"0")&amp;"&lt;/td&gt;&lt;td class="&amp;""""&amp;"dataleft"&amp;""""&amp;"&gt;"&amp;
TEXT(B125,"")&amp;"&lt;/td&gt;&lt;td class="&amp;""""&amp;"dataleft"&amp;""""&amp;"&gt;"&amp;
TEXT(C125,"")&amp;"&lt;/td&gt;&lt;td class="&amp;""""&amp;"dataleft"&amp;""""&amp;"&gt;"&amp;
TEXT(D125,"0.0")&amp;"&lt;/td&gt;&lt;td class="&amp;""""&amp;"datacenter"&amp;""""&amp;"&gt;"&amp;
TEXT(E125,"0.0")&amp;"&lt;/td&gt;&lt;td class="&amp;""""&amp;"dataright"&amp;""""&amp;"&gt;"&amp;
TEXT(F125,"mmmm d, yyyy")&amp;"&lt;/td&gt;&lt;td class="&amp;""""&amp;"datacenter"&amp;""""&amp;"&gt;"&amp;
TEXT(G125,"0.0")&amp;"&lt;/td&gt;&lt;td class="&amp;""""&amp;"datacenter"&amp;""""&amp;"&gt;"&amp;
TEXT(H125,"0")&amp;"&lt;/td&gt;"&amp;
"&lt;/tr&gt;"</f>
        <v>&lt;tr&gt;&lt;td class="dataleft"&gt;478&lt;/td&gt;&lt;td class="dataleft"&gt;Kupka&lt;/td&gt;&lt;td class="dataleft"&gt;&lt;/td&gt;&lt;td class="dataleft"&gt;Frank&lt;/td&gt;&lt;td class="datacenter"&gt;M&lt;/td&gt;&lt;td class="dataright"&gt;April 13, 1911&lt;/td&gt;&lt;td class="datacenter"&gt;Courtenay Gazette&lt;/td&gt;&lt;td class="datacenter"&gt;7&lt;/td&gt;&lt;/tr&gt;</v>
      </c>
      <c r="U125" s="2">
        <f>LEN(S125)</f>
        <v>125</v>
      </c>
    </row>
    <row r="126" spans="1:21" x14ac:dyDescent="0.25">
      <c r="A126" s="2">
        <v>485</v>
      </c>
      <c r="B126" s="4" t="s">
        <v>12307</v>
      </c>
      <c r="C126" s="4"/>
      <c r="D126" s="4" t="s">
        <v>2758</v>
      </c>
      <c r="E126" s="5" t="s">
        <v>26</v>
      </c>
      <c r="F126" s="52">
        <v>3785</v>
      </c>
      <c r="G126" s="5" t="s">
        <v>11770</v>
      </c>
      <c r="H126" s="5">
        <v>8</v>
      </c>
      <c r="I126" s="48">
        <v>10</v>
      </c>
      <c r="J126" s="5">
        <v>125</v>
      </c>
      <c r="K126" s="47" t="s">
        <v>19440</v>
      </c>
      <c r="L126" s="46" t="s">
        <v>25738</v>
      </c>
      <c r="M126" s="46"/>
      <c r="N126" s="46"/>
      <c r="O126" s="39">
        <f>YEAR(F126)</f>
        <v>1910</v>
      </c>
      <c r="P126" s="2">
        <f>MONTH(F126)</f>
        <v>5</v>
      </c>
      <c r="Q126" s="2">
        <f>P126</f>
        <v>5</v>
      </c>
      <c r="R126" s="2">
        <f>DAY(F126)</f>
        <v>12</v>
      </c>
      <c r="S126" s="2" t="str">
        <f>"&lt;a href="&amp;""""&amp;L126&amp;"\"&amp;K126&amp;"""&gt;"&amp;B126&amp;"&lt;/a&gt;"</f>
        <v>&lt;a href="set03\cg\cg_january_6,_1910_-_december_28,_1911\birth\lange,_male_birth_to_ed_may_12,_1910_p8_cg.pdf"&gt;Lange &lt;/a&gt;</v>
      </c>
      <c r="T126" s="78" t="str">
        <f>"&lt;tr&gt;&lt;td class="&amp;""""&amp;"dataleft"&amp;""""&amp;"&gt;"&amp;
TEXT(A126,"0")&amp;"&lt;/td&gt;&lt;td class="&amp;""""&amp;"dataleft"&amp;""""&amp;"&gt;"&amp;
TEXT(B126,"")&amp;"&lt;/td&gt;&lt;td class="&amp;""""&amp;"dataleft"&amp;""""&amp;"&gt;"&amp;
TEXT(C126,"")&amp;"&lt;/td&gt;&lt;td class="&amp;""""&amp;"dataleft"&amp;""""&amp;"&gt;"&amp;
TEXT(D126,"0.0")&amp;"&lt;/td&gt;&lt;td class="&amp;""""&amp;"datacenter"&amp;""""&amp;"&gt;"&amp;
TEXT(E126,"0.0")&amp;"&lt;/td&gt;&lt;td class="&amp;""""&amp;"dataright"&amp;""""&amp;"&gt;"&amp;
TEXT(F126,"mmmm d, yyyy")&amp;"&lt;/td&gt;&lt;td class="&amp;""""&amp;"datacenter"&amp;""""&amp;"&gt;"&amp;
TEXT(G126,"0.0")&amp;"&lt;/td&gt;&lt;td class="&amp;""""&amp;"datacenter"&amp;""""&amp;"&gt;"&amp;
TEXT(H126,"0")&amp;"&lt;/td&gt;"&amp;
"&lt;/tr&gt;"</f>
        <v>&lt;tr&gt;&lt;td class="dataleft"&gt;485&lt;/td&gt;&lt;td class="dataleft"&gt;Lange &lt;/td&gt;&lt;td class="dataleft"&gt;&lt;/td&gt;&lt;td class="dataleft"&gt;Ed&lt;/td&gt;&lt;td class="datacenter"&gt;M&lt;/td&gt;&lt;td class="dataright"&gt;May 12, 1910&lt;/td&gt;&lt;td class="datacenter"&gt;Courtenay Gazette&lt;/td&gt;&lt;td class="datacenter"&gt;8&lt;/td&gt;&lt;/tr&gt;</v>
      </c>
      <c r="U126" s="2">
        <f>LEN(S126)</f>
        <v>121</v>
      </c>
    </row>
    <row r="127" spans="1:21" x14ac:dyDescent="0.25">
      <c r="A127" s="2">
        <v>504</v>
      </c>
      <c r="B127" s="4" t="s">
        <v>12747</v>
      </c>
      <c r="C127" s="4"/>
      <c r="D127" s="4" t="s">
        <v>12748</v>
      </c>
      <c r="E127" s="5" t="s">
        <v>26</v>
      </c>
      <c r="F127" s="52">
        <v>4114</v>
      </c>
      <c r="G127" s="5" t="s">
        <v>11770</v>
      </c>
      <c r="H127" s="5">
        <v>7</v>
      </c>
      <c r="I127" s="48">
        <v>10</v>
      </c>
      <c r="J127" s="5">
        <v>126</v>
      </c>
      <c r="K127" s="47" t="s">
        <v>19441</v>
      </c>
      <c r="L127" s="46" t="s">
        <v>25738</v>
      </c>
      <c r="M127" s="46"/>
      <c r="N127" s="46"/>
      <c r="O127" s="39">
        <f>YEAR(F127)</f>
        <v>1911</v>
      </c>
      <c r="P127" s="2">
        <f>MONTH(F127)</f>
        <v>4</v>
      </c>
      <c r="Q127" s="2">
        <f>P127</f>
        <v>4</v>
      </c>
      <c r="R127" s="2">
        <f>DAY(F127)</f>
        <v>6</v>
      </c>
      <c r="S127" s="2" t="str">
        <f>"&lt;a href="&amp;""""&amp;L127&amp;"\"&amp;K127&amp;"""&gt;"&amp;B127&amp;"&lt;/a&gt;"</f>
        <v>&lt;a href="set03\cg\cg_january_6,_1910_-_december_28,_1911\birth\lilley,_male_birth_to_l_a_april_6,_1911_p7_cg.pdf"&gt;Lilley&lt;/a&gt;</v>
      </c>
      <c r="T127" s="78" t="str">
        <f>"&lt;tr&gt;&lt;td class="&amp;""""&amp;"dataleft"&amp;""""&amp;"&gt;"&amp;
TEXT(A127,"0")&amp;"&lt;/td&gt;&lt;td class="&amp;""""&amp;"dataleft"&amp;""""&amp;"&gt;"&amp;
TEXT(B127,"")&amp;"&lt;/td&gt;&lt;td class="&amp;""""&amp;"dataleft"&amp;""""&amp;"&gt;"&amp;
TEXT(C127,"")&amp;"&lt;/td&gt;&lt;td class="&amp;""""&amp;"dataleft"&amp;""""&amp;"&gt;"&amp;
TEXT(D127,"0.0")&amp;"&lt;/td&gt;&lt;td class="&amp;""""&amp;"datacenter"&amp;""""&amp;"&gt;"&amp;
TEXT(E127,"0.0")&amp;"&lt;/td&gt;&lt;td class="&amp;""""&amp;"dataright"&amp;""""&amp;"&gt;"&amp;
TEXT(F127,"mmmm d, yyyy")&amp;"&lt;/td&gt;&lt;td class="&amp;""""&amp;"datacenter"&amp;""""&amp;"&gt;"&amp;
TEXT(G127,"0.0")&amp;"&lt;/td&gt;&lt;td class="&amp;""""&amp;"datacenter"&amp;""""&amp;"&gt;"&amp;
TEXT(H127,"0")&amp;"&lt;/td&gt;"&amp;
"&lt;/tr&gt;"</f>
        <v>&lt;tr&gt;&lt;td class="dataleft"&gt;504&lt;/td&gt;&lt;td class="dataleft"&gt;Lilley&lt;/td&gt;&lt;td class="dataleft"&gt;&lt;/td&gt;&lt;td class="dataleft"&gt;L A&lt;/td&gt;&lt;td class="datacenter"&gt;M&lt;/td&gt;&lt;td class="dataright"&gt;April 6, 1911&lt;/td&gt;&lt;td class="datacenter"&gt;Courtenay Gazette&lt;/td&gt;&lt;td class="datacenter"&gt;7&lt;/td&gt;&lt;/tr&gt;</v>
      </c>
      <c r="U127" s="2">
        <f>LEN(S127)</f>
        <v>124</v>
      </c>
    </row>
    <row r="128" spans="1:21" ht="30" x14ac:dyDescent="0.25">
      <c r="A128" s="2">
        <v>508</v>
      </c>
      <c r="B128" s="4" t="s">
        <v>9531</v>
      </c>
      <c r="C128" s="4"/>
      <c r="D128" s="4" t="s">
        <v>9518</v>
      </c>
      <c r="E128" s="5" t="s">
        <v>26</v>
      </c>
      <c r="F128" s="52">
        <v>3974</v>
      </c>
      <c r="G128" s="5" t="s">
        <v>11770</v>
      </c>
      <c r="H128" s="5">
        <v>8</v>
      </c>
      <c r="I128" s="48">
        <v>10</v>
      </c>
      <c r="J128" s="5">
        <v>127</v>
      </c>
      <c r="K128" s="47" t="s">
        <v>19442</v>
      </c>
      <c r="L128" s="46" t="s">
        <v>25738</v>
      </c>
      <c r="M128" s="46"/>
      <c r="N128" s="46"/>
      <c r="O128" s="39">
        <f>YEAR(F128)</f>
        <v>1910</v>
      </c>
      <c r="P128" s="2">
        <f>MONTH(F128)</f>
        <v>11</v>
      </c>
      <c r="Q128" s="2">
        <f>P128</f>
        <v>11</v>
      </c>
      <c r="R128" s="2">
        <f>DAY(F128)</f>
        <v>17</v>
      </c>
      <c r="S128" s="2" t="str">
        <f>"&lt;a href="&amp;""""&amp;L128&amp;"\"&amp;K128&amp;"""&gt;"&amp;B128&amp;"&lt;/a&gt;"</f>
        <v>&lt;a href="set03\cg\cg_january_6,_1910_-_december_28,_1911\birth\linse,_male_birth_to_clarence_november_17,_1910_p8_cg.pdf"&gt;Linse&lt;/a&gt;</v>
      </c>
      <c r="T128" s="78" t="str">
        <f>"&lt;tr&gt;&lt;td class="&amp;""""&amp;"dataleft"&amp;""""&amp;"&gt;"&amp;
TEXT(A128,"0")&amp;"&lt;/td&gt;&lt;td class="&amp;""""&amp;"dataleft"&amp;""""&amp;"&gt;"&amp;
TEXT(B128,"")&amp;"&lt;/td&gt;&lt;td class="&amp;""""&amp;"dataleft"&amp;""""&amp;"&gt;"&amp;
TEXT(C128,"")&amp;"&lt;/td&gt;&lt;td class="&amp;""""&amp;"dataleft"&amp;""""&amp;"&gt;"&amp;
TEXT(D128,"0.0")&amp;"&lt;/td&gt;&lt;td class="&amp;""""&amp;"datacenter"&amp;""""&amp;"&gt;"&amp;
TEXT(E128,"0.0")&amp;"&lt;/td&gt;&lt;td class="&amp;""""&amp;"dataright"&amp;""""&amp;"&gt;"&amp;
TEXT(F128,"mmmm d, yyyy")&amp;"&lt;/td&gt;&lt;td class="&amp;""""&amp;"datacenter"&amp;""""&amp;"&gt;"&amp;
TEXT(G128,"0.0")&amp;"&lt;/td&gt;&lt;td class="&amp;""""&amp;"datacenter"&amp;""""&amp;"&gt;"&amp;
TEXT(H128,"0")&amp;"&lt;/td&gt;"&amp;
"&lt;/tr&gt;"</f>
        <v>&lt;tr&gt;&lt;td class="dataleft"&gt;508&lt;/td&gt;&lt;td class="dataleft"&gt;Linse&lt;/td&gt;&lt;td class="dataleft"&gt;&lt;/td&gt;&lt;td class="dataleft"&gt;Clarence&lt;/td&gt;&lt;td class="datacenter"&gt;M&lt;/td&gt;&lt;td class="dataright"&gt;November 17, 1910&lt;/td&gt;&lt;td class="datacenter"&gt;Courtenay Gazette&lt;/td&gt;&lt;td class="datacenter"&gt;8&lt;/td&gt;&lt;/tr&gt;</v>
      </c>
      <c r="U128" s="2">
        <f>LEN(S128)</f>
        <v>131</v>
      </c>
    </row>
    <row r="129" spans="1:21" x14ac:dyDescent="0.25">
      <c r="A129" s="2">
        <v>572</v>
      </c>
      <c r="B129" s="4" t="s">
        <v>12308</v>
      </c>
      <c r="C129" s="4"/>
      <c r="D129" s="4" t="s">
        <v>60</v>
      </c>
      <c r="E129" s="5" t="s">
        <v>26</v>
      </c>
      <c r="F129" s="52">
        <v>3848</v>
      </c>
      <c r="G129" s="5" t="s">
        <v>11770</v>
      </c>
      <c r="H129" s="5">
        <v>7</v>
      </c>
      <c r="I129" s="48">
        <v>10</v>
      </c>
      <c r="J129" s="5">
        <v>128</v>
      </c>
      <c r="K129" s="47" t="s">
        <v>19443</v>
      </c>
      <c r="L129" s="46" t="s">
        <v>25738</v>
      </c>
      <c r="M129" s="46"/>
      <c r="N129" s="46"/>
      <c r="O129" s="39">
        <f>YEAR(F129)</f>
        <v>1910</v>
      </c>
      <c r="P129" s="2">
        <f>MONTH(F129)</f>
        <v>7</v>
      </c>
      <c r="Q129" s="2">
        <f>P129</f>
        <v>7</v>
      </c>
      <c r="R129" s="2">
        <f>DAY(F129)</f>
        <v>14</v>
      </c>
      <c r="S129" s="2" t="str">
        <f>"&lt;a href="&amp;""""&amp;L129&amp;"\"&amp;K129&amp;"""&gt;"&amp;B129&amp;"&lt;/a&gt;"</f>
        <v>&lt;a href="set03\cg\cg_january_6,_1910_-_december_28,_1911\birth\mimic,_male_birth_to_joe_july_14,_1910_p7_cg.pdf"&gt;Mimic&lt;/a&gt;</v>
      </c>
      <c r="T129" s="78" t="str">
        <f>"&lt;tr&gt;&lt;td class="&amp;""""&amp;"dataleft"&amp;""""&amp;"&gt;"&amp;
TEXT(A129,"0")&amp;"&lt;/td&gt;&lt;td class="&amp;""""&amp;"dataleft"&amp;""""&amp;"&gt;"&amp;
TEXT(B129,"")&amp;"&lt;/td&gt;&lt;td class="&amp;""""&amp;"dataleft"&amp;""""&amp;"&gt;"&amp;
TEXT(C129,"")&amp;"&lt;/td&gt;&lt;td class="&amp;""""&amp;"dataleft"&amp;""""&amp;"&gt;"&amp;
TEXT(D129,"0.0")&amp;"&lt;/td&gt;&lt;td class="&amp;""""&amp;"datacenter"&amp;""""&amp;"&gt;"&amp;
TEXT(E129,"0.0")&amp;"&lt;/td&gt;&lt;td class="&amp;""""&amp;"dataright"&amp;""""&amp;"&gt;"&amp;
TEXT(F129,"mmmm d, yyyy")&amp;"&lt;/td&gt;&lt;td class="&amp;""""&amp;"datacenter"&amp;""""&amp;"&gt;"&amp;
TEXT(G129,"0.0")&amp;"&lt;/td&gt;&lt;td class="&amp;""""&amp;"datacenter"&amp;""""&amp;"&gt;"&amp;
TEXT(H129,"0")&amp;"&lt;/td&gt;"&amp;
"&lt;/tr&gt;"</f>
        <v>&lt;tr&gt;&lt;td class="dataleft"&gt;572&lt;/td&gt;&lt;td class="dataleft"&gt;Mimic&lt;/td&gt;&lt;td class="dataleft"&gt;&lt;/td&gt;&lt;td class="dataleft"&gt;Joe&lt;/td&gt;&lt;td class="datacenter"&gt;M&lt;/td&gt;&lt;td class="dataright"&gt;July 14, 1910&lt;/td&gt;&lt;td class="datacenter"&gt;Courtenay Gazette&lt;/td&gt;&lt;td class="datacenter"&gt;7&lt;/td&gt;&lt;/tr&gt;</v>
      </c>
      <c r="U129" s="2">
        <f>LEN(S129)</f>
        <v>122</v>
      </c>
    </row>
    <row r="130" spans="1:21" x14ac:dyDescent="0.25">
      <c r="A130" s="2">
        <v>589</v>
      </c>
      <c r="B130" s="4" t="s">
        <v>11785</v>
      </c>
      <c r="C130" s="4"/>
      <c r="D130" s="4" t="s">
        <v>4186</v>
      </c>
      <c r="E130" s="5" t="s">
        <v>26</v>
      </c>
      <c r="F130" s="52">
        <v>4226</v>
      </c>
      <c r="G130" s="5" t="s">
        <v>11770</v>
      </c>
      <c r="H130" s="5">
        <v>7</v>
      </c>
      <c r="I130" s="48">
        <v>10</v>
      </c>
      <c r="J130" s="5">
        <v>129</v>
      </c>
      <c r="K130" s="47" t="s">
        <v>19444</v>
      </c>
      <c r="L130" s="46" t="s">
        <v>25738</v>
      </c>
      <c r="M130" s="46"/>
      <c r="N130" s="46"/>
      <c r="O130" s="39">
        <f>YEAR(F130)</f>
        <v>1911</v>
      </c>
      <c r="P130" s="2">
        <f>MONTH(F130)</f>
        <v>7</v>
      </c>
      <c r="Q130" s="2">
        <f>P130</f>
        <v>7</v>
      </c>
      <c r="R130" s="2">
        <f>DAY(F130)</f>
        <v>27</v>
      </c>
      <c r="S130" s="2" t="str">
        <f>"&lt;a href="&amp;""""&amp;L130&amp;"\"&amp;K130&amp;"""&gt;"&amp;B130&amp;"&lt;/a&gt;"</f>
        <v>&lt;a href="set03\cg\cg_january_6,_1910_-_december_28,_1911\birth\mowder,_male_birth_to_harry_july_27,_1911_p7_cg.pdf"&gt;Mowder&lt;/a&gt;</v>
      </c>
      <c r="T130" s="78" t="str">
        <f>"&lt;tr&gt;&lt;td class="&amp;""""&amp;"dataleft"&amp;""""&amp;"&gt;"&amp;
TEXT(A130,"0")&amp;"&lt;/td&gt;&lt;td class="&amp;""""&amp;"dataleft"&amp;""""&amp;"&gt;"&amp;
TEXT(B130,"")&amp;"&lt;/td&gt;&lt;td class="&amp;""""&amp;"dataleft"&amp;""""&amp;"&gt;"&amp;
TEXT(C130,"")&amp;"&lt;/td&gt;&lt;td class="&amp;""""&amp;"dataleft"&amp;""""&amp;"&gt;"&amp;
TEXT(D130,"0.0")&amp;"&lt;/td&gt;&lt;td class="&amp;""""&amp;"datacenter"&amp;""""&amp;"&gt;"&amp;
TEXT(E130,"0.0")&amp;"&lt;/td&gt;&lt;td class="&amp;""""&amp;"dataright"&amp;""""&amp;"&gt;"&amp;
TEXT(F130,"mmmm d, yyyy")&amp;"&lt;/td&gt;&lt;td class="&amp;""""&amp;"datacenter"&amp;""""&amp;"&gt;"&amp;
TEXT(G130,"0.0")&amp;"&lt;/td&gt;&lt;td class="&amp;""""&amp;"datacenter"&amp;""""&amp;"&gt;"&amp;
TEXT(H130,"0")&amp;"&lt;/td&gt;"&amp;
"&lt;/tr&gt;"</f>
        <v>&lt;tr&gt;&lt;td class="dataleft"&gt;589&lt;/td&gt;&lt;td class="dataleft"&gt;Mowder&lt;/td&gt;&lt;td class="dataleft"&gt;&lt;/td&gt;&lt;td class="dataleft"&gt;Harry&lt;/td&gt;&lt;td class="datacenter"&gt;M&lt;/td&gt;&lt;td class="dataright"&gt;July 27, 1911&lt;/td&gt;&lt;td class="datacenter"&gt;Courtenay Gazette&lt;/td&gt;&lt;td class="datacenter"&gt;7&lt;/td&gt;&lt;/tr&gt;</v>
      </c>
      <c r="U130" s="2">
        <f>LEN(S130)</f>
        <v>126</v>
      </c>
    </row>
    <row r="131" spans="1:21" x14ac:dyDescent="0.25">
      <c r="A131" s="2">
        <v>602</v>
      </c>
      <c r="B131" s="4" t="s">
        <v>282</v>
      </c>
      <c r="C131" s="4"/>
      <c r="D131" s="4" t="s">
        <v>60</v>
      </c>
      <c r="E131" s="5" t="s">
        <v>226</v>
      </c>
      <c r="F131" s="52">
        <v>4128</v>
      </c>
      <c r="G131" s="5" t="s">
        <v>11770</v>
      </c>
      <c r="H131" s="5">
        <v>7</v>
      </c>
      <c r="I131" s="48">
        <v>10</v>
      </c>
      <c r="J131" s="5">
        <v>130</v>
      </c>
      <c r="K131" s="47" t="s">
        <v>19445</v>
      </c>
      <c r="L131" s="46" t="s">
        <v>25738</v>
      </c>
      <c r="M131" s="46"/>
      <c r="N131" s="46"/>
      <c r="O131" s="39">
        <f>YEAR(F131)</f>
        <v>1911</v>
      </c>
      <c r="P131" s="2">
        <f>MONTH(F131)</f>
        <v>4</v>
      </c>
      <c r="Q131" s="2">
        <f>P131</f>
        <v>4</v>
      </c>
      <c r="R131" s="2">
        <f>DAY(F131)</f>
        <v>20</v>
      </c>
      <c r="S131" s="2" t="str">
        <f>"&lt;a href="&amp;""""&amp;L131&amp;"\"&amp;K131&amp;"""&gt;"&amp;B131&amp;"&lt;/a&gt;"</f>
        <v>&lt;a href="set03\cg\cg_january_6,_1910_-_december_28,_1911\birth\nelson,_female_birth_to_joe_april_20,_1911_p7_cg.pdf"&gt;Nelson&lt;/a&gt;</v>
      </c>
      <c r="T131" s="78" t="str">
        <f>"&lt;tr&gt;&lt;td class="&amp;""""&amp;"dataleft"&amp;""""&amp;"&gt;"&amp;
TEXT(A131,"0")&amp;"&lt;/td&gt;&lt;td class="&amp;""""&amp;"dataleft"&amp;""""&amp;"&gt;"&amp;
TEXT(B131,"")&amp;"&lt;/td&gt;&lt;td class="&amp;""""&amp;"dataleft"&amp;""""&amp;"&gt;"&amp;
TEXT(C131,"")&amp;"&lt;/td&gt;&lt;td class="&amp;""""&amp;"dataleft"&amp;""""&amp;"&gt;"&amp;
TEXT(D131,"0.0")&amp;"&lt;/td&gt;&lt;td class="&amp;""""&amp;"datacenter"&amp;""""&amp;"&gt;"&amp;
TEXT(E131,"0.0")&amp;"&lt;/td&gt;&lt;td class="&amp;""""&amp;"dataright"&amp;""""&amp;"&gt;"&amp;
TEXT(F131,"mmmm d, yyyy")&amp;"&lt;/td&gt;&lt;td class="&amp;""""&amp;"datacenter"&amp;""""&amp;"&gt;"&amp;
TEXT(G131,"0.0")&amp;"&lt;/td&gt;&lt;td class="&amp;""""&amp;"datacenter"&amp;""""&amp;"&gt;"&amp;
TEXT(H131,"0")&amp;"&lt;/td&gt;"&amp;
"&lt;/tr&gt;"</f>
        <v>&lt;tr&gt;&lt;td class="dataleft"&gt;602&lt;/td&gt;&lt;td class="dataleft"&gt;Nelson&lt;/td&gt;&lt;td class="dataleft"&gt;&lt;/td&gt;&lt;td class="dataleft"&gt;Joe&lt;/td&gt;&lt;td class="datacenter"&gt;F&lt;/td&gt;&lt;td class="dataright"&gt;April 20, 1911&lt;/td&gt;&lt;td class="datacenter"&gt;Courtenay Gazette&lt;/td&gt;&lt;td class="datacenter"&gt;7&lt;/td&gt;&lt;/tr&gt;</v>
      </c>
      <c r="U131" s="2">
        <f>LEN(S131)</f>
        <v>127</v>
      </c>
    </row>
    <row r="132" spans="1:21" ht="30" x14ac:dyDescent="0.25">
      <c r="A132" s="2">
        <v>603</v>
      </c>
      <c r="B132" s="4" t="s">
        <v>282</v>
      </c>
      <c r="C132" s="4" t="s">
        <v>4139</v>
      </c>
      <c r="D132" s="4" t="s">
        <v>12749</v>
      </c>
      <c r="E132" s="5" t="s">
        <v>11236</v>
      </c>
      <c r="F132" s="52">
        <v>4345</v>
      </c>
      <c r="G132" s="5" t="s">
        <v>11770</v>
      </c>
      <c r="H132" s="5">
        <v>11</v>
      </c>
      <c r="I132" s="48">
        <v>10</v>
      </c>
      <c r="J132" s="5">
        <v>131</v>
      </c>
      <c r="K132" s="47" t="s">
        <v>19446</v>
      </c>
      <c r="L132" s="46" t="s">
        <v>25738</v>
      </c>
      <c r="M132" s="46"/>
      <c r="N132" s="46"/>
      <c r="O132" s="39">
        <f>YEAR(F132)</f>
        <v>1911</v>
      </c>
      <c r="P132" s="2">
        <f>MONTH(F132)</f>
        <v>11</v>
      </c>
      <c r="Q132" s="2">
        <f>P132</f>
        <v>11</v>
      </c>
      <c r="R132" s="2">
        <f>DAY(F132)</f>
        <v>23</v>
      </c>
      <c r="S132" s="2" t="str">
        <f>"&lt;a href="&amp;""""&amp;L132&amp;"\"&amp;K132&amp;"""&gt;"&amp;B132&amp;"&lt;/a&gt;"</f>
        <v>&lt;a href="set03\cg\cg_january_6,_1910_-_december_28,_1911\birth\nelson,_twin_male_birth_to_carl_m_november_23,_1911_p11_cg.pdf"&gt;Nelson&lt;/a&gt;</v>
      </c>
      <c r="T132" s="78" t="str">
        <f>"&lt;tr&gt;&lt;td class="&amp;""""&amp;"dataleft"&amp;""""&amp;"&gt;"&amp;
TEXT(A132,"0")&amp;"&lt;/td&gt;&lt;td class="&amp;""""&amp;"dataleft"&amp;""""&amp;"&gt;"&amp;
TEXT(B132,"")&amp;"&lt;/td&gt;&lt;td class="&amp;""""&amp;"dataleft"&amp;""""&amp;"&gt;"&amp;
TEXT(C132,"")&amp;"&lt;/td&gt;&lt;td class="&amp;""""&amp;"dataleft"&amp;""""&amp;"&gt;"&amp;
TEXT(D132,"0.0")&amp;"&lt;/td&gt;&lt;td class="&amp;""""&amp;"datacenter"&amp;""""&amp;"&gt;"&amp;
TEXT(E132,"0.0")&amp;"&lt;/td&gt;&lt;td class="&amp;""""&amp;"dataright"&amp;""""&amp;"&gt;"&amp;
TEXT(F132,"mmmm d, yyyy")&amp;"&lt;/td&gt;&lt;td class="&amp;""""&amp;"datacenter"&amp;""""&amp;"&gt;"&amp;
TEXT(G132,"0.0")&amp;"&lt;/td&gt;&lt;td class="&amp;""""&amp;"datacenter"&amp;""""&amp;"&gt;"&amp;
TEXT(H132,"0")&amp;"&lt;/td&gt;"&amp;
"&lt;/tr&gt;"</f>
        <v>&lt;tr&gt;&lt;td class="dataleft"&gt;603&lt;/td&gt;&lt;td class="dataleft"&gt;Nelson&lt;/td&gt;&lt;td class="dataleft"&gt;Twin&lt;/td&gt;&lt;td class="dataleft"&gt;Carl M&lt;/td&gt;&lt;td class="datacenter"&gt;M M&lt;/td&gt;&lt;td class="dataright"&gt;November 23, 1911&lt;/td&gt;&lt;td class="datacenter"&gt;Courtenay Gazette&lt;/td&gt;&lt;td class="datacenter"&gt;11&lt;/td&gt;&lt;/tr&gt;</v>
      </c>
      <c r="U132" s="2">
        <f>LEN(S132)</f>
        <v>137</v>
      </c>
    </row>
    <row r="133" spans="1:21" x14ac:dyDescent="0.25">
      <c r="A133" s="2">
        <v>617</v>
      </c>
      <c r="B133" s="4" t="s">
        <v>8454</v>
      </c>
      <c r="C133" s="4"/>
      <c r="D133" s="4" t="s">
        <v>4702</v>
      </c>
      <c r="E133" s="5" t="s">
        <v>226</v>
      </c>
      <c r="F133" s="52">
        <v>3750</v>
      </c>
      <c r="G133" s="5" t="s">
        <v>11770</v>
      </c>
      <c r="H133" s="5">
        <v>7</v>
      </c>
      <c r="I133" s="48">
        <v>10</v>
      </c>
      <c r="J133" s="5">
        <v>132</v>
      </c>
      <c r="K133" s="47" t="s">
        <v>19447</v>
      </c>
      <c r="L133" s="46" t="s">
        <v>25738</v>
      </c>
      <c r="M133" s="46"/>
      <c r="N133" s="46"/>
      <c r="O133" s="39">
        <f>YEAR(F133)</f>
        <v>1910</v>
      </c>
      <c r="P133" s="2">
        <f>MONTH(F133)</f>
        <v>4</v>
      </c>
      <c r="Q133" s="2">
        <f>P133</f>
        <v>4</v>
      </c>
      <c r="R133" s="2">
        <f>DAY(F133)</f>
        <v>7</v>
      </c>
      <c r="S133" s="2" t="str">
        <f>"&lt;a href="&amp;""""&amp;L133&amp;"\"&amp;K133&amp;"""&gt;"&amp;B133&amp;"&lt;/a&gt;"</f>
        <v>&lt;a href="set03\cg\cg_january_6,_1910_-_december_28,_1911\birth\neva,_female_birth_to_andrew_april_7,_1910_p7_cg.pdf"&gt;Neva&lt;/a&gt;</v>
      </c>
      <c r="T133" s="78" t="str">
        <f>"&lt;tr&gt;&lt;td class="&amp;""""&amp;"dataleft"&amp;""""&amp;"&gt;"&amp;
TEXT(A133,"0")&amp;"&lt;/td&gt;&lt;td class="&amp;""""&amp;"dataleft"&amp;""""&amp;"&gt;"&amp;
TEXT(B133,"")&amp;"&lt;/td&gt;&lt;td class="&amp;""""&amp;"dataleft"&amp;""""&amp;"&gt;"&amp;
TEXT(C133,"")&amp;"&lt;/td&gt;&lt;td class="&amp;""""&amp;"dataleft"&amp;""""&amp;"&gt;"&amp;
TEXT(D133,"0.0")&amp;"&lt;/td&gt;&lt;td class="&amp;""""&amp;"datacenter"&amp;""""&amp;"&gt;"&amp;
TEXT(E133,"0.0")&amp;"&lt;/td&gt;&lt;td class="&amp;""""&amp;"dataright"&amp;""""&amp;"&gt;"&amp;
TEXT(F133,"mmmm d, yyyy")&amp;"&lt;/td&gt;&lt;td class="&amp;""""&amp;"datacenter"&amp;""""&amp;"&gt;"&amp;
TEXT(G133,"0.0")&amp;"&lt;/td&gt;&lt;td class="&amp;""""&amp;"datacenter"&amp;""""&amp;"&gt;"&amp;
TEXT(H133,"0")&amp;"&lt;/td&gt;"&amp;
"&lt;/tr&gt;"</f>
        <v>&lt;tr&gt;&lt;td class="dataleft"&gt;617&lt;/td&gt;&lt;td class="dataleft"&gt;Neva&lt;/td&gt;&lt;td class="dataleft"&gt;&lt;/td&gt;&lt;td class="dataleft"&gt;Andrew&lt;/td&gt;&lt;td class="datacenter"&gt;F&lt;/td&gt;&lt;td class="dataright"&gt;April 7, 1910&lt;/td&gt;&lt;td class="datacenter"&gt;Courtenay Gazette&lt;/td&gt;&lt;td class="datacenter"&gt;7&lt;/td&gt;&lt;/tr&gt;</v>
      </c>
      <c r="U133" s="2">
        <f>LEN(S133)</f>
        <v>125</v>
      </c>
    </row>
    <row r="134" spans="1:21" x14ac:dyDescent="0.25">
      <c r="A134" s="2">
        <v>618</v>
      </c>
      <c r="B134" s="4" t="s">
        <v>8454</v>
      </c>
      <c r="C134" s="4"/>
      <c r="D134" s="4" t="s">
        <v>291</v>
      </c>
      <c r="E134" s="5" t="s">
        <v>26</v>
      </c>
      <c r="F134" s="52">
        <v>4184</v>
      </c>
      <c r="G134" s="5" t="s">
        <v>11770</v>
      </c>
      <c r="H134" s="5">
        <v>7</v>
      </c>
      <c r="I134" s="48">
        <v>10</v>
      </c>
      <c r="J134" s="5">
        <v>133</v>
      </c>
      <c r="K134" s="47" t="s">
        <v>19448</v>
      </c>
      <c r="L134" s="46" t="s">
        <v>25738</v>
      </c>
      <c r="M134" s="46"/>
      <c r="N134" s="46"/>
      <c r="O134" s="39">
        <f>YEAR(F134)</f>
        <v>1911</v>
      </c>
      <c r="P134" s="2">
        <f>MONTH(F134)</f>
        <v>6</v>
      </c>
      <c r="Q134" s="2">
        <f>P134</f>
        <v>6</v>
      </c>
      <c r="R134" s="2">
        <f>DAY(F134)</f>
        <v>15</v>
      </c>
      <c r="S134" s="2" t="str">
        <f>"&lt;a href="&amp;""""&amp;L134&amp;"\"&amp;K134&amp;"""&gt;"&amp;B134&amp;"&lt;/a&gt;"</f>
        <v>&lt;a href="set03\cg\cg_january_6,_1910_-_december_28,_1911\birth\neva,_male_birth_to_peter_june_15,_1911_p7_cg.pdf"&gt;Neva&lt;/a&gt;</v>
      </c>
      <c r="T134" s="78" t="str">
        <f>"&lt;tr&gt;&lt;td class="&amp;""""&amp;"dataleft"&amp;""""&amp;"&gt;"&amp;
TEXT(A134,"0")&amp;"&lt;/td&gt;&lt;td class="&amp;""""&amp;"dataleft"&amp;""""&amp;"&gt;"&amp;
TEXT(B134,"")&amp;"&lt;/td&gt;&lt;td class="&amp;""""&amp;"dataleft"&amp;""""&amp;"&gt;"&amp;
TEXT(C134,"")&amp;"&lt;/td&gt;&lt;td class="&amp;""""&amp;"dataleft"&amp;""""&amp;"&gt;"&amp;
TEXT(D134,"0.0")&amp;"&lt;/td&gt;&lt;td class="&amp;""""&amp;"datacenter"&amp;""""&amp;"&gt;"&amp;
TEXT(E134,"0.0")&amp;"&lt;/td&gt;&lt;td class="&amp;""""&amp;"dataright"&amp;""""&amp;"&gt;"&amp;
TEXT(F134,"mmmm d, yyyy")&amp;"&lt;/td&gt;&lt;td class="&amp;""""&amp;"datacenter"&amp;""""&amp;"&gt;"&amp;
TEXT(G134,"0.0")&amp;"&lt;/td&gt;&lt;td class="&amp;""""&amp;"datacenter"&amp;""""&amp;"&gt;"&amp;
TEXT(H134,"0")&amp;"&lt;/td&gt;"&amp;
"&lt;/tr&gt;"</f>
        <v>&lt;tr&gt;&lt;td class="dataleft"&gt;618&lt;/td&gt;&lt;td class="dataleft"&gt;Neva&lt;/td&gt;&lt;td class="dataleft"&gt;&lt;/td&gt;&lt;td class="dataleft"&gt;Peter&lt;/td&gt;&lt;td class="datacenter"&gt;M&lt;/td&gt;&lt;td class="dataright"&gt;June 15, 1911&lt;/td&gt;&lt;td class="datacenter"&gt;Courtenay Gazette&lt;/td&gt;&lt;td class="datacenter"&gt;7&lt;/td&gt;&lt;/tr&gt;</v>
      </c>
      <c r="U134" s="2">
        <f>LEN(S134)</f>
        <v>122</v>
      </c>
    </row>
    <row r="135" spans="1:21" x14ac:dyDescent="0.25">
      <c r="A135" s="2">
        <v>625</v>
      </c>
      <c r="B135" s="4" t="s">
        <v>11786</v>
      </c>
      <c r="C135" s="4"/>
      <c r="D135" s="4" t="s">
        <v>11787</v>
      </c>
      <c r="E135" s="5" t="s">
        <v>26</v>
      </c>
      <c r="F135" s="52">
        <v>3841</v>
      </c>
      <c r="G135" s="5" t="s">
        <v>11770</v>
      </c>
      <c r="H135" s="5">
        <v>7</v>
      </c>
      <c r="I135" s="48">
        <v>10</v>
      </c>
      <c r="J135" s="5">
        <v>134</v>
      </c>
      <c r="K135" s="47" t="s">
        <v>19449</v>
      </c>
      <c r="L135" s="46" t="s">
        <v>25738</v>
      </c>
      <c r="M135" s="46"/>
      <c r="N135" s="46"/>
      <c r="O135" s="39">
        <f>YEAR(F135)</f>
        <v>1910</v>
      </c>
      <c r="P135" s="2">
        <f>MONTH(F135)</f>
        <v>7</v>
      </c>
      <c r="Q135" s="2">
        <f>P135</f>
        <v>7</v>
      </c>
      <c r="R135" s="2">
        <f>DAY(F135)</f>
        <v>7</v>
      </c>
      <c r="S135" s="2" t="str">
        <f>"&lt;a href="&amp;""""&amp;L135&amp;"\"&amp;K135&amp;"""&gt;"&amp;B135&amp;"&lt;/a&gt;"</f>
        <v>&lt;a href="set03\cg\cg_january_6,_1910_-_december_28,_1911\birth\nichols,_male_birth_to_loran_july_7,_1910_p7_cg.pdf"&gt;Nichols&lt;/a&gt;</v>
      </c>
      <c r="T135" s="78" t="str">
        <f>"&lt;tr&gt;&lt;td class="&amp;""""&amp;"dataleft"&amp;""""&amp;"&gt;"&amp;
TEXT(A135,"0")&amp;"&lt;/td&gt;&lt;td class="&amp;""""&amp;"dataleft"&amp;""""&amp;"&gt;"&amp;
TEXT(B135,"")&amp;"&lt;/td&gt;&lt;td class="&amp;""""&amp;"dataleft"&amp;""""&amp;"&gt;"&amp;
TEXT(C135,"")&amp;"&lt;/td&gt;&lt;td class="&amp;""""&amp;"dataleft"&amp;""""&amp;"&gt;"&amp;
TEXT(D135,"0.0")&amp;"&lt;/td&gt;&lt;td class="&amp;""""&amp;"datacenter"&amp;""""&amp;"&gt;"&amp;
TEXT(E135,"0.0")&amp;"&lt;/td&gt;&lt;td class="&amp;""""&amp;"dataright"&amp;""""&amp;"&gt;"&amp;
TEXT(F135,"mmmm d, yyyy")&amp;"&lt;/td&gt;&lt;td class="&amp;""""&amp;"datacenter"&amp;""""&amp;"&gt;"&amp;
TEXT(G135,"0.0")&amp;"&lt;/td&gt;&lt;td class="&amp;""""&amp;"datacenter"&amp;""""&amp;"&gt;"&amp;
TEXT(H135,"0")&amp;"&lt;/td&gt;"&amp;
"&lt;/tr&gt;"</f>
        <v>&lt;tr&gt;&lt;td class="dataleft"&gt;625&lt;/td&gt;&lt;td class="dataleft"&gt;Nichols&lt;/td&gt;&lt;td class="dataleft"&gt;&lt;/td&gt;&lt;td class="dataleft"&gt;Loran&lt;/td&gt;&lt;td class="datacenter"&gt;M&lt;/td&gt;&lt;td class="dataright"&gt;July 7, 1910&lt;/td&gt;&lt;td class="datacenter"&gt;Courtenay Gazette&lt;/td&gt;&lt;td class="datacenter"&gt;7&lt;/td&gt;&lt;/tr&gt;</v>
      </c>
      <c r="U135" s="2">
        <f>LEN(S135)</f>
        <v>127</v>
      </c>
    </row>
    <row r="136" spans="1:21" x14ac:dyDescent="0.25">
      <c r="A136" s="2">
        <v>672</v>
      </c>
      <c r="B136" s="4" t="s">
        <v>12309</v>
      </c>
      <c r="C136" s="4"/>
      <c r="D136" s="4" t="s">
        <v>4496</v>
      </c>
      <c r="E136" s="5" t="s">
        <v>26</v>
      </c>
      <c r="F136" s="52">
        <v>3820</v>
      </c>
      <c r="G136" s="5" t="s">
        <v>11770</v>
      </c>
      <c r="H136" s="5">
        <v>9</v>
      </c>
      <c r="I136" s="48">
        <v>10</v>
      </c>
      <c r="J136" s="5">
        <v>135</v>
      </c>
      <c r="K136" s="47" t="s">
        <v>19450</v>
      </c>
      <c r="L136" s="46" t="s">
        <v>25738</v>
      </c>
      <c r="M136" s="46"/>
      <c r="N136" s="46"/>
      <c r="O136" s="39">
        <f>YEAR(F136)</f>
        <v>1910</v>
      </c>
      <c r="P136" s="2">
        <f>MONTH(F136)</f>
        <v>6</v>
      </c>
      <c r="Q136" s="2">
        <f>P136</f>
        <v>6</v>
      </c>
      <c r="R136" s="2">
        <f>DAY(F136)</f>
        <v>16</v>
      </c>
      <c r="S136" s="2" t="str">
        <f>"&lt;a href="&amp;""""&amp;L136&amp;"\"&amp;K136&amp;"""&gt;"&amp;B136&amp;"&lt;/a&gt;"</f>
        <v>&lt;a href="set03\cg\cg_january_6,_1910_-_december_28,_1911\birth\pangburn,_male_birth_to_lee_june_16,_1910_p9_cg.pdf"&gt;Pangburn&lt;/a&gt;</v>
      </c>
      <c r="T136" s="78" t="str">
        <f>"&lt;tr&gt;&lt;td class="&amp;""""&amp;"dataleft"&amp;""""&amp;"&gt;"&amp;
TEXT(A136,"0")&amp;"&lt;/td&gt;&lt;td class="&amp;""""&amp;"dataleft"&amp;""""&amp;"&gt;"&amp;
TEXT(B136,"")&amp;"&lt;/td&gt;&lt;td class="&amp;""""&amp;"dataleft"&amp;""""&amp;"&gt;"&amp;
TEXT(C136,"")&amp;"&lt;/td&gt;&lt;td class="&amp;""""&amp;"dataleft"&amp;""""&amp;"&gt;"&amp;
TEXT(D136,"0.0")&amp;"&lt;/td&gt;&lt;td class="&amp;""""&amp;"datacenter"&amp;""""&amp;"&gt;"&amp;
TEXT(E136,"0.0")&amp;"&lt;/td&gt;&lt;td class="&amp;""""&amp;"dataright"&amp;""""&amp;"&gt;"&amp;
TEXT(F136,"mmmm d, yyyy")&amp;"&lt;/td&gt;&lt;td class="&amp;""""&amp;"datacenter"&amp;""""&amp;"&gt;"&amp;
TEXT(G136,"0.0")&amp;"&lt;/td&gt;&lt;td class="&amp;""""&amp;"datacenter"&amp;""""&amp;"&gt;"&amp;
TEXT(H136,"0")&amp;"&lt;/td&gt;"&amp;
"&lt;/tr&gt;"</f>
        <v>&lt;tr&gt;&lt;td class="dataleft"&gt;672&lt;/td&gt;&lt;td class="dataleft"&gt;Pangburn&lt;/td&gt;&lt;td class="dataleft"&gt;&lt;/td&gt;&lt;td class="dataleft"&gt;Lee&lt;/td&gt;&lt;td class="datacenter"&gt;M&lt;/td&gt;&lt;td class="dataright"&gt;June 16, 1910&lt;/td&gt;&lt;td class="datacenter"&gt;Courtenay Gazette&lt;/td&gt;&lt;td class="datacenter"&gt;9&lt;/td&gt;&lt;/tr&gt;</v>
      </c>
      <c r="U136" s="2">
        <f>LEN(S136)</f>
        <v>128</v>
      </c>
    </row>
    <row r="137" spans="1:21" ht="30" x14ac:dyDescent="0.25">
      <c r="A137" s="2">
        <v>686</v>
      </c>
      <c r="B137" s="4" t="s">
        <v>4696</v>
      </c>
      <c r="C137" s="4"/>
      <c r="D137" s="4" t="s">
        <v>12310</v>
      </c>
      <c r="E137" s="5" t="s">
        <v>226</v>
      </c>
      <c r="F137" s="52">
        <v>3974</v>
      </c>
      <c r="G137" s="5" t="s">
        <v>11770</v>
      </c>
      <c r="H137" s="5">
        <v>8</v>
      </c>
      <c r="I137" s="48">
        <v>10</v>
      </c>
      <c r="J137" s="5">
        <v>136</v>
      </c>
      <c r="K137" s="47" t="s">
        <v>19451</v>
      </c>
      <c r="L137" s="46" t="s">
        <v>25738</v>
      </c>
      <c r="M137" s="46"/>
      <c r="N137" s="46"/>
      <c r="O137" s="39">
        <f>YEAR(F137)</f>
        <v>1910</v>
      </c>
      <c r="P137" s="2">
        <f>MONTH(F137)</f>
        <v>11</v>
      </c>
      <c r="Q137" s="2">
        <f>P137</f>
        <v>11</v>
      </c>
      <c r="R137" s="2">
        <f>DAY(F137)</f>
        <v>17</v>
      </c>
      <c r="S137" s="2" t="str">
        <f>"&lt;a href="&amp;""""&amp;L137&amp;"\"&amp;K137&amp;"""&gt;"&amp;B137&amp;"&lt;/a&gt;"</f>
        <v>&lt;a href="set03\cg\cg_january_6,_1910_-_december_28,_1911\birth\peterson,_female_birth_to_amandus_november_17,_1910_p8_cg.pdf"&gt;Peterson&lt;/a&gt;</v>
      </c>
      <c r="T137" s="78" t="str">
        <f>"&lt;tr&gt;&lt;td class="&amp;""""&amp;"dataleft"&amp;""""&amp;"&gt;"&amp;
TEXT(A137,"0")&amp;"&lt;/td&gt;&lt;td class="&amp;""""&amp;"dataleft"&amp;""""&amp;"&gt;"&amp;
TEXT(B137,"")&amp;"&lt;/td&gt;&lt;td class="&amp;""""&amp;"dataleft"&amp;""""&amp;"&gt;"&amp;
TEXT(C137,"")&amp;"&lt;/td&gt;&lt;td class="&amp;""""&amp;"dataleft"&amp;""""&amp;"&gt;"&amp;
TEXT(D137,"0.0")&amp;"&lt;/td&gt;&lt;td class="&amp;""""&amp;"datacenter"&amp;""""&amp;"&gt;"&amp;
TEXT(E137,"0.0")&amp;"&lt;/td&gt;&lt;td class="&amp;""""&amp;"dataright"&amp;""""&amp;"&gt;"&amp;
TEXT(F137,"mmmm d, yyyy")&amp;"&lt;/td&gt;&lt;td class="&amp;""""&amp;"datacenter"&amp;""""&amp;"&gt;"&amp;
TEXT(G137,"0.0")&amp;"&lt;/td&gt;&lt;td class="&amp;""""&amp;"datacenter"&amp;""""&amp;"&gt;"&amp;
TEXT(H137,"0")&amp;"&lt;/td&gt;"&amp;
"&lt;/tr&gt;"</f>
        <v>&lt;tr&gt;&lt;td class="dataleft"&gt;686&lt;/td&gt;&lt;td class="dataleft"&gt;Peterson&lt;/td&gt;&lt;td class="dataleft"&gt;&lt;/td&gt;&lt;td class="dataleft"&gt;Amandus&lt;/td&gt;&lt;td class="datacenter"&gt;F&lt;/td&gt;&lt;td class="dataright"&gt;November 17, 1910&lt;/td&gt;&lt;td class="datacenter"&gt;Courtenay Gazette&lt;/td&gt;&lt;td class="datacenter"&gt;8&lt;/td&gt;&lt;/tr&gt;</v>
      </c>
      <c r="U137" s="2">
        <f>LEN(S137)</f>
        <v>138</v>
      </c>
    </row>
    <row r="138" spans="1:21" x14ac:dyDescent="0.25">
      <c r="A138" s="2">
        <v>694</v>
      </c>
      <c r="B138" s="4" t="s">
        <v>12750</v>
      </c>
      <c r="C138" s="4"/>
      <c r="D138" s="4" t="s">
        <v>4694</v>
      </c>
      <c r="E138" s="5" t="s">
        <v>26</v>
      </c>
      <c r="F138" s="52">
        <v>4317</v>
      </c>
      <c r="G138" s="5" t="s">
        <v>11770</v>
      </c>
      <c r="H138" s="5">
        <v>7</v>
      </c>
      <c r="I138" s="48">
        <v>10</v>
      </c>
      <c r="J138" s="5">
        <v>137</v>
      </c>
      <c r="K138" s="47" t="s">
        <v>19452</v>
      </c>
      <c r="L138" s="46" t="s">
        <v>25738</v>
      </c>
      <c r="M138" s="46"/>
      <c r="N138" s="46"/>
      <c r="O138" s="39">
        <f>YEAR(F138)</f>
        <v>1911</v>
      </c>
      <c r="P138" s="2">
        <f>MONTH(F138)</f>
        <v>10</v>
      </c>
      <c r="Q138" s="2">
        <f>P138</f>
        <v>10</v>
      </c>
      <c r="R138" s="2">
        <f>DAY(F138)</f>
        <v>26</v>
      </c>
      <c r="S138" s="2" t="str">
        <f>"&lt;a href="&amp;""""&amp;L138&amp;"\"&amp;K138&amp;"""&gt;"&amp;B138&amp;"&lt;/a&gt;"</f>
        <v>&lt;a href="set03\cg\cg_january_6,_1910_-_december_28,_1911\birth\polly,_male_birth_to_w_h_october_26,_1911_p7_cg.pdf"&gt;Polly&lt;/a&gt;</v>
      </c>
      <c r="T138" s="78" t="str">
        <f>"&lt;tr&gt;&lt;td class="&amp;""""&amp;"dataleft"&amp;""""&amp;"&gt;"&amp;
TEXT(A138,"0")&amp;"&lt;/td&gt;&lt;td class="&amp;""""&amp;"dataleft"&amp;""""&amp;"&gt;"&amp;
TEXT(B138,"")&amp;"&lt;/td&gt;&lt;td class="&amp;""""&amp;"dataleft"&amp;""""&amp;"&gt;"&amp;
TEXT(C138,"")&amp;"&lt;/td&gt;&lt;td class="&amp;""""&amp;"dataleft"&amp;""""&amp;"&gt;"&amp;
TEXT(D138,"0.0")&amp;"&lt;/td&gt;&lt;td class="&amp;""""&amp;"datacenter"&amp;""""&amp;"&gt;"&amp;
TEXT(E138,"0.0")&amp;"&lt;/td&gt;&lt;td class="&amp;""""&amp;"dataright"&amp;""""&amp;"&gt;"&amp;
TEXT(F138,"mmmm d, yyyy")&amp;"&lt;/td&gt;&lt;td class="&amp;""""&amp;"datacenter"&amp;""""&amp;"&gt;"&amp;
TEXT(G138,"0.0")&amp;"&lt;/td&gt;&lt;td class="&amp;""""&amp;"datacenter"&amp;""""&amp;"&gt;"&amp;
TEXT(H138,"0")&amp;"&lt;/td&gt;"&amp;
"&lt;/tr&gt;"</f>
        <v>&lt;tr&gt;&lt;td class="dataleft"&gt;694&lt;/td&gt;&lt;td class="dataleft"&gt;Polly&lt;/td&gt;&lt;td class="dataleft"&gt;&lt;/td&gt;&lt;td class="dataleft"&gt;W H&lt;/td&gt;&lt;td class="datacenter"&gt;M&lt;/td&gt;&lt;td class="dataright"&gt;October 26, 1911&lt;/td&gt;&lt;td class="datacenter"&gt;Courtenay Gazette&lt;/td&gt;&lt;td class="datacenter"&gt;7&lt;/td&gt;&lt;/tr&gt;</v>
      </c>
      <c r="U138" s="2">
        <f>LEN(S138)</f>
        <v>125</v>
      </c>
    </row>
    <row r="139" spans="1:21" x14ac:dyDescent="0.25">
      <c r="A139" s="2">
        <v>741</v>
      </c>
      <c r="B139" s="4" t="s">
        <v>12311</v>
      </c>
      <c r="C139" s="4"/>
      <c r="D139" s="4" t="s">
        <v>60</v>
      </c>
      <c r="E139" s="5" t="s">
        <v>26</v>
      </c>
      <c r="F139" s="52">
        <v>3750</v>
      </c>
      <c r="G139" s="5" t="s">
        <v>11770</v>
      </c>
      <c r="H139" s="5">
        <v>7</v>
      </c>
      <c r="I139" s="48">
        <v>10</v>
      </c>
      <c r="J139" s="5">
        <v>138</v>
      </c>
      <c r="K139" s="47" t="s">
        <v>19453</v>
      </c>
      <c r="L139" s="46" t="s">
        <v>25738</v>
      </c>
      <c r="M139" s="46"/>
      <c r="N139" s="46"/>
      <c r="O139" s="39">
        <f>YEAR(F139)</f>
        <v>1910</v>
      </c>
      <c r="P139" s="2">
        <f>MONTH(F139)</f>
        <v>4</v>
      </c>
      <c r="Q139" s="2">
        <f>P139</f>
        <v>4</v>
      </c>
      <c r="R139" s="2">
        <f>DAY(F139)</f>
        <v>7</v>
      </c>
      <c r="S139" s="2" t="str">
        <f>"&lt;a href="&amp;""""&amp;L139&amp;"\"&amp;K139&amp;"""&gt;"&amp;B139&amp;"&lt;/a&gt;"</f>
        <v>&lt;a href="set03\cg\cg_january_6,_1910_-_december_28,_1911\birth\ricksgers,_male_birth_to_joe_april_7,_1910_p7_cg.pdf"&gt;Ricksgers&lt;/a&gt;</v>
      </c>
      <c r="T139" s="78" t="str">
        <f>"&lt;tr&gt;&lt;td class="&amp;""""&amp;"dataleft"&amp;""""&amp;"&gt;"&amp;
TEXT(A139,"0")&amp;"&lt;/td&gt;&lt;td class="&amp;""""&amp;"dataleft"&amp;""""&amp;"&gt;"&amp;
TEXT(B139,"")&amp;"&lt;/td&gt;&lt;td class="&amp;""""&amp;"dataleft"&amp;""""&amp;"&gt;"&amp;
TEXT(C139,"")&amp;"&lt;/td&gt;&lt;td class="&amp;""""&amp;"dataleft"&amp;""""&amp;"&gt;"&amp;
TEXT(D139,"0.0")&amp;"&lt;/td&gt;&lt;td class="&amp;""""&amp;"datacenter"&amp;""""&amp;"&gt;"&amp;
TEXT(E139,"0.0")&amp;"&lt;/td&gt;&lt;td class="&amp;""""&amp;"dataright"&amp;""""&amp;"&gt;"&amp;
TEXT(F139,"mmmm d, yyyy")&amp;"&lt;/td&gt;&lt;td class="&amp;""""&amp;"datacenter"&amp;""""&amp;"&gt;"&amp;
TEXT(G139,"0.0")&amp;"&lt;/td&gt;&lt;td class="&amp;""""&amp;"datacenter"&amp;""""&amp;"&gt;"&amp;
TEXT(H139,"0")&amp;"&lt;/td&gt;"&amp;
"&lt;/tr&gt;"</f>
        <v>&lt;tr&gt;&lt;td class="dataleft"&gt;741&lt;/td&gt;&lt;td class="dataleft"&gt;Ricksgers&lt;/td&gt;&lt;td class="dataleft"&gt;&lt;/td&gt;&lt;td class="dataleft"&gt;Joe&lt;/td&gt;&lt;td class="datacenter"&gt;M&lt;/td&gt;&lt;td class="dataright"&gt;April 7, 1910&lt;/td&gt;&lt;td class="datacenter"&gt;Courtenay Gazette&lt;/td&gt;&lt;td class="datacenter"&gt;7&lt;/td&gt;&lt;/tr&gt;</v>
      </c>
      <c r="U139" s="2">
        <f>LEN(S139)</f>
        <v>130</v>
      </c>
    </row>
    <row r="140" spans="1:21" ht="30" x14ac:dyDescent="0.25">
      <c r="A140" s="2">
        <v>781</v>
      </c>
      <c r="B140" s="4" t="s">
        <v>12312</v>
      </c>
      <c r="C140" s="4"/>
      <c r="D140" s="4" t="s">
        <v>12313</v>
      </c>
      <c r="E140" s="5" t="s">
        <v>26</v>
      </c>
      <c r="F140" s="52">
        <v>3890</v>
      </c>
      <c r="G140" s="5" t="s">
        <v>11770</v>
      </c>
      <c r="H140" s="5">
        <v>8</v>
      </c>
      <c r="I140" s="48">
        <v>10</v>
      </c>
      <c r="J140" s="5">
        <v>139</v>
      </c>
      <c r="K140" s="47" t="s">
        <v>19454</v>
      </c>
      <c r="L140" s="46" t="s">
        <v>25738</v>
      </c>
      <c r="M140" s="46"/>
      <c r="N140" s="46"/>
      <c r="O140" s="39">
        <f>YEAR(F140)</f>
        <v>1910</v>
      </c>
      <c r="P140" s="2">
        <f>MONTH(F140)</f>
        <v>8</v>
      </c>
      <c r="Q140" s="2">
        <f>P140</f>
        <v>8</v>
      </c>
      <c r="R140" s="2">
        <f>DAY(F140)</f>
        <v>25</v>
      </c>
      <c r="S140" s="2" t="str">
        <f>"&lt;a href="&amp;""""&amp;L140&amp;"\"&amp;K140&amp;"""&gt;"&amp;B140&amp;"&lt;/a&gt;"</f>
        <v>&lt;a href="set03\cg\cg_january_6,_1910_-_december_28,_1911\birth\schoeler,_male_birth_to_herman_jr_august_25,_1910_p8_cg.pdf"&gt;Schoeler&lt;/a&gt;</v>
      </c>
      <c r="T140" s="78" t="str">
        <f>"&lt;tr&gt;&lt;td class="&amp;""""&amp;"dataleft"&amp;""""&amp;"&gt;"&amp;
TEXT(A140,"0")&amp;"&lt;/td&gt;&lt;td class="&amp;""""&amp;"dataleft"&amp;""""&amp;"&gt;"&amp;
TEXT(B140,"")&amp;"&lt;/td&gt;&lt;td class="&amp;""""&amp;"dataleft"&amp;""""&amp;"&gt;"&amp;
TEXT(C140,"")&amp;"&lt;/td&gt;&lt;td class="&amp;""""&amp;"dataleft"&amp;""""&amp;"&gt;"&amp;
TEXT(D140,"0.0")&amp;"&lt;/td&gt;&lt;td class="&amp;""""&amp;"datacenter"&amp;""""&amp;"&gt;"&amp;
TEXT(E140,"0.0")&amp;"&lt;/td&gt;&lt;td class="&amp;""""&amp;"dataright"&amp;""""&amp;"&gt;"&amp;
TEXT(F140,"mmmm d, yyyy")&amp;"&lt;/td&gt;&lt;td class="&amp;""""&amp;"datacenter"&amp;""""&amp;"&gt;"&amp;
TEXT(G140,"0.0")&amp;"&lt;/td&gt;&lt;td class="&amp;""""&amp;"datacenter"&amp;""""&amp;"&gt;"&amp;
TEXT(H140,"0")&amp;"&lt;/td&gt;"&amp;
"&lt;/tr&gt;"</f>
        <v>&lt;tr&gt;&lt;td class="dataleft"&gt;781&lt;/td&gt;&lt;td class="dataleft"&gt;Schoeler&lt;/td&gt;&lt;td class="dataleft"&gt;&lt;/td&gt;&lt;td class="dataleft"&gt;Herman, Jr&lt;/td&gt;&lt;td class="datacenter"&gt;M&lt;/td&gt;&lt;td class="dataright"&gt;August 25, 1910&lt;/td&gt;&lt;td class="datacenter"&gt;Courtenay Gazette&lt;/td&gt;&lt;td class="datacenter"&gt;8&lt;/td&gt;&lt;/tr&gt;</v>
      </c>
      <c r="U140" s="2">
        <f>LEN(S140)</f>
        <v>136</v>
      </c>
    </row>
    <row r="141" spans="1:21" x14ac:dyDescent="0.25">
      <c r="A141" s="2">
        <v>855</v>
      </c>
      <c r="B141" s="4" t="s">
        <v>8470</v>
      </c>
      <c r="C141" s="4"/>
      <c r="D141" s="4" t="s">
        <v>4140</v>
      </c>
      <c r="E141" s="5" t="s">
        <v>226</v>
      </c>
      <c r="F141" s="52">
        <v>3729</v>
      </c>
      <c r="G141" s="5" t="s">
        <v>11770</v>
      </c>
      <c r="H141" s="5">
        <v>9</v>
      </c>
      <c r="I141" s="48">
        <v>10</v>
      </c>
      <c r="J141" s="5">
        <v>140</v>
      </c>
      <c r="K141" s="47" t="s">
        <v>19455</v>
      </c>
      <c r="L141" s="46" t="s">
        <v>25738</v>
      </c>
      <c r="M141" s="46"/>
      <c r="N141" s="46"/>
      <c r="O141" s="39">
        <f>YEAR(F141)</f>
        <v>1910</v>
      </c>
      <c r="P141" s="2">
        <f>MONTH(F141)</f>
        <v>3</v>
      </c>
      <c r="Q141" s="2">
        <f>P141</f>
        <v>3</v>
      </c>
      <c r="R141" s="2">
        <f>DAY(F141)</f>
        <v>17</v>
      </c>
      <c r="S141" s="2" t="str">
        <f>"&lt;a href="&amp;""""&amp;L141&amp;"\"&amp;K141&amp;"""&gt;"&amp;B141&amp;"&lt;/a&gt;"</f>
        <v>&lt;a href="set03\cg\cg_january_6,_1910_-_december_28,_1911\birth\suchla,_female_birth_to_tom_march_17,_1910_p9_cg.pdf"&gt;Suchla&lt;/a&gt;</v>
      </c>
      <c r="T141" s="78" t="str">
        <f>"&lt;tr&gt;&lt;td class="&amp;""""&amp;"dataleft"&amp;""""&amp;"&gt;"&amp;
TEXT(A141,"0")&amp;"&lt;/td&gt;&lt;td class="&amp;""""&amp;"dataleft"&amp;""""&amp;"&gt;"&amp;
TEXT(B141,"")&amp;"&lt;/td&gt;&lt;td class="&amp;""""&amp;"dataleft"&amp;""""&amp;"&gt;"&amp;
TEXT(C141,"")&amp;"&lt;/td&gt;&lt;td class="&amp;""""&amp;"dataleft"&amp;""""&amp;"&gt;"&amp;
TEXT(D141,"0.0")&amp;"&lt;/td&gt;&lt;td class="&amp;""""&amp;"datacenter"&amp;""""&amp;"&gt;"&amp;
TEXT(E141,"0.0")&amp;"&lt;/td&gt;&lt;td class="&amp;""""&amp;"dataright"&amp;""""&amp;"&gt;"&amp;
TEXT(F141,"mmmm d, yyyy")&amp;"&lt;/td&gt;&lt;td class="&amp;""""&amp;"datacenter"&amp;""""&amp;"&gt;"&amp;
TEXT(G141,"0.0")&amp;"&lt;/td&gt;&lt;td class="&amp;""""&amp;"datacenter"&amp;""""&amp;"&gt;"&amp;
TEXT(H141,"0")&amp;"&lt;/td&gt;"&amp;
"&lt;/tr&gt;"</f>
        <v>&lt;tr&gt;&lt;td class="dataleft"&gt;855&lt;/td&gt;&lt;td class="dataleft"&gt;Suchla&lt;/td&gt;&lt;td class="dataleft"&gt;&lt;/td&gt;&lt;td class="dataleft"&gt;Tom&lt;/td&gt;&lt;td class="datacenter"&gt;F&lt;/td&gt;&lt;td class="dataright"&gt;March 17, 1910&lt;/td&gt;&lt;td class="datacenter"&gt;Courtenay Gazette&lt;/td&gt;&lt;td class="datacenter"&gt;9&lt;/td&gt;&lt;/tr&gt;</v>
      </c>
      <c r="U141" s="2">
        <f>LEN(S141)</f>
        <v>127</v>
      </c>
    </row>
    <row r="142" spans="1:21" ht="30" x14ac:dyDescent="0.25">
      <c r="A142" s="2">
        <v>865</v>
      </c>
      <c r="B142" s="4" t="s">
        <v>4212</v>
      </c>
      <c r="C142" s="4"/>
      <c r="D142" s="4" t="s">
        <v>12751</v>
      </c>
      <c r="E142" s="5" t="s">
        <v>226</v>
      </c>
      <c r="F142" s="52">
        <v>4037</v>
      </c>
      <c r="G142" s="5" t="s">
        <v>11770</v>
      </c>
      <c r="H142" s="5">
        <v>7</v>
      </c>
      <c r="I142" s="48">
        <v>10</v>
      </c>
      <c r="J142" s="5">
        <v>141</v>
      </c>
      <c r="K142" s="47" t="s">
        <v>19456</v>
      </c>
      <c r="L142" s="46" t="s">
        <v>25738</v>
      </c>
      <c r="M142" s="46"/>
      <c r="N142" s="46"/>
      <c r="O142" s="39">
        <f>YEAR(F142)</f>
        <v>1911</v>
      </c>
      <c r="P142" s="2">
        <f>MONTH(F142)</f>
        <v>1</v>
      </c>
      <c r="Q142" s="2">
        <f>P142</f>
        <v>1</v>
      </c>
      <c r="R142" s="2">
        <f>DAY(F142)</f>
        <v>19</v>
      </c>
      <c r="S142" s="2" t="str">
        <f>"&lt;a href="&amp;""""&amp;L142&amp;"\"&amp;K142&amp;"""&gt;"&amp;B142&amp;"&lt;/a&gt;"</f>
        <v>&lt;a href="set03\cg\cg_january_6,_1910_-_december_28,_1911\birth\syverson,_female_birth_to_dave_january_19,_1911_p7_cg.pdf"&gt;Syverson&lt;/a&gt;</v>
      </c>
      <c r="T142" s="78" t="str">
        <f>"&lt;tr&gt;&lt;td class="&amp;""""&amp;"dataleft"&amp;""""&amp;"&gt;"&amp;
TEXT(A142,"0")&amp;"&lt;/td&gt;&lt;td class="&amp;""""&amp;"dataleft"&amp;""""&amp;"&gt;"&amp;
TEXT(B142,"")&amp;"&lt;/td&gt;&lt;td class="&amp;""""&amp;"dataleft"&amp;""""&amp;"&gt;"&amp;
TEXT(C142,"")&amp;"&lt;/td&gt;&lt;td class="&amp;""""&amp;"dataleft"&amp;""""&amp;"&gt;"&amp;
TEXT(D142,"0.0")&amp;"&lt;/td&gt;&lt;td class="&amp;""""&amp;"datacenter"&amp;""""&amp;"&gt;"&amp;
TEXT(E142,"0.0")&amp;"&lt;/td&gt;&lt;td class="&amp;""""&amp;"dataright"&amp;""""&amp;"&gt;"&amp;
TEXT(F142,"mmmm d, yyyy")&amp;"&lt;/td&gt;&lt;td class="&amp;""""&amp;"datacenter"&amp;""""&amp;"&gt;"&amp;
TEXT(G142,"0.0")&amp;"&lt;/td&gt;&lt;td class="&amp;""""&amp;"datacenter"&amp;""""&amp;"&gt;"&amp;
TEXT(H142,"0")&amp;"&lt;/td&gt;"&amp;
"&lt;/tr&gt;"</f>
        <v>&lt;tr&gt;&lt;td class="dataleft"&gt;865&lt;/td&gt;&lt;td class="dataleft"&gt;Syverson&lt;/td&gt;&lt;td class="dataleft"&gt;&lt;/td&gt;&lt;td class="dataleft"&gt;Dave&lt;/td&gt;&lt;td class="datacenter"&gt;F&lt;/td&gt;&lt;td class="dataright"&gt;January 19, 1911&lt;/td&gt;&lt;td class="datacenter"&gt;Courtenay Gazette&lt;/td&gt;&lt;td class="datacenter"&gt;7&lt;/td&gt;&lt;/tr&gt;</v>
      </c>
      <c r="U142" s="2">
        <f>LEN(S142)</f>
        <v>134</v>
      </c>
    </row>
    <row r="143" spans="1:21" x14ac:dyDescent="0.25">
      <c r="A143" s="2">
        <v>880</v>
      </c>
      <c r="B143" s="4" t="s">
        <v>8472</v>
      </c>
      <c r="C143" s="4"/>
      <c r="D143" s="4" t="s">
        <v>8473</v>
      </c>
      <c r="E143" s="5" t="s">
        <v>226</v>
      </c>
      <c r="F143" s="52">
        <v>4051</v>
      </c>
      <c r="G143" s="5" t="s">
        <v>11770</v>
      </c>
      <c r="H143" s="5">
        <v>7</v>
      </c>
      <c r="I143" s="48">
        <v>10</v>
      </c>
      <c r="J143" s="5">
        <v>142</v>
      </c>
      <c r="K143" s="47" t="s">
        <v>19457</v>
      </c>
      <c r="L143" s="46" t="s">
        <v>25738</v>
      </c>
      <c r="M143" s="46"/>
      <c r="N143" s="46"/>
      <c r="O143" s="39">
        <f>YEAR(F143)</f>
        <v>1911</v>
      </c>
      <c r="P143" s="2">
        <f>MONTH(F143)</f>
        <v>2</v>
      </c>
      <c r="Q143" s="2">
        <f>P143</f>
        <v>2</v>
      </c>
      <c r="R143" s="2">
        <f>DAY(F143)</f>
        <v>2</v>
      </c>
      <c r="S143" s="2" t="str">
        <f>"&lt;a href="&amp;""""&amp;L143&amp;"\"&amp;K143&amp;"""&gt;"&amp;B143&amp;"&lt;/a&gt;"</f>
        <v>&lt;a href="set03\cg\cg_january_6,_1910_-_december_28,_1911\birth\tucker,_female_birth_to_h_n_february_2,_1911_p7_cg.pdf"&gt;Tucker&lt;/a&gt;</v>
      </c>
      <c r="T143" s="78" t="str">
        <f>"&lt;tr&gt;&lt;td class="&amp;""""&amp;"dataleft"&amp;""""&amp;"&gt;"&amp;
TEXT(A143,"0")&amp;"&lt;/td&gt;&lt;td class="&amp;""""&amp;"dataleft"&amp;""""&amp;"&gt;"&amp;
TEXT(B143,"")&amp;"&lt;/td&gt;&lt;td class="&amp;""""&amp;"dataleft"&amp;""""&amp;"&gt;"&amp;
TEXT(C143,"")&amp;"&lt;/td&gt;&lt;td class="&amp;""""&amp;"dataleft"&amp;""""&amp;"&gt;"&amp;
TEXT(D143,"0.0")&amp;"&lt;/td&gt;&lt;td class="&amp;""""&amp;"datacenter"&amp;""""&amp;"&gt;"&amp;
TEXT(E143,"0.0")&amp;"&lt;/td&gt;&lt;td class="&amp;""""&amp;"dataright"&amp;""""&amp;"&gt;"&amp;
TEXT(F143,"mmmm d, yyyy")&amp;"&lt;/td&gt;&lt;td class="&amp;""""&amp;"datacenter"&amp;""""&amp;"&gt;"&amp;
TEXT(G143,"0.0")&amp;"&lt;/td&gt;&lt;td class="&amp;""""&amp;"datacenter"&amp;""""&amp;"&gt;"&amp;
TEXT(H143,"0")&amp;"&lt;/td&gt;"&amp;
"&lt;/tr&gt;"</f>
        <v>&lt;tr&gt;&lt;td class="dataleft"&gt;880&lt;/td&gt;&lt;td class="dataleft"&gt;Tucker&lt;/td&gt;&lt;td class="dataleft"&gt;&lt;/td&gt;&lt;td class="dataleft"&gt;H N&lt;/td&gt;&lt;td class="datacenter"&gt;F&lt;/td&gt;&lt;td class="dataright"&gt;February 2, 1911&lt;/td&gt;&lt;td class="datacenter"&gt;Courtenay Gazette&lt;/td&gt;&lt;td class="datacenter"&gt;7&lt;/td&gt;&lt;/tr&gt;</v>
      </c>
      <c r="U143" s="2">
        <f>LEN(S143)</f>
        <v>129</v>
      </c>
    </row>
    <row r="144" spans="1:21" x14ac:dyDescent="0.25">
      <c r="A144" s="2">
        <v>914</v>
      </c>
      <c r="B144" s="4" t="s">
        <v>12314</v>
      </c>
      <c r="C144" s="4"/>
      <c r="D144" s="4" t="s">
        <v>255</v>
      </c>
      <c r="E144" s="5" t="s">
        <v>26</v>
      </c>
      <c r="F144" s="52">
        <v>3834</v>
      </c>
      <c r="G144" s="5" t="s">
        <v>11770</v>
      </c>
      <c r="H144" s="5">
        <v>10</v>
      </c>
      <c r="I144" s="48">
        <v>10</v>
      </c>
      <c r="J144" s="5">
        <v>143</v>
      </c>
      <c r="K144" s="47" t="s">
        <v>19458</v>
      </c>
      <c r="L144" s="46" t="s">
        <v>25738</v>
      </c>
      <c r="M144" s="46"/>
      <c r="N144" s="46"/>
      <c r="O144" s="39">
        <f>YEAR(F144)</f>
        <v>1910</v>
      </c>
      <c r="P144" s="2">
        <f>MONTH(F144)</f>
        <v>6</v>
      </c>
      <c r="Q144" s="2">
        <f>P144</f>
        <v>6</v>
      </c>
      <c r="R144" s="2">
        <f>DAY(F144)</f>
        <v>30</v>
      </c>
      <c r="S144" s="2" t="str">
        <f>"&lt;a href="&amp;""""&amp;L144&amp;"\"&amp;K144&amp;"""&gt;"&amp;B144&amp;"&lt;/a&gt;"</f>
        <v>&lt;a href="set03\cg\cg_january_6,_1910_-_december_28,_1911\birth\webber,_male_birth_to_frank_june_30,_1910_p10_cg.pdf"&gt;Webber&lt;/a&gt;</v>
      </c>
      <c r="T144" s="78" t="str">
        <f>"&lt;tr&gt;&lt;td class="&amp;""""&amp;"dataleft"&amp;""""&amp;"&gt;"&amp;
TEXT(A144,"0")&amp;"&lt;/td&gt;&lt;td class="&amp;""""&amp;"dataleft"&amp;""""&amp;"&gt;"&amp;
TEXT(B144,"")&amp;"&lt;/td&gt;&lt;td class="&amp;""""&amp;"dataleft"&amp;""""&amp;"&gt;"&amp;
TEXT(C144,"")&amp;"&lt;/td&gt;&lt;td class="&amp;""""&amp;"dataleft"&amp;""""&amp;"&gt;"&amp;
TEXT(D144,"0.0")&amp;"&lt;/td&gt;&lt;td class="&amp;""""&amp;"datacenter"&amp;""""&amp;"&gt;"&amp;
TEXT(E144,"0.0")&amp;"&lt;/td&gt;&lt;td class="&amp;""""&amp;"dataright"&amp;""""&amp;"&gt;"&amp;
TEXT(F144,"mmmm d, yyyy")&amp;"&lt;/td&gt;&lt;td class="&amp;""""&amp;"datacenter"&amp;""""&amp;"&gt;"&amp;
TEXT(G144,"0.0")&amp;"&lt;/td&gt;&lt;td class="&amp;""""&amp;"datacenter"&amp;""""&amp;"&gt;"&amp;
TEXT(H144,"0")&amp;"&lt;/td&gt;"&amp;
"&lt;/tr&gt;"</f>
        <v>&lt;tr&gt;&lt;td class="dataleft"&gt;914&lt;/td&gt;&lt;td class="dataleft"&gt;Webber&lt;/td&gt;&lt;td class="dataleft"&gt;&lt;/td&gt;&lt;td class="dataleft"&gt;Frank&lt;/td&gt;&lt;td class="datacenter"&gt;M&lt;/td&gt;&lt;td class="dataright"&gt;June 30, 1910&lt;/td&gt;&lt;td class="datacenter"&gt;Courtenay Gazette&lt;/td&gt;&lt;td class="datacenter"&gt;10&lt;/td&gt;&lt;/tr&gt;</v>
      </c>
      <c r="U144" s="2">
        <f>LEN(S144)</f>
        <v>127</v>
      </c>
    </row>
    <row r="145" spans="1:21" x14ac:dyDescent="0.25">
      <c r="A145" s="2">
        <v>918</v>
      </c>
      <c r="B145" s="4" t="s">
        <v>12315</v>
      </c>
      <c r="C145" s="4"/>
      <c r="D145" s="4" t="s">
        <v>12316</v>
      </c>
      <c r="E145" s="5" t="s">
        <v>26</v>
      </c>
      <c r="F145" s="52">
        <v>4016</v>
      </c>
      <c r="G145" s="5" t="s">
        <v>11770</v>
      </c>
      <c r="H145" s="5">
        <v>7</v>
      </c>
      <c r="I145" s="48">
        <v>10</v>
      </c>
      <c r="J145" s="5">
        <v>144</v>
      </c>
      <c r="K145" s="47" t="s">
        <v>19459</v>
      </c>
      <c r="L145" s="46" t="s">
        <v>25738</v>
      </c>
      <c r="M145" s="46"/>
      <c r="N145" s="46"/>
      <c r="O145" s="39">
        <f>YEAR(F145)</f>
        <v>1910</v>
      </c>
      <c r="P145" s="2">
        <f>MONTH(F145)</f>
        <v>12</v>
      </c>
      <c r="Q145" s="2">
        <f>P145</f>
        <v>12</v>
      </c>
      <c r="R145" s="2">
        <f>DAY(F145)</f>
        <v>29</v>
      </c>
      <c r="S145" s="2" t="str">
        <f>"&lt;a href="&amp;""""&amp;L145&amp;"\"&amp;K145&amp;"""&gt;"&amp;B145&amp;"&lt;/a&gt;"</f>
        <v>&lt;a href="set03\cg\cg_january_6,_1910_-_december_28,_1911\birth\welch,_male_birth_to_t_j_december_29,_1910_p7_cg.pdf"&gt;Welch&lt;/a&gt;</v>
      </c>
      <c r="T145" s="78" t="str">
        <f>"&lt;tr&gt;&lt;td class="&amp;""""&amp;"dataleft"&amp;""""&amp;"&gt;"&amp;
TEXT(A145,"0")&amp;"&lt;/td&gt;&lt;td class="&amp;""""&amp;"dataleft"&amp;""""&amp;"&gt;"&amp;
TEXT(B145,"")&amp;"&lt;/td&gt;&lt;td class="&amp;""""&amp;"dataleft"&amp;""""&amp;"&gt;"&amp;
TEXT(C145,"")&amp;"&lt;/td&gt;&lt;td class="&amp;""""&amp;"dataleft"&amp;""""&amp;"&gt;"&amp;
TEXT(D145,"0.0")&amp;"&lt;/td&gt;&lt;td class="&amp;""""&amp;"datacenter"&amp;""""&amp;"&gt;"&amp;
TEXT(E145,"0.0")&amp;"&lt;/td&gt;&lt;td class="&amp;""""&amp;"dataright"&amp;""""&amp;"&gt;"&amp;
TEXT(F145,"mmmm d, yyyy")&amp;"&lt;/td&gt;&lt;td class="&amp;""""&amp;"datacenter"&amp;""""&amp;"&gt;"&amp;
TEXT(G145,"0.0")&amp;"&lt;/td&gt;&lt;td class="&amp;""""&amp;"datacenter"&amp;""""&amp;"&gt;"&amp;
TEXT(H145,"0")&amp;"&lt;/td&gt;"&amp;
"&lt;/tr&gt;"</f>
        <v>&lt;tr&gt;&lt;td class="dataleft"&gt;918&lt;/td&gt;&lt;td class="dataleft"&gt;Welch&lt;/td&gt;&lt;td class="dataleft"&gt;&lt;/td&gt;&lt;td class="dataleft"&gt;T J&lt;/td&gt;&lt;td class="datacenter"&gt;M&lt;/td&gt;&lt;td class="dataright"&gt;December 29, 1910&lt;/td&gt;&lt;td class="datacenter"&gt;Courtenay Gazette&lt;/td&gt;&lt;td class="datacenter"&gt;7&lt;/td&gt;&lt;/tr&gt;</v>
      </c>
      <c r="U145" s="2">
        <f>LEN(S145)</f>
        <v>126</v>
      </c>
    </row>
    <row r="146" spans="1:21" ht="30" x14ac:dyDescent="0.25">
      <c r="A146" s="2">
        <v>944</v>
      </c>
      <c r="B146" s="4" t="s">
        <v>12752</v>
      </c>
      <c r="C146" s="4"/>
      <c r="D146" s="4" t="s">
        <v>12753</v>
      </c>
      <c r="E146" s="5" t="s">
        <v>26</v>
      </c>
      <c r="F146" s="52">
        <v>4037</v>
      </c>
      <c r="G146" s="5" t="s">
        <v>11770</v>
      </c>
      <c r="H146" s="5">
        <v>7</v>
      </c>
      <c r="I146" s="48">
        <v>10</v>
      </c>
      <c r="J146" s="5">
        <v>145</v>
      </c>
      <c r="K146" s="47" t="s">
        <v>19460</v>
      </c>
      <c r="L146" s="46" t="s">
        <v>25738</v>
      </c>
      <c r="M146" s="46"/>
      <c r="N146" s="46"/>
      <c r="O146" s="39">
        <f>YEAR(F146)</f>
        <v>1911</v>
      </c>
      <c r="P146" s="2">
        <f>MONTH(F146)</f>
        <v>1</v>
      </c>
      <c r="Q146" s="2">
        <f>P146</f>
        <v>1</v>
      </c>
      <c r="R146" s="2">
        <f>DAY(F146)</f>
        <v>19</v>
      </c>
      <c r="S146" s="2" t="str">
        <f>"&lt;a href="&amp;""""&amp;L146&amp;"\"&amp;K146&amp;"""&gt;"&amp;B146&amp;"&lt;/a&gt;"</f>
        <v>&lt;a href="set03\cg\cg_january_6,_1910_-_december_28,_1911\birth\wralstad,_male_birth_to_mrs_christian_january_19,_1911_p7_cg.pdf"&gt;Wralstad&lt;/a&gt;</v>
      </c>
      <c r="T146" s="78" t="str">
        <f>"&lt;tr&gt;&lt;td class="&amp;""""&amp;"dataleft"&amp;""""&amp;"&gt;"&amp;
TEXT(A146,"0")&amp;"&lt;/td&gt;&lt;td class="&amp;""""&amp;"dataleft"&amp;""""&amp;"&gt;"&amp;
TEXT(B146,"")&amp;"&lt;/td&gt;&lt;td class="&amp;""""&amp;"dataleft"&amp;""""&amp;"&gt;"&amp;
TEXT(C146,"")&amp;"&lt;/td&gt;&lt;td class="&amp;""""&amp;"dataleft"&amp;""""&amp;"&gt;"&amp;
TEXT(D146,"0.0")&amp;"&lt;/td&gt;&lt;td class="&amp;""""&amp;"datacenter"&amp;""""&amp;"&gt;"&amp;
TEXT(E146,"0.0")&amp;"&lt;/td&gt;&lt;td class="&amp;""""&amp;"dataright"&amp;""""&amp;"&gt;"&amp;
TEXT(F146,"mmmm d, yyyy")&amp;"&lt;/td&gt;&lt;td class="&amp;""""&amp;"datacenter"&amp;""""&amp;"&gt;"&amp;
TEXT(G146,"0.0")&amp;"&lt;/td&gt;&lt;td class="&amp;""""&amp;"datacenter"&amp;""""&amp;"&gt;"&amp;
TEXT(H146,"0")&amp;"&lt;/td&gt;"&amp;
"&lt;/tr&gt;"</f>
        <v>&lt;tr&gt;&lt;td class="dataleft"&gt;944&lt;/td&gt;&lt;td class="dataleft"&gt;Wralstad&lt;/td&gt;&lt;td class="dataleft"&gt;&lt;/td&gt;&lt;td class="dataleft"&gt;Mrs Christian&lt;/td&gt;&lt;td class="datacenter"&gt;M&lt;/td&gt;&lt;td class="dataright"&gt;January 19, 1911&lt;/td&gt;&lt;td class="datacenter"&gt;Courtenay Gazette&lt;/td&gt;&lt;td class="datacenter"&gt;7&lt;/td&gt;&lt;/tr&gt;</v>
      </c>
      <c r="U146" s="2">
        <f>LEN(S146)</f>
        <v>141</v>
      </c>
    </row>
    <row r="147" spans="1:21" x14ac:dyDescent="0.25">
      <c r="A147" s="2">
        <v>948</v>
      </c>
      <c r="B147" s="4" t="s">
        <v>8476</v>
      </c>
      <c r="C147" s="4"/>
      <c r="D147" s="4" t="s">
        <v>12754</v>
      </c>
      <c r="E147" s="5" t="s">
        <v>226</v>
      </c>
      <c r="F147" s="52">
        <v>4107</v>
      </c>
      <c r="G147" s="5" t="s">
        <v>11770</v>
      </c>
      <c r="H147" s="5">
        <v>7</v>
      </c>
      <c r="I147" s="48">
        <v>10</v>
      </c>
      <c r="J147" s="5">
        <v>146</v>
      </c>
      <c r="K147" s="47" t="s">
        <v>19461</v>
      </c>
      <c r="L147" s="46" t="s">
        <v>25738</v>
      </c>
      <c r="M147" s="46"/>
      <c r="N147" s="46"/>
      <c r="O147" s="39">
        <f>YEAR(F147)</f>
        <v>1911</v>
      </c>
      <c r="P147" s="2">
        <f>MONTH(F147)</f>
        <v>3</v>
      </c>
      <c r="Q147" s="2">
        <f>P147</f>
        <v>3</v>
      </c>
      <c r="R147" s="2">
        <f>DAY(F147)</f>
        <v>30</v>
      </c>
      <c r="S147" s="2" t="str">
        <f>"&lt;a href="&amp;""""&amp;L147&amp;"\"&amp;K147&amp;"""&gt;"&amp;B147&amp;"&lt;/a&gt;"</f>
        <v>&lt;a href="set03\cg\cg_january_6,_1910_-_december_28,_1911\birth\wright,_female_birth_to_w_w_march_30,_1911_p7_cg.pdf"&gt;Wright&lt;/a&gt;</v>
      </c>
      <c r="T147" s="78" t="str">
        <f>"&lt;tr&gt;&lt;td class="&amp;""""&amp;"dataleft"&amp;""""&amp;"&gt;"&amp;
TEXT(A147,"0")&amp;"&lt;/td&gt;&lt;td class="&amp;""""&amp;"dataleft"&amp;""""&amp;"&gt;"&amp;
TEXT(B147,"")&amp;"&lt;/td&gt;&lt;td class="&amp;""""&amp;"dataleft"&amp;""""&amp;"&gt;"&amp;
TEXT(C147,"")&amp;"&lt;/td&gt;&lt;td class="&amp;""""&amp;"dataleft"&amp;""""&amp;"&gt;"&amp;
TEXT(D147,"0.0")&amp;"&lt;/td&gt;&lt;td class="&amp;""""&amp;"datacenter"&amp;""""&amp;"&gt;"&amp;
TEXT(E147,"0.0")&amp;"&lt;/td&gt;&lt;td class="&amp;""""&amp;"dataright"&amp;""""&amp;"&gt;"&amp;
TEXT(F147,"mmmm d, yyyy")&amp;"&lt;/td&gt;&lt;td class="&amp;""""&amp;"datacenter"&amp;""""&amp;"&gt;"&amp;
TEXT(G147,"0.0")&amp;"&lt;/td&gt;&lt;td class="&amp;""""&amp;"datacenter"&amp;""""&amp;"&gt;"&amp;
TEXT(H147,"0")&amp;"&lt;/td&gt;"&amp;
"&lt;/tr&gt;"</f>
        <v>&lt;tr&gt;&lt;td class="dataleft"&gt;948&lt;/td&gt;&lt;td class="dataleft"&gt;Wright&lt;/td&gt;&lt;td class="dataleft"&gt;&lt;/td&gt;&lt;td class="dataleft"&gt;W W&lt;/td&gt;&lt;td class="datacenter"&gt;F&lt;/td&gt;&lt;td class="dataright"&gt;March 30, 1911&lt;/td&gt;&lt;td class="datacenter"&gt;Courtenay Gazette&lt;/td&gt;&lt;td class="datacenter"&gt;7&lt;/td&gt;&lt;/tr&gt;</v>
      </c>
      <c r="U147" s="2">
        <f>LEN(S147)</f>
        <v>127</v>
      </c>
    </row>
    <row r="148" spans="1:21" ht="30" x14ac:dyDescent="0.25">
      <c r="A148" s="2">
        <v>25</v>
      </c>
      <c r="B148" s="4" t="s">
        <v>5132</v>
      </c>
      <c r="C148" s="4"/>
      <c r="D148" s="4" t="s">
        <v>14042</v>
      </c>
      <c r="E148" s="5" t="s">
        <v>26</v>
      </c>
      <c r="F148" s="52">
        <v>4737</v>
      </c>
      <c r="G148" s="5" t="s">
        <v>11770</v>
      </c>
      <c r="H148" s="5">
        <v>2</v>
      </c>
      <c r="I148" s="48">
        <v>11</v>
      </c>
      <c r="J148" s="5">
        <v>147</v>
      </c>
      <c r="K148" s="47" t="s">
        <v>19462</v>
      </c>
      <c r="L148" s="46" t="s">
        <v>25739</v>
      </c>
      <c r="M148" s="46"/>
      <c r="N148" s="46"/>
      <c r="O148" s="39">
        <f>YEAR(F148)</f>
        <v>1912</v>
      </c>
      <c r="P148" s="2">
        <f>MONTH(F148)</f>
        <v>12</v>
      </c>
      <c r="Q148" s="2">
        <f>P148</f>
        <v>12</v>
      </c>
      <c r="R148" s="2">
        <f>DAY(F148)</f>
        <v>19</v>
      </c>
      <c r="S148" s="2" t="str">
        <f>"&lt;a href="&amp;""""&amp;L148&amp;"\"&amp;K148&amp;"""&gt;"&amp;B148&amp;"&lt;/a&gt;"</f>
        <v>&lt;a href="set04\cg_january 4, 1912 - december 31, 1914\birth\anderson,_male_birth_to_axel_december_19,_1912_p2_cg.pdf"&gt;Anderson&lt;/a&gt;</v>
      </c>
      <c r="T148" s="78" t="str">
        <f>"&lt;tr&gt;&lt;td class="&amp;""""&amp;"dataleft"&amp;""""&amp;"&gt;"&amp;
TEXT(A148,"0")&amp;"&lt;/td&gt;&lt;td class="&amp;""""&amp;"dataleft"&amp;""""&amp;"&gt;"&amp;
TEXT(B148,"")&amp;"&lt;/td&gt;&lt;td class="&amp;""""&amp;"dataleft"&amp;""""&amp;"&gt;"&amp;
TEXT(C148,"")&amp;"&lt;/td&gt;&lt;td class="&amp;""""&amp;"dataleft"&amp;""""&amp;"&gt;"&amp;
TEXT(D148,"0.0")&amp;"&lt;/td&gt;&lt;td class="&amp;""""&amp;"datacenter"&amp;""""&amp;"&gt;"&amp;
TEXT(E148,"0.0")&amp;"&lt;/td&gt;&lt;td class="&amp;""""&amp;"dataright"&amp;""""&amp;"&gt;"&amp;
TEXT(F148,"mmmm d, yyyy")&amp;"&lt;/td&gt;&lt;td class="&amp;""""&amp;"datacenter"&amp;""""&amp;"&gt;"&amp;
TEXT(G148,"0.0")&amp;"&lt;/td&gt;&lt;td class="&amp;""""&amp;"datacenter"&amp;""""&amp;"&gt;"&amp;
TEXT(H148,"0")&amp;"&lt;/td&gt;"&amp;
"&lt;/tr&gt;"</f>
        <v>&lt;tr&gt;&lt;td class="dataleft"&gt;25&lt;/td&gt;&lt;td class="dataleft"&gt;Anderson&lt;/td&gt;&lt;td class="dataleft"&gt;&lt;/td&gt;&lt;td class="dataleft"&gt;Axel&lt;/td&gt;&lt;td class="datacenter"&gt;M&lt;/td&gt;&lt;td class="dataright"&gt;December 19, 1912&lt;/td&gt;&lt;td class="datacenter"&gt;Courtenay Gazette&lt;/td&gt;&lt;td class="datacenter"&gt;2&lt;/td&gt;&lt;/tr&gt;</v>
      </c>
      <c r="U148" s="2">
        <f>LEN(S148)</f>
        <v>130</v>
      </c>
    </row>
    <row r="149" spans="1:21" ht="30" x14ac:dyDescent="0.25">
      <c r="A149" s="2">
        <v>60</v>
      </c>
      <c r="B149" s="4" t="s">
        <v>12305</v>
      </c>
      <c r="C149" s="4"/>
      <c r="D149" s="4" t="s">
        <v>255</v>
      </c>
      <c r="E149" s="5" t="s">
        <v>26</v>
      </c>
      <c r="F149" s="52">
        <v>5479</v>
      </c>
      <c r="G149" s="5" t="s">
        <v>11770</v>
      </c>
      <c r="H149" s="5">
        <v>5</v>
      </c>
      <c r="I149" s="48">
        <v>11</v>
      </c>
      <c r="J149" s="5">
        <v>148</v>
      </c>
      <c r="K149" s="47" t="s">
        <v>19463</v>
      </c>
      <c r="L149" s="46" t="s">
        <v>25739</v>
      </c>
      <c r="M149" s="46"/>
      <c r="N149" s="46"/>
      <c r="O149" s="39">
        <f>YEAR(F149)</f>
        <v>1914</v>
      </c>
      <c r="P149" s="2">
        <f>MONTH(F149)</f>
        <v>12</v>
      </c>
      <c r="Q149" s="2">
        <f>P149</f>
        <v>12</v>
      </c>
      <c r="R149" s="2">
        <f>DAY(F149)</f>
        <v>31</v>
      </c>
      <c r="S149" s="2" t="str">
        <f>"&lt;a href="&amp;""""&amp;L149&amp;"\"&amp;K149&amp;"""&gt;"&amp;B149&amp;"&lt;/a&gt;"</f>
        <v>&lt;a href="set04\cg_january 4, 1912 - december 31, 1914\birth\beach,_male_birth_to_frank_december_31,_1914_p5_cg.pdf"&gt;Beach&lt;/a&gt;</v>
      </c>
      <c r="T149" s="78" t="str">
        <f>"&lt;tr&gt;&lt;td class="&amp;""""&amp;"dataleft"&amp;""""&amp;"&gt;"&amp;
TEXT(A149,"0")&amp;"&lt;/td&gt;&lt;td class="&amp;""""&amp;"dataleft"&amp;""""&amp;"&gt;"&amp;
TEXT(B149,"")&amp;"&lt;/td&gt;&lt;td class="&amp;""""&amp;"dataleft"&amp;""""&amp;"&gt;"&amp;
TEXT(C149,"")&amp;"&lt;/td&gt;&lt;td class="&amp;""""&amp;"dataleft"&amp;""""&amp;"&gt;"&amp;
TEXT(D149,"0.0")&amp;"&lt;/td&gt;&lt;td class="&amp;""""&amp;"datacenter"&amp;""""&amp;"&gt;"&amp;
TEXT(E149,"0.0")&amp;"&lt;/td&gt;&lt;td class="&amp;""""&amp;"dataright"&amp;""""&amp;"&gt;"&amp;
TEXT(F149,"mmmm d, yyyy")&amp;"&lt;/td&gt;&lt;td class="&amp;""""&amp;"datacenter"&amp;""""&amp;"&gt;"&amp;
TEXT(G149,"0.0")&amp;"&lt;/td&gt;&lt;td class="&amp;""""&amp;"datacenter"&amp;""""&amp;"&gt;"&amp;
TEXT(H149,"0")&amp;"&lt;/td&gt;"&amp;
"&lt;/tr&gt;"</f>
        <v>&lt;tr&gt;&lt;td class="dataleft"&gt;60&lt;/td&gt;&lt;td class="dataleft"&gt;Beach&lt;/td&gt;&lt;td class="dataleft"&gt;&lt;/td&gt;&lt;td class="dataleft"&gt;Frank&lt;/td&gt;&lt;td class="datacenter"&gt;M&lt;/td&gt;&lt;td class="dataright"&gt;December 31, 1914&lt;/td&gt;&lt;td class="datacenter"&gt;Courtenay Gazette&lt;/td&gt;&lt;td class="datacenter"&gt;5&lt;/td&gt;&lt;/tr&gt;</v>
      </c>
      <c r="U149" s="2">
        <f>LEN(S149)</f>
        <v>125</v>
      </c>
    </row>
    <row r="150" spans="1:21" ht="30" x14ac:dyDescent="0.25">
      <c r="A150" s="2">
        <v>128</v>
      </c>
      <c r="B150" s="4" t="s">
        <v>16690</v>
      </c>
      <c r="C150" s="4"/>
      <c r="D150" s="4" t="s">
        <v>16691</v>
      </c>
      <c r="E150" s="5" t="s">
        <v>226</v>
      </c>
      <c r="F150" s="52">
        <v>5458</v>
      </c>
      <c r="G150" s="5" t="s">
        <v>11770</v>
      </c>
      <c r="H150" s="5">
        <v>5</v>
      </c>
      <c r="I150" s="48">
        <v>11</v>
      </c>
      <c r="J150" s="5">
        <v>149</v>
      </c>
      <c r="K150" s="47" t="s">
        <v>19464</v>
      </c>
      <c r="L150" s="46" t="s">
        <v>25739</v>
      </c>
      <c r="M150" s="46"/>
      <c r="N150" s="46"/>
      <c r="O150" s="39">
        <f>YEAR(F150)</f>
        <v>1914</v>
      </c>
      <c r="P150" s="2">
        <f>MONTH(F150)</f>
        <v>12</v>
      </c>
      <c r="Q150" s="2">
        <f>P150</f>
        <v>12</v>
      </c>
      <c r="R150" s="2">
        <f>DAY(F150)</f>
        <v>10</v>
      </c>
      <c r="S150" s="2" t="str">
        <f>"&lt;a href="&amp;""""&amp;L150&amp;"\"&amp;K150&amp;"""&gt;"&amp;B150&amp;"&lt;/a&gt;"</f>
        <v>&lt;a href="set04\cg_january 4, 1912 - december 31, 1914\birth\christensen,_female_birth_to_andy_december_10,_1914_p1_cg.pdf"&gt;Christensen&lt;/a&gt;</v>
      </c>
      <c r="T150" s="78" t="str">
        <f>"&lt;tr&gt;&lt;td class="&amp;""""&amp;"dataleft"&amp;""""&amp;"&gt;"&amp;
TEXT(A150,"0")&amp;"&lt;/td&gt;&lt;td class="&amp;""""&amp;"dataleft"&amp;""""&amp;"&gt;"&amp;
TEXT(B150,"")&amp;"&lt;/td&gt;&lt;td class="&amp;""""&amp;"dataleft"&amp;""""&amp;"&gt;"&amp;
TEXT(C150,"")&amp;"&lt;/td&gt;&lt;td class="&amp;""""&amp;"dataleft"&amp;""""&amp;"&gt;"&amp;
TEXT(D150,"0.0")&amp;"&lt;/td&gt;&lt;td class="&amp;""""&amp;"datacenter"&amp;""""&amp;"&gt;"&amp;
TEXT(E150,"0.0")&amp;"&lt;/td&gt;&lt;td class="&amp;""""&amp;"dataright"&amp;""""&amp;"&gt;"&amp;
TEXT(F150,"mmmm d, yyyy")&amp;"&lt;/td&gt;&lt;td class="&amp;""""&amp;"datacenter"&amp;""""&amp;"&gt;"&amp;
TEXT(G150,"0.0")&amp;"&lt;/td&gt;&lt;td class="&amp;""""&amp;"datacenter"&amp;""""&amp;"&gt;"&amp;
TEXT(H150,"0")&amp;"&lt;/td&gt;"&amp;
"&lt;/tr&gt;"</f>
        <v>&lt;tr&gt;&lt;td class="dataleft"&gt;128&lt;/td&gt;&lt;td class="dataleft"&gt;Christensen&lt;/td&gt;&lt;td class="dataleft"&gt;&lt;/td&gt;&lt;td class="dataleft"&gt;Andy&lt;/td&gt;&lt;td class="datacenter"&gt;F&lt;/td&gt;&lt;td class="dataright"&gt;December 10, 1914&lt;/td&gt;&lt;td class="datacenter"&gt;Courtenay Gazette&lt;/td&gt;&lt;td class="datacenter"&gt;5&lt;/td&gt;&lt;/tr&gt;</v>
      </c>
      <c r="U150" s="2">
        <f>LEN(S150)</f>
        <v>138</v>
      </c>
    </row>
    <row r="151" spans="1:21" ht="30" x14ac:dyDescent="0.25">
      <c r="A151" s="2">
        <v>184</v>
      </c>
      <c r="B151" s="4" t="s">
        <v>16198</v>
      </c>
      <c r="C151" s="4"/>
      <c r="D151" s="4" t="s">
        <v>10511</v>
      </c>
      <c r="E151" s="5" t="s">
        <v>226</v>
      </c>
      <c r="F151" s="52">
        <v>4744</v>
      </c>
      <c r="G151" s="5" t="s">
        <v>11770</v>
      </c>
      <c r="H151" s="5">
        <v>4</v>
      </c>
      <c r="I151" s="48">
        <v>11</v>
      </c>
      <c r="J151" s="5">
        <v>150</v>
      </c>
      <c r="K151" s="47" t="s">
        <v>19465</v>
      </c>
      <c r="L151" s="46" t="s">
        <v>25739</v>
      </c>
      <c r="M151" s="46"/>
      <c r="N151" s="46"/>
      <c r="O151" s="39">
        <f>YEAR(F151)</f>
        <v>1912</v>
      </c>
      <c r="P151" s="2">
        <f>MONTH(F151)</f>
        <v>12</v>
      </c>
      <c r="Q151" s="2">
        <f>P151</f>
        <v>12</v>
      </c>
      <c r="R151" s="2">
        <f>DAY(F151)</f>
        <v>26</v>
      </c>
      <c r="S151" s="2" t="str">
        <f>"&lt;a href="&amp;""""&amp;L151&amp;"\"&amp;K151&amp;"""&gt;"&amp;B151&amp;"&lt;/a&gt;"</f>
        <v>&lt;a href="set04\cg_january 4, 1912 - december 31, 1914\birth\dorsen,_female_birth_and_death_to_m_e_december_26,_1912_p4_cg.pdf"&gt;Dorsen&lt;/a&gt;</v>
      </c>
      <c r="T151" s="78" t="str">
        <f>"&lt;tr&gt;&lt;td class="&amp;""""&amp;"dataleft"&amp;""""&amp;"&gt;"&amp;
TEXT(A151,"0")&amp;"&lt;/td&gt;&lt;td class="&amp;""""&amp;"dataleft"&amp;""""&amp;"&gt;"&amp;
TEXT(B151,"")&amp;"&lt;/td&gt;&lt;td class="&amp;""""&amp;"dataleft"&amp;""""&amp;"&gt;"&amp;
TEXT(C151,"")&amp;"&lt;/td&gt;&lt;td class="&amp;""""&amp;"dataleft"&amp;""""&amp;"&gt;"&amp;
TEXT(D151,"0.0")&amp;"&lt;/td&gt;&lt;td class="&amp;""""&amp;"datacenter"&amp;""""&amp;"&gt;"&amp;
TEXT(E151,"0.0")&amp;"&lt;/td&gt;&lt;td class="&amp;""""&amp;"dataright"&amp;""""&amp;"&gt;"&amp;
TEXT(F151,"mmmm d, yyyy")&amp;"&lt;/td&gt;&lt;td class="&amp;""""&amp;"datacenter"&amp;""""&amp;"&gt;"&amp;
TEXT(G151,"0.0")&amp;"&lt;/td&gt;&lt;td class="&amp;""""&amp;"datacenter"&amp;""""&amp;"&gt;"&amp;
TEXT(H151,"0")&amp;"&lt;/td&gt;"&amp;
"&lt;/tr&gt;"</f>
        <v>&lt;tr&gt;&lt;td class="dataleft"&gt;184&lt;/td&gt;&lt;td class="dataleft"&gt;Dorsen&lt;/td&gt;&lt;td class="dataleft"&gt;&lt;/td&gt;&lt;td class="dataleft"&gt;M E&lt;/td&gt;&lt;td class="datacenter"&gt;F&lt;/td&gt;&lt;td class="dataright"&gt;December 26, 1912&lt;/td&gt;&lt;td class="datacenter"&gt;Courtenay Gazette&lt;/td&gt;&lt;td class="datacenter"&gt;4&lt;/td&gt;&lt;/tr&gt;</v>
      </c>
      <c r="U151" s="2">
        <f>LEN(S151)</f>
        <v>137</v>
      </c>
    </row>
    <row r="152" spans="1:21" x14ac:dyDescent="0.25">
      <c r="A152" s="2">
        <v>188</v>
      </c>
      <c r="B152" s="4" t="s">
        <v>16199</v>
      </c>
      <c r="C152" s="4"/>
      <c r="D152" s="4" t="s">
        <v>16200</v>
      </c>
      <c r="E152" s="5" t="s">
        <v>26</v>
      </c>
      <c r="F152" s="52">
        <v>4408</v>
      </c>
      <c r="G152" s="5" t="s">
        <v>11770</v>
      </c>
      <c r="H152" s="5">
        <v>5</v>
      </c>
      <c r="I152" s="48">
        <v>11</v>
      </c>
      <c r="J152" s="5">
        <v>151</v>
      </c>
      <c r="K152" s="47" t="s">
        <v>19466</v>
      </c>
      <c r="L152" s="46" t="s">
        <v>25739</v>
      </c>
      <c r="M152" s="46"/>
      <c r="N152" s="46"/>
      <c r="O152" s="39">
        <f>YEAR(F152)</f>
        <v>1912</v>
      </c>
      <c r="P152" s="2">
        <f>MONTH(F152)</f>
        <v>1</v>
      </c>
      <c r="Q152" s="2">
        <f>P152</f>
        <v>1</v>
      </c>
      <c r="R152" s="2">
        <f>DAY(F152)</f>
        <v>25</v>
      </c>
      <c r="S152" s="2" t="str">
        <f>"&lt;a href="&amp;""""&amp;L152&amp;"\"&amp;K152&amp;"""&gt;"&amp;B152&amp;"&lt;/a&gt;"</f>
        <v>&lt;a href="set04\cg_january 4, 1912 - december 31, 1914\birth\eagles,_male_birth_to_w_m_january_25,_1912_p5_cg.pdf"&gt;Eagles&lt;/a&gt;</v>
      </c>
      <c r="T152" s="78" t="str">
        <f>"&lt;tr&gt;&lt;td class="&amp;""""&amp;"dataleft"&amp;""""&amp;"&gt;"&amp;
TEXT(A152,"0")&amp;"&lt;/td&gt;&lt;td class="&amp;""""&amp;"dataleft"&amp;""""&amp;"&gt;"&amp;
TEXT(B152,"")&amp;"&lt;/td&gt;&lt;td class="&amp;""""&amp;"dataleft"&amp;""""&amp;"&gt;"&amp;
TEXT(C152,"")&amp;"&lt;/td&gt;&lt;td class="&amp;""""&amp;"dataleft"&amp;""""&amp;"&gt;"&amp;
TEXT(D152,"0.0")&amp;"&lt;/td&gt;&lt;td class="&amp;""""&amp;"datacenter"&amp;""""&amp;"&gt;"&amp;
TEXT(E152,"0.0")&amp;"&lt;/td&gt;&lt;td class="&amp;""""&amp;"dataright"&amp;""""&amp;"&gt;"&amp;
TEXT(F152,"mmmm d, yyyy")&amp;"&lt;/td&gt;&lt;td class="&amp;""""&amp;"datacenter"&amp;""""&amp;"&gt;"&amp;
TEXT(G152,"0.0")&amp;"&lt;/td&gt;&lt;td class="&amp;""""&amp;"datacenter"&amp;""""&amp;"&gt;"&amp;
TEXT(H152,"0")&amp;"&lt;/td&gt;"&amp;
"&lt;/tr&gt;"</f>
        <v>&lt;tr&gt;&lt;td class="dataleft"&gt;188&lt;/td&gt;&lt;td class="dataleft"&gt;Eagles&lt;/td&gt;&lt;td class="dataleft"&gt;&lt;/td&gt;&lt;td class="dataleft"&gt;W M&lt;/td&gt;&lt;td class="datacenter"&gt;M&lt;/td&gt;&lt;td class="dataright"&gt;January 25, 1912&lt;/td&gt;&lt;td class="datacenter"&gt;Courtenay Gazette&lt;/td&gt;&lt;td class="datacenter"&gt;5&lt;/td&gt;&lt;/tr&gt;</v>
      </c>
      <c r="U152" s="2">
        <f>LEN(S152)</f>
        <v>124</v>
      </c>
    </row>
    <row r="153" spans="1:21" x14ac:dyDescent="0.25">
      <c r="A153" s="2">
        <v>220</v>
      </c>
      <c r="B153" s="4" t="s">
        <v>11779</v>
      </c>
      <c r="C153" s="4"/>
      <c r="D153" s="4" t="s">
        <v>278</v>
      </c>
      <c r="E153" s="5" t="s">
        <v>26</v>
      </c>
      <c r="F153" s="52">
        <v>4597</v>
      </c>
      <c r="G153" s="5" t="s">
        <v>11770</v>
      </c>
      <c r="H153" s="5">
        <v>5</v>
      </c>
      <c r="I153" s="48">
        <v>11</v>
      </c>
      <c r="J153" s="5">
        <v>152</v>
      </c>
      <c r="K153" s="47" t="s">
        <v>19467</v>
      </c>
      <c r="L153" s="46" t="s">
        <v>25739</v>
      </c>
      <c r="M153" s="46"/>
      <c r="N153" s="46"/>
      <c r="O153" s="39">
        <f>YEAR(F153)</f>
        <v>1912</v>
      </c>
      <c r="P153" s="2">
        <f>MONTH(F153)</f>
        <v>8</v>
      </c>
      <c r="Q153" s="2">
        <f>P153</f>
        <v>8</v>
      </c>
      <c r="R153" s="2">
        <f>DAY(F153)</f>
        <v>1</v>
      </c>
      <c r="S153" s="2" t="str">
        <f>"&lt;a href="&amp;""""&amp;L153&amp;"\"&amp;K153&amp;"""&gt;"&amp;B153&amp;"&lt;/a&gt;"</f>
        <v>&lt;a href="set04\cg_january 4, 1912 - december 31, 1914\birth\falk,_male_birth_to_martin_august_1,_1912_p5_cg.pdf"&gt;Falk&lt;/a&gt;</v>
      </c>
      <c r="T153" s="78" t="str">
        <f>"&lt;tr&gt;&lt;td class="&amp;""""&amp;"dataleft"&amp;""""&amp;"&gt;"&amp;
TEXT(A153,"0")&amp;"&lt;/td&gt;&lt;td class="&amp;""""&amp;"dataleft"&amp;""""&amp;"&gt;"&amp;
TEXT(B153,"")&amp;"&lt;/td&gt;&lt;td class="&amp;""""&amp;"dataleft"&amp;""""&amp;"&gt;"&amp;
TEXT(C153,"")&amp;"&lt;/td&gt;&lt;td class="&amp;""""&amp;"dataleft"&amp;""""&amp;"&gt;"&amp;
TEXT(D153,"0.0")&amp;"&lt;/td&gt;&lt;td class="&amp;""""&amp;"datacenter"&amp;""""&amp;"&gt;"&amp;
TEXT(E153,"0.0")&amp;"&lt;/td&gt;&lt;td class="&amp;""""&amp;"dataright"&amp;""""&amp;"&gt;"&amp;
TEXT(F153,"mmmm d, yyyy")&amp;"&lt;/td&gt;&lt;td class="&amp;""""&amp;"datacenter"&amp;""""&amp;"&gt;"&amp;
TEXT(G153,"0.0")&amp;"&lt;/td&gt;&lt;td class="&amp;""""&amp;"datacenter"&amp;""""&amp;"&gt;"&amp;
TEXT(H153,"0")&amp;"&lt;/td&gt;"&amp;
"&lt;/tr&gt;"</f>
        <v>&lt;tr&gt;&lt;td class="dataleft"&gt;220&lt;/td&gt;&lt;td class="dataleft"&gt;Falk&lt;/td&gt;&lt;td class="dataleft"&gt;&lt;/td&gt;&lt;td class="dataleft"&gt;Martin&lt;/td&gt;&lt;td class="datacenter"&gt;M&lt;/td&gt;&lt;td class="dataright"&gt;August 1, 1912&lt;/td&gt;&lt;td class="datacenter"&gt;Courtenay Gazette&lt;/td&gt;&lt;td class="datacenter"&gt;5&lt;/td&gt;&lt;/tr&gt;</v>
      </c>
      <c r="U153" s="2">
        <f>LEN(S153)</f>
        <v>121</v>
      </c>
    </row>
    <row r="154" spans="1:21" ht="30" x14ac:dyDescent="0.25">
      <c r="A154" s="2">
        <v>260</v>
      </c>
      <c r="B154" s="4" t="s">
        <v>16201</v>
      </c>
      <c r="C154" s="4" t="s">
        <v>4139</v>
      </c>
      <c r="D154" s="4" t="s">
        <v>294</v>
      </c>
      <c r="E154" s="5" t="s">
        <v>12204</v>
      </c>
      <c r="F154" s="52">
        <v>4499</v>
      </c>
      <c r="G154" s="5" t="s">
        <v>11770</v>
      </c>
      <c r="H154" s="5">
        <v>4</v>
      </c>
      <c r="I154" s="48">
        <v>11</v>
      </c>
      <c r="J154" s="5">
        <v>153</v>
      </c>
      <c r="K154" s="47" t="s">
        <v>19468</v>
      </c>
      <c r="L154" s="46" t="s">
        <v>25739</v>
      </c>
      <c r="M154" s="46"/>
      <c r="N154" s="46"/>
      <c r="O154" s="39">
        <f>YEAR(F154)</f>
        <v>1912</v>
      </c>
      <c r="P154" s="2">
        <f>MONTH(F154)</f>
        <v>4</v>
      </c>
      <c r="Q154" s="2">
        <f>P154</f>
        <v>4</v>
      </c>
      <c r="R154" s="2">
        <f>DAY(F154)</f>
        <v>25</v>
      </c>
      <c r="S154" s="2" t="str">
        <f>"&lt;a href="&amp;""""&amp;L154&amp;"\"&amp;K154&amp;"""&gt;"&amp;B154&amp;"&lt;/a&gt;"</f>
        <v>&lt;a href="set04\cg_january 4, 1912 - december 31, 1914\birth\genzel,_twin_male_and_female_birth_to_charles_april_25,_1912_p4_cg.pdf"&gt;Genzel&lt;/a&gt;</v>
      </c>
      <c r="T154" s="78" t="str">
        <f>"&lt;tr&gt;&lt;td class="&amp;""""&amp;"dataleft"&amp;""""&amp;"&gt;"&amp;
TEXT(A154,"0")&amp;"&lt;/td&gt;&lt;td class="&amp;""""&amp;"dataleft"&amp;""""&amp;"&gt;"&amp;
TEXT(B154,"")&amp;"&lt;/td&gt;&lt;td class="&amp;""""&amp;"dataleft"&amp;""""&amp;"&gt;"&amp;
TEXT(C154,"")&amp;"&lt;/td&gt;&lt;td class="&amp;""""&amp;"dataleft"&amp;""""&amp;"&gt;"&amp;
TEXT(D154,"0.0")&amp;"&lt;/td&gt;&lt;td class="&amp;""""&amp;"datacenter"&amp;""""&amp;"&gt;"&amp;
TEXT(E154,"0.0")&amp;"&lt;/td&gt;&lt;td class="&amp;""""&amp;"dataright"&amp;""""&amp;"&gt;"&amp;
TEXT(F154,"mmmm d, yyyy")&amp;"&lt;/td&gt;&lt;td class="&amp;""""&amp;"datacenter"&amp;""""&amp;"&gt;"&amp;
TEXT(G154,"0.0")&amp;"&lt;/td&gt;&lt;td class="&amp;""""&amp;"datacenter"&amp;""""&amp;"&gt;"&amp;
TEXT(H154,"0")&amp;"&lt;/td&gt;"&amp;
"&lt;/tr&gt;"</f>
        <v>&lt;tr&gt;&lt;td class="dataleft"&gt;260&lt;/td&gt;&lt;td class="dataleft"&gt;Genzel&lt;/td&gt;&lt;td class="dataleft"&gt;Twin&lt;/td&gt;&lt;td class="dataleft"&gt;Charles&lt;/td&gt;&lt;td class="datacenter"&gt;M F&lt;/td&gt;&lt;td class="dataright"&gt;April 25, 1912&lt;/td&gt;&lt;td class="datacenter"&gt;Courtenay Gazette&lt;/td&gt;&lt;td class="datacenter"&gt;4&lt;/td&gt;&lt;/tr&gt;</v>
      </c>
      <c r="U154" s="2">
        <f>LEN(S154)</f>
        <v>142</v>
      </c>
    </row>
    <row r="155" spans="1:21" x14ac:dyDescent="0.25">
      <c r="A155" s="2">
        <v>437</v>
      </c>
      <c r="B155" s="4" t="s">
        <v>8446</v>
      </c>
      <c r="C155" s="4"/>
      <c r="D155" s="4" t="s">
        <v>16202</v>
      </c>
      <c r="E155" s="5" t="s">
        <v>226</v>
      </c>
      <c r="F155" s="52">
        <v>4618</v>
      </c>
      <c r="G155" s="5" t="s">
        <v>11770</v>
      </c>
      <c r="H155" s="5">
        <v>6</v>
      </c>
      <c r="I155" s="48">
        <v>11</v>
      </c>
      <c r="J155" s="5">
        <v>154</v>
      </c>
      <c r="K155" s="47" t="s">
        <v>19469</v>
      </c>
      <c r="L155" s="46" t="s">
        <v>25739</v>
      </c>
      <c r="M155" s="46"/>
      <c r="N155" s="46"/>
      <c r="O155" s="39">
        <f>YEAR(F155)</f>
        <v>1912</v>
      </c>
      <c r="P155" s="2">
        <f>MONTH(F155)</f>
        <v>8</v>
      </c>
      <c r="Q155" s="2">
        <f>P155</f>
        <v>8</v>
      </c>
      <c r="R155" s="2">
        <f>DAY(F155)</f>
        <v>22</v>
      </c>
      <c r="S155" s="2" t="str">
        <f>"&lt;a href="&amp;""""&amp;L155&amp;"\"&amp;K155&amp;"""&gt;"&amp;B155&amp;"&lt;/a&gt;"</f>
        <v>&lt;a href="set04\cg_january 4, 1912 - december 31, 1914\birth\jones,_female_birth_to_a_e_august_22,_1912_p6_cg.pdf"&gt;Jones&lt;/a&gt;</v>
      </c>
      <c r="T155" s="78" t="str">
        <f>"&lt;tr&gt;&lt;td class="&amp;""""&amp;"dataleft"&amp;""""&amp;"&gt;"&amp;
TEXT(A155,"0")&amp;"&lt;/td&gt;&lt;td class="&amp;""""&amp;"dataleft"&amp;""""&amp;"&gt;"&amp;
TEXT(B155,"")&amp;"&lt;/td&gt;&lt;td class="&amp;""""&amp;"dataleft"&amp;""""&amp;"&gt;"&amp;
TEXT(C155,"")&amp;"&lt;/td&gt;&lt;td class="&amp;""""&amp;"dataleft"&amp;""""&amp;"&gt;"&amp;
TEXT(D155,"0.0")&amp;"&lt;/td&gt;&lt;td class="&amp;""""&amp;"datacenter"&amp;""""&amp;"&gt;"&amp;
TEXT(E155,"0.0")&amp;"&lt;/td&gt;&lt;td class="&amp;""""&amp;"dataright"&amp;""""&amp;"&gt;"&amp;
TEXT(F155,"mmmm d, yyyy")&amp;"&lt;/td&gt;&lt;td class="&amp;""""&amp;"datacenter"&amp;""""&amp;"&gt;"&amp;
TEXT(G155,"0.0")&amp;"&lt;/td&gt;&lt;td class="&amp;""""&amp;"datacenter"&amp;""""&amp;"&gt;"&amp;
TEXT(H155,"0")&amp;"&lt;/td&gt;"&amp;
"&lt;/tr&gt;"</f>
        <v>&lt;tr&gt;&lt;td class="dataleft"&gt;437&lt;/td&gt;&lt;td class="dataleft"&gt;Jones&lt;/td&gt;&lt;td class="dataleft"&gt;&lt;/td&gt;&lt;td class="dataleft"&gt;A E&lt;/td&gt;&lt;td class="datacenter"&gt;F&lt;/td&gt;&lt;td class="dataright"&gt;August 22, 1912&lt;/td&gt;&lt;td class="datacenter"&gt;Courtenay Gazette&lt;/td&gt;&lt;td class="datacenter"&gt;6&lt;/td&gt;&lt;/tr&gt;</v>
      </c>
      <c r="U155" s="2">
        <f>LEN(S155)</f>
        <v>123</v>
      </c>
    </row>
    <row r="156" spans="1:21" x14ac:dyDescent="0.25">
      <c r="A156" s="2">
        <v>461</v>
      </c>
      <c r="B156" s="4" t="s">
        <v>11232</v>
      </c>
      <c r="C156" s="4"/>
      <c r="D156" s="4" t="s">
        <v>352</v>
      </c>
      <c r="E156" s="5" t="s">
        <v>226</v>
      </c>
      <c r="F156" s="52">
        <v>4835</v>
      </c>
      <c r="G156" s="5" t="s">
        <v>11770</v>
      </c>
      <c r="H156" s="5">
        <v>3</v>
      </c>
      <c r="I156" s="48">
        <v>11</v>
      </c>
      <c r="J156" s="5">
        <v>155</v>
      </c>
      <c r="K156" s="47" t="s">
        <v>19470</v>
      </c>
      <c r="L156" s="46" t="s">
        <v>25739</v>
      </c>
      <c r="M156" s="46"/>
      <c r="N156" s="46"/>
      <c r="O156" s="39">
        <f>YEAR(F156)</f>
        <v>1913</v>
      </c>
      <c r="P156" s="2">
        <f>MONTH(F156)</f>
        <v>3</v>
      </c>
      <c r="Q156" s="2">
        <f>P156</f>
        <v>3</v>
      </c>
      <c r="R156" s="2">
        <f>DAY(F156)</f>
        <v>27</v>
      </c>
      <c r="S156" s="2" t="str">
        <f>"&lt;a href="&amp;""""&amp;L156&amp;"\"&amp;K156&amp;"""&gt;"&amp;B156&amp;"&lt;/a&gt;"</f>
        <v>&lt;a href="set04\cg_january 4, 1912 - december 31, 1914\birth\klimek,_female_birth_to_john_march_27,_1913_p3_cg.pdf"&gt;Klimek&lt;/a&gt;</v>
      </c>
      <c r="T156" s="78" t="str">
        <f>"&lt;tr&gt;&lt;td class="&amp;""""&amp;"dataleft"&amp;""""&amp;"&gt;"&amp;
TEXT(A156,"0")&amp;"&lt;/td&gt;&lt;td class="&amp;""""&amp;"dataleft"&amp;""""&amp;"&gt;"&amp;
TEXT(B156,"")&amp;"&lt;/td&gt;&lt;td class="&amp;""""&amp;"dataleft"&amp;""""&amp;"&gt;"&amp;
TEXT(C156,"")&amp;"&lt;/td&gt;&lt;td class="&amp;""""&amp;"dataleft"&amp;""""&amp;"&gt;"&amp;
TEXT(D156,"0.0")&amp;"&lt;/td&gt;&lt;td class="&amp;""""&amp;"datacenter"&amp;""""&amp;"&gt;"&amp;
TEXT(E156,"0.0")&amp;"&lt;/td&gt;&lt;td class="&amp;""""&amp;"dataright"&amp;""""&amp;"&gt;"&amp;
TEXT(F156,"mmmm d, yyyy")&amp;"&lt;/td&gt;&lt;td class="&amp;""""&amp;"datacenter"&amp;""""&amp;"&gt;"&amp;
TEXT(G156,"0.0")&amp;"&lt;/td&gt;&lt;td class="&amp;""""&amp;"datacenter"&amp;""""&amp;"&gt;"&amp;
TEXT(H156,"0")&amp;"&lt;/td&gt;"&amp;
"&lt;/tr&gt;"</f>
        <v>&lt;tr&gt;&lt;td class="dataleft"&gt;461&lt;/td&gt;&lt;td class="dataleft"&gt;Klimek&lt;/td&gt;&lt;td class="dataleft"&gt;&lt;/td&gt;&lt;td class="dataleft"&gt;John&lt;/td&gt;&lt;td class="datacenter"&gt;F&lt;/td&gt;&lt;td class="dataright"&gt;March 27, 1913&lt;/td&gt;&lt;td class="datacenter"&gt;Courtenay Gazette&lt;/td&gt;&lt;td class="datacenter"&gt;3&lt;/td&gt;&lt;/tr&gt;</v>
      </c>
      <c r="U156" s="2">
        <f>LEN(S156)</f>
        <v>125</v>
      </c>
    </row>
    <row r="157" spans="1:21" x14ac:dyDescent="0.25">
      <c r="A157" s="2">
        <v>470</v>
      </c>
      <c r="B157" s="4" t="s">
        <v>16203</v>
      </c>
      <c r="C157" s="4"/>
      <c r="D157" s="4" t="s">
        <v>16204</v>
      </c>
      <c r="E157" s="5" t="s">
        <v>226</v>
      </c>
      <c r="F157" s="52">
        <v>4590</v>
      </c>
      <c r="G157" s="5" t="s">
        <v>11770</v>
      </c>
      <c r="H157" s="5">
        <v>2</v>
      </c>
      <c r="I157" s="48">
        <v>11</v>
      </c>
      <c r="J157" s="5">
        <v>156</v>
      </c>
      <c r="K157" s="47" t="s">
        <v>19471</v>
      </c>
      <c r="L157" s="46" t="s">
        <v>25739</v>
      </c>
      <c r="M157" s="46"/>
      <c r="N157" s="46"/>
      <c r="O157" s="39">
        <f>YEAR(F157)</f>
        <v>1912</v>
      </c>
      <c r="P157" s="2">
        <f>MONTH(F157)</f>
        <v>7</v>
      </c>
      <c r="Q157" s="2">
        <f>P157</f>
        <v>7</v>
      </c>
      <c r="R157" s="2">
        <f>DAY(F157)</f>
        <v>25</v>
      </c>
      <c r="S157" s="2" t="str">
        <f>"&lt;a href="&amp;""""&amp;L157&amp;"\"&amp;K157&amp;"""&gt;"&amp;B157&amp;"&lt;/a&gt;"</f>
        <v>&lt;a href="set04\cg_january 4, 1912 - december 31, 1914\birth\koves,_female_birth_to_r_h_july_25,_1912_p2_cg.pdf"&gt;Koves&lt;/a&gt;</v>
      </c>
      <c r="T157" s="78" t="str">
        <f>"&lt;tr&gt;&lt;td class="&amp;""""&amp;"dataleft"&amp;""""&amp;"&gt;"&amp;
TEXT(A157,"0")&amp;"&lt;/td&gt;&lt;td class="&amp;""""&amp;"dataleft"&amp;""""&amp;"&gt;"&amp;
TEXT(B157,"")&amp;"&lt;/td&gt;&lt;td class="&amp;""""&amp;"dataleft"&amp;""""&amp;"&gt;"&amp;
TEXT(C157,"")&amp;"&lt;/td&gt;&lt;td class="&amp;""""&amp;"dataleft"&amp;""""&amp;"&gt;"&amp;
TEXT(D157,"0.0")&amp;"&lt;/td&gt;&lt;td class="&amp;""""&amp;"datacenter"&amp;""""&amp;"&gt;"&amp;
TEXT(E157,"0.0")&amp;"&lt;/td&gt;&lt;td class="&amp;""""&amp;"dataright"&amp;""""&amp;"&gt;"&amp;
TEXT(F157,"mmmm d, yyyy")&amp;"&lt;/td&gt;&lt;td class="&amp;""""&amp;"datacenter"&amp;""""&amp;"&gt;"&amp;
TEXT(G157,"0.0")&amp;"&lt;/td&gt;&lt;td class="&amp;""""&amp;"datacenter"&amp;""""&amp;"&gt;"&amp;
TEXT(H157,"0")&amp;"&lt;/td&gt;"&amp;
"&lt;/tr&gt;"</f>
        <v>&lt;tr&gt;&lt;td class="dataleft"&gt;470&lt;/td&gt;&lt;td class="dataleft"&gt;Koves&lt;/td&gt;&lt;td class="dataleft"&gt;&lt;/td&gt;&lt;td class="dataleft"&gt;R H&lt;/td&gt;&lt;td class="datacenter"&gt;F&lt;/td&gt;&lt;td class="dataright"&gt;July 25, 1912&lt;/td&gt;&lt;td class="datacenter"&gt;Courtenay Gazette&lt;/td&gt;&lt;td class="datacenter"&gt;2&lt;/td&gt;&lt;/tr&gt;</v>
      </c>
      <c r="U157" s="2">
        <f>LEN(S157)</f>
        <v>121</v>
      </c>
    </row>
    <row r="158" spans="1:21" x14ac:dyDescent="0.25">
      <c r="A158" s="2">
        <v>583</v>
      </c>
      <c r="B158" s="4" t="s">
        <v>16620</v>
      </c>
      <c r="C158" s="4"/>
      <c r="D158" s="4" t="s">
        <v>16621</v>
      </c>
      <c r="E158" s="5" t="s">
        <v>26</v>
      </c>
      <c r="F158" s="52">
        <v>4884</v>
      </c>
      <c r="G158" s="5" t="s">
        <v>11770</v>
      </c>
      <c r="H158" s="5">
        <v>1</v>
      </c>
      <c r="I158" s="48">
        <v>11</v>
      </c>
      <c r="J158" s="5">
        <v>157</v>
      </c>
      <c r="K158" s="47" t="s">
        <v>19472</v>
      </c>
      <c r="L158" s="46" t="s">
        <v>25739</v>
      </c>
      <c r="M158" s="46"/>
      <c r="N158" s="46"/>
      <c r="O158" s="39">
        <f>YEAR(F158)</f>
        <v>1913</v>
      </c>
      <c r="P158" s="2">
        <f>MONTH(F158)</f>
        <v>5</v>
      </c>
      <c r="Q158" s="2">
        <f>P158</f>
        <v>5</v>
      </c>
      <c r="R158" s="2">
        <f>DAY(F158)</f>
        <v>15</v>
      </c>
      <c r="S158" s="2" t="str">
        <f>"&lt;a href="&amp;""""&amp;L158&amp;"\"&amp;K158&amp;"""&gt;"&amp;B158&amp;"&lt;/a&gt;"</f>
        <v>&lt;a href="set04\cg_january 4, 1912 - december 31, 1914\birth\morzek,_male_birth_to_teofil_may_15,_1913_p1_cg.pdf"&gt;Morzek&lt;/a&gt;</v>
      </c>
      <c r="T158" s="78" t="str">
        <f>"&lt;tr&gt;&lt;td class="&amp;""""&amp;"dataleft"&amp;""""&amp;"&gt;"&amp;
TEXT(A158,"0")&amp;"&lt;/td&gt;&lt;td class="&amp;""""&amp;"dataleft"&amp;""""&amp;"&gt;"&amp;
TEXT(B158,"")&amp;"&lt;/td&gt;&lt;td class="&amp;""""&amp;"dataleft"&amp;""""&amp;"&gt;"&amp;
TEXT(C158,"")&amp;"&lt;/td&gt;&lt;td class="&amp;""""&amp;"dataleft"&amp;""""&amp;"&gt;"&amp;
TEXT(D158,"0.0")&amp;"&lt;/td&gt;&lt;td class="&amp;""""&amp;"datacenter"&amp;""""&amp;"&gt;"&amp;
TEXT(E158,"0.0")&amp;"&lt;/td&gt;&lt;td class="&amp;""""&amp;"dataright"&amp;""""&amp;"&gt;"&amp;
TEXT(F158,"mmmm d, yyyy")&amp;"&lt;/td&gt;&lt;td class="&amp;""""&amp;"datacenter"&amp;""""&amp;"&gt;"&amp;
TEXT(G158,"0.0")&amp;"&lt;/td&gt;&lt;td class="&amp;""""&amp;"datacenter"&amp;""""&amp;"&gt;"&amp;
TEXT(H158,"0")&amp;"&lt;/td&gt;"&amp;
"&lt;/tr&gt;"</f>
        <v>&lt;tr&gt;&lt;td class="dataleft"&gt;583&lt;/td&gt;&lt;td class="dataleft"&gt;Morzek&lt;/td&gt;&lt;td class="dataleft"&gt;&lt;/td&gt;&lt;td class="dataleft"&gt;Teofil&lt;/td&gt;&lt;td class="datacenter"&gt;M&lt;/td&gt;&lt;td class="dataright"&gt;May 15, 1913&lt;/td&gt;&lt;td class="datacenter"&gt;Courtenay Gazette&lt;/td&gt;&lt;td class="datacenter"&gt;1&lt;/td&gt;&lt;/tr&gt;</v>
      </c>
      <c r="U158" s="2">
        <f>LEN(S158)</f>
        <v>123</v>
      </c>
    </row>
    <row r="159" spans="1:21" x14ac:dyDescent="0.25">
      <c r="A159" s="2">
        <v>590</v>
      </c>
      <c r="B159" s="4" t="s">
        <v>16205</v>
      </c>
      <c r="C159" s="4"/>
      <c r="D159" s="4" t="s">
        <v>16206</v>
      </c>
      <c r="E159" s="5" t="s">
        <v>26</v>
      </c>
      <c r="F159" s="52">
        <v>4527</v>
      </c>
      <c r="G159" s="5" t="s">
        <v>11770</v>
      </c>
      <c r="H159" s="5">
        <v>5</v>
      </c>
      <c r="I159" s="48">
        <v>11</v>
      </c>
      <c r="J159" s="5">
        <v>158</v>
      </c>
      <c r="K159" s="47" t="s">
        <v>19473</v>
      </c>
      <c r="L159" s="46" t="s">
        <v>25739</v>
      </c>
      <c r="M159" s="46"/>
      <c r="N159" s="46"/>
      <c r="O159" s="39">
        <f>YEAR(F159)</f>
        <v>1912</v>
      </c>
      <c r="P159" s="2">
        <f>MONTH(F159)</f>
        <v>5</v>
      </c>
      <c r="Q159" s="2">
        <f>P159</f>
        <v>5</v>
      </c>
      <c r="R159" s="2">
        <f>DAY(F159)</f>
        <v>23</v>
      </c>
      <c r="S159" s="2" t="str">
        <f>"&lt;a href="&amp;""""&amp;L159&amp;"\"&amp;K159&amp;"""&gt;"&amp;B159&amp;"&lt;/a&gt;"</f>
        <v>&lt;a href="set04\cg_january 4, 1912 - december 31, 1914\birth\munro,_male_birth_to_evan_may_23,_1912_p5_cg.pdf"&gt;Munro&lt;/a&gt;</v>
      </c>
      <c r="T159" s="78" t="str">
        <f>"&lt;tr&gt;&lt;td class="&amp;""""&amp;"dataleft"&amp;""""&amp;"&gt;"&amp;
TEXT(A159,"0")&amp;"&lt;/td&gt;&lt;td class="&amp;""""&amp;"dataleft"&amp;""""&amp;"&gt;"&amp;
TEXT(B159,"")&amp;"&lt;/td&gt;&lt;td class="&amp;""""&amp;"dataleft"&amp;""""&amp;"&gt;"&amp;
TEXT(C159,"")&amp;"&lt;/td&gt;&lt;td class="&amp;""""&amp;"dataleft"&amp;""""&amp;"&gt;"&amp;
TEXT(D159,"0.0")&amp;"&lt;/td&gt;&lt;td class="&amp;""""&amp;"datacenter"&amp;""""&amp;"&gt;"&amp;
TEXT(E159,"0.0")&amp;"&lt;/td&gt;&lt;td class="&amp;""""&amp;"dataright"&amp;""""&amp;"&gt;"&amp;
TEXT(F159,"mmmm d, yyyy")&amp;"&lt;/td&gt;&lt;td class="&amp;""""&amp;"datacenter"&amp;""""&amp;"&gt;"&amp;
TEXT(G159,"0.0")&amp;"&lt;/td&gt;&lt;td class="&amp;""""&amp;"datacenter"&amp;""""&amp;"&gt;"&amp;
TEXT(H159,"0")&amp;"&lt;/td&gt;"&amp;
"&lt;/tr&gt;"</f>
        <v>&lt;tr&gt;&lt;td class="dataleft"&gt;590&lt;/td&gt;&lt;td class="dataleft"&gt;Munro&lt;/td&gt;&lt;td class="dataleft"&gt;&lt;/td&gt;&lt;td class="dataleft"&gt;Evan&lt;/td&gt;&lt;td class="datacenter"&gt;M&lt;/td&gt;&lt;td class="dataright"&gt;May 23, 1912&lt;/td&gt;&lt;td class="datacenter"&gt;Courtenay Gazette&lt;/td&gt;&lt;td class="datacenter"&gt;5&lt;/td&gt;&lt;/tr&gt;</v>
      </c>
      <c r="U159" s="2">
        <f>LEN(S159)</f>
        <v>119</v>
      </c>
    </row>
    <row r="160" spans="1:21" x14ac:dyDescent="0.25">
      <c r="A160" s="2">
        <v>604</v>
      </c>
      <c r="B160" s="4" t="s">
        <v>282</v>
      </c>
      <c r="C160" s="4"/>
      <c r="D160" s="4" t="s">
        <v>306</v>
      </c>
      <c r="E160" s="5" t="s">
        <v>26</v>
      </c>
      <c r="F160" s="52">
        <v>4751</v>
      </c>
      <c r="G160" s="5" t="s">
        <v>11770</v>
      </c>
      <c r="H160" s="5">
        <v>3</v>
      </c>
      <c r="I160" s="48">
        <v>11</v>
      </c>
      <c r="J160" s="5">
        <v>159</v>
      </c>
      <c r="K160" s="47" t="s">
        <v>19474</v>
      </c>
      <c r="L160" s="46" t="s">
        <v>25739</v>
      </c>
      <c r="M160" s="46"/>
      <c r="N160" s="46"/>
      <c r="O160" s="39">
        <f>YEAR(F160)</f>
        <v>1913</v>
      </c>
      <c r="P160" s="2">
        <f>MONTH(F160)</f>
        <v>1</v>
      </c>
      <c r="Q160" s="2">
        <f>P160</f>
        <v>1</v>
      </c>
      <c r="R160" s="2">
        <f>DAY(F160)</f>
        <v>2</v>
      </c>
      <c r="S160" s="2" t="str">
        <f>"&lt;a href="&amp;""""&amp;L160&amp;"\"&amp;K160&amp;"""&gt;"&amp;B160&amp;"&lt;/a&gt;"</f>
        <v>&lt;a href="set04\cg_january 4, 1912 - december 31, 1914\birth\nelson,_male_birth_to_emil_january_2,_1913_p3_cg.pdf"&gt;Nelson&lt;/a&gt;</v>
      </c>
      <c r="T160" s="78" t="str">
        <f>"&lt;tr&gt;&lt;td class="&amp;""""&amp;"dataleft"&amp;""""&amp;"&gt;"&amp;
TEXT(A160,"0")&amp;"&lt;/td&gt;&lt;td class="&amp;""""&amp;"dataleft"&amp;""""&amp;"&gt;"&amp;
TEXT(B160,"")&amp;"&lt;/td&gt;&lt;td class="&amp;""""&amp;"dataleft"&amp;""""&amp;"&gt;"&amp;
TEXT(C160,"")&amp;"&lt;/td&gt;&lt;td class="&amp;""""&amp;"dataleft"&amp;""""&amp;"&gt;"&amp;
TEXT(D160,"0.0")&amp;"&lt;/td&gt;&lt;td class="&amp;""""&amp;"datacenter"&amp;""""&amp;"&gt;"&amp;
TEXT(E160,"0.0")&amp;"&lt;/td&gt;&lt;td class="&amp;""""&amp;"dataright"&amp;""""&amp;"&gt;"&amp;
TEXT(F160,"mmmm d, yyyy")&amp;"&lt;/td&gt;&lt;td class="&amp;""""&amp;"datacenter"&amp;""""&amp;"&gt;"&amp;
TEXT(G160,"0.0")&amp;"&lt;/td&gt;&lt;td class="&amp;""""&amp;"datacenter"&amp;""""&amp;"&gt;"&amp;
TEXT(H160,"0")&amp;"&lt;/td&gt;"&amp;
"&lt;/tr&gt;"</f>
        <v>&lt;tr&gt;&lt;td class="dataleft"&gt;604&lt;/td&gt;&lt;td class="dataleft"&gt;Nelson&lt;/td&gt;&lt;td class="dataleft"&gt;&lt;/td&gt;&lt;td class="dataleft"&gt;Emil&lt;/td&gt;&lt;td class="datacenter"&gt;M&lt;/td&gt;&lt;td class="dataright"&gt;January 2, 1913&lt;/td&gt;&lt;td class="datacenter"&gt;Courtenay Gazette&lt;/td&gt;&lt;td class="datacenter"&gt;3&lt;/td&gt;&lt;/tr&gt;</v>
      </c>
      <c r="U160" s="2">
        <f>LEN(S160)</f>
        <v>124</v>
      </c>
    </row>
    <row r="161" spans="1:21" ht="30" x14ac:dyDescent="0.25">
      <c r="A161" s="2">
        <v>605</v>
      </c>
      <c r="B161" s="4" t="s">
        <v>282</v>
      </c>
      <c r="C161" s="4"/>
      <c r="D161" s="4" t="s">
        <v>5184</v>
      </c>
      <c r="E161" s="5" t="s">
        <v>26</v>
      </c>
      <c r="F161" s="52">
        <v>5479</v>
      </c>
      <c r="G161" s="5" t="s">
        <v>11770</v>
      </c>
      <c r="H161" s="5">
        <v>5</v>
      </c>
      <c r="I161" s="48">
        <v>11</v>
      </c>
      <c r="J161" s="5">
        <v>160</v>
      </c>
      <c r="K161" s="47" t="s">
        <v>19475</v>
      </c>
      <c r="L161" s="46" t="s">
        <v>25739</v>
      </c>
      <c r="M161" s="46"/>
      <c r="N161" s="46"/>
      <c r="O161" s="39">
        <f>YEAR(F161)</f>
        <v>1914</v>
      </c>
      <c r="P161" s="2">
        <f>MONTH(F161)</f>
        <v>12</v>
      </c>
      <c r="Q161" s="2">
        <f>P161</f>
        <v>12</v>
      </c>
      <c r="R161" s="2">
        <f>DAY(F161)</f>
        <v>31</v>
      </c>
      <c r="S161" s="2" t="str">
        <f>"&lt;a href="&amp;""""&amp;L161&amp;"\"&amp;K161&amp;"""&gt;"&amp;B161&amp;"&lt;/a&gt;"</f>
        <v>&lt;a href="set04\cg_january 4, 1912 - december 31, 1914\birth\nelson,_male_birth_to_herman_december_31,_1914_p5_cg.pdf"&gt;Nelson&lt;/a&gt;</v>
      </c>
      <c r="T161" s="78" t="str">
        <f>"&lt;tr&gt;&lt;td class="&amp;""""&amp;"dataleft"&amp;""""&amp;"&gt;"&amp;
TEXT(A161,"0")&amp;"&lt;/td&gt;&lt;td class="&amp;""""&amp;"dataleft"&amp;""""&amp;"&gt;"&amp;
TEXT(B161,"")&amp;"&lt;/td&gt;&lt;td class="&amp;""""&amp;"dataleft"&amp;""""&amp;"&gt;"&amp;
TEXT(C161,"")&amp;"&lt;/td&gt;&lt;td class="&amp;""""&amp;"dataleft"&amp;""""&amp;"&gt;"&amp;
TEXT(D161,"0.0")&amp;"&lt;/td&gt;&lt;td class="&amp;""""&amp;"datacenter"&amp;""""&amp;"&gt;"&amp;
TEXT(E161,"0.0")&amp;"&lt;/td&gt;&lt;td class="&amp;""""&amp;"dataright"&amp;""""&amp;"&gt;"&amp;
TEXT(F161,"mmmm d, yyyy")&amp;"&lt;/td&gt;&lt;td class="&amp;""""&amp;"datacenter"&amp;""""&amp;"&gt;"&amp;
TEXT(G161,"0.0")&amp;"&lt;/td&gt;&lt;td class="&amp;""""&amp;"datacenter"&amp;""""&amp;"&gt;"&amp;
TEXT(H161,"0")&amp;"&lt;/td&gt;"&amp;
"&lt;/tr&gt;"</f>
        <v>&lt;tr&gt;&lt;td class="dataleft"&gt;605&lt;/td&gt;&lt;td class="dataleft"&gt;Nelson&lt;/td&gt;&lt;td class="dataleft"&gt;&lt;/td&gt;&lt;td class="dataleft"&gt;Herman&lt;/td&gt;&lt;td class="datacenter"&gt;M&lt;/td&gt;&lt;td class="dataright"&gt;December 31, 1914&lt;/td&gt;&lt;td class="datacenter"&gt;Courtenay Gazette&lt;/td&gt;&lt;td class="datacenter"&gt;5&lt;/td&gt;&lt;/tr&gt;</v>
      </c>
      <c r="U161" s="2">
        <f>LEN(S161)</f>
        <v>128</v>
      </c>
    </row>
    <row r="162" spans="1:21" ht="30" x14ac:dyDescent="0.25">
      <c r="A162" s="2">
        <v>702</v>
      </c>
      <c r="B162" s="4" t="s">
        <v>16207</v>
      </c>
      <c r="C162" s="4"/>
      <c r="D162" s="4" t="s">
        <v>4677</v>
      </c>
      <c r="E162" s="5" t="s">
        <v>26</v>
      </c>
      <c r="F162" s="52">
        <v>4737</v>
      </c>
      <c r="G162" s="5" t="s">
        <v>11770</v>
      </c>
      <c r="H162" s="5">
        <v>6</v>
      </c>
      <c r="I162" s="48">
        <v>11</v>
      </c>
      <c r="J162" s="5">
        <v>161</v>
      </c>
      <c r="K162" s="47" t="s">
        <v>19476</v>
      </c>
      <c r="L162" s="46" t="s">
        <v>25739</v>
      </c>
      <c r="M162" s="46"/>
      <c r="N162" s="46"/>
      <c r="O162" s="39">
        <f>YEAR(F162)</f>
        <v>1912</v>
      </c>
      <c r="P162" s="2">
        <f>MONTH(F162)</f>
        <v>12</v>
      </c>
      <c r="Q162" s="2">
        <f>P162</f>
        <v>12</v>
      </c>
      <c r="R162" s="2">
        <f>DAY(F162)</f>
        <v>19</v>
      </c>
      <c r="S162" s="2" t="str">
        <f>"&lt;a href="&amp;""""&amp;L162&amp;"\"&amp;K162&amp;"""&gt;"&amp;B162&amp;"&lt;/a&gt;"</f>
        <v>&lt;a href="set04\cg_january 4, 1912 - december 31, 1914\birth\price,_male_birth_to_theo_december_19,_1912_p6_cg.pdf"&gt;Price&lt;/a&gt;</v>
      </c>
      <c r="T162" s="78" t="str">
        <f>"&lt;tr&gt;&lt;td class="&amp;""""&amp;"dataleft"&amp;""""&amp;"&gt;"&amp;
TEXT(A162,"0")&amp;"&lt;/td&gt;&lt;td class="&amp;""""&amp;"dataleft"&amp;""""&amp;"&gt;"&amp;
TEXT(B162,"")&amp;"&lt;/td&gt;&lt;td class="&amp;""""&amp;"dataleft"&amp;""""&amp;"&gt;"&amp;
TEXT(C162,"")&amp;"&lt;/td&gt;&lt;td class="&amp;""""&amp;"dataleft"&amp;""""&amp;"&gt;"&amp;
TEXT(D162,"0.0")&amp;"&lt;/td&gt;&lt;td class="&amp;""""&amp;"datacenter"&amp;""""&amp;"&gt;"&amp;
TEXT(E162,"0.0")&amp;"&lt;/td&gt;&lt;td class="&amp;""""&amp;"dataright"&amp;""""&amp;"&gt;"&amp;
TEXT(F162,"mmmm d, yyyy")&amp;"&lt;/td&gt;&lt;td class="&amp;""""&amp;"datacenter"&amp;""""&amp;"&gt;"&amp;
TEXT(G162,"0.0")&amp;"&lt;/td&gt;&lt;td class="&amp;""""&amp;"datacenter"&amp;""""&amp;"&gt;"&amp;
TEXT(H162,"0")&amp;"&lt;/td&gt;"&amp;
"&lt;/tr&gt;"</f>
        <v>&lt;tr&gt;&lt;td class="dataleft"&gt;702&lt;/td&gt;&lt;td class="dataleft"&gt;Price&lt;/td&gt;&lt;td class="dataleft"&gt;&lt;/td&gt;&lt;td class="dataleft"&gt;Theo&lt;/td&gt;&lt;td class="datacenter"&gt;M&lt;/td&gt;&lt;td class="dataright"&gt;December 19, 1912&lt;/td&gt;&lt;td class="datacenter"&gt;Courtenay Gazette&lt;/td&gt;&lt;td class="datacenter"&gt;6&lt;/td&gt;&lt;/tr&gt;</v>
      </c>
      <c r="U162" s="2">
        <f>LEN(S162)</f>
        <v>124</v>
      </c>
    </row>
    <row r="163" spans="1:21" x14ac:dyDescent="0.25">
      <c r="A163" s="2">
        <v>705</v>
      </c>
      <c r="B163" s="4" t="s">
        <v>16208</v>
      </c>
      <c r="C163" s="4"/>
      <c r="D163" s="4" t="s">
        <v>13673</v>
      </c>
      <c r="E163" s="5" t="s">
        <v>26</v>
      </c>
      <c r="F163" s="52">
        <v>4576</v>
      </c>
      <c r="G163" s="5" t="s">
        <v>11770</v>
      </c>
      <c r="H163" s="5">
        <v>2</v>
      </c>
      <c r="I163" s="48">
        <v>11</v>
      </c>
      <c r="J163" s="5">
        <v>162</v>
      </c>
      <c r="K163" s="47" t="s">
        <v>19477</v>
      </c>
      <c r="L163" s="46" t="s">
        <v>25739</v>
      </c>
      <c r="M163" s="46"/>
      <c r="N163" s="46"/>
      <c r="O163" s="39">
        <f>YEAR(F163)</f>
        <v>1912</v>
      </c>
      <c r="P163" s="2">
        <f>MONTH(F163)</f>
        <v>7</v>
      </c>
      <c r="Q163" s="2">
        <f>P163</f>
        <v>7</v>
      </c>
      <c r="R163" s="2">
        <f>DAY(F163)</f>
        <v>11</v>
      </c>
      <c r="S163" s="2" t="str">
        <f>"&lt;a href="&amp;""""&amp;L163&amp;"\"&amp;K163&amp;"""&gt;"&amp;B163&amp;"&lt;/a&gt;"</f>
        <v>&lt;a href="set04\cg_january 4, 1912 - december 31, 1914\birth\putnam,_male_birth_to_edward_july_11,_1912_p2_cg.pdf"&gt;Putnam&lt;/a&gt;</v>
      </c>
      <c r="T163" s="78" t="str">
        <f>"&lt;tr&gt;&lt;td class="&amp;""""&amp;"dataleft"&amp;""""&amp;"&gt;"&amp;
TEXT(A163,"0")&amp;"&lt;/td&gt;&lt;td class="&amp;""""&amp;"dataleft"&amp;""""&amp;"&gt;"&amp;
TEXT(B163,"")&amp;"&lt;/td&gt;&lt;td class="&amp;""""&amp;"dataleft"&amp;""""&amp;"&gt;"&amp;
TEXT(C163,"")&amp;"&lt;/td&gt;&lt;td class="&amp;""""&amp;"dataleft"&amp;""""&amp;"&gt;"&amp;
TEXT(D163,"0.0")&amp;"&lt;/td&gt;&lt;td class="&amp;""""&amp;"datacenter"&amp;""""&amp;"&gt;"&amp;
TEXT(E163,"0.0")&amp;"&lt;/td&gt;&lt;td class="&amp;""""&amp;"dataright"&amp;""""&amp;"&gt;"&amp;
TEXT(F163,"mmmm d, yyyy")&amp;"&lt;/td&gt;&lt;td class="&amp;""""&amp;"datacenter"&amp;""""&amp;"&gt;"&amp;
TEXT(G163,"0.0")&amp;"&lt;/td&gt;&lt;td class="&amp;""""&amp;"datacenter"&amp;""""&amp;"&gt;"&amp;
TEXT(H163,"0")&amp;"&lt;/td&gt;"&amp;
"&lt;/tr&gt;"</f>
        <v>&lt;tr&gt;&lt;td class="dataleft"&gt;705&lt;/td&gt;&lt;td class="dataleft"&gt;Putnam&lt;/td&gt;&lt;td class="dataleft"&gt;&lt;/td&gt;&lt;td class="dataleft"&gt;Edward&lt;/td&gt;&lt;td class="datacenter"&gt;M&lt;/td&gt;&lt;td class="dataright"&gt;July 11, 1912&lt;/td&gt;&lt;td class="datacenter"&gt;Courtenay Gazette&lt;/td&gt;&lt;td class="datacenter"&gt;2&lt;/td&gt;&lt;/tr&gt;</v>
      </c>
      <c r="U163" s="2">
        <f>LEN(S163)</f>
        <v>124</v>
      </c>
    </row>
    <row r="164" spans="1:21" ht="30" x14ac:dyDescent="0.25">
      <c r="A164" s="2">
        <v>710</v>
      </c>
      <c r="B164" s="4" t="s">
        <v>16209</v>
      </c>
      <c r="C164" s="4"/>
      <c r="D164" s="4" t="s">
        <v>16210</v>
      </c>
      <c r="E164" s="5" t="s">
        <v>226</v>
      </c>
      <c r="F164" s="52">
        <v>4716</v>
      </c>
      <c r="G164" s="5" t="s">
        <v>11770</v>
      </c>
      <c r="H164" s="5">
        <v>6</v>
      </c>
      <c r="I164" s="48">
        <v>11</v>
      </c>
      <c r="J164" s="5">
        <v>163</v>
      </c>
      <c r="K164" s="47" t="s">
        <v>19478</v>
      </c>
      <c r="L164" s="46" t="s">
        <v>25739</v>
      </c>
      <c r="M164" s="46"/>
      <c r="N164" s="46"/>
      <c r="O164" s="39">
        <f>YEAR(F164)</f>
        <v>1912</v>
      </c>
      <c r="P164" s="2">
        <f>MONTH(F164)</f>
        <v>11</v>
      </c>
      <c r="Q164" s="2">
        <f>P164</f>
        <v>11</v>
      </c>
      <c r="R164" s="2">
        <f>DAY(F164)</f>
        <v>28</v>
      </c>
      <c r="S164" s="2" t="str">
        <f>"&lt;a href="&amp;""""&amp;L164&amp;"\"&amp;K164&amp;"""&gt;"&amp;B164&amp;"&lt;/a&gt;"</f>
        <v>&lt;a href="set04\cg_january 4, 1912 - december 31, 1914\birth\rappley,_female_birth_to_martin_november_28,_1912_p6_cg.pdf"&gt;Rappley&lt;/a&gt;</v>
      </c>
      <c r="T164" s="78" t="str">
        <f>"&lt;tr&gt;&lt;td class="&amp;""""&amp;"dataleft"&amp;""""&amp;"&gt;"&amp;
TEXT(A164,"0")&amp;"&lt;/td&gt;&lt;td class="&amp;""""&amp;"dataleft"&amp;""""&amp;"&gt;"&amp;
TEXT(B164,"")&amp;"&lt;/td&gt;&lt;td class="&amp;""""&amp;"dataleft"&amp;""""&amp;"&gt;"&amp;
TEXT(C164,"")&amp;"&lt;/td&gt;&lt;td class="&amp;""""&amp;"dataleft"&amp;""""&amp;"&gt;"&amp;
TEXT(D164,"0.0")&amp;"&lt;/td&gt;&lt;td class="&amp;""""&amp;"datacenter"&amp;""""&amp;"&gt;"&amp;
TEXT(E164,"0.0")&amp;"&lt;/td&gt;&lt;td class="&amp;""""&amp;"dataright"&amp;""""&amp;"&gt;"&amp;
TEXT(F164,"mmmm d, yyyy")&amp;"&lt;/td&gt;&lt;td class="&amp;""""&amp;"datacenter"&amp;""""&amp;"&gt;"&amp;
TEXT(G164,"0.0")&amp;"&lt;/td&gt;&lt;td class="&amp;""""&amp;"datacenter"&amp;""""&amp;"&gt;"&amp;
TEXT(H164,"0")&amp;"&lt;/td&gt;"&amp;
"&lt;/tr&gt;"</f>
        <v>&lt;tr&gt;&lt;td class="dataleft"&gt;710&lt;/td&gt;&lt;td class="dataleft"&gt;Rappley&lt;/td&gt;&lt;td class="dataleft"&gt;&lt;/td&gt;&lt;td class="dataleft"&gt;Marin&lt;/td&gt;&lt;td class="datacenter"&gt;F&lt;/td&gt;&lt;td class="dataright"&gt;November 28, 1912&lt;/td&gt;&lt;td class="datacenter"&gt;Courtenay Gazette&lt;/td&gt;&lt;td class="datacenter"&gt;6&lt;/td&gt;&lt;/tr&gt;</v>
      </c>
      <c r="U164" s="2">
        <f>LEN(S164)</f>
        <v>132</v>
      </c>
    </row>
    <row r="165" spans="1:21" x14ac:dyDescent="0.25">
      <c r="A165" s="2">
        <v>720</v>
      </c>
      <c r="B165" s="4" t="s">
        <v>16490</v>
      </c>
      <c r="C165" s="4"/>
      <c r="D165" s="4" t="s">
        <v>16491</v>
      </c>
      <c r="E165" s="5" t="s">
        <v>226</v>
      </c>
      <c r="F165" s="52">
        <v>5059</v>
      </c>
      <c r="G165" s="5" t="s">
        <v>11770</v>
      </c>
      <c r="H165" s="5">
        <v>5</v>
      </c>
      <c r="I165" s="48">
        <v>11</v>
      </c>
      <c r="J165" s="5">
        <v>164</v>
      </c>
      <c r="K165" s="47" t="s">
        <v>19479</v>
      </c>
      <c r="L165" s="46" t="s">
        <v>25739</v>
      </c>
      <c r="M165" s="46"/>
      <c r="N165" s="46"/>
      <c r="O165" s="39">
        <f>YEAR(F165)</f>
        <v>1913</v>
      </c>
      <c r="P165" s="2">
        <f>MONTH(F165)</f>
        <v>11</v>
      </c>
      <c r="Q165" s="2">
        <f>P165</f>
        <v>11</v>
      </c>
      <c r="R165" s="2">
        <f>DAY(F165)</f>
        <v>6</v>
      </c>
      <c r="S165" s="2" t="str">
        <f>"&lt;a href="&amp;""""&amp;L165&amp;"\"&amp;K165&amp;"""&gt;"&amp;B165&amp;"&lt;/a&gt;"</f>
        <v>&lt;a href="set04\cg_january 4, 1912 - december 31, 1914\birth\reife,_female_birth_to_hugo_november_6,_1913_p5_cg.pdf"&gt;Reife&lt;/a&gt;</v>
      </c>
      <c r="T165" s="78" t="str">
        <f>"&lt;tr&gt;&lt;td class="&amp;""""&amp;"dataleft"&amp;""""&amp;"&gt;"&amp;
TEXT(A165,"0")&amp;"&lt;/td&gt;&lt;td class="&amp;""""&amp;"dataleft"&amp;""""&amp;"&gt;"&amp;
TEXT(B165,"")&amp;"&lt;/td&gt;&lt;td class="&amp;""""&amp;"dataleft"&amp;""""&amp;"&gt;"&amp;
TEXT(C165,"")&amp;"&lt;/td&gt;&lt;td class="&amp;""""&amp;"dataleft"&amp;""""&amp;"&gt;"&amp;
TEXT(D165,"0.0")&amp;"&lt;/td&gt;&lt;td class="&amp;""""&amp;"datacenter"&amp;""""&amp;"&gt;"&amp;
TEXT(E165,"0.0")&amp;"&lt;/td&gt;&lt;td class="&amp;""""&amp;"dataright"&amp;""""&amp;"&gt;"&amp;
TEXT(F165,"mmmm d, yyyy")&amp;"&lt;/td&gt;&lt;td class="&amp;""""&amp;"datacenter"&amp;""""&amp;"&gt;"&amp;
TEXT(G165,"0.0")&amp;"&lt;/td&gt;&lt;td class="&amp;""""&amp;"datacenter"&amp;""""&amp;"&gt;"&amp;
TEXT(H165,"0")&amp;"&lt;/td&gt;"&amp;
"&lt;/tr&gt;"</f>
        <v>&lt;tr&gt;&lt;td class="dataleft"&gt;720&lt;/td&gt;&lt;td class="dataleft"&gt;Reife&lt;/td&gt;&lt;td class="dataleft"&gt;&lt;/td&gt;&lt;td class="dataleft"&gt;Hugo&lt;/td&gt;&lt;td class="datacenter"&gt;F&lt;/td&gt;&lt;td class="dataright"&gt;November 6, 1913&lt;/td&gt;&lt;td class="datacenter"&gt;Courtenay Gazette&lt;/td&gt;&lt;td class="datacenter"&gt;5&lt;/td&gt;&lt;/tr&gt;</v>
      </c>
      <c r="U165" s="2">
        <f>LEN(S165)</f>
        <v>125</v>
      </c>
    </row>
    <row r="166" spans="1:21" ht="30" x14ac:dyDescent="0.25">
      <c r="A166" s="2">
        <v>752</v>
      </c>
      <c r="B166" s="4" t="s">
        <v>4704</v>
      </c>
      <c r="C166" s="4"/>
      <c r="D166" s="4" t="s">
        <v>16492</v>
      </c>
      <c r="E166" s="5" t="s">
        <v>26</v>
      </c>
      <c r="F166" s="52">
        <v>5010</v>
      </c>
      <c r="G166" s="5" t="s">
        <v>11770</v>
      </c>
      <c r="H166" s="5">
        <v>5</v>
      </c>
      <c r="I166" s="48">
        <v>11</v>
      </c>
      <c r="J166" s="5">
        <v>165</v>
      </c>
      <c r="K166" s="47" t="s">
        <v>19480</v>
      </c>
      <c r="L166" s="46" t="s">
        <v>25739</v>
      </c>
      <c r="M166" s="46"/>
      <c r="N166" s="46"/>
      <c r="O166" s="39">
        <f>YEAR(F166)</f>
        <v>1913</v>
      </c>
      <c r="P166" s="2">
        <f>MONTH(F166)</f>
        <v>9</v>
      </c>
      <c r="Q166" s="2">
        <f>P166</f>
        <v>9</v>
      </c>
      <c r="R166" s="2">
        <f>DAY(F166)</f>
        <v>18</v>
      </c>
      <c r="S166" s="2" t="str">
        <f>"&lt;a href="&amp;""""&amp;L166&amp;"\"&amp;K166&amp;"""&gt;"&amp;B166&amp;"&lt;/a&gt;"</f>
        <v>&lt;a href="set04\cg_january 4, 1912 - december 31, 1914\birth\robinson,_male_birth_to_elwood_september_18,_1913_p5_cg.pdf"&gt;Robinson&lt;/a&gt;</v>
      </c>
      <c r="T166" s="78" t="str">
        <f>"&lt;tr&gt;&lt;td class="&amp;""""&amp;"dataleft"&amp;""""&amp;"&gt;"&amp;
TEXT(A166,"0")&amp;"&lt;/td&gt;&lt;td class="&amp;""""&amp;"dataleft"&amp;""""&amp;"&gt;"&amp;
TEXT(B166,"")&amp;"&lt;/td&gt;&lt;td class="&amp;""""&amp;"dataleft"&amp;""""&amp;"&gt;"&amp;
TEXT(C166,"")&amp;"&lt;/td&gt;&lt;td class="&amp;""""&amp;"dataleft"&amp;""""&amp;"&gt;"&amp;
TEXT(D166,"0.0")&amp;"&lt;/td&gt;&lt;td class="&amp;""""&amp;"datacenter"&amp;""""&amp;"&gt;"&amp;
TEXT(E166,"0.0")&amp;"&lt;/td&gt;&lt;td class="&amp;""""&amp;"dataright"&amp;""""&amp;"&gt;"&amp;
TEXT(F166,"mmmm d, yyyy")&amp;"&lt;/td&gt;&lt;td class="&amp;""""&amp;"datacenter"&amp;""""&amp;"&gt;"&amp;
TEXT(G166,"0.0")&amp;"&lt;/td&gt;&lt;td class="&amp;""""&amp;"datacenter"&amp;""""&amp;"&gt;"&amp;
TEXT(H166,"0")&amp;"&lt;/td&gt;"&amp;
"&lt;/tr&gt;"</f>
        <v>&lt;tr&gt;&lt;td class="dataleft"&gt;752&lt;/td&gt;&lt;td class="dataleft"&gt;Robinson&lt;/td&gt;&lt;td class="dataleft"&gt;&lt;/td&gt;&lt;td class="dataleft"&gt;Elwood&lt;/td&gt;&lt;td class="datacenter"&gt;M&lt;/td&gt;&lt;td class="dataright"&gt;September 18, 1913&lt;/td&gt;&lt;td class="datacenter"&gt;Courtenay Gazette&lt;/td&gt;&lt;td class="datacenter"&gt;5&lt;/td&gt;&lt;/tr&gt;</v>
      </c>
      <c r="U166" s="2">
        <f>LEN(S166)</f>
        <v>133</v>
      </c>
    </row>
    <row r="167" spans="1:21" x14ac:dyDescent="0.25">
      <c r="A167" s="2">
        <v>816</v>
      </c>
      <c r="B167" s="4" t="s">
        <v>16211</v>
      </c>
      <c r="C167" s="4"/>
      <c r="D167" s="4" t="s">
        <v>16212</v>
      </c>
      <c r="E167" s="5" t="s">
        <v>26</v>
      </c>
      <c r="F167" s="52">
        <v>4590</v>
      </c>
      <c r="G167" s="5" t="s">
        <v>11770</v>
      </c>
      <c r="H167" s="5">
        <v>6</v>
      </c>
      <c r="I167" s="48">
        <v>11</v>
      </c>
      <c r="J167" s="5">
        <v>166</v>
      </c>
      <c r="K167" s="47" t="s">
        <v>19481</v>
      </c>
      <c r="L167" s="46" t="s">
        <v>25739</v>
      </c>
      <c r="M167" s="46"/>
      <c r="N167" s="46"/>
      <c r="O167" s="39">
        <f>YEAR(F167)</f>
        <v>1912</v>
      </c>
      <c r="P167" s="2">
        <f>MONTH(F167)</f>
        <v>7</v>
      </c>
      <c r="Q167" s="2">
        <f>P167</f>
        <v>7</v>
      </c>
      <c r="R167" s="2">
        <f>DAY(F167)</f>
        <v>25</v>
      </c>
      <c r="S167" s="2" t="str">
        <f>"&lt;a href="&amp;""""&amp;L167&amp;"\"&amp;K167&amp;"""&gt;"&amp;B167&amp;"&lt;/a&gt;"</f>
        <v>&lt;a href="set04\cg_january 4, 1912 - december 31, 1914\birth\sorem,_male_birth_to_barnet_july_25,_1912_p6_cg.pdf"&gt;Sorem&lt;/a&gt;</v>
      </c>
      <c r="T167" s="78" t="str">
        <f>"&lt;tr&gt;&lt;td class="&amp;""""&amp;"dataleft"&amp;""""&amp;"&gt;"&amp;
TEXT(A167,"0")&amp;"&lt;/td&gt;&lt;td class="&amp;""""&amp;"dataleft"&amp;""""&amp;"&gt;"&amp;
TEXT(B167,"")&amp;"&lt;/td&gt;&lt;td class="&amp;""""&amp;"dataleft"&amp;""""&amp;"&gt;"&amp;
TEXT(C167,"")&amp;"&lt;/td&gt;&lt;td class="&amp;""""&amp;"dataleft"&amp;""""&amp;"&gt;"&amp;
TEXT(D167,"0.0")&amp;"&lt;/td&gt;&lt;td class="&amp;""""&amp;"datacenter"&amp;""""&amp;"&gt;"&amp;
TEXT(E167,"0.0")&amp;"&lt;/td&gt;&lt;td class="&amp;""""&amp;"dataright"&amp;""""&amp;"&gt;"&amp;
TEXT(F167,"mmmm d, yyyy")&amp;"&lt;/td&gt;&lt;td class="&amp;""""&amp;"datacenter"&amp;""""&amp;"&gt;"&amp;
TEXT(G167,"0.0")&amp;"&lt;/td&gt;&lt;td class="&amp;""""&amp;"datacenter"&amp;""""&amp;"&gt;"&amp;
TEXT(H167,"0")&amp;"&lt;/td&gt;"&amp;
"&lt;/tr&gt;"</f>
        <v>&lt;tr&gt;&lt;td class="dataleft"&gt;816&lt;/td&gt;&lt;td class="dataleft"&gt;Sorem&lt;/td&gt;&lt;td class="dataleft"&gt;&lt;/td&gt;&lt;td class="dataleft"&gt;Barnet&lt;/td&gt;&lt;td class="datacenter"&gt;M&lt;/td&gt;&lt;td class="dataright"&gt;July 25, 1912&lt;/td&gt;&lt;td class="datacenter"&gt;Courtenay Gazette&lt;/td&gt;&lt;td class="datacenter"&gt;6&lt;/td&gt;&lt;/tr&gt;</v>
      </c>
      <c r="U167" s="2">
        <f>LEN(S167)</f>
        <v>122</v>
      </c>
    </row>
    <row r="168" spans="1:21" x14ac:dyDescent="0.25">
      <c r="A168" s="2">
        <v>852</v>
      </c>
      <c r="B168" s="4" t="s">
        <v>11247</v>
      </c>
      <c r="C168" s="4"/>
      <c r="D168" s="4" t="s">
        <v>16692</v>
      </c>
      <c r="E168" s="5" t="s">
        <v>226</v>
      </c>
      <c r="F168" s="52">
        <v>5395</v>
      </c>
      <c r="G168" s="5" t="s">
        <v>11770</v>
      </c>
      <c r="H168" s="5">
        <v>5</v>
      </c>
      <c r="I168" s="48">
        <v>11</v>
      </c>
      <c r="J168" s="5">
        <v>167</v>
      </c>
      <c r="K168" s="47" t="s">
        <v>19482</v>
      </c>
      <c r="L168" s="46" t="s">
        <v>25739</v>
      </c>
      <c r="M168" s="46"/>
      <c r="N168" s="46"/>
      <c r="O168" s="39">
        <f>YEAR(F168)</f>
        <v>1914</v>
      </c>
      <c r="P168" s="2">
        <f>MONTH(F168)</f>
        <v>10</v>
      </c>
      <c r="Q168" s="2">
        <f>P168</f>
        <v>10</v>
      </c>
      <c r="R168" s="2">
        <f>DAY(F168)</f>
        <v>8</v>
      </c>
      <c r="S168" s="2" t="str">
        <f>"&lt;a href="&amp;""""&amp;L168&amp;"\"&amp;K168&amp;"""&gt;"&amp;B168&amp;"&lt;/a&gt;"</f>
        <v>&lt;a href="set04\cg_january 4, 1912 - december 31, 1914\birth\strong,_female_birth_to_j_s_october_8,_1914_p5_cg.pdf"&gt;Strong&lt;/a&gt;</v>
      </c>
      <c r="T168" s="78" t="str">
        <f>"&lt;tr&gt;&lt;td class="&amp;""""&amp;"dataleft"&amp;""""&amp;"&gt;"&amp;
TEXT(A168,"0")&amp;"&lt;/td&gt;&lt;td class="&amp;""""&amp;"dataleft"&amp;""""&amp;"&gt;"&amp;
TEXT(B168,"")&amp;"&lt;/td&gt;&lt;td class="&amp;""""&amp;"dataleft"&amp;""""&amp;"&gt;"&amp;
TEXT(C168,"")&amp;"&lt;/td&gt;&lt;td class="&amp;""""&amp;"dataleft"&amp;""""&amp;"&gt;"&amp;
TEXT(D168,"0.0")&amp;"&lt;/td&gt;&lt;td class="&amp;""""&amp;"datacenter"&amp;""""&amp;"&gt;"&amp;
TEXT(E168,"0.0")&amp;"&lt;/td&gt;&lt;td class="&amp;""""&amp;"dataright"&amp;""""&amp;"&gt;"&amp;
TEXT(F168,"mmmm d, yyyy")&amp;"&lt;/td&gt;&lt;td class="&amp;""""&amp;"datacenter"&amp;""""&amp;"&gt;"&amp;
TEXT(G168,"0.0")&amp;"&lt;/td&gt;&lt;td class="&amp;""""&amp;"datacenter"&amp;""""&amp;"&gt;"&amp;
TEXT(H168,"0")&amp;"&lt;/td&gt;"&amp;
"&lt;/tr&gt;"</f>
        <v>&lt;tr&gt;&lt;td class="dataleft"&gt;852&lt;/td&gt;&lt;td class="dataleft"&gt;Strong&lt;/td&gt;&lt;td class="dataleft"&gt;&lt;/td&gt;&lt;td class="dataleft"&gt;J S&lt;/td&gt;&lt;td class="datacenter"&gt;F&lt;/td&gt;&lt;td class="dataright"&gt;October 8, 1914&lt;/td&gt;&lt;td class="datacenter"&gt;Courtenay Gazette&lt;/td&gt;&lt;td class="datacenter"&gt;5&lt;/td&gt;&lt;/tr&gt;</v>
      </c>
      <c r="U168" s="2">
        <f>LEN(S168)</f>
        <v>125</v>
      </c>
    </row>
    <row r="169" spans="1:21" ht="30" x14ac:dyDescent="0.25">
      <c r="A169" s="2">
        <v>894</v>
      </c>
      <c r="B169" s="4" t="s">
        <v>309</v>
      </c>
      <c r="C169" s="4" t="s">
        <v>4139</v>
      </c>
      <c r="D169" s="4" t="s">
        <v>4210</v>
      </c>
      <c r="E169" s="5" t="s">
        <v>12204</v>
      </c>
      <c r="F169" s="52">
        <v>5388</v>
      </c>
      <c r="G169" s="5" t="s">
        <v>11770</v>
      </c>
      <c r="H169" s="5">
        <v>4</v>
      </c>
      <c r="I169" s="48">
        <v>11</v>
      </c>
      <c r="J169" s="5">
        <v>168</v>
      </c>
      <c r="K169" s="47" t="s">
        <v>19483</v>
      </c>
      <c r="L169" s="46" t="s">
        <v>25739</v>
      </c>
      <c r="M169" s="46"/>
      <c r="N169" s="46"/>
      <c r="O169" s="39">
        <f>YEAR(F169)</f>
        <v>1914</v>
      </c>
      <c r="P169" s="2">
        <f>MONTH(F169)</f>
        <v>10</v>
      </c>
      <c r="Q169" s="2">
        <f>P169</f>
        <v>10</v>
      </c>
      <c r="R169" s="2">
        <f>DAY(F169)</f>
        <v>1</v>
      </c>
      <c r="S169" s="2" t="str">
        <f>"&lt;a href="&amp;""""&amp;L169&amp;"\"&amp;K169&amp;"""&gt;"&amp;B169&amp;"&lt;/a&gt;"</f>
        <v>&lt;a href="set04\cg_january 4, 1912 - december 31, 1914\birth\walker,_twins_male_and_female_birth_to_william_october_1,_1914_p4_cg.pdf"&gt;Walker&lt;/a&gt;</v>
      </c>
      <c r="T169" s="78" t="str">
        <f>"&lt;tr&gt;&lt;td class="&amp;""""&amp;"dataleft"&amp;""""&amp;"&gt;"&amp;
TEXT(A169,"0")&amp;"&lt;/td&gt;&lt;td class="&amp;""""&amp;"dataleft"&amp;""""&amp;"&gt;"&amp;
TEXT(B169,"")&amp;"&lt;/td&gt;&lt;td class="&amp;""""&amp;"dataleft"&amp;""""&amp;"&gt;"&amp;
TEXT(C169,"")&amp;"&lt;/td&gt;&lt;td class="&amp;""""&amp;"dataleft"&amp;""""&amp;"&gt;"&amp;
TEXT(D169,"0.0")&amp;"&lt;/td&gt;&lt;td class="&amp;""""&amp;"datacenter"&amp;""""&amp;"&gt;"&amp;
TEXT(E169,"0.0")&amp;"&lt;/td&gt;&lt;td class="&amp;""""&amp;"dataright"&amp;""""&amp;"&gt;"&amp;
TEXT(F169,"mmmm d, yyyy")&amp;"&lt;/td&gt;&lt;td class="&amp;""""&amp;"datacenter"&amp;""""&amp;"&gt;"&amp;
TEXT(G169,"0.0")&amp;"&lt;/td&gt;&lt;td class="&amp;""""&amp;"datacenter"&amp;""""&amp;"&gt;"&amp;
TEXT(H169,"0")&amp;"&lt;/td&gt;"&amp;
"&lt;/tr&gt;"</f>
        <v>&lt;tr&gt;&lt;td class="dataleft"&gt;894&lt;/td&gt;&lt;td class="dataleft"&gt;Walker&lt;/td&gt;&lt;td class="dataleft"&gt;Twin&lt;/td&gt;&lt;td class="dataleft"&gt;William&lt;/td&gt;&lt;td class="datacenter"&gt;M F&lt;/td&gt;&lt;td class="dataright"&gt;October 1, 1914&lt;/td&gt;&lt;td class="datacenter"&gt;Courtenay Gazette&lt;/td&gt;&lt;td class="datacenter"&gt;4&lt;/td&gt;&lt;/tr&gt;</v>
      </c>
      <c r="U169" s="2">
        <f>LEN(S169)</f>
        <v>144</v>
      </c>
    </row>
    <row r="170" spans="1:21" x14ac:dyDescent="0.25">
      <c r="A170" s="2">
        <v>901</v>
      </c>
      <c r="B170" s="4" t="s">
        <v>16493</v>
      </c>
      <c r="C170" s="4"/>
      <c r="D170" s="4" t="s">
        <v>4140</v>
      </c>
      <c r="E170" s="5" t="s">
        <v>226</v>
      </c>
      <c r="F170" s="52">
        <v>5059</v>
      </c>
      <c r="G170" s="5" t="s">
        <v>11770</v>
      </c>
      <c r="H170" s="5">
        <v>1</v>
      </c>
      <c r="I170" s="48">
        <v>11</v>
      </c>
      <c r="J170" s="5">
        <v>169</v>
      </c>
      <c r="K170" s="47" t="s">
        <v>19484</v>
      </c>
      <c r="L170" s="46" t="s">
        <v>25739</v>
      </c>
      <c r="M170" s="46"/>
      <c r="N170" s="46"/>
      <c r="O170" s="39">
        <f>YEAR(F170)</f>
        <v>1913</v>
      </c>
      <c r="P170" s="2">
        <f>MONTH(F170)</f>
        <v>11</v>
      </c>
      <c r="Q170" s="2">
        <f>P170</f>
        <v>11</v>
      </c>
      <c r="R170" s="2">
        <f>DAY(F170)</f>
        <v>6</v>
      </c>
      <c r="S170" s="2" t="str">
        <f>"&lt;a href="&amp;""""&amp;L170&amp;"\"&amp;K170&amp;"""&gt;"&amp;B170&amp;"&lt;/a&gt;"</f>
        <v>&lt;a href="set04\cg_january 4, 1912 - december 31, 1914\birth\walsh,_female_birth_to_tom_november_6,_1913_p1_cg.pdf"&gt;Walsh&lt;/a&gt;</v>
      </c>
      <c r="T170" s="78" t="str">
        <f>"&lt;tr&gt;&lt;td class="&amp;""""&amp;"dataleft"&amp;""""&amp;"&gt;"&amp;
TEXT(A170,"0")&amp;"&lt;/td&gt;&lt;td class="&amp;""""&amp;"dataleft"&amp;""""&amp;"&gt;"&amp;
TEXT(B170,"")&amp;"&lt;/td&gt;&lt;td class="&amp;""""&amp;"dataleft"&amp;""""&amp;"&gt;"&amp;
TEXT(C170,"")&amp;"&lt;/td&gt;&lt;td class="&amp;""""&amp;"dataleft"&amp;""""&amp;"&gt;"&amp;
TEXT(D170,"0.0")&amp;"&lt;/td&gt;&lt;td class="&amp;""""&amp;"datacenter"&amp;""""&amp;"&gt;"&amp;
TEXT(E170,"0.0")&amp;"&lt;/td&gt;&lt;td class="&amp;""""&amp;"dataright"&amp;""""&amp;"&gt;"&amp;
TEXT(F170,"mmmm d, yyyy")&amp;"&lt;/td&gt;&lt;td class="&amp;""""&amp;"datacenter"&amp;""""&amp;"&gt;"&amp;
TEXT(G170,"0.0")&amp;"&lt;/td&gt;&lt;td class="&amp;""""&amp;"datacenter"&amp;""""&amp;"&gt;"&amp;
TEXT(H170,"0")&amp;"&lt;/td&gt;"&amp;
"&lt;/tr&gt;"</f>
        <v>&lt;tr&gt;&lt;td class="dataleft"&gt;901&lt;/td&gt;&lt;td class="dataleft"&gt;Walsh&lt;/td&gt;&lt;td class="dataleft"&gt;&lt;/td&gt;&lt;td class="dataleft"&gt;Tom&lt;/td&gt;&lt;td class="datacenter"&gt;F&lt;/td&gt;&lt;td class="dataright"&gt;November 6, 1913&lt;/td&gt;&lt;td class="datacenter"&gt;Courtenay Gazette&lt;/td&gt;&lt;td class="datacenter"&gt;1&lt;/td&gt;&lt;/tr&gt;</v>
      </c>
      <c r="U170" s="2">
        <f>LEN(S170)</f>
        <v>124</v>
      </c>
    </row>
    <row r="171" spans="1:21" x14ac:dyDescent="0.25">
      <c r="A171" s="2">
        <v>916</v>
      </c>
      <c r="B171" s="4" t="s">
        <v>16494</v>
      </c>
      <c r="C171" s="4"/>
      <c r="D171" s="4" t="s">
        <v>16495</v>
      </c>
      <c r="E171" s="5" t="s">
        <v>26</v>
      </c>
      <c r="F171" s="52">
        <v>4828</v>
      </c>
      <c r="G171" s="5" t="s">
        <v>11770</v>
      </c>
      <c r="H171" s="5">
        <v>5</v>
      </c>
      <c r="I171" s="48">
        <v>11</v>
      </c>
      <c r="J171" s="5">
        <v>170</v>
      </c>
      <c r="K171" s="47" t="s">
        <v>19485</v>
      </c>
      <c r="L171" s="46" t="s">
        <v>25739</v>
      </c>
      <c r="M171" s="46"/>
      <c r="N171" s="46"/>
      <c r="O171" s="39">
        <f>YEAR(F171)</f>
        <v>1913</v>
      </c>
      <c r="P171" s="2">
        <f>MONTH(F171)</f>
        <v>3</v>
      </c>
      <c r="Q171" s="2">
        <f>P171</f>
        <v>3</v>
      </c>
      <c r="R171" s="2">
        <f>DAY(F171)</f>
        <v>20</v>
      </c>
      <c r="S171" s="2" t="str">
        <f>"&lt;a href="&amp;""""&amp;L171&amp;"\"&amp;K171&amp;"""&gt;"&amp;B171&amp;"&lt;/a&gt;"</f>
        <v>&lt;a href="set04\cg_january 4, 1912 - december 31, 1914\birth\weinkauf,_male_birth_to_s_n_march_20,_1913_p5_cg.pdf"&gt;Weinkauf&lt;/a&gt;</v>
      </c>
      <c r="T171" s="78" t="str">
        <f>"&lt;tr&gt;&lt;td class="&amp;""""&amp;"dataleft"&amp;""""&amp;"&gt;"&amp;
TEXT(A171,"0")&amp;"&lt;/td&gt;&lt;td class="&amp;""""&amp;"dataleft"&amp;""""&amp;"&gt;"&amp;
TEXT(B171,"")&amp;"&lt;/td&gt;&lt;td class="&amp;""""&amp;"dataleft"&amp;""""&amp;"&gt;"&amp;
TEXT(C171,"")&amp;"&lt;/td&gt;&lt;td class="&amp;""""&amp;"dataleft"&amp;""""&amp;"&gt;"&amp;
TEXT(D171,"0.0")&amp;"&lt;/td&gt;&lt;td class="&amp;""""&amp;"datacenter"&amp;""""&amp;"&gt;"&amp;
TEXT(E171,"0.0")&amp;"&lt;/td&gt;&lt;td class="&amp;""""&amp;"dataright"&amp;""""&amp;"&gt;"&amp;
TEXT(F171,"mmmm d, yyyy")&amp;"&lt;/td&gt;&lt;td class="&amp;""""&amp;"datacenter"&amp;""""&amp;"&gt;"&amp;
TEXT(G171,"0.0")&amp;"&lt;/td&gt;&lt;td class="&amp;""""&amp;"datacenter"&amp;""""&amp;"&gt;"&amp;
TEXT(H171,"0")&amp;"&lt;/td&gt;"&amp;
"&lt;/tr&gt;"</f>
        <v>&lt;tr&gt;&lt;td class="dataleft"&gt;916&lt;/td&gt;&lt;td class="dataleft"&gt;Weinkauf&lt;/td&gt;&lt;td class="dataleft"&gt;&lt;/td&gt;&lt;td class="dataleft"&gt;S N&lt;/td&gt;&lt;td class="datacenter"&gt;M&lt;/td&gt;&lt;td class="dataright"&gt;March 20, 1913&lt;/td&gt;&lt;td class="datacenter"&gt;Courtenay Gazette&lt;/td&gt;&lt;td class="datacenter"&gt;5&lt;/td&gt;&lt;/tr&gt;</v>
      </c>
      <c r="U171" s="2">
        <f>LEN(S171)</f>
        <v>126</v>
      </c>
    </row>
    <row r="172" spans="1:21" ht="30" x14ac:dyDescent="0.25">
      <c r="A172" s="2">
        <v>917</v>
      </c>
      <c r="B172" s="4" t="s">
        <v>16213</v>
      </c>
      <c r="C172" s="4" t="s">
        <v>4139</v>
      </c>
      <c r="D172" s="4" t="s">
        <v>16214</v>
      </c>
      <c r="E172" s="5" t="s">
        <v>4639</v>
      </c>
      <c r="F172" s="52">
        <v>4723</v>
      </c>
      <c r="G172" s="5" t="s">
        <v>11770</v>
      </c>
      <c r="H172" s="5">
        <v>6</v>
      </c>
      <c r="I172" s="48">
        <v>11</v>
      </c>
      <c r="J172" s="5">
        <v>171</v>
      </c>
      <c r="K172" s="47" t="s">
        <v>19486</v>
      </c>
      <c r="L172" s="46" t="s">
        <v>25739</v>
      </c>
      <c r="M172" s="46"/>
      <c r="N172" s="46"/>
      <c r="O172" s="39">
        <f>YEAR(F172)</f>
        <v>1912</v>
      </c>
      <c r="P172" s="2">
        <f>MONTH(F172)</f>
        <v>12</v>
      </c>
      <c r="Q172" s="2">
        <f>P172</f>
        <v>12</v>
      </c>
      <c r="R172" s="2">
        <f>DAY(F172)</f>
        <v>5</v>
      </c>
      <c r="S172" s="2" t="str">
        <f>"&lt;a href="&amp;""""&amp;L172&amp;"\"&amp;K172&amp;"""&gt;"&amp;B172&amp;"&lt;/a&gt;"</f>
        <v>&lt;a href="set04\cg_january 4, 1912 - december 31, 1914\birth\weiss,_twins_born_to_aug_december_5,_1912_p6_cg.pdf"&gt;Weiss&lt;/a&gt;</v>
      </c>
      <c r="T172" s="78" t="str">
        <f>"&lt;tr&gt;&lt;td class="&amp;""""&amp;"dataleft"&amp;""""&amp;"&gt;"&amp;
TEXT(A172,"0")&amp;"&lt;/td&gt;&lt;td class="&amp;""""&amp;"dataleft"&amp;""""&amp;"&gt;"&amp;
TEXT(B172,"")&amp;"&lt;/td&gt;&lt;td class="&amp;""""&amp;"dataleft"&amp;""""&amp;"&gt;"&amp;
TEXT(C172,"")&amp;"&lt;/td&gt;&lt;td class="&amp;""""&amp;"dataleft"&amp;""""&amp;"&gt;"&amp;
TEXT(D172,"0.0")&amp;"&lt;/td&gt;&lt;td class="&amp;""""&amp;"datacenter"&amp;""""&amp;"&gt;"&amp;
TEXT(E172,"0.0")&amp;"&lt;/td&gt;&lt;td class="&amp;""""&amp;"dataright"&amp;""""&amp;"&gt;"&amp;
TEXT(F172,"mmmm d, yyyy")&amp;"&lt;/td&gt;&lt;td class="&amp;""""&amp;"datacenter"&amp;""""&amp;"&gt;"&amp;
TEXT(G172,"0.0")&amp;"&lt;/td&gt;&lt;td class="&amp;""""&amp;"datacenter"&amp;""""&amp;"&gt;"&amp;
TEXT(H172,"0")&amp;"&lt;/td&gt;"&amp;
"&lt;/tr&gt;"</f>
        <v>&lt;tr&gt;&lt;td class="dataleft"&gt;917&lt;/td&gt;&lt;td class="dataleft"&gt;Weiss&lt;/td&gt;&lt;td class="dataleft"&gt;Twin&lt;/td&gt;&lt;td class="dataleft"&gt;Aug&lt;/td&gt;&lt;td class="datacenter"&gt;Twins&lt;/td&gt;&lt;td class="dataright"&gt;December 5, 1912&lt;/td&gt;&lt;td class="datacenter"&gt;Courtenay Gazette&lt;/td&gt;&lt;td class="datacenter"&gt;6&lt;/td&gt;&lt;/tr&gt;</v>
      </c>
      <c r="U172" s="2">
        <f>LEN(S172)</f>
        <v>122</v>
      </c>
    </row>
    <row r="173" spans="1:21" x14ac:dyDescent="0.25">
      <c r="A173" s="2">
        <v>930</v>
      </c>
      <c r="B173" s="4" t="s">
        <v>16496</v>
      </c>
      <c r="C173" s="4"/>
      <c r="D173" s="4" t="s">
        <v>60</v>
      </c>
      <c r="E173" s="5" t="s">
        <v>26</v>
      </c>
      <c r="F173" s="52">
        <v>5059</v>
      </c>
      <c r="G173" s="5" t="s">
        <v>11770</v>
      </c>
      <c r="H173" s="5">
        <v>5</v>
      </c>
      <c r="I173" s="48">
        <v>11</v>
      </c>
      <c r="J173" s="5">
        <v>172</v>
      </c>
      <c r="K173" s="47" t="s">
        <v>19487</v>
      </c>
      <c r="L173" s="46" t="s">
        <v>25739</v>
      </c>
      <c r="M173" s="46"/>
      <c r="N173" s="46"/>
      <c r="O173" s="39">
        <f>YEAR(F173)</f>
        <v>1913</v>
      </c>
      <c r="P173" s="2">
        <f>MONTH(F173)</f>
        <v>11</v>
      </c>
      <c r="Q173" s="2">
        <f>P173</f>
        <v>11</v>
      </c>
      <c r="R173" s="2">
        <f>DAY(F173)</f>
        <v>6</v>
      </c>
      <c r="S173" s="2" t="str">
        <f>"&lt;a href="&amp;""""&amp;L173&amp;"\"&amp;K173&amp;"""&gt;"&amp;B173&amp;"&lt;/a&gt;"</f>
        <v>&lt;a href="set04\cg_january 4, 1912 - december 31, 1914\birth\wifer,_male_birth_to_joe_november_6,_1913_p5_cg.pdf"&gt;Wifer&lt;/a&gt;</v>
      </c>
      <c r="T173" s="78" t="str">
        <f>"&lt;tr&gt;&lt;td class="&amp;""""&amp;"dataleft"&amp;""""&amp;"&gt;"&amp;
TEXT(A173,"0")&amp;"&lt;/td&gt;&lt;td class="&amp;""""&amp;"dataleft"&amp;""""&amp;"&gt;"&amp;
TEXT(B173,"")&amp;"&lt;/td&gt;&lt;td class="&amp;""""&amp;"dataleft"&amp;""""&amp;"&gt;"&amp;
TEXT(C173,"")&amp;"&lt;/td&gt;&lt;td class="&amp;""""&amp;"dataleft"&amp;""""&amp;"&gt;"&amp;
TEXT(D173,"0.0")&amp;"&lt;/td&gt;&lt;td class="&amp;""""&amp;"datacenter"&amp;""""&amp;"&gt;"&amp;
TEXT(E173,"0.0")&amp;"&lt;/td&gt;&lt;td class="&amp;""""&amp;"dataright"&amp;""""&amp;"&gt;"&amp;
TEXT(F173,"mmmm d, yyyy")&amp;"&lt;/td&gt;&lt;td class="&amp;""""&amp;"datacenter"&amp;""""&amp;"&gt;"&amp;
TEXT(G173,"0.0")&amp;"&lt;/td&gt;&lt;td class="&amp;""""&amp;"datacenter"&amp;""""&amp;"&gt;"&amp;
TEXT(H173,"0")&amp;"&lt;/td&gt;"&amp;
"&lt;/tr&gt;"</f>
        <v>&lt;tr&gt;&lt;td class="dataleft"&gt;930&lt;/td&gt;&lt;td class="dataleft"&gt;Wifer&lt;/td&gt;&lt;td class="dataleft"&gt;&lt;/td&gt;&lt;td class="dataleft"&gt;Joe&lt;/td&gt;&lt;td class="datacenter"&gt;M&lt;/td&gt;&lt;td class="dataright"&gt;November 6, 1913&lt;/td&gt;&lt;td class="datacenter"&gt;Courtenay Gazette&lt;/td&gt;&lt;td class="datacenter"&gt;5&lt;/td&gt;&lt;/tr&gt;</v>
      </c>
      <c r="U173" s="2">
        <f>LEN(S173)</f>
        <v>122</v>
      </c>
    </row>
    <row r="174" spans="1:21" x14ac:dyDescent="0.25">
      <c r="A174" s="2">
        <v>35</v>
      </c>
      <c r="B174" s="4" t="s">
        <v>4112</v>
      </c>
      <c r="C174" s="4"/>
      <c r="D174" s="4" t="s">
        <v>4113</v>
      </c>
      <c r="E174" s="5"/>
      <c r="F174" s="52" t="s">
        <v>3144</v>
      </c>
      <c r="G174" s="5" t="s">
        <v>4462</v>
      </c>
      <c r="H174" s="5">
        <v>5</v>
      </c>
      <c r="I174" s="48">
        <v>12</v>
      </c>
      <c r="J174" s="5">
        <v>173</v>
      </c>
      <c r="K174" s="47" t="s">
        <v>19488</v>
      </c>
      <c r="L174" s="46" t="s">
        <v>25740</v>
      </c>
      <c r="M174" s="55">
        <f>FIND(" ",F174)</f>
        <v>8</v>
      </c>
      <c r="N174" s="55">
        <f>FIND(",",F174)</f>
        <v>10</v>
      </c>
      <c r="O174" s="55" t="str">
        <f>MID(F174,N174+2,4)</f>
        <v>1892</v>
      </c>
      <c r="P174" s="55" t="str">
        <f>MID(F174,1,M174-1)</f>
        <v>January</v>
      </c>
      <c r="Q174" s="55">
        <f>_xlfn.SWITCH(TRIM(P174),
"January",1,"February",2,"March",3,"April",4,
"May",5,"June",6,"July",7,"August",8,
"September",9,"October",10,"November",11,"December",12,"No Match")</f>
        <v>1</v>
      </c>
      <c r="R174" s="55" t="str">
        <f>MID(F174,N174-2,2)</f>
        <v xml:space="preserve"> 1</v>
      </c>
      <c r="S174" s="2" t="str">
        <f>"&lt;a href="&amp;""""&amp;L174&amp;"\"&amp;K174&amp;"""&gt;"&amp;B174&amp;"&lt;/a&gt;"</f>
        <v>&lt;a href="set03\gc\gc_january_1890_to_december_1892\births\arestad,_child_birth_to_halvor_january_1,_1892_p5_gc.pdf"&gt;Arestad&lt;/a&gt;</v>
      </c>
      <c r="T174" s="78" t="str">
        <f>"&lt;tr&gt;&lt;td class="&amp;""""&amp;"dataleft"&amp;""""&amp;"&gt;"&amp;
TEXT(A174,"0")&amp;"&lt;/td&gt;&lt;td class="&amp;""""&amp;"dataleft"&amp;""""&amp;"&gt;"&amp;
TEXT(B174,"")&amp;"&lt;/td&gt;&lt;td class="&amp;""""&amp;"dataleft"&amp;""""&amp;"&gt;"&amp;
TEXT(C174,"")&amp;"&lt;/td&gt;&lt;td class="&amp;""""&amp;"dataleft"&amp;""""&amp;"&gt;"&amp;
TEXT(D174,"0.0")&amp;"&lt;/td&gt;&lt;td class="&amp;""""&amp;"datacenter"&amp;""""&amp;"&gt;"&amp;
TEXT(E174,"0.0")&amp;"&lt;/td&gt;&lt;td class="&amp;""""&amp;"dataright"&amp;""""&amp;"&gt;"&amp;
TEXT(F174,"mmmm d, yyyy")&amp;"&lt;/td&gt;&lt;td class="&amp;""""&amp;"datacenter"&amp;""""&amp;"&gt;"&amp;
TEXT(G174,"0.0")&amp;"&lt;/td&gt;&lt;td class="&amp;""""&amp;"datacenter"&amp;""""&amp;"&gt;"&amp;
TEXT(H174,"0")&amp;"&lt;/td&gt;"&amp;
"&lt;/tr&gt;"</f>
        <v>&lt;tr&gt;&lt;td class="dataleft"&gt;35&lt;/td&gt;&lt;td class="dataleft"&gt;Arestad&lt;/td&gt;&lt;td class="dataleft"&gt;&lt;/td&gt;&lt;td class="dataleft"&gt;Halvor&lt;/td&gt;&lt;td class="datacenter"&gt;0.0&lt;/td&gt;&lt;td class="dataright"&gt;January 1, 1892&lt;/td&gt;&lt;td class="datacenter"&gt;Griggs Courier&lt;/td&gt;&lt;td class="datacenter"&gt;5&lt;/td&gt;&lt;/tr&gt;</v>
      </c>
      <c r="U174" s="2">
        <f>LEN(S174)</f>
        <v>127</v>
      </c>
    </row>
    <row r="175" spans="1:21" x14ac:dyDescent="0.25">
      <c r="A175" s="2">
        <v>43</v>
      </c>
      <c r="B175" s="4" t="s">
        <v>4115</v>
      </c>
      <c r="C175" s="4"/>
      <c r="D175" s="4" t="s">
        <v>2758</v>
      </c>
      <c r="E175" s="5" t="s">
        <v>226</v>
      </c>
      <c r="F175" s="52" t="s">
        <v>3101</v>
      </c>
      <c r="G175" s="5" t="s">
        <v>4462</v>
      </c>
      <c r="H175" s="5">
        <v>5</v>
      </c>
      <c r="I175" s="48">
        <v>12</v>
      </c>
      <c r="J175" s="5">
        <v>174</v>
      </c>
      <c r="K175" s="47" t="s">
        <v>19489</v>
      </c>
      <c r="L175" s="46" t="s">
        <v>25740</v>
      </c>
      <c r="M175" s="55">
        <f>FIND(" ",F175)</f>
        <v>5</v>
      </c>
      <c r="N175" s="55">
        <f>FIND(",",F175)</f>
        <v>7</v>
      </c>
      <c r="O175" s="55" t="str">
        <f>MID(F175,N175+2,4)</f>
        <v>1890</v>
      </c>
      <c r="P175" s="55" t="str">
        <f>MID(F175,1,M175-1)</f>
        <v>July</v>
      </c>
      <c r="Q175" s="55">
        <f>_xlfn.SWITCH(TRIM(P175),
"January",1,"February",2,"March",3,"April",4,
"May",5,"June",6,"July",7,"August",8,
"September",9,"October",10,"November",11,"December",12,"No Match")</f>
        <v>7</v>
      </c>
      <c r="R175" s="55" t="str">
        <f>MID(F175,N175-2,2)</f>
        <v xml:space="preserve"> 4</v>
      </c>
      <c r="S175" s="2" t="str">
        <f>"&lt;a href="&amp;""""&amp;L175&amp;"\"&amp;K175&amp;"""&gt;"&amp;B175&amp;"&lt;/a&gt;"</f>
        <v>&lt;a href="set03\gc\gc_january_1890_to_december_1892\births\ayrea,_female_birth_to_ed_july_4,_1890_p5_gc.pdf"&gt;Ayrea&lt;/a&gt;</v>
      </c>
      <c r="T175" s="78" t="str">
        <f>"&lt;tr&gt;&lt;td class="&amp;""""&amp;"dataleft"&amp;""""&amp;"&gt;"&amp;
TEXT(A175,"0")&amp;"&lt;/td&gt;&lt;td class="&amp;""""&amp;"dataleft"&amp;""""&amp;"&gt;"&amp;
TEXT(B175,"")&amp;"&lt;/td&gt;&lt;td class="&amp;""""&amp;"dataleft"&amp;""""&amp;"&gt;"&amp;
TEXT(C175,"")&amp;"&lt;/td&gt;&lt;td class="&amp;""""&amp;"dataleft"&amp;""""&amp;"&gt;"&amp;
TEXT(D175,"0.0")&amp;"&lt;/td&gt;&lt;td class="&amp;""""&amp;"datacenter"&amp;""""&amp;"&gt;"&amp;
TEXT(E175,"0.0")&amp;"&lt;/td&gt;&lt;td class="&amp;""""&amp;"dataright"&amp;""""&amp;"&gt;"&amp;
TEXT(F175,"mmmm d, yyyy")&amp;"&lt;/td&gt;&lt;td class="&amp;""""&amp;"datacenter"&amp;""""&amp;"&gt;"&amp;
TEXT(G175,"0.0")&amp;"&lt;/td&gt;&lt;td class="&amp;""""&amp;"datacenter"&amp;""""&amp;"&gt;"&amp;
TEXT(H175,"0")&amp;"&lt;/td&gt;"&amp;
"&lt;/tr&gt;"</f>
        <v>&lt;tr&gt;&lt;td class="dataleft"&gt;43&lt;/td&gt;&lt;td class="dataleft"&gt;Ayrea&lt;/td&gt;&lt;td class="dataleft"&gt;&lt;/td&gt;&lt;td class="dataleft"&gt;Ed&lt;/td&gt;&lt;td class="datacenter"&gt;F&lt;/td&gt;&lt;td class="dataright"&gt;July 4, 1890&lt;/td&gt;&lt;td class="datacenter"&gt;Griggs Courier&lt;/td&gt;&lt;td class="datacenter"&gt;5&lt;/td&gt;&lt;/tr&gt;</v>
      </c>
      <c r="U175" s="2">
        <f>LEN(S175)</f>
        <v>117</v>
      </c>
    </row>
    <row r="176" spans="1:21" x14ac:dyDescent="0.25">
      <c r="A176" s="2">
        <v>74</v>
      </c>
      <c r="B176" s="4" t="s">
        <v>4116</v>
      </c>
      <c r="C176" s="4"/>
      <c r="D176" s="4" t="s">
        <v>4117</v>
      </c>
      <c r="E176" s="5" t="s">
        <v>226</v>
      </c>
      <c r="F176" s="52" t="s">
        <v>3645</v>
      </c>
      <c r="G176" s="5" t="s">
        <v>4462</v>
      </c>
      <c r="H176" s="5">
        <v>1</v>
      </c>
      <c r="I176" s="48">
        <v>12</v>
      </c>
      <c r="J176" s="5">
        <v>175</v>
      </c>
      <c r="K176" s="47" t="s">
        <v>19490</v>
      </c>
      <c r="L176" s="46" t="s">
        <v>25740</v>
      </c>
      <c r="M176" s="55">
        <f>FIND(" ",F176)</f>
        <v>5</v>
      </c>
      <c r="N176" s="55">
        <f>FIND(",",F176)</f>
        <v>8</v>
      </c>
      <c r="O176" s="55" t="str">
        <f>MID(F176,N176+2,4)</f>
        <v>1892</v>
      </c>
      <c r="P176" s="55" t="str">
        <f>MID(F176,1,M176-1)</f>
        <v>July</v>
      </c>
      <c r="Q176" s="55">
        <f>_xlfn.SWITCH(TRIM(P176),
"January",1,"February",2,"March",3,"April",4,
"May",5,"June",6,"July",7,"August",8,
"September",9,"October",10,"November",11,"December",12,"No Match")</f>
        <v>7</v>
      </c>
      <c r="R176" s="55" t="str">
        <f>MID(F176,N176-2,2)</f>
        <v>15</v>
      </c>
      <c r="S176" s="2" t="str">
        <f>"&lt;a href="&amp;""""&amp;L176&amp;"\"&amp;K176&amp;"""&gt;"&amp;B176&amp;"&lt;/a&gt;"</f>
        <v>&lt;a href="set03\gc\gc_january_1890_to_december_1892\births\berg,_female_birth_to_soren_july_15,_1892_p1_gc.pdf"&gt;Berg &lt;/a&gt;</v>
      </c>
      <c r="T176" s="78" t="str">
        <f>"&lt;tr&gt;&lt;td class="&amp;""""&amp;"dataleft"&amp;""""&amp;"&gt;"&amp;
TEXT(A176,"0")&amp;"&lt;/td&gt;&lt;td class="&amp;""""&amp;"dataleft"&amp;""""&amp;"&gt;"&amp;
TEXT(B176,"")&amp;"&lt;/td&gt;&lt;td class="&amp;""""&amp;"dataleft"&amp;""""&amp;"&gt;"&amp;
TEXT(C176,"")&amp;"&lt;/td&gt;&lt;td class="&amp;""""&amp;"dataleft"&amp;""""&amp;"&gt;"&amp;
TEXT(D176,"0.0")&amp;"&lt;/td&gt;&lt;td class="&amp;""""&amp;"datacenter"&amp;""""&amp;"&gt;"&amp;
TEXT(E176,"0.0")&amp;"&lt;/td&gt;&lt;td class="&amp;""""&amp;"dataright"&amp;""""&amp;"&gt;"&amp;
TEXT(F176,"mmmm d, yyyy")&amp;"&lt;/td&gt;&lt;td class="&amp;""""&amp;"datacenter"&amp;""""&amp;"&gt;"&amp;
TEXT(G176,"0.0")&amp;"&lt;/td&gt;&lt;td class="&amp;""""&amp;"datacenter"&amp;""""&amp;"&gt;"&amp;
TEXT(H176,"0")&amp;"&lt;/td&gt;"&amp;
"&lt;/tr&gt;"</f>
        <v>&lt;tr&gt;&lt;td class="dataleft"&gt;74&lt;/td&gt;&lt;td class="dataleft"&gt;Berg &lt;/td&gt;&lt;td class="dataleft"&gt;&lt;/td&gt;&lt;td class="dataleft"&gt;Soren&lt;/td&gt;&lt;td class="datacenter"&gt;F&lt;/td&gt;&lt;td class="dataright"&gt;July 15, 1892&lt;/td&gt;&lt;td class="datacenter"&gt;Griggs Courier&lt;/td&gt;&lt;td class="datacenter"&gt;1&lt;/td&gt;&lt;/tr&gt;</v>
      </c>
      <c r="U176" s="2">
        <f>LEN(S176)</f>
        <v>120</v>
      </c>
    </row>
    <row r="177" spans="1:21" x14ac:dyDescent="0.25">
      <c r="A177" s="2">
        <v>86</v>
      </c>
      <c r="B177" s="4" t="s">
        <v>4118</v>
      </c>
      <c r="C177" s="4"/>
      <c r="D177" s="4" t="s">
        <v>4119</v>
      </c>
      <c r="E177" s="5" t="s">
        <v>226</v>
      </c>
      <c r="F177" s="52" t="s">
        <v>3352</v>
      </c>
      <c r="G177" s="5" t="s">
        <v>4462</v>
      </c>
      <c r="H177" s="5">
        <v>1</v>
      </c>
      <c r="I177" s="48">
        <v>12</v>
      </c>
      <c r="J177" s="5">
        <v>176</v>
      </c>
      <c r="K177" s="47" t="s">
        <v>19492</v>
      </c>
      <c r="L177" s="46" t="s">
        <v>25740</v>
      </c>
      <c r="M177" s="55">
        <f>FIND(" ",F177)</f>
        <v>9</v>
      </c>
      <c r="N177" s="55">
        <f>FIND(",",F177)</f>
        <v>11</v>
      </c>
      <c r="O177" s="55" t="str">
        <f>MID(F177,N177+2,4)</f>
        <v>1892</v>
      </c>
      <c r="P177" s="55" t="str">
        <f>MID(F177,1,M177-1)</f>
        <v>February</v>
      </c>
      <c r="Q177" s="55">
        <f>_xlfn.SWITCH(TRIM(P177),
"January",1,"February",2,"March",3,"April",4,
"May",5,"June",6,"July",7,"August",8,
"September",9,"October",10,"November",11,"December",12,"No Match")</f>
        <v>2</v>
      </c>
      <c r="R177" s="55" t="str">
        <f>MID(F177,N177-2,2)</f>
        <v xml:space="preserve"> 5</v>
      </c>
      <c r="S177" s="2" t="str">
        <f>"&lt;a href="&amp;""""&amp;L177&amp;"\"&amp;K177&amp;"""&gt;"&amp;B177&amp;"&lt;/a&gt;"</f>
        <v>&lt;a href="set03\gc\gc_january_1890_to_december_1892\births\black,_female_birth_to_si_february_5,_1892_p1_gc.pdf"&gt;Black&lt;/a&gt;</v>
      </c>
      <c r="T177" s="78" t="str">
        <f>"&lt;tr&gt;&lt;td class="&amp;""""&amp;"dataleft"&amp;""""&amp;"&gt;"&amp;
TEXT(A177,"0")&amp;"&lt;/td&gt;&lt;td class="&amp;""""&amp;"dataleft"&amp;""""&amp;"&gt;"&amp;
TEXT(B177,"")&amp;"&lt;/td&gt;&lt;td class="&amp;""""&amp;"dataleft"&amp;""""&amp;"&gt;"&amp;
TEXT(C177,"")&amp;"&lt;/td&gt;&lt;td class="&amp;""""&amp;"dataleft"&amp;""""&amp;"&gt;"&amp;
TEXT(D177,"0.0")&amp;"&lt;/td&gt;&lt;td class="&amp;""""&amp;"datacenter"&amp;""""&amp;"&gt;"&amp;
TEXT(E177,"0.0")&amp;"&lt;/td&gt;&lt;td class="&amp;""""&amp;"dataright"&amp;""""&amp;"&gt;"&amp;
TEXT(F177,"mmmm d, yyyy")&amp;"&lt;/td&gt;&lt;td class="&amp;""""&amp;"datacenter"&amp;""""&amp;"&gt;"&amp;
TEXT(G177,"0.0")&amp;"&lt;/td&gt;&lt;td class="&amp;""""&amp;"datacenter"&amp;""""&amp;"&gt;"&amp;
TEXT(H177,"0")&amp;"&lt;/td&gt;"&amp;
"&lt;/tr&gt;"</f>
        <v>&lt;tr&gt;&lt;td class="dataleft"&gt;86&lt;/td&gt;&lt;td class="dataleft"&gt;Black&lt;/td&gt;&lt;td class="dataleft"&gt;&lt;/td&gt;&lt;td class="dataleft"&gt;Si&lt;/td&gt;&lt;td class="datacenter"&gt;F&lt;/td&gt;&lt;td class="dataright"&gt;February 5, 1892&lt;/td&gt;&lt;td class="datacenter"&gt;Griggs Courier&lt;/td&gt;&lt;td class="datacenter"&gt;1&lt;/td&gt;&lt;/tr&gt;</v>
      </c>
      <c r="U177" s="2">
        <f>LEN(S177)</f>
        <v>121</v>
      </c>
    </row>
    <row r="178" spans="1:21" x14ac:dyDescent="0.25">
      <c r="A178" s="2">
        <v>85</v>
      </c>
      <c r="B178" s="4" t="s">
        <v>4118</v>
      </c>
      <c r="C178" s="4"/>
      <c r="D178" s="4" t="s">
        <v>4119</v>
      </c>
      <c r="E178" s="5" t="s">
        <v>226</v>
      </c>
      <c r="F178" s="52" t="s">
        <v>3194</v>
      </c>
      <c r="G178" s="5" t="s">
        <v>4462</v>
      </c>
      <c r="H178" s="5">
        <v>5</v>
      </c>
      <c r="I178" s="48">
        <v>12</v>
      </c>
      <c r="J178" s="5">
        <v>177</v>
      </c>
      <c r="K178" s="47" t="s">
        <v>19491</v>
      </c>
      <c r="L178" s="46" t="s">
        <v>25740</v>
      </c>
      <c r="M178" s="55">
        <f>FIND(" ",F178)</f>
        <v>9</v>
      </c>
      <c r="N178" s="55">
        <f>FIND(",",F178)</f>
        <v>12</v>
      </c>
      <c r="O178" s="55" t="str">
        <f>MID(F178,N178+2,4)</f>
        <v>1890</v>
      </c>
      <c r="P178" s="55" t="str">
        <f>MID(F178,1,M178-1)</f>
        <v>February</v>
      </c>
      <c r="Q178" s="55">
        <f>_xlfn.SWITCH(TRIM(P178),
"January",1,"February",2,"March",3,"April",4,
"May",5,"June",6,"July",7,"August",8,
"September",9,"October",10,"November",11,"December",12,"No Match")</f>
        <v>2</v>
      </c>
      <c r="R178" s="55" t="str">
        <f>MID(F178,N178-2,2)</f>
        <v>21</v>
      </c>
      <c r="S178" s="2" t="str">
        <f>"&lt;a href="&amp;""""&amp;L178&amp;"\"&amp;K178&amp;"""&gt;"&amp;B178&amp;"&lt;/a&gt;"</f>
        <v>&lt;a href="set03\gc\gc_january_1890_to_december_1892\births\black,_female_birth_to_si_february_21,_1890_p5_gc.pdf"&gt;Black&lt;/a&gt;</v>
      </c>
      <c r="T178" s="78" t="str">
        <f>"&lt;tr&gt;&lt;td class="&amp;""""&amp;"dataleft"&amp;""""&amp;"&gt;"&amp;
TEXT(A178,"0")&amp;"&lt;/td&gt;&lt;td class="&amp;""""&amp;"dataleft"&amp;""""&amp;"&gt;"&amp;
TEXT(B178,"")&amp;"&lt;/td&gt;&lt;td class="&amp;""""&amp;"dataleft"&amp;""""&amp;"&gt;"&amp;
TEXT(C178,"")&amp;"&lt;/td&gt;&lt;td class="&amp;""""&amp;"dataleft"&amp;""""&amp;"&gt;"&amp;
TEXT(D178,"0.0")&amp;"&lt;/td&gt;&lt;td class="&amp;""""&amp;"datacenter"&amp;""""&amp;"&gt;"&amp;
TEXT(E178,"0.0")&amp;"&lt;/td&gt;&lt;td class="&amp;""""&amp;"dataright"&amp;""""&amp;"&gt;"&amp;
TEXT(F178,"mmmm d, yyyy")&amp;"&lt;/td&gt;&lt;td class="&amp;""""&amp;"datacenter"&amp;""""&amp;"&gt;"&amp;
TEXT(G178,"0.0")&amp;"&lt;/td&gt;&lt;td class="&amp;""""&amp;"datacenter"&amp;""""&amp;"&gt;"&amp;
TEXT(H178,"0")&amp;"&lt;/td&gt;"&amp;
"&lt;/tr&gt;"</f>
        <v>&lt;tr&gt;&lt;td class="dataleft"&gt;85&lt;/td&gt;&lt;td class="dataleft"&gt;Black&lt;/td&gt;&lt;td class="dataleft"&gt;&lt;/td&gt;&lt;td class="dataleft"&gt;Si&lt;/td&gt;&lt;td class="datacenter"&gt;F&lt;/td&gt;&lt;td class="dataright"&gt;February 21, 1890&lt;/td&gt;&lt;td class="datacenter"&gt;Griggs Courier&lt;/td&gt;&lt;td class="datacenter"&gt;5&lt;/td&gt;&lt;/tr&gt;</v>
      </c>
      <c r="U178" s="2">
        <f>LEN(S178)</f>
        <v>122</v>
      </c>
    </row>
    <row r="179" spans="1:21" x14ac:dyDescent="0.25">
      <c r="A179" s="2">
        <v>89</v>
      </c>
      <c r="B179" s="4" t="s">
        <v>4120</v>
      </c>
      <c r="C179" s="4"/>
      <c r="D179" s="4" t="s">
        <v>4121</v>
      </c>
      <c r="E179" s="5" t="s">
        <v>226</v>
      </c>
      <c r="F179" s="52" t="s">
        <v>3133</v>
      </c>
      <c r="G179" s="5" t="s">
        <v>4462</v>
      </c>
      <c r="H179" s="5">
        <v>5</v>
      </c>
      <c r="I179" s="48">
        <v>12</v>
      </c>
      <c r="J179" s="5">
        <v>178</v>
      </c>
      <c r="K179" s="47" t="s">
        <v>19493</v>
      </c>
      <c r="L179" s="46" t="s">
        <v>25740</v>
      </c>
      <c r="M179" s="55">
        <f>FIND(" ",F179)</f>
        <v>8</v>
      </c>
      <c r="N179" s="55">
        <f>FIND(",",F179)</f>
        <v>11</v>
      </c>
      <c r="O179" s="55" t="str">
        <f>MID(F179,N179+2,4)</f>
        <v>1890</v>
      </c>
      <c r="P179" s="55" t="str">
        <f>MID(F179,1,M179-1)</f>
        <v>January</v>
      </c>
      <c r="Q179" s="55">
        <f>_xlfn.SWITCH(TRIM(P179),
"January",1,"February",2,"March",3,"April",4,
"May",5,"June",6,"July",7,"August",8,
"September",9,"October",10,"November",11,"December",12,"No Match")</f>
        <v>1</v>
      </c>
      <c r="R179" s="55" t="str">
        <f>MID(F179,N179-2,2)</f>
        <v>10</v>
      </c>
      <c r="S179" s="2" t="str">
        <f>"&lt;a href="&amp;""""&amp;L179&amp;"\"&amp;K179&amp;"""&gt;"&amp;B179&amp;"&lt;/a&gt;"</f>
        <v>&lt;a href="set03\gc\gc_january_1890_to_december_1892\births\blackwell,_female_birth_of_e_w__january_10,_1890_p5_gc.pdf"&gt;Blackwell&lt;/a&gt;</v>
      </c>
      <c r="T179" s="78" t="str">
        <f>"&lt;tr&gt;&lt;td class="&amp;""""&amp;"dataleft"&amp;""""&amp;"&gt;"&amp;
TEXT(A179,"0")&amp;"&lt;/td&gt;&lt;td class="&amp;""""&amp;"dataleft"&amp;""""&amp;"&gt;"&amp;
TEXT(B179,"")&amp;"&lt;/td&gt;&lt;td class="&amp;""""&amp;"dataleft"&amp;""""&amp;"&gt;"&amp;
TEXT(C179,"")&amp;"&lt;/td&gt;&lt;td class="&amp;""""&amp;"dataleft"&amp;""""&amp;"&gt;"&amp;
TEXT(D179,"0.0")&amp;"&lt;/td&gt;&lt;td class="&amp;""""&amp;"datacenter"&amp;""""&amp;"&gt;"&amp;
TEXT(E179,"0.0")&amp;"&lt;/td&gt;&lt;td class="&amp;""""&amp;"dataright"&amp;""""&amp;"&gt;"&amp;
TEXT(F179,"mmmm d, yyyy")&amp;"&lt;/td&gt;&lt;td class="&amp;""""&amp;"datacenter"&amp;""""&amp;"&gt;"&amp;
TEXT(G179,"0.0")&amp;"&lt;/td&gt;&lt;td class="&amp;""""&amp;"datacenter"&amp;""""&amp;"&gt;"&amp;
TEXT(H179,"0")&amp;"&lt;/td&gt;"&amp;
"&lt;/tr&gt;"</f>
        <v>&lt;tr&gt;&lt;td class="dataleft"&gt;89&lt;/td&gt;&lt;td class="dataleft"&gt;Blackwell&lt;/td&gt;&lt;td class="dataleft"&gt;&lt;/td&gt;&lt;td class="dataleft"&gt;E W&lt;/td&gt;&lt;td class="datacenter"&gt;F&lt;/td&gt;&lt;td class="dataright"&gt;January 10, 1890&lt;/td&gt;&lt;td class="datacenter"&gt;Griggs Courier&lt;/td&gt;&lt;td class="datacenter"&gt;5&lt;/td&gt;&lt;/tr&gt;</v>
      </c>
      <c r="U179" s="2">
        <f>LEN(S179)</f>
        <v>131</v>
      </c>
    </row>
    <row r="180" spans="1:21" x14ac:dyDescent="0.25">
      <c r="A180" s="2">
        <v>112</v>
      </c>
      <c r="B180" s="4" t="s">
        <v>4122</v>
      </c>
      <c r="C180" s="4"/>
      <c r="D180" s="4" t="s">
        <v>4123</v>
      </c>
      <c r="E180" s="5" t="s">
        <v>226</v>
      </c>
      <c r="F180" s="52" t="s">
        <v>3133</v>
      </c>
      <c r="G180" s="5" t="s">
        <v>4462</v>
      </c>
      <c r="H180" s="5">
        <v>5</v>
      </c>
      <c r="I180" s="48">
        <v>12</v>
      </c>
      <c r="J180" s="5">
        <v>179</v>
      </c>
      <c r="K180" s="47" t="s">
        <v>19494</v>
      </c>
      <c r="L180" s="46" t="s">
        <v>25740</v>
      </c>
      <c r="M180" s="55">
        <f>FIND(" ",F180)</f>
        <v>8</v>
      </c>
      <c r="N180" s="55">
        <f>FIND(",",F180)</f>
        <v>11</v>
      </c>
      <c r="O180" s="55" t="str">
        <f>MID(F180,N180+2,4)</f>
        <v>1890</v>
      </c>
      <c r="P180" s="55" t="str">
        <f>MID(F180,1,M180-1)</f>
        <v>January</v>
      </c>
      <c r="Q180" s="55">
        <f>_xlfn.SWITCH(TRIM(P180),
"January",1,"February",2,"March",3,"April",4,
"May",5,"June",6,"July",7,"August",8,
"September",9,"October",10,"November",11,"December",12,"No Match")</f>
        <v>1</v>
      </c>
      <c r="R180" s="55" t="str">
        <f>MID(F180,N180-2,2)</f>
        <v>10</v>
      </c>
      <c r="S180" s="2" t="str">
        <f>"&lt;a href="&amp;""""&amp;L180&amp;"\"&amp;K180&amp;"""&gt;"&amp;B180&amp;"&lt;/a&gt;"</f>
        <v>&lt;a href="set03\gc\gc_january_1890_to_december_1892\births\brewster,_male_birth_to_lem_march_27,_1891_p5_gc.pdf"&gt;Brewster&lt;/a&gt;</v>
      </c>
      <c r="T180" s="78" t="str">
        <f>"&lt;tr&gt;&lt;td class="&amp;""""&amp;"dataleft"&amp;""""&amp;"&gt;"&amp;
TEXT(A180,"0")&amp;"&lt;/td&gt;&lt;td class="&amp;""""&amp;"dataleft"&amp;""""&amp;"&gt;"&amp;
TEXT(B180,"")&amp;"&lt;/td&gt;&lt;td class="&amp;""""&amp;"dataleft"&amp;""""&amp;"&gt;"&amp;
TEXT(C180,"")&amp;"&lt;/td&gt;&lt;td class="&amp;""""&amp;"dataleft"&amp;""""&amp;"&gt;"&amp;
TEXT(D180,"0.0")&amp;"&lt;/td&gt;&lt;td class="&amp;""""&amp;"datacenter"&amp;""""&amp;"&gt;"&amp;
TEXT(E180,"0.0")&amp;"&lt;/td&gt;&lt;td class="&amp;""""&amp;"dataright"&amp;""""&amp;"&gt;"&amp;
TEXT(F180,"mmmm d, yyyy")&amp;"&lt;/td&gt;&lt;td class="&amp;""""&amp;"datacenter"&amp;""""&amp;"&gt;"&amp;
TEXT(G180,"0.0")&amp;"&lt;/td&gt;&lt;td class="&amp;""""&amp;"datacenter"&amp;""""&amp;"&gt;"&amp;
TEXT(H180,"0")&amp;"&lt;/td&gt;"&amp;
"&lt;/tr&gt;"</f>
        <v>&lt;tr&gt;&lt;td class="dataleft"&gt;112&lt;/td&gt;&lt;td class="dataleft"&gt;Brewster&lt;/td&gt;&lt;td class="dataleft"&gt;&lt;/td&gt;&lt;td class="dataleft"&gt;Lem&lt;/td&gt;&lt;td class="datacenter"&gt;F&lt;/td&gt;&lt;td class="dataright"&gt;January 10, 1890&lt;/td&gt;&lt;td class="datacenter"&gt;Griggs Courier&lt;/td&gt;&lt;td class="datacenter"&gt;5&lt;/td&gt;&lt;/tr&gt;</v>
      </c>
      <c r="U180" s="2">
        <f>LEN(S180)</f>
        <v>124</v>
      </c>
    </row>
    <row r="181" spans="1:21" x14ac:dyDescent="0.25">
      <c r="A181" s="2">
        <v>113</v>
      </c>
      <c r="B181" s="4" t="s">
        <v>4124</v>
      </c>
      <c r="C181" s="4"/>
      <c r="D181" s="4" t="s">
        <v>4125</v>
      </c>
      <c r="E181" s="5" t="s">
        <v>226</v>
      </c>
      <c r="F181" s="52" t="s">
        <v>3315</v>
      </c>
      <c r="G181" s="5" t="s">
        <v>4462</v>
      </c>
      <c r="H181" s="5">
        <v>4</v>
      </c>
      <c r="I181" s="48">
        <v>12</v>
      </c>
      <c r="J181" s="5">
        <v>180</v>
      </c>
      <c r="K181" s="47" t="s">
        <v>19495</v>
      </c>
      <c r="L181" s="46" t="s">
        <v>25740</v>
      </c>
      <c r="M181" s="55">
        <f>FIND(" ",F181)</f>
        <v>6</v>
      </c>
      <c r="N181" s="55">
        <f>FIND(",",F181)</f>
        <v>9</v>
      </c>
      <c r="O181" s="55" t="str">
        <f>MID(F181,N181+2,4)</f>
        <v>1891</v>
      </c>
      <c r="P181" s="55" t="str">
        <f>MID(F181,1,M181-1)</f>
        <v>March</v>
      </c>
      <c r="Q181" s="55">
        <f>_xlfn.SWITCH(TRIM(P181),
"January",1,"February",2,"March",3,"April",4,
"May",5,"June",6,"July",7,"August",8,
"September",9,"October",10,"November",11,"December",12,"No Match")</f>
        <v>3</v>
      </c>
      <c r="R181" s="55" t="str">
        <f>MID(F181,N181-2,2)</f>
        <v>13</v>
      </c>
      <c r="S181" s="2" t="str">
        <f>"&lt;a href="&amp;""""&amp;L181&amp;"\"&amp;K181&amp;"""&gt;"&amp;B181&amp;"&lt;/a&gt;"</f>
        <v>&lt;a href="set03\gc\gc_january_1890_to_december_1892\births\brown,_female_birth_to_sam_march_13,_1891_p4_gc.pdf"&gt;Brown&lt;/a&gt;</v>
      </c>
      <c r="T181" s="78" t="str">
        <f>"&lt;tr&gt;&lt;td class="&amp;""""&amp;"dataleft"&amp;""""&amp;"&gt;"&amp;
TEXT(A181,"0")&amp;"&lt;/td&gt;&lt;td class="&amp;""""&amp;"dataleft"&amp;""""&amp;"&gt;"&amp;
TEXT(B181,"")&amp;"&lt;/td&gt;&lt;td class="&amp;""""&amp;"dataleft"&amp;""""&amp;"&gt;"&amp;
TEXT(C181,"")&amp;"&lt;/td&gt;&lt;td class="&amp;""""&amp;"dataleft"&amp;""""&amp;"&gt;"&amp;
TEXT(D181,"0.0")&amp;"&lt;/td&gt;&lt;td class="&amp;""""&amp;"datacenter"&amp;""""&amp;"&gt;"&amp;
TEXT(E181,"0.0")&amp;"&lt;/td&gt;&lt;td class="&amp;""""&amp;"dataright"&amp;""""&amp;"&gt;"&amp;
TEXT(F181,"mmmm d, yyyy")&amp;"&lt;/td&gt;&lt;td class="&amp;""""&amp;"datacenter"&amp;""""&amp;"&gt;"&amp;
TEXT(G181,"0.0")&amp;"&lt;/td&gt;&lt;td class="&amp;""""&amp;"datacenter"&amp;""""&amp;"&gt;"&amp;
TEXT(H181,"0")&amp;"&lt;/td&gt;"&amp;
"&lt;/tr&gt;"</f>
        <v>&lt;tr&gt;&lt;td class="dataleft"&gt;113&lt;/td&gt;&lt;td class="dataleft"&gt;Brown&lt;/td&gt;&lt;td class="dataleft"&gt;&lt;/td&gt;&lt;td class="dataleft"&gt;Sam&lt;/td&gt;&lt;td class="datacenter"&gt;F&lt;/td&gt;&lt;td class="dataright"&gt;March 13, 1891&lt;/td&gt;&lt;td class="datacenter"&gt;Griggs Courier&lt;/td&gt;&lt;td class="datacenter"&gt;4&lt;/td&gt;&lt;/tr&gt;</v>
      </c>
      <c r="U181" s="2">
        <f>LEN(S181)</f>
        <v>120</v>
      </c>
    </row>
    <row r="182" spans="1:21" x14ac:dyDescent="0.25">
      <c r="A182" s="2">
        <v>114</v>
      </c>
      <c r="B182" s="4" t="s">
        <v>4126</v>
      </c>
      <c r="C182" s="4"/>
      <c r="D182" s="4"/>
      <c r="E182" s="5" t="s">
        <v>26</v>
      </c>
      <c r="F182" s="52" t="s">
        <v>3451</v>
      </c>
      <c r="G182" s="5" t="s">
        <v>4462</v>
      </c>
      <c r="H182" s="5">
        <v>5</v>
      </c>
      <c r="I182" s="48">
        <v>12</v>
      </c>
      <c r="J182" s="5">
        <v>181</v>
      </c>
      <c r="K182" s="47" t="s">
        <v>19496</v>
      </c>
      <c r="L182" s="46" t="s">
        <v>25740</v>
      </c>
      <c r="M182" s="55">
        <f>FIND(" ",F182)</f>
        <v>6</v>
      </c>
      <c r="N182" s="55">
        <f>FIND(",",F182)</f>
        <v>8</v>
      </c>
      <c r="O182" s="55" t="str">
        <f>MID(F182,N182+2,4)</f>
        <v>1891</v>
      </c>
      <c r="P182" s="55" t="str">
        <f>MID(F182,1,M182-1)</f>
        <v>April</v>
      </c>
      <c r="Q182" s="55">
        <f>_xlfn.SWITCH(TRIM(P182),
"January",1,"February",2,"March",3,"April",4,
"May",5,"June",6,"July",7,"August",8,
"September",9,"October",10,"November",11,"December",12,"No Match")</f>
        <v>4</v>
      </c>
      <c r="R182" s="55" t="str">
        <f>MID(F182,N182-2,2)</f>
        <v xml:space="preserve"> 3</v>
      </c>
      <c r="S182" s="2" t="str">
        <f>"&lt;a href="&amp;""""&amp;L182&amp;"\"&amp;K182&amp;"""&gt;"&amp;B182&amp;"&lt;/a&gt;"</f>
        <v>&lt;a href="set03\gc\gc_january_1890_to_december_1892\births\brownfield,_male_birth_-_a_farmer_april_3,_1891_p5_gc.pdf"&gt;Brownfield&lt;/a&gt;</v>
      </c>
      <c r="T182" s="78" t="str">
        <f>"&lt;tr&gt;&lt;td class="&amp;""""&amp;"dataleft"&amp;""""&amp;"&gt;"&amp;
TEXT(A182,"0")&amp;"&lt;/td&gt;&lt;td class="&amp;""""&amp;"dataleft"&amp;""""&amp;"&gt;"&amp;
TEXT(B182,"")&amp;"&lt;/td&gt;&lt;td class="&amp;""""&amp;"dataleft"&amp;""""&amp;"&gt;"&amp;
TEXT(C182,"")&amp;"&lt;/td&gt;&lt;td class="&amp;""""&amp;"dataleft"&amp;""""&amp;"&gt;"&amp;
TEXT(D182,"0.0")&amp;"&lt;/td&gt;&lt;td class="&amp;""""&amp;"datacenter"&amp;""""&amp;"&gt;"&amp;
TEXT(E182,"0.0")&amp;"&lt;/td&gt;&lt;td class="&amp;""""&amp;"dataright"&amp;""""&amp;"&gt;"&amp;
TEXT(F182,"mmmm d, yyyy")&amp;"&lt;/td&gt;&lt;td class="&amp;""""&amp;"datacenter"&amp;""""&amp;"&gt;"&amp;
TEXT(G182,"0.0")&amp;"&lt;/td&gt;&lt;td class="&amp;""""&amp;"datacenter"&amp;""""&amp;"&gt;"&amp;
TEXT(H182,"0")&amp;"&lt;/td&gt;"&amp;
"&lt;/tr&gt;"</f>
        <v>&lt;tr&gt;&lt;td class="dataleft"&gt;114&lt;/td&gt;&lt;td class="dataleft"&gt;Brownfield&lt;/td&gt;&lt;td class="dataleft"&gt;&lt;/td&gt;&lt;td class="dataleft"&gt;0.0&lt;/td&gt;&lt;td class="datacenter"&gt;M&lt;/td&gt;&lt;td class="dataright"&gt;April 3, 1891&lt;/td&gt;&lt;td class="datacenter"&gt;Griggs Courier&lt;/td&gt;&lt;td class="datacenter"&gt;5&lt;/td&gt;&lt;/tr&gt;</v>
      </c>
      <c r="U182" s="2">
        <f>LEN(S182)</f>
        <v>131</v>
      </c>
    </row>
    <row r="183" spans="1:21" x14ac:dyDescent="0.25">
      <c r="A183" s="2">
        <v>146</v>
      </c>
      <c r="B183" s="4" t="s">
        <v>4127</v>
      </c>
      <c r="C183" s="4"/>
      <c r="D183" s="4" t="s">
        <v>4128</v>
      </c>
      <c r="E183" s="5" t="s">
        <v>226</v>
      </c>
      <c r="F183" s="52" t="s">
        <v>3118</v>
      </c>
      <c r="G183" s="5" t="s">
        <v>4462</v>
      </c>
      <c r="H183" s="5">
        <v>1</v>
      </c>
      <c r="I183" s="48">
        <v>12</v>
      </c>
      <c r="J183" s="5">
        <v>182</v>
      </c>
      <c r="K183" s="47" t="s">
        <v>19497</v>
      </c>
      <c r="L183" s="46" t="s">
        <v>25740</v>
      </c>
      <c r="M183" s="55">
        <f>FIND(" ",F183)</f>
        <v>6</v>
      </c>
      <c r="N183" s="55">
        <f>FIND(",",F183)</f>
        <v>9</v>
      </c>
      <c r="O183" s="55" t="str">
        <f>MID(F183,N183+2,4)</f>
        <v>1892</v>
      </c>
      <c r="P183" s="55" t="str">
        <f>MID(F183,1,M183-1)</f>
        <v>March</v>
      </c>
      <c r="Q183" s="55">
        <f>_xlfn.SWITCH(TRIM(P183),
"January",1,"February",2,"March",3,"April",4,
"May",5,"June",6,"July",7,"August",8,
"September",9,"October",10,"November",11,"December",12,"No Match")</f>
        <v>3</v>
      </c>
      <c r="R183" s="55" t="str">
        <f>MID(F183,N183-2,2)</f>
        <v>18</v>
      </c>
      <c r="S183" s="2" t="str">
        <f>"&lt;a href="&amp;""""&amp;L183&amp;"\"&amp;K183&amp;"""&gt;"&amp;B183&amp;"&lt;/a&gt;"</f>
        <v>&lt;a href="set03\gc\gc_january_1890_to_december_1892\births\collinge,_female_birth_to_rev._c_w_march_18,_1892_p1_gc.pdf"&gt;Collinge&lt;/a&gt;</v>
      </c>
      <c r="T183" s="78" t="str">
        <f>"&lt;tr&gt;&lt;td class="&amp;""""&amp;"dataleft"&amp;""""&amp;"&gt;"&amp;
TEXT(A183,"0")&amp;"&lt;/td&gt;&lt;td class="&amp;""""&amp;"dataleft"&amp;""""&amp;"&gt;"&amp;
TEXT(B183,"")&amp;"&lt;/td&gt;&lt;td class="&amp;""""&amp;"dataleft"&amp;""""&amp;"&gt;"&amp;
TEXT(C183,"")&amp;"&lt;/td&gt;&lt;td class="&amp;""""&amp;"dataleft"&amp;""""&amp;"&gt;"&amp;
TEXT(D183,"0.0")&amp;"&lt;/td&gt;&lt;td class="&amp;""""&amp;"datacenter"&amp;""""&amp;"&gt;"&amp;
TEXT(E183,"0.0")&amp;"&lt;/td&gt;&lt;td class="&amp;""""&amp;"dataright"&amp;""""&amp;"&gt;"&amp;
TEXT(F183,"mmmm d, yyyy")&amp;"&lt;/td&gt;&lt;td class="&amp;""""&amp;"datacenter"&amp;""""&amp;"&gt;"&amp;
TEXT(G183,"0.0")&amp;"&lt;/td&gt;&lt;td class="&amp;""""&amp;"datacenter"&amp;""""&amp;"&gt;"&amp;
TEXT(H183,"0")&amp;"&lt;/td&gt;"&amp;
"&lt;/tr&gt;"</f>
        <v>&lt;tr&gt;&lt;td class="dataleft"&gt;146&lt;/td&gt;&lt;td class="dataleft"&gt;Collinge&lt;/td&gt;&lt;td class="dataleft"&gt;&lt;/td&gt;&lt;td class="dataleft"&gt;Rev. C W&lt;/td&gt;&lt;td class="datacenter"&gt;F&lt;/td&gt;&lt;td class="dataright"&gt;March 18, 1892&lt;/td&gt;&lt;td class="datacenter"&gt;Griggs Courier&lt;/td&gt;&lt;td class="datacenter"&gt;1&lt;/td&gt;&lt;/tr&gt;</v>
      </c>
      <c r="U183" s="2">
        <f>LEN(S183)</f>
        <v>131</v>
      </c>
    </row>
    <row r="184" spans="1:21" ht="30" x14ac:dyDescent="0.25">
      <c r="A184" s="2">
        <v>145</v>
      </c>
      <c r="B184" s="4" t="s">
        <v>4127</v>
      </c>
      <c r="C184" s="4"/>
      <c r="D184" s="4" t="s">
        <v>4128</v>
      </c>
      <c r="E184" s="5" t="s">
        <v>26</v>
      </c>
      <c r="F184" s="52" t="s">
        <v>3430</v>
      </c>
      <c r="G184" s="5" t="s">
        <v>4462</v>
      </c>
      <c r="H184" s="5">
        <v>5</v>
      </c>
      <c r="I184" s="48">
        <v>12</v>
      </c>
      <c r="J184" s="5">
        <v>183</v>
      </c>
      <c r="K184" s="47" t="s">
        <v>19498</v>
      </c>
      <c r="L184" s="46" t="s">
        <v>25740</v>
      </c>
      <c r="M184" s="55">
        <f>FIND(" ",F184)</f>
        <v>9</v>
      </c>
      <c r="N184" s="55">
        <f>FIND(",",F184)</f>
        <v>11</v>
      </c>
      <c r="O184" s="55" t="str">
        <f>MID(F184,N184+2,4)</f>
        <v>1890</v>
      </c>
      <c r="P184" s="55" t="str">
        <f>MID(F184,1,M184-1)</f>
        <v>February</v>
      </c>
      <c r="Q184" s="55">
        <f>_xlfn.SWITCH(TRIM(P184),
"January",1,"February",2,"March",3,"April",4,
"May",5,"June",6,"July",7,"August",8,
"September",9,"October",10,"November",11,"December",12,"No Match")</f>
        <v>2</v>
      </c>
      <c r="R184" s="55" t="str">
        <f>MID(F184,N184-2,2)</f>
        <v xml:space="preserve"> 7</v>
      </c>
      <c r="S184" s="2" t="str">
        <f>"&lt;a href="&amp;""""&amp;L184&amp;"\"&amp;K184&amp;"""&gt;"&amp;B184&amp;"&lt;/a&gt;"</f>
        <v>&lt;a href="set03\gc\gc_january_1890_to_december_1892\births\collinge,_male_birth_to_rev._c_w_february_7,_1890_p5_gc.pdf"&gt;Collinge&lt;/a&gt;</v>
      </c>
      <c r="T184" s="78" t="str">
        <f>"&lt;tr&gt;&lt;td class="&amp;""""&amp;"dataleft"&amp;""""&amp;"&gt;"&amp;
TEXT(A184,"0")&amp;"&lt;/td&gt;&lt;td class="&amp;""""&amp;"dataleft"&amp;""""&amp;"&gt;"&amp;
TEXT(B184,"")&amp;"&lt;/td&gt;&lt;td class="&amp;""""&amp;"dataleft"&amp;""""&amp;"&gt;"&amp;
TEXT(C184,"")&amp;"&lt;/td&gt;&lt;td class="&amp;""""&amp;"dataleft"&amp;""""&amp;"&gt;"&amp;
TEXT(D184,"0.0")&amp;"&lt;/td&gt;&lt;td class="&amp;""""&amp;"datacenter"&amp;""""&amp;"&gt;"&amp;
TEXT(E184,"0.0")&amp;"&lt;/td&gt;&lt;td class="&amp;""""&amp;"dataright"&amp;""""&amp;"&gt;"&amp;
TEXT(F184,"mmmm d, yyyy")&amp;"&lt;/td&gt;&lt;td class="&amp;""""&amp;"datacenter"&amp;""""&amp;"&gt;"&amp;
TEXT(G184,"0.0")&amp;"&lt;/td&gt;&lt;td class="&amp;""""&amp;"datacenter"&amp;""""&amp;"&gt;"&amp;
TEXT(H184,"0")&amp;"&lt;/td&gt;"&amp;
"&lt;/tr&gt;"</f>
        <v>&lt;tr&gt;&lt;td class="dataleft"&gt;145&lt;/td&gt;&lt;td class="dataleft"&gt;Collinge&lt;/td&gt;&lt;td class="dataleft"&gt;&lt;/td&gt;&lt;td class="dataleft"&gt;Rev. C W&lt;/td&gt;&lt;td class="datacenter"&gt;M&lt;/td&gt;&lt;td class="dataright"&gt;February 7, 1890&lt;/td&gt;&lt;td class="datacenter"&gt;Griggs Courier&lt;/td&gt;&lt;td class="datacenter"&gt;5&lt;/td&gt;&lt;/tr&gt;</v>
      </c>
      <c r="U184" s="2">
        <f>LEN(S184)</f>
        <v>131</v>
      </c>
    </row>
    <row r="185" spans="1:21" x14ac:dyDescent="0.25">
      <c r="A185" s="2">
        <v>147</v>
      </c>
      <c r="B185" s="4" t="s">
        <v>4129</v>
      </c>
      <c r="C185" s="4"/>
      <c r="D185" s="4" t="s">
        <v>4130</v>
      </c>
      <c r="E185" s="5" t="s">
        <v>226</v>
      </c>
      <c r="F185" s="52" t="s">
        <v>3204</v>
      </c>
      <c r="G185" s="5" t="s">
        <v>4462</v>
      </c>
      <c r="H185" s="5">
        <v>5</v>
      </c>
      <c r="I185" s="48">
        <v>12</v>
      </c>
      <c r="J185" s="5">
        <v>184</v>
      </c>
      <c r="K185" s="47" t="s">
        <v>19499</v>
      </c>
      <c r="L185" s="46" t="s">
        <v>25740</v>
      </c>
      <c r="M185" s="55">
        <f>FIND(" ",F185)</f>
        <v>8</v>
      </c>
      <c r="N185" s="55">
        <f>FIND(",",F185)</f>
        <v>11</v>
      </c>
      <c r="O185" s="55" t="str">
        <f>MID(F185,N185+2,4)</f>
        <v>1891</v>
      </c>
      <c r="P185" s="55" t="str">
        <f>MID(F185,1,M185-1)</f>
        <v>October</v>
      </c>
      <c r="Q185" s="55">
        <f>_xlfn.SWITCH(TRIM(P185),
"January",1,"February",2,"March",3,"April",4,
"May",5,"June",6,"July",7,"August",8,
"September",9,"October",10,"November",11,"December",12,"No Match")</f>
        <v>10</v>
      </c>
      <c r="R185" s="55" t="str">
        <f>MID(F185,N185-2,2)</f>
        <v>30</v>
      </c>
      <c r="S185" s="2" t="str">
        <f>"&lt;a href="&amp;""""&amp;L185&amp;"\"&amp;K185&amp;"""&gt;"&amp;B185&amp;"&lt;/a&gt;"</f>
        <v>&lt;a href="set03\gc\gc_january_1890_to_december_1892\births\colson,_female_birth_to_d_w_october_30,_1891_p5_gc.pdf"&gt;Colson&lt;/a&gt;</v>
      </c>
      <c r="T185" s="78" t="str">
        <f>"&lt;tr&gt;&lt;td class="&amp;""""&amp;"dataleft"&amp;""""&amp;"&gt;"&amp;
TEXT(A185,"0")&amp;"&lt;/td&gt;&lt;td class="&amp;""""&amp;"dataleft"&amp;""""&amp;"&gt;"&amp;
TEXT(B185,"")&amp;"&lt;/td&gt;&lt;td class="&amp;""""&amp;"dataleft"&amp;""""&amp;"&gt;"&amp;
TEXT(C185,"")&amp;"&lt;/td&gt;&lt;td class="&amp;""""&amp;"dataleft"&amp;""""&amp;"&gt;"&amp;
TEXT(D185,"0.0")&amp;"&lt;/td&gt;&lt;td class="&amp;""""&amp;"datacenter"&amp;""""&amp;"&gt;"&amp;
TEXT(E185,"0.0")&amp;"&lt;/td&gt;&lt;td class="&amp;""""&amp;"dataright"&amp;""""&amp;"&gt;"&amp;
TEXT(F185,"mmmm d, yyyy")&amp;"&lt;/td&gt;&lt;td class="&amp;""""&amp;"datacenter"&amp;""""&amp;"&gt;"&amp;
TEXT(G185,"0.0")&amp;"&lt;/td&gt;&lt;td class="&amp;""""&amp;"datacenter"&amp;""""&amp;"&gt;"&amp;
TEXT(H185,"0")&amp;"&lt;/td&gt;"&amp;
"&lt;/tr&gt;"</f>
        <v>&lt;tr&gt;&lt;td class="dataleft"&gt;147&lt;/td&gt;&lt;td class="dataleft"&gt;Colson&lt;/td&gt;&lt;td class="dataleft"&gt;&lt;/td&gt;&lt;td class="dataleft"&gt;D W&lt;/td&gt;&lt;td class="datacenter"&gt;F&lt;/td&gt;&lt;td class="dataright"&gt;October 30, 1891&lt;/td&gt;&lt;td class="datacenter"&gt;Griggs Courier&lt;/td&gt;&lt;td class="datacenter"&gt;5&lt;/td&gt;&lt;/tr&gt;</v>
      </c>
      <c r="U185" s="2">
        <f>LEN(S185)</f>
        <v>124</v>
      </c>
    </row>
    <row r="186" spans="1:21" x14ac:dyDescent="0.25">
      <c r="A186" s="2">
        <v>149</v>
      </c>
      <c r="B186" s="4" t="s">
        <v>4131</v>
      </c>
      <c r="C186" s="4"/>
      <c r="D186" s="4" t="s">
        <v>225</v>
      </c>
      <c r="E186" s="5" t="s">
        <v>226</v>
      </c>
      <c r="F186" s="52" t="s">
        <v>3051</v>
      </c>
      <c r="G186" s="5" t="s">
        <v>4462</v>
      </c>
      <c r="H186" s="5">
        <v>1</v>
      </c>
      <c r="I186" s="48">
        <v>12</v>
      </c>
      <c r="J186" s="5">
        <v>185</v>
      </c>
      <c r="K186" s="47" t="s">
        <v>19500</v>
      </c>
      <c r="L186" s="46" t="s">
        <v>25740</v>
      </c>
      <c r="M186" s="55">
        <f>FIND(" ",F186)</f>
        <v>7</v>
      </c>
      <c r="N186" s="55">
        <f>FIND(",",F186)</f>
        <v>10</v>
      </c>
      <c r="O186" s="55" t="str">
        <f>MID(F186,N186+2,4)</f>
        <v>1892</v>
      </c>
      <c r="P186" s="55" t="str">
        <f>MID(F186,1,M186-1)</f>
        <v>August</v>
      </c>
      <c r="Q186" s="55">
        <f>_xlfn.SWITCH(TRIM(P186),
"January",1,"February",2,"March",3,"April",4,
"May",5,"June",6,"July",7,"August",8,
"September",9,"October",10,"November",11,"December",12,"No Match")</f>
        <v>8</v>
      </c>
      <c r="R186" s="55" t="str">
        <f>MID(F186,N186-2,2)</f>
        <v>26</v>
      </c>
      <c r="S186" s="2" t="str">
        <f>"&lt;a href="&amp;""""&amp;L186&amp;"\"&amp;K186&amp;"""&gt;"&amp;B186&amp;"&lt;/a&gt;"</f>
        <v>&lt;a href="set03\gc\gc_january_1890_to_december_1892\births\condy,_female_birth_to_george_august_26,_1892_p1_gc.pdf"&gt;Condy&lt;/a&gt;</v>
      </c>
      <c r="T186" s="78" t="str">
        <f>"&lt;tr&gt;&lt;td class="&amp;""""&amp;"dataleft"&amp;""""&amp;"&gt;"&amp;
TEXT(A186,"0")&amp;"&lt;/td&gt;&lt;td class="&amp;""""&amp;"dataleft"&amp;""""&amp;"&gt;"&amp;
TEXT(B186,"")&amp;"&lt;/td&gt;&lt;td class="&amp;""""&amp;"dataleft"&amp;""""&amp;"&gt;"&amp;
TEXT(C186,"")&amp;"&lt;/td&gt;&lt;td class="&amp;""""&amp;"dataleft"&amp;""""&amp;"&gt;"&amp;
TEXT(D186,"0.0")&amp;"&lt;/td&gt;&lt;td class="&amp;""""&amp;"datacenter"&amp;""""&amp;"&gt;"&amp;
TEXT(E186,"0.0")&amp;"&lt;/td&gt;&lt;td class="&amp;""""&amp;"dataright"&amp;""""&amp;"&gt;"&amp;
TEXT(F186,"mmmm d, yyyy")&amp;"&lt;/td&gt;&lt;td class="&amp;""""&amp;"datacenter"&amp;""""&amp;"&gt;"&amp;
TEXT(G186,"0.0")&amp;"&lt;/td&gt;&lt;td class="&amp;""""&amp;"datacenter"&amp;""""&amp;"&gt;"&amp;
TEXT(H186,"0")&amp;"&lt;/td&gt;"&amp;
"&lt;/tr&gt;"</f>
        <v>&lt;tr&gt;&lt;td class="dataleft"&gt;149&lt;/td&gt;&lt;td class="dataleft"&gt;Condy&lt;/td&gt;&lt;td class="dataleft"&gt;&lt;/td&gt;&lt;td class="dataleft"&gt;George&lt;/td&gt;&lt;td class="datacenter"&gt;F&lt;/td&gt;&lt;td class="dataright"&gt;August 26, 1892&lt;/td&gt;&lt;td class="datacenter"&gt;Griggs Courier&lt;/td&gt;&lt;td class="datacenter"&gt;1&lt;/td&gt;&lt;/tr&gt;</v>
      </c>
      <c r="U186" s="2">
        <f>LEN(S186)</f>
        <v>124</v>
      </c>
    </row>
    <row r="187" spans="1:21" x14ac:dyDescent="0.25">
      <c r="A187" s="2">
        <v>155</v>
      </c>
      <c r="B187" s="4" t="s">
        <v>4132</v>
      </c>
      <c r="C187" s="4"/>
      <c r="D187" s="4" t="s">
        <v>4133</v>
      </c>
      <c r="E187" s="5" t="s">
        <v>26</v>
      </c>
      <c r="F187" s="52" t="s">
        <v>3645</v>
      </c>
      <c r="G187" s="5" t="s">
        <v>4462</v>
      </c>
      <c r="H187" s="5">
        <v>1</v>
      </c>
      <c r="I187" s="48">
        <v>12</v>
      </c>
      <c r="J187" s="5">
        <v>186</v>
      </c>
      <c r="K187" s="47" t="s">
        <v>19501</v>
      </c>
      <c r="L187" s="46" t="s">
        <v>25740</v>
      </c>
      <c r="M187" s="55">
        <f>FIND(" ",F187)</f>
        <v>5</v>
      </c>
      <c r="N187" s="55">
        <f>FIND(",",F187)</f>
        <v>8</v>
      </c>
      <c r="O187" s="55" t="str">
        <f>MID(F187,N187+2,4)</f>
        <v>1892</v>
      </c>
      <c r="P187" s="55" t="str">
        <f>MID(F187,1,M187-1)</f>
        <v>July</v>
      </c>
      <c r="Q187" s="55">
        <f>_xlfn.SWITCH(TRIM(P187),
"January",1,"February",2,"March",3,"April",4,
"May",5,"June",6,"July",7,"August",8,
"September",9,"October",10,"November",11,"December",12,"No Match")</f>
        <v>7</v>
      </c>
      <c r="R187" s="55" t="str">
        <f>MID(F187,N187-2,2)</f>
        <v>15</v>
      </c>
      <c r="S187" s="2" t="str">
        <f>"&lt;a href="&amp;""""&amp;L187&amp;"\"&amp;K187&amp;"""&gt;"&amp;B187&amp;"&lt;/a&gt;"</f>
        <v>&lt;a href="set03\gc\gc_january_1890_to_december_1892\births\cowen,_male_birth_to_r_m_july_15,_1892_p1_gc.pdf"&gt;Cowen&lt;/a&gt;</v>
      </c>
      <c r="T187" s="78" t="str">
        <f>"&lt;tr&gt;&lt;td class="&amp;""""&amp;"dataleft"&amp;""""&amp;"&gt;"&amp;
TEXT(A187,"0")&amp;"&lt;/td&gt;&lt;td class="&amp;""""&amp;"dataleft"&amp;""""&amp;"&gt;"&amp;
TEXT(B187,"")&amp;"&lt;/td&gt;&lt;td class="&amp;""""&amp;"dataleft"&amp;""""&amp;"&gt;"&amp;
TEXT(C187,"")&amp;"&lt;/td&gt;&lt;td class="&amp;""""&amp;"dataleft"&amp;""""&amp;"&gt;"&amp;
TEXT(D187,"0.0")&amp;"&lt;/td&gt;&lt;td class="&amp;""""&amp;"datacenter"&amp;""""&amp;"&gt;"&amp;
TEXT(E187,"0.0")&amp;"&lt;/td&gt;&lt;td class="&amp;""""&amp;"dataright"&amp;""""&amp;"&gt;"&amp;
TEXT(F187,"mmmm d, yyyy")&amp;"&lt;/td&gt;&lt;td class="&amp;""""&amp;"datacenter"&amp;""""&amp;"&gt;"&amp;
TEXT(G187,"0.0")&amp;"&lt;/td&gt;&lt;td class="&amp;""""&amp;"datacenter"&amp;""""&amp;"&gt;"&amp;
TEXT(H187,"0")&amp;"&lt;/td&gt;"&amp;
"&lt;/tr&gt;"</f>
        <v>&lt;tr&gt;&lt;td class="dataleft"&gt;155&lt;/td&gt;&lt;td class="dataleft"&gt;Cowen&lt;/td&gt;&lt;td class="dataleft"&gt;&lt;/td&gt;&lt;td class="dataleft"&gt;R M&lt;/td&gt;&lt;td class="datacenter"&gt;M&lt;/td&gt;&lt;td class="dataright"&gt;July 15, 1892&lt;/td&gt;&lt;td class="datacenter"&gt;Griggs Courier&lt;/td&gt;&lt;td class="datacenter"&gt;1&lt;/td&gt;&lt;/tr&gt;</v>
      </c>
      <c r="U187" s="2">
        <f>LEN(S187)</f>
        <v>117</v>
      </c>
    </row>
    <row r="188" spans="1:21" x14ac:dyDescent="0.25">
      <c r="A188" s="2">
        <v>178</v>
      </c>
      <c r="B188" s="4" t="s">
        <v>4134</v>
      </c>
      <c r="C188" s="4"/>
      <c r="D188" s="4" t="s">
        <v>4135</v>
      </c>
      <c r="E188" s="5" t="s">
        <v>226</v>
      </c>
      <c r="F188" s="52" t="s">
        <v>3194</v>
      </c>
      <c r="G188" s="5" t="s">
        <v>4462</v>
      </c>
      <c r="H188" s="5">
        <v>5</v>
      </c>
      <c r="I188" s="48">
        <v>12</v>
      </c>
      <c r="J188" s="5">
        <v>187</v>
      </c>
      <c r="K188" s="47" t="s">
        <v>19502</v>
      </c>
      <c r="L188" s="46" t="s">
        <v>25740</v>
      </c>
      <c r="M188" s="55">
        <f>FIND(" ",F188)</f>
        <v>9</v>
      </c>
      <c r="N188" s="55">
        <f>FIND(",",F188)</f>
        <v>12</v>
      </c>
      <c r="O188" s="55" t="str">
        <f>MID(F188,N188+2,4)</f>
        <v>1890</v>
      </c>
      <c r="P188" s="55" t="str">
        <f>MID(F188,1,M188-1)</f>
        <v>February</v>
      </c>
      <c r="Q188" s="55">
        <f>_xlfn.SWITCH(TRIM(P188),
"January",1,"February",2,"March",3,"April",4,
"May",5,"June",6,"July",7,"August",8,
"September",9,"October",10,"November",11,"December",12,"No Match")</f>
        <v>2</v>
      </c>
      <c r="R188" s="55" t="str">
        <f>MID(F188,N188-2,2)</f>
        <v>21</v>
      </c>
      <c r="S188" s="2" t="str">
        <f>"&lt;a href="&amp;""""&amp;L188&amp;"\"&amp;K188&amp;"""&gt;"&amp;B188&amp;"&lt;/a&gt;"</f>
        <v>&lt;a href="set03\gc\gc_january_1890_to_december_1892\births\davis,_female_birth_to_m_j_february_21,_1890_p5_gc.pdf"&gt;Davis&lt;/a&gt;</v>
      </c>
      <c r="T188" s="78" t="str">
        <f>"&lt;tr&gt;&lt;td class="&amp;""""&amp;"dataleft"&amp;""""&amp;"&gt;"&amp;
TEXT(A188,"0")&amp;"&lt;/td&gt;&lt;td class="&amp;""""&amp;"dataleft"&amp;""""&amp;"&gt;"&amp;
TEXT(B188,"")&amp;"&lt;/td&gt;&lt;td class="&amp;""""&amp;"dataleft"&amp;""""&amp;"&gt;"&amp;
TEXT(C188,"")&amp;"&lt;/td&gt;&lt;td class="&amp;""""&amp;"dataleft"&amp;""""&amp;"&gt;"&amp;
TEXT(D188,"0.0")&amp;"&lt;/td&gt;&lt;td class="&amp;""""&amp;"datacenter"&amp;""""&amp;"&gt;"&amp;
TEXT(E188,"0.0")&amp;"&lt;/td&gt;&lt;td class="&amp;""""&amp;"dataright"&amp;""""&amp;"&gt;"&amp;
TEXT(F188,"mmmm d, yyyy")&amp;"&lt;/td&gt;&lt;td class="&amp;""""&amp;"datacenter"&amp;""""&amp;"&gt;"&amp;
TEXT(G188,"0.0")&amp;"&lt;/td&gt;&lt;td class="&amp;""""&amp;"datacenter"&amp;""""&amp;"&gt;"&amp;
TEXT(H188,"0")&amp;"&lt;/td&gt;"&amp;
"&lt;/tr&gt;"</f>
        <v>&lt;tr&gt;&lt;td class="dataleft"&gt;178&lt;/td&gt;&lt;td class="dataleft"&gt;Davis&lt;/td&gt;&lt;td class="dataleft"&gt;&lt;/td&gt;&lt;td class="dataleft"&gt;M J&lt;/td&gt;&lt;td class="datacenter"&gt;F&lt;/td&gt;&lt;td class="dataright"&gt;February 21, 1890&lt;/td&gt;&lt;td class="datacenter"&gt;Griggs Courier&lt;/td&gt;&lt;td class="datacenter"&gt;5&lt;/td&gt;&lt;/tr&gt;</v>
      </c>
      <c r="U188" s="2">
        <f>LEN(S188)</f>
        <v>123</v>
      </c>
    </row>
    <row r="189" spans="1:21" x14ac:dyDescent="0.25">
      <c r="A189" s="2">
        <v>203</v>
      </c>
      <c r="B189" s="4" t="s">
        <v>4136</v>
      </c>
      <c r="C189" s="4"/>
      <c r="D189" s="4" t="s">
        <v>4137</v>
      </c>
      <c r="E189" s="5" t="s">
        <v>226</v>
      </c>
      <c r="F189" s="52" t="s">
        <v>3718</v>
      </c>
      <c r="G189" s="5" t="s">
        <v>4462</v>
      </c>
      <c r="H189" s="5">
        <v>1</v>
      </c>
      <c r="I189" s="48">
        <v>12</v>
      </c>
      <c r="J189" s="5">
        <v>188</v>
      </c>
      <c r="K189" s="47" t="s">
        <v>19503</v>
      </c>
      <c r="L189" s="46" t="s">
        <v>25740</v>
      </c>
      <c r="M189" s="55">
        <f>FIND(" ",F189)</f>
        <v>8</v>
      </c>
      <c r="N189" s="55">
        <f>FIND(",",F189)</f>
        <v>11</v>
      </c>
      <c r="O189" s="55" t="str">
        <f>MID(F189,N189+2,4)</f>
        <v>1892</v>
      </c>
      <c r="P189" s="55" t="str">
        <f>MID(F189,1,M189-1)</f>
        <v>January</v>
      </c>
      <c r="Q189" s="55">
        <f>_xlfn.SWITCH(TRIM(P189),
"January",1,"February",2,"March",3,"April",4,
"May",5,"June",6,"July",7,"August",8,
"September",9,"October",10,"November",11,"December",12,"No Match")</f>
        <v>1</v>
      </c>
      <c r="R189" s="55" t="str">
        <f>MID(F189,N189-2,2)</f>
        <v>22</v>
      </c>
      <c r="S189" s="2" t="str">
        <f>"&lt;a href="&amp;""""&amp;L189&amp;"\"&amp;K189&amp;"""&gt;"&amp;B189&amp;"&lt;/a&gt;"</f>
        <v>&lt;a href="set03\gc\gc_january_1890_to_december_1892\births\erickson,_female_birth_to_petras_january_22,_1892_p1_gc.pdf"&gt;Erickson&lt;/a&gt;</v>
      </c>
      <c r="T189" s="78" t="str">
        <f>"&lt;tr&gt;&lt;td class="&amp;""""&amp;"dataleft"&amp;""""&amp;"&gt;"&amp;
TEXT(A189,"0")&amp;"&lt;/td&gt;&lt;td class="&amp;""""&amp;"dataleft"&amp;""""&amp;"&gt;"&amp;
TEXT(B189,"")&amp;"&lt;/td&gt;&lt;td class="&amp;""""&amp;"dataleft"&amp;""""&amp;"&gt;"&amp;
TEXT(C189,"")&amp;"&lt;/td&gt;&lt;td class="&amp;""""&amp;"dataleft"&amp;""""&amp;"&gt;"&amp;
TEXT(D189,"0.0")&amp;"&lt;/td&gt;&lt;td class="&amp;""""&amp;"datacenter"&amp;""""&amp;"&gt;"&amp;
TEXT(E189,"0.0")&amp;"&lt;/td&gt;&lt;td class="&amp;""""&amp;"dataright"&amp;""""&amp;"&gt;"&amp;
TEXT(F189,"mmmm d, yyyy")&amp;"&lt;/td&gt;&lt;td class="&amp;""""&amp;"datacenter"&amp;""""&amp;"&gt;"&amp;
TEXT(G189,"0.0")&amp;"&lt;/td&gt;&lt;td class="&amp;""""&amp;"datacenter"&amp;""""&amp;"&gt;"&amp;
TEXT(H189,"0")&amp;"&lt;/td&gt;"&amp;
"&lt;/tr&gt;"</f>
        <v>&lt;tr&gt;&lt;td class="dataleft"&gt;203&lt;/td&gt;&lt;td class="dataleft"&gt;Erickson&lt;/td&gt;&lt;td class="dataleft"&gt;&lt;/td&gt;&lt;td class="dataleft"&gt;Petras&lt;/td&gt;&lt;td class="datacenter"&gt;F&lt;/td&gt;&lt;td class="dataright"&gt;January 22, 1892&lt;/td&gt;&lt;td class="datacenter"&gt;Griggs Courier&lt;/td&gt;&lt;td class="datacenter"&gt;1&lt;/td&gt;&lt;/tr&gt;</v>
      </c>
      <c r="U189" s="2">
        <f>LEN(S189)</f>
        <v>131</v>
      </c>
    </row>
    <row r="190" spans="1:21" x14ac:dyDescent="0.25">
      <c r="A190" s="2">
        <v>239</v>
      </c>
      <c r="B190" s="4" t="s">
        <v>4138</v>
      </c>
      <c r="C190" s="4" t="s">
        <v>4139</v>
      </c>
      <c r="D190" s="4" t="s">
        <v>4140</v>
      </c>
      <c r="E190" s="5" t="s">
        <v>226</v>
      </c>
      <c r="F190" s="52" t="s">
        <v>3185</v>
      </c>
      <c r="G190" s="5" t="s">
        <v>4462</v>
      </c>
      <c r="H190" s="5">
        <v>1</v>
      </c>
      <c r="I190" s="48">
        <v>12</v>
      </c>
      <c r="J190" s="5">
        <v>189</v>
      </c>
      <c r="K190" s="47" t="s">
        <v>19504</v>
      </c>
      <c r="L190" s="46" t="s">
        <v>25740</v>
      </c>
      <c r="M190" s="55">
        <f>FIND(" ",F190)</f>
        <v>6</v>
      </c>
      <c r="N190" s="55">
        <f>FIND(",",F190)</f>
        <v>9</v>
      </c>
      <c r="O190" s="55" t="str">
        <f>MID(F190,N190+2,4)</f>
        <v>1890</v>
      </c>
      <c r="P190" s="55" t="str">
        <f>MID(F190,1,M190-1)</f>
        <v>April</v>
      </c>
      <c r="Q190" s="55">
        <f>_xlfn.SWITCH(TRIM(P190),
"January",1,"February",2,"March",3,"April",4,
"May",5,"June",6,"July",7,"August",8,
"September",9,"October",10,"November",11,"December",12,"No Match")</f>
        <v>4</v>
      </c>
      <c r="R190" s="55" t="str">
        <f>MID(F190,N190-2,2)</f>
        <v>25</v>
      </c>
      <c r="S190" s="2" t="str">
        <f>"&lt;a href="&amp;""""&amp;L190&amp;"\"&amp;K190&amp;"""&gt;"&amp;B190&amp;"&lt;/a&gt;"</f>
        <v>&lt;a href="set03\gc\gc_january_1890_to_december_1892\births\flukes,_twin_females_born_to_tom_april_25,_1890_p1_gc.jpg"&gt;Flukes&lt;/a&gt;</v>
      </c>
      <c r="T190" s="78" t="str">
        <f>"&lt;tr&gt;&lt;td class="&amp;""""&amp;"dataleft"&amp;""""&amp;"&gt;"&amp;
TEXT(A190,"0")&amp;"&lt;/td&gt;&lt;td class="&amp;""""&amp;"dataleft"&amp;""""&amp;"&gt;"&amp;
TEXT(B190,"")&amp;"&lt;/td&gt;&lt;td class="&amp;""""&amp;"dataleft"&amp;""""&amp;"&gt;"&amp;
TEXT(C190,"")&amp;"&lt;/td&gt;&lt;td class="&amp;""""&amp;"dataleft"&amp;""""&amp;"&gt;"&amp;
TEXT(D190,"0.0")&amp;"&lt;/td&gt;&lt;td class="&amp;""""&amp;"datacenter"&amp;""""&amp;"&gt;"&amp;
TEXT(E190,"0.0")&amp;"&lt;/td&gt;&lt;td class="&amp;""""&amp;"dataright"&amp;""""&amp;"&gt;"&amp;
TEXT(F190,"mmmm d, yyyy")&amp;"&lt;/td&gt;&lt;td class="&amp;""""&amp;"datacenter"&amp;""""&amp;"&gt;"&amp;
TEXT(G190,"0.0")&amp;"&lt;/td&gt;&lt;td class="&amp;""""&amp;"datacenter"&amp;""""&amp;"&gt;"&amp;
TEXT(H190,"0")&amp;"&lt;/td&gt;"&amp;
"&lt;/tr&gt;"</f>
        <v>&lt;tr&gt;&lt;td class="dataleft"&gt;239&lt;/td&gt;&lt;td class="dataleft"&gt;Flukes&lt;/td&gt;&lt;td class="dataleft"&gt;Twin&lt;/td&gt;&lt;td class="dataleft"&gt;Tom&lt;/td&gt;&lt;td class="datacenter"&gt;F&lt;/td&gt;&lt;td class="dataright"&gt;April 25, 1890&lt;/td&gt;&lt;td class="datacenter"&gt;Griggs Courier&lt;/td&gt;&lt;td class="datacenter"&gt;1&lt;/td&gt;&lt;/tr&gt;</v>
      </c>
      <c r="U190" s="2">
        <f>LEN(S190)</f>
        <v>127</v>
      </c>
    </row>
    <row r="191" spans="1:21" x14ac:dyDescent="0.25">
      <c r="A191" s="2">
        <v>273</v>
      </c>
      <c r="B191" s="4" t="s">
        <v>4141</v>
      </c>
      <c r="C191" s="4"/>
      <c r="D191" s="4" t="s">
        <v>4140</v>
      </c>
      <c r="E191" s="5" t="s">
        <v>226</v>
      </c>
      <c r="F191" s="52" t="s">
        <v>3397</v>
      </c>
      <c r="G191" s="5" t="s">
        <v>4462</v>
      </c>
      <c r="H191" s="5">
        <v>5</v>
      </c>
      <c r="I191" s="48">
        <v>12</v>
      </c>
      <c r="J191" s="5">
        <v>190</v>
      </c>
      <c r="K191" s="47" t="s">
        <v>19505</v>
      </c>
      <c r="L191" s="46" t="s">
        <v>25740</v>
      </c>
      <c r="M191" s="55">
        <f>FIND(" ",F191)</f>
        <v>8</v>
      </c>
      <c r="N191" s="55">
        <f>FIND(",",F191)</f>
        <v>11</v>
      </c>
      <c r="O191" s="55" t="str">
        <f>MID(F191,N191+2,4)</f>
        <v>1890</v>
      </c>
      <c r="P191" s="55" t="str">
        <f>MID(F191,1,M191-1)</f>
        <v>January</v>
      </c>
      <c r="Q191" s="55">
        <f>_xlfn.SWITCH(TRIM(P191),
"January",1,"February",2,"March",3,"April",4,
"May",5,"June",6,"July",7,"August",8,
"September",9,"October",10,"November",11,"December",12,"No Match")</f>
        <v>1</v>
      </c>
      <c r="R191" s="55" t="str">
        <f>MID(F191,N191-2,2)</f>
        <v>31</v>
      </c>
      <c r="S191" s="2" t="str">
        <f>"&lt;a href="&amp;""""&amp;L191&amp;"\"&amp;K191&amp;"""&gt;"&amp;B191&amp;"&lt;/a&gt;"</f>
        <v>&lt;a href="set03\gc\gc_january_1890_to_december_1892\births\groff,_female_birth_to_tom_january_31,_1890_p5_gc.pdf"&gt;Groff&lt;/a&gt;</v>
      </c>
      <c r="T191" s="78" t="str">
        <f>"&lt;tr&gt;&lt;td class="&amp;""""&amp;"dataleft"&amp;""""&amp;"&gt;"&amp;
TEXT(A191,"0")&amp;"&lt;/td&gt;&lt;td class="&amp;""""&amp;"dataleft"&amp;""""&amp;"&gt;"&amp;
TEXT(B191,"")&amp;"&lt;/td&gt;&lt;td class="&amp;""""&amp;"dataleft"&amp;""""&amp;"&gt;"&amp;
TEXT(C191,"")&amp;"&lt;/td&gt;&lt;td class="&amp;""""&amp;"dataleft"&amp;""""&amp;"&gt;"&amp;
TEXT(D191,"0.0")&amp;"&lt;/td&gt;&lt;td class="&amp;""""&amp;"datacenter"&amp;""""&amp;"&gt;"&amp;
TEXT(E191,"0.0")&amp;"&lt;/td&gt;&lt;td class="&amp;""""&amp;"dataright"&amp;""""&amp;"&gt;"&amp;
TEXT(F191,"mmmm d, yyyy")&amp;"&lt;/td&gt;&lt;td class="&amp;""""&amp;"datacenter"&amp;""""&amp;"&gt;"&amp;
TEXT(G191,"0.0")&amp;"&lt;/td&gt;&lt;td class="&amp;""""&amp;"datacenter"&amp;""""&amp;"&gt;"&amp;
TEXT(H191,"0")&amp;"&lt;/td&gt;"&amp;
"&lt;/tr&gt;"</f>
        <v>&lt;tr&gt;&lt;td class="dataleft"&gt;273&lt;/td&gt;&lt;td class="dataleft"&gt;Groff&lt;/td&gt;&lt;td class="dataleft"&gt;&lt;/td&gt;&lt;td class="dataleft"&gt;Tom&lt;/td&gt;&lt;td class="datacenter"&gt;F&lt;/td&gt;&lt;td class="dataright"&gt;January 31, 1890&lt;/td&gt;&lt;td class="datacenter"&gt;Griggs Courier&lt;/td&gt;&lt;td class="datacenter"&gt;5&lt;/td&gt;&lt;/tr&gt;</v>
      </c>
      <c r="U191" s="2">
        <f>LEN(S191)</f>
        <v>122</v>
      </c>
    </row>
    <row r="192" spans="1:21" x14ac:dyDescent="0.25">
      <c r="A192" s="2">
        <v>305</v>
      </c>
      <c r="B192" s="4" t="s">
        <v>4142</v>
      </c>
      <c r="C192" s="4"/>
      <c r="D192" s="4" t="s">
        <v>4143</v>
      </c>
      <c r="E192" s="5" t="s">
        <v>226</v>
      </c>
      <c r="F192" s="52" t="s">
        <v>3397</v>
      </c>
      <c r="G192" s="5" t="s">
        <v>4462</v>
      </c>
      <c r="H192" s="5">
        <v>5</v>
      </c>
      <c r="I192" s="48">
        <v>12</v>
      </c>
      <c r="J192" s="5">
        <v>191</v>
      </c>
      <c r="K192" s="47" t="s">
        <v>19506</v>
      </c>
      <c r="L192" s="46" t="s">
        <v>25740</v>
      </c>
      <c r="M192" s="55">
        <f>FIND(" ",F192)</f>
        <v>8</v>
      </c>
      <c r="N192" s="55">
        <f>FIND(",",F192)</f>
        <v>11</v>
      </c>
      <c r="O192" s="55" t="str">
        <f>MID(F192,N192+2,4)</f>
        <v>1890</v>
      </c>
      <c r="P192" s="55" t="str">
        <f>MID(F192,1,M192-1)</f>
        <v>January</v>
      </c>
      <c r="Q192" s="55">
        <f>_xlfn.SWITCH(TRIM(P192),
"January",1,"February",2,"March",3,"April",4,
"May",5,"June",6,"July",7,"August",8,
"September",9,"October",10,"November",11,"December",12,"No Match")</f>
        <v>1</v>
      </c>
      <c r="R192" s="55" t="str">
        <f>MID(F192,N192-2,2)</f>
        <v>31</v>
      </c>
      <c r="S192" s="2" t="str">
        <f>"&lt;a href="&amp;""""&amp;L192&amp;"\"&amp;K192&amp;"""&gt;"&amp;B192&amp;"&lt;/a&gt;"</f>
        <v>&lt;a href="set03\gc\gc_january_1890_to_december_1892\births\hammer,_female_birth_to_h_p_january_31,_1890_p5_gc.pdf"&gt;Hammer&lt;/a&gt;</v>
      </c>
      <c r="T192" s="78" t="str">
        <f>"&lt;tr&gt;&lt;td class="&amp;""""&amp;"dataleft"&amp;""""&amp;"&gt;"&amp;
TEXT(A192,"0")&amp;"&lt;/td&gt;&lt;td class="&amp;""""&amp;"dataleft"&amp;""""&amp;"&gt;"&amp;
TEXT(B192,"")&amp;"&lt;/td&gt;&lt;td class="&amp;""""&amp;"dataleft"&amp;""""&amp;"&gt;"&amp;
TEXT(C192,"")&amp;"&lt;/td&gt;&lt;td class="&amp;""""&amp;"dataleft"&amp;""""&amp;"&gt;"&amp;
TEXT(D192,"0.0")&amp;"&lt;/td&gt;&lt;td class="&amp;""""&amp;"datacenter"&amp;""""&amp;"&gt;"&amp;
TEXT(E192,"0.0")&amp;"&lt;/td&gt;&lt;td class="&amp;""""&amp;"dataright"&amp;""""&amp;"&gt;"&amp;
TEXT(F192,"mmmm d, yyyy")&amp;"&lt;/td&gt;&lt;td class="&amp;""""&amp;"datacenter"&amp;""""&amp;"&gt;"&amp;
TEXT(G192,"0.0")&amp;"&lt;/td&gt;&lt;td class="&amp;""""&amp;"datacenter"&amp;""""&amp;"&gt;"&amp;
TEXT(H192,"0")&amp;"&lt;/td&gt;"&amp;
"&lt;/tr&gt;"</f>
        <v>&lt;tr&gt;&lt;td class="dataleft"&gt;305&lt;/td&gt;&lt;td class="dataleft"&gt;Hammer&lt;/td&gt;&lt;td class="dataleft"&gt;&lt;/td&gt;&lt;td class="dataleft"&gt;H P&lt;/td&gt;&lt;td class="datacenter"&gt;F&lt;/td&gt;&lt;td class="dataright"&gt;January 31, 1890&lt;/td&gt;&lt;td class="datacenter"&gt;Griggs Courier&lt;/td&gt;&lt;td class="datacenter"&gt;5&lt;/td&gt;&lt;/tr&gt;</v>
      </c>
      <c r="U192" s="2">
        <f>LEN(S192)</f>
        <v>124</v>
      </c>
    </row>
    <row r="193" spans="1:21" x14ac:dyDescent="0.25">
      <c r="A193" s="2">
        <v>306</v>
      </c>
      <c r="B193" s="4" t="s">
        <v>4142</v>
      </c>
      <c r="C193" s="4"/>
      <c r="D193" s="4" t="s">
        <v>4143</v>
      </c>
      <c r="E193" s="5" t="s">
        <v>226</v>
      </c>
      <c r="F193" s="52" t="s">
        <v>4144</v>
      </c>
      <c r="G193" s="5" t="s">
        <v>4462</v>
      </c>
      <c r="H193" s="5">
        <v>1</v>
      </c>
      <c r="I193" s="48">
        <v>12</v>
      </c>
      <c r="J193" s="5">
        <v>192</v>
      </c>
      <c r="K193" s="47" t="s">
        <v>19507</v>
      </c>
      <c r="L193" s="46" t="s">
        <v>25740</v>
      </c>
      <c r="M193" s="55">
        <f>FIND(" ",F193)</f>
        <v>10</v>
      </c>
      <c r="N193" s="55">
        <f>FIND(",",F193)</f>
        <v>13</v>
      </c>
      <c r="O193" s="55" t="str">
        <f>MID(F193,N193+2,4)</f>
        <v>1892</v>
      </c>
      <c r="P193" s="55" t="str">
        <f>MID(F193,1,M193-1)</f>
        <v>September</v>
      </c>
      <c r="Q193" s="55">
        <f>_xlfn.SWITCH(TRIM(P193),
"January",1,"February",2,"March",3,"April",4,
"May",5,"June",6,"July",7,"August",8,
"September",9,"October",10,"November",11,"December",12,"No Match")</f>
        <v>9</v>
      </c>
      <c r="R193" s="55" t="str">
        <f>MID(F193,N193-2,2)</f>
        <v>16</v>
      </c>
      <c r="S193" s="2" t="str">
        <f>"&lt;a href="&amp;""""&amp;L193&amp;"\"&amp;K193&amp;"""&gt;"&amp;B193&amp;"&lt;/a&gt;"</f>
        <v>&lt;a href="set03\gc\gc_january_1890_to_december_1892\births\hammer,_female_birth_to_h_p_september_16,_1892_p1_gc.pdf"&gt;Hammer&lt;/a&gt;</v>
      </c>
      <c r="T193" s="78" t="str">
        <f>"&lt;tr&gt;&lt;td class="&amp;""""&amp;"dataleft"&amp;""""&amp;"&gt;"&amp;
TEXT(A193,"0")&amp;"&lt;/td&gt;&lt;td class="&amp;""""&amp;"dataleft"&amp;""""&amp;"&gt;"&amp;
TEXT(B193,"")&amp;"&lt;/td&gt;&lt;td class="&amp;""""&amp;"dataleft"&amp;""""&amp;"&gt;"&amp;
TEXT(C193,"")&amp;"&lt;/td&gt;&lt;td class="&amp;""""&amp;"dataleft"&amp;""""&amp;"&gt;"&amp;
TEXT(D193,"0.0")&amp;"&lt;/td&gt;&lt;td class="&amp;""""&amp;"datacenter"&amp;""""&amp;"&gt;"&amp;
TEXT(E193,"0.0")&amp;"&lt;/td&gt;&lt;td class="&amp;""""&amp;"dataright"&amp;""""&amp;"&gt;"&amp;
TEXT(F193,"mmmm d, yyyy")&amp;"&lt;/td&gt;&lt;td class="&amp;""""&amp;"datacenter"&amp;""""&amp;"&gt;"&amp;
TEXT(G193,"0.0")&amp;"&lt;/td&gt;&lt;td class="&amp;""""&amp;"datacenter"&amp;""""&amp;"&gt;"&amp;
TEXT(H193,"0")&amp;"&lt;/td&gt;"&amp;
"&lt;/tr&gt;"</f>
        <v>&lt;tr&gt;&lt;td class="dataleft"&gt;306&lt;/td&gt;&lt;td class="dataleft"&gt;Hammer&lt;/td&gt;&lt;td class="dataleft"&gt;&lt;/td&gt;&lt;td class="dataleft"&gt;H P&lt;/td&gt;&lt;td class="datacenter"&gt;F&lt;/td&gt;&lt;td class="dataright"&gt;September 16, 1892&lt;/td&gt;&lt;td class="datacenter"&gt;Griggs Courier&lt;/td&gt;&lt;td class="datacenter"&gt;1&lt;/td&gt;&lt;/tr&gt;</v>
      </c>
      <c r="U193" s="2">
        <f>LEN(S193)</f>
        <v>126</v>
      </c>
    </row>
    <row r="194" spans="1:21" x14ac:dyDescent="0.25">
      <c r="A194" s="2">
        <v>353</v>
      </c>
      <c r="B194" s="4" t="s">
        <v>4145</v>
      </c>
      <c r="C194" s="4"/>
      <c r="D194" s="4" t="s">
        <v>311</v>
      </c>
      <c r="E194" s="5" t="s">
        <v>226</v>
      </c>
      <c r="F194" s="52" t="s">
        <v>3576</v>
      </c>
      <c r="G194" s="5" t="s">
        <v>4462</v>
      </c>
      <c r="H194" s="5">
        <v>1</v>
      </c>
      <c r="I194" s="48">
        <v>12</v>
      </c>
      <c r="J194" s="5">
        <v>193</v>
      </c>
      <c r="K194" s="47" t="s">
        <v>19508</v>
      </c>
      <c r="L194" s="46" t="s">
        <v>25740</v>
      </c>
      <c r="M194" s="55">
        <f>FIND(" ",F194)</f>
        <v>5</v>
      </c>
      <c r="N194" s="55">
        <f>FIND(",",F194)</f>
        <v>7</v>
      </c>
      <c r="O194" s="55" t="str">
        <f>MID(F194,N194+2,4)</f>
        <v>1892</v>
      </c>
      <c r="P194" s="55" t="str">
        <f>MID(F194,1,M194-1)</f>
        <v>July</v>
      </c>
      <c r="Q194" s="55">
        <f>_xlfn.SWITCH(TRIM(P194),
"January",1,"February",2,"March",3,"April",4,
"May",5,"June",6,"July",7,"August",8,
"September",9,"October",10,"November",11,"December",12,"No Match")</f>
        <v>7</v>
      </c>
      <c r="R194" s="55" t="str">
        <f>MID(F194,N194-2,2)</f>
        <v xml:space="preserve"> 8</v>
      </c>
      <c r="S194" s="2" t="str">
        <f>"&lt;a href="&amp;""""&amp;L194&amp;"\"&amp;K194&amp;"""&gt;"&amp;B194&amp;"&lt;/a&gt;"</f>
        <v>&lt;a href="set03\gc\gc_january_1890_to_december_1892\births\hodgman,_female_birth_to_fred_july_8,_1892_p1_gc.pdf"&gt;Hodgman&lt;/a&gt;</v>
      </c>
      <c r="T194" s="78" t="str">
        <f>"&lt;tr&gt;&lt;td class="&amp;""""&amp;"dataleft"&amp;""""&amp;"&gt;"&amp;
TEXT(A194,"0")&amp;"&lt;/td&gt;&lt;td class="&amp;""""&amp;"dataleft"&amp;""""&amp;"&gt;"&amp;
TEXT(B194,"")&amp;"&lt;/td&gt;&lt;td class="&amp;""""&amp;"dataleft"&amp;""""&amp;"&gt;"&amp;
TEXT(C194,"")&amp;"&lt;/td&gt;&lt;td class="&amp;""""&amp;"dataleft"&amp;""""&amp;"&gt;"&amp;
TEXT(D194,"0.0")&amp;"&lt;/td&gt;&lt;td class="&amp;""""&amp;"datacenter"&amp;""""&amp;"&gt;"&amp;
TEXT(E194,"0.0")&amp;"&lt;/td&gt;&lt;td class="&amp;""""&amp;"dataright"&amp;""""&amp;"&gt;"&amp;
TEXT(F194,"mmmm d, yyyy")&amp;"&lt;/td&gt;&lt;td class="&amp;""""&amp;"datacenter"&amp;""""&amp;"&gt;"&amp;
TEXT(G194,"0.0")&amp;"&lt;/td&gt;&lt;td class="&amp;""""&amp;"datacenter"&amp;""""&amp;"&gt;"&amp;
TEXT(H194,"0")&amp;"&lt;/td&gt;"&amp;
"&lt;/tr&gt;"</f>
        <v>&lt;tr&gt;&lt;td class="dataleft"&gt;353&lt;/td&gt;&lt;td class="dataleft"&gt;Hodgman&lt;/td&gt;&lt;td class="dataleft"&gt;&lt;/td&gt;&lt;td class="dataleft"&gt;Fred&lt;/td&gt;&lt;td class="datacenter"&gt;F&lt;/td&gt;&lt;td class="dataright"&gt;July 8, 1892&lt;/td&gt;&lt;td class="datacenter"&gt;Griggs Courier&lt;/td&gt;&lt;td class="datacenter"&gt;1&lt;/td&gt;&lt;/tr&gt;</v>
      </c>
      <c r="U194" s="2">
        <f>LEN(S194)</f>
        <v>123</v>
      </c>
    </row>
    <row r="195" spans="1:21" x14ac:dyDescent="0.25">
      <c r="A195" s="2">
        <v>360</v>
      </c>
      <c r="B195" s="4" t="s">
        <v>4146</v>
      </c>
      <c r="C195" s="4"/>
      <c r="D195" s="4" t="s">
        <v>285</v>
      </c>
      <c r="E195" s="5" t="s">
        <v>26</v>
      </c>
      <c r="F195" s="52" t="s">
        <v>3155</v>
      </c>
      <c r="G195" s="5" t="s">
        <v>4462</v>
      </c>
      <c r="H195" s="5">
        <v>1</v>
      </c>
      <c r="I195" s="48">
        <v>12</v>
      </c>
      <c r="J195" s="5">
        <v>194</v>
      </c>
      <c r="K195" s="47" t="s">
        <v>19509</v>
      </c>
      <c r="L195" s="46" t="s">
        <v>25740</v>
      </c>
      <c r="M195" s="55">
        <f>FIND(" ",F195)</f>
        <v>5</v>
      </c>
      <c r="N195" s="55">
        <f>FIND(",",F195)</f>
        <v>7</v>
      </c>
      <c r="O195" s="55" t="str">
        <f>MID(F195,N195+2,4)</f>
        <v>1892</v>
      </c>
      <c r="P195" s="55" t="str">
        <f>MID(F195,1,M195-1)</f>
        <v>June</v>
      </c>
      <c r="Q195" s="55">
        <f>_xlfn.SWITCH(TRIM(P195),
"January",1,"February",2,"March",3,"April",4,
"May",5,"June",6,"July",7,"August",8,
"September",9,"October",10,"November",11,"December",12,"No Match")</f>
        <v>6</v>
      </c>
      <c r="R195" s="55" t="str">
        <f>MID(F195,N195-2,2)</f>
        <v xml:space="preserve"> 3</v>
      </c>
      <c r="S195" s="2" t="str">
        <f>"&lt;a href="&amp;""""&amp;L195&amp;"\"&amp;K195&amp;"""&gt;"&amp;B195&amp;"&lt;/a&gt;"</f>
        <v>&lt;a href="set03\gc\gc_january_1890_to_december_1892\births\hoggarth,_male_birth_to_joseph_june_3,_1892_p1_gc.pdf"&gt;Hoggarth&lt;/a&gt;</v>
      </c>
      <c r="T195" s="78" t="str">
        <f>"&lt;tr&gt;&lt;td class="&amp;""""&amp;"dataleft"&amp;""""&amp;"&gt;"&amp;
TEXT(A195,"0")&amp;"&lt;/td&gt;&lt;td class="&amp;""""&amp;"dataleft"&amp;""""&amp;"&gt;"&amp;
TEXT(B195,"")&amp;"&lt;/td&gt;&lt;td class="&amp;""""&amp;"dataleft"&amp;""""&amp;"&gt;"&amp;
TEXT(C195,"")&amp;"&lt;/td&gt;&lt;td class="&amp;""""&amp;"dataleft"&amp;""""&amp;"&gt;"&amp;
TEXT(D195,"0.0")&amp;"&lt;/td&gt;&lt;td class="&amp;""""&amp;"datacenter"&amp;""""&amp;"&gt;"&amp;
TEXT(E195,"0.0")&amp;"&lt;/td&gt;&lt;td class="&amp;""""&amp;"dataright"&amp;""""&amp;"&gt;"&amp;
TEXT(F195,"mmmm d, yyyy")&amp;"&lt;/td&gt;&lt;td class="&amp;""""&amp;"datacenter"&amp;""""&amp;"&gt;"&amp;
TEXT(G195,"0.0")&amp;"&lt;/td&gt;&lt;td class="&amp;""""&amp;"datacenter"&amp;""""&amp;"&gt;"&amp;
TEXT(H195,"0")&amp;"&lt;/td&gt;"&amp;
"&lt;/tr&gt;"</f>
        <v>&lt;tr&gt;&lt;td class="dataleft"&gt;360&lt;/td&gt;&lt;td class="dataleft"&gt;Hoggarth&lt;/td&gt;&lt;td class="dataleft"&gt;&lt;/td&gt;&lt;td class="dataleft"&gt;Joseph&lt;/td&gt;&lt;td class="datacenter"&gt;M&lt;/td&gt;&lt;td class="dataright"&gt;June 3, 1892&lt;/td&gt;&lt;td class="datacenter"&gt;Griggs Courier&lt;/td&gt;&lt;td class="datacenter"&gt;1&lt;/td&gt;&lt;/tr&gt;</v>
      </c>
      <c r="U195" s="2">
        <f>LEN(S195)</f>
        <v>125</v>
      </c>
    </row>
    <row r="196" spans="1:21" x14ac:dyDescent="0.25">
      <c r="A196" s="2">
        <v>363</v>
      </c>
      <c r="B196" s="4" t="s">
        <v>4147</v>
      </c>
      <c r="C196" s="4"/>
      <c r="D196" s="4" t="s">
        <v>4148</v>
      </c>
      <c r="E196" s="5" t="s">
        <v>226</v>
      </c>
      <c r="F196" s="52" t="s">
        <v>3397</v>
      </c>
      <c r="G196" s="5" t="s">
        <v>4462</v>
      </c>
      <c r="H196" s="5">
        <v>5</v>
      </c>
      <c r="I196" s="48">
        <v>12</v>
      </c>
      <c r="J196" s="5">
        <v>195</v>
      </c>
      <c r="K196" s="47" t="s">
        <v>19510</v>
      </c>
      <c r="L196" s="46" t="s">
        <v>25740</v>
      </c>
      <c r="M196" s="55">
        <f>FIND(" ",F196)</f>
        <v>8</v>
      </c>
      <c r="N196" s="55">
        <f>FIND(",",F196)</f>
        <v>11</v>
      </c>
      <c r="O196" s="55" t="str">
        <f>MID(F196,N196+2,4)</f>
        <v>1890</v>
      </c>
      <c r="P196" s="55" t="str">
        <f>MID(F196,1,M196-1)</f>
        <v>January</v>
      </c>
      <c r="Q196" s="55">
        <f>_xlfn.SWITCH(TRIM(P196),
"January",1,"February",2,"March",3,"April",4,
"May",5,"June",6,"July",7,"August",8,
"September",9,"October",10,"November",11,"December",12,"No Match")</f>
        <v>1</v>
      </c>
      <c r="R196" s="55" t="str">
        <f>MID(F196,N196-2,2)</f>
        <v>31</v>
      </c>
      <c r="S196" s="2" t="str">
        <f>"&lt;a href="&amp;""""&amp;L196&amp;"\"&amp;K196&amp;"""&gt;"&amp;B196&amp;"&lt;/a&gt;"</f>
        <v>&lt;a href="set03\gc\gc_january_1890_to_december_1892\births\holliday,_female_birth_to_j_f_january_31,_1890_p5_gc.pdf"&gt;Holliday&lt;/a&gt;</v>
      </c>
      <c r="T196" s="78" t="str">
        <f>"&lt;tr&gt;&lt;td class="&amp;""""&amp;"dataleft"&amp;""""&amp;"&gt;"&amp;
TEXT(A196,"0")&amp;"&lt;/td&gt;&lt;td class="&amp;""""&amp;"dataleft"&amp;""""&amp;"&gt;"&amp;
TEXT(B196,"")&amp;"&lt;/td&gt;&lt;td class="&amp;""""&amp;"dataleft"&amp;""""&amp;"&gt;"&amp;
TEXT(C196,"")&amp;"&lt;/td&gt;&lt;td class="&amp;""""&amp;"dataleft"&amp;""""&amp;"&gt;"&amp;
TEXT(D196,"0.0")&amp;"&lt;/td&gt;&lt;td class="&amp;""""&amp;"datacenter"&amp;""""&amp;"&gt;"&amp;
TEXT(E196,"0.0")&amp;"&lt;/td&gt;&lt;td class="&amp;""""&amp;"dataright"&amp;""""&amp;"&gt;"&amp;
TEXT(F196,"mmmm d, yyyy")&amp;"&lt;/td&gt;&lt;td class="&amp;""""&amp;"datacenter"&amp;""""&amp;"&gt;"&amp;
TEXT(G196,"0.0")&amp;"&lt;/td&gt;&lt;td class="&amp;""""&amp;"datacenter"&amp;""""&amp;"&gt;"&amp;
TEXT(H196,"0")&amp;"&lt;/td&gt;"&amp;
"&lt;/tr&gt;"</f>
        <v>&lt;tr&gt;&lt;td class="dataleft"&gt;363&lt;/td&gt;&lt;td class="dataleft"&gt;Holliday&lt;/td&gt;&lt;td class="dataleft"&gt;&lt;/td&gt;&lt;td class="dataleft"&gt;J F&lt;/td&gt;&lt;td class="datacenter"&gt;F&lt;/td&gt;&lt;td class="dataright"&gt;January 31, 1890&lt;/td&gt;&lt;td class="datacenter"&gt;Griggs Courier&lt;/td&gt;&lt;td class="datacenter"&gt;5&lt;/td&gt;&lt;/tr&gt;</v>
      </c>
      <c r="U196" s="2">
        <f>LEN(S196)</f>
        <v>128</v>
      </c>
    </row>
    <row r="197" spans="1:21" ht="30" x14ac:dyDescent="0.25">
      <c r="A197" s="2">
        <v>369</v>
      </c>
      <c r="B197" s="4" t="s">
        <v>4149</v>
      </c>
      <c r="C197" s="4"/>
      <c r="D197" s="4" t="s">
        <v>294</v>
      </c>
      <c r="E197" s="5" t="s">
        <v>226</v>
      </c>
      <c r="F197" s="52" t="s">
        <v>4144</v>
      </c>
      <c r="G197" s="5" t="s">
        <v>4462</v>
      </c>
      <c r="H197" s="5">
        <v>1</v>
      </c>
      <c r="I197" s="48">
        <v>12</v>
      </c>
      <c r="J197" s="5">
        <v>196</v>
      </c>
      <c r="K197" s="47" t="s">
        <v>19511</v>
      </c>
      <c r="L197" s="46" t="s">
        <v>25740</v>
      </c>
      <c r="M197" s="55">
        <f>FIND(" ",F197)</f>
        <v>10</v>
      </c>
      <c r="N197" s="55">
        <f>FIND(",",F197)</f>
        <v>13</v>
      </c>
      <c r="O197" s="55" t="str">
        <f>MID(F197,N197+2,4)</f>
        <v>1892</v>
      </c>
      <c r="P197" s="55" t="str">
        <f>MID(F197,1,M197-1)</f>
        <v>September</v>
      </c>
      <c r="Q197" s="55">
        <f>_xlfn.SWITCH(TRIM(P197),
"January",1,"February",2,"March",3,"April",4,
"May",5,"June",6,"July",7,"August",8,
"September",9,"October",10,"November",11,"December",12,"No Match")</f>
        <v>9</v>
      </c>
      <c r="R197" s="55" t="str">
        <f>MID(F197,N197-2,2)</f>
        <v>16</v>
      </c>
      <c r="S197" s="2" t="str">
        <f>"&lt;a href="&amp;""""&amp;L197&amp;"\"&amp;K197&amp;"""&gt;"&amp;B197&amp;"&lt;/a&gt;"</f>
        <v>&lt;a href="set03\gc\gc_january_1890_to_december_1892\births\houghton,_female_birth_to_charles_september_16,_1892_p1_gc.pdf"&gt;Houghton&lt;/a&gt;</v>
      </c>
      <c r="T197" s="78" t="str">
        <f>"&lt;tr&gt;&lt;td class="&amp;""""&amp;"dataleft"&amp;""""&amp;"&gt;"&amp;
TEXT(A197,"0")&amp;"&lt;/td&gt;&lt;td class="&amp;""""&amp;"dataleft"&amp;""""&amp;"&gt;"&amp;
TEXT(B197,"")&amp;"&lt;/td&gt;&lt;td class="&amp;""""&amp;"dataleft"&amp;""""&amp;"&gt;"&amp;
TEXT(C197,"")&amp;"&lt;/td&gt;&lt;td class="&amp;""""&amp;"dataleft"&amp;""""&amp;"&gt;"&amp;
TEXT(D197,"0.0")&amp;"&lt;/td&gt;&lt;td class="&amp;""""&amp;"datacenter"&amp;""""&amp;"&gt;"&amp;
TEXT(E197,"0.0")&amp;"&lt;/td&gt;&lt;td class="&amp;""""&amp;"dataright"&amp;""""&amp;"&gt;"&amp;
TEXT(F197,"mmmm d, yyyy")&amp;"&lt;/td&gt;&lt;td class="&amp;""""&amp;"datacenter"&amp;""""&amp;"&gt;"&amp;
TEXT(G197,"0.0")&amp;"&lt;/td&gt;&lt;td class="&amp;""""&amp;"datacenter"&amp;""""&amp;"&gt;"&amp;
TEXT(H197,"0")&amp;"&lt;/td&gt;"&amp;
"&lt;/tr&gt;"</f>
        <v>&lt;tr&gt;&lt;td class="dataleft"&gt;369&lt;/td&gt;&lt;td class="dataleft"&gt;Houghton&lt;/td&gt;&lt;td class="dataleft"&gt;&lt;/td&gt;&lt;td class="dataleft"&gt;Charles&lt;/td&gt;&lt;td class="datacenter"&gt;F&lt;/td&gt;&lt;td class="dataright"&gt;September 16, 1892&lt;/td&gt;&lt;td class="datacenter"&gt;Griggs Courier&lt;/td&gt;&lt;td class="datacenter"&gt;1&lt;/td&gt;&lt;/tr&gt;</v>
      </c>
      <c r="U197" s="2">
        <f>LEN(S197)</f>
        <v>134</v>
      </c>
    </row>
    <row r="198" spans="1:21" ht="30" x14ac:dyDescent="0.25">
      <c r="A198" s="2">
        <v>370</v>
      </c>
      <c r="B198" s="4" t="s">
        <v>4149</v>
      </c>
      <c r="C198" s="4"/>
      <c r="D198" s="4" t="s">
        <v>4150</v>
      </c>
      <c r="E198" s="5" t="s">
        <v>26</v>
      </c>
      <c r="F198" s="52" t="s">
        <v>4144</v>
      </c>
      <c r="G198" s="5" t="s">
        <v>4462</v>
      </c>
      <c r="H198" s="5">
        <v>5</v>
      </c>
      <c r="I198" s="48">
        <v>12</v>
      </c>
      <c r="J198" s="5">
        <v>197</v>
      </c>
      <c r="K198" s="47" t="s">
        <v>19512</v>
      </c>
      <c r="L198" s="46" t="s">
        <v>25740</v>
      </c>
      <c r="M198" s="55">
        <f>FIND(" ",F198)</f>
        <v>10</v>
      </c>
      <c r="N198" s="55">
        <f>FIND(",",F198)</f>
        <v>13</v>
      </c>
      <c r="O198" s="55" t="str">
        <f>MID(F198,N198+2,4)</f>
        <v>1892</v>
      </c>
      <c r="P198" s="55" t="str">
        <f>MID(F198,1,M198-1)</f>
        <v>September</v>
      </c>
      <c r="Q198" s="55">
        <f>_xlfn.SWITCH(TRIM(P198),
"January",1,"February",2,"March",3,"April",4,
"May",5,"June",6,"July",7,"August",8,
"September",9,"October",10,"November",11,"December",12,"No Match")</f>
        <v>9</v>
      </c>
      <c r="R198" s="55" t="str">
        <f>MID(F198,N198-2,2)</f>
        <v>16</v>
      </c>
      <c r="S198" s="2" t="str">
        <f>"&lt;a href="&amp;""""&amp;L198&amp;"\"&amp;K198&amp;"""&gt;"&amp;B198&amp;"&lt;/a&gt;"</f>
        <v>&lt;a href="set03\gc\gc_january_1890_to_december_1892\births\houghton,_male_birth_to_western_september_16,_1892_p5_gc.pdf"&gt;Houghton&lt;/a&gt;</v>
      </c>
      <c r="T198" s="78" t="str">
        <f>"&lt;tr&gt;&lt;td class="&amp;""""&amp;"dataleft"&amp;""""&amp;"&gt;"&amp;
TEXT(A198,"0")&amp;"&lt;/td&gt;&lt;td class="&amp;""""&amp;"dataleft"&amp;""""&amp;"&gt;"&amp;
TEXT(B198,"")&amp;"&lt;/td&gt;&lt;td class="&amp;""""&amp;"dataleft"&amp;""""&amp;"&gt;"&amp;
TEXT(C198,"")&amp;"&lt;/td&gt;&lt;td class="&amp;""""&amp;"dataleft"&amp;""""&amp;"&gt;"&amp;
TEXT(D198,"0.0")&amp;"&lt;/td&gt;&lt;td class="&amp;""""&amp;"datacenter"&amp;""""&amp;"&gt;"&amp;
TEXT(E198,"0.0")&amp;"&lt;/td&gt;&lt;td class="&amp;""""&amp;"dataright"&amp;""""&amp;"&gt;"&amp;
TEXT(F198,"mmmm d, yyyy")&amp;"&lt;/td&gt;&lt;td class="&amp;""""&amp;"datacenter"&amp;""""&amp;"&gt;"&amp;
TEXT(G198,"0.0")&amp;"&lt;/td&gt;&lt;td class="&amp;""""&amp;"datacenter"&amp;""""&amp;"&gt;"&amp;
TEXT(H198,"0")&amp;"&lt;/td&gt;"&amp;
"&lt;/tr&gt;"</f>
        <v>&lt;tr&gt;&lt;td class="dataleft"&gt;370&lt;/td&gt;&lt;td class="dataleft"&gt;Houghton&lt;/td&gt;&lt;td class="dataleft"&gt;&lt;/td&gt;&lt;td class="dataleft"&gt;Western&lt;/td&gt;&lt;td class="datacenter"&gt;M&lt;/td&gt;&lt;td class="dataright"&gt;September 16, 1892&lt;/td&gt;&lt;td class="datacenter"&gt;Griggs Courier&lt;/td&gt;&lt;td class="datacenter"&gt;5&lt;/td&gt;&lt;/tr&gt;</v>
      </c>
      <c r="U198" s="2">
        <f>LEN(S198)</f>
        <v>132</v>
      </c>
    </row>
    <row r="199" spans="1:21" x14ac:dyDescent="0.25">
      <c r="A199" s="2">
        <v>382</v>
      </c>
      <c r="B199" s="4" t="s">
        <v>4151</v>
      </c>
      <c r="C199" s="4"/>
      <c r="D199" s="4"/>
      <c r="E199" s="5" t="s">
        <v>26</v>
      </c>
      <c r="F199" s="52" t="s">
        <v>3735</v>
      </c>
      <c r="G199" s="5" t="s">
        <v>4462</v>
      </c>
      <c r="H199" s="5">
        <v>5</v>
      </c>
      <c r="I199" s="48">
        <v>12</v>
      </c>
      <c r="J199" s="5">
        <v>198</v>
      </c>
      <c r="K199" s="47" t="s">
        <v>19513</v>
      </c>
      <c r="L199" s="46" t="s">
        <v>25740</v>
      </c>
      <c r="M199" s="55">
        <f>FIND(" ",F199)</f>
        <v>10</v>
      </c>
      <c r="N199" s="55">
        <f>FIND(",",F199)</f>
        <v>13</v>
      </c>
      <c r="O199" s="55" t="str">
        <f>MID(F199,N199+2,4)</f>
        <v>1890</v>
      </c>
      <c r="P199" s="55" t="str">
        <f>MID(F199,1,M199-1)</f>
        <v>September</v>
      </c>
      <c r="Q199" s="55">
        <f>_xlfn.SWITCH(TRIM(P199),
"January",1,"February",2,"March",3,"April",4,
"May",5,"June",6,"July",7,"August",8,
"September",9,"October",10,"November",11,"December",12,"No Match")</f>
        <v>9</v>
      </c>
      <c r="R199" s="55" t="str">
        <f>MID(F199,N199-2,2)</f>
        <v>12</v>
      </c>
      <c r="S199" s="2" t="str">
        <f>"&lt;a href="&amp;""""&amp;L199&amp;"\"&amp;K199&amp;"""&gt;"&amp;B199&amp;"&lt;/a&gt;"</f>
        <v>&lt;a href="set03\gc\gc_january_1890_to_december_1892\births\husel,_male_birth_september_12,_1890_p5_gc.pdf"&gt;Husel&lt;/a&gt;</v>
      </c>
      <c r="T199" s="78" t="str">
        <f>"&lt;tr&gt;&lt;td class="&amp;""""&amp;"dataleft"&amp;""""&amp;"&gt;"&amp;
TEXT(A199,"0")&amp;"&lt;/td&gt;&lt;td class="&amp;""""&amp;"dataleft"&amp;""""&amp;"&gt;"&amp;
TEXT(B199,"")&amp;"&lt;/td&gt;&lt;td class="&amp;""""&amp;"dataleft"&amp;""""&amp;"&gt;"&amp;
TEXT(C199,"")&amp;"&lt;/td&gt;&lt;td class="&amp;""""&amp;"dataleft"&amp;""""&amp;"&gt;"&amp;
TEXT(D199,"0.0")&amp;"&lt;/td&gt;&lt;td class="&amp;""""&amp;"datacenter"&amp;""""&amp;"&gt;"&amp;
TEXT(E199,"0.0")&amp;"&lt;/td&gt;&lt;td class="&amp;""""&amp;"dataright"&amp;""""&amp;"&gt;"&amp;
TEXT(F199,"mmmm d, yyyy")&amp;"&lt;/td&gt;&lt;td class="&amp;""""&amp;"datacenter"&amp;""""&amp;"&gt;"&amp;
TEXT(G199,"0.0")&amp;"&lt;/td&gt;&lt;td class="&amp;""""&amp;"datacenter"&amp;""""&amp;"&gt;"&amp;
TEXT(H199,"0")&amp;"&lt;/td&gt;"&amp;
"&lt;/tr&gt;"</f>
        <v>&lt;tr&gt;&lt;td class="dataleft"&gt;382&lt;/td&gt;&lt;td class="dataleft"&gt;Husel&lt;/td&gt;&lt;td class="dataleft"&gt;&lt;/td&gt;&lt;td class="dataleft"&gt;0.0&lt;/td&gt;&lt;td class="datacenter"&gt;M&lt;/td&gt;&lt;td class="dataright"&gt;September 12, 1890&lt;/td&gt;&lt;td class="datacenter"&gt;Griggs Courier&lt;/td&gt;&lt;td class="datacenter"&gt;5&lt;/td&gt;&lt;/tr&gt;</v>
      </c>
      <c r="U199" s="2">
        <f>LEN(S199)</f>
        <v>115</v>
      </c>
    </row>
    <row r="200" spans="1:21" x14ac:dyDescent="0.25">
      <c r="A200" s="2">
        <v>385</v>
      </c>
      <c r="B200" s="4" t="s">
        <v>4152</v>
      </c>
      <c r="C200" s="4"/>
      <c r="D200" s="4" t="s">
        <v>4153</v>
      </c>
      <c r="E200" s="5" t="s">
        <v>26</v>
      </c>
      <c r="F200" s="52" t="s">
        <v>3056</v>
      </c>
      <c r="G200" s="5" t="s">
        <v>4462</v>
      </c>
      <c r="H200" s="5">
        <v>1</v>
      </c>
      <c r="I200" s="48">
        <v>12</v>
      </c>
      <c r="J200" s="5">
        <v>199</v>
      </c>
      <c r="K200" s="47" t="s">
        <v>19514</v>
      </c>
      <c r="L200" s="46" t="s">
        <v>25740</v>
      </c>
      <c r="M200" s="55">
        <f>FIND(" ",F200)</f>
        <v>10</v>
      </c>
      <c r="N200" s="55">
        <f>FIND(",",F200)</f>
        <v>13</v>
      </c>
      <c r="O200" s="55" t="str">
        <f>MID(F200,N200+2,4)</f>
        <v>1891</v>
      </c>
      <c r="P200" s="55" t="str">
        <f>MID(F200,1,M200-1)</f>
        <v>September</v>
      </c>
      <c r="Q200" s="55">
        <f>_xlfn.SWITCH(TRIM(P200),
"January",1,"February",2,"March",3,"April",4,
"May",5,"June",6,"July",7,"August",8,
"September",9,"October",10,"November",11,"December",12,"No Match")</f>
        <v>9</v>
      </c>
      <c r="R200" s="55" t="str">
        <f>MID(F200,N200-2,2)</f>
        <v>11</v>
      </c>
      <c r="S200" s="2" t="str">
        <f>"&lt;a href="&amp;""""&amp;L200&amp;"\"&amp;K200&amp;"""&gt;"&amp;B200&amp;"&lt;/a&gt;"</f>
        <v>&lt;a href="set03\gc\gc_january_1890_to_december_1892\births\hyde,_male_birth_to_w_s_september_11,_1891_p1_gc.pdf"&gt;Hyde&lt;/a&gt;</v>
      </c>
      <c r="T200" s="78" t="str">
        <f>"&lt;tr&gt;&lt;td class="&amp;""""&amp;"dataleft"&amp;""""&amp;"&gt;"&amp;
TEXT(A200,"0")&amp;"&lt;/td&gt;&lt;td class="&amp;""""&amp;"dataleft"&amp;""""&amp;"&gt;"&amp;
TEXT(B200,"")&amp;"&lt;/td&gt;&lt;td class="&amp;""""&amp;"dataleft"&amp;""""&amp;"&gt;"&amp;
TEXT(C200,"")&amp;"&lt;/td&gt;&lt;td class="&amp;""""&amp;"dataleft"&amp;""""&amp;"&gt;"&amp;
TEXT(D200,"0.0")&amp;"&lt;/td&gt;&lt;td class="&amp;""""&amp;"datacenter"&amp;""""&amp;"&gt;"&amp;
TEXT(E200,"0.0")&amp;"&lt;/td&gt;&lt;td class="&amp;""""&amp;"dataright"&amp;""""&amp;"&gt;"&amp;
TEXT(F200,"mmmm d, yyyy")&amp;"&lt;/td&gt;&lt;td class="&amp;""""&amp;"datacenter"&amp;""""&amp;"&gt;"&amp;
TEXT(G200,"0.0")&amp;"&lt;/td&gt;&lt;td class="&amp;""""&amp;"datacenter"&amp;""""&amp;"&gt;"&amp;
TEXT(H200,"0")&amp;"&lt;/td&gt;"&amp;
"&lt;/tr&gt;"</f>
        <v>&lt;tr&gt;&lt;td class="dataleft"&gt;385&lt;/td&gt;&lt;td class="dataleft"&gt;Hyde&lt;/td&gt;&lt;td class="dataleft"&gt;&lt;/td&gt;&lt;td class="dataleft"&gt;W S&lt;/td&gt;&lt;td class="datacenter"&gt;M&lt;/td&gt;&lt;td class="dataright"&gt;September 11, 1891&lt;/td&gt;&lt;td class="datacenter"&gt;Griggs Courier&lt;/td&gt;&lt;td class="datacenter"&gt;1&lt;/td&gt;&lt;/tr&gt;</v>
      </c>
      <c r="U200" s="2">
        <f>LEN(S200)</f>
        <v>120</v>
      </c>
    </row>
    <row r="201" spans="1:21" x14ac:dyDescent="0.25">
      <c r="A201" s="2">
        <v>387</v>
      </c>
      <c r="B201" s="4" t="s">
        <v>4154</v>
      </c>
      <c r="C201" s="4"/>
      <c r="D201" s="4" t="s">
        <v>291</v>
      </c>
      <c r="E201" s="5" t="s">
        <v>26</v>
      </c>
      <c r="F201" s="52" t="s">
        <v>3590</v>
      </c>
      <c r="G201" s="5" t="s">
        <v>4462</v>
      </c>
      <c r="H201" s="5">
        <v>4</v>
      </c>
      <c r="I201" s="48">
        <v>12</v>
      </c>
      <c r="J201" s="5">
        <v>200</v>
      </c>
      <c r="K201" s="47" t="s">
        <v>19515</v>
      </c>
      <c r="L201" s="46" t="s">
        <v>25740</v>
      </c>
      <c r="M201" s="55">
        <f>FIND(" ",F201)</f>
        <v>5</v>
      </c>
      <c r="N201" s="55">
        <f>FIND(",",F201)</f>
        <v>8</v>
      </c>
      <c r="O201" s="55" t="str">
        <f>MID(F201,N201+2,4)</f>
        <v>1890</v>
      </c>
      <c r="P201" s="55" t="str">
        <f>MID(F201,1,M201-1)</f>
        <v>July</v>
      </c>
      <c r="Q201" s="55">
        <f>_xlfn.SWITCH(TRIM(P201),
"January",1,"February",2,"March",3,"April",4,
"May",5,"June",6,"July",7,"August",8,
"September",9,"October",10,"November",11,"December",12,"No Match")</f>
        <v>7</v>
      </c>
      <c r="R201" s="55" t="str">
        <f>MID(F201,N201-2,2)</f>
        <v>11</v>
      </c>
      <c r="S201" s="2" t="str">
        <f>"&lt;a href="&amp;""""&amp;L201&amp;"\"&amp;K201&amp;"""&gt;"&amp;B201&amp;"&lt;/a&gt;"</f>
        <v>&lt;a href="set03\gc\gc_january_1890_to_december_1892\births\idsvoog,_male_birth_to_peter_july_11,_1890_p4_gc.pdf"&gt;Idsvoog&lt;/a&gt;</v>
      </c>
      <c r="T201" s="78" t="str">
        <f>"&lt;tr&gt;&lt;td class="&amp;""""&amp;"dataleft"&amp;""""&amp;"&gt;"&amp;
TEXT(A201,"0")&amp;"&lt;/td&gt;&lt;td class="&amp;""""&amp;"dataleft"&amp;""""&amp;"&gt;"&amp;
TEXT(B201,"")&amp;"&lt;/td&gt;&lt;td class="&amp;""""&amp;"dataleft"&amp;""""&amp;"&gt;"&amp;
TEXT(C201,"")&amp;"&lt;/td&gt;&lt;td class="&amp;""""&amp;"dataleft"&amp;""""&amp;"&gt;"&amp;
TEXT(D201,"0.0")&amp;"&lt;/td&gt;&lt;td class="&amp;""""&amp;"datacenter"&amp;""""&amp;"&gt;"&amp;
TEXT(E201,"0.0")&amp;"&lt;/td&gt;&lt;td class="&amp;""""&amp;"dataright"&amp;""""&amp;"&gt;"&amp;
TEXT(F201,"mmmm d, yyyy")&amp;"&lt;/td&gt;&lt;td class="&amp;""""&amp;"datacenter"&amp;""""&amp;"&gt;"&amp;
TEXT(G201,"0.0")&amp;"&lt;/td&gt;&lt;td class="&amp;""""&amp;"datacenter"&amp;""""&amp;"&gt;"&amp;
TEXT(H201,"0")&amp;"&lt;/td&gt;"&amp;
"&lt;/tr&gt;"</f>
        <v>&lt;tr&gt;&lt;td class="dataleft"&gt;387&lt;/td&gt;&lt;td class="dataleft"&gt;Idsvoog&lt;/td&gt;&lt;td class="dataleft"&gt;&lt;/td&gt;&lt;td class="dataleft"&gt;Peter&lt;/td&gt;&lt;td class="datacenter"&gt;M&lt;/td&gt;&lt;td class="dataright"&gt;July 11, 1890&lt;/td&gt;&lt;td class="datacenter"&gt;Griggs Courier&lt;/td&gt;&lt;td class="datacenter"&gt;4&lt;/td&gt;&lt;/tr&gt;</v>
      </c>
      <c r="U201" s="2">
        <f>LEN(S201)</f>
        <v>123</v>
      </c>
    </row>
    <row r="202" spans="1:21" x14ac:dyDescent="0.25">
      <c r="A202" s="2">
        <v>391</v>
      </c>
      <c r="B202" s="4" t="s">
        <v>270</v>
      </c>
      <c r="C202" s="4"/>
      <c r="D202" s="4" t="s">
        <v>4155</v>
      </c>
      <c r="E202" s="5" t="s">
        <v>26</v>
      </c>
      <c r="F202" s="52" t="s">
        <v>3219</v>
      </c>
      <c r="G202" s="5" t="s">
        <v>4462</v>
      </c>
      <c r="H202" s="5">
        <v>1</v>
      </c>
      <c r="I202" s="48">
        <v>12</v>
      </c>
      <c r="J202" s="5">
        <v>201</v>
      </c>
      <c r="K202" s="47" t="s">
        <v>19516</v>
      </c>
      <c r="L202" s="46" t="s">
        <v>25740</v>
      </c>
      <c r="M202" s="55">
        <f>FIND(" ",F202)</f>
        <v>8</v>
      </c>
      <c r="N202" s="55">
        <f>FIND(",",F202)</f>
        <v>11</v>
      </c>
      <c r="O202" s="55" t="str">
        <f>MID(F202,N202+2,4)</f>
        <v>1892</v>
      </c>
      <c r="P202" s="55" t="str">
        <f>MID(F202,1,M202-1)</f>
        <v>January</v>
      </c>
      <c r="Q202" s="55">
        <f>_xlfn.SWITCH(TRIM(P202),
"January",1,"February",2,"March",3,"April",4,
"May",5,"June",6,"July",7,"August",8,
"September",9,"October",10,"November",11,"December",12,"No Match")</f>
        <v>1</v>
      </c>
      <c r="R202" s="55" t="str">
        <f>MID(F202,N202-2,2)</f>
        <v>29</v>
      </c>
      <c r="S202" s="2" t="str">
        <f>"&lt;a href="&amp;""""&amp;L202&amp;"\"&amp;K202&amp;"""&gt;"&amp;B202&amp;"&lt;/a&gt;"</f>
        <v>&lt;a href="set03\gc\gc_january_1890_to_december_1892\births\jackson,_male_birth_to_chris_january_29,_1892_p1_gc.pdf"&gt;Jackson&lt;/a&gt;</v>
      </c>
      <c r="T202" s="78" t="str">
        <f>"&lt;tr&gt;&lt;td class="&amp;""""&amp;"dataleft"&amp;""""&amp;"&gt;"&amp;
TEXT(A202,"0")&amp;"&lt;/td&gt;&lt;td class="&amp;""""&amp;"dataleft"&amp;""""&amp;"&gt;"&amp;
TEXT(B202,"")&amp;"&lt;/td&gt;&lt;td class="&amp;""""&amp;"dataleft"&amp;""""&amp;"&gt;"&amp;
TEXT(C202,"")&amp;"&lt;/td&gt;&lt;td class="&amp;""""&amp;"dataleft"&amp;""""&amp;"&gt;"&amp;
TEXT(D202,"0.0")&amp;"&lt;/td&gt;&lt;td class="&amp;""""&amp;"datacenter"&amp;""""&amp;"&gt;"&amp;
TEXT(E202,"0.0")&amp;"&lt;/td&gt;&lt;td class="&amp;""""&amp;"dataright"&amp;""""&amp;"&gt;"&amp;
TEXT(F202,"mmmm d, yyyy")&amp;"&lt;/td&gt;&lt;td class="&amp;""""&amp;"datacenter"&amp;""""&amp;"&gt;"&amp;
TEXT(G202,"0.0")&amp;"&lt;/td&gt;&lt;td class="&amp;""""&amp;"datacenter"&amp;""""&amp;"&gt;"&amp;
TEXT(H202,"0")&amp;"&lt;/td&gt;"&amp;
"&lt;/tr&gt;"</f>
        <v>&lt;tr&gt;&lt;td class="dataleft"&gt;391&lt;/td&gt;&lt;td class="dataleft"&gt;Jackson&lt;/td&gt;&lt;td class="dataleft"&gt;&lt;/td&gt;&lt;td class="dataleft"&gt;Chris &lt;/td&gt;&lt;td class="datacenter"&gt;M&lt;/td&gt;&lt;td class="dataright"&gt;January 29, 1892&lt;/td&gt;&lt;td class="datacenter"&gt;Griggs Courier&lt;/td&gt;&lt;td class="datacenter"&gt;1&lt;/td&gt;&lt;/tr&gt;</v>
      </c>
      <c r="U202" s="2">
        <f>LEN(S202)</f>
        <v>126</v>
      </c>
    </row>
    <row r="203" spans="1:21" x14ac:dyDescent="0.25">
      <c r="A203" s="2">
        <v>392</v>
      </c>
      <c r="B203" s="4" t="s">
        <v>270</v>
      </c>
      <c r="C203" s="4"/>
      <c r="D203" s="4" t="s">
        <v>4156</v>
      </c>
      <c r="E203" s="5" t="s">
        <v>26</v>
      </c>
      <c r="F203" s="52" t="s">
        <v>3156</v>
      </c>
      <c r="G203" s="5" t="s">
        <v>4462</v>
      </c>
      <c r="H203" s="5">
        <v>1</v>
      </c>
      <c r="I203" s="48">
        <v>12</v>
      </c>
      <c r="J203" s="5">
        <v>202</v>
      </c>
      <c r="K203" s="47" t="s">
        <v>19517</v>
      </c>
      <c r="L203" s="46" t="s">
        <v>25740</v>
      </c>
      <c r="M203" s="55">
        <f>FIND(" ",F203)</f>
        <v>5</v>
      </c>
      <c r="N203" s="55">
        <f>FIND(",",F203)</f>
        <v>8</v>
      </c>
      <c r="O203" s="55" t="str">
        <f>MID(F203,N203+2,4)</f>
        <v>1892</v>
      </c>
      <c r="P203" s="55" t="str">
        <f>MID(F203,1,M203-1)</f>
        <v>June</v>
      </c>
      <c r="Q203" s="55">
        <f>_xlfn.SWITCH(TRIM(P203),
"January",1,"February",2,"March",3,"April",4,
"May",5,"June",6,"July",7,"August",8,
"September",9,"October",10,"November",11,"December",12,"No Match")</f>
        <v>6</v>
      </c>
      <c r="R203" s="55" t="str">
        <f>MID(F203,N203-2,2)</f>
        <v>10</v>
      </c>
      <c r="S203" s="2" t="str">
        <f>"&lt;a href="&amp;""""&amp;L203&amp;"\"&amp;K203&amp;"""&gt;"&amp;B203&amp;"&lt;/a&gt;"</f>
        <v>&lt;a href="set03\gc\gc_january_1890_to_december_1892\births\jackson,_male_birth_to_claus_june_10,_1892_p1_gc.pdf"&gt;Jackson&lt;/a&gt;</v>
      </c>
      <c r="T203" s="78" t="str">
        <f>"&lt;tr&gt;&lt;td class="&amp;""""&amp;"dataleft"&amp;""""&amp;"&gt;"&amp;
TEXT(A203,"0")&amp;"&lt;/td&gt;&lt;td class="&amp;""""&amp;"dataleft"&amp;""""&amp;"&gt;"&amp;
TEXT(B203,"")&amp;"&lt;/td&gt;&lt;td class="&amp;""""&amp;"dataleft"&amp;""""&amp;"&gt;"&amp;
TEXT(C203,"")&amp;"&lt;/td&gt;&lt;td class="&amp;""""&amp;"dataleft"&amp;""""&amp;"&gt;"&amp;
TEXT(D203,"0.0")&amp;"&lt;/td&gt;&lt;td class="&amp;""""&amp;"datacenter"&amp;""""&amp;"&gt;"&amp;
TEXT(E203,"0.0")&amp;"&lt;/td&gt;&lt;td class="&amp;""""&amp;"dataright"&amp;""""&amp;"&gt;"&amp;
TEXT(F203,"mmmm d, yyyy")&amp;"&lt;/td&gt;&lt;td class="&amp;""""&amp;"datacenter"&amp;""""&amp;"&gt;"&amp;
TEXT(G203,"0.0")&amp;"&lt;/td&gt;&lt;td class="&amp;""""&amp;"datacenter"&amp;""""&amp;"&gt;"&amp;
TEXT(H203,"0")&amp;"&lt;/td&gt;"&amp;
"&lt;/tr&gt;"</f>
        <v>&lt;tr&gt;&lt;td class="dataleft"&gt;392&lt;/td&gt;&lt;td class="dataleft"&gt;Jackson&lt;/td&gt;&lt;td class="dataleft"&gt;&lt;/td&gt;&lt;td class="dataleft"&gt;Claus&lt;/td&gt;&lt;td class="datacenter"&gt;M&lt;/td&gt;&lt;td class="dataright"&gt;June 10, 1892&lt;/td&gt;&lt;td class="datacenter"&gt;Griggs Courier&lt;/td&gt;&lt;td class="datacenter"&gt;1&lt;/td&gt;&lt;/tr&gt;</v>
      </c>
      <c r="U203" s="2">
        <f>LEN(S203)</f>
        <v>123</v>
      </c>
    </row>
    <row r="204" spans="1:21" x14ac:dyDescent="0.25">
      <c r="A204" s="2">
        <v>406</v>
      </c>
      <c r="B204" s="4" t="s">
        <v>4157</v>
      </c>
      <c r="C204" s="4"/>
      <c r="D204" s="4" t="s">
        <v>4158</v>
      </c>
      <c r="E204" s="5" t="s">
        <v>226</v>
      </c>
      <c r="F204" s="52" t="s">
        <v>4159</v>
      </c>
      <c r="G204" s="5" t="s">
        <v>4462</v>
      </c>
      <c r="H204" s="5">
        <v>5</v>
      </c>
      <c r="I204" s="48">
        <v>12</v>
      </c>
      <c r="J204" s="5">
        <v>203</v>
      </c>
      <c r="K204" s="47" t="s">
        <v>19518</v>
      </c>
      <c r="L204" s="46" t="s">
        <v>25740</v>
      </c>
      <c r="M204" s="55">
        <f>FIND(" ",F204)</f>
        <v>9</v>
      </c>
      <c r="N204" s="55">
        <f>FIND(",",F204)</f>
        <v>12</v>
      </c>
      <c r="O204" s="55" t="str">
        <f>MID(F204,N204+2,4)</f>
        <v>1890</v>
      </c>
      <c r="P204" s="55" t="str">
        <f>MID(F204,1,M204-1)</f>
        <v>February</v>
      </c>
      <c r="Q204" s="55">
        <f>_xlfn.SWITCH(TRIM(P204),
"January",1,"February",2,"March",3,"April",4,
"May",5,"June",6,"July",7,"August",8,
"September",9,"October",10,"November",11,"December",12,"No Match")</f>
        <v>2</v>
      </c>
      <c r="R204" s="55" t="str">
        <f>MID(F204,N204-2,2)</f>
        <v>28</v>
      </c>
      <c r="S204" s="2" t="str">
        <f>"&lt;a href="&amp;""""&amp;L204&amp;"\"&amp;K204&amp;"""&gt;"&amp;B204&amp;"&lt;/a&gt;"</f>
        <v>&lt;a href="set03\gc\gc_january_1890_to_december_1892\births\jimeson,_female_birth_to_joel_february_28,_1890_p5_gc.pdf"&gt;Jimeson&lt;/a&gt;</v>
      </c>
      <c r="T204" s="78" t="str">
        <f>"&lt;tr&gt;&lt;td class="&amp;""""&amp;"dataleft"&amp;""""&amp;"&gt;"&amp;
TEXT(A204,"0")&amp;"&lt;/td&gt;&lt;td class="&amp;""""&amp;"dataleft"&amp;""""&amp;"&gt;"&amp;
TEXT(B204,"")&amp;"&lt;/td&gt;&lt;td class="&amp;""""&amp;"dataleft"&amp;""""&amp;"&gt;"&amp;
TEXT(C204,"")&amp;"&lt;/td&gt;&lt;td class="&amp;""""&amp;"dataleft"&amp;""""&amp;"&gt;"&amp;
TEXT(D204,"0.0")&amp;"&lt;/td&gt;&lt;td class="&amp;""""&amp;"datacenter"&amp;""""&amp;"&gt;"&amp;
TEXT(E204,"0.0")&amp;"&lt;/td&gt;&lt;td class="&amp;""""&amp;"dataright"&amp;""""&amp;"&gt;"&amp;
TEXT(F204,"mmmm d, yyyy")&amp;"&lt;/td&gt;&lt;td class="&amp;""""&amp;"datacenter"&amp;""""&amp;"&gt;"&amp;
TEXT(G204,"0.0")&amp;"&lt;/td&gt;&lt;td class="&amp;""""&amp;"datacenter"&amp;""""&amp;"&gt;"&amp;
TEXT(H204,"0")&amp;"&lt;/td&gt;"&amp;
"&lt;/tr&gt;"</f>
        <v>&lt;tr&gt;&lt;td class="dataleft"&gt;406&lt;/td&gt;&lt;td class="dataleft"&gt;Jimeson&lt;/td&gt;&lt;td class="dataleft"&gt;&lt;/td&gt;&lt;td class="dataleft"&gt;Joel&lt;/td&gt;&lt;td class="datacenter"&gt;F&lt;/td&gt;&lt;td class="dataright"&gt;February 28, 1890&lt;/td&gt;&lt;td class="datacenter"&gt;Griggs Courier&lt;/td&gt;&lt;td class="datacenter"&gt;5&lt;/td&gt;&lt;/tr&gt;</v>
      </c>
      <c r="U204" s="2">
        <f>LEN(S204)</f>
        <v>128</v>
      </c>
    </row>
    <row r="205" spans="1:21" x14ac:dyDescent="0.25">
      <c r="A205" s="2">
        <v>411</v>
      </c>
      <c r="B205" s="4" t="s">
        <v>1462</v>
      </c>
      <c r="C205" s="4"/>
      <c r="D205" s="4" t="s">
        <v>4160</v>
      </c>
      <c r="E205" s="5" t="s">
        <v>226</v>
      </c>
      <c r="F205" s="52" t="s">
        <v>3430</v>
      </c>
      <c r="G205" s="5" t="s">
        <v>4462</v>
      </c>
      <c r="H205" s="5">
        <v>5</v>
      </c>
      <c r="I205" s="48">
        <v>12</v>
      </c>
      <c r="J205" s="5">
        <v>204</v>
      </c>
      <c r="K205" s="47" t="s">
        <v>19519</v>
      </c>
      <c r="L205" s="46" t="s">
        <v>25740</v>
      </c>
      <c r="M205" s="55">
        <f>FIND(" ",F205)</f>
        <v>9</v>
      </c>
      <c r="N205" s="55">
        <f>FIND(",",F205)</f>
        <v>11</v>
      </c>
      <c r="O205" s="55" t="str">
        <f>MID(F205,N205+2,4)</f>
        <v>1890</v>
      </c>
      <c r="P205" s="55" t="str">
        <f>MID(F205,1,M205-1)</f>
        <v>February</v>
      </c>
      <c r="Q205" s="55">
        <f>_xlfn.SWITCH(TRIM(P205),
"January",1,"February",2,"March",3,"April",4,
"May",5,"June",6,"July",7,"August",8,
"September",9,"October",10,"November",11,"December",12,"No Match")</f>
        <v>2</v>
      </c>
      <c r="R205" s="55" t="str">
        <f>MID(F205,N205-2,2)</f>
        <v xml:space="preserve"> 7</v>
      </c>
      <c r="S205" s="2" t="str">
        <f>"&lt;a href="&amp;""""&amp;L205&amp;"\"&amp;K205&amp;"""&gt;"&amp;B205&amp;"&lt;/a&gt;"</f>
        <v>&lt;a href="set03\gc\gc_january_1890_to_december_1892\births\johnson,_female_birth_to_charley_february_7,_1890_p5_gc.pdf"&gt;Johnson&lt;/a&gt;</v>
      </c>
      <c r="T205" s="78" t="str">
        <f>"&lt;tr&gt;&lt;td class="&amp;""""&amp;"dataleft"&amp;""""&amp;"&gt;"&amp;
TEXT(A205,"0")&amp;"&lt;/td&gt;&lt;td class="&amp;""""&amp;"dataleft"&amp;""""&amp;"&gt;"&amp;
TEXT(B205,"")&amp;"&lt;/td&gt;&lt;td class="&amp;""""&amp;"dataleft"&amp;""""&amp;"&gt;"&amp;
TEXT(C205,"")&amp;"&lt;/td&gt;&lt;td class="&amp;""""&amp;"dataleft"&amp;""""&amp;"&gt;"&amp;
TEXT(D205,"0.0")&amp;"&lt;/td&gt;&lt;td class="&amp;""""&amp;"datacenter"&amp;""""&amp;"&gt;"&amp;
TEXT(E205,"0.0")&amp;"&lt;/td&gt;&lt;td class="&amp;""""&amp;"dataright"&amp;""""&amp;"&gt;"&amp;
TEXT(F205,"mmmm d, yyyy")&amp;"&lt;/td&gt;&lt;td class="&amp;""""&amp;"datacenter"&amp;""""&amp;"&gt;"&amp;
TEXT(G205,"0.0")&amp;"&lt;/td&gt;&lt;td class="&amp;""""&amp;"datacenter"&amp;""""&amp;"&gt;"&amp;
TEXT(H205,"0")&amp;"&lt;/td&gt;"&amp;
"&lt;/tr&gt;"</f>
        <v>&lt;tr&gt;&lt;td class="dataleft"&gt;411&lt;/td&gt;&lt;td class="dataleft"&gt;Johnson&lt;/td&gt;&lt;td class="dataleft"&gt;&lt;/td&gt;&lt;td class="dataleft"&gt;Charley&lt;/td&gt;&lt;td class="datacenter"&gt;F&lt;/td&gt;&lt;td class="dataright"&gt;February 7, 1890&lt;/td&gt;&lt;td class="datacenter"&gt;Griggs Courier&lt;/td&gt;&lt;td class="datacenter"&gt;5&lt;/td&gt;&lt;/tr&gt;</v>
      </c>
      <c r="U205" s="2">
        <f>LEN(S205)</f>
        <v>130</v>
      </c>
    </row>
    <row r="206" spans="1:21" x14ac:dyDescent="0.25">
      <c r="A206" s="2">
        <v>412</v>
      </c>
      <c r="B206" s="4" t="s">
        <v>1462</v>
      </c>
      <c r="C206" s="4"/>
      <c r="D206" s="4" t="s">
        <v>4161</v>
      </c>
      <c r="E206" s="5" t="s">
        <v>26</v>
      </c>
      <c r="F206" s="52" t="s">
        <v>4162</v>
      </c>
      <c r="G206" s="5" t="s">
        <v>4462</v>
      </c>
      <c r="H206" s="5">
        <v>1</v>
      </c>
      <c r="I206" s="48">
        <v>12</v>
      </c>
      <c r="J206" s="5">
        <v>205</v>
      </c>
      <c r="K206" s="47" t="s">
        <v>19520</v>
      </c>
      <c r="L206" s="46" t="s">
        <v>25740</v>
      </c>
      <c r="M206" s="55">
        <f>FIND(" ",F206)</f>
        <v>7</v>
      </c>
      <c r="N206" s="55">
        <f>FIND(",",F206)</f>
        <v>10</v>
      </c>
      <c r="O206" s="55" t="str">
        <f>MID(F206,N206+2,4)</f>
        <v>1892</v>
      </c>
      <c r="P206" s="55" t="str">
        <f>MID(F206,1,M206-1)</f>
        <v>August</v>
      </c>
      <c r="Q206" s="55">
        <f>_xlfn.SWITCH(TRIM(P206),
"January",1,"February",2,"March",3,"April",4,
"May",5,"June",6,"July",7,"August",8,
"September",9,"October",10,"November",11,"December",12,"No Match")</f>
        <v>8</v>
      </c>
      <c r="R206" s="55" t="str">
        <f>MID(F206,N206-2,2)</f>
        <v>12</v>
      </c>
      <c r="S206" s="2" t="str">
        <f>"&lt;a href="&amp;""""&amp;L206&amp;"\"&amp;K206&amp;"""&gt;"&amp;B206&amp;"&lt;/a&gt;"</f>
        <v>&lt;a href="set03\gc\gc_january_1890_to_december_1892\births\johnson,_male_birth_to_john_e_august_12,_1892_p1_gc.pdf"&gt;Johnson&lt;/a&gt;</v>
      </c>
      <c r="T206" s="78" t="str">
        <f>"&lt;tr&gt;&lt;td class="&amp;""""&amp;"dataleft"&amp;""""&amp;"&gt;"&amp;
TEXT(A206,"0")&amp;"&lt;/td&gt;&lt;td class="&amp;""""&amp;"dataleft"&amp;""""&amp;"&gt;"&amp;
TEXT(B206,"")&amp;"&lt;/td&gt;&lt;td class="&amp;""""&amp;"dataleft"&amp;""""&amp;"&gt;"&amp;
TEXT(C206,"")&amp;"&lt;/td&gt;&lt;td class="&amp;""""&amp;"dataleft"&amp;""""&amp;"&gt;"&amp;
TEXT(D206,"0.0")&amp;"&lt;/td&gt;&lt;td class="&amp;""""&amp;"datacenter"&amp;""""&amp;"&gt;"&amp;
TEXT(E206,"0.0")&amp;"&lt;/td&gt;&lt;td class="&amp;""""&amp;"dataright"&amp;""""&amp;"&gt;"&amp;
TEXT(F206,"mmmm d, yyyy")&amp;"&lt;/td&gt;&lt;td class="&amp;""""&amp;"datacenter"&amp;""""&amp;"&gt;"&amp;
TEXT(G206,"0.0")&amp;"&lt;/td&gt;&lt;td class="&amp;""""&amp;"datacenter"&amp;""""&amp;"&gt;"&amp;
TEXT(H206,"0")&amp;"&lt;/td&gt;"&amp;
"&lt;/tr&gt;"</f>
        <v>&lt;tr&gt;&lt;td class="dataleft"&gt;412&lt;/td&gt;&lt;td class="dataleft"&gt;Johnson&lt;/td&gt;&lt;td class="dataleft"&gt;&lt;/td&gt;&lt;td class="dataleft"&gt;John E&lt;/td&gt;&lt;td class="datacenter"&gt;M&lt;/td&gt;&lt;td class="dataright"&gt;August 12, 1892&lt;/td&gt;&lt;td class="datacenter"&gt;Griggs Courier&lt;/td&gt;&lt;td class="datacenter"&gt;1&lt;/td&gt;&lt;/tr&gt;</v>
      </c>
      <c r="U206" s="2">
        <f>LEN(S206)</f>
        <v>126</v>
      </c>
    </row>
    <row r="207" spans="1:21" ht="30" x14ac:dyDescent="0.25">
      <c r="A207" s="2">
        <v>463</v>
      </c>
      <c r="B207" s="4" t="s">
        <v>4163</v>
      </c>
      <c r="C207" s="4" t="s">
        <v>4165</v>
      </c>
      <c r="D207" s="4" t="s">
        <v>4164</v>
      </c>
      <c r="E207" s="5" t="s">
        <v>226</v>
      </c>
      <c r="F207" s="52" t="s">
        <v>3209</v>
      </c>
      <c r="G207" s="5" t="s">
        <v>4462</v>
      </c>
      <c r="H207" s="5">
        <v>5</v>
      </c>
      <c r="I207" s="48">
        <v>12</v>
      </c>
      <c r="J207" s="5">
        <v>206</v>
      </c>
      <c r="K207" s="47" t="s">
        <v>19521</v>
      </c>
      <c r="L207" s="46" t="s">
        <v>25740</v>
      </c>
      <c r="M207" s="55">
        <f>FIND(" ",F207)</f>
        <v>9</v>
      </c>
      <c r="N207" s="55">
        <f>FIND(",",F207)</f>
        <v>12</v>
      </c>
      <c r="O207" s="55" t="str">
        <f>MID(F207,N207+2,4)</f>
        <v>1890</v>
      </c>
      <c r="P207" s="55" t="str">
        <f>MID(F207,1,M207-1)</f>
        <v>November</v>
      </c>
      <c r="Q207" s="55">
        <f>_xlfn.SWITCH(TRIM(P207),
"January",1,"February",2,"March",3,"April",4,
"May",5,"June",6,"July",7,"August",8,
"September",9,"October",10,"November",11,"December",12,"No Match")</f>
        <v>11</v>
      </c>
      <c r="R207" s="55" t="str">
        <f>MID(F207,N207-2,2)</f>
        <v>14</v>
      </c>
      <c r="S207" s="2" t="str">
        <f>"&lt;a href="&amp;""""&amp;L207&amp;"\"&amp;K207&amp;"""&gt;"&amp;B207&amp;"&lt;/a&gt;"</f>
        <v>&lt;a href="set03\gc\gc_january_1890_to_december_1892\births\knapp,_female_birth_granddaughter_of_rube_denham_november_14,_1890_p5_gc.pdf"&gt;Knapp&lt;/a&gt;</v>
      </c>
      <c r="T207" s="78" t="str">
        <f>"&lt;tr&gt;&lt;td class="&amp;""""&amp;"dataleft"&amp;""""&amp;"&gt;"&amp;
TEXT(A207,"0")&amp;"&lt;/td&gt;&lt;td class="&amp;""""&amp;"dataleft"&amp;""""&amp;"&gt;"&amp;
TEXT(B207,"")&amp;"&lt;/td&gt;&lt;td class="&amp;""""&amp;"dataleft"&amp;""""&amp;"&gt;"&amp;
TEXT(C207,"")&amp;"&lt;/td&gt;&lt;td class="&amp;""""&amp;"dataleft"&amp;""""&amp;"&gt;"&amp;
TEXT(D207,"0.0")&amp;"&lt;/td&gt;&lt;td class="&amp;""""&amp;"datacenter"&amp;""""&amp;"&gt;"&amp;
TEXT(E207,"0.0")&amp;"&lt;/td&gt;&lt;td class="&amp;""""&amp;"dataright"&amp;""""&amp;"&gt;"&amp;
TEXT(F207,"mmmm d, yyyy")&amp;"&lt;/td&gt;&lt;td class="&amp;""""&amp;"datacenter"&amp;""""&amp;"&gt;"&amp;
TEXT(G207,"0.0")&amp;"&lt;/td&gt;&lt;td class="&amp;""""&amp;"datacenter"&amp;""""&amp;"&gt;"&amp;
TEXT(H207,"0")&amp;"&lt;/td&gt;"&amp;
"&lt;/tr&gt;"</f>
        <v>&lt;tr&gt;&lt;td class="dataleft"&gt;463&lt;/td&gt;&lt;td class="dataleft"&gt;Knapp&lt;/td&gt;&lt;td class="dataleft"&gt;Grandaughter of &lt;/td&gt;&lt;td class="dataleft"&gt;Rube Denham&lt;/td&gt;&lt;td class="datacenter"&gt;F&lt;/td&gt;&lt;td class="dataright"&gt;November 14, 1890&lt;/td&gt;&lt;td class="datacenter"&gt;Griggs Courier&lt;/td&gt;&lt;td class="datacenter"&gt;5&lt;/td&gt;&lt;/tr&gt;</v>
      </c>
      <c r="U207" s="2">
        <f>LEN(S207)</f>
        <v>145</v>
      </c>
    </row>
    <row r="208" spans="1:21" x14ac:dyDescent="0.25">
      <c r="A208" s="2">
        <v>482</v>
      </c>
      <c r="B208" s="4" t="s">
        <v>4166</v>
      </c>
      <c r="C208" s="4"/>
      <c r="D208" s="4"/>
      <c r="E208" s="5" t="s">
        <v>26</v>
      </c>
      <c r="F208" s="52" t="s">
        <v>3312</v>
      </c>
      <c r="G208" s="5" t="s">
        <v>4462</v>
      </c>
      <c r="H208" s="5">
        <v>5</v>
      </c>
      <c r="I208" s="48">
        <v>12</v>
      </c>
      <c r="J208" s="5">
        <v>207</v>
      </c>
      <c r="K208" s="47" t="s">
        <v>19522</v>
      </c>
      <c r="L208" s="46" t="s">
        <v>25740</v>
      </c>
      <c r="M208" s="55">
        <f>FIND(" ",F208)</f>
        <v>7</v>
      </c>
      <c r="N208" s="55">
        <f>FIND(",",F208)</f>
        <v>10</v>
      </c>
      <c r="O208" s="55" t="str">
        <f>MID(F208,N208+2,4)</f>
        <v>1890</v>
      </c>
      <c r="P208" s="55" t="str">
        <f>MID(F208,1,M208-1)</f>
        <v>August</v>
      </c>
      <c r="Q208" s="55">
        <f>_xlfn.SWITCH(TRIM(P208),
"January",1,"February",2,"March",3,"April",4,
"May",5,"June",6,"July",7,"August",8,
"September",9,"October",10,"November",11,"December",12,"No Match")</f>
        <v>8</v>
      </c>
      <c r="R208" s="55" t="str">
        <f>MID(F208,N208-2,2)</f>
        <v>15</v>
      </c>
      <c r="S208" s="2" t="str">
        <f>"&lt;a href="&amp;""""&amp;L208&amp;"\"&amp;K208&amp;"""&gt;"&amp;B208&amp;"&lt;/a&gt;"</f>
        <v>&lt;a href="set03\gc\gc_january_1890_to_december_1892\births\ladbury,_male_birth_august_15,_1890_p5_gc.pdf"&gt;Ladbury&lt;/a&gt;</v>
      </c>
      <c r="T208" s="78" t="str">
        <f>"&lt;tr&gt;&lt;td class="&amp;""""&amp;"dataleft"&amp;""""&amp;"&gt;"&amp;
TEXT(A208,"0")&amp;"&lt;/td&gt;&lt;td class="&amp;""""&amp;"dataleft"&amp;""""&amp;"&gt;"&amp;
TEXT(B208,"")&amp;"&lt;/td&gt;&lt;td class="&amp;""""&amp;"dataleft"&amp;""""&amp;"&gt;"&amp;
TEXT(C208,"")&amp;"&lt;/td&gt;&lt;td class="&amp;""""&amp;"dataleft"&amp;""""&amp;"&gt;"&amp;
TEXT(D208,"0.0")&amp;"&lt;/td&gt;&lt;td class="&amp;""""&amp;"datacenter"&amp;""""&amp;"&gt;"&amp;
TEXT(E208,"0.0")&amp;"&lt;/td&gt;&lt;td class="&amp;""""&amp;"dataright"&amp;""""&amp;"&gt;"&amp;
TEXT(F208,"mmmm d, yyyy")&amp;"&lt;/td&gt;&lt;td class="&amp;""""&amp;"datacenter"&amp;""""&amp;"&gt;"&amp;
TEXT(G208,"0.0")&amp;"&lt;/td&gt;&lt;td class="&amp;""""&amp;"datacenter"&amp;""""&amp;"&gt;"&amp;
TEXT(H208,"0")&amp;"&lt;/td&gt;"&amp;
"&lt;/tr&gt;"</f>
        <v>&lt;tr&gt;&lt;td class="dataleft"&gt;482&lt;/td&gt;&lt;td class="dataleft"&gt;Ladbury&lt;/td&gt;&lt;td class="dataleft"&gt;&lt;/td&gt;&lt;td class="dataleft"&gt;0.0&lt;/td&gt;&lt;td class="datacenter"&gt;M&lt;/td&gt;&lt;td class="dataright"&gt;August 15, 1890&lt;/td&gt;&lt;td class="datacenter"&gt;Griggs Courier&lt;/td&gt;&lt;td class="datacenter"&gt;5&lt;/td&gt;&lt;/tr&gt;</v>
      </c>
      <c r="U208" s="2">
        <f>LEN(S208)</f>
        <v>116</v>
      </c>
    </row>
    <row r="209" spans="1:21" ht="30" x14ac:dyDescent="0.25">
      <c r="A209" s="2">
        <v>483</v>
      </c>
      <c r="B209" s="4" t="s">
        <v>4166</v>
      </c>
      <c r="C209" s="4" t="s">
        <v>351</v>
      </c>
      <c r="D209" s="4"/>
      <c r="E209" s="5" t="s">
        <v>26</v>
      </c>
      <c r="F209" s="52" t="s">
        <v>4167</v>
      </c>
      <c r="G209" s="5" t="s">
        <v>4462</v>
      </c>
      <c r="H209" s="5">
        <v>5</v>
      </c>
      <c r="I209" s="48">
        <v>12</v>
      </c>
      <c r="J209" s="5">
        <v>208</v>
      </c>
      <c r="K209" s="47" t="s">
        <v>19523</v>
      </c>
      <c r="L209" s="46" t="s">
        <v>25740</v>
      </c>
      <c r="M209" s="55">
        <f>FIND(" ",F209)</f>
        <v>7</v>
      </c>
      <c r="N209" s="55">
        <f>FIND(",",F209)</f>
        <v>10</v>
      </c>
      <c r="O209" s="55" t="str">
        <f>MID(F209,N209+2,4)</f>
        <v>1890</v>
      </c>
      <c r="P209" s="55" t="str">
        <f>MID(F209,1,M209-1)</f>
        <v>August</v>
      </c>
      <c r="Q209" s="55">
        <f>_xlfn.SWITCH(TRIM(P209),
"January",1,"February",2,"March",3,"April",4,
"May",5,"June",6,"July",7,"August",8,
"September",9,"October",10,"November",11,"December",12,"No Match")</f>
        <v>8</v>
      </c>
      <c r="R209" s="55" t="str">
        <f>MID(F209,N209-2,2)</f>
        <v>22</v>
      </c>
      <c r="S209" s="2" t="str">
        <f>"&lt;a href="&amp;""""&amp;L209&amp;"\"&amp;K209&amp;"""&gt;"&amp;B209&amp;"&lt;/a&gt;"</f>
        <v>&lt;a href="set03\gc\gc_january_1890_to_december_1892\births\ladbury's_adopt_a_boy_august_22,_1890_p5_gc.pdf"&gt;Ladbury&lt;/a&gt;</v>
      </c>
      <c r="T209" s="78" t="str">
        <f>"&lt;tr&gt;&lt;td class="&amp;""""&amp;"dataleft"&amp;""""&amp;"&gt;"&amp;
TEXT(A209,"0")&amp;"&lt;/td&gt;&lt;td class="&amp;""""&amp;"dataleft"&amp;""""&amp;"&gt;"&amp;
TEXT(B209,"")&amp;"&lt;/td&gt;&lt;td class="&amp;""""&amp;"dataleft"&amp;""""&amp;"&gt;"&amp;
TEXT(C209,"")&amp;"&lt;/td&gt;&lt;td class="&amp;""""&amp;"dataleft"&amp;""""&amp;"&gt;"&amp;
TEXT(D209,"0.0")&amp;"&lt;/td&gt;&lt;td class="&amp;""""&amp;"datacenter"&amp;""""&amp;"&gt;"&amp;
TEXT(E209,"0.0")&amp;"&lt;/td&gt;&lt;td class="&amp;""""&amp;"dataright"&amp;""""&amp;"&gt;"&amp;
TEXT(F209,"mmmm d, yyyy")&amp;"&lt;/td&gt;&lt;td class="&amp;""""&amp;"datacenter"&amp;""""&amp;"&gt;"&amp;
TEXT(G209,"0.0")&amp;"&lt;/td&gt;&lt;td class="&amp;""""&amp;"datacenter"&amp;""""&amp;"&gt;"&amp;
TEXT(H209,"0")&amp;"&lt;/td&gt;"&amp;
"&lt;/tr&gt;"</f>
        <v>&lt;tr&gt;&lt;td class="dataleft"&gt;483&lt;/td&gt;&lt;td class="dataleft"&gt;Ladbury&lt;/td&gt;&lt;td class="dataleft"&gt;Adoption&lt;/td&gt;&lt;td class="dataleft"&gt;0.0&lt;/td&gt;&lt;td class="datacenter"&gt;M&lt;/td&gt;&lt;td class="dataright"&gt;August 22, 1890&lt;/td&gt;&lt;td class="datacenter"&gt;Griggs Courier&lt;/td&gt;&lt;td class="datacenter"&gt;5&lt;/td&gt;&lt;/tr&gt;</v>
      </c>
      <c r="U209" s="2">
        <f>LEN(S209)</f>
        <v>118</v>
      </c>
    </row>
    <row r="210" spans="1:21" x14ac:dyDescent="0.25">
      <c r="A210" s="2">
        <v>493</v>
      </c>
      <c r="B210" s="4" t="s">
        <v>4168</v>
      </c>
      <c r="C210" s="4"/>
      <c r="D210" s="4" t="s">
        <v>4169</v>
      </c>
      <c r="E210" s="5" t="s">
        <v>26</v>
      </c>
      <c r="F210" s="52" t="s">
        <v>4170</v>
      </c>
      <c r="G210" s="5" t="s">
        <v>4462</v>
      </c>
      <c r="H210" s="5">
        <v>5</v>
      </c>
      <c r="I210" s="48">
        <v>12</v>
      </c>
      <c r="J210" s="5">
        <v>209</v>
      </c>
      <c r="K210" s="47" t="s">
        <v>19524</v>
      </c>
      <c r="L210" s="46" t="s">
        <v>25740</v>
      </c>
      <c r="M210" s="55">
        <f>FIND(" ",F210)</f>
        <v>9</v>
      </c>
      <c r="N210" s="55">
        <f>FIND(",",F210)</f>
        <v>12</v>
      </c>
      <c r="O210" s="55" t="str">
        <f>MID(F210,N210+2,4)</f>
        <v>1890</v>
      </c>
      <c r="P210" s="55" t="str">
        <f>MID(F210,1,M210-1)</f>
        <v>February</v>
      </c>
      <c r="Q210" s="55">
        <f>_xlfn.SWITCH(TRIM(P210),
"January",1,"February",2,"March",3,"April",4,
"May",5,"June",6,"July",7,"August",8,
"September",9,"October",10,"November",11,"December",12,"No Match")</f>
        <v>2</v>
      </c>
      <c r="R210" s="55" t="str">
        <f>MID(F210,N210-2,2)</f>
        <v>14</v>
      </c>
      <c r="S210" s="2" t="str">
        <f>"&lt;a href="&amp;""""&amp;L210&amp;"\"&amp;K210&amp;"""&gt;"&amp;B210&amp;"&lt;/a&gt;"</f>
        <v>&lt;a href="set03\gc\gc_january_1890_to_december_1892\births\larson,_male_birth_to_albert_february_14,_1890_p5_gc.pdf"&gt;Larson&lt;/a&gt;</v>
      </c>
      <c r="T210" s="78" t="str">
        <f>"&lt;tr&gt;&lt;td class="&amp;""""&amp;"dataleft"&amp;""""&amp;"&gt;"&amp;
TEXT(A210,"0")&amp;"&lt;/td&gt;&lt;td class="&amp;""""&amp;"dataleft"&amp;""""&amp;"&gt;"&amp;
TEXT(B210,"")&amp;"&lt;/td&gt;&lt;td class="&amp;""""&amp;"dataleft"&amp;""""&amp;"&gt;"&amp;
TEXT(C210,"")&amp;"&lt;/td&gt;&lt;td class="&amp;""""&amp;"dataleft"&amp;""""&amp;"&gt;"&amp;
TEXT(D210,"0.0")&amp;"&lt;/td&gt;&lt;td class="&amp;""""&amp;"datacenter"&amp;""""&amp;"&gt;"&amp;
TEXT(E210,"0.0")&amp;"&lt;/td&gt;&lt;td class="&amp;""""&amp;"dataright"&amp;""""&amp;"&gt;"&amp;
TEXT(F210,"mmmm d, yyyy")&amp;"&lt;/td&gt;&lt;td class="&amp;""""&amp;"datacenter"&amp;""""&amp;"&gt;"&amp;
TEXT(G210,"0.0")&amp;"&lt;/td&gt;&lt;td class="&amp;""""&amp;"datacenter"&amp;""""&amp;"&gt;"&amp;
TEXT(H210,"0")&amp;"&lt;/td&gt;"&amp;
"&lt;/tr&gt;"</f>
        <v>&lt;tr&gt;&lt;td class="dataleft"&gt;493&lt;/td&gt;&lt;td class="dataleft"&gt;Larson&lt;/td&gt;&lt;td class="dataleft"&gt;&lt;/td&gt;&lt;td class="dataleft"&gt;Albert&lt;/td&gt;&lt;td class="datacenter"&gt;M&lt;/td&gt;&lt;td class="dataright"&gt;February 14, 1890&lt;/td&gt;&lt;td class="datacenter"&gt;Griggs Courier&lt;/td&gt;&lt;td class="datacenter"&gt;5&lt;/td&gt;&lt;/tr&gt;</v>
      </c>
      <c r="U210" s="2">
        <f>LEN(S210)</f>
        <v>126</v>
      </c>
    </row>
    <row r="211" spans="1:21" x14ac:dyDescent="0.25">
      <c r="A211" s="2">
        <v>510</v>
      </c>
      <c r="B211" s="4" t="s">
        <v>4171</v>
      </c>
      <c r="C211" s="4"/>
      <c r="D211" s="4" t="s">
        <v>4172</v>
      </c>
      <c r="E211" s="5" t="s">
        <v>226</v>
      </c>
      <c r="F211" s="52" t="s">
        <v>3474</v>
      </c>
      <c r="G211" s="5" t="s">
        <v>4462</v>
      </c>
      <c r="H211" s="5">
        <v>1</v>
      </c>
      <c r="I211" s="48">
        <v>12</v>
      </c>
      <c r="J211" s="5">
        <v>210</v>
      </c>
      <c r="K211" s="47" t="s">
        <v>19525</v>
      </c>
      <c r="L211" s="46" t="s">
        <v>25740</v>
      </c>
      <c r="M211" s="55">
        <f>FIND(" ",F211)</f>
        <v>4</v>
      </c>
      <c r="N211" s="55">
        <f>FIND(",",F211)</f>
        <v>7</v>
      </c>
      <c r="O211" s="55" t="str">
        <f>MID(F211,N211+2,4)</f>
        <v>1892</v>
      </c>
      <c r="P211" s="55" t="str">
        <f>MID(F211,1,M211-1)</f>
        <v>May</v>
      </c>
      <c r="Q211" s="55">
        <f>_xlfn.SWITCH(TRIM(P211),
"January",1,"February",2,"March",3,"April",4,
"May",5,"June",6,"July",7,"August",8,
"September",9,"October",10,"November",11,"December",12,"No Match")</f>
        <v>5</v>
      </c>
      <c r="R211" s="55" t="str">
        <f>MID(F211,N211-2,2)</f>
        <v>20</v>
      </c>
      <c r="S211" s="2" t="str">
        <f>"&lt;a href="&amp;""""&amp;L211&amp;"\"&amp;K211&amp;"""&gt;"&amp;B211&amp;"&lt;/a&gt;"</f>
        <v>&lt;a href="set03\gc\gc_january_1890_to_december_1892\births\lockton,_female_birth_to_m_c_may_20,_1892_p1_gc.pdf"&gt;Lockton&lt;/a&gt;</v>
      </c>
      <c r="T211" s="78" t="str">
        <f>"&lt;tr&gt;&lt;td class="&amp;""""&amp;"dataleft"&amp;""""&amp;"&gt;"&amp;
TEXT(A211,"0")&amp;"&lt;/td&gt;&lt;td class="&amp;""""&amp;"dataleft"&amp;""""&amp;"&gt;"&amp;
TEXT(B211,"")&amp;"&lt;/td&gt;&lt;td class="&amp;""""&amp;"dataleft"&amp;""""&amp;"&gt;"&amp;
TEXT(C211,"")&amp;"&lt;/td&gt;&lt;td class="&amp;""""&amp;"dataleft"&amp;""""&amp;"&gt;"&amp;
TEXT(D211,"0.0")&amp;"&lt;/td&gt;&lt;td class="&amp;""""&amp;"datacenter"&amp;""""&amp;"&gt;"&amp;
TEXT(E211,"0.0")&amp;"&lt;/td&gt;&lt;td class="&amp;""""&amp;"dataright"&amp;""""&amp;"&gt;"&amp;
TEXT(F211,"mmmm d, yyyy")&amp;"&lt;/td&gt;&lt;td class="&amp;""""&amp;"datacenter"&amp;""""&amp;"&gt;"&amp;
TEXT(G211,"0.0")&amp;"&lt;/td&gt;&lt;td class="&amp;""""&amp;"datacenter"&amp;""""&amp;"&gt;"&amp;
TEXT(H211,"0")&amp;"&lt;/td&gt;"&amp;
"&lt;/tr&gt;"</f>
        <v>&lt;tr&gt;&lt;td class="dataleft"&gt;510&lt;/td&gt;&lt;td class="dataleft"&gt;Lockton&lt;/td&gt;&lt;td class="dataleft"&gt;&lt;/td&gt;&lt;td class="dataleft"&gt;M C&lt;/td&gt;&lt;td class="datacenter"&gt;F&lt;/td&gt;&lt;td class="dataright"&gt;May 20, 1892&lt;/td&gt;&lt;td class="datacenter"&gt;Griggs Courier&lt;/td&gt;&lt;td class="datacenter"&gt;1&lt;/td&gt;&lt;/tr&gt;</v>
      </c>
      <c r="U211" s="2">
        <f>LEN(S211)</f>
        <v>122</v>
      </c>
    </row>
    <row r="212" spans="1:21" x14ac:dyDescent="0.25">
      <c r="A212" s="2">
        <v>522</v>
      </c>
      <c r="B212" s="4" t="s">
        <v>4173</v>
      </c>
      <c r="C212" s="4"/>
      <c r="D212" s="4"/>
      <c r="E212" s="5" t="s">
        <v>26</v>
      </c>
      <c r="F212" s="52" t="s">
        <v>3645</v>
      </c>
      <c r="G212" s="5" t="s">
        <v>4462</v>
      </c>
      <c r="H212" s="5">
        <v>1</v>
      </c>
      <c r="I212" s="48">
        <v>12</v>
      </c>
      <c r="J212" s="5">
        <v>211</v>
      </c>
      <c r="K212" s="47" t="s">
        <v>19526</v>
      </c>
      <c r="L212" s="46" t="s">
        <v>25740</v>
      </c>
      <c r="M212" s="55">
        <f>FIND(" ",F212)</f>
        <v>5</v>
      </c>
      <c r="N212" s="55">
        <f>FIND(",",F212)</f>
        <v>8</v>
      </c>
      <c r="O212" s="55" t="str">
        <f>MID(F212,N212+2,4)</f>
        <v>1892</v>
      </c>
      <c r="P212" s="55" t="str">
        <f>MID(F212,1,M212-1)</f>
        <v>July</v>
      </c>
      <c r="Q212" s="55">
        <f>_xlfn.SWITCH(TRIM(P212),
"January",1,"February",2,"March",3,"April",4,
"May",5,"June",6,"July",7,"August",8,
"September",9,"October",10,"November",11,"December",12,"No Match")</f>
        <v>7</v>
      </c>
      <c r="R212" s="55" t="str">
        <f>MID(F212,N212-2,2)</f>
        <v>15</v>
      </c>
      <c r="S212" s="2" t="str">
        <f>"&lt;a href="&amp;""""&amp;L212&amp;"\"&amp;K212&amp;"""&gt;"&amp;B212&amp;"&lt;/a&gt;"</f>
        <v>&lt;a href="set03\gc\gc_january_1890_to_december_1892\births\lyons,_male_birth_july_15,_1892_p1_gc.pdf"&gt;Lyons&lt;/a&gt;</v>
      </c>
      <c r="T212" s="78" t="str">
        <f>"&lt;tr&gt;&lt;td class="&amp;""""&amp;"dataleft"&amp;""""&amp;"&gt;"&amp;
TEXT(A212,"0")&amp;"&lt;/td&gt;&lt;td class="&amp;""""&amp;"dataleft"&amp;""""&amp;"&gt;"&amp;
TEXT(B212,"")&amp;"&lt;/td&gt;&lt;td class="&amp;""""&amp;"dataleft"&amp;""""&amp;"&gt;"&amp;
TEXT(C212,"")&amp;"&lt;/td&gt;&lt;td class="&amp;""""&amp;"dataleft"&amp;""""&amp;"&gt;"&amp;
TEXT(D212,"0.0")&amp;"&lt;/td&gt;&lt;td class="&amp;""""&amp;"datacenter"&amp;""""&amp;"&gt;"&amp;
TEXT(E212,"0.0")&amp;"&lt;/td&gt;&lt;td class="&amp;""""&amp;"dataright"&amp;""""&amp;"&gt;"&amp;
TEXT(F212,"mmmm d, yyyy")&amp;"&lt;/td&gt;&lt;td class="&amp;""""&amp;"datacenter"&amp;""""&amp;"&gt;"&amp;
TEXT(G212,"0.0")&amp;"&lt;/td&gt;&lt;td class="&amp;""""&amp;"datacenter"&amp;""""&amp;"&gt;"&amp;
TEXT(H212,"0")&amp;"&lt;/td&gt;"&amp;
"&lt;/tr&gt;"</f>
        <v>&lt;tr&gt;&lt;td class="dataleft"&gt;522&lt;/td&gt;&lt;td class="dataleft"&gt;Lyons&lt;/td&gt;&lt;td class="dataleft"&gt;&lt;/td&gt;&lt;td class="dataleft"&gt;0.0&lt;/td&gt;&lt;td class="datacenter"&gt;M&lt;/td&gt;&lt;td class="dataright"&gt;July 15, 1892&lt;/td&gt;&lt;td class="datacenter"&gt;Griggs Courier&lt;/td&gt;&lt;td class="datacenter"&gt;1&lt;/td&gt;&lt;/tr&gt;</v>
      </c>
      <c r="U212" s="2">
        <f>LEN(S212)</f>
        <v>110</v>
      </c>
    </row>
    <row r="213" spans="1:21" x14ac:dyDescent="0.25">
      <c r="A213" s="2">
        <v>532</v>
      </c>
      <c r="B213" s="4" t="s">
        <v>278</v>
      </c>
      <c r="C213" s="4"/>
      <c r="D213" s="4" t="s">
        <v>4174</v>
      </c>
      <c r="E213" s="5" t="s">
        <v>26</v>
      </c>
      <c r="F213" s="52" t="s">
        <v>3425</v>
      </c>
      <c r="G213" s="5" t="s">
        <v>4462</v>
      </c>
      <c r="H213" s="5">
        <v>5</v>
      </c>
      <c r="I213" s="48">
        <v>12</v>
      </c>
      <c r="J213" s="5">
        <v>212</v>
      </c>
      <c r="K213" s="47" t="s">
        <v>19527</v>
      </c>
      <c r="L213" s="46" t="s">
        <v>25740</v>
      </c>
      <c r="M213" s="55">
        <f>FIND(" ",F213)</f>
        <v>7</v>
      </c>
      <c r="N213" s="55">
        <f>FIND(",",F213)</f>
        <v>10</v>
      </c>
      <c r="O213" s="55" t="str">
        <f>MID(F213,N213+2,4)</f>
        <v>1891</v>
      </c>
      <c r="P213" s="55" t="str">
        <f>MID(F213,1,M213-1)</f>
        <v>August</v>
      </c>
      <c r="Q213" s="55">
        <f>_xlfn.SWITCH(TRIM(P213),
"January",1,"February",2,"March",3,"April",4,
"May",5,"June",6,"July",7,"August",8,
"September",9,"October",10,"November",11,"December",12,"No Match")</f>
        <v>8</v>
      </c>
      <c r="R213" s="55" t="str">
        <f>MID(F213,N213-2,2)</f>
        <v>21</v>
      </c>
      <c r="S213" s="2" t="str">
        <f>"&lt;a href="&amp;""""&amp;L213&amp;"\"&amp;K213&amp;"""&gt;"&amp;B213&amp;"&lt;/a&gt;"</f>
        <v>&lt;a href="set03\gc\gc_january_1890_to_december_1892\births\martin,_male_birth_to_len_august_21,_1891_p5_gc.pdf"&gt;Martin&lt;/a&gt;</v>
      </c>
      <c r="T213" s="78" t="str">
        <f>"&lt;tr&gt;&lt;td class="&amp;""""&amp;"dataleft"&amp;""""&amp;"&gt;"&amp;
TEXT(A213,"0")&amp;"&lt;/td&gt;&lt;td class="&amp;""""&amp;"dataleft"&amp;""""&amp;"&gt;"&amp;
TEXT(B213,"")&amp;"&lt;/td&gt;&lt;td class="&amp;""""&amp;"dataleft"&amp;""""&amp;"&gt;"&amp;
TEXT(C213,"")&amp;"&lt;/td&gt;&lt;td class="&amp;""""&amp;"dataleft"&amp;""""&amp;"&gt;"&amp;
TEXT(D213,"0.0")&amp;"&lt;/td&gt;&lt;td class="&amp;""""&amp;"datacenter"&amp;""""&amp;"&gt;"&amp;
TEXT(E213,"0.0")&amp;"&lt;/td&gt;&lt;td class="&amp;""""&amp;"dataright"&amp;""""&amp;"&gt;"&amp;
TEXT(F213,"mmmm d, yyyy")&amp;"&lt;/td&gt;&lt;td class="&amp;""""&amp;"datacenter"&amp;""""&amp;"&gt;"&amp;
TEXT(G213,"0.0")&amp;"&lt;/td&gt;&lt;td class="&amp;""""&amp;"datacenter"&amp;""""&amp;"&gt;"&amp;
TEXT(H213,"0")&amp;"&lt;/td&gt;"&amp;
"&lt;/tr&gt;"</f>
        <v>&lt;tr&gt;&lt;td class="dataleft"&gt;532&lt;/td&gt;&lt;td class="dataleft"&gt;Martin&lt;/td&gt;&lt;td class="dataleft"&gt;&lt;/td&gt;&lt;td class="dataleft"&gt;Len&lt;/td&gt;&lt;td class="datacenter"&gt;M&lt;/td&gt;&lt;td class="dataright"&gt;August 21, 1891&lt;/td&gt;&lt;td class="datacenter"&gt;Griggs Courier&lt;/td&gt;&lt;td class="datacenter"&gt;5&lt;/td&gt;&lt;/tr&gt;</v>
      </c>
      <c r="U213" s="2">
        <f>LEN(S213)</f>
        <v>121</v>
      </c>
    </row>
    <row r="214" spans="1:21" x14ac:dyDescent="0.25">
      <c r="A214" s="2">
        <v>554</v>
      </c>
      <c r="B214" s="4" t="s">
        <v>280</v>
      </c>
      <c r="C214" s="4"/>
      <c r="D214" s="4" t="s">
        <v>4175</v>
      </c>
      <c r="E214" s="5" t="s">
        <v>26</v>
      </c>
      <c r="F214" s="52" t="s">
        <v>4176</v>
      </c>
      <c r="G214" s="5" t="s">
        <v>4462</v>
      </c>
      <c r="H214" s="5">
        <v>5</v>
      </c>
      <c r="I214" s="48">
        <v>12</v>
      </c>
      <c r="J214" s="5">
        <v>213</v>
      </c>
      <c r="K214" s="47" t="s">
        <v>19528</v>
      </c>
      <c r="L214" s="46" t="s">
        <v>25740</v>
      </c>
      <c r="M214" s="55">
        <f>FIND(" ",F214)</f>
        <v>5</v>
      </c>
      <c r="N214" s="55">
        <f>FIND(",",F214)</f>
        <v>8</v>
      </c>
      <c r="O214" s="55" t="str">
        <f>MID(F214,N214+2,4)</f>
        <v>1891</v>
      </c>
      <c r="P214" s="55" t="str">
        <f>MID(F214,1,M214-1)</f>
        <v>July</v>
      </c>
      <c r="Q214" s="55">
        <f>_xlfn.SWITCH(TRIM(P214),
"January",1,"February",2,"March",3,"April",4,
"May",5,"June",6,"July",7,"August",8,
"September",9,"October",10,"November",11,"December",12,"No Match")</f>
        <v>7</v>
      </c>
      <c r="R214" s="55" t="str">
        <f>MID(F214,N214-2,2)</f>
        <v>21</v>
      </c>
      <c r="S214" s="2" t="str">
        <f>"&lt;a href="&amp;""""&amp;L214&amp;"\"&amp;K214&amp;"""&gt;"&amp;B214&amp;"&lt;/a&gt;"</f>
        <v>&lt;a href="set03\gc\gc_january_1890_to_december_1892\births\melgard,_male_birth_to_auditor_july_21,_1891_p5_gc.pdf"&gt;Melgard&lt;/a&gt;</v>
      </c>
      <c r="T214" s="78" t="str">
        <f>"&lt;tr&gt;&lt;td class="&amp;""""&amp;"dataleft"&amp;""""&amp;"&gt;"&amp;
TEXT(A214,"0")&amp;"&lt;/td&gt;&lt;td class="&amp;""""&amp;"dataleft"&amp;""""&amp;"&gt;"&amp;
TEXT(B214,"")&amp;"&lt;/td&gt;&lt;td class="&amp;""""&amp;"dataleft"&amp;""""&amp;"&gt;"&amp;
TEXT(C214,"")&amp;"&lt;/td&gt;&lt;td class="&amp;""""&amp;"dataleft"&amp;""""&amp;"&gt;"&amp;
TEXT(D214,"0.0")&amp;"&lt;/td&gt;&lt;td class="&amp;""""&amp;"datacenter"&amp;""""&amp;"&gt;"&amp;
TEXT(E214,"0.0")&amp;"&lt;/td&gt;&lt;td class="&amp;""""&amp;"dataright"&amp;""""&amp;"&gt;"&amp;
TEXT(F214,"mmmm d, yyyy")&amp;"&lt;/td&gt;&lt;td class="&amp;""""&amp;"datacenter"&amp;""""&amp;"&gt;"&amp;
TEXT(G214,"0.0")&amp;"&lt;/td&gt;&lt;td class="&amp;""""&amp;"datacenter"&amp;""""&amp;"&gt;"&amp;
TEXT(H214,"0")&amp;"&lt;/td&gt;"&amp;
"&lt;/tr&gt;"</f>
        <v>&lt;tr&gt;&lt;td class="dataleft"&gt;554&lt;/td&gt;&lt;td class="dataleft"&gt;Melgard&lt;/td&gt;&lt;td class="dataleft"&gt;&lt;/td&gt;&lt;td class="dataleft"&gt;Auditor&lt;/td&gt;&lt;td class="datacenter"&gt;M&lt;/td&gt;&lt;td class="dataright"&gt;July 21, 1891&lt;/td&gt;&lt;td class="datacenter"&gt;Griggs Courier&lt;/td&gt;&lt;td class="datacenter"&gt;5&lt;/td&gt;&lt;/tr&gt;</v>
      </c>
      <c r="U214" s="2">
        <f>LEN(S214)</f>
        <v>125</v>
      </c>
    </row>
    <row r="215" spans="1:21" ht="30" x14ac:dyDescent="0.25">
      <c r="A215" s="2">
        <v>563</v>
      </c>
      <c r="B215" s="4" t="s">
        <v>4177</v>
      </c>
      <c r="C215" s="4" t="s">
        <v>4178</v>
      </c>
      <c r="D215" s="4" t="s">
        <v>352</v>
      </c>
      <c r="E215" s="5" t="s">
        <v>226</v>
      </c>
      <c r="F215" s="52" t="s">
        <v>3194</v>
      </c>
      <c r="G215" s="5" t="s">
        <v>4462</v>
      </c>
      <c r="H215" s="5">
        <v>5</v>
      </c>
      <c r="I215" s="48">
        <v>12</v>
      </c>
      <c r="J215" s="5">
        <v>214</v>
      </c>
      <c r="K215" s="47" t="s">
        <v>19529</v>
      </c>
      <c r="L215" s="46" t="s">
        <v>25740</v>
      </c>
      <c r="M215" s="55">
        <f>FIND(" ",F215)</f>
        <v>9</v>
      </c>
      <c r="N215" s="55">
        <f>FIND(",",F215)</f>
        <v>12</v>
      </c>
      <c r="O215" s="55" t="str">
        <f>MID(F215,N215+2,4)</f>
        <v>1890</v>
      </c>
      <c r="P215" s="55" t="str">
        <f>MID(F215,1,M215-1)</f>
        <v>February</v>
      </c>
      <c r="Q215" s="55">
        <f>_xlfn.SWITCH(TRIM(P215),
"January",1,"February",2,"March",3,"April",4,
"May",5,"June",6,"July",7,"August",8,
"September",9,"October",10,"November",11,"December",12,"No Match")</f>
        <v>2</v>
      </c>
      <c r="R215" s="55" t="str">
        <f>MID(F215,N215-2,2)</f>
        <v>21</v>
      </c>
      <c r="S215" s="2" t="str">
        <f>"&lt;a href="&amp;""""&amp;L215&amp;"\"&amp;K215&amp;"""&gt;"&amp;B215&amp;"&lt;/a&gt;"</f>
        <v>&lt;a href="set03\gc\gc_january_1890_to_december_1892\births\miller,_female_triplets_to_john_february_21,_1890_p5_gc.pdf"&gt;Miller&lt;/a&gt;</v>
      </c>
      <c r="T215" s="78" t="str">
        <f>"&lt;tr&gt;&lt;td class="&amp;""""&amp;"dataleft"&amp;""""&amp;"&gt;"&amp;
TEXT(A215,"0")&amp;"&lt;/td&gt;&lt;td class="&amp;""""&amp;"dataleft"&amp;""""&amp;"&gt;"&amp;
TEXT(B215,"")&amp;"&lt;/td&gt;&lt;td class="&amp;""""&amp;"dataleft"&amp;""""&amp;"&gt;"&amp;
TEXT(C215,"")&amp;"&lt;/td&gt;&lt;td class="&amp;""""&amp;"dataleft"&amp;""""&amp;"&gt;"&amp;
TEXT(D215,"0.0")&amp;"&lt;/td&gt;&lt;td class="&amp;""""&amp;"datacenter"&amp;""""&amp;"&gt;"&amp;
TEXT(E215,"0.0")&amp;"&lt;/td&gt;&lt;td class="&amp;""""&amp;"dataright"&amp;""""&amp;"&gt;"&amp;
TEXT(F215,"mmmm d, yyyy")&amp;"&lt;/td&gt;&lt;td class="&amp;""""&amp;"datacenter"&amp;""""&amp;"&gt;"&amp;
TEXT(G215,"0.0")&amp;"&lt;/td&gt;&lt;td class="&amp;""""&amp;"datacenter"&amp;""""&amp;"&gt;"&amp;
TEXT(H215,"0")&amp;"&lt;/td&gt;"&amp;
"&lt;/tr&gt;"</f>
        <v>&lt;tr&gt;&lt;td class="dataleft"&gt;563&lt;/td&gt;&lt;td class="dataleft"&gt;Miller&lt;/td&gt;&lt;td class="dataleft"&gt;Triplets&lt;/td&gt;&lt;td class="dataleft"&gt;John&lt;/td&gt;&lt;td class="datacenter"&gt;F&lt;/td&gt;&lt;td class="dataright"&gt;February 21, 1890&lt;/td&gt;&lt;td class="datacenter"&gt;Griggs Courier&lt;/td&gt;&lt;td class="datacenter"&gt;5&lt;/td&gt;&lt;/tr&gt;</v>
      </c>
      <c r="U215" s="2">
        <f>LEN(S215)</f>
        <v>129</v>
      </c>
    </row>
    <row r="216" spans="1:21" x14ac:dyDescent="0.25">
      <c r="A216" s="2">
        <v>614</v>
      </c>
      <c r="B216" s="4" t="s">
        <v>4179</v>
      </c>
      <c r="C216" s="4"/>
      <c r="D216" s="4" t="s">
        <v>311</v>
      </c>
      <c r="E216" s="5" t="s">
        <v>26</v>
      </c>
      <c r="F216" s="52" t="s">
        <v>3733</v>
      </c>
      <c r="G216" s="5" t="s">
        <v>4462</v>
      </c>
      <c r="H216" s="5">
        <v>1</v>
      </c>
      <c r="I216" s="48">
        <v>12</v>
      </c>
      <c r="J216" s="5">
        <v>215</v>
      </c>
      <c r="K216" s="47" t="s">
        <v>19530</v>
      </c>
      <c r="L216" s="46" t="s">
        <v>25740</v>
      </c>
      <c r="M216" s="55">
        <f>FIND(" ",F216)</f>
        <v>6</v>
      </c>
      <c r="N216" s="55">
        <f>FIND(",",F216)</f>
        <v>9</v>
      </c>
      <c r="O216" s="55" t="str">
        <f>MID(F216,N216+2,4)</f>
        <v>1891</v>
      </c>
      <c r="P216" s="55" t="str">
        <f>MID(F216,1,M216-1)</f>
        <v>March</v>
      </c>
      <c r="Q216" s="55">
        <f>_xlfn.SWITCH(TRIM(P216),
"January",1,"February",2,"March",3,"April",4,
"May",5,"June",6,"July",7,"August",8,
"September",9,"October",10,"November",11,"December",12,"No Match")</f>
        <v>3</v>
      </c>
      <c r="R216" s="55" t="str">
        <f>MID(F216,N216-2,2)</f>
        <v>20</v>
      </c>
      <c r="S216" s="2" t="str">
        <f>"&lt;a href="&amp;""""&amp;L216&amp;"\"&amp;K216&amp;"""&gt;"&amp;B216&amp;"&lt;/a&gt;"</f>
        <v>&lt;a href="set03\gc\gc_january_1890_to_december_1892\births\neusted,_male_birth_to_fred_march_20,_1891_p1_gc.pdf"&gt;Neustad&lt;/a&gt;</v>
      </c>
      <c r="T216" s="78" t="str">
        <f>"&lt;tr&gt;&lt;td class="&amp;""""&amp;"dataleft"&amp;""""&amp;"&gt;"&amp;
TEXT(A216,"0")&amp;"&lt;/td&gt;&lt;td class="&amp;""""&amp;"dataleft"&amp;""""&amp;"&gt;"&amp;
TEXT(B216,"")&amp;"&lt;/td&gt;&lt;td class="&amp;""""&amp;"dataleft"&amp;""""&amp;"&gt;"&amp;
TEXT(C216,"")&amp;"&lt;/td&gt;&lt;td class="&amp;""""&amp;"dataleft"&amp;""""&amp;"&gt;"&amp;
TEXT(D216,"0.0")&amp;"&lt;/td&gt;&lt;td class="&amp;""""&amp;"datacenter"&amp;""""&amp;"&gt;"&amp;
TEXT(E216,"0.0")&amp;"&lt;/td&gt;&lt;td class="&amp;""""&amp;"dataright"&amp;""""&amp;"&gt;"&amp;
TEXT(F216,"mmmm d, yyyy")&amp;"&lt;/td&gt;&lt;td class="&amp;""""&amp;"datacenter"&amp;""""&amp;"&gt;"&amp;
TEXT(G216,"0.0")&amp;"&lt;/td&gt;&lt;td class="&amp;""""&amp;"datacenter"&amp;""""&amp;"&gt;"&amp;
TEXT(H216,"0")&amp;"&lt;/td&gt;"&amp;
"&lt;/tr&gt;"</f>
        <v>&lt;tr&gt;&lt;td class="dataleft"&gt;614&lt;/td&gt;&lt;td class="dataleft"&gt;Neustad&lt;/td&gt;&lt;td class="dataleft"&gt;&lt;/td&gt;&lt;td class="dataleft"&gt;Fred&lt;/td&gt;&lt;td class="datacenter"&gt;M&lt;/td&gt;&lt;td class="dataright"&gt;March 20, 1891&lt;/td&gt;&lt;td class="datacenter"&gt;Griggs Courier&lt;/td&gt;&lt;td class="datacenter"&gt;1&lt;/td&gt;&lt;/tr&gt;</v>
      </c>
      <c r="U216" s="2">
        <f>LEN(S216)</f>
        <v>123</v>
      </c>
    </row>
    <row r="217" spans="1:21" x14ac:dyDescent="0.25">
      <c r="A217" s="2">
        <v>623</v>
      </c>
      <c r="B217" s="4" t="s">
        <v>4180</v>
      </c>
      <c r="C217" s="4"/>
      <c r="D217" s="4" t="s">
        <v>4181</v>
      </c>
      <c r="E217" s="5" t="s">
        <v>26</v>
      </c>
      <c r="F217" s="52" t="s">
        <v>3219</v>
      </c>
      <c r="G217" s="5" t="s">
        <v>4462</v>
      </c>
      <c r="H217" s="5">
        <v>1</v>
      </c>
      <c r="I217" s="48">
        <v>12</v>
      </c>
      <c r="J217" s="5">
        <v>216</v>
      </c>
      <c r="K217" s="47" t="s">
        <v>19531</v>
      </c>
      <c r="L217" s="46" t="s">
        <v>25740</v>
      </c>
      <c r="M217" s="55">
        <f>FIND(" ",F217)</f>
        <v>8</v>
      </c>
      <c r="N217" s="55">
        <f>FIND(",",F217)</f>
        <v>11</v>
      </c>
      <c r="O217" s="55" t="str">
        <f>MID(F217,N217+2,4)</f>
        <v>1892</v>
      </c>
      <c r="P217" s="55" t="str">
        <f>MID(F217,1,M217-1)</f>
        <v>January</v>
      </c>
      <c r="Q217" s="55">
        <f>_xlfn.SWITCH(TRIM(P217),
"January",1,"February",2,"March",3,"April",4,
"May",5,"June",6,"July",7,"August",8,
"September",9,"October",10,"November",11,"December",12,"No Match")</f>
        <v>1</v>
      </c>
      <c r="R217" s="55" t="str">
        <f>MID(F217,N217-2,2)</f>
        <v>29</v>
      </c>
      <c r="S217" s="2" t="str">
        <f>"&lt;a href="&amp;""""&amp;L217&amp;"\"&amp;K217&amp;"""&gt;"&amp;B217&amp;"&lt;/a&gt;"</f>
        <v>&lt;a href="set03\gc\gc_january_1890_to_december_1892\births\newell,_male_birth_to_dubois_january_29,_1892_p1_gc.pdf"&gt;Newell&lt;/a&gt;</v>
      </c>
      <c r="T217" s="78" t="str">
        <f>"&lt;tr&gt;&lt;td class="&amp;""""&amp;"dataleft"&amp;""""&amp;"&gt;"&amp;
TEXT(A217,"0")&amp;"&lt;/td&gt;&lt;td class="&amp;""""&amp;"dataleft"&amp;""""&amp;"&gt;"&amp;
TEXT(B217,"")&amp;"&lt;/td&gt;&lt;td class="&amp;""""&amp;"dataleft"&amp;""""&amp;"&gt;"&amp;
TEXT(C217,"")&amp;"&lt;/td&gt;&lt;td class="&amp;""""&amp;"dataleft"&amp;""""&amp;"&gt;"&amp;
TEXT(D217,"0.0")&amp;"&lt;/td&gt;&lt;td class="&amp;""""&amp;"datacenter"&amp;""""&amp;"&gt;"&amp;
TEXT(E217,"0.0")&amp;"&lt;/td&gt;&lt;td class="&amp;""""&amp;"dataright"&amp;""""&amp;"&gt;"&amp;
TEXT(F217,"mmmm d, yyyy")&amp;"&lt;/td&gt;&lt;td class="&amp;""""&amp;"datacenter"&amp;""""&amp;"&gt;"&amp;
TEXT(G217,"0.0")&amp;"&lt;/td&gt;&lt;td class="&amp;""""&amp;"datacenter"&amp;""""&amp;"&gt;"&amp;
TEXT(H217,"0")&amp;"&lt;/td&gt;"&amp;
"&lt;/tr&gt;"</f>
        <v>&lt;tr&gt;&lt;td class="dataleft"&gt;623&lt;/td&gt;&lt;td class="dataleft"&gt;Newell&lt;/td&gt;&lt;td class="dataleft"&gt;&lt;/td&gt;&lt;td class="dataleft"&gt;Dubois&lt;/td&gt;&lt;td class="datacenter"&gt;M&lt;/td&gt;&lt;td class="dataright"&gt;January 29, 1892&lt;/td&gt;&lt;td class="datacenter"&gt;Griggs Courier&lt;/td&gt;&lt;td class="datacenter"&gt;1&lt;/td&gt;&lt;/tr&gt;</v>
      </c>
      <c r="U217" s="2">
        <f>LEN(S217)</f>
        <v>125</v>
      </c>
    </row>
    <row r="218" spans="1:21" x14ac:dyDescent="0.25">
      <c r="A218" s="2">
        <v>627</v>
      </c>
      <c r="B218" s="4" t="s">
        <v>4182</v>
      </c>
      <c r="C218" s="4"/>
      <c r="D218" s="4" t="s">
        <v>4183</v>
      </c>
      <c r="E218" s="5" t="s">
        <v>26</v>
      </c>
      <c r="F218" s="52" t="s">
        <v>3307</v>
      </c>
      <c r="G218" s="5" t="s">
        <v>4462</v>
      </c>
      <c r="H218" s="5">
        <v>5</v>
      </c>
      <c r="I218" s="48">
        <v>12</v>
      </c>
      <c r="J218" s="5">
        <v>217</v>
      </c>
      <c r="K218" s="47" t="s">
        <v>19532</v>
      </c>
      <c r="L218" s="46" t="s">
        <v>25740</v>
      </c>
      <c r="M218" s="55">
        <f>FIND(" ",F218)</f>
        <v>4</v>
      </c>
      <c r="N218" s="55">
        <f>FIND(",",F218)</f>
        <v>7</v>
      </c>
      <c r="O218" s="55" t="str">
        <f>MID(F218,N218+2,4)</f>
        <v>1891</v>
      </c>
      <c r="P218" s="55" t="str">
        <f>MID(F218,1,M218-1)</f>
        <v>May</v>
      </c>
      <c r="Q218" s="55">
        <f>_xlfn.SWITCH(TRIM(P218),
"January",1,"February",2,"March",3,"April",4,
"May",5,"June",6,"July",7,"August",8,
"September",9,"October",10,"November",11,"December",12,"No Match")</f>
        <v>5</v>
      </c>
      <c r="R218" s="55" t="str">
        <f>MID(F218,N218-2,2)</f>
        <v>29</v>
      </c>
      <c r="S218" s="2" t="str">
        <f>"&lt;a href="&amp;""""&amp;L218&amp;"\"&amp;K218&amp;"""&gt;"&amp;B218&amp;"&lt;/a&gt;"</f>
        <v>&lt;a href="set03\gc\gc_january_1890_to_december_1892\births\nicolls,_male_birth_to_jack_may_29,_1891_p5_gc.pdf"&gt;Nicolls&lt;/a&gt;</v>
      </c>
      <c r="T218" s="78" t="str">
        <f>"&lt;tr&gt;&lt;td class="&amp;""""&amp;"dataleft"&amp;""""&amp;"&gt;"&amp;
TEXT(A218,"0")&amp;"&lt;/td&gt;&lt;td class="&amp;""""&amp;"dataleft"&amp;""""&amp;"&gt;"&amp;
TEXT(B218,"")&amp;"&lt;/td&gt;&lt;td class="&amp;""""&amp;"dataleft"&amp;""""&amp;"&gt;"&amp;
TEXT(C218,"")&amp;"&lt;/td&gt;&lt;td class="&amp;""""&amp;"dataleft"&amp;""""&amp;"&gt;"&amp;
TEXT(D218,"0.0")&amp;"&lt;/td&gt;&lt;td class="&amp;""""&amp;"datacenter"&amp;""""&amp;"&gt;"&amp;
TEXT(E218,"0.0")&amp;"&lt;/td&gt;&lt;td class="&amp;""""&amp;"dataright"&amp;""""&amp;"&gt;"&amp;
TEXT(F218,"mmmm d, yyyy")&amp;"&lt;/td&gt;&lt;td class="&amp;""""&amp;"datacenter"&amp;""""&amp;"&gt;"&amp;
TEXT(G218,"0.0")&amp;"&lt;/td&gt;&lt;td class="&amp;""""&amp;"datacenter"&amp;""""&amp;"&gt;"&amp;
TEXT(H218,"0")&amp;"&lt;/td&gt;"&amp;
"&lt;/tr&gt;"</f>
        <v>&lt;tr&gt;&lt;td class="dataleft"&gt;627&lt;/td&gt;&lt;td class="dataleft"&gt;Nicolls&lt;/td&gt;&lt;td class="dataleft"&gt;&lt;/td&gt;&lt;td class="dataleft"&gt;Jack&lt;/td&gt;&lt;td class="datacenter"&gt;M&lt;/td&gt;&lt;td class="dataright"&gt;May 29, 1891&lt;/td&gt;&lt;td class="datacenter"&gt;Griggs Courier&lt;/td&gt;&lt;td class="datacenter"&gt;5&lt;/td&gt;&lt;/tr&gt;</v>
      </c>
      <c r="U218" s="2">
        <f>LEN(S218)</f>
        <v>121</v>
      </c>
    </row>
    <row r="219" spans="1:21" x14ac:dyDescent="0.25">
      <c r="A219" s="2">
        <v>642</v>
      </c>
      <c r="B219" s="4" t="s">
        <v>4184</v>
      </c>
      <c r="C219" s="4"/>
      <c r="D219" s="4" t="s">
        <v>352</v>
      </c>
      <c r="E219" s="5" t="s">
        <v>226</v>
      </c>
      <c r="F219" s="52" t="s">
        <v>3735</v>
      </c>
      <c r="G219" s="5" t="s">
        <v>4462</v>
      </c>
      <c r="H219" s="5">
        <v>5</v>
      </c>
      <c r="I219" s="48">
        <v>12</v>
      </c>
      <c r="J219" s="5">
        <v>218</v>
      </c>
      <c r="K219" s="47" t="s">
        <v>19533</v>
      </c>
      <c r="L219" s="46" t="s">
        <v>25740</v>
      </c>
      <c r="M219" s="55">
        <f>FIND(" ",F219)</f>
        <v>10</v>
      </c>
      <c r="N219" s="55">
        <f>FIND(",",F219)</f>
        <v>13</v>
      </c>
      <c r="O219" s="55" t="str">
        <f>MID(F219,N219+2,4)</f>
        <v>1890</v>
      </c>
      <c r="P219" s="55" t="str">
        <f>MID(F219,1,M219-1)</f>
        <v>September</v>
      </c>
      <c r="Q219" s="55">
        <f>_xlfn.SWITCH(TRIM(P219),
"January",1,"February",2,"March",3,"April",4,
"May",5,"June",6,"July",7,"August",8,
"September",9,"October",10,"November",11,"December",12,"No Match")</f>
        <v>9</v>
      </c>
      <c r="R219" s="55" t="str">
        <f>MID(F219,N219-2,2)</f>
        <v>12</v>
      </c>
      <c r="S219" s="2" t="str">
        <f>"&lt;a href="&amp;""""&amp;L219&amp;"\"&amp;K219&amp;"""&gt;"&amp;B219&amp;"&lt;/a&gt;"</f>
        <v>&lt;a href="set03\gc\gc_january_1890_to_december_1892\births\ole,_female_birth_to_john_september_12,_1890_p5_gc.pdf"&gt;Ole&lt;/a&gt;</v>
      </c>
      <c r="T219" s="78" t="str">
        <f>"&lt;tr&gt;&lt;td class="&amp;""""&amp;"dataleft"&amp;""""&amp;"&gt;"&amp;
TEXT(A219,"0")&amp;"&lt;/td&gt;&lt;td class="&amp;""""&amp;"dataleft"&amp;""""&amp;"&gt;"&amp;
TEXT(B219,"")&amp;"&lt;/td&gt;&lt;td class="&amp;""""&amp;"dataleft"&amp;""""&amp;"&gt;"&amp;
TEXT(C219,"")&amp;"&lt;/td&gt;&lt;td class="&amp;""""&amp;"dataleft"&amp;""""&amp;"&gt;"&amp;
TEXT(D219,"0.0")&amp;"&lt;/td&gt;&lt;td class="&amp;""""&amp;"datacenter"&amp;""""&amp;"&gt;"&amp;
TEXT(E219,"0.0")&amp;"&lt;/td&gt;&lt;td class="&amp;""""&amp;"dataright"&amp;""""&amp;"&gt;"&amp;
TEXT(F219,"mmmm d, yyyy")&amp;"&lt;/td&gt;&lt;td class="&amp;""""&amp;"datacenter"&amp;""""&amp;"&gt;"&amp;
TEXT(G219,"0.0")&amp;"&lt;/td&gt;&lt;td class="&amp;""""&amp;"datacenter"&amp;""""&amp;"&gt;"&amp;
TEXT(H219,"0")&amp;"&lt;/td&gt;"&amp;
"&lt;/tr&gt;"</f>
        <v>&lt;tr&gt;&lt;td class="dataleft"&gt;642&lt;/td&gt;&lt;td class="dataleft"&gt;Ole&lt;/td&gt;&lt;td class="dataleft"&gt;&lt;/td&gt;&lt;td class="dataleft"&gt;John&lt;/td&gt;&lt;td class="datacenter"&gt;F&lt;/td&gt;&lt;td class="dataright"&gt;September 12, 1890&lt;/td&gt;&lt;td class="datacenter"&gt;Griggs Courier&lt;/td&gt;&lt;td class="datacenter"&gt;5&lt;/td&gt;&lt;/tr&gt;</v>
      </c>
      <c r="U219" s="2">
        <f>LEN(S219)</f>
        <v>121</v>
      </c>
    </row>
    <row r="220" spans="1:21" x14ac:dyDescent="0.25">
      <c r="A220" s="2">
        <v>690</v>
      </c>
      <c r="B220" s="4" t="s">
        <v>4185</v>
      </c>
      <c r="C220" s="4"/>
      <c r="D220" s="4" t="s">
        <v>4186</v>
      </c>
      <c r="E220" s="5" t="s">
        <v>226</v>
      </c>
      <c r="F220" s="52" t="s">
        <v>4072</v>
      </c>
      <c r="G220" s="5" t="s">
        <v>4462</v>
      </c>
      <c r="H220" s="5">
        <v>5</v>
      </c>
      <c r="I220" s="48">
        <v>12</v>
      </c>
      <c r="J220" s="5">
        <v>219</v>
      </c>
      <c r="K220" s="47" t="s">
        <v>19534</v>
      </c>
      <c r="L220" s="46" t="s">
        <v>25740</v>
      </c>
      <c r="M220" s="55">
        <f>FIND(" ",F220)</f>
        <v>7</v>
      </c>
      <c r="N220" s="55">
        <f>FIND(",",F220)</f>
        <v>9</v>
      </c>
      <c r="O220" s="55" t="str">
        <f>MID(F220,N220+2,4)</f>
        <v>1890</v>
      </c>
      <c r="P220" s="55" t="str">
        <f>MID(F220,1,M220-1)</f>
        <v>August</v>
      </c>
      <c r="Q220" s="55">
        <f>_xlfn.SWITCH(TRIM(P220),
"January",1,"February",2,"March",3,"April",4,
"May",5,"June",6,"July",7,"August",8,
"September",9,"October",10,"November",11,"December",12,"No Match")</f>
        <v>8</v>
      </c>
      <c r="R220" s="55" t="str">
        <f>MID(F220,N220-2,2)</f>
        <v xml:space="preserve"> 8</v>
      </c>
      <c r="S220" s="2" t="str">
        <f>"&lt;a href="&amp;""""&amp;L220&amp;"\"&amp;K220&amp;"""&gt;"&amp;B220&amp;"&lt;/a&gt;"</f>
        <v>&lt;a href="set03\gc\gc_january_1890_to_december_1892\births\pickett,_female_birth_to_harry_august_8,_1890_p5_gc.pdf"&gt;Pickett&lt;/a&gt;</v>
      </c>
      <c r="T220" s="78" t="str">
        <f>"&lt;tr&gt;&lt;td class="&amp;""""&amp;"dataleft"&amp;""""&amp;"&gt;"&amp;
TEXT(A220,"0")&amp;"&lt;/td&gt;&lt;td class="&amp;""""&amp;"dataleft"&amp;""""&amp;"&gt;"&amp;
TEXT(B220,"")&amp;"&lt;/td&gt;&lt;td class="&amp;""""&amp;"dataleft"&amp;""""&amp;"&gt;"&amp;
TEXT(C220,"")&amp;"&lt;/td&gt;&lt;td class="&amp;""""&amp;"dataleft"&amp;""""&amp;"&gt;"&amp;
TEXT(D220,"0.0")&amp;"&lt;/td&gt;&lt;td class="&amp;""""&amp;"datacenter"&amp;""""&amp;"&gt;"&amp;
TEXT(E220,"0.0")&amp;"&lt;/td&gt;&lt;td class="&amp;""""&amp;"dataright"&amp;""""&amp;"&gt;"&amp;
TEXT(F220,"mmmm d, yyyy")&amp;"&lt;/td&gt;&lt;td class="&amp;""""&amp;"datacenter"&amp;""""&amp;"&gt;"&amp;
TEXT(G220,"0.0")&amp;"&lt;/td&gt;&lt;td class="&amp;""""&amp;"datacenter"&amp;""""&amp;"&gt;"&amp;
TEXT(H220,"0")&amp;"&lt;/td&gt;"&amp;
"&lt;/tr&gt;"</f>
        <v>&lt;tr&gt;&lt;td class="dataleft"&gt;690&lt;/td&gt;&lt;td class="dataleft"&gt;Pickett&lt;/td&gt;&lt;td class="dataleft"&gt;&lt;/td&gt;&lt;td class="dataleft"&gt;Harry&lt;/td&gt;&lt;td class="datacenter"&gt;F&lt;/td&gt;&lt;td class="dataright"&gt;August 8, 1890&lt;/td&gt;&lt;td class="datacenter"&gt;Griggs Courier&lt;/td&gt;&lt;td class="datacenter"&gt;5&lt;/td&gt;&lt;/tr&gt;</v>
      </c>
      <c r="U220" s="2">
        <f>LEN(S220)</f>
        <v>126</v>
      </c>
    </row>
    <row r="221" spans="1:21" x14ac:dyDescent="0.25">
      <c r="A221" s="2">
        <v>706</v>
      </c>
      <c r="B221" s="4" t="s">
        <v>4187</v>
      </c>
      <c r="C221" s="4"/>
      <c r="D221" s="4" t="s">
        <v>4188</v>
      </c>
      <c r="E221" s="5" t="s">
        <v>26</v>
      </c>
      <c r="F221" s="52" t="s">
        <v>3614</v>
      </c>
      <c r="G221" s="5" t="s">
        <v>4462</v>
      </c>
      <c r="H221" s="5">
        <v>5</v>
      </c>
      <c r="I221" s="48">
        <v>12</v>
      </c>
      <c r="J221" s="5">
        <v>220</v>
      </c>
      <c r="K221" s="47" t="s">
        <v>19535</v>
      </c>
      <c r="L221" s="46" t="s">
        <v>25740</v>
      </c>
      <c r="M221" s="55">
        <f>FIND(" ",F221)</f>
        <v>6</v>
      </c>
      <c r="N221" s="55">
        <f>FIND(",",F221)</f>
        <v>8</v>
      </c>
      <c r="O221" s="55" t="str">
        <f>MID(F221,N221+2,4)</f>
        <v>1890</v>
      </c>
      <c r="P221" s="55" t="str">
        <f>MID(F221,1,M221-1)</f>
        <v>March</v>
      </c>
      <c r="Q221" s="55">
        <f>_xlfn.SWITCH(TRIM(P221),
"January",1,"February",2,"March",3,"April",4,
"May",5,"June",6,"July",7,"August",8,
"September",9,"October",10,"November",11,"December",12,"No Match")</f>
        <v>3</v>
      </c>
      <c r="R221" s="55" t="str">
        <f>MID(F221,N221-2,2)</f>
        <v xml:space="preserve"> 7</v>
      </c>
      <c r="S221" s="2" t="str">
        <f>"&lt;a href="&amp;""""&amp;L221&amp;"\"&amp;K221&amp;"""&gt;"&amp;B221&amp;"&lt;/a&gt;"</f>
        <v>&lt;a href="set03\gc\gc_january_1890_to_december_1892\births\quamme,_male_birth_to_rev_o_k_march_7,_1890_p5_gc.jpg"&gt;Quamme&lt;/a&gt;</v>
      </c>
      <c r="T221" s="78" t="str">
        <f>"&lt;tr&gt;&lt;td class="&amp;""""&amp;"dataleft"&amp;""""&amp;"&gt;"&amp;
TEXT(A221,"0")&amp;"&lt;/td&gt;&lt;td class="&amp;""""&amp;"dataleft"&amp;""""&amp;"&gt;"&amp;
TEXT(B221,"")&amp;"&lt;/td&gt;&lt;td class="&amp;""""&amp;"dataleft"&amp;""""&amp;"&gt;"&amp;
TEXT(C221,"")&amp;"&lt;/td&gt;&lt;td class="&amp;""""&amp;"dataleft"&amp;""""&amp;"&gt;"&amp;
TEXT(D221,"0.0")&amp;"&lt;/td&gt;&lt;td class="&amp;""""&amp;"datacenter"&amp;""""&amp;"&gt;"&amp;
TEXT(E221,"0.0")&amp;"&lt;/td&gt;&lt;td class="&amp;""""&amp;"dataright"&amp;""""&amp;"&gt;"&amp;
TEXT(F221,"mmmm d, yyyy")&amp;"&lt;/td&gt;&lt;td class="&amp;""""&amp;"datacenter"&amp;""""&amp;"&gt;"&amp;
TEXT(G221,"0.0")&amp;"&lt;/td&gt;&lt;td class="&amp;""""&amp;"datacenter"&amp;""""&amp;"&gt;"&amp;
TEXT(H221,"0")&amp;"&lt;/td&gt;"&amp;
"&lt;/tr&gt;"</f>
        <v>&lt;tr&gt;&lt;td class="dataleft"&gt;706&lt;/td&gt;&lt;td class="dataleft"&gt;Quamme&lt;/td&gt;&lt;td class="dataleft"&gt;&lt;/td&gt;&lt;td class="dataleft"&gt;Rev. O K&lt;/td&gt;&lt;td class="datacenter"&gt;M&lt;/td&gt;&lt;td class="dataright"&gt;March 7, 1890&lt;/td&gt;&lt;td class="datacenter"&gt;Griggs Courier&lt;/td&gt;&lt;td class="datacenter"&gt;5&lt;/td&gt;&lt;/tr&gt;</v>
      </c>
      <c r="U221" s="2">
        <f>LEN(S221)</f>
        <v>123</v>
      </c>
    </row>
    <row r="222" spans="1:21" x14ac:dyDescent="0.25">
      <c r="A222" s="2">
        <v>707</v>
      </c>
      <c r="B222" s="4" t="s">
        <v>4189</v>
      </c>
      <c r="C222" s="4"/>
      <c r="D222" s="4" t="s">
        <v>352</v>
      </c>
      <c r="E222" s="5" t="s">
        <v>26</v>
      </c>
      <c r="F222" s="52" t="s">
        <v>4190</v>
      </c>
      <c r="G222" s="5" t="s">
        <v>4462</v>
      </c>
      <c r="H222" s="5">
        <v>1</v>
      </c>
      <c r="I222" s="48">
        <v>12</v>
      </c>
      <c r="J222" s="5">
        <v>221</v>
      </c>
      <c r="K222" s="47" t="s">
        <v>19536</v>
      </c>
      <c r="L222" s="46" t="s">
        <v>25740</v>
      </c>
      <c r="M222" s="55">
        <f>FIND(" ",F222)</f>
        <v>8</v>
      </c>
      <c r="N222" s="55">
        <f>FIND(",",F222)</f>
        <v>11</v>
      </c>
      <c r="O222" s="55" t="str">
        <f>MID(F222,N222+2,4)</f>
        <v>1892</v>
      </c>
      <c r="P222" s="55" t="str">
        <f>MID(F222,1,M222-1)</f>
        <v>October</v>
      </c>
      <c r="Q222" s="55">
        <f>_xlfn.SWITCH(TRIM(P222),
"January",1,"February",2,"March",3,"April",4,
"May",5,"June",6,"July",7,"August",8,
"September",9,"October",10,"November",11,"December",12,"No Match")</f>
        <v>10</v>
      </c>
      <c r="R222" s="55" t="str">
        <f>MID(F222,N222-2,2)</f>
        <v>21</v>
      </c>
      <c r="S222" s="2" t="str">
        <f>"&lt;a href="&amp;""""&amp;L222&amp;"\"&amp;K222&amp;"""&gt;"&amp;B222&amp;"&lt;/a&gt;"</f>
        <v>&lt;a href="set03\gc\gc_january_1890_to_december_1892\births\raab,_female_birth_to_john_october_21,_1892_p1_gc.pdf"&gt;Raab&lt;/a&gt;</v>
      </c>
      <c r="T222" s="78" t="str">
        <f>"&lt;tr&gt;&lt;td class="&amp;""""&amp;"dataleft"&amp;""""&amp;"&gt;"&amp;
TEXT(A222,"0")&amp;"&lt;/td&gt;&lt;td class="&amp;""""&amp;"dataleft"&amp;""""&amp;"&gt;"&amp;
TEXT(B222,"")&amp;"&lt;/td&gt;&lt;td class="&amp;""""&amp;"dataleft"&amp;""""&amp;"&gt;"&amp;
TEXT(C222,"")&amp;"&lt;/td&gt;&lt;td class="&amp;""""&amp;"dataleft"&amp;""""&amp;"&gt;"&amp;
TEXT(D222,"0.0")&amp;"&lt;/td&gt;&lt;td class="&amp;""""&amp;"datacenter"&amp;""""&amp;"&gt;"&amp;
TEXT(E222,"0.0")&amp;"&lt;/td&gt;&lt;td class="&amp;""""&amp;"dataright"&amp;""""&amp;"&gt;"&amp;
TEXT(F222,"mmmm d, yyyy")&amp;"&lt;/td&gt;&lt;td class="&amp;""""&amp;"datacenter"&amp;""""&amp;"&gt;"&amp;
TEXT(G222,"0.0")&amp;"&lt;/td&gt;&lt;td class="&amp;""""&amp;"datacenter"&amp;""""&amp;"&gt;"&amp;
TEXT(H222,"0")&amp;"&lt;/td&gt;"&amp;
"&lt;/tr&gt;"</f>
        <v>&lt;tr&gt;&lt;td class="dataleft"&gt;707&lt;/td&gt;&lt;td class="dataleft"&gt;Raab&lt;/td&gt;&lt;td class="dataleft"&gt;&lt;/td&gt;&lt;td class="dataleft"&gt;John&lt;/td&gt;&lt;td class="datacenter"&gt;M&lt;/td&gt;&lt;td class="dataright"&gt;October 21, 1892&lt;/td&gt;&lt;td class="datacenter"&gt;Griggs Courier&lt;/td&gt;&lt;td class="datacenter"&gt;1&lt;/td&gt;&lt;/tr&gt;</v>
      </c>
      <c r="U222" s="2">
        <f>LEN(S222)</f>
        <v>121</v>
      </c>
    </row>
    <row r="223" spans="1:21" x14ac:dyDescent="0.25">
      <c r="A223" s="2">
        <v>708</v>
      </c>
      <c r="B223" s="4" t="s">
        <v>4191</v>
      </c>
      <c r="C223" s="4"/>
      <c r="D223" s="4" t="s">
        <v>4192</v>
      </c>
      <c r="E223" s="5" t="s">
        <v>226</v>
      </c>
      <c r="F223" s="52" t="s">
        <v>3296</v>
      </c>
      <c r="G223" s="5" t="s">
        <v>4462</v>
      </c>
      <c r="H223" s="5">
        <v>5</v>
      </c>
      <c r="I223" s="48">
        <v>12</v>
      </c>
      <c r="J223" s="5">
        <v>222</v>
      </c>
      <c r="K223" s="47" t="s">
        <v>19537</v>
      </c>
      <c r="L223" s="46" t="s">
        <v>25740</v>
      </c>
      <c r="M223" s="55">
        <f>FIND(" ",F223)</f>
        <v>8</v>
      </c>
      <c r="N223" s="55">
        <f>FIND(",",F223)</f>
        <v>10</v>
      </c>
      <c r="O223" s="55" t="str">
        <f>MID(F223,N223+2,4)</f>
        <v>1890</v>
      </c>
      <c r="P223" s="55" t="str">
        <f>MID(F223,1,M223-1)</f>
        <v>January</v>
      </c>
      <c r="Q223" s="55">
        <f>_xlfn.SWITCH(TRIM(P223),
"January",1,"February",2,"March",3,"April",4,
"May",5,"June",6,"July",7,"August",8,
"September",9,"October",10,"November",11,"December",12,"No Match")</f>
        <v>1</v>
      </c>
      <c r="R223" s="55" t="str">
        <f>MID(F223,N223-2,2)</f>
        <v xml:space="preserve"> 3</v>
      </c>
      <c r="S223" s="2" t="str">
        <f>"&lt;a href="&amp;""""&amp;L223&amp;"\"&amp;K223&amp;"""&gt;"&amp;B223&amp;"&lt;/a&gt;"</f>
        <v>&lt;a href="set03\gc\gc_january_1890_to_december_1892\births\rapp,_female_birth_to_jacob_january_3,_1890_p5_gc.pdf"&gt;Rapp&lt;/a&gt;</v>
      </c>
      <c r="T223" s="78" t="str">
        <f>"&lt;tr&gt;&lt;td class="&amp;""""&amp;"dataleft"&amp;""""&amp;"&gt;"&amp;
TEXT(A223,"0")&amp;"&lt;/td&gt;&lt;td class="&amp;""""&amp;"dataleft"&amp;""""&amp;"&gt;"&amp;
TEXT(B223,"")&amp;"&lt;/td&gt;&lt;td class="&amp;""""&amp;"dataleft"&amp;""""&amp;"&gt;"&amp;
TEXT(C223,"")&amp;"&lt;/td&gt;&lt;td class="&amp;""""&amp;"dataleft"&amp;""""&amp;"&gt;"&amp;
TEXT(D223,"0.0")&amp;"&lt;/td&gt;&lt;td class="&amp;""""&amp;"datacenter"&amp;""""&amp;"&gt;"&amp;
TEXT(E223,"0.0")&amp;"&lt;/td&gt;&lt;td class="&amp;""""&amp;"dataright"&amp;""""&amp;"&gt;"&amp;
TEXT(F223,"mmmm d, yyyy")&amp;"&lt;/td&gt;&lt;td class="&amp;""""&amp;"datacenter"&amp;""""&amp;"&gt;"&amp;
TEXT(G223,"0.0")&amp;"&lt;/td&gt;&lt;td class="&amp;""""&amp;"datacenter"&amp;""""&amp;"&gt;"&amp;
TEXT(H223,"0")&amp;"&lt;/td&gt;"&amp;
"&lt;/tr&gt;"</f>
        <v>&lt;tr&gt;&lt;td class="dataleft"&gt;708&lt;/td&gt;&lt;td class="dataleft"&gt;Rapp&lt;/td&gt;&lt;td class="dataleft"&gt;&lt;/td&gt;&lt;td class="dataleft"&gt;Jacob&lt;/td&gt;&lt;td class="datacenter"&gt;F&lt;/td&gt;&lt;td class="dataright"&gt;January 3, 1890&lt;/td&gt;&lt;td class="datacenter"&gt;Griggs Courier&lt;/td&gt;&lt;td class="datacenter"&gt;5&lt;/td&gt;&lt;/tr&gt;</v>
      </c>
      <c r="U223" s="2">
        <f>LEN(S223)</f>
        <v>121</v>
      </c>
    </row>
    <row r="224" spans="1:21" x14ac:dyDescent="0.25">
      <c r="A224" s="2">
        <v>716</v>
      </c>
      <c r="B224" s="4" t="s">
        <v>4193</v>
      </c>
      <c r="C224" s="4"/>
      <c r="D224" s="4" t="s">
        <v>4194</v>
      </c>
      <c r="E224" s="5" t="s">
        <v>226</v>
      </c>
      <c r="F224" s="52" t="s">
        <v>4176</v>
      </c>
      <c r="G224" s="5" t="s">
        <v>4462</v>
      </c>
      <c r="H224" s="5">
        <v>5</v>
      </c>
      <c r="I224" s="48">
        <v>12</v>
      </c>
      <c r="J224" s="5">
        <v>223</v>
      </c>
      <c r="K224" s="47" t="s">
        <v>19538</v>
      </c>
      <c r="L224" s="46" t="s">
        <v>25740</v>
      </c>
      <c r="M224" s="55">
        <f>FIND(" ",F224)</f>
        <v>5</v>
      </c>
      <c r="N224" s="55">
        <f>FIND(",",F224)</f>
        <v>8</v>
      </c>
      <c r="O224" s="55" t="str">
        <f>MID(F224,N224+2,4)</f>
        <v>1891</v>
      </c>
      <c r="P224" s="55" t="str">
        <f>MID(F224,1,M224-1)</f>
        <v>July</v>
      </c>
      <c r="Q224" s="55">
        <f>_xlfn.SWITCH(TRIM(P224),
"January",1,"February",2,"March",3,"April",4,
"May",5,"June",6,"July",7,"August",8,
"September",9,"October",10,"November",11,"December",12,"No Match")</f>
        <v>7</v>
      </c>
      <c r="R224" s="55" t="str">
        <f>MID(F224,N224-2,2)</f>
        <v>21</v>
      </c>
      <c r="S224" s="2" t="str">
        <f>"&lt;a href="&amp;""""&amp;L224&amp;"\"&amp;K224&amp;"""&gt;"&amp;B224&amp;"&lt;/a&gt;"</f>
        <v>&lt;a href="set03\gc\gc_january_1890_to_december_1892\births\regnery,_female_birth_to_j_t_july_21,_1891_p5_gc.pdf"&gt;Regnery&lt;/a&gt;</v>
      </c>
      <c r="T224" s="78" t="str">
        <f>"&lt;tr&gt;&lt;td class="&amp;""""&amp;"dataleft"&amp;""""&amp;"&gt;"&amp;
TEXT(A224,"0")&amp;"&lt;/td&gt;&lt;td class="&amp;""""&amp;"dataleft"&amp;""""&amp;"&gt;"&amp;
TEXT(B224,"")&amp;"&lt;/td&gt;&lt;td class="&amp;""""&amp;"dataleft"&amp;""""&amp;"&gt;"&amp;
TEXT(C224,"")&amp;"&lt;/td&gt;&lt;td class="&amp;""""&amp;"dataleft"&amp;""""&amp;"&gt;"&amp;
TEXT(D224,"0.0")&amp;"&lt;/td&gt;&lt;td class="&amp;""""&amp;"datacenter"&amp;""""&amp;"&gt;"&amp;
TEXT(E224,"0.0")&amp;"&lt;/td&gt;&lt;td class="&amp;""""&amp;"dataright"&amp;""""&amp;"&gt;"&amp;
TEXT(F224,"mmmm d, yyyy")&amp;"&lt;/td&gt;&lt;td class="&amp;""""&amp;"datacenter"&amp;""""&amp;"&gt;"&amp;
TEXT(G224,"0.0")&amp;"&lt;/td&gt;&lt;td class="&amp;""""&amp;"datacenter"&amp;""""&amp;"&gt;"&amp;
TEXT(H224,"0")&amp;"&lt;/td&gt;"&amp;
"&lt;/tr&gt;"</f>
        <v>&lt;tr&gt;&lt;td class="dataleft"&gt;716&lt;/td&gt;&lt;td class="dataleft"&gt;Regnery&lt;/td&gt;&lt;td class="dataleft"&gt;&lt;/td&gt;&lt;td class="dataleft"&gt;J T&lt;/td&gt;&lt;td class="datacenter"&gt;F&lt;/td&gt;&lt;td class="dataright"&gt;July 21, 1891&lt;/td&gt;&lt;td class="datacenter"&gt;Griggs Courier&lt;/td&gt;&lt;td class="datacenter"&gt;5&lt;/td&gt;&lt;/tr&gt;</v>
      </c>
      <c r="U224" s="2">
        <f>LEN(S224)</f>
        <v>123</v>
      </c>
    </row>
    <row r="225" spans="1:21" x14ac:dyDescent="0.25">
      <c r="A225" s="2">
        <v>736</v>
      </c>
      <c r="B225" s="4" t="s">
        <v>4195</v>
      </c>
      <c r="C225" s="4"/>
      <c r="D225" s="4" t="s">
        <v>4196</v>
      </c>
      <c r="E225" s="5" t="s">
        <v>26</v>
      </c>
      <c r="F225" s="52" t="s">
        <v>3110</v>
      </c>
      <c r="G225" s="5" t="s">
        <v>4462</v>
      </c>
      <c r="H225" s="5">
        <v>5</v>
      </c>
      <c r="I225" s="48">
        <v>12</v>
      </c>
      <c r="J225" s="5">
        <v>224</v>
      </c>
      <c r="K225" s="47" t="s">
        <v>19539</v>
      </c>
      <c r="L225" s="46" t="s">
        <v>25740</v>
      </c>
      <c r="M225" s="55">
        <f>FIND(" ",F225)</f>
        <v>6</v>
      </c>
      <c r="N225" s="55">
        <f>FIND(",",F225)</f>
        <v>9</v>
      </c>
      <c r="O225" s="55" t="str">
        <f>MID(F225,N225+2,4)</f>
        <v>1891</v>
      </c>
      <c r="P225" s="55" t="str">
        <f>MID(F225,1,M225-1)</f>
        <v>April</v>
      </c>
      <c r="Q225" s="55">
        <f>_xlfn.SWITCH(TRIM(P225),
"January",1,"February",2,"March",3,"April",4,
"May",5,"June",6,"July",7,"August",8,
"September",9,"October",10,"November",11,"December",12,"No Match")</f>
        <v>4</v>
      </c>
      <c r="R225" s="55" t="str">
        <f>MID(F225,N225-2,2)</f>
        <v>10</v>
      </c>
      <c r="S225" s="2" t="str">
        <f>"&lt;a href="&amp;""""&amp;L225&amp;"\"&amp;K225&amp;"""&gt;"&amp;B225&amp;"&lt;/a&gt;"</f>
        <v>&lt;a href="set03\gc\gc_january_1890_to_december_1892\births\richardson,_male_birth_to_al_april_10,_1891_p5_gc.pdf"&gt;Richardson&lt;/a&gt;</v>
      </c>
      <c r="T225" s="78" t="str">
        <f>"&lt;tr&gt;&lt;td class="&amp;""""&amp;"dataleft"&amp;""""&amp;"&gt;"&amp;
TEXT(A225,"0")&amp;"&lt;/td&gt;&lt;td class="&amp;""""&amp;"dataleft"&amp;""""&amp;"&gt;"&amp;
TEXT(B225,"")&amp;"&lt;/td&gt;&lt;td class="&amp;""""&amp;"dataleft"&amp;""""&amp;"&gt;"&amp;
TEXT(C225,"")&amp;"&lt;/td&gt;&lt;td class="&amp;""""&amp;"dataleft"&amp;""""&amp;"&gt;"&amp;
TEXT(D225,"0.0")&amp;"&lt;/td&gt;&lt;td class="&amp;""""&amp;"datacenter"&amp;""""&amp;"&gt;"&amp;
TEXT(E225,"0.0")&amp;"&lt;/td&gt;&lt;td class="&amp;""""&amp;"dataright"&amp;""""&amp;"&gt;"&amp;
TEXT(F225,"mmmm d, yyyy")&amp;"&lt;/td&gt;&lt;td class="&amp;""""&amp;"datacenter"&amp;""""&amp;"&gt;"&amp;
TEXT(G225,"0.0")&amp;"&lt;/td&gt;&lt;td class="&amp;""""&amp;"datacenter"&amp;""""&amp;"&gt;"&amp;
TEXT(H225,"0")&amp;"&lt;/td&gt;"&amp;
"&lt;/tr&gt;"</f>
        <v>&lt;tr&gt;&lt;td class="dataleft"&gt;736&lt;/td&gt;&lt;td class="dataleft"&gt;Richardson&lt;/td&gt;&lt;td class="dataleft"&gt;&lt;/td&gt;&lt;td class="dataleft"&gt;Al&lt;/td&gt;&lt;td class="datacenter"&gt;M&lt;/td&gt;&lt;td class="dataright"&gt;April 10, 1891&lt;/td&gt;&lt;td class="datacenter"&gt;Griggs Courier&lt;/td&gt;&lt;td class="datacenter"&gt;5&lt;/td&gt;&lt;/tr&gt;</v>
      </c>
      <c r="U225" s="2">
        <f>LEN(S225)</f>
        <v>127</v>
      </c>
    </row>
    <row r="226" spans="1:21" x14ac:dyDescent="0.25">
      <c r="A226" s="2">
        <v>742</v>
      </c>
      <c r="B226" s="4" t="s">
        <v>4197</v>
      </c>
      <c r="C226" s="4"/>
      <c r="D226" s="4" t="s">
        <v>4198</v>
      </c>
      <c r="E226" s="5" t="s">
        <v>26</v>
      </c>
      <c r="F226" s="52" t="s">
        <v>3499</v>
      </c>
      <c r="G226" s="5" t="s">
        <v>4462</v>
      </c>
      <c r="H226" s="5">
        <v>1</v>
      </c>
      <c r="I226" s="48">
        <v>12</v>
      </c>
      <c r="J226" s="5">
        <v>225</v>
      </c>
      <c r="K226" s="47" t="s">
        <v>19540</v>
      </c>
      <c r="L226" s="46" t="s">
        <v>25740</v>
      </c>
      <c r="M226" s="55">
        <f>FIND(" ",F226)</f>
        <v>5</v>
      </c>
      <c r="N226" s="55">
        <f>FIND(",",F226)</f>
        <v>8</v>
      </c>
      <c r="O226" s="55" t="str">
        <f>MID(F226,N226+2,4)</f>
        <v>1892</v>
      </c>
      <c r="P226" s="55" t="str">
        <f>MID(F226,1,M226-1)</f>
        <v>June</v>
      </c>
      <c r="Q226" s="55">
        <f>_xlfn.SWITCH(TRIM(P226),
"January",1,"February",2,"March",3,"April",4,
"May",5,"June",6,"July",7,"August",8,
"September",9,"October",10,"November",11,"December",12,"No Match")</f>
        <v>6</v>
      </c>
      <c r="R226" s="55" t="str">
        <f>MID(F226,N226-2,2)</f>
        <v>24</v>
      </c>
      <c r="S226" s="2" t="str">
        <f>"&lt;a href="&amp;""""&amp;L226&amp;"\"&amp;K226&amp;"""&gt;"&amp;B226&amp;"&lt;/a&gt;"</f>
        <v>&lt;a href="set03\gc\gc_january_1890_to_december_1892\births\riley,_male_birth_to_prof._june_24,_1892_p1_gc.pdf"&gt;Riley&lt;/a&gt;</v>
      </c>
      <c r="T226" s="78" t="str">
        <f>"&lt;tr&gt;&lt;td class="&amp;""""&amp;"dataleft"&amp;""""&amp;"&gt;"&amp;
TEXT(A226,"0")&amp;"&lt;/td&gt;&lt;td class="&amp;""""&amp;"dataleft"&amp;""""&amp;"&gt;"&amp;
TEXT(B226,"")&amp;"&lt;/td&gt;&lt;td class="&amp;""""&amp;"dataleft"&amp;""""&amp;"&gt;"&amp;
TEXT(C226,"")&amp;"&lt;/td&gt;&lt;td class="&amp;""""&amp;"dataleft"&amp;""""&amp;"&gt;"&amp;
TEXT(D226,"0.0")&amp;"&lt;/td&gt;&lt;td class="&amp;""""&amp;"datacenter"&amp;""""&amp;"&gt;"&amp;
TEXT(E226,"0.0")&amp;"&lt;/td&gt;&lt;td class="&amp;""""&amp;"dataright"&amp;""""&amp;"&gt;"&amp;
TEXT(F226,"mmmm d, yyyy")&amp;"&lt;/td&gt;&lt;td class="&amp;""""&amp;"datacenter"&amp;""""&amp;"&gt;"&amp;
TEXT(G226,"0.0")&amp;"&lt;/td&gt;&lt;td class="&amp;""""&amp;"datacenter"&amp;""""&amp;"&gt;"&amp;
TEXT(H226,"0")&amp;"&lt;/td&gt;"&amp;
"&lt;/tr&gt;"</f>
        <v>&lt;tr&gt;&lt;td class="dataleft"&gt;742&lt;/td&gt;&lt;td class="dataleft"&gt;Riley&lt;/td&gt;&lt;td class="dataleft"&gt;&lt;/td&gt;&lt;td class="dataleft"&gt;Prof.&lt;/td&gt;&lt;td class="datacenter"&gt;M&lt;/td&gt;&lt;td class="dataright"&gt;June 24, 1892&lt;/td&gt;&lt;td class="datacenter"&gt;Griggs Courier&lt;/td&gt;&lt;td class="datacenter"&gt;1&lt;/td&gt;&lt;/tr&gt;</v>
      </c>
      <c r="U226" s="2">
        <f>LEN(S226)</f>
        <v>119</v>
      </c>
    </row>
    <row r="227" spans="1:21" ht="30" x14ac:dyDescent="0.25">
      <c r="A227" s="2">
        <v>753</v>
      </c>
      <c r="B227" s="4" t="s">
        <v>4199</v>
      </c>
      <c r="C227" s="4" t="s">
        <v>4200</v>
      </c>
      <c r="D227" s="4"/>
      <c r="E227" s="5" t="s">
        <v>26</v>
      </c>
      <c r="F227" s="52" t="s">
        <v>3315</v>
      </c>
      <c r="G227" s="5" t="s">
        <v>4462</v>
      </c>
      <c r="H227" s="5">
        <v>4</v>
      </c>
      <c r="I227" s="48">
        <v>12</v>
      </c>
      <c r="J227" s="5">
        <v>226</v>
      </c>
      <c r="K227" s="47" t="s">
        <v>19541</v>
      </c>
      <c r="L227" s="46" t="s">
        <v>25740</v>
      </c>
      <c r="M227" s="55">
        <f>FIND(" ",F227)</f>
        <v>6</v>
      </c>
      <c r="N227" s="55">
        <f>FIND(",",F227)</f>
        <v>9</v>
      </c>
      <c r="O227" s="55" t="str">
        <f>MID(F227,N227+2,4)</f>
        <v>1891</v>
      </c>
      <c r="P227" s="55" t="str">
        <f>MID(F227,1,M227-1)</f>
        <v>March</v>
      </c>
      <c r="Q227" s="55">
        <f>_xlfn.SWITCH(TRIM(P227),
"January",1,"February",2,"March",3,"April",4,
"May",5,"June",6,"July",7,"August",8,
"September",9,"October",10,"November",11,"December",12,"No Match")</f>
        <v>3</v>
      </c>
      <c r="R227" s="55" t="str">
        <f>MID(F227,N227-2,2)</f>
        <v>13</v>
      </c>
      <c r="S227" s="2" t="str">
        <f>"&lt;a href="&amp;""""&amp;L227&amp;"\"&amp;K227&amp;"""&gt;"&amp;B227&amp;"&lt;/a&gt;"</f>
        <v>&lt;a href="set03\gc\gc_january_1890_to_december_1892\births\rogers,_male_birth_in_helena_twp_march_13,_1891_p4_gc.pdf"&gt;Rogers&lt;/a&gt;</v>
      </c>
      <c r="T227" s="78" t="str">
        <f>"&lt;tr&gt;&lt;td class="&amp;""""&amp;"dataleft"&amp;""""&amp;"&gt;"&amp;
TEXT(A227,"0")&amp;"&lt;/td&gt;&lt;td class="&amp;""""&amp;"dataleft"&amp;""""&amp;"&gt;"&amp;
TEXT(B227,"")&amp;"&lt;/td&gt;&lt;td class="&amp;""""&amp;"dataleft"&amp;""""&amp;"&gt;"&amp;
TEXT(C227,"")&amp;"&lt;/td&gt;&lt;td class="&amp;""""&amp;"dataleft"&amp;""""&amp;"&gt;"&amp;
TEXT(D227,"0.0")&amp;"&lt;/td&gt;&lt;td class="&amp;""""&amp;"datacenter"&amp;""""&amp;"&gt;"&amp;
TEXT(E227,"0.0")&amp;"&lt;/td&gt;&lt;td class="&amp;""""&amp;"dataright"&amp;""""&amp;"&gt;"&amp;
TEXT(F227,"mmmm d, yyyy")&amp;"&lt;/td&gt;&lt;td class="&amp;""""&amp;"datacenter"&amp;""""&amp;"&gt;"&amp;
TEXT(G227,"0.0")&amp;"&lt;/td&gt;&lt;td class="&amp;""""&amp;"datacenter"&amp;""""&amp;"&gt;"&amp;
TEXT(H227,"0")&amp;"&lt;/td&gt;"&amp;
"&lt;/tr&gt;"</f>
        <v>&lt;tr&gt;&lt;td class="dataleft"&gt;753&lt;/td&gt;&lt;td class="dataleft"&gt;Rogers&lt;/td&gt;&lt;td class="dataleft"&gt;in Helena Twp&lt;/td&gt;&lt;td class="dataleft"&gt;0.0&lt;/td&gt;&lt;td class="datacenter"&gt;M&lt;/td&gt;&lt;td class="dataright"&gt;March 13, 1891&lt;/td&gt;&lt;td class="datacenter"&gt;Griggs Courier&lt;/td&gt;&lt;td class="datacenter"&gt;4&lt;/td&gt;&lt;/tr&gt;</v>
      </c>
      <c r="U227" s="2">
        <f>LEN(S227)</f>
        <v>127</v>
      </c>
    </row>
    <row r="228" spans="1:21" x14ac:dyDescent="0.25">
      <c r="A228" s="2">
        <v>769</v>
      </c>
      <c r="B228" s="4" t="s">
        <v>4201</v>
      </c>
      <c r="C228" s="4"/>
      <c r="D228" s="4" t="s">
        <v>4202</v>
      </c>
      <c r="E228" s="5" t="s">
        <v>226</v>
      </c>
      <c r="F228" s="52" t="s">
        <v>3352</v>
      </c>
      <c r="G228" s="5" t="s">
        <v>4462</v>
      </c>
      <c r="H228" s="5">
        <v>1</v>
      </c>
      <c r="I228" s="48">
        <v>12</v>
      </c>
      <c r="J228" s="5">
        <v>227</v>
      </c>
      <c r="K228" s="47" t="s">
        <v>19542</v>
      </c>
      <c r="L228" s="46" t="s">
        <v>25740</v>
      </c>
      <c r="M228" s="55">
        <f>FIND(" ",F228)</f>
        <v>9</v>
      </c>
      <c r="N228" s="55">
        <f>FIND(",",F228)</f>
        <v>11</v>
      </c>
      <c r="O228" s="55" t="str">
        <f>MID(F228,N228+2,4)</f>
        <v>1892</v>
      </c>
      <c r="P228" s="55" t="str">
        <f>MID(F228,1,M228-1)</f>
        <v>February</v>
      </c>
      <c r="Q228" s="55">
        <f>_xlfn.SWITCH(TRIM(P228),
"January",1,"February",2,"March",3,"April",4,
"May",5,"June",6,"July",7,"August",8,
"September",9,"October",10,"November",11,"December",12,"No Match")</f>
        <v>2</v>
      </c>
      <c r="R228" s="55" t="str">
        <f>MID(F228,N228-2,2)</f>
        <v xml:space="preserve"> 5</v>
      </c>
      <c r="S228" s="2" t="str">
        <f>"&lt;a href="&amp;""""&amp;L228&amp;"\"&amp;K228&amp;"""&gt;"&amp;B228&amp;"&lt;/a&gt;"</f>
        <v>&lt;a href="set03\gc\gc_january_1890_to_december_1892\births\sanders,_female_birth_to_o_n_february_5,_1892_p1_gc.pdf"&gt;Sanders&lt;/a&gt;</v>
      </c>
      <c r="T228" s="78" t="str">
        <f>"&lt;tr&gt;&lt;td class="&amp;""""&amp;"dataleft"&amp;""""&amp;"&gt;"&amp;
TEXT(A228,"0")&amp;"&lt;/td&gt;&lt;td class="&amp;""""&amp;"dataleft"&amp;""""&amp;"&gt;"&amp;
TEXT(B228,"")&amp;"&lt;/td&gt;&lt;td class="&amp;""""&amp;"dataleft"&amp;""""&amp;"&gt;"&amp;
TEXT(C228,"")&amp;"&lt;/td&gt;&lt;td class="&amp;""""&amp;"dataleft"&amp;""""&amp;"&gt;"&amp;
TEXT(D228,"0.0")&amp;"&lt;/td&gt;&lt;td class="&amp;""""&amp;"datacenter"&amp;""""&amp;"&gt;"&amp;
TEXT(E228,"0.0")&amp;"&lt;/td&gt;&lt;td class="&amp;""""&amp;"dataright"&amp;""""&amp;"&gt;"&amp;
TEXT(F228,"mmmm d, yyyy")&amp;"&lt;/td&gt;&lt;td class="&amp;""""&amp;"datacenter"&amp;""""&amp;"&gt;"&amp;
TEXT(G228,"0.0")&amp;"&lt;/td&gt;&lt;td class="&amp;""""&amp;"datacenter"&amp;""""&amp;"&gt;"&amp;
TEXT(H228,"0")&amp;"&lt;/td&gt;"&amp;
"&lt;/tr&gt;"</f>
        <v>&lt;tr&gt;&lt;td class="dataleft"&gt;769&lt;/td&gt;&lt;td class="dataleft"&gt;Sanders&lt;/td&gt;&lt;td class="dataleft"&gt;&lt;/td&gt;&lt;td class="dataleft"&gt;O N&lt;/td&gt;&lt;td class="datacenter"&gt;F&lt;/td&gt;&lt;td class="dataright"&gt;February 5, 1892&lt;/td&gt;&lt;td class="datacenter"&gt;Griggs Courier&lt;/td&gt;&lt;td class="datacenter"&gt;1&lt;/td&gt;&lt;/tr&gt;</v>
      </c>
      <c r="U228" s="2">
        <f>LEN(S228)</f>
        <v>126</v>
      </c>
    </row>
    <row r="229" spans="1:21" x14ac:dyDescent="0.25">
      <c r="A229" s="2">
        <v>791</v>
      </c>
      <c r="B229" s="4" t="s">
        <v>4203</v>
      </c>
      <c r="C229" s="4"/>
      <c r="D229" s="4" t="s">
        <v>311</v>
      </c>
      <c r="E229" s="5" t="s">
        <v>226</v>
      </c>
      <c r="F229" s="52" t="s">
        <v>3289</v>
      </c>
      <c r="G229" s="5" t="s">
        <v>4462</v>
      </c>
      <c r="H229" s="5">
        <v>1</v>
      </c>
      <c r="I229" s="48">
        <v>12</v>
      </c>
      <c r="J229" s="5">
        <v>228</v>
      </c>
      <c r="K229" s="47" t="s">
        <v>19543</v>
      </c>
      <c r="L229" s="46" t="s">
        <v>25740</v>
      </c>
      <c r="M229" s="55">
        <f>FIND(" ",F229)</f>
        <v>9</v>
      </c>
      <c r="N229" s="55">
        <f>FIND(",",F229)</f>
        <v>12</v>
      </c>
      <c r="O229" s="55" t="str">
        <f>MID(F229,N229+2,4)</f>
        <v>1892</v>
      </c>
      <c r="P229" s="55" t="str">
        <f>MID(F229,1,M229-1)</f>
        <v>November</v>
      </c>
      <c r="Q229" s="55">
        <f>_xlfn.SWITCH(TRIM(P229),
"January",1,"February",2,"March",3,"April",4,
"May",5,"June",6,"July",7,"August",8,
"September",9,"October",10,"November",11,"December",12,"No Match")</f>
        <v>11</v>
      </c>
      <c r="R229" s="55" t="str">
        <f>MID(F229,N229-2,2)</f>
        <v>11</v>
      </c>
      <c r="S229" s="2" t="str">
        <f>"&lt;a href="&amp;""""&amp;L229&amp;"\"&amp;K229&amp;"""&gt;"&amp;B229&amp;"&lt;/a&gt;"</f>
        <v>&lt;a href="set03\gc\gc_january_1890_to_december_1892\births\sinclair,_female_birth_to_fred_november_11,_1892_p1_gc.pdf"&gt;Sinclair&lt;/a&gt;</v>
      </c>
      <c r="T229" s="78" t="str">
        <f>"&lt;tr&gt;&lt;td class="&amp;""""&amp;"dataleft"&amp;""""&amp;"&gt;"&amp;
TEXT(A229,"0")&amp;"&lt;/td&gt;&lt;td class="&amp;""""&amp;"dataleft"&amp;""""&amp;"&gt;"&amp;
TEXT(B229,"")&amp;"&lt;/td&gt;&lt;td class="&amp;""""&amp;"dataleft"&amp;""""&amp;"&gt;"&amp;
TEXT(C229,"")&amp;"&lt;/td&gt;&lt;td class="&amp;""""&amp;"dataleft"&amp;""""&amp;"&gt;"&amp;
TEXT(D229,"0.0")&amp;"&lt;/td&gt;&lt;td class="&amp;""""&amp;"datacenter"&amp;""""&amp;"&gt;"&amp;
TEXT(E229,"0.0")&amp;"&lt;/td&gt;&lt;td class="&amp;""""&amp;"dataright"&amp;""""&amp;"&gt;"&amp;
TEXT(F229,"mmmm d, yyyy")&amp;"&lt;/td&gt;&lt;td class="&amp;""""&amp;"datacenter"&amp;""""&amp;"&gt;"&amp;
TEXT(G229,"0.0")&amp;"&lt;/td&gt;&lt;td class="&amp;""""&amp;"datacenter"&amp;""""&amp;"&gt;"&amp;
TEXT(H229,"0")&amp;"&lt;/td&gt;"&amp;
"&lt;/tr&gt;"</f>
        <v>&lt;tr&gt;&lt;td class="dataleft"&gt;791&lt;/td&gt;&lt;td class="dataleft"&gt;Sinclair&lt;/td&gt;&lt;td class="dataleft"&gt;&lt;/td&gt;&lt;td class="dataleft"&gt;Fred&lt;/td&gt;&lt;td class="datacenter"&gt;F&lt;/td&gt;&lt;td class="dataright"&gt;November 11, 1892&lt;/td&gt;&lt;td class="datacenter"&gt;Griggs Courier&lt;/td&gt;&lt;td class="datacenter"&gt;1&lt;/td&gt;&lt;/tr&gt;</v>
      </c>
      <c r="U229" s="2">
        <f>LEN(S229)</f>
        <v>130</v>
      </c>
    </row>
    <row r="230" spans="1:21" x14ac:dyDescent="0.25">
      <c r="A230" s="2">
        <v>798</v>
      </c>
      <c r="B230" s="4" t="s">
        <v>4204</v>
      </c>
      <c r="C230" s="4"/>
      <c r="D230" s="4"/>
      <c r="E230" s="5" t="s">
        <v>26</v>
      </c>
      <c r="F230" s="52" t="s">
        <v>4159</v>
      </c>
      <c r="G230" s="5" t="s">
        <v>4462</v>
      </c>
      <c r="H230" s="5">
        <v>5</v>
      </c>
      <c r="I230" s="48">
        <v>12</v>
      </c>
      <c r="J230" s="5">
        <v>229</v>
      </c>
      <c r="K230" s="47" t="s">
        <v>19544</v>
      </c>
      <c r="L230" s="46" t="s">
        <v>25740</v>
      </c>
      <c r="M230" s="55">
        <f>FIND(" ",F230)</f>
        <v>9</v>
      </c>
      <c r="N230" s="55">
        <f>FIND(",",F230)</f>
        <v>12</v>
      </c>
      <c r="O230" s="55" t="str">
        <f>MID(F230,N230+2,4)</f>
        <v>1890</v>
      </c>
      <c r="P230" s="55" t="str">
        <f>MID(F230,1,M230-1)</f>
        <v>February</v>
      </c>
      <c r="Q230" s="55">
        <f>_xlfn.SWITCH(TRIM(P230),
"January",1,"February",2,"March",3,"April",4,
"May",5,"June",6,"July",7,"August",8,
"September",9,"October",10,"November",11,"December",12,"No Match")</f>
        <v>2</v>
      </c>
      <c r="R230" s="55" t="str">
        <f>MID(F230,N230-2,2)</f>
        <v>28</v>
      </c>
      <c r="S230" s="2" t="str">
        <f>"&lt;a href="&amp;""""&amp;L230&amp;"\"&amp;K230&amp;"""&gt;"&amp;B230&amp;"&lt;/a&gt;"</f>
        <v>&lt;a href="set03\gc\gc_january_1890_to_december_1892\births\skarie,_male_birth_february_28,_1890_p5_gc.pdf"&gt;Skarie&lt;/a&gt;</v>
      </c>
      <c r="T230" s="78" t="str">
        <f>"&lt;tr&gt;&lt;td class="&amp;""""&amp;"dataleft"&amp;""""&amp;"&gt;"&amp;
TEXT(A230,"0")&amp;"&lt;/td&gt;&lt;td class="&amp;""""&amp;"dataleft"&amp;""""&amp;"&gt;"&amp;
TEXT(B230,"")&amp;"&lt;/td&gt;&lt;td class="&amp;""""&amp;"dataleft"&amp;""""&amp;"&gt;"&amp;
TEXT(C230,"")&amp;"&lt;/td&gt;&lt;td class="&amp;""""&amp;"dataleft"&amp;""""&amp;"&gt;"&amp;
TEXT(D230,"0.0")&amp;"&lt;/td&gt;&lt;td class="&amp;""""&amp;"datacenter"&amp;""""&amp;"&gt;"&amp;
TEXT(E230,"0.0")&amp;"&lt;/td&gt;&lt;td class="&amp;""""&amp;"dataright"&amp;""""&amp;"&gt;"&amp;
TEXT(F230,"mmmm d, yyyy")&amp;"&lt;/td&gt;&lt;td class="&amp;""""&amp;"datacenter"&amp;""""&amp;"&gt;"&amp;
TEXT(G230,"0.0")&amp;"&lt;/td&gt;&lt;td class="&amp;""""&amp;"datacenter"&amp;""""&amp;"&gt;"&amp;
TEXT(H230,"0")&amp;"&lt;/td&gt;"&amp;
"&lt;/tr&gt;"</f>
        <v>&lt;tr&gt;&lt;td class="dataleft"&gt;798&lt;/td&gt;&lt;td class="dataleft"&gt;Skarie&lt;/td&gt;&lt;td class="dataleft"&gt;&lt;/td&gt;&lt;td class="dataleft"&gt;0.0&lt;/td&gt;&lt;td class="datacenter"&gt;M&lt;/td&gt;&lt;td class="dataright"&gt;February 28, 1890&lt;/td&gt;&lt;td class="datacenter"&gt;Griggs Courier&lt;/td&gt;&lt;td class="datacenter"&gt;5&lt;/td&gt;&lt;/tr&gt;</v>
      </c>
      <c r="U230" s="2">
        <f>LEN(S230)</f>
        <v>116</v>
      </c>
    </row>
    <row r="231" spans="1:21" x14ac:dyDescent="0.25">
      <c r="A231" s="2">
        <v>799</v>
      </c>
      <c r="B231" s="4" t="s">
        <v>4205</v>
      </c>
      <c r="C231" s="4"/>
      <c r="D231" s="4" t="s">
        <v>4125</v>
      </c>
      <c r="E231" s="5" t="s">
        <v>226</v>
      </c>
      <c r="F231" s="52" t="s">
        <v>3110</v>
      </c>
      <c r="G231" s="5" t="s">
        <v>4462</v>
      </c>
      <c r="H231" s="5">
        <v>5</v>
      </c>
      <c r="I231" s="48">
        <v>12</v>
      </c>
      <c r="J231" s="5">
        <v>230</v>
      </c>
      <c r="K231" s="47" t="s">
        <v>19545</v>
      </c>
      <c r="L231" s="46" t="s">
        <v>25740</v>
      </c>
      <c r="M231" s="55">
        <f>FIND(" ",F231)</f>
        <v>6</v>
      </c>
      <c r="N231" s="55">
        <f>FIND(",",F231)</f>
        <v>9</v>
      </c>
      <c r="O231" s="55" t="str">
        <f>MID(F231,N231+2,4)</f>
        <v>1891</v>
      </c>
      <c r="P231" s="55" t="str">
        <f>MID(F231,1,M231-1)</f>
        <v>April</v>
      </c>
      <c r="Q231" s="55">
        <f>_xlfn.SWITCH(TRIM(P231),
"January",1,"February",2,"March",3,"April",4,
"May",5,"June",6,"July",7,"August",8,
"September",9,"October",10,"November",11,"December",12,"No Match")</f>
        <v>4</v>
      </c>
      <c r="R231" s="55" t="str">
        <f>MID(F231,N231-2,2)</f>
        <v>10</v>
      </c>
      <c r="S231" s="2" t="str">
        <f>"&lt;a href="&amp;""""&amp;L231&amp;"\"&amp;K231&amp;"""&gt;"&amp;B231&amp;"&lt;/a&gt;"</f>
        <v>&lt;a href="set03\gc\gc_january_1890_to_december_1892\births\skinsburn,_female_birth_to_sam_april_10,_1891_p5_gc.pdf"&gt;Skinsburn&lt;/a&gt;</v>
      </c>
      <c r="T231" s="78" t="str">
        <f>"&lt;tr&gt;&lt;td class="&amp;""""&amp;"dataleft"&amp;""""&amp;"&gt;"&amp;
TEXT(A231,"0")&amp;"&lt;/td&gt;&lt;td class="&amp;""""&amp;"dataleft"&amp;""""&amp;"&gt;"&amp;
TEXT(B231,"")&amp;"&lt;/td&gt;&lt;td class="&amp;""""&amp;"dataleft"&amp;""""&amp;"&gt;"&amp;
TEXT(C231,"")&amp;"&lt;/td&gt;&lt;td class="&amp;""""&amp;"dataleft"&amp;""""&amp;"&gt;"&amp;
TEXT(D231,"0.0")&amp;"&lt;/td&gt;&lt;td class="&amp;""""&amp;"datacenter"&amp;""""&amp;"&gt;"&amp;
TEXT(E231,"0.0")&amp;"&lt;/td&gt;&lt;td class="&amp;""""&amp;"dataright"&amp;""""&amp;"&gt;"&amp;
TEXT(F231,"mmmm d, yyyy")&amp;"&lt;/td&gt;&lt;td class="&amp;""""&amp;"datacenter"&amp;""""&amp;"&gt;"&amp;
TEXT(G231,"0.0")&amp;"&lt;/td&gt;&lt;td class="&amp;""""&amp;"datacenter"&amp;""""&amp;"&gt;"&amp;
TEXT(H231,"0")&amp;"&lt;/td&gt;"&amp;
"&lt;/tr&gt;"</f>
        <v>&lt;tr&gt;&lt;td class="dataleft"&gt;799&lt;/td&gt;&lt;td class="dataleft"&gt;Skinsburn&lt;/td&gt;&lt;td class="dataleft"&gt;&lt;/td&gt;&lt;td class="dataleft"&gt;Sam&lt;/td&gt;&lt;td class="datacenter"&gt;F&lt;/td&gt;&lt;td class="dataright"&gt;April 10, 1891&lt;/td&gt;&lt;td class="datacenter"&gt;Griggs Courier&lt;/td&gt;&lt;td class="datacenter"&gt;5&lt;/td&gt;&lt;/tr&gt;</v>
      </c>
      <c r="U231" s="2">
        <f>LEN(S231)</f>
        <v>128</v>
      </c>
    </row>
    <row r="232" spans="1:21" x14ac:dyDescent="0.25">
      <c r="A232" s="2">
        <v>820</v>
      </c>
      <c r="B232" s="4" t="s">
        <v>4206</v>
      </c>
      <c r="C232" s="4"/>
      <c r="D232" s="4"/>
      <c r="E232" s="5" t="s">
        <v>226</v>
      </c>
      <c r="F232" s="52" t="s">
        <v>3307</v>
      </c>
      <c r="G232" s="5" t="s">
        <v>4462</v>
      </c>
      <c r="H232" s="5">
        <v>5</v>
      </c>
      <c r="I232" s="48">
        <v>12</v>
      </c>
      <c r="J232" s="5">
        <v>231</v>
      </c>
      <c r="K232" s="47" t="s">
        <v>19546</v>
      </c>
      <c r="L232" s="46" t="s">
        <v>25740</v>
      </c>
      <c r="M232" s="55">
        <f>FIND(" ",F232)</f>
        <v>4</v>
      </c>
      <c r="N232" s="55">
        <f>FIND(",",F232)</f>
        <v>7</v>
      </c>
      <c r="O232" s="55" t="str">
        <f>MID(F232,N232+2,4)</f>
        <v>1891</v>
      </c>
      <c r="P232" s="55" t="str">
        <f>MID(F232,1,M232-1)</f>
        <v>May</v>
      </c>
      <c r="Q232" s="55">
        <f>_xlfn.SWITCH(TRIM(P232),
"January",1,"February",2,"March",3,"April",4,
"May",5,"June",6,"July",7,"August",8,
"September",9,"October",10,"November",11,"December",12,"No Match")</f>
        <v>5</v>
      </c>
      <c r="R232" s="55" t="str">
        <f>MID(F232,N232-2,2)</f>
        <v>29</v>
      </c>
      <c r="S232" s="2" t="str">
        <f>"&lt;a href="&amp;""""&amp;L232&amp;"\"&amp;K232&amp;"""&gt;"&amp;B232&amp;"&lt;/a&gt;"</f>
        <v>&lt;a href="set03\gc\gc_january_1890_to_december_1892\births\spangenberg,_female_birth_may_29,_1891_p5_gc.pdf"&gt;Spangenberg&lt;/a&gt;</v>
      </c>
      <c r="T232" s="78" t="str">
        <f>"&lt;tr&gt;&lt;td class="&amp;""""&amp;"dataleft"&amp;""""&amp;"&gt;"&amp;
TEXT(A232,"0")&amp;"&lt;/td&gt;&lt;td class="&amp;""""&amp;"dataleft"&amp;""""&amp;"&gt;"&amp;
TEXT(B232,"")&amp;"&lt;/td&gt;&lt;td class="&amp;""""&amp;"dataleft"&amp;""""&amp;"&gt;"&amp;
TEXT(C232,"")&amp;"&lt;/td&gt;&lt;td class="&amp;""""&amp;"dataleft"&amp;""""&amp;"&gt;"&amp;
TEXT(D232,"0.0")&amp;"&lt;/td&gt;&lt;td class="&amp;""""&amp;"datacenter"&amp;""""&amp;"&gt;"&amp;
TEXT(E232,"0.0")&amp;"&lt;/td&gt;&lt;td class="&amp;""""&amp;"dataright"&amp;""""&amp;"&gt;"&amp;
TEXT(F232,"mmmm d, yyyy")&amp;"&lt;/td&gt;&lt;td class="&amp;""""&amp;"datacenter"&amp;""""&amp;"&gt;"&amp;
TEXT(G232,"0.0")&amp;"&lt;/td&gt;&lt;td class="&amp;""""&amp;"datacenter"&amp;""""&amp;"&gt;"&amp;
TEXT(H232,"0")&amp;"&lt;/td&gt;"&amp;
"&lt;/tr&gt;"</f>
        <v>&lt;tr&gt;&lt;td class="dataleft"&gt;820&lt;/td&gt;&lt;td class="dataleft"&gt;Spangenberg&lt;/td&gt;&lt;td class="dataleft"&gt;&lt;/td&gt;&lt;td class="dataleft"&gt;0.0&lt;/td&gt;&lt;td class="datacenter"&gt;F&lt;/td&gt;&lt;td class="dataright"&gt;May 29, 1891&lt;/td&gt;&lt;td class="datacenter"&gt;Griggs Courier&lt;/td&gt;&lt;td class="datacenter"&gt;5&lt;/td&gt;&lt;/tr&gt;</v>
      </c>
      <c r="U232" s="2">
        <f>LEN(S232)</f>
        <v>123</v>
      </c>
    </row>
    <row r="233" spans="1:21" x14ac:dyDescent="0.25">
      <c r="A233" s="2">
        <v>833</v>
      </c>
      <c r="B233" s="4" t="s">
        <v>4207</v>
      </c>
      <c r="C233" s="4"/>
      <c r="D233" s="4" t="s">
        <v>4208</v>
      </c>
      <c r="E233" s="5" t="s">
        <v>26</v>
      </c>
      <c r="F233" s="52" t="s">
        <v>3645</v>
      </c>
      <c r="G233" s="5" t="s">
        <v>4462</v>
      </c>
      <c r="H233" s="5">
        <v>1</v>
      </c>
      <c r="I233" s="48">
        <v>12</v>
      </c>
      <c r="J233" s="5">
        <v>232</v>
      </c>
      <c r="K233" s="47" t="s">
        <v>19547</v>
      </c>
      <c r="L233" s="46" t="s">
        <v>25740</v>
      </c>
      <c r="M233" s="55">
        <f>FIND(" ",F233)</f>
        <v>5</v>
      </c>
      <c r="N233" s="55">
        <f>FIND(",",F233)</f>
        <v>8</v>
      </c>
      <c r="O233" s="55" t="str">
        <f>MID(F233,N233+2,4)</f>
        <v>1892</v>
      </c>
      <c r="P233" s="55" t="str">
        <f>MID(F233,1,M233-1)</f>
        <v>July</v>
      </c>
      <c r="Q233" s="55">
        <f>_xlfn.SWITCH(TRIM(P233),
"January",1,"February",2,"March",3,"April",4,
"May",5,"June",6,"July",7,"August",8,
"September",9,"October",10,"November",11,"December",12,"No Match")</f>
        <v>7</v>
      </c>
      <c r="R233" s="55" t="str">
        <f>MID(F233,N233-2,2)</f>
        <v>15</v>
      </c>
      <c r="S233" s="2" t="str">
        <f>"&lt;a href="&amp;""""&amp;L233&amp;"\"&amp;K233&amp;"""&gt;"&amp;B233&amp;"&lt;/a&gt;"</f>
        <v>&lt;a href="set03\gc\gc_january_1890_to_december_1892\births\stevens,_male_birth_to_julius_july_15,_1892_p1_gc.pdf"&gt;Stevens&lt;/a&gt;</v>
      </c>
      <c r="T233" s="78" t="str">
        <f>"&lt;tr&gt;&lt;td class="&amp;""""&amp;"dataleft"&amp;""""&amp;"&gt;"&amp;
TEXT(A233,"0")&amp;"&lt;/td&gt;&lt;td class="&amp;""""&amp;"dataleft"&amp;""""&amp;"&gt;"&amp;
TEXT(B233,"")&amp;"&lt;/td&gt;&lt;td class="&amp;""""&amp;"dataleft"&amp;""""&amp;"&gt;"&amp;
TEXT(C233,"")&amp;"&lt;/td&gt;&lt;td class="&amp;""""&amp;"dataleft"&amp;""""&amp;"&gt;"&amp;
TEXT(D233,"0.0")&amp;"&lt;/td&gt;&lt;td class="&amp;""""&amp;"datacenter"&amp;""""&amp;"&gt;"&amp;
TEXT(E233,"0.0")&amp;"&lt;/td&gt;&lt;td class="&amp;""""&amp;"dataright"&amp;""""&amp;"&gt;"&amp;
TEXT(F233,"mmmm d, yyyy")&amp;"&lt;/td&gt;&lt;td class="&amp;""""&amp;"datacenter"&amp;""""&amp;"&gt;"&amp;
TEXT(G233,"0.0")&amp;"&lt;/td&gt;&lt;td class="&amp;""""&amp;"datacenter"&amp;""""&amp;"&gt;"&amp;
TEXT(H233,"0")&amp;"&lt;/td&gt;"&amp;
"&lt;/tr&gt;"</f>
        <v>&lt;tr&gt;&lt;td class="dataleft"&gt;833&lt;/td&gt;&lt;td class="dataleft"&gt;Stevens&lt;/td&gt;&lt;td class="dataleft"&gt;&lt;/td&gt;&lt;td class="dataleft"&gt;Julius&lt;/td&gt;&lt;td class="datacenter"&gt;M&lt;/td&gt;&lt;td class="dataright"&gt;July 15, 1892&lt;/td&gt;&lt;td class="datacenter"&gt;Griggs Courier&lt;/td&gt;&lt;td class="datacenter"&gt;1&lt;/td&gt;&lt;/tr&gt;</v>
      </c>
      <c r="U233" s="2">
        <f>LEN(S233)</f>
        <v>124</v>
      </c>
    </row>
    <row r="234" spans="1:21" ht="30" x14ac:dyDescent="0.25">
      <c r="A234" s="2">
        <v>834</v>
      </c>
      <c r="B234" s="4" t="s">
        <v>2772</v>
      </c>
      <c r="C234" s="4"/>
      <c r="D234" s="4" t="s">
        <v>294</v>
      </c>
      <c r="E234" s="5" t="s">
        <v>26</v>
      </c>
      <c r="F234" s="52" t="s">
        <v>3080</v>
      </c>
      <c r="G234" s="5" t="s">
        <v>4462</v>
      </c>
      <c r="H234" s="5">
        <v>1</v>
      </c>
      <c r="I234" s="48">
        <v>12</v>
      </c>
      <c r="J234" s="5">
        <v>233</v>
      </c>
      <c r="K234" s="47" t="s">
        <v>19548</v>
      </c>
      <c r="L234" s="46" t="s">
        <v>25740</v>
      </c>
      <c r="M234" s="55">
        <f>FIND(" ",F234)</f>
        <v>9</v>
      </c>
      <c r="N234" s="55">
        <f>FIND(",",F234)</f>
        <v>12</v>
      </c>
      <c r="O234" s="55" t="str">
        <f>MID(F234,N234+2,4)</f>
        <v>1892</v>
      </c>
      <c r="P234" s="55" t="str">
        <f>MID(F234,1,M234-1)</f>
        <v>November</v>
      </c>
      <c r="Q234" s="55">
        <f>_xlfn.SWITCH(TRIM(P234),
"January",1,"February",2,"March",3,"April",4,
"May",5,"June",6,"July",7,"August",8,
"September",9,"October",10,"November",11,"December",12,"No Match")</f>
        <v>11</v>
      </c>
      <c r="R234" s="55" t="str">
        <f>MID(F234,N234-2,2)</f>
        <v>25</v>
      </c>
      <c r="S234" s="2" t="str">
        <f>"&lt;a href="&amp;""""&amp;L234&amp;"\"&amp;K234&amp;"""&gt;"&amp;B234&amp;"&lt;/a&gt;"</f>
        <v>&lt;a href="set03\gc\gc_january_1890_to_december_1892\births\stewart,_male_birth_to_charles_november_25,_1892_p1_gc.pdf"&gt;Stewart&lt;/a&gt;</v>
      </c>
      <c r="T234" s="78" t="str">
        <f>"&lt;tr&gt;&lt;td class="&amp;""""&amp;"dataleft"&amp;""""&amp;"&gt;"&amp;
TEXT(A234,"0")&amp;"&lt;/td&gt;&lt;td class="&amp;""""&amp;"dataleft"&amp;""""&amp;"&gt;"&amp;
TEXT(B234,"")&amp;"&lt;/td&gt;&lt;td class="&amp;""""&amp;"dataleft"&amp;""""&amp;"&gt;"&amp;
TEXT(C234,"")&amp;"&lt;/td&gt;&lt;td class="&amp;""""&amp;"dataleft"&amp;""""&amp;"&gt;"&amp;
TEXT(D234,"0.0")&amp;"&lt;/td&gt;&lt;td class="&amp;""""&amp;"datacenter"&amp;""""&amp;"&gt;"&amp;
TEXT(E234,"0.0")&amp;"&lt;/td&gt;&lt;td class="&amp;""""&amp;"dataright"&amp;""""&amp;"&gt;"&amp;
TEXT(F234,"mmmm d, yyyy")&amp;"&lt;/td&gt;&lt;td class="&amp;""""&amp;"datacenter"&amp;""""&amp;"&gt;"&amp;
TEXT(G234,"0.0")&amp;"&lt;/td&gt;&lt;td class="&amp;""""&amp;"datacenter"&amp;""""&amp;"&gt;"&amp;
TEXT(H234,"0")&amp;"&lt;/td&gt;"&amp;
"&lt;/tr&gt;"</f>
        <v>&lt;tr&gt;&lt;td class="dataleft"&gt;834&lt;/td&gt;&lt;td class="dataleft"&gt;Stewart&lt;/td&gt;&lt;td class="dataleft"&gt;&lt;/td&gt;&lt;td class="dataleft"&gt;Charles&lt;/td&gt;&lt;td class="datacenter"&gt;M&lt;/td&gt;&lt;td class="dataright"&gt;November 25, 1892&lt;/td&gt;&lt;td class="datacenter"&gt;Griggs Courier&lt;/td&gt;&lt;td class="datacenter"&gt;1&lt;/td&gt;&lt;/tr&gt;</v>
      </c>
      <c r="U234" s="2">
        <f>LEN(S234)</f>
        <v>129</v>
      </c>
    </row>
    <row r="235" spans="1:21" x14ac:dyDescent="0.25">
      <c r="A235" s="2">
        <v>847</v>
      </c>
      <c r="B235" s="4" t="s">
        <v>4209</v>
      </c>
      <c r="C235" s="4"/>
      <c r="D235" s="4" t="s">
        <v>4210</v>
      </c>
      <c r="E235" s="5" t="s">
        <v>226</v>
      </c>
      <c r="F235" s="52" t="s">
        <v>3258</v>
      </c>
      <c r="G235" s="5" t="s">
        <v>4462</v>
      </c>
      <c r="H235" s="5">
        <v>1</v>
      </c>
      <c r="I235" s="48">
        <v>12</v>
      </c>
      <c r="J235" s="5">
        <v>234</v>
      </c>
      <c r="K235" s="47" t="s">
        <v>19549</v>
      </c>
      <c r="L235" s="46" t="s">
        <v>25740</v>
      </c>
      <c r="M235" s="55">
        <f>FIND(" ",F235)</f>
        <v>9</v>
      </c>
      <c r="N235" s="55">
        <f>FIND(",",F235)</f>
        <v>12</v>
      </c>
      <c r="O235" s="55" t="str">
        <f>MID(F235,N235+2,4)</f>
        <v>1892</v>
      </c>
      <c r="P235" s="55" t="str">
        <f>MID(F235,1,M235-1)</f>
        <v>February</v>
      </c>
      <c r="Q235" s="55">
        <f>_xlfn.SWITCH(TRIM(P235),
"January",1,"February",2,"March",3,"April",4,
"May",5,"June",6,"July",7,"August",8,
"September",9,"October",10,"November",11,"December",12,"No Match")</f>
        <v>2</v>
      </c>
      <c r="R235" s="55" t="str">
        <f>MID(F235,N235-2,2)</f>
        <v>26</v>
      </c>
      <c r="S235" s="2" t="str">
        <f>"&lt;a href="&amp;""""&amp;L235&amp;"\"&amp;K235&amp;"""&gt;"&amp;B235&amp;"&lt;/a&gt;"</f>
        <v>&lt;a href="set03\gc\gc_january_1890_to_december_1892\births\stringer,_female_birth_to_william_february_26,_1892_p1_gc.pdf"&gt;Stringer&lt;/a&gt;</v>
      </c>
      <c r="T235" s="78" t="str">
        <f>"&lt;tr&gt;&lt;td class="&amp;""""&amp;"dataleft"&amp;""""&amp;"&gt;"&amp;
TEXT(A235,"0")&amp;"&lt;/td&gt;&lt;td class="&amp;""""&amp;"dataleft"&amp;""""&amp;"&gt;"&amp;
TEXT(B235,"")&amp;"&lt;/td&gt;&lt;td class="&amp;""""&amp;"dataleft"&amp;""""&amp;"&gt;"&amp;
TEXT(C235,"")&amp;"&lt;/td&gt;&lt;td class="&amp;""""&amp;"dataleft"&amp;""""&amp;"&gt;"&amp;
TEXT(D235,"0.0")&amp;"&lt;/td&gt;&lt;td class="&amp;""""&amp;"datacenter"&amp;""""&amp;"&gt;"&amp;
TEXT(E235,"0.0")&amp;"&lt;/td&gt;&lt;td class="&amp;""""&amp;"dataright"&amp;""""&amp;"&gt;"&amp;
TEXT(F235,"mmmm d, yyyy")&amp;"&lt;/td&gt;&lt;td class="&amp;""""&amp;"datacenter"&amp;""""&amp;"&gt;"&amp;
TEXT(G235,"0.0")&amp;"&lt;/td&gt;&lt;td class="&amp;""""&amp;"datacenter"&amp;""""&amp;"&gt;"&amp;
TEXT(H235,"0")&amp;"&lt;/td&gt;"&amp;
"&lt;/tr&gt;"</f>
        <v>&lt;tr&gt;&lt;td class="dataleft"&gt;847&lt;/td&gt;&lt;td class="dataleft"&gt;Stringer&lt;/td&gt;&lt;td class="dataleft"&gt;&lt;/td&gt;&lt;td class="dataleft"&gt;William&lt;/td&gt;&lt;td class="datacenter"&gt;F&lt;/td&gt;&lt;td class="dataright"&gt;February 26, 1892&lt;/td&gt;&lt;td class="datacenter"&gt;Griggs Courier&lt;/td&gt;&lt;td class="datacenter"&gt;1&lt;/td&gt;&lt;/tr&gt;</v>
      </c>
      <c r="U235" s="2">
        <f>LEN(S235)</f>
        <v>133</v>
      </c>
    </row>
    <row r="236" spans="1:21" x14ac:dyDescent="0.25">
      <c r="A236" s="2">
        <v>856</v>
      </c>
      <c r="B236" s="4" t="s">
        <v>4211</v>
      </c>
      <c r="C236" s="4"/>
      <c r="D236" s="4"/>
      <c r="E236" s="5" t="s">
        <v>26</v>
      </c>
      <c r="F236" s="52" t="s">
        <v>3735</v>
      </c>
      <c r="G236" s="5" t="s">
        <v>4462</v>
      </c>
      <c r="H236" s="5">
        <v>5</v>
      </c>
      <c r="I236" s="48">
        <v>12</v>
      </c>
      <c r="J236" s="5">
        <v>235</v>
      </c>
      <c r="K236" s="47" t="s">
        <v>19550</v>
      </c>
      <c r="L236" s="46" t="s">
        <v>25740</v>
      </c>
      <c r="M236" s="55">
        <f>FIND(" ",F236)</f>
        <v>10</v>
      </c>
      <c r="N236" s="55">
        <f>FIND(",",F236)</f>
        <v>13</v>
      </c>
      <c r="O236" s="55" t="str">
        <f>MID(F236,N236+2,4)</f>
        <v>1890</v>
      </c>
      <c r="P236" s="55" t="str">
        <f>MID(F236,1,M236-1)</f>
        <v>September</v>
      </c>
      <c r="Q236" s="55">
        <f>_xlfn.SWITCH(TRIM(P236),
"January",1,"February",2,"March",3,"April",4,
"May",5,"June",6,"July",7,"August",8,
"September",9,"October",10,"November",11,"December",12,"No Match")</f>
        <v>9</v>
      </c>
      <c r="R236" s="55" t="str">
        <f>MID(F236,N236-2,2)</f>
        <v>12</v>
      </c>
      <c r="S236" s="2" t="str">
        <f>"&lt;a href="&amp;""""&amp;L236&amp;"\"&amp;K236&amp;"""&gt;"&amp;B236&amp;"&lt;/a&gt;"</f>
        <v>&lt;a href="set03\gc\gc_january_1890_to_december_1892\births\sundin,_male_birth_september_12,_1890_p5_gc.pdf"&gt;Sundin&lt;/a&gt;</v>
      </c>
      <c r="T236" s="78" t="str">
        <f>"&lt;tr&gt;&lt;td class="&amp;""""&amp;"dataleft"&amp;""""&amp;"&gt;"&amp;
TEXT(A236,"0")&amp;"&lt;/td&gt;&lt;td class="&amp;""""&amp;"dataleft"&amp;""""&amp;"&gt;"&amp;
TEXT(B236,"")&amp;"&lt;/td&gt;&lt;td class="&amp;""""&amp;"dataleft"&amp;""""&amp;"&gt;"&amp;
TEXT(C236,"")&amp;"&lt;/td&gt;&lt;td class="&amp;""""&amp;"dataleft"&amp;""""&amp;"&gt;"&amp;
TEXT(D236,"0.0")&amp;"&lt;/td&gt;&lt;td class="&amp;""""&amp;"datacenter"&amp;""""&amp;"&gt;"&amp;
TEXT(E236,"0.0")&amp;"&lt;/td&gt;&lt;td class="&amp;""""&amp;"dataright"&amp;""""&amp;"&gt;"&amp;
TEXT(F236,"mmmm d, yyyy")&amp;"&lt;/td&gt;&lt;td class="&amp;""""&amp;"datacenter"&amp;""""&amp;"&gt;"&amp;
TEXT(G236,"0.0")&amp;"&lt;/td&gt;&lt;td class="&amp;""""&amp;"datacenter"&amp;""""&amp;"&gt;"&amp;
TEXT(H236,"0")&amp;"&lt;/td&gt;"&amp;
"&lt;/tr&gt;"</f>
        <v>&lt;tr&gt;&lt;td class="dataleft"&gt;856&lt;/td&gt;&lt;td class="dataleft"&gt;Sundin&lt;/td&gt;&lt;td class="dataleft"&gt;&lt;/td&gt;&lt;td class="dataleft"&gt;0.0&lt;/td&gt;&lt;td class="datacenter"&gt;M&lt;/td&gt;&lt;td class="dataright"&gt;September 12, 1890&lt;/td&gt;&lt;td class="datacenter"&gt;Griggs Courier&lt;/td&gt;&lt;td class="datacenter"&gt;5&lt;/td&gt;&lt;/tr&gt;</v>
      </c>
      <c r="U236" s="2">
        <f>LEN(S236)</f>
        <v>117</v>
      </c>
    </row>
    <row r="237" spans="1:21" x14ac:dyDescent="0.25">
      <c r="A237" s="2">
        <v>863</v>
      </c>
      <c r="B237" s="4" t="s">
        <v>4212</v>
      </c>
      <c r="C237" s="4"/>
      <c r="D237" s="4" t="s">
        <v>352</v>
      </c>
      <c r="E237" s="5" t="s">
        <v>26</v>
      </c>
      <c r="F237" s="52" t="s">
        <v>3599</v>
      </c>
      <c r="G237" s="5" t="s">
        <v>4462</v>
      </c>
      <c r="H237" s="5">
        <v>5</v>
      </c>
      <c r="I237" s="48">
        <v>12</v>
      </c>
      <c r="J237" s="5">
        <v>236</v>
      </c>
      <c r="K237" s="47" t="s">
        <v>19551</v>
      </c>
      <c r="L237" s="46" t="s">
        <v>25740</v>
      </c>
      <c r="M237" s="55">
        <f>FIND(" ",F237)</f>
        <v>9</v>
      </c>
      <c r="N237" s="55">
        <f>FIND(",",F237)</f>
        <v>12</v>
      </c>
      <c r="O237" s="55" t="str">
        <f>MID(F237,N237+2,4)</f>
        <v>1890</v>
      </c>
      <c r="P237" s="55" t="str">
        <f>MID(F237,1,M237-1)</f>
        <v>December</v>
      </c>
      <c r="Q237" s="55">
        <f>_xlfn.SWITCH(TRIM(P237),
"January",1,"February",2,"March",3,"April",4,
"May",5,"June",6,"July",7,"August",8,
"September",9,"October",10,"November",11,"December",12,"No Match")</f>
        <v>12</v>
      </c>
      <c r="R237" s="55" t="str">
        <f>MID(F237,N237-2,2)</f>
        <v>12</v>
      </c>
      <c r="S237" s="2" t="str">
        <f>"&lt;a href="&amp;""""&amp;L237&amp;"\"&amp;K237&amp;"""&gt;"&amp;B237&amp;"&lt;/a&gt;"</f>
        <v>&lt;a href="set03\gc\gc_january_1890_to_december_1892\births\syverson,_male_birth_to_john_december_12,_1890_p5_gc.pdf"&gt;Syverson&lt;/a&gt;</v>
      </c>
      <c r="T237" s="78" t="str">
        <f>"&lt;tr&gt;&lt;td class="&amp;""""&amp;"dataleft"&amp;""""&amp;"&gt;"&amp;
TEXT(A237,"0")&amp;"&lt;/td&gt;&lt;td class="&amp;""""&amp;"dataleft"&amp;""""&amp;"&gt;"&amp;
TEXT(B237,"")&amp;"&lt;/td&gt;&lt;td class="&amp;""""&amp;"dataleft"&amp;""""&amp;"&gt;"&amp;
TEXT(C237,"")&amp;"&lt;/td&gt;&lt;td class="&amp;""""&amp;"dataleft"&amp;""""&amp;"&gt;"&amp;
TEXT(D237,"0.0")&amp;"&lt;/td&gt;&lt;td class="&amp;""""&amp;"datacenter"&amp;""""&amp;"&gt;"&amp;
TEXT(E237,"0.0")&amp;"&lt;/td&gt;&lt;td class="&amp;""""&amp;"dataright"&amp;""""&amp;"&gt;"&amp;
TEXT(F237,"mmmm d, yyyy")&amp;"&lt;/td&gt;&lt;td class="&amp;""""&amp;"datacenter"&amp;""""&amp;"&gt;"&amp;
TEXT(G237,"0.0")&amp;"&lt;/td&gt;&lt;td class="&amp;""""&amp;"datacenter"&amp;""""&amp;"&gt;"&amp;
TEXT(H237,"0")&amp;"&lt;/td&gt;"&amp;
"&lt;/tr&gt;"</f>
        <v>&lt;tr&gt;&lt;td class="dataleft"&gt;863&lt;/td&gt;&lt;td class="dataleft"&gt;Syverson&lt;/td&gt;&lt;td class="dataleft"&gt;&lt;/td&gt;&lt;td class="dataleft"&gt;John&lt;/td&gt;&lt;td class="datacenter"&gt;M&lt;/td&gt;&lt;td class="dataright"&gt;December 12, 1890&lt;/td&gt;&lt;td class="datacenter"&gt;Griggs Courier&lt;/td&gt;&lt;td class="datacenter"&gt;5&lt;/td&gt;&lt;/tr&gt;</v>
      </c>
      <c r="U237" s="2">
        <f>LEN(S237)</f>
        <v>128</v>
      </c>
    </row>
    <row r="238" spans="1:21" x14ac:dyDescent="0.25">
      <c r="A238" s="2">
        <v>877</v>
      </c>
      <c r="B238" s="4" t="s">
        <v>4213</v>
      </c>
      <c r="C238" s="4"/>
      <c r="D238" s="4" t="s">
        <v>342</v>
      </c>
      <c r="E238" s="5" t="s">
        <v>226</v>
      </c>
      <c r="F238" s="52" t="s">
        <v>3219</v>
      </c>
      <c r="G238" s="5" t="s">
        <v>4462</v>
      </c>
      <c r="H238" s="5">
        <v>1</v>
      </c>
      <c r="I238" s="48">
        <v>12</v>
      </c>
      <c r="J238" s="5">
        <v>237</v>
      </c>
      <c r="K238" s="47" t="s">
        <v>19552</v>
      </c>
      <c r="L238" s="46" t="s">
        <v>25740</v>
      </c>
      <c r="M238" s="55">
        <f>FIND(" ",F238)</f>
        <v>8</v>
      </c>
      <c r="N238" s="55">
        <f>FIND(",",F238)</f>
        <v>11</v>
      </c>
      <c r="O238" s="55" t="str">
        <f>MID(F238,N238+2,4)</f>
        <v>1892</v>
      </c>
      <c r="P238" s="55" t="str">
        <f>MID(F238,1,M238-1)</f>
        <v>January</v>
      </c>
      <c r="Q238" s="55">
        <f>_xlfn.SWITCH(TRIM(P238),
"January",1,"February",2,"March",3,"April",4,
"May",5,"June",6,"July",7,"August",8,
"September",9,"October",10,"November",11,"December",12,"No Match")</f>
        <v>1</v>
      </c>
      <c r="R238" s="55" t="str">
        <f>MID(F238,N238-2,2)</f>
        <v>29</v>
      </c>
      <c r="S238" s="2" t="str">
        <f>"&lt;a href="&amp;""""&amp;L238&amp;"\"&amp;K238&amp;"""&gt;"&amp;B238&amp;"&lt;/a&gt;"</f>
        <v>&lt;a href="set03\gc\gc_january_1890_to_december_1892\births\thorson,_female_birth_to_oliver_january_29,_1892_p1_gc.pdf"&gt;Thorson&lt;/a&gt;</v>
      </c>
      <c r="T238" s="78" t="str">
        <f>"&lt;tr&gt;&lt;td class="&amp;""""&amp;"dataleft"&amp;""""&amp;"&gt;"&amp;
TEXT(A238,"0")&amp;"&lt;/td&gt;&lt;td class="&amp;""""&amp;"dataleft"&amp;""""&amp;"&gt;"&amp;
TEXT(B238,"")&amp;"&lt;/td&gt;&lt;td class="&amp;""""&amp;"dataleft"&amp;""""&amp;"&gt;"&amp;
TEXT(C238,"")&amp;"&lt;/td&gt;&lt;td class="&amp;""""&amp;"dataleft"&amp;""""&amp;"&gt;"&amp;
TEXT(D238,"0.0")&amp;"&lt;/td&gt;&lt;td class="&amp;""""&amp;"datacenter"&amp;""""&amp;"&gt;"&amp;
TEXT(E238,"0.0")&amp;"&lt;/td&gt;&lt;td class="&amp;""""&amp;"dataright"&amp;""""&amp;"&gt;"&amp;
TEXT(F238,"mmmm d, yyyy")&amp;"&lt;/td&gt;&lt;td class="&amp;""""&amp;"datacenter"&amp;""""&amp;"&gt;"&amp;
TEXT(G238,"0.0")&amp;"&lt;/td&gt;&lt;td class="&amp;""""&amp;"datacenter"&amp;""""&amp;"&gt;"&amp;
TEXT(H238,"0")&amp;"&lt;/td&gt;"&amp;
"&lt;/tr&gt;"</f>
        <v>&lt;tr&gt;&lt;td class="dataleft"&gt;877&lt;/td&gt;&lt;td class="dataleft"&gt;Thorson&lt;/td&gt;&lt;td class="dataleft"&gt;&lt;/td&gt;&lt;td class="dataleft"&gt;Oliver&lt;/td&gt;&lt;td class="datacenter"&gt;F&lt;/td&gt;&lt;td class="dataright"&gt;January 29, 1892&lt;/td&gt;&lt;td class="datacenter"&gt;Griggs Courier&lt;/td&gt;&lt;td class="datacenter"&gt;1&lt;/td&gt;&lt;/tr&gt;</v>
      </c>
      <c r="U238" s="2">
        <f>LEN(S238)</f>
        <v>129</v>
      </c>
    </row>
    <row r="239" spans="1:21" x14ac:dyDescent="0.25">
      <c r="A239" s="2">
        <v>899</v>
      </c>
      <c r="B239" s="4" t="s">
        <v>4214</v>
      </c>
      <c r="C239" s="4"/>
      <c r="D239" s="4" t="s">
        <v>4215</v>
      </c>
      <c r="E239" s="5" t="s">
        <v>226</v>
      </c>
      <c r="F239" s="52" t="s">
        <v>3296</v>
      </c>
      <c r="G239" s="5" t="s">
        <v>4462</v>
      </c>
      <c r="H239" s="5">
        <v>5</v>
      </c>
      <c r="I239" s="48">
        <v>12</v>
      </c>
      <c r="J239" s="5">
        <v>238</v>
      </c>
      <c r="K239" s="47" t="s">
        <v>19553</v>
      </c>
      <c r="L239" s="46" t="s">
        <v>25740</v>
      </c>
      <c r="M239" s="55">
        <f>FIND(" ",F239)</f>
        <v>8</v>
      </c>
      <c r="N239" s="55">
        <f>FIND(",",F239)</f>
        <v>10</v>
      </c>
      <c r="O239" s="55" t="str">
        <f>MID(F239,N239+2,4)</f>
        <v>1890</v>
      </c>
      <c r="P239" s="55" t="str">
        <f>MID(F239,1,M239-1)</f>
        <v>January</v>
      </c>
      <c r="Q239" s="55">
        <f>_xlfn.SWITCH(TRIM(P239),
"January",1,"February",2,"March",3,"April",4,
"May",5,"June",6,"July",7,"August",8,
"September",9,"October",10,"November",11,"December",12,"No Match")</f>
        <v>1</v>
      </c>
      <c r="R239" s="55" t="str">
        <f>MID(F239,N239-2,2)</f>
        <v xml:space="preserve"> 3</v>
      </c>
      <c r="S239" s="2" t="str">
        <f>"&lt;a href="&amp;""""&amp;L239&amp;"\"&amp;K239&amp;"""&gt;"&amp;B239&amp;"&lt;/a&gt;"</f>
        <v>&lt;a href="set03\gc\gc_january_1890_to_december_1892\births\wallace,_female_birth_to_rev._o_c_s_january_3,_1890_p5_gc.pdf"&gt;Wallace&lt;/a&gt;</v>
      </c>
      <c r="T239" s="78" t="str">
        <f>"&lt;tr&gt;&lt;td class="&amp;""""&amp;"dataleft"&amp;""""&amp;"&gt;"&amp;
TEXT(A239,"0")&amp;"&lt;/td&gt;&lt;td class="&amp;""""&amp;"dataleft"&amp;""""&amp;"&gt;"&amp;
TEXT(B239,"")&amp;"&lt;/td&gt;&lt;td class="&amp;""""&amp;"dataleft"&amp;""""&amp;"&gt;"&amp;
TEXT(C239,"")&amp;"&lt;/td&gt;&lt;td class="&amp;""""&amp;"dataleft"&amp;""""&amp;"&gt;"&amp;
TEXT(D239,"0.0")&amp;"&lt;/td&gt;&lt;td class="&amp;""""&amp;"datacenter"&amp;""""&amp;"&gt;"&amp;
TEXT(E239,"0.0")&amp;"&lt;/td&gt;&lt;td class="&amp;""""&amp;"dataright"&amp;""""&amp;"&gt;"&amp;
TEXT(F239,"mmmm d, yyyy")&amp;"&lt;/td&gt;&lt;td class="&amp;""""&amp;"datacenter"&amp;""""&amp;"&gt;"&amp;
TEXT(G239,"0.0")&amp;"&lt;/td&gt;&lt;td class="&amp;""""&amp;"datacenter"&amp;""""&amp;"&gt;"&amp;
TEXT(H239,"0")&amp;"&lt;/td&gt;"&amp;
"&lt;/tr&gt;"</f>
        <v>&lt;tr&gt;&lt;td class="dataleft"&gt;899&lt;/td&gt;&lt;td class="dataleft"&gt;Wallace&lt;/td&gt;&lt;td class="dataleft"&gt;&lt;/td&gt;&lt;td class="dataleft"&gt;Rev. O C S&lt;/td&gt;&lt;td class="datacenter"&gt;F&lt;/td&gt;&lt;td class="dataright"&gt;January 3, 1890&lt;/td&gt;&lt;td class="datacenter"&gt;Griggs Courier&lt;/td&gt;&lt;td class="datacenter"&gt;5&lt;/td&gt;&lt;/tr&gt;</v>
      </c>
      <c r="U239" s="2">
        <f>LEN(S239)</f>
        <v>132</v>
      </c>
    </row>
    <row r="240" spans="1:21" x14ac:dyDescent="0.25">
      <c r="A240" s="2">
        <v>919</v>
      </c>
      <c r="B240" s="4" t="s">
        <v>4216</v>
      </c>
      <c r="C240" s="4"/>
      <c r="D240" s="4" t="s">
        <v>352</v>
      </c>
      <c r="E240" s="5" t="s">
        <v>226</v>
      </c>
      <c r="F240" s="52" t="s">
        <v>3158</v>
      </c>
      <c r="G240" s="5" t="s">
        <v>4462</v>
      </c>
      <c r="H240" s="5">
        <v>5</v>
      </c>
      <c r="I240" s="48">
        <v>12</v>
      </c>
      <c r="J240" s="5">
        <v>239</v>
      </c>
      <c r="K240" s="47" t="s">
        <v>19554</v>
      </c>
      <c r="L240" s="46" t="s">
        <v>25740</v>
      </c>
      <c r="M240" s="55">
        <f>FIND(" ",F240)</f>
        <v>6</v>
      </c>
      <c r="N240" s="55">
        <f>FIND(",",F240)</f>
        <v>9</v>
      </c>
      <c r="O240" s="55" t="str">
        <f>MID(F240,N240+2,4)</f>
        <v>1891</v>
      </c>
      <c r="P240" s="55" t="str">
        <f>MID(F240,1,M240-1)</f>
        <v>March</v>
      </c>
      <c r="Q240" s="55">
        <f>_xlfn.SWITCH(TRIM(P240),
"January",1,"February",2,"March",3,"April",4,
"May",5,"June",6,"July",7,"August",8,
"September",9,"October",10,"November",11,"December",12,"No Match")</f>
        <v>3</v>
      </c>
      <c r="R240" s="55" t="str">
        <f>MID(F240,N240-2,2)</f>
        <v>27</v>
      </c>
      <c r="S240" s="2" t="str">
        <f>"&lt;a href="&amp;""""&amp;L240&amp;"\"&amp;K240&amp;"""&gt;"&amp;B240&amp;"&lt;/a&gt;"</f>
        <v>&lt;a href="set03\gc\gc_january_1890_to_december_1892\births\wendlick,_female_birth_to_john_march_27,_1891_p5_gc.pdf"&gt;Wendlick&lt;/a&gt;</v>
      </c>
      <c r="T240" s="78" t="str">
        <f>"&lt;tr&gt;&lt;td class="&amp;""""&amp;"dataleft"&amp;""""&amp;"&gt;"&amp;
TEXT(A240,"0")&amp;"&lt;/td&gt;&lt;td class="&amp;""""&amp;"dataleft"&amp;""""&amp;"&gt;"&amp;
TEXT(B240,"")&amp;"&lt;/td&gt;&lt;td class="&amp;""""&amp;"dataleft"&amp;""""&amp;"&gt;"&amp;
TEXT(C240,"")&amp;"&lt;/td&gt;&lt;td class="&amp;""""&amp;"dataleft"&amp;""""&amp;"&gt;"&amp;
TEXT(D240,"0.0")&amp;"&lt;/td&gt;&lt;td class="&amp;""""&amp;"datacenter"&amp;""""&amp;"&gt;"&amp;
TEXT(E240,"0.0")&amp;"&lt;/td&gt;&lt;td class="&amp;""""&amp;"dataright"&amp;""""&amp;"&gt;"&amp;
TEXT(F240,"mmmm d, yyyy")&amp;"&lt;/td&gt;&lt;td class="&amp;""""&amp;"datacenter"&amp;""""&amp;"&gt;"&amp;
TEXT(G240,"0.0")&amp;"&lt;/td&gt;&lt;td class="&amp;""""&amp;"datacenter"&amp;""""&amp;"&gt;"&amp;
TEXT(H240,"0")&amp;"&lt;/td&gt;"&amp;
"&lt;/tr&gt;"</f>
        <v>&lt;tr&gt;&lt;td class="dataleft"&gt;919&lt;/td&gt;&lt;td class="dataleft"&gt;Wendlick&lt;/td&gt;&lt;td class="dataleft"&gt;&lt;/td&gt;&lt;td class="dataleft"&gt;John&lt;/td&gt;&lt;td class="datacenter"&gt;F&lt;/td&gt;&lt;td class="dataright"&gt;March 27, 1891&lt;/td&gt;&lt;td class="datacenter"&gt;Griggs Courier&lt;/td&gt;&lt;td class="datacenter"&gt;5&lt;/td&gt;&lt;/tr&gt;</v>
      </c>
      <c r="U240" s="2">
        <f>LEN(S240)</f>
        <v>127</v>
      </c>
    </row>
    <row r="241" spans="1:21" x14ac:dyDescent="0.25">
      <c r="A241" s="2">
        <v>934</v>
      </c>
      <c r="B241" s="4" t="s">
        <v>331</v>
      </c>
      <c r="C241" s="4"/>
      <c r="D241" s="4" t="s">
        <v>4183</v>
      </c>
      <c r="E241" s="5" t="s">
        <v>226</v>
      </c>
      <c r="F241" s="52" t="s">
        <v>4217</v>
      </c>
      <c r="G241" s="5" t="s">
        <v>4462</v>
      </c>
      <c r="H241" s="5">
        <v>5</v>
      </c>
      <c r="I241" s="48">
        <v>12</v>
      </c>
      <c r="J241" s="5">
        <v>240</v>
      </c>
      <c r="K241" s="47" t="s">
        <v>19555</v>
      </c>
      <c r="L241" s="46" t="s">
        <v>25740</v>
      </c>
      <c r="M241" s="55">
        <f>FIND(" ",F241)</f>
        <v>7</v>
      </c>
      <c r="N241" s="55">
        <f>FIND(",",F241)</f>
        <v>10</v>
      </c>
      <c r="O241" s="55" t="str">
        <f>MID(F241,N241+2,4)</f>
        <v>1891</v>
      </c>
      <c r="P241" s="55" t="str">
        <f>MID(F241,1,M241-1)</f>
        <v>August</v>
      </c>
      <c r="Q241" s="55">
        <f>_xlfn.SWITCH(TRIM(P241),
"January",1,"February",2,"March",3,"April",4,
"May",5,"June",6,"July",7,"August",8,
"September",9,"October",10,"November",11,"December",12,"No Match")</f>
        <v>8</v>
      </c>
      <c r="R241" s="55" t="str">
        <f>MID(F241,N241-2,2)</f>
        <v>28</v>
      </c>
      <c r="S241" s="2" t="str">
        <f>"&lt;a href="&amp;""""&amp;L241&amp;"\"&amp;K241&amp;"""&gt;"&amp;B241&amp;"&lt;/a&gt;"</f>
        <v>&lt;a href="set03\gc\gc_january_1890_to_december_1892\births\williams,_female_birth_to_jack_august_28,_1891_p5_gc.pdf"&gt;Williams&lt;/a&gt;</v>
      </c>
      <c r="T241" s="78" t="str">
        <f>"&lt;tr&gt;&lt;td class="&amp;""""&amp;"dataleft"&amp;""""&amp;"&gt;"&amp;
TEXT(A241,"0")&amp;"&lt;/td&gt;&lt;td class="&amp;""""&amp;"dataleft"&amp;""""&amp;"&gt;"&amp;
TEXT(B241,"")&amp;"&lt;/td&gt;&lt;td class="&amp;""""&amp;"dataleft"&amp;""""&amp;"&gt;"&amp;
TEXT(C241,"")&amp;"&lt;/td&gt;&lt;td class="&amp;""""&amp;"dataleft"&amp;""""&amp;"&gt;"&amp;
TEXT(D241,"0.0")&amp;"&lt;/td&gt;&lt;td class="&amp;""""&amp;"datacenter"&amp;""""&amp;"&gt;"&amp;
TEXT(E241,"0.0")&amp;"&lt;/td&gt;&lt;td class="&amp;""""&amp;"dataright"&amp;""""&amp;"&gt;"&amp;
TEXT(F241,"mmmm d, yyyy")&amp;"&lt;/td&gt;&lt;td class="&amp;""""&amp;"datacenter"&amp;""""&amp;"&gt;"&amp;
TEXT(G241,"0.0")&amp;"&lt;/td&gt;&lt;td class="&amp;""""&amp;"datacenter"&amp;""""&amp;"&gt;"&amp;
TEXT(H241,"0")&amp;"&lt;/td&gt;"&amp;
"&lt;/tr&gt;"</f>
        <v>&lt;tr&gt;&lt;td class="dataleft"&gt;934&lt;/td&gt;&lt;td class="dataleft"&gt;Williams&lt;/td&gt;&lt;td class="dataleft"&gt;&lt;/td&gt;&lt;td class="dataleft"&gt;Jack&lt;/td&gt;&lt;td class="datacenter"&gt;F&lt;/td&gt;&lt;td class="dataright"&gt;August 28, 1891&lt;/td&gt;&lt;td class="datacenter"&gt;Griggs Courier&lt;/td&gt;&lt;td class="datacenter"&gt;5&lt;/td&gt;&lt;/tr&gt;</v>
      </c>
      <c r="U241" s="2">
        <f>LEN(S241)</f>
        <v>128</v>
      </c>
    </row>
    <row r="242" spans="1:21" x14ac:dyDescent="0.25">
      <c r="A242" s="2">
        <v>9</v>
      </c>
      <c r="B242" s="4" t="s">
        <v>4562</v>
      </c>
      <c r="C242" s="4"/>
      <c r="D242" s="4" t="s">
        <v>4183</v>
      </c>
      <c r="E242" s="5" t="s">
        <v>26</v>
      </c>
      <c r="F242" s="12" t="s">
        <v>4563</v>
      </c>
      <c r="G242" s="5" t="s">
        <v>4462</v>
      </c>
      <c r="H242" s="5">
        <v>1</v>
      </c>
      <c r="I242" s="48">
        <v>13</v>
      </c>
      <c r="J242" s="5">
        <v>241</v>
      </c>
      <c r="K242" s="47" t="s">
        <v>19556</v>
      </c>
      <c r="L242" s="46" t="s">
        <v>25741</v>
      </c>
      <c r="M242" s="55">
        <f>FIND(" ",F242)</f>
        <v>9</v>
      </c>
      <c r="N242" s="55">
        <f>FIND(",",F242)</f>
        <v>12</v>
      </c>
      <c r="O242" s="55" t="str">
        <f>MID(F242,N242+2,4)</f>
        <v>1893</v>
      </c>
      <c r="P242" s="55" t="str">
        <f>MID(F242,1,M242-1)</f>
        <v>December</v>
      </c>
      <c r="Q242" s="55">
        <f>_xlfn.SWITCH(TRIM(P242),
"January",1,"February",2,"March",3,"April",4,
"May",5,"June",6,"July",7,"August",8,
"September",9,"October",10,"November",11,"December",12,"No Match")</f>
        <v>12</v>
      </c>
      <c r="R242" s="55" t="str">
        <f>MID(F242,N242-2,2)</f>
        <v>15</v>
      </c>
      <c r="S242" s="2" t="str">
        <f>"&lt;a href="&amp;""""&amp;L242&amp;"\"&amp;K242&amp;"""&gt;"&amp;B242&amp;"&lt;/a&gt;"</f>
        <v>&lt;a href="set03\gc\gc_january_1893_to_december_1895\births\alberts,_male_birth_to_jack_december_15,_1893_p1_gc.pdf"&gt;Alberts&lt;/a&gt;</v>
      </c>
      <c r="T242" s="78" t="str">
        <f>"&lt;tr&gt;&lt;td class="&amp;""""&amp;"dataleft"&amp;""""&amp;"&gt;"&amp;
TEXT(A242,"0")&amp;"&lt;/td&gt;&lt;td class="&amp;""""&amp;"dataleft"&amp;""""&amp;"&gt;"&amp;
TEXT(B242,"")&amp;"&lt;/td&gt;&lt;td class="&amp;""""&amp;"dataleft"&amp;""""&amp;"&gt;"&amp;
TEXT(C242,"")&amp;"&lt;/td&gt;&lt;td class="&amp;""""&amp;"dataleft"&amp;""""&amp;"&gt;"&amp;
TEXT(D242,"0.0")&amp;"&lt;/td&gt;&lt;td class="&amp;""""&amp;"datacenter"&amp;""""&amp;"&gt;"&amp;
TEXT(E242,"0.0")&amp;"&lt;/td&gt;&lt;td class="&amp;""""&amp;"dataright"&amp;""""&amp;"&gt;"&amp;
TEXT(F242,"mmmm d, yyyy")&amp;"&lt;/td&gt;&lt;td class="&amp;""""&amp;"datacenter"&amp;""""&amp;"&gt;"&amp;
TEXT(G242,"0.0")&amp;"&lt;/td&gt;&lt;td class="&amp;""""&amp;"datacenter"&amp;""""&amp;"&gt;"&amp;
TEXT(H242,"0")&amp;"&lt;/td&gt;"&amp;
"&lt;/tr&gt;"</f>
        <v>&lt;tr&gt;&lt;td class="dataleft"&gt;9&lt;/td&gt;&lt;td class="dataleft"&gt;Alberts&lt;/td&gt;&lt;td class="dataleft"&gt;&lt;/td&gt;&lt;td class="dataleft"&gt;Jack&lt;/td&gt;&lt;td class="datacenter"&gt;M&lt;/td&gt;&lt;td class="dataright"&gt;December 15, 1893&lt;/td&gt;&lt;td class="datacenter"&gt;Griggs Courier&lt;/td&gt;&lt;td class="datacenter"&gt;1&lt;/td&gt;&lt;/tr&gt;</v>
      </c>
      <c r="U242" s="2">
        <f>LEN(S242)</f>
        <v>126</v>
      </c>
    </row>
    <row r="243" spans="1:21" x14ac:dyDescent="0.25">
      <c r="A243" s="2">
        <v>33</v>
      </c>
      <c r="B243" s="4" t="s">
        <v>4564</v>
      </c>
      <c r="C243" s="4"/>
      <c r="D243" s="4" t="s">
        <v>4565</v>
      </c>
      <c r="E243" s="5" t="s">
        <v>226</v>
      </c>
      <c r="F243" s="12" t="s">
        <v>4566</v>
      </c>
      <c r="G243" s="5" t="s">
        <v>4462</v>
      </c>
      <c r="H243" s="5">
        <v>1</v>
      </c>
      <c r="I243" s="48">
        <v>13</v>
      </c>
      <c r="J243" s="5">
        <v>242</v>
      </c>
      <c r="K243" s="47" t="s">
        <v>19557</v>
      </c>
      <c r="L243" s="46" t="s">
        <v>25741</v>
      </c>
      <c r="M243" s="55">
        <f>FIND(" ",F243)</f>
        <v>9</v>
      </c>
      <c r="N243" s="55">
        <f>FIND(",",F243)</f>
        <v>11</v>
      </c>
      <c r="O243" s="55" t="str">
        <f>MID(F243,N243+2,4)</f>
        <v>1893</v>
      </c>
      <c r="P243" s="55" t="str">
        <f>MID(F243,1,M243-1)</f>
        <v>December</v>
      </c>
      <c r="Q243" s="55">
        <f>_xlfn.SWITCH(TRIM(P243),
"January",1,"February",2,"March",3,"April",4,
"May",5,"June",6,"July",7,"August",8,
"September",9,"October",10,"November",11,"December",12,"No Match")</f>
        <v>12</v>
      </c>
      <c r="R243" s="55" t="str">
        <f>MID(F243,N243-2,2)</f>
        <v xml:space="preserve"> 1</v>
      </c>
      <c r="S243" s="2" t="str">
        <f>"&lt;a href="&amp;""""&amp;L243&amp;"\"&amp;K243&amp;"""&gt;"&amp;B243&amp;"&lt;/a&gt;"</f>
        <v>&lt;a href="set03\gc\gc_january_1893_to_december_1895\births\archer,_female_birth_to_w_december_1,_1893_p1_gc.pdf"&gt;Archer&lt;/a&gt;</v>
      </c>
      <c r="T243" s="78" t="str">
        <f>"&lt;tr&gt;&lt;td class="&amp;""""&amp;"dataleft"&amp;""""&amp;"&gt;"&amp;
TEXT(A243,"0")&amp;"&lt;/td&gt;&lt;td class="&amp;""""&amp;"dataleft"&amp;""""&amp;"&gt;"&amp;
TEXT(B243,"")&amp;"&lt;/td&gt;&lt;td class="&amp;""""&amp;"dataleft"&amp;""""&amp;"&gt;"&amp;
TEXT(C243,"")&amp;"&lt;/td&gt;&lt;td class="&amp;""""&amp;"dataleft"&amp;""""&amp;"&gt;"&amp;
TEXT(D243,"0.0")&amp;"&lt;/td&gt;&lt;td class="&amp;""""&amp;"datacenter"&amp;""""&amp;"&gt;"&amp;
TEXT(E243,"0.0")&amp;"&lt;/td&gt;&lt;td class="&amp;""""&amp;"dataright"&amp;""""&amp;"&gt;"&amp;
TEXT(F243,"mmmm d, yyyy")&amp;"&lt;/td&gt;&lt;td class="&amp;""""&amp;"datacenter"&amp;""""&amp;"&gt;"&amp;
TEXT(G243,"0.0")&amp;"&lt;/td&gt;&lt;td class="&amp;""""&amp;"datacenter"&amp;""""&amp;"&gt;"&amp;
TEXT(H243,"0")&amp;"&lt;/td&gt;"&amp;
"&lt;/tr&gt;"</f>
        <v>&lt;tr&gt;&lt;td class="dataleft"&gt;33&lt;/td&gt;&lt;td class="dataleft"&gt;Archer&lt;/td&gt;&lt;td class="dataleft"&gt;&lt;/td&gt;&lt;td class="dataleft"&gt;W&lt;/td&gt;&lt;td class="datacenter"&gt;F&lt;/td&gt;&lt;td class="dataright"&gt;December 1, 1893&lt;/td&gt;&lt;td class="datacenter"&gt;Griggs Courier&lt;/td&gt;&lt;td class="datacenter"&gt;1&lt;/td&gt;&lt;/tr&gt;</v>
      </c>
      <c r="U243" s="2">
        <f>LEN(S243)</f>
        <v>122</v>
      </c>
    </row>
    <row r="244" spans="1:21" ht="30" x14ac:dyDescent="0.25">
      <c r="A244" s="2">
        <v>36</v>
      </c>
      <c r="B244" s="4" t="s">
        <v>4112</v>
      </c>
      <c r="C244" s="4"/>
      <c r="D244" s="4" t="s">
        <v>4175</v>
      </c>
      <c r="E244" s="5" t="s">
        <v>26</v>
      </c>
      <c r="F244" s="12" t="s">
        <v>4567</v>
      </c>
      <c r="G244" s="5" t="s">
        <v>4462</v>
      </c>
      <c r="H244" s="5">
        <v>5</v>
      </c>
      <c r="I244" s="48">
        <v>13</v>
      </c>
      <c r="J244" s="5">
        <v>243</v>
      </c>
      <c r="K244" s="47" t="s">
        <v>19558</v>
      </c>
      <c r="L244" s="46" t="s">
        <v>25741</v>
      </c>
      <c r="M244" s="55">
        <f>FIND(" ",F244)</f>
        <v>9</v>
      </c>
      <c r="N244" s="55">
        <f>FIND(",",F244)</f>
        <v>12</v>
      </c>
      <c r="O244" s="55" t="str">
        <f>MID(F244,N244+2,4)</f>
        <v>1894</v>
      </c>
      <c r="P244" s="55" t="str">
        <f>MID(F244,1,M244-1)</f>
        <v>November</v>
      </c>
      <c r="Q244" s="55">
        <f>_xlfn.SWITCH(TRIM(P244),
"January",1,"February",2,"March",3,"April",4,
"May",5,"June",6,"July",7,"August",8,
"September",9,"October",10,"November",11,"December",12,"No Match")</f>
        <v>11</v>
      </c>
      <c r="R244" s="55" t="str">
        <f>MID(F244,N244-2,2)</f>
        <v>23</v>
      </c>
      <c r="S244" s="2" t="str">
        <f>"&lt;a href="&amp;""""&amp;L244&amp;"\"&amp;K244&amp;"""&gt;"&amp;B244&amp;"&lt;/a&gt;"</f>
        <v>&lt;a href="set03\gc\gc_january_1893_to_december_1895\births\arestad,_male_birth_to_auditor_november_23,_1894_p5_gc.pdf"&gt;Arestad&lt;/a&gt;</v>
      </c>
      <c r="T244" s="78" t="str">
        <f>"&lt;tr&gt;&lt;td class="&amp;""""&amp;"dataleft"&amp;""""&amp;"&gt;"&amp;
TEXT(A244,"0")&amp;"&lt;/td&gt;&lt;td class="&amp;""""&amp;"dataleft"&amp;""""&amp;"&gt;"&amp;
TEXT(B244,"")&amp;"&lt;/td&gt;&lt;td class="&amp;""""&amp;"dataleft"&amp;""""&amp;"&gt;"&amp;
TEXT(C244,"")&amp;"&lt;/td&gt;&lt;td class="&amp;""""&amp;"dataleft"&amp;""""&amp;"&gt;"&amp;
TEXT(D244,"0.0")&amp;"&lt;/td&gt;&lt;td class="&amp;""""&amp;"datacenter"&amp;""""&amp;"&gt;"&amp;
TEXT(E244,"0.0")&amp;"&lt;/td&gt;&lt;td class="&amp;""""&amp;"dataright"&amp;""""&amp;"&gt;"&amp;
TEXT(F244,"mmmm d, yyyy")&amp;"&lt;/td&gt;&lt;td class="&amp;""""&amp;"datacenter"&amp;""""&amp;"&gt;"&amp;
TEXT(G244,"0.0")&amp;"&lt;/td&gt;&lt;td class="&amp;""""&amp;"datacenter"&amp;""""&amp;"&gt;"&amp;
TEXT(H244,"0")&amp;"&lt;/td&gt;"&amp;
"&lt;/tr&gt;"</f>
        <v>&lt;tr&gt;&lt;td class="dataleft"&gt;36&lt;/td&gt;&lt;td class="dataleft"&gt;Arestad&lt;/td&gt;&lt;td class="dataleft"&gt;&lt;/td&gt;&lt;td class="dataleft"&gt;Auditor&lt;/td&gt;&lt;td class="datacenter"&gt;M&lt;/td&gt;&lt;td class="dataright"&gt;November 23, 1894&lt;/td&gt;&lt;td class="datacenter"&gt;Griggs Courier&lt;/td&gt;&lt;td class="datacenter"&gt;5&lt;/td&gt;&lt;/tr&gt;</v>
      </c>
      <c r="U244" s="2">
        <f>LEN(S244)</f>
        <v>129</v>
      </c>
    </row>
    <row r="245" spans="1:21" x14ac:dyDescent="0.25">
      <c r="A245" s="2">
        <v>40</v>
      </c>
      <c r="B245" s="4" t="s">
        <v>4568</v>
      </c>
      <c r="C245" s="4"/>
      <c r="D245" s="4" t="s">
        <v>4569</v>
      </c>
      <c r="E245" s="5" t="s">
        <v>226</v>
      </c>
      <c r="F245" s="12" t="s">
        <v>4570</v>
      </c>
      <c r="G245" s="5" t="s">
        <v>4462</v>
      </c>
      <c r="H245" s="5">
        <v>5</v>
      </c>
      <c r="I245" s="48">
        <v>13</v>
      </c>
      <c r="J245" s="5">
        <v>244</v>
      </c>
      <c r="K245" s="47" t="s">
        <v>19559</v>
      </c>
      <c r="L245" s="46" t="s">
        <v>25741</v>
      </c>
      <c r="M245" s="55">
        <f>FIND(" ",F245)</f>
        <v>5</v>
      </c>
      <c r="N245" s="55">
        <f>FIND(",",F245)</f>
        <v>8</v>
      </c>
      <c r="O245" s="55" t="str">
        <f>MID(F245,N245+2,4)</f>
        <v>1895</v>
      </c>
      <c r="P245" s="55" t="str">
        <f>MID(F245,1,M245-1)</f>
        <v>July</v>
      </c>
      <c r="Q245" s="55">
        <f>_xlfn.SWITCH(TRIM(P245),
"January",1,"February",2,"March",3,"April",4,
"May",5,"June",6,"July",7,"August",8,
"September",9,"October",10,"November",11,"December",12,"No Match")</f>
        <v>7</v>
      </c>
      <c r="R245" s="55" t="str">
        <f>MID(F245,N245-2,2)</f>
        <v>19</v>
      </c>
      <c r="S245" s="2" t="str">
        <f>"&lt;a href="&amp;""""&amp;L245&amp;"\"&amp;K245&amp;"""&gt;"&amp;B245&amp;"&lt;/a&gt;"</f>
        <v>&lt;a href="set03\gc\gc_january_1893_to_december_1895\births\arneson,_female_birth_to_arne_july_19,_1895_p5_gc.pdf"&gt;Arneson&lt;/a&gt;</v>
      </c>
      <c r="T245" s="78" t="str">
        <f>"&lt;tr&gt;&lt;td class="&amp;""""&amp;"dataleft"&amp;""""&amp;"&gt;"&amp;
TEXT(A245,"0")&amp;"&lt;/td&gt;&lt;td class="&amp;""""&amp;"dataleft"&amp;""""&amp;"&gt;"&amp;
TEXT(B245,"")&amp;"&lt;/td&gt;&lt;td class="&amp;""""&amp;"dataleft"&amp;""""&amp;"&gt;"&amp;
TEXT(C245,"")&amp;"&lt;/td&gt;&lt;td class="&amp;""""&amp;"dataleft"&amp;""""&amp;"&gt;"&amp;
TEXT(D245,"0.0")&amp;"&lt;/td&gt;&lt;td class="&amp;""""&amp;"datacenter"&amp;""""&amp;"&gt;"&amp;
TEXT(E245,"0.0")&amp;"&lt;/td&gt;&lt;td class="&amp;""""&amp;"dataright"&amp;""""&amp;"&gt;"&amp;
TEXT(F245,"mmmm d, yyyy")&amp;"&lt;/td&gt;&lt;td class="&amp;""""&amp;"datacenter"&amp;""""&amp;"&gt;"&amp;
TEXT(G245,"0.0")&amp;"&lt;/td&gt;&lt;td class="&amp;""""&amp;"datacenter"&amp;""""&amp;"&gt;"&amp;
TEXT(H245,"0")&amp;"&lt;/td&gt;"&amp;
"&lt;/tr&gt;"</f>
        <v>&lt;tr&gt;&lt;td class="dataleft"&gt;40&lt;/td&gt;&lt;td class="dataleft"&gt;Arneson&lt;/td&gt;&lt;td class="dataleft"&gt;&lt;/td&gt;&lt;td class="dataleft"&gt;Arne&lt;/td&gt;&lt;td class="datacenter"&gt;F&lt;/td&gt;&lt;td class="dataright"&gt;July 19, 1895&lt;/td&gt;&lt;td class="datacenter"&gt;Griggs Courier&lt;/td&gt;&lt;td class="datacenter"&gt;5&lt;/td&gt;&lt;/tr&gt;</v>
      </c>
      <c r="U245" s="2">
        <f>LEN(S245)</f>
        <v>124</v>
      </c>
    </row>
    <row r="246" spans="1:21" x14ac:dyDescent="0.25">
      <c r="A246" s="2">
        <v>44</v>
      </c>
      <c r="B246" s="4" t="s">
        <v>4115</v>
      </c>
      <c r="C246" s="4"/>
      <c r="D246" s="4" t="s">
        <v>286</v>
      </c>
      <c r="E246" s="5" t="s">
        <v>226</v>
      </c>
      <c r="F246" s="12" t="s">
        <v>1924</v>
      </c>
      <c r="G246" s="5" t="s">
        <v>4462</v>
      </c>
      <c r="H246" s="5">
        <v>1</v>
      </c>
      <c r="I246" s="48">
        <v>13</v>
      </c>
      <c r="J246" s="5">
        <v>245</v>
      </c>
      <c r="K246" s="47" t="s">
        <v>19560</v>
      </c>
      <c r="L246" s="46" t="s">
        <v>25741</v>
      </c>
      <c r="M246" s="55">
        <f>FIND(" ",F246)</f>
        <v>9</v>
      </c>
      <c r="N246" s="55">
        <f>FIND(",",F246)</f>
        <v>11</v>
      </c>
      <c r="O246" s="55" t="str">
        <f>MID(F246,N246+2,4)</f>
        <v>1894</v>
      </c>
      <c r="P246" s="55" t="str">
        <f>MID(F246,1,M246-1)</f>
        <v>February</v>
      </c>
      <c r="Q246" s="55">
        <f>_xlfn.SWITCH(TRIM(P246),
"January",1,"February",2,"March",3,"April",4,
"May",5,"June",6,"July",7,"August",8,
"September",9,"October",10,"November",11,"December",12,"No Match")</f>
        <v>2</v>
      </c>
      <c r="R246" s="55" t="str">
        <f>MID(F246,N246-2,2)</f>
        <v xml:space="preserve"> 9</v>
      </c>
      <c r="S246" s="2" t="str">
        <f>"&lt;a href="&amp;""""&amp;L246&amp;"\"&amp;K246&amp;"""&gt;"&amp;B246&amp;"&lt;/a&gt;"</f>
        <v>&lt;a href="set03\gc\gc_january_1893_to_december_1895\births\ayrea,_female_birth_to_e_m_february_9,_1894_p1_gc.pdf"&gt;Ayrea&lt;/a&gt;</v>
      </c>
      <c r="T246" s="78" t="str">
        <f>"&lt;tr&gt;&lt;td class="&amp;""""&amp;"dataleft"&amp;""""&amp;"&gt;"&amp;
TEXT(A246,"0")&amp;"&lt;/td&gt;&lt;td class="&amp;""""&amp;"dataleft"&amp;""""&amp;"&gt;"&amp;
TEXT(B246,"")&amp;"&lt;/td&gt;&lt;td class="&amp;""""&amp;"dataleft"&amp;""""&amp;"&gt;"&amp;
TEXT(C246,"")&amp;"&lt;/td&gt;&lt;td class="&amp;""""&amp;"dataleft"&amp;""""&amp;"&gt;"&amp;
TEXT(D246,"0.0")&amp;"&lt;/td&gt;&lt;td class="&amp;""""&amp;"datacenter"&amp;""""&amp;"&gt;"&amp;
TEXT(E246,"0.0")&amp;"&lt;/td&gt;&lt;td class="&amp;""""&amp;"dataright"&amp;""""&amp;"&gt;"&amp;
TEXT(F246,"mmmm d, yyyy")&amp;"&lt;/td&gt;&lt;td class="&amp;""""&amp;"datacenter"&amp;""""&amp;"&gt;"&amp;
TEXT(G246,"0.0")&amp;"&lt;/td&gt;&lt;td class="&amp;""""&amp;"datacenter"&amp;""""&amp;"&gt;"&amp;
TEXT(H246,"0")&amp;"&lt;/td&gt;"&amp;
"&lt;/tr&gt;"</f>
        <v>&lt;tr&gt;&lt;td class="dataleft"&gt;44&lt;/td&gt;&lt;td class="dataleft"&gt;Ayrea&lt;/td&gt;&lt;td class="dataleft"&gt;&lt;/td&gt;&lt;td class="dataleft"&gt;E M &lt;/td&gt;&lt;td class="datacenter"&gt;F&lt;/td&gt;&lt;td class="dataright"&gt;February 9, 1894&lt;/td&gt;&lt;td class="datacenter"&gt;Griggs Courier&lt;/td&gt;&lt;td class="datacenter"&gt;1&lt;/td&gt;&lt;/tr&gt;</v>
      </c>
      <c r="U246" s="2">
        <f>LEN(S246)</f>
        <v>122</v>
      </c>
    </row>
    <row r="247" spans="1:21" x14ac:dyDescent="0.25">
      <c r="A247" s="2">
        <v>51</v>
      </c>
      <c r="B247" s="4" t="s">
        <v>2137</v>
      </c>
      <c r="C247" s="4"/>
      <c r="D247" s="4" t="s">
        <v>4571</v>
      </c>
      <c r="E247" s="5" t="s">
        <v>226</v>
      </c>
      <c r="F247" s="12" t="s">
        <v>4572</v>
      </c>
      <c r="G247" s="5" t="s">
        <v>4462</v>
      </c>
      <c r="H247" s="5">
        <v>1</v>
      </c>
      <c r="I247" s="48">
        <v>13</v>
      </c>
      <c r="J247" s="5">
        <v>246</v>
      </c>
      <c r="K247" s="47" t="s">
        <v>19561</v>
      </c>
      <c r="L247" s="46" t="s">
        <v>25741</v>
      </c>
      <c r="M247" s="55">
        <f>FIND(" ",F247)</f>
        <v>8</v>
      </c>
      <c r="N247" s="55">
        <f>FIND(",",F247)</f>
        <v>10</v>
      </c>
      <c r="O247" s="55" t="str">
        <f>MID(F247,N247+2,4)</f>
        <v>1893</v>
      </c>
      <c r="P247" s="55" t="str">
        <f>MID(F247,1,M247-1)</f>
        <v>January</v>
      </c>
      <c r="Q247" s="55">
        <f>_xlfn.SWITCH(TRIM(P247),
"January",1,"February",2,"March",3,"April",4,
"May",5,"June",6,"July",7,"August",8,
"September",9,"October",10,"November",11,"December",12,"No Match")</f>
        <v>1</v>
      </c>
      <c r="R247" s="55" t="str">
        <f>MID(F247,N247-2,2)</f>
        <v xml:space="preserve"> 6</v>
      </c>
      <c r="S247" s="2" t="str">
        <f>"&lt;a href="&amp;""""&amp;L247&amp;"\"&amp;K247&amp;"""&gt;"&amp;B247&amp;"&lt;/a&gt;"</f>
        <v>&lt;a href="set03\gc\gc_january_1893_to_december_1895\births\baker,_female_birth_to_w_a_january_6,_1893_p1_gc.pdf"&gt;Baker&lt;/a&gt;</v>
      </c>
      <c r="T247" s="78" t="str">
        <f>"&lt;tr&gt;&lt;td class="&amp;""""&amp;"dataleft"&amp;""""&amp;"&gt;"&amp;
TEXT(A247,"0")&amp;"&lt;/td&gt;&lt;td class="&amp;""""&amp;"dataleft"&amp;""""&amp;"&gt;"&amp;
TEXT(B247,"")&amp;"&lt;/td&gt;&lt;td class="&amp;""""&amp;"dataleft"&amp;""""&amp;"&gt;"&amp;
TEXT(C247,"")&amp;"&lt;/td&gt;&lt;td class="&amp;""""&amp;"dataleft"&amp;""""&amp;"&gt;"&amp;
TEXT(D247,"0.0")&amp;"&lt;/td&gt;&lt;td class="&amp;""""&amp;"datacenter"&amp;""""&amp;"&gt;"&amp;
TEXT(E247,"0.0")&amp;"&lt;/td&gt;&lt;td class="&amp;""""&amp;"dataright"&amp;""""&amp;"&gt;"&amp;
TEXT(F247,"mmmm d, yyyy")&amp;"&lt;/td&gt;&lt;td class="&amp;""""&amp;"datacenter"&amp;""""&amp;"&gt;"&amp;
TEXT(G247,"0.0")&amp;"&lt;/td&gt;&lt;td class="&amp;""""&amp;"datacenter"&amp;""""&amp;"&gt;"&amp;
TEXT(H247,"0")&amp;"&lt;/td&gt;"&amp;
"&lt;/tr&gt;"</f>
        <v>&lt;tr&gt;&lt;td class="dataleft"&gt;51&lt;/td&gt;&lt;td class="dataleft"&gt;Baker&lt;/td&gt;&lt;td class="dataleft"&gt;&lt;/td&gt;&lt;td class="dataleft"&gt;W A&lt;/td&gt;&lt;td class="datacenter"&gt;F&lt;/td&gt;&lt;td class="dataright"&gt;January 6, 1893&lt;/td&gt;&lt;td class="datacenter"&gt;Griggs Courier&lt;/td&gt;&lt;td class="datacenter"&gt;1&lt;/td&gt;&lt;/tr&gt;</v>
      </c>
      <c r="U247" s="2">
        <f>LEN(S247)</f>
        <v>121</v>
      </c>
    </row>
    <row r="248" spans="1:21" x14ac:dyDescent="0.25">
      <c r="A248" s="2">
        <v>55</v>
      </c>
      <c r="B248" s="4" t="s">
        <v>4573</v>
      </c>
      <c r="C248" s="4"/>
      <c r="D248" s="4" t="s">
        <v>4574</v>
      </c>
      <c r="E248" s="5" t="s">
        <v>26</v>
      </c>
      <c r="F248" s="12" t="s">
        <v>4575</v>
      </c>
      <c r="G248" s="5" t="s">
        <v>4462</v>
      </c>
      <c r="H248" s="5">
        <v>1</v>
      </c>
      <c r="I248" s="48">
        <v>13</v>
      </c>
      <c r="J248" s="5">
        <v>247</v>
      </c>
      <c r="K248" s="47" t="s">
        <v>19562</v>
      </c>
      <c r="L248" s="46" t="s">
        <v>25741</v>
      </c>
      <c r="M248" s="55">
        <f>FIND(" ",F248)</f>
        <v>4</v>
      </c>
      <c r="N248" s="55">
        <f>FIND(",",F248)</f>
        <v>7</v>
      </c>
      <c r="O248" s="55" t="str">
        <f>MID(F248,N248+2,4)</f>
        <v>1893</v>
      </c>
      <c r="P248" s="55" t="str">
        <f>MID(F248,1,M248-1)</f>
        <v>May</v>
      </c>
      <c r="Q248" s="55">
        <f>_xlfn.SWITCH(TRIM(P248),
"January",1,"February",2,"March",3,"April",4,
"May",5,"June",6,"July",7,"August",8,
"September",9,"October",10,"November",11,"December",12,"No Match")</f>
        <v>5</v>
      </c>
      <c r="R248" s="55" t="str">
        <f>MID(F248,N248-2,2)</f>
        <v>12</v>
      </c>
      <c r="S248" s="2" t="str">
        <f>"&lt;a href="&amp;""""&amp;L248&amp;"\"&amp;K248&amp;"""&gt;"&amp;B248&amp;"&lt;/a&gt;"</f>
        <v>&lt;a href="set03\gc\gc_january_1893_to_december_1895\births\balkan,_male_birth_to_c_p_may_12,_1893_p1_gc.pdf"&gt;Balkan&lt;/a&gt;</v>
      </c>
      <c r="T248" s="78" t="str">
        <f>"&lt;tr&gt;&lt;td class="&amp;""""&amp;"dataleft"&amp;""""&amp;"&gt;"&amp;
TEXT(A248,"0")&amp;"&lt;/td&gt;&lt;td class="&amp;""""&amp;"dataleft"&amp;""""&amp;"&gt;"&amp;
TEXT(B248,"")&amp;"&lt;/td&gt;&lt;td class="&amp;""""&amp;"dataleft"&amp;""""&amp;"&gt;"&amp;
TEXT(C248,"")&amp;"&lt;/td&gt;&lt;td class="&amp;""""&amp;"dataleft"&amp;""""&amp;"&gt;"&amp;
TEXT(D248,"0.0")&amp;"&lt;/td&gt;&lt;td class="&amp;""""&amp;"datacenter"&amp;""""&amp;"&gt;"&amp;
TEXT(E248,"0.0")&amp;"&lt;/td&gt;&lt;td class="&amp;""""&amp;"dataright"&amp;""""&amp;"&gt;"&amp;
TEXT(F248,"mmmm d, yyyy")&amp;"&lt;/td&gt;&lt;td class="&amp;""""&amp;"datacenter"&amp;""""&amp;"&gt;"&amp;
TEXT(G248,"0.0")&amp;"&lt;/td&gt;&lt;td class="&amp;""""&amp;"datacenter"&amp;""""&amp;"&gt;"&amp;
TEXT(H248,"0")&amp;"&lt;/td&gt;"&amp;
"&lt;/tr&gt;"</f>
        <v>&lt;tr&gt;&lt;td class="dataleft"&gt;55&lt;/td&gt;&lt;td class="dataleft"&gt;Balkan&lt;/td&gt;&lt;td class="dataleft"&gt;&lt;/td&gt;&lt;td class="dataleft"&gt;C P&lt;/td&gt;&lt;td class="datacenter"&gt;M&lt;/td&gt;&lt;td class="dataright"&gt;May 12, 1893&lt;/td&gt;&lt;td class="datacenter"&gt;Griggs Courier&lt;/td&gt;&lt;td class="datacenter"&gt;1&lt;/td&gt;&lt;/tr&gt;</v>
      </c>
      <c r="U248" s="2">
        <f>LEN(S248)</f>
        <v>118</v>
      </c>
    </row>
    <row r="249" spans="1:21" x14ac:dyDescent="0.25">
      <c r="A249" s="2">
        <v>65</v>
      </c>
      <c r="B249" s="4" t="s">
        <v>4576</v>
      </c>
      <c r="C249" s="4"/>
      <c r="D249" s="4" t="s">
        <v>352</v>
      </c>
      <c r="E249" s="5" t="s">
        <v>226</v>
      </c>
      <c r="F249" s="12" t="s">
        <v>4577</v>
      </c>
      <c r="G249" s="5" t="s">
        <v>4462</v>
      </c>
      <c r="H249" s="5">
        <v>1</v>
      </c>
      <c r="I249" s="48">
        <v>13</v>
      </c>
      <c r="J249" s="5">
        <v>248</v>
      </c>
      <c r="K249" s="47" t="s">
        <v>19563</v>
      </c>
      <c r="L249" s="46" t="s">
        <v>25741</v>
      </c>
      <c r="M249" s="55">
        <f>FIND(" ",F249)</f>
        <v>5</v>
      </c>
      <c r="N249" s="55">
        <f>FIND(",",F249)</f>
        <v>8</v>
      </c>
      <c r="O249" s="55" t="str">
        <f>MID(F249,N249+2,4)</f>
        <v>1894</v>
      </c>
      <c r="P249" s="55" t="str">
        <f>MID(F249,1,M249-1)</f>
        <v>July</v>
      </c>
      <c r="Q249" s="55">
        <f>_xlfn.SWITCH(TRIM(P249),
"January",1,"February",2,"March",3,"April",4,
"May",5,"June",6,"July",7,"August",8,
"September",9,"October",10,"November",11,"December",12,"No Match")</f>
        <v>7</v>
      </c>
      <c r="R249" s="55" t="str">
        <f>MID(F249,N249-2,2)</f>
        <v>27</v>
      </c>
      <c r="S249" s="2" t="str">
        <f>"&lt;a href="&amp;""""&amp;L249&amp;"\"&amp;K249&amp;"""&gt;"&amp;B249&amp;"&lt;/a&gt;"</f>
        <v>&lt;a href="set03\gc\gc_january_1893_to_december_1895\births\benson,_female_birth_to_john_july_27,_1894_p1_gc.pdf"&gt;Benson&lt;/a&gt;</v>
      </c>
      <c r="T249" s="78" t="str">
        <f>"&lt;tr&gt;&lt;td class="&amp;""""&amp;"dataleft"&amp;""""&amp;"&gt;"&amp;
TEXT(A249,"0")&amp;"&lt;/td&gt;&lt;td class="&amp;""""&amp;"dataleft"&amp;""""&amp;"&gt;"&amp;
TEXT(B249,"")&amp;"&lt;/td&gt;&lt;td class="&amp;""""&amp;"dataleft"&amp;""""&amp;"&gt;"&amp;
TEXT(C249,"")&amp;"&lt;/td&gt;&lt;td class="&amp;""""&amp;"dataleft"&amp;""""&amp;"&gt;"&amp;
TEXT(D249,"0.0")&amp;"&lt;/td&gt;&lt;td class="&amp;""""&amp;"datacenter"&amp;""""&amp;"&gt;"&amp;
TEXT(E249,"0.0")&amp;"&lt;/td&gt;&lt;td class="&amp;""""&amp;"dataright"&amp;""""&amp;"&gt;"&amp;
TEXT(F249,"mmmm d, yyyy")&amp;"&lt;/td&gt;&lt;td class="&amp;""""&amp;"datacenter"&amp;""""&amp;"&gt;"&amp;
TEXT(G249,"0.0")&amp;"&lt;/td&gt;&lt;td class="&amp;""""&amp;"datacenter"&amp;""""&amp;"&gt;"&amp;
TEXT(H249,"0")&amp;"&lt;/td&gt;"&amp;
"&lt;/tr&gt;"</f>
        <v>&lt;tr&gt;&lt;td class="dataleft"&gt;65&lt;/td&gt;&lt;td class="dataleft"&gt;Benson&lt;/td&gt;&lt;td class="dataleft"&gt;&lt;/td&gt;&lt;td class="dataleft"&gt;John&lt;/td&gt;&lt;td class="datacenter"&gt;F&lt;/td&gt;&lt;td class="dataright"&gt;July 27, 1894&lt;/td&gt;&lt;td class="datacenter"&gt;Griggs Courier&lt;/td&gt;&lt;td class="datacenter"&gt;1&lt;/td&gt;&lt;/tr&gt;</v>
      </c>
      <c r="U249" s="2">
        <f>LEN(S249)</f>
        <v>122</v>
      </c>
    </row>
    <row r="250" spans="1:21" x14ac:dyDescent="0.25">
      <c r="A250" s="2">
        <v>64</v>
      </c>
      <c r="B250" s="4" t="s">
        <v>4576</v>
      </c>
      <c r="C250" s="4"/>
      <c r="D250" s="4" t="s">
        <v>4578</v>
      </c>
      <c r="E250" s="5" t="s">
        <v>26</v>
      </c>
      <c r="F250" s="12" t="s">
        <v>4579</v>
      </c>
      <c r="G250" s="5" t="s">
        <v>4462</v>
      </c>
      <c r="H250" s="5">
        <v>1</v>
      </c>
      <c r="I250" s="48">
        <v>13</v>
      </c>
      <c r="J250" s="5">
        <v>249</v>
      </c>
      <c r="K250" s="47" t="s">
        <v>19564</v>
      </c>
      <c r="L250" s="46" t="s">
        <v>25741</v>
      </c>
      <c r="M250" s="55">
        <f>FIND(" ",F250)</f>
        <v>8</v>
      </c>
      <c r="N250" s="55">
        <f>FIND(",",F250)</f>
        <v>11</v>
      </c>
      <c r="O250" s="55" t="str">
        <f>MID(F250,N250+2,4)</f>
        <v>1893</v>
      </c>
      <c r="P250" s="55" t="str">
        <f>MID(F250,1,M250-1)</f>
        <v>January</v>
      </c>
      <c r="Q250" s="55">
        <f>_xlfn.SWITCH(TRIM(P250),
"January",1,"February",2,"March",3,"April",4,
"May",5,"June",6,"July",7,"August",8,
"September",9,"October",10,"November",11,"December",12,"No Match")</f>
        <v>1</v>
      </c>
      <c r="R250" s="55" t="str">
        <f>MID(F250,N250-2,2)</f>
        <v>13</v>
      </c>
      <c r="S250" s="2" t="str">
        <f>"&lt;a href="&amp;""""&amp;L250&amp;"\"&amp;K250&amp;"""&gt;"&amp;B250&amp;"&lt;/a&gt;"</f>
        <v>&lt;a href="set03\gc\gc_january_1893_to_december_1895\births\benson,_male_birth_to_a_o_january_13,_1893_p1_gc.pdf"&gt;Benson&lt;/a&gt;</v>
      </c>
      <c r="T250" s="78" t="str">
        <f>"&lt;tr&gt;&lt;td class="&amp;""""&amp;"dataleft"&amp;""""&amp;"&gt;"&amp;
TEXT(A250,"0")&amp;"&lt;/td&gt;&lt;td class="&amp;""""&amp;"dataleft"&amp;""""&amp;"&gt;"&amp;
TEXT(B250,"")&amp;"&lt;/td&gt;&lt;td class="&amp;""""&amp;"dataleft"&amp;""""&amp;"&gt;"&amp;
TEXT(C250,"")&amp;"&lt;/td&gt;&lt;td class="&amp;""""&amp;"dataleft"&amp;""""&amp;"&gt;"&amp;
TEXT(D250,"0.0")&amp;"&lt;/td&gt;&lt;td class="&amp;""""&amp;"datacenter"&amp;""""&amp;"&gt;"&amp;
TEXT(E250,"0.0")&amp;"&lt;/td&gt;&lt;td class="&amp;""""&amp;"dataright"&amp;""""&amp;"&gt;"&amp;
TEXT(F250,"mmmm d, yyyy")&amp;"&lt;/td&gt;&lt;td class="&amp;""""&amp;"datacenter"&amp;""""&amp;"&gt;"&amp;
TEXT(G250,"0.0")&amp;"&lt;/td&gt;&lt;td class="&amp;""""&amp;"datacenter"&amp;""""&amp;"&gt;"&amp;
TEXT(H250,"0")&amp;"&lt;/td&gt;"&amp;
"&lt;/tr&gt;"</f>
        <v>&lt;tr&gt;&lt;td class="dataleft"&gt;64&lt;/td&gt;&lt;td class="dataleft"&gt;Benson&lt;/td&gt;&lt;td class="dataleft"&gt;&lt;/td&gt;&lt;td class="dataleft"&gt;A O&lt;/td&gt;&lt;td class="datacenter"&gt;M&lt;/td&gt;&lt;td class="dataright"&gt;January 13, 1893&lt;/td&gt;&lt;td class="datacenter"&gt;Griggs Courier&lt;/td&gt;&lt;td class="datacenter"&gt;1&lt;/td&gt;&lt;/tr&gt;</v>
      </c>
      <c r="U250" s="2">
        <f>LEN(S250)</f>
        <v>122</v>
      </c>
    </row>
    <row r="251" spans="1:21" x14ac:dyDescent="0.25">
      <c r="A251" s="2">
        <v>78</v>
      </c>
      <c r="B251" s="4" t="s">
        <v>4580</v>
      </c>
      <c r="C251" s="4"/>
      <c r="D251" s="4" t="s">
        <v>4581</v>
      </c>
      <c r="E251" s="5" t="s">
        <v>226</v>
      </c>
      <c r="F251" s="52" t="s">
        <v>4582</v>
      </c>
      <c r="G251" s="5" t="s">
        <v>4462</v>
      </c>
      <c r="H251" s="5">
        <v>1</v>
      </c>
      <c r="I251" s="48">
        <v>13</v>
      </c>
      <c r="J251" s="5">
        <v>251</v>
      </c>
      <c r="K251" s="47" t="s">
        <v>19565</v>
      </c>
      <c r="L251" s="46" t="s">
        <v>25741</v>
      </c>
      <c r="M251" s="55">
        <f>FIND(" ",F251)</f>
        <v>9</v>
      </c>
      <c r="N251" s="55">
        <f>FIND(",",F251)</f>
        <v>11</v>
      </c>
      <c r="O251" s="55" t="str">
        <f>MID(F251,N251+2,4)</f>
        <v>1894</v>
      </c>
      <c r="P251" s="55" t="str">
        <f>MID(F251,1,M251-1)</f>
        <v>February</v>
      </c>
      <c r="Q251" s="55">
        <f>_xlfn.SWITCH(TRIM(P251),
"January",1,"February",2,"March",3,"April",4,
"May",5,"June",6,"July",7,"August",8,
"September",9,"October",10,"November",11,"December",12,"No Match")</f>
        <v>2</v>
      </c>
      <c r="R251" s="55" t="str">
        <f>MID(F251,N251-2,2)</f>
        <v xml:space="preserve"> 2</v>
      </c>
      <c r="S251" s="2" t="str">
        <f>"&lt;a href="&amp;""""&amp;L251&amp;"\"&amp;K251&amp;"""&gt;"&amp;B251&amp;"&lt;/a&gt;"</f>
        <v>&lt;a href="set03\gc\gc_january_1893_to_december_1895\births\berstrom,_female_birth_to_dr._february_2,_1894_p1_gc.pdf"&gt;Berstrom&lt;/a&gt;</v>
      </c>
      <c r="T251" s="78" t="str">
        <f>"&lt;tr&gt;&lt;td class="&amp;""""&amp;"dataleft"&amp;""""&amp;"&gt;"&amp;
TEXT(A251,"0")&amp;"&lt;/td&gt;&lt;td class="&amp;""""&amp;"dataleft"&amp;""""&amp;"&gt;"&amp;
TEXT(B251,"")&amp;"&lt;/td&gt;&lt;td class="&amp;""""&amp;"dataleft"&amp;""""&amp;"&gt;"&amp;
TEXT(C251,"")&amp;"&lt;/td&gt;&lt;td class="&amp;""""&amp;"dataleft"&amp;""""&amp;"&gt;"&amp;
TEXT(D251,"0.0")&amp;"&lt;/td&gt;&lt;td class="&amp;""""&amp;"datacenter"&amp;""""&amp;"&gt;"&amp;
TEXT(E251,"0.0")&amp;"&lt;/td&gt;&lt;td class="&amp;""""&amp;"dataright"&amp;""""&amp;"&gt;"&amp;
TEXT(F251,"mmmm d, yyyy")&amp;"&lt;/td&gt;&lt;td class="&amp;""""&amp;"datacenter"&amp;""""&amp;"&gt;"&amp;
TEXT(G251,"0.0")&amp;"&lt;/td&gt;&lt;td class="&amp;""""&amp;"datacenter"&amp;""""&amp;"&gt;"&amp;
TEXT(H251,"0")&amp;"&lt;/td&gt;"&amp;
"&lt;/tr&gt;"</f>
        <v>&lt;tr&gt;&lt;td class="dataleft"&gt;78&lt;/td&gt;&lt;td class="dataleft"&gt;Berstrom&lt;/td&gt;&lt;td class="dataleft"&gt;&lt;/td&gt;&lt;td class="dataleft"&gt;Dr.&lt;/td&gt;&lt;td class="datacenter"&gt;F&lt;/td&gt;&lt;td class="dataright"&gt;February 2, 1894&lt;/td&gt;&lt;td class="datacenter"&gt;Griggs Courier&lt;/td&gt;&lt;td class="datacenter"&gt;1&lt;/td&gt;&lt;/tr&gt;</v>
      </c>
      <c r="U251" s="2">
        <f>LEN(S251)</f>
        <v>128</v>
      </c>
    </row>
    <row r="252" spans="1:21" x14ac:dyDescent="0.25">
      <c r="A252" s="2">
        <v>82</v>
      </c>
      <c r="B252" s="4" t="s">
        <v>4583</v>
      </c>
      <c r="C252" s="4"/>
      <c r="D252" s="4" t="s">
        <v>4584</v>
      </c>
      <c r="E252" s="5" t="s">
        <v>226</v>
      </c>
      <c r="F252" s="52" t="s">
        <v>4566</v>
      </c>
      <c r="G252" s="5" t="s">
        <v>4462</v>
      </c>
      <c r="H252" s="5">
        <v>1</v>
      </c>
      <c r="I252" s="48">
        <v>13</v>
      </c>
      <c r="J252" s="5">
        <v>252</v>
      </c>
      <c r="K252" s="47" t="s">
        <v>19566</v>
      </c>
      <c r="L252" s="46" t="s">
        <v>25741</v>
      </c>
      <c r="M252" s="55">
        <f>FIND(" ",F252)</f>
        <v>9</v>
      </c>
      <c r="N252" s="55">
        <f>FIND(",",F252)</f>
        <v>11</v>
      </c>
      <c r="O252" s="55" t="str">
        <f>MID(F252,N252+2,4)</f>
        <v>1893</v>
      </c>
      <c r="P252" s="55" t="str">
        <f>MID(F252,1,M252-1)</f>
        <v>December</v>
      </c>
      <c r="Q252" s="55">
        <f>_xlfn.SWITCH(TRIM(P252),
"January",1,"February",2,"March",3,"April",4,
"May",5,"June",6,"July",7,"August",8,
"September",9,"October",10,"November",11,"December",12,"No Match")</f>
        <v>12</v>
      </c>
      <c r="R252" s="55" t="str">
        <f>MID(F252,N252-2,2)</f>
        <v xml:space="preserve"> 1</v>
      </c>
      <c r="S252" s="2" t="str">
        <f>"&lt;a href="&amp;""""&amp;L252&amp;"\"&amp;K252&amp;"""&gt;"&amp;B252&amp;"&lt;/a&gt;"</f>
        <v>&lt;a href="set03\gc\gc_january_1893_to_december_1895\births\biorn,_female_birth_to_r_j_december_1,_1893_p1_gc.pdf"&gt;Biorn&lt;/a&gt;</v>
      </c>
      <c r="T252" s="78" t="str">
        <f>"&lt;tr&gt;&lt;td class="&amp;""""&amp;"dataleft"&amp;""""&amp;"&gt;"&amp;
TEXT(A252,"0")&amp;"&lt;/td&gt;&lt;td class="&amp;""""&amp;"dataleft"&amp;""""&amp;"&gt;"&amp;
TEXT(B252,"")&amp;"&lt;/td&gt;&lt;td class="&amp;""""&amp;"dataleft"&amp;""""&amp;"&gt;"&amp;
TEXT(C252,"")&amp;"&lt;/td&gt;&lt;td class="&amp;""""&amp;"dataleft"&amp;""""&amp;"&gt;"&amp;
TEXT(D252,"0.0")&amp;"&lt;/td&gt;&lt;td class="&amp;""""&amp;"datacenter"&amp;""""&amp;"&gt;"&amp;
TEXT(E252,"0.0")&amp;"&lt;/td&gt;&lt;td class="&amp;""""&amp;"dataright"&amp;""""&amp;"&gt;"&amp;
TEXT(F252,"mmmm d, yyyy")&amp;"&lt;/td&gt;&lt;td class="&amp;""""&amp;"datacenter"&amp;""""&amp;"&gt;"&amp;
TEXT(G252,"0.0")&amp;"&lt;/td&gt;&lt;td class="&amp;""""&amp;"datacenter"&amp;""""&amp;"&gt;"&amp;
TEXT(H252,"0")&amp;"&lt;/td&gt;"&amp;
"&lt;/tr&gt;"</f>
        <v>&lt;tr&gt;&lt;td class="dataleft"&gt;82&lt;/td&gt;&lt;td class="dataleft"&gt;Biorn&lt;/td&gt;&lt;td class="dataleft"&gt;&lt;/td&gt;&lt;td class="dataleft"&gt;R J&lt;/td&gt;&lt;td class="datacenter"&gt;F&lt;/td&gt;&lt;td class="dataright"&gt;December 1, 1893&lt;/td&gt;&lt;td class="datacenter"&gt;Griggs Courier&lt;/td&gt;&lt;td class="datacenter"&gt;1&lt;/td&gt;&lt;/tr&gt;</v>
      </c>
      <c r="U252" s="2">
        <f>LEN(S252)</f>
        <v>122</v>
      </c>
    </row>
    <row r="253" spans="1:21" x14ac:dyDescent="0.25">
      <c r="A253" s="2">
        <v>87</v>
      </c>
      <c r="B253" s="4" t="s">
        <v>4118</v>
      </c>
      <c r="C253" s="4"/>
      <c r="D253" s="4" t="s">
        <v>4119</v>
      </c>
      <c r="E253" s="5" t="s">
        <v>226</v>
      </c>
      <c r="F253" s="52" t="s">
        <v>1350</v>
      </c>
      <c r="G253" s="5" t="s">
        <v>4462</v>
      </c>
      <c r="H253" s="5">
        <v>5</v>
      </c>
      <c r="I253" s="48">
        <v>13</v>
      </c>
      <c r="J253" s="5">
        <v>253</v>
      </c>
      <c r="K253" s="47" t="s">
        <v>19567</v>
      </c>
      <c r="L253" s="46" t="s">
        <v>25741</v>
      </c>
      <c r="M253" s="55">
        <f>FIND(" ",F253)</f>
        <v>9</v>
      </c>
      <c r="N253" s="55">
        <f>FIND(",",F253)</f>
        <v>12</v>
      </c>
      <c r="O253" s="55" t="str">
        <f>MID(F253,N253+2,4)</f>
        <v>1895</v>
      </c>
      <c r="P253" s="55" t="str">
        <f>MID(F253,1,M253-1)</f>
        <v>December</v>
      </c>
      <c r="Q253" s="55">
        <f>_xlfn.SWITCH(TRIM(P253),
"January",1,"February",2,"March",3,"April",4,
"May",5,"June",6,"July",7,"August",8,
"September",9,"October",10,"November",11,"December",12,"No Match")</f>
        <v>12</v>
      </c>
      <c r="R253" s="55" t="str">
        <f>MID(F253,N253-2,2)</f>
        <v>20</v>
      </c>
      <c r="S253" s="2" t="str">
        <f>"&lt;a href="&amp;""""&amp;L253&amp;"\"&amp;K253&amp;"""&gt;"&amp;B253&amp;"&lt;/a&gt;"</f>
        <v>&lt;a href="set03\gc\gc_january_1893_to_december_1895\births\black,_female_birth_to_si_december_20,_1895_p5_gc.pdf"&gt;Black&lt;/a&gt;</v>
      </c>
      <c r="T253" s="78" t="str">
        <f>"&lt;tr&gt;&lt;td class="&amp;""""&amp;"dataleft"&amp;""""&amp;"&gt;"&amp;
TEXT(A253,"0")&amp;"&lt;/td&gt;&lt;td class="&amp;""""&amp;"dataleft"&amp;""""&amp;"&gt;"&amp;
TEXT(B253,"")&amp;"&lt;/td&gt;&lt;td class="&amp;""""&amp;"dataleft"&amp;""""&amp;"&gt;"&amp;
TEXT(C253,"")&amp;"&lt;/td&gt;&lt;td class="&amp;""""&amp;"dataleft"&amp;""""&amp;"&gt;"&amp;
TEXT(D253,"0.0")&amp;"&lt;/td&gt;&lt;td class="&amp;""""&amp;"datacenter"&amp;""""&amp;"&gt;"&amp;
TEXT(E253,"0.0")&amp;"&lt;/td&gt;&lt;td class="&amp;""""&amp;"dataright"&amp;""""&amp;"&gt;"&amp;
TEXT(F253,"mmmm d, yyyy")&amp;"&lt;/td&gt;&lt;td class="&amp;""""&amp;"datacenter"&amp;""""&amp;"&gt;"&amp;
TEXT(G253,"0.0")&amp;"&lt;/td&gt;&lt;td class="&amp;""""&amp;"datacenter"&amp;""""&amp;"&gt;"&amp;
TEXT(H253,"0")&amp;"&lt;/td&gt;"&amp;
"&lt;/tr&gt;"</f>
        <v>&lt;tr&gt;&lt;td class="dataleft"&gt;87&lt;/td&gt;&lt;td class="dataleft"&gt;Black&lt;/td&gt;&lt;td class="dataleft"&gt;&lt;/td&gt;&lt;td class="dataleft"&gt;Si&lt;/td&gt;&lt;td class="datacenter"&gt;F&lt;/td&gt;&lt;td class="dataright"&gt;December 20, 1895&lt;/td&gt;&lt;td class="datacenter"&gt;Griggs Courier&lt;/td&gt;&lt;td class="datacenter"&gt;5&lt;/td&gt;&lt;/tr&gt;</v>
      </c>
      <c r="U253" s="2">
        <f>LEN(S253)</f>
        <v>122</v>
      </c>
    </row>
    <row r="254" spans="1:21" x14ac:dyDescent="0.25">
      <c r="A254" s="2">
        <v>95</v>
      </c>
      <c r="B254" s="4" t="s">
        <v>4585</v>
      </c>
      <c r="C254" s="4"/>
      <c r="D254" s="4" t="s">
        <v>303</v>
      </c>
      <c r="E254" s="5" t="s">
        <v>26</v>
      </c>
      <c r="F254" s="52" t="s">
        <v>4586</v>
      </c>
      <c r="G254" s="5" t="s">
        <v>4462</v>
      </c>
      <c r="H254" s="5">
        <v>8</v>
      </c>
      <c r="I254" s="48">
        <v>13</v>
      </c>
      <c r="J254" s="5">
        <v>254</v>
      </c>
      <c r="K254" s="47" t="s">
        <v>19568</v>
      </c>
      <c r="L254" s="46" t="s">
        <v>25741</v>
      </c>
      <c r="M254" s="55">
        <f>FIND(" ",F254)</f>
        <v>8</v>
      </c>
      <c r="N254" s="55">
        <f>FIND(",",F254)</f>
        <v>11</v>
      </c>
      <c r="O254" s="55" t="str">
        <f>MID(F254,N254+2,4)</f>
        <v>1895</v>
      </c>
      <c r="P254" s="55" t="str">
        <f>MID(F254,1,M254-1)</f>
        <v>January</v>
      </c>
      <c r="Q254" s="55">
        <f>_xlfn.SWITCH(TRIM(P254),
"January",1,"February",2,"March",3,"April",4,
"May",5,"June",6,"July",7,"August",8,
"September",9,"October",10,"November",11,"December",12,"No Match")</f>
        <v>1</v>
      </c>
      <c r="R254" s="55" t="str">
        <f>MID(F254,N254-2,2)</f>
        <v>11</v>
      </c>
      <c r="S254" s="2" t="str">
        <f>"&lt;a href="&amp;""""&amp;L254&amp;"\"&amp;K254&amp;"""&gt;"&amp;B254&amp;"&lt;/a&gt;"</f>
        <v>&lt;a href="set03\gc\gc_january_1893_to_december_1895\births\bolkan,_male_birth_to_christ_january_11,_1895_p8_gc.pdf"&gt;Bolkan&lt;/a&gt;</v>
      </c>
      <c r="T254" s="78" t="str">
        <f>"&lt;tr&gt;&lt;td class="&amp;""""&amp;"dataleft"&amp;""""&amp;"&gt;"&amp;
TEXT(A254,"0")&amp;"&lt;/td&gt;&lt;td class="&amp;""""&amp;"dataleft"&amp;""""&amp;"&gt;"&amp;
TEXT(B254,"")&amp;"&lt;/td&gt;&lt;td class="&amp;""""&amp;"dataleft"&amp;""""&amp;"&gt;"&amp;
TEXT(C254,"")&amp;"&lt;/td&gt;&lt;td class="&amp;""""&amp;"dataleft"&amp;""""&amp;"&gt;"&amp;
TEXT(D254,"0.0")&amp;"&lt;/td&gt;&lt;td class="&amp;""""&amp;"datacenter"&amp;""""&amp;"&gt;"&amp;
TEXT(E254,"0.0")&amp;"&lt;/td&gt;&lt;td class="&amp;""""&amp;"dataright"&amp;""""&amp;"&gt;"&amp;
TEXT(F254,"mmmm d, yyyy")&amp;"&lt;/td&gt;&lt;td class="&amp;""""&amp;"datacenter"&amp;""""&amp;"&gt;"&amp;
TEXT(G254,"0.0")&amp;"&lt;/td&gt;&lt;td class="&amp;""""&amp;"datacenter"&amp;""""&amp;"&gt;"&amp;
TEXT(H254,"0")&amp;"&lt;/td&gt;"&amp;
"&lt;/tr&gt;"</f>
        <v>&lt;tr&gt;&lt;td class="dataleft"&gt;95&lt;/td&gt;&lt;td class="dataleft"&gt;Bolkan&lt;/td&gt;&lt;td class="dataleft"&gt;&lt;/td&gt;&lt;td class="dataleft"&gt;Christ&lt;/td&gt;&lt;td class="datacenter"&gt;M&lt;/td&gt;&lt;td class="dataright"&gt;January 11, 1895&lt;/td&gt;&lt;td class="datacenter"&gt;Griggs Courier&lt;/td&gt;&lt;td class="datacenter"&gt;8&lt;/td&gt;&lt;/tr&gt;</v>
      </c>
      <c r="U254" s="2">
        <f>LEN(S254)</f>
        <v>125</v>
      </c>
    </row>
    <row r="255" spans="1:21" x14ac:dyDescent="0.25">
      <c r="A255" s="2">
        <v>97</v>
      </c>
      <c r="B255" s="4" t="s">
        <v>4587</v>
      </c>
      <c r="C255" s="4"/>
      <c r="D255" s="4" t="s">
        <v>4588</v>
      </c>
      <c r="E255" s="5" t="s">
        <v>26</v>
      </c>
      <c r="F255" s="52" t="s">
        <v>1245</v>
      </c>
      <c r="G255" s="5" t="s">
        <v>4462</v>
      </c>
      <c r="H255" s="5">
        <v>1</v>
      </c>
      <c r="I255" s="48">
        <v>13</v>
      </c>
      <c r="J255" s="5">
        <v>255</v>
      </c>
      <c r="K255" s="47" t="s">
        <v>19569</v>
      </c>
      <c r="L255" s="46" t="s">
        <v>25741</v>
      </c>
      <c r="M255" s="55">
        <f>FIND(" ",F255)</f>
        <v>5</v>
      </c>
      <c r="N255" s="55">
        <f>FIND(",",F255)</f>
        <v>8</v>
      </c>
      <c r="O255" s="55" t="str">
        <f>MID(F255,N255+2,4)</f>
        <v>1895</v>
      </c>
      <c r="P255" s="55" t="str">
        <f>MID(F255,1,M255-1)</f>
        <v>June</v>
      </c>
      <c r="Q255" s="55">
        <f>_xlfn.SWITCH(TRIM(P255),
"January",1,"February",2,"March",3,"April",4,
"May",5,"June",6,"July",7,"August",8,
"September",9,"October",10,"November",11,"December",12,"No Match")</f>
        <v>6</v>
      </c>
      <c r="R255" s="55" t="str">
        <f>MID(F255,N255-2,2)</f>
        <v>21</v>
      </c>
      <c r="S255" s="2" t="str">
        <f>"&lt;a href="&amp;""""&amp;L255&amp;"\"&amp;K255&amp;"""&gt;"&amp;B255&amp;"&lt;/a&gt;"</f>
        <v>&lt;a href="set03\gc\gc_january_1893_to_december_1895\births\borchart,_male_birth_to_godfey_june_21,_1895_p1_gc.pdf"&gt;Borchart&lt;/a&gt;</v>
      </c>
      <c r="T255" s="78" t="str">
        <f>"&lt;tr&gt;&lt;td class="&amp;""""&amp;"dataleft"&amp;""""&amp;"&gt;"&amp;
TEXT(A255,"0")&amp;"&lt;/td&gt;&lt;td class="&amp;""""&amp;"dataleft"&amp;""""&amp;"&gt;"&amp;
TEXT(B255,"")&amp;"&lt;/td&gt;&lt;td class="&amp;""""&amp;"dataleft"&amp;""""&amp;"&gt;"&amp;
TEXT(C255,"")&amp;"&lt;/td&gt;&lt;td class="&amp;""""&amp;"dataleft"&amp;""""&amp;"&gt;"&amp;
TEXT(D255,"0.0")&amp;"&lt;/td&gt;&lt;td class="&amp;""""&amp;"datacenter"&amp;""""&amp;"&gt;"&amp;
TEXT(E255,"0.0")&amp;"&lt;/td&gt;&lt;td class="&amp;""""&amp;"dataright"&amp;""""&amp;"&gt;"&amp;
TEXT(F255,"mmmm d, yyyy")&amp;"&lt;/td&gt;&lt;td class="&amp;""""&amp;"datacenter"&amp;""""&amp;"&gt;"&amp;
TEXT(G255,"0.0")&amp;"&lt;/td&gt;&lt;td class="&amp;""""&amp;"datacenter"&amp;""""&amp;"&gt;"&amp;
TEXT(H255,"0")&amp;"&lt;/td&gt;"&amp;
"&lt;/tr&gt;"</f>
        <v>&lt;tr&gt;&lt;td class="dataleft"&gt;97&lt;/td&gt;&lt;td class="dataleft"&gt;Borchart&lt;/td&gt;&lt;td class="dataleft"&gt;&lt;/td&gt;&lt;td class="dataleft"&gt;Godfrey&lt;/td&gt;&lt;td class="datacenter"&gt;M&lt;/td&gt;&lt;td class="dataright"&gt;June 21, 1895&lt;/td&gt;&lt;td class="datacenter"&gt;Griggs Courier&lt;/td&gt;&lt;td class="datacenter"&gt;1&lt;/td&gt;&lt;/tr&gt;</v>
      </c>
      <c r="U255" s="2">
        <f>LEN(S255)</f>
        <v>126</v>
      </c>
    </row>
    <row r="256" spans="1:21" x14ac:dyDescent="0.25">
      <c r="A256" s="2">
        <v>105</v>
      </c>
      <c r="B256" s="4" t="s">
        <v>4589</v>
      </c>
      <c r="C256" s="4"/>
      <c r="D256" s="4" t="s">
        <v>4590</v>
      </c>
      <c r="E256" s="5" t="s">
        <v>226</v>
      </c>
      <c r="F256" s="52" t="s">
        <v>4591</v>
      </c>
      <c r="G256" s="5" t="s">
        <v>4462</v>
      </c>
      <c r="H256" s="5">
        <v>1</v>
      </c>
      <c r="I256" s="48">
        <v>13</v>
      </c>
      <c r="J256" s="5">
        <v>256</v>
      </c>
      <c r="K256" s="47" t="s">
        <v>19570</v>
      </c>
      <c r="L256" s="46" t="s">
        <v>25741</v>
      </c>
      <c r="M256" s="55">
        <f>FIND(" ",F256)</f>
        <v>9</v>
      </c>
      <c r="N256" s="55">
        <f>FIND(",",F256)</f>
        <v>11</v>
      </c>
      <c r="O256" s="55" t="str">
        <f>MID(F256,N256+2,4)</f>
        <v>1895</v>
      </c>
      <c r="P256" s="55" t="str">
        <f>MID(F256,1,M256-1)</f>
        <v>February</v>
      </c>
      <c r="Q256" s="55">
        <f>_xlfn.SWITCH(TRIM(P256),
"January",1,"February",2,"March",3,"April",4,
"May",5,"June",6,"July",7,"August",8,
"September",9,"October",10,"November",11,"December",12,"No Match")</f>
        <v>2</v>
      </c>
      <c r="R256" s="55" t="str">
        <f>MID(F256,N256-2,2)</f>
        <v xml:space="preserve"> 8</v>
      </c>
      <c r="S256" s="2" t="str">
        <f>"&lt;a href="&amp;""""&amp;L256&amp;"\"&amp;K256&amp;"""&gt;"&amp;B256&amp;"&lt;/a&gt;"</f>
        <v>&lt;a href="set03\gc\gc_january_1893_to_december_1895\births\brasten,_female_birth_to_richard_february_8,_1895_p1_gc.pdf"&gt;Brasten&lt;/a&gt;</v>
      </c>
      <c r="T256" s="78" t="str">
        <f>"&lt;tr&gt;&lt;td class="&amp;""""&amp;"dataleft"&amp;""""&amp;"&gt;"&amp;
TEXT(A256,"0")&amp;"&lt;/td&gt;&lt;td class="&amp;""""&amp;"dataleft"&amp;""""&amp;"&gt;"&amp;
TEXT(B256,"")&amp;"&lt;/td&gt;&lt;td class="&amp;""""&amp;"dataleft"&amp;""""&amp;"&gt;"&amp;
TEXT(C256,"")&amp;"&lt;/td&gt;&lt;td class="&amp;""""&amp;"dataleft"&amp;""""&amp;"&gt;"&amp;
TEXT(D256,"0.0")&amp;"&lt;/td&gt;&lt;td class="&amp;""""&amp;"datacenter"&amp;""""&amp;"&gt;"&amp;
TEXT(E256,"0.0")&amp;"&lt;/td&gt;&lt;td class="&amp;""""&amp;"dataright"&amp;""""&amp;"&gt;"&amp;
TEXT(F256,"mmmm d, yyyy")&amp;"&lt;/td&gt;&lt;td class="&amp;""""&amp;"datacenter"&amp;""""&amp;"&gt;"&amp;
TEXT(G256,"0.0")&amp;"&lt;/td&gt;&lt;td class="&amp;""""&amp;"datacenter"&amp;""""&amp;"&gt;"&amp;
TEXT(H256,"0")&amp;"&lt;/td&gt;"&amp;
"&lt;/tr&gt;"</f>
        <v>&lt;tr&gt;&lt;td class="dataleft"&gt;105&lt;/td&gt;&lt;td class="dataleft"&gt;Brasten&lt;/td&gt;&lt;td class="dataleft"&gt;&lt;/td&gt;&lt;td class="dataleft"&gt;Richard&lt;/td&gt;&lt;td class="datacenter"&gt;F&lt;/td&gt;&lt;td class="dataright"&gt;February 8, 1895&lt;/td&gt;&lt;td class="datacenter"&gt;Griggs Courier&lt;/td&gt;&lt;td class="datacenter"&gt;1&lt;/td&gt;&lt;/tr&gt;</v>
      </c>
      <c r="U256" s="2">
        <f>LEN(S256)</f>
        <v>130</v>
      </c>
    </row>
    <row r="257" spans="1:21" ht="30" x14ac:dyDescent="0.25">
      <c r="A257" s="2">
        <v>115</v>
      </c>
      <c r="B257" s="4" t="s">
        <v>4126</v>
      </c>
      <c r="C257" s="4"/>
      <c r="D257" s="4" t="s">
        <v>4210</v>
      </c>
      <c r="E257" s="5" t="s">
        <v>26</v>
      </c>
      <c r="F257" s="52" t="s">
        <v>4592</v>
      </c>
      <c r="G257" s="5" t="s">
        <v>4462</v>
      </c>
      <c r="H257" s="5">
        <v>1</v>
      </c>
      <c r="I257" s="48">
        <v>13</v>
      </c>
      <c r="J257" s="5">
        <v>257</v>
      </c>
      <c r="K257" s="47" t="s">
        <v>19571</v>
      </c>
      <c r="L257" s="46" t="s">
        <v>25741</v>
      </c>
      <c r="M257" s="55">
        <f>FIND(" ",F257)</f>
        <v>6</v>
      </c>
      <c r="N257" s="55">
        <f>FIND(",",F257)</f>
        <v>9</v>
      </c>
      <c r="O257" s="55" t="str">
        <f>MID(F257,N257+2,4)</f>
        <v>1893</v>
      </c>
      <c r="P257" s="55" t="str">
        <f>MID(F257,1,M257-1)</f>
        <v>March</v>
      </c>
      <c r="Q257" s="55">
        <f>_xlfn.SWITCH(TRIM(P257),
"January",1,"February",2,"March",3,"April",4,
"May",5,"June",6,"July",7,"August",8,
"September",9,"October",10,"November",11,"December",12,"No Match")</f>
        <v>3</v>
      </c>
      <c r="R257" s="55" t="str">
        <f>MID(F257,N257-2,2)</f>
        <v>31</v>
      </c>
      <c r="S257" s="2" t="str">
        <f>"&lt;a href="&amp;""""&amp;L257&amp;"\"&amp;K257&amp;"""&gt;"&amp;B257&amp;"&lt;/a&gt;"</f>
        <v>&lt;a href="set03\gc\gc_january_1893_to_december_1895\births\brownfield,_male_birth_to_william_march_31,_1893_p1_gc.pdf"&gt;Brownfield&lt;/a&gt;</v>
      </c>
      <c r="T257" s="78" t="str">
        <f>"&lt;tr&gt;&lt;td class="&amp;""""&amp;"dataleft"&amp;""""&amp;"&gt;"&amp;
TEXT(A257,"0")&amp;"&lt;/td&gt;&lt;td class="&amp;""""&amp;"dataleft"&amp;""""&amp;"&gt;"&amp;
TEXT(B257,"")&amp;"&lt;/td&gt;&lt;td class="&amp;""""&amp;"dataleft"&amp;""""&amp;"&gt;"&amp;
TEXT(C257,"")&amp;"&lt;/td&gt;&lt;td class="&amp;""""&amp;"dataleft"&amp;""""&amp;"&gt;"&amp;
TEXT(D257,"0.0")&amp;"&lt;/td&gt;&lt;td class="&amp;""""&amp;"datacenter"&amp;""""&amp;"&gt;"&amp;
TEXT(E257,"0.0")&amp;"&lt;/td&gt;&lt;td class="&amp;""""&amp;"dataright"&amp;""""&amp;"&gt;"&amp;
TEXT(F257,"mmmm d, yyyy")&amp;"&lt;/td&gt;&lt;td class="&amp;""""&amp;"datacenter"&amp;""""&amp;"&gt;"&amp;
TEXT(G257,"0.0")&amp;"&lt;/td&gt;&lt;td class="&amp;""""&amp;"datacenter"&amp;""""&amp;"&gt;"&amp;
TEXT(H257,"0")&amp;"&lt;/td&gt;"&amp;
"&lt;/tr&gt;"</f>
        <v>&lt;tr&gt;&lt;td class="dataleft"&gt;115&lt;/td&gt;&lt;td class="dataleft"&gt;Brownfield&lt;/td&gt;&lt;td class="dataleft"&gt;&lt;/td&gt;&lt;td class="dataleft"&gt;William&lt;/td&gt;&lt;td class="datacenter"&gt;M&lt;/td&gt;&lt;td class="dataright"&gt;March 31, 1893&lt;/td&gt;&lt;td class="datacenter"&gt;Griggs Courier&lt;/td&gt;&lt;td class="datacenter"&gt;1&lt;/td&gt;&lt;/tr&gt;</v>
      </c>
      <c r="U257" s="2">
        <f>LEN(S257)</f>
        <v>132</v>
      </c>
    </row>
    <row r="258" spans="1:21" x14ac:dyDescent="0.25">
      <c r="A258" s="2">
        <v>123</v>
      </c>
      <c r="B258" s="4" t="s">
        <v>4593</v>
      </c>
      <c r="C258" s="4"/>
      <c r="D258" s="4" t="s">
        <v>306</v>
      </c>
      <c r="E258" s="5" t="s">
        <v>226</v>
      </c>
      <c r="F258" s="52" t="s">
        <v>4594</v>
      </c>
      <c r="G258" s="5" t="s">
        <v>4462</v>
      </c>
      <c r="H258" s="5">
        <v>1</v>
      </c>
      <c r="I258" s="48">
        <v>13</v>
      </c>
      <c r="J258" s="5">
        <v>258</v>
      </c>
      <c r="K258" s="47" t="s">
        <v>19572</v>
      </c>
      <c r="L258" s="46" t="s">
        <v>25741</v>
      </c>
      <c r="M258" s="55">
        <f>FIND(" ",F258)</f>
        <v>4</v>
      </c>
      <c r="N258" s="55">
        <f>FIND(",",F258)</f>
        <v>7</v>
      </c>
      <c r="O258" s="55" t="str">
        <f>MID(F258,N258+2,4)</f>
        <v>1893</v>
      </c>
      <c r="P258" s="55" t="str">
        <f>MID(F258,1,M258-1)</f>
        <v>May</v>
      </c>
      <c r="Q258" s="55">
        <f>_xlfn.SWITCH(TRIM(P258),
"January",1,"February",2,"March",3,"April",4,
"May",5,"June",6,"July",7,"August",8,
"September",9,"October",10,"November",11,"December",12,"No Match")</f>
        <v>5</v>
      </c>
      <c r="R258" s="55" t="str">
        <f>MID(F258,N258-2,2)</f>
        <v>19</v>
      </c>
      <c r="S258" s="2" t="str">
        <f>"&lt;a href="&amp;""""&amp;L258&amp;"\"&amp;K258&amp;"""&gt;"&amp;B258&amp;"&lt;/a&gt;"</f>
        <v>&lt;a href="set03\gc\gc_january_1893_to_december_1895\births\carlson,_female_birth_to_emil_may_19,_1893_p1_gc.pdf"&gt;Carlson&lt;/a&gt;</v>
      </c>
      <c r="T258" s="78" t="str">
        <f>"&lt;tr&gt;&lt;td class="&amp;""""&amp;"dataleft"&amp;""""&amp;"&gt;"&amp;
TEXT(A258,"0")&amp;"&lt;/td&gt;&lt;td class="&amp;""""&amp;"dataleft"&amp;""""&amp;"&gt;"&amp;
TEXT(B258,"")&amp;"&lt;/td&gt;&lt;td class="&amp;""""&amp;"dataleft"&amp;""""&amp;"&gt;"&amp;
TEXT(C258,"")&amp;"&lt;/td&gt;&lt;td class="&amp;""""&amp;"dataleft"&amp;""""&amp;"&gt;"&amp;
TEXT(D258,"0.0")&amp;"&lt;/td&gt;&lt;td class="&amp;""""&amp;"datacenter"&amp;""""&amp;"&gt;"&amp;
TEXT(E258,"0.0")&amp;"&lt;/td&gt;&lt;td class="&amp;""""&amp;"dataright"&amp;""""&amp;"&gt;"&amp;
TEXT(F258,"mmmm d, yyyy")&amp;"&lt;/td&gt;&lt;td class="&amp;""""&amp;"datacenter"&amp;""""&amp;"&gt;"&amp;
TEXT(G258,"0.0")&amp;"&lt;/td&gt;&lt;td class="&amp;""""&amp;"datacenter"&amp;""""&amp;"&gt;"&amp;
TEXT(H258,"0")&amp;"&lt;/td&gt;"&amp;
"&lt;/tr&gt;"</f>
        <v>&lt;tr&gt;&lt;td class="dataleft"&gt;123&lt;/td&gt;&lt;td class="dataleft"&gt;Carlson&lt;/td&gt;&lt;td class="dataleft"&gt;&lt;/td&gt;&lt;td class="dataleft"&gt;Emil&lt;/td&gt;&lt;td class="datacenter"&gt;F&lt;/td&gt;&lt;td class="dataright"&gt;May 19, 1893&lt;/td&gt;&lt;td class="datacenter"&gt;Griggs Courier&lt;/td&gt;&lt;td class="datacenter"&gt;1&lt;/td&gt;&lt;/tr&gt;</v>
      </c>
      <c r="U258" s="2">
        <f>LEN(S258)</f>
        <v>123</v>
      </c>
    </row>
    <row r="259" spans="1:21" x14ac:dyDescent="0.25">
      <c r="A259" s="2">
        <v>124</v>
      </c>
      <c r="B259" s="4" t="s">
        <v>4593</v>
      </c>
      <c r="C259" s="4"/>
      <c r="D259" s="4" t="s">
        <v>343</v>
      </c>
      <c r="E259" s="5" t="s">
        <v>26</v>
      </c>
      <c r="F259" s="52" t="s">
        <v>1535</v>
      </c>
      <c r="G259" s="5" t="s">
        <v>4462</v>
      </c>
      <c r="H259" s="5">
        <v>5</v>
      </c>
      <c r="I259" s="48">
        <v>13</v>
      </c>
      <c r="J259" s="5">
        <v>259</v>
      </c>
      <c r="K259" s="47" t="s">
        <v>19573</v>
      </c>
      <c r="L259" s="46" t="s">
        <v>25741</v>
      </c>
      <c r="M259" s="55">
        <f>FIND(" ",F259)</f>
        <v>6</v>
      </c>
      <c r="N259" s="55">
        <f>FIND(",",F259)</f>
        <v>9</v>
      </c>
      <c r="O259" s="55" t="str">
        <f>MID(F259,N259+2,4)</f>
        <v>1895</v>
      </c>
      <c r="P259" s="55" t="str">
        <f>MID(F259,1,M259-1)</f>
        <v>April</v>
      </c>
      <c r="Q259" s="55">
        <f>_xlfn.SWITCH(TRIM(P259),
"January",1,"February",2,"March",3,"April",4,
"May",5,"June",6,"July",7,"August",8,
"September",9,"October",10,"November",11,"December",12,"No Match")</f>
        <v>4</v>
      </c>
      <c r="R259" s="55" t="str">
        <f>MID(F259,N259-2,2)</f>
        <v>26</v>
      </c>
      <c r="S259" s="2" t="str">
        <f>"&lt;a href="&amp;""""&amp;L259&amp;"\"&amp;K259&amp;"""&gt;"&amp;B259&amp;"&lt;/a&gt;"</f>
        <v>&lt;a href="set03\gc\gc_january_1893_to_december_1895\births\carlson,_male_birth_to_carl_april_26,_1895_p5_gc.pdf"&gt;Carlson&lt;/a&gt;</v>
      </c>
      <c r="T259" s="78" t="str">
        <f>"&lt;tr&gt;&lt;td class="&amp;""""&amp;"dataleft"&amp;""""&amp;"&gt;"&amp;
TEXT(A259,"0")&amp;"&lt;/td&gt;&lt;td class="&amp;""""&amp;"dataleft"&amp;""""&amp;"&gt;"&amp;
TEXT(B259,"")&amp;"&lt;/td&gt;&lt;td class="&amp;""""&amp;"dataleft"&amp;""""&amp;"&gt;"&amp;
TEXT(C259,"")&amp;"&lt;/td&gt;&lt;td class="&amp;""""&amp;"dataleft"&amp;""""&amp;"&gt;"&amp;
TEXT(D259,"0.0")&amp;"&lt;/td&gt;&lt;td class="&amp;""""&amp;"datacenter"&amp;""""&amp;"&gt;"&amp;
TEXT(E259,"0.0")&amp;"&lt;/td&gt;&lt;td class="&amp;""""&amp;"dataright"&amp;""""&amp;"&gt;"&amp;
TEXT(F259,"mmmm d, yyyy")&amp;"&lt;/td&gt;&lt;td class="&amp;""""&amp;"datacenter"&amp;""""&amp;"&gt;"&amp;
TEXT(G259,"0.0")&amp;"&lt;/td&gt;&lt;td class="&amp;""""&amp;"datacenter"&amp;""""&amp;"&gt;"&amp;
TEXT(H259,"0")&amp;"&lt;/td&gt;"&amp;
"&lt;/tr&gt;"</f>
        <v>&lt;tr&gt;&lt;td class="dataleft"&gt;124&lt;/td&gt;&lt;td class="dataleft"&gt;Carlson&lt;/td&gt;&lt;td class="dataleft"&gt;&lt;/td&gt;&lt;td class="dataleft"&gt;Carl&lt;/td&gt;&lt;td class="datacenter"&gt;M&lt;/td&gt;&lt;td class="dataright"&gt;April 26, 1895&lt;/td&gt;&lt;td class="datacenter"&gt;Griggs Courier&lt;/td&gt;&lt;td class="datacenter"&gt;5&lt;/td&gt;&lt;/tr&gt;</v>
      </c>
      <c r="U259" s="2">
        <f>LEN(S259)</f>
        <v>123</v>
      </c>
    </row>
    <row r="260" spans="1:21" x14ac:dyDescent="0.25">
      <c r="A260" s="2">
        <v>148</v>
      </c>
      <c r="B260" s="4" t="s">
        <v>4129</v>
      </c>
      <c r="C260" s="4"/>
      <c r="D260" s="4" t="s">
        <v>4130</v>
      </c>
      <c r="E260" s="5" t="s">
        <v>226</v>
      </c>
      <c r="F260" s="52" t="s">
        <v>4595</v>
      </c>
      <c r="G260" s="5" t="s">
        <v>4462</v>
      </c>
      <c r="H260" s="5">
        <v>1</v>
      </c>
      <c r="I260" s="48">
        <v>13</v>
      </c>
      <c r="J260" s="5">
        <v>260</v>
      </c>
      <c r="K260" s="47" t="s">
        <v>19574</v>
      </c>
      <c r="L260" s="46" t="s">
        <v>25741</v>
      </c>
      <c r="M260" s="55">
        <f>FIND(" ",F260)</f>
        <v>10</v>
      </c>
      <c r="N260" s="55">
        <f>FIND(",",F260)</f>
        <v>13</v>
      </c>
      <c r="O260" s="55" t="str">
        <f>MID(F260,N260+2,4)</f>
        <v>1893</v>
      </c>
      <c r="P260" s="55" t="str">
        <f>MID(F260,1,M260-1)</f>
        <v>September</v>
      </c>
      <c r="Q260" s="55">
        <f>_xlfn.SWITCH(TRIM(P260),
"January",1,"February",2,"March",3,"April",4,
"May",5,"June",6,"July",7,"August",8,
"September",9,"October",10,"November",11,"December",12,"No Match")</f>
        <v>9</v>
      </c>
      <c r="R260" s="55" t="str">
        <f>MID(F260,N260-2,2)</f>
        <v>22</v>
      </c>
      <c r="S260" s="2" t="str">
        <f>"&lt;a href="&amp;""""&amp;L260&amp;"\"&amp;K260&amp;"""&gt;"&amp;B260&amp;"&lt;/a&gt;"</f>
        <v>&lt;a href="set03\gc\gc_january_1893_to_december_1895\births\colson,_female_birth_to_d_w_september_22,_1893_p1_gc.pdf"&gt;Colson&lt;/a&gt;</v>
      </c>
      <c r="T260" s="78" t="str">
        <f>"&lt;tr&gt;&lt;td class="&amp;""""&amp;"dataleft"&amp;""""&amp;"&gt;"&amp;
TEXT(A260,"0")&amp;"&lt;/td&gt;&lt;td class="&amp;""""&amp;"dataleft"&amp;""""&amp;"&gt;"&amp;
TEXT(B260,"")&amp;"&lt;/td&gt;&lt;td class="&amp;""""&amp;"dataleft"&amp;""""&amp;"&gt;"&amp;
TEXT(C260,"")&amp;"&lt;/td&gt;&lt;td class="&amp;""""&amp;"dataleft"&amp;""""&amp;"&gt;"&amp;
TEXT(D260,"0.0")&amp;"&lt;/td&gt;&lt;td class="&amp;""""&amp;"datacenter"&amp;""""&amp;"&gt;"&amp;
TEXT(E260,"0.0")&amp;"&lt;/td&gt;&lt;td class="&amp;""""&amp;"dataright"&amp;""""&amp;"&gt;"&amp;
TEXT(F260,"mmmm d, yyyy")&amp;"&lt;/td&gt;&lt;td class="&amp;""""&amp;"datacenter"&amp;""""&amp;"&gt;"&amp;
TEXT(G260,"0.0")&amp;"&lt;/td&gt;&lt;td class="&amp;""""&amp;"datacenter"&amp;""""&amp;"&gt;"&amp;
TEXT(H260,"0")&amp;"&lt;/td&gt;"&amp;
"&lt;/tr&gt;"</f>
        <v>&lt;tr&gt;&lt;td class="dataleft"&gt;148&lt;/td&gt;&lt;td class="dataleft"&gt;Colson&lt;/td&gt;&lt;td class="dataleft"&gt;&lt;/td&gt;&lt;td class="dataleft"&gt;D W&lt;/td&gt;&lt;td class="datacenter"&gt;F&lt;/td&gt;&lt;td class="dataright"&gt;September 22, 1893&lt;/td&gt;&lt;td class="datacenter"&gt;Griggs Courier&lt;/td&gt;&lt;td class="datacenter"&gt;1&lt;/td&gt;&lt;/tr&gt;</v>
      </c>
      <c r="U260" s="2">
        <f>LEN(S260)</f>
        <v>126</v>
      </c>
    </row>
    <row r="261" spans="1:21" x14ac:dyDescent="0.25">
      <c r="A261" s="2">
        <v>166</v>
      </c>
      <c r="B261" s="4" t="s">
        <v>4596</v>
      </c>
      <c r="C261" s="4"/>
      <c r="D261" s="4" t="s">
        <v>2768</v>
      </c>
      <c r="E261" s="5" t="s">
        <v>226</v>
      </c>
      <c r="F261" s="52" t="s">
        <v>1505</v>
      </c>
      <c r="G261" s="5" t="s">
        <v>4462</v>
      </c>
      <c r="H261" s="5">
        <v>1</v>
      </c>
      <c r="I261" s="48">
        <v>13</v>
      </c>
      <c r="J261" s="5">
        <v>261</v>
      </c>
      <c r="K261" s="47" t="s">
        <v>19575</v>
      </c>
      <c r="L261" s="46" t="s">
        <v>25741</v>
      </c>
      <c r="M261" s="55">
        <f>FIND(" ",F261)</f>
        <v>8</v>
      </c>
      <c r="N261" s="55">
        <f>FIND(",",F261)</f>
        <v>11</v>
      </c>
      <c r="O261" s="55" t="str">
        <f>MID(F261,N261+2,4)</f>
        <v>1895</v>
      </c>
      <c r="P261" s="55" t="str">
        <f>MID(F261,1,M261-1)</f>
        <v>October</v>
      </c>
      <c r="Q261" s="55">
        <f>_xlfn.SWITCH(TRIM(P261),
"January",1,"February",2,"March",3,"April",4,
"May",5,"June",6,"July",7,"August",8,
"September",9,"October",10,"November",11,"December",12,"No Match")</f>
        <v>10</v>
      </c>
      <c r="R261" s="55" t="str">
        <f>MID(F261,N261-2,2)</f>
        <v>11</v>
      </c>
      <c r="S261" s="2" t="str">
        <f>"&lt;a href="&amp;""""&amp;L261&amp;"\"&amp;K261&amp;"""&gt;"&amp;B261&amp;"&lt;/a&gt;"</f>
        <v>&lt;a href="set03\gc\gc_january_1893_to_december_1895\births\curtis,_female_birth_to_henry_october_11,_1895_p1_gc.pdf"&gt;Curtis&lt;/a&gt;</v>
      </c>
      <c r="T261" s="78" t="str">
        <f>"&lt;tr&gt;&lt;td class="&amp;""""&amp;"dataleft"&amp;""""&amp;"&gt;"&amp;
TEXT(A261,"0")&amp;"&lt;/td&gt;&lt;td class="&amp;""""&amp;"dataleft"&amp;""""&amp;"&gt;"&amp;
TEXT(B261,"")&amp;"&lt;/td&gt;&lt;td class="&amp;""""&amp;"dataleft"&amp;""""&amp;"&gt;"&amp;
TEXT(C261,"")&amp;"&lt;/td&gt;&lt;td class="&amp;""""&amp;"dataleft"&amp;""""&amp;"&gt;"&amp;
TEXT(D261,"0.0")&amp;"&lt;/td&gt;&lt;td class="&amp;""""&amp;"datacenter"&amp;""""&amp;"&gt;"&amp;
TEXT(E261,"0.0")&amp;"&lt;/td&gt;&lt;td class="&amp;""""&amp;"dataright"&amp;""""&amp;"&gt;"&amp;
TEXT(F261,"mmmm d, yyyy")&amp;"&lt;/td&gt;&lt;td class="&amp;""""&amp;"datacenter"&amp;""""&amp;"&gt;"&amp;
TEXT(G261,"0.0")&amp;"&lt;/td&gt;&lt;td class="&amp;""""&amp;"datacenter"&amp;""""&amp;"&gt;"&amp;
TEXT(H261,"0")&amp;"&lt;/td&gt;"&amp;
"&lt;/tr&gt;"</f>
        <v>&lt;tr&gt;&lt;td class="dataleft"&gt;166&lt;/td&gt;&lt;td class="dataleft"&gt;Curtis&lt;/td&gt;&lt;td class="dataleft"&gt;&lt;/td&gt;&lt;td class="dataleft"&gt;Henry&lt;/td&gt;&lt;td class="datacenter"&gt;F&lt;/td&gt;&lt;td class="dataright"&gt;October 11, 1895&lt;/td&gt;&lt;td class="datacenter"&gt;Griggs Courier&lt;/td&gt;&lt;td class="datacenter"&gt;1&lt;/td&gt;&lt;/tr&gt;</v>
      </c>
      <c r="U261" s="2">
        <f>LEN(S261)</f>
        <v>126</v>
      </c>
    </row>
    <row r="262" spans="1:21" x14ac:dyDescent="0.25">
      <c r="A262" s="2">
        <v>165</v>
      </c>
      <c r="B262" s="4" t="s">
        <v>4596</v>
      </c>
      <c r="C262" s="4"/>
      <c r="D262" s="4" t="s">
        <v>4597</v>
      </c>
      <c r="E262" s="5" t="s">
        <v>226</v>
      </c>
      <c r="F262" s="52" t="s">
        <v>4598</v>
      </c>
      <c r="G262" s="5" t="s">
        <v>4462</v>
      </c>
      <c r="H262" s="5">
        <v>8</v>
      </c>
      <c r="I262" s="48">
        <v>13</v>
      </c>
      <c r="J262" s="5">
        <v>262</v>
      </c>
      <c r="K262" s="47" t="s">
        <v>19576</v>
      </c>
      <c r="L262" s="46" t="s">
        <v>25741</v>
      </c>
      <c r="M262" s="55">
        <f>FIND(" ",F262)</f>
        <v>6</v>
      </c>
      <c r="N262" s="55">
        <f>FIND(",",F262)</f>
        <v>9</v>
      </c>
      <c r="O262" s="55" t="str">
        <f>MID(F262,N262+2,4)</f>
        <v>1894</v>
      </c>
      <c r="P262" s="55" t="str">
        <f>MID(F262,1,M262-1)</f>
        <v>April</v>
      </c>
      <c r="Q262" s="55">
        <f>_xlfn.SWITCH(TRIM(P262),
"January",1,"February",2,"March",3,"April",4,
"May",5,"June",6,"July",7,"August",8,
"September",9,"October",10,"November",11,"December",12,"No Match")</f>
        <v>4</v>
      </c>
      <c r="R262" s="55" t="str">
        <f>MID(F262,N262-2,2)</f>
        <v>27</v>
      </c>
      <c r="S262" s="2" t="str">
        <f>"&lt;a href="&amp;""""&amp;L262&amp;"\"&amp;K262&amp;"""&gt;"&amp;B262&amp;"&lt;/a&gt;"</f>
        <v>&lt;a href="set03\gc\gc_january_1893_to_december_1895\births\curtis,_female_birth_to_thomas_april_27,_1894_p8_gc.pdf"&gt;Curtis&lt;/a&gt;</v>
      </c>
      <c r="T262" s="78" t="str">
        <f>"&lt;tr&gt;&lt;td class="&amp;""""&amp;"dataleft"&amp;""""&amp;"&gt;"&amp;
TEXT(A262,"0")&amp;"&lt;/td&gt;&lt;td class="&amp;""""&amp;"dataleft"&amp;""""&amp;"&gt;"&amp;
TEXT(B262,"")&amp;"&lt;/td&gt;&lt;td class="&amp;""""&amp;"dataleft"&amp;""""&amp;"&gt;"&amp;
TEXT(C262,"")&amp;"&lt;/td&gt;&lt;td class="&amp;""""&amp;"dataleft"&amp;""""&amp;"&gt;"&amp;
TEXT(D262,"0.0")&amp;"&lt;/td&gt;&lt;td class="&amp;""""&amp;"datacenter"&amp;""""&amp;"&gt;"&amp;
TEXT(E262,"0.0")&amp;"&lt;/td&gt;&lt;td class="&amp;""""&amp;"dataright"&amp;""""&amp;"&gt;"&amp;
TEXT(F262,"mmmm d, yyyy")&amp;"&lt;/td&gt;&lt;td class="&amp;""""&amp;"datacenter"&amp;""""&amp;"&gt;"&amp;
TEXT(G262,"0.0")&amp;"&lt;/td&gt;&lt;td class="&amp;""""&amp;"datacenter"&amp;""""&amp;"&gt;"&amp;
TEXT(H262,"0")&amp;"&lt;/td&gt;"&amp;
"&lt;/tr&gt;"</f>
        <v>&lt;tr&gt;&lt;td class="dataleft"&gt;165&lt;/td&gt;&lt;td class="dataleft"&gt;Curtis&lt;/td&gt;&lt;td class="dataleft"&gt;&lt;/td&gt;&lt;td class="dataleft"&gt;Thomas&lt;/td&gt;&lt;td class="datacenter"&gt;F&lt;/td&gt;&lt;td class="dataright"&gt;April 27, 1894&lt;/td&gt;&lt;td class="datacenter"&gt;Griggs Courier&lt;/td&gt;&lt;td class="datacenter"&gt;8&lt;/td&gt;&lt;/tr&gt;</v>
      </c>
      <c r="U262" s="2">
        <f>LEN(S262)</f>
        <v>125</v>
      </c>
    </row>
    <row r="263" spans="1:21" x14ac:dyDescent="0.25">
      <c r="A263" s="2">
        <v>193</v>
      </c>
      <c r="B263" s="4" t="s">
        <v>4599</v>
      </c>
      <c r="C263" s="4"/>
      <c r="D263" s="4" t="s">
        <v>352</v>
      </c>
      <c r="E263" s="5" t="s">
        <v>226</v>
      </c>
      <c r="F263" s="52" t="s">
        <v>4600</v>
      </c>
      <c r="G263" s="5" t="s">
        <v>4462</v>
      </c>
      <c r="H263" s="5">
        <v>1</v>
      </c>
      <c r="I263" s="48">
        <v>13</v>
      </c>
      <c r="J263" s="5">
        <v>263</v>
      </c>
      <c r="K263" s="47" t="s">
        <v>19577</v>
      </c>
      <c r="L263" s="46" t="s">
        <v>25741</v>
      </c>
      <c r="M263" s="55">
        <f>FIND(" ",F263)</f>
        <v>8</v>
      </c>
      <c r="N263" s="55">
        <f>FIND(",",F263)</f>
        <v>10</v>
      </c>
      <c r="O263" s="55" t="str">
        <f>MID(F263,N263+2,4)</f>
        <v>1893</v>
      </c>
      <c r="P263" s="55" t="str">
        <f>MID(F263,1,M263-1)</f>
        <v>October</v>
      </c>
      <c r="Q263" s="55">
        <f>_xlfn.SWITCH(TRIM(P263),
"January",1,"February",2,"March",3,"April",4,
"May",5,"June",6,"July",7,"August",8,
"September",9,"October",10,"November",11,"December",12,"No Match")</f>
        <v>10</v>
      </c>
      <c r="R263" s="55" t="str">
        <f>MID(F263,N263-2,2)</f>
        <v xml:space="preserve"> 6</v>
      </c>
      <c r="S263" s="2" t="str">
        <f>"&lt;a href="&amp;""""&amp;L263&amp;"\"&amp;K263&amp;"""&gt;"&amp;B263&amp;"&lt;/a&gt;"</f>
        <v>&lt;a href="set03\gc\gc_january_1893_to_december_1895\births\ebentire,_female_birth_to_john_october_6,_1893_p1_gc.pdf"&gt;Ebentire&lt;/a&gt;</v>
      </c>
      <c r="T263" s="78" t="str">
        <f>"&lt;tr&gt;&lt;td class="&amp;""""&amp;"dataleft"&amp;""""&amp;"&gt;"&amp;
TEXT(A263,"0")&amp;"&lt;/td&gt;&lt;td class="&amp;""""&amp;"dataleft"&amp;""""&amp;"&gt;"&amp;
TEXT(B263,"")&amp;"&lt;/td&gt;&lt;td class="&amp;""""&amp;"dataleft"&amp;""""&amp;"&gt;"&amp;
TEXT(C263,"")&amp;"&lt;/td&gt;&lt;td class="&amp;""""&amp;"dataleft"&amp;""""&amp;"&gt;"&amp;
TEXT(D263,"0.0")&amp;"&lt;/td&gt;&lt;td class="&amp;""""&amp;"datacenter"&amp;""""&amp;"&gt;"&amp;
TEXT(E263,"0.0")&amp;"&lt;/td&gt;&lt;td class="&amp;""""&amp;"dataright"&amp;""""&amp;"&gt;"&amp;
TEXT(F263,"mmmm d, yyyy")&amp;"&lt;/td&gt;&lt;td class="&amp;""""&amp;"datacenter"&amp;""""&amp;"&gt;"&amp;
TEXT(G263,"0.0")&amp;"&lt;/td&gt;&lt;td class="&amp;""""&amp;"datacenter"&amp;""""&amp;"&gt;"&amp;
TEXT(H263,"0")&amp;"&lt;/td&gt;"&amp;
"&lt;/tr&gt;"</f>
        <v>&lt;tr&gt;&lt;td class="dataleft"&gt;193&lt;/td&gt;&lt;td class="dataleft"&gt;Ebentire&lt;/td&gt;&lt;td class="dataleft"&gt;&lt;/td&gt;&lt;td class="dataleft"&gt;John&lt;/td&gt;&lt;td class="datacenter"&gt;F&lt;/td&gt;&lt;td class="dataright"&gt;October 6, 1893&lt;/td&gt;&lt;td class="datacenter"&gt;Griggs Courier&lt;/td&gt;&lt;td class="datacenter"&gt;1&lt;/td&gt;&lt;/tr&gt;</v>
      </c>
      <c r="U263" s="2">
        <f>LEN(S263)</f>
        <v>128</v>
      </c>
    </row>
    <row r="264" spans="1:21" x14ac:dyDescent="0.25">
      <c r="A264" s="2">
        <v>196</v>
      </c>
      <c r="B264" s="4" t="s">
        <v>4601</v>
      </c>
      <c r="C264" s="4"/>
      <c r="D264" s="4" t="s">
        <v>4602</v>
      </c>
      <c r="E264" s="5" t="s">
        <v>226</v>
      </c>
      <c r="F264" s="52" t="s">
        <v>1309</v>
      </c>
      <c r="G264" s="5" t="s">
        <v>4462</v>
      </c>
      <c r="H264" s="5">
        <v>1</v>
      </c>
      <c r="I264" s="48">
        <v>13</v>
      </c>
      <c r="J264" s="5">
        <v>264</v>
      </c>
      <c r="K264" s="47" t="s">
        <v>19578</v>
      </c>
      <c r="L264" s="46" t="s">
        <v>25741</v>
      </c>
      <c r="M264" s="55">
        <f>FIND(" ",F264)</f>
        <v>8</v>
      </c>
      <c r="N264" s="55">
        <f>FIND(",",F264)</f>
        <v>10</v>
      </c>
      <c r="O264" s="55" t="str">
        <f>MID(F264,N264+2,4)</f>
        <v>1895</v>
      </c>
      <c r="P264" s="55" t="str">
        <f>MID(F264,1,M264-1)</f>
        <v>October</v>
      </c>
      <c r="Q264" s="55">
        <f>_xlfn.SWITCH(TRIM(P264),
"January",1,"February",2,"March",3,"April",4,
"May",5,"June",6,"July",7,"August",8,
"September",9,"October",10,"November",11,"December",12,"No Match")</f>
        <v>10</v>
      </c>
      <c r="R264" s="55" t="str">
        <f>MID(F264,N264-2,2)</f>
        <v xml:space="preserve"> 4</v>
      </c>
      <c r="S264" s="2" t="str">
        <f>"&lt;a href="&amp;""""&amp;L264&amp;"\"&amp;K264&amp;"""&gt;"&amp;B264&amp;"&lt;/a&gt;"</f>
        <v>&lt;a href="set03\gc\gc_january_1893_to_december_1895\births\ellefson,_female_birth_to_isaac_october_4,_1895_p1_gc.pdf"&gt;Ellefson&lt;/a&gt;</v>
      </c>
      <c r="T264" s="78" t="str">
        <f>"&lt;tr&gt;&lt;td class="&amp;""""&amp;"dataleft"&amp;""""&amp;"&gt;"&amp;
TEXT(A264,"0")&amp;"&lt;/td&gt;&lt;td class="&amp;""""&amp;"dataleft"&amp;""""&amp;"&gt;"&amp;
TEXT(B264,"")&amp;"&lt;/td&gt;&lt;td class="&amp;""""&amp;"dataleft"&amp;""""&amp;"&gt;"&amp;
TEXT(C264,"")&amp;"&lt;/td&gt;&lt;td class="&amp;""""&amp;"dataleft"&amp;""""&amp;"&gt;"&amp;
TEXT(D264,"0.0")&amp;"&lt;/td&gt;&lt;td class="&amp;""""&amp;"datacenter"&amp;""""&amp;"&gt;"&amp;
TEXT(E264,"0.0")&amp;"&lt;/td&gt;&lt;td class="&amp;""""&amp;"dataright"&amp;""""&amp;"&gt;"&amp;
TEXT(F264,"mmmm d, yyyy")&amp;"&lt;/td&gt;&lt;td class="&amp;""""&amp;"datacenter"&amp;""""&amp;"&gt;"&amp;
TEXT(G264,"0.0")&amp;"&lt;/td&gt;&lt;td class="&amp;""""&amp;"datacenter"&amp;""""&amp;"&gt;"&amp;
TEXT(H264,"0")&amp;"&lt;/td&gt;"&amp;
"&lt;/tr&gt;"</f>
        <v>&lt;tr&gt;&lt;td class="dataleft"&gt;196&lt;/td&gt;&lt;td class="dataleft"&gt;Ellefson&lt;/td&gt;&lt;td class="dataleft"&gt;&lt;/td&gt;&lt;td class="dataleft"&gt;Isaac&lt;/td&gt;&lt;td class="datacenter"&gt;F&lt;/td&gt;&lt;td class="dataright"&gt;October 4, 1895&lt;/td&gt;&lt;td class="datacenter"&gt;Griggs Courier&lt;/td&gt;&lt;td class="datacenter"&gt;1&lt;/td&gt;&lt;/tr&gt;</v>
      </c>
      <c r="U264" s="2">
        <f>LEN(S264)</f>
        <v>129</v>
      </c>
    </row>
    <row r="265" spans="1:21" x14ac:dyDescent="0.25">
      <c r="A265" s="2">
        <v>227</v>
      </c>
      <c r="B265" s="4" t="s">
        <v>4603</v>
      </c>
      <c r="C265" s="4"/>
      <c r="D265" s="4" t="s">
        <v>4210</v>
      </c>
      <c r="E265" s="5" t="s">
        <v>26</v>
      </c>
      <c r="F265" s="52" t="s">
        <v>1823</v>
      </c>
      <c r="G265" s="5" t="s">
        <v>4462</v>
      </c>
      <c r="H265" s="5">
        <v>1</v>
      </c>
      <c r="I265" s="48">
        <v>13</v>
      </c>
      <c r="J265" s="5">
        <v>265</v>
      </c>
      <c r="K265" s="47" t="s">
        <v>19579</v>
      </c>
      <c r="L265" s="46" t="s">
        <v>25741</v>
      </c>
      <c r="M265" s="55">
        <f>FIND(" ",F265)</f>
        <v>7</v>
      </c>
      <c r="N265" s="55">
        <f>FIND(",",F265)</f>
        <v>10</v>
      </c>
      <c r="O265" s="55" t="str">
        <f>MID(F265,N265+2,4)</f>
        <v>1895</v>
      </c>
      <c r="P265" s="55" t="str">
        <f>MID(F265,1,M265-1)</f>
        <v>August</v>
      </c>
      <c r="Q265" s="55">
        <f>_xlfn.SWITCH(TRIM(P265),
"January",1,"February",2,"March",3,"April",4,
"May",5,"June",6,"July",7,"August",8,
"September",9,"October",10,"November",11,"December",12,"No Match")</f>
        <v>8</v>
      </c>
      <c r="R265" s="55" t="str">
        <f>MID(F265,N265-2,2)</f>
        <v>30</v>
      </c>
      <c r="S265" s="2" t="str">
        <f>"&lt;a href="&amp;""""&amp;L265&amp;"\"&amp;K265&amp;"""&gt;"&amp;B265&amp;"&lt;/a&gt;"</f>
        <v>&lt;a href="set03\gc\gc_january_1893_to_december_1895\births\fenner,_male_birth_to_william_august_30,_1895_p1_gc.pdf"&gt;Fenner&lt;/a&gt;</v>
      </c>
      <c r="T265" s="78" t="str">
        <f>"&lt;tr&gt;&lt;td class="&amp;""""&amp;"dataleft"&amp;""""&amp;"&gt;"&amp;
TEXT(A265,"0")&amp;"&lt;/td&gt;&lt;td class="&amp;""""&amp;"dataleft"&amp;""""&amp;"&gt;"&amp;
TEXT(B265,"")&amp;"&lt;/td&gt;&lt;td class="&amp;""""&amp;"dataleft"&amp;""""&amp;"&gt;"&amp;
TEXT(C265,"")&amp;"&lt;/td&gt;&lt;td class="&amp;""""&amp;"dataleft"&amp;""""&amp;"&gt;"&amp;
TEXT(D265,"0.0")&amp;"&lt;/td&gt;&lt;td class="&amp;""""&amp;"datacenter"&amp;""""&amp;"&gt;"&amp;
TEXT(E265,"0.0")&amp;"&lt;/td&gt;&lt;td class="&amp;""""&amp;"dataright"&amp;""""&amp;"&gt;"&amp;
TEXT(F265,"mmmm d, yyyy")&amp;"&lt;/td&gt;&lt;td class="&amp;""""&amp;"datacenter"&amp;""""&amp;"&gt;"&amp;
TEXT(G265,"0.0")&amp;"&lt;/td&gt;&lt;td class="&amp;""""&amp;"datacenter"&amp;""""&amp;"&gt;"&amp;
TEXT(H265,"0")&amp;"&lt;/td&gt;"&amp;
"&lt;/tr&gt;"</f>
        <v>&lt;tr&gt;&lt;td class="dataleft"&gt;227&lt;/td&gt;&lt;td class="dataleft"&gt;Fenner&lt;/td&gt;&lt;td class="dataleft"&gt;&lt;/td&gt;&lt;td class="dataleft"&gt;William&lt;/td&gt;&lt;td class="datacenter"&gt;M&lt;/td&gt;&lt;td class="dataright"&gt;August 30, 1895&lt;/td&gt;&lt;td class="datacenter"&gt;Griggs Courier&lt;/td&gt;&lt;td class="datacenter"&gt;1&lt;/td&gt;&lt;/tr&gt;</v>
      </c>
      <c r="U265" s="2">
        <f>LEN(S265)</f>
        <v>125</v>
      </c>
    </row>
    <row r="266" spans="1:21" x14ac:dyDescent="0.25">
      <c r="A266" s="2">
        <v>240</v>
      </c>
      <c r="B266" s="4" t="s">
        <v>4604</v>
      </c>
      <c r="C266" s="4"/>
      <c r="D266" s="4" t="s">
        <v>4183</v>
      </c>
      <c r="E266" s="5" t="s">
        <v>26</v>
      </c>
      <c r="F266" s="52" t="s">
        <v>4605</v>
      </c>
      <c r="G266" s="5" t="s">
        <v>4462</v>
      </c>
      <c r="H266" s="5">
        <v>1</v>
      </c>
      <c r="I266" s="48">
        <v>13</v>
      </c>
      <c r="J266" s="5">
        <v>266</v>
      </c>
      <c r="K266" s="47" t="s">
        <v>19580</v>
      </c>
      <c r="L266" s="46" t="s">
        <v>25741</v>
      </c>
      <c r="M266" s="55">
        <f>FIND(" ",F266)</f>
        <v>6</v>
      </c>
      <c r="N266" s="55">
        <f>FIND(",",F266)</f>
        <v>9</v>
      </c>
      <c r="O266" s="55" t="str">
        <f>MID(F266,N266+2,4)</f>
        <v>1893</v>
      </c>
      <c r="P266" s="55" t="str">
        <f>MID(F266,1,M266-1)</f>
        <v>March</v>
      </c>
      <c r="Q266" s="55">
        <f>_xlfn.SWITCH(TRIM(P266),
"January",1,"February",2,"March",3,"April",4,
"May",5,"June",6,"July",7,"August",8,
"September",9,"October",10,"November",11,"December",12,"No Match")</f>
        <v>3</v>
      </c>
      <c r="R266" s="55" t="str">
        <f>MID(F266,N266-2,2)</f>
        <v>17</v>
      </c>
      <c r="S266" s="2" t="str">
        <f>"&lt;a href="&amp;""""&amp;L266&amp;"\"&amp;K266&amp;"""&gt;"&amp;B266&amp;"&lt;/a&gt;"</f>
        <v>&lt;a href="set03\gc\gc_january_1893_to_december_1895\births\flynn,_male_birth_to_jack_march_17,_1893_p1_gc.pdf"&gt;Flynn&lt;/a&gt;</v>
      </c>
      <c r="T266" s="78" t="str">
        <f>"&lt;tr&gt;&lt;td class="&amp;""""&amp;"dataleft"&amp;""""&amp;"&gt;"&amp;
TEXT(A266,"0")&amp;"&lt;/td&gt;&lt;td class="&amp;""""&amp;"dataleft"&amp;""""&amp;"&gt;"&amp;
TEXT(B266,"")&amp;"&lt;/td&gt;&lt;td class="&amp;""""&amp;"dataleft"&amp;""""&amp;"&gt;"&amp;
TEXT(C266,"")&amp;"&lt;/td&gt;&lt;td class="&amp;""""&amp;"dataleft"&amp;""""&amp;"&gt;"&amp;
TEXT(D266,"0.0")&amp;"&lt;/td&gt;&lt;td class="&amp;""""&amp;"datacenter"&amp;""""&amp;"&gt;"&amp;
TEXT(E266,"0.0")&amp;"&lt;/td&gt;&lt;td class="&amp;""""&amp;"dataright"&amp;""""&amp;"&gt;"&amp;
TEXT(F266,"mmmm d, yyyy")&amp;"&lt;/td&gt;&lt;td class="&amp;""""&amp;"datacenter"&amp;""""&amp;"&gt;"&amp;
TEXT(G266,"0.0")&amp;"&lt;/td&gt;&lt;td class="&amp;""""&amp;"datacenter"&amp;""""&amp;"&gt;"&amp;
TEXT(H266,"0")&amp;"&lt;/td&gt;"&amp;
"&lt;/tr&gt;"</f>
        <v>&lt;tr&gt;&lt;td class="dataleft"&gt;240&lt;/td&gt;&lt;td class="dataleft"&gt;Flynn&lt;/td&gt;&lt;td class="dataleft"&gt;&lt;/td&gt;&lt;td class="dataleft"&gt;Jack&lt;/td&gt;&lt;td class="datacenter"&gt;M&lt;/td&gt;&lt;td class="dataright"&gt;March 17, 1893&lt;/td&gt;&lt;td class="datacenter"&gt;Griggs Courier&lt;/td&gt;&lt;td class="datacenter"&gt;1&lt;/td&gt;&lt;/tr&gt;</v>
      </c>
      <c r="U266" s="2">
        <f>LEN(S266)</f>
        <v>119</v>
      </c>
    </row>
    <row r="267" spans="1:21" x14ac:dyDescent="0.25">
      <c r="A267" s="2">
        <v>250</v>
      </c>
      <c r="B267" s="4" t="s">
        <v>4606</v>
      </c>
      <c r="C267" s="4"/>
      <c r="D267" s="4" t="s">
        <v>4208</v>
      </c>
      <c r="E267" s="5" t="s">
        <v>26</v>
      </c>
      <c r="F267" s="52" t="s">
        <v>4607</v>
      </c>
      <c r="G267" s="5" t="s">
        <v>4462</v>
      </c>
      <c r="H267" s="5">
        <v>3</v>
      </c>
      <c r="I267" s="48">
        <v>13</v>
      </c>
      <c r="J267" s="5">
        <v>267</v>
      </c>
      <c r="K267" s="47" t="s">
        <v>19581</v>
      </c>
      <c r="L267" s="46" t="s">
        <v>25741</v>
      </c>
      <c r="M267" s="55">
        <f>FIND(" ",F267)</f>
        <v>5</v>
      </c>
      <c r="N267" s="55">
        <f>FIND(",",F267)</f>
        <v>8</v>
      </c>
      <c r="O267" s="55" t="str">
        <f>MID(F267,N267+2,4)</f>
        <v>1894</v>
      </c>
      <c r="P267" s="55" t="str">
        <f>MID(F267,1,M267-1)</f>
        <v>June</v>
      </c>
      <c r="Q267" s="55">
        <f>_xlfn.SWITCH(TRIM(P267),
"January",1,"February",2,"March",3,"April",4,
"May",5,"June",6,"July",7,"August",8,
"September",9,"October",10,"November",11,"December",12,"No Match")</f>
        <v>6</v>
      </c>
      <c r="R267" s="55" t="str">
        <f>MID(F267,N267-2,2)</f>
        <v>29</v>
      </c>
      <c r="S267" s="2" t="str">
        <f>"&lt;a href="&amp;""""&amp;L267&amp;"\"&amp;K267&amp;"""&gt;"&amp;B267&amp;"&lt;/a&gt;"</f>
        <v>&lt;a href="set03\gc\gc_january_1893_to_december_1895\births\frederickson,_male_birth_to_julius_june_29,_1894_p3_gc.pdf"&gt;Frederickson&lt;/a&gt;</v>
      </c>
      <c r="T267" s="78" t="str">
        <f>"&lt;tr&gt;&lt;td class="&amp;""""&amp;"dataleft"&amp;""""&amp;"&gt;"&amp;
TEXT(A267,"0")&amp;"&lt;/td&gt;&lt;td class="&amp;""""&amp;"dataleft"&amp;""""&amp;"&gt;"&amp;
TEXT(B267,"")&amp;"&lt;/td&gt;&lt;td class="&amp;""""&amp;"dataleft"&amp;""""&amp;"&gt;"&amp;
TEXT(C267,"")&amp;"&lt;/td&gt;&lt;td class="&amp;""""&amp;"dataleft"&amp;""""&amp;"&gt;"&amp;
TEXT(D267,"0.0")&amp;"&lt;/td&gt;&lt;td class="&amp;""""&amp;"datacenter"&amp;""""&amp;"&gt;"&amp;
TEXT(E267,"0.0")&amp;"&lt;/td&gt;&lt;td class="&amp;""""&amp;"dataright"&amp;""""&amp;"&gt;"&amp;
TEXT(F267,"mmmm d, yyyy")&amp;"&lt;/td&gt;&lt;td class="&amp;""""&amp;"datacenter"&amp;""""&amp;"&gt;"&amp;
TEXT(G267,"0.0")&amp;"&lt;/td&gt;&lt;td class="&amp;""""&amp;"datacenter"&amp;""""&amp;"&gt;"&amp;
TEXT(H267,"0")&amp;"&lt;/td&gt;"&amp;
"&lt;/tr&gt;"</f>
        <v>&lt;tr&gt;&lt;td class="dataleft"&gt;250&lt;/td&gt;&lt;td class="dataleft"&gt;Frederickson&lt;/td&gt;&lt;td class="dataleft"&gt;&lt;/td&gt;&lt;td class="dataleft"&gt;Julius&lt;/td&gt;&lt;td class="datacenter"&gt;M&lt;/td&gt;&lt;td class="dataright"&gt;June 29, 1894&lt;/td&gt;&lt;td class="datacenter"&gt;Griggs Courier&lt;/td&gt;&lt;td class="datacenter"&gt;3&lt;/td&gt;&lt;/tr&gt;</v>
      </c>
      <c r="U267" s="2">
        <f>LEN(S267)</f>
        <v>134</v>
      </c>
    </row>
    <row r="268" spans="1:21" x14ac:dyDescent="0.25">
      <c r="A268" s="2">
        <v>266</v>
      </c>
      <c r="B268" s="4" t="s">
        <v>4608</v>
      </c>
      <c r="C268" s="4"/>
      <c r="D268" s="4" t="s">
        <v>255</v>
      </c>
      <c r="E268" s="5" t="s">
        <v>26</v>
      </c>
      <c r="F268" s="52" t="s">
        <v>4609</v>
      </c>
      <c r="G268" s="5" t="s">
        <v>4462</v>
      </c>
      <c r="H268" s="5">
        <v>1</v>
      </c>
      <c r="I268" s="48">
        <v>13</v>
      </c>
      <c r="J268" s="5">
        <v>268</v>
      </c>
      <c r="K268" s="47" t="s">
        <v>19582</v>
      </c>
      <c r="L268" s="46" t="s">
        <v>25741</v>
      </c>
      <c r="M268" s="55">
        <f>FIND(" ",F268)</f>
        <v>6</v>
      </c>
      <c r="N268" s="55">
        <f>FIND(",",F268)</f>
        <v>9</v>
      </c>
      <c r="O268" s="55" t="str">
        <f>MID(F268,N268+2,4)</f>
        <v>1893</v>
      </c>
      <c r="P268" s="55" t="str">
        <f>MID(F268,1,M268-1)</f>
        <v>April</v>
      </c>
      <c r="Q268" s="55">
        <f>_xlfn.SWITCH(TRIM(P268),
"January",1,"February",2,"March",3,"April",4,
"May",5,"June",6,"July",7,"August",8,
"September",9,"October",10,"November",11,"December",12,"No Match")</f>
        <v>4</v>
      </c>
      <c r="R268" s="55" t="str">
        <f>MID(F268,N268-2,2)</f>
        <v>21</v>
      </c>
      <c r="S268" s="2" t="str">
        <f>"&lt;a href="&amp;""""&amp;L268&amp;"\"&amp;K268&amp;"""&gt;"&amp;B268&amp;"&lt;/a&gt;"</f>
        <v>&lt;a href="set03\gc\gc_january_1893_to_december_1895\births\gorthy,_male_birth_to_frank_april_21,_1893_p1_gc.pdf"&gt;Gorthy&lt;/a&gt;</v>
      </c>
      <c r="T268" s="78" t="str">
        <f>"&lt;tr&gt;&lt;td class="&amp;""""&amp;"dataleft"&amp;""""&amp;"&gt;"&amp;
TEXT(A268,"0")&amp;"&lt;/td&gt;&lt;td class="&amp;""""&amp;"dataleft"&amp;""""&amp;"&gt;"&amp;
TEXT(B268,"")&amp;"&lt;/td&gt;&lt;td class="&amp;""""&amp;"dataleft"&amp;""""&amp;"&gt;"&amp;
TEXT(C268,"")&amp;"&lt;/td&gt;&lt;td class="&amp;""""&amp;"dataleft"&amp;""""&amp;"&gt;"&amp;
TEXT(D268,"0.0")&amp;"&lt;/td&gt;&lt;td class="&amp;""""&amp;"datacenter"&amp;""""&amp;"&gt;"&amp;
TEXT(E268,"0.0")&amp;"&lt;/td&gt;&lt;td class="&amp;""""&amp;"dataright"&amp;""""&amp;"&gt;"&amp;
TEXT(F268,"mmmm d, yyyy")&amp;"&lt;/td&gt;&lt;td class="&amp;""""&amp;"datacenter"&amp;""""&amp;"&gt;"&amp;
TEXT(G268,"0.0")&amp;"&lt;/td&gt;&lt;td class="&amp;""""&amp;"datacenter"&amp;""""&amp;"&gt;"&amp;
TEXT(H268,"0")&amp;"&lt;/td&gt;"&amp;
"&lt;/tr&gt;"</f>
        <v>&lt;tr&gt;&lt;td class="dataleft"&gt;266&lt;/td&gt;&lt;td class="dataleft"&gt;Gorthy&lt;/td&gt;&lt;td class="dataleft"&gt;&lt;/td&gt;&lt;td class="dataleft"&gt;Frank&lt;/td&gt;&lt;td class="datacenter"&gt;M&lt;/td&gt;&lt;td class="dataright"&gt;April 21, 1893&lt;/td&gt;&lt;td class="datacenter"&gt;Griggs Courier&lt;/td&gt;&lt;td class="datacenter"&gt;1&lt;/td&gt;&lt;/tr&gt;</v>
      </c>
      <c r="U268" s="2">
        <f>LEN(S268)</f>
        <v>122</v>
      </c>
    </row>
    <row r="269" spans="1:21" x14ac:dyDescent="0.25">
      <c r="A269" s="2">
        <v>280</v>
      </c>
      <c r="B269" s="4" t="s">
        <v>4610</v>
      </c>
      <c r="C269" s="4"/>
      <c r="D269" s="4" t="s">
        <v>4611</v>
      </c>
      <c r="E269" s="5" t="s">
        <v>226</v>
      </c>
      <c r="F269" s="52" t="s">
        <v>4612</v>
      </c>
      <c r="G269" s="5" t="s">
        <v>4462</v>
      </c>
      <c r="H269" s="5">
        <v>1</v>
      </c>
      <c r="I269" s="48">
        <v>13</v>
      </c>
      <c r="J269" s="5">
        <v>269</v>
      </c>
      <c r="K269" s="47" t="s">
        <v>19583</v>
      </c>
      <c r="L269" s="46" t="s">
        <v>25741</v>
      </c>
      <c r="M269" s="55">
        <f>FIND(" ",F269)</f>
        <v>5</v>
      </c>
      <c r="N269" s="55">
        <f>FIND(",",F269)</f>
        <v>8</v>
      </c>
      <c r="O269" s="55" t="str">
        <f>MID(F269,N269+2,4)</f>
        <v>1894</v>
      </c>
      <c r="P269" s="55" t="str">
        <f>MID(F269,1,M269-1)</f>
        <v>July</v>
      </c>
      <c r="Q269" s="55">
        <f>_xlfn.SWITCH(TRIM(P269),
"January",1,"February",2,"March",3,"April",4,
"May",5,"June",6,"July",7,"August",8,
"September",9,"October",10,"November",11,"December",12,"No Match")</f>
        <v>7</v>
      </c>
      <c r="R269" s="55" t="str">
        <f>MID(F269,N269-2,2)</f>
        <v>13</v>
      </c>
      <c r="S269" s="2" t="str">
        <f>"&lt;a href="&amp;""""&amp;L269&amp;"\"&amp;K269&amp;"""&gt;"&amp;B269&amp;"&lt;/a&gt;"</f>
        <v>&lt;a href="set03\gc\gc_january_1893_to_december_1895\births\guest,_female_birth_to_hiram_july_13,_1894_p1_gc.pdf"&gt;Guest&lt;/a&gt;</v>
      </c>
      <c r="T269" s="78" t="str">
        <f>"&lt;tr&gt;&lt;td class="&amp;""""&amp;"dataleft"&amp;""""&amp;"&gt;"&amp;
TEXT(A269,"0")&amp;"&lt;/td&gt;&lt;td class="&amp;""""&amp;"dataleft"&amp;""""&amp;"&gt;"&amp;
TEXT(B269,"")&amp;"&lt;/td&gt;&lt;td class="&amp;""""&amp;"dataleft"&amp;""""&amp;"&gt;"&amp;
TEXT(C269,"")&amp;"&lt;/td&gt;&lt;td class="&amp;""""&amp;"dataleft"&amp;""""&amp;"&gt;"&amp;
TEXT(D269,"0.0")&amp;"&lt;/td&gt;&lt;td class="&amp;""""&amp;"datacenter"&amp;""""&amp;"&gt;"&amp;
TEXT(E269,"0.0")&amp;"&lt;/td&gt;&lt;td class="&amp;""""&amp;"dataright"&amp;""""&amp;"&gt;"&amp;
TEXT(F269,"mmmm d, yyyy")&amp;"&lt;/td&gt;&lt;td class="&amp;""""&amp;"datacenter"&amp;""""&amp;"&gt;"&amp;
TEXT(G269,"0.0")&amp;"&lt;/td&gt;&lt;td class="&amp;""""&amp;"datacenter"&amp;""""&amp;"&gt;"&amp;
TEXT(H269,"0")&amp;"&lt;/td&gt;"&amp;
"&lt;/tr&gt;"</f>
        <v>&lt;tr&gt;&lt;td class="dataleft"&gt;280&lt;/td&gt;&lt;td class="dataleft"&gt;Guest&lt;/td&gt;&lt;td class="dataleft"&gt;&lt;/td&gt;&lt;td class="dataleft"&gt;Hiram&lt;/td&gt;&lt;td class="datacenter"&gt;F&lt;/td&gt;&lt;td class="dataright"&gt;July 13, 1894&lt;/td&gt;&lt;td class="datacenter"&gt;Griggs Courier&lt;/td&gt;&lt;td class="datacenter"&gt;1&lt;/td&gt;&lt;/tr&gt;</v>
      </c>
      <c r="U269" s="2">
        <f>LEN(S269)</f>
        <v>121</v>
      </c>
    </row>
    <row r="270" spans="1:21" ht="30" x14ac:dyDescent="0.25">
      <c r="A270" s="2">
        <v>282</v>
      </c>
      <c r="B270" s="4" t="s">
        <v>4613</v>
      </c>
      <c r="C270" s="4"/>
      <c r="D270" s="4" t="s">
        <v>294</v>
      </c>
      <c r="E270" s="5" t="s">
        <v>226</v>
      </c>
      <c r="F270" s="52" t="s">
        <v>4614</v>
      </c>
      <c r="G270" s="5" t="s">
        <v>4462</v>
      </c>
      <c r="H270" s="5">
        <v>1</v>
      </c>
      <c r="I270" s="48">
        <v>13</v>
      </c>
      <c r="J270" s="5">
        <v>270</v>
      </c>
      <c r="K270" s="47" t="s">
        <v>19584</v>
      </c>
      <c r="L270" s="46" t="s">
        <v>25741</v>
      </c>
      <c r="M270" s="55">
        <f>FIND(" ",F270)</f>
        <v>8</v>
      </c>
      <c r="N270" s="55">
        <f>FIND(",",F270)</f>
        <v>11</v>
      </c>
      <c r="O270" s="55" t="str">
        <f>MID(F270,N270+2,4)</f>
        <v>1893</v>
      </c>
      <c r="P270" s="55" t="str">
        <f>MID(F270,1,M270-1)</f>
        <v>October</v>
      </c>
      <c r="Q270" s="55">
        <f>_xlfn.SWITCH(TRIM(P270),
"January",1,"February",2,"March",3,"April",4,
"May",5,"June",6,"July",7,"August",8,
"September",9,"October",10,"November",11,"December",12,"No Match")</f>
        <v>10</v>
      </c>
      <c r="R270" s="55" t="str">
        <f>MID(F270,N270-2,2)</f>
        <v>13</v>
      </c>
      <c r="S270" s="2" t="str">
        <f>"&lt;a href="&amp;""""&amp;L270&amp;"\"&amp;K270&amp;"""&gt;"&amp;B270&amp;"&lt;/a&gt;"</f>
        <v>&lt;a href="set03\gc\gc_january_1893_to_december_1895\births\gunderson,_female_birth_to_charles_october_13,_1893_p1_gc.pdf"&gt;Gunderson&lt;/a&gt;</v>
      </c>
      <c r="T270" s="78" t="str">
        <f>"&lt;tr&gt;&lt;td class="&amp;""""&amp;"dataleft"&amp;""""&amp;"&gt;"&amp;
TEXT(A270,"0")&amp;"&lt;/td&gt;&lt;td class="&amp;""""&amp;"dataleft"&amp;""""&amp;"&gt;"&amp;
TEXT(B270,"")&amp;"&lt;/td&gt;&lt;td class="&amp;""""&amp;"dataleft"&amp;""""&amp;"&gt;"&amp;
TEXT(C270,"")&amp;"&lt;/td&gt;&lt;td class="&amp;""""&amp;"dataleft"&amp;""""&amp;"&gt;"&amp;
TEXT(D270,"0.0")&amp;"&lt;/td&gt;&lt;td class="&amp;""""&amp;"datacenter"&amp;""""&amp;"&gt;"&amp;
TEXT(E270,"0.0")&amp;"&lt;/td&gt;&lt;td class="&amp;""""&amp;"dataright"&amp;""""&amp;"&gt;"&amp;
TEXT(F270,"mmmm d, yyyy")&amp;"&lt;/td&gt;&lt;td class="&amp;""""&amp;"datacenter"&amp;""""&amp;"&gt;"&amp;
TEXT(G270,"0.0")&amp;"&lt;/td&gt;&lt;td class="&amp;""""&amp;"datacenter"&amp;""""&amp;"&gt;"&amp;
TEXT(H270,"0")&amp;"&lt;/td&gt;"&amp;
"&lt;/tr&gt;"</f>
        <v>&lt;tr&gt;&lt;td class="dataleft"&gt;282&lt;/td&gt;&lt;td class="dataleft"&gt;Gunderson&lt;/td&gt;&lt;td class="dataleft"&gt;&lt;/td&gt;&lt;td class="dataleft"&gt;Charles&lt;/td&gt;&lt;td class="datacenter"&gt;F&lt;/td&gt;&lt;td class="dataright"&gt;October 13, 1893&lt;/td&gt;&lt;td class="datacenter"&gt;Griggs Courier&lt;/td&gt;&lt;td class="datacenter"&gt;1&lt;/td&gt;&lt;/tr&gt;</v>
      </c>
      <c r="U270" s="2">
        <f>LEN(S270)</f>
        <v>134</v>
      </c>
    </row>
    <row r="271" spans="1:21" x14ac:dyDescent="0.25">
      <c r="A271" s="2">
        <v>284</v>
      </c>
      <c r="B271" s="4" t="s">
        <v>4613</v>
      </c>
      <c r="C271" s="4"/>
      <c r="D271" s="4" t="s">
        <v>4615</v>
      </c>
      <c r="E271" s="5" t="s">
        <v>226</v>
      </c>
      <c r="F271" s="52" t="s">
        <v>1381</v>
      </c>
      <c r="G271" s="5" t="s">
        <v>4462</v>
      </c>
      <c r="H271" s="5">
        <v>1</v>
      </c>
      <c r="I271" s="48">
        <v>13</v>
      </c>
      <c r="J271" s="5">
        <v>271</v>
      </c>
      <c r="K271" s="47" t="s">
        <v>19585</v>
      </c>
      <c r="L271" s="46" t="s">
        <v>25741</v>
      </c>
      <c r="M271" s="55">
        <f>FIND(" ",F271)</f>
        <v>5</v>
      </c>
      <c r="N271" s="55">
        <f>FIND(",",F271)</f>
        <v>8</v>
      </c>
      <c r="O271" s="55" t="str">
        <f>MID(F271,N271+2,4)</f>
        <v>1895</v>
      </c>
      <c r="P271" s="55" t="str">
        <f>MID(F271,1,M271-1)</f>
        <v>June</v>
      </c>
      <c r="Q271" s="55">
        <f>_xlfn.SWITCH(TRIM(P271),
"January",1,"February",2,"March",3,"April",4,
"May",5,"June",6,"July",7,"August",8,
"September",9,"October",10,"November",11,"December",12,"No Match")</f>
        <v>6</v>
      </c>
      <c r="R271" s="55" t="str">
        <f>MID(F271,N271-2,2)</f>
        <v>28</v>
      </c>
      <c r="S271" s="2" t="str">
        <f>"&lt;a href="&amp;""""&amp;L271&amp;"\"&amp;K271&amp;"""&gt;"&amp;B271&amp;"&lt;/a&gt;"</f>
        <v>&lt;a href="set03\gc\gc_january_1893_to_december_1895\births\gunderson,_female_birth_to_steen_june_28,_1895_p1_gc.pdf"&gt;Gunderson&lt;/a&gt;</v>
      </c>
      <c r="T271" s="78" t="str">
        <f>"&lt;tr&gt;&lt;td class="&amp;""""&amp;"dataleft"&amp;""""&amp;"&gt;"&amp;
TEXT(A271,"0")&amp;"&lt;/td&gt;&lt;td class="&amp;""""&amp;"dataleft"&amp;""""&amp;"&gt;"&amp;
TEXT(B271,"")&amp;"&lt;/td&gt;&lt;td class="&amp;""""&amp;"dataleft"&amp;""""&amp;"&gt;"&amp;
TEXT(C271,"")&amp;"&lt;/td&gt;&lt;td class="&amp;""""&amp;"dataleft"&amp;""""&amp;"&gt;"&amp;
TEXT(D271,"0.0")&amp;"&lt;/td&gt;&lt;td class="&amp;""""&amp;"datacenter"&amp;""""&amp;"&gt;"&amp;
TEXT(E271,"0.0")&amp;"&lt;/td&gt;&lt;td class="&amp;""""&amp;"dataright"&amp;""""&amp;"&gt;"&amp;
TEXT(F271,"mmmm d, yyyy")&amp;"&lt;/td&gt;&lt;td class="&amp;""""&amp;"datacenter"&amp;""""&amp;"&gt;"&amp;
TEXT(G271,"0.0")&amp;"&lt;/td&gt;&lt;td class="&amp;""""&amp;"datacenter"&amp;""""&amp;"&gt;"&amp;
TEXT(H271,"0")&amp;"&lt;/td&gt;"&amp;
"&lt;/tr&gt;"</f>
        <v>&lt;tr&gt;&lt;td class="dataleft"&gt;284&lt;/td&gt;&lt;td class="dataleft"&gt;Gunderson&lt;/td&gt;&lt;td class="dataleft"&gt;&lt;/td&gt;&lt;td class="dataleft"&gt;Steen&lt;/td&gt;&lt;td class="datacenter"&gt;F&lt;/td&gt;&lt;td class="dataright"&gt;June 28, 1895&lt;/td&gt;&lt;td class="datacenter"&gt;Griggs Courier&lt;/td&gt;&lt;td class="datacenter"&gt;1&lt;/td&gt;&lt;/tr&gt;</v>
      </c>
      <c r="U271" s="2">
        <f>LEN(S271)</f>
        <v>129</v>
      </c>
    </row>
    <row r="272" spans="1:21" ht="30" x14ac:dyDescent="0.25">
      <c r="A272" s="2">
        <v>283</v>
      </c>
      <c r="B272" s="4" t="s">
        <v>4613</v>
      </c>
      <c r="C272" s="4"/>
      <c r="D272" s="4" t="s">
        <v>294</v>
      </c>
      <c r="E272" s="5" t="s">
        <v>26</v>
      </c>
      <c r="F272" s="52" t="s">
        <v>4586</v>
      </c>
      <c r="G272" s="5" t="s">
        <v>4462</v>
      </c>
      <c r="H272" s="5">
        <v>1</v>
      </c>
      <c r="I272" s="48">
        <v>13</v>
      </c>
      <c r="J272" s="5">
        <v>272</v>
      </c>
      <c r="K272" s="47" t="s">
        <v>19586</v>
      </c>
      <c r="L272" s="46" t="s">
        <v>25741</v>
      </c>
      <c r="M272" s="55">
        <f>FIND(" ",F272)</f>
        <v>8</v>
      </c>
      <c r="N272" s="55">
        <f>FIND(",",F272)</f>
        <v>11</v>
      </c>
      <c r="O272" s="55" t="str">
        <f>MID(F272,N272+2,4)</f>
        <v>1895</v>
      </c>
      <c r="P272" s="55" t="str">
        <f>MID(F272,1,M272-1)</f>
        <v>January</v>
      </c>
      <c r="Q272" s="55">
        <f>_xlfn.SWITCH(TRIM(P272),
"January",1,"February",2,"March",3,"April",4,
"May",5,"June",6,"July",7,"August",8,
"September",9,"October",10,"November",11,"December",12,"No Match")</f>
        <v>1</v>
      </c>
      <c r="R272" s="55" t="str">
        <f>MID(F272,N272-2,2)</f>
        <v>11</v>
      </c>
      <c r="S272" s="2" t="str">
        <f>"&lt;a href="&amp;""""&amp;L272&amp;"\"&amp;K272&amp;"""&gt;"&amp;B272&amp;"&lt;/a&gt;"</f>
        <v>&lt;a href="set03\gc\gc_january_1893_to_december_1895\births\gunderson,_male_birth_to_charles_january_11,_1895_p1_gc.pdf"&gt;Gunderson&lt;/a&gt;</v>
      </c>
      <c r="T272" s="78" t="str">
        <f>"&lt;tr&gt;&lt;td class="&amp;""""&amp;"dataleft"&amp;""""&amp;"&gt;"&amp;
TEXT(A272,"0")&amp;"&lt;/td&gt;&lt;td class="&amp;""""&amp;"dataleft"&amp;""""&amp;"&gt;"&amp;
TEXT(B272,"")&amp;"&lt;/td&gt;&lt;td class="&amp;""""&amp;"dataleft"&amp;""""&amp;"&gt;"&amp;
TEXT(C272,"")&amp;"&lt;/td&gt;&lt;td class="&amp;""""&amp;"dataleft"&amp;""""&amp;"&gt;"&amp;
TEXT(D272,"0.0")&amp;"&lt;/td&gt;&lt;td class="&amp;""""&amp;"datacenter"&amp;""""&amp;"&gt;"&amp;
TEXT(E272,"0.0")&amp;"&lt;/td&gt;&lt;td class="&amp;""""&amp;"dataright"&amp;""""&amp;"&gt;"&amp;
TEXT(F272,"mmmm d, yyyy")&amp;"&lt;/td&gt;&lt;td class="&amp;""""&amp;"datacenter"&amp;""""&amp;"&gt;"&amp;
TEXT(G272,"0.0")&amp;"&lt;/td&gt;&lt;td class="&amp;""""&amp;"datacenter"&amp;""""&amp;"&gt;"&amp;
TEXT(H272,"0")&amp;"&lt;/td&gt;"&amp;
"&lt;/tr&gt;"</f>
        <v>&lt;tr&gt;&lt;td class="dataleft"&gt;283&lt;/td&gt;&lt;td class="dataleft"&gt;Gunderson&lt;/td&gt;&lt;td class="dataleft"&gt;&lt;/td&gt;&lt;td class="dataleft"&gt;Charles&lt;/td&gt;&lt;td class="datacenter"&gt;M&lt;/td&gt;&lt;td class="dataright"&gt;January 11, 1895&lt;/td&gt;&lt;td class="datacenter"&gt;Griggs Courier&lt;/td&gt;&lt;td class="datacenter"&gt;1&lt;/td&gt;&lt;/tr&gt;</v>
      </c>
      <c r="U272" s="2">
        <f>LEN(S272)</f>
        <v>132</v>
      </c>
    </row>
    <row r="273" spans="1:21" x14ac:dyDescent="0.25">
      <c r="A273" s="2">
        <v>301</v>
      </c>
      <c r="B273" s="4" t="s">
        <v>4616</v>
      </c>
      <c r="C273" s="4"/>
      <c r="D273" s="4" t="s">
        <v>334</v>
      </c>
      <c r="E273" s="5" t="s">
        <v>226</v>
      </c>
      <c r="F273" s="52" t="s">
        <v>4617</v>
      </c>
      <c r="G273" s="5" t="s">
        <v>4462</v>
      </c>
      <c r="H273" s="5">
        <v>1</v>
      </c>
      <c r="I273" s="48">
        <v>13</v>
      </c>
      <c r="J273" s="5">
        <v>273</v>
      </c>
      <c r="K273" s="47" t="s">
        <v>19587</v>
      </c>
      <c r="L273" s="46" t="s">
        <v>25741</v>
      </c>
      <c r="M273" s="55">
        <f>FIND(" ",F273)</f>
        <v>9</v>
      </c>
      <c r="N273" s="55">
        <f>FIND(",",F273)</f>
        <v>12</v>
      </c>
      <c r="O273" s="55" t="str">
        <f>MID(F273,N273+2,4)</f>
        <v>1894</v>
      </c>
      <c r="P273" s="55" t="str">
        <f>MID(F273,1,M273-1)</f>
        <v>December</v>
      </c>
      <c r="Q273" s="55">
        <f>_xlfn.SWITCH(TRIM(P273),
"January",1,"February",2,"March",3,"April",4,
"May",5,"June",6,"July",7,"August",8,
"September",9,"October",10,"November",11,"December",12,"No Match")</f>
        <v>12</v>
      </c>
      <c r="R273" s="55" t="str">
        <f>MID(F273,N273-2,2)</f>
        <v>28</v>
      </c>
      <c r="S273" s="2" t="str">
        <f>"&lt;a href="&amp;""""&amp;L273&amp;"\"&amp;K273&amp;"""&gt;"&amp;B273&amp;"&lt;/a&gt;"</f>
        <v>&lt;a href="set03\gc\gc_january_1893_to_december_1895\births\hall,_female_birth_to_c_a_december_28,_1894_p1_gc.pdf"&gt;Hall&lt;/a&gt;</v>
      </c>
      <c r="T273" s="78" t="str">
        <f>"&lt;tr&gt;&lt;td class="&amp;""""&amp;"dataleft"&amp;""""&amp;"&gt;"&amp;
TEXT(A273,"0")&amp;"&lt;/td&gt;&lt;td class="&amp;""""&amp;"dataleft"&amp;""""&amp;"&gt;"&amp;
TEXT(B273,"")&amp;"&lt;/td&gt;&lt;td class="&amp;""""&amp;"dataleft"&amp;""""&amp;"&gt;"&amp;
TEXT(C273,"")&amp;"&lt;/td&gt;&lt;td class="&amp;""""&amp;"dataleft"&amp;""""&amp;"&gt;"&amp;
TEXT(D273,"0.0")&amp;"&lt;/td&gt;&lt;td class="&amp;""""&amp;"datacenter"&amp;""""&amp;"&gt;"&amp;
TEXT(E273,"0.0")&amp;"&lt;/td&gt;&lt;td class="&amp;""""&amp;"dataright"&amp;""""&amp;"&gt;"&amp;
TEXT(F273,"mmmm d, yyyy")&amp;"&lt;/td&gt;&lt;td class="&amp;""""&amp;"datacenter"&amp;""""&amp;"&gt;"&amp;
TEXT(G273,"0.0")&amp;"&lt;/td&gt;&lt;td class="&amp;""""&amp;"datacenter"&amp;""""&amp;"&gt;"&amp;
TEXT(H273,"0")&amp;"&lt;/td&gt;"&amp;
"&lt;/tr&gt;"</f>
        <v>&lt;tr&gt;&lt;td class="dataleft"&gt;301&lt;/td&gt;&lt;td class="dataleft"&gt;Hall&lt;/td&gt;&lt;td class="dataleft"&gt;&lt;/td&gt;&lt;td class="dataleft"&gt;C A&lt;/td&gt;&lt;td class="datacenter"&gt;F&lt;/td&gt;&lt;td class="dataright"&gt;December 28, 1894&lt;/td&gt;&lt;td class="datacenter"&gt;Griggs Courier&lt;/td&gt;&lt;td class="datacenter"&gt;1&lt;/td&gt;&lt;/tr&gt;</v>
      </c>
      <c r="U273" s="2">
        <f>LEN(S273)</f>
        <v>121</v>
      </c>
    </row>
    <row r="274" spans="1:21" x14ac:dyDescent="0.25">
      <c r="A274" s="2">
        <v>299</v>
      </c>
      <c r="B274" s="4" t="s">
        <v>4616</v>
      </c>
      <c r="C274" s="4"/>
      <c r="D274" s="4" t="s">
        <v>334</v>
      </c>
      <c r="E274" s="5" t="s">
        <v>226</v>
      </c>
      <c r="F274" s="52" t="s">
        <v>3261</v>
      </c>
      <c r="G274" s="5" t="s">
        <v>4462</v>
      </c>
      <c r="H274" s="5">
        <v>1</v>
      </c>
      <c r="I274" s="48">
        <v>13</v>
      </c>
      <c r="J274" s="5">
        <v>274</v>
      </c>
      <c r="K274" s="47" t="s">
        <v>19588</v>
      </c>
      <c r="L274" s="46" t="s">
        <v>25741</v>
      </c>
      <c r="M274" s="55">
        <f>FIND(" ",F274)</f>
        <v>9</v>
      </c>
      <c r="N274" s="55">
        <f>FIND(",",F274)</f>
        <v>12</v>
      </c>
      <c r="O274" s="55" t="str">
        <f>MID(F274,N274+2,4)</f>
        <v>1893</v>
      </c>
      <c r="P274" s="55" t="str">
        <f>MID(F274,1,M274-1)</f>
        <v>February</v>
      </c>
      <c r="Q274" s="55">
        <f>_xlfn.SWITCH(TRIM(P274),
"January",1,"February",2,"March",3,"April",4,
"May",5,"June",6,"July",7,"August",8,
"September",9,"October",10,"November",11,"December",12,"No Match")</f>
        <v>2</v>
      </c>
      <c r="R274" s="55" t="str">
        <f>MID(F274,N274-2,2)</f>
        <v>24</v>
      </c>
      <c r="S274" s="2" t="str">
        <f>"&lt;a href="&amp;""""&amp;L274&amp;"\"&amp;K274&amp;"""&gt;"&amp;B274&amp;"&lt;/a&gt;"</f>
        <v>&lt;a href="set03\gc\gc_january_1893_to_december_1895\births\hall,_female_birth_to_c_a_february_24,_1893_p1_gc.pdf"&gt;Hall&lt;/a&gt;</v>
      </c>
      <c r="T274" s="78" t="str">
        <f>"&lt;tr&gt;&lt;td class="&amp;""""&amp;"dataleft"&amp;""""&amp;"&gt;"&amp;
TEXT(A274,"0")&amp;"&lt;/td&gt;&lt;td class="&amp;""""&amp;"dataleft"&amp;""""&amp;"&gt;"&amp;
TEXT(B274,"")&amp;"&lt;/td&gt;&lt;td class="&amp;""""&amp;"dataleft"&amp;""""&amp;"&gt;"&amp;
TEXT(C274,"")&amp;"&lt;/td&gt;&lt;td class="&amp;""""&amp;"dataleft"&amp;""""&amp;"&gt;"&amp;
TEXT(D274,"0.0")&amp;"&lt;/td&gt;&lt;td class="&amp;""""&amp;"datacenter"&amp;""""&amp;"&gt;"&amp;
TEXT(E274,"0.0")&amp;"&lt;/td&gt;&lt;td class="&amp;""""&amp;"dataright"&amp;""""&amp;"&gt;"&amp;
TEXT(F274,"mmmm d, yyyy")&amp;"&lt;/td&gt;&lt;td class="&amp;""""&amp;"datacenter"&amp;""""&amp;"&gt;"&amp;
TEXT(G274,"0.0")&amp;"&lt;/td&gt;&lt;td class="&amp;""""&amp;"datacenter"&amp;""""&amp;"&gt;"&amp;
TEXT(H274,"0")&amp;"&lt;/td&gt;"&amp;
"&lt;/tr&gt;"</f>
        <v>&lt;tr&gt;&lt;td class="dataleft"&gt;299&lt;/td&gt;&lt;td class="dataleft"&gt;Hall&lt;/td&gt;&lt;td class="dataleft"&gt;&lt;/td&gt;&lt;td class="dataleft"&gt;C A&lt;/td&gt;&lt;td class="datacenter"&gt;F&lt;/td&gt;&lt;td class="dataright"&gt;February 24, 1893&lt;/td&gt;&lt;td class="datacenter"&gt;Griggs Courier&lt;/td&gt;&lt;td class="datacenter"&gt;1&lt;/td&gt;&lt;/tr&gt;</v>
      </c>
      <c r="U274" s="2">
        <f>LEN(S274)</f>
        <v>121</v>
      </c>
    </row>
    <row r="275" spans="1:21" x14ac:dyDescent="0.25">
      <c r="A275" s="2">
        <v>300</v>
      </c>
      <c r="B275" s="4" t="s">
        <v>4616</v>
      </c>
      <c r="C275" s="4" t="s">
        <v>4618</v>
      </c>
      <c r="D275" s="4"/>
      <c r="E275" s="5" t="s">
        <v>226</v>
      </c>
      <c r="F275" s="52" t="s">
        <v>4619</v>
      </c>
      <c r="G275" s="5" t="s">
        <v>4462</v>
      </c>
      <c r="H275" s="5">
        <v>1</v>
      </c>
      <c r="I275" s="48">
        <v>13</v>
      </c>
      <c r="J275" s="5">
        <v>275</v>
      </c>
      <c r="K275" s="47" t="s">
        <v>19589</v>
      </c>
      <c r="L275" s="46" t="s">
        <v>25741</v>
      </c>
      <c r="M275" s="55">
        <f>FIND(" ",F275)</f>
        <v>7</v>
      </c>
      <c r="N275" s="55">
        <f>FIND(",",F275)</f>
        <v>10</v>
      </c>
      <c r="O275" s="55" t="str">
        <f>MID(F275,N275+2,4)</f>
        <v>1893</v>
      </c>
      <c r="P275" s="55" t="str">
        <f>MID(F275,1,M275-1)</f>
        <v>August</v>
      </c>
      <c r="Q275" s="55">
        <f>_xlfn.SWITCH(TRIM(P275),
"January",1,"February",2,"March",3,"April",4,
"May",5,"June",6,"July",7,"August",8,
"September",9,"October",10,"November",11,"December",12,"No Match")</f>
        <v>8</v>
      </c>
      <c r="R275" s="55" t="str">
        <f>MID(F275,N275-2,2)</f>
        <v>25</v>
      </c>
      <c r="S275" s="2" t="str">
        <f>"&lt;a href="&amp;""""&amp;L275&amp;"\"&amp;K275&amp;"""&gt;"&amp;B275&amp;"&lt;/a&gt;"</f>
        <v>&lt;a href="set03\gc\gc_january_1893_to_december_1895\births\hall,_thirza_may_christening_august_25,_1893_p1_gc.pdf"&gt;Hall&lt;/a&gt;</v>
      </c>
      <c r="T275" s="78" t="str">
        <f>"&lt;tr&gt;&lt;td class="&amp;""""&amp;"dataleft"&amp;""""&amp;"&gt;"&amp;
TEXT(A275,"0")&amp;"&lt;/td&gt;&lt;td class="&amp;""""&amp;"dataleft"&amp;""""&amp;"&gt;"&amp;
TEXT(B275,"")&amp;"&lt;/td&gt;&lt;td class="&amp;""""&amp;"dataleft"&amp;""""&amp;"&gt;"&amp;
TEXT(C275,"")&amp;"&lt;/td&gt;&lt;td class="&amp;""""&amp;"dataleft"&amp;""""&amp;"&gt;"&amp;
TEXT(D275,"0.0")&amp;"&lt;/td&gt;&lt;td class="&amp;""""&amp;"datacenter"&amp;""""&amp;"&gt;"&amp;
TEXT(E275,"0.0")&amp;"&lt;/td&gt;&lt;td class="&amp;""""&amp;"dataright"&amp;""""&amp;"&gt;"&amp;
TEXT(F275,"mmmm d, yyyy")&amp;"&lt;/td&gt;&lt;td class="&amp;""""&amp;"datacenter"&amp;""""&amp;"&gt;"&amp;
TEXT(G275,"0.0")&amp;"&lt;/td&gt;&lt;td class="&amp;""""&amp;"datacenter"&amp;""""&amp;"&gt;"&amp;
TEXT(H275,"0")&amp;"&lt;/td&gt;"&amp;
"&lt;/tr&gt;"</f>
        <v>&lt;tr&gt;&lt;td class="dataleft"&gt;300&lt;/td&gt;&lt;td class="dataleft"&gt;Hall&lt;/td&gt;&lt;td class="dataleft"&gt;Thirza May&lt;/td&gt;&lt;td class="dataleft"&gt;0.0&lt;/td&gt;&lt;td class="datacenter"&gt;F&lt;/td&gt;&lt;td class="dataright"&gt;August 25, 1893&lt;/td&gt;&lt;td class="datacenter"&gt;Griggs Courier&lt;/td&gt;&lt;td class="datacenter"&gt;1&lt;/td&gt;&lt;/tr&gt;</v>
      </c>
      <c r="U275" s="2">
        <f>LEN(S275)</f>
        <v>122</v>
      </c>
    </row>
    <row r="276" spans="1:21" x14ac:dyDescent="0.25">
      <c r="A276" s="2">
        <v>311</v>
      </c>
      <c r="B276" s="4" t="s">
        <v>4620</v>
      </c>
      <c r="C276" s="4"/>
      <c r="D276" s="4" t="s">
        <v>4597</v>
      </c>
      <c r="E276" s="5" t="s">
        <v>226</v>
      </c>
      <c r="F276" s="52" t="s">
        <v>1430</v>
      </c>
      <c r="G276" s="5" t="s">
        <v>4462</v>
      </c>
      <c r="H276" s="5">
        <v>1</v>
      </c>
      <c r="I276" s="48">
        <v>13</v>
      </c>
      <c r="J276" s="5">
        <v>276</v>
      </c>
      <c r="K276" s="47" t="s">
        <v>19590</v>
      </c>
      <c r="L276" s="46" t="s">
        <v>25741</v>
      </c>
      <c r="M276" s="55">
        <f>FIND(" ",F276)</f>
        <v>5</v>
      </c>
      <c r="N276" s="55">
        <f>FIND(",",F276)</f>
        <v>7</v>
      </c>
      <c r="O276" s="55" t="str">
        <f>MID(F276,N276+2,4)</f>
        <v>1895</v>
      </c>
      <c r="P276" s="55" t="str">
        <f>MID(F276,1,M276-1)</f>
        <v>July</v>
      </c>
      <c r="Q276" s="55">
        <f>_xlfn.SWITCH(TRIM(P276),
"January",1,"February",2,"March",3,"April",4,
"May",5,"June",6,"July",7,"August",8,
"September",9,"October",10,"November",11,"December",12,"No Match")</f>
        <v>7</v>
      </c>
      <c r="R276" s="55" t="str">
        <f>MID(F276,N276-2,2)</f>
        <v xml:space="preserve"> 5</v>
      </c>
      <c r="S276" s="2" t="str">
        <f>"&lt;a href="&amp;""""&amp;L276&amp;"\"&amp;K276&amp;"""&gt;"&amp;B276&amp;"&lt;/a&gt;"</f>
        <v>&lt;a href="set03\gc\gc_january_1893_to_december_1895\births\hare,_female_birth_to_thomas_july_5,_1895_p1_gc.pdf"&gt;Hare&lt;/a&gt;</v>
      </c>
      <c r="T276" s="78" t="str">
        <f>"&lt;tr&gt;&lt;td class="&amp;""""&amp;"dataleft"&amp;""""&amp;"&gt;"&amp;
TEXT(A276,"0")&amp;"&lt;/td&gt;&lt;td class="&amp;""""&amp;"dataleft"&amp;""""&amp;"&gt;"&amp;
TEXT(B276,"")&amp;"&lt;/td&gt;&lt;td class="&amp;""""&amp;"dataleft"&amp;""""&amp;"&gt;"&amp;
TEXT(C276,"")&amp;"&lt;/td&gt;&lt;td class="&amp;""""&amp;"dataleft"&amp;""""&amp;"&gt;"&amp;
TEXT(D276,"0.0")&amp;"&lt;/td&gt;&lt;td class="&amp;""""&amp;"datacenter"&amp;""""&amp;"&gt;"&amp;
TEXT(E276,"0.0")&amp;"&lt;/td&gt;&lt;td class="&amp;""""&amp;"dataright"&amp;""""&amp;"&gt;"&amp;
TEXT(F276,"mmmm d, yyyy")&amp;"&lt;/td&gt;&lt;td class="&amp;""""&amp;"datacenter"&amp;""""&amp;"&gt;"&amp;
TEXT(G276,"0.0")&amp;"&lt;/td&gt;&lt;td class="&amp;""""&amp;"datacenter"&amp;""""&amp;"&gt;"&amp;
TEXT(H276,"0")&amp;"&lt;/td&gt;"&amp;
"&lt;/tr&gt;"</f>
        <v>&lt;tr&gt;&lt;td class="dataleft"&gt;311&lt;/td&gt;&lt;td class="dataleft"&gt;Hare&lt;/td&gt;&lt;td class="dataleft"&gt;&lt;/td&gt;&lt;td class="dataleft"&gt;Thomas&lt;/td&gt;&lt;td class="datacenter"&gt;F&lt;/td&gt;&lt;td class="dataright"&gt;July 5, 1895&lt;/td&gt;&lt;td class="datacenter"&gt;Griggs Courier&lt;/td&gt;&lt;td class="datacenter"&gt;1&lt;/td&gt;&lt;/tr&gt;</v>
      </c>
      <c r="U276" s="2">
        <f>LEN(S276)</f>
        <v>119</v>
      </c>
    </row>
    <row r="277" spans="1:21" ht="30" x14ac:dyDescent="0.25">
      <c r="A277" s="2">
        <v>320</v>
      </c>
      <c r="B277" s="4" t="s">
        <v>4621</v>
      </c>
      <c r="C277" s="4"/>
      <c r="D277" s="4" t="s">
        <v>225</v>
      </c>
      <c r="E277" s="5" t="s">
        <v>226</v>
      </c>
      <c r="F277" s="52" t="s">
        <v>1182</v>
      </c>
      <c r="G277" s="5" t="s">
        <v>4462</v>
      </c>
      <c r="H277" s="5">
        <v>5</v>
      </c>
      <c r="I277" s="48">
        <v>13</v>
      </c>
      <c r="J277" s="5">
        <v>277</v>
      </c>
      <c r="K277" s="47" t="s">
        <v>19591</v>
      </c>
      <c r="L277" s="46" t="s">
        <v>25741</v>
      </c>
      <c r="M277" s="55">
        <f>FIND(" ",F277)</f>
        <v>9</v>
      </c>
      <c r="N277" s="55">
        <f>FIND(",",F277)</f>
        <v>12</v>
      </c>
      <c r="O277" s="55" t="str">
        <f>MID(F277,N277+2,4)</f>
        <v>1895</v>
      </c>
      <c r="P277" s="55" t="str">
        <f>MID(F277,1,M277-1)</f>
        <v>November</v>
      </c>
      <c r="Q277" s="55">
        <f>_xlfn.SWITCH(TRIM(P277),
"January",1,"February",2,"March",3,"April",4,
"May",5,"June",6,"July",7,"August",8,
"September",9,"October",10,"November",11,"December",12,"No Match")</f>
        <v>11</v>
      </c>
      <c r="R277" s="55" t="str">
        <f>MID(F277,N277-2,2)</f>
        <v>15</v>
      </c>
      <c r="S277" s="2" t="str">
        <f>"&lt;a href="&amp;""""&amp;L277&amp;"\"&amp;K277&amp;"""&gt;"&amp;B277&amp;"&lt;/a&gt;"</f>
        <v>&lt;a href="set03\gc\gc_january_1893_to_december_1895\births\hartman,_female_birth_to_george_november_15,_1895_p5_gc.pdf"&gt;Hartman&lt;/a&gt;</v>
      </c>
      <c r="T277" s="78" t="str">
        <f>"&lt;tr&gt;&lt;td class="&amp;""""&amp;"dataleft"&amp;""""&amp;"&gt;"&amp;
TEXT(A277,"0")&amp;"&lt;/td&gt;&lt;td class="&amp;""""&amp;"dataleft"&amp;""""&amp;"&gt;"&amp;
TEXT(B277,"")&amp;"&lt;/td&gt;&lt;td class="&amp;""""&amp;"dataleft"&amp;""""&amp;"&gt;"&amp;
TEXT(C277,"")&amp;"&lt;/td&gt;&lt;td class="&amp;""""&amp;"dataleft"&amp;""""&amp;"&gt;"&amp;
TEXT(D277,"0.0")&amp;"&lt;/td&gt;&lt;td class="&amp;""""&amp;"datacenter"&amp;""""&amp;"&gt;"&amp;
TEXT(E277,"0.0")&amp;"&lt;/td&gt;&lt;td class="&amp;""""&amp;"dataright"&amp;""""&amp;"&gt;"&amp;
TEXT(F277,"mmmm d, yyyy")&amp;"&lt;/td&gt;&lt;td class="&amp;""""&amp;"datacenter"&amp;""""&amp;"&gt;"&amp;
TEXT(G277,"0.0")&amp;"&lt;/td&gt;&lt;td class="&amp;""""&amp;"datacenter"&amp;""""&amp;"&gt;"&amp;
TEXT(H277,"0")&amp;"&lt;/td&gt;"&amp;
"&lt;/tr&gt;"</f>
        <v>&lt;tr&gt;&lt;td class="dataleft"&gt;320&lt;/td&gt;&lt;td class="dataleft"&gt;Hartman&lt;/td&gt;&lt;td class="dataleft"&gt;&lt;/td&gt;&lt;td class="dataleft"&gt;George&lt;/td&gt;&lt;td class="datacenter"&gt;F&lt;/td&gt;&lt;td class="dataright"&gt;November 15, 1895&lt;/td&gt;&lt;td class="datacenter"&gt;Griggs Courier&lt;/td&gt;&lt;td class="datacenter"&gt;5&lt;/td&gt;&lt;/tr&gt;</v>
      </c>
      <c r="U277" s="2">
        <f>LEN(S277)</f>
        <v>130</v>
      </c>
    </row>
    <row r="278" spans="1:21" x14ac:dyDescent="0.25">
      <c r="A278" s="2">
        <v>334</v>
      </c>
      <c r="B278" s="4" t="s">
        <v>4622</v>
      </c>
      <c r="C278" s="4"/>
      <c r="D278" s="4" t="s">
        <v>4623</v>
      </c>
      <c r="E278" s="5" t="s">
        <v>26</v>
      </c>
      <c r="F278" s="52" t="s">
        <v>1657</v>
      </c>
      <c r="G278" s="5" t="s">
        <v>4462</v>
      </c>
      <c r="H278" s="5">
        <v>1</v>
      </c>
      <c r="I278" s="48">
        <v>13</v>
      </c>
      <c r="J278" s="5">
        <v>278</v>
      </c>
      <c r="K278" s="47" t="s">
        <v>19592</v>
      </c>
      <c r="L278" s="46" t="s">
        <v>25741</v>
      </c>
      <c r="M278" s="55">
        <f>FIND(" ",F278)</f>
        <v>6</v>
      </c>
      <c r="N278" s="55">
        <f>FIND(",",F278)</f>
        <v>8</v>
      </c>
      <c r="O278" s="55" t="str">
        <f>MID(F278,N278+2,4)</f>
        <v>1894</v>
      </c>
      <c r="P278" s="55" t="str">
        <f>MID(F278,1,M278-1)</f>
        <v>March</v>
      </c>
      <c r="Q278" s="55">
        <f>_xlfn.SWITCH(TRIM(P278),
"January",1,"February",2,"March",3,"April",4,
"May",5,"June",6,"July",7,"August",8,
"September",9,"October",10,"November",11,"December",12,"No Match")</f>
        <v>3</v>
      </c>
      <c r="R278" s="55" t="str">
        <f>MID(F278,N278-2,2)</f>
        <v xml:space="preserve"> 2</v>
      </c>
      <c r="S278" s="2" t="str">
        <f>"&lt;a href="&amp;""""&amp;L278&amp;"\"&amp;K278&amp;"""&gt;"&amp;B278&amp;"&lt;/a&gt;"</f>
        <v>&lt;a href="set03\gc\gc_january_1893_to_december_1895\births\hazard,_male_birth_to_byron_march_2,_1894_p1_gc.pdf"&gt;Hazard&lt;/a&gt;</v>
      </c>
      <c r="T278" s="78" t="str">
        <f>"&lt;tr&gt;&lt;td class="&amp;""""&amp;"dataleft"&amp;""""&amp;"&gt;"&amp;
TEXT(A278,"0")&amp;"&lt;/td&gt;&lt;td class="&amp;""""&amp;"dataleft"&amp;""""&amp;"&gt;"&amp;
TEXT(B278,"")&amp;"&lt;/td&gt;&lt;td class="&amp;""""&amp;"dataleft"&amp;""""&amp;"&gt;"&amp;
TEXT(C278,"")&amp;"&lt;/td&gt;&lt;td class="&amp;""""&amp;"dataleft"&amp;""""&amp;"&gt;"&amp;
TEXT(D278,"0.0")&amp;"&lt;/td&gt;&lt;td class="&amp;""""&amp;"datacenter"&amp;""""&amp;"&gt;"&amp;
TEXT(E278,"0.0")&amp;"&lt;/td&gt;&lt;td class="&amp;""""&amp;"dataright"&amp;""""&amp;"&gt;"&amp;
TEXT(F278,"mmmm d, yyyy")&amp;"&lt;/td&gt;&lt;td class="&amp;""""&amp;"datacenter"&amp;""""&amp;"&gt;"&amp;
TEXT(G278,"0.0")&amp;"&lt;/td&gt;&lt;td class="&amp;""""&amp;"datacenter"&amp;""""&amp;"&gt;"&amp;
TEXT(H278,"0")&amp;"&lt;/td&gt;"&amp;
"&lt;/tr&gt;"</f>
        <v>&lt;tr&gt;&lt;td class="dataleft"&gt;334&lt;/td&gt;&lt;td class="dataleft"&gt;Hazard&lt;/td&gt;&lt;td class="dataleft"&gt;&lt;/td&gt;&lt;td class="dataleft"&gt;Byron&lt;/td&gt;&lt;td class="datacenter"&gt;M&lt;/td&gt;&lt;td class="dataright"&gt;March 2, 1894&lt;/td&gt;&lt;td class="datacenter"&gt;Griggs Courier&lt;/td&gt;&lt;td class="datacenter"&gt;1&lt;/td&gt;&lt;/tr&gt;</v>
      </c>
      <c r="U278" s="2">
        <f>LEN(S278)</f>
        <v>121</v>
      </c>
    </row>
    <row r="279" spans="1:21" x14ac:dyDescent="0.25">
      <c r="A279" s="2">
        <v>335</v>
      </c>
      <c r="B279" s="4" t="s">
        <v>4622</v>
      </c>
      <c r="C279" s="4"/>
      <c r="D279" s="4" t="s">
        <v>4624</v>
      </c>
      <c r="E279" s="5" t="s">
        <v>26</v>
      </c>
      <c r="F279" s="52" t="s">
        <v>4625</v>
      </c>
      <c r="G279" s="5" t="s">
        <v>4462</v>
      </c>
      <c r="H279" s="5">
        <v>1</v>
      </c>
      <c r="I279" s="48">
        <v>13</v>
      </c>
      <c r="J279" s="5">
        <v>279</v>
      </c>
      <c r="K279" s="47" t="s">
        <v>19593</v>
      </c>
      <c r="L279" s="46" t="s">
        <v>25741</v>
      </c>
      <c r="M279" s="55">
        <f>FIND(" ",F279)</f>
        <v>7</v>
      </c>
      <c r="N279" s="55">
        <f>FIND(",",F279)</f>
        <v>9</v>
      </c>
      <c r="O279" s="55" t="str">
        <f>MID(F279,N279+2,4)</f>
        <v>1894</v>
      </c>
      <c r="P279" s="55" t="str">
        <f>MID(F279,1,M279-1)</f>
        <v>August</v>
      </c>
      <c r="Q279" s="55">
        <f>_xlfn.SWITCH(TRIM(P279),
"January",1,"February",2,"March",3,"April",4,
"May",5,"June",6,"July",7,"August",8,
"September",9,"October",10,"November",11,"December",12,"No Match")</f>
        <v>8</v>
      </c>
      <c r="R279" s="55" t="str">
        <f>MID(F279,N279-2,2)</f>
        <v xml:space="preserve"> 3</v>
      </c>
      <c r="S279" s="2" t="str">
        <f>"&lt;a href="&amp;""""&amp;L279&amp;"\"&amp;K279&amp;"""&gt;"&amp;B279&amp;"&lt;/a&gt;"</f>
        <v>&lt;a href="set03\gc\gc_january_1893_to_december_1895\births\hazard,_male_birth_to_ran_august_3,_1894_p1_gc.pdf"&gt;Hazard&lt;/a&gt;</v>
      </c>
      <c r="T279" s="78" t="str">
        <f>"&lt;tr&gt;&lt;td class="&amp;""""&amp;"dataleft"&amp;""""&amp;"&gt;"&amp;
TEXT(A279,"0")&amp;"&lt;/td&gt;&lt;td class="&amp;""""&amp;"dataleft"&amp;""""&amp;"&gt;"&amp;
TEXT(B279,"")&amp;"&lt;/td&gt;&lt;td class="&amp;""""&amp;"dataleft"&amp;""""&amp;"&gt;"&amp;
TEXT(C279,"")&amp;"&lt;/td&gt;&lt;td class="&amp;""""&amp;"dataleft"&amp;""""&amp;"&gt;"&amp;
TEXT(D279,"0.0")&amp;"&lt;/td&gt;&lt;td class="&amp;""""&amp;"datacenter"&amp;""""&amp;"&gt;"&amp;
TEXT(E279,"0.0")&amp;"&lt;/td&gt;&lt;td class="&amp;""""&amp;"dataright"&amp;""""&amp;"&gt;"&amp;
TEXT(F279,"mmmm d, yyyy")&amp;"&lt;/td&gt;&lt;td class="&amp;""""&amp;"datacenter"&amp;""""&amp;"&gt;"&amp;
TEXT(G279,"0.0")&amp;"&lt;/td&gt;&lt;td class="&amp;""""&amp;"datacenter"&amp;""""&amp;"&gt;"&amp;
TEXT(H279,"0")&amp;"&lt;/td&gt;"&amp;
"&lt;/tr&gt;"</f>
        <v>&lt;tr&gt;&lt;td class="dataleft"&gt;335&lt;/td&gt;&lt;td class="dataleft"&gt;Hazard&lt;/td&gt;&lt;td class="dataleft"&gt;&lt;/td&gt;&lt;td class="dataleft"&gt;Ran&lt;/td&gt;&lt;td class="datacenter"&gt;M&lt;/td&gt;&lt;td class="dataright"&gt;August 3, 1894&lt;/td&gt;&lt;td class="datacenter"&gt;Griggs Courier&lt;/td&gt;&lt;td class="datacenter"&gt;1&lt;/td&gt;&lt;/tr&gt;</v>
      </c>
      <c r="U279" s="2">
        <f>LEN(S279)</f>
        <v>120</v>
      </c>
    </row>
    <row r="280" spans="1:21" x14ac:dyDescent="0.25">
      <c r="A280" s="2">
        <v>336</v>
      </c>
      <c r="B280" s="4" t="s">
        <v>4622</v>
      </c>
      <c r="C280" s="4"/>
      <c r="D280" s="4" t="s">
        <v>4624</v>
      </c>
      <c r="E280" s="5" t="s">
        <v>26</v>
      </c>
      <c r="F280" s="52" t="s">
        <v>1182</v>
      </c>
      <c r="G280" s="5" t="s">
        <v>4462</v>
      </c>
      <c r="H280" s="5">
        <v>5</v>
      </c>
      <c r="I280" s="48">
        <v>13</v>
      </c>
      <c r="J280" s="5">
        <v>280</v>
      </c>
      <c r="K280" s="47" t="s">
        <v>19594</v>
      </c>
      <c r="L280" s="46" t="s">
        <v>25741</v>
      </c>
      <c r="M280" s="55">
        <f>FIND(" ",F280)</f>
        <v>9</v>
      </c>
      <c r="N280" s="55">
        <f>FIND(",",F280)</f>
        <v>12</v>
      </c>
      <c r="O280" s="55" t="str">
        <f>MID(F280,N280+2,4)</f>
        <v>1895</v>
      </c>
      <c r="P280" s="55" t="str">
        <f>MID(F280,1,M280-1)</f>
        <v>November</v>
      </c>
      <c r="Q280" s="55">
        <f>_xlfn.SWITCH(TRIM(P280),
"January",1,"February",2,"March",3,"April",4,
"May",5,"June",6,"July",7,"August",8,
"September",9,"October",10,"November",11,"December",12,"No Match")</f>
        <v>11</v>
      </c>
      <c r="R280" s="55" t="str">
        <f>MID(F280,N280-2,2)</f>
        <v>15</v>
      </c>
      <c r="S280" s="2" t="str">
        <f>"&lt;a href="&amp;""""&amp;L280&amp;"\"&amp;K280&amp;"""&gt;"&amp;B280&amp;"&lt;/a&gt;"</f>
        <v>&lt;a href="set03\gc\gc_january_1893_to_december_1895\births\hazard,_male_birth_to_ran_november_15,_1895_p5_gc.pdf"&gt;Hazard&lt;/a&gt;</v>
      </c>
      <c r="T280" s="78" t="str">
        <f>"&lt;tr&gt;&lt;td class="&amp;""""&amp;"dataleft"&amp;""""&amp;"&gt;"&amp;
TEXT(A280,"0")&amp;"&lt;/td&gt;&lt;td class="&amp;""""&amp;"dataleft"&amp;""""&amp;"&gt;"&amp;
TEXT(B280,"")&amp;"&lt;/td&gt;&lt;td class="&amp;""""&amp;"dataleft"&amp;""""&amp;"&gt;"&amp;
TEXT(C280,"")&amp;"&lt;/td&gt;&lt;td class="&amp;""""&amp;"dataleft"&amp;""""&amp;"&gt;"&amp;
TEXT(D280,"0.0")&amp;"&lt;/td&gt;&lt;td class="&amp;""""&amp;"datacenter"&amp;""""&amp;"&gt;"&amp;
TEXT(E280,"0.0")&amp;"&lt;/td&gt;&lt;td class="&amp;""""&amp;"dataright"&amp;""""&amp;"&gt;"&amp;
TEXT(F280,"mmmm d, yyyy")&amp;"&lt;/td&gt;&lt;td class="&amp;""""&amp;"datacenter"&amp;""""&amp;"&gt;"&amp;
TEXT(G280,"0.0")&amp;"&lt;/td&gt;&lt;td class="&amp;""""&amp;"datacenter"&amp;""""&amp;"&gt;"&amp;
TEXT(H280,"0")&amp;"&lt;/td&gt;"&amp;
"&lt;/tr&gt;"</f>
        <v>&lt;tr&gt;&lt;td class="dataleft"&gt;336&lt;/td&gt;&lt;td class="dataleft"&gt;Hazard&lt;/td&gt;&lt;td class="dataleft"&gt;&lt;/td&gt;&lt;td class="dataleft"&gt;Ran&lt;/td&gt;&lt;td class="datacenter"&gt;M&lt;/td&gt;&lt;td class="dataright"&gt;November 15, 1895&lt;/td&gt;&lt;td class="datacenter"&gt;Griggs Courier&lt;/td&gt;&lt;td class="datacenter"&gt;5&lt;/td&gt;&lt;/tr&gt;</v>
      </c>
      <c r="U280" s="2">
        <f>LEN(S280)</f>
        <v>123</v>
      </c>
    </row>
    <row r="281" spans="1:21" x14ac:dyDescent="0.25">
      <c r="A281" s="2">
        <v>339</v>
      </c>
      <c r="B281" s="4" t="s">
        <v>4626</v>
      </c>
      <c r="C281" s="4"/>
      <c r="D281" s="4" t="s">
        <v>4627</v>
      </c>
      <c r="E281" s="5" t="s">
        <v>226</v>
      </c>
      <c r="F281" s="52" t="s">
        <v>4628</v>
      </c>
      <c r="G281" s="5" t="s">
        <v>4462</v>
      </c>
      <c r="H281" s="5">
        <v>1</v>
      </c>
      <c r="I281" s="48">
        <v>13</v>
      </c>
      <c r="J281" s="5">
        <v>281</v>
      </c>
      <c r="K281" s="47" t="s">
        <v>19595</v>
      </c>
      <c r="L281" s="46" t="s">
        <v>25741</v>
      </c>
      <c r="M281" s="55">
        <f>FIND(" ",F281)</f>
        <v>8</v>
      </c>
      <c r="N281" s="55">
        <f>FIND(",",F281)</f>
        <v>11</v>
      </c>
      <c r="O281" s="55" t="str">
        <f>MID(F281,N281+2,4)</f>
        <v>1893</v>
      </c>
      <c r="P281" s="55" t="str">
        <f>MID(F281,1,M281-1)</f>
        <v>October</v>
      </c>
      <c r="Q281" s="55">
        <f>_xlfn.SWITCH(TRIM(P281),
"January",1,"February",2,"March",3,"April",4,
"May",5,"June",6,"July",7,"August",8,
"September",9,"October",10,"November",11,"December",12,"No Match")</f>
        <v>10</v>
      </c>
      <c r="R281" s="55" t="str">
        <f>MID(F281,N281-2,2)</f>
        <v>27</v>
      </c>
      <c r="S281" s="2" t="str">
        <f>"&lt;a href="&amp;""""&amp;L281&amp;"\"&amp;K281&amp;"""&gt;"&amp;B281&amp;"&lt;/a&gt;"</f>
        <v>&lt;a href="set03\gc\gc_january_1893_to_december_1895\births\hegge,_female_birth_to_k_october_27,_1893_p1_gc.pdf"&gt;Hegge&lt;/a&gt;</v>
      </c>
      <c r="T281" s="78" t="str">
        <f>"&lt;tr&gt;&lt;td class="&amp;""""&amp;"dataleft"&amp;""""&amp;"&gt;"&amp;
TEXT(A281,"0")&amp;"&lt;/td&gt;&lt;td class="&amp;""""&amp;"dataleft"&amp;""""&amp;"&gt;"&amp;
TEXT(B281,"")&amp;"&lt;/td&gt;&lt;td class="&amp;""""&amp;"dataleft"&amp;""""&amp;"&gt;"&amp;
TEXT(C281,"")&amp;"&lt;/td&gt;&lt;td class="&amp;""""&amp;"dataleft"&amp;""""&amp;"&gt;"&amp;
TEXT(D281,"0.0")&amp;"&lt;/td&gt;&lt;td class="&amp;""""&amp;"datacenter"&amp;""""&amp;"&gt;"&amp;
TEXT(E281,"0.0")&amp;"&lt;/td&gt;&lt;td class="&amp;""""&amp;"dataright"&amp;""""&amp;"&gt;"&amp;
TEXT(F281,"mmmm d, yyyy")&amp;"&lt;/td&gt;&lt;td class="&amp;""""&amp;"datacenter"&amp;""""&amp;"&gt;"&amp;
TEXT(G281,"0.0")&amp;"&lt;/td&gt;&lt;td class="&amp;""""&amp;"datacenter"&amp;""""&amp;"&gt;"&amp;
TEXT(H281,"0")&amp;"&lt;/td&gt;"&amp;
"&lt;/tr&gt;"</f>
        <v>&lt;tr&gt;&lt;td class="dataleft"&gt;339&lt;/td&gt;&lt;td class="dataleft"&gt;Hegge&lt;/td&gt;&lt;td class="dataleft"&gt;&lt;/td&gt;&lt;td class="dataleft"&gt;K&lt;/td&gt;&lt;td class="datacenter"&gt;F&lt;/td&gt;&lt;td class="dataright"&gt;October 27, 1893&lt;/td&gt;&lt;td class="datacenter"&gt;Griggs Courier&lt;/td&gt;&lt;td class="datacenter"&gt;1&lt;/td&gt;&lt;/tr&gt;</v>
      </c>
      <c r="U281" s="2">
        <f>LEN(S281)</f>
        <v>120</v>
      </c>
    </row>
    <row r="282" spans="1:21" x14ac:dyDescent="0.25">
      <c r="A282" s="2">
        <v>359</v>
      </c>
      <c r="B282" s="4" t="s">
        <v>4629</v>
      </c>
      <c r="C282" s="4"/>
      <c r="D282" s="4" t="s">
        <v>352</v>
      </c>
      <c r="E282" s="5" t="s">
        <v>226</v>
      </c>
      <c r="F282" s="52" t="s">
        <v>4630</v>
      </c>
      <c r="G282" s="5" t="s">
        <v>4462</v>
      </c>
      <c r="H282" s="5">
        <v>1</v>
      </c>
      <c r="I282" s="48">
        <v>13</v>
      </c>
      <c r="J282" s="5">
        <v>282</v>
      </c>
      <c r="K282" s="47" t="s">
        <v>19596</v>
      </c>
      <c r="L282" s="46" t="s">
        <v>25741</v>
      </c>
      <c r="M282" s="55">
        <f>FIND(" ",F282)</f>
        <v>4</v>
      </c>
      <c r="N282" s="55">
        <f>FIND(",",F282)</f>
        <v>7</v>
      </c>
      <c r="O282" s="55" t="str">
        <f>MID(F282,N282+2,4)</f>
        <v>1893</v>
      </c>
      <c r="P282" s="55" t="str">
        <f>MID(F282,1,M282-1)</f>
        <v>May</v>
      </c>
      <c r="Q282" s="55">
        <f>_xlfn.SWITCH(TRIM(P282),
"January",1,"February",2,"March",3,"April",4,
"May",5,"June",6,"July",7,"August",8,
"September",9,"October",10,"November",11,"December",12,"No Match")</f>
        <v>5</v>
      </c>
      <c r="R282" s="55" t="str">
        <f>MID(F282,N282-2,2)</f>
        <v>26</v>
      </c>
      <c r="S282" s="2" t="str">
        <f>"&lt;a href="&amp;""""&amp;L282&amp;"\"&amp;K282&amp;"""&gt;"&amp;B282&amp;"&lt;/a&gt;"</f>
        <v>&lt;a href="set03\gc\gc_january_1893_to_december_1895\births\hogenson,_female_birth_to_john_may_26,_1893_p1_gc.pdf"&gt;Hogenson&lt;/a&gt;</v>
      </c>
      <c r="T282" s="78" t="str">
        <f>"&lt;tr&gt;&lt;td class="&amp;""""&amp;"dataleft"&amp;""""&amp;"&gt;"&amp;
TEXT(A282,"0")&amp;"&lt;/td&gt;&lt;td class="&amp;""""&amp;"dataleft"&amp;""""&amp;"&gt;"&amp;
TEXT(B282,"")&amp;"&lt;/td&gt;&lt;td class="&amp;""""&amp;"dataleft"&amp;""""&amp;"&gt;"&amp;
TEXT(C282,"")&amp;"&lt;/td&gt;&lt;td class="&amp;""""&amp;"dataleft"&amp;""""&amp;"&gt;"&amp;
TEXT(D282,"0.0")&amp;"&lt;/td&gt;&lt;td class="&amp;""""&amp;"datacenter"&amp;""""&amp;"&gt;"&amp;
TEXT(E282,"0.0")&amp;"&lt;/td&gt;&lt;td class="&amp;""""&amp;"dataright"&amp;""""&amp;"&gt;"&amp;
TEXT(F282,"mmmm d, yyyy")&amp;"&lt;/td&gt;&lt;td class="&amp;""""&amp;"datacenter"&amp;""""&amp;"&gt;"&amp;
TEXT(G282,"0.0")&amp;"&lt;/td&gt;&lt;td class="&amp;""""&amp;"datacenter"&amp;""""&amp;"&gt;"&amp;
TEXT(H282,"0")&amp;"&lt;/td&gt;"&amp;
"&lt;/tr&gt;"</f>
        <v>&lt;tr&gt;&lt;td class="dataleft"&gt;359&lt;/td&gt;&lt;td class="dataleft"&gt;Hogenson&lt;/td&gt;&lt;td class="dataleft"&gt;&lt;/td&gt;&lt;td class="dataleft"&gt;John&lt;/td&gt;&lt;td class="datacenter"&gt;F&lt;/td&gt;&lt;td class="dataright"&gt;May 26, 1893&lt;/td&gt;&lt;td class="datacenter"&gt;Griggs Courier&lt;/td&gt;&lt;td class="datacenter"&gt;1&lt;/td&gt;&lt;/tr&gt;</v>
      </c>
      <c r="U282" s="2">
        <f>LEN(S282)</f>
        <v>125</v>
      </c>
    </row>
    <row r="283" spans="1:21" ht="30" x14ac:dyDescent="0.25">
      <c r="A283" s="2">
        <v>372</v>
      </c>
      <c r="B283" s="4" t="s">
        <v>4149</v>
      </c>
      <c r="C283" s="4"/>
      <c r="D283" s="4" t="s">
        <v>4150</v>
      </c>
      <c r="E283" s="5" t="s">
        <v>226</v>
      </c>
      <c r="F283" s="52" t="s">
        <v>4567</v>
      </c>
      <c r="G283" s="5" t="s">
        <v>4462</v>
      </c>
      <c r="H283" s="5">
        <v>1</v>
      </c>
      <c r="I283" s="48">
        <v>13</v>
      </c>
      <c r="J283" s="5">
        <v>283</v>
      </c>
      <c r="K283" s="47" t="s">
        <v>19597</v>
      </c>
      <c r="L283" s="46" t="s">
        <v>25741</v>
      </c>
      <c r="M283" s="55">
        <f>FIND(" ",F283)</f>
        <v>9</v>
      </c>
      <c r="N283" s="55">
        <f>FIND(",",F283)</f>
        <v>12</v>
      </c>
      <c r="O283" s="55" t="str">
        <f>MID(F283,N283+2,4)</f>
        <v>1894</v>
      </c>
      <c r="P283" s="55" t="str">
        <f>MID(F283,1,M283-1)</f>
        <v>November</v>
      </c>
      <c r="Q283" s="55">
        <f>_xlfn.SWITCH(TRIM(P283),
"January",1,"February",2,"March",3,"April",4,
"May",5,"June",6,"July",7,"August",8,
"September",9,"October",10,"November",11,"December",12,"No Match")</f>
        <v>11</v>
      </c>
      <c r="R283" s="55" t="str">
        <f>MID(F283,N283-2,2)</f>
        <v>23</v>
      </c>
      <c r="S283" s="2" t="str">
        <f>"&lt;a href="&amp;""""&amp;L283&amp;"\"&amp;K283&amp;"""&gt;"&amp;B283&amp;"&lt;/a&gt;"</f>
        <v>&lt;a href="set03\gc\gc_january_1893_to_december_1895\births\houghton,_female_birth_to_western_november_23,_1894_p1_gc.pdf"&gt;Houghton&lt;/a&gt;</v>
      </c>
      <c r="T283" s="78" t="str">
        <f>"&lt;tr&gt;&lt;td class="&amp;""""&amp;"dataleft"&amp;""""&amp;"&gt;"&amp;
TEXT(A283,"0")&amp;"&lt;/td&gt;&lt;td class="&amp;""""&amp;"dataleft"&amp;""""&amp;"&gt;"&amp;
TEXT(B283,"")&amp;"&lt;/td&gt;&lt;td class="&amp;""""&amp;"dataleft"&amp;""""&amp;"&gt;"&amp;
TEXT(C283,"")&amp;"&lt;/td&gt;&lt;td class="&amp;""""&amp;"dataleft"&amp;""""&amp;"&gt;"&amp;
TEXT(D283,"0.0")&amp;"&lt;/td&gt;&lt;td class="&amp;""""&amp;"datacenter"&amp;""""&amp;"&gt;"&amp;
TEXT(E283,"0.0")&amp;"&lt;/td&gt;&lt;td class="&amp;""""&amp;"dataright"&amp;""""&amp;"&gt;"&amp;
TEXT(F283,"mmmm d, yyyy")&amp;"&lt;/td&gt;&lt;td class="&amp;""""&amp;"datacenter"&amp;""""&amp;"&gt;"&amp;
TEXT(G283,"0.0")&amp;"&lt;/td&gt;&lt;td class="&amp;""""&amp;"datacenter"&amp;""""&amp;"&gt;"&amp;
TEXT(H283,"0")&amp;"&lt;/td&gt;"&amp;
"&lt;/tr&gt;"</f>
        <v>&lt;tr&gt;&lt;td class="dataleft"&gt;372&lt;/td&gt;&lt;td class="dataleft"&gt;Houghton&lt;/td&gt;&lt;td class="dataleft"&gt;&lt;/td&gt;&lt;td class="dataleft"&gt;Western&lt;/td&gt;&lt;td class="datacenter"&gt;F&lt;/td&gt;&lt;td class="dataright"&gt;November 23, 1894&lt;/td&gt;&lt;td class="datacenter"&gt;Griggs Courier&lt;/td&gt;&lt;td class="datacenter"&gt;1&lt;/td&gt;&lt;/tr&gt;</v>
      </c>
      <c r="U283" s="2">
        <f>LEN(S283)</f>
        <v>133</v>
      </c>
    </row>
    <row r="284" spans="1:21" x14ac:dyDescent="0.25">
      <c r="A284" s="2">
        <v>371</v>
      </c>
      <c r="B284" s="4" t="s">
        <v>4149</v>
      </c>
      <c r="C284" s="4"/>
      <c r="D284" s="4" t="s">
        <v>4631</v>
      </c>
      <c r="E284" s="5" t="s">
        <v>26</v>
      </c>
      <c r="F284" s="52" t="s">
        <v>4632</v>
      </c>
      <c r="G284" s="5" t="s">
        <v>4462</v>
      </c>
      <c r="H284" s="5">
        <v>1</v>
      </c>
      <c r="I284" s="48">
        <v>13</v>
      </c>
      <c r="J284" s="5">
        <v>284</v>
      </c>
      <c r="K284" s="47" t="s">
        <v>19598</v>
      </c>
      <c r="L284" s="46" t="s">
        <v>25741</v>
      </c>
      <c r="M284" s="55">
        <f>FIND(" ",F284)</f>
        <v>5</v>
      </c>
      <c r="N284" s="55">
        <f>FIND(",",F284)</f>
        <v>8</v>
      </c>
      <c r="O284" s="55" t="str">
        <f>MID(F284,N284+2,4)</f>
        <v>1894</v>
      </c>
      <c r="P284" s="55" t="str">
        <f>MID(F284,1,M284-1)</f>
        <v>June</v>
      </c>
      <c r="Q284" s="55">
        <f>_xlfn.SWITCH(TRIM(P284),
"January",1,"February",2,"March",3,"April",4,
"May",5,"June",6,"July",7,"August",8,
"September",9,"October",10,"November",11,"December",12,"No Match")</f>
        <v>6</v>
      </c>
      <c r="R284" s="55" t="str">
        <f>MID(F284,N284-2,2)</f>
        <v>22</v>
      </c>
      <c r="S284" s="2" t="str">
        <f>"&lt;a href="&amp;""""&amp;L284&amp;"\"&amp;K284&amp;"""&gt;"&amp;B284&amp;"&lt;/a&gt;"</f>
        <v>&lt;a href="set03\gc\gc_january_1893_to_december_1895\births\houghton,_male_birth_to_horace_june_22,_1894_p1_gc.pdf"&gt;Houghton&lt;/a&gt;</v>
      </c>
      <c r="T284" s="78" t="str">
        <f>"&lt;tr&gt;&lt;td class="&amp;""""&amp;"dataleft"&amp;""""&amp;"&gt;"&amp;
TEXT(A284,"0")&amp;"&lt;/td&gt;&lt;td class="&amp;""""&amp;"dataleft"&amp;""""&amp;"&gt;"&amp;
TEXT(B284,"")&amp;"&lt;/td&gt;&lt;td class="&amp;""""&amp;"dataleft"&amp;""""&amp;"&gt;"&amp;
TEXT(C284,"")&amp;"&lt;/td&gt;&lt;td class="&amp;""""&amp;"dataleft"&amp;""""&amp;"&gt;"&amp;
TEXT(D284,"0.0")&amp;"&lt;/td&gt;&lt;td class="&amp;""""&amp;"datacenter"&amp;""""&amp;"&gt;"&amp;
TEXT(E284,"0.0")&amp;"&lt;/td&gt;&lt;td class="&amp;""""&amp;"dataright"&amp;""""&amp;"&gt;"&amp;
TEXT(F284,"mmmm d, yyyy")&amp;"&lt;/td&gt;&lt;td class="&amp;""""&amp;"datacenter"&amp;""""&amp;"&gt;"&amp;
TEXT(G284,"0.0")&amp;"&lt;/td&gt;&lt;td class="&amp;""""&amp;"datacenter"&amp;""""&amp;"&gt;"&amp;
TEXT(H284,"0")&amp;"&lt;/td&gt;"&amp;
"&lt;/tr&gt;"</f>
        <v>&lt;tr&gt;&lt;td class="dataleft"&gt;371&lt;/td&gt;&lt;td class="dataleft"&gt;Houghton&lt;/td&gt;&lt;td class="dataleft"&gt;&lt;/td&gt;&lt;td class="dataleft"&gt;Horace&lt;/td&gt;&lt;td class="datacenter"&gt;M&lt;/td&gt;&lt;td class="dataright"&gt;June 22, 1894&lt;/td&gt;&lt;td class="datacenter"&gt;Griggs Courier&lt;/td&gt;&lt;td class="datacenter"&gt;1&lt;/td&gt;&lt;/tr&gt;</v>
      </c>
      <c r="U284" s="2">
        <f>LEN(S284)</f>
        <v>126</v>
      </c>
    </row>
    <row r="285" spans="1:21" x14ac:dyDescent="0.25">
      <c r="A285" s="2">
        <v>383</v>
      </c>
      <c r="B285" s="4" t="s">
        <v>4151</v>
      </c>
      <c r="C285" s="4"/>
      <c r="D285" s="4" t="s">
        <v>4633</v>
      </c>
      <c r="E285" s="5" t="s">
        <v>226</v>
      </c>
      <c r="F285" s="52" t="s">
        <v>3261</v>
      </c>
      <c r="G285" s="5" t="s">
        <v>4462</v>
      </c>
      <c r="H285" s="5">
        <v>1</v>
      </c>
      <c r="I285" s="48">
        <v>13</v>
      </c>
      <c r="J285" s="5">
        <v>285</v>
      </c>
      <c r="K285" s="47" t="s">
        <v>19599</v>
      </c>
      <c r="L285" s="46" t="s">
        <v>25741</v>
      </c>
      <c r="M285" s="55">
        <f>FIND(" ",F285)</f>
        <v>9</v>
      </c>
      <c r="N285" s="55">
        <f>FIND(",",F285)</f>
        <v>12</v>
      </c>
      <c r="O285" s="55" t="str">
        <f>MID(F285,N285+2,4)</f>
        <v>1893</v>
      </c>
      <c r="P285" s="55" t="str">
        <f>MID(F285,1,M285-1)</f>
        <v>February</v>
      </c>
      <c r="Q285" s="55">
        <f>_xlfn.SWITCH(TRIM(P285),
"January",1,"February",2,"March",3,"April",4,
"May",5,"June",6,"July",7,"August",8,
"September",9,"October",10,"November",11,"December",12,"No Match")</f>
        <v>2</v>
      </c>
      <c r="R285" s="55" t="str">
        <f>MID(F285,N285-2,2)</f>
        <v>24</v>
      </c>
      <c r="S285" s="2" t="str">
        <f>"&lt;a href="&amp;""""&amp;L285&amp;"\"&amp;K285&amp;"""&gt;"&amp;B285&amp;"&lt;/a&gt;"</f>
        <v>&lt;a href="set03\gc\gc_january_1893_to_december_1895\births\husel,_female_birth_to_h_h_february_24,_1893_p1_gc.pdf"&gt;Husel&lt;/a&gt;</v>
      </c>
      <c r="T285" s="78" t="str">
        <f>"&lt;tr&gt;&lt;td class="&amp;""""&amp;"dataleft"&amp;""""&amp;"&gt;"&amp;
TEXT(A285,"0")&amp;"&lt;/td&gt;&lt;td class="&amp;""""&amp;"dataleft"&amp;""""&amp;"&gt;"&amp;
TEXT(B285,"")&amp;"&lt;/td&gt;&lt;td class="&amp;""""&amp;"dataleft"&amp;""""&amp;"&gt;"&amp;
TEXT(C285,"")&amp;"&lt;/td&gt;&lt;td class="&amp;""""&amp;"dataleft"&amp;""""&amp;"&gt;"&amp;
TEXT(D285,"0.0")&amp;"&lt;/td&gt;&lt;td class="&amp;""""&amp;"datacenter"&amp;""""&amp;"&gt;"&amp;
TEXT(E285,"0.0")&amp;"&lt;/td&gt;&lt;td class="&amp;""""&amp;"dataright"&amp;""""&amp;"&gt;"&amp;
TEXT(F285,"mmmm d, yyyy")&amp;"&lt;/td&gt;&lt;td class="&amp;""""&amp;"datacenter"&amp;""""&amp;"&gt;"&amp;
TEXT(G285,"0.0")&amp;"&lt;/td&gt;&lt;td class="&amp;""""&amp;"datacenter"&amp;""""&amp;"&gt;"&amp;
TEXT(H285,"0")&amp;"&lt;/td&gt;"&amp;
"&lt;/tr&gt;"</f>
        <v>&lt;tr&gt;&lt;td class="dataleft"&gt;383&lt;/td&gt;&lt;td class="dataleft"&gt;Husel&lt;/td&gt;&lt;td class="dataleft"&gt;&lt;/td&gt;&lt;td class="dataleft"&gt;H H &lt;/td&gt;&lt;td class="datacenter"&gt;F&lt;/td&gt;&lt;td class="dataright"&gt;February 24, 1893&lt;/td&gt;&lt;td class="datacenter"&gt;Griggs Courier&lt;/td&gt;&lt;td class="datacenter"&gt;1&lt;/td&gt;&lt;/tr&gt;</v>
      </c>
      <c r="U285" s="2">
        <f>LEN(S285)</f>
        <v>123</v>
      </c>
    </row>
    <row r="286" spans="1:21" x14ac:dyDescent="0.25">
      <c r="A286" s="2">
        <v>384</v>
      </c>
      <c r="B286" s="4" t="s">
        <v>4151</v>
      </c>
      <c r="C286" s="4"/>
      <c r="D286" s="4" t="s">
        <v>4634</v>
      </c>
      <c r="E286" s="5" t="s">
        <v>26</v>
      </c>
      <c r="F286" s="52" t="s">
        <v>1563</v>
      </c>
      <c r="G286" s="5" t="s">
        <v>4462</v>
      </c>
      <c r="H286" s="5">
        <v>5</v>
      </c>
      <c r="I286" s="48">
        <v>13</v>
      </c>
      <c r="J286" s="5">
        <v>286</v>
      </c>
      <c r="K286" s="47" t="s">
        <v>19600</v>
      </c>
      <c r="L286" s="46" t="s">
        <v>25741</v>
      </c>
      <c r="M286" s="55">
        <f>FIND(" ",F286)</f>
        <v>7</v>
      </c>
      <c r="N286" s="55">
        <f>FIND(",",F286)</f>
        <v>9</v>
      </c>
      <c r="O286" s="55" t="str">
        <f>MID(F286,N286+2,4)</f>
        <v>1895</v>
      </c>
      <c r="P286" s="55" t="str">
        <f>MID(F286,1,M286-1)</f>
        <v>August</v>
      </c>
      <c r="Q286" s="55">
        <f>_xlfn.SWITCH(TRIM(P286),
"January",1,"February",2,"March",3,"April",4,
"May",5,"June",6,"July",7,"August",8,
"September",9,"October",10,"November",11,"December",12,"No Match")</f>
        <v>8</v>
      </c>
      <c r="R286" s="55" t="str">
        <f>MID(F286,N286-2,2)</f>
        <v xml:space="preserve"> 9</v>
      </c>
      <c r="S286" s="2" t="str">
        <f>"&lt;a href="&amp;""""&amp;L286&amp;"\"&amp;K286&amp;"""&gt;"&amp;B286&amp;"&lt;/a&gt;"</f>
        <v>&lt;a href="set03\gc\gc_january_1893_to_december_1895\births\husel,_male_birth_to_h_august_9,_1895_p5_gc.pdf"&gt;Husel&lt;/a&gt;</v>
      </c>
      <c r="T286" s="78" t="str">
        <f>"&lt;tr&gt;&lt;td class="&amp;""""&amp;"dataleft"&amp;""""&amp;"&gt;"&amp;
TEXT(A286,"0")&amp;"&lt;/td&gt;&lt;td class="&amp;""""&amp;"dataleft"&amp;""""&amp;"&gt;"&amp;
TEXT(B286,"")&amp;"&lt;/td&gt;&lt;td class="&amp;""""&amp;"dataleft"&amp;""""&amp;"&gt;"&amp;
TEXT(C286,"")&amp;"&lt;/td&gt;&lt;td class="&amp;""""&amp;"dataleft"&amp;""""&amp;"&gt;"&amp;
TEXT(D286,"0.0")&amp;"&lt;/td&gt;&lt;td class="&amp;""""&amp;"datacenter"&amp;""""&amp;"&gt;"&amp;
TEXT(E286,"0.0")&amp;"&lt;/td&gt;&lt;td class="&amp;""""&amp;"dataright"&amp;""""&amp;"&gt;"&amp;
TEXT(F286,"mmmm d, yyyy")&amp;"&lt;/td&gt;&lt;td class="&amp;""""&amp;"datacenter"&amp;""""&amp;"&gt;"&amp;
TEXT(G286,"0.0")&amp;"&lt;/td&gt;&lt;td class="&amp;""""&amp;"datacenter"&amp;""""&amp;"&gt;"&amp;
TEXT(H286,"0")&amp;"&lt;/td&gt;"&amp;
"&lt;/tr&gt;"</f>
        <v>&lt;tr&gt;&lt;td class="dataleft"&gt;384&lt;/td&gt;&lt;td class="dataleft"&gt;Husel&lt;/td&gt;&lt;td class="dataleft"&gt;&lt;/td&gt;&lt;td class="dataleft"&gt;H&lt;/td&gt;&lt;td class="datacenter"&gt;M&lt;/td&gt;&lt;td class="dataright"&gt;August 9, 1895&lt;/td&gt;&lt;td class="datacenter"&gt;Griggs Courier&lt;/td&gt;&lt;td class="datacenter"&gt;5&lt;/td&gt;&lt;/tr&gt;</v>
      </c>
      <c r="U286" s="2">
        <f>LEN(S286)</f>
        <v>116</v>
      </c>
    </row>
    <row r="287" spans="1:21" x14ac:dyDescent="0.25">
      <c r="A287" s="2">
        <v>386</v>
      </c>
      <c r="B287" s="4" t="s">
        <v>4152</v>
      </c>
      <c r="C287" s="4"/>
      <c r="D287" s="4" t="s">
        <v>4153</v>
      </c>
      <c r="E287" s="5" t="s">
        <v>26</v>
      </c>
      <c r="F287" s="52" t="s">
        <v>4635</v>
      </c>
      <c r="G287" s="5" t="s">
        <v>4462</v>
      </c>
      <c r="H287" s="5">
        <v>5</v>
      </c>
      <c r="I287" s="48">
        <v>13</v>
      </c>
      <c r="J287" s="5">
        <v>287</v>
      </c>
      <c r="K287" s="47" t="s">
        <v>19601</v>
      </c>
      <c r="L287" s="46" t="s">
        <v>25741</v>
      </c>
      <c r="M287" s="55">
        <f>FIND(" ",F287)</f>
        <v>10</v>
      </c>
      <c r="N287" s="55">
        <f>FIND(",",F287)</f>
        <v>13</v>
      </c>
      <c r="O287" s="55" t="str">
        <f>MID(F287,N287+2,4)</f>
        <v>1894</v>
      </c>
      <c r="P287" s="55" t="str">
        <f>MID(F287,1,M287-1)</f>
        <v>September</v>
      </c>
      <c r="Q287" s="55">
        <f>_xlfn.SWITCH(TRIM(P287),
"January",1,"February",2,"March",3,"April",4,
"May",5,"June",6,"July",7,"August",8,
"September",9,"October",10,"November",11,"December",12,"No Match")</f>
        <v>9</v>
      </c>
      <c r="R287" s="55" t="str">
        <f>MID(F287,N287-2,2)</f>
        <v>14</v>
      </c>
      <c r="S287" s="2" t="str">
        <f>"&lt;a href="&amp;""""&amp;L287&amp;"\"&amp;K287&amp;"""&gt;"&amp;B287&amp;"&lt;/a&gt;"</f>
        <v>&lt;a href="set03\gc\gc_january_1893_to_december_1895\births\hyde,_male_birth_to_w_s_september_14,_1894_p5_gc.pdf"&gt;Hyde&lt;/a&gt;</v>
      </c>
      <c r="T287" s="78" t="str">
        <f>"&lt;tr&gt;&lt;td class="&amp;""""&amp;"dataleft"&amp;""""&amp;"&gt;"&amp;
TEXT(A287,"0")&amp;"&lt;/td&gt;&lt;td class="&amp;""""&amp;"dataleft"&amp;""""&amp;"&gt;"&amp;
TEXT(B287,"")&amp;"&lt;/td&gt;&lt;td class="&amp;""""&amp;"dataleft"&amp;""""&amp;"&gt;"&amp;
TEXT(C287,"")&amp;"&lt;/td&gt;&lt;td class="&amp;""""&amp;"dataleft"&amp;""""&amp;"&gt;"&amp;
TEXT(D287,"0.0")&amp;"&lt;/td&gt;&lt;td class="&amp;""""&amp;"datacenter"&amp;""""&amp;"&gt;"&amp;
TEXT(E287,"0.0")&amp;"&lt;/td&gt;&lt;td class="&amp;""""&amp;"dataright"&amp;""""&amp;"&gt;"&amp;
TEXT(F287,"mmmm d, yyyy")&amp;"&lt;/td&gt;&lt;td class="&amp;""""&amp;"datacenter"&amp;""""&amp;"&gt;"&amp;
TEXT(G287,"0.0")&amp;"&lt;/td&gt;&lt;td class="&amp;""""&amp;"datacenter"&amp;""""&amp;"&gt;"&amp;
TEXT(H287,"0")&amp;"&lt;/td&gt;"&amp;
"&lt;/tr&gt;"</f>
        <v>&lt;tr&gt;&lt;td class="dataleft"&gt;386&lt;/td&gt;&lt;td class="dataleft"&gt;Hyde&lt;/td&gt;&lt;td class="dataleft"&gt;&lt;/td&gt;&lt;td class="dataleft"&gt;W S&lt;/td&gt;&lt;td class="datacenter"&gt;M&lt;/td&gt;&lt;td class="dataright"&gt;September 14, 1894&lt;/td&gt;&lt;td class="datacenter"&gt;Griggs Courier&lt;/td&gt;&lt;td class="datacenter"&gt;5&lt;/td&gt;&lt;/tr&gt;</v>
      </c>
      <c r="U287" s="2">
        <f>LEN(S287)</f>
        <v>120</v>
      </c>
    </row>
    <row r="288" spans="1:21" ht="30" x14ac:dyDescent="0.25">
      <c r="A288" s="2">
        <v>389</v>
      </c>
      <c r="B288" s="4" t="s">
        <v>4636</v>
      </c>
      <c r="C288" s="4" t="s">
        <v>4637</v>
      </c>
      <c r="D288" s="4"/>
      <c r="E288" s="5" t="s">
        <v>26</v>
      </c>
      <c r="F288" s="52" t="s">
        <v>4614</v>
      </c>
      <c r="G288" s="5" t="s">
        <v>4462</v>
      </c>
      <c r="H288" s="5">
        <v>1</v>
      </c>
      <c r="I288" s="48">
        <v>13</v>
      </c>
      <c r="J288" s="5">
        <v>288</v>
      </c>
      <c r="K288" s="47" t="s">
        <v>19602</v>
      </c>
      <c r="L288" s="46" t="s">
        <v>25741</v>
      </c>
      <c r="M288" s="55">
        <f>FIND(" ",F288)</f>
        <v>8</v>
      </c>
      <c r="N288" s="55">
        <f>FIND(",",F288)</f>
        <v>11</v>
      </c>
      <c r="O288" s="55" t="str">
        <f>MID(F288,N288+2,4)</f>
        <v>1893</v>
      </c>
      <c r="P288" s="55" t="str">
        <f>MID(F288,1,M288-1)</f>
        <v>October</v>
      </c>
      <c r="Q288" s="55">
        <f>_xlfn.SWITCH(TRIM(P288),
"January",1,"February",2,"March",3,"April",4,
"May",5,"June",6,"July",7,"August",8,
"September",9,"October",10,"November",11,"December",12,"No Match")</f>
        <v>10</v>
      </c>
      <c r="R288" s="55" t="str">
        <f>MID(F288,N288-2,2)</f>
        <v>13</v>
      </c>
      <c r="S288" s="2" t="str">
        <f>"&lt;a href="&amp;""""&amp;L288&amp;"\"&amp;K288&amp;"""&gt;"&amp;B288&amp;"&lt;/a&gt;"</f>
        <v>&lt;a href="set03\gc\gc_january_1893_to_december_1895\births\iverson,_christian_alvin_baptism_october_13,_1893_p1_gc.pdf"&gt;Iverson&lt;/a&gt;</v>
      </c>
      <c r="T288" s="78" t="str">
        <f>"&lt;tr&gt;&lt;td class="&amp;""""&amp;"dataleft"&amp;""""&amp;"&gt;"&amp;
TEXT(A288,"0")&amp;"&lt;/td&gt;&lt;td class="&amp;""""&amp;"dataleft"&amp;""""&amp;"&gt;"&amp;
TEXT(B288,"")&amp;"&lt;/td&gt;&lt;td class="&amp;""""&amp;"dataleft"&amp;""""&amp;"&gt;"&amp;
TEXT(C288,"")&amp;"&lt;/td&gt;&lt;td class="&amp;""""&amp;"dataleft"&amp;""""&amp;"&gt;"&amp;
TEXT(D288,"0.0")&amp;"&lt;/td&gt;&lt;td class="&amp;""""&amp;"datacenter"&amp;""""&amp;"&gt;"&amp;
TEXT(E288,"0.0")&amp;"&lt;/td&gt;&lt;td class="&amp;""""&amp;"dataright"&amp;""""&amp;"&gt;"&amp;
TEXT(F288,"mmmm d, yyyy")&amp;"&lt;/td&gt;&lt;td class="&amp;""""&amp;"datacenter"&amp;""""&amp;"&gt;"&amp;
TEXT(G288,"0.0")&amp;"&lt;/td&gt;&lt;td class="&amp;""""&amp;"datacenter"&amp;""""&amp;"&gt;"&amp;
TEXT(H288,"0")&amp;"&lt;/td&gt;"&amp;
"&lt;/tr&gt;"</f>
        <v>&lt;tr&gt;&lt;td class="dataleft"&gt;389&lt;/td&gt;&lt;td class="dataleft"&gt;Iverson&lt;/td&gt;&lt;td class="dataleft"&gt;Christian Alvin&lt;/td&gt;&lt;td class="dataleft"&gt;0.0&lt;/td&gt;&lt;td class="datacenter"&gt;M&lt;/td&gt;&lt;td class="dataright"&gt;October 13, 1893&lt;/td&gt;&lt;td class="datacenter"&gt;Griggs Courier&lt;/td&gt;&lt;td class="datacenter"&gt;1&lt;/td&gt;&lt;/tr&gt;</v>
      </c>
      <c r="U288" s="2">
        <f>LEN(S288)</f>
        <v>130</v>
      </c>
    </row>
    <row r="289" spans="1:21" x14ac:dyDescent="0.25">
      <c r="A289" s="2">
        <v>408</v>
      </c>
      <c r="B289" s="4" t="s">
        <v>4157</v>
      </c>
      <c r="C289" s="4"/>
      <c r="D289" s="4" t="s">
        <v>4158</v>
      </c>
      <c r="E289" s="5" t="s">
        <v>226</v>
      </c>
      <c r="F289" s="52" t="s">
        <v>4638</v>
      </c>
      <c r="G289" s="5" t="s">
        <v>4462</v>
      </c>
      <c r="H289" s="5">
        <v>1</v>
      </c>
      <c r="I289" s="48">
        <v>13</v>
      </c>
      <c r="J289" s="5">
        <v>289</v>
      </c>
      <c r="K289" s="47" t="s">
        <v>19603</v>
      </c>
      <c r="L289" s="46" t="s">
        <v>25741</v>
      </c>
      <c r="M289" s="55">
        <f>FIND(" ",F289)</f>
        <v>9</v>
      </c>
      <c r="N289" s="55">
        <f>FIND(",",F289)</f>
        <v>12</v>
      </c>
      <c r="O289" s="55" t="str">
        <f>MID(F289,N289+2,4)</f>
        <v>1895</v>
      </c>
      <c r="P289" s="55" t="str">
        <f>MID(F289,1,M289-1)</f>
        <v>February</v>
      </c>
      <c r="Q289" s="55">
        <f>_xlfn.SWITCH(TRIM(P289),
"January",1,"February",2,"March",3,"April",4,
"May",5,"June",6,"July",7,"August",8,
"September",9,"October",10,"November",11,"December",12,"No Match")</f>
        <v>2</v>
      </c>
      <c r="R289" s="55" t="str">
        <f>MID(F289,N289-2,2)</f>
        <v>15</v>
      </c>
      <c r="S289" s="2" t="str">
        <f>"&lt;a href="&amp;""""&amp;L289&amp;"\"&amp;K289&amp;"""&gt;"&amp;B289&amp;"&lt;/a&gt;"</f>
        <v>&lt;a href="set03\gc\gc_january_1893_to_december_1895\births\jimeson,_female_birth_to_joel_february_15,_1895_p1_gc.pdf"&gt;Jimeson&lt;/a&gt;</v>
      </c>
      <c r="T289" s="78" t="str">
        <f>"&lt;tr&gt;&lt;td class="&amp;""""&amp;"dataleft"&amp;""""&amp;"&gt;"&amp;
TEXT(A289,"0")&amp;"&lt;/td&gt;&lt;td class="&amp;""""&amp;"dataleft"&amp;""""&amp;"&gt;"&amp;
TEXT(B289,"")&amp;"&lt;/td&gt;&lt;td class="&amp;""""&amp;"dataleft"&amp;""""&amp;"&gt;"&amp;
TEXT(C289,"")&amp;"&lt;/td&gt;&lt;td class="&amp;""""&amp;"dataleft"&amp;""""&amp;"&gt;"&amp;
TEXT(D289,"0.0")&amp;"&lt;/td&gt;&lt;td class="&amp;""""&amp;"datacenter"&amp;""""&amp;"&gt;"&amp;
TEXT(E289,"0.0")&amp;"&lt;/td&gt;&lt;td class="&amp;""""&amp;"dataright"&amp;""""&amp;"&gt;"&amp;
TEXT(F289,"mmmm d, yyyy")&amp;"&lt;/td&gt;&lt;td class="&amp;""""&amp;"datacenter"&amp;""""&amp;"&gt;"&amp;
TEXT(G289,"0.0")&amp;"&lt;/td&gt;&lt;td class="&amp;""""&amp;"datacenter"&amp;""""&amp;"&gt;"&amp;
TEXT(H289,"0")&amp;"&lt;/td&gt;"&amp;
"&lt;/tr&gt;"</f>
        <v>&lt;tr&gt;&lt;td class="dataleft"&gt;408&lt;/td&gt;&lt;td class="dataleft"&gt;Jimeson&lt;/td&gt;&lt;td class="dataleft"&gt;&lt;/td&gt;&lt;td class="dataleft"&gt;Joel&lt;/td&gt;&lt;td class="datacenter"&gt;F&lt;/td&gt;&lt;td class="dataright"&gt;February 15, 1895&lt;/td&gt;&lt;td class="datacenter"&gt;Griggs Courier&lt;/td&gt;&lt;td class="datacenter"&gt;1&lt;/td&gt;&lt;/tr&gt;</v>
      </c>
      <c r="U289" s="2">
        <f>LEN(S289)</f>
        <v>128</v>
      </c>
    </row>
    <row r="290" spans="1:21" x14ac:dyDescent="0.25">
      <c r="A290" s="2">
        <v>407</v>
      </c>
      <c r="B290" s="4" t="s">
        <v>4157</v>
      </c>
      <c r="C290" s="4"/>
      <c r="D290" s="4" t="s">
        <v>106</v>
      </c>
      <c r="E290" s="5" t="s">
        <v>26</v>
      </c>
      <c r="F290" s="52" t="s">
        <v>4609</v>
      </c>
      <c r="G290" s="5" t="s">
        <v>4462</v>
      </c>
      <c r="H290" s="5">
        <v>1</v>
      </c>
      <c r="I290" s="48">
        <v>13</v>
      </c>
      <c r="J290" s="5">
        <v>290</v>
      </c>
      <c r="K290" s="47" t="s">
        <v>19604</v>
      </c>
      <c r="L290" s="46" t="s">
        <v>25741</v>
      </c>
      <c r="M290" s="55">
        <f>FIND(" ",F290)</f>
        <v>6</v>
      </c>
      <c r="N290" s="55">
        <f>FIND(",",F290)</f>
        <v>9</v>
      </c>
      <c r="O290" s="55" t="str">
        <f>MID(F290,N290+2,4)</f>
        <v>1893</v>
      </c>
      <c r="P290" s="55" t="str">
        <f>MID(F290,1,M290-1)</f>
        <v>April</v>
      </c>
      <c r="Q290" s="55">
        <f>_xlfn.SWITCH(TRIM(P290),
"January",1,"February",2,"March",3,"April",4,
"May",5,"June",6,"July",7,"August",8,
"September",9,"October",10,"November",11,"December",12,"No Match")</f>
        <v>4</v>
      </c>
      <c r="R290" s="55" t="str">
        <f>MID(F290,N290-2,2)</f>
        <v>21</v>
      </c>
      <c r="S290" s="2" t="str">
        <f>"&lt;a href="&amp;""""&amp;L290&amp;"\"&amp;K290&amp;"""&gt;"&amp;B290&amp;"&lt;/a&gt;"</f>
        <v>&lt;a href="set03\gc\gc_january_1893_to_december_1895\births\jimeson,_male_birth_to_will_april_21,_1893_p1_gc.pdf"&gt;Jimeson&lt;/a&gt;</v>
      </c>
      <c r="T290" s="78" t="str">
        <f>"&lt;tr&gt;&lt;td class="&amp;""""&amp;"dataleft"&amp;""""&amp;"&gt;"&amp;
TEXT(A290,"0")&amp;"&lt;/td&gt;&lt;td class="&amp;""""&amp;"dataleft"&amp;""""&amp;"&gt;"&amp;
TEXT(B290,"")&amp;"&lt;/td&gt;&lt;td class="&amp;""""&amp;"dataleft"&amp;""""&amp;"&gt;"&amp;
TEXT(C290,"")&amp;"&lt;/td&gt;&lt;td class="&amp;""""&amp;"dataleft"&amp;""""&amp;"&gt;"&amp;
TEXT(D290,"0.0")&amp;"&lt;/td&gt;&lt;td class="&amp;""""&amp;"datacenter"&amp;""""&amp;"&gt;"&amp;
TEXT(E290,"0.0")&amp;"&lt;/td&gt;&lt;td class="&amp;""""&amp;"dataright"&amp;""""&amp;"&gt;"&amp;
TEXT(F290,"mmmm d, yyyy")&amp;"&lt;/td&gt;&lt;td class="&amp;""""&amp;"datacenter"&amp;""""&amp;"&gt;"&amp;
TEXT(G290,"0.0")&amp;"&lt;/td&gt;&lt;td class="&amp;""""&amp;"datacenter"&amp;""""&amp;"&gt;"&amp;
TEXT(H290,"0")&amp;"&lt;/td&gt;"&amp;
"&lt;/tr&gt;"</f>
        <v>&lt;tr&gt;&lt;td class="dataleft"&gt;407&lt;/td&gt;&lt;td class="dataleft"&gt;Jimeson&lt;/td&gt;&lt;td class="dataleft"&gt;&lt;/td&gt;&lt;td class="dataleft"&gt;Will&lt;/td&gt;&lt;td class="datacenter"&gt;M&lt;/td&gt;&lt;td class="dataright"&gt;April 21, 1893&lt;/td&gt;&lt;td class="datacenter"&gt;Griggs Courier&lt;/td&gt;&lt;td class="datacenter"&gt;1&lt;/td&gt;&lt;/tr&gt;</v>
      </c>
      <c r="U290" s="2">
        <f>LEN(S290)</f>
        <v>123</v>
      </c>
    </row>
    <row r="291" spans="1:21" ht="30" x14ac:dyDescent="0.25">
      <c r="A291" s="2">
        <v>416</v>
      </c>
      <c r="B291" s="4" t="s">
        <v>1462</v>
      </c>
      <c r="C291" s="4" t="s">
        <v>4639</v>
      </c>
      <c r="D291" s="4" t="s">
        <v>4640</v>
      </c>
      <c r="E291" s="5" t="s">
        <v>4641</v>
      </c>
      <c r="F291" s="52" t="s">
        <v>4642</v>
      </c>
      <c r="G291" s="5" t="s">
        <v>4462</v>
      </c>
      <c r="H291" s="5">
        <v>1</v>
      </c>
      <c r="I291" s="48">
        <v>13</v>
      </c>
      <c r="J291" s="5">
        <v>291</v>
      </c>
      <c r="K291" s="47" t="s">
        <v>19606</v>
      </c>
      <c r="L291" s="46" t="s">
        <v>25741</v>
      </c>
      <c r="M291" s="55">
        <f>FIND(" ",F291)</f>
        <v>8</v>
      </c>
      <c r="N291" s="55">
        <f>FIND(",",F291)</f>
        <v>11</v>
      </c>
      <c r="O291" s="55" t="str">
        <f>MID(F291,N291+2,4)</f>
        <v>1894</v>
      </c>
      <c r="P291" s="55" t="str">
        <f>MID(F291,1,M291-1)</f>
        <v>October</v>
      </c>
      <c r="Q291" s="55">
        <f>_xlfn.SWITCH(TRIM(P291),
"January",1,"February",2,"March",3,"April",4,
"May",5,"June",6,"July",7,"August",8,
"September",9,"October",10,"November",11,"December",12,"No Match")</f>
        <v>10</v>
      </c>
      <c r="R291" s="55" t="str">
        <f>MID(F291,N291-2,2)</f>
        <v>19</v>
      </c>
      <c r="S291" s="2" t="str">
        <f>"&lt;a href="&amp;""""&amp;L291&amp;"\"&amp;K291&amp;"""&gt;"&amp;B291&amp;"&lt;/a&gt;"</f>
        <v>&lt;a href="set03\gc\gc_january_1893_to_december_1895\births\johnson,_male_and_female_twins_birth_to_j_e_october_19,_1894_p1_gc.pdf"&gt;Johnson&lt;/a&gt;</v>
      </c>
      <c r="T291" s="78" t="str">
        <f>"&lt;tr&gt;&lt;td class="&amp;""""&amp;"dataleft"&amp;""""&amp;"&gt;"&amp;
TEXT(A291,"0")&amp;"&lt;/td&gt;&lt;td class="&amp;""""&amp;"dataleft"&amp;""""&amp;"&gt;"&amp;
TEXT(B291,"")&amp;"&lt;/td&gt;&lt;td class="&amp;""""&amp;"dataleft"&amp;""""&amp;"&gt;"&amp;
TEXT(C291,"")&amp;"&lt;/td&gt;&lt;td class="&amp;""""&amp;"dataleft"&amp;""""&amp;"&gt;"&amp;
TEXT(D291,"0.0")&amp;"&lt;/td&gt;&lt;td class="&amp;""""&amp;"datacenter"&amp;""""&amp;"&gt;"&amp;
TEXT(E291,"0.0")&amp;"&lt;/td&gt;&lt;td class="&amp;""""&amp;"dataright"&amp;""""&amp;"&gt;"&amp;
TEXT(F291,"mmmm d, yyyy")&amp;"&lt;/td&gt;&lt;td class="&amp;""""&amp;"datacenter"&amp;""""&amp;"&gt;"&amp;
TEXT(G291,"0.0")&amp;"&lt;/td&gt;&lt;td class="&amp;""""&amp;"datacenter"&amp;""""&amp;"&gt;"&amp;
TEXT(H291,"0")&amp;"&lt;/td&gt;"&amp;
"&lt;/tr&gt;"</f>
        <v>&lt;tr&gt;&lt;td class="dataleft"&gt;416&lt;/td&gt;&lt;td class="dataleft"&gt;Johnson&lt;/td&gt;&lt;td class="dataleft"&gt;Twins&lt;/td&gt;&lt;td class="dataleft"&gt;J E&lt;/td&gt;&lt;td class="datacenter"&gt;F M&lt;/td&gt;&lt;td class="dataright"&gt;October 19, 1894&lt;/td&gt;&lt;td class="datacenter"&gt;Griggs Courier&lt;/td&gt;&lt;td class="datacenter"&gt;1&lt;/td&gt;&lt;/tr&gt;</v>
      </c>
      <c r="U291" s="2">
        <f>LEN(S291)</f>
        <v>141</v>
      </c>
    </row>
    <row r="292" spans="1:21" x14ac:dyDescent="0.25">
      <c r="A292" s="2">
        <v>413</v>
      </c>
      <c r="B292" s="4" t="s">
        <v>1462</v>
      </c>
      <c r="C292" s="4"/>
      <c r="D292" s="4" t="s">
        <v>4643</v>
      </c>
      <c r="E292" s="5" t="s">
        <v>26</v>
      </c>
      <c r="F292" s="52" t="s">
        <v>4644</v>
      </c>
      <c r="G292" s="5" t="s">
        <v>4462</v>
      </c>
      <c r="H292" s="5">
        <v>1</v>
      </c>
      <c r="I292" s="48">
        <v>13</v>
      </c>
      <c r="J292" s="5">
        <v>292</v>
      </c>
      <c r="K292" s="47" t="s">
        <v>19607</v>
      </c>
      <c r="L292" s="46" t="s">
        <v>25741</v>
      </c>
      <c r="M292" s="55">
        <f>FIND(" ",F292)</f>
        <v>6</v>
      </c>
      <c r="N292" s="55">
        <f>FIND(",",F292)</f>
        <v>9</v>
      </c>
      <c r="O292" s="55" t="str">
        <f>MID(F292,N292+2,4)</f>
        <v>1893</v>
      </c>
      <c r="P292" s="55" t="str">
        <f>MID(F292,1,M292-1)</f>
        <v>April</v>
      </c>
      <c r="Q292" s="55">
        <f>_xlfn.SWITCH(TRIM(P292),
"January",1,"February",2,"March",3,"April",4,
"May",5,"June",6,"July",7,"August",8,
"September",9,"October",10,"November",11,"December",12,"No Match")</f>
        <v>4</v>
      </c>
      <c r="R292" s="55" t="str">
        <f>MID(F292,N292-2,2)</f>
        <v>12</v>
      </c>
      <c r="S292" s="2" t="str">
        <f>"&lt;a href="&amp;""""&amp;L292&amp;"\"&amp;K292&amp;"""&gt;"&amp;B292&amp;"&lt;/a&gt;"</f>
        <v>&lt;a href="set03\gc\gc_january_1893_to_december_1895\births\johnson,_male_birth_to_c_h_april_12,_1893_p1_gc.pdf"&gt;Johnson&lt;/a&gt;</v>
      </c>
      <c r="T292" s="78" t="str">
        <f>"&lt;tr&gt;&lt;td class="&amp;""""&amp;"dataleft"&amp;""""&amp;"&gt;"&amp;
TEXT(A292,"0")&amp;"&lt;/td&gt;&lt;td class="&amp;""""&amp;"dataleft"&amp;""""&amp;"&gt;"&amp;
TEXT(B292,"")&amp;"&lt;/td&gt;&lt;td class="&amp;""""&amp;"dataleft"&amp;""""&amp;"&gt;"&amp;
TEXT(C292,"")&amp;"&lt;/td&gt;&lt;td class="&amp;""""&amp;"dataleft"&amp;""""&amp;"&gt;"&amp;
TEXT(D292,"0.0")&amp;"&lt;/td&gt;&lt;td class="&amp;""""&amp;"datacenter"&amp;""""&amp;"&gt;"&amp;
TEXT(E292,"0.0")&amp;"&lt;/td&gt;&lt;td class="&amp;""""&amp;"dataright"&amp;""""&amp;"&gt;"&amp;
TEXT(F292,"mmmm d, yyyy")&amp;"&lt;/td&gt;&lt;td class="&amp;""""&amp;"datacenter"&amp;""""&amp;"&gt;"&amp;
TEXT(G292,"0.0")&amp;"&lt;/td&gt;&lt;td class="&amp;""""&amp;"datacenter"&amp;""""&amp;"&gt;"&amp;
TEXT(H292,"0")&amp;"&lt;/td&gt;"&amp;
"&lt;/tr&gt;"</f>
        <v>&lt;tr&gt;&lt;td class="dataleft"&gt;413&lt;/td&gt;&lt;td class="dataleft"&gt;Johnson&lt;/td&gt;&lt;td class="dataleft"&gt;&lt;/td&gt;&lt;td class="dataleft"&gt;C H&lt;/td&gt;&lt;td class="datacenter"&gt;M&lt;/td&gt;&lt;td class="dataright"&gt;April 12, 1893&lt;/td&gt;&lt;td class="datacenter"&gt;Griggs Courier&lt;/td&gt;&lt;td class="datacenter"&gt;1&lt;/td&gt;&lt;/tr&gt;</v>
      </c>
      <c r="U292" s="2">
        <f>LEN(S292)</f>
        <v>122</v>
      </c>
    </row>
    <row r="293" spans="1:21" x14ac:dyDescent="0.25">
      <c r="A293" s="2">
        <v>415</v>
      </c>
      <c r="B293" s="4" t="s">
        <v>1462</v>
      </c>
      <c r="C293" s="4"/>
      <c r="D293" s="4" t="s">
        <v>4640</v>
      </c>
      <c r="E293" s="5" t="s">
        <v>26</v>
      </c>
      <c r="F293" s="52" t="s">
        <v>4645</v>
      </c>
      <c r="G293" s="5" t="s">
        <v>4462</v>
      </c>
      <c r="H293" s="5">
        <v>1</v>
      </c>
      <c r="I293" s="48">
        <v>13</v>
      </c>
      <c r="J293" s="5">
        <v>293</v>
      </c>
      <c r="K293" s="47" t="s">
        <v>19608</v>
      </c>
      <c r="L293" s="46" t="s">
        <v>25741</v>
      </c>
      <c r="M293" s="55">
        <f>FIND(" ",F293)</f>
        <v>7</v>
      </c>
      <c r="N293" s="55">
        <f>FIND(",",F293)</f>
        <v>10</v>
      </c>
      <c r="O293" s="55" t="str">
        <f>MID(F293,N293+2,4)</f>
        <v>1894</v>
      </c>
      <c r="P293" s="55" t="str">
        <f>MID(F293,1,M293-1)</f>
        <v>August</v>
      </c>
      <c r="Q293" s="55">
        <f>_xlfn.SWITCH(TRIM(P293),
"January",1,"February",2,"March",3,"April",4,
"May",5,"June",6,"July",7,"August",8,
"September",9,"October",10,"November",11,"December",12,"No Match")</f>
        <v>8</v>
      </c>
      <c r="R293" s="55" t="str">
        <f>MID(F293,N293-2,2)</f>
        <v>17</v>
      </c>
      <c r="S293" s="2" t="str">
        <f>"&lt;a href="&amp;""""&amp;L293&amp;"\"&amp;K293&amp;"""&gt;"&amp;B293&amp;"&lt;/a&gt;"</f>
        <v>&lt;a href="set03\gc\gc_january_1893_to_december_1895\births\johnson,_male_birth_to_j_e_august_17,_1894_p1_gc.pdf"&gt;Johnson&lt;/a&gt;</v>
      </c>
      <c r="T293" s="78" t="str">
        <f>"&lt;tr&gt;&lt;td class="&amp;""""&amp;"dataleft"&amp;""""&amp;"&gt;"&amp;
TEXT(A293,"0")&amp;"&lt;/td&gt;&lt;td class="&amp;""""&amp;"dataleft"&amp;""""&amp;"&gt;"&amp;
TEXT(B293,"")&amp;"&lt;/td&gt;&lt;td class="&amp;""""&amp;"dataleft"&amp;""""&amp;"&gt;"&amp;
TEXT(C293,"")&amp;"&lt;/td&gt;&lt;td class="&amp;""""&amp;"dataleft"&amp;""""&amp;"&gt;"&amp;
TEXT(D293,"0.0")&amp;"&lt;/td&gt;&lt;td class="&amp;""""&amp;"datacenter"&amp;""""&amp;"&gt;"&amp;
TEXT(E293,"0.0")&amp;"&lt;/td&gt;&lt;td class="&amp;""""&amp;"dataright"&amp;""""&amp;"&gt;"&amp;
TEXT(F293,"mmmm d, yyyy")&amp;"&lt;/td&gt;&lt;td class="&amp;""""&amp;"datacenter"&amp;""""&amp;"&gt;"&amp;
TEXT(G293,"0.0")&amp;"&lt;/td&gt;&lt;td class="&amp;""""&amp;"datacenter"&amp;""""&amp;"&gt;"&amp;
TEXT(H293,"0")&amp;"&lt;/td&gt;"&amp;
"&lt;/tr&gt;"</f>
        <v>&lt;tr&gt;&lt;td class="dataleft"&gt;415&lt;/td&gt;&lt;td class="dataleft"&gt;Johnson&lt;/td&gt;&lt;td class="dataleft"&gt;&lt;/td&gt;&lt;td class="dataleft"&gt;J E&lt;/td&gt;&lt;td class="datacenter"&gt;M&lt;/td&gt;&lt;td class="dataright"&gt;August 17, 1894&lt;/td&gt;&lt;td class="datacenter"&gt;Griggs Courier&lt;/td&gt;&lt;td class="datacenter"&gt;1&lt;/td&gt;&lt;/tr&gt;</v>
      </c>
      <c r="U293" s="2">
        <f>LEN(S293)</f>
        <v>123</v>
      </c>
    </row>
    <row r="294" spans="1:21" x14ac:dyDescent="0.25">
      <c r="A294" s="2">
        <v>414</v>
      </c>
      <c r="B294" s="4" t="s">
        <v>1462</v>
      </c>
      <c r="C294" s="4"/>
      <c r="D294" s="4" t="s">
        <v>352</v>
      </c>
      <c r="E294" s="5" t="s">
        <v>26</v>
      </c>
      <c r="F294" s="52" t="s">
        <v>4612</v>
      </c>
      <c r="G294" s="5" t="s">
        <v>4462</v>
      </c>
      <c r="H294" s="5">
        <v>1</v>
      </c>
      <c r="I294" s="48">
        <v>13</v>
      </c>
      <c r="J294" s="5">
        <v>294</v>
      </c>
      <c r="K294" s="47" t="s">
        <v>19609</v>
      </c>
      <c r="L294" s="46" t="s">
        <v>25741</v>
      </c>
      <c r="M294" s="55">
        <f>FIND(" ",F294)</f>
        <v>5</v>
      </c>
      <c r="N294" s="55">
        <f>FIND(",",F294)</f>
        <v>8</v>
      </c>
      <c r="O294" s="55" t="str">
        <f>MID(F294,N294+2,4)</f>
        <v>1894</v>
      </c>
      <c r="P294" s="55" t="str">
        <f>MID(F294,1,M294-1)</f>
        <v>July</v>
      </c>
      <c r="Q294" s="55">
        <f>_xlfn.SWITCH(TRIM(P294),
"January",1,"February",2,"March",3,"April",4,
"May",5,"June",6,"July",7,"August",8,
"September",9,"October",10,"November",11,"December",12,"No Match")</f>
        <v>7</v>
      </c>
      <c r="R294" s="55" t="str">
        <f>MID(F294,N294-2,2)</f>
        <v>13</v>
      </c>
      <c r="S294" s="2" t="str">
        <f>"&lt;a href="&amp;""""&amp;L294&amp;"\"&amp;K294&amp;"""&gt;"&amp;B294&amp;"&lt;/a&gt;"</f>
        <v>&lt;a href="set03\gc\gc_january_1893_to_december_1895\births\johnson,_male_birth_to_john_july_13,_1894_p1_gc.pdf"&gt;Johnson&lt;/a&gt;</v>
      </c>
      <c r="T294" s="78" t="str">
        <f>"&lt;tr&gt;&lt;td class="&amp;""""&amp;"dataleft"&amp;""""&amp;"&gt;"&amp;
TEXT(A294,"0")&amp;"&lt;/td&gt;&lt;td class="&amp;""""&amp;"dataleft"&amp;""""&amp;"&gt;"&amp;
TEXT(B294,"")&amp;"&lt;/td&gt;&lt;td class="&amp;""""&amp;"dataleft"&amp;""""&amp;"&gt;"&amp;
TEXT(C294,"")&amp;"&lt;/td&gt;&lt;td class="&amp;""""&amp;"dataleft"&amp;""""&amp;"&gt;"&amp;
TEXT(D294,"0.0")&amp;"&lt;/td&gt;&lt;td class="&amp;""""&amp;"datacenter"&amp;""""&amp;"&gt;"&amp;
TEXT(E294,"0.0")&amp;"&lt;/td&gt;&lt;td class="&amp;""""&amp;"dataright"&amp;""""&amp;"&gt;"&amp;
TEXT(F294,"mmmm d, yyyy")&amp;"&lt;/td&gt;&lt;td class="&amp;""""&amp;"datacenter"&amp;""""&amp;"&gt;"&amp;
TEXT(G294,"0.0")&amp;"&lt;/td&gt;&lt;td class="&amp;""""&amp;"datacenter"&amp;""""&amp;"&gt;"&amp;
TEXT(H294,"0")&amp;"&lt;/td&gt;"&amp;
"&lt;/tr&gt;"</f>
        <v>&lt;tr&gt;&lt;td class="dataleft"&gt;414&lt;/td&gt;&lt;td class="dataleft"&gt;Johnson&lt;/td&gt;&lt;td class="dataleft"&gt;&lt;/td&gt;&lt;td class="dataleft"&gt;John&lt;/td&gt;&lt;td class="datacenter"&gt;M&lt;/td&gt;&lt;td class="dataright"&gt;July 13, 1894&lt;/td&gt;&lt;td class="datacenter"&gt;Griggs Courier&lt;/td&gt;&lt;td class="datacenter"&gt;1&lt;/td&gt;&lt;/tr&gt;</v>
      </c>
      <c r="U294" s="2">
        <f>LEN(S294)</f>
        <v>122</v>
      </c>
    </row>
    <row r="295" spans="1:21" x14ac:dyDescent="0.25">
      <c r="A295" s="2">
        <v>417</v>
      </c>
      <c r="B295" s="4" t="s">
        <v>1462</v>
      </c>
      <c r="C295" s="4"/>
      <c r="D295" s="4" t="s">
        <v>4646</v>
      </c>
      <c r="E295" s="5" t="s">
        <v>226</v>
      </c>
      <c r="F295" s="52" t="s">
        <v>4642</v>
      </c>
      <c r="G295" s="5" t="s">
        <v>4462</v>
      </c>
      <c r="H295" s="5">
        <v>1</v>
      </c>
      <c r="I295" s="48">
        <v>13</v>
      </c>
      <c r="J295" s="5">
        <v>295</v>
      </c>
      <c r="K295" s="47" t="s">
        <v>19605</v>
      </c>
      <c r="L295" s="46" t="s">
        <v>25741</v>
      </c>
      <c r="M295" s="55">
        <f>FIND(" ",F295)</f>
        <v>8</v>
      </c>
      <c r="N295" s="55">
        <f>FIND(",",F295)</f>
        <v>11</v>
      </c>
      <c r="O295" s="55" t="str">
        <f>MID(F295,N295+2,4)</f>
        <v>1894</v>
      </c>
      <c r="P295" s="55" t="str">
        <f>MID(F295,1,M295-1)</f>
        <v>October</v>
      </c>
      <c r="Q295" s="55">
        <f>_xlfn.SWITCH(TRIM(P295),
"January",1,"February",2,"March",3,"April",4,
"May",5,"June",6,"July",7,"August",8,
"September",9,"October",10,"November",11,"December",12,"No Match")</f>
        <v>10</v>
      </c>
      <c r="R295" s="55" t="str">
        <f>MID(F295,N295-2,2)</f>
        <v>19</v>
      </c>
      <c r="S295" s="2" t="str">
        <f>"&lt;a href="&amp;""""&amp;L295&amp;"\"&amp;K295&amp;"""&gt;"&amp;B295&amp;"&lt;/a&gt;"</f>
        <v>&lt;a href="set03\gc\gc_january_1893_to_december_1895\births\johnson,_female_birth_to_matt_october_19,_1894_p1_gc.pdf"&gt;Johnson&lt;/a&gt;</v>
      </c>
      <c r="T295" s="78" t="str">
        <f>"&lt;tr&gt;&lt;td class="&amp;""""&amp;"dataleft"&amp;""""&amp;"&gt;"&amp;
TEXT(A295,"0")&amp;"&lt;/td&gt;&lt;td class="&amp;""""&amp;"dataleft"&amp;""""&amp;"&gt;"&amp;
TEXT(B295,"")&amp;"&lt;/td&gt;&lt;td class="&amp;""""&amp;"dataleft"&amp;""""&amp;"&gt;"&amp;
TEXT(C295,"")&amp;"&lt;/td&gt;&lt;td class="&amp;""""&amp;"dataleft"&amp;""""&amp;"&gt;"&amp;
TEXT(D295,"0.0")&amp;"&lt;/td&gt;&lt;td class="&amp;""""&amp;"datacenter"&amp;""""&amp;"&gt;"&amp;
TEXT(E295,"0.0")&amp;"&lt;/td&gt;&lt;td class="&amp;""""&amp;"dataright"&amp;""""&amp;"&gt;"&amp;
TEXT(F295,"mmmm d, yyyy")&amp;"&lt;/td&gt;&lt;td class="&amp;""""&amp;"datacenter"&amp;""""&amp;"&gt;"&amp;
TEXT(G295,"0.0")&amp;"&lt;/td&gt;&lt;td class="&amp;""""&amp;"datacenter"&amp;""""&amp;"&gt;"&amp;
TEXT(H295,"0")&amp;"&lt;/td&gt;"&amp;
"&lt;/tr&gt;"</f>
        <v>&lt;tr&gt;&lt;td class="dataleft"&gt;417&lt;/td&gt;&lt;td class="dataleft"&gt;Johnson&lt;/td&gt;&lt;td class="dataleft"&gt;&lt;/td&gt;&lt;td class="dataleft"&gt;Matt&lt;/td&gt;&lt;td class="datacenter"&gt;F&lt;/td&gt;&lt;td class="dataright"&gt;October 19, 1894&lt;/td&gt;&lt;td class="datacenter"&gt;Griggs Courier&lt;/td&gt;&lt;td class="datacenter"&gt;1&lt;/td&gt;&lt;/tr&gt;</v>
      </c>
      <c r="U295" s="2">
        <f>LEN(S295)</f>
        <v>127</v>
      </c>
    </row>
    <row r="296" spans="1:21" x14ac:dyDescent="0.25">
      <c r="A296" s="2">
        <v>450</v>
      </c>
      <c r="B296" s="4" t="s">
        <v>4647</v>
      </c>
      <c r="C296" s="4"/>
      <c r="D296" s="4" t="s">
        <v>2758</v>
      </c>
      <c r="E296" s="5" t="s">
        <v>226</v>
      </c>
      <c r="F296" s="52" t="s">
        <v>1292</v>
      </c>
      <c r="G296" s="5" t="s">
        <v>4462</v>
      </c>
      <c r="H296" s="5">
        <v>5</v>
      </c>
      <c r="I296" s="48">
        <v>13</v>
      </c>
      <c r="J296" s="5">
        <v>296</v>
      </c>
      <c r="K296" s="47" t="s">
        <v>19610</v>
      </c>
      <c r="L296" s="46" t="s">
        <v>25741</v>
      </c>
      <c r="M296" s="55">
        <f>FIND(" ",F296)</f>
        <v>6</v>
      </c>
      <c r="N296" s="55">
        <f>FIND(",",F296)</f>
        <v>9</v>
      </c>
      <c r="O296" s="55" t="str">
        <f>MID(F296,N296+2,4)</f>
        <v>1895</v>
      </c>
      <c r="P296" s="55" t="str">
        <f>MID(F296,1,M296-1)</f>
        <v>March</v>
      </c>
      <c r="Q296" s="55">
        <f>_xlfn.SWITCH(TRIM(P296),
"January",1,"February",2,"March",3,"April",4,
"May",5,"June",6,"July",7,"August",8,
"September",9,"October",10,"November",11,"December",12,"No Match")</f>
        <v>3</v>
      </c>
      <c r="R296" s="55" t="str">
        <f>MID(F296,N296-2,2)</f>
        <v>15</v>
      </c>
      <c r="S296" s="2" t="str">
        <f>"&lt;a href="&amp;""""&amp;L296&amp;"\"&amp;K296&amp;"""&gt;"&amp;B296&amp;"&lt;/a&gt;"</f>
        <v>&lt;a href="set03\gc\gc_january_1893_to_december_1895\births\keys,_female_birth_to_ed_march_15,_1895_p5_gc.pdf"&gt;Keys&lt;/a&gt;</v>
      </c>
      <c r="T296" s="78" t="str">
        <f>"&lt;tr&gt;&lt;td class="&amp;""""&amp;"dataleft"&amp;""""&amp;"&gt;"&amp;
TEXT(A296,"0")&amp;"&lt;/td&gt;&lt;td class="&amp;""""&amp;"dataleft"&amp;""""&amp;"&gt;"&amp;
TEXT(B296,"")&amp;"&lt;/td&gt;&lt;td class="&amp;""""&amp;"dataleft"&amp;""""&amp;"&gt;"&amp;
TEXT(C296,"")&amp;"&lt;/td&gt;&lt;td class="&amp;""""&amp;"dataleft"&amp;""""&amp;"&gt;"&amp;
TEXT(D296,"0.0")&amp;"&lt;/td&gt;&lt;td class="&amp;""""&amp;"datacenter"&amp;""""&amp;"&gt;"&amp;
TEXT(E296,"0.0")&amp;"&lt;/td&gt;&lt;td class="&amp;""""&amp;"dataright"&amp;""""&amp;"&gt;"&amp;
TEXT(F296,"mmmm d, yyyy")&amp;"&lt;/td&gt;&lt;td class="&amp;""""&amp;"datacenter"&amp;""""&amp;"&gt;"&amp;
TEXT(G296,"0.0")&amp;"&lt;/td&gt;&lt;td class="&amp;""""&amp;"datacenter"&amp;""""&amp;"&gt;"&amp;
TEXT(H296,"0")&amp;"&lt;/td&gt;"&amp;
"&lt;/tr&gt;"</f>
        <v>&lt;tr&gt;&lt;td class="dataleft"&gt;450&lt;/td&gt;&lt;td class="dataleft"&gt;Keys&lt;/td&gt;&lt;td class="dataleft"&gt;&lt;/td&gt;&lt;td class="dataleft"&gt;Ed&lt;/td&gt;&lt;td class="datacenter"&gt;F&lt;/td&gt;&lt;td class="dataright"&gt;March 15, 1895&lt;/td&gt;&lt;td class="datacenter"&gt;Griggs Courier&lt;/td&gt;&lt;td class="datacenter"&gt;5&lt;/td&gt;&lt;/tr&gt;</v>
      </c>
      <c r="U296" s="2">
        <f>LEN(S296)</f>
        <v>117</v>
      </c>
    </row>
    <row r="297" spans="1:21" x14ac:dyDescent="0.25">
      <c r="A297" s="2">
        <v>475</v>
      </c>
      <c r="B297" s="4" t="s">
        <v>4650</v>
      </c>
      <c r="C297" s="4"/>
      <c r="D297" s="4" t="s">
        <v>228</v>
      </c>
      <c r="E297" s="5" t="s">
        <v>226</v>
      </c>
      <c r="F297" s="52" t="s">
        <v>4648</v>
      </c>
      <c r="G297" s="5" t="s">
        <v>4462</v>
      </c>
      <c r="H297" s="5">
        <v>1</v>
      </c>
      <c r="I297" s="48">
        <v>13</v>
      </c>
      <c r="J297" s="5">
        <v>297</v>
      </c>
      <c r="K297" s="47" t="s">
        <v>19611</v>
      </c>
      <c r="L297" s="46" t="s">
        <v>25741</v>
      </c>
      <c r="M297" s="55">
        <f>FIND(" ",F297)</f>
        <v>5</v>
      </c>
      <c r="N297" s="55">
        <f>FIND(",",F297)</f>
        <v>8</v>
      </c>
      <c r="O297" s="55" t="str">
        <f>MID(F297,N297+2,4)</f>
        <v>1893</v>
      </c>
      <c r="P297" s="55" t="str">
        <f>MID(F297,1,M297-1)</f>
        <v>July</v>
      </c>
      <c r="Q297" s="55">
        <f>_xlfn.SWITCH(TRIM(P297),
"January",1,"February",2,"March",3,"April",4,
"May",5,"June",6,"July",7,"August",8,
"September",9,"October",10,"November",11,"December",12,"No Match")</f>
        <v>7</v>
      </c>
      <c r="R297" s="55" t="str">
        <f>MID(F297,N297-2,2)</f>
        <v>21</v>
      </c>
      <c r="S297" s="2" t="str">
        <f>"&lt;a href="&amp;""""&amp;L297&amp;"\"&amp;K297&amp;"""&gt;"&amp;B297&amp;"&lt;/a&gt;"</f>
        <v>&lt;a href="set03\gc\gc_january_1893_to_december_1895\births\kunz,_female_birth_to_robert_july_21,_1893_p1_gc.pdf"&gt;Kunz&lt;/a&gt;</v>
      </c>
      <c r="T297" s="78" t="str">
        <f>"&lt;tr&gt;&lt;td class="&amp;""""&amp;"dataleft"&amp;""""&amp;"&gt;"&amp;
TEXT(A297,"0")&amp;"&lt;/td&gt;&lt;td class="&amp;""""&amp;"dataleft"&amp;""""&amp;"&gt;"&amp;
TEXT(B297,"")&amp;"&lt;/td&gt;&lt;td class="&amp;""""&amp;"dataleft"&amp;""""&amp;"&gt;"&amp;
TEXT(C297,"")&amp;"&lt;/td&gt;&lt;td class="&amp;""""&amp;"dataleft"&amp;""""&amp;"&gt;"&amp;
TEXT(D297,"0.0")&amp;"&lt;/td&gt;&lt;td class="&amp;""""&amp;"datacenter"&amp;""""&amp;"&gt;"&amp;
TEXT(E297,"0.0")&amp;"&lt;/td&gt;&lt;td class="&amp;""""&amp;"dataright"&amp;""""&amp;"&gt;"&amp;
TEXT(F297,"mmmm d, yyyy")&amp;"&lt;/td&gt;&lt;td class="&amp;""""&amp;"datacenter"&amp;""""&amp;"&gt;"&amp;
TEXT(G297,"0.0")&amp;"&lt;/td&gt;&lt;td class="&amp;""""&amp;"datacenter"&amp;""""&amp;"&gt;"&amp;
TEXT(H297,"0")&amp;"&lt;/td&gt;"&amp;
"&lt;/tr&gt;"</f>
        <v>&lt;tr&gt;&lt;td class="dataleft"&gt;475&lt;/td&gt;&lt;td class="dataleft"&gt;Kunz&lt;/td&gt;&lt;td class="dataleft"&gt;&lt;/td&gt;&lt;td class="dataleft"&gt;Robert&lt;/td&gt;&lt;td class="datacenter"&gt;F&lt;/td&gt;&lt;td class="dataright"&gt;July 21, 1893&lt;/td&gt;&lt;td class="datacenter"&gt;Griggs Courier&lt;/td&gt;&lt;td class="datacenter"&gt;1&lt;/td&gt;&lt;/tr&gt;</v>
      </c>
      <c r="U297" s="2">
        <f>LEN(S297)</f>
        <v>120</v>
      </c>
    </row>
    <row r="298" spans="1:21" x14ac:dyDescent="0.25">
      <c r="A298" s="2">
        <v>476</v>
      </c>
      <c r="B298" s="4" t="s">
        <v>227</v>
      </c>
      <c r="C298" s="4"/>
      <c r="D298" s="4" t="s">
        <v>228</v>
      </c>
      <c r="E298" s="5" t="s">
        <v>26</v>
      </c>
      <c r="F298" s="52" t="s">
        <v>4649</v>
      </c>
      <c r="G298" s="5" t="s">
        <v>4462</v>
      </c>
      <c r="H298" s="5">
        <v>5</v>
      </c>
      <c r="I298" s="48">
        <v>13</v>
      </c>
      <c r="J298" s="5">
        <v>298</v>
      </c>
      <c r="K298" s="47" t="s">
        <v>19612</v>
      </c>
      <c r="L298" s="46" t="s">
        <v>25741</v>
      </c>
      <c r="M298" s="55">
        <f>FIND(" ",F298)</f>
        <v>9</v>
      </c>
      <c r="N298" s="55">
        <f>FIND(",",F298)</f>
        <v>11</v>
      </c>
      <c r="O298" s="55" t="str">
        <f>MID(F298,N298+2,4)</f>
        <v>1894</v>
      </c>
      <c r="P298" s="55" t="str">
        <f>MID(F298,1,M298-1)</f>
        <v>November</v>
      </c>
      <c r="Q298" s="55">
        <f>_xlfn.SWITCH(TRIM(P298),
"January",1,"February",2,"March",3,"April",4,
"May",5,"June",6,"July",7,"August",8,
"September",9,"October",10,"November",11,"December",12,"No Match")</f>
        <v>11</v>
      </c>
      <c r="R298" s="55" t="str">
        <f>MID(F298,N298-2,2)</f>
        <v xml:space="preserve"> 9</v>
      </c>
      <c r="S298" s="2" t="str">
        <f>"&lt;a href="&amp;""""&amp;L298&amp;"\"&amp;K298&amp;"""&gt;"&amp;B298&amp;"&lt;/a&gt;"</f>
        <v>&lt;a href="set03\gc\gc_january_1893_to_december_1895\births\kunze,_male_birth_to_robert_november_9,_1894_p5_gc.pdf"&gt;Kunze&lt;/a&gt;</v>
      </c>
      <c r="T298" s="78" t="str">
        <f>"&lt;tr&gt;&lt;td class="&amp;""""&amp;"dataleft"&amp;""""&amp;"&gt;"&amp;
TEXT(A298,"0")&amp;"&lt;/td&gt;&lt;td class="&amp;""""&amp;"dataleft"&amp;""""&amp;"&gt;"&amp;
TEXT(B298,"")&amp;"&lt;/td&gt;&lt;td class="&amp;""""&amp;"dataleft"&amp;""""&amp;"&gt;"&amp;
TEXT(C298,"")&amp;"&lt;/td&gt;&lt;td class="&amp;""""&amp;"dataleft"&amp;""""&amp;"&gt;"&amp;
TEXT(D298,"0.0")&amp;"&lt;/td&gt;&lt;td class="&amp;""""&amp;"datacenter"&amp;""""&amp;"&gt;"&amp;
TEXT(E298,"0.0")&amp;"&lt;/td&gt;&lt;td class="&amp;""""&amp;"dataright"&amp;""""&amp;"&gt;"&amp;
TEXT(F298,"mmmm d, yyyy")&amp;"&lt;/td&gt;&lt;td class="&amp;""""&amp;"datacenter"&amp;""""&amp;"&gt;"&amp;
TEXT(G298,"0.0")&amp;"&lt;/td&gt;&lt;td class="&amp;""""&amp;"datacenter"&amp;""""&amp;"&gt;"&amp;
TEXT(H298,"0")&amp;"&lt;/td&gt;"&amp;
"&lt;/tr&gt;"</f>
        <v>&lt;tr&gt;&lt;td class="dataleft"&gt;476&lt;/td&gt;&lt;td class="dataleft"&gt;Kunze&lt;/td&gt;&lt;td class="dataleft"&gt;&lt;/td&gt;&lt;td class="dataleft"&gt;Robert&lt;/td&gt;&lt;td class="datacenter"&gt;M&lt;/td&gt;&lt;td class="dataright"&gt;November 9, 1894&lt;/td&gt;&lt;td class="datacenter"&gt;Griggs Courier&lt;/td&gt;&lt;td class="datacenter"&gt;5&lt;/td&gt;&lt;/tr&gt;</v>
      </c>
      <c r="U298" s="2">
        <f>LEN(S298)</f>
        <v>123</v>
      </c>
    </row>
    <row r="299" spans="1:21" x14ac:dyDescent="0.25">
      <c r="A299" s="2">
        <v>494</v>
      </c>
      <c r="B299" s="4" t="s">
        <v>4168</v>
      </c>
      <c r="C299" s="4"/>
      <c r="D299" s="4" t="s">
        <v>4169</v>
      </c>
      <c r="E299" s="5" t="s">
        <v>26</v>
      </c>
      <c r="F299" s="52" t="s">
        <v>4648</v>
      </c>
      <c r="G299" s="5" t="s">
        <v>4462</v>
      </c>
      <c r="H299" s="5">
        <v>1</v>
      </c>
      <c r="I299" s="48">
        <v>13</v>
      </c>
      <c r="J299" s="5">
        <v>299</v>
      </c>
      <c r="K299" s="47" t="s">
        <v>19613</v>
      </c>
      <c r="L299" s="46" t="s">
        <v>25741</v>
      </c>
      <c r="M299" s="55">
        <f>FIND(" ",F299)</f>
        <v>5</v>
      </c>
      <c r="N299" s="55">
        <f>FIND(",",F299)</f>
        <v>8</v>
      </c>
      <c r="O299" s="55" t="str">
        <f>MID(F299,N299+2,4)</f>
        <v>1893</v>
      </c>
      <c r="P299" s="55" t="str">
        <f>MID(F299,1,M299-1)</f>
        <v>July</v>
      </c>
      <c r="Q299" s="55">
        <f>_xlfn.SWITCH(TRIM(P299),
"January",1,"February",2,"March",3,"April",4,
"May",5,"June",6,"July",7,"August",8,
"September",9,"October",10,"November",11,"December",12,"No Match")</f>
        <v>7</v>
      </c>
      <c r="R299" s="55" t="str">
        <f>MID(F299,N299-2,2)</f>
        <v>21</v>
      </c>
      <c r="S299" s="2" t="str">
        <f>"&lt;a href="&amp;""""&amp;L299&amp;"\"&amp;K299&amp;"""&gt;"&amp;B299&amp;"&lt;/a&gt;"</f>
        <v>&lt;a href="set03\gc\gc_january_1893_to_december_1895\births\larson,_male_birth_to_albert_july_21,_1893_p1_gc.pdf"&gt;Larson&lt;/a&gt;</v>
      </c>
      <c r="T299" s="78" t="str">
        <f>"&lt;tr&gt;&lt;td class="&amp;""""&amp;"dataleft"&amp;""""&amp;"&gt;"&amp;
TEXT(A299,"0")&amp;"&lt;/td&gt;&lt;td class="&amp;""""&amp;"dataleft"&amp;""""&amp;"&gt;"&amp;
TEXT(B299,"")&amp;"&lt;/td&gt;&lt;td class="&amp;""""&amp;"dataleft"&amp;""""&amp;"&gt;"&amp;
TEXT(C299,"")&amp;"&lt;/td&gt;&lt;td class="&amp;""""&amp;"dataleft"&amp;""""&amp;"&gt;"&amp;
TEXT(D299,"0.0")&amp;"&lt;/td&gt;&lt;td class="&amp;""""&amp;"datacenter"&amp;""""&amp;"&gt;"&amp;
TEXT(E299,"0.0")&amp;"&lt;/td&gt;&lt;td class="&amp;""""&amp;"dataright"&amp;""""&amp;"&gt;"&amp;
TEXT(F299,"mmmm d, yyyy")&amp;"&lt;/td&gt;&lt;td class="&amp;""""&amp;"datacenter"&amp;""""&amp;"&gt;"&amp;
TEXT(G299,"0.0")&amp;"&lt;/td&gt;&lt;td class="&amp;""""&amp;"datacenter"&amp;""""&amp;"&gt;"&amp;
TEXT(H299,"0")&amp;"&lt;/td&gt;"&amp;
"&lt;/tr&gt;"</f>
        <v>&lt;tr&gt;&lt;td class="dataleft"&gt;494&lt;/td&gt;&lt;td class="dataleft"&gt;Larson&lt;/td&gt;&lt;td class="dataleft"&gt;&lt;/td&gt;&lt;td class="dataleft"&gt;Albert&lt;/td&gt;&lt;td class="datacenter"&gt;M&lt;/td&gt;&lt;td class="dataright"&gt;July 21, 1893&lt;/td&gt;&lt;td class="datacenter"&gt;Griggs Courier&lt;/td&gt;&lt;td class="datacenter"&gt;1&lt;/td&gt;&lt;/tr&gt;</v>
      </c>
      <c r="U299" s="2">
        <f>LEN(S299)</f>
        <v>122</v>
      </c>
    </row>
    <row r="300" spans="1:21" x14ac:dyDescent="0.25">
      <c r="A300" s="2">
        <v>495</v>
      </c>
      <c r="B300" s="4" t="s">
        <v>4168</v>
      </c>
      <c r="C300" s="4"/>
      <c r="D300" s="4" t="s">
        <v>2768</v>
      </c>
      <c r="E300" s="5" t="s">
        <v>26</v>
      </c>
      <c r="F300" s="52" t="s">
        <v>4651</v>
      </c>
      <c r="G300" s="5" t="s">
        <v>4462</v>
      </c>
      <c r="H300" s="5">
        <v>1</v>
      </c>
      <c r="I300" s="48">
        <v>13</v>
      </c>
      <c r="J300" s="5">
        <v>300</v>
      </c>
      <c r="K300" s="47" t="s">
        <v>19614</v>
      </c>
      <c r="L300" s="46" t="s">
        <v>25741</v>
      </c>
      <c r="M300" s="55">
        <f>FIND(" ",F300)</f>
        <v>9</v>
      </c>
      <c r="N300" s="55">
        <f>FIND(",",F300)</f>
        <v>12</v>
      </c>
      <c r="O300" s="55" t="str">
        <f>MID(F300,N300+2,4)</f>
        <v>1893</v>
      </c>
      <c r="P300" s="55" t="str">
        <f>MID(F300,1,M300-1)</f>
        <v>November</v>
      </c>
      <c r="Q300" s="55">
        <f>_xlfn.SWITCH(TRIM(P300),
"January",1,"February",2,"March",3,"April",4,
"May",5,"June",6,"July",7,"August",8,
"September",9,"October",10,"November",11,"December",12,"No Match")</f>
        <v>11</v>
      </c>
      <c r="R300" s="55" t="str">
        <f>MID(F300,N300-2,2)</f>
        <v>10</v>
      </c>
      <c r="S300" s="2" t="str">
        <f>"&lt;a href="&amp;""""&amp;L300&amp;"\"&amp;K300&amp;"""&gt;"&amp;B300&amp;"&lt;/a&gt;"</f>
        <v>&lt;a href="set03\gc\gc_january_1893_to_december_1895\births\larson,_male_birth_to_henry_november_10,_1893_p1_gc.pdf"&gt;Larson&lt;/a&gt;</v>
      </c>
      <c r="T300" s="78" t="str">
        <f>"&lt;tr&gt;&lt;td class="&amp;""""&amp;"dataleft"&amp;""""&amp;"&gt;"&amp;
TEXT(A300,"0")&amp;"&lt;/td&gt;&lt;td class="&amp;""""&amp;"dataleft"&amp;""""&amp;"&gt;"&amp;
TEXT(B300,"")&amp;"&lt;/td&gt;&lt;td class="&amp;""""&amp;"dataleft"&amp;""""&amp;"&gt;"&amp;
TEXT(C300,"")&amp;"&lt;/td&gt;&lt;td class="&amp;""""&amp;"dataleft"&amp;""""&amp;"&gt;"&amp;
TEXT(D300,"0.0")&amp;"&lt;/td&gt;&lt;td class="&amp;""""&amp;"datacenter"&amp;""""&amp;"&gt;"&amp;
TEXT(E300,"0.0")&amp;"&lt;/td&gt;&lt;td class="&amp;""""&amp;"dataright"&amp;""""&amp;"&gt;"&amp;
TEXT(F300,"mmmm d, yyyy")&amp;"&lt;/td&gt;&lt;td class="&amp;""""&amp;"datacenter"&amp;""""&amp;"&gt;"&amp;
TEXT(G300,"0.0")&amp;"&lt;/td&gt;&lt;td class="&amp;""""&amp;"datacenter"&amp;""""&amp;"&gt;"&amp;
TEXT(H300,"0")&amp;"&lt;/td&gt;"&amp;
"&lt;/tr&gt;"</f>
        <v>&lt;tr&gt;&lt;td class="dataleft"&gt;495&lt;/td&gt;&lt;td class="dataleft"&gt;Larson&lt;/td&gt;&lt;td class="dataleft"&gt;&lt;/td&gt;&lt;td class="dataleft"&gt;Henry&lt;/td&gt;&lt;td class="datacenter"&gt;M&lt;/td&gt;&lt;td class="dataright"&gt;November 10, 1893&lt;/td&gt;&lt;td class="datacenter"&gt;Griggs Courier&lt;/td&gt;&lt;td class="datacenter"&gt;1&lt;/td&gt;&lt;/tr&gt;</v>
      </c>
      <c r="U300" s="2">
        <f>LEN(S300)</f>
        <v>125</v>
      </c>
    </row>
    <row r="301" spans="1:21" x14ac:dyDescent="0.25">
      <c r="A301" s="2">
        <v>506</v>
      </c>
      <c r="B301" s="4" t="s">
        <v>4652</v>
      </c>
      <c r="C301" s="4"/>
      <c r="D301" s="4" t="s">
        <v>4184</v>
      </c>
      <c r="E301" s="5" t="s">
        <v>26</v>
      </c>
      <c r="F301" s="52" t="s">
        <v>4653</v>
      </c>
      <c r="G301" s="5" t="s">
        <v>4462</v>
      </c>
      <c r="H301" s="5">
        <v>1</v>
      </c>
      <c r="I301" s="48">
        <v>13</v>
      </c>
      <c r="J301" s="5">
        <v>301</v>
      </c>
      <c r="K301" s="47" t="s">
        <v>19615</v>
      </c>
      <c r="L301" s="46" t="s">
        <v>25741</v>
      </c>
      <c r="M301" s="55">
        <f>FIND(" ",F301)</f>
        <v>6</v>
      </c>
      <c r="N301" s="55">
        <f>FIND(",",F301)</f>
        <v>8</v>
      </c>
      <c r="O301" s="55" t="str">
        <f>MID(F301,N301+2,4)</f>
        <v>1895</v>
      </c>
      <c r="P301" s="55" t="str">
        <f>MID(F301,1,M301-1)</f>
        <v>March</v>
      </c>
      <c r="Q301" s="55">
        <f>_xlfn.SWITCH(TRIM(P301),
"January",1,"February",2,"March",3,"April",4,
"May",5,"June",6,"July",7,"August",8,
"September",9,"October",10,"November",11,"December",12,"No Match")</f>
        <v>3</v>
      </c>
      <c r="R301" s="55" t="str">
        <f>MID(F301,N301-2,2)</f>
        <v xml:space="preserve"> 1</v>
      </c>
      <c r="S301" s="2" t="str">
        <f>"&lt;a href="&amp;""""&amp;L301&amp;"\"&amp;K301&amp;"""&gt;"&amp;B301&amp;"&lt;/a&gt;"</f>
        <v>&lt;a href="set03\gc\gc_january_1893_to_december_1895\births\lima,_male_birth_to_ole_march_1,_1895_p1_gc.pdf"&gt;Lima&lt;/a&gt;</v>
      </c>
      <c r="T301" s="78" t="str">
        <f>"&lt;tr&gt;&lt;td class="&amp;""""&amp;"dataleft"&amp;""""&amp;"&gt;"&amp;
TEXT(A301,"0")&amp;"&lt;/td&gt;&lt;td class="&amp;""""&amp;"dataleft"&amp;""""&amp;"&gt;"&amp;
TEXT(B301,"")&amp;"&lt;/td&gt;&lt;td class="&amp;""""&amp;"dataleft"&amp;""""&amp;"&gt;"&amp;
TEXT(C301,"")&amp;"&lt;/td&gt;&lt;td class="&amp;""""&amp;"dataleft"&amp;""""&amp;"&gt;"&amp;
TEXT(D301,"0.0")&amp;"&lt;/td&gt;&lt;td class="&amp;""""&amp;"datacenter"&amp;""""&amp;"&gt;"&amp;
TEXT(E301,"0.0")&amp;"&lt;/td&gt;&lt;td class="&amp;""""&amp;"dataright"&amp;""""&amp;"&gt;"&amp;
TEXT(F301,"mmmm d, yyyy")&amp;"&lt;/td&gt;&lt;td class="&amp;""""&amp;"datacenter"&amp;""""&amp;"&gt;"&amp;
TEXT(G301,"0.0")&amp;"&lt;/td&gt;&lt;td class="&amp;""""&amp;"datacenter"&amp;""""&amp;"&gt;"&amp;
TEXT(H301,"0")&amp;"&lt;/td&gt;"&amp;
"&lt;/tr&gt;"</f>
        <v>&lt;tr&gt;&lt;td class="dataleft"&gt;506&lt;/td&gt;&lt;td class="dataleft"&gt;Lima&lt;/td&gt;&lt;td class="dataleft"&gt;&lt;/td&gt;&lt;td class="dataleft"&gt;Ole&lt;/td&gt;&lt;td class="datacenter"&gt;M&lt;/td&gt;&lt;td class="dataright"&gt;March 1, 1895&lt;/td&gt;&lt;td class="datacenter"&gt;Griggs Courier&lt;/td&gt;&lt;td class="datacenter"&gt;1&lt;/td&gt;&lt;/tr&gt;</v>
      </c>
      <c r="U301" s="2">
        <f>LEN(S301)</f>
        <v>115</v>
      </c>
    </row>
    <row r="302" spans="1:21" x14ac:dyDescent="0.25">
      <c r="A302" s="2">
        <v>516</v>
      </c>
      <c r="B302" s="4" t="s">
        <v>4654</v>
      </c>
      <c r="C302" s="4"/>
      <c r="D302" s="4" t="s">
        <v>4655</v>
      </c>
      <c r="E302" s="5" t="s">
        <v>26</v>
      </c>
      <c r="F302" s="52" t="s">
        <v>4635</v>
      </c>
      <c r="G302" s="5" t="s">
        <v>4462</v>
      </c>
      <c r="H302" s="5">
        <v>1</v>
      </c>
      <c r="I302" s="48">
        <v>13</v>
      </c>
      <c r="J302" s="5">
        <v>302</v>
      </c>
      <c r="K302" s="47" t="s">
        <v>19616</v>
      </c>
      <c r="L302" s="46" t="s">
        <v>25741</v>
      </c>
      <c r="M302" s="55">
        <f>FIND(" ",F302)</f>
        <v>10</v>
      </c>
      <c r="N302" s="55">
        <f>FIND(",",F302)</f>
        <v>13</v>
      </c>
      <c r="O302" s="55" t="str">
        <f>MID(F302,N302+2,4)</f>
        <v>1894</v>
      </c>
      <c r="P302" s="55" t="str">
        <f>MID(F302,1,M302-1)</f>
        <v>September</v>
      </c>
      <c r="Q302" s="55">
        <f>_xlfn.SWITCH(TRIM(P302),
"January",1,"February",2,"March",3,"April",4,
"May",5,"June",6,"July",7,"August",8,
"September",9,"October",10,"November",11,"December",12,"No Match")</f>
        <v>9</v>
      </c>
      <c r="R302" s="55" t="str">
        <f>MID(F302,N302-2,2)</f>
        <v>14</v>
      </c>
      <c r="S302" s="2" t="str">
        <f>"&lt;a href="&amp;""""&amp;L302&amp;"\"&amp;K302&amp;"""&gt;"&amp;B302&amp;"&lt;/a&gt;"</f>
        <v>&lt;a href="set03\gc\gc_january_1893_to_december_1895\births\lunde,_male_birth_to_r_s_september_14,_1894_p1_gc.pdf"&gt;Lunde&lt;/a&gt;</v>
      </c>
      <c r="T302" s="78" t="str">
        <f>"&lt;tr&gt;&lt;td class="&amp;""""&amp;"dataleft"&amp;""""&amp;"&gt;"&amp;
TEXT(A302,"0")&amp;"&lt;/td&gt;&lt;td class="&amp;""""&amp;"dataleft"&amp;""""&amp;"&gt;"&amp;
TEXT(B302,"")&amp;"&lt;/td&gt;&lt;td class="&amp;""""&amp;"dataleft"&amp;""""&amp;"&gt;"&amp;
TEXT(C302,"")&amp;"&lt;/td&gt;&lt;td class="&amp;""""&amp;"dataleft"&amp;""""&amp;"&gt;"&amp;
TEXT(D302,"0.0")&amp;"&lt;/td&gt;&lt;td class="&amp;""""&amp;"datacenter"&amp;""""&amp;"&gt;"&amp;
TEXT(E302,"0.0")&amp;"&lt;/td&gt;&lt;td class="&amp;""""&amp;"dataright"&amp;""""&amp;"&gt;"&amp;
TEXT(F302,"mmmm d, yyyy")&amp;"&lt;/td&gt;&lt;td class="&amp;""""&amp;"datacenter"&amp;""""&amp;"&gt;"&amp;
TEXT(G302,"0.0")&amp;"&lt;/td&gt;&lt;td class="&amp;""""&amp;"datacenter"&amp;""""&amp;"&gt;"&amp;
TEXT(H302,"0")&amp;"&lt;/td&gt;"&amp;
"&lt;/tr&gt;"</f>
        <v>&lt;tr&gt;&lt;td class="dataleft"&gt;516&lt;/td&gt;&lt;td class="dataleft"&gt;Lunde&lt;/td&gt;&lt;td class="dataleft"&gt;&lt;/td&gt;&lt;td class="dataleft"&gt;R S&lt;/td&gt;&lt;td class="datacenter"&gt;M&lt;/td&gt;&lt;td class="dataright"&gt;September 14, 1894&lt;/td&gt;&lt;td class="datacenter"&gt;Griggs Courier&lt;/td&gt;&lt;td class="datacenter"&gt;1&lt;/td&gt;&lt;/tr&gt;</v>
      </c>
      <c r="U302" s="2">
        <f>LEN(S302)</f>
        <v>122</v>
      </c>
    </row>
    <row r="303" spans="1:21" x14ac:dyDescent="0.25">
      <c r="A303" s="2">
        <v>530</v>
      </c>
      <c r="B303" s="4" t="s">
        <v>4656</v>
      </c>
      <c r="C303" s="4"/>
      <c r="D303" s="4" t="s">
        <v>306</v>
      </c>
      <c r="E303" s="5" t="s">
        <v>26</v>
      </c>
      <c r="F303" s="52" t="s">
        <v>4605</v>
      </c>
      <c r="G303" s="5" t="s">
        <v>4462</v>
      </c>
      <c r="H303" s="5">
        <v>1</v>
      </c>
      <c r="I303" s="48">
        <v>13</v>
      </c>
      <c r="J303" s="5">
        <v>303</v>
      </c>
      <c r="K303" s="47" t="s">
        <v>19617</v>
      </c>
      <c r="L303" s="46" t="s">
        <v>25741</v>
      </c>
      <c r="M303" s="55">
        <f>FIND(" ",F303)</f>
        <v>6</v>
      </c>
      <c r="N303" s="55">
        <f>FIND(",",F303)</f>
        <v>9</v>
      </c>
      <c r="O303" s="55" t="str">
        <f>MID(F303,N303+2,4)</f>
        <v>1893</v>
      </c>
      <c r="P303" s="55" t="str">
        <f>MID(F303,1,M303-1)</f>
        <v>March</v>
      </c>
      <c r="Q303" s="55">
        <f>_xlfn.SWITCH(TRIM(P303),
"January",1,"February",2,"March",3,"April",4,
"May",5,"June",6,"July",7,"August",8,
"September",9,"October",10,"November",11,"December",12,"No Match")</f>
        <v>3</v>
      </c>
      <c r="R303" s="55" t="str">
        <f>MID(F303,N303-2,2)</f>
        <v>17</v>
      </c>
      <c r="S303" s="2" t="str">
        <f>"&lt;a href="&amp;""""&amp;L303&amp;"\"&amp;K303&amp;"""&gt;"&amp;B303&amp;"&lt;/a&gt;"</f>
        <v>&lt;a href="set03\gc\gc_january_1893_to_december_1895\births\marquardt,_male_birth_to_emil_march_17,_1893_p1_gc.pdf"&gt;Marquardt&lt;/a&gt;</v>
      </c>
      <c r="T303" s="78" t="str">
        <f>"&lt;tr&gt;&lt;td class="&amp;""""&amp;"dataleft"&amp;""""&amp;"&gt;"&amp;
TEXT(A303,"0")&amp;"&lt;/td&gt;&lt;td class="&amp;""""&amp;"dataleft"&amp;""""&amp;"&gt;"&amp;
TEXT(B303,"")&amp;"&lt;/td&gt;&lt;td class="&amp;""""&amp;"dataleft"&amp;""""&amp;"&gt;"&amp;
TEXT(C303,"")&amp;"&lt;/td&gt;&lt;td class="&amp;""""&amp;"dataleft"&amp;""""&amp;"&gt;"&amp;
TEXT(D303,"0.0")&amp;"&lt;/td&gt;&lt;td class="&amp;""""&amp;"datacenter"&amp;""""&amp;"&gt;"&amp;
TEXT(E303,"0.0")&amp;"&lt;/td&gt;&lt;td class="&amp;""""&amp;"dataright"&amp;""""&amp;"&gt;"&amp;
TEXT(F303,"mmmm d, yyyy")&amp;"&lt;/td&gt;&lt;td class="&amp;""""&amp;"datacenter"&amp;""""&amp;"&gt;"&amp;
TEXT(G303,"0.0")&amp;"&lt;/td&gt;&lt;td class="&amp;""""&amp;"datacenter"&amp;""""&amp;"&gt;"&amp;
TEXT(H303,"0")&amp;"&lt;/td&gt;"&amp;
"&lt;/tr&gt;"</f>
        <v>&lt;tr&gt;&lt;td class="dataleft"&gt;530&lt;/td&gt;&lt;td class="dataleft"&gt;Marquardt&lt;/td&gt;&lt;td class="dataleft"&gt;&lt;/td&gt;&lt;td class="dataleft"&gt;Emil&lt;/td&gt;&lt;td class="datacenter"&gt;M&lt;/td&gt;&lt;td class="dataright"&gt;March 17, 1893&lt;/td&gt;&lt;td class="datacenter"&gt;Griggs Courier&lt;/td&gt;&lt;td class="datacenter"&gt;1&lt;/td&gt;&lt;/tr&gt;</v>
      </c>
      <c r="U303" s="2">
        <f>LEN(S303)</f>
        <v>127</v>
      </c>
    </row>
    <row r="304" spans="1:21" x14ac:dyDescent="0.25">
      <c r="A304" s="2">
        <v>533</v>
      </c>
      <c r="B304" s="4" t="s">
        <v>278</v>
      </c>
      <c r="C304" s="4"/>
      <c r="D304" s="4" t="s">
        <v>295</v>
      </c>
      <c r="E304" s="5" t="s">
        <v>226</v>
      </c>
      <c r="F304" s="52" t="s">
        <v>4594</v>
      </c>
      <c r="G304" s="5" t="s">
        <v>4462</v>
      </c>
      <c r="H304" s="5">
        <v>1</v>
      </c>
      <c r="I304" s="48">
        <v>13</v>
      </c>
      <c r="J304" s="5">
        <v>304</v>
      </c>
      <c r="K304" s="47" t="s">
        <v>19618</v>
      </c>
      <c r="L304" s="46" t="s">
        <v>25741</v>
      </c>
      <c r="M304" s="55">
        <f>FIND(" ",F304)</f>
        <v>4</v>
      </c>
      <c r="N304" s="55">
        <f>FIND(",",F304)</f>
        <v>7</v>
      </c>
      <c r="O304" s="55" t="str">
        <f>MID(F304,N304+2,4)</f>
        <v>1893</v>
      </c>
      <c r="P304" s="55" t="str">
        <f>MID(F304,1,M304-1)</f>
        <v>May</v>
      </c>
      <c r="Q304" s="55">
        <f>_xlfn.SWITCH(TRIM(P304),
"January",1,"February",2,"March",3,"April",4,
"May",5,"June",6,"July",7,"August",8,
"September",9,"October",10,"November",11,"December",12,"No Match")</f>
        <v>5</v>
      </c>
      <c r="R304" s="55" t="str">
        <f>MID(F304,N304-2,2)</f>
        <v>19</v>
      </c>
      <c r="S304" s="2" t="str">
        <f>"&lt;a href="&amp;""""&amp;L304&amp;"\"&amp;K304&amp;"""&gt;"&amp;B304&amp;"&lt;/a&gt;"</f>
        <v>&lt;a href="set03\gc\gc_january_1893_to_december_1895\births\martin,_female_birth_to_l_g_may_19,_1893_p1_gc.pdf"&gt;Martin&lt;/a&gt;</v>
      </c>
      <c r="T304" s="78" t="str">
        <f>"&lt;tr&gt;&lt;td class="&amp;""""&amp;"dataleft"&amp;""""&amp;"&gt;"&amp;
TEXT(A304,"0")&amp;"&lt;/td&gt;&lt;td class="&amp;""""&amp;"dataleft"&amp;""""&amp;"&gt;"&amp;
TEXT(B304,"")&amp;"&lt;/td&gt;&lt;td class="&amp;""""&amp;"dataleft"&amp;""""&amp;"&gt;"&amp;
TEXT(C304,"")&amp;"&lt;/td&gt;&lt;td class="&amp;""""&amp;"dataleft"&amp;""""&amp;"&gt;"&amp;
TEXT(D304,"0.0")&amp;"&lt;/td&gt;&lt;td class="&amp;""""&amp;"datacenter"&amp;""""&amp;"&gt;"&amp;
TEXT(E304,"0.0")&amp;"&lt;/td&gt;&lt;td class="&amp;""""&amp;"dataright"&amp;""""&amp;"&gt;"&amp;
TEXT(F304,"mmmm d, yyyy")&amp;"&lt;/td&gt;&lt;td class="&amp;""""&amp;"datacenter"&amp;""""&amp;"&gt;"&amp;
TEXT(G304,"0.0")&amp;"&lt;/td&gt;&lt;td class="&amp;""""&amp;"datacenter"&amp;""""&amp;"&gt;"&amp;
TEXT(H304,"0")&amp;"&lt;/td&gt;"&amp;
"&lt;/tr&gt;"</f>
        <v>&lt;tr&gt;&lt;td class="dataleft"&gt;533&lt;/td&gt;&lt;td class="dataleft"&gt;Martin&lt;/td&gt;&lt;td class="dataleft"&gt;&lt;/td&gt;&lt;td class="dataleft"&gt;L G&lt;/td&gt;&lt;td class="datacenter"&gt;F&lt;/td&gt;&lt;td class="dataright"&gt;May 19, 1893&lt;/td&gt;&lt;td class="datacenter"&gt;Griggs Courier&lt;/td&gt;&lt;td class="datacenter"&gt;1&lt;/td&gt;&lt;/tr&gt;</v>
      </c>
      <c r="U304" s="2">
        <f>LEN(S304)</f>
        <v>120</v>
      </c>
    </row>
    <row r="305" spans="1:21" x14ac:dyDescent="0.25">
      <c r="A305" s="2">
        <v>539</v>
      </c>
      <c r="B305" s="4" t="s">
        <v>4657</v>
      </c>
      <c r="C305" s="4"/>
      <c r="D305" s="4" t="s">
        <v>4658</v>
      </c>
      <c r="E305" s="5" t="s">
        <v>226</v>
      </c>
      <c r="F305" s="52" t="s">
        <v>4659</v>
      </c>
      <c r="G305" s="5" t="s">
        <v>4462</v>
      </c>
      <c r="H305" s="5">
        <v>5</v>
      </c>
      <c r="I305" s="48">
        <v>13</v>
      </c>
      <c r="J305" s="5">
        <v>305</v>
      </c>
      <c r="K305" s="47" t="s">
        <v>19619</v>
      </c>
      <c r="L305" s="46" t="s">
        <v>25741</v>
      </c>
      <c r="M305" s="55">
        <f>FIND(" ",F305)</f>
        <v>6</v>
      </c>
      <c r="N305" s="55">
        <f>FIND(",",F305)</f>
        <v>9</v>
      </c>
      <c r="O305" s="55" t="str">
        <f>MID(F305,N305+2,4)</f>
        <v>1894</v>
      </c>
      <c r="P305" s="55" t="str">
        <f>MID(F305,1,M305-1)</f>
        <v>March</v>
      </c>
      <c r="Q305" s="55">
        <f>_xlfn.SWITCH(TRIM(P305),
"January",1,"February",2,"March",3,"April",4,
"May",5,"June",6,"July",7,"August",8,
"September",9,"October",10,"November",11,"December",12,"No Match")</f>
        <v>3</v>
      </c>
      <c r="R305" s="55" t="str">
        <f>MID(F305,N305-2,2)</f>
        <v>30</v>
      </c>
      <c r="S305" s="2" t="str">
        <f>"&lt;a href="&amp;""""&amp;L305&amp;"\"&amp;K305&amp;"""&gt;"&amp;B305&amp;"&lt;/a&gt;"</f>
        <v>&lt;a href="set03\gc\gc_january_1893_to_december_1895\births\mcculloch,_female_birth_to_j_a_march_30,_1894_p5_gc.pdf"&gt;McCulloch&lt;/a&gt;</v>
      </c>
      <c r="T305" s="78" t="str">
        <f>"&lt;tr&gt;&lt;td class="&amp;""""&amp;"dataleft"&amp;""""&amp;"&gt;"&amp;
TEXT(A305,"0")&amp;"&lt;/td&gt;&lt;td class="&amp;""""&amp;"dataleft"&amp;""""&amp;"&gt;"&amp;
TEXT(B305,"")&amp;"&lt;/td&gt;&lt;td class="&amp;""""&amp;"dataleft"&amp;""""&amp;"&gt;"&amp;
TEXT(C305,"")&amp;"&lt;/td&gt;&lt;td class="&amp;""""&amp;"dataleft"&amp;""""&amp;"&gt;"&amp;
TEXT(D305,"0.0")&amp;"&lt;/td&gt;&lt;td class="&amp;""""&amp;"datacenter"&amp;""""&amp;"&gt;"&amp;
TEXT(E305,"0.0")&amp;"&lt;/td&gt;&lt;td class="&amp;""""&amp;"dataright"&amp;""""&amp;"&gt;"&amp;
TEXT(F305,"mmmm d, yyyy")&amp;"&lt;/td&gt;&lt;td class="&amp;""""&amp;"datacenter"&amp;""""&amp;"&gt;"&amp;
TEXT(G305,"0.0")&amp;"&lt;/td&gt;&lt;td class="&amp;""""&amp;"datacenter"&amp;""""&amp;"&gt;"&amp;
TEXT(H305,"0")&amp;"&lt;/td&gt;"&amp;
"&lt;/tr&gt;"</f>
        <v>&lt;tr&gt;&lt;td class="dataleft"&gt;539&lt;/td&gt;&lt;td class="dataleft"&gt;McCulloch&lt;/td&gt;&lt;td class="dataleft"&gt;&lt;/td&gt;&lt;td class="dataleft"&gt;J A&lt;/td&gt;&lt;td class="datacenter"&gt;F&lt;/td&gt;&lt;td class="dataright"&gt;March 30, 1894&lt;/td&gt;&lt;td class="datacenter"&gt;Griggs Courier&lt;/td&gt;&lt;td class="datacenter"&gt;5&lt;/td&gt;&lt;/tr&gt;</v>
      </c>
      <c r="U305" s="2">
        <f>LEN(S305)</f>
        <v>128</v>
      </c>
    </row>
    <row r="306" spans="1:21" x14ac:dyDescent="0.25">
      <c r="A306" s="2">
        <v>541</v>
      </c>
      <c r="B306" s="4" t="s">
        <v>4657</v>
      </c>
      <c r="C306" s="4"/>
      <c r="D306" s="4" t="s">
        <v>4658</v>
      </c>
      <c r="E306" s="5" t="s">
        <v>226</v>
      </c>
      <c r="F306" s="52" t="s">
        <v>1169</v>
      </c>
      <c r="G306" s="5" t="s">
        <v>4462</v>
      </c>
      <c r="H306" s="5">
        <v>5</v>
      </c>
      <c r="I306" s="48">
        <v>13</v>
      </c>
      <c r="J306" s="5">
        <v>306</v>
      </c>
      <c r="K306" s="47" t="s">
        <v>19620</v>
      </c>
      <c r="L306" s="46" t="s">
        <v>25741</v>
      </c>
      <c r="M306" s="55">
        <f>FIND(" ",F306)</f>
        <v>8</v>
      </c>
      <c r="N306" s="55">
        <f>FIND(",",F306)</f>
        <v>11</v>
      </c>
      <c r="O306" s="55" t="str">
        <f>MID(F306,N306+2,4)</f>
        <v>1895</v>
      </c>
      <c r="P306" s="55" t="str">
        <f>MID(F306,1,M306-1)</f>
        <v>October</v>
      </c>
      <c r="Q306" s="55">
        <f>_xlfn.SWITCH(TRIM(P306),
"January",1,"February",2,"March",3,"April",4,
"May",5,"June",6,"July",7,"August",8,
"September",9,"October",10,"November",11,"December",12,"No Match")</f>
        <v>10</v>
      </c>
      <c r="R306" s="55" t="str">
        <f>MID(F306,N306-2,2)</f>
        <v>25</v>
      </c>
      <c r="S306" s="2" t="str">
        <f>"&lt;a href="&amp;""""&amp;L306&amp;"\"&amp;K306&amp;"""&gt;"&amp;B306&amp;"&lt;/a&gt;"</f>
        <v>&lt;a href="set03\gc\gc_january_1893_to_december_1895\births\mcculloch,_female_birth_to_j_a_october_25,_1895_p5_gc.pdf"&gt;McCulloch&lt;/a&gt;</v>
      </c>
      <c r="T306" s="78" t="str">
        <f>"&lt;tr&gt;&lt;td class="&amp;""""&amp;"dataleft"&amp;""""&amp;"&gt;"&amp;
TEXT(A306,"0")&amp;"&lt;/td&gt;&lt;td class="&amp;""""&amp;"dataleft"&amp;""""&amp;"&gt;"&amp;
TEXT(B306,"")&amp;"&lt;/td&gt;&lt;td class="&amp;""""&amp;"dataleft"&amp;""""&amp;"&gt;"&amp;
TEXT(C306,"")&amp;"&lt;/td&gt;&lt;td class="&amp;""""&amp;"dataleft"&amp;""""&amp;"&gt;"&amp;
TEXT(D306,"0.0")&amp;"&lt;/td&gt;&lt;td class="&amp;""""&amp;"datacenter"&amp;""""&amp;"&gt;"&amp;
TEXT(E306,"0.0")&amp;"&lt;/td&gt;&lt;td class="&amp;""""&amp;"dataright"&amp;""""&amp;"&gt;"&amp;
TEXT(F306,"mmmm d, yyyy")&amp;"&lt;/td&gt;&lt;td class="&amp;""""&amp;"datacenter"&amp;""""&amp;"&gt;"&amp;
TEXT(G306,"0.0")&amp;"&lt;/td&gt;&lt;td class="&amp;""""&amp;"datacenter"&amp;""""&amp;"&gt;"&amp;
TEXT(H306,"0")&amp;"&lt;/td&gt;"&amp;
"&lt;/tr&gt;"</f>
        <v>&lt;tr&gt;&lt;td class="dataleft"&gt;541&lt;/td&gt;&lt;td class="dataleft"&gt;McCulloch&lt;/td&gt;&lt;td class="dataleft"&gt;&lt;/td&gt;&lt;td class="dataleft"&gt;J A&lt;/td&gt;&lt;td class="datacenter"&gt;F&lt;/td&gt;&lt;td class="dataright"&gt;October 25, 1895&lt;/td&gt;&lt;td class="datacenter"&gt;Griggs Courier&lt;/td&gt;&lt;td class="datacenter"&gt;5&lt;/td&gt;&lt;/tr&gt;</v>
      </c>
      <c r="U306" s="2">
        <f>LEN(S306)</f>
        <v>130</v>
      </c>
    </row>
    <row r="307" spans="1:21" x14ac:dyDescent="0.25">
      <c r="A307" s="2">
        <v>540</v>
      </c>
      <c r="B307" s="4" t="s">
        <v>4657</v>
      </c>
      <c r="C307" s="4"/>
      <c r="D307" s="4" t="s">
        <v>352</v>
      </c>
      <c r="E307" s="5" t="s">
        <v>226</v>
      </c>
      <c r="F307" s="52" t="s">
        <v>4660</v>
      </c>
      <c r="G307" s="5" t="s">
        <v>4462</v>
      </c>
      <c r="H307" s="5">
        <v>1</v>
      </c>
      <c r="I307" s="48">
        <v>13</v>
      </c>
      <c r="J307" s="5">
        <v>307</v>
      </c>
      <c r="K307" s="47" t="s">
        <v>19621</v>
      </c>
      <c r="L307" s="46" t="s">
        <v>25741</v>
      </c>
      <c r="M307" s="55">
        <f>FIND(" ",F307)</f>
        <v>4</v>
      </c>
      <c r="N307" s="55">
        <f>FIND(",",F307)</f>
        <v>7</v>
      </c>
      <c r="O307" s="55" t="str">
        <f>MID(F307,N307+2,4)</f>
        <v>1895</v>
      </c>
      <c r="P307" s="55" t="str">
        <f>MID(F307,1,M307-1)</f>
        <v>May</v>
      </c>
      <c r="Q307" s="55">
        <f>_xlfn.SWITCH(TRIM(P307),
"January",1,"February",2,"March",3,"April",4,
"May",5,"June",6,"July",7,"August",8,
"September",9,"October",10,"November",11,"December",12,"No Match")</f>
        <v>5</v>
      </c>
      <c r="R307" s="55" t="str">
        <f>MID(F307,N307-2,2)</f>
        <v>24</v>
      </c>
      <c r="S307" s="2" t="str">
        <f>"&lt;a href="&amp;""""&amp;L307&amp;"\"&amp;K307&amp;"""&gt;"&amp;B307&amp;"&lt;/a&gt;"</f>
        <v>&lt;a href="set03\gc\gc_january_1893_to_december_1895\births\mcculloch,_female_birth_to_john_may_24,_1895_p1_gc.pdf"&gt;McCulloch&lt;/a&gt;</v>
      </c>
      <c r="T307" s="78" t="str">
        <f>"&lt;tr&gt;&lt;td class="&amp;""""&amp;"dataleft"&amp;""""&amp;"&gt;"&amp;
TEXT(A307,"0")&amp;"&lt;/td&gt;&lt;td class="&amp;""""&amp;"dataleft"&amp;""""&amp;"&gt;"&amp;
TEXT(B307,"")&amp;"&lt;/td&gt;&lt;td class="&amp;""""&amp;"dataleft"&amp;""""&amp;"&gt;"&amp;
TEXT(C307,"")&amp;"&lt;/td&gt;&lt;td class="&amp;""""&amp;"dataleft"&amp;""""&amp;"&gt;"&amp;
TEXT(D307,"0.0")&amp;"&lt;/td&gt;&lt;td class="&amp;""""&amp;"datacenter"&amp;""""&amp;"&gt;"&amp;
TEXT(E307,"0.0")&amp;"&lt;/td&gt;&lt;td class="&amp;""""&amp;"dataright"&amp;""""&amp;"&gt;"&amp;
TEXT(F307,"mmmm d, yyyy")&amp;"&lt;/td&gt;&lt;td class="&amp;""""&amp;"datacenter"&amp;""""&amp;"&gt;"&amp;
TEXT(G307,"0.0")&amp;"&lt;/td&gt;&lt;td class="&amp;""""&amp;"datacenter"&amp;""""&amp;"&gt;"&amp;
TEXT(H307,"0")&amp;"&lt;/td&gt;"&amp;
"&lt;/tr&gt;"</f>
        <v>&lt;tr&gt;&lt;td class="dataleft"&gt;540&lt;/td&gt;&lt;td class="dataleft"&gt;McCulloch&lt;/td&gt;&lt;td class="dataleft"&gt;&lt;/td&gt;&lt;td class="dataleft"&gt;John&lt;/td&gt;&lt;td class="datacenter"&gt;F&lt;/td&gt;&lt;td class="dataright"&gt;May 24, 1895&lt;/td&gt;&lt;td class="datacenter"&gt;Griggs Courier&lt;/td&gt;&lt;td class="datacenter"&gt;1&lt;/td&gt;&lt;/tr&gt;</v>
      </c>
      <c r="U307" s="2">
        <f>LEN(S307)</f>
        <v>127</v>
      </c>
    </row>
    <row r="308" spans="1:21" x14ac:dyDescent="0.25">
      <c r="A308" s="2">
        <v>543</v>
      </c>
      <c r="B308" s="4" t="s">
        <v>4661</v>
      </c>
      <c r="C308" s="4"/>
      <c r="D308" s="4" t="s">
        <v>4662</v>
      </c>
      <c r="E308" s="5" t="s">
        <v>226</v>
      </c>
      <c r="F308" s="52" t="s">
        <v>4638</v>
      </c>
      <c r="G308" s="5" t="s">
        <v>4462</v>
      </c>
      <c r="H308" s="5">
        <v>5</v>
      </c>
      <c r="I308" s="48">
        <v>13</v>
      </c>
      <c r="J308" s="5">
        <v>308</v>
      </c>
      <c r="K308" s="47" t="s">
        <v>19622</v>
      </c>
      <c r="L308" s="46" t="s">
        <v>25741</v>
      </c>
      <c r="M308" s="55">
        <f>FIND(" ",F308)</f>
        <v>9</v>
      </c>
      <c r="N308" s="55">
        <f>FIND(",",F308)</f>
        <v>12</v>
      </c>
      <c r="O308" s="55" t="str">
        <f>MID(F308,N308+2,4)</f>
        <v>1895</v>
      </c>
      <c r="P308" s="55" t="str">
        <f>MID(F308,1,M308-1)</f>
        <v>February</v>
      </c>
      <c r="Q308" s="55">
        <f>_xlfn.SWITCH(TRIM(P308),
"January",1,"February",2,"March",3,"April",4,
"May",5,"June",6,"July",7,"August",8,
"September",9,"October",10,"November",11,"December",12,"No Match")</f>
        <v>2</v>
      </c>
      <c r="R308" s="55" t="str">
        <f>MID(F308,N308-2,2)</f>
        <v>15</v>
      </c>
      <c r="S308" s="2" t="str">
        <f>"&lt;a href="&amp;""""&amp;L308&amp;"\"&amp;K308&amp;"""&gt;"&amp;B308&amp;"&lt;/a&gt;"</f>
        <v>&lt;a href="set03\gc\gc_january_1893_to_december_1895\births\mcdermott,_female_birth_to_j_h_february_15,_1895_p5_gc.pdf"&gt;McDermott&lt;/a&gt;</v>
      </c>
      <c r="T308" s="78" t="str">
        <f>"&lt;tr&gt;&lt;td class="&amp;""""&amp;"dataleft"&amp;""""&amp;"&gt;"&amp;
TEXT(A308,"0")&amp;"&lt;/td&gt;&lt;td class="&amp;""""&amp;"dataleft"&amp;""""&amp;"&gt;"&amp;
TEXT(B308,"")&amp;"&lt;/td&gt;&lt;td class="&amp;""""&amp;"dataleft"&amp;""""&amp;"&gt;"&amp;
TEXT(C308,"")&amp;"&lt;/td&gt;&lt;td class="&amp;""""&amp;"dataleft"&amp;""""&amp;"&gt;"&amp;
TEXT(D308,"0.0")&amp;"&lt;/td&gt;&lt;td class="&amp;""""&amp;"datacenter"&amp;""""&amp;"&gt;"&amp;
TEXT(E308,"0.0")&amp;"&lt;/td&gt;&lt;td class="&amp;""""&amp;"dataright"&amp;""""&amp;"&gt;"&amp;
TEXT(F308,"mmmm d, yyyy")&amp;"&lt;/td&gt;&lt;td class="&amp;""""&amp;"datacenter"&amp;""""&amp;"&gt;"&amp;
TEXT(G308,"0.0")&amp;"&lt;/td&gt;&lt;td class="&amp;""""&amp;"datacenter"&amp;""""&amp;"&gt;"&amp;
TEXT(H308,"0")&amp;"&lt;/td&gt;"&amp;
"&lt;/tr&gt;"</f>
        <v>&lt;tr&gt;&lt;td class="dataleft"&gt;543&lt;/td&gt;&lt;td class="dataleft"&gt;McDermott&lt;/td&gt;&lt;td class="dataleft"&gt;&lt;/td&gt;&lt;td class="dataleft"&gt;J H&lt;/td&gt;&lt;td class="datacenter"&gt;F&lt;/td&gt;&lt;td class="dataright"&gt;February 15, 1895&lt;/td&gt;&lt;td class="datacenter"&gt;Griggs Courier&lt;/td&gt;&lt;td class="datacenter"&gt;5&lt;/td&gt;&lt;/tr&gt;</v>
      </c>
      <c r="U308" s="2">
        <f>LEN(S308)</f>
        <v>131</v>
      </c>
    </row>
    <row r="309" spans="1:21" x14ac:dyDescent="0.25">
      <c r="A309" s="2">
        <v>582</v>
      </c>
      <c r="B309" s="4" t="s">
        <v>4663</v>
      </c>
      <c r="C309" s="4"/>
      <c r="D309" s="4" t="s">
        <v>4664</v>
      </c>
      <c r="E309" s="5" t="s">
        <v>226</v>
      </c>
      <c r="F309" s="52" t="s">
        <v>1169</v>
      </c>
      <c r="G309" s="5" t="s">
        <v>4462</v>
      </c>
      <c r="H309" s="5">
        <v>5</v>
      </c>
      <c r="I309" s="48">
        <v>13</v>
      </c>
      <c r="J309" s="5">
        <v>309</v>
      </c>
      <c r="K309" s="47" t="s">
        <v>19623</v>
      </c>
      <c r="L309" s="46" t="s">
        <v>25741</v>
      </c>
      <c r="M309" s="55">
        <f>FIND(" ",F309)</f>
        <v>8</v>
      </c>
      <c r="N309" s="55">
        <f>FIND(",",F309)</f>
        <v>11</v>
      </c>
      <c r="O309" s="55" t="str">
        <f>MID(F309,N309+2,4)</f>
        <v>1895</v>
      </c>
      <c r="P309" s="55" t="str">
        <f>MID(F309,1,M309-1)</f>
        <v>October</v>
      </c>
      <c r="Q309" s="55">
        <f>_xlfn.SWITCH(TRIM(P309),
"January",1,"February",2,"March",3,"April",4,
"May",5,"June",6,"July",7,"August",8,
"September",9,"October",10,"November",11,"December",12,"No Match")</f>
        <v>10</v>
      </c>
      <c r="R309" s="55" t="str">
        <f>MID(F309,N309-2,2)</f>
        <v>25</v>
      </c>
      <c r="S309" s="2" t="str">
        <f>"&lt;a href="&amp;""""&amp;L309&amp;"\"&amp;K309&amp;"""&gt;"&amp;B309&amp;"&lt;/a&gt;"</f>
        <v>&lt;a href="set03\gc\gc_january_1893_to_december_1895\births\morton,_female_birth_to_ezra_october_25,_1895_p5_gc.pdf"&gt;Morton&lt;/a&gt;</v>
      </c>
      <c r="T309" s="78" t="str">
        <f>"&lt;tr&gt;&lt;td class="&amp;""""&amp;"dataleft"&amp;""""&amp;"&gt;"&amp;
TEXT(A309,"0")&amp;"&lt;/td&gt;&lt;td class="&amp;""""&amp;"dataleft"&amp;""""&amp;"&gt;"&amp;
TEXT(B309,"")&amp;"&lt;/td&gt;&lt;td class="&amp;""""&amp;"dataleft"&amp;""""&amp;"&gt;"&amp;
TEXT(C309,"")&amp;"&lt;/td&gt;&lt;td class="&amp;""""&amp;"dataleft"&amp;""""&amp;"&gt;"&amp;
TEXT(D309,"0.0")&amp;"&lt;/td&gt;&lt;td class="&amp;""""&amp;"datacenter"&amp;""""&amp;"&gt;"&amp;
TEXT(E309,"0.0")&amp;"&lt;/td&gt;&lt;td class="&amp;""""&amp;"dataright"&amp;""""&amp;"&gt;"&amp;
TEXT(F309,"mmmm d, yyyy")&amp;"&lt;/td&gt;&lt;td class="&amp;""""&amp;"datacenter"&amp;""""&amp;"&gt;"&amp;
TEXT(G309,"0.0")&amp;"&lt;/td&gt;&lt;td class="&amp;""""&amp;"datacenter"&amp;""""&amp;"&gt;"&amp;
TEXT(H309,"0")&amp;"&lt;/td&gt;"&amp;
"&lt;/tr&gt;"</f>
        <v>&lt;tr&gt;&lt;td class="dataleft"&gt;582&lt;/td&gt;&lt;td class="dataleft"&gt;Morton&lt;/td&gt;&lt;td class="dataleft"&gt;&lt;/td&gt;&lt;td class="dataleft"&gt;Ezra&lt;/td&gt;&lt;td class="datacenter"&gt;F&lt;/td&gt;&lt;td class="dataright"&gt;October 25, 1895&lt;/td&gt;&lt;td class="datacenter"&gt;Griggs Courier&lt;/td&gt;&lt;td class="datacenter"&gt;5&lt;/td&gt;&lt;/tr&gt;</v>
      </c>
      <c r="U309" s="2">
        <f>LEN(S309)</f>
        <v>125</v>
      </c>
    </row>
    <row r="310" spans="1:21" ht="30" x14ac:dyDescent="0.25">
      <c r="A310" s="2">
        <v>585</v>
      </c>
      <c r="B310" s="4" t="s">
        <v>4665</v>
      </c>
      <c r="C310" s="4" t="s">
        <v>4139</v>
      </c>
      <c r="D310" s="4" t="s">
        <v>4666</v>
      </c>
      <c r="E310" s="5" t="s">
        <v>226</v>
      </c>
      <c r="F310" s="52" t="s">
        <v>4667</v>
      </c>
      <c r="G310" s="5" t="s">
        <v>4462</v>
      </c>
      <c r="H310" s="5">
        <v>1</v>
      </c>
      <c r="I310" s="48">
        <v>13</v>
      </c>
      <c r="J310" s="5">
        <v>310</v>
      </c>
      <c r="K310" s="47" t="s">
        <v>19624</v>
      </c>
      <c r="L310" s="46" t="s">
        <v>25741</v>
      </c>
      <c r="M310" s="55">
        <f>FIND(" ",F310)</f>
        <v>10</v>
      </c>
      <c r="N310" s="55">
        <f>FIND(",",F310)</f>
        <v>12</v>
      </c>
      <c r="O310" s="55" t="str">
        <f>MID(F310,N310+2,4)</f>
        <v>1895</v>
      </c>
      <c r="P310" s="55" t="str">
        <f>MID(F310,1,M310-1)</f>
        <v>September</v>
      </c>
      <c r="Q310" s="55">
        <f>_xlfn.SWITCH(TRIM(P310),
"January",1,"February",2,"March",3,"April",4,
"May",5,"June",6,"July",7,"August",8,
"September",9,"October",10,"November",11,"December",12,"No Match")</f>
        <v>9</v>
      </c>
      <c r="R310" s="55" t="str">
        <f>MID(F310,N310-2,2)</f>
        <v xml:space="preserve"> 6</v>
      </c>
      <c r="S310" s="2" t="str">
        <f>"&lt;a href="&amp;""""&amp;L310&amp;"\"&amp;K310&amp;"""&gt;"&amp;B310&amp;"&lt;/a&gt;"</f>
        <v>&lt;a href="set03\gc\gc_january_1893_to_december_1895\births\mosher,_twin_female_birth_to_elihue_september_6,_1895_p1_gc.pdf"&gt;Mosher&lt;/a&gt;</v>
      </c>
      <c r="T310" s="78" t="str">
        <f>"&lt;tr&gt;&lt;td class="&amp;""""&amp;"dataleft"&amp;""""&amp;"&gt;"&amp;
TEXT(A310,"0")&amp;"&lt;/td&gt;&lt;td class="&amp;""""&amp;"dataleft"&amp;""""&amp;"&gt;"&amp;
TEXT(B310,"")&amp;"&lt;/td&gt;&lt;td class="&amp;""""&amp;"dataleft"&amp;""""&amp;"&gt;"&amp;
TEXT(C310,"")&amp;"&lt;/td&gt;&lt;td class="&amp;""""&amp;"dataleft"&amp;""""&amp;"&gt;"&amp;
TEXT(D310,"0.0")&amp;"&lt;/td&gt;&lt;td class="&amp;""""&amp;"datacenter"&amp;""""&amp;"&gt;"&amp;
TEXT(E310,"0.0")&amp;"&lt;/td&gt;&lt;td class="&amp;""""&amp;"dataright"&amp;""""&amp;"&gt;"&amp;
TEXT(F310,"mmmm d, yyyy")&amp;"&lt;/td&gt;&lt;td class="&amp;""""&amp;"datacenter"&amp;""""&amp;"&gt;"&amp;
TEXT(G310,"0.0")&amp;"&lt;/td&gt;&lt;td class="&amp;""""&amp;"datacenter"&amp;""""&amp;"&gt;"&amp;
TEXT(H310,"0")&amp;"&lt;/td&gt;"&amp;
"&lt;/tr&gt;"</f>
        <v>&lt;tr&gt;&lt;td class="dataleft"&gt;585&lt;/td&gt;&lt;td class="dataleft"&gt;Mosher&lt;/td&gt;&lt;td class="dataleft"&gt;Twin&lt;/td&gt;&lt;td class="dataleft"&gt;Elihue&lt;/td&gt;&lt;td class="datacenter"&gt;F&lt;/td&gt;&lt;td class="dataright"&gt;September 6, 1895&lt;/td&gt;&lt;td class="datacenter"&gt;Griggs Courier&lt;/td&gt;&lt;td class="datacenter"&gt;1&lt;/td&gt;&lt;/tr&gt;</v>
      </c>
      <c r="U310" s="2">
        <f>LEN(S310)</f>
        <v>133</v>
      </c>
    </row>
    <row r="311" spans="1:21" x14ac:dyDescent="0.25">
      <c r="A311" s="2">
        <v>592</v>
      </c>
      <c r="B311" s="4" t="s">
        <v>4668</v>
      </c>
      <c r="C311" s="4"/>
      <c r="D311" s="4" t="s">
        <v>4669</v>
      </c>
      <c r="E311" s="5" t="s">
        <v>226</v>
      </c>
      <c r="F311" s="52" t="s">
        <v>4670</v>
      </c>
      <c r="G311" s="5" t="s">
        <v>4462</v>
      </c>
      <c r="H311" s="5">
        <v>1</v>
      </c>
      <c r="I311" s="48">
        <v>13</v>
      </c>
      <c r="J311" s="5">
        <v>311</v>
      </c>
      <c r="K311" s="47" t="s">
        <v>19625</v>
      </c>
      <c r="L311" s="46" t="s">
        <v>25741</v>
      </c>
      <c r="M311" s="55">
        <f>FIND(" ",F311)</f>
        <v>8</v>
      </c>
      <c r="N311" s="55">
        <f>FIND(",",F311)</f>
        <v>10</v>
      </c>
      <c r="O311" s="55" t="str">
        <f>MID(F311,N311+2,4)</f>
        <v>1894</v>
      </c>
      <c r="P311" s="55" t="str">
        <f>MID(F311,1,M311-1)</f>
        <v>October</v>
      </c>
      <c r="Q311" s="55">
        <f>_xlfn.SWITCH(TRIM(P311),
"January",1,"February",2,"March",3,"April",4,
"May",5,"June",6,"July",7,"August",8,
"September",9,"October",10,"November",11,"December",12,"No Match")</f>
        <v>10</v>
      </c>
      <c r="R311" s="55" t="str">
        <f>MID(F311,N311-2,2)</f>
        <v xml:space="preserve"> 5</v>
      </c>
      <c r="S311" s="2" t="str">
        <f>"&lt;a href="&amp;""""&amp;L311&amp;"\"&amp;K311&amp;"""&gt;"&amp;B311&amp;"&lt;/a&gt;"</f>
        <v>&lt;a href="set03\gc\gc_january_1893_to_december_1895\births\myer,_female_birth_to_chris_october_5,_1894_p1_gc.pdf"&gt;Myer&lt;/a&gt;</v>
      </c>
      <c r="T311" s="78" t="str">
        <f>"&lt;tr&gt;&lt;td class="&amp;""""&amp;"dataleft"&amp;""""&amp;"&gt;"&amp;
TEXT(A311,"0")&amp;"&lt;/td&gt;&lt;td class="&amp;""""&amp;"dataleft"&amp;""""&amp;"&gt;"&amp;
TEXT(B311,"")&amp;"&lt;/td&gt;&lt;td class="&amp;""""&amp;"dataleft"&amp;""""&amp;"&gt;"&amp;
TEXT(C311,"")&amp;"&lt;/td&gt;&lt;td class="&amp;""""&amp;"dataleft"&amp;""""&amp;"&gt;"&amp;
TEXT(D311,"0.0")&amp;"&lt;/td&gt;&lt;td class="&amp;""""&amp;"datacenter"&amp;""""&amp;"&gt;"&amp;
TEXT(E311,"0.0")&amp;"&lt;/td&gt;&lt;td class="&amp;""""&amp;"dataright"&amp;""""&amp;"&gt;"&amp;
TEXT(F311,"mmmm d, yyyy")&amp;"&lt;/td&gt;&lt;td class="&amp;""""&amp;"datacenter"&amp;""""&amp;"&gt;"&amp;
TEXT(G311,"0.0")&amp;"&lt;/td&gt;&lt;td class="&amp;""""&amp;"datacenter"&amp;""""&amp;"&gt;"&amp;
TEXT(H311,"0")&amp;"&lt;/td&gt;"&amp;
"&lt;/tr&gt;"</f>
        <v>&lt;tr&gt;&lt;td class="dataleft"&gt;592&lt;/td&gt;&lt;td class="dataleft"&gt;Myer&lt;/td&gt;&lt;td class="dataleft"&gt;&lt;/td&gt;&lt;td class="dataleft"&gt;Chris&lt;/td&gt;&lt;td class="datacenter"&gt;F&lt;/td&gt;&lt;td class="dataright"&gt;October 5, 1894&lt;/td&gt;&lt;td class="datacenter"&gt;Griggs Courier&lt;/td&gt;&lt;td class="datacenter"&gt;1&lt;/td&gt;&lt;/tr&gt;</v>
      </c>
      <c r="U311" s="2">
        <f>LEN(S311)</f>
        <v>121</v>
      </c>
    </row>
    <row r="312" spans="1:21" x14ac:dyDescent="0.25">
      <c r="A312" s="2">
        <v>594</v>
      </c>
      <c r="B312" s="4" t="s">
        <v>282</v>
      </c>
      <c r="C312" s="4"/>
      <c r="D312" s="4" t="s">
        <v>4671</v>
      </c>
      <c r="E312" s="5" t="s">
        <v>226</v>
      </c>
      <c r="F312" s="52" t="s">
        <v>1563</v>
      </c>
      <c r="G312" s="5" t="s">
        <v>4462</v>
      </c>
      <c r="H312" s="5">
        <v>5</v>
      </c>
      <c r="I312" s="48">
        <v>13</v>
      </c>
      <c r="J312" s="5">
        <v>312</v>
      </c>
      <c r="K312" s="47" t="s">
        <v>19626</v>
      </c>
      <c r="L312" s="46" t="s">
        <v>25741</v>
      </c>
      <c r="M312" s="55">
        <f>FIND(" ",F312)</f>
        <v>7</v>
      </c>
      <c r="N312" s="55">
        <f>FIND(",",F312)</f>
        <v>9</v>
      </c>
      <c r="O312" s="55" t="str">
        <f>MID(F312,N312+2,4)</f>
        <v>1895</v>
      </c>
      <c r="P312" s="55" t="str">
        <f>MID(F312,1,M312-1)</f>
        <v>August</v>
      </c>
      <c r="Q312" s="55">
        <f>_xlfn.SWITCH(TRIM(P312),
"January",1,"February",2,"March",3,"April",4,
"May",5,"June",6,"July",7,"August",8,
"September",9,"October",10,"November",11,"December",12,"No Match")</f>
        <v>8</v>
      </c>
      <c r="R312" s="55" t="str">
        <f>MID(F312,N312-2,2)</f>
        <v xml:space="preserve"> 9</v>
      </c>
      <c r="S312" s="2" t="str">
        <f>"&lt;a href="&amp;""""&amp;L312&amp;"\"&amp;K312&amp;"""&gt;"&amp;B312&amp;"&lt;/a&gt;"</f>
        <v>&lt;a href="set03\gc\gc_january_1893_to_december_1895\births\nelson,_female_birth_to_peter_e_august_9,_1895_p5_gc.pdf"&gt;Nelson&lt;/a&gt;</v>
      </c>
      <c r="T312" s="78" t="str">
        <f>"&lt;tr&gt;&lt;td class="&amp;""""&amp;"dataleft"&amp;""""&amp;"&gt;"&amp;
TEXT(A312,"0")&amp;"&lt;/td&gt;&lt;td class="&amp;""""&amp;"dataleft"&amp;""""&amp;"&gt;"&amp;
TEXT(B312,"")&amp;"&lt;/td&gt;&lt;td class="&amp;""""&amp;"dataleft"&amp;""""&amp;"&gt;"&amp;
TEXT(C312,"")&amp;"&lt;/td&gt;&lt;td class="&amp;""""&amp;"dataleft"&amp;""""&amp;"&gt;"&amp;
TEXT(D312,"0.0")&amp;"&lt;/td&gt;&lt;td class="&amp;""""&amp;"datacenter"&amp;""""&amp;"&gt;"&amp;
TEXT(E312,"0.0")&amp;"&lt;/td&gt;&lt;td class="&amp;""""&amp;"dataright"&amp;""""&amp;"&gt;"&amp;
TEXT(F312,"mmmm d, yyyy")&amp;"&lt;/td&gt;&lt;td class="&amp;""""&amp;"datacenter"&amp;""""&amp;"&gt;"&amp;
TEXT(G312,"0.0")&amp;"&lt;/td&gt;&lt;td class="&amp;""""&amp;"datacenter"&amp;""""&amp;"&gt;"&amp;
TEXT(H312,"0")&amp;"&lt;/td&gt;"&amp;
"&lt;/tr&gt;"</f>
        <v>&lt;tr&gt;&lt;td class="dataleft"&gt;594&lt;/td&gt;&lt;td class="dataleft"&gt;Nelson&lt;/td&gt;&lt;td class="dataleft"&gt;&lt;/td&gt;&lt;td class="dataleft"&gt;Peter E&lt;/td&gt;&lt;td class="datacenter"&gt;F&lt;/td&gt;&lt;td class="dataright"&gt;August 9, 1895&lt;/td&gt;&lt;td class="datacenter"&gt;Griggs Courier&lt;/td&gt;&lt;td class="datacenter"&gt;5&lt;/td&gt;&lt;/tr&gt;</v>
      </c>
      <c r="U312" s="2">
        <f>LEN(S312)</f>
        <v>126</v>
      </c>
    </row>
    <row r="313" spans="1:21" ht="30" x14ac:dyDescent="0.25">
      <c r="A313" s="2">
        <v>622</v>
      </c>
      <c r="B313" s="4" t="s">
        <v>4672</v>
      </c>
      <c r="C313" s="4" t="s">
        <v>4673</v>
      </c>
      <c r="D313" s="4"/>
      <c r="E313" s="5" t="s">
        <v>226</v>
      </c>
      <c r="F313" s="52" t="s">
        <v>4619</v>
      </c>
      <c r="G313" s="5" t="s">
        <v>4462</v>
      </c>
      <c r="H313" s="5">
        <v>1</v>
      </c>
      <c r="I313" s="48">
        <v>13</v>
      </c>
      <c r="J313" s="5">
        <v>313</v>
      </c>
      <c r="K313" s="47" t="s">
        <v>19627</v>
      </c>
      <c r="L313" s="46" t="s">
        <v>25741</v>
      </c>
      <c r="M313" s="55">
        <f>FIND(" ",F313)</f>
        <v>7</v>
      </c>
      <c r="N313" s="55">
        <f>FIND(",",F313)</f>
        <v>10</v>
      </c>
      <c r="O313" s="55" t="str">
        <f>MID(F313,N313+2,4)</f>
        <v>1893</v>
      </c>
      <c r="P313" s="55" t="str">
        <f>MID(F313,1,M313-1)</f>
        <v>August</v>
      </c>
      <c r="Q313" s="55">
        <f>_xlfn.SWITCH(TRIM(P313),
"January",1,"February",2,"March",3,"April",4,
"May",5,"June",6,"July",7,"August",8,
"September",9,"October",10,"November",11,"December",12,"No Match")</f>
        <v>8</v>
      </c>
      <c r="R313" s="55" t="str">
        <f>MID(F313,N313-2,2)</f>
        <v>25</v>
      </c>
      <c r="S313" s="2" t="str">
        <f>"&lt;a href="&amp;""""&amp;L313&amp;"\"&amp;K313&amp;"""&gt;"&amp;B313&amp;"&lt;/a&gt;"</f>
        <v>&lt;a href="set03\gc\gc_january_1893_to_december_1895\births\newberry,_fannie_christening_august_25,_1893_p1_gc.pdf"&gt;Newberry&lt;/a&gt;</v>
      </c>
      <c r="T313" s="78" t="str">
        <f>"&lt;tr&gt;&lt;td class="&amp;""""&amp;"dataleft"&amp;""""&amp;"&gt;"&amp;
TEXT(A313,"0")&amp;"&lt;/td&gt;&lt;td class="&amp;""""&amp;"dataleft"&amp;""""&amp;"&gt;"&amp;
TEXT(B313,"")&amp;"&lt;/td&gt;&lt;td class="&amp;""""&amp;"dataleft"&amp;""""&amp;"&gt;"&amp;
TEXT(C313,"")&amp;"&lt;/td&gt;&lt;td class="&amp;""""&amp;"dataleft"&amp;""""&amp;"&gt;"&amp;
TEXT(D313,"0.0")&amp;"&lt;/td&gt;&lt;td class="&amp;""""&amp;"datacenter"&amp;""""&amp;"&gt;"&amp;
TEXT(E313,"0.0")&amp;"&lt;/td&gt;&lt;td class="&amp;""""&amp;"dataright"&amp;""""&amp;"&gt;"&amp;
TEXT(F313,"mmmm d, yyyy")&amp;"&lt;/td&gt;&lt;td class="&amp;""""&amp;"datacenter"&amp;""""&amp;"&gt;"&amp;
TEXT(G313,"0.0")&amp;"&lt;/td&gt;&lt;td class="&amp;""""&amp;"datacenter"&amp;""""&amp;"&gt;"&amp;
TEXT(H313,"0")&amp;"&lt;/td&gt;"&amp;
"&lt;/tr&gt;"</f>
        <v>&lt;tr&gt;&lt;td class="dataleft"&gt;622&lt;/td&gt;&lt;td class="dataleft"&gt;Newberry&lt;/td&gt;&lt;td class="dataleft"&gt;Fannie&lt;/td&gt;&lt;td class="dataleft"&gt;0.0&lt;/td&gt;&lt;td class="datacenter"&gt;F&lt;/td&gt;&lt;td class="dataright"&gt;August 25, 1893&lt;/td&gt;&lt;td class="datacenter"&gt;Griggs Courier&lt;/td&gt;&lt;td class="datacenter"&gt;1&lt;/td&gt;&lt;/tr&gt;</v>
      </c>
      <c r="U313" s="2">
        <f>LEN(S313)</f>
        <v>126</v>
      </c>
    </row>
    <row r="314" spans="1:21" x14ac:dyDescent="0.25">
      <c r="A314" s="2">
        <v>621</v>
      </c>
      <c r="B314" s="4" t="s">
        <v>4672</v>
      </c>
      <c r="C314" s="4"/>
      <c r="D314" s="4" t="s">
        <v>4674</v>
      </c>
      <c r="E314" s="5" t="s">
        <v>226</v>
      </c>
      <c r="F314" s="52" t="s">
        <v>4675</v>
      </c>
      <c r="G314" s="5" t="s">
        <v>4462</v>
      </c>
      <c r="H314" s="5">
        <v>1</v>
      </c>
      <c r="I314" s="48">
        <v>13</v>
      </c>
      <c r="J314" s="5">
        <v>314</v>
      </c>
      <c r="K314" s="47" t="s">
        <v>19628</v>
      </c>
      <c r="L314" s="46" t="s">
        <v>25741</v>
      </c>
      <c r="M314" s="55">
        <f>FIND(" ",F314)</f>
        <v>8</v>
      </c>
      <c r="N314" s="55">
        <f>FIND(",",F314)</f>
        <v>11</v>
      </c>
      <c r="O314" s="55" t="str">
        <f>MID(F314,N314+2,4)</f>
        <v>1893</v>
      </c>
      <c r="P314" s="55" t="str">
        <f>MID(F314,1,M314-1)</f>
        <v>January</v>
      </c>
      <c r="Q314" s="55">
        <f>_xlfn.SWITCH(TRIM(P314),
"January",1,"February",2,"March",3,"April",4,
"May",5,"June",6,"July",7,"August",8,
"September",9,"October",10,"November",11,"December",12,"No Match")</f>
        <v>1</v>
      </c>
      <c r="R314" s="55" t="str">
        <f>MID(F314,N314-2,2)</f>
        <v>27</v>
      </c>
      <c r="S314" s="2" t="str">
        <f>"&lt;a href="&amp;""""&amp;L314&amp;"\"&amp;K314&amp;"""&gt;"&amp;B314&amp;"&lt;/a&gt;"</f>
        <v>&lt;a href="set03\gc\gc_january_1893_to_december_1895\births\newberry,_female_birth_to_geo_january_27,_1893_p1_gc.pdf"&gt;Newberry&lt;/a&gt;</v>
      </c>
      <c r="T314" s="78" t="str">
        <f>"&lt;tr&gt;&lt;td class="&amp;""""&amp;"dataleft"&amp;""""&amp;"&gt;"&amp;
TEXT(A314,"0")&amp;"&lt;/td&gt;&lt;td class="&amp;""""&amp;"dataleft"&amp;""""&amp;"&gt;"&amp;
TEXT(B314,"")&amp;"&lt;/td&gt;&lt;td class="&amp;""""&amp;"dataleft"&amp;""""&amp;"&gt;"&amp;
TEXT(C314,"")&amp;"&lt;/td&gt;&lt;td class="&amp;""""&amp;"dataleft"&amp;""""&amp;"&gt;"&amp;
TEXT(D314,"0.0")&amp;"&lt;/td&gt;&lt;td class="&amp;""""&amp;"datacenter"&amp;""""&amp;"&gt;"&amp;
TEXT(E314,"0.0")&amp;"&lt;/td&gt;&lt;td class="&amp;""""&amp;"dataright"&amp;""""&amp;"&gt;"&amp;
TEXT(F314,"mmmm d, yyyy")&amp;"&lt;/td&gt;&lt;td class="&amp;""""&amp;"datacenter"&amp;""""&amp;"&gt;"&amp;
TEXT(G314,"0.0")&amp;"&lt;/td&gt;&lt;td class="&amp;""""&amp;"datacenter"&amp;""""&amp;"&gt;"&amp;
TEXT(H314,"0")&amp;"&lt;/td&gt;"&amp;
"&lt;/tr&gt;"</f>
        <v>&lt;tr&gt;&lt;td class="dataleft"&gt;621&lt;/td&gt;&lt;td class="dataleft"&gt;Newberry&lt;/td&gt;&lt;td class="dataleft"&gt;&lt;/td&gt;&lt;td class="dataleft"&gt;Geo&lt;/td&gt;&lt;td class="datacenter"&gt;F&lt;/td&gt;&lt;td class="dataright"&gt;January 27, 1893&lt;/td&gt;&lt;td class="datacenter"&gt;Griggs Courier&lt;/td&gt;&lt;td class="datacenter"&gt;1&lt;/td&gt;&lt;/tr&gt;</v>
      </c>
      <c r="U314" s="2">
        <f>LEN(S314)</f>
        <v>128</v>
      </c>
    </row>
    <row r="315" spans="1:21" x14ac:dyDescent="0.25">
      <c r="A315" s="2">
        <v>629</v>
      </c>
      <c r="B315" s="4" t="s">
        <v>4676</v>
      </c>
      <c r="C315" s="4"/>
      <c r="D315" s="4" t="s">
        <v>4677</v>
      </c>
      <c r="E315" s="5" t="s">
        <v>26</v>
      </c>
      <c r="F315" s="52" t="s">
        <v>4625</v>
      </c>
      <c r="G315" s="5" t="s">
        <v>4462</v>
      </c>
      <c r="H315" s="5">
        <v>1</v>
      </c>
      <c r="I315" s="48">
        <v>13</v>
      </c>
      <c r="J315" s="5">
        <v>315</v>
      </c>
      <c r="K315" s="47" t="s">
        <v>19629</v>
      </c>
      <c r="L315" s="46" t="s">
        <v>25741</v>
      </c>
      <c r="M315" s="55">
        <f>FIND(" ",F315)</f>
        <v>7</v>
      </c>
      <c r="N315" s="55">
        <f>FIND(",",F315)</f>
        <v>9</v>
      </c>
      <c r="O315" s="55" t="str">
        <f>MID(F315,N315+2,4)</f>
        <v>1894</v>
      </c>
      <c r="P315" s="55" t="str">
        <f>MID(F315,1,M315-1)</f>
        <v>August</v>
      </c>
      <c r="Q315" s="55">
        <f>_xlfn.SWITCH(TRIM(P315),
"January",1,"February",2,"March",3,"April",4,
"May",5,"June",6,"July",7,"August",8,
"September",9,"October",10,"November",11,"December",12,"No Match")</f>
        <v>8</v>
      </c>
      <c r="R315" s="55" t="str">
        <f>MID(F315,N315-2,2)</f>
        <v xml:space="preserve"> 3</v>
      </c>
      <c r="S315" s="2" t="str">
        <f>"&lt;a href="&amp;""""&amp;L315&amp;"\"&amp;K315&amp;"""&gt;"&amp;B315&amp;"&lt;/a&gt;"</f>
        <v>&lt;a href="set03\gc\gc_january_1893_to_december_1895\births\niernberg,_male_birth_to_theo_august_3,_1894_p1_gc.pdf"&gt;Niernberg&lt;/a&gt;</v>
      </c>
      <c r="T315" s="78" t="str">
        <f>"&lt;tr&gt;&lt;td class="&amp;""""&amp;"dataleft"&amp;""""&amp;"&gt;"&amp;
TEXT(A315,"0")&amp;"&lt;/td&gt;&lt;td class="&amp;""""&amp;"dataleft"&amp;""""&amp;"&gt;"&amp;
TEXT(B315,"")&amp;"&lt;/td&gt;&lt;td class="&amp;""""&amp;"dataleft"&amp;""""&amp;"&gt;"&amp;
TEXT(C315,"")&amp;"&lt;/td&gt;&lt;td class="&amp;""""&amp;"dataleft"&amp;""""&amp;"&gt;"&amp;
TEXT(D315,"0.0")&amp;"&lt;/td&gt;&lt;td class="&amp;""""&amp;"datacenter"&amp;""""&amp;"&gt;"&amp;
TEXT(E315,"0.0")&amp;"&lt;/td&gt;&lt;td class="&amp;""""&amp;"dataright"&amp;""""&amp;"&gt;"&amp;
TEXT(F315,"mmmm d, yyyy")&amp;"&lt;/td&gt;&lt;td class="&amp;""""&amp;"datacenter"&amp;""""&amp;"&gt;"&amp;
TEXT(G315,"0.0")&amp;"&lt;/td&gt;&lt;td class="&amp;""""&amp;"datacenter"&amp;""""&amp;"&gt;"&amp;
TEXT(H315,"0")&amp;"&lt;/td&gt;"&amp;
"&lt;/tr&gt;"</f>
        <v>&lt;tr&gt;&lt;td class="dataleft"&gt;629&lt;/td&gt;&lt;td class="dataleft"&gt;Niernberg&lt;/td&gt;&lt;td class="dataleft"&gt;&lt;/td&gt;&lt;td class="dataleft"&gt;Theo&lt;/td&gt;&lt;td class="datacenter"&gt;M&lt;/td&gt;&lt;td class="dataright"&gt;August 3, 1894&lt;/td&gt;&lt;td class="datacenter"&gt;Griggs Courier&lt;/td&gt;&lt;td class="datacenter"&gt;1&lt;/td&gt;&lt;/tr&gt;</v>
      </c>
      <c r="U315" s="2">
        <f>LEN(S315)</f>
        <v>127</v>
      </c>
    </row>
    <row r="316" spans="1:21" x14ac:dyDescent="0.25">
      <c r="A316" s="2">
        <v>632</v>
      </c>
      <c r="B316" s="4" t="s">
        <v>4678</v>
      </c>
      <c r="C316" s="4"/>
      <c r="D316" s="4"/>
      <c r="E316" s="5" t="s">
        <v>26</v>
      </c>
      <c r="F316" s="52" t="s">
        <v>4679</v>
      </c>
      <c r="G316" s="5" t="s">
        <v>4462</v>
      </c>
      <c r="H316" s="5">
        <v>1</v>
      </c>
      <c r="I316" s="48">
        <v>13</v>
      </c>
      <c r="J316" s="5">
        <v>316</v>
      </c>
      <c r="K316" s="47" t="s">
        <v>19630</v>
      </c>
      <c r="L316" s="46" t="s">
        <v>25741</v>
      </c>
      <c r="M316" s="55">
        <f>FIND(" ",F316)</f>
        <v>4</v>
      </c>
      <c r="N316" s="55">
        <f>FIND(",",F316)</f>
        <v>7</v>
      </c>
      <c r="O316" s="55" t="str">
        <f>MID(F316,N316+2,4)</f>
        <v>1895</v>
      </c>
      <c r="P316" s="55" t="str">
        <f>MID(F316,1,M316-1)</f>
        <v>May</v>
      </c>
      <c r="Q316" s="55">
        <f>_xlfn.SWITCH(TRIM(P316),
"January",1,"February",2,"March",3,"April",4,
"May",5,"June",6,"July",7,"August",8,
"September",9,"October",10,"November",11,"December",12,"No Match")</f>
        <v>5</v>
      </c>
      <c r="R316" s="55" t="str">
        <f>MID(F316,N316-2,2)</f>
        <v>17</v>
      </c>
      <c r="S316" s="2" t="str">
        <f>"&lt;a href="&amp;""""&amp;L316&amp;"\"&amp;K316&amp;"""&gt;"&amp;B316&amp;"&lt;/a&gt;"</f>
        <v>&lt;a href="set03\gc\gc_january_1893_to_december_1895\births\noggles,_male_birth_may_17,_1895_p1_gc.pdf"&gt;Noggles&lt;/a&gt;</v>
      </c>
      <c r="T316" s="78" t="str">
        <f>"&lt;tr&gt;&lt;td class="&amp;""""&amp;"dataleft"&amp;""""&amp;"&gt;"&amp;
TEXT(A316,"0")&amp;"&lt;/td&gt;&lt;td class="&amp;""""&amp;"dataleft"&amp;""""&amp;"&gt;"&amp;
TEXT(B316,"")&amp;"&lt;/td&gt;&lt;td class="&amp;""""&amp;"dataleft"&amp;""""&amp;"&gt;"&amp;
TEXT(C316,"")&amp;"&lt;/td&gt;&lt;td class="&amp;""""&amp;"dataleft"&amp;""""&amp;"&gt;"&amp;
TEXT(D316,"0.0")&amp;"&lt;/td&gt;&lt;td class="&amp;""""&amp;"datacenter"&amp;""""&amp;"&gt;"&amp;
TEXT(E316,"0.0")&amp;"&lt;/td&gt;&lt;td class="&amp;""""&amp;"dataright"&amp;""""&amp;"&gt;"&amp;
TEXT(F316,"mmmm d, yyyy")&amp;"&lt;/td&gt;&lt;td class="&amp;""""&amp;"datacenter"&amp;""""&amp;"&gt;"&amp;
TEXT(G316,"0.0")&amp;"&lt;/td&gt;&lt;td class="&amp;""""&amp;"datacenter"&amp;""""&amp;"&gt;"&amp;
TEXT(H316,"0")&amp;"&lt;/td&gt;"&amp;
"&lt;/tr&gt;"</f>
        <v>&lt;tr&gt;&lt;td class="dataleft"&gt;632&lt;/td&gt;&lt;td class="dataleft"&gt;Noggles&lt;/td&gt;&lt;td class="dataleft"&gt;&lt;/td&gt;&lt;td class="dataleft"&gt;0.0&lt;/td&gt;&lt;td class="datacenter"&gt;M&lt;/td&gt;&lt;td class="dataright"&gt;May 17, 1895&lt;/td&gt;&lt;td class="datacenter"&gt;Griggs Courier&lt;/td&gt;&lt;td class="datacenter"&gt;1&lt;/td&gt;&lt;/tr&gt;</v>
      </c>
      <c r="U316" s="2">
        <f>LEN(S316)</f>
        <v>113</v>
      </c>
    </row>
    <row r="317" spans="1:21" x14ac:dyDescent="0.25">
      <c r="A317" s="2">
        <v>634</v>
      </c>
      <c r="B317" s="4" t="s">
        <v>4680</v>
      </c>
      <c r="C317" s="4"/>
      <c r="D317" s="4" t="s">
        <v>4681</v>
      </c>
      <c r="E317" s="5" t="s">
        <v>226</v>
      </c>
      <c r="F317" s="52" t="s">
        <v>4682</v>
      </c>
      <c r="G317" s="5" t="s">
        <v>4462</v>
      </c>
      <c r="H317" s="5">
        <v>5</v>
      </c>
      <c r="I317" s="48">
        <v>13</v>
      </c>
      <c r="J317" s="5">
        <v>317</v>
      </c>
      <c r="K317" s="47" t="s">
        <v>19631</v>
      </c>
      <c r="L317" s="46" t="s">
        <v>25741</v>
      </c>
      <c r="M317" s="55">
        <f>FIND(" ",F317)</f>
        <v>8</v>
      </c>
      <c r="N317" s="55">
        <f>FIND(",",F317)</f>
        <v>11</v>
      </c>
      <c r="O317" s="55" t="str">
        <f>MID(F317,N317+2,4)</f>
        <v>1894</v>
      </c>
      <c r="P317" s="55" t="str">
        <f>MID(F317,1,M317-1)</f>
        <v>January</v>
      </c>
      <c r="Q317" s="55">
        <f>_xlfn.SWITCH(TRIM(P317),
"January",1,"February",2,"March",3,"April",4,
"May",5,"June",6,"July",7,"August",8,
"September",9,"October",10,"November",11,"December",12,"No Match")</f>
        <v>1</v>
      </c>
      <c r="R317" s="55" t="str">
        <f>MID(F317,N317-2,2)</f>
        <v>12</v>
      </c>
      <c r="S317" s="2" t="str">
        <f>"&lt;a href="&amp;""""&amp;L317&amp;"\"&amp;K317&amp;"""&gt;"&amp;B317&amp;"&lt;/a&gt;"</f>
        <v>&lt;a href="set03\gc\gc_january_1893_to_december_1895\births\nolen,_female_birth_to_c_c_january_12,_1894_p5_gc.pdf"&gt;Nolen&lt;/a&gt;</v>
      </c>
      <c r="T317" s="78" t="str">
        <f>"&lt;tr&gt;&lt;td class="&amp;""""&amp;"dataleft"&amp;""""&amp;"&gt;"&amp;
TEXT(A317,"0")&amp;"&lt;/td&gt;&lt;td class="&amp;""""&amp;"dataleft"&amp;""""&amp;"&gt;"&amp;
TEXT(B317,"")&amp;"&lt;/td&gt;&lt;td class="&amp;""""&amp;"dataleft"&amp;""""&amp;"&gt;"&amp;
TEXT(C317,"")&amp;"&lt;/td&gt;&lt;td class="&amp;""""&amp;"dataleft"&amp;""""&amp;"&gt;"&amp;
TEXT(D317,"0.0")&amp;"&lt;/td&gt;&lt;td class="&amp;""""&amp;"datacenter"&amp;""""&amp;"&gt;"&amp;
TEXT(E317,"0.0")&amp;"&lt;/td&gt;&lt;td class="&amp;""""&amp;"dataright"&amp;""""&amp;"&gt;"&amp;
TEXT(F317,"mmmm d, yyyy")&amp;"&lt;/td&gt;&lt;td class="&amp;""""&amp;"datacenter"&amp;""""&amp;"&gt;"&amp;
TEXT(G317,"0.0")&amp;"&lt;/td&gt;&lt;td class="&amp;""""&amp;"datacenter"&amp;""""&amp;"&gt;"&amp;
TEXT(H317,"0")&amp;"&lt;/td&gt;"&amp;
"&lt;/tr&gt;"</f>
        <v>&lt;tr&gt;&lt;td class="dataleft"&gt;634&lt;/td&gt;&lt;td class="dataleft"&gt;Nolen&lt;/td&gt;&lt;td class="dataleft"&gt;&lt;/td&gt;&lt;td class="dataleft"&gt;C C&lt;/td&gt;&lt;td class="datacenter"&gt;F&lt;/td&gt;&lt;td class="dataright"&gt;January 12, 1894&lt;/td&gt;&lt;td class="datacenter"&gt;Griggs Courier&lt;/td&gt;&lt;td class="datacenter"&gt;5&lt;/td&gt;&lt;/tr&gt;</v>
      </c>
      <c r="U317" s="2">
        <f>LEN(S317)</f>
        <v>122</v>
      </c>
    </row>
    <row r="318" spans="1:21" x14ac:dyDescent="0.25">
      <c r="A318" s="2">
        <v>635</v>
      </c>
      <c r="B318" s="4" t="s">
        <v>4680</v>
      </c>
      <c r="C318" s="4"/>
      <c r="D318" s="4" t="s">
        <v>4681</v>
      </c>
      <c r="E318" s="5" t="s">
        <v>26</v>
      </c>
      <c r="F318" s="52" t="s">
        <v>4653</v>
      </c>
      <c r="G318" s="5" t="s">
        <v>4462</v>
      </c>
      <c r="H318" s="5">
        <v>1</v>
      </c>
      <c r="I318" s="48">
        <v>13</v>
      </c>
      <c r="J318" s="5">
        <v>318</v>
      </c>
      <c r="K318" s="47" t="s">
        <v>19632</v>
      </c>
      <c r="L318" s="46" t="s">
        <v>25741</v>
      </c>
      <c r="M318" s="55">
        <f>FIND(" ",F318)</f>
        <v>6</v>
      </c>
      <c r="N318" s="55">
        <f>FIND(",",F318)</f>
        <v>8</v>
      </c>
      <c r="O318" s="55" t="str">
        <f>MID(F318,N318+2,4)</f>
        <v>1895</v>
      </c>
      <c r="P318" s="55" t="str">
        <f>MID(F318,1,M318-1)</f>
        <v>March</v>
      </c>
      <c r="Q318" s="55">
        <f>_xlfn.SWITCH(TRIM(P318),
"January",1,"February",2,"March",3,"April",4,
"May",5,"June",6,"July",7,"August",8,
"September",9,"October",10,"November",11,"December",12,"No Match")</f>
        <v>3</v>
      </c>
      <c r="R318" s="55" t="str">
        <f>MID(F318,N318-2,2)</f>
        <v xml:space="preserve"> 1</v>
      </c>
      <c r="S318" s="2" t="str">
        <f>"&lt;a href="&amp;""""&amp;L318&amp;"\"&amp;K318&amp;"""&gt;"&amp;B318&amp;"&lt;/a&gt;"</f>
        <v>&lt;a href="set03\gc\gc_january_1893_to_december_1895\births\nolen,_male_birth_to_c_c_march_1,_1895_p1_gc.pdf"&gt;Nolen&lt;/a&gt;</v>
      </c>
      <c r="T318" s="78" t="str">
        <f>"&lt;tr&gt;&lt;td class="&amp;""""&amp;"dataleft"&amp;""""&amp;"&gt;"&amp;
TEXT(A318,"0")&amp;"&lt;/td&gt;&lt;td class="&amp;""""&amp;"dataleft"&amp;""""&amp;"&gt;"&amp;
TEXT(B318,"")&amp;"&lt;/td&gt;&lt;td class="&amp;""""&amp;"dataleft"&amp;""""&amp;"&gt;"&amp;
TEXT(C318,"")&amp;"&lt;/td&gt;&lt;td class="&amp;""""&amp;"dataleft"&amp;""""&amp;"&gt;"&amp;
TEXT(D318,"0.0")&amp;"&lt;/td&gt;&lt;td class="&amp;""""&amp;"datacenter"&amp;""""&amp;"&gt;"&amp;
TEXT(E318,"0.0")&amp;"&lt;/td&gt;&lt;td class="&amp;""""&amp;"dataright"&amp;""""&amp;"&gt;"&amp;
TEXT(F318,"mmmm d, yyyy")&amp;"&lt;/td&gt;&lt;td class="&amp;""""&amp;"datacenter"&amp;""""&amp;"&gt;"&amp;
TEXT(G318,"0.0")&amp;"&lt;/td&gt;&lt;td class="&amp;""""&amp;"datacenter"&amp;""""&amp;"&gt;"&amp;
TEXT(H318,"0")&amp;"&lt;/td&gt;"&amp;
"&lt;/tr&gt;"</f>
        <v>&lt;tr&gt;&lt;td class="dataleft"&gt;635&lt;/td&gt;&lt;td class="dataleft"&gt;Nolen&lt;/td&gt;&lt;td class="dataleft"&gt;&lt;/td&gt;&lt;td class="dataleft"&gt;C C&lt;/td&gt;&lt;td class="datacenter"&gt;M&lt;/td&gt;&lt;td class="dataright"&gt;March 1, 1895&lt;/td&gt;&lt;td class="datacenter"&gt;Griggs Courier&lt;/td&gt;&lt;td class="datacenter"&gt;1&lt;/td&gt;&lt;/tr&gt;</v>
      </c>
      <c r="U318" s="2">
        <f>LEN(S318)</f>
        <v>117</v>
      </c>
    </row>
    <row r="319" spans="1:21" x14ac:dyDescent="0.25">
      <c r="A319" s="2">
        <v>646</v>
      </c>
      <c r="B319" s="4" t="s">
        <v>313</v>
      </c>
      <c r="C319" s="4"/>
      <c r="D319" s="4" t="s">
        <v>4683</v>
      </c>
      <c r="E319" s="5" t="s">
        <v>26</v>
      </c>
      <c r="F319" s="52" t="s">
        <v>4684</v>
      </c>
      <c r="G319" s="5" t="s">
        <v>4462</v>
      </c>
      <c r="H319" s="5">
        <v>1</v>
      </c>
      <c r="I319" s="48">
        <v>13</v>
      </c>
      <c r="J319" s="5">
        <v>319</v>
      </c>
      <c r="K319" s="47" t="s">
        <v>19633</v>
      </c>
      <c r="L319" s="46" t="s">
        <v>25741</v>
      </c>
      <c r="M319" s="55">
        <f>FIND(" ",F319)</f>
        <v>9</v>
      </c>
      <c r="N319" s="55">
        <f>FIND(",",F319)</f>
        <v>12</v>
      </c>
      <c r="O319" s="55" t="str">
        <f>MID(F319,N319+2,4)</f>
        <v>1894</v>
      </c>
      <c r="P319" s="55" t="str">
        <f>MID(F319,1,M319-1)</f>
        <v>November</v>
      </c>
      <c r="Q319" s="55">
        <f>_xlfn.SWITCH(TRIM(P319),
"January",1,"February",2,"March",3,"April",4,
"May",5,"June",6,"July",7,"August",8,
"September",9,"October",10,"November",11,"December",12,"No Match")</f>
        <v>11</v>
      </c>
      <c r="R319" s="55" t="str">
        <f>MID(F319,N319-2,2)</f>
        <v>30</v>
      </c>
      <c r="S319" s="2" t="str">
        <f>"&lt;a href="&amp;""""&amp;L319&amp;"\"&amp;K319&amp;"""&gt;"&amp;B319&amp;"&lt;/a&gt;"</f>
        <v>&lt;a href="set03\gc\gc_january_1893_to_december_1895\births\olson,_male_birth_to_gust_november_30,_1894_p1_gc.pdf"&gt;Olson&lt;/a&gt;</v>
      </c>
      <c r="T319" s="78" t="str">
        <f>"&lt;tr&gt;&lt;td class="&amp;""""&amp;"dataleft"&amp;""""&amp;"&gt;"&amp;
TEXT(A319,"0")&amp;"&lt;/td&gt;&lt;td class="&amp;""""&amp;"dataleft"&amp;""""&amp;"&gt;"&amp;
TEXT(B319,"")&amp;"&lt;/td&gt;&lt;td class="&amp;""""&amp;"dataleft"&amp;""""&amp;"&gt;"&amp;
TEXT(C319,"")&amp;"&lt;/td&gt;&lt;td class="&amp;""""&amp;"dataleft"&amp;""""&amp;"&gt;"&amp;
TEXT(D319,"0.0")&amp;"&lt;/td&gt;&lt;td class="&amp;""""&amp;"datacenter"&amp;""""&amp;"&gt;"&amp;
TEXT(E319,"0.0")&amp;"&lt;/td&gt;&lt;td class="&amp;""""&amp;"dataright"&amp;""""&amp;"&gt;"&amp;
TEXT(F319,"mmmm d, yyyy")&amp;"&lt;/td&gt;&lt;td class="&amp;""""&amp;"datacenter"&amp;""""&amp;"&gt;"&amp;
TEXT(G319,"0.0")&amp;"&lt;/td&gt;&lt;td class="&amp;""""&amp;"datacenter"&amp;""""&amp;"&gt;"&amp;
TEXT(H319,"0")&amp;"&lt;/td&gt;"&amp;
"&lt;/tr&gt;"</f>
        <v>&lt;tr&gt;&lt;td class="dataleft"&gt;646&lt;/td&gt;&lt;td class="dataleft"&gt;Olson&lt;/td&gt;&lt;td class="dataleft"&gt;&lt;/td&gt;&lt;td class="dataleft"&gt;Gust&lt;/td&gt;&lt;td class="datacenter"&gt;M&lt;/td&gt;&lt;td class="dataright"&gt;November 30, 1894&lt;/td&gt;&lt;td class="datacenter"&gt;Griggs Courier&lt;/td&gt;&lt;td class="datacenter"&gt;1&lt;/td&gt;&lt;/tr&gt;</v>
      </c>
      <c r="U319" s="2">
        <f>LEN(S319)</f>
        <v>122</v>
      </c>
    </row>
    <row r="320" spans="1:21" x14ac:dyDescent="0.25">
      <c r="A320" s="2">
        <v>645</v>
      </c>
      <c r="B320" s="4" t="s">
        <v>313</v>
      </c>
      <c r="C320" s="4"/>
      <c r="D320" s="4" t="s">
        <v>4685</v>
      </c>
      <c r="E320" s="5" t="s">
        <v>26</v>
      </c>
      <c r="F320" s="52" t="s">
        <v>4686</v>
      </c>
      <c r="G320" s="5" t="s">
        <v>4462</v>
      </c>
      <c r="H320" s="5">
        <v>1</v>
      </c>
      <c r="I320" s="48">
        <v>13</v>
      </c>
      <c r="J320" s="5">
        <v>320</v>
      </c>
      <c r="K320" s="47" t="s">
        <v>19634</v>
      </c>
      <c r="L320" s="46" t="s">
        <v>25741</v>
      </c>
      <c r="M320" s="55">
        <f>FIND(" ",F320)</f>
        <v>7</v>
      </c>
      <c r="N320" s="55">
        <f>FIND(",",F320)</f>
        <v>10</v>
      </c>
      <c r="O320" s="55" t="str">
        <f>MID(F320,N320+2,4)</f>
        <v>1893</v>
      </c>
      <c r="P320" s="55" t="str">
        <f>MID(F320,1,M320-1)</f>
        <v>August</v>
      </c>
      <c r="Q320" s="55">
        <f>_xlfn.SWITCH(TRIM(P320),
"January",1,"February",2,"March",3,"April",4,
"May",5,"June",6,"July",7,"August",8,
"September",9,"October",10,"November",11,"December",12,"No Match")</f>
        <v>8</v>
      </c>
      <c r="R320" s="55" t="str">
        <f>MID(F320,N320-2,2)</f>
        <v>18</v>
      </c>
      <c r="S320" s="2" t="str">
        <f>"&lt;a href="&amp;""""&amp;L320&amp;"\"&amp;K320&amp;"""&gt;"&amp;B320&amp;"&lt;/a&gt;"</f>
        <v>&lt;a href="set03\gc\gc_january_1893_to_december_1895\births\olson,_male_birth_to_john_s_august_18,_1893_p_1_gc.pdf"&gt;Olson&lt;/a&gt;</v>
      </c>
      <c r="T320" s="78" t="str">
        <f>"&lt;tr&gt;&lt;td class="&amp;""""&amp;"dataleft"&amp;""""&amp;"&gt;"&amp;
TEXT(A320,"0")&amp;"&lt;/td&gt;&lt;td class="&amp;""""&amp;"dataleft"&amp;""""&amp;"&gt;"&amp;
TEXT(B320,"")&amp;"&lt;/td&gt;&lt;td class="&amp;""""&amp;"dataleft"&amp;""""&amp;"&gt;"&amp;
TEXT(C320,"")&amp;"&lt;/td&gt;&lt;td class="&amp;""""&amp;"dataleft"&amp;""""&amp;"&gt;"&amp;
TEXT(D320,"0.0")&amp;"&lt;/td&gt;&lt;td class="&amp;""""&amp;"datacenter"&amp;""""&amp;"&gt;"&amp;
TEXT(E320,"0.0")&amp;"&lt;/td&gt;&lt;td class="&amp;""""&amp;"dataright"&amp;""""&amp;"&gt;"&amp;
TEXT(F320,"mmmm d, yyyy")&amp;"&lt;/td&gt;&lt;td class="&amp;""""&amp;"datacenter"&amp;""""&amp;"&gt;"&amp;
TEXT(G320,"0.0")&amp;"&lt;/td&gt;&lt;td class="&amp;""""&amp;"datacenter"&amp;""""&amp;"&gt;"&amp;
TEXT(H320,"0")&amp;"&lt;/td&gt;"&amp;
"&lt;/tr&gt;"</f>
        <v>&lt;tr&gt;&lt;td class="dataleft"&gt;645&lt;/td&gt;&lt;td class="dataleft"&gt;Olson&lt;/td&gt;&lt;td class="dataleft"&gt;&lt;/td&gt;&lt;td class="dataleft"&gt;John S&lt;/td&gt;&lt;td class="datacenter"&gt;M&lt;/td&gt;&lt;td class="dataright"&gt;August 18, 1893&lt;/td&gt;&lt;td class="datacenter"&gt;Griggs Courier&lt;/td&gt;&lt;td class="datacenter"&gt;1&lt;/td&gt;&lt;/tr&gt;</v>
      </c>
      <c r="U320" s="2">
        <f>LEN(S320)</f>
        <v>123</v>
      </c>
    </row>
    <row r="321" spans="1:21" x14ac:dyDescent="0.25">
      <c r="A321" s="2">
        <v>661</v>
      </c>
      <c r="B321" s="4" t="s">
        <v>4687</v>
      </c>
      <c r="C321" s="4"/>
      <c r="D321" s="4" t="s">
        <v>4688</v>
      </c>
      <c r="E321" s="5" t="s">
        <v>26</v>
      </c>
      <c r="F321" s="52" t="s">
        <v>1178</v>
      </c>
      <c r="G321" s="5" t="s">
        <v>4462</v>
      </c>
      <c r="H321" s="5">
        <v>5</v>
      </c>
      <c r="I321" s="48">
        <v>13</v>
      </c>
      <c r="J321" s="5">
        <v>321</v>
      </c>
      <c r="K321" s="47" t="s">
        <v>19635</v>
      </c>
      <c r="L321" s="46" t="s">
        <v>25741</v>
      </c>
      <c r="M321" s="55">
        <f>FIND(" ",F321)</f>
        <v>9</v>
      </c>
      <c r="N321" s="55">
        <f>FIND(",",F321)</f>
        <v>12</v>
      </c>
      <c r="O321" s="55" t="str">
        <f>MID(F321,N321+2,4)</f>
        <v>1895</v>
      </c>
      <c r="P321" s="55" t="str">
        <f>MID(F321,1,M321-1)</f>
        <v>November</v>
      </c>
      <c r="Q321" s="55">
        <f>_xlfn.SWITCH(TRIM(P321),
"January",1,"February",2,"March",3,"April",4,
"May",5,"June",6,"July",7,"August",8,
"September",9,"October",10,"November",11,"December",12,"No Match")</f>
        <v>11</v>
      </c>
      <c r="R321" s="55" t="str">
        <f>MID(F321,N321-2,2)</f>
        <v>29</v>
      </c>
      <c r="S321" s="2" t="str">
        <f>"&lt;a href="&amp;""""&amp;L321&amp;"\"&amp;K321&amp;"""&gt;"&amp;B321&amp;"&lt;/a&gt;"</f>
        <v>&lt;a href="set03\gc\gc_january_1893_to_december_1895\births\opheim,_male_birth_to_nels_november_29,_1895_p5_gc.pdf"&gt;Opheim&lt;/a&gt;</v>
      </c>
      <c r="T321" s="78" t="str">
        <f>"&lt;tr&gt;&lt;td class="&amp;""""&amp;"dataleft"&amp;""""&amp;"&gt;"&amp;
TEXT(A321,"0")&amp;"&lt;/td&gt;&lt;td class="&amp;""""&amp;"dataleft"&amp;""""&amp;"&gt;"&amp;
TEXT(B321,"")&amp;"&lt;/td&gt;&lt;td class="&amp;""""&amp;"dataleft"&amp;""""&amp;"&gt;"&amp;
TEXT(C321,"")&amp;"&lt;/td&gt;&lt;td class="&amp;""""&amp;"dataleft"&amp;""""&amp;"&gt;"&amp;
TEXT(D321,"0.0")&amp;"&lt;/td&gt;&lt;td class="&amp;""""&amp;"datacenter"&amp;""""&amp;"&gt;"&amp;
TEXT(E321,"0.0")&amp;"&lt;/td&gt;&lt;td class="&amp;""""&amp;"dataright"&amp;""""&amp;"&gt;"&amp;
TEXT(F321,"mmmm d, yyyy")&amp;"&lt;/td&gt;&lt;td class="&amp;""""&amp;"datacenter"&amp;""""&amp;"&gt;"&amp;
TEXT(G321,"0.0")&amp;"&lt;/td&gt;&lt;td class="&amp;""""&amp;"datacenter"&amp;""""&amp;"&gt;"&amp;
TEXT(H321,"0")&amp;"&lt;/td&gt;"&amp;
"&lt;/tr&gt;"</f>
        <v>&lt;tr&gt;&lt;td class="dataleft"&gt;661&lt;/td&gt;&lt;td class="dataleft"&gt;Opheim&lt;/td&gt;&lt;td class="dataleft"&gt;&lt;/td&gt;&lt;td class="dataleft"&gt;Nels&lt;/td&gt;&lt;td class="datacenter"&gt;M&lt;/td&gt;&lt;td class="dataright"&gt;November 29, 1895&lt;/td&gt;&lt;td class="datacenter"&gt;Griggs Courier&lt;/td&gt;&lt;td class="datacenter"&gt;5&lt;/td&gt;&lt;/tr&gt;</v>
      </c>
      <c r="U321" s="2">
        <f>LEN(S321)</f>
        <v>124</v>
      </c>
    </row>
    <row r="322" spans="1:21" x14ac:dyDescent="0.25">
      <c r="A322" s="2">
        <v>662</v>
      </c>
      <c r="B322" s="4" t="s">
        <v>4689</v>
      </c>
      <c r="C322" s="4"/>
      <c r="D322" s="4" t="s">
        <v>4690</v>
      </c>
      <c r="E322" s="5" t="s">
        <v>26</v>
      </c>
      <c r="F322" s="52" t="s">
        <v>4625</v>
      </c>
      <c r="G322" s="5" t="s">
        <v>4462</v>
      </c>
      <c r="H322" s="5">
        <v>1</v>
      </c>
      <c r="I322" s="48">
        <v>13</v>
      </c>
      <c r="J322" s="5">
        <v>322</v>
      </c>
      <c r="K322" s="47" t="s">
        <v>19636</v>
      </c>
      <c r="L322" s="46" t="s">
        <v>25741</v>
      </c>
      <c r="M322" s="55">
        <f>FIND(" ",F322)</f>
        <v>7</v>
      </c>
      <c r="N322" s="55">
        <f>FIND(",",F322)</f>
        <v>9</v>
      </c>
      <c r="O322" s="55" t="str">
        <f>MID(F322,N322+2,4)</f>
        <v>1894</v>
      </c>
      <c r="P322" s="55" t="str">
        <f>MID(F322,1,M322-1)</f>
        <v>August</v>
      </c>
      <c r="Q322" s="55">
        <f>_xlfn.SWITCH(TRIM(P322),
"January",1,"February",2,"March",3,"April",4,
"May",5,"June",6,"July",7,"August",8,
"September",9,"October",10,"November",11,"December",12,"No Match")</f>
        <v>8</v>
      </c>
      <c r="R322" s="55" t="str">
        <f>MID(F322,N322-2,2)</f>
        <v xml:space="preserve"> 3</v>
      </c>
      <c r="S322" s="2" t="str">
        <f>"&lt;a href="&amp;""""&amp;L322&amp;"\"&amp;K322&amp;"""&gt;"&amp;B322&amp;"&lt;/a&gt;"</f>
        <v>&lt;a href="set03\gc\gc_january_1893_to_december_1895\births\ostlund,_male_birth_to_sven_august_3,_1894_p1_gc.pdf"&gt;Ostlund&lt;/a&gt;</v>
      </c>
      <c r="T322" s="78" t="str">
        <f>"&lt;tr&gt;&lt;td class="&amp;""""&amp;"dataleft"&amp;""""&amp;"&gt;"&amp;
TEXT(A322,"0")&amp;"&lt;/td&gt;&lt;td class="&amp;""""&amp;"dataleft"&amp;""""&amp;"&gt;"&amp;
TEXT(B322,"")&amp;"&lt;/td&gt;&lt;td class="&amp;""""&amp;"dataleft"&amp;""""&amp;"&gt;"&amp;
TEXT(C322,"")&amp;"&lt;/td&gt;&lt;td class="&amp;""""&amp;"dataleft"&amp;""""&amp;"&gt;"&amp;
TEXT(D322,"0.0")&amp;"&lt;/td&gt;&lt;td class="&amp;""""&amp;"datacenter"&amp;""""&amp;"&gt;"&amp;
TEXT(E322,"0.0")&amp;"&lt;/td&gt;&lt;td class="&amp;""""&amp;"dataright"&amp;""""&amp;"&gt;"&amp;
TEXT(F322,"mmmm d, yyyy")&amp;"&lt;/td&gt;&lt;td class="&amp;""""&amp;"datacenter"&amp;""""&amp;"&gt;"&amp;
TEXT(G322,"0.0")&amp;"&lt;/td&gt;&lt;td class="&amp;""""&amp;"datacenter"&amp;""""&amp;"&gt;"&amp;
TEXT(H322,"0")&amp;"&lt;/td&gt;"&amp;
"&lt;/tr&gt;"</f>
        <v>&lt;tr&gt;&lt;td class="dataleft"&gt;662&lt;/td&gt;&lt;td class="dataleft"&gt;Ostlund&lt;/td&gt;&lt;td class="dataleft"&gt;&lt;/td&gt;&lt;td class="dataleft"&gt;Sven&lt;/td&gt;&lt;td class="datacenter"&gt;M&lt;/td&gt;&lt;td class="dataright"&gt;August 3, 1894&lt;/td&gt;&lt;td class="datacenter"&gt;Griggs Courier&lt;/td&gt;&lt;td class="datacenter"&gt;1&lt;/td&gt;&lt;/tr&gt;</v>
      </c>
      <c r="U322" s="2">
        <f>LEN(S322)</f>
        <v>123</v>
      </c>
    </row>
    <row r="323" spans="1:21" x14ac:dyDescent="0.25">
      <c r="A323" s="2">
        <v>667</v>
      </c>
      <c r="B323" s="4" t="s">
        <v>4691</v>
      </c>
      <c r="C323" s="4"/>
      <c r="D323" s="4" t="s">
        <v>294</v>
      </c>
      <c r="E323" s="5" t="s">
        <v>26</v>
      </c>
      <c r="F323" s="52" t="s">
        <v>4692</v>
      </c>
      <c r="G323" s="5" t="s">
        <v>4462</v>
      </c>
      <c r="H323" s="5">
        <v>1</v>
      </c>
      <c r="I323" s="48">
        <v>13</v>
      </c>
      <c r="J323" s="5">
        <v>323</v>
      </c>
      <c r="K323" s="47" t="s">
        <v>19637</v>
      </c>
      <c r="L323" s="46" t="s">
        <v>25741</v>
      </c>
      <c r="M323" s="55">
        <f>FIND(" ",F323)</f>
        <v>4</v>
      </c>
      <c r="N323" s="55">
        <f>FIND(",",F323)</f>
        <v>6</v>
      </c>
      <c r="O323" s="55" t="str">
        <f>MID(F323,N323+2,4)</f>
        <v>1893</v>
      </c>
      <c r="P323" s="55" t="str">
        <f>MID(F323,1,M323-1)</f>
        <v>May</v>
      </c>
      <c r="Q323" s="55">
        <f>_xlfn.SWITCH(TRIM(P323),
"January",1,"February",2,"March",3,"April",4,
"May",5,"June",6,"July",7,"August",8,
"September",9,"October",10,"November",11,"December",12,"No Match")</f>
        <v>5</v>
      </c>
      <c r="R323" s="55" t="str">
        <f>MID(F323,N323-2,2)</f>
        <v xml:space="preserve"> 5</v>
      </c>
      <c r="S323" s="2" t="str">
        <f>"&lt;a href="&amp;""""&amp;L323&amp;"\"&amp;K323&amp;"""&gt;"&amp;B323&amp;"&lt;/a&gt;"</f>
        <v>&lt;a href="set03\gc\gc_january_1893_to_december_1895\births\palfrey,_male_birth_to_charles_may_5,_1893_p1_gc.pdf"&gt;Palfrey&lt;/a&gt;</v>
      </c>
      <c r="T323" s="78" t="str">
        <f>"&lt;tr&gt;&lt;td class="&amp;""""&amp;"dataleft"&amp;""""&amp;"&gt;"&amp;
TEXT(A323,"0")&amp;"&lt;/td&gt;&lt;td class="&amp;""""&amp;"dataleft"&amp;""""&amp;"&gt;"&amp;
TEXT(B323,"")&amp;"&lt;/td&gt;&lt;td class="&amp;""""&amp;"dataleft"&amp;""""&amp;"&gt;"&amp;
TEXT(C323,"")&amp;"&lt;/td&gt;&lt;td class="&amp;""""&amp;"dataleft"&amp;""""&amp;"&gt;"&amp;
TEXT(D323,"0.0")&amp;"&lt;/td&gt;&lt;td class="&amp;""""&amp;"datacenter"&amp;""""&amp;"&gt;"&amp;
TEXT(E323,"0.0")&amp;"&lt;/td&gt;&lt;td class="&amp;""""&amp;"dataright"&amp;""""&amp;"&gt;"&amp;
TEXT(F323,"mmmm d, yyyy")&amp;"&lt;/td&gt;&lt;td class="&amp;""""&amp;"datacenter"&amp;""""&amp;"&gt;"&amp;
TEXT(G323,"0.0")&amp;"&lt;/td&gt;&lt;td class="&amp;""""&amp;"datacenter"&amp;""""&amp;"&gt;"&amp;
TEXT(H323,"0")&amp;"&lt;/td&gt;"&amp;
"&lt;/tr&gt;"</f>
        <v>&lt;tr&gt;&lt;td class="dataleft"&gt;667&lt;/td&gt;&lt;td class="dataleft"&gt;Palfrey&lt;/td&gt;&lt;td class="dataleft"&gt;&lt;/td&gt;&lt;td class="dataleft"&gt;Charles&lt;/td&gt;&lt;td class="datacenter"&gt;M&lt;/td&gt;&lt;td class="dataright"&gt;May 5, 1893&lt;/td&gt;&lt;td class="datacenter"&gt;Griggs Courier&lt;/td&gt;&lt;td class="datacenter"&gt;1&lt;/td&gt;&lt;/tr&gt;</v>
      </c>
      <c r="U323" s="2">
        <f>LEN(S323)</f>
        <v>123</v>
      </c>
    </row>
    <row r="324" spans="1:21" x14ac:dyDescent="0.25">
      <c r="A324" s="2">
        <v>681</v>
      </c>
      <c r="B324" s="4" t="s">
        <v>4693</v>
      </c>
      <c r="C324" s="4"/>
      <c r="D324" s="4" t="s">
        <v>4694</v>
      </c>
      <c r="E324" s="5" t="s">
        <v>26</v>
      </c>
      <c r="F324" s="52" t="s">
        <v>4695</v>
      </c>
      <c r="G324" s="5" t="s">
        <v>4462</v>
      </c>
      <c r="H324" s="5">
        <v>1</v>
      </c>
      <c r="I324" s="48">
        <v>13</v>
      </c>
      <c r="J324" s="5">
        <v>324</v>
      </c>
      <c r="K324" s="47" t="s">
        <v>19638</v>
      </c>
      <c r="L324" s="46" t="s">
        <v>25741</v>
      </c>
      <c r="M324" s="55">
        <f>FIND(" ",F324)</f>
        <v>7</v>
      </c>
      <c r="N324" s="55">
        <f>FIND(",",F324)</f>
        <v>9</v>
      </c>
      <c r="O324" s="55" t="str">
        <f>MID(F324,N324+2,4)</f>
        <v>1893</v>
      </c>
      <c r="P324" s="55" t="str">
        <f>MID(F324,1,M324-1)</f>
        <v>August</v>
      </c>
      <c r="Q324" s="55">
        <f>_xlfn.SWITCH(TRIM(P324),
"January",1,"February",2,"March",3,"April",4,
"May",5,"June",6,"July",7,"August",8,
"September",9,"October",10,"November",11,"December",12,"No Match")</f>
        <v>8</v>
      </c>
      <c r="R324" s="55" t="str">
        <f>MID(F324,N324-2,2)</f>
        <v xml:space="preserve"> 4</v>
      </c>
      <c r="S324" s="2" t="str">
        <f>"&lt;a href="&amp;""""&amp;L324&amp;"\"&amp;K324&amp;"""&gt;"&amp;B324&amp;"&lt;/a&gt;"</f>
        <v>&lt;a href="set03\gc\gc_january_1893_to_december_1895\births\percy,_male_birth_to_w_h_august_4,_1893_p1_gc.pdf"&gt;Percy&lt;/a&gt;</v>
      </c>
      <c r="T324" s="78" t="str">
        <f>"&lt;tr&gt;&lt;td class="&amp;""""&amp;"dataleft"&amp;""""&amp;"&gt;"&amp;
TEXT(A324,"0")&amp;"&lt;/td&gt;&lt;td class="&amp;""""&amp;"dataleft"&amp;""""&amp;"&gt;"&amp;
TEXT(B324,"")&amp;"&lt;/td&gt;&lt;td class="&amp;""""&amp;"dataleft"&amp;""""&amp;"&gt;"&amp;
TEXT(C324,"")&amp;"&lt;/td&gt;&lt;td class="&amp;""""&amp;"dataleft"&amp;""""&amp;"&gt;"&amp;
TEXT(D324,"0.0")&amp;"&lt;/td&gt;&lt;td class="&amp;""""&amp;"datacenter"&amp;""""&amp;"&gt;"&amp;
TEXT(E324,"0.0")&amp;"&lt;/td&gt;&lt;td class="&amp;""""&amp;"dataright"&amp;""""&amp;"&gt;"&amp;
TEXT(F324,"mmmm d, yyyy")&amp;"&lt;/td&gt;&lt;td class="&amp;""""&amp;"datacenter"&amp;""""&amp;"&gt;"&amp;
TEXT(G324,"0.0")&amp;"&lt;/td&gt;&lt;td class="&amp;""""&amp;"datacenter"&amp;""""&amp;"&gt;"&amp;
TEXT(H324,"0")&amp;"&lt;/td&gt;"&amp;
"&lt;/tr&gt;"</f>
        <v>&lt;tr&gt;&lt;td class="dataleft"&gt;681&lt;/td&gt;&lt;td class="dataleft"&gt;Percy&lt;/td&gt;&lt;td class="dataleft"&gt;&lt;/td&gt;&lt;td class="dataleft"&gt;W H&lt;/td&gt;&lt;td class="datacenter"&gt;M&lt;/td&gt;&lt;td class="dataright"&gt;August 4, 1893&lt;/td&gt;&lt;td class="datacenter"&gt;Griggs Courier&lt;/td&gt;&lt;td class="datacenter"&gt;1&lt;/td&gt;&lt;/tr&gt;</v>
      </c>
      <c r="U324" s="2">
        <f>LEN(S324)</f>
        <v>118</v>
      </c>
    </row>
    <row r="325" spans="1:21" ht="30" x14ac:dyDescent="0.25">
      <c r="A325" s="2">
        <v>683</v>
      </c>
      <c r="B325" s="4" t="s">
        <v>4696</v>
      </c>
      <c r="C325" s="4"/>
      <c r="D325" s="4" t="s">
        <v>311</v>
      </c>
      <c r="E325" s="5" t="s">
        <v>26</v>
      </c>
      <c r="F325" s="52" t="s">
        <v>1248</v>
      </c>
      <c r="G325" s="5" t="s">
        <v>4462</v>
      </c>
      <c r="H325" s="5">
        <v>1</v>
      </c>
      <c r="I325" s="48">
        <v>13</v>
      </c>
      <c r="J325" s="5">
        <v>325</v>
      </c>
      <c r="K325" s="47" t="s">
        <v>19639</v>
      </c>
      <c r="L325" s="46" t="s">
        <v>25741</v>
      </c>
      <c r="M325" s="55">
        <f>FIND(" ",F325)</f>
        <v>10</v>
      </c>
      <c r="N325" s="55">
        <f>FIND(",",F325)</f>
        <v>13</v>
      </c>
      <c r="O325" s="55" t="str">
        <f>MID(F325,N325+2,4)</f>
        <v>1895</v>
      </c>
      <c r="P325" s="55" t="str">
        <f>MID(F325,1,M325-1)</f>
        <v>September</v>
      </c>
      <c r="Q325" s="55">
        <f>_xlfn.SWITCH(TRIM(P325),
"January",1,"February",2,"March",3,"April",4,
"May",5,"June",6,"July",7,"August",8,
"September",9,"October",10,"November",11,"December",12,"No Match")</f>
        <v>9</v>
      </c>
      <c r="R325" s="55" t="str">
        <f>MID(F325,N325-2,2)</f>
        <v>13</v>
      </c>
      <c r="S325" s="2" t="str">
        <f>"&lt;a href="&amp;""""&amp;L325&amp;"\"&amp;K325&amp;"""&gt;"&amp;B325&amp;"&lt;/a&gt;"</f>
        <v>&lt;a href="set03\gc\gc_january_1893_to_december_1895\births\peterson,_male_birth_to_fred_september_13,_1895_p1_gc.pdf"&gt;Peterson&lt;/a&gt;</v>
      </c>
      <c r="T325" s="78" t="str">
        <f>"&lt;tr&gt;&lt;td class="&amp;""""&amp;"dataleft"&amp;""""&amp;"&gt;"&amp;
TEXT(A325,"0")&amp;"&lt;/td&gt;&lt;td class="&amp;""""&amp;"dataleft"&amp;""""&amp;"&gt;"&amp;
TEXT(B325,"")&amp;"&lt;/td&gt;&lt;td class="&amp;""""&amp;"dataleft"&amp;""""&amp;"&gt;"&amp;
TEXT(C325,"")&amp;"&lt;/td&gt;&lt;td class="&amp;""""&amp;"dataleft"&amp;""""&amp;"&gt;"&amp;
TEXT(D325,"0.0")&amp;"&lt;/td&gt;&lt;td class="&amp;""""&amp;"datacenter"&amp;""""&amp;"&gt;"&amp;
TEXT(E325,"0.0")&amp;"&lt;/td&gt;&lt;td class="&amp;""""&amp;"dataright"&amp;""""&amp;"&gt;"&amp;
TEXT(F325,"mmmm d, yyyy")&amp;"&lt;/td&gt;&lt;td class="&amp;""""&amp;"datacenter"&amp;""""&amp;"&gt;"&amp;
TEXT(G325,"0.0")&amp;"&lt;/td&gt;&lt;td class="&amp;""""&amp;"datacenter"&amp;""""&amp;"&gt;"&amp;
TEXT(H325,"0")&amp;"&lt;/td&gt;"&amp;
"&lt;/tr&gt;"</f>
        <v>&lt;tr&gt;&lt;td class="dataleft"&gt;683&lt;/td&gt;&lt;td class="dataleft"&gt;Peterson&lt;/td&gt;&lt;td class="dataleft"&gt;&lt;/td&gt;&lt;td class="dataleft"&gt;Fred&lt;/td&gt;&lt;td class="datacenter"&gt;M&lt;/td&gt;&lt;td class="dataright"&gt;September 13, 1895&lt;/td&gt;&lt;td class="datacenter"&gt;Griggs Courier&lt;/td&gt;&lt;td class="datacenter"&gt;1&lt;/td&gt;&lt;/tr&gt;</v>
      </c>
      <c r="U325" s="2">
        <f>LEN(S325)</f>
        <v>129</v>
      </c>
    </row>
    <row r="326" spans="1:21" x14ac:dyDescent="0.25">
      <c r="A326" s="2">
        <v>693</v>
      </c>
      <c r="B326" s="4" t="s">
        <v>4697</v>
      </c>
      <c r="C326" s="4"/>
      <c r="D326" s="4" t="s">
        <v>4581</v>
      </c>
      <c r="E326" s="5" t="s">
        <v>26</v>
      </c>
      <c r="F326" s="52" t="s">
        <v>4698</v>
      </c>
      <c r="G326" s="5" t="s">
        <v>4462</v>
      </c>
      <c r="H326" s="5">
        <v>1</v>
      </c>
      <c r="I326" s="48">
        <v>13</v>
      </c>
      <c r="J326" s="5">
        <v>326</v>
      </c>
      <c r="K326" s="47" t="s">
        <v>19640</v>
      </c>
      <c r="L326" s="46" t="s">
        <v>25741</v>
      </c>
      <c r="M326" s="55">
        <f>FIND(" ",F326)</f>
        <v>5</v>
      </c>
      <c r="N326" s="55">
        <f>FIND(",",F326)</f>
        <v>7</v>
      </c>
      <c r="O326" s="55" t="str">
        <f>MID(F326,N326+2,4)</f>
        <v>1894</v>
      </c>
      <c r="P326" s="55" t="str">
        <f>MID(F326,1,M326-1)</f>
        <v>June</v>
      </c>
      <c r="Q326" s="55">
        <f>_xlfn.SWITCH(TRIM(P326),
"January",1,"February",2,"March",3,"April",4,
"May",5,"June",6,"July",7,"August",8,
"September",9,"October",10,"November",11,"December",12,"No Match")</f>
        <v>6</v>
      </c>
      <c r="R326" s="55" t="str">
        <f>MID(F326,N326-2,2)</f>
        <v xml:space="preserve"> 1</v>
      </c>
      <c r="S326" s="2" t="str">
        <f>"&lt;a href="&amp;""""&amp;L326&amp;"\"&amp;K326&amp;"""&gt;"&amp;B326&amp;"&lt;/a&gt;"</f>
        <v>&lt;a href="set03\gc\gc_january_1893_to_december_1895\births\platou,_male_birth_to_dr._june_1,_1894_p1_gc.pdf"&gt;Platou&lt;/a&gt;</v>
      </c>
      <c r="T326" s="78" t="str">
        <f>"&lt;tr&gt;&lt;td class="&amp;""""&amp;"dataleft"&amp;""""&amp;"&gt;"&amp;
TEXT(A326,"0")&amp;"&lt;/td&gt;&lt;td class="&amp;""""&amp;"dataleft"&amp;""""&amp;"&gt;"&amp;
TEXT(B326,"")&amp;"&lt;/td&gt;&lt;td class="&amp;""""&amp;"dataleft"&amp;""""&amp;"&gt;"&amp;
TEXT(C326,"")&amp;"&lt;/td&gt;&lt;td class="&amp;""""&amp;"dataleft"&amp;""""&amp;"&gt;"&amp;
TEXT(D326,"0.0")&amp;"&lt;/td&gt;&lt;td class="&amp;""""&amp;"datacenter"&amp;""""&amp;"&gt;"&amp;
TEXT(E326,"0.0")&amp;"&lt;/td&gt;&lt;td class="&amp;""""&amp;"dataright"&amp;""""&amp;"&gt;"&amp;
TEXT(F326,"mmmm d, yyyy")&amp;"&lt;/td&gt;&lt;td class="&amp;""""&amp;"datacenter"&amp;""""&amp;"&gt;"&amp;
TEXT(G326,"0.0")&amp;"&lt;/td&gt;&lt;td class="&amp;""""&amp;"datacenter"&amp;""""&amp;"&gt;"&amp;
TEXT(H326,"0")&amp;"&lt;/td&gt;"&amp;
"&lt;/tr&gt;"</f>
        <v>&lt;tr&gt;&lt;td class="dataleft"&gt;693&lt;/td&gt;&lt;td class="dataleft"&gt;Platou&lt;/td&gt;&lt;td class="dataleft"&gt;&lt;/td&gt;&lt;td class="dataleft"&gt;Dr.&lt;/td&gt;&lt;td class="datacenter"&gt;M&lt;/td&gt;&lt;td class="dataright"&gt;June 1, 1894&lt;/td&gt;&lt;td class="datacenter"&gt;Griggs Courier&lt;/td&gt;&lt;td class="datacenter"&gt;1&lt;/td&gt;&lt;/tr&gt;</v>
      </c>
      <c r="U326" s="2">
        <f>LEN(S326)</f>
        <v>118</v>
      </c>
    </row>
    <row r="327" spans="1:21" x14ac:dyDescent="0.25">
      <c r="A327" s="2">
        <v>719</v>
      </c>
      <c r="B327" s="4" t="s">
        <v>4699</v>
      </c>
      <c r="C327" s="4"/>
      <c r="D327" s="4" t="s">
        <v>4700</v>
      </c>
      <c r="E327" s="5" t="s">
        <v>226</v>
      </c>
      <c r="F327" s="52" t="s">
        <v>4679</v>
      </c>
      <c r="G327" s="5" t="s">
        <v>4462</v>
      </c>
      <c r="H327" s="5">
        <v>1</v>
      </c>
      <c r="I327" s="48">
        <v>13</v>
      </c>
      <c r="J327" s="5">
        <v>327</v>
      </c>
      <c r="K327" s="47" t="s">
        <v>19641</v>
      </c>
      <c r="L327" s="46" t="s">
        <v>25741</v>
      </c>
      <c r="M327" s="55">
        <f>FIND(" ",F327)</f>
        <v>4</v>
      </c>
      <c r="N327" s="55">
        <f>FIND(",",F327)</f>
        <v>7</v>
      </c>
      <c r="O327" s="55" t="str">
        <f>MID(F327,N327+2,4)</f>
        <v>1895</v>
      </c>
      <c r="P327" s="55" t="str">
        <f>MID(F327,1,M327-1)</f>
        <v>May</v>
      </c>
      <c r="Q327" s="55">
        <f>_xlfn.SWITCH(TRIM(P327),
"January",1,"February",2,"March",3,"April",4,
"May",5,"June",6,"July",7,"August",8,
"September",9,"October",10,"November",11,"December",12,"No Match")</f>
        <v>5</v>
      </c>
      <c r="R327" s="55" t="str">
        <f>MID(F327,N327-2,2)</f>
        <v>17</v>
      </c>
      <c r="S327" s="2" t="str">
        <f>"&lt;a href="&amp;""""&amp;L327&amp;"\"&amp;K327&amp;"""&gt;"&amp;B327&amp;"&lt;/a&gt;"</f>
        <v>&lt;a href="set03\gc\gc_january_1893_to_december_1895\births\reid,_female_birth_to_fireman__may_17,_1895_p1_gc.pdf"&gt;Reid&lt;/a&gt;</v>
      </c>
      <c r="T327" s="78" t="str">
        <f>"&lt;tr&gt;&lt;td class="&amp;""""&amp;"dataleft"&amp;""""&amp;"&gt;"&amp;
TEXT(A327,"0")&amp;"&lt;/td&gt;&lt;td class="&amp;""""&amp;"dataleft"&amp;""""&amp;"&gt;"&amp;
TEXT(B327,"")&amp;"&lt;/td&gt;&lt;td class="&amp;""""&amp;"dataleft"&amp;""""&amp;"&gt;"&amp;
TEXT(C327,"")&amp;"&lt;/td&gt;&lt;td class="&amp;""""&amp;"dataleft"&amp;""""&amp;"&gt;"&amp;
TEXT(D327,"0.0")&amp;"&lt;/td&gt;&lt;td class="&amp;""""&amp;"datacenter"&amp;""""&amp;"&gt;"&amp;
TEXT(E327,"0.0")&amp;"&lt;/td&gt;&lt;td class="&amp;""""&amp;"dataright"&amp;""""&amp;"&gt;"&amp;
TEXT(F327,"mmmm d, yyyy")&amp;"&lt;/td&gt;&lt;td class="&amp;""""&amp;"datacenter"&amp;""""&amp;"&gt;"&amp;
TEXT(G327,"0.0")&amp;"&lt;/td&gt;&lt;td class="&amp;""""&amp;"datacenter"&amp;""""&amp;"&gt;"&amp;
TEXT(H327,"0")&amp;"&lt;/td&gt;"&amp;
"&lt;/tr&gt;"</f>
        <v>&lt;tr&gt;&lt;td class="dataleft"&gt;719&lt;/td&gt;&lt;td class="dataleft"&gt;Reid&lt;/td&gt;&lt;td class="dataleft"&gt;&lt;/td&gt;&lt;td class="dataleft"&gt;Fireman&lt;/td&gt;&lt;td class="datacenter"&gt;F&lt;/td&gt;&lt;td class="dataright"&gt;May 17, 1895&lt;/td&gt;&lt;td class="datacenter"&gt;Griggs Courier&lt;/td&gt;&lt;td class="datacenter"&gt;1&lt;/td&gt;&lt;/tr&gt;</v>
      </c>
      <c r="U327" s="2">
        <f>LEN(S327)</f>
        <v>121</v>
      </c>
    </row>
    <row r="328" spans="1:21" x14ac:dyDescent="0.25">
      <c r="A328" s="2">
        <v>721</v>
      </c>
      <c r="B328" s="4" t="s">
        <v>4701</v>
      </c>
      <c r="C328" s="4"/>
      <c r="D328" s="4" t="s">
        <v>4702</v>
      </c>
      <c r="E328" s="5" t="s">
        <v>226</v>
      </c>
      <c r="F328" s="52" t="s">
        <v>4591</v>
      </c>
      <c r="G328" s="5" t="s">
        <v>4462</v>
      </c>
      <c r="H328" s="5"/>
      <c r="I328" s="48">
        <v>13</v>
      </c>
      <c r="J328" s="5">
        <v>328</v>
      </c>
      <c r="K328" s="47" t="s">
        <v>19642</v>
      </c>
      <c r="L328" s="46" t="s">
        <v>25741</v>
      </c>
      <c r="M328" s="55">
        <f>FIND(" ",F328)</f>
        <v>9</v>
      </c>
      <c r="N328" s="55">
        <f>FIND(",",F328)</f>
        <v>11</v>
      </c>
      <c r="O328" s="55" t="str">
        <f>MID(F328,N328+2,4)</f>
        <v>1895</v>
      </c>
      <c r="P328" s="55" t="str">
        <f>MID(F328,1,M328-1)</f>
        <v>February</v>
      </c>
      <c r="Q328" s="55">
        <f>_xlfn.SWITCH(TRIM(P328),
"January",1,"February",2,"March",3,"April",4,
"May",5,"June",6,"July",7,"August",8,
"September",9,"October",10,"November",11,"December",12,"No Match")</f>
        <v>2</v>
      </c>
      <c r="R328" s="55" t="str">
        <f>MID(F328,N328-2,2)</f>
        <v xml:space="preserve"> 8</v>
      </c>
      <c r="S328" s="2" t="str">
        <f>"&lt;a href="&amp;""""&amp;L328&amp;"\"&amp;K328&amp;"""&gt;"&amp;B328&amp;"&lt;/a&gt;"</f>
        <v>&lt;a href="set03\gc\gc_january_1893_to_december_1895\births\reite,_female_birth_to_andrew_february_8,_1895_gc.pdf"&gt;Reite&lt;/a&gt;</v>
      </c>
      <c r="T328" s="78" t="str">
        <f>"&lt;tr&gt;&lt;td class="&amp;""""&amp;"dataleft"&amp;""""&amp;"&gt;"&amp;
TEXT(A328,"0")&amp;"&lt;/td&gt;&lt;td class="&amp;""""&amp;"dataleft"&amp;""""&amp;"&gt;"&amp;
TEXT(B328,"")&amp;"&lt;/td&gt;&lt;td class="&amp;""""&amp;"dataleft"&amp;""""&amp;"&gt;"&amp;
TEXT(C328,"")&amp;"&lt;/td&gt;&lt;td class="&amp;""""&amp;"dataleft"&amp;""""&amp;"&gt;"&amp;
TEXT(D328,"0.0")&amp;"&lt;/td&gt;&lt;td class="&amp;""""&amp;"datacenter"&amp;""""&amp;"&gt;"&amp;
TEXT(E328,"0.0")&amp;"&lt;/td&gt;&lt;td class="&amp;""""&amp;"dataright"&amp;""""&amp;"&gt;"&amp;
TEXT(F328,"mmmm d, yyyy")&amp;"&lt;/td&gt;&lt;td class="&amp;""""&amp;"datacenter"&amp;""""&amp;"&gt;"&amp;
TEXT(G328,"0.0")&amp;"&lt;/td&gt;&lt;td class="&amp;""""&amp;"datacenter"&amp;""""&amp;"&gt;"&amp;
TEXT(H328,"0")&amp;"&lt;/td&gt;"&amp;
"&lt;/tr&gt;"</f>
        <v>&lt;tr&gt;&lt;td class="dataleft"&gt;721&lt;/td&gt;&lt;td class="dataleft"&gt;Reite&lt;/td&gt;&lt;td class="dataleft"&gt;&lt;/td&gt;&lt;td class="dataleft"&gt;Andrew&lt;/td&gt;&lt;td class="datacenter"&gt;F&lt;/td&gt;&lt;td class="dataright"&gt;February 8, 1895&lt;/td&gt;&lt;td class="datacenter"&gt;Griggs Courier&lt;/td&gt;&lt;td class="datacenter"&gt;0&lt;/td&gt;&lt;/tr&gt;</v>
      </c>
      <c r="U328" s="2">
        <f>LEN(S328)</f>
        <v>122</v>
      </c>
    </row>
    <row r="329" spans="1:21" x14ac:dyDescent="0.25">
      <c r="A329" s="2">
        <v>730</v>
      </c>
      <c r="B329" s="4" t="s">
        <v>4703</v>
      </c>
      <c r="C329" s="4"/>
      <c r="D329" s="4" t="s">
        <v>255</v>
      </c>
      <c r="E329" s="5" t="s">
        <v>26</v>
      </c>
      <c r="F329" s="52" t="s">
        <v>1666</v>
      </c>
      <c r="G329" s="5" t="s">
        <v>4462</v>
      </c>
      <c r="H329" s="5">
        <v>1</v>
      </c>
      <c r="I329" s="48">
        <v>13</v>
      </c>
      <c r="J329" s="5">
        <v>329</v>
      </c>
      <c r="K329" s="47" t="s">
        <v>19643</v>
      </c>
      <c r="L329" s="46" t="s">
        <v>25741</v>
      </c>
      <c r="M329" s="55">
        <f>FIND(" ",F329)</f>
        <v>5</v>
      </c>
      <c r="N329" s="55">
        <f>FIND(",",F329)</f>
        <v>8</v>
      </c>
      <c r="O329" s="55" t="str">
        <f>MID(F329,N329+2,4)</f>
        <v>1895</v>
      </c>
      <c r="P329" s="55" t="str">
        <f>MID(F329,1,M329-1)</f>
        <v>July</v>
      </c>
      <c r="Q329" s="55">
        <f>_xlfn.SWITCH(TRIM(P329),
"January",1,"February",2,"March",3,"April",4,
"May",5,"June",6,"July",7,"August",8,
"September",9,"October",10,"November",11,"December",12,"No Match")</f>
        <v>7</v>
      </c>
      <c r="R329" s="55" t="str">
        <f>MID(F329,N329-2,2)</f>
        <v>12</v>
      </c>
      <c r="S329" s="2" t="str">
        <f>"&lt;a href="&amp;""""&amp;L329&amp;"\"&amp;K329&amp;"""&gt;"&amp;B329&amp;"&lt;/a&gt;"</f>
        <v>&lt;a href="set03\gc\gc_january_1893_to_december_1895\births\ressler,_male_birth_to_frank_july_12,_1895_p1_gc.pdf"&gt;Ressler&lt;/a&gt;</v>
      </c>
      <c r="T329" s="78" t="str">
        <f>"&lt;tr&gt;&lt;td class="&amp;""""&amp;"dataleft"&amp;""""&amp;"&gt;"&amp;
TEXT(A329,"0")&amp;"&lt;/td&gt;&lt;td class="&amp;""""&amp;"dataleft"&amp;""""&amp;"&gt;"&amp;
TEXT(B329,"")&amp;"&lt;/td&gt;&lt;td class="&amp;""""&amp;"dataleft"&amp;""""&amp;"&gt;"&amp;
TEXT(C329,"")&amp;"&lt;/td&gt;&lt;td class="&amp;""""&amp;"dataleft"&amp;""""&amp;"&gt;"&amp;
TEXT(D329,"0.0")&amp;"&lt;/td&gt;&lt;td class="&amp;""""&amp;"datacenter"&amp;""""&amp;"&gt;"&amp;
TEXT(E329,"0.0")&amp;"&lt;/td&gt;&lt;td class="&amp;""""&amp;"dataright"&amp;""""&amp;"&gt;"&amp;
TEXT(F329,"mmmm d, yyyy")&amp;"&lt;/td&gt;&lt;td class="&amp;""""&amp;"datacenter"&amp;""""&amp;"&gt;"&amp;
TEXT(G329,"0.0")&amp;"&lt;/td&gt;&lt;td class="&amp;""""&amp;"datacenter"&amp;""""&amp;"&gt;"&amp;
TEXT(H329,"0")&amp;"&lt;/td&gt;"&amp;
"&lt;/tr&gt;"</f>
        <v>&lt;tr&gt;&lt;td class="dataleft"&gt;730&lt;/td&gt;&lt;td class="dataleft"&gt;Ressler&lt;/td&gt;&lt;td class="dataleft"&gt;&lt;/td&gt;&lt;td class="dataleft"&gt;Frank&lt;/td&gt;&lt;td class="datacenter"&gt;M&lt;/td&gt;&lt;td class="dataright"&gt;July 12, 1895&lt;/td&gt;&lt;td class="datacenter"&gt;Griggs Courier&lt;/td&gt;&lt;td class="datacenter"&gt;1&lt;/td&gt;&lt;/tr&gt;</v>
      </c>
      <c r="U329" s="2">
        <f>LEN(S329)</f>
        <v>123</v>
      </c>
    </row>
    <row r="330" spans="1:21" x14ac:dyDescent="0.25">
      <c r="A330" s="2">
        <v>729</v>
      </c>
      <c r="B330" s="4" t="s">
        <v>4703</v>
      </c>
      <c r="C330" s="4"/>
      <c r="D330" s="4" t="s">
        <v>352</v>
      </c>
      <c r="E330" s="5" t="s">
        <v>26</v>
      </c>
      <c r="F330" s="52" t="s">
        <v>4682</v>
      </c>
      <c r="G330" s="5" t="s">
        <v>4462</v>
      </c>
      <c r="H330" s="5">
        <v>1</v>
      </c>
      <c r="I330" s="48">
        <v>13</v>
      </c>
      <c r="J330" s="5">
        <v>330</v>
      </c>
      <c r="K330" s="47" t="s">
        <v>19644</v>
      </c>
      <c r="L330" s="46" t="s">
        <v>25741</v>
      </c>
      <c r="M330" s="55">
        <f>FIND(" ",F330)</f>
        <v>8</v>
      </c>
      <c r="N330" s="55">
        <f>FIND(",",F330)</f>
        <v>11</v>
      </c>
      <c r="O330" s="55" t="str">
        <f>MID(F330,N330+2,4)</f>
        <v>1894</v>
      </c>
      <c r="P330" s="55" t="str">
        <f>MID(F330,1,M330-1)</f>
        <v>January</v>
      </c>
      <c r="Q330" s="55">
        <f>_xlfn.SWITCH(TRIM(P330),
"January",1,"February",2,"March",3,"April",4,
"May",5,"June",6,"July",7,"August",8,
"September",9,"October",10,"November",11,"December",12,"No Match")</f>
        <v>1</v>
      </c>
      <c r="R330" s="55" t="str">
        <f>MID(F330,N330-2,2)</f>
        <v>12</v>
      </c>
      <c r="S330" s="2" t="str">
        <f>"&lt;a href="&amp;""""&amp;L330&amp;"\"&amp;K330&amp;"""&gt;"&amp;B330&amp;"&lt;/a&gt;"</f>
        <v>&lt;a href="set03\gc\gc_january_1893_to_december_1895\births\ressler,_male_birth_to_john_january_12,_1894_p1_gc.pdf"&gt;Ressler&lt;/a&gt;</v>
      </c>
      <c r="T330" s="78" t="str">
        <f>"&lt;tr&gt;&lt;td class="&amp;""""&amp;"dataleft"&amp;""""&amp;"&gt;"&amp;
TEXT(A330,"0")&amp;"&lt;/td&gt;&lt;td class="&amp;""""&amp;"dataleft"&amp;""""&amp;"&gt;"&amp;
TEXT(B330,"")&amp;"&lt;/td&gt;&lt;td class="&amp;""""&amp;"dataleft"&amp;""""&amp;"&gt;"&amp;
TEXT(C330,"")&amp;"&lt;/td&gt;&lt;td class="&amp;""""&amp;"dataleft"&amp;""""&amp;"&gt;"&amp;
TEXT(D330,"0.0")&amp;"&lt;/td&gt;&lt;td class="&amp;""""&amp;"datacenter"&amp;""""&amp;"&gt;"&amp;
TEXT(E330,"0.0")&amp;"&lt;/td&gt;&lt;td class="&amp;""""&amp;"dataright"&amp;""""&amp;"&gt;"&amp;
TEXT(F330,"mmmm d, yyyy")&amp;"&lt;/td&gt;&lt;td class="&amp;""""&amp;"datacenter"&amp;""""&amp;"&gt;"&amp;
TEXT(G330,"0.0")&amp;"&lt;/td&gt;&lt;td class="&amp;""""&amp;"datacenter"&amp;""""&amp;"&gt;"&amp;
TEXT(H330,"0")&amp;"&lt;/td&gt;"&amp;
"&lt;/tr&gt;"</f>
        <v>&lt;tr&gt;&lt;td class="dataleft"&gt;729&lt;/td&gt;&lt;td class="dataleft"&gt;Ressler&lt;/td&gt;&lt;td class="dataleft"&gt;&lt;/td&gt;&lt;td class="dataleft"&gt;John&lt;/td&gt;&lt;td class="datacenter"&gt;M&lt;/td&gt;&lt;td class="dataright"&gt;January 12, 1894&lt;/td&gt;&lt;td class="datacenter"&gt;Griggs Courier&lt;/td&gt;&lt;td class="datacenter"&gt;1&lt;/td&gt;&lt;/tr&gt;</v>
      </c>
      <c r="U330" s="2">
        <f>LEN(S330)</f>
        <v>125</v>
      </c>
    </row>
    <row r="331" spans="1:21" ht="30" x14ac:dyDescent="0.25">
      <c r="A331" s="2">
        <v>748</v>
      </c>
      <c r="B331" s="4" t="s">
        <v>4704</v>
      </c>
      <c r="C331" s="4" t="s">
        <v>4706</v>
      </c>
      <c r="D331" s="4" t="s">
        <v>4705</v>
      </c>
      <c r="E331" s="5"/>
      <c r="F331" s="52" t="s">
        <v>1811</v>
      </c>
      <c r="G331" s="5" t="s">
        <v>4462</v>
      </c>
      <c r="H331" s="5">
        <v>1</v>
      </c>
      <c r="I331" s="48">
        <v>13</v>
      </c>
      <c r="J331" s="5">
        <v>331</v>
      </c>
      <c r="K331" s="47" t="s">
        <v>19645</v>
      </c>
      <c r="L331" s="46" t="s">
        <v>25741</v>
      </c>
      <c r="M331" s="55">
        <f>FIND(" ",F331)</f>
        <v>7</v>
      </c>
      <c r="N331" s="55">
        <f>FIND(",",F331)</f>
        <v>10</v>
      </c>
      <c r="O331" s="55" t="str">
        <f>MID(F331,N331+2,4)</f>
        <v>1895</v>
      </c>
      <c r="P331" s="55" t="str">
        <f>MID(F331,1,M331-1)</f>
        <v>August</v>
      </c>
      <c r="Q331" s="55">
        <f>_xlfn.SWITCH(TRIM(P331),
"January",1,"February",2,"March",3,"April",4,
"May",5,"June",6,"July",7,"August",8,
"September",9,"October",10,"November",11,"December",12,"No Match")</f>
        <v>8</v>
      </c>
      <c r="R331" s="55" t="str">
        <f>MID(F331,N331-2,2)</f>
        <v>16</v>
      </c>
      <c r="S331" s="2" t="str">
        <f>"&lt;a href="&amp;""""&amp;L331&amp;"\"&amp;K331&amp;"""&gt;"&amp;B331&amp;"&lt;/a&gt;"</f>
        <v>&lt;a href="set03\gc\gc_january_1893_to_december_1895\births\robinson,_infant_to_t_f_birth_and_death_august_16,_1895_p1_gc.pdf"&gt;Robinson&lt;/a&gt;</v>
      </c>
      <c r="T331" s="78" t="str">
        <f>"&lt;tr&gt;&lt;td class="&amp;""""&amp;"dataleft"&amp;""""&amp;"&gt;"&amp;
TEXT(A331,"0")&amp;"&lt;/td&gt;&lt;td class="&amp;""""&amp;"dataleft"&amp;""""&amp;"&gt;"&amp;
TEXT(B331,"")&amp;"&lt;/td&gt;&lt;td class="&amp;""""&amp;"dataleft"&amp;""""&amp;"&gt;"&amp;
TEXT(C331,"")&amp;"&lt;/td&gt;&lt;td class="&amp;""""&amp;"dataleft"&amp;""""&amp;"&gt;"&amp;
TEXT(D331,"0.0")&amp;"&lt;/td&gt;&lt;td class="&amp;""""&amp;"datacenter"&amp;""""&amp;"&gt;"&amp;
TEXT(E331,"0.0")&amp;"&lt;/td&gt;&lt;td class="&amp;""""&amp;"dataright"&amp;""""&amp;"&gt;"&amp;
TEXT(F331,"mmmm d, yyyy")&amp;"&lt;/td&gt;&lt;td class="&amp;""""&amp;"datacenter"&amp;""""&amp;"&gt;"&amp;
TEXT(G331,"0.0")&amp;"&lt;/td&gt;&lt;td class="&amp;""""&amp;"datacenter"&amp;""""&amp;"&gt;"&amp;
TEXT(H331,"0")&amp;"&lt;/td&gt;"&amp;
"&lt;/tr&gt;"</f>
        <v>&lt;tr&gt;&lt;td class="dataleft"&gt;748&lt;/td&gt;&lt;td class="dataleft"&gt;Robinson&lt;/td&gt;&lt;td class="dataleft"&gt;Birth and Death&lt;/td&gt;&lt;td class="dataleft"&gt;T F&lt;/td&gt;&lt;td class="datacenter"&gt;0.0&lt;/td&gt;&lt;td class="dataright"&gt;August 16, 1895&lt;/td&gt;&lt;td class="datacenter"&gt;Griggs Courier&lt;/td&gt;&lt;td class="datacenter"&gt;1&lt;/td&gt;&lt;/tr&gt;</v>
      </c>
      <c r="U331" s="2">
        <f>LEN(S331)</f>
        <v>137</v>
      </c>
    </row>
    <row r="332" spans="1:21" x14ac:dyDescent="0.25">
      <c r="A332" s="2">
        <v>786</v>
      </c>
      <c r="B332" s="4" t="s">
        <v>4707</v>
      </c>
      <c r="C332" s="4"/>
      <c r="D332" s="4" t="s">
        <v>4708</v>
      </c>
      <c r="E332" s="5" t="s">
        <v>226</v>
      </c>
      <c r="F332" s="52" t="s">
        <v>4570</v>
      </c>
      <c r="G332" s="5" t="s">
        <v>4462</v>
      </c>
      <c r="H332" s="5">
        <v>1</v>
      </c>
      <c r="I332" s="48">
        <v>13</v>
      </c>
      <c r="J332" s="5">
        <v>332</v>
      </c>
      <c r="K332" s="47" t="s">
        <v>19646</v>
      </c>
      <c r="L332" s="46" t="s">
        <v>25741</v>
      </c>
      <c r="M332" s="55">
        <f>FIND(" ",F332)</f>
        <v>5</v>
      </c>
      <c r="N332" s="55">
        <f>FIND(",",F332)</f>
        <v>8</v>
      </c>
      <c r="O332" s="55" t="str">
        <f>MID(F332,N332+2,4)</f>
        <v>1895</v>
      </c>
      <c r="P332" s="55" t="str">
        <f>MID(F332,1,M332-1)</f>
        <v>July</v>
      </c>
      <c r="Q332" s="55">
        <f>_xlfn.SWITCH(TRIM(P332),
"January",1,"February",2,"March",3,"April",4,
"May",5,"June",6,"July",7,"August",8,
"September",9,"October",10,"November",11,"December",12,"No Match")</f>
        <v>7</v>
      </c>
      <c r="R332" s="55" t="str">
        <f>MID(F332,N332-2,2)</f>
        <v>19</v>
      </c>
      <c r="S332" s="2" t="str">
        <f>"&lt;a href="&amp;""""&amp;L332&amp;"\"&amp;K332&amp;"""&gt;"&amp;B332&amp;"&lt;/a&gt;"</f>
        <v>&lt;a href="set03\gc\gc_january_1893_to_december_1895\births\shaw,_female_birth_to_rev_e_s_july_19,_1895_p1_gc.pdf"&gt;Shaw&lt;/a&gt;</v>
      </c>
      <c r="T332" s="78" t="str">
        <f>"&lt;tr&gt;&lt;td class="&amp;""""&amp;"dataleft"&amp;""""&amp;"&gt;"&amp;
TEXT(A332,"0")&amp;"&lt;/td&gt;&lt;td class="&amp;""""&amp;"dataleft"&amp;""""&amp;"&gt;"&amp;
TEXT(B332,"")&amp;"&lt;/td&gt;&lt;td class="&amp;""""&amp;"dataleft"&amp;""""&amp;"&gt;"&amp;
TEXT(C332,"")&amp;"&lt;/td&gt;&lt;td class="&amp;""""&amp;"dataleft"&amp;""""&amp;"&gt;"&amp;
TEXT(D332,"0.0")&amp;"&lt;/td&gt;&lt;td class="&amp;""""&amp;"datacenter"&amp;""""&amp;"&gt;"&amp;
TEXT(E332,"0.0")&amp;"&lt;/td&gt;&lt;td class="&amp;""""&amp;"dataright"&amp;""""&amp;"&gt;"&amp;
TEXT(F332,"mmmm d, yyyy")&amp;"&lt;/td&gt;&lt;td class="&amp;""""&amp;"datacenter"&amp;""""&amp;"&gt;"&amp;
TEXT(G332,"0.0")&amp;"&lt;/td&gt;&lt;td class="&amp;""""&amp;"datacenter"&amp;""""&amp;"&gt;"&amp;
TEXT(H332,"0")&amp;"&lt;/td&gt;"&amp;
"&lt;/tr&gt;"</f>
        <v>&lt;tr&gt;&lt;td class="dataleft"&gt;786&lt;/td&gt;&lt;td class="dataleft"&gt;Shaw&lt;/td&gt;&lt;td class="dataleft"&gt;&lt;/td&gt;&lt;td class="dataleft"&gt;Rev E S&lt;/td&gt;&lt;td class="datacenter"&gt;F&lt;/td&gt;&lt;td class="dataright"&gt;July 19, 1895&lt;/td&gt;&lt;td class="datacenter"&gt;Griggs Courier&lt;/td&gt;&lt;td class="datacenter"&gt;1&lt;/td&gt;&lt;/tr&gt;</v>
      </c>
      <c r="U332" s="2">
        <f>LEN(S332)</f>
        <v>121</v>
      </c>
    </row>
    <row r="333" spans="1:21" x14ac:dyDescent="0.25">
      <c r="A333" s="2">
        <v>789</v>
      </c>
      <c r="B333" s="4" t="s">
        <v>4709</v>
      </c>
      <c r="C333" s="4"/>
      <c r="D333" s="4" t="s">
        <v>4710</v>
      </c>
      <c r="E333" s="5" t="s">
        <v>26</v>
      </c>
      <c r="F333" s="52" t="s">
        <v>1430</v>
      </c>
      <c r="G333" s="5" t="s">
        <v>4462</v>
      </c>
      <c r="H333" s="5">
        <v>1</v>
      </c>
      <c r="I333" s="48">
        <v>13</v>
      </c>
      <c r="J333" s="5">
        <v>333</v>
      </c>
      <c r="K333" s="47" t="s">
        <v>19647</v>
      </c>
      <c r="L333" s="46" t="s">
        <v>25741</v>
      </c>
      <c r="M333" s="55">
        <f>FIND(" ",F333)</f>
        <v>5</v>
      </c>
      <c r="N333" s="55">
        <f>FIND(",",F333)</f>
        <v>7</v>
      </c>
      <c r="O333" s="55" t="str">
        <f>MID(F333,N333+2,4)</f>
        <v>1895</v>
      </c>
      <c r="P333" s="55" t="str">
        <f>MID(F333,1,M333-1)</f>
        <v>July</v>
      </c>
      <c r="Q333" s="55">
        <f>_xlfn.SWITCH(TRIM(P333),
"January",1,"February",2,"March",3,"April",4,
"May",5,"June",6,"July",7,"August",8,
"September",9,"October",10,"November",11,"December",12,"No Match")</f>
        <v>7</v>
      </c>
      <c r="R333" s="55" t="str">
        <f>MID(F333,N333-2,2)</f>
        <v xml:space="preserve"> 5</v>
      </c>
      <c r="S333" s="2" t="str">
        <f>"&lt;a href="&amp;""""&amp;L333&amp;"\"&amp;K333&amp;"""&gt;"&amp;B333&amp;"&lt;/a&gt;"</f>
        <v>&lt;a href="set03\gc\gc_january_1893_to_december_1895\births\simpson,_male_birth_to_james_july_5,_1895_p1_gc.pdf"&gt;Simpson&lt;/a&gt;</v>
      </c>
      <c r="T333" s="78" t="str">
        <f>"&lt;tr&gt;&lt;td class="&amp;""""&amp;"dataleft"&amp;""""&amp;"&gt;"&amp;
TEXT(A333,"0")&amp;"&lt;/td&gt;&lt;td class="&amp;""""&amp;"dataleft"&amp;""""&amp;"&gt;"&amp;
TEXT(B333,"")&amp;"&lt;/td&gt;&lt;td class="&amp;""""&amp;"dataleft"&amp;""""&amp;"&gt;"&amp;
TEXT(C333,"")&amp;"&lt;/td&gt;&lt;td class="&amp;""""&amp;"dataleft"&amp;""""&amp;"&gt;"&amp;
TEXT(D333,"0.0")&amp;"&lt;/td&gt;&lt;td class="&amp;""""&amp;"datacenter"&amp;""""&amp;"&gt;"&amp;
TEXT(E333,"0.0")&amp;"&lt;/td&gt;&lt;td class="&amp;""""&amp;"dataright"&amp;""""&amp;"&gt;"&amp;
TEXT(F333,"mmmm d, yyyy")&amp;"&lt;/td&gt;&lt;td class="&amp;""""&amp;"datacenter"&amp;""""&amp;"&gt;"&amp;
TEXT(G333,"0.0")&amp;"&lt;/td&gt;&lt;td class="&amp;""""&amp;"datacenter"&amp;""""&amp;"&gt;"&amp;
TEXT(H333,"0")&amp;"&lt;/td&gt;"&amp;
"&lt;/tr&gt;"</f>
        <v>&lt;tr&gt;&lt;td class="dataleft"&gt;789&lt;/td&gt;&lt;td class="dataleft"&gt;Simpson&lt;/td&gt;&lt;td class="dataleft"&gt;&lt;/td&gt;&lt;td class="dataleft"&gt;James&lt;/td&gt;&lt;td class="datacenter"&gt;M&lt;/td&gt;&lt;td class="dataright"&gt;July 5, 1895&lt;/td&gt;&lt;td class="datacenter"&gt;Griggs Courier&lt;/td&gt;&lt;td class="datacenter"&gt;1&lt;/td&gt;&lt;/tr&gt;</v>
      </c>
      <c r="U333" s="2">
        <f>LEN(S333)</f>
        <v>122</v>
      </c>
    </row>
    <row r="334" spans="1:21" ht="30" x14ac:dyDescent="0.25">
      <c r="A334" s="2">
        <v>792</v>
      </c>
      <c r="B334" s="4" t="s">
        <v>4203</v>
      </c>
      <c r="C334" s="4" t="s">
        <v>4706</v>
      </c>
      <c r="D334" s="4" t="s">
        <v>311</v>
      </c>
      <c r="E334" s="5" t="s">
        <v>226</v>
      </c>
      <c r="F334" s="52" t="s">
        <v>4711</v>
      </c>
      <c r="G334" s="5" t="s">
        <v>4462</v>
      </c>
      <c r="H334" s="5">
        <v>1</v>
      </c>
      <c r="I334" s="48">
        <v>13</v>
      </c>
      <c r="J334" s="5">
        <v>334</v>
      </c>
      <c r="K334" s="47" t="s">
        <v>19648</v>
      </c>
      <c r="L334" s="46" t="s">
        <v>25741</v>
      </c>
      <c r="M334" s="55">
        <f>FIND(" ",F334)</f>
        <v>5</v>
      </c>
      <c r="N334" s="55">
        <f>FIND(",",F334)</f>
        <v>7</v>
      </c>
      <c r="O334" s="55" t="str">
        <f>MID(F334,N334+2,4)</f>
        <v>1894</v>
      </c>
      <c r="P334" s="55" t="str">
        <f>MID(F334,1,M334-1)</f>
        <v>July</v>
      </c>
      <c r="Q334" s="55">
        <f>_xlfn.SWITCH(TRIM(P334),
"January",1,"February",2,"March",3,"April",4,
"May",5,"June",6,"July",7,"August",8,
"September",9,"October",10,"November",11,"December",12,"No Match")</f>
        <v>7</v>
      </c>
      <c r="R334" s="55" t="str">
        <f>MID(F334,N334-2,2)</f>
        <v xml:space="preserve"> 6</v>
      </c>
      <c r="S334" s="2" t="str">
        <f>"&lt;a href="&amp;""""&amp;L334&amp;"\"&amp;K334&amp;"""&gt;"&amp;B334&amp;"&lt;/a&gt;"</f>
        <v>&lt;a href="set03\gc\gc_january_1893_to_december_1895\births\sinclair,_female_birth_and_death_to_fred_july_6,_1894_p1_gc.pdf"&gt;Sinclair&lt;/a&gt;</v>
      </c>
      <c r="T334" s="78" t="str">
        <f>"&lt;tr&gt;&lt;td class="&amp;""""&amp;"dataleft"&amp;""""&amp;"&gt;"&amp;
TEXT(A334,"0")&amp;"&lt;/td&gt;&lt;td class="&amp;""""&amp;"dataleft"&amp;""""&amp;"&gt;"&amp;
TEXT(B334,"")&amp;"&lt;/td&gt;&lt;td class="&amp;""""&amp;"dataleft"&amp;""""&amp;"&gt;"&amp;
TEXT(C334,"")&amp;"&lt;/td&gt;&lt;td class="&amp;""""&amp;"dataleft"&amp;""""&amp;"&gt;"&amp;
TEXT(D334,"0.0")&amp;"&lt;/td&gt;&lt;td class="&amp;""""&amp;"datacenter"&amp;""""&amp;"&gt;"&amp;
TEXT(E334,"0.0")&amp;"&lt;/td&gt;&lt;td class="&amp;""""&amp;"dataright"&amp;""""&amp;"&gt;"&amp;
TEXT(F334,"mmmm d, yyyy")&amp;"&lt;/td&gt;&lt;td class="&amp;""""&amp;"datacenter"&amp;""""&amp;"&gt;"&amp;
TEXT(G334,"0.0")&amp;"&lt;/td&gt;&lt;td class="&amp;""""&amp;"datacenter"&amp;""""&amp;"&gt;"&amp;
TEXT(H334,"0")&amp;"&lt;/td&gt;"&amp;
"&lt;/tr&gt;"</f>
        <v>&lt;tr&gt;&lt;td class="dataleft"&gt;792&lt;/td&gt;&lt;td class="dataleft"&gt;Sinclair&lt;/td&gt;&lt;td class="dataleft"&gt;Birth and Death&lt;/td&gt;&lt;td class="dataleft"&gt;Fred&lt;/td&gt;&lt;td class="datacenter"&gt;F&lt;/td&gt;&lt;td class="dataright"&gt;July 6, 1894&lt;/td&gt;&lt;td class="datacenter"&gt;Griggs Courier&lt;/td&gt;&lt;td class="datacenter"&gt;1&lt;/td&gt;&lt;/tr&gt;</v>
      </c>
      <c r="U334" s="2">
        <f>LEN(S334)</f>
        <v>135</v>
      </c>
    </row>
    <row r="335" spans="1:21" x14ac:dyDescent="0.25">
      <c r="A335" s="2">
        <v>804</v>
      </c>
      <c r="B335" s="4" t="s">
        <v>4712</v>
      </c>
      <c r="C335" s="4"/>
      <c r="D335" s="4" t="s">
        <v>4713</v>
      </c>
      <c r="E335" s="5" t="s">
        <v>226</v>
      </c>
      <c r="F335" s="52" t="s">
        <v>4714</v>
      </c>
      <c r="G335" s="5" t="s">
        <v>4462</v>
      </c>
      <c r="H335" s="5">
        <v>5</v>
      </c>
      <c r="I335" s="48">
        <v>13</v>
      </c>
      <c r="J335" s="5">
        <v>335</v>
      </c>
      <c r="K335" s="47" t="s">
        <v>19649</v>
      </c>
      <c r="L335" s="46" t="s">
        <v>25741</v>
      </c>
      <c r="M335" s="55">
        <f>FIND(" ",F335)</f>
        <v>9</v>
      </c>
      <c r="N335" s="55">
        <f>FIND(",",F335)</f>
        <v>12</v>
      </c>
      <c r="O335" s="55" t="str">
        <f>MID(F335,N335+2,4)</f>
        <v>1893</v>
      </c>
      <c r="P335" s="55" t="str">
        <f>MID(F335,1,M335-1)</f>
        <v>December</v>
      </c>
      <c r="Q335" s="55">
        <f>_xlfn.SWITCH(TRIM(P335),
"January",1,"February",2,"March",3,"April",4,
"May",5,"June",6,"July",7,"August",8,
"September",9,"October",10,"November",11,"December",12,"No Match")</f>
        <v>12</v>
      </c>
      <c r="R335" s="55" t="str">
        <f>MID(F335,N335-2,2)</f>
        <v>22</v>
      </c>
      <c r="S335" s="2" t="str">
        <f>"&lt;a href="&amp;""""&amp;L335&amp;"\"&amp;K335&amp;"""&gt;"&amp;B335&amp;"&lt;/a&gt;"</f>
        <v>&lt;a href="set03\gc\gc_january_1893_to_december_1895\births\slingsby,_female_birth_to_sd_december_22,_1893_p5_gc.pdf"&gt;Slingsby&lt;/a&gt;</v>
      </c>
      <c r="T335" s="78" t="str">
        <f>"&lt;tr&gt;&lt;td class="&amp;""""&amp;"dataleft"&amp;""""&amp;"&gt;"&amp;
TEXT(A335,"0")&amp;"&lt;/td&gt;&lt;td class="&amp;""""&amp;"dataleft"&amp;""""&amp;"&gt;"&amp;
TEXT(B335,"")&amp;"&lt;/td&gt;&lt;td class="&amp;""""&amp;"dataleft"&amp;""""&amp;"&gt;"&amp;
TEXT(C335,"")&amp;"&lt;/td&gt;&lt;td class="&amp;""""&amp;"dataleft"&amp;""""&amp;"&gt;"&amp;
TEXT(D335,"0.0")&amp;"&lt;/td&gt;&lt;td class="&amp;""""&amp;"datacenter"&amp;""""&amp;"&gt;"&amp;
TEXT(E335,"0.0")&amp;"&lt;/td&gt;&lt;td class="&amp;""""&amp;"dataright"&amp;""""&amp;"&gt;"&amp;
TEXT(F335,"mmmm d, yyyy")&amp;"&lt;/td&gt;&lt;td class="&amp;""""&amp;"datacenter"&amp;""""&amp;"&gt;"&amp;
TEXT(G335,"0.0")&amp;"&lt;/td&gt;&lt;td class="&amp;""""&amp;"datacenter"&amp;""""&amp;"&gt;"&amp;
TEXT(H335,"0")&amp;"&lt;/td&gt;"&amp;
"&lt;/tr&gt;"</f>
        <v>&lt;tr&gt;&lt;td class="dataleft"&gt;804&lt;/td&gt;&lt;td class="dataleft"&gt;Slingsby&lt;/td&gt;&lt;td class="dataleft"&gt;&lt;/td&gt;&lt;td class="dataleft"&gt;S D&lt;/td&gt;&lt;td class="datacenter"&gt;F&lt;/td&gt;&lt;td class="dataright"&gt;December 22, 1893&lt;/td&gt;&lt;td class="datacenter"&gt;Griggs Courier&lt;/td&gt;&lt;td class="datacenter"&gt;5&lt;/td&gt;&lt;/tr&gt;</v>
      </c>
      <c r="U335" s="2">
        <f>LEN(S335)</f>
        <v>128</v>
      </c>
    </row>
    <row r="336" spans="1:21" x14ac:dyDescent="0.25">
      <c r="A336" s="2">
        <v>843</v>
      </c>
      <c r="B336" s="4" t="s">
        <v>4715</v>
      </c>
      <c r="C336" s="4"/>
      <c r="D336" s="4" t="s">
        <v>4716</v>
      </c>
      <c r="E336" s="5" t="s">
        <v>226</v>
      </c>
      <c r="F336" s="52" t="s">
        <v>4586</v>
      </c>
      <c r="G336" s="5" t="s">
        <v>4462</v>
      </c>
      <c r="H336" s="5">
        <v>1</v>
      </c>
      <c r="I336" s="48">
        <v>13</v>
      </c>
      <c r="J336" s="5">
        <v>336</v>
      </c>
      <c r="K336" s="47" t="s">
        <v>19650</v>
      </c>
      <c r="L336" s="46" t="s">
        <v>25741</v>
      </c>
      <c r="M336" s="55">
        <f>FIND(" ",F336)</f>
        <v>8</v>
      </c>
      <c r="N336" s="55">
        <f>FIND(",",F336)</f>
        <v>11</v>
      </c>
      <c r="O336" s="55" t="str">
        <f>MID(F336,N336+2,4)</f>
        <v>1895</v>
      </c>
      <c r="P336" s="55" t="str">
        <f>MID(F336,1,M336-1)</f>
        <v>January</v>
      </c>
      <c r="Q336" s="55">
        <f>_xlfn.SWITCH(TRIM(P336),
"January",1,"February",2,"March",3,"April",4,
"May",5,"June",6,"July",7,"August",8,
"September",9,"October",10,"November",11,"December",12,"No Match")</f>
        <v>1</v>
      </c>
      <c r="R336" s="55" t="str">
        <f>MID(F336,N336-2,2)</f>
        <v>11</v>
      </c>
      <c r="S336" s="2" t="str">
        <f>"&lt;a href="&amp;""""&amp;L336&amp;"\"&amp;K336&amp;"""&gt;"&amp;B336&amp;"&lt;/a&gt;"</f>
        <v>&lt;a href="set03\gc\gc_january_1893_to_december_1895\births\stone,_female_birth_to_fred_j_january_11,_1895_p1_gc.pdf"&gt;Stone&lt;/a&gt;</v>
      </c>
      <c r="T336" s="78" t="str">
        <f>"&lt;tr&gt;&lt;td class="&amp;""""&amp;"dataleft"&amp;""""&amp;"&gt;"&amp;
TEXT(A336,"0")&amp;"&lt;/td&gt;&lt;td class="&amp;""""&amp;"dataleft"&amp;""""&amp;"&gt;"&amp;
TEXT(B336,"")&amp;"&lt;/td&gt;&lt;td class="&amp;""""&amp;"dataleft"&amp;""""&amp;"&gt;"&amp;
TEXT(C336,"")&amp;"&lt;/td&gt;&lt;td class="&amp;""""&amp;"dataleft"&amp;""""&amp;"&gt;"&amp;
TEXT(D336,"0.0")&amp;"&lt;/td&gt;&lt;td class="&amp;""""&amp;"datacenter"&amp;""""&amp;"&gt;"&amp;
TEXT(E336,"0.0")&amp;"&lt;/td&gt;&lt;td class="&amp;""""&amp;"dataright"&amp;""""&amp;"&gt;"&amp;
TEXT(F336,"mmmm d, yyyy")&amp;"&lt;/td&gt;&lt;td class="&amp;""""&amp;"datacenter"&amp;""""&amp;"&gt;"&amp;
TEXT(G336,"0.0")&amp;"&lt;/td&gt;&lt;td class="&amp;""""&amp;"datacenter"&amp;""""&amp;"&gt;"&amp;
TEXT(H336,"0")&amp;"&lt;/td&gt;"&amp;
"&lt;/tr&gt;"</f>
        <v>&lt;tr&gt;&lt;td class="dataleft"&gt;843&lt;/td&gt;&lt;td class="dataleft"&gt;Stone&lt;/td&gt;&lt;td class="dataleft"&gt;&lt;/td&gt;&lt;td class="dataleft"&gt;Fred J&lt;/td&gt;&lt;td class="datacenter"&gt;F&lt;/td&gt;&lt;td class="dataright"&gt;January 11, 1895&lt;/td&gt;&lt;td class="datacenter"&gt;Griggs Courier&lt;/td&gt;&lt;td class="datacenter"&gt;1&lt;/td&gt;&lt;/tr&gt;</v>
      </c>
      <c r="U336" s="2">
        <f>LEN(S336)</f>
        <v>125</v>
      </c>
    </row>
    <row r="337" spans="1:21" x14ac:dyDescent="0.25">
      <c r="A337" s="2">
        <v>857</v>
      </c>
      <c r="B337" s="4" t="s">
        <v>323</v>
      </c>
      <c r="C337" s="4"/>
      <c r="D337" s="4" t="s">
        <v>4161</v>
      </c>
      <c r="E337" s="5" t="s">
        <v>26</v>
      </c>
      <c r="F337" s="52" t="s">
        <v>4717</v>
      </c>
      <c r="G337" s="5" t="s">
        <v>4462</v>
      </c>
      <c r="H337" s="5">
        <v>1</v>
      </c>
      <c r="I337" s="48">
        <v>13</v>
      </c>
      <c r="J337" s="5">
        <v>337</v>
      </c>
      <c r="K337" s="47" t="s">
        <v>19651</v>
      </c>
      <c r="L337" s="46" t="s">
        <v>25741</v>
      </c>
      <c r="M337" s="55">
        <f>FIND(" ",F337)</f>
        <v>6</v>
      </c>
      <c r="N337" s="55">
        <f>FIND(",",F337)</f>
        <v>8</v>
      </c>
      <c r="O337" s="55" t="str">
        <f>MID(F337,N337+2,4)</f>
        <v>1893</v>
      </c>
      <c r="P337" s="55" t="str">
        <f>MID(F337,1,M337-1)</f>
        <v>March</v>
      </c>
      <c r="Q337" s="55">
        <f>_xlfn.SWITCH(TRIM(P337),
"January",1,"February",2,"March",3,"April",4,
"May",5,"June",6,"July",7,"August",8,
"September",9,"October",10,"November",11,"December",12,"No Match")</f>
        <v>3</v>
      </c>
      <c r="R337" s="55" t="str">
        <f>MID(F337,N337-2,2)</f>
        <v xml:space="preserve"> 3</v>
      </c>
      <c r="S337" s="2" t="str">
        <f>"&lt;a href="&amp;""""&amp;L337&amp;"\"&amp;K337&amp;"""&gt;"&amp;B337&amp;"&lt;/a&gt;"</f>
        <v>&lt;a href="set03\gc\gc_january_1893_to_december_1895\births\sutton,_male_birth_to_john_e_march_3,_1893_p1_gc.pdf"&gt;Sutton&lt;/a&gt;</v>
      </c>
      <c r="T337" s="78" t="str">
        <f>"&lt;tr&gt;&lt;td class="&amp;""""&amp;"dataleft"&amp;""""&amp;"&gt;"&amp;
TEXT(A337,"0")&amp;"&lt;/td&gt;&lt;td class="&amp;""""&amp;"dataleft"&amp;""""&amp;"&gt;"&amp;
TEXT(B337,"")&amp;"&lt;/td&gt;&lt;td class="&amp;""""&amp;"dataleft"&amp;""""&amp;"&gt;"&amp;
TEXT(C337,"")&amp;"&lt;/td&gt;&lt;td class="&amp;""""&amp;"dataleft"&amp;""""&amp;"&gt;"&amp;
TEXT(D337,"0.0")&amp;"&lt;/td&gt;&lt;td class="&amp;""""&amp;"datacenter"&amp;""""&amp;"&gt;"&amp;
TEXT(E337,"0.0")&amp;"&lt;/td&gt;&lt;td class="&amp;""""&amp;"dataright"&amp;""""&amp;"&gt;"&amp;
TEXT(F337,"mmmm d, yyyy")&amp;"&lt;/td&gt;&lt;td class="&amp;""""&amp;"datacenter"&amp;""""&amp;"&gt;"&amp;
TEXT(G337,"0.0")&amp;"&lt;/td&gt;&lt;td class="&amp;""""&amp;"datacenter"&amp;""""&amp;"&gt;"&amp;
TEXT(H337,"0")&amp;"&lt;/td&gt;"&amp;
"&lt;/tr&gt;"</f>
        <v>&lt;tr&gt;&lt;td class="dataleft"&gt;857&lt;/td&gt;&lt;td class="dataleft"&gt;Sutton&lt;/td&gt;&lt;td class="dataleft"&gt;&lt;/td&gt;&lt;td class="dataleft"&gt;John E&lt;/td&gt;&lt;td class="datacenter"&gt;M&lt;/td&gt;&lt;td class="dataright"&gt;March 3, 1893&lt;/td&gt;&lt;td class="datacenter"&gt;Griggs Courier&lt;/td&gt;&lt;td class="datacenter"&gt;1&lt;/td&gt;&lt;/tr&gt;</v>
      </c>
      <c r="U337" s="2">
        <f>LEN(S337)</f>
        <v>122</v>
      </c>
    </row>
    <row r="338" spans="1:21" x14ac:dyDescent="0.25">
      <c r="A338" s="2">
        <v>864</v>
      </c>
      <c r="B338" s="4" t="s">
        <v>4212</v>
      </c>
      <c r="C338" s="4"/>
      <c r="D338" s="4" t="s">
        <v>352</v>
      </c>
      <c r="E338" s="5" t="s">
        <v>226</v>
      </c>
      <c r="F338" s="52" t="s">
        <v>1505</v>
      </c>
      <c r="G338" s="5" t="s">
        <v>4462</v>
      </c>
      <c r="H338" s="5">
        <v>1</v>
      </c>
      <c r="I338" s="48">
        <v>13</v>
      </c>
      <c r="J338" s="5">
        <v>338</v>
      </c>
      <c r="K338" s="47" t="s">
        <v>19652</v>
      </c>
      <c r="L338" s="46" t="s">
        <v>25741</v>
      </c>
      <c r="M338" s="55">
        <f>FIND(" ",F338)</f>
        <v>8</v>
      </c>
      <c r="N338" s="55">
        <f>FIND(",",F338)</f>
        <v>11</v>
      </c>
      <c r="O338" s="55" t="str">
        <f>MID(F338,N338+2,4)</f>
        <v>1895</v>
      </c>
      <c r="P338" s="55" t="str">
        <f>MID(F338,1,M338-1)</f>
        <v>October</v>
      </c>
      <c r="Q338" s="55">
        <f>_xlfn.SWITCH(TRIM(P338),
"January",1,"February",2,"March",3,"April",4,
"May",5,"June",6,"July",7,"August",8,
"September",9,"October",10,"November",11,"December",12,"No Match")</f>
        <v>10</v>
      </c>
      <c r="R338" s="55" t="str">
        <f>MID(F338,N338-2,2)</f>
        <v>11</v>
      </c>
      <c r="S338" s="2" t="str">
        <f>"&lt;a href="&amp;""""&amp;L338&amp;"\"&amp;K338&amp;"""&gt;"&amp;B338&amp;"&lt;/a&gt;"</f>
        <v>&lt;a href="set03\gc\gc_january_1893_to_december_1895\births\syverson,_female_birth_to_john_october_11,_1895_p1_gc.pdf"&gt;Syverson&lt;/a&gt;</v>
      </c>
      <c r="T338" s="78" t="str">
        <f>"&lt;tr&gt;&lt;td class="&amp;""""&amp;"dataleft"&amp;""""&amp;"&gt;"&amp;
TEXT(A338,"0")&amp;"&lt;/td&gt;&lt;td class="&amp;""""&amp;"dataleft"&amp;""""&amp;"&gt;"&amp;
TEXT(B338,"")&amp;"&lt;/td&gt;&lt;td class="&amp;""""&amp;"dataleft"&amp;""""&amp;"&gt;"&amp;
TEXT(C338,"")&amp;"&lt;/td&gt;&lt;td class="&amp;""""&amp;"dataleft"&amp;""""&amp;"&gt;"&amp;
TEXT(D338,"0.0")&amp;"&lt;/td&gt;&lt;td class="&amp;""""&amp;"datacenter"&amp;""""&amp;"&gt;"&amp;
TEXT(E338,"0.0")&amp;"&lt;/td&gt;&lt;td class="&amp;""""&amp;"dataright"&amp;""""&amp;"&gt;"&amp;
TEXT(F338,"mmmm d, yyyy")&amp;"&lt;/td&gt;&lt;td class="&amp;""""&amp;"datacenter"&amp;""""&amp;"&gt;"&amp;
TEXT(G338,"0.0")&amp;"&lt;/td&gt;&lt;td class="&amp;""""&amp;"datacenter"&amp;""""&amp;"&gt;"&amp;
TEXT(H338,"0")&amp;"&lt;/td&gt;"&amp;
"&lt;/tr&gt;"</f>
        <v>&lt;tr&gt;&lt;td class="dataleft"&gt;864&lt;/td&gt;&lt;td class="dataleft"&gt;Syverson&lt;/td&gt;&lt;td class="dataleft"&gt;&lt;/td&gt;&lt;td class="dataleft"&gt;John&lt;/td&gt;&lt;td class="datacenter"&gt;F&lt;/td&gt;&lt;td class="dataright"&gt;October 11, 1895&lt;/td&gt;&lt;td class="datacenter"&gt;Griggs Courier&lt;/td&gt;&lt;td class="datacenter"&gt;1&lt;/td&gt;&lt;/tr&gt;</v>
      </c>
      <c r="U338" s="2">
        <f>LEN(S338)</f>
        <v>129</v>
      </c>
    </row>
    <row r="339" spans="1:21" x14ac:dyDescent="0.25">
      <c r="A339" s="2">
        <v>868</v>
      </c>
      <c r="B339" s="4" t="s">
        <v>4718</v>
      </c>
      <c r="C339" s="4"/>
      <c r="D339" s="4" t="s">
        <v>4719</v>
      </c>
      <c r="E339" s="5" t="s">
        <v>26</v>
      </c>
      <c r="F339" s="52" t="s">
        <v>1182</v>
      </c>
      <c r="G339" s="5" t="s">
        <v>4462</v>
      </c>
      <c r="H339" s="5">
        <v>5</v>
      </c>
      <c r="I339" s="48">
        <v>13</v>
      </c>
      <c r="J339" s="5">
        <v>339</v>
      </c>
      <c r="K339" s="47" t="s">
        <v>19653</v>
      </c>
      <c r="L339" s="46" t="s">
        <v>25741</v>
      </c>
      <c r="M339" s="55">
        <f>FIND(" ",F339)</f>
        <v>9</v>
      </c>
      <c r="N339" s="55">
        <f>FIND(",",F339)</f>
        <v>12</v>
      </c>
      <c r="O339" s="55" t="str">
        <f>MID(F339,N339+2,4)</f>
        <v>1895</v>
      </c>
      <c r="P339" s="55" t="str">
        <f>MID(F339,1,M339-1)</f>
        <v>November</v>
      </c>
      <c r="Q339" s="55">
        <f>_xlfn.SWITCH(TRIM(P339),
"January",1,"February",2,"March",3,"April",4,
"May",5,"June",6,"July",7,"August",8,
"September",9,"October",10,"November",11,"December",12,"No Match")</f>
        <v>11</v>
      </c>
      <c r="R339" s="55" t="str">
        <f>MID(F339,N339-2,2)</f>
        <v>15</v>
      </c>
      <c r="S339" s="2" t="str">
        <f>"&lt;a href="&amp;""""&amp;L339&amp;"\"&amp;K339&amp;"""&gt;"&amp;B339&amp;"&lt;/a&gt;"</f>
        <v>&lt;a href="set03\gc\gc_january_1893_to_december_1895\births\tande,_male_birth_to_s_j_november_15,_1895_p5_gc.pdf"&gt;Tande&lt;/a&gt;</v>
      </c>
      <c r="T339" s="78" t="str">
        <f>"&lt;tr&gt;&lt;td class="&amp;""""&amp;"dataleft"&amp;""""&amp;"&gt;"&amp;
TEXT(A339,"0")&amp;"&lt;/td&gt;&lt;td class="&amp;""""&amp;"dataleft"&amp;""""&amp;"&gt;"&amp;
TEXT(B339,"")&amp;"&lt;/td&gt;&lt;td class="&amp;""""&amp;"dataleft"&amp;""""&amp;"&gt;"&amp;
TEXT(C339,"")&amp;"&lt;/td&gt;&lt;td class="&amp;""""&amp;"dataleft"&amp;""""&amp;"&gt;"&amp;
TEXT(D339,"0.0")&amp;"&lt;/td&gt;&lt;td class="&amp;""""&amp;"datacenter"&amp;""""&amp;"&gt;"&amp;
TEXT(E339,"0.0")&amp;"&lt;/td&gt;&lt;td class="&amp;""""&amp;"dataright"&amp;""""&amp;"&gt;"&amp;
TEXT(F339,"mmmm d, yyyy")&amp;"&lt;/td&gt;&lt;td class="&amp;""""&amp;"datacenter"&amp;""""&amp;"&gt;"&amp;
TEXT(G339,"0.0")&amp;"&lt;/td&gt;&lt;td class="&amp;""""&amp;"datacenter"&amp;""""&amp;"&gt;"&amp;
TEXT(H339,"0")&amp;"&lt;/td&gt;"&amp;
"&lt;/tr&gt;"</f>
        <v>&lt;tr&gt;&lt;td class="dataleft"&gt;868&lt;/td&gt;&lt;td class="dataleft"&gt;Tande&lt;/td&gt;&lt;td class="dataleft"&gt;&lt;/td&gt;&lt;td class="dataleft"&gt;S J&lt;/td&gt;&lt;td class="datacenter"&gt;M&lt;/td&gt;&lt;td class="dataright"&gt;November 15, 1895&lt;/td&gt;&lt;td class="datacenter"&gt;Griggs Courier&lt;/td&gt;&lt;td class="datacenter"&gt;5&lt;/td&gt;&lt;/tr&gt;</v>
      </c>
      <c r="U339" s="2">
        <f>LEN(S339)</f>
        <v>121</v>
      </c>
    </row>
    <row r="340" spans="1:21" x14ac:dyDescent="0.25">
      <c r="A340" s="2">
        <v>882</v>
      </c>
      <c r="B340" s="4" t="s">
        <v>4720</v>
      </c>
      <c r="C340" s="4"/>
      <c r="D340" s="4" t="s">
        <v>4721</v>
      </c>
      <c r="E340" s="5" t="s">
        <v>226</v>
      </c>
      <c r="F340" s="52" t="s">
        <v>4612</v>
      </c>
      <c r="G340" s="5" t="s">
        <v>4462</v>
      </c>
      <c r="H340" s="5">
        <v>1</v>
      </c>
      <c r="I340" s="48">
        <v>13</v>
      </c>
      <c r="J340" s="5">
        <v>340</v>
      </c>
      <c r="K340" s="47" t="s">
        <v>19654</v>
      </c>
      <c r="L340" s="46" t="s">
        <v>25741</v>
      </c>
      <c r="M340" s="55">
        <f>FIND(" ",F340)</f>
        <v>5</v>
      </c>
      <c r="N340" s="55">
        <f>FIND(",",F340)</f>
        <v>8</v>
      </c>
      <c r="O340" s="55" t="str">
        <f>MID(F340,N340+2,4)</f>
        <v>1894</v>
      </c>
      <c r="P340" s="55" t="str">
        <f>MID(F340,1,M340-1)</f>
        <v>July</v>
      </c>
      <c r="Q340" s="55">
        <f>_xlfn.SWITCH(TRIM(P340),
"January",1,"February",2,"March",3,"April",4,
"May",5,"June",6,"July",7,"August",8,
"September",9,"October",10,"November",11,"December",12,"No Match")</f>
        <v>7</v>
      </c>
      <c r="R340" s="55" t="str">
        <f>MID(F340,N340-2,2)</f>
        <v>13</v>
      </c>
      <c r="S340" s="2" t="str">
        <f>"&lt;a href="&amp;""""&amp;L340&amp;"\"&amp;K340&amp;"""&gt;"&amp;B340&amp;"&lt;/a&gt;"</f>
        <v>&lt;a href="set03\gc\gc_january_1893_to_december_1895\births\van_de_bogart,_female_birth_to_scot_july_13,_1894_p1_gc.pdf"&gt;Van De Bogart&lt;/a&gt;</v>
      </c>
      <c r="T340" s="78" t="str">
        <f>"&lt;tr&gt;&lt;td class="&amp;""""&amp;"dataleft"&amp;""""&amp;"&gt;"&amp;
TEXT(A340,"0")&amp;"&lt;/td&gt;&lt;td class="&amp;""""&amp;"dataleft"&amp;""""&amp;"&gt;"&amp;
TEXT(B340,"")&amp;"&lt;/td&gt;&lt;td class="&amp;""""&amp;"dataleft"&amp;""""&amp;"&gt;"&amp;
TEXT(C340,"")&amp;"&lt;/td&gt;&lt;td class="&amp;""""&amp;"dataleft"&amp;""""&amp;"&gt;"&amp;
TEXT(D340,"0.0")&amp;"&lt;/td&gt;&lt;td class="&amp;""""&amp;"datacenter"&amp;""""&amp;"&gt;"&amp;
TEXT(E340,"0.0")&amp;"&lt;/td&gt;&lt;td class="&amp;""""&amp;"dataright"&amp;""""&amp;"&gt;"&amp;
TEXT(F340,"mmmm d, yyyy")&amp;"&lt;/td&gt;&lt;td class="&amp;""""&amp;"datacenter"&amp;""""&amp;"&gt;"&amp;
TEXT(G340,"0.0")&amp;"&lt;/td&gt;&lt;td class="&amp;""""&amp;"datacenter"&amp;""""&amp;"&gt;"&amp;
TEXT(H340,"0")&amp;"&lt;/td&gt;"&amp;
"&lt;/tr&gt;"</f>
        <v>&lt;tr&gt;&lt;td class="dataleft"&gt;882&lt;/td&gt;&lt;td class="dataleft"&gt;Van De Bogart&lt;/td&gt;&lt;td class="dataleft"&gt;&lt;/td&gt;&lt;td class="dataleft"&gt;Scot&lt;/td&gt;&lt;td class="datacenter"&gt;F&lt;/td&gt;&lt;td class="dataright"&gt;July 13, 1894&lt;/td&gt;&lt;td class="datacenter"&gt;Griggs Courier&lt;/td&gt;&lt;td class="datacenter"&gt;1&lt;/td&gt;&lt;/tr&gt;</v>
      </c>
      <c r="U340" s="2">
        <f>LEN(S340)</f>
        <v>136</v>
      </c>
    </row>
    <row r="341" spans="1:21" x14ac:dyDescent="0.25">
      <c r="A341" s="2">
        <v>906</v>
      </c>
      <c r="B341" s="4" t="s">
        <v>4722</v>
      </c>
      <c r="C341" s="4"/>
      <c r="D341" s="4" t="s">
        <v>4198</v>
      </c>
      <c r="E341" s="5" t="s">
        <v>26</v>
      </c>
      <c r="F341" s="52" t="s">
        <v>4653</v>
      </c>
      <c r="G341" s="5" t="s">
        <v>4462</v>
      </c>
      <c r="H341" s="5">
        <v>1</v>
      </c>
      <c r="I341" s="48">
        <v>13</v>
      </c>
      <c r="J341" s="5">
        <v>341</v>
      </c>
      <c r="K341" s="47" t="s">
        <v>19655</v>
      </c>
      <c r="L341" s="46" t="s">
        <v>25741</v>
      </c>
      <c r="M341" s="55">
        <f>FIND(" ",F341)</f>
        <v>6</v>
      </c>
      <c r="N341" s="55">
        <f>FIND(",",F341)</f>
        <v>8</v>
      </c>
      <c r="O341" s="55" t="str">
        <f>MID(F341,N341+2,4)</f>
        <v>1895</v>
      </c>
      <c r="P341" s="55" t="str">
        <f>MID(F341,1,M341-1)</f>
        <v>March</v>
      </c>
      <c r="Q341" s="55">
        <f>_xlfn.SWITCH(TRIM(P341),
"January",1,"February",2,"March",3,"April",4,
"May",5,"June",6,"July",7,"August",8,
"September",9,"October",10,"November",11,"December",12,"No Match")</f>
        <v>3</v>
      </c>
      <c r="R341" s="55" t="str">
        <f>MID(F341,N341-2,2)</f>
        <v xml:space="preserve"> 1</v>
      </c>
      <c r="S341" s="2" t="str">
        <f>"&lt;a href="&amp;""""&amp;L341&amp;"\"&amp;K341&amp;"""&gt;"&amp;B341&amp;"&lt;/a&gt;"</f>
        <v>&lt;a href="set03\gc\gc_january_1893_to_december_1895\births\wanner,_male_birth_to_professor_march_1,_1895_p1_gc.pdf"&gt;Wanner&lt;/a&gt;</v>
      </c>
      <c r="T341" s="78" t="str">
        <f>"&lt;tr&gt;&lt;td class="&amp;""""&amp;"dataleft"&amp;""""&amp;"&gt;"&amp;
TEXT(A341,"0")&amp;"&lt;/td&gt;&lt;td class="&amp;""""&amp;"dataleft"&amp;""""&amp;"&gt;"&amp;
TEXT(B341,"")&amp;"&lt;/td&gt;&lt;td class="&amp;""""&amp;"dataleft"&amp;""""&amp;"&gt;"&amp;
TEXT(C341,"")&amp;"&lt;/td&gt;&lt;td class="&amp;""""&amp;"dataleft"&amp;""""&amp;"&gt;"&amp;
TEXT(D341,"0.0")&amp;"&lt;/td&gt;&lt;td class="&amp;""""&amp;"datacenter"&amp;""""&amp;"&gt;"&amp;
TEXT(E341,"0.0")&amp;"&lt;/td&gt;&lt;td class="&amp;""""&amp;"dataright"&amp;""""&amp;"&gt;"&amp;
TEXT(F341,"mmmm d, yyyy")&amp;"&lt;/td&gt;&lt;td class="&amp;""""&amp;"datacenter"&amp;""""&amp;"&gt;"&amp;
TEXT(G341,"0.0")&amp;"&lt;/td&gt;&lt;td class="&amp;""""&amp;"datacenter"&amp;""""&amp;"&gt;"&amp;
TEXT(H341,"0")&amp;"&lt;/td&gt;"&amp;
"&lt;/tr&gt;"</f>
        <v>&lt;tr&gt;&lt;td class="dataleft"&gt;906&lt;/td&gt;&lt;td class="dataleft"&gt;Wanner&lt;/td&gt;&lt;td class="dataleft"&gt;&lt;/td&gt;&lt;td class="dataleft"&gt;Prof.&lt;/td&gt;&lt;td class="datacenter"&gt;M&lt;/td&gt;&lt;td class="dataright"&gt;March 1, 1895&lt;/td&gt;&lt;td class="datacenter"&gt;Griggs Courier&lt;/td&gt;&lt;td class="datacenter"&gt;1&lt;/td&gt;&lt;/tr&gt;</v>
      </c>
      <c r="U341" s="2">
        <f>LEN(S341)</f>
        <v>125</v>
      </c>
    </row>
    <row r="342" spans="1:21" ht="30" x14ac:dyDescent="0.25">
      <c r="A342" s="2">
        <v>905</v>
      </c>
      <c r="B342" s="4" t="s">
        <v>4722</v>
      </c>
      <c r="C342" s="4"/>
      <c r="D342" s="4" t="s">
        <v>4723</v>
      </c>
      <c r="E342" s="5"/>
      <c r="F342" s="52" t="s">
        <v>4670</v>
      </c>
      <c r="G342" s="5" t="s">
        <v>4462</v>
      </c>
      <c r="H342" s="5">
        <v>5</v>
      </c>
      <c r="I342" s="48">
        <v>13</v>
      </c>
      <c r="J342" s="5">
        <v>342</v>
      </c>
      <c r="K342" s="47" t="s">
        <v>19656</v>
      </c>
      <c r="L342" s="46" t="s">
        <v>25741</v>
      </c>
      <c r="M342" s="55">
        <f>FIND(" ",F342)</f>
        <v>8</v>
      </c>
      <c r="N342" s="55">
        <f>FIND(",",F342)</f>
        <v>10</v>
      </c>
      <c r="O342" s="55" t="str">
        <f>MID(F342,N342+2,4)</f>
        <v>1894</v>
      </c>
      <c r="P342" s="55" t="str">
        <f>MID(F342,1,M342-1)</f>
        <v>October</v>
      </c>
      <c r="Q342" s="55">
        <f>_xlfn.SWITCH(TRIM(P342),
"January",1,"February",2,"March",3,"April",4,
"May",5,"June",6,"July",7,"August",8,
"September",9,"October",10,"November",11,"December",12,"No Match")</f>
        <v>10</v>
      </c>
      <c r="R342" s="55" t="str">
        <f>MID(F342,N342-2,2)</f>
        <v xml:space="preserve"> 5</v>
      </c>
      <c r="S342" s="2" t="str">
        <f>"&lt;a href="&amp;""""&amp;L342&amp;"\"&amp;K342&amp;"""&gt;"&amp;B342&amp;"&lt;/a&gt;"</f>
        <v>&lt;a href="set03\gc\gc_january_1893_to_december_1895\births\wanner,_new_child_to_prof_fred_w_october_5,_1894_p5_gc.pdf"&gt;Wanner&lt;/a&gt;</v>
      </c>
      <c r="T342" s="78" t="str">
        <f>"&lt;tr&gt;&lt;td class="&amp;""""&amp;"dataleft"&amp;""""&amp;"&gt;"&amp;
TEXT(A342,"0")&amp;"&lt;/td&gt;&lt;td class="&amp;""""&amp;"dataleft"&amp;""""&amp;"&gt;"&amp;
TEXT(B342,"")&amp;"&lt;/td&gt;&lt;td class="&amp;""""&amp;"dataleft"&amp;""""&amp;"&gt;"&amp;
TEXT(C342,"")&amp;"&lt;/td&gt;&lt;td class="&amp;""""&amp;"dataleft"&amp;""""&amp;"&gt;"&amp;
TEXT(D342,"0.0")&amp;"&lt;/td&gt;&lt;td class="&amp;""""&amp;"datacenter"&amp;""""&amp;"&gt;"&amp;
TEXT(E342,"0.0")&amp;"&lt;/td&gt;&lt;td class="&amp;""""&amp;"dataright"&amp;""""&amp;"&gt;"&amp;
TEXT(F342,"mmmm d, yyyy")&amp;"&lt;/td&gt;&lt;td class="&amp;""""&amp;"datacenter"&amp;""""&amp;"&gt;"&amp;
TEXT(G342,"0.0")&amp;"&lt;/td&gt;&lt;td class="&amp;""""&amp;"datacenter"&amp;""""&amp;"&gt;"&amp;
TEXT(H342,"0")&amp;"&lt;/td&gt;"&amp;
"&lt;/tr&gt;"</f>
        <v>&lt;tr&gt;&lt;td class="dataleft"&gt;905&lt;/td&gt;&lt;td class="dataleft"&gt;Wanner&lt;/td&gt;&lt;td class="dataleft"&gt;&lt;/td&gt;&lt;td class="dataleft"&gt;Prof. Fred W&lt;/td&gt;&lt;td class="datacenter"&gt;0.0&lt;/td&gt;&lt;td class="dataright"&gt;October 5, 1894&lt;/td&gt;&lt;td class="datacenter"&gt;Griggs Courier&lt;/td&gt;&lt;td class="datacenter"&gt;5&lt;/td&gt;&lt;/tr&gt;</v>
      </c>
      <c r="U342" s="2">
        <f>LEN(S342)</f>
        <v>128</v>
      </c>
    </row>
    <row r="343" spans="1:21" x14ac:dyDescent="0.25">
      <c r="A343" s="2">
        <v>909</v>
      </c>
      <c r="B343" s="4" t="s">
        <v>4724</v>
      </c>
      <c r="C343" s="4"/>
      <c r="D343" s="4" t="s">
        <v>4725</v>
      </c>
      <c r="E343" s="5" t="s">
        <v>26</v>
      </c>
      <c r="F343" s="52" t="s">
        <v>4726</v>
      </c>
      <c r="G343" s="5" t="s">
        <v>4462</v>
      </c>
      <c r="H343" s="5">
        <v>1</v>
      </c>
      <c r="I343" s="48">
        <v>13</v>
      </c>
      <c r="J343" s="5">
        <v>343</v>
      </c>
      <c r="K343" s="47" t="s">
        <v>19657</v>
      </c>
      <c r="L343" s="46" t="s">
        <v>25741</v>
      </c>
      <c r="M343" s="55">
        <f>FIND(" ",F343)</f>
        <v>8</v>
      </c>
      <c r="N343" s="55">
        <f>FIND(",",F343)</f>
        <v>11</v>
      </c>
      <c r="O343" s="55" t="str">
        <f>MID(F343,N343+2,4)</f>
        <v>1894</v>
      </c>
      <c r="P343" s="55" t="str">
        <f>MID(F343,1,M343-1)</f>
        <v>January</v>
      </c>
      <c r="Q343" s="55">
        <f>_xlfn.SWITCH(TRIM(P343),
"January",1,"February",2,"March",3,"April",4,
"May",5,"June",6,"July",7,"August",8,
"September",9,"October",10,"November",11,"December",12,"No Match")</f>
        <v>1</v>
      </c>
      <c r="R343" s="55" t="str">
        <f>MID(F343,N343-2,2)</f>
        <v>19</v>
      </c>
      <c r="S343" s="2" t="str">
        <f>"&lt;a href="&amp;""""&amp;L343&amp;"\"&amp;K343&amp;"""&gt;"&amp;B343&amp;"&lt;/a&gt;"</f>
        <v>&lt;a href="set03\gc\gc_january_1893_to_december_1895\births\warner,_male_birth_to_t_e_january_19,_1894_p1_gc.pdf"&gt;Warner&lt;/a&gt;</v>
      </c>
      <c r="T343" s="78" t="str">
        <f>"&lt;tr&gt;&lt;td class="&amp;""""&amp;"dataleft"&amp;""""&amp;"&gt;"&amp;
TEXT(A343,"0")&amp;"&lt;/td&gt;&lt;td class="&amp;""""&amp;"dataleft"&amp;""""&amp;"&gt;"&amp;
TEXT(B343,"")&amp;"&lt;/td&gt;&lt;td class="&amp;""""&amp;"dataleft"&amp;""""&amp;"&gt;"&amp;
TEXT(C343,"")&amp;"&lt;/td&gt;&lt;td class="&amp;""""&amp;"dataleft"&amp;""""&amp;"&gt;"&amp;
TEXT(D343,"0.0")&amp;"&lt;/td&gt;&lt;td class="&amp;""""&amp;"datacenter"&amp;""""&amp;"&gt;"&amp;
TEXT(E343,"0.0")&amp;"&lt;/td&gt;&lt;td class="&amp;""""&amp;"dataright"&amp;""""&amp;"&gt;"&amp;
TEXT(F343,"mmmm d, yyyy")&amp;"&lt;/td&gt;&lt;td class="&amp;""""&amp;"datacenter"&amp;""""&amp;"&gt;"&amp;
TEXT(G343,"0.0")&amp;"&lt;/td&gt;&lt;td class="&amp;""""&amp;"datacenter"&amp;""""&amp;"&gt;"&amp;
TEXT(H343,"0")&amp;"&lt;/td&gt;"&amp;
"&lt;/tr&gt;"</f>
        <v>&lt;tr&gt;&lt;td class="dataleft"&gt;909&lt;/td&gt;&lt;td class="dataleft"&gt;Warner&lt;/td&gt;&lt;td class="dataleft"&gt;&lt;/td&gt;&lt;td class="dataleft"&gt;T E&lt;/td&gt;&lt;td class="datacenter"&gt;M&lt;/td&gt;&lt;td class="dataright"&gt;January 19, 1894&lt;/td&gt;&lt;td class="datacenter"&gt;Griggs Courier&lt;/td&gt;&lt;td class="datacenter"&gt;1&lt;/td&gt;&lt;/tr&gt;</v>
      </c>
      <c r="U343" s="2">
        <f>LEN(S343)</f>
        <v>122</v>
      </c>
    </row>
    <row r="344" spans="1:21" x14ac:dyDescent="0.25">
      <c r="A344" s="2">
        <v>927</v>
      </c>
      <c r="B344" s="4" t="s">
        <v>4727</v>
      </c>
      <c r="C344" s="4"/>
      <c r="D344" s="4" t="s">
        <v>4728</v>
      </c>
      <c r="E344" s="5" t="s">
        <v>26</v>
      </c>
      <c r="F344" s="52" t="s">
        <v>4607</v>
      </c>
      <c r="G344" s="5" t="s">
        <v>4462</v>
      </c>
      <c r="H344" s="5">
        <v>1</v>
      </c>
      <c r="I344" s="48">
        <v>13</v>
      </c>
      <c r="J344" s="5">
        <v>344</v>
      </c>
      <c r="K344" s="47" t="s">
        <v>19658</v>
      </c>
      <c r="L344" s="46" t="s">
        <v>25741</v>
      </c>
      <c r="M344" s="55">
        <f>FIND(" ",F344)</f>
        <v>5</v>
      </c>
      <c r="N344" s="55">
        <f>FIND(",",F344)</f>
        <v>8</v>
      </c>
      <c r="O344" s="55" t="str">
        <f>MID(F344,N344+2,4)</f>
        <v>1894</v>
      </c>
      <c r="P344" s="55" t="str">
        <f>MID(F344,1,M344-1)</f>
        <v>June</v>
      </c>
      <c r="Q344" s="55">
        <f>_xlfn.SWITCH(TRIM(P344),
"January",1,"February",2,"March",3,"April",4,
"May",5,"June",6,"July",7,"August",8,
"September",9,"October",10,"November",11,"December",12,"No Match")</f>
        <v>6</v>
      </c>
      <c r="R344" s="55" t="str">
        <f>MID(F344,N344-2,2)</f>
        <v>29</v>
      </c>
      <c r="S344" s="2" t="str">
        <f>"&lt;a href="&amp;""""&amp;L344&amp;"\"&amp;K344&amp;"""&gt;"&amp;B344&amp;"&lt;/a&gt;"</f>
        <v>&lt;a href="set03\gc\gc_january_1893_to_december_1895\births\westman,_male_birth_to_nick_june_29,_1894_p1_gc.pdf"&gt;Westman&lt;/a&gt;</v>
      </c>
      <c r="T344" s="78" t="str">
        <f>"&lt;tr&gt;&lt;td class="&amp;""""&amp;"dataleft"&amp;""""&amp;"&gt;"&amp;
TEXT(A344,"0")&amp;"&lt;/td&gt;&lt;td class="&amp;""""&amp;"dataleft"&amp;""""&amp;"&gt;"&amp;
TEXT(B344,"")&amp;"&lt;/td&gt;&lt;td class="&amp;""""&amp;"dataleft"&amp;""""&amp;"&gt;"&amp;
TEXT(C344,"")&amp;"&lt;/td&gt;&lt;td class="&amp;""""&amp;"dataleft"&amp;""""&amp;"&gt;"&amp;
TEXT(D344,"0.0")&amp;"&lt;/td&gt;&lt;td class="&amp;""""&amp;"datacenter"&amp;""""&amp;"&gt;"&amp;
TEXT(E344,"0.0")&amp;"&lt;/td&gt;&lt;td class="&amp;""""&amp;"dataright"&amp;""""&amp;"&gt;"&amp;
TEXT(F344,"mmmm d, yyyy")&amp;"&lt;/td&gt;&lt;td class="&amp;""""&amp;"datacenter"&amp;""""&amp;"&gt;"&amp;
TEXT(G344,"0.0")&amp;"&lt;/td&gt;&lt;td class="&amp;""""&amp;"datacenter"&amp;""""&amp;"&gt;"&amp;
TEXT(H344,"0")&amp;"&lt;/td&gt;"&amp;
"&lt;/tr&gt;"</f>
        <v>&lt;tr&gt;&lt;td class="dataleft"&gt;927&lt;/td&gt;&lt;td class="dataleft"&gt;Westman&lt;/td&gt;&lt;td class="dataleft"&gt;&lt;/td&gt;&lt;td class="dataleft"&gt;Nick&lt;/td&gt;&lt;td class="datacenter"&gt;M&lt;/td&gt;&lt;td class="dataright"&gt;June 29, 1894&lt;/td&gt;&lt;td class="datacenter"&gt;Griggs Courier&lt;/td&gt;&lt;td class="datacenter"&gt;1&lt;/td&gt;&lt;/tr&gt;</v>
      </c>
      <c r="U344" s="2">
        <f>LEN(S344)</f>
        <v>122</v>
      </c>
    </row>
    <row r="345" spans="1:21" x14ac:dyDescent="0.25">
      <c r="A345" s="2">
        <v>928</v>
      </c>
      <c r="B345" s="4" t="s">
        <v>4729</v>
      </c>
      <c r="C345" s="4"/>
      <c r="D345" s="4" t="s">
        <v>4730</v>
      </c>
      <c r="E345" s="5" t="s">
        <v>26</v>
      </c>
      <c r="F345" s="52" t="s">
        <v>1240</v>
      </c>
      <c r="G345" s="5" t="s">
        <v>4462</v>
      </c>
      <c r="H345" s="5">
        <v>5</v>
      </c>
      <c r="I345" s="48">
        <v>13</v>
      </c>
      <c r="J345" s="5">
        <v>345</v>
      </c>
      <c r="K345" s="47" t="s">
        <v>19659</v>
      </c>
      <c r="L345" s="46" t="s">
        <v>25741</v>
      </c>
      <c r="M345" s="55">
        <f>FIND(" ",F345)</f>
        <v>9</v>
      </c>
      <c r="N345" s="55">
        <f>FIND(",",F345)</f>
        <v>11</v>
      </c>
      <c r="O345" s="55" t="str">
        <f>MID(F345,N345+2,4)</f>
        <v>1895</v>
      </c>
      <c r="P345" s="55" t="str">
        <f>MID(F345,1,M345-1)</f>
        <v>December</v>
      </c>
      <c r="Q345" s="55">
        <f>_xlfn.SWITCH(TRIM(P345),
"January",1,"February",2,"March",3,"April",4,
"May",5,"June",6,"July",7,"August",8,
"September",9,"October",10,"November",11,"December",12,"No Match")</f>
        <v>12</v>
      </c>
      <c r="R345" s="55" t="str">
        <f>MID(F345,N345-2,2)</f>
        <v xml:space="preserve"> 6</v>
      </c>
      <c r="S345" s="2" t="str">
        <f>"&lt;a href="&amp;""""&amp;L345&amp;"\"&amp;K345&amp;"""&gt;"&amp;B345&amp;"&lt;/a&gt;"</f>
        <v>&lt;a href="set03\gc\gc_january_1893_to_december_1895\births\whidden,_male_birth_to_c_t_december_6,_1895_p5_gc.pdf"&gt;Whidden&lt;/a&gt;</v>
      </c>
      <c r="T345" s="78" t="str">
        <f>"&lt;tr&gt;&lt;td class="&amp;""""&amp;"dataleft"&amp;""""&amp;"&gt;"&amp;
TEXT(A345,"0")&amp;"&lt;/td&gt;&lt;td class="&amp;""""&amp;"dataleft"&amp;""""&amp;"&gt;"&amp;
TEXT(B345,"")&amp;"&lt;/td&gt;&lt;td class="&amp;""""&amp;"dataleft"&amp;""""&amp;"&gt;"&amp;
TEXT(C345,"")&amp;"&lt;/td&gt;&lt;td class="&amp;""""&amp;"dataleft"&amp;""""&amp;"&gt;"&amp;
TEXT(D345,"0.0")&amp;"&lt;/td&gt;&lt;td class="&amp;""""&amp;"datacenter"&amp;""""&amp;"&gt;"&amp;
TEXT(E345,"0.0")&amp;"&lt;/td&gt;&lt;td class="&amp;""""&amp;"dataright"&amp;""""&amp;"&gt;"&amp;
TEXT(F345,"mmmm d, yyyy")&amp;"&lt;/td&gt;&lt;td class="&amp;""""&amp;"datacenter"&amp;""""&amp;"&gt;"&amp;
TEXT(G345,"0.0")&amp;"&lt;/td&gt;&lt;td class="&amp;""""&amp;"datacenter"&amp;""""&amp;"&gt;"&amp;
TEXT(H345,"0")&amp;"&lt;/td&gt;"&amp;
"&lt;/tr&gt;"</f>
        <v>&lt;tr&gt;&lt;td class="dataleft"&gt;928&lt;/td&gt;&lt;td class="dataleft"&gt;Whidden&lt;/td&gt;&lt;td class="dataleft"&gt;&lt;/td&gt;&lt;td class="dataleft"&gt;C T&lt;/td&gt;&lt;td class="datacenter"&gt;M&lt;/td&gt;&lt;td class="dataright"&gt;December 6, 1895&lt;/td&gt;&lt;td class="datacenter"&gt;Griggs Courier&lt;/td&gt;&lt;td class="datacenter"&gt;5&lt;/td&gt;&lt;/tr&gt;</v>
      </c>
      <c r="U345" s="2">
        <f>LEN(S345)</f>
        <v>124</v>
      </c>
    </row>
    <row r="346" spans="1:21" x14ac:dyDescent="0.25">
      <c r="A346" s="2">
        <v>932</v>
      </c>
      <c r="B346" s="4" t="s">
        <v>4731</v>
      </c>
      <c r="C346" s="4"/>
      <c r="D346" s="4" t="s">
        <v>4732</v>
      </c>
      <c r="E346" s="5" t="s">
        <v>26</v>
      </c>
      <c r="F346" s="52" t="s">
        <v>4695</v>
      </c>
      <c r="G346" s="5" t="s">
        <v>4462</v>
      </c>
      <c r="H346" s="5">
        <v>1</v>
      </c>
      <c r="I346" s="48">
        <v>13</v>
      </c>
      <c r="J346" s="5">
        <v>346</v>
      </c>
      <c r="K346" s="47" t="s">
        <v>19660</v>
      </c>
      <c r="L346" s="46" t="s">
        <v>25741</v>
      </c>
      <c r="M346" s="55">
        <f>FIND(" ",F346)</f>
        <v>7</v>
      </c>
      <c r="N346" s="55">
        <f>FIND(",",F346)</f>
        <v>9</v>
      </c>
      <c r="O346" s="55" t="str">
        <f>MID(F346,N346+2,4)</f>
        <v>1893</v>
      </c>
      <c r="P346" s="55" t="str">
        <f>MID(F346,1,M346-1)</f>
        <v>August</v>
      </c>
      <c r="Q346" s="55">
        <f>_xlfn.SWITCH(TRIM(P346),
"January",1,"February",2,"March",3,"April",4,
"May",5,"June",6,"July",7,"August",8,
"September",9,"October",10,"November",11,"December",12,"No Match")</f>
        <v>8</v>
      </c>
      <c r="R346" s="55" t="str">
        <f>MID(F346,N346-2,2)</f>
        <v xml:space="preserve"> 4</v>
      </c>
      <c r="S346" s="2" t="str">
        <f>"&lt;a href="&amp;""""&amp;L346&amp;"\"&amp;K346&amp;"""&gt;"&amp;B346&amp;"&lt;/a&gt;"</f>
        <v>&lt;a href="set03\gc\gc_january_1893_to_december_1895\births\wild,_male_birth_to_max_august_4,_1893_p1_gc.pdf"&gt;Wild&lt;/a&gt;</v>
      </c>
      <c r="T346" s="78" t="str">
        <f>"&lt;tr&gt;&lt;td class="&amp;""""&amp;"dataleft"&amp;""""&amp;"&gt;"&amp;
TEXT(A346,"0")&amp;"&lt;/td&gt;&lt;td class="&amp;""""&amp;"dataleft"&amp;""""&amp;"&gt;"&amp;
TEXT(B346,"")&amp;"&lt;/td&gt;&lt;td class="&amp;""""&amp;"dataleft"&amp;""""&amp;"&gt;"&amp;
TEXT(C346,"")&amp;"&lt;/td&gt;&lt;td class="&amp;""""&amp;"dataleft"&amp;""""&amp;"&gt;"&amp;
TEXT(D346,"0.0")&amp;"&lt;/td&gt;&lt;td class="&amp;""""&amp;"datacenter"&amp;""""&amp;"&gt;"&amp;
TEXT(E346,"0.0")&amp;"&lt;/td&gt;&lt;td class="&amp;""""&amp;"dataright"&amp;""""&amp;"&gt;"&amp;
TEXT(F346,"mmmm d, yyyy")&amp;"&lt;/td&gt;&lt;td class="&amp;""""&amp;"datacenter"&amp;""""&amp;"&gt;"&amp;
TEXT(G346,"0.0")&amp;"&lt;/td&gt;&lt;td class="&amp;""""&amp;"datacenter"&amp;""""&amp;"&gt;"&amp;
TEXT(H346,"0")&amp;"&lt;/td&gt;"&amp;
"&lt;/tr&gt;"</f>
        <v>&lt;tr&gt;&lt;td class="dataleft"&gt;932&lt;/td&gt;&lt;td class="dataleft"&gt;Wild&lt;/td&gt;&lt;td class="dataleft"&gt;&lt;/td&gt;&lt;td class="dataleft"&gt;Max&lt;/td&gt;&lt;td class="datacenter"&gt;M&lt;/td&gt;&lt;td class="dataright"&gt;August 4, 1893&lt;/td&gt;&lt;td class="datacenter"&gt;Griggs Courier&lt;/td&gt;&lt;td class="datacenter"&gt;1&lt;/td&gt;&lt;/tr&gt;</v>
      </c>
      <c r="U346" s="2">
        <f>LEN(S346)</f>
        <v>116</v>
      </c>
    </row>
    <row r="347" spans="1:21" x14ac:dyDescent="0.25">
      <c r="A347" s="2">
        <v>937</v>
      </c>
      <c r="B347" s="4" t="s">
        <v>331</v>
      </c>
      <c r="C347" s="4"/>
      <c r="D347" s="4" t="s">
        <v>352</v>
      </c>
      <c r="E347" s="5" t="s">
        <v>226</v>
      </c>
      <c r="F347" s="52" t="s">
        <v>1240</v>
      </c>
      <c r="G347" s="5" t="s">
        <v>4462</v>
      </c>
      <c r="H347" s="5">
        <v>5</v>
      </c>
      <c r="I347" s="48">
        <v>13</v>
      </c>
      <c r="J347" s="5">
        <v>347</v>
      </c>
      <c r="K347" s="47" t="s">
        <v>19661</v>
      </c>
      <c r="L347" s="46" t="s">
        <v>25741</v>
      </c>
      <c r="M347" s="55">
        <f>FIND(" ",F347)</f>
        <v>9</v>
      </c>
      <c r="N347" s="55">
        <f>FIND(",",F347)</f>
        <v>11</v>
      </c>
      <c r="O347" s="55" t="str">
        <f>MID(F347,N347+2,4)</f>
        <v>1895</v>
      </c>
      <c r="P347" s="55" t="str">
        <f>MID(F347,1,M347-1)</f>
        <v>December</v>
      </c>
      <c r="Q347" s="55">
        <f>_xlfn.SWITCH(TRIM(P347),
"January",1,"February",2,"March",3,"April",4,
"May",5,"June",6,"July",7,"August",8,
"September",9,"October",10,"November",11,"December",12,"No Match")</f>
        <v>12</v>
      </c>
      <c r="R347" s="55" t="str">
        <f>MID(F347,N347-2,2)</f>
        <v xml:space="preserve"> 6</v>
      </c>
      <c r="S347" s="2" t="str">
        <f>"&lt;a href="&amp;""""&amp;L347&amp;"\"&amp;K347&amp;"""&gt;"&amp;B347&amp;"&lt;/a&gt;"</f>
        <v>&lt;a href="set03\gc\gc_january_1893_to_december_1895\births\williams,_female_birth_to_john_december_6,_1895_p5_gc.pdf"&gt;Williams&lt;/a&gt;</v>
      </c>
      <c r="T347" s="78" t="str">
        <f>"&lt;tr&gt;&lt;td class="&amp;""""&amp;"dataleft"&amp;""""&amp;"&gt;"&amp;
TEXT(A347,"0")&amp;"&lt;/td&gt;&lt;td class="&amp;""""&amp;"dataleft"&amp;""""&amp;"&gt;"&amp;
TEXT(B347,"")&amp;"&lt;/td&gt;&lt;td class="&amp;""""&amp;"dataleft"&amp;""""&amp;"&gt;"&amp;
TEXT(C347,"")&amp;"&lt;/td&gt;&lt;td class="&amp;""""&amp;"dataleft"&amp;""""&amp;"&gt;"&amp;
TEXT(D347,"0.0")&amp;"&lt;/td&gt;&lt;td class="&amp;""""&amp;"datacenter"&amp;""""&amp;"&gt;"&amp;
TEXT(E347,"0.0")&amp;"&lt;/td&gt;&lt;td class="&amp;""""&amp;"dataright"&amp;""""&amp;"&gt;"&amp;
TEXT(F347,"mmmm d, yyyy")&amp;"&lt;/td&gt;&lt;td class="&amp;""""&amp;"datacenter"&amp;""""&amp;"&gt;"&amp;
TEXT(G347,"0.0")&amp;"&lt;/td&gt;&lt;td class="&amp;""""&amp;"datacenter"&amp;""""&amp;"&gt;"&amp;
TEXT(H347,"0")&amp;"&lt;/td&gt;"&amp;
"&lt;/tr&gt;"</f>
        <v>&lt;tr&gt;&lt;td class="dataleft"&gt;937&lt;/td&gt;&lt;td class="dataleft"&gt;Williams&lt;/td&gt;&lt;td class="dataleft"&gt;&lt;/td&gt;&lt;td class="dataleft"&gt;John&lt;/td&gt;&lt;td class="datacenter"&gt;F&lt;/td&gt;&lt;td class="dataright"&gt;December 6, 1895&lt;/td&gt;&lt;td class="datacenter"&gt;Griggs Courier&lt;/td&gt;&lt;td class="datacenter"&gt;5&lt;/td&gt;&lt;/tr&gt;</v>
      </c>
      <c r="U347" s="2">
        <f>LEN(S347)</f>
        <v>129</v>
      </c>
    </row>
    <row r="348" spans="1:21" x14ac:dyDescent="0.25">
      <c r="A348" s="2">
        <v>936</v>
      </c>
      <c r="B348" s="4" t="s">
        <v>331</v>
      </c>
      <c r="C348" s="4"/>
      <c r="D348" s="4" t="s">
        <v>352</v>
      </c>
      <c r="E348" s="5" t="s">
        <v>26</v>
      </c>
      <c r="F348" s="52" t="s">
        <v>4733</v>
      </c>
      <c r="G348" s="5" t="s">
        <v>4462</v>
      </c>
      <c r="H348" s="5">
        <v>1</v>
      </c>
      <c r="I348" s="48">
        <v>13</v>
      </c>
      <c r="J348" s="5">
        <v>348</v>
      </c>
      <c r="K348" s="47" t="s">
        <v>19662</v>
      </c>
      <c r="L348" s="46" t="s">
        <v>25741</v>
      </c>
      <c r="M348" s="55">
        <f>FIND(" ",F348)</f>
        <v>8</v>
      </c>
      <c r="N348" s="55">
        <f>FIND(",",F348)</f>
        <v>11</v>
      </c>
      <c r="O348" s="55" t="str">
        <f>MID(F348,N348+2,4)</f>
        <v>1893</v>
      </c>
      <c r="P348" s="55" t="str">
        <f>MID(F348,1,M348-1)</f>
        <v>October</v>
      </c>
      <c r="Q348" s="55">
        <f>_xlfn.SWITCH(TRIM(P348),
"January",1,"February",2,"March",3,"April",4,
"May",5,"June",6,"July",7,"August",8,
"September",9,"October",10,"November",11,"December",12,"No Match")</f>
        <v>10</v>
      </c>
      <c r="R348" s="55" t="str">
        <f>MID(F348,N348-2,2)</f>
        <v>20</v>
      </c>
      <c r="S348" s="2" t="str">
        <f>"&lt;a href="&amp;""""&amp;L348&amp;"\"&amp;K348&amp;"""&gt;"&amp;B348&amp;"&lt;/a&gt;"</f>
        <v>&lt;a href="set03\gc\gc_january_1893_to_december_1895\births\williams,_male_birth_to_john_october_20,_1893_p1_gc.pdf"&gt;Williams&lt;/a&gt;</v>
      </c>
      <c r="T348" s="78" t="str">
        <f>"&lt;tr&gt;&lt;td class="&amp;""""&amp;"dataleft"&amp;""""&amp;"&gt;"&amp;
TEXT(A348,"0")&amp;"&lt;/td&gt;&lt;td class="&amp;""""&amp;"dataleft"&amp;""""&amp;"&gt;"&amp;
TEXT(B348,"")&amp;"&lt;/td&gt;&lt;td class="&amp;""""&amp;"dataleft"&amp;""""&amp;"&gt;"&amp;
TEXT(C348,"")&amp;"&lt;/td&gt;&lt;td class="&amp;""""&amp;"dataleft"&amp;""""&amp;"&gt;"&amp;
TEXT(D348,"0.0")&amp;"&lt;/td&gt;&lt;td class="&amp;""""&amp;"datacenter"&amp;""""&amp;"&gt;"&amp;
TEXT(E348,"0.0")&amp;"&lt;/td&gt;&lt;td class="&amp;""""&amp;"dataright"&amp;""""&amp;"&gt;"&amp;
TEXT(F348,"mmmm d, yyyy")&amp;"&lt;/td&gt;&lt;td class="&amp;""""&amp;"datacenter"&amp;""""&amp;"&gt;"&amp;
TEXT(G348,"0.0")&amp;"&lt;/td&gt;&lt;td class="&amp;""""&amp;"datacenter"&amp;""""&amp;"&gt;"&amp;
TEXT(H348,"0")&amp;"&lt;/td&gt;"&amp;
"&lt;/tr&gt;"</f>
        <v>&lt;tr&gt;&lt;td class="dataleft"&gt;936&lt;/td&gt;&lt;td class="dataleft"&gt;Williams&lt;/td&gt;&lt;td class="dataleft"&gt;&lt;/td&gt;&lt;td class="dataleft"&gt;John&lt;/td&gt;&lt;td class="datacenter"&gt;M&lt;/td&gt;&lt;td class="dataright"&gt;October 20, 1893&lt;/td&gt;&lt;td class="datacenter"&gt;Griggs Courier&lt;/td&gt;&lt;td class="datacenter"&gt;1&lt;/td&gt;&lt;/tr&gt;</v>
      </c>
      <c r="U348" s="2">
        <f>LEN(S348)</f>
        <v>127</v>
      </c>
    </row>
    <row r="349" spans="1:21" x14ac:dyDescent="0.25">
      <c r="A349" s="2">
        <v>18</v>
      </c>
      <c r="B349" s="4" t="s">
        <v>5132</v>
      </c>
      <c r="C349" s="4"/>
      <c r="D349" s="4" t="s">
        <v>5133</v>
      </c>
      <c r="E349" s="5" t="s">
        <v>226</v>
      </c>
      <c r="F349" s="52" t="s">
        <v>5134</v>
      </c>
      <c r="G349" s="5" t="s">
        <v>4462</v>
      </c>
      <c r="H349" s="5">
        <v>5</v>
      </c>
      <c r="I349" s="48">
        <v>14</v>
      </c>
      <c r="J349" s="5">
        <v>349</v>
      </c>
      <c r="K349" s="47" t="s">
        <v>19663</v>
      </c>
      <c r="L349" s="46" t="s">
        <v>25742</v>
      </c>
      <c r="M349" s="55">
        <f>FIND(" ",F349)</f>
        <v>4</v>
      </c>
      <c r="N349" s="55">
        <f>FIND(",",F349)</f>
        <v>7</v>
      </c>
      <c r="O349" s="55" t="str">
        <f>MID(F349,N349+2,4)</f>
        <v>1896</v>
      </c>
      <c r="P349" s="55" t="str">
        <f>MID(F349,1,M349-1)</f>
        <v>May</v>
      </c>
      <c r="Q349" s="55">
        <f>_xlfn.SWITCH(TRIM(P349),
"January",1,"February",2,"March",3,"April",4,
"May",5,"June",6,"July",7,"August",8,
"September",9,"October",10,"November",11,"December",12,"No Match")</f>
        <v>5</v>
      </c>
      <c r="R349" s="55" t="str">
        <f>MID(F349,N349-2,2)</f>
        <v>22</v>
      </c>
      <c r="S349" s="2" t="str">
        <f>"&lt;a href="&amp;""""&amp;L349&amp;"\"&amp;K349&amp;"""&gt;"&amp;B349&amp;"&lt;/a&gt;"</f>
        <v>&lt;a href="set03\gc\gc_january_1896_to_december_1898\births\anderson,_female_birth_to_rier_may_22,_1896_p5_gc.pdf"&gt;Anderson&lt;/a&gt;</v>
      </c>
      <c r="T349" s="78" t="str">
        <f>"&lt;tr&gt;&lt;td class="&amp;""""&amp;"dataleft"&amp;""""&amp;"&gt;"&amp;
TEXT(A349,"0")&amp;"&lt;/td&gt;&lt;td class="&amp;""""&amp;"dataleft"&amp;""""&amp;"&gt;"&amp;
TEXT(B349,"")&amp;"&lt;/td&gt;&lt;td class="&amp;""""&amp;"dataleft"&amp;""""&amp;"&gt;"&amp;
TEXT(C349,"")&amp;"&lt;/td&gt;&lt;td class="&amp;""""&amp;"dataleft"&amp;""""&amp;"&gt;"&amp;
TEXT(D349,"0.0")&amp;"&lt;/td&gt;&lt;td class="&amp;""""&amp;"datacenter"&amp;""""&amp;"&gt;"&amp;
TEXT(E349,"0.0")&amp;"&lt;/td&gt;&lt;td class="&amp;""""&amp;"dataright"&amp;""""&amp;"&gt;"&amp;
TEXT(F349,"mmmm d, yyyy")&amp;"&lt;/td&gt;&lt;td class="&amp;""""&amp;"datacenter"&amp;""""&amp;"&gt;"&amp;
TEXT(G349,"0.0")&amp;"&lt;/td&gt;&lt;td class="&amp;""""&amp;"datacenter"&amp;""""&amp;"&gt;"&amp;
TEXT(H349,"0")&amp;"&lt;/td&gt;"&amp;
"&lt;/tr&gt;"</f>
        <v>&lt;tr&gt;&lt;td class="dataleft"&gt;18&lt;/td&gt;&lt;td class="dataleft"&gt;Anderson&lt;/td&gt;&lt;td class="dataleft"&gt;&lt;/td&gt;&lt;td class="dataleft"&gt;Rier&lt;/td&gt;&lt;td class="datacenter"&gt;F&lt;/td&gt;&lt;td class="dataright"&gt;May 22, 1896&lt;/td&gt;&lt;td class="datacenter"&gt;Griggs Courier&lt;/td&gt;&lt;td class="datacenter"&gt;5&lt;/td&gt;&lt;/tr&gt;</v>
      </c>
      <c r="U349" s="2">
        <f>LEN(S349)</f>
        <v>125</v>
      </c>
    </row>
    <row r="350" spans="1:21" x14ac:dyDescent="0.25">
      <c r="A350" s="2">
        <v>37</v>
      </c>
      <c r="B350" s="4" t="s">
        <v>5135</v>
      </c>
      <c r="C350" s="4"/>
      <c r="D350" s="4" t="s">
        <v>352</v>
      </c>
      <c r="E350" s="5" t="s">
        <v>26</v>
      </c>
      <c r="F350" s="52" t="s">
        <v>5136</v>
      </c>
      <c r="G350" s="5" t="s">
        <v>4462</v>
      </c>
      <c r="H350" s="5">
        <v>5</v>
      </c>
      <c r="I350" s="48">
        <v>14</v>
      </c>
      <c r="J350" s="5">
        <v>350</v>
      </c>
      <c r="K350" s="47" t="s">
        <v>19664</v>
      </c>
      <c r="L350" s="46" t="s">
        <v>25742</v>
      </c>
      <c r="M350" s="55">
        <f>FIND(" ",F350)</f>
        <v>8</v>
      </c>
      <c r="N350" s="55">
        <f>FIND(",",F350)</f>
        <v>11</v>
      </c>
      <c r="O350" s="55" t="str">
        <f>MID(F350,N350+2,4)</f>
        <v>1897</v>
      </c>
      <c r="P350" s="55" t="str">
        <f>MID(F350,1,M350-1)</f>
        <v>October</v>
      </c>
      <c r="Q350" s="55">
        <f>_xlfn.SWITCH(TRIM(P350),
"January",1,"February",2,"March",3,"April",4,
"May",5,"June",6,"July",7,"August",8,
"September",9,"October",10,"November",11,"December",12,"No Match")</f>
        <v>10</v>
      </c>
      <c r="R350" s="55" t="str">
        <f>MID(F350,N350-2,2)</f>
        <v>29</v>
      </c>
      <c r="S350" s="2" t="str">
        <f>"&lt;a href="&amp;""""&amp;L350&amp;"\"&amp;K350&amp;"""&gt;"&amp;B350&amp;"&lt;/a&gt;"</f>
        <v>&lt;a href="set03\gc\gc_january_1896_to_december_1898\births\armstrong,_male_birth_to_john_october_29,_1897_p5_gc.pdf"&gt;Armstrong&lt;/a&gt;</v>
      </c>
      <c r="T350" s="78" t="str">
        <f>"&lt;tr&gt;&lt;td class="&amp;""""&amp;"dataleft"&amp;""""&amp;"&gt;"&amp;
TEXT(A350,"0")&amp;"&lt;/td&gt;&lt;td class="&amp;""""&amp;"dataleft"&amp;""""&amp;"&gt;"&amp;
TEXT(B350,"")&amp;"&lt;/td&gt;&lt;td class="&amp;""""&amp;"dataleft"&amp;""""&amp;"&gt;"&amp;
TEXT(C350,"")&amp;"&lt;/td&gt;&lt;td class="&amp;""""&amp;"dataleft"&amp;""""&amp;"&gt;"&amp;
TEXT(D350,"0.0")&amp;"&lt;/td&gt;&lt;td class="&amp;""""&amp;"datacenter"&amp;""""&amp;"&gt;"&amp;
TEXT(E350,"0.0")&amp;"&lt;/td&gt;&lt;td class="&amp;""""&amp;"dataright"&amp;""""&amp;"&gt;"&amp;
TEXT(F350,"mmmm d, yyyy")&amp;"&lt;/td&gt;&lt;td class="&amp;""""&amp;"datacenter"&amp;""""&amp;"&gt;"&amp;
TEXT(G350,"0.0")&amp;"&lt;/td&gt;&lt;td class="&amp;""""&amp;"datacenter"&amp;""""&amp;"&gt;"&amp;
TEXT(H350,"0")&amp;"&lt;/td&gt;"&amp;
"&lt;/tr&gt;"</f>
        <v>&lt;tr&gt;&lt;td class="dataleft"&gt;37&lt;/td&gt;&lt;td class="dataleft"&gt;Armstrong&lt;/td&gt;&lt;td class="dataleft"&gt;&lt;/td&gt;&lt;td class="dataleft"&gt;John&lt;/td&gt;&lt;td class="datacenter"&gt;M&lt;/td&gt;&lt;td class="dataright"&gt;October 29, 1897&lt;/td&gt;&lt;td class="datacenter"&gt;Griggs Courier&lt;/td&gt;&lt;td class="datacenter"&gt;5&lt;/td&gt;&lt;/tr&gt;</v>
      </c>
      <c r="U350" s="2">
        <f>LEN(S350)</f>
        <v>129</v>
      </c>
    </row>
    <row r="351" spans="1:21" x14ac:dyDescent="0.25">
      <c r="A351" s="2">
        <v>45</v>
      </c>
      <c r="B351" s="4" t="s">
        <v>4115</v>
      </c>
      <c r="C351" s="4"/>
      <c r="D351" s="4" t="s">
        <v>286</v>
      </c>
      <c r="E351" s="5" t="s">
        <v>226</v>
      </c>
      <c r="F351" s="52" t="s">
        <v>5137</v>
      </c>
      <c r="G351" s="5" t="s">
        <v>4462</v>
      </c>
      <c r="H351" s="5">
        <v>5</v>
      </c>
      <c r="I351" s="48">
        <v>14</v>
      </c>
      <c r="J351" s="5">
        <v>351</v>
      </c>
      <c r="K351" s="47" t="s">
        <v>19665</v>
      </c>
      <c r="L351" s="46" t="s">
        <v>25742</v>
      </c>
      <c r="M351" s="55">
        <f>FIND(" ",F351)</f>
        <v>9</v>
      </c>
      <c r="N351" s="55">
        <f>FIND(",",F351)</f>
        <v>12</v>
      </c>
      <c r="O351" s="55" t="str">
        <f>MID(F351,N351+2,4)</f>
        <v>1897</v>
      </c>
      <c r="P351" s="55" t="str">
        <f>MID(F351,1,M351-1)</f>
        <v>February</v>
      </c>
      <c r="Q351" s="55">
        <f>_xlfn.SWITCH(TRIM(P351),
"January",1,"February",2,"March",3,"April",4,
"May",5,"June",6,"July",7,"August",8,
"September",9,"October",10,"November",11,"December",12,"No Match")</f>
        <v>2</v>
      </c>
      <c r="R351" s="55" t="str">
        <f>MID(F351,N351-2,2)</f>
        <v>10</v>
      </c>
      <c r="S351" s="2" t="str">
        <f>"&lt;a href="&amp;""""&amp;L351&amp;"\"&amp;K351&amp;"""&gt;"&amp;B351&amp;"&lt;/a&gt;"</f>
        <v>&lt;a href="set03\gc\gc_january_1896_to_december_1898\births\ayrea,_female_birth_to_e_m_february_10,_1897_p5_gc.pdf"&gt;Ayrea&lt;/a&gt;</v>
      </c>
      <c r="T351" s="78" t="str">
        <f>"&lt;tr&gt;&lt;td class="&amp;""""&amp;"dataleft"&amp;""""&amp;"&gt;"&amp;
TEXT(A351,"0")&amp;"&lt;/td&gt;&lt;td class="&amp;""""&amp;"dataleft"&amp;""""&amp;"&gt;"&amp;
TEXT(B351,"")&amp;"&lt;/td&gt;&lt;td class="&amp;""""&amp;"dataleft"&amp;""""&amp;"&gt;"&amp;
TEXT(C351,"")&amp;"&lt;/td&gt;&lt;td class="&amp;""""&amp;"dataleft"&amp;""""&amp;"&gt;"&amp;
TEXT(D351,"0.0")&amp;"&lt;/td&gt;&lt;td class="&amp;""""&amp;"datacenter"&amp;""""&amp;"&gt;"&amp;
TEXT(E351,"0.0")&amp;"&lt;/td&gt;&lt;td class="&amp;""""&amp;"dataright"&amp;""""&amp;"&gt;"&amp;
TEXT(F351,"mmmm d, yyyy")&amp;"&lt;/td&gt;&lt;td class="&amp;""""&amp;"datacenter"&amp;""""&amp;"&gt;"&amp;
TEXT(G351,"0.0")&amp;"&lt;/td&gt;&lt;td class="&amp;""""&amp;"datacenter"&amp;""""&amp;"&gt;"&amp;
TEXT(H351,"0")&amp;"&lt;/td&gt;"&amp;
"&lt;/tr&gt;"</f>
        <v>&lt;tr&gt;&lt;td class="dataleft"&gt;45&lt;/td&gt;&lt;td class="dataleft"&gt;Ayrea&lt;/td&gt;&lt;td class="dataleft"&gt;&lt;/td&gt;&lt;td class="dataleft"&gt;E M &lt;/td&gt;&lt;td class="datacenter"&gt;F&lt;/td&gt;&lt;td class="dataright"&gt;February 10, 1897&lt;/td&gt;&lt;td class="datacenter"&gt;Griggs Courier&lt;/td&gt;&lt;td class="datacenter"&gt;5&lt;/td&gt;&lt;/tr&gt;</v>
      </c>
      <c r="U351" s="2">
        <f>LEN(S351)</f>
        <v>123</v>
      </c>
    </row>
    <row r="352" spans="1:21" x14ac:dyDescent="0.25">
      <c r="A352" s="2">
        <v>58</v>
      </c>
      <c r="B352" s="4" t="s">
        <v>5138</v>
      </c>
      <c r="C352" s="4"/>
      <c r="D352" s="4" t="s">
        <v>225</v>
      </c>
      <c r="E352" s="5" t="s">
        <v>26</v>
      </c>
      <c r="F352" s="52" t="s">
        <v>5139</v>
      </c>
      <c r="G352" s="5" t="s">
        <v>4462</v>
      </c>
      <c r="H352" s="5">
        <v>5</v>
      </c>
      <c r="I352" s="48">
        <v>14</v>
      </c>
      <c r="J352" s="5">
        <v>352</v>
      </c>
      <c r="K352" s="47" t="s">
        <v>19666</v>
      </c>
      <c r="L352" s="46" t="s">
        <v>25742</v>
      </c>
      <c r="M352" s="55">
        <f>FIND(" ",F352)</f>
        <v>9</v>
      </c>
      <c r="N352" s="55">
        <f>FIND(",",F352)</f>
        <v>12</v>
      </c>
      <c r="O352" s="55" t="str">
        <f>MID(F352,N352+2,4)</f>
        <v>1897</v>
      </c>
      <c r="P352" s="55" t="str">
        <f>MID(F352,1,M352-1)</f>
        <v>February</v>
      </c>
      <c r="Q352" s="55">
        <f>_xlfn.SWITCH(TRIM(P352),
"January",1,"February",2,"March",3,"April",4,
"May",5,"June",6,"July",7,"August",8,
"September",9,"October",10,"November",11,"December",12,"No Match")</f>
        <v>2</v>
      </c>
      <c r="R352" s="55" t="str">
        <f>MID(F352,N352-2,2)</f>
        <v>12</v>
      </c>
      <c r="S352" s="2" t="str">
        <f>"&lt;a href="&amp;""""&amp;L352&amp;"\"&amp;K352&amp;"""&gt;"&amp;B352&amp;"&lt;/a&gt;"</f>
        <v>&lt;a href="set03\gc\gc_january_1896_to_december_1898\births\bauer,_male_birth_to_george_february_12,_1897_p5_gc.pdf"&gt;Bauer&lt;/a&gt;</v>
      </c>
      <c r="T352" s="78" t="str">
        <f>"&lt;tr&gt;&lt;td class="&amp;""""&amp;"dataleft"&amp;""""&amp;"&gt;"&amp;
TEXT(A352,"0")&amp;"&lt;/td&gt;&lt;td class="&amp;""""&amp;"dataleft"&amp;""""&amp;"&gt;"&amp;
TEXT(B352,"")&amp;"&lt;/td&gt;&lt;td class="&amp;""""&amp;"dataleft"&amp;""""&amp;"&gt;"&amp;
TEXT(C352,"")&amp;"&lt;/td&gt;&lt;td class="&amp;""""&amp;"dataleft"&amp;""""&amp;"&gt;"&amp;
TEXT(D352,"0.0")&amp;"&lt;/td&gt;&lt;td class="&amp;""""&amp;"datacenter"&amp;""""&amp;"&gt;"&amp;
TEXT(E352,"0.0")&amp;"&lt;/td&gt;&lt;td class="&amp;""""&amp;"dataright"&amp;""""&amp;"&gt;"&amp;
TEXT(F352,"mmmm d, yyyy")&amp;"&lt;/td&gt;&lt;td class="&amp;""""&amp;"datacenter"&amp;""""&amp;"&gt;"&amp;
TEXT(G352,"0.0")&amp;"&lt;/td&gt;&lt;td class="&amp;""""&amp;"datacenter"&amp;""""&amp;"&gt;"&amp;
TEXT(H352,"0")&amp;"&lt;/td&gt;"&amp;
"&lt;/tr&gt;"</f>
        <v>&lt;tr&gt;&lt;td class="dataleft"&gt;58&lt;/td&gt;&lt;td class="dataleft"&gt;Bauer&lt;/td&gt;&lt;td class="dataleft"&gt;&lt;/td&gt;&lt;td class="dataleft"&gt;George&lt;/td&gt;&lt;td class="datacenter"&gt;M&lt;/td&gt;&lt;td class="dataright"&gt;February 12, 1897&lt;/td&gt;&lt;td class="datacenter"&gt;Griggs Courier&lt;/td&gt;&lt;td class="datacenter"&gt;5&lt;/td&gt;&lt;/tr&gt;</v>
      </c>
      <c r="U352" s="2">
        <f>LEN(S352)</f>
        <v>124</v>
      </c>
    </row>
    <row r="353" spans="1:21" x14ac:dyDescent="0.25">
      <c r="A353" s="2">
        <v>68</v>
      </c>
      <c r="B353" s="4" t="s">
        <v>4576</v>
      </c>
      <c r="C353" s="4"/>
      <c r="D353" s="4" t="s">
        <v>4702</v>
      </c>
      <c r="E353" s="5" t="s">
        <v>226</v>
      </c>
      <c r="F353" s="52" t="s">
        <v>5140</v>
      </c>
      <c r="G353" s="5" t="s">
        <v>4462</v>
      </c>
      <c r="H353" s="5">
        <v>5</v>
      </c>
      <c r="I353" s="48">
        <v>14</v>
      </c>
      <c r="J353" s="5">
        <v>353</v>
      </c>
      <c r="K353" s="47" t="s">
        <v>19667</v>
      </c>
      <c r="L353" s="46" t="s">
        <v>25742</v>
      </c>
      <c r="M353" s="55">
        <f>FIND(" ",F353)</f>
        <v>5</v>
      </c>
      <c r="N353" s="55">
        <f>FIND(",",F353)</f>
        <v>8</v>
      </c>
      <c r="O353" s="55" t="str">
        <f>MID(F353,N353+2,4)</f>
        <v>1898</v>
      </c>
      <c r="P353" s="55" t="str">
        <f>MID(F353,1,M353-1)</f>
        <v>June</v>
      </c>
      <c r="Q353" s="55">
        <f>_xlfn.SWITCH(TRIM(P353),
"January",1,"February",2,"March",3,"April",4,
"May",5,"June",6,"July",7,"August",8,
"September",9,"October",10,"November",11,"December",12,"No Match")</f>
        <v>6</v>
      </c>
      <c r="R353" s="55" t="str">
        <f>MID(F353,N353-2,2)</f>
        <v>17</v>
      </c>
      <c r="S353" s="2" t="str">
        <f>"&lt;a href="&amp;""""&amp;L353&amp;"\"&amp;K353&amp;"""&gt;"&amp;B353&amp;"&lt;/a&gt;"</f>
        <v>&lt;a href="set03\gc\gc_january_1896_to_december_1898\births\benson,_female_birth_to_andrew_june_17,_1898_p5_gc.pdf"&gt;Benson&lt;/a&gt;</v>
      </c>
      <c r="T353" s="78" t="str">
        <f>"&lt;tr&gt;&lt;td class="&amp;""""&amp;"dataleft"&amp;""""&amp;"&gt;"&amp;
TEXT(A353,"0")&amp;"&lt;/td&gt;&lt;td class="&amp;""""&amp;"dataleft"&amp;""""&amp;"&gt;"&amp;
TEXT(B353,"")&amp;"&lt;/td&gt;&lt;td class="&amp;""""&amp;"dataleft"&amp;""""&amp;"&gt;"&amp;
TEXT(C353,"")&amp;"&lt;/td&gt;&lt;td class="&amp;""""&amp;"dataleft"&amp;""""&amp;"&gt;"&amp;
TEXT(D353,"0.0")&amp;"&lt;/td&gt;&lt;td class="&amp;""""&amp;"datacenter"&amp;""""&amp;"&gt;"&amp;
TEXT(E353,"0.0")&amp;"&lt;/td&gt;&lt;td class="&amp;""""&amp;"dataright"&amp;""""&amp;"&gt;"&amp;
TEXT(F353,"mmmm d, yyyy")&amp;"&lt;/td&gt;&lt;td class="&amp;""""&amp;"datacenter"&amp;""""&amp;"&gt;"&amp;
TEXT(G353,"0.0")&amp;"&lt;/td&gt;&lt;td class="&amp;""""&amp;"datacenter"&amp;""""&amp;"&gt;"&amp;
TEXT(H353,"0")&amp;"&lt;/td&gt;"&amp;
"&lt;/tr&gt;"</f>
        <v>&lt;tr&gt;&lt;td class="dataleft"&gt;68&lt;/td&gt;&lt;td class="dataleft"&gt;Benson&lt;/td&gt;&lt;td class="dataleft"&gt;&lt;/td&gt;&lt;td class="dataleft"&gt;Andrew&lt;/td&gt;&lt;td class="datacenter"&gt;F&lt;/td&gt;&lt;td class="dataright"&gt;June 17, 1898&lt;/td&gt;&lt;td class="datacenter"&gt;Griggs Courier&lt;/td&gt;&lt;td class="datacenter"&gt;5&lt;/td&gt;&lt;/tr&gt;</v>
      </c>
      <c r="U353" s="2">
        <f>LEN(S353)</f>
        <v>124</v>
      </c>
    </row>
    <row r="354" spans="1:21" x14ac:dyDescent="0.25">
      <c r="A354" s="2">
        <v>67</v>
      </c>
      <c r="B354" s="4" t="s">
        <v>4576</v>
      </c>
      <c r="C354" s="4"/>
      <c r="D354" s="4" t="s">
        <v>5141</v>
      </c>
      <c r="E354" s="5" t="s">
        <v>26</v>
      </c>
      <c r="F354" s="52" t="s">
        <v>5142</v>
      </c>
      <c r="G354" s="5" t="s">
        <v>4462</v>
      </c>
      <c r="H354" s="5">
        <v>5</v>
      </c>
      <c r="I354" s="48">
        <v>14</v>
      </c>
      <c r="J354" s="5">
        <v>354</v>
      </c>
      <c r="K354" s="47" t="s">
        <v>19668</v>
      </c>
      <c r="L354" s="46" t="s">
        <v>25742</v>
      </c>
      <c r="M354" s="55">
        <f>FIND(" ",F354)</f>
        <v>4</v>
      </c>
      <c r="N354" s="55">
        <f>FIND(",",F354)</f>
        <v>7</v>
      </c>
      <c r="O354" s="55" t="str">
        <f>MID(F354,N354+2,4)</f>
        <v>1897</v>
      </c>
      <c r="P354" s="55" t="str">
        <f>MID(F354,1,M354-1)</f>
        <v>May</v>
      </c>
      <c r="Q354" s="55">
        <f>_xlfn.SWITCH(TRIM(P354),
"January",1,"February",2,"March",3,"April",4,
"May",5,"June",6,"July",7,"August",8,
"September",9,"October",10,"November",11,"December",12,"No Match")</f>
        <v>5</v>
      </c>
      <c r="R354" s="55" t="str">
        <f>MID(F354,N354-2,2)</f>
        <v>28</v>
      </c>
      <c r="S354" s="2" t="str">
        <f>"&lt;a href="&amp;""""&amp;L354&amp;"\"&amp;K354&amp;"""&gt;"&amp;B354&amp;"&lt;/a&gt;"</f>
        <v>&lt;a href="set03\gc\gc_january_1896_to_december_1898\births\benson,_male_birth_to_john_a_may_28,_1897_p5_gc.pdf"&gt;Benson&lt;/a&gt;</v>
      </c>
      <c r="T354" s="78" t="str">
        <f>"&lt;tr&gt;&lt;td class="&amp;""""&amp;"dataleft"&amp;""""&amp;"&gt;"&amp;
TEXT(A354,"0")&amp;"&lt;/td&gt;&lt;td class="&amp;""""&amp;"dataleft"&amp;""""&amp;"&gt;"&amp;
TEXT(B354,"")&amp;"&lt;/td&gt;&lt;td class="&amp;""""&amp;"dataleft"&amp;""""&amp;"&gt;"&amp;
TEXT(C354,"")&amp;"&lt;/td&gt;&lt;td class="&amp;""""&amp;"dataleft"&amp;""""&amp;"&gt;"&amp;
TEXT(D354,"0.0")&amp;"&lt;/td&gt;&lt;td class="&amp;""""&amp;"datacenter"&amp;""""&amp;"&gt;"&amp;
TEXT(E354,"0.0")&amp;"&lt;/td&gt;&lt;td class="&amp;""""&amp;"dataright"&amp;""""&amp;"&gt;"&amp;
TEXT(F354,"mmmm d, yyyy")&amp;"&lt;/td&gt;&lt;td class="&amp;""""&amp;"datacenter"&amp;""""&amp;"&gt;"&amp;
TEXT(G354,"0.0")&amp;"&lt;/td&gt;&lt;td class="&amp;""""&amp;"datacenter"&amp;""""&amp;"&gt;"&amp;
TEXT(H354,"0")&amp;"&lt;/td&gt;"&amp;
"&lt;/tr&gt;"</f>
        <v>&lt;tr&gt;&lt;td class="dataleft"&gt;67&lt;/td&gt;&lt;td class="dataleft"&gt;Benson&lt;/td&gt;&lt;td class="dataleft"&gt;&lt;/td&gt;&lt;td class="dataleft"&gt;John A&lt;/td&gt;&lt;td class="datacenter"&gt;M&lt;/td&gt;&lt;td class="dataright"&gt;May 28, 1897&lt;/td&gt;&lt;td class="datacenter"&gt;Griggs Courier&lt;/td&gt;&lt;td class="datacenter"&gt;5&lt;/td&gt;&lt;/tr&gt;</v>
      </c>
      <c r="U354" s="2">
        <f>LEN(S354)</f>
        <v>121</v>
      </c>
    </row>
    <row r="355" spans="1:21" x14ac:dyDescent="0.25">
      <c r="A355" s="2">
        <v>66</v>
      </c>
      <c r="B355" s="4" t="s">
        <v>4576</v>
      </c>
      <c r="C355" s="4"/>
      <c r="D355" s="4" t="s">
        <v>352</v>
      </c>
      <c r="E355" s="5" t="s">
        <v>26</v>
      </c>
      <c r="F355" s="52" t="s">
        <v>5143</v>
      </c>
      <c r="G355" s="5" t="s">
        <v>4462</v>
      </c>
      <c r="H355" s="5">
        <v>5</v>
      </c>
      <c r="I355" s="48">
        <v>14</v>
      </c>
      <c r="J355" s="5">
        <v>355</v>
      </c>
      <c r="K355" s="47" t="s">
        <v>19669</v>
      </c>
      <c r="L355" s="46" t="s">
        <v>25742</v>
      </c>
      <c r="M355" s="55">
        <f>FIND(" ",F355)</f>
        <v>9</v>
      </c>
      <c r="N355" s="55">
        <f>FIND(",",F355)</f>
        <v>11</v>
      </c>
      <c r="O355" s="55" t="str">
        <f>MID(F355,N355+2,4)</f>
        <v>1896</v>
      </c>
      <c r="P355" s="55" t="str">
        <f>MID(F355,1,M355-1)</f>
        <v>February</v>
      </c>
      <c r="Q355" s="55">
        <f>_xlfn.SWITCH(TRIM(P355),
"January",1,"February",2,"March",3,"April",4,
"May",5,"June",6,"July",7,"August",8,
"September",9,"October",10,"November",11,"December",12,"No Match")</f>
        <v>2</v>
      </c>
      <c r="R355" s="55" t="str">
        <f>MID(F355,N355-2,2)</f>
        <v xml:space="preserve"> 7</v>
      </c>
      <c r="S355" s="2" t="str">
        <f>"&lt;a href="&amp;""""&amp;L355&amp;"\"&amp;K355&amp;"""&gt;"&amp;B355&amp;"&lt;/a&gt;"</f>
        <v>&lt;a href="set03\gc\gc_january_1896_to_december_1898\births\benson,_male_birth_to_john_february_7,_1896_p5_gc.pdf"&gt;Benson&lt;/a&gt;</v>
      </c>
      <c r="T355" s="78" t="str">
        <f>"&lt;tr&gt;&lt;td class="&amp;""""&amp;"dataleft"&amp;""""&amp;"&gt;"&amp;
TEXT(A355,"0")&amp;"&lt;/td&gt;&lt;td class="&amp;""""&amp;"dataleft"&amp;""""&amp;"&gt;"&amp;
TEXT(B355,"")&amp;"&lt;/td&gt;&lt;td class="&amp;""""&amp;"dataleft"&amp;""""&amp;"&gt;"&amp;
TEXT(C355,"")&amp;"&lt;/td&gt;&lt;td class="&amp;""""&amp;"dataleft"&amp;""""&amp;"&gt;"&amp;
TEXT(D355,"0.0")&amp;"&lt;/td&gt;&lt;td class="&amp;""""&amp;"datacenter"&amp;""""&amp;"&gt;"&amp;
TEXT(E355,"0.0")&amp;"&lt;/td&gt;&lt;td class="&amp;""""&amp;"dataright"&amp;""""&amp;"&gt;"&amp;
TEXT(F355,"mmmm d, yyyy")&amp;"&lt;/td&gt;&lt;td class="&amp;""""&amp;"datacenter"&amp;""""&amp;"&gt;"&amp;
TEXT(G355,"0.0")&amp;"&lt;/td&gt;&lt;td class="&amp;""""&amp;"datacenter"&amp;""""&amp;"&gt;"&amp;
TEXT(H355,"0")&amp;"&lt;/td&gt;"&amp;
"&lt;/tr&gt;"</f>
        <v>&lt;tr&gt;&lt;td class="dataleft"&gt;66&lt;/td&gt;&lt;td class="dataleft"&gt;Benson&lt;/td&gt;&lt;td class="dataleft"&gt;&lt;/td&gt;&lt;td class="dataleft"&gt;John&lt;/td&gt;&lt;td class="datacenter"&gt;M&lt;/td&gt;&lt;td class="dataright"&gt;February 7, 1896&lt;/td&gt;&lt;td class="datacenter"&gt;Griggs Courier&lt;/td&gt;&lt;td class="datacenter"&gt;5&lt;/td&gt;&lt;/tr&gt;</v>
      </c>
      <c r="U355" s="2">
        <f>LEN(S355)</f>
        <v>123</v>
      </c>
    </row>
    <row r="356" spans="1:21" x14ac:dyDescent="0.25">
      <c r="A356" s="2">
        <v>75</v>
      </c>
      <c r="B356" s="4" t="s">
        <v>4116</v>
      </c>
      <c r="C356" s="4"/>
      <c r="D356" s="4" t="s">
        <v>5144</v>
      </c>
      <c r="E356" s="5" t="s">
        <v>26</v>
      </c>
      <c r="F356" s="52" t="s">
        <v>5145</v>
      </c>
      <c r="G356" s="5" t="s">
        <v>4462</v>
      </c>
      <c r="H356" s="5">
        <v>5</v>
      </c>
      <c r="I356" s="48">
        <v>14</v>
      </c>
      <c r="J356" s="5">
        <v>356</v>
      </c>
      <c r="K356" s="47" t="s">
        <v>19670</v>
      </c>
      <c r="L356" s="46" t="s">
        <v>25742</v>
      </c>
      <c r="M356" s="55">
        <f>FIND(" ",F356)</f>
        <v>9</v>
      </c>
      <c r="N356" s="55">
        <f>FIND(",",F356)</f>
        <v>12</v>
      </c>
      <c r="O356" s="55" t="str">
        <f>MID(F356,N356+2,4)</f>
        <v>1898</v>
      </c>
      <c r="P356" s="55" t="str">
        <f>MID(F356,1,M356-1)</f>
        <v>December</v>
      </c>
      <c r="Q356" s="55">
        <f>_xlfn.SWITCH(TRIM(P356),
"January",1,"February",2,"March",3,"April",4,
"May",5,"June",6,"July",7,"August",8,
"September",9,"October",10,"November",11,"December",12,"No Match")</f>
        <v>12</v>
      </c>
      <c r="R356" s="55" t="str">
        <f>MID(F356,N356-2,2)</f>
        <v>22</v>
      </c>
      <c r="S356" s="2" t="str">
        <f>"&lt;a href="&amp;""""&amp;L356&amp;"\"&amp;K356&amp;"""&gt;"&amp;B356&amp;"&lt;/a&gt;"</f>
        <v>&lt;a href="set03\gc\gc_january_1896_to_december_1898\births\berg,_male_birth_to_rollef_december_22,_1898_p5_gc.pdf"&gt;Berg &lt;/a&gt;</v>
      </c>
      <c r="T356" s="78" t="str">
        <f>"&lt;tr&gt;&lt;td class="&amp;""""&amp;"dataleft"&amp;""""&amp;"&gt;"&amp;
TEXT(A356,"0")&amp;"&lt;/td&gt;&lt;td class="&amp;""""&amp;"dataleft"&amp;""""&amp;"&gt;"&amp;
TEXT(B356,"")&amp;"&lt;/td&gt;&lt;td class="&amp;""""&amp;"dataleft"&amp;""""&amp;"&gt;"&amp;
TEXT(C356,"")&amp;"&lt;/td&gt;&lt;td class="&amp;""""&amp;"dataleft"&amp;""""&amp;"&gt;"&amp;
TEXT(D356,"0.0")&amp;"&lt;/td&gt;&lt;td class="&amp;""""&amp;"datacenter"&amp;""""&amp;"&gt;"&amp;
TEXT(E356,"0.0")&amp;"&lt;/td&gt;&lt;td class="&amp;""""&amp;"dataright"&amp;""""&amp;"&gt;"&amp;
TEXT(F356,"mmmm d, yyyy")&amp;"&lt;/td&gt;&lt;td class="&amp;""""&amp;"datacenter"&amp;""""&amp;"&gt;"&amp;
TEXT(G356,"0.0")&amp;"&lt;/td&gt;&lt;td class="&amp;""""&amp;"datacenter"&amp;""""&amp;"&gt;"&amp;
TEXT(H356,"0")&amp;"&lt;/td&gt;"&amp;
"&lt;/tr&gt;"</f>
        <v>&lt;tr&gt;&lt;td class="dataleft"&gt;75&lt;/td&gt;&lt;td class="dataleft"&gt;Berg &lt;/td&gt;&lt;td class="dataleft"&gt;&lt;/td&gt;&lt;td class="dataleft"&gt;Rollef&lt;/td&gt;&lt;td class="datacenter"&gt;M&lt;/td&gt;&lt;td class="dataright"&gt;December 22, 1898&lt;/td&gt;&lt;td class="datacenter"&gt;Griggs Courier&lt;/td&gt;&lt;td class="datacenter"&gt;5&lt;/td&gt;&lt;/tr&gt;</v>
      </c>
      <c r="U356" s="2">
        <f>LEN(S356)</f>
        <v>123</v>
      </c>
    </row>
    <row r="357" spans="1:21" x14ac:dyDescent="0.25">
      <c r="A357" s="2">
        <v>88</v>
      </c>
      <c r="B357" s="4" t="s">
        <v>4118</v>
      </c>
      <c r="C357" s="4"/>
      <c r="D357" s="4" t="s">
        <v>4119</v>
      </c>
      <c r="E357" s="5" t="s">
        <v>226</v>
      </c>
      <c r="F357" s="52" t="s">
        <v>5148</v>
      </c>
      <c r="G357" s="5" t="s">
        <v>4462</v>
      </c>
      <c r="H357" s="5">
        <v>5</v>
      </c>
      <c r="I357" s="48">
        <v>14</v>
      </c>
      <c r="J357" s="5">
        <v>357</v>
      </c>
      <c r="K357" s="47" t="s">
        <v>19672</v>
      </c>
      <c r="L357" s="46" t="s">
        <v>25742</v>
      </c>
      <c r="M357" s="55">
        <f>FIND(" ",F357)</f>
        <v>9</v>
      </c>
      <c r="N357" s="55">
        <f>FIND(",",F357)</f>
        <v>12</v>
      </c>
      <c r="O357" s="55" t="str">
        <f>MID(F357,N357+2,4)</f>
        <v>1897</v>
      </c>
      <c r="P357" s="55" t="str">
        <f>MID(F357,1,M357-1)</f>
        <v>November</v>
      </c>
      <c r="Q357" s="55">
        <f>_xlfn.SWITCH(TRIM(P357),
"January",1,"February",2,"March",3,"April",4,
"May",5,"June",6,"July",7,"August",8,
"September",9,"October",10,"November",11,"December",12,"No Match")</f>
        <v>11</v>
      </c>
      <c r="R357" s="55" t="str">
        <f>MID(F357,N357-2,2)</f>
        <v>26</v>
      </c>
      <c r="S357" s="2" t="str">
        <f>"&lt;a href="&amp;""""&amp;L357&amp;"\"&amp;K357&amp;"""&gt;"&amp;B357&amp;"&lt;/a&gt;"</f>
        <v>&lt;a href="set03\gc\gc_january_1896_to_december_1898\births\black,_female_birth_to_si_november_26,_1897_p5_gc.pdf"&gt;Black&lt;/a&gt;</v>
      </c>
      <c r="T357" s="78" t="str">
        <f>"&lt;tr&gt;&lt;td class="&amp;""""&amp;"dataleft"&amp;""""&amp;"&gt;"&amp;
TEXT(A357,"0")&amp;"&lt;/td&gt;&lt;td class="&amp;""""&amp;"dataleft"&amp;""""&amp;"&gt;"&amp;
TEXT(B357,"")&amp;"&lt;/td&gt;&lt;td class="&amp;""""&amp;"dataleft"&amp;""""&amp;"&gt;"&amp;
TEXT(C357,"")&amp;"&lt;/td&gt;&lt;td class="&amp;""""&amp;"dataleft"&amp;""""&amp;"&gt;"&amp;
TEXT(D357,"0.0")&amp;"&lt;/td&gt;&lt;td class="&amp;""""&amp;"datacenter"&amp;""""&amp;"&gt;"&amp;
TEXT(E357,"0.0")&amp;"&lt;/td&gt;&lt;td class="&amp;""""&amp;"dataright"&amp;""""&amp;"&gt;"&amp;
TEXT(F357,"mmmm d, yyyy")&amp;"&lt;/td&gt;&lt;td class="&amp;""""&amp;"datacenter"&amp;""""&amp;"&gt;"&amp;
TEXT(G357,"0.0")&amp;"&lt;/td&gt;&lt;td class="&amp;""""&amp;"datacenter"&amp;""""&amp;"&gt;"&amp;
TEXT(H357,"0")&amp;"&lt;/td&gt;"&amp;
"&lt;/tr&gt;"</f>
        <v>&lt;tr&gt;&lt;td class="dataleft"&gt;88&lt;/td&gt;&lt;td class="dataleft"&gt;Black&lt;/td&gt;&lt;td class="dataleft"&gt;&lt;/td&gt;&lt;td class="dataleft"&gt;Si&lt;/td&gt;&lt;td class="datacenter"&gt;F&lt;/td&gt;&lt;td class="dataright"&gt;November 26, 1897&lt;/td&gt;&lt;td class="datacenter"&gt;Griggs Courier&lt;/td&gt;&lt;td class="datacenter"&gt;5&lt;/td&gt;&lt;/tr&gt;</v>
      </c>
      <c r="U357" s="2">
        <f>LEN(S357)</f>
        <v>122</v>
      </c>
    </row>
    <row r="358" spans="1:21" x14ac:dyDescent="0.25">
      <c r="A358" s="2">
        <v>90</v>
      </c>
      <c r="B358" s="4" t="s">
        <v>2340</v>
      </c>
      <c r="C358" s="4"/>
      <c r="D358" s="4" t="s">
        <v>255</v>
      </c>
      <c r="E358" s="5" t="s">
        <v>226</v>
      </c>
      <c r="F358" s="52" t="s">
        <v>1478</v>
      </c>
      <c r="G358" s="5" t="s">
        <v>4462</v>
      </c>
      <c r="H358" s="5">
        <v>5</v>
      </c>
      <c r="I358" s="48">
        <v>14</v>
      </c>
      <c r="J358" s="5">
        <v>358</v>
      </c>
      <c r="K358" s="47" t="s">
        <v>19673</v>
      </c>
      <c r="L358" s="46" t="s">
        <v>25742</v>
      </c>
      <c r="M358" s="55">
        <f>FIND(" ",F358)</f>
        <v>10</v>
      </c>
      <c r="N358" s="55">
        <f>FIND(",",F358)</f>
        <v>12</v>
      </c>
      <c r="O358" s="55" t="str">
        <f>MID(F358,N358+2,4)</f>
        <v>1898</v>
      </c>
      <c r="P358" s="55" t="str">
        <f>MID(F358,1,M358-1)</f>
        <v>September</v>
      </c>
      <c r="Q358" s="55">
        <f>_xlfn.SWITCH(TRIM(P358),
"January",1,"February",2,"March",3,"April",4,
"May",5,"June",6,"July",7,"August",8,
"September",9,"October",10,"November",11,"December",12,"No Match")</f>
        <v>9</v>
      </c>
      <c r="R358" s="55" t="str">
        <f>MID(F358,N358-2,2)</f>
        <v xml:space="preserve"> 1</v>
      </c>
      <c r="S358" s="2" t="str">
        <f>"&lt;a href="&amp;""""&amp;L358&amp;"\"&amp;K358&amp;"""&gt;"&amp;B358&amp;"&lt;/a&gt;"</f>
        <v>&lt;a href="set03\gc\gc_january_1896_to_december_1898\births\blanchard,_female_birth_to_frank_september_1,_1898_p5_gc.pdf"&gt;Blanchard&lt;/a&gt;</v>
      </c>
      <c r="T358" s="78" t="str">
        <f>"&lt;tr&gt;&lt;td class="&amp;""""&amp;"dataleft"&amp;""""&amp;"&gt;"&amp;
TEXT(A358,"0")&amp;"&lt;/td&gt;&lt;td class="&amp;""""&amp;"dataleft"&amp;""""&amp;"&gt;"&amp;
TEXT(B358,"")&amp;"&lt;/td&gt;&lt;td class="&amp;""""&amp;"dataleft"&amp;""""&amp;"&gt;"&amp;
TEXT(C358,"")&amp;"&lt;/td&gt;&lt;td class="&amp;""""&amp;"dataleft"&amp;""""&amp;"&gt;"&amp;
TEXT(D358,"0.0")&amp;"&lt;/td&gt;&lt;td class="&amp;""""&amp;"datacenter"&amp;""""&amp;"&gt;"&amp;
TEXT(E358,"0.0")&amp;"&lt;/td&gt;&lt;td class="&amp;""""&amp;"dataright"&amp;""""&amp;"&gt;"&amp;
TEXT(F358,"mmmm d, yyyy")&amp;"&lt;/td&gt;&lt;td class="&amp;""""&amp;"datacenter"&amp;""""&amp;"&gt;"&amp;
TEXT(G358,"0.0")&amp;"&lt;/td&gt;&lt;td class="&amp;""""&amp;"datacenter"&amp;""""&amp;"&gt;"&amp;
TEXT(H358,"0")&amp;"&lt;/td&gt;"&amp;
"&lt;/tr&gt;"</f>
        <v>&lt;tr&gt;&lt;td class="dataleft"&gt;90&lt;/td&gt;&lt;td class="dataleft"&gt;Blanchard&lt;/td&gt;&lt;td class="dataleft"&gt;&lt;/td&gt;&lt;td class="dataleft"&gt;Frank&lt;/td&gt;&lt;td class="datacenter"&gt;F&lt;/td&gt;&lt;td class="dataright"&gt;September 1, 1898&lt;/td&gt;&lt;td class="datacenter"&gt;Griggs Courier&lt;/td&gt;&lt;td class="datacenter"&gt;5&lt;/td&gt;&lt;/tr&gt;</v>
      </c>
      <c r="U358" s="2">
        <f>LEN(S358)</f>
        <v>133</v>
      </c>
    </row>
    <row r="359" spans="1:21" x14ac:dyDescent="0.25">
      <c r="A359" s="2">
        <v>99</v>
      </c>
      <c r="B359" s="4" t="s">
        <v>5149</v>
      </c>
      <c r="C359" s="4"/>
      <c r="D359" s="4" t="s">
        <v>343</v>
      </c>
      <c r="E359" s="5" t="s">
        <v>26</v>
      </c>
      <c r="F359" s="52" t="s">
        <v>5150</v>
      </c>
      <c r="G359" s="5" t="s">
        <v>4462</v>
      </c>
      <c r="H359" s="5">
        <v>5</v>
      </c>
      <c r="I359" s="48">
        <v>14</v>
      </c>
      <c r="J359" s="5">
        <v>359</v>
      </c>
      <c r="K359" s="47" t="s">
        <v>19674</v>
      </c>
      <c r="L359" s="46" t="s">
        <v>25742</v>
      </c>
      <c r="M359" s="55">
        <f>FIND(" ",F359)</f>
        <v>8</v>
      </c>
      <c r="N359" s="55">
        <f>FIND(",",F359)</f>
        <v>10</v>
      </c>
      <c r="O359" s="55" t="str">
        <f>MID(F359,N359+2,4)</f>
        <v>1897</v>
      </c>
      <c r="P359" s="55" t="str">
        <f>MID(F359,1,M359-1)</f>
        <v>October</v>
      </c>
      <c r="Q359" s="55">
        <f>_xlfn.SWITCH(TRIM(P359),
"January",1,"February",2,"March",3,"April",4,
"May",5,"June",6,"July",7,"August",8,
"September",9,"October",10,"November",11,"December",12,"No Match")</f>
        <v>10</v>
      </c>
      <c r="R359" s="55" t="str">
        <f>MID(F359,N359-2,2)</f>
        <v xml:space="preserve"> 8</v>
      </c>
      <c r="S359" s="2" t="str">
        <f>"&lt;a href="&amp;""""&amp;L359&amp;"\"&amp;K359&amp;"""&gt;"&amp;B359&amp;"&lt;/a&gt;"</f>
        <v>&lt;a href="set03\gc\gc_january_1896_to_december_1898\births\bostrom,_male_birth_to_carl_october_8,_1897_p5_gc.pdf"&gt;Bostrom&lt;/a&gt;</v>
      </c>
      <c r="T359" s="78" t="str">
        <f>"&lt;tr&gt;&lt;td class="&amp;""""&amp;"dataleft"&amp;""""&amp;"&gt;"&amp;
TEXT(A359,"0")&amp;"&lt;/td&gt;&lt;td class="&amp;""""&amp;"dataleft"&amp;""""&amp;"&gt;"&amp;
TEXT(B359,"")&amp;"&lt;/td&gt;&lt;td class="&amp;""""&amp;"dataleft"&amp;""""&amp;"&gt;"&amp;
TEXT(C359,"")&amp;"&lt;/td&gt;&lt;td class="&amp;""""&amp;"dataleft"&amp;""""&amp;"&gt;"&amp;
TEXT(D359,"0.0")&amp;"&lt;/td&gt;&lt;td class="&amp;""""&amp;"datacenter"&amp;""""&amp;"&gt;"&amp;
TEXT(E359,"0.0")&amp;"&lt;/td&gt;&lt;td class="&amp;""""&amp;"dataright"&amp;""""&amp;"&gt;"&amp;
TEXT(F359,"mmmm d, yyyy")&amp;"&lt;/td&gt;&lt;td class="&amp;""""&amp;"datacenter"&amp;""""&amp;"&gt;"&amp;
TEXT(G359,"0.0")&amp;"&lt;/td&gt;&lt;td class="&amp;""""&amp;"datacenter"&amp;""""&amp;"&gt;"&amp;
TEXT(H359,"0")&amp;"&lt;/td&gt;"&amp;
"&lt;/tr&gt;"</f>
        <v>&lt;tr&gt;&lt;td class="dataleft"&gt;99&lt;/td&gt;&lt;td class="dataleft"&gt;Bostrom&lt;/td&gt;&lt;td class="dataleft"&gt;&lt;/td&gt;&lt;td class="dataleft"&gt;Carl&lt;/td&gt;&lt;td class="datacenter"&gt;M&lt;/td&gt;&lt;td class="dataright"&gt;October 8, 1897&lt;/td&gt;&lt;td class="datacenter"&gt;Griggs Courier&lt;/td&gt;&lt;td class="datacenter"&gt;5&lt;/td&gt;&lt;/tr&gt;</v>
      </c>
      <c r="U359" s="2">
        <f>LEN(S359)</f>
        <v>124</v>
      </c>
    </row>
    <row r="360" spans="1:21" x14ac:dyDescent="0.25">
      <c r="A360" s="2">
        <v>101</v>
      </c>
      <c r="B360" s="4" t="s">
        <v>5151</v>
      </c>
      <c r="C360" s="4"/>
      <c r="D360" s="4" t="s">
        <v>5152</v>
      </c>
      <c r="E360" s="5" t="s">
        <v>226</v>
      </c>
      <c r="F360" s="52" t="s">
        <v>5136</v>
      </c>
      <c r="G360" s="5" t="s">
        <v>4462</v>
      </c>
      <c r="H360" s="5">
        <v>5</v>
      </c>
      <c r="I360" s="48">
        <v>14</v>
      </c>
      <c r="J360" s="5">
        <v>360</v>
      </c>
      <c r="K360" s="47" t="s">
        <v>19675</v>
      </c>
      <c r="L360" s="46" t="s">
        <v>25742</v>
      </c>
      <c r="M360" s="55">
        <f>FIND(" ",F360)</f>
        <v>8</v>
      </c>
      <c r="N360" s="55">
        <f>FIND(",",F360)</f>
        <v>11</v>
      </c>
      <c r="O360" s="55" t="str">
        <f>MID(F360,N360+2,4)</f>
        <v>1897</v>
      </c>
      <c r="P360" s="55" t="str">
        <f>MID(F360,1,M360-1)</f>
        <v>October</v>
      </c>
      <c r="Q360" s="55">
        <f>_xlfn.SWITCH(TRIM(P360),
"January",1,"February",2,"March",3,"April",4,
"May",5,"June",6,"July",7,"August",8,
"September",9,"October",10,"November",11,"December",12,"No Match")</f>
        <v>10</v>
      </c>
      <c r="R360" s="55" t="str">
        <f>MID(F360,N360-2,2)</f>
        <v>29</v>
      </c>
      <c r="S360" s="2" t="str">
        <f>"&lt;a href="&amp;""""&amp;L360&amp;"\"&amp;K360&amp;"""&gt;"&amp;B360&amp;"&lt;/a&gt;"</f>
        <v>&lt;a href="set03\gc\gc_january_1896_to_december_1898\births\bowden,_female_birth_to_a_l_october_29,_1897_p5_gc.pdf"&gt;Bowden&lt;/a&gt;</v>
      </c>
      <c r="T360" s="78" t="str">
        <f>"&lt;tr&gt;&lt;td class="&amp;""""&amp;"dataleft"&amp;""""&amp;"&gt;"&amp;
TEXT(A360,"0")&amp;"&lt;/td&gt;&lt;td class="&amp;""""&amp;"dataleft"&amp;""""&amp;"&gt;"&amp;
TEXT(B360,"")&amp;"&lt;/td&gt;&lt;td class="&amp;""""&amp;"dataleft"&amp;""""&amp;"&gt;"&amp;
TEXT(C360,"")&amp;"&lt;/td&gt;&lt;td class="&amp;""""&amp;"dataleft"&amp;""""&amp;"&gt;"&amp;
TEXT(D360,"0.0")&amp;"&lt;/td&gt;&lt;td class="&amp;""""&amp;"datacenter"&amp;""""&amp;"&gt;"&amp;
TEXT(E360,"0.0")&amp;"&lt;/td&gt;&lt;td class="&amp;""""&amp;"dataright"&amp;""""&amp;"&gt;"&amp;
TEXT(F360,"mmmm d, yyyy")&amp;"&lt;/td&gt;&lt;td class="&amp;""""&amp;"datacenter"&amp;""""&amp;"&gt;"&amp;
TEXT(G360,"0.0")&amp;"&lt;/td&gt;&lt;td class="&amp;""""&amp;"datacenter"&amp;""""&amp;"&gt;"&amp;
TEXT(H360,"0")&amp;"&lt;/td&gt;"&amp;
"&lt;/tr&gt;"</f>
        <v>&lt;tr&gt;&lt;td class="dataleft"&gt;101&lt;/td&gt;&lt;td class="dataleft"&gt;Bowden&lt;/td&gt;&lt;td class="dataleft"&gt;&lt;/td&gt;&lt;td class="dataleft"&gt;A L&lt;/td&gt;&lt;td class="datacenter"&gt;F&lt;/td&gt;&lt;td class="dataright"&gt;October 29, 1897&lt;/td&gt;&lt;td class="datacenter"&gt;Griggs Courier&lt;/td&gt;&lt;td class="datacenter"&gt;5&lt;/td&gt;&lt;/tr&gt;</v>
      </c>
      <c r="U360" s="2">
        <f>LEN(S360)</f>
        <v>124</v>
      </c>
    </row>
    <row r="361" spans="1:21" ht="30" x14ac:dyDescent="0.25">
      <c r="A361" s="2">
        <v>116</v>
      </c>
      <c r="B361" s="4" t="s">
        <v>4126</v>
      </c>
      <c r="C361" s="4"/>
      <c r="D361" s="4" t="s">
        <v>106</v>
      </c>
      <c r="E361" s="5" t="s">
        <v>26</v>
      </c>
      <c r="F361" s="52" t="s">
        <v>5153</v>
      </c>
      <c r="G361" s="5" t="s">
        <v>4462</v>
      </c>
      <c r="H361" s="5">
        <v>5</v>
      </c>
      <c r="I361" s="48">
        <v>14</v>
      </c>
      <c r="J361" s="5">
        <v>361</v>
      </c>
      <c r="K361" s="47" t="s">
        <v>19676</v>
      </c>
      <c r="L361" s="46" t="s">
        <v>25742</v>
      </c>
      <c r="M361" s="55">
        <f>FIND(" ",F361)</f>
        <v>9</v>
      </c>
      <c r="N361" s="55">
        <f>FIND(",",F361)</f>
        <v>12</v>
      </c>
      <c r="O361" s="55" t="str">
        <f>MID(F361,N361+2,4)</f>
        <v>1897</v>
      </c>
      <c r="P361" s="55" t="str">
        <f>MID(F361,1,M361-1)</f>
        <v>November</v>
      </c>
      <c r="Q361" s="55">
        <f>_xlfn.SWITCH(TRIM(P361),
"January",1,"February",2,"March",3,"April",4,
"May",5,"June",6,"July",7,"August",8,
"September",9,"October",10,"November",11,"December",12,"No Match")</f>
        <v>11</v>
      </c>
      <c r="R361" s="55" t="str">
        <f>MID(F361,N361-2,2)</f>
        <v>12</v>
      </c>
      <c r="S361" s="2" t="str">
        <f>"&lt;a href="&amp;""""&amp;L361&amp;"\"&amp;K361&amp;"""&gt;"&amp;B361&amp;"&lt;/a&gt;"</f>
        <v>&lt;a href="set03\gc\gc_january_1896_to_december_1898\births\brownfield,_male_birth_to_will_november_12,_1897_p5_gc.pdf"&gt;Brownfield&lt;/a&gt;</v>
      </c>
      <c r="T361" s="78" t="str">
        <f>"&lt;tr&gt;&lt;td class="&amp;""""&amp;"dataleft"&amp;""""&amp;"&gt;"&amp;
TEXT(A361,"0")&amp;"&lt;/td&gt;&lt;td class="&amp;""""&amp;"dataleft"&amp;""""&amp;"&gt;"&amp;
TEXT(B361,"")&amp;"&lt;/td&gt;&lt;td class="&amp;""""&amp;"dataleft"&amp;""""&amp;"&gt;"&amp;
TEXT(C361,"")&amp;"&lt;/td&gt;&lt;td class="&amp;""""&amp;"dataleft"&amp;""""&amp;"&gt;"&amp;
TEXT(D361,"0.0")&amp;"&lt;/td&gt;&lt;td class="&amp;""""&amp;"datacenter"&amp;""""&amp;"&gt;"&amp;
TEXT(E361,"0.0")&amp;"&lt;/td&gt;&lt;td class="&amp;""""&amp;"dataright"&amp;""""&amp;"&gt;"&amp;
TEXT(F361,"mmmm d, yyyy")&amp;"&lt;/td&gt;&lt;td class="&amp;""""&amp;"datacenter"&amp;""""&amp;"&gt;"&amp;
TEXT(G361,"0.0")&amp;"&lt;/td&gt;&lt;td class="&amp;""""&amp;"datacenter"&amp;""""&amp;"&gt;"&amp;
TEXT(H361,"0")&amp;"&lt;/td&gt;"&amp;
"&lt;/tr&gt;"</f>
        <v>&lt;tr&gt;&lt;td class="dataleft"&gt;116&lt;/td&gt;&lt;td class="dataleft"&gt;Brownfield&lt;/td&gt;&lt;td class="dataleft"&gt;&lt;/td&gt;&lt;td class="dataleft"&gt;Will&lt;/td&gt;&lt;td class="datacenter"&gt;M&lt;/td&gt;&lt;td class="dataright"&gt;November 12, 1897&lt;/td&gt;&lt;td class="datacenter"&gt;Griggs Courier&lt;/td&gt;&lt;td class="datacenter"&gt;5&lt;/td&gt;&lt;/tr&gt;</v>
      </c>
      <c r="U361" s="2">
        <f>LEN(S361)</f>
        <v>132</v>
      </c>
    </row>
    <row r="362" spans="1:21" x14ac:dyDescent="0.25">
      <c r="A362" s="2">
        <v>120</v>
      </c>
      <c r="B362" s="4" t="s">
        <v>5154</v>
      </c>
      <c r="C362" s="4"/>
      <c r="D362" s="4" t="s">
        <v>352</v>
      </c>
      <c r="E362" s="5" t="s">
        <v>26</v>
      </c>
      <c r="F362" s="52" t="s">
        <v>1513</v>
      </c>
      <c r="G362" s="5" t="s">
        <v>4462</v>
      </c>
      <c r="H362" s="5">
        <v>1</v>
      </c>
      <c r="I362" s="48">
        <v>14</v>
      </c>
      <c r="J362" s="5">
        <v>362</v>
      </c>
      <c r="K362" s="47" t="s">
        <v>19677</v>
      </c>
      <c r="L362" s="46" t="s">
        <v>25742</v>
      </c>
      <c r="M362" s="55">
        <f>FIND(" ",F362)</f>
        <v>6</v>
      </c>
      <c r="N362" s="55">
        <f>FIND(",",F362)</f>
        <v>9</v>
      </c>
      <c r="O362" s="55" t="str">
        <f>MID(F362,N362+2,4)</f>
        <v>1896</v>
      </c>
      <c r="P362" s="55" t="str">
        <f>MID(F362,1,M362-1)</f>
        <v>April</v>
      </c>
      <c r="Q362" s="55">
        <f>_xlfn.SWITCH(TRIM(P362),
"January",1,"February",2,"March",3,"April",4,
"May",5,"June",6,"July",7,"August",8,
"September",9,"October",10,"November",11,"December",12,"No Match")</f>
        <v>4</v>
      </c>
      <c r="R362" s="55" t="str">
        <f>MID(F362,N362-2,2)</f>
        <v>10</v>
      </c>
      <c r="S362" s="2" t="str">
        <f>"&lt;a href="&amp;""""&amp;L362&amp;"\"&amp;K362&amp;"""&gt;"&amp;B362&amp;"&lt;/a&gt;"</f>
        <v>&lt;a href="set03\gc\gc_january_1896_to_december_1898\births\byington,_male_birth_to_john_april_10,_1896_p1_gc.pdf"&gt;Byington&lt;/a&gt;</v>
      </c>
      <c r="T362" s="78" t="str">
        <f>"&lt;tr&gt;&lt;td class="&amp;""""&amp;"dataleft"&amp;""""&amp;"&gt;"&amp;
TEXT(A362,"0")&amp;"&lt;/td&gt;&lt;td class="&amp;""""&amp;"dataleft"&amp;""""&amp;"&gt;"&amp;
TEXT(B362,"")&amp;"&lt;/td&gt;&lt;td class="&amp;""""&amp;"dataleft"&amp;""""&amp;"&gt;"&amp;
TEXT(C362,"")&amp;"&lt;/td&gt;&lt;td class="&amp;""""&amp;"dataleft"&amp;""""&amp;"&gt;"&amp;
TEXT(D362,"0.0")&amp;"&lt;/td&gt;&lt;td class="&amp;""""&amp;"datacenter"&amp;""""&amp;"&gt;"&amp;
TEXT(E362,"0.0")&amp;"&lt;/td&gt;&lt;td class="&amp;""""&amp;"dataright"&amp;""""&amp;"&gt;"&amp;
TEXT(F362,"mmmm d, yyyy")&amp;"&lt;/td&gt;&lt;td class="&amp;""""&amp;"datacenter"&amp;""""&amp;"&gt;"&amp;
TEXT(G362,"0.0")&amp;"&lt;/td&gt;&lt;td class="&amp;""""&amp;"datacenter"&amp;""""&amp;"&gt;"&amp;
TEXT(H362,"0")&amp;"&lt;/td&gt;"&amp;
"&lt;/tr&gt;"</f>
        <v>&lt;tr&gt;&lt;td class="dataleft"&gt;120&lt;/td&gt;&lt;td class="dataleft"&gt;Byington&lt;/td&gt;&lt;td class="dataleft"&gt;&lt;/td&gt;&lt;td class="dataleft"&gt;John&lt;/td&gt;&lt;td class="datacenter"&gt;M&lt;/td&gt;&lt;td class="dataright"&gt;April 10, 1896&lt;/td&gt;&lt;td class="datacenter"&gt;Griggs Courier&lt;/td&gt;&lt;td class="datacenter"&gt;1&lt;/td&gt;&lt;/tr&gt;</v>
      </c>
      <c r="U362" s="2">
        <f>LEN(S362)</f>
        <v>125</v>
      </c>
    </row>
    <row r="363" spans="1:21" x14ac:dyDescent="0.25">
      <c r="A363" s="2">
        <v>122</v>
      </c>
      <c r="B363" s="4" t="s">
        <v>5155</v>
      </c>
      <c r="C363" s="4"/>
      <c r="D363" s="4" t="s">
        <v>5156</v>
      </c>
      <c r="E363" s="5" t="s">
        <v>26</v>
      </c>
      <c r="F363" s="52" t="s">
        <v>5157</v>
      </c>
      <c r="G363" s="5" t="s">
        <v>4462</v>
      </c>
      <c r="H363" s="5">
        <v>5</v>
      </c>
      <c r="I363" s="48">
        <v>14</v>
      </c>
      <c r="J363" s="5">
        <v>363</v>
      </c>
      <c r="K363" s="47" t="s">
        <v>19678</v>
      </c>
      <c r="L363" s="46" t="s">
        <v>25742</v>
      </c>
      <c r="M363" s="55">
        <f>FIND(" ",F363)</f>
        <v>8</v>
      </c>
      <c r="N363" s="55">
        <f>FIND(",",F363)</f>
        <v>11</v>
      </c>
      <c r="O363" s="55" t="str">
        <f>MID(F363,N363+2,4)</f>
        <v>1898</v>
      </c>
      <c r="P363" s="55" t="str">
        <f>MID(F363,1,M363-1)</f>
        <v>January</v>
      </c>
      <c r="Q363" s="55">
        <f>_xlfn.SWITCH(TRIM(P363),
"January",1,"February",2,"March",3,"April",4,
"May",5,"June",6,"July",7,"August",8,
"September",9,"October",10,"November",11,"December",12,"No Match")</f>
        <v>1</v>
      </c>
      <c r="R363" s="55" t="str">
        <f>MID(F363,N363-2,2)</f>
        <v>21</v>
      </c>
      <c r="S363" s="2" t="str">
        <f>"&lt;a href="&amp;""""&amp;L363&amp;"\"&amp;K363&amp;"""&gt;"&amp;B363&amp;"&lt;/a&gt;"</f>
        <v>&lt;a href="set03\gc\gc_january_1896_to_december_1898\births\campbell,_male_birth_to_donald_january_21,_1898_p5_gc.pdf"&gt;Campbell&lt;/a&gt;</v>
      </c>
      <c r="T363" s="78" t="str">
        <f>"&lt;tr&gt;&lt;td class="&amp;""""&amp;"dataleft"&amp;""""&amp;"&gt;"&amp;
TEXT(A363,"0")&amp;"&lt;/td&gt;&lt;td class="&amp;""""&amp;"dataleft"&amp;""""&amp;"&gt;"&amp;
TEXT(B363,"")&amp;"&lt;/td&gt;&lt;td class="&amp;""""&amp;"dataleft"&amp;""""&amp;"&gt;"&amp;
TEXT(C363,"")&amp;"&lt;/td&gt;&lt;td class="&amp;""""&amp;"dataleft"&amp;""""&amp;"&gt;"&amp;
TEXT(D363,"0.0")&amp;"&lt;/td&gt;&lt;td class="&amp;""""&amp;"datacenter"&amp;""""&amp;"&gt;"&amp;
TEXT(E363,"0.0")&amp;"&lt;/td&gt;&lt;td class="&amp;""""&amp;"dataright"&amp;""""&amp;"&gt;"&amp;
TEXT(F363,"mmmm d, yyyy")&amp;"&lt;/td&gt;&lt;td class="&amp;""""&amp;"datacenter"&amp;""""&amp;"&gt;"&amp;
TEXT(G363,"0.0")&amp;"&lt;/td&gt;&lt;td class="&amp;""""&amp;"datacenter"&amp;""""&amp;"&gt;"&amp;
TEXT(H363,"0")&amp;"&lt;/td&gt;"&amp;
"&lt;/tr&gt;"</f>
        <v>&lt;tr&gt;&lt;td class="dataleft"&gt;122&lt;/td&gt;&lt;td class="dataleft"&gt;Campbell&lt;/td&gt;&lt;td class="dataleft"&gt;&lt;/td&gt;&lt;td class="dataleft"&gt;Donald&lt;/td&gt;&lt;td class="datacenter"&gt;M&lt;/td&gt;&lt;td class="dataright"&gt;January 21, 1898&lt;/td&gt;&lt;td class="datacenter"&gt;Griggs Courier&lt;/td&gt;&lt;td class="datacenter"&gt;5&lt;/td&gt;&lt;/tr&gt;</v>
      </c>
      <c r="U363" s="2">
        <f>LEN(S363)</f>
        <v>129</v>
      </c>
    </row>
    <row r="364" spans="1:21" ht="30" x14ac:dyDescent="0.25">
      <c r="A364" s="2">
        <v>135</v>
      </c>
      <c r="B364" s="4" t="s">
        <v>5158</v>
      </c>
      <c r="C364" s="4"/>
      <c r="D364" s="4" t="s">
        <v>5159</v>
      </c>
      <c r="E364" s="5" t="s">
        <v>26</v>
      </c>
      <c r="F364" s="52" t="s">
        <v>5160</v>
      </c>
      <c r="G364" s="5" t="s">
        <v>4462</v>
      </c>
      <c r="H364" s="5">
        <v>5</v>
      </c>
      <c r="I364" s="48">
        <v>14</v>
      </c>
      <c r="J364" s="5">
        <v>364</v>
      </c>
      <c r="K364" s="47" t="s">
        <v>19679</v>
      </c>
      <c r="L364" s="46" t="s">
        <v>25742</v>
      </c>
      <c r="M364" s="55">
        <f>FIND(" ",F364)</f>
        <v>9</v>
      </c>
      <c r="N364" s="55">
        <f>FIND(",",F364)</f>
        <v>12</v>
      </c>
      <c r="O364" s="55" t="str">
        <f>MID(F364,N364+2,4)</f>
        <v>1897</v>
      </c>
      <c r="P364" s="55" t="str">
        <f>MID(F364,1,M364-1)</f>
        <v>December</v>
      </c>
      <c r="Q364" s="55">
        <f>_xlfn.SWITCH(TRIM(P364),
"January",1,"February",2,"March",3,"April",4,
"May",5,"June",6,"July",7,"August",8,
"September",9,"October",10,"November",11,"December",12,"No Match")</f>
        <v>12</v>
      </c>
      <c r="R364" s="55" t="str">
        <f>MID(F364,N364-2,2)</f>
        <v>17</v>
      </c>
      <c r="S364" s="2" t="str">
        <f>"&lt;a href="&amp;""""&amp;L364&amp;"\"&amp;K364&amp;"""&gt;"&amp;B364&amp;"&lt;/a&gt;"</f>
        <v>&lt;a href="set03\gc\gc_january_1896_to_december_1898\births\church,_male_birth_to_herbert_december_17,_1897_p5_gc.pdf"&gt;Church&lt;/a&gt;</v>
      </c>
      <c r="T364" s="78" t="str">
        <f>"&lt;tr&gt;&lt;td class="&amp;""""&amp;"dataleft"&amp;""""&amp;"&gt;"&amp;
TEXT(A364,"0")&amp;"&lt;/td&gt;&lt;td class="&amp;""""&amp;"dataleft"&amp;""""&amp;"&gt;"&amp;
TEXT(B364,"")&amp;"&lt;/td&gt;&lt;td class="&amp;""""&amp;"dataleft"&amp;""""&amp;"&gt;"&amp;
TEXT(C364,"")&amp;"&lt;/td&gt;&lt;td class="&amp;""""&amp;"dataleft"&amp;""""&amp;"&gt;"&amp;
TEXT(D364,"0.0")&amp;"&lt;/td&gt;&lt;td class="&amp;""""&amp;"datacenter"&amp;""""&amp;"&gt;"&amp;
TEXT(E364,"0.0")&amp;"&lt;/td&gt;&lt;td class="&amp;""""&amp;"dataright"&amp;""""&amp;"&gt;"&amp;
TEXT(F364,"mmmm d, yyyy")&amp;"&lt;/td&gt;&lt;td class="&amp;""""&amp;"datacenter"&amp;""""&amp;"&gt;"&amp;
TEXT(G364,"0.0")&amp;"&lt;/td&gt;&lt;td class="&amp;""""&amp;"datacenter"&amp;""""&amp;"&gt;"&amp;
TEXT(H364,"0")&amp;"&lt;/td&gt;"&amp;
"&lt;/tr&gt;"</f>
        <v>&lt;tr&gt;&lt;td class="dataleft"&gt;135&lt;/td&gt;&lt;td class="dataleft"&gt;Church&lt;/td&gt;&lt;td class="dataleft"&gt;&lt;/td&gt;&lt;td class="dataleft"&gt;Herbert&lt;/td&gt;&lt;td class="datacenter"&gt;M&lt;/td&gt;&lt;td class="dataright"&gt;December 17, 1897&lt;/td&gt;&lt;td class="datacenter"&gt;Griggs Courier&lt;/td&gt;&lt;td class="datacenter"&gt;5&lt;/td&gt;&lt;/tr&gt;</v>
      </c>
      <c r="U364" s="2">
        <f>LEN(S364)</f>
        <v>127</v>
      </c>
    </row>
    <row r="365" spans="1:21" x14ac:dyDescent="0.25">
      <c r="A365" s="2">
        <v>156</v>
      </c>
      <c r="B365" s="4" t="s">
        <v>4132</v>
      </c>
      <c r="C365" s="4"/>
      <c r="D365" s="4" t="s">
        <v>4133</v>
      </c>
      <c r="E365" s="5" t="s">
        <v>26</v>
      </c>
      <c r="F365" s="52" t="s">
        <v>1524</v>
      </c>
      <c r="G365" s="5" t="s">
        <v>4462</v>
      </c>
      <c r="H365" s="5">
        <v>5</v>
      </c>
      <c r="I365" s="48">
        <v>14</v>
      </c>
      <c r="J365" s="5">
        <v>365</v>
      </c>
      <c r="K365" s="47" t="s">
        <v>19680</v>
      </c>
      <c r="L365" s="46" t="s">
        <v>25742</v>
      </c>
      <c r="M365" s="55">
        <f>FIND(" ",F365)</f>
        <v>8</v>
      </c>
      <c r="N365" s="55">
        <f>FIND(",",F365)</f>
        <v>11</v>
      </c>
      <c r="O365" s="55" t="str">
        <f>MID(F365,N365+2,4)</f>
        <v>1898</v>
      </c>
      <c r="P365" s="55" t="str">
        <f>MID(F365,1,M365-1)</f>
        <v>October</v>
      </c>
      <c r="Q365" s="55">
        <f>_xlfn.SWITCH(TRIM(P365),
"January",1,"February",2,"March",3,"April",4,
"May",5,"June",6,"July",7,"August",8,
"September",9,"October",10,"November",11,"December",12,"No Match")</f>
        <v>10</v>
      </c>
      <c r="R365" s="55" t="str">
        <f>MID(F365,N365-2,2)</f>
        <v>27</v>
      </c>
      <c r="S365" s="2" t="str">
        <f>"&lt;a href="&amp;""""&amp;L365&amp;"\"&amp;K365&amp;"""&gt;"&amp;B365&amp;"&lt;/a&gt;"</f>
        <v>&lt;a href="set03\gc\gc_january_1896_to_december_1898\births\cowen,_male_birth_to_r_m_october_27,_1898_p5_gc.pdf"&gt;Cowen&lt;/a&gt;</v>
      </c>
      <c r="T365" s="78" t="str">
        <f>"&lt;tr&gt;&lt;td class="&amp;""""&amp;"dataleft"&amp;""""&amp;"&gt;"&amp;
TEXT(A365,"0")&amp;"&lt;/td&gt;&lt;td class="&amp;""""&amp;"dataleft"&amp;""""&amp;"&gt;"&amp;
TEXT(B365,"")&amp;"&lt;/td&gt;&lt;td class="&amp;""""&amp;"dataleft"&amp;""""&amp;"&gt;"&amp;
TEXT(C365,"")&amp;"&lt;/td&gt;&lt;td class="&amp;""""&amp;"dataleft"&amp;""""&amp;"&gt;"&amp;
TEXT(D365,"0.0")&amp;"&lt;/td&gt;&lt;td class="&amp;""""&amp;"datacenter"&amp;""""&amp;"&gt;"&amp;
TEXT(E365,"0.0")&amp;"&lt;/td&gt;&lt;td class="&amp;""""&amp;"dataright"&amp;""""&amp;"&gt;"&amp;
TEXT(F365,"mmmm d, yyyy")&amp;"&lt;/td&gt;&lt;td class="&amp;""""&amp;"datacenter"&amp;""""&amp;"&gt;"&amp;
TEXT(G365,"0.0")&amp;"&lt;/td&gt;&lt;td class="&amp;""""&amp;"datacenter"&amp;""""&amp;"&gt;"&amp;
TEXT(H365,"0")&amp;"&lt;/td&gt;"&amp;
"&lt;/tr&gt;"</f>
        <v>&lt;tr&gt;&lt;td class="dataleft"&gt;156&lt;/td&gt;&lt;td class="dataleft"&gt;Cowen&lt;/td&gt;&lt;td class="dataleft"&gt;&lt;/td&gt;&lt;td class="dataleft"&gt;R M&lt;/td&gt;&lt;td class="datacenter"&gt;M&lt;/td&gt;&lt;td class="dataright"&gt;October 27, 1898&lt;/td&gt;&lt;td class="datacenter"&gt;Griggs Courier&lt;/td&gt;&lt;td class="datacenter"&gt;5&lt;/td&gt;&lt;/tr&gt;</v>
      </c>
      <c r="U365" s="2">
        <f>LEN(S365)</f>
        <v>120</v>
      </c>
    </row>
    <row r="366" spans="1:21" x14ac:dyDescent="0.25">
      <c r="A366" s="2">
        <v>167</v>
      </c>
      <c r="B366" s="4" t="s">
        <v>4596</v>
      </c>
      <c r="C366" s="4"/>
      <c r="D366" s="4" t="s">
        <v>2768</v>
      </c>
      <c r="E366" s="5" t="s">
        <v>26</v>
      </c>
      <c r="F366" s="52" t="s">
        <v>5161</v>
      </c>
      <c r="G366" s="5" t="s">
        <v>4462</v>
      </c>
      <c r="H366" s="5">
        <v>8</v>
      </c>
      <c r="I366" s="48">
        <v>14</v>
      </c>
      <c r="J366" s="5">
        <v>366</v>
      </c>
      <c r="K366" s="47" t="s">
        <v>19681</v>
      </c>
      <c r="L366" s="46" t="s">
        <v>25742</v>
      </c>
      <c r="M366" s="55">
        <f>FIND(" ",F366)</f>
        <v>8</v>
      </c>
      <c r="N366" s="55">
        <f>FIND(",",F366)</f>
        <v>10</v>
      </c>
      <c r="O366" s="55" t="str">
        <f>MID(F366,N366+2,4)</f>
        <v>1897</v>
      </c>
      <c r="P366" s="55" t="str">
        <f>MID(F366,1,M366-1)</f>
        <v>October</v>
      </c>
      <c r="Q366" s="55">
        <f>_xlfn.SWITCH(TRIM(P366),
"January",1,"February",2,"March",3,"April",4,
"May",5,"June",6,"July",7,"August",8,
"September",9,"October",10,"November",11,"December",12,"No Match")</f>
        <v>10</v>
      </c>
      <c r="R366" s="55" t="str">
        <f>MID(F366,N366-2,2)</f>
        <v xml:space="preserve"> 1</v>
      </c>
      <c r="S366" s="2" t="str">
        <f>"&lt;a href="&amp;""""&amp;L366&amp;"\"&amp;K366&amp;"""&gt;"&amp;B366&amp;"&lt;/a&gt;"</f>
        <v>&lt;a href="set03\gc\gc_january_1896_to_december_1898\births\curtis,_male_birth_to_henry_october_1,_1897_p8_gc.pdf"&gt;Curtis&lt;/a&gt;</v>
      </c>
      <c r="T366" s="78" t="str">
        <f>"&lt;tr&gt;&lt;td class="&amp;""""&amp;"dataleft"&amp;""""&amp;"&gt;"&amp;
TEXT(A366,"0")&amp;"&lt;/td&gt;&lt;td class="&amp;""""&amp;"dataleft"&amp;""""&amp;"&gt;"&amp;
TEXT(B366,"")&amp;"&lt;/td&gt;&lt;td class="&amp;""""&amp;"dataleft"&amp;""""&amp;"&gt;"&amp;
TEXT(C366,"")&amp;"&lt;/td&gt;&lt;td class="&amp;""""&amp;"dataleft"&amp;""""&amp;"&gt;"&amp;
TEXT(D366,"0.0")&amp;"&lt;/td&gt;&lt;td class="&amp;""""&amp;"datacenter"&amp;""""&amp;"&gt;"&amp;
TEXT(E366,"0.0")&amp;"&lt;/td&gt;&lt;td class="&amp;""""&amp;"dataright"&amp;""""&amp;"&gt;"&amp;
TEXT(F366,"mmmm d, yyyy")&amp;"&lt;/td&gt;&lt;td class="&amp;""""&amp;"datacenter"&amp;""""&amp;"&gt;"&amp;
TEXT(G366,"0.0")&amp;"&lt;/td&gt;&lt;td class="&amp;""""&amp;"datacenter"&amp;""""&amp;"&gt;"&amp;
TEXT(H366,"0")&amp;"&lt;/td&gt;"&amp;
"&lt;/tr&gt;"</f>
        <v>&lt;tr&gt;&lt;td class="dataleft"&gt;167&lt;/td&gt;&lt;td class="dataleft"&gt;Curtis&lt;/td&gt;&lt;td class="dataleft"&gt;&lt;/td&gt;&lt;td class="dataleft"&gt;Henry&lt;/td&gt;&lt;td class="datacenter"&gt;M&lt;/td&gt;&lt;td class="dataright"&gt;October 1, 1897&lt;/td&gt;&lt;td class="datacenter"&gt;Griggs Courier&lt;/td&gt;&lt;td class="datacenter"&gt;8&lt;/td&gt;&lt;/tr&gt;</v>
      </c>
      <c r="U366" s="2">
        <f>LEN(S366)</f>
        <v>123</v>
      </c>
    </row>
    <row r="367" spans="1:21" x14ac:dyDescent="0.25">
      <c r="A367" s="2">
        <v>174</v>
      </c>
      <c r="B367" s="4" t="s">
        <v>5162</v>
      </c>
      <c r="C367" s="4"/>
      <c r="D367" s="4" t="s">
        <v>4702</v>
      </c>
      <c r="E367" s="5" t="s">
        <v>226</v>
      </c>
      <c r="F367" s="52" t="s">
        <v>5163</v>
      </c>
      <c r="G367" s="5" t="s">
        <v>4462</v>
      </c>
      <c r="H367" s="5">
        <v>5</v>
      </c>
      <c r="I367" s="48">
        <v>14</v>
      </c>
      <c r="J367" s="5">
        <v>367</v>
      </c>
      <c r="K367" s="47" t="s">
        <v>19682</v>
      </c>
      <c r="L367" s="46" t="s">
        <v>25742</v>
      </c>
      <c r="M367" s="55">
        <f>FIND(" ",F367)</f>
        <v>7</v>
      </c>
      <c r="N367" s="55">
        <f>FIND(",",F367)</f>
        <v>10</v>
      </c>
      <c r="O367" s="55" t="str">
        <f>MID(F367,N367+2,4)</f>
        <v>1897</v>
      </c>
      <c r="P367" s="55" t="str">
        <f>MID(F367,1,M367-1)</f>
        <v>August</v>
      </c>
      <c r="Q367" s="55">
        <f>_xlfn.SWITCH(TRIM(P367),
"January",1,"February",2,"March",3,"April",4,
"May",5,"June",6,"July",7,"August",8,
"September",9,"October",10,"November",11,"December",12,"No Match")</f>
        <v>8</v>
      </c>
      <c r="R367" s="55" t="str">
        <f>MID(F367,N367-2,2)</f>
        <v>20</v>
      </c>
      <c r="S367" s="2" t="str">
        <f>"&lt;a href="&amp;""""&amp;L367&amp;"\"&amp;K367&amp;"""&gt;"&amp;B367&amp;"&lt;/a&gt;"</f>
        <v>&lt;a href="set03\gc\gc_january_1896_to_december_1898\births\dahlin,_female_birth_to_andrew_august_20,_1897_p5_gc.pdf"&gt;Dahlin&lt;/a&gt;</v>
      </c>
      <c r="T367" s="78" t="str">
        <f>"&lt;tr&gt;&lt;td class="&amp;""""&amp;"dataleft"&amp;""""&amp;"&gt;"&amp;
TEXT(A367,"0")&amp;"&lt;/td&gt;&lt;td class="&amp;""""&amp;"dataleft"&amp;""""&amp;"&gt;"&amp;
TEXT(B367,"")&amp;"&lt;/td&gt;&lt;td class="&amp;""""&amp;"dataleft"&amp;""""&amp;"&gt;"&amp;
TEXT(C367,"")&amp;"&lt;/td&gt;&lt;td class="&amp;""""&amp;"dataleft"&amp;""""&amp;"&gt;"&amp;
TEXT(D367,"0.0")&amp;"&lt;/td&gt;&lt;td class="&amp;""""&amp;"datacenter"&amp;""""&amp;"&gt;"&amp;
TEXT(E367,"0.0")&amp;"&lt;/td&gt;&lt;td class="&amp;""""&amp;"dataright"&amp;""""&amp;"&gt;"&amp;
TEXT(F367,"mmmm d, yyyy")&amp;"&lt;/td&gt;&lt;td class="&amp;""""&amp;"datacenter"&amp;""""&amp;"&gt;"&amp;
TEXT(G367,"0.0")&amp;"&lt;/td&gt;&lt;td class="&amp;""""&amp;"datacenter"&amp;""""&amp;"&gt;"&amp;
TEXT(H367,"0")&amp;"&lt;/td&gt;"&amp;
"&lt;/tr&gt;"</f>
        <v>&lt;tr&gt;&lt;td class="dataleft"&gt;174&lt;/td&gt;&lt;td class="dataleft"&gt;Dahlin&lt;/td&gt;&lt;td class="dataleft"&gt;&lt;/td&gt;&lt;td class="dataleft"&gt;Andrew&lt;/td&gt;&lt;td class="datacenter"&gt;F&lt;/td&gt;&lt;td class="dataright"&gt;August 20, 1897&lt;/td&gt;&lt;td class="datacenter"&gt;Griggs Courier&lt;/td&gt;&lt;td class="datacenter"&gt;5&lt;/td&gt;&lt;/tr&gt;</v>
      </c>
      <c r="U367" s="2">
        <f>LEN(S367)</f>
        <v>126</v>
      </c>
    </row>
    <row r="368" spans="1:21" x14ac:dyDescent="0.25">
      <c r="A368" s="2">
        <v>173</v>
      </c>
      <c r="B368" s="4" t="s">
        <v>5162</v>
      </c>
      <c r="C368" s="4"/>
      <c r="D368" s="4" t="s">
        <v>4702</v>
      </c>
      <c r="E368" s="5" t="s">
        <v>26</v>
      </c>
      <c r="F368" s="52" t="s">
        <v>5164</v>
      </c>
      <c r="G368" s="5" t="s">
        <v>4462</v>
      </c>
      <c r="H368" s="5">
        <v>5</v>
      </c>
      <c r="I368" s="48">
        <v>14</v>
      </c>
      <c r="J368" s="5">
        <v>368</v>
      </c>
      <c r="K368" s="47" t="s">
        <v>19683</v>
      </c>
      <c r="L368" s="46" t="s">
        <v>25742</v>
      </c>
      <c r="M368" s="55">
        <f>FIND(" ",F368)</f>
        <v>5</v>
      </c>
      <c r="N368" s="55">
        <f>FIND(",",F368)</f>
        <v>8</v>
      </c>
      <c r="O368" s="55" t="str">
        <f>MID(F368,N368+2,4)</f>
        <v>1896</v>
      </c>
      <c r="P368" s="55" t="str">
        <f>MID(F368,1,M368-1)</f>
        <v>July</v>
      </c>
      <c r="Q368" s="55">
        <f>_xlfn.SWITCH(TRIM(P368),
"January",1,"February",2,"March",3,"April",4,
"May",5,"June",6,"July",7,"August",8,
"September",9,"October",10,"November",11,"December",12,"No Match")</f>
        <v>7</v>
      </c>
      <c r="R368" s="55" t="str">
        <f>MID(F368,N368-2,2)</f>
        <v>31</v>
      </c>
      <c r="S368" s="2" t="str">
        <f>"&lt;a href="&amp;""""&amp;L368&amp;"\"&amp;K368&amp;"""&gt;"&amp;B368&amp;"&lt;/a&gt;"</f>
        <v>&lt;a href="set03\gc\gc_january_1896_to_december_1898\births\dahlin,_male_birth_to_andrew_july_31,_1896_p5_gc.pdf"&gt;Dahlin&lt;/a&gt;</v>
      </c>
      <c r="T368" s="78" t="str">
        <f>"&lt;tr&gt;&lt;td class="&amp;""""&amp;"dataleft"&amp;""""&amp;"&gt;"&amp;
TEXT(A368,"0")&amp;"&lt;/td&gt;&lt;td class="&amp;""""&amp;"dataleft"&amp;""""&amp;"&gt;"&amp;
TEXT(B368,"")&amp;"&lt;/td&gt;&lt;td class="&amp;""""&amp;"dataleft"&amp;""""&amp;"&gt;"&amp;
TEXT(C368,"")&amp;"&lt;/td&gt;&lt;td class="&amp;""""&amp;"dataleft"&amp;""""&amp;"&gt;"&amp;
TEXT(D368,"0.0")&amp;"&lt;/td&gt;&lt;td class="&amp;""""&amp;"datacenter"&amp;""""&amp;"&gt;"&amp;
TEXT(E368,"0.0")&amp;"&lt;/td&gt;&lt;td class="&amp;""""&amp;"dataright"&amp;""""&amp;"&gt;"&amp;
TEXT(F368,"mmmm d, yyyy")&amp;"&lt;/td&gt;&lt;td class="&amp;""""&amp;"datacenter"&amp;""""&amp;"&gt;"&amp;
TEXT(G368,"0.0")&amp;"&lt;/td&gt;&lt;td class="&amp;""""&amp;"datacenter"&amp;""""&amp;"&gt;"&amp;
TEXT(H368,"0")&amp;"&lt;/td&gt;"&amp;
"&lt;/tr&gt;"</f>
        <v>&lt;tr&gt;&lt;td class="dataleft"&gt;173&lt;/td&gt;&lt;td class="dataleft"&gt;Dahlin&lt;/td&gt;&lt;td class="dataleft"&gt;&lt;/td&gt;&lt;td class="dataleft"&gt;Andrew&lt;/td&gt;&lt;td class="datacenter"&gt;M&lt;/td&gt;&lt;td class="dataright"&gt;July 31, 1896&lt;/td&gt;&lt;td class="datacenter"&gt;Griggs Courier&lt;/td&gt;&lt;td class="datacenter"&gt;5&lt;/td&gt;&lt;/tr&gt;</v>
      </c>
      <c r="U368" s="2">
        <f>LEN(S368)</f>
        <v>122</v>
      </c>
    </row>
    <row r="369" spans="1:21" x14ac:dyDescent="0.25">
      <c r="A369" s="2">
        <v>185</v>
      </c>
      <c r="B369" s="4" t="s">
        <v>5165</v>
      </c>
      <c r="C369" s="4"/>
      <c r="D369" s="4" t="s">
        <v>352</v>
      </c>
      <c r="E369" s="5" t="s">
        <v>226</v>
      </c>
      <c r="F369" s="52" t="s">
        <v>5166</v>
      </c>
      <c r="G369" s="5" t="s">
        <v>4462</v>
      </c>
      <c r="H369" s="5">
        <v>4</v>
      </c>
      <c r="I369" s="48">
        <v>14</v>
      </c>
      <c r="J369" s="5">
        <v>369</v>
      </c>
      <c r="K369" s="47" t="s">
        <v>19684</v>
      </c>
      <c r="L369" s="46" t="s">
        <v>25742</v>
      </c>
      <c r="M369" s="55">
        <f>FIND(" ",F369)</f>
        <v>6</v>
      </c>
      <c r="N369" s="55">
        <f>FIND(",",F369)</f>
        <v>9</v>
      </c>
      <c r="O369" s="55" t="str">
        <f>MID(F369,N369+2,4)</f>
        <v>1898</v>
      </c>
      <c r="P369" s="55" t="str">
        <f>MID(F369,1,M369-1)</f>
        <v>April</v>
      </c>
      <c r="Q369" s="55">
        <f>_xlfn.SWITCH(TRIM(P369),
"January",1,"February",2,"March",3,"April",4,
"May",5,"June",6,"July",7,"August",8,
"September",9,"October",10,"November",11,"December",12,"No Match")</f>
        <v>4</v>
      </c>
      <c r="R369" s="55" t="str">
        <f>MID(F369,N369-2,2)</f>
        <v>15</v>
      </c>
      <c r="S369" s="2" t="str">
        <f>"&lt;a href="&amp;""""&amp;L369&amp;"\"&amp;K369&amp;"""&gt;"&amp;B369&amp;"&lt;/a&gt;"</f>
        <v>&lt;a href="set03\gc\gc_january_1896_to_december_1898\births\dox,_female_birth_to_john_april_15,_1898_p4_gc.pdf"&gt;Dox&lt;/a&gt;</v>
      </c>
      <c r="T369" s="78" t="str">
        <f>"&lt;tr&gt;&lt;td class="&amp;""""&amp;"dataleft"&amp;""""&amp;"&gt;"&amp;
TEXT(A369,"0")&amp;"&lt;/td&gt;&lt;td class="&amp;""""&amp;"dataleft"&amp;""""&amp;"&gt;"&amp;
TEXT(B369,"")&amp;"&lt;/td&gt;&lt;td class="&amp;""""&amp;"dataleft"&amp;""""&amp;"&gt;"&amp;
TEXT(C369,"")&amp;"&lt;/td&gt;&lt;td class="&amp;""""&amp;"dataleft"&amp;""""&amp;"&gt;"&amp;
TEXT(D369,"0.0")&amp;"&lt;/td&gt;&lt;td class="&amp;""""&amp;"datacenter"&amp;""""&amp;"&gt;"&amp;
TEXT(E369,"0.0")&amp;"&lt;/td&gt;&lt;td class="&amp;""""&amp;"dataright"&amp;""""&amp;"&gt;"&amp;
TEXT(F369,"mmmm d, yyyy")&amp;"&lt;/td&gt;&lt;td class="&amp;""""&amp;"datacenter"&amp;""""&amp;"&gt;"&amp;
TEXT(G369,"0.0")&amp;"&lt;/td&gt;&lt;td class="&amp;""""&amp;"datacenter"&amp;""""&amp;"&gt;"&amp;
TEXT(H369,"0")&amp;"&lt;/td&gt;"&amp;
"&lt;/tr&gt;"</f>
        <v>&lt;tr&gt;&lt;td class="dataleft"&gt;185&lt;/td&gt;&lt;td class="dataleft"&gt;Dox&lt;/td&gt;&lt;td class="dataleft"&gt;&lt;/td&gt;&lt;td class="dataleft"&gt;John&lt;/td&gt;&lt;td class="datacenter"&gt;F&lt;/td&gt;&lt;td class="dataright"&gt;April 15, 1898&lt;/td&gt;&lt;td class="datacenter"&gt;Griggs Courier&lt;/td&gt;&lt;td class="datacenter"&gt;4&lt;/td&gt;&lt;/tr&gt;</v>
      </c>
      <c r="U369" s="2">
        <f>LEN(S369)</f>
        <v>117</v>
      </c>
    </row>
    <row r="370" spans="1:21" x14ac:dyDescent="0.25">
      <c r="A370" s="2">
        <v>194</v>
      </c>
      <c r="B370" s="4" t="s">
        <v>4599</v>
      </c>
      <c r="C370" s="4"/>
      <c r="D370" s="4" t="s">
        <v>285</v>
      </c>
      <c r="E370" s="5" t="s">
        <v>26</v>
      </c>
      <c r="F370" s="52" t="s">
        <v>5140</v>
      </c>
      <c r="G370" s="5" t="s">
        <v>4462</v>
      </c>
      <c r="H370" s="5">
        <v>5</v>
      </c>
      <c r="I370" s="48">
        <v>14</v>
      </c>
      <c r="J370" s="5">
        <v>370</v>
      </c>
      <c r="K370" s="47" t="s">
        <v>19685</v>
      </c>
      <c r="L370" s="46" t="s">
        <v>25742</v>
      </c>
      <c r="M370" s="55">
        <f>FIND(" ",F370)</f>
        <v>5</v>
      </c>
      <c r="N370" s="55">
        <f>FIND(",",F370)</f>
        <v>8</v>
      </c>
      <c r="O370" s="55" t="str">
        <f>MID(F370,N370+2,4)</f>
        <v>1898</v>
      </c>
      <c r="P370" s="55" t="str">
        <f>MID(F370,1,M370-1)</f>
        <v>June</v>
      </c>
      <c r="Q370" s="55">
        <f>_xlfn.SWITCH(TRIM(P370),
"January",1,"February",2,"March",3,"April",4,
"May",5,"June",6,"July",7,"August",8,
"September",9,"October",10,"November",11,"December",12,"No Match")</f>
        <v>6</v>
      </c>
      <c r="R370" s="55" t="str">
        <f>MID(F370,N370-2,2)</f>
        <v>17</v>
      </c>
      <c r="S370" s="2" t="str">
        <f>"&lt;a href="&amp;""""&amp;L370&amp;"\"&amp;K370&amp;"""&gt;"&amp;B370&amp;"&lt;/a&gt;"</f>
        <v>&lt;a href="set03\gc\gc_january_1896_to_december_1898\births\ebentire,_male_birth_to_joseph_june_17,_1898_p5_gc.pdf"&gt;Ebentire&lt;/a&gt;</v>
      </c>
      <c r="T370" s="78" t="str">
        <f>"&lt;tr&gt;&lt;td class="&amp;""""&amp;"dataleft"&amp;""""&amp;"&gt;"&amp;
TEXT(A370,"0")&amp;"&lt;/td&gt;&lt;td class="&amp;""""&amp;"dataleft"&amp;""""&amp;"&gt;"&amp;
TEXT(B370,"")&amp;"&lt;/td&gt;&lt;td class="&amp;""""&amp;"dataleft"&amp;""""&amp;"&gt;"&amp;
TEXT(C370,"")&amp;"&lt;/td&gt;&lt;td class="&amp;""""&amp;"dataleft"&amp;""""&amp;"&gt;"&amp;
TEXT(D370,"0.0")&amp;"&lt;/td&gt;&lt;td class="&amp;""""&amp;"datacenter"&amp;""""&amp;"&gt;"&amp;
TEXT(E370,"0.0")&amp;"&lt;/td&gt;&lt;td class="&amp;""""&amp;"dataright"&amp;""""&amp;"&gt;"&amp;
TEXT(F370,"mmmm d, yyyy")&amp;"&lt;/td&gt;&lt;td class="&amp;""""&amp;"datacenter"&amp;""""&amp;"&gt;"&amp;
TEXT(G370,"0.0")&amp;"&lt;/td&gt;&lt;td class="&amp;""""&amp;"datacenter"&amp;""""&amp;"&gt;"&amp;
TEXT(H370,"0")&amp;"&lt;/td&gt;"&amp;
"&lt;/tr&gt;"</f>
        <v>&lt;tr&gt;&lt;td class="dataleft"&gt;194&lt;/td&gt;&lt;td class="dataleft"&gt;Ebentire&lt;/td&gt;&lt;td class="dataleft"&gt;&lt;/td&gt;&lt;td class="dataleft"&gt;Joseph&lt;/td&gt;&lt;td class="datacenter"&gt;M&lt;/td&gt;&lt;td class="dataright"&gt;June 17, 1898&lt;/td&gt;&lt;td class="datacenter"&gt;Griggs Courier&lt;/td&gt;&lt;td class="datacenter"&gt;5&lt;/td&gt;&lt;/tr&gt;</v>
      </c>
      <c r="U370" s="2">
        <f>LEN(S370)</f>
        <v>126</v>
      </c>
    </row>
    <row r="371" spans="1:21" x14ac:dyDescent="0.25">
      <c r="A371" s="2">
        <v>204</v>
      </c>
      <c r="B371" s="4" t="s">
        <v>4136</v>
      </c>
      <c r="C371" s="4"/>
      <c r="D371" s="4" t="s">
        <v>5167</v>
      </c>
      <c r="E371" s="5" t="s">
        <v>26</v>
      </c>
      <c r="F371" s="52" t="s">
        <v>5168</v>
      </c>
      <c r="G371" s="5" t="s">
        <v>4462</v>
      </c>
      <c r="H371" s="5">
        <v>5</v>
      </c>
      <c r="I371" s="48">
        <v>14</v>
      </c>
      <c r="J371" s="5">
        <v>371</v>
      </c>
      <c r="K371" s="47" t="s">
        <v>19686</v>
      </c>
      <c r="L371" s="46" t="s">
        <v>25742</v>
      </c>
      <c r="M371" s="55">
        <f>FIND(" ",F371)</f>
        <v>9</v>
      </c>
      <c r="N371" s="55">
        <f>FIND(",",F371)</f>
        <v>11</v>
      </c>
      <c r="O371" s="55" t="str">
        <f>MID(F371,N371+2,4)</f>
        <v>1897</v>
      </c>
      <c r="P371" s="55" t="str">
        <f>MID(F371,1,M371-1)</f>
        <v>February</v>
      </c>
      <c r="Q371" s="55">
        <f>_xlfn.SWITCH(TRIM(P371),
"January",1,"February",2,"March",3,"April",4,
"May",5,"June",6,"July",7,"August",8,
"September",9,"October",10,"November",11,"December",12,"No Match")</f>
        <v>2</v>
      </c>
      <c r="R371" s="55" t="str">
        <f>MID(F371,N371-2,2)</f>
        <v xml:space="preserve"> 5</v>
      </c>
      <c r="S371" s="2" t="str">
        <f>"&lt;a href="&amp;""""&amp;L371&amp;"\"&amp;K371&amp;"""&gt;"&amp;B371&amp;"&lt;/a&gt;"</f>
        <v>&lt;a href="set03\gc\gc_january_1896_to_december_1898\births\erickson,_male_birth_to_petrus_february_5,_1897_p5_gc.pdf"&gt;Erickson&lt;/a&gt;</v>
      </c>
      <c r="T371" s="78" t="str">
        <f>"&lt;tr&gt;&lt;td class="&amp;""""&amp;"dataleft"&amp;""""&amp;"&gt;"&amp;
TEXT(A371,"0")&amp;"&lt;/td&gt;&lt;td class="&amp;""""&amp;"dataleft"&amp;""""&amp;"&gt;"&amp;
TEXT(B371,"")&amp;"&lt;/td&gt;&lt;td class="&amp;""""&amp;"dataleft"&amp;""""&amp;"&gt;"&amp;
TEXT(C371,"")&amp;"&lt;/td&gt;&lt;td class="&amp;""""&amp;"dataleft"&amp;""""&amp;"&gt;"&amp;
TEXT(D371,"0.0")&amp;"&lt;/td&gt;&lt;td class="&amp;""""&amp;"datacenter"&amp;""""&amp;"&gt;"&amp;
TEXT(E371,"0.0")&amp;"&lt;/td&gt;&lt;td class="&amp;""""&amp;"dataright"&amp;""""&amp;"&gt;"&amp;
TEXT(F371,"mmmm d, yyyy")&amp;"&lt;/td&gt;&lt;td class="&amp;""""&amp;"datacenter"&amp;""""&amp;"&gt;"&amp;
TEXT(G371,"0.0")&amp;"&lt;/td&gt;&lt;td class="&amp;""""&amp;"datacenter"&amp;""""&amp;"&gt;"&amp;
TEXT(H371,"0")&amp;"&lt;/td&gt;"&amp;
"&lt;/tr&gt;"</f>
        <v>&lt;tr&gt;&lt;td class="dataleft"&gt;204&lt;/td&gt;&lt;td class="dataleft"&gt;Erickson&lt;/td&gt;&lt;td class="dataleft"&gt;&lt;/td&gt;&lt;td class="dataleft"&gt;Petrus&lt;/td&gt;&lt;td class="datacenter"&gt;M&lt;/td&gt;&lt;td class="dataright"&gt;February 5, 1897&lt;/td&gt;&lt;td class="datacenter"&gt;Griggs Courier&lt;/td&gt;&lt;td class="datacenter"&gt;5&lt;/td&gt;&lt;/tr&gt;</v>
      </c>
      <c r="U371" s="2">
        <f>LEN(S371)</f>
        <v>129</v>
      </c>
    </row>
    <row r="372" spans="1:21" x14ac:dyDescent="0.25">
      <c r="A372" s="2">
        <v>211</v>
      </c>
      <c r="B372" s="4" t="s">
        <v>5169</v>
      </c>
      <c r="C372" s="4"/>
      <c r="D372" s="4" t="s">
        <v>352</v>
      </c>
      <c r="E372" s="5" t="s">
        <v>26</v>
      </c>
      <c r="F372" s="52" t="s">
        <v>1721</v>
      </c>
      <c r="G372" s="5" t="s">
        <v>4462</v>
      </c>
      <c r="H372" s="5">
        <v>5</v>
      </c>
      <c r="I372" s="48">
        <v>14</v>
      </c>
      <c r="J372" s="5">
        <v>372</v>
      </c>
      <c r="K372" s="47" t="s">
        <v>19687</v>
      </c>
      <c r="L372" s="46" t="s">
        <v>25742</v>
      </c>
      <c r="M372" s="55">
        <f>FIND(" ",F372)</f>
        <v>6</v>
      </c>
      <c r="N372" s="55">
        <f>FIND(",",F372)</f>
        <v>9</v>
      </c>
      <c r="O372" s="55" t="str">
        <f>MID(F372,N372+2,4)</f>
        <v>1896</v>
      </c>
      <c r="P372" s="55" t="str">
        <f>MID(F372,1,M372-1)</f>
        <v>March</v>
      </c>
      <c r="Q372" s="55">
        <f>_xlfn.SWITCH(TRIM(P372),
"January",1,"February",2,"March",3,"April",4,
"May",5,"June",6,"July",7,"August",8,
"September",9,"October",10,"November",11,"December",12,"No Match")</f>
        <v>3</v>
      </c>
      <c r="R372" s="55" t="str">
        <f>MID(F372,N372-2,2)</f>
        <v>20</v>
      </c>
      <c r="S372" s="2" t="str">
        <f>"&lt;a href="&amp;""""&amp;L372&amp;"\"&amp;K372&amp;"""&gt;"&amp;B372&amp;"&lt;/a&gt;"</f>
        <v>&lt;a href="set03\gc\gc_january_1896_to_december_1898\births\evers,_male_birth_to_john_march_20,_1896_p5_gc.pdf"&gt;Evers&lt;/a&gt;</v>
      </c>
      <c r="T372" s="78" t="str">
        <f>"&lt;tr&gt;&lt;td class="&amp;""""&amp;"dataleft"&amp;""""&amp;"&gt;"&amp;
TEXT(A372,"0")&amp;"&lt;/td&gt;&lt;td class="&amp;""""&amp;"dataleft"&amp;""""&amp;"&gt;"&amp;
TEXT(B372,"")&amp;"&lt;/td&gt;&lt;td class="&amp;""""&amp;"dataleft"&amp;""""&amp;"&gt;"&amp;
TEXT(C372,"")&amp;"&lt;/td&gt;&lt;td class="&amp;""""&amp;"dataleft"&amp;""""&amp;"&gt;"&amp;
TEXT(D372,"0.0")&amp;"&lt;/td&gt;&lt;td class="&amp;""""&amp;"datacenter"&amp;""""&amp;"&gt;"&amp;
TEXT(E372,"0.0")&amp;"&lt;/td&gt;&lt;td class="&amp;""""&amp;"dataright"&amp;""""&amp;"&gt;"&amp;
TEXT(F372,"mmmm d, yyyy")&amp;"&lt;/td&gt;&lt;td class="&amp;""""&amp;"datacenter"&amp;""""&amp;"&gt;"&amp;
TEXT(G372,"0.0")&amp;"&lt;/td&gt;&lt;td class="&amp;""""&amp;"datacenter"&amp;""""&amp;"&gt;"&amp;
TEXT(H372,"0")&amp;"&lt;/td&gt;"&amp;
"&lt;/tr&gt;"</f>
        <v>&lt;tr&gt;&lt;td class="dataleft"&gt;211&lt;/td&gt;&lt;td class="dataleft"&gt;Evers&lt;/td&gt;&lt;td class="dataleft"&gt;&lt;/td&gt;&lt;td class="dataleft"&gt;John&lt;/td&gt;&lt;td class="datacenter"&gt;M&lt;/td&gt;&lt;td class="dataright"&gt;March 20, 1896&lt;/td&gt;&lt;td class="datacenter"&gt;Griggs Courier&lt;/td&gt;&lt;td class="datacenter"&gt;5&lt;/td&gt;&lt;/tr&gt;</v>
      </c>
      <c r="U372" s="2">
        <f>LEN(S372)</f>
        <v>119</v>
      </c>
    </row>
    <row r="373" spans="1:21" x14ac:dyDescent="0.25">
      <c r="A373" s="2">
        <v>234</v>
      </c>
      <c r="B373" s="4" t="s">
        <v>5170</v>
      </c>
      <c r="C373" s="4"/>
      <c r="D373" s="4" t="s">
        <v>5171</v>
      </c>
      <c r="E373" s="5" t="s">
        <v>26</v>
      </c>
      <c r="F373" s="52" t="s">
        <v>5172</v>
      </c>
      <c r="G373" s="5" t="s">
        <v>4462</v>
      </c>
      <c r="H373" s="5">
        <v>5</v>
      </c>
      <c r="I373" s="48">
        <v>14</v>
      </c>
      <c r="J373" s="5">
        <v>373</v>
      </c>
      <c r="K373" s="47" t="s">
        <v>19688</v>
      </c>
      <c r="L373" s="46" t="s">
        <v>25742</v>
      </c>
      <c r="M373" s="55">
        <f>FIND(" ",F373)</f>
        <v>5</v>
      </c>
      <c r="N373" s="55">
        <f>FIND(",",F373)</f>
        <v>8</v>
      </c>
      <c r="O373" s="55" t="str">
        <f>MID(F373,N373+2,4)</f>
        <v>1898</v>
      </c>
      <c r="P373" s="55" t="str">
        <f>MID(F373,1,M373-1)</f>
        <v>July</v>
      </c>
      <c r="Q373" s="55">
        <f>_xlfn.SWITCH(TRIM(P373),
"January",1,"February",2,"March",3,"April",4,
"May",5,"June",6,"July",7,"August",8,
"September",9,"October",10,"November",11,"December",12,"No Match")</f>
        <v>7</v>
      </c>
      <c r="R373" s="55" t="str">
        <f>MID(F373,N373-2,2)</f>
        <v>29</v>
      </c>
      <c r="S373" s="2" t="str">
        <f>"&lt;a href="&amp;""""&amp;L373&amp;"\"&amp;K373&amp;"""&gt;"&amp;B373&amp;"&lt;/a&gt;"</f>
        <v>&lt;a href="set03\gc\gc_january_1896_to_december_1898\births\flick,_male_birth_to_t_m_july_29,_1898_p5_gc.pdf"&gt;Flick&lt;/a&gt;</v>
      </c>
      <c r="T373" s="78" t="str">
        <f>"&lt;tr&gt;&lt;td class="&amp;""""&amp;"dataleft"&amp;""""&amp;"&gt;"&amp;
TEXT(A373,"0")&amp;"&lt;/td&gt;&lt;td class="&amp;""""&amp;"dataleft"&amp;""""&amp;"&gt;"&amp;
TEXT(B373,"")&amp;"&lt;/td&gt;&lt;td class="&amp;""""&amp;"dataleft"&amp;""""&amp;"&gt;"&amp;
TEXT(C373,"")&amp;"&lt;/td&gt;&lt;td class="&amp;""""&amp;"dataleft"&amp;""""&amp;"&gt;"&amp;
TEXT(D373,"0.0")&amp;"&lt;/td&gt;&lt;td class="&amp;""""&amp;"datacenter"&amp;""""&amp;"&gt;"&amp;
TEXT(E373,"0.0")&amp;"&lt;/td&gt;&lt;td class="&amp;""""&amp;"dataright"&amp;""""&amp;"&gt;"&amp;
TEXT(F373,"mmmm d, yyyy")&amp;"&lt;/td&gt;&lt;td class="&amp;""""&amp;"datacenter"&amp;""""&amp;"&gt;"&amp;
TEXT(G373,"0.0")&amp;"&lt;/td&gt;&lt;td class="&amp;""""&amp;"datacenter"&amp;""""&amp;"&gt;"&amp;
TEXT(H373,"0")&amp;"&lt;/td&gt;"&amp;
"&lt;/tr&gt;"</f>
        <v>&lt;tr&gt;&lt;td class="dataleft"&gt;234&lt;/td&gt;&lt;td class="dataleft"&gt;Flick&lt;/td&gt;&lt;td class="dataleft"&gt;&lt;/td&gt;&lt;td class="dataleft"&gt;T M&lt;/td&gt;&lt;td class="datacenter"&gt;M&lt;/td&gt;&lt;td class="dataright"&gt;July 29, 1898&lt;/td&gt;&lt;td class="datacenter"&gt;Griggs Courier&lt;/td&gt;&lt;td class="datacenter"&gt;5&lt;/td&gt;&lt;/tr&gt;</v>
      </c>
      <c r="U373" s="2">
        <f>LEN(S373)</f>
        <v>117</v>
      </c>
    </row>
    <row r="374" spans="1:21" x14ac:dyDescent="0.25">
      <c r="A374" s="2">
        <v>251</v>
      </c>
      <c r="B374" s="4" t="s">
        <v>5173</v>
      </c>
      <c r="C374" s="4"/>
      <c r="D374" s="4" t="s">
        <v>5174</v>
      </c>
      <c r="E374" s="5" t="s">
        <v>26</v>
      </c>
      <c r="F374" s="52" t="s">
        <v>5175</v>
      </c>
      <c r="G374" s="5" t="s">
        <v>4462</v>
      </c>
      <c r="H374" s="5">
        <v>5</v>
      </c>
      <c r="I374" s="48">
        <v>14</v>
      </c>
      <c r="J374" s="5">
        <v>374</v>
      </c>
      <c r="K374" s="47" t="s">
        <v>19689</v>
      </c>
      <c r="L374" s="46" t="s">
        <v>25742</v>
      </c>
      <c r="M374" s="55">
        <f>FIND(" ",F374)</f>
        <v>9</v>
      </c>
      <c r="N374" s="55">
        <f>FIND(",",F374)</f>
        <v>12</v>
      </c>
      <c r="O374" s="55" t="str">
        <f>MID(F374,N374+2,4)</f>
        <v>1897</v>
      </c>
      <c r="P374" s="55" t="str">
        <f>MID(F374,1,M374-1)</f>
        <v>December</v>
      </c>
      <c r="Q374" s="55">
        <f>_xlfn.SWITCH(TRIM(P374),
"January",1,"February",2,"March",3,"April",4,
"May",5,"June",6,"July",7,"August",8,
"September",9,"October",10,"November",11,"December",12,"No Match")</f>
        <v>12</v>
      </c>
      <c r="R374" s="55" t="str">
        <f>MID(F374,N374-2,2)</f>
        <v>24</v>
      </c>
      <c r="S374" s="2" t="str">
        <f>"&lt;a href="&amp;""""&amp;L374&amp;"\"&amp;K374&amp;"""&gt;"&amp;B374&amp;"&lt;/a&gt;"</f>
        <v>&lt;a href="set03\gc\gc_january_1896_to_december_1898\births\friswold,_male_birth_to_s_december_24,_1897_p5_gc.pdf"&gt;Friswold&lt;/a&gt;</v>
      </c>
      <c r="T374" s="78" t="str">
        <f>"&lt;tr&gt;&lt;td class="&amp;""""&amp;"dataleft"&amp;""""&amp;"&gt;"&amp;
TEXT(A374,"0")&amp;"&lt;/td&gt;&lt;td class="&amp;""""&amp;"dataleft"&amp;""""&amp;"&gt;"&amp;
TEXT(B374,"")&amp;"&lt;/td&gt;&lt;td class="&amp;""""&amp;"dataleft"&amp;""""&amp;"&gt;"&amp;
TEXT(C374,"")&amp;"&lt;/td&gt;&lt;td class="&amp;""""&amp;"dataleft"&amp;""""&amp;"&gt;"&amp;
TEXT(D374,"0.0")&amp;"&lt;/td&gt;&lt;td class="&amp;""""&amp;"datacenter"&amp;""""&amp;"&gt;"&amp;
TEXT(E374,"0.0")&amp;"&lt;/td&gt;&lt;td class="&amp;""""&amp;"dataright"&amp;""""&amp;"&gt;"&amp;
TEXT(F374,"mmmm d, yyyy")&amp;"&lt;/td&gt;&lt;td class="&amp;""""&amp;"datacenter"&amp;""""&amp;"&gt;"&amp;
TEXT(G374,"0.0")&amp;"&lt;/td&gt;&lt;td class="&amp;""""&amp;"datacenter"&amp;""""&amp;"&gt;"&amp;
TEXT(H374,"0")&amp;"&lt;/td&gt;"&amp;
"&lt;/tr&gt;"</f>
        <v>&lt;tr&gt;&lt;td class="dataleft"&gt;251&lt;/td&gt;&lt;td class="dataleft"&gt;Friswold&lt;/td&gt;&lt;td class="dataleft"&gt;&lt;/td&gt;&lt;td class="dataleft"&gt;S&lt;/td&gt;&lt;td class="datacenter"&gt;M&lt;/td&gt;&lt;td class="dataright"&gt;December 24, 1897&lt;/td&gt;&lt;td class="datacenter"&gt;Griggs Courier&lt;/td&gt;&lt;td class="datacenter"&gt;5&lt;/td&gt;&lt;/tr&gt;</v>
      </c>
      <c r="U374" s="2">
        <f>LEN(S374)</f>
        <v>125</v>
      </c>
    </row>
    <row r="375" spans="1:21" x14ac:dyDescent="0.25">
      <c r="A375" s="2">
        <v>257</v>
      </c>
      <c r="B375" s="4" t="s">
        <v>5176</v>
      </c>
      <c r="C375" s="4"/>
      <c r="D375" s="4" t="s">
        <v>4627</v>
      </c>
      <c r="E375" s="5" t="s">
        <v>226</v>
      </c>
      <c r="F375" s="52" t="s">
        <v>5177</v>
      </c>
      <c r="G375" s="5" t="s">
        <v>4462</v>
      </c>
      <c r="H375" s="5">
        <v>5</v>
      </c>
      <c r="I375" s="48">
        <v>14</v>
      </c>
      <c r="J375" s="5">
        <v>375</v>
      </c>
      <c r="K375" s="47" t="s">
        <v>19690</v>
      </c>
      <c r="L375" s="46" t="s">
        <v>25742</v>
      </c>
      <c r="M375" s="55">
        <f>FIND(" ",F375)</f>
        <v>6</v>
      </c>
      <c r="N375" s="55">
        <f>FIND(",",F375)</f>
        <v>8</v>
      </c>
      <c r="O375" s="55" t="str">
        <f>MID(F375,N375+2,4)</f>
        <v>1897</v>
      </c>
      <c r="P375" s="55" t="str">
        <f>MID(F375,1,M375-1)</f>
        <v>April</v>
      </c>
      <c r="Q375" s="55">
        <f>_xlfn.SWITCH(TRIM(P375),
"January",1,"February",2,"March",3,"April",4,
"May",5,"June",6,"July",7,"August",8,
"September",9,"October",10,"November",11,"December",12,"No Match")</f>
        <v>4</v>
      </c>
      <c r="R375" s="55" t="str">
        <f>MID(F375,N375-2,2)</f>
        <v xml:space="preserve"> 9</v>
      </c>
      <c r="S375" s="2" t="str">
        <f>"&lt;a href="&amp;""""&amp;L375&amp;"\"&amp;K375&amp;"""&gt;"&amp;B375&amp;"&lt;/a&gt;"</f>
        <v>&lt;a href="set03\gc\gc_january_1896_to_december_1898\births\furaas,_female_birth_to_k_april_9,_1897_p5_gc.pdf"&gt;Furaas&lt;/a&gt;</v>
      </c>
      <c r="T375" s="78" t="str">
        <f>"&lt;tr&gt;&lt;td class="&amp;""""&amp;"dataleft"&amp;""""&amp;"&gt;"&amp;
TEXT(A375,"0")&amp;"&lt;/td&gt;&lt;td class="&amp;""""&amp;"dataleft"&amp;""""&amp;"&gt;"&amp;
TEXT(B375,"")&amp;"&lt;/td&gt;&lt;td class="&amp;""""&amp;"dataleft"&amp;""""&amp;"&gt;"&amp;
TEXT(C375,"")&amp;"&lt;/td&gt;&lt;td class="&amp;""""&amp;"dataleft"&amp;""""&amp;"&gt;"&amp;
TEXT(D375,"0.0")&amp;"&lt;/td&gt;&lt;td class="&amp;""""&amp;"datacenter"&amp;""""&amp;"&gt;"&amp;
TEXT(E375,"0.0")&amp;"&lt;/td&gt;&lt;td class="&amp;""""&amp;"dataright"&amp;""""&amp;"&gt;"&amp;
TEXT(F375,"mmmm d, yyyy")&amp;"&lt;/td&gt;&lt;td class="&amp;""""&amp;"datacenter"&amp;""""&amp;"&gt;"&amp;
TEXT(G375,"0.0")&amp;"&lt;/td&gt;&lt;td class="&amp;""""&amp;"datacenter"&amp;""""&amp;"&gt;"&amp;
TEXT(H375,"0")&amp;"&lt;/td&gt;"&amp;
"&lt;/tr&gt;"</f>
        <v>&lt;tr&gt;&lt;td class="dataleft"&gt;257&lt;/td&gt;&lt;td class="dataleft"&gt;Furaas&lt;/td&gt;&lt;td class="dataleft"&gt;&lt;/td&gt;&lt;td class="dataleft"&gt;K&lt;/td&gt;&lt;td class="datacenter"&gt;F&lt;/td&gt;&lt;td class="dataright"&gt;April 9, 1897&lt;/td&gt;&lt;td class="datacenter"&gt;Griggs Courier&lt;/td&gt;&lt;td class="datacenter"&gt;5&lt;/td&gt;&lt;/tr&gt;</v>
      </c>
      <c r="U375" s="2">
        <f>LEN(S375)</f>
        <v>119</v>
      </c>
    </row>
    <row r="376" spans="1:21" x14ac:dyDescent="0.25">
      <c r="A376" s="2">
        <v>285</v>
      </c>
      <c r="B376" s="4" t="s">
        <v>4613</v>
      </c>
      <c r="C376" s="4"/>
      <c r="D376" s="4" t="s">
        <v>5178</v>
      </c>
      <c r="E376" s="5" t="s">
        <v>226</v>
      </c>
      <c r="F376" s="52" t="s">
        <v>5179</v>
      </c>
      <c r="G376" s="5" t="s">
        <v>4462</v>
      </c>
      <c r="H376" s="5">
        <v>5</v>
      </c>
      <c r="I376" s="48">
        <v>14</v>
      </c>
      <c r="J376" s="5">
        <v>376</v>
      </c>
      <c r="K376" s="47" t="s">
        <v>19691</v>
      </c>
      <c r="L376" s="46" t="s">
        <v>25742</v>
      </c>
      <c r="M376" s="55">
        <f>FIND(" ",F376)</f>
        <v>8</v>
      </c>
      <c r="N376" s="55">
        <f>FIND(",",F376)</f>
        <v>11</v>
      </c>
      <c r="O376" s="55" t="str">
        <f>MID(F376,N376+2,4)</f>
        <v>1897</v>
      </c>
      <c r="P376" s="55" t="str">
        <f>MID(F376,1,M376-1)</f>
        <v>January</v>
      </c>
      <c r="Q376" s="55">
        <f>_xlfn.SWITCH(TRIM(P376),
"January",1,"February",2,"March",3,"April",4,
"May",5,"June",6,"July",7,"August",8,
"September",9,"October",10,"November",11,"December",12,"No Match")</f>
        <v>1</v>
      </c>
      <c r="R376" s="55" t="str">
        <f>MID(F376,N376-2,2)</f>
        <v>22</v>
      </c>
      <c r="S376" s="2" t="str">
        <f>"&lt;a href="&amp;""""&amp;L376&amp;"\"&amp;K376&amp;"""&gt;"&amp;B376&amp;"&lt;/a&gt;"</f>
        <v>&lt;a href="set03\gc\gc_january_1896_to_december_1898\births\gunderson,_female_birth_to_s_c_january_22,_1897_p5_gc.pdf"&gt;Gunderson&lt;/a&gt;</v>
      </c>
      <c r="T376" s="78" t="str">
        <f>"&lt;tr&gt;&lt;td class="&amp;""""&amp;"dataleft"&amp;""""&amp;"&gt;"&amp;
TEXT(A376,"0")&amp;"&lt;/td&gt;&lt;td class="&amp;""""&amp;"dataleft"&amp;""""&amp;"&gt;"&amp;
TEXT(B376,"")&amp;"&lt;/td&gt;&lt;td class="&amp;""""&amp;"dataleft"&amp;""""&amp;"&gt;"&amp;
TEXT(C376,"")&amp;"&lt;/td&gt;&lt;td class="&amp;""""&amp;"dataleft"&amp;""""&amp;"&gt;"&amp;
TEXT(D376,"0.0")&amp;"&lt;/td&gt;&lt;td class="&amp;""""&amp;"datacenter"&amp;""""&amp;"&gt;"&amp;
TEXT(E376,"0.0")&amp;"&lt;/td&gt;&lt;td class="&amp;""""&amp;"dataright"&amp;""""&amp;"&gt;"&amp;
TEXT(F376,"mmmm d, yyyy")&amp;"&lt;/td&gt;&lt;td class="&amp;""""&amp;"datacenter"&amp;""""&amp;"&gt;"&amp;
TEXT(G376,"0.0")&amp;"&lt;/td&gt;&lt;td class="&amp;""""&amp;"datacenter"&amp;""""&amp;"&gt;"&amp;
TEXT(H376,"0")&amp;"&lt;/td&gt;"&amp;
"&lt;/tr&gt;"</f>
        <v>&lt;tr&gt;&lt;td class="dataleft"&gt;285&lt;/td&gt;&lt;td class="dataleft"&gt;Gunderson&lt;/td&gt;&lt;td class="dataleft"&gt;&lt;/td&gt;&lt;td class="dataleft"&gt;S C&lt;/td&gt;&lt;td class="datacenter"&gt;F&lt;/td&gt;&lt;td class="dataright"&gt;January 22, 1897&lt;/td&gt;&lt;td class="datacenter"&gt;Griggs Courier&lt;/td&gt;&lt;td class="datacenter"&gt;5&lt;/td&gt;&lt;/tr&gt;</v>
      </c>
      <c r="U376" s="2">
        <f>LEN(S376)</f>
        <v>130</v>
      </c>
    </row>
    <row r="377" spans="1:21" x14ac:dyDescent="0.25">
      <c r="A377" s="2">
        <v>288</v>
      </c>
      <c r="B377" s="4" t="s">
        <v>5180</v>
      </c>
      <c r="C377" s="4"/>
      <c r="D377" s="4" t="s">
        <v>5181</v>
      </c>
      <c r="E377" s="5" t="s">
        <v>226</v>
      </c>
      <c r="F377" s="52" t="s">
        <v>136</v>
      </c>
      <c r="G377" s="5" t="s">
        <v>4462</v>
      </c>
      <c r="H377" s="5">
        <v>5</v>
      </c>
      <c r="I377" s="48">
        <v>14</v>
      </c>
      <c r="J377" s="5">
        <v>377</v>
      </c>
      <c r="K377" s="47" t="s">
        <v>19692</v>
      </c>
      <c r="L377" s="46" t="s">
        <v>25742</v>
      </c>
      <c r="M377" s="55">
        <f>FIND(" ",F377)</f>
        <v>10</v>
      </c>
      <c r="N377" s="55">
        <f>FIND(",",F377)</f>
        <v>13</v>
      </c>
      <c r="O377" s="55" t="str">
        <f>MID(F377,N377+2,4)</f>
        <v>1898</v>
      </c>
      <c r="P377" s="55" t="str">
        <f>MID(F377,1,M377-1)</f>
        <v>September</v>
      </c>
      <c r="Q377" s="55">
        <f>_xlfn.SWITCH(TRIM(P377),
"January",1,"February",2,"March",3,"April",4,
"May",5,"June",6,"July",7,"August",8,
"September",9,"October",10,"November",11,"December",12,"No Match")</f>
        <v>9</v>
      </c>
      <c r="R377" s="55" t="str">
        <f>MID(F377,N377-2,2)</f>
        <v>29</v>
      </c>
      <c r="S377" s="2" t="str">
        <f>"&lt;a href="&amp;""""&amp;L377&amp;"\"&amp;K377&amp;"""&gt;"&amp;B377&amp;"&lt;/a&gt;"</f>
        <v>&lt;a href="set03\gc\gc_january_1896_to_december_1898\births\gunning,_female_birth_to_j_m_september_29,_1898_p5_gc.pdf"&gt;Gunning&lt;/a&gt;</v>
      </c>
      <c r="T377" s="78" t="str">
        <f>"&lt;tr&gt;&lt;td class="&amp;""""&amp;"dataleft"&amp;""""&amp;"&gt;"&amp;
TEXT(A377,"0")&amp;"&lt;/td&gt;&lt;td class="&amp;""""&amp;"dataleft"&amp;""""&amp;"&gt;"&amp;
TEXT(B377,"")&amp;"&lt;/td&gt;&lt;td class="&amp;""""&amp;"dataleft"&amp;""""&amp;"&gt;"&amp;
TEXT(C377,"")&amp;"&lt;/td&gt;&lt;td class="&amp;""""&amp;"dataleft"&amp;""""&amp;"&gt;"&amp;
TEXT(D377,"0.0")&amp;"&lt;/td&gt;&lt;td class="&amp;""""&amp;"datacenter"&amp;""""&amp;"&gt;"&amp;
TEXT(E377,"0.0")&amp;"&lt;/td&gt;&lt;td class="&amp;""""&amp;"dataright"&amp;""""&amp;"&gt;"&amp;
TEXT(F377,"mmmm d, yyyy")&amp;"&lt;/td&gt;&lt;td class="&amp;""""&amp;"datacenter"&amp;""""&amp;"&gt;"&amp;
TEXT(G377,"0.0")&amp;"&lt;/td&gt;&lt;td class="&amp;""""&amp;"datacenter"&amp;""""&amp;"&gt;"&amp;
TEXT(H377,"0")&amp;"&lt;/td&gt;"&amp;
"&lt;/tr&gt;"</f>
        <v>&lt;tr&gt;&lt;td class="dataleft"&gt;288&lt;/td&gt;&lt;td class="dataleft"&gt;Gunning&lt;/td&gt;&lt;td class="dataleft"&gt;&lt;/td&gt;&lt;td class="dataleft"&gt;J M&lt;/td&gt;&lt;td class="datacenter"&gt;F&lt;/td&gt;&lt;td class="dataright"&gt;September 29, 1898&lt;/td&gt;&lt;td class="datacenter"&gt;Griggs Courier&lt;/td&gt;&lt;td class="datacenter"&gt;5&lt;/td&gt;&lt;/tr&gt;</v>
      </c>
      <c r="U377" s="2">
        <f>LEN(S377)</f>
        <v>128</v>
      </c>
    </row>
    <row r="378" spans="1:21" x14ac:dyDescent="0.25">
      <c r="A378" s="2">
        <v>293</v>
      </c>
      <c r="B378" s="4" t="s">
        <v>5182</v>
      </c>
      <c r="C378" s="4"/>
      <c r="D378" s="4" t="s">
        <v>26</v>
      </c>
      <c r="E378" s="5" t="s">
        <v>26</v>
      </c>
      <c r="F378" s="52" t="s">
        <v>5183</v>
      </c>
      <c r="G378" s="5" t="s">
        <v>4462</v>
      </c>
      <c r="H378" s="5">
        <v>5</v>
      </c>
      <c r="I378" s="48">
        <v>14</v>
      </c>
      <c r="J378" s="5">
        <v>378</v>
      </c>
      <c r="K378" s="47" t="s">
        <v>19693</v>
      </c>
      <c r="L378" s="46" t="s">
        <v>25742</v>
      </c>
      <c r="M378" s="55">
        <f>FIND(" ",F378)</f>
        <v>8</v>
      </c>
      <c r="N378" s="55">
        <f>FIND(",",F378)</f>
        <v>10</v>
      </c>
      <c r="O378" s="55" t="str">
        <f>MID(F378,N378+2,4)</f>
        <v>1896</v>
      </c>
      <c r="P378" s="55" t="str">
        <f>MID(F378,1,M378-1)</f>
        <v>October</v>
      </c>
      <c r="Q378" s="55">
        <f>_xlfn.SWITCH(TRIM(P378),
"January",1,"February",2,"March",3,"April",4,
"May",5,"June",6,"July",7,"August",8,
"September",9,"October",10,"November",11,"December",12,"No Match")</f>
        <v>10</v>
      </c>
      <c r="R378" s="55" t="str">
        <f>MID(F378,N378-2,2)</f>
        <v xml:space="preserve"> 2</v>
      </c>
      <c r="S378" s="2" t="str">
        <f>"&lt;a href="&amp;""""&amp;L378&amp;"\"&amp;K378&amp;"""&gt;"&amp;B378&amp;"&lt;/a&gt;"</f>
        <v>&lt;a href="set03\gc\gc_january_1896_to_december_1898\births\hagen,_male_birth_to_m_october_2,_1896_p5_gc.pdf"&gt;Hagen&lt;/a&gt;</v>
      </c>
      <c r="T378" s="78" t="str">
        <f>"&lt;tr&gt;&lt;td class="&amp;""""&amp;"dataleft"&amp;""""&amp;"&gt;"&amp;
TEXT(A378,"0")&amp;"&lt;/td&gt;&lt;td class="&amp;""""&amp;"dataleft"&amp;""""&amp;"&gt;"&amp;
TEXT(B378,"")&amp;"&lt;/td&gt;&lt;td class="&amp;""""&amp;"dataleft"&amp;""""&amp;"&gt;"&amp;
TEXT(C378,"")&amp;"&lt;/td&gt;&lt;td class="&amp;""""&amp;"dataleft"&amp;""""&amp;"&gt;"&amp;
TEXT(D378,"0.0")&amp;"&lt;/td&gt;&lt;td class="&amp;""""&amp;"datacenter"&amp;""""&amp;"&gt;"&amp;
TEXT(E378,"0.0")&amp;"&lt;/td&gt;&lt;td class="&amp;""""&amp;"dataright"&amp;""""&amp;"&gt;"&amp;
TEXT(F378,"mmmm d, yyyy")&amp;"&lt;/td&gt;&lt;td class="&amp;""""&amp;"datacenter"&amp;""""&amp;"&gt;"&amp;
TEXT(G378,"0.0")&amp;"&lt;/td&gt;&lt;td class="&amp;""""&amp;"datacenter"&amp;""""&amp;"&gt;"&amp;
TEXT(H378,"0")&amp;"&lt;/td&gt;"&amp;
"&lt;/tr&gt;"</f>
        <v>&lt;tr&gt;&lt;td class="dataleft"&gt;293&lt;/td&gt;&lt;td class="dataleft"&gt;Hagen&lt;/td&gt;&lt;td class="dataleft"&gt;&lt;/td&gt;&lt;td class="dataleft"&gt;M&lt;/td&gt;&lt;td class="datacenter"&gt;M&lt;/td&gt;&lt;td class="dataright"&gt;October 2, 1896&lt;/td&gt;&lt;td class="datacenter"&gt;Griggs Courier&lt;/td&gt;&lt;td class="datacenter"&gt;5&lt;/td&gt;&lt;/tr&gt;</v>
      </c>
      <c r="U378" s="2">
        <f>LEN(S378)</f>
        <v>117</v>
      </c>
    </row>
    <row r="379" spans="1:21" x14ac:dyDescent="0.25">
      <c r="A379" s="2">
        <v>307</v>
      </c>
      <c r="B379" s="4" t="s">
        <v>4142</v>
      </c>
      <c r="C379" s="4"/>
      <c r="D379" s="4" t="s">
        <v>5184</v>
      </c>
      <c r="E379" s="5" t="s">
        <v>26</v>
      </c>
      <c r="F379" s="52" t="s">
        <v>5185</v>
      </c>
      <c r="G379" s="5" t="s">
        <v>4462</v>
      </c>
      <c r="H379" s="5">
        <v>5</v>
      </c>
      <c r="I379" s="48">
        <v>14</v>
      </c>
      <c r="J379" s="5">
        <v>379</v>
      </c>
      <c r="K379" s="47" t="s">
        <v>19694</v>
      </c>
      <c r="L379" s="46" t="s">
        <v>25742</v>
      </c>
      <c r="M379" s="55">
        <f>FIND(" ",F379)</f>
        <v>5</v>
      </c>
      <c r="N379" s="55">
        <f>FIND(",",F379)</f>
        <v>8</v>
      </c>
      <c r="O379" s="55" t="str">
        <f>MID(F379,N379+2,4)</f>
        <v>1896</v>
      </c>
      <c r="P379" s="55" t="str">
        <f>MID(F379,1,M379-1)</f>
        <v>June</v>
      </c>
      <c r="Q379" s="55">
        <f>_xlfn.SWITCH(TRIM(P379),
"January",1,"February",2,"March",3,"April",4,
"May",5,"June",6,"July",7,"August",8,
"September",9,"October",10,"November",11,"December",12,"No Match")</f>
        <v>6</v>
      </c>
      <c r="R379" s="55" t="str">
        <f>MID(F379,N379-2,2)</f>
        <v>12</v>
      </c>
      <c r="S379" s="2" t="str">
        <f>"&lt;a href="&amp;""""&amp;L379&amp;"\"&amp;K379&amp;"""&gt;"&amp;B379&amp;"&lt;/a&gt;"</f>
        <v>&lt;a href="set03\gc\gc_january_1896_to_december_1898\births\hammer,_male_birth_to_herman_june_12,_1896_p5_gc.pdf"&gt;Hammer&lt;/a&gt;</v>
      </c>
      <c r="T379" s="78" t="str">
        <f>"&lt;tr&gt;&lt;td class="&amp;""""&amp;"dataleft"&amp;""""&amp;"&gt;"&amp;
TEXT(A379,"0")&amp;"&lt;/td&gt;&lt;td class="&amp;""""&amp;"dataleft"&amp;""""&amp;"&gt;"&amp;
TEXT(B379,"")&amp;"&lt;/td&gt;&lt;td class="&amp;""""&amp;"dataleft"&amp;""""&amp;"&gt;"&amp;
TEXT(C379,"")&amp;"&lt;/td&gt;&lt;td class="&amp;""""&amp;"dataleft"&amp;""""&amp;"&gt;"&amp;
TEXT(D379,"0.0")&amp;"&lt;/td&gt;&lt;td class="&amp;""""&amp;"datacenter"&amp;""""&amp;"&gt;"&amp;
TEXT(E379,"0.0")&amp;"&lt;/td&gt;&lt;td class="&amp;""""&amp;"dataright"&amp;""""&amp;"&gt;"&amp;
TEXT(F379,"mmmm d, yyyy")&amp;"&lt;/td&gt;&lt;td class="&amp;""""&amp;"datacenter"&amp;""""&amp;"&gt;"&amp;
TEXT(G379,"0.0")&amp;"&lt;/td&gt;&lt;td class="&amp;""""&amp;"datacenter"&amp;""""&amp;"&gt;"&amp;
TEXT(H379,"0")&amp;"&lt;/td&gt;"&amp;
"&lt;/tr&gt;"</f>
        <v>&lt;tr&gt;&lt;td class="dataleft"&gt;307&lt;/td&gt;&lt;td class="dataleft"&gt;Hammer&lt;/td&gt;&lt;td class="dataleft"&gt;&lt;/td&gt;&lt;td class="dataleft"&gt;Herman&lt;/td&gt;&lt;td class="datacenter"&gt;M&lt;/td&gt;&lt;td class="dataright"&gt;June 12, 1896&lt;/td&gt;&lt;td class="datacenter"&gt;Griggs Courier&lt;/td&gt;&lt;td class="datacenter"&gt;5&lt;/td&gt;&lt;/tr&gt;</v>
      </c>
      <c r="U379" s="2">
        <f>LEN(S379)</f>
        <v>122</v>
      </c>
    </row>
    <row r="380" spans="1:21" x14ac:dyDescent="0.25">
      <c r="A380" s="2">
        <v>312</v>
      </c>
      <c r="B380" s="4" t="s">
        <v>4620</v>
      </c>
      <c r="C380" s="4"/>
      <c r="D380" s="4" t="s">
        <v>4597</v>
      </c>
      <c r="E380" s="5" t="s">
        <v>26</v>
      </c>
      <c r="F380" s="52" t="s">
        <v>5186</v>
      </c>
      <c r="G380" s="5" t="s">
        <v>4462</v>
      </c>
      <c r="H380" s="5">
        <v>4</v>
      </c>
      <c r="I380" s="48">
        <v>14</v>
      </c>
      <c r="J380" s="5">
        <v>380</v>
      </c>
      <c r="K380" s="47" t="s">
        <v>19695</v>
      </c>
      <c r="L380" s="46" t="s">
        <v>25742</v>
      </c>
      <c r="M380" s="55">
        <f>FIND(" ",F380)</f>
        <v>7</v>
      </c>
      <c r="N380" s="55">
        <f>FIND(",",F380)</f>
        <v>10</v>
      </c>
      <c r="O380" s="55" t="str">
        <f>MID(F380,N380+2,4)</f>
        <v>1898</v>
      </c>
      <c r="P380" s="55" t="str">
        <f>MID(F380,1,M380-1)</f>
        <v>August</v>
      </c>
      <c r="Q380" s="55">
        <f>_xlfn.SWITCH(TRIM(P380),
"January",1,"February",2,"March",3,"April",4,
"May",5,"June",6,"July",7,"August",8,
"September",9,"October",10,"November",11,"December",12,"No Match")</f>
        <v>8</v>
      </c>
      <c r="R380" s="55" t="str">
        <f>MID(F380,N380-2,2)</f>
        <v>26</v>
      </c>
      <c r="S380" s="2" t="str">
        <f>"&lt;a href="&amp;""""&amp;L380&amp;"\"&amp;K380&amp;"""&gt;"&amp;B380&amp;"&lt;/a&gt;"</f>
        <v>&lt;a href="set03\gc\gc_january_1896_to_december_1898\births\hare,_male_birth_to_thomas_august_26,_1898_p4_gc.pdf"&gt;Hare&lt;/a&gt;</v>
      </c>
      <c r="T380" s="78" t="str">
        <f>"&lt;tr&gt;&lt;td class="&amp;""""&amp;"dataleft"&amp;""""&amp;"&gt;"&amp;
TEXT(A380,"0")&amp;"&lt;/td&gt;&lt;td class="&amp;""""&amp;"dataleft"&amp;""""&amp;"&gt;"&amp;
TEXT(B380,"")&amp;"&lt;/td&gt;&lt;td class="&amp;""""&amp;"dataleft"&amp;""""&amp;"&gt;"&amp;
TEXT(C380,"")&amp;"&lt;/td&gt;&lt;td class="&amp;""""&amp;"dataleft"&amp;""""&amp;"&gt;"&amp;
TEXT(D380,"0.0")&amp;"&lt;/td&gt;&lt;td class="&amp;""""&amp;"datacenter"&amp;""""&amp;"&gt;"&amp;
TEXT(E380,"0.0")&amp;"&lt;/td&gt;&lt;td class="&amp;""""&amp;"dataright"&amp;""""&amp;"&gt;"&amp;
TEXT(F380,"mmmm d, yyyy")&amp;"&lt;/td&gt;&lt;td class="&amp;""""&amp;"datacenter"&amp;""""&amp;"&gt;"&amp;
TEXT(G380,"0.0")&amp;"&lt;/td&gt;&lt;td class="&amp;""""&amp;"datacenter"&amp;""""&amp;"&gt;"&amp;
TEXT(H380,"0")&amp;"&lt;/td&gt;"&amp;
"&lt;/tr&gt;"</f>
        <v>&lt;tr&gt;&lt;td class="dataleft"&gt;312&lt;/td&gt;&lt;td class="dataleft"&gt;Hare&lt;/td&gt;&lt;td class="dataleft"&gt;&lt;/td&gt;&lt;td class="dataleft"&gt;Thomas&lt;/td&gt;&lt;td class="datacenter"&gt;M&lt;/td&gt;&lt;td class="dataright"&gt;August 26, 1898&lt;/td&gt;&lt;td class="datacenter"&gt;Griggs Courier&lt;/td&gt;&lt;td class="datacenter"&gt;4&lt;/td&gt;&lt;/tr&gt;</v>
      </c>
      <c r="U380" s="2">
        <f>LEN(S380)</f>
        <v>120</v>
      </c>
    </row>
    <row r="381" spans="1:21" x14ac:dyDescent="0.25">
      <c r="A381" s="2">
        <v>321</v>
      </c>
      <c r="B381" s="4" t="s">
        <v>5187</v>
      </c>
      <c r="C381" s="4"/>
      <c r="D381" s="4" t="s">
        <v>5188</v>
      </c>
      <c r="E381" s="5" t="s">
        <v>226</v>
      </c>
      <c r="F381" s="52" t="s">
        <v>5189</v>
      </c>
      <c r="G381" s="5" t="s">
        <v>4462</v>
      </c>
      <c r="H381" s="5">
        <v>5</v>
      </c>
      <c r="I381" s="48">
        <v>14</v>
      </c>
      <c r="J381" s="5">
        <v>381</v>
      </c>
      <c r="K381" s="47" t="s">
        <v>19696</v>
      </c>
      <c r="L381" s="46" t="s">
        <v>25742</v>
      </c>
      <c r="M381" s="55">
        <f>FIND(" ",F381)</f>
        <v>4</v>
      </c>
      <c r="N381" s="55">
        <f>FIND(",",F381)</f>
        <v>7</v>
      </c>
      <c r="O381" s="55" t="str">
        <f>MID(F381,N381+2,4)</f>
        <v>1898</v>
      </c>
      <c r="P381" s="55" t="str">
        <f>MID(F381,1,M381-1)</f>
        <v>May</v>
      </c>
      <c r="Q381" s="55">
        <f>_xlfn.SWITCH(TRIM(P381),
"January",1,"February",2,"March",3,"April",4,
"May",5,"June",6,"July",7,"August",8,
"September",9,"October",10,"November",11,"December",12,"No Match")</f>
        <v>5</v>
      </c>
      <c r="R381" s="55" t="str">
        <f>MID(F381,N381-2,2)</f>
        <v>20</v>
      </c>
      <c r="S381" s="2" t="str">
        <f>"&lt;a href="&amp;""""&amp;L381&amp;"\"&amp;K381&amp;"""&gt;"&amp;B381&amp;"&lt;/a&gt;"</f>
        <v>&lt;a href="set03\gc\gc_january_1896_to_december_1898\births\haskell,_female_birth_to_f_a_may_20,_1898_p5_gc.pdf"&gt;Haskell&lt;/a&gt;</v>
      </c>
      <c r="T381" s="78" t="str">
        <f>"&lt;tr&gt;&lt;td class="&amp;""""&amp;"dataleft"&amp;""""&amp;"&gt;"&amp;
TEXT(A381,"0")&amp;"&lt;/td&gt;&lt;td class="&amp;""""&amp;"dataleft"&amp;""""&amp;"&gt;"&amp;
TEXT(B381,"")&amp;"&lt;/td&gt;&lt;td class="&amp;""""&amp;"dataleft"&amp;""""&amp;"&gt;"&amp;
TEXT(C381,"")&amp;"&lt;/td&gt;&lt;td class="&amp;""""&amp;"dataleft"&amp;""""&amp;"&gt;"&amp;
TEXT(D381,"0.0")&amp;"&lt;/td&gt;&lt;td class="&amp;""""&amp;"datacenter"&amp;""""&amp;"&gt;"&amp;
TEXT(E381,"0.0")&amp;"&lt;/td&gt;&lt;td class="&amp;""""&amp;"dataright"&amp;""""&amp;"&gt;"&amp;
TEXT(F381,"mmmm d, yyyy")&amp;"&lt;/td&gt;&lt;td class="&amp;""""&amp;"datacenter"&amp;""""&amp;"&gt;"&amp;
TEXT(G381,"0.0")&amp;"&lt;/td&gt;&lt;td class="&amp;""""&amp;"datacenter"&amp;""""&amp;"&gt;"&amp;
TEXT(H381,"0")&amp;"&lt;/td&gt;"&amp;
"&lt;/tr&gt;"</f>
        <v>&lt;tr&gt;&lt;td class="dataleft"&gt;321&lt;/td&gt;&lt;td class="dataleft"&gt;Haskell&lt;/td&gt;&lt;td class="dataleft"&gt;&lt;/td&gt;&lt;td class="dataleft"&gt;F A&lt;/td&gt;&lt;td class="datacenter"&gt;F&lt;/td&gt;&lt;td class="dataright"&gt;May 20, 1898&lt;/td&gt;&lt;td class="datacenter"&gt;Griggs Courier&lt;/td&gt;&lt;td class="datacenter"&gt;5&lt;/td&gt;&lt;/tr&gt;</v>
      </c>
      <c r="U381" s="2">
        <f>LEN(S381)</f>
        <v>122</v>
      </c>
    </row>
    <row r="382" spans="1:21" x14ac:dyDescent="0.25">
      <c r="A382" s="2">
        <v>340</v>
      </c>
      <c r="B382" s="4" t="s">
        <v>4626</v>
      </c>
      <c r="C382" s="4"/>
      <c r="D382" s="4" t="s">
        <v>5190</v>
      </c>
      <c r="E382" s="5" t="s">
        <v>26</v>
      </c>
      <c r="F382" s="52" t="s">
        <v>5191</v>
      </c>
      <c r="G382" s="5" t="s">
        <v>4462</v>
      </c>
      <c r="H382" s="5">
        <v>1</v>
      </c>
      <c r="I382" s="48">
        <v>14</v>
      </c>
      <c r="J382" s="5">
        <v>382</v>
      </c>
      <c r="K382" s="47" t="s">
        <v>19697</v>
      </c>
      <c r="L382" s="46" t="s">
        <v>25742</v>
      </c>
      <c r="M382" s="55">
        <f>FIND(" ",F382)</f>
        <v>6</v>
      </c>
      <c r="N382" s="55">
        <f>FIND(",",F382)</f>
        <v>8</v>
      </c>
      <c r="O382" s="55" t="str">
        <f>MID(F382,N382+2,4)</f>
        <v>1897</v>
      </c>
      <c r="P382" s="55" t="str">
        <f>MID(F382,1,M382-1)</f>
        <v>April</v>
      </c>
      <c r="Q382" s="55">
        <f>_xlfn.SWITCH(TRIM(P382),
"January",1,"February",2,"March",3,"April",4,
"May",5,"June",6,"July",7,"August",8,
"September",9,"October",10,"November",11,"December",12,"No Match")</f>
        <v>4</v>
      </c>
      <c r="R382" s="55" t="str">
        <f>MID(F382,N382-2,2)</f>
        <v xml:space="preserve"> 2</v>
      </c>
      <c r="S382" s="2" t="str">
        <f>"&lt;a href="&amp;""""&amp;L382&amp;"\"&amp;K382&amp;"""&gt;"&amp;B382&amp;"&lt;/a&gt;"</f>
        <v>&lt;a href="set03\gc\gc_january_1896_to_december_1898\births\hegge,_male_birth_to_karnes_april_2,_1897_p1_gc.pdf"&gt;Hegge&lt;/a&gt;</v>
      </c>
      <c r="T382" s="78" t="str">
        <f>"&lt;tr&gt;&lt;td class="&amp;""""&amp;"dataleft"&amp;""""&amp;"&gt;"&amp;
TEXT(A382,"0")&amp;"&lt;/td&gt;&lt;td class="&amp;""""&amp;"dataleft"&amp;""""&amp;"&gt;"&amp;
TEXT(B382,"")&amp;"&lt;/td&gt;&lt;td class="&amp;""""&amp;"dataleft"&amp;""""&amp;"&gt;"&amp;
TEXT(C382,"")&amp;"&lt;/td&gt;&lt;td class="&amp;""""&amp;"dataleft"&amp;""""&amp;"&gt;"&amp;
TEXT(D382,"0.0")&amp;"&lt;/td&gt;&lt;td class="&amp;""""&amp;"datacenter"&amp;""""&amp;"&gt;"&amp;
TEXT(E382,"0.0")&amp;"&lt;/td&gt;&lt;td class="&amp;""""&amp;"dataright"&amp;""""&amp;"&gt;"&amp;
TEXT(F382,"mmmm d, yyyy")&amp;"&lt;/td&gt;&lt;td class="&amp;""""&amp;"datacenter"&amp;""""&amp;"&gt;"&amp;
TEXT(G382,"0.0")&amp;"&lt;/td&gt;&lt;td class="&amp;""""&amp;"datacenter"&amp;""""&amp;"&gt;"&amp;
TEXT(H382,"0")&amp;"&lt;/td&gt;"&amp;
"&lt;/tr&gt;"</f>
        <v>&lt;tr&gt;&lt;td class="dataleft"&gt;340&lt;/td&gt;&lt;td class="dataleft"&gt;Hegge&lt;/td&gt;&lt;td class="dataleft"&gt;&lt;/td&gt;&lt;td class="dataleft"&gt;Karnes&lt;/td&gt;&lt;td class="datacenter"&gt;M&lt;/td&gt;&lt;td class="dataright"&gt;April 2, 1897&lt;/td&gt;&lt;td class="datacenter"&gt;Griggs Courier&lt;/td&gt;&lt;td class="datacenter"&gt;1&lt;/td&gt;&lt;/tr&gt;</v>
      </c>
      <c r="U382" s="2">
        <f>LEN(S382)</f>
        <v>120</v>
      </c>
    </row>
    <row r="383" spans="1:21" ht="30" x14ac:dyDescent="0.25">
      <c r="A383" s="2">
        <v>343</v>
      </c>
      <c r="B383" s="4" t="s">
        <v>5192</v>
      </c>
      <c r="C383" s="4"/>
      <c r="D383" s="4" t="s">
        <v>5193</v>
      </c>
      <c r="E383" s="5" t="s">
        <v>26</v>
      </c>
      <c r="F383" s="52" t="s">
        <v>1441</v>
      </c>
      <c r="G383" s="5" t="s">
        <v>4462</v>
      </c>
      <c r="H383" s="5">
        <v>5</v>
      </c>
      <c r="I383" s="48">
        <v>14</v>
      </c>
      <c r="J383" s="5">
        <v>383</v>
      </c>
      <c r="K383" s="47" t="s">
        <v>19698</v>
      </c>
      <c r="L383" s="46" t="s">
        <v>25742</v>
      </c>
      <c r="M383" s="55">
        <f>FIND(" ",F383)</f>
        <v>9</v>
      </c>
      <c r="N383" s="55">
        <f>FIND(",",F383)</f>
        <v>11</v>
      </c>
      <c r="O383" s="55" t="str">
        <f>MID(F383,N383+2,4)</f>
        <v>1898</v>
      </c>
      <c r="P383" s="55" t="str">
        <f>MID(F383,1,M383-1)</f>
        <v>December</v>
      </c>
      <c r="Q383" s="55">
        <f>_xlfn.SWITCH(TRIM(P383),
"January",1,"February",2,"March",3,"April",4,
"May",5,"June",6,"July",7,"August",8,
"September",9,"October",10,"November",11,"December",12,"No Match")</f>
        <v>12</v>
      </c>
      <c r="R383" s="55" t="str">
        <f>MID(F383,N383-2,2)</f>
        <v xml:space="preserve"> 1</v>
      </c>
      <c r="S383" s="2" t="str">
        <f>"&lt;a href="&amp;""""&amp;L383&amp;"\"&amp;K383&amp;"""&gt;"&amp;B383&amp;"&lt;/a&gt;"</f>
        <v>&lt;a href="set03\gc\gc_january_1896_to_december_1898\births\hermann,_male_birth_to_rev._e_december_1,_1898_p5_gc.pdf"&gt;Hermann&lt;/a&gt;</v>
      </c>
      <c r="T383" s="78" t="str">
        <f>"&lt;tr&gt;&lt;td class="&amp;""""&amp;"dataleft"&amp;""""&amp;"&gt;"&amp;
TEXT(A383,"0")&amp;"&lt;/td&gt;&lt;td class="&amp;""""&amp;"dataleft"&amp;""""&amp;"&gt;"&amp;
TEXT(B383,"")&amp;"&lt;/td&gt;&lt;td class="&amp;""""&amp;"dataleft"&amp;""""&amp;"&gt;"&amp;
TEXT(C383,"")&amp;"&lt;/td&gt;&lt;td class="&amp;""""&amp;"dataleft"&amp;""""&amp;"&gt;"&amp;
TEXT(D383,"0.0")&amp;"&lt;/td&gt;&lt;td class="&amp;""""&amp;"datacenter"&amp;""""&amp;"&gt;"&amp;
TEXT(E383,"0.0")&amp;"&lt;/td&gt;&lt;td class="&amp;""""&amp;"dataright"&amp;""""&amp;"&gt;"&amp;
TEXT(F383,"mmmm d, yyyy")&amp;"&lt;/td&gt;&lt;td class="&amp;""""&amp;"datacenter"&amp;""""&amp;"&gt;"&amp;
TEXT(G383,"0.0")&amp;"&lt;/td&gt;&lt;td class="&amp;""""&amp;"datacenter"&amp;""""&amp;"&gt;"&amp;
TEXT(H383,"0")&amp;"&lt;/td&gt;"&amp;
"&lt;/tr&gt;"</f>
        <v>&lt;tr&gt;&lt;td class="dataleft"&gt;343&lt;/td&gt;&lt;td class="dataleft"&gt;Hermann&lt;/td&gt;&lt;td class="dataleft"&gt;&lt;/td&gt;&lt;td class="dataleft"&gt;Rev. E&lt;/td&gt;&lt;td class="datacenter"&gt;M&lt;/td&gt;&lt;td class="dataright"&gt;December 1, 1898&lt;/td&gt;&lt;td class="datacenter"&gt;Griggs Courier&lt;/td&gt;&lt;td class="datacenter"&gt;5&lt;/td&gt;&lt;/tr&gt;</v>
      </c>
      <c r="U383" s="2">
        <f>LEN(S383)</f>
        <v>127</v>
      </c>
    </row>
    <row r="384" spans="1:21" x14ac:dyDescent="0.25">
      <c r="A384" s="2">
        <v>364</v>
      </c>
      <c r="B384" s="4" t="s">
        <v>5194</v>
      </c>
      <c r="C384" s="4"/>
      <c r="D384" s="4" t="s">
        <v>278</v>
      </c>
      <c r="E384" s="5" t="s">
        <v>226</v>
      </c>
      <c r="F384" s="52" t="s">
        <v>1647</v>
      </c>
      <c r="G384" s="5" t="s">
        <v>4462</v>
      </c>
      <c r="H384" s="5">
        <v>5</v>
      </c>
      <c r="I384" s="48">
        <v>14</v>
      </c>
      <c r="J384" s="5">
        <v>384</v>
      </c>
      <c r="K384" s="47" t="s">
        <v>19699</v>
      </c>
      <c r="L384" s="46" t="s">
        <v>25742</v>
      </c>
      <c r="M384" s="55">
        <f>FIND(" ",F384)</f>
        <v>10</v>
      </c>
      <c r="N384" s="55">
        <f>FIND(",",F384)</f>
        <v>13</v>
      </c>
      <c r="O384" s="55" t="str">
        <f>MID(F384,N384+2,4)</f>
        <v>1898</v>
      </c>
      <c r="P384" s="55" t="str">
        <f>MID(F384,1,M384-1)</f>
        <v>September</v>
      </c>
      <c r="Q384" s="55">
        <f>_xlfn.SWITCH(TRIM(P384),
"January",1,"February",2,"March",3,"April",4,
"May",5,"June",6,"July",7,"August",8,
"September",9,"October",10,"November",11,"December",12,"No Match")</f>
        <v>9</v>
      </c>
      <c r="R384" s="55" t="str">
        <f>MID(F384,N384-2,2)</f>
        <v>22</v>
      </c>
      <c r="S384" s="2" t="str">
        <f>"&lt;a href="&amp;""""&amp;L384&amp;"\"&amp;K384&amp;"""&gt;"&amp;B384&amp;"&lt;/a&gt;"</f>
        <v>&lt;a href="set03\gc\gc_january_1896_to_december_1898\births\holt,_female_birth_to_martin_september_22,_1898_p5_gc.pdf"&gt;Holt&lt;/a&gt;</v>
      </c>
      <c r="T384" s="78" t="str">
        <f>"&lt;tr&gt;&lt;td class="&amp;""""&amp;"dataleft"&amp;""""&amp;"&gt;"&amp;
TEXT(A384,"0")&amp;"&lt;/td&gt;&lt;td class="&amp;""""&amp;"dataleft"&amp;""""&amp;"&gt;"&amp;
TEXT(B384,"")&amp;"&lt;/td&gt;&lt;td class="&amp;""""&amp;"dataleft"&amp;""""&amp;"&gt;"&amp;
TEXT(C384,"")&amp;"&lt;/td&gt;&lt;td class="&amp;""""&amp;"dataleft"&amp;""""&amp;"&gt;"&amp;
TEXT(D384,"0.0")&amp;"&lt;/td&gt;&lt;td class="&amp;""""&amp;"datacenter"&amp;""""&amp;"&gt;"&amp;
TEXT(E384,"0.0")&amp;"&lt;/td&gt;&lt;td class="&amp;""""&amp;"dataright"&amp;""""&amp;"&gt;"&amp;
TEXT(F384,"mmmm d, yyyy")&amp;"&lt;/td&gt;&lt;td class="&amp;""""&amp;"datacenter"&amp;""""&amp;"&gt;"&amp;
TEXT(G384,"0.0")&amp;"&lt;/td&gt;&lt;td class="&amp;""""&amp;"datacenter"&amp;""""&amp;"&gt;"&amp;
TEXT(H384,"0")&amp;"&lt;/td&gt;"&amp;
"&lt;/tr&gt;"</f>
        <v>&lt;tr&gt;&lt;td class="dataleft"&gt;364&lt;/td&gt;&lt;td class="dataleft"&gt;Holt&lt;/td&gt;&lt;td class="dataleft"&gt;&lt;/td&gt;&lt;td class="dataleft"&gt;Martin&lt;/td&gt;&lt;td class="datacenter"&gt;F&lt;/td&gt;&lt;td class="dataright"&gt;September 22, 1898&lt;/td&gt;&lt;td class="datacenter"&gt;Griggs Courier&lt;/td&gt;&lt;td class="datacenter"&gt;5&lt;/td&gt;&lt;/tr&gt;</v>
      </c>
      <c r="U384" s="2">
        <f>LEN(S384)</f>
        <v>125</v>
      </c>
    </row>
    <row r="385" spans="1:21" ht="30" x14ac:dyDescent="0.25">
      <c r="A385" s="2">
        <v>374</v>
      </c>
      <c r="B385" s="4" t="s">
        <v>4149</v>
      </c>
      <c r="C385" s="4"/>
      <c r="D385" s="4" t="s">
        <v>4631</v>
      </c>
      <c r="E385" s="5" t="s">
        <v>226</v>
      </c>
      <c r="F385" s="52" t="s">
        <v>5160</v>
      </c>
      <c r="G385" s="5" t="s">
        <v>4462</v>
      </c>
      <c r="H385" s="5">
        <v>5</v>
      </c>
      <c r="I385" s="48">
        <v>14</v>
      </c>
      <c r="J385" s="5">
        <v>385</v>
      </c>
      <c r="K385" s="47" t="s">
        <v>19700</v>
      </c>
      <c r="L385" s="46" t="s">
        <v>25742</v>
      </c>
      <c r="M385" s="55">
        <f>FIND(" ",F385)</f>
        <v>9</v>
      </c>
      <c r="N385" s="55">
        <f>FIND(",",F385)</f>
        <v>12</v>
      </c>
      <c r="O385" s="55" t="str">
        <f>MID(F385,N385+2,4)</f>
        <v>1897</v>
      </c>
      <c r="P385" s="55" t="str">
        <f>MID(F385,1,M385-1)</f>
        <v>December</v>
      </c>
      <c r="Q385" s="55">
        <f>_xlfn.SWITCH(TRIM(P385),
"January",1,"February",2,"March",3,"April",4,
"May",5,"June",6,"July",7,"August",8,
"September",9,"October",10,"November",11,"December",12,"No Match")</f>
        <v>12</v>
      </c>
      <c r="R385" s="55" t="str">
        <f>MID(F385,N385-2,2)</f>
        <v>17</v>
      </c>
      <c r="S385" s="2" t="str">
        <f>"&lt;a href="&amp;""""&amp;L385&amp;"\"&amp;K385&amp;"""&gt;"&amp;B385&amp;"&lt;/a&gt;"</f>
        <v>&lt;a href="set03\gc\gc_january_1896_to_december_1898\births\houghton,_female_birth_to_horace_december_17,_1897_p5_gc.pdf"&gt;Houghton&lt;/a&gt;</v>
      </c>
      <c r="T385" s="78" t="str">
        <f>"&lt;tr&gt;&lt;td class="&amp;""""&amp;"dataleft"&amp;""""&amp;"&gt;"&amp;
TEXT(A385,"0")&amp;"&lt;/td&gt;&lt;td class="&amp;""""&amp;"dataleft"&amp;""""&amp;"&gt;"&amp;
TEXT(B385,"")&amp;"&lt;/td&gt;&lt;td class="&amp;""""&amp;"dataleft"&amp;""""&amp;"&gt;"&amp;
TEXT(C385,"")&amp;"&lt;/td&gt;&lt;td class="&amp;""""&amp;"dataleft"&amp;""""&amp;"&gt;"&amp;
TEXT(D385,"0.0")&amp;"&lt;/td&gt;&lt;td class="&amp;""""&amp;"datacenter"&amp;""""&amp;"&gt;"&amp;
TEXT(E385,"0.0")&amp;"&lt;/td&gt;&lt;td class="&amp;""""&amp;"dataright"&amp;""""&amp;"&gt;"&amp;
TEXT(F385,"mmmm d, yyyy")&amp;"&lt;/td&gt;&lt;td class="&amp;""""&amp;"datacenter"&amp;""""&amp;"&gt;"&amp;
TEXT(G385,"0.0")&amp;"&lt;/td&gt;&lt;td class="&amp;""""&amp;"datacenter"&amp;""""&amp;"&gt;"&amp;
TEXT(H385,"0")&amp;"&lt;/td&gt;"&amp;
"&lt;/tr&gt;"</f>
        <v>&lt;tr&gt;&lt;td class="dataleft"&gt;374&lt;/td&gt;&lt;td class="dataleft"&gt;Houghton&lt;/td&gt;&lt;td class="dataleft"&gt;&lt;/td&gt;&lt;td class="dataleft"&gt;Horace&lt;/td&gt;&lt;td class="datacenter"&gt;F&lt;/td&gt;&lt;td class="dataright"&gt;December 17, 1897&lt;/td&gt;&lt;td class="datacenter"&gt;Griggs Courier&lt;/td&gt;&lt;td class="datacenter"&gt;5&lt;/td&gt;&lt;/tr&gt;</v>
      </c>
      <c r="U385" s="2">
        <f>LEN(S385)</f>
        <v>132</v>
      </c>
    </row>
    <row r="386" spans="1:21" x14ac:dyDescent="0.25">
      <c r="A386" s="2">
        <v>373</v>
      </c>
      <c r="B386" s="4" t="s">
        <v>4149</v>
      </c>
      <c r="C386" s="4"/>
      <c r="D386" s="4" t="s">
        <v>4631</v>
      </c>
      <c r="E386" s="5" t="s">
        <v>226</v>
      </c>
      <c r="F386" s="52" t="s">
        <v>1537</v>
      </c>
      <c r="G386" s="5" t="s">
        <v>4462</v>
      </c>
      <c r="H386" s="5">
        <v>5</v>
      </c>
      <c r="I386" s="48">
        <v>14</v>
      </c>
      <c r="J386" s="5">
        <v>386</v>
      </c>
      <c r="K386" s="47" t="s">
        <v>19701</v>
      </c>
      <c r="L386" s="46" t="s">
        <v>25742</v>
      </c>
      <c r="M386" s="55">
        <f>FIND(" ",F386)</f>
        <v>8</v>
      </c>
      <c r="N386" s="55">
        <f>FIND(",",F386)</f>
        <v>11</v>
      </c>
      <c r="O386" s="55" t="str">
        <f>MID(F386,N386+2,4)</f>
        <v>1896</v>
      </c>
      <c r="P386" s="55" t="str">
        <f>MID(F386,1,M386-1)</f>
        <v>January</v>
      </c>
      <c r="Q386" s="55">
        <f>_xlfn.SWITCH(TRIM(P386),
"January",1,"February",2,"March",3,"April",4,
"May",5,"June",6,"July",7,"August",8,
"September",9,"October",10,"November",11,"December",12,"No Match")</f>
        <v>1</v>
      </c>
      <c r="R386" s="55" t="str">
        <f>MID(F386,N386-2,2)</f>
        <v>24</v>
      </c>
      <c r="S386" s="2" t="str">
        <f>"&lt;a href="&amp;""""&amp;L386&amp;"\"&amp;K386&amp;"""&gt;"&amp;B386&amp;"&lt;/a&gt;"</f>
        <v>&lt;a href="set03\gc\gc_january_1896_to_december_1898\births\houghton,_female_birth_to_horace_january_24,_1896_p5_gc.pdf"&gt;Houghton&lt;/a&gt;</v>
      </c>
      <c r="T386" s="78" t="str">
        <f>"&lt;tr&gt;&lt;td class="&amp;""""&amp;"dataleft"&amp;""""&amp;"&gt;"&amp;
TEXT(A386,"0")&amp;"&lt;/td&gt;&lt;td class="&amp;""""&amp;"dataleft"&amp;""""&amp;"&gt;"&amp;
TEXT(B386,"")&amp;"&lt;/td&gt;&lt;td class="&amp;""""&amp;"dataleft"&amp;""""&amp;"&gt;"&amp;
TEXT(C386,"")&amp;"&lt;/td&gt;&lt;td class="&amp;""""&amp;"dataleft"&amp;""""&amp;"&gt;"&amp;
TEXT(D386,"0.0")&amp;"&lt;/td&gt;&lt;td class="&amp;""""&amp;"datacenter"&amp;""""&amp;"&gt;"&amp;
TEXT(E386,"0.0")&amp;"&lt;/td&gt;&lt;td class="&amp;""""&amp;"dataright"&amp;""""&amp;"&gt;"&amp;
TEXT(F386,"mmmm d, yyyy")&amp;"&lt;/td&gt;&lt;td class="&amp;""""&amp;"datacenter"&amp;""""&amp;"&gt;"&amp;
TEXT(G386,"0.0")&amp;"&lt;/td&gt;&lt;td class="&amp;""""&amp;"datacenter"&amp;""""&amp;"&gt;"&amp;
TEXT(H386,"0")&amp;"&lt;/td&gt;"&amp;
"&lt;/tr&gt;"</f>
        <v>&lt;tr&gt;&lt;td class="dataleft"&gt;373&lt;/td&gt;&lt;td class="dataleft"&gt;Houghton&lt;/td&gt;&lt;td class="dataleft"&gt;&lt;/td&gt;&lt;td class="dataleft"&gt;Horace&lt;/td&gt;&lt;td class="datacenter"&gt;F&lt;/td&gt;&lt;td class="dataright"&gt;January 24, 1896&lt;/td&gt;&lt;td class="datacenter"&gt;Griggs Courier&lt;/td&gt;&lt;td class="datacenter"&gt;5&lt;/td&gt;&lt;/tr&gt;</v>
      </c>
      <c r="U386" s="2">
        <f>LEN(S386)</f>
        <v>131</v>
      </c>
    </row>
    <row r="387" spans="1:21" ht="30" x14ac:dyDescent="0.25">
      <c r="A387" s="2">
        <v>375</v>
      </c>
      <c r="B387" s="4" t="s">
        <v>4149</v>
      </c>
      <c r="C387" s="4"/>
      <c r="D387" s="4" t="s">
        <v>4150</v>
      </c>
      <c r="E387" s="5" t="s">
        <v>26</v>
      </c>
      <c r="F387" s="52" t="s">
        <v>136</v>
      </c>
      <c r="G387" s="5" t="s">
        <v>4462</v>
      </c>
      <c r="H387" s="5">
        <v>5</v>
      </c>
      <c r="I387" s="48">
        <v>14</v>
      </c>
      <c r="J387" s="5">
        <v>387</v>
      </c>
      <c r="K387" s="47" t="s">
        <v>19702</v>
      </c>
      <c r="L387" s="46" t="s">
        <v>25742</v>
      </c>
      <c r="M387" s="55">
        <f>FIND(" ",F387)</f>
        <v>10</v>
      </c>
      <c r="N387" s="55">
        <f>FIND(",",F387)</f>
        <v>13</v>
      </c>
      <c r="O387" s="55" t="str">
        <f>MID(F387,N387+2,4)</f>
        <v>1898</v>
      </c>
      <c r="P387" s="55" t="str">
        <f>MID(F387,1,M387-1)</f>
        <v>September</v>
      </c>
      <c r="Q387" s="55">
        <f>_xlfn.SWITCH(TRIM(P387),
"January",1,"February",2,"March",3,"April",4,
"May",5,"June",6,"July",7,"August",8,
"September",9,"October",10,"November",11,"December",12,"No Match")</f>
        <v>9</v>
      </c>
      <c r="R387" s="55" t="str">
        <f>MID(F387,N387-2,2)</f>
        <v>29</v>
      </c>
      <c r="S387" s="2" t="str">
        <f>"&lt;a href="&amp;""""&amp;L387&amp;"\"&amp;K387&amp;"""&gt;"&amp;B387&amp;"&lt;/a&gt;"</f>
        <v>&lt;a href="set03\gc\gc_january_1896_to_december_1898\births\houghton,_male_birth_to_western_september_29,_1898_p5_gc.pdf"&gt;Houghton&lt;/a&gt;</v>
      </c>
      <c r="T387" s="78" t="str">
        <f>"&lt;tr&gt;&lt;td class="&amp;""""&amp;"dataleft"&amp;""""&amp;"&gt;"&amp;
TEXT(A387,"0")&amp;"&lt;/td&gt;&lt;td class="&amp;""""&amp;"dataleft"&amp;""""&amp;"&gt;"&amp;
TEXT(B387,"")&amp;"&lt;/td&gt;&lt;td class="&amp;""""&amp;"dataleft"&amp;""""&amp;"&gt;"&amp;
TEXT(C387,"")&amp;"&lt;/td&gt;&lt;td class="&amp;""""&amp;"dataleft"&amp;""""&amp;"&gt;"&amp;
TEXT(D387,"0.0")&amp;"&lt;/td&gt;&lt;td class="&amp;""""&amp;"datacenter"&amp;""""&amp;"&gt;"&amp;
TEXT(E387,"0.0")&amp;"&lt;/td&gt;&lt;td class="&amp;""""&amp;"dataright"&amp;""""&amp;"&gt;"&amp;
TEXT(F387,"mmmm d, yyyy")&amp;"&lt;/td&gt;&lt;td class="&amp;""""&amp;"datacenter"&amp;""""&amp;"&gt;"&amp;
TEXT(G387,"0.0")&amp;"&lt;/td&gt;&lt;td class="&amp;""""&amp;"datacenter"&amp;""""&amp;"&gt;"&amp;
TEXT(H387,"0")&amp;"&lt;/td&gt;"&amp;
"&lt;/tr&gt;"</f>
        <v>&lt;tr&gt;&lt;td class="dataleft"&gt;375&lt;/td&gt;&lt;td class="dataleft"&gt;Houghton&lt;/td&gt;&lt;td class="dataleft"&gt;&lt;/td&gt;&lt;td class="dataleft"&gt;Western&lt;/td&gt;&lt;td class="datacenter"&gt;M&lt;/td&gt;&lt;td class="dataright"&gt;September 29, 1898&lt;/td&gt;&lt;td class="datacenter"&gt;Griggs Courier&lt;/td&gt;&lt;td class="datacenter"&gt;5&lt;/td&gt;&lt;/tr&gt;</v>
      </c>
      <c r="U387" s="2">
        <f>LEN(S387)</f>
        <v>132</v>
      </c>
    </row>
    <row r="388" spans="1:21" ht="30" x14ac:dyDescent="0.25">
      <c r="A388" s="2">
        <v>393</v>
      </c>
      <c r="B388" s="4" t="s">
        <v>270</v>
      </c>
      <c r="C388" s="4" t="s">
        <v>4139</v>
      </c>
      <c r="D388" s="4" t="s">
        <v>5195</v>
      </c>
      <c r="E388" s="5" t="s">
        <v>226</v>
      </c>
      <c r="F388" s="52" t="s">
        <v>5196</v>
      </c>
      <c r="G388" s="5" t="s">
        <v>4462</v>
      </c>
      <c r="H388" s="5">
        <v>5</v>
      </c>
      <c r="I388" s="48">
        <v>14</v>
      </c>
      <c r="J388" s="5">
        <v>388</v>
      </c>
      <c r="K388" s="47" t="s">
        <v>19703</v>
      </c>
      <c r="L388" s="46" t="s">
        <v>25742</v>
      </c>
      <c r="M388" s="55">
        <f>FIND(" ",F388)</f>
        <v>10</v>
      </c>
      <c r="N388" s="55">
        <f>FIND(",",F388)</f>
        <v>12</v>
      </c>
      <c r="O388" s="55" t="str">
        <f>MID(F388,N388+2,4)</f>
        <v>1896</v>
      </c>
      <c r="P388" s="55" t="str">
        <f>MID(F388,1,M388-1)</f>
        <v>September</v>
      </c>
      <c r="Q388" s="55">
        <f>_xlfn.SWITCH(TRIM(P388),
"January",1,"February",2,"March",3,"April",4,
"May",5,"June",6,"July",7,"August",8,
"September",9,"October",10,"November",11,"December",12,"No Match")</f>
        <v>9</v>
      </c>
      <c r="R388" s="55" t="str">
        <f>MID(F388,N388-2,2)</f>
        <v xml:space="preserve"> 4</v>
      </c>
      <c r="S388" s="2" t="str">
        <f>"&lt;a href="&amp;""""&amp;L388&amp;"\"&amp;K388&amp;"""&gt;"&amp;B388&amp;"&lt;/a&gt;"</f>
        <v>&lt;a href="set03\gc\gc_january_1896_to_december_1898\births\jackson,_twin_female_birth_to_sheriff_september_4,_1896_p5_gc.pdf"&gt;Jackson&lt;/a&gt;</v>
      </c>
      <c r="T388" s="78" t="str">
        <f>"&lt;tr&gt;&lt;td class="&amp;""""&amp;"dataleft"&amp;""""&amp;"&gt;"&amp;
TEXT(A388,"0")&amp;"&lt;/td&gt;&lt;td class="&amp;""""&amp;"dataleft"&amp;""""&amp;"&gt;"&amp;
TEXT(B388,"")&amp;"&lt;/td&gt;&lt;td class="&amp;""""&amp;"dataleft"&amp;""""&amp;"&gt;"&amp;
TEXT(C388,"")&amp;"&lt;/td&gt;&lt;td class="&amp;""""&amp;"dataleft"&amp;""""&amp;"&gt;"&amp;
TEXT(D388,"0.0")&amp;"&lt;/td&gt;&lt;td class="&amp;""""&amp;"datacenter"&amp;""""&amp;"&gt;"&amp;
TEXT(E388,"0.0")&amp;"&lt;/td&gt;&lt;td class="&amp;""""&amp;"dataright"&amp;""""&amp;"&gt;"&amp;
TEXT(F388,"mmmm d, yyyy")&amp;"&lt;/td&gt;&lt;td class="&amp;""""&amp;"datacenter"&amp;""""&amp;"&gt;"&amp;
TEXT(G388,"0.0")&amp;"&lt;/td&gt;&lt;td class="&amp;""""&amp;"datacenter"&amp;""""&amp;"&gt;"&amp;
TEXT(H388,"0")&amp;"&lt;/td&gt;"&amp;
"&lt;/tr&gt;"</f>
        <v>&lt;tr&gt;&lt;td class="dataleft"&gt;393&lt;/td&gt;&lt;td class="dataleft"&gt;Jackson&lt;/td&gt;&lt;td class="dataleft"&gt;Twin&lt;/td&gt;&lt;td class="dataleft"&gt;Sheriff&lt;/td&gt;&lt;td class="datacenter"&gt;F&lt;/td&gt;&lt;td class="dataright"&gt;September 4, 1896&lt;/td&gt;&lt;td class="datacenter"&gt;Griggs Courier&lt;/td&gt;&lt;td class="datacenter"&gt;5&lt;/td&gt;&lt;/tr&gt;</v>
      </c>
      <c r="U388" s="2">
        <f>LEN(S388)</f>
        <v>136</v>
      </c>
    </row>
    <row r="389" spans="1:21" x14ac:dyDescent="0.25">
      <c r="A389" s="2">
        <v>409</v>
      </c>
      <c r="B389" s="4" t="s">
        <v>4157</v>
      </c>
      <c r="C389" s="4"/>
      <c r="D389" s="4" t="s">
        <v>106</v>
      </c>
      <c r="E389" s="5" t="s">
        <v>26</v>
      </c>
      <c r="F389" s="52" t="s">
        <v>5136</v>
      </c>
      <c r="G389" s="5" t="s">
        <v>4462</v>
      </c>
      <c r="H389" s="5">
        <v>1</v>
      </c>
      <c r="I389" s="48">
        <v>14</v>
      </c>
      <c r="J389" s="5">
        <v>389</v>
      </c>
      <c r="K389" s="47" t="s">
        <v>19704</v>
      </c>
      <c r="L389" s="46" t="s">
        <v>25742</v>
      </c>
      <c r="M389" s="55">
        <f>FIND(" ",F389)</f>
        <v>8</v>
      </c>
      <c r="N389" s="55">
        <f>FIND(",",F389)</f>
        <v>11</v>
      </c>
      <c r="O389" s="55" t="str">
        <f>MID(F389,N389+2,4)</f>
        <v>1897</v>
      </c>
      <c r="P389" s="55" t="str">
        <f>MID(F389,1,M389-1)</f>
        <v>October</v>
      </c>
      <c r="Q389" s="55">
        <f>_xlfn.SWITCH(TRIM(P389),
"January",1,"February",2,"March",3,"April",4,
"May",5,"June",6,"July",7,"August",8,
"September",9,"October",10,"November",11,"December",12,"No Match")</f>
        <v>10</v>
      </c>
      <c r="R389" s="55" t="str">
        <f>MID(F389,N389-2,2)</f>
        <v>29</v>
      </c>
      <c r="S389" s="2" t="str">
        <f>"&lt;a href="&amp;""""&amp;L389&amp;"\"&amp;K389&amp;"""&gt;"&amp;B389&amp;"&lt;/a&gt;"</f>
        <v>&lt;a href="set03\gc\gc_january_1896_to_december_1898\births\jimeson,_male_birth_to_will_october_29,_1897_p1_gc.pdf"&gt;Jimeson&lt;/a&gt;</v>
      </c>
      <c r="T389" s="78" t="str">
        <f>"&lt;tr&gt;&lt;td class="&amp;""""&amp;"dataleft"&amp;""""&amp;"&gt;"&amp;
TEXT(A389,"0")&amp;"&lt;/td&gt;&lt;td class="&amp;""""&amp;"dataleft"&amp;""""&amp;"&gt;"&amp;
TEXT(B389,"")&amp;"&lt;/td&gt;&lt;td class="&amp;""""&amp;"dataleft"&amp;""""&amp;"&gt;"&amp;
TEXT(C389,"")&amp;"&lt;/td&gt;&lt;td class="&amp;""""&amp;"dataleft"&amp;""""&amp;"&gt;"&amp;
TEXT(D389,"0.0")&amp;"&lt;/td&gt;&lt;td class="&amp;""""&amp;"datacenter"&amp;""""&amp;"&gt;"&amp;
TEXT(E389,"0.0")&amp;"&lt;/td&gt;&lt;td class="&amp;""""&amp;"dataright"&amp;""""&amp;"&gt;"&amp;
TEXT(F389,"mmmm d, yyyy")&amp;"&lt;/td&gt;&lt;td class="&amp;""""&amp;"datacenter"&amp;""""&amp;"&gt;"&amp;
TEXT(G389,"0.0")&amp;"&lt;/td&gt;&lt;td class="&amp;""""&amp;"datacenter"&amp;""""&amp;"&gt;"&amp;
TEXT(H389,"0")&amp;"&lt;/td&gt;"&amp;
"&lt;/tr&gt;"</f>
        <v>&lt;tr&gt;&lt;td class="dataleft"&gt;409&lt;/td&gt;&lt;td class="dataleft"&gt;Jimeson&lt;/td&gt;&lt;td class="dataleft"&gt;&lt;/td&gt;&lt;td class="dataleft"&gt;Will&lt;/td&gt;&lt;td class="datacenter"&gt;M&lt;/td&gt;&lt;td class="dataright"&gt;October 29, 1897&lt;/td&gt;&lt;td class="datacenter"&gt;Griggs Courier&lt;/td&gt;&lt;td class="datacenter"&gt;1&lt;/td&gt;&lt;/tr&gt;</v>
      </c>
      <c r="U389" s="2">
        <f>LEN(S389)</f>
        <v>125</v>
      </c>
    </row>
    <row r="390" spans="1:21" ht="30" x14ac:dyDescent="0.25">
      <c r="A390" s="2">
        <v>421</v>
      </c>
      <c r="B390" s="4" t="s">
        <v>1462</v>
      </c>
      <c r="C390" s="4"/>
      <c r="D390" s="4" t="s">
        <v>5197</v>
      </c>
      <c r="E390" s="5" t="s">
        <v>226</v>
      </c>
      <c r="F390" s="52" t="s">
        <v>5198</v>
      </c>
      <c r="G390" s="5" t="s">
        <v>4462</v>
      </c>
      <c r="H390" s="5">
        <v>5</v>
      </c>
      <c r="I390" s="48">
        <v>14</v>
      </c>
      <c r="J390" s="5">
        <v>390</v>
      </c>
      <c r="K390" s="47" t="s">
        <v>19705</v>
      </c>
      <c r="L390" s="46" t="s">
        <v>25742</v>
      </c>
      <c r="M390" s="55">
        <f>FIND(" ",F390)</f>
        <v>7</v>
      </c>
      <c r="N390" s="55">
        <f>FIND(",",F390)</f>
        <v>10</v>
      </c>
      <c r="O390" s="55" t="str">
        <f>MID(F390,N390+2,4)</f>
        <v>1898</v>
      </c>
      <c r="P390" s="55" t="str">
        <f>MID(F390,1,M390-1)</f>
        <v>August</v>
      </c>
      <c r="Q390" s="55">
        <f>_xlfn.SWITCH(TRIM(P390),
"January",1,"February",2,"March",3,"April",4,
"May",5,"June",6,"July",7,"August",8,
"September",9,"October",10,"November",11,"December",12,"No Match")</f>
        <v>8</v>
      </c>
      <c r="R390" s="55" t="str">
        <f>MID(F390,N390-2,2)</f>
        <v>12</v>
      </c>
      <c r="S390" s="2" t="str">
        <f>"&lt;a href="&amp;""""&amp;L390&amp;"\"&amp;K390&amp;"""&gt;"&amp;B390&amp;"&lt;/a&gt;"</f>
        <v>&lt;a href="set03\gc\gc_january_1896_to_december_1898\births\johnson,_female_birth_to_county_judge_august_12,_1898_p5_gc.pdf"&gt;Johnson&lt;/a&gt;</v>
      </c>
      <c r="T390" s="78" t="str">
        <f>"&lt;tr&gt;&lt;td class="&amp;""""&amp;"dataleft"&amp;""""&amp;"&gt;"&amp;
TEXT(A390,"0")&amp;"&lt;/td&gt;&lt;td class="&amp;""""&amp;"dataleft"&amp;""""&amp;"&gt;"&amp;
TEXT(B390,"")&amp;"&lt;/td&gt;&lt;td class="&amp;""""&amp;"dataleft"&amp;""""&amp;"&gt;"&amp;
TEXT(C390,"")&amp;"&lt;/td&gt;&lt;td class="&amp;""""&amp;"dataleft"&amp;""""&amp;"&gt;"&amp;
TEXT(D390,"0.0")&amp;"&lt;/td&gt;&lt;td class="&amp;""""&amp;"datacenter"&amp;""""&amp;"&gt;"&amp;
TEXT(E390,"0.0")&amp;"&lt;/td&gt;&lt;td class="&amp;""""&amp;"dataright"&amp;""""&amp;"&gt;"&amp;
TEXT(F390,"mmmm d, yyyy")&amp;"&lt;/td&gt;&lt;td class="&amp;""""&amp;"datacenter"&amp;""""&amp;"&gt;"&amp;
TEXT(G390,"0.0")&amp;"&lt;/td&gt;&lt;td class="&amp;""""&amp;"datacenter"&amp;""""&amp;"&gt;"&amp;
TEXT(H390,"0")&amp;"&lt;/td&gt;"&amp;
"&lt;/tr&gt;"</f>
        <v>&lt;tr&gt;&lt;td class="dataleft"&gt;421&lt;/td&gt;&lt;td class="dataleft"&gt;Johnson&lt;/td&gt;&lt;td class="dataleft"&gt;&lt;/td&gt;&lt;td class="dataleft"&gt;County Judge&lt;/td&gt;&lt;td class="datacenter"&gt;F&lt;/td&gt;&lt;td class="dataright"&gt;August 12, 1898&lt;/td&gt;&lt;td class="datacenter"&gt;Griggs Courier&lt;/td&gt;&lt;td class="datacenter"&gt;5&lt;/td&gt;&lt;/tr&gt;</v>
      </c>
      <c r="U390" s="2">
        <f>LEN(S390)</f>
        <v>134</v>
      </c>
    </row>
    <row r="391" spans="1:21" x14ac:dyDescent="0.25">
      <c r="A391" s="2">
        <v>418</v>
      </c>
      <c r="B391" s="4" t="s">
        <v>1462</v>
      </c>
      <c r="C391" s="4"/>
      <c r="D391" s="4" t="s">
        <v>2771</v>
      </c>
      <c r="E391" s="5" t="s">
        <v>226</v>
      </c>
      <c r="F391" s="52" t="s">
        <v>5199</v>
      </c>
      <c r="G391" s="5" t="s">
        <v>4462</v>
      </c>
      <c r="H391" s="5">
        <v>5</v>
      </c>
      <c r="I391" s="48">
        <v>14</v>
      </c>
      <c r="J391" s="5">
        <v>391</v>
      </c>
      <c r="K391" s="47" t="s">
        <v>19706</v>
      </c>
      <c r="L391" s="46" t="s">
        <v>25742</v>
      </c>
      <c r="M391" s="55">
        <f>FIND(" ",F391)</f>
        <v>5</v>
      </c>
      <c r="N391" s="55">
        <f>FIND(",",F391)</f>
        <v>8</v>
      </c>
      <c r="O391" s="55" t="str">
        <f>MID(F391,N391+2,4)</f>
        <v>1897</v>
      </c>
      <c r="P391" s="55" t="str">
        <f>MID(F391,1,M391-1)</f>
        <v>July</v>
      </c>
      <c r="Q391" s="55">
        <f>_xlfn.SWITCH(TRIM(P391),
"January",1,"February",2,"March",3,"April",4,
"May",5,"June",6,"July",7,"August",8,
"September",9,"October",10,"November",11,"December",12,"No Match")</f>
        <v>7</v>
      </c>
      <c r="R391" s="55" t="str">
        <f>MID(F391,N391-2,2)</f>
        <v>30</v>
      </c>
      <c r="S391" s="2" t="str">
        <f>"&lt;a href="&amp;""""&amp;L391&amp;"\"&amp;K391&amp;"""&gt;"&amp;B391&amp;"&lt;/a&gt;"</f>
        <v>&lt;a href="set03\gc\gc_january_1896_to_december_1898\births\johnson,_female_birth_to_ernest_july_30,_1897_p5_gc.pdf"&gt;Johnson&lt;/a&gt;</v>
      </c>
      <c r="T391" s="78" t="str">
        <f>"&lt;tr&gt;&lt;td class="&amp;""""&amp;"dataleft"&amp;""""&amp;"&gt;"&amp;
TEXT(A391,"0")&amp;"&lt;/td&gt;&lt;td class="&amp;""""&amp;"dataleft"&amp;""""&amp;"&gt;"&amp;
TEXT(B391,"")&amp;"&lt;/td&gt;&lt;td class="&amp;""""&amp;"dataleft"&amp;""""&amp;"&gt;"&amp;
TEXT(C391,"")&amp;"&lt;/td&gt;&lt;td class="&amp;""""&amp;"dataleft"&amp;""""&amp;"&gt;"&amp;
TEXT(D391,"0.0")&amp;"&lt;/td&gt;&lt;td class="&amp;""""&amp;"datacenter"&amp;""""&amp;"&gt;"&amp;
TEXT(E391,"0.0")&amp;"&lt;/td&gt;&lt;td class="&amp;""""&amp;"dataright"&amp;""""&amp;"&gt;"&amp;
TEXT(F391,"mmmm d, yyyy")&amp;"&lt;/td&gt;&lt;td class="&amp;""""&amp;"datacenter"&amp;""""&amp;"&gt;"&amp;
TEXT(G391,"0.0")&amp;"&lt;/td&gt;&lt;td class="&amp;""""&amp;"datacenter"&amp;""""&amp;"&gt;"&amp;
TEXT(H391,"0")&amp;"&lt;/td&gt;"&amp;
"&lt;/tr&gt;"</f>
        <v>&lt;tr&gt;&lt;td class="dataleft"&gt;418&lt;/td&gt;&lt;td class="dataleft"&gt;Johnson&lt;/td&gt;&lt;td class="dataleft"&gt;&lt;/td&gt;&lt;td class="dataleft"&gt;Ernest&lt;/td&gt;&lt;td class="datacenter"&gt;F&lt;/td&gt;&lt;td class="dataright"&gt;July 30, 1897&lt;/td&gt;&lt;td class="datacenter"&gt;Griggs Courier&lt;/td&gt;&lt;td class="datacenter"&gt;5&lt;/td&gt;&lt;/tr&gt;</v>
      </c>
      <c r="U391" s="2">
        <f>LEN(S391)</f>
        <v>126</v>
      </c>
    </row>
    <row r="392" spans="1:21" x14ac:dyDescent="0.25">
      <c r="A392" s="2">
        <v>420</v>
      </c>
      <c r="B392" s="4" t="s">
        <v>1462</v>
      </c>
      <c r="C392" s="4"/>
      <c r="D392" s="4" t="s">
        <v>5200</v>
      </c>
      <c r="E392" s="5" t="s">
        <v>226</v>
      </c>
      <c r="F392" s="52" t="s">
        <v>5201</v>
      </c>
      <c r="G392" s="5" t="s">
        <v>4462</v>
      </c>
      <c r="H392" s="5">
        <v>4</v>
      </c>
      <c r="I392" s="48">
        <v>14</v>
      </c>
      <c r="J392" s="5">
        <v>392</v>
      </c>
      <c r="K392" s="47" t="s">
        <v>19707</v>
      </c>
      <c r="L392" s="46" t="s">
        <v>25742</v>
      </c>
      <c r="M392" s="55">
        <f>FIND(" ",F392)</f>
        <v>5</v>
      </c>
      <c r="N392" s="55">
        <f>FIND(",",F392)</f>
        <v>7</v>
      </c>
      <c r="O392" s="55" t="str">
        <f>MID(F392,N392+2,4)</f>
        <v>1898</v>
      </c>
      <c r="P392" s="55" t="str">
        <f>MID(F392,1,M392-1)</f>
        <v>July</v>
      </c>
      <c r="Q392" s="55">
        <f>_xlfn.SWITCH(TRIM(P392),
"January",1,"February",2,"March",3,"April",4,
"May",5,"June",6,"July",7,"August",8,
"September",9,"October",10,"November",11,"December",12,"No Match")</f>
        <v>7</v>
      </c>
      <c r="R392" s="55" t="str">
        <f>MID(F392,N392-2,2)</f>
        <v xml:space="preserve"> 1</v>
      </c>
      <c r="S392" s="2" t="str">
        <f>"&lt;a href="&amp;""""&amp;L392&amp;"\"&amp;K392&amp;"""&gt;"&amp;B392&amp;"&lt;/a&gt;"</f>
        <v>&lt;a href="set03\gc\gc_january_1896_to_december_1898\births\johnson,_female_birth_to_olaf_july_1,_1898_p4_gc.pdf"&gt;Johnson&lt;/a&gt;</v>
      </c>
      <c r="T392" s="78" t="str">
        <f>"&lt;tr&gt;&lt;td class="&amp;""""&amp;"dataleft"&amp;""""&amp;"&gt;"&amp;
TEXT(A392,"0")&amp;"&lt;/td&gt;&lt;td class="&amp;""""&amp;"dataleft"&amp;""""&amp;"&gt;"&amp;
TEXT(B392,"")&amp;"&lt;/td&gt;&lt;td class="&amp;""""&amp;"dataleft"&amp;""""&amp;"&gt;"&amp;
TEXT(C392,"")&amp;"&lt;/td&gt;&lt;td class="&amp;""""&amp;"dataleft"&amp;""""&amp;"&gt;"&amp;
TEXT(D392,"0.0")&amp;"&lt;/td&gt;&lt;td class="&amp;""""&amp;"datacenter"&amp;""""&amp;"&gt;"&amp;
TEXT(E392,"0.0")&amp;"&lt;/td&gt;&lt;td class="&amp;""""&amp;"dataright"&amp;""""&amp;"&gt;"&amp;
TEXT(F392,"mmmm d, yyyy")&amp;"&lt;/td&gt;&lt;td class="&amp;""""&amp;"datacenter"&amp;""""&amp;"&gt;"&amp;
TEXT(G392,"0.0")&amp;"&lt;/td&gt;&lt;td class="&amp;""""&amp;"datacenter"&amp;""""&amp;"&gt;"&amp;
TEXT(H392,"0")&amp;"&lt;/td&gt;"&amp;
"&lt;/tr&gt;"</f>
        <v>&lt;tr&gt;&lt;td class="dataleft"&gt;420&lt;/td&gt;&lt;td class="dataleft"&gt;Johnson&lt;/td&gt;&lt;td class="dataleft"&gt;&lt;/td&gt;&lt;td class="dataleft"&gt;Olaf&lt;/td&gt;&lt;td class="datacenter"&gt;F&lt;/td&gt;&lt;td class="dataright"&gt;July 1, 1898&lt;/td&gt;&lt;td class="datacenter"&gt;Griggs Courier&lt;/td&gt;&lt;td class="datacenter"&gt;4&lt;/td&gt;&lt;/tr&gt;</v>
      </c>
      <c r="U392" s="2">
        <f>LEN(S392)</f>
        <v>123</v>
      </c>
    </row>
    <row r="393" spans="1:21" x14ac:dyDescent="0.25">
      <c r="A393" s="2">
        <v>419</v>
      </c>
      <c r="B393" s="4" t="s">
        <v>1462</v>
      </c>
      <c r="C393" s="4"/>
      <c r="D393" s="4" t="s">
        <v>4640</v>
      </c>
      <c r="E393" s="5" t="s">
        <v>26</v>
      </c>
      <c r="F393" s="52" t="s">
        <v>5202</v>
      </c>
      <c r="G393" s="5" t="s">
        <v>4462</v>
      </c>
      <c r="H393" s="5">
        <v>5</v>
      </c>
      <c r="I393" s="48">
        <v>14</v>
      </c>
      <c r="J393" s="5">
        <v>393</v>
      </c>
      <c r="K393" s="47" t="s">
        <v>19708</v>
      </c>
      <c r="L393" s="46" t="s">
        <v>25742</v>
      </c>
      <c r="M393" s="55">
        <f>FIND(" ",F393)</f>
        <v>4</v>
      </c>
      <c r="N393" s="55">
        <f>FIND(",",F393)</f>
        <v>7</v>
      </c>
      <c r="O393" s="55" t="str">
        <f>MID(F393,N393+2,4)</f>
        <v>1898</v>
      </c>
      <c r="P393" s="55" t="str">
        <f>MID(F393,1,M393-1)</f>
        <v>May</v>
      </c>
      <c r="Q393" s="55">
        <f>_xlfn.SWITCH(TRIM(P393),
"January",1,"February",2,"March",3,"April",4,
"May",5,"June",6,"July",7,"August",8,
"September",9,"October",10,"November",11,"December",12,"No Match")</f>
        <v>5</v>
      </c>
      <c r="R393" s="55" t="str">
        <f>MID(F393,N393-2,2)</f>
        <v>13</v>
      </c>
      <c r="S393" s="2" t="str">
        <f>"&lt;a href="&amp;""""&amp;L393&amp;"\"&amp;K393&amp;"""&gt;"&amp;B393&amp;"&lt;/a&gt;"</f>
        <v>&lt;a href="set03\gc\gc_january_1896_to_december_1898\births\johnson,_male_birth_to_j_e_may_13,_1898_p5_gc.pdf"&gt;Johnson&lt;/a&gt;</v>
      </c>
      <c r="T393" s="78" t="str">
        <f>"&lt;tr&gt;&lt;td class="&amp;""""&amp;"dataleft"&amp;""""&amp;"&gt;"&amp;
TEXT(A393,"0")&amp;"&lt;/td&gt;&lt;td class="&amp;""""&amp;"dataleft"&amp;""""&amp;"&gt;"&amp;
TEXT(B393,"")&amp;"&lt;/td&gt;&lt;td class="&amp;""""&amp;"dataleft"&amp;""""&amp;"&gt;"&amp;
TEXT(C393,"")&amp;"&lt;/td&gt;&lt;td class="&amp;""""&amp;"dataleft"&amp;""""&amp;"&gt;"&amp;
TEXT(D393,"0.0")&amp;"&lt;/td&gt;&lt;td class="&amp;""""&amp;"datacenter"&amp;""""&amp;"&gt;"&amp;
TEXT(E393,"0.0")&amp;"&lt;/td&gt;&lt;td class="&amp;""""&amp;"dataright"&amp;""""&amp;"&gt;"&amp;
TEXT(F393,"mmmm d, yyyy")&amp;"&lt;/td&gt;&lt;td class="&amp;""""&amp;"datacenter"&amp;""""&amp;"&gt;"&amp;
TEXT(G393,"0.0")&amp;"&lt;/td&gt;&lt;td class="&amp;""""&amp;"datacenter"&amp;""""&amp;"&gt;"&amp;
TEXT(H393,"0")&amp;"&lt;/td&gt;"&amp;
"&lt;/tr&gt;"</f>
        <v>&lt;tr&gt;&lt;td class="dataleft"&gt;419&lt;/td&gt;&lt;td class="dataleft"&gt;Johnson&lt;/td&gt;&lt;td class="dataleft"&gt;&lt;/td&gt;&lt;td class="dataleft"&gt;J E&lt;/td&gt;&lt;td class="datacenter"&gt;M&lt;/td&gt;&lt;td class="dataright"&gt;May 13, 1898&lt;/td&gt;&lt;td class="datacenter"&gt;Griggs Courier&lt;/td&gt;&lt;td class="datacenter"&gt;5&lt;/td&gt;&lt;/tr&gt;</v>
      </c>
      <c r="U393" s="2">
        <f>LEN(S393)</f>
        <v>120</v>
      </c>
    </row>
    <row r="394" spans="1:21" x14ac:dyDescent="0.25">
      <c r="A394" s="2">
        <v>451</v>
      </c>
      <c r="B394" s="4" t="s">
        <v>5203</v>
      </c>
      <c r="C394" s="4"/>
      <c r="D394" s="4" t="s">
        <v>294</v>
      </c>
      <c r="E394" s="5" t="s">
        <v>226</v>
      </c>
      <c r="F394" s="52" t="s">
        <v>5140</v>
      </c>
      <c r="G394" s="5" t="s">
        <v>4462</v>
      </c>
      <c r="H394" s="5">
        <v>5</v>
      </c>
      <c r="I394" s="48">
        <v>14</v>
      </c>
      <c r="J394" s="5">
        <v>394</v>
      </c>
      <c r="K394" s="47" t="s">
        <v>19709</v>
      </c>
      <c r="L394" s="46" t="s">
        <v>25742</v>
      </c>
      <c r="M394" s="55">
        <f>FIND(" ",F394)</f>
        <v>5</v>
      </c>
      <c r="N394" s="55">
        <f>FIND(",",F394)</f>
        <v>8</v>
      </c>
      <c r="O394" s="55" t="str">
        <f>MID(F394,N394+2,4)</f>
        <v>1898</v>
      </c>
      <c r="P394" s="55" t="str">
        <f>MID(F394,1,M394-1)</f>
        <v>June</v>
      </c>
      <c r="Q394" s="55">
        <f>_xlfn.SWITCH(TRIM(P394),
"January",1,"February",2,"March",3,"April",4,
"May",5,"June",6,"July",7,"August",8,
"September",9,"October",10,"November",11,"December",12,"No Match")</f>
        <v>6</v>
      </c>
      <c r="R394" s="55" t="str">
        <f>MID(F394,N394-2,2)</f>
        <v>17</v>
      </c>
      <c r="S394" s="2" t="str">
        <f>"&lt;a href="&amp;""""&amp;L394&amp;"\"&amp;K394&amp;"""&gt;"&amp;B394&amp;"&lt;/a&gt;"</f>
        <v>&lt;a href="set03\gc\gc_january_1896_to_december_1898\births\kiel,_female_birth_to_charles_june_17,_1898_p5_gc.pdf"&gt;Kiel&lt;/a&gt;</v>
      </c>
      <c r="T394" s="78" t="str">
        <f>"&lt;tr&gt;&lt;td class="&amp;""""&amp;"dataleft"&amp;""""&amp;"&gt;"&amp;
TEXT(A394,"0")&amp;"&lt;/td&gt;&lt;td class="&amp;""""&amp;"dataleft"&amp;""""&amp;"&gt;"&amp;
TEXT(B394,"")&amp;"&lt;/td&gt;&lt;td class="&amp;""""&amp;"dataleft"&amp;""""&amp;"&gt;"&amp;
TEXT(C394,"")&amp;"&lt;/td&gt;&lt;td class="&amp;""""&amp;"dataleft"&amp;""""&amp;"&gt;"&amp;
TEXT(D394,"0.0")&amp;"&lt;/td&gt;&lt;td class="&amp;""""&amp;"datacenter"&amp;""""&amp;"&gt;"&amp;
TEXT(E394,"0.0")&amp;"&lt;/td&gt;&lt;td class="&amp;""""&amp;"dataright"&amp;""""&amp;"&gt;"&amp;
TEXT(F394,"mmmm d, yyyy")&amp;"&lt;/td&gt;&lt;td class="&amp;""""&amp;"datacenter"&amp;""""&amp;"&gt;"&amp;
TEXT(G394,"0.0")&amp;"&lt;/td&gt;&lt;td class="&amp;""""&amp;"datacenter"&amp;""""&amp;"&gt;"&amp;
TEXT(H394,"0")&amp;"&lt;/td&gt;"&amp;
"&lt;/tr&gt;"</f>
        <v>&lt;tr&gt;&lt;td class="dataleft"&gt;451&lt;/td&gt;&lt;td class="dataleft"&gt;Kiel&lt;/td&gt;&lt;td class="dataleft"&gt;&lt;/td&gt;&lt;td class="dataleft"&gt;Charles&lt;/td&gt;&lt;td class="datacenter"&gt;F&lt;/td&gt;&lt;td class="dataright"&gt;June 17, 1898&lt;/td&gt;&lt;td class="datacenter"&gt;Griggs Courier&lt;/td&gt;&lt;td class="datacenter"&gt;5&lt;/td&gt;&lt;/tr&gt;</v>
      </c>
      <c r="U394" s="2">
        <f>LEN(S394)</f>
        <v>121</v>
      </c>
    </row>
    <row r="395" spans="1:21" x14ac:dyDescent="0.25">
      <c r="A395" s="2">
        <v>464</v>
      </c>
      <c r="B395" s="4" t="s">
        <v>4163</v>
      </c>
      <c r="C395" s="4"/>
      <c r="D395" s="4" t="s">
        <v>278</v>
      </c>
      <c r="E395" s="5" t="s">
        <v>226</v>
      </c>
      <c r="F395" s="52" t="s">
        <v>5204</v>
      </c>
      <c r="G395" s="5" t="s">
        <v>4462</v>
      </c>
      <c r="H395" s="5">
        <v>5</v>
      </c>
      <c r="I395" s="48">
        <v>14</v>
      </c>
      <c r="J395" s="5">
        <v>395</v>
      </c>
      <c r="K395" s="47" t="s">
        <v>19710</v>
      </c>
      <c r="L395" s="46" t="s">
        <v>25742</v>
      </c>
      <c r="M395" s="55">
        <f>FIND(" ",F395)</f>
        <v>4</v>
      </c>
      <c r="N395" s="55">
        <f>FIND(",",F395)</f>
        <v>7</v>
      </c>
      <c r="O395" s="55" t="str">
        <f>MID(F395,N395+2,4)</f>
        <v>1897</v>
      </c>
      <c r="P395" s="55" t="str">
        <f>MID(F395,1,M395-1)</f>
        <v>May</v>
      </c>
      <c r="Q395" s="55">
        <f>_xlfn.SWITCH(TRIM(P395),
"January",1,"February",2,"March",3,"April",4,
"May",5,"June",6,"July",7,"August",8,
"September",9,"October",10,"November",11,"December",12,"No Match")</f>
        <v>5</v>
      </c>
      <c r="R395" s="55" t="str">
        <f>MID(F395,N395-2,2)</f>
        <v>14</v>
      </c>
      <c r="S395" s="2" t="str">
        <f>"&lt;a href="&amp;""""&amp;L395&amp;"\"&amp;K395&amp;"""&gt;"&amp;B395&amp;"&lt;/a&gt;"</f>
        <v>&lt;a href="set03\gc\gc_january_1896_to_december_1898\births\knapp,_female_birth_to_martin_may_14,_1897_p5_gc.pdf"&gt;Knapp&lt;/a&gt;</v>
      </c>
      <c r="T395" s="78" t="str">
        <f>"&lt;tr&gt;&lt;td class="&amp;""""&amp;"dataleft"&amp;""""&amp;"&gt;"&amp;
TEXT(A395,"0")&amp;"&lt;/td&gt;&lt;td class="&amp;""""&amp;"dataleft"&amp;""""&amp;"&gt;"&amp;
TEXT(B395,"")&amp;"&lt;/td&gt;&lt;td class="&amp;""""&amp;"dataleft"&amp;""""&amp;"&gt;"&amp;
TEXT(C395,"")&amp;"&lt;/td&gt;&lt;td class="&amp;""""&amp;"dataleft"&amp;""""&amp;"&gt;"&amp;
TEXT(D395,"0.0")&amp;"&lt;/td&gt;&lt;td class="&amp;""""&amp;"datacenter"&amp;""""&amp;"&gt;"&amp;
TEXT(E395,"0.0")&amp;"&lt;/td&gt;&lt;td class="&amp;""""&amp;"dataright"&amp;""""&amp;"&gt;"&amp;
TEXT(F395,"mmmm d, yyyy")&amp;"&lt;/td&gt;&lt;td class="&amp;""""&amp;"datacenter"&amp;""""&amp;"&gt;"&amp;
TEXT(G395,"0.0")&amp;"&lt;/td&gt;&lt;td class="&amp;""""&amp;"datacenter"&amp;""""&amp;"&gt;"&amp;
TEXT(H395,"0")&amp;"&lt;/td&gt;"&amp;
"&lt;/tr&gt;"</f>
        <v>&lt;tr&gt;&lt;td class="dataleft"&gt;464&lt;/td&gt;&lt;td class="dataleft"&gt;Knapp&lt;/td&gt;&lt;td class="dataleft"&gt;&lt;/td&gt;&lt;td class="dataleft"&gt;Martin&lt;/td&gt;&lt;td class="datacenter"&gt;F&lt;/td&gt;&lt;td class="dataright"&gt;May 14, 1897&lt;/td&gt;&lt;td class="datacenter"&gt;Griggs Courier&lt;/td&gt;&lt;td class="datacenter"&gt;5&lt;/td&gt;&lt;/tr&gt;</v>
      </c>
      <c r="U395" s="2">
        <f>LEN(S395)</f>
        <v>121</v>
      </c>
    </row>
    <row r="396" spans="1:21" x14ac:dyDescent="0.25">
      <c r="A396" s="2">
        <v>473</v>
      </c>
      <c r="B396" s="4" t="s">
        <v>5205</v>
      </c>
      <c r="C396" s="4"/>
      <c r="D396" s="4" t="s">
        <v>5206</v>
      </c>
      <c r="E396" s="5" t="s">
        <v>226</v>
      </c>
      <c r="F396" s="52" t="s">
        <v>5207</v>
      </c>
      <c r="G396" s="5" t="s">
        <v>4462</v>
      </c>
      <c r="H396" s="5">
        <v>5</v>
      </c>
      <c r="I396" s="48">
        <v>14</v>
      </c>
      <c r="J396" s="5">
        <v>396</v>
      </c>
      <c r="K396" s="47" t="s">
        <v>19711</v>
      </c>
      <c r="L396" s="46" t="s">
        <v>25742</v>
      </c>
      <c r="M396" s="55">
        <f>FIND(" ",F396)</f>
        <v>9</v>
      </c>
      <c r="N396" s="55">
        <f>FIND(",",F396)</f>
        <v>12</v>
      </c>
      <c r="O396" s="55" t="str">
        <f>MID(F396,N396+2,4)</f>
        <v>1896</v>
      </c>
      <c r="P396" s="55" t="str">
        <f>MID(F396,1,M396-1)</f>
        <v>February</v>
      </c>
      <c r="Q396" s="55">
        <f>_xlfn.SWITCH(TRIM(P396),
"January",1,"February",2,"March",3,"April",4,
"May",5,"June",6,"July",7,"August",8,
"September",9,"October",10,"November",11,"December",12,"No Match")</f>
        <v>2</v>
      </c>
      <c r="R396" s="55" t="str">
        <f>MID(F396,N396-2,2)</f>
        <v>21</v>
      </c>
      <c r="S396" s="2" t="str">
        <f>"&lt;a href="&amp;""""&amp;L396&amp;"\"&amp;K396&amp;"""&gt;"&amp;B396&amp;"&lt;/a&gt;"</f>
        <v>&lt;a href="set03\gc\gc_january_1896_to_december_1898\births\kuhns,_female_birth_to_ben_february_21,_1896_p5_gc.pdf"&gt;Kuhns&lt;/a&gt;</v>
      </c>
      <c r="T396" s="78" t="str">
        <f>"&lt;tr&gt;&lt;td class="&amp;""""&amp;"dataleft"&amp;""""&amp;"&gt;"&amp;
TEXT(A396,"0")&amp;"&lt;/td&gt;&lt;td class="&amp;""""&amp;"dataleft"&amp;""""&amp;"&gt;"&amp;
TEXT(B396,"")&amp;"&lt;/td&gt;&lt;td class="&amp;""""&amp;"dataleft"&amp;""""&amp;"&gt;"&amp;
TEXT(C396,"")&amp;"&lt;/td&gt;&lt;td class="&amp;""""&amp;"dataleft"&amp;""""&amp;"&gt;"&amp;
TEXT(D396,"0.0")&amp;"&lt;/td&gt;&lt;td class="&amp;""""&amp;"datacenter"&amp;""""&amp;"&gt;"&amp;
TEXT(E396,"0.0")&amp;"&lt;/td&gt;&lt;td class="&amp;""""&amp;"dataright"&amp;""""&amp;"&gt;"&amp;
TEXT(F396,"mmmm d, yyyy")&amp;"&lt;/td&gt;&lt;td class="&amp;""""&amp;"datacenter"&amp;""""&amp;"&gt;"&amp;
TEXT(G396,"0.0")&amp;"&lt;/td&gt;&lt;td class="&amp;""""&amp;"datacenter"&amp;""""&amp;"&gt;"&amp;
TEXT(H396,"0")&amp;"&lt;/td&gt;"&amp;
"&lt;/tr&gt;"</f>
        <v>&lt;tr&gt;&lt;td class="dataleft"&gt;473&lt;/td&gt;&lt;td class="dataleft"&gt;Kuhns&lt;/td&gt;&lt;td class="dataleft"&gt;&lt;/td&gt;&lt;td class="dataleft"&gt;Ben&lt;/td&gt;&lt;td class="datacenter"&gt;F&lt;/td&gt;&lt;td class="dataright"&gt;February 21, 1896&lt;/td&gt;&lt;td class="datacenter"&gt;Griggs Courier&lt;/td&gt;&lt;td class="datacenter"&gt;5&lt;/td&gt;&lt;/tr&gt;</v>
      </c>
      <c r="U396" s="2">
        <f>LEN(S396)</f>
        <v>123</v>
      </c>
    </row>
    <row r="397" spans="1:21" x14ac:dyDescent="0.25">
      <c r="A397" s="2">
        <v>474</v>
      </c>
      <c r="B397" s="4" t="s">
        <v>5205</v>
      </c>
      <c r="C397" s="4"/>
      <c r="D397" s="4" t="s">
        <v>5208</v>
      </c>
      <c r="E397" s="5" t="s">
        <v>226</v>
      </c>
      <c r="F397" s="52" t="s">
        <v>5202</v>
      </c>
      <c r="G397" s="5" t="s">
        <v>4462</v>
      </c>
      <c r="H397" s="5">
        <v>5</v>
      </c>
      <c r="I397" s="48">
        <v>14</v>
      </c>
      <c r="J397" s="5">
        <v>397</v>
      </c>
      <c r="K397" s="47" t="s">
        <v>19712</v>
      </c>
      <c r="L397" s="46" t="s">
        <v>25742</v>
      </c>
      <c r="M397" s="55">
        <f>FIND(" ",F397)</f>
        <v>4</v>
      </c>
      <c r="N397" s="55">
        <f>FIND(",",F397)</f>
        <v>7</v>
      </c>
      <c r="O397" s="55" t="str">
        <f>MID(F397,N397+2,4)</f>
        <v>1898</v>
      </c>
      <c r="P397" s="55" t="str">
        <f>MID(F397,1,M397-1)</f>
        <v>May</v>
      </c>
      <c r="Q397" s="55">
        <f>_xlfn.SWITCH(TRIM(P397),
"January",1,"February",2,"March",3,"April",4,
"May",5,"June",6,"July",7,"August",8,
"September",9,"October",10,"November",11,"December",12,"No Match")</f>
        <v>5</v>
      </c>
      <c r="R397" s="55" t="str">
        <f>MID(F397,N397-2,2)</f>
        <v>13</v>
      </c>
      <c r="S397" s="2" t="str">
        <f>"&lt;a href="&amp;""""&amp;L397&amp;"\"&amp;K397&amp;"""&gt;"&amp;B397&amp;"&lt;/a&gt;"</f>
        <v>&lt;a href="set03\gc\gc_january_1896_to_december_1898\births\kuhns,_female_birth_to_benjamin_may_13,_1898_p5_gc.pdf"&gt;Kuhns&lt;/a&gt;</v>
      </c>
      <c r="T397" s="78" t="str">
        <f>"&lt;tr&gt;&lt;td class="&amp;""""&amp;"dataleft"&amp;""""&amp;"&gt;"&amp;
TEXT(A397,"0")&amp;"&lt;/td&gt;&lt;td class="&amp;""""&amp;"dataleft"&amp;""""&amp;"&gt;"&amp;
TEXT(B397,"")&amp;"&lt;/td&gt;&lt;td class="&amp;""""&amp;"dataleft"&amp;""""&amp;"&gt;"&amp;
TEXT(C397,"")&amp;"&lt;/td&gt;&lt;td class="&amp;""""&amp;"dataleft"&amp;""""&amp;"&gt;"&amp;
TEXT(D397,"0.0")&amp;"&lt;/td&gt;&lt;td class="&amp;""""&amp;"datacenter"&amp;""""&amp;"&gt;"&amp;
TEXT(E397,"0.0")&amp;"&lt;/td&gt;&lt;td class="&amp;""""&amp;"dataright"&amp;""""&amp;"&gt;"&amp;
TEXT(F397,"mmmm d, yyyy")&amp;"&lt;/td&gt;&lt;td class="&amp;""""&amp;"datacenter"&amp;""""&amp;"&gt;"&amp;
TEXT(G397,"0.0")&amp;"&lt;/td&gt;&lt;td class="&amp;""""&amp;"datacenter"&amp;""""&amp;"&gt;"&amp;
TEXT(H397,"0")&amp;"&lt;/td&gt;"&amp;
"&lt;/tr&gt;"</f>
        <v>&lt;tr&gt;&lt;td class="dataleft"&gt;474&lt;/td&gt;&lt;td class="dataleft"&gt;Kuhns&lt;/td&gt;&lt;td class="dataleft"&gt;&lt;/td&gt;&lt;td class="dataleft"&gt;Benjamin&lt;/td&gt;&lt;td class="datacenter"&gt;F&lt;/td&gt;&lt;td class="dataright"&gt;May 13, 1898&lt;/td&gt;&lt;td class="datacenter"&gt;Griggs Courier&lt;/td&gt;&lt;td class="datacenter"&gt;5&lt;/td&gt;&lt;/tr&gt;</v>
      </c>
      <c r="U397" s="2">
        <f>LEN(S397)</f>
        <v>123</v>
      </c>
    </row>
    <row r="398" spans="1:21" x14ac:dyDescent="0.25">
      <c r="A398" s="2">
        <v>487</v>
      </c>
      <c r="B398" s="4" t="s">
        <v>5209</v>
      </c>
      <c r="C398" s="4"/>
      <c r="D398" s="4" t="s">
        <v>4125</v>
      </c>
      <c r="E398" s="5" t="s">
        <v>226</v>
      </c>
      <c r="F398" s="52" t="s">
        <v>5185</v>
      </c>
      <c r="G398" s="5" t="s">
        <v>4462</v>
      </c>
      <c r="H398" s="5">
        <v>5</v>
      </c>
      <c r="I398" s="48">
        <v>14</v>
      </c>
      <c r="J398" s="5">
        <v>398</v>
      </c>
      <c r="K398" s="47" t="s">
        <v>19713</v>
      </c>
      <c r="L398" s="46" t="s">
        <v>25742</v>
      </c>
      <c r="M398" s="55">
        <f>FIND(" ",F398)</f>
        <v>5</v>
      </c>
      <c r="N398" s="55">
        <f>FIND(",",F398)</f>
        <v>8</v>
      </c>
      <c r="O398" s="55" t="str">
        <f>MID(F398,N398+2,4)</f>
        <v>1896</v>
      </c>
      <c r="P398" s="55" t="str">
        <f>MID(F398,1,M398-1)</f>
        <v>June</v>
      </c>
      <c r="Q398" s="55">
        <f>_xlfn.SWITCH(TRIM(P398),
"January",1,"February",2,"March",3,"April",4,
"May",5,"June",6,"July",7,"August",8,
"September",9,"October",10,"November",11,"December",12,"No Match")</f>
        <v>6</v>
      </c>
      <c r="R398" s="55" t="str">
        <f>MID(F398,N398-2,2)</f>
        <v>12</v>
      </c>
      <c r="S398" s="2" t="str">
        <f>"&lt;a href="&amp;""""&amp;L398&amp;"\"&amp;K398&amp;"""&gt;"&amp;B398&amp;"&lt;/a&gt;"</f>
        <v>&lt;a href="set03\gc\gc_january_1896_to_december_1898\births\langford,_female_birth_to_sam_june_12,_1896_p5_gc.pdf"&gt;Langford&lt;/a&gt;</v>
      </c>
      <c r="T398" s="78" t="str">
        <f>"&lt;tr&gt;&lt;td class="&amp;""""&amp;"dataleft"&amp;""""&amp;"&gt;"&amp;
TEXT(A398,"0")&amp;"&lt;/td&gt;&lt;td class="&amp;""""&amp;"dataleft"&amp;""""&amp;"&gt;"&amp;
TEXT(B398,"")&amp;"&lt;/td&gt;&lt;td class="&amp;""""&amp;"dataleft"&amp;""""&amp;"&gt;"&amp;
TEXT(C398,"")&amp;"&lt;/td&gt;&lt;td class="&amp;""""&amp;"dataleft"&amp;""""&amp;"&gt;"&amp;
TEXT(D398,"0.0")&amp;"&lt;/td&gt;&lt;td class="&amp;""""&amp;"datacenter"&amp;""""&amp;"&gt;"&amp;
TEXT(E398,"0.0")&amp;"&lt;/td&gt;&lt;td class="&amp;""""&amp;"dataright"&amp;""""&amp;"&gt;"&amp;
TEXT(F398,"mmmm d, yyyy")&amp;"&lt;/td&gt;&lt;td class="&amp;""""&amp;"datacenter"&amp;""""&amp;"&gt;"&amp;
TEXT(G398,"0.0")&amp;"&lt;/td&gt;&lt;td class="&amp;""""&amp;"datacenter"&amp;""""&amp;"&gt;"&amp;
TEXT(H398,"0")&amp;"&lt;/td&gt;"&amp;
"&lt;/tr&gt;"</f>
        <v>&lt;tr&gt;&lt;td class="dataleft"&gt;487&lt;/td&gt;&lt;td class="dataleft"&gt;Langford&lt;/td&gt;&lt;td class="dataleft"&gt;&lt;/td&gt;&lt;td class="dataleft"&gt;Sam&lt;/td&gt;&lt;td class="datacenter"&gt;F&lt;/td&gt;&lt;td class="dataright"&gt;June 12, 1896&lt;/td&gt;&lt;td class="datacenter"&gt;Griggs Courier&lt;/td&gt;&lt;td class="datacenter"&gt;5&lt;/td&gt;&lt;/tr&gt;</v>
      </c>
      <c r="U398" s="2">
        <f>LEN(S398)</f>
        <v>125</v>
      </c>
    </row>
    <row r="399" spans="1:21" x14ac:dyDescent="0.25">
      <c r="A399" s="2">
        <v>488</v>
      </c>
      <c r="B399" s="4" t="s">
        <v>5209</v>
      </c>
      <c r="C399" s="4"/>
      <c r="D399" s="4" t="s">
        <v>4125</v>
      </c>
      <c r="E399" s="5" t="s">
        <v>226</v>
      </c>
      <c r="F399" s="52" t="s">
        <v>128</v>
      </c>
      <c r="G399" s="5" t="s">
        <v>4462</v>
      </c>
      <c r="H399" s="5">
        <v>5</v>
      </c>
      <c r="I399" s="48">
        <v>14</v>
      </c>
      <c r="J399" s="5">
        <v>399</v>
      </c>
      <c r="K399" s="47" t="s">
        <v>19714</v>
      </c>
      <c r="L399" s="46" t="s">
        <v>25742</v>
      </c>
      <c r="M399" s="55">
        <f>FIND(" ",F399)</f>
        <v>9</v>
      </c>
      <c r="N399" s="55">
        <f>FIND(",",F399)</f>
        <v>12</v>
      </c>
      <c r="O399" s="55" t="str">
        <f>MID(F399,N399+2,4)</f>
        <v>1898</v>
      </c>
      <c r="P399" s="55" t="str">
        <f>MID(F399,1,M399-1)</f>
        <v>November</v>
      </c>
      <c r="Q399" s="55">
        <f>_xlfn.SWITCH(TRIM(P399),
"January",1,"February",2,"March",3,"April",4,
"May",5,"June",6,"July",7,"August",8,
"September",9,"October",10,"November",11,"December",12,"No Match")</f>
        <v>11</v>
      </c>
      <c r="R399" s="55" t="str">
        <f>MID(F399,N399-2,2)</f>
        <v>24</v>
      </c>
      <c r="S399" s="2" t="str">
        <f>"&lt;a href="&amp;""""&amp;L399&amp;"\"&amp;K399&amp;"""&gt;"&amp;B399&amp;"&lt;/a&gt;"</f>
        <v>&lt;a href="set03\gc\gc_january_1896_to_december_1898\births\langford,_female_birth_to_sam_november_24,_1898_p5_gc.pdf"&gt;Langford&lt;/a&gt;</v>
      </c>
      <c r="T399" s="78" t="str">
        <f>"&lt;tr&gt;&lt;td class="&amp;""""&amp;"dataleft"&amp;""""&amp;"&gt;"&amp;
TEXT(A399,"0")&amp;"&lt;/td&gt;&lt;td class="&amp;""""&amp;"dataleft"&amp;""""&amp;"&gt;"&amp;
TEXT(B399,"")&amp;"&lt;/td&gt;&lt;td class="&amp;""""&amp;"dataleft"&amp;""""&amp;"&gt;"&amp;
TEXT(C399,"")&amp;"&lt;/td&gt;&lt;td class="&amp;""""&amp;"dataleft"&amp;""""&amp;"&gt;"&amp;
TEXT(D399,"0.0")&amp;"&lt;/td&gt;&lt;td class="&amp;""""&amp;"datacenter"&amp;""""&amp;"&gt;"&amp;
TEXT(E399,"0.0")&amp;"&lt;/td&gt;&lt;td class="&amp;""""&amp;"dataright"&amp;""""&amp;"&gt;"&amp;
TEXT(F399,"mmmm d, yyyy")&amp;"&lt;/td&gt;&lt;td class="&amp;""""&amp;"datacenter"&amp;""""&amp;"&gt;"&amp;
TEXT(G399,"0.0")&amp;"&lt;/td&gt;&lt;td class="&amp;""""&amp;"datacenter"&amp;""""&amp;"&gt;"&amp;
TEXT(H399,"0")&amp;"&lt;/td&gt;"&amp;
"&lt;/tr&gt;"</f>
        <v>&lt;tr&gt;&lt;td class="dataleft"&gt;488&lt;/td&gt;&lt;td class="dataleft"&gt;Langford&lt;/td&gt;&lt;td class="dataleft"&gt;&lt;/td&gt;&lt;td class="dataleft"&gt;Sam&lt;/td&gt;&lt;td class="datacenter"&gt;F&lt;/td&gt;&lt;td class="dataright"&gt;November 24, 1898&lt;/td&gt;&lt;td class="datacenter"&gt;Griggs Courier&lt;/td&gt;&lt;td class="datacenter"&gt;5&lt;/td&gt;&lt;/tr&gt;</v>
      </c>
      <c r="U399" s="2">
        <f>LEN(S399)</f>
        <v>129</v>
      </c>
    </row>
    <row r="400" spans="1:21" ht="30" x14ac:dyDescent="0.25">
      <c r="A400" s="2">
        <v>527</v>
      </c>
      <c r="B400" s="4" t="s">
        <v>5210</v>
      </c>
      <c r="C400" s="4"/>
      <c r="D400" s="4" t="s">
        <v>4688</v>
      </c>
      <c r="E400" s="5" t="s">
        <v>26</v>
      </c>
      <c r="F400" s="52" t="s">
        <v>5211</v>
      </c>
      <c r="G400" s="5" t="s">
        <v>4462</v>
      </c>
      <c r="H400" s="5">
        <v>5</v>
      </c>
      <c r="I400" s="48">
        <v>14</v>
      </c>
      <c r="J400" s="5">
        <v>400</v>
      </c>
      <c r="K400" s="47" t="s">
        <v>19715</v>
      </c>
      <c r="L400" s="46" t="s">
        <v>25742</v>
      </c>
      <c r="M400" s="55">
        <f>FIND(" ",F400)</f>
        <v>9</v>
      </c>
      <c r="N400" s="55">
        <f>FIND(",",F400)</f>
        <v>12</v>
      </c>
      <c r="O400" s="55" t="str">
        <f>MID(F400,N400+2,4)</f>
        <v>1896</v>
      </c>
      <c r="P400" s="55" t="str">
        <f>MID(F400,1,M400-1)</f>
        <v>December</v>
      </c>
      <c r="Q400" s="55">
        <f>_xlfn.SWITCH(TRIM(P400),
"January",1,"February",2,"March",3,"April",4,
"May",5,"June",6,"July",7,"August",8,
"September",9,"October",10,"November",11,"December",12,"No Match")</f>
        <v>12</v>
      </c>
      <c r="R400" s="55" t="str">
        <f>MID(F400,N400-2,2)</f>
        <v>18</v>
      </c>
      <c r="S400" s="2" t="str">
        <f>"&lt;a href="&amp;""""&amp;L400&amp;"\"&amp;K400&amp;"""&gt;"&amp;B400&amp;"&lt;/a&gt;"</f>
        <v>&lt;a href="set03\gc\gc_january_1896_to_december_1898\births\markuson,_male_birth_to_nels_december_18,_1896_p5_gc.pdf"&gt;Markuson&lt;/a&gt;</v>
      </c>
      <c r="T400" s="78" t="str">
        <f>"&lt;tr&gt;&lt;td class="&amp;""""&amp;"dataleft"&amp;""""&amp;"&gt;"&amp;
TEXT(A400,"0")&amp;"&lt;/td&gt;&lt;td class="&amp;""""&amp;"dataleft"&amp;""""&amp;"&gt;"&amp;
TEXT(B400,"")&amp;"&lt;/td&gt;&lt;td class="&amp;""""&amp;"dataleft"&amp;""""&amp;"&gt;"&amp;
TEXT(C400,"")&amp;"&lt;/td&gt;&lt;td class="&amp;""""&amp;"dataleft"&amp;""""&amp;"&gt;"&amp;
TEXT(D400,"0.0")&amp;"&lt;/td&gt;&lt;td class="&amp;""""&amp;"datacenter"&amp;""""&amp;"&gt;"&amp;
TEXT(E400,"0.0")&amp;"&lt;/td&gt;&lt;td class="&amp;""""&amp;"dataright"&amp;""""&amp;"&gt;"&amp;
TEXT(F400,"mmmm d, yyyy")&amp;"&lt;/td&gt;&lt;td class="&amp;""""&amp;"datacenter"&amp;""""&amp;"&gt;"&amp;
TEXT(G400,"0.0")&amp;"&lt;/td&gt;&lt;td class="&amp;""""&amp;"datacenter"&amp;""""&amp;"&gt;"&amp;
TEXT(H400,"0")&amp;"&lt;/td&gt;"&amp;
"&lt;/tr&gt;"</f>
        <v>&lt;tr&gt;&lt;td class="dataleft"&gt;527&lt;/td&gt;&lt;td class="dataleft"&gt;Markuson&lt;/td&gt;&lt;td class="dataleft"&gt;&lt;/td&gt;&lt;td class="dataleft"&gt;Nels&lt;/td&gt;&lt;td class="datacenter"&gt;M&lt;/td&gt;&lt;td class="dataright"&gt;December 18, 1896&lt;/td&gt;&lt;td class="datacenter"&gt;Griggs Courier&lt;/td&gt;&lt;td class="datacenter"&gt;5&lt;/td&gt;&lt;/tr&gt;</v>
      </c>
      <c r="U400" s="2">
        <f>LEN(S400)</f>
        <v>128</v>
      </c>
    </row>
    <row r="401" spans="1:21" x14ac:dyDescent="0.25">
      <c r="A401" s="2">
        <v>536</v>
      </c>
      <c r="B401" s="4" t="s">
        <v>5212</v>
      </c>
      <c r="C401" s="4"/>
      <c r="D401" s="4" t="s">
        <v>4611</v>
      </c>
      <c r="E401" s="5" t="s">
        <v>226</v>
      </c>
      <c r="F401" s="52" t="s">
        <v>1913</v>
      </c>
      <c r="G401" s="5" t="s">
        <v>4462</v>
      </c>
      <c r="H401" s="5">
        <v>5</v>
      </c>
      <c r="I401" s="48">
        <v>14</v>
      </c>
      <c r="J401" s="5">
        <v>401</v>
      </c>
      <c r="K401" s="47" t="s">
        <v>19716</v>
      </c>
      <c r="L401" s="46" t="s">
        <v>25742</v>
      </c>
      <c r="M401" s="55">
        <f>FIND(" ",F401)</f>
        <v>10</v>
      </c>
      <c r="N401" s="55">
        <f>FIND(",",F401)</f>
        <v>12</v>
      </c>
      <c r="O401" s="55" t="str">
        <f>MID(F401,N401+2,4)</f>
        <v>1898</v>
      </c>
      <c r="P401" s="55" t="str">
        <f>MID(F401,1,M401-1)</f>
        <v>September</v>
      </c>
      <c r="Q401" s="55">
        <f>_xlfn.SWITCH(TRIM(P401),
"January",1,"February",2,"March",3,"April",4,
"May",5,"June",6,"July",7,"August",8,
"September",9,"October",10,"November",11,"December",12,"No Match")</f>
        <v>9</v>
      </c>
      <c r="R401" s="55" t="str">
        <f>MID(F401,N401-2,2)</f>
        <v xml:space="preserve"> 8</v>
      </c>
      <c r="S401" s="2" t="str">
        <f>"&lt;a href="&amp;""""&amp;L401&amp;"\"&amp;K401&amp;"""&gt;"&amp;B401&amp;"&lt;/a&gt;"</f>
        <v>&lt;a href="set03\gc\gc_january_1896_to_december_1898\births\maurer,_female_birth_to_hiram_september_8,_1898_p5_gc.pdf"&gt;Maurer&lt;/a&gt;</v>
      </c>
      <c r="T401" s="78" t="str">
        <f>"&lt;tr&gt;&lt;td class="&amp;""""&amp;"dataleft"&amp;""""&amp;"&gt;"&amp;
TEXT(A401,"0")&amp;"&lt;/td&gt;&lt;td class="&amp;""""&amp;"dataleft"&amp;""""&amp;"&gt;"&amp;
TEXT(B401,"")&amp;"&lt;/td&gt;&lt;td class="&amp;""""&amp;"dataleft"&amp;""""&amp;"&gt;"&amp;
TEXT(C401,"")&amp;"&lt;/td&gt;&lt;td class="&amp;""""&amp;"dataleft"&amp;""""&amp;"&gt;"&amp;
TEXT(D401,"0.0")&amp;"&lt;/td&gt;&lt;td class="&amp;""""&amp;"datacenter"&amp;""""&amp;"&gt;"&amp;
TEXT(E401,"0.0")&amp;"&lt;/td&gt;&lt;td class="&amp;""""&amp;"dataright"&amp;""""&amp;"&gt;"&amp;
TEXT(F401,"mmmm d, yyyy")&amp;"&lt;/td&gt;&lt;td class="&amp;""""&amp;"datacenter"&amp;""""&amp;"&gt;"&amp;
TEXT(G401,"0.0")&amp;"&lt;/td&gt;&lt;td class="&amp;""""&amp;"datacenter"&amp;""""&amp;"&gt;"&amp;
TEXT(H401,"0")&amp;"&lt;/td&gt;"&amp;
"&lt;/tr&gt;"</f>
        <v>&lt;tr&gt;&lt;td class="dataleft"&gt;536&lt;/td&gt;&lt;td class="dataleft"&gt;Maurer&lt;/td&gt;&lt;td class="dataleft"&gt;&lt;/td&gt;&lt;td class="dataleft"&gt;Hiram&lt;/td&gt;&lt;td class="datacenter"&gt;F&lt;/td&gt;&lt;td class="dataright"&gt;September 8, 1898&lt;/td&gt;&lt;td class="datacenter"&gt;Griggs Courier&lt;/td&gt;&lt;td class="datacenter"&gt;5&lt;/td&gt;&lt;/tr&gt;</v>
      </c>
      <c r="U401" s="2">
        <f>LEN(S401)</f>
        <v>127</v>
      </c>
    </row>
    <row r="402" spans="1:21" x14ac:dyDescent="0.25">
      <c r="A402" s="2">
        <v>545</v>
      </c>
      <c r="B402" s="4" t="s">
        <v>4661</v>
      </c>
      <c r="C402" s="4"/>
      <c r="D402" s="4" t="s">
        <v>4662</v>
      </c>
      <c r="E402" s="5" t="s">
        <v>26</v>
      </c>
      <c r="F402" s="52" t="s">
        <v>5213</v>
      </c>
      <c r="G402" s="5" t="s">
        <v>4462</v>
      </c>
      <c r="H402" s="5">
        <v>5</v>
      </c>
      <c r="I402" s="48">
        <v>14</v>
      </c>
      <c r="J402" s="5">
        <v>402</v>
      </c>
      <c r="K402" s="47" t="s">
        <v>19717</v>
      </c>
      <c r="L402" s="46" t="s">
        <v>25742</v>
      </c>
      <c r="M402" s="55">
        <f>FIND(" ",F402)</f>
        <v>6</v>
      </c>
      <c r="N402" s="55">
        <f>FIND(",",F402)</f>
        <v>8</v>
      </c>
      <c r="O402" s="55" t="str">
        <f>MID(F402,N402+2,4)</f>
        <v>1898</v>
      </c>
      <c r="P402" s="55" t="str">
        <f>MID(F402,1,M402-1)</f>
        <v>April</v>
      </c>
      <c r="Q402" s="55">
        <f>_xlfn.SWITCH(TRIM(P402),
"January",1,"February",2,"March",3,"April",4,
"May",5,"June",6,"July",7,"August",8,
"September",9,"October",10,"November",11,"December",12,"No Match")</f>
        <v>4</v>
      </c>
      <c r="R402" s="55" t="str">
        <f>MID(F402,N402-2,2)</f>
        <v xml:space="preserve"> 8</v>
      </c>
      <c r="S402" s="2" t="str">
        <f>"&lt;a href="&amp;""""&amp;L402&amp;"\"&amp;K402&amp;"""&gt;"&amp;B402&amp;"&lt;/a&gt;"</f>
        <v>&lt;a href="set03\gc\gc_january_1896_to_december_1898\births\mcdermott,_male_birth_to_j_h_april_8,_1898_p5_gc.pdf"&gt;McDermott&lt;/a&gt;</v>
      </c>
      <c r="T402" s="78" t="str">
        <f>"&lt;tr&gt;&lt;td class="&amp;""""&amp;"dataleft"&amp;""""&amp;"&gt;"&amp;
TEXT(A402,"0")&amp;"&lt;/td&gt;&lt;td class="&amp;""""&amp;"dataleft"&amp;""""&amp;"&gt;"&amp;
TEXT(B402,"")&amp;"&lt;/td&gt;&lt;td class="&amp;""""&amp;"dataleft"&amp;""""&amp;"&gt;"&amp;
TEXT(C402,"")&amp;"&lt;/td&gt;&lt;td class="&amp;""""&amp;"dataleft"&amp;""""&amp;"&gt;"&amp;
TEXT(D402,"0.0")&amp;"&lt;/td&gt;&lt;td class="&amp;""""&amp;"datacenter"&amp;""""&amp;"&gt;"&amp;
TEXT(E402,"0.0")&amp;"&lt;/td&gt;&lt;td class="&amp;""""&amp;"dataright"&amp;""""&amp;"&gt;"&amp;
TEXT(F402,"mmmm d, yyyy")&amp;"&lt;/td&gt;&lt;td class="&amp;""""&amp;"datacenter"&amp;""""&amp;"&gt;"&amp;
TEXT(G402,"0.0")&amp;"&lt;/td&gt;&lt;td class="&amp;""""&amp;"datacenter"&amp;""""&amp;"&gt;"&amp;
TEXT(H402,"0")&amp;"&lt;/td&gt;"&amp;
"&lt;/tr&gt;"</f>
        <v>&lt;tr&gt;&lt;td class="dataleft"&gt;545&lt;/td&gt;&lt;td class="dataleft"&gt;McDermott&lt;/td&gt;&lt;td class="dataleft"&gt;&lt;/td&gt;&lt;td class="dataleft"&gt;J H&lt;/td&gt;&lt;td class="datacenter"&gt;M&lt;/td&gt;&lt;td class="dataright"&gt;April 8, 1898&lt;/td&gt;&lt;td class="datacenter"&gt;Griggs Courier&lt;/td&gt;&lt;td class="datacenter"&gt;5&lt;/td&gt;&lt;/tr&gt;</v>
      </c>
      <c r="U402" s="2">
        <f>LEN(S402)</f>
        <v>125</v>
      </c>
    </row>
    <row r="403" spans="1:21" x14ac:dyDescent="0.25">
      <c r="A403" s="2">
        <v>544</v>
      </c>
      <c r="B403" s="4" t="s">
        <v>4661</v>
      </c>
      <c r="C403" s="4"/>
      <c r="D403" s="4" t="s">
        <v>4662</v>
      </c>
      <c r="E403" s="5" t="s">
        <v>26</v>
      </c>
      <c r="F403" s="52" t="s">
        <v>5214</v>
      </c>
      <c r="G403" s="5" t="s">
        <v>4462</v>
      </c>
      <c r="H403" s="5">
        <v>5</v>
      </c>
      <c r="I403" s="48">
        <v>14</v>
      </c>
      <c r="J403" s="5">
        <v>403</v>
      </c>
      <c r="K403" s="47" t="s">
        <v>19718</v>
      </c>
      <c r="L403" s="46" t="s">
        <v>25742</v>
      </c>
      <c r="M403" s="55">
        <f>FIND(" ",F403)</f>
        <v>7</v>
      </c>
      <c r="N403" s="55">
        <f>FIND(",",F403)</f>
        <v>10</v>
      </c>
      <c r="O403" s="55" t="str">
        <f>MID(F403,N403+2,4)</f>
        <v>1896</v>
      </c>
      <c r="P403" s="55" t="str">
        <f>MID(F403,1,M403-1)</f>
        <v>August</v>
      </c>
      <c r="Q403" s="55">
        <f>_xlfn.SWITCH(TRIM(P403),
"January",1,"February",2,"March",3,"April",4,
"May",5,"June",6,"July",7,"August",8,
"September",9,"October",10,"November",11,"December",12,"No Match")</f>
        <v>8</v>
      </c>
      <c r="R403" s="55" t="str">
        <f>MID(F403,N403-2,2)</f>
        <v>21</v>
      </c>
      <c r="S403" s="2" t="str">
        <f>"&lt;a href="&amp;""""&amp;L403&amp;"\"&amp;K403&amp;"""&gt;"&amp;B403&amp;"&lt;/a&gt;"</f>
        <v>&lt;a href="set03\gc\gc_january_1896_to_december_1898\births\mcdermott,_male_birth_to_j_h_august_21,_1896_p5_gc.pdf"&gt;McDermott&lt;/a&gt;</v>
      </c>
      <c r="T403" s="78" t="str">
        <f>"&lt;tr&gt;&lt;td class="&amp;""""&amp;"dataleft"&amp;""""&amp;"&gt;"&amp;
TEXT(A403,"0")&amp;"&lt;/td&gt;&lt;td class="&amp;""""&amp;"dataleft"&amp;""""&amp;"&gt;"&amp;
TEXT(B403,"")&amp;"&lt;/td&gt;&lt;td class="&amp;""""&amp;"dataleft"&amp;""""&amp;"&gt;"&amp;
TEXT(C403,"")&amp;"&lt;/td&gt;&lt;td class="&amp;""""&amp;"dataleft"&amp;""""&amp;"&gt;"&amp;
TEXT(D403,"0.0")&amp;"&lt;/td&gt;&lt;td class="&amp;""""&amp;"datacenter"&amp;""""&amp;"&gt;"&amp;
TEXT(E403,"0.0")&amp;"&lt;/td&gt;&lt;td class="&amp;""""&amp;"dataright"&amp;""""&amp;"&gt;"&amp;
TEXT(F403,"mmmm d, yyyy")&amp;"&lt;/td&gt;&lt;td class="&amp;""""&amp;"datacenter"&amp;""""&amp;"&gt;"&amp;
TEXT(G403,"0.0")&amp;"&lt;/td&gt;&lt;td class="&amp;""""&amp;"datacenter"&amp;""""&amp;"&gt;"&amp;
TEXT(H403,"0")&amp;"&lt;/td&gt;"&amp;
"&lt;/tr&gt;"</f>
        <v>&lt;tr&gt;&lt;td class="dataleft"&gt;544&lt;/td&gt;&lt;td class="dataleft"&gt;McDermott&lt;/td&gt;&lt;td class="dataleft"&gt;&lt;/td&gt;&lt;td class="dataleft"&gt;J H&lt;/td&gt;&lt;td class="datacenter"&gt;M&lt;/td&gt;&lt;td class="dataright"&gt;August 21, 1896&lt;/td&gt;&lt;td class="datacenter"&gt;Griggs Courier&lt;/td&gt;&lt;td class="datacenter"&gt;5&lt;/td&gt;&lt;/tr&gt;</v>
      </c>
      <c r="U403" s="2">
        <f>LEN(S403)</f>
        <v>127</v>
      </c>
    </row>
    <row r="404" spans="1:21" ht="30" x14ac:dyDescent="0.25">
      <c r="A404" s="2">
        <v>555</v>
      </c>
      <c r="B404" s="4" t="s">
        <v>280</v>
      </c>
      <c r="C404" s="4"/>
      <c r="D404" s="4" t="s">
        <v>5215</v>
      </c>
      <c r="E404" s="5" t="s">
        <v>26</v>
      </c>
      <c r="F404" s="52" t="s">
        <v>5183</v>
      </c>
      <c r="G404" s="5" t="s">
        <v>4462</v>
      </c>
      <c r="H404" s="5">
        <v>5</v>
      </c>
      <c r="I404" s="48">
        <v>14</v>
      </c>
      <c r="J404" s="5">
        <v>404</v>
      </c>
      <c r="K404" s="47" t="s">
        <v>19719</v>
      </c>
      <c r="L404" s="46" t="s">
        <v>25742</v>
      </c>
      <c r="M404" s="55">
        <f>FIND(" ",F404)</f>
        <v>8</v>
      </c>
      <c r="N404" s="55">
        <f>FIND(",",F404)</f>
        <v>10</v>
      </c>
      <c r="O404" s="55" t="str">
        <f>MID(F404,N404+2,4)</f>
        <v>1896</v>
      </c>
      <c r="P404" s="55" t="str">
        <f>MID(F404,1,M404-1)</f>
        <v>October</v>
      </c>
      <c r="Q404" s="55">
        <f>_xlfn.SWITCH(TRIM(P404),
"January",1,"February",2,"March",3,"April",4,
"May",5,"June",6,"July",7,"August",8,
"September",9,"October",10,"November",11,"December",12,"No Match")</f>
        <v>10</v>
      </c>
      <c r="R404" s="55" t="str">
        <f>MID(F404,N404-2,2)</f>
        <v xml:space="preserve"> 2</v>
      </c>
      <c r="S404" s="2" t="str">
        <f>"&lt;a href="&amp;""""&amp;L404&amp;"\"&amp;K404&amp;"""&gt;"&amp;B404&amp;"&lt;/a&gt;"</f>
        <v>&lt;a href="set03\gc\gc_january_1896_to_december_1898\births\melgard,_male_birth_to_auditor_p_a_october_2,_1896_p5_gc.pdf"&gt;Melgard&lt;/a&gt;</v>
      </c>
      <c r="T404" s="78" t="str">
        <f>"&lt;tr&gt;&lt;td class="&amp;""""&amp;"dataleft"&amp;""""&amp;"&gt;"&amp;
TEXT(A404,"0")&amp;"&lt;/td&gt;&lt;td class="&amp;""""&amp;"dataleft"&amp;""""&amp;"&gt;"&amp;
TEXT(B404,"")&amp;"&lt;/td&gt;&lt;td class="&amp;""""&amp;"dataleft"&amp;""""&amp;"&gt;"&amp;
TEXT(C404,"")&amp;"&lt;/td&gt;&lt;td class="&amp;""""&amp;"dataleft"&amp;""""&amp;"&gt;"&amp;
TEXT(D404,"0.0")&amp;"&lt;/td&gt;&lt;td class="&amp;""""&amp;"datacenter"&amp;""""&amp;"&gt;"&amp;
TEXT(E404,"0.0")&amp;"&lt;/td&gt;&lt;td class="&amp;""""&amp;"dataright"&amp;""""&amp;"&gt;"&amp;
TEXT(F404,"mmmm d, yyyy")&amp;"&lt;/td&gt;&lt;td class="&amp;""""&amp;"datacenter"&amp;""""&amp;"&gt;"&amp;
TEXT(G404,"0.0")&amp;"&lt;/td&gt;&lt;td class="&amp;""""&amp;"datacenter"&amp;""""&amp;"&gt;"&amp;
TEXT(H404,"0")&amp;"&lt;/td&gt;"&amp;
"&lt;/tr&gt;"</f>
        <v>&lt;tr&gt;&lt;td class="dataleft"&gt;555&lt;/td&gt;&lt;td class="dataleft"&gt;Melgard&lt;/td&gt;&lt;td class="dataleft"&gt;&lt;/td&gt;&lt;td class="dataleft"&gt;Auditor P A&lt;/td&gt;&lt;td class="datacenter"&gt;M&lt;/td&gt;&lt;td class="dataright"&gt;October 2, 1896&lt;/td&gt;&lt;td class="datacenter"&gt;Griggs Courier&lt;/td&gt;&lt;td class="datacenter"&gt;5&lt;/td&gt;&lt;/tr&gt;</v>
      </c>
      <c r="U404" s="2">
        <f>LEN(S404)</f>
        <v>131</v>
      </c>
    </row>
    <row r="405" spans="1:21" x14ac:dyDescent="0.25">
      <c r="A405" s="2">
        <v>564</v>
      </c>
      <c r="B405" s="4" t="s">
        <v>4177</v>
      </c>
      <c r="C405" s="4"/>
      <c r="D405" s="4" t="s">
        <v>285</v>
      </c>
      <c r="E405" s="5" t="s">
        <v>26</v>
      </c>
      <c r="F405" s="52" t="s">
        <v>5134</v>
      </c>
      <c r="G405" s="5" t="s">
        <v>4462</v>
      </c>
      <c r="H405" s="5">
        <v>5</v>
      </c>
      <c r="I405" s="48">
        <v>14</v>
      </c>
      <c r="J405" s="5">
        <v>405</v>
      </c>
      <c r="K405" s="47" t="s">
        <v>19720</v>
      </c>
      <c r="L405" s="46" t="s">
        <v>25742</v>
      </c>
      <c r="M405" s="55">
        <f>FIND(" ",F405)</f>
        <v>4</v>
      </c>
      <c r="N405" s="55">
        <f>FIND(",",F405)</f>
        <v>7</v>
      </c>
      <c r="O405" s="55" t="str">
        <f>MID(F405,N405+2,4)</f>
        <v>1896</v>
      </c>
      <c r="P405" s="55" t="str">
        <f>MID(F405,1,M405-1)</f>
        <v>May</v>
      </c>
      <c r="Q405" s="55">
        <f>_xlfn.SWITCH(TRIM(P405),
"January",1,"February",2,"March",3,"April",4,
"May",5,"June",6,"July",7,"August",8,
"September",9,"October",10,"November",11,"December",12,"No Match")</f>
        <v>5</v>
      </c>
      <c r="R405" s="55" t="str">
        <f>MID(F405,N405-2,2)</f>
        <v>22</v>
      </c>
      <c r="S405" s="2" t="str">
        <f>"&lt;a href="&amp;""""&amp;L405&amp;"\"&amp;K405&amp;"""&gt;"&amp;B405&amp;"&lt;/a&gt;"</f>
        <v>&lt;a href="set03\gc\gc_january_1896_to_december_1898\births\miller,_male_birth_to_joseph_may_22,_1896_p5_gc.pdf"&gt;Miller&lt;/a&gt;</v>
      </c>
      <c r="T405" s="78" t="str">
        <f>"&lt;tr&gt;&lt;td class="&amp;""""&amp;"dataleft"&amp;""""&amp;"&gt;"&amp;
TEXT(A405,"0")&amp;"&lt;/td&gt;&lt;td class="&amp;""""&amp;"dataleft"&amp;""""&amp;"&gt;"&amp;
TEXT(B405,"")&amp;"&lt;/td&gt;&lt;td class="&amp;""""&amp;"dataleft"&amp;""""&amp;"&gt;"&amp;
TEXT(C405,"")&amp;"&lt;/td&gt;&lt;td class="&amp;""""&amp;"dataleft"&amp;""""&amp;"&gt;"&amp;
TEXT(D405,"0.0")&amp;"&lt;/td&gt;&lt;td class="&amp;""""&amp;"datacenter"&amp;""""&amp;"&gt;"&amp;
TEXT(E405,"0.0")&amp;"&lt;/td&gt;&lt;td class="&amp;""""&amp;"dataright"&amp;""""&amp;"&gt;"&amp;
TEXT(F405,"mmmm d, yyyy")&amp;"&lt;/td&gt;&lt;td class="&amp;""""&amp;"datacenter"&amp;""""&amp;"&gt;"&amp;
TEXT(G405,"0.0")&amp;"&lt;/td&gt;&lt;td class="&amp;""""&amp;"datacenter"&amp;""""&amp;"&gt;"&amp;
TEXT(H405,"0")&amp;"&lt;/td&gt;"&amp;
"&lt;/tr&gt;"</f>
        <v>&lt;tr&gt;&lt;td class="dataleft"&gt;564&lt;/td&gt;&lt;td class="dataleft"&gt;Miller&lt;/td&gt;&lt;td class="dataleft"&gt;&lt;/td&gt;&lt;td class="dataleft"&gt;Joseph&lt;/td&gt;&lt;td class="datacenter"&gt;M&lt;/td&gt;&lt;td class="dataright"&gt;May 22, 1896&lt;/td&gt;&lt;td class="datacenter"&gt;Griggs Courier&lt;/td&gt;&lt;td class="datacenter"&gt;5&lt;/td&gt;&lt;/tr&gt;</v>
      </c>
      <c r="U405" s="2">
        <f>LEN(S405)</f>
        <v>121</v>
      </c>
    </row>
    <row r="406" spans="1:21" x14ac:dyDescent="0.25">
      <c r="A406" s="2">
        <v>579</v>
      </c>
      <c r="B406" s="4" t="s">
        <v>5216</v>
      </c>
      <c r="C406" s="4"/>
      <c r="D406" s="4" t="s">
        <v>352</v>
      </c>
      <c r="E406" s="5" t="s">
        <v>226</v>
      </c>
      <c r="F406" s="52" t="s">
        <v>5217</v>
      </c>
      <c r="G406" s="5" t="s">
        <v>4462</v>
      </c>
      <c r="H406" s="5">
        <v>1</v>
      </c>
      <c r="I406" s="48">
        <v>14</v>
      </c>
      <c r="J406" s="5">
        <v>406</v>
      </c>
      <c r="K406" s="47" t="s">
        <v>19721</v>
      </c>
      <c r="L406" s="46" t="s">
        <v>25742</v>
      </c>
      <c r="M406" s="55">
        <f>FIND(" ",F406)</f>
        <v>6</v>
      </c>
      <c r="N406" s="55">
        <f>FIND(",",F406)</f>
        <v>9</v>
      </c>
      <c r="O406" s="55" t="str">
        <f>MID(F406,N406+2,4)</f>
        <v>1897</v>
      </c>
      <c r="P406" s="55" t="str">
        <f>MID(F406,1,M406-1)</f>
        <v>March</v>
      </c>
      <c r="Q406" s="55">
        <f>_xlfn.SWITCH(TRIM(P406),
"January",1,"February",2,"March",3,"April",4,
"May",5,"June",6,"July",7,"August",8,
"September",9,"October",10,"November",11,"December",12,"No Match")</f>
        <v>3</v>
      </c>
      <c r="R406" s="55" t="str">
        <f>MID(F406,N406-2,2)</f>
        <v>12</v>
      </c>
      <c r="S406" s="2" t="str">
        <f>"&lt;a href="&amp;""""&amp;L406&amp;"\"&amp;K406&amp;"""&gt;"&amp;B406&amp;"&lt;/a&gt;"</f>
        <v>&lt;a href="set03\gc\gc_january_1896_to_december_1898\births\morris,_female_birth_to_john_march_12,_1897_p1_gc.pdf"&gt;Morris&lt;/a&gt;</v>
      </c>
      <c r="T406" s="78" t="str">
        <f>"&lt;tr&gt;&lt;td class="&amp;""""&amp;"dataleft"&amp;""""&amp;"&gt;"&amp;
TEXT(A406,"0")&amp;"&lt;/td&gt;&lt;td class="&amp;""""&amp;"dataleft"&amp;""""&amp;"&gt;"&amp;
TEXT(B406,"")&amp;"&lt;/td&gt;&lt;td class="&amp;""""&amp;"dataleft"&amp;""""&amp;"&gt;"&amp;
TEXT(C406,"")&amp;"&lt;/td&gt;&lt;td class="&amp;""""&amp;"dataleft"&amp;""""&amp;"&gt;"&amp;
TEXT(D406,"0.0")&amp;"&lt;/td&gt;&lt;td class="&amp;""""&amp;"datacenter"&amp;""""&amp;"&gt;"&amp;
TEXT(E406,"0.0")&amp;"&lt;/td&gt;&lt;td class="&amp;""""&amp;"dataright"&amp;""""&amp;"&gt;"&amp;
TEXT(F406,"mmmm d, yyyy")&amp;"&lt;/td&gt;&lt;td class="&amp;""""&amp;"datacenter"&amp;""""&amp;"&gt;"&amp;
TEXT(G406,"0.0")&amp;"&lt;/td&gt;&lt;td class="&amp;""""&amp;"datacenter"&amp;""""&amp;"&gt;"&amp;
TEXT(H406,"0")&amp;"&lt;/td&gt;"&amp;
"&lt;/tr&gt;"</f>
        <v>&lt;tr&gt;&lt;td class="dataleft"&gt;579&lt;/td&gt;&lt;td class="dataleft"&gt;Morris&lt;/td&gt;&lt;td class="dataleft"&gt;&lt;/td&gt;&lt;td class="dataleft"&gt;John&lt;/td&gt;&lt;td class="datacenter"&gt;F&lt;/td&gt;&lt;td class="dataright"&gt;March 12, 1897&lt;/td&gt;&lt;td class="datacenter"&gt;Griggs Courier&lt;/td&gt;&lt;td class="datacenter"&gt;1&lt;/td&gt;&lt;/tr&gt;</v>
      </c>
      <c r="U406" s="2">
        <f>LEN(S406)</f>
        <v>123</v>
      </c>
    </row>
    <row r="407" spans="1:21" x14ac:dyDescent="0.25">
      <c r="A407" s="2">
        <v>586</v>
      </c>
      <c r="B407" s="4" t="s">
        <v>4665</v>
      </c>
      <c r="C407" s="4"/>
      <c r="D407" s="4" t="s">
        <v>5218</v>
      </c>
      <c r="E407" s="5" t="s">
        <v>226</v>
      </c>
      <c r="F407" s="52" t="s">
        <v>5172</v>
      </c>
      <c r="G407" s="5" t="s">
        <v>4462</v>
      </c>
      <c r="H407" s="5">
        <v>5</v>
      </c>
      <c r="I407" s="48">
        <v>14</v>
      </c>
      <c r="J407" s="5">
        <v>407</v>
      </c>
      <c r="K407" s="47" t="s">
        <v>19722</v>
      </c>
      <c r="L407" s="46" t="s">
        <v>25742</v>
      </c>
      <c r="M407" s="55">
        <f>FIND(" ",F407)</f>
        <v>5</v>
      </c>
      <c r="N407" s="55">
        <f>FIND(",",F407)</f>
        <v>8</v>
      </c>
      <c r="O407" s="55" t="str">
        <f>MID(F407,N407+2,4)</f>
        <v>1898</v>
      </c>
      <c r="P407" s="55" t="str">
        <f>MID(F407,1,M407-1)</f>
        <v>July</v>
      </c>
      <c r="Q407" s="55">
        <f>_xlfn.SWITCH(TRIM(P407),
"January",1,"February",2,"March",3,"April",4,
"May",5,"June",6,"July",7,"August",8,
"September",9,"October",10,"November",11,"December",12,"No Match")</f>
        <v>7</v>
      </c>
      <c r="R407" s="55" t="str">
        <f>MID(F407,N407-2,2)</f>
        <v>29</v>
      </c>
      <c r="S407" s="2" t="str">
        <f>"&lt;a href="&amp;""""&amp;L407&amp;"\"&amp;K407&amp;"""&gt;"&amp;B407&amp;"&lt;/a&gt;"</f>
        <v>&lt;a href="set03\gc\gc_january_1896_to_december_1898\births\mosher,_female_birth_to_emmet_july_29,_1898_p5_gc.pdf"&gt;Mosher&lt;/a&gt;</v>
      </c>
      <c r="T407" s="78" t="str">
        <f>"&lt;tr&gt;&lt;td class="&amp;""""&amp;"dataleft"&amp;""""&amp;"&gt;"&amp;
TEXT(A407,"0")&amp;"&lt;/td&gt;&lt;td class="&amp;""""&amp;"dataleft"&amp;""""&amp;"&gt;"&amp;
TEXT(B407,"")&amp;"&lt;/td&gt;&lt;td class="&amp;""""&amp;"dataleft"&amp;""""&amp;"&gt;"&amp;
TEXT(C407,"")&amp;"&lt;/td&gt;&lt;td class="&amp;""""&amp;"dataleft"&amp;""""&amp;"&gt;"&amp;
TEXT(D407,"0.0")&amp;"&lt;/td&gt;&lt;td class="&amp;""""&amp;"datacenter"&amp;""""&amp;"&gt;"&amp;
TEXT(E407,"0.0")&amp;"&lt;/td&gt;&lt;td class="&amp;""""&amp;"dataright"&amp;""""&amp;"&gt;"&amp;
TEXT(F407,"mmmm d, yyyy")&amp;"&lt;/td&gt;&lt;td class="&amp;""""&amp;"datacenter"&amp;""""&amp;"&gt;"&amp;
TEXT(G407,"0.0")&amp;"&lt;/td&gt;&lt;td class="&amp;""""&amp;"datacenter"&amp;""""&amp;"&gt;"&amp;
TEXT(H407,"0")&amp;"&lt;/td&gt;"&amp;
"&lt;/tr&gt;"</f>
        <v>&lt;tr&gt;&lt;td class="dataleft"&gt;586&lt;/td&gt;&lt;td class="dataleft"&gt;Mosher&lt;/td&gt;&lt;td class="dataleft"&gt;&lt;/td&gt;&lt;td class="dataleft"&gt;Emmet&lt;/td&gt;&lt;td class="datacenter"&gt;F&lt;/td&gt;&lt;td class="dataright"&gt;July 29, 1898&lt;/td&gt;&lt;td class="datacenter"&gt;Griggs Courier&lt;/td&gt;&lt;td class="datacenter"&gt;5&lt;/td&gt;&lt;/tr&gt;</v>
      </c>
      <c r="U407" s="2">
        <f>LEN(S407)</f>
        <v>123</v>
      </c>
    </row>
    <row r="408" spans="1:21" x14ac:dyDescent="0.25">
      <c r="A408" s="2">
        <v>596</v>
      </c>
      <c r="B408" s="4" t="s">
        <v>282</v>
      </c>
      <c r="C408" s="4"/>
      <c r="D408" s="4" t="s">
        <v>4671</v>
      </c>
      <c r="E408" s="5" t="s">
        <v>226</v>
      </c>
      <c r="F408" s="52" t="s">
        <v>5186</v>
      </c>
      <c r="G408" s="5" t="s">
        <v>4462</v>
      </c>
      <c r="H408" s="5">
        <v>5</v>
      </c>
      <c r="I408" s="48">
        <v>14</v>
      </c>
      <c r="J408" s="5">
        <v>408</v>
      </c>
      <c r="K408" s="47" t="s">
        <v>19723</v>
      </c>
      <c r="L408" s="46" t="s">
        <v>25742</v>
      </c>
      <c r="M408" s="55">
        <f>FIND(" ",F408)</f>
        <v>7</v>
      </c>
      <c r="N408" s="55">
        <f>FIND(",",F408)</f>
        <v>10</v>
      </c>
      <c r="O408" s="55" t="str">
        <f>MID(F408,N408+2,4)</f>
        <v>1898</v>
      </c>
      <c r="P408" s="55" t="str">
        <f>MID(F408,1,M408-1)</f>
        <v>August</v>
      </c>
      <c r="Q408" s="55">
        <f>_xlfn.SWITCH(TRIM(P408),
"January",1,"February",2,"March",3,"April",4,
"May",5,"June",6,"July",7,"August",8,
"September",9,"October",10,"November",11,"December",12,"No Match")</f>
        <v>8</v>
      </c>
      <c r="R408" s="55" t="str">
        <f>MID(F408,N408-2,2)</f>
        <v>26</v>
      </c>
      <c r="S408" s="2" t="str">
        <f>"&lt;a href="&amp;""""&amp;L408&amp;"\"&amp;K408&amp;"""&gt;"&amp;B408&amp;"&lt;/a&gt;"</f>
        <v>&lt;a href="set03\gc\gc_january_1896_to_december_1898\births\nelson,_female_birth_to_peter_e_august_26,_1898_p5_gc.pdf"&gt;Nelson&lt;/a&gt;</v>
      </c>
      <c r="T408" s="78" t="str">
        <f>"&lt;tr&gt;&lt;td class="&amp;""""&amp;"dataleft"&amp;""""&amp;"&gt;"&amp;
TEXT(A408,"0")&amp;"&lt;/td&gt;&lt;td class="&amp;""""&amp;"dataleft"&amp;""""&amp;"&gt;"&amp;
TEXT(B408,"")&amp;"&lt;/td&gt;&lt;td class="&amp;""""&amp;"dataleft"&amp;""""&amp;"&gt;"&amp;
TEXT(C408,"")&amp;"&lt;/td&gt;&lt;td class="&amp;""""&amp;"dataleft"&amp;""""&amp;"&gt;"&amp;
TEXT(D408,"0.0")&amp;"&lt;/td&gt;&lt;td class="&amp;""""&amp;"datacenter"&amp;""""&amp;"&gt;"&amp;
TEXT(E408,"0.0")&amp;"&lt;/td&gt;&lt;td class="&amp;""""&amp;"dataright"&amp;""""&amp;"&gt;"&amp;
TEXT(F408,"mmmm d, yyyy")&amp;"&lt;/td&gt;&lt;td class="&amp;""""&amp;"datacenter"&amp;""""&amp;"&gt;"&amp;
TEXT(G408,"0.0")&amp;"&lt;/td&gt;&lt;td class="&amp;""""&amp;"datacenter"&amp;""""&amp;"&gt;"&amp;
TEXT(H408,"0")&amp;"&lt;/td&gt;"&amp;
"&lt;/tr&gt;"</f>
        <v>&lt;tr&gt;&lt;td class="dataleft"&gt;596&lt;/td&gt;&lt;td class="dataleft"&gt;Nelson&lt;/td&gt;&lt;td class="dataleft"&gt;&lt;/td&gt;&lt;td class="dataleft"&gt;Peter E&lt;/td&gt;&lt;td class="datacenter"&gt;F&lt;/td&gt;&lt;td class="dataright"&gt;August 26, 1898&lt;/td&gt;&lt;td class="datacenter"&gt;Griggs Courier&lt;/td&gt;&lt;td class="datacenter"&gt;5&lt;/td&gt;&lt;/tr&gt;</v>
      </c>
      <c r="U408" s="2">
        <f>LEN(S408)</f>
        <v>127</v>
      </c>
    </row>
    <row r="409" spans="1:21" x14ac:dyDescent="0.25">
      <c r="A409" s="2">
        <v>595</v>
      </c>
      <c r="B409" s="4" t="s">
        <v>282</v>
      </c>
      <c r="C409" s="4"/>
      <c r="D409" s="4" t="s">
        <v>4671</v>
      </c>
      <c r="E409" s="5" t="s">
        <v>226</v>
      </c>
      <c r="F409" s="52" t="s">
        <v>5219</v>
      </c>
      <c r="G409" s="5" t="s">
        <v>4462</v>
      </c>
      <c r="H409" s="5">
        <v>5</v>
      </c>
      <c r="I409" s="48">
        <v>14</v>
      </c>
      <c r="J409" s="5">
        <v>409</v>
      </c>
      <c r="K409" s="47" t="s">
        <v>19724</v>
      </c>
      <c r="L409" s="46" t="s">
        <v>25742</v>
      </c>
      <c r="M409" s="55">
        <f>FIND(" ",F409)</f>
        <v>9</v>
      </c>
      <c r="N409" s="55">
        <f>FIND(",",F409)</f>
        <v>11</v>
      </c>
      <c r="O409" s="55" t="str">
        <f>MID(F409,N409+2,4)</f>
        <v>1896</v>
      </c>
      <c r="P409" s="55" t="str">
        <f>MID(F409,1,M409-1)</f>
        <v>November</v>
      </c>
      <c r="Q409" s="55">
        <f>_xlfn.SWITCH(TRIM(P409),
"January",1,"February",2,"March",3,"April",4,
"May",5,"June",6,"July",7,"August",8,
"September",9,"October",10,"November",11,"December",12,"No Match")</f>
        <v>11</v>
      </c>
      <c r="R409" s="55" t="str">
        <f>MID(F409,N409-2,2)</f>
        <v xml:space="preserve"> 6</v>
      </c>
      <c r="S409" s="2" t="str">
        <f>"&lt;a href="&amp;""""&amp;L409&amp;"\"&amp;K409&amp;"""&gt;"&amp;B409&amp;"&lt;/a&gt;"</f>
        <v>&lt;a href="set03\gc\gc_january_1896_to_december_1898\births\nelson,_female_birth_to_peter_e_november_6,_1896_p5_gc.pdf"&gt;Nelson&lt;/a&gt;</v>
      </c>
      <c r="T409" s="78" t="str">
        <f>"&lt;tr&gt;&lt;td class="&amp;""""&amp;"dataleft"&amp;""""&amp;"&gt;"&amp;
TEXT(A409,"0")&amp;"&lt;/td&gt;&lt;td class="&amp;""""&amp;"dataleft"&amp;""""&amp;"&gt;"&amp;
TEXT(B409,"")&amp;"&lt;/td&gt;&lt;td class="&amp;""""&amp;"dataleft"&amp;""""&amp;"&gt;"&amp;
TEXT(C409,"")&amp;"&lt;/td&gt;&lt;td class="&amp;""""&amp;"dataleft"&amp;""""&amp;"&gt;"&amp;
TEXT(D409,"0.0")&amp;"&lt;/td&gt;&lt;td class="&amp;""""&amp;"datacenter"&amp;""""&amp;"&gt;"&amp;
TEXT(E409,"0.0")&amp;"&lt;/td&gt;&lt;td class="&amp;""""&amp;"dataright"&amp;""""&amp;"&gt;"&amp;
TEXT(F409,"mmmm d, yyyy")&amp;"&lt;/td&gt;&lt;td class="&amp;""""&amp;"datacenter"&amp;""""&amp;"&gt;"&amp;
TEXT(G409,"0.0")&amp;"&lt;/td&gt;&lt;td class="&amp;""""&amp;"datacenter"&amp;""""&amp;"&gt;"&amp;
TEXT(H409,"0")&amp;"&lt;/td&gt;"&amp;
"&lt;/tr&gt;"</f>
        <v>&lt;tr&gt;&lt;td class="dataleft"&gt;595&lt;/td&gt;&lt;td class="dataleft"&gt;Nelson&lt;/td&gt;&lt;td class="dataleft"&gt;&lt;/td&gt;&lt;td class="dataleft"&gt;Peter E&lt;/td&gt;&lt;td class="datacenter"&gt;F&lt;/td&gt;&lt;td class="dataright"&gt;November 6, 1896&lt;/td&gt;&lt;td class="datacenter"&gt;Griggs Courier&lt;/td&gt;&lt;td class="datacenter"&gt;5&lt;/td&gt;&lt;/tr&gt;</v>
      </c>
      <c r="U409" s="2">
        <f>LEN(S409)</f>
        <v>128</v>
      </c>
    </row>
    <row r="410" spans="1:21" x14ac:dyDescent="0.25">
      <c r="A410" s="2">
        <v>613</v>
      </c>
      <c r="B410" s="4" t="s">
        <v>5220</v>
      </c>
      <c r="C410" s="4"/>
      <c r="D410" s="4" t="s">
        <v>5222</v>
      </c>
      <c r="E410" s="5" t="s">
        <v>226</v>
      </c>
      <c r="F410" s="52" t="s">
        <v>5221</v>
      </c>
      <c r="G410" s="5" t="s">
        <v>4462</v>
      </c>
      <c r="H410" s="5">
        <v>5</v>
      </c>
      <c r="I410" s="48">
        <v>14</v>
      </c>
      <c r="J410" s="5">
        <v>410</v>
      </c>
      <c r="K410" s="47" t="s">
        <v>19725</v>
      </c>
      <c r="L410" s="46" t="s">
        <v>25742</v>
      </c>
      <c r="M410" s="55">
        <f>FIND(" ",F410)</f>
        <v>9</v>
      </c>
      <c r="N410" s="55">
        <f>FIND(",",F410)</f>
        <v>12</v>
      </c>
      <c r="O410" s="55" t="str">
        <f>MID(F410,N410+2,4)</f>
        <v>1898</v>
      </c>
      <c r="P410" s="55" t="str">
        <f>MID(F410,1,M410-1)</f>
        <v>February</v>
      </c>
      <c r="Q410" s="55">
        <f>_xlfn.SWITCH(TRIM(P410),
"January",1,"February",2,"March",3,"April",4,
"May",5,"June",6,"July",7,"August",8,
"September",9,"October",10,"November",11,"December",12,"No Match")</f>
        <v>2</v>
      </c>
      <c r="R410" s="55" t="str">
        <f>MID(F410,N410-2,2)</f>
        <v>25</v>
      </c>
      <c r="S410" s="2" t="str">
        <f>"&lt;a href="&amp;""""&amp;L410&amp;"\"&amp;K410&amp;"""&gt;"&amp;B410&amp;"&lt;/a&gt;"</f>
        <v>&lt;a href="set03\gc\gc_january_1896_to_december_1898\births\ness,_female_birth_to_nels_a_february_25,_1898_p5_gc.pdf"&gt;Ness&lt;/a&gt;</v>
      </c>
      <c r="T410" s="78" t="str">
        <f>"&lt;tr&gt;&lt;td class="&amp;""""&amp;"dataleft"&amp;""""&amp;"&gt;"&amp;
TEXT(A410,"0")&amp;"&lt;/td&gt;&lt;td class="&amp;""""&amp;"dataleft"&amp;""""&amp;"&gt;"&amp;
TEXT(B410,"")&amp;"&lt;/td&gt;&lt;td class="&amp;""""&amp;"dataleft"&amp;""""&amp;"&gt;"&amp;
TEXT(C410,"")&amp;"&lt;/td&gt;&lt;td class="&amp;""""&amp;"dataleft"&amp;""""&amp;"&gt;"&amp;
TEXT(D410,"0.0")&amp;"&lt;/td&gt;&lt;td class="&amp;""""&amp;"datacenter"&amp;""""&amp;"&gt;"&amp;
TEXT(E410,"0.0")&amp;"&lt;/td&gt;&lt;td class="&amp;""""&amp;"dataright"&amp;""""&amp;"&gt;"&amp;
TEXT(F410,"mmmm d, yyyy")&amp;"&lt;/td&gt;&lt;td class="&amp;""""&amp;"datacenter"&amp;""""&amp;"&gt;"&amp;
TEXT(G410,"0.0")&amp;"&lt;/td&gt;&lt;td class="&amp;""""&amp;"datacenter"&amp;""""&amp;"&gt;"&amp;
TEXT(H410,"0")&amp;"&lt;/td&gt;"&amp;
"&lt;/tr&gt;"</f>
        <v>&lt;tr&gt;&lt;td class="dataleft"&gt;613&lt;/td&gt;&lt;td class="dataleft"&gt;Ness&lt;/td&gt;&lt;td class="dataleft"&gt;&lt;/td&gt;&lt;td class="dataleft"&gt;Nels A&lt;/td&gt;&lt;td class="datacenter"&gt;F&lt;/td&gt;&lt;td class="dataright"&gt;February 25, 1898&lt;/td&gt;&lt;td class="datacenter"&gt;Griggs Courier&lt;/td&gt;&lt;td class="datacenter"&gt;5&lt;/td&gt;&lt;/tr&gt;</v>
      </c>
      <c r="U410" s="2">
        <f>LEN(S410)</f>
        <v>124</v>
      </c>
    </row>
    <row r="411" spans="1:21" x14ac:dyDescent="0.25">
      <c r="A411" s="2">
        <v>643</v>
      </c>
      <c r="B411" s="4" t="s">
        <v>5223</v>
      </c>
      <c r="C411" s="4"/>
      <c r="D411" s="4" t="s">
        <v>5200</v>
      </c>
      <c r="E411" s="5" t="s">
        <v>26</v>
      </c>
      <c r="F411" s="52" t="s">
        <v>5224</v>
      </c>
      <c r="G411" s="5" t="s">
        <v>4462</v>
      </c>
      <c r="H411" s="5">
        <v>5</v>
      </c>
      <c r="I411" s="48">
        <v>14</v>
      </c>
      <c r="J411" s="5">
        <v>411</v>
      </c>
      <c r="K411" s="47" t="s">
        <v>19726</v>
      </c>
      <c r="L411" s="46" t="s">
        <v>25742</v>
      </c>
      <c r="M411" s="55">
        <f>FIND(" ",F411)</f>
        <v>5</v>
      </c>
      <c r="N411" s="55">
        <f>FIND(",",F411)</f>
        <v>7</v>
      </c>
      <c r="O411" s="55" t="str">
        <f>MID(F411,N411+2,4)</f>
        <v>1898</v>
      </c>
      <c r="P411" s="55" t="str">
        <f>MID(F411,1,M411-1)</f>
        <v>June</v>
      </c>
      <c r="Q411" s="55">
        <f>_xlfn.SWITCH(TRIM(P411),
"January",1,"February",2,"March",3,"April",4,
"May",5,"June",6,"July",7,"August",8,
"September",9,"October",10,"November",11,"December",12,"No Match")</f>
        <v>6</v>
      </c>
      <c r="R411" s="55" t="str">
        <f>MID(F411,N411-2,2)</f>
        <v xml:space="preserve"> 3</v>
      </c>
      <c r="S411" s="2" t="str">
        <f>"&lt;a href="&amp;""""&amp;L411&amp;"\"&amp;K411&amp;"""&gt;"&amp;B411&amp;"&lt;/a&gt;"</f>
        <v>&lt;a href="set03\gc\gc_january_1896_to_december_1898\births\olsby,_male_birth_to_olaf_june_3,_1898_p5_gc.pdf"&gt;Olsby&lt;/a&gt;</v>
      </c>
      <c r="T411" s="78" t="str">
        <f>"&lt;tr&gt;&lt;td class="&amp;""""&amp;"dataleft"&amp;""""&amp;"&gt;"&amp;
TEXT(A411,"0")&amp;"&lt;/td&gt;&lt;td class="&amp;""""&amp;"dataleft"&amp;""""&amp;"&gt;"&amp;
TEXT(B411,"")&amp;"&lt;/td&gt;&lt;td class="&amp;""""&amp;"dataleft"&amp;""""&amp;"&gt;"&amp;
TEXT(C411,"")&amp;"&lt;/td&gt;&lt;td class="&amp;""""&amp;"dataleft"&amp;""""&amp;"&gt;"&amp;
TEXT(D411,"0.0")&amp;"&lt;/td&gt;&lt;td class="&amp;""""&amp;"datacenter"&amp;""""&amp;"&gt;"&amp;
TEXT(E411,"0.0")&amp;"&lt;/td&gt;&lt;td class="&amp;""""&amp;"dataright"&amp;""""&amp;"&gt;"&amp;
TEXT(F411,"mmmm d, yyyy")&amp;"&lt;/td&gt;&lt;td class="&amp;""""&amp;"datacenter"&amp;""""&amp;"&gt;"&amp;
TEXT(G411,"0.0")&amp;"&lt;/td&gt;&lt;td class="&amp;""""&amp;"datacenter"&amp;""""&amp;"&gt;"&amp;
TEXT(H411,"0")&amp;"&lt;/td&gt;"&amp;
"&lt;/tr&gt;"</f>
        <v>&lt;tr&gt;&lt;td class="dataleft"&gt;643&lt;/td&gt;&lt;td class="dataleft"&gt;Olsby&lt;/td&gt;&lt;td class="dataleft"&gt;&lt;/td&gt;&lt;td class="dataleft"&gt;Olaf&lt;/td&gt;&lt;td class="datacenter"&gt;M&lt;/td&gt;&lt;td class="dataright"&gt;June 3, 1898&lt;/td&gt;&lt;td class="datacenter"&gt;Griggs Courier&lt;/td&gt;&lt;td class="datacenter"&gt;5&lt;/td&gt;&lt;/tr&gt;</v>
      </c>
      <c r="U411" s="2">
        <f>LEN(S411)</f>
        <v>117</v>
      </c>
    </row>
    <row r="412" spans="1:21" x14ac:dyDescent="0.25">
      <c r="A412" s="2">
        <v>648</v>
      </c>
      <c r="B412" s="4" t="s">
        <v>313</v>
      </c>
      <c r="C412" s="4"/>
      <c r="D412" s="4" t="s">
        <v>4683</v>
      </c>
      <c r="E412" s="5" t="s">
        <v>226</v>
      </c>
      <c r="F412" s="52" t="s">
        <v>5185</v>
      </c>
      <c r="G412" s="5" t="s">
        <v>4462</v>
      </c>
      <c r="H412" s="5">
        <v>5</v>
      </c>
      <c r="I412" s="48">
        <v>14</v>
      </c>
      <c r="J412" s="5">
        <v>412</v>
      </c>
      <c r="K412" s="47" t="s">
        <v>19727</v>
      </c>
      <c r="L412" s="46" t="s">
        <v>25742</v>
      </c>
      <c r="M412" s="55">
        <f>FIND(" ",F412)</f>
        <v>5</v>
      </c>
      <c r="N412" s="55">
        <f>FIND(",",F412)</f>
        <v>8</v>
      </c>
      <c r="O412" s="55" t="str">
        <f>MID(F412,N412+2,4)</f>
        <v>1896</v>
      </c>
      <c r="P412" s="55" t="str">
        <f>MID(F412,1,M412-1)</f>
        <v>June</v>
      </c>
      <c r="Q412" s="55">
        <f>_xlfn.SWITCH(TRIM(P412),
"January",1,"February",2,"March",3,"April",4,
"May",5,"June",6,"July",7,"August",8,
"September",9,"October",10,"November",11,"December",12,"No Match")</f>
        <v>6</v>
      </c>
      <c r="R412" s="55" t="str">
        <f>MID(F412,N412-2,2)</f>
        <v>12</v>
      </c>
      <c r="S412" s="2" t="str">
        <f>"&lt;a href="&amp;""""&amp;L412&amp;"\"&amp;K412&amp;"""&gt;"&amp;B412&amp;"&lt;/a&gt;"</f>
        <v>&lt;a href="set03\gc\gc_january_1896_to_december_1898\births\olson,_female_birth_to_gust_june_12,_1896_p5_gc.pdf"&gt;Olson&lt;/a&gt;</v>
      </c>
      <c r="T412" s="78" t="str">
        <f>"&lt;tr&gt;&lt;td class="&amp;""""&amp;"dataleft"&amp;""""&amp;"&gt;"&amp;
TEXT(A412,"0")&amp;"&lt;/td&gt;&lt;td class="&amp;""""&amp;"dataleft"&amp;""""&amp;"&gt;"&amp;
TEXT(B412,"")&amp;"&lt;/td&gt;&lt;td class="&amp;""""&amp;"dataleft"&amp;""""&amp;"&gt;"&amp;
TEXT(C412,"")&amp;"&lt;/td&gt;&lt;td class="&amp;""""&amp;"dataleft"&amp;""""&amp;"&gt;"&amp;
TEXT(D412,"0.0")&amp;"&lt;/td&gt;&lt;td class="&amp;""""&amp;"datacenter"&amp;""""&amp;"&gt;"&amp;
TEXT(E412,"0.0")&amp;"&lt;/td&gt;&lt;td class="&amp;""""&amp;"dataright"&amp;""""&amp;"&gt;"&amp;
TEXT(F412,"mmmm d, yyyy")&amp;"&lt;/td&gt;&lt;td class="&amp;""""&amp;"datacenter"&amp;""""&amp;"&gt;"&amp;
TEXT(G412,"0.0")&amp;"&lt;/td&gt;&lt;td class="&amp;""""&amp;"datacenter"&amp;""""&amp;"&gt;"&amp;
TEXT(H412,"0")&amp;"&lt;/td&gt;"&amp;
"&lt;/tr&gt;"</f>
        <v>&lt;tr&gt;&lt;td class="dataleft"&gt;648&lt;/td&gt;&lt;td class="dataleft"&gt;Olson&lt;/td&gt;&lt;td class="dataleft"&gt;&lt;/td&gt;&lt;td class="dataleft"&gt;Gust&lt;/td&gt;&lt;td class="datacenter"&gt;F&lt;/td&gt;&lt;td class="dataright"&gt;June 12, 1896&lt;/td&gt;&lt;td class="datacenter"&gt;Griggs Courier&lt;/td&gt;&lt;td class="datacenter"&gt;5&lt;/td&gt;&lt;/tr&gt;</v>
      </c>
      <c r="U412" s="2">
        <f>LEN(S412)</f>
        <v>120</v>
      </c>
    </row>
    <row r="413" spans="1:21" x14ac:dyDescent="0.25">
      <c r="A413" s="2">
        <v>647</v>
      </c>
      <c r="B413" s="4" t="s">
        <v>313</v>
      </c>
      <c r="C413" s="4"/>
      <c r="D413" s="4" t="s">
        <v>4685</v>
      </c>
      <c r="E413" s="5" t="s">
        <v>226</v>
      </c>
      <c r="F413" s="52" t="s">
        <v>5225</v>
      </c>
      <c r="G413" s="5" t="s">
        <v>4462</v>
      </c>
      <c r="H413" s="5">
        <v>5</v>
      </c>
      <c r="I413" s="48">
        <v>14</v>
      </c>
      <c r="J413" s="5">
        <v>413</v>
      </c>
      <c r="K413" s="47" t="s">
        <v>19728</v>
      </c>
      <c r="L413" s="46" t="s">
        <v>25742</v>
      </c>
      <c r="M413" s="55">
        <f>FIND(" ",F413)</f>
        <v>6</v>
      </c>
      <c r="N413" s="55">
        <f>FIND(",",F413)</f>
        <v>8</v>
      </c>
      <c r="O413" s="55" t="str">
        <f>MID(F413,N413+2,4)</f>
        <v>1896</v>
      </c>
      <c r="P413" s="55" t="str">
        <f>MID(F413,1,M413-1)</f>
        <v>April</v>
      </c>
      <c r="Q413" s="55">
        <f>_xlfn.SWITCH(TRIM(P413),
"January",1,"February",2,"March",3,"April",4,
"May",5,"June",6,"July",7,"August",8,
"September",9,"October",10,"November",11,"December",12,"No Match")</f>
        <v>4</v>
      </c>
      <c r="R413" s="55" t="str">
        <f>MID(F413,N413-2,2)</f>
        <v xml:space="preserve"> 3</v>
      </c>
      <c r="S413" s="2" t="str">
        <f>"&lt;a href="&amp;""""&amp;L413&amp;"\"&amp;K413&amp;"""&gt;"&amp;B413&amp;"&lt;/a&gt;"</f>
        <v>&lt;a href="set03\gc\gc_january_1896_to_december_1898\births\olson,_female_birth_to_john_s_april_3,_1896_p5_gc.pdf"&gt;Olson&lt;/a&gt;</v>
      </c>
      <c r="T413" s="78" t="str">
        <f>"&lt;tr&gt;&lt;td class="&amp;""""&amp;"dataleft"&amp;""""&amp;"&gt;"&amp;
TEXT(A413,"0")&amp;"&lt;/td&gt;&lt;td class="&amp;""""&amp;"dataleft"&amp;""""&amp;"&gt;"&amp;
TEXT(B413,"")&amp;"&lt;/td&gt;&lt;td class="&amp;""""&amp;"dataleft"&amp;""""&amp;"&gt;"&amp;
TEXT(C413,"")&amp;"&lt;/td&gt;&lt;td class="&amp;""""&amp;"dataleft"&amp;""""&amp;"&gt;"&amp;
TEXT(D413,"0.0")&amp;"&lt;/td&gt;&lt;td class="&amp;""""&amp;"datacenter"&amp;""""&amp;"&gt;"&amp;
TEXT(E413,"0.0")&amp;"&lt;/td&gt;&lt;td class="&amp;""""&amp;"dataright"&amp;""""&amp;"&gt;"&amp;
TEXT(F413,"mmmm d, yyyy")&amp;"&lt;/td&gt;&lt;td class="&amp;""""&amp;"datacenter"&amp;""""&amp;"&gt;"&amp;
TEXT(G413,"0.0")&amp;"&lt;/td&gt;&lt;td class="&amp;""""&amp;"datacenter"&amp;""""&amp;"&gt;"&amp;
TEXT(H413,"0")&amp;"&lt;/td&gt;"&amp;
"&lt;/tr&gt;"</f>
        <v>&lt;tr&gt;&lt;td class="dataleft"&gt;647&lt;/td&gt;&lt;td class="dataleft"&gt;Olson&lt;/td&gt;&lt;td class="dataleft"&gt;&lt;/td&gt;&lt;td class="dataleft"&gt;John S&lt;/td&gt;&lt;td class="datacenter"&gt;F&lt;/td&gt;&lt;td class="dataright"&gt;April 3, 1896&lt;/td&gt;&lt;td class="datacenter"&gt;Griggs Courier&lt;/td&gt;&lt;td class="datacenter"&gt;5&lt;/td&gt;&lt;/tr&gt;</v>
      </c>
      <c r="U413" s="2">
        <f>LEN(S413)</f>
        <v>122</v>
      </c>
    </row>
    <row r="414" spans="1:21" x14ac:dyDescent="0.25">
      <c r="A414" s="2">
        <v>649</v>
      </c>
      <c r="B414" s="4" t="s">
        <v>313</v>
      </c>
      <c r="C414" s="4"/>
      <c r="D414" s="4" t="s">
        <v>4677</v>
      </c>
      <c r="E414" s="5" t="s">
        <v>226</v>
      </c>
      <c r="F414" s="52" t="s">
        <v>1218</v>
      </c>
      <c r="G414" s="5" t="s">
        <v>4462</v>
      </c>
      <c r="H414" s="5">
        <v>5</v>
      </c>
      <c r="I414" s="48">
        <v>14</v>
      </c>
      <c r="J414" s="5">
        <v>414</v>
      </c>
      <c r="K414" s="47" t="s">
        <v>19729</v>
      </c>
      <c r="L414" s="46" t="s">
        <v>25742</v>
      </c>
      <c r="M414" s="55">
        <f>FIND(" ",F414)</f>
        <v>9</v>
      </c>
      <c r="N414" s="55">
        <f>FIND(",",F414)</f>
        <v>11</v>
      </c>
      <c r="O414" s="55" t="str">
        <f>MID(F414,N414+2,4)</f>
        <v>1898</v>
      </c>
      <c r="P414" s="55" t="str">
        <f>MID(F414,1,M414-1)</f>
        <v>December</v>
      </c>
      <c r="Q414" s="55">
        <f>_xlfn.SWITCH(TRIM(P414),
"January",1,"February",2,"March",3,"April",4,
"May",5,"June",6,"July",7,"August",8,
"September",9,"October",10,"November",11,"December",12,"No Match")</f>
        <v>12</v>
      </c>
      <c r="R414" s="55" t="str">
        <f>MID(F414,N414-2,2)</f>
        <v xml:space="preserve"> 8</v>
      </c>
      <c r="S414" s="2" t="str">
        <f>"&lt;a href="&amp;""""&amp;L414&amp;"\"&amp;K414&amp;"""&gt;"&amp;B414&amp;"&lt;/a&gt;"</f>
        <v>&lt;a href="set03\gc\gc_january_1896_to_december_1898\births\olson,_female_birth_to_theo_december_8,_1898_p5_gc.pdf"&gt;Olson&lt;/a&gt;</v>
      </c>
      <c r="T414" s="78" t="str">
        <f>"&lt;tr&gt;&lt;td class="&amp;""""&amp;"dataleft"&amp;""""&amp;"&gt;"&amp;
TEXT(A414,"0")&amp;"&lt;/td&gt;&lt;td class="&amp;""""&amp;"dataleft"&amp;""""&amp;"&gt;"&amp;
TEXT(B414,"")&amp;"&lt;/td&gt;&lt;td class="&amp;""""&amp;"dataleft"&amp;""""&amp;"&gt;"&amp;
TEXT(C414,"")&amp;"&lt;/td&gt;&lt;td class="&amp;""""&amp;"dataleft"&amp;""""&amp;"&gt;"&amp;
TEXT(D414,"0.0")&amp;"&lt;/td&gt;&lt;td class="&amp;""""&amp;"datacenter"&amp;""""&amp;"&gt;"&amp;
TEXT(E414,"0.0")&amp;"&lt;/td&gt;&lt;td class="&amp;""""&amp;"dataright"&amp;""""&amp;"&gt;"&amp;
TEXT(F414,"mmmm d, yyyy")&amp;"&lt;/td&gt;&lt;td class="&amp;""""&amp;"datacenter"&amp;""""&amp;"&gt;"&amp;
TEXT(G414,"0.0")&amp;"&lt;/td&gt;&lt;td class="&amp;""""&amp;"datacenter"&amp;""""&amp;"&gt;"&amp;
TEXT(H414,"0")&amp;"&lt;/td&gt;"&amp;
"&lt;/tr&gt;"</f>
        <v>&lt;tr&gt;&lt;td class="dataleft"&gt;649&lt;/td&gt;&lt;td class="dataleft"&gt;Olson&lt;/td&gt;&lt;td class="dataleft"&gt;&lt;/td&gt;&lt;td class="dataleft"&gt;Theo&lt;/td&gt;&lt;td class="datacenter"&gt;F&lt;/td&gt;&lt;td class="dataright"&gt;December 8, 1898&lt;/td&gt;&lt;td class="datacenter"&gt;Griggs Courier&lt;/td&gt;&lt;td class="datacenter"&gt;5&lt;/td&gt;&lt;/tr&gt;</v>
      </c>
      <c r="U414" s="2">
        <f>LEN(S414)</f>
        <v>123</v>
      </c>
    </row>
    <row r="415" spans="1:21" x14ac:dyDescent="0.25">
      <c r="A415" s="2">
        <v>674</v>
      </c>
      <c r="B415" s="4" t="s">
        <v>5226</v>
      </c>
      <c r="C415" s="4"/>
      <c r="D415" s="4" t="s">
        <v>5227</v>
      </c>
      <c r="E415" s="5" t="s">
        <v>26</v>
      </c>
      <c r="F415" s="52" t="s">
        <v>1575</v>
      </c>
      <c r="G415" s="5" t="s">
        <v>4462</v>
      </c>
      <c r="H415" s="5">
        <v>5</v>
      </c>
      <c r="I415" s="48">
        <v>14</v>
      </c>
      <c r="J415" s="5">
        <v>415</v>
      </c>
      <c r="K415" s="47" t="s">
        <v>19730</v>
      </c>
      <c r="L415" s="46" t="s">
        <v>25742</v>
      </c>
      <c r="M415" s="55">
        <f>FIND(" ",F415)</f>
        <v>8</v>
      </c>
      <c r="N415" s="55">
        <f>FIND(",",F415)</f>
        <v>10</v>
      </c>
      <c r="O415" s="55" t="str">
        <f>MID(F415,N415+2,4)</f>
        <v>1896</v>
      </c>
      <c r="P415" s="55" t="str">
        <f>MID(F415,1,M415-1)</f>
        <v>January</v>
      </c>
      <c r="Q415" s="55">
        <f>_xlfn.SWITCH(TRIM(P415),
"January",1,"February",2,"March",3,"April",4,
"May",5,"June",6,"July",7,"August",8,
"September",9,"October",10,"November",11,"December",12,"No Match")</f>
        <v>1</v>
      </c>
      <c r="R415" s="55" t="str">
        <f>MID(F415,N415-2,2)</f>
        <v xml:space="preserve"> 3</v>
      </c>
      <c r="S415" s="2" t="str">
        <f>"&lt;a href="&amp;""""&amp;L415&amp;"\"&amp;K415&amp;"""&gt;"&amp;B415&amp;"&lt;/a&gt;"</f>
        <v>&lt;a href="set03\gc\gc_january_1896_to_december_1898\births\parsons,_male_birth_to_bert_january_3,_1896_p5_gc.pdf"&gt;Parsons&lt;/a&gt;</v>
      </c>
      <c r="T415" s="78" t="str">
        <f>"&lt;tr&gt;&lt;td class="&amp;""""&amp;"dataleft"&amp;""""&amp;"&gt;"&amp;
TEXT(A415,"0")&amp;"&lt;/td&gt;&lt;td class="&amp;""""&amp;"dataleft"&amp;""""&amp;"&gt;"&amp;
TEXT(B415,"")&amp;"&lt;/td&gt;&lt;td class="&amp;""""&amp;"dataleft"&amp;""""&amp;"&gt;"&amp;
TEXT(C415,"")&amp;"&lt;/td&gt;&lt;td class="&amp;""""&amp;"dataleft"&amp;""""&amp;"&gt;"&amp;
TEXT(D415,"0.0")&amp;"&lt;/td&gt;&lt;td class="&amp;""""&amp;"datacenter"&amp;""""&amp;"&gt;"&amp;
TEXT(E415,"0.0")&amp;"&lt;/td&gt;&lt;td class="&amp;""""&amp;"dataright"&amp;""""&amp;"&gt;"&amp;
TEXT(F415,"mmmm d, yyyy")&amp;"&lt;/td&gt;&lt;td class="&amp;""""&amp;"datacenter"&amp;""""&amp;"&gt;"&amp;
TEXT(G415,"0.0")&amp;"&lt;/td&gt;&lt;td class="&amp;""""&amp;"datacenter"&amp;""""&amp;"&gt;"&amp;
TEXT(H415,"0")&amp;"&lt;/td&gt;"&amp;
"&lt;/tr&gt;"</f>
        <v>&lt;tr&gt;&lt;td class="dataleft"&gt;674&lt;/td&gt;&lt;td class="dataleft"&gt;Parsons&lt;/td&gt;&lt;td class="dataleft"&gt;&lt;/td&gt;&lt;td class="dataleft"&gt;Bert&lt;/td&gt;&lt;td class="datacenter"&gt;M&lt;/td&gt;&lt;td class="dataright"&gt;January 3, 1896&lt;/td&gt;&lt;td class="datacenter"&gt;Griggs Courier&lt;/td&gt;&lt;td class="datacenter"&gt;5&lt;/td&gt;&lt;/tr&gt;</v>
      </c>
      <c r="U415" s="2">
        <f>LEN(S415)</f>
        <v>124</v>
      </c>
    </row>
    <row r="416" spans="1:21" x14ac:dyDescent="0.25">
      <c r="A416" s="2">
        <v>689</v>
      </c>
      <c r="B416" s="4" t="s">
        <v>5228</v>
      </c>
      <c r="C416" s="4"/>
      <c r="D416" s="4" t="s">
        <v>4681</v>
      </c>
      <c r="E416" s="5" t="s">
        <v>226</v>
      </c>
      <c r="F416" s="52" t="s">
        <v>1513</v>
      </c>
      <c r="G416" s="5" t="s">
        <v>4462</v>
      </c>
      <c r="H416" s="5">
        <v>1</v>
      </c>
      <c r="I416" s="48">
        <v>14</v>
      </c>
      <c r="J416" s="5">
        <v>416</v>
      </c>
      <c r="K416" s="47" t="s">
        <v>19731</v>
      </c>
      <c r="L416" s="46" t="s">
        <v>25742</v>
      </c>
      <c r="M416" s="55">
        <f>FIND(" ",F416)</f>
        <v>6</v>
      </c>
      <c r="N416" s="55">
        <f>FIND(",",F416)</f>
        <v>9</v>
      </c>
      <c r="O416" s="55" t="str">
        <f>MID(F416,N416+2,4)</f>
        <v>1896</v>
      </c>
      <c r="P416" s="55" t="str">
        <f>MID(F416,1,M416-1)</f>
        <v>April</v>
      </c>
      <c r="Q416" s="55">
        <f>_xlfn.SWITCH(TRIM(P416),
"January",1,"February",2,"March",3,"April",4,
"May",5,"June",6,"July",7,"August",8,
"September",9,"October",10,"November",11,"December",12,"No Match")</f>
        <v>4</v>
      </c>
      <c r="R416" s="55" t="str">
        <f>MID(F416,N416-2,2)</f>
        <v>10</v>
      </c>
      <c r="S416" s="2" t="str">
        <f>"&lt;a href="&amp;""""&amp;L416&amp;"\"&amp;K416&amp;"""&gt;"&amp;B416&amp;"&lt;/a&gt;"</f>
        <v>&lt;a href="set03\gc\gc_january_1896_to_december_1898\births\piatt,_female_birth_to_c_c_april_10,_1896_p1_gc.pdf"&gt;Piatt&lt;/a&gt;</v>
      </c>
      <c r="T416" s="78" t="str">
        <f>"&lt;tr&gt;&lt;td class="&amp;""""&amp;"dataleft"&amp;""""&amp;"&gt;"&amp;
TEXT(A416,"0")&amp;"&lt;/td&gt;&lt;td class="&amp;""""&amp;"dataleft"&amp;""""&amp;"&gt;"&amp;
TEXT(B416,"")&amp;"&lt;/td&gt;&lt;td class="&amp;""""&amp;"dataleft"&amp;""""&amp;"&gt;"&amp;
TEXT(C416,"")&amp;"&lt;/td&gt;&lt;td class="&amp;""""&amp;"dataleft"&amp;""""&amp;"&gt;"&amp;
TEXT(D416,"0.0")&amp;"&lt;/td&gt;&lt;td class="&amp;""""&amp;"datacenter"&amp;""""&amp;"&gt;"&amp;
TEXT(E416,"0.0")&amp;"&lt;/td&gt;&lt;td class="&amp;""""&amp;"dataright"&amp;""""&amp;"&gt;"&amp;
TEXT(F416,"mmmm d, yyyy")&amp;"&lt;/td&gt;&lt;td class="&amp;""""&amp;"datacenter"&amp;""""&amp;"&gt;"&amp;
TEXT(G416,"0.0")&amp;"&lt;/td&gt;&lt;td class="&amp;""""&amp;"datacenter"&amp;""""&amp;"&gt;"&amp;
TEXT(H416,"0")&amp;"&lt;/td&gt;"&amp;
"&lt;/tr&gt;"</f>
        <v>&lt;tr&gt;&lt;td class="dataleft"&gt;689&lt;/td&gt;&lt;td class="dataleft"&gt;Piatt&lt;/td&gt;&lt;td class="dataleft"&gt;&lt;/td&gt;&lt;td class="dataleft"&gt;C C&lt;/td&gt;&lt;td class="datacenter"&gt;F&lt;/td&gt;&lt;td class="dataright"&gt;April 10, 1896&lt;/td&gt;&lt;td class="datacenter"&gt;Griggs Courier&lt;/td&gt;&lt;td class="datacenter"&gt;1&lt;/td&gt;&lt;/tr&gt;</v>
      </c>
      <c r="U416" s="2">
        <f>LEN(S416)</f>
        <v>120</v>
      </c>
    </row>
    <row r="417" spans="1:21" ht="30" x14ac:dyDescent="0.25">
      <c r="A417" s="2">
        <v>700</v>
      </c>
      <c r="B417" s="4" t="s">
        <v>1413</v>
      </c>
      <c r="C417" s="4" t="s">
        <v>5230</v>
      </c>
      <c r="D417" s="4"/>
      <c r="E417" s="5"/>
      <c r="F417" s="52" t="s">
        <v>5231</v>
      </c>
      <c r="G417" s="5" t="s">
        <v>4462</v>
      </c>
      <c r="H417" s="5">
        <v>5</v>
      </c>
      <c r="I417" s="48">
        <v>14</v>
      </c>
      <c r="J417" s="5">
        <v>417</v>
      </c>
      <c r="K417" s="47" t="s">
        <v>19732</v>
      </c>
      <c r="L417" s="46" t="s">
        <v>25742</v>
      </c>
      <c r="M417" s="55">
        <f>FIND(" ",F417)</f>
        <v>9</v>
      </c>
      <c r="N417" s="55">
        <f>FIND(",",F417)</f>
        <v>12</v>
      </c>
      <c r="O417" s="55" t="str">
        <f>MID(F417,N417+2,4)</f>
        <v>1897</v>
      </c>
      <c r="P417" s="55" t="str">
        <f>MID(F417,1,M417-1)</f>
        <v>February</v>
      </c>
      <c r="Q417" s="55">
        <f>_xlfn.SWITCH(TRIM(P417),
"January",1,"February",2,"March",3,"April",4,
"May",5,"June",6,"July",7,"August",8,
"September",9,"October",10,"November",11,"December",12,"No Match")</f>
        <v>2</v>
      </c>
      <c r="R417" s="55" t="str">
        <f>MID(F417,N417-2,2)</f>
        <v>19</v>
      </c>
      <c r="S417" s="2" t="str">
        <f>"&lt;a href="&amp;""""&amp;L417&amp;"\"&amp;K417&amp;"""&gt;"&amp;B417&amp;"&lt;/a&gt;"</f>
        <v>&lt;a href="set03\gc\gc_january_1896_to_december_1898\births\pratt,_birth_in_courtenay_february_19,_1897_p5_gc.pdf"&gt;Pratt&lt;/a&gt;</v>
      </c>
      <c r="T417" s="78" t="str">
        <f>"&lt;tr&gt;&lt;td class="&amp;""""&amp;"dataleft"&amp;""""&amp;"&gt;"&amp;
TEXT(A417,"0")&amp;"&lt;/td&gt;&lt;td class="&amp;""""&amp;"dataleft"&amp;""""&amp;"&gt;"&amp;
TEXT(B417,"")&amp;"&lt;/td&gt;&lt;td class="&amp;""""&amp;"dataleft"&amp;""""&amp;"&gt;"&amp;
TEXT(C417,"")&amp;"&lt;/td&gt;&lt;td class="&amp;""""&amp;"dataleft"&amp;""""&amp;"&gt;"&amp;
TEXT(D417,"0.0")&amp;"&lt;/td&gt;&lt;td class="&amp;""""&amp;"datacenter"&amp;""""&amp;"&gt;"&amp;
TEXT(E417,"0.0")&amp;"&lt;/td&gt;&lt;td class="&amp;""""&amp;"dataright"&amp;""""&amp;"&gt;"&amp;
TEXT(F417,"mmmm d, yyyy")&amp;"&lt;/td&gt;&lt;td class="&amp;""""&amp;"datacenter"&amp;""""&amp;"&gt;"&amp;
TEXT(G417,"0.0")&amp;"&lt;/td&gt;&lt;td class="&amp;""""&amp;"datacenter"&amp;""""&amp;"&gt;"&amp;
TEXT(H417,"0")&amp;"&lt;/td&gt;"&amp;
"&lt;/tr&gt;"</f>
        <v>&lt;tr&gt;&lt;td class="dataleft"&gt;700&lt;/td&gt;&lt;td class="dataleft"&gt;Pratt&lt;/td&gt;&lt;td class="dataleft"&gt;In Courtenay&lt;/td&gt;&lt;td class="dataleft"&gt;0.0&lt;/td&gt;&lt;td class="datacenter"&gt;0.0&lt;/td&gt;&lt;td class="dataright"&gt;February 19, 1897&lt;/td&gt;&lt;td class="datacenter"&gt;Griggs Courier&lt;/td&gt;&lt;td class="datacenter"&gt;5&lt;/td&gt;&lt;/tr&gt;</v>
      </c>
      <c r="U417" s="2">
        <f>LEN(S417)</f>
        <v>122</v>
      </c>
    </row>
    <row r="418" spans="1:21" ht="30" x14ac:dyDescent="0.25">
      <c r="A418" s="2">
        <v>714</v>
      </c>
      <c r="B418" s="4" t="s">
        <v>5232</v>
      </c>
      <c r="C418" s="4" t="s">
        <v>4706</v>
      </c>
      <c r="D418" s="4" t="s">
        <v>2771</v>
      </c>
      <c r="E418" s="5" t="s">
        <v>226</v>
      </c>
      <c r="F418" s="52" t="s">
        <v>5233</v>
      </c>
      <c r="G418" s="5" t="s">
        <v>4462</v>
      </c>
      <c r="H418" s="5">
        <v>5</v>
      </c>
      <c r="I418" s="48">
        <v>14</v>
      </c>
      <c r="J418" s="5">
        <v>418</v>
      </c>
      <c r="K418" s="47" t="s">
        <v>19733</v>
      </c>
      <c r="L418" s="46" t="s">
        <v>25742</v>
      </c>
      <c r="M418" s="55">
        <f>FIND(" ",F418)</f>
        <v>4</v>
      </c>
      <c r="N418" s="55">
        <f>FIND(",",F418)</f>
        <v>6</v>
      </c>
      <c r="O418" s="55" t="str">
        <f>MID(F418,N418+2,4)</f>
        <v>1897</v>
      </c>
      <c r="P418" s="55" t="str">
        <f>MID(F418,1,M418-1)</f>
        <v>May</v>
      </c>
      <c r="Q418" s="55">
        <f>_xlfn.SWITCH(TRIM(P418),
"January",1,"February",2,"March",3,"April",4,
"May",5,"June",6,"July",7,"August",8,
"September",9,"October",10,"November",11,"December",12,"No Match")</f>
        <v>5</v>
      </c>
      <c r="R418" s="55" t="str">
        <f>MID(F418,N418-2,2)</f>
        <v xml:space="preserve"> 7</v>
      </c>
      <c r="S418" s="2" t="str">
        <f>"&lt;a href="&amp;""""&amp;L418&amp;"\"&amp;K418&amp;"""&gt;"&amp;B418&amp;"&lt;/a&gt;"</f>
        <v>&lt;a href="set03\gc\gc_january_1896_to_december_1898\births\reed,_female_birth_and_death_to_ernest_may_7,_1897_p5_gc.pdf"&gt;Reed&lt;/a&gt;</v>
      </c>
      <c r="T418" s="78" t="str">
        <f>"&lt;tr&gt;&lt;td class="&amp;""""&amp;"dataleft"&amp;""""&amp;"&gt;"&amp;
TEXT(A418,"0")&amp;"&lt;/td&gt;&lt;td class="&amp;""""&amp;"dataleft"&amp;""""&amp;"&gt;"&amp;
TEXT(B418,"")&amp;"&lt;/td&gt;&lt;td class="&amp;""""&amp;"dataleft"&amp;""""&amp;"&gt;"&amp;
TEXT(C418,"")&amp;"&lt;/td&gt;&lt;td class="&amp;""""&amp;"dataleft"&amp;""""&amp;"&gt;"&amp;
TEXT(D418,"0.0")&amp;"&lt;/td&gt;&lt;td class="&amp;""""&amp;"datacenter"&amp;""""&amp;"&gt;"&amp;
TEXT(E418,"0.0")&amp;"&lt;/td&gt;&lt;td class="&amp;""""&amp;"dataright"&amp;""""&amp;"&gt;"&amp;
TEXT(F418,"mmmm d, yyyy")&amp;"&lt;/td&gt;&lt;td class="&amp;""""&amp;"datacenter"&amp;""""&amp;"&gt;"&amp;
TEXT(G418,"0.0")&amp;"&lt;/td&gt;&lt;td class="&amp;""""&amp;"datacenter"&amp;""""&amp;"&gt;"&amp;
TEXT(H418,"0")&amp;"&lt;/td&gt;"&amp;
"&lt;/tr&gt;"</f>
        <v>&lt;tr&gt;&lt;td class="dataleft"&gt;714&lt;/td&gt;&lt;td class="dataleft"&gt;Reed&lt;/td&gt;&lt;td class="dataleft"&gt;Birth and Death&lt;/td&gt;&lt;td class="dataleft"&gt;Ernest&lt;/td&gt;&lt;td class="datacenter"&gt;F&lt;/td&gt;&lt;td class="dataright"&gt;May 7, 1897&lt;/td&gt;&lt;td class="datacenter"&gt;Griggs Courier&lt;/td&gt;&lt;td class="datacenter"&gt;5&lt;/td&gt;&lt;/tr&gt;</v>
      </c>
      <c r="U418" s="2">
        <f>LEN(S418)</f>
        <v>128</v>
      </c>
    </row>
    <row r="419" spans="1:21" x14ac:dyDescent="0.25">
      <c r="A419" s="2">
        <v>718</v>
      </c>
      <c r="B419" s="4" t="s">
        <v>4193</v>
      </c>
      <c r="C419" s="4"/>
      <c r="D419" s="4" t="s">
        <v>5234</v>
      </c>
      <c r="E419" s="5" t="s">
        <v>226</v>
      </c>
      <c r="F419" s="52" t="s">
        <v>1301</v>
      </c>
      <c r="G419" s="5" t="s">
        <v>4462</v>
      </c>
      <c r="H419" s="5">
        <v>5</v>
      </c>
      <c r="I419" s="48">
        <v>14</v>
      </c>
      <c r="J419" s="5">
        <v>419</v>
      </c>
      <c r="K419" s="47" t="s">
        <v>19734</v>
      </c>
      <c r="L419" s="46" t="s">
        <v>25742</v>
      </c>
      <c r="M419" s="55">
        <f>FIND(" ",F419)</f>
        <v>9</v>
      </c>
      <c r="N419" s="55">
        <f>FIND(",",F419)</f>
        <v>11</v>
      </c>
      <c r="O419" s="55" t="str">
        <f>MID(F419,N419+2,4)</f>
        <v>1898</v>
      </c>
      <c r="P419" s="55" t="str">
        <f>MID(F419,1,M419-1)</f>
        <v>November</v>
      </c>
      <c r="Q419" s="55">
        <f>_xlfn.SWITCH(TRIM(P419),
"January",1,"February",2,"March",3,"April",4,
"May",5,"June",6,"July",7,"August",8,
"September",9,"October",10,"November",11,"December",12,"No Match")</f>
        <v>11</v>
      </c>
      <c r="R419" s="55" t="str">
        <f>MID(F419,N419-2,2)</f>
        <v xml:space="preserve"> 3</v>
      </c>
      <c r="S419" s="2" t="str">
        <f>"&lt;a href="&amp;""""&amp;L419&amp;"\"&amp;K419&amp;"""&gt;"&amp;B419&amp;"&lt;/a&gt;"</f>
        <v>&lt;a href="set03\gc\gc_january_1896_to_december_1898\births\regnery,_female_birth_to_j_c_november_3,_1898_p5_gc.pdf"&gt;Regnery&lt;/a&gt;</v>
      </c>
      <c r="T419" s="78" t="str">
        <f>"&lt;tr&gt;&lt;td class="&amp;""""&amp;"dataleft"&amp;""""&amp;"&gt;"&amp;
TEXT(A419,"0")&amp;"&lt;/td&gt;&lt;td class="&amp;""""&amp;"dataleft"&amp;""""&amp;"&gt;"&amp;
TEXT(B419,"")&amp;"&lt;/td&gt;&lt;td class="&amp;""""&amp;"dataleft"&amp;""""&amp;"&gt;"&amp;
TEXT(C419,"")&amp;"&lt;/td&gt;&lt;td class="&amp;""""&amp;"dataleft"&amp;""""&amp;"&gt;"&amp;
TEXT(D419,"0.0")&amp;"&lt;/td&gt;&lt;td class="&amp;""""&amp;"datacenter"&amp;""""&amp;"&gt;"&amp;
TEXT(E419,"0.0")&amp;"&lt;/td&gt;&lt;td class="&amp;""""&amp;"dataright"&amp;""""&amp;"&gt;"&amp;
TEXT(F419,"mmmm d, yyyy")&amp;"&lt;/td&gt;&lt;td class="&amp;""""&amp;"datacenter"&amp;""""&amp;"&gt;"&amp;
TEXT(G419,"0.0")&amp;"&lt;/td&gt;&lt;td class="&amp;""""&amp;"datacenter"&amp;""""&amp;"&gt;"&amp;
TEXT(H419,"0")&amp;"&lt;/td&gt;"&amp;
"&lt;/tr&gt;"</f>
        <v>&lt;tr&gt;&lt;td class="dataleft"&gt;718&lt;/td&gt;&lt;td class="dataleft"&gt;Regnery&lt;/td&gt;&lt;td class="dataleft"&gt;&lt;/td&gt;&lt;td class="dataleft"&gt;J C&lt;/td&gt;&lt;td class="datacenter"&gt;F&lt;/td&gt;&lt;td class="dataright"&gt;November 3, 1898&lt;/td&gt;&lt;td class="datacenter"&gt;Griggs Courier&lt;/td&gt;&lt;td class="datacenter"&gt;5&lt;/td&gt;&lt;/tr&gt;</v>
      </c>
      <c r="U419" s="2">
        <f>LEN(S419)</f>
        <v>126</v>
      </c>
    </row>
    <row r="420" spans="1:21" x14ac:dyDescent="0.25">
      <c r="A420" s="2">
        <v>717</v>
      </c>
      <c r="B420" s="4" t="s">
        <v>4193</v>
      </c>
      <c r="C420" s="4"/>
      <c r="D420" s="4" t="s">
        <v>4183</v>
      </c>
      <c r="E420" s="5" t="s">
        <v>226</v>
      </c>
      <c r="F420" s="52" t="s">
        <v>5235</v>
      </c>
      <c r="G420" s="5" t="s">
        <v>4462</v>
      </c>
      <c r="H420" s="5">
        <v>5</v>
      </c>
      <c r="I420" s="48">
        <v>14</v>
      </c>
      <c r="J420" s="5">
        <v>420</v>
      </c>
      <c r="K420" s="47" t="s">
        <v>19735</v>
      </c>
      <c r="L420" s="46" t="s">
        <v>25742</v>
      </c>
      <c r="M420" s="55">
        <f>FIND(" ",F420)</f>
        <v>9</v>
      </c>
      <c r="N420" s="55">
        <f>FIND(",",F420)</f>
        <v>12</v>
      </c>
      <c r="O420" s="55" t="str">
        <f>MID(F420,N420+2,4)</f>
        <v>1896</v>
      </c>
      <c r="P420" s="55" t="str">
        <f>MID(F420,1,M420-1)</f>
        <v>November</v>
      </c>
      <c r="Q420" s="55">
        <f>_xlfn.SWITCH(TRIM(P420),
"January",1,"February",2,"March",3,"April",4,
"May",5,"June",6,"July",7,"August",8,
"September",9,"October",10,"November",11,"December",12,"No Match")</f>
        <v>11</v>
      </c>
      <c r="R420" s="55" t="str">
        <f>MID(F420,N420-2,2)</f>
        <v>20</v>
      </c>
      <c r="S420" s="2" t="str">
        <f>"&lt;a href="&amp;""""&amp;L420&amp;"\"&amp;K420&amp;"""&gt;"&amp;B420&amp;"&lt;/a&gt;"</f>
        <v>&lt;a href="set03\gc\gc_january_1896_to_december_1898\births\regnery,_female_birth_to_jack_november_20,_1896_p5_gc'.pdf"&gt;Regnery&lt;/a&gt;</v>
      </c>
      <c r="T420" s="78" t="str">
        <f>"&lt;tr&gt;&lt;td class="&amp;""""&amp;"dataleft"&amp;""""&amp;"&gt;"&amp;
TEXT(A420,"0")&amp;"&lt;/td&gt;&lt;td class="&amp;""""&amp;"dataleft"&amp;""""&amp;"&gt;"&amp;
TEXT(B420,"")&amp;"&lt;/td&gt;&lt;td class="&amp;""""&amp;"dataleft"&amp;""""&amp;"&gt;"&amp;
TEXT(C420,"")&amp;"&lt;/td&gt;&lt;td class="&amp;""""&amp;"dataleft"&amp;""""&amp;"&gt;"&amp;
TEXT(D420,"0.0")&amp;"&lt;/td&gt;&lt;td class="&amp;""""&amp;"datacenter"&amp;""""&amp;"&gt;"&amp;
TEXT(E420,"0.0")&amp;"&lt;/td&gt;&lt;td class="&amp;""""&amp;"dataright"&amp;""""&amp;"&gt;"&amp;
TEXT(F420,"mmmm d, yyyy")&amp;"&lt;/td&gt;&lt;td class="&amp;""""&amp;"datacenter"&amp;""""&amp;"&gt;"&amp;
TEXT(G420,"0.0")&amp;"&lt;/td&gt;&lt;td class="&amp;""""&amp;"datacenter"&amp;""""&amp;"&gt;"&amp;
TEXT(H420,"0")&amp;"&lt;/td&gt;"&amp;
"&lt;/tr&gt;"</f>
        <v>&lt;tr&gt;&lt;td class="dataleft"&gt;717&lt;/td&gt;&lt;td class="dataleft"&gt;Regnery&lt;/td&gt;&lt;td class="dataleft"&gt;&lt;/td&gt;&lt;td class="dataleft"&gt;Jack&lt;/td&gt;&lt;td class="datacenter"&gt;F&lt;/td&gt;&lt;td class="dataright"&gt;November 20, 1896&lt;/td&gt;&lt;td class="datacenter"&gt;Griggs Courier&lt;/td&gt;&lt;td class="datacenter"&gt;5&lt;/td&gt;&lt;/tr&gt;</v>
      </c>
      <c r="U420" s="2">
        <f>LEN(S420)</f>
        <v>129</v>
      </c>
    </row>
    <row r="421" spans="1:21" x14ac:dyDescent="0.25">
      <c r="A421" s="2">
        <v>722</v>
      </c>
      <c r="B421" s="4" t="s">
        <v>4701</v>
      </c>
      <c r="C421" s="4"/>
      <c r="D421" s="4" t="s">
        <v>4702</v>
      </c>
      <c r="E421" s="5" t="s">
        <v>26</v>
      </c>
      <c r="F421" s="52" t="s">
        <v>1478</v>
      </c>
      <c r="G421" s="5" t="s">
        <v>4462</v>
      </c>
      <c r="H421" s="5">
        <v>5</v>
      </c>
      <c r="I421" s="48">
        <v>14</v>
      </c>
      <c r="J421" s="5">
        <v>421</v>
      </c>
      <c r="K421" s="47" t="s">
        <v>19736</v>
      </c>
      <c r="L421" s="46" t="s">
        <v>25742</v>
      </c>
      <c r="M421" s="55">
        <f>FIND(" ",F421)</f>
        <v>10</v>
      </c>
      <c r="N421" s="55">
        <f>FIND(",",F421)</f>
        <v>12</v>
      </c>
      <c r="O421" s="55" t="str">
        <f>MID(F421,N421+2,4)</f>
        <v>1898</v>
      </c>
      <c r="P421" s="55" t="str">
        <f>MID(F421,1,M421-1)</f>
        <v>September</v>
      </c>
      <c r="Q421" s="55">
        <f>_xlfn.SWITCH(TRIM(P421),
"January",1,"February",2,"March",3,"April",4,
"May",5,"June",6,"July",7,"August",8,
"September",9,"October",10,"November",11,"December",12,"No Match")</f>
        <v>9</v>
      </c>
      <c r="R421" s="55" t="str">
        <f>MID(F421,N421-2,2)</f>
        <v xml:space="preserve"> 1</v>
      </c>
      <c r="S421" s="2" t="str">
        <f>"&lt;a href="&amp;""""&amp;L421&amp;"\"&amp;K421&amp;"""&gt;"&amp;B421&amp;"&lt;/a&gt;"</f>
        <v>&lt;a href="set03\gc\gc_january_1896_to_december_1898\births\reite,_male_birth_to_andrew_september_1,_1898_p5_gc.pdf"&gt;Reite&lt;/a&gt;</v>
      </c>
      <c r="T421" s="78" t="str">
        <f>"&lt;tr&gt;&lt;td class="&amp;""""&amp;"dataleft"&amp;""""&amp;"&gt;"&amp;
TEXT(A421,"0")&amp;"&lt;/td&gt;&lt;td class="&amp;""""&amp;"dataleft"&amp;""""&amp;"&gt;"&amp;
TEXT(B421,"")&amp;"&lt;/td&gt;&lt;td class="&amp;""""&amp;"dataleft"&amp;""""&amp;"&gt;"&amp;
TEXT(C421,"")&amp;"&lt;/td&gt;&lt;td class="&amp;""""&amp;"dataleft"&amp;""""&amp;"&gt;"&amp;
TEXT(D421,"0.0")&amp;"&lt;/td&gt;&lt;td class="&amp;""""&amp;"datacenter"&amp;""""&amp;"&gt;"&amp;
TEXT(E421,"0.0")&amp;"&lt;/td&gt;&lt;td class="&amp;""""&amp;"dataright"&amp;""""&amp;"&gt;"&amp;
TEXT(F421,"mmmm d, yyyy")&amp;"&lt;/td&gt;&lt;td class="&amp;""""&amp;"datacenter"&amp;""""&amp;"&gt;"&amp;
TEXT(G421,"0.0")&amp;"&lt;/td&gt;&lt;td class="&amp;""""&amp;"datacenter"&amp;""""&amp;"&gt;"&amp;
TEXT(H421,"0")&amp;"&lt;/td&gt;"&amp;
"&lt;/tr&gt;"</f>
        <v>&lt;tr&gt;&lt;td class="dataleft"&gt;722&lt;/td&gt;&lt;td class="dataleft"&gt;Reite&lt;/td&gt;&lt;td class="dataleft"&gt;&lt;/td&gt;&lt;td class="dataleft"&gt;Andrew&lt;/td&gt;&lt;td class="datacenter"&gt;M&lt;/td&gt;&lt;td class="dataright"&gt;September 1, 1898&lt;/td&gt;&lt;td class="datacenter"&gt;Griggs Courier&lt;/td&gt;&lt;td class="datacenter"&gt;5&lt;/td&gt;&lt;/tr&gt;</v>
      </c>
      <c r="U421" s="2">
        <f>LEN(S421)</f>
        <v>124</v>
      </c>
    </row>
    <row r="422" spans="1:21" x14ac:dyDescent="0.25">
      <c r="A422" s="2">
        <v>732</v>
      </c>
      <c r="B422" s="4" t="s">
        <v>5236</v>
      </c>
      <c r="C422" s="4"/>
      <c r="D422" s="4" t="s">
        <v>255</v>
      </c>
      <c r="E422" s="5" t="s">
        <v>226</v>
      </c>
      <c r="F422" s="52" t="s">
        <v>5237</v>
      </c>
      <c r="G422" s="5" t="s">
        <v>4462</v>
      </c>
      <c r="H422" s="5">
        <v>8</v>
      </c>
      <c r="I422" s="48">
        <v>14</v>
      </c>
      <c r="J422" s="5">
        <v>422</v>
      </c>
      <c r="K422" s="47" t="s">
        <v>19737</v>
      </c>
      <c r="L422" s="46" t="s">
        <v>25742</v>
      </c>
      <c r="M422" s="55">
        <f>FIND(" ",F422)</f>
        <v>5</v>
      </c>
      <c r="N422" s="55">
        <f>FIND(",",F422)</f>
        <v>8</v>
      </c>
      <c r="O422" s="55" t="str">
        <f>MID(F422,N422+2,4)</f>
        <v>1897</v>
      </c>
      <c r="P422" s="55" t="str">
        <f>MID(F422,1,M422-1)</f>
        <v>June</v>
      </c>
      <c r="Q422" s="55">
        <f>_xlfn.SWITCH(TRIM(P422),
"January",1,"February",2,"March",3,"April",4,
"May",5,"June",6,"July",7,"August",8,
"September",9,"October",10,"November",11,"December",12,"No Match")</f>
        <v>6</v>
      </c>
      <c r="R422" s="55" t="str">
        <f>MID(F422,N422-2,2)</f>
        <v>18</v>
      </c>
      <c r="S422" s="2" t="str">
        <f>"&lt;a href="&amp;""""&amp;L422&amp;"\"&amp;K422&amp;"""&gt;"&amp;B422&amp;"&lt;/a&gt;"</f>
        <v>&lt;a href="set03\gc\gc_january_1896_to_december_1898\births\retzlaff,_female_birth_to_frank_june_18,_1897_p8_gc.pdf"&gt;Retzlaff&lt;/a&gt;</v>
      </c>
      <c r="T422" s="78" t="str">
        <f>"&lt;tr&gt;&lt;td class="&amp;""""&amp;"dataleft"&amp;""""&amp;"&gt;"&amp;
TEXT(A422,"0")&amp;"&lt;/td&gt;&lt;td class="&amp;""""&amp;"dataleft"&amp;""""&amp;"&gt;"&amp;
TEXT(B422,"")&amp;"&lt;/td&gt;&lt;td class="&amp;""""&amp;"dataleft"&amp;""""&amp;"&gt;"&amp;
TEXT(C422,"")&amp;"&lt;/td&gt;&lt;td class="&amp;""""&amp;"dataleft"&amp;""""&amp;"&gt;"&amp;
TEXT(D422,"0.0")&amp;"&lt;/td&gt;&lt;td class="&amp;""""&amp;"datacenter"&amp;""""&amp;"&gt;"&amp;
TEXT(E422,"0.0")&amp;"&lt;/td&gt;&lt;td class="&amp;""""&amp;"dataright"&amp;""""&amp;"&gt;"&amp;
TEXT(F422,"mmmm d, yyyy")&amp;"&lt;/td&gt;&lt;td class="&amp;""""&amp;"datacenter"&amp;""""&amp;"&gt;"&amp;
TEXT(G422,"0.0")&amp;"&lt;/td&gt;&lt;td class="&amp;""""&amp;"datacenter"&amp;""""&amp;"&gt;"&amp;
TEXT(H422,"0")&amp;"&lt;/td&gt;"&amp;
"&lt;/tr&gt;"</f>
        <v>&lt;tr&gt;&lt;td class="dataleft"&gt;732&lt;/td&gt;&lt;td class="dataleft"&gt;Retzlaff&lt;/td&gt;&lt;td class="dataleft"&gt;&lt;/td&gt;&lt;td class="dataleft"&gt;Frank&lt;/td&gt;&lt;td class="datacenter"&gt;F&lt;/td&gt;&lt;td class="dataright"&gt;June 18, 1897&lt;/td&gt;&lt;td class="datacenter"&gt;Griggs Courier&lt;/td&gt;&lt;td class="datacenter"&gt;8&lt;/td&gt;&lt;/tr&gt;</v>
      </c>
      <c r="U422" s="2">
        <f>LEN(S422)</f>
        <v>127</v>
      </c>
    </row>
    <row r="423" spans="1:21" x14ac:dyDescent="0.25">
      <c r="A423" s="2">
        <v>737</v>
      </c>
      <c r="B423" s="4" t="s">
        <v>4195</v>
      </c>
      <c r="C423" s="4"/>
      <c r="D423" s="4" t="s">
        <v>4196</v>
      </c>
      <c r="E423" s="5" t="s">
        <v>26</v>
      </c>
      <c r="F423" s="52" t="s">
        <v>5238</v>
      </c>
      <c r="G423" s="5" t="s">
        <v>4462</v>
      </c>
      <c r="H423" s="5">
        <v>5</v>
      </c>
      <c r="I423" s="48">
        <v>14</v>
      </c>
      <c r="J423" s="5">
        <v>423</v>
      </c>
      <c r="K423" s="47" t="s">
        <v>19738</v>
      </c>
      <c r="L423" s="46" t="s">
        <v>25742</v>
      </c>
      <c r="M423" s="55">
        <f>FIND(" ",F423)</f>
        <v>6</v>
      </c>
      <c r="N423" s="55">
        <f>FIND(",",F423)</f>
        <v>9</v>
      </c>
      <c r="O423" s="55" t="str">
        <f>MID(F423,N423+2,4)</f>
        <v>1898</v>
      </c>
      <c r="P423" s="55" t="str">
        <f>MID(F423,1,M423-1)</f>
        <v>April</v>
      </c>
      <c r="Q423" s="55">
        <f>_xlfn.SWITCH(TRIM(P423),
"January",1,"February",2,"March",3,"April",4,
"May",5,"June",6,"July",7,"August",8,
"September",9,"October",10,"November",11,"December",12,"No Match")</f>
        <v>4</v>
      </c>
      <c r="R423" s="55" t="str">
        <f>MID(F423,N423-2,2)</f>
        <v>22</v>
      </c>
      <c r="S423" s="2" t="str">
        <f>"&lt;a href="&amp;""""&amp;L423&amp;"\"&amp;K423&amp;"""&gt;"&amp;B423&amp;"&lt;/a&gt;"</f>
        <v>&lt;a href="set03\gc\gc_january_1896_to_december_1898\births\richardson,_male_birth_to_al_april_22,_1898_p5_gc.pdf"&gt;Richardson&lt;/a&gt;</v>
      </c>
      <c r="T423" s="78" t="str">
        <f>"&lt;tr&gt;&lt;td class="&amp;""""&amp;"dataleft"&amp;""""&amp;"&gt;"&amp;
TEXT(A423,"0")&amp;"&lt;/td&gt;&lt;td class="&amp;""""&amp;"dataleft"&amp;""""&amp;"&gt;"&amp;
TEXT(B423,"")&amp;"&lt;/td&gt;&lt;td class="&amp;""""&amp;"dataleft"&amp;""""&amp;"&gt;"&amp;
TEXT(C423,"")&amp;"&lt;/td&gt;&lt;td class="&amp;""""&amp;"dataleft"&amp;""""&amp;"&gt;"&amp;
TEXT(D423,"0.0")&amp;"&lt;/td&gt;&lt;td class="&amp;""""&amp;"datacenter"&amp;""""&amp;"&gt;"&amp;
TEXT(E423,"0.0")&amp;"&lt;/td&gt;&lt;td class="&amp;""""&amp;"dataright"&amp;""""&amp;"&gt;"&amp;
TEXT(F423,"mmmm d, yyyy")&amp;"&lt;/td&gt;&lt;td class="&amp;""""&amp;"datacenter"&amp;""""&amp;"&gt;"&amp;
TEXT(G423,"0.0")&amp;"&lt;/td&gt;&lt;td class="&amp;""""&amp;"datacenter"&amp;""""&amp;"&gt;"&amp;
TEXT(H423,"0")&amp;"&lt;/td&gt;"&amp;
"&lt;/tr&gt;"</f>
        <v>&lt;tr&gt;&lt;td class="dataleft"&gt;737&lt;/td&gt;&lt;td class="dataleft"&gt;Richardson&lt;/td&gt;&lt;td class="dataleft"&gt;&lt;/td&gt;&lt;td class="dataleft"&gt;Al&lt;/td&gt;&lt;td class="datacenter"&gt;M&lt;/td&gt;&lt;td class="dataright"&gt;April 22, 1898&lt;/td&gt;&lt;td class="datacenter"&gt;Griggs Courier&lt;/td&gt;&lt;td class="datacenter"&gt;5&lt;/td&gt;&lt;/tr&gt;</v>
      </c>
      <c r="U423" s="2">
        <f>LEN(S423)</f>
        <v>127</v>
      </c>
    </row>
    <row r="424" spans="1:21" x14ac:dyDescent="0.25">
      <c r="A424" s="2">
        <v>749</v>
      </c>
      <c r="B424" s="4" t="s">
        <v>4704</v>
      </c>
      <c r="C424" s="4"/>
      <c r="D424" s="4" t="s">
        <v>5159</v>
      </c>
      <c r="E424" s="5" t="s">
        <v>226</v>
      </c>
      <c r="F424" s="52" t="s">
        <v>5183</v>
      </c>
      <c r="G424" s="5" t="s">
        <v>4462</v>
      </c>
      <c r="H424" s="5">
        <v>5</v>
      </c>
      <c r="I424" s="48">
        <v>14</v>
      </c>
      <c r="J424" s="5">
        <v>424</v>
      </c>
      <c r="K424" s="47" t="s">
        <v>19739</v>
      </c>
      <c r="L424" s="46" t="s">
        <v>25742</v>
      </c>
      <c r="M424" s="55">
        <f>FIND(" ",F424)</f>
        <v>8</v>
      </c>
      <c r="N424" s="55">
        <f>FIND(",",F424)</f>
        <v>10</v>
      </c>
      <c r="O424" s="55" t="str">
        <f>MID(F424,N424+2,4)</f>
        <v>1896</v>
      </c>
      <c r="P424" s="55" t="str">
        <f>MID(F424,1,M424-1)</f>
        <v>October</v>
      </c>
      <c r="Q424" s="55">
        <f>_xlfn.SWITCH(TRIM(P424),
"January",1,"February",2,"March",3,"April",4,
"May",5,"June",6,"July",7,"August",8,
"September",9,"October",10,"November",11,"December",12,"No Match")</f>
        <v>10</v>
      </c>
      <c r="R424" s="55" t="str">
        <f>MID(F424,N424-2,2)</f>
        <v xml:space="preserve"> 2</v>
      </c>
      <c r="S424" s="2" t="str">
        <f>"&lt;a href="&amp;""""&amp;L424&amp;"\"&amp;K424&amp;"""&gt;"&amp;B424&amp;"&lt;/a&gt;"</f>
        <v>&lt;a href="set03\gc\gc_january_1896_to_december_1898\births\robinson,_female_birth_to_herbert_october_2,_1896_p5_gc.pdf"&gt;Robinson&lt;/a&gt;</v>
      </c>
      <c r="T424" s="78" t="str">
        <f>"&lt;tr&gt;&lt;td class="&amp;""""&amp;"dataleft"&amp;""""&amp;"&gt;"&amp;
TEXT(A424,"0")&amp;"&lt;/td&gt;&lt;td class="&amp;""""&amp;"dataleft"&amp;""""&amp;"&gt;"&amp;
TEXT(B424,"")&amp;"&lt;/td&gt;&lt;td class="&amp;""""&amp;"dataleft"&amp;""""&amp;"&gt;"&amp;
TEXT(C424,"")&amp;"&lt;/td&gt;&lt;td class="&amp;""""&amp;"dataleft"&amp;""""&amp;"&gt;"&amp;
TEXT(D424,"0.0")&amp;"&lt;/td&gt;&lt;td class="&amp;""""&amp;"datacenter"&amp;""""&amp;"&gt;"&amp;
TEXT(E424,"0.0")&amp;"&lt;/td&gt;&lt;td class="&amp;""""&amp;"dataright"&amp;""""&amp;"&gt;"&amp;
TEXT(F424,"mmmm d, yyyy")&amp;"&lt;/td&gt;&lt;td class="&amp;""""&amp;"datacenter"&amp;""""&amp;"&gt;"&amp;
TEXT(G424,"0.0")&amp;"&lt;/td&gt;&lt;td class="&amp;""""&amp;"datacenter"&amp;""""&amp;"&gt;"&amp;
TEXT(H424,"0")&amp;"&lt;/td&gt;"&amp;
"&lt;/tr&gt;"</f>
        <v>&lt;tr&gt;&lt;td class="dataleft"&gt;749&lt;/td&gt;&lt;td class="dataleft"&gt;Robinson&lt;/td&gt;&lt;td class="dataleft"&gt;&lt;/td&gt;&lt;td class="dataleft"&gt;Herbert&lt;/td&gt;&lt;td class="datacenter"&gt;F&lt;/td&gt;&lt;td class="dataright"&gt;October 2, 1896&lt;/td&gt;&lt;td class="datacenter"&gt;Griggs Courier&lt;/td&gt;&lt;td class="datacenter"&gt;5&lt;/td&gt;&lt;/tr&gt;</v>
      </c>
      <c r="U424" s="2">
        <f>LEN(S424)</f>
        <v>131</v>
      </c>
    </row>
    <row r="425" spans="1:21" ht="30" x14ac:dyDescent="0.25">
      <c r="A425" s="2">
        <v>750</v>
      </c>
      <c r="B425" s="4" t="s">
        <v>4704</v>
      </c>
      <c r="C425" s="4"/>
      <c r="D425" s="4" t="s">
        <v>5159</v>
      </c>
      <c r="E425" s="5" t="s">
        <v>26</v>
      </c>
      <c r="F425" s="52" t="s">
        <v>5160</v>
      </c>
      <c r="G425" s="5" t="s">
        <v>4462</v>
      </c>
      <c r="H425" s="5">
        <v>1</v>
      </c>
      <c r="I425" s="48">
        <v>14</v>
      </c>
      <c r="J425" s="5">
        <v>425</v>
      </c>
      <c r="K425" s="47" t="s">
        <v>19740</v>
      </c>
      <c r="L425" s="46" t="s">
        <v>25742</v>
      </c>
      <c r="M425" s="55">
        <f>FIND(" ",F425)</f>
        <v>9</v>
      </c>
      <c r="N425" s="55">
        <f>FIND(",",F425)</f>
        <v>12</v>
      </c>
      <c r="O425" s="55" t="str">
        <f>MID(F425,N425+2,4)</f>
        <v>1897</v>
      </c>
      <c r="P425" s="55" t="str">
        <f>MID(F425,1,M425-1)</f>
        <v>December</v>
      </c>
      <c r="Q425" s="55">
        <f>_xlfn.SWITCH(TRIM(P425),
"January",1,"February",2,"March",3,"April",4,
"May",5,"June",6,"July",7,"August",8,
"September",9,"October",10,"November",11,"December",12,"No Match")</f>
        <v>12</v>
      </c>
      <c r="R425" s="55" t="str">
        <f>MID(F425,N425-2,2)</f>
        <v>17</v>
      </c>
      <c r="S425" s="2" t="str">
        <f>"&lt;a href="&amp;""""&amp;L425&amp;"\"&amp;K425&amp;"""&gt;"&amp;B425&amp;"&lt;/a&gt;"</f>
        <v>&lt;a href="set03\gc\gc_january_1896_to_december_1898\births\robinson,_male_birth_to_herbert_december_17,_1897_p1_gc.pdf"&gt;Robinson&lt;/a&gt;</v>
      </c>
      <c r="T425" s="78" t="str">
        <f>"&lt;tr&gt;&lt;td class="&amp;""""&amp;"dataleft"&amp;""""&amp;"&gt;"&amp;
TEXT(A425,"0")&amp;"&lt;/td&gt;&lt;td class="&amp;""""&amp;"dataleft"&amp;""""&amp;"&gt;"&amp;
TEXT(B425,"")&amp;"&lt;/td&gt;&lt;td class="&amp;""""&amp;"dataleft"&amp;""""&amp;"&gt;"&amp;
TEXT(C425,"")&amp;"&lt;/td&gt;&lt;td class="&amp;""""&amp;"dataleft"&amp;""""&amp;"&gt;"&amp;
TEXT(D425,"0.0")&amp;"&lt;/td&gt;&lt;td class="&amp;""""&amp;"datacenter"&amp;""""&amp;"&gt;"&amp;
TEXT(E425,"0.0")&amp;"&lt;/td&gt;&lt;td class="&amp;""""&amp;"dataright"&amp;""""&amp;"&gt;"&amp;
TEXT(F425,"mmmm d, yyyy")&amp;"&lt;/td&gt;&lt;td class="&amp;""""&amp;"datacenter"&amp;""""&amp;"&gt;"&amp;
TEXT(G425,"0.0")&amp;"&lt;/td&gt;&lt;td class="&amp;""""&amp;"datacenter"&amp;""""&amp;"&gt;"&amp;
TEXT(H425,"0")&amp;"&lt;/td&gt;"&amp;
"&lt;/tr&gt;"</f>
        <v>&lt;tr&gt;&lt;td class="dataleft"&gt;750&lt;/td&gt;&lt;td class="dataleft"&gt;Robinson&lt;/td&gt;&lt;td class="dataleft"&gt;&lt;/td&gt;&lt;td class="dataleft"&gt;Herbert&lt;/td&gt;&lt;td class="datacenter"&gt;M&lt;/td&gt;&lt;td class="dataright"&gt;December 17, 1897&lt;/td&gt;&lt;td class="datacenter"&gt;Griggs Courier&lt;/td&gt;&lt;td class="datacenter"&gt;1&lt;/td&gt;&lt;/tr&gt;</v>
      </c>
      <c r="U425" s="2">
        <f>LEN(S425)</f>
        <v>131</v>
      </c>
    </row>
    <row r="426" spans="1:21" ht="30" x14ac:dyDescent="0.25">
      <c r="A426" s="2">
        <v>758</v>
      </c>
      <c r="B426" s="4" t="s">
        <v>5239</v>
      </c>
      <c r="C426" s="4" t="s">
        <v>4706</v>
      </c>
      <c r="D426" s="4"/>
      <c r="E426" s="5"/>
      <c r="F426" s="52" t="s">
        <v>5240</v>
      </c>
      <c r="G426" s="5" t="s">
        <v>4462</v>
      </c>
      <c r="H426" s="5">
        <v>1</v>
      </c>
      <c r="I426" s="48">
        <v>14</v>
      </c>
      <c r="J426" s="5">
        <v>426</v>
      </c>
      <c r="K426" s="47" t="s">
        <v>19741</v>
      </c>
      <c r="L426" s="46" t="s">
        <v>25742</v>
      </c>
      <c r="M426" s="55">
        <f>FIND(" ",F426)</f>
        <v>10</v>
      </c>
      <c r="N426" s="55">
        <f>FIND(",",F426)</f>
        <v>12</v>
      </c>
      <c r="O426" s="55" t="str">
        <f>MID(F426,N426+2,4)</f>
        <v>1897</v>
      </c>
      <c r="P426" s="55" t="str">
        <f>MID(F426,1,M426-1)</f>
        <v>September</v>
      </c>
      <c r="Q426" s="55">
        <f>_xlfn.SWITCH(TRIM(P426),
"January",1,"February",2,"March",3,"April",4,
"May",5,"June",6,"July",7,"August",8,
"September",9,"October",10,"November",11,"December",12,"No Match")</f>
        <v>9</v>
      </c>
      <c r="R426" s="55" t="str">
        <f>MID(F426,N426-2,2)</f>
        <v xml:space="preserve"> 3</v>
      </c>
      <c r="S426" s="2" t="str">
        <f>"&lt;a href="&amp;""""&amp;L426&amp;"\"&amp;K426&amp;"""&gt;"&amp;B426&amp;"&lt;/a&gt;"</f>
        <v>&lt;a href="set03\gc\gc_january_1896_to_december_1898\births\ross,_infant_birth_and_death_in_courtenay_september_3,_1897_p1_gc.pdf"&gt;Ross&lt;/a&gt;</v>
      </c>
      <c r="T426" s="78" t="str">
        <f>"&lt;tr&gt;&lt;td class="&amp;""""&amp;"dataleft"&amp;""""&amp;"&gt;"&amp;
TEXT(A426,"0")&amp;"&lt;/td&gt;&lt;td class="&amp;""""&amp;"dataleft"&amp;""""&amp;"&gt;"&amp;
TEXT(B426,"")&amp;"&lt;/td&gt;&lt;td class="&amp;""""&amp;"dataleft"&amp;""""&amp;"&gt;"&amp;
TEXT(C426,"")&amp;"&lt;/td&gt;&lt;td class="&amp;""""&amp;"dataleft"&amp;""""&amp;"&gt;"&amp;
TEXT(D426,"0.0")&amp;"&lt;/td&gt;&lt;td class="&amp;""""&amp;"datacenter"&amp;""""&amp;"&gt;"&amp;
TEXT(E426,"0.0")&amp;"&lt;/td&gt;&lt;td class="&amp;""""&amp;"dataright"&amp;""""&amp;"&gt;"&amp;
TEXT(F426,"mmmm d, yyyy")&amp;"&lt;/td&gt;&lt;td class="&amp;""""&amp;"datacenter"&amp;""""&amp;"&gt;"&amp;
TEXT(G426,"0.0")&amp;"&lt;/td&gt;&lt;td class="&amp;""""&amp;"datacenter"&amp;""""&amp;"&gt;"&amp;
TEXT(H426,"0")&amp;"&lt;/td&gt;"&amp;
"&lt;/tr&gt;"</f>
        <v>&lt;tr&gt;&lt;td class="dataleft"&gt;758&lt;/td&gt;&lt;td class="dataleft"&gt;Ross&lt;/td&gt;&lt;td class="dataleft"&gt;Birth and Death&lt;/td&gt;&lt;td class="dataleft"&gt;0.0&lt;/td&gt;&lt;td class="datacenter"&gt;0.0&lt;/td&gt;&lt;td class="dataright"&gt;September 3, 1897&lt;/td&gt;&lt;td class="datacenter"&gt;Griggs Courier&lt;/td&gt;&lt;td class="datacenter"&gt;1&lt;/td&gt;&lt;/tr&gt;</v>
      </c>
      <c r="U426" s="2">
        <f>LEN(S426)</f>
        <v>137</v>
      </c>
    </row>
    <row r="427" spans="1:21" x14ac:dyDescent="0.25">
      <c r="A427" s="2">
        <v>761</v>
      </c>
      <c r="B427" s="4" t="s">
        <v>5241</v>
      </c>
      <c r="C427" s="4"/>
      <c r="D427" s="4" t="s">
        <v>5242</v>
      </c>
      <c r="E427" s="5" t="s">
        <v>26</v>
      </c>
      <c r="F427" s="52" t="s">
        <v>5243</v>
      </c>
      <c r="G427" s="5" t="s">
        <v>4462</v>
      </c>
      <c r="H427" s="5">
        <v>5</v>
      </c>
      <c r="I427" s="48">
        <v>14</v>
      </c>
      <c r="J427" s="5">
        <v>427</v>
      </c>
      <c r="K427" s="47" t="s">
        <v>19742</v>
      </c>
      <c r="L427" s="46" t="s">
        <v>25742</v>
      </c>
      <c r="M427" s="55">
        <f>FIND(" ",F427)</f>
        <v>6</v>
      </c>
      <c r="N427" s="55">
        <f>FIND(",",F427)</f>
        <v>9</v>
      </c>
      <c r="O427" s="55" t="str">
        <f>MID(F427,N427+2,4)</f>
        <v>1898</v>
      </c>
      <c r="P427" s="55" t="str">
        <f>MID(F427,1,M427-1)</f>
        <v>March</v>
      </c>
      <c r="Q427" s="55">
        <f>_xlfn.SWITCH(TRIM(P427),
"January",1,"February",2,"March",3,"April",4,
"May",5,"June",6,"July",7,"August",8,
"September",9,"October",10,"November",11,"December",12,"No Match")</f>
        <v>3</v>
      </c>
      <c r="R427" s="55" t="str">
        <f>MID(F427,N427-2,2)</f>
        <v>18</v>
      </c>
      <c r="S427" s="2" t="str">
        <f>"&lt;a href="&amp;""""&amp;L427&amp;"\"&amp;K427&amp;"""&gt;"&amp;B427&amp;"&lt;/a&gt;"</f>
        <v>&lt;a href="set03\gc\gc_january_1896_to_december_1898\births\ruggles,_male_birth_to_m_louis_march_18,_1898_p5_gc.pdf"&gt;Ruggles&lt;/a&gt;</v>
      </c>
      <c r="T427" s="78" t="str">
        <f>"&lt;tr&gt;&lt;td class="&amp;""""&amp;"dataleft"&amp;""""&amp;"&gt;"&amp;
TEXT(A427,"0")&amp;"&lt;/td&gt;&lt;td class="&amp;""""&amp;"dataleft"&amp;""""&amp;"&gt;"&amp;
TEXT(B427,"")&amp;"&lt;/td&gt;&lt;td class="&amp;""""&amp;"dataleft"&amp;""""&amp;"&gt;"&amp;
TEXT(C427,"")&amp;"&lt;/td&gt;&lt;td class="&amp;""""&amp;"dataleft"&amp;""""&amp;"&gt;"&amp;
TEXT(D427,"0.0")&amp;"&lt;/td&gt;&lt;td class="&amp;""""&amp;"datacenter"&amp;""""&amp;"&gt;"&amp;
TEXT(E427,"0.0")&amp;"&lt;/td&gt;&lt;td class="&amp;""""&amp;"dataright"&amp;""""&amp;"&gt;"&amp;
TEXT(F427,"mmmm d, yyyy")&amp;"&lt;/td&gt;&lt;td class="&amp;""""&amp;"datacenter"&amp;""""&amp;"&gt;"&amp;
TEXT(G427,"0.0")&amp;"&lt;/td&gt;&lt;td class="&amp;""""&amp;"datacenter"&amp;""""&amp;"&gt;"&amp;
TEXT(H427,"0")&amp;"&lt;/td&gt;"&amp;
"&lt;/tr&gt;"</f>
        <v>&lt;tr&gt;&lt;td class="dataleft"&gt;761&lt;/td&gt;&lt;td class="dataleft"&gt;Ruggles&lt;/td&gt;&lt;td class="dataleft"&gt;&lt;/td&gt;&lt;td class="dataleft"&gt;M Louis&lt;/td&gt;&lt;td class="datacenter"&gt;M&lt;/td&gt;&lt;td class="dataright"&gt;March 18, 1898&lt;/td&gt;&lt;td class="datacenter"&gt;Griggs Courier&lt;/td&gt;&lt;td class="datacenter"&gt;5&lt;/td&gt;&lt;/tr&gt;</v>
      </c>
      <c r="U427" s="2">
        <f>LEN(S427)</f>
        <v>126</v>
      </c>
    </row>
    <row r="428" spans="1:21" x14ac:dyDescent="0.25">
      <c r="A428" s="2">
        <v>770</v>
      </c>
      <c r="B428" s="4" t="s">
        <v>5244</v>
      </c>
      <c r="C428" s="4"/>
      <c r="D428" s="4" t="s">
        <v>4125</v>
      </c>
      <c r="E428" s="5" t="s">
        <v>26</v>
      </c>
      <c r="F428" s="52" t="s">
        <v>1463</v>
      </c>
      <c r="G428" s="5" t="s">
        <v>4462</v>
      </c>
      <c r="H428" s="5">
        <v>5</v>
      </c>
      <c r="I428" s="48">
        <v>14</v>
      </c>
      <c r="J428" s="5">
        <v>428</v>
      </c>
      <c r="K428" s="47" t="s">
        <v>19743</v>
      </c>
      <c r="L428" s="46" t="s">
        <v>25742</v>
      </c>
      <c r="M428" s="55">
        <f>FIND(" ",F428)</f>
        <v>8</v>
      </c>
      <c r="N428" s="55">
        <f>FIND(",",F428)</f>
        <v>11</v>
      </c>
      <c r="O428" s="55" t="str">
        <f>MID(F428,N428+2,4)</f>
        <v>1898</v>
      </c>
      <c r="P428" s="55" t="str">
        <f>MID(F428,1,M428-1)</f>
        <v>October</v>
      </c>
      <c r="Q428" s="55">
        <f>_xlfn.SWITCH(TRIM(P428),
"January",1,"February",2,"March",3,"April",4,
"May",5,"June",6,"July",7,"August",8,
"September",9,"October",10,"November",11,"December",12,"No Match")</f>
        <v>10</v>
      </c>
      <c r="R428" s="55" t="str">
        <f>MID(F428,N428-2,2)</f>
        <v>20</v>
      </c>
      <c r="S428" s="2" t="str">
        <f>"&lt;a href="&amp;""""&amp;L428&amp;"\"&amp;K428&amp;"""&gt;"&amp;B428&amp;"&lt;/a&gt;"</f>
        <v>&lt;a href="set03\gc\gc_january_1896_to_december_1898\births\sansborn,_male_birth_to_sam_october_20,_1898_p5_gc.pdf"&gt;Sansborn&lt;/a&gt;</v>
      </c>
      <c r="T428" s="78" t="str">
        <f>"&lt;tr&gt;&lt;td class="&amp;""""&amp;"dataleft"&amp;""""&amp;"&gt;"&amp;
TEXT(A428,"0")&amp;"&lt;/td&gt;&lt;td class="&amp;""""&amp;"dataleft"&amp;""""&amp;"&gt;"&amp;
TEXT(B428,"")&amp;"&lt;/td&gt;&lt;td class="&amp;""""&amp;"dataleft"&amp;""""&amp;"&gt;"&amp;
TEXT(C428,"")&amp;"&lt;/td&gt;&lt;td class="&amp;""""&amp;"dataleft"&amp;""""&amp;"&gt;"&amp;
TEXT(D428,"0.0")&amp;"&lt;/td&gt;&lt;td class="&amp;""""&amp;"datacenter"&amp;""""&amp;"&gt;"&amp;
TEXT(E428,"0.0")&amp;"&lt;/td&gt;&lt;td class="&amp;""""&amp;"dataright"&amp;""""&amp;"&gt;"&amp;
TEXT(F428,"mmmm d, yyyy")&amp;"&lt;/td&gt;&lt;td class="&amp;""""&amp;"datacenter"&amp;""""&amp;"&gt;"&amp;
TEXT(G428,"0.0")&amp;"&lt;/td&gt;&lt;td class="&amp;""""&amp;"datacenter"&amp;""""&amp;"&gt;"&amp;
TEXT(H428,"0")&amp;"&lt;/td&gt;"&amp;
"&lt;/tr&gt;"</f>
        <v>&lt;tr&gt;&lt;td class="dataleft"&gt;770&lt;/td&gt;&lt;td class="dataleft"&gt;Sansborn&lt;/td&gt;&lt;td class="dataleft"&gt;&lt;/td&gt;&lt;td class="dataleft"&gt;Sam&lt;/td&gt;&lt;td class="datacenter"&gt;M&lt;/td&gt;&lt;td class="dataright"&gt;October 20, 1898&lt;/td&gt;&lt;td class="datacenter"&gt;Griggs Courier&lt;/td&gt;&lt;td class="datacenter"&gt;5&lt;/td&gt;&lt;/tr&gt;</v>
      </c>
      <c r="U428" s="2">
        <f>LEN(S428)</f>
        <v>126</v>
      </c>
    </row>
    <row r="429" spans="1:21" ht="30" x14ac:dyDescent="0.25">
      <c r="A429" s="2">
        <v>771</v>
      </c>
      <c r="B429" s="4" t="s">
        <v>5245</v>
      </c>
      <c r="C429" s="4"/>
      <c r="D429" s="4" t="s">
        <v>5246</v>
      </c>
      <c r="E429" s="5" t="s">
        <v>226</v>
      </c>
      <c r="F429" s="52" t="s">
        <v>128</v>
      </c>
      <c r="G429" s="5" t="s">
        <v>4462</v>
      </c>
      <c r="H429" s="5">
        <v>4</v>
      </c>
      <c r="I429" s="48">
        <v>14</v>
      </c>
      <c r="J429" s="5">
        <v>429</v>
      </c>
      <c r="K429" s="47" t="s">
        <v>19744</v>
      </c>
      <c r="L429" s="46" t="s">
        <v>25742</v>
      </c>
      <c r="M429" s="55">
        <f>FIND(" ",F429)</f>
        <v>9</v>
      </c>
      <c r="N429" s="55">
        <f>FIND(",",F429)</f>
        <v>12</v>
      </c>
      <c r="O429" s="55" t="str">
        <f>MID(F429,N429+2,4)</f>
        <v>1898</v>
      </c>
      <c r="P429" s="55" t="str">
        <f>MID(F429,1,M429-1)</f>
        <v>November</v>
      </c>
      <c r="Q429" s="55">
        <f>_xlfn.SWITCH(TRIM(P429),
"January",1,"February",2,"March",3,"April",4,
"May",5,"June",6,"July",7,"August",8,
"September",9,"October",10,"November",11,"December",12,"No Match")</f>
        <v>11</v>
      </c>
      <c r="R429" s="55" t="str">
        <f>MID(F429,N429-2,2)</f>
        <v>24</v>
      </c>
      <c r="S429" s="2" t="str">
        <f>"&lt;a href="&amp;""""&amp;L429&amp;"\"&amp;K429&amp;"""&gt;"&amp;B429&amp;"&lt;/a&gt;"</f>
        <v>&lt;a href="set03\gc\gc_january_1896_to_december_1898\births\sansburn,_female_birth_to_will_h_november_24,_1898_p4_gc.pdf"&gt;Sansburn&lt;/a&gt;</v>
      </c>
      <c r="T429" s="78" t="str">
        <f>"&lt;tr&gt;&lt;td class="&amp;""""&amp;"dataleft"&amp;""""&amp;"&gt;"&amp;
TEXT(A429,"0")&amp;"&lt;/td&gt;&lt;td class="&amp;""""&amp;"dataleft"&amp;""""&amp;"&gt;"&amp;
TEXT(B429,"")&amp;"&lt;/td&gt;&lt;td class="&amp;""""&amp;"dataleft"&amp;""""&amp;"&gt;"&amp;
TEXT(C429,"")&amp;"&lt;/td&gt;&lt;td class="&amp;""""&amp;"dataleft"&amp;""""&amp;"&gt;"&amp;
TEXT(D429,"0.0")&amp;"&lt;/td&gt;&lt;td class="&amp;""""&amp;"datacenter"&amp;""""&amp;"&gt;"&amp;
TEXT(E429,"0.0")&amp;"&lt;/td&gt;&lt;td class="&amp;""""&amp;"dataright"&amp;""""&amp;"&gt;"&amp;
TEXT(F429,"mmmm d, yyyy")&amp;"&lt;/td&gt;&lt;td class="&amp;""""&amp;"datacenter"&amp;""""&amp;"&gt;"&amp;
TEXT(G429,"0.0")&amp;"&lt;/td&gt;&lt;td class="&amp;""""&amp;"datacenter"&amp;""""&amp;"&gt;"&amp;
TEXT(H429,"0")&amp;"&lt;/td&gt;"&amp;
"&lt;/tr&gt;"</f>
        <v>&lt;tr&gt;&lt;td class="dataleft"&gt;771&lt;/td&gt;&lt;td class="dataleft"&gt;Sansburn&lt;/td&gt;&lt;td class="dataleft"&gt;&lt;/td&gt;&lt;td class="dataleft"&gt;Will H&lt;/td&gt;&lt;td class="datacenter"&gt;F&lt;/td&gt;&lt;td class="dataright"&gt;November 24, 1898&lt;/td&gt;&lt;td class="datacenter"&gt;Griggs Courier&lt;/td&gt;&lt;td class="datacenter"&gt;4&lt;/td&gt;&lt;/tr&gt;</v>
      </c>
      <c r="U429" s="2">
        <f>LEN(S429)</f>
        <v>132</v>
      </c>
    </row>
    <row r="430" spans="1:21" x14ac:dyDescent="0.25">
      <c r="A430" s="2">
        <v>785</v>
      </c>
      <c r="B430" s="4" t="s">
        <v>5247</v>
      </c>
      <c r="C430" s="4"/>
      <c r="D430" s="4" t="s">
        <v>5248</v>
      </c>
      <c r="E430" s="5" t="s">
        <v>26</v>
      </c>
      <c r="F430" s="52" t="s">
        <v>5249</v>
      </c>
      <c r="G430" s="5" t="s">
        <v>4462</v>
      </c>
      <c r="H430" s="5">
        <v>5</v>
      </c>
      <c r="I430" s="48">
        <v>14</v>
      </c>
      <c r="J430" s="5">
        <v>430</v>
      </c>
      <c r="K430" s="47" t="s">
        <v>19745</v>
      </c>
      <c r="L430" s="46" t="s">
        <v>25742</v>
      </c>
      <c r="M430" s="55">
        <f>FIND(" ",F430)</f>
        <v>8</v>
      </c>
      <c r="N430" s="55">
        <f>FIND(",",F430)</f>
        <v>10</v>
      </c>
      <c r="O430" s="55" t="str">
        <f>MID(F430,N430+2,4)</f>
        <v>1897</v>
      </c>
      <c r="P430" s="55" t="str">
        <f>MID(F430,1,M430-1)</f>
        <v>January</v>
      </c>
      <c r="Q430" s="55">
        <f>_xlfn.SWITCH(TRIM(P430),
"January",1,"February",2,"March",3,"April",4,
"May",5,"June",6,"July",7,"August",8,
"September",9,"October",10,"November",11,"December",12,"No Match")</f>
        <v>1</v>
      </c>
      <c r="R430" s="55" t="str">
        <f>MID(F430,N430-2,2)</f>
        <v xml:space="preserve"> 1</v>
      </c>
      <c r="S430" s="2" t="str">
        <f>"&lt;a href="&amp;""""&amp;L430&amp;"\"&amp;K430&amp;"""&gt;"&amp;B430&amp;"&lt;/a&gt;"</f>
        <v>&lt;a href="set03\gc\gc_january_1896_to_december_1898\births\seignor,_male_birth_to_george_v_january_1,_1897_p5_gc.pdf"&gt;Seignor&lt;/a&gt;</v>
      </c>
      <c r="T430" s="78" t="str">
        <f>"&lt;tr&gt;&lt;td class="&amp;""""&amp;"dataleft"&amp;""""&amp;"&gt;"&amp;
TEXT(A430,"0")&amp;"&lt;/td&gt;&lt;td class="&amp;""""&amp;"dataleft"&amp;""""&amp;"&gt;"&amp;
TEXT(B430,"")&amp;"&lt;/td&gt;&lt;td class="&amp;""""&amp;"dataleft"&amp;""""&amp;"&gt;"&amp;
TEXT(C430,"")&amp;"&lt;/td&gt;&lt;td class="&amp;""""&amp;"dataleft"&amp;""""&amp;"&gt;"&amp;
TEXT(D430,"0.0")&amp;"&lt;/td&gt;&lt;td class="&amp;""""&amp;"datacenter"&amp;""""&amp;"&gt;"&amp;
TEXT(E430,"0.0")&amp;"&lt;/td&gt;&lt;td class="&amp;""""&amp;"dataright"&amp;""""&amp;"&gt;"&amp;
TEXT(F430,"mmmm d, yyyy")&amp;"&lt;/td&gt;&lt;td class="&amp;""""&amp;"datacenter"&amp;""""&amp;"&gt;"&amp;
TEXT(G430,"0.0")&amp;"&lt;/td&gt;&lt;td class="&amp;""""&amp;"datacenter"&amp;""""&amp;"&gt;"&amp;
TEXT(H430,"0")&amp;"&lt;/td&gt;"&amp;
"&lt;/tr&gt;"</f>
        <v>&lt;tr&gt;&lt;td class="dataleft"&gt;785&lt;/td&gt;&lt;td class="dataleft"&gt;Seignor&lt;/td&gt;&lt;td class="dataleft"&gt;&lt;/td&gt;&lt;td class="dataleft"&gt;George V&lt;/td&gt;&lt;td class="datacenter"&gt;M&lt;/td&gt;&lt;td class="dataright"&gt;January 1, 1897&lt;/td&gt;&lt;td class="datacenter"&gt;Griggs Courier&lt;/td&gt;&lt;td class="datacenter"&gt;5&lt;/td&gt;&lt;/tr&gt;</v>
      </c>
      <c r="U430" s="2">
        <f>LEN(S430)</f>
        <v>128</v>
      </c>
    </row>
    <row r="431" spans="1:21" x14ac:dyDescent="0.25">
      <c r="A431" s="2">
        <v>795</v>
      </c>
      <c r="B431" s="4" t="s">
        <v>4203</v>
      </c>
      <c r="C431" s="4"/>
      <c r="D431" s="4" t="s">
        <v>4702</v>
      </c>
      <c r="E431" s="5" t="s">
        <v>226</v>
      </c>
      <c r="F431" s="52" t="s">
        <v>5250</v>
      </c>
      <c r="G431" s="5" t="s">
        <v>4462</v>
      </c>
      <c r="H431" s="5">
        <v>5</v>
      </c>
      <c r="I431" s="48">
        <v>14</v>
      </c>
      <c r="J431" s="5">
        <v>431</v>
      </c>
      <c r="K431" s="47" t="s">
        <v>19746</v>
      </c>
      <c r="L431" s="46" t="s">
        <v>25742</v>
      </c>
      <c r="M431" s="55">
        <f>FIND(" ",F431)</f>
        <v>6</v>
      </c>
      <c r="N431" s="55">
        <f>FIND(",",F431)</f>
        <v>9</v>
      </c>
      <c r="O431" s="55" t="str">
        <f>MID(F431,N431+2,4)</f>
        <v>1898</v>
      </c>
      <c r="P431" s="55" t="str">
        <f>MID(F431,1,M431-1)</f>
        <v>April</v>
      </c>
      <c r="Q431" s="55">
        <f>_xlfn.SWITCH(TRIM(P431),
"January",1,"February",2,"March",3,"April",4,
"May",5,"June",6,"July",7,"August",8,
"September",9,"October",10,"November",11,"December",12,"No Match")</f>
        <v>4</v>
      </c>
      <c r="R431" s="55" t="str">
        <f>MID(F431,N431-2,2)</f>
        <v>29</v>
      </c>
      <c r="S431" s="2" t="str">
        <f>"&lt;a href="&amp;""""&amp;L431&amp;"\"&amp;K431&amp;"""&gt;"&amp;B431&amp;"&lt;/a&gt;"</f>
        <v>&lt;a href="set03\gc\gc_january_1896_to_december_1898\births\sinclair,_female_birth_to_andrew_april_29,_1898_p5_gc.pdf"&gt;Sinclair&lt;/a&gt;</v>
      </c>
      <c r="T431" s="78" t="str">
        <f>"&lt;tr&gt;&lt;td class="&amp;""""&amp;"dataleft"&amp;""""&amp;"&gt;"&amp;
TEXT(A431,"0")&amp;"&lt;/td&gt;&lt;td class="&amp;""""&amp;"dataleft"&amp;""""&amp;"&gt;"&amp;
TEXT(B431,"")&amp;"&lt;/td&gt;&lt;td class="&amp;""""&amp;"dataleft"&amp;""""&amp;"&gt;"&amp;
TEXT(C431,"")&amp;"&lt;/td&gt;&lt;td class="&amp;""""&amp;"dataleft"&amp;""""&amp;"&gt;"&amp;
TEXT(D431,"0.0")&amp;"&lt;/td&gt;&lt;td class="&amp;""""&amp;"datacenter"&amp;""""&amp;"&gt;"&amp;
TEXT(E431,"0.0")&amp;"&lt;/td&gt;&lt;td class="&amp;""""&amp;"dataright"&amp;""""&amp;"&gt;"&amp;
TEXT(F431,"mmmm d, yyyy")&amp;"&lt;/td&gt;&lt;td class="&amp;""""&amp;"datacenter"&amp;""""&amp;"&gt;"&amp;
TEXT(G431,"0.0")&amp;"&lt;/td&gt;&lt;td class="&amp;""""&amp;"datacenter"&amp;""""&amp;"&gt;"&amp;
TEXT(H431,"0")&amp;"&lt;/td&gt;"&amp;
"&lt;/tr&gt;"</f>
        <v>&lt;tr&gt;&lt;td class="dataleft"&gt;795&lt;/td&gt;&lt;td class="dataleft"&gt;Sinclair&lt;/td&gt;&lt;td class="dataleft"&gt;&lt;/td&gt;&lt;td class="dataleft"&gt;Andrew&lt;/td&gt;&lt;td class="datacenter"&gt;F&lt;/td&gt;&lt;td class="dataright"&gt;April 29, 1898&lt;/td&gt;&lt;td class="datacenter"&gt;Griggs Courier&lt;/td&gt;&lt;td class="datacenter"&gt;5&lt;/td&gt;&lt;/tr&gt;</v>
      </c>
      <c r="U431" s="2">
        <f>LEN(S431)</f>
        <v>129</v>
      </c>
    </row>
    <row r="432" spans="1:21" x14ac:dyDescent="0.25">
      <c r="A432" s="2">
        <v>793</v>
      </c>
      <c r="B432" s="4" t="s">
        <v>4203</v>
      </c>
      <c r="C432" s="4"/>
      <c r="D432" s="4" t="s">
        <v>5251</v>
      </c>
      <c r="E432" s="5" t="s">
        <v>226</v>
      </c>
      <c r="F432" s="52" t="s">
        <v>5199</v>
      </c>
      <c r="G432" s="5" t="s">
        <v>4462</v>
      </c>
      <c r="H432" s="5">
        <v>5</v>
      </c>
      <c r="I432" s="48">
        <v>14</v>
      </c>
      <c r="J432" s="5">
        <v>432</v>
      </c>
      <c r="K432" s="47" t="s">
        <v>19747</v>
      </c>
      <c r="L432" s="46" t="s">
        <v>25742</v>
      </c>
      <c r="M432" s="55">
        <f>FIND(" ",F432)</f>
        <v>5</v>
      </c>
      <c r="N432" s="55">
        <f>FIND(",",F432)</f>
        <v>8</v>
      </c>
      <c r="O432" s="55" t="str">
        <f>MID(F432,N432+2,4)</f>
        <v>1897</v>
      </c>
      <c r="P432" s="55" t="str">
        <f>MID(F432,1,M432-1)</f>
        <v>July</v>
      </c>
      <c r="Q432" s="55">
        <f>_xlfn.SWITCH(TRIM(P432),
"January",1,"February",2,"March",3,"April",4,
"May",5,"June",6,"July",7,"August",8,
"September",9,"October",10,"November",11,"December",12,"No Match")</f>
        <v>7</v>
      </c>
      <c r="R432" s="55" t="str">
        <f>MID(F432,N432-2,2)</f>
        <v>30</v>
      </c>
      <c r="S432" s="2" t="str">
        <f>"&lt;a href="&amp;""""&amp;L432&amp;"\"&amp;K432&amp;"""&gt;"&amp;B432&amp;"&lt;/a&gt;"</f>
        <v>&lt;a href="set03\gc\gc_january_1896_to_december_1898\births\sinclair,_female_birth_to_fred_a_july_30,_1897_p5_gc.pdf"&gt;Sinclair&lt;/a&gt;</v>
      </c>
      <c r="T432" s="78" t="str">
        <f>"&lt;tr&gt;&lt;td class="&amp;""""&amp;"dataleft"&amp;""""&amp;"&gt;"&amp;
TEXT(A432,"0")&amp;"&lt;/td&gt;&lt;td class="&amp;""""&amp;"dataleft"&amp;""""&amp;"&gt;"&amp;
TEXT(B432,"")&amp;"&lt;/td&gt;&lt;td class="&amp;""""&amp;"dataleft"&amp;""""&amp;"&gt;"&amp;
TEXT(C432,"")&amp;"&lt;/td&gt;&lt;td class="&amp;""""&amp;"dataleft"&amp;""""&amp;"&gt;"&amp;
TEXT(D432,"0.0")&amp;"&lt;/td&gt;&lt;td class="&amp;""""&amp;"datacenter"&amp;""""&amp;"&gt;"&amp;
TEXT(E432,"0.0")&amp;"&lt;/td&gt;&lt;td class="&amp;""""&amp;"dataright"&amp;""""&amp;"&gt;"&amp;
TEXT(F432,"mmmm d, yyyy")&amp;"&lt;/td&gt;&lt;td class="&amp;""""&amp;"datacenter"&amp;""""&amp;"&gt;"&amp;
TEXT(G432,"0.0")&amp;"&lt;/td&gt;&lt;td class="&amp;""""&amp;"datacenter"&amp;""""&amp;"&gt;"&amp;
TEXT(H432,"0")&amp;"&lt;/td&gt;"&amp;
"&lt;/tr&gt;"</f>
        <v>&lt;tr&gt;&lt;td class="dataleft"&gt;793&lt;/td&gt;&lt;td class="dataleft"&gt;Sinclair&lt;/td&gt;&lt;td class="dataleft"&gt;&lt;/td&gt;&lt;td class="dataleft"&gt;Fred A&lt;/td&gt;&lt;td class="datacenter"&gt;F&lt;/td&gt;&lt;td class="dataright"&gt;July 30, 1897&lt;/td&gt;&lt;td class="datacenter"&gt;Griggs Courier&lt;/td&gt;&lt;td class="datacenter"&gt;5&lt;/td&gt;&lt;/tr&gt;</v>
      </c>
      <c r="U432" s="2">
        <f>LEN(S432)</f>
        <v>128</v>
      </c>
    </row>
    <row r="433" spans="1:21" x14ac:dyDescent="0.25">
      <c r="A433" s="2">
        <v>794</v>
      </c>
      <c r="B433" s="4" t="s">
        <v>4203</v>
      </c>
      <c r="C433" s="4"/>
      <c r="D433" s="4" t="s">
        <v>5252</v>
      </c>
      <c r="E433" s="5" t="s">
        <v>26</v>
      </c>
      <c r="F433" s="52" t="s">
        <v>5253</v>
      </c>
      <c r="G433" s="5" t="s">
        <v>4462</v>
      </c>
      <c r="H433" s="5">
        <v>5</v>
      </c>
      <c r="I433" s="48">
        <v>14</v>
      </c>
      <c r="J433" s="5">
        <v>433</v>
      </c>
      <c r="K433" s="47" t="s">
        <v>19748</v>
      </c>
      <c r="L433" s="46" t="s">
        <v>25742</v>
      </c>
      <c r="M433" s="55">
        <f>FIND(" ",F433)</f>
        <v>9</v>
      </c>
      <c r="N433" s="55">
        <f>FIND(",",F433)</f>
        <v>12</v>
      </c>
      <c r="O433" s="55" t="str">
        <f>MID(F433,N433+2,4)</f>
        <v>1898</v>
      </c>
      <c r="P433" s="55" t="str">
        <f>MID(F433,1,M433-1)</f>
        <v>February</v>
      </c>
      <c r="Q433" s="55">
        <f>_xlfn.SWITCH(TRIM(P433),
"January",1,"February",2,"March",3,"April",4,
"May",5,"June",6,"July",7,"August",8,
"September",9,"October",10,"November",11,"December",12,"No Match")</f>
        <v>2</v>
      </c>
      <c r="R433" s="55" t="str">
        <f>MID(F433,N433-2,2)</f>
        <v>11</v>
      </c>
      <c r="S433" s="2" t="str">
        <f>"&lt;a href="&amp;""""&amp;L433&amp;"\"&amp;K433&amp;"""&gt;"&amp;B433&amp;"&lt;/a&gt;"</f>
        <v>&lt;a href="set03\gc\gc_january_1896_to_december_1898\births\sinclair,_male_birth_to_archie_february_11,_1898_p5_gc.pdf"&gt;Sinclair&lt;/a&gt;</v>
      </c>
      <c r="T433" s="78" t="str">
        <f>"&lt;tr&gt;&lt;td class="&amp;""""&amp;"dataleft"&amp;""""&amp;"&gt;"&amp;
TEXT(A433,"0")&amp;"&lt;/td&gt;&lt;td class="&amp;""""&amp;"dataleft"&amp;""""&amp;"&gt;"&amp;
TEXT(B433,"")&amp;"&lt;/td&gt;&lt;td class="&amp;""""&amp;"dataleft"&amp;""""&amp;"&gt;"&amp;
TEXT(C433,"")&amp;"&lt;/td&gt;&lt;td class="&amp;""""&amp;"dataleft"&amp;""""&amp;"&gt;"&amp;
TEXT(D433,"0.0")&amp;"&lt;/td&gt;&lt;td class="&amp;""""&amp;"datacenter"&amp;""""&amp;"&gt;"&amp;
TEXT(E433,"0.0")&amp;"&lt;/td&gt;&lt;td class="&amp;""""&amp;"dataright"&amp;""""&amp;"&gt;"&amp;
TEXT(F433,"mmmm d, yyyy")&amp;"&lt;/td&gt;&lt;td class="&amp;""""&amp;"datacenter"&amp;""""&amp;"&gt;"&amp;
TEXT(G433,"0.0")&amp;"&lt;/td&gt;&lt;td class="&amp;""""&amp;"datacenter"&amp;""""&amp;"&gt;"&amp;
TEXT(H433,"0")&amp;"&lt;/td&gt;"&amp;
"&lt;/tr&gt;"</f>
        <v>&lt;tr&gt;&lt;td class="dataleft"&gt;794&lt;/td&gt;&lt;td class="dataleft"&gt;Sinclair&lt;/td&gt;&lt;td class="dataleft"&gt;&lt;/td&gt;&lt;td class="dataleft"&gt;Archie&lt;/td&gt;&lt;td class="datacenter"&gt;M&lt;/td&gt;&lt;td class="dataright"&gt;February 11, 1898&lt;/td&gt;&lt;td class="datacenter"&gt;Griggs Courier&lt;/td&gt;&lt;td class="datacenter"&gt;5&lt;/td&gt;&lt;/tr&gt;</v>
      </c>
      <c r="U433" s="2">
        <f>LEN(S433)</f>
        <v>130</v>
      </c>
    </row>
    <row r="434" spans="1:21" x14ac:dyDescent="0.25">
      <c r="A434" s="2">
        <v>812</v>
      </c>
      <c r="B434" s="4" t="s">
        <v>5254</v>
      </c>
      <c r="C434" s="4"/>
      <c r="D434" s="4" t="s">
        <v>4184</v>
      </c>
      <c r="E434" s="5" t="s">
        <v>26</v>
      </c>
      <c r="F434" s="52" t="s">
        <v>5186</v>
      </c>
      <c r="G434" s="5" t="s">
        <v>4462</v>
      </c>
      <c r="H434" s="5">
        <v>5</v>
      </c>
      <c r="I434" s="48">
        <v>14</v>
      </c>
      <c r="J434" s="5">
        <v>434</v>
      </c>
      <c r="K434" s="47" t="s">
        <v>19749</v>
      </c>
      <c r="L434" s="46" t="s">
        <v>25742</v>
      </c>
      <c r="M434" s="55">
        <f>FIND(" ",F434)</f>
        <v>7</v>
      </c>
      <c r="N434" s="55">
        <f>FIND(",",F434)</f>
        <v>10</v>
      </c>
      <c r="O434" s="55" t="str">
        <f>MID(F434,N434+2,4)</f>
        <v>1898</v>
      </c>
      <c r="P434" s="55" t="str">
        <f>MID(F434,1,M434-1)</f>
        <v>August</v>
      </c>
      <c r="Q434" s="55">
        <f>_xlfn.SWITCH(TRIM(P434),
"January",1,"February",2,"March",3,"April",4,
"May",5,"June",6,"July",7,"August",8,
"September",9,"October",10,"November",11,"December",12,"No Match")</f>
        <v>8</v>
      </c>
      <c r="R434" s="55" t="str">
        <f>MID(F434,N434-2,2)</f>
        <v>26</v>
      </c>
      <c r="S434" s="2" t="str">
        <f>"&lt;a href="&amp;""""&amp;L434&amp;"\"&amp;K434&amp;"""&gt;"&amp;B434&amp;"&lt;/a&gt;"</f>
        <v>&lt;a href="set03\gc\gc_january_1896_to_december_1898\births\solie,_male_birth_to_ole_august_26,_1898_p5_gc.pdf"&gt;Solie&lt;/a&gt;</v>
      </c>
      <c r="T434" s="78" t="str">
        <f>"&lt;tr&gt;&lt;td class="&amp;""""&amp;"dataleft"&amp;""""&amp;"&gt;"&amp;
TEXT(A434,"0")&amp;"&lt;/td&gt;&lt;td class="&amp;""""&amp;"dataleft"&amp;""""&amp;"&gt;"&amp;
TEXT(B434,"")&amp;"&lt;/td&gt;&lt;td class="&amp;""""&amp;"dataleft"&amp;""""&amp;"&gt;"&amp;
TEXT(C434,"")&amp;"&lt;/td&gt;&lt;td class="&amp;""""&amp;"dataleft"&amp;""""&amp;"&gt;"&amp;
TEXT(D434,"0.0")&amp;"&lt;/td&gt;&lt;td class="&amp;""""&amp;"datacenter"&amp;""""&amp;"&gt;"&amp;
TEXT(E434,"0.0")&amp;"&lt;/td&gt;&lt;td class="&amp;""""&amp;"dataright"&amp;""""&amp;"&gt;"&amp;
TEXT(F434,"mmmm d, yyyy")&amp;"&lt;/td&gt;&lt;td class="&amp;""""&amp;"datacenter"&amp;""""&amp;"&gt;"&amp;
TEXT(G434,"0.0")&amp;"&lt;/td&gt;&lt;td class="&amp;""""&amp;"datacenter"&amp;""""&amp;"&gt;"&amp;
TEXT(H434,"0")&amp;"&lt;/td&gt;"&amp;
"&lt;/tr&gt;"</f>
        <v>&lt;tr&gt;&lt;td class="dataleft"&gt;812&lt;/td&gt;&lt;td class="dataleft"&gt;Solie&lt;/td&gt;&lt;td class="dataleft"&gt;&lt;/td&gt;&lt;td class="dataleft"&gt;Ole&lt;/td&gt;&lt;td class="datacenter"&gt;M&lt;/td&gt;&lt;td class="dataright"&gt;August 26, 1898&lt;/td&gt;&lt;td class="datacenter"&gt;Griggs Courier&lt;/td&gt;&lt;td class="datacenter"&gt;5&lt;/td&gt;&lt;/tr&gt;</v>
      </c>
      <c r="U434" s="2">
        <f>LEN(S434)</f>
        <v>119</v>
      </c>
    </row>
    <row r="435" spans="1:21" x14ac:dyDescent="0.25">
      <c r="A435" s="2">
        <v>825</v>
      </c>
      <c r="B435" s="4" t="s">
        <v>322</v>
      </c>
      <c r="C435" s="4"/>
      <c r="D435" s="4" t="s">
        <v>5255</v>
      </c>
      <c r="E435" s="5" t="s">
        <v>226</v>
      </c>
      <c r="F435" s="52" t="s">
        <v>5224</v>
      </c>
      <c r="G435" s="5" t="s">
        <v>4462</v>
      </c>
      <c r="H435" s="5">
        <v>5</v>
      </c>
      <c r="I435" s="48">
        <v>14</v>
      </c>
      <c r="J435" s="5">
        <v>435</v>
      </c>
      <c r="K435" s="47" t="s">
        <v>19750</v>
      </c>
      <c r="L435" s="46" t="s">
        <v>25742</v>
      </c>
      <c r="M435" s="55">
        <f>FIND(" ",F435)</f>
        <v>5</v>
      </c>
      <c r="N435" s="55">
        <f>FIND(",",F435)</f>
        <v>7</v>
      </c>
      <c r="O435" s="55" t="str">
        <f>MID(F435,N435+2,4)</f>
        <v>1898</v>
      </c>
      <c r="P435" s="55" t="str">
        <f>MID(F435,1,M435-1)</f>
        <v>June</v>
      </c>
      <c r="Q435" s="55">
        <f>_xlfn.SWITCH(TRIM(P435),
"January",1,"February",2,"March",3,"April",4,
"May",5,"June",6,"July",7,"August",8,
"September",9,"October",10,"November",11,"December",12,"No Match")</f>
        <v>6</v>
      </c>
      <c r="R435" s="55" t="str">
        <f>MID(F435,N435-2,2)</f>
        <v xml:space="preserve"> 3</v>
      </c>
      <c r="S435" s="2" t="str">
        <f>"&lt;a href="&amp;""""&amp;L435&amp;"\"&amp;K435&amp;"""&gt;"&amp;B435&amp;"&lt;/a&gt;"</f>
        <v>&lt;a href="set03\gc\gc_january_1896_to_december_1898\births\starr,_female_birth_to_bob_june_3,_1898_p5_gc.pdf"&gt;Starr&lt;/a&gt;</v>
      </c>
      <c r="T435" s="78" t="str">
        <f>"&lt;tr&gt;&lt;td class="&amp;""""&amp;"dataleft"&amp;""""&amp;"&gt;"&amp;
TEXT(A435,"0")&amp;"&lt;/td&gt;&lt;td class="&amp;""""&amp;"dataleft"&amp;""""&amp;"&gt;"&amp;
TEXT(B435,"")&amp;"&lt;/td&gt;&lt;td class="&amp;""""&amp;"dataleft"&amp;""""&amp;"&gt;"&amp;
TEXT(C435,"")&amp;"&lt;/td&gt;&lt;td class="&amp;""""&amp;"dataleft"&amp;""""&amp;"&gt;"&amp;
TEXT(D435,"0.0")&amp;"&lt;/td&gt;&lt;td class="&amp;""""&amp;"datacenter"&amp;""""&amp;"&gt;"&amp;
TEXT(E435,"0.0")&amp;"&lt;/td&gt;&lt;td class="&amp;""""&amp;"dataright"&amp;""""&amp;"&gt;"&amp;
TEXT(F435,"mmmm d, yyyy")&amp;"&lt;/td&gt;&lt;td class="&amp;""""&amp;"datacenter"&amp;""""&amp;"&gt;"&amp;
TEXT(G435,"0.0")&amp;"&lt;/td&gt;&lt;td class="&amp;""""&amp;"datacenter"&amp;""""&amp;"&gt;"&amp;
TEXT(H435,"0")&amp;"&lt;/td&gt;"&amp;
"&lt;/tr&gt;"</f>
        <v>&lt;tr&gt;&lt;td class="dataleft"&gt;825&lt;/td&gt;&lt;td class="dataleft"&gt;Starr&lt;/td&gt;&lt;td class="dataleft"&gt;&lt;/td&gt;&lt;td class="dataleft"&gt;Bob&lt;/td&gt;&lt;td class="datacenter"&gt;F&lt;/td&gt;&lt;td class="dataright"&gt;June 3, 1898&lt;/td&gt;&lt;td class="datacenter"&gt;Griggs Courier&lt;/td&gt;&lt;td class="datacenter"&gt;5&lt;/td&gt;&lt;/tr&gt;</v>
      </c>
      <c r="U435" s="2">
        <f>LEN(S435)</f>
        <v>118</v>
      </c>
    </row>
    <row r="436" spans="1:21" x14ac:dyDescent="0.25">
      <c r="A436" s="2">
        <v>831</v>
      </c>
      <c r="B436" s="4" t="s">
        <v>5256</v>
      </c>
      <c r="C436" s="4"/>
      <c r="D436" s="4" t="s">
        <v>5257</v>
      </c>
      <c r="E436" s="5" t="s">
        <v>226</v>
      </c>
      <c r="F436" s="52" t="s">
        <v>5148</v>
      </c>
      <c r="G436" s="5" t="s">
        <v>4462</v>
      </c>
      <c r="H436" s="5">
        <v>5</v>
      </c>
      <c r="I436" s="48">
        <v>14</v>
      </c>
      <c r="J436" s="5">
        <v>436</v>
      </c>
      <c r="K436" s="47" t="s">
        <v>19751</v>
      </c>
      <c r="L436" s="46" t="s">
        <v>25742</v>
      </c>
      <c r="M436" s="55">
        <f>FIND(" ",F436)</f>
        <v>9</v>
      </c>
      <c r="N436" s="55">
        <f>FIND(",",F436)</f>
        <v>12</v>
      </c>
      <c r="O436" s="55" t="str">
        <f>MID(F436,N436+2,4)</f>
        <v>1897</v>
      </c>
      <c r="P436" s="55" t="str">
        <f>MID(F436,1,M436-1)</f>
        <v>November</v>
      </c>
      <c r="Q436" s="55">
        <f>_xlfn.SWITCH(TRIM(P436),
"January",1,"February",2,"March",3,"April",4,
"May",5,"June",6,"July",7,"August",8,
"September",9,"October",10,"November",11,"December",12,"No Match")</f>
        <v>11</v>
      </c>
      <c r="R436" s="55" t="str">
        <f>MID(F436,N436-2,2)</f>
        <v>26</v>
      </c>
      <c r="S436" s="2" t="str">
        <f>"&lt;a href="&amp;""""&amp;L436&amp;"\"&amp;K436&amp;"""&gt;"&amp;B436&amp;"&lt;/a&gt;"</f>
        <v>&lt;a href="set03\gc\gc_january_1896_to_december_1898\births\stengele,_female_birth_to_joe_november_26,_1897_p5_gc.pdf"&gt;Stengele&lt;/a&gt;</v>
      </c>
      <c r="T436" s="78" t="str">
        <f>"&lt;tr&gt;&lt;td class="&amp;""""&amp;"dataleft"&amp;""""&amp;"&gt;"&amp;
TEXT(A436,"0")&amp;"&lt;/td&gt;&lt;td class="&amp;""""&amp;"dataleft"&amp;""""&amp;"&gt;"&amp;
TEXT(B436,"")&amp;"&lt;/td&gt;&lt;td class="&amp;""""&amp;"dataleft"&amp;""""&amp;"&gt;"&amp;
TEXT(C436,"")&amp;"&lt;/td&gt;&lt;td class="&amp;""""&amp;"dataleft"&amp;""""&amp;"&gt;"&amp;
TEXT(D436,"0.0")&amp;"&lt;/td&gt;&lt;td class="&amp;""""&amp;"datacenter"&amp;""""&amp;"&gt;"&amp;
TEXT(E436,"0.0")&amp;"&lt;/td&gt;&lt;td class="&amp;""""&amp;"dataright"&amp;""""&amp;"&gt;"&amp;
TEXT(F436,"mmmm d, yyyy")&amp;"&lt;/td&gt;&lt;td class="&amp;""""&amp;"datacenter"&amp;""""&amp;"&gt;"&amp;
TEXT(G436,"0.0")&amp;"&lt;/td&gt;&lt;td class="&amp;""""&amp;"datacenter"&amp;""""&amp;"&gt;"&amp;
TEXT(H436,"0")&amp;"&lt;/td&gt;"&amp;
"&lt;/tr&gt;"</f>
        <v>&lt;tr&gt;&lt;td class="dataleft"&gt;831&lt;/td&gt;&lt;td class="dataleft"&gt;Stengele&lt;/td&gt;&lt;td class="dataleft"&gt;&lt;/td&gt;&lt;td class="dataleft"&gt;Joe &lt;/td&gt;&lt;td class="datacenter"&gt;F&lt;/td&gt;&lt;td class="dataright"&gt;November 26, 1897&lt;/td&gt;&lt;td class="datacenter"&gt;Griggs Courier&lt;/td&gt;&lt;td class="datacenter"&gt;5&lt;/td&gt;&lt;/tr&gt;</v>
      </c>
      <c r="U436" s="2">
        <f>LEN(S436)</f>
        <v>129</v>
      </c>
    </row>
    <row r="437" spans="1:21" x14ac:dyDescent="0.25">
      <c r="A437" s="2">
        <v>837</v>
      </c>
      <c r="B437" s="4" t="s">
        <v>2772</v>
      </c>
      <c r="C437" s="4"/>
      <c r="D437" s="4" t="s">
        <v>5258</v>
      </c>
      <c r="E437" s="5" t="s">
        <v>26</v>
      </c>
      <c r="F437" s="52" t="s">
        <v>1218</v>
      </c>
      <c r="G437" s="5" t="s">
        <v>4462</v>
      </c>
      <c r="H437" s="5">
        <v>5</v>
      </c>
      <c r="I437" s="48">
        <v>14</v>
      </c>
      <c r="J437" s="5">
        <v>437</v>
      </c>
      <c r="K437" s="47" t="s">
        <v>19752</v>
      </c>
      <c r="L437" s="46" t="s">
        <v>25742</v>
      </c>
      <c r="M437" s="55">
        <f>FIND(" ",F437)</f>
        <v>9</v>
      </c>
      <c r="N437" s="55">
        <f>FIND(",",F437)</f>
        <v>11</v>
      </c>
      <c r="O437" s="55" t="str">
        <f>MID(F437,N437+2,4)</f>
        <v>1898</v>
      </c>
      <c r="P437" s="55" t="str">
        <f>MID(F437,1,M437-1)</f>
        <v>December</v>
      </c>
      <c r="Q437" s="55">
        <f>_xlfn.SWITCH(TRIM(P437),
"January",1,"February",2,"March",3,"April",4,
"May",5,"June",6,"July",7,"August",8,
"September",9,"October",10,"November",11,"December",12,"No Match")</f>
        <v>12</v>
      </c>
      <c r="R437" s="55" t="str">
        <f>MID(F437,N437-2,2)</f>
        <v xml:space="preserve"> 8</v>
      </c>
      <c r="S437" s="2" t="str">
        <f>"&lt;a href="&amp;""""&amp;L437&amp;"\"&amp;K437&amp;"""&gt;"&amp;B437&amp;"&lt;/a&gt;"</f>
        <v>&lt;a href="set03\gc\gc_january_1896_to_december_1898\births\stewart,_male_birth_to_neal_december_8,_1898_p5_gc.pdf"&gt;Stewart&lt;/a&gt;</v>
      </c>
      <c r="T437" s="78" t="str">
        <f>"&lt;tr&gt;&lt;td class="&amp;""""&amp;"dataleft"&amp;""""&amp;"&gt;"&amp;
TEXT(A437,"0")&amp;"&lt;/td&gt;&lt;td class="&amp;""""&amp;"dataleft"&amp;""""&amp;"&gt;"&amp;
TEXT(B437,"")&amp;"&lt;/td&gt;&lt;td class="&amp;""""&amp;"dataleft"&amp;""""&amp;"&gt;"&amp;
TEXT(C437,"")&amp;"&lt;/td&gt;&lt;td class="&amp;""""&amp;"dataleft"&amp;""""&amp;"&gt;"&amp;
TEXT(D437,"0.0")&amp;"&lt;/td&gt;&lt;td class="&amp;""""&amp;"datacenter"&amp;""""&amp;"&gt;"&amp;
TEXT(E437,"0.0")&amp;"&lt;/td&gt;&lt;td class="&amp;""""&amp;"dataright"&amp;""""&amp;"&gt;"&amp;
TEXT(F437,"mmmm d, yyyy")&amp;"&lt;/td&gt;&lt;td class="&amp;""""&amp;"datacenter"&amp;""""&amp;"&gt;"&amp;
TEXT(G437,"0.0")&amp;"&lt;/td&gt;&lt;td class="&amp;""""&amp;"datacenter"&amp;""""&amp;"&gt;"&amp;
TEXT(H437,"0")&amp;"&lt;/td&gt;"&amp;
"&lt;/tr&gt;"</f>
        <v>&lt;tr&gt;&lt;td class="dataleft"&gt;837&lt;/td&gt;&lt;td class="dataleft"&gt;Stewart&lt;/td&gt;&lt;td class="dataleft"&gt;&lt;/td&gt;&lt;td class="dataleft"&gt;Neal&lt;/td&gt;&lt;td class="datacenter"&gt;M&lt;/td&gt;&lt;td class="dataright"&gt;December 8, 1898&lt;/td&gt;&lt;td class="datacenter"&gt;Griggs Courier&lt;/td&gt;&lt;td class="datacenter"&gt;5&lt;/td&gt;&lt;/tr&gt;</v>
      </c>
      <c r="U437" s="2">
        <f>LEN(S437)</f>
        <v>125</v>
      </c>
    </row>
    <row r="438" spans="1:21" x14ac:dyDescent="0.25">
      <c r="A438" s="2">
        <v>836</v>
      </c>
      <c r="B438" s="4" t="s">
        <v>2772</v>
      </c>
      <c r="C438" s="4"/>
      <c r="D438" s="4" t="s">
        <v>291</v>
      </c>
      <c r="E438" s="5" t="s">
        <v>26</v>
      </c>
      <c r="F438" s="52" t="s">
        <v>5204</v>
      </c>
      <c r="G438" s="5" t="s">
        <v>4462</v>
      </c>
      <c r="H438" s="5">
        <v>5</v>
      </c>
      <c r="I438" s="48">
        <v>14</v>
      </c>
      <c r="J438" s="5">
        <v>438</v>
      </c>
      <c r="K438" s="47" t="s">
        <v>19753</v>
      </c>
      <c r="L438" s="46" t="s">
        <v>25742</v>
      </c>
      <c r="M438" s="55">
        <f>FIND(" ",F438)</f>
        <v>4</v>
      </c>
      <c r="N438" s="55">
        <f>FIND(",",F438)</f>
        <v>7</v>
      </c>
      <c r="O438" s="55" t="str">
        <f>MID(F438,N438+2,4)</f>
        <v>1897</v>
      </c>
      <c r="P438" s="55" t="str">
        <f>MID(F438,1,M438-1)</f>
        <v>May</v>
      </c>
      <c r="Q438" s="55">
        <f>_xlfn.SWITCH(TRIM(P438),
"January",1,"February",2,"March",3,"April",4,
"May",5,"June",6,"July",7,"August",8,
"September",9,"October",10,"November",11,"December",12,"No Match")</f>
        <v>5</v>
      </c>
      <c r="R438" s="55" t="str">
        <f>MID(F438,N438-2,2)</f>
        <v>14</v>
      </c>
      <c r="S438" s="2" t="str">
        <f>"&lt;a href="&amp;""""&amp;L438&amp;"\"&amp;K438&amp;"""&gt;"&amp;B438&amp;"&lt;/a&gt;"</f>
        <v>&lt;a href="set03\gc\gc_january_1896_to_december_1898\births\stewart,_male_birth_to_peter_may_14,_1897_p5_gc.pdf"&gt;Stewart&lt;/a&gt;</v>
      </c>
      <c r="T438" s="78" t="str">
        <f>"&lt;tr&gt;&lt;td class="&amp;""""&amp;"dataleft"&amp;""""&amp;"&gt;"&amp;
TEXT(A438,"0")&amp;"&lt;/td&gt;&lt;td class="&amp;""""&amp;"dataleft"&amp;""""&amp;"&gt;"&amp;
TEXT(B438,"")&amp;"&lt;/td&gt;&lt;td class="&amp;""""&amp;"dataleft"&amp;""""&amp;"&gt;"&amp;
TEXT(C438,"")&amp;"&lt;/td&gt;&lt;td class="&amp;""""&amp;"dataleft"&amp;""""&amp;"&gt;"&amp;
TEXT(D438,"0.0")&amp;"&lt;/td&gt;&lt;td class="&amp;""""&amp;"datacenter"&amp;""""&amp;"&gt;"&amp;
TEXT(E438,"0.0")&amp;"&lt;/td&gt;&lt;td class="&amp;""""&amp;"dataright"&amp;""""&amp;"&gt;"&amp;
TEXT(F438,"mmmm d, yyyy")&amp;"&lt;/td&gt;&lt;td class="&amp;""""&amp;"datacenter"&amp;""""&amp;"&gt;"&amp;
TEXT(G438,"0.0")&amp;"&lt;/td&gt;&lt;td class="&amp;""""&amp;"datacenter"&amp;""""&amp;"&gt;"&amp;
TEXT(H438,"0")&amp;"&lt;/td&gt;"&amp;
"&lt;/tr&gt;"</f>
        <v>&lt;tr&gt;&lt;td class="dataleft"&gt;836&lt;/td&gt;&lt;td class="dataleft"&gt;Stewart&lt;/td&gt;&lt;td class="dataleft"&gt;&lt;/td&gt;&lt;td class="dataleft"&gt;Peter&lt;/td&gt;&lt;td class="datacenter"&gt;M&lt;/td&gt;&lt;td class="dataright"&gt;May 14, 1897&lt;/td&gt;&lt;td class="datacenter"&gt;Griggs Courier&lt;/td&gt;&lt;td class="datacenter"&gt;5&lt;/td&gt;&lt;/tr&gt;</v>
      </c>
      <c r="U438" s="2">
        <f>LEN(S438)</f>
        <v>122</v>
      </c>
    </row>
    <row r="439" spans="1:21" x14ac:dyDescent="0.25">
      <c r="A439" s="2">
        <v>835</v>
      </c>
      <c r="B439" s="4" t="s">
        <v>2772</v>
      </c>
      <c r="C439" s="4"/>
      <c r="D439" s="4" t="s">
        <v>4210</v>
      </c>
      <c r="E439" s="5" t="s">
        <v>26</v>
      </c>
      <c r="F439" s="52" t="s">
        <v>5259</v>
      </c>
      <c r="G439" s="5" t="s">
        <v>4462</v>
      </c>
      <c r="H439" s="5">
        <v>5</v>
      </c>
      <c r="I439" s="48">
        <v>14</v>
      </c>
      <c r="J439" s="5">
        <v>439</v>
      </c>
      <c r="K439" s="47" t="s">
        <v>19754</v>
      </c>
      <c r="L439" s="46" t="s">
        <v>25742</v>
      </c>
      <c r="M439" s="55">
        <f>FIND(" ",F439)</f>
        <v>8</v>
      </c>
      <c r="N439" s="55">
        <f>FIND(",",F439)</f>
        <v>11</v>
      </c>
      <c r="O439" s="55" t="str">
        <f>MID(F439,N439+2,4)</f>
        <v>1896</v>
      </c>
      <c r="P439" s="55" t="str">
        <f>MID(F439,1,M439-1)</f>
        <v>October</v>
      </c>
      <c r="Q439" s="55">
        <f>_xlfn.SWITCH(TRIM(P439),
"January",1,"February",2,"March",3,"April",4,
"May",5,"June",6,"July",7,"August",8,
"September",9,"October",10,"November",11,"December",12,"No Match")</f>
        <v>10</v>
      </c>
      <c r="R439" s="55" t="str">
        <f>MID(F439,N439-2,2)</f>
        <v>16</v>
      </c>
      <c r="S439" s="2" t="str">
        <f>"&lt;a href="&amp;""""&amp;L439&amp;"\"&amp;K439&amp;"""&gt;"&amp;B439&amp;"&lt;/a&gt;"</f>
        <v>&lt;a href="set03\gc\gc_january_1896_to_december_1898\births\stewart,_male_birth_to_william_october_16,_1896_p5_gc.pdf"&gt;Stewart&lt;/a&gt;</v>
      </c>
      <c r="T439" s="78" t="str">
        <f>"&lt;tr&gt;&lt;td class="&amp;""""&amp;"dataleft"&amp;""""&amp;"&gt;"&amp;
TEXT(A439,"0")&amp;"&lt;/td&gt;&lt;td class="&amp;""""&amp;"dataleft"&amp;""""&amp;"&gt;"&amp;
TEXT(B439,"")&amp;"&lt;/td&gt;&lt;td class="&amp;""""&amp;"dataleft"&amp;""""&amp;"&gt;"&amp;
TEXT(C439,"")&amp;"&lt;/td&gt;&lt;td class="&amp;""""&amp;"dataleft"&amp;""""&amp;"&gt;"&amp;
TEXT(D439,"0.0")&amp;"&lt;/td&gt;&lt;td class="&amp;""""&amp;"datacenter"&amp;""""&amp;"&gt;"&amp;
TEXT(E439,"0.0")&amp;"&lt;/td&gt;&lt;td class="&amp;""""&amp;"dataright"&amp;""""&amp;"&gt;"&amp;
TEXT(F439,"mmmm d, yyyy")&amp;"&lt;/td&gt;&lt;td class="&amp;""""&amp;"datacenter"&amp;""""&amp;"&gt;"&amp;
TEXT(G439,"0.0")&amp;"&lt;/td&gt;&lt;td class="&amp;""""&amp;"datacenter"&amp;""""&amp;"&gt;"&amp;
TEXT(H439,"0")&amp;"&lt;/td&gt;"&amp;
"&lt;/tr&gt;"</f>
        <v>&lt;tr&gt;&lt;td class="dataleft"&gt;835&lt;/td&gt;&lt;td class="dataleft"&gt;Stewart&lt;/td&gt;&lt;td class="dataleft"&gt;&lt;/td&gt;&lt;td class="dataleft"&gt;William&lt;/td&gt;&lt;td class="datacenter"&gt;M&lt;/td&gt;&lt;td class="dataright"&gt;October 16, 1896&lt;/td&gt;&lt;td class="datacenter"&gt;Griggs Courier&lt;/td&gt;&lt;td class="datacenter"&gt;5&lt;/td&gt;&lt;/tr&gt;</v>
      </c>
      <c r="U439" s="2">
        <f>LEN(S439)</f>
        <v>128</v>
      </c>
    </row>
    <row r="440" spans="1:21" x14ac:dyDescent="0.25">
      <c r="A440" s="2">
        <v>848</v>
      </c>
      <c r="B440" s="4" t="s">
        <v>4209</v>
      </c>
      <c r="C440" s="4"/>
      <c r="D440" s="4" t="s">
        <v>106</v>
      </c>
      <c r="E440" s="5" t="s">
        <v>26</v>
      </c>
      <c r="F440" s="52" t="s">
        <v>5134</v>
      </c>
      <c r="G440" s="5" t="s">
        <v>4462</v>
      </c>
      <c r="H440" s="5">
        <v>5</v>
      </c>
      <c r="I440" s="48">
        <v>14</v>
      </c>
      <c r="J440" s="5">
        <v>440</v>
      </c>
      <c r="K440" s="47" t="s">
        <v>19755</v>
      </c>
      <c r="L440" s="46" t="s">
        <v>25742</v>
      </c>
      <c r="M440" s="55">
        <f>FIND(" ",F440)</f>
        <v>4</v>
      </c>
      <c r="N440" s="55">
        <f>FIND(",",F440)</f>
        <v>7</v>
      </c>
      <c r="O440" s="55" t="str">
        <f>MID(F440,N440+2,4)</f>
        <v>1896</v>
      </c>
      <c r="P440" s="55" t="str">
        <f>MID(F440,1,M440-1)</f>
        <v>May</v>
      </c>
      <c r="Q440" s="55">
        <f>_xlfn.SWITCH(TRIM(P440),
"January",1,"February",2,"March",3,"April",4,
"May",5,"June",6,"July",7,"August",8,
"September",9,"October",10,"November",11,"December",12,"No Match")</f>
        <v>5</v>
      </c>
      <c r="R440" s="55" t="str">
        <f>MID(F440,N440-2,2)</f>
        <v>22</v>
      </c>
      <c r="S440" s="2" t="str">
        <f>"&lt;a href="&amp;""""&amp;L440&amp;"\"&amp;K440&amp;"""&gt;"&amp;B440&amp;"&lt;/a&gt;"</f>
        <v>&lt;a href="set03\gc\gc_january_1896_to_december_1898\births\stringer,_male_birth_to_will_may_22,_1896_p5_gc.pdf"&gt;Stringer&lt;/a&gt;</v>
      </c>
      <c r="T440" s="78" t="str">
        <f>"&lt;tr&gt;&lt;td class="&amp;""""&amp;"dataleft"&amp;""""&amp;"&gt;"&amp;
TEXT(A440,"0")&amp;"&lt;/td&gt;&lt;td class="&amp;""""&amp;"dataleft"&amp;""""&amp;"&gt;"&amp;
TEXT(B440,"")&amp;"&lt;/td&gt;&lt;td class="&amp;""""&amp;"dataleft"&amp;""""&amp;"&gt;"&amp;
TEXT(C440,"")&amp;"&lt;/td&gt;&lt;td class="&amp;""""&amp;"dataleft"&amp;""""&amp;"&gt;"&amp;
TEXT(D440,"0.0")&amp;"&lt;/td&gt;&lt;td class="&amp;""""&amp;"datacenter"&amp;""""&amp;"&gt;"&amp;
TEXT(E440,"0.0")&amp;"&lt;/td&gt;&lt;td class="&amp;""""&amp;"dataright"&amp;""""&amp;"&gt;"&amp;
TEXT(F440,"mmmm d, yyyy")&amp;"&lt;/td&gt;&lt;td class="&amp;""""&amp;"datacenter"&amp;""""&amp;"&gt;"&amp;
TEXT(G440,"0.0")&amp;"&lt;/td&gt;&lt;td class="&amp;""""&amp;"datacenter"&amp;""""&amp;"&gt;"&amp;
TEXT(H440,"0")&amp;"&lt;/td&gt;"&amp;
"&lt;/tr&gt;"</f>
        <v>&lt;tr&gt;&lt;td class="dataleft"&gt;848&lt;/td&gt;&lt;td class="dataleft"&gt;Stringer&lt;/td&gt;&lt;td class="dataleft"&gt;&lt;/td&gt;&lt;td class="dataleft"&gt;Will&lt;/td&gt;&lt;td class="datacenter"&gt;M&lt;/td&gt;&lt;td class="dataright"&gt;May 22, 1896&lt;/td&gt;&lt;td class="datacenter"&gt;Griggs Courier&lt;/td&gt;&lt;td class="datacenter"&gt;5&lt;/td&gt;&lt;/tr&gt;</v>
      </c>
      <c r="U440" s="2">
        <f>LEN(S440)</f>
        <v>123</v>
      </c>
    </row>
    <row r="441" spans="1:21" x14ac:dyDescent="0.25">
      <c r="A441" s="2">
        <v>870</v>
      </c>
      <c r="B441" s="4" t="s">
        <v>324</v>
      </c>
      <c r="C441" s="4"/>
      <c r="D441" s="4" t="s">
        <v>5260</v>
      </c>
      <c r="E441" s="5" t="s">
        <v>226</v>
      </c>
      <c r="F441" s="52" t="s">
        <v>5261</v>
      </c>
      <c r="G441" s="5" t="s">
        <v>4462</v>
      </c>
      <c r="H441" s="5">
        <v>5</v>
      </c>
      <c r="I441" s="48">
        <v>14</v>
      </c>
      <c r="J441" s="5">
        <v>441</v>
      </c>
      <c r="K441" s="47" t="s">
        <v>19756</v>
      </c>
      <c r="L441" s="46" t="s">
        <v>25742</v>
      </c>
      <c r="M441" s="55">
        <f>FIND(" ",F441)</f>
        <v>6</v>
      </c>
      <c r="N441" s="55">
        <f>FIND(",",F441)</f>
        <v>9</v>
      </c>
      <c r="O441" s="55" t="str">
        <f>MID(F441,N441+2,4)</f>
        <v>1897</v>
      </c>
      <c r="P441" s="55" t="str">
        <f>MID(F441,1,M441-1)</f>
        <v>April</v>
      </c>
      <c r="Q441" s="55">
        <f>_xlfn.SWITCH(TRIM(P441),
"January",1,"February",2,"March",3,"April",4,
"May",5,"June",6,"July",7,"August",8,
"September",9,"October",10,"November",11,"December",12,"No Match")</f>
        <v>4</v>
      </c>
      <c r="R441" s="55" t="str">
        <f>MID(F441,N441-2,2)</f>
        <v>23</v>
      </c>
      <c r="S441" s="2" t="str">
        <f>"&lt;a href="&amp;""""&amp;L441&amp;"\"&amp;K441&amp;"""&gt;"&amp;B441&amp;"&lt;/a&gt;"</f>
        <v>&lt;a href="set03\gc\gc_january_1896_to_december_1898\births\taylor,_female_birth_to_rev._j_m_april_23,_1897_p5_gc.pdf"&gt;Taylor&lt;/a&gt;</v>
      </c>
      <c r="T441" s="78" t="str">
        <f>"&lt;tr&gt;&lt;td class="&amp;""""&amp;"dataleft"&amp;""""&amp;"&gt;"&amp;
TEXT(A441,"0")&amp;"&lt;/td&gt;&lt;td class="&amp;""""&amp;"dataleft"&amp;""""&amp;"&gt;"&amp;
TEXT(B441,"")&amp;"&lt;/td&gt;&lt;td class="&amp;""""&amp;"dataleft"&amp;""""&amp;"&gt;"&amp;
TEXT(C441,"")&amp;"&lt;/td&gt;&lt;td class="&amp;""""&amp;"dataleft"&amp;""""&amp;"&gt;"&amp;
TEXT(D441,"0.0")&amp;"&lt;/td&gt;&lt;td class="&amp;""""&amp;"datacenter"&amp;""""&amp;"&gt;"&amp;
TEXT(E441,"0.0")&amp;"&lt;/td&gt;&lt;td class="&amp;""""&amp;"dataright"&amp;""""&amp;"&gt;"&amp;
TEXT(F441,"mmmm d, yyyy")&amp;"&lt;/td&gt;&lt;td class="&amp;""""&amp;"datacenter"&amp;""""&amp;"&gt;"&amp;
TEXT(G441,"0.0")&amp;"&lt;/td&gt;&lt;td class="&amp;""""&amp;"datacenter"&amp;""""&amp;"&gt;"&amp;
TEXT(H441,"0")&amp;"&lt;/td&gt;"&amp;
"&lt;/tr&gt;"</f>
        <v>&lt;tr&gt;&lt;td class="dataleft"&gt;870&lt;/td&gt;&lt;td class="dataleft"&gt;Taylor&lt;/td&gt;&lt;td class="dataleft"&gt;&lt;/td&gt;&lt;td class="dataleft"&gt;Rev. J M&lt;/td&gt;&lt;td class="datacenter"&gt;F&lt;/td&gt;&lt;td class="dataright"&gt;April 23, 1897&lt;/td&gt;&lt;td class="datacenter"&gt;Griggs Courier&lt;/td&gt;&lt;td class="datacenter"&gt;5&lt;/td&gt;&lt;/tr&gt;</v>
      </c>
      <c r="U441" s="2">
        <f>LEN(S441)</f>
        <v>127</v>
      </c>
    </row>
    <row r="442" spans="1:21" x14ac:dyDescent="0.25">
      <c r="A442" s="2">
        <v>872</v>
      </c>
      <c r="B442" s="4" t="s">
        <v>5262</v>
      </c>
      <c r="C442" s="4"/>
      <c r="D442" s="4" t="s">
        <v>5234</v>
      </c>
      <c r="E442" s="5" t="s">
        <v>226</v>
      </c>
      <c r="F442" s="52" t="s">
        <v>5263</v>
      </c>
      <c r="G442" s="5" t="s">
        <v>4462</v>
      </c>
      <c r="H442" s="5">
        <v>4</v>
      </c>
      <c r="I442" s="48">
        <v>14</v>
      </c>
      <c r="J442" s="5">
        <v>442</v>
      </c>
      <c r="K442" s="47" t="s">
        <v>19757</v>
      </c>
      <c r="L442" s="46" t="s">
        <v>25742</v>
      </c>
      <c r="M442" s="55">
        <f>FIND(" ",F442)</f>
        <v>6</v>
      </c>
      <c r="N442" s="55">
        <f>FIND(",",F442)</f>
        <v>9</v>
      </c>
      <c r="O442" s="55" t="str">
        <f>MID(F442,N442+2,4)</f>
        <v>1897</v>
      </c>
      <c r="P442" s="55" t="str">
        <f>MID(F442,1,M442-1)</f>
        <v>March</v>
      </c>
      <c r="Q442" s="55">
        <f>_xlfn.SWITCH(TRIM(P442),
"January",1,"February",2,"March",3,"April",4,
"May",5,"June",6,"July",7,"August",8,
"September",9,"October",10,"November",11,"December",12,"No Match")</f>
        <v>3</v>
      </c>
      <c r="R442" s="55" t="str">
        <f>MID(F442,N442-2,2)</f>
        <v>19</v>
      </c>
      <c r="S442" s="2" t="str">
        <f>"&lt;a href="&amp;""""&amp;L442&amp;"\"&amp;K442&amp;"""&gt;"&amp;B442&amp;"&lt;/a&gt;"</f>
        <v>&lt;a href="set03\gc\gc_january_1896_to_december_1898\births\thinglestad,_female_birth_to_j_c_march_19,_1897_p4_gc.pdf"&gt;Thinglestad&lt;/a&gt;</v>
      </c>
      <c r="T442" s="78" t="str">
        <f>"&lt;tr&gt;&lt;td class="&amp;""""&amp;"dataleft"&amp;""""&amp;"&gt;"&amp;
TEXT(A442,"0")&amp;"&lt;/td&gt;&lt;td class="&amp;""""&amp;"dataleft"&amp;""""&amp;"&gt;"&amp;
TEXT(B442,"")&amp;"&lt;/td&gt;&lt;td class="&amp;""""&amp;"dataleft"&amp;""""&amp;"&gt;"&amp;
TEXT(C442,"")&amp;"&lt;/td&gt;&lt;td class="&amp;""""&amp;"dataleft"&amp;""""&amp;"&gt;"&amp;
TEXT(D442,"0.0")&amp;"&lt;/td&gt;&lt;td class="&amp;""""&amp;"datacenter"&amp;""""&amp;"&gt;"&amp;
TEXT(E442,"0.0")&amp;"&lt;/td&gt;&lt;td class="&amp;""""&amp;"dataright"&amp;""""&amp;"&gt;"&amp;
TEXT(F442,"mmmm d, yyyy")&amp;"&lt;/td&gt;&lt;td class="&amp;""""&amp;"datacenter"&amp;""""&amp;"&gt;"&amp;
TEXT(G442,"0.0")&amp;"&lt;/td&gt;&lt;td class="&amp;""""&amp;"datacenter"&amp;""""&amp;"&gt;"&amp;
TEXT(H442,"0")&amp;"&lt;/td&gt;"&amp;
"&lt;/tr&gt;"</f>
        <v>&lt;tr&gt;&lt;td class="dataleft"&gt;872&lt;/td&gt;&lt;td class="dataleft"&gt;Thinglestad&lt;/td&gt;&lt;td class="dataleft"&gt;&lt;/td&gt;&lt;td class="dataleft"&gt;J C&lt;/td&gt;&lt;td class="datacenter"&gt;F&lt;/td&gt;&lt;td class="dataright"&gt;March 19, 1897&lt;/td&gt;&lt;td class="datacenter"&gt;Griggs Courier&lt;/td&gt;&lt;td class="datacenter"&gt;4&lt;/td&gt;&lt;/tr&gt;</v>
      </c>
      <c r="U442" s="2">
        <f>LEN(S442)</f>
        <v>132</v>
      </c>
    </row>
    <row r="443" spans="1:21" x14ac:dyDescent="0.25">
      <c r="A443" s="2">
        <v>907</v>
      </c>
      <c r="B443" s="4" t="s">
        <v>4722</v>
      </c>
      <c r="C443" s="4"/>
      <c r="D443" s="4" t="s">
        <v>5264</v>
      </c>
      <c r="E443" s="5" t="s">
        <v>226</v>
      </c>
      <c r="F443" s="52" t="s">
        <v>5134</v>
      </c>
      <c r="G443" s="5" t="s">
        <v>4462</v>
      </c>
      <c r="H443" s="5">
        <v>5</v>
      </c>
      <c r="I443" s="48">
        <v>14</v>
      </c>
      <c r="J443" s="5">
        <v>443</v>
      </c>
      <c r="K443" s="47" t="s">
        <v>19758</v>
      </c>
      <c r="L443" s="46" t="s">
        <v>25742</v>
      </c>
      <c r="M443" s="55">
        <f>FIND(" ",F443)</f>
        <v>4</v>
      </c>
      <c r="N443" s="55">
        <f>FIND(",",F443)</f>
        <v>7</v>
      </c>
      <c r="O443" s="55" t="str">
        <f>MID(F443,N443+2,4)</f>
        <v>1896</v>
      </c>
      <c r="P443" s="55" t="str">
        <f>MID(F443,1,M443-1)</f>
        <v>May</v>
      </c>
      <c r="Q443" s="55">
        <f>_xlfn.SWITCH(TRIM(P443),
"January",1,"February",2,"March",3,"April",4,
"May",5,"June",6,"July",7,"August",8,
"September",9,"October",10,"November",11,"December",12,"No Match")</f>
        <v>5</v>
      </c>
      <c r="R443" s="55" t="str">
        <f>MID(F443,N443-2,2)</f>
        <v>22</v>
      </c>
      <c r="S443" s="2" t="str">
        <f>"&lt;a href="&amp;""""&amp;L443&amp;"\"&amp;K443&amp;"""&gt;"&amp;B443&amp;"&lt;/a&gt;"</f>
        <v>&lt;a href="set03\gc\gc_january_1896_to_december_1898\births\wanner,_female_birth_to_prof_may_22,_1896_p5_gc.pdf"&gt;Wanner&lt;/a&gt;</v>
      </c>
      <c r="T443" s="78" t="str">
        <f>"&lt;tr&gt;&lt;td class="&amp;""""&amp;"dataleft"&amp;""""&amp;"&gt;"&amp;
TEXT(A443,"0")&amp;"&lt;/td&gt;&lt;td class="&amp;""""&amp;"dataleft"&amp;""""&amp;"&gt;"&amp;
TEXT(B443,"")&amp;"&lt;/td&gt;&lt;td class="&amp;""""&amp;"dataleft"&amp;""""&amp;"&gt;"&amp;
TEXT(C443,"")&amp;"&lt;/td&gt;&lt;td class="&amp;""""&amp;"dataleft"&amp;""""&amp;"&gt;"&amp;
TEXT(D443,"0.0")&amp;"&lt;/td&gt;&lt;td class="&amp;""""&amp;"datacenter"&amp;""""&amp;"&gt;"&amp;
TEXT(E443,"0.0")&amp;"&lt;/td&gt;&lt;td class="&amp;""""&amp;"dataright"&amp;""""&amp;"&gt;"&amp;
TEXT(F443,"mmmm d, yyyy")&amp;"&lt;/td&gt;&lt;td class="&amp;""""&amp;"datacenter"&amp;""""&amp;"&gt;"&amp;
TEXT(G443,"0.0")&amp;"&lt;/td&gt;&lt;td class="&amp;""""&amp;"datacenter"&amp;""""&amp;"&gt;"&amp;
TEXT(H443,"0")&amp;"&lt;/td&gt;"&amp;
"&lt;/tr&gt;"</f>
        <v>&lt;tr&gt;&lt;td class="dataleft"&gt;907&lt;/td&gt;&lt;td class="dataleft"&gt;Wanner&lt;/td&gt;&lt;td class="dataleft"&gt;&lt;/td&gt;&lt;td class="dataleft"&gt;Prof&lt;/td&gt;&lt;td class="datacenter"&gt;F&lt;/td&gt;&lt;td class="dataright"&gt;May 22, 1896&lt;/td&gt;&lt;td class="datacenter"&gt;Griggs Courier&lt;/td&gt;&lt;td class="datacenter"&gt;5&lt;/td&gt;&lt;/tr&gt;</v>
      </c>
      <c r="U443" s="2">
        <f>LEN(S443)</f>
        <v>121</v>
      </c>
    </row>
    <row r="444" spans="1:21" x14ac:dyDescent="0.25">
      <c r="A444" s="2">
        <v>908</v>
      </c>
      <c r="B444" s="4" t="s">
        <v>4722</v>
      </c>
      <c r="C444" s="4"/>
      <c r="D444" s="4" t="s">
        <v>4641</v>
      </c>
      <c r="E444" s="5" t="s">
        <v>26</v>
      </c>
      <c r="F444" s="52" t="s">
        <v>5265</v>
      </c>
      <c r="G444" s="5" t="s">
        <v>4462</v>
      </c>
      <c r="H444" s="5">
        <v>5</v>
      </c>
      <c r="I444" s="48">
        <v>14</v>
      </c>
      <c r="J444" s="5">
        <v>444</v>
      </c>
      <c r="K444" s="47" t="s">
        <v>19759</v>
      </c>
      <c r="L444" s="46" t="s">
        <v>25742</v>
      </c>
      <c r="M444" s="55">
        <f>FIND(" ",F444)</f>
        <v>5</v>
      </c>
      <c r="N444" s="55">
        <f>FIND(",",F444)</f>
        <v>8</v>
      </c>
      <c r="O444" s="55" t="str">
        <f>MID(F444,N444+2,4)</f>
        <v>1897</v>
      </c>
      <c r="P444" s="55" t="str">
        <f>MID(F444,1,M444-1)</f>
        <v>June</v>
      </c>
      <c r="Q444" s="55">
        <f>_xlfn.SWITCH(TRIM(P444),
"January",1,"February",2,"March",3,"April",4,
"May",5,"June",6,"July",7,"August",8,
"September",9,"October",10,"November",11,"December",12,"No Match")</f>
        <v>6</v>
      </c>
      <c r="R444" s="55" t="str">
        <f>MID(F444,N444-2,2)</f>
        <v>11</v>
      </c>
      <c r="S444" s="2" t="str">
        <f>"&lt;a href="&amp;""""&amp;L444&amp;"\"&amp;K444&amp;"""&gt;"&amp;B444&amp;"&lt;/a&gt;"</f>
        <v>&lt;a href="set03\gc\gc_january_1896_to_december_1898\births\wanner,_male_birth_to_f_m_june_11,_1897_p5_gc.pdf"&gt;Wanner&lt;/a&gt;</v>
      </c>
      <c r="T444" s="78" t="str">
        <f>"&lt;tr&gt;&lt;td class="&amp;""""&amp;"dataleft"&amp;""""&amp;"&gt;"&amp;
TEXT(A444,"0")&amp;"&lt;/td&gt;&lt;td class="&amp;""""&amp;"dataleft"&amp;""""&amp;"&gt;"&amp;
TEXT(B444,"")&amp;"&lt;/td&gt;&lt;td class="&amp;""""&amp;"dataleft"&amp;""""&amp;"&gt;"&amp;
TEXT(C444,"")&amp;"&lt;/td&gt;&lt;td class="&amp;""""&amp;"dataleft"&amp;""""&amp;"&gt;"&amp;
TEXT(D444,"0.0")&amp;"&lt;/td&gt;&lt;td class="&amp;""""&amp;"datacenter"&amp;""""&amp;"&gt;"&amp;
TEXT(E444,"0.0")&amp;"&lt;/td&gt;&lt;td class="&amp;""""&amp;"dataright"&amp;""""&amp;"&gt;"&amp;
TEXT(F444,"mmmm d, yyyy")&amp;"&lt;/td&gt;&lt;td class="&amp;""""&amp;"datacenter"&amp;""""&amp;"&gt;"&amp;
TEXT(G444,"0.0")&amp;"&lt;/td&gt;&lt;td class="&amp;""""&amp;"datacenter"&amp;""""&amp;"&gt;"&amp;
TEXT(H444,"0")&amp;"&lt;/td&gt;"&amp;
"&lt;/tr&gt;"</f>
        <v>&lt;tr&gt;&lt;td class="dataleft"&gt;908&lt;/td&gt;&lt;td class="dataleft"&gt;Wanner&lt;/td&gt;&lt;td class="dataleft"&gt;&lt;/td&gt;&lt;td class="dataleft"&gt;F M&lt;/td&gt;&lt;td class="datacenter"&gt;M&lt;/td&gt;&lt;td class="dataright"&gt;June 11, 1897&lt;/td&gt;&lt;td class="datacenter"&gt;Griggs Courier&lt;/td&gt;&lt;td class="datacenter"&gt;5&lt;/td&gt;&lt;/tr&gt;</v>
      </c>
      <c r="U444" s="2">
        <f>LEN(S444)</f>
        <v>119</v>
      </c>
    </row>
    <row r="445" spans="1:21" x14ac:dyDescent="0.25">
      <c r="A445" s="2">
        <v>910</v>
      </c>
      <c r="B445" s="4" t="s">
        <v>4724</v>
      </c>
      <c r="C445" s="4"/>
      <c r="D445" s="4" t="s">
        <v>4725</v>
      </c>
      <c r="E445" s="5" t="s">
        <v>226</v>
      </c>
      <c r="F445" s="52" t="s">
        <v>5213</v>
      </c>
      <c r="G445" s="5" t="s">
        <v>4462</v>
      </c>
      <c r="H445" s="5">
        <v>5</v>
      </c>
      <c r="I445" s="48">
        <v>14</v>
      </c>
      <c r="J445" s="5">
        <v>445</v>
      </c>
      <c r="K445" s="47" t="s">
        <v>19760</v>
      </c>
      <c r="L445" s="46" t="s">
        <v>25742</v>
      </c>
      <c r="M445" s="55">
        <f>FIND(" ",F445)</f>
        <v>6</v>
      </c>
      <c r="N445" s="55">
        <f>FIND(",",F445)</f>
        <v>8</v>
      </c>
      <c r="O445" s="55" t="str">
        <f>MID(F445,N445+2,4)</f>
        <v>1898</v>
      </c>
      <c r="P445" s="55" t="str">
        <f>MID(F445,1,M445-1)</f>
        <v>April</v>
      </c>
      <c r="Q445" s="55">
        <f>_xlfn.SWITCH(TRIM(P445),
"January",1,"February",2,"March",3,"April",4,
"May",5,"June",6,"July",7,"August",8,
"September",9,"October",10,"November",11,"December",12,"No Match")</f>
        <v>4</v>
      </c>
      <c r="R445" s="55" t="str">
        <f>MID(F445,N445-2,2)</f>
        <v xml:space="preserve"> 8</v>
      </c>
      <c r="S445" s="2" t="str">
        <f>"&lt;a href="&amp;""""&amp;L445&amp;"\"&amp;K445&amp;"""&gt;"&amp;B445&amp;"&lt;/a&gt;"</f>
        <v>&lt;a href="set03\gc\gc_january_1896_to_december_1898\births\warner,_female_birth_to_te_april_8,_1898_p5_gc.pdf"&gt;Warner&lt;/a&gt;</v>
      </c>
      <c r="T445" s="78" t="str">
        <f>"&lt;tr&gt;&lt;td class="&amp;""""&amp;"dataleft"&amp;""""&amp;"&gt;"&amp;
TEXT(A445,"0")&amp;"&lt;/td&gt;&lt;td class="&amp;""""&amp;"dataleft"&amp;""""&amp;"&gt;"&amp;
TEXT(B445,"")&amp;"&lt;/td&gt;&lt;td class="&amp;""""&amp;"dataleft"&amp;""""&amp;"&gt;"&amp;
TEXT(C445,"")&amp;"&lt;/td&gt;&lt;td class="&amp;""""&amp;"dataleft"&amp;""""&amp;"&gt;"&amp;
TEXT(D445,"0.0")&amp;"&lt;/td&gt;&lt;td class="&amp;""""&amp;"datacenter"&amp;""""&amp;"&gt;"&amp;
TEXT(E445,"0.0")&amp;"&lt;/td&gt;&lt;td class="&amp;""""&amp;"dataright"&amp;""""&amp;"&gt;"&amp;
TEXT(F445,"mmmm d, yyyy")&amp;"&lt;/td&gt;&lt;td class="&amp;""""&amp;"datacenter"&amp;""""&amp;"&gt;"&amp;
TEXT(G445,"0.0")&amp;"&lt;/td&gt;&lt;td class="&amp;""""&amp;"datacenter"&amp;""""&amp;"&gt;"&amp;
TEXT(H445,"0")&amp;"&lt;/td&gt;"&amp;
"&lt;/tr&gt;"</f>
        <v>&lt;tr&gt;&lt;td class="dataleft"&gt;910&lt;/td&gt;&lt;td class="dataleft"&gt;Warner&lt;/td&gt;&lt;td class="dataleft"&gt;&lt;/td&gt;&lt;td class="dataleft"&gt;T E&lt;/td&gt;&lt;td class="datacenter"&gt;F&lt;/td&gt;&lt;td class="dataright"&gt;April 8, 1898&lt;/td&gt;&lt;td class="datacenter"&gt;Griggs Courier&lt;/td&gt;&lt;td class="datacenter"&gt;5&lt;/td&gt;&lt;/tr&gt;</v>
      </c>
      <c r="U445" s="2">
        <f>LEN(S445)</f>
        <v>120</v>
      </c>
    </row>
    <row r="446" spans="1:21" x14ac:dyDescent="0.25">
      <c r="A446" s="2">
        <v>912</v>
      </c>
      <c r="B446" s="4" t="s">
        <v>5266</v>
      </c>
      <c r="C446" s="4"/>
      <c r="D446" s="4" t="s">
        <v>4192</v>
      </c>
      <c r="E446" s="5" t="s">
        <v>226</v>
      </c>
      <c r="F446" s="52" t="s">
        <v>1491</v>
      </c>
      <c r="G446" s="5" t="s">
        <v>4462</v>
      </c>
      <c r="H446" s="5">
        <v>5</v>
      </c>
      <c r="I446" s="48">
        <v>14</v>
      </c>
      <c r="J446" s="5">
        <v>446</v>
      </c>
      <c r="K446" s="47" t="s">
        <v>19761</v>
      </c>
      <c r="L446" s="46" t="s">
        <v>25742</v>
      </c>
      <c r="M446" s="55">
        <f>FIND(" ",F446)</f>
        <v>8</v>
      </c>
      <c r="N446" s="55">
        <f>FIND(",",F446)</f>
        <v>10</v>
      </c>
      <c r="O446" s="55" t="str">
        <f>MID(F446,N446+2,4)</f>
        <v>1898</v>
      </c>
      <c r="P446" s="55" t="str">
        <f>MID(F446,1,M446-1)</f>
        <v>October</v>
      </c>
      <c r="Q446" s="55">
        <f>_xlfn.SWITCH(TRIM(P446),
"January",1,"February",2,"March",3,"April",4,
"May",5,"June",6,"July",7,"August",8,
"September",9,"October",10,"November",11,"December",12,"No Match")</f>
        <v>10</v>
      </c>
      <c r="R446" s="55" t="str">
        <f>MID(F446,N446-2,2)</f>
        <v xml:space="preserve"> 6</v>
      </c>
      <c r="S446" s="2" t="str">
        <f>"&lt;a href="&amp;""""&amp;L446&amp;"\"&amp;K446&amp;"""&gt;"&amp;B446&amp;"&lt;/a&gt;"</f>
        <v>&lt;a href="set03\gc\gc_january_1896_to_december_1898\births\watne,_female_birth_to_jacob_october_6,_1898_p5_gc.pdf"&gt;Watne&lt;/a&gt;</v>
      </c>
      <c r="T446" s="78" t="str">
        <f>"&lt;tr&gt;&lt;td class="&amp;""""&amp;"dataleft"&amp;""""&amp;"&gt;"&amp;
TEXT(A446,"0")&amp;"&lt;/td&gt;&lt;td class="&amp;""""&amp;"dataleft"&amp;""""&amp;"&gt;"&amp;
TEXT(B446,"")&amp;"&lt;/td&gt;&lt;td class="&amp;""""&amp;"dataleft"&amp;""""&amp;"&gt;"&amp;
TEXT(C446,"")&amp;"&lt;/td&gt;&lt;td class="&amp;""""&amp;"dataleft"&amp;""""&amp;"&gt;"&amp;
TEXT(D446,"0.0")&amp;"&lt;/td&gt;&lt;td class="&amp;""""&amp;"datacenter"&amp;""""&amp;"&gt;"&amp;
TEXT(E446,"0.0")&amp;"&lt;/td&gt;&lt;td class="&amp;""""&amp;"dataright"&amp;""""&amp;"&gt;"&amp;
TEXT(F446,"mmmm d, yyyy")&amp;"&lt;/td&gt;&lt;td class="&amp;""""&amp;"datacenter"&amp;""""&amp;"&gt;"&amp;
TEXT(G446,"0.0")&amp;"&lt;/td&gt;&lt;td class="&amp;""""&amp;"datacenter"&amp;""""&amp;"&gt;"&amp;
TEXT(H446,"0")&amp;"&lt;/td&gt;"&amp;
"&lt;/tr&gt;"</f>
        <v>&lt;tr&gt;&lt;td class="dataleft"&gt;912&lt;/td&gt;&lt;td class="dataleft"&gt;Watne&lt;/td&gt;&lt;td class="dataleft"&gt;&lt;/td&gt;&lt;td class="dataleft"&gt;Jacob&lt;/td&gt;&lt;td class="datacenter"&gt;F&lt;/td&gt;&lt;td class="dataright"&gt;October 6, 1898&lt;/td&gt;&lt;td class="datacenter"&gt;Griggs Courier&lt;/td&gt;&lt;td class="datacenter"&gt;5&lt;/td&gt;&lt;/tr&gt;</v>
      </c>
      <c r="U446" s="2">
        <f>LEN(S446)</f>
        <v>123</v>
      </c>
    </row>
    <row r="447" spans="1:21" x14ac:dyDescent="0.25">
      <c r="A447" s="2">
        <v>941</v>
      </c>
      <c r="B447" s="4" t="s">
        <v>5267</v>
      </c>
      <c r="C447" s="4"/>
      <c r="D447" s="4" t="s">
        <v>5268</v>
      </c>
      <c r="E447" s="5" t="s">
        <v>26</v>
      </c>
      <c r="F447" s="52" t="s">
        <v>5269</v>
      </c>
      <c r="G447" s="5" t="s">
        <v>4462</v>
      </c>
      <c r="H447" s="5">
        <v>5</v>
      </c>
      <c r="I447" s="48">
        <v>14</v>
      </c>
      <c r="J447" s="5">
        <v>447</v>
      </c>
      <c r="K447" s="47" t="s">
        <v>19762</v>
      </c>
      <c r="L447" s="46" t="s">
        <v>25742</v>
      </c>
      <c r="M447" s="55">
        <f>FIND(" ",F447)</f>
        <v>5</v>
      </c>
      <c r="N447" s="55">
        <f>FIND(",",F447)</f>
        <v>8</v>
      </c>
      <c r="O447" s="55" t="str">
        <f>MID(F447,N447+2,4)</f>
        <v>1898</v>
      </c>
      <c r="P447" s="55" t="str">
        <f>MID(F447,1,M447-1)</f>
        <v>July</v>
      </c>
      <c r="Q447" s="55">
        <f>_xlfn.SWITCH(TRIM(P447),
"January",1,"February",2,"March",3,"April",4,
"May",5,"June",6,"July",7,"August",8,
"September",9,"October",10,"November",11,"December",12,"No Match")</f>
        <v>7</v>
      </c>
      <c r="R447" s="55" t="str">
        <f>MID(F447,N447-2,2)</f>
        <v>15</v>
      </c>
      <c r="S447" s="2" t="str">
        <f>"&lt;a href="&amp;""""&amp;L447&amp;"\"&amp;K447&amp;"""&gt;"&amp;B447&amp;"&lt;/a&gt;"</f>
        <v>&lt;a href="set03\gc\gc_january_1896_to_december_1898\births\wilson,_male_birth_to_clint_july_15,_1898_p5_gc.pdf"&gt;Wilson&lt;/a&gt;</v>
      </c>
      <c r="T447" s="78" t="str">
        <f>"&lt;tr&gt;&lt;td class="&amp;""""&amp;"dataleft"&amp;""""&amp;"&gt;"&amp;
TEXT(A447,"0")&amp;"&lt;/td&gt;&lt;td class="&amp;""""&amp;"dataleft"&amp;""""&amp;"&gt;"&amp;
TEXT(B447,"")&amp;"&lt;/td&gt;&lt;td class="&amp;""""&amp;"dataleft"&amp;""""&amp;"&gt;"&amp;
TEXT(C447,"")&amp;"&lt;/td&gt;&lt;td class="&amp;""""&amp;"dataleft"&amp;""""&amp;"&gt;"&amp;
TEXT(D447,"0.0")&amp;"&lt;/td&gt;&lt;td class="&amp;""""&amp;"datacenter"&amp;""""&amp;"&gt;"&amp;
TEXT(E447,"0.0")&amp;"&lt;/td&gt;&lt;td class="&amp;""""&amp;"dataright"&amp;""""&amp;"&gt;"&amp;
TEXT(F447,"mmmm d, yyyy")&amp;"&lt;/td&gt;&lt;td class="&amp;""""&amp;"datacenter"&amp;""""&amp;"&gt;"&amp;
TEXT(G447,"0.0")&amp;"&lt;/td&gt;&lt;td class="&amp;""""&amp;"datacenter"&amp;""""&amp;"&gt;"&amp;
TEXT(H447,"0")&amp;"&lt;/td&gt;"&amp;
"&lt;/tr&gt;"</f>
        <v>&lt;tr&gt;&lt;td class="dataleft"&gt;941&lt;/td&gt;&lt;td class="dataleft"&gt;Wilson&lt;/td&gt;&lt;td class="dataleft"&gt;&lt;/td&gt;&lt;td class="dataleft"&gt;Clint&lt;/td&gt;&lt;td class="datacenter"&gt;M&lt;/td&gt;&lt;td class="dataright"&gt;July 15, 1898&lt;/td&gt;&lt;td class="datacenter"&gt;Griggs Courier&lt;/td&gt;&lt;td class="datacenter"&gt;5&lt;/td&gt;&lt;/tr&gt;</v>
      </c>
      <c r="U447" s="2">
        <f>LEN(S447)</f>
        <v>121</v>
      </c>
    </row>
    <row r="448" spans="1:21" x14ac:dyDescent="0.25">
      <c r="A448" s="2">
        <v>19</v>
      </c>
      <c r="B448" s="4" t="s">
        <v>5132</v>
      </c>
      <c r="C448" s="4"/>
      <c r="D448" s="4" t="s">
        <v>5133</v>
      </c>
      <c r="E448" s="5" t="s">
        <v>226</v>
      </c>
      <c r="F448" s="52" t="s">
        <v>1306</v>
      </c>
      <c r="G448" s="5" t="s">
        <v>4462</v>
      </c>
      <c r="H448" s="5">
        <v>5</v>
      </c>
      <c r="I448" s="48">
        <v>15</v>
      </c>
      <c r="J448" s="5">
        <v>448</v>
      </c>
      <c r="K448" s="47" t="s">
        <v>19763</v>
      </c>
      <c r="L448" s="46" t="s">
        <v>25743</v>
      </c>
      <c r="M448" s="55">
        <f>FIND(" ",F448)</f>
        <v>8</v>
      </c>
      <c r="N448" s="55">
        <f>FIND(",",F448)</f>
        <v>11</v>
      </c>
      <c r="O448" s="55" t="str">
        <f>MID(F448,N448+2,4)</f>
        <v>1899</v>
      </c>
      <c r="P448" s="55" t="str">
        <f>MID(F448,1,M448-1)</f>
        <v>January</v>
      </c>
      <c r="Q448" s="55">
        <f>_xlfn.SWITCH(TRIM(P448),
"January",1,"February",2,"March",3,"April",4,
"May",5,"June",6,"July",7,"August",8,
"September",9,"October",10,"November",11,"December",12,"No Match")</f>
        <v>1</v>
      </c>
      <c r="R448" s="55" t="str">
        <f>MID(F448,N448-2,2)</f>
        <v>19</v>
      </c>
      <c r="S448" s="2" t="str">
        <f>"&lt;a href="&amp;""""&amp;L448&amp;"\"&amp;K448&amp;"""&gt;"&amp;B448&amp;"&lt;/a&gt;"</f>
        <v>&lt;a href="set03\gc\gc_january_1899_to_december_1900\births\anderson,_female_birth_to_rier_january_19,_1899_p5_gc.pdf"&gt;Anderson&lt;/a&gt;</v>
      </c>
      <c r="T448" s="78" t="str">
        <f>"&lt;tr&gt;&lt;td class="&amp;""""&amp;"dataleft"&amp;""""&amp;"&gt;"&amp;
TEXT(A448,"0")&amp;"&lt;/td&gt;&lt;td class="&amp;""""&amp;"dataleft"&amp;""""&amp;"&gt;"&amp;
TEXT(B448,"")&amp;"&lt;/td&gt;&lt;td class="&amp;""""&amp;"dataleft"&amp;""""&amp;"&gt;"&amp;
TEXT(C448,"")&amp;"&lt;/td&gt;&lt;td class="&amp;""""&amp;"dataleft"&amp;""""&amp;"&gt;"&amp;
TEXT(D448,"0.0")&amp;"&lt;/td&gt;&lt;td class="&amp;""""&amp;"datacenter"&amp;""""&amp;"&gt;"&amp;
TEXT(E448,"0.0")&amp;"&lt;/td&gt;&lt;td class="&amp;""""&amp;"dataright"&amp;""""&amp;"&gt;"&amp;
TEXT(F448,"mmmm d, yyyy")&amp;"&lt;/td&gt;&lt;td class="&amp;""""&amp;"datacenter"&amp;""""&amp;"&gt;"&amp;
TEXT(G448,"0.0")&amp;"&lt;/td&gt;&lt;td class="&amp;""""&amp;"datacenter"&amp;""""&amp;"&gt;"&amp;
TEXT(H448,"0")&amp;"&lt;/td&gt;"&amp;
"&lt;/tr&gt;"</f>
        <v>&lt;tr&gt;&lt;td class="dataleft"&gt;19&lt;/td&gt;&lt;td class="dataleft"&gt;Anderson&lt;/td&gt;&lt;td class="dataleft"&gt;&lt;/td&gt;&lt;td class="dataleft"&gt;Rier&lt;/td&gt;&lt;td class="datacenter"&gt;F&lt;/td&gt;&lt;td class="dataright"&gt;January 19, 1899&lt;/td&gt;&lt;td class="datacenter"&gt;Griggs Courier&lt;/td&gt;&lt;td class="datacenter"&gt;5&lt;/td&gt;&lt;/tr&gt;</v>
      </c>
      <c r="U448" s="2">
        <f>LEN(S448)</f>
        <v>129</v>
      </c>
    </row>
    <row r="449" spans="1:21" x14ac:dyDescent="0.25">
      <c r="A449" s="2">
        <v>31</v>
      </c>
      <c r="B449" s="4" t="s">
        <v>5671</v>
      </c>
      <c r="C449" s="4"/>
      <c r="D449" s="4" t="s">
        <v>5672</v>
      </c>
      <c r="E449" s="5" t="s">
        <v>26</v>
      </c>
      <c r="F449" s="52" t="s">
        <v>5673</v>
      </c>
      <c r="G449" s="5" t="s">
        <v>4462</v>
      </c>
      <c r="H449" s="5">
        <v>5</v>
      </c>
      <c r="I449" s="48">
        <v>15</v>
      </c>
      <c r="J449" s="5">
        <v>449</v>
      </c>
      <c r="K449" s="47" t="s">
        <v>19764</v>
      </c>
      <c r="L449" s="46" t="s">
        <v>25743</v>
      </c>
      <c r="M449" s="55">
        <f>FIND(" ",F449)</f>
        <v>9</v>
      </c>
      <c r="N449" s="55">
        <f>FIND(",",F449)</f>
        <v>12</v>
      </c>
      <c r="O449" s="55" t="str">
        <f>MID(F449,N449+2,4)</f>
        <v>1899</v>
      </c>
      <c r="P449" s="55" t="str">
        <f>MID(F449,1,M449-1)</f>
        <v>December</v>
      </c>
      <c r="Q449" s="55">
        <f>_xlfn.SWITCH(TRIM(P449),
"January",1,"February",2,"March",3,"April",4,
"May",5,"June",6,"July",7,"August",8,
"September",9,"October",10,"November",11,"December",12,"No Match")</f>
        <v>12</v>
      </c>
      <c r="R449" s="55" t="str">
        <f>MID(F449,N449-2,2)</f>
        <v>14</v>
      </c>
      <c r="S449" s="2" t="str">
        <f>"&lt;a href="&amp;""""&amp;L449&amp;"\"&amp;K449&amp;"""&gt;"&amp;B449&amp;"&lt;/a&gt;"</f>
        <v>&lt;a href="set03\gc\gc_january_1899_to_december_1900\births\anson,_male_birth_to_arthur_december_14,_1899_p5_gc.pdf"&gt;Anson&lt;/a&gt;</v>
      </c>
      <c r="T449" s="78" t="str">
        <f>"&lt;tr&gt;&lt;td class="&amp;""""&amp;"dataleft"&amp;""""&amp;"&gt;"&amp;
TEXT(A449,"0")&amp;"&lt;/td&gt;&lt;td class="&amp;""""&amp;"dataleft"&amp;""""&amp;"&gt;"&amp;
TEXT(B449,"")&amp;"&lt;/td&gt;&lt;td class="&amp;""""&amp;"dataleft"&amp;""""&amp;"&gt;"&amp;
TEXT(C449,"")&amp;"&lt;/td&gt;&lt;td class="&amp;""""&amp;"dataleft"&amp;""""&amp;"&gt;"&amp;
TEXT(D449,"0.0")&amp;"&lt;/td&gt;&lt;td class="&amp;""""&amp;"datacenter"&amp;""""&amp;"&gt;"&amp;
TEXT(E449,"0.0")&amp;"&lt;/td&gt;&lt;td class="&amp;""""&amp;"dataright"&amp;""""&amp;"&gt;"&amp;
TEXT(F449,"mmmm d, yyyy")&amp;"&lt;/td&gt;&lt;td class="&amp;""""&amp;"datacenter"&amp;""""&amp;"&gt;"&amp;
TEXT(G449,"0.0")&amp;"&lt;/td&gt;&lt;td class="&amp;""""&amp;"datacenter"&amp;""""&amp;"&gt;"&amp;
TEXT(H449,"0")&amp;"&lt;/td&gt;"&amp;
"&lt;/tr&gt;"</f>
        <v>&lt;tr&gt;&lt;td class="dataleft"&gt;31&lt;/td&gt;&lt;td class="dataleft"&gt;Anson&lt;/td&gt;&lt;td class="dataleft"&gt;&lt;/td&gt;&lt;td class="dataleft"&gt;Arthur&lt;/td&gt;&lt;td class="datacenter"&gt;M&lt;/td&gt;&lt;td class="dataright"&gt;December 14, 1899&lt;/td&gt;&lt;td class="datacenter"&gt;Griggs Courier&lt;/td&gt;&lt;td class="datacenter"&gt;5&lt;/td&gt;&lt;/tr&gt;</v>
      </c>
      <c r="U449" s="2">
        <f>LEN(S449)</f>
        <v>124</v>
      </c>
    </row>
    <row r="450" spans="1:21" ht="30" x14ac:dyDescent="0.25">
      <c r="A450" s="2">
        <v>34</v>
      </c>
      <c r="B450" s="4" t="s">
        <v>4564</v>
      </c>
      <c r="C450" s="4" t="s">
        <v>4706</v>
      </c>
      <c r="D450" s="4"/>
      <c r="E450" s="5" t="s">
        <v>26</v>
      </c>
      <c r="F450" s="52">
        <v>236</v>
      </c>
      <c r="G450" s="5" t="s">
        <v>4462</v>
      </c>
      <c r="H450" s="5">
        <v>5</v>
      </c>
      <c r="I450" s="48">
        <v>15</v>
      </c>
      <c r="J450" s="5">
        <v>450</v>
      </c>
      <c r="K450" s="47" t="s">
        <v>19765</v>
      </c>
      <c r="L450" s="46" t="s">
        <v>25743</v>
      </c>
      <c r="M450" s="46"/>
      <c r="N450" s="46"/>
      <c r="O450" s="39">
        <f>YEAR(F450)</f>
        <v>1900</v>
      </c>
      <c r="P450" s="2">
        <f>MONTH(F450)</f>
        <v>8</v>
      </c>
      <c r="Q450" s="2">
        <f>P450</f>
        <v>8</v>
      </c>
      <c r="R450" s="2">
        <f>DAY(F450)</f>
        <v>23</v>
      </c>
      <c r="S450" s="2" t="str">
        <f>"&lt;a href="&amp;""""&amp;L450&amp;"\"&amp;K450&amp;"""&gt;"&amp;B450&amp;"&lt;/a&gt;"</f>
        <v>&lt;a href="set03\gc\gc_january_1899_to_december_1900\births\archer,_male_birth_and_death_august_23,_1900_p5_gc.pdf"&gt;Archer&lt;/a&gt;</v>
      </c>
      <c r="T450" s="78" t="str">
        <f>"&lt;tr&gt;&lt;td class="&amp;""""&amp;"dataleft"&amp;""""&amp;"&gt;"&amp;
TEXT(A450,"0")&amp;"&lt;/td&gt;&lt;td class="&amp;""""&amp;"dataleft"&amp;""""&amp;"&gt;"&amp;
TEXT(B450,"")&amp;"&lt;/td&gt;&lt;td class="&amp;""""&amp;"dataleft"&amp;""""&amp;"&gt;"&amp;
TEXT(C450,"")&amp;"&lt;/td&gt;&lt;td class="&amp;""""&amp;"dataleft"&amp;""""&amp;"&gt;"&amp;
TEXT(D450,"0.0")&amp;"&lt;/td&gt;&lt;td class="&amp;""""&amp;"datacenter"&amp;""""&amp;"&gt;"&amp;
TEXT(E450,"0.0")&amp;"&lt;/td&gt;&lt;td class="&amp;""""&amp;"dataright"&amp;""""&amp;"&gt;"&amp;
TEXT(F450,"mmmm d, yyyy")&amp;"&lt;/td&gt;&lt;td class="&amp;""""&amp;"datacenter"&amp;""""&amp;"&gt;"&amp;
TEXT(G450,"0.0")&amp;"&lt;/td&gt;&lt;td class="&amp;""""&amp;"datacenter"&amp;""""&amp;"&gt;"&amp;
TEXT(H450,"0")&amp;"&lt;/td&gt;"&amp;
"&lt;/tr&gt;"</f>
        <v>&lt;tr&gt;&lt;td class="dataleft"&gt;34&lt;/td&gt;&lt;td class="dataleft"&gt;Archer&lt;/td&gt;&lt;td class="dataleft"&gt;Birth and Death&lt;/td&gt;&lt;td class="dataleft"&gt;0.0&lt;/td&gt;&lt;td class="datacenter"&gt;M&lt;/td&gt;&lt;td class="dataright"&gt;August 23, 1900&lt;/td&gt;&lt;td class="datacenter"&gt;Griggs Courier&lt;/td&gt;&lt;td class="datacenter"&gt;5&lt;/td&gt;&lt;/tr&gt;</v>
      </c>
      <c r="U450" s="2">
        <f>LEN(S450)</f>
        <v>124</v>
      </c>
    </row>
    <row r="451" spans="1:21" x14ac:dyDescent="0.25">
      <c r="A451" s="2">
        <v>38</v>
      </c>
      <c r="B451" s="4" t="s">
        <v>5135</v>
      </c>
      <c r="C451" s="4"/>
      <c r="D451" s="4" t="s">
        <v>299</v>
      </c>
      <c r="E451" s="5" t="s">
        <v>226</v>
      </c>
      <c r="F451" s="52">
        <v>313</v>
      </c>
      <c r="G451" s="5" t="s">
        <v>4462</v>
      </c>
      <c r="H451" s="5">
        <v>5</v>
      </c>
      <c r="I451" s="48">
        <v>15</v>
      </c>
      <c r="J451" s="5">
        <v>451</v>
      </c>
      <c r="K451" s="47" t="s">
        <v>19766</v>
      </c>
      <c r="L451" s="46" t="s">
        <v>25743</v>
      </c>
      <c r="M451" s="46"/>
      <c r="N451" s="46"/>
      <c r="O451" s="39">
        <f>YEAR(F451)</f>
        <v>1900</v>
      </c>
      <c r="P451" s="2">
        <f>MONTH(F451)</f>
        <v>11</v>
      </c>
      <c r="Q451" s="2">
        <f>P451</f>
        <v>11</v>
      </c>
      <c r="R451" s="2">
        <f>DAY(F451)</f>
        <v>8</v>
      </c>
      <c r="S451" s="2" t="str">
        <f>"&lt;a href="&amp;""""&amp;L451&amp;"\"&amp;K451&amp;"""&gt;"&amp;B451&amp;"&lt;/a&gt;"</f>
        <v>&lt;a href="set03\gc\gc_january_1899_to_december_1900\births\armstrong,_female_birth_to_j_b_november_8,_1900_p5_gc.pdf"&gt;Armstrong&lt;/a&gt;</v>
      </c>
      <c r="T451" s="78" t="str">
        <f>"&lt;tr&gt;&lt;td class="&amp;""""&amp;"dataleft"&amp;""""&amp;"&gt;"&amp;
TEXT(A451,"0")&amp;"&lt;/td&gt;&lt;td class="&amp;""""&amp;"dataleft"&amp;""""&amp;"&gt;"&amp;
TEXT(B451,"")&amp;"&lt;/td&gt;&lt;td class="&amp;""""&amp;"dataleft"&amp;""""&amp;"&gt;"&amp;
TEXT(C451,"")&amp;"&lt;/td&gt;&lt;td class="&amp;""""&amp;"dataleft"&amp;""""&amp;"&gt;"&amp;
TEXT(D451,"0.0")&amp;"&lt;/td&gt;&lt;td class="&amp;""""&amp;"datacenter"&amp;""""&amp;"&gt;"&amp;
TEXT(E451,"0.0")&amp;"&lt;/td&gt;&lt;td class="&amp;""""&amp;"dataright"&amp;""""&amp;"&gt;"&amp;
TEXT(F451,"mmmm d, yyyy")&amp;"&lt;/td&gt;&lt;td class="&amp;""""&amp;"datacenter"&amp;""""&amp;"&gt;"&amp;
TEXT(G451,"0.0")&amp;"&lt;/td&gt;&lt;td class="&amp;""""&amp;"datacenter"&amp;""""&amp;"&gt;"&amp;
TEXT(H451,"0")&amp;"&lt;/td&gt;"&amp;
"&lt;/tr&gt;"</f>
        <v>&lt;tr&gt;&lt;td class="dataleft"&gt;38&lt;/td&gt;&lt;td class="dataleft"&gt;Armstrong&lt;/td&gt;&lt;td class="dataleft"&gt;&lt;/td&gt;&lt;td class="dataleft"&gt;J B&lt;/td&gt;&lt;td class="datacenter"&gt;F&lt;/td&gt;&lt;td class="dataright"&gt;November 8, 1900&lt;/td&gt;&lt;td class="datacenter"&gt;Griggs Courier&lt;/td&gt;&lt;td class="datacenter"&gt;5&lt;/td&gt;&lt;/tr&gt;</v>
      </c>
      <c r="U451" s="2">
        <f>LEN(S451)</f>
        <v>130</v>
      </c>
    </row>
    <row r="452" spans="1:21" x14ac:dyDescent="0.25">
      <c r="A452" s="2">
        <v>39</v>
      </c>
      <c r="B452" s="4" t="s">
        <v>5135</v>
      </c>
      <c r="C452" s="4"/>
      <c r="D452" s="4" t="s">
        <v>352</v>
      </c>
      <c r="E452" s="5" t="s">
        <v>226</v>
      </c>
      <c r="F452" s="52">
        <v>313</v>
      </c>
      <c r="G452" s="5" t="s">
        <v>4462</v>
      </c>
      <c r="H452" s="5">
        <v>8</v>
      </c>
      <c r="I452" s="48">
        <v>15</v>
      </c>
      <c r="J452" s="5">
        <v>452</v>
      </c>
      <c r="K452" s="47" t="s">
        <v>19767</v>
      </c>
      <c r="L452" s="46" t="s">
        <v>25743</v>
      </c>
      <c r="M452" s="46"/>
      <c r="N452" s="46"/>
      <c r="O452" s="39">
        <f>YEAR(F452)</f>
        <v>1900</v>
      </c>
      <c r="P452" s="2">
        <f>MONTH(F452)</f>
        <v>11</v>
      </c>
      <c r="Q452" s="2">
        <f>P452</f>
        <v>11</v>
      </c>
      <c r="R452" s="2">
        <f>DAY(F452)</f>
        <v>8</v>
      </c>
      <c r="S452" s="2" t="str">
        <f>"&lt;a href="&amp;""""&amp;L452&amp;"\"&amp;K452&amp;"""&gt;"&amp;B452&amp;"&lt;/a&gt;"</f>
        <v>&lt;a href="set03\gc\gc_january_1899_to_december_1900\births\armstrong,_female_birth_to_john_november_8,_1900_p8_gc_hannaford_budget.pdf"&gt;Armstrong&lt;/a&gt;</v>
      </c>
      <c r="T452" s="78" t="str">
        <f>"&lt;tr&gt;&lt;td class="&amp;""""&amp;"dataleft"&amp;""""&amp;"&gt;"&amp;
TEXT(A452,"0")&amp;"&lt;/td&gt;&lt;td class="&amp;""""&amp;"dataleft"&amp;""""&amp;"&gt;"&amp;
TEXT(B452,"")&amp;"&lt;/td&gt;&lt;td class="&amp;""""&amp;"dataleft"&amp;""""&amp;"&gt;"&amp;
TEXT(C452,"")&amp;"&lt;/td&gt;&lt;td class="&amp;""""&amp;"dataleft"&amp;""""&amp;"&gt;"&amp;
TEXT(D452,"0.0")&amp;"&lt;/td&gt;&lt;td class="&amp;""""&amp;"datacenter"&amp;""""&amp;"&gt;"&amp;
TEXT(E452,"0.0")&amp;"&lt;/td&gt;&lt;td class="&amp;""""&amp;"dataright"&amp;""""&amp;"&gt;"&amp;
TEXT(F452,"mmmm d, yyyy")&amp;"&lt;/td&gt;&lt;td class="&amp;""""&amp;"datacenter"&amp;""""&amp;"&gt;"&amp;
TEXT(G452,"0.0")&amp;"&lt;/td&gt;&lt;td class="&amp;""""&amp;"datacenter"&amp;""""&amp;"&gt;"&amp;
TEXT(H452,"0")&amp;"&lt;/td&gt;"&amp;
"&lt;/tr&gt;"</f>
        <v>&lt;tr&gt;&lt;td class="dataleft"&gt;39&lt;/td&gt;&lt;td class="dataleft"&gt;Armstrong&lt;/td&gt;&lt;td class="dataleft"&gt;&lt;/td&gt;&lt;td class="dataleft"&gt;John&lt;/td&gt;&lt;td class="datacenter"&gt;F&lt;/td&gt;&lt;td class="dataright"&gt;November 8, 1900&lt;/td&gt;&lt;td class="datacenter"&gt;Griggs Courier&lt;/td&gt;&lt;td class="datacenter"&gt;8&lt;/td&gt;&lt;/tr&gt;</v>
      </c>
      <c r="U452" s="2">
        <f>LEN(S452)</f>
        <v>148</v>
      </c>
    </row>
    <row r="453" spans="1:21" x14ac:dyDescent="0.25">
      <c r="A453" s="2">
        <v>42</v>
      </c>
      <c r="B453" s="4" t="s">
        <v>5674</v>
      </c>
      <c r="C453" s="4"/>
      <c r="D453" s="4" t="s">
        <v>286</v>
      </c>
      <c r="E453" s="5" t="s">
        <v>226</v>
      </c>
      <c r="F453" s="52">
        <v>32</v>
      </c>
      <c r="G453" s="5" t="s">
        <v>4462</v>
      </c>
      <c r="H453" s="5">
        <v>5</v>
      </c>
      <c r="I453" s="48">
        <v>15</v>
      </c>
      <c r="J453" s="5">
        <v>453</v>
      </c>
      <c r="K453" s="47" t="s">
        <v>19768</v>
      </c>
      <c r="L453" s="46" t="s">
        <v>25743</v>
      </c>
      <c r="M453" s="46"/>
      <c r="N453" s="46"/>
      <c r="O453" s="39">
        <f>YEAR(F453)</f>
        <v>1900</v>
      </c>
      <c r="P453" s="2">
        <f>MONTH(F453)</f>
        <v>2</v>
      </c>
      <c r="Q453" s="2">
        <f>P453</f>
        <v>2</v>
      </c>
      <c r="R453" s="2">
        <f>DAY(F453)</f>
        <v>1</v>
      </c>
      <c r="S453" s="2" t="str">
        <f>"&lt;a href="&amp;""""&amp;L453&amp;"\"&amp;K453&amp;"""&gt;"&amp;B453&amp;"&lt;/a&gt;"</f>
        <v>&lt;a href="set03\gc\gc_january_1899_to_december_1900\births\avrea,_female_birth_to_e_m_february_1,_1900_p5_gc.pdf"&gt;Avrea&lt;/a&gt;</v>
      </c>
      <c r="T453" s="78" t="str">
        <f>"&lt;tr&gt;&lt;td class="&amp;""""&amp;"dataleft"&amp;""""&amp;"&gt;"&amp;
TEXT(A453,"0")&amp;"&lt;/td&gt;&lt;td class="&amp;""""&amp;"dataleft"&amp;""""&amp;"&gt;"&amp;
TEXT(B453,"")&amp;"&lt;/td&gt;&lt;td class="&amp;""""&amp;"dataleft"&amp;""""&amp;"&gt;"&amp;
TEXT(C453,"")&amp;"&lt;/td&gt;&lt;td class="&amp;""""&amp;"dataleft"&amp;""""&amp;"&gt;"&amp;
TEXT(D453,"0.0")&amp;"&lt;/td&gt;&lt;td class="&amp;""""&amp;"datacenter"&amp;""""&amp;"&gt;"&amp;
TEXT(E453,"0.0")&amp;"&lt;/td&gt;&lt;td class="&amp;""""&amp;"dataright"&amp;""""&amp;"&gt;"&amp;
TEXT(F453,"mmmm d, yyyy")&amp;"&lt;/td&gt;&lt;td class="&amp;""""&amp;"datacenter"&amp;""""&amp;"&gt;"&amp;
TEXT(G453,"0.0")&amp;"&lt;/td&gt;&lt;td class="&amp;""""&amp;"datacenter"&amp;""""&amp;"&gt;"&amp;
TEXT(H453,"0")&amp;"&lt;/td&gt;"&amp;
"&lt;/tr&gt;"</f>
        <v>&lt;tr&gt;&lt;td class="dataleft"&gt;42&lt;/td&gt;&lt;td class="dataleft"&gt;Avrea&lt;/td&gt;&lt;td class="dataleft"&gt;&lt;/td&gt;&lt;td class="dataleft"&gt;E M &lt;/td&gt;&lt;td class="datacenter"&gt;F&lt;/td&gt;&lt;td class="dataright"&gt;February 1, 1900&lt;/td&gt;&lt;td class="datacenter"&gt;Griggs Courier&lt;/td&gt;&lt;td class="datacenter"&gt;5&lt;/td&gt;&lt;/tr&gt;</v>
      </c>
      <c r="U453" s="2">
        <f>LEN(S453)</f>
        <v>122</v>
      </c>
    </row>
    <row r="454" spans="1:21" x14ac:dyDescent="0.25">
      <c r="A454" s="2">
        <v>46</v>
      </c>
      <c r="B454" s="4" t="s">
        <v>5675</v>
      </c>
      <c r="C454" s="4"/>
      <c r="D454" s="4" t="s">
        <v>5676</v>
      </c>
      <c r="E454" s="5" t="s">
        <v>26</v>
      </c>
      <c r="F454" s="52" t="s">
        <v>5673</v>
      </c>
      <c r="G454" s="5" t="s">
        <v>4462</v>
      </c>
      <c r="H454" s="5">
        <v>5</v>
      </c>
      <c r="I454" s="48">
        <v>15</v>
      </c>
      <c r="J454" s="5">
        <v>454</v>
      </c>
      <c r="K454" s="47" t="s">
        <v>19769</v>
      </c>
      <c r="L454" s="46" t="s">
        <v>25743</v>
      </c>
      <c r="M454" s="55">
        <f>FIND(" ",F454)</f>
        <v>9</v>
      </c>
      <c r="N454" s="55">
        <f>FIND(",",F454)</f>
        <v>12</v>
      </c>
      <c r="O454" s="55" t="str">
        <f>MID(F454,N454+2,4)</f>
        <v>1899</v>
      </c>
      <c r="P454" s="55" t="str">
        <f>MID(F454,1,M454-1)</f>
        <v>December</v>
      </c>
      <c r="Q454" s="55">
        <f>_xlfn.SWITCH(TRIM(P454),
"January",1,"February",2,"March",3,"April",4,
"May",5,"June",6,"July",7,"August",8,
"September",9,"October",10,"November",11,"December",12,"No Match")</f>
        <v>12</v>
      </c>
      <c r="R454" s="55" t="str">
        <f>MID(F454,N454-2,2)</f>
        <v>14</v>
      </c>
      <c r="S454" s="2" t="str">
        <f>"&lt;a href="&amp;""""&amp;L454&amp;"\"&amp;K454&amp;"""&gt;"&amp;B454&amp;"&lt;/a&gt;"</f>
        <v>&lt;a href="set03\gc\gc_january_1899_to_december_1900\births\bailey,_male_birth_to_rob_december_14,_1899_p5_gc.pdf"&gt;Bailey&lt;/a&gt;</v>
      </c>
      <c r="T454" s="78" t="str">
        <f>"&lt;tr&gt;&lt;td class="&amp;""""&amp;"dataleft"&amp;""""&amp;"&gt;"&amp;
TEXT(A454,"0")&amp;"&lt;/td&gt;&lt;td class="&amp;""""&amp;"dataleft"&amp;""""&amp;"&gt;"&amp;
TEXT(B454,"")&amp;"&lt;/td&gt;&lt;td class="&amp;""""&amp;"dataleft"&amp;""""&amp;"&gt;"&amp;
TEXT(C454,"")&amp;"&lt;/td&gt;&lt;td class="&amp;""""&amp;"dataleft"&amp;""""&amp;"&gt;"&amp;
TEXT(D454,"0.0")&amp;"&lt;/td&gt;&lt;td class="&amp;""""&amp;"datacenter"&amp;""""&amp;"&gt;"&amp;
TEXT(E454,"0.0")&amp;"&lt;/td&gt;&lt;td class="&amp;""""&amp;"dataright"&amp;""""&amp;"&gt;"&amp;
TEXT(F454,"mmmm d, yyyy")&amp;"&lt;/td&gt;&lt;td class="&amp;""""&amp;"datacenter"&amp;""""&amp;"&gt;"&amp;
TEXT(G454,"0.0")&amp;"&lt;/td&gt;&lt;td class="&amp;""""&amp;"datacenter"&amp;""""&amp;"&gt;"&amp;
TEXT(H454,"0")&amp;"&lt;/td&gt;"&amp;
"&lt;/tr&gt;"</f>
        <v>&lt;tr&gt;&lt;td class="dataleft"&gt;46&lt;/td&gt;&lt;td class="dataleft"&gt;Bailey&lt;/td&gt;&lt;td class="dataleft"&gt;&lt;/td&gt;&lt;td class="dataleft"&gt;Rob &lt;/td&gt;&lt;td class="datacenter"&gt;M&lt;/td&gt;&lt;td class="dataright"&gt;December 14, 1899&lt;/td&gt;&lt;td class="datacenter"&gt;Griggs Courier&lt;/td&gt;&lt;td class="datacenter"&gt;5&lt;/td&gt;&lt;/tr&gt;</v>
      </c>
      <c r="U454" s="2">
        <f>LEN(S454)</f>
        <v>123</v>
      </c>
    </row>
    <row r="455" spans="1:21" x14ac:dyDescent="0.25">
      <c r="A455" s="2">
        <v>71</v>
      </c>
      <c r="B455" s="4" t="s">
        <v>5677</v>
      </c>
      <c r="C455" s="4"/>
      <c r="D455" s="4" t="s">
        <v>5678</v>
      </c>
      <c r="E455" s="5" t="s">
        <v>26</v>
      </c>
      <c r="F455" s="52" t="s">
        <v>122</v>
      </c>
      <c r="G455" s="5" t="s">
        <v>4462</v>
      </c>
      <c r="H455" s="5">
        <v>4</v>
      </c>
      <c r="I455" s="48">
        <v>15</v>
      </c>
      <c r="J455" s="5">
        <v>455</v>
      </c>
      <c r="K455" s="47" t="s">
        <v>19770</v>
      </c>
      <c r="L455" s="46" t="s">
        <v>25743</v>
      </c>
      <c r="M455" s="55">
        <f>FIND(" ",F455)</f>
        <v>9</v>
      </c>
      <c r="N455" s="55">
        <f>FIND(",",F455)</f>
        <v>12</v>
      </c>
      <c r="O455" s="55" t="str">
        <f>MID(F455,N455+2,4)</f>
        <v>1899</v>
      </c>
      <c r="P455" s="55" t="str">
        <f>MID(F455,1,M455-1)</f>
        <v>November</v>
      </c>
      <c r="Q455" s="55">
        <f>_xlfn.SWITCH(TRIM(P455),
"January",1,"February",2,"March",3,"April",4,
"May",5,"June",6,"July",7,"August",8,
"September",9,"October",10,"November",11,"December",12,"No Match")</f>
        <v>11</v>
      </c>
      <c r="R455" s="55" t="str">
        <f>MID(F455,N455-2,2)</f>
        <v>30</v>
      </c>
      <c r="S455" s="2" t="str">
        <f>"&lt;a href="&amp;""""&amp;L455&amp;"\"&amp;K455&amp;"""&gt;"&amp;B455&amp;"&lt;/a&gt;"</f>
        <v>&lt;a href="set03\gc\gc_january_1899_to_december_1900\births\berg,_male_birth_to_lewis_november_30,_1899_p4_gc.pdf"&gt;Berg&lt;/a&gt;</v>
      </c>
      <c r="T455" s="78" t="str">
        <f>"&lt;tr&gt;&lt;td class="&amp;""""&amp;"dataleft"&amp;""""&amp;"&gt;"&amp;
TEXT(A455,"0")&amp;"&lt;/td&gt;&lt;td class="&amp;""""&amp;"dataleft"&amp;""""&amp;"&gt;"&amp;
TEXT(B455,"")&amp;"&lt;/td&gt;&lt;td class="&amp;""""&amp;"dataleft"&amp;""""&amp;"&gt;"&amp;
TEXT(C455,"")&amp;"&lt;/td&gt;&lt;td class="&amp;""""&amp;"dataleft"&amp;""""&amp;"&gt;"&amp;
TEXT(D455,"0.0")&amp;"&lt;/td&gt;&lt;td class="&amp;""""&amp;"datacenter"&amp;""""&amp;"&gt;"&amp;
TEXT(E455,"0.0")&amp;"&lt;/td&gt;&lt;td class="&amp;""""&amp;"dataright"&amp;""""&amp;"&gt;"&amp;
TEXT(F455,"mmmm d, yyyy")&amp;"&lt;/td&gt;&lt;td class="&amp;""""&amp;"datacenter"&amp;""""&amp;"&gt;"&amp;
TEXT(G455,"0.0")&amp;"&lt;/td&gt;&lt;td class="&amp;""""&amp;"datacenter"&amp;""""&amp;"&gt;"&amp;
TEXT(H455,"0")&amp;"&lt;/td&gt;"&amp;
"&lt;/tr&gt;"</f>
        <v>&lt;tr&gt;&lt;td class="dataleft"&gt;71&lt;/td&gt;&lt;td class="dataleft"&gt;Berg&lt;/td&gt;&lt;td class="dataleft"&gt;&lt;/td&gt;&lt;td class="dataleft"&gt;Lewis&lt;/td&gt;&lt;td class="datacenter"&gt;M&lt;/td&gt;&lt;td class="dataright"&gt;November 30, 1899&lt;/td&gt;&lt;td class="datacenter"&gt;Griggs Courier&lt;/td&gt;&lt;td class="datacenter"&gt;4&lt;/td&gt;&lt;/tr&gt;</v>
      </c>
      <c r="U455" s="2">
        <f>LEN(S455)</f>
        <v>121</v>
      </c>
    </row>
    <row r="456" spans="1:21" x14ac:dyDescent="0.25">
      <c r="A456" s="2">
        <v>72</v>
      </c>
      <c r="B456" s="4" t="s">
        <v>5677</v>
      </c>
      <c r="C456" s="4"/>
      <c r="D456" s="4" t="s">
        <v>4184</v>
      </c>
      <c r="E456" s="5" t="s">
        <v>26</v>
      </c>
      <c r="F456" s="52">
        <v>306</v>
      </c>
      <c r="G456" s="5" t="s">
        <v>4462</v>
      </c>
      <c r="H456" s="5">
        <v>5</v>
      </c>
      <c r="I456" s="48">
        <v>15</v>
      </c>
      <c r="J456" s="5">
        <v>456</v>
      </c>
      <c r="K456" s="47" t="s">
        <v>19771</v>
      </c>
      <c r="L456" s="46" t="s">
        <v>25743</v>
      </c>
      <c r="M456" s="46"/>
      <c r="N456" s="46"/>
      <c r="O456" s="39">
        <f>YEAR(F456)</f>
        <v>1900</v>
      </c>
      <c r="P456" s="2">
        <f>MONTH(F456)</f>
        <v>11</v>
      </c>
      <c r="Q456" s="2">
        <f>P456</f>
        <v>11</v>
      </c>
      <c r="R456" s="2">
        <f>DAY(F456)</f>
        <v>1</v>
      </c>
      <c r="S456" s="2" t="str">
        <f>"&lt;a href="&amp;""""&amp;L456&amp;"\"&amp;K456&amp;"""&gt;"&amp;B456&amp;"&lt;/a&gt;"</f>
        <v>&lt;a href="set03\gc\gc_january_1899_to_december_1900\births\berg,_male_birth_to_ole_november_1,_1900_p5_gc.pdf"&gt;Berg&lt;/a&gt;</v>
      </c>
      <c r="T456" s="78" t="str">
        <f>"&lt;tr&gt;&lt;td class="&amp;""""&amp;"dataleft"&amp;""""&amp;"&gt;"&amp;
TEXT(A456,"0")&amp;"&lt;/td&gt;&lt;td class="&amp;""""&amp;"dataleft"&amp;""""&amp;"&gt;"&amp;
TEXT(B456,"")&amp;"&lt;/td&gt;&lt;td class="&amp;""""&amp;"dataleft"&amp;""""&amp;"&gt;"&amp;
TEXT(C456,"")&amp;"&lt;/td&gt;&lt;td class="&amp;""""&amp;"dataleft"&amp;""""&amp;"&gt;"&amp;
TEXT(D456,"0.0")&amp;"&lt;/td&gt;&lt;td class="&amp;""""&amp;"datacenter"&amp;""""&amp;"&gt;"&amp;
TEXT(E456,"0.0")&amp;"&lt;/td&gt;&lt;td class="&amp;""""&amp;"dataright"&amp;""""&amp;"&gt;"&amp;
TEXT(F456,"mmmm d, yyyy")&amp;"&lt;/td&gt;&lt;td class="&amp;""""&amp;"datacenter"&amp;""""&amp;"&gt;"&amp;
TEXT(G456,"0.0")&amp;"&lt;/td&gt;&lt;td class="&amp;""""&amp;"datacenter"&amp;""""&amp;"&gt;"&amp;
TEXT(H456,"0")&amp;"&lt;/td&gt;"&amp;
"&lt;/tr&gt;"</f>
        <v>&lt;tr&gt;&lt;td class="dataleft"&gt;72&lt;/td&gt;&lt;td class="dataleft"&gt;Berg&lt;/td&gt;&lt;td class="dataleft"&gt;&lt;/td&gt;&lt;td class="dataleft"&gt;Ole&lt;/td&gt;&lt;td class="datacenter"&gt;M&lt;/td&gt;&lt;td class="dataright"&gt;November 1, 1900&lt;/td&gt;&lt;td class="datacenter"&gt;Griggs Courier&lt;/td&gt;&lt;td class="datacenter"&gt;5&lt;/td&gt;&lt;/tr&gt;</v>
      </c>
      <c r="U456" s="2">
        <f>LEN(S456)</f>
        <v>118</v>
      </c>
    </row>
    <row r="457" spans="1:21" x14ac:dyDescent="0.25">
      <c r="A457" s="2">
        <v>83</v>
      </c>
      <c r="B457" s="4" t="s">
        <v>4583</v>
      </c>
      <c r="C457" s="4"/>
      <c r="D457" s="4" t="s">
        <v>4584</v>
      </c>
      <c r="E457" s="5" t="s">
        <v>226</v>
      </c>
      <c r="F457" s="52">
        <v>334</v>
      </c>
      <c r="G457" s="5" t="s">
        <v>4462</v>
      </c>
      <c r="H457" s="5">
        <v>5</v>
      </c>
      <c r="I457" s="48">
        <v>15</v>
      </c>
      <c r="J457" s="5">
        <v>457</v>
      </c>
      <c r="K457" s="47" t="s">
        <v>19772</v>
      </c>
      <c r="L457" s="46" t="s">
        <v>25743</v>
      </c>
      <c r="M457" s="46"/>
      <c r="N457" s="46"/>
      <c r="O457" s="39">
        <f>YEAR(F457)</f>
        <v>1900</v>
      </c>
      <c r="P457" s="2">
        <f>MONTH(F457)</f>
        <v>11</v>
      </c>
      <c r="Q457" s="2">
        <f>P457</f>
        <v>11</v>
      </c>
      <c r="R457" s="2">
        <f>DAY(F457)</f>
        <v>29</v>
      </c>
      <c r="S457" s="2" t="str">
        <f>"&lt;a href="&amp;""""&amp;L457&amp;"\"&amp;K457&amp;"""&gt;"&amp;B457&amp;"&lt;/a&gt;"</f>
        <v>&lt;a href="set03\gc\gc_january_1899_to_december_1900\births\biorn,_female_birth_to_r_j_november_29,_1900_p5_gc.pdf"&gt;Biorn&lt;/a&gt;</v>
      </c>
      <c r="T457" s="78" t="str">
        <f>"&lt;tr&gt;&lt;td class="&amp;""""&amp;"dataleft"&amp;""""&amp;"&gt;"&amp;
TEXT(A457,"0")&amp;"&lt;/td&gt;&lt;td class="&amp;""""&amp;"dataleft"&amp;""""&amp;"&gt;"&amp;
TEXT(B457,"")&amp;"&lt;/td&gt;&lt;td class="&amp;""""&amp;"dataleft"&amp;""""&amp;"&gt;"&amp;
TEXT(C457,"")&amp;"&lt;/td&gt;&lt;td class="&amp;""""&amp;"dataleft"&amp;""""&amp;"&gt;"&amp;
TEXT(D457,"0.0")&amp;"&lt;/td&gt;&lt;td class="&amp;""""&amp;"datacenter"&amp;""""&amp;"&gt;"&amp;
TEXT(E457,"0.0")&amp;"&lt;/td&gt;&lt;td class="&amp;""""&amp;"dataright"&amp;""""&amp;"&gt;"&amp;
TEXT(F457,"mmmm d, yyyy")&amp;"&lt;/td&gt;&lt;td class="&amp;""""&amp;"datacenter"&amp;""""&amp;"&gt;"&amp;
TEXT(G457,"0.0")&amp;"&lt;/td&gt;&lt;td class="&amp;""""&amp;"datacenter"&amp;""""&amp;"&gt;"&amp;
TEXT(H457,"0")&amp;"&lt;/td&gt;"&amp;
"&lt;/tr&gt;"</f>
        <v>&lt;tr&gt;&lt;td class="dataleft"&gt;83&lt;/td&gt;&lt;td class="dataleft"&gt;Biorn&lt;/td&gt;&lt;td class="dataleft"&gt;&lt;/td&gt;&lt;td class="dataleft"&gt;R J&lt;/td&gt;&lt;td class="datacenter"&gt;F&lt;/td&gt;&lt;td class="dataright"&gt;November 29, 1900&lt;/td&gt;&lt;td class="datacenter"&gt;Griggs Courier&lt;/td&gt;&lt;td class="datacenter"&gt;5&lt;/td&gt;&lt;/tr&gt;</v>
      </c>
      <c r="U457" s="2">
        <f>LEN(S457)</f>
        <v>123</v>
      </c>
    </row>
    <row r="458" spans="1:21" x14ac:dyDescent="0.25">
      <c r="A458" s="2">
        <v>100</v>
      </c>
      <c r="B458" s="4" t="s">
        <v>5149</v>
      </c>
      <c r="C458" s="4"/>
      <c r="D458" s="4" t="s">
        <v>343</v>
      </c>
      <c r="E458" s="5" t="s">
        <v>226</v>
      </c>
      <c r="F458" s="52" t="s">
        <v>5673</v>
      </c>
      <c r="G458" s="5" t="s">
        <v>4462</v>
      </c>
      <c r="H458" s="5">
        <v>5</v>
      </c>
      <c r="I458" s="48">
        <v>15</v>
      </c>
      <c r="J458" s="5">
        <v>458</v>
      </c>
      <c r="K458" s="47" t="s">
        <v>19773</v>
      </c>
      <c r="L458" s="46" t="s">
        <v>25743</v>
      </c>
      <c r="M458" s="55">
        <f>FIND(" ",F458)</f>
        <v>9</v>
      </c>
      <c r="N458" s="55">
        <f>FIND(",",F458)</f>
        <v>12</v>
      </c>
      <c r="O458" s="55" t="str">
        <f>MID(F458,N458+2,4)</f>
        <v>1899</v>
      </c>
      <c r="P458" s="55" t="str">
        <f>MID(F458,1,M458-1)</f>
        <v>December</v>
      </c>
      <c r="Q458" s="55">
        <f>_xlfn.SWITCH(TRIM(P458),
"January",1,"February",2,"March",3,"April",4,
"May",5,"June",6,"July",7,"August",8,
"September",9,"October",10,"November",11,"December",12,"No Match")</f>
        <v>12</v>
      </c>
      <c r="R458" s="55" t="str">
        <f>MID(F458,N458-2,2)</f>
        <v>14</v>
      </c>
      <c r="S458" s="2" t="str">
        <f>"&lt;a href="&amp;""""&amp;L458&amp;"\"&amp;K458&amp;"""&gt;"&amp;B458&amp;"&lt;/a&gt;"</f>
        <v>&lt;a href="set03\gc\gc_january_1899_to_december_1900\births\bostrom,_female_birth_to_carl_december_14,_1899_p5_gc.pdf"&gt;Bostrom&lt;/a&gt;</v>
      </c>
      <c r="T458" s="78" t="str">
        <f>"&lt;tr&gt;&lt;td class="&amp;""""&amp;"dataleft"&amp;""""&amp;"&gt;"&amp;
TEXT(A458,"0")&amp;"&lt;/td&gt;&lt;td class="&amp;""""&amp;"dataleft"&amp;""""&amp;"&gt;"&amp;
TEXT(B458,"")&amp;"&lt;/td&gt;&lt;td class="&amp;""""&amp;"dataleft"&amp;""""&amp;"&gt;"&amp;
TEXT(C458,"")&amp;"&lt;/td&gt;&lt;td class="&amp;""""&amp;"dataleft"&amp;""""&amp;"&gt;"&amp;
TEXT(D458,"0.0")&amp;"&lt;/td&gt;&lt;td class="&amp;""""&amp;"datacenter"&amp;""""&amp;"&gt;"&amp;
TEXT(E458,"0.0")&amp;"&lt;/td&gt;&lt;td class="&amp;""""&amp;"dataright"&amp;""""&amp;"&gt;"&amp;
TEXT(F458,"mmmm d, yyyy")&amp;"&lt;/td&gt;&lt;td class="&amp;""""&amp;"datacenter"&amp;""""&amp;"&gt;"&amp;
TEXT(G458,"0.0")&amp;"&lt;/td&gt;&lt;td class="&amp;""""&amp;"datacenter"&amp;""""&amp;"&gt;"&amp;
TEXT(H458,"0")&amp;"&lt;/td&gt;"&amp;
"&lt;/tr&gt;"</f>
        <v>&lt;tr&gt;&lt;td class="dataleft"&gt;100&lt;/td&gt;&lt;td class="dataleft"&gt;Bostrom&lt;/td&gt;&lt;td class="dataleft"&gt;&lt;/td&gt;&lt;td class="dataleft"&gt;Carl&lt;/td&gt;&lt;td class="datacenter"&gt;F&lt;/td&gt;&lt;td class="dataright"&gt;December 14, 1899&lt;/td&gt;&lt;td class="datacenter"&gt;Griggs Courier&lt;/td&gt;&lt;td class="datacenter"&gt;5&lt;/td&gt;&lt;/tr&gt;</v>
      </c>
      <c r="U458" s="2">
        <f>LEN(S458)</f>
        <v>128</v>
      </c>
    </row>
    <row r="459" spans="1:21" x14ac:dyDescent="0.25">
      <c r="A459" s="2">
        <v>102</v>
      </c>
      <c r="B459" s="4" t="s">
        <v>5151</v>
      </c>
      <c r="C459" s="4"/>
      <c r="D459" s="4" t="s">
        <v>5679</v>
      </c>
      <c r="E459" s="5" t="s">
        <v>226</v>
      </c>
      <c r="F459" s="52" t="s">
        <v>5680</v>
      </c>
      <c r="G459" s="5" t="s">
        <v>4462</v>
      </c>
      <c r="H459" s="5">
        <v>5</v>
      </c>
      <c r="I459" s="48">
        <v>15</v>
      </c>
      <c r="J459" s="5">
        <v>459</v>
      </c>
      <c r="K459" s="47" t="s">
        <v>19774</v>
      </c>
      <c r="L459" s="46" t="s">
        <v>25743</v>
      </c>
      <c r="M459" s="55">
        <f>FIND(" ",F459)</f>
        <v>8</v>
      </c>
      <c r="N459" s="55">
        <f>FIND(",",F459)</f>
        <v>11</v>
      </c>
      <c r="O459" s="55" t="str">
        <f>MID(F459,N459+2,4)</f>
        <v>1899</v>
      </c>
      <c r="P459" s="55" t="str">
        <f>MID(F459,1,M459-1)</f>
        <v>October</v>
      </c>
      <c r="Q459" s="55">
        <f>_xlfn.SWITCH(TRIM(P459),
"January",1,"February",2,"March",3,"April",4,
"May",5,"June",6,"July",7,"August",8,
"September",9,"October",10,"November",11,"December",12,"No Match")</f>
        <v>10</v>
      </c>
      <c r="R459" s="55" t="str">
        <f>MID(F459,N459-2,2)</f>
        <v>12</v>
      </c>
      <c r="S459" s="2" t="str">
        <f>"&lt;a href="&amp;""""&amp;L459&amp;"\"&amp;K459&amp;"""&gt;"&amp;B459&amp;"&lt;/a&gt;"</f>
        <v>&lt;a href="set03\gc\gc_january_1899_to_december_1900\births\bowden,_female_birth_to_mrs_a_l_october_12,_1899_p5_gc.pdf"&gt;Bowden&lt;/a&gt;</v>
      </c>
      <c r="T459" s="78" t="str">
        <f>"&lt;tr&gt;&lt;td class="&amp;""""&amp;"dataleft"&amp;""""&amp;"&gt;"&amp;
TEXT(A459,"0")&amp;"&lt;/td&gt;&lt;td class="&amp;""""&amp;"dataleft"&amp;""""&amp;"&gt;"&amp;
TEXT(B459,"")&amp;"&lt;/td&gt;&lt;td class="&amp;""""&amp;"dataleft"&amp;""""&amp;"&gt;"&amp;
TEXT(C459,"")&amp;"&lt;/td&gt;&lt;td class="&amp;""""&amp;"dataleft"&amp;""""&amp;"&gt;"&amp;
TEXT(D459,"0.0")&amp;"&lt;/td&gt;&lt;td class="&amp;""""&amp;"datacenter"&amp;""""&amp;"&gt;"&amp;
TEXT(E459,"0.0")&amp;"&lt;/td&gt;&lt;td class="&amp;""""&amp;"dataright"&amp;""""&amp;"&gt;"&amp;
TEXT(F459,"mmmm d, yyyy")&amp;"&lt;/td&gt;&lt;td class="&amp;""""&amp;"datacenter"&amp;""""&amp;"&gt;"&amp;
TEXT(G459,"0.0")&amp;"&lt;/td&gt;&lt;td class="&amp;""""&amp;"datacenter"&amp;""""&amp;"&gt;"&amp;
TEXT(H459,"0")&amp;"&lt;/td&gt;"&amp;
"&lt;/tr&gt;"</f>
        <v>&lt;tr&gt;&lt;td class="dataleft"&gt;102&lt;/td&gt;&lt;td class="dataleft"&gt;Bowden&lt;/td&gt;&lt;td class="dataleft"&gt;&lt;/td&gt;&lt;td class="dataleft"&gt;Mrs. A L&lt;/td&gt;&lt;td class="datacenter"&gt;F&lt;/td&gt;&lt;td class="dataright"&gt;October 12, 1899&lt;/td&gt;&lt;td class="datacenter"&gt;Griggs Courier&lt;/td&gt;&lt;td class="datacenter"&gt;5&lt;/td&gt;&lt;/tr&gt;</v>
      </c>
      <c r="U459" s="2">
        <f>LEN(S459)</f>
        <v>128</v>
      </c>
    </row>
    <row r="460" spans="1:21" x14ac:dyDescent="0.25">
      <c r="A460" s="2">
        <v>121</v>
      </c>
      <c r="B460" s="4" t="s">
        <v>5681</v>
      </c>
      <c r="C460" s="4"/>
      <c r="D460" s="4" t="s">
        <v>352</v>
      </c>
      <c r="E460" s="5" t="s">
        <v>226</v>
      </c>
      <c r="F460" s="52">
        <v>250</v>
      </c>
      <c r="G460" s="5" t="s">
        <v>4462</v>
      </c>
      <c r="H460" s="5">
        <v>5</v>
      </c>
      <c r="I460" s="48">
        <v>15</v>
      </c>
      <c r="J460" s="5">
        <v>460</v>
      </c>
      <c r="K460" s="47" t="s">
        <v>19775</v>
      </c>
      <c r="L460" s="46" t="s">
        <v>25743</v>
      </c>
      <c r="M460" s="46"/>
      <c r="N460" s="46"/>
      <c r="O460" s="39">
        <f>YEAR(F460)</f>
        <v>1900</v>
      </c>
      <c r="P460" s="2">
        <f>MONTH(F460)</f>
        <v>9</v>
      </c>
      <c r="Q460" s="2">
        <f>P460</f>
        <v>9</v>
      </c>
      <c r="R460" s="2">
        <f>DAY(F460)</f>
        <v>6</v>
      </c>
      <c r="S460" s="2" t="str">
        <f>"&lt;a href="&amp;""""&amp;L460&amp;"\"&amp;K460&amp;"""&gt;"&amp;B460&amp;"&lt;/a&gt;"</f>
        <v>&lt;a href="set03\gc\gc_january_1899_to_december_1900\births\cain,_female_birth_to_john_september_6,_1900_p5_gc.pdf"&gt;Cain&lt;/a&gt;</v>
      </c>
      <c r="T460" s="78" t="str">
        <f>"&lt;tr&gt;&lt;td class="&amp;""""&amp;"dataleft"&amp;""""&amp;"&gt;"&amp;
TEXT(A460,"0")&amp;"&lt;/td&gt;&lt;td class="&amp;""""&amp;"dataleft"&amp;""""&amp;"&gt;"&amp;
TEXT(B460,"")&amp;"&lt;/td&gt;&lt;td class="&amp;""""&amp;"dataleft"&amp;""""&amp;"&gt;"&amp;
TEXT(C460,"")&amp;"&lt;/td&gt;&lt;td class="&amp;""""&amp;"dataleft"&amp;""""&amp;"&gt;"&amp;
TEXT(D460,"0.0")&amp;"&lt;/td&gt;&lt;td class="&amp;""""&amp;"datacenter"&amp;""""&amp;"&gt;"&amp;
TEXT(E460,"0.0")&amp;"&lt;/td&gt;&lt;td class="&amp;""""&amp;"dataright"&amp;""""&amp;"&gt;"&amp;
TEXT(F460,"mmmm d, yyyy")&amp;"&lt;/td&gt;&lt;td class="&amp;""""&amp;"datacenter"&amp;""""&amp;"&gt;"&amp;
TEXT(G460,"0.0")&amp;"&lt;/td&gt;&lt;td class="&amp;""""&amp;"datacenter"&amp;""""&amp;"&gt;"&amp;
TEXT(H460,"0")&amp;"&lt;/td&gt;"&amp;
"&lt;/tr&gt;"</f>
        <v>&lt;tr&gt;&lt;td class="dataleft"&gt;121&lt;/td&gt;&lt;td class="dataleft"&gt;Cain&lt;/td&gt;&lt;td class="dataleft"&gt;&lt;/td&gt;&lt;td class="dataleft"&gt;John&lt;/td&gt;&lt;td class="datacenter"&gt;F&lt;/td&gt;&lt;td class="dataright"&gt;September 6, 1900&lt;/td&gt;&lt;td class="datacenter"&gt;Griggs Courier&lt;/td&gt;&lt;td class="datacenter"&gt;5&lt;/td&gt;&lt;/tr&gt;</v>
      </c>
      <c r="U460" s="2">
        <f>LEN(S460)</f>
        <v>122</v>
      </c>
    </row>
    <row r="461" spans="1:21" x14ac:dyDescent="0.25">
      <c r="A461" s="2">
        <v>150</v>
      </c>
      <c r="B461" s="4" t="s">
        <v>4131</v>
      </c>
      <c r="C461" s="4"/>
      <c r="D461" s="4" t="s">
        <v>5682</v>
      </c>
      <c r="E461" s="5" t="s">
        <v>226</v>
      </c>
      <c r="F461" s="52">
        <v>320</v>
      </c>
      <c r="G461" s="5" t="s">
        <v>4462</v>
      </c>
      <c r="H461" s="5">
        <v>5</v>
      </c>
      <c r="I461" s="48">
        <v>15</v>
      </c>
      <c r="J461" s="5">
        <v>461</v>
      </c>
      <c r="K461" s="47" t="s">
        <v>19776</v>
      </c>
      <c r="L461" s="46" t="s">
        <v>25743</v>
      </c>
      <c r="M461" s="46"/>
      <c r="N461" s="46"/>
      <c r="O461" s="39">
        <f>YEAR(F461)</f>
        <v>1900</v>
      </c>
      <c r="P461" s="2">
        <f>MONTH(F461)</f>
        <v>11</v>
      </c>
      <c r="Q461" s="2">
        <f>P461</f>
        <v>11</v>
      </c>
      <c r="R461" s="2">
        <f>DAY(F461)</f>
        <v>15</v>
      </c>
      <c r="S461" s="2" t="str">
        <f>"&lt;a href="&amp;""""&amp;L461&amp;"\"&amp;K461&amp;"""&gt;"&amp;B461&amp;"&lt;/a&gt;"</f>
        <v>&lt;a href="set03\gc\gc_january_1899_to_december_1900\births\condy,_female_birth_to_g_h_november_15,_1900_p5_gc.pdf"&gt;Condy&lt;/a&gt;</v>
      </c>
      <c r="T461" s="78" t="str">
        <f>"&lt;tr&gt;&lt;td class="&amp;""""&amp;"dataleft"&amp;""""&amp;"&gt;"&amp;
TEXT(A461,"0")&amp;"&lt;/td&gt;&lt;td class="&amp;""""&amp;"dataleft"&amp;""""&amp;"&gt;"&amp;
TEXT(B461,"")&amp;"&lt;/td&gt;&lt;td class="&amp;""""&amp;"dataleft"&amp;""""&amp;"&gt;"&amp;
TEXT(C461,"")&amp;"&lt;/td&gt;&lt;td class="&amp;""""&amp;"dataleft"&amp;""""&amp;"&gt;"&amp;
TEXT(D461,"0.0")&amp;"&lt;/td&gt;&lt;td class="&amp;""""&amp;"datacenter"&amp;""""&amp;"&gt;"&amp;
TEXT(E461,"0.0")&amp;"&lt;/td&gt;&lt;td class="&amp;""""&amp;"dataright"&amp;""""&amp;"&gt;"&amp;
TEXT(F461,"mmmm d, yyyy")&amp;"&lt;/td&gt;&lt;td class="&amp;""""&amp;"datacenter"&amp;""""&amp;"&gt;"&amp;
TEXT(G461,"0.0")&amp;"&lt;/td&gt;&lt;td class="&amp;""""&amp;"datacenter"&amp;""""&amp;"&gt;"&amp;
TEXT(H461,"0")&amp;"&lt;/td&gt;"&amp;
"&lt;/tr&gt;"</f>
        <v>&lt;tr&gt;&lt;td class="dataleft"&gt;150&lt;/td&gt;&lt;td class="dataleft"&gt;Condy&lt;/td&gt;&lt;td class="dataleft"&gt;&lt;/td&gt;&lt;td class="dataleft"&gt;G H&lt;/td&gt;&lt;td class="datacenter"&gt;F&lt;/td&gt;&lt;td class="dataright"&gt;November 15, 1900&lt;/td&gt;&lt;td class="datacenter"&gt;Griggs Courier&lt;/td&gt;&lt;td class="datacenter"&gt;5&lt;/td&gt;&lt;/tr&gt;</v>
      </c>
      <c r="U461" s="2">
        <f>LEN(S461)</f>
        <v>123</v>
      </c>
    </row>
    <row r="462" spans="1:21" x14ac:dyDescent="0.25">
      <c r="A462" s="2">
        <v>176</v>
      </c>
      <c r="B462" s="4" t="s">
        <v>260</v>
      </c>
      <c r="C462" s="4"/>
      <c r="D462" s="4" t="s">
        <v>4210</v>
      </c>
      <c r="E462" s="5" t="s">
        <v>226</v>
      </c>
      <c r="F462" s="52" t="s">
        <v>1567</v>
      </c>
      <c r="G462" s="5" t="s">
        <v>4462</v>
      </c>
      <c r="H462" s="5">
        <v>5</v>
      </c>
      <c r="I462" s="48">
        <v>15</v>
      </c>
      <c r="J462" s="5">
        <v>462</v>
      </c>
      <c r="K462" s="47" t="s">
        <v>19777</v>
      </c>
      <c r="L462" s="46" t="s">
        <v>25743</v>
      </c>
      <c r="M462" s="55">
        <f>FIND(" ",F462)</f>
        <v>5</v>
      </c>
      <c r="N462" s="55">
        <f>FIND(",",F462)</f>
        <v>8</v>
      </c>
      <c r="O462" s="55" t="str">
        <f>MID(F462,N462+2,4)</f>
        <v>1899</v>
      </c>
      <c r="P462" s="55" t="str">
        <f>MID(F462,1,M462-1)</f>
        <v>June</v>
      </c>
      <c r="Q462" s="55">
        <f>_xlfn.SWITCH(TRIM(P462),
"January",1,"February",2,"March",3,"April",4,
"May",5,"June",6,"July",7,"August",8,
"September",9,"October",10,"November",11,"December",12,"No Match")</f>
        <v>6</v>
      </c>
      <c r="R462" s="55" t="str">
        <f>MID(F462,N462-2,2)</f>
        <v>15</v>
      </c>
      <c r="S462" s="2" t="str">
        <f>"&lt;a href="&amp;""""&amp;L462&amp;"\"&amp;K462&amp;"""&gt;"&amp;B462&amp;"&lt;/a&gt;"</f>
        <v>&lt;a href="set03\gc\gc_january_1899_to_december_1900\births\davidson,_female_birth_to_william_june_15,_1899_p5_gc.pdf"&gt;Davidson&lt;/a&gt;</v>
      </c>
      <c r="T462" s="78" t="str">
        <f>"&lt;tr&gt;&lt;td class="&amp;""""&amp;"dataleft"&amp;""""&amp;"&gt;"&amp;
TEXT(A462,"0")&amp;"&lt;/td&gt;&lt;td class="&amp;""""&amp;"dataleft"&amp;""""&amp;"&gt;"&amp;
TEXT(B462,"")&amp;"&lt;/td&gt;&lt;td class="&amp;""""&amp;"dataleft"&amp;""""&amp;"&gt;"&amp;
TEXT(C462,"")&amp;"&lt;/td&gt;&lt;td class="&amp;""""&amp;"dataleft"&amp;""""&amp;"&gt;"&amp;
TEXT(D462,"0.0")&amp;"&lt;/td&gt;&lt;td class="&amp;""""&amp;"datacenter"&amp;""""&amp;"&gt;"&amp;
TEXT(E462,"0.0")&amp;"&lt;/td&gt;&lt;td class="&amp;""""&amp;"dataright"&amp;""""&amp;"&gt;"&amp;
TEXT(F462,"mmmm d, yyyy")&amp;"&lt;/td&gt;&lt;td class="&amp;""""&amp;"datacenter"&amp;""""&amp;"&gt;"&amp;
TEXT(G462,"0.0")&amp;"&lt;/td&gt;&lt;td class="&amp;""""&amp;"datacenter"&amp;""""&amp;"&gt;"&amp;
TEXT(H462,"0")&amp;"&lt;/td&gt;"&amp;
"&lt;/tr&gt;"</f>
        <v>&lt;tr&gt;&lt;td class="dataleft"&gt;176&lt;/td&gt;&lt;td class="dataleft"&gt;Davidson&lt;/td&gt;&lt;td class="dataleft"&gt;&lt;/td&gt;&lt;td class="dataleft"&gt;William&lt;/td&gt;&lt;td class="datacenter"&gt;F&lt;/td&gt;&lt;td class="dataright"&gt;June 15, 1899&lt;/td&gt;&lt;td class="datacenter"&gt;Griggs Courier&lt;/td&gt;&lt;td class="datacenter"&gt;5&lt;/td&gt;&lt;/tr&gt;</v>
      </c>
      <c r="U462" s="2">
        <f>LEN(S462)</f>
        <v>129</v>
      </c>
    </row>
    <row r="463" spans="1:21" x14ac:dyDescent="0.25">
      <c r="A463" s="2">
        <v>179</v>
      </c>
      <c r="B463" s="4" t="s">
        <v>5683</v>
      </c>
      <c r="C463" s="4"/>
      <c r="D463" s="4"/>
      <c r="E463" s="5" t="s">
        <v>26</v>
      </c>
      <c r="F463" s="52" t="s">
        <v>139</v>
      </c>
      <c r="G463" s="5" t="s">
        <v>4462</v>
      </c>
      <c r="H463" s="5">
        <v>5</v>
      </c>
      <c r="I463" s="48">
        <v>15</v>
      </c>
      <c r="J463" s="5">
        <v>463</v>
      </c>
      <c r="K463" s="47" t="s">
        <v>19778</v>
      </c>
      <c r="L463" s="46" t="s">
        <v>25743</v>
      </c>
      <c r="M463" s="55">
        <f>FIND(" ",F463)</f>
        <v>9</v>
      </c>
      <c r="N463" s="55">
        <f>FIND(",",F463)</f>
        <v>12</v>
      </c>
      <c r="O463" s="55" t="str">
        <f>MID(F463,N463+2,4)</f>
        <v>1899</v>
      </c>
      <c r="P463" s="55" t="str">
        <f>MID(F463,1,M463-1)</f>
        <v>November</v>
      </c>
      <c r="Q463" s="55">
        <f>_xlfn.SWITCH(TRIM(P463),
"January",1,"February",2,"March",3,"April",4,
"May",5,"June",6,"July",7,"August",8,
"September",9,"October",10,"November",11,"December",12,"No Match")</f>
        <v>11</v>
      </c>
      <c r="R463" s="55" t="str">
        <f>MID(F463,N463-2,2)</f>
        <v>16</v>
      </c>
      <c r="S463" s="2" t="str">
        <f>"&lt;a href="&amp;""""&amp;L463&amp;"\"&amp;K463&amp;"""&gt;"&amp;B463&amp;"&lt;/a&gt;"</f>
        <v>&lt;a href="set03\gc\gc_january_1899_to_december_1900\births\defoe,_male_birth_november_16,_1899_p5_gc.pdf"&gt;Defoe&lt;/a&gt;</v>
      </c>
      <c r="T463" s="78" t="str">
        <f>"&lt;tr&gt;&lt;td class="&amp;""""&amp;"dataleft"&amp;""""&amp;"&gt;"&amp;
TEXT(A463,"0")&amp;"&lt;/td&gt;&lt;td class="&amp;""""&amp;"dataleft"&amp;""""&amp;"&gt;"&amp;
TEXT(B463,"")&amp;"&lt;/td&gt;&lt;td class="&amp;""""&amp;"dataleft"&amp;""""&amp;"&gt;"&amp;
TEXT(C463,"")&amp;"&lt;/td&gt;&lt;td class="&amp;""""&amp;"dataleft"&amp;""""&amp;"&gt;"&amp;
TEXT(D463,"0.0")&amp;"&lt;/td&gt;&lt;td class="&amp;""""&amp;"datacenter"&amp;""""&amp;"&gt;"&amp;
TEXT(E463,"0.0")&amp;"&lt;/td&gt;&lt;td class="&amp;""""&amp;"dataright"&amp;""""&amp;"&gt;"&amp;
TEXT(F463,"mmmm d, yyyy")&amp;"&lt;/td&gt;&lt;td class="&amp;""""&amp;"datacenter"&amp;""""&amp;"&gt;"&amp;
TEXT(G463,"0.0")&amp;"&lt;/td&gt;&lt;td class="&amp;""""&amp;"datacenter"&amp;""""&amp;"&gt;"&amp;
TEXT(H463,"0")&amp;"&lt;/td&gt;"&amp;
"&lt;/tr&gt;"</f>
        <v>&lt;tr&gt;&lt;td class="dataleft"&gt;179&lt;/td&gt;&lt;td class="dataleft"&gt;Defoe&lt;/td&gt;&lt;td class="dataleft"&gt;&lt;/td&gt;&lt;td class="dataleft"&gt;0.0&lt;/td&gt;&lt;td class="datacenter"&gt;M&lt;/td&gt;&lt;td class="dataright"&gt;November 16, 1899&lt;/td&gt;&lt;td class="datacenter"&gt;Griggs Courier&lt;/td&gt;&lt;td class="datacenter"&gt;5&lt;/td&gt;&lt;/tr&gt;</v>
      </c>
      <c r="U463" s="2">
        <f>LEN(S463)</f>
        <v>114</v>
      </c>
    </row>
    <row r="464" spans="1:21" x14ac:dyDescent="0.25">
      <c r="A464" s="2">
        <v>186</v>
      </c>
      <c r="B464" s="4" t="s">
        <v>5684</v>
      </c>
      <c r="C464" s="4" t="s">
        <v>4139</v>
      </c>
      <c r="D464" s="4" t="s">
        <v>306</v>
      </c>
      <c r="E464" s="5" t="s">
        <v>26</v>
      </c>
      <c r="F464" s="52" t="s">
        <v>5685</v>
      </c>
      <c r="G464" s="5" t="s">
        <v>4462</v>
      </c>
      <c r="H464" s="5">
        <v>5</v>
      </c>
      <c r="I464" s="48">
        <v>15</v>
      </c>
      <c r="J464" s="5">
        <v>464</v>
      </c>
      <c r="K464" s="47" t="s">
        <v>19779</v>
      </c>
      <c r="L464" s="46" t="s">
        <v>25743</v>
      </c>
      <c r="M464" s="55">
        <f>FIND(" ",F464)</f>
        <v>6</v>
      </c>
      <c r="N464" s="55">
        <f>FIND(",",F464)</f>
        <v>8</v>
      </c>
      <c r="O464" s="55" t="str">
        <f>MID(F464,N464+2,4)</f>
        <v>1899</v>
      </c>
      <c r="P464" s="55" t="str">
        <f>MID(F464,1,M464-1)</f>
        <v>March</v>
      </c>
      <c r="Q464" s="55">
        <f>_xlfn.SWITCH(TRIM(P464),
"January",1,"February",2,"March",3,"April",4,
"May",5,"June",6,"July",7,"August",8,
"September",9,"October",10,"November",11,"December",12,"No Match")</f>
        <v>3</v>
      </c>
      <c r="R464" s="55" t="str">
        <f>MID(F464,N464-2,2)</f>
        <v xml:space="preserve"> 9</v>
      </c>
      <c r="S464" s="2" t="str">
        <f>"&lt;a href="&amp;""""&amp;L464&amp;"\"&amp;K464&amp;"""&gt;"&amp;B464&amp;"&lt;/a&gt;"</f>
        <v>&lt;a href="set03\gc\gc_january_1899_to_december_1900\births\dusbabek,_twin_male_birth_and_death_to_emil_march_9,_1899_p5_gc.pdf"&gt;Dusbabek&lt;/a&gt;</v>
      </c>
      <c r="T464" s="78" t="str">
        <f>"&lt;tr&gt;&lt;td class="&amp;""""&amp;"dataleft"&amp;""""&amp;"&gt;"&amp;
TEXT(A464,"0")&amp;"&lt;/td&gt;&lt;td class="&amp;""""&amp;"dataleft"&amp;""""&amp;"&gt;"&amp;
TEXT(B464,"")&amp;"&lt;/td&gt;&lt;td class="&amp;""""&amp;"dataleft"&amp;""""&amp;"&gt;"&amp;
TEXT(C464,"")&amp;"&lt;/td&gt;&lt;td class="&amp;""""&amp;"dataleft"&amp;""""&amp;"&gt;"&amp;
TEXT(D464,"0.0")&amp;"&lt;/td&gt;&lt;td class="&amp;""""&amp;"datacenter"&amp;""""&amp;"&gt;"&amp;
TEXT(E464,"0.0")&amp;"&lt;/td&gt;&lt;td class="&amp;""""&amp;"dataright"&amp;""""&amp;"&gt;"&amp;
TEXT(F464,"mmmm d, yyyy")&amp;"&lt;/td&gt;&lt;td class="&amp;""""&amp;"datacenter"&amp;""""&amp;"&gt;"&amp;
TEXT(G464,"0.0")&amp;"&lt;/td&gt;&lt;td class="&amp;""""&amp;"datacenter"&amp;""""&amp;"&gt;"&amp;
TEXT(H464,"0")&amp;"&lt;/td&gt;"&amp;
"&lt;/tr&gt;"</f>
        <v>&lt;tr&gt;&lt;td class="dataleft"&gt;186&lt;/td&gt;&lt;td class="dataleft"&gt;Dusbabek&lt;/td&gt;&lt;td class="dataleft"&gt;Twin&lt;/td&gt;&lt;td class="dataleft"&gt;Emil&lt;/td&gt;&lt;td class="datacenter"&gt;M&lt;/td&gt;&lt;td class="dataright"&gt;March 9, 1899&lt;/td&gt;&lt;td class="datacenter"&gt;Griggs Courier&lt;/td&gt;&lt;td class="datacenter"&gt;5&lt;/td&gt;&lt;/tr&gt;</v>
      </c>
      <c r="U464" s="2">
        <f>LEN(S464)</f>
        <v>139</v>
      </c>
    </row>
    <row r="465" spans="1:21" x14ac:dyDescent="0.25">
      <c r="A465" s="2">
        <v>205</v>
      </c>
      <c r="B465" s="4" t="s">
        <v>4136</v>
      </c>
      <c r="C465" s="4"/>
      <c r="D465" s="4" t="s">
        <v>5686</v>
      </c>
      <c r="E465" s="5" t="s">
        <v>226</v>
      </c>
      <c r="F465" s="52" t="s">
        <v>5687</v>
      </c>
      <c r="G465" s="5" t="s">
        <v>4462</v>
      </c>
      <c r="H465" s="5">
        <v>8</v>
      </c>
      <c r="I465" s="48">
        <v>15</v>
      </c>
      <c r="J465" s="5">
        <v>465</v>
      </c>
      <c r="K465" s="47" t="s">
        <v>19780</v>
      </c>
      <c r="L465" s="46" t="s">
        <v>25743</v>
      </c>
      <c r="M465" s="55">
        <f>FIND(" ",F465)</f>
        <v>6</v>
      </c>
      <c r="N465" s="55">
        <f>FIND(",",F465)</f>
        <v>9</v>
      </c>
      <c r="O465" s="55" t="str">
        <f>MID(F465,N465+2,4)</f>
        <v>1899</v>
      </c>
      <c r="P465" s="55" t="str">
        <f>MID(F465,1,M465-1)</f>
        <v>April</v>
      </c>
      <c r="Q465" s="55">
        <f>_xlfn.SWITCH(TRIM(P465),
"January",1,"February",2,"March",3,"April",4,
"May",5,"June",6,"July",7,"August",8,
"September",9,"October",10,"November",11,"December",12,"No Match")</f>
        <v>4</v>
      </c>
      <c r="R465" s="55" t="str">
        <f>MID(F465,N465-2,2)</f>
        <v>13</v>
      </c>
      <c r="S465" s="2" t="str">
        <f>"&lt;a href="&amp;""""&amp;L465&amp;"\"&amp;K465&amp;"""&gt;"&amp;B465&amp;"&lt;/a&gt;"</f>
        <v>&lt;a href="set03\gc\gc_january_1899_to_december_1900\births\erickson,_female_birth_to_alfred_april_13,_1899_p8_gc.pdf"&gt;Erickson&lt;/a&gt;</v>
      </c>
      <c r="T465" s="78" t="str">
        <f>"&lt;tr&gt;&lt;td class="&amp;""""&amp;"dataleft"&amp;""""&amp;"&gt;"&amp;
TEXT(A465,"0")&amp;"&lt;/td&gt;&lt;td class="&amp;""""&amp;"dataleft"&amp;""""&amp;"&gt;"&amp;
TEXT(B465,"")&amp;"&lt;/td&gt;&lt;td class="&amp;""""&amp;"dataleft"&amp;""""&amp;"&gt;"&amp;
TEXT(C465,"")&amp;"&lt;/td&gt;&lt;td class="&amp;""""&amp;"dataleft"&amp;""""&amp;"&gt;"&amp;
TEXT(D465,"0.0")&amp;"&lt;/td&gt;&lt;td class="&amp;""""&amp;"datacenter"&amp;""""&amp;"&gt;"&amp;
TEXT(E465,"0.0")&amp;"&lt;/td&gt;&lt;td class="&amp;""""&amp;"dataright"&amp;""""&amp;"&gt;"&amp;
TEXT(F465,"mmmm d, yyyy")&amp;"&lt;/td&gt;&lt;td class="&amp;""""&amp;"datacenter"&amp;""""&amp;"&gt;"&amp;
TEXT(G465,"0.0")&amp;"&lt;/td&gt;&lt;td class="&amp;""""&amp;"datacenter"&amp;""""&amp;"&gt;"&amp;
TEXT(H465,"0")&amp;"&lt;/td&gt;"&amp;
"&lt;/tr&gt;"</f>
        <v>&lt;tr&gt;&lt;td class="dataleft"&gt;205&lt;/td&gt;&lt;td class="dataleft"&gt;Erickson&lt;/td&gt;&lt;td class="dataleft"&gt;&lt;/td&gt;&lt;td class="dataleft"&gt;Alfred&lt;/td&gt;&lt;td class="datacenter"&gt;F&lt;/td&gt;&lt;td class="dataright"&gt;April 13, 1899&lt;/td&gt;&lt;td class="datacenter"&gt;Griggs Courier&lt;/td&gt;&lt;td class="datacenter"&gt;8&lt;/td&gt;&lt;/tr&gt;</v>
      </c>
      <c r="U465" s="2">
        <f>LEN(S465)</f>
        <v>129</v>
      </c>
    </row>
    <row r="466" spans="1:21" x14ac:dyDescent="0.25">
      <c r="A466" s="2">
        <v>206</v>
      </c>
      <c r="B466" s="4" t="s">
        <v>4136</v>
      </c>
      <c r="C466" s="4"/>
      <c r="D466" s="4" t="s">
        <v>5167</v>
      </c>
      <c r="E466" s="5" t="s">
        <v>226</v>
      </c>
      <c r="F466" s="52" t="s">
        <v>5688</v>
      </c>
      <c r="G466" s="5" t="s">
        <v>4462</v>
      </c>
      <c r="H466" s="5">
        <v>5</v>
      </c>
      <c r="I466" s="48">
        <v>15</v>
      </c>
      <c r="J466" s="5">
        <v>466</v>
      </c>
      <c r="K466" s="47" t="s">
        <v>19781</v>
      </c>
      <c r="L466" s="46" t="s">
        <v>25743</v>
      </c>
      <c r="M466" s="55">
        <f>FIND(" ",F466)</f>
        <v>5</v>
      </c>
      <c r="N466" s="55">
        <f>FIND(",",F466)</f>
        <v>8</v>
      </c>
      <c r="O466" s="55" t="str">
        <f>MID(F466,N466+2,4)</f>
        <v>1899</v>
      </c>
      <c r="P466" s="55" t="str">
        <f>MID(F466,1,M466-1)</f>
        <v>June</v>
      </c>
      <c r="Q466" s="55">
        <f>_xlfn.SWITCH(TRIM(P466),
"January",1,"February",2,"March",3,"April",4,
"May",5,"June",6,"July",7,"August",8,
"September",9,"October",10,"November",11,"December",12,"No Match")</f>
        <v>6</v>
      </c>
      <c r="R466" s="55" t="str">
        <f>MID(F466,N466-2,2)</f>
        <v>22</v>
      </c>
      <c r="S466" s="2" t="str">
        <f>"&lt;a href="&amp;""""&amp;L466&amp;"\"&amp;K466&amp;"""&gt;"&amp;B466&amp;"&lt;/a&gt;"</f>
        <v>&lt;a href="set03\gc\gc_january_1899_to_december_1900\births\erickson,_female_birth_to_petrus_june_22,_1899_p5_gc.pdf"&gt;Erickson&lt;/a&gt;</v>
      </c>
      <c r="T466" s="78" t="str">
        <f>"&lt;tr&gt;&lt;td class="&amp;""""&amp;"dataleft"&amp;""""&amp;"&gt;"&amp;
TEXT(A466,"0")&amp;"&lt;/td&gt;&lt;td class="&amp;""""&amp;"dataleft"&amp;""""&amp;"&gt;"&amp;
TEXT(B466,"")&amp;"&lt;/td&gt;&lt;td class="&amp;""""&amp;"dataleft"&amp;""""&amp;"&gt;"&amp;
TEXT(C466,"")&amp;"&lt;/td&gt;&lt;td class="&amp;""""&amp;"dataleft"&amp;""""&amp;"&gt;"&amp;
TEXT(D466,"0.0")&amp;"&lt;/td&gt;&lt;td class="&amp;""""&amp;"datacenter"&amp;""""&amp;"&gt;"&amp;
TEXT(E466,"0.0")&amp;"&lt;/td&gt;&lt;td class="&amp;""""&amp;"dataright"&amp;""""&amp;"&gt;"&amp;
TEXT(F466,"mmmm d, yyyy")&amp;"&lt;/td&gt;&lt;td class="&amp;""""&amp;"datacenter"&amp;""""&amp;"&gt;"&amp;
TEXT(G466,"0.0")&amp;"&lt;/td&gt;&lt;td class="&amp;""""&amp;"datacenter"&amp;""""&amp;"&gt;"&amp;
TEXT(H466,"0")&amp;"&lt;/td&gt;"&amp;
"&lt;/tr&gt;"</f>
        <v>&lt;tr&gt;&lt;td class="dataleft"&gt;206&lt;/td&gt;&lt;td class="dataleft"&gt;Erickson&lt;/td&gt;&lt;td class="dataleft"&gt;&lt;/td&gt;&lt;td class="dataleft"&gt;Petrus&lt;/td&gt;&lt;td class="datacenter"&gt;F&lt;/td&gt;&lt;td class="dataright"&gt;June 22, 1899&lt;/td&gt;&lt;td class="datacenter"&gt;Griggs Courier&lt;/td&gt;&lt;td class="datacenter"&gt;5&lt;/td&gt;&lt;/tr&gt;</v>
      </c>
      <c r="U466" s="2">
        <f>LEN(S466)</f>
        <v>128</v>
      </c>
    </row>
    <row r="467" spans="1:21" ht="30" x14ac:dyDescent="0.25">
      <c r="A467" s="2">
        <v>207</v>
      </c>
      <c r="B467" s="4" t="s">
        <v>4136</v>
      </c>
      <c r="C467" s="4"/>
      <c r="D467" s="4" t="s">
        <v>4702</v>
      </c>
      <c r="E467" s="5" t="s">
        <v>26</v>
      </c>
      <c r="F467" s="52" t="s">
        <v>122</v>
      </c>
      <c r="G467" s="5" t="s">
        <v>4462</v>
      </c>
      <c r="H467" s="5">
        <v>4</v>
      </c>
      <c r="I467" s="48">
        <v>15</v>
      </c>
      <c r="J467" s="5">
        <v>467</v>
      </c>
      <c r="K467" s="47" t="s">
        <v>19782</v>
      </c>
      <c r="L467" s="46" t="s">
        <v>25743</v>
      </c>
      <c r="M467" s="55">
        <f>FIND(" ",F467)</f>
        <v>9</v>
      </c>
      <c r="N467" s="55">
        <f>FIND(",",F467)</f>
        <v>12</v>
      </c>
      <c r="O467" s="55" t="str">
        <f>MID(F467,N467+2,4)</f>
        <v>1899</v>
      </c>
      <c r="P467" s="55" t="str">
        <f>MID(F467,1,M467-1)</f>
        <v>November</v>
      </c>
      <c r="Q467" s="55">
        <f>_xlfn.SWITCH(TRIM(P467),
"January",1,"February",2,"March",3,"April",4,
"May",5,"June",6,"July",7,"August",8,
"September",9,"October",10,"November",11,"December",12,"No Match")</f>
        <v>11</v>
      </c>
      <c r="R467" s="55" t="str">
        <f>MID(F467,N467-2,2)</f>
        <v>30</v>
      </c>
      <c r="S467" s="2" t="str">
        <f>"&lt;a href="&amp;""""&amp;L467&amp;"\"&amp;K467&amp;"""&gt;"&amp;B467&amp;"&lt;/a&gt;"</f>
        <v>&lt;a href="set03\gc\gc_january_1899_to_december_1900\births\erickson,_male_birth_to_andrew_november_30,_1899_p4_gc.pdf"&gt;Erickson&lt;/a&gt;</v>
      </c>
      <c r="T467" s="78" t="str">
        <f>"&lt;tr&gt;&lt;td class="&amp;""""&amp;"dataleft"&amp;""""&amp;"&gt;"&amp;
TEXT(A467,"0")&amp;"&lt;/td&gt;&lt;td class="&amp;""""&amp;"dataleft"&amp;""""&amp;"&gt;"&amp;
TEXT(B467,"")&amp;"&lt;/td&gt;&lt;td class="&amp;""""&amp;"dataleft"&amp;""""&amp;"&gt;"&amp;
TEXT(C467,"")&amp;"&lt;/td&gt;&lt;td class="&amp;""""&amp;"dataleft"&amp;""""&amp;"&gt;"&amp;
TEXT(D467,"0.0")&amp;"&lt;/td&gt;&lt;td class="&amp;""""&amp;"datacenter"&amp;""""&amp;"&gt;"&amp;
TEXT(E467,"0.0")&amp;"&lt;/td&gt;&lt;td class="&amp;""""&amp;"dataright"&amp;""""&amp;"&gt;"&amp;
TEXT(F467,"mmmm d, yyyy")&amp;"&lt;/td&gt;&lt;td class="&amp;""""&amp;"datacenter"&amp;""""&amp;"&gt;"&amp;
TEXT(G467,"0.0")&amp;"&lt;/td&gt;&lt;td class="&amp;""""&amp;"datacenter"&amp;""""&amp;"&gt;"&amp;
TEXT(H467,"0")&amp;"&lt;/td&gt;"&amp;
"&lt;/tr&gt;"</f>
        <v>&lt;tr&gt;&lt;td class="dataleft"&gt;207&lt;/td&gt;&lt;td class="dataleft"&gt;Erickson&lt;/td&gt;&lt;td class="dataleft"&gt;&lt;/td&gt;&lt;td class="dataleft"&gt;Andrew&lt;/td&gt;&lt;td class="datacenter"&gt;M&lt;/td&gt;&lt;td class="dataright"&gt;November 30, 1899&lt;/td&gt;&lt;td class="datacenter"&gt;Griggs Courier&lt;/td&gt;&lt;td class="datacenter"&gt;4&lt;/td&gt;&lt;/tr&gt;</v>
      </c>
      <c r="U467" s="2">
        <f>LEN(S467)</f>
        <v>130</v>
      </c>
    </row>
    <row r="468" spans="1:21" x14ac:dyDescent="0.25">
      <c r="A468" s="2">
        <v>241</v>
      </c>
      <c r="B468" s="4" t="s">
        <v>4604</v>
      </c>
      <c r="C468" s="4"/>
      <c r="D468" s="4" t="s">
        <v>4183</v>
      </c>
      <c r="E468" s="5" t="s">
        <v>26</v>
      </c>
      <c r="F468" s="52" t="s">
        <v>161</v>
      </c>
      <c r="G468" s="5" t="s">
        <v>4462</v>
      </c>
      <c r="H468" s="5">
        <v>4</v>
      </c>
      <c r="I468" s="48">
        <v>15</v>
      </c>
      <c r="J468" s="5">
        <v>468</v>
      </c>
      <c r="K468" s="47" t="s">
        <v>19783</v>
      </c>
      <c r="L468" s="46" t="s">
        <v>25743</v>
      </c>
      <c r="M468" s="55">
        <f>FIND(" ",F468)</f>
        <v>9</v>
      </c>
      <c r="N468" s="55">
        <f>FIND(",",F468)</f>
        <v>11</v>
      </c>
      <c r="O468" s="55" t="str">
        <f>MID(F468,N468+2,4)</f>
        <v>1899</v>
      </c>
      <c r="P468" s="55" t="str">
        <f>MID(F468,1,M468-1)</f>
        <v>November</v>
      </c>
      <c r="Q468" s="55">
        <f>_xlfn.SWITCH(TRIM(P468),
"January",1,"February",2,"March",3,"April",4,
"May",5,"June",6,"July",7,"August",8,
"September",9,"October",10,"November",11,"December",12,"No Match")</f>
        <v>11</v>
      </c>
      <c r="R468" s="55" t="str">
        <f>MID(F468,N468-2,2)</f>
        <v xml:space="preserve"> 2</v>
      </c>
      <c r="S468" s="2" t="str">
        <f>"&lt;a href="&amp;""""&amp;L468&amp;"\"&amp;K468&amp;"""&gt;"&amp;B468&amp;"&lt;/a&gt;"</f>
        <v>&lt;a href="set03\gc\gc_january_1899_to_december_1900\births\flynn,_male_birth_to_jack_november_2,_1899_p4_gc.pdf"&gt;Flynn&lt;/a&gt;</v>
      </c>
      <c r="T468" s="78" t="str">
        <f>"&lt;tr&gt;&lt;td class="&amp;""""&amp;"dataleft"&amp;""""&amp;"&gt;"&amp;
TEXT(A468,"0")&amp;"&lt;/td&gt;&lt;td class="&amp;""""&amp;"dataleft"&amp;""""&amp;"&gt;"&amp;
TEXT(B468,"")&amp;"&lt;/td&gt;&lt;td class="&amp;""""&amp;"dataleft"&amp;""""&amp;"&gt;"&amp;
TEXT(C468,"")&amp;"&lt;/td&gt;&lt;td class="&amp;""""&amp;"dataleft"&amp;""""&amp;"&gt;"&amp;
TEXT(D468,"0.0")&amp;"&lt;/td&gt;&lt;td class="&amp;""""&amp;"datacenter"&amp;""""&amp;"&gt;"&amp;
TEXT(E468,"0.0")&amp;"&lt;/td&gt;&lt;td class="&amp;""""&amp;"dataright"&amp;""""&amp;"&gt;"&amp;
TEXT(F468,"mmmm d, yyyy")&amp;"&lt;/td&gt;&lt;td class="&amp;""""&amp;"datacenter"&amp;""""&amp;"&gt;"&amp;
TEXT(G468,"0.0")&amp;"&lt;/td&gt;&lt;td class="&amp;""""&amp;"datacenter"&amp;""""&amp;"&gt;"&amp;
TEXT(H468,"0")&amp;"&lt;/td&gt;"&amp;
"&lt;/tr&gt;"</f>
        <v>&lt;tr&gt;&lt;td class="dataleft"&gt;241&lt;/td&gt;&lt;td class="dataleft"&gt;Flynn&lt;/td&gt;&lt;td class="dataleft"&gt;&lt;/td&gt;&lt;td class="dataleft"&gt;Jack&lt;/td&gt;&lt;td class="datacenter"&gt;M&lt;/td&gt;&lt;td class="dataright"&gt;November 2, 1899&lt;/td&gt;&lt;td class="datacenter"&gt;Griggs Courier&lt;/td&gt;&lt;td class="datacenter"&gt;4&lt;/td&gt;&lt;/tr&gt;</v>
      </c>
      <c r="U468" s="2">
        <f>LEN(S468)</f>
        <v>121</v>
      </c>
    </row>
    <row r="469" spans="1:21" x14ac:dyDescent="0.25">
      <c r="A469" s="2">
        <v>252</v>
      </c>
      <c r="B469" s="4" t="s">
        <v>5173</v>
      </c>
      <c r="C469" s="4"/>
      <c r="D469" s="4" t="s">
        <v>4125</v>
      </c>
      <c r="E469" s="5" t="s">
        <v>26</v>
      </c>
      <c r="F469" s="52">
        <v>222</v>
      </c>
      <c r="G469" s="5" t="s">
        <v>4462</v>
      </c>
      <c r="H469" s="5">
        <v>5</v>
      </c>
      <c r="I469" s="48">
        <v>15</v>
      </c>
      <c r="J469" s="5">
        <v>469</v>
      </c>
      <c r="K469" s="47" t="s">
        <v>19784</v>
      </c>
      <c r="L469" s="46" t="s">
        <v>25743</v>
      </c>
      <c r="M469" s="46"/>
      <c r="N469" s="46"/>
      <c r="O469" s="39">
        <f>YEAR(F469)</f>
        <v>1900</v>
      </c>
      <c r="P469" s="2">
        <f>MONTH(F469)</f>
        <v>8</v>
      </c>
      <c r="Q469" s="2">
        <f>P469</f>
        <v>8</v>
      </c>
      <c r="R469" s="2">
        <f>DAY(F469)</f>
        <v>9</v>
      </c>
      <c r="S469" s="2" t="str">
        <f>"&lt;a href="&amp;""""&amp;L469&amp;"\"&amp;K469&amp;"""&gt;"&amp;B469&amp;"&lt;/a&gt;"</f>
        <v>&lt;a href="set03\gc\gc_january_1899_to_december_1900\births\friswold,_male_birth_to_s_august_9,_1900_p5_gc.pdf"&gt;Friswold&lt;/a&gt;</v>
      </c>
      <c r="T469" s="78" t="str">
        <f>"&lt;tr&gt;&lt;td class="&amp;""""&amp;"dataleft"&amp;""""&amp;"&gt;"&amp;
TEXT(A469,"0")&amp;"&lt;/td&gt;&lt;td class="&amp;""""&amp;"dataleft"&amp;""""&amp;"&gt;"&amp;
TEXT(B469,"")&amp;"&lt;/td&gt;&lt;td class="&amp;""""&amp;"dataleft"&amp;""""&amp;"&gt;"&amp;
TEXT(C469,"")&amp;"&lt;/td&gt;&lt;td class="&amp;""""&amp;"dataleft"&amp;""""&amp;"&gt;"&amp;
TEXT(D469,"0.0")&amp;"&lt;/td&gt;&lt;td class="&amp;""""&amp;"datacenter"&amp;""""&amp;"&gt;"&amp;
TEXT(E469,"0.0")&amp;"&lt;/td&gt;&lt;td class="&amp;""""&amp;"dataright"&amp;""""&amp;"&gt;"&amp;
TEXT(F469,"mmmm d, yyyy")&amp;"&lt;/td&gt;&lt;td class="&amp;""""&amp;"datacenter"&amp;""""&amp;"&gt;"&amp;
TEXT(G469,"0.0")&amp;"&lt;/td&gt;&lt;td class="&amp;""""&amp;"datacenter"&amp;""""&amp;"&gt;"&amp;
TEXT(H469,"0")&amp;"&lt;/td&gt;"&amp;
"&lt;/tr&gt;"</f>
        <v>&lt;tr&gt;&lt;td class="dataleft"&gt;252&lt;/td&gt;&lt;td class="dataleft"&gt;Friswold&lt;/td&gt;&lt;td class="dataleft"&gt;&lt;/td&gt;&lt;td class="dataleft"&gt;Sam&lt;/td&gt;&lt;td class="datacenter"&gt;M&lt;/td&gt;&lt;td class="dataright"&gt;August 9, 1900&lt;/td&gt;&lt;td class="datacenter"&gt;Griggs Courier&lt;/td&gt;&lt;td class="datacenter"&gt;5&lt;/td&gt;&lt;/tr&gt;</v>
      </c>
      <c r="U469" s="2">
        <f>LEN(S469)</f>
        <v>122</v>
      </c>
    </row>
    <row r="470" spans="1:21" ht="30" x14ac:dyDescent="0.25">
      <c r="A470" s="2">
        <v>271</v>
      </c>
      <c r="B470" s="4" t="s">
        <v>5689</v>
      </c>
      <c r="C470" s="4"/>
      <c r="D470" s="4" t="s">
        <v>5690</v>
      </c>
      <c r="E470" s="5" t="s">
        <v>26</v>
      </c>
      <c r="F470" s="52">
        <v>341</v>
      </c>
      <c r="G470" s="5" t="s">
        <v>4462</v>
      </c>
      <c r="H470" s="5">
        <v>5</v>
      </c>
      <c r="I470" s="48">
        <v>15</v>
      </c>
      <c r="J470" s="5">
        <v>470</v>
      </c>
      <c r="K470" s="47" t="s">
        <v>19785</v>
      </c>
      <c r="L470" s="46" t="s">
        <v>25743</v>
      </c>
      <c r="M470" s="46"/>
      <c r="N470" s="46"/>
      <c r="O470" s="39">
        <f>YEAR(F470)</f>
        <v>1900</v>
      </c>
      <c r="P470" s="2">
        <f>MONTH(F470)</f>
        <v>12</v>
      </c>
      <c r="Q470" s="2">
        <f>P470</f>
        <v>12</v>
      </c>
      <c r="R470" s="2">
        <f>DAY(F470)</f>
        <v>6</v>
      </c>
      <c r="S470" s="2" t="str">
        <f>"&lt;a href="&amp;""""&amp;L470&amp;"\"&amp;K470&amp;"""&gt;"&amp;B470&amp;"&lt;/a&gt;"</f>
        <v>&lt;a href="set03\gc\gc_january_1899_to_december_1900\births\greenland,_male_birth_to_oscar_december_6,_1900_p5_gc.pdf"&gt;Greenland&lt;/a&gt;</v>
      </c>
      <c r="T470" s="78" t="str">
        <f>"&lt;tr&gt;&lt;td class="&amp;""""&amp;"dataleft"&amp;""""&amp;"&gt;"&amp;
TEXT(A470,"0")&amp;"&lt;/td&gt;&lt;td class="&amp;""""&amp;"dataleft"&amp;""""&amp;"&gt;"&amp;
TEXT(B470,"")&amp;"&lt;/td&gt;&lt;td class="&amp;""""&amp;"dataleft"&amp;""""&amp;"&gt;"&amp;
TEXT(C470,"")&amp;"&lt;/td&gt;&lt;td class="&amp;""""&amp;"dataleft"&amp;""""&amp;"&gt;"&amp;
TEXT(D470,"0.0")&amp;"&lt;/td&gt;&lt;td class="&amp;""""&amp;"datacenter"&amp;""""&amp;"&gt;"&amp;
TEXT(E470,"0.0")&amp;"&lt;/td&gt;&lt;td class="&amp;""""&amp;"dataright"&amp;""""&amp;"&gt;"&amp;
TEXT(F470,"mmmm d, yyyy")&amp;"&lt;/td&gt;&lt;td class="&amp;""""&amp;"datacenter"&amp;""""&amp;"&gt;"&amp;
TEXT(G470,"0.0")&amp;"&lt;/td&gt;&lt;td class="&amp;""""&amp;"datacenter"&amp;""""&amp;"&gt;"&amp;
TEXT(H470,"0")&amp;"&lt;/td&gt;"&amp;
"&lt;/tr&gt;"</f>
        <v>&lt;tr&gt;&lt;td class="dataleft"&gt;271&lt;/td&gt;&lt;td class="dataleft"&gt;Greenland&lt;/td&gt;&lt;td class="dataleft"&gt;&lt;/td&gt;&lt;td class="dataleft"&gt;Oscar&lt;/td&gt;&lt;td class="datacenter"&gt;M&lt;/td&gt;&lt;td class="dataright"&gt;December 6, 1900&lt;/td&gt;&lt;td class="datacenter"&gt;Griggs Courier&lt;/td&gt;&lt;td class="datacenter"&gt;5&lt;/td&gt;&lt;/tr&gt;</v>
      </c>
      <c r="U470" s="2">
        <f>LEN(S470)</f>
        <v>130</v>
      </c>
    </row>
    <row r="471" spans="1:21" ht="30" x14ac:dyDescent="0.25">
      <c r="A471" s="2">
        <v>278</v>
      </c>
      <c r="B471" s="4" t="s">
        <v>5691</v>
      </c>
      <c r="C471" s="4"/>
      <c r="D471" s="4" t="s">
        <v>4113</v>
      </c>
      <c r="E471" s="5" t="s">
        <v>26</v>
      </c>
      <c r="F471" s="52" t="s">
        <v>185</v>
      </c>
      <c r="G471" s="5" t="s">
        <v>4462</v>
      </c>
      <c r="H471" s="5">
        <v>1</v>
      </c>
      <c r="I471" s="48">
        <v>15</v>
      </c>
      <c r="J471" s="5">
        <v>471</v>
      </c>
      <c r="K471" s="47" t="s">
        <v>19786</v>
      </c>
      <c r="L471" s="46" t="s">
        <v>25743</v>
      </c>
      <c r="M471" s="55">
        <f>FIND(" ",F471)</f>
        <v>10</v>
      </c>
      <c r="N471" s="55">
        <f>FIND(",",F471)</f>
        <v>13</v>
      </c>
      <c r="O471" s="55" t="str">
        <f>MID(F471,N471+2,4)</f>
        <v>1899</v>
      </c>
      <c r="P471" s="55" t="str">
        <f>MID(F471,1,M471-1)</f>
        <v>September</v>
      </c>
      <c r="Q471" s="55">
        <f>_xlfn.SWITCH(TRIM(P471),
"January",1,"February",2,"March",3,"April",4,
"May",5,"June",6,"July",7,"August",8,
"September",9,"October",10,"November",11,"December",12,"No Match")</f>
        <v>9</v>
      </c>
      <c r="R471" s="55" t="str">
        <f>MID(F471,N471-2,2)</f>
        <v>21</v>
      </c>
      <c r="S471" s="2" t="str">
        <f>"&lt;a href="&amp;""""&amp;L471&amp;"\"&amp;K471&amp;"""&gt;"&amp;B471&amp;"&lt;/a&gt;"</f>
        <v>&lt;a href="set03\gc\gc_january_1899_to_december_1900\births\groven,_male_birth_to_halvor_september_21,_1899_p1_gc.pdf"&gt;Groven&lt;/a&gt;</v>
      </c>
      <c r="T471" s="78" t="str">
        <f>"&lt;tr&gt;&lt;td class="&amp;""""&amp;"dataleft"&amp;""""&amp;"&gt;"&amp;
TEXT(A471,"0")&amp;"&lt;/td&gt;&lt;td class="&amp;""""&amp;"dataleft"&amp;""""&amp;"&gt;"&amp;
TEXT(B471,"")&amp;"&lt;/td&gt;&lt;td class="&amp;""""&amp;"dataleft"&amp;""""&amp;"&gt;"&amp;
TEXT(C471,"")&amp;"&lt;/td&gt;&lt;td class="&amp;""""&amp;"dataleft"&amp;""""&amp;"&gt;"&amp;
TEXT(D471,"0.0")&amp;"&lt;/td&gt;&lt;td class="&amp;""""&amp;"datacenter"&amp;""""&amp;"&gt;"&amp;
TEXT(E471,"0.0")&amp;"&lt;/td&gt;&lt;td class="&amp;""""&amp;"dataright"&amp;""""&amp;"&gt;"&amp;
TEXT(F471,"mmmm d, yyyy")&amp;"&lt;/td&gt;&lt;td class="&amp;""""&amp;"datacenter"&amp;""""&amp;"&gt;"&amp;
TEXT(G471,"0.0")&amp;"&lt;/td&gt;&lt;td class="&amp;""""&amp;"datacenter"&amp;""""&amp;"&gt;"&amp;
TEXT(H471,"0")&amp;"&lt;/td&gt;"&amp;
"&lt;/tr&gt;"</f>
        <v>&lt;tr&gt;&lt;td class="dataleft"&gt;278&lt;/td&gt;&lt;td class="dataleft"&gt;Groven&lt;/td&gt;&lt;td class="dataleft"&gt;&lt;/td&gt;&lt;td class="dataleft"&gt;Halvor&lt;/td&gt;&lt;td class="datacenter"&gt;M&lt;/td&gt;&lt;td class="dataright"&gt;September 21, 1899&lt;/td&gt;&lt;td class="datacenter"&gt;Griggs Courier&lt;/td&gt;&lt;td class="datacenter"&gt;1&lt;/td&gt;&lt;/tr&gt;</v>
      </c>
      <c r="U471" s="2">
        <f>LEN(S471)</f>
        <v>127</v>
      </c>
    </row>
    <row r="472" spans="1:21" x14ac:dyDescent="0.25">
      <c r="A472" s="2">
        <v>286</v>
      </c>
      <c r="B472" s="4" t="s">
        <v>4613</v>
      </c>
      <c r="C472" s="4"/>
      <c r="D472" s="4" t="s">
        <v>5692</v>
      </c>
      <c r="E472" s="5" t="s">
        <v>26</v>
      </c>
      <c r="F472" s="52" t="s">
        <v>5693</v>
      </c>
      <c r="G472" s="5" t="s">
        <v>4462</v>
      </c>
      <c r="H472" s="5">
        <v>5</v>
      </c>
      <c r="I472" s="48">
        <v>15</v>
      </c>
      <c r="J472" s="5">
        <v>472</v>
      </c>
      <c r="K472" s="47" t="s">
        <v>19787</v>
      </c>
      <c r="L472" s="46" t="s">
        <v>25743</v>
      </c>
      <c r="M472" s="55">
        <f>FIND(" ",F472)</f>
        <v>5</v>
      </c>
      <c r="N472" s="55">
        <f>FIND(",",F472)</f>
        <v>8</v>
      </c>
      <c r="O472" s="55" t="str">
        <f>MID(F472,N472+2,4)</f>
        <v>1899</v>
      </c>
      <c r="P472" s="55" t="str">
        <f>MID(F472,1,M472-1)</f>
        <v>July</v>
      </c>
      <c r="Q472" s="55">
        <f>_xlfn.SWITCH(TRIM(P472),
"January",1,"February",2,"March",3,"April",4,
"May",5,"June",6,"July",7,"August",8,
"September",9,"October",10,"November",11,"December",12,"No Match")</f>
        <v>7</v>
      </c>
      <c r="R472" s="55" t="str">
        <f>MID(F472,N472-2,2)</f>
        <v>13</v>
      </c>
      <c r="S472" s="2" t="str">
        <f>"&lt;a href="&amp;""""&amp;L472&amp;"\"&amp;K472&amp;"""&gt;"&amp;B472&amp;"&lt;/a&gt;"</f>
        <v>&lt;a href="set03\gc\gc_january_1899_to_december_1900\births\gunderson,_male_birth_to_o_s_july_13,_1899_p_5_gc.pdf"&gt;Gunderson&lt;/a&gt;</v>
      </c>
      <c r="T472" s="78" t="str">
        <f>"&lt;tr&gt;&lt;td class="&amp;""""&amp;"dataleft"&amp;""""&amp;"&gt;"&amp;
TEXT(A472,"0")&amp;"&lt;/td&gt;&lt;td class="&amp;""""&amp;"dataleft"&amp;""""&amp;"&gt;"&amp;
TEXT(B472,"")&amp;"&lt;/td&gt;&lt;td class="&amp;""""&amp;"dataleft"&amp;""""&amp;"&gt;"&amp;
TEXT(C472,"")&amp;"&lt;/td&gt;&lt;td class="&amp;""""&amp;"dataleft"&amp;""""&amp;"&gt;"&amp;
TEXT(D472,"0.0")&amp;"&lt;/td&gt;&lt;td class="&amp;""""&amp;"datacenter"&amp;""""&amp;"&gt;"&amp;
TEXT(E472,"0.0")&amp;"&lt;/td&gt;&lt;td class="&amp;""""&amp;"dataright"&amp;""""&amp;"&gt;"&amp;
TEXT(F472,"mmmm d, yyyy")&amp;"&lt;/td&gt;&lt;td class="&amp;""""&amp;"datacenter"&amp;""""&amp;"&gt;"&amp;
TEXT(G472,"0.0")&amp;"&lt;/td&gt;&lt;td class="&amp;""""&amp;"datacenter"&amp;""""&amp;"&gt;"&amp;
TEXT(H472,"0")&amp;"&lt;/td&gt;"&amp;
"&lt;/tr&gt;"</f>
        <v>&lt;tr&gt;&lt;td class="dataleft"&gt;286&lt;/td&gt;&lt;td class="dataleft"&gt;Gunderson&lt;/td&gt;&lt;td class="dataleft"&gt;&lt;/td&gt;&lt;td class="dataleft"&gt;O S&lt;/td&gt;&lt;td class="datacenter"&gt;M&lt;/td&gt;&lt;td class="dataright"&gt;July 13, 1899&lt;/td&gt;&lt;td class="datacenter"&gt;Griggs Courier&lt;/td&gt;&lt;td class="datacenter"&gt;5&lt;/td&gt;&lt;/tr&gt;</v>
      </c>
      <c r="U472" s="2">
        <f>LEN(S472)</f>
        <v>126</v>
      </c>
    </row>
    <row r="473" spans="1:21" x14ac:dyDescent="0.25">
      <c r="A473" s="2">
        <v>289</v>
      </c>
      <c r="B473" s="4" t="s">
        <v>5180</v>
      </c>
      <c r="C473" s="4"/>
      <c r="D473" s="4"/>
      <c r="E473" s="5" t="s">
        <v>26</v>
      </c>
      <c r="F473" s="52">
        <v>278</v>
      </c>
      <c r="G473" s="5" t="s">
        <v>4462</v>
      </c>
      <c r="H473" s="5">
        <v>5</v>
      </c>
      <c r="I473" s="48">
        <v>15</v>
      </c>
      <c r="J473" s="5">
        <v>473</v>
      </c>
      <c r="K473" s="47" t="s">
        <v>19788</v>
      </c>
      <c r="L473" s="46" t="s">
        <v>25743</v>
      </c>
      <c r="M473" s="46"/>
      <c r="N473" s="46"/>
      <c r="O473" s="39">
        <f>YEAR(F473)</f>
        <v>1900</v>
      </c>
      <c r="P473" s="2">
        <f>MONTH(F473)</f>
        <v>10</v>
      </c>
      <c r="Q473" s="2">
        <f>P473</f>
        <v>10</v>
      </c>
      <c r="R473" s="2">
        <f>DAY(F473)</f>
        <v>4</v>
      </c>
      <c r="S473" s="2" t="str">
        <f>"&lt;a href="&amp;""""&amp;L473&amp;"\"&amp;K473&amp;"""&gt;"&amp;B473&amp;"&lt;/a&gt;"</f>
        <v>&lt;a href="set03\gc\gc_january_1899_to_december_1900\births\gunning,_male_birth_october_4,_1900_p5_gc.pdf"&gt;Gunning&lt;/a&gt;</v>
      </c>
      <c r="T473" s="78" t="str">
        <f>"&lt;tr&gt;&lt;td class="&amp;""""&amp;"dataleft"&amp;""""&amp;"&gt;"&amp;
TEXT(A473,"0")&amp;"&lt;/td&gt;&lt;td class="&amp;""""&amp;"dataleft"&amp;""""&amp;"&gt;"&amp;
TEXT(B473,"")&amp;"&lt;/td&gt;&lt;td class="&amp;""""&amp;"dataleft"&amp;""""&amp;"&gt;"&amp;
TEXT(C473,"")&amp;"&lt;/td&gt;&lt;td class="&amp;""""&amp;"dataleft"&amp;""""&amp;"&gt;"&amp;
TEXT(D473,"0.0")&amp;"&lt;/td&gt;&lt;td class="&amp;""""&amp;"datacenter"&amp;""""&amp;"&gt;"&amp;
TEXT(E473,"0.0")&amp;"&lt;/td&gt;&lt;td class="&amp;""""&amp;"dataright"&amp;""""&amp;"&gt;"&amp;
TEXT(F473,"mmmm d, yyyy")&amp;"&lt;/td&gt;&lt;td class="&amp;""""&amp;"datacenter"&amp;""""&amp;"&gt;"&amp;
TEXT(G473,"0.0")&amp;"&lt;/td&gt;&lt;td class="&amp;""""&amp;"datacenter"&amp;""""&amp;"&gt;"&amp;
TEXT(H473,"0")&amp;"&lt;/td&gt;"&amp;
"&lt;/tr&gt;"</f>
        <v>&lt;tr&gt;&lt;td class="dataleft"&gt;289&lt;/td&gt;&lt;td class="dataleft"&gt;Gunning&lt;/td&gt;&lt;td class="dataleft"&gt;&lt;/td&gt;&lt;td class="dataleft"&gt;0.0&lt;/td&gt;&lt;td class="datacenter"&gt;M&lt;/td&gt;&lt;td class="dataright"&gt;October 4, 1900&lt;/td&gt;&lt;td class="datacenter"&gt;Griggs Courier&lt;/td&gt;&lt;td class="datacenter"&gt;5&lt;/td&gt;&lt;/tr&gt;</v>
      </c>
      <c r="U473" s="2">
        <f>LEN(S473)</f>
        <v>116</v>
      </c>
    </row>
    <row r="474" spans="1:21" x14ac:dyDescent="0.25">
      <c r="A474" s="2">
        <v>303</v>
      </c>
      <c r="B474" s="4" t="s">
        <v>5694</v>
      </c>
      <c r="C474" s="4"/>
      <c r="D474" s="4" t="s">
        <v>5695</v>
      </c>
      <c r="E474" s="5" t="s">
        <v>26</v>
      </c>
      <c r="F474" s="52">
        <v>271</v>
      </c>
      <c r="G474" s="5" t="s">
        <v>4462</v>
      </c>
      <c r="H474" s="5">
        <v>5</v>
      </c>
      <c r="I474" s="48">
        <v>15</v>
      </c>
      <c r="J474" s="5">
        <v>474</v>
      </c>
      <c r="K474" s="47" t="s">
        <v>19789</v>
      </c>
      <c r="L474" s="46" t="s">
        <v>25743</v>
      </c>
      <c r="M474" s="46"/>
      <c r="N474" s="46"/>
      <c r="O474" s="39">
        <f>YEAR(F474)</f>
        <v>1900</v>
      </c>
      <c r="P474" s="2">
        <f>MONTH(F474)</f>
        <v>9</v>
      </c>
      <c r="Q474" s="2">
        <f>P474</f>
        <v>9</v>
      </c>
      <c r="R474" s="2">
        <f>DAY(F474)</f>
        <v>27</v>
      </c>
      <c r="S474" s="2" t="str">
        <f>"&lt;a href="&amp;""""&amp;L474&amp;"\"&amp;K474&amp;"""&gt;"&amp;B474&amp;"&lt;/a&gt;"</f>
        <v>&lt;a href="set03\gc\gc_january_1899_to_december_1900\births\hamilton,_male_birth_to_e_s_september_27,_1900_p5_gc.pdf"&gt;Hamilton&lt;/a&gt;</v>
      </c>
      <c r="T474" s="78" t="str">
        <f>"&lt;tr&gt;&lt;td class="&amp;""""&amp;"dataleft"&amp;""""&amp;"&gt;"&amp;
TEXT(A474,"0")&amp;"&lt;/td&gt;&lt;td class="&amp;""""&amp;"dataleft"&amp;""""&amp;"&gt;"&amp;
TEXT(B474,"")&amp;"&lt;/td&gt;&lt;td class="&amp;""""&amp;"dataleft"&amp;""""&amp;"&gt;"&amp;
TEXT(C474,"")&amp;"&lt;/td&gt;&lt;td class="&amp;""""&amp;"dataleft"&amp;""""&amp;"&gt;"&amp;
TEXT(D474,"0.0")&amp;"&lt;/td&gt;&lt;td class="&amp;""""&amp;"datacenter"&amp;""""&amp;"&gt;"&amp;
TEXT(E474,"0.0")&amp;"&lt;/td&gt;&lt;td class="&amp;""""&amp;"dataright"&amp;""""&amp;"&gt;"&amp;
TEXT(F474,"mmmm d, yyyy")&amp;"&lt;/td&gt;&lt;td class="&amp;""""&amp;"datacenter"&amp;""""&amp;"&gt;"&amp;
TEXT(G474,"0.0")&amp;"&lt;/td&gt;&lt;td class="&amp;""""&amp;"datacenter"&amp;""""&amp;"&gt;"&amp;
TEXT(H474,"0")&amp;"&lt;/td&gt;"&amp;
"&lt;/tr&gt;"</f>
        <v>&lt;tr&gt;&lt;td class="dataleft"&gt;303&lt;/td&gt;&lt;td class="dataleft"&gt;Hamilton&lt;/td&gt;&lt;td class="dataleft"&gt;&lt;/td&gt;&lt;td class="dataleft"&gt;E S&lt;/td&gt;&lt;td class="datacenter"&gt;M&lt;/td&gt;&lt;td class="dataright"&gt;September 27, 1900&lt;/td&gt;&lt;td class="datacenter"&gt;Griggs Courier&lt;/td&gt;&lt;td class="datacenter"&gt;5&lt;/td&gt;&lt;/tr&gt;</v>
      </c>
      <c r="U474" s="2">
        <f>LEN(S474)</f>
        <v>128</v>
      </c>
    </row>
    <row r="475" spans="1:21" x14ac:dyDescent="0.25">
      <c r="A475" s="2">
        <v>308</v>
      </c>
      <c r="B475" s="4" t="s">
        <v>4142</v>
      </c>
      <c r="C475" s="4"/>
      <c r="D475" s="4" t="s">
        <v>4143</v>
      </c>
      <c r="E475" s="5" t="s">
        <v>26</v>
      </c>
      <c r="F475" s="52">
        <v>46</v>
      </c>
      <c r="G475" s="5" t="s">
        <v>4462</v>
      </c>
      <c r="H475" s="5">
        <v>5</v>
      </c>
      <c r="I475" s="48">
        <v>15</v>
      </c>
      <c r="J475" s="5">
        <v>475</v>
      </c>
      <c r="K475" s="47" t="s">
        <v>19790</v>
      </c>
      <c r="L475" s="46" t="s">
        <v>25743</v>
      </c>
      <c r="M475" s="46"/>
      <c r="N475" s="46"/>
      <c r="O475" s="39">
        <f>YEAR(F475)</f>
        <v>1900</v>
      </c>
      <c r="P475" s="2">
        <f>MONTH(F475)</f>
        <v>2</v>
      </c>
      <c r="Q475" s="2">
        <f>P475</f>
        <v>2</v>
      </c>
      <c r="R475" s="2">
        <f>DAY(F475)</f>
        <v>15</v>
      </c>
      <c r="S475" s="2" t="str">
        <f>"&lt;a href="&amp;""""&amp;L475&amp;"\"&amp;K475&amp;"""&gt;"&amp;B475&amp;"&lt;/a&gt;"</f>
        <v>&lt;a href="set03\gc\gc_january_1899_to_december_1900\births\hammer,_male_birth_to_h_p_february_15,_1900_p5_gc.pdf"&gt;Hammer&lt;/a&gt;</v>
      </c>
      <c r="T475" s="78" t="str">
        <f>"&lt;tr&gt;&lt;td class="&amp;""""&amp;"dataleft"&amp;""""&amp;"&gt;"&amp;
TEXT(A475,"0")&amp;"&lt;/td&gt;&lt;td class="&amp;""""&amp;"dataleft"&amp;""""&amp;"&gt;"&amp;
TEXT(B475,"")&amp;"&lt;/td&gt;&lt;td class="&amp;""""&amp;"dataleft"&amp;""""&amp;"&gt;"&amp;
TEXT(C475,"")&amp;"&lt;/td&gt;&lt;td class="&amp;""""&amp;"dataleft"&amp;""""&amp;"&gt;"&amp;
TEXT(D475,"0.0")&amp;"&lt;/td&gt;&lt;td class="&amp;""""&amp;"datacenter"&amp;""""&amp;"&gt;"&amp;
TEXT(E475,"0.0")&amp;"&lt;/td&gt;&lt;td class="&amp;""""&amp;"dataright"&amp;""""&amp;"&gt;"&amp;
TEXT(F475,"mmmm d, yyyy")&amp;"&lt;/td&gt;&lt;td class="&amp;""""&amp;"datacenter"&amp;""""&amp;"&gt;"&amp;
TEXT(G475,"0.0")&amp;"&lt;/td&gt;&lt;td class="&amp;""""&amp;"datacenter"&amp;""""&amp;"&gt;"&amp;
TEXT(H475,"0")&amp;"&lt;/td&gt;"&amp;
"&lt;/tr&gt;"</f>
        <v>&lt;tr&gt;&lt;td class="dataleft"&gt;308&lt;/td&gt;&lt;td class="dataleft"&gt;Hammer&lt;/td&gt;&lt;td class="dataleft"&gt;&lt;/td&gt;&lt;td class="dataleft"&gt;H P&lt;/td&gt;&lt;td class="datacenter"&gt;M&lt;/td&gt;&lt;td class="dataright"&gt;February 15, 1900&lt;/td&gt;&lt;td class="datacenter"&gt;Griggs Courier&lt;/td&gt;&lt;td class="datacenter"&gt;5&lt;/td&gt;&lt;/tr&gt;</v>
      </c>
      <c r="U475" s="2">
        <f>LEN(S475)</f>
        <v>123</v>
      </c>
    </row>
    <row r="476" spans="1:21" x14ac:dyDescent="0.25">
      <c r="A476" s="2">
        <v>337</v>
      </c>
      <c r="B476" s="4" t="s">
        <v>4622</v>
      </c>
      <c r="C476" s="4"/>
      <c r="D476" s="4" t="s">
        <v>5696</v>
      </c>
      <c r="E476" s="5" t="s">
        <v>26</v>
      </c>
      <c r="F476" s="52">
        <v>82</v>
      </c>
      <c r="G476" s="5" t="s">
        <v>4462</v>
      </c>
      <c r="H476" s="5">
        <v>5</v>
      </c>
      <c r="I476" s="48">
        <v>15</v>
      </c>
      <c r="J476" s="5">
        <v>476</v>
      </c>
      <c r="K476" s="47" t="s">
        <v>19791</v>
      </c>
      <c r="L476" s="46" t="s">
        <v>25743</v>
      </c>
      <c r="M476" s="46"/>
      <c r="N476" s="46"/>
      <c r="O476" s="39">
        <f>YEAR(F476)</f>
        <v>1900</v>
      </c>
      <c r="P476" s="2">
        <f>MONTH(F476)</f>
        <v>3</v>
      </c>
      <c r="Q476" s="2">
        <f>P476</f>
        <v>3</v>
      </c>
      <c r="R476" s="2">
        <f>DAY(F476)</f>
        <v>22</v>
      </c>
      <c r="S476" s="2" t="str">
        <f>"&lt;a href="&amp;""""&amp;L476&amp;"\"&amp;K476&amp;"""&gt;"&amp;B476&amp;"&lt;/a&gt;"</f>
        <v>&lt;a href="set03\gc\gc_january_1899_to_december_1900\births\hazard,_male_birth_to_r_c_march_22,_1900_p5_gc.pdf"&gt;Hazard&lt;/a&gt;</v>
      </c>
      <c r="T476" s="78" t="str">
        <f>"&lt;tr&gt;&lt;td class="&amp;""""&amp;"dataleft"&amp;""""&amp;"&gt;"&amp;
TEXT(A476,"0")&amp;"&lt;/td&gt;&lt;td class="&amp;""""&amp;"dataleft"&amp;""""&amp;"&gt;"&amp;
TEXT(B476,"")&amp;"&lt;/td&gt;&lt;td class="&amp;""""&amp;"dataleft"&amp;""""&amp;"&gt;"&amp;
TEXT(C476,"")&amp;"&lt;/td&gt;&lt;td class="&amp;""""&amp;"dataleft"&amp;""""&amp;"&gt;"&amp;
TEXT(D476,"0.0")&amp;"&lt;/td&gt;&lt;td class="&amp;""""&amp;"datacenter"&amp;""""&amp;"&gt;"&amp;
TEXT(E476,"0.0")&amp;"&lt;/td&gt;&lt;td class="&amp;""""&amp;"dataright"&amp;""""&amp;"&gt;"&amp;
TEXT(F476,"mmmm d, yyyy")&amp;"&lt;/td&gt;&lt;td class="&amp;""""&amp;"datacenter"&amp;""""&amp;"&gt;"&amp;
TEXT(G476,"0.0")&amp;"&lt;/td&gt;&lt;td class="&amp;""""&amp;"datacenter"&amp;""""&amp;"&gt;"&amp;
TEXT(H476,"0")&amp;"&lt;/td&gt;"&amp;
"&lt;/tr&gt;"</f>
        <v>&lt;tr&gt;&lt;td class="dataleft"&gt;337&lt;/td&gt;&lt;td class="dataleft"&gt;Hazard&lt;/td&gt;&lt;td class="dataleft"&gt;&lt;/td&gt;&lt;td class="dataleft"&gt;R C&lt;/td&gt;&lt;td class="datacenter"&gt;M&lt;/td&gt;&lt;td class="dataright"&gt;March 22, 1900&lt;/td&gt;&lt;td class="datacenter"&gt;Griggs Courier&lt;/td&gt;&lt;td class="datacenter"&gt;5&lt;/td&gt;&lt;/tr&gt;</v>
      </c>
      <c r="U476" s="2">
        <f>LEN(S476)</f>
        <v>120</v>
      </c>
    </row>
    <row r="477" spans="1:21" x14ac:dyDescent="0.25">
      <c r="A477" s="2">
        <v>341</v>
      </c>
      <c r="B477" s="4" t="s">
        <v>4626</v>
      </c>
      <c r="C477" s="4"/>
      <c r="D477" s="4" t="s">
        <v>5697</v>
      </c>
      <c r="E477" s="5" t="s">
        <v>226</v>
      </c>
      <c r="F477" s="52" t="s">
        <v>5673</v>
      </c>
      <c r="G477" s="5" t="s">
        <v>4462</v>
      </c>
      <c r="H477" s="5">
        <v>5</v>
      </c>
      <c r="I477" s="48">
        <v>15</v>
      </c>
      <c r="J477" s="5">
        <v>477</v>
      </c>
      <c r="K477" s="47" t="s">
        <v>19792</v>
      </c>
      <c r="L477" s="46" t="s">
        <v>25743</v>
      </c>
      <c r="M477" s="55">
        <f>FIND(" ",F477)</f>
        <v>9</v>
      </c>
      <c r="N477" s="55">
        <f>FIND(",",F477)</f>
        <v>12</v>
      </c>
      <c r="O477" s="55" t="str">
        <f>MID(F477,N477+2,4)</f>
        <v>1899</v>
      </c>
      <c r="P477" s="55" t="str">
        <f>MID(F477,1,M477-1)</f>
        <v>December</v>
      </c>
      <c r="Q477" s="55">
        <f>_xlfn.SWITCH(TRIM(P477),
"January",1,"February",2,"March",3,"April",4,
"May",5,"June",6,"July",7,"August",8,
"September",9,"October",10,"November",11,"December",12,"No Match")</f>
        <v>12</v>
      </c>
      <c r="R477" s="55" t="str">
        <f>MID(F477,N477-2,2)</f>
        <v>14</v>
      </c>
      <c r="S477" s="2" t="str">
        <f>"&lt;a href="&amp;""""&amp;L477&amp;"\"&amp;K477&amp;"""&gt;"&amp;B477&amp;"&lt;/a&gt;"</f>
        <v>&lt;a href="set03\gc\gc_january_1899_to_december_1900\births\hegge,_female_birth_to_mrs_k_december_14,_1899_p5_gc.pdf"&gt;Hegge&lt;/a&gt;</v>
      </c>
      <c r="T477" s="78" t="str">
        <f>"&lt;tr&gt;&lt;td class="&amp;""""&amp;"dataleft"&amp;""""&amp;"&gt;"&amp;
TEXT(A477,"0")&amp;"&lt;/td&gt;&lt;td class="&amp;""""&amp;"dataleft"&amp;""""&amp;"&gt;"&amp;
TEXT(B477,"")&amp;"&lt;/td&gt;&lt;td class="&amp;""""&amp;"dataleft"&amp;""""&amp;"&gt;"&amp;
TEXT(C477,"")&amp;"&lt;/td&gt;&lt;td class="&amp;""""&amp;"dataleft"&amp;""""&amp;"&gt;"&amp;
TEXT(D477,"0.0")&amp;"&lt;/td&gt;&lt;td class="&amp;""""&amp;"datacenter"&amp;""""&amp;"&gt;"&amp;
TEXT(E477,"0.0")&amp;"&lt;/td&gt;&lt;td class="&amp;""""&amp;"dataright"&amp;""""&amp;"&gt;"&amp;
TEXT(F477,"mmmm d, yyyy")&amp;"&lt;/td&gt;&lt;td class="&amp;""""&amp;"datacenter"&amp;""""&amp;"&gt;"&amp;
TEXT(G477,"0.0")&amp;"&lt;/td&gt;&lt;td class="&amp;""""&amp;"datacenter"&amp;""""&amp;"&gt;"&amp;
TEXT(H477,"0")&amp;"&lt;/td&gt;"&amp;
"&lt;/tr&gt;"</f>
        <v>&lt;tr&gt;&lt;td class="dataleft"&gt;341&lt;/td&gt;&lt;td class="dataleft"&gt;Hegge&lt;/td&gt;&lt;td class="dataleft"&gt;&lt;/td&gt;&lt;td class="dataleft"&gt;Mrs. K&lt;/td&gt;&lt;td class="datacenter"&gt;F&lt;/td&gt;&lt;td class="dataright"&gt;December 14, 1899&lt;/td&gt;&lt;td class="datacenter"&gt;Griggs Courier&lt;/td&gt;&lt;td class="datacenter"&gt;5&lt;/td&gt;&lt;/tr&gt;</v>
      </c>
      <c r="U477" s="2">
        <f>LEN(S477)</f>
        <v>125</v>
      </c>
    </row>
    <row r="478" spans="1:21" x14ac:dyDescent="0.25">
      <c r="A478" s="2">
        <v>342</v>
      </c>
      <c r="B478" s="4" t="s">
        <v>5698</v>
      </c>
      <c r="C478" s="4"/>
      <c r="D478" s="4" t="s">
        <v>5699</v>
      </c>
      <c r="E478" s="5" t="s">
        <v>226</v>
      </c>
      <c r="F478" s="52">
        <v>117</v>
      </c>
      <c r="G478" s="5" t="s">
        <v>4462</v>
      </c>
      <c r="H478" s="5">
        <v>1</v>
      </c>
      <c r="I478" s="48">
        <v>15</v>
      </c>
      <c r="J478" s="5">
        <v>478</v>
      </c>
      <c r="K478" s="47" t="s">
        <v>19793</v>
      </c>
      <c r="L478" s="46" t="s">
        <v>25743</v>
      </c>
      <c r="M478" s="46"/>
      <c r="N478" s="46"/>
      <c r="O478" s="39">
        <f>YEAR(F478)</f>
        <v>1900</v>
      </c>
      <c r="P478" s="2">
        <f>MONTH(F478)</f>
        <v>4</v>
      </c>
      <c r="Q478" s="2">
        <f>P478</f>
        <v>4</v>
      </c>
      <c r="R478" s="2">
        <f>DAY(F478)</f>
        <v>26</v>
      </c>
      <c r="S478" s="2" t="str">
        <f>"&lt;a href="&amp;""""&amp;L478&amp;"\"&amp;K478&amp;"""&gt;"&amp;B478&amp;"&lt;/a&gt;"</f>
        <v>&lt;a href="set03\gc\gc_january_1899_to_december_1900\births\herigstad,_female_birth_to_burt_april_26,_1900_p1_gc.pdf"&gt;Herigstad&lt;/a&gt;</v>
      </c>
      <c r="T478" s="78" t="str">
        <f>"&lt;tr&gt;&lt;td class="&amp;""""&amp;"dataleft"&amp;""""&amp;"&gt;"&amp;
TEXT(A478,"0")&amp;"&lt;/td&gt;&lt;td class="&amp;""""&amp;"dataleft"&amp;""""&amp;"&gt;"&amp;
TEXT(B478,"")&amp;"&lt;/td&gt;&lt;td class="&amp;""""&amp;"dataleft"&amp;""""&amp;"&gt;"&amp;
TEXT(C478,"")&amp;"&lt;/td&gt;&lt;td class="&amp;""""&amp;"dataleft"&amp;""""&amp;"&gt;"&amp;
TEXT(D478,"0.0")&amp;"&lt;/td&gt;&lt;td class="&amp;""""&amp;"datacenter"&amp;""""&amp;"&gt;"&amp;
TEXT(E478,"0.0")&amp;"&lt;/td&gt;&lt;td class="&amp;""""&amp;"dataright"&amp;""""&amp;"&gt;"&amp;
TEXT(F478,"mmmm d, yyyy")&amp;"&lt;/td&gt;&lt;td class="&amp;""""&amp;"datacenter"&amp;""""&amp;"&gt;"&amp;
TEXT(G478,"0.0")&amp;"&lt;/td&gt;&lt;td class="&amp;""""&amp;"datacenter"&amp;""""&amp;"&gt;"&amp;
TEXT(H478,"0")&amp;"&lt;/td&gt;"&amp;
"&lt;/tr&gt;"</f>
        <v>&lt;tr&gt;&lt;td class="dataleft"&gt;342&lt;/td&gt;&lt;td class="dataleft"&gt;Herigstad&lt;/td&gt;&lt;td class="dataleft"&gt;&lt;/td&gt;&lt;td class="dataleft"&gt;Burt&lt;/td&gt;&lt;td class="datacenter"&gt;F&lt;/td&gt;&lt;td class="dataright"&gt;April 26, 1900&lt;/td&gt;&lt;td class="datacenter"&gt;Griggs Courier&lt;/td&gt;&lt;td class="datacenter"&gt;1&lt;/td&gt;&lt;/tr&gt;</v>
      </c>
      <c r="U478" s="2">
        <f>LEN(S478)</f>
        <v>129</v>
      </c>
    </row>
    <row r="479" spans="1:21" x14ac:dyDescent="0.25">
      <c r="A479" s="2">
        <v>354</v>
      </c>
      <c r="B479" s="4" t="s">
        <v>4145</v>
      </c>
      <c r="C479" s="4"/>
      <c r="D479" s="4" t="s">
        <v>311</v>
      </c>
      <c r="E479" s="5" t="s">
        <v>226</v>
      </c>
      <c r="F479" s="52" t="s">
        <v>1685</v>
      </c>
      <c r="G479" s="5" t="s">
        <v>4462</v>
      </c>
      <c r="H479" s="5">
        <v>5</v>
      </c>
      <c r="I479" s="48">
        <v>15</v>
      </c>
      <c r="J479" s="5">
        <v>479</v>
      </c>
      <c r="K479" s="47" t="s">
        <v>19794</v>
      </c>
      <c r="L479" s="46" t="s">
        <v>25743</v>
      </c>
      <c r="M479" s="55">
        <f>FIND(" ",F479)</f>
        <v>4</v>
      </c>
      <c r="N479" s="55">
        <f>FIND(",",F479)</f>
        <v>6</v>
      </c>
      <c r="O479" s="55" t="str">
        <f>MID(F479,N479+2,4)</f>
        <v>1899</v>
      </c>
      <c r="P479" s="55" t="str">
        <f>MID(F479,1,M479-1)</f>
        <v>May</v>
      </c>
      <c r="Q479" s="55">
        <f>_xlfn.SWITCH(TRIM(P479),
"January",1,"February",2,"March",3,"April",4,
"May",5,"June",6,"July",7,"August",8,
"September",9,"October",10,"November",11,"December",12,"No Match")</f>
        <v>5</v>
      </c>
      <c r="R479" s="55" t="str">
        <f>MID(F479,N479-2,2)</f>
        <v xml:space="preserve"> 4</v>
      </c>
      <c r="S479" s="2" t="str">
        <f>"&lt;a href="&amp;""""&amp;L479&amp;"\"&amp;K479&amp;"""&gt;"&amp;B479&amp;"&lt;/a&gt;"</f>
        <v>&lt;a href="set03\gc\gc_january_1899_to_december_1900\births\hodgman,_female_birth_to_fred_may_4,_1899_p5_gc.pdf"&gt;Hodgman&lt;/a&gt;</v>
      </c>
      <c r="T479" s="78" t="str">
        <f>"&lt;tr&gt;&lt;td class="&amp;""""&amp;"dataleft"&amp;""""&amp;"&gt;"&amp;
TEXT(A479,"0")&amp;"&lt;/td&gt;&lt;td class="&amp;""""&amp;"dataleft"&amp;""""&amp;"&gt;"&amp;
TEXT(B479,"")&amp;"&lt;/td&gt;&lt;td class="&amp;""""&amp;"dataleft"&amp;""""&amp;"&gt;"&amp;
TEXT(C479,"")&amp;"&lt;/td&gt;&lt;td class="&amp;""""&amp;"dataleft"&amp;""""&amp;"&gt;"&amp;
TEXT(D479,"0.0")&amp;"&lt;/td&gt;&lt;td class="&amp;""""&amp;"datacenter"&amp;""""&amp;"&gt;"&amp;
TEXT(E479,"0.0")&amp;"&lt;/td&gt;&lt;td class="&amp;""""&amp;"dataright"&amp;""""&amp;"&gt;"&amp;
TEXT(F479,"mmmm d, yyyy")&amp;"&lt;/td&gt;&lt;td class="&amp;""""&amp;"datacenter"&amp;""""&amp;"&gt;"&amp;
TEXT(G479,"0.0")&amp;"&lt;/td&gt;&lt;td class="&amp;""""&amp;"datacenter"&amp;""""&amp;"&gt;"&amp;
TEXT(H479,"0")&amp;"&lt;/td&gt;"&amp;
"&lt;/tr&gt;"</f>
        <v>&lt;tr&gt;&lt;td class="dataleft"&gt;354&lt;/td&gt;&lt;td class="dataleft"&gt;Hodgman&lt;/td&gt;&lt;td class="dataleft"&gt;&lt;/td&gt;&lt;td class="dataleft"&gt;Fred&lt;/td&gt;&lt;td class="datacenter"&gt;F&lt;/td&gt;&lt;td class="dataright"&gt;May 4, 1899&lt;/td&gt;&lt;td class="datacenter"&gt;Griggs Courier&lt;/td&gt;&lt;td class="datacenter"&gt;5&lt;/td&gt;&lt;/tr&gt;</v>
      </c>
      <c r="U479" s="2">
        <f>LEN(S479)</f>
        <v>122</v>
      </c>
    </row>
    <row r="480" spans="1:21" x14ac:dyDescent="0.25">
      <c r="A480" s="2">
        <v>361</v>
      </c>
      <c r="B480" s="4" t="s">
        <v>5700</v>
      </c>
      <c r="C480" s="4"/>
      <c r="D480" s="4" t="s">
        <v>5701</v>
      </c>
      <c r="E480" s="5" t="s">
        <v>26</v>
      </c>
      <c r="F480" s="52">
        <v>53</v>
      </c>
      <c r="G480" s="5" t="s">
        <v>4462</v>
      </c>
      <c r="H480" s="5">
        <v>5</v>
      </c>
      <c r="I480" s="48">
        <v>15</v>
      </c>
      <c r="J480" s="5">
        <v>480</v>
      </c>
      <c r="K480" s="47" t="s">
        <v>19795</v>
      </c>
      <c r="L480" s="46" t="s">
        <v>25743</v>
      </c>
      <c r="M480" s="46"/>
      <c r="N480" s="46"/>
      <c r="O480" s="39">
        <f>YEAR(F480)</f>
        <v>1900</v>
      </c>
      <c r="P480" s="2">
        <f>MONTH(F480)</f>
        <v>2</v>
      </c>
      <c r="Q480" s="2">
        <f>P480</f>
        <v>2</v>
      </c>
      <c r="R480" s="2">
        <f>DAY(F480)</f>
        <v>22</v>
      </c>
      <c r="S480" s="2" t="str">
        <f>"&lt;a href="&amp;""""&amp;L480&amp;"\"&amp;K480&amp;"""&gt;"&amp;B480&amp;"&lt;/a&gt;"</f>
        <v>&lt;a href="set03\gc\gc_january_1899_to_december_1900\births\hogie,_male_birth_to_ludvig_february_22,_1900_p5_gc.pdf"&gt;Hogie&lt;/a&gt;</v>
      </c>
      <c r="T480" s="78" t="str">
        <f>"&lt;tr&gt;&lt;td class="&amp;""""&amp;"dataleft"&amp;""""&amp;"&gt;"&amp;
TEXT(A480,"0")&amp;"&lt;/td&gt;&lt;td class="&amp;""""&amp;"dataleft"&amp;""""&amp;"&gt;"&amp;
TEXT(B480,"")&amp;"&lt;/td&gt;&lt;td class="&amp;""""&amp;"dataleft"&amp;""""&amp;"&gt;"&amp;
TEXT(C480,"")&amp;"&lt;/td&gt;&lt;td class="&amp;""""&amp;"dataleft"&amp;""""&amp;"&gt;"&amp;
TEXT(D480,"0.0")&amp;"&lt;/td&gt;&lt;td class="&amp;""""&amp;"datacenter"&amp;""""&amp;"&gt;"&amp;
TEXT(E480,"0.0")&amp;"&lt;/td&gt;&lt;td class="&amp;""""&amp;"dataright"&amp;""""&amp;"&gt;"&amp;
TEXT(F480,"mmmm d, yyyy")&amp;"&lt;/td&gt;&lt;td class="&amp;""""&amp;"datacenter"&amp;""""&amp;"&gt;"&amp;
TEXT(G480,"0.0")&amp;"&lt;/td&gt;&lt;td class="&amp;""""&amp;"datacenter"&amp;""""&amp;"&gt;"&amp;
TEXT(H480,"0")&amp;"&lt;/td&gt;"&amp;
"&lt;/tr&gt;"</f>
        <v>&lt;tr&gt;&lt;td class="dataleft"&gt;361&lt;/td&gt;&lt;td class="dataleft"&gt;Hogie&lt;/td&gt;&lt;td class="dataleft"&gt;&lt;/td&gt;&lt;td class="dataleft"&gt;Ludvig&lt;/td&gt;&lt;td class="datacenter"&gt;M&lt;/td&gt;&lt;td class="dataright"&gt;February 22, 1900&lt;/td&gt;&lt;td class="datacenter"&gt;Griggs Courier&lt;/td&gt;&lt;td class="datacenter"&gt;5&lt;/td&gt;&lt;/tr&gt;</v>
      </c>
      <c r="U480" s="2">
        <f>LEN(S480)</f>
        <v>124</v>
      </c>
    </row>
    <row r="481" spans="1:21" ht="30" x14ac:dyDescent="0.25">
      <c r="A481" s="2">
        <v>376</v>
      </c>
      <c r="B481" s="4" t="s">
        <v>4149</v>
      </c>
      <c r="C481" s="4"/>
      <c r="D481" s="4" t="s">
        <v>4631</v>
      </c>
      <c r="E481" s="5" t="s">
        <v>26</v>
      </c>
      <c r="F481" s="52">
        <v>32</v>
      </c>
      <c r="G481" s="5" t="s">
        <v>4462</v>
      </c>
      <c r="H481" s="5">
        <v>5</v>
      </c>
      <c r="I481" s="48">
        <v>15</v>
      </c>
      <c r="J481" s="5">
        <v>481</v>
      </c>
      <c r="K481" s="47" t="s">
        <v>19796</v>
      </c>
      <c r="L481" s="46" t="s">
        <v>25743</v>
      </c>
      <c r="M481" s="46"/>
      <c r="N481" s="46"/>
      <c r="O481" s="39">
        <f>YEAR(F481)</f>
        <v>1900</v>
      </c>
      <c r="P481" s="2">
        <f>MONTH(F481)</f>
        <v>2</v>
      </c>
      <c r="Q481" s="2">
        <f>P481</f>
        <v>2</v>
      </c>
      <c r="R481" s="2">
        <f>DAY(F481)</f>
        <v>1</v>
      </c>
      <c r="S481" s="2" t="str">
        <f>"&lt;a href="&amp;""""&amp;L481&amp;"\"&amp;K481&amp;"""&gt;"&amp;B481&amp;"&lt;/a&gt;"</f>
        <v>&lt;a href="set03\gc\gc_january_1899_to_december_1900\births\houghton,_male_birth_to_horace_february_1,_1900_p5_gc.pdf"&gt;Houghton&lt;/a&gt;</v>
      </c>
      <c r="T481" s="78" t="str">
        <f>"&lt;tr&gt;&lt;td class="&amp;""""&amp;"dataleft"&amp;""""&amp;"&gt;"&amp;
TEXT(A481,"0")&amp;"&lt;/td&gt;&lt;td class="&amp;""""&amp;"dataleft"&amp;""""&amp;"&gt;"&amp;
TEXT(B481,"")&amp;"&lt;/td&gt;&lt;td class="&amp;""""&amp;"dataleft"&amp;""""&amp;"&gt;"&amp;
TEXT(C481,"")&amp;"&lt;/td&gt;&lt;td class="&amp;""""&amp;"dataleft"&amp;""""&amp;"&gt;"&amp;
TEXT(D481,"0.0")&amp;"&lt;/td&gt;&lt;td class="&amp;""""&amp;"datacenter"&amp;""""&amp;"&gt;"&amp;
TEXT(E481,"0.0")&amp;"&lt;/td&gt;&lt;td class="&amp;""""&amp;"dataright"&amp;""""&amp;"&gt;"&amp;
TEXT(F481,"mmmm d, yyyy")&amp;"&lt;/td&gt;&lt;td class="&amp;""""&amp;"datacenter"&amp;""""&amp;"&gt;"&amp;
TEXT(G481,"0.0")&amp;"&lt;/td&gt;&lt;td class="&amp;""""&amp;"datacenter"&amp;""""&amp;"&gt;"&amp;
TEXT(H481,"0")&amp;"&lt;/td&gt;"&amp;
"&lt;/tr&gt;"</f>
        <v>&lt;tr&gt;&lt;td class="dataleft"&gt;376&lt;/td&gt;&lt;td class="dataleft"&gt;Houghton&lt;/td&gt;&lt;td class="dataleft"&gt;&lt;/td&gt;&lt;td class="dataleft"&gt;Horace&lt;/td&gt;&lt;td class="datacenter"&gt;M&lt;/td&gt;&lt;td class="dataright"&gt;February 1, 1900&lt;/td&gt;&lt;td class="datacenter"&gt;Griggs Courier&lt;/td&gt;&lt;td class="datacenter"&gt;5&lt;/td&gt;&lt;/tr&gt;</v>
      </c>
      <c r="U481" s="2">
        <f>LEN(S481)</f>
        <v>129</v>
      </c>
    </row>
    <row r="482" spans="1:21" x14ac:dyDescent="0.25">
      <c r="A482" s="2">
        <v>377</v>
      </c>
      <c r="B482" s="4" t="s">
        <v>269</v>
      </c>
      <c r="C482" s="4"/>
      <c r="D482" s="4" t="s">
        <v>5206</v>
      </c>
      <c r="E482" s="5" t="s">
        <v>26</v>
      </c>
      <c r="F482" s="52" t="s">
        <v>5673</v>
      </c>
      <c r="G482" s="5" t="s">
        <v>4462</v>
      </c>
      <c r="H482" s="5">
        <v>5</v>
      </c>
      <c r="I482" s="48">
        <v>15</v>
      </c>
      <c r="J482" s="5">
        <v>482</v>
      </c>
      <c r="K482" s="47" t="s">
        <v>19797</v>
      </c>
      <c r="L482" s="46" t="s">
        <v>25743</v>
      </c>
      <c r="M482" s="55">
        <f>FIND(" ",F482)</f>
        <v>9</v>
      </c>
      <c r="N482" s="55">
        <f>FIND(",",F482)</f>
        <v>12</v>
      </c>
      <c r="O482" s="55" t="str">
        <f>MID(F482,N482+2,4)</f>
        <v>1899</v>
      </c>
      <c r="P482" s="55" t="str">
        <f>MID(F482,1,M482-1)</f>
        <v>December</v>
      </c>
      <c r="Q482" s="55">
        <f>_xlfn.SWITCH(TRIM(P482),
"January",1,"February",2,"March",3,"April",4,
"May",5,"June",6,"July",7,"August",8,
"September",9,"October",10,"November",11,"December",12,"No Match")</f>
        <v>12</v>
      </c>
      <c r="R482" s="55" t="str">
        <f>MID(F482,N482-2,2)</f>
        <v>14</v>
      </c>
      <c r="S482" s="2" t="str">
        <f>"&lt;a href="&amp;""""&amp;L482&amp;"\"&amp;K482&amp;"""&gt;"&amp;B482&amp;"&lt;/a&gt;"</f>
        <v>&lt;a href="set03\gc\gc_january_1899_to_december_1900\births\howden,_male_birth_to_ben_december_14,_1899_p5_gc.pdf"&gt;Howden&lt;/a&gt;</v>
      </c>
      <c r="T482" s="78" t="str">
        <f>"&lt;tr&gt;&lt;td class="&amp;""""&amp;"dataleft"&amp;""""&amp;"&gt;"&amp;
TEXT(A482,"0")&amp;"&lt;/td&gt;&lt;td class="&amp;""""&amp;"dataleft"&amp;""""&amp;"&gt;"&amp;
TEXT(B482,"")&amp;"&lt;/td&gt;&lt;td class="&amp;""""&amp;"dataleft"&amp;""""&amp;"&gt;"&amp;
TEXT(C482,"")&amp;"&lt;/td&gt;&lt;td class="&amp;""""&amp;"dataleft"&amp;""""&amp;"&gt;"&amp;
TEXT(D482,"0.0")&amp;"&lt;/td&gt;&lt;td class="&amp;""""&amp;"datacenter"&amp;""""&amp;"&gt;"&amp;
TEXT(E482,"0.0")&amp;"&lt;/td&gt;&lt;td class="&amp;""""&amp;"dataright"&amp;""""&amp;"&gt;"&amp;
TEXT(F482,"mmmm d, yyyy")&amp;"&lt;/td&gt;&lt;td class="&amp;""""&amp;"datacenter"&amp;""""&amp;"&gt;"&amp;
TEXT(G482,"0.0")&amp;"&lt;/td&gt;&lt;td class="&amp;""""&amp;"datacenter"&amp;""""&amp;"&gt;"&amp;
TEXT(H482,"0")&amp;"&lt;/td&gt;"&amp;
"&lt;/tr&gt;"</f>
        <v>&lt;tr&gt;&lt;td class="dataleft"&gt;377&lt;/td&gt;&lt;td class="dataleft"&gt;Howden&lt;/td&gt;&lt;td class="dataleft"&gt;&lt;/td&gt;&lt;td class="dataleft"&gt;Ben&lt;/td&gt;&lt;td class="datacenter"&gt;M&lt;/td&gt;&lt;td class="dataright"&gt;December 14, 1899&lt;/td&gt;&lt;td class="datacenter"&gt;Griggs Courier&lt;/td&gt;&lt;td class="datacenter"&gt;5&lt;/td&gt;&lt;/tr&gt;</v>
      </c>
      <c r="U482" s="2">
        <f>LEN(S482)</f>
        <v>123</v>
      </c>
    </row>
    <row r="483" spans="1:21" x14ac:dyDescent="0.25">
      <c r="A483" s="2">
        <v>390</v>
      </c>
      <c r="B483" s="4" t="s">
        <v>4636</v>
      </c>
      <c r="C483" s="4" t="s">
        <v>4139</v>
      </c>
      <c r="D483" s="4" t="s">
        <v>2773</v>
      </c>
      <c r="E483" s="5" t="s">
        <v>226</v>
      </c>
      <c r="F483" s="52">
        <v>32</v>
      </c>
      <c r="G483" s="5" t="s">
        <v>4462</v>
      </c>
      <c r="H483" s="5">
        <v>5</v>
      </c>
      <c r="I483" s="48">
        <v>15</v>
      </c>
      <c r="J483" s="5">
        <v>483</v>
      </c>
      <c r="K483" s="47" t="s">
        <v>19798</v>
      </c>
      <c r="L483" s="46" t="s">
        <v>25743</v>
      </c>
      <c r="M483" s="46"/>
      <c r="N483" s="46"/>
      <c r="O483" s="39">
        <f>YEAR(F483)</f>
        <v>1900</v>
      </c>
      <c r="P483" s="2">
        <f>MONTH(F483)</f>
        <v>2</v>
      </c>
      <c r="Q483" s="2">
        <f>P483</f>
        <v>2</v>
      </c>
      <c r="R483" s="2">
        <f>DAY(F483)</f>
        <v>1</v>
      </c>
      <c r="S483" s="2" t="str">
        <f>"&lt;a href="&amp;""""&amp;L483&amp;"\"&amp;K483&amp;"""&gt;"&amp;B483&amp;"&lt;/a&gt;"</f>
        <v>&lt;a href="set03\gc\gc_january_1899_to_december_1900\births\iverson,_twin_female_birth_to_alex_february_1,_1900_p5_gc.pdf"&gt;Iverson&lt;/a&gt;</v>
      </c>
      <c r="T483" s="78" t="str">
        <f>"&lt;tr&gt;&lt;td class="&amp;""""&amp;"dataleft"&amp;""""&amp;"&gt;"&amp;
TEXT(A483,"0")&amp;"&lt;/td&gt;&lt;td class="&amp;""""&amp;"dataleft"&amp;""""&amp;"&gt;"&amp;
TEXT(B483,"")&amp;"&lt;/td&gt;&lt;td class="&amp;""""&amp;"dataleft"&amp;""""&amp;"&gt;"&amp;
TEXT(C483,"")&amp;"&lt;/td&gt;&lt;td class="&amp;""""&amp;"dataleft"&amp;""""&amp;"&gt;"&amp;
TEXT(D483,"0.0")&amp;"&lt;/td&gt;&lt;td class="&amp;""""&amp;"datacenter"&amp;""""&amp;"&gt;"&amp;
TEXT(E483,"0.0")&amp;"&lt;/td&gt;&lt;td class="&amp;""""&amp;"dataright"&amp;""""&amp;"&gt;"&amp;
TEXT(F483,"mmmm d, yyyy")&amp;"&lt;/td&gt;&lt;td class="&amp;""""&amp;"datacenter"&amp;""""&amp;"&gt;"&amp;
TEXT(G483,"0.0")&amp;"&lt;/td&gt;&lt;td class="&amp;""""&amp;"datacenter"&amp;""""&amp;"&gt;"&amp;
TEXT(H483,"0")&amp;"&lt;/td&gt;"&amp;
"&lt;/tr&gt;"</f>
        <v>&lt;tr&gt;&lt;td class="dataleft"&gt;390&lt;/td&gt;&lt;td class="dataleft"&gt;Iverson&lt;/td&gt;&lt;td class="dataleft"&gt;Twin&lt;/td&gt;&lt;td class="dataleft"&gt;Alex&lt;/td&gt;&lt;td class="datacenter"&gt;F&lt;/td&gt;&lt;td class="dataright"&gt;February 1, 1900&lt;/td&gt;&lt;td class="datacenter"&gt;Griggs Courier&lt;/td&gt;&lt;td class="datacenter"&gt;5&lt;/td&gt;&lt;/tr&gt;</v>
      </c>
      <c r="U483" s="2">
        <f>LEN(S483)</f>
        <v>132</v>
      </c>
    </row>
    <row r="484" spans="1:21" x14ac:dyDescent="0.25">
      <c r="A484" s="2">
        <v>410</v>
      </c>
      <c r="B484" s="4" t="s">
        <v>4157</v>
      </c>
      <c r="C484" s="4"/>
      <c r="D484" s="4" t="s">
        <v>4158</v>
      </c>
      <c r="E484" s="5" t="s">
        <v>26</v>
      </c>
      <c r="F484" s="52" t="s">
        <v>144</v>
      </c>
      <c r="G484" s="5" t="s">
        <v>4462</v>
      </c>
      <c r="H484" s="5">
        <v>5</v>
      </c>
      <c r="I484" s="48">
        <v>15</v>
      </c>
      <c r="J484" s="5">
        <v>484</v>
      </c>
      <c r="K484" s="47" t="s">
        <v>19799</v>
      </c>
      <c r="L484" s="46" t="s">
        <v>25743</v>
      </c>
      <c r="M484" s="55">
        <f>FIND(" ",F484)</f>
        <v>9</v>
      </c>
      <c r="N484" s="55">
        <f>FIND(",",F484)</f>
        <v>11</v>
      </c>
      <c r="O484" s="55" t="str">
        <f>MID(F484,N484+2,4)</f>
        <v>1899</v>
      </c>
      <c r="P484" s="55" t="str">
        <f>MID(F484,1,M484-1)</f>
        <v>February</v>
      </c>
      <c r="Q484" s="55">
        <f>_xlfn.SWITCH(TRIM(P484),
"January",1,"February",2,"March",3,"April",4,
"May",5,"June",6,"July",7,"August",8,
"September",9,"October",10,"November",11,"December",12,"No Match")</f>
        <v>2</v>
      </c>
      <c r="R484" s="55" t="str">
        <f>MID(F484,N484-2,2)</f>
        <v xml:space="preserve"> 9</v>
      </c>
      <c r="S484" s="2" t="str">
        <f>"&lt;a href="&amp;""""&amp;L484&amp;"\"&amp;K484&amp;"""&gt;"&amp;B484&amp;"&lt;/a&gt;"</f>
        <v>&lt;a href="set03\gc\gc_january_1899_to_december_1900\births\jimeson,_male_birth_to_joel_february_9,_1899_p5_gc.pdf"&gt;Jimeson&lt;/a&gt;</v>
      </c>
      <c r="T484" s="78" t="str">
        <f>"&lt;tr&gt;&lt;td class="&amp;""""&amp;"dataleft"&amp;""""&amp;"&gt;"&amp;
TEXT(A484,"0")&amp;"&lt;/td&gt;&lt;td class="&amp;""""&amp;"dataleft"&amp;""""&amp;"&gt;"&amp;
TEXT(B484,"")&amp;"&lt;/td&gt;&lt;td class="&amp;""""&amp;"dataleft"&amp;""""&amp;"&gt;"&amp;
TEXT(C484,"")&amp;"&lt;/td&gt;&lt;td class="&amp;""""&amp;"dataleft"&amp;""""&amp;"&gt;"&amp;
TEXT(D484,"0.0")&amp;"&lt;/td&gt;&lt;td class="&amp;""""&amp;"datacenter"&amp;""""&amp;"&gt;"&amp;
TEXT(E484,"0.0")&amp;"&lt;/td&gt;&lt;td class="&amp;""""&amp;"dataright"&amp;""""&amp;"&gt;"&amp;
TEXT(F484,"mmmm d, yyyy")&amp;"&lt;/td&gt;&lt;td class="&amp;""""&amp;"datacenter"&amp;""""&amp;"&gt;"&amp;
TEXT(G484,"0.0")&amp;"&lt;/td&gt;&lt;td class="&amp;""""&amp;"datacenter"&amp;""""&amp;"&gt;"&amp;
TEXT(H484,"0")&amp;"&lt;/td&gt;"&amp;
"&lt;/tr&gt;"</f>
        <v>&lt;tr&gt;&lt;td class="dataleft"&gt;410&lt;/td&gt;&lt;td class="dataleft"&gt;Jimeson&lt;/td&gt;&lt;td class="dataleft"&gt;&lt;/td&gt;&lt;td class="dataleft"&gt;Joel&lt;/td&gt;&lt;td class="datacenter"&gt;M&lt;/td&gt;&lt;td class="dataright"&gt;February 9, 1899&lt;/td&gt;&lt;td class="datacenter"&gt;Griggs Courier&lt;/td&gt;&lt;td class="datacenter"&gt;5&lt;/td&gt;&lt;/tr&gt;</v>
      </c>
      <c r="U484" s="2">
        <f>LEN(S484)</f>
        <v>125</v>
      </c>
    </row>
    <row r="485" spans="1:21" x14ac:dyDescent="0.25">
      <c r="A485" s="2">
        <v>422</v>
      </c>
      <c r="B485" s="4" t="s">
        <v>1462</v>
      </c>
      <c r="C485" s="4"/>
      <c r="D485" s="4" t="s">
        <v>5702</v>
      </c>
      <c r="E485" s="5" t="s">
        <v>226</v>
      </c>
      <c r="F485" s="52" t="s">
        <v>1305</v>
      </c>
      <c r="G485" s="5" t="s">
        <v>4462</v>
      </c>
      <c r="H485" s="5">
        <v>5</v>
      </c>
      <c r="I485" s="48">
        <v>15</v>
      </c>
      <c r="J485" s="5">
        <v>485</v>
      </c>
      <c r="K485" s="47" t="s">
        <v>19800</v>
      </c>
      <c r="L485" s="46" t="s">
        <v>25743</v>
      </c>
      <c r="M485" s="55">
        <f>FIND(" ",F485)</f>
        <v>8</v>
      </c>
      <c r="N485" s="55">
        <f>FIND(",",F485)</f>
        <v>11</v>
      </c>
      <c r="O485" s="55" t="str">
        <f>MID(F485,N485+2,4)</f>
        <v>1899</v>
      </c>
      <c r="P485" s="55" t="str">
        <f>MID(F485,1,M485-1)</f>
        <v>January</v>
      </c>
      <c r="Q485" s="55">
        <f>_xlfn.SWITCH(TRIM(P485),
"January",1,"February",2,"March",3,"April",4,
"May",5,"June",6,"July",7,"August",8,
"September",9,"October",10,"November",11,"December",12,"No Match")</f>
        <v>1</v>
      </c>
      <c r="R485" s="55" t="str">
        <f>MID(F485,N485-2,2)</f>
        <v>26</v>
      </c>
      <c r="S485" s="2" t="str">
        <f>"&lt;a href="&amp;""""&amp;L485&amp;"\"&amp;K485&amp;"""&gt;"&amp;B485&amp;"&lt;/a&gt;"</f>
        <v>&lt;a href="set03\gc\gc_january_1899_to_december_1900\births\johnson,_female_birth_to_f_w_january_26,_1899_p5_gc.pdf"&gt;Johnson&lt;/a&gt;</v>
      </c>
      <c r="T485" s="78" t="str">
        <f>"&lt;tr&gt;&lt;td class="&amp;""""&amp;"dataleft"&amp;""""&amp;"&gt;"&amp;
TEXT(A485,"0")&amp;"&lt;/td&gt;&lt;td class="&amp;""""&amp;"dataleft"&amp;""""&amp;"&gt;"&amp;
TEXT(B485,"")&amp;"&lt;/td&gt;&lt;td class="&amp;""""&amp;"dataleft"&amp;""""&amp;"&gt;"&amp;
TEXT(C485,"")&amp;"&lt;/td&gt;&lt;td class="&amp;""""&amp;"dataleft"&amp;""""&amp;"&gt;"&amp;
TEXT(D485,"0.0")&amp;"&lt;/td&gt;&lt;td class="&amp;""""&amp;"datacenter"&amp;""""&amp;"&gt;"&amp;
TEXT(E485,"0.0")&amp;"&lt;/td&gt;&lt;td class="&amp;""""&amp;"dataright"&amp;""""&amp;"&gt;"&amp;
TEXT(F485,"mmmm d, yyyy")&amp;"&lt;/td&gt;&lt;td class="&amp;""""&amp;"datacenter"&amp;""""&amp;"&gt;"&amp;
TEXT(G485,"0.0")&amp;"&lt;/td&gt;&lt;td class="&amp;""""&amp;"datacenter"&amp;""""&amp;"&gt;"&amp;
TEXT(H485,"0")&amp;"&lt;/td&gt;"&amp;
"&lt;/tr&gt;"</f>
        <v>&lt;tr&gt;&lt;td class="dataleft"&gt;422&lt;/td&gt;&lt;td class="dataleft"&gt;Johnson&lt;/td&gt;&lt;td class="dataleft"&gt;&lt;/td&gt;&lt;td class="dataleft"&gt;F W&lt;/td&gt;&lt;td class="datacenter"&gt;F&lt;/td&gt;&lt;td class="dataright"&gt;January 26, 1899&lt;/td&gt;&lt;td class="datacenter"&gt;Griggs Courier&lt;/td&gt;&lt;td class="datacenter"&gt;5&lt;/td&gt;&lt;/tr&gt;</v>
      </c>
      <c r="U485" s="2">
        <f>LEN(S485)</f>
        <v>126</v>
      </c>
    </row>
    <row r="486" spans="1:21" x14ac:dyDescent="0.25">
      <c r="A486" s="2">
        <v>424</v>
      </c>
      <c r="B486" s="4" t="s">
        <v>1462</v>
      </c>
      <c r="C486" s="4"/>
      <c r="D486" s="4" t="s">
        <v>5686</v>
      </c>
      <c r="E486" s="5" t="s">
        <v>26</v>
      </c>
      <c r="F486" s="52">
        <v>82</v>
      </c>
      <c r="G486" s="5" t="s">
        <v>4462</v>
      </c>
      <c r="H486" s="5">
        <v>4</v>
      </c>
      <c r="I486" s="48">
        <v>15</v>
      </c>
      <c r="J486" s="5">
        <v>486</v>
      </c>
      <c r="K486" s="47" t="s">
        <v>19801</v>
      </c>
      <c r="L486" s="46" t="s">
        <v>25743</v>
      </c>
      <c r="M486" s="46"/>
      <c r="N486" s="46"/>
      <c r="O486" s="39">
        <f>YEAR(F486)</f>
        <v>1900</v>
      </c>
      <c r="P486" s="2">
        <f>MONTH(F486)</f>
        <v>3</v>
      </c>
      <c r="Q486" s="2">
        <f>P486</f>
        <v>3</v>
      </c>
      <c r="R486" s="2">
        <f>DAY(F486)</f>
        <v>22</v>
      </c>
      <c r="S486" s="2" t="str">
        <f>"&lt;a href="&amp;""""&amp;L486&amp;"\"&amp;K486&amp;"""&gt;"&amp;B486&amp;"&lt;/a&gt;"</f>
        <v>&lt;a href="set03\gc\gc_january_1899_to_december_1900\births\johnson,_male_birth_to_alfred_march_22,_1900_p4_gc.pdf"&gt;Johnson&lt;/a&gt;</v>
      </c>
      <c r="T486" s="78" t="str">
        <f>"&lt;tr&gt;&lt;td class="&amp;""""&amp;"dataleft"&amp;""""&amp;"&gt;"&amp;
TEXT(A486,"0")&amp;"&lt;/td&gt;&lt;td class="&amp;""""&amp;"dataleft"&amp;""""&amp;"&gt;"&amp;
TEXT(B486,"")&amp;"&lt;/td&gt;&lt;td class="&amp;""""&amp;"dataleft"&amp;""""&amp;"&gt;"&amp;
TEXT(C486,"")&amp;"&lt;/td&gt;&lt;td class="&amp;""""&amp;"dataleft"&amp;""""&amp;"&gt;"&amp;
TEXT(D486,"0.0")&amp;"&lt;/td&gt;&lt;td class="&amp;""""&amp;"datacenter"&amp;""""&amp;"&gt;"&amp;
TEXT(E486,"0.0")&amp;"&lt;/td&gt;&lt;td class="&amp;""""&amp;"dataright"&amp;""""&amp;"&gt;"&amp;
TEXT(F486,"mmmm d, yyyy")&amp;"&lt;/td&gt;&lt;td class="&amp;""""&amp;"datacenter"&amp;""""&amp;"&gt;"&amp;
TEXT(G486,"0.0")&amp;"&lt;/td&gt;&lt;td class="&amp;""""&amp;"datacenter"&amp;""""&amp;"&gt;"&amp;
TEXT(H486,"0")&amp;"&lt;/td&gt;"&amp;
"&lt;/tr&gt;"</f>
        <v>&lt;tr&gt;&lt;td class="dataleft"&gt;424&lt;/td&gt;&lt;td class="dataleft"&gt;Johnson&lt;/td&gt;&lt;td class="dataleft"&gt;&lt;/td&gt;&lt;td class="dataleft"&gt;Alfred&lt;/td&gt;&lt;td class="datacenter"&gt;M&lt;/td&gt;&lt;td class="dataright"&gt;March 22, 1900&lt;/td&gt;&lt;td class="datacenter"&gt;Griggs Courier&lt;/td&gt;&lt;td class="datacenter"&gt;4&lt;/td&gt;&lt;/tr&gt;</v>
      </c>
      <c r="U486" s="2">
        <f>LEN(S486)</f>
        <v>125</v>
      </c>
    </row>
    <row r="487" spans="1:21" x14ac:dyDescent="0.25">
      <c r="A487" s="2">
        <v>423</v>
      </c>
      <c r="B487" s="4" t="s">
        <v>1462</v>
      </c>
      <c r="C487" s="4"/>
      <c r="D487" s="4" t="s">
        <v>2771</v>
      </c>
      <c r="E487" s="5" t="s">
        <v>26</v>
      </c>
      <c r="F487" s="52" t="s">
        <v>133</v>
      </c>
      <c r="G487" s="5" t="s">
        <v>4462</v>
      </c>
      <c r="H487" s="5">
        <v>5</v>
      </c>
      <c r="I487" s="48">
        <v>15</v>
      </c>
      <c r="J487" s="5">
        <v>487</v>
      </c>
      <c r="K487" s="47" t="s">
        <v>19802</v>
      </c>
      <c r="L487" s="46" t="s">
        <v>25743</v>
      </c>
      <c r="M487" s="55">
        <f>FIND(" ",F487)</f>
        <v>9</v>
      </c>
      <c r="N487" s="55">
        <f>FIND(",",F487)</f>
        <v>11</v>
      </c>
      <c r="O487" s="55" t="str">
        <f>MID(F487,N487+2,4)</f>
        <v>1899</v>
      </c>
      <c r="P487" s="55" t="str">
        <f>MID(F487,1,M487-1)</f>
        <v>February</v>
      </c>
      <c r="Q487" s="55">
        <f>_xlfn.SWITCH(TRIM(P487),
"January",1,"February",2,"March",3,"April",4,
"May",5,"June",6,"July",7,"August",8,
"September",9,"October",10,"November",11,"December",12,"No Match")</f>
        <v>2</v>
      </c>
      <c r="R487" s="55" t="str">
        <f>MID(F487,N487-2,2)</f>
        <v xml:space="preserve"> 2</v>
      </c>
      <c r="S487" s="2" t="str">
        <f>"&lt;a href="&amp;""""&amp;L487&amp;"\"&amp;K487&amp;"""&gt;"&amp;B487&amp;"&lt;/a&gt;"</f>
        <v>&lt;a href="set03\gc\gc_january_1899_to_december_1900\births\johnson,_male_birth_to_ernest_february_2,_1899_p5_gc.pdf"&gt;Johnson&lt;/a&gt;</v>
      </c>
      <c r="T487" s="78" t="str">
        <f>"&lt;tr&gt;&lt;td class="&amp;""""&amp;"dataleft"&amp;""""&amp;"&gt;"&amp;
TEXT(A487,"0")&amp;"&lt;/td&gt;&lt;td class="&amp;""""&amp;"dataleft"&amp;""""&amp;"&gt;"&amp;
TEXT(B487,"")&amp;"&lt;/td&gt;&lt;td class="&amp;""""&amp;"dataleft"&amp;""""&amp;"&gt;"&amp;
TEXT(C487,"")&amp;"&lt;/td&gt;&lt;td class="&amp;""""&amp;"dataleft"&amp;""""&amp;"&gt;"&amp;
TEXT(D487,"0.0")&amp;"&lt;/td&gt;&lt;td class="&amp;""""&amp;"datacenter"&amp;""""&amp;"&gt;"&amp;
TEXT(E487,"0.0")&amp;"&lt;/td&gt;&lt;td class="&amp;""""&amp;"dataright"&amp;""""&amp;"&gt;"&amp;
TEXT(F487,"mmmm d, yyyy")&amp;"&lt;/td&gt;&lt;td class="&amp;""""&amp;"datacenter"&amp;""""&amp;"&gt;"&amp;
TEXT(G487,"0.0")&amp;"&lt;/td&gt;&lt;td class="&amp;""""&amp;"datacenter"&amp;""""&amp;"&gt;"&amp;
TEXT(H487,"0")&amp;"&lt;/td&gt;"&amp;
"&lt;/tr&gt;"</f>
        <v>&lt;tr&gt;&lt;td class="dataleft"&gt;423&lt;/td&gt;&lt;td class="dataleft"&gt;Johnson&lt;/td&gt;&lt;td class="dataleft"&gt;&lt;/td&gt;&lt;td class="dataleft"&gt;Ernest&lt;/td&gt;&lt;td class="datacenter"&gt;M&lt;/td&gt;&lt;td class="dataright"&gt;February 2, 1899&lt;/td&gt;&lt;td class="datacenter"&gt;Griggs Courier&lt;/td&gt;&lt;td class="datacenter"&gt;5&lt;/td&gt;&lt;/tr&gt;</v>
      </c>
      <c r="U487" s="2">
        <f>LEN(S487)</f>
        <v>127</v>
      </c>
    </row>
    <row r="488" spans="1:21" ht="30" x14ac:dyDescent="0.25">
      <c r="A488" s="2">
        <v>425</v>
      </c>
      <c r="B488" s="4" t="s">
        <v>1462</v>
      </c>
      <c r="C488" s="4"/>
      <c r="D488" s="4" t="s">
        <v>2771</v>
      </c>
      <c r="E488" s="5" t="s">
        <v>26</v>
      </c>
      <c r="F488" s="52">
        <v>257</v>
      </c>
      <c r="G488" s="5" t="s">
        <v>4462</v>
      </c>
      <c r="H488" s="5">
        <v>5</v>
      </c>
      <c r="I488" s="48">
        <v>15</v>
      </c>
      <c r="J488" s="5">
        <v>488</v>
      </c>
      <c r="K488" s="47" t="s">
        <v>19803</v>
      </c>
      <c r="L488" s="46" t="s">
        <v>25743</v>
      </c>
      <c r="M488" s="46"/>
      <c r="N488" s="46"/>
      <c r="O488" s="39">
        <f>YEAR(F488)</f>
        <v>1900</v>
      </c>
      <c r="P488" s="2">
        <f>MONTH(F488)</f>
        <v>9</v>
      </c>
      <c r="Q488" s="2">
        <f>P488</f>
        <v>9</v>
      </c>
      <c r="R488" s="2">
        <f>DAY(F488)</f>
        <v>13</v>
      </c>
      <c r="S488" s="2" t="str">
        <f>"&lt;a href="&amp;""""&amp;L488&amp;"\"&amp;K488&amp;"""&gt;"&amp;B488&amp;"&lt;/a&gt;"</f>
        <v>&lt;a href="set03\gc\gc_january_1899_to_december_1900\births\johnson,_male_birth_to_ernest_september_13,_1900_p5_gc.pdf"&gt;Johnson&lt;/a&gt;</v>
      </c>
      <c r="T488" s="78" t="str">
        <f>"&lt;tr&gt;&lt;td class="&amp;""""&amp;"dataleft"&amp;""""&amp;"&gt;"&amp;
TEXT(A488,"0")&amp;"&lt;/td&gt;&lt;td class="&amp;""""&amp;"dataleft"&amp;""""&amp;"&gt;"&amp;
TEXT(B488,"")&amp;"&lt;/td&gt;&lt;td class="&amp;""""&amp;"dataleft"&amp;""""&amp;"&gt;"&amp;
TEXT(C488,"")&amp;"&lt;/td&gt;&lt;td class="&amp;""""&amp;"dataleft"&amp;""""&amp;"&gt;"&amp;
TEXT(D488,"0.0")&amp;"&lt;/td&gt;&lt;td class="&amp;""""&amp;"datacenter"&amp;""""&amp;"&gt;"&amp;
TEXT(E488,"0.0")&amp;"&lt;/td&gt;&lt;td class="&amp;""""&amp;"dataright"&amp;""""&amp;"&gt;"&amp;
TEXT(F488,"mmmm d, yyyy")&amp;"&lt;/td&gt;&lt;td class="&amp;""""&amp;"datacenter"&amp;""""&amp;"&gt;"&amp;
TEXT(G488,"0.0")&amp;"&lt;/td&gt;&lt;td class="&amp;""""&amp;"datacenter"&amp;""""&amp;"&gt;"&amp;
TEXT(H488,"0")&amp;"&lt;/td&gt;"&amp;
"&lt;/tr&gt;"</f>
        <v>&lt;tr&gt;&lt;td class="dataleft"&gt;425&lt;/td&gt;&lt;td class="dataleft"&gt;Johnson&lt;/td&gt;&lt;td class="dataleft"&gt;&lt;/td&gt;&lt;td class="dataleft"&gt;Ernest&lt;/td&gt;&lt;td class="datacenter"&gt;M&lt;/td&gt;&lt;td class="dataright"&gt;September 13, 1900&lt;/td&gt;&lt;td class="datacenter"&gt;Griggs Courier&lt;/td&gt;&lt;td class="datacenter"&gt;5&lt;/td&gt;&lt;/tr&gt;</v>
      </c>
      <c r="U488" s="2">
        <f>LEN(S488)</f>
        <v>129</v>
      </c>
    </row>
    <row r="489" spans="1:21" x14ac:dyDescent="0.25">
      <c r="A489" s="2">
        <v>479</v>
      </c>
      <c r="B489" s="4" t="s">
        <v>5703</v>
      </c>
      <c r="C489" s="4"/>
      <c r="D489" s="4" t="s">
        <v>4677</v>
      </c>
      <c r="E489" s="5" t="s">
        <v>26</v>
      </c>
      <c r="F489" s="52" t="s">
        <v>1547</v>
      </c>
      <c r="G489" s="5" t="s">
        <v>4462</v>
      </c>
      <c r="H489" s="5">
        <v>5</v>
      </c>
      <c r="I489" s="48">
        <v>15</v>
      </c>
      <c r="J489" s="5">
        <v>489</v>
      </c>
      <c r="K489" s="47" t="s">
        <v>19804</v>
      </c>
      <c r="L489" s="46" t="s">
        <v>25743</v>
      </c>
      <c r="M489" s="55">
        <f>FIND(" ",F489)</f>
        <v>6</v>
      </c>
      <c r="N489" s="55">
        <f>FIND(",",F489)</f>
        <v>9</v>
      </c>
      <c r="O489" s="55" t="str">
        <f>MID(F489,N489+2,4)</f>
        <v>1899</v>
      </c>
      <c r="P489" s="55" t="str">
        <f>MID(F489,1,M489-1)</f>
        <v>April</v>
      </c>
      <c r="Q489" s="55">
        <f>_xlfn.SWITCH(TRIM(P489),
"January",1,"February",2,"March",3,"April",4,
"May",5,"June",6,"July",7,"August",8,
"September",9,"October",10,"November",11,"December",12,"No Match")</f>
        <v>4</v>
      </c>
      <c r="R489" s="55" t="str">
        <f>MID(F489,N489-2,2)</f>
        <v>20</v>
      </c>
      <c r="S489" s="2" t="str">
        <f>"&lt;a href="&amp;""""&amp;L489&amp;"\"&amp;K489&amp;"""&gt;"&amp;B489&amp;"&lt;/a&gt;"</f>
        <v>&lt;a href="set03\gc\gc_january_1899_to_december_1900\births\la_forest,_male_birth_to_theo_april_20,_1899_p5_gc.pdf"&gt;La Forest&lt;/a&gt;</v>
      </c>
      <c r="T489" s="78" t="str">
        <f>"&lt;tr&gt;&lt;td class="&amp;""""&amp;"dataleft"&amp;""""&amp;"&gt;"&amp;
TEXT(A489,"0")&amp;"&lt;/td&gt;&lt;td class="&amp;""""&amp;"dataleft"&amp;""""&amp;"&gt;"&amp;
TEXT(B489,"")&amp;"&lt;/td&gt;&lt;td class="&amp;""""&amp;"dataleft"&amp;""""&amp;"&gt;"&amp;
TEXT(C489,"")&amp;"&lt;/td&gt;&lt;td class="&amp;""""&amp;"dataleft"&amp;""""&amp;"&gt;"&amp;
TEXT(D489,"0.0")&amp;"&lt;/td&gt;&lt;td class="&amp;""""&amp;"datacenter"&amp;""""&amp;"&gt;"&amp;
TEXT(E489,"0.0")&amp;"&lt;/td&gt;&lt;td class="&amp;""""&amp;"dataright"&amp;""""&amp;"&gt;"&amp;
TEXT(F489,"mmmm d, yyyy")&amp;"&lt;/td&gt;&lt;td class="&amp;""""&amp;"datacenter"&amp;""""&amp;"&gt;"&amp;
TEXT(G489,"0.0")&amp;"&lt;/td&gt;&lt;td class="&amp;""""&amp;"datacenter"&amp;""""&amp;"&gt;"&amp;
TEXT(H489,"0")&amp;"&lt;/td&gt;"&amp;
"&lt;/tr&gt;"</f>
        <v>&lt;tr&gt;&lt;td class="dataleft"&gt;479&lt;/td&gt;&lt;td class="dataleft"&gt;La Forest&lt;/td&gt;&lt;td class="dataleft"&gt;&lt;/td&gt;&lt;td class="dataleft"&gt;Theo&lt;/td&gt;&lt;td class="datacenter"&gt;M&lt;/td&gt;&lt;td class="dataright"&gt;April 20, 1899&lt;/td&gt;&lt;td class="datacenter"&gt;Griggs Courier&lt;/td&gt;&lt;td class="datacenter"&gt;5&lt;/td&gt;&lt;/tr&gt;</v>
      </c>
      <c r="U489" s="2">
        <f>LEN(S489)</f>
        <v>127</v>
      </c>
    </row>
    <row r="490" spans="1:21" x14ac:dyDescent="0.25">
      <c r="A490" s="2">
        <v>489</v>
      </c>
      <c r="B490" s="4" t="s">
        <v>5209</v>
      </c>
      <c r="C490" s="4"/>
      <c r="D490" s="4" t="s">
        <v>4125</v>
      </c>
      <c r="E490" s="5" t="s">
        <v>26</v>
      </c>
      <c r="F490" s="52">
        <v>68</v>
      </c>
      <c r="G490" s="5" t="s">
        <v>4462</v>
      </c>
      <c r="H490" s="5">
        <v>5</v>
      </c>
      <c r="I490" s="48">
        <v>15</v>
      </c>
      <c r="J490" s="5">
        <v>490</v>
      </c>
      <c r="K490" s="47" t="s">
        <v>19805</v>
      </c>
      <c r="L490" s="46" t="s">
        <v>25743</v>
      </c>
      <c r="M490" s="46"/>
      <c r="N490" s="46"/>
      <c r="O490" s="39">
        <f>YEAR(F490)</f>
        <v>1900</v>
      </c>
      <c r="P490" s="2">
        <f>MONTH(F490)</f>
        <v>3</v>
      </c>
      <c r="Q490" s="2">
        <f>P490</f>
        <v>3</v>
      </c>
      <c r="R490" s="2">
        <f>DAY(F490)</f>
        <v>8</v>
      </c>
      <c r="S490" s="2" t="str">
        <f>"&lt;a href="&amp;""""&amp;L490&amp;"\"&amp;K490&amp;"""&gt;"&amp;B490&amp;"&lt;/a&gt;"</f>
        <v>&lt;a href="set03\gc\gc_january_1899_to_december_1900\births\langford,_male_birth_to_sam_march_8,_1900_p5_gc.pdf"&gt;Langford&lt;/a&gt;</v>
      </c>
      <c r="T490" s="78" t="str">
        <f>"&lt;tr&gt;&lt;td class="&amp;""""&amp;"dataleft"&amp;""""&amp;"&gt;"&amp;
TEXT(A490,"0")&amp;"&lt;/td&gt;&lt;td class="&amp;""""&amp;"dataleft"&amp;""""&amp;"&gt;"&amp;
TEXT(B490,"")&amp;"&lt;/td&gt;&lt;td class="&amp;""""&amp;"dataleft"&amp;""""&amp;"&gt;"&amp;
TEXT(C490,"")&amp;"&lt;/td&gt;&lt;td class="&amp;""""&amp;"dataleft"&amp;""""&amp;"&gt;"&amp;
TEXT(D490,"0.0")&amp;"&lt;/td&gt;&lt;td class="&amp;""""&amp;"datacenter"&amp;""""&amp;"&gt;"&amp;
TEXT(E490,"0.0")&amp;"&lt;/td&gt;&lt;td class="&amp;""""&amp;"dataright"&amp;""""&amp;"&gt;"&amp;
TEXT(F490,"mmmm d, yyyy")&amp;"&lt;/td&gt;&lt;td class="&amp;""""&amp;"datacenter"&amp;""""&amp;"&gt;"&amp;
TEXT(G490,"0.0")&amp;"&lt;/td&gt;&lt;td class="&amp;""""&amp;"datacenter"&amp;""""&amp;"&gt;"&amp;
TEXT(H490,"0")&amp;"&lt;/td&gt;"&amp;
"&lt;/tr&gt;"</f>
        <v>&lt;tr&gt;&lt;td class="dataleft"&gt;489&lt;/td&gt;&lt;td class="dataleft"&gt;Langford&lt;/td&gt;&lt;td class="dataleft"&gt;&lt;/td&gt;&lt;td class="dataleft"&gt;Sam&lt;/td&gt;&lt;td class="datacenter"&gt;M&lt;/td&gt;&lt;td class="dataright"&gt;March 8, 1900&lt;/td&gt;&lt;td class="datacenter"&gt;Griggs Courier&lt;/td&gt;&lt;td class="datacenter"&gt;5&lt;/td&gt;&lt;/tr&gt;</v>
      </c>
      <c r="U490" s="2">
        <f>LEN(S490)</f>
        <v>123</v>
      </c>
    </row>
    <row r="491" spans="1:21" x14ac:dyDescent="0.25">
      <c r="A491" s="2">
        <v>490</v>
      </c>
      <c r="B491" s="4" t="s">
        <v>5704</v>
      </c>
      <c r="C491" s="4"/>
      <c r="D491" s="4" t="s">
        <v>5705</v>
      </c>
      <c r="E491" s="5" t="s">
        <v>26</v>
      </c>
      <c r="F491" s="52">
        <v>264</v>
      </c>
      <c r="G491" s="5" t="s">
        <v>4462</v>
      </c>
      <c r="H491" s="5">
        <v>5</v>
      </c>
      <c r="I491" s="48">
        <v>15</v>
      </c>
      <c r="J491" s="5">
        <v>491</v>
      </c>
      <c r="K491" s="47" t="s">
        <v>19806</v>
      </c>
      <c r="L491" s="46" t="s">
        <v>25743</v>
      </c>
      <c r="M491" s="46"/>
      <c r="N491" s="46"/>
      <c r="O491" s="39">
        <f>YEAR(F491)</f>
        <v>1900</v>
      </c>
      <c r="P491" s="2">
        <f>MONTH(F491)</f>
        <v>9</v>
      </c>
      <c r="Q491" s="2">
        <f>P491</f>
        <v>9</v>
      </c>
      <c r="R491" s="2">
        <f>DAY(F491)</f>
        <v>20</v>
      </c>
      <c r="S491" s="2" t="str">
        <f>"&lt;a href="&amp;""""&amp;L491&amp;"\"&amp;K491&amp;"""&gt;"&amp;B491&amp;"&lt;/a&gt;"</f>
        <v>&lt;a href="set03\gc\gc_january_1899_to_december_1900\births\langlie,_male_birth_to_h_a_september_20,_1900_p5_gc.pdf"&gt;Langlie&lt;/a&gt;</v>
      </c>
      <c r="T491" s="78" t="str">
        <f>"&lt;tr&gt;&lt;td class="&amp;""""&amp;"dataleft"&amp;""""&amp;"&gt;"&amp;
TEXT(A491,"0")&amp;"&lt;/td&gt;&lt;td class="&amp;""""&amp;"dataleft"&amp;""""&amp;"&gt;"&amp;
TEXT(B491,"")&amp;"&lt;/td&gt;&lt;td class="&amp;""""&amp;"dataleft"&amp;""""&amp;"&gt;"&amp;
TEXT(C491,"")&amp;"&lt;/td&gt;&lt;td class="&amp;""""&amp;"dataleft"&amp;""""&amp;"&gt;"&amp;
TEXT(D491,"0.0")&amp;"&lt;/td&gt;&lt;td class="&amp;""""&amp;"datacenter"&amp;""""&amp;"&gt;"&amp;
TEXT(E491,"0.0")&amp;"&lt;/td&gt;&lt;td class="&amp;""""&amp;"dataright"&amp;""""&amp;"&gt;"&amp;
TEXT(F491,"mmmm d, yyyy")&amp;"&lt;/td&gt;&lt;td class="&amp;""""&amp;"datacenter"&amp;""""&amp;"&gt;"&amp;
TEXT(G491,"0.0")&amp;"&lt;/td&gt;&lt;td class="&amp;""""&amp;"datacenter"&amp;""""&amp;"&gt;"&amp;
TEXT(H491,"0")&amp;"&lt;/td&gt;"&amp;
"&lt;/tr&gt;"</f>
        <v>&lt;tr&gt;&lt;td class="dataleft"&gt;490&lt;/td&gt;&lt;td class="dataleft"&gt;Langlie&lt;/td&gt;&lt;td class="dataleft"&gt;&lt;/td&gt;&lt;td class="dataleft"&gt;H A&lt;/td&gt;&lt;td class="datacenter"&gt;M&lt;/td&gt;&lt;td class="dataright"&gt;September 20, 1900&lt;/td&gt;&lt;td class="datacenter"&gt;Griggs Courier&lt;/td&gt;&lt;td class="datacenter"&gt;5&lt;/td&gt;&lt;/tr&gt;</v>
      </c>
      <c r="U491" s="2">
        <f>LEN(S491)</f>
        <v>126</v>
      </c>
    </row>
    <row r="492" spans="1:21" x14ac:dyDescent="0.25">
      <c r="A492" s="2">
        <v>517</v>
      </c>
      <c r="B492" s="4" t="s">
        <v>4654</v>
      </c>
      <c r="C492" s="4"/>
      <c r="D492" s="4" t="s">
        <v>4655</v>
      </c>
      <c r="E492" s="5" t="s">
        <v>226</v>
      </c>
      <c r="F492" s="52" t="s">
        <v>1306</v>
      </c>
      <c r="G492" s="5" t="s">
        <v>4462</v>
      </c>
      <c r="H492" s="5">
        <v>5</v>
      </c>
      <c r="I492" s="48">
        <v>15</v>
      </c>
      <c r="J492" s="5">
        <v>492</v>
      </c>
      <c r="K492" s="47" t="s">
        <v>19807</v>
      </c>
      <c r="L492" s="46" t="s">
        <v>25743</v>
      </c>
      <c r="M492" s="55">
        <f>FIND(" ",F492)</f>
        <v>8</v>
      </c>
      <c r="N492" s="55">
        <f>FIND(",",F492)</f>
        <v>11</v>
      </c>
      <c r="O492" s="55" t="str">
        <f>MID(F492,N492+2,4)</f>
        <v>1899</v>
      </c>
      <c r="P492" s="55" t="str">
        <f>MID(F492,1,M492-1)</f>
        <v>January</v>
      </c>
      <c r="Q492" s="55">
        <f>_xlfn.SWITCH(TRIM(P492),
"January",1,"February",2,"March",3,"April",4,
"May",5,"June",6,"July",7,"August",8,
"September",9,"October",10,"November",11,"December",12,"No Match")</f>
        <v>1</v>
      </c>
      <c r="R492" s="55" t="str">
        <f>MID(F492,N492-2,2)</f>
        <v>19</v>
      </c>
      <c r="S492" s="2" t="str">
        <f>"&lt;a href="&amp;""""&amp;L492&amp;"\"&amp;K492&amp;"""&gt;"&amp;B492&amp;"&lt;/a&gt;"</f>
        <v>&lt;a href="set03\gc\gc_january_1899_to_december_1900\births\lunde,_female_birth_to_r_s_january_19,_1899_p5_gc.pdf"&gt;Lunde&lt;/a&gt;</v>
      </c>
      <c r="T492" s="78" t="str">
        <f>"&lt;tr&gt;&lt;td class="&amp;""""&amp;"dataleft"&amp;""""&amp;"&gt;"&amp;
TEXT(A492,"0")&amp;"&lt;/td&gt;&lt;td class="&amp;""""&amp;"dataleft"&amp;""""&amp;"&gt;"&amp;
TEXT(B492,"")&amp;"&lt;/td&gt;&lt;td class="&amp;""""&amp;"dataleft"&amp;""""&amp;"&gt;"&amp;
TEXT(C492,"")&amp;"&lt;/td&gt;&lt;td class="&amp;""""&amp;"dataleft"&amp;""""&amp;"&gt;"&amp;
TEXT(D492,"0.0")&amp;"&lt;/td&gt;&lt;td class="&amp;""""&amp;"datacenter"&amp;""""&amp;"&gt;"&amp;
TEXT(E492,"0.0")&amp;"&lt;/td&gt;&lt;td class="&amp;""""&amp;"dataright"&amp;""""&amp;"&gt;"&amp;
TEXT(F492,"mmmm d, yyyy")&amp;"&lt;/td&gt;&lt;td class="&amp;""""&amp;"datacenter"&amp;""""&amp;"&gt;"&amp;
TEXT(G492,"0.0")&amp;"&lt;/td&gt;&lt;td class="&amp;""""&amp;"datacenter"&amp;""""&amp;"&gt;"&amp;
TEXT(H492,"0")&amp;"&lt;/td&gt;"&amp;
"&lt;/tr&gt;"</f>
        <v>&lt;tr&gt;&lt;td class="dataleft"&gt;517&lt;/td&gt;&lt;td class="dataleft"&gt;Lunde&lt;/td&gt;&lt;td class="dataleft"&gt;&lt;/td&gt;&lt;td class="dataleft"&gt;R S&lt;/td&gt;&lt;td class="datacenter"&gt;F&lt;/td&gt;&lt;td class="dataright"&gt;January 19, 1899&lt;/td&gt;&lt;td class="datacenter"&gt;Griggs Courier&lt;/td&gt;&lt;td class="datacenter"&gt;5&lt;/td&gt;&lt;/tr&gt;</v>
      </c>
      <c r="U492" s="2">
        <f>LEN(S492)</f>
        <v>122</v>
      </c>
    </row>
    <row r="493" spans="1:21" x14ac:dyDescent="0.25">
      <c r="A493" s="2">
        <v>518</v>
      </c>
      <c r="B493" s="4" t="s">
        <v>4654</v>
      </c>
      <c r="C493" s="4"/>
      <c r="D493" s="4" t="s">
        <v>4655</v>
      </c>
      <c r="E493" s="5" t="s">
        <v>26</v>
      </c>
      <c r="F493" s="52">
        <v>264</v>
      </c>
      <c r="G493" s="5" t="s">
        <v>4462</v>
      </c>
      <c r="H493" s="5">
        <v>5</v>
      </c>
      <c r="I493" s="48">
        <v>15</v>
      </c>
      <c r="J493" s="5">
        <v>493</v>
      </c>
      <c r="K493" s="47" t="s">
        <v>19808</v>
      </c>
      <c r="L493" s="46" t="s">
        <v>25743</v>
      </c>
      <c r="M493" s="46"/>
      <c r="N493" s="46"/>
      <c r="O493" s="39">
        <f>YEAR(F493)</f>
        <v>1900</v>
      </c>
      <c r="P493" s="2">
        <f>MONTH(F493)</f>
        <v>9</v>
      </c>
      <c r="Q493" s="2">
        <f>P493</f>
        <v>9</v>
      </c>
      <c r="R493" s="2">
        <f>DAY(F493)</f>
        <v>20</v>
      </c>
      <c r="S493" s="2" t="str">
        <f>"&lt;a href="&amp;""""&amp;L493&amp;"\"&amp;K493&amp;"""&gt;"&amp;B493&amp;"&lt;/a&gt;"</f>
        <v>&lt;a href="set03\gc\gc_january_1899_to_december_1900\births\lunde,_male_birth_to_r_s_september_20,_1900_p5_gc.pdf"&gt;Lunde&lt;/a&gt;</v>
      </c>
      <c r="T493" s="78" t="str">
        <f>"&lt;tr&gt;&lt;td class="&amp;""""&amp;"dataleft"&amp;""""&amp;"&gt;"&amp;
TEXT(A493,"0")&amp;"&lt;/td&gt;&lt;td class="&amp;""""&amp;"dataleft"&amp;""""&amp;"&gt;"&amp;
TEXT(B493,"")&amp;"&lt;/td&gt;&lt;td class="&amp;""""&amp;"dataleft"&amp;""""&amp;"&gt;"&amp;
TEXT(C493,"")&amp;"&lt;/td&gt;&lt;td class="&amp;""""&amp;"dataleft"&amp;""""&amp;"&gt;"&amp;
TEXT(D493,"0.0")&amp;"&lt;/td&gt;&lt;td class="&amp;""""&amp;"datacenter"&amp;""""&amp;"&gt;"&amp;
TEXT(E493,"0.0")&amp;"&lt;/td&gt;&lt;td class="&amp;""""&amp;"dataright"&amp;""""&amp;"&gt;"&amp;
TEXT(F493,"mmmm d, yyyy")&amp;"&lt;/td&gt;&lt;td class="&amp;""""&amp;"datacenter"&amp;""""&amp;"&gt;"&amp;
TEXT(G493,"0.0")&amp;"&lt;/td&gt;&lt;td class="&amp;""""&amp;"datacenter"&amp;""""&amp;"&gt;"&amp;
TEXT(H493,"0")&amp;"&lt;/td&gt;"&amp;
"&lt;/tr&gt;"</f>
        <v>&lt;tr&gt;&lt;td class="dataleft"&gt;518&lt;/td&gt;&lt;td class="dataleft"&gt;Lunde&lt;/td&gt;&lt;td class="dataleft"&gt;&lt;/td&gt;&lt;td class="dataleft"&gt;R S&lt;/td&gt;&lt;td class="datacenter"&gt;M&lt;/td&gt;&lt;td class="dataright"&gt;September 20, 1900&lt;/td&gt;&lt;td class="datacenter"&gt;Griggs Courier&lt;/td&gt;&lt;td class="datacenter"&gt;5&lt;/td&gt;&lt;/tr&gt;</v>
      </c>
      <c r="U493" s="2">
        <f>LEN(S493)</f>
        <v>122</v>
      </c>
    </row>
    <row r="494" spans="1:21" ht="30" x14ac:dyDescent="0.25">
      <c r="A494" s="2">
        <v>531</v>
      </c>
      <c r="B494" s="4" t="s">
        <v>4656</v>
      </c>
      <c r="C494" s="4"/>
      <c r="D494" s="4" t="s">
        <v>5706</v>
      </c>
      <c r="E494" s="5" t="s">
        <v>226</v>
      </c>
      <c r="F494" s="52">
        <v>299</v>
      </c>
      <c r="G494" s="5" t="s">
        <v>4462</v>
      </c>
      <c r="H494" s="5">
        <v>1</v>
      </c>
      <c r="I494" s="48">
        <v>15</v>
      </c>
      <c r="J494" s="5">
        <v>494</v>
      </c>
      <c r="K494" s="47" t="s">
        <v>19809</v>
      </c>
      <c r="L494" s="46" t="s">
        <v>25743</v>
      </c>
      <c r="M494" s="46"/>
      <c r="N494" s="46"/>
      <c r="O494" s="39">
        <f>YEAR(F494)</f>
        <v>1900</v>
      </c>
      <c r="P494" s="2">
        <f>MONTH(F494)</f>
        <v>10</v>
      </c>
      <c r="Q494" s="2">
        <f>P494</f>
        <v>10</v>
      </c>
      <c r="R494" s="2">
        <f>DAY(F494)</f>
        <v>25</v>
      </c>
      <c r="S494" s="2" t="str">
        <f>"&lt;a href="&amp;""""&amp;L494&amp;"\"&amp;K494&amp;"""&gt;"&amp;B494&amp;"&lt;/a&gt;"</f>
        <v>&lt;a href="set03\gc\gc_january_1899_to_december_1900\births\marquardt,_female_birth_to_theodore_october_25,_1900_p1_gc.pdf"&gt;Marquardt&lt;/a&gt;</v>
      </c>
      <c r="T494" s="78" t="str">
        <f>"&lt;tr&gt;&lt;td class="&amp;""""&amp;"dataleft"&amp;""""&amp;"&gt;"&amp;
TEXT(A494,"0")&amp;"&lt;/td&gt;&lt;td class="&amp;""""&amp;"dataleft"&amp;""""&amp;"&gt;"&amp;
TEXT(B494,"")&amp;"&lt;/td&gt;&lt;td class="&amp;""""&amp;"dataleft"&amp;""""&amp;"&gt;"&amp;
TEXT(C494,"")&amp;"&lt;/td&gt;&lt;td class="&amp;""""&amp;"dataleft"&amp;""""&amp;"&gt;"&amp;
TEXT(D494,"0.0")&amp;"&lt;/td&gt;&lt;td class="&amp;""""&amp;"datacenter"&amp;""""&amp;"&gt;"&amp;
TEXT(E494,"0.0")&amp;"&lt;/td&gt;&lt;td class="&amp;""""&amp;"dataright"&amp;""""&amp;"&gt;"&amp;
TEXT(F494,"mmmm d, yyyy")&amp;"&lt;/td&gt;&lt;td class="&amp;""""&amp;"datacenter"&amp;""""&amp;"&gt;"&amp;
TEXT(G494,"0.0")&amp;"&lt;/td&gt;&lt;td class="&amp;""""&amp;"datacenter"&amp;""""&amp;"&gt;"&amp;
TEXT(H494,"0")&amp;"&lt;/td&gt;"&amp;
"&lt;/tr&gt;"</f>
        <v>&lt;tr&gt;&lt;td class="dataleft"&gt;531&lt;/td&gt;&lt;td class="dataleft"&gt;Marquardt&lt;/td&gt;&lt;td class="dataleft"&gt;&lt;/td&gt;&lt;td class="dataleft"&gt;Theodore&lt;/td&gt;&lt;td class="datacenter"&gt;F&lt;/td&gt;&lt;td class="dataright"&gt;October 25, 1900&lt;/td&gt;&lt;td class="datacenter"&gt;Griggs Courier&lt;/td&gt;&lt;td class="datacenter"&gt;1&lt;/td&gt;&lt;/tr&gt;</v>
      </c>
      <c r="U494" s="2">
        <f>LEN(S494)</f>
        <v>135</v>
      </c>
    </row>
    <row r="495" spans="1:21" x14ac:dyDescent="0.25">
      <c r="A495" s="2">
        <v>542</v>
      </c>
      <c r="B495" s="4" t="s">
        <v>4657</v>
      </c>
      <c r="C495" s="4"/>
      <c r="D495" s="4" t="s">
        <v>4658</v>
      </c>
      <c r="E495" s="5" t="s">
        <v>26</v>
      </c>
      <c r="F495" s="52" t="s">
        <v>5685</v>
      </c>
      <c r="G495" s="5" t="s">
        <v>4462</v>
      </c>
      <c r="H495" s="5">
        <v>5</v>
      </c>
      <c r="I495" s="48">
        <v>15</v>
      </c>
      <c r="J495" s="5">
        <v>495</v>
      </c>
      <c r="K495" s="47" t="s">
        <v>19810</v>
      </c>
      <c r="L495" s="46" t="s">
        <v>25743</v>
      </c>
      <c r="M495" s="55">
        <f>FIND(" ",F495)</f>
        <v>6</v>
      </c>
      <c r="N495" s="55">
        <f>FIND(",",F495)</f>
        <v>8</v>
      </c>
      <c r="O495" s="55" t="str">
        <f>MID(F495,N495+2,4)</f>
        <v>1899</v>
      </c>
      <c r="P495" s="55" t="str">
        <f>MID(F495,1,M495-1)</f>
        <v>March</v>
      </c>
      <c r="Q495" s="55">
        <f>_xlfn.SWITCH(TRIM(P495),
"January",1,"February",2,"March",3,"April",4,
"May",5,"June",6,"July",7,"August",8,
"September",9,"October",10,"November",11,"December",12,"No Match")</f>
        <v>3</v>
      </c>
      <c r="R495" s="55" t="str">
        <f>MID(F495,N495-2,2)</f>
        <v xml:space="preserve"> 9</v>
      </c>
      <c r="S495" s="2" t="str">
        <f>"&lt;a href="&amp;""""&amp;L495&amp;"\"&amp;K495&amp;"""&gt;"&amp;B495&amp;"&lt;/a&gt;"</f>
        <v>&lt;a href="set03\gc\gc_january_1899_to_december_1900\births\mcculloch,_male_birth_to_j_a_march_9_1899_p5_gc.pdf"&gt;McCulloch&lt;/a&gt;</v>
      </c>
      <c r="T495" s="78" t="str">
        <f>"&lt;tr&gt;&lt;td class="&amp;""""&amp;"dataleft"&amp;""""&amp;"&gt;"&amp;
TEXT(A495,"0")&amp;"&lt;/td&gt;&lt;td class="&amp;""""&amp;"dataleft"&amp;""""&amp;"&gt;"&amp;
TEXT(B495,"")&amp;"&lt;/td&gt;&lt;td class="&amp;""""&amp;"dataleft"&amp;""""&amp;"&gt;"&amp;
TEXT(C495,"")&amp;"&lt;/td&gt;&lt;td class="&amp;""""&amp;"dataleft"&amp;""""&amp;"&gt;"&amp;
TEXT(D495,"0.0")&amp;"&lt;/td&gt;&lt;td class="&amp;""""&amp;"datacenter"&amp;""""&amp;"&gt;"&amp;
TEXT(E495,"0.0")&amp;"&lt;/td&gt;&lt;td class="&amp;""""&amp;"dataright"&amp;""""&amp;"&gt;"&amp;
TEXT(F495,"mmmm d, yyyy")&amp;"&lt;/td&gt;&lt;td class="&amp;""""&amp;"datacenter"&amp;""""&amp;"&gt;"&amp;
TEXT(G495,"0.0")&amp;"&lt;/td&gt;&lt;td class="&amp;""""&amp;"datacenter"&amp;""""&amp;"&gt;"&amp;
TEXT(H495,"0")&amp;"&lt;/td&gt;"&amp;
"&lt;/tr&gt;"</f>
        <v>&lt;tr&gt;&lt;td class="dataleft"&gt;542&lt;/td&gt;&lt;td class="dataleft"&gt;McCulloch&lt;/td&gt;&lt;td class="dataleft"&gt;&lt;/td&gt;&lt;td class="dataleft"&gt;J A&lt;/td&gt;&lt;td class="datacenter"&gt;M&lt;/td&gt;&lt;td class="dataright"&gt;March 9, 1899&lt;/td&gt;&lt;td class="datacenter"&gt;Griggs Courier&lt;/td&gt;&lt;td class="datacenter"&gt;5&lt;/td&gt;&lt;/tr&gt;</v>
      </c>
      <c r="U495" s="2">
        <f>LEN(S495)</f>
        <v>124</v>
      </c>
    </row>
    <row r="496" spans="1:21" x14ac:dyDescent="0.25">
      <c r="A496" s="2">
        <v>546</v>
      </c>
      <c r="B496" s="4" t="s">
        <v>4661</v>
      </c>
      <c r="C496" s="4"/>
      <c r="D496" s="4" t="s">
        <v>4662</v>
      </c>
      <c r="E496" s="5" t="s">
        <v>226</v>
      </c>
      <c r="F496" s="52">
        <v>96</v>
      </c>
      <c r="G496" s="5" t="s">
        <v>4462</v>
      </c>
      <c r="H496" s="5">
        <v>5</v>
      </c>
      <c r="I496" s="48">
        <v>15</v>
      </c>
      <c r="J496" s="5">
        <v>496</v>
      </c>
      <c r="K496" s="47" t="s">
        <v>19811</v>
      </c>
      <c r="L496" s="46" t="s">
        <v>25743</v>
      </c>
      <c r="M496" s="46"/>
      <c r="N496" s="46"/>
      <c r="O496" s="39">
        <f>YEAR(F496)</f>
        <v>1900</v>
      </c>
      <c r="P496" s="2">
        <f>MONTH(F496)</f>
        <v>4</v>
      </c>
      <c r="Q496" s="2">
        <f>P496</f>
        <v>4</v>
      </c>
      <c r="R496" s="2">
        <f>DAY(F496)</f>
        <v>5</v>
      </c>
      <c r="S496" s="2" t="str">
        <f>"&lt;a href="&amp;""""&amp;L496&amp;"\"&amp;K496&amp;"""&gt;"&amp;B496&amp;"&lt;/a&gt;"</f>
        <v>&lt;a href="set03\gc\gc_january_1899_to_december_1900\births\mcdermott,_female_birth_to_j_h_april_5,_1900_p5_gc.pdf"&gt;McDermott&lt;/a&gt;</v>
      </c>
      <c r="T496" s="78" t="str">
        <f>"&lt;tr&gt;&lt;td class="&amp;""""&amp;"dataleft"&amp;""""&amp;"&gt;"&amp;
TEXT(A496,"0")&amp;"&lt;/td&gt;&lt;td class="&amp;""""&amp;"dataleft"&amp;""""&amp;"&gt;"&amp;
TEXT(B496,"")&amp;"&lt;/td&gt;&lt;td class="&amp;""""&amp;"dataleft"&amp;""""&amp;"&gt;"&amp;
TEXT(C496,"")&amp;"&lt;/td&gt;&lt;td class="&amp;""""&amp;"dataleft"&amp;""""&amp;"&gt;"&amp;
TEXT(D496,"0.0")&amp;"&lt;/td&gt;&lt;td class="&amp;""""&amp;"datacenter"&amp;""""&amp;"&gt;"&amp;
TEXT(E496,"0.0")&amp;"&lt;/td&gt;&lt;td class="&amp;""""&amp;"dataright"&amp;""""&amp;"&gt;"&amp;
TEXT(F496,"mmmm d, yyyy")&amp;"&lt;/td&gt;&lt;td class="&amp;""""&amp;"datacenter"&amp;""""&amp;"&gt;"&amp;
TEXT(G496,"0.0")&amp;"&lt;/td&gt;&lt;td class="&amp;""""&amp;"datacenter"&amp;""""&amp;"&gt;"&amp;
TEXT(H496,"0")&amp;"&lt;/td&gt;"&amp;
"&lt;/tr&gt;"</f>
        <v>&lt;tr&gt;&lt;td class="dataleft"&gt;546&lt;/td&gt;&lt;td class="dataleft"&gt;McDermott&lt;/td&gt;&lt;td class="dataleft"&gt;&lt;/td&gt;&lt;td class="dataleft"&gt;J H&lt;/td&gt;&lt;td class="datacenter"&gt;F&lt;/td&gt;&lt;td class="dataright"&gt;April 5, 1900&lt;/td&gt;&lt;td class="datacenter"&gt;Griggs Courier&lt;/td&gt;&lt;td class="datacenter"&gt;5&lt;/td&gt;&lt;/tr&gt;</v>
      </c>
      <c r="U496" s="2">
        <f>LEN(S496)</f>
        <v>127</v>
      </c>
    </row>
    <row r="497" spans="1:21" x14ac:dyDescent="0.25">
      <c r="A497" s="2">
        <v>577</v>
      </c>
      <c r="B497" s="4" t="s">
        <v>5707</v>
      </c>
      <c r="C497" s="4"/>
      <c r="D497" s="4" t="s">
        <v>5708</v>
      </c>
      <c r="E497" s="5" t="s">
        <v>226</v>
      </c>
      <c r="F497" s="52" t="s">
        <v>1312</v>
      </c>
      <c r="G497" s="5" t="s">
        <v>4462</v>
      </c>
      <c r="H497" s="5">
        <v>5</v>
      </c>
      <c r="I497" s="48">
        <v>15</v>
      </c>
      <c r="J497" s="5">
        <v>497</v>
      </c>
      <c r="K497" s="47" t="s">
        <v>19812</v>
      </c>
      <c r="L497" s="46" t="s">
        <v>25743</v>
      </c>
      <c r="M497" s="55">
        <f>FIND(" ",F497)</f>
        <v>6</v>
      </c>
      <c r="N497" s="55">
        <f>FIND(",",F497)</f>
        <v>8</v>
      </c>
      <c r="O497" s="55" t="str">
        <f>MID(F497,N497+2,4)</f>
        <v>1899</v>
      </c>
      <c r="P497" s="55" t="str">
        <f>MID(F497,1,M497-1)</f>
        <v>April</v>
      </c>
      <c r="Q497" s="55">
        <f>_xlfn.SWITCH(TRIM(P497),
"January",1,"February",2,"March",3,"April",4,
"May",5,"June",6,"July",7,"August",8,
"September",9,"October",10,"November",11,"December",12,"No Match")</f>
        <v>4</v>
      </c>
      <c r="R497" s="55" t="str">
        <f>MID(F497,N497-2,2)</f>
        <v xml:space="preserve"> 6</v>
      </c>
      <c r="S497" s="2" t="str">
        <f>"&lt;a href="&amp;""""&amp;L497&amp;"\"&amp;K497&amp;"""&gt;"&amp;B497&amp;"&lt;/a&gt;"</f>
        <v>&lt;a href="set03\gc\gc_january_1899_to_december_1900\births\moran,_female_birth_to_john_t_april_6,_1899_p5_gc.pdf"&gt;Moran&lt;/a&gt;</v>
      </c>
      <c r="T497" s="78" t="str">
        <f>"&lt;tr&gt;&lt;td class="&amp;""""&amp;"dataleft"&amp;""""&amp;"&gt;"&amp;
TEXT(A497,"0")&amp;"&lt;/td&gt;&lt;td class="&amp;""""&amp;"dataleft"&amp;""""&amp;"&gt;"&amp;
TEXT(B497,"")&amp;"&lt;/td&gt;&lt;td class="&amp;""""&amp;"dataleft"&amp;""""&amp;"&gt;"&amp;
TEXT(C497,"")&amp;"&lt;/td&gt;&lt;td class="&amp;""""&amp;"dataleft"&amp;""""&amp;"&gt;"&amp;
TEXT(D497,"0.0")&amp;"&lt;/td&gt;&lt;td class="&amp;""""&amp;"datacenter"&amp;""""&amp;"&gt;"&amp;
TEXT(E497,"0.0")&amp;"&lt;/td&gt;&lt;td class="&amp;""""&amp;"dataright"&amp;""""&amp;"&gt;"&amp;
TEXT(F497,"mmmm d, yyyy")&amp;"&lt;/td&gt;&lt;td class="&amp;""""&amp;"datacenter"&amp;""""&amp;"&gt;"&amp;
TEXT(G497,"0.0")&amp;"&lt;/td&gt;&lt;td class="&amp;""""&amp;"datacenter"&amp;""""&amp;"&gt;"&amp;
TEXT(H497,"0")&amp;"&lt;/td&gt;"&amp;
"&lt;/tr&gt;"</f>
        <v>&lt;tr&gt;&lt;td class="dataleft"&gt;577&lt;/td&gt;&lt;td class="dataleft"&gt;Moran&lt;/td&gt;&lt;td class="dataleft"&gt;&lt;/td&gt;&lt;td class="dataleft"&gt;John T&lt;/td&gt;&lt;td class="datacenter"&gt;F&lt;/td&gt;&lt;td class="dataright"&gt;April 6, 1899&lt;/td&gt;&lt;td class="datacenter"&gt;Griggs Courier&lt;/td&gt;&lt;td class="datacenter"&gt;5&lt;/td&gt;&lt;/tr&gt;</v>
      </c>
      <c r="U497" s="2">
        <f>LEN(S497)</f>
        <v>122</v>
      </c>
    </row>
    <row r="498" spans="1:21" x14ac:dyDescent="0.25">
      <c r="A498" s="2">
        <v>580</v>
      </c>
      <c r="B498" s="4" t="s">
        <v>5216</v>
      </c>
      <c r="C498" s="4"/>
      <c r="D498" s="4" t="s">
        <v>352</v>
      </c>
      <c r="E498" s="5" t="s">
        <v>26</v>
      </c>
      <c r="F498" s="52">
        <v>131</v>
      </c>
      <c r="G498" s="5" t="s">
        <v>4462</v>
      </c>
      <c r="H498" s="5">
        <v>5</v>
      </c>
      <c r="I498" s="48">
        <v>15</v>
      </c>
      <c r="J498" s="5">
        <v>498</v>
      </c>
      <c r="K498" s="47" t="s">
        <v>19813</v>
      </c>
      <c r="L498" s="46" t="s">
        <v>25743</v>
      </c>
      <c r="M498" s="46"/>
      <c r="N498" s="46"/>
      <c r="O498" s="39">
        <f>YEAR(F498)</f>
        <v>1900</v>
      </c>
      <c r="P498" s="2">
        <f>MONTH(F498)</f>
        <v>5</v>
      </c>
      <c r="Q498" s="2">
        <f>P498</f>
        <v>5</v>
      </c>
      <c r="R498" s="2">
        <f>DAY(F498)</f>
        <v>10</v>
      </c>
      <c r="S498" s="2" t="str">
        <f>"&lt;a href="&amp;""""&amp;L498&amp;"\"&amp;K498&amp;"""&gt;"&amp;B498&amp;"&lt;/a&gt;"</f>
        <v>&lt;a href="set03\gc\gc_january_1899_to_december_1900\births\morris,_male_birth_of_john_may_10,_1900_p5_gc.pdf"&gt;Morris&lt;/a&gt;</v>
      </c>
      <c r="T498" s="78" t="str">
        <f>"&lt;tr&gt;&lt;td class="&amp;""""&amp;"dataleft"&amp;""""&amp;"&gt;"&amp;
TEXT(A498,"0")&amp;"&lt;/td&gt;&lt;td class="&amp;""""&amp;"dataleft"&amp;""""&amp;"&gt;"&amp;
TEXT(B498,"")&amp;"&lt;/td&gt;&lt;td class="&amp;""""&amp;"dataleft"&amp;""""&amp;"&gt;"&amp;
TEXT(C498,"")&amp;"&lt;/td&gt;&lt;td class="&amp;""""&amp;"dataleft"&amp;""""&amp;"&gt;"&amp;
TEXT(D498,"0.0")&amp;"&lt;/td&gt;&lt;td class="&amp;""""&amp;"datacenter"&amp;""""&amp;"&gt;"&amp;
TEXT(E498,"0.0")&amp;"&lt;/td&gt;&lt;td class="&amp;""""&amp;"dataright"&amp;""""&amp;"&gt;"&amp;
TEXT(F498,"mmmm d, yyyy")&amp;"&lt;/td&gt;&lt;td class="&amp;""""&amp;"datacenter"&amp;""""&amp;"&gt;"&amp;
TEXT(G498,"0.0")&amp;"&lt;/td&gt;&lt;td class="&amp;""""&amp;"datacenter"&amp;""""&amp;"&gt;"&amp;
TEXT(H498,"0")&amp;"&lt;/td&gt;"&amp;
"&lt;/tr&gt;"</f>
        <v>&lt;tr&gt;&lt;td class="dataleft"&gt;580&lt;/td&gt;&lt;td class="dataleft"&gt;Morris&lt;/td&gt;&lt;td class="dataleft"&gt;&lt;/td&gt;&lt;td class="dataleft"&gt;John&lt;/td&gt;&lt;td class="datacenter"&gt;M&lt;/td&gt;&lt;td class="dataright"&gt;May 10, 1900&lt;/td&gt;&lt;td class="datacenter"&gt;Griggs Courier&lt;/td&gt;&lt;td class="datacenter"&gt;5&lt;/td&gt;&lt;/tr&gt;</v>
      </c>
      <c r="U498" s="2">
        <f>LEN(S498)</f>
        <v>119</v>
      </c>
    </row>
    <row r="499" spans="1:21" x14ac:dyDescent="0.25">
      <c r="A499" s="2">
        <v>597</v>
      </c>
      <c r="B499" s="4" t="s">
        <v>282</v>
      </c>
      <c r="C499" s="4"/>
      <c r="D499" s="4" t="s">
        <v>4671</v>
      </c>
      <c r="E499" s="5" t="s">
        <v>226</v>
      </c>
      <c r="F499" s="52">
        <v>152</v>
      </c>
      <c r="G499" s="5" t="s">
        <v>4462</v>
      </c>
      <c r="H499" s="5">
        <v>5</v>
      </c>
      <c r="I499" s="48">
        <v>15</v>
      </c>
      <c r="J499" s="5">
        <v>499</v>
      </c>
      <c r="K499" s="47" t="s">
        <v>19814</v>
      </c>
      <c r="L499" s="46" t="s">
        <v>25743</v>
      </c>
      <c r="M499" s="46"/>
      <c r="N499" s="46"/>
      <c r="O499" s="39">
        <f>YEAR(F499)</f>
        <v>1900</v>
      </c>
      <c r="P499" s="2">
        <f>MONTH(F499)</f>
        <v>5</v>
      </c>
      <c r="Q499" s="2">
        <f>P499</f>
        <v>5</v>
      </c>
      <c r="R499" s="2">
        <f>DAY(F499)</f>
        <v>31</v>
      </c>
      <c r="S499" s="2" t="str">
        <f>"&lt;a href="&amp;""""&amp;L499&amp;"\"&amp;K499&amp;"""&gt;"&amp;B499&amp;"&lt;/a&gt;"</f>
        <v>&lt;a href="set03\gc\gc_january_1899_to_december_1900\births\nelson,_female_birth_to_peter_e_may_31,_1900_p5_gc.pdf"&gt;Nelson&lt;/a&gt;</v>
      </c>
      <c r="T499" s="78" t="str">
        <f>"&lt;tr&gt;&lt;td class="&amp;""""&amp;"dataleft"&amp;""""&amp;"&gt;"&amp;
TEXT(A499,"0")&amp;"&lt;/td&gt;&lt;td class="&amp;""""&amp;"dataleft"&amp;""""&amp;"&gt;"&amp;
TEXT(B499,"")&amp;"&lt;/td&gt;&lt;td class="&amp;""""&amp;"dataleft"&amp;""""&amp;"&gt;"&amp;
TEXT(C499,"")&amp;"&lt;/td&gt;&lt;td class="&amp;""""&amp;"dataleft"&amp;""""&amp;"&gt;"&amp;
TEXT(D499,"0.0")&amp;"&lt;/td&gt;&lt;td class="&amp;""""&amp;"datacenter"&amp;""""&amp;"&gt;"&amp;
TEXT(E499,"0.0")&amp;"&lt;/td&gt;&lt;td class="&amp;""""&amp;"dataright"&amp;""""&amp;"&gt;"&amp;
TEXT(F499,"mmmm d, yyyy")&amp;"&lt;/td&gt;&lt;td class="&amp;""""&amp;"datacenter"&amp;""""&amp;"&gt;"&amp;
TEXT(G499,"0.0")&amp;"&lt;/td&gt;&lt;td class="&amp;""""&amp;"datacenter"&amp;""""&amp;"&gt;"&amp;
TEXT(H499,"0")&amp;"&lt;/td&gt;"&amp;
"&lt;/tr&gt;"</f>
        <v>&lt;tr&gt;&lt;td class="dataleft"&gt;597&lt;/td&gt;&lt;td class="dataleft"&gt;Nelson&lt;/td&gt;&lt;td class="dataleft"&gt;&lt;/td&gt;&lt;td class="dataleft"&gt;Peter E&lt;/td&gt;&lt;td class="datacenter"&gt;F&lt;/td&gt;&lt;td class="dataright"&gt;May 31, 1900&lt;/td&gt;&lt;td class="datacenter"&gt;Griggs Courier&lt;/td&gt;&lt;td class="datacenter"&gt;5&lt;/td&gt;&lt;/tr&gt;</v>
      </c>
      <c r="U499" s="2">
        <f>LEN(S499)</f>
        <v>124</v>
      </c>
    </row>
    <row r="500" spans="1:21" x14ac:dyDescent="0.25">
      <c r="A500" s="2">
        <v>631</v>
      </c>
      <c r="B500" s="4" t="s">
        <v>5709</v>
      </c>
      <c r="C500" s="4"/>
      <c r="D500" s="4" t="s">
        <v>5710</v>
      </c>
      <c r="E500" s="5" t="s">
        <v>26</v>
      </c>
      <c r="F500" s="52" t="s">
        <v>1685</v>
      </c>
      <c r="G500" s="5" t="s">
        <v>4462</v>
      </c>
      <c r="H500" s="5">
        <v>4</v>
      </c>
      <c r="I500" s="48">
        <v>15</v>
      </c>
      <c r="J500" s="5">
        <v>500</v>
      </c>
      <c r="K500" s="47" t="s">
        <v>19815</v>
      </c>
      <c r="L500" s="46" t="s">
        <v>25743</v>
      </c>
      <c r="M500" s="55">
        <f>FIND(" ",F500)</f>
        <v>4</v>
      </c>
      <c r="N500" s="55">
        <f>FIND(",",F500)</f>
        <v>6</v>
      </c>
      <c r="O500" s="55" t="str">
        <f>MID(F500,N500+2,4)</f>
        <v>1899</v>
      </c>
      <c r="P500" s="55" t="str">
        <f>MID(F500,1,M500-1)</f>
        <v>May</v>
      </c>
      <c r="Q500" s="55">
        <f>_xlfn.SWITCH(TRIM(P500),
"January",1,"February",2,"March",3,"April",4,
"May",5,"June",6,"July",7,"August",8,
"September",9,"October",10,"November",11,"December",12,"No Match")</f>
        <v>5</v>
      </c>
      <c r="R500" s="55" t="str">
        <f>MID(F500,N500-2,2)</f>
        <v xml:space="preserve"> 4</v>
      </c>
      <c r="S500" s="2" t="str">
        <f>"&lt;a href="&amp;""""&amp;L500&amp;"\"&amp;K500&amp;"""&gt;"&amp;B500&amp;"&lt;/a&gt;"</f>
        <v>&lt;a href="set03\gc\gc_january_1899_to_december_1900\births\njaa,_male_birth_to_torkel_may_4,_1899_p4_gc.pdf"&gt;Njaa&lt;/a&gt;</v>
      </c>
      <c r="T500" s="78" t="str">
        <f>"&lt;tr&gt;&lt;td class="&amp;""""&amp;"dataleft"&amp;""""&amp;"&gt;"&amp;
TEXT(A500,"0")&amp;"&lt;/td&gt;&lt;td class="&amp;""""&amp;"dataleft"&amp;""""&amp;"&gt;"&amp;
TEXT(B500,"")&amp;"&lt;/td&gt;&lt;td class="&amp;""""&amp;"dataleft"&amp;""""&amp;"&gt;"&amp;
TEXT(C500,"")&amp;"&lt;/td&gt;&lt;td class="&amp;""""&amp;"dataleft"&amp;""""&amp;"&gt;"&amp;
TEXT(D500,"0.0")&amp;"&lt;/td&gt;&lt;td class="&amp;""""&amp;"datacenter"&amp;""""&amp;"&gt;"&amp;
TEXT(E500,"0.0")&amp;"&lt;/td&gt;&lt;td class="&amp;""""&amp;"dataright"&amp;""""&amp;"&gt;"&amp;
TEXT(F500,"mmmm d, yyyy")&amp;"&lt;/td&gt;&lt;td class="&amp;""""&amp;"datacenter"&amp;""""&amp;"&gt;"&amp;
TEXT(G500,"0.0")&amp;"&lt;/td&gt;&lt;td class="&amp;""""&amp;"datacenter"&amp;""""&amp;"&gt;"&amp;
TEXT(H500,"0")&amp;"&lt;/td&gt;"&amp;
"&lt;/tr&gt;"</f>
        <v>&lt;tr&gt;&lt;td class="dataleft"&gt;631&lt;/td&gt;&lt;td class="dataleft"&gt;Njaa&lt;/td&gt;&lt;td class="dataleft"&gt;&lt;/td&gt;&lt;td class="dataleft"&gt;Torkel&lt;/td&gt;&lt;td class="datacenter"&gt;M&lt;/td&gt;&lt;td class="dataright"&gt;May 4, 1899&lt;/td&gt;&lt;td class="datacenter"&gt;Griggs Courier&lt;/td&gt;&lt;td class="datacenter"&gt;4&lt;/td&gt;&lt;/tr&gt;</v>
      </c>
      <c r="U500" s="2">
        <f>LEN(S500)</f>
        <v>116</v>
      </c>
    </row>
    <row r="501" spans="1:21" x14ac:dyDescent="0.25">
      <c r="A501" s="2">
        <v>644</v>
      </c>
      <c r="B501" s="4" t="s">
        <v>5711</v>
      </c>
      <c r="C501" s="4"/>
      <c r="D501" s="4" t="s">
        <v>345</v>
      </c>
      <c r="E501" s="5" t="s">
        <v>226</v>
      </c>
      <c r="F501" s="52">
        <v>257</v>
      </c>
      <c r="G501" s="5" t="s">
        <v>4462</v>
      </c>
      <c r="H501" s="5">
        <v>5</v>
      </c>
      <c r="I501" s="48">
        <v>15</v>
      </c>
      <c r="J501" s="5">
        <v>501</v>
      </c>
      <c r="K501" s="47" t="s">
        <v>19816</v>
      </c>
      <c r="L501" s="46" t="s">
        <v>25743</v>
      </c>
      <c r="M501" s="46"/>
      <c r="N501" s="46"/>
      <c r="O501" s="39">
        <f>YEAR(F501)</f>
        <v>1900</v>
      </c>
      <c r="P501" s="2">
        <f>MONTH(F501)</f>
        <v>9</v>
      </c>
      <c r="Q501" s="2">
        <f>P501</f>
        <v>9</v>
      </c>
      <c r="R501" s="2">
        <f>DAY(F501)</f>
        <v>13</v>
      </c>
      <c r="S501" s="2" t="str">
        <f>"&lt;a href="&amp;""""&amp;L501&amp;"\"&amp;K501&amp;"""&gt;"&amp;B501&amp;"&lt;/a&gt;"</f>
        <v>&lt;a href="set03\gc\gc_january_1899_to_december_1900\births\olsen,_female_birth_to_a_m_september_13,_1900_p5_gc.pdf"&gt;Olsen&lt;/a&gt;</v>
      </c>
      <c r="T501" s="78" t="str">
        <f>"&lt;tr&gt;&lt;td class="&amp;""""&amp;"dataleft"&amp;""""&amp;"&gt;"&amp;
TEXT(A501,"0")&amp;"&lt;/td&gt;&lt;td class="&amp;""""&amp;"dataleft"&amp;""""&amp;"&gt;"&amp;
TEXT(B501,"")&amp;"&lt;/td&gt;&lt;td class="&amp;""""&amp;"dataleft"&amp;""""&amp;"&gt;"&amp;
TEXT(C501,"")&amp;"&lt;/td&gt;&lt;td class="&amp;""""&amp;"dataleft"&amp;""""&amp;"&gt;"&amp;
TEXT(D501,"0.0")&amp;"&lt;/td&gt;&lt;td class="&amp;""""&amp;"datacenter"&amp;""""&amp;"&gt;"&amp;
TEXT(E501,"0.0")&amp;"&lt;/td&gt;&lt;td class="&amp;""""&amp;"dataright"&amp;""""&amp;"&gt;"&amp;
TEXT(F501,"mmmm d, yyyy")&amp;"&lt;/td&gt;&lt;td class="&amp;""""&amp;"datacenter"&amp;""""&amp;"&gt;"&amp;
TEXT(G501,"0.0")&amp;"&lt;/td&gt;&lt;td class="&amp;""""&amp;"datacenter"&amp;""""&amp;"&gt;"&amp;
TEXT(H501,"0")&amp;"&lt;/td&gt;"&amp;
"&lt;/tr&gt;"</f>
        <v>&lt;tr&gt;&lt;td class="dataleft"&gt;644&lt;/td&gt;&lt;td class="dataleft"&gt;Olsen&lt;/td&gt;&lt;td class="dataleft"&gt;&lt;/td&gt;&lt;td class="dataleft"&gt;A M&lt;/td&gt;&lt;td class="datacenter"&gt;F&lt;/td&gt;&lt;td class="dataright"&gt;September 13, 1900&lt;/td&gt;&lt;td class="datacenter"&gt;Griggs Courier&lt;/td&gt;&lt;td class="datacenter"&gt;5&lt;/td&gt;&lt;/tr&gt;</v>
      </c>
      <c r="U501" s="2">
        <f>LEN(S501)</f>
        <v>124</v>
      </c>
    </row>
    <row r="502" spans="1:21" x14ac:dyDescent="0.25">
      <c r="A502" s="2">
        <v>650</v>
      </c>
      <c r="B502" s="4" t="s">
        <v>313</v>
      </c>
      <c r="C502" s="4"/>
      <c r="D502" s="4" t="s">
        <v>5712</v>
      </c>
      <c r="E502" s="5" t="s">
        <v>226</v>
      </c>
      <c r="F502" s="52">
        <v>222</v>
      </c>
      <c r="G502" s="5" t="s">
        <v>4462</v>
      </c>
      <c r="H502" s="5">
        <v>5</v>
      </c>
      <c r="I502" s="48">
        <v>15</v>
      </c>
      <c r="J502" s="5">
        <v>502</v>
      </c>
      <c r="K502" s="47" t="s">
        <v>19817</v>
      </c>
      <c r="L502" s="46" t="s">
        <v>25743</v>
      </c>
      <c r="M502" s="46"/>
      <c r="N502" s="46"/>
      <c r="O502" s="39">
        <f>YEAR(F502)</f>
        <v>1900</v>
      </c>
      <c r="P502" s="2">
        <f>MONTH(F502)</f>
        <v>8</v>
      </c>
      <c r="Q502" s="2">
        <f>P502</f>
        <v>8</v>
      </c>
      <c r="R502" s="2">
        <f>DAY(F502)</f>
        <v>9</v>
      </c>
      <c r="S502" s="2" t="str">
        <f>"&lt;a href="&amp;""""&amp;L502&amp;"\"&amp;K502&amp;"""&gt;"&amp;B502&amp;"&lt;/a&gt;"</f>
        <v>&lt;a href="set03\gc\gc_january_1899_to_december_1900\births\olson,_female_birth_to_gast_august_9,_1900_p5_gc.pdf"&gt;Olson&lt;/a&gt;</v>
      </c>
      <c r="T502" s="78" t="str">
        <f>"&lt;tr&gt;&lt;td class="&amp;""""&amp;"dataleft"&amp;""""&amp;"&gt;"&amp;
TEXT(A502,"0")&amp;"&lt;/td&gt;&lt;td class="&amp;""""&amp;"dataleft"&amp;""""&amp;"&gt;"&amp;
TEXT(B502,"")&amp;"&lt;/td&gt;&lt;td class="&amp;""""&amp;"dataleft"&amp;""""&amp;"&gt;"&amp;
TEXT(C502,"")&amp;"&lt;/td&gt;&lt;td class="&amp;""""&amp;"dataleft"&amp;""""&amp;"&gt;"&amp;
TEXT(D502,"0.0")&amp;"&lt;/td&gt;&lt;td class="&amp;""""&amp;"datacenter"&amp;""""&amp;"&gt;"&amp;
TEXT(E502,"0.0")&amp;"&lt;/td&gt;&lt;td class="&amp;""""&amp;"dataright"&amp;""""&amp;"&gt;"&amp;
TEXT(F502,"mmmm d, yyyy")&amp;"&lt;/td&gt;&lt;td class="&amp;""""&amp;"datacenter"&amp;""""&amp;"&gt;"&amp;
TEXT(G502,"0.0")&amp;"&lt;/td&gt;&lt;td class="&amp;""""&amp;"datacenter"&amp;""""&amp;"&gt;"&amp;
TEXT(H502,"0")&amp;"&lt;/td&gt;"&amp;
"&lt;/tr&gt;"</f>
        <v>&lt;tr&gt;&lt;td class="dataleft"&gt;650&lt;/td&gt;&lt;td class="dataleft"&gt;Olson&lt;/td&gt;&lt;td class="dataleft"&gt;&lt;/td&gt;&lt;td class="dataleft"&gt;Gast&lt;/td&gt;&lt;td class="datacenter"&gt;F&lt;/td&gt;&lt;td class="dataright"&gt;August 9, 1900&lt;/td&gt;&lt;td class="datacenter"&gt;Griggs Courier&lt;/td&gt;&lt;td class="datacenter"&gt;5&lt;/td&gt;&lt;/tr&gt;</v>
      </c>
      <c r="U502" s="2">
        <f>LEN(S502)</f>
        <v>121</v>
      </c>
    </row>
    <row r="503" spans="1:21" x14ac:dyDescent="0.25">
      <c r="A503" s="2">
        <v>678</v>
      </c>
      <c r="B503" s="4" t="s">
        <v>5713</v>
      </c>
      <c r="C503" s="4"/>
      <c r="D503" s="4" t="s">
        <v>5714</v>
      </c>
      <c r="E503" s="5" t="s">
        <v>26</v>
      </c>
      <c r="F503" s="52">
        <v>145</v>
      </c>
      <c r="G503" s="5" t="s">
        <v>4462</v>
      </c>
      <c r="H503" s="5">
        <v>5</v>
      </c>
      <c r="I503" s="48">
        <v>15</v>
      </c>
      <c r="J503" s="5">
        <v>503</v>
      </c>
      <c r="K503" s="47" t="s">
        <v>19818</v>
      </c>
      <c r="L503" s="46" t="s">
        <v>25743</v>
      </c>
      <c r="M503" s="46"/>
      <c r="N503" s="46"/>
      <c r="O503" s="39">
        <f>YEAR(F503)</f>
        <v>1900</v>
      </c>
      <c r="P503" s="2">
        <f>MONTH(F503)</f>
        <v>5</v>
      </c>
      <c r="Q503" s="2">
        <f>P503</f>
        <v>5</v>
      </c>
      <c r="R503" s="2">
        <f>DAY(F503)</f>
        <v>24</v>
      </c>
      <c r="S503" s="2" t="str">
        <f>"&lt;a href="&amp;""""&amp;L503&amp;"\"&amp;K503&amp;"""&gt;"&amp;B503&amp;"&lt;/a&gt;"</f>
        <v>&lt;a href="set03\gc\gc_january_1899_to_december_1900\births\pederson,_male_birth_to_mathias_may_24,_1900_p5_gc.pdf"&gt;Pederson&lt;/a&gt;</v>
      </c>
      <c r="T503" s="78" t="str">
        <f>"&lt;tr&gt;&lt;td class="&amp;""""&amp;"dataleft"&amp;""""&amp;"&gt;"&amp;
TEXT(A503,"0")&amp;"&lt;/td&gt;&lt;td class="&amp;""""&amp;"dataleft"&amp;""""&amp;"&gt;"&amp;
TEXT(B503,"")&amp;"&lt;/td&gt;&lt;td class="&amp;""""&amp;"dataleft"&amp;""""&amp;"&gt;"&amp;
TEXT(C503,"")&amp;"&lt;/td&gt;&lt;td class="&amp;""""&amp;"dataleft"&amp;""""&amp;"&gt;"&amp;
TEXT(D503,"0.0")&amp;"&lt;/td&gt;&lt;td class="&amp;""""&amp;"datacenter"&amp;""""&amp;"&gt;"&amp;
TEXT(E503,"0.0")&amp;"&lt;/td&gt;&lt;td class="&amp;""""&amp;"dataright"&amp;""""&amp;"&gt;"&amp;
TEXT(F503,"mmmm d, yyyy")&amp;"&lt;/td&gt;&lt;td class="&amp;""""&amp;"datacenter"&amp;""""&amp;"&gt;"&amp;
TEXT(G503,"0.0")&amp;"&lt;/td&gt;&lt;td class="&amp;""""&amp;"datacenter"&amp;""""&amp;"&gt;"&amp;
TEXT(H503,"0")&amp;"&lt;/td&gt;"&amp;
"&lt;/tr&gt;"</f>
        <v>&lt;tr&gt;&lt;td class="dataleft"&gt;678&lt;/td&gt;&lt;td class="dataleft"&gt;Pederson&lt;/td&gt;&lt;td class="dataleft"&gt;&lt;/td&gt;&lt;td class="dataleft"&gt;Mathias&lt;/td&gt;&lt;td class="datacenter"&gt;M&lt;/td&gt;&lt;td class="dataright"&gt;May 24, 1900&lt;/td&gt;&lt;td class="datacenter"&gt;Griggs Courier&lt;/td&gt;&lt;td class="datacenter"&gt;5&lt;/td&gt;&lt;/tr&gt;</v>
      </c>
      <c r="U503" s="2">
        <f>LEN(S503)</f>
        <v>126</v>
      </c>
    </row>
    <row r="504" spans="1:21" x14ac:dyDescent="0.25">
      <c r="A504" s="2">
        <v>679</v>
      </c>
      <c r="B504" s="4" t="s">
        <v>5713</v>
      </c>
      <c r="C504" s="4"/>
      <c r="D504" s="4" t="s">
        <v>5714</v>
      </c>
      <c r="E504" s="5" t="s">
        <v>26</v>
      </c>
      <c r="F504" s="52">
        <v>152</v>
      </c>
      <c r="G504" s="5" t="s">
        <v>4462</v>
      </c>
      <c r="H504" s="5">
        <v>5</v>
      </c>
      <c r="I504" s="48">
        <v>15</v>
      </c>
      <c r="J504" s="5">
        <v>504</v>
      </c>
      <c r="K504" s="47" t="s">
        <v>19819</v>
      </c>
      <c r="L504" s="46" t="s">
        <v>25743</v>
      </c>
      <c r="M504" s="46"/>
      <c r="N504" s="46"/>
      <c r="O504" s="39">
        <f>YEAR(F504)</f>
        <v>1900</v>
      </c>
      <c r="P504" s="2">
        <f>MONTH(F504)</f>
        <v>5</v>
      </c>
      <c r="Q504" s="2">
        <f>P504</f>
        <v>5</v>
      </c>
      <c r="R504" s="2">
        <f>DAY(F504)</f>
        <v>31</v>
      </c>
      <c r="S504" s="2" t="str">
        <f>"&lt;a href="&amp;""""&amp;L504&amp;"\"&amp;K504&amp;"""&gt;"&amp;B504&amp;"&lt;/a&gt;"</f>
        <v>&lt;a href="set03\gc\gc_january_1899_to_december_1900\births\pederson,_male_birth_to_mathias_may_31,_1900_p5_gc.pdf"&gt;Pederson&lt;/a&gt;</v>
      </c>
      <c r="T504" s="78" t="str">
        <f>"&lt;tr&gt;&lt;td class="&amp;""""&amp;"dataleft"&amp;""""&amp;"&gt;"&amp;
TEXT(A504,"0")&amp;"&lt;/td&gt;&lt;td class="&amp;""""&amp;"dataleft"&amp;""""&amp;"&gt;"&amp;
TEXT(B504,"")&amp;"&lt;/td&gt;&lt;td class="&amp;""""&amp;"dataleft"&amp;""""&amp;"&gt;"&amp;
TEXT(C504,"")&amp;"&lt;/td&gt;&lt;td class="&amp;""""&amp;"dataleft"&amp;""""&amp;"&gt;"&amp;
TEXT(D504,"0.0")&amp;"&lt;/td&gt;&lt;td class="&amp;""""&amp;"datacenter"&amp;""""&amp;"&gt;"&amp;
TEXT(E504,"0.0")&amp;"&lt;/td&gt;&lt;td class="&amp;""""&amp;"dataright"&amp;""""&amp;"&gt;"&amp;
TEXT(F504,"mmmm d, yyyy")&amp;"&lt;/td&gt;&lt;td class="&amp;""""&amp;"datacenter"&amp;""""&amp;"&gt;"&amp;
TEXT(G504,"0.0")&amp;"&lt;/td&gt;&lt;td class="&amp;""""&amp;"datacenter"&amp;""""&amp;"&gt;"&amp;
TEXT(H504,"0")&amp;"&lt;/td&gt;"&amp;
"&lt;/tr&gt;"</f>
        <v>&lt;tr&gt;&lt;td class="dataleft"&gt;679&lt;/td&gt;&lt;td class="dataleft"&gt;Pederson&lt;/td&gt;&lt;td class="dataleft"&gt;&lt;/td&gt;&lt;td class="dataleft"&gt;Mathias&lt;/td&gt;&lt;td class="datacenter"&gt;M&lt;/td&gt;&lt;td class="dataright"&gt;May 31, 1900&lt;/td&gt;&lt;td class="datacenter"&gt;Griggs Courier&lt;/td&gt;&lt;td class="datacenter"&gt;5&lt;/td&gt;&lt;/tr&gt;</v>
      </c>
      <c r="U504" s="2">
        <f>LEN(S504)</f>
        <v>126</v>
      </c>
    </row>
    <row r="505" spans="1:21" x14ac:dyDescent="0.25">
      <c r="A505" s="2">
        <v>680</v>
      </c>
      <c r="B505" s="4" t="s">
        <v>5715</v>
      </c>
      <c r="C505" s="4"/>
      <c r="D505" s="4" t="s">
        <v>5716</v>
      </c>
      <c r="E505" s="5" t="s">
        <v>26</v>
      </c>
      <c r="F505" s="52" t="s">
        <v>1411</v>
      </c>
      <c r="G505" s="5" t="s">
        <v>4462</v>
      </c>
      <c r="H505" s="5">
        <v>5</v>
      </c>
      <c r="I505" s="48">
        <v>15</v>
      </c>
      <c r="J505" s="5">
        <v>505</v>
      </c>
      <c r="K505" s="47" t="s">
        <v>19820</v>
      </c>
      <c r="L505" s="46" t="s">
        <v>25743</v>
      </c>
      <c r="M505" s="55">
        <f>FIND(" ",F505)</f>
        <v>5</v>
      </c>
      <c r="N505" s="55">
        <f>FIND(",",F505)</f>
        <v>7</v>
      </c>
      <c r="O505" s="55" t="str">
        <f>MID(F505,N505+2,4)</f>
        <v>1899</v>
      </c>
      <c r="P505" s="55" t="str">
        <f>MID(F505,1,M505-1)</f>
        <v>June</v>
      </c>
      <c r="Q505" s="55">
        <f>_xlfn.SWITCH(TRIM(P505),
"January",1,"February",2,"March",3,"April",4,
"May",5,"June",6,"July",7,"August",8,
"September",9,"October",10,"November",11,"December",12,"No Match")</f>
        <v>6</v>
      </c>
      <c r="R505" s="55" t="str">
        <f>MID(F505,N505-2,2)</f>
        <v xml:space="preserve"> 8</v>
      </c>
      <c r="S505" s="2" t="str">
        <f>"&lt;a href="&amp;""""&amp;L505&amp;"\"&amp;K505&amp;"""&gt;"&amp;B505&amp;"&lt;/a&gt;"</f>
        <v>&lt;a href="set03\gc\gc_january_1899_to_december_1900\births\perchardt,_male_birth_to_otto_june_8,_1899_p5_gc.pdf"&gt;Perchardt&lt;/a&gt;</v>
      </c>
      <c r="T505" s="78" t="str">
        <f>"&lt;tr&gt;&lt;td class="&amp;""""&amp;"dataleft"&amp;""""&amp;"&gt;"&amp;
TEXT(A505,"0")&amp;"&lt;/td&gt;&lt;td class="&amp;""""&amp;"dataleft"&amp;""""&amp;"&gt;"&amp;
TEXT(B505,"")&amp;"&lt;/td&gt;&lt;td class="&amp;""""&amp;"dataleft"&amp;""""&amp;"&gt;"&amp;
TEXT(C505,"")&amp;"&lt;/td&gt;&lt;td class="&amp;""""&amp;"dataleft"&amp;""""&amp;"&gt;"&amp;
TEXT(D505,"0.0")&amp;"&lt;/td&gt;&lt;td class="&amp;""""&amp;"datacenter"&amp;""""&amp;"&gt;"&amp;
TEXT(E505,"0.0")&amp;"&lt;/td&gt;&lt;td class="&amp;""""&amp;"dataright"&amp;""""&amp;"&gt;"&amp;
TEXT(F505,"mmmm d, yyyy")&amp;"&lt;/td&gt;&lt;td class="&amp;""""&amp;"datacenter"&amp;""""&amp;"&gt;"&amp;
TEXT(G505,"0.0")&amp;"&lt;/td&gt;&lt;td class="&amp;""""&amp;"datacenter"&amp;""""&amp;"&gt;"&amp;
TEXT(H505,"0")&amp;"&lt;/td&gt;"&amp;
"&lt;/tr&gt;"</f>
        <v>&lt;tr&gt;&lt;td class="dataleft"&gt;680&lt;/td&gt;&lt;td class="dataleft"&gt;Perchardt&lt;/td&gt;&lt;td class="dataleft"&gt;&lt;/td&gt;&lt;td class="dataleft"&gt;Otto&lt;/td&gt;&lt;td class="datacenter"&gt;M&lt;/td&gt;&lt;td class="dataright"&gt;June 8, 1899&lt;/td&gt;&lt;td class="datacenter"&gt;Griggs Courier&lt;/td&gt;&lt;td class="datacenter"&gt;5&lt;/td&gt;&lt;/tr&gt;</v>
      </c>
      <c r="U505" s="2">
        <f>LEN(S505)</f>
        <v>125</v>
      </c>
    </row>
    <row r="506" spans="1:21" x14ac:dyDescent="0.25">
      <c r="A506" s="2">
        <v>731</v>
      </c>
      <c r="B506" s="4" t="s">
        <v>4703</v>
      </c>
      <c r="C506" s="4"/>
      <c r="D506" s="4" t="s">
        <v>4183</v>
      </c>
      <c r="E506" s="5" t="s">
        <v>26</v>
      </c>
      <c r="F506" s="52" t="s">
        <v>1419</v>
      </c>
      <c r="G506" s="5" t="s">
        <v>4462</v>
      </c>
      <c r="H506" s="5">
        <v>5</v>
      </c>
      <c r="I506" s="48">
        <v>15</v>
      </c>
      <c r="J506" s="5">
        <v>506</v>
      </c>
      <c r="K506" s="47" t="s">
        <v>19821</v>
      </c>
      <c r="L506" s="46" t="s">
        <v>25743</v>
      </c>
      <c r="M506" s="55">
        <f>FIND(" ",F506)</f>
        <v>10</v>
      </c>
      <c r="N506" s="55">
        <f>FIND(",",F506)</f>
        <v>13</v>
      </c>
      <c r="O506" s="55" t="str">
        <f>MID(F506,N506+2,4)</f>
        <v>1899</v>
      </c>
      <c r="P506" s="55" t="str">
        <f>MID(F506,1,M506-1)</f>
        <v>September</v>
      </c>
      <c r="Q506" s="55">
        <f>_xlfn.SWITCH(TRIM(P506),
"January",1,"February",2,"March",3,"April",4,
"May",5,"June",6,"July",7,"August",8,
"September",9,"October",10,"November",11,"December",12,"No Match")</f>
        <v>9</v>
      </c>
      <c r="R506" s="55" t="str">
        <f>MID(F506,N506-2,2)</f>
        <v>28</v>
      </c>
      <c r="S506" s="2" t="str">
        <f>"&lt;a href="&amp;""""&amp;L506&amp;"\"&amp;K506&amp;"""&gt;"&amp;B506&amp;"&lt;/a&gt;"</f>
        <v>&lt;a href="set03\gc\gc_january_1899_to_december_1900\births\ressler,_male_birth_to_jack_september_28,_1899_p5_gc.pdf"&gt;Ressler&lt;/a&gt;</v>
      </c>
      <c r="T506" s="78" t="str">
        <f>"&lt;tr&gt;&lt;td class="&amp;""""&amp;"dataleft"&amp;""""&amp;"&gt;"&amp;
TEXT(A506,"0")&amp;"&lt;/td&gt;&lt;td class="&amp;""""&amp;"dataleft"&amp;""""&amp;"&gt;"&amp;
TEXT(B506,"")&amp;"&lt;/td&gt;&lt;td class="&amp;""""&amp;"dataleft"&amp;""""&amp;"&gt;"&amp;
TEXT(C506,"")&amp;"&lt;/td&gt;&lt;td class="&amp;""""&amp;"dataleft"&amp;""""&amp;"&gt;"&amp;
TEXT(D506,"0.0")&amp;"&lt;/td&gt;&lt;td class="&amp;""""&amp;"datacenter"&amp;""""&amp;"&gt;"&amp;
TEXT(E506,"0.0")&amp;"&lt;/td&gt;&lt;td class="&amp;""""&amp;"dataright"&amp;""""&amp;"&gt;"&amp;
TEXT(F506,"mmmm d, yyyy")&amp;"&lt;/td&gt;&lt;td class="&amp;""""&amp;"datacenter"&amp;""""&amp;"&gt;"&amp;
TEXT(G506,"0.0")&amp;"&lt;/td&gt;&lt;td class="&amp;""""&amp;"datacenter"&amp;""""&amp;"&gt;"&amp;
TEXT(H506,"0")&amp;"&lt;/td&gt;"&amp;
"&lt;/tr&gt;"</f>
        <v>&lt;tr&gt;&lt;td class="dataleft"&gt;731&lt;/td&gt;&lt;td class="dataleft"&gt;Ressler&lt;/td&gt;&lt;td class="dataleft"&gt;&lt;/td&gt;&lt;td class="dataleft"&gt;Jack&lt;/td&gt;&lt;td class="datacenter"&gt;M&lt;/td&gt;&lt;td class="dataright"&gt;September 28, 1899&lt;/td&gt;&lt;td class="datacenter"&gt;Griggs Courier&lt;/td&gt;&lt;td class="datacenter"&gt;5&lt;/td&gt;&lt;/tr&gt;</v>
      </c>
      <c r="U506" s="2">
        <f>LEN(S506)</f>
        <v>127</v>
      </c>
    </row>
    <row r="507" spans="1:21" x14ac:dyDescent="0.25">
      <c r="A507" s="2">
        <v>738</v>
      </c>
      <c r="B507" s="4" t="s">
        <v>4195</v>
      </c>
      <c r="C507" s="4"/>
      <c r="D507" s="4" t="s">
        <v>5717</v>
      </c>
      <c r="E507" s="5" t="s">
        <v>226</v>
      </c>
      <c r="F507" s="52">
        <v>89</v>
      </c>
      <c r="G507" s="5" t="s">
        <v>4462</v>
      </c>
      <c r="H507" s="5">
        <v>5</v>
      </c>
      <c r="I507" s="48">
        <v>15</v>
      </c>
      <c r="J507" s="5">
        <v>507</v>
      </c>
      <c r="K507" s="47" t="s">
        <v>19822</v>
      </c>
      <c r="L507" s="46" t="s">
        <v>25743</v>
      </c>
      <c r="M507" s="46"/>
      <c r="N507" s="46"/>
      <c r="O507" s="39">
        <f>YEAR(F507)</f>
        <v>1900</v>
      </c>
      <c r="P507" s="2">
        <f>MONTH(F507)</f>
        <v>3</v>
      </c>
      <c r="Q507" s="2">
        <f>P507</f>
        <v>3</v>
      </c>
      <c r="R507" s="2">
        <f>DAY(F507)</f>
        <v>29</v>
      </c>
      <c r="S507" s="2" t="str">
        <f>"&lt;a href="&amp;""""&amp;L507&amp;"\"&amp;K507&amp;"""&gt;"&amp;B507&amp;"&lt;/a&gt;"</f>
        <v>&lt;a href="set03\gc\gc_january_1899_to_december_1900\births\richardson,_female_birth_to_c_e_march_29,_1900_p5_gc.pdf"&gt;Richardson&lt;/a&gt;</v>
      </c>
      <c r="T507" s="78" t="str">
        <f>"&lt;tr&gt;&lt;td class="&amp;""""&amp;"dataleft"&amp;""""&amp;"&gt;"&amp;
TEXT(A507,"0")&amp;"&lt;/td&gt;&lt;td class="&amp;""""&amp;"dataleft"&amp;""""&amp;"&gt;"&amp;
TEXT(B507,"")&amp;"&lt;/td&gt;&lt;td class="&amp;""""&amp;"dataleft"&amp;""""&amp;"&gt;"&amp;
TEXT(C507,"")&amp;"&lt;/td&gt;&lt;td class="&amp;""""&amp;"dataleft"&amp;""""&amp;"&gt;"&amp;
TEXT(D507,"0.0")&amp;"&lt;/td&gt;&lt;td class="&amp;""""&amp;"datacenter"&amp;""""&amp;"&gt;"&amp;
TEXT(E507,"0.0")&amp;"&lt;/td&gt;&lt;td class="&amp;""""&amp;"dataright"&amp;""""&amp;"&gt;"&amp;
TEXT(F507,"mmmm d, yyyy")&amp;"&lt;/td&gt;&lt;td class="&amp;""""&amp;"datacenter"&amp;""""&amp;"&gt;"&amp;
TEXT(G507,"0.0")&amp;"&lt;/td&gt;&lt;td class="&amp;""""&amp;"datacenter"&amp;""""&amp;"&gt;"&amp;
TEXT(H507,"0")&amp;"&lt;/td&gt;"&amp;
"&lt;/tr&gt;"</f>
        <v>&lt;tr&gt;&lt;td class="dataleft"&gt;738&lt;/td&gt;&lt;td class="dataleft"&gt;Richardson&lt;/td&gt;&lt;td class="dataleft"&gt;&lt;/td&gt;&lt;td class="dataleft"&gt;C E&lt;/td&gt;&lt;td class="datacenter"&gt;F&lt;/td&gt;&lt;td class="dataright"&gt;March 29, 1900&lt;/td&gt;&lt;td class="datacenter"&gt;Griggs Courier&lt;/td&gt;&lt;td class="datacenter"&gt;5&lt;/td&gt;&lt;/tr&gt;</v>
      </c>
      <c r="U507" s="2">
        <f>LEN(S507)</f>
        <v>130</v>
      </c>
    </row>
    <row r="508" spans="1:21" x14ac:dyDescent="0.25">
      <c r="A508" s="2">
        <v>751</v>
      </c>
      <c r="B508" s="4" t="s">
        <v>4704</v>
      </c>
      <c r="C508" s="4"/>
      <c r="D508" s="4" t="s">
        <v>5718</v>
      </c>
      <c r="E508" s="5" t="s">
        <v>26</v>
      </c>
      <c r="F508" s="52">
        <v>138</v>
      </c>
      <c r="G508" s="5" t="s">
        <v>4462</v>
      </c>
      <c r="H508" s="5">
        <v>8</v>
      </c>
      <c r="I508" s="48">
        <v>15</v>
      </c>
      <c r="J508" s="5">
        <v>508</v>
      </c>
      <c r="K508" s="47" t="s">
        <v>19823</v>
      </c>
      <c r="L508" s="46" t="s">
        <v>25743</v>
      </c>
      <c r="M508" s="46"/>
      <c r="N508" s="46"/>
      <c r="O508" s="39">
        <f>YEAR(F508)</f>
        <v>1900</v>
      </c>
      <c r="P508" s="2">
        <f>MONTH(F508)</f>
        <v>5</v>
      </c>
      <c r="Q508" s="2">
        <f>P508</f>
        <v>5</v>
      </c>
      <c r="R508" s="2">
        <f>DAY(F508)</f>
        <v>17</v>
      </c>
      <c r="S508" s="2" t="str">
        <f>"&lt;a href="&amp;""""&amp;L508&amp;"\"&amp;K508&amp;"""&gt;"&amp;B508&amp;"&lt;/a&gt;"</f>
        <v>&lt;a href="set03\gc\gc_january_1899_to_december_1900\births\robinson,_male_birth_to_herb_may_17,_1900_p8_gc_hannaford_budget.pdf"&gt;Robinson&lt;/a&gt;</v>
      </c>
      <c r="T508" s="78" t="str">
        <f>"&lt;tr&gt;&lt;td class="&amp;""""&amp;"dataleft"&amp;""""&amp;"&gt;"&amp;
TEXT(A508,"0")&amp;"&lt;/td&gt;&lt;td class="&amp;""""&amp;"dataleft"&amp;""""&amp;"&gt;"&amp;
TEXT(B508,"")&amp;"&lt;/td&gt;&lt;td class="&amp;""""&amp;"dataleft"&amp;""""&amp;"&gt;"&amp;
TEXT(C508,"")&amp;"&lt;/td&gt;&lt;td class="&amp;""""&amp;"dataleft"&amp;""""&amp;"&gt;"&amp;
TEXT(D508,"0.0")&amp;"&lt;/td&gt;&lt;td class="&amp;""""&amp;"datacenter"&amp;""""&amp;"&gt;"&amp;
TEXT(E508,"0.0")&amp;"&lt;/td&gt;&lt;td class="&amp;""""&amp;"dataright"&amp;""""&amp;"&gt;"&amp;
TEXT(F508,"mmmm d, yyyy")&amp;"&lt;/td&gt;&lt;td class="&amp;""""&amp;"datacenter"&amp;""""&amp;"&gt;"&amp;
TEXT(G508,"0.0")&amp;"&lt;/td&gt;&lt;td class="&amp;""""&amp;"datacenter"&amp;""""&amp;"&gt;"&amp;
TEXT(H508,"0")&amp;"&lt;/td&gt;"&amp;
"&lt;/tr&gt;"</f>
        <v>&lt;tr&gt;&lt;td class="dataleft"&gt;751&lt;/td&gt;&lt;td class="dataleft"&gt;Robinson&lt;/td&gt;&lt;td class="dataleft"&gt;&lt;/td&gt;&lt;td class="dataleft"&gt;Herb &lt;/td&gt;&lt;td class="datacenter"&gt;M&lt;/td&gt;&lt;td class="dataright"&gt;May 17, 1900&lt;/td&gt;&lt;td class="datacenter"&gt;Griggs Courier&lt;/td&gt;&lt;td class="datacenter"&gt;8&lt;/td&gt;&lt;/tr&gt;</v>
      </c>
      <c r="U508" s="2">
        <f>LEN(S508)</f>
        <v>140</v>
      </c>
    </row>
    <row r="509" spans="1:21" ht="30" x14ac:dyDescent="0.25">
      <c r="A509" s="2">
        <v>762</v>
      </c>
      <c r="B509" s="4" t="s">
        <v>5241</v>
      </c>
      <c r="C509" s="4" t="s">
        <v>5720</v>
      </c>
      <c r="D509" s="4" t="s">
        <v>5719</v>
      </c>
      <c r="E509" s="5" t="s">
        <v>226</v>
      </c>
      <c r="F509" s="52">
        <v>257</v>
      </c>
      <c r="G509" s="5" t="s">
        <v>4462</v>
      </c>
      <c r="H509" s="5">
        <v>5</v>
      </c>
      <c r="I509" s="48">
        <v>15</v>
      </c>
      <c r="J509" s="5">
        <v>509</v>
      </c>
      <c r="K509" s="47" t="s">
        <v>19824</v>
      </c>
      <c r="L509" s="46" t="s">
        <v>25743</v>
      </c>
      <c r="M509" s="46"/>
      <c r="N509" s="46"/>
      <c r="O509" s="39">
        <f>YEAR(F509)</f>
        <v>1900</v>
      </c>
      <c r="P509" s="2">
        <f>MONTH(F509)</f>
        <v>9</v>
      </c>
      <c r="Q509" s="2">
        <f>P509</f>
        <v>9</v>
      </c>
      <c r="R509" s="2">
        <f>DAY(F509)</f>
        <v>13</v>
      </c>
      <c r="S509" s="2" t="str">
        <f>"&lt;a href="&amp;""""&amp;L509&amp;"\"&amp;K509&amp;"""&gt;"&amp;B509&amp;"&lt;/a&gt;"</f>
        <v>&lt;a href="set03\gc\gc_january_1899_to_december_1900\births\ruggles,_female_twins_of_l_m_birth_and_death_notice_september_13,_1900_p5_gc.pdf"&gt;Ruggles&lt;/a&gt;</v>
      </c>
      <c r="T509" s="78" t="str">
        <f>"&lt;tr&gt;&lt;td class="&amp;""""&amp;"dataleft"&amp;""""&amp;"&gt;"&amp;
TEXT(A509,"0")&amp;"&lt;/td&gt;&lt;td class="&amp;""""&amp;"dataleft"&amp;""""&amp;"&gt;"&amp;
TEXT(B509,"")&amp;"&lt;/td&gt;&lt;td class="&amp;""""&amp;"dataleft"&amp;""""&amp;"&gt;"&amp;
TEXT(C509,"")&amp;"&lt;/td&gt;&lt;td class="&amp;""""&amp;"dataleft"&amp;""""&amp;"&gt;"&amp;
TEXT(D509,"0.0")&amp;"&lt;/td&gt;&lt;td class="&amp;""""&amp;"datacenter"&amp;""""&amp;"&gt;"&amp;
TEXT(E509,"0.0")&amp;"&lt;/td&gt;&lt;td class="&amp;""""&amp;"dataright"&amp;""""&amp;"&gt;"&amp;
TEXT(F509,"mmmm d, yyyy")&amp;"&lt;/td&gt;&lt;td class="&amp;""""&amp;"datacenter"&amp;""""&amp;"&gt;"&amp;
TEXT(G509,"0.0")&amp;"&lt;/td&gt;&lt;td class="&amp;""""&amp;"datacenter"&amp;""""&amp;"&gt;"&amp;
TEXT(H509,"0")&amp;"&lt;/td&gt;"&amp;
"&lt;/tr&gt;"</f>
        <v>&lt;tr&gt;&lt;td class="dataleft"&gt;762&lt;/td&gt;&lt;td class="dataleft"&gt;Ruggles&lt;/td&gt;&lt;td class="dataleft"&gt;B and D; Twins&lt;/td&gt;&lt;td class="dataleft"&gt;L M&lt;/td&gt;&lt;td class="datacenter"&gt;F&lt;/td&gt;&lt;td class="dataright"&gt;September 13, 1900&lt;/td&gt;&lt;td class="datacenter"&gt;Griggs Courier&lt;/td&gt;&lt;td class="datacenter"&gt;5&lt;/td&gt;&lt;/tr&gt;</v>
      </c>
      <c r="U509" s="2">
        <f>LEN(S509)</f>
        <v>151</v>
      </c>
    </row>
    <row r="510" spans="1:21" x14ac:dyDescent="0.25">
      <c r="A510" s="2">
        <v>839</v>
      </c>
      <c r="B510" s="4" t="s">
        <v>2772</v>
      </c>
      <c r="C510" s="4"/>
      <c r="D510" s="4" t="s">
        <v>4183</v>
      </c>
      <c r="E510" s="5" t="s">
        <v>226</v>
      </c>
      <c r="F510" s="52" t="s">
        <v>139</v>
      </c>
      <c r="G510" s="5" t="s">
        <v>4462</v>
      </c>
      <c r="H510" s="5">
        <v>5</v>
      </c>
      <c r="I510" s="48">
        <v>15</v>
      </c>
      <c r="J510" s="5">
        <v>510</v>
      </c>
      <c r="K510" s="47" t="s">
        <v>19825</v>
      </c>
      <c r="L510" s="46" t="s">
        <v>25743</v>
      </c>
      <c r="M510" s="55">
        <f>FIND(" ",F510)</f>
        <v>9</v>
      </c>
      <c r="N510" s="55">
        <f>FIND(",",F510)</f>
        <v>12</v>
      </c>
      <c r="O510" s="55" t="str">
        <f>MID(F510,N510+2,4)</f>
        <v>1899</v>
      </c>
      <c r="P510" s="55" t="str">
        <f>MID(F510,1,M510-1)</f>
        <v>November</v>
      </c>
      <c r="Q510" s="55">
        <f>_xlfn.SWITCH(TRIM(P510),
"January",1,"February",2,"March",3,"April",4,
"May",5,"June",6,"July",7,"August",8,
"September",9,"October",10,"November",11,"December",12,"No Match")</f>
        <v>11</v>
      </c>
      <c r="R510" s="55" t="str">
        <f>MID(F510,N510-2,2)</f>
        <v>16</v>
      </c>
      <c r="S510" s="2" t="str">
        <f>"&lt;a href="&amp;""""&amp;L510&amp;"\"&amp;K510&amp;"""&gt;"&amp;B510&amp;"&lt;/a&gt;"</f>
        <v>&lt;a href="set03\gc\gc_january_1899_to_december_1900\births\stewart,_female_birth_to_jack_november_16,_1899_p5_gc.pdf"&gt;Stewart&lt;/a&gt;</v>
      </c>
      <c r="T510" s="78" t="str">
        <f>"&lt;tr&gt;&lt;td class="&amp;""""&amp;"dataleft"&amp;""""&amp;"&gt;"&amp;
TEXT(A510,"0")&amp;"&lt;/td&gt;&lt;td class="&amp;""""&amp;"dataleft"&amp;""""&amp;"&gt;"&amp;
TEXT(B510,"")&amp;"&lt;/td&gt;&lt;td class="&amp;""""&amp;"dataleft"&amp;""""&amp;"&gt;"&amp;
TEXT(C510,"")&amp;"&lt;/td&gt;&lt;td class="&amp;""""&amp;"dataleft"&amp;""""&amp;"&gt;"&amp;
TEXT(D510,"0.0")&amp;"&lt;/td&gt;&lt;td class="&amp;""""&amp;"datacenter"&amp;""""&amp;"&gt;"&amp;
TEXT(E510,"0.0")&amp;"&lt;/td&gt;&lt;td class="&amp;""""&amp;"dataright"&amp;""""&amp;"&gt;"&amp;
TEXT(F510,"mmmm d, yyyy")&amp;"&lt;/td&gt;&lt;td class="&amp;""""&amp;"datacenter"&amp;""""&amp;"&gt;"&amp;
TEXT(G510,"0.0")&amp;"&lt;/td&gt;&lt;td class="&amp;""""&amp;"datacenter"&amp;""""&amp;"&gt;"&amp;
TEXT(H510,"0")&amp;"&lt;/td&gt;"&amp;
"&lt;/tr&gt;"</f>
        <v>&lt;tr&gt;&lt;td class="dataleft"&gt;839&lt;/td&gt;&lt;td class="dataleft"&gt;Stewart&lt;/td&gt;&lt;td class="dataleft"&gt;&lt;/td&gt;&lt;td class="dataleft"&gt;Jack&lt;/td&gt;&lt;td class="datacenter"&gt;F&lt;/td&gt;&lt;td class="dataright"&gt;November 16, 1899&lt;/td&gt;&lt;td class="datacenter"&gt;Griggs Courier&lt;/td&gt;&lt;td class="datacenter"&gt;5&lt;/td&gt;&lt;/tr&gt;</v>
      </c>
      <c r="U510" s="2">
        <f>LEN(S510)</f>
        <v>128</v>
      </c>
    </row>
    <row r="511" spans="1:21" x14ac:dyDescent="0.25">
      <c r="A511" s="2">
        <v>838</v>
      </c>
      <c r="B511" s="4" t="s">
        <v>2772</v>
      </c>
      <c r="C511" s="4"/>
      <c r="D511" s="4" t="s">
        <v>4210</v>
      </c>
      <c r="E511" s="5" t="s">
        <v>226</v>
      </c>
      <c r="F511" s="52" t="s">
        <v>1362</v>
      </c>
      <c r="G511" s="5" t="s">
        <v>4462</v>
      </c>
      <c r="H511" s="5">
        <v>5</v>
      </c>
      <c r="I511" s="48">
        <v>15</v>
      </c>
      <c r="J511" s="5">
        <v>511</v>
      </c>
      <c r="K511" s="47" t="s">
        <v>19826</v>
      </c>
      <c r="L511" s="46" t="s">
        <v>25743</v>
      </c>
      <c r="M511" s="55">
        <f>FIND(" ",F511)</f>
        <v>4</v>
      </c>
      <c r="N511" s="55">
        <f>FIND(",",F511)</f>
        <v>7</v>
      </c>
      <c r="O511" s="55" t="str">
        <f>MID(F511,N511+2,4)</f>
        <v>1899</v>
      </c>
      <c r="P511" s="55" t="str">
        <f>MID(F511,1,M511-1)</f>
        <v>May</v>
      </c>
      <c r="Q511" s="55">
        <f>_xlfn.SWITCH(TRIM(P511),
"January",1,"February",2,"March",3,"April",4,
"May",5,"June",6,"July",7,"August",8,
"September",9,"October",10,"November",11,"December",12,"No Match")</f>
        <v>5</v>
      </c>
      <c r="R511" s="55" t="str">
        <f>MID(F511,N511-2,2)</f>
        <v>25</v>
      </c>
      <c r="S511" s="2" t="str">
        <f>"&lt;a href="&amp;""""&amp;L511&amp;"\"&amp;K511&amp;"""&gt;"&amp;B511&amp;"&lt;/a&gt;"</f>
        <v>&lt;a href="set03\gc\gc_january_1899_to_december_1900\births\stewart,_female_birth_to_william_may_25,_1899_p5_gc.pdf"&gt;Stewart&lt;/a&gt;</v>
      </c>
      <c r="T511" s="78" t="str">
        <f>"&lt;tr&gt;&lt;td class="&amp;""""&amp;"dataleft"&amp;""""&amp;"&gt;"&amp;
TEXT(A511,"0")&amp;"&lt;/td&gt;&lt;td class="&amp;""""&amp;"dataleft"&amp;""""&amp;"&gt;"&amp;
TEXT(B511,"")&amp;"&lt;/td&gt;&lt;td class="&amp;""""&amp;"dataleft"&amp;""""&amp;"&gt;"&amp;
TEXT(C511,"")&amp;"&lt;/td&gt;&lt;td class="&amp;""""&amp;"dataleft"&amp;""""&amp;"&gt;"&amp;
TEXT(D511,"0.0")&amp;"&lt;/td&gt;&lt;td class="&amp;""""&amp;"datacenter"&amp;""""&amp;"&gt;"&amp;
TEXT(E511,"0.0")&amp;"&lt;/td&gt;&lt;td class="&amp;""""&amp;"dataright"&amp;""""&amp;"&gt;"&amp;
TEXT(F511,"mmmm d, yyyy")&amp;"&lt;/td&gt;&lt;td class="&amp;""""&amp;"datacenter"&amp;""""&amp;"&gt;"&amp;
TEXT(G511,"0.0")&amp;"&lt;/td&gt;&lt;td class="&amp;""""&amp;"datacenter"&amp;""""&amp;"&gt;"&amp;
TEXT(H511,"0")&amp;"&lt;/td&gt;"&amp;
"&lt;/tr&gt;"</f>
        <v>&lt;tr&gt;&lt;td class="dataleft"&gt;838&lt;/td&gt;&lt;td class="dataleft"&gt;Stewart&lt;/td&gt;&lt;td class="dataleft"&gt;&lt;/td&gt;&lt;td class="dataleft"&gt;William&lt;/td&gt;&lt;td class="datacenter"&gt;F&lt;/td&gt;&lt;td class="dataright"&gt;May 25, 1899&lt;/td&gt;&lt;td class="datacenter"&gt;Griggs Courier&lt;/td&gt;&lt;td class="datacenter"&gt;5&lt;/td&gt;&lt;/tr&gt;</v>
      </c>
      <c r="U511" s="2">
        <f>LEN(S511)</f>
        <v>126</v>
      </c>
    </row>
    <row r="512" spans="1:21" x14ac:dyDescent="0.25">
      <c r="A512" s="2">
        <v>844</v>
      </c>
      <c r="B512" s="4" t="s">
        <v>4715</v>
      </c>
      <c r="C512" s="4"/>
      <c r="D512" s="4" t="s">
        <v>4716</v>
      </c>
      <c r="E512" s="5" t="s">
        <v>26</v>
      </c>
      <c r="F512" s="52">
        <v>320</v>
      </c>
      <c r="G512" s="5" t="s">
        <v>4462</v>
      </c>
      <c r="H512" s="5">
        <v>5</v>
      </c>
      <c r="I512" s="48">
        <v>15</v>
      </c>
      <c r="J512" s="5">
        <v>512</v>
      </c>
      <c r="K512" s="47" t="s">
        <v>19827</v>
      </c>
      <c r="L512" s="46" t="s">
        <v>25743</v>
      </c>
      <c r="M512" s="46"/>
      <c r="N512" s="46"/>
      <c r="O512" s="39">
        <f>YEAR(F512)</f>
        <v>1900</v>
      </c>
      <c r="P512" s="2">
        <f>MONTH(F512)</f>
        <v>11</v>
      </c>
      <c r="Q512" s="2">
        <f>P512</f>
        <v>11</v>
      </c>
      <c r="R512" s="2">
        <f>DAY(F512)</f>
        <v>15</v>
      </c>
      <c r="S512" s="2" t="str">
        <f>"&lt;a href="&amp;""""&amp;L512&amp;"\"&amp;K512&amp;"""&gt;"&amp;B512&amp;"&lt;/a&gt;"</f>
        <v>&lt;a href="set03\gc\gc_january_1899_to_december_1900\births\stone,_male_birth_to_fred_j_november_15,_1900_p5_gc.pdf"&gt;Stone&lt;/a&gt;</v>
      </c>
      <c r="T512" s="78" t="str">
        <f>"&lt;tr&gt;&lt;td class="&amp;""""&amp;"dataleft"&amp;""""&amp;"&gt;"&amp;
TEXT(A512,"0")&amp;"&lt;/td&gt;&lt;td class="&amp;""""&amp;"dataleft"&amp;""""&amp;"&gt;"&amp;
TEXT(B512,"")&amp;"&lt;/td&gt;&lt;td class="&amp;""""&amp;"dataleft"&amp;""""&amp;"&gt;"&amp;
TEXT(C512,"")&amp;"&lt;/td&gt;&lt;td class="&amp;""""&amp;"dataleft"&amp;""""&amp;"&gt;"&amp;
TEXT(D512,"0.0")&amp;"&lt;/td&gt;&lt;td class="&amp;""""&amp;"datacenter"&amp;""""&amp;"&gt;"&amp;
TEXT(E512,"0.0")&amp;"&lt;/td&gt;&lt;td class="&amp;""""&amp;"dataright"&amp;""""&amp;"&gt;"&amp;
TEXT(F512,"mmmm d, yyyy")&amp;"&lt;/td&gt;&lt;td class="&amp;""""&amp;"datacenter"&amp;""""&amp;"&gt;"&amp;
TEXT(G512,"0.0")&amp;"&lt;/td&gt;&lt;td class="&amp;""""&amp;"datacenter"&amp;""""&amp;"&gt;"&amp;
TEXT(H512,"0")&amp;"&lt;/td&gt;"&amp;
"&lt;/tr&gt;"</f>
        <v>&lt;tr&gt;&lt;td class="dataleft"&gt;844&lt;/td&gt;&lt;td class="dataleft"&gt;Stone&lt;/td&gt;&lt;td class="dataleft"&gt;&lt;/td&gt;&lt;td class="dataleft"&gt;Fred J&lt;/td&gt;&lt;td class="datacenter"&gt;M&lt;/td&gt;&lt;td class="dataright"&gt;November 15, 1900&lt;/td&gt;&lt;td class="datacenter"&gt;Griggs Courier&lt;/td&gt;&lt;td class="datacenter"&gt;5&lt;/td&gt;&lt;/tr&gt;</v>
      </c>
      <c r="U512" s="2">
        <f>LEN(S512)</f>
        <v>124</v>
      </c>
    </row>
    <row r="513" spans="1:21" ht="30" x14ac:dyDescent="0.25">
      <c r="A513" s="2">
        <v>911</v>
      </c>
      <c r="B513" s="4" t="s">
        <v>4724</v>
      </c>
      <c r="C513" s="4"/>
      <c r="D513" s="4" t="s">
        <v>5721</v>
      </c>
      <c r="E513" s="5" t="s">
        <v>26</v>
      </c>
      <c r="F513" s="52" t="s">
        <v>1877</v>
      </c>
      <c r="G513" s="5" t="s">
        <v>4462</v>
      </c>
      <c r="H513" s="5">
        <v>5</v>
      </c>
      <c r="I513" s="48">
        <v>15</v>
      </c>
      <c r="J513" s="5">
        <v>513</v>
      </c>
      <c r="K513" s="47" t="s">
        <v>19828</v>
      </c>
      <c r="L513" s="46" t="s">
        <v>25743</v>
      </c>
      <c r="M513" s="55">
        <f>FIND(" ",F513)</f>
        <v>10</v>
      </c>
      <c r="N513" s="55">
        <f>FIND(",",F513)</f>
        <v>13</v>
      </c>
      <c r="O513" s="55" t="str">
        <f>MID(F513,N513+2,4)</f>
        <v>1899</v>
      </c>
      <c r="P513" s="55" t="str">
        <f>MID(F513,1,M513-1)</f>
        <v>September</v>
      </c>
      <c r="Q513" s="55">
        <f>_xlfn.SWITCH(TRIM(P513),
"January",1,"February",2,"March",3,"April",4,
"May",5,"June",6,"July",7,"August",8,
"September",9,"October",10,"November",11,"December",12,"No Match")</f>
        <v>9</v>
      </c>
      <c r="R513" s="55" t="str">
        <f>MID(F513,N513-2,2)</f>
        <v>14</v>
      </c>
      <c r="S513" s="2" t="str">
        <f>"&lt;a href="&amp;""""&amp;L513&amp;"\"&amp;K513&amp;"""&gt;"&amp;B513&amp;"&lt;/a&gt;"</f>
        <v>&lt;a href="set03\gc\gc_january_1899_to_december_1900\births\warner,_male_birth_to_judge_t_e_september_14,_1899_p5_gc.pdf"&gt;Warner&lt;/a&gt;</v>
      </c>
      <c r="T513" s="78" t="str">
        <f>"&lt;tr&gt;&lt;td class="&amp;""""&amp;"dataleft"&amp;""""&amp;"&gt;"&amp;
TEXT(A513,"0")&amp;"&lt;/td&gt;&lt;td class="&amp;""""&amp;"dataleft"&amp;""""&amp;"&gt;"&amp;
TEXT(B513,"")&amp;"&lt;/td&gt;&lt;td class="&amp;""""&amp;"dataleft"&amp;""""&amp;"&gt;"&amp;
TEXT(C513,"")&amp;"&lt;/td&gt;&lt;td class="&amp;""""&amp;"dataleft"&amp;""""&amp;"&gt;"&amp;
TEXT(D513,"0.0")&amp;"&lt;/td&gt;&lt;td class="&amp;""""&amp;"datacenter"&amp;""""&amp;"&gt;"&amp;
TEXT(E513,"0.0")&amp;"&lt;/td&gt;&lt;td class="&amp;""""&amp;"dataright"&amp;""""&amp;"&gt;"&amp;
TEXT(F513,"mmmm d, yyyy")&amp;"&lt;/td&gt;&lt;td class="&amp;""""&amp;"datacenter"&amp;""""&amp;"&gt;"&amp;
TEXT(G513,"0.0")&amp;"&lt;/td&gt;&lt;td class="&amp;""""&amp;"datacenter"&amp;""""&amp;"&gt;"&amp;
TEXT(H513,"0")&amp;"&lt;/td&gt;"&amp;
"&lt;/tr&gt;"</f>
        <v>&lt;tr&gt;&lt;td class="dataleft"&gt;911&lt;/td&gt;&lt;td class="dataleft"&gt;Warner&lt;/td&gt;&lt;td class="dataleft"&gt;&lt;/td&gt;&lt;td class="dataleft"&gt;Judge T E&lt;/td&gt;&lt;td class="datacenter"&gt;M&lt;/td&gt;&lt;td class="dataright"&gt;September 14, 1899&lt;/td&gt;&lt;td class="datacenter"&gt;Griggs Courier&lt;/td&gt;&lt;td class="datacenter"&gt;5&lt;/td&gt;&lt;/tr&gt;</v>
      </c>
      <c r="U513" s="2">
        <f>LEN(S513)</f>
        <v>130</v>
      </c>
    </row>
    <row r="514" spans="1:21" x14ac:dyDescent="0.25">
      <c r="A514" s="2">
        <v>915</v>
      </c>
      <c r="B514" s="4" t="s">
        <v>5722</v>
      </c>
      <c r="C514" s="4"/>
      <c r="D514" s="4" t="s">
        <v>4643</v>
      </c>
      <c r="E514" s="5" t="s">
        <v>26</v>
      </c>
      <c r="F514" s="52" t="s">
        <v>5723</v>
      </c>
      <c r="G514" s="5" t="s">
        <v>4462</v>
      </c>
      <c r="H514" s="5">
        <v>5</v>
      </c>
      <c r="I514" s="48">
        <v>15</v>
      </c>
      <c r="J514" s="5">
        <v>514</v>
      </c>
      <c r="K514" s="47" t="s">
        <v>19829</v>
      </c>
      <c r="L514" s="46" t="s">
        <v>25743</v>
      </c>
      <c r="M514" s="55">
        <f>FIND(" ",F514)</f>
        <v>8</v>
      </c>
      <c r="N514" s="55">
        <f>FIND(",",F514)</f>
        <v>10</v>
      </c>
      <c r="O514" s="55" t="str">
        <f>MID(F514,N514+2,4)</f>
        <v>1899</v>
      </c>
      <c r="P514" s="55" t="str">
        <f>MID(F514,1,M514-1)</f>
        <v>January</v>
      </c>
      <c r="Q514" s="55">
        <f>_xlfn.SWITCH(TRIM(P514),
"January",1,"February",2,"March",3,"April",4,
"May",5,"June",6,"July",7,"August",8,
"September",9,"October",10,"November",11,"December",12,"No Match")</f>
        <v>1</v>
      </c>
      <c r="R514" s="55" t="str">
        <f>MID(F514,N514-2,2)</f>
        <v xml:space="preserve"> 5</v>
      </c>
      <c r="S514" s="2" t="str">
        <f>"&lt;a href="&amp;""""&amp;L514&amp;"\"&amp;K514&amp;"""&gt;"&amp;B514&amp;"&lt;/a&gt;"</f>
        <v>&lt;a href="set03\gc\gc_january_1899_to_december_1900\births\weeks,_male_birth_to_ch_january_5,_1899_p5_gc.pdf"&gt;Weeks&lt;/a&gt;</v>
      </c>
      <c r="T514" s="78" t="str">
        <f>"&lt;tr&gt;&lt;td class="&amp;""""&amp;"dataleft"&amp;""""&amp;"&gt;"&amp;
TEXT(A514,"0")&amp;"&lt;/td&gt;&lt;td class="&amp;""""&amp;"dataleft"&amp;""""&amp;"&gt;"&amp;
TEXT(B514,"")&amp;"&lt;/td&gt;&lt;td class="&amp;""""&amp;"dataleft"&amp;""""&amp;"&gt;"&amp;
TEXT(C514,"")&amp;"&lt;/td&gt;&lt;td class="&amp;""""&amp;"dataleft"&amp;""""&amp;"&gt;"&amp;
TEXT(D514,"0.0")&amp;"&lt;/td&gt;&lt;td class="&amp;""""&amp;"datacenter"&amp;""""&amp;"&gt;"&amp;
TEXT(E514,"0.0")&amp;"&lt;/td&gt;&lt;td class="&amp;""""&amp;"dataright"&amp;""""&amp;"&gt;"&amp;
TEXT(F514,"mmmm d, yyyy")&amp;"&lt;/td&gt;&lt;td class="&amp;""""&amp;"datacenter"&amp;""""&amp;"&gt;"&amp;
TEXT(G514,"0.0")&amp;"&lt;/td&gt;&lt;td class="&amp;""""&amp;"datacenter"&amp;""""&amp;"&gt;"&amp;
TEXT(H514,"0")&amp;"&lt;/td&gt;"&amp;
"&lt;/tr&gt;"</f>
        <v>&lt;tr&gt;&lt;td class="dataleft"&gt;915&lt;/td&gt;&lt;td class="dataleft"&gt;Weeks&lt;/td&gt;&lt;td class="dataleft"&gt;&lt;/td&gt;&lt;td class="dataleft"&gt;C H&lt;/td&gt;&lt;td class="datacenter"&gt;M&lt;/td&gt;&lt;td class="dataright"&gt;January 5, 1899&lt;/td&gt;&lt;td class="datacenter"&gt;Griggs Courier&lt;/td&gt;&lt;td class="datacenter"&gt;5&lt;/td&gt;&lt;/tr&gt;</v>
      </c>
      <c r="U514" s="2">
        <f>LEN(S514)</f>
        <v>118</v>
      </c>
    </row>
    <row r="515" spans="1:21" ht="30" x14ac:dyDescent="0.25">
      <c r="A515" s="2">
        <v>1</v>
      </c>
      <c r="B515" s="4" t="s">
        <v>13143</v>
      </c>
      <c r="C515" s="4"/>
      <c r="D515" s="4" t="s">
        <v>291</v>
      </c>
      <c r="E515" s="5" t="s">
        <v>26</v>
      </c>
      <c r="F515" s="52">
        <v>5113</v>
      </c>
      <c r="G515" s="5" t="s">
        <v>13629</v>
      </c>
      <c r="H515" s="5">
        <v>5</v>
      </c>
      <c r="I515" s="48">
        <v>20</v>
      </c>
      <c r="J515" s="5">
        <v>515</v>
      </c>
      <c r="K515" s="47" t="s">
        <v>19830</v>
      </c>
      <c r="L515" s="46" t="s">
        <v>25744</v>
      </c>
      <c r="M515" s="46"/>
      <c r="N515" s="46"/>
      <c r="O515" s="39">
        <f>YEAR(F515)</f>
        <v>1913</v>
      </c>
      <c r="P515" s="2">
        <f>MONTH(F515)</f>
        <v>12</v>
      </c>
      <c r="Q515" s="2">
        <f>P515</f>
        <v>12</v>
      </c>
      <c r="R515" s="2">
        <f>DAY(F515)</f>
        <v>30</v>
      </c>
      <c r="S515" s="2" t="str">
        <f>"&lt;a href="&amp;""""&amp;L515&amp;"\"&amp;K515&amp;"""&gt;"&amp;B515&amp;"&lt;/a&gt;"</f>
        <v>&lt;a href="set03\he\he_november_21,_1911_-_december_11,_1914\birth\aalgaard,_male_birth_to_peter_december_30,_1913_p5_he.pdf"&gt;Aalgaard&lt;/a&gt;</v>
      </c>
      <c r="T515" s="78" t="str">
        <f>"&lt;tr&gt;&lt;td class="&amp;""""&amp;"dataleft"&amp;""""&amp;"&gt;"&amp;
TEXT(A515,"0")&amp;"&lt;/td&gt;&lt;td class="&amp;""""&amp;"dataleft"&amp;""""&amp;"&gt;"&amp;
TEXT(B515,"")&amp;"&lt;/td&gt;&lt;td class="&amp;""""&amp;"dataleft"&amp;""""&amp;"&gt;"&amp;
TEXT(C515,"")&amp;"&lt;/td&gt;&lt;td class="&amp;""""&amp;"dataleft"&amp;""""&amp;"&gt;"&amp;
TEXT(D515,"0.0")&amp;"&lt;/td&gt;&lt;td class="&amp;""""&amp;"datacenter"&amp;""""&amp;"&gt;"&amp;
TEXT(E515,"0.0")&amp;"&lt;/td&gt;&lt;td class="&amp;""""&amp;"dataright"&amp;""""&amp;"&gt;"&amp;
TEXT(F515,"mmmm d, yyyy")&amp;"&lt;/td&gt;&lt;td class="&amp;""""&amp;"datacenter"&amp;""""&amp;"&gt;"&amp;
TEXT(G515,"0.0")&amp;"&lt;/td&gt;&lt;td class="&amp;""""&amp;"datacenter"&amp;""""&amp;"&gt;"&amp;
TEXT(H515,"0")&amp;"&lt;/td&gt;"&amp;
"&lt;/tr&gt;"</f>
        <v>&lt;tr&gt;&lt;td class="dataleft"&gt;1&lt;/td&gt;&lt;td class="dataleft"&gt;Aalgaard&lt;/td&gt;&lt;td class="dataleft"&gt;&lt;/td&gt;&lt;td class="dataleft"&gt;Peter&lt;/td&gt;&lt;td class="datacenter"&gt;M&lt;/td&gt;&lt;td class="dataright"&gt;December 30, 1913&lt;/td&gt;&lt;td class="datacenter"&gt;Hannaford Enterprise&lt;/td&gt;&lt;td class="datacenter"&gt;5&lt;/td&gt;&lt;/tr&gt;</v>
      </c>
      <c r="U515" s="2">
        <f>LEN(S515)</f>
        <v>136</v>
      </c>
    </row>
    <row r="516" spans="1:21" x14ac:dyDescent="0.25">
      <c r="A516" s="2">
        <v>3</v>
      </c>
      <c r="B516" s="4" t="s">
        <v>13144</v>
      </c>
      <c r="C516" s="4"/>
      <c r="D516" s="4" t="s">
        <v>11222</v>
      </c>
      <c r="E516" s="5" t="s">
        <v>226</v>
      </c>
      <c r="F516" s="52">
        <v>4833</v>
      </c>
      <c r="G516" s="5" t="s">
        <v>13629</v>
      </c>
      <c r="H516" s="5">
        <v>5</v>
      </c>
      <c r="I516" s="48">
        <v>20</v>
      </c>
      <c r="J516" s="5">
        <v>516</v>
      </c>
      <c r="K516" s="47" t="s">
        <v>19831</v>
      </c>
      <c r="L516" s="46" t="s">
        <v>25744</v>
      </c>
      <c r="M516" s="46"/>
      <c r="N516" s="46"/>
      <c r="O516" s="39">
        <f>YEAR(F516)</f>
        <v>1913</v>
      </c>
      <c r="P516" s="2">
        <f>MONTH(F516)</f>
        <v>3</v>
      </c>
      <c r="Q516" s="2">
        <f>P516</f>
        <v>3</v>
      </c>
      <c r="R516" s="2">
        <f>DAY(F516)</f>
        <v>25</v>
      </c>
      <c r="S516" s="2" t="str">
        <f>"&lt;a href="&amp;""""&amp;L516&amp;"\"&amp;K516&amp;"""&gt;"&amp;B516&amp;"&lt;/a&gt;"</f>
        <v>&lt;a href="set03\he\he_november_21,_1911_-_december_11,_1914\birth\aarestad,_female_birth_to_e_j_march_25,_1913_p5_he.pdf"&gt;Aarestad&lt;/a&gt;</v>
      </c>
      <c r="T516" s="78" t="str">
        <f>"&lt;tr&gt;&lt;td class="&amp;""""&amp;"dataleft"&amp;""""&amp;"&gt;"&amp;
TEXT(A516,"0")&amp;"&lt;/td&gt;&lt;td class="&amp;""""&amp;"dataleft"&amp;""""&amp;"&gt;"&amp;
TEXT(B516,"")&amp;"&lt;/td&gt;&lt;td class="&amp;""""&amp;"dataleft"&amp;""""&amp;"&gt;"&amp;
TEXT(C516,"")&amp;"&lt;/td&gt;&lt;td class="&amp;""""&amp;"dataleft"&amp;""""&amp;"&gt;"&amp;
TEXT(D516,"0.0")&amp;"&lt;/td&gt;&lt;td class="&amp;""""&amp;"datacenter"&amp;""""&amp;"&gt;"&amp;
TEXT(E516,"0.0")&amp;"&lt;/td&gt;&lt;td class="&amp;""""&amp;"dataright"&amp;""""&amp;"&gt;"&amp;
TEXT(F516,"mmmm d, yyyy")&amp;"&lt;/td&gt;&lt;td class="&amp;""""&amp;"datacenter"&amp;""""&amp;"&gt;"&amp;
TEXT(G516,"0.0")&amp;"&lt;/td&gt;&lt;td class="&amp;""""&amp;"datacenter"&amp;""""&amp;"&gt;"&amp;
TEXT(H516,"0")&amp;"&lt;/td&gt;"&amp;
"&lt;/tr&gt;"</f>
        <v>&lt;tr&gt;&lt;td class="dataleft"&gt;3&lt;/td&gt;&lt;td class="dataleft"&gt;Aarestad&lt;/td&gt;&lt;td class="dataleft"&gt;&lt;/td&gt;&lt;td class="dataleft"&gt;E J&lt;/td&gt;&lt;td class="datacenter"&gt;F&lt;/td&gt;&lt;td class="dataright"&gt;March 25, 1913&lt;/td&gt;&lt;td class="datacenter"&gt;Hannaford Enterprise&lt;/td&gt;&lt;td class="datacenter"&gt;5&lt;/td&gt;&lt;/tr&gt;</v>
      </c>
      <c r="U516" s="2">
        <f>LEN(S516)</f>
        <v>133</v>
      </c>
    </row>
    <row r="517" spans="1:21" x14ac:dyDescent="0.25">
      <c r="A517" s="2">
        <v>4</v>
      </c>
      <c r="B517" s="4" t="s">
        <v>13144</v>
      </c>
      <c r="C517" s="4"/>
      <c r="D517" s="4" t="s">
        <v>13145</v>
      </c>
      <c r="E517" s="5" t="s">
        <v>226</v>
      </c>
      <c r="F517" s="52">
        <v>5295</v>
      </c>
      <c r="G517" s="5" t="s">
        <v>13629</v>
      </c>
      <c r="H517" s="5">
        <v>5</v>
      </c>
      <c r="I517" s="48">
        <v>20</v>
      </c>
      <c r="J517" s="5">
        <v>517</v>
      </c>
      <c r="K517" s="47" t="s">
        <v>19832</v>
      </c>
      <c r="L517" s="46" t="s">
        <v>25744</v>
      </c>
      <c r="M517" s="46"/>
      <c r="N517" s="46"/>
      <c r="O517" s="39">
        <f>YEAR(F517)</f>
        <v>1914</v>
      </c>
      <c r="P517" s="2">
        <f>MONTH(F517)</f>
        <v>6</v>
      </c>
      <c r="Q517" s="2">
        <f>P517</f>
        <v>6</v>
      </c>
      <c r="R517" s="2">
        <f>DAY(F517)</f>
        <v>30</v>
      </c>
      <c r="S517" s="2" t="str">
        <f>"&lt;a href="&amp;""""&amp;L517&amp;"\"&amp;K517&amp;"""&gt;"&amp;B517&amp;"&lt;/a&gt;"</f>
        <v>&lt;a href="set03\he\he_november_21,_1911_-_december_11,_1914\birth\aarestad,_female_birth_to_g_m_june_30,_1914_p5_he.pdf"&gt;Aarestad&lt;/a&gt;</v>
      </c>
      <c r="T517" s="78" t="str">
        <f>"&lt;tr&gt;&lt;td class="&amp;""""&amp;"dataleft"&amp;""""&amp;"&gt;"&amp;
TEXT(A517,"0")&amp;"&lt;/td&gt;&lt;td class="&amp;""""&amp;"dataleft"&amp;""""&amp;"&gt;"&amp;
TEXT(B517,"")&amp;"&lt;/td&gt;&lt;td class="&amp;""""&amp;"dataleft"&amp;""""&amp;"&gt;"&amp;
TEXT(C517,"")&amp;"&lt;/td&gt;&lt;td class="&amp;""""&amp;"dataleft"&amp;""""&amp;"&gt;"&amp;
TEXT(D517,"0.0")&amp;"&lt;/td&gt;&lt;td class="&amp;""""&amp;"datacenter"&amp;""""&amp;"&gt;"&amp;
TEXT(E517,"0.0")&amp;"&lt;/td&gt;&lt;td class="&amp;""""&amp;"dataright"&amp;""""&amp;"&gt;"&amp;
TEXT(F517,"mmmm d, yyyy")&amp;"&lt;/td&gt;&lt;td class="&amp;""""&amp;"datacenter"&amp;""""&amp;"&gt;"&amp;
TEXT(G517,"0.0")&amp;"&lt;/td&gt;&lt;td class="&amp;""""&amp;"datacenter"&amp;""""&amp;"&gt;"&amp;
TEXT(H517,"0")&amp;"&lt;/td&gt;"&amp;
"&lt;/tr&gt;"</f>
        <v>&lt;tr&gt;&lt;td class="dataleft"&gt;4&lt;/td&gt;&lt;td class="dataleft"&gt;Aarestad&lt;/td&gt;&lt;td class="dataleft"&gt;&lt;/td&gt;&lt;td class="dataleft"&gt;G M&lt;/td&gt;&lt;td class="datacenter"&gt;F&lt;/td&gt;&lt;td class="dataright"&gt;June 30, 1914&lt;/td&gt;&lt;td class="datacenter"&gt;Hannaford Enterprise&lt;/td&gt;&lt;td class="datacenter"&gt;5&lt;/td&gt;&lt;/tr&gt;</v>
      </c>
      <c r="U517" s="2">
        <f>LEN(S517)</f>
        <v>132</v>
      </c>
    </row>
    <row r="518" spans="1:21" ht="30" x14ac:dyDescent="0.25">
      <c r="A518" s="2">
        <v>26</v>
      </c>
      <c r="B518" s="4" t="s">
        <v>5132</v>
      </c>
      <c r="C518" s="4"/>
      <c r="D518" s="4" t="s">
        <v>13146</v>
      </c>
      <c r="E518" s="5" t="s">
        <v>26</v>
      </c>
      <c r="F518" s="52">
        <v>4910</v>
      </c>
      <c r="G518" s="5" t="s">
        <v>13629</v>
      </c>
      <c r="H518" s="5">
        <v>5</v>
      </c>
      <c r="I518" s="48">
        <v>20</v>
      </c>
      <c r="J518" s="5">
        <v>518</v>
      </c>
      <c r="K518" s="47" t="s">
        <v>19833</v>
      </c>
      <c r="L518" s="46" t="s">
        <v>25744</v>
      </c>
      <c r="M518" s="46"/>
      <c r="N518" s="46"/>
      <c r="O518" s="39">
        <f>YEAR(F518)</f>
        <v>1913</v>
      </c>
      <c r="P518" s="2">
        <f>MONTH(F518)</f>
        <v>6</v>
      </c>
      <c r="Q518" s="2">
        <f>P518</f>
        <v>6</v>
      </c>
      <c r="R518" s="2">
        <f>DAY(F518)</f>
        <v>10</v>
      </c>
      <c r="S518" s="2" t="str">
        <f>"&lt;a href="&amp;""""&amp;L518&amp;"\"&amp;K518&amp;"""&gt;"&amp;B518&amp;"&lt;/a&gt;"</f>
        <v>&lt;a href="set03\he\he_november_21,_1911_-_december_11,_1914\birth\anderson,_male_birth_to_asher_june_10,_1913_p5_he.pdf"&gt;Anderson&lt;/a&gt;</v>
      </c>
      <c r="T518" s="78" t="str">
        <f>"&lt;tr&gt;&lt;td class="&amp;""""&amp;"dataleft"&amp;""""&amp;"&gt;"&amp;
TEXT(A518,"0")&amp;"&lt;/td&gt;&lt;td class="&amp;""""&amp;"dataleft"&amp;""""&amp;"&gt;"&amp;
TEXT(B518,"")&amp;"&lt;/td&gt;&lt;td class="&amp;""""&amp;"dataleft"&amp;""""&amp;"&gt;"&amp;
TEXT(C518,"")&amp;"&lt;/td&gt;&lt;td class="&amp;""""&amp;"dataleft"&amp;""""&amp;"&gt;"&amp;
TEXT(D518,"0.0")&amp;"&lt;/td&gt;&lt;td class="&amp;""""&amp;"datacenter"&amp;""""&amp;"&gt;"&amp;
TEXT(E518,"0.0")&amp;"&lt;/td&gt;&lt;td class="&amp;""""&amp;"dataright"&amp;""""&amp;"&gt;"&amp;
TEXT(F518,"mmmm d, yyyy")&amp;"&lt;/td&gt;&lt;td class="&amp;""""&amp;"datacenter"&amp;""""&amp;"&gt;"&amp;
TEXT(G518,"0.0")&amp;"&lt;/td&gt;&lt;td class="&amp;""""&amp;"datacenter"&amp;""""&amp;"&gt;"&amp;
TEXT(H518,"0")&amp;"&lt;/td&gt;"&amp;
"&lt;/tr&gt;"</f>
        <v>&lt;tr&gt;&lt;td class="dataleft"&gt;26&lt;/td&gt;&lt;td class="dataleft"&gt;Anderson&lt;/td&gt;&lt;td class="dataleft"&gt;&lt;/td&gt;&lt;td class="dataleft"&gt;Asher&lt;/td&gt;&lt;td class="datacenter"&gt;M&lt;/td&gt;&lt;td class="dataright"&gt;June 10, 1913&lt;/td&gt;&lt;td class="datacenter"&gt;Hannaford Enterprise&lt;/td&gt;&lt;td class="datacenter"&gt;5&lt;/td&gt;&lt;/tr&gt;</v>
      </c>
      <c r="U518" s="2">
        <f>LEN(S518)</f>
        <v>132</v>
      </c>
    </row>
    <row r="519" spans="1:21" ht="30" x14ac:dyDescent="0.25">
      <c r="A519" s="2">
        <v>53</v>
      </c>
      <c r="B519" s="4" t="s">
        <v>13147</v>
      </c>
      <c r="C519" s="4"/>
      <c r="D519" s="4" t="s">
        <v>13148</v>
      </c>
      <c r="E519" s="5" t="s">
        <v>226</v>
      </c>
      <c r="F519" s="52">
        <v>5232</v>
      </c>
      <c r="G519" s="5" t="s">
        <v>13629</v>
      </c>
      <c r="H519" s="5">
        <v>5</v>
      </c>
      <c r="I519" s="48">
        <v>20</v>
      </c>
      <c r="J519" s="5">
        <v>519</v>
      </c>
      <c r="K519" s="47" t="s">
        <v>19834</v>
      </c>
      <c r="L519" s="46" t="s">
        <v>25744</v>
      </c>
      <c r="M519" s="46"/>
      <c r="N519" s="46"/>
      <c r="O519" s="39">
        <f>YEAR(F519)</f>
        <v>1914</v>
      </c>
      <c r="P519" s="2">
        <f>MONTH(F519)</f>
        <v>4</v>
      </c>
      <c r="Q519" s="2">
        <f>P519</f>
        <v>4</v>
      </c>
      <c r="R519" s="2">
        <f>DAY(F519)</f>
        <v>28</v>
      </c>
      <c r="S519" s="2" t="str">
        <f>"&lt;a href="&amp;""""&amp;L519&amp;"\"&amp;K519&amp;"""&gt;"&amp;B519&amp;"&lt;/a&gt;"</f>
        <v>&lt;a href="set03\he\he_november_21,_1911_-_december_11,_1914\birth\bakken,_female_birth_to_marcus_april_28,_1914_p5_he.pdf"&gt;Bakken&lt;/a&gt;</v>
      </c>
      <c r="T519" s="78" t="str">
        <f>"&lt;tr&gt;&lt;td class="&amp;""""&amp;"dataleft"&amp;""""&amp;"&gt;"&amp;
TEXT(A519,"0")&amp;"&lt;/td&gt;&lt;td class="&amp;""""&amp;"dataleft"&amp;""""&amp;"&gt;"&amp;
TEXT(B519,"")&amp;"&lt;/td&gt;&lt;td class="&amp;""""&amp;"dataleft"&amp;""""&amp;"&gt;"&amp;
TEXT(C519,"")&amp;"&lt;/td&gt;&lt;td class="&amp;""""&amp;"dataleft"&amp;""""&amp;"&gt;"&amp;
TEXT(D519,"0.0")&amp;"&lt;/td&gt;&lt;td class="&amp;""""&amp;"datacenter"&amp;""""&amp;"&gt;"&amp;
TEXT(E519,"0.0")&amp;"&lt;/td&gt;&lt;td class="&amp;""""&amp;"dataright"&amp;""""&amp;"&gt;"&amp;
TEXT(F519,"mmmm d, yyyy")&amp;"&lt;/td&gt;&lt;td class="&amp;""""&amp;"datacenter"&amp;""""&amp;"&gt;"&amp;
TEXT(G519,"0.0")&amp;"&lt;/td&gt;&lt;td class="&amp;""""&amp;"datacenter"&amp;""""&amp;"&gt;"&amp;
TEXT(H519,"0")&amp;"&lt;/td&gt;"&amp;
"&lt;/tr&gt;"</f>
        <v>&lt;tr&gt;&lt;td class="dataleft"&gt;53&lt;/td&gt;&lt;td class="dataleft"&gt;Bakken&lt;/td&gt;&lt;td class="dataleft"&gt;&lt;/td&gt;&lt;td class="dataleft"&gt;Marcus&lt;/td&gt;&lt;td class="datacenter"&gt;F&lt;/td&gt;&lt;td class="dataright"&gt;April 28, 1914&lt;/td&gt;&lt;td class="datacenter"&gt;Hannaford Enterprise&lt;/td&gt;&lt;td class="datacenter"&gt;5&lt;/td&gt;&lt;/tr&gt;</v>
      </c>
      <c r="U519" s="2">
        <f>LEN(S519)</f>
        <v>132</v>
      </c>
    </row>
    <row r="520" spans="1:21" ht="30" x14ac:dyDescent="0.25">
      <c r="A520" s="2">
        <v>92</v>
      </c>
      <c r="B520" s="4" t="s">
        <v>13149</v>
      </c>
      <c r="C520" s="4"/>
      <c r="D520" s="4" t="s">
        <v>13150</v>
      </c>
      <c r="E520" s="5" t="s">
        <v>26</v>
      </c>
      <c r="F520" s="52">
        <v>5428</v>
      </c>
      <c r="G520" s="5" t="s">
        <v>13629</v>
      </c>
      <c r="H520" s="5">
        <v>5</v>
      </c>
      <c r="I520" s="48">
        <v>20</v>
      </c>
      <c r="J520" s="5">
        <v>520</v>
      </c>
      <c r="K520" s="47" t="s">
        <v>19835</v>
      </c>
      <c r="L520" s="46" t="s">
        <v>25744</v>
      </c>
      <c r="M520" s="46"/>
      <c r="N520" s="46"/>
      <c r="O520" s="39">
        <f>YEAR(F520)</f>
        <v>1914</v>
      </c>
      <c r="P520" s="2">
        <f>MONTH(F520)</f>
        <v>11</v>
      </c>
      <c r="Q520" s="2">
        <f>P520</f>
        <v>11</v>
      </c>
      <c r="R520" s="2">
        <f>DAY(F520)</f>
        <v>10</v>
      </c>
      <c r="S520" s="2" t="str">
        <f>"&lt;a href="&amp;""""&amp;L520&amp;"\"&amp;K520&amp;"""&gt;"&amp;B520&amp;"&lt;/a&gt;"</f>
        <v>&lt;a href="set03\he\he_november_21,_1911_-_december_11,_1914\birth\boe,_male_birth_to_swen_november_10,_1914_p5_he.pdf"&gt;Boe&lt;/a&gt;</v>
      </c>
      <c r="T520" s="78" t="str">
        <f>"&lt;tr&gt;&lt;td class="&amp;""""&amp;"dataleft"&amp;""""&amp;"&gt;"&amp;
TEXT(A520,"0")&amp;"&lt;/td&gt;&lt;td class="&amp;""""&amp;"dataleft"&amp;""""&amp;"&gt;"&amp;
TEXT(B520,"")&amp;"&lt;/td&gt;&lt;td class="&amp;""""&amp;"dataleft"&amp;""""&amp;"&gt;"&amp;
TEXT(C520,"")&amp;"&lt;/td&gt;&lt;td class="&amp;""""&amp;"dataleft"&amp;""""&amp;"&gt;"&amp;
TEXT(D520,"0.0")&amp;"&lt;/td&gt;&lt;td class="&amp;""""&amp;"datacenter"&amp;""""&amp;"&gt;"&amp;
TEXT(E520,"0.0")&amp;"&lt;/td&gt;&lt;td class="&amp;""""&amp;"dataright"&amp;""""&amp;"&gt;"&amp;
TEXT(F520,"mmmm d, yyyy")&amp;"&lt;/td&gt;&lt;td class="&amp;""""&amp;"datacenter"&amp;""""&amp;"&gt;"&amp;
TEXT(G520,"0.0")&amp;"&lt;/td&gt;&lt;td class="&amp;""""&amp;"datacenter"&amp;""""&amp;"&gt;"&amp;
TEXT(H520,"0")&amp;"&lt;/td&gt;"&amp;
"&lt;/tr&gt;"</f>
        <v>&lt;tr&gt;&lt;td class="dataleft"&gt;92&lt;/td&gt;&lt;td class="dataleft"&gt;Boe&lt;/td&gt;&lt;td class="dataleft"&gt;&lt;/td&gt;&lt;td class="dataleft"&gt;Swen&lt;/td&gt;&lt;td class="datacenter"&gt;M&lt;/td&gt;&lt;td class="dataright"&gt;November 10, 1914&lt;/td&gt;&lt;td class="datacenter"&gt;Hannaford Enterprise&lt;/td&gt;&lt;td class="datacenter"&gt;5&lt;/td&gt;&lt;/tr&gt;</v>
      </c>
      <c r="U520" s="2">
        <f>LEN(S520)</f>
        <v>125</v>
      </c>
    </row>
    <row r="521" spans="1:21" x14ac:dyDescent="0.25">
      <c r="A521" s="2">
        <v>104</v>
      </c>
      <c r="B521" s="4" t="s">
        <v>13151</v>
      </c>
      <c r="C521" s="4"/>
      <c r="D521" s="4" t="s">
        <v>13152</v>
      </c>
      <c r="E521" s="5" t="s">
        <v>26</v>
      </c>
      <c r="F521" s="52">
        <v>4952</v>
      </c>
      <c r="G521" s="5" t="s">
        <v>13629</v>
      </c>
      <c r="H521" s="5">
        <v>5</v>
      </c>
      <c r="I521" s="48">
        <v>20</v>
      </c>
      <c r="J521" s="5">
        <v>521</v>
      </c>
      <c r="K521" s="47" t="s">
        <v>19836</v>
      </c>
      <c r="L521" s="46" t="s">
        <v>25744</v>
      </c>
      <c r="M521" s="46"/>
      <c r="N521" s="46"/>
      <c r="O521" s="39">
        <f>YEAR(F521)</f>
        <v>1913</v>
      </c>
      <c r="P521" s="2">
        <f>MONTH(F521)</f>
        <v>7</v>
      </c>
      <c r="Q521" s="2">
        <f>P521</f>
        <v>7</v>
      </c>
      <c r="R521" s="2">
        <f>DAY(F521)</f>
        <v>22</v>
      </c>
      <c r="S521" s="2" t="str">
        <f>"&lt;a href="&amp;""""&amp;L521&amp;"\"&amp;K521&amp;"""&gt;"&amp;B521&amp;"&lt;/a&gt;"</f>
        <v>&lt;a href="set03\he\he_november_21,_1911_-_december_11,_1914\birth\brant,_male_birth_to_l_j_july_22,_1913_p5_he.pdf"&gt;Brant&lt;/a&gt;</v>
      </c>
      <c r="T521" s="78" t="str">
        <f>"&lt;tr&gt;&lt;td class="&amp;""""&amp;"dataleft"&amp;""""&amp;"&gt;"&amp;
TEXT(A521,"0")&amp;"&lt;/td&gt;&lt;td class="&amp;""""&amp;"dataleft"&amp;""""&amp;"&gt;"&amp;
TEXT(B521,"")&amp;"&lt;/td&gt;&lt;td class="&amp;""""&amp;"dataleft"&amp;""""&amp;"&gt;"&amp;
TEXT(C521,"")&amp;"&lt;/td&gt;&lt;td class="&amp;""""&amp;"dataleft"&amp;""""&amp;"&gt;"&amp;
TEXT(D521,"0.0")&amp;"&lt;/td&gt;&lt;td class="&amp;""""&amp;"datacenter"&amp;""""&amp;"&gt;"&amp;
TEXT(E521,"0.0")&amp;"&lt;/td&gt;&lt;td class="&amp;""""&amp;"dataright"&amp;""""&amp;"&gt;"&amp;
TEXT(F521,"mmmm d, yyyy")&amp;"&lt;/td&gt;&lt;td class="&amp;""""&amp;"datacenter"&amp;""""&amp;"&gt;"&amp;
TEXT(G521,"0.0")&amp;"&lt;/td&gt;&lt;td class="&amp;""""&amp;"datacenter"&amp;""""&amp;"&gt;"&amp;
TEXT(H521,"0")&amp;"&lt;/td&gt;"&amp;
"&lt;/tr&gt;"</f>
        <v>&lt;tr&gt;&lt;td class="dataleft"&gt;104&lt;/td&gt;&lt;td class="dataleft"&gt;Brant&lt;/td&gt;&lt;td class="dataleft"&gt;&lt;/td&gt;&lt;td class="dataleft"&gt;L J&lt;/td&gt;&lt;td class="datacenter"&gt;M&lt;/td&gt;&lt;td class="dataright"&gt;July 22, 1913&lt;/td&gt;&lt;td class="datacenter"&gt;Hannaford Enterprise&lt;/td&gt;&lt;td class="datacenter"&gt;5&lt;/td&gt;&lt;/tr&gt;</v>
      </c>
      <c r="U521" s="2">
        <f>LEN(S521)</f>
        <v>124</v>
      </c>
    </row>
    <row r="522" spans="1:21" ht="30" x14ac:dyDescent="0.25">
      <c r="A522" s="2">
        <v>126</v>
      </c>
      <c r="B522" s="4" t="s">
        <v>13153</v>
      </c>
      <c r="C522" s="4"/>
      <c r="D522" s="4" t="s">
        <v>294</v>
      </c>
      <c r="E522" s="5" t="s">
        <v>226</v>
      </c>
      <c r="F522" s="52">
        <v>5148</v>
      </c>
      <c r="G522" s="5" t="s">
        <v>13629</v>
      </c>
      <c r="H522" s="5">
        <v>5</v>
      </c>
      <c r="I522" s="48">
        <v>20</v>
      </c>
      <c r="J522" s="5">
        <v>522</v>
      </c>
      <c r="K522" s="47" t="s">
        <v>19837</v>
      </c>
      <c r="L522" s="46" t="s">
        <v>25744</v>
      </c>
      <c r="M522" s="46"/>
      <c r="N522" s="46"/>
      <c r="O522" s="39">
        <f>YEAR(F522)</f>
        <v>1914</v>
      </c>
      <c r="P522" s="2">
        <f>MONTH(F522)</f>
        <v>2</v>
      </c>
      <c r="Q522" s="2">
        <f>P522</f>
        <v>2</v>
      </c>
      <c r="R522" s="2">
        <f>DAY(F522)</f>
        <v>3</v>
      </c>
      <c r="S522" s="2" t="str">
        <f>"&lt;a href="&amp;""""&amp;L522&amp;"\"&amp;K522&amp;"""&gt;"&amp;B522&amp;"&lt;/a&gt;"</f>
        <v>&lt;a href="set03\he\he_november_21,_1911_-_december_11,_1914\birth\cederson,_female_birth_to_charles_february_3,_1914_p5_he.pdf"&gt;Cederson&lt;/a&gt;</v>
      </c>
      <c r="T522" s="78" t="str">
        <f>"&lt;tr&gt;&lt;td class="&amp;""""&amp;"dataleft"&amp;""""&amp;"&gt;"&amp;
TEXT(A522,"0")&amp;"&lt;/td&gt;&lt;td class="&amp;""""&amp;"dataleft"&amp;""""&amp;"&gt;"&amp;
TEXT(B522,"")&amp;"&lt;/td&gt;&lt;td class="&amp;""""&amp;"dataleft"&amp;""""&amp;"&gt;"&amp;
TEXT(C522,"")&amp;"&lt;/td&gt;&lt;td class="&amp;""""&amp;"dataleft"&amp;""""&amp;"&gt;"&amp;
TEXT(D522,"0.0")&amp;"&lt;/td&gt;&lt;td class="&amp;""""&amp;"datacenter"&amp;""""&amp;"&gt;"&amp;
TEXT(E522,"0.0")&amp;"&lt;/td&gt;&lt;td class="&amp;""""&amp;"dataright"&amp;""""&amp;"&gt;"&amp;
TEXT(F522,"mmmm d, yyyy")&amp;"&lt;/td&gt;&lt;td class="&amp;""""&amp;"datacenter"&amp;""""&amp;"&gt;"&amp;
TEXT(G522,"0.0")&amp;"&lt;/td&gt;&lt;td class="&amp;""""&amp;"datacenter"&amp;""""&amp;"&gt;"&amp;
TEXT(H522,"0")&amp;"&lt;/td&gt;"&amp;
"&lt;/tr&gt;"</f>
        <v>&lt;tr&gt;&lt;td class="dataleft"&gt;126&lt;/td&gt;&lt;td class="dataleft"&gt;Cederson&lt;/td&gt;&lt;td class="dataleft"&gt;&lt;/td&gt;&lt;td class="dataleft"&gt;Charles&lt;/td&gt;&lt;td class="datacenter"&gt;F&lt;/td&gt;&lt;td class="dataright"&gt;February 3, 1914&lt;/td&gt;&lt;td class="datacenter"&gt;Hannaford Enterprise&lt;/td&gt;&lt;td class="datacenter"&gt;5&lt;/td&gt;&lt;/tr&gt;</v>
      </c>
      <c r="U522" s="2">
        <f>LEN(S522)</f>
        <v>139</v>
      </c>
    </row>
    <row r="523" spans="1:21" ht="30" x14ac:dyDescent="0.25">
      <c r="A523" s="2">
        <v>134</v>
      </c>
      <c r="B523" s="4" t="s">
        <v>13154</v>
      </c>
      <c r="C523" s="4"/>
      <c r="D523" s="4" t="s">
        <v>8440</v>
      </c>
      <c r="E523" s="5" t="s">
        <v>26</v>
      </c>
      <c r="F523" s="52">
        <v>4735</v>
      </c>
      <c r="G523" s="5" t="s">
        <v>13629</v>
      </c>
      <c r="H523" s="5">
        <v>5</v>
      </c>
      <c r="I523" s="48">
        <v>20</v>
      </c>
      <c r="J523" s="5">
        <v>523</v>
      </c>
      <c r="K523" s="47" t="s">
        <v>19838</v>
      </c>
      <c r="L523" s="46" t="s">
        <v>25744</v>
      </c>
      <c r="M523" s="46"/>
      <c r="N523" s="46"/>
      <c r="O523" s="39">
        <f>YEAR(F523)</f>
        <v>1912</v>
      </c>
      <c r="P523" s="2">
        <f>MONTH(F523)</f>
        <v>12</v>
      </c>
      <c r="Q523" s="2">
        <f>P523</f>
        <v>12</v>
      </c>
      <c r="R523" s="2">
        <f>DAY(F523)</f>
        <v>17</v>
      </c>
      <c r="S523" s="2" t="str">
        <f>"&lt;a href="&amp;""""&amp;L523&amp;"\"&amp;K523&amp;"""&gt;"&amp;B523&amp;"&lt;/a&gt;"</f>
        <v>&lt;a href="set03\he\he_november_21,_1911_-_december_11,_1914\birth\christopherson,_male_birth_to_anton_december_17,_1912_p5_he.pdf"&gt;Christopherson&lt;/a&gt;</v>
      </c>
      <c r="T523" s="78" t="str">
        <f>"&lt;tr&gt;&lt;td class="&amp;""""&amp;"dataleft"&amp;""""&amp;"&gt;"&amp;
TEXT(A523,"0")&amp;"&lt;/td&gt;&lt;td class="&amp;""""&amp;"dataleft"&amp;""""&amp;"&gt;"&amp;
TEXT(B523,"")&amp;"&lt;/td&gt;&lt;td class="&amp;""""&amp;"dataleft"&amp;""""&amp;"&gt;"&amp;
TEXT(C523,"")&amp;"&lt;/td&gt;&lt;td class="&amp;""""&amp;"dataleft"&amp;""""&amp;"&gt;"&amp;
TEXT(D523,"0.0")&amp;"&lt;/td&gt;&lt;td class="&amp;""""&amp;"datacenter"&amp;""""&amp;"&gt;"&amp;
TEXT(E523,"0.0")&amp;"&lt;/td&gt;&lt;td class="&amp;""""&amp;"dataright"&amp;""""&amp;"&gt;"&amp;
TEXT(F523,"mmmm d, yyyy")&amp;"&lt;/td&gt;&lt;td class="&amp;""""&amp;"datacenter"&amp;""""&amp;"&gt;"&amp;
TEXT(G523,"0.0")&amp;"&lt;/td&gt;&lt;td class="&amp;""""&amp;"datacenter"&amp;""""&amp;"&gt;"&amp;
TEXT(H523,"0")&amp;"&lt;/td&gt;"&amp;
"&lt;/tr&gt;"</f>
        <v>&lt;tr&gt;&lt;td class="dataleft"&gt;134&lt;/td&gt;&lt;td class="dataleft"&gt;Christopherson&lt;/td&gt;&lt;td class="dataleft"&gt;&lt;/td&gt;&lt;td class="dataleft"&gt;Anton&lt;/td&gt;&lt;td class="datacenter"&gt;M&lt;/td&gt;&lt;td class="dataright"&gt;December 17, 1912&lt;/td&gt;&lt;td class="datacenter"&gt;Hannaford Enterprise&lt;/td&gt;&lt;td class="datacenter"&gt;5&lt;/td&gt;&lt;/tr&gt;</v>
      </c>
      <c r="U523" s="2">
        <f>LEN(S523)</f>
        <v>148</v>
      </c>
    </row>
    <row r="524" spans="1:21" x14ac:dyDescent="0.25">
      <c r="A524" s="2">
        <v>199</v>
      </c>
      <c r="B524" s="4" t="s">
        <v>13155</v>
      </c>
      <c r="C524" s="4"/>
      <c r="D524" s="4" t="s">
        <v>13156</v>
      </c>
      <c r="E524" s="5" t="s">
        <v>26</v>
      </c>
      <c r="F524" s="52">
        <v>4854</v>
      </c>
      <c r="G524" s="5" t="s">
        <v>13629</v>
      </c>
      <c r="H524" s="5">
        <v>5</v>
      </c>
      <c r="I524" s="48">
        <v>20</v>
      </c>
      <c r="J524" s="5">
        <v>524</v>
      </c>
      <c r="K524" s="47" t="s">
        <v>19839</v>
      </c>
      <c r="L524" s="46" t="s">
        <v>25744</v>
      </c>
      <c r="M524" s="46"/>
      <c r="N524" s="46"/>
      <c r="O524" s="39">
        <f>YEAR(F524)</f>
        <v>1913</v>
      </c>
      <c r="P524" s="2">
        <f>MONTH(F524)</f>
        <v>4</v>
      </c>
      <c r="Q524" s="2">
        <f>P524</f>
        <v>4</v>
      </c>
      <c r="R524" s="2">
        <f>DAY(F524)</f>
        <v>15</v>
      </c>
      <c r="S524" s="2" t="str">
        <f>"&lt;a href="&amp;""""&amp;L524&amp;"\"&amp;K524&amp;"""&gt;"&amp;B524&amp;"&lt;/a&gt;"</f>
        <v>&lt;a href="set03\he\he_november_21,_1911_-_december_11,_1914\birth\epler,_male_birth_to_g_c_april_15,_1913_p5_he.pdf"&gt;Epler&lt;/a&gt;</v>
      </c>
      <c r="T524" s="78" t="str">
        <f>"&lt;tr&gt;&lt;td class="&amp;""""&amp;"dataleft"&amp;""""&amp;"&gt;"&amp;
TEXT(A524,"0")&amp;"&lt;/td&gt;&lt;td class="&amp;""""&amp;"dataleft"&amp;""""&amp;"&gt;"&amp;
TEXT(B524,"")&amp;"&lt;/td&gt;&lt;td class="&amp;""""&amp;"dataleft"&amp;""""&amp;"&gt;"&amp;
TEXT(C524,"")&amp;"&lt;/td&gt;&lt;td class="&amp;""""&amp;"dataleft"&amp;""""&amp;"&gt;"&amp;
TEXT(D524,"0.0")&amp;"&lt;/td&gt;&lt;td class="&amp;""""&amp;"datacenter"&amp;""""&amp;"&gt;"&amp;
TEXT(E524,"0.0")&amp;"&lt;/td&gt;&lt;td class="&amp;""""&amp;"dataright"&amp;""""&amp;"&gt;"&amp;
TEXT(F524,"mmmm d, yyyy")&amp;"&lt;/td&gt;&lt;td class="&amp;""""&amp;"datacenter"&amp;""""&amp;"&gt;"&amp;
TEXT(G524,"0.0")&amp;"&lt;/td&gt;&lt;td class="&amp;""""&amp;"datacenter"&amp;""""&amp;"&gt;"&amp;
TEXT(H524,"0")&amp;"&lt;/td&gt;"&amp;
"&lt;/tr&gt;"</f>
        <v>&lt;tr&gt;&lt;td class="dataleft"&gt;199&lt;/td&gt;&lt;td class="dataleft"&gt;Epler&lt;/td&gt;&lt;td class="dataleft"&gt;&lt;/td&gt;&lt;td class="dataleft"&gt;G C&lt;/td&gt;&lt;td class="datacenter"&gt;M&lt;/td&gt;&lt;td class="dataright"&gt;April 15, 1913&lt;/td&gt;&lt;td class="datacenter"&gt;Hannaford Enterprise&lt;/td&gt;&lt;td class="datacenter"&gt;5&lt;/td&gt;&lt;/tr&gt;</v>
      </c>
      <c r="U524" s="2">
        <f>LEN(S524)</f>
        <v>125</v>
      </c>
    </row>
    <row r="525" spans="1:21" ht="30" x14ac:dyDescent="0.25">
      <c r="A525" s="2">
        <v>228</v>
      </c>
      <c r="B525" s="4" t="s">
        <v>13157</v>
      </c>
      <c r="C525" s="4"/>
      <c r="D525" s="4" t="s">
        <v>352</v>
      </c>
      <c r="E525" s="5" t="s">
        <v>26</v>
      </c>
      <c r="F525" s="52">
        <v>5442</v>
      </c>
      <c r="G525" s="5" t="s">
        <v>13629</v>
      </c>
      <c r="H525" s="5">
        <v>5</v>
      </c>
      <c r="I525" s="48">
        <v>20</v>
      </c>
      <c r="J525" s="5">
        <v>525</v>
      </c>
      <c r="K525" s="47" t="s">
        <v>19840</v>
      </c>
      <c r="L525" s="46" t="s">
        <v>25744</v>
      </c>
      <c r="M525" s="46"/>
      <c r="N525" s="46"/>
      <c r="O525" s="39">
        <f>YEAR(F525)</f>
        <v>1914</v>
      </c>
      <c r="P525" s="2">
        <f>MONTH(F525)</f>
        <v>11</v>
      </c>
      <c r="Q525" s="2">
        <f>P525</f>
        <v>11</v>
      </c>
      <c r="R525" s="2">
        <f>DAY(F525)</f>
        <v>24</v>
      </c>
      <c r="S525" s="2" t="str">
        <f>"&lt;a href="&amp;""""&amp;L525&amp;"\"&amp;K525&amp;"""&gt;"&amp;B525&amp;"&lt;/a&gt;"</f>
        <v>&lt;a href="set03\he\he_november_21,_1911_-_december_11,_1914\birth\fieber,_male_birth_to_john_november_24,_1914_p5_he.pdf"&gt;Fieber&lt;/a&gt;</v>
      </c>
      <c r="T525" s="78" t="str">
        <f>"&lt;tr&gt;&lt;td class="&amp;""""&amp;"dataleft"&amp;""""&amp;"&gt;"&amp;
TEXT(A525,"0")&amp;"&lt;/td&gt;&lt;td class="&amp;""""&amp;"dataleft"&amp;""""&amp;"&gt;"&amp;
TEXT(B525,"")&amp;"&lt;/td&gt;&lt;td class="&amp;""""&amp;"dataleft"&amp;""""&amp;"&gt;"&amp;
TEXT(C525,"")&amp;"&lt;/td&gt;&lt;td class="&amp;""""&amp;"dataleft"&amp;""""&amp;"&gt;"&amp;
TEXT(D525,"0.0")&amp;"&lt;/td&gt;&lt;td class="&amp;""""&amp;"datacenter"&amp;""""&amp;"&gt;"&amp;
TEXT(E525,"0.0")&amp;"&lt;/td&gt;&lt;td class="&amp;""""&amp;"dataright"&amp;""""&amp;"&gt;"&amp;
TEXT(F525,"mmmm d, yyyy")&amp;"&lt;/td&gt;&lt;td class="&amp;""""&amp;"datacenter"&amp;""""&amp;"&gt;"&amp;
TEXT(G525,"0.0")&amp;"&lt;/td&gt;&lt;td class="&amp;""""&amp;"datacenter"&amp;""""&amp;"&gt;"&amp;
TEXT(H525,"0")&amp;"&lt;/td&gt;"&amp;
"&lt;/tr&gt;"</f>
        <v>&lt;tr&gt;&lt;td class="dataleft"&gt;228&lt;/td&gt;&lt;td class="dataleft"&gt;Fieber&lt;/td&gt;&lt;td class="dataleft"&gt;&lt;/td&gt;&lt;td class="dataleft"&gt;John&lt;/td&gt;&lt;td class="datacenter"&gt;M&lt;/td&gt;&lt;td class="dataright"&gt;November 24, 1914&lt;/td&gt;&lt;td class="datacenter"&gt;Hannaford Enterprise&lt;/td&gt;&lt;td class="datacenter"&gt;5&lt;/td&gt;&lt;/tr&gt;</v>
      </c>
      <c r="U525" s="2">
        <f>LEN(S525)</f>
        <v>131</v>
      </c>
    </row>
    <row r="526" spans="1:21" ht="30" x14ac:dyDescent="0.25">
      <c r="A526" s="2">
        <v>244</v>
      </c>
      <c r="B526" s="4" t="s">
        <v>13158</v>
      </c>
      <c r="C526" s="4"/>
      <c r="D526" s="4" t="s">
        <v>4184</v>
      </c>
      <c r="E526" s="5" t="s">
        <v>226</v>
      </c>
      <c r="F526" s="52">
        <v>5148</v>
      </c>
      <c r="G526" s="5" t="s">
        <v>13629</v>
      </c>
      <c r="H526" s="5">
        <v>5</v>
      </c>
      <c r="I526" s="48">
        <v>20</v>
      </c>
      <c r="J526" s="5">
        <v>526</v>
      </c>
      <c r="K526" s="47" t="s">
        <v>19841</v>
      </c>
      <c r="L526" s="46" t="s">
        <v>25744</v>
      </c>
      <c r="M526" s="46"/>
      <c r="N526" s="46"/>
      <c r="O526" s="39">
        <f>YEAR(F526)</f>
        <v>1914</v>
      </c>
      <c r="P526" s="2">
        <f>MONTH(F526)</f>
        <v>2</v>
      </c>
      <c r="Q526" s="2">
        <f>P526</f>
        <v>2</v>
      </c>
      <c r="R526" s="2">
        <f>DAY(F526)</f>
        <v>3</v>
      </c>
      <c r="S526" s="2" t="str">
        <f>"&lt;a href="&amp;""""&amp;L526&amp;"\"&amp;K526&amp;"""&gt;"&amp;B526&amp;"&lt;/a&gt;"</f>
        <v>&lt;a href="set03\he\he_november_21,_1911_-_december_11,_1914\birth\forseth,_female_birth_to_ole_february_3,_1914_p5_he.pdf"&gt;Forseth&lt;/a&gt;</v>
      </c>
      <c r="T526" s="78" t="str">
        <f>"&lt;tr&gt;&lt;td class="&amp;""""&amp;"dataleft"&amp;""""&amp;"&gt;"&amp;
TEXT(A526,"0")&amp;"&lt;/td&gt;&lt;td class="&amp;""""&amp;"dataleft"&amp;""""&amp;"&gt;"&amp;
TEXT(B526,"")&amp;"&lt;/td&gt;&lt;td class="&amp;""""&amp;"dataleft"&amp;""""&amp;"&gt;"&amp;
TEXT(C526,"")&amp;"&lt;/td&gt;&lt;td class="&amp;""""&amp;"dataleft"&amp;""""&amp;"&gt;"&amp;
TEXT(D526,"0.0")&amp;"&lt;/td&gt;&lt;td class="&amp;""""&amp;"datacenter"&amp;""""&amp;"&gt;"&amp;
TEXT(E526,"0.0")&amp;"&lt;/td&gt;&lt;td class="&amp;""""&amp;"dataright"&amp;""""&amp;"&gt;"&amp;
TEXT(F526,"mmmm d, yyyy")&amp;"&lt;/td&gt;&lt;td class="&amp;""""&amp;"datacenter"&amp;""""&amp;"&gt;"&amp;
TEXT(G526,"0.0")&amp;"&lt;/td&gt;&lt;td class="&amp;""""&amp;"datacenter"&amp;""""&amp;"&gt;"&amp;
TEXT(H526,"0")&amp;"&lt;/td&gt;"&amp;
"&lt;/tr&gt;"</f>
        <v>&lt;tr&gt;&lt;td class="dataleft"&gt;244&lt;/td&gt;&lt;td class="dataleft"&gt;Forseth&lt;/td&gt;&lt;td class="dataleft"&gt;&lt;/td&gt;&lt;td class="dataleft"&gt;Ole&lt;/td&gt;&lt;td class="datacenter"&gt;F&lt;/td&gt;&lt;td class="dataright"&gt;February 3, 1914&lt;/td&gt;&lt;td class="datacenter"&gt;Hannaford Enterprise&lt;/td&gt;&lt;td class="datacenter"&gt;5&lt;/td&gt;&lt;/tr&gt;</v>
      </c>
      <c r="U526" s="2">
        <f>LEN(S526)</f>
        <v>133</v>
      </c>
    </row>
    <row r="527" spans="1:21" ht="30" x14ac:dyDescent="0.25">
      <c r="A527" s="2">
        <v>253</v>
      </c>
      <c r="B527" s="4" t="s">
        <v>13159</v>
      </c>
      <c r="C527" s="4"/>
      <c r="D527" s="4" t="s">
        <v>9045</v>
      </c>
      <c r="E527" s="5" t="s">
        <v>226</v>
      </c>
      <c r="F527" s="52">
        <v>4420</v>
      </c>
      <c r="G527" s="5" t="s">
        <v>13629</v>
      </c>
      <c r="H527" s="5">
        <v>5</v>
      </c>
      <c r="I527" s="48">
        <v>20</v>
      </c>
      <c r="J527" s="5">
        <v>527</v>
      </c>
      <c r="K527" s="47" t="s">
        <v>19842</v>
      </c>
      <c r="L527" s="46" t="s">
        <v>25744</v>
      </c>
      <c r="M527" s="46"/>
      <c r="N527" s="46"/>
      <c r="O527" s="39">
        <f>YEAR(F527)</f>
        <v>1912</v>
      </c>
      <c r="P527" s="2">
        <f>MONTH(F527)</f>
        <v>2</v>
      </c>
      <c r="Q527" s="2">
        <f>P527</f>
        <v>2</v>
      </c>
      <c r="R527" s="2">
        <f>DAY(F527)</f>
        <v>6</v>
      </c>
      <c r="S527" s="2" t="str">
        <f>"&lt;a href="&amp;""""&amp;L527&amp;"\"&amp;K527&amp;"""&gt;"&amp;B527&amp;"&lt;/a&gt;"</f>
        <v>&lt;a href="set03\he\he_november_21,_1911_-_december_11,_1914\birth\fritzvold,_female_birth_to_paul_february_6,_1912_p5_he.pdf"&gt;Fritzvold&lt;/a&gt;</v>
      </c>
      <c r="T527" s="78" t="str">
        <f>"&lt;tr&gt;&lt;td class="&amp;""""&amp;"dataleft"&amp;""""&amp;"&gt;"&amp;
TEXT(A527,"0")&amp;"&lt;/td&gt;&lt;td class="&amp;""""&amp;"dataleft"&amp;""""&amp;"&gt;"&amp;
TEXT(B527,"")&amp;"&lt;/td&gt;&lt;td class="&amp;""""&amp;"dataleft"&amp;""""&amp;"&gt;"&amp;
TEXT(C527,"")&amp;"&lt;/td&gt;&lt;td class="&amp;""""&amp;"dataleft"&amp;""""&amp;"&gt;"&amp;
TEXT(D527,"0.0")&amp;"&lt;/td&gt;&lt;td class="&amp;""""&amp;"datacenter"&amp;""""&amp;"&gt;"&amp;
TEXT(E527,"0.0")&amp;"&lt;/td&gt;&lt;td class="&amp;""""&amp;"dataright"&amp;""""&amp;"&gt;"&amp;
TEXT(F527,"mmmm d, yyyy")&amp;"&lt;/td&gt;&lt;td class="&amp;""""&amp;"datacenter"&amp;""""&amp;"&gt;"&amp;
TEXT(G527,"0.0")&amp;"&lt;/td&gt;&lt;td class="&amp;""""&amp;"datacenter"&amp;""""&amp;"&gt;"&amp;
TEXT(H527,"0")&amp;"&lt;/td&gt;"&amp;
"&lt;/tr&gt;"</f>
        <v>&lt;tr&gt;&lt;td class="dataleft"&gt;253&lt;/td&gt;&lt;td class="dataleft"&gt;Fritzvold&lt;/td&gt;&lt;td class="dataleft"&gt;&lt;/td&gt;&lt;td class="dataleft"&gt;Paul&lt;/td&gt;&lt;td class="datacenter"&gt;F&lt;/td&gt;&lt;td class="dataright"&gt;February 6, 1912&lt;/td&gt;&lt;td class="datacenter"&gt;Hannaford Enterprise&lt;/td&gt;&lt;td class="datacenter"&gt;5&lt;/td&gt;&lt;/tr&gt;</v>
      </c>
      <c r="U527" s="2">
        <f>LEN(S527)</f>
        <v>138</v>
      </c>
    </row>
    <row r="528" spans="1:21" ht="30" x14ac:dyDescent="0.25">
      <c r="A528" s="2">
        <v>264</v>
      </c>
      <c r="B528" s="4" t="s">
        <v>13160</v>
      </c>
      <c r="C528" s="4"/>
      <c r="D528" s="4" t="s">
        <v>352</v>
      </c>
      <c r="E528" s="5" t="s">
        <v>26</v>
      </c>
      <c r="F528" s="52">
        <v>4420</v>
      </c>
      <c r="G528" s="5" t="s">
        <v>13629</v>
      </c>
      <c r="H528" s="5">
        <v>5</v>
      </c>
      <c r="I528" s="48">
        <v>20</v>
      </c>
      <c r="J528" s="5">
        <v>528</v>
      </c>
      <c r="K528" s="47" t="s">
        <v>19843</v>
      </c>
      <c r="L528" s="46" t="s">
        <v>25744</v>
      </c>
      <c r="M528" s="46"/>
      <c r="N528" s="46"/>
      <c r="O528" s="39">
        <f>YEAR(F528)</f>
        <v>1912</v>
      </c>
      <c r="P528" s="2">
        <f>MONTH(F528)</f>
        <v>2</v>
      </c>
      <c r="Q528" s="2">
        <f>P528</f>
        <v>2</v>
      </c>
      <c r="R528" s="2">
        <f>DAY(F528)</f>
        <v>6</v>
      </c>
      <c r="S528" s="2" t="str">
        <f>"&lt;a href="&amp;""""&amp;L528&amp;"\"&amp;K528&amp;"""&gt;"&amp;B528&amp;"&lt;/a&gt;"</f>
        <v>&lt;a href="set03\he\he_november_21,_1911_-_december_11,_1914\birth\goplen,_male_birth__to_john_february_6,_1912_p5_he.pdf"&gt;Goplen&lt;/a&gt;</v>
      </c>
      <c r="T528" s="78" t="str">
        <f>"&lt;tr&gt;&lt;td class="&amp;""""&amp;"dataleft"&amp;""""&amp;"&gt;"&amp;
TEXT(A528,"0")&amp;"&lt;/td&gt;&lt;td class="&amp;""""&amp;"dataleft"&amp;""""&amp;"&gt;"&amp;
TEXT(B528,"")&amp;"&lt;/td&gt;&lt;td class="&amp;""""&amp;"dataleft"&amp;""""&amp;"&gt;"&amp;
TEXT(C528,"")&amp;"&lt;/td&gt;&lt;td class="&amp;""""&amp;"dataleft"&amp;""""&amp;"&gt;"&amp;
TEXT(D528,"0.0")&amp;"&lt;/td&gt;&lt;td class="&amp;""""&amp;"datacenter"&amp;""""&amp;"&gt;"&amp;
TEXT(E528,"0.0")&amp;"&lt;/td&gt;&lt;td class="&amp;""""&amp;"dataright"&amp;""""&amp;"&gt;"&amp;
TEXT(F528,"mmmm d, yyyy")&amp;"&lt;/td&gt;&lt;td class="&amp;""""&amp;"datacenter"&amp;""""&amp;"&gt;"&amp;
TEXT(G528,"0.0")&amp;"&lt;/td&gt;&lt;td class="&amp;""""&amp;"datacenter"&amp;""""&amp;"&gt;"&amp;
TEXT(H528,"0")&amp;"&lt;/td&gt;"&amp;
"&lt;/tr&gt;"</f>
        <v>&lt;tr&gt;&lt;td class="dataleft"&gt;264&lt;/td&gt;&lt;td class="dataleft"&gt;Goplen&lt;/td&gt;&lt;td class="dataleft"&gt;&lt;/td&gt;&lt;td class="dataleft"&gt;John&lt;/td&gt;&lt;td class="datacenter"&gt;M&lt;/td&gt;&lt;td class="dataright"&gt;February 6, 1912&lt;/td&gt;&lt;td class="datacenter"&gt;Hannaford Enterprise&lt;/td&gt;&lt;td class="datacenter"&gt;5&lt;/td&gt;&lt;/tr&gt;</v>
      </c>
      <c r="U528" s="2">
        <f>LEN(S528)</f>
        <v>131</v>
      </c>
    </row>
    <row r="529" spans="1:21" ht="30" x14ac:dyDescent="0.25">
      <c r="A529" s="2">
        <v>272</v>
      </c>
      <c r="B529" s="4" t="s">
        <v>5689</v>
      </c>
      <c r="C529" s="4" t="s">
        <v>4139</v>
      </c>
      <c r="D529" s="4" t="s">
        <v>5690</v>
      </c>
      <c r="E529" s="5" t="s">
        <v>11791</v>
      </c>
      <c r="F529" s="52">
        <v>4854</v>
      </c>
      <c r="G529" s="5" t="s">
        <v>13629</v>
      </c>
      <c r="H529" s="5">
        <v>5</v>
      </c>
      <c r="I529" s="48">
        <v>20</v>
      </c>
      <c r="J529" s="5">
        <v>529</v>
      </c>
      <c r="K529" s="47" t="s">
        <v>19844</v>
      </c>
      <c r="L529" s="46" t="s">
        <v>25744</v>
      </c>
      <c r="M529" s="46"/>
      <c r="N529" s="46"/>
      <c r="O529" s="39">
        <f>YEAR(F529)</f>
        <v>1913</v>
      </c>
      <c r="P529" s="2">
        <f>MONTH(F529)</f>
        <v>4</v>
      </c>
      <c r="Q529" s="2">
        <f>P529</f>
        <v>4</v>
      </c>
      <c r="R529" s="2">
        <f>DAY(F529)</f>
        <v>15</v>
      </c>
      <c r="S529" s="2" t="str">
        <f>"&lt;a href="&amp;""""&amp;L529&amp;"\"&amp;K529&amp;"""&gt;"&amp;B529&amp;"&lt;/a&gt;"</f>
        <v>&lt;a href="set03\he\he_november_21,_1911_-_december_11,_1914\birth\greenland,_twin_female_birth_to_oscar_april_15,_1913_p5_he.pdf"&gt;Greenland&lt;/a&gt;</v>
      </c>
      <c r="T529" s="78" t="str">
        <f>"&lt;tr&gt;&lt;td class="&amp;""""&amp;"dataleft"&amp;""""&amp;"&gt;"&amp;
TEXT(A529,"0")&amp;"&lt;/td&gt;&lt;td class="&amp;""""&amp;"dataleft"&amp;""""&amp;"&gt;"&amp;
TEXT(B529,"")&amp;"&lt;/td&gt;&lt;td class="&amp;""""&amp;"dataleft"&amp;""""&amp;"&gt;"&amp;
TEXT(C529,"")&amp;"&lt;/td&gt;&lt;td class="&amp;""""&amp;"dataleft"&amp;""""&amp;"&gt;"&amp;
TEXT(D529,"0.0")&amp;"&lt;/td&gt;&lt;td class="&amp;""""&amp;"datacenter"&amp;""""&amp;"&gt;"&amp;
TEXT(E529,"0.0")&amp;"&lt;/td&gt;&lt;td class="&amp;""""&amp;"dataright"&amp;""""&amp;"&gt;"&amp;
TEXT(F529,"mmmm d, yyyy")&amp;"&lt;/td&gt;&lt;td class="&amp;""""&amp;"datacenter"&amp;""""&amp;"&gt;"&amp;
TEXT(G529,"0.0")&amp;"&lt;/td&gt;&lt;td class="&amp;""""&amp;"datacenter"&amp;""""&amp;"&gt;"&amp;
TEXT(H529,"0")&amp;"&lt;/td&gt;"&amp;
"&lt;/tr&gt;"</f>
        <v>&lt;tr&gt;&lt;td class="dataleft"&gt;272&lt;/td&gt;&lt;td class="dataleft"&gt;Greenland&lt;/td&gt;&lt;td class="dataleft"&gt;Twin&lt;/td&gt;&lt;td class="dataleft"&gt;Oscar&lt;/td&gt;&lt;td class="datacenter"&gt;F F&lt;/td&gt;&lt;td class="dataright"&gt;April 15, 1913&lt;/td&gt;&lt;td class="datacenter"&gt;Hannaford Enterprise&lt;/td&gt;&lt;td class="datacenter"&gt;5&lt;/td&gt;&lt;/tr&gt;</v>
      </c>
      <c r="U529" s="2">
        <f>LEN(S529)</f>
        <v>142</v>
      </c>
    </row>
    <row r="530" spans="1:21" ht="30" x14ac:dyDescent="0.25">
      <c r="A530" s="2">
        <v>279</v>
      </c>
      <c r="B530" s="4" t="s">
        <v>5691</v>
      </c>
      <c r="C530" s="4"/>
      <c r="D530" s="4" t="s">
        <v>13161</v>
      </c>
      <c r="E530" s="5" t="s">
        <v>26</v>
      </c>
      <c r="F530" s="52">
        <v>5106</v>
      </c>
      <c r="G530" s="5" t="s">
        <v>13629</v>
      </c>
      <c r="H530" s="5">
        <v>5</v>
      </c>
      <c r="I530" s="48">
        <v>20</v>
      </c>
      <c r="J530" s="5">
        <v>530</v>
      </c>
      <c r="K530" s="47" t="s">
        <v>19845</v>
      </c>
      <c r="L530" s="46" t="s">
        <v>25744</v>
      </c>
      <c r="M530" s="46"/>
      <c r="N530" s="46"/>
      <c r="O530" s="39">
        <f>YEAR(F530)</f>
        <v>1913</v>
      </c>
      <c r="P530" s="2">
        <f>MONTH(F530)</f>
        <v>12</v>
      </c>
      <c r="Q530" s="2">
        <f>P530</f>
        <v>12</v>
      </c>
      <c r="R530" s="2">
        <f>DAY(F530)</f>
        <v>23</v>
      </c>
      <c r="S530" s="2" t="str">
        <f>"&lt;a href="&amp;""""&amp;L530&amp;"\"&amp;K530&amp;"""&gt;"&amp;B530&amp;"&lt;/a&gt;"</f>
        <v>&lt;a href="set03\he\he_november_21,_1911_-_december_11,_1914\birth\groven,_male_birth_to_h_h_december_23,_1913_p5_he.pdf"&gt;Groven&lt;/a&gt;</v>
      </c>
      <c r="T530" s="78" t="str">
        <f>"&lt;tr&gt;&lt;td class="&amp;""""&amp;"dataleft"&amp;""""&amp;"&gt;"&amp;
TEXT(A530,"0")&amp;"&lt;/td&gt;&lt;td class="&amp;""""&amp;"dataleft"&amp;""""&amp;"&gt;"&amp;
TEXT(B530,"")&amp;"&lt;/td&gt;&lt;td class="&amp;""""&amp;"dataleft"&amp;""""&amp;"&gt;"&amp;
TEXT(C530,"")&amp;"&lt;/td&gt;&lt;td class="&amp;""""&amp;"dataleft"&amp;""""&amp;"&gt;"&amp;
TEXT(D530,"0.0")&amp;"&lt;/td&gt;&lt;td class="&amp;""""&amp;"datacenter"&amp;""""&amp;"&gt;"&amp;
TEXT(E530,"0.0")&amp;"&lt;/td&gt;&lt;td class="&amp;""""&amp;"dataright"&amp;""""&amp;"&gt;"&amp;
TEXT(F530,"mmmm d, yyyy")&amp;"&lt;/td&gt;&lt;td class="&amp;""""&amp;"datacenter"&amp;""""&amp;"&gt;"&amp;
TEXT(G530,"0.0")&amp;"&lt;/td&gt;&lt;td class="&amp;""""&amp;"datacenter"&amp;""""&amp;"&gt;"&amp;
TEXT(H530,"0")&amp;"&lt;/td&gt;"&amp;
"&lt;/tr&gt;"</f>
        <v>&lt;tr&gt;&lt;td class="dataleft"&gt;279&lt;/td&gt;&lt;td class="dataleft"&gt;Groven&lt;/td&gt;&lt;td class="dataleft"&gt;&lt;/td&gt;&lt;td class="dataleft"&gt;H H&lt;/td&gt;&lt;td class="datacenter"&gt;M&lt;/td&gt;&lt;td class="dataright"&gt;December 23, 1913&lt;/td&gt;&lt;td class="datacenter"&gt;Hannaford Enterprise&lt;/td&gt;&lt;td class="datacenter"&gt;5&lt;/td&gt;&lt;/tr&gt;</v>
      </c>
      <c r="U530" s="2">
        <f>LEN(S530)</f>
        <v>130</v>
      </c>
    </row>
    <row r="531" spans="1:21" x14ac:dyDescent="0.25">
      <c r="A531" s="2">
        <v>294</v>
      </c>
      <c r="B531" s="4" t="s">
        <v>5182</v>
      </c>
      <c r="C531" s="4"/>
      <c r="D531" s="4" t="s">
        <v>5716</v>
      </c>
      <c r="E531" s="5" t="s">
        <v>226</v>
      </c>
      <c r="F531" s="52">
        <v>4840</v>
      </c>
      <c r="G531" s="5" t="s">
        <v>13629</v>
      </c>
      <c r="H531" s="5">
        <v>5</v>
      </c>
      <c r="I531" s="48">
        <v>20</v>
      </c>
      <c r="J531" s="5">
        <v>531</v>
      </c>
      <c r="K531" s="47" t="s">
        <v>19846</v>
      </c>
      <c r="L531" s="46" t="s">
        <v>25744</v>
      </c>
      <c r="M531" s="46"/>
      <c r="N531" s="46"/>
      <c r="O531" s="39">
        <f>YEAR(F531)</f>
        <v>1913</v>
      </c>
      <c r="P531" s="2">
        <f>MONTH(F531)</f>
        <v>4</v>
      </c>
      <c r="Q531" s="2">
        <f>P531</f>
        <v>4</v>
      </c>
      <c r="R531" s="2">
        <f>DAY(F531)</f>
        <v>1</v>
      </c>
      <c r="S531" s="2" t="str">
        <f>"&lt;a href="&amp;""""&amp;L531&amp;"\"&amp;K531&amp;"""&gt;"&amp;B531&amp;"&lt;/a&gt;"</f>
        <v>&lt;a href="set03\he\he_november_21,_1911_-_december_11,_1914\birth\hagen,_female_birth_to_otto_april_1,_1913_p5_he.pdf"&gt;Hagen&lt;/a&gt;</v>
      </c>
      <c r="T531" s="78" t="str">
        <f>"&lt;tr&gt;&lt;td class="&amp;""""&amp;"dataleft"&amp;""""&amp;"&gt;"&amp;
TEXT(A531,"0")&amp;"&lt;/td&gt;&lt;td class="&amp;""""&amp;"dataleft"&amp;""""&amp;"&gt;"&amp;
TEXT(B531,"")&amp;"&lt;/td&gt;&lt;td class="&amp;""""&amp;"dataleft"&amp;""""&amp;"&gt;"&amp;
TEXT(C531,"")&amp;"&lt;/td&gt;&lt;td class="&amp;""""&amp;"dataleft"&amp;""""&amp;"&gt;"&amp;
TEXT(D531,"0.0")&amp;"&lt;/td&gt;&lt;td class="&amp;""""&amp;"datacenter"&amp;""""&amp;"&gt;"&amp;
TEXT(E531,"0.0")&amp;"&lt;/td&gt;&lt;td class="&amp;""""&amp;"dataright"&amp;""""&amp;"&gt;"&amp;
TEXT(F531,"mmmm d, yyyy")&amp;"&lt;/td&gt;&lt;td class="&amp;""""&amp;"datacenter"&amp;""""&amp;"&gt;"&amp;
TEXT(G531,"0.0")&amp;"&lt;/td&gt;&lt;td class="&amp;""""&amp;"datacenter"&amp;""""&amp;"&gt;"&amp;
TEXT(H531,"0")&amp;"&lt;/td&gt;"&amp;
"&lt;/tr&gt;"</f>
        <v>&lt;tr&gt;&lt;td class="dataleft"&gt;294&lt;/td&gt;&lt;td class="dataleft"&gt;Hagen&lt;/td&gt;&lt;td class="dataleft"&gt;&lt;/td&gt;&lt;td class="dataleft"&gt;Otto&lt;/td&gt;&lt;td class="datacenter"&gt;F&lt;/td&gt;&lt;td class="dataright"&gt;April 1, 1913&lt;/td&gt;&lt;td class="datacenter"&gt;Hannaford Enterprise&lt;/td&gt;&lt;td class="datacenter"&gt;5&lt;/td&gt;&lt;/tr&gt;</v>
      </c>
      <c r="U531" s="2">
        <f>LEN(S531)</f>
        <v>127</v>
      </c>
    </row>
    <row r="532" spans="1:21" ht="30" x14ac:dyDescent="0.25">
      <c r="A532" s="2">
        <v>313</v>
      </c>
      <c r="B532" s="4" t="s">
        <v>13162</v>
      </c>
      <c r="C532" s="4"/>
      <c r="D532" s="4" t="s">
        <v>13163</v>
      </c>
      <c r="E532" s="5" t="s">
        <v>26</v>
      </c>
      <c r="F532" s="52">
        <v>4826</v>
      </c>
      <c r="G532" s="5" t="s">
        <v>13629</v>
      </c>
      <c r="H532" s="5">
        <v>5</v>
      </c>
      <c r="I532" s="48">
        <v>20</v>
      </c>
      <c r="J532" s="5">
        <v>532</v>
      </c>
      <c r="K532" s="47" t="s">
        <v>19847</v>
      </c>
      <c r="L532" s="46" t="s">
        <v>25744</v>
      </c>
      <c r="M532" s="46"/>
      <c r="N532" s="46"/>
      <c r="O532" s="39">
        <f>YEAR(F532)</f>
        <v>1913</v>
      </c>
      <c r="P532" s="2">
        <f>MONTH(F532)</f>
        <v>3</v>
      </c>
      <c r="Q532" s="2">
        <f>P532</f>
        <v>3</v>
      </c>
      <c r="R532" s="2">
        <f>DAY(F532)</f>
        <v>18</v>
      </c>
      <c r="S532" s="2" t="str">
        <f>"&lt;a href="&amp;""""&amp;L532&amp;"\"&amp;K532&amp;"""&gt;"&amp;B532&amp;"&lt;/a&gt;"</f>
        <v>&lt;a href="set03\he\he_november_21,_1911_-_december_11,_1914\birth\hareland,_male_birth_to_sever_march_18,_1913_p5_he.pdf"&gt;Hareland&lt;/a&gt;</v>
      </c>
      <c r="T532" s="78" t="str">
        <f>"&lt;tr&gt;&lt;td class="&amp;""""&amp;"dataleft"&amp;""""&amp;"&gt;"&amp;
TEXT(A532,"0")&amp;"&lt;/td&gt;&lt;td class="&amp;""""&amp;"dataleft"&amp;""""&amp;"&gt;"&amp;
TEXT(B532,"")&amp;"&lt;/td&gt;&lt;td class="&amp;""""&amp;"dataleft"&amp;""""&amp;"&gt;"&amp;
TEXT(C532,"")&amp;"&lt;/td&gt;&lt;td class="&amp;""""&amp;"dataleft"&amp;""""&amp;"&gt;"&amp;
TEXT(D532,"0.0")&amp;"&lt;/td&gt;&lt;td class="&amp;""""&amp;"datacenter"&amp;""""&amp;"&gt;"&amp;
TEXT(E532,"0.0")&amp;"&lt;/td&gt;&lt;td class="&amp;""""&amp;"dataright"&amp;""""&amp;"&gt;"&amp;
TEXT(F532,"mmmm d, yyyy")&amp;"&lt;/td&gt;&lt;td class="&amp;""""&amp;"datacenter"&amp;""""&amp;"&gt;"&amp;
TEXT(G532,"0.0")&amp;"&lt;/td&gt;&lt;td class="&amp;""""&amp;"datacenter"&amp;""""&amp;"&gt;"&amp;
TEXT(H532,"0")&amp;"&lt;/td&gt;"&amp;
"&lt;/tr&gt;"</f>
        <v>&lt;tr&gt;&lt;td class="dataleft"&gt;313&lt;/td&gt;&lt;td class="dataleft"&gt;Hareland&lt;/td&gt;&lt;td class="dataleft"&gt;&lt;/td&gt;&lt;td class="dataleft"&gt;Sever &lt;/td&gt;&lt;td class="datacenter"&gt;M&lt;/td&gt;&lt;td class="dataright"&gt;March 18, 1913&lt;/td&gt;&lt;td class="datacenter"&gt;Hannaford Enterprise&lt;/td&gt;&lt;td class="datacenter"&gt;5&lt;/td&gt;&lt;/tr&gt;</v>
      </c>
      <c r="U532" s="2">
        <f>LEN(S532)</f>
        <v>133</v>
      </c>
    </row>
    <row r="533" spans="1:21" ht="30" x14ac:dyDescent="0.25">
      <c r="A533" s="2">
        <v>324</v>
      </c>
      <c r="B533" s="4" t="s">
        <v>13164</v>
      </c>
      <c r="C533" s="4"/>
      <c r="D533" s="4" t="s">
        <v>13165</v>
      </c>
      <c r="E533" s="5" t="s">
        <v>226</v>
      </c>
      <c r="F533" s="52">
        <v>5155</v>
      </c>
      <c r="G533" s="5" t="s">
        <v>13629</v>
      </c>
      <c r="H533" s="5">
        <v>5</v>
      </c>
      <c r="I533" s="48">
        <v>20</v>
      </c>
      <c r="J533" s="5">
        <v>533</v>
      </c>
      <c r="K533" s="47" t="s">
        <v>19848</v>
      </c>
      <c r="L533" s="46" t="s">
        <v>25744</v>
      </c>
      <c r="M533" s="46"/>
      <c r="N533" s="46"/>
      <c r="O533" s="39">
        <f>YEAR(F533)</f>
        <v>1914</v>
      </c>
      <c r="P533" s="2">
        <f>MONTH(F533)</f>
        <v>2</v>
      </c>
      <c r="Q533" s="2">
        <f>P533</f>
        <v>2</v>
      </c>
      <c r="R533" s="2">
        <f>DAY(F533)</f>
        <v>10</v>
      </c>
      <c r="S533" s="2" t="str">
        <f>"&lt;a href="&amp;""""&amp;L533&amp;"\"&amp;K533&amp;"""&gt;"&amp;B533&amp;"&lt;/a&gt;"</f>
        <v>&lt;a href="set03\he\he_november_21,_1911_-_december_11,_1914\birth\haugen,_female_birth_to_bertin_february_10,_1914_p5_he.pdf"&gt;Haugen&lt;/a&gt;</v>
      </c>
      <c r="T533" s="78" t="str">
        <f>"&lt;tr&gt;&lt;td class="&amp;""""&amp;"dataleft"&amp;""""&amp;"&gt;"&amp;
TEXT(A533,"0")&amp;"&lt;/td&gt;&lt;td class="&amp;""""&amp;"dataleft"&amp;""""&amp;"&gt;"&amp;
TEXT(B533,"")&amp;"&lt;/td&gt;&lt;td class="&amp;""""&amp;"dataleft"&amp;""""&amp;"&gt;"&amp;
TEXT(C533,"")&amp;"&lt;/td&gt;&lt;td class="&amp;""""&amp;"dataleft"&amp;""""&amp;"&gt;"&amp;
TEXT(D533,"0.0")&amp;"&lt;/td&gt;&lt;td class="&amp;""""&amp;"datacenter"&amp;""""&amp;"&gt;"&amp;
TEXT(E533,"0.0")&amp;"&lt;/td&gt;&lt;td class="&amp;""""&amp;"dataright"&amp;""""&amp;"&gt;"&amp;
TEXT(F533,"mmmm d, yyyy")&amp;"&lt;/td&gt;&lt;td class="&amp;""""&amp;"datacenter"&amp;""""&amp;"&gt;"&amp;
TEXT(G533,"0.0")&amp;"&lt;/td&gt;&lt;td class="&amp;""""&amp;"datacenter"&amp;""""&amp;"&gt;"&amp;
TEXT(H533,"0")&amp;"&lt;/td&gt;"&amp;
"&lt;/tr&gt;"</f>
        <v>&lt;tr&gt;&lt;td class="dataleft"&gt;324&lt;/td&gt;&lt;td class="dataleft"&gt;Haugen&lt;/td&gt;&lt;td class="dataleft"&gt;&lt;/td&gt;&lt;td class="dataleft"&gt;Bertin&lt;/td&gt;&lt;td class="datacenter"&gt;F&lt;/td&gt;&lt;td class="dataright"&gt;February 10, 1914&lt;/td&gt;&lt;td class="datacenter"&gt;Hannaford Enterprise&lt;/td&gt;&lt;td class="datacenter"&gt;5&lt;/td&gt;&lt;/tr&gt;</v>
      </c>
      <c r="U533" s="2">
        <f>LEN(S533)</f>
        <v>135</v>
      </c>
    </row>
    <row r="534" spans="1:21" ht="30" x14ac:dyDescent="0.25">
      <c r="A534" s="2">
        <v>325</v>
      </c>
      <c r="B534" s="4" t="s">
        <v>13164</v>
      </c>
      <c r="C534" s="4"/>
      <c r="D534" s="4" t="s">
        <v>13166</v>
      </c>
      <c r="E534" s="5" t="s">
        <v>226</v>
      </c>
      <c r="F534" s="52">
        <v>5183</v>
      </c>
      <c r="G534" s="5" t="s">
        <v>13629</v>
      </c>
      <c r="H534" s="5">
        <v>5</v>
      </c>
      <c r="I534" s="48">
        <v>20</v>
      </c>
      <c r="J534" s="5">
        <v>534</v>
      </c>
      <c r="K534" s="47" t="s">
        <v>19849</v>
      </c>
      <c r="L534" s="46" t="s">
        <v>25744</v>
      </c>
      <c r="M534" s="46"/>
      <c r="N534" s="46"/>
      <c r="O534" s="39">
        <f>YEAR(F534)</f>
        <v>1914</v>
      </c>
      <c r="P534" s="2">
        <f>MONTH(F534)</f>
        <v>3</v>
      </c>
      <c r="Q534" s="2">
        <f>P534</f>
        <v>3</v>
      </c>
      <c r="R534" s="2">
        <f>DAY(F534)</f>
        <v>10</v>
      </c>
      <c r="S534" s="2" t="str">
        <f>"&lt;a href="&amp;""""&amp;L534&amp;"\"&amp;K534&amp;"""&gt;"&amp;B534&amp;"&lt;/a&gt;"</f>
        <v>&lt;a href="set03\he\he_november_21,_1911_-_december_11,_1914\birth\haugen,_female_birth_to_mikal_march_10,_1914_p5_he.pdf"&gt;Haugen&lt;/a&gt;</v>
      </c>
      <c r="T534" s="78" t="str">
        <f>"&lt;tr&gt;&lt;td class="&amp;""""&amp;"dataleft"&amp;""""&amp;"&gt;"&amp;
TEXT(A534,"0")&amp;"&lt;/td&gt;&lt;td class="&amp;""""&amp;"dataleft"&amp;""""&amp;"&gt;"&amp;
TEXT(B534,"")&amp;"&lt;/td&gt;&lt;td class="&amp;""""&amp;"dataleft"&amp;""""&amp;"&gt;"&amp;
TEXT(C534,"")&amp;"&lt;/td&gt;&lt;td class="&amp;""""&amp;"dataleft"&amp;""""&amp;"&gt;"&amp;
TEXT(D534,"0.0")&amp;"&lt;/td&gt;&lt;td class="&amp;""""&amp;"datacenter"&amp;""""&amp;"&gt;"&amp;
TEXT(E534,"0.0")&amp;"&lt;/td&gt;&lt;td class="&amp;""""&amp;"dataright"&amp;""""&amp;"&gt;"&amp;
TEXT(F534,"mmmm d, yyyy")&amp;"&lt;/td&gt;&lt;td class="&amp;""""&amp;"datacenter"&amp;""""&amp;"&gt;"&amp;
TEXT(G534,"0.0")&amp;"&lt;/td&gt;&lt;td class="&amp;""""&amp;"datacenter"&amp;""""&amp;"&gt;"&amp;
TEXT(H534,"0")&amp;"&lt;/td&gt;"&amp;
"&lt;/tr&gt;"</f>
        <v>&lt;tr&gt;&lt;td class="dataleft"&gt;325&lt;/td&gt;&lt;td class="dataleft"&gt;Haugen&lt;/td&gt;&lt;td class="dataleft"&gt;&lt;/td&gt;&lt;td class="dataleft"&gt;Mikal&lt;/td&gt;&lt;td class="datacenter"&gt;F&lt;/td&gt;&lt;td class="dataright"&gt;March 10, 1914&lt;/td&gt;&lt;td class="datacenter"&gt;Hannaford Enterprise&lt;/td&gt;&lt;td class="datacenter"&gt;5&lt;/td&gt;&lt;/tr&gt;</v>
      </c>
      <c r="U534" s="2">
        <f>LEN(S534)</f>
        <v>131</v>
      </c>
    </row>
    <row r="535" spans="1:21" ht="30" x14ac:dyDescent="0.25">
      <c r="A535" s="2">
        <v>323</v>
      </c>
      <c r="B535" s="4" t="s">
        <v>13164</v>
      </c>
      <c r="C535" s="4"/>
      <c r="D535" s="4" t="s">
        <v>13167</v>
      </c>
      <c r="E535" s="5" t="s">
        <v>26</v>
      </c>
      <c r="F535" s="52">
        <v>4721</v>
      </c>
      <c r="G535" s="5" t="s">
        <v>13629</v>
      </c>
      <c r="H535" s="5">
        <v>5</v>
      </c>
      <c r="I535" s="48">
        <v>20</v>
      </c>
      <c r="J535" s="5">
        <v>535</v>
      </c>
      <c r="K535" s="47" t="s">
        <v>19850</v>
      </c>
      <c r="L535" s="46" t="s">
        <v>25744</v>
      </c>
      <c r="M535" s="46"/>
      <c r="N535" s="46"/>
      <c r="O535" s="39">
        <f>YEAR(F535)</f>
        <v>1912</v>
      </c>
      <c r="P535" s="2">
        <f>MONTH(F535)</f>
        <v>12</v>
      </c>
      <c r="Q535" s="2">
        <f>P535</f>
        <v>12</v>
      </c>
      <c r="R535" s="2">
        <f>DAY(F535)</f>
        <v>3</v>
      </c>
      <c r="S535" s="2" t="str">
        <f>"&lt;a href="&amp;""""&amp;L535&amp;"\"&amp;K535&amp;"""&gt;"&amp;B535&amp;"&lt;/a&gt;"</f>
        <v>&lt;a href="set03\he\he_november_21,_1911_-_december_11,_1914\birth\haugen,_male_birth_to_bennie_december_3,_1912_p5_he.pdf"&gt;Haugen&lt;/a&gt;</v>
      </c>
      <c r="T535" s="78" t="str">
        <f>"&lt;tr&gt;&lt;td class="&amp;""""&amp;"dataleft"&amp;""""&amp;"&gt;"&amp;
TEXT(A535,"0")&amp;"&lt;/td&gt;&lt;td class="&amp;""""&amp;"dataleft"&amp;""""&amp;"&gt;"&amp;
TEXT(B535,"")&amp;"&lt;/td&gt;&lt;td class="&amp;""""&amp;"dataleft"&amp;""""&amp;"&gt;"&amp;
TEXT(C535,"")&amp;"&lt;/td&gt;&lt;td class="&amp;""""&amp;"dataleft"&amp;""""&amp;"&gt;"&amp;
TEXT(D535,"0.0")&amp;"&lt;/td&gt;&lt;td class="&amp;""""&amp;"datacenter"&amp;""""&amp;"&gt;"&amp;
TEXT(E535,"0.0")&amp;"&lt;/td&gt;&lt;td class="&amp;""""&amp;"dataright"&amp;""""&amp;"&gt;"&amp;
TEXT(F535,"mmmm d, yyyy")&amp;"&lt;/td&gt;&lt;td class="&amp;""""&amp;"datacenter"&amp;""""&amp;"&gt;"&amp;
TEXT(G535,"0.0")&amp;"&lt;/td&gt;&lt;td class="&amp;""""&amp;"datacenter"&amp;""""&amp;"&gt;"&amp;
TEXT(H535,"0")&amp;"&lt;/td&gt;"&amp;
"&lt;/tr&gt;"</f>
        <v>&lt;tr&gt;&lt;td class="dataleft"&gt;323&lt;/td&gt;&lt;td class="dataleft"&gt;Haugen&lt;/td&gt;&lt;td class="dataleft"&gt;&lt;/td&gt;&lt;td class="dataleft"&gt;Bennie&lt;/td&gt;&lt;td class="datacenter"&gt;M&lt;/td&gt;&lt;td class="dataright"&gt;December 3, 1912&lt;/td&gt;&lt;td class="datacenter"&gt;Hannaford Enterprise&lt;/td&gt;&lt;td class="datacenter"&gt;5&lt;/td&gt;&lt;/tr&gt;</v>
      </c>
      <c r="U535" s="2">
        <f>LEN(S535)</f>
        <v>132</v>
      </c>
    </row>
    <row r="536" spans="1:21" ht="30" x14ac:dyDescent="0.25">
      <c r="A536" s="2">
        <v>355</v>
      </c>
      <c r="B536" s="4" t="s">
        <v>9525</v>
      </c>
      <c r="C536" s="4"/>
      <c r="D536" s="4" t="s">
        <v>9526</v>
      </c>
      <c r="E536" s="5" t="s">
        <v>226</v>
      </c>
      <c r="F536" s="52">
        <v>5169</v>
      </c>
      <c r="G536" s="5" t="s">
        <v>13629</v>
      </c>
      <c r="H536" s="5">
        <v>5</v>
      </c>
      <c r="I536" s="48">
        <v>20</v>
      </c>
      <c r="J536" s="5">
        <v>536</v>
      </c>
      <c r="K536" s="47" t="s">
        <v>19851</v>
      </c>
      <c r="L536" s="46" t="s">
        <v>25744</v>
      </c>
      <c r="M536" s="46"/>
      <c r="N536" s="46"/>
      <c r="O536" s="39">
        <f>YEAR(F536)</f>
        <v>1914</v>
      </c>
      <c r="P536" s="2">
        <f>MONTH(F536)</f>
        <v>2</v>
      </c>
      <c r="Q536" s="2">
        <f>P536</f>
        <v>2</v>
      </c>
      <c r="R536" s="2">
        <f>DAY(F536)</f>
        <v>24</v>
      </c>
      <c r="S536" s="2" t="str">
        <f>"&lt;a href="&amp;""""&amp;L536&amp;"\"&amp;K536&amp;"""&gt;"&amp;B536&amp;"&lt;/a&gt;"</f>
        <v>&lt;a href="set03\he\he_november_21,_1911_-_december_11,_1914\birth\hoff,_female_birth_to_oscar_f_february_24,_1914_p5_he.pdf"&gt;Hoff&lt;/a&gt;</v>
      </c>
      <c r="T536" s="78" t="str">
        <f>"&lt;tr&gt;&lt;td class="&amp;""""&amp;"dataleft"&amp;""""&amp;"&gt;"&amp;
TEXT(A536,"0")&amp;"&lt;/td&gt;&lt;td class="&amp;""""&amp;"dataleft"&amp;""""&amp;"&gt;"&amp;
TEXT(B536,"")&amp;"&lt;/td&gt;&lt;td class="&amp;""""&amp;"dataleft"&amp;""""&amp;"&gt;"&amp;
TEXT(C536,"")&amp;"&lt;/td&gt;&lt;td class="&amp;""""&amp;"dataleft"&amp;""""&amp;"&gt;"&amp;
TEXT(D536,"0.0")&amp;"&lt;/td&gt;&lt;td class="&amp;""""&amp;"datacenter"&amp;""""&amp;"&gt;"&amp;
TEXT(E536,"0.0")&amp;"&lt;/td&gt;&lt;td class="&amp;""""&amp;"dataright"&amp;""""&amp;"&gt;"&amp;
TEXT(F536,"mmmm d, yyyy")&amp;"&lt;/td&gt;&lt;td class="&amp;""""&amp;"datacenter"&amp;""""&amp;"&gt;"&amp;
TEXT(G536,"0.0")&amp;"&lt;/td&gt;&lt;td class="&amp;""""&amp;"datacenter"&amp;""""&amp;"&gt;"&amp;
TEXT(H536,"0")&amp;"&lt;/td&gt;"&amp;
"&lt;/tr&gt;"</f>
        <v>&lt;tr&gt;&lt;td class="dataleft"&gt;355&lt;/td&gt;&lt;td class="dataleft"&gt;Hoff&lt;/td&gt;&lt;td class="dataleft"&gt;&lt;/td&gt;&lt;td class="dataleft"&gt;Oscar F&lt;/td&gt;&lt;td class="datacenter"&gt;F&lt;/td&gt;&lt;td class="dataright"&gt;February 24, 1914&lt;/td&gt;&lt;td class="datacenter"&gt;Hannaford Enterprise&lt;/td&gt;&lt;td class="datacenter"&gt;5&lt;/td&gt;&lt;/tr&gt;</v>
      </c>
      <c r="U536" s="2">
        <f>LEN(S536)</f>
        <v>132</v>
      </c>
    </row>
    <row r="537" spans="1:21" ht="30" x14ac:dyDescent="0.25">
      <c r="A537" s="2">
        <v>357</v>
      </c>
      <c r="B537" s="4" t="s">
        <v>10902</v>
      </c>
      <c r="C537" s="4"/>
      <c r="D537" s="4" t="s">
        <v>5716</v>
      </c>
      <c r="E537" s="5" t="s">
        <v>26</v>
      </c>
      <c r="F537" s="52">
        <v>4952</v>
      </c>
      <c r="G537" s="5" t="s">
        <v>13629</v>
      </c>
      <c r="H537" s="5">
        <v>5</v>
      </c>
      <c r="I537" s="48">
        <v>20</v>
      </c>
      <c r="J537" s="5">
        <v>537</v>
      </c>
      <c r="K537" s="47" t="s">
        <v>19852</v>
      </c>
      <c r="L537" s="46" t="s">
        <v>25744</v>
      </c>
      <c r="M537" s="46"/>
      <c r="N537" s="46"/>
      <c r="O537" s="39">
        <f>YEAR(F537)</f>
        <v>1913</v>
      </c>
      <c r="P537" s="2">
        <f>MONTH(F537)</f>
        <v>7</v>
      </c>
      <c r="Q537" s="2">
        <f>P537</f>
        <v>7</v>
      </c>
      <c r="R537" s="2">
        <f>DAY(F537)</f>
        <v>22</v>
      </c>
      <c r="S537" s="2" t="str">
        <f>"&lt;a href="&amp;""""&amp;L537&amp;"\"&amp;K537&amp;"""&gt;"&amp;B537&amp;"&lt;/a&gt;"</f>
        <v>&lt;a href="set03\he\he_november_21,_1911_-_december_11,_1914\birth\hoffman,_male_birth_to_otto_july_22,_1913_p5_he.pdf"&gt;Hoffman&lt;/a&gt;</v>
      </c>
      <c r="T537" s="78" t="str">
        <f>"&lt;tr&gt;&lt;td class="&amp;""""&amp;"dataleft"&amp;""""&amp;"&gt;"&amp;
TEXT(A537,"0")&amp;"&lt;/td&gt;&lt;td class="&amp;""""&amp;"dataleft"&amp;""""&amp;"&gt;"&amp;
TEXT(B537,"")&amp;"&lt;/td&gt;&lt;td class="&amp;""""&amp;"dataleft"&amp;""""&amp;"&gt;"&amp;
TEXT(C537,"")&amp;"&lt;/td&gt;&lt;td class="&amp;""""&amp;"dataleft"&amp;""""&amp;"&gt;"&amp;
TEXT(D537,"0.0")&amp;"&lt;/td&gt;&lt;td class="&amp;""""&amp;"datacenter"&amp;""""&amp;"&gt;"&amp;
TEXT(E537,"0.0")&amp;"&lt;/td&gt;&lt;td class="&amp;""""&amp;"dataright"&amp;""""&amp;"&gt;"&amp;
TEXT(F537,"mmmm d, yyyy")&amp;"&lt;/td&gt;&lt;td class="&amp;""""&amp;"datacenter"&amp;""""&amp;"&gt;"&amp;
TEXT(G537,"0.0")&amp;"&lt;/td&gt;&lt;td class="&amp;""""&amp;"datacenter"&amp;""""&amp;"&gt;"&amp;
TEXT(H537,"0")&amp;"&lt;/td&gt;"&amp;
"&lt;/tr&gt;"</f>
        <v>&lt;tr&gt;&lt;td class="dataleft"&gt;357&lt;/td&gt;&lt;td class="dataleft"&gt;Hoffman&lt;/td&gt;&lt;td class="dataleft"&gt;&lt;/td&gt;&lt;td class="dataleft"&gt;Otto&lt;/td&gt;&lt;td class="datacenter"&gt;M&lt;/td&gt;&lt;td class="dataright"&gt;July 22, 1913&lt;/td&gt;&lt;td class="datacenter"&gt;Hannaford Enterprise&lt;/td&gt;&lt;td class="datacenter"&gt;5&lt;/td&gt;&lt;/tr&gt;</v>
      </c>
      <c r="U537" s="2">
        <f>LEN(S537)</f>
        <v>129</v>
      </c>
    </row>
    <row r="538" spans="1:21" ht="30" x14ac:dyDescent="0.25">
      <c r="A538" s="2">
        <v>404</v>
      </c>
      <c r="B538" s="4" t="s">
        <v>13168</v>
      </c>
      <c r="C538" s="4"/>
      <c r="D538" s="4" t="s">
        <v>13169</v>
      </c>
      <c r="E538" s="5" t="s">
        <v>26</v>
      </c>
      <c r="F538" s="52">
        <v>5442</v>
      </c>
      <c r="G538" s="5" t="s">
        <v>13629</v>
      </c>
      <c r="H538" s="5">
        <v>5</v>
      </c>
      <c r="I538" s="48">
        <v>20</v>
      </c>
      <c r="J538" s="5">
        <v>538</v>
      </c>
      <c r="K538" s="47" t="s">
        <v>19853</v>
      </c>
      <c r="L538" s="46" t="s">
        <v>25744</v>
      </c>
      <c r="M538" s="46"/>
      <c r="N538" s="46"/>
      <c r="O538" s="39">
        <f>YEAR(F538)</f>
        <v>1914</v>
      </c>
      <c r="P538" s="2">
        <f>MONTH(F538)</f>
        <v>11</v>
      </c>
      <c r="Q538" s="2">
        <f>P538</f>
        <v>11</v>
      </c>
      <c r="R538" s="2">
        <f>DAY(F538)</f>
        <v>24</v>
      </c>
      <c r="S538" s="2" t="str">
        <f>"&lt;a href="&amp;""""&amp;L538&amp;"\"&amp;K538&amp;"""&gt;"&amp;B538&amp;"&lt;/a&gt;"</f>
        <v>&lt;a href="set03\he\he_november_21,_1911_-_december_11,_1914\birth\jenson,_male_birth_to_vigo_november_24,_1914_p5_he.pdf"&gt;Jenson&lt;/a&gt;</v>
      </c>
      <c r="T538" s="78" t="str">
        <f>"&lt;tr&gt;&lt;td class="&amp;""""&amp;"dataleft"&amp;""""&amp;"&gt;"&amp;
TEXT(A538,"0")&amp;"&lt;/td&gt;&lt;td class="&amp;""""&amp;"dataleft"&amp;""""&amp;"&gt;"&amp;
TEXT(B538,"")&amp;"&lt;/td&gt;&lt;td class="&amp;""""&amp;"dataleft"&amp;""""&amp;"&gt;"&amp;
TEXT(C538,"")&amp;"&lt;/td&gt;&lt;td class="&amp;""""&amp;"dataleft"&amp;""""&amp;"&gt;"&amp;
TEXT(D538,"0.0")&amp;"&lt;/td&gt;&lt;td class="&amp;""""&amp;"datacenter"&amp;""""&amp;"&gt;"&amp;
TEXT(E538,"0.0")&amp;"&lt;/td&gt;&lt;td class="&amp;""""&amp;"dataright"&amp;""""&amp;"&gt;"&amp;
TEXT(F538,"mmmm d, yyyy")&amp;"&lt;/td&gt;&lt;td class="&amp;""""&amp;"datacenter"&amp;""""&amp;"&gt;"&amp;
TEXT(G538,"0.0")&amp;"&lt;/td&gt;&lt;td class="&amp;""""&amp;"datacenter"&amp;""""&amp;"&gt;"&amp;
TEXT(H538,"0")&amp;"&lt;/td&gt;"&amp;
"&lt;/tr&gt;"</f>
        <v>&lt;tr&gt;&lt;td class="dataleft"&gt;404&lt;/td&gt;&lt;td class="dataleft"&gt;Jenson&lt;/td&gt;&lt;td class="dataleft"&gt;&lt;/td&gt;&lt;td class="dataleft"&gt;Vigo&lt;/td&gt;&lt;td class="datacenter"&gt;M&lt;/td&gt;&lt;td class="dataright"&gt;November 24, 1914&lt;/td&gt;&lt;td class="datacenter"&gt;Hannaford Enterprise&lt;/td&gt;&lt;td class="datacenter"&gt;5&lt;/td&gt;&lt;/tr&gt;</v>
      </c>
      <c r="U538" s="2">
        <f>LEN(S538)</f>
        <v>131</v>
      </c>
    </row>
    <row r="539" spans="1:21" ht="30" x14ac:dyDescent="0.25">
      <c r="A539" s="2">
        <v>439</v>
      </c>
      <c r="B539" s="4" t="s">
        <v>13170</v>
      </c>
      <c r="C539" s="4"/>
      <c r="D539" s="4" t="s">
        <v>13171</v>
      </c>
      <c r="E539" s="5" t="s">
        <v>26</v>
      </c>
      <c r="F539" s="52">
        <v>5414</v>
      </c>
      <c r="G539" s="5" t="s">
        <v>13629</v>
      </c>
      <c r="H539" s="5">
        <v>5</v>
      </c>
      <c r="I539" s="48">
        <v>20</v>
      </c>
      <c r="J539" s="5">
        <v>539</v>
      </c>
      <c r="K539" s="47" t="s">
        <v>19854</v>
      </c>
      <c r="L539" s="46" t="s">
        <v>25744</v>
      </c>
      <c r="M539" s="46"/>
      <c r="N539" s="46"/>
      <c r="O539" s="39">
        <f>YEAR(F539)</f>
        <v>1914</v>
      </c>
      <c r="P539" s="2">
        <f>MONTH(F539)</f>
        <v>10</v>
      </c>
      <c r="Q539" s="2">
        <f>P539</f>
        <v>10</v>
      </c>
      <c r="R539" s="2">
        <f>DAY(F539)</f>
        <v>27</v>
      </c>
      <c r="S539" s="2" t="str">
        <f>"&lt;a href="&amp;""""&amp;L539&amp;"\"&amp;K539&amp;"""&gt;"&amp;B539&amp;"&lt;/a&gt;"</f>
        <v>&lt;a href="set03\he\he_november_21,_1911_-_december_11,_1914\birth\kaastad,_male_birth_to_nic_october_27,_1914_p5_he.pdf"&gt;Kaastad&lt;/a&gt;</v>
      </c>
      <c r="T539" s="78" t="str">
        <f>"&lt;tr&gt;&lt;td class="&amp;""""&amp;"dataleft"&amp;""""&amp;"&gt;"&amp;
TEXT(A539,"0")&amp;"&lt;/td&gt;&lt;td class="&amp;""""&amp;"dataleft"&amp;""""&amp;"&gt;"&amp;
TEXT(B539,"")&amp;"&lt;/td&gt;&lt;td class="&amp;""""&amp;"dataleft"&amp;""""&amp;"&gt;"&amp;
TEXT(C539,"")&amp;"&lt;/td&gt;&lt;td class="&amp;""""&amp;"dataleft"&amp;""""&amp;"&gt;"&amp;
TEXT(D539,"0.0")&amp;"&lt;/td&gt;&lt;td class="&amp;""""&amp;"datacenter"&amp;""""&amp;"&gt;"&amp;
TEXT(E539,"0.0")&amp;"&lt;/td&gt;&lt;td class="&amp;""""&amp;"dataright"&amp;""""&amp;"&gt;"&amp;
TEXT(F539,"mmmm d, yyyy")&amp;"&lt;/td&gt;&lt;td class="&amp;""""&amp;"datacenter"&amp;""""&amp;"&gt;"&amp;
TEXT(G539,"0.0")&amp;"&lt;/td&gt;&lt;td class="&amp;""""&amp;"datacenter"&amp;""""&amp;"&gt;"&amp;
TEXT(H539,"0")&amp;"&lt;/td&gt;"&amp;
"&lt;/tr&gt;"</f>
        <v>&lt;tr&gt;&lt;td class="dataleft"&gt;439&lt;/td&gt;&lt;td class="dataleft"&gt;Kaastad&lt;/td&gt;&lt;td class="dataleft"&gt;&lt;/td&gt;&lt;td class="dataleft"&gt;Nic&lt;/td&gt;&lt;td class="datacenter"&gt;M&lt;/td&gt;&lt;td class="dataright"&gt;October 27, 1914&lt;/td&gt;&lt;td class="datacenter"&gt;Hannaford Enterprise&lt;/td&gt;&lt;td class="datacenter"&gt;5&lt;/td&gt;&lt;/tr&gt;</v>
      </c>
      <c r="U539" s="2">
        <f>LEN(S539)</f>
        <v>131</v>
      </c>
    </row>
    <row r="540" spans="1:21" ht="30" x14ac:dyDescent="0.25">
      <c r="A540" s="2">
        <v>441</v>
      </c>
      <c r="B540" s="4" t="s">
        <v>13172</v>
      </c>
      <c r="C540" s="4"/>
      <c r="D540" s="4" t="s">
        <v>4184</v>
      </c>
      <c r="E540" s="5" t="s">
        <v>226</v>
      </c>
      <c r="F540" s="52">
        <v>4721</v>
      </c>
      <c r="G540" s="5" t="s">
        <v>13629</v>
      </c>
      <c r="H540" s="5">
        <v>5</v>
      </c>
      <c r="I540" s="48">
        <v>20</v>
      </c>
      <c r="J540" s="5">
        <v>540</v>
      </c>
      <c r="K540" s="47" t="s">
        <v>19855</v>
      </c>
      <c r="L540" s="46" t="s">
        <v>25744</v>
      </c>
      <c r="M540" s="46"/>
      <c r="N540" s="46"/>
      <c r="O540" s="39">
        <f>YEAR(F540)</f>
        <v>1912</v>
      </c>
      <c r="P540" s="2">
        <f>MONTH(F540)</f>
        <v>12</v>
      </c>
      <c r="Q540" s="2">
        <f>P540</f>
        <v>12</v>
      </c>
      <c r="R540" s="2">
        <f>DAY(F540)</f>
        <v>3</v>
      </c>
      <c r="S540" s="2" t="str">
        <f>"&lt;a href="&amp;""""&amp;L540&amp;"\"&amp;K540&amp;"""&gt;"&amp;B540&amp;"&lt;/a&gt;"</f>
        <v>&lt;a href="set03\he\he_november_21,_1911_-_december_11,_1914\birth\kalvik,_female_birth_to_ole_december_3,_1912_p5_he.pdf"&gt;Kalvik&lt;/a&gt;</v>
      </c>
      <c r="T540" s="78" t="str">
        <f>"&lt;tr&gt;&lt;td class="&amp;""""&amp;"dataleft"&amp;""""&amp;"&gt;"&amp;
TEXT(A540,"0")&amp;"&lt;/td&gt;&lt;td class="&amp;""""&amp;"dataleft"&amp;""""&amp;"&gt;"&amp;
TEXT(B540,"")&amp;"&lt;/td&gt;&lt;td class="&amp;""""&amp;"dataleft"&amp;""""&amp;"&gt;"&amp;
TEXT(C540,"")&amp;"&lt;/td&gt;&lt;td class="&amp;""""&amp;"dataleft"&amp;""""&amp;"&gt;"&amp;
TEXT(D540,"0.0")&amp;"&lt;/td&gt;&lt;td class="&amp;""""&amp;"datacenter"&amp;""""&amp;"&gt;"&amp;
TEXT(E540,"0.0")&amp;"&lt;/td&gt;&lt;td class="&amp;""""&amp;"dataright"&amp;""""&amp;"&gt;"&amp;
TEXT(F540,"mmmm d, yyyy")&amp;"&lt;/td&gt;&lt;td class="&amp;""""&amp;"datacenter"&amp;""""&amp;"&gt;"&amp;
TEXT(G540,"0.0")&amp;"&lt;/td&gt;&lt;td class="&amp;""""&amp;"datacenter"&amp;""""&amp;"&gt;"&amp;
TEXT(H540,"0")&amp;"&lt;/td&gt;"&amp;
"&lt;/tr&gt;"</f>
        <v>&lt;tr&gt;&lt;td class="dataleft"&gt;441&lt;/td&gt;&lt;td class="dataleft"&gt;Kalvik&lt;/td&gt;&lt;td class="dataleft"&gt;&lt;/td&gt;&lt;td class="dataleft"&gt;Ole&lt;/td&gt;&lt;td class="datacenter"&gt;F&lt;/td&gt;&lt;td class="dataright"&gt;December 3, 1912&lt;/td&gt;&lt;td class="datacenter"&gt;Hannaford Enterprise&lt;/td&gt;&lt;td class="datacenter"&gt;5&lt;/td&gt;&lt;/tr&gt;</v>
      </c>
      <c r="U540" s="2">
        <f>LEN(S540)</f>
        <v>131</v>
      </c>
    </row>
    <row r="541" spans="1:21" ht="30" x14ac:dyDescent="0.25">
      <c r="A541" s="2">
        <v>466</v>
      </c>
      <c r="B541" s="4" t="s">
        <v>13173</v>
      </c>
      <c r="C541" s="4"/>
      <c r="D541" s="4" t="s">
        <v>225</v>
      </c>
      <c r="E541" s="5" t="s">
        <v>26</v>
      </c>
      <c r="F541" s="52">
        <v>5442</v>
      </c>
      <c r="G541" s="5" t="s">
        <v>13629</v>
      </c>
      <c r="H541" s="5">
        <v>5</v>
      </c>
      <c r="I541" s="48">
        <v>20</v>
      </c>
      <c r="J541" s="5">
        <v>541</v>
      </c>
      <c r="K541" s="47" t="s">
        <v>19856</v>
      </c>
      <c r="L541" s="46" t="s">
        <v>25744</v>
      </c>
      <c r="M541" s="46"/>
      <c r="N541" s="46"/>
      <c r="O541" s="39">
        <f>YEAR(F541)</f>
        <v>1914</v>
      </c>
      <c r="P541" s="2">
        <f>MONTH(F541)</f>
        <v>11</v>
      </c>
      <c r="Q541" s="2">
        <f>P541</f>
        <v>11</v>
      </c>
      <c r="R541" s="2">
        <f>DAY(F541)</f>
        <v>24</v>
      </c>
      <c r="S541" s="2" t="str">
        <f>"&lt;a href="&amp;""""&amp;L541&amp;"\"&amp;K541&amp;"""&gt;"&amp;B541&amp;"&lt;/a&gt;"</f>
        <v>&lt;a href="set03\he\he_november_21,_1911_-_december_11,_1914\birth\knauss,_male_birth_to_george_november_24,_1914_p5_he.pdf"&gt;Knauss&lt;/a&gt;</v>
      </c>
      <c r="T541" s="78" t="str">
        <f>"&lt;tr&gt;&lt;td class="&amp;""""&amp;"dataleft"&amp;""""&amp;"&gt;"&amp;
TEXT(A541,"0")&amp;"&lt;/td&gt;&lt;td class="&amp;""""&amp;"dataleft"&amp;""""&amp;"&gt;"&amp;
TEXT(B541,"")&amp;"&lt;/td&gt;&lt;td class="&amp;""""&amp;"dataleft"&amp;""""&amp;"&gt;"&amp;
TEXT(C541,"")&amp;"&lt;/td&gt;&lt;td class="&amp;""""&amp;"dataleft"&amp;""""&amp;"&gt;"&amp;
TEXT(D541,"0.0")&amp;"&lt;/td&gt;&lt;td class="&amp;""""&amp;"datacenter"&amp;""""&amp;"&gt;"&amp;
TEXT(E541,"0.0")&amp;"&lt;/td&gt;&lt;td class="&amp;""""&amp;"dataright"&amp;""""&amp;"&gt;"&amp;
TEXT(F541,"mmmm d, yyyy")&amp;"&lt;/td&gt;&lt;td class="&amp;""""&amp;"datacenter"&amp;""""&amp;"&gt;"&amp;
TEXT(G541,"0.0")&amp;"&lt;/td&gt;&lt;td class="&amp;""""&amp;"datacenter"&amp;""""&amp;"&gt;"&amp;
TEXT(H541,"0")&amp;"&lt;/td&gt;"&amp;
"&lt;/tr&gt;"</f>
        <v>&lt;tr&gt;&lt;td class="dataleft"&gt;466&lt;/td&gt;&lt;td class="dataleft"&gt;Knauss&lt;/td&gt;&lt;td class="dataleft"&gt;&lt;/td&gt;&lt;td class="dataleft"&gt;George&lt;/td&gt;&lt;td class="datacenter"&gt;M&lt;/td&gt;&lt;td class="dataright"&gt;November 24, 1914&lt;/td&gt;&lt;td class="datacenter"&gt;Hannaford Enterprise&lt;/td&gt;&lt;td class="datacenter"&gt;5&lt;/td&gt;&lt;/tr&gt;</v>
      </c>
      <c r="U541" s="2">
        <f>LEN(S541)</f>
        <v>133</v>
      </c>
    </row>
    <row r="542" spans="1:21" ht="30" x14ac:dyDescent="0.25">
      <c r="A542" s="2">
        <v>465</v>
      </c>
      <c r="B542" s="4" t="s">
        <v>13173</v>
      </c>
      <c r="C542" s="4" t="s">
        <v>4139</v>
      </c>
      <c r="D542" s="4" t="s">
        <v>225</v>
      </c>
      <c r="E542" s="5" t="s">
        <v>11791</v>
      </c>
      <c r="F542" s="52">
        <v>4693</v>
      </c>
      <c r="G542" s="5" t="s">
        <v>13629</v>
      </c>
      <c r="H542" s="5">
        <v>5</v>
      </c>
      <c r="I542" s="48">
        <v>20</v>
      </c>
      <c r="J542" s="5">
        <v>542</v>
      </c>
      <c r="K542" s="47" t="s">
        <v>19857</v>
      </c>
      <c r="L542" s="46" t="s">
        <v>25744</v>
      </c>
      <c r="M542" s="46"/>
      <c r="N542" s="46"/>
      <c r="O542" s="39">
        <f>YEAR(F542)</f>
        <v>1912</v>
      </c>
      <c r="P542" s="2">
        <f>MONTH(F542)</f>
        <v>11</v>
      </c>
      <c r="Q542" s="2">
        <f>P542</f>
        <v>11</v>
      </c>
      <c r="R542" s="2">
        <f>DAY(F542)</f>
        <v>5</v>
      </c>
      <c r="S542" s="2" t="str">
        <f>"&lt;a href="&amp;""""&amp;L542&amp;"\"&amp;K542&amp;"""&gt;"&amp;B542&amp;"&lt;/a&gt;"</f>
        <v>&lt;a href="set03\he\he_november_21,_1911_-_december_11,_1914\birth\knauss,_twin_girls_birth_to_george_november_5,_1912_p5_he.pdf"&gt;Knauss&lt;/a&gt;</v>
      </c>
      <c r="T542" s="78" t="str">
        <f>"&lt;tr&gt;&lt;td class="&amp;""""&amp;"dataleft"&amp;""""&amp;"&gt;"&amp;
TEXT(A542,"0")&amp;"&lt;/td&gt;&lt;td class="&amp;""""&amp;"dataleft"&amp;""""&amp;"&gt;"&amp;
TEXT(B542,"")&amp;"&lt;/td&gt;&lt;td class="&amp;""""&amp;"dataleft"&amp;""""&amp;"&gt;"&amp;
TEXT(C542,"")&amp;"&lt;/td&gt;&lt;td class="&amp;""""&amp;"dataleft"&amp;""""&amp;"&gt;"&amp;
TEXT(D542,"0.0")&amp;"&lt;/td&gt;&lt;td class="&amp;""""&amp;"datacenter"&amp;""""&amp;"&gt;"&amp;
TEXT(E542,"0.0")&amp;"&lt;/td&gt;&lt;td class="&amp;""""&amp;"dataright"&amp;""""&amp;"&gt;"&amp;
TEXT(F542,"mmmm d, yyyy")&amp;"&lt;/td&gt;&lt;td class="&amp;""""&amp;"datacenter"&amp;""""&amp;"&gt;"&amp;
TEXT(G542,"0.0")&amp;"&lt;/td&gt;&lt;td class="&amp;""""&amp;"datacenter"&amp;""""&amp;"&gt;"&amp;
TEXT(H542,"0")&amp;"&lt;/td&gt;"&amp;
"&lt;/tr&gt;"</f>
        <v>&lt;tr&gt;&lt;td class="dataleft"&gt;465&lt;/td&gt;&lt;td class="dataleft"&gt;Knauss&lt;/td&gt;&lt;td class="dataleft"&gt;Twin&lt;/td&gt;&lt;td class="dataleft"&gt;George&lt;/td&gt;&lt;td class="datacenter"&gt;F F&lt;/td&gt;&lt;td class="dataright"&gt;November 5, 1912&lt;/td&gt;&lt;td class="datacenter"&gt;Hannaford Enterprise&lt;/td&gt;&lt;td class="datacenter"&gt;5&lt;/td&gt;&lt;/tr&gt;</v>
      </c>
      <c r="U542" s="2">
        <f>LEN(S542)</f>
        <v>138</v>
      </c>
    </row>
    <row r="543" spans="1:21" x14ac:dyDescent="0.25">
      <c r="A543" s="2">
        <v>471</v>
      </c>
      <c r="B543" s="4" t="s">
        <v>13174</v>
      </c>
      <c r="C543" s="4"/>
      <c r="D543" s="4" t="s">
        <v>4156</v>
      </c>
      <c r="E543" s="5" t="s">
        <v>26</v>
      </c>
      <c r="F543" s="52">
        <v>4595</v>
      </c>
      <c r="G543" s="5" t="s">
        <v>13629</v>
      </c>
      <c r="H543" s="5">
        <v>1</v>
      </c>
      <c r="I543" s="48">
        <v>20</v>
      </c>
      <c r="J543" s="5">
        <v>543</v>
      </c>
      <c r="K543" s="47" t="s">
        <v>19858</v>
      </c>
      <c r="L543" s="46" t="s">
        <v>25744</v>
      </c>
      <c r="M543" s="46"/>
      <c r="N543" s="46"/>
      <c r="O543" s="39">
        <f>YEAR(F543)</f>
        <v>1912</v>
      </c>
      <c r="P543" s="2">
        <f>MONTH(F543)</f>
        <v>7</v>
      </c>
      <c r="Q543" s="2">
        <f>P543</f>
        <v>7</v>
      </c>
      <c r="R543" s="2">
        <f>DAY(F543)</f>
        <v>30</v>
      </c>
      <c r="S543" s="2" t="str">
        <f>"&lt;a href="&amp;""""&amp;L543&amp;"\"&amp;K543&amp;"""&gt;"&amp;B543&amp;"&lt;/a&gt;"</f>
        <v>&lt;a href="set03\he\he_november_21,_1911_-_december_11,_1914\birth\krag,_male_birth_to_claus_july_30,_1912_p1_he.pdf"&gt;Krag&lt;/a&gt;</v>
      </c>
      <c r="T543" s="78" t="str">
        <f>"&lt;tr&gt;&lt;td class="&amp;""""&amp;"dataleft"&amp;""""&amp;"&gt;"&amp;
TEXT(A543,"0")&amp;"&lt;/td&gt;&lt;td class="&amp;""""&amp;"dataleft"&amp;""""&amp;"&gt;"&amp;
TEXT(B543,"")&amp;"&lt;/td&gt;&lt;td class="&amp;""""&amp;"dataleft"&amp;""""&amp;"&gt;"&amp;
TEXT(C543,"")&amp;"&lt;/td&gt;&lt;td class="&amp;""""&amp;"dataleft"&amp;""""&amp;"&gt;"&amp;
TEXT(D543,"0.0")&amp;"&lt;/td&gt;&lt;td class="&amp;""""&amp;"datacenter"&amp;""""&amp;"&gt;"&amp;
TEXT(E543,"0.0")&amp;"&lt;/td&gt;&lt;td class="&amp;""""&amp;"dataright"&amp;""""&amp;"&gt;"&amp;
TEXT(F543,"mmmm d, yyyy")&amp;"&lt;/td&gt;&lt;td class="&amp;""""&amp;"datacenter"&amp;""""&amp;"&gt;"&amp;
TEXT(G543,"0.0")&amp;"&lt;/td&gt;&lt;td class="&amp;""""&amp;"datacenter"&amp;""""&amp;"&gt;"&amp;
TEXT(H543,"0")&amp;"&lt;/td&gt;"&amp;
"&lt;/tr&gt;"</f>
        <v>&lt;tr&gt;&lt;td class="dataleft"&gt;471&lt;/td&gt;&lt;td class="dataleft"&gt;Krag&lt;/td&gt;&lt;td class="dataleft"&gt;&lt;/td&gt;&lt;td class="dataleft"&gt;Claus&lt;/td&gt;&lt;td class="datacenter"&gt;M&lt;/td&gt;&lt;td class="dataright"&gt;July 30, 1912&lt;/td&gt;&lt;td class="datacenter"&gt;Hannaford Enterprise&lt;/td&gt;&lt;td class="datacenter"&gt;1&lt;/td&gt;&lt;/tr&gt;</v>
      </c>
      <c r="U543" s="2">
        <f>LEN(S543)</f>
        <v>124</v>
      </c>
    </row>
    <row r="544" spans="1:21" ht="30" x14ac:dyDescent="0.25">
      <c r="A544" s="2">
        <v>502</v>
      </c>
      <c r="B544" s="4" t="s">
        <v>5678</v>
      </c>
      <c r="C544" s="4"/>
      <c r="D544" s="4" t="s">
        <v>2768</v>
      </c>
      <c r="E544" s="5" t="s">
        <v>226</v>
      </c>
      <c r="F544" s="52">
        <v>4784</v>
      </c>
      <c r="G544" s="5" t="s">
        <v>13629</v>
      </c>
      <c r="H544" s="5">
        <v>5</v>
      </c>
      <c r="I544" s="48">
        <v>20</v>
      </c>
      <c r="J544" s="5">
        <v>544</v>
      </c>
      <c r="K544" s="47" t="s">
        <v>19859</v>
      </c>
      <c r="L544" s="46" t="s">
        <v>25744</v>
      </c>
      <c r="M544" s="46"/>
      <c r="N544" s="46"/>
      <c r="O544" s="39">
        <f>YEAR(F544)</f>
        <v>1913</v>
      </c>
      <c r="P544" s="2">
        <f>MONTH(F544)</f>
        <v>2</v>
      </c>
      <c r="Q544" s="2">
        <f>P544</f>
        <v>2</v>
      </c>
      <c r="R544" s="2">
        <f>DAY(F544)</f>
        <v>4</v>
      </c>
      <c r="S544" s="2" t="str">
        <f>"&lt;a href="&amp;""""&amp;L544&amp;"\"&amp;K544&amp;"""&gt;"&amp;B544&amp;"&lt;/a&gt;"</f>
        <v>&lt;a href="set03\he\he_november_21,_1911_-_december_11,_1914\birth\lewis,_female_birth_to_henry_february_4,_1913_p5_he.pdf"&gt;Lewis&lt;/a&gt;</v>
      </c>
      <c r="T544" s="78" t="str">
        <f>"&lt;tr&gt;&lt;td class="&amp;""""&amp;"dataleft"&amp;""""&amp;"&gt;"&amp;
TEXT(A544,"0")&amp;"&lt;/td&gt;&lt;td class="&amp;""""&amp;"dataleft"&amp;""""&amp;"&gt;"&amp;
TEXT(B544,"")&amp;"&lt;/td&gt;&lt;td class="&amp;""""&amp;"dataleft"&amp;""""&amp;"&gt;"&amp;
TEXT(C544,"")&amp;"&lt;/td&gt;&lt;td class="&amp;""""&amp;"dataleft"&amp;""""&amp;"&gt;"&amp;
TEXT(D544,"0.0")&amp;"&lt;/td&gt;&lt;td class="&amp;""""&amp;"datacenter"&amp;""""&amp;"&gt;"&amp;
TEXT(E544,"0.0")&amp;"&lt;/td&gt;&lt;td class="&amp;""""&amp;"dataright"&amp;""""&amp;"&gt;"&amp;
TEXT(F544,"mmmm d, yyyy")&amp;"&lt;/td&gt;&lt;td class="&amp;""""&amp;"datacenter"&amp;""""&amp;"&gt;"&amp;
TEXT(G544,"0.0")&amp;"&lt;/td&gt;&lt;td class="&amp;""""&amp;"datacenter"&amp;""""&amp;"&gt;"&amp;
TEXT(H544,"0")&amp;"&lt;/td&gt;"&amp;
"&lt;/tr&gt;"</f>
        <v>&lt;tr&gt;&lt;td class="dataleft"&gt;502&lt;/td&gt;&lt;td class="dataleft"&gt;Lewis&lt;/td&gt;&lt;td class="dataleft"&gt;&lt;/td&gt;&lt;td class="dataleft"&gt;Henry&lt;/td&gt;&lt;td class="datacenter"&gt;F&lt;/td&gt;&lt;td class="dataright"&gt;February 4, 1913&lt;/td&gt;&lt;td class="datacenter"&gt;Hannaford Enterprise&lt;/td&gt;&lt;td class="datacenter"&gt;5&lt;/td&gt;&lt;/tr&gt;</v>
      </c>
      <c r="U544" s="2">
        <f>LEN(S544)</f>
        <v>131</v>
      </c>
    </row>
    <row r="545" spans="1:21" ht="30" x14ac:dyDescent="0.25">
      <c r="A545" s="2">
        <v>568</v>
      </c>
      <c r="B545" s="4" t="s">
        <v>13175</v>
      </c>
      <c r="C545" s="4"/>
      <c r="D545" s="4" t="s">
        <v>225</v>
      </c>
      <c r="E545" s="5" t="s">
        <v>226</v>
      </c>
      <c r="F545" s="52">
        <v>5106</v>
      </c>
      <c r="G545" s="5" t="s">
        <v>13629</v>
      </c>
      <c r="H545" s="5">
        <v>5</v>
      </c>
      <c r="I545" s="48">
        <v>20</v>
      </c>
      <c r="J545" s="5">
        <v>545</v>
      </c>
      <c r="K545" s="47" t="s">
        <v>19860</v>
      </c>
      <c r="L545" s="46" t="s">
        <v>25744</v>
      </c>
      <c r="M545" s="46"/>
      <c r="N545" s="46"/>
      <c r="O545" s="39">
        <f>YEAR(F545)</f>
        <v>1913</v>
      </c>
      <c r="P545" s="2">
        <f>MONTH(F545)</f>
        <v>12</v>
      </c>
      <c r="Q545" s="2">
        <f>P545</f>
        <v>12</v>
      </c>
      <c r="R545" s="2">
        <f>DAY(F545)</f>
        <v>23</v>
      </c>
      <c r="S545" s="2" t="str">
        <f>"&lt;a href="&amp;""""&amp;L545&amp;"\"&amp;K545&amp;"""&gt;"&amp;B545&amp;"&lt;/a&gt;"</f>
        <v>&lt;a href="set03\he\he_november_21,_1911_-_december_11,_1914\birth\mills,_female_birth_to_george_mills_december_23,_1913_p5_he.pdf"&gt;Mills&lt;/a&gt;</v>
      </c>
      <c r="T545" s="78" t="str">
        <f>"&lt;tr&gt;&lt;td class="&amp;""""&amp;"dataleft"&amp;""""&amp;"&gt;"&amp;
TEXT(A545,"0")&amp;"&lt;/td&gt;&lt;td class="&amp;""""&amp;"dataleft"&amp;""""&amp;"&gt;"&amp;
TEXT(B545,"")&amp;"&lt;/td&gt;&lt;td class="&amp;""""&amp;"dataleft"&amp;""""&amp;"&gt;"&amp;
TEXT(C545,"")&amp;"&lt;/td&gt;&lt;td class="&amp;""""&amp;"dataleft"&amp;""""&amp;"&gt;"&amp;
TEXT(D545,"0.0")&amp;"&lt;/td&gt;&lt;td class="&amp;""""&amp;"datacenter"&amp;""""&amp;"&gt;"&amp;
TEXT(E545,"0.0")&amp;"&lt;/td&gt;&lt;td class="&amp;""""&amp;"dataright"&amp;""""&amp;"&gt;"&amp;
TEXT(F545,"mmmm d, yyyy")&amp;"&lt;/td&gt;&lt;td class="&amp;""""&amp;"datacenter"&amp;""""&amp;"&gt;"&amp;
TEXT(G545,"0.0")&amp;"&lt;/td&gt;&lt;td class="&amp;""""&amp;"datacenter"&amp;""""&amp;"&gt;"&amp;
TEXT(H545,"0")&amp;"&lt;/td&gt;"&amp;
"&lt;/tr&gt;"</f>
        <v>&lt;tr&gt;&lt;td class="dataleft"&gt;568&lt;/td&gt;&lt;td class="dataleft"&gt;Mills&lt;/td&gt;&lt;td class="dataleft"&gt;&lt;/td&gt;&lt;td class="dataleft"&gt;George&lt;/td&gt;&lt;td class="datacenter"&gt;F&lt;/td&gt;&lt;td class="dataright"&gt;December 23, 1913&lt;/td&gt;&lt;td class="datacenter"&gt;Hannaford Enterprise&lt;/td&gt;&lt;td class="datacenter"&gt;5&lt;/td&gt;&lt;/tr&gt;</v>
      </c>
      <c r="U545" s="2">
        <f>LEN(S545)</f>
        <v>139</v>
      </c>
    </row>
    <row r="546" spans="1:21" ht="30" x14ac:dyDescent="0.25">
      <c r="A546" s="2">
        <v>581</v>
      </c>
      <c r="B546" s="4" t="s">
        <v>13176</v>
      </c>
      <c r="C546" s="4"/>
      <c r="D546" s="4" t="s">
        <v>303</v>
      </c>
      <c r="E546" s="5" t="s">
        <v>226</v>
      </c>
      <c r="F546" s="52">
        <v>4903</v>
      </c>
      <c r="G546" s="5" t="s">
        <v>13629</v>
      </c>
      <c r="H546" s="5">
        <v>5</v>
      </c>
      <c r="I546" s="48">
        <v>20</v>
      </c>
      <c r="J546" s="5">
        <v>546</v>
      </c>
      <c r="K546" s="47" t="s">
        <v>19861</v>
      </c>
      <c r="L546" s="46" t="s">
        <v>25744</v>
      </c>
      <c r="M546" s="46"/>
      <c r="N546" s="46"/>
      <c r="O546" s="39">
        <f>YEAR(F546)</f>
        <v>1913</v>
      </c>
      <c r="P546" s="2">
        <f>MONTH(F546)</f>
        <v>6</v>
      </c>
      <c r="Q546" s="2">
        <f>P546</f>
        <v>6</v>
      </c>
      <c r="R546" s="2">
        <f>DAY(F546)</f>
        <v>3</v>
      </c>
      <c r="S546" s="2" t="str">
        <f>"&lt;a href="&amp;""""&amp;L546&amp;"\"&amp;K546&amp;"""&gt;"&amp;B546&amp;"&lt;/a&gt;"</f>
        <v>&lt;a href="set03\he\he_november_21,_1911_-_december_11,_1914\birth\mortensen,_female_birth_to_christ_june_3,_1913_p5_he.pdf"&gt;Mortensen&lt;/a&gt;</v>
      </c>
      <c r="T546" s="78" t="str">
        <f>"&lt;tr&gt;&lt;td class="&amp;""""&amp;"dataleft"&amp;""""&amp;"&gt;"&amp;
TEXT(A546,"0")&amp;"&lt;/td&gt;&lt;td class="&amp;""""&amp;"dataleft"&amp;""""&amp;"&gt;"&amp;
TEXT(B546,"")&amp;"&lt;/td&gt;&lt;td class="&amp;""""&amp;"dataleft"&amp;""""&amp;"&gt;"&amp;
TEXT(C546,"")&amp;"&lt;/td&gt;&lt;td class="&amp;""""&amp;"dataleft"&amp;""""&amp;"&gt;"&amp;
TEXT(D546,"0.0")&amp;"&lt;/td&gt;&lt;td class="&amp;""""&amp;"datacenter"&amp;""""&amp;"&gt;"&amp;
TEXT(E546,"0.0")&amp;"&lt;/td&gt;&lt;td class="&amp;""""&amp;"dataright"&amp;""""&amp;"&gt;"&amp;
TEXT(F546,"mmmm d, yyyy")&amp;"&lt;/td&gt;&lt;td class="&amp;""""&amp;"datacenter"&amp;""""&amp;"&gt;"&amp;
TEXT(G546,"0.0")&amp;"&lt;/td&gt;&lt;td class="&amp;""""&amp;"datacenter"&amp;""""&amp;"&gt;"&amp;
TEXT(H546,"0")&amp;"&lt;/td&gt;"&amp;
"&lt;/tr&gt;"</f>
        <v>&lt;tr&gt;&lt;td class="dataleft"&gt;581&lt;/td&gt;&lt;td class="dataleft"&gt;Mortensen&lt;/td&gt;&lt;td class="dataleft"&gt;&lt;/td&gt;&lt;td class="dataleft"&gt;Christ&lt;/td&gt;&lt;td class="datacenter"&gt;F&lt;/td&gt;&lt;td class="dataright"&gt;June 3, 1913&lt;/td&gt;&lt;td class="datacenter"&gt;Hannaford Enterprise&lt;/td&gt;&lt;td class="datacenter"&gt;5&lt;/td&gt;&lt;/tr&gt;</v>
      </c>
      <c r="U546" s="2">
        <f>LEN(S546)</f>
        <v>136</v>
      </c>
    </row>
    <row r="547" spans="1:21" ht="30" x14ac:dyDescent="0.25">
      <c r="A547" s="2">
        <v>619</v>
      </c>
      <c r="B547" s="4" t="s">
        <v>13177</v>
      </c>
      <c r="C547" s="4"/>
      <c r="D547" s="4" t="s">
        <v>4569</v>
      </c>
      <c r="E547" s="5" t="s">
        <v>26</v>
      </c>
      <c r="F547" s="52">
        <v>5232</v>
      </c>
      <c r="G547" s="5" t="s">
        <v>13629</v>
      </c>
      <c r="H547" s="5">
        <v>5</v>
      </c>
      <c r="I547" s="48">
        <v>20</v>
      </c>
      <c r="J547" s="5">
        <v>547</v>
      </c>
      <c r="K547" s="47" t="s">
        <v>19862</v>
      </c>
      <c r="L547" s="46" t="s">
        <v>25744</v>
      </c>
      <c r="M547" s="46"/>
      <c r="N547" s="46"/>
      <c r="O547" s="39">
        <f>YEAR(F547)</f>
        <v>1914</v>
      </c>
      <c r="P547" s="2">
        <f>MONTH(F547)</f>
        <v>4</v>
      </c>
      <c r="Q547" s="2">
        <f>P547</f>
        <v>4</v>
      </c>
      <c r="R547" s="2">
        <f>DAY(F547)</f>
        <v>28</v>
      </c>
      <c r="S547" s="2" t="str">
        <f>"&lt;a href="&amp;""""&amp;L547&amp;"\"&amp;K547&amp;"""&gt;"&amp;B547&amp;"&lt;/a&gt;"</f>
        <v>&lt;a href="set03\he\he_november_21,_1911_-_december_11,_1914\birth\nevland,_male_birth_to_arne_april_28,_1914_p5_he.pdf"&gt;Nevland&lt;/a&gt;</v>
      </c>
      <c r="T547" s="78" t="str">
        <f>"&lt;tr&gt;&lt;td class="&amp;""""&amp;"dataleft"&amp;""""&amp;"&gt;"&amp;
TEXT(A547,"0")&amp;"&lt;/td&gt;&lt;td class="&amp;""""&amp;"dataleft"&amp;""""&amp;"&gt;"&amp;
TEXT(B547,"")&amp;"&lt;/td&gt;&lt;td class="&amp;""""&amp;"dataleft"&amp;""""&amp;"&gt;"&amp;
TEXT(C547,"")&amp;"&lt;/td&gt;&lt;td class="&amp;""""&amp;"dataleft"&amp;""""&amp;"&gt;"&amp;
TEXT(D547,"0.0")&amp;"&lt;/td&gt;&lt;td class="&amp;""""&amp;"datacenter"&amp;""""&amp;"&gt;"&amp;
TEXT(E547,"0.0")&amp;"&lt;/td&gt;&lt;td class="&amp;""""&amp;"dataright"&amp;""""&amp;"&gt;"&amp;
TEXT(F547,"mmmm d, yyyy")&amp;"&lt;/td&gt;&lt;td class="&amp;""""&amp;"datacenter"&amp;""""&amp;"&gt;"&amp;
TEXT(G547,"0.0")&amp;"&lt;/td&gt;&lt;td class="&amp;""""&amp;"datacenter"&amp;""""&amp;"&gt;"&amp;
TEXT(H547,"0")&amp;"&lt;/td&gt;"&amp;
"&lt;/tr&gt;"</f>
        <v>&lt;tr&gt;&lt;td class="dataleft"&gt;619&lt;/td&gt;&lt;td class="dataleft"&gt;Nevland&lt;/td&gt;&lt;td class="dataleft"&gt;&lt;/td&gt;&lt;td class="dataleft"&gt;Arne&lt;/td&gt;&lt;td class="datacenter"&gt;M&lt;/td&gt;&lt;td class="dataright"&gt;April 28, 1914&lt;/td&gt;&lt;td class="datacenter"&gt;Hannaford Enterprise&lt;/td&gt;&lt;td class="datacenter"&gt;5&lt;/td&gt;&lt;/tr&gt;</v>
      </c>
      <c r="U547" s="2">
        <f>LEN(S547)</f>
        <v>130</v>
      </c>
    </row>
    <row r="548" spans="1:21" ht="30" x14ac:dyDescent="0.25">
      <c r="A548" s="2">
        <v>630</v>
      </c>
      <c r="B548" s="4" t="s">
        <v>13178</v>
      </c>
      <c r="C548" s="4" t="s">
        <v>4139</v>
      </c>
      <c r="D548" s="4" t="s">
        <v>13179</v>
      </c>
      <c r="E548" s="5" t="s">
        <v>4639</v>
      </c>
      <c r="F548" s="52">
        <v>4693</v>
      </c>
      <c r="G548" s="5" t="s">
        <v>13629</v>
      </c>
      <c r="H548" s="5">
        <v>5</v>
      </c>
      <c r="I548" s="48">
        <v>20</v>
      </c>
      <c r="J548" s="5">
        <v>548</v>
      </c>
      <c r="K548" s="47" t="s">
        <v>19863</v>
      </c>
      <c r="L548" s="46" t="s">
        <v>25744</v>
      </c>
      <c r="M548" s="46"/>
      <c r="N548" s="46"/>
      <c r="O548" s="39">
        <f>YEAR(F548)</f>
        <v>1912</v>
      </c>
      <c r="P548" s="2">
        <f>MONTH(F548)</f>
        <v>11</v>
      </c>
      <c r="Q548" s="2">
        <f>P548</f>
        <v>11</v>
      </c>
      <c r="R548" s="2">
        <f>DAY(F548)</f>
        <v>5</v>
      </c>
      <c r="S548" s="2" t="str">
        <f>"&lt;a href="&amp;""""&amp;L548&amp;"\"&amp;K548&amp;"""&gt;"&amp;B548&amp;"&lt;/a&gt;"</f>
        <v>&lt;a href="set03\he\he_november_21,_1911_-_december_11,_1914\birth\nilson,_twins_born_to_severin_november_5,_1912_p5_he.pdf"&gt;Nilson&lt;/a&gt;</v>
      </c>
      <c r="T548" s="78" t="str">
        <f>"&lt;tr&gt;&lt;td class="&amp;""""&amp;"dataleft"&amp;""""&amp;"&gt;"&amp;
TEXT(A548,"0")&amp;"&lt;/td&gt;&lt;td class="&amp;""""&amp;"dataleft"&amp;""""&amp;"&gt;"&amp;
TEXT(B548,"")&amp;"&lt;/td&gt;&lt;td class="&amp;""""&amp;"dataleft"&amp;""""&amp;"&gt;"&amp;
TEXT(C548,"")&amp;"&lt;/td&gt;&lt;td class="&amp;""""&amp;"dataleft"&amp;""""&amp;"&gt;"&amp;
TEXT(D548,"0.0")&amp;"&lt;/td&gt;&lt;td class="&amp;""""&amp;"datacenter"&amp;""""&amp;"&gt;"&amp;
TEXT(E548,"0.0")&amp;"&lt;/td&gt;&lt;td class="&amp;""""&amp;"dataright"&amp;""""&amp;"&gt;"&amp;
TEXT(F548,"mmmm d, yyyy")&amp;"&lt;/td&gt;&lt;td class="&amp;""""&amp;"datacenter"&amp;""""&amp;"&gt;"&amp;
TEXT(G548,"0.0")&amp;"&lt;/td&gt;&lt;td class="&amp;""""&amp;"datacenter"&amp;""""&amp;"&gt;"&amp;
TEXT(H548,"0")&amp;"&lt;/td&gt;"&amp;
"&lt;/tr&gt;"</f>
        <v>&lt;tr&gt;&lt;td class="dataleft"&gt;630&lt;/td&gt;&lt;td class="dataleft"&gt;Nilson&lt;/td&gt;&lt;td class="dataleft"&gt;Twin&lt;/td&gt;&lt;td class="dataleft"&gt;Severin&lt;/td&gt;&lt;td class="datacenter"&gt;Twins&lt;/td&gt;&lt;td class="dataright"&gt;November 5, 1912&lt;/td&gt;&lt;td class="datacenter"&gt;Hannaford Enterprise&lt;/td&gt;&lt;td class="datacenter"&gt;5&lt;/td&gt;&lt;/tr&gt;</v>
      </c>
      <c r="U548" s="2">
        <f>LEN(S548)</f>
        <v>133</v>
      </c>
    </row>
    <row r="549" spans="1:21" ht="30" x14ac:dyDescent="0.25">
      <c r="A549" s="2">
        <v>652</v>
      </c>
      <c r="B549" s="4" t="s">
        <v>313</v>
      </c>
      <c r="C549" s="4"/>
      <c r="D549" s="4" t="s">
        <v>13180</v>
      </c>
      <c r="E549" s="5" t="s">
        <v>226</v>
      </c>
      <c r="F549" s="52">
        <v>4784</v>
      </c>
      <c r="G549" s="5" t="s">
        <v>13629</v>
      </c>
      <c r="H549" s="5">
        <v>5</v>
      </c>
      <c r="I549" s="48">
        <v>20</v>
      </c>
      <c r="J549" s="5">
        <v>549</v>
      </c>
      <c r="K549" s="47" t="s">
        <v>19864</v>
      </c>
      <c r="L549" s="46" t="s">
        <v>25744</v>
      </c>
      <c r="M549" s="46"/>
      <c r="N549" s="46"/>
      <c r="O549" s="39">
        <f>YEAR(F549)</f>
        <v>1913</v>
      </c>
      <c r="P549" s="2">
        <f>MONTH(F549)</f>
        <v>2</v>
      </c>
      <c r="Q549" s="2">
        <f>P549</f>
        <v>2</v>
      </c>
      <c r="R549" s="2">
        <f>DAY(F549)</f>
        <v>4</v>
      </c>
      <c r="S549" s="2" t="str">
        <f>"&lt;a href="&amp;""""&amp;L549&amp;"\"&amp;K549&amp;"""&gt;"&amp;B549&amp;"&lt;/a&gt;"</f>
        <v>&lt;a href="set03\he\he_november_21,_1911_-_december_11,_1914\birth\olson,_female_birth_to_sidne_february_4,_1913_p5_he.pdf"&gt;Olson&lt;/a&gt;</v>
      </c>
      <c r="T549" s="78" t="str">
        <f>"&lt;tr&gt;&lt;td class="&amp;""""&amp;"dataleft"&amp;""""&amp;"&gt;"&amp;
TEXT(A549,"0")&amp;"&lt;/td&gt;&lt;td class="&amp;""""&amp;"dataleft"&amp;""""&amp;"&gt;"&amp;
TEXT(B549,"")&amp;"&lt;/td&gt;&lt;td class="&amp;""""&amp;"dataleft"&amp;""""&amp;"&gt;"&amp;
TEXT(C549,"")&amp;"&lt;/td&gt;&lt;td class="&amp;""""&amp;"dataleft"&amp;""""&amp;"&gt;"&amp;
TEXT(D549,"0.0")&amp;"&lt;/td&gt;&lt;td class="&amp;""""&amp;"datacenter"&amp;""""&amp;"&gt;"&amp;
TEXT(E549,"0.0")&amp;"&lt;/td&gt;&lt;td class="&amp;""""&amp;"dataright"&amp;""""&amp;"&gt;"&amp;
TEXT(F549,"mmmm d, yyyy")&amp;"&lt;/td&gt;&lt;td class="&amp;""""&amp;"datacenter"&amp;""""&amp;"&gt;"&amp;
TEXT(G549,"0.0")&amp;"&lt;/td&gt;&lt;td class="&amp;""""&amp;"datacenter"&amp;""""&amp;"&gt;"&amp;
TEXT(H549,"0")&amp;"&lt;/td&gt;"&amp;
"&lt;/tr&gt;"</f>
        <v>&lt;tr&gt;&lt;td class="dataleft"&gt;652&lt;/td&gt;&lt;td class="dataleft"&gt;Olson&lt;/td&gt;&lt;td class="dataleft"&gt;&lt;/td&gt;&lt;td class="dataleft"&gt;Sidne&lt;/td&gt;&lt;td class="datacenter"&gt;F&lt;/td&gt;&lt;td class="dataright"&gt;February 4, 1913&lt;/td&gt;&lt;td class="datacenter"&gt;Hannaford Enterprise&lt;/td&gt;&lt;td class="datacenter"&gt;5&lt;/td&gt;&lt;/tr&gt;</v>
      </c>
      <c r="U549" s="2">
        <f>LEN(S549)</f>
        <v>131</v>
      </c>
    </row>
    <row r="550" spans="1:21" x14ac:dyDescent="0.25">
      <c r="A550" s="2">
        <v>653</v>
      </c>
      <c r="B550" s="4" t="s">
        <v>313</v>
      </c>
      <c r="C550" s="4"/>
      <c r="D550" s="4" t="s">
        <v>13181</v>
      </c>
      <c r="E550" s="5" t="s">
        <v>26</v>
      </c>
      <c r="F550" s="52">
        <v>5253</v>
      </c>
      <c r="G550" s="5" t="s">
        <v>13629</v>
      </c>
      <c r="H550" s="5">
        <v>5</v>
      </c>
      <c r="I550" s="48">
        <v>20</v>
      </c>
      <c r="J550" s="5">
        <v>550</v>
      </c>
      <c r="K550" s="47" t="s">
        <v>19865</v>
      </c>
      <c r="L550" s="46" t="s">
        <v>25744</v>
      </c>
      <c r="M550" s="46"/>
      <c r="N550" s="46"/>
      <c r="O550" s="39">
        <f>YEAR(F550)</f>
        <v>1914</v>
      </c>
      <c r="P550" s="2">
        <f>MONTH(F550)</f>
        <v>5</v>
      </c>
      <c r="Q550" s="2">
        <f>P550</f>
        <v>5</v>
      </c>
      <c r="R550" s="2">
        <f>DAY(F550)</f>
        <v>19</v>
      </c>
      <c r="S550" s="2" t="str">
        <f>"&lt;a href="&amp;""""&amp;L550&amp;"\"&amp;K550&amp;"""&gt;"&amp;B550&amp;"&lt;/a&gt;"</f>
        <v>&lt;a href="set03\he\he_november_21,_1911_-_december_11,_1914\birth\olson,_male_birth_to_sydne_may_19,_1914_p5_he.pdf"&gt;Olson&lt;/a&gt;</v>
      </c>
      <c r="T550" s="78" t="str">
        <f>"&lt;tr&gt;&lt;td class="&amp;""""&amp;"dataleft"&amp;""""&amp;"&gt;"&amp;
TEXT(A550,"0")&amp;"&lt;/td&gt;&lt;td class="&amp;""""&amp;"dataleft"&amp;""""&amp;"&gt;"&amp;
TEXT(B550,"")&amp;"&lt;/td&gt;&lt;td class="&amp;""""&amp;"dataleft"&amp;""""&amp;"&gt;"&amp;
TEXT(C550,"")&amp;"&lt;/td&gt;&lt;td class="&amp;""""&amp;"dataleft"&amp;""""&amp;"&gt;"&amp;
TEXT(D550,"0.0")&amp;"&lt;/td&gt;&lt;td class="&amp;""""&amp;"datacenter"&amp;""""&amp;"&gt;"&amp;
TEXT(E550,"0.0")&amp;"&lt;/td&gt;&lt;td class="&amp;""""&amp;"dataright"&amp;""""&amp;"&gt;"&amp;
TEXT(F550,"mmmm d, yyyy")&amp;"&lt;/td&gt;&lt;td class="&amp;""""&amp;"datacenter"&amp;""""&amp;"&gt;"&amp;
TEXT(G550,"0.0")&amp;"&lt;/td&gt;&lt;td class="&amp;""""&amp;"datacenter"&amp;""""&amp;"&gt;"&amp;
TEXT(H550,"0")&amp;"&lt;/td&gt;"&amp;
"&lt;/tr&gt;"</f>
        <v>&lt;tr&gt;&lt;td class="dataleft"&gt;653&lt;/td&gt;&lt;td class="dataleft"&gt;Olson&lt;/td&gt;&lt;td class="dataleft"&gt;&lt;/td&gt;&lt;td class="dataleft"&gt;Sydne&lt;/td&gt;&lt;td class="datacenter"&gt;M&lt;/td&gt;&lt;td class="dataright"&gt;May 19, 1914&lt;/td&gt;&lt;td class="datacenter"&gt;Hannaford Enterprise&lt;/td&gt;&lt;td class="datacenter"&gt;5&lt;/td&gt;&lt;/tr&gt;</v>
      </c>
      <c r="U550" s="2">
        <f>LEN(S550)</f>
        <v>125</v>
      </c>
    </row>
    <row r="551" spans="1:21" x14ac:dyDescent="0.25">
      <c r="A551" s="2">
        <v>665</v>
      </c>
      <c r="B551" s="4" t="s">
        <v>13182</v>
      </c>
      <c r="C551" s="4"/>
      <c r="D551" s="4" t="s">
        <v>352</v>
      </c>
      <c r="E551" s="5" t="s">
        <v>226</v>
      </c>
      <c r="F551" s="52">
        <v>5281</v>
      </c>
      <c r="G551" s="5" t="s">
        <v>13629</v>
      </c>
      <c r="H551" s="5">
        <v>5</v>
      </c>
      <c r="I551" s="48">
        <v>20</v>
      </c>
      <c r="J551" s="5">
        <v>551</v>
      </c>
      <c r="K551" s="47" t="s">
        <v>19866</v>
      </c>
      <c r="L551" s="46" t="s">
        <v>25744</v>
      </c>
      <c r="M551" s="46"/>
      <c r="N551" s="46"/>
      <c r="O551" s="39">
        <f>YEAR(F551)</f>
        <v>1914</v>
      </c>
      <c r="P551" s="2">
        <f>MONTH(F551)</f>
        <v>6</v>
      </c>
      <c r="Q551" s="2">
        <f>P551</f>
        <v>6</v>
      </c>
      <c r="R551" s="2">
        <f>DAY(F551)</f>
        <v>16</v>
      </c>
      <c r="S551" s="2" t="str">
        <f>"&lt;a href="&amp;""""&amp;L551&amp;"\"&amp;K551&amp;"""&gt;"&amp;B551&amp;"&lt;/a&gt;"</f>
        <v>&lt;a href="set03\he\he_november_21,_1911_-_december_11,_1914\birth\overby,_female_birth_to_john_june_16,_1914_p5_he.pdf"&gt;Overby&lt;/a&gt;</v>
      </c>
      <c r="T551" s="78" t="str">
        <f>"&lt;tr&gt;&lt;td class="&amp;""""&amp;"dataleft"&amp;""""&amp;"&gt;"&amp;
TEXT(A551,"0")&amp;"&lt;/td&gt;&lt;td class="&amp;""""&amp;"dataleft"&amp;""""&amp;"&gt;"&amp;
TEXT(B551,"")&amp;"&lt;/td&gt;&lt;td class="&amp;""""&amp;"dataleft"&amp;""""&amp;"&gt;"&amp;
TEXT(C551,"")&amp;"&lt;/td&gt;&lt;td class="&amp;""""&amp;"dataleft"&amp;""""&amp;"&gt;"&amp;
TEXT(D551,"0.0")&amp;"&lt;/td&gt;&lt;td class="&amp;""""&amp;"datacenter"&amp;""""&amp;"&gt;"&amp;
TEXT(E551,"0.0")&amp;"&lt;/td&gt;&lt;td class="&amp;""""&amp;"dataright"&amp;""""&amp;"&gt;"&amp;
TEXT(F551,"mmmm d, yyyy")&amp;"&lt;/td&gt;&lt;td class="&amp;""""&amp;"datacenter"&amp;""""&amp;"&gt;"&amp;
TEXT(G551,"0.0")&amp;"&lt;/td&gt;&lt;td class="&amp;""""&amp;"datacenter"&amp;""""&amp;"&gt;"&amp;
TEXT(H551,"0")&amp;"&lt;/td&gt;"&amp;
"&lt;/tr&gt;"</f>
        <v>&lt;tr&gt;&lt;td class="dataleft"&gt;665&lt;/td&gt;&lt;td class="dataleft"&gt;Overby&lt;/td&gt;&lt;td class="dataleft"&gt;&lt;/td&gt;&lt;td class="dataleft"&gt;John&lt;/td&gt;&lt;td class="datacenter"&gt;F&lt;/td&gt;&lt;td class="dataright"&gt;June 16, 1914&lt;/td&gt;&lt;td class="datacenter"&gt;Hannaford Enterprise&lt;/td&gt;&lt;td class="datacenter"&gt;5&lt;/td&gt;&lt;/tr&gt;</v>
      </c>
      <c r="U551" s="2">
        <f>LEN(S551)</f>
        <v>129</v>
      </c>
    </row>
    <row r="552" spans="1:21" x14ac:dyDescent="0.25">
      <c r="A552" s="2">
        <v>668</v>
      </c>
      <c r="B552" s="4" t="s">
        <v>13183</v>
      </c>
      <c r="C552" s="4"/>
      <c r="D552" s="4" t="s">
        <v>8434</v>
      </c>
      <c r="E552" s="5" t="s">
        <v>226</v>
      </c>
      <c r="F552" s="52">
        <v>4910</v>
      </c>
      <c r="G552" s="5" t="s">
        <v>13629</v>
      </c>
      <c r="H552" s="5">
        <v>5</v>
      </c>
      <c r="I552" s="48">
        <v>20</v>
      </c>
      <c r="J552" s="5">
        <v>552</v>
      </c>
      <c r="K552" s="47" t="s">
        <v>19867</v>
      </c>
      <c r="L552" s="46" t="s">
        <v>25744</v>
      </c>
      <c r="M552" s="46"/>
      <c r="N552" s="46"/>
      <c r="O552" s="39">
        <f>YEAR(F552)</f>
        <v>1913</v>
      </c>
      <c r="P552" s="2">
        <f>MONTH(F552)</f>
        <v>6</v>
      </c>
      <c r="Q552" s="2">
        <f>P552</f>
        <v>6</v>
      </c>
      <c r="R552" s="2">
        <f>DAY(F552)</f>
        <v>10</v>
      </c>
      <c r="S552" s="2" t="str">
        <f>"&lt;a href="&amp;""""&amp;L552&amp;"\"&amp;K552&amp;"""&gt;"&amp;B552&amp;"&lt;/a&gt;"</f>
        <v>&lt;a href="set03\he\he_november_21,_1911_-_december_11,_1914\birth\palm,_female_birth_to_david_june_10,_1913_p5_he.pdf"&gt;Palm&lt;/a&gt;</v>
      </c>
      <c r="T552" s="78" t="str">
        <f>"&lt;tr&gt;&lt;td class="&amp;""""&amp;"dataleft"&amp;""""&amp;"&gt;"&amp;
TEXT(A552,"0")&amp;"&lt;/td&gt;&lt;td class="&amp;""""&amp;"dataleft"&amp;""""&amp;"&gt;"&amp;
TEXT(B552,"")&amp;"&lt;/td&gt;&lt;td class="&amp;""""&amp;"dataleft"&amp;""""&amp;"&gt;"&amp;
TEXT(C552,"")&amp;"&lt;/td&gt;&lt;td class="&amp;""""&amp;"dataleft"&amp;""""&amp;"&gt;"&amp;
TEXT(D552,"0.0")&amp;"&lt;/td&gt;&lt;td class="&amp;""""&amp;"datacenter"&amp;""""&amp;"&gt;"&amp;
TEXT(E552,"0.0")&amp;"&lt;/td&gt;&lt;td class="&amp;""""&amp;"dataright"&amp;""""&amp;"&gt;"&amp;
TEXT(F552,"mmmm d, yyyy")&amp;"&lt;/td&gt;&lt;td class="&amp;""""&amp;"datacenter"&amp;""""&amp;"&gt;"&amp;
TEXT(G552,"0.0")&amp;"&lt;/td&gt;&lt;td class="&amp;""""&amp;"datacenter"&amp;""""&amp;"&gt;"&amp;
TEXT(H552,"0")&amp;"&lt;/td&gt;"&amp;
"&lt;/tr&gt;"</f>
        <v>&lt;tr&gt;&lt;td class="dataleft"&gt;668&lt;/td&gt;&lt;td class="dataleft"&gt;Palm&lt;/td&gt;&lt;td class="dataleft"&gt;&lt;/td&gt;&lt;td class="dataleft"&gt;David&lt;/td&gt;&lt;td class="datacenter"&gt;F&lt;/td&gt;&lt;td class="dataright"&gt;June 10, 1913&lt;/td&gt;&lt;td class="datacenter"&gt;Hannaford Enterprise&lt;/td&gt;&lt;td class="datacenter"&gt;5&lt;/td&gt;&lt;/tr&gt;</v>
      </c>
      <c r="U552" s="2">
        <f>LEN(S552)</f>
        <v>126</v>
      </c>
    </row>
    <row r="553" spans="1:21" ht="30" x14ac:dyDescent="0.25">
      <c r="A553" s="2">
        <v>687</v>
      </c>
      <c r="B553" s="4" t="s">
        <v>4696</v>
      </c>
      <c r="C553" s="4"/>
      <c r="D553" s="4" t="s">
        <v>294</v>
      </c>
      <c r="E553" s="5" t="s">
        <v>26</v>
      </c>
      <c r="F553" s="52">
        <v>5407</v>
      </c>
      <c r="G553" s="5" t="s">
        <v>13629</v>
      </c>
      <c r="H553" s="5">
        <v>5</v>
      </c>
      <c r="I553" s="48">
        <v>20</v>
      </c>
      <c r="J553" s="5">
        <v>553</v>
      </c>
      <c r="K553" s="47" t="s">
        <v>19868</v>
      </c>
      <c r="L553" s="46" t="s">
        <v>25744</v>
      </c>
      <c r="M553" s="46"/>
      <c r="N553" s="46"/>
      <c r="O553" s="39">
        <f>YEAR(F553)</f>
        <v>1914</v>
      </c>
      <c r="P553" s="2">
        <f>MONTH(F553)</f>
        <v>10</v>
      </c>
      <c r="Q553" s="2">
        <f>P553</f>
        <v>10</v>
      </c>
      <c r="R553" s="2">
        <f>DAY(F553)</f>
        <v>20</v>
      </c>
      <c r="S553" s="2" t="str">
        <f>"&lt;a href="&amp;""""&amp;L553&amp;"\"&amp;K553&amp;"""&gt;"&amp;B553&amp;"&lt;/a&gt;"</f>
        <v>&lt;a href="set03\he\he_november_21,_1911_-_december_11,_1914\birth\peterson,_male_birth_to_charles_october_20,_1914_p5_he.pdf"&gt;Peterson&lt;/a&gt;</v>
      </c>
      <c r="T553" s="78" t="str">
        <f>"&lt;tr&gt;&lt;td class="&amp;""""&amp;"dataleft"&amp;""""&amp;"&gt;"&amp;
TEXT(A553,"0")&amp;"&lt;/td&gt;&lt;td class="&amp;""""&amp;"dataleft"&amp;""""&amp;"&gt;"&amp;
TEXT(B553,"")&amp;"&lt;/td&gt;&lt;td class="&amp;""""&amp;"dataleft"&amp;""""&amp;"&gt;"&amp;
TEXT(C553,"")&amp;"&lt;/td&gt;&lt;td class="&amp;""""&amp;"dataleft"&amp;""""&amp;"&gt;"&amp;
TEXT(D553,"0.0")&amp;"&lt;/td&gt;&lt;td class="&amp;""""&amp;"datacenter"&amp;""""&amp;"&gt;"&amp;
TEXT(E553,"0.0")&amp;"&lt;/td&gt;&lt;td class="&amp;""""&amp;"dataright"&amp;""""&amp;"&gt;"&amp;
TEXT(F553,"mmmm d, yyyy")&amp;"&lt;/td&gt;&lt;td class="&amp;""""&amp;"datacenter"&amp;""""&amp;"&gt;"&amp;
TEXT(G553,"0.0")&amp;"&lt;/td&gt;&lt;td class="&amp;""""&amp;"datacenter"&amp;""""&amp;"&gt;"&amp;
TEXT(H553,"0")&amp;"&lt;/td&gt;"&amp;
"&lt;/tr&gt;"</f>
        <v>&lt;tr&gt;&lt;td class="dataleft"&gt;687&lt;/td&gt;&lt;td class="dataleft"&gt;Peterson&lt;/td&gt;&lt;td class="dataleft"&gt;&lt;/td&gt;&lt;td class="dataleft"&gt;Charles&lt;/td&gt;&lt;td class="datacenter"&gt;M&lt;/td&gt;&lt;td class="dataright"&gt;October 20, 1914&lt;/td&gt;&lt;td class="datacenter"&gt;Hannaford Enterprise&lt;/td&gt;&lt;td class="datacenter"&gt;5&lt;/td&gt;&lt;/tr&gt;</v>
      </c>
      <c r="U553" s="2">
        <f>LEN(S553)</f>
        <v>137</v>
      </c>
    </row>
    <row r="554" spans="1:21" ht="30" x14ac:dyDescent="0.25">
      <c r="A554" s="2">
        <v>692</v>
      </c>
      <c r="B554" s="4" t="s">
        <v>13184</v>
      </c>
      <c r="C554" s="4"/>
      <c r="D554" s="4" t="s">
        <v>13185</v>
      </c>
      <c r="E554" s="5" t="s">
        <v>26</v>
      </c>
      <c r="F554" s="52">
        <v>5442</v>
      </c>
      <c r="G554" s="5" t="s">
        <v>13629</v>
      </c>
      <c r="H554" s="5">
        <v>5</v>
      </c>
      <c r="I554" s="48">
        <v>20</v>
      </c>
      <c r="J554" s="5">
        <v>554</v>
      </c>
      <c r="K554" s="47" t="s">
        <v>19869</v>
      </c>
      <c r="L554" s="46" t="s">
        <v>25744</v>
      </c>
      <c r="M554" s="46"/>
      <c r="N554" s="46"/>
      <c r="O554" s="39">
        <f>YEAR(F554)</f>
        <v>1914</v>
      </c>
      <c r="P554" s="2">
        <f>MONTH(F554)</f>
        <v>11</v>
      </c>
      <c r="Q554" s="2">
        <f>P554</f>
        <v>11</v>
      </c>
      <c r="R554" s="2">
        <f>DAY(F554)</f>
        <v>24</v>
      </c>
      <c r="S554" s="2" t="str">
        <f>"&lt;a href="&amp;""""&amp;L554&amp;"\"&amp;K554&amp;"""&gt;"&amp;B554&amp;"&lt;/a&gt;"</f>
        <v>&lt;a href="set03\he\he_november_21,_1911_-_december_11,_1914\birth\plasterer,_male_birth_to_raymond_november_24,_1914_p5_he.pdf"&gt;Plasterer&lt;/a&gt;</v>
      </c>
      <c r="T554" s="78" t="str">
        <f>"&lt;tr&gt;&lt;td class="&amp;""""&amp;"dataleft"&amp;""""&amp;"&gt;"&amp;
TEXT(A554,"0")&amp;"&lt;/td&gt;&lt;td class="&amp;""""&amp;"dataleft"&amp;""""&amp;"&gt;"&amp;
TEXT(B554,"")&amp;"&lt;/td&gt;&lt;td class="&amp;""""&amp;"dataleft"&amp;""""&amp;"&gt;"&amp;
TEXT(C554,"")&amp;"&lt;/td&gt;&lt;td class="&amp;""""&amp;"dataleft"&amp;""""&amp;"&gt;"&amp;
TEXT(D554,"0.0")&amp;"&lt;/td&gt;&lt;td class="&amp;""""&amp;"datacenter"&amp;""""&amp;"&gt;"&amp;
TEXT(E554,"0.0")&amp;"&lt;/td&gt;&lt;td class="&amp;""""&amp;"dataright"&amp;""""&amp;"&gt;"&amp;
TEXT(F554,"mmmm d, yyyy")&amp;"&lt;/td&gt;&lt;td class="&amp;""""&amp;"datacenter"&amp;""""&amp;"&gt;"&amp;
TEXT(G554,"0.0")&amp;"&lt;/td&gt;&lt;td class="&amp;""""&amp;"datacenter"&amp;""""&amp;"&gt;"&amp;
TEXT(H554,"0")&amp;"&lt;/td&gt;"&amp;
"&lt;/tr&gt;"</f>
        <v>&lt;tr&gt;&lt;td class="dataleft"&gt;692&lt;/td&gt;&lt;td class="dataleft"&gt;Plasterer&lt;/td&gt;&lt;td class="dataleft"&gt;&lt;/td&gt;&lt;td class="dataleft"&gt;Raymond&lt;/td&gt;&lt;td class="datacenter"&gt;M&lt;/td&gt;&lt;td class="dataright"&gt;November 24, 1914&lt;/td&gt;&lt;td class="datacenter"&gt;Hannaford Enterprise&lt;/td&gt;&lt;td class="datacenter"&gt;5&lt;/td&gt;&lt;/tr&gt;</v>
      </c>
      <c r="U554" s="2">
        <f>LEN(S554)</f>
        <v>140</v>
      </c>
    </row>
    <row r="555" spans="1:21" x14ac:dyDescent="0.25">
      <c r="A555" s="2">
        <v>724</v>
      </c>
      <c r="B555" s="4" t="s">
        <v>4701</v>
      </c>
      <c r="C555" s="4"/>
      <c r="D555" s="4" t="s">
        <v>4155</v>
      </c>
      <c r="E555" s="5" t="s">
        <v>226</v>
      </c>
      <c r="F555" s="52">
        <v>5029</v>
      </c>
      <c r="G555" s="5" t="s">
        <v>13629</v>
      </c>
      <c r="H555" s="5">
        <v>5</v>
      </c>
      <c r="I555" s="48">
        <v>20</v>
      </c>
      <c r="J555" s="5">
        <v>555</v>
      </c>
      <c r="K555" s="47" t="s">
        <v>19870</v>
      </c>
      <c r="L555" s="46" t="s">
        <v>25744</v>
      </c>
      <c r="M555" s="46"/>
      <c r="N555" s="46"/>
      <c r="O555" s="39">
        <f>YEAR(F555)</f>
        <v>1913</v>
      </c>
      <c r="P555" s="2">
        <f>MONTH(F555)</f>
        <v>10</v>
      </c>
      <c r="Q555" s="2">
        <f>P555</f>
        <v>10</v>
      </c>
      <c r="R555" s="2">
        <f>DAY(F555)</f>
        <v>7</v>
      </c>
      <c r="S555" s="2" t="str">
        <f>"&lt;a href="&amp;""""&amp;L555&amp;"\"&amp;K555&amp;"""&gt;"&amp;B555&amp;"&lt;/a&gt;"</f>
        <v>&lt;a href="set03\he\he_november_21,_1911_-_december_11,_1914\birth\reite,_female_birth_to_chris_october_7,_1913_p5_he.pdf"&gt;Reite&lt;/a&gt;</v>
      </c>
      <c r="T555" s="78" t="str">
        <f>"&lt;tr&gt;&lt;td class="&amp;""""&amp;"dataleft"&amp;""""&amp;"&gt;"&amp;
TEXT(A555,"0")&amp;"&lt;/td&gt;&lt;td class="&amp;""""&amp;"dataleft"&amp;""""&amp;"&gt;"&amp;
TEXT(B555,"")&amp;"&lt;/td&gt;&lt;td class="&amp;""""&amp;"dataleft"&amp;""""&amp;"&gt;"&amp;
TEXT(C555,"")&amp;"&lt;/td&gt;&lt;td class="&amp;""""&amp;"dataleft"&amp;""""&amp;"&gt;"&amp;
TEXT(D555,"0.0")&amp;"&lt;/td&gt;&lt;td class="&amp;""""&amp;"datacenter"&amp;""""&amp;"&gt;"&amp;
TEXT(E555,"0.0")&amp;"&lt;/td&gt;&lt;td class="&amp;""""&amp;"dataright"&amp;""""&amp;"&gt;"&amp;
TEXT(F555,"mmmm d, yyyy")&amp;"&lt;/td&gt;&lt;td class="&amp;""""&amp;"datacenter"&amp;""""&amp;"&gt;"&amp;
TEXT(G555,"0.0")&amp;"&lt;/td&gt;&lt;td class="&amp;""""&amp;"datacenter"&amp;""""&amp;"&gt;"&amp;
TEXT(H555,"0")&amp;"&lt;/td&gt;"&amp;
"&lt;/tr&gt;"</f>
        <v>&lt;tr&gt;&lt;td class="dataleft"&gt;724&lt;/td&gt;&lt;td class="dataleft"&gt;Reite&lt;/td&gt;&lt;td class="dataleft"&gt;&lt;/td&gt;&lt;td class="dataleft"&gt;Chris &lt;/td&gt;&lt;td class="datacenter"&gt;F&lt;/td&gt;&lt;td class="dataright"&gt;October 7, 1913&lt;/td&gt;&lt;td class="datacenter"&gt;Hannaford Enterprise&lt;/td&gt;&lt;td class="datacenter"&gt;5&lt;/td&gt;&lt;/tr&gt;</v>
      </c>
      <c r="U555" s="2">
        <f>LEN(S555)</f>
        <v>130</v>
      </c>
    </row>
    <row r="556" spans="1:21" x14ac:dyDescent="0.25">
      <c r="A556" s="2">
        <v>723</v>
      </c>
      <c r="B556" s="4" t="s">
        <v>4701</v>
      </c>
      <c r="C556" s="4"/>
      <c r="D556" s="4" t="s">
        <v>4669</v>
      </c>
      <c r="E556" s="5" t="s">
        <v>26</v>
      </c>
      <c r="F556" s="52">
        <v>4490</v>
      </c>
      <c r="G556" s="5" t="s">
        <v>13629</v>
      </c>
      <c r="H556" s="5">
        <v>5</v>
      </c>
      <c r="I556" s="48">
        <v>20</v>
      </c>
      <c r="J556" s="5">
        <v>556</v>
      </c>
      <c r="K556" s="47" t="s">
        <v>19871</v>
      </c>
      <c r="L556" s="46" t="s">
        <v>25744</v>
      </c>
      <c r="M556" s="46"/>
      <c r="N556" s="46"/>
      <c r="O556" s="39">
        <f>YEAR(F556)</f>
        <v>1912</v>
      </c>
      <c r="P556" s="2">
        <f>MONTH(F556)</f>
        <v>4</v>
      </c>
      <c r="Q556" s="2">
        <f>P556</f>
        <v>4</v>
      </c>
      <c r="R556" s="2">
        <f>DAY(F556)</f>
        <v>16</v>
      </c>
      <c r="S556" s="2" t="str">
        <f>"&lt;a href="&amp;""""&amp;L556&amp;"\"&amp;K556&amp;"""&gt;"&amp;B556&amp;"&lt;/a&gt;"</f>
        <v>&lt;a href="set03\he\he_november_21,_1911_-_december_11,_1914\birth\reite,_male_birth_to_chris_april_16,_1912_p5_he.pdf"&gt;Reite&lt;/a&gt;</v>
      </c>
      <c r="T556" s="78" t="str">
        <f>"&lt;tr&gt;&lt;td class="&amp;""""&amp;"dataleft"&amp;""""&amp;"&gt;"&amp;
TEXT(A556,"0")&amp;"&lt;/td&gt;&lt;td class="&amp;""""&amp;"dataleft"&amp;""""&amp;"&gt;"&amp;
TEXT(B556,"")&amp;"&lt;/td&gt;&lt;td class="&amp;""""&amp;"dataleft"&amp;""""&amp;"&gt;"&amp;
TEXT(C556,"")&amp;"&lt;/td&gt;&lt;td class="&amp;""""&amp;"dataleft"&amp;""""&amp;"&gt;"&amp;
TEXT(D556,"0.0")&amp;"&lt;/td&gt;&lt;td class="&amp;""""&amp;"datacenter"&amp;""""&amp;"&gt;"&amp;
TEXT(E556,"0.0")&amp;"&lt;/td&gt;&lt;td class="&amp;""""&amp;"dataright"&amp;""""&amp;"&gt;"&amp;
TEXT(F556,"mmmm d, yyyy")&amp;"&lt;/td&gt;&lt;td class="&amp;""""&amp;"datacenter"&amp;""""&amp;"&gt;"&amp;
TEXT(G556,"0.0")&amp;"&lt;/td&gt;&lt;td class="&amp;""""&amp;"datacenter"&amp;""""&amp;"&gt;"&amp;
TEXT(H556,"0")&amp;"&lt;/td&gt;"&amp;
"&lt;/tr&gt;"</f>
        <v>&lt;tr&gt;&lt;td class="dataleft"&gt;723&lt;/td&gt;&lt;td class="dataleft"&gt;Reite&lt;/td&gt;&lt;td class="dataleft"&gt;&lt;/td&gt;&lt;td class="dataleft"&gt;Chris&lt;/td&gt;&lt;td class="datacenter"&gt;M&lt;/td&gt;&lt;td class="dataright"&gt;April 16, 1912&lt;/td&gt;&lt;td class="datacenter"&gt;Hannaford Enterprise&lt;/td&gt;&lt;td class="datacenter"&gt;5&lt;/td&gt;&lt;/tr&gt;</v>
      </c>
      <c r="U556" s="2">
        <f>LEN(S556)</f>
        <v>127</v>
      </c>
    </row>
    <row r="557" spans="1:21" ht="30" x14ac:dyDescent="0.25">
      <c r="A557" s="2">
        <v>739</v>
      </c>
      <c r="B557" s="4" t="s">
        <v>4195</v>
      </c>
      <c r="C557" s="4"/>
      <c r="D557" s="4" t="s">
        <v>342</v>
      </c>
      <c r="E557" s="5" t="s">
        <v>26</v>
      </c>
      <c r="F557" s="52">
        <v>5022</v>
      </c>
      <c r="G557" s="5" t="s">
        <v>13629</v>
      </c>
      <c r="H557" s="5">
        <v>5</v>
      </c>
      <c r="I557" s="48">
        <v>20</v>
      </c>
      <c r="J557" s="5">
        <v>557</v>
      </c>
      <c r="K557" s="47" t="s">
        <v>19872</v>
      </c>
      <c r="L557" s="46" t="s">
        <v>25744</v>
      </c>
      <c r="M557" s="46"/>
      <c r="N557" s="46"/>
      <c r="O557" s="39">
        <f>YEAR(F557)</f>
        <v>1913</v>
      </c>
      <c r="P557" s="2">
        <f>MONTH(F557)</f>
        <v>9</v>
      </c>
      <c r="Q557" s="2">
        <f>P557</f>
        <v>9</v>
      </c>
      <c r="R557" s="2">
        <f>DAY(F557)</f>
        <v>30</v>
      </c>
      <c r="S557" s="2" t="str">
        <f>"&lt;a href="&amp;""""&amp;L557&amp;"\"&amp;K557&amp;"""&gt;"&amp;B557&amp;"&lt;/a&gt;"</f>
        <v>&lt;a href="set03\he\he_november_21,_1911_-_december_11,_1914\birth\richardson,_male_birth_to_oliver_september_30,_1913_p5_he.pdf"&gt;Richardson&lt;/a&gt;</v>
      </c>
      <c r="T557" s="78" t="str">
        <f>"&lt;tr&gt;&lt;td class="&amp;""""&amp;"dataleft"&amp;""""&amp;"&gt;"&amp;
TEXT(A557,"0")&amp;"&lt;/td&gt;&lt;td class="&amp;""""&amp;"dataleft"&amp;""""&amp;"&gt;"&amp;
TEXT(B557,"")&amp;"&lt;/td&gt;&lt;td class="&amp;""""&amp;"dataleft"&amp;""""&amp;"&gt;"&amp;
TEXT(C557,"")&amp;"&lt;/td&gt;&lt;td class="&amp;""""&amp;"dataleft"&amp;""""&amp;"&gt;"&amp;
TEXT(D557,"0.0")&amp;"&lt;/td&gt;&lt;td class="&amp;""""&amp;"datacenter"&amp;""""&amp;"&gt;"&amp;
TEXT(E557,"0.0")&amp;"&lt;/td&gt;&lt;td class="&amp;""""&amp;"dataright"&amp;""""&amp;"&gt;"&amp;
TEXT(F557,"mmmm d, yyyy")&amp;"&lt;/td&gt;&lt;td class="&amp;""""&amp;"datacenter"&amp;""""&amp;"&gt;"&amp;
TEXT(G557,"0.0")&amp;"&lt;/td&gt;&lt;td class="&amp;""""&amp;"datacenter"&amp;""""&amp;"&gt;"&amp;
TEXT(H557,"0")&amp;"&lt;/td&gt;"&amp;
"&lt;/tr&gt;"</f>
        <v>&lt;tr&gt;&lt;td class="dataleft"&gt;739&lt;/td&gt;&lt;td class="dataleft"&gt;Richardson&lt;/td&gt;&lt;td class="dataleft"&gt;&lt;/td&gt;&lt;td class="dataleft"&gt;Oliver&lt;/td&gt;&lt;td class="datacenter"&gt;M&lt;/td&gt;&lt;td class="dataright"&gt;September 30, 1913&lt;/td&gt;&lt;td class="datacenter"&gt;Hannaford Enterprise&lt;/td&gt;&lt;td class="datacenter"&gt;5&lt;/td&gt;&lt;/tr&gt;</v>
      </c>
      <c r="U557" s="2">
        <f>LEN(S557)</f>
        <v>142</v>
      </c>
    </row>
    <row r="558" spans="1:21" ht="30" x14ac:dyDescent="0.25">
      <c r="A558" s="2">
        <v>772</v>
      </c>
      <c r="B558" s="4" t="s">
        <v>13186</v>
      </c>
      <c r="C558" s="4"/>
      <c r="D558" s="4" t="s">
        <v>13187</v>
      </c>
      <c r="E558" s="5" t="s">
        <v>226</v>
      </c>
      <c r="F558" s="52">
        <v>5190</v>
      </c>
      <c r="G558" s="5" t="s">
        <v>13629</v>
      </c>
      <c r="H558" s="5">
        <v>5</v>
      </c>
      <c r="I558" s="48">
        <v>20</v>
      </c>
      <c r="J558" s="5">
        <v>558</v>
      </c>
      <c r="K558" s="47" t="s">
        <v>19873</v>
      </c>
      <c r="L558" s="46" t="s">
        <v>25744</v>
      </c>
      <c r="M558" s="46"/>
      <c r="N558" s="46"/>
      <c r="O558" s="39">
        <f>YEAR(F558)</f>
        <v>1914</v>
      </c>
      <c r="P558" s="2">
        <f>MONTH(F558)</f>
        <v>3</v>
      </c>
      <c r="Q558" s="2">
        <f>P558</f>
        <v>3</v>
      </c>
      <c r="R558" s="2">
        <f>DAY(F558)</f>
        <v>17</v>
      </c>
      <c r="S558" s="2" t="str">
        <f>"&lt;a href="&amp;""""&amp;L558&amp;"\"&amp;K558&amp;"""&gt;"&amp;B558&amp;"&lt;/a&gt;"</f>
        <v>&lt;a href="set03\he\he_november_21,_1911_-_december_11,_1914\birth\sather,_female_birth_to_august_march_17,_1914_p5_he.pdf"&gt;Sather&lt;/a&gt;</v>
      </c>
      <c r="T558" s="78" t="str">
        <f>"&lt;tr&gt;&lt;td class="&amp;""""&amp;"dataleft"&amp;""""&amp;"&gt;"&amp;
TEXT(A558,"0")&amp;"&lt;/td&gt;&lt;td class="&amp;""""&amp;"dataleft"&amp;""""&amp;"&gt;"&amp;
TEXT(B558,"")&amp;"&lt;/td&gt;&lt;td class="&amp;""""&amp;"dataleft"&amp;""""&amp;"&gt;"&amp;
TEXT(C558,"")&amp;"&lt;/td&gt;&lt;td class="&amp;""""&amp;"dataleft"&amp;""""&amp;"&gt;"&amp;
TEXT(D558,"0.0")&amp;"&lt;/td&gt;&lt;td class="&amp;""""&amp;"datacenter"&amp;""""&amp;"&gt;"&amp;
TEXT(E558,"0.0")&amp;"&lt;/td&gt;&lt;td class="&amp;""""&amp;"dataright"&amp;""""&amp;"&gt;"&amp;
TEXT(F558,"mmmm d, yyyy")&amp;"&lt;/td&gt;&lt;td class="&amp;""""&amp;"datacenter"&amp;""""&amp;"&gt;"&amp;
TEXT(G558,"0.0")&amp;"&lt;/td&gt;&lt;td class="&amp;""""&amp;"datacenter"&amp;""""&amp;"&gt;"&amp;
TEXT(H558,"0")&amp;"&lt;/td&gt;"&amp;
"&lt;/tr&gt;"</f>
        <v>&lt;tr&gt;&lt;td class="dataleft"&gt;772&lt;/td&gt;&lt;td class="dataleft"&gt;Sather&lt;/td&gt;&lt;td class="dataleft"&gt;&lt;/td&gt;&lt;td class="dataleft"&gt;August&lt;/td&gt;&lt;td class="datacenter"&gt;F&lt;/td&gt;&lt;td class="dataright"&gt;March 17, 1914&lt;/td&gt;&lt;td class="datacenter"&gt;Hannaford Enterprise&lt;/td&gt;&lt;td class="datacenter"&gt;5&lt;/td&gt;&lt;/tr&gt;</v>
      </c>
      <c r="U558" s="2">
        <f>LEN(S558)</f>
        <v>132</v>
      </c>
    </row>
    <row r="559" spans="1:21" x14ac:dyDescent="0.25">
      <c r="A559" s="2">
        <v>773</v>
      </c>
      <c r="B559" s="4" t="s">
        <v>13188</v>
      </c>
      <c r="C559" s="4"/>
      <c r="D559" s="4" t="s">
        <v>2758</v>
      </c>
      <c r="E559" s="5" t="s">
        <v>226</v>
      </c>
      <c r="F559" s="52">
        <v>4952</v>
      </c>
      <c r="G559" s="5" t="s">
        <v>13629</v>
      </c>
      <c r="H559" s="5">
        <v>5</v>
      </c>
      <c r="I559" s="48">
        <v>20</v>
      </c>
      <c r="J559" s="5">
        <v>559</v>
      </c>
      <c r="K559" s="47" t="s">
        <v>19874</v>
      </c>
      <c r="L559" s="46" t="s">
        <v>25744</v>
      </c>
      <c r="M559" s="46"/>
      <c r="N559" s="46"/>
      <c r="O559" s="39">
        <f>YEAR(F559)</f>
        <v>1913</v>
      </c>
      <c r="P559" s="2">
        <f>MONTH(F559)</f>
        <v>7</v>
      </c>
      <c r="Q559" s="2">
        <f>P559</f>
        <v>7</v>
      </c>
      <c r="R559" s="2">
        <f>DAY(F559)</f>
        <v>22</v>
      </c>
      <c r="S559" s="2" t="str">
        <f>"&lt;a href="&amp;""""&amp;L559&amp;"\"&amp;K559&amp;"""&gt;"&amp;B559&amp;"&lt;/a&gt;"</f>
        <v>&lt;a href="set03\he\he_november_21,_1911_-_december_11,_1914\birth\savre._female_birth_to_ed_july_22,_1913_p5_he.pdf"&gt;Savre&lt;/a&gt;</v>
      </c>
      <c r="T559" s="78" t="str">
        <f>"&lt;tr&gt;&lt;td class="&amp;""""&amp;"dataleft"&amp;""""&amp;"&gt;"&amp;
TEXT(A559,"0")&amp;"&lt;/td&gt;&lt;td class="&amp;""""&amp;"dataleft"&amp;""""&amp;"&gt;"&amp;
TEXT(B559,"")&amp;"&lt;/td&gt;&lt;td class="&amp;""""&amp;"dataleft"&amp;""""&amp;"&gt;"&amp;
TEXT(C559,"")&amp;"&lt;/td&gt;&lt;td class="&amp;""""&amp;"dataleft"&amp;""""&amp;"&gt;"&amp;
TEXT(D559,"0.0")&amp;"&lt;/td&gt;&lt;td class="&amp;""""&amp;"datacenter"&amp;""""&amp;"&gt;"&amp;
TEXT(E559,"0.0")&amp;"&lt;/td&gt;&lt;td class="&amp;""""&amp;"dataright"&amp;""""&amp;"&gt;"&amp;
TEXT(F559,"mmmm d, yyyy")&amp;"&lt;/td&gt;&lt;td class="&amp;""""&amp;"datacenter"&amp;""""&amp;"&gt;"&amp;
TEXT(G559,"0.0")&amp;"&lt;/td&gt;&lt;td class="&amp;""""&amp;"datacenter"&amp;""""&amp;"&gt;"&amp;
TEXT(H559,"0")&amp;"&lt;/td&gt;"&amp;
"&lt;/tr&gt;"</f>
        <v>&lt;tr&gt;&lt;td class="dataleft"&gt;773&lt;/td&gt;&lt;td class="dataleft"&gt;Savre&lt;/td&gt;&lt;td class="dataleft"&gt;&lt;/td&gt;&lt;td class="dataleft"&gt;Ed&lt;/td&gt;&lt;td class="datacenter"&gt;F&lt;/td&gt;&lt;td class="dataright"&gt;July 22, 1913&lt;/td&gt;&lt;td class="datacenter"&gt;Hannaford Enterprise&lt;/td&gt;&lt;td class="datacenter"&gt;5&lt;/td&gt;&lt;/tr&gt;</v>
      </c>
      <c r="U559" s="2">
        <f>LEN(S559)</f>
        <v>125</v>
      </c>
    </row>
    <row r="560" spans="1:21" ht="30" x14ac:dyDescent="0.25">
      <c r="A560" s="2">
        <v>800</v>
      </c>
      <c r="B560" s="4" t="s">
        <v>320</v>
      </c>
      <c r="C560" s="4"/>
      <c r="D560" s="4" t="s">
        <v>13189</v>
      </c>
      <c r="E560" s="5" t="s">
        <v>26</v>
      </c>
      <c r="F560" s="52">
        <v>4420</v>
      </c>
      <c r="G560" s="5" t="s">
        <v>13629</v>
      </c>
      <c r="H560" s="5">
        <v>5</v>
      </c>
      <c r="I560" s="48">
        <v>20</v>
      </c>
      <c r="J560" s="5">
        <v>560</v>
      </c>
      <c r="K560" s="47" t="s">
        <v>19875</v>
      </c>
      <c r="L560" s="46" t="s">
        <v>25744</v>
      </c>
      <c r="M560" s="46"/>
      <c r="N560" s="46"/>
      <c r="O560" s="39">
        <f>YEAR(F560)</f>
        <v>1912</v>
      </c>
      <c r="P560" s="2">
        <f>MONTH(F560)</f>
        <v>2</v>
      </c>
      <c r="Q560" s="2">
        <f>P560</f>
        <v>2</v>
      </c>
      <c r="R560" s="2">
        <f>DAY(F560)</f>
        <v>6</v>
      </c>
      <c r="S560" s="2" t="str">
        <f>"&lt;a href="&amp;""""&amp;L560&amp;"\"&amp;K560&amp;"""&gt;"&amp;B560&amp;"&lt;/a&gt;"</f>
        <v>&lt;a href="set03\he\he_november_21,_1911_-_december_11,_1914\birth\sletten,_male_birth_to_carl_february_6,_1912_p5_he.pdf"&gt;Sletten&lt;/a&gt;</v>
      </c>
      <c r="T560" s="78" t="str">
        <f>"&lt;tr&gt;&lt;td class="&amp;""""&amp;"dataleft"&amp;""""&amp;"&gt;"&amp;
TEXT(A560,"0")&amp;"&lt;/td&gt;&lt;td class="&amp;""""&amp;"dataleft"&amp;""""&amp;"&gt;"&amp;
TEXT(B560,"")&amp;"&lt;/td&gt;&lt;td class="&amp;""""&amp;"dataleft"&amp;""""&amp;"&gt;"&amp;
TEXT(C560,"")&amp;"&lt;/td&gt;&lt;td class="&amp;""""&amp;"dataleft"&amp;""""&amp;"&gt;"&amp;
TEXT(D560,"0.0")&amp;"&lt;/td&gt;&lt;td class="&amp;""""&amp;"datacenter"&amp;""""&amp;"&gt;"&amp;
TEXT(E560,"0.0")&amp;"&lt;/td&gt;&lt;td class="&amp;""""&amp;"dataright"&amp;""""&amp;"&gt;"&amp;
TEXT(F560,"mmmm d, yyyy")&amp;"&lt;/td&gt;&lt;td class="&amp;""""&amp;"datacenter"&amp;""""&amp;"&gt;"&amp;
TEXT(G560,"0.0")&amp;"&lt;/td&gt;&lt;td class="&amp;""""&amp;"datacenter"&amp;""""&amp;"&gt;"&amp;
TEXT(H560,"0")&amp;"&lt;/td&gt;"&amp;
"&lt;/tr&gt;"</f>
        <v>&lt;tr&gt;&lt;td class="dataleft"&gt;800&lt;/td&gt;&lt;td class="dataleft"&gt;Sletten&lt;/td&gt;&lt;td class="dataleft"&gt;&lt;/td&gt;&lt;td class="dataleft"&gt;Carl &lt;/td&gt;&lt;td class="datacenter"&gt;M&lt;/td&gt;&lt;td class="dataright"&gt;February 6, 1912&lt;/td&gt;&lt;td class="datacenter"&gt;Hannaford Enterprise&lt;/td&gt;&lt;td class="datacenter"&gt;5&lt;/td&gt;&lt;/tr&gt;</v>
      </c>
      <c r="U560" s="2">
        <f>LEN(S560)</f>
        <v>132</v>
      </c>
    </row>
    <row r="561" spans="1:21" ht="30" x14ac:dyDescent="0.25">
      <c r="A561" s="2">
        <v>813</v>
      </c>
      <c r="B561" s="4" t="s">
        <v>13190</v>
      </c>
      <c r="C561" s="4"/>
      <c r="D561" s="4" t="s">
        <v>4702</v>
      </c>
      <c r="E561" s="5" t="s">
        <v>26</v>
      </c>
      <c r="F561" s="52">
        <v>5253</v>
      </c>
      <c r="G561" s="5" t="s">
        <v>13629</v>
      </c>
      <c r="H561" s="5">
        <v>5</v>
      </c>
      <c r="I561" s="48">
        <v>20</v>
      </c>
      <c r="J561" s="5">
        <v>561</v>
      </c>
      <c r="K561" s="47" t="s">
        <v>19876</v>
      </c>
      <c r="L561" s="46" t="s">
        <v>25744</v>
      </c>
      <c r="M561" s="46"/>
      <c r="N561" s="46"/>
      <c r="O561" s="39">
        <f>YEAR(F561)</f>
        <v>1914</v>
      </c>
      <c r="P561" s="2">
        <f>MONTH(F561)</f>
        <v>5</v>
      </c>
      <c r="Q561" s="2">
        <f>P561</f>
        <v>5</v>
      </c>
      <c r="R561" s="2">
        <f>DAY(F561)</f>
        <v>19</v>
      </c>
      <c r="S561" s="2" t="str">
        <f>"&lt;a href="&amp;""""&amp;L561&amp;"\"&amp;K561&amp;"""&gt;"&amp;B561&amp;"&lt;/a&gt;"</f>
        <v>&lt;a href="set03\he\he_november_21,_1911_-_december_11,_1914\birth\sonju,_male_birth_to_andrew_may_19,_1914_p5_he.pdf"&gt;Sonju&lt;/a&gt;</v>
      </c>
      <c r="T561" s="78" t="str">
        <f>"&lt;tr&gt;&lt;td class="&amp;""""&amp;"dataleft"&amp;""""&amp;"&gt;"&amp;
TEXT(A561,"0")&amp;"&lt;/td&gt;&lt;td class="&amp;""""&amp;"dataleft"&amp;""""&amp;"&gt;"&amp;
TEXT(B561,"")&amp;"&lt;/td&gt;&lt;td class="&amp;""""&amp;"dataleft"&amp;""""&amp;"&gt;"&amp;
TEXT(C561,"")&amp;"&lt;/td&gt;&lt;td class="&amp;""""&amp;"dataleft"&amp;""""&amp;"&gt;"&amp;
TEXT(D561,"0.0")&amp;"&lt;/td&gt;&lt;td class="&amp;""""&amp;"datacenter"&amp;""""&amp;"&gt;"&amp;
TEXT(E561,"0.0")&amp;"&lt;/td&gt;&lt;td class="&amp;""""&amp;"dataright"&amp;""""&amp;"&gt;"&amp;
TEXT(F561,"mmmm d, yyyy")&amp;"&lt;/td&gt;&lt;td class="&amp;""""&amp;"datacenter"&amp;""""&amp;"&gt;"&amp;
TEXT(G561,"0.0")&amp;"&lt;/td&gt;&lt;td class="&amp;""""&amp;"datacenter"&amp;""""&amp;"&gt;"&amp;
TEXT(H561,"0")&amp;"&lt;/td&gt;"&amp;
"&lt;/tr&gt;"</f>
        <v>&lt;tr&gt;&lt;td class="dataleft"&gt;813&lt;/td&gt;&lt;td class="dataleft"&gt;Sonju&lt;/td&gt;&lt;td class="dataleft"&gt;&lt;/td&gt;&lt;td class="dataleft"&gt;Andrew&lt;/td&gt;&lt;td class="datacenter"&gt;M&lt;/td&gt;&lt;td class="dataright"&gt;May 19, 1914&lt;/td&gt;&lt;td class="datacenter"&gt;Hannaford Enterprise&lt;/td&gt;&lt;td class="datacenter"&gt;5&lt;/td&gt;&lt;/tr&gt;</v>
      </c>
      <c r="U561" s="2">
        <f>LEN(S561)</f>
        <v>126</v>
      </c>
    </row>
    <row r="562" spans="1:21" ht="30" x14ac:dyDescent="0.25">
      <c r="A562" s="2">
        <v>842</v>
      </c>
      <c r="B562" s="4" t="s">
        <v>13191</v>
      </c>
      <c r="C562" s="4"/>
      <c r="D562" s="4" t="s">
        <v>225</v>
      </c>
      <c r="E562" s="5" t="s">
        <v>226</v>
      </c>
      <c r="F562" s="52">
        <v>5099</v>
      </c>
      <c r="G562" s="5" t="s">
        <v>13629</v>
      </c>
      <c r="H562" s="5">
        <v>5</v>
      </c>
      <c r="I562" s="48">
        <v>20</v>
      </c>
      <c r="J562" s="5">
        <v>562</v>
      </c>
      <c r="K562" s="47" t="s">
        <v>19877</v>
      </c>
      <c r="L562" s="46" t="s">
        <v>25744</v>
      </c>
      <c r="M562" s="46"/>
      <c r="N562" s="46"/>
      <c r="O562" s="39">
        <f>YEAR(F562)</f>
        <v>1913</v>
      </c>
      <c r="P562" s="2">
        <f>MONTH(F562)</f>
        <v>12</v>
      </c>
      <c r="Q562" s="2">
        <f>P562</f>
        <v>12</v>
      </c>
      <c r="R562" s="2">
        <f>DAY(F562)</f>
        <v>16</v>
      </c>
      <c r="S562" s="2" t="str">
        <f>"&lt;a href="&amp;""""&amp;L562&amp;"\"&amp;K562&amp;"""&gt;"&amp;B562&amp;"&lt;/a&gt;"</f>
        <v>&lt;a href="set03\he\he_november_21,_1911_-_december_11,_1914\birth\stokkeland,_female_birth_to_george_december_16,_1913_p5_he.pdf"&gt;Stokkeland&lt;/a&gt;</v>
      </c>
      <c r="T562" s="78" t="str">
        <f>"&lt;tr&gt;&lt;td class="&amp;""""&amp;"dataleft"&amp;""""&amp;"&gt;"&amp;
TEXT(A562,"0")&amp;"&lt;/td&gt;&lt;td class="&amp;""""&amp;"dataleft"&amp;""""&amp;"&gt;"&amp;
TEXT(B562,"")&amp;"&lt;/td&gt;&lt;td class="&amp;""""&amp;"dataleft"&amp;""""&amp;"&gt;"&amp;
TEXT(C562,"")&amp;"&lt;/td&gt;&lt;td class="&amp;""""&amp;"dataleft"&amp;""""&amp;"&gt;"&amp;
TEXT(D562,"0.0")&amp;"&lt;/td&gt;&lt;td class="&amp;""""&amp;"datacenter"&amp;""""&amp;"&gt;"&amp;
TEXT(E562,"0.0")&amp;"&lt;/td&gt;&lt;td class="&amp;""""&amp;"dataright"&amp;""""&amp;"&gt;"&amp;
TEXT(F562,"mmmm d, yyyy")&amp;"&lt;/td&gt;&lt;td class="&amp;""""&amp;"datacenter"&amp;""""&amp;"&gt;"&amp;
TEXT(G562,"0.0")&amp;"&lt;/td&gt;&lt;td class="&amp;""""&amp;"datacenter"&amp;""""&amp;"&gt;"&amp;
TEXT(H562,"0")&amp;"&lt;/td&gt;"&amp;
"&lt;/tr&gt;"</f>
        <v>&lt;tr&gt;&lt;td class="dataleft"&gt;842&lt;/td&gt;&lt;td class="dataleft"&gt;Stokkeland&lt;/td&gt;&lt;td class="dataleft"&gt;&lt;/td&gt;&lt;td class="dataleft"&gt;George&lt;/td&gt;&lt;td class="datacenter"&gt;F&lt;/td&gt;&lt;td class="dataright"&gt;December 16, 1913&lt;/td&gt;&lt;td class="datacenter"&gt;Hannaford Enterprise&lt;/td&gt;&lt;td class="datacenter"&gt;5&lt;/td&gt;&lt;/tr&gt;</v>
      </c>
      <c r="U562" s="2">
        <f>LEN(S562)</f>
        <v>143</v>
      </c>
    </row>
    <row r="563" spans="1:21" ht="30" x14ac:dyDescent="0.25">
      <c r="A563" s="2">
        <v>841</v>
      </c>
      <c r="B563" s="4" t="s">
        <v>13191</v>
      </c>
      <c r="C563" s="4"/>
      <c r="D563" s="4" t="s">
        <v>225</v>
      </c>
      <c r="E563" s="5" t="s">
        <v>26</v>
      </c>
      <c r="F563" s="52">
        <v>4497</v>
      </c>
      <c r="G563" s="5" t="s">
        <v>13629</v>
      </c>
      <c r="H563" s="5">
        <v>5</v>
      </c>
      <c r="I563" s="48">
        <v>20</v>
      </c>
      <c r="J563" s="5">
        <v>563</v>
      </c>
      <c r="K563" s="47" t="s">
        <v>19878</v>
      </c>
      <c r="L563" s="46" t="s">
        <v>25744</v>
      </c>
      <c r="M563" s="46"/>
      <c r="N563" s="46"/>
      <c r="O563" s="39">
        <f>YEAR(F563)</f>
        <v>1912</v>
      </c>
      <c r="P563" s="2">
        <f>MONTH(F563)</f>
        <v>4</v>
      </c>
      <c r="Q563" s="2">
        <f>P563</f>
        <v>4</v>
      </c>
      <c r="R563" s="2">
        <f>DAY(F563)</f>
        <v>23</v>
      </c>
      <c r="S563" s="2" t="str">
        <f>"&lt;a href="&amp;""""&amp;L563&amp;"\"&amp;K563&amp;"""&gt;"&amp;B563&amp;"&lt;/a&gt;"</f>
        <v>&lt;a href="set03\he\he_november_21,_1911_-_december_11,_1914\birth\stokkeland,_male_birth_to_george_april_23,_1912_p5_he.pdf"&gt;Stokkeland&lt;/a&gt;</v>
      </c>
      <c r="T563" s="78" t="str">
        <f>"&lt;tr&gt;&lt;td class="&amp;""""&amp;"dataleft"&amp;""""&amp;"&gt;"&amp;
TEXT(A563,"0")&amp;"&lt;/td&gt;&lt;td class="&amp;""""&amp;"dataleft"&amp;""""&amp;"&gt;"&amp;
TEXT(B563,"")&amp;"&lt;/td&gt;&lt;td class="&amp;""""&amp;"dataleft"&amp;""""&amp;"&gt;"&amp;
TEXT(C563,"")&amp;"&lt;/td&gt;&lt;td class="&amp;""""&amp;"dataleft"&amp;""""&amp;"&gt;"&amp;
TEXT(D563,"0.0")&amp;"&lt;/td&gt;&lt;td class="&amp;""""&amp;"datacenter"&amp;""""&amp;"&gt;"&amp;
TEXT(E563,"0.0")&amp;"&lt;/td&gt;&lt;td class="&amp;""""&amp;"dataright"&amp;""""&amp;"&gt;"&amp;
TEXT(F563,"mmmm d, yyyy")&amp;"&lt;/td&gt;&lt;td class="&amp;""""&amp;"datacenter"&amp;""""&amp;"&gt;"&amp;
TEXT(G563,"0.0")&amp;"&lt;/td&gt;&lt;td class="&amp;""""&amp;"datacenter"&amp;""""&amp;"&gt;"&amp;
TEXT(H563,"0")&amp;"&lt;/td&gt;"&amp;
"&lt;/tr&gt;"</f>
        <v>&lt;tr&gt;&lt;td class="dataleft"&gt;841&lt;/td&gt;&lt;td class="dataleft"&gt;Stokkeland&lt;/td&gt;&lt;td class="dataleft"&gt;&lt;/td&gt;&lt;td class="dataleft"&gt;George&lt;/td&gt;&lt;td class="datacenter"&gt;M&lt;/td&gt;&lt;td class="dataright"&gt;April 23, 1912&lt;/td&gt;&lt;td class="datacenter"&gt;Hannaford Enterprise&lt;/td&gt;&lt;td class="datacenter"&gt;5&lt;/td&gt;&lt;/tr&gt;</v>
      </c>
      <c r="U563" s="2">
        <f>LEN(S563)</f>
        <v>138</v>
      </c>
    </row>
    <row r="564" spans="1:21" ht="30" x14ac:dyDescent="0.25">
      <c r="A564" s="2">
        <v>850</v>
      </c>
      <c r="B564" s="4" t="s">
        <v>13192</v>
      </c>
      <c r="C564" s="4"/>
      <c r="D564" s="4" t="s">
        <v>5717</v>
      </c>
      <c r="E564" s="5" t="s">
        <v>26</v>
      </c>
      <c r="F564" s="52">
        <v>5442</v>
      </c>
      <c r="G564" s="5" t="s">
        <v>13629</v>
      </c>
      <c r="H564" s="5">
        <v>5</v>
      </c>
      <c r="I564" s="48">
        <v>20</v>
      </c>
      <c r="J564" s="5">
        <v>564</v>
      </c>
      <c r="K564" s="47" t="s">
        <v>19879</v>
      </c>
      <c r="L564" s="46" t="s">
        <v>25744</v>
      </c>
      <c r="M564" s="46"/>
      <c r="N564" s="46"/>
      <c r="O564" s="39">
        <f>YEAR(F564)</f>
        <v>1914</v>
      </c>
      <c r="P564" s="2">
        <f>MONTH(F564)</f>
        <v>11</v>
      </c>
      <c r="Q564" s="2">
        <f>P564</f>
        <v>11</v>
      </c>
      <c r="R564" s="2">
        <f>DAY(F564)</f>
        <v>24</v>
      </c>
      <c r="S564" s="2" t="str">
        <f>"&lt;a href="&amp;""""&amp;L564&amp;"\"&amp;K564&amp;"""&gt;"&amp;B564&amp;"&lt;/a&gt;"</f>
        <v>&lt;a href="set03\he\he_november_21,_1911_-_december_11,_1914\birth\stromme,_male_birth_to_c_e_november_24,_1914_p5_he.pdf"&gt;Stromme&lt;/a&gt;</v>
      </c>
      <c r="T564" s="78" t="str">
        <f>"&lt;tr&gt;&lt;td class="&amp;""""&amp;"dataleft"&amp;""""&amp;"&gt;"&amp;
TEXT(A564,"0")&amp;"&lt;/td&gt;&lt;td class="&amp;""""&amp;"dataleft"&amp;""""&amp;"&gt;"&amp;
TEXT(B564,"")&amp;"&lt;/td&gt;&lt;td class="&amp;""""&amp;"dataleft"&amp;""""&amp;"&gt;"&amp;
TEXT(C564,"")&amp;"&lt;/td&gt;&lt;td class="&amp;""""&amp;"dataleft"&amp;""""&amp;"&gt;"&amp;
TEXT(D564,"0.0")&amp;"&lt;/td&gt;&lt;td class="&amp;""""&amp;"datacenter"&amp;""""&amp;"&gt;"&amp;
TEXT(E564,"0.0")&amp;"&lt;/td&gt;&lt;td class="&amp;""""&amp;"dataright"&amp;""""&amp;"&gt;"&amp;
TEXT(F564,"mmmm d, yyyy")&amp;"&lt;/td&gt;&lt;td class="&amp;""""&amp;"datacenter"&amp;""""&amp;"&gt;"&amp;
TEXT(G564,"0.0")&amp;"&lt;/td&gt;&lt;td class="&amp;""""&amp;"datacenter"&amp;""""&amp;"&gt;"&amp;
TEXT(H564,"0")&amp;"&lt;/td&gt;"&amp;
"&lt;/tr&gt;"</f>
        <v>&lt;tr&gt;&lt;td class="dataleft"&gt;850&lt;/td&gt;&lt;td class="dataleft"&gt;Stromme&lt;/td&gt;&lt;td class="dataleft"&gt;&lt;/td&gt;&lt;td class="dataleft"&gt;C E&lt;/td&gt;&lt;td class="datacenter"&gt;M&lt;/td&gt;&lt;td class="dataright"&gt;November 24, 1914&lt;/td&gt;&lt;td class="datacenter"&gt;Hannaford Enterprise&lt;/td&gt;&lt;td class="datacenter"&gt;5&lt;/td&gt;&lt;/tr&gt;</v>
      </c>
      <c r="U564" s="2">
        <f>LEN(S564)</f>
        <v>132</v>
      </c>
    </row>
    <row r="565" spans="1:21" ht="30" x14ac:dyDescent="0.25">
      <c r="A565" s="2">
        <v>900</v>
      </c>
      <c r="B565" s="4" t="s">
        <v>13193</v>
      </c>
      <c r="C565" s="4"/>
      <c r="D565" s="4" t="s">
        <v>13194</v>
      </c>
      <c r="E565" s="5" t="s">
        <v>26</v>
      </c>
      <c r="F565" s="52">
        <v>5393</v>
      </c>
      <c r="G565" s="5" t="s">
        <v>13629</v>
      </c>
      <c r="H565" s="5">
        <v>5</v>
      </c>
      <c r="I565" s="48">
        <v>20</v>
      </c>
      <c r="J565" s="5">
        <v>565</v>
      </c>
      <c r="K565" s="47" t="s">
        <v>19880</v>
      </c>
      <c r="L565" s="46" t="s">
        <v>25744</v>
      </c>
      <c r="M565" s="46"/>
      <c r="N565" s="46"/>
      <c r="O565" s="39">
        <f>YEAR(F565)</f>
        <v>1914</v>
      </c>
      <c r="P565" s="2">
        <f>MONTH(F565)</f>
        <v>10</v>
      </c>
      <c r="Q565" s="2">
        <f>P565</f>
        <v>10</v>
      </c>
      <c r="R565" s="2">
        <f>DAY(F565)</f>
        <v>6</v>
      </c>
      <c r="S565" s="2" t="str">
        <f>"&lt;a href="&amp;""""&amp;L565&amp;"\"&amp;K565&amp;"""&gt;"&amp;B565&amp;"&lt;/a&gt;"</f>
        <v>&lt;a href="set03\he\he_november_21,_1911_-_december_11,_1914\birth\wallin,_male_birth_to_eric_o_october_6,_1914_p5_he.pdf"&gt;Wallin&lt;/a&gt;</v>
      </c>
      <c r="T565" s="78" t="str">
        <f>"&lt;tr&gt;&lt;td class="&amp;""""&amp;"dataleft"&amp;""""&amp;"&gt;"&amp;
TEXT(A565,"0")&amp;"&lt;/td&gt;&lt;td class="&amp;""""&amp;"dataleft"&amp;""""&amp;"&gt;"&amp;
TEXT(B565,"")&amp;"&lt;/td&gt;&lt;td class="&amp;""""&amp;"dataleft"&amp;""""&amp;"&gt;"&amp;
TEXT(C565,"")&amp;"&lt;/td&gt;&lt;td class="&amp;""""&amp;"dataleft"&amp;""""&amp;"&gt;"&amp;
TEXT(D565,"0.0")&amp;"&lt;/td&gt;&lt;td class="&amp;""""&amp;"datacenter"&amp;""""&amp;"&gt;"&amp;
TEXT(E565,"0.0")&amp;"&lt;/td&gt;&lt;td class="&amp;""""&amp;"dataright"&amp;""""&amp;"&gt;"&amp;
TEXT(F565,"mmmm d, yyyy")&amp;"&lt;/td&gt;&lt;td class="&amp;""""&amp;"datacenter"&amp;""""&amp;"&gt;"&amp;
TEXT(G565,"0.0")&amp;"&lt;/td&gt;&lt;td class="&amp;""""&amp;"datacenter"&amp;""""&amp;"&gt;"&amp;
TEXT(H565,"0")&amp;"&lt;/td&gt;"&amp;
"&lt;/tr&gt;"</f>
        <v>&lt;tr&gt;&lt;td class="dataleft"&gt;900&lt;/td&gt;&lt;td class="dataleft"&gt;Wallin&lt;/td&gt;&lt;td class="dataleft"&gt;&lt;/td&gt;&lt;td class="dataleft"&gt;Eric O&lt;/td&gt;&lt;td class="datacenter"&gt;M&lt;/td&gt;&lt;td class="dataright"&gt;October 6, 1914&lt;/td&gt;&lt;td class="datacenter"&gt;Hannaford Enterprise&lt;/td&gt;&lt;td class="datacenter"&gt;5&lt;/td&gt;&lt;/tr&gt;</v>
      </c>
      <c r="U565" s="2">
        <f>LEN(S565)</f>
        <v>131</v>
      </c>
    </row>
    <row r="566" spans="1:21" ht="30" x14ac:dyDescent="0.25">
      <c r="A566" s="2">
        <v>902</v>
      </c>
      <c r="B566" s="4" t="s">
        <v>13195</v>
      </c>
      <c r="C566" s="4"/>
      <c r="D566" s="4" t="s">
        <v>278</v>
      </c>
      <c r="E566" s="5" t="s">
        <v>226</v>
      </c>
      <c r="F566" s="52">
        <v>4448</v>
      </c>
      <c r="G566" s="5" t="s">
        <v>13629</v>
      </c>
      <c r="H566" s="5">
        <v>5</v>
      </c>
      <c r="I566" s="48">
        <v>20</v>
      </c>
      <c r="J566" s="5">
        <v>566</v>
      </c>
      <c r="K566" s="47" t="s">
        <v>19881</v>
      </c>
      <c r="L566" s="46" t="s">
        <v>25744</v>
      </c>
      <c r="M566" s="46"/>
      <c r="N566" s="46"/>
      <c r="O566" s="39">
        <f>YEAR(F566)</f>
        <v>1912</v>
      </c>
      <c r="P566" s="2">
        <f>MONTH(F566)</f>
        <v>3</v>
      </c>
      <c r="Q566" s="2">
        <f>P566</f>
        <v>3</v>
      </c>
      <c r="R566" s="2">
        <f>DAY(F566)</f>
        <v>5</v>
      </c>
      <c r="S566" s="2" t="str">
        <f>"&lt;a href="&amp;""""&amp;L566&amp;"\"&amp;K566&amp;"""&gt;"&amp;B566&amp;"&lt;/a&gt;"</f>
        <v>&lt;a href="set03\he\he_november_21,_1911_-_december_11,_1914\birth\walum,_female_birth_to_martin_march_5,_1912_p5_he.pdf"&gt;Walum&lt;/a&gt;</v>
      </c>
      <c r="T566" s="78" t="str">
        <f>"&lt;tr&gt;&lt;td class="&amp;""""&amp;"dataleft"&amp;""""&amp;"&gt;"&amp;
TEXT(A566,"0")&amp;"&lt;/td&gt;&lt;td class="&amp;""""&amp;"dataleft"&amp;""""&amp;"&gt;"&amp;
TEXT(B566,"")&amp;"&lt;/td&gt;&lt;td class="&amp;""""&amp;"dataleft"&amp;""""&amp;"&gt;"&amp;
TEXT(C566,"")&amp;"&lt;/td&gt;&lt;td class="&amp;""""&amp;"dataleft"&amp;""""&amp;"&gt;"&amp;
TEXT(D566,"0.0")&amp;"&lt;/td&gt;&lt;td class="&amp;""""&amp;"datacenter"&amp;""""&amp;"&gt;"&amp;
TEXT(E566,"0.0")&amp;"&lt;/td&gt;&lt;td class="&amp;""""&amp;"dataright"&amp;""""&amp;"&gt;"&amp;
TEXT(F566,"mmmm d, yyyy")&amp;"&lt;/td&gt;&lt;td class="&amp;""""&amp;"datacenter"&amp;""""&amp;"&gt;"&amp;
TEXT(G566,"0.0")&amp;"&lt;/td&gt;&lt;td class="&amp;""""&amp;"datacenter"&amp;""""&amp;"&gt;"&amp;
TEXT(H566,"0")&amp;"&lt;/td&gt;"&amp;
"&lt;/tr&gt;"</f>
        <v>&lt;tr&gt;&lt;td class="dataleft"&gt;902&lt;/td&gt;&lt;td class="dataleft"&gt;Walum&lt;/td&gt;&lt;td class="dataleft"&gt;&lt;/td&gt;&lt;td class="dataleft"&gt;Martin&lt;/td&gt;&lt;td class="datacenter"&gt;F&lt;/td&gt;&lt;td class="dataright"&gt;March 5, 1912&lt;/td&gt;&lt;td class="datacenter"&gt;Hannaford Enterprise&lt;/td&gt;&lt;td class="datacenter"&gt;5&lt;/td&gt;&lt;/tr&gt;</v>
      </c>
      <c r="U566" s="2">
        <f>LEN(S566)</f>
        <v>129</v>
      </c>
    </row>
    <row r="567" spans="1:21" x14ac:dyDescent="0.25">
      <c r="A567" s="2">
        <v>926</v>
      </c>
      <c r="B567" s="4" t="s">
        <v>13196</v>
      </c>
      <c r="C567" s="4"/>
      <c r="D567" s="4" t="s">
        <v>13197</v>
      </c>
      <c r="E567" s="5" t="s">
        <v>26</v>
      </c>
      <c r="F567" s="52">
        <v>5281</v>
      </c>
      <c r="G567" s="5" t="s">
        <v>13629</v>
      </c>
      <c r="H567" s="5">
        <v>5</v>
      </c>
      <c r="I567" s="48">
        <v>20</v>
      </c>
      <c r="J567" s="5">
        <v>567</v>
      </c>
      <c r="K567" s="47" t="s">
        <v>19882</v>
      </c>
      <c r="L567" s="46" t="s">
        <v>25744</v>
      </c>
      <c r="M567" s="46"/>
      <c r="N567" s="46"/>
      <c r="O567" s="39">
        <f>YEAR(F567)</f>
        <v>1914</v>
      </c>
      <c r="P567" s="2">
        <f>MONTH(F567)</f>
        <v>6</v>
      </c>
      <c r="Q567" s="2">
        <f>P567</f>
        <v>6</v>
      </c>
      <c r="R567" s="2">
        <f>DAY(F567)</f>
        <v>16</v>
      </c>
      <c r="S567" s="2" t="str">
        <f>"&lt;a href="&amp;""""&amp;L567&amp;"\"&amp;K567&amp;"""&gt;"&amp;B567&amp;"&lt;/a&gt;"</f>
        <v>&lt;a href="set03\he\he_november_21,_1911_-_december_11,_1914\birth\westley,_male_birth_to_o_c_june_16,_1914_p5_he.pdf"&gt;Westley&lt;/a&gt;</v>
      </c>
      <c r="T567" s="78" t="str">
        <f>"&lt;tr&gt;&lt;td class="&amp;""""&amp;"dataleft"&amp;""""&amp;"&gt;"&amp;
TEXT(A567,"0")&amp;"&lt;/td&gt;&lt;td class="&amp;""""&amp;"dataleft"&amp;""""&amp;"&gt;"&amp;
TEXT(B567,"")&amp;"&lt;/td&gt;&lt;td class="&amp;""""&amp;"dataleft"&amp;""""&amp;"&gt;"&amp;
TEXT(C567,"")&amp;"&lt;/td&gt;&lt;td class="&amp;""""&amp;"dataleft"&amp;""""&amp;"&gt;"&amp;
TEXT(D567,"0.0")&amp;"&lt;/td&gt;&lt;td class="&amp;""""&amp;"datacenter"&amp;""""&amp;"&gt;"&amp;
TEXT(E567,"0.0")&amp;"&lt;/td&gt;&lt;td class="&amp;""""&amp;"dataright"&amp;""""&amp;"&gt;"&amp;
TEXT(F567,"mmmm d, yyyy")&amp;"&lt;/td&gt;&lt;td class="&amp;""""&amp;"datacenter"&amp;""""&amp;"&gt;"&amp;
TEXT(G567,"0.0")&amp;"&lt;/td&gt;&lt;td class="&amp;""""&amp;"datacenter"&amp;""""&amp;"&gt;"&amp;
TEXT(H567,"0")&amp;"&lt;/td&gt;"&amp;
"&lt;/tr&gt;"</f>
        <v>&lt;tr&gt;&lt;td class="dataleft"&gt;926&lt;/td&gt;&lt;td class="dataleft"&gt;Westley&lt;/td&gt;&lt;td class="dataleft"&gt;&lt;/td&gt;&lt;td class="dataleft"&gt;O C&lt;/td&gt;&lt;td class="datacenter"&gt;M&lt;/td&gt;&lt;td class="dataright"&gt;June 16, 1914&lt;/td&gt;&lt;td class="datacenter"&gt;Hannaford Enterprise&lt;/td&gt;&lt;td class="datacenter"&gt;5&lt;/td&gt;&lt;/tr&gt;</v>
      </c>
      <c r="U567" s="2">
        <f>LEN(S567)</f>
        <v>128</v>
      </c>
    </row>
    <row r="568" spans="1:21" x14ac:dyDescent="0.25">
      <c r="A568" s="2">
        <v>2</v>
      </c>
      <c r="B568" s="4" t="s">
        <v>13143</v>
      </c>
      <c r="C568" s="4"/>
      <c r="D568" s="4" t="s">
        <v>291</v>
      </c>
      <c r="E568" s="5" t="s">
        <v>226</v>
      </c>
      <c r="F568" s="52">
        <v>6023</v>
      </c>
      <c r="G568" s="5" t="s">
        <v>13629</v>
      </c>
      <c r="H568" s="5">
        <v>5</v>
      </c>
      <c r="I568" s="48">
        <v>21</v>
      </c>
      <c r="J568" s="5">
        <v>568</v>
      </c>
      <c r="K568" s="47" t="s">
        <v>19883</v>
      </c>
      <c r="L568" s="46" t="s">
        <v>25745</v>
      </c>
      <c r="M568" s="46"/>
      <c r="N568" s="46"/>
      <c r="O568" s="39">
        <f>YEAR(F568)</f>
        <v>1916</v>
      </c>
      <c r="P568" s="2">
        <f>MONTH(F568)</f>
        <v>6</v>
      </c>
      <c r="Q568" s="2">
        <f>P568</f>
        <v>6</v>
      </c>
      <c r="R568" s="2">
        <f>DAY(F568)</f>
        <v>27</v>
      </c>
      <c r="S568" s="2" t="str">
        <f>"&lt;a href="&amp;""""&amp;L568&amp;"\"&amp;K568&amp;"""&gt;"&amp;B568&amp;"&lt;/a&gt;"</f>
        <v>&lt;a href="set04\he_december 8, 1914 - november 20, 1917\birth\aalgaard,_female_birth_to_peter_june_27,_1916_p5_he.pdf"&gt;Aalgaard&lt;/a&gt;</v>
      </c>
      <c r="T568" s="78" t="str">
        <f>"&lt;tr&gt;&lt;td class="&amp;""""&amp;"dataleft"&amp;""""&amp;"&gt;"&amp;
TEXT(A568,"0")&amp;"&lt;/td&gt;&lt;td class="&amp;""""&amp;"dataleft"&amp;""""&amp;"&gt;"&amp;
TEXT(B568,"")&amp;"&lt;/td&gt;&lt;td class="&amp;""""&amp;"dataleft"&amp;""""&amp;"&gt;"&amp;
TEXT(C568,"")&amp;"&lt;/td&gt;&lt;td class="&amp;""""&amp;"dataleft"&amp;""""&amp;"&gt;"&amp;
TEXT(D568,"0.0")&amp;"&lt;/td&gt;&lt;td class="&amp;""""&amp;"datacenter"&amp;""""&amp;"&gt;"&amp;
TEXT(E568,"0.0")&amp;"&lt;/td&gt;&lt;td class="&amp;""""&amp;"dataright"&amp;""""&amp;"&gt;"&amp;
TEXT(F568,"mmmm d, yyyy")&amp;"&lt;/td&gt;&lt;td class="&amp;""""&amp;"datacenter"&amp;""""&amp;"&gt;"&amp;
TEXT(G568,"0.0")&amp;"&lt;/td&gt;&lt;td class="&amp;""""&amp;"datacenter"&amp;""""&amp;"&gt;"&amp;
TEXT(H568,"0")&amp;"&lt;/td&gt;"&amp;
"&lt;/tr&gt;"</f>
        <v>&lt;tr&gt;&lt;td class="dataleft"&gt;2&lt;/td&gt;&lt;td class="dataleft"&gt;Aalgaard&lt;/td&gt;&lt;td class="dataleft"&gt;&lt;/td&gt;&lt;td class="dataleft"&gt;Peter&lt;/td&gt;&lt;td class="datacenter"&gt;F&lt;/td&gt;&lt;td class="dataright"&gt;June 27, 1916&lt;/td&gt;&lt;td class="datacenter"&gt;Hannaford Enterprise&lt;/td&gt;&lt;td class="datacenter"&gt;5&lt;/td&gt;&lt;/tr&gt;</v>
      </c>
      <c r="U568" s="2">
        <f>LEN(S568)</f>
        <v>130</v>
      </c>
    </row>
    <row r="569" spans="1:21" ht="30" x14ac:dyDescent="0.25">
      <c r="A569" s="2">
        <v>5</v>
      </c>
      <c r="B569" s="4" t="s">
        <v>13144</v>
      </c>
      <c r="C569" s="4" t="s">
        <v>4139</v>
      </c>
      <c r="D569" s="4" t="s">
        <v>11222</v>
      </c>
      <c r="E569" s="5" t="s">
        <v>11236</v>
      </c>
      <c r="F569" s="52">
        <v>5561</v>
      </c>
      <c r="G569" s="5" t="s">
        <v>13629</v>
      </c>
      <c r="H569" s="5">
        <v>5</v>
      </c>
      <c r="I569" s="48">
        <v>21</v>
      </c>
      <c r="J569" s="5">
        <v>569</v>
      </c>
      <c r="K569" s="47" t="s">
        <v>19884</v>
      </c>
      <c r="L569" s="46" t="s">
        <v>25745</v>
      </c>
      <c r="M569" s="46"/>
      <c r="N569" s="46"/>
      <c r="O569" s="39">
        <f>YEAR(F569)</f>
        <v>1915</v>
      </c>
      <c r="P569" s="2">
        <f>MONTH(F569)</f>
        <v>3</v>
      </c>
      <c r="Q569" s="2">
        <f>P569</f>
        <v>3</v>
      </c>
      <c r="R569" s="2">
        <f>DAY(F569)</f>
        <v>23</v>
      </c>
      <c r="S569" s="2" t="str">
        <f>"&lt;a href="&amp;""""&amp;L569&amp;"\"&amp;K569&amp;"""&gt;"&amp;B569&amp;"&lt;/a&gt;"</f>
        <v>&lt;a href="set04\he_december 8, 1914 - november 20, 1917\birth\aarestad,_twin_male_birth_to_e_j_march_23,_1915_p5_he.pdf"&gt;Aarestad&lt;/a&gt;</v>
      </c>
      <c r="T569" s="78" t="str">
        <f>"&lt;tr&gt;&lt;td class="&amp;""""&amp;"dataleft"&amp;""""&amp;"&gt;"&amp;
TEXT(A569,"0")&amp;"&lt;/td&gt;&lt;td class="&amp;""""&amp;"dataleft"&amp;""""&amp;"&gt;"&amp;
TEXT(B569,"")&amp;"&lt;/td&gt;&lt;td class="&amp;""""&amp;"dataleft"&amp;""""&amp;"&gt;"&amp;
TEXT(C569,"")&amp;"&lt;/td&gt;&lt;td class="&amp;""""&amp;"dataleft"&amp;""""&amp;"&gt;"&amp;
TEXT(D569,"0.0")&amp;"&lt;/td&gt;&lt;td class="&amp;""""&amp;"datacenter"&amp;""""&amp;"&gt;"&amp;
TEXT(E569,"0.0")&amp;"&lt;/td&gt;&lt;td class="&amp;""""&amp;"dataright"&amp;""""&amp;"&gt;"&amp;
TEXT(F569,"mmmm d, yyyy")&amp;"&lt;/td&gt;&lt;td class="&amp;""""&amp;"datacenter"&amp;""""&amp;"&gt;"&amp;
TEXT(G569,"0.0")&amp;"&lt;/td&gt;&lt;td class="&amp;""""&amp;"datacenter"&amp;""""&amp;"&gt;"&amp;
TEXT(H569,"0")&amp;"&lt;/td&gt;"&amp;
"&lt;/tr&gt;"</f>
        <v>&lt;tr&gt;&lt;td class="dataleft"&gt;5&lt;/td&gt;&lt;td class="dataleft"&gt;Aarestad&lt;/td&gt;&lt;td class="dataleft"&gt;Twin&lt;/td&gt;&lt;td class="dataleft"&gt;E J&lt;/td&gt;&lt;td class="datacenter"&gt;M M&lt;/td&gt;&lt;td class="dataright"&gt;March 23, 1915&lt;/td&gt;&lt;td class="datacenter"&gt;Hannaford Enterprise&lt;/td&gt;&lt;td class="datacenter"&gt;5&lt;/td&gt;&lt;/tr&gt;</v>
      </c>
      <c r="U569" s="2">
        <f>LEN(S569)</f>
        <v>132</v>
      </c>
    </row>
    <row r="570" spans="1:21" x14ac:dyDescent="0.25">
      <c r="A570" s="2">
        <v>14</v>
      </c>
      <c r="B570" s="4" t="s">
        <v>13637</v>
      </c>
      <c r="C570" s="4"/>
      <c r="D570" s="4" t="s">
        <v>13638</v>
      </c>
      <c r="E570" s="5" t="s">
        <v>226</v>
      </c>
      <c r="F570" s="52">
        <v>5624</v>
      </c>
      <c r="G570" s="5" t="s">
        <v>13629</v>
      </c>
      <c r="H570" s="5">
        <v>1</v>
      </c>
      <c r="I570" s="48">
        <v>21</v>
      </c>
      <c r="J570" s="5">
        <v>570</v>
      </c>
      <c r="K570" s="47" t="s">
        <v>19885</v>
      </c>
      <c r="L570" s="46" t="s">
        <v>25745</v>
      </c>
      <c r="M570" s="46"/>
      <c r="N570" s="46"/>
      <c r="O570" s="39">
        <f>YEAR(F570)</f>
        <v>1915</v>
      </c>
      <c r="P570" s="2">
        <f>MONTH(F570)</f>
        <v>5</v>
      </c>
      <c r="Q570" s="2">
        <f>P570</f>
        <v>5</v>
      </c>
      <c r="R570" s="2">
        <f>DAY(F570)</f>
        <v>25</v>
      </c>
      <c r="S570" s="2" t="str">
        <f>"&lt;a href="&amp;""""&amp;L570&amp;"\"&amp;K570&amp;"""&gt;"&amp;B570&amp;"&lt;/a&gt;"</f>
        <v>&lt;a href="set04\he_december 8, 1914 - november 20, 1917\birth\alm,_female_birth_to_magnus_may_25,_1915_p1_he.pdf"&gt;Alm&lt;/a&gt;</v>
      </c>
      <c r="T570" s="78" t="str">
        <f>"&lt;tr&gt;&lt;td class="&amp;""""&amp;"dataleft"&amp;""""&amp;"&gt;"&amp;
TEXT(A570,"0")&amp;"&lt;/td&gt;&lt;td class="&amp;""""&amp;"dataleft"&amp;""""&amp;"&gt;"&amp;
TEXT(B570,"")&amp;"&lt;/td&gt;&lt;td class="&amp;""""&amp;"dataleft"&amp;""""&amp;"&gt;"&amp;
TEXT(C570,"")&amp;"&lt;/td&gt;&lt;td class="&amp;""""&amp;"dataleft"&amp;""""&amp;"&gt;"&amp;
TEXT(D570,"0.0")&amp;"&lt;/td&gt;&lt;td class="&amp;""""&amp;"datacenter"&amp;""""&amp;"&gt;"&amp;
TEXT(E570,"0.0")&amp;"&lt;/td&gt;&lt;td class="&amp;""""&amp;"dataright"&amp;""""&amp;"&gt;"&amp;
TEXT(F570,"mmmm d, yyyy")&amp;"&lt;/td&gt;&lt;td class="&amp;""""&amp;"datacenter"&amp;""""&amp;"&gt;"&amp;
TEXT(G570,"0.0")&amp;"&lt;/td&gt;&lt;td class="&amp;""""&amp;"datacenter"&amp;""""&amp;"&gt;"&amp;
TEXT(H570,"0")&amp;"&lt;/td&gt;"&amp;
"&lt;/tr&gt;"</f>
        <v>&lt;tr&gt;&lt;td class="dataleft"&gt;14&lt;/td&gt;&lt;td class="dataleft"&gt;Alm&lt;/td&gt;&lt;td class="dataleft"&gt;&lt;/td&gt;&lt;td class="dataleft"&gt;Magnus&lt;/td&gt;&lt;td class="datacenter"&gt;F&lt;/td&gt;&lt;td class="dataright"&gt;May 25, 1915&lt;/td&gt;&lt;td class="datacenter"&gt;Hannaford Enterprise&lt;/td&gt;&lt;td class="datacenter"&gt;1&lt;/td&gt;&lt;/tr&gt;</v>
      </c>
      <c r="U570" s="2">
        <f>LEN(S570)</f>
        <v>120</v>
      </c>
    </row>
    <row r="571" spans="1:21" x14ac:dyDescent="0.25">
      <c r="A571" s="2">
        <v>27</v>
      </c>
      <c r="B571" s="4" t="s">
        <v>5132</v>
      </c>
      <c r="C571" s="4"/>
      <c r="D571" s="4" t="s">
        <v>14038</v>
      </c>
      <c r="E571" s="5" t="s">
        <v>26</v>
      </c>
      <c r="F571" s="52">
        <v>6044</v>
      </c>
      <c r="G571" s="5" t="s">
        <v>13629</v>
      </c>
      <c r="H571" s="5">
        <v>5</v>
      </c>
      <c r="I571" s="48">
        <v>21</v>
      </c>
      <c r="J571" s="5">
        <v>571</v>
      </c>
      <c r="K571" s="47" t="s">
        <v>19886</v>
      </c>
      <c r="L571" s="46" t="s">
        <v>25745</v>
      </c>
      <c r="M571" s="46"/>
      <c r="N571" s="46"/>
      <c r="O571" s="39">
        <f>YEAR(F571)</f>
        <v>1916</v>
      </c>
      <c r="P571" s="2">
        <f>MONTH(F571)</f>
        <v>7</v>
      </c>
      <c r="Q571" s="2">
        <f>P571</f>
        <v>7</v>
      </c>
      <c r="R571" s="2">
        <f>DAY(F571)</f>
        <v>18</v>
      </c>
      <c r="S571" s="2" t="str">
        <f>"&lt;a href="&amp;""""&amp;L571&amp;"\"&amp;K571&amp;"""&gt;"&amp;B571&amp;"&lt;/a&gt;"</f>
        <v>&lt;a href="set04\he_december 8, 1914 - november 20, 1917\birth\anderson,_male_birth_to_c_j_july_18,_1916_p5_he.pdf"&gt;Anderson&lt;/a&gt;</v>
      </c>
      <c r="T571" s="78" t="str">
        <f>"&lt;tr&gt;&lt;td class="&amp;""""&amp;"dataleft"&amp;""""&amp;"&gt;"&amp;
TEXT(A571,"0")&amp;"&lt;/td&gt;&lt;td class="&amp;""""&amp;"dataleft"&amp;""""&amp;"&gt;"&amp;
TEXT(B571,"")&amp;"&lt;/td&gt;&lt;td class="&amp;""""&amp;"dataleft"&amp;""""&amp;"&gt;"&amp;
TEXT(C571,"")&amp;"&lt;/td&gt;&lt;td class="&amp;""""&amp;"dataleft"&amp;""""&amp;"&gt;"&amp;
TEXT(D571,"0.0")&amp;"&lt;/td&gt;&lt;td class="&amp;""""&amp;"datacenter"&amp;""""&amp;"&gt;"&amp;
TEXT(E571,"0.0")&amp;"&lt;/td&gt;&lt;td class="&amp;""""&amp;"dataright"&amp;""""&amp;"&gt;"&amp;
TEXT(F571,"mmmm d, yyyy")&amp;"&lt;/td&gt;&lt;td class="&amp;""""&amp;"datacenter"&amp;""""&amp;"&gt;"&amp;
TEXT(G571,"0.0")&amp;"&lt;/td&gt;&lt;td class="&amp;""""&amp;"datacenter"&amp;""""&amp;"&gt;"&amp;
TEXT(H571,"0")&amp;"&lt;/td&gt;"&amp;
"&lt;/tr&gt;"</f>
        <v>&lt;tr&gt;&lt;td class="dataleft"&gt;27&lt;/td&gt;&lt;td class="dataleft"&gt;Anderson&lt;/td&gt;&lt;td class="dataleft"&gt;&lt;/td&gt;&lt;td class="dataleft"&gt;C J&lt;/td&gt;&lt;td class="datacenter"&gt;M&lt;/td&gt;&lt;td class="dataright"&gt;July 18, 1916&lt;/td&gt;&lt;td class="datacenter"&gt;Hannaford Enterprise&lt;/td&gt;&lt;td class="datacenter"&gt;5&lt;/td&gt;&lt;/tr&gt;</v>
      </c>
      <c r="U571" s="2">
        <f>LEN(S571)</f>
        <v>126</v>
      </c>
    </row>
    <row r="572" spans="1:21" ht="30" x14ac:dyDescent="0.25">
      <c r="A572" s="2">
        <v>32</v>
      </c>
      <c r="B572" s="4" t="s">
        <v>14383</v>
      </c>
      <c r="C572" s="4"/>
      <c r="D572" s="4" t="s">
        <v>4113</v>
      </c>
      <c r="E572" s="5" t="s">
        <v>26</v>
      </c>
      <c r="F572" s="52">
        <v>6401</v>
      </c>
      <c r="G572" s="5" t="s">
        <v>13629</v>
      </c>
      <c r="H572" s="5">
        <v>5</v>
      </c>
      <c r="I572" s="48">
        <v>21</v>
      </c>
      <c r="J572" s="5">
        <v>572</v>
      </c>
      <c r="K572" s="47" t="s">
        <v>19887</v>
      </c>
      <c r="L572" s="46" t="s">
        <v>25745</v>
      </c>
      <c r="M572" s="46"/>
      <c r="N572" s="46"/>
      <c r="O572" s="39">
        <f>YEAR(F572)</f>
        <v>1917</v>
      </c>
      <c r="P572" s="2">
        <f>MONTH(F572)</f>
        <v>7</v>
      </c>
      <c r="Q572" s="2">
        <f>P572</f>
        <v>7</v>
      </c>
      <c r="R572" s="2">
        <f>DAY(F572)</f>
        <v>10</v>
      </c>
      <c r="S572" s="2" t="str">
        <f>"&lt;a href="&amp;""""&amp;L572&amp;"\"&amp;K572&amp;"""&gt;"&amp;B572&amp;"&lt;/a&gt;"</f>
        <v>&lt;a href="set04\he_december 8, 1914 - november 20, 1917\birth\anundson,_male_birth_to_halvor_july_10,_1917_p5_he.pdf"&gt;Anundson&lt;/a&gt;</v>
      </c>
      <c r="T572" s="78" t="str">
        <f>"&lt;tr&gt;&lt;td class="&amp;""""&amp;"dataleft"&amp;""""&amp;"&gt;"&amp;
TEXT(A572,"0")&amp;"&lt;/td&gt;&lt;td class="&amp;""""&amp;"dataleft"&amp;""""&amp;"&gt;"&amp;
TEXT(B572,"")&amp;"&lt;/td&gt;&lt;td class="&amp;""""&amp;"dataleft"&amp;""""&amp;"&gt;"&amp;
TEXT(C572,"")&amp;"&lt;/td&gt;&lt;td class="&amp;""""&amp;"dataleft"&amp;""""&amp;"&gt;"&amp;
TEXT(D572,"0.0")&amp;"&lt;/td&gt;&lt;td class="&amp;""""&amp;"datacenter"&amp;""""&amp;"&gt;"&amp;
TEXT(E572,"0.0")&amp;"&lt;/td&gt;&lt;td class="&amp;""""&amp;"dataright"&amp;""""&amp;"&gt;"&amp;
TEXT(F572,"mmmm d, yyyy")&amp;"&lt;/td&gt;&lt;td class="&amp;""""&amp;"datacenter"&amp;""""&amp;"&gt;"&amp;
TEXT(G572,"0.0")&amp;"&lt;/td&gt;&lt;td class="&amp;""""&amp;"datacenter"&amp;""""&amp;"&gt;"&amp;
TEXT(H572,"0")&amp;"&lt;/td&gt;"&amp;
"&lt;/tr&gt;"</f>
        <v>&lt;tr&gt;&lt;td class="dataleft"&gt;32&lt;/td&gt;&lt;td class="dataleft"&gt;Anundson&lt;/td&gt;&lt;td class="dataleft"&gt;&lt;/td&gt;&lt;td class="dataleft"&gt;Halvor&lt;/td&gt;&lt;td class="datacenter"&gt;M&lt;/td&gt;&lt;td class="dataright"&gt;July 10, 1917&lt;/td&gt;&lt;td class="datacenter"&gt;Hannaford Enterprise&lt;/td&gt;&lt;td class="datacenter"&gt;5&lt;/td&gt;&lt;/tr&gt;</v>
      </c>
      <c r="U572" s="2">
        <f>LEN(S572)</f>
        <v>129</v>
      </c>
    </row>
    <row r="573" spans="1:21" ht="30" x14ac:dyDescent="0.25">
      <c r="A573" s="2">
        <v>54</v>
      </c>
      <c r="B573" s="4" t="s">
        <v>13147</v>
      </c>
      <c r="C573" s="4"/>
      <c r="D573" s="4" t="s">
        <v>13148</v>
      </c>
      <c r="E573" s="5" t="s">
        <v>226</v>
      </c>
      <c r="F573" s="52">
        <v>5855</v>
      </c>
      <c r="G573" s="5" t="s">
        <v>13629</v>
      </c>
      <c r="H573" s="5">
        <v>5</v>
      </c>
      <c r="I573" s="48">
        <v>21</v>
      </c>
      <c r="J573" s="5">
        <v>573</v>
      </c>
      <c r="K573" s="47" t="s">
        <v>19888</v>
      </c>
      <c r="L573" s="46" t="s">
        <v>25745</v>
      </c>
      <c r="M573" s="46"/>
      <c r="N573" s="46"/>
      <c r="O573" s="39">
        <f>YEAR(F573)</f>
        <v>1916</v>
      </c>
      <c r="P573" s="2">
        <f>MONTH(F573)</f>
        <v>1</v>
      </c>
      <c r="Q573" s="2">
        <f>P573</f>
        <v>1</v>
      </c>
      <c r="R573" s="2">
        <f>DAY(F573)</f>
        <v>11</v>
      </c>
      <c r="S573" s="2" t="str">
        <f>"&lt;a href="&amp;""""&amp;L573&amp;"\"&amp;K573&amp;"""&gt;"&amp;B573&amp;"&lt;/a&gt;"</f>
        <v>&lt;a href="set04\he_december 8, 1914 - november 20, 1917\birth\bakken,_female_birth_to_marcus_january_11,_1916_p5_he.pdf"&gt;Bakken&lt;/a&gt;</v>
      </c>
      <c r="T573" s="78" t="str">
        <f>"&lt;tr&gt;&lt;td class="&amp;""""&amp;"dataleft"&amp;""""&amp;"&gt;"&amp;
TEXT(A573,"0")&amp;"&lt;/td&gt;&lt;td class="&amp;""""&amp;"dataleft"&amp;""""&amp;"&gt;"&amp;
TEXT(B573,"")&amp;"&lt;/td&gt;&lt;td class="&amp;""""&amp;"dataleft"&amp;""""&amp;"&gt;"&amp;
TEXT(C573,"")&amp;"&lt;/td&gt;&lt;td class="&amp;""""&amp;"dataleft"&amp;""""&amp;"&gt;"&amp;
TEXT(D573,"0.0")&amp;"&lt;/td&gt;&lt;td class="&amp;""""&amp;"datacenter"&amp;""""&amp;"&gt;"&amp;
TEXT(E573,"0.0")&amp;"&lt;/td&gt;&lt;td class="&amp;""""&amp;"dataright"&amp;""""&amp;"&gt;"&amp;
TEXT(F573,"mmmm d, yyyy")&amp;"&lt;/td&gt;&lt;td class="&amp;""""&amp;"datacenter"&amp;""""&amp;"&gt;"&amp;
TEXT(G573,"0.0")&amp;"&lt;/td&gt;&lt;td class="&amp;""""&amp;"datacenter"&amp;""""&amp;"&gt;"&amp;
TEXT(H573,"0")&amp;"&lt;/td&gt;"&amp;
"&lt;/tr&gt;"</f>
        <v>&lt;tr&gt;&lt;td class="dataleft"&gt;54&lt;/td&gt;&lt;td class="dataleft"&gt;Bakken&lt;/td&gt;&lt;td class="dataleft"&gt;&lt;/td&gt;&lt;td class="dataleft"&gt;Marcus&lt;/td&gt;&lt;td class="datacenter"&gt;F&lt;/td&gt;&lt;td class="dataright"&gt;January 11, 1916&lt;/td&gt;&lt;td class="datacenter"&gt;Hannaford Enterprise&lt;/td&gt;&lt;td class="datacenter"&gt;5&lt;/td&gt;&lt;/tr&gt;</v>
      </c>
      <c r="U573" s="2">
        <f>LEN(S573)</f>
        <v>130</v>
      </c>
    </row>
    <row r="574" spans="1:21" x14ac:dyDescent="0.25">
      <c r="A574" s="2">
        <v>61</v>
      </c>
      <c r="B574" s="4" t="s">
        <v>13639</v>
      </c>
      <c r="C574" s="4"/>
      <c r="D574" s="4" t="s">
        <v>106</v>
      </c>
      <c r="E574" s="5" t="s">
        <v>226</v>
      </c>
      <c r="F574" s="52">
        <v>5673</v>
      </c>
      <c r="G574" s="5" t="s">
        <v>13629</v>
      </c>
      <c r="H574" s="5">
        <v>5</v>
      </c>
      <c r="I574" s="48">
        <v>21</v>
      </c>
      <c r="J574" s="5">
        <v>574</v>
      </c>
      <c r="K574" s="47" t="s">
        <v>19889</v>
      </c>
      <c r="L574" s="46" t="s">
        <v>25745</v>
      </c>
      <c r="M574" s="46"/>
      <c r="N574" s="46"/>
      <c r="O574" s="39">
        <f>YEAR(F574)</f>
        <v>1915</v>
      </c>
      <c r="P574" s="2">
        <f>MONTH(F574)</f>
        <v>7</v>
      </c>
      <c r="Q574" s="2">
        <f>P574</f>
        <v>7</v>
      </c>
      <c r="R574" s="2">
        <f>DAY(F574)</f>
        <v>13</v>
      </c>
      <c r="S574" s="2" t="str">
        <f>"&lt;a href="&amp;""""&amp;L574&amp;"\"&amp;K574&amp;"""&gt;"&amp;B574&amp;"&lt;/a&gt;"</f>
        <v>&lt;a href="set04\he_december 8, 1914 - november 20, 1917\birth\beattie,_female_birth_to_will_july_13,_1915_p5_he.pdf"&gt;Beattie&lt;/a&gt;</v>
      </c>
      <c r="T574" s="78" t="str">
        <f>"&lt;tr&gt;&lt;td class="&amp;""""&amp;"dataleft"&amp;""""&amp;"&gt;"&amp;
TEXT(A574,"0")&amp;"&lt;/td&gt;&lt;td class="&amp;""""&amp;"dataleft"&amp;""""&amp;"&gt;"&amp;
TEXT(B574,"")&amp;"&lt;/td&gt;&lt;td class="&amp;""""&amp;"dataleft"&amp;""""&amp;"&gt;"&amp;
TEXT(C574,"")&amp;"&lt;/td&gt;&lt;td class="&amp;""""&amp;"dataleft"&amp;""""&amp;"&gt;"&amp;
TEXT(D574,"0.0")&amp;"&lt;/td&gt;&lt;td class="&amp;""""&amp;"datacenter"&amp;""""&amp;"&gt;"&amp;
TEXT(E574,"0.0")&amp;"&lt;/td&gt;&lt;td class="&amp;""""&amp;"dataright"&amp;""""&amp;"&gt;"&amp;
TEXT(F574,"mmmm d, yyyy")&amp;"&lt;/td&gt;&lt;td class="&amp;""""&amp;"datacenter"&amp;""""&amp;"&gt;"&amp;
TEXT(G574,"0.0")&amp;"&lt;/td&gt;&lt;td class="&amp;""""&amp;"datacenter"&amp;""""&amp;"&gt;"&amp;
TEXT(H574,"0")&amp;"&lt;/td&gt;"&amp;
"&lt;/tr&gt;"</f>
        <v>&lt;tr&gt;&lt;td class="dataleft"&gt;61&lt;/td&gt;&lt;td class="dataleft"&gt;Beattie&lt;/td&gt;&lt;td class="dataleft"&gt;&lt;/td&gt;&lt;td class="dataleft"&gt;Will&lt;/td&gt;&lt;td class="datacenter"&gt;F&lt;/td&gt;&lt;td class="dataright"&gt;July 13, 1915&lt;/td&gt;&lt;td class="datacenter"&gt;Hannaford Enterprise&lt;/td&gt;&lt;td class="datacenter"&gt;5&lt;/td&gt;&lt;/tr&gt;</v>
      </c>
      <c r="U574" s="2">
        <f>LEN(S574)</f>
        <v>127</v>
      </c>
    </row>
    <row r="575" spans="1:21" x14ac:dyDescent="0.25">
      <c r="A575" s="2">
        <v>62</v>
      </c>
      <c r="B575" s="4" t="s">
        <v>13639</v>
      </c>
      <c r="C575" s="4"/>
      <c r="D575" s="4" t="s">
        <v>14384</v>
      </c>
      <c r="E575" s="5" t="s">
        <v>26</v>
      </c>
      <c r="F575" s="52">
        <v>6373</v>
      </c>
      <c r="G575" s="5" t="s">
        <v>13629</v>
      </c>
      <c r="H575" s="5">
        <v>5</v>
      </c>
      <c r="I575" s="48">
        <v>21</v>
      </c>
      <c r="J575" s="5">
        <v>575</v>
      </c>
      <c r="K575" s="47" t="s">
        <v>19890</v>
      </c>
      <c r="L575" s="46" t="s">
        <v>25745</v>
      </c>
      <c r="M575" s="46"/>
      <c r="N575" s="46"/>
      <c r="O575" s="39">
        <f>YEAR(F575)</f>
        <v>1917</v>
      </c>
      <c r="P575" s="2">
        <f>MONTH(F575)</f>
        <v>6</v>
      </c>
      <c r="Q575" s="2">
        <f>P575</f>
        <v>6</v>
      </c>
      <c r="R575" s="2">
        <f>DAY(F575)</f>
        <v>12</v>
      </c>
      <c r="S575" s="2" t="str">
        <f>"&lt;a href="&amp;""""&amp;L575&amp;"\"&amp;K575&amp;"""&gt;"&amp;B575&amp;"&lt;/a&gt;"</f>
        <v>&lt;a href="set04\he_december 8, 1914 - november 20, 1917\birth\beattie,_male_birth_to_jas_june_12,_1917_p5_he.pdf"&gt;Beattie&lt;/a&gt;</v>
      </c>
      <c r="T575" s="78" t="str">
        <f>"&lt;tr&gt;&lt;td class="&amp;""""&amp;"dataleft"&amp;""""&amp;"&gt;"&amp;
TEXT(A575,"0")&amp;"&lt;/td&gt;&lt;td class="&amp;""""&amp;"dataleft"&amp;""""&amp;"&gt;"&amp;
TEXT(B575,"")&amp;"&lt;/td&gt;&lt;td class="&amp;""""&amp;"dataleft"&amp;""""&amp;"&gt;"&amp;
TEXT(C575,"")&amp;"&lt;/td&gt;&lt;td class="&amp;""""&amp;"dataleft"&amp;""""&amp;"&gt;"&amp;
TEXT(D575,"0.0")&amp;"&lt;/td&gt;&lt;td class="&amp;""""&amp;"datacenter"&amp;""""&amp;"&gt;"&amp;
TEXT(E575,"0.0")&amp;"&lt;/td&gt;&lt;td class="&amp;""""&amp;"dataright"&amp;""""&amp;"&gt;"&amp;
TEXT(F575,"mmmm d, yyyy")&amp;"&lt;/td&gt;&lt;td class="&amp;""""&amp;"datacenter"&amp;""""&amp;"&gt;"&amp;
TEXT(G575,"0.0")&amp;"&lt;/td&gt;&lt;td class="&amp;""""&amp;"datacenter"&amp;""""&amp;"&gt;"&amp;
TEXT(H575,"0")&amp;"&lt;/td&gt;"&amp;
"&lt;/tr&gt;"</f>
        <v>&lt;tr&gt;&lt;td class="dataleft"&gt;62&lt;/td&gt;&lt;td class="dataleft"&gt;Beattie&lt;/td&gt;&lt;td class="dataleft"&gt;&lt;/td&gt;&lt;td class="dataleft"&gt;Jas&lt;/td&gt;&lt;td class="datacenter"&gt;M&lt;/td&gt;&lt;td class="dataright"&gt;June 12, 1917&lt;/td&gt;&lt;td class="datacenter"&gt;Hannaford Enterprise&lt;/td&gt;&lt;td class="datacenter"&gt;5&lt;/td&gt;&lt;/tr&gt;</v>
      </c>
      <c r="U575" s="2">
        <f>LEN(S575)</f>
        <v>124</v>
      </c>
    </row>
    <row r="576" spans="1:21" x14ac:dyDescent="0.25">
      <c r="A576" s="2">
        <v>69</v>
      </c>
      <c r="B576" s="4" t="s">
        <v>4576</v>
      </c>
      <c r="C576" s="4"/>
      <c r="D576" s="4" t="s">
        <v>14385</v>
      </c>
      <c r="E576" s="5" t="s">
        <v>226</v>
      </c>
      <c r="F576" s="52">
        <v>6485</v>
      </c>
      <c r="G576" s="5" t="s">
        <v>13629</v>
      </c>
      <c r="H576" s="5">
        <v>5</v>
      </c>
      <c r="I576" s="48">
        <v>21</v>
      </c>
      <c r="J576" s="5">
        <v>576</v>
      </c>
      <c r="K576" s="47" t="s">
        <v>19891</v>
      </c>
      <c r="L576" s="46" t="s">
        <v>25745</v>
      </c>
      <c r="M576" s="46"/>
      <c r="N576" s="46"/>
      <c r="O576" s="39">
        <f>YEAR(F576)</f>
        <v>1917</v>
      </c>
      <c r="P576" s="2">
        <f>MONTH(F576)</f>
        <v>10</v>
      </c>
      <c r="Q576" s="2">
        <f>P576</f>
        <v>10</v>
      </c>
      <c r="R576" s="2">
        <f>DAY(F576)</f>
        <v>2</v>
      </c>
      <c r="S576" s="2" t="str">
        <f>"&lt;a href="&amp;""""&amp;L576&amp;"\"&amp;K576&amp;"""&gt;"&amp;B576&amp;"&lt;/a&gt;"</f>
        <v>&lt;a href="set04\he_december 8, 1914 - november 20, 1917\birth\benson,_female_birth_to_dr._october_2,_1917_p5_he.pdf"&gt;Benson&lt;/a&gt;</v>
      </c>
      <c r="T576" s="78" t="str">
        <f>"&lt;tr&gt;&lt;td class="&amp;""""&amp;"dataleft"&amp;""""&amp;"&gt;"&amp;
TEXT(A576,"0")&amp;"&lt;/td&gt;&lt;td class="&amp;""""&amp;"dataleft"&amp;""""&amp;"&gt;"&amp;
TEXT(B576,"")&amp;"&lt;/td&gt;&lt;td class="&amp;""""&amp;"dataleft"&amp;""""&amp;"&gt;"&amp;
TEXT(C576,"")&amp;"&lt;/td&gt;&lt;td class="&amp;""""&amp;"dataleft"&amp;""""&amp;"&gt;"&amp;
TEXT(D576,"0.0")&amp;"&lt;/td&gt;&lt;td class="&amp;""""&amp;"datacenter"&amp;""""&amp;"&gt;"&amp;
TEXT(E576,"0.0")&amp;"&lt;/td&gt;&lt;td class="&amp;""""&amp;"dataright"&amp;""""&amp;"&gt;"&amp;
TEXT(F576,"mmmm d, yyyy")&amp;"&lt;/td&gt;&lt;td class="&amp;""""&amp;"datacenter"&amp;""""&amp;"&gt;"&amp;
TEXT(G576,"0.0")&amp;"&lt;/td&gt;&lt;td class="&amp;""""&amp;"datacenter"&amp;""""&amp;"&gt;"&amp;
TEXT(H576,"0")&amp;"&lt;/td&gt;"&amp;
"&lt;/tr&gt;"</f>
        <v>&lt;tr&gt;&lt;td class="dataleft"&gt;69&lt;/td&gt;&lt;td class="dataleft"&gt;Benson&lt;/td&gt;&lt;td class="dataleft"&gt;&lt;/td&gt;&lt;td class="dataleft"&gt;Dr&lt;/td&gt;&lt;td class="datacenter"&gt;F&lt;/td&gt;&lt;td class="dataright"&gt;October 2, 1917&lt;/td&gt;&lt;td class="datacenter"&gt;Hannaford Enterprise&lt;/td&gt;&lt;td class="datacenter"&gt;5&lt;/td&gt;&lt;/tr&gt;</v>
      </c>
      <c r="U576" s="2">
        <f>LEN(S576)</f>
        <v>126</v>
      </c>
    </row>
    <row r="577" spans="1:21" x14ac:dyDescent="0.25">
      <c r="A577" s="2">
        <v>73</v>
      </c>
      <c r="B577" s="4" t="s">
        <v>5677</v>
      </c>
      <c r="C577" s="4"/>
      <c r="D577" s="4" t="s">
        <v>14039</v>
      </c>
      <c r="E577" s="5" t="s">
        <v>226</v>
      </c>
      <c r="F577" s="52">
        <v>6086</v>
      </c>
      <c r="G577" s="5" t="s">
        <v>13629</v>
      </c>
      <c r="H577" s="5">
        <v>5</v>
      </c>
      <c r="I577" s="48">
        <v>21</v>
      </c>
      <c r="J577" s="5">
        <v>577</v>
      </c>
      <c r="K577" s="47" t="s">
        <v>19892</v>
      </c>
      <c r="L577" s="46" t="s">
        <v>25745</v>
      </c>
      <c r="M577" s="46"/>
      <c r="N577" s="46"/>
      <c r="O577" s="39">
        <f>YEAR(F577)</f>
        <v>1916</v>
      </c>
      <c r="P577" s="2">
        <f>MONTH(F577)</f>
        <v>8</v>
      </c>
      <c r="Q577" s="2">
        <f>P577</f>
        <v>8</v>
      </c>
      <c r="R577" s="2">
        <f>DAY(F577)</f>
        <v>29</v>
      </c>
      <c r="S577" s="2" t="str">
        <f>"&lt;a href="&amp;""""&amp;L577&amp;"\"&amp;K577&amp;"""&gt;"&amp;B577&amp;"&lt;/a&gt;"</f>
        <v>&lt;a href="set04\he_december 8, 1914 - november 20, 1917\birth\berg,_female_birth_to_gile_august_29,_1916_p5_he.pdf"&gt;Berg&lt;/a&gt;</v>
      </c>
      <c r="T577" s="78" t="str">
        <f>"&lt;tr&gt;&lt;td class="&amp;""""&amp;"dataleft"&amp;""""&amp;"&gt;"&amp;
TEXT(A577,"0")&amp;"&lt;/td&gt;&lt;td class="&amp;""""&amp;"dataleft"&amp;""""&amp;"&gt;"&amp;
TEXT(B577,"")&amp;"&lt;/td&gt;&lt;td class="&amp;""""&amp;"dataleft"&amp;""""&amp;"&gt;"&amp;
TEXT(C577,"")&amp;"&lt;/td&gt;&lt;td class="&amp;""""&amp;"dataleft"&amp;""""&amp;"&gt;"&amp;
TEXT(D577,"0.0")&amp;"&lt;/td&gt;&lt;td class="&amp;""""&amp;"datacenter"&amp;""""&amp;"&gt;"&amp;
TEXT(E577,"0.0")&amp;"&lt;/td&gt;&lt;td class="&amp;""""&amp;"dataright"&amp;""""&amp;"&gt;"&amp;
TEXT(F577,"mmmm d, yyyy")&amp;"&lt;/td&gt;&lt;td class="&amp;""""&amp;"datacenter"&amp;""""&amp;"&gt;"&amp;
TEXT(G577,"0.0")&amp;"&lt;/td&gt;&lt;td class="&amp;""""&amp;"datacenter"&amp;""""&amp;"&gt;"&amp;
TEXT(H577,"0")&amp;"&lt;/td&gt;"&amp;
"&lt;/tr&gt;"</f>
        <v>&lt;tr&gt;&lt;td class="dataleft"&gt;73&lt;/td&gt;&lt;td class="dataleft"&gt;Berg&lt;/td&gt;&lt;td class="dataleft"&gt;&lt;/td&gt;&lt;td class="dataleft"&gt;Gile&lt;/td&gt;&lt;td class="datacenter"&gt;F&lt;/td&gt;&lt;td class="dataright"&gt;August 29, 1916&lt;/td&gt;&lt;td class="datacenter"&gt;Hannaford Enterprise&lt;/td&gt;&lt;td class="datacenter"&gt;5&lt;/td&gt;&lt;/tr&gt;</v>
      </c>
      <c r="U577" s="2">
        <f>LEN(S577)</f>
        <v>123</v>
      </c>
    </row>
    <row r="578" spans="1:21" ht="30" x14ac:dyDescent="0.25">
      <c r="A578" s="2">
        <v>109</v>
      </c>
      <c r="B578" s="4" t="s">
        <v>13640</v>
      </c>
      <c r="C578" s="4"/>
      <c r="D578" s="4" t="s">
        <v>4208</v>
      </c>
      <c r="E578" s="5" t="s">
        <v>226</v>
      </c>
      <c r="F578" s="52">
        <v>5554</v>
      </c>
      <c r="G578" s="5" t="s">
        <v>13629</v>
      </c>
      <c r="H578" s="5">
        <v>5</v>
      </c>
      <c r="I578" s="48">
        <v>21</v>
      </c>
      <c r="J578" s="5">
        <v>578</v>
      </c>
      <c r="K578" s="47" t="s">
        <v>19893</v>
      </c>
      <c r="L578" s="46" t="s">
        <v>25745</v>
      </c>
      <c r="M578" s="46"/>
      <c r="N578" s="46"/>
      <c r="O578" s="39">
        <f>YEAR(F578)</f>
        <v>1915</v>
      </c>
      <c r="P578" s="2">
        <f>MONTH(F578)</f>
        <v>3</v>
      </c>
      <c r="Q578" s="2">
        <f>P578</f>
        <v>3</v>
      </c>
      <c r="R578" s="2">
        <f>DAY(F578)</f>
        <v>16</v>
      </c>
      <c r="S578" s="2" t="str">
        <f>"&lt;a href="&amp;""""&amp;L578&amp;"\"&amp;K578&amp;"""&gt;"&amp;B578&amp;"&lt;/a&gt;"</f>
        <v>&lt;a href="set04\he_december 8, 1914 - november 20, 1917\birth\brekke,_female_birth_to_julius_march_16,_1915_p5_he.pdf"&gt;Brekke&lt;/a&gt;</v>
      </c>
      <c r="T578" s="78" t="str">
        <f>"&lt;tr&gt;&lt;td class="&amp;""""&amp;"dataleft"&amp;""""&amp;"&gt;"&amp;
TEXT(A578,"0")&amp;"&lt;/td&gt;&lt;td class="&amp;""""&amp;"dataleft"&amp;""""&amp;"&gt;"&amp;
TEXT(B578,"")&amp;"&lt;/td&gt;&lt;td class="&amp;""""&amp;"dataleft"&amp;""""&amp;"&gt;"&amp;
TEXT(C578,"")&amp;"&lt;/td&gt;&lt;td class="&amp;""""&amp;"dataleft"&amp;""""&amp;"&gt;"&amp;
TEXT(D578,"0.0")&amp;"&lt;/td&gt;&lt;td class="&amp;""""&amp;"datacenter"&amp;""""&amp;"&gt;"&amp;
TEXT(E578,"0.0")&amp;"&lt;/td&gt;&lt;td class="&amp;""""&amp;"dataright"&amp;""""&amp;"&gt;"&amp;
TEXT(F578,"mmmm d, yyyy")&amp;"&lt;/td&gt;&lt;td class="&amp;""""&amp;"datacenter"&amp;""""&amp;"&gt;"&amp;
TEXT(G578,"0.0")&amp;"&lt;/td&gt;&lt;td class="&amp;""""&amp;"datacenter"&amp;""""&amp;"&gt;"&amp;
TEXT(H578,"0")&amp;"&lt;/td&gt;"&amp;
"&lt;/tr&gt;"</f>
        <v>&lt;tr&gt;&lt;td class="dataleft"&gt;109&lt;/td&gt;&lt;td class="dataleft"&gt;Brekke&lt;/td&gt;&lt;td class="dataleft"&gt;&lt;/td&gt;&lt;td class="dataleft"&gt;Julius&lt;/td&gt;&lt;td class="datacenter"&gt;F&lt;/td&gt;&lt;td class="dataright"&gt;March 16, 1915&lt;/td&gt;&lt;td class="datacenter"&gt;Hannaford Enterprise&lt;/td&gt;&lt;td class="datacenter"&gt;5&lt;/td&gt;&lt;/tr&gt;</v>
      </c>
      <c r="U578" s="2">
        <f>LEN(S578)</f>
        <v>128</v>
      </c>
    </row>
    <row r="579" spans="1:21" x14ac:dyDescent="0.25">
      <c r="A579" s="2">
        <v>117</v>
      </c>
      <c r="B579" s="4" t="s">
        <v>14040</v>
      </c>
      <c r="C579" s="4"/>
      <c r="D579" s="4" t="s">
        <v>14041</v>
      </c>
      <c r="E579" s="5" t="s">
        <v>226</v>
      </c>
      <c r="F579" s="52">
        <v>5911</v>
      </c>
      <c r="G579" s="5" t="s">
        <v>13629</v>
      </c>
      <c r="H579" s="5">
        <v>5</v>
      </c>
      <c r="I579" s="48">
        <v>21</v>
      </c>
      <c r="J579" s="5">
        <v>579</v>
      </c>
      <c r="K579" s="47" t="s">
        <v>19894</v>
      </c>
      <c r="L579" s="46" t="s">
        <v>25745</v>
      </c>
      <c r="M579" s="46"/>
      <c r="N579" s="46"/>
      <c r="O579" s="39">
        <f>YEAR(F579)</f>
        <v>1916</v>
      </c>
      <c r="P579" s="2">
        <f>MONTH(F579)</f>
        <v>3</v>
      </c>
      <c r="Q579" s="2">
        <f>P579</f>
        <v>3</v>
      </c>
      <c r="R579" s="2">
        <f>DAY(F579)</f>
        <v>7</v>
      </c>
      <c r="S579" s="2" t="str">
        <f>"&lt;a href="&amp;""""&amp;L579&amp;"\"&amp;K579&amp;"""&gt;"&amp;B579&amp;"&lt;/a&gt;"</f>
        <v>&lt;a href="set04\he_december 8, 1914 - november 20, 1917\birth\brudwick,_female_birth_to_h_d_march_7,_1916_p5_he.pdf"&gt;Brudwick&lt;/a&gt;</v>
      </c>
      <c r="T579" s="78" t="str">
        <f>"&lt;tr&gt;&lt;td class="&amp;""""&amp;"dataleft"&amp;""""&amp;"&gt;"&amp;
TEXT(A579,"0")&amp;"&lt;/td&gt;&lt;td class="&amp;""""&amp;"dataleft"&amp;""""&amp;"&gt;"&amp;
TEXT(B579,"")&amp;"&lt;/td&gt;&lt;td class="&amp;""""&amp;"dataleft"&amp;""""&amp;"&gt;"&amp;
TEXT(C579,"")&amp;"&lt;/td&gt;&lt;td class="&amp;""""&amp;"dataleft"&amp;""""&amp;"&gt;"&amp;
TEXT(D579,"0.0")&amp;"&lt;/td&gt;&lt;td class="&amp;""""&amp;"datacenter"&amp;""""&amp;"&gt;"&amp;
TEXT(E579,"0.0")&amp;"&lt;/td&gt;&lt;td class="&amp;""""&amp;"dataright"&amp;""""&amp;"&gt;"&amp;
TEXT(F579,"mmmm d, yyyy")&amp;"&lt;/td&gt;&lt;td class="&amp;""""&amp;"datacenter"&amp;""""&amp;"&gt;"&amp;
TEXT(G579,"0.0")&amp;"&lt;/td&gt;&lt;td class="&amp;""""&amp;"datacenter"&amp;""""&amp;"&gt;"&amp;
TEXT(H579,"0")&amp;"&lt;/td&gt;"&amp;
"&lt;/tr&gt;"</f>
        <v>&lt;tr&gt;&lt;td class="dataleft"&gt;117&lt;/td&gt;&lt;td class="dataleft"&gt;Brudwick&lt;/td&gt;&lt;td class="dataleft"&gt;&lt;/td&gt;&lt;td class="dataleft"&gt;H D&lt;/td&gt;&lt;td class="datacenter"&gt;F&lt;/td&gt;&lt;td class="dataright"&gt;March 7, 1916&lt;/td&gt;&lt;td class="datacenter"&gt;Hannaford Enterprise&lt;/td&gt;&lt;td class="datacenter"&gt;5&lt;/td&gt;&lt;/tr&gt;</v>
      </c>
      <c r="U579" s="2">
        <f>LEN(S579)</f>
        <v>128</v>
      </c>
    </row>
    <row r="580" spans="1:21" ht="30" x14ac:dyDescent="0.25">
      <c r="A580" s="2">
        <v>130</v>
      </c>
      <c r="B580" s="4" t="s">
        <v>13641</v>
      </c>
      <c r="C580" s="4"/>
      <c r="D580" s="4" t="s">
        <v>311</v>
      </c>
      <c r="E580" s="5" t="s">
        <v>26</v>
      </c>
      <c r="F580" s="52">
        <v>5631</v>
      </c>
      <c r="G580" s="5" t="s">
        <v>13629</v>
      </c>
      <c r="H580" s="5">
        <v>5</v>
      </c>
      <c r="I580" s="48">
        <v>21</v>
      </c>
      <c r="J580" s="5">
        <v>580</v>
      </c>
      <c r="K580" s="47" t="s">
        <v>19895</v>
      </c>
      <c r="L580" s="46" t="s">
        <v>25745</v>
      </c>
      <c r="M580" s="46"/>
      <c r="N580" s="46"/>
      <c r="O580" s="39">
        <f>YEAR(F580)</f>
        <v>1915</v>
      </c>
      <c r="P580" s="2">
        <f>MONTH(F580)</f>
        <v>6</v>
      </c>
      <c r="Q580" s="2">
        <f>P580</f>
        <v>6</v>
      </c>
      <c r="R580" s="2">
        <f>DAY(F580)</f>
        <v>1</v>
      </c>
      <c r="S580" s="2" t="str">
        <f>"&lt;a href="&amp;""""&amp;L580&amp;"\"&amp;K580&amp;"""&gt;"&amp;B580&amp;"&lt;/a&gt;"</f>
        <v>&lt;a href="set04\he_december 8, 1914 - november 20, 1917\birth\christenson,_male_birth_to_fred_june_1,_1915_p5_he.pdf"&gt;Christenson&lt;/a&gt;</v>
      </c>
      <c r="T580" s="78" t="str">
        <f>"&lt;tr&gt;&lt;td class="&amp;""""&amp;"dataleft"&amp;""""&amp;"&gt;"&amp;
TEXT(A580,"0")&amp;"&lt;/td&gt;&lt;td class="&amp;""""&amp;"dataleft"&amp;""""&amp;"&gt;"&amp;
TEXT(B580,"")&amp;"&lt;/td&gt;&lt;td class="&amp;""""&amp;"dataleft"&amp;""""&amp;"&gt;"&amp;
TEXT(C580,"")&amp;"&lt;/td&gt;&lt;td class="&amp;""""&amp;"dataleft"&amp;""""&amp;"&gt;"&amp;
TEXT(D580,"0.0")&amp;"&lt;/td&gt;&lt;td class="&amp;""""&amp;"datacenter"&amp;""""&amp;"&gt;"&amp;
TEXT(E580,"0.0")&amp;"&lt;/td&gt;&lt;td class="&amp;""""&amp;"dataright"&amp;""""&amp;"&gt;"&amp;
TEXT(F580,"mmmm d, yyyy")&amp;"&lt;/td&gt;&lt;td class="&amp;""""&amp;"datacenter"&amp;""""&amp;"&gt;"&amp;
TEXT(G580,"0.0")&amp;"&lt;/td&gt;&lt;td class="&amp;""""&amp;"datacenter"&amp;""""&amp;"&gt;"&amp;
TEXT(H580,"0")&amp;"&lt;/td&gt;"&amp;
"&lt;/tr&gt;"</f>
        <v>&lt;tr&gt;&lt;td class="dataleft"&gt;130&lt;/td&gt;&lt;td class="dataleft"&gt;Christenson&lt;/td&gt;&lt;td class="dataleft"&gt;&lt;/td&gt;&lt;td class="dataleft"&gt;Fred&lt;/td&gt;&lt;td class="datacenter"&gt;M&lt;/td&gt;&lt;td class="dataright"&gt;June 1, 1915&lt;/td&gt;&lt;td class="datacenter"&gt;Hannaford Enterprise&lt;/td&gt;&lt;td class="datacenter"&gt;5&lt;/td&gt;&lt;/tr&gt;</v>
      </c>
      <c r="U580" s="2">
        <f>LEN(S580)</f>
        <v>132</v>
      </c>
    </row>
    <row r="581" spans="1:21" ht="30" x14ac:dyDescent="0.25">
      <c r="A581" s="2">
        <v>129</v>
      </c>
      <c r="B581" s="4" t="s">
        <v>13641</v>
      </c>
      <c r="C581" s="4"/>
      <c r="D581" s="4" t="s">
        <v>13642</v>
      </c>
      <c r="E581" s="5" t="s">
        <v>26</v>
      </c>
      <c r="F581" s="52">
        <v>5540</v>
      </c>
      <c r="G581" s="5" t="s">
        <v>13629</v>
      </c>
      <c r="H581" s="5">
        <v>5</v>
      </c>
      <c r="I581" s="48">
        <v>21</v>
      </c>
      <c r="J581" s="5">
        <v>581</v>
      </c>
      <c r="K581" s="47" t="s">
        <v>19896</v>
      </c>
      <c r="L581" s="46" t="s">
        <v>25745</v>
      </c>
      <c r="M581" s="46"/>
      <c r="N581" s="46"/>
      <c r="O581" s="39">
        <f>YEAR(F581)</f>
        <v>1915</v>
      </c>
      <c r="P581" s="2">
        <f>MONTH(F581)</f>
        <v>3</v>
      </c>
      <c r="Q581" s="2">
        <f>P581</f>
        <v>3</v>
      </c>
      <c r="R581" s="2">
        <f>DAY(F581)</f>
        <v>2</v>
      </c>
      <c r="S581" s="2" t="str">
        <f>"&lt;a href="&amp;""""&amp;L581&amp;"\"&amp;K581&amp;"""&gt;"&amp;B581&amp;"&lt;/a&gt;"</f>
        <v>&lt;a href="set04\he_december 8, 1914 - november 20, 1917\birth\christenson,_male_birth_to_walter_march_2,_1915_p5_he.pdf"&gt;Christenson&lt;/a&gt;</v>
      </c>
      <c r="T581" s="78" t="str">
        <f>"&lt;tr&gt;&lt;td class="&amp;""""&amp;"dataleft"&amp;""""&amp;"&gt;"&amp;
TEXT(A581,"0")&amp;"&lt;/td&gt;&lt;td class="&amp;""""&amp;"dataleft"&amp;""""&amp;"&gt;"&amp;
TEXT(B581,"")&amp;"&lt;/td&gt;&lt;td class="&amp;""""&amp;"dataleft"&amp;""""&amp;"&gt;"&amp;
TEXT(C581,"")&amp;"&lt;/td&gt;&lt;td class="&amp;""""&amp;"dataleft"&amp;""""&amp;"&gt;"&amp;
TEXT(D581,"0.0")&amp;"&lt;/td&gt;&lt;td class="&amp;""""&amp;"datacenter"&amp;""""&amp;"&gt;"&amp;
TEXT(E581,"0.0")&amp;"&lt;/td&gt;&lt;td class="&amp;""""&amp;"dataright"&amp;""""&amp;"&gt;"&amp;
TEXT(F581,"mmmm d, yyyy")&amp;"&lt;/td&gt;&lt;td class="&amp;""""&amp;"datacenter"&amp;""""&amp;"&gt;"&amp;
TEXT(G581,"0.0")&amp;"&lt;/td&gt;&lt;td class="&amp;""""&amp;"datacenter"&amp;""""&amp;"&gt;"&amp;
TEXT(H581,"0")&amp;"&lt;/td&gt;"&amp;
"&lt;/tr&gt;"</f>
        <v>&lt;tr&gt;&lt;td class="dataleft"&gt;129&lt;/td&gt;&lt;td class="dataleft"&gt;Christenson&lt;/td&gt;&lt;td class="dataleft"&gt;&lt;/td&gt;&lt;td class="dataleft"&gt;Walter&lt;/td&gt;&lt;td class="datacenter"&gt;M&lt;/td&gt;&lt;td class="dataright"&gt;March 2, 1915&lt;/td&gt;&lt;td class="datacenter"&gt;Hannaford Enterprise&lt;/td&gt;&lt;td class="datacenter"&gt;5&lt;/td&gt;&lt;/tr&gt;</v>
      </c>
      <c r="U581" s="2">
        <f>LEN(S581)</f>
        <v>135</v>
      </c>
    </row>
    <row r="582" spans="1:21" ht="30" x14ac:dyDescent="0.25">
      <c r="A582" s="2">
        <v>132</v>
      </c>
      <c r="B582" s="4" t="s">
        <v>11213</v>
      </c>
      <c r="C582" s="4"/>
      <c r="D582" s="4" t="s">
        <v>14042</v>
      </c>
      <c r="E582" s="5" t="s">
        <v>26</v>
      </c>
      <c r="F582" s="52">
        <v>5911</v>
      </c>
      <c r="G582" s="5" t="s">
        <v>13629</v>
      </c>
      <c r="H582" s="5">
        <v>5</v>
      </c>
      <c r="I582" s="48">
        <v>21</v>
      </c>
      <c r="J582" s="5">
        <v>582</v>
      </c>
      <c r="K582" s="47" t="s">
        <v>19897</v>
      </c>
      <c r="L582" s="46" t="s">
        <v>25745</v>
      </c>
      <c r="M582" s="46"/>
      <c r="N582" s="46"/>
      <c r="O582" s="39">
        <f>YEAR(F582)</f>
        <v>1916</v>
      </c>
      <c r="P582" s="2">
        <f>MONTH(F582)</f>
        <v>3</v>
      </c>
      <c r="Q582" s="2">
        <f>P582</f>
        <v>3</v>
      </c>
      <c r="R582" s="2">
        <f>DAY(F582)</f>
        <v>7</v>
      </c>
      <c r="S582" s="2" t="str">
        <f>"&lt;a href="&amp;""""&amp;L582&amp;"\"&amp;K582&amp;"""&gt;"&amp;B582&amp;"&lt;/a&gt;"</f>
        <v>&lt;a href="set04\he_december 8, 1914 - november 20, 1917\birth\christiansen,_male_birth_to_axel_march_7,_1916_p5_he.pdf"&gt;Christiansen&lt;/a&gt;</v>
      </c>
      <c r="T582" s="78" t="str">
        <f>"&lt;tr&gt;&lt;td class="&amp;""""&amp;"dataleft"&amp;""""&amp;"&gt;"&amp;
TEXT(A582,"0")&amp;"&lt;/td&gt;&lt;td class="&amp;""""&amp;"dataleft"&amp;""""&amp;"&gt;"&amp;
TEXT(B582,"")&amp;"&lt;/td&gt;&lt;td class="&amp;""""&amp;"dataleft"&amp;""""&amp;"&gt;"&amp;
TEXT(C582,"")&amp;"&lt;/td&gt;&lt;td class="&amp;""""&amp;"dataleft"&amp;""""&amp;"&gt;"&amp;
TEXT(D582,"0.0")&amp;"&lt;/td&gt;&lt;td class="&amp;""""&amp;"datacenter"&amp;""""&amp;"&gt;"&amp;
TEXT(E582,"0.0")&amp;"&lt;/td&gt;&lt;td class="&amp;""""&amp;"dataright"&amp;""""&amp;"&gt;"&amp;
TEXT(F582,"mmmm d, yyyy")&amp;"&lt;/td&gt;&lt;td class="&amp;""""&amp;"datacenter"&amp;""""&amp;"&gt;"&amp;
TEXT(G582,"0.0")&amp;"&lt;/td&gt;&lt;td class="&amp;""""&amp;"datacenter"&amp;""""&amp;"&gt;"&amp;
TEXT(H582,"0")&amp;"&lt;/td&gt;"&amp;
"&lt;/tr&gt;"</f>
        <v>&lt;tr&gt;&lt;td class="dataleft"&gt;132&lt;/td&gt;&lt;td class="dataleft"&gt;Christiansen&lt;/td&gt;&lt;td class="dataleft"&gt;&lt;/td&gt;&lt;td class="dataleft"&gt;Axel&lt;/td&gt;&lt;td class="datacenter"&gt;M&lt;/td&gt;&lt;td class="dataright"&gt;March 7, 1916&lt;/td&gt;&lt;td class="datacenter"&gt;Hannaford Enterprise&lt;/td&gt;&lt;td class="datacenter"&gt;5&lt;/td&gt;&lt;/tr&gt;</v>
      </c>
      <c r="U582" s="2">
        <f>LEN(S582)</f>
        <v>135</v>
      </c>
    </row>
    <row r="583" spans="1:21" ht="30" x14ac:dyDescent="0.25">
      <c r="A583" s="2">
        <v>139</v>
      </c>
      <c r="B583" s="4" t="s">
        <v>13643</v>
      </c>
      <c r="C583" s="4"/>
      <c r="D583" s="4" t="s">
        <v>13644</v>
      </c>
      <c r="E583" s="5" t="s">
        <v>26</v>
      </c>
      <c r="F583" s="52">
        <v>5708</v>
      </c>
      <c r="G583" s="5" t="s">
        <v>13629</v>
      </c>
      <c r="H583" s="5">
        <v>5</v>
      </c>
      <c r="I583" s="48">
        <v>21</v>
      </c>
      <c r="J583" s="5">
        <v>583</v>
      </c>
      <c r="K583" s="47" t="s">
        <v>19899</v>
      </c>
      <c r="L583" s="46" t="s">
        <v>25745</v>
      </c>
      <c r="M583" s="46"/>
      <c r="N583" s="46"/>
      <c r="O583" s="39">
        <f>YEAR(F583)</f>
        <v>1915</v>
      </c>
      <c r="P583" s="2">
        <f>MONTH(F583)</f>
        <v>8</v>
      </c>
      <c r="Q583" s="2">
        <f>P583</f>
        <v>8</v>
      </c>
      <c r="R583" s="2">
        <f>DAY(F583)</f>
        <v>17</v>
      </c>
      <c r="S583" s="2" t="str">
        <f>"&lt;a href="&amp;""""&amp;L583&amp;"\"&amp;K583&amp;"""&gt;"&amp;B583&amp;"&lt;/a&gt;"</f>
        <v>&lt;a href="set04\he_december 8, 1914 - november 20, 1917\birth\codding,_male_birth_to_prof_c_l_august_17,_1915_p5_he.pdf"&gt;Codding&lt;/a&gt;</v>
      </c>
      <c r="T583" s="78" t="str">
        <f>"&lt;tr&gt;&lt;td class="&amp;""""&amp;"dataleft"&amp;""""&amp;"&gt;"&amp;
TEXT(A583,"0")&amp;"&lt;/td&gt;&lt;td class="&amp;""""&amp;"dataleft"&amp;""""&amp;"&gt;"&amp;
TEXT(B583,"")&amp;"&lt;/td&gt;&lt;td class="&amp;""""&amp;"dataleft"&amp;""""&amp;"&gt;"&amp;
TEXT(C583,"")&amp;"&lt;/td&gt;&lt;td class="&amp;""""&amp;"dataleft"&amp;""""&amp;"&gt;"&amp;
TEXT(D583,"0.0")&amp;"&lt;/td&gt;&lt;td class="&amp;""""&amp;"datacenter"&amp;""""&amp;"&gt;"&amp;
TEXT(E583,"0.0")&amp;"&lt;/td&gt;&lt;td class="&amp;""""&amp;"dataright"&amp;""""&amp;"&gt;"&amp;
TEXT(F583,"mmmm d, yyyy")&amp;"&lt;/td&gt;&lt;td class="&amp;""""&amp;"datacenter"&amp;""""&amp;"&gt;"&amp;
TEXT(G583,"0.0")&amp;"&lt;/td&gt;&lt;td class="&amp;""""&amp;"datacenter"&amp;""""&amp;"&gt;"&amp;
TEXT(H583,"0")&amp;"&lt;/td&gt;"&amp;
"&lt;/tr&gt;"</f>
        <v>&lt;tr&gt;&lt;td class="dataleft"&gt;139&lt;/td&gt;&lt;td class="dataleft"&gt;Codding&lt;/td&gt;&lt;td class="dataleft"&gt;&lt;/td&gt;&lt;td class="dataleft"&gt;Prof C L&lt;/td&gt;&lt;td class="datacenter"&gt;M&lt;/td&gt;&lt;td class="dataright"&gt;August 17, 1915&lt;/td&gt;&lt;td class="datacenter"&gt;Hannaford Enterprise&lt;/td&gt;&lt;td class="datacenter"&gt;5&lt;/td&gt;&lt;/tr&gt;</v>
      </c>
      <c r="U583" s="2">
        <f>LEN(S583)</f>
        <v>131</v>
      </c>
    </row>
    <row r="584" spans="1:21" x14ac:dyDescent="0.25">
      <c r="A584" s="2">
        <v>140</v>
      </c>
      <c r="B584" s="4" t="s">
        <v>13643</v>
      </c>
      <c r="C584" s="4"/>
      <c r="D584" s="4" t="s">
        <v>14386</v>
      </c>
      <c r="E584" s="5" t="s">
        <v>226</v>
      </c>
      <c r="F584" s="52">
        <v>6219</v>
      </c>
      <c r="G584" s="5" t="s">
        <v>13629</v>
      </c>
      <c r="H584" s="5">
        <v>5</v>
      </c>
      <c r="I584" s="48">
        <v>21</v>
      </c>
      <c r="J584" s="5">
        <v>584</v>
      </c>
      <c r="K584" s="47" t="s">
        <v>19898</v>
      </c>
      <c r="L584" s="46" t="s">
        <v>25745</v>
      </c>
      <c r="M584" s="46"/>
      <c r="N584" s="46"/>
      <c r="O584" s="39">
        <f>YEAR(F584)</f>
        <v>1917</v>
      </c>
      <c r="P584" s="2">
        <f>MONTH(F584)</f>
        <v>1</v>
      </c>
      <c r="Q584" s="2">
        <f>P584</f>
        <v>1</v>
      </c>
      <c r="R584" s="2">
        <f>DAY(F584)</f>
        <v>9</v>
      </c>
      <c r="S584" s="2" t="str">
        <f>"&lt;a href="&amp;""""&amp;L584&amp;"\"&amp;K584&amp;"""&gt;"&amp;B584&amp;"&lt;/a&gt;"</f>
        <v>&lt;a href="set04\he_december 8, 1914 - november 20, 1917\birth\codding,_female_birth_to_c_l_january_9,_1917_p5_he.pdf"&gt;Codding&lt;/a&gt;</v>
      </c>
      <c r="T584" s="78" t="str">
        <f>"&lt;tr&gt;&lt;td class="&amp;""""&amp;"dataleft"&amp;""""&amp;"&gt;"&amp;
TEXT(A584,"0")&amp;"&lt;/td&gt;&lt;td class="&amp;""""&amp;"dataleft"&amp;""""&amp;"&gt;"&amp;
TEXT(B584,"")&amp;"&lt;/td&gt;&lt;td class="&amp;""""&amp;"dataleft"&amp;""""&amp;"&gt;"&amp;
TEXT(C584,"")&amp;"&lt;/td&gt;&lt;td class="&amp;""""&amp;"dataleft"&amp;""""&amp;"&gt;"&amp;
TEXT(D584,"0.0")&amp;"&lt;/td&gt;&lt;td class="&amp;""""&amp;"datacenter"&amp;""""&amp;"&gt;"&amp;
TEXT(E584,"0.0")&amp;"&lt;/td&gt;&lt;td class="&amp;""""&amp;"dataright"&amp;""""&amp;"&gt;"&amp;
TEXT(F584,"mmmm d, yyyy")&amp;"&lt;/td&gt;&lt;td class="&amp;""""&amp;"datacenter"&amp;""""&amp;"&gt;"&amp;
TEXT(G584,"0.0")&amp;"&lt;/td&gt;&lt;td class="&amp;""""&amp;"datacenter"&amp;""""&amp;"&gt;"&amp;
TEXT(H584,"0")&amp;"&lt;/td&gt;"&amp;
"&lt;/tr&gt;"</f>
        <v>&lt;tr&gt;&lt;td class="dataleft"&gt;140&lt;/td&gt;&lt;td class="dataleft"&gt;Codding&lt;/td&gt;&lt;td class="dataleft"&gt;&lt;/td&gt;&lt;td class="dataleft"&gt;C L&lt;/td&gt;&lt;td class="datacenter"&gt;F&lt;/td&gt;&lt;td class="dataright"&gt;January 9, 1917&lt;/td&gt;&lt;td class="datacenter"&gt;Hannaford Enterprise&lt;/td&gt;&lt;td class="datacenter"&gt;5&lt;/td&gt;&lt;/tr&gt;</v>
      </c>
      <c r="U584" s="2">
        <f>LEN(S584)</f>
        <v>128</v>
      </c>
    </row>
    <row r="585" spans="1:21" x14ac:dyDescent="0.25">
      <c r="A585" s="2">
        <v>141</v>
      </c>
      <c r="B585" s="4" t="s">
        <v>13645</v>
      </c>
      <c r="C585" s="4"/>
      <c r="D585" s="4" t="s">
        <v>5252</v>
      </c>
      <c r="E585" s="5" t="s">
        <v>226</v>
      </c>
      <c r="F585" s="52">
        <v>5694</v>
      </c>
      <c r="G585" s="5" t="s">
        <v>13629</v>
      </c>
      <c r="H585" s="5">
        <v>5</v>
      </c>
      <c r="I585" s="48">
        <v>21</v>
      </c>
      <c r="J585" s="5">
        <v>585</v>
      </c>
      <c r="K585" s="47" t="s">
        <v>19900</v>
      </c>
      <c r="L585" s="46" t="s">
        <v>25745</v>
      </c>
      <c r="M585" s="46"/>
      <c r="N585" s="46"/>
      <c r="O585" s="39">
        <f>YEAR(F585)</f>
        <v>1915</v>
      </c>
      <c r="P585" s="2">
        <f>MONTH(F585)</f>
        <v>8</v>
      </c>
      <c r="Q585" s="2">
        <f>P585</f>
        <v>8</v>
      </c>
      <c r="R585" s="2">
        <f>DAY(F585)</f>
        <v>3</v>
      </c>
      <c r="S585" s="2" t="str">
        <f>"&lt;a href="&amp;""""&amp;L585&amp;"\"&amp;K585&amp;"""&gt;"&amp;B585&amp;"&lt;/a&gt;"</f>
        <v>&lt;a href="set04\he_december 8, 1914 - november 20, 1917\birth\coen,_female_birth_to_archie_august_3,_1915_p5_he.pdf"&gt;Coen&lt;/a&gt;</v>
      </c>
      <c r="T585" s="78" t="str">
        <f>"&lt;tr&gt;&lt;td class="&amp;""""&amp;"dataleft"&amp;""""&amp;"&gt;"&amp;
TEXT(A585,"0")&amp;"&lt;/td&gt;&lt;td class="&amp;""""&amp;"dataleft"&amp;""""&amp;"&gt;"&amp;
TEXT(B585,"")&amp;"&lt;/td&gt;&lt;td class="&amp;""""&amp;"dataleft"&amp;""""&amp;"&gt;"&amp;
TEXT(C585,"")&amp;"&lt;/td&gt;&lt;td class="&amp;""""&amp;"dataleft"&amp;""""&amp;"&gt;"&amp;
TEXT(D585,"0.0")&amp;"&lt;/td&gt;&lt;td class="&amp;""""&amp;"datacenter"&amp;""""&amp;"&gt;"&amp;
TEXT(E585,"0.0")&amp;"&lt;/td&gt;&lt;td class="&amp;""""&amp;"dataright"&amp;""""&amp;"&gt;"&amp;
TEXT(F585,"mmmm d, yyyy")&amp;"&lt;/td&gt;&lt;td class="&amp;""""&amp;"datacenter"&amp;""""&amp;"&gt;"&amp;
TEXT(G585,"0.0")&amp;"&lt;/td&gt;&lt;td class="&amp;""""&amp;"datacenter"&amp;""""&amp;"&gt;"&amp;
TEXT(H585,"0")&amp;"&lt;/td&gt;"&amp;
"&lt;/tr&gt;"</f>
        <v>&lt;tr&gt;&lt;td class="dataleft"&gt;141&lt;/td&gt;&lt;td class="dataleft"&gt;Coen&lt;/td&gt;&lt;td class="dataleft"&gt;&lt;/td&gt;&lt;td class="dataleft"&gt;Archie&lt;/td&gt;&lt;td class="datacenter"&gt;F&lt;/td&gt;&lt;td class="dataright"&gt;August 3, 1915&lt;/td&gt;&lt;td class="datacenter"&gt;Hannaford Enterprise&lt;/td&gt;&lt;td class="datacenter"&gt;5&lt;/td&gt;&lt;/tr&gt;</v>
      </c>
      <c r="U585" s="2">
        <f>LEN(S585)</f>
        <v>124</v>
      </c>
    </row>
    <row r="586" spans="1:21" x14ac:dyDescent="0.25">
      <c r="A586" s="2">
        <v>200</v>
      </c>
      <c r="B586" s="4" t="s">
        <v>13155</v>
      </c>
      <c r="C586" s="4"/>
      <c r="D586" s="4" t="s">
        <v>14043</v>
      </c>
      <c r="E586" s="5" t="s">
        <v>226</v>
      </c>
      <c r="F586" s="52">
        <v>5869</v>
      </c>
      <c r="G586" s="5" t="s">
        <v>13629</v>
      </c>
      <c r="H586" s="5">
        <v>5</v>
      </c>
      <c r="I586" s="48">
        <v>21</v>
      </c>
      <c r="J586" s="5">
        <v>586</v>
      </c>
      <c r="K586" s="47" t="s">
        <v>19901</v>
      </c>
      <c r="L586" s="46" t="s">
        <v>25745</v>
      </c>
      <c r="M586" s="46"/>
      <c r="N586" s="46"/>
      <c r="O586" s="39">
        <f>YEAR(F586)</f>
        <v>1916</v>
      </c>
      <c r="P586" s="2">
        <f>MONTH(F586)</f>
        <v>1</v>
      </c>
      <c r="Q586" s="2">
        <f>P586</f>
        <v>1</v>
      </c>
      <c r="R586" s="2">
        <f>DAY(F586)</f>
        <v>25</v>
      </c>
      <c r="S586" s="2" t="str">
        <f>"&lt;a href="&amp;""""&amp;L586&amp;"\"&amp;K586&amp;"""&gt;"&amp;B586&amp;"&lt;/a&gt;"</f>
        <v>&lt;a href="set04\he_december 8, 1914 - november 20, 1917\birth\epler,_female_birth_to___c_january_25,_1916_p5_he.pdf"&gt;Epler&lt;/a&gt;</v>
      </c>
      <c r="T586" s="78" t="str">
        <f>"&lt;tr&gt;&lt;td class="&amp;""""&amp;"dataleft"&amp;""""&amp;"&gt;"&amp;
TEXT(A586,"0")&amp;"&lt;/td&gt;&lt;td class="&amp;""""&amp;"dataleft"&amp;""""&amp;"&gt;"&amp;
TEXT(B586,"")&amp;"&lt;/td&gt;&lt;td class="&amp;""""&amp;"dataleft"&amp;""""&amp;"&gt;"&amp;
TEXT(C586,"")&amp;"&lt;/td&gt;&lt;td class="&amp;""""&amp;"dataleft"&amp;""""&amp;"&gt;"&amp;
TEXT(D586,"0.0")&amp;"&lt;/td&gt;&lt;td class="&amp;""""&amp;"datacenter"&amp;""""&amp;"&gt;"&amp;
TEXT(E586,"0.0")&amp;"&lt;/td&gt;&lt;td class="&amp;""""&amp;"dataright"&amp;""""&amp;"&gt;"&amp;
TEXT(F586,"mmmm d, yyyy")&amp;"&lt;/td&gt;&lt;td class="&amp;""""&amp;"datacenter"&amp;""""&amp;"&gt;"&amp;
TEXT(G586,"0.0")&amp;"&lt;/td&gt;&lt;td class="&amp;""""&amp;"datacenter"&amp;""""&amp;"&gt;"&amp;
TEXT(H586,"0")&amp;"&lt;/td&gt;"&amp;
"&lt;/tr&gt;"</f>
        <v>&lt;tr&gt;&lt;td class="dataleft"&gt;200&lt;/td&gt;&lt;td class="dataleft"&gt;Epler&lt;/td&gt;&lt;td class="dataleft"&gt;&lt;/td&gt;&lt;td class="dataleft"&gt;_ C&lt;/td&gt;&lt;td class="datacenter"&gt;F&lt;/td&gt;&lt;td class="dataright"&gt;January 25, 1916&lt;/td&gt;&lt;td class="datacenter"&gt;Hannaford Enterprise&lt;/td&gt;&lt;td class="datacenter"&gt;5&lt;/td&gt;&lt;/tr&gt;</v>
      </c>
      <c r="U586" s="2">
        <f>LEN(S586)</f>
        <v>125</v>
      </c>
    </row>
    <row r="587" spans="1:21" x14ac:dyDescent="0.25">
      <c r="A587" s="2">
        <v>201</v>
      </c>
      <c r="B587" s="4" t="s">
        <v>13155</v>
      </c>
      <c r="C587" s="4"/>
      <c r="D587" s="4" t="s">
        <v>5234</v>
      </c>
      <c r="E587" s="5" t="s">
        <v>26</v>
      </c>
      <c r="F587" s="52">
        <v>5953</v>
      </c>
      <c r="G587" s="5" t="s">
        <v>13629</v>
      </c>
      <c r="H587" s="5">
        <v>5</v>
      </c>
      <c r="I587" s="48">
        <v>21</v>
      </c>
      <c r="J587" s="5">
        <v>587</v>
      </c>
      <c r="K587" s="47" t="s">
        <v>19902</v>
      </c>
      <c r="L587" s="46" t="s">
        <v>25745</v>
      </c>
      <c r="M587" s="46"/>
      <c r="N587" s="46"/>
      <c r="O587" s="39">
        <f>YEAR(F587)</f>
        <v>1916</v>
      </c>
      <c r="P587" s="2">
        <f>MONTH(F587)</f>
        <v>4</v>
      </c>
      <c r="Q587" s="2">
        <f>P587</f>
        <v>4</v>
      </c>
      <c r="R587" s="2">
        <f>DAY(F587)</f>
        <v>18</v>
      </c>
      <c r="S587" s="2" t="str">
        <f>"&lt;a href="&amp;""""&amp;L587&amp;"\"&amp;K587&amp;"""&gt;"&amp;B587&amp;"&lt;/a&gt;"</f>
        <v>&lt;a href="set04\he_december 8, 1914 - november 20, 1917\birth\epler,_male_birth_to_j_c_in_mt_april_18,_1916_p5_he.pdf"&gt;Epler&lt;/a&gt;</v>
      </c>
      <c r="T587" s="78" t="str">
        <f>"&lt;tr&gt;&lt;td class="&amp;""""&amp;"dataleft"&amp;""""&amp;"&gt;"&amp;
TEXT(A587,"0")&amp;"&lt;/td&gt;&lt;td class="&amp;""""&amp;"dataleft"&amp;""""&amp;"&gt;"&amp;
TEXT(B587,"")&amp;"&lt;/td&gt;&lt;td class="&amp;""""&amp;"dataleft"&amp;""""&amp;"&gt;"&amp;
TEXT(C587,"")&amp;"&lt;/td&gt;&lt;td class="&amp;""""&amp;"dataleft"&amp;""""&amp;"&gt;"&amp;
TEXT(D587,"0.0")&amp;"&lt;/td&gt;&lt;td class="&amp;""""&amp;"datacenter"&amp;""""&amp;"&gt;"&amp;
TEXT(E587,"0.0")&amp;"&lt;/td&gt;&lt;td class="&amp;""""&amp;"dataright"&amp;""""&amp;"&gt;"&amp;
TEXT(F587,"mmmm d, yyyy")&amp;"&lt;/td&gt;&lt;td class="&amp;""""&amp;"datacenter"&amp;""""&amp;"&gt;"&amp;
TEXT(G587,"0.0")&amp;"&lt;/td&gt;&lt;td class="&amp;""""&amp;"datacenter"&amp;""""&amp;"&gt;"&amp;
TEXT(H587,"0")&amp;"&lt;/td&gt;"&amp;
"&lt;/tr&gt;"</f>
        <v>&lt;tr&gt;&lt;td class="dataleft"&gt;201&lt;/td&gt;&lt;td class="dataleft"&gt;Epler&lt;/td&gt;&lt;td class="dataleft"&gt;&lt;/td&gt;&lt;td class="dataleft"&gt;J C&lt;/td&gt;&lt;td class="datacenter"&gt;M&lt;/td&gt;&lt;td class="dataright"&gt;April 18, 1916&lt;/td&gt;&lt;td class="datacenter"&gt;Hannaford Enterprise&lt;/td&gt;&lt;td class="datacenter"&gt;5&lt;/td&gt;&lt;/tr&gt;</v>
      </c>
      <c r="U587" s="2">
        <f>LEN(S587)</f>
        <v>127</v>
      </c>
    </row>
    <row r="588" spans="1:21" ht="30" x14ac:dyDescent="0.25">
      <c r="A588" s="2">
        <v>232</v>
      </c>
      <c r="B588" s="4" t="s">
        <v>13646</v>
      </c>
      <c r="C588" s="4"/>
      <c r="D588" s="4" t="s">
        <v>13647</v>
      </c>
      <c r="E588" s="5" t="s">
        <v>26</v>
      </c>
      <c r="F588" s="52">
        <v>5491</v>
      </c>
      <c r="G588" s="5" t="s">
        <v>13629</v>
      </c>
      <c r="H588" s="5">
        <v>5</v>
      </c>
      <c r="I588" s="48">
        <v>21</v>
      </c>
      <c r="J588" s="5">
        <v>588</v>
      </c>
      <c r="K588" s="47" t="s">
        <v>19903</v>
      </c>
      <c r="L588" s="46" t="s">
        <v>25745</v>
      </c>
      <c r="M588" s="46"/>
      <c r="N588" s="46"/>
      <c r="O588" s="39">
        <f>YEAR(F588)</f>
        <v>1915</v>
      </c>
      <c r="P588" s="2">
        <f>MONTH(F588)</f>
        <v>1</v>
      </c>
      <c r="Q588" s="2">
        <f>P588</f>
        <v>1</v>
      </c>
      <c r="R588" s="2">
        <f>DAY(F588)</f>
        <v>12</v>
      </c>
      <c r="S588" s="2" t="str">
        <f>"&lt;a href="&amp;""""&amp;L588&amp;"\"&amp;K588&amp;"""&gt;"&amp;B588&amp;"&lt;/a&gt;"</f>
        <v>&lt;a href="set04\he_december 8, 1914 - november 20, 1917\birth\fleflet,_male_birth_to_sigurd_january_12,_1915_p5_he.pdf"&gt;Fleflet&lt;/a&gt;</v>
      </c>
      <c r="T588" s="78" t="str">
        <f>"&lt;tr&gt;&lt;td class="&amp;""""&amp;"dataleft"&amp;""""&amp;"&gt;"&amp;
TEXT(A588,"0")&amp;"&lt;/td&gt;&lt;td class="&amp;""""&amp;"dataleft"&amp;""""&amp;"&gt;"&amp;
TEXT(B588,"")&amp;"&lt;/td&gt;&lt;td class="&amp;""""&amp;"dataleft"&amp;""""&amp;"&gt;"&amp;
TEXT(C588,"")&amp;"&lt;/td&gt;&lt;td class="&amp;""""&amp;"dataleft"&amp;""""&amp;"&gt;"&amp;
TEXT(D588,"0.0")&amp;"&lt;/td&gt;&lt;td class="&amp;""""&amp;"datacenter"&amp;""""&amp;"&gt;"&amp;
TEXT(E588,"0.0")&amp;"&lt;/td&gt;&lt;td class="&amp;""""&amp;"dataright"&amp;""""&amp;"&gt;"&amp;
TEXT(F588,"mmmm d, yyyy")&amp;"&lt;/td&gt;&lt;td class="&amp;""""&amp;"datacenter"&amp;""""&amp;"&gt;"&amp;
TEXT(G588,"0.0")&amp;"&lt;/td&gt;&lt;td class="&amp;""""&amp;"datacenter"&amp;""""&amp;"&gt;"&amp;
TEXT(H588,"0")&amp;"&lt;/td&gt;"&amp;
"&lt;/tr&gt;"</f>
        <v>&lt;tr&gt;&lt;td class="dataleft"&gt;232&lt;/td&gt;&lt;td class="dataleft"&gt;Fleflet&lt;/td&gt;&lt;td class="dataleft"&gt;&lt;/td&gt;&lt;td class="dataleft"&gt;Sigurd&lt;/td&gt;&lt;td class="datacenter"&gt;M&lt;/td&gt;&lt;td class="dataright"&gt;January 12, 1915&lt;/td&gt;&lt;td class="datacenter"&gt;Hannaford Enterprise&lt;/td&gt;&lt;td class="datacenter"&gt;5&lt;/td&gt;&lt;/tr&gt;</v>
      </c>
      <c r="U588" s="2">
        <f>LEN(S588)</f>
        <v>130</v>
      </c>
    </row>
    <row r="589" spans="1:21" x14ac:dyDescent="0.25">
      <c r="A589" s="2">
        <v>235</v>
      </c>
      <c r="B589" s="4" t="s">
        <v>14387</v>
      </c>
      <c r="C589" s="4"/>
      <c r="D589" s="4" t="s">
        <v>9536</v>
      </c>
      <c r="E589" s="5" t="s">
        <v>26</v>
      </c>
      <c r="F589" s="52">
        <v>6331</v>
      </c>
      <c r="G589" s="5" t="s">
        <v>13629</v>
      </c>
      <c r="H589" s="5">
        <v>5</v>
      </c>
      <c r="I589" s="48">
        <v>21</v>
      </c>
      <c r="J589" s="5">
        <v>589</v>
      </c>
      <c r="K589" s="47" t="s">
        <v>19904</v>
      </c>
      <c r="L589" s="46" t="s">
        <v>25745</v>
      </c>
      <c r="M589" s="46"/>
      <c r="N589" s="46"/>
      <c r="O589" s="39">
        <f>YEAR(F589)</f>
        <v>1917</v>
      </c>
      <c r="P589" s="2">
        <f>MONTH(F589)</f>
        <v>5</v>
      </c>
      <c r="Q589" s="2">
        <f>P589</f>
        <v>5</v>
      </c>
      <c r="R589" s="2">
        <f>DAY(F589)</f>
        <v>1</v>
      </c>
      <c r="S589" s="2" t="str">
        <f>"&lt;a href="&amp;""""&amp;L589&amp;"\"&amp;K589&amp;"""&gt;"&amp;B589&amp;"&lt;/a&gt;"</f>
        <v>&lt;a href="set04\he_december 8, 1914 - november 20, 1917\birth\fliflet,_male_birth_to_sig_may_1,_1917_p5_he.pdf"&gt;Fliflet&lt;/a&gt;</v>
      </c>
      <c r="T589" s="78" t="str">
        <f>"&lt;tr&gt;&lt;td class="&amp;""""&amp;"dataleft"&amp;""""&amp;"&gt;"&amp;
TEXT(A589,"0")&amp;"&lt;/td&gt;&lt;td class="&amp;""""&amp;"dataleft"&amp;""""&amp;"&gt;"&amp;
TEXT(B589,"")&amp;"&lt;/td&gt;&lt;td class="&amp;""""&amp;"dataleft"&amp;""""&amp;"&gt;"&amp;
TEXT(C589,"")&amp;"&lt;/td&gt;&lt;td class="&amp;""""&amp;"dataleft"&amp;""""&amp;"&gt;"&amp;
TEXT(D589,"0.0")&amp;"&lt;/td&gt;&lt;td class="&amp;""""&amp;"datacenter"&amp;""""&amp;"&gt;"&amp;
TEXT(E589,"0.0")&amp;"&lt;/td&gt;&lt;td class="&amp;""""&amp;"dataright"&amp;""""&amp;"&gt;"&amp;
TEXT(F589,"mmmm d, yyyy")&amp;"&lt;/td&gt;&lt;td class="&amp;""""&amp;"datacenter"&amp;""""&amp;"&gt;"&amp;
TEXT(G589,"0.0")&amp;"&lt;/td&gt;&lt;td class="&amp;""""&amp;"datacenter"&amp;""""&amp;"&gt;"&amp;
TEXT(H589,"0")&amp;"&lt;/td&gt;"&amp;
"&lt;/tr&gt;"</f>
        <v>&lt;tr&gt;&lt;td class="dataleft"&gt;235&lt;/td&gt;&lt;td class="dataleft"&gt;Fliflet&lt;/td&gt;&lt;td class="dataleft"&gt;&lt;/td&gt;&lt;td class="dataleft"&gt;Sig&lt;/td&gt;&lt;td class="datacenter"&gt;M&lt;/td&gt;&lt;td class="dataright"&gt;May 1, 1917&lt;/td&gt;&lt;td class="datacenter"&gt;Hannaford Enterprise&lt;/td&gt;&lt;td class="datacenter"&gt;5&lt;/td&gt;&lt;/tr&gt;</v>
      </c>
      <c r="U589" s="2">
        <f>LEN(S589)</f>
        <v>122</v>
      </c>
    </row>
    <row r="590" spans="1:21" ht="30" x14ac:dyDescent="0.25">
      <c r="A590" s="2">
        <v>242</v>
      </c>
      <c r="B590" s="4" t="s">
        <v>14044</v>
      </c>
      <c r="C590" s="4"/>
      <c r="D590" s="4" t="s">
        <v>5686</v>
      </c>
      <c r="E590" s="5" t="s">
        <v>26</v>
      </c>
      <c r="F590" s="52">
        <v>6170</v>
      </c>
      <c r="G590" s="5" t="s">
        <v>13629</v>
      </c>
      <c r="H590" s="5">
        <v>5</v>
      </c>
      <c r="I590" s="48">
        <v>21</v>
      </c>
      <c r="J590" s="5">
        <v>590</v>
      </c>
      <c r="K590" s="47" t="s">
        <v>19905</v>
      </c>
      <c r="L590" s="46" t="s">
        <v>25745</v>
      </c>
      <c r="M590" s="46"/>
      <c r="N590" s="46"/>
      <c r="O590" s="39">
        <f>YEAR(F590)</f>
        <v>1916</v>
      </c>
      <c r="P590" s="2">
        <f>MONTH(F590)</f>
        <v>11</v>
      </c>
      <c r="Q590" s="2">
        <f>P590</f>
        <v>11</v>
      </c>
      <c r="R590" s="2">
        <f>DAY(F590)</f>
        <v>21</v>
      </c>
      <c r="S590" s="2" t="str">
        <f>"&lt;a href="&amp;""""&amp;L590&amp;"\"&amp;K590&amp;"""&gt;"&amp;B590&amp;"&lt;/a&gt;"</f>
        <v>&lt;a href="set04\he_december 8, 1914 - november 20, 1917\birth\fogderud,_male_birth_to_alfred_november_21,_1916_p5_he.pdf"&gt;Fogderud&lt;/a&gt;</v>
      </c>
      <c r="T590" s="78" t="str">
        <f>"&lt;tr&gt;&lt;td class="&amp;""""&amp;"dataleft"&amp;""""&amp;"&gt;"&amp;
TEXT(A590,"0")&amp;"&lt;/td&gt;&lt;td class="&amp;""""&amp;"dataleft"&amp;""""&amp;"&gt;"&amp;
TEXT(B590,"")&amp;"&lt;/td&gt;&lt;td class="&amp;""""&amp;"dataleft"&amp;""""&amp;"&gt;"&amp;
TEXT(C590,"")&amp;"&lt;/td&gt;&lt;td class="&amp;""""&amp;"dataleft"&amp;""""&amp;"&gt;"&amp;
TEXT(D590,"0.0")&amp;"&lt;/td&gt;&lt;td class="&amp;""""&amp;"datacenter"&amp;""""&amp;"&gt;"&amp;
TEXT(E590,"0.0")&amp;"&lt;/td&gt;&lt;td class="&amp;""""&amp;"dataright"&amp;""""&amp;"&gt;"&amp;
TEXT(F590,"mmmm d, yyyy")&amp;"&lt;/td&gt;&lt;td class="&amp;""""&amp;"datacenter"&amp;""""&amp;"&gt;"&amp;
TEXT(G590,"0.0")&amp;"&lt;/td&gt;&lt;td class="&amp;""""&amp;"datacenter"&amp;""""&amp;"&gt;"&amp;
TEXT(H590,"0")&amp;"&lt;/td&gt;"&amp;
"&lt;/tr&gt;"</f>
        <v>&lt;tr&gt;&lt;td class="dataleft"&gt;242&lt;/td&gt;&lt;td class="dataleft"&gt;Fogderud&lt;/td&gt;&lt;td class="dataleft"&gt;&lt;/td&gt;&lt;td class="dataleft"&gt;Alfred&lt;/td&gt;&lt;td class="datacenter"&gt;M&lt;/td&gt;&lt;td class="dataright"&gt;November 21, 1916&lt;/td&gt;&lt;td class="datacenter"&gt;Hannaford Enterprise&lt;/td&gt;&lt;td class="datacenter"&gt;5&lt;/td&gt;&lt;/tr&gt;</v>
      </c>
      <c r="U590" s="2">
        <f>LEN(S590)</f>
        <v>133</v>
      </c>
    </row>
    <row r="591" spans="1:21" ht="30" x14ac:dyDescent="0.25">
      <c r="A591" s="2">
        <v>248</v>
      </c>
      <c r="B591" s="4" t="s">
        <v>338</v>
      </c>
      <c r="C591" s="4"/>
      <c r="D591" s="4" t="s">
        <v>4710</v>
      </c>
      <c r="E591" s="5" t="s">
        <v>226</v>
      </c>
      <c r="F591" s="52">
        <v>5883</v>
      </c>
      <c r="G591" s="5" t="s">
        <v>13629</v>
      </c>
      <c r="H591" s="5">
        <v>5</v>
      </c>
      <c r="I591" s="48">
        <v>21</v>
      </c>
      <c r="J591" s="5">
        <v>591</v>
      </c>
      <c r="K591" s="47" t="s">
        <v>19906</v>
      </c>
      <c r="L591" s="46" t="s">
        <v>25745</v>
      </c>
      <c r="M591" s="46"/>
      <c r="N591" s="46"/>
      <c r="O591" s="39">
        <f>YEAR(F591)</f>
        <v>1916</v>
      </c>
      <c r="P591" s="2">
        <f>MONTH(F591)</f>
        <v>2</v>
      </c>
      <c r="Q591" s="2">
        <f>P591</f>
        <v>2</v>
      </c>
      <c r="R591" s="2">
        <f>DAY(F591)</f>
        <v>8</v>
      </c>
      <c r="S591" s="2" t="str">
        <f>"&lt;a href="&amp;""""&amp;L591&amp;"\"&amp;K591&amp;"""&gt;"&amp;B591&amp;"&lt;/a&gt;"</f>
        <v>&lt;a href="set04\he_december 8, 1914 - november 20, 1917\birth\francis,_female_birth_to_james_february_8,_1916_p5_he.pdf"&gt;Francis&lt;/a&gt;</v>
      </c>
      <c r="T591" s="78" t="str">
        <f>"&lt;tr&gt;&lt;td class="&amp;""""&amp;"dataleft"&amp;""""&amp;"&gt;"&amp;
TEXT(A591,"0")&amp;"&lt;/td&gt;&lt;td class="&amp;""""&amp;"dataleft"&amp;""""&amp;"&gt;"&amp;
TEXT(B591,"")&amp;"&lt;/td&gt;&lt;td class="&amp;""""&amp;"dataleft"&amp;""""&amp;"&gt;"&amp;
TEXT(C591,"")&amp;"&lt;/td&gt;&lt;td class="&amp;""""&amp;"dataleft"&amp;""""&amp;"&gt;"&amp;
TEXT(D591,"0.0")&amp;"&lt;/td&gt;&lt;td class="&amp;""""&amp;"datacenter"&amp;""""&amp;"&gt;"&amp;
TEXT(E591,"0.0")&amp;"&lt;/td&gt;&lt;td class="&amp;""""&amp;"dataright"&amp;""""&amp;"&gt;"&amp;
TEXT(F591,"mmmm d, yyyy")&amp;"&lt;/td&gt;&lt;td class="&amp;""""&amp;"datacenter"&amp;""""&amp;"&gt;"&amp;
TEXT(G591,"0.0")&amp;"&lt;/td&gt;&lt;td class="&amp;""""&amp;"datacenter"&amp;""""&amp;"&gt;"&amp;
TEXT(H591,"0")&amp;"&lt;/td&gt;"&amp;
"&lt;/tr&gt;"</f>
        <v>&lt;tr&gt;&lt;td class="dataleft"&gt;248&lt;/td&gt;&lt;td class="dataleft"&gt;Francis&lt;/td&gt;&lt;td class="dataleft"&gt;&lt;/td&gt;&lt;td class="dataleft"&gt;James&lt;/td&gt;&lt;td class="datacenter"&gt;F&lt;/td&gt;&lt;td class="dataright"&gt;February 8, 1916&lt;/td&gt;&lt;td class="datacenter"&gt;Hannaford Enterprise&lt;/td&gt;&lt;td class="datacenter"&gt;5&lt;/td&gt;&lt;/tr&gt;</v>
      </c>
      <c r="U591" s="2">
        <f>LEN(S591)</f>
        <v>131</v>
      </c>
    </row>
    <row r="592" spans="1:21" ht="30" x14ac:dyDescent="0.25">
      <c r="A592" s="2">
        <v>258</v>
      </c>
      <c r="B592" s="4" t="s">
        <v>13648</v>
      </c>
      <c r="C592" s="4"/>
      <c r="D592" s="4" t="s">
        <v>303</v>
      </c>
      <c r="E592" s="5" t="s">
        <v>26</v>
      </c>
      <c r="F592" s="52">
        <v>5484</v>
      </c>
      <c r="G592" s="5" t="s">
        <v>13629</v>
      </c>
      <c r="H592" s="5">
        <v>5</v>
      </c>
      <c r="I592" s="48">
        <v>21</v>
      </c>
      <c r="J592" s="5">
        <v>592</v>
      </c>
      <c r="K592" s="47" t="s">
        <v>19907</v>
      </c>
      <c r="L592" s="46" t="s">
        <v>25745</v>
      </c>
      <c r="M592" s="46"/>
      <c r="N592" s="46"/>
      <c r="O592" s="39">
        <f>YEAR(F592)</f>
        <v>1915</v>
      </c>
      <c r="P592" s="2">
        <f>MONTH(F592)</f>
        <v>1</v>
      </c>
      <c r="Q592" s="2">
        <f>P592</f>
        <v>1</v>
      </c>
      <c r="R592" s="2">
        <f>DAY(F592)</f>
        <v>5</v>
      </c>
      <c r="S592" s="2" t="str">
        <f>"&lt;a href="&amp;""""&amp;L592&amp;"\"&amp;K592&amp;"""&gt;"&amp;B592&amp;"&lt;/a&gt;"</f>
        <v>&lt;a href="set04\he_december 8, 1914 - november 20, 1917\birth\furnas,_male_birth_to_christ_january_5,_1915_p5_he.pdf"&gt;Furnas&lt;/a&gt;</v>
      </c>
      <c r="T592" s="78" t="str">
        <f>"&lt;tr&gt;&lt;td class="&amp;""""&amp;"dataleft"&amp;""""&amp;"&gt;"&amp;
TEXT(A592,"0")&amp;"&lt;/td&gt;&lt;td class="&amp;""""&amp;"dataleft"&amp;""""&amp;"&gt;"&amp;
TEXT(B592,"")&amp;"&lt;/td&gt;&lt;td class="&amp;""""&amp;"dataleft"&amp;""""&amp;"&gt;"&amp;
TEXT(C592,"")&amp;"&lt;/td&gt;&lt;td class="&amp;""""&amp;"dataleft"&amp;""""&amp;"&gt;"&amp;
TEXT(D592,"0.0")&amp;"&lt;/td&gt;&lt;td class="&amp;""""&amp;"datacenter"&amp;""""&amp;"&gt;"&amp;
TEXT(E592,"0.0")&amp;"&lt;/td&gt;&lt;td class="&amp;""""&amp;"dataright"&amp;""""&amp;"&gt;"&amp;
TEXT(F592,"mmmm d, yyyy")&amp;"&lt;/td&gt;&lt;td class="&amp;""""&amp;"datacenter"&amp;""""&amp;"&gt;"&amp;
TEXT(G592,"0.0")&amp;"&lt;/td&gt;&lt;td class="&amp;""""&amp;"datacenter"&amp;""""&amp;"&gt;"&amp;
TEXT(H592,"0")&amp;"&lt;/td&gt;"&amp;
"&lt;/tr&gt;"</f>
        <v>&lt;tr&gt;&lt;td class="dataleft"&gt;258&lt;/td&gt;&lt;td class="dataleft"&gt;Furnas&lt;/td&gt;&lt;td class="dataleft"&gt;&lt;/td&gt;&lt;td class="dataleft"&gt;Christ&lt;/td&gt;&lt;td class="datacenter"&gt;M&lt;/td&gt;&lt;td class="dataright"&gt;January 5, 1915&lt;/td&gt;&lt;td class="datacenter"&gt;Hannaford Enterprise&lt;/td&gt;&lt;td class="datacenter"&gt;5&lt;/td&gt;&lt;/tr&gt;</v>
      </c>
      <c r="U592" s="2">
        <f>LEN(S592)</f>
        <v>127</v>
      </c>
    </row>
    <row r="593" spans="1:21" ht="30" x14ac:dyDescent="0.25">
      <c r="A593" s="2">
        <v>261</v>
      </c>
      <c r="B593" s="4" t="s">
        <v>13649</v>
      </c>
      <c r="C593" s="4"/>
      <c r="D593" s="4" t="s">
        <v>5690</v>
      </c>
      <c r="E593" s="5" t="s">
        <v>26</v>
      </c>
      <c r="F593" s="52">
        <v>5512</v>
      </c>
      <c r="G593" s="5" t="s">
        <v>13629</v>
      </c>
      <c r="H593" s="5">
        <v>5</v>
      </c>
      <c r="I593" s="48">
        <v>21</v>
      </c>
      <c r="J593" s="5">
        <v>593</v>
      </c>
      <c r="K593" s="47" t="s">
        <v>19908</v>
      </c>
      <c r="L593" s="46" t="s">
        <v>25745</v>
      </c>
      <c r="M593" s="46"/>
      <c r="N593" s="46"/>
      <c r="O593" s="39">
        <f>YEAR(F593)</f>
        <v>1915</v>
      </c>
      <c r="P593" s="2">
        <f>MONTH(F593)</f>
        <v>2</v>
      </c>
      <c r="Q593" s="2">
        <f>P593</f>
        <v>2</v>
      </c>
      <c r="R593" s="2">
        <f>DAY(F593)</f>
        <v>2</v>
      </c>
      <c r="S593" s="2" t="str">
        <f>"&lt;a href="&amp;""""&amp;L593&amp;"\"&amp;K593&amp;"""&gt;"&amp;B593&amp;"&lt;/a&gt;"</f>
        <v>&lt;a href="set04\he_december 8, 1914 - november 20, 1917\birth\gilbertson,_male_birth_to_oscar_february_2,_1915_p5_he.pdf"&gt;Gilbertson&lt;/a&gt;</v>
      </c>
      <c r="T593" s="78" t="str">
        <f>"&lt;tr&gt;&lt;td class="&amp;""""&amp;"dataleft"&amp;""""&amp;"&gt;"&amp;
TEXT(A593,"0")&amp;"&lt;/td&gt;&lt;td class="&amp;""""&amp;"dataleft"&amp;""""&amp;"&gt;"&amp;
TEXT(B593,"")&amp;"&lt;/td&gt;&lt;td class="&amp;""""&amp;"dataleft"&amp;""""&amp;"&gt;"&amp;
TEXT(C593,"")&amp;"&lt;/td&gt;&lt;td class="&amp;""""&amp;"dataleft"&amp;""""&amp;"&gt;"&amp;
TEXT(D593,"0.0")&amp;"&lt;/td&gt;&lt;td class="&amp;""""&amp;"datacenter"&amp;""""&amp;"&gt;"&amp;
TEXT(E593,"0.0")&amp;"&lt;/td&gt;&lt;td class="&amp;""""&amp;"dataright"&amp;""""&amp;"&gt;"&amp;
TEXT(F593,"mmmm d, yyyy")&amp;"&lt;/td&gt;&lt;td class="&amp;""""&amp;"datacenter"&amp;""""&amp;"&gt;"&amp;
TEXT(G593,"0.0")&amp;"&lt;/td&gt;&lt;td class="&amp;""""&amp;"datacenter"&amp;""""&amp;"&gt;"&amp;
TEXT(H593,"0")&amp;"&lt;/td&gt;"&amp;
"&lt;/tr&gt;"</f>
        <v>&lt;tr&gt;&lt;td class="dataleft"&gt;261&lt;/td&gt;&lt;td class="dataleft"&gt;Gilbertson&lt;/td&gt;&lt;td class="dataleft"&gt;&lt;/td&gt;&lt;td class="dataleft"&gt;Oscar&lt;/td&gt;&lt;td class="datacenter"&gt;M&lt;/td&gt;&lt;td class="dataright"&gt;February 2, 1915&lt;/td&gt;&lt;td class="datacenter"&gt;Hannaford Enterprise&lt;/td&gt;&lt;td class="datacenter"&gt;5&lt;/td&gt;&lt;/tr&gt;</v>
      </c>
      <c r="U593" s="2">
        <f>LEN(S593)</f>
        <v>135</v>
      </c>
    </row>
    <row r="594" spans="1:21" ht="30" x14ac:dyDescent="0.25">
      <c r="A594" s="2">
        <v>265</v>
      </c>
      <c r="B594" s="4" t="s">
        <v>13650</v>
      </c>
      <c r="C594" s="4"/>
      <c r="D594" s="4" t="s">
        <v>9515</v>
      </c>
      <c r="E594" s="5" t="s">
        <v>226</v>
      </c>
      <c r="F594" s="52">
        <v>5764</v>
      </c>
      <c r="G594" s="5" t="s">
        <v>13629</v>
      </c>
      <c r="H594" s="5">
        <v>1</v>
      </c>
      <c r="I594" s="48">
        <v>21</v>
      </c>
      <c r="J594" s="5">
        <v>594</v>
      </c>
      <c r="K594" s="47" t="s">
        <v>19909</v>
      </c>
      <c r="L594" s="46" t="s">
        <v>25745</v>
      </c>
      <c r="M594" s="46"/>
      <c r="N594" s="46"/>
      <c r="O594" s="39">
        <f>YEAR(F594)</f>
        <v>1915</v>
      </c>
      <c r="P594" s="2">
        <f>MONTH(F594)</f>
        <v>10</v>
      </c>
      <c r="Q594" s="2">
        <f>P594</f>
        <v>10</v>
      </c>
      <c r="R594" s="2">
        <f>DAY(F594)</f>
        <v>12</v>
      </c>
      <c r="S594" s="2" t="str">
        <f>"&lt;a href="&amp;""""&amp;L594&amp;"\"&amp;K594&amp;"""&gt;"&amp;B594&amp;"&lt;/a&gt;"</f>
        <v>&lt;a href="set04\he_december 8, 1914 - november 20, 1917\birth\gordon,_female_born_to_p_a_october_12,_1915_p1_he.pdf"&gt;Gordon&lt;/a&gt;</v>
      </c>
      <c r="T594" s="78" t="str">
        <f>"&lt;tr&gt;&lt;td class="&amp;""""&amp;"dataleft"&amp;""""&amp;"&gt;"&amp;
TEXT(A594,"0")&amp;"&lt;/td&gt;&lt;td class="&amp;""""&amp;"dataleft"&amp;""""&amp;"&gt;"&amp;
TEXT(B594,"")&amp;"&lt;/td&gt;&lt;td class="&amp;""""&amp;"dataleft"&amp;""""&amp;"&gt;"&amp;
TEXT(C594,"")&amp;"&lt;/td&gt;&lt;td class="&amp;""""&amp;"dataleft"&amp;""""&amp;"&gt;"&amp;
TEXT(D594,"0.0")&amp;"&lt;/td&gt;&lt;td class="&amp;""""&amp;"datacenter"&amp;""""&amp;"&gt;"&amp;
TEXT(E594,"0.0")&amp;"&lt;/td&gt;&lt;td class="&amp;""""&amp;"dataright"&amp;""""&amp;"&gt;"&amp;
TEXT(F594,"mmmm d, yyyy")&amp;"&lt;/td&gt;&lt;td class="&amp;""""&amp;"datacenter"&amp;""""&amp;"&gt;"&amp;
TEXT(G594,"0.0")&amp;"&lt;/td&gt;&lt;td class="&amp;""""&amp;"datacenter"&amp;""""&amp;"&gt;"&amp;
TEXT(H594,"0")&amp;"&lt;/td&gt;"&amp;
"&lt;/tr&gt;"</f>
        <v>&lt;tr&gt;&lt;td class="dataleft"&gt;265&lt;/td&gt;&lt;td class="dataleft"&gt;Gordon&lt;/td&gt;&lt;td class="dataleft"&gt;&lt;/td&gt;&lt;td class="dataleft"&gt;P A&lt;/td&gt;&lt;td class="datacenter"&gt;F&lt;/td&gt;&lt;td class="dataright"&gt;October 12, 1915&lt;/td&gt;&lt;td class="datacenter"&gt;Hannaford Enterprise&lt;/td&gt;&lt;td class="datacenter"&gt;1&lt;/td&gt;&lt;/tr&gt;</v>
      </c>
      <c r="U594" s="2">
        <f>LEN(S594)</f>
        <v>126</v>
      </c>
    </row>
    <row r="595" spans="1:21" x14ac:dyDescent="0.25">
      <c r="A595" s="2">
        <v>267</v>
      </c>
      <c r="B595" s="4" t="s">
        <v>13651</v>
      </c>
      <c r="C595" s="4"/>
      <c r="D595" s="4" t="s">
        <v>13652</v>
      </c>
      <c r="E595" s="5" t="s">
        <v>26</v>
      </c>
      <c r="F595" s="52">
        <v>5778</v>
      </c>
      <c r="G595" s="5" t="s">
        <v>13629</v>
      </c>
      <c r="H595" s="5">
        <v>5</v>
      </c>
      <c r="I595" s="48">
        <v>21</v>
      </c>
      <c r="J595" s="5">
        <v>595</v>
      </c>
      <c r="K595" s="47" t="s">
        <v>19910</v>
      </c>
      <c r="L595" s="46" t="s">
        <v>25745</v>
      </c>
      <c r="M595" s="46"/>
      <c r="N595" s="46"/>
      <c r="O595" s="39">
        <f>YEAR(F595)</f>
        <v>1915</v>
      </c>
      <c r="P595" s="2">
        <f>MONTH(F595)</f>
        <v>10</v>
      </c>
      <c r="Q595" s="2">
        <f>P595</f>
        <v>10</v>
      </c>
      <c r="R595" s="2">
        <f>DAY(F595)</f>
        <v>26</v>
      </c>
      <c r="S595" s="2" t="str">
        <f>"&lt;a href="&amp;""""&amp;L595&amp;"\"&amp;K595&amp;"""&gt;"&amp;B595&amp;"&lt;/a&gt;"</f>
        <v>&lt;a href="set04\he_december 8, 1914 - november 20, 1917\birth\goss,_male_birth_to_l_october_26,_1915_p5_he.pdf"&gt;Goss&lt;/a&gt;</v>
      </c>
      <c r="T595" s="78" t="str">
        <f>"&lt;tr&gt;&lt;td class="&amp;""""&amp;"dataleft"&amp;""""&amp;"&gt;"&amp;
TEXT(A595,"0")&amp;"&lt;/td&gt;&lt;td class="&amp;""""&amp;"dataleft"&amp;""""&amp;"&gt;"&amp;
TEXT(B595,"")&amp;"&lt;/td&gt;&lt;td class="&amp;""""&amp;"dataleft"&amp;""""&amp;"&gt;"&amp;
TEXT(C595,"")&amp;"&lt;/td&gt;&lt;td class="&amp;""""&amp;"dataleft"&amp;""""&amp;"&gt;"&amp;
TEXT(D595,"0.0")&amp;"&lt;/td&gt;&lt;td class="&amp;""""&amp;"datacenter"&amp;""""&amp;"&gt;"&amp;
TEXT(E595,"0.0")&amp;"&lt;/td&gt;&lt;td class="&amp;""""&amp;"dataright"&amp;""""&amp;"&gt;"&amp;
TEXT(F595,"mmmm d, yyyy")&amp;"&lt;/td&gt;&lt;td class="&amp;""""&amp;"datacenter"&amp;""""&amp;"&gt;"&amp;
TEXT(G595,"0.0")&amp;"&lt;/td&gt;&lt;td class="&amp;""""&amp;"datacenter"&amp;""""&amp;"&gt;"&amp;
TEXT(H595,"0")&amp;"&lt;/td&gt;"&amp;
"&lt;/tr&gt;"</f>
        <v>&lt;tr&gt;&lt;td class="dataleft"&gt;267&lt;/td&gt;&lt;td class="dataleft"&gt;Goss&lt;/td&gt;&lt;td class="dataleft"&gt;&lt;/td&gt;&lt;td class="dataleft"&gt;L&lt;/td&gt;&lt;td class="datacenter"&gt;M&lt;/td&gt;&lt;td class="dataright"&gt;October 26, 1915&lt;/td&gt;&lt;td class="datacenter"&gt;Hannaford Enterprise&lt;/td&gt;&lt;td class="datacenter"&gt;5&lt;/td&gt;&lt;/tr&gt;</v>
      </c>
      <c r="U595" s="2">
        <f>LEN(S595)</f>
        <v>119</v>
      </c>
    </row>
    <row r="596" spans="1:21" ht="30" x14ac:dyDescent="0.25">
      <c r="A596" s="2">
        <v>275</v>
      </c>
      <c r="B596" s="4" t="s">
        <v>13653</v>
      </c>
      <c r="C596" s="4"/>
      <c r="D596" s="4" t="s">
        <v>303</v>
      </c>
      <c r="E596" s="5" t="s">
        <v>26</v>
      </c>
      <c r="F596" s="52">
        <v>5484</v>
      </c>
      <c r="G596" s="5" t="s">
        <v>13629</v>
      </c>
      <c r="H596" s="5">
        <v>5</v>
      </c>
      <c r="I596" s="48">
        <v>21</v>
      </c>
      <c r="J596" s="5">
        <v>596</v>
      </c>
      <c r="K596" s="47" t="s">
        <v>19911</v>
      </c>
      <c r="L596" s="46" t="s">
        <v>25745</v>
      </c>
      <c r="M596" s="46"/>
      <c r="N596" s="46"/>
      <c r="O596" s="39">
        <f>YEAR(F596)</f>
        <v>1915</v>
      </c>
      <c r="P596" s="2">
        <f>MONTH(F596)</f>
        <v>1</v>
      </c>
      <c r="Q596" s="2">
        <f>P596</f>
        <v>1</v>
      </c>
      <c r="R596" s="2">
        <f>DAY(F596)</f>
        <v>5</v>
      </c>
      <c r="S596" s="2" t="str">
        <f>"&lt;a href="&amp;""""&amp;L596&amp;"\"&amp;K596&amp;"""&gt;"&amp;B596&amp;"&lt;/a&gt;"</f>
        <v>&lt;a href="set04\he_december 8, 1914 - november 20, 1917\birth\gronneberg,_male_birth_to_christ_january_5,_1915_p5_he.pdf"&gt;Gronneberg&lt;/a&gt;</v>
      </c>
      <c r="T596" s="78" t="str">
        <f>"&lt;tr&gt;&lt;td class="&amp;""""&amp;"dataleft"&amp;""""&amp;"&gt;"&amp;
TEXT(A596,"0")&amp;"&lt;/td&gt;&lt;td class="&amp;""""&amp;"dataleft"&amp;""""&amp;"&gt;"&amp;
TEXT(B596,"")&amp;"&lt;/td&gt;&lt;td class="&amp;""""&amp;"dataleft"&amp;""""&amp;"&gt;"&amp;
TEXT(C596,"")&amp;"&lt;/td&gt;&lt;td class="&amp;""""&amp;"dataleft"&amp;""""&amp;"&gt;"&amp;
TEXT(D596,"0.0")&amp;"&lt;/td&gt;&lt;td class="&amp;""""&amp;"datacenter"&amp;""""&amp;"&gt;"&amp;
TEXT(E596,"0.0")&amp;"&lt;/td&gt;&lt;td class="&amp;""""&amp;"dataright"&amp;""""&amp;"&gt;"&amp;
TEXT(F596,"mmmm d, yyyy")&amp;"&lt;/td&gt;&lt;td class="&amp;""""&amp;"datacenter"&amp;""""&amp;"&gt;"&amp;
TEXT(G596,"0.0")&amp;"&lt;/td&gt;&lt;td class="&amp;""""&amp;"datacenter"&amp;""""&amp;"&gt;"&amp;
TEXT(H596,"0")&amp;"&lt;/td&gt;"&amp;
"&lt;/tr&gt;"</f>
        <v>&lt;tr&gt;&lt;td class="dataleft"&gt;275&lt;/td&gt;&lt;td class="dataleft"&gt;Gronneberg&lt;/td&gt;&lt;td class="dataleft"&gt;&lt;/td&gt;&lt;td class="dataleft"&gt;Christ&lt;/td&gt;&lt;td class="datacenter"&gt;M&lt;/td&gt;&lt;td class="dataright"&gt;January 5, 1915&lt;/td&gt;&lt;td class="datacenter"&gt;Hannaford Enterprise&lt;/td&gt;&lt;td class="datacenter"&gt;5&lt;/td&gt;&lt;/tr&gt;</v>
      </c>
      <c r="U596" s="2">
        <f>LEN(S596)</f>
        <v>135</v>
      </c>
    </row>
    <row r="597" spans="1:21" ht="30" x14ac:dyDescent="0.25">
      <c r="A597" s="2">
        <v>295</v>
      </c>
      <c r="B597" s="4" t="s">
        <v>13735</v>
      </c>
      <c r="C597" s="4"/>
      <c r="D597" s="4" t="s">
        <v>13736</v>
      </c>
      <c r="E597" s="5" t="s">
        <v>226</v>
      </c>
      <c r="F597" s="52">
        <v>5841</v>
      </c>
      <c r="G597" s="5" t="s">
        <v>13629</v>
      </c>
      <c r="H597" s="5">
        <v>5</v>
      </c>
      <c r="I597" s="48">
        <v>21</v>
      </c>
      <c r="J597" s="5">
        <v>597</v>
      </c>
      <c r="K597" s="47" t="s">
        <v>19912</v>
      </c>
      <c r="L597" s="46" t="s">
        <v>25745</v>
      </c>
      <c r="M597" s="46"/>
      <c r="N597" s="46"/>
      <c r="O597" s="39">
        <f>YEAR(F597)</f>
        <v>1915</v>
      </c>
      <c r="P597" s="2">
        <f>MONTH(F597)</f>
        <v>12</v>
      </c>
      <c r="Q597" s="2">
        <f>P597</f>
        <v>12</v>
      </c>
      <c r="R597" s="2">
        <f>DAY(F597)</f>
        <v>28</v>
      </c>
      <c r="S597" s="2" t="str">
        <f>"&lt;a href="&amp;""""&amp;L597&amp;"\"&amp;K597&amp;"""&gt;"&amp;B597&amp;"&lt;/a&gt;"</f>
        <v>&lt;a href="set04\he_december 8, 1914 - november 20, 1917\birth\hagen,_female_birth_to_halfdan_december_28,_1915_p5_he.pdf"&gt;Hagen &lt;/a&gt;</v>
      </c>
      <c r="T597" s="78" t="str">
        <f>"&lt;tr&gt;&lt;td class="&amp;""""&amp;"dataleft"&amp;""""&amp;"&gt;"&amp;
TEXT(A597,"0")&amp;"&lt;/td&gt;&lt;td class="&amp;""""&amp;"dataleft"&amp;""""&amp;"&gt;"&amp;
TEXT(B597,"")&amp;"&lt;/td&gt;&lt;td class="&amp;""""&amp;"dataleft"&amp;""""&amp;"&gt;"&amp;
TEXT(C597,"")&amp;"&lt;/td&gt;&lt;td class="&amp;""""&amp;"dataleft"&amp;""""&amp;"&gt;"&amp;
TEXT(D597,"0.0")&amp;"&lt;/td&gt;&lt;td class="&amp;""""&amp;"datacenter"&amp;""""&amp;"&gt;"&amp;
TEXT(E597,"0.0")&amp;"&lt;/td&gt;&lt;td class="&amp;""""&amp;"dataright"&amp;""""&amp;"&gt;"&amp;
TEXT(F597,"mmmm d, yyyy")&amp;"&lt;/td&gt;&lt;td class="&amp;""""&amp;"datacenter"&amp;""""&amp;"&gt;"&amp;
TEXT(G597,"0.0")&amp;"&lt;/td&gt;&lt;td class="&amp;""""&amp;"datacenter"&amp;""""&amp;"&gt;"&amp;
TEXT(H597,"0")&amp;"&lt;/td&gt;"&amp;
"&lt;/tr&gt;"</f>
        <v>&lt;tr&gt;&lt;td class="dataleft"&gt;295&lt;/td&gt;&lt;td class="dataleft"&gt;Hagen &lt;/td&gt;&lt;td class="dataleft"&gt;&lt;/td&gt;&lt;td class="dataleft"&gt;Halfdan&lt;/td&gt;&lt;td class="datacenter"&gt;F&lt;/td&gt;&lt;td class="dataright"&gt;December 28, 1915&lt;/td&gt;&lt;td class="datacenter"&gt;Hannaford Enterprise&lt;/td&gt;&lt;td class="datacenter"&gt;5&lt;/td&gt;&lt;/tr&gt;</v>
      </c>
      <c r="U597" s="2">
        <f>LEN(S597)</f>
        <v>131</v>
      </c>
    </row>
    <row r="598" spans="1:21" ht="30" x14ac:dyDescent="0.25">
      <c r="A598" s="2">
        <v>302</v>
      </c>
      <c r="B598" s="4" t="s">
        <v>14045</v>
      </c>
      <c r="C598" s="4"/>
      <c r="D598" s="4" t="s">
        <v>5686</v>
      </c>
      <c r="E598" s="5" t="s">
        <v>26</v>
      </c>
      <c r="F598" s="52">
        <v>5911</v>
      </c>
      <c r="G598" s="5" t="s">
        <v>13629</v>
      </c>
      <c r="H598" s="5">
        <v>5</v>
      </c>
      <c r="I598" s="48">
        <v>21</v>
      </c>
      <c r="J598" s="5">
        <v>598</v>
      </c>
      <c r="K598" s="47" t="s">
        <v>19913</v>
      </c>
      <c r="L598" s="46" t="s">
        <v>25745</v>
      </c>
      <c r="M598" s="46"/>
      <c r="N598" s="46"/>
      <c r="O598" s="39">
        <f>YEAR(F598)</f>
        <v>1916</v>
      </c>
      <c r="P598" s="2">
        <f>MONTH(F598)</f>
        <v>3</v>
      </c>
      <c r="Q598" s="2">
        <f>P598</f>
        <v>3</v>
      </c>
      <c r="R598" s="2">
        <f>DAY(F598)</f>
        <v>7</v>
      </c>
      <c r="S598" s="2" t="str">
        <f>"&lt;a href="&amp;""""&amp;L598&amp;"\"&amp;K598&amp;"""&gt;"&amp;B598&amp;"&lt;/a&gt;"</f>
        <v>&lt;a href="set04\he_december 8, 1914 - november 20, 1917\birth\halvig,_male_birth_to_alfred_march_7,_1916_p5_he.pdf"&gt;Halvig&lt;/a&gt;</v>
      </c>
      <c r="T598" s="78" t="str">
        <f>"&lt;tr&gt;&lt;td class="&amp;""""&amp;"dataleft"&amp;""""&amp;"&gt;"&amp;
TEXT(A598,"0")&amp;"&lt;/td&gt;&lt;td class="&amp;""""&amp;"dataleft"&amp;""""&amp;"&gt;"&amp;
TEXT(B598,"")&amp;"&lt;/td&gt;&lt;td class="&amp;""""&amp;"dataleft"&amp;""""&amp;"&gt;"&amp;
TEXT(C598,"")&amp;"&lt;/td&gt;&lt;td class="&amp;""""&amp;"dataleft"&amp;""""&amp;"&gt;"&amp;
TEXT(D598,"0.0")&amp;"&lt;/td&gt;&lt;td class="&amp;""""&amp;"datacenter"&amp;""""&amp;"&gt;"&amp;
TEXT(E598,"0.0")&amp;"&lt;/td&gt;&lt;td class="&amp;""""&amp;"dataright"&amp;""""&amp;"&gt;"&amp;
TEXT(F598,"mmmm d, yyyy")&amp;"&lt;/td&gt;&lt;td class="&amp;""""&amp;"datacenter"&amp;""""&amp;"&gt;"&amp;
TEXT(G598,"0.0")&amp;"&lt;/td&gt;&lt;td class="&amp;""""&amp;"datacenter"&amp;""""&amp;"&gt;"&amp;
TEXT(H598,"0")&amp;"&lt;/td&gt;"&amp;
"&lt;/tr&gt;"</f>
        <v>&lt;tr&gt;&lt;td class="dataleft"&gt;302&lt;/td&gt;&lt;td class="dataleft"&gt;Halvig&lt;/td&gt;&lt;td class="dataleft"&gt;&lt;/td&gt;&lt;td class="dataleft"&gt;Alfred&lt;/td&gt;&lt;td class="datacenter"&gt;M&lt;/td&gt;&lt;td class="dataright"&gt;March 7, 1916&lt;/td&gt;&lt;td class="datacenter"&gt;Hannaford Enterprise&lt;/td&gt;&lt;td class="datacenter"&gt;5&lt;/td&gt;&lt;/tr&gt;</v>
      </c>
      <c r="U598" s="2">
        <f>LEN(S598)</f>
        <v>125</v>
      </c>
    </row>
    <row r="599" spans="1:21" ht="30" x14ac:dyDescent="0.25">
      <c r="A599" s="2">
        <v>310</v>
      </c>
      <c r="B599" s="4" t="s">
        <v>11780</v>
      </c>
      <c r="C599" s="4"/>
      <c r="D599" s="4" t="s">
        <v>13654</v>
      </c>
      <c r="E599" s="5" t="s">
        <v>226</v>
      </c>
      <c r="F599" s="52">
        <v>5729</v>
      </c>
      <c r="G599" s="5" t="s">
        <v>13629</v>
      </c>
      <c r="H599" s="5">
        <v>5</v>
      </c>
      <c r="I599" s="48">
        <v>21</v>
      </c>
      <c r="J599" s="5">
        <v>599</v>
      </c>
      <c r="K599" s="47" t="s">
        <v>19914</v>
      </c>
      <c r="L599" s="46" t="s">
        <v>25745</v>
      </c>
      <c r="M599" s="46"/>
      <c r="N599" s="46"/>
      <c r="O599" s="39">
        <f>YEAR(F599)</f>
        <v>1915</v>
      </c>
      <c r="P599" s="2">
        <f>MONTH(F599)</f>
        <v>9</v>
      </c>
      <c r="Q599" s="2">
        <f>P599</f>
        <v>9</v>
      </c>
      <c r="R599" s="2">
        <f>DAY(F599)</f>
        <v>7</v>
      </c>
      <c r="S599" s="2" t="str">
        <f>"&lt;a href="&amp;""""&amp;L599&amp;"\"&amp;K599&amp;"""&gt;"&amp;B599&amp;"&lt;/a&gt;"</f>
        <v>&lt;a href="set04\he_december 8, 1914 - november 20, 1917\birth\hanson,_female_birth_to_alfred_september_7,_1915_p5_he.pdf"&gt;Hanson&lt;/a&gt;</v>
      </c>
      <c r="T599" s="78" t="str">
        <f>"&lt;tr&gt;&lt;td class="&amp;""""&amp;"dataleft"&amp;""""&amp;"&gt;"&amp;
TEXT(A599,"0")&amp;"&lt;/td&gt;&lt;td class="&amp;""""&amp;"dataleft"&amp;""""&amp;"&gt;"&amp;
TEXT(B599,"")&amp;"&lt;/td&gt;&lt;td class="&amp;""""&amp;"dataleft"&amp;""""&amp;"&gt;"&amp;
TEXT(C599,"")&amp;"&lt;/td&gt;&lt;td class="&amp;""""&amp;"dataleft"&amp;""""&amp;"&gt;"&amp;
TEXT(D599,"0.0")&amp;"&lt;/td&gt;&lt;td class="&amp;""""&amp;"datacenter"&amp;""""&amp;"&gt;"&amp;
TEXT(E599,"0.0")&amp;"&lt;/td&gt;&lt;td class="&amp;""""&amp;"dataright"&amp;""""&amp;"&gt;"&amp;
TEXT(F599,"mmmm d, yyyy")&amp;"&lt;/td&gt;&lt;td class="&amp;""""&amp;"datacenter"&amp;""""&amp;"&gt;"&amp;
TEXT(G599,"0.0")&amp;"&lt;/td&gt;&lt;td class="&amp;""""&amp;"datacenter"&amp;""""&amp;"&gt;"&amp;
TEXT(H599,"0")&amp;"&lt;/td&gt;"&amp;
"&lt;/tr&gt;"</f>
        <v>&lt;tr&gt;&lt;td class="dataleft"&gt;310&lt;/td&gt;&lt;td class="dataleft"&gt;Hanson&lt;/td&gt;&lt;td class="dataleft"&gt;&lt;/td&gt;&lt;td class="dataleft"&gt;Alfred  &lt;/td&gt;&lt;td class="datacenter"&gt;F&lt;/td&gt;&lt;td class="dataright"&gt;September 7, 1915&lt;/td&gt;&lt;td class="datacenter"&gt;Hannaford Enterprise&lt;/td&gt;&lt;td class="datacenter"&gt;5&lt;/td&gt;&lt;/tr&gt;</v>
      </c>
      <c r="U599" s="2">
        <f>LEN(S599)</f>
        <v>131</v>
      </c>
    </row>
    <row r="600" spans="1:21" ht="30" x14ac:dyDescent="0.25">
      <c r="A600" s="2">
        <v>314</v>
      </c>
      <c r="B600" s="4" t="s">
        <v>13162</v>
      </c>
      <c r="C600" s="4"/>
      <c r="D600" s="4" t="s">
        <v>5701</v>
      </c>
      <c r="E600" s="5" t="s">
        <v>226</v>
      </c>
      <c r="F600" s="52">
        <v>5673</v>
      </c>
      <c r="G600" s="5" t="s">
        <v>13629</v>
      </c>
      <c r="H600" s="5">
        <v>5</v>
      </c>
      <c r="I600" s="48">
        <v>21</v>
      </c>
      <c r="J600" s="5">
        <v>600</v>
      </c>
      <c r="K600" s="47" t="s">
        <v>19915</v>
      </c>
      <c r="L600" s="46" t="s">
        <v>25745</v>
      </c>
      <c r="M600" s="46"/>
      <c r="N600" s="46"/>
      <c r="O600" s="39">
        <f>YEAR(F600)</f>
        <v>1915</v>
      </c>
      <c r="P600" s="2">
        <f>MONTH(F600)</f>
        <v>7</v>
      </c>
      <c r="Q600" s="2">
        <f>P600</f>
        <v>7</v>
      </c>
      <c r="R600" s="2">
        <f>DAY(F600)</f>
        <v>13</v>
      </c>
      <c r="S600" s="2" t="str">
        <f>"&lt;a href="&amp;""""&amp;L600&amp;"\"&amp;K600&amp;"""&gt;"&amp;B600&amp;"&lt;/a&gt;"</f>
        <v>&lt;a href="set04\he_december 8, 1914 - november 20, 1917\birth\hareland,_female_birth_to_ludvig_july_13,_1915_p5_he.pdf"&gt;Hareland&lt;/a&gt;</v>
      </c>
      <c r="T600" s="78" t="str">
        <f>"&lt;tr&gt;&lt;td class="&amp;""""&amp;"dataleft"&amp;""""&amp;"&gt;"&amp;
TEXT(A600,"0")&amp;"&lt;/td&gt;&lt;td class="&amp;""""&amp;"dataleft"&amp;""""&amp;"&gt;"&amp;
TEXT(B600,"")&amp;"&lt;/td&gt;&lt;td class="&amp;""""&amp;"dataleft"&amp;""""&amp;"&gt;"&amp;
TEXT(C600,"")&amp;"&lt;/td&gt;&lt;td class="&amp;""""&amp;"dataleft"&amp;""""&amp;"&gt;"&amp;
TEXT(D600,"0.0")&amp;"&lt;/td&gt;&lt;td class="&amp;""""&amp;"datacenter"&amp;""""&amp;"&gt;"&amp;
TEXT(E600,"0.0")&amp;"&lt;/td&gt;&lt;td class="&amp;""""&amp;"dataright"&amp;""""&amp;"&gt;"&amp;
TEXT(F600,"mmmm d, yyyy")&amp;"&lt;/td&gt;&lt;td class="&amp;""""&amp;"datacenter"&amp;""""&amp;"&gt;"&amp;
TEXT(G600,"0.0")&amp;"&lt;/td&gt;&lt;td class="&amp;""""&amp;"datacenter"&amp;""""&amp;"&gt;"&amp;
TEXT(H600,"0")&amp;"&lt;/td&gt;"&amp;
"&lt;/tr&gt;"</f>
        <v>&lt;tr&gt;&lt;td class="dataleft"&gt;314&lt;/td&gt;&lt;td class="dataleft"&gt;Hareland&lt;/td&gt;&lt;td class="dataleft"&gt;&lt;/td&gt;&lt;td class="dataleft"&gt;Ludvig&lt;/td&gt;&lt;td class="datacenter"&gt;F&lt;/td&gt;&lt;td class="dataright"&gt;July 13, 1915&lt;/td&gt;&lt;td class="datacenter"&gt;Hannaford Enterprise&lt;/td&gt;&lt;td class="datacenter"&gt;5&lt;/td&gt;&lt;/tr&gt;</v>
      </c>
      <c r="U600" s="2">
        <f>LEN(S600)</f>
        <v>131</v>
      </c>
    </row>
    <row r="601" spans="1:21" x14ac:dyDescent="0.25">
      <c r="A601" s="2">
        <v>316</v>
      </c>
      <c r="B601" s="4" t="s">
        <v>13655</v>
      </c>
      <c r="C601" s="4"/>
      <c r="D601" s="4" t="s">
        <v>106</v>
      </c>
      <c r="E601" s="5" t="s">
        <v>226</v>
      </c>
      <c r="F601" s="52">
        <v>5694</v>
      </c>
      <c r="G601" s="5" t="s">
        <v>13629</v>
      </c>
      <c r="H601" s="5">
        <v>5</v>
      </c>
      <c r="I601" s="48">
        <v>21</v>
      </c>
      <c r="J601" s="5">
        <v>601</v>
      </c>
      <c r="K601" s="47" t="s">
        <v>19916</v>
      </c>
      <c r="L601" s="46" t="s">
        <v>25745</v>
      </c>
      <c r="M601" s="46"/>
      <c r="N601" s="46"/>
      <c r="O601" s="39">
        <f>YEAR(F601)</f>
        <v>1915</v>
      </c>
      <c r="P601" s="2">
        <f>MONTH(F601)</f>
        <v>8</v>
      </c>
      <c r="Q601" s="2">
        <f>P601</f>
        <v>8</v>
      </c>
      <c r="R601" s="2">
        <f>DAY(F601)</f>
        <v>3</v>
      </c>
      <c r="S601" s="2" t="str">
        <f>"&lt;a href="&amp;""""&amp;L601&amp;"\"&amp;K601&amp;"""&gt;"&amp;B601&amp;"&lt;/a&gt;"</f>
        <v>&lt;a href="set04\he_december 8, 1914 - november 20, 1917\birth\harris,_female_birth_to_will_august_3,_1915_p5_he.pdf"&gt;Harris&lt;/a&gt;</v>
      </c>
      <c r="T601" s="78" t="str">
        <f>"&lt;tr&gt;&lt;td class="&amp;""""&amp;"dataleft"&amp;""""&amp;"&gt;"&amp;
TEXT(A601,"0")&amp;"&lt;/td&gt;&lt;td class="&amp;""""&amp;"dataleft"&amp;""""&amp;"&gt;"&amp;
TEXT(B601,"")&amp;"&lt;/td&gt;&lt;td class="&amp;""""&amp;"dataleft"&amp;""""&amp;"&gt;"&amp;
TEXT(C601,"")&amp;"&lt;/td&gt;&lt;td class="&amp;""""&amp;"dataleft"&amp;""""&amp;"&gt;"&amp;
TEXT(D601,"0.0")&amp;"&lt;/td&gt;&lt;td class="&amp;""""&amp;"datacenter"&amp;""""&amp;"&gt;"&amp;
TEXT(E601,"0.0")&amp;"&lt;/td&gt;&lt;td class="&amp;""""&amp;"dataright"&amp;""""&amp;"&gt;"&amp;
TEXT(F601,"mmmm d, yyyy")&amp;"&lt;/td&gt;&lt;td class="&amp;""""&amp;"datacenter"&amp;""""&amp;"&gt;"&amp;
TEXT(G601,"0.0")&amp;"&lt;/td&gt;&lt;td class="&amp;""""&amp;"datacenter"&amp;""""&amp;"&gt;"&amp;
TEXT(H601,"0")&amp;"&lt;/td&gt;"&amp;
"&lt;/tr&gt;"</f>
        <v>&lt;tr&gt;&lt;td class="dataleft"&gt;316&lt;/td&gt;&lt;td class="dataleft"&gt;Harris&lt;/td&gt;&lt;td class="dataleft"&gt;&lt;/td&gt;&lt;td class="dataleft"&gt;Will&lt;/td&gt;&lt;td class="datacenter"&gt;F&lt;/td&gt;&lt;td class="dataright"&gt;August 3, 1915&lt;/td&gt;&lt;td class="datacenter"&gt;Hannaford Enterprise&lt;/td&gt;&lt;td class="datacenter"&gt;5&lt;/td&gt;&lt;/tr&gt;</v>
      </c>
      <c r="U601" s="2">
        <f>LEN(S601)</f>
        <v>126</v>
      </c>
    </row>
    <row r="602" spans="1:21" x14ac:dyDescent="0.25">
      <c r="A602" s="2">
        <v>317</v>
      </c>
      <c r="B602" s="4" t="s">
        <v>13655</v>
      </c>
      <c r="C602" s="4"/>
      <c r="D602" s="4" t="s">
        <v>13656</v>
      </c>
      <c r="E602" s="5" t="s">
        <v>26</v>
      </c>
      <c r="F602" s="52">
        <v>5694</v>
      </c>
      <c r="G602" s="5" t="s">
        <v>13629</v>
      </c>
      <c r="H602" s="5">
        <v>5</v>
      </c>
      <c r="I602" s="48">
        <v>21</v>
      </c>
      <c r="J602" s="5">
        <v>602</v>
      </c>
      <c r="K602" s="47" t="s">
        <v>19917</v>
      </c>
      <c r="L602" s="46" t="s">
        <v>25745</v>
      </c>
      <c r="M602" s="46"/>
      <c r="N602" s="46"/>
      <c r="O602" s="39">
        <f>YEAR(F602)</f>
        <v>1915</v>
      </c>
      <c r="P602" s="2">
        <f>MONTH(F602)</f>
        <v>8</v>
      </c>
      <c r="Q602" s="2">
        <f>P602</f>
        <v>8</v>
      </c>
      <c r="R602" s="2">
        <f>DAY(F602)</f>
        <v>3</v>
      </c>
      <c r="S602" s="2" t="str">
        <f>"&lt;a href="&amp;""""&amp;L602&amp;"\"&amp;K602&amp;"""&gt;"&amp;B602&amp;"&lt;/a&gt;"</f>
        <v>&lt;a href="set04\he_december 8, 1914 - november 20, 1917\birth\harris,_male_birth_to_otis_august_3,_1915_p5_he.pdf"&gt;Harris&lt;/a&gt;</v>
      </c>
      <c r="T602" s="78" t="str">
        <f>"&lt;tr&gt;&lt;td class="&amp;""""&amp;"dataleft"&amp;""""&amp;"&gt;"&amp;
TEXT(A602,"0")&amp;"&lt;/td&gt;&lt;td class="&amp;""""&amp;"dataleft"&amp;""""&amp;"&gt;"&amp;
TEXT(B602,"")&amp;"&lt;/td&gt;&lt;td class="&amp;""""&amp;"dataleft"&amp;""""&amp;"&gt;"&amp;
TEXT(C602,"")&amp;"&lt;/td&gt;&lt;td class="&amp;""""&amp;"dataleft"&amp;""""&amp;"&gt;"&amp;
TEXT(D602,"0.0")&amp;"&lt;/td&gt;&lt;td class="&amp;""""&amp;"datacenter"&amp;""""&amp;"&gt;"&amp;
TEXT(E602,"0.0")&amp;"&lt;/td&gt;&lt;td class="&amp;""""&amp;"dataright"&amp;""""&amp;"&gt;"&amp;
TEXT(F602,"mmmm d, yyyy")&amp;"&lt;/td&gt;&lt;td class="&amp;""""&amp;"datacenter"&amp;""""&amp;"&gt;"&amp;
TEXT(G602,"0.0")&amp;"&lt;/td&gt;&lt;td class="&amp;""""&amp;"datacenter"&amp;""""&amp;"&gt;"&amp;
TEXT(H602,"0")&amp;"&lt;/td&gt;"&amp;
"&lt;/tr&gt;"</f>
        <v>&lt;tr&gt;&lt;td class="dataleft"&gt;317&lt;/td&gt;&lt;td class="dataleft"&gt;Harris&lt;/td&gt;&lt;td class="dataleft"&gt;&lt;/td&gt;&lt;td class="dataleft"&gt;Otis&lt;/td&gt;&lt;td class="datacenter"&gt;M&lt;/td&gt;&lt;td class="dataright"&gt;August 3, 1915&lt;/td&gt;&lt;td class="datacenter"&gt;Hannaford Enterprise&lt;/td&gt;&lt;td class="datacenter"&gt;5&lt;/td&gt;&lt;/tr&gt;</v>
      </c>
      <c r="U602" s="2">
        <f>LEN(S602)</f>
        <v>124</v>
      </c>
    </row>
    <row r="603" spans="1:21" ht="30" x14ac:dyDescent="0.25">
      <c r="A603" s="2">
        <v>327</v>
      </c>
      <c r="B603" s="4" t="s">
        <v>13164</v>
      </c>
      <c r="C603" s="4"/>
      <c r="D603" s="4" t="s">
        <v>13167</v>
      </c>
      <c r="E603" s="5" t="s">
        <v>26</v>
      </c>
      <c r="F603" s="52">
        <v>5477</v>
      </c>
      <c r="G603" s="5" t="s">
        <v>13629</v>
      </c>
      <c r="H603" s="5">
        <v>5</v>
      </c>
      <c r="I603" s="48">
        <v>21</v>
      </c>
      <c r="J603" s="5">
        <v>603</v>
      </c>
      <c r="K603" s="47" t="s">
        <v>19918</v>
      </c>
      <c r="L603" s="46" t="s">
        <v>25745</v>
      </c>
      <c r="M603" s="46"/>
      <c r="N603" s="46"/>
      <c r="O603" s="39">
        <f>YEAR(F603)</f>
        <v>1914</v>
      </c>
      <c r="P603" s="2">
        <f>MONTH(F603)</f>
        <v>12</v>
      </c>
      <c r="Q603" s="2">
        <f>P603</f>
        <v>12</v>
      </c>
      <c r="R603" s="2">
        <f>DAY(F603)</f>
        <v>29</v>
      </c>
      <c r="S603" s="2" t="str">
        <f>"&lt;a href="&amp;""""&amp;L603&amp;"\"&amp;K603&amp;"""&gt;"&amp;B603&amp;"&lt;/a&gt;"</f>
        <v>&lt;a href="set04\he_december 8, 1914 - november 20, 1917\birth\haugen,_male_birth_to_bennie_december_29,_1914_p5_he.pdf"&gt;Haugen&lt;/a&gt;</v>
      </c>
      <c r="T603" s="78" t="str">
        <f>"&lt;tr&gt;&lt;td class="&amp;""""&amp;"dataleft"&amp;""""&amp;"&gt;"&amp;
TEXT(A603,"0")&amp;"&lt;/td&gt;&lt;td class="&amp;""""&amp;"dataleft"&amp;""""&amp;"&gt;"&amp;
TEXT(B603,"")&amp;"&lt;/td&gt;&lt;td class="&amp;""""&amp;"dataleft"&amp;""""&amp;"&gt;"&amp;
TEXT(C603,"")&amp;"&lt;/td&gt;&lt;td class="&amp;""""&amp;"dataleft"&amp;""""&amp;"&gt;"&amp;
TEXT(D603,"0.0")&amp;"&lt;/td&gt;&lt;td class="&amp;""""&amp;"datacenter"&amp;""""&amp;"&gt;"&amp;
TEXT(E603,"0.0")&amp;"&lt;/td&gt;&lt;td class="&amp;""""&amp;"dataright"&amp;""""&amp;"&gt;"&amp;
TEXT(F603,"mmmm d, yyyy")&amp;"&lt;/td&gt;&lt;td class="&amp;""""&amp;"datacenter"&amp;""""&amp;"&gt;"&amp;
TEXT(G603,"0.0")&amp;"&lt;/td&gt;&lt;td class="&amp;""""&amp;"datacenter"&amp;""""&amp;"&gt;"&amp;
TEXT(H603,"0")&amp;"&lt;/td&gt;"&amp;
"&lt;/tr&gt;"</f>
        <v>&lt;tr&gt;&lt;td class="dataleft"&gt;327&lt;/td&gt;&lt;td class="dataleft"&gt;Haugen&lt;/td&gt;&lt;td class="dataleft"&gt;&lt;/td&gt;&lt;td class="dataleft"&gt;Bennie&lt;/td&gt;&lt;td class="datacenter"&gt;M&lt;/td&gt;&lt;td class="dataright"&gt;December 29, 1914&lt;/td&gt;&lt;td class="datacenter"&gt;Hannaford Enterprise&lt;/td&gt;&lt;td class="datacenter"&gt;5&lt;/td&gt;&lt;/tr&gt;</v>
      </c>
      <c r="U603" s="2">
        <f>LEN(S603)</f>
        <v>129</v>
      </c>
    </row>
    <row r="604" spans="1:21" ht="30" x14ac:dyDescent="0.25">
      <c r="A604" s="2">
        <v>328</v>
      </c>
      <c r="B604" s="4" t="s">
        <v>13164</v>
      </c>
      <c r="C604" s="4"/>
      <c r="D604" s="4" t="s">
        <v>13657</v>
      </c>
      <c r="E604" s="5" t="s">
        <v>26</v>
      </c>
      <c r="F604" s="52">
        <v>5561</v>
      </c>
      <c r="G604" s="5" t="s">
        <v>13629</v>
      </c>
      <c r="H604" s="5">
        <v>5</v>
      </c>
      <c r="I604" s="48">
        <v>21</v>
      </c>
      <c r="J604" s="5">
        <v>604</v>
      </c>
      <c r="K604" s="47" t="s">
        <v>19919</v>
      </c>
      <c r="L604" s="46" t="s">
        <v>25745</v>
      </c>
      <c r="M604" s="46"/>
      <c r="N604" s="46"/>
      <c r="O604" s="39">
        <f>YEAR(F604)</f>
        <v>1915</v>
      </c>
      <c r="P604" s="2">
        <f>MONTH(F604)</f>
        <v>3</v>
      </c>
      <c r="Q604" s="2">
        <f>P604</f>
        <v>3</v>
      </c>
      <c r="R604" s="2">
        <f>DAY(F604)</f>
        <v>23</v>
      </c>
      <c r="S604" s="2" t="str">
        <f>"&lt;a href="&amp;""""&amp;L604&amp;"\"&amp;K604&amp;"""&gt;"&amp;B604&amp;"&lt;/a&gt;"</f>
        <v>&lt;a href="set04\he_december 8, 1914 - november 20, 1917\birth\haugen,_male_birth_to_helmer_march_23,_1915_p5_he.pdf"&gt;Haugen&lt;/a&gt;</v>
      </c>
      <c r="T604" s="78" t="str">
        <f>"&lt;tr&gt;&lt;td class="&amp;""""&amp;"dataleft"&amp;""""&amp;"&gt;"&amp;
TEXT(A604,"0")&amp;"&lt;/td&gt;&lt;td class="&amp;""""&amp;"dataleft"&amp;""""&amp;"&gt;"&amp;
TEXT(B604,"")&amp;"&lt;/td&gt;&lt;td class="&amp;""""&amp;"dataleft"&amp;""""&amp;"&gt;"&amp;
TEXT(C604,"")&amp;"&lt;/td&gt;&lt;td class="&amp;""""&amp;"dataleft"&amp;""""&amp;"&gt;"&amp;
TEXT(D604,"0.0")&amp;"&lt;/td&gt;&lt;td class="&amp;""""&amp;"datacenter"&amp;""""&amp;"&gt;"&amp;
TEXT(E604,"0.0")&amp;"&lt;/td&gt;&lt;td class="&amp;""""&amp;"dataright"&amp;""""&amp;"&gt;"&amp;
TEXT(F604,"mmmm d, yyyy")&amp;"&lt;/td&gt;&lt;td class="&amp;""""&amp;"datacenter"&amp;""""&amp;"&gt;"&amp;
TEXT(G604,"0.0")&amp;"&lt;/td&gt;&lt;td class="&amp;""""&amp;"datacenter"&amp;""""&amp;"&gt;"&amp;
TEXT(H604,"0")&amp;"&lt;/td&gt;"&amp;
"&lt;/tr&gt;"</f>
        <v>&lt;tr&gt;&lt;td class="dataleft"&gt;328&lt;/td&gt;&lt;td class="dataleft"&gt;Haugen&lt;/td&gt;&lt;td class="dataleft"&gt;&lt;/td&gt;&lt;td class="dataleft"&gt;Helmer&lt;/td&gt;&lt;td class="datacenter"&gt;M&lt;/td&gt;&lt;td class="dataright"&gt;March 23, 1915&lt;/td&gt;&lt;td class="datacenter"&gt;Hannaford Enterprise&lt;/td&gt;&lt;td class="datacenter"&gt;5&lt;/td&gt;&lt;/tr&gt;</v>
      </c>
      <c r="U604" s="2">
        <f>LEN(S604)</f>
        <v>126</v>
      </c>
    </row>
    <row r="605" spans="1:21" ht="30" x14ac:dyDescent="0.25">
      <c r="A605" s="2">
        <v>326</v>
      </c>
      <c r="B605" s="4" t="s">
        <v>13164</v>
      </c>
      <c r="C605" s="4"/>
      <c r="D605" s="4" t="s">
        <v>13658</v>
      </c>
      <c r="E605" s="5" t="s">
        <v>26</v>
      </c>
      <c r="F605" s="52">
        <v>5463</v>
      </c>
      <c r="G605" s="5" t="s">
        <v>13629</v>
      </c>
      <c r="H605" s="5">
        <v>7</v>
      </c>
      <c r="I605" s="48">
        <v>21</v>
      </c>
      <c r="J605" s="5">
        <v>605</v>
      </c>
      <c r="K605" s="47" t="s">
        <v>19920</v>
      </c>
      <c r="L605" s="46" t="s">
        <v>25745</v>
      </c>
      <c r="M605" s="46"/>
      <c r="N605" s="46"/>
      <c r="O605" s="39">
        <f>YEAR(F605)</f>
        <v>1914</v>
      </c>
      <c r="P605" s="2">
        <f>MONTH(F605)</f>
        <v>12</v>
      </c>
      <c r="Q605" s="2">
        <f>P605</f>
        <v>12</v>
      </c>
      <c r="R605" s="2">
        <f>DAY(F605)</f>
        <v>15</v>
      </c>
      <c r="S605" s="2" t="str">
        <f>"&lt;a href="&amp;""""&amp;L605&amp;"\"&amp;K605&amp;"""&gt;"&amp;B605&amp;"&lt;/a&gt;"</f>
        <v>&lt;a href="set04\he_december 8, 1914 - november 20, 1917\birth\haugen,_male_birth_to_johnnie_december_15,_1914_p7_he.pdf"&gt;Haugen&lt;/a&gt;</v>
      </c>
      <c r="T605" s="78" t="str">
        <f>"&lt;tr&gt;&lt;td class="&amp;""""&amp;"dataleft"&amp;""""&amp;"&gt;"&amp;
TEXT(A605,"0")&amp;"&lt;/td&gt;&lt;td class="&amp;""""&amp;"dataleft"&amp;""""&amp;"&gt;"&amp;
TEXT(B605,"")&amp;"&lt;/td&gt;&lt;td class="&amp;""""&amp;"dataleft"&amp;""""&amp;"&gt;"&amp;
TEXT(C605,"")&amp;"&lt;/td&gt;&lt;td class="&amp;""""&amp;"dataleft"&amp;""""&amp;"&gt;"&amp;
TEXT(D605,"0.0")&amp;"&lt;/td&gt;&lt;td class="&amp;""""&amp;"datacenter"&amp;""""&amp;"&gt;"&amp;
TEXT(E605,"0.0")&amp;"&lt;/td&gt;&lt;td class="&amp;""""&amp;"dataright"&amp;""""&amp;"&gt;"&amp;
TEXT(F605,"mmmm d, yyyy")&amp;"&lt;/td&gt;&lt;td class="&amp;""""&amp;"datacenter"&amp;""""&amp;"&gt;"&amp;
TEXT(G605,"0.0")&amp;"&lt;/td&gt;&lt;td class="&amp;""""&amp;"datacenter"&amp;""""&amp;"&gt;"&amp;
TEXT(H605,"0")&amp;"&lt;/td&gt;"&amp;
"&lt;/tr&gt;"</f>
        <v>&lt;tr&gt;&lt;td class="dataleft"&gt;326&lt;/td&gt;&lt;td class="dataleft"&gt;Haugen&lt;/td&gt;&lt;td class="dataleft"&gt;&lt;/td&gt;&lt;td class="dataleft"&gt;Johnnie&lt;/td&gt;&lt;td class="datacenter"&gt;M&lt;/td&gt;&lt;td class="dataright"&gt;December 15, 1914&lt;/td&gt;&lt;td class="datacenter"&gt;Hannaford Enterprise&lt;/td&gt;&lt;td class="datacenter"&gt;7&lt;/td&gt;&lt;/tr&gt;</v>
      </c>
      <c r="U605" s="2">
        <f>LEN(S605)</f>
        <v>130</v>
      </c>
    </row>
    <row r="606" spans="1:21" ht="30" x14ac:dyDescent="0.25">
      <c r="A606" s="2">
        <v>329</v>
      </c>
      <c r="B606" s="4" t="s">
        <v>13164</v>
      </c>
      <c r="C606" s="4"/>
      <c r="D606" s="4" t="s">
        <v>13166</v>
      </c>
      <c r="E606" s="5" t="s">
        <v>26</v>
      </c>
      <c r="F606" s="52">
        <v>5582</v>
      </c>
      <c r="G606" s="5" t="s">
        <v>13629</v>
      </c>
      <c r="H606" s="5">
        <v>5</v>
      </c>
      <c r="I606" s="48">
        <v>21</v>
      </c>
      <c r="J606" s="5">
        <v>606</v>
      </c>
      <c r="K606" s="47" t="s">
        <v>19921</v>
      </c>
      <c r="L606" s="46" t="s">
        <v>25745</v>
      </c>
      <c r="M606" s="46"/>
      <c r="N606" s="46"/>
      <c r="O606" s="39">
        <f>YEAR(F606)</f>
        <v>1915</v>
      </c>
      <c r="P606" s="2">
        <f>MONTH(F606)</f>
        <v>4</v>
      </c>
      <c r="Q606" s="2">
        <f>P606</f>
        <v>4</v>
      </c>
      <c r="R606" s="2">
        <f>DAY(F606)</f>
        <v>13</v>
      </c>
      <c r="S606" s="2" t="str">
        <f>"&lt;a href="&amp;""""&amp;L606&amp;"\"&amp;K606&amp;"""&gt;"&amp;B606&amp;"&lt;/a&gt;"</f>
        <v>&lt;a href="set04\he_december 8, 1914 - november 20, 1917\birth\haugen,_male_birth_to_mikal_april_13,_1915_p5_he.pdf"&gt;Haugen&lt;/a&gt;</v>
      </c>
      <c r="T606" s="78" t="str">
        <f>"&lt;tr&gt;&lt;td class="&amp;""""&amp;"dataleft"&amp;""""&amp;"&gt;"&amp;
TEXT(A606,"0")&amp;"&lt;/td&gt;&lt;td class="&amp;""""&amp;"dataleft"&amp;""""&amp;"&gt;"&amp;
TEXT(B606,"")&amp;"&lt;/td&gt;&lt;td class="&amp;""""&amp;"dataleft"&amp;""""&amp;"&gt;"&amp;
TEXT(C606,"")&amp;"&lt;/td&gt;&lt;td class="&amp;""""&amp;"dataleft"&amp;""""&amp;"&gt;"&amp;
TEXT(D606,"0.0")&amp;"&lt;/td&gt;&lt;td class="&amp;""""&amp;"datacenter"&amp;""""&amp;"&gt;"&amp;
TEXT(E606,"0.0")&amp;"&lt;/td&gt;&lt;td class="&amp;""""&amp;"dataright"&amp;""""&amp;"&gt;"&amp;
TEXT(F606,"mmmm d, yyyy")&amp;"&lt;/td&gt;&lt;td class="&amp;""""&amp;"datacenter"&amp;""""&amp;"&gt;"&amp;
TEXT(G606,"0.0")&amp;"&lt;/td&gt;&lt;td class="&amp;""""&amp;"datacenter"&amp;""""&amp;"&gt;"&amp;
TEXT(H606,"0")&amp;"&lt;/td&gt;"&amp;
"&lt;/tr&gt;"</f>
        <v>&lt;tr&gt;&lt;td class="dataleft"&gt;329&lt;/td&gt;&lt;td class="dataleft"&gt;Haugen&lt;/td&gt;&lt;td class="dataleft"&gt;&lt;/td&gt;&lt;td class="dataleft"&gt;Mikal&lt;/td&gt;&lt;td class="datacenter"&gt;M&lt;/td&gt;&lt;td class="dataright"&gt;April 13, 1915&lt;/td&gt;&lt;td class="datacenter"&gt;Hannaford Enterprise&lt;/td&gt;&lt;td class="datacenter"&gt;5&lt;/td&gt;&lt;/tr&gt;</v>
      </c>
      <c r="U606" s="2">
        <f>LEN(S606)</f>
        <v>125</v>
      </c>
    </row>
    <row r="607" spans="1:21" ht="30" x14ac:dyDescent="0.25">
      <c r="A607" s="2">
        <v>344</v>
      </c>
      <c r="B607" s="4" t="s">
        <v>13659</v>
      </c>
      <c r="C607" s="4"/>
      <c r="D607" s="4" t="s">
        <v>5686</v>
      </c>
      <c r="E607" s="5" t="s">
        <v>26</v>
      </c>
      <c r="F607" s="52">
        <v>5827</v>
      </c>
      <c r="G607" s="5" t="s">
        <v>13629</v>
      </c>
      <c r="H607" s="5">
        <v>5</v>
      </c>
      <c r="I607" s="48">
        <v>21</v>
      </c>
      <c r="J607" s="5">
        <v>607</v>
      </c>
      <c r="K607" s="47" t="s">
        <v>19922</v>
      </c>
      <c r="L607" s="46" t="s">
        <v>25745</v>
      </c>
      <c r="M607" s="46"/>
      <c r="N607" s="46"/>
      <c r="O607" s="39">
        <f>YEAR(F607)</f>
        <v>1915</v>
      </c>
      <c r="P607" s="2">
        <f>MONTH(F607)</f>
        <v>12</v>
      </c>
      <c r="Q607" s="2">
        <f>P607</f>
        <v>12</v>
      </c>
      <c r="R607" s="2">
        <f>DAY(F607)</f>
        <v>14</v>
      </c>
      <c r="S607" s="2" t="str">
        <f>"&lt;a href="&amp;""""&amp;L607&amp;"\"&amp;K607&amp;"""&gt;"&amp;B607&amp;"&lt;/a&gt;"</f>
        <v>&lt;a href="set04\he_december 8, 1914 - november 20, 1917\birth\hetland,_male_birth_to_alfred_december_14,_1915_p5_he.pdf"&gt;Hetland&lt;/a&gt;</v>
      </c>
      <c r="T607" s="78" t="str">
        <f>"&lt;tr&gt;&lt;td class="&amp;""""&amp;"dataleft"&amp;""""&amp;"&gt;"&amp;
TEXT(A607,"0")&amp;"&lt;/td&gt;&lt;td class="&amp;""""&amp;"dataleft"&amp;""""&amp;"&gt;"&amp;
TEXT(B607,"")&amp;"&lt;/td&gt;&lt;td class="&amp;""""&amp;"dataleft"&amp;""""&amp;"&gt;"&amp;
TEXT(C607,"")&amp;"&lt;/td&gt;&lt;td class="&amp;""""&amp;"dataleft"&amp;""""&amp;"&gt;"&amp;
TEXT(D607,"0.0")&amp;"&lt;/td&gt;&lt;td class="&amp;""""&amp;"datacenter"&amp;""""&amp;"&gt;"&amp;
TEXT(E607,"0.0")&amp;"&lt;/td&gt;&lt;td class="&amp;""""&amp;"dataright"&amp;""""&amp;"&gt;"&amp;
TEXT(F607,"mmmm d, yyyy")&amp;"&lt;/td&gt;&lt;td class="&amp;""""&amp;"datacenter"&amp;""""&amp;"&gt;"&amp;
TEXT(G607,"0.0")&amp;"&lt;/td&gt;&lt;td class="&amp;""""&amp;"datacenter"&amp;""""&amp;"&gt;"&amp;
TEXT(H607,"0")&amp;"&lt;/td&gt;"&amp;
"&lt;/tr&gt;"</f>
        <v>&lt;tr&gt;&lt;td class="dataleft"&gt;344&lt;/td&gt;&lt;td class="dataleft"&gt;Hetland&lt;/td&gt;&lt;td class="dataleft"&gt;&lt;/td&gt;&lt;td class="dataleft"&gt;Alfred&lt;/td&gt;&lt;td class="datacenter"&gt;M&lt;/td&gt;&lt;td class="dataright"&gt;December 14, 1915&lt;/td&gt;&lt;td class="datacenter"&gt;Hannaford Enterprise&lt;/td&gt;&lt;td class="datacenter"&gt;5&lt;/td&gt;&lt;/tr&gt;</v>
      </c>
      <c r="U607" s="2">
        <f>LEN(S607)</f>
        <v>131</v>
      </c>
    </row>
    <row r="608" spans="1:21" ht="30" x14ac:dyDescent="0.25">
      <c r="A608" s="2">
        <v>346</v>
      </c>
      <c r="B608" s="4" t="s">
        <v>14046</v>
      </c>
      <c r="C608" s="4"/>
      <c r="D608" s="4" t="s">
        <v>14047</v>
      </c>
      <c r="E608" s="5" t="s">
        <v>226</v>
      </c>
      <c r="F608" s="52">
        <v>6100</v>
      </c>
      <c r="G608" s="5" t="s">
        <v>13629</v>
      </c>
      <c r="H608" s="5">
        <v>5</v>
      </c>
      <c r="I608" s="48">
        <v>21</v>
      </c>
      <c r="J608" s="5">
        <v>608</v>
      </c>
      <c r="K608" s="47" t="s">
        <v>19923</v>
      </c>
      <c r="L608" s="46" t="s">
        <v>25745</v>
      </c>
      <c r="M608" s="46"/>
      <c r="N608" s="46"/>
      <c r="O608" s="39">
        <f>YEAR(F608)</f>
        <v>1916</v>
      </c>
      <c r="P608" s="2">
        <f>MONTH(F608)</f>
        <v>9</v>
      </c>
      <c r="Q608" s="2">
        <f>P608</f>
        <v>9</v>
      </c>
      <c r="R608" s="2">
        <f>DAY(F608)</f>
        <v>12</v>
      </c>
      <c r="S608" s="2" t="str">
        <f>"&lt;a href="&amp;""""&amp;L608&amp;"\"&amp;K608&amp;"""&gt;"&amp;B608&amp;"&lt;/a&gt;"</f>
        <v>&lt;a href="set04\he_december 8, 1914 - november 20, 1917\birth\highum,_female_birth_to_gj_september_12,_1916_p5_he.pdf"&gt;Highum&lt;/a&gt;</v>
      </c>
      <c r="T608" s="78" t="str">
        <f>"&lt;tr&gt;&lt;td class="&amp;""""&amp;"dataleft"&amp;""""&amp;"&gt;"&amp;
TEXT(A608,"0")&amp;"&lt;/td&gt;&lt;td class="&amp;""""&amp;"dataleft"&amp;""""&amp;"&gt;"&amp;
TEXT(B608,"")&amp;"&lt;/td&gt;&lt;td class="&amp;""""&amp;"dataleft"&amp;""""&amp;"&gt;"&amp;
TEXT(C608,"")&amp;"&lt;/td&gt;&lt;td class="&amp;""""&amp;"dataleft"&amp;""""&amp;"&gt;"&amp;
TEXT(D608,"0.0")&amp;"&lt;/td&gt;&lt;td class="&amp;""""&amp;"datacenter"&amp;""""&amp;"&gt;"&amp;
TEXT(E608,"0.0")&amp;"&lt;/td&gt;&lt;td class="&amp;""""&amp;"dataright"&amp;""""&amp;"&gt;"&amp;
TEXT(F608,"mmmm d, yyyy")&amp;"&lt;/td&gt;&lt;td class="&amp;""""&amp;"datacenter"&amp;""""&amp;"&gt;"&amp;
TEXT(G608,"0.0")&amp;"&lt;/td&gt;&lt;td class="&amp;""""&amp;"datacenter"&amp;""""&amp;"&gt;"&amp;
TEXT(H608,"0")&amp;"&lt;/td&gt;"&amp;
"&lt;/tr&gt;"</f>
        <v>&lt;tr&gt;&lt;td class="dataleft"&gt;346&lt;/td&gt;&lt;td class="dataleft"&gt;Highum&lt;/td&gt;&lt;td class="dataleft"&gt;&lt;/td&gt;&lt;td class="dataleft"&gt;G J&lt;/td&gt;&lt;td class="datacenter"&gt;F&lt;/td&gt;&lt;td class="dataright"&gt;September 12, 1916&lt;/td&gt;&lt;td class="datacenter"&gt;Hannaford Enterprise&lt;/td&gt;&lt;td class="datacenter"&gt;5&lt;/td&gt;&lt;/tr&gt;</v>
      </c>
      <c r="U608" s="2">
        <f>LEN(S608)</f>
        <v>128</v>
      </c>
    </row>
    <row r="609" spans="1:21" ht="30" x14ac:dyDescent="0.25">
      <c r="A609" s="2">
        <v>395</v>
      </c>
      <c r="B609" s="4" t="s">
        <v>270</v>
      </c>
      <c r="C609" s="4"/>
      <c r="D609" s="4" t="s">
        <v>14048</v>
      </c>
      <c r="E609" s="5" t="s">
        <v>26</v>
      </c>
      <c r="F609" s="52">
        <v>5939</v>
      </c>
      <c r="G609" s="5" t="s">
        <v>13629</v>
      </c>
      <c r="H609" s="5">
        <v>7</v>
      </c>
      <c r="I609" s="48">
        <v>21</v>
      </c>
      <c r="J609" s="5">
        <v>609</v>
      </c>
      <c r="K609" s="47" t="s">
        <v>19924</v>
      </c>
      <c r="L609" s="46" t="s">
        <v>25745</v>
      </c>
      <c r="M609" s="46"/>
      <c r="N609" s="46"/>
      <c r="O609" s="39">
        <f>YEAR(F609)</f>
        <v>1916</v>
      </c>
      <c r="P609" s="2">
        <f>MONTH(F609)</f>
        <v>4</v>
      </c>
      <c r="Q609" s="2">
        <f>P609</f>
        <v>4</v>
      </c>
      <c r="R609" s="2">
        <f>DAY(F609)</f>
        <v>4</v>
      </c>
      <c r="S609" s="2" t="str">
        <f>"&lt;a href="&amp;""""&amp;L609&amp;"\"&amp;K609&amp;"""&gt;"&amp;B609&amp;"&lt;/a&gt;"</f>
        <v>&lt;a href="set04\he_december 8, 1914 - november 20, 1917\birth\jackson,_male_birth_to_chester_april_4,_1916_p7_he.pdf"&gt;Jackson&lt;/a&gt;</v>
      </c>
      <c r="T609" s="78" t="str">
        <f>"&lt;tr&gt;&lt;td class="&amp;""""&amp;"dataleft"&amp;""""&amp;"&gt;"&amp;
TEXT(A609,"0")&amp;"&lt;/td&gt;&lt;td class="&amp;""""&amp;"dataleft"&amp;""""&amp;"&gt;"&amp;
TEXT(B609,"")&amp;"&lt;/td&gt;&lt;td class="&amp;""""&amp;"dataleft"&amp;""""&amp;"&gt;"&amp;
TEXT(C609,"")&amp;"&lt;/td&gt;&lt;td class="&amp;""""&amp;"dataleft"&amp;""""&amp;"&gt;"&amp;
TEXT(D609,"0.0")&amp;"&lt;/td&gt;&lt;td class="&amp;""""&amp;"datacenter"&amp;""""&amp;"&gt;"&amp;
TEXT(E609,"0.0")&amp;"&lt;/td&gt;&lt;td class="&amp;""""&amp;"dataright"&amp;""""&amp;"&gt;"&amp;
TEXT(F609,"mmmm d, yyyy")&amp;"&lt;/td&gt;&lt;td class="&amp;""""&amp;"datacenter"&amp;""""&amp;"&gt;"&amp;
TEXT(G609,"0.0")&amp;"&lt;/td&gt;&lt;td class="&amp;""""&amp;"datacenter"&amp;""""&amp;"&gt;"&amp;
TEXT(H609,"0")&amp;"&lt;/td&gt;"&amp;
"&lt;/tr&gt;"</f>
        <v>&lt;tr&gt;&lt;td class="dataleft"&gt;395&lt;/td&gt;&lt;td class="dataleft"&gt;Jackson&lt;/td&gt;&lt;td class="dataleft"&gt;&lt;/td&gt;&lt;td class="dataleft"&gt;Chester&lt;/td&gt;&lt;td class="datacenter"&gt;M&lt;/td&gt;&lt;td class="dataright"&gt;April 4, 1916&lt;/td&gt;&lt;td class="datacenter"&gt;Hannaford Enterprise&lt;/td&gt;&lt;td class="datacenter"&gt;7&lt;/td&gt;&lt;/tr&gt;</v>
      </c>
      <c r="U609" s="2">
        <f>LEN(S609)</f>
        <v>128</v>
      </c>
    </row>
    <row r="610" spans="1:21" ht="30" x14ac:dyDescent="0.25">
      <c r="A610" s="2">
        <v>405</v>
      </c>
      <c r="B610" s="4" t="s">
        <v>13168</v>
      </c>
      <c r="C610" s="4" t="s">
        <v>4139</v>
      </c>
      <c r="D610" s="4" t="s">
        <v>13672</v>
      </c>
      <c r="E610" s="5" t="s">
        <v>12204</v>
      </c>
      <c r="F610" s="52">
        <v>5939</v>
      </c>
      <c r="G610" s="5" t="s">
        <v>13629</v>
      </c>
      <c r="H610" s="5">
        <v>10</v>
      </c>
      <c r="I610" s="48">
        <v>21</v>
      </c>
      <c r="J610" s="5">
        <v>610</v>
      </c>
      <c r="K610" s="47" t="s">
        <v>19925</v>
      </c>
      <c r="L610" s="46" t="s">
        <v>25745</v>
      </c>
      <c r="M610" s="46"/>
      <c r="N610" s="46"/>
      <c r="O610" s="39">
        <f>YEAR(F610)</f>
        <v>1916</v>
      </c>
      <c r="P610" s="2">
        <f>MONTH(F610)</f>
        <v>4</v>
      </c>
      <c r="Q610" s="2">
        <f>P610</f>
        <v>4</v>
      </c>
      <c r="R610" s="2">
        <f>DAY(F610)</f>
        <v>4</v>
      </c>
      <c r="S610" s="2" t="str">
        <f>"&lt;a href="&amp;""""&amp;L610&amp;"\"&amp;K610&amp;"""&gt;"&amp;B610&amp;"&lt;/a&gt;"</f>
        <v>&lt;a href="set04\he_december 8, 1914 - november 20, 1917\birth\jenson,_twin_male_and_female_birth_to_harvey_april_4,_1916_p10_he.pdf"&gt;Jenson&lt;/a&gt;</v>
      </c>
      <c r="T610" s="78" t="str">
        <f>"&lt;tr&gt;&lt;td class="&amp;""""&amp;"dataleft"&amp;""""&amp;"&gt;"&amp;
TEXT(A610,"0")&amp;"&lt;/td&gt;&lt;td class="&amp;""""&amp;"dataleft"&amp;""""&amp;"&gt;"&amp;
TEXT(B610,"")&amp;"&lt;/td&gt;&lt;td class="&amp;""""&amp;"dataleft"&amp;""""&amp;"&gt;"&amp;
TEXT(C610,"")&amp;"&lt;/td&gt;&lt;td class="&amp;""""&amp;"dataleft"&amp;""""&amp;"&gt;"&amp;
TEXT(D610,"0.0")&amp;"&lt;/td&gt;&lt;td class="&amp;""""&amp;"datacenter"&amp;""""&amp;"&gt;"&amp;
TEXT(E610,"0.0")&amp;"&lt;/td&gt;&lt;td class="&amp;""""&amp;"dataright"&amp;""""&amp;"&gt;"&amp;
TEXT(F610,"mmmm d, yyyy")&amp;"&lt;/td&gt;&lt;td class="&amp;""""&amp;"datacenter"&amp;""""&amp;"&gt;"&amp;
TEXT(G610,"0.0")&amp;"&lt;/td&gt;&lt;td class="&amp;""""&amp;"datacenter"&amp;""""&amp;"&gt;"&amp;
TEXT(H610,"0")&amp;"&lt;/td&gt;"&amp;
"&lt;/tr&gt;"</f>
        <v>&lt;tr&gt;&lt;td class="dataleft"&gt;405&lt;/td&gt;&lt;td class="dataleft"&gt;Jenson&lt;/td&gt;&lt;td class="dataleft"&gt;Twin&lt;/td&gt;&lt;td class="dataleft"&gt;Harvey&lt;/td&gt;&lt;td class="datacenter"&gt;M F&lt;/td&gt;&lt;td class="dataright"&gt;April 4, 1916&lt;/td&gt;&lt;td class="datacenter"&gt;Hannaford Enterprise&lt;/td&gt;&lt;td class="datacenter"&gt;10&lt;/td&gt;&lt;/tr&gt;</v>
      </c>
      <c r="U610" s="2">
        <f>LEN(S610)</f>
        <v>142</v>
      </c>
    </row>
    <row r="611" spans="1:21" ht="30" x14ac:dyDescent="0.25">
      <c r="A611" s="2">
        <v>431</v>
      </c>
      <c r="B611" s="4" t="s">
        <v>1462</v>
      </c>
      <c r="C611" s="4"/>
      <c r="D611" s="4" t="s">
        <v>4169</v>
      </c>
      <c r="E611" s="5" t="s">
        <v>226</v>
      </c>
      <c r="F611" s="52">
        <v>5589</v>
      </c>
      <c r="G611" s="5" t="s">
        <v>13629</v>
      </c>
      <c r="H611" s="5">
        <v>4</v>
      </c>
      <c r="I611" s="48">
        <v>21</v>
      </c>
      <c r="J611" s="5">
        <v>611</v>
      </c>
      <c r="K611" s="47" t="s">
        <v>19926</v>
      </c>
      <c r="L611" s="46" t="s">
        <v>25745</v>
      </c>
      <c r="M611" s="46"/>
      <c r="N611" s="46"/>
      <c r="O611" s="39">
        <f>YEAR(F611)</f>
        <v>1915</v>
      </c>
      <c r="P611" s="2">
        <f>MONTH(F611)</f>
        <v>4</v>
      </c>
      <c r="Q611" s="2">
        <f>P611</f>
        <v>4</v>
      </c>
      <c r="R611" s="2">
        <f>DAY(F611)</f>
        <v>20</v>
      </c>
      <c r="S611" s="2" t="str">
        <f>"&lt;a href="&amp;""""&amp;L611&amp;"\"&amp;K611&amp;"""&gt;"&amp;B611&amp;"&lt;/a&gt;"</f>
        <v>&lt;a href="set04\he_december 8, 1914 - november 20, 1917\birth\johnson,_female_birth_to_albert_april_20,_1915_p4_he.pdf"&gt;Johnson&lt;/a&gt;</v>
      </c>
      <c r="T611" s="78" t="str">
        <f>"&lt;tr&gt;&lt;td class="&amp;""""&amp;"dataleft"&amp;""""&amp;"&gt;"&amp;
TEXT(A611,"0")&amp;"&lt;/td&gt;&lt;td class="&amp;""""&amp;"dataleft"&amp;""""&amp;"&gt;"&amp;
TEXT(B611,"")&amp;"&lt;/td&gt;&lt;td class="&amp;""""&amp;"dataleft"&amp;""""&amp;"&gt;"&amp;
TEXT(C611,"")&amp;"&lt;/td&gt;&lt;td class="&amp;""""&amp;"dataleft"&amp;""""&amp;"&gt;"&amp;
TEXT(D611,"0.0")&amp;"&lt;/td&gt;&lt;td class="&amp;""""&amp;"datacenter"&amp;""""&amp;"&gt;"&amp;
TEXT(E611,"0.0")&amp;"&lt;/td&gt;&lt;td class="&amp;""""&amp;"dataright"&amp;""""&amp;"&gt;"&amp;
TEXT(F611,"mmmm d, yyyy")&amp;"&lt;/td&gt;&lt;td class="&amp;""""&amp;"datacenter"&amp;""""&amp;"&gt;"&amp;
TEXT(G611,"0.0")&amp;"&lt;/td&gt;&lt;td class="&amp;""""&amp;"datacenter"&amp;""""&amp;"&gt;"&amp;
TEXT(H611,"0")&amp;"&lt;/td&gt;"&amp;
"&lt;/tr&gt;"</f>
        <v>&lt;tr&gt;&lt;td class="dataleft"&gt;431&lt;/td&gt;&lt;td class="dataleft"&gt;Johnson&lt;/td&gt;&lt;td class="dataleft"&gt;&lt;/td&gt;&lt;td class="dataleft"&gt;Albert&lt;/td&gt;&lt;td class="datacenter"&gt;F&lt;/td&gt;&lt;td class="dataright"&gt;April 20, 1915&lt;/td&gt;&lt;td class="datacenter"&gt;Hannaford Enterprise&lt;/td&gt;&lt;td class="datacenter"&gt;4&lt;/td&gt;&lt;/tr&gt;</v>
      </c>
      <c r="U611" s="2">
        <f>LEN(S611)</f>
        <v>130</v>
      </c>
    </row>
    <row r="612" spans="1:21" x14ac:dyDescent="0.25">
      <c r="A612" s="2">
        <v>432</v>
      </c>
      <c r="B612" s="4" t="s">
        <v>1462</v>
      </c>
      <c r="C612" s="4"/>
      <c r="D612" s="4" t="s">
        <v>13660</v>
      </c>
      <c r="E612" s="5" t="s">
        <v>226</v>
      </c>
      <c r="F612" s="52">
        <v>5617</v>
      </c>
      <c r="G612" s="5" t="s">
        <v>13629</v>
      </c>
      <c r="H612" s="5">
        <v>4</v>
      </c>
      <c r="I612" s="48">
        <v>21</v>
      </c>
      <c r="J612" s="5">
        <v>612</v>
      </c>
      <c r="K612" s="47" t="s">
        <v>19927</v>
      </c>
      <c r="L612" s="46" t="s">
        <v>25745</v>
      </c>
      <c r="M612" s="46"/>
      <c r="N612" s="46"/>
      <c r="O612" s="39">
        <f>YEAR(F612)</f>
        <v>1915</v>
      </c>
      <c r="P612" s="2">
        <f>MONTH(F612)</f>
        <v>5</v>
      </c>
      <c r="Q612" s="2">
        <f>P612</f>
        <v>5</v>
      </c>
      <c r="R612" s="2">
        <f>DAY(F612)</f>
        <v>18</v>
      </c>
      <c r="S612" s="2" t="str">
        <f>"&lt;a href="&amp;""""&amp;L612&amp;"\"&amp;K612&amp;"""&gt;"&amp;B612&amp;"&lt;/a&gt;"</f>
        <v>&lt;a href="set04\he_december 8, 1914 - november 20, 1917\birth\johnson,_female_birth_to_olof_may_18,_1915_p4_he.pdf"&gt;Johnson&lt;/a&gt;</v>
      </c>
      <c r="T612" s="78" t="str">
        <f>"&lt;tr&gt;&lt;td class="&amp;""""&amp;"dataleft"&amp;""""&amp;"&gt;"&amp;
TEXT(A612,"0")&amp;"&lt;/td&gt;&lt;td class="&amp;""""&amp;"dataleft"&amp;""""&amp;"&gt;"&amp;
TEXT(B612,"")&amp;"&lt;/td&gt;&lt;td class="&amp;""""&amp;"dataleft"&amp;""""&amp;"&gt;"&amp;
TEXT(C612,"")&amp;"&lt;/td&gt;&lt;td class="&amp;""""&amp;"dataleft"&amp;""""&amp;"&gt;"&amp;
TEXT(D612,"0.0")&amp;"&lt;/td&gt;&lt;td class="&amp;""""&amp;"datacenter"&amp;""""&amp;"&gt;"&amp;
TEXT(E612,"0.0")&amp;"&lt;/td&gt;&lt;td class="&amp;""""&amp;"dataright"&amp;""""&amp;"&gt;"&amp;
TEXT(F612,"mmmm d, yyyy")&amp;"&lt;/td&gt;&lt;td class="&amp;""""&amp;"datacenter"&amp;""""&amp;"&gt;"&amp;
TEXT(G612,"0.0")&amp;"&lt;/td&gt;&lt;td class="&amp;""""&amp;"datacenter"&amp;""""&amp;"&gt;"&amp;
TEXT(H612,"0")&amp;"&lt;/td&gt;"&amp;
"&lt;/tr&gt;"</f>
        <v>&lt;tr&gt;&lt;td class="dataleft"&gt;432&lt;/td&gt;&lt;td class="dataleft"&gt;Johnson&lt;/td&gt;&lt;td class="dataleft"&gt;&lt;/td&gt;&lt;td class="dataleft"&gt;Olof&lt;/td&gt;&lt;td class="datacenter"&gt;F&lt;/td&gt;&lt;td class="dataright"&gt;May 18, 1915&lt;/td&gt;&lt;td class="datacenter"&gt;Hannaford Enterprise&lt;/td&gt;&lt;td class="datacenter"&gt;4&lt;/td&gt;&lt;/tr&gt;</v>
      </c>
      <c r="U612" s="2">
        <f>LEN(S612)</f>
        <v>126</v>
      </c>
    </row>
    <row r="613" spans="1:21" ht="30" x14ac:dyDescent="0.25">
      <c r="A613" s="2">
        <v>440</v>
      </c>
      <c r="B613" s="4" t="s">
        <v>13170</v>
      </c>
      <c r="C613" s="4"/>
      <c r="D613" s="4" t="s">
        <v>13661</v>
      </c>
      <c r="E613" s="5" t="s">
        <v>226</v>
      </c>
      <c r="F613" s="52">
        <v>5491</v>
      </c>
      <c r="G613" s="5" t="s">
        <v>13629</v>
      </c>
      <c r="H613" s="5">
        <v>5</v>
      </c>
      <c r="I613" s="48">
        <v>21</v>
      </c>
      <c r="J613" s="5">
        <v>613</v>
      </c>
      <c r="K613" s="47" t="s">
        <v>19928</v>
      </c>
      <c r="L613" s="46" t="s">
        <v>25745</v>
      </c>
      <c r="M613" s="46"/>
      <c r="N613" s="46"/>
      <c r="O613" s="39">
        <f>YEAR(F613)</f>
        <v>1915</v>
      </c>
      <c r="P613" s="2">
        <f>MONTH(F613)</f>
        <v>1</v>
      </c>
      <c r="Q613" s="2">
        <f>P613</f>
        <v>1</v>
      </c>
      <c r="R613" s="2">
        <f>DAY(F613)</f>
        <v>12</v>
      </c>
      <c r="S613" s="2" t="str">
        <f>"&lt;a href="&amp;""""&amp;L613&amp;"\"&amp;K613&amp;"""&gt;"&amp;B613&amp;"&lt;/a&gt;"</f>
        <v>&lt;a href="set04\he_december 8, 1914 - november 20, 1917\birth\kaastad,_female_birth_to_ole_a_january_12,_1915_p5_he.pdf"&gt;Kaastad&lt;/a&gt;</v>
      </c>
      <c r="T613" s="78" t="str">
        <f>"&lt;tr&gt;&lt;td class="&amp;""""&amp;"dataleft"&amp;""""&amp;"&gt;"&amp;
TEXT(A613,"0")&amp;"&lt;/td&gt;&lt;td class="&amp;""""&amp;"dataleft"&amp;""""&amp;"&gt;"&amp;
TEXT(B613,"")&amp;"&lt;/td&gt;&lt;td class="&amp;""""&amp;"dataleft"&amp;""""&amp;"&gt;"&amp;
TEXT(C613,"")&amp;"&lt;/td&gt;&lt;td class="&amp;""""&amp;"dataleft"&amp;""""&amp;"&gt;"&amp;
TEXT(D613,"0.0")&amp;"&lt;/td&gt;&lt;td class="&amp;""""&amp;"datacenter"&amp;""""&amp;"&gt;"&amp;
TEXT(E613,"0.0")&amp;"&lt;/td&gt;&lt;td class="&amp;""""&amp;"dataright"&amp;""""&amp;"&gt;"&amp;
TEXT(F613,"mmmm d, yyyy")&amp;"&lt;/td&gt;&lt;td class="&amp;""""&amp;"datacenter"&amp;""""&amp;"&gt;"&amp;
TEXT(G613,"0.0")&amp;"&lt;/td&gt;&lt;td class="&amp;""""&amp;"datacenter"&amp;""""&amp;"&gt;"&amp;
TEXT(H613,"0")&amp;"&lt;/td&gt;"&amp;
"&lt;/tr&gt;"</f>
        <v>&lt;tr&gt;&lt;td class="dataleft"&gt;440&lt;/td&gt;&lt;td class="dataleft"&gt;Kaastad&lt;/td&gt;&lt;td class="dataleft"&gt;&lt;/td&gt;&lt;td class="dataleft"&gt;Ole A&lt;/td&gt;&lt;td class="datacenter"&gt;F&lt;/td&gt;&lt;td class="dataright"&gt;January 12, 1915&lt;/td&gt;&lt;td class="datacenter"&gt;Hannaford Enterprise&lt;/td&gt;&lt;td class="datacenter"&gt;5&lt;/td&gt;&lt;/tr&gt;</v>
      </c>
      <c r="U613" s="2">
        <f>LEN(S613)</f>
        <v>131</v>
      </c>
    </row>
    <row r="614" spans="1:21" x14ac:dyDescent="0.25">
      <c r="A614" s="2">
        <v>443</v>
      </c>
      <c r="B614" s="4" t="s">
        <v>13172</v>
      </c>
      <c r="C614" s="4"/>
      <c r="D614" s="4" t="s">
        <v>352</v>
      </c>
      <c r="E614" s="5" t="s">
        <v>226</v>
      </c>
      <c r="F614" s="52">
        <v>6023</v>
      </c>
      <c r="G614" s="5" t="s">
        <v>13629</v>
      </c>
      <c r="H614" s="5">
        <v>5</v>
      </c>
      <c r="I614" s="48">
        <v>21</v>
      </c>
      <c r="J614" s="5">
        <v>614</v>
      </c>
      <c r="K614" s="47" t="s">
        <v>19929</v>
      </c>
      <c r="L614" s="46" t="s">
        <v>25745</v>
      </c>
      <c r="M614" s="46"/>
      <c r="N614" s="46"/>
      <c r="O614" s="39">
        <f>YEAR(F614)</f>
        <v>1916</v>
      </c>
      <c r="P614" s="2">
        <f>MONTH(F614)</f>
        <v>6</v>
      </c>
      <c r="Q614" s="2">
        <f>P614</f>
        <v>6</v>
      </c>
      <c r="R614" s="2">
        <f>DAY(F614)</f>
        <v>27</v>
      </c>
      <c r="S614" s="2" t="str">
        <f>"&lt;a href="&amp;""""&amp;L614&amp;"\"&amp;K614&amp;"""&gt;"&amp;B614&amp;"&lt;/a&gt;"</f>
        <v>&lt;a href="set04\he_december 8, 1914 - november 20, 1917\birth\kalvik,_female_birth_and_death_to_john_june_27,_1916_p5_he.pdf"&gt;Kalvik&lt;/a&gt;</v>
      </c>
      <c r="T614" s="78" t="str">
        <f>"&lt;tr&gt;&lt;td class="&amp;""""&amp;"dataleft"&amp;""""&amp;"&gt;"&amp;
TEXT(A614,"0")&amp;"&lt;/td&gt;&lt;td class="&amp;""""&amp;"dataleft"&amp;""""&amp;"&gt;"&amp;
TEXT(B614,"")&amp;"&lt;/td&gt;&lt;td class="&amp;""""&amp;"dataleft"&amp;""""&amp;"&gt;"&amp;
TEXT(C614,"")&amp;"&lt;/td&gt;&lt;td class="&amp;""""&amp;"dataleft"&amp;""""&amp;"&gt;"&amp;
TEXT(D614,"0.0")&amp;"&lt;/td&gt;&lt;td class="&amp;""""&amp;"datacenter"&amp;""""&amp;"&gt;"&amp;
TEXT(E614,"0.0")&amp;"&lt;/td&gt;&lt;td class="&amp;""""&amp;"dataright"&amp;""""&amp;"&gt;"&amp;
TEXT(F614,"mmmm d, yyyy")&amp;"&lt;/td&gt;&lt;td class="&amp;""""&amp;"datacenter"&amp;""""&amp;"&gt;"&amp;
TEXT(G614,"0.0")&amp;"&lt;/td&gt;&lt;td class="&amp;""""&amp;"datacenter"&amp;""""&amp;"&gt;"&amp;
TEXT(H614,"0")&amp;"&lt;/td&gt;"&amp;
"&lt;/tr&gt;"</f>
        <v>&lt;tr&gt;&lt;td class="dataleft"&gt;443&lt;/td&gt;&lt;td class="dataleft"&gt;Kalvik&lt;/td&gt;&lt;td class="dataleft"&gt;&lt;/td&gt;&lt;td class="dataleft"&gt;John&lt;/td&gt;&lt;td class="datacenter"&gt;F&lt;/td&gt;&lt;td class="dataright"&gt;June 27, 1916&lt;/td&gt;&lt;td class="datacenter"&gt;Hannaford Enterprise&lt;/td&gt;&lt;td class="datacenter"&gt;5&lt;/td&gt;&lt;/tr&gt;</v>
      </c>
      <c r="U614" s="2">
        <f>LEN(S614)</f>
        <v>135</v>
      </c>
    </row>
    <row r="615" spans="1:21" ht="30" x14ac:dyDescent="0.25">
      <c r="A615" s="2">
        <v>442</v>
      </c>
      <c r="B615" s="4" t="s">
        <v>13172</v>
      </c>
      <c r="C615" s="4"/>
      <c r="D615" s="4" t="s">
        <v>14052</v>
      </c>
      <c r="E615" s="5" t="s">
        <v>26</v>
      </c>
      <c r="F615" s="52">
        <v>5883</v>
      </c>
      <c r="G615" s="5" t="s">
        <v>13629</v>
      </c>
      <c r="H615" s="5">
        <v>5</v>
      </c>
      <c r="I615" s="48">
        <v>21</v>
      </c>
      <c r="J615" s="5">
        <v>615</v>
      </c>
      <c r="K615" s="47" t="s">
        <v>19930</v>
      </c>
      <c r="L615" s="46" t="s">
        <v>25745</v>
      </c>
      <c r="M615" s="46"/>
      <c r="N615" s="46"/>
      <c r="O615" s="39">
        <f>YEAR(F615)</f>
        <v>1916</v>
      </c>
      <c r="P615" s="2">
        <f>MONTH(F615)</f>
        <v>2</v>
      </c>
      <c r="Q615" s="2">
        <f>P615</f>
        <v>2</v>
      </c>
      <c r="R615" s="2">
        <f>DAY(F615)</f>
        <v>8</v>
      </c>
      <c r="S615" s="2" t="str">
        <f>"&lt;a href="&amp;""""&amp;L615&amp;"\"&amp;K615&amp;"""&gt;"&amp;B615&amp;"&lt;/a&gt;"</f>
        <v>&lt;a href="set04\he_december 8, 1914 - november 20, 1917\birth\kalvik,_male_birth_to_oluf_february_8,_1916_p5_he.pdf"&gt;Kalvik&lt;/a&gt;</v>
      </c>
      <c r="T615" s="78" t="str">
        <f>"&lt;tr&gt;&lt;td class="&amp;""""&amp;"dataleft"&amp;""""&amp;"&gt;"&amp;
TEXT(A615,"0")&amp;"&lt;/td&gt;&lt;td class="&amp;""""&amp;"dataleft"&amp;""""&amp;"&gt;"&amp;
TEXT(B615,"")&amp;"&lt;/td&gt;&lt;td class="&amp;""""&amp;"dataleft"&amp;""""&amp;"&gt;"&amp;
TEXT(C615,"")&amp;"&lt;/td&gt;&lt;td class="&amp;""""&amp;"dataleft"&amp;""""&amp;"&gt;"&amp;
TEXT(D615,"0.0")&amp;"&lt;/td&gt;&lt;td class="&amp;""""&amp;"datacenter"&amp;""""&amp;"&gt;"&amp;
TEXT(E615,"0.0")&amp;"&lt;/td&gt;&lt;td class="&amp;""""&amp;"dataright"&amp;""""&amp;"&gt;"&amp;
TEXT(F615,"mmmm d, yyyy")&amp;"&lt;/td&gt;&lt;td class="&amp;""""&amp;"datacenter"&amp;""""&amp;"&gt;"&amp;
TEXT(G615,"0.0")&amp;"&lt;/td&gt;&lt;td class="&amp;""""&amp;"datacenter"&amp;""""&amp;"&gt;"&amp;
TEXT(H615,"0")&amp;"&lt;/td&gt;"&amp;
"&lt;/tr&gt;"</f>
        <v>&lt;tr&gt;&lt;td class="dataleft"&gt;442&lt;/td&gt;&lt;td class="dataleft"&gt;Kalvik&lt;/td&gt;&lt;td class="dataleft"&gt;&lt;/td&gt;&lt;td class="dataleft"&gt;Oluf&lt;/td&gt;&lt;td class="datacenter"&gt;M&lt;/td&gt;&lt;td class="dataright"&gt;February 8, 1916&lt;/td&gt;&lt;td class="datacenter"&gt;Hannaford Enterprise&lt;/td&gt;&lt;td class="datacenter"&gt;5&lt;/td&gt;&lt;/tr&gt;</v>
      </c>
      <c r="U615" s="2">
        <f>LEN(S615)</f>
        <v>126</v>
      </c>
    </row>
    <row r="616" spans="1:21" x14ac:dyDescent="0.25">
      <c r="A616" s="2">
        <v>444</v>
      </c>
      <c r="B616" s="4" t="s">
        <v>13172</v>
      </c>
      <c r="C616" s="4"/>
      <c r="D616" s="4" t="s">
        <v>352</v>
      </c>
      <c r="E616" s="5" t="s">
        <v>26</v>
      </c>
      <c r="F616" s="52">
        <v>6387</v>
      </c>
      <c r="G616" s="5" t="s">
        <v>13629</v>
      </c>
      <c r="H616" s="5">
        <v>5</v>
      </c>
      <c r="I616" s="48">
        <v>21</v>
      </c>
      <c r="J616" s="5">
        <v>616</v>
      </c>
      <c r="K616" s="47" t="s">
        <v>19931</v>
      </c>
      <c r="L616" s="46" t="s">
        <v>25745</v>
      </c>
      <c r="M616" s="46"/>
      <c r="N616" s="46"/>
      <c r="O616" s="39">
        <f>YEAR(F616)</f>
        <v>1917</v>
      </c>
      <c r="P616" s="2">
        <f>MONTH(F616)</f>
        <v>6</v>
      </c>
      <c r="Q616" s="2">
        <f>P616</f>
        <v>6</v>
      </c>
      <c r="R616" s="2">
        <f>DAY(F616)</f>
        <v>26</v>
      </c>
      <c r="S616" s="2" t="str">
        <f>"&lt;a href="&amp;""""&amp;L616&amp;"\"&amp;K616&amp;"""&gt;"&amp;B616&amp;"&lt;/a&gt;"</f>
        <v>&lt;a href="set04\he_december 8, 1914 - november 20, 1917\birth\kalvik,_male_to_john_june_26,_1917_p5_he.pdf"&gt;Kalvik&lt;/a&gt;</v>
      </c>
      <c r="T616" s="78" t="str">
        <f>"&lt;tr&gt;&lt;td class="&amp;""""&amp;"dataleft"&amp;""""&amp;"&gt;"&amp;
TEXT(A616,"0")&amp;"&lt;/td&gt;&lt;td class="&amp;""""&amp;"dataleft"&amp;""""&amp;"&gt;"&amp;
TEXT(B616,"")&amp;"&lt;/td&gt;&lt;td class="&amp;""""&amp;"dataleft"&amp;""""&amp;"&gt;"&amp;
TEXT(C616,"")&amp;"&lt;/td&gt;&lt;td class="&amp;""""&amp;"dataleft"&amp;""""&amp;"&gt;"&amp;
TEXT(D616,"0.0")&amp;"&lt;/td&gt;&lt;td class="&amp;""""&amp;"datacenter"&amp;""""&amp;"&gt;"&amp;
TEXT(E616,"0.0")&amp;"&lt;/td&gt;&lt;td class="&amp;""""&amp;"dataright"&amp;""""&amp;"&gt;"&amp;
TEXT(F616,"mmmm d, yyyy")&amp;"&lt;/td&gt;&lt;td class="&amp;""""&amp;"datacenter"&amp;""""&amp;"&gt;"&amp;
TEXT(G616,"0.0")&amp;"&lt;/td&gt;&lt;td class="&amp;""""&amp;"datacenter"&amp;""""&amp;"&gt;"&amp;
TEXT(H616,"0")&amp;"&lt;/td&gt;"&amp;
"&lt;/tr&gt;"</f>
        <v>&lt;tr&gt;&lt;td class="dataleft"&gt;444&lt;/td&gt;&lt;td class="dataleft"&gt;Kalvik&lt;/td&gt;&lt;td class="dataleft"&gt;&lt;/td&gt;&lt;td class="dataleft"&gt;John&lt;/td&gt;&lt;td class="datacenter"&gt;M&lt;/td&gt;&lt;td class="dataright"&gt;June 26, 1917&lt;/td&gt;&lt;td class="datacenter"&gt;Hannaford Enterprise&lt;/td&gt;&lt;td class="datacenter"&gt;5&lt;/td&gt;&lt;/tr&gt;</v>
      </c>
      <c r="U616" s="2">
        <f>LEN(S616)</f>
        <v>117</v>
      </c>
    </row>
    <row r="617" spans="1:21" ht="30" x14ac:dyDescent="0.25">
      <c r="A617" s="2">
        <v>448</v>
      </c>
      <c r="B617" s="4" t="s">
        <v>14049</v>
      </c>
      <c r="C617" s="4"/>
      <c r="D617" s="4" t="s">
        <v>14050</v>
      </c>
      <c r="E617" s="5" t="s">
        <v>26</v>
      </c>
      <c r="F617" s="52">
        <v>5897</v>
      </c>
      <c r="G617" s="5" t="s">
        <v>13629</v>
      </c>
      <c r="H617" s="5">
        <v>5</v>
      </c>
      <c r="I617" s="48">
        <v>21</v>
      </c>
      <c r="J617" s="5">
        <v>617</v>
      </c>
      <c r="K617" s="47" t="s">
        <v>19932</v>
      </c>
      <c r="L617" s="46" t="s">
        <v>25745</v>
      </c>
      <c r="M617" s="46"/>
      <c r="N617" s="46"/>
      <c r="O617" s="39">
        <f>YEAR(F617)</f>
        <v>1916</v>
      </c>
      <c r="P617" s="2">
        <f>MONTH(F617)</f>
        <v>2</v>
      </c>
      <c r="Q617" s="2">
        <f>P617</f>
        <v>2</v>
      </c>
      <c r="R617" s="2">
        <f>DAY(F617)</f>
        <v>22</v>
      </c>
      <c r="S617" s="2" t="str">
        <f>"&lt;a href="&amp;""""&amp;L617&amp;"\"&amp;K617&amp;"""&gt;"&amp;B617&amp;"&lt;/a&gt;"</f>
        <v>&lt;a href="set04\he_december 8, 1914 - november 20, 1917\birth\kencke,_male_birth_to_a_f_february_22,_1916_p5_he.pdf"&gt;Kencke&lt;/a&gt;</v>
      </c>
      <c r="T617" s="78" t="str">
        <f>"&lt;tr&gt;&lt;td class="&amp;""""&amp;"dataleft"&amp;""""&amp;"&gt;"&amp;
TEXT(A617,"0")&amp;"&lt;/td&gt;&lt;td class="&amp;""""&amp;"dataleft"&amp;""""&amp;"&gt;"&amp;
TEXT(B617,"")&amp;"&lt;/td&gt;&lt;td class="&amp;""""&amp;"dataleft"&amp;""""&amp;"&gt;"&amp;
TEXT(C617,"")&amp;"&lt;/td&gt;&lt;td class="&amp;""""&amp;"dataleft"&amp;""""&amp;"&gt;"&amp;
TEXT(D617,"0.0")&amp;"&lt;/td&gt;&lt;td class="&amp;""""&amp;"datacenter"&amp;""""&amp;"&gt;"&amp;
TEXT(E617,"0.0")&amp;"&lt;/td&gt;&lt;td class="&amp;""""&amp;"dataright"&amp;""""&amp;"&gt;"&amp;
TEXT(F617,"mmmm d, yyyy")&amp;"&lt;/td&gt;&lt;td class="&amp;""""&amp;"datacenter"&amp;""""&amp;"&gt;"&amp;
TEXT(G617,"0.0")&amp;"&lt;/td&gt;&lt;td class="&amp;""""&amp;"datacenter"&amp;""""&amp;"&gt;"&amp;
TEXT(H617,"0")&amp;"&lt;/td&gt;"&amp;
"&lt;/tr&gt;"</f>
        <v>&lt;tr&gt;&lt;td class="dataleft"&gt;448&lt;/td&gt;&lt;td class="dataleft"&gt;Kencke&lt;/td&gt;&lt;td class="dataleft"&gt;&lt;/td&gt;&lt;td class="dataleft"&gt;A F&lt;/td&gt;&lt;td class="datacenter"&gt;M&lt;/td&gt;&lt;td class="dataright"&gt;February 22, 1916&lt;/td&gt;&lt;td class="datacenter"&gt;Hannaford Enterprise&lt;/td&gt;&lt;td class="datacenter"&gt;5&lt;/td&gt;&lt;/tr&gt;</v>
      </c>
      <c r="U617" s="2">
        <f>LEN(S617)</f>
        <v>126</v>
      </c>
    </row>
    <row r="618" spans="1:21" ht="30" x14ac:dyDescent="0.25">
      <c r="A618" s="2">
        <v>456</v>
      </c>
      <c r="B618" s="4" t="s">
        <v>14051</v>
      </c>
      <c r="C618" s="4"/>
      <c r="D618" s="4" t="s">
        <v>10364</v>
      </c>
      <c r="E618" s="5" t="s">
        <v>226</v>
      </c>
      <c r="F618" s="52">
        <v>5890</v>
      </c>
      <c r="G618" s="5" t="s">
        <v>13629</v>
      </c>
      <c r="H618" s="5">
        <v>5</v>
      </c>
      <c r="I618" s="48">
        <v>21</v>
      </c>
      <c r="J618" s="5">
        <v>618</v>
      </c>
      <c r="K618" s="47" t="s">
        <v>19933</v>
      </c>
      <c r="L618" s="46" t="s">
        <v>25745</v>
      </c>
      <c r="M618" s="46"/>
      <c r="N618" s="46"/>
      <c r="O618" s="39">
        <f>YEAR(F618)</f>
        <v>1916</v>
      </c>
      <c r="P618" s="2">
        <f>MONTH(F618)</f>
        <v>2</v>
      </c>
      <c r="Q618" s="2">
        <f>P618</f>
        <v>2</v>
      </c>
      <c r="R618" s="2">
        <f>DAY(F618)</f>
        <v>15</v>
      </c>
      <c r="S618" s="2" t="str">
        <f>"&lt;a href="&amp;""""&amp;L618&amp;"\"&amp;K618&amp;"""&gt;"&amp;B618&amp;"&lt;/a&gt;"</f>
        <v>&lt;a href="set04\he_december 8, 1914 - november 20, 1917\birth\kjelgaard,_female_birth_to_chas._february_15,_1916_p5_he.pdf"&gt;Kjelgaard&lt;/a&gt;</v>
      </c>
      <c r="T618" s="78" t="str">
        <f>"&lt;tr&gt;&lt;td class="&amp;""""&amp;"dataleft"&amp;""""&amp;"&gt;"&amp;
TEXT(A618,"0")&amp;"&lt;/td&gt;&lt;td class="&amp;""""&amp;"dataleft"&amp;""""&amp;"&gt;"&amp;
TEXT(B618,"")&amp;"&lt;/td&gt;&lt;td class="&amp;""""&amp;"dataleft"&amp;""""&amp;"&gt;"&amp;
TEXT(C618,"")&amp;"&lt;/td&gt;&lt;td class="&amp;""""&amp;"dataleft"&amp;""""&amp;"&gt;"&amp;
TEXT(D618,"0.0")&amp;"&lt;/td&gt;&lt;td class="&amp;""""&amp;"datacenter"&amp;""""&amp;"&gt;"&amp;
TEXT(E618,"0.0")&amp;"&lt;/td&gt;&lt;td class="&amp;""""&amp;"dataright"&amp;""""&amp;"&gt;"&amp;
TEXT(F618,"mmmm d, yyyy")&amp;"&lt;/td&gt;&lt;td class="&amp;""""&amp;"datacenter"&amp;""""&amp;"&gt;"&amp;
TEXT(G618,"0.0")&amp;"&lt;/td&gt;&lt;td class="&amp;""""&amp;"datacenter"&amp;""""&amp;"&gt;"&amp;
TEXT(H618,"0")&amp;"&lt;/td&gt;"&amp;
"&lt;/tr&gt;"</f>
        <v>&lt;tr&gt;&lt;td class="dataleft"&gt;456&lt;/td&gt;&lt;td class="dataleft"&gt;Kjelgaard&lt;/td&gt;&lt;td class="dataleft"&gt;&lt;/td&gt;&lt;td class="dataleft"&gt;Chas&lt;/td&gt;&lt;td class="datacenter"&gt;F&lt;/td&gt;&lt;td class="dataright"&gt;February 15, 1916&lt;/td&gt;&lt;td class="datacenter"&gt;Hannaford Enterprise&lt;/td&gt;&lt;td class="datacenter"&gt;5&lt;/td&gt;&lt;/tr&gt;</v>
      </c>
      <c r="U618" s="2">
        <f>LEN(S618)</f>
        <v>136</v>
      </c>
    </row>
    <row r="619" spans="1:21" ht="30" x14ac:dyDescent="0.25">
      <c r="A619" s="2">
        <v>467</v>
      </c>
      <c r="B619" s="4" t="s">
        <v>13173</v>
      </c>
      <c r="C619" s="4"/>
      <c r="D619" s="4" t="s">
        <v>4674</v>
      </c>
      <c r="E619" s="5" t="s">
        <v>226</v>
      </c>
      <c r="F619" s="52">
        <v>6079</v>
      </c>
      <c r="G619" s="5" t="s">
        <v>13629</v>
      </c>
      <c r="H619" s="5">
        <v>5</v>
      </c>
      <c r="I619" s="48">
        <v>21</v>
      </c>
      <c r="J619" s="5">
        <v>619</v>
      </c>
      <c r="K619" s="47" t="s">
        <v>19934</v>
      </c>
      <c r="L619" s="46" t="s">
        <v>25745</v>
      </c>
      <c r="M619" s="46"/>
      <c r="N619" s="46"/>
      <c r="O619" s="39">
        <f>YEAR(F619)</f>
        <v>1916</v>
      </c>
      <c r="P619" s="2">
        <f>MONTH(F619)</f>
        <v>8</v>
      </c>
      <c r="Q619" s="2">
        <f>P619</f>
        <v>8</v>
      </c>
      <c r="R619" s="2">
        <f>DAY(F619)</f>
        <v>22</v>
      </c>
      <c r="S619" s="2" t="str">
        <f>"&lt;a href="&amp;""""&amp;L619&amp;"\"&amp;K619&amp;"""&gt;"&amp;B619&amp;"&lt;/a&gt;"</f>
        <v>&lt;a href="set04\he_december 8, 1914 - november 20, 1917\birth\knauss,_female_birth_to_geo_august_22,_1916_p5_he.pdf"&gt;Knauss&lt;/a&gt;</v>
      </c>
      <c r="T619" s="78" t="str">
        <f>"&lt;tr&gt;&lt;td class="&amp;""""&amp;"dataleft"&amp;""""&amp;"&gt;"&amp;
TEXT(A619,"0")&amp;"&lt;/td&gt;&lt;td class="&amp;""""&amp;"dataleft"&amp;""""&amp;"&gt;"&amp;
TEXT(B619,"")&amp;"&lt;/td&gt;&lt;td class="&amp;""""&amp;"dataleft"&amp;""""&amp;"&gt;"&amp;
TEXT(C619,"")&amp;"&lt;/td&gt;&lt;td class="&amp;""""&amp;"dataleft"&amp;""""&amp;"&gt;"&amp;
TEXT(D619,"0.0")&amp;"&lt;/td&gt;&lt;td class="&amp;""""&amp;"datacenter"&amp;""""&amp;"&gt;"&amp;
TEXT(E619,"0.0")&amp;"&lt;/td&gt;&lt;td class="&amp;""""&amp;"dataright"&amp;""""&amp;"&gt;"&amp;
TEXT(F619,"mmmm d, yyyy")&amp;"&lt;/td&gt;&lt;td class="&amp;""""&amp;"datacenter"&amp;""""&amp;"&gt;"&amp;
TEXT(G619,"0.0")&amp;"&lt;/td&gt;&lt;td class="&amp;""""&amp;"datacenter"&amp;""""&amp;"&gt;"&amp;
TEXT(H619,"0")&amp;"&lt;/td&gt;"&amp;
"&lt;/tr&gt;"</f>
        <v>&lt;tr&gt;&lt;td class="dataleft"&gt;467&lt;/td&gt;&lt;td class="dataleft"&gt;Knauss&lt;/td&gt;&lt;td class="dataleft"&gt;&lt;/td&gt;&lt;td class="dataleft"&gt;Geo&lt;/td&gt;&lt;td class="datacenter"&gt;F&lt;/td&gt;&lt;td class="dataright"&gt;August 22, 1916&lt;/td&gt;&lt;td class="datacenter"&gt;Hannaford Enterprise&lt;/td&gt;&lt;td class="datacenter"&gt;5&lt;/td&gt;&lt;/tr&gt;</v>
      </c>
      <c r="U619" s="2">
        <f>LEN(S619)</f>
        <v>126</v>
      </c>
    </row>
    <row r="620" spans="1:21" ht="30" x14ac:dyDescent="0.25">
      <c r="A620" s="2">
        <v>480</v>
      </c>
      <c r="B620" s="4" t="s">
        <v>13662</v>
      </c>
      <c r="C620" s="4"/>
      <c r="D620" s="4" t="s">
        <v>13185</v>
      </c>
      <c r="E620" s="5" t="s">
        <v>226</v>
      </c>
      <c r="F620" s="52">
        <v>5673</v>
      </c>
      <c r="G620" s="5" t="s">
        <v>13629</v>
      </c>
      <c r="H620" s="5">
        <v>5</v>
      </c>
      <c r="I620" s="48">
        <v>21</v>
      </c>
      <c r="J620" s="5">
        <v>620</v>
      </c>
      <c r="K620" s="47" t="s">
        <v>19935</v>
      </c>
      <c r="L620" s="46" t="s">
        <v>25745</v>
      </c>
      <c r="M620" s="46"/>
      <c r="N620" s="46"/>
      <c r="O620" s="39">
        <f>YEAR(F620)</f>
        <v>1915</v>
      </c>
      <c r="P620" s="2">
        <f>MONTH(F620)</f>
        <v>7</v>
      </c>
      <c r="Q620" s="2">
        <f>P620</f>
        <v>7</v>
      </c>
      <c r="R620" s="2">
        <f>DAY(F620)</f>
        <v>13</v>
      </c>
      <c r="S620" s="2" t="str">
        <f>"&lt;a href="&amp;""""&amp;L620&amp;"\"&amp;K620&amp;"""&gt;"&amp;B620&amp;"&lt;/a&gt;"</f>
        <v>&lt;a href="set04\he_december 8, 1914 - november 20, 1917\birth\laastad,_female_birth_to_ray_july_13,_1915_p5_he.pdf"&gt;Laastad&lt;/a&gt;</v>
      </c>
      <c r="T620" s="78" t="str">
        <f>"&lt;tr&gt;&lt;td class="&amp;""""&amp;"dataleft"&amp;""""&amp;"&gt;"&amp;
TEXT(A620,"0")&amp;"&lt;/td&gt;&lt;td class="&amp;""""&amp;"dataleft"&amp;""""&amp;"&gt;"&amp;
TEXT(B620,"")&amp;"&lt;/td&gt;&lt;td class="&amp;""""&amp;"dataleft"&amp;""""&amp;"&gt;"&amp;
TEXT(C620,"")&amp;"&lt;/td&gt;&lt;td class="&amp;""""&amp;"dataleft"&amp;""""&amp;"&gt;"&amp;
TEXT(D620,"0.0")&amp;"&lt;/td&gt;&lt;td class="&amp;""""&amp;"datacenter"&amp;""""&amp;"&gt;"&amp;
TEXT(E620,"0.0")&amp;"&lt;/td&gt;&lt;td class="&amp;""""&amp;"dataright"&amp;""""&amp;"&gt;"&amp;
TEXT(F620,"mmmm d, yyyy")&amp;"&lt;/td&gt;&lt;td class="&amp;""""&amp;"datacenter"&amp;""""&amp;"&gt;"&amp;
TEXT(G620,"0.0")&amp;"&lt;/td&gt;&lt;td class="&amp;""""&amp;"datacenter"&amp;""""&amp;"&gt;"&amp;
TEXT(H620,"0")&amp;"&lt;/td&gt;"&amp;
"&lt;/tr&gt;"</f>
        <v>&lt;tr&gt;&lt;td class="dataleft"&gt;480&lt;/td&gt;&lt;td class="dataleft"&gt;Laastad&lt;/td&gt;&lt;td class="dataleft"&gt;&lt;/td&gt;&lt;td class="dataleft"&gt;Raymond&lt;/td&gt;&lt;td class="datacenter"&gt;F&lt;/td&gt;&lt;td class="dataright"&gt;July 13, 1915&lt;/td&gt;&lt;td class="datacenter"&gt;Hannaford Enterprise&lt;/td&gt;&lt;td class="datacenter"&gt;5&lt;/td&gt;&lt;/tr&gt;</v>
      </c>
      <c r="U620" s="2">
        <f>LEN(S620)</f>
        <v>126</v>
      </c>
    </row>
    <row r="621" spans="1:21" ht="30" x14ac:dyDescent="0.25">
      <c r="A621" s="2">
        <v>481</v>
      </c>
      <c r="B621" s="4" t="s">
        <v>13662</v>
      </c>
      <c r="C621" s="4"/>
      <c r="D621" s="4" t="s">
        <v>13185</v>
      </c>
      <c r="E621" s="5" t="s">
        <v>26</v>
      </c>
      <c r="F621" s="52">
        <v>6373</v>
      </c>
      <c r="G621" s="5" t="s">
        <v>13629</v>
      </c>
      <c r="H621" s="5">
        <v>5</v>
      </c>
      <c r="I621" s="48">
        <v>21</v>
      </c>
      <c r="J621" s="5">
        <v>621</v>
      </c>
      <c r="K621" s="47" t="s">
        <v>19936</v>
      </c>
      <c r="L621" s="46" t="s">
        <v>25745</v>
      </c>
      <c r="M621" s="46"/>
      <c r="N621" s="46"/>
      <c r="O621" s="39">
        <f>YEAR(F621)</f>
        <v>1917</v>
      </c>
      <c r="P621" s="2">
        <f>MONTH(F621)</f>
        <v>6</v>
      </c>
      <c r="Q621" s="2">
        <f>P621</f>
        <v>6</v>
      </c>
      <c r="R621" s="2">
        <f>DAY(F621)</f>
        <v>12</v>
      </c>
      <c r="S621" s="2" t="str">
        <f>"&lt;a href="&amp;""""&amp;L621&amp;"\"&amp;K621&amp;"""&gt;"&amp;B621&amp;"&lt;/a&gt;"</f>
        <v>&lt;a href="set04\he_december 8, 1914 - november 20, 1917\birth\laastad,_male_birth_to_ray_june_12,_1917_p5_he.pdf"&gt;Laastad&lt;/a&gt;</v>
      </c>
      <c r="T621" s="78" t="str">
        <f>"&lt;tr&gt;&lt;td class="&amp;""""&amp;"dataleft"&amp;""""&amp;"&gt;"&amp;
TEXT(A621,"0")&amp;"&lt;/td&gt;&lt;td class="&amp;""""&amp;"dataleft"&amp;""""&amp;"&gt;"&amp;
TEXT(B621,"")&amp;"&lt;/td&gt;&lt;td class="&amp;""""&amp;"dataleft"&amp;""""&amp;"&gt;"&amp;
TEXT(C621,"")&amp;"&lt;/td&gt;&lt;td class="&amp;""""&amp;"dataleft"&amp;""""&amp;"&gt;"&amp;
TEXT(D621,"0.0")&amp;"&lt;/td&gt;&lt;td class="&amp;""""&amp;"datacenter"&amp;""""&amp;"&gt;"&amp;
TEXT(E621,"0.0")&amp;"&lt;/td&gt;&lt;td class="&amp;""""&amp;"dataright"&amp;""""&amp;"&gt;"&amp;
TEXT(F621,"mmmm d, yyyy")&amp;"&lt;/td&gt;&lt;td class="&amp;""""&amp;"datacenter"&amp;""""&amp;"&gt;"&amp;
TEXT(G621,"0.0")&amp;"&lt;/td&gt;&lt;td class="&amp;""""&amp;"datacenter"&amp;""""&amp;"&gt;"&amp;
TEXT(H621,"0")&amp;"&lt;/td&gt;"&amp;
"&lt;/tr&gt;"</f>
        <v>&lt;tr&gt;&lt;td class="dataleft"&gt;481&lt;/td&gt;&lt;td class="dataleft"&gt;Laastad&lt;/td&gt;&lt;td class="dataleft"&gt;&lt;/td&gt;&lt;td class="dataleft"&gt;Raymond&lt;/td&gt;&lt;td class="datacenter"&gt;M&lt;/td&gt;&lt;td class="dataright"&gt;June 12, 1917&lt;/td&gt;&lt;td class="datacenter"&gt;Hannaford Enterprise&lt;/td&gt;&lt;td class="datacenter"&gt;5&lt;/td&gt;&lt;/tr&gt;</v>
      </c>
      <c r="U621" s="2">
        <f>LEN(S621)</f>
        <v>124</v>
      </c>
    </row>
    <row r="622" spans="1:21" x14ac:dyDescent="0.25">
      <c r="A622" s="2">
        <v>503</v>
      </c>
      <c r="B622" s="4" t="s">
        <v>5678</v>
      </c>
      <c r="C622" s="4"/>
      <c r="D622" s="4" t="s">
        <v>2768</v>
      </c>
      <c r="E622" s="5" t="s">
        <v>26</v>
      </c>
      <c r="F622" s="52">
        <v>6023</v>
      </c>
      <c r="G622" s="5" t="s">
        <v>13629</v>
      </c>
      <c r="H622" s="5">
        <v>5</v>
      </c>
      <c r="I622" s="48">
        <v>21</v>
      </c>
      <c r="J622" s="5">
        <v>622</v>
      </c>
      <c r="K622" s="47" t="s">
        <v>19937</v>
      </c>
      <c r="L622" s="46" t="s">
        <v>25745</v>
      </c>
      <c r="M622" s="46"/>
      <c r="N622" s="46"/>
      <c r="O622" s="39">
        <f>YEAR(F622)</f>
        <v>1916</v>
      </c>
      <c r="P622" s="2">
        <f>MONTH(F622)</f>
        <v>6</v>
      </c>
      <c r="Q622" s="2">
        <f>P622</f>
        <v>6</v>
      </c>
      <c r="R622" s="2">
        <f>DAY(F622)</f>
        <v>27</v>
      </c>
      <c r="S622" s="2" t="str">
        <f>"&lt;a href="&amp;""""&amp;L622&amp;"\"&amp;K622&amp;"""&gt;"&amp;B622&amp;"&lt;/a&gt;"</f>
        <v>&lt;a href="set04\he_december 8, 1914 - november 20, 1917\birth\lewis,_male_birth_to_henry_june_27,_1916_p5_he.pdf"&gt;Lewis&lt;/a&gt;</v>
      </c>
      <c r="T622" s="78" t="str">
        <f>"&lt;tr&gt;&lt;td class="&amp;""""&amp;"dataleft"&amp;""""&amp;"&gt;"&amp;
TEXT(A622,"0")&amp;"&lt;/td&gt;&lt;td class="&amp;""""&amp;"dataleft"&amp;""""&amp;"&gt;"&amp;
TEXT(B622,"")&amp;"&lt;/td&gt;&lt;td class="&amp;""""&amp;"dataleft"&amp;""""&amp;"&gt;"&amp;
TEXT(C622,"")&amp;"&lt;/td&gt;&lt;td class="&amp;""""&amp;"dataleft"&amp;""""&amp;"&gt;"&amp;
TEXT(D622,"0.0")&amp;"&lt;/td&gt;&lt;td class="&amp;""""&amp;"datacenter"&amp;""""&amp;"&gt;"&amp;
TEXT(E622,"0.0")&amp;"&lt;/td&gt;&lt;td class="&amp;""""&amp;"dataright"&amp;""""&amp;"&gt;"&amp;
TEXT(F622,"mmmm d, yyyy")&amp;"&lt;/td&gt;&lt;td class="&amp;""""&amp;"datacenter"&amp;""""&amp;"&gt;"&amp;
TEXT(G622,"0.0")&amp;"&lt;/td&gt;&lt;td class="&amp;""""&amp;"datacenter"&amp;""""&amp;"&gt;"&amp;
TEXT(H622,"0")&amp;"&lt;/td&gt;"&amp;
"&lt;/tr&gt;"</f>
        <v>&lt;tr&gt;&lt;td class="dataleft"&gt;503&lt;/td&gt;&lt;td class="dataleft"&gt;Lewis&lt;/td&gt;&lt;td class="dataleft"&gt;&lt;/td&gt;&lt;td class="dataleft"&gt;Henry&lt;/td&gt;&lt;td class="datacenter"&gt;M&lt;/td&gt;&lt;td class="dataright"&gt;June 27, 1916&lt;/td&gt;&lt;td class="datacenter"&gt;Hannaford Enterprise&lt;/td&gt;&lt;td class="datacenter"&gt;5&lt;/td&gt;&lt;/tr&gt;</v>
      </c>
      <c r="U622" s="2">
        <f>LEN(S622)</f>
        <v>122</v>
      </c>
    </row>
    <row r="623" spans="1:21" x14ac:dyDescent="0.25">
      <c r="A623" s="2">
        <v>507</v>
      </c>
      <c r="B623" s="4" t="s">
        <v>14053</v>
      </c>
      <c r="C623" s="4"/>
      <c r="D623" s="4" t="s">
        <v>4683</v>
      </c>
      <c r="E623" s="5" t="s">
        <v>26</v>
      </c>
      <c r="F623" s="52">
        <v>5876</v>
      </c>
      <c r="G623" s="5" t="s">
        <v>13629</v>
      </c>
      <c r="H623" s="5">
        <v>5</v>
      </c>
      <c r="I623" s="48">
        <v>21</v>
      </c>
      <c r="J623" s="5">
        <v>623</v>
      </c>
      <c r="K623" s="47" t="s">
        <v>19938</v>
      </c>
      <c r="L623" s="46" t="s">
        <v>25745</v>
      </c>
      <c r="M623" s="46"/>
      <c r="N623" s="46"/>
      <c r="O623" s="39">
        <f>YEAR(F623)</f>
        <v>1916</v>
      </c>
      <c r="P623" s="2">
        <f>MONTH(F623)</f>
        <v>2</v>
      </c>
      <c r="Q623" s="2">
        <f>P623</f>
        <v>2</v>
      </c>
      <c r="R623" s="2">
        <f>DAY(F623)</f>
        <v>1</v>
      </c>
      <c r="S623" s="2" t="str">
        <f>"&lt;a href="&amp;""""&amp;L623&amp;"\"&amp;K623&amp;"""&gt;"&amp;B623&amp;"&lt;/a&gt;"</f>
        <v>&lt;a href="set04\he_december 8, 1914 - november 20, 1917\birth\lind,_male_birth_to_gust_february_1,_1916_p5_he.pdf"&gt;Lind&lt;/a&gt;</v>
      </c>
      <c r="T623" s="78" t="str">
        <f>"&lt;tr&gt;&lt;td class="&amp;""""&amp;"dataleft"&amp;""""&amp;"&gt;"&amp;
TEXT(A623,"0")&amp;"&lt;/td&gt;&lt;td class="&amp;""""&amp;"dataleft"&amp;""""&amp;"&gt;"&amp;
TEXT(B623,"")&amp;"&lt;/td&gt;&lt;td class="&amp;""""&amp;"dataleft"&amp;""""&amp;"&gt;"&amp;
TEXT(C623,"")&amp;"&lt;/td&gt;&lt;td class="&amp;""""&amp;"dataleft"&amp;""""&amp;"&gt;"&amp;
TEXT(D623,"0.0")&amp;"&lt;/td&gt;&lt;td class="&amp;""""&amp;"datacenter"&amp;""""&amp;"&gt;"&amp;
TEXT(E623,"0.0")&amp;"&lt;/td&gt;&lt;td class="&amp;""""&amp;"dataright"&amp;""""&amp;"&gt;"&amp;
TEXT(F623,"mmmm d, yyyy")&amp;"&lt;/td&gt;&lt;td class="&amp;""""&amp;"datacenter"&amp;""""&amp;"&gt;"&amp;
TEXT(G623,"0.0")&amp;"&lt;/td&gt;&lt;td class="&amp;""""&amp;"datacenter"&amp;""""&amp;"&gt;"&amp;
TEXT(H623,"0")&amp;"&lt;/td&gt;"&amp;
"&lt;/tr&gt;"</f>
        <v>&lt;tr&gt;&lt;td class="dataleft"&gt;507&lt;/td&gt;&lt;td class="dataleft"&gt;Lind&lt;/td&gt;&lt;td class="dataleft"&gt;&lt;/td&gt;&lt;td class="dataleft"&gt;Gust&lt;/td&gt;&lt;td class="datacenter"&gt;M&lt;/td&gt;&lt;td class="dataright"&gt;February 1, 1916&lt;/td&gt;&lt;td class="datacenter"&gt;Hannaford Enterprise&lt;/td&gt;&lt;td class="datacenter"&gt;5&lt;/td&gt;&lt;/tr&gt;</v>
      </c>
      <c r="U623" s="2">
        <f>LEN(S623)</f>
        <v>122</v>
      </c>
    </row>
    <row r="624" spans="1:21" ht="30" x14ac:dyDescent="0.25">
      <c r="A624" s="2">
        <v>525</v>
      </c>
      <c r="B624" s="4" t="s">
        <v>13663</v>
      </c>
      <c r="C624" s="4"/>
      <c r="D624" s="4" t="s">
        <v>13664</v>
      </c>
      <c r="E624" s="5" t="s">
        <v>26</v>
      </c>
      <c r="F624" s="52">
        <v>5512</v>
      </c>
      <c r="G624" s="5" t="s">
        <v>13629</v>
      </c>
      <c r="H624" s="5">
        <v>5</v>
      </c>
      <c r="I624" s="48">
        <v>21</v>
      </c>
      <c r="J624" s="5">
        <v>624</v>
      </c>
      <c r="K624" s="47" t="s">
        <v>19939</v>
      </c>
      <c r="L624" s="46" t="s">
        <v>25745</v>
      </c>
      <c r="M624" s="46"/>
      <c r="N624" s="46"/>
      <c r="O624" s="39">
        <f>YEAR(F624)</f>
        <v>1915</v>
      </c>
      <c r="P624" s="2">
        <f>MONTH(F624)</f>
        <v>2</v>
      </c>
      <c r="Q624" s="2">
        <f>P624</f>
        <v>2</v>
      </c>
      <c r="R624" s="2">
        <f>DAY(F624)</f>
        <v>2</v>
      </c>
      <c r="S624" s="2" t="str">
        <f>"&lt;a href="&amp;""""&amp;L624&amp;"\"&amp;K624&amp;"""&gt;"&amp;B624&amp;"&lt;/a&gt;"</f>
        <v>&lt;a href="set04\he_december 8, 1914 - november 20, 1917\birth\malmin,_male_birth_to_gabriel_february_2,_1915_p5_he.pdf"&gt;Malmin&lt;/a&gt;</v>
      </c>
      <c r="T624" s="78" t="str">
        <f>"&lt;tr&gt;&lt;td class="&amp;""""&amp;"dataleft"&amp;""""&amp;"&gt;"&amp;
TEXT(A624,"0")&amp;"&lt;/td&gt;&lt;td class="&amp;""""&amp;"dataleft"&amp;""""&amp;"&gt;"&amp;
TEXT(B624,"")&amp;"&lt;/td&gt;&lt;td class="&amp;""""&amp;"dataleft"&amp;""""&amp;"&gt;"&amp;
TEXT(C624,"")&amp;"&lt;/td&gt;&lt;td class="&amp;""""&amp;"dataleft"&amp;""""&amp;"&gt;"&amp;
TEXT(D624,"0.0")&amp;"&lt;/td&gt;&lt;td class="&amp;""""&amp;"datacenter"&amp;""""&amp;"&gt;"&amp;
TEXT(E624,"0.0")&amp;"&lt;/td&gt;&lt;td class="&amp;""""&amp;"dataright"&amp;""""&amp;"&gt;"&amp;
TEXT(F624,"mmmm d, yyyy")&amp;"&lt;/td&gt;&lt;td class="&amp;""""&amp;"datacenter"&amp;""""&amp;"&gt;"&amp;
TEXT(G624,"0.0")&amp;"&lt;/td&gt;&lt;td class="&amp;""""&amp;"datacenter"&amp;""""&amp;"&gt;"&amp;
TEXT(H624,"0")&amp;"&lt;/td&gt;"&amp;
"&lt;/tr&gt;"</f>
        <v>&lt;tr&gt;&lt;td class="dataleft"&gt;525&lt;/td&gt;&lt;td class="dataleft"&gt;Malmin&lt;/td&gt;&lt;td class="dataleft"&gt;&lt;/td&gt;&lt;td class="dataleft"&gt;Gabriel&lt;/td&gt;&lt;td class="datacenter"&gt;M&lt;/td&gt;&lt;td class="dataright"&gt;February 2, 1915&lt;/td&gt;&lt;td class="datacenter"&gt;Hannaford Enterprise&lt;/td&gt;&lt;td class="datacenter"&gt;5&lt;/td&gt;&lt;/tr&gt;</v>
      </c>
      <c r="U624" s="2">
        <f>LEN(S624)</f>
        <v>129</v>
      </c>
    </row>
    <row r="625" spans="1:21" ht="30" x14ac:dyDescent="0.25">
      <c r="A625" s="2">
        <v>537</v>
      </c>
      <c r="B625" s="4" t="s">
        <v>13665</v>
      </c>
      <c r="C625" s="4"/>
      <c r="D625" s="4" t="s">
        <v>13666</v>
      </c>
      <c r="E625" s="5" t="s">
        <v>26</v>
      </c>
      <c r="F625" s="52">
        <v>5680</v>
      </c>
      <c r="G625" s="5" t="s">
        <v>13629</v>
      </c>
      <c r="H625" s="5">
        <v>5</v>
      </c>
      <c r="I625" s="48">
        <v>21</v>
      </c>
      <c r="J625" s="5">
        <v>625</v>
      </c>
      <c r="K625" s="47" t="s">
        <v>19941</v>
      </c>
      <c r="L625" s="46" t="s">
        <v>25745</v>
      </c>
      <c r="M625" s="46"/>
      <c r="N625" s="46"/>
      <c r="O625" s="39">
        <f>YEAR(F625)</f>
        <v>1915</v>
      </c>
      <c r="P625" s="2">
        <f>MONTH(F625)</f>
        <v>7</v>
      </c>
      <c r="Q625" s="2">
        <f>P625</f>
        <v>7</v>
      </c>
      <c r="R625" s="2">
        <f>DAY(F625)</f>
        <v>20</v>
      </c>
      <c r="S625" s="2" t="str">
        <f>"&lt;a href="&amp;""""&amp;L625&amp;"\"&amp;K625&amp;"""&gt;"&amp;B625&amp;"&lt;/a&gt;"</f>
        <v>&lt;a href="set04\he_december 8, 1914 - november 20, 1917\birth\mccallson,_male_birth_to_laores_july_20,_1915_p5_he.pdf"&gt;McCallson&lt;/a&gt;</v>
      </c>
      <c r="T625" s="78" t="str">
        <f>"&lt;tr&gt;&lt;td class="&amp;""""&amp;"dataleft"&amp;""""&amp;"&gt;"&amp;
TEXT(A625,"0")&amp;"&lt;/td&gt;&lt;td class="&amp;""""&amp;"dataleft"&amp;""""&amp;"&gt;"&amp;
TEXT(B625,"")&amp;"&lt;/td&gt;&lt;td class="&amp;""""&amp;"dataleft"&amp;""""&amp;"&gt;"&amp;
TEXT(C625,"")&amp;"&lt;/td&gt;&lt;td class="&amp;""""&amp;"dataleft"&amp;""""&amp;"&gt;"&amp;
TEXT(D625,"0.0")&amp;"&lt;/td&gt;&lt;td class="&amp;""""&amp;"datacenter"&amp;""""&amp;"&gt;"&amp;
TEXT(E625,"0.0")&amp;"&lt;/td&gt;&lt;td class="&amp;""""&amp;"dataright"&amp;""""&amp;"&gt;"&amp;
TEXT(F625,"mmmm d, yyyy")&amp;"&lt;/td&gt;&lt;td class="&amp;""""&amp;"datacenter"&amp;""""&amp;"&gt;"&amp;
TEXT(G625,"0.0")&amp;"&lt;/td&gt;&lt;td class="&amp;""""&amp;"datacenter"&amp;""""&amp;"&gt;"&amp;
TEXT(H625,"0")&amp;"&lt;/td&gt;"&amp;
"&lt;/tr&gt;"</f>
        <v>&lt;tr&gt;&lt;td class="dataleft"&gt;537&lt;/td&gt;&lt;td class="dataleft"&gt;McCallson&lt;/td&gt;&lt;td class="dataleft"&gt;&lt;/td&gt;&lt;td class="dataleft"&gt;Laores&lt;/td&gt;&lt;td class="datacenter"&gt;M&lt;/td&gt;&lt;td class="dataright"&gt;July 20, 1915&lt;/td&gt;&lt;td class="datacenter"&gt;Hannaford Enterprise&lt;/td&gt;&lt;td class="datacenter"&gt;5&lt;/td&gt;&lt;/tr&gt;</v>
      </c>
      <c r="U625" s="2">
        <f>LEN(S625)</f>
        <v>131</v>
      </c>
    </row>
    <row r="626" spans="1:21" ht="30" x14ac:dyDescent="0.25">
      <c r="A626" s="2">
        <v>538</v>
      </c>
      <c r="B626" s="4" t="s">
        <v>13665</v>
      </c>
      <c r="C626" s="4"/>
      <c r="D626" s="4" t="s">
        <v>12748</v>
      </c>
      <c r="E626" s="5" t="s">
        <v>226</v>
      </c>
      <c r="F626" s="52">
        <v>6499</v>
      </c>
      <c r="G626" s="5" t="s">
        <v>13629</v>
      </c>
      <c r="H626" s="5">
        <v>5</v>
      </c>
      <c r="I626" s="48">
        <v>21</v>
      </c>
      <c r="J626" s="5">
        <v>626</v>
      </c>
      <c r="K626" s="47" t="s">
        <v>19940</v>
      </c>
      <c r="L626" s="46" t="s">
        <v>25745</v>
      </c>
      <c r="M626" s="46"/>
      <c r="N626" s="46"/>
      <c r="O626" s="39">
        <f>YEAR(F626)</f>
        <v>1917</v>
      </c>
      <c r="P626" s="2">
        <f>MONTH(F626)</f>
        <v>10</v>
      </c>
      <c r="Q626" s="2">
        <f>P626</f>
        <v>10</v>
      </c>
      <c r="R626" s="2">
        <f>DAY(F626)</f>
        <v>16</v>
      </c>
      <c r="S626" s="2" t="str">
        <f>"&lt;a href="&amp;""""&amp;L626&amp;"\"&amp;K626&amp;"""&gt;"&amp;B626&amp;"&lt;/a&gt;"</f>
        <v>&lt;a href="set04\he_december 8, 1914 - november 20, 1917\birth\mccallson,_female_birth_to_l_a_october_16,_1917_p5_he.pdf"&gt;McCallson&lt;/a&gt;</v>
      </c>
      <c r="T626" s="78" t="str">
        <f>"&lt;tr&gt;&lt;td class="&amp;""""&amp;"dataleft"&amp;""""&amp;"&gt;"&amp;
TEXT(A626,"0")&amp;"&lt;/td&gt;&lt;td class="&amp;""""&amp;"dataleft"&amp;""""&amp;"&gt;"&amp;
TEXT(B626,"")&amp;"&lt;/td&gt;&lt;td class="&amp;""""&amp;"dataleft"&amp;""""&amp;"&gt;"&amp;
TEXT(C626,"")&amp;"&lt;/td&gt;&lt;td class="&amp;""""&amp;"dataleft"&amp;""""&amp;"&gt;"&amp;
TEXT(D626,"0.0")&amp;"&lt;/td&gt;&lt;td class="&amp;""""&amp;"datacenter"&amp;""""&amp;"&gt;"&amp;
TEXT(E626,"0.0")&amp;"&lt;/td&gt;&lt;td class="&amp;""""&amp;"dataright"&amp;""""&amp;"&gt;"&amp;
TEXT(F626,"mmmm d, yyyy")&amp;"&lt;/td&gt;&lt;td class="&amp;""""&amp;"datacenter"&amp;""""&amp;"&gt;"&amp;
TEXT(G626,"0.0")&amp;"&lt;/td&gt;&lt;td class="&amp;""""&amp;"datacenter"&amp;""""&amp;"&gt;"&amp;
TEXT(H626,"0")&amp;"&lt;/td&gt;"&amp;
"&lt;/tr&gt;"</f>
        <v>&lt;tr&gt;&lt;td class="dataleft"&gt;538&lt;/td&gt;&lt;td class="dataleft"&gt;McCallson&lt;/td&gt;&lt;td class="dataleft"&gt;&lt;/td&gt;&lt;td class="dataleft"&gt;L A&lt;/td&gt;&lt;td class="datacenter"&gt;F&lt;/td&gt;&lt;td class="dataright"&gt;October 16, 1917&lt;/td&gt;&lt;td class="datacenter"&gt;Hannaford Enterprise&lt;/td&gt;&lt;td class="datacenter"&gt;5&lt;/td&gt;&lt;/tr&gt;</v>
      </c>
      <c r="U626" s="2">
        <f>LEN(S626)</f>
        <v>133</v>
      </c>
    </row>
    <row r="627" spans="1:21" ht="30" x14ac:dyDescent="0.25">
      <c r="A627" s="2">
        <v>560</v>
      </c>
      <c r="B627" s="4" t="s">
        <v>13667</v>
      </c>
      <c r="C627" s="4"/>
      <c r="D627" s="4" t="s">
        <v>352</v>
      </c>
      <c r="E627" s="5" t="s">
        <v>226</v>
      </c>
      <c r="F627" s="52">
        <v>5673</v>
      </c>
      <c r="G627" s="5" t="s">
        <v>13629</v>
      </c>
      <c r="H627" s="5">
        <v>5</v>
      </c>
      <c r="I627" s="48">
        <v>21</v>
      </c>
      <c r="J627" s="5">
        <v>627</v>
      </c>
      <c r="K627" s="47" t="s">
        <v>19942</v>
      </c>
      <c r="L627" s="46" t="s">
        <v>25745</v>
      </c>
      <c r="M627" s="46"/>
      <c r="N627" s="46"/>
      <c r="O627" s="39">
        <f>YEAR(F627)</f>
        <v>1915</v>
      </c>
      <c r="P627" s="2">
        <f>MONTH(F627)</f>
        <v>7</v>
      </c>
      <c r="Q627" s="2">
        <f>P627</f>
        <v>7</v>
      </c>
      <c r="R627" s="2">
        <f>DAY(F627)</f>
        <v>13</v>
      </c>
      <c r="S627" s="2" t="str">
        <f>"&lt;a href="&amp;""""&amp;L627&amp;"\"&amp;K627&amp;"""&gt;"&amp;B627&amp;"&lt;/a&gt;"</f>
        <v>&lt;a href="set04\he_december 8, 1914 - november 20, 1917\birth\miklethun,_female_birth_to_john_july_13,_1915_p5_he.pdf"&gt;Miklethun&lt;/a&gt;</v>
      </c>
      <c r="T627" s="78" t="str">
        <f>"&lt;tr&gt;&lt;td class="&amp;""""&amp;"dataleft"&amp;""""&amp;"&gt;"&amp;
TEXT(A627,"0")&amp;"&lt;/td&gt;&lt;td class="&amp;""""&amp;"dataleft"&amp;""""&amp;"&gt;"&amp;
TEXT(B627,"")&amp;"&lt;/td&gt;&lt;td class="&amp;""""&amp;"dataleft"&amp;""""&amp;"&gt;"&amp;
TEXT(C627,"")&amp;"&lt;/td&gt;&lt;td class="&amp;""""&amp;"dataleft"&amp;""""&amp;"&gt;"&amp;
TEXT(D627,"0.0")&amp;"&lt;/td&gt;&lt;td class="&amp;""""&amp;"datacenter"&amp;""""&amp;"&gt;"&amp;
TEXT(E627,"0.0")&amp;"&lt;/td&gt;&lt;td class="&amp;""""&amp;"dataright"&amp;""""&amp;"&gt;"&amp;
TEXT(F627,"mmmm d, yyyy")&amp;"&lt;/td&gt;&lt;td class="&amp;""""&amp;"datacenter"&amp;""""&amp;"&gt;"&amp;
TEXT(G627,"0.0")&amp;"&lt;/td&gt;&lt;td class="&amp;""""&amp;"datacenter"&amp;""""&amp;"&gt;"&amp;
TEXT(H627,"0")&amp;"&lt;/td&gt;"&amp;
"&lt;/tr&gt;"</f>
        <v>&lt;tr&gt;&lt;td class="dataleft"&gt;560&lt;/td&gt;&lt;td class="dataleft"&gt;Miklethun&lt;/td&gt;&lt;td class="dataleft"&gt;&lt;/td&gt;&lt;td class="dataleft"&gt;John&lt;/td&gt;&lt;td class="datacenter"&gt;F&lt;/td&gt;&lt;td class="dataright"&gt;July 13, 1915&lt;/td&gt;&lt;td class="datacenter"&gt;Hannaford Enterprise&lt;/td&gt;&lt;td class="datacenter"&gt;5&lt;/td&gt;&lt;/tr&gt;</v>
      </c>
      <c r="U627" s="2">
        <f>LEN(S627)</f>
        <v>131</v>
      </c>
    </row>
    <row r="628" spans="1:21" ht="30" x14ac:dyDescent="0.25">
      <c r="A628" s="2">
        <v>575</v>
      </c>
      <c r="B628" s="4" t="s">
        <v>13668</v>
      </c>
      <c r="C628" s="4"/>
      <c r="D628" s="4" t="s">
        <v>13669</v>
      </c>
      <c r="E628" s="5" t="s">
        <v>26</v>
      </c>
      <c r="F628" s="52">
        <v>5561</v>
      </c>
      <c r="G628" s="5" t="s">
        <v>13629</v>
      </c>
      <c r="H628" s="5">
        <v>5</v>
      </c>
      <c r="I628" s="48">
        <v>21</v>
      </c>
      <c r="J628" s="5">
        <v>628</v>
      </c>
      <c r="K628" s="47" t="s">
        <v>19943</v>
      </c>
      <c r="L628" s="46" t="s">
        <v>25745</v>
      </c>
      <c r="M628" s="46"/>
      <c r="N628" s="46"/>
      <c r="O628" s="39">
        <f>YEAR(F628)</f>
        <v>1915</v>
      </c>
      <c r="P628" s="2">
        <f>MONTH(F628)</f>
        <v>3</v>
      </c>
      <c r="Q628" s="2">
        <f>P628</f>
        <v>3</v>
      </c>
      <c r="R628" s="2">
        <f>DAY(F628)</f>
        <v>23</v>
      </c>
      <c r="S628" s="2" t="str">
        <f>"&lt;a href="&amp;""""&amp;L628&amp;"\"&amp;K628&amp;"""&gt;"&amp;B628&amp;"&lt;/a&gt;"</f>
        <v>&lt;a href="set04\he_december 8, 1914 - november 20, 1917\birth\mogaard,_male_birth_to_mekal_march_23,_1915_p5_he.pdf"&gt;Mogaard&lt;/a&gt;</v>
      </c>
      <c r="T628" s="78" t="str">
        <f>"&lt;tr&gt;&lt;td class="&amp;""""&amp;"dataleft"&amp;""""&amp;"&gt;"&amp;
TEXT(A628,"0")&amp;"&lt;/td&gt;&lt;td class="&amp;""""&amp;"dataleft"&amp;""""&amp;"&gt;"&amp;
TEXT(B628,"")&amp;"&lt;/td&gt;&lt;td class="&amp;""""&amp;"dataleft"&amp;""""&amp;"&gt;"&amp;
TEXT(C628,"")&amp;"&lt;/td&gt;&lt;td class="&amp;""""&amp;"dataleft"&amp;""""&amp;"&gt;"&amp;
TEXT(D628,"0.0")&amp;"&lt;/td&gt;&lt;td class="&amp;""""&amp;"datacenter"&amp;""""&amp;"&gt;"&amp;
TEXT(E628,"0.0")&amp;"&lt;/td&gt;&lt;td class="&amp;""""&amp;"dataright"&amp;""""&amp;"&gt;"&amp;
TEXT(F628,"mmmm d, yyyy")&amp;"&lt;/td&gt;&lt;td class="&amp;""""&amp;"datacenter"&amp;""""&amp;"&gt;"&amp;
TEXT(G628,"0.0")&amp;"&lt;/td&gt;&lt;td class="&amp;""""&amp;"datacenter"&amp;""""&amp;"&gt;"&amp;
TEXT(H628,"0")&amp;"&lt;/td&gt;"&amp;
"&lt;/tr&gt;"</f>
        <v>&lt;tr&gt;&lt;td class="dataleft"&gt;575&lt;/td&gt;&lt;td class="dataleft"&gt;Mogaard&lt;/td&gt;&lt;td class="dataleft"&gt;&lt;/td&gt;&lt;td class="dataleft"&gt;Mekal&lt;/td&gt;&lt;td class="datacenter"&gt;M&lt;/td&gt;&lt;td class="dataright"&gt;March 23, 1915&lt;/td&gt;&lt;td class="datacenter"&gt;Hannaford Enterprise&lt;/td&gt;&lt;td class="datacenter"&gt;5&lt;/td&gt;&lt;/tr&gt;</v>
      </c>
      <c r="U628" s="2">
        <f>LEN(S628)</f>
        <v>127</v>
      </c>
    </row>
    <row r="629" spans="1:21" x14ac:dyDescent="0.25">
      <c r="A629" s="2">
        <v>584</v>
      </c>
      <c r="B629" s="4" t="s">
        <v>14054</v>
      </c>
      <c r="C629" s="4"/>
      <c r="D629" s="4" t="s">
        <v>311</v>
      </c>
      <c r="E629" s="5" t="s">
        <v>226</v>
      </c>
      <c r="F629" s="52">
        <v>5911</v>
      </c>
      <c r="G629" s="5" t="s">
        <v>13629</v>
      </c>
      <c r="H629" s="5">
        <v>5</v>
      </c>
      <c r="I629" s="48">
        <v>21</v>
      </c>
      <c r="J629" s="5">
        <v>629</v>
      </c>
      <c r="K629" s="47" t="s">
        <v>19944</v>
      </c>
      <c r="L629" s="46" t="s">
        <v>25745</v>
      </c>
      <c r="M629" s="46"/>
      <c r="N629" s="46"/>
      <c r="O629" s="39">
        <f>YEAR(F629)</f>
        <v>1916</v>
      </c>
      <c r="P629" s="2">
        <f>MONTH(F629)</f>
        <v>3</v>
      </c>
      <c r="Q629" s="2">
        <f>P629</f>
        <v>3</v>
      </c>
      <c r="R629" s="2">
        <f>DAY(F629)</f>
        <v>7</v>
      </c>
      <c r="S629" s="2" t="str">
        <f>"&lt;a href="&amp;""""&amp;L629&amp;"\"&amp;K629&amp;"""&gt;"&amp;B629&amp;"&lt;/a&gt;"</f>
        <v>&lt;a href="set04\he_december 8, 1914 - november 20, 1917\birth\moser,_female_birth_to_fred_march_7,_1916_p5_he.pdf"&gt;Moser&lt;/a&gt;</v>
      </c>
      <c r="T629" s="78" t="str">
        <f>"&lt;tr&gt;&lt;td class="&amp;""""&amp;"dataleft"&amp;""""&amp;"&gt;"&amp;
TEXT(A629,"0")&amp;"&lt;/td&gt;&lt;td class="&amp;""""&amp;"dataleft"&amp;""""&amp;"&gt;"&amp;
TEXT(B629,"")&amp;"&lt;/td&gt;&lt;td class="&amp;""""&amp;"dataleft"&amp;""""&amp;"&gt;"&amp;
TEXT(C629,"")&amp;"&lt;/td&gt;&lt;td class="&amp;""""&amp;"dataleft"&amp;""""&amp;"&gt;"&amp;
TEXT(D629,"0.0")&amp;"&lt;/td&gt;&lt;td class="&amp;""""&amp;"datacenter"&amp;""""&amp;"&gt;"&amp;
TEXT(E629,"0.0")&amp;"&lt;/td&gt;&lt;td class="&amp;""""&amp;"dataright"&amp;""""&amp;"&gt;"&amp;
TEXT(F629,"mmmm d, yyyy")&amp;"&lt;/td&gt;&lt;td class="&amp;""""&amp;"datacenter"&amp;""""&amp;"&gt;"&amp;
TEXT(G629,"0.0")&amp;"&lt;/td&gt;&lt;td class="&amp;""""&amp;"datacenter"&amp;""""&amp;"&gt;"&amp;
TEXT(H629,"0")&amp;"&lt;/td&gt;"&amp;
"&lt;/tr&gt;"</f>
        <v>&lt;tr&gt;&lt;td class="dataleft"&gt;584&lt;/td&gt;&lt;td class="dataleft"&gt;Moser&lt;/td&gt;&lt;td class="dataleft"&gt;&lt;/td&gt;&lt;td class="dataleft"&gt;Fred&lt;/td&gt;&lt;td class="datacenter"&gt;F&lt;/td&gt;&lt;td class="dataright"&gt;March 7, 1916&lt;/td&gt;&lt;td class="datacenter"&gt;Hannaford Enterprise&lt;/td&gt;&lt;td class="datacenter"&gt;5&lt;/td&gt;&lt;/tr&gt;</v>
      </c>
      <c r="U629" s="2">
        <f>LEN(S629)</f>
        <v>123</v>
      </c>
    </row>
    <row r="630" spans="1:21" ht="30" x14ac:dyDescent="0.25">
      <c r="A630" s="2">
        <v>606</v>
      </c>
      <c r="B630" s="4" t="s">
        <v>282</v>
      </c>
      <c r="C630" s="4"/>
      <c r="D630" s="4" t="s">
        <v>4688</v>
      </c>
      <c r="E630" s="5" t="s">
        <v>26</v>
      </c>
      <c r="F630" s="52">
        <v>5869</v>
      </c>
      <c r="G630" s="5" t="s">
        <v>13629</v>
      </c>
      <c r="H630" s="5">
        <v>5</v>
      </c>
      <c r="I630" s="48">
        <v>21</v>
      </c>
      <c r="J630" s="5">
        <v>630</v>
      </c>
      <c r="K630" s="47" t="s">
        <v>19945</v>
      </c>
      <c r="L630" s="46" t="s">
        <v>25745</v>
      </c>
      <c r="M630" s="46"/>
      <c r="N630" s="46"/>
      <c r="O630" s="39">
        <f>YEAR(F630)</f>
        <v>1916</v>
      </c>
      <c r="P630" s="2">
        <f>MONTH(F630)</f>
        <v>1</v>
      </c>
      <c r="Q630" s="2">
        <f>P630</f>
        <v>1</v>
      </c>
      <c r="R630" s="2">
        <f>DAY(F630)</f>
        <v>25</v>
      </c>
      <c r="S630" s="2" t="str">
        <f>"&lt;a href="&amp;""""&amp;L630&amp;"\"&amp;K630&amp;"""&gt;"&amp;B630&amp;"&lt;/a&gt;"</f>
        <v>&lt;a href="set04\he_december 8, 1914 - november 20, 1917\birth\nelson,_male_birth_to_nels_january_25,_1916_p5_he.pdf"&gt;Nelson&lt;/a&gt;</v>
      </c>
      <c r="T630" s="78" t="str">
        <f>"&lt;tr&gt;&lt;td class="&amp;""""&amp;"dataleft"&amp;""""&amp;"&gt;"&amp;
TEXT(A630,"0")&amp;"&lt;/td&gt;&lt;td class="&amp;""""&amp;"dataleft"&amp;""""&amp;"&gt;"&amp;
TEXT(B630,"")&amp;"&lt;/td&gt;&lt;td class="&amp;""""&amp;"dataleft"&amp;""""&amp;"&gt;"&amp;
TEXT(C630,"")&amp;"&lt;/td&gt;&lt;td class="&amp;""""&amp;"dataleft"&amp;""""&amp;"&gt;"&amp;
TEXT(D630,"0.0")&amp;"&lt;/td&gt;&lt;td class="&amp;""""&amp;"datacenter"&amp;""""&amp;"&gt;"&amp;
TEXT(E630,"0.0")&amp;"&lt;/td&gt;&lt;td class="&amp;""""&amp;"dataright"&amp;""""&amp;"&gt;"&amp;
TEXT(F630,"mmmm d, yyyy")&amp;"&lt;/td&gt;&lt;td class="&amp;""""&amp;"datacenter"&amp;""""&amp;"&gt;"&amp;
TEXT(G630,"0.0")&amp;"&lt;/td&gt;&lt;td class="&amp;""""&amp;"datacenter"&amp;""""&amp;"&gt;"&amp;
TEXT(H630,"0")&amp;"&lt;/td&gt;"&amp;
"&lt;/tr&gt;"</f>
        <v>&lt;tr&gt;&lt;td class="dataleft"&gt;606&lt;/td&gt;&lt;td class="dataleft"&gt;Nelson&lt;/td&gt;&lt;td class="dataleft"&gt;&lt;/td&gt;&lt;td class="dataleft"&gt;Nels&lt;/td&gt;&lt;td class="datacenter"&gt;M&lt;/td&gt;&lt;td class="dataright"&gt;January 25, 1916&lt;/td&gt;&lt;td class="datacenter"&gt;Hannaford Enterprise&lt;/td&gt;&lt;td class="datacenter"&gt;5&lt;/td&gt;&lt;/tr&gt;</v>
      </c>
      <c r="U630" s="2">
        <f>LEN(S630)</f>
        <v>126</v>
      </c>
    </row>
    <row r="631" spans="1:21" ht="30" x14ac:dyDescent="0.25">
      <c r="A631" s="2">
        <v>620</v>
      </c>
      <c r="B631" s="4" t="s">
        <v>13177</v>
      </c>
      <c r="C631" s="4"/>
      <c r="D631" s="4" t="s">
        <v>278</v>
      </c>
      <c r="E631" s="5" t="s">
        <v>26</v>
      </c>
      <c r="F631" s="52">
        <v>5904</v>
      </c>
      <c r="G631" s="5" t="s">
        <v>13629</v>
      </c>
      <c r="H631" s="5">
        <v>5</v>
      </c>
      <c r="I631" s="48">
        <v>21</v>
      </c>
      <c r="J631" s="5">
        <v>631</v>
      </c>
      <c r="K631" s="47" t="s">
        <v>19946</v>
      </c>
      <c r="L631" s="46" t="s">
        <v>25745</v>
      </c>
      <c r="M631" s="46"/>
      <c r="N631" s="46"/>
      <c r="O631" s="39">
        <f>YEAR(F631)</f>
        <v>1916</v>
      </c>
      <c r="P631" s="2">
        <f>MONTH(F631)</f>
        <v>2</v>
      </c>
      <c r="Q631" s="2">
        <f>P631</f>
        <v>2</v>
      </c>
      <c r="R631" s="2">
        <f>DAY(F631)</f>
        <v>29</v>
      </c>
      <c r="S631" s="2" t="str">
        <f>"&lt;a href="&amp;""""&amp;L631&amp;"\"&amp;K631&amp;"""&gt;"&amp;B631&amp;"&lt;/a&gt;"</f>
        <v>&lt;a href="set04\he_december 8, 1914 - november 20, 1917\birth\nevland,_male_birth_to_martin_february_29,_1916_p5_he.pdf"&gt;Nevland&lt;/a&gt;</v>
      </c>
      <c r="T631" s="78" t="str">
        <f>"&lt;tr&gt;&lt;td class="&amp;""""&amp;"dataleft"&amp;""""&amp;"&gt;"&amp;
TEXT(A631,"0")&amp;"&lt;/td&gt;&lt;td class="&amp;""""&amp;"dataleft"&amp;""""&amp;"&gt;"&amp;
TEXT(B631,"")&amp;"&lt;/td&gt;&lt;td class="&amp;""""&amp;"dataleft"&amp;""""&amp;"&gt;"&amp;
TEXT(C631,"")&amp;"&lt;/td&gt;&lt;td class="&amp;""""&amp;"dataleft"&amp;""""&amp;"&gt;"&amp;
TEXT(D631,"0.0")&amp;"&lt;/td&gt;&lt;td class="&amp;""""&amp;"datacenter"&amp;""""&amp;"&gt;"&amp;
TEXT(E631,"0.0")&amp;"&lt;/td&gt;&lt;td class="&amp;""""&amp;"dataright"&amp;""""&amp;"&gt;"&amp;
TEXT(F631,"mmmm d, yyyy")&amp;"&lt;/td&gt;&lt;td class="&amp;""""&amp;"datacenter"&amp;""""&amp;"&gt;"&amp;
TEXT(G631,"0.0")&amp;"&lt;/td&gt;&lt;td class="&amp;""""&amp;"datacenter"&amp;""""&amp;"&gt;"&amp;
TEXT(H631,"0")&amp;"&lt;/td&gt;"&amp;
"&lt;/tr&gt;"</f>
        <v>&lt;tr&gt;&lt;td class="dataleft"&gt;620&lt;/td&gt;&lt;td class="dataleft"&gt;Nevland&lt;/td&gt;&lt;td class="dataleft"&gt;&lt;/td&gt;&lt;td class="dataleft"&gt;Martin&lt;/td&gt;&lt;td class="datacenter"&gt;M&lt;/td&gt;&lt;td class="dataright"&gt;February 29, 1916&lt;/td&gt;&lt;td class="datacenter"&gt;Hannaford Enterprise&lt;/td&gt;&lt;td class="datacenter"&gt;5&lt;/td&gt;&lt;/tr&gt;</v>
      </c>
      <c r="U631" s="2">
        <f>LEN(S631)</f>
        <v>131</v>
      </c>
    </row>
    <row r="632" spans="1:21" ht="30" x14ac:dyDescent="0.25">
      <c r="A632" s="2">
        <v>626</v>
      </c>
      <c r="B632" s="4" t="s">
        <v>14055</v>
      </c>
      <c r="C632" s="4" t="s">
        <v>4139</v>
      </c>
      <c r="D632" s="4" t="s">
        <v>5181</v>
      </c>
      <c r="E632" s="5" t="s">
        <v>11236</v>
      </c>
      <c r="F632" s="52">
        <v>6079</v>
      </c>
      <c r="G632" s="5" t="s">
        <v>13629</v>
      </c>
      <c r="H632" s="5">
        <v>5</v>
      </c>
      <c r="I632" s="48">
        <v>21</v>
      </c>
      <c r="J632" s="5">
        <v>632</v>
      </c>
      <c r="K632" s="47" t="s">
        <v>19947</v>
      </c>
      <c r="L632" s="46" t="s">
        <v>25745</v>
      </c>
      <c r="M632" s="46"/>
      <c r="N632" s="46"/>
      <c r="O632" s="39">
        <f>YEAR(F632)</f>
        <v>1916</v>
      </c>
      <c r="P632" s="2">
        <f>MONTH(F632)</f>
        <v>8</v>
      </c>
      <c r="Q632" s="2">
        <f>P632</f>
        <v>8</v>
      </c>
      <c r="R632" s="2">
        <f>DAY(F632)</f>
        <v>22</v>
      </c>
      <c r="S632" s="2" t="str">
        <f>"&lt;a href="&amp;""""&amp;L632&amp;"\"&amp;K632&amp;"""&gt;"&amp;B632&amp;"&lt;/a&gt;"</f>
        <v>&lt;a href="set04\he_december 8, 1914 - november 20, 1917\birth\nickerson,_twin_male_birth_to_j_m_august_22,_1916_p5_he.pdf"&gt;Nickerson&lt;/a&gt;</v>
      </c>
      <c r="T632" s="78" t="str">
        <f>"&lt;tr&gt;&lt;td class="&amp;""""&amp;"dataleft"&amp;""""&amp;"&gt;"&amp;
TEXT(A632,"0")&amp;"&lt;/td&gt;&lt;td class="&amp;""""&amp;"dataleft"&amp;""""&amp;"&gt;"&amp;
TEXT(B632,"")&amp;"&lt;/td&gt;&lt;td class="&amp;""""&amp;"dataleft"&amp;""""&amp;"&gt;"&amp;
TEXT(C632,"")&amp;"&lt;/td&gt;&lt;td class="&amp;""""&amp;"dataleft"&amp;""""&amp;"&gt;"&amp;
TEXT(D632,"0.0")&amp;"&lt;/td&gt;&lt;td class="&amp;""""&amp;"datacenter"&amp;""""&amp;"&gt;"&amp;
TEXT(E632,"0.0")&amp;"&lt;/td&gt;&lt;td class="&amp;""""&amp;"dataright"&amp;""""&amp;"&gt;"&amp;
TEXT(F632,"mmmm d, yyyy")&amp;"&lt;/td&gt;&lt;td class="&amp;""""&amp;"datacenter"&amp;""""&amp;"&gt;"&amp;
TEXT(G632,"0.0")&amp;"&lt;/td&gt;&lt;td class="&amp;""""&amp;"datacenter"&amp;""""&amp;"&gt;"&amp;
TEXT(H632,"0")&amp;"&lt;/td&gt;"&amp;
"&lt;/tr&gt;"</f>
        <v>&lt;tr&gt;&lt;td class="dataleft"&gt;626&lt;/td&gt;&lt;td class="dataleft"&gt;Nickerson&lt;/td&gt;&lt;td class="dataleft"&gt;Twin&lt;/td&gt;&lt;td class="dataleft"&gt;J M&lt;/td&gt;&lt;td class="datacenter"&gt;M M&lt;/td&gt;&lt;td class="dataright"&gt;August 22, 1916&lt;/td&gt;&lt;td class="datacenter"&gt;Hannaford Enterprise&lt;/td&gt;&lt;td class="datacenter"&gt;5&lt;/td&gt;&lt;/tr&gt;</v>
      </c>
      <c r="U632" s="2">
        <f>LEN(S632)</f>
        <v>135</v>
      </c>
    </row>
    <row r="633" spans="1:21" ht="30" x14ac:dyDescent="0.25">
      <c r="A633" s="2">
        <v>663</v>
      </c>
      <c r="B633" s="4" t="s">
        <v>14056</v>
      </c>
      <c r="C633" s="4"/>
      <c r="D633" s="4" t="s">
        <v>5690</v>
      </c>
      <c r="E633" s="5" t="s">
        <v>226</v>
      </c>
      <c r="F633" s="52">
        <v>6163</v>
      </c>
      <c r="G633" s="5" t="s">
        <v>13629</v>
      </c>
      <c r="H633" s="5">
        <v>5</v>
      </c>
      <c r="I633" s="48">
        <v>21</v>
      </c>
      <c r="J633" s="5">
        <v>633</v>
      </c>
      <c r="K633" s="47" t="s">
        <v>19948</v>
      </c>
      <c r="L633" s="46" t="s">
        <v>25745</v>
      </c>
      <c r="M633" s="46"/>
      <c r="N633" s="46"/>
      <c r="O633" s="39">
        <f>YEAR(F633)</f>
        <v>1916</v>
      </c>
      <c r="P633" s="2">
        <f>MONTH(F633)</f>
        <v>11</v>
      </c>
      <c r="Q633" s="2">
        <f>P633</f>
        <v>11</v>
      </c>
      <c r="R633" s="2">
        <f>DAY(F633)</f>
        <v>14</v>
      </c>
      <c r="S633" s="2" t="str">
        <f>"&lt;a href="&amp;""""&amp;L633&amp;"\"&amp;K633&amp;"""&gt;"&amp;B633&amp;"&lt;/a&gt;"</f>
        <v>&lt;a href="set04\he_december 8, 1914 - november 20, 1917\birth\ouren,_female_birth_to_oscar_november_14,_1916_p5_he.pdf"&gt;Ouren&lt;/a&gt;</v>
      </c>
      <c r="T633" s="78" t="str">
        <f>"&lt;tr&gt;&lt;td class="&amp;""""&amp;"dataleft"&amp;""""&amp;"&gt;"&amp;
TEXT(A633,"0")&amp;"&lt;/td&gt;&lt;td class="&amp;""""&amp;"dataleft"&amp;""""&amp;"&gt;"&amp;
TEXT(B633,"")&amp;"&lt;/td&gt;&lt;td class="&amp;""""&amp;"dataleft"&amp;""""&amp;"&gt;"&amp;
TEXT(C633,"")&amp;"&lt;/td&gt;&lt;td class="&amp;""""&amp;"dataleft"&amp;""""&amp;"&gt;"&amp;
TEXT(D633,"0.0")&amp;"&lt;/td&gt;&lt;td class="&amp;""""&amp;"datacenter"&amp;""""&amp;"&gt;"&amp;
TEXT(E633,"0.0")&amp;"&lt;/td&gt;&lt;td class="&amp;""""&amp;"dataright"&amp;""""&amp;"&gt;"&amp;
TEXT(F633,"mmmm d, yyyy")&amp;"&lt;/td&gt;&lt;td class="&amp;""""&amp;"datacenter"&amp;""""&amp;"&gt;"&amp;
TEXT(G633,"0.0")&amp;"&lt;/td&gt;&lt;td class="&amp;""""&amp;"datacenter"&amp;""""&amp;"&gt;"&amp;
TEXT(H633,"0")&amp;"&lt;/td&gt;"&amp;
"&lt;/tr&gt;"</f>
        <v>&lt;tr&gt;&lt;td class="dataleft"&gt;663&lt;/td&gt;&lt;td class="dataleft"&gt;Ouren&lt;/td&gt;&lt;td class="dataleft"&gt;&lt;/td&gt;&lt;td class="dataleft"&gt;Oscar&lt;/td&gt;&lt;td class="datacenter"&gt;F&lt;/td&gt;&lt;td class="dataright"&gt;November 14, 1916&lt;/td&gt;&lt;td class="datacenter"&gt;Hannaford Enterprise&lt;/td&gt;&lt;td class="datacenter"&gt;5&lt;/td&gt;&lt;/tr&gt;</v>
      </c>
      <c r="U633" s="2">
        <f>LEN(S633)</f>
        <v>128</v>
      </c>
    </row>
    <row r="634" spans="1:21" ht="30" x14ac:dyDescent="0.25">
      <c r="A634" s="2">
        <v>666</v>
      </c>
      <c r="B634" s="4" t="s">
        <v>13182</v>
      </c>
      <c r="C634" s="4"/>
      <c r="D634" s="4" t="s">
        <v>352</v>
      </c>
      <c r="E634" s="5" t="s">
        <v>26</v>
      </c>
      <c r="F634" s="52">
        <v>5750</v>
      </c>
      <c r="G634" s="5" t="s">
        <v>13629</v>
      </c>
      <c r="H634" s="5">
        <v>5</v>
      </c>
      <c r="I634" s="48">
        <v>21</v>
      </c>
      <c r="J634" s="5">
        <v>634</v>
      </c>
      <c r="K634" s="47" t="s">
        <v>19949</v>
      </c>
      <c r="L634" s="46" t="s">
        <v>25745</v>
      </c>
      <c r="M634" s="46"/>
      <c r="N634" s="46"/>
      <c r="O634" s="39">
        <f>YEAR(F634)</f>
        <v>1915</v>
      </c>
      <c r="P634" s="2">
        <f>MONTH(F634)</f>
        <v>9</v>
      </c>
      <c r="Q634" s="2">
        <f>P634</f>
        <v>9</v>
      </c>
      <c r="R634" s="2">
        <f>DAY(F634)</f>
        <v>28</v>
      </c>
      <c r="S634" s="2" t="str">
        <f>"&lt;a href="&amp;""""&amp;L634&amp;"\"&amp;K634&amp;"""&gt;"&amp;B634&amp;"&lt;/a&gt;"</f>
        <v>&lt;a href="set04\he_december 8, 1914 - november 20, 1917\birth\overby,_male_birth_to_john_september_28,_1915_p5_he.pdf"&gt;Overby&lt;/a&gt;</v>
      </c>
      <c r="T634" s="78" t="str">
        <f>"&lt;tr&gt;&lt;td class="&amp;""""&amp;"dataleft"&amp;""""&amp;"&gt;"&amp;
TEXT(A634,"0")&amp;"&lt;/td&gt;&lt;td class="&amp;""""&amp;"dataleft"&amp;""""&amp;"&gt;"&amp;
TEXT(B634,"")&amp;"&lt;/td&gt;&lt;td class="&amp;""""&amp;"dataleft"&amp;""""&amp;"&gt;"&amp;
TEXT(C634,"")&amp;"&lt;/td&gt;&lt;td class="&amp;""""&amp;"dataleft"&amp;""""&amp;"&gt;"&amp;
TEXT(D634,"0.0")&amp;"&lt;/td&gt;&lt;td class="&amp;""""&amp;"datacenter"&amp;""""&amp;"&gt;"&amp;
TEXT(E634,"0.0")&amp;"&lt;/td&gt;&lt;td class="&amp;""""&amp;"dataright"&amp;""""&amp;"&gt;"&amp;
TEXT(F634,"mmmm d, yyyy")&amp;"&lt;/td&gt;&lt;td class="&amp;""""&amp;"datacenter"&amp;""""&amp;"&gt;"&amp;
TEXT(G634,"0.0")&amp;"&lt;/td&gt;&lt;td class="&amp;""""&amp;"datacenter"&amp;""""&amp;"&gt;"&amp;
TEXT(H634,"0")&amp;"&lt;/td&gt;"&amp;
"&lt;/tr&gt;"</f>
        <v>&lt;tr&gt;&lt;td class="dataleft"&gt;666&lt;/td&gt;&lt;td class="dataleft"&gt;Overby&lt;/td&gt;&lt;td class="dataleft"&gt;&lt;/td&gt;&lt;td class="dataleft"&gt;John&lt;/td&gt;&lt;td class="datacenter"&gt;M&lt;/td&gt;&lt;td class="dataright"&gt;September 28, 1915&lt;/td&gt;&lt;td class="datacenter"&gt;Hannaford Enterprise&lt;/td&gt;&lt;td class="datacenter"&gt;5&lt;/td&gt;&lt;/tr&gt;</v>
      </c>
      <c r="U634" s="2">
        <f>LEN(S634)</f>
        <v>128</v>
      </c>
    </row>
    <row r="635" spans="1:21" x14ac:dyDescent="0.25">
      <c r="A635" s="2">
        <v>669</v>
      </c>
      <c r="B635" s="4" t="s">
        <v>13183</v>
      </c>
      <c r="C635" s="4"/>
      <c r="D635" s="4" t="s">
        <v>8434</v>
      </c>
      <c r="E635" s="5" t="s">
        <v>226</v>
      </c>
      <c r="F635" s="52">
        <v>5995</v>
      </c>
      <c r="G635" s="5" t="s">
        <v>13629</v>
      </c>
      <c r="H635" s="5">
        <v>5</v>
      </c>
      <c r="I635" s="48">
        <v>21</v>
      </c>
      <c r="J635" s="5">
        <v>635</v>
      </c>
      <c r="K635" s="47" t="s">
        <v>19950</v>
      </c>
      <c r="L635" s="46" t="s">
        <v>25745</v>
      </c>
      <c r="M635" s="46"/>
      <c r="N635" s="46"/>
      <c r="O635" s="39">
        <f>YEAR(F635)</f>
        <v>1916</v>
      </c>
      <c r="P635" s="2">
        <f>MONTH(F635)</f>
        <v>5</v>
      </c>
      <c r="Q635" s="2">
        <f>P635</f>
        <v>5</v>
      </c>
      <c r="R635" s="2">
        <f>DAY(F635)</f>
        <v>30</v>
      </c>
      <c r="S635" s="2" t="str">
        <f>"&lt;a href="&amp;""""&amp;L635&amp;"\"&amp;K635&amp;"""&gt;"&amp;B635&amp;"&lt;/a&gt;"</f>
        <v>&lt;a href="set04\he_december 8, 1914 - november 20, 1917\birth\palm,_female_birth_to_david_may_30,_1916_p5_he.pdf"&gt;Palm&lt;/a&gt;</v>
      </c>
      <c r="T635" s="78" t="str">
        <f>"&lt;tr&gt;&lt;td class="&amp;""""&amp;"dataleft"&amp;""""&amp;"&gt;"&amp;
TEXT(A635,"0")&amp;"&lt;/td&gt;&lt;td class="&amp;""""&amp;"dataleft"&amp;""""&amp;"&gt;"&amp;
TEXT(B635,"")&amp;"&lt;/td&gt;&lt;td class="&amp;""""&amp;"dataleft"&amp;""""&amp;"&gt;"&amp;
TEXT(C635,"")&amp;"&lt;/td&gt;&lt;td class="&amp;""""&amp;"dataleft"&amp;""""&amp;"&gt;"&amp;
TEXT(D635,"0.0")&amp;"&lt;/td&gt;&lt;td class="&amp;""""&amp;"datacenter"&amp;""""&amp;"&gt;"&amp;
TEXT(E635,"0.0")&amp;"&lt;/td&gt;&lt;td class="&amp;""""&amp;"dataright"&amp;""""&amp;"&gt;"&amp;
TEXT(F635,"mmmm d, yyyy")&amp;"&lt;/td&gt;&lt;td class="&amp;""""&amp;"datacenter"&amp;""""&amp;"&gt;"&amp;
TEXT(G635,"0.0")&amp;"&lt;/td&gt;&lt;td class="&amp;""""&amp;"datacenter"&amp;""""&amp;"&gt;"&amp;
TEXT(H635,"0")&amp;"&lt;/td&gt;"&amp;
"&lt;/tr&gt;"</f>
        <v>&lt;tr&gt;&lt;td class="dataleft"&gt;669&lt;/td&gt;&lt;td class="dataleft"&gt;Palm&lt;/td&gt;&lt;td class="dataleft"&gt;&lt;/td&gt;&lt;td class="dataleft"&gt;David&lt;/td&gt;&lt;td class="datacenter"&gt;F&lt;/td&gt;&lt;td class="dataright"&gt;May 30, 1916&lt;/td&gt;&lt;td class="datacenter"&gt;Hannaford Enterprise&lt;/td&gt;&lt;td class="datacenter"&gt;5&lt;/td&gt;&lt;/tr&gt;</v>
      </c>
      <c r="U635" s="2">
        <f>LEN(S635)</f>
        <v>121</v>
      </c>
    </row>
    <row r="636" spans="1:21" x14ac:dyDescent="0.25">
      <c r="A636" s="2">
        <v>670</v>
      </c>
      <c r="B636" s="4" t="s">
        <v>13183</v>
      </c>
      <c r="C636" s="4"/>
      <c r="D636" s="4" t="s">
        <v>14388</v>
      </c>
      <c r="E636" s="5" t="s">
        <v>26</v>
      </c>
      <c r="F636" s="52">
        <v>6359</v>
      </c>
      <c r="G636" s="5" t="s">
        <v>13629</v>
      </c>
      <c r="H636" s="5">
        <v>5</v>
      </c>
      <c r="I636" s="48">
        <v>21</v>
      </c>
      <c r="J636" s="5">
        <v>636</v>
      </c>
      <c r="K636" s="47" t="s">
        <v>19951</v>
      </c>
      <c r="L636" s="46" t="s">
        <v>25745</v>
      </c>
      <c r="M636" s="46"/>
      <c r="N636" s="46"/>
      <c r="O636" s="39">
        <f>YEAR(F636)</f>
        <v>1917</v>
      </c>
      <c r="P636" s="2">
        <f>MONTH(F636)</f>
        <v>5</v>
      </c>
      <c r="Q636" s="2">
        <f>P636</f>
        <v>5</v>
      </c>
      <c r="R636" s="2">
        <f>DAY(F636)</f>
        <v>29</v>
      </c>
      <c r="S636" s="2" t="str">
        <f>"&lt;a href="&amp;""""&amp;L636&amp;"\"&amp;K636&amp;"""&gt;"&amp;B636&amp;"&lt;/a&gt;"</f>
        <v>&lt;a href="set04\he_december 8, 1914 - november 20, 1917\birth\palm,_male_birth_to_fritz_may_29,_1917_p5_he.pdf"&gt;Palm&lt;/a&gt;</v>
      </c>
      <c r="T636" s="78" t="str">
        <f>"&lt;tr&gt;&lt;td class="&amp;""""&amp;"dataleft"&amp;""""&amp;"&gt;"&amp;
TEXT(A636,"0")&amp;"&lt;/td&gt;&lt;td class="&amp;""""&amp;"dataleft"&amp;""""&amp;"&gt;"&amp;
TEXT(B636,"")&amp;"&lt;/td&gt;&lt;td class="&amp;""""&amp;"dataleft"&amp;""""&amp;"&gt;"&amp;
TEXT(C636,"")&amp;"&lt;/td&gt;&lt;td class="&amp;""""&amp;"dataleft"&amp;""""&amp;"&gt;"&amp;
TEXT(D636,"0.0")&amp;"&lt;/td&gt;&lt;td class="&amp;""""&amp;"datacenter"&amp;""""&amp;"&gt;"&amp;
TEXT(E636,"0.0")&amp;"&lt;/td&gt;&lt;td class="&amp;""""&amp;"dataright"&amp;""""&amp;"&gt;"&amp;
TEXT(F636,"mmmm d, yyyy")&amp;"&lt;/td&gt;&lt;td class="&amp;""""&amp;"datacenter"&amp;""""&amp;"&gt;"&amp;
TEXT(G636,"0.0")&amp;"&lt;/td&gt;&lt;td class="&amp;""""&amp;"datacenter"&amp;""""&amp;"&gt;"&amp;
TEXT(H636,"0")&amp;"&lt;/td&gt;"&amp;
"&lt;/tr&gt;"</f>
        <v>&lt;tr&gt;&lt;td class="dataleft"&gt;670&lt;/td&gt;&lt;td class="dataleft"&gt;Palm&lt;/td&gt;&lt;td class="dataleft"&gt;&lt;/td&gt;&lt;td class="dataleft"&gt;Fritz&lt;/td&gt;&lt;td class="datacenter"&gt;M&lt;/td&gt;&lt;td class="dataright"&gt;May 29, 1917&lt;/td&gt;&lt;td class="datacenter"&gt;Hannaford Enterprise&lt;/td&gt;&lt;td class="datacenter"&gt;5&lt;/td&gt;&lt;/tr&gt;</v>
      </c>
      <c r="U636" s="2">
        <f>LEN(S636)</f>
        <v>119</v>
      </c>
    </row>
    <row r="637" spans="1:21" ht="30" x14ac:dyDescent="0.25">
      <c r="A637" s="2">
        <v>673</v>
      </c>
      <c r="B637" s="4" t="s">
        <v>14389</v>
      </c>
      <c r="C637" s="4"/>
      <c r="D637" s="4" t="s">
        <v>4121</v>
      </c>
      <c r="E637" s="5" t="s">
        <v>226</v>
      </c>
      <c r="F637" s="52">
        <v>6268</v>
      </c>
      <c r="G637" s="5" t="s">
        <v>13629</v>
      </c>
      <c r="H637" s="5">
        <v>5</v>
      </c>
      <c r="I637" s="48">
        <v>21</v>
      </c>
      <c r="J637" s="5">
        <v>637</v>
      </c>
      <c r="K637" s="47" t="s">
        <v>19952</v>
      </c>
      <c r="L637" s="46" t="s">
        <v>25745</v>
      </c>
      <c r="M637" s="46"/>
      <c r="N637" s="46"/>
      <c r="O637" s="39">
        <f>YEAR(F637)</f>
        <v>1917</v>
      </c>
      <c r="P637" s="2">
        <f>MONTH(F637)</f>
        <v>2</v>
      </c>
      <c r="Q637" s="2">
        <f>P637</f>
        <v>2</v>
      </c>
      <c r="R637" s="2">
        <f>DAY(F637)</f>
        <v>27</v>
      </c>
      <c r="S637" s="2" t="str">
        <f>"&lt;a href="&amp;""""&amp;L637&amp;"\"&amp;K637&amp;"""&gt;"&amp;B637&amp;"&lt;/a&gt;"</f>
        <v>&lt;a href="set04\he_december 8, 1914 - november 20, 1917\birth\parker,_female_birth_to_e_w_february_27,_1917_p5_he.pdf"&gt;Parker&lt;/a&gt;</v>
      </c>
      <c r="T637" s="78" t="str">
        <f>"&lt;tr&gt;&lt;td class="&amp;""""&amp;"dataleft"&amp;""""&amp;"&gt;"&amp;
TEXT(A637,"0")&amp;"&lt;/td&gt;&lt;td class="&amp;""""&amp;"dataleft"&amp;""""&amp;"&gt;"&amp;
TEXT(B637,"")&amp;"&lt;/td&gt;&lt;td class="&amp;""""&amp;"dataleft"&amp;""""&amp;"&gt;"&amp;
TEXT(C637,"")&amp;"&lt;/td&gt;&lt;td class="&amp;""""&amp;"dataleft"&amp;""""&amp;"&gt;"&amp;
TEXT(D637,"0.0")&amp;"&lt;/td&gt;&lt;td class="&amp;""""&amp;"datacenter"&amp;""""&amp;"&gt;"&amp;
TEXT(E637,"0.0")&amp;"&lt;/td&gt;&lt;td class="&amp;""""&amp;"dataright"&amp;""""&amp;"&gt;"&amp;
TEXT(F637,"mmmm d, yyyy")&amp;"&lt;/td&gt;&lt;td class="&amp;""""&amp;"datacenter"&amp;""""&amp;"&gt;"&amp;
TEXT(G637,"0.0")&amp;"&lt;/td&gt;&lt;td class="&amp;""""&amp;"datacenter"&amp;""""&amp;"&gt;"&amp;
TEXT(H637,"0")&amp;"&lt;/td&gt;"&amp;
"&lt;/tr&gt;"</f>
        <v>&lt;tr&gt;&lt;td class="dataleft"&gt;673&lt;/td&gt;&lt;td class="dataleft"&gt;Parker&lt;/td&gt;&lt;td class="dataleft"&gt;&lt;/td&gt;&lt;td class="dataleft"&gt;E W&lt;/td&gt;&lt;td class="datacenter"&gt;F&lt;/td&gt;&lt;td class="dataright"&gt;February 27, 1917&lt;/td&gt;&lt;td class="datacenter"&gt;Hannaford Enterprise&lt;/td&gt;&lt;td class="datacenter"&gt;5&lt;/td&gt;&lt;/tr&gt;</v>
      </c>
      <c r="U637" s="2">
        <f>LEN(S637)</f>
        <v>128</v>
      </c>
    </row>
    <row r="638" spans="1:21" ht="30" x14ac:dyDescent="0.25">
      <c r="A638" s="2">
        <v>711</v>
      </c>
      <c r="B638" s="4" t="s">
        <v>13670</v>
      </c>
      <c r="C638" s="4"/>
      <c r="D638" s="4" t="s">
        <v>13671</v>
      </c>
      <c r="E638" s="5" t="s">
        <v>226</v>
      </c>
      <c r="F638" s="52">
        <v>5624</v>
      </c>
      <c r="G638" s="5" t="s">
        <v>13629</v>
      </c>
      <c r="H638" s="5">
        <v>5</v>
      </c>
      <c r="I638" s="48">
        <v>21</v>
      </c>
      <c r="J638" s="5">
        <v>638</v>
      </c>
      <c r="K638" s="47" t="s">
        <v>19953</v>
      </c>
      <c r="L638" s="46" t="s">
        <v>25745</v>
      </c>
      <c r="M638" s="46"/>
      <c r="N638" s="46"/>
      <c r="O638" s="39">
        <f>YEAR(F638)</f>
        <v>1915</v>
      </c>
      <c r="P638" s="2">
        <f>MONTH(F638)</f>
        <v>5</v>
      </c>
      <c r="Q638" s="2">
        <f>P638</f>
        <v>5</v>
      </c>
      <c r="R638" s="2">
        <f>DAY(F638)</f>
        <v>25</v>
      </c>
      <c r="S638" s="2" t="str">
        <f>"&lt;a href="&amp;""""&amp;L638&amp;"\"&amp;K638&amp;"""&gt;"&amp;B638&amp;"&lt;/a&gt;"</f>
        <v>&lt;a href="set04\he_december 8, 1914 - november 20, 1917\birth\rasmussen,_female_birth_to_p_h_may_25,_1915_p5_he.pdf"&gt;Rasmussen&lt;/a&gt;</v>
      </c>
      <c r="T638" s="78" t="str">
        <f>"&lt;tr&gt;&lt;td class="&amp;""""&amp;"dataleft"&amp;""""&amp;"&gt;"&amp;
TEXT(A638,"0")&amp;"&lt;/td&gt;&lt;td class="&amp;""""&amp;"dataleft"&amp;""""&amp;"&gt;"&amp;
TEXT(B638,"")&amp;"&lt;/td&gt;&lt;td class="&amp;""""&amp;"dataleft"&amp;""""&amp;"&gt;"&amp;
TEXT(C638,"")&amp;"&lt;/td&gt;&lt;td class="&amp;""""&amp;"dataleft"&amp;""""&amp;"&gt;"&amp;
TEXT(D638,"0.0")&amp;"&lt;/td&gt;&lt;td class="&amp;""""&amp;"datacenter"&amp;""""&amp;"&gt;"&amp;
TEXT(E638,"0.0")&amp;"&lt;/td&gt;&lt;td class="&amp;""""&amp;"dataright"&amp;""""&amp;"&gt;"&amp;
TEXT(F638,"mmmm d, yyyy")&amp;"&lt;/td&gt;&lt;td class="&amp;""""&amp;"datacenter"&amp;""""&amp;"&gt;"&amp;
TEXT(G638,"0.0")&amp;"&lt;/td&gt;&lt;td class="&amp;""""&amp;"datacenter"&amp;""""&amp;"&gt;"&amp;
TEXT(H638,"0")&amp;"&lt;/td&gt;"&amp;
"&lt;/tr&gt;"</f>
        <v>&lt;tr&gt;&lt;td class="dataleft"&gt;711&lt;/td&gt;&lt;td class="dataleft"&gt;Rasmussen&lt;/td&gt;&lt;td class="dataleft"&gt;&lt;/td&gt;&lt;td class="dataleft"&gt;P H&lt;/td&gt;&lt;td class="datacenter"&gt;F&lt;/td&gt;&lt;td class="dataright"&gt;May 25, 1915&lt;/td&gt;&lt;td class="datacenter"&gt;Hannaford Enterprise&lt;/td&gt;&lt;td class="datacenter"&gt;5&lt;/td&gt;&lt;/tr&gt;</v>
      </c>
      <c r="U638" s="2">
        <f>LEN(S638)</f>
        <v>129</v>
      </c>
    </row>
    <row r="639" spans="1:21" x14ac:dyDescent="0.25">
      <c r="A639" s="2">
        <v>725</v>
      </c>
      <c r="B639" s="4" t="s">
        <v>4701</v>
      </c>
      <c r="C639" s="4"/>
      <c r="D639" s="4" t="s">
        <v>303</v>
      </c>
      <c r="E639" s="5" t="s">
        <v>26</v>
      </c>
      <c r="F639" s="52">
        <v>5575</v>
      </c>
      <c r="G639" s="5" t="s">
        <v>13629</v>
      </c>
      <c r="H639" s="5">
        <v>5</v>
      </c>
      <c r="I639" s="48">
        <v>21</v>
      </c>
      <c r="J639" s="5">
        <v>639</v>
      </c>
      <c r="K639" s="47" t="s">
        <v>19954</v>
      </c>
      <c r="L639" s="46" t="s">
        <v>25745</v>
      </c>
      <c r="M639" s="46"/>
      <c r="N639" s="46"/>
      <c r="O639" s="39">
        <f>YEAR(F639)</f>
        <v>1915</v>
      </c>
      <c r="P639" s="2">
        <f>MONTH(F639)</f>
        <v>4</v>
      </c>
      <c r="Q639" s="2">
        <f>P639</f>
        <v>4</v>
      </c>
      <c r="R639" s="2">
        <f>DAY(F639)</f>
        <v>6</v>
      </c>
      <c r="S639" s="2" t="str">
        <f>"&lt;a href="&amp;""""&amp;L639&amp;"\"&amp;K639&amp;"""&gt;"&amp;B639&amp;"&lt;/a&gt;"</f>
        <v>&lt;a href="set04\he_december 8, 1914 - november 20, 1917\birth\reite,_male_birth_to_christ_april_6,_1915_p5_he.pdf"&gt;Reite&lt;/a&gt;</v>
      </c>
      <c r="T639" s="78" t="str">
        <f>"&lt;tr&gt;&lt;td class="&amp;""""&amp;"dataleft"&amp;""""&amp;"&gt;"&amp;
TEXT(A639,"0")&amp;"&lt;/td&gt;&lt;td class="&amp;""""&amp;"dataleft"&amp;""""&amp;"&gt;"&amp;
TEXT(B639,"")&amp;"&lt;/td&gt;&lt;td class="&amp;""""&amp;"dataleft"&amp;""""&amp;"&gt;"&amp;
TEXT(C639,"")&amp;"&lt;/td&gt;&lt;td class="&amp;""""&amp;"dataleft"&amp;""""&amp;"&gt;"&amp;
TEXT(D639,"0.0")&amp;"&lt;/td&gt;&lt;td class="&amp;""""&amp;"datacenter"&amp;""""&amp;"&gt;"&amp;
TEXT(E639,"0.0")&amp;"&lt;/td&gt;&lt;td class="&amp;""""&amp;"dataright"&amp;""""&amp;"&gt;"&amp;
TEXT(F639,"mmmm d, yyyy")&amp;"&lt;/td&gt;&lt;td class="&amp;""""&amp;"datacenter"&amp;""""&amp;"&gt;"&amp;
TEXT(G639,"0.0")&amp;"&lt;/td&gt;&lt;td class="&amp;""""&amp;"datacenter"&amp;""""&amp;"&gt;"&amp;
TEXT(H639,"0")&amp;"&lt;/td&gt;"&amp;
"&lt;/tr&gt;"</f>
        <v>&lt;tr&gt;&lt;td class="dataleft"&gt;725&lt;/td&gt;&lt;td class="dataleft"&gt;Reite&lt;/td&gt;&lt;td class="dataleft"&gt;&lt;/td&gt;&lt;td class="dataleft"&gt;Christ&lt;/td&gt;&lt;td class="datacenter"&gt;M&lt;/td&gt;&lt;td class="dataright"&gt;April 6, 1915&lt;/td&gt;&lt;td class="datacenter"&gt;Hannaford Enterprise&lt;/td&gt;&lt;td class="datacenter"&gt;5&lt;/td&gt;&lt;/tr&gt;</v>
      </c>
      <c r="U639" s="2">
        <f>LEN(S639)</f>
        <v>123</v>
      </c>
    </row>
    <row r="640" spans="1:21" ht="30" x14ac:dyDescent="0.25">
      <c r="A640" s="2">
        <v>726</v>
      </c>
      <c r="B640" s="4" t="s">
        <v>4701</v>
      </c>
      <c r="C640" s="4"/>
      <c r="D640" s="4" t="s">
        <v>303</v>
      </c>
      <c r="E640" s="5" t="s">
        <v>26</v>
      </c>
      <c r="F640" s="52">
        <v>6464</v>
      </c>
      <c r="G640" s="5" t="s">
        <v>13629</v>
      </c>
      <c r="H640" s="5">
        <v>5</v>
      </c>
      <c r="I640" s="48">
        <v>21</v>
      </c>
      <c r="J640" s="5">
        <v>640</v>
      </c>
      <c r="K640" s="47" t="s">
        <v>19955</v>
      </c>
      <c r="L640" s="46" t="s">
        <v>25745</v>
      </c>
      <c r="M640" s="46"/>
      <c r="N640" s="46"/>
      <c r="O640" s="39">
        <f>YEAR(F640)</f>
        <v>1917</v>
      </c>
      <c r="P640" s="2">
        <f>MONTH(F640)</f>
        <v>9</v>
      </c>
      <c r="Q640" s="2">
        <f>P640</f>
        <v>9</v>
      </c>
      <c r="R640" s="2">
        <f>DAY(F640)</f>
        <v>11</v>
      </c>
      <c r="S640" s="2" t="str">
        <f>"&lt;a href="&amp;""""&amp;L640&amp;"\"&amp;K640&amp;"""&gt;"&amp;B640&amp;"&lt;/a&gt;"</f>
        <v>&lt;a href="set04\he_december 8, 1914 - november 20, 1917\birth\reite,_male_birth_to_christ_september_11,_1917_p5_he.pdf"&gt;Reite&lt;/a&gt;</v>
      </c>
      <c r="T640" s="78" t="str">
        <f>"&lt;tr&gt;&lt;td class="&amp;""""&amp;"dataleft"&amp;""""&amp;"&gt;"&amp;
TEXT(A640,"0")&amp;"&lt;/td&gt;&lt;td class="&amp;""""&amp;"dataleft"&amp;""""&amp;"&gt;"&amp;
TEXT(B640,"")&amp;"&lt;/td&gt;&lt;td class="&amp;""""&amp;"dataleft"&amp;""""&amp;"&gt;"&amp;
TEXT(C640,"")&amp;"&lt;/td&gt;&lt;td class="&amp;""""&amp;"dataleft"&amp;""""&amp;"&gt;"&amp;
TEXT(D640,"0.0")&amp;"&lt;/td&gt;&lt;td class="&amp;""""&amp;"datacenter"&amp;""""&amp;"&gt;"&amp;
TEXT(E640,"0.0")&amp;"&lt;/td&gt;&lt;td class="&amp;""""&amp;"dataright"&amp;""""&amp;"&gt;"&amp;
TEXT(F640,"mmmm d, yyyy")&amp;"&lt;/td&gt;&lt;td class="&amp;""""&amp;"datacenter"&amp;""""&amp;"&gt;"&amp;
TEXT(G640,"0.0")&amp;"&lt;/td&gt;&lt;td class="&amp;""""&amp;"datacenter"&amp;""""&amp;"&gt;"&amp;
TEXT(H640,"0")&amp;"&lt;/td&gt;"&amp;
"&lt;/tr&gt;"</f>
        <v>&lt;tr&gt;&lt;td class="dataleft"&gt;726&lt;/td&gt;&lt;td class="dataleft"&gt;Reite&lt;/td&gt;&lt;td class="dataleft"&gt;&lt;/td&gt;&lt;td class="dataleft"&gt;Christ&lt;/td&gt;&lt;td class="datacenter"&gt;M&lt;/td&gt;&lt;td class="dataright"&gt;September 11, 1917&lt;/td&gt;&lt;td class="datacenter"&gt;Hannaford Enterprise&lt;/td&gt;&lt;td class="datacenter"&gt;5&lt;/td&gt;&lt;/tr&gt;</v>
      </c>
      <c r="U640" s="2">
        <f>LEN(S640)</f>
        <v>128</v>
      </c>
    </row>
    <row r="641" spans="1:21" ht="30" x14ac:dyDescent="0.25">
      <c r="A641" s="2">
        <v>740</v>
      </c>
      <c r="B641" s="4" t="s">
        <v>4195</v>
      </c>
      <c r="C641" s="4"/>
      <c r="D641" s="4" t="s">
        <v>13672</v>
      </c>
      <c r="E641" s="5" t="s">
        <v>226</v>
      </c>
      <c r="F641" s="52">
        <v>5540</v>
      </c>
      <c r="G641" s="5" t="s">
        <v>13629</v>
      </c>
      <c r="H641" s="5">
        <v>5</v>
      </c>
      <c r="I641" s="48">
        <v>21</v>
      </c>
      <c r="J641" s="5">
        <v>641</v>
      </c>
      <c r="K641" s="47" t="s">
        <v>19956</v>
      </c>
      <c r="L641" s="46" t="s">
        <v>25745</v>
      </c>
      <c r="M641" s="46"/>
      <c r="N641" s="46"/>
      <c r="O641" s="39">
        <f>YEAR(F641)</f>
        <v>1915</v>
      </c>
      <c r="P641" s="2">
        <f>MONTH(F641)</f>
        <v>3</v>
      </c>
      <c r="Q641" s="2">
        <f>P641</f>
        <v>3</v>
      </c>
      <c r="R641" s="2">
        <f>DAY(F641)</f>
        <v>2</v>
      </c>
      <c r="S641" s="2" t="str">
        <f>"&lt;a href="&amp;""""&amp;L641&amp;"\"&amp;K641&amp;"""&gt;"&amp;B641&amp;"&lt;/a&gt;"</f>
        <v>&lt;a href="set04\he_december 8, 1914 - november 20, 1917\birth\richardson,_female_birth_to_harvey_march_2,_1915_p5_he.pdf"&gt;Richardson&lt;/a&gt;</v>
      </c>
      <c r="T641" s="78" t="str">
        <f>"&lt;tr&gt;&lt;td class="&amp;""""&amp;"dataleft"&amp;""""&amp;"&gt;"&amp;
TEXT(A641,"0")&amp;"&lt;/td&gt;&lt;td class="&amp;""""&amp;"dataleft"&amp;""""&amp;"&gt;"&amp;
TEXT(B641,"")&amp;"&lt;/td&gt;&lt;td class="&amp;""""&amp;"dataleft"&amp;""""&amp;"&gt;"&amp;
TEXT(C641,"")&amp;"&lt;/td&gt;&lt;td class="&amp;""""&amp;"dataleft"&amp;""""&amp;"&gt;"&amp;
TEXT(D641,"0.0")&amp;"&lt;/td&gt;&lt;td class="&amp;""""&amp;"datacenter"&amp;""""&amp;"&gt;"&amp;
TEXT(E641,"0.0")&amp;"&lt;/td&gt;&lt;td class="&amp;""""&amp;"dataright"&amp;""""&amp;"&gt;"&amp;
TEXT(F641,"mmmm d, yyyy")&amp;"&lt;/td&gt;&lt;td class="&amp;""""&amp;"datacenter"&amp;""""&amp;"&gt;"&amp;
TEXT(G641,"0.0")&amp;"&lt;/td&gt;&lt;td class="&amp;""""&amp;"datacenter"&amp;""""&amp;"&gt;"&amp;
TEXT(H641,"0")&amp;"&lt;/td&gt;"&amp;
"&lt;/tr&gt;"</f>
        <v>&lt;tr&gt;&lt;td class="dataleft"&gt;740&lt;/td&gt;&lt;td class="dataleft"&gt;Richardson&lt;/td&gt;&lt;td class="dataleft"&gt;&lt;/td&gt;&lt;td class="dataleft"&gt;Harvey&lt;/td&gt;&lt;td class="datacenter"&gt;F&lt;/td&gt;&lt;td class="dataright"&gt;March 2, 1915&lt;/td&gt;&lt;td class="datacenter"&gt;Hannaford Enterprise&lt;/td&gt;&lt;td class="datacenter"&gt;5&lt;/td&gt;&lt;/tr&gt;</v>
      </c>
      <c r="U641" s="2">
        <f>LEN(S641)</f>
        <v>135</v>
      </c>
    </row>
    <row r="642" spans="1:21" x14ac:dyDescent="0.25">
      <c r="A642" s="2">
        <v>767</v>
      </c>
      <c r="B642" s="4" t="s">
        <v>14390</v>
      </c>
      <c r="C642" s="4"/>
      <c r="D642" s="4" t="s">
        <v>352</v>
      </c>
      <c r="E642" s="5" t="s">
        <v>26</v>
      </c>
      <c r="F642" s="52">
        <v>6282</v>
      </c>
      <c r="G642" s="5" t="s">
        <v>13629</v>
      </c>
      <c r="H642" s="5">
        <v>5</v>
      </c>
      <c r="I642" s="48">
        <v>21</v>
      </c>
      <c r="J642" s="5">
        <v>642</v>
      </c>
      <c r="K642" s="47" t="s">
        <v>19957</v>
      </c>
      <c r="L642" s="46" t="s">
        <v>25745</v>
      </c>
      <c r="M642" s="46"/>
      <c r="N642" s="46"/>
      <c r="O642" s="39">
        <f>YEAR(F642)</f>
        <v>1917</v>
      </c>
      <c r="P642" s="2">
        <f>MONTH(F642)</f>
        <v>3</v>
      </c>
      <c r="Q642" s="2">
        <f>P642</f>
        <v>3</v>
      </c>
      <c r="R642" s="2">
        <f>DAY(F642)</f>
        <v>13</v>
      </c>
      <c r="S642" s="2" t="str">
        <f>"&lt;a href="&amp;""""&amp;L642&amp;"\"&amp;K642&amp;"""&gt;"&amp;B642&amp;"&lt;/a&gt;"</f>
        <v>&lt;a href="set04\he_december 8, 1914 - november 20, 1917\birth\sad,_male_birth_to_john_march_13,_1917_p5_he.pdf"&gt;Sad&lt;/a&gt;</v>
      </c>
      <c r="T642" s="78" t="str">
        <f>"&lt;tr&gt;&lt;td class="&amp;""""&amp;"dataleft"&amp;""""&amp;"&gt;"&amp;
TEXT(A642,"0")&amp;"&lt;/td&gt;&lt;td class="&amp;""""&amp;"dataleft"&amp;""""&amp;"&gt;"&amp;
TEXT(B642,"")&amp;"&lt;/td&gt;&lt;td class="&amp;""""&amp;"dataleft"&amp;""""&amp;"&gt;"&amp;
TEXT(C642,"")&amp;"&lt;/td&gt;&lt;td class="&amp;""""&amp;"dataleft"&amp;""""&amp;"&gt;"&amp;
TEXT(D642,"0.0")&amp;"&lt;/td&gt;&lt;td class="&amp;""""&amp;"datacenter"&amp;""""&amp;"&gt;"&amp;
TEXT(E642,"0.0")&amp;"&lt;/td&gt;&lt;td class="&amp;""""&amp;"dataright"&amp;""""&amp;"&gt;"&amp;
TEXT(F642,"mmmm d, yyyy")&amp;"&lt;/td&gt;&lt;td class="&amp;""""&amp;"datacenter"&amp;""""&amp;"&gt;"&amp;
TEXT(G642,"0.0")&amp;"&lt;/td&gt;&lt;td class="&amp;""""&amp;"datacenter"&amp;""""&amp;"&gt;"&amp;
TEXT(H642,"0")&amp;"&lt;/td&gt;"&amp;
"&lt;/tr&gt;"</f>
        <v>&lt;tr&gt;&lt;td class="dataleft"&gt;767&lt;/td&gt;&lt;td class="dataleft"&gt;Sad&lt;/td&gt;&lt;td class="dataleft"&gt;&lt;/td&gt;&lt;td class="dataleft"&gt;John&lt;/td&gt;&lt;td class="datacenter"&gt;M&lt;/td&gt;&lt;td class="dataright"&gt;March 13, 1917&lt;/td&gt;&lt;td class="datacenter"&gt;Hannaford Enterprise&lt;/td&gt;&lt;td class="datacenter"&gt;5&lt;/td&gt;&lt;/tr&gt;</v>
      </c>
      <c r="U642" s="2">
        <f>LEN(S642)</f>
        <v>118</v>
      </c>
    </row>
    <row r="643" spans="1:21" ht="30" x14ac:dyDescent="0.25">
      <c r="A643" s="2">
        <v>774</v>
      </c>
      <c r="B643" s="4" t="s">
        <v>13188</v>
      </c>
      <c r="C643" s="4"/>
      <c r="D643" s="4" t="s">
        <v>13673</v>
      </c>
      <c r="E643" s="5" t="s">
        <v>26</v>
      </c>
      <c r="F643" s="52">
        <v>5589</v>
      </c>
      <c r="G643" s="5" t="s">
        <v>13629</v>
      </c>
      <c r="H643" s="5">
        <v>5</v>
      </c>
      <c r="I643" s="48">
        <v>21</v>
      </c>
      <c r="J643" s="5">
        <v>643</v>
      </c>
      <c r="K643" s="47" t="s">
        <v>19958</v>
      </c>
      <c r="L643" s="46" t="s">
        <v>25745</v>
      </c>
      <c r="M643" s="46"/>
      <c r="N643" s="46"/>
      <c r="O643" s="39">
        <f>YEAR(F643)</f>
        <v>1915</v>
      </c>
      <c r="P643" s="2">
        <f>MONTH(F643)</f>
        <v>4</v>
      </c>
      <c r="Q643" s="2">
        <f>P643</f>
        <v>4</v>
      </c>
      <c r="R643" s="2">
        <f>DAY(F643)</f>
        <v>20</v>
      </c>
      <c r="S643" s="2" t="str">
        <f>"&lt;a href="&amp;""""&amp;L643&amp;"\"&amp;K643&amp;"""&gt;"&amp;B643&amp;"&lt;/a&gt;"</f>
        <v>&lt;a href="set04\he_december 8, 1914 - november 20, 1917\birth\savre,_male_birth_to_edward_april_20,_1915_p5_he.pdf"&gt;Savre&lt;/a&gt;</v>
      </c>
      <c r="T643" s="78" t="str">
        <f>"&lt;tr&gt;&lt;td class="&amp;""""&amp;"dataleft"&amp;""""&amp;"&gt;"&amp;
TEXT(A643,"0")&amp;"&lt;/td&gt;&lt;td class="&amp;""""&amp;"dataleft"&amp;""""&amp;"&gt;"&amp;
TEXT(B643,"")&amp;"&lt;/td&gt;&lt;td class="&amp;""""&amp;"dataleft"&amp;""""&amp;"&gt;"&amp;
TEXT(C643,"")&amp;"&lt;/td&gt;&lt;td class="&amp;""""&amp;"dataleft"&amp;""""&amp;"&gt;"&amp;
TEXT(D643,"0.0")&amp;"&lt;/td&gt;&lt;td class="&amp;""""&amp;"datacenter"&amp;""""&amp;"&gt;"&amp;
TEXT(E643,"0.0")&amp;"&lt;/td&gt;&lt;td class="&amp;""""&amp;"dataright"&amp;""""&amp;"&gt;"&amp;
TEXT(F643,"mmmm d, yyyy")&amp;"&lt;/td&gt;&lt;td class="&amp;""""&amp;"datacenter"&amp;""""&amp;"&gt;"&amp;
TEXT(G643,"0.0")&amp;"&lt;/td&gt;&lt;td class="&amp;""""&amp;"datacenter"&amp;""""&amp;"&gt;"&amp;
TEXT(H643,"0")&amp;"&lt;/td&gt;"&amp;
"&lt;/tr&gt;"</f>
        <v>&lt;tr&gt;&lt;td class="dataleft"&gt;774&lt;/td&gt;&lt;td class="dataleft"&gt;Savre&lt;/td&gt;&lt;td class="dataleft"&gt;&lt;/td&gt;&lt;td class="dataleft"&gt;Edward&lt;/td&gt;&lt;td class="datacenter"&gt;M&lt;/td&gt;&lt;td class="dataright"&gt;April 20, 1915&lt;/td&gt;&lt;td class="datacenter"&gt;Hannaford Enterprise&lt;/td&gt;&lt;td class="datacenter"&gt;5&lt;/td&gt;&lt;/tr&gt;</v>
      </c>
      <c r="U643" s="2">
        <f>LEN(S643)</f>
        <v>124</v>
      </c>
    </row>
    <row r="644" spans="1:21" x14ac:dyDescent="0.25">
      <c r="A644" s="2">
        <v>778</v>
      </c>
      <c r="B644" s="4" t="s">
        <v>318</v>
      </c>
      <c r="C644" s="4"/>
      <c r="D644" s="4" t="s">
        <v>4574</v>
      </c>
      <c r="E644" s="5" t="s">
        <v>226</v>
      </c>
      <c r="F644" s="52">
        <v>5673</v>
      </c>
      <c r="G644" s="5" t="s">
        <v>13629</v>
      </c>
      <c r="H644" s="5">
        <v>5</v>
      </c>
      <c r="I644" s="48">
        <v>21</v>
      </c>
      <c r="J644" s="5">
        <v>644</v>
      </c>
      <c r="K644" s="47" t="s">
        <v>19959</v>
      </c>
      <c r="L644" s="46" t="s">
        <v>25745</v>
      </c>
      <c r="M644" s="46"/>
      <c r="N644" s="46"/>
      <c r="O644" s="39">
        <f>YEAR(F644)</f>
        <v>1915</v>
      </c>
      <c r="P644" s="2">
        <f>MONTH(F644)</f>
        <v>7</v>
      </c>
      <c r="Q644" s="2">
        <f>P644</f>
        <v>7</v>
      </c>
      <c r="R644" s="2">
        <f>DAY(F644)</f>
        <v>13</v>
      </c>
      <c r="S644" s="2" t="str">
        <f>"&lt;a href="&amp;""""&amp;L644&amp;"\"&amp;K644&amp;"""&gt;"&amp;B644&amp;"&lt;/a&gt;"</f>
        <v>&lt;a href="set04\he_december 8, 1914 - november 20, 1917\birth\schmidt,_female_birth_to_c_p_july_13,_1915_p5_he.pdf"&gt;Schmidt&lt;/a&gt;</v>
      </c>
      <c r="T644" s="78" t="str">
        <f>"&lt;tr&gt;&lt;td class="&amp;""""&amp;"dataleft"&amp;""""&amp;"&gt;"&amp;
TEXT(A644,"0")&amp;"&lt;/td&gt;&lt;td class="&amp;""""&amp;"dataleft"&amp;""""&amp;"&gt;"&amp;
TEXT(B644,"")&amp;"&lt;/td&gt;&lt;td class="&amp;""""&amp;"dataleft"&amp;""""&amp;"&gt;"&amp;
TEXT(C644,"")&amp;"&lt;/td&gt;&lt;td class="&amp;""""&amp;"dataleft"&amp;""""&amp;"&gt;"&amp;
TEXT(D644,"0.0")&amp;"&lt;/td&gt;&lt;td class="&amp;""""&amp;"datacenter"&amp;""""&amp;"&gt;"&amp;
TEXT(E644,"0.0")&amp;"&lt;/td&gt;&lt;td class="&amp;""""&amp;"dataright"&amp;""""&amp;"&gt;"&amp;
TEXT(F644,"mmmm d, yyyy")&amp;"&lt;/td&gt;&lt;td class="&amp;""""&amp;"datacenter"&amp;""""&amp;"&gt;"&amp;
TEXT(G644,"0.0")&amp;"&lt;/td&gt;&lt;td class="&amp;""""&amp;"datacenter"&amp;""""&amp;"&gt;"&amp;
TEXT(H644,"0")&amp;"&lt;/td&gt;"&amp;
"&lt;/tr&gt;"</f>
        <v>&lt;tr&gt;&lt;td class="dataleft"&gt;778&lt;/td&gt;&lt;td class="dataleft"&gt;Schmidt&lt;/td&gt;&lt;td class="dataleft"&gt;&lt;/td&gt;&lt;td class="dataleft"&gt;C P&lt;/td&gt;&lt;td class="datacenter"&gt;F&lt;/td&gt;&lt;td class="dataright"&gt;July 13, 1915&lt;/td&gt;&lt;td class="datacenter"&gt;Hannaford Enterprise&lt;/td&gt;&lt;td class="datacenter"&gt;5&lt;/td&gt;&lt;/tr&gt;</v>
      </c>
      <c r="U644" s="2">
        <f>LEN(S644)</f>
        <v>126</v>
      </c>
    </row>
    <row r="645" spans="1:21" ht="30" x14ac:dyDescent="0.25">
      <c r="A645" s="2">
        <v>801</v>
      </c>
      <c r="B645" s="4" t="s">
        <v>320</v>
      </c>
      <c r="C645" s="4" t="s">
        <v>4139</v>
      </c>
      <c r="D645" s="4" t="s">
        <v>4169</v>
      </c>
      <c r="E645" s="5" t="s">
        <v>11791</v>
      </c>
      <c r="F645" s="52">
        <v>5512</v>
      </c>
      <c r="G645" s="5" t="s">
        <v>13629</v>
      </c>
      <c r="H645" s="5">
        <v>5</v>
      </c>
      <c r="I645" s="48">
        <v>21</v>
      </c>
      <c r="J645" s="5">
        <v>645</v>
      </c>
      <c r="K645" s="47" t="s">
        <v>19961</v>
      </c>
      <c r="L645" s="46" t="s">
        <v>25745</v>
      </c>
      <c r="M645" s="46"/>
      <c r="N645" s="46"/>
      <c r="O645" s="39">
        <f>YEAR(F645)</f>
        <v>1915</v>
      </c>
      <c r="P645" s="2">
        <f>MONTH(F645)</f>
        <v>2</v>
      </c>
      <c r="Q645" s="2">
        <f>P645</f>
        <v>2</v>
      </c>
      <c r="R645" s="2">
        <f>DAY(F645)</f>
        <v>2</v>
      </c>
      <c r="S645" s="2" t="str">
        <f>"&lt;a href="&amp;""""&amp;L645&amp;"\"&amp;K645&amp;"""&gt;"&amp;B645&amp;"&lt;/a&gt;"</f>
        <v>&lt;a href="set04\he_december 8, 1914 - november 20, 1917\birth\sletten,_twin_female_birth_to_albert_february_2,_1915_p5_he.pdf"&gt;Sletten&lt;/a&gt;</v>
      </c>
      <c r="T645" s="78" t="str">
        <f>"&lt;tr&gt;&lt;td class="&amp;""""&amp;"dataleft"&amp;""""&amp;"&gt;"&amp;
TEXT(A645,"0")&amp;"&lt;/td&gt;&lt;td class="&amp;""""&amp;"dataleft"&amp;""""&amp;"&gt;"&amp;
TEXT(B645,"")&amp;"&lt;/td&gt;&lt;td class="&amp;""""&amp;"dataleft"&amp;""""&amp;"&gt;"&amp;
TEXT(C645,"")&amp;"&lt;/td&gt;&lt;td class="&amp;""""&amp;"dataleft"&amp;""""&amp;"&gt;"&amp;
TEXT(D645,"0.0")&amp;"&lt;/td&gt;&lt;td class="&amp;""""&amp;"datacenter"&amp;""""&amp;"&gt;"&amp;
TEXT(E645,"0.0")&amp;"&lt;/td&gt;&lt;td class="&amp;""""&amp;"dataright"&amp;""""&amp;"&gt;"&amp;
TEXT(F645,"mmmm d, yyyy")&amp;"&lt;/td&gt;&lt;td class="&amp;""""&amp;"datacenter"&amp;""""&amp;"&gt;"&amp;
TEXT(G645,"0.0")&amp;"&lt;/td&gt;&lt;td class="&amp;""""&amp;"datacenter"&amp;""""&amp;"&gt;"&amp;
TEXT(H645,"0")&amp;"&lt;/td&gt;"&amp;
"&lt;/tr&gt;"</f>
        <v>&lt;tr&gt;&lt;td class="dataleft"&gt;801&lt;/td&gt;&lt;td class="dataleft"&gt;Sletten&lt;/td&gt;&lt;td class="dataleft"&gt;Twin&lt;/td&gt;&lt;td class="dataleft"&gt;Albert&lt;/td&gt;&lt;td class="datacenter"&gt;F F&lt;/td&gt;&lt;td class="dataright"&gt;February 2, 1915&lt;/td&gt;&lt;td class="datacenter"&gt;Hannaford Enterprise&lt;/td&gt;&lt;td class="datacenter"&gt;5&lt;/td&gt;&lt;/tr&gt;</v>
      </c>
      <c r="U645" s="2">
        <f>LEN(S645)</f>
        <v>137</v>
      </c>
    </row>
    <row r="646" spans="1:21" x14ac:dyDescent="0.25">
      <c r="A646" s="2">
        <v>802</v>
      </c>
      <c r="B646" s="4" t="s">
        <v>320</v>
      </c>
      <c r="C646" s="4"/>
      <c r="D646" s="4" t="s">
        <v>343</v>
      </c>
      <c r="E646" s="5" t="s">
        <v>26</v>
      </c>
      <c r="F646" s="52">
        <v>6387</v>
      </c>
      <c r="G646" s="5" t="s">
        <v>13629</v>
      </c>
      <c r="H646" s="5">
        <v>5</v>
      </c>
      <c r="I646" s="48">
        <v>21</v>
      </c>
      <c r="J646" s="5">
        <v>646</v>
      </c>
      <c r="K646" s="47" t="s">
        <v>19960</v>
      </c>
      <c r="L646" s="46" t="s">
        <v>25745</v>
      </c>
      <c r="M646" s="46"/>
      <c r="N646" s="46"/>
      <c r="O646" s="39">
        <f>YEAR(F646)</f>
        <v>1917</v>
      </c>
      <c r="P646" s="2">
        <f>MONTH(F646)</f>
        <v>6</v>
      </c>
      <c r="Q646" s="2">
        <f>P646</f>
        <v>6</v>
      </c>
      <c r="R646" s="2">
        <f>DAY(F646)</f>
        <v>26</v>
      </c>
      <c r="S646" s="2" t="str">
        <f>"&lt;a href="&amp;""""&amp;L646&amp;"\"&amp;K646&amp;"""&gt;"&amp;B646&amp;"&lt;/a&gt;"</f>
        <v>&lt;a href="set04\he_december 8, 1914 - november 20, 1917\birth\sletten,_male_birth_to_carl_june_26,_1917_p5_he.pdf"&gt;Sletten&lt;/a&gt;</v>
      </c>
      <c r="T646" s="78" t="str">
        <f>"&lt;tr&gt;&lt;td class="&amp;""""&amp;"dataleft"&amp;""""&amp;"&gt;"&amp;
TEXT(A646,"0")&amp;"&lt;/td&gt;&lt;td class="&amp;""""&amp;"dataleft"&amp;""""&amp;"&gt;"&amp;
TEXT(B646,"")&amp;"&lt;/td&gt;&lt;td class="&amp;""""&amp;"dataleft"&amp;""""&amp;"&gt;"&amp;
TEXT(C646,"")&amp;"&lt;/td&gt;&lt;td class="&amp;""""&amp;"dataleft"&amp;""""&amp;"&gt;"&amp;
TEXT(D646,"0.0")&amp;"&lt;/td&gt;&lt;td class="&amp;""""&amp;"datacenter"&amp;""""&amp;"&gt;"&amp;
TEXT(E646,"0.0")&amp;"&lt;/td&gt;&lt;td class="&amp;""""&amp;"dataright"&amp;""""&amp;"&gt;"&amp;
TEXT(F646,"mmmm d, yyyy")&amp;"&lt;/td&gt;&lt;td class="&amp;""""&amp;"datacenter"&amp;""""&amp;"&gt;"&amp;
TEXT(G646,"0.0")&amp;"&lt;/td&gt;&lt;td class="&amp;""""&amp;"datacenter"&amp;""""&amp;"&gt;"&amp;
TEXT(H646,"0")&amp;"&lt;/td&gt;"&amp;
"&lt;/tr&gt;"</f>
        <v>&lt;tr&gt;&lt;td class="dataleft"&gt;802&lt;/td&gt;&lt;td class="dataleft"&gt;Sletten&lt;/td&gt;&lt;td class="dataleft"&gt;&lt;/td&gt;&lt;td class="dataleft"&gt;Carl&lt;/td&gt;&lt;td class="datacenter"&gt;M&lt;/td&gt;&lt;td class="dataright"&gt;June 26, 1917&lt;/td&gt;&lt;td class="datacenter"&gt;Hannaford Enterprise&lt;/td&gt;&lt;td class="datacenter"&gt;5&lt;/td&gt;&lt;/tr&gt;</v>
      </c>
      <c r="U646" s="2">
        <f>LEN(S646)</f>
        <v>125</v>
      </c>
    </row>
    <row r="647" spans="1:21" ht="30" x14ac:dyDescent="0.25">
      <c r="A647" s="2">
        <v>811</v>
      </c>
      <c r="B647" s="4" t="s">
        <v>13674</v>
      </c>
      <c r="C647" s="4"/>
      <c r="D647" s="4" t="s">
        <v>343</v>
      </c>
      <c r="E647" s="5" t="s">
        <v>26</v>
      </c>
      <c r="F647" s="52">
        <v>5785</v>
      </c>
      <c r="G647" s="5" t="s">
        <v>13629</v>
      </c>
      <c r="H647" s="5">
        <v>5</v>
      </c>
      <c r="I647" s="48">
        <v>21</v>
      </c>
      <c r="J647" s="5">
        <v>647</v>
      </c>
      <c r="K647" s="47" t="s">
        <v>19962</v>
      </c>
      <c r="L647" s="46" t="s">
        <v>25745</v>
      </c>
      <c r="M647" s="46"/>
      <c r="N647" s="46"/>
      <c r="O647" s="39">
        <f>YEAR(F647)</f>
        <v>1915</v>
      </c>
      <c r="P647" s="2">
        <f>MONTH(F647)</f>
        <v>11</v>
      </c>
      <c r="Q647" s="2">
        <f>P647</f>
        <v>11</v>
      </c>
      <c r="R647" s="2">
        <f>DAY(F647)</f>
        <v>2</v>
      </c>
      <c r="S647" s="2" t="str">
        <f>"&lt;a href="&amp;""""&amp;L647&amp;"\"&amp;K647&amp;"""&gt;"&amp;B647&amp;"&lt;/a&gt;"</f>
        <v>&lt;a href="set04\he_december 8, 1914 - november 20, 1917\birth\solberg,_male_birth_to_carl_november_2,_1915_p5_he.pdf"&gt;Solberg&lt;/a&gt;</v>
      </c>
      <c r="T647" s="78" t="str">
        <f>"&lt;tr&gt;&lt;td class="&amp;""""&amp;"dataleft"&amp;""""&amp;"&gt;"&amp;
TEXT(A647,"0")&amp;"&lt;/td&gt;&lt;td class="&amp;""""&amp;"dataleft"&amp;""""&amp;"&gt;"&amp;
TEXT(B647,"")&amp;"&lt;/td&gt;&lt;td class="&amp;""""&amp;"dataleft"&amp;""""&amp;"&gt;"&amp;
TEXT(C647,"")&amp;"&lt;/td&gt;&lt;td class="&amp;""""&amp;"dataleft"&amp;""""&amp;"&gt;"&amp;
TEXT(D647,"0.0")&amp;"&lt;/td&gt;&lt;td class="&amp;""""&amp;"datacenter"&amp;""""&amp;"&gt;"&amp;
TEXT(E647,"0.0")&amp;"&lt;/td&gt;&lt;td class="&amp;""""&amp;"dataright"&amp;""""&amp;"&gt;"&amp;
TEXT(F647,"mmmm d, yyyy")&amp;"&lt;/td&gt;&lt;td class="&amp;""""&amp;"datacenter"&amp;""""&amp;"&gt;"&amp;
TEXT(G647,"0.0")&amp;"&lt;/td&gt;&lt;td class="&amp;""""&amp;"datacenter"&amp;""""&amp;"&gt;"&amp;
TEXT(H647,"0")&amp;"&lt;/td&gt;"&amp;
"&lt;/tr&gt;"</f>
        <v>&lt;tr&gt;&lt;td class="dataleft"&gt;811&lt;/td&gt;&lt;td class="dataleft"&gt;Solberg&lt;/td&gt;&lt;td class="dataleft"&gt;&lt;/td&gt;&lt;td class="dataleft"&gt;Carl&lt;/td&gt;&lt;td class="datacenter"&gt;M&lt;/td&gt;&lt;td class="dataright"&gt;November 2, 1915&lt;/td&gt;&lt;td class="datacenter"&gt;Hannaford Enterprise&lt;/td&gt;&lt;td class="datacenter"&gt;5&lt;/td&gt;&lt;/tr&gt;</v>
      </c>
      <c r="U647" s="2">
        <f>LEN(S647)</f>
        <v>128</v>
      </c>
    </row>
    <row r="648" spans="1:21" x14ac:dyDescent="0.25">
      <c r="A648" s="2">
        <v>814</v>
      </c>
      <c r="B648" s="4" t="s">
        <v>13190</v>
      </c>
      <c r="C648" s="4"/>
      <c r="D648" s="4" t="s">
        <v>9061</v>
      </c>
      <c r="E648" s="5" t="s">
        <v>226</v>
      </c>
      <c r="F648" s="52">
        <v>5862</v>
      </c>
      <c r="G648" s="5" t="s">
        <v>13629</v>
      </c>
      <c r="H648" s="5">
        <v>5</v>
      </c>
      <c r="I648" s="48">
        <v>21</v>
      </c>
      <c r="J648" s="5">
        <v>648</v>
      </c>
      <c r="K648" s="47" t="s">
        <v>19963</v>
      </c>
      <c r="L648" s="46" t="s">
        <v>25745</v>
      </c>
      <c r="M648" s="46"/>
      <c r="N648" s="46"/>
      <c r="O648" s="39">
        <f>YEAR(F648)</f>
        <v>1916</v>
      </c>
      <c r="P648" s="2">
        <f>MONTH(F648)</f>
        <v>1</v>
      </c>
      <c r="Q648" s="2">
        <f>P648</f>
        <v>1</v>
      </c>
      <c r="R648" s="2">
        <f>DAY(F648)</f>
        <v>18</v>
      </c>
      <c r="S648" s="2" t="str">
        <f>"&lt;a href="&amp;""""&amp;L648&amp;"\"&amp;K648&amp;"""&gt;"&amp;B648&amp;"&lt;/a&gt;"</f>
        <v>&lt;a href="set04\he_december 8, 1914 - november 20, 1917\birth\sonju,_female_birth_to_a_h_january_18,_1916_p5_he.pdf"&gt;Sonju&lt;/a&gt;</v>
      </c>
      <c r="T648" s="78" t="str">
        <f>"&lt;tr&gt;&lt;td class="&amp;""""&amp;"dataleft"&amp;""""&amp;"&gt;"&amp;
TEXT(A648,"0")&amp;"&lt;/td&gt;&lt;td class="&amp;""""&amp;"dataleft"&amp;""""&amp;"&gt;"&amp;
TEXT(B648,"")&amp;"&lt;/td&gt;&lt;td class="&amp;""""&amp;"dataleft"&amp;""""&amp;"&gt;"&amp;
TEXT(C648,"")&amp;"&lt;/td&gt;&lt;td class="&amp;""""&amp;"dataleft"&amp;""""&amp;"&gt;"&amp;
TEXT(D648,"0.0")&amp;"&lt;/td&gt;&lt;td class="&amp;""""&amp;"datacenter"&amp;""""&amp;"&gt;"&amp;
TEXT(E648,"0.0")&amp;"&lt;/td&gt;&lt;td class="&amp;""""&amp;"dataright"&amp;""""&amp;"&gt;"&amp;
TEXT(F648,"mmmm d, yyyy")&amp;"&lt;/td&gt;&lt;td class="&amp;""""&amp;"datacenter"&amp;""""&amp;"&gt;"&amp;
TEXT(G648,"0.0")&amp;"&lt;/td&gt;&lt;td class="&amp;""""&amp;"datacenter"&amp;""""&amp;"&gt;"&amp;
TEXT(H648,"0")&amp;"&lt;/td&gt;"&amp;
"&lt;/tr&gt;"</f>
        <v>&lt;tr&gt;&lt;td class="dataleft"&gt;814&lt;/td&gt;&lt;td class="dataleft"&gt;Sonju&lt;/td&gt;&lt;td class="dataleft"&gt;&lt;/td&gt;&lt;td class="dataleft"&gt;A H&lt;/td&gt;&lt;td class="datacenter"&gt;F&lt;/td&gt;&lt;td class="dataright"&gt;January 18, 1916&lt;/td&gt;&lt;td class="datacenter"&gt;Hannaford Enterprise&lt;/td&gt;&lt;td class="datacenter"&gt;5&lt;/td&gt;&lt;/tr&gt;</v>
      </c>
      <c r="U648" s="2">
        <f>LEN(S648)</f>
        <v>125</v>
      </c>
    </row>
    <row r="649" spans="1:21" ht="30" x14ac:dyDescent="0.25">
      <c r="A649" s="2">
        <v>828</v>
      </c>
      <c r="B649" s="4" t="s">
        <v>14391</v>
      </c>
      <c r="C649" s="4"/>
      <c r="D649" s="4" t="s">
        <v>14392</v>
      </c>
      <c r="E649" s="5" t="s">
        <v>26</v>
      </c>
      <c r="F649" s="52">
        <v>6485</v>
      </c>
      <c r="G649" s="5" t="s">
        <v>13629</v>
      </c>
      <c r="H649" s="5">
        <v>4</v>
      </c>
      <c r="I649" s="48">
        <v>21</v>
      </c>
      <c r="J649" s="5">
        <v>649</v>
      </c>
      <c r="K649" s="47" t="s">
        <v>19964</v>
      </c>
      <c r="L649" s="46" t="s">
        <v>25745</v>
      </c>
      <c r="M649" s="46"/>
      <c r="N649" s="46"/>
      <c r="O649" s="39">
        <f>YEAR(F649)</f>
        <v>1917</v>
      </c>
      <c r="P649" s="2">
        <f>MONTH(F649)</f>
        <v>10</v>
      </c>
      <c r="Q649" s="2">
        <f>P649</f>
        <v>10</v>
      </c>
      <c r="R649" s="2">
        <f>DAY(F649)</f>
        <v>2</v>
      </c>
      <c r="S649" s="2" t="str">
        <f>"&lt;a href="&amp;""""&amp;L649&amp;"\"&amp;K649&amp;"""&gt;"&amp;B649&amp;"&lt;/a&gt;"</f>
        <v>&lt;a href="set04\he_december 8, 1914 - november 20, 1917\birth\stee,_male_birth_to_clarence_o_october_2,_1917_p4_he.pdf"&gt;Stee&lt;/a&gt;</v>
      </c>
      <c r="T649" s="78" t="str">
        <f>"&lt;tr&gt;&lt;td class="&amp;""""&amp;"dataleft"&amp;""""&amp;"&gt;"&amp;
TEXT(A649,"0")&amp;"&lt;/td&gt;&lt;td class="&amp;""""&amp;"dataleft"&amp;""""&amp;"&gt;"&amp;
TEXT(B649,"")&amp;"&lt;/td&gt;&lt;td class="&amp;""""&amp;"dataleft"&amp;""""&amp;"&gt;"&amp;
TEXT(C649,"")&amp;"&lt;/td&gt;&lt;td class="&amp;""""&amp;"dataleft"&amp;""""&amp;"&gt;"&amp;
TEXT(D649,"0.0")&amp;"&lt;/td&gt;&lt;td class="&amp;""""&amp;"datacenter"&amp;""""&amp;"&gt;"&amp;
TEXT(E649,"0.0")&amp;"&lt;/td&gt;&lt;td class="&amp;""""&amp;"dataright"&amp;""""&amp;"&gt;"&amp;
TEXT(F649,"mmmm d, yyyy")&amp;"&lt;/td&gt;&lt;td class="&amp;""""&amp;"datacenter"&amp;""""&amp;"&gt;"&amp;
TEXT(G649,"0.0")&amp;"&lt;/td&gt;&lt;td class="&amp;""""&amp;"datacenter"&amp;""""&amp;"&gt;"&amp;
TEXT(H649,"0")&amp;"&lt;/td&gt;"&amp;
"&lt;/tr&gt;"</f>
        <v>&lt;tr&gt;&lt;td class="dataleft"&gt;828&lt;/td&gt;&lt;td class="dataleft"&gt;Stee&lt;/td&gt;&lt;td class="dataleft"&gt;&lt;/td&gt;&lt;td class="dataleft"&gt;Clarence O&lt;/td&gt;&lt;td class="datacenter"&gt;M&lt;/td&gt;&lt;td class="dataright"&gt;October 2, 1917&lt;/td&gt;&lt;td class="datacenter"&gt;Hannaford Enterprise&lt;/td&gt;&lt;td class="datacenter"&gt;4&lt;/td&gt;&lt;/tr&gt;</v>
      </c>
      <c r="U649" s="2">
        <f>LEN(S649)</f>
        <v>127</v>
      </c>
    </row>
    <row r="650" spans="1:21" ht="30" x14ac:dyDescent="0.25">
      <c r="A650" s="2">
        <v>862</v>
      </c>
      <c r="B650" s="4" t="s">
        <v>14393</v>
      </c>
      <c r="C650" s="4"/>
      <c r="D650" s="4" t="s">
        <v>14394</v>
      </c>
      <c r="E650" s="5" t="s">
        <v>26</v>
      </c>
      <c r="F650" s="52">
        <v>6373</v>
      </c>
      <c r="G650" s="5" t="s">
        <v>13629</v>
      </c>
      <c r="H650" s="5">
        <v>5</v>
      </c>
      <c r="I650" s="48">
        <v>21</v>
      </c>
      <c r="J650" s="5">
        <v>650</v>
      </c>
      <c r="K650" s="47" t="s">
        <v>19965</v>
      </c>
      <c r="L650" s="46" t="s">
        <v>25745</v>
      </c>
      <c r="M650" s="46"/>
      <c r="N650" s="46"/>
      <c r="O650" s="39">
        <f>YEAR(F650)</f>
        <v>1917</v>
      </c>
      <c r="P650" s="2">
        <f>MONTH(F650)</f>
        <v>6</v>
      </c>
      <c r="Q650" s="2">
        <f>P650</f>
        <v>6</v>
      </c>
      <c r="R650" s="2">
        <f>DAY(F650)</f>
        <v>12</v>
      </c>
      <c r="S650" s="2" t="str">
        <f>"&lt;a href="&amp;""""&amp;L650&amp;"\"&amp;K650&amp;"""&gt;"&amp;B650&amp;"&lt;/a&gt;"</f>
        <v>&lt;a href="set04\he_december 8, 1914 - november 20, 1917\birth\swingen,_male_birth_to_henry_h_june_12,_1917_p5_he.pdf"&gt;Swingen&lt;/a&gt;</v>
      </c>
      <c r="T650" s="78" t="str">
        <f>"&lt;tr&gt;&lt;td class="&amp;""""&amp;"dataleft"&amp;""""&amp;"&gt;"&amp;
TEXT(A650,"0")&amp;"&lt;/td&gt;&lt;td class="&amp;""""&amp;"dataleft"&amp;""""&amp;"&gt;"&amp;
TEXT(B650,"")&amp;"&lt;/td&gt;&lt;td class="&amp;""""&amp;"dataleft"&amp;""""&amp;"&gt;"&amp;
TEXT(C650,"")&amp;"&lt;/td&gt;&lt;td class="&amp;""""&amp;"dataleft"&amp;""""&amp;"&gt;"&amp;
TEXT(D650,"0.0")&amp;"&lt;/td&gt;&lt;td class="&amp;""""&amp;"datacenter"&amp;""""&amp;"&gt;"&amp;
TEXT(E650,"0.0")&amp;"&lt;/td&gt;&lt;td class="&amp;""""&amp;"dataright"&amp;""""&amp;"&gt;"&amp;
TEXT(F650,"mmmm d, yyyy")&amp;"&lt;/td&gt;&lt;td class="&amp;""""&amp;"datacenter"&amp;""""&amp;"&gt;"&amp;
TEXT(G650,"0.0")&amp;"&lt;/td&gt;&lt;td class="&amp;""""&amp;"datacenter"&amp;""""&amp;"&gt;"&amp;
TEXT(H650,"0")&amp;"&lt;/td&gt;"&amp;
"&lt;/tr&gt;"</f>
        <v>&lt;tr&gt;&lt;td class="dataleft"&gt;862&lt;/td&gt;&lt;td class="dataleft"&gt;Swingen&lt;/td&gt;&lt;td class="dataleft"&gt;&lt;/td&gt;&lt;td class="dataleft"&gt;Henry H&lt;/td&gt;&lt;td class="datacenter"&gt;M&lt;/td&gt;&lt;td class="dataright"&gt;June 12, 1917&lt;/td&gt;&lt;td class="datacenter"&gt;Hannaford Enterprise&lt;/td&gt;&lt;td class="datacenter"&gt;5&lt;/td&gt;&lt;/tr&gt;</v>
      </c>
      <c r="U650" s="2">
        <f>LEN(S650)</f>
        <v>128</v>
      </c>
    </row>
    <row r="651" spans="1:21" ht="30" x14ac:dyDescent="0.25">
      <c r="A651" s="2">
        <v>873</v>
      </c>
      <c r="B651" s="4" t="s">
        <v>325</v>
      </c>
      <c r="C651" s="4"/>
      <c r="D651" s="4" t="s">
        <v>300</v>
      </c>
      <c r="E651" s="5" t="s">
        <v>26</v>
      </c>
      <c r="F651" s="52">
        <v>6289</v>
      </c>
      <c r="G651" s="5" t="s">
        <v>13629</v>
      </c>
      <c r="H651" s="5">
        <v>5</v>
      </c>
      <c r="I651" s="48">
        <v>21</v>
      </c>
      <c r="J651" s="5">
        <v>651</v>
      </c>
      <c r="K651" s="47" t="s">
        <v>19966</v>
      </c>
      <c r="L651" s="46" t="s">
        <v>25745</v>
      </c>
      <c r="M651" s="46"/>
      <c r="N651" s="46"/>
      <c r="O651" s="39">
        <f>YEAR(F651)</f>
        <v>1917</v>
      </c>
      <c r="P651" s="2">
        <f>MONTH(F651)</f>
        <v>3</v>
      </c>
      <c r="Q651" s="2">
        <f>P651</f>
        <v>3</v>
      </c>
      <c r="R651" s="2">
        <f>DAY(F651)</f>
        <v>20</v>
      </c>
      <c r="S651" s="2" t="str">
        <f>"&lt;a href="&amp;""""&amp;L651&amp;"\"&amp;K651&amp;"""&gt;"&amp;B651&amp;"&lt;/a&gt;"</f>
        <v>&lt;a href="set04\he_december 8, 1914 - november 20, 1917\birth\thompson,_male_birth_to_c_m_march_20,_1917_p5_he.pdf"&gt;Thompson&lt;/a&gt;</v>
      </c>
      <c r="T651" s="78" t="str">
        <f>"&lt;tr&gt;&lt;td class="&amp;""""&amp;"dataleft"&amp;""""&amp;"&gt;"&amp;
TEXT(A651,"0")&amp;"&lt;/td&gt;&lt;td class="&amp;""""&amp;"dataleft"&amp;""""&amp;"&gt;"&amp;
TEXT(B651,"")&amp;"&lt;/td&gt;&lt;td class="&amp;""""&amp;"dataleft"&amp;""""&amp;"&gt;"&amp;
TEXT(C651,"")&amp;"&lt;/td&gt;&lt;td class="&amp;""""&amp;"dataleft"&amp;""""&amp;"&gt;"&amp;
TEXT(D651,"0.0")&amp;"&lt;/td&gt;&lt;td class="&amp;""""&amp;"datacenter"&amp;""""&amp;"&gt;"&amp;
TEXT(E651,"0.0")&amp;"&lt;/td&gt;&lt;td class="&amp;""""&amp;"dataright"&amp;""""&amp;"&gt;"&amp;
TEXT(F651,"mmmm d, yyyy")&amp;"&lt;/td&gt;&lt;td class="&amp;""""&amp;"datacenter"&amp;""""&amp;"&gt;"&amp;
TEXT(G651,"0.0")&amp;"&lt;/td&gt;&lt;td class="&amp;""""&amp;"datacenter"&amp;""""&amp;"&gt;"&amp;
TEXT(H651,"0")&amp;"&lt;/td&gt;"&amp;
"&lt;/tr&gt;"</f>
        <v>&lt;tr&gt;&lt;td class="dataleft"&gt;873&lt;/td&gt;&lt;td class="dataleft"&gt;Thompson&lt;/td&gt;&lt;td class="dataleft"&gt;&lt;/td&gt;&lt;td class="dataleft"&gt;C M&lt;/td&gt;&lt;td class="datacenter"&gt;M&lt;/td&gt;&lt;td class="dataright"&gt;March 20, 1917&lt;/td&gt;&lt;td class="datacenter"&gt;Hannaford Enterprise&lt;/td&gt;&lt;td class="datacenter"&gt;5&lt;/td&gt;&lt;/tr&gt;</v>
      </c>
      <c r="U651" s="2">
        <f>LEN(S651)</f>
        <v>127</v>
      </c>
    </row>
    <row r="652" spans="1:21" x14ac:dyDescent="0.25">
      <c r="A652" s="2">
        <v>878</v>
      </c>
      <c r="B652" s="4" t="s">
        <v>13675</v>
      </c>
      <c r="C652" s="4"/>
      <c r="D652" s="4" t="s">
        <v>9045</v>
      </c>
      <c r="E652" s="5" t="s">
        <v>26</v>
      </c>
      <c r="F652" s="52">
        <v>5610</v>
      </c>
      <c r="G652" s="5" t="s">
        <v>13629</v>
      </c>
      <c r="H652" s="5">
        <v>5</v>
      </c>
      <c r="I652" s="48">
        <v>21</v>
      </c>
      <c r="J652" s="5">
        <v>652</v>
      </c>
      <c r="K652" s="47" t="s">
        <v>19967</v>
      </c>
      <c r="L652" s="46" t="s">
        <v>25745</v>
      </c>
      <c r="M652" s="46"/>
      <c r="N652" s="46"/>
      <c r="O652" s="39">
        <f>YEAR(F652)</f>
        <v>1915</v>
      </c>
      <c r="P652" s="2">
        <f>MONTH(F652)</f>
        <v>5</v>
      </c>
      <c r="Q652" s="2">
        <f>P652</f>
        <v>5</v>
      </c>
      <c r="R652" s="2">
        <f>DAY(F652)</f>
        <v>11</v>
      </c>
      <c r="S652" s="2" t="str">
        <f>"&lt;a href="&amp;""""&amp;L652&amp;"\"&amp;K652&amp;"""&gt;"&amp;B652&amp;"&lt;/a&gt;"</f>
        <v>&lt;a href="set04\he_december 8, 1914 - november 20, 1917\birth\troseth,_male_birth_to_paul_may_11,_1915_p5_he.pdf"&gt;Troseth&lt;/a&gt;</v>
      </c>
      <c r="T652" s="78" t="str">
        <f>"&lt;tr&gt;&lt;td class="&amp;""""&amp;"dataleft"&amp;""""&amp;"&gt;"&amp;
TEXT(A652,"0")&amp;"&lt;/td&gt;&lt;td class="&amp;""""&amp;"dataleft"&amp;""""&amp;"&gt;"&amp;
TEXT(B652,"")&amp;"&lt;/td&gt;&lt;td class="&amp;""""&amp;"dataleft"&amp;""""&amp;"&gt;"&amp;
TEXT(C652,"")&amp;"&lt;/td&gt;&lt;td class="&amp;""""&amp;"dataleft"&amp;""""&amp;"&gt;"&amp;
TEXT(D652,"0.0")&amp;"&lt;/td&gt;&lt;td class="&amp;""""&amp;"datacenter"&amp;""""&amp;"&gt;"&amp;
TEXT(E652,"0.0")&amp;"&lt;/td&gt;&lt;td class="&amp;""""&amp;"dataright"&amp;""""&amp;"&gt;"&amp;
TEXT(F652,"mmmm d, yyyy")&amp;"&lt;/td&gt;&lt;td class="&amp;""""&amp;"datacenter"&amp;""""&amp;"&gt;"&amp;
TEXT(G652,"0.0")&amp;"&lt;/td&gt;&lt;td class="&amp;""""&amp;"datacenter"&amp;""""&amp;"&gt;"&amp;
TEXT(H652,"0")&amp;"&lt;/td&gt;"&amp;
"&lt;/tr&gt;"</f>
        <v>&lt;tr&gt;&lt;td class="dataleft"&gt;878&lt;/td&gt;&lt;td class="dataleft"&gt;Troseth&lt;/td&gt;&lt;td class="dataleft"&gt;&lt;/td&gt;&lt;td class="dataleft"&gt;Paul&lt;/td&gt;&lt;td class="datacenter"&gt;M&lt;/td&gt;&lt;td class="dataright"&gt;May 11, 1915&lt;/td&gt;&lt;td class="datacenter"&gt;Hannaford Enterprise&lt;/td&gt;&lt;td class="datacenter"&gt;5&lt;/td&gt;&lt;/tr&gt;</v>
      </c>
      <c r="U652" s="2">
        <f>LEN(S652)</f>
        <v>124</v>
      </c>
    </row>
    <row r="653" spans="1:21" ht="30" x14ac:dyDescent="0.25">
      <c r="A653" s="2">
        <v>881</v>
      </c>
      <c r="B653" s="4" t="s">
        <v>13253</v>
      </c>
      <c r="C653" s="4"/>
      <c r="D653" s="4" t="s">
        <v>4186</v>
      </c>
      <c r="E653" s="5" t="s">
        <v>226</v>
      </c>
      <c r="F653" s="52">
        <v>5820</v>
      </c>
      <c r="G653" s="5" t="s">
        <v>13629</v>
      </c>
      <c r="H653" s="5">
        <v>1</v>
      </c>
      <c r="I653" s="48">
        <v>21</v>
      </c>
      <c r="J653" s="5">
        <v>653</v>
      </c>
      <c r="K653" s="47" t="s">
        <v>19968</v>
      </c>
      <c r="L653" s="46" t="s">
        <v>25745</v>
      </c>
      <c r="M653" s="46"/>
      <c r="N653" s="46"/>
      <c r="O653" s="39">
        <f>YEAR(F653)</f>
        <v>1915</v>
      </c>
      <c r="P653" s="2">
        <f>MONTH(F653)</f>
        <v>12</v>
      </c>
      <c r="Q653" s="2">
        <f>P653</f>
        <v>12</v>
      </c>
      <c r="R653" s="2">
        <f>DAY(F653)</f>
        <v>7</v>
      </c>
      <c r="S653" s="2" t="str">
        <f>"&lt;a href="&amp;""""&amp;L653&amp;"\"&amp;K653&amp;"""&gt;"&amp;B653&amp;"&lt;/a&gt;"</f>
        <v>&lt;a href="set04\he_december 8, 1914 - november 20, 1917\birth\urquhart,_female_birth_to_harry_december_7,_1915_p1_he.pdf"&gt;Urquhart&lt;/a&gt;</v>
      </c>
      <c r="T653" s="78" t="str">
        <f>"&lt;tr&gt;&lt;td class="&amp;""""&amp;"dataleft"&amp;""""&amp;"&gt;"&amp;
TEXT(A653,"0")&amp;"&lt;/td&gt;&lt;td class="&amp;""""&amp;"dataleft"&amp;""""&amp;"&gt;"&amp;
TEXT(B653,"")&amp;"&lt;/td&gt;&lt;td class="&amp;""""&amp;"dataleft"&amp;""""&amp;"&gt;"&amp;
TEXT(C653,"")&amp;"&lt;/td&gt;&lt;td class="&amp;""""&amp;"dataleft"&amp;""""&amp;"&gt;"&amp;
TEXT(D653,"0.0")&amp;"&lt;/td&gt;&lt;td class="&amp;""""&amp;"datacenter"&amp;""""&amp;"&gt;"&amp;
TEXT(E653,"0.0")&amp;"&lt;/td&gt;&lt;td class="&amp;""""&amp;"dataright"&amp;""""&amp;"&gt;"&amp;
TEXT(F653,"mmmm d, yyyy")&amp;"&lt;/td&gt;&lt;td class="&amp;""""&amp;"datacenter"&amp;""""&amp;"&gt;"&amp;
TEXT(G653,"0.0")&amp;"&lt;/td&gt;&lt;td class="&amp;""""&amp;"datacenter"&amp;""""&amp;"&gt;"&amp;
TEXT(H653,"0")&amp;"&lt;/td&gt;"&amp;
"&lt;/tr&gt;"</f>
        <v>&lt;tr&gt;&lt;td class="dataleft"&gt;881&lt;/td&gt;&lt;td class="dataleft"&gt;Urquhart&lt;/td&gt;&lt;td class="dataleft"&gt;&lt;/td&gt;&lt;td class="dataleft"&gt;Harry&lt;/td&gt;&lt;td class="datacenter"&gt;F&lt;/td&gt;&lt;td class="dataright"&gt;December 7, 1915&lt;/td&gt;&lt;td class="datacenter"&gt;Hannaford Enterprise&lt;/td&gt;&lt;td class="datacenter"&gt;1&lt;/td&gt;&lt;/tr&gt;</v>
      </c>
      <c r="U653" s="2">
        <f>LEN(S653)</f>
        <v>133</v>
      </c>
    </row>
    <row r="654" spans="1:21" ht="30" x14ac:dyDescent="0.25">
      <c r="A654" s="2">
        <v>886</v>
      </c>
      <c r="B654" s="4" t="s">
        <v>13676</v>
      </c>
      <c r="C654" s="4"/>
      <c r="D654" s="4" t="s">
        <v>13677</v>
      </c>
      <c r="E654" s="5" t="s">
        <v>226</v>
      </c>
      <c r="F654" s="52">
        <v>5561</v>
      </c>
      <c r="G654" s="5" t="s">
        <v>13629</v>
      </c>
      <c r="H654" s="5">
        <v>5</v>
      </c>
      <c r="I654" s="48">
        <v>21</v>
      </c>
      <c r="J654" s="5">
        <v>654</v>
      </c>
      <c r="K654" s="47" t="s">
        <v>19969</v>
      </c>
      <c r="L654" s="46" t="s">
        <v>25745</v>
      </c>
      <c r="M654" s="46"/>
      <c r="N654" s="46"/>
      <c r="O654" s="39">
        <f>YEAR(F654)</f>
        <v>1915</v>
      </c>
      <c r="P654" s="2">
        <f>MONTH(F654)</f>
        <v>3</v>
      </c>
      <c r="Q654" s="2">
        <f>P654</f>
        <v>3</v>
      </c>
      <c r="R654" s="2">
        <f>DAY(F654)</f>
        <v>23</v>
      </c>
      <c r="S654" s="2" t="str">
        <f>"&lt;a href="&amp;""""&amp;L654&amp;"\"&amp;K654&amp;"""&gt;"&amp;B654&amp;"&lt;/a&gt;"</f>
        <v>&lt;a href="set04\he_december 8, 1914 - november 20, 1917\birth\vigesaa,_female_birth_to_aadne_march_23,_1915_p5_he.pdf"&gt;Vigesaa&lt;/a&gt;</v>
      </c>
      <c r="T654" s="78" t="str">
        <f>"&lt;tr&gt;&lt;td class="&amp;""""&amp;"dataleft"&amp;""""&amp;"&gt;"&amp;
TEXT(A654,"0")&amp;"&lt;/td&gt;&lt;td class="&amp;""""&amp;"dataleft"&amp;""""&amp;"&gt;"&amp;
TEXT(B654,"")&amp;"&lt;/td&gt;&lt;td class="&amp;""""&amp;"dataleft"&amp;""""&amp;"&gt;"&amp;
TEXT(C654,"")&amp;"&lt;/td&gt;&lt;td class="&amp;""""&amp;"dataleft"&amp;""""&amp;"&gt;"&amp;
TEXT(D654,"0.0")&amp;"&lt;/td&gt;&lt;td class="&amp;""""&amp;"datacenter"&amp;""""&amp;"&gt;"&amp;
TEXT(E654,"0.0")&amp;"&lt;/td&gt;&lt;td class="&amp;""""&amp;"dataright"&amp;""""&amp;"&gt;"&amp;
TEXT(F654,"mmmm d, yyyy")&amp;"&lt;/td&gt;&lt;td class="&amp;""""&amp;"datacenter"&amp;""""&amp;"&gt;"&amp;
TEXT(G654,"0.0")&amp;"&lt;/td&gt;&lt;td class="&amp;""""&amp;"datacenter"&amp;""""&amp;"&gt;"&amp;
TEXT(H654,"0")&amp;"&lt;/td&gt;"&amp;
"&lt;/tr&gt;"</f>
        <v>&lt;tr&gt;&lt;td class="dataleft"&gt;886&lt;/td&gt;&lt;td class="dataleft"&gt;Vigesaa&lt;/td&gt;&lt;td class="dataleft"&gt;&lt;/td&gt;&lt;td class="dataleft"&gt;Aadne&lt;/td&gt;&lt;td class="datacenter"&gt;F&lt;/td&gt;&lt;td class="dataright"&gt;March 23, 1915&lt;/td&gt;&lt;td class="datacenter"&gt;Hannaford Enterprise&lt;/td&gt;&lt;td class="datacenter"&gt;5&lt;/td&gt;&lt;/tr&gt;</v>
      </c>
      <c r="U654" s="2">
        <f>LEN(S654)</f>
        <v>129</v>
      </c>
    </row>
    <row r="655" spans="1:21" ht="30" x14ac:dyDescent="0.25">
      <c r="A655" s="2">
        <v>887</v>
      </c>
      <c r="B655" s="4" t="s">
        <v>13676</v>
      </c>
      <c r="C655" s="4"/>
      <c r="D655" s="4" t="s">
        <v>14057</v>
      </c>
      <c r="E655" s="5" t="s">
        <v>26</v>
      </c>
      <c r="F655" s="52">
        <v>5890</v>
      </c>
      <c r="G655" s="5" t="s">
        <v>13629</v>
      </c>
      <c r="H655" s="5">
        <v>5</v>
      </c>
      <c r="I655" s="48">
        <v>21</v>
      </c>
      <c r="J655" s="5">
        <v>655</v>
      </c>
      <c r="K655" s="47" t="s">
        <v>19970</v>
      </c>
      <c r="L655" s="46" t="s">
        <v>25745</v>
      </c>
      <c r="M655" s="46"/>
      <c r="N655" s="46"/>
      <c r="O655" s="39">
        <f>YEAR(F655)</f>
        <v>1916</v>
      </c>
      <c r="P655" s="2">
        <f>MONTH(F655)</f>
        <v>2</v>
      </c>
      <c r="Q655" s="2">
        <f>P655</f>
        <v>2</v>
      </c>
      <c r="R655" s="2">
        <f>DAY(F655)</f>
        <v>15</v>
      </c>
      <c r="S655" s="2" t="str">
        <f>"&lt;a href="&amp;""""&amp;L655&amp;"\"&amp;K655&amp;"""&gt;"&amp;B655&amp;"&lt;/a&gt;"</f>
        <v>&lt;a href="set04\he_december 8, 1914 - november 20, 1917\birth\vigesaa,_male_birth_to_sigvart_february_15,_1916_p5_he.pdf"&gt;Vigesaa&lt;/a&gt;</v>
      </c>
      <c r="T655" s="78" t="str">
        <f>"&lt;tr&gt;&lt;td class="&amp;""""&amp;"dataleft"&amp;""""&amp;"&gt;"&amp;
TEXT(A655,"0")&amp;"&lt;/td&gt;&lt;td class="&amp;""""&amp;"dataleft"&amp;""""&amp;"&gt;"&amp;
TEXT(B655,"")&amp;"&lt;/td&gt;&lt;td class="&amp;""""&amp;"dataleft"&amp;""""&amp;"&gt;"&amp;
TEXT(C655,"")&amp;"&lt;/td&gt;&lt;td class="&amp;""""&amp;"dataleft"&amp;""""&amp;"&gt;"&amp;
TEXT(D655,"0.0")&amp;"&lt;/td&gt;&lt;td class="&amp;""""&amp;"datacenter"&amp;""""&amp;"&gt;"&amp;
TEXT(E655,"0.0")&amp;"&lt;/td&gt;&lt;td class="&amp;""""&amp;"dataright"&amp;""""&amp;"&gt;"&amp;
TEXT(F655,"mmmm d, yyyy")&amp;"&lt;/td&gt;&lt;td class="&amp;""""&amp;"datacenter"&amp;""""&amp;"&gt;"&amp;
TEXT(G655,"0.0")&amp;"&lt;/td&gt;&lt;td class="&amp;""""&amp;"datacenter"&amp;""""&amp;"&gt;"&amp;
TEXT(H655,"0")&amp;"&lt;/td&gt;"&amp;
"&lt;/tr&gt;"</f>
        <v>&lt;tr&gt;&lt;td class="dataleft"&gt;887&lt;/td&gt;&lt;td class="dataleft"&gt;Vigesaa&lt;/td&gt;&lt;td class="dataleft"&gt;&lt;/td&gt;&lt;td class="dataleft"&gt;Sigvart&lt;/td&gt;&lt;td class="datacenter"&gt;M&lt;/td&gt;&lt;td class="dataright"&gt;February 15, 1916&lt;/td&gt;&lt;td class="datacenter"&gt;Hannaford Enterprise&lt;/td&gt;&lt;td class="datacenter"&gt;5&lt;/td&gt;&lt;/tr&gt;</v>
      </c>
      <c r="U655" s="2">
        <f>LEN(S655)</f>
        <v>132</v>
      </c>
    </row>
    <row r="656" spans="1:21" x14ac:dyDescent="0.25">
      <c r="A656" s="2">
        <v>913</v>
      </c>
      <c r="B656" s="4" t="s">
        <v>5266</v>
      </c>
      <c r="C656" s="4"/>
      <c r="D656" s="4" t="s">
        <v>352</v>
      </c>
      <c r="E656" s="5" t="s">
        <v>226</v>
      </c>
      <c r="F656" s="52">
        <v>5624</v>
      </c>
      <c r="G656" s="5" t="s">
        <v>13629</v>
      </c>
      <c r="H656" s="5">
        <v>5</v>
      </c>
      <c r="I656" s="48">
        <v>21</v>
      </c>
      <c r="J656" s="5">
        <v>656</v>
      </c>
      <c r="K656" s="47" t="s">
        <v>19971</v>
      </c>
      <c r="L656" s="46" t="s">
        <v>25745</v>
      </c>
      <c r="M656" s="46"/>
      <c r="N656" s="46"/>
      <c r="O656" s="39">
        <f>YEAR(F656)</f>
        <v>1915</v>
      </c>
      <c r="P656" s="2">
        <f>MONTH(F656)</f>
        <v>5</v>
      </c>
      <c r="Q656" s="2">
        <f>P656</f>
        <v>5</v>
      </c>
      <c r="R656" s="2">
        <f>DAY(F656)</f>
        <v>25</v>
      </c>
      <c r="S656" s="2" t="str">
        <f>"&lt;a href="&amp;""""&amp;L656&amp;"\"&amp;K656&amp;"""&gt;"&amp;B656&amp;"&lt;/a&gt;"</f>
        <v>&lt;a href="set04\he_december 8, 1914 - november 20, 1917\birth\watne,_female_birth_to_john_may_25,_1915_p5_he.pdf"&gt;Watne&lt;/a&gt;</v>
      </c>
      <c r="T656" s="78" t="str">
        <f>"&lt;tr&gt;&lt;td class="&amp;""""&amp;"dataleft"&amp;""""&amp;"&gt;"&amp;
TEXT(A656,"0")&amp;"&lt;/td&gt;&lt;td class="&amp;""""&amp;"dataleft"&amp;""""&amp;"&gt;"&amp;
TEXT(B656,"")&amp;"&lt;/td&gt;&lt;td class="&amp;""""&amp;"dataleft"&amp;""""&amp;"&gt;"&amp;
TEXT(C656,"")&amp;"&lt;/td&gt;&lt;td class="&amp;""""&amp;"dataleft"&amp;""""&amp;"&gt;"&amp;
TEXT(D656,"0.0")&amp;"&lt;/td&gt;&lt;td class="&amp;""""&amp;"datacenter"&amp;""""&amp;"&gt;"&amp;
TEXT(E656,"0.0")&amp;"&lt;/td&gt;&lt;td class="&amp;""""&amp;"dataright"&amp;""""&amp;"&gt;"&amp;
TEXT(F656,"mmmm d, yyyy")&amp;"&lt;/td&gt;&lt;td class="&amp;""""&amp;"datacenter"&amp;""""&amp;"&gt;"&amp;
TEXT(G656,"0.0")&amp;"&lt;/td&gt;&lt;td class="&amp;""""&amp;"datacenter"&amp;""""&amp;"&gt;"&amp;
TEXT(H656,"0")&amp;"&lt;/td&gt;"&amp;
"&lt;/tr&gt;"</f>
        <v>&lt;tr&gt;&lt;td class="dataleft"&gt;913&lt;/td&gt;&lt;td class="dataleft"&gt;Watne&lt;/td&gt;&lt;td class="dataleft"&gt;&lt;/td&gt;&lt;td class="dataleft"&gt;John&lt;/td&gt;&lt;td class="datacenter"&gt;F&lt;/td&gt;&lt;td class="dataright"&gt;May 25, 1915&lt;/td&gt;&lt;td class="datacenter"&gt;Hannaford Enterprise&lt;/td&gt;&lt;td class="datacenter"&gt;5&lt;/td&gt;&lt;/tr&gt;</v>
      </c>
      <c r="U656" s="2">
        <f>LEN(S656)</f>
        <v>122</v>
      </c>
    </row>
    <row r="657" spans="1:21" x14ac:dyDescent="0.25">
      <c r="A657" s="2">
        <v>920</v>
      </c>
      <c r="B657" s="4" t="s">
        <v>10667</v>
      </c>
      <c r="C657" s="4"/>
      <c r="D657" s="4" t="s">
        <v>343</v>
      </c>
      <c r="E657" s="5" t="s">
        <v>26</v>
      </c>
      <c r="F657" s="52">
        <v>5953</v>
      </c>
      <c r="G657" s="5" t="s">
        <v>13629</v>
      </c>
      <c r="H657" s="5">
        <v>5</v>
      </c>
      <c r="I657" s="48">
        <v>21</v>
      </c>
      <c r="J657" s="5">
        <v>657</v>
      </c>
      <c r="K657" s="47" t="s">
        <v>19972</v>
      </c>
      <c r="L657" s="46" t="s">
        <v>25745</v>
      </c>
      <c r="M657" s="46"/>
      <c r="N657" s="46"/>
      <c r="O657" s="39">
        <f>YEAR(F657)</f>
        <v>1916</v>
      </c>
      <c r="P657" s="2">
        <f>MONTH(F657)</f>
        <v>4</v>
      </c>
      <c r="Q657" s="2">
        <f>P657</f>
        <v>4</v>
      </c>
      <c r="R657" s="2">
        <f>DAY(F657)</f>
        <v>18</v>
      </c>
      <c r="S657" s="2" t="str">
        <f>"&lt;a href="&amp;""""&amp;L657&amp;"\"&amp;K657&amp;"""&gt;"&amp;B657&amp;"&lt;/a&gt;"</f>
        <v>&lt;a href="set04\he_december 8, 1914 - november 20, 1917\birth\werner,_male_birth_to_carl_april_18,_1916_p5_he.pdf"&gt;Werner&lt;/a&gt;</v>
      </c>
      <c r="T657" s="78" t="str">
        <f>"&lt;tr&gt;&lt;td class="&amp;""""&amp;"dataleft"&amp;""""&amp;"&gt;"&amp;
TEXT(A657,"0")&amp;"&lt;/td&gt;&lt;td class="&amp;""""&amp;"dataleft"&amp;""""&amp;"&gt;"&amp;
TEXT(B657,"")&amp;"&lt;/td&gt;&lt;td class="&amp;""""&amp;"dataleft"&amp;""""&amp;"&gt;"&amp;
TEXT(C657,"")&amp;"&lt;/td&gt;&lt;td class="&amp;""""&amp;"dataleft"&amp;""""&amp;"&gt;"&amp;
TEXT(D657,"0.0")&amp;"&lt;/td&gt;&lt;td class="&amp;""""&amp;"datacenter"&amp;""""&amp;"&gt;"&amp;
TEXT(E657,"0.0")&amp;"&lt;/td&gt;&lt;td class="&amp;""""&amp;"dataright"&amp;""""&amp;"&gt;"&amp;
TEXT(F657,"mmmm d, yyyy")&amp;"&lt;/td&gt;&lt;td class="&amp;""""&amp;"datacenter"&amp;""""&amp;"&gt;"&amp;
TEXT(G657,"0.0")&amp;"&lt;/td&gt;&lt;td class="&amp;""""&amp;"datacenter"&amp;""""&amp;"&gt;"&amp;
TEXT(H657,"0")&amp;"&lt;/td&gt;"&amp;
"&lt;/tr&gt;"</f>
        <v>&lt;tr&gt;&lt;td class="dataleft"&gt;920&lt;/td&gt;&lt;td class="dataleft"&gt;Werner&lt;/td&gt;&lt;td class="dataleft"&gt;&lt;/td&gt;&lt;td class="dataleft"&gt;Carl&lt;/td&gt;&lt;td class="datacenter"&gt;M&lt;/td&gt;&lt;td class="dataright"&gt;April 18, 1916&lt;/td&gt;&lt;td class="datacenter"&gt;Hannaford Enterprise&lt;/td&gt;&lt;td class="datacenter"&gt;5&lt;/td&gt;&lt;/tr&gt;</v>
      </c>
      <c r="U657" s="2">
        <f>LEN(S657)</f>
        <v>124</v>
      </c>
    </row>
    <row r="658" spans="1:21" x14ac:dyDescent="0.25">
      <c r="A658" s="2">
        <v>921</v>
      </c>
      <c r="B658" s="4" t="s">
        <v>10667</v>
      </c>
      <c r="C658" s="4"/>
      <c r="D658" s="4" t="s">
        <v>343</v>
      </c>
      <c r="E658" s="5" t="s">
        <v>26</v>
      </c>
      <c r="F658" s="52">
        <v>5960</v>
      </c>
      <c r="G658" s="5" t="s">
        <v>13629</v>
      </c>
      <c r="H658" s="5">
        <v>4</v>
      </c>
      <c r="I658" s="48">
        <v>21</v>
      </c>
      <c r="J658" s="5">
        <v>658</v>
      </c>
      <c r="K658" s="47" t="s">
        <v>19973</v>
      </c>
      <c r="L658" s="46" t="s">
        <v>25745</v>
      </c>
      <c r="M658" s="46"/>
      <c r="N658" s="46"/>
      <c r="O658" s="39">
        <f>YEAR(F658)</f>
        <v>1916</v>
      </c>
      <c r="P658" s="2">
        <f>MONTH(F658)</f>
        <v>4</v>
      </c>
      <c r="Q658" s="2">
        <f>P658</f>
        <v>4</v>
      </c>
      <c r="R658" s="2">
        <f>DAY(F658)</f>
        <v>25</v>
      </c>
      <c r="S658" s="2" t="str">
        <f>"&lt;a href="&amp;""""&amp;L658&amp;"\"&amp;K658&amp;"""&gt;"&amp;B658&amp;"&lt;/a&gt;"</f>
        <v>&lt;a href="set04\he_december 8, 1914 - november 20, 1917\birth\werner,_male_birth_to_carl_april_25,_1916_p4_he.pdf"&gt;Werner&lt;/a&gt;</v>
      </c>
      <c r="T658" s="78" t="str">
        <f>"&lt;tr&gt;&lt;td class="&amp;""""&amp;"dataleft"&amp;""""&amp;"&gt;"&amp;
TEXT(A658,"0")&amp;"&lt;/td&gt;&lt;td class="&amp;""""&amp;"dataleft"&amp;""""&amp;"&gt;"&amp;
TEXT(B658,"")&amp;"&lt;/td&gt;&lt;td class="&amp;""""&amp;"dataleft"&amp;""""&amp;"&gt;"&amp;
TEXT(C658,"")&amp;"&lt;/td&gt;&lt;td class="&amp;""""&amp;"dataleft"&amp;""""&amp;"&gt;"&amp;
TEXT(D658,"0.0")&amp;"&lt;/td&gt;&lt;td class="&amp;""""&amp;"datacenter"&amp;""""&amp;"&gt;"&amp;
TEXT(E658,"0.0")&amp;"&lt;/td&gt;&lt;td class="&amp;""""&amp;"dataright"&amp;""""&amp;"&gt;"&amp;
TEXT(F658,"mmmm d, yyyy")&amp;"&lt;/td&gt;&lt;td class="&amp;""""&amp;"datacenter"&amp;""""&amp;"&gt;"&amp;
TEXT(G658,"0.0")&amp;"&lt;/td&gt;&lt;td class="&amp;""""&amp;"datacenter"&amp;""""&amp;"&gt;"&amp;
TEXT(H658,"0")&amp;"&lt;/td&gt;"&amp;
"&lt;/tr&gt;"</f>
        <v>&lt;tr&gt;&lt;td class="dataleft"&gt;921&lt;/td&gt;&lt;td class="dataleft"&gt;Werner&lt;/td&gt;&lt;td class="dataleft"&gt;&lt;/td&gt;&lt;td class="dataleft"&gt;Carl&lt;/td&gt;&lt;td class="datacenter"&gt;M&lt;/td&gt;&lt;td class="dataright"&gt;April 25, 1916&lt;/td&gt;&lt;td class="datacenter"&gt;Hannaford Enterprise&lt;/td&gt;&lt;td class="datacenter"&gt;4&lt;/td&gt;&lt;/tr&gt;</v>
      </c>
      <c r="U658" s="2">
        <f>LEN(S658)</f>
        <v>124</v>
      </c>
    </row>
    <row r="659" spans="1:21" ht="30" x14ac:dyDescent="0.25">
      <c r="A659" s="2">
        <v>942</v>
      </c>
      <c r="B659" s="4" t="s">
        <v>14058</v>
      </c>
      <c r="C659" s="4"/>
      <c r="D659" s="4" t="s">
        <v>4702</v>
      </c>
      <c r="E659" s="5" t="s">
        <v>26</v>
      </c>
      <c r="F659" s="52">
        <v>6030</v>
      </c>
      <c r="G659" s="5" t="s">
        <v>13629</v>
      </c>
      <c r="H659" s="5">
        <v>5</v>
      </c>
      <c r="I659" s="48">
        <v>21</v>
      </c>
      <c r="J659" s="5">
        <v>659</v>
      </c>
      <c r="K659" s="47" t="s">
        <v>19974</v>
      </c>
      <c r="L659" s="46" t="s">
        <v>25745</v>
      </c>
      <c r="M659" s="46"/>
      <c r="N659" s="46"/>
      <c r="O659" s="39">
        <f>YEAR(F659)</f>
        <v>1916</v>
      </c>
      <c r="P659" s="2">
        <f>MONTH(F659)</f>
        <v>7</v>
      </c>
      <c r="Q659" s="2">
        <f>P659</f>
        <v>7</v>
      </c>
      <c r="R659" s="2">
        <f>DAY(F659)</f>
        <v>4</v>
      </c>
      <c r="S659" s="2" t="str">
        <f>"&lt;a href="&amp;""""&amp;L659&amp;"\"&amp;K659&amp;"""&gt;"&amp;B659&amp;"&lt;/a&gt;"</f>
        <v>&lt;a href="set04\he_december 8, 1914 - november 20, 1917\birth\wogsland,_male_birth_to_andrew_july_4,_1916_p5_he.pdf"&gt;Wogsland&lt;/a&gt;</v>
      </c>
      <c r="T659" s="78" t="str">
        <f>"&lt;tr&gt;&lt;td class="&amp;""""&amp;"dataleft"&amp;""""&amp;"&gt;"&amp;
TEXT(A659,"0")&amp;"&lt;/td&gt;&lt;td class="&amp;""""&amp;"dataleft"&amp;""""&amp;"&gt;"&amp;
TEXT(B659,"")&amp;"&lt;/td&gt;&lt;td class="&amp;""""&amp;"dataleft"&amp;""""&amp;"&gt;"&amp;
TEXT(C659,"")&amp;"&lt;/td&gt;&lt;td class="&amp;""""&amp;"dataleft"&amp;""""&amp;"&gt;"&amp;
TEXT(D659,"0.0")&amp;"&lt;/td&gt;&lt;td class="&amp;""""&amp;"datacenter"&amp;""""&amp;"&gt;"&amp;
TEXT(E659,"0.0")&amp;"&lt;/td&gt;&lt;td class="&amp;""""&amp;"dataright"&amp;""""&amp;"&gt;"&amp;
TEXT(F659,"mmmm d, yyyy")&amp;"&lt;/td&gt;&lt;td class="&amp;""""&amp;"datacenter"&amp;""""&amp;"&gt;"&amp;
TEXT(G659,"0.0")&amp;"&lt;/td&gt;&lt;td class="&amp;""""&amp;"datacenter"&amp;""""&amp;"&gt;"&amp;
TEXT(H659,"0")&amp;"&lt;/td&gt;"&amp;
"&lt;/tr&gt;"</f>
        <v>&lt;tr&gt;&lt;td class="dataleft"&gt;942&lt;/td&gt;&lt;td class="dataleft"&gt;Wogsland&lt;/td&gt;&lt;td class="dataleft"&gt;&lt;/td&gt;&lt;td class="dataleft"&gt;Andrew&lt;/td&gt;&lt;td class="datacenter"&gt;M&lt;/td&gt;&lt;td class="dataright"&gt;July 4, 1916&lt;/td&gt;&lt;td class="datacenter"&gt;Hannaford Enterprise&lt;/td&gt;&lt;td class="datacenter"&gt;5&lt;/td&gt;&lt;/tr&gt;</v>
      </c>
      <c r="U659" s="2">
        <f>LEN(S659)</f>
        <v>128</v>
      </c>
    </row>
    <row r="660" spans="1:21" ht="30" x14ac:dyDescent="0.25">
      <c r="A660" s="2">
        <v>950</v>
      </c>
      <c r="B660" s="4" t="s">
        <v>14395</v>
      </c>
      <c r="C660" s="4"/>
      <c r="D660" s="4" t="s">
        <v>14048</v>
      </c>
      <c r="E660" s="5" t="s">
        <v>226</v>
      </c>
      <c r="F660" s="52">
        <v>6499</v>
      </c>
      <c r="G660" s="5" t="s">
        <v>13629</v>
      </c>
      <c r="H660" s="5">
        <v>5</v>
      </c>
      <c r="I660" s="48">
        <v>21</v>
      </c>
      <c r="J660" s="5">
        <v>660</v>
      </c>
      <c r="K660" s="47" t="s">
        <v>19975</v>
      </c>
      <c r="L660" s="46" t="s">
        <v>25745</v>
      </c>
      <c r="M660" s="46"/>
      <c r="N660" s="46"/>
      <c r="O660" s="39">
        <f>YEAR(F660)</f>
        <v>1917</v>
      </c>
      <c r="P660" s="2">
        <f>MONTH(F660)</f>
        <v>10</v>
      </c>
      <c r="Q660" s="2">
        <f>P660</f>
        <v>10</v>
      </c>
      <c r="R660" s="2">
        <f>DAY(F660)</f>
        <v>16</v>
      </c>
      <c r="S660" s="2" t="str">
        <f>"&lt;a href="&amp;""""&amp;L660&amp;"\"&amp;K660&amp;"""&gt;"&amp;B660&amp;"&lt;/a&gt;"</f>
        <v>&lt;a href="set04\he_december 8, 1914 - november 20, 1917\birth\wunderlich,_female_birth_to_chester_october_16,_1917_p5_he.pdf"&gt;Wunderlich&lt;/a&gt;</v>
      </c>
      <c r="T660" s="78" t="str">
        <f>"&lt;tr&gt;&lt;td class="&amp;""""&amp;"dataleft"&amp;""""&amp;"&gt;"&amp;
TEXT(A660,"0")&amp;"&lt;/td&gt;&lt;td class="&amp;""""&amp;"dataleft"&amp;""""&amp;"&gt;"&amp;
TEXT(B660,"")&amp;"&lt;/td&gt;&lt;td class="&amp;""""&amp;"dataleft"&amp;""""&amp;"&gt;"&amp;
TEXT(C660,"")&amp;"&lt;/td&gt;&lt;td class="&amp;""""&amp;"dataleft"&amp;""""&amp;"&gt;"&amp;
TEXT(D660,"0.0")&amp;"&lt;/td&gt;&lt;td class="&amp;""""&amp;"datacenter"&amp;""""&amp;"&gt;"&amp;
TEXT(E660,"0.0")&amp;"&lt;/td&gt;&lt;td class="&amp;""""&amp;"dataright"&amp;""""&amp;"&gt;"&amp;
TEXT(F660,"mmmm d, yyyy")&amp;"&lt;/td&gt;&lt;td class="&amp;""""&amp;"datacenter"&amp;""""&amp;"&gt;"&amp;
TEXT(G660,"0.0")&amp;"&lt;/td&gt;&lt;td class="&amp;""""&amp;"datacenter"&amp;""""&amp;"&gt;"&amp;
TEXT(H660,"0")&amp;"&lt;/td&gt;"&amp;
"&lt;/tr&gt;"</f>
        <v>&lt;tr&gt;&lt;td class="dataleft"&gt;950&lt;/td&gt;&lt;td class="dataleft"&gt;Wunderlich&lt;/td&gt;&lt;td class="dataleft"&gt;&lt;/td&gt;&lt;td class="dataleft"&gt;Chester&lt;/td&gt;&lt;td class="datacenter"&gt;F&lt;/td&gt;&lt;td class="dataright"&gt;October 16, 1917&lt;/td&gt;&lt;td class="datacenter"&gt;Hannaford Enterprise&lt;/td&gt;&lt;td class="datacenter"&gt;5&lt;/td&gt;&lt;/tr&gt;</v>
      </c>
      <c r="U660" s="2">
        <f>LEN(S660)</f>
        <v>139</v>
      </c>
    </row>
    <row r="661" spans="1:21" ht="30" x14ac:dyDescent="0.25">
      <c r="A661" s="2">
        <v>6</v>
      </c>
      <c r="B661" s="4" t="s">
        <v>13144</v>
      </c>
      <c r="C661" s="4"/>
      <c r="D661" s="4" t="s">
        <v>11222</v>
      </c>
      <c r="E661" s="5" t="s">
        <v>226</v>
      </c>
      <c r="F661" s="52">
        <v>6835</v>
      </c>
      <c r="G661" s="5" t="s">
        <v>13629</v>
      </c>
      <c r="H661" s="5">
        <v>5</v>
      </c>
      <c r="I661" s="48">
        <v>22</v>
      </c>
      <c r="J661" s="5">
        <v>661</v>
      </c>
      <c r="K661" s="47" t="s">
        <v>19976</v>
      </c>
      <c r="L661" s="46" t="s">
        <v>25746</v>
      </c>
      <c r="M661" s="46"/>
      <c r="N661" s="46"/>
      <c r="O661" s="39">
        <f>YEAR(F661)</f>
        <v>1918</v>
      </c>
      <c r="P661" s="2">
        <f>MONTH(F661)</f>
        <v>9</v>
      </c>
      <c r="Q661" s="2">
        <f>P661</f>
        <v>9</v>
      </c>
      <c r="R661" s="2">
        <f>DAY(F661)</f>
        <v>17</v>
      </c>
      <c r="S661" s="2" t="str">
        <f>"&lt;a href="&amp;""""&amp;L661&amp;"\"&amp;K661&amp;"""&gt;"&amp;B661&amp;"&lt;/a&gt;"</f>
        <v>&lt;a href="set04\he_november 20, 1917 - august 10, 1920\birth\aarestad,_female_birth_to_e_j_september_17,_1918_p5_he.pdf"&gt;Aarestad&lt;/a&gt;</v>
      </c>
      <c r="T661" s="78" t="str">
        <f>"&lt;tr&gt;&lt;td class="&amp;""""&amp;"dataleft"&amp;""""&amp;"&gt;"&amp;
TEXT(A661,"0")&amp;"&lt;/td&gt;&lt;td class="&amp;""""&amp;"dataleft"&amp;""""&amp;"&gt;"&amp;
TEXT(B661,"")&amp;"&lt;/td&gt;&lt;td class="&amp;""""&amp;"dataleft"&amp;""""&amp;"&gt;"&amp;
TEXT(C661,"")&amp;"&lt;/td&gt;&lt;td class="&amp;""""&amp;"dataleft"&amp;""""&amp;"&gt;"&amp;
TEXT(D661,"0.0")&amp;"&lt;/td&gt;&lt;td class="&amp;""""&amp;"datacenter"&amp;""""&amp;"&gt;"&amp;
TEXT(E661,"0.0")&amp;"&lt;/td&gt;&lt;td class="&amp;""""&amp;"dataright"&amp;""""&amp;"&gt;"&amp;
TEXT(F661,"mmmm d, yyyy")&amp;"&lt;/td&gt;&lt;td class="&amp;""""&amp;"datacenter"&amp;""""&amp;"&gt;"&amp;
TEXT(G661,"0.0")&amp;"&lt;/td&gt;&lt;td class="&amp;""""&amp;"datacenter"&amp;""""&amp;"&gt;"&amp;
TEXT(H661,"0")&amp;"&lt;/td&gt;"&amp;
"&lt;/tr&gt;"</f>
        <v>&lt;tr&gt;&lt;td class="dataleft"&gt;6&lt;/td&gt;&lt;td class="dataleft"&gt;Aarestad&lt;/td&gt;&lt;td class="dataleft"&gt;&lt;/td&gt;&lt;td class="dataleft"&gt;E J&lt;/td&gt;&lt;td class="datacenter"&gt;F&lt;/td&gt;&lt;td class="dataright"&gt;September 17, 1918&lt;/td&gt;&lt;td class="datacenter"&gt;Hannaford Enterprise&lt;/td&gt;&lt;td class="datacenter"&gt;5&lt;/td&gt;&lt;/tr&gt;</v>
      </c>
      <c r="U661" s="2">
        <f>LEN(S661)</f>
        <v>132</v>
      </c>
    </row>
    <row r="662" spans="1:21" x14ac:dyDescent="0.25">
      <c r="A662" s="2">
        <v>15</v>
      </c>
      <c r="B662" s="4" t="s">
        <v>14825</v>
      </c>
      <c r="C662" s="4"/>
      <c r="D662" s="4" t="s">
        <v>13660</v>
      </c>
      <c r="E662" s="5" t="s">
        <v>226</v>
      </c>
      <c r="F662" s="52">
        <v>6758</v>
      </c>
      <c r="G662" s="5" t="s">
        <v>13629</v>
      </c>
      <c r="H662" s="5">
        <v>5</v>
      </c>
      <c r="I662" s="48">
        <v>22</v>
      </c>
      <c r="J662" s="5">
        <v>662</v>
      </c>
      <c r="K662" s="47" t="s">
        <v>19977</v>
      </c>
      <c r="L662" s="46" t="s">
        <v>25746</v>
      </c>
      <c r="M662" s="46"/>
      <c r="N662" s="46"/>
      <c r="O662" s="39">
        <f>YEAR(F662)</f>
        <v>1918</v>
      </c>
      <c r="P662" s="2">
        <f>MONTH(F662)</f>
        <v>7</v>
      </c>
      <c r="Q662" s="2">
        <f>P662</f>
        <v>7</v>
      </c>
      <c r="R662" s="2">
        <f>DAY(F662)</f>
        <v>2</v>
      </c>
      <c r="S662" s="2" t="str">
        <f>"&lt;a href="&amp;""""&amp;L662&amp;"\"&amp;K662&amp;"""&gt;"&amp;B662&amp;"&lt;/a&gt;"</f>
        <v>&lt;a href="set04\he_november 20, 1917 - august 10, 1920\birth\almklov,_female_birth_to_olof_july_2,_1918_p5_he.pdf"&gt;Almklov&lt;/a&gt;</v>
      </c>
      <c r="T662" s="78" t="str">
        <f>"&lt;tr&gt;&lt;td class="&amp;""""&amp;"dataleft"&amp;""""&amp;"&gt;"&amp;
TEXT(A662,"0")&amp;"&lt;/td&gt;&lt;td class="&amp;""""&amp;"dataleft"&amp;""""&amp;"&gt;"&amp;
TEXT(B662,"")&amp;"&lt;/td&gt;&lt;td class="&amp;""""&amp;"dataleft"&amp;""""&amp;"&gt;"&amp;
TEXT(C662,"")&amp;"&lt;/td&gt;&lt;td class="&amp;""""&amp;"dataleft"&amp;""""&amp;"&gt;"&amp;
TEXT(D662,"0.0")&amp;"&lt;/td&gt;&lt;td class="&amp;""""&amp;"datacenter"&amp;""""&amp;"&gt;"&amp;
TEXT(E662,"0.0")&amp;"&lt;/td&gt;&lt;td class="&amp;""""&amp;"dataright"&amp;""""&amp;"&gt;"&amp;
TEXT(F662,"mmmm d, yyyy")&amp;"&lt;/td&gt;&lt;td class="&amp;""""&amp;"datacenter"&amp;""""&amp;"&gt;"&amp;
TEXT(G662,"0.0")&amp;"&lt;/td&gt;&lt;td class="&amp;""""&amp;"datacenter"&amp;""""&amp;"&gt;"&amp;
TEXT(H662,"0")&amp;"&lt;/td&gt;"&amp;
"&lt;/tr&gt;"</f>
        <v>&lt;tr&gt;&lt;td class="dataleft"&gt;15&lt;/td&gt;&lt;td class="dataleft"&gt;Almklov&lt;/td&gt;&lt;td class="dataleft"&gt;&lt;/td&gt;&lt;td class="dataleft"&gt;Olof&lt;/td&gt;&lt;td class="datacenter"&gt;F&lt;/td&gt;&lt;td class="dataright"&gt;July 2, 1918&lt;/td&gt;&lt;td class="datacenter"&gt;Hannaford Enterprise&lt;/td&gt;&lt;td class="datacenter"&gt;5&lt;/td&gt;&lt;/tr&gt;</v>
      </c>
      <c r="U662" s="2">
        <f>LEN(S662)</f>
        <v>125</v>
      </c>
    </row>
    <row r="663" spans="1:21" ht="30" x14ac:dyDescent="0.25">
      <c r="A663" s="2">
        <v>70</v>
      </c>
      <c r="B663" s="4" t="s">
        <v>4576</v>
      </c>
      <c r="C663" s="4"/>
      <c r="D663" s="4" t="s">
        <v>13672</v>
      </c>
      <c r="E663" s="5" t="s">
        <v>26</v>
      </c>
      <c r="F663" s="52">
        <v>6919</v>
      </c>
      <c r="G663" s="5" t="s">
        <v>13629</v>
      </c>
      <c r="H663" s="5">
        <v>5</v>
      </c>
      <c r="I663" s="48">
        <v>22</v>
      </c>
      <c r="J663" s="5">
        <v>663</v>
      </c>
      <c r="K663" s="47" t="s">
        <v>19978</v>
      </c>
      <c r="L663" s="46" t="s">
        <v>25746</v>
      </c>
      <c r="M663" s="46"/>
      <c r="N663" s="46"/>
      <c r="O663" s="39">
        <f>YEAR(F663)</f>
        <v>1918</v>
      </c>
      <c r="P663" s="2">
        <f>MONTH(F663)</f>
        <v>12</v>
      </c>
      <c r="Q663" s="2">
        <f>P663</f>
        <v>12</v>
      </c>
      <c r="R663" s="2">
        <f>DAY(F663)</f>
        <v>10</v>
      </c>
      <c r="S663" s="2" t="str">
        <f>"&lt;a href="&amp;""""&amp;L663&amp;"\"&amp;K663&amp;"""&gt;"&amp;B663&amp;"&lt;/a&gt;"</f>
        <v>&lt;a href="set04\he_november 20, 1917 - august 10, 1920\birth\benson,_male_birth_to_harvey_december_10,_1918_p5_he.pdf"&gt;Benson&lt;/a&gt;</v>
      </c>
      <c r="T663" s="78" t="str">
        <f>"&lt;tr&gt;&lt;td class="&amp;""""&amp;"dataleft"&amp;""""&amp;"&gt;"&amp;
TEXT(A663,"0")&amp;"&lt;/td&gt;&lt;td class="&amp;""""&amp;"dataleft"&amp;""""&amp;"&gt;"&amp;
TEXT(B663,"")&amp;"&lt;/td&gt;&lt;td class="&amp;""""&amp;"dataleft"&amp;""""&amp;"&gt;"&amp;
TEXT(C663,"")&amp;"&lt;/td&gt;&lt;td class="&amp;""""&amp;"dataleft"&amp;""""&amp;"&gt;"&amp;
TEXT(D663,"0.0")&amp;"&lt;/td&gt;&lt;td class="&amp;""""&amp;"datacenter"&amp;""""&amp;"&gt;"&amp;
TEXT(E663,"0.0")&amp;"&lt;/td&gt;&lt;td class="&amp;""""&amp;"dataright"&amp;""""&amp;"&gt;"&amp;
TEXT(F663,"mmmm d, yyyy")&amp;"&lt;/td&gt;&lt;td class="&amp;""""&amp;"datacenter"&amp;""""&amp;"&gt;"&amp;
TEXT(G663,"0.0")&amp;"&lt;/td&gt;&lt;td class="&amp;""""&amp;"datacenter"&amp;""""&amp;"&gt;"&amp;
TEXT(H663,"0")&amp;"&lt;/td&gt;"&amp;
"&lt;/tr&gt;"</f>
        <v>&lt;tr&gt;&lt;td class="dataleft"&gt;70&lt;/td&gt;&lt;td class="dataleft"&gt;Benson&lt;/td&gt;&lt;td class="dataleft"&gt;&lt;/td&gt;&lt;td class="dataleft"&gt;Harvey&lt;/td&gt;&lt;td class="datacenter"&gt;M&lt;/td&gt;&lt;td class="dataright"&gt;December 10, 1918&lt;/td&gt;&lt;td class="datacenter"&gt;Hannaford Enterprise&lt;/td&gt;&lt;td class="datacenter"&gt;5&lt;/td&gt;&lt;/tr&gt;</v>
      </c>
      <c r="U663" s="2">
        <f>LEN(S663)</f>
        <v>128</v>
      </c>
    </row>
    <row r="664" spans="1:21" ht="30" x14ac:dyDescent="0.25">
      <c r="A664" s="2">
        <v>91</v>
      </c>
      <c r="B664" s="4" t="s">
        <v>2340</v>
      </c>
      <c r="C664" s="4"/>
      <c r="D664" s="4" t="s">
        <v>255</v>
      </c>
      <c r="E664" s="5" t="s">
        <v>226</v>
      </c>
      <c r="F664" s="52">
        <v>6786</v>
      </c>
      <c r="G664" s="5" t="s">
        <v>13629</v>
      </c>
      <c r="H664" s="5">
        <v>8</v>
      </c>
      <c r="I664" s="48">
        <v>22</v>
      </c>
      <c r="J664" s="5">
        <v>664</v>
      </c>
      <c r="K664" s="47" t="s">
        <v>19979</v>
      </c>
      <c r="L664" s="46" t="s">
        <v>25746</v>
      </c>
      <c r="M664" s="46"/>
      <c r="N664" s="46"/>
      <c r="O664" s="39">
        <f>YEAR(F664)</f>
        <v>1918</v>
      </c>
      <c r="P664" s="2">
        <f>MONTH(F664)</f>
        <v>7</v>
      </c>
      <c r="Q664" s="2">
        <f>P664</f>
        <v>7</v>
      </c>
      <c r="R664" s="2">
        <f>DAY(F664)</f>
        <v>30</v>
      </c>
      <c r="S664" s="2" t="str">
        <f>"&lt;a href="&amp;""""&amp;L664&amp;"\"&amp;K664&amp;"""&gt;"&amp;B664&amp;"&lt;/a&gt;"</f>
        <v>&lt;a href="set04\he_november 20, 1917 - august 10, 1920\birth\blanchard,_female_birth_to_frank_july_30,_1918_p8_he.pdf"&gt;Blanchard&lt;/a&gt;</v>
      </c>
      <c r="T664" s="78" t="str">
        <f>"&lt;tr&gt;&lt;td class="&amp;""""&amp;"dataleft"&amp;""""&amp;"&gt;"&amp;
TEXT(A664,"0")&amp;"&lt;/td&gt;&lt;td class="&amp;""""&amp;"dataleft"&amp;""""&amp;"&gt;"&amp;
TEXT(B664,"")&amp;"&lt;/td&gt;&lt;td class="&amp;""""&amp;"dataleft"&amp;""""&amp;"&gt;"&amp;
TEXT(C664,"")&amp;"&lt;/td&gt;&lt;td class="&amp;""""&amp;"dataleft"&amp;""""&amp;"&gt;"&amp;
TEXT(D664,"0.0")&amp;"&lt;/td&gt;&lt;td class="&amp;""""&amp;"datacenter"&amp;""""&amp;"&gt;"&amp;
TEXT(E664,"0.0")&amp;"&lt;/td&gt;&lt;td class="&amp;""""&amp;"dataright"&amp;""""&amp;"&gt;"&amp;
TEXT(F664,"mmmm d, yyyy")&amp;"&lt;/td&gt;&lt;td class="&amp;""""&amp;"datacenter"&amp;""""&amp;"&gt;"&amp;
TEXT(G664,"0.0")&amp;"&lt;/td&gt;&lt;td class="&amp;""""&amp;"datacenter"&amp;""""&amp;"&gt;"&amp;
TEXT(H664,"0")&amp;"&lt;/td&gt;"&amp;
"&lt;/tr&gt;"</f>
        <v>&lt;tr&gt;&lt;td class="dataleft"&gt;91&lt;/td&gt;&lt;td class="dataleft"&gt;Blanchard&lt;/td&gt;&lt;td class="dataleft"&gt;&lt;/td&gt;&lt;td class="dataleft"&gt;Frank&lt;/td&gt;&lt;td class="datacenter"&gt;F&lt;/td&gt;&lt;td class="dataright"&gt;July 30, 1918&lt;/td&gt;&lt;td class="datacenter"&gt;Hannaford Enterprise&lt;/td&gt;&lt;td class="datacenter"&gt;8&lt;/td&gt;&lt;/tr&gt;</v>
      </c>
      <c r="U664" s="2">
        <f>LEN(S664)</f>
        <v>131</v>
      </c>
    </row>
    <row r="665" spans="1:21" ht="30" x14ac:dyDescent="0.25">
      <c r="A665" s="2">
        <v>110</v>
      </c>
      <c r="B665" s="4" t="s">
        <v>13640</v>
      </c>
      <c r="C665" s="4"/>
      <c r="D665" s="4" t="s">
        <v>4208</v>
      </c>
      <c r="E665" s="5" t="s">
        <v>226</v>
      </c>
      <c r="F665" s="52">
        <v>7206</v>
      </c>
      <c r="G665" s="5" t="s">
        <v>13629</v>
      </c>
      <c r="H665" s="5">
        <v>5</v>
      </c>
      <c r="I665" s="48">
        <v>22</v>
      </c>
      <c r="J665" s="5">
        <v>665</v>
      </c>
      <c r="K665" s="47" t="s">
        <v>19980</v>
      </c>
      <c r="L665" s="46" t="s">
        <v>25746</v>
      </c>
      <c r="M665" s="46"/>
      <c r="N665" s="46"/>
      <c r="O665" s="39">
        <f>YEAR(F665)</f>
        <v>1919</v>
      </c>
      <c r="P665" s="2">
        <f>MONTH(F665)</f>
        <v>9</v>
      </c>
      <c r="Q665" s="2">
        <f>P665</f>
        <v>9</v>
      </c>
      <c r="R665" s="2">
        <f>DAY(F665)</f>
        <v>23</v>
      </c>
      <c r="S665" s="2" t="str">
        <f>"&lt;a href="&amp;""""&amp;L665&amp;"\"&amp;K665&amp;"""&gt;"&amp;B665&amp;"&lt;/a&gt;"</f>
        <v>&lt;a href="set04\he_november 20, 1917 - august 10, 1920\birth\brekke,_female_birth_to_julius_september_23,_1919_p5_he.pdf"&gt;Brekke&lt;/a&gt;</v>
      </c>
      <c r="T665" s="78" t="str">
        <f>"&lt;tr&gt;&lt;td class="&amp;""""&amp;"dataleft"&amp;""""&amp;"&gt;"&amp;
TEXT(A665,"0")&amp;"&lt;/td&gt;&lt;td class="&amp;""""&amp;"dataleft"&amp;""""&amp;"&gt;"&amp;
TEXT(B665,"")&amp;"&lt;/td&gt;&lt;td class="&amp;""""&amp;"dataleft"&amp;""""&amp;"&gt;"&amp;
TEXT(C665,"")&amp;"&lt;/td&gt;&lt;td class="&amp;""""&amp;"dataleft"&amp;""""&amp;"&gt;"&amp;
TEXT(D665,"0.0")&amp;"&lt;/td&gt;&lt;td class="&amp;""""&amp;"datacenter"&amp;""""&amp;"&gt;"&amp;
TEXT(E665,"0.0")&amp;"&lt;/td&gt;&lt;td class="&amp;""""&amp;"dataright"&amp;""""&amp;"&gt;"&amp;
TEXT(F665,"mmmm d, yyyy")&amp;"&lt;/td&gt;&lt;td class="&amp;""""&amp;"datacenter"&amp;""""&amp;"&gt;"&amp;
TEXT(G665,"0.0")&amp;"&lt;/td&gt;&lt;td class="&amp;""""&amp;"datacenter"&amp;""""&amp;"&gt;"&amp;
TEXT(H665,"0")&amp;"&lt;/td&gt;"&amp;
"&lt;/tr&gt;"</f>
        <v>&lt;tr&gt;&lt;td class="dataleft"&gt;110&lt;/td&gt;&lt;td class="dataleft"&gt;Brekke&lt;/td&gt;&lt;td class="dataleft"&gt;&lt;/td&gt;&lt;td class="dataleft"&gt;Julius&lt;/td&gt;&lt;td class="datacenter"&gt;F&lt;/td&gt;&lt;td class="dataright"&gt;September 23, 1919&lt;/td&gt;&lt;td class="datacenter"&gt;Hannaford Enterprise&lt;/td&gt;&lt;td class="datacenter"&gt;5&lt;/td&gt;&lt;/tr&gt;</v>
      </c>
      <c r="U665" s="2">
        <f>LEN(S665)</f>
        <v>131</v>
      </c>
    </row>
    <row r="666" spans="1:21" ht="30" x14ac:dyDescent="0.25">
      <c r="A666" s="2">
        <v>125</v>
      </c>
      <c r="B666" s="4" t="s">
        <v>4593</v>
      </c>
      <c r="C666" s="4"/>
      <c r="D666" s="4" t="s">
        <v>4658</v>
      </c>
      <c r="E666" s="5" t="s">
        <v>26</v>
      </c>
      <c r="F666" s="52">
        <v>6828</v>
      </c>
      <c r="G666" s="5" t="s">
        <v>13629</v>
      </c>
      <c r="H666" s="5">
        <v>8</v>
      </c>
      <c r="I666" s="48">
        <v>22</v>
      </c>
      <c r="J666" s="5">
        <v>666</v>
      </c>
      <c r="K666" s="47" t="s">
        <v>19981</v>
      </c>
      <c r="L666" s="46" t="s">
        <v>25746</v>
      </c>
      <c r="M666" s="46"/>
      <c r="N666" s="46"/>
      <c r="O666" s="39">
        <f>YEAR(F666)</f>
        <v>1918</v>
      </c>
      <c r="P666" s="2">
        <f>MONTH(F666)</f>
        <v>9</v>
      </c>
      <c r="Q666" s="2">
        <f>P666</f>
        <v>9</v>
      </c>
      <c r="R666" s="2">
        <f>DAY(F666)</f>
        <v>10</v>
      </c>
      <c r="S666" s="2" t="str">
        <f>"&lt;a href="&amp;""""&amp;L666&amp;"\"&amp;K666&amp;"""&gt;"&amp;B666&amp;"&lt;/a&gt;"</f>
        <v>&lt;a href="set04\he_november 20, 1917 - august 10, 1920\birth\carlson,_male_birth_to_ja_september_10,_1918_p8_he.pdf"&gt;Carlson&lt;/a&gt;</v>
      </c>
      <c r="T666" s="78" t="str">
        <f>"&lt;tr&gt;&lt;td class="&amp;""""&amp;"dataleft"&amp;""""&amp;"&gt;"&amp;
TEXT(A666,"0")&amp;"&lt;/td&gt;&lt;td class="&amp;""""&amp;"dataleft"&amp;""""&amp;"&gt;"&amp;
TEXT(B666,"")&amp;"&lt;/td&gt;&lt;td class="&amp;""""&amp;"dataleft"&amp;""""&amp;"&gt;"&amp;
TEXT(C666,"")&amp;"&lt;/td&gt;&lt;td class="&amp;""""&amp;"dataleft"&amp;""""&amp;"&gt;"&amp;
TEXT(D666,"0.0")&amp;"&lt;/td&gt;&lt;td class="&amp;""""&amp;"datacenter"&amp;""""&amp;"&gt;"&amp;
TEXT(E666,"0.0")&amp;"&lt;/td&gt;&lt;td class="&amp;""""&amp;"dataright"&amp;""""&amp;"&gt;"&amp;
TEXT(F666,"mmmm d, yyyy")&amp;"&lt;/td&gt;&lt;td class="&amp;""""&amp;"datacenter"&amp;""""&amp;"&gt;"&amp;
TEXT(G666,"0.0")&amp;"&lt;/td&gt;&lt;td class="&amp;""""&amp;"datacenter"&amp;""""&amp;"&gt;"&amp;
TEXT(H666,"0")&amp;"&lt;/td&gt;"&amp;
"&lt;/tr&gt;"</f>
        <v>&lt;tr&gt;&lt;td class="dataleft"&gt;125&lt;/td&gt;&lt;td class="dataleft"&gt;Carlson&lt;/td&gt;&lt;td class="dataleft"&gt;&lt;/td&gt;&lt;td class="dataleft"&gt;J A&lt;/td&gt;&lt;td class="datacenter"&gt;M&lt;/td&gt;&lt;td class="dataright"&gt;September 10, 1918&lt;/td&gt;&lt;td class="datacenter"&gt;Hannaford Enterprise&lt;/td&gt;&lt;td class="datacenter"&gt;8&lt;/td&gt;&lt;/tr&gt;</v>
      </c>
      <c r="U666" s="2">
        <f>LEN(S666)</f>
        <v>127</v>
      </c>
    </row>
    <row r="667" spans="1:21" ht="30" x14ac:dyDescent="0.25">
      <c r="A667" s="2">
        <v>127</v>
      </c>
      <c r="B667" s="4" t="s">
        <v>13153</v>
      </c>
      <c r="C667" s="4"/>
      <c r="D667" s="4" t="s">
        <v>294</v>
      </c>
      <c r="E667" s="5" t="s">
        <v>226</v>
      </c>
      <c r="F667" s="52">
        <v>7325</v>
      </c>
      <c r="G667" s="5" t="s">
        <v>13629</v>
      </c>
      <c r="H667" s="5">
        <v>5</v>
      </c>
      <c r="I667" s="48">
        <v>22</v>
      </c>
      <c r="J667" s="5">
        <v>667</v>
      </c>
      <c r="K667" s="47" t="s">
        <v>19982</v>
      </c>
      <c r="L667" s="46" t="s">
        <v>25746</v>
      </c>
      <c r="M667" s="46"/>
      <c r="N667" s="46"/>
      <c r="O667" s="39">
        <f>YEAR(F667)</f>
        <v>1920</v>
      </c>
      <c r="P667" s="2">
        <f>MONTH(F667)</f>
        <v>1</v>
      </c>
      <c r="Q667" s="2">
        <f>P667</f>
        <v>1</v>
      </c>
      <c r="R667" s="2">
        <f>DAY(F667)</f>
        <v>20</v>
      </c>
      <c r="S667" s="2" t="str">
        <f>"&lt;a href="&amp;""""&amp;L667&amp;"\"&amp;K667&amp;"""&gt;"&amp;B667&amp;"&lt;/a&gt;"</f>
        <v>&lt;a href="set04\he_november 20, 1917 - august 10, 1920\birth\cederson,_female_birth_to_charles_january_20,_1920_p5_he.pdf"&gt;Cederson&lt;/a&gt;</v>
      </c>
      <c r="T667" s="78" t="str">
        <f>"&lt;tr&gt;&lt;td class="&amp;""""&amp;"dataleft"&amp;""""&amp;"&gt;"&amp;
TEXT(A667,"0")&amp;"&lt;/td&gt;&lt;td class="&amp;""""&amp;"dataleft"&amp;""""&amp;"&gt;"&amp;
TEXT(B667,"")&amp;"&lt;/td&gt;&lt;td class="&amp;""""&amp;"dataleft"&amp;""""&amp;"&gt;"&amp;
TEXT(C667,"")&amp;"&lt;/td&gt;&lt;td class="&amp;""""&amp;"dataleft"&amp;""""&amp;"&gt;"&amp;
TEXT(D667,"0.0")&amp;"&lt;/td&gt;&lt;td class="&amp;""""&amp;"datacenter"&amp;""""&amp;"&gt;"&amp;
TEXT(E667,"0.0")&amp;"&lt;/td&gt;&lt;td class="&amp;""""&amp;"dataright"&amp;""""&amp;"&gt;"&amp;
TEXT(F667,"mmmm d, yyyy")&amp;"&lt;/td&gt;&lt;td class="&amp;""""&amp;"datacenter"&amp;""""&amp;"&gt;"&amp;
TEXT(G667,"0.0")&amp;"&lt;/td&gt;&lt;td class="&amp;""""&amp;"datacenter"&amp;""""&amp;"&gt;"&amp;
TEXT(H667,"0")&amp;"&lt;/td&gt;"&amp;
"&lt;/tr&gt;"</f>
        <v>&lt;tr&gt;&lt;td class="dataleft"&gt;127&lt;/td&gt;&lt;td class="dataleft"&gt;Cederson&lt;/td&gt;&lt;td class="dataleft"&gt;&lt;/td&gt;&lt;td class="dataleft"&gt;Charles&lt;/td&gt;&lt;td class="datacenter"&gt;F&lt;/td&gt;&lt;td class="dataright"&gt;January 20, 1920&lt;/td&gt;&lt;td class="datacenter"&gt;Hannaford Enterprise&lt;/td&gt;&lt;td class="datacenter"&gt;5&lt;/td&gt;&lt;/tr&gt;</v>
      </c>
      <c r="U667" s="2">
        <f>LEN(S667)</f>
        <v>134</v>
      </c>
    </row>
    <row r="668" spans="1:21" ht="30" x14ac:dyDescent="0.25">
      <c r="A668" s="2">
        <v>142</v>
      </c>
      <c r="B668" s="4" t="s">
        <v>13645</v>
      </c>
      <c r="C668" s="4"/>
      <c r="D668" s="4" t="s">
        <v>15314</v>
      </c>
      <c r="E668" s="5" t="s">
        <v>26</v>
      </c>
      <c r="F668" s="52">
        <v>7290</v>
      </c>
      <c r="G668" s="5" t="s">
        <v>13629</v>
      </c>
      <c r="H668" s="5">
        <v>20</v>
      </c>
      <c r="I668" s="48">
        <v>22</v>
      </c>
      <c r="J668" s="5">
        <v>668</v>
      </c>
      <c r="K668" s="47" t="s">
        <v>19983</v>
      </c>
      <c r="L668" s="46" t="s">
        <v>25746</v>
      </c>
      <c r="M668" s="46"/>
      <c r="N668" s="46"/>
      <c r="O668" s="39">
        <f>YEAR(F668)</f>
        <v>1919</v>
      </c>
      <c r="P668" s="2">
        <f>MONTH(F668)</f>
        <v>12</v>
      </c>
      <c r="Q668" s="2">
        <f>P668</f>
        <v>12</v>
      </c>
      <c r="R668" s="2">
        <f>DAY(F668)</f>
        <v>16</v>
      </c>
      <c r="S668" s="2" t="str">
        <f>"&lt;a href="&amp;""""&amp;L668&amp;"\"&amp;K668&amp;"""&gt;"&amp;B668&amp;"&lt;/a&gt;"</f>
        <v>&lt;a href="set04\he_november 20, 1917 - august 10, 1920\birth\coen,_male_birth_to_g_w_december_16,_1919_p20_he.pdf"&gt;Coen&lt;/a&gt;</v>
      </c>
      <c r="T668" s="78" t="str">
        <f>"&lt;tr&gt;&lt;td class="&amp;""""&amp;"dataleft"&amp;""""&amp;"&gt;"&amp;
TEXT(A668,"0")&amp;"&lt;/td&gt;&lt;td class="&amp;""""&amp;"dataleft"&amp;""""&amp;"&gt;"&amp;
TEXT(B668,"")&amp;"&lt;/td&gt;&lt;td class="&amp;""""&amp;"dataleft"&amp;""""&amp;"&gt;"&amp;
TEXT(C668,"")&amp;"&lt;/td&gt;&lt;td class="&amp;""""&amp;"dataleft"&amp;""""&amp;"&gt;"&amp;
TEXT(D668,"0.0")&amp;"&lt;/td&gt;&lt;td class="&amp;""""&amp;"datacenter"&amp;""""&amp;"&gt;"&amp;
TEXT(E668,"0.0")&amp;"&lt;/td&gt;&lt;td class="&amp;""""&amp;"dataright"&amp;""""&amp;"&gt;"&amp;
TEXT(F668,"mmmm d, yyyy")&amp;"&lt;/td&gt;&lt;td class="&amp;""""&amp;"datacenter"&amp;""""&amp;"&gt;"&amp;
TEXT(G668,"0.0")&amp;"&lt;/td&gt;&lt;td class="&amp;""""&amp;"datacenter"&amp;""""&amp;"&gt;"&amp;
TEXT(H668,"0")&amp;"&lt;/td&gt;"&amp;
"&lt;/tr&gt;"</f>
        <v>&lt;tr&gt;&lt;td class="dataleft"&gt;142&lt;/td&gt;&lt;td class="dataleft"&gt;Coen&lt;/td&gt;&lt;td class="dataleft"&gt;&lt;/td&gt;&lt;td class="dataleft"&gt;G W&lt;/td&gt;&lt;td class="datacenter"&gt;M&lt;/td&gt;&lt;td class="dataright"&gt;December 16, 1919&lt;/td&gt;&lt;td class="datacenter"&gt;Hannaford Enterprise&lt;/td&gt;&lt;td class="datacenter"&gt;20&lt;/td&gt;&lt;/tr&gt;</v>
      </c>
      <c r="U668" s="2">
        <f>LEN(S668)</f>
        <v>122</v>
      </c>
    </row>
    <row r="669" spans="1:21" ht="30" x14ac:dyDescent="0.25">
      <c r="A669" s="2">
        <v>195</v>
      </c>
      <c r="B669" s="4" t="s">
        <v>15315</v>
      </c>
      <c r="C669" s="4"/>
      <c r="D669" s="4" t="s">
        <v>343</v>
      </c>
      <c r="E669" s="5" t="s">
        <v>26</v>
      </c>
      <c r="F669" s="52">
        <v>7010</v>
      </c>
      <c r="G669" s="5" t="s">
        <v>13629</v>
      </c>
      <c r="H669" s="5">
        <v>4</v>
      </c>
      <c r="I669" s="48">
        <v>22</v>
      </c>
      <c r="J669" s="5">
        <v>669</v>
      </c>
      <c r="K669" s="47" t="s">
        <v>19984</v>
      </c>
      <c r="L669" s="46" t="s">
        <v>25746</v>
      </c>
      <c r="M669" s="46"/>
      <c r="N669" s="46"/>
      <c r="O669" s="39">
        <f>YEAR(F669)</f>
        <v>1919</v>
      </c>
      <c r="P669" s="2">
        <f>MONTH(F669)</f>
        <v>3</v>
      </c>
      <c r="Q669" s="2">
        <f>P669</f>
        <v>3</v>
      </c>
      <c r="R669" s="2">
        <f>DAY(F669)</f>
        <v>11</v>
      </c>
      <c r="S669" s="2" t="str">
        <f>"&lt;a href="&amp;""""&amp;L669&amp;"\"&amp;K669&amp;"""&gt;"&amp;B669&amp;"&lt;/a&gt;"</f>
        <v>&lt;a href="set04\he_november 20, 1917 - august 10, 1920\birth\ekstrand,_male_birth_to_carl_march_11,_1919_p4_he.pdf"&gt;Ekstrand&lt;/a&gt;</v>
      </c>
      <c r="T669" s="78" t="str">
        <f>"&lt;tr&gt;&lt;td class="&amp;""""&amp;"dataleft"&amp;""""&amp;"&gt;"&amp;
TEXT(A669,"0")&amp;"&lt;/td&gt;&lt;td class="&amp;""""&amp;"dataleft"&amp;""""&amp;"&gt;"&amp;
TEXT(B669,"")&amp;"&lt;/td&gt;&lt;td class="&amp;""""&amp;"dataleft"&amp;""""&amp;"&gt;"&amp;
TEXT(C669,"")&amp;"&lt;/td&gt;&lt;td class="&amp;""""&amp;"dataleft"&amp;""""&amp;"&gt;"&amp;
TEXT(D669,"0.0")&amp;"&lt;/td&gt;&lt;td class="&amp;""""&amp;"datacenter"&amp;""""&amp;"&gt;"&amp;
TEXT(E669,"0.0")&amp;"&lt;/td&gt;&lt;td class="&amp;""""&amp;"dataright"&amp;""""&amp;"&gt;"&amp;
TEXT(F669,"mmmm d, yyyy")&amp;"&lt;/td&gt;&lt;td class="&amp;""""&amp;"datacenter"&amp;""""&amp;"&gt;"&amp;
TEXT(G669,"0.0")&amp;"&lt;/td&gt;&lt;td class="&amp;""""&amp;"datacenter"&amp;""""&amp;"&gt;"&amp;
TEXT(H669,"0")&amp;"&lt;/td&gt;"&amp;
"&lt;/tr&gt;"</f>
        <v>&lt;tr&gt;&lt;td class="dataleft"&gt;195&lt;/td&gt;&lt;td class="dataleft"&gt;Ekstrand&lt;/td&gt;&lt;td class="dataleft"&gt;&lt;/td&gt;&lt;td class="dataleft"&gt;Carl&lt;/td&gt;&lt;td class="datacenter"&gt;M&lt;/td&gt;&lt;td class="dataright"&gt;March 11, 1919&lt;/td&gt;&lt;td class="datacenter"&gt;Hannaford Enterprise&lt;/td&gt;&lt;td class="datacenter"&gt;4&lt;/td&gt;&lt;/tr&gt;</v>
      </c>
      <c r="U669" s="2">
        <f>LEN(S669)</f>
        <v>127</v>
      </c>
    </row>
    <row r="670" spans="1:21" x14ac:dyDescent="0.25">
      <c r="A670" s="2">
        <v>198</v>
      </c>
      <c r="B670" s="4" t="s">
        <v>15612</v>
      </c>
      <c r="C670" s="4"/>
      <c r="D670" s="4" t="s">
        <v>352</v>
      </c>
      <c r="E670" s="5" t="s">
        <v>226</v>
      </c>
      <c r="F670" s="52">
        <v>7374</v>
      </c>
      <c r="G670" s="5" t="s">
        <v>13629</v>
      </c>
      <c r="H670" s="5">
        <v>7</v>
      </c>
      <c r="I670" s="48">
        <v>22</v>
      </c>
      <c r="J670" s="5">
        <v>670</v>
      </c>
      <c r="K670" s="47" t="s">
        <v>19985</v>
      </c>
      <c r="L670" s="46" t="s">
        <v>25746</v>
      </c>
      <c r="M670" s="46"/>
      <c r="N670" s="46"/>
      <c r="O670" s="39">
        <f>YEAR(F670)</f>
        <v>1920</v>
      </c>
      <c r="P670" s="2">
        <f>MONTH(F670)</f>
        <v>3</v>
      </c>
      <c r="Q670" s="2">
        <f>P670</f>
        <v>3</v>
      </c>
      <c r="R670" s="2">
        <f>DAY(F670)</f>
        <v>9</v>
      </c>
      <c r="S670" s="2" t="str">
        <f>"&lt;a href="&amp;""""&amp;L670&amp;"\"&amp;K670&amp;"""&gt;"&amp;B670&amp;"&lt;/a&gt;"</f>
        <v>&lt;a href="set04\he_november 20, 1917 - august 10, 1920\birth\elvig,_female_birth_to_john_march_9,_1920_p7_he.pdf"&gt;Elvig&lt;/a&gt;</v>
      </c>
      <c r="T670" s="78" t="str">
        <f>"&lt;tr&gt;&lt;td class="&amp;""""&amp;"dataleft"&amp;""""&amp;"&gt;"&amp;
TEXT(A670,"0")&amp;"&lt;/td&gt;&lt;td class="&amp;""""&amp;"dataleft"&amp;""""&amp;"&gt;"&amp;
TEXT(B670,"")&amp;"&lt;/td&gt;&lt;td class="&amp;""""&amp;"dataleft"&amp;""""&amp;"&gt;"&amp;
TEXT(C670,"")&amp;"&lt;/td&gt;&lt;td class="&amp;""""&amp;"dataleft"&amp;""""&amp;"&gt;"&amp;
TEXT(D670,"0.0")&amp;"&lt;/td&gt;&lt;td class="&amp;""""&amp;"datacenter"&amp;""""&amp;"&gt;"&amp;
TEXT(E670,"0.0")&amp;"&lt;/td&gt;&lt;td class="&amp;""""&amp;"dataright"&amp;""""&amp;"&gt;"&amp;
TEXT(F670,"mmmm d, yyyy")&amp;"&lt;/td&gt;&lt;td class="&amp;""""&amp;"datacenter"&amp;""""&amp;"&gt;"&amp;
TEXT(G670,"0.0")&amp;"&lt;/td&gt;&lt;td class="&amp;""""&amp;"datacenter"&amp;""""&amp;"&gt;"&amp;
TEXT(H670,"0")&amp;"&lt;/td&gt;"&amp;
"&lt;/tr&gt;"</f>
        <v>&lt;tr&gt;&lt;td class="dataleft"&gt;198&lt;/td&gt;&lt;td class="dataleft"&gt;Elvig&lt;/td&gt;&lt;td class="dataleft"&gt;&lt;/td&gt;&lt;td class="dataleft"&gt;John&lt;/td&gt;&lt;td class="datacenter"&gt;F&lt;/td&gt;&lt;td class="dataright"&gt;March 9, 1920&lt;/td&gt;&lt;td class="datacenter"&gt;Hannaford Enterprise&lt;/td&gt;&lt;td class="datacenter"&gt;7&lt;/td&gt;&lt;/tr&gt;</v>
      </c>
      <c r="U670" s="2">
        <f>LEN(S670)</f>
        <v>122</v>
      </c>
    </row>
    <row r="671" spans="1:21" ht="30" x14ac:dyDescent="0.25">
      <c r="A671" s="2">
        <v>202</v>
      </c>
      <c r="B671" s="4" t="s">
        <v>13155</v>
      </c>
      <c r="C671" s="4"/>
      <c r="D671" s="4" t="s">
        <v>225</v>
      </c>
      <c r="E671" s="5" t="s">
        <v>226</v>
      </c>
      <c r="F671" s="52">
        <v>6835</v>
      </c>
      <c r="G671" s="5" t="s">
        <v>13629</v>
      </c>
      <c r="H671" s="5">
        <v>5</v>
      </c>
      <c r="I671" s="48">
        <v>22</v>
      </c>
      <c r="J671" s="5">
        <v>671</v>
      </c>
      <c r="K671" s="47" t="s">
        <v>19986</v>
      </c>
      <c r="L671" s="46" t="s">
        <v>25746</v>
      </c>
      <c r="M671" s="46"/>
      <c r="N671" s="46"/>
      <c r="O671" s="39">
        <f>YEAR(F671)</f>
        <v>1918</v>
      </c>
      <c r="P671" s="2">
        <f>MONTH(F671)</f>
        <v>9</v>
      </c>
      <c r="Q671" s="2">
        <f>P671</f>
        <v>9</v>
      </c>
      <c r="R671" s="2">
        <f>DAY(F671)</f>
        <v>17</v>
      </c>
      <c r="S671" s="2" t="str">
        <f>"&lt;a href="&amp;""""&amp;L671&amp;"\"&amp;K671&amp;"""&gt;"&amp;B671&amp;"&lt;/a&gt;"</f>
        <v>&lt;a href="set04\he_november 20, 1917 - august 10, 1920\birth\epler,_female_birth_to_george_september_17,_1918_p5_he.pdf"&gt;Epler&lt;/a&gt;</v>
      </c>
      <c r="T671" s="78" t="str">
        <f>"&lt;tr&gt;&lt;td class="&amp;""""&amp;"dataleft"&amp;""""&amp;"&gt;"&amp;
TEXT(A671,"0")&amp;"&lt;/td&gt;&lt;td class="&amp;""""&amp;"dataleft"&amp;""""&amp;"&gt;"&amp;
TEXT(B671,"")&amp;"&lt;/td&gt;&lt;td class="&amp;""""&amp;"dataleft"&amp;""""&amp;"&gt;"&amp;
TEXT(C671,"")&amp;"&lt;/td&gt;&lt;td class="&amp;""""&amp;"dataleft"&amp;""""&amp;"&gt;"&amp;
TEXT(D671,"0.0")&amp;"&lt;/td&gt;&lt;td class="&amp;""""&amp;"datacenter"&amp;""""&amp;"&gt;"&amp;
TEXT(E671,"0.0")&amp;"&lt;/td&gt;&lt;td class="&amp;""""&amp;"dataright"&amp;""""&amp;"&gt;"&amp;
TEXT(F671,"mmmm d, yyyy")&amp;"&lt;/td&gt;&lt;td class="&amp;""""&amp;"datacenter"&amp;""""&amp;"&gt;"&amp;
TEXT(G671,"0.0")&amp;"&lt;/td&gt;&lt;td class="&amp;""""&amp;"datacenter"&amp;""""&amp;"&gt;"&amp;
TEXT(H671,"0")&amp;"&lt;/td&gt;"&amp;
"&lt;/tr&gt;"</f>
        <v>&lt;tr&gt;&lt;td class="dataleft"&gt;202&lt;/td&gt;&lt;td class="dataleft"&gt;Epler&lt;/td&gt;&lt;td class="dataleft"&gt;&lt;/td&gt;&lt;td class="dataleft"&gt;George&lt;/td&gt;&lt;td class="datacenter"&gt;F&lt;/td&gt;&lt;td class="dataright"&gt;September 17, 1918&lt;/td&gt;&lt;td class="datacenter"&gt;Hannaford Enterprise&lt;/td&gt;&lt;td class="datacenter"&gt;5&lt;/td&gt;&lt;/tr&gt;</v>
      </c>
      <c r="U671" s="2">
        <f>LEN(S671)</f>
        <v>129</v>
      </c>
    </row>
    <row r="672" spans="1:21" x14ac:dyDescent="0.25">
      <c r="A672" s="2">
        <v>225</v>
      </c>
      <c r="B672" s="4" t="s">
        <v>14826</v>
      </c>
      <c r="C672" s="4"/>
      <c r="D672" s="4" t="s">
        <v>352</v>
      </c>
      <c r="E672" s="5" t="s">
        <v>226</v>
      </c>
      <c r="F672" s="52">
        <v>6779</v>
      </c>
      <c r="G672" s="5" t="s">
        <v>13629</v>
      </c>
      <c r="H672" s="5">
        <v>8</v>
      </c>
      <c r="I672" s="48">
        <v>22</v>
      </c>
      <c r="J672" s="5">
        <v>672</v>
      </c>
      <c r="K672" s="47" t="s">
        <v>19987</v>
      </c>
      <c r="L672" s="46" t="s">
        <v>25746</v>
      </c>
      <c r="M672" s="46"/>
      <c r="N672" s="46"/>
      <c r="O672" s="39">
        <f>YEAR(F672)</f>
        <v>1918</v>
      </c>
      <c r="P672" s="2">
        <f>MONTH(F672)</f>
        <v>7</v>
      </c>
      <c r="Q672" s="2">
        <f>P672</f>
        <v>7</v>
      </c>
      <c r="R672" s="2">
        <f>DAY(F672)</f>
        <v>23</v>
      </c>
      <c r="S672" s="2" t="str">
        <f>"&lt;a href="&amp;""""&amp;L672&amp;"\"&amp;K672&amp;"""&gt;"&amp;B672&amp;"&lt;/a&gt;"</f>
        <v>&lt;a href="set04\he_november 20, 1917 - august 10, 1920\birth\feiber,_female_birth_to_john_july_23,_1918_p8_he.pdf"&gt;Feiber&lt;/a&gt;</v>
      </c>
      <c r="T672" s="78" t="str">
        <f>"&lt;tr&gt;&lt;td class="&amp;""""&amp;"dataleft"&amp;""""&amp;"&gt;"&amp;
TEXT(A672,"0")&amp;"&lt;/td&gt;&lt;td class="&amp;""""&amp;"dataleft"&amp;""""&amp;"&gt;"&amp;
TEXT(B672,"")&amp;"&lt;/td&gt;&lt;td class="&amp;""""&amp;"dataleft"&amp;""""&amp;"&gt;"&amp;
TEXT(C672,"")&amp;"&lt;/td&gt;&lt;td class="&amp;""""&amp;"dataleft"&amp;""""&amp;"&gt;"&amp;
TEXT(D672,"0.0")&amp;"&lt;/td&gt;&lt;td class="&amp;""""&amp;"datacenter"&amp;""""&amp;"&gt;"&amp;
TEXT(E672,"0.0")&amp;"&lt;/td&gt;&lt;td class="&amp;""""&amp;"dataright"&amp;""""&amp;"&gt;"&amp;
TEXT(F672,"mmmm d, yyyy")&amp;"&lt;/td&gt;&lt;td class="&amp;""""&amp;"datacenter"&amp;""""&amp;"&gt;"&amp;
TEXT(G672,"0.0")&amp;"&lt;/td&gt;&lt;td class="&amp;""""&amp;"datacenter"&amp;""""&amp;"&gt;"&amp;
TEXT(H672,"0")&amp;"&lt;/td&gt;"&amp;
"&lt;/tr&gt;"</f>
        <v>&lt;tr&gt;&lt;td class="dataleft"&gt;225&lt;/td&gt;&lt;td class="dataleft"&gt;Feiber&lt;/td&gt;&lt;td class="dataleft"&gt;&lt;/td&gt;&lt;td class="dataleft"&gt;John&lt;/td&gt;&lt;td class="datacenter"&gt;F&lt;/td&gt;&lt;td class="dataright"&gt;July 23, 1918&lt;/td&gt;&lt;td class="datacenter"&gt;Hannaford Enterprise&lt;/td&gt;&lt;td class="datacenter"&gt;8&lt;/td&gt;&lt;/tr&gt;</v>
      </c>
      <c r="U672" s="2">
        <f>LEN(S672)</f>
        <v>124</v>
      </c>
    </row>
    <row r="673" spans="1:21" ht="30" x14ac:dyDescent="0.25">
      <c r="A673" s="2">
        <v>236</v>
      </c>
      <c r="B673" s="4" t="s">
        <v>14387</v>
      </c>
      <c r="C673" s="4" t="s">
        <v>4139</v>
      </c>
      <c r="D673" s="4" t="s">
        <v>4683</v>
      </c>
      <c r="E673" s="5" t="s">
        <v>11236</v>
      </c>
      <c r="F673" s="52">
        <v>6618</v>
      </c>
      <c r="G673" s="5" t="s">
        <v>13629</v>
      </c>
      <c r="H673" s="5">
        <v>5</v>
      </c>
      <c r="I673" s="48">
        <v>22</v>
      </c>
      <c r="J673" s="5">
        <v>673</v>
      </c>
      <c r="K673" s="47" t="s">
        <v>19989</v>
      </c>
      <c r="L673" s="46" t="s">
        <v>25746</v>
      </c>
      <c r="M673" s="46"/>
      <c r="N673" s="46"/>
      <c r="O673" s="39">
        <f>YEAR(F673)</f>
        <v>1918</v>
      </c>
      <c r="P673" s="2">
        <f>MONTH(F673)</f>
        <v>2</v>
      </c>
      <c r="Q673" s="2">
        <f>P673</f>
        <v>2</v>
      </c>
      <c r="R673" s="2">
        <f>DAY(F673)</f>
        <v>12</v>
      </c>
      <c r="S673" s="2" t="str">
        <f>"&lt;a href="&amp;""""&amp;L673&amp;"\"&amp;K673&amp;"""&gt;"&amp;B673&amp;"&lt;/a&gt;"</f>
        <v>&lt;a href="set04\he_november 20, 1917 - august 10, 1920\birth\fliflet,_twin_male_birth_to_gust_february_12,_1918_p5_he.pdf"&gt;Fliflet&lt;/a&gt;</v>
      </c>
      <c r="T673" s="78" t="str">
        <f>"&lt;tr&gt;&lt;td class="&amp;""""&amp;"dataleft"&amp;""""&amp;"&gt;"&amp;
TEXT(A673,"0")&amp;"&lt;/td&gt;&lt;td class="&amp;""""&amp;"dataleft"&amp;""""&amp;"&gt;"&amp;
TEXT(B673,"")&amp;"&lt;/td&gt;&lt;td class="&amp;""""&amp;"dataleft"&amp;""""&amp;"&gt;"&amp;
TEXT(C673,"")&amp;"&lt;/td&gt;&lt;td class="&amp;""""&amp;"dataleft"&amp;""""&amp;"&gt;"&amp;
TEXT(D673,"0.0")&amp;"&lt;/td&gt;&lt;td class="&amp;""""&amp;"datacenter"&amp;""""&amp;"&gt;"&amp;
TEXT(E673,"0.0")&amp;"&lt;/td&gt;&lt;td class="&amp;""""&amp;"dataright"&amp;""""&amp;"&gt;"&amp;
TEXT(F673,"mmmm d, yyyy")&amp;"&lt;/td&gt;&lt;td class="&amp;""""&amp;"datacenter"&amp;""""&amp;"&gt;"&amp;
TEXT(G673,"0.0")&amp;"&lt;/td&gt;&lt;td class="&amp;""""&amp;"datacenter"&amp;""""&amp;"&gt;"&amp;
TEXT(H673,"0")&amp;"&lt;/td&gt;"&amp;
"&lt;/tr&gt;"</f>
        <v>&lt;tr&gt;&lt;td class="dataleft"&gt;236&lt;/td&gt;&lt;td class="dataleft"&gt;Fliflet&lt;/td&gt;&lt;td class="dataleft"&gt;Twin&lt;/td&gt;&lt;td class="dataleft"&gt;Gust&lt;/td&gt;&lt;td class="datacenter"&gt;M M&lt;/td&gt;&lt;td class="dataright"&gt;February 12, 1918&lt;/td&gt;&lt;td class="datacenter"&gt;Hannaford Enterprise&lt;/td&gt;&lt;td class="datacenter"&gt;5&lt;/td&gt;&lt;/tr&gt;</v>
      </c>
      <c r="U673" s="2">
        <f>LEN(S673)</f>
        <v>133</v>
      </c>
    </row>
    <row r="674" spans="1:21" ht="30" x14ac:dyDescent="0.25">
      <c r="A674" s="2">
        <v>237</v>
      </c>
      <c r="B674" s="4" t="s">
        <v>14387</v>
      </c>
      <c r="C674" s="4"/>
      <c r="D674" s="4" t="s">
        <v>4683</v>
      </c>
      <c r="E674" s="5" t="s">
        <v>226</v>
      </c>
      <c r="F674" s="52">
        <v>7262</v>
      </c>
      <c r="G674" s="5" t="s">
        <v>13629</v>
      </c>
      <c r="H674" s="5">
        <v>4</v>
      </c>
      <c r="I674" s="48">
        <v>22</v>
      </c>
      <c r="J674" s="5">
        <v>674</v>
      </c>
      <c r="K674" s="47" t="s">
        <v>19988</v>
      </c>
      <c r="L674" s="46" t="s">
        <v>25746</v>
      </c>
      <c r="M674" s="46"/>
      <c r="N674" s="46"/>
      <c r="O674" s="39">
        <f>YEAR(F674)</f>
        <v>1919</v>
      </c>
      <c r="P674" s="2">
        <f>MONTH(F674)</f>
        <v>11</v>
      </c>
      <c r="Q674" s="2">
        <f>P674</f>
        <v>11</v>
      </c>
      <c r="R674" s="2">
        <f>DAY(F674)</f>
        <v>18</v>
      </c>
      <c r="S674" s="2" t="str">
        <f>"&lt;a href="&amp;""""&amp;L674&amp;"\"&amp;K674&amp;"""&gt;"&amp;B674&amp;"&lt;/a&gt;"</f>
        <v>&lt;a href="set04\he_november 20, 1917 - august 10, 1920\birth\fliflet,_female_birth_to_gust_november_18,_1919_p4_he.pdf"&gt;Fliflet&lt;/a&gt;</v>
      </c>
      <c r="T674" s="78" t="str">
        <f>"&lt;tr&gt;&lt;td class="&amp;""""&amp;"dataleft"&amp;""""&amp;"&gt;"&amp;
TEXT(A674,"0")&amp;"&lt;/td&gt;&lt;td class="&amp;""""&amp;"dataleft"&amp;""""&amp;"&gt;"&amp;
TEXT(B674,"")&amp;"&lt;/td&gt;&lt;td class="&amp;""""&amp;"dataleft"&amp;""""&amp;"&gt;"&amp;
TEXT(C674,"")&amp;"&lt;/td&gt;&lt;td class="&amp;""""&amp;"dataleft"&amp;""""&amp;"&gt;"&amp;
TEXT(D674,"0.0")&amp;"&lt;/td&gt;&lt;td class="&amp;""""&amp;"datacenter"&amp;""""&amp;"&gt;"&amp;
TEXT(E674,"0.0")&amp;"&lt;/td&gt;&lt;td class="&amp;""""&amp;"dataright"&amp;""""&amp;"&gt;"&amp;
TEXT(F674,"mmmm d, yyyy")&amp;"&lt;/td&gt;&lt;td class="&amp;""""&amp;"datacenter"&amp;""""&amp;"&gt;"&amp;
TEXT(G674,"0.0")&amp;"&lt;/td&gt;&lt;td class="&amp;""""&amp;"datacenter"&amp;""""&amp;"&gt;"&amp;
TEXT(H674,"0")&amp;"&lt;/td&gt;"&amp;
"&lt;/tr&gt;"</f>
        <v>&lt;tr&gt;&lt;td class="dataleft"&gt;237&lt;/td&gt;&lt;td class="dataleft"&gt;Fliflet&lt;/td&gt;&lt;td class="dataleft"&gt;&lt;/td&gt;&lt;td class="dataleft"&gt;Gust&lt;/td&gt;&lt;td class="datacenter"&gt;F&lt;/td&gt;&lt;td class="dataright"&gt;November 18, 1919&lt;/td&gt;&lt;td class="datacenter"&gt;Hannaford Enterprise&lt;/td&gt;&lt;td class="datacenter"&gt;4&lt;/td&gt;&lt;/tr&gt;</v>
      </c>
      <c r="U674" s="2">
        <f>LEN(S674)</f>
        <v>130</v>
      </c>
    </row>
    <row r="675" spans="1:21" ht="30" x14ac:dyDescent="0.25">
      <c r="A675" s="2">
        <v>243</v>
      </c>
      <c r="B675" s="4" t="s">
        <v>14044</v>
      </c>
      <c r="C675" s="4"/>
      <c r="D675" s="4" t="s">
        <v>14827</v>
      </c>
      <c r="E675" s="5" t="s">
        <v>26</v>
      </c>
      <c r="F675" s="52">
        <v>6926</v>
      </c>
      <c r="G675" s="5" t="s">
        <v>13629</v>
      </c>
      <c r="H675" s="5">
        <v>4</v>
      </c>
      <c r="I675" s="48">
        <v>22</v>
      </c>
      <c r="J675" s="5">
        <v>675</v>
      </c>
      <c r="K675" s="47" t="s">
        <v>19990</v>
      </c>
      <c r="L675" s="46" t="s">
        <v>25746</v>
      </c>
      <c r="M675" s="46"/>
      <c r="N675" s="46"/>
      <c r="O675" s="39">
        <f>YEAR(F675)</f>
        <v>1918</v>
      </c>
      <c r="P675" s="2">
        <f>MONTH(F675)</f>
        <v>12</v>
      </c>
      <c r="Q675" s="2">
        <f>P675</f>
        <v>12</v>
      </c>
      <c r="R675" s="2">
        <f>DAY(F675)</f>
        <v>17</v>
      </c>
      <c r="S675" s="2" t="str">
        <f>"&lt;a href="&amp;""""&amp;L675&amp;"\"&amp;K675&amp;"""&gt;"&amp;B675&amp;"&lt;/a&gt;"</f>
        <v>&lt;a href="set04\he_november 20, 1917 - august 10, 1920\birth\fogderud,_male_birth_to_lester_december_17,_1918_p4_he.pdf"&gt;Fogderud&lt;/a&gt;</v>
      </c>
      <c r="T675" s="78" t="str">
        <f>"&lt;tr&gt;&lt;td class="&amp;""""&amp;"dataleft"&amp;""""&amp;"&gt;"&amp;
TEXT(A675,"0")&amp;"&lt;/td&gt;&lt;td class="&amp;""""&amp;"dataleft"&amp;""""&amp;"&gt;"&amp;
TEXT(B675,"")&amp;"&lt;/td&gt;&lt;td class="&amp;""""&amp;"dataleft"&amp;""""&amp;"&gt;"&amp;
TEXT(C675,"")&amp;"&lt;/td&gt;&lt;td class="&amp;""""&amp;"dataleft"&amp;""""&amp;"&gt;"&amp;
TEXT(D675,"0.0")&amp;"&lt;/td&gt;&lt;td class="&amp;""""&amp;"datacenter"&amp;""""&amp;"&gt;"&amp;
TEXT(E675,"0.0")&amp;"&lt;/td&gt;&lt;td class="&amp;""""&amp;"dataright"&amp;""""&amp;"&gt;"&amp;
TEXT(F675,"mmmm d, yyyy")&amp;"&lt;/td&gt;&lt;td class="&amp;""""&amp;"datacenter"&amp;""""&amp;"&gt;"&amp;
TEXT(G675,"0.0")&amp;"&lt;/td&gt;&lt;td class="&amp;""""&amp;"datacenter"&amp;""""&amp;"&gt;"&amp;
TEXT(H675,"0")&amp;"&lt;/td&gt;"&amp;
"&lt;/tr&gt;"</f>
        <v>&lt;tr&gt;&lt;td class="dataleft"&gt;243&lt;/td&gt;&lt;td class="dataleft"&gt;Fogderud&lt;/td&gt;&lt;td class="dataleft"&gt;&lt;/td&gt;&lt;td class="dataleft"&gt;Lester&lt;/td&gt;&lt;td class="datacenter"&gt;M&lt;/td&gt;&lt;td class="dataright"&gt;December 17, 1918&lt;/td&gt;&lt;td class="datacenter"&gt;Hannaford Enterprise&lt;/td&gt;&lt;td class="datacenter"&gt;4&lt;/td&gt;&lt;/tr&gt;</v>
      </c>
      <c r="U675" s="2">
        <f>LEN(S675)</f>
        <v>132</v>
      </c>
    </row>
    <row r="676" spans="1:21" x14ac:dyDescent="0.25">
      <c r="A676" s="2">
        <v>262</v>
      </c>
      <c r="B676" s="4" t="s">
        <v>14828</v>
      </c>
      <c r="C676" s="4"/>
      <c r="D676" s="4" t="s">
        <v>12316</v>
      </c>
      <c r="E676" s="5" t="s">
        <v>26</v>
      </c>
      <c r="F676" s="52">
        <v>6702</v>
      </c>
      <c r="G676" s="5" t="s">
        <v>13629</v>
      </c>
      <c r="H676" s="5">
        <v>5</v>
      </c>
      <c r="I676" s="48">
        <v>22</v>
      </c>
      <c r="J676" s="5">
        <v>676</v>
      </c>
      <c r="K676" s="47" t="s">
        <v>19991</v>
      </c>
      <c r="L676" s="46" t="s">
        <v>25746</v>
      </c>
      <c r="M676" s="46"/>
      <c r="N676" s="46"/>
      <c r="O676" s="39">
        <f>YEAR(F676)</f>
        <v>1918</v>
      </c>
      <c r="P676" s="2">
        <f>MONTH(F676)</f>
        <v>5</v>
      </c>
      <c r="Q676" s="2">
        <f>P676</f>
        <v>5</v>
      </c>
      <c r="R676" s="2">
        <f>DAY(F676)</f>
        <v>7</v>
      </c>
      <c r="S676" s="2" t="str">
        <f>"&lt;a href="&amp;""""&amp;L676&amp;"\"&amp;K676&amp;"""&gt;"&amp;B676&amp;"&lt;/a&gt;"</f>
        <v>&lt;a href="set04\he_november 20, 1917 - august 10, 1920\birth\glasscock,_male_birth_to_t_j_may_7,_1918_p5_he.pdf"&gt;Glasscock&lt;/a&gt;</v>
      </c>
      <c r="T676" s="78" t="str">
        <f>"&lt;tr&gt;&lt;td class="&amp;""""&amp;"dataleft"&amp;""""&amp;"&gt;"&amp;
TEXT(A676,"0")&amp;"&lt;/td&gt;&lt;td class="&amp;""""&amp;"dataleft"&amp;""""&amp;"&gt;"&amp;
TEXT(B676,"")&amp;"&lt;/td&gt;&lt;td class="&amp;""""&amp;"dataleft"&amp;""""&amp;"&gt;"&amp;
TEXT(C676,"")&amp;"&lt;/td&gt;&lt;td class="&amp;""""&amp;"dataleft"&amp;""""&amp;"&gt;"&amp;
TEXT(D676,"0.0")&amp;"&lt;/td&gt;&lt;td class="&amp;""""&amp;"datacenter"&amp;""""&amp;"&gt;"&amp;
TEXT(E676,"0.0")&amp;"&lt;/td&gt;&lt;td class="&amp;""""&amp;"dataright"&amp;""""&amp;"&gt;"&amp;
TEXT(F676,"mmmm d, yyyy")&amp;"&lt;/td&gt;&lt;td class="&amp;""""&amp;"datacenter"&amp;""""&amp;"&gt;"&amp;
TEXT(G676,"0.0")&amp;"&lt;/td&gt;&lt;td class="&amp;""""&amp;"datacenter"&amp;""""&amp;"&gt;"&amp;
TEXT(H676,"0")&amp;"&lt;/td&gt;"&amp;
"&lt;/tr&gt;"</f>
        <v>&lt;tr&gt;&lt;td class="dataleft"&gt;262&lt;/td&gt;&lt;td class="dataleft"&gt;Glasscock&lt;/td&gt;&lt;td class="dataleft"&gt;&lt;/td&gt;&lt;td class="dataleft"&gt;T J&lt;/td&gt;&lt;td class="datacenter"&gt;M&lt;/td&gt;&lt;td class="dataright"&gt;May 7, 1918&lt;/td&gt;&lt;td class="datacenter"&gt;Hannaford Enterprise&lt;/td&gt;&lt;td class="datacenter"&gt;5&lt;/td&gt;&lt;/tr&gt;</v>
      </c>
      <c r="U676" s="2">
        <f>LEN(S676)</f>
        <v>125</v>
      </c>
    </row>
    <row r="677" spans="1:21" ht="30" x14ac:dyDescent="0.25">
      <c r="A677" s="2">
        <v>274</v>
      </c>
      <c r="B677" s="4" t="s">
        <v>15613</v>
      </c>
      <c r="C677" s="4"/>
      <c r="D677" s="4" t="s">
        <v>303</v>
      </c>
      <c r="E677" s="5" t="s">
        <v>26</v>
      </c>
      <c r="F677" s="52">
        <v>7339</v>
      </c>
      <c r="G677" s="5" t="s">
        <v>13629</v>
      </c>
      <c r="H677" s="5">
        <v>5</v>
      </c>
      <c r="I677" s="48">
        <v>22</v>
      </c>
      <c r="J677" s="5">
        <v>677</v>
      </c>
      <c r="K677" s="47" t="s">
        <v>19992</v>
      </c>
      <c r="L677" s="46" t="s">
        <v>25746</v>
      </c>
      <c r="M677" s="46"/>
      <c r="N677" s="46"/>
      <c r="O677" s="39">
        <f>YEAR(F677)</f>
        <v>1920</v>
      </c>
      <c r="P677" s="2">
        <f>MONTH(F677)</f>
        <v>2</v>
      </c>
      <c r="Q677" s="2">
        <f>P677</f>
        <v>2</v>
      </c>
      <c r="R677" s="2">
        <f>DAY(F677)</f>
        <v>3</v>
      </c>
      <c r="S677" s="2" t="str">
        <f>"&lt;a href="&amp;""""&amp;L677&amp;"\"&amp;K677&amp;"""&gt;"&amp;B677&amp;"&lt;/a&gt;"</f>
        <v>&lt;a href="set04\he_november 20, 1917 - august 10, 1920\birth\groneberg,_male_birth_to_christ_february_3,_1920_p5_he.pdf"&gt;Groneberg&lt;/a&gt;</v>
      </c>
      <c r="T677" s="78" t="str">
        <f>"&lt;tr&gt;&lt;td class="&amp;""""&amp;"dataleft"&amp;""""&amp;"&gt;"&amp;
TEXT(A677,"0")&amp;"&lt;/td&gt;&lt;td class="&amp;""""&amp;"dataleft"&amp;""""&amp;"&gt;"&amp;
TEXT(B677,"")&amp;"&lt;/td&gt;&lt;td class="&amp;""""&amp;"dataleft"&amp;""""&amp;"&gt;"&amp;
TEXT(C677,"")&amp;"&lt;/td&gt;&lt;td class="&amp;""""&amp;"dataleft"&amp;""""&amp;"&gt;"&amp;
TEXT(D677,"0.0")&amp;"&lt;/td&gt;&lt;td class="&amp;""""&amp;"datacenter"&amp;""""&amp;"&gt;"&amp;
TEXT(E677,"0.0")&amp;"&lt;/td&gt;&lt;td class="&amp;""""&amp;"dataright"&amp;""""&amp;"&gt;"&amp;
TEXT(F677,"mmmm d, yyyy")&amp;"&lt;/td&gt;&lt;td class="&amp;""""&amp;"datacenter"&amp;""""&amp;"&gt;"&amp;
TEXT(G677,"0.0")&amp;"&lt;/td&gt;&lt;td class="&amp;""""&amp;"datacenter"&amp;""""&amp;"&gt;"&amp;
TEXT(H677,"0")&amp;"&lt;/td&gt;"&amp;
"&lt;/tr&gt;"</f>
        <v>&lt;tr&gt;&lt;td class="dataleft"&gt;274&lt;/td&gt;&lt;td class="dataleft"&gt;Groneberg&lt;/td&gt;&lt;td class="dataleft"&gt;&lt;/td&gt;&lt;td class="dataleft"&gt;Christ&lt;/td&gt;&lt;td class="datacenter"&gt;M&lt;/td&gt;&lt;td class="dataright"&gt;February 3, 1920&lt;/td&gt;&lt;td class="datacenter"&gt;Hannaford Enterprise&lt;/td&gt;&lt;td class="datacenter"&gt;5&lt;/td&gt;&lt;/tr&gt;</v>
      </c>
      <c r="U677" s="2">
        <f>LEN(S677)</f>
        <v>133</v>
      </c>
    </row>
    <row r="678" spans="1:21" ht="30" x14ac:dyDescent="0.25">
      <c r="A678" s="2">
        <v>296</v>
      </c>
      <c r="B678" s="4" t="s">
        <v>13735</v>
      </c>
      <c r="C678" s="4"/>
      <c r="D678" s="4" t="s">
        <v>4578</v>
      </c>
      <c r="E678" s="5" t="s">
        <v>226</v>
      </c>
      <c r="F678" s="52">
        <v>6562</v>
      </c>
      <c r="G678" s="5" t="s">
        <v>13629</v>
      </c>
      <c r="H678" s="5">
        <v>7</v>
      </c>
      <c r="I678" s="48">
        <v>22</v>
      </c>
      <c r="J678" s="5">
        <v>678</v>
      </c>
      <c r="K678" s="47" t="s">
        <v>19993</v>
      </c>
      <c r="L678" s="46" t="s">
        <v>25746</v>
      </c>
      <c r="M678" s="46"/>
      <c r="N678" s="46"/>
      <c r="O678" s="39">
        <f>YEAR(F678)</f>
        <v>1917</v>
      </c>
      <c r="P678" s="2">
        <f>MONTH(F678)</f>
        <v>12</v>
      </c>
      <c r="Q678" s="2">
        <f>P678</f>
        <v>12</v>
      </c>
      <c r="R678" s="2">
        <f>DAY(F678)</f>
        <v>18</v>
      </c>
      <c r="S678" s="2" t="str">
        <f>"&lt;a href="&amp;""""&amp;L678&amp;"\"&amp;K678&amp;"""&gt;"&amp;B678&amp;"&lt;/a&gt;"</f>
        <v>&lt;a href="set04\he_november 20, 1917 - august 10, 1920\birth\hagen,_female_birth_to_a_o_december_18,_1917_p7_he.pdf"&gt;Hagen &lt;/a&gt;</v>
      </c>
      <c r="T678" s="78" t="str">
        <f>"&lt;tr&gt;&lt;td class="&amp;""""&amp;"dataleft"&amp;""""&amp;"&gt;"&amp;
TEXT(A678,"0")&amp;"&lt;/td&gt;&lt;td class="&amp;""""&amp;"dataleft"&amp;""""&amp;"&gt;"&amp;
TEXT(B678,"")&amp;"&lt;/td&gt;&lt;td class="&amp;""""&amp;"dataleft"&amp;""""&amp;"&gt;"&amp;
TEXT(C678,"")&amp;"&lt;/td&gt;&lt;td class="&amp;""""&amp;"dataleft"&amp;""""&amp;"&gt;"&amp;
TEXT(D678,"0.0")&amp;"&lt;/td&gt;&lt;td class="&amp;""""&amp;"datacenter"&amp;""""&amp;"&gt;"&amp;
TEXT(E678,"0.0")&amp;"&lt;/td&gt;&lt;td class="&amp;""""&amp;"dataright"&amp;""""&amp;"&gt;"&amp;
TEXT(F678,"mmmm d, yyyy")&amp;"&lt;/td&gt;&lt;td class="&amp;""""&amp;"datacenter"&amp;""""&amp;"&gt;"&amp;
TEXT(G678,"0.0")&amp;"&lt;/td&gt;&lt;td class="&amp;""""&amp;"datacenter"&amp;""""&amp;"&gt;"&amp;
TEXT(H678,"0")&amp;"&lt;/td&gt;"&amp;
"&lt;/tr&gt;"</f>
        <v>&lt;tr&gt;&lt;td class="dataleft"&gt;296&lt;/td&gt;&lt;td class="dataleft"&gt;Hagen &lt;/td&gt;&lt;td class="dataleft"&gt;&lt;/td&gt;&lt;td class="dataleft"&gt;A O&lt;/td&gt;&lt;td class="datacenter"&gt;F&lt;/td&gt;&lt;td class="dataright"&gt;December 18, 1917&lt;/td&gt;&lt;td class="datacenter"&gt;Hannaford Enterprise&lt;/td&gt;&lt;td class="datacenter"&gt;7&lt;/td&gt;&lt;/tr&gt;</v>
      </c>
      <c r="U678" s="2">
        <f>LEN(S678)</f>
        <v>126</v>
      </c>
    </row>
    <row r="679" spans="1:21" x14ac:dyDescent="0.25">
      <c r="A679" s="2">
        <v>318</v>
      </c>
      <c r="B679" s="4" t="s">
        <v>13655</v>
      </c>
      <c r="C679" s="4"/>
      <c r="D679" s="4" t="s">
        <v>14829</v>
      </c>
      <c r="E679" s="5" t="s">
        <v>226</v>
      </c>
      <c r="F679" s="52">
        <v>6751</v>
      </c>
      <c r="G679" s="5" t="s">
        <v>13629</v>
      </c>
      <c r="H679" s="5">
        <v>8</v>
      </c>
      <c r="I679" s="48">
        <v>22</v>
      </c>
      <c r="J679" s="5">
        <v>679</v>
      </c>
      <c r="K679" s="47" t="s">
        <v>19995</v>
      </c>
      <c r="L679" s="46" t="s">
        <v>25746</v>
      </c>
      <c r="M679" s="46"/>
      <c r="N679" s="46"/>
      <c r="O679" s="39">
        <f>YEAR(F679)</f>
        <v>1918</v>
      </c>
      <c r="P679" s="2">
        <f>MONTH(F679)</f>
        <v>6</v>
      </c>
      <c r="Q679" s="2">
        <f>P679</f>
        <v>6</v>
      </c>
      <c r="R679" s="2">
        <f>DAY(F679)</f>
        <v>25</v>
      </c>
      <c r="S679" s="2" t="str">
        <f>"&lt;a href="&amp;""""&amp;L679&amp;"\"&amp;K679&amp;"""&gt;"&amp;B679&amp;"&lt;/a&gt;"</f>
        <v>&lt;a href="set04\he_november 20, 1917 - august 10, 1920\birth\harris,_female_to_o_of_karnak_june_25,_1918_p8_he.pdf"&gt;Harris&lt;/a&gt;</v>
      </c>
      <c r="T679" s="78" t="str">
        <f>"&lt;tr&gt;&lt;td class="&amp;""""&amp;"dataleft"&amp;""""&amp;"&gt;"&amp;
TEXT(A679,"0")&amp;"&lt;/td&gt;&lt;td class="&amp;""""&amp;"dataleft"&amp;""""&amp;"&gt;"&amp;
TEXT(B679,"")&amp;"&lt;/td&gt;&lt;td class="&amp;""""&amp;"dataleft"&amp;""""&amp;"&gt;"&amp;
TEXT(C679,"")&amp;"&lt;/td&gt;&lt;td class="&amp;""""&amp;"dataleft"&amp;""""&amp;"&gt;"&amp;
TEXT(D679,"0.0")&amp;"&lt;/td&gt;&lt;td class="&amp;""""&amp;"datacenter"&amp;""""&amp;"&gt;"&amp;
TEXT(E679,"0.0")&amp;"&lt;/td&gt;&lt;td class="&amp;""""&amp;"dataright"&amp;""""&amp;"&gt;"&amp;
TEXT(F679,"mmmm d, yyyy")&amp;"&lt;/td&gt;&lt;td class="&amp;""""&amp;"datacenter"&amp;""""&amp;"&gt;"&amp;
TEXT(G679,"0.0")&amp;"&lt;/td&gt;&lt;td class="&amp;""""&amp;"datacenter"&amp;""""&amp;"&gt;"&amp;
TEXT(H679,"0")&amp;"&lt;/td&gt;"&amp;
"&lt;/tr&gt;"</f>
        <v>&lt;tr&gt;&lt;td class="dataleft"&gt;318&lt;/td&gt;&lt;td class="dataleft"&gt;Harris&lt;/td&gt;&lt;td class="dataleft"&gt;&lt;/td&gt;&lt;td class="dataleft"&gt;O&lt;/td&gt;&lt;td class="datacenter"&gt;F&lt;/td&gt;&lt;td class="dataright"&gt;June 25, 1918&lt;/td&gt;&lt;td class="datacenter"&gt;Hannaford Enterprise&lt;/td&gt;&lt;td class="datacenter"&gt;8&lt;/td&gt;&lt;/tr&gt;</v>
      </c>
      <c r="U679" s="2">
        <f>LEN(S679)</f>
        <v>125</v>
      </c>
    </row>
    <row r="680" spans="1:21" x14ac:dyDescent="0.25">
      <c r="A680" s="2">
        <v>319</v>
      </c>
      <c r="B680" s="4" t="s">
        <v>13655</v>
      </c>
      <c r="C680" s="4"/>
      <c r="D680" s="4" t="s">
        <v>305</v>
      </c>
      <c r="E680" s="5" t="s">
        <v>226</v>
      </c>
      <c r="F680" s="52">
        <v>7129</v>
      </c>
      <c r="G680" s="5" t="s">
        <v>13629</v>
      </c>
      <c r="H680" s="5">
        <v>5</v>
      </c>
      <c r="I680" s="48">
        <v>22</v>
      </c>
      <c r="J680" s="5">
        <v>680</v>
      </c>
      <c r="K680" s="47" t="s">
        <v>19994</v>
      </c>
      <c r="L680" s="46" t="s">
        <v>25746</v>
      </c>
      <c r="M680" s="46"/>
      <c r="N680" s="46"/>
      <c r="O680" s="39">
        <f>YEAR(F680)</f>
        <v>1919</v>
      </c>
      <c r="P680" s="2">
        <f>MONTH(F680)</f>
        <v>7</v>
      </c>
      <c r="Q680" s="2">
        <f>P680</f>
        <v>7</v>
      </c>
      <c r="R680" s="2">
        <f>DAY(F680)</f>
        <v>8</v>
      </c>
      <c r="S680" s="2" t="str">
        <f>"&lt;a href="&amp;""""&amp;L680&amp;"\"&amp;K680&amp;"""&gt;"&amp;B680&amp;"&lt;/a&gt;"</f>
        <v>&lt;a href="set04\he_november 20, 1917 - august 10, 1920\birth\harris,_female_birth_to_j_w_july_8,_1919_p5_he.pdf"&gt;Harris&lt;/a&gt;</v>
      </c>
      <c r="T680" s="78" t="str">
        <f>"&lt;tr&gt;&lt;td class="&amp;""""&amp;"dataleft"&amp;""""&amp;"&gt;"&amp;
TEXT(A680,"0")&amp;"&lt;/td&gt;&lt;td class="&amp;""""&amp;"dataleft"&amp;""""&amp;"&gt;"&amp;
TEXT(B680,"")&amp;"&lt;/td&gt;&lt;td class="&amp;""""&amp;"dataleft"&amp;""""&amp;"&gt;"&amp;
TEXT(C680,"")&amp;"&lt;/td&gt;&lt;td class="&amp;""""&amp;"dataleft"&amp;""""&amp;"&gt;"&amp;
TEXT(D680,"0.0")&amp;"&lt;/td&gt;&lt;td class="&amp;""""&amp;"datacenter"&amp;""""&amp;"&gt;"&amp;
TEXT(E680,"0.0")&amp;"&lt;/td&gt;&lt;td class="&amp;""""&amp;"dataright"&amp;""""&amp;"&gt;"&amp;
TEXT(F680,"mmmm d, yyyy")&amp;"&lt;/td&gt;&lt;td class="&amp;""""&amp;"datacenter"&amp;""""&amp;"&gt;"&amp;
TEXT(G680,"0.0")&amp;"&lt;/td&gt;&lt;td class="&amp;""""&amp;"datacenter"&amp;""""&amp;"&gt;"&amp;
TEXT(H680,"0")&amp;"&lt;/td&gt;"&amp;
"&lt;/tr&gt;"</f>
        <v>&lt;tr&gt;&lt;td class="dataleft"&gt;319&lt;/td&gt;&lt;td class="dataleft"&gt;Harris&lt;/td&gt;&lt;td class="dataleft"&gt;&lt;/td&gt;&lt;td class="dataleft"&gt;J W&lt;/td&gt;&lt;td class="datacenter"&gt;F&lt;/td&gt;&lt;td class="dataright"&gt;July 8, 1919&lt;/td&gt;&lt;td class="datacenter"&gt;Hannaford Enterprise&lt;/td&gt;&lt;td class="datacenter"&gt;5&lt;/td&gt;&lt;/tr&gt;</v>
      </c>
      <c r="U680" s="2">
        <f>LEN(S680)</f>
        <v>122</v>
      </c>
    </row>
    <row r="681" spans="1:21" x14ac:dyDescent="0.25">
      <c r="A681" s="2">
        <v>330</v>
      </c>
      <c r="B681" s="4" t="s">
        <v>13164</v>
      </c>
      <c r="C681" s="4"/>
      <c r="D681" s="4" t="s">
        <v>15614</v>
      </c>
      <c r="E681" s="5" t="s">
        <v>226</v>
      </c>
      <c r="F681" s="52">
        <v>7416</v>
      </c>
      <c r="G681" s="5" t="s">
        <v>13629</v>
      </c>
      <c r="H681" s="5">
        <v>1</v>
      </c>
      <c r="I681" s="48">
        <v>22</v>
      </c>
      <c r="J681" s="5">
        <v>681</v>
      </c>
      <c r="K681" s="47" t="s">
        <v>19996</v>
      </c>
      <c r="L681" s="46" t="s">
        <v>25746</v>
      </c>
      <c r="M681" s="46"/>
      <c r="N681" s="46"/>
      <c r="O681" s="39">
        <f>YEAR(F681)</f>
        <v>1920</v>
      </c>
      <c r="P681" s="2">
        <f>MONTH(F681)</f>
        <v>4</v>
      </c>
      <c r="Q681" s="2">
        <f>P681</f>
        <v>4</v>
      </c>
      <c r="R681" s="2">
        <f>DAY(F681)</f>
        <v>20</v>
      </c>
      <c r="S681" s="2" t="str">
        <f>"&lt;a href="&amp;""""&amp;L681&amp;"\"&amp;K681&amp;"""&gt;"&amp;B681&amp;"&lt;/a&gt;"</f>
        <v>&lt;a href="set04\he_november 20, 1917 - august 10, 1920\birth\haugen,_female_birth_to_iver_april_20,_1920_p1_he.pdf"&gt;Haugen&lt;/a&gt;</v>
      </c>
      <c r="T681" s="78" t="str">
        <f>"&lt;tr&gt;&lt;td class="&amp;""""&amp;"dataleft"&amp;""""&amp;"&gt;"&amp;
TEXT(A681,"0")&amp;"&lt;/td&gt;&lt;td class="&amp;""""&amp;"dataleft"&amp;""""&amp;"&gt;"&amp;
TEXT(B681,"")&amp;"&lt;/td&gt;&lt;td class="&amp;""""&amp;"dataleft"&amp;""""&amp;"&gt;"&amp;
TEXT(C681,"")&amp;"&lt;/td&gt;&lt;td class="&amp;""""&amp;"dataleft"&amp;""""&amp;"&gt;"&amp;
TEXT(D681,"0.0")&amp;"&lt;/td&gt;&lt;td class="&amp;""""&amp;"datacenter"&amp;""""&amp;"&gt;"&amp;
TEXT(E681,"0.0")&amp;"&lt;/td&gt;&lt;td class="&amp;""""&amp;"dataright"&amp;""""&amp;"&gt;"&amp;
TEXT(F681,"mmmm d, yyyy")&amp;"&lt;/td&gt;&lt;td class="&amp;""""&amp;"datacenter"&amp;""""&amp;"&gt;"&amp;
TEXT(G681,"0.0")&amp;"&lt;/td&gt;&lt;td class="&amp;""""&amp;"datacenter"&amp;""""&amp;"&gt;"&amp;
TEXT(H681,"0")&amp;"&lt;/td&gt;"&amp;
"&lt;/tr&gt;"</f>
        <v>&lt;tr&gt;&lt;td class="dataleft"&gt;330&lt;/td&gt;&lt;td class="dataleft"&gt;Haugen&lt;/td&gt;&lt;td class="dataleft"&gt;&lt;/td&gt;&lt;td class="dataleft"&gt;Iver&lt;/td&gt;&lt;td class="datacenter"&gt;F&lt;/td&gt;&lt;td class="dataright"&gt;April 20, 1920&lt;/td&gt;&lt;td class="datacenter"&gt;Hannaford Enterprise&lt;/td&gt;&lt;td class="datacenter"&gt;1&lt;/td&gt;&lt;/tr&gt;</v>
      </c>
      <c r="U681" s="2">
        <f>LEN(S681)</f>
        <v>125</v>
      </c>
    </row>
    <row r="682" spans="1:21" ht="30" x14ac:dyDescent="0.25">
      <c r="A682" s="2">
        <v>345</v>
      </c>
      <c r="B682" s="4" t="s">
        <v>15615</v>
      </c>
      <c r="C682" s="4"/>
      <c r="D682" s="4" t="s">
        <v>287</v>
      </c>
      <c r="E682" s="5" t="s">
        <v>226</v>
      </c>
      <c r="F682" s="52">
        <v>7374</v>
      </c>
      <c r="G682" s="5" t="s">
        <v>13629</v>
      </c>
      <c r="H682" s="5">
        <v>7</v>
      </c>
      <c r="I682" s="48">
        <v>22</v>
      </c>
      <c r="J682" s="5">
        <v>682</v>
      </c>
      <c r="K682" s="47" t="s">
        <v>19997</v>
      </c>
      <c r="L682" s="46" t="s">
        <v>25746</v>
      </c>
      <c r="M682" s="46"/>
      <c r="N682" s="46"/>
      <c r="O682" s="39">
        <f>YEAR(F682)</f>
        <v>1920</v>
      </c>
      <c r="P682" s="2">
        <f>MONTH(F682)</f>
        <v>3</v>
      </c>
      <c r="Q682" s="2">
        <f>P682</f>
        <v>3</v>
      </c>
      <c r="R682" s="2">
        <f>DAY(F682)</f>
        <v>9</v>
      </c>
      <c r="S682" s="2" t="str">
        <f>"&lt;a href="&amp;""""&amp;L682&amp;"\"&amp;K682&amp;"""&gt;"&amp;B682&amp;"&lt;/a&gt;"</f>
        <v>&lt;a href="set04\he_november 20, 1917 - august 10, 1920\birth\heyerdahl,_female_birth_to_gilbert_march_9,_1920_p7_he.pdf"&gt;Heyerdahl&lt;/a&gt;</v>
      </c>
      <c r="T682" s="78" t="str">
        <f>"&lt;tr&gt;&lt;td class="&amp;""""&amp;"dataleft"&amp;""""&amp;"&gt;"&amp;
TEXT(A682,"0")&amp;"&lt;/td&gt;&lt;td class="&amp;""""&amp;"dataleft"&amp;""""&amp;"&gt;"&amp;
TEXT(B682,"")&amp;"&lt;/td&gt;&lt;td class="&amp;""""&amp;"dataleft"&amp;""""&amp;"&gt;"&amp;
TEXT(C682,"")&amp;"&lt;/td&gt;&lt;td class="&amp;""""&amp;"dataleft"&amp;""""&amp;"&gt;"&amp;
TEXT(D682,"0.0")&amp;"&lt;/td&gt;&lt;td class="&amp;""""&amp;"datacenter"&amp;""""&amp;"&gt;"&amp;
TEXT(E682,"0.0")&amp;"&lt;/td&gt;&lt;td class="&amp;""""&amp;"dataright"&amp;""""&amp;"&gt;"&amp;
TEXT(F682,"mmmm d, yyyy")&amp;"&lt;/td&gt;&lt;td class="&amp;""""&amp;"datacenter"&amp;""""&amp;"&gt;"&amp;
TEXT(G682,"0.0")&amp;"&lt;/td&gt;&lt;td class="&amp;""""&amp;"datacenter"&amp;""""&amp;"&gt;"&amp;
TEXT(H682,"0")&amp;"&lt;/td&gt;"&amp;
"&lt;/tr&gt;"</f>
        <v>&lt;tr&gt;&lt;td class="dataleft"&gt;345&lt;/td&gt;&lt;td class="dataleft"&gt;Heyerdahl&lt;/td&gt;&lt;td class="dataleft"&gt;&lt;/td&gt;&lt;td class="dataleft"&gt;Gilbert&lt;/td&gt;&lt;td class="datacenter"&gt;F&lt;/td&gt;&lt;td class="dataright"&gt;March 9, 1920&lt;/td&gt;&lt;td class="datacenter"&gt;Hannaford Enterprise&lt;/td&gt;&lt;td class="datacenter"&gt;7&lt;/td&gt;&lt;/tr&gt;</v>
      </c>
      <c r="U682" s="2">
        <f>LEN(S682)</f>
        <v>133</v>
      </c>
    </row>
    <row r="683" spans="1:21" ht="30" x14ac:dyDescent="0.25">
      <c r="A683" s="2">
        <v>397</v>
      </c>
      <c r="B683" s="4" t="s">
        <v>270</v>
      </c>
      <c r="C683" s="4"/>
      <c r="D683" s="4" t="s">
        <v>13658</v>
      </c>
      <c r="E683" s="5" t="s">
        <v>26</v>
      </c>
      <c r="F683" s="52">
        <v>6814</v>
      </c>
      <c r="G683" s="5" t="s">
        <v>13629</v>
      </c>
      <c r="H683" s="5">
        <v>5</v>
      </c>
      <c r="I683" s="48">
        <v>22</v>
      </c>
      <c r="J683" s="5">
        <v>683</v>
      </c>
      <c r="K683" s="47" t="s">
        <v>19998</v>
      </c>
      <c r="L683" s="46" t="s">
        <v>25746</v>
      </c>
      <c r="M683" s="46"/>
      <c r="N683" s="46"/>
      <c r="O683" s="39">
        <f>YEAR(F683)</f>
        <v>1918</v>
      </c>
      <c r="P683" s="2">
        <f>MONTH(F683)</f>
        <v>8</v>
      </c>
      <c r="Q683" s="2">
        <f>P683</f>
        <v>8</v>
      </c>
      <c r="R683" s="2">
        <f>DAY(F683)</f>
        <v>27</v>
      </c>
      <c r="S683" s="2" t="str">
        <f>"&lt;a href="&amp;""""&amp;L683&amp;"\"&amp;K683&amp;"""&gt;"&amp;B683&amp;"&lt;/a&gt;"</f>
        <v>&lt;a href="set04\he_november 20, 1917 - august 10, 1920\birth\jackson,_male_birth_to_johnnie_august_27,_1918_p5_he.pdf"&gt;Jackson&lt;/a&gt;</v>
      </c>
      <c r="T683" s="78" t="str">
        <f>"&lt;tr&gt;&lt;td class="&amp;""""&amp;"dataleft"&amp;""""&amp;"&gt;"&amp;
TEXT(A683,"0")&amp;"&lt;/td&gt;&lt;td class="&amp;""""&amp;"dataleft"&amp;""""&amp;"&gt;"&amp;
TEXT(B683,"")&amp;"&lt;/td&gt;&lt;td class="&amp;""""&amp;"dataleft"&amp;""""&amp;"&gt;"&amp;
TEXT(C683,"")&amp;"&lt;/td&gt;&lt;td class="&amp;""""&amp;"dataleft"&amp;""""&amp;"&gt;"&amp;
TEXT(D683,"0.0")&amp;"&lt;/td&gt;&lt;td class="&amp;""""&amp;"datacenter"&amp;""""&amp;"&gt;"&amp;
TEXT(E683,"0.0")&amp;"&lt;/td&gt;&lt;td class="&amp;""""&amp;"dataright"&amp;""""&amp;"&gt;"&amp;
TEXT(F683,"mmmm d, yyyy")&amp;"&lt;/td&gt;&lt;td class="&amp;""""&amp;"datacenter"&amp;""""&amp;"&gt;"&amp;
TEXT(G683,"0.0")&amp;"&lt;/td&gt;&lt;td class="&amp;""""&amp;"datacenter"&amp;""""&amp;"&gt;"&amp;
TEXT(H683,"0")&amp;"&lt;/td&gt;"&amp;
"&lt;/tr&gt;"</f>
        <v>&lt;tr&gt;&lt;td class="dataleft"&gt;397&lt;/td&gt;&lt;td class="dataleft"&gt;Jackson&lt;/td&gt;&lt;td class="dataleft"&gt;&lt;/td&gt;&lt;td class="dataleft"&gt;Johnnie&lt;/td&gt;&lt;td class="datacenter"&gt;M&lt;/td&gt;&lt;td class="dataright"&gt;August 27, 1918&lt;/td&gt;&lt;td class="datacenter"&gt;Hannaford Enterprise&lt;/td&gt;&lt;td class="datacenter"&gt;5&lt;/td&gt;&lt;/tr&gt;</v>
      </c>
      <c r="U683" s="2">
        <f>LEN(S683)</f>
        <v>129</v>
      </c>
    </row>
    <row r="684" spans="1:21" ht="30" x14ac:dyDescent="0.25">
      <c r="A684" s="2">
        <v>449</v>
      </c>
      <c r="B684" s="4" t="s">
        <v>15616</v>
      </c>
      <c r="C684" s="4"/>
      <c r="D684" s="4" t="s">
        <v>15617</v>
      </c>
      <c r="E684" s="5" t="s">
        <v>26</v>
      </c>
      <c r="F684" s="52">
        <v>7374</v>
      </c>
      <c r="G684" s="5" t="s">
        <v>13629</v>
      </c>
      <c r="H684" s="5">
        <v>7</v>
      </c>
      <c r="I684" s="48">
        <v>22</v>
      </c>
      <c r="J684" s="5">
        <v>684</v>
      </c>
      <c r="K684" s="47" t="s">
        <v>19999</v>
      </c>
      <c r="L684" s="46" t="s">
        <v>25746</v>
      </c>
      <c r="M684" s="46"/>
      <c r="N684" s="46"/>
      <c r="O684" s="39">
        <f>YEAR(F684)</f>
        <v>1920</v>
      </c>
      <c r="P684" s="2">
        <f>MONTH(F684)</f>
        <v>3</v>
      </c>
      <c r="Q684" s="2">
        <f>P684</f>
        <v>3</v>
      </c>
      <c r="R684" s="2">
        <f>DAY(F684)</f>
        <v>9</v>
      </c>
      <c r="S684" s="2" t="str">
        <f>"&lt;a href="&amp;""""&amp;L684&amp;"\"&amp;K684&amp;"""&gt;"&amp;B684&amp;"&lt;/a&gt;"</f>
        <v>&lt;a href="set04\he_november 20, 1917 - august 10, 1920\birth\kerber,_male_birth_to_john_w_march_9,_1920_p7_he.pdf"&gt;Kerber&lt;/a&gt;</v>
      </c>
      <c r="T684" s="78" t="str">
        <f>"&lt;tr&gt;&lt;td class="&amp;""""&amp;"dataleft"&amp;""""&amp;"&gt;"&amp;
TEXT(A684,"0")&amp;"&lt;/td&gt;&lt;td class="&amp;""""&amp;"dataleft"&amp;""""&amp;"&gt;"&amp;
TEXT(B684,"")&amp;"&lt;/td&gt;&lt;td class="&amp;""""&amp;"dataleft"&amp;""""&amp;"&gt;"&amp;
TEXT(C684,"")&amp;"&lt;/td&gt;&lt;td class="&amp;""""&amp;"dataleft"&amp;""""&amp;"&gt;"&amp;
TEXT(D684,"0.0")&amp;"&lt;/td&gt;&lt;td class="&amp;""""&amp;"datacenter"&amp;""""&amp;"&gt;"&amp;
TEXT(E684,"0.0")&amp;"&lt;/td&gt;&lt;td class="&amp;""""&amp;"dataright"&amp;""""&amp;"&gt;"&amp;
TEXT(F684,"mmmm d, yyyy")&amp;"&lt;/td&gt;&lt;td class="&amp;""""&amp;"datacenter"&amp;""""&amp;"&gt;"&amp;
TEXT(G684,"0.0")&amp;"&lt;/td&gt;&lt;td class="&amp;""""&amp;"datacenter"&amp;""""&amp;"&gt;"&amp;
TEXT(H684,"0")&amp;"&lt;/td&gt;"&amp;
"&lt;/tr&gt;"</f>
        <v>&lt;tr&gt;&lt;td class="dataleft"&gt;449&lt;/td&gt;&lt;td class="dataleft"&gt;Kerber&lt;/td&gt;&lt;td class="dataleft"&gt;&lt;/td&gt;&lt;td class="dataleft"&gt;John W&lt;/td&gt;&lt;td class="datacenter"&gt;M&lt;/td&gt;&lt;td class="dataright"&gt;March 9, 1920&lt;/td&gt;&lt;td class="datacenter"&gt;Hannaford Enterprise&lt;/td&gt;&lt;td class="datacenter"&gt;7&lt;/td&gt;&lt;/tr&gt;</v>
      </c>
      <c r="U684" s="2">
        <f>LEN(S684)</f>
        <v>124</v>
      </c>
    </row>
    <row r="685" spans="1:21" x14ac:dyDescent="0.25">
      <c r="A685" s="2">
        <v>453</v>
      </c>
      <c r="B685" s="4" t="s">
        <v>272</v>
      </c>
      <c r="C685" s="4"/>
      <c r="D685" s="4" t="s">
        <v>302</v>
      </c>
      <c r="E685" s="5" t="s">
        <v>26</v>
      </c>
      <c r="F685" s="52">
        <v>6779</v>
      </c>
      <c r="G685" s="5" t="s">
        <v>13629</v>
      </c>
      <c r="H685" s="5">
        <v>5</v>
      </c>
      <c r="I685" s="48">
        <v>22</v>
      </c>
      <c r="J685" s="5">
        <v>685</v>
      </c>
      <c r="K685" s="47" t="s">
        <v>20000</v>
      </c>
      <c r="L685" s="46" t="s">
        <v>25746</v>
      </c>
      <c r="M685" s="46"/>
      <c r="N685" s="46"/>
      <c r="O685" s="39">
        <f>YEAR(F685)</f>
        <v>1918</v>
      </c>
      <c r="P685" s="2">
        <f>MONTH(F685)</f>
        <v>7</v>
      </c>
      <c r="Q685" s="2">
        <f>P685</f>
        <v>7</v>
      </c>
      <c r="R685" s="2">
        <f>DAY(F685)</f>
        <v>23</v>
      </c>
      <c r="S685" s="2" t="str">
        <f>"&lt;a href="&amp;""""&amp;L685&amp;"\"&amp;K685&amp;"""&gt;"&amp;B685&amp;"&lt;/a&gt;"</f>
        <v>&lt;a href="set04\he_november 20, 1917 - august 10, 1920\birth\kingsley,_male_birth_to_milo_july_23,_1918_p5_he.pdf"&gt;Kingsley&lt;/a&gt;</v>
      </c>
      <c r="T685" s="78" t="str">
        <f>"&lt;tr&gt;&lt;td class="&amp;""""&amp;"dataleft"&amp;""""&amp;"&gt;"&amp;
TEXT(A685,"0")&amp;"&lt;/td&gt;&lt;td class="&amp;""""&amp;"dataleft"&amp;""""&amp;"&gt;"&amp;
TEXT(B685,"")&amp;"&lt;/td&gt;&lt;td class="&amp;""""&amp;"dataleft"&amp;""""&amp;"&gt;"&amp;
TEXT(C685,"")&amp;"&lt;/td&gt;&lt;td class="&amp;""""&amp;"dataleft"&amp;""""&amp;"&gt;"&amp;
TEXT(D685,"0.0")&amp;"&lt;/td&gt;&lt;td class="&amp;""""&amp;"datacenter"&amp;""""&amp;"&gt;"&amp;
TEXT(E685,"0.0")&amp;"&lt;/td&gt;&lt;td class="&amp;""""&amp;"dataright"&amp;""""&amp;"&gt;"&amp;
TEXT(F685,"mmmm d, yyyy")&amp;"&lt;/td&gt;&lt;td class="&amp;""""&amp;"datacenter"&amp;""""&amp;"&gt;"&amp;
TEXT(G685,"0.0")&amp;"&lt;/td&gt;&lt;td class="&amp;""""&amp;"datacenter"&amp;""""&amp;"&gt;"&amp;
TEXT(H685,"0")&amp;"&lt;/td&gt;"&amp;
"&lt;/tr&gt;"</f>
        <v>&lt;tr&gt;&lt;td class="dataleft"&gt;453&lt;/td&gt;&lt;td class="dataleft"&gt;Kingsley&lt;/td&gt;&lt;td class="dataleft"&gt;&lt;/td&gt;&lt;td class="dataleft"&gt;Milo&lt;/td&gt;&lt;td class="datacenter"&gt;M&lt;/td&gt;&lt;td class="dataright"&gt;July 23, 1918&lt;/td&gt;&lt;td class="datacenter"&gt;Hannaford Enterprise&lt;/td&gt;&lt;td class="datacenter"&gt;5&lt;/td&gt;&lt;/tr&gt;</v>
      </c>
      <c r="U685" s="2">
        <f>LEN(S685)</f>
        <v>126</v>
      </c>
    </row>
    <row r="686" spans="1:21" x14ac:dyDescent="0.25">
      <c r="A686" s="2">
        <v>469</v>
      </c>
      <c r="B686" s="4" t="s">
        <v>14830</v>
      </c>
      <c r="C686" s="4"/>
      <c r="D686" s="4" t="s">
        <v>4184</v>
      </c>
      <c r="E686" s="5" t="s">
        <v>26</v>
      </c>
      <c r="F686" s="52">
        <v>6653</v>
      </c>
      <c r="G686" s="5" t="s">
        <v>13629</v>
      </c>
      <c r="H686" s="5">
        <v>5</v>
      </c>
      <c r="I686" s="48">
        <v>22</v>
      </c>
      <c r="J686" s="5">
        <v>686</v>
      </c>
      <c r="K686" s="47" t="s">
        <v>20001</v>
      </c>
      <c r="L686" s="46" t="s">
        <v>25746</v>
      </c>
      <c r="M686" s="46"/>
      <c r="N686" s="46"/>
      <c r="O686" s="39">
        <f>YEAR(F686)</f>
        <v>1918</v>
      </c>
      <c r="P686" s="2">
        <f>MONTH(F686)</f>
        <v>3</v>
      </c>
      <c r="Q686" s="2">
        <f>P686</f>
        <v>3</v>
      </c>
      <c r="R686" s="2">
        <f>DAY(F686)</f>
        <v>19</v>
      </c>
      <c r="S686" s="2" t="str">
        <f>"&lt;a href="&amp;""""&amp;L686&amp;"\"&amp;K686&amp;"""&gt;"&amp;B686&amp;"&lt;/a&gt;"</f>
        <v>&lt;a href="set04\he_november 20, 1917 - august 10, 1920\birth\kong,_male_birth_to_ole_march_19,_1918_p5_he.pdf"&gt;Kong&lt;/a&gt;</v>
      </c>
      <c r="T686" s="78" t="str">
        <f>"&lt;tr&gt;&lt;td class="&amp;""""&amp;"dataleft"&amp;""""&amp;"&gt;"&amp;
TEXT(A686,"0")&amp;"&lt;/td&gt;&lt;td class="&amp;""""&amp;"dataleft"&amp;""""&amp;"&gt;"&amp;
TEXT(B686,"")&amp;"&lt;/td&gt;&lt;td class="&amp;""""&amp;"dataleft"&amp;""""&amp;"&gt;"&amp;
TEXT(C686,"")&amp;"&lt;/td&gt;&lt;td class="&amp;""""&amp;"dataleft"&amp;""""&amp;"&gt;"&amp;
TEXT(D686,"0.0")&amp;"&lt;/td&gt;&lt;td class="&amp;""""&amp;"datacenter"&amp;""""&amp;"&gt;"&amp;
TEXT(E686,"0.0")&amp;"&lt;/td&gt;&lt;td class="&amp;""""&amp;"dataright"&amp;""""&amp;"&gt;"&amp;
TEXT(F686,"mmmm d, yyyy")&amp;"&lt;/td&gt;&lt;td class="&amp;""""&amp;"datacenter"&amp;""""&amp;"&gt;"&amp;
TEXT(G686,"0.0")&amp;"&lt;/td&gt;&lt;td class="&amp;""""&amp;"datacenter"&amp;""""&amp;"&gt;"&amp;
TEXT(H686,"0")&amp;"&lt;/td&gt;"&amp;
"&lt;/tr&gt;"</f>
        <v>&lt;tr&gt;&lt;td class="dataleft"&gt;469&lt;/td&gt;&lt;td class="dataleft"&gt;Kong&lt;/td&gt;&lt;td class="dataleft"&gt;&lt;/td&gt;&lt;td class="dataleft"&gt;Ole&lt;/td&gt;&lt;td class="datacenter"&gt;M&lt;/td&gt;&lt;td class="dataright"&gt;March 19, 1918&lt;/td&gt;&lt;td class="datacenter"&gt;Hannaford Enterprise&lt;/td&gt;&lt;td class="datacenter"&gt;5&lt;/td&gt;&lt;/tr&gt;</v>
      </c>
      <c r="U686" s="2">
        <f>LEN(S686)</f>
        <v>118</v>
      </c>
    </row>
    <row r="687" spans="1:21" ht="30" x14ac:dyDescent="0.25">
      <c r="A687" s="2">
        <v>498</v>
      </c>
      <c r="B687" s="4" t="s">
        <v>4168</v>
      </c>
      <c r="C687" s="4"/>
      <c r="D687" s="4" t="s">
        <v>15316</v>
      </c>
      <c r="E687" s="5" t="s">
        <v>226</v>
      </c>
      <c r="F687" s="52">
        <v>6975</v>
      </c>
      <c r="G687" s="5" t="s">
        <v>13629</v>
      </c>
      <c r="H687" s="5">
        <v>5</v>
      </c>
      <c r="I687" s="48">
        <v>22</v>
      </c>
      <c r="J687" s="5">
        <v>687</v>
      </c>
      <c r="K687" s="47" t="s">
        <v>20002</v>
      </c>
      <c r="L687" s="46" t="s">
        <v>25746</v>
      </c>
      <c r="M687" s="46"/>
      <c r="N687" s="46"/>
      <c r="O687" s="39">
        <f>YEAR(F687)</f>
        <v>1919</v>
      </c>
      <c r="P687" s="2">
        <f>MONTH(F687)</f>
        <v>2</v>
      </c>
      <c r="Q687" s="2">
        <f>P687</f>
        <v>2</v>
      </c>
      <c r="R687" s="2">
        <f>DAY(F687)</f>
        <v>4</v>
      </c>
      <c r="S687" s="2" t="str">
        <f>"&lt;a href="&amp;""""&amp;L687&amp;"\"&amp;K687&amp;"""&gt;"&amp;B687&amp;"&lt;/a&gt;"</f>
        <v>&lt;a href="set04\he_november 20, 1917 - august 10, 1920\birth\larson,_female_birth_to_amanda_february_4,_1919_p5_he.pdf"&gt;Larson&lt;/a&gt;</v>
      </c>
      <c r="T687" s="78" t="str">
        <f>"&lt;tr&gt;&lt;td class="&amp;""""&amp;"dataleft"&amp;""""&amp;"&gt;"&amp;
TEXT(A687,"0")&amp;"&lt;/td&gt;&lt;td class="&amp;""""&amp;"dataleft"&amp;""""&amp;"&gt;"&amp;
TEXT(B687,"")&amp;"&lt;/td&gt;&lt;td class="&amp;""""&amp;"dataleft"&amp;""""&amp;"&gt;"&amp;
TEXT(C687,"")&amp;"&lt;/td&gt;&lt;td class="&amp;""""&amp;"dataleft"&amp;""""&amp;"&gt;"&amp;
TEXT(D687,"0.0")&amp;"&lt;/td&gt;&lt;td class="&amp;""""&amp;"datacenter"&amp;""""&amp;"&gt;"&amp;
TEXT(E687,"0.0")&amp;"&lt;/td&gt;&lt;td class="&amp;""""&amp;"dataright"&amp;""""&amp;"&gt;"&amp;
TEXT(F687,"mmmm d, yyyy")&amp;"&lt;/td&gt;&lt;td class="&amp;""""&amp;"datacenter"&amp;""""&amp;"&gt;"&amp;
TEXT(G687,"0.0")&amp;"&lt;/td&gt;&lt;td class="&amp;""""&amp;"datacenter"&amp;""""&amp;"&gt;"&amp;
TEXT(H687,"0")&amp;"&lt;/td&gt;"&amp;
"&lt;/tr&gt;"</f>
        <v>&lt;tr&gt;&lt;td class="dataleft"&gt;498&lt;/td&gt;&lt;td class="dataleft"&gt;Larson&lt;/td&gt;&lt;td class="dataleft"&gt;&lt;/td&gt;&lt;td class="dataleft"&gt;Amanda&lt;/td&gt;&lt;td class="datacenter"&gt;F&lt;/td&gt;&lt;td class="dataright"&gt;February 4, 1919&lt;/td&gt;&lt;td class="datacenter"&gt;Hannaford Enterprise&lt;/td&gt;&lt;td class="datacenter"&gt;5&lt;/td&gt;&lt;/tr&gt;</v>
      </c>
      <c r="U687" s="2">
        <f>LEN(S687)</f>
        <v>129</v>
      </c>
    </row>
    <row r="688" spans="1:21" x14ac:dyDescent="0.25">
      <c r="A688" s="2">
        <v>521</v>
      </c>
      <c r="B688" s="4" t="s">
        <v>14831</v>
      </c>
      <c r="C688" s="4"/>
      <c r="D688" s="4" t="s">
        <v>4702</v>
      </c>
      <c r="E688" s="5" t="s">
        <v>226</v>
      </c>
      <c r="F688" s="52">
        <v>6751</v>
      </c>
      <c r="G688" s="5" t="s">
        <v>13629</v>
      </c>
      <c r="H688" s="5">
        <v>5</v>
      </c>
      <c r="I688" s="48">
        <v>22</v>
      </c>
      <c r="J688" s="5">
        <v>688</v>
      </c>
      <c r="K688" s="47" t="s">
        <v>20003</v>
      </c>
      <c r="L688" s="46" t="s">
        <v>25746</v>
      </c>
      <c r="M688" s="46"/>
      <c r="N688" s="46"/>
      <c r="O688" s="39">
        <f>YEAR(F688)</f>
        <v>1918</v>
      </c>
      <c r="P688" s="2">
        <f>MONTH(F688)</f>
        <v>6</v>
      </c>
      <c r="Q688" s="2">
        <f>P688</f>
        <v>6</v>
      </c>
      <c r="R688" s="2">
        <f>DAY(F688)</f>
        <v>25</v>
      </c>
      <c r="S688" s="2" t="str">
        <f>"&lt;a href="&amp;""""&amp;L688&amp;"\"&amp;K688&amp;"""&gt;"&amp;B688&amp;"&lt;/a&gt;"</f>
        <v>&lt;a href="set04\he_november 20, 1917 - august 10, 1920\birth\lura,_female_birth_to_andrew_june_25,_1918_p5_he.pdf"&gt;Lura&lt;/a&gt;</v>
      </c>
      <c r="T688" s="78" t="str">
        <f>"&lt;tr&gt;&lt;td class="&amp;""""&amp;"dataleft"&amp;""""&amp;"&gt;"&amp;
TEXT(A688,"0")&amp;"&lt;/td&gt;&lt;td class="&amp;""""&amp;"dataleft"&amp;""""&amp;"&gt;"&amp;
TEXT(B688,"")&amp;"&lt;/td&gt;&lt;td class="&amp;""""&amp;"dataleft"&amp;""""&amp;"&gt;"&amp;
TEXT(C688,"")&amp;"&lt;/td&gt;&lt;td class="&amp;""""&amp;"dataleft"&amp;""""&amp;"&gt;"&amp;
TEXT(D688,"0.0")&amp;"&lt;/td&gt;&lt;td class="&amp;""""&amp;"datacenter"&amp;""""&amp;"&gt;"&amp;
TEXT(E688,"0.0")&amp;"&lt;/td&gt;&lt;td class="&amp;""""&amp;"dataright"&amp;""""&amp;"&gt;"&amp;
TEXT(F688,"mmmm d, yyyy")&amp;"&lt;/td&gt;&lt;td class="&amp;""""&amp;"datacenter"&amp;""""&amp;"&gt;"&amp;
TEXT(G688,"0.0")&amp;"&lt;/td&gt;&lt;td class="&amp;""""&amp;"datacenter"&amp;""""&amp;"&gt;"&amp;
TEXT(H688,"0")&amp;"&lt;/td&gt;"&amp;
"&lt;/tr&gt;"</f>
        <v>&lt;tr&gt;&lt;td class="dataleft"&gt;521&lt;/td&gt;&lt;td class="dataleft"&gt;Lura&lt;/td&gt;&lt;td class="dataleft"&gt;&lt;/td&gt;&lt;td class="dataleft"&gt;Andrew&lt;/td&gt;&lt;td class="datacenter"&gt;F&lt;/td&gt;&lt;td class="dataright"&gt;June 25, 1918&lt;/td&gt;&lt;td class="datacenter"&gt;Hannaford Enterprise&lt;/td&gt;&lt;td class="datacenter"&gt;5&lt;/td&gt;&lt;/tr&gt;</v>
      </c>
      <c r="U688" s="2">
        <f>LEN(S688)</f>
        <v>122</v>
      </c>
    </row>
    <row r="689" spans="1:21" ht="30" x14ac:dyDescent="0.25">
      <c r="A689" s="2">
        <v>528</v>
      </c>
      <c r="B689" s="4" t="s">
        <v>5210</v>
      </c>
      <c r="C689" s="4"/>
      <c r="D689" s="4" t="s">
        <v>10803</v>
      </c>
      <c r="E689" s="5" t="s">
        <v>226</v>
      </c>
      <c r="F689" s="52">
        <v>7115</v>
      </c>
      <c r="G689" s="5" t="s">
        <v>13629</v>
      </c>
      <c r="H689" s="5">
        <v>7</v>
      </c>
      <c r="I689" s="48">
        <v>22</v>
      </c>
      <c r="J689" s="5">
        <v>689</v>
      </c>
      <c r="K689" s="47" t="s">
        <v>20004</v>
      </c>
      <c r="L689" s="46" t="s">
        <v>25746</v>
      </c>
      <c r="M689" s="46"/>
      <c r="N689" s="46"/>
      <c r="O689" s="39">
        <f>YEAR(F689)</f>
        <v>1919</v>
      </c>
      <c r="P689" s="2">
        <f>MONTH(F689)</f>
        <v>6</v>
      </c>
      <c r="Q689" s="2">
        <f>P689</f>
        <v>6</v>
      </c>
      <c r="R689" s="2">
        <f>DAY(F689)</f>
        <v>24</v>
      </c>
      <c r="S689" s="2" t="str">
        <f>"&lt;a href="&amp;""""&amp;L689&amp;"\"&amp;K689&amp;"""&gt;"&amp;B689&amp;"&lt;/a&gt;"</f>
        <v>&lt;a href="set04\he_november 20, 1917 - august 10, 1920\birth\markuson,_female_birth_to_melvin_june_24,_1919_p7_he.pdf"&gt;Markuson&lt;/a&gt;</v>
      </c>
      <c r="T689" s="78" t="str">
        <f>"&lt;tr&gt;&lt;td class="&amp;""""&amp;"dataleft"&amp;""""&amp;"&gt;"&amp;
TEXT(A689,"0")&amp;"&lt;/td&gt;&lt;td class="&amp;""""&amp;"dataleft"&amp;""""&amp;"&gt;"&amp;
TEXT(B689,"")&amp;"&lt;/td&gt;&lt;td class="&amp;""""&amp;"dataleft"&amp;""""&amp;"&gt;"&amp;
TEXT(C689,"")&amp;"&lt;/td&gt;&lt;td class="&amp;""""&amp;"dataleft"&amp;""""&amp;"&gt;"&amp;
TEXT(D689,"0.0")&amp;"&lt;/td&gt;&lt;td class="&amp;""""&amp;"datacenter"&amp;""""&amp;"&gt;"&amp;
TEXT(E689,"0.0")&amp;"&lt;/td&gt;&lt;td class="&amp;""""&amp;"dataright"&amp;""""&amp;"&gt;"&amp;
TEXT(F689,"mmmm d, yyyy")&amp;"&lt;/td&gt;&lt;td class="&amp;""""&amp;"datacenter"&amp;""""&amp;"&gt;"&amp;
TEXT(G689,"0.0")&amp;"&lt;/td&gt;&lt;td class="&amp;""""&amp;"datacenter"&amp;""""&amp;"&gt;"&amp;
TEXT(H689,"0")&amp;"&lt;/td&gt;"&amp;
"&lt;/tr&gt;"</f>
        <v>&lt;tr&gt;&lt;td class="dataleft"&gt;528&lt;/td&gt;&lt;td class="dataleft"&gt;Markuson&lt;/td&gt;&lt;td class="dataleft"&gt;&lt;/td&gt;&lt;td class="dataleft"&gt;Melvin&lt;/td&gt;&lt;td class="datacenter"&gt;F&lt;/td&gt;&lt;td class="dataright"&gt;June 24, 1919&lt;/td&gt;&lt;td class="datacenter"&gt;Hannaford Enterprise&lt;/td&gt;&lt;td class="datacenter"&gt;7&lt;/td&gt;&lt;/tr&gt;</v>
      </c>
      <c r="U689" s="2">
        <f>LEN(S689)</f>
        <v>130</v>
      </c>
    </row>
    <row r="690" spans="1:21" ht="30" x14ac:dyDescent="0.25">
      <c r="A690" s="2">
        <v>567</v>
      </c>
      <c r="B690" s="4" t="s">
        <v>4177</v>
      </c>
      <c r="C690" s="4"/>
      <c r="D690" s="4" t="s">
        <v>14800</v>
      </c>
      <c r="E690" s="5" t="s">
        <v>26</v>
      </c>
      <c r="F690" s="52">
        <v>6562</v>
      </c>
      <c r="G690" s="5" t="s">
        <v>13629</v>
      </c>
      <c r="H690" s="5">
        <v>7</v>
      </c>
      <c r="I690" s="48">
        <v>22</v>
      </c>
      <c r="J690" s="5">
        <v>690</v>
      </c>
      <c r="K690" s="47" t="s">
        <v>20005</v>
      </c>
      <c r="L690" s="46" t="s">
        <v>25746</v>
      </c>
      <c r="M690" s="46"/>
      <c r="N690" s="46"/>
      <c r="O690" s="39">
        <f>YEAR(F690)</f>
        <v>1917</v>
      </c>
      <c r="P690" s="2">
        <f>MONTH(F690)</f>
        <v>12</v>
      </c>
      <c r="Q690" s="2">
        <f>P690</f>
        <v>12</v>
      </c>
      <c r="R690" s="2">
        <f>DAY(F690)</f>
        <v>18</v>
      </c>
      <c r="S690" s="2" t="str">
        <f>"&lt;a href="&amp;""""&amp;L690&amp;"\"&amp;K690&amp;"""&gt;"&amp;B690&amp;"&lt;/a&gt;"</f>
        <v>&lt;a href="set04\he_november 20, 1917 - august 10, 1920\birth\miller,_male_birth_to_dias_december_18,_1917_p7_he.pdf"&gt;Miller&lt;/a&gt;</v>
      </c>
      <c r="T690" s="78" t="str">
        <f>"&lt;tr&gt;&lt;td class="&amp;""""&amp;"dataleft"&amp;""""&amp;"&gt;"&amp;
TEXT(A690,"0")&amp;"&lt;/td&gt;&lt;td class="&amp;""""&amp;"dataleft"&amp;""""&amp;"&gt;"&amp;
TEXT(B690,"")&amp;"&lt;/td&gt;&lt;td class="&amp;""""&amp;"dataleft"&amp;""""&amp;"&gt;"&amp;
TEXT(C690,"")&amp;"&lt;/td&gt;&lt;td class="&amp;""""&amp;"dataleft"&amp;""""&amp;"&gt;"&amp;
TEXT(D690,"0.0")&amp;"&lt;/td&gt;&lt;td class="&amp;""""&amp;"datacenter"&amp;""""&amp;"&gt;"&amp;
TEXT(E690,"0.0")&amp;"&lt;/td&gt;&lt;td class="&amp;""""&amp;"dataright"&amp;""""&amp;"&gt;"&amp;
TEXT(F690,"mmmm d, yyyy")&amp;"&lt;/td&gt;&lt;td class="&amp;""""&amp;"datacenter"&amp;""""&amp;"&gt;"&amp;
TEXT(G690,"0.0")&amp;"&lt;/td&gt;&lt;td class="&amp;""""&amp;"datacenter"&amp;""""&amp;"&gt;"&amp;
TEXT(H690,"0")&amp;"&lt;/td&gt;"&amp;
"&lt;/tr&gt;"</f>
        <v>&lt;tr&gt;&lt;td class="dataleft"&gt;567&lt;/td&gt;&lt;td class="dataleft"&gt;Miller&lt;/td&gt;&lt;td class="dataleft"&gt;&lt;/td&gt;&lt;td class="dataleft"&gt;Dias&lt;/td&gt;&lt;td class="datacenter"&gt;M&lt;/td&gt;&lt;td class="dataright"&gt;December 18, 1917&lt;/td&gt;&lt;td class="datacenter"&gt;Hannaford Enterprise&lt;/td&gt;&lt;td class="datacenter"&gt;7&lt;/td&gt;&lt;/tr&gt;</v>
      </c>
      <c r="U690" s="2">
        <f>LEN(S690)</f>
        <v>126</v>
      </c>
    </row>
    <row r="691" spans="1:21" ht="30" x14ac:dyDescent="0.25">
      <c r="A691" s="2">
        <v>569</v>
      </c>
      <c r="B691" s="4" t="s">
        <v>13175</v>
      </c>
      <c r="C691" s="4" t="s">
        <v>351</v>
      </c>
      <c r="D691" s="4" t="s">
        <v>14832</v>
      </c>
      <c r="E691" s="5" t="s">
        <v>26</v>
      </c>
      <c r="F691" s="52">
        <v>6597</v>
      </c>
      <c r="G691" s="5" t="s">
        <v>13629</v>
      </c>
      <c r="H691" s="5">
        <v>5</v>
      </c>
      <c r="I691" s="48">
        <v>22</v>
      </c>
      <c r="J691" s="5">
        <v>691</v>
      </c>
      <c r="K691" s="47" t="s">
        <v>20006</v>
      </c>
      <c r="L691" s="46" t="s">
        <v>25746</v>
      </c>
      <c r="M691" s="46"/>
      <c r="N691" s="46"/>
      <c r="O691" s="39">
        <f>YEAR(F691)</f>
        <v>1918</v>
      </c>
      <c r="P691" s="2">
        <f>MONTH(F691)</f>
        <v>1</v>
      </c>
      <c r="Q691" s="2">
        <f>P691</f>
        <v>1</v>
      </c>
      <c r="R691" s="2">
        <f>DAY(F691)</f>
        <v>22</v>
      </c>
      <c r="S691" s="2" t="str">
        <f>"&lt;a href="&amp;""""&amp;L691&amp;"\"&amp;K691&amp;"""&gt;"&amp;B691&amp;"&lt;/a&gt;"</f>
        <v>&lt;a href="set04\he_november 20, 1917 - august 10, 1920\birth\mills,_19_mo_old_boy_adopted_to_milton_january_22,_1918_p5_he.pdf"&gt;Mills&lt;/a&gt;</v>
      </c>
      <c r="T691" s="78" t="str">
        <f>"&lt;tr&gt;&lt;td class="&amp;""""&amp;"dataleft"&amp;""""&amp;"&gt;"&amp;
TEXT(A691,"0")&amp;"&lt;/td&gt;&lt;td class="&amp;""""&amp;"dataleft"&amp;""""&amp;"&gt;"&amp;
TEXT(B691,"")&amp;"&lt;/td&gt;&lt;td class="&amp;""""&amp;"dataleft"&amp;""""&amp;"&gt;"&amp;
TEXT(C691,"")&amp;"&lt;/td&gt;&lt;td class="&amp;""""&amp;"dataleft"&amp;""""&amp;"&gt;"&amp;
TEXT(D691,"0.0")&amp;"&lt;/td&gt;&lt;td class="&amp;""""&amp;"datacenter"&amp;""""&amp;"&gt;"&amp;
TEXT(E691,"0.0")&amp;"&lt;/td&gt;&lt;td class="&amp;""""&amp;"dataright"&amp;""""&amp;"&gt;"&amp;
TEXT(F691,"mmmm d, yyyy")&amp;"&lt;/td&gt;&lt;td class="&amp;""""&amp;"datacenter"&amp;""""&amp;"&gt;"&amp;
TEXT(G691,"0.0")&amp;"&lt;/td&gt;&lt;td class="&amp;""""&amp;"datacenter"&amp;""""&amp;"&gt;"&amp;
TEXT(H691,"0")&amp;"&lt;/td&gt;"&amp;
"&lt;/tr&gt;"</f>
        <v>&lt;tr&gt;&lt;td class="dataleft"&gt;569&lt;/td&gt;&lt;td class="dataleft"&gt;Mills&lt;/td&gt;&lt;td class="dataleft"&gt;Adoption&lt;/td&gt;&lt;td class="dataleft"&gt;Milton&lt;/td&gt;&lt;td class="datacenter"&gt;M&lt;/td&gt;&lt;td class="dataright"&gt;January 22, 1918&lt;/td&gt;&lt;td class="datacenter"&gt;Hannaford Enterprise&lt;/td&gt;&lt;td class="datacenter"&gt;5&lt;/td&gt;&lt;/tr&gt;</v>
      </c>
      <c r="U691" s="2">
        <f>LEN(S691)</f>
        <v>136</v>
      </c>
    </row>
    <row r="692" spans="1:21" x14ac:dyDescent="0.25">
      <c r="A692" s="2">
        <v>570</v>
      </c>
      <c r="B692" s="4" t="s">
        <v>13175</v>
      </c>
      <c r="C692" s="4"/>
      <c r="D692" s="4" t="s">
        <v>225</v>
      </c>
      <c r="E692" s="5" t="s">
        <v>226</v>
      </c>
      <c r="F692" s="52">
        <v>7094</v>
      </c>
      <c r="G692" s="5" t="s">
        <v>13629</v>
      </c>
      <c r="H692" s="5">
        <v>7</v>
      </c>
      <c r="I692" s="48">
        <v>22</v>
      </c>
      <c r="J692" s="5">
        <v>692</v>
      </c>
      <c r="K692" s="47" t="s">
        <v>20007</v>
      </c>
      <c r="L692" s="46" t="s">
        <v>25746</v>
      </c>
      <c r="M692" s="46"/>
      <c r="N692" s="46"/>
      <c r="O692" s="39">
        <f>YEAR(F692)</f>
        <v>1919</v>
      </c>
      <c r="P692" s="2">
        <f>MONTH(F692)</f>
        <v>6</v>
      </c>
      <c r="Q692" s="2">
        <f>P692</f>
        <v>6</v>
      </c>
      <c r="R692" s="2">
        <f>DAY(F692)</f>
        <v>3</v>
      </c>
      <c r="S692" s="2" t="str">
        <f>"&lt;a href="&amp;""""&amp;L692&amp;"\"&amp;K692&amp;"""&gt;"&amp;B692&amp;"&lt;/a&gt;"</f>
        <v>&lt;a href="set04\he_november 20, 1917 - august 10, 1920\birth\mills,_female_birth_to_george_june_3,_1919_p7_he.pdf"&gt;Mills&lt;/a&gt;</v>
      </c>
      <c r="T692" s="78" t="str">
        <f>"&lt;tr&gt;&lt;td class="&amp;""""&amp;"dataleft"&amp;""""&amp;"&gt;"&amp;
TEXT(A692,"0")&amp;"&lt;/td&gt;&lt;td class="&amp;""""&amp;"dataleft"&amp;""""&amp;"&gt;"&amp;
TEXT(B692,"")&amp;"&lt;/td&gt;&lt;td class="&amp;""""&amp;"dataleft"&amp;""""&amp;"&gt;"&amp;
TEXT(C692,"")&amp;"&lt;/td&gt;&lt;td class="&amp;""""&amp;"dataleft"&amp;""""&amp;"&gt;"&amp;
TEXT(D692,"0.0")&amp;"&lt;/td&gt;&lt;td class="&amp;""""&amp;"datacenter"&amp;""""&amp;"&gt;"&amp;
TEXT(E692,"0.0")&amp;"&lt;/td&gt;&lt;td class="&amp;""""&amp;"dataright"&amp;""""&amp;"&gt;"&amp;
TEXT(F692,"mmmm d, yyyy")&amp;"&lt;/td&gt;&lt;td class="&amp;""""&amp;"datacenter"&amp;""""&amp;"&gt;"&amp;
TEXT(G692,"0.0")&amp;"&lt;/td&gt;&lt;td class="&amp;""""&amp;"datacenter"&amp;""""&amp;"&gt;"&amp;
TEXT(H692,"0")&amp;"&lt;/td&gt;"&amp;
"&lt;/tr&gt;"</f>
        <v>&lt;tr&gt;&lt;td class="dataleft"&gt;570&lt;/td&gt;&lt;td class="dataleft"&gt;Mills&lt;/td&gt;&lt;td class="dataleft"&gt;&lt;/td&gt;&lt;td class="dataleft"&gt;George&lt;/td&gt;&lt;td class="datacenter"&gt;F&lt;/td&gt;&lt;td class="dataright"&gt;June 3, 1919&lt;/td&gt;&lt;td class="datacenter"&gt;Hannaford Enterprise&lt;/td&gt;&lt;td class="datacenter"&gt;7&lt;/td&gt;&lt;/tr&gt;</v>
      </c>
      <c r="U692" s="2">
        <f>LEN(S692)</f>
        <v>123</v>
      </c>
    </row>
    <row r="693" spans="1:21" ht="30" x14ac:dyDescent="0.25">
      <c r="A693" s="2">
        <v>587</v>
      </c>
      <c r="B693" s="4" t="s">
        <v>4665</v>
      </c>
      <c r="C693" s="4"/>
      <c r="D693" s="4" t="s">
        <v>5690</v>
      </c>
      <c r="E693" s="5" t="s">
        <v>26</v>
      </c>
      <c r="F693" s="52">
        <v>7381</v>
      </c>
      <c r="G693" s="5" t="s">
        <v>13629</v>
      </c>
      <c r="H693" s="5">
        <v>4</v>
      </c>
      <c r="I693" s="48">
        <v>22</v>
      </c>
      <c r="J693" s="5">
        <v>693</v>
      </c>
      <c r="K693" s="47" t="s">
        <v>20008</v>
      </c>
      <c r="L693" s="46" t="s">
        <v>25746</v>
      </c>
      <c r="M693" s="46"/>
      <c r="N693" s="46"/>
      <c r="O693" s="39">
        <f>YEAR(F693)</f>
        <v>1920</v>
      </c>
      <c r="P693" s="2">
        <f>MONTH(F693)</f>
        <v>3</v>
      </c>
      <c r="Q693" s="2">
        <f>P693</f>
        <v>3</v>
      </c>
      <c r="R693" s="2">
        <f>DAY(F693)</f>
        <v>16</v>
      </c>
      <c r="S693" s="2" t="str">
        <f>"&lt;a href="&amp;""""&amp;L693&amp;"\"&amp;K693&amp;"""&gt;"&amp;B693&amp;"&lt;/a&gt;"</f>
        <v>&lt;a href="set04\he_november 20, 1917 - august 10, 1920\birth\mosher,_male_birth_to_oscar_march_16,_1920_p4_he.pdf"&gt;Mosher&lt;/a&gt;</v>
      </c>
      <c r="T693" s="78" t="str">
        <f>"&lt;tr&gt;&lt;td class="&amp;""""&amp;"dataleft"&amp;""""&amp;"&gt;"&amp;
TEXT(A693,"0")&amp;"&lt;/td&gt;&lt;td class="&amp;""""&amp;"dataleft"&amp;""""&amp;"&gt;"&amp;
TEXT(B693,"")&amp;"&lt;/td&gt;&lt;td class="&amp;""""&amp;"dataleft"&amp;""""&amp;"&gt;"&amp;
TEXT(C693,"")&amp;"&lt;/td&gt;&lt;td class="&amp;""""&amp;"dataleft"&amp;""""&amp;"&gt;"&amp;
TEXT(D693,"0.0")&amp;"&lt;/td&gt;&lt;td class="&amp;""""&amp;"datacenter"&amp;""""&amp;"&gt;"&amp;
TEXT(E693,"0.0")&amp;"&lt;/td&gt;&lt;td class="&amp;""""&amp;"dataright"&amp;""""&amp;"&gt;"&amp;
TEXT(F693,"mmmm d, yyyy")&amp;"&lt;/td&gt;&lt;td class="&amp;""""&amp;"datacenter"&amp;""""&amp;"&gt;"&amp;
TEXT(G693,"0.0")&amp;"&lt;/td&gt;&lt;td class="&amp;""""&amp;"datacenter"&amp;""""&amp;"&gt;"&amp;
TEXT(H693,"0")&amp;"&lt;/td&gt;"&amp;
"&lt;/tr&gt;"</f>
        <v>&lt;tr&gt;&lt;td class="dataleft"&gt;587&lt;/td&gt;&lt;td class="dataleft"&gt;Mosher&lt;/td&gt;&lt;td class="dataleft"&gt;&lt;/td&gt;&lt;td class="dataleft"&gt;Oscar&lt;/td&gt;&lt;td class="datacenter"&gt;M&lt;/td&gt;&lt;td class="dataright"&gt;March 16, 1920&lt;/td&gt;&lt;td class="datacenter"&gt;Hannaford Enterprise&lt;/td&gt;&lt;td class="datacenter"&gt;4&lt;/td&gt;&lt;/tr&gt;</v>
      </c>
      <c r="U693" s="2">
        <f>LEN(S693)</f>
        <v>124</v>
      </c>
    </row>
    <row r="694" spans="1:21" ht="30" x14ac:dyDescent="0.25">
      <c r="A694" s="2">
        <v>608</v>
      </c>
      <c r="B694" s="4" t="s">
        <v>282</v>
      </c>
      <c r="C694" s="4"/>
      <c r="D694" s="4" t="s">
        <v>14833</v>
      </c>
      <c r="E694" s="5" t="s">
        <v>226</v>
      </c>
      <c r="F694" s="52">
        <v>6877</v>
      </c>
      <c r="G694" s="5" t="s">
        <v>13629</v>
      </c>
      <c r="H694" s="5">
        <v>5</v>
      </c>
      <c r="I694" s="48">
        <v>22</v>
      </c>
      <c r="J694" s="5">
        <v>694</v>
      </c>
      <c r="K694" s="47" t="s">
        <v>20009</v>
      </c>
      <c r="L694" s="46" t="s">
        <v>25746</v>
      </c>
      <c r="M694" s="46"/>
      <c r="N694" s="46"/>
      <c r="O694" s="39">
        <f>YEAR(F694)</f>
        <v>1918</v>
      </c>
      <c r="P694" s="2">
        <f>MONTH(F694)</f>
        <v>10</v>
      </c>
      <c r="Q694" s="2">
        <f>P694</f>
        <v>10</v>
      </c>
      <c r="R694" s="2">
        <f>DAY(F694)</f>
        <v>29</v>
      </c>
      <c r="S694" s="2" t="str">
        <f>"&lt;a href="&amp;""""&amp;L694&amp;"\"&amp;K694&amp;"""&gt;"&amp;B694&amp;"&lt;/a&gt;"</f>
        <v>&lt;a href="set04\he_november 20, 1917 - august 10, 1920\birth\nelson,_female_birth_to_oscar_a_october_29,_1918_p5_he.pdf"&gt;Nelson&lt;/a&gt;</v>
      </c>
      <c r="T694" s="78" t="str">
        <f>"&lt;tr&gt;&lt;td class="&amp;""""&amp;"dataleft"&amp;""""&amp;"&gt;"&amp;
TEXT(A694,"0")&amp;"&lt;/td&gt;&lt;td class="&amp;""""&amp;"dataleft"&amp;""""&amp;"&gt;"&amp;
TEXT(B694,"")&amp;"&lt;/td&gt;&lt;td class="&amp;""""&amp;"dataleft"&amp;""""&amp;"&gt;"&amp;
TEXT(C694,"")&amp;"&lt;/td&gt;&lt;td class="&amp;""""&amp;"dataleft"&amp;""""&amp;"&gt;"&amp;
TEXT(D694,"0.0")&amp;"&lt;/td&gt;&lt;td class="&amp;""""&amp;"datacenter"&amp;""""&amp;"&gt;"&amp;
TEXT(E694,"0.0")&amp;"&lt;/td&gt;&lt;td class="&amp;""""&amp;"dataright"&amp;""""&amp;"&gt;"&amp;
TEXT(F694,"mmmm d, yyyy")&amp;"&lt;/td&gt;&lt;td class="&amp;""""&amp;"datacenter"&amp;""""&amp;"&gt;"&amp;
TEXT(G694,"0.0")&amp;"&lt;/td&gt;&lt;td class="&amp;""""&amp;"datacenter"&amp;""""&amp;"&gt;"&amp;
TEXT(H694,"0")&amp;"&lt;/td&gt;"&amp;
"&lt;/tr&gt;"</f>
        <v>&lt;tr&gt;&lt;td class="dataleft"&gt;608&lt;/td&gt;&lt;td class="dataleft"&gt;Nelson&lt;/td&gt;&lt;td class="dataleft"&gt;&lt;/td&gt;&lt;td class="dataleft"&gt;Oscar A&lt;/td&gt;&lt;td class="datacenter"&gt;F&lt;/td&gt;&lt;td class="dataright"&gt;October 29, 1918&lt;/td&gt;&lt;td class="datacenter"&gt;Hannaford Enterprise&lt;/td&gt;&lt;td class="datacenter"&gt;5&lt;/td&gt;&lt;/tr&gt;</v>
      </c>
      <c r="U694" s="2">
        <f>LEN(S694)</f>
        <v>130</v>
      </c>
    </row>
    <row r="695" spans="1:21" ht="30" x14ac:dyDescent="0.25">
      <c r="A695" s="2">
        <v>641</v>
      </c>
      <c r="B695" s="4" t="s">
        <v>15317</v>
      </c>
      <c r="C695" s="4" t="s">
        <v>4139</v>
      </c>
      <c r="D695" s="4" t="s">
        <v>4184</v>
      </c>
      <c r="E695" s="5" t="s">
        <v>11791</v>
      </c>
      <c r="F695" s="52">
        <v>6968</v>
      </c>
      <c r="G695" s="5" t="s">
        <v>13629</v>
      </c>
      <c r="H695" s="5">
        <v>5</v>
      </c>
      <c r="I695" s="48">
        <v>22</v>
      </c>
      <c r="J695" s="5">
        <v>695</v>
      </c>
      <c r="K695" s="47" t="s">
        <v>20010</v>
      </c>
      <c r="L695" s="46" t="s">
        <v>25746</v>
      </c>
      <c r="M695" s="46"/>
      <c r="N695" s="46"/>
      <c r="O695" s="39">
        <f>YEAR(F695)</f>
        <v>1919</v>
      </c>
      <c r="P695" s="2">
        <f>MONTH(F695)</f>
        <v>1</v>
      </c>
      <c r="Q695" s="2">
        <f>P695</f>
        <v>1</v>
      </c>
      <c r="R695" s="2">
        <f>DAY(F695)</f>
        <v>28</v>
      </c>
      <c r="S695" s="2" t="str">
        <f>"&lt;a href="&amp;""""&amp;L695&amp;"\"&amp;K695&amp;"""&gt;"&amp;B695&amp;"&lt;/a&gt;"</f>
        <v>&lt;a href="set04\he_november 20, 1917 - august 10, 1920\birth\odegaard,_twin_female_birth_to_ole_january_28,_1919_p5_he.pdf"&gt;Odegaard&lt;/a&gt;</v>
      </c>
      <c r="T695" s="78" t="str">
        <f>"&lt;tr&gt;&lt;td class="&amp;""""&amp;"dataleft"&amp;""""&amp;"&gt;"&amp;
TEXT(A695,"0")&amp;"&lt;/td&gt;&lt;td class="&amp;""""&amp;"dataleft"&amp;""""&amp;"&gt;"&amp;
TEXT(B695,"")&amp;"&lt;/td&gt;&lt;td class="&amp;""""&amp;"dataleft"&amp;""""&amp;"&gt;"&amp;
TEXT(C695,"")&amp;"&lt;/td&gt;&lt;td class="&amp;""""&amp;"dataleft"&amp;""""&amp;"&gt;"&amp;
TEXT(D695,"0.0")&amp;"&lt;/td&gt;&lt;td class="&amp;""""&amp;"datacenter"&amp;""""&amp;"&gt;"&amp;
TEXT(E695,"0.0")&amp;"&lt;/td&gt;&lt;td class="&amp;""""&amp;"dataright"&amp;""""&amp;"&gt;"&amp;
TEXT(F695,"mmmm d, yyyy")&amp;"&lt;/td&gt;&lt;td class="&amp;""""&amp;"datacenter"&amp;""""&amp;"&gt;"&amp;
TEXT(G695,"0.0")&amp;"&lt;/td&gt;&lt;td class="&amp;""""&amp;"datacenter"&amp;""""&amp;"&gt;"&amp;
TEXT(H695,"0")&amp;"&lt;/td&gt;"&amp;
"&lt;/tr&gt;"</f>
        <v>&lt;tr&gt;&lt;td class="dataleft"&gt;641&lt;/td&gt;&lt;td class="dataleft"&gt;Odegaard&lt;/td&gt;&lt;td class="dataleft"&gt;Twin&lt;/td&gt;&lt;td class="dataleft"&gt;Ole&lt;/td&gt;&lt;td class="datacenter"&gt;F F&lt;/td&gt;&lt;td class="dataright"&gt;January 28, 1919&lt;/td&gt;&lt;td class="datacenter"&gt;Hannaford Enterprise&lt;/td&gt;&lt;td class="datacenter"&gt;5&lt;/td&gt;&lt;/tr&gt;</v>
      </c>
      <c r="U695" s="2">
        <f>LEN(S695)</f>
        <v>135</v>
      </c>
    </row>
    <row r="696" spans="1:21" x14ac:dyDescent="0.25">
      <c r="A696" s="2">
        <v>664</v>
      </c>
      <c r="B696" s="4" t="s">
        <v>14056</v>
      </c>
      <c r="C696" s="4"/>
      <c r="D696" s="4" t="s">
        <v>5690</v>
      </c>
      <c r="E696" s="5" t="s">
        <v>26</v>
      </c>
      <c r="F696" s="52">
        <v>6786</v>
      </c>
      <c r="G696" s="5" t="s">
        <v>13629</v>
      </c>
      <c r="H696" s="5">
        <v>5</v>
      </c>
      <c r="I696" s="48">
        <v>22</v>
      </c>
      <c r="J696" s="5">
        <v>696</v>
      </c>
      <c r="K696" s="47" t="s">
        <v>20011</v>
      </c>
      <c r="L696" s="46" t="s">
        <v>25746</v>
      </c>
      <c r="M696" s="46"/>
      <c r="N696" s="46"/>
      <c r="O696" s="39">
        <f>YEAR(F696)</f>
        <v>1918</v>
      </c>
      <c r="P696" s="2">
        <f>MONTH(F696)</f>
        <v>7</v>
      </c>
      <c r="Q696" s="2">
        <f>P696</f>
        <v>7</v>
      </c>
      <c r="R696" s="2">
        <f>DAY(F696)</f>
        <v>30</v>
      </c>
      <c r="S696" s="2" t="str">
        <f>"&lt;a href="&amp;""""&amp;L696&amp;"\"&amp;K696&amp;"""&gt;"&amp;B696&amp;"&lt;/a&gt;"</f>
        <v>&lt;a href="set04\he_november 20, 1917 - august 10, 1920\birth\ouren,_male_birth_to_oscar_july_30,_1918_p5_he.pdf"&gt;Ouren&lt;/a&gt;</v>
      </c>
      <c r="T696" s="78" t="str">
        <f>"&lt;tr&gt;&lt;td class="&amp;""""&amp;"dataleft"&amp;""""&amp;"&gt;"&amp;
TEXT(A696,"0")&amp;"&lt;/td&gt;&lt;td class="&amp;""""&amp;"dataleft"&amp;""""&amp;"&gt;"&amp;
TEXT(B696,"")&amp;"&lt;/td&gt;&lt;td class="&amp;""""&amp;"dataleft"&amp;""""&amp;"&gt;"&amp;
TEXT(C696,"")&amp;"&lt;/td&gt;&lt;td class="&amp;""""&amp;"dataleft"&amp;""""&amp;"&gt;"&amp;
TEXT(D696,"0.0")&amp;"&lt;/td&gt;&lt;td class="&amp;""""&amp;"datacenter"&amp;""""&amp;"&gt;"&amp;
TEXT(E696,"0.0")&amp;"&lt;/td&gt;&lt;td class="&amp;""""&amp;"dataright"&amp;""""&amp;"&gt;"&amp;
TEXT(F696,"mmmm d, yyyy")&amp;"&lt;/td&gt;&lt;td class="&amp;""""&amp;"datacenter"&amp;""""&amp;"&gt;"&amp;
TEXT(G696,"0.0")&amp;"&lt;/td&gt;&lt;td class="&amp;""""&amp;"datacenter"&amp;""""&amp;"&gt;"&amp;
TEXT(H696,"0")&amp;"&lt;/td&gt;"&amp;
"&lt;/tr&gt;"</f>
        <v>&lt;tr&gt;&lt;td class="dataleft"&gt;664&lt;/td&gt;&lt;td class="dataleft"&gt;Ouren&lt;/td&gt;&lt;td class="dataleft"&gt;&lt;/td&gt;&lt;td class="dataleft"&gt;Oscar&lt;/td&gt;&lt;td class="datacenter"&gt;M&lt;/td&gt;&lt;td class="dataright"&gt;July 30, 1918&lt;/td&gt;&lt;td class="datacenter"&gt;Hannaford Enterprise&lt;/td&gt;&lt;td class="datacenter"&gt;5&lt;/td&gt;&lt;/tr&gt;</v>
      </c>
      <c r="U696" s="2">
        <f>LEN(S696)</f>
        <v>121</v>
      </c>
    </row>
    <row r="697" spans="1:21" x14ac:dyDescent="0.25">
      <c r="A697" s="2">
        <v>688</v>
      </c>
      <c r="B697" s="4" t="s">
        <v>4696</v>
      </c>
      <c r="C697" s="4"/>
      <c r="D697" s="4" t="s">
        <v>311</v>
      </c>
      <c r="E697" s="5" t="s">
        <v>226</v>
      </c>
      <c r="F697" s="52">
        <v>6716</v>
      </c>
      <c r="G697" s="5" t="s">
        <v>13629</v>
      </c>
      <c r="H697" s="5">
        <v>8</v>
      </c>
      <c r="I697" s="48">
        <v>22</v>
      </c>
      <c r="J697" s="5">
        <v>697</v>
      </c>
      <c r="K697" s="47" t="s">
        <v>20012</v>
      </c>
      <c r="L697" s="46" t="s">
        <v>25746</v>
      </c>
      <c r="M697" s="46"/>
      <c r="N697" s="46"/>
      <c r="O697" s="39">
        <f>YEAR(F697)</f>
        <v>1918</v>
      </c>
      <c r="P697" s="2">
        <f>MONTH(F697)</f>
        <v>5</v>
      </c>
      <c r="Q697" s="2">
        <f>P697</f>
        <v>5</v>
      </c>
      <c r="R697" s="2">
        <f>DAY(F697)</f>
        <v>21</v>
      </c>
      <c r="S697" s="2" t="str">
        <f>"&lt;a href="&amp;""""&amp;L697&amp;"\"&amp;K697&amp;"""&gt;"&amp;B697&amp;"&lt;/a&gt;"</f>
        <v>&lt;a href="set04\he_november 20, 1917 - august 10, 1920\birth\peterson,_female_birth_to_fred_may_21,_1918_p8_he.pdf"&gt;Peterson&lt;/a&gt;</v>
      </c>
      <c r="T697" s="78" t="str">
        <f>"&lt;tr&gt;&lt;td class="&amp;""""&amp;"dataleft"&amp;""""&amp;"&gt;"&amp;
TEXT(A697,"0")&amp;"&lt;/td&gt;&lt;td class="&amp;""""&amp;"dataleft"&amp;""""&amp;"&gt;"&amp;
TEXT(B697,"")&amp;"&lt;/td&gt;&lt;td class="&amp;""""&amp;"dataleft"&amp;""""&amp;"&gt;"&amp;
TEXT(C697,"")&amp;"&lt;/td&gt;&lt;td class="&amp;""""&amp;"dataleft"&amp;""""&amp;"&gt;"&amp;
TEXT(D697,"0.0")&amp;"&lt;/td&gt;&lt;td class="&amp;""""&amp;"datacenter"&amp;""""&amp;"&gt;"&amp;
TEXT(E697,"0.0")&amp;"&lt;/td&gt;&lt;td class="&amp;""""&amp;"dataright"&amp;""""&amp;"&gt;"&amp;
TEXT(F697,"mmmm d, yyyy")&amp;"&lt;/td&gt;&lt;td class="&amp;""""&amp;"datacenter"&amp;""""&amp;"&gt;"&amp;
TEXT(G697,"0.0")&amp;"&lt;/td&gt;&lt;td class="&amp;""""&amp;"datacenter"&amp;""""&amp;"&gt;"&amp;
TEXT(H697,"0")&amp;"&lt;/td&gt;"&amp;
"&lt;/tr&gt;"</f>
        <v>&lt;tr&gt;&lt;td class="dataleft"&gt;688&lt;/td&gt;&lt;td class="dataleft"&gt;Peterson&lt;/td&gt;&lt;td class="dataleft"&gt;&lt;/td&gt;&lt;td class="dataleft"&gt;Fred&lt;/td&gt;&lt;td class="datacenter"&gt;F&lt;/td&gt;&lt;td class="dataright"&gt;May 21, 1918&lt;/td&gt;&lt;td class="datacenter"&gt;Hannaford Enterprise&lt;/td&gt;&lt;td class="datacenter"&gt;8&lt;/td&gt;&lt;/tr&gt;</v>
      </c>
      <c r="U697" s="2">
        <f>LEN(S697)</f>
        <v>127</v>
      </c>
    </row>
    <row r="698" spans="1:21" x14ac:dyDescent="0.25">
      <c r="A698" s="2">
        <v>699</v>
      </c>
      <c r="B698" s="4" t="s">
        <v>15618</v>
      </c>
      <c r="C698" s="4"/>
      <c r="D698" s="4" t="s">
        <v>2758</v>
      </c>
      <c r="E698" s="5" t="s">
        <v>26</v>
      </c>
      <c r="F698" s="52">
        <v>7367</v>
      </c>
      <c r="G698" s="5" t="s">
        <v>13629</v>
      </c>
      <c r="H698" s="5">
        <v>7</v>
      </c>
      <c r="I698" s="48">
        <v>22</v>
      </c>
      <c r="J698" s="5">
        <v>698</v>
      </c>
      <c r="K698" s="47" t="s">
        <v>20013</v>
      </c>
      <c r="L698" s="46" t="s">
        <v>25746</v>
      </c>
      <c r="M698" s="46"/>
      <c r="N698" s="46"/>
      <c r="O698" s="39">
        <f>YEAR(F698)</f>
        <v>1920</v>
      </c>
      <c r="P698" s="2">
        <f>MONTH(F698)</f>
        <v>3</v>
      </c>
      <c r="Q698" s="2">
        <f>P698</f>
        <v>3</v>
      </c>
      <c r="R698" s="2">
        <f>DAY(F698)</f>
        <v>2</v>
      </c>
      <c r="S698" s="2" t="str">
        <f>"&lt;a href="&amp;""""&amp;L698&amp;"\"&amp;K698&amp;"""&gt;"&amp;B698&amp;"&lt;/a&gt;"</f>
        <v>&lt;a href="set04\he_november 20, 1917 - august 10, 1920\birth\pousette,_male_birth_to_ed_march_2,_1920_p7_he.pdf"&gt;Pousette&lt;/a&gt;</v>
      </c>
      <c r="T698" s="78" t="str">
        <f>"&lt;tr&gt;&lt;td class="&amp;""""&amp;"dataleft"&amp;""""&amp;"&gt;"&amp;
TEXT(A698,"0")&amp;"&lt;/td&gt;&lt;td class="&amp;""""&amp;"dataleft"&amp;""""&amp;"&gt;"&amp;
TEXT(B698,"")&amp;"&lt;/td&gt;&lt;td class="&amp;""""&amp;"dataleft"&amp;""""&amp;"&gt;"&amp;
TEXT(C698,"")&amp;"&lt;/td&gt;&lt;td class="&amp;""""&amp;"dataleft"&amp;""""&amp;"&gt;"&amp;
TEXT(D698,"0.0")&amp;"&lt;/td&gt;&lt;td class="&amp;""""&amp;"datacenter"&amp;""""&amp;"&gt;"&amp;
TEXT(E698,"0.0")&amp;"&lt;/td&gt;&lt;td class="&amp;""""&amp;"dataright"&amp;""""&amp;"&gt;"&amp;
TEXT(F698,"mmmm d, yyyy")&amp;"&lt;/td&gt;&lt;td class="&amp;""""&amp;"datacenter"&amp;""""&amp;"&gt;"&amp;
TEXT(G698,"0.0")&amp;"&lt;/td&gt;&lt;td class="&amp;""""&amp;"datacenter"&amp;""""&amp;"&gt;"&amp;
TEXT(H698,"0")&amp;"&lt;/td&gt;"&amp;
"&lt;/tr&gt;"</f>
        <v>&lt;tr&gt;&lt;td class="dataleft"&gt;699&lt;/td&gt;&lt;td class="dataleft"&gt;Pousette&lt;/td&gt;&lt;td class="dataleft"&gt;&lt;/td&gt;&lt;td class="dataleft"&gt;Ed&lt;/td&gt;&lt;td class="datacenter"&gt;M&lt;/td&gt;&lt;td class="dataright"&gt;March 2, 1920&lt;/td&gt;&lt;td class="datacenter"&gt;Hannaford Enterprise&lt;/td&gt;&lt;td class="datacenter"&gt;7&lt;/td&gt;&lt;/tr&gt;</v>
      </c>
      <c r="U698" s="2">
        <f>LEN(S698)</f>
        <v>124</v>
      </c>
    </row>
    <row r="699" spans="1:21" x14ac:dyDescent="0.25">
      <c r="A699" s="2">
        <v>727</v>
      </c>
      <c r="B699" s="4" t="s">
        <v>4701</v>
      </c>
      <c r="C699" s="4"/>
      <c r="D699" s="4" t="s">
        <v>15619</v>
      </c>
      <c r="E699" s="5" t="s">
        <v>226</v>
      </c>
      <c r="F699" s="52">
        <v>7444</v>
      </c>
      <c r="G699" s="5" t="s">
        <v>13629</v>
      </c>
      <c r="H699" s="5">
        <v>7</v>
      </c>
      <c r="I699" s="48">
        <v>22</v>
      </c>
      <c r="J699" s="5">
        <v>699</v>
      </c>
      <c r="K699" s="47" t="s">
        <v>20014</v>
      </c>
      <c r="L699" s="46" t="s">
        <v>25746</v>
      </c>
      <c r="M699" s="46"/>
      <c r="N699" s="46"/>
      <c r="O699" s="39">
        <f>YEAR(F699)</f>
        <v>1920</v>
      </c>
      <c r="P699" s="2">
        <f>MONTH(F699)</f>
        <v>5</v>
      </c>
      <c r="Q699" s="2">
        <f>P699</f>
        <v>5</v>
      </c>
      <c r="R699" s="2">
        <f>DAY(F699)</f>
        <v>18</v>
      </c>
      <c r="S699" s="2" t="str">
        <f>"&lt;a href="&amp;""""&amp;L699&amp;"\"&amp;K699&amp;"""&gt;"&amp;B699&amp;"&lt;/a&gt;"</f>
        <v>&lt;a href="set04\he_november 20, 1917 - august 10, 1920\birth\reite,_female_birth_to_c_may_18,_1920_p7_he.pdf"&gt;Reite&lt;/a&gt;</v>
      </c>
      <c r="T699" s="78" t="str">
        <f>"&lt;tr&gt;&lt;td class="&amp;""""&amp;"dataleft"&amp;""""&amp;"&gt;"&amp;
TEXT(A699,"0")&amp;"&lt;/td&gt;&lt;td class="&amp;""""&amp;"dataleft"&amp;""""&amp;"&gt;"&amp;
TEXT(B699,"")&amp;"&lt;/td&gt;&lt;td class="&amp;""""&amp;"dataleft"&amp;""""&amp;"&gt;"&amp;
TEXT(C699,"")&amp;"&lt;/td&gt;&lt;td class="&amp;""""&amp;"dataleft"&amp;""""&amp;"&gt;"&amp;
TEXT(D699,"0.0")&amp;"&lt;/td&gt;&lt;td class="&amp;""""&amp;"datacenter"&amp;""""&amp;"&gt;"&amp;
TEXT(E699,"0.0")&amp;"&lt;/td&gt;&lt;td class="&amp;""""&amp;"dataright"&amp;""""&amp;"&gt;"&amp;
TEXT(F699,"mmmm d, yyyy")&amp;"&lt;/td&gt;&lt;td class="&amp;""""&amp;"datacenter"&amp;""""&amp;"&gt;"&amp;
TEXT(G699,"0.0")&amp;"&lt;/td&gt;&lt;td class="&amp;""""&amp;"datacenter"&amp;""""&amp;"&gt;"&amp;
TEXT(H699,"0")&amp;"&lt;/td&gt;"&amp;
"&lt;/tr&gt;"</f>
        <v>&lt;tr&gt;&lt;td class="dataleft"&gt;727&lt;/td&gt;&lt;td class="dataleft"&gt;Reite&lt;/td&gt;&lt;td class="dataleft"&gt;&lt;/td&gt;&lt;td class="dataleft"&gt;C&lt;/td&gt;&lt;td class="datacenter"&gt;F&lt;/td&gt;&lt;td class="dataright"&gt;May 18, 1920&lt;/td&gt;&lt;td class="datacenter"&gt;Hannaford Enterprise&lt;/td&gt;&lt;td class="datacenter"&gt;7&lt;/td&gt;&lt;/tr&gt;</v>
      </c>
      <c r="U699" s="2">
        <f>LEN(S699)</f>
        <v>118</v>
      </c>
    </row>
    <row r="700" spans="1:21" x14ac:dyDescent="0.25">
      <c r="A700" s="2">
        <v>759</v>
      </c>
      <c r="B700" s="4" t="s">
        <v>5239</v>
      </c>
      <c r="C700" s="4"/>
      <c r="D700" s="4" t="s">
        <v>14834</v>
      </c>
      <c r="E700" s="5" t="s">
        <v>226</v>
      </c>
      <c r="F700" s="52">
        <v>6723</v>
      </c>
      <c r="G700" s="5" t="s">
        <v>13629</v>
      </c>
      <c r="H700" s="5">
        <v>8</v>
      </c>
      <c r="I700" s="48">
        <v>22</v>
      </c>
      <c r="J700" s="5">
        <v>700</v>
      </c>
      <c r="K700" s="47" t="s">
        <v>20015</v>
      </c>
      <c r="L700" s="46" t="s">
        <v>25746</v>
      </c>
      <c r="M700" s="46"/>
      <c r="N700" s="46"/>
      <c r="O700" s="39">
        <f>YEAR(F700)</f>
        <v>1918</v>
      </c>
      <c r="P700" s="2">
        <f>MONTH(F700)</f>
        <v>5</v>
      </c>
      <c r="Q700" s="2">
        <f>P700</f>
        <v>5</v>
      </c>
      <c r="R700" s="2">
        <f>DAY(F700)</f>
        <v>28</v>
      </c>
      <c r="S700" s="2" t="str">
        <f>"&lt;a href="&amp;""""&amp;L700&amp;"\"&amp;K700&amp;"""&gt;"&amp;B700&amp;"&lt;/a&gt;"</f>
        <v>&lt;a href="set04\he_november 20, 1917 - august 10, 1920\birth\ross,_female_birth_to_claude_may_28,_1918_p8_he.pdf"&gt;Ross&lt;/a&gt;</v>
      </c>
      <c r="T700" s="78" t="str">
        <f>"&lt;tr&gt;&lt;td class="&amp;""""&amp;"dataleft"&amp;""""&amp;"&gt;"&amp;
TEXT(A700,"0")&amp;"&lt;/td&gt;&lt;td class="&amp;""""&amp;"dataleft"&amp;""""&amp;"&gt;"&amp;
TEXT(B700,"")&amp;"&lt;/td&gt;&lt;td class="&amp;""""&amp;"dataleft"&amp;""""&amp;"&gt;"&amp;
TEXT(C700,"")&amp;"&lt;/td&gt;&lt;td class="&amp;""""&amp;"dataleft"&amp;""""&amp;"&gt;"&amp;
TEXT(D700,"0.0")&amp;"&lt;/td&gt;&lt;td class="&amp;""""&amp;"datacenter"&amp;""""&amp;"&gt;"&amp;
TEXT(E700,"0.0")&amp;"&lt;/td&gt;&lt;td class="&amp;""""&amp;"dataright"&amp;""""&amp;"&gt;"&amp;
TEXT(F700,"mmmm d, yyyy")&amp;"&lt;/td&gt;&lt;td class="&amp;""""&amp;"datacenter"&amp;""""&amp;"&gt;"&amp;
TEXT(G700,"0.0")&amp;"&lt;/td&gt;&lt;td class="&amp;""""&amp;"datacenter"&amp;""""&amp;"&gt;"&amp;
TEXT(H700,"0")&amp;"&lt;/td&gt;"&amp;
"&lt;/tr&gt;"</f>
        <v>&lt;tr&gt;&lt;td class="dataleft"&gt;759&lt;/td&gt;&lt;td class="dataleft"&gt;Ross&lt;/td&gt;&lt;td class="dataleft"&gt;&lt;/td&gt;&lt;td class="dataleft"&gt;Claude&lt;/td&gt;&lt;td class="datacenter"&gt;F&lt;/td&gt;&lt;td class="dataright"&gt;May 28, 1918&lt;/td&gt;&lt;td class="datacenter"&gt;Hannaford Enterprise&lt;/td&gt;&lt;td class="datacenter"&gt;8&lt;/td&gt;&lt;/tr&gt;</v>
      </c>
      <c r="U700" s="2">
        <f>LEN(S700)</f>
        <v>121</v>
      </c>
    </row>
    <row r="701" spans="1:21" ht="30" x14ac:dyDescent="0.25">
      <c r="A701" s="2">
        <v>784</v>
      </c>
      <c r="B701" s="4" t="s">
        <v>14835</v>
      </c>
      <c r="C701" s="4"/>
      <c r="D701" s="4" t="s">
        <v>4192</v>
      </c>
      <c r="E701" s="5" t="s">
        <v>26</v>
      </c>
      <c r="F701" s="52">
        <v>6849</v>
      </c>
      <c r="G701" s="5" t="s">
        <v>13629</v>
      </c>
      <c r="H701" s="5">
        <v>8</v>
      </c>
      <c r="I701" s="48">
        <v>22</v>
      </c>
      <c r="J701" s="5">
        <v>701</v>
      </c>
      <c r="K701" s="47" t="s">
        <v>20016</v>
      </c>
      <c r="L701" s="46" t="s">
        <v>25746</v>
      </c>
      <c r="M701" s="46"/>
      <c r="N701" s="46"/>
      <c r="O701" s="39">
        <f>YEAR(F701)</f>
        <v>1918</v>
      </c>
      <c r="P701" s="2">
        <f>MONTH(F701)</f>
        <v>10</v>
      </c>
      <c r="Q701" s="2">
        <f>P701</f>
        <v>10</v>
      </c>
      <c r="R701" s="2">
        <f>DAY(F701)</f>
        <v>1</v>
      </c>
      <c r="S701" s="2" t="str">
        <f>"&lt;a href="&amp;""""&amp;L701&amp;"\"&amp;K701&amp;"""&gt;"&amp;B701&amp;"&lt;/a&gt;"</f>
        <v>&lt;a href="set04\he_november 20, 1917 - august 10, 1920\birth\seigel,_male_birth_to_jacob_october_1,_1918_p8_he.pdf"&gt;Seigel&lt;/a&gt;</v>
      </c>
      <c r="T701" s="78" t="str">
        <f>"&lt;tr&gt;&lt;td class="&amp;""""&amp;"dataleft"&amp;""""&amp;"&gt;"&amp;
TEXT(A701,"0")&amp;"&lt;/td&gt;&lt;td class="&amp;""""&amp;"dataleft"&amp;""""&amp;"&gt;"&amp;
TEXT(B701,"")&amp;"&lt;/td&gt;&lt;td class="&amp;""""&amp;"dataleft"&amp;""""&amp;"&gt;"&amp;
TEXT(C701,"")&amp;"&lt;/td&gt;&lt;td class="&amp;""""&amp;"dataleft"&amp;""""&amp;"&gt;"&amp;
TEXT(D701,"0.0")&amp;"&lt;/td&gt;&lt;td class="&amp;""""&amp;"datacenter"&amp;""""&amp;"&gt;"&amp;
TEXT(E701,"0.0")&amp;"&lt;/td&gt;&lt;td class="&amp;""""&amp;"dataright"&amp;""""&amp;"&gt;"&amp;
TEXT(F701,"mmmm d, yyyy")&amp;"&lt;/td&gt;&lt;td class="&amp;""""&amp;"datacenter"&amp;""""&amp;"&gt;"&amp;
TEXT(G701,"0.0")&amp;"&lt;/td&gt;&lt;td class="&amp;""""&amp;"datacenter"&amp;""""&amp;"&gt;"&amp;
TEXT(H701,"0")&amp;"&lt;/td&gt;"&amp;
"&lt;/tr&gt;"</f>
        <v>&lt;tr&gt;&lt;td class="dataleft"&gt;784&lt;/td&gt;&lt;td class="dataleft"&gt;Seigel&lt;/td&gt;&lt;td class="dataleft"&gt;&lt;/td&gt;&lt;td class="dataleft"&gt;Jacob&lt;/td&gt;&lt;td class="datacenter"&gt;M&lt;/td&gt;&lt;td class="dataright"&gt;October 1, 1918&lt;/td&gt;&lt;td class="datacenter"&gt;Hannaford Enterprise&lt;/td&gt;&lt;td class="datacenter"&gt;8&lt;/td&gt;&lt;/tr&gt;</v>
      </c>
      <c r="U701" s="2">
        <f>LEN(S701)</f>
        <v>125</v>
      </c>
    </row>
    <row r="702" spans="1:21" x14ac:dyDescent="0.25">
      <c r="A702" s="2">
        <v>815</v>
      </c>
      <c r="B702" s="4" t="s">
        <v>13190</v>
      </c>
      <c r="C702" s="4"/>
      <c r="D702" s="4" t="s">
        <v>10803</v>
      </c>
      <c r="E702" s="5" t="s">
        <v>226</v>
      </c>
      <c r="F702" s="52">
        <v>7374</v>
      </c>
      <c r="G702" s="5" t="s">
        <v>13629</v>
      </c>
      <c r="H702" s="5">
        <v>7</v>
      </c>
      <c r="I702" s="48">
        <v>22</v>
      </c>
      <c r="J702" s="5">
        <v>702</v>
      </c>
      <c r="K702" s="47" t="s">
        <v>20017</v>
      </c>
      <c r="L702" s="46" t="s">
        <v>25746</v>
      </c>
      <c r="M702" s="46"/>
      <c r="N702" s="46"/>
      <c r="O702" s="39">
        <f>YEAR(F702)</f>
        <v>1920</v>
      </c>
      <c r="P702" s="2">
        <f>MONTH(F702)</f>
        <v>3</v>
      </c>
      <c r="Q702" s="2">
        <f>P702</f>
        <v>3</v>
      </c>
      <c r="R702" s="2">
        <f>DAY(F702)</f>
        <v>9</v>
      </c>
      <c r="S702" s="2" t="str">
        <f>"&lt;a href="&amp;""""&amp;L702&amp;"\"&amp;K702&amp;"""&gt;"&amp;B702&amp;"&lt;/a&gt;"</f>
        <v>&lt;a href="set04\he_november 20, 1917 - august 10, 1920\birth\sonju,_female_birth_to_melvin_march_9,_1920_p7_he.pdf"&gt;Sonju&lt;/a&gt;</v>
      </c>
      <c r="T702" s="78" t="str">
        <f>"&lt;tr&gt;&lt;td class="&amp;""""&amp;"dataleft"&amp;""""&amp;"&gt;"&amp;
TEXT(A702,"0")&amp;"&lt;/td&gt;&lt;td class="&amp;""""&amp;"dataleft"&amp;""""&amp;"&gt;"&amp;
TEXT(B702,"")&amp;"&lt;/td&gt;&lt;td class="&amp;""""&amp;"dataleft"&amp;""""&amp;"&gt;"&amp;
TEXT(C702,"")&amp;"&lt;/td&gt;&lt;td class="&amp;""""&amp;"dataleft"&amp;""""&amp;"&gt;"&amp;
TEXT(D702,"0.0")&amp;"&lt;/td&gt;&lt;td class="&amp;""""&amp;"datacenter"&amp;""""&amp;"&gt;"&amp;
TEXT(E702,"0.0")&amp;"&lt;/td&gt;&lt;td class="&amp;""""&amp;"dataright"&amp;""""&amp;"&gt;"&amp;
TEXT(F702,"mmmm d, yyyy")&amp;"&lt;/td&gt;&lt;td class="&amp;""""&amp;"datacenter"&amp;""""&amp;"&gt;"&amp;
TEXT(G702,"0.0")&amp;"&lt;/td&gt;&lt;td class="&amp;""""&amp;"datacenter"&amp;""""&amp;"&gt;"&amp;
TEXT(H702,"0")&amp;"&lt;/td&gt;"&amp;
"&lt;/tr&gt;"</f>
        <v>&lt;tr&gt;&lt;td class="dataleft"&gt;815&lt;/td&gt;&lt;td class="dataleft"&gt;Sonju&lt;/td&gt;&lt;td class="dataleft"&gt;&lt;/td&gt;&lt;td class="dataleft"&gt;Melvin&lt;/td&gt;&lt;td class="datacenter"&gt;F&lt;/td&gt;&lt;td class="dataright"&gt;March 9, 1920&lt;/td&gt;&lt;td class="datacenter"&gt;Hannaford Enterprise&lt;/td&gt;&lt;td class="datacenter"&gt;7&lt;/td&gt;&lt;/tr&gt;</v>
      </c>
      <c r="U702" s="2">
        <f>LEN(S702)</f>
        <v>124</v>
      </c>
    </row>
    <row r="703" spans="1:21" ht="30" x14ac:dyDescent="0.25">
      <c r="A703" s="2">
        <v>817</v>
      </c>
      <c r="B703" s="4" t="s">
        <v>15318</v>
      </c>
      <c r="C703" s="4"/>
      <c r="D703" s="4" t="s">
        <v>291</v>
      </c>
      <c r="E703" s="5" t="s">
        <v>226</v>
      </c>
      <c r="F703" s="52">
        <v>7269</v>
      </c>
      <c r="G703" s="5" t="s">
        <v>13629</v>
      </c>
      <c r="H703" s="5">
        <v>1</v>
      </c>
      <c r="I703" s="48">
        <v>22</v>
      </c>
      <c r="J703" s="5">
        <v>703</v>
      </c>
      <c r="K703" s="47" t="s">
        <v>20018</v>
      </c>
      <c r="L703" s="46" t="s">
        <v>25746</v>
      </c>
      <c r="M703" s="46"/>
      <c r="N703" s="46"/>
      <c r="O703" s="39">
        <f>YEAR(F703)</f>
        <v>1919</v>
      </c>
      <c r="P703" s="2">
        <f>MONTH(F703)</f>
        <v>11</v>
      </c>
      <c r="Q703" s="2">
        <f>P703</f>
        <v>11</v>
      </c>
      <c r="R703" s="2">
        <f>DAY(F703)</f>
        <v>25</v>
      </c>
      <c r="S703" s="2" t="str">
        <f>"&lt;a href="&amp;""""&amp;L703&amp;"\"&amp;K703&amp;"""&gt;"&amp;B703&amp;"&lt;/a&gt;"</f>
        <v>&lt;a href="set04\he_november 20, 1917 - august 10, 1920\birth\sorenson,_female_birth_to_peter_november_25,_1919_p1_he.pdf"&gt;Sorenson&lt;/a&gt;</v>
      </c>
      <c r="T703" s="78" t="str">
        <f>"&lt;tr&gt;&lt;td class="&amp;""""&amp;"dataleft"&amp;""""&amp;"&gt;"&amp;
TEXT(A703,"0")&amp;"&lt;/td&gt;&lt;td class="&amp;""""&amp;"dataleft"&amp;""""&amp;"&gt;"&amp;
TEXT(B703,"")&amp;"&lt;/td&gt;&lt;td class="&amp;""""&amp;"dataleft"&amp;""""&amp;"&gt;"&amp;
TEXT(C703,"")&amp;"&lt;/td&gt;&lt;td class="&amp;""""&amp;"dataleft"&amp;""""&amp;"&gt;"&amp;
TEXT(D703,"0.0")&amp;"&lt;/td&gt;&lt;td class="&amp;""""&amp;"datacenter"&amp;""""&amp;"&gt;"&amp;
TEXT(E703,"0.0")&amp;"&lt;/td&gt;&lt;td class="&amp;""""&amp;"dataright"&amp;""""&amp;"&gt;"&amp;
TEXT(F703,"mmmm d, yyyy")&amp;"&lt;/td&gt;&lt;td class="&amp;""""&amp;"datacenter"&amp;""""&amp;"&gt;"&amp;
TEXT(G703,"0.0")&amp;"&lt;/td&gt;&lt;td class="&amp;""""&amp;"datacenter"&amp;""""&amp;"&gt;"&amp;
TEXT(H703,"0")&amp;"&lt;/td&gt;"&amp;
"&lt;/tr&gt;"</f>
        <v>&lt;tr&gt;&lt;td class="dataleft"&gt;817&lt;/td&gt;&lt;td class="dataleft"&gt;Sorenson&lt;/td&gt;&lt;td class="dataleft"&gt;&lt;/td&gt;&lt;td class="dataleft"&gt;Peter&lt;/td&gt;&lt;td class="datacenter"&gt;F&lt;/td&gt;&lt;td class="dataright"&gt;November 25, 1919&lt;/td&gt;&lt;td class="datacenter"&gt;Hannaford Enterprise&lt;/td&gt;&lt;td class="datacenter"&gt;1&lt;/td&gt;&lt;/tr&gt;</v>
      </c>
      <c r="U703" s="2">
        <f>LEN(S703)</f>
        <v>133</v>
      </c>
    </row>
    <row r="704" spans="1:21" ht="30" x14ac:dyDescent="0.25">
      <c r="A704" s="2">
        <v>829</v>
      </c>
      <c r="B704" s="4" t="s">
        <v>14391</v>
      </c>
      <c r="C704" s="4"/>
      <c r="D704" s="4" t="s">
        <v>14392</v>
      </c>
      <c r="E704" s="5" t="s">
        <v>226</v>
      </c>
      <c r="F704" s="52">
        <v>7171</v>
      </c>
      <c r="G704" s="5" t="s">
        <v>13629</v>
      </c>
      <c r="H704" s="5">
        <v>5</v>
      </c>
      <c r="I704" s="48">
        <v>22</v>
      </c>
      <c r="J704" s="5">
        <v>704</v>
      </c>
      <c r="K704" s="47" t="s">
        <v>20019</v>
      </c>
      <c r="L704" s="46" t="s">
        <v>25746</v>
      </c>
      <c r="M704" s="46"/>
      <c r="N704" s="46"/>
      <c r="O704" s="39">
        <f>YEAR(F704)</f>
        <v>1919</v>
      </c>
      <c r="P704" s="2">
        <f>MONTH(F704)</f>
        <v>8</v>
      </c>
      <c r="Q704" s="2">
        <f>P704</f>
        <v>8</v>
      </c>
      <c r="R704" s="2">
        <f>DAY(F704)</f>
        <v>19</v>
      </c>
      <c r="S704" s="2" t="str">
        <f>"&lt;a href="&amp;""""&amp;L704&amp;"\"&amp;K704&amp;"""&gt;"&amp;B704&amp;"&lt;/a&gt;"</f>
        <v>&lt;a href="set04\he_november 20, 1917 - august 10, 1920\birth\stee,_female_birth_to_clarence_o_august_19,_1919_p5_he.pdf"&gt;Stee&lt;/a&gt;</v>
      </c>
      <c r="T704" s="78" t="str">
        <f>"&lt;tr&gt;&lt;td class="&amp;""""&amp;"dataleft"&amp;""""&amp;"&gt;"&amp;
TEXT(A704,"0")&amp;"&lt;/td&gt;&lt;td class="&amp;""""&amp;"dataleft"&amp;""""&amp;"&gt;"&amp;
TEXT(B704,"")&amp;"&lt;/td&gt;&lt;td class="&amp;""""&amp;"dataleft"&amp;""""&amp;"&gt;"&amp;
TEXT(C704,"")&amp;"&lt;/td&gt;&lt;td class="&amp;""""&amp;"dataleft"&amp;""""&amp;"&gt;"&amp;
TEXT(D704,"0.0")&amp;"&lt;/td&gt;&lt;td class="&amp;""""&amp;"datacenter"&amp;""""&amp;"&gt;"&amp;
TEXT(E704,"0.0")&amp;"&lt;/td&gt;&lt;td class="&amp;""""&amp;"dataright"&amp;""""&amp;"&gt;"&amp;
TEXT(F704,"mmmm d, yyyy")&amp;"&lt;/td&gt;&lt;td class="&amp;""""&amp;"datacenter"&amp;""""&amp;"&gt;"&amp;
TEXT(G704,"0.0")&amp;"&lt;/td&gt;&lt;td class="&amp;""""&amp;"datacenter"&amp;""""&amp;"&gt;"&amp;
TEXT(H704,"0")&amp;"&lt;/td&gt;"&amp;
"&lt;/tr&gt;"</f>
        <v>&lt;tr&gt;&lt;td class="dataleft"&gt;829&lt;/td&gt;&lt;td class="dataleft"&gt;Stee&lt;/td&gt;&lt;td class="dataleft"&gt;&lt;/td&gt;&lt;td class="dataleft"&gt;Clarence O&lt;/td&gt;&lt;td class="datacenter"&gt;F&lt;/td&gt;&lt;td class="dataright"&gt;August 19, 1919&lt;/td&gt;&lt;td class="datacenter"&gt;Hannaford Enterprise&lt;/td&gt;&lt;td class="datacenter"&gt;5&lt;/td&gt;&lt;/tr&gt;</v>
      </c>
      <c r="U704" s="2">
        <f>LEN(S704)</f>
        <v>128</v>
      </c>
    </row>
    <row r="705" spans="1:21" ht="30" x14ac:dyDescent="0.25">
      <c r="A705" s="2">
        <v>875</v>
      </c>
      <c r="B705" s="4" t="s">
        <v>325</v>
      </c>
      <c r="C705" s="4"/>
      <c r="D705" s="4" t="s">
        <v>278</v>
      </c>
      <c r="E705" s="5" t="s">
        <v>226</v>
      </c>
      <c r="F705" s="52">
        <v>7052</v>
      </c>
      <c r="G705" s="5" t="s">
        <v>13629</v>
      </c>
      <c r="H705" s="5">
        <v>7</v>
      </c>
      <c r="I705" s="48">
        <v>22</v>
      </c>
      <c r="J705" s="5">
        <v>705</v>
      </c>
      <c r="K705" s="47" t="s">
        <v>20020</v>
      </c>
      <c r="L705" s="46" t="s">
        <v>25746</v>
      </c>
      <c r="M705" s="46"/>
      <c r="N705" s="46"/>
      <c r="O705" s="39">
        <f>YEAR(F705)</f>
        <v>1919</v>
      </c>
      <c r="P705" s="2">
        <f>MONTH(F705)</f>
        <v>4</v>
      </c>
      <c r="Q705" s="2">
        <f>P705</f>
        <v>4</v>
      </c>
      <c r="R705" s="2">
        <f>DAY(F705)</f>
        <v>22</v>
      </c>
      <c r="S705" s="2" t="str">
        <f>"&lt;a href="&amp;""""&amp;L705&amp;"\"&amp;K705&amp;"""&gt;"&amp;B705&amp;"&lt;/a&gt;"</f>
        <v>&lt;a href="set04\he_november 20, 1917 - august 10, 1920\birth\thompson,_female_birth_to_martin_april_22,_1919_p7_he.pdf"&gt;Thompson&lt;/a&gt;</v>
      </c>
      <c r="T705" s="78" t="str">
        <f>"&lt;tr&gt;&lt;td class="&amp;""""&amp;"dataleft"&amp;""""&amp;"&gt;"&amp;
TEXT(A705,"0")&amp;"&lt;/td&gt;&lt;td class="&amp;""""&amp;"dataleft"&amp;""""&amp;"&gt;"&amp;
TEXT(B705,"")&amp;"&lt;/td&gt;&lt;td class="&amp;""""&amp;"dataleft"&amp;""""&amp;"&gt;"&amp;
TEXT(C705,"")&amp;"&lt;/td&gt;&lt;td class="&amp;""""&amp;"dataleft"&amp;""""&amp;"&gt;"&amp;
TEXT(D705,"0.0")&amp;"&lt;/td&gt;&lt;td class="&amp;""""&amp;"datacenter"&amp;""""&amp;"&gt;"&amp;
TEXT(E705,"0.0")&amp;"&lt;/td&gt;&lt;td class="&amp;""""&amp;"dataright"&amp;""""&amp;"&gt;"&amp;
TEXT(F705,"mmmm d, yyyy")&amp;"&lt;/td&gt;&lt;td class="&amp;""""&amp;"datacenter"&amp;""""&amp;"&gt;"&amp;
TEXT(G705,"0.0")&amp;"&lt;/td&gt;&lt;td class="&amp;""""&amp;"datacenter"&amp;""""&amp;"&gt;"&amp;
TEXT(H705,"0")&amp;"&lt;/td&gt;"&amp;
"&lt;/tr&gt;"</f>
        <v>&lt;tr&gt;&lt;td class="dataleft"&gt;875&lt;/td&gt;&lt;td class="dataleft"&gt;Thompson&lt;/td&gt;&lt;td class="dataleft"&gt;&lt;/td&gt;&lt;td class="dataleft"&gt;Martin&lt;/td&gt;&lt;td class="datacenter"&gt;F&lt;/td&gt;&lt;td class="dataright"&gt;April 22, 1919&lt;/td&gt;&lt;td class="datacenter"&gt;Hannaford Enterprise&lt;/td&gt;&lt;td class="datacenter"&gt;7&lt;/td&gt;&lt;/tr&gt;</v>
      </c>
      <c r="U705" s="2">
        <f>LEN(S705)</f>
        <v>131</v>
      </c>
    </row>
    <row r="706" spans="1:21" ht="30" x14ac:dyDescent="0.25">
      <c r="A706" s="2">
        <v>922</v>
      </c>
      <c r="B706" s="4" t="s">
        <v>10667</v>
      </c>
      <c r="C706" s="4"/>
      <c r="D706" s="4" t="s">
        <v>14836</v>
      </c>
      <c r="E706" s="5" t="s">
        <v>26</v>
      </c>
      <c r="F706" s="52">
        <v>6884</v>
      </c>
      <c r="G706" s="5" t="s">
        <v>13629</v>
      </c>
      <c r="H706" s="5">
        <v>5</v>
      </c>
      <c r="I706" s="48">
        <v>22</v>
      </c>
      <c r="J706" s="5">
        <v>706</v>
      </c>
      <c r="K706" s="47" t="s">
        <v>20021</v>
      </c>
      <c r="L706" s="46" t="s">
        <v>25746</v>
      </c>
      <c r="M706" s="46"/>
      <c r="N706" s="46"/>
      <c r="O706" s="39">
        <f>YEAR(F706)</f>
        <v>1918</v>
      </c>
      <c r="P706" s="2">
        <f>MONTH(F706)</f>
        <v>11</v>
      </c>
      <c r="Q706" s="2">
        <f>P706</f>
        <v>11</v>
      </c>
      <c r="R706" s="2">
        <f>DAY(F706)</f>
        <v>5</v>
      </c>
      <c r="S706" s="2" t="str">
        <f>"&lt;a href="&amp;""""&amp;L706&amp;"\"&amp;K706&amp;"""&gt;"&amp;B706&amp;"&lt;/a&gt;"</f>
        <v>&lt;a href="set04\he_november 20, 1917 - august 10, 1920\birth\werner,_male_birth_to_carl_f_november_5,_1918_p5_he.pdf"&gt;Werner&lt;/a&gt;</v>
      </c>
      <c r="T706" s="78" t="str">
        <f>"&lt;tr&gt;&lt;td class="&amp;""""&amp;"dataleft"&amp;""""&amp;"&gt;"&amp;
TEXT(A706,"0")&amp;"&lt;/td&gt;&lt;td class="&amp;""""&amp;"dataleft"&amp;""""&amp;"&gt;"&amp;
TEXT(B706,"")&amp;"&lt;/td&gt;&lt;td class="&amp;""""&amp;"dataleft"&amp;""""&amp;"&gt;"&amp;
TEXT(C706,"")&amp;"&lt;/td&gt;&lt;td class="&amp;""""&amp;"dataleft"&amp;""""&amp;"&gt;"&amp;
TEXT(D706,"0.0")&amp;"&lt;/td&gt;&lt;td class="&amp;""""&amp;"datacenter"&amp;""""&amp;"&gt;"&amp;
TEXT(E706,"0.0")&amp;"&lt;/td&gt;&lt;td class="&amp;""""&amp;"dataright"&amp;""""&amp;"&gt;"&amp;
TEXT(F706,"mmmm d, yyyy")&amp;"&lt;/td&gt;&lt;td class="&amp;""""&amp;"datacenter"&amp;""""&amp;"&gt;"&amp;
TEXT(G706,"0.0")&amp;"&lt;/td&gt;&lt;td class="&amp;""""&amp;"datacenter"&amp;""""&amp;"&gt;"&amp;
TEXT(H706,"0")&amp;"&lt;/td&gt;"&amp;
"&lt;/tr&gt;"</f>
        <v>&lt;tr&gt;&lt;td class="dataleft"&gt;922&lt;/td&gt;&lt;td class="dataleft"&gt;Werner&lt;/td&gt;&lt;td class="dataleft"&gt;&lt;/td&gt;&lt;td class="dataleft"&gt;Carl F&lt;/td&gt;&lt;td class="datacenter"&gt;M&lt;/td&gt;&lt;td class="dataright"&gt;November 5, 1918&lt;/td&gt;&lt;td class="datacenter"&gt;Hannaford Enterprise&lt;/td&gt;&lt;td class="datacenter"&gt;5&lt;/td&gt;&lt;/tr&gt;</v>
      </c>
      <c r="U706" s="2">
        <f>LEN(S706)</f>
        <v>127</v>
      </c>
    </row>
    <row r="707" spans="1:21" ht="30" x14ac:dyDescent="0.25">
      <c r="A707" s="2">
        <v>16</v>
      </c>
      <c r="B707" s="4" t="s">
        <v>14825</v>
      </c>
      <c r="C707" s="4"/>
      <c r="D707" s="4" t="s">
        <v>4184</v>
      </c>
      <c r="E707" s="5" t="s">
        <v>26</v>
      </c>
      <c r="F707" s="52">
        <v>7591</v>
      </c>
      <c r="G707" s="5" t="s">
        <v>13629</v>
      </c>
      <c r="H707" s="5">
        <v>5</v>
      </c>
      <c r="I707" s="48">
        <v>23</v>
      </c>
      <c r="J707" s="5">
        <v>707</v>
      </c>
      <c r="K707" s="47" t="s">
        <v>20022</v>
      </c>
      <c r="L707" s="46" t="s">
        <v>25747</v>
      </c>
      <c r="M707" s="46"/>
      <c r="N707" s="46"/>
      <c r="O707" s="39">
        <f>YEAR(F707)</f>
        <v>1920</v>
      </c>
      <c r="P707" s="2">
        <f>MONTH(F707)</f>
        <v>10</v>
      </c>
      <c r="Q707" s="2">
        <f>P707</f>
        <v>10</v>
      </c>
      <c r="R707" s="2">
        <f>DAY(F707)</f>
        <v>12</v>
      </c>
      <c r="S707" s="2" t="str">
        <f>"&lt;a href="&amp;""""&amp;L707&amp;"\"&amp;K707&amp;"""&gt;"&amp;B707&amp;"&lt;/a&gt;"</f>
        <v>&lt;a href="set04\he_august 10, 1920 - july 31, 1923\birth\almklov,_male_birth_to_ole_october_12,_1920_p5_he.pdf"&gt;Almklov&lt;/a&gt;</v>
      </c>
      <c r="T707" s="78" t="str">
        <f>"&lt;tr&gt;&lt;td class="&amp;""""&amp;"dataleft"&amp;""""&amp;"&gt;"&amp;
TEXT(A707,"0")&amp;"&lt;/td&gt;&lt;td class="&amp;""""&amp;"dataleft"&amp;""""&amp;"&gt;"&amp;
TEXT(B707,"")&amp;"&lt;/td&gt;&lt;td class="&amp;""""&amp;"dataleft"&amp;""""&amp;"&gt;"&amp;
TEXT(C707,"")&amp;"&lt;/td&gt;&lt;td class="&amp;""""&amp;"dataleft"&amp;""""&amp;"&gt;"&amp;
TEXT(D707,"0.0")&amp;"&lt;/td&gt;&lt;td class="&amp;""""&amp;"datacenter"&amp;""""&amp;"&gt;"&amp;
TEXT(E707,"0.0")&amp;"&lt;/td&gt;&lt;td class="&amp;""""&amp;"dataright"&amp;""""&amp;"&gt;"&amp;
TEXT(F707,"mmmm d, yyyy")&amp;"&lt;/td&gt;&lt;td class="&amp;""""&amp;"datacenter"&amp;""""&amp;"&gt;"&amp;
TEXT(G707,"0.0")&amp;"&lt;/td&gt;&lt;td class="&amp;""""&amp;"datacenter"&amp;""""&amp;"&gt;"&amp;
TEXT(H707,"0")&amp;"&lt;/td&gt;"&amp;
"&lt;/tr&gt;"</f>
        <v>&lt;tr&gt;&lt;td class="dataleft"&gt;16&lt;/td&gt;&lt;td class="dataleft"&gt;Almklov&lt;/td&gt;&lt;td class="dataleft"&gt;&lt;/td&gt;&lt;td class="dataleft"&gt;Ole&lt;/td&gt;&lt;td class="datacenter"&gt;M&lt;/td&gt;&lt;td class="dataright"&gt;October 12, 1920&lt;/td&gt;&lt;td class="datacenter"&gt;Hannaford Enterprise&lt;/td&gt;&lt;td class="datacenter"&gt;5&lt;/td&gt;&lt;/tr&gt;</v>
      </c>
      <c r="U707" s="2">
        <f>LEN(S707)</f>
        <v>122</v>
      </c>
    </row>
    <row r="708" spans="1:21" x14ac:dyDescent="0.25">
      <c r="A708" s="2">
        <v>28</v>
      </c>
      <c r="B708" s="4" t="s">
        <v>5132</v>
      </c>
      <c r="C708" s="4"/>
      <c r="D708" s="4" t="s">
        <v>9061</v>
      </c>
      <c r="E708" s="5" t="s">
        <v>26</v>
      </c>
      <c r="F708" s="52">
        <v>7836</v>
      </c>
      <c r="G708" s="5" t="s">
        <v>13629</v>
      </c>
      <c r="H708" s="5">
        <v>5</v>
      </c>
      <c r="I708" s="48">
        <v>23</v>
      </c>
      <c r="J708" s="5">
        <v>708</v>
      </c>
      <c r="K708" s="47" t="s">
        <v>20023</v>
      </c>
      <c r="L708" s="46" t="s">
        <v>25747</v>
      </c>
      <c r="M708" s="46"/>
      <c r="N708" s="46"/>
      <c r="O708" s="39">
        <f>YEAR(F708)</f>
        <v>1921</v>
      </c>
      <c r="P708" s="2">
        <f>MONTH(F708)</f>
        <v>6</v>
      </c>
      <c r="Q708" s="2">
        <f>P708</f>
        <v>6</v>
      </c>
      <c r="R708" s="2">
        <f>DAY(F708)</f>
        <v>14</v>
      </c>
      <c r="S708" s="2" t="str">
        <f>"&lt;a href="&amp;""""&amp;L708&amp;"\"&amp;K708&amp;"""&gt;"&amp;B708&amp;"&lt;/a&gt;"</f>
        <v>&lt;a href="set04\he_august 10, 1920 - july 31, 1923\birth\anderson,_male_birth_to_a_h_june_14,_1921_p5_he.pdf"&gt;Anderson&lt;/a&gt;</v>
      </c>
      <c r="T708" s="78" t="str">
        <f>"&lt;tr&gt;&lt;td class="&amp;""""&amp;"dataleft"&amp;""""&amp;"&gt;"&amp;
TEXT(A708,"0")&amp;"&lt;/td&gt;&lt;td class="&amp;""""&amp;"dataleft"&amp;""""&amp;"&gt;"&amp;
TEXT(B708,"")&amp;"&lt;/td&gt;&lt;td class="&amp;""""&amp;"dataleft"&amp;""""&amp;"&gt;"&amp;
TEXT(C708,"")&amp;"&lt;/td&gt;&lt;td class="&amp;""""&amp;"dataleft"&amp;""""&amp;"&gt;"&amp;
TEXT(D708,"0.0")&amp;"&lt;/td&gt;&lt;td class="&amp;""""&amp;"datacenter"&amp;""""&amp;"&gt;"&amp;
TEXT(E708,"0.0")&amp;"&lt;/td&gt;&lt;td class="&amp;""""&amp;"dataright"&amp;""""&amp;"&gt;"&amp;
TEXT(F708,"mmmm d, yyyy")&amp;"&lt;/td&gt;&lt;td class="&amp;""""&amp;"datacenter"&amp;""""&amp;"&gt;"&amp;
TEXT(G708,"0.0")&amp;"&lt;/td&gt;&lt;td class="&amp;""""&amp;"datacenter"&amp;""""&amp;"&gt;"&amp;
TEXT(H708,"0")&amp;"&lt;/td&gt;"&amp;
"&lt;/tr&gt;"</f>
        <v>&lt;tr&gt;&lt;td class="dataleft"&gt;28&lt;/td&gt;&lt;td class="dataleft"&gt;Anderson&lt;/td&gt;&lt;td class="dataleft"&gt;&lt;/td&gt;&lt;td class="dataleft"&gt;A H&lt;/td&gt;&lt;td class="datacenter"&gt;M&lt;/td&gt;&lt;td class="dataright"&gt;June 14, 1921&lt;/td&gt;&lt;td class="datacenter"&gt;Hannaford Enterprise&lt;/td&gt;&lt;td class="datacenter"&gt;5&lt;/td&gt;&lt;/tr&gt;</v>
      </c>
      <c r="U708" s="2">
        <f>LEN(S708)</f>
        <v>121</v>
      </c>
    </row>
    <row r="709" spans="1:21" ht="30" x14ac:dyDescent="0.25">
      <c r="A709" s="2">
        <v>30</v>
      </c>
      <c r="B709" s="4" t="s">
        <v>15730</v>
      </c>
      <c r="C709" s="4"/>
      <c r="D709" s="4" t="s">
        <v>343</v>
      </c>
      <c r="E709" s="5" t="s">
        <v>226</v>
      </c>
      <c r="F709" s="52">
        <v>7619</v>
      </c>
      <c r="G709" s="5" t="s">
        <v>13629</v>
      </c>
      <c r="H709" s="5">
        <v>5</v>
      </c>
      <c r="I709" s="48">
        <v>23</v>
      </c>
      <c r="J709" s="5">
        <v>709</v>
      </c>
      <c r="K709" s="47" t="s">
        <v>20024</v>
      </c>
      <c r="L709" s="46" t="s">
        <v>25747</v>
      </c>
      <c r="M709" s="46"/>
      <c r="N709" s="46"/>
      <c r="O709" s="39">
        <f>YEAR(F709)</f>
        <v>1920</v>
      </c>
      <c r="P709" s="2">
        <f>MONTH(F709)</f>
        <v>11</v>
      </c>
      <c r="Q709" s="2">
        <f>P709</f>
        <v>11</v>
      </c>
      <c r="R709" s="2">
        <f>DAY(F709)</f>
        <v>9</v>
      </c>
      <c r="S709" s="2" t="str">
        <f>"&lt;a href="&amp;""""&amp;L709&amp;"\"&amp;K709&amp;"""&gt;"&amp;B709&amp;"&lt;/a&gt;"</f>
        <v>&lt;a href="set04\he_august 10, 1920 - july 31, 1923\birth\anfinson,_female_birth_to_carl_november_9,_1920_p5_he.pdf"&gt;Anfinson&lt;/a&gt;</v>
      </c>
      <c r="T709" s="78" t="str">
        <f>"&lt;tr&gt;&lt;td class="&amp;""""&amp;"dataleft"&amp;""""&amp;"&gt;"&amp;
TEXT(A709,"0")&amp;"&lt;/td&gt;&lt;td class="&amp;""""&amp;"dataleft"&amp;""""&amp;"&gt;"&amp;
TEXT(B709,"")&amp;"&lt;/td&gt;&lt;td class="&amp;""""&amp;"dataleft"&amp;""""&amp;"&gt;"&amp;
TEXT(C709,"")&amp;"&lt;/td&gt;&lt;td class="&amp;""""&amp;"dataleft"&amp;""""&amp;"&gt;"&amp;
TEXT(D709,"0.0")&amp;"&lt;/td&gt;&lt;td class="&amp;""""&amp;"datacenter"&amp;""""&amp;"&gt;"&amp;
TEXT(E709,"0.0")&amp;"&lt;/td&gt;&lt;td class="&amp;""""&amp;"dataright"&amp;""""&amp;"&gt;"&amp;
TEXT(F709,"mmmm d, yyyy")&amp;"&lt;/td&gt;&lt;td class="&amp;""""&amp;"datacenter"&amp;""""&amp;"&gt;"&amp;
TEXT(G709,"0.0")&amp;"&lt;/td&gt;&lt;td class="&amp;""""&amp;"datacenter"&amp;""""&amp;"&gt;"&amp;
TEXT(H709,"0")&amp;"&lt;/td&gt;"&amp;
"&lt;/tr&gt;"</f>
        <v>&lt;tr&gt;&lt;td class="dataleft"&gt;30&lt;/td&gt;&lt;td class="dataleft"&gt;Anfinson&lt;/td&gt;&lt;td class="dataleft"&gt;&lt;/td&gt;&lt;td class="dataleft"&gt;Carl&lt;/td&gt;&lt;td class="datacenter"&gt;F&lt;/td&gt;&lt;td class="dataright"&gt;November 9, 1920&lt;/td&gt;&lt;td class="datacenter"&gt;Hannaford Enterprise&lt;/td&gt;&lt;td class="datacenter"&gt;5&lt;/td&gt;&lt;/tr&gt;</v>
      </c>
      <c r="U709" s="2">
        <f>LEN(S709)</f>
        <v>127</v>
      </c>
    </row>
    <row r="710" spans="1:21" ht="30" x14ac:dyDescent="0.25">
      <c r="A710" s="2">
        <v>111</v>
      </c>
      <c r="B710" s="4" t="s">
        <v>13640</v>
      </c>
      <c r="C710" s="4"/>
      <c r="D710" s="4" t="s">
        <v>4208</v>
      </c>
      <c r="E710" s="5" t="s">
        <v>26</v>
      </c>
      <c r="F710" s="52">
        <v>8011</v>
      </c>
      <c r="G710" s="5" t="s">
        <v>13629</v>
      </c>
      <c r="H710" s="5">
        <v>5</v>
      </c>
      <c r="I710" s="48">
        <v>23</v>
      </c>
      <c r="J710" s="5">
        <v>710</v>
      </c>
      <c r="K710" s="47" t="s">
        <v>20025</v>
      </c>
      <c r="L710" s="46" t="s">
        <v>25747</v>
      </c>
      <c r="M710" s="46"/>
      <c r="N710" s="46"/>
      <c r="O710" s="39">
        <f>YEAR(F710)</f>
        <v>1921</v>
      </c>
      <c r="P710" s="2">
        <f>MONTH(F710)</f>
        <v>12</v>
      </c>
      <c r="Q710" s="2">
        <f>P710</f>
        <v>12</v>
      </c>
      <c r="R710" s="2">
        <f>DAY(F710)</f>
        <v>6</v>
      </c>
      <c r="S710" s="2" t="str">
        <f>"&lt;a href="&amp;""""&amp;L710&amp;"\"&amp;K710&amp;"""&gt;"&amp;B710&amp;"&lt;/a&gt;"</f>
        <v>&lt;a href="set04\he_august 10, 1920 - july 31, 1923\birth\brekke,_male_birth_to_julius_december_6,_1921_p5_he.pdf"&gt;Brekke&lt;/a&gt;</v>
      </c>
      <c r="T710" s="78" t="str">
        <f>"&lt;tr&gt;&lt;td class="&amp;""""&amp;"dataleft"&amp;""""&amp;"&gt;"&amp;
TEXT(A710,"0")&amp;"&lt;/td&gt;&lt;td class="&amp;""""&amp;"dataleft"&amp;""""&amp;"&gt;"&amp;
TEXT(B710,"")&amp;"&lt;/td&gt;&lt;td class="&amp;""""&amp;"dataleft"&amp;""""&amp;"&gt;"&amp;
TEXT(C710,"")&amp;"&lt;/td&gt;&lt;td class="&amp;""""&amp;"dataleft"&amp;""""&amp;"&gt;"&amp;
TEXT(D710,"0.0")&amp;"&lt;/td&gt;&lt;td class="&amp;""""&amp;"datacenter"&amp;""""&amp;"&gt;"&amp;
TEXT(E710,"0.0")&amp;"&lt;/td&gt;&lt;td class="&amp;""""&amp;"dataright"&amp;""""&amp;"&gt;"&amp;
TEXT(F710,"mmmm d, yyyy")&amp;"&lt;/td&gt;&lt;td class="&amp;""""&amp;"datacenter"&amp;""""&amp;"&gt;"&amp;
TEXT(G710,"0.0")&amp;"&lt;/td&gt;&lt;td class="&amp;""""&amp;"datacenter"&amp;""""&amp;"&gt;"&amp;
TEXT(H710,"0")&amp;"&lt;/td&gt;"&amp;
"&lt;/tr&gt;"</f>
        <v>&lt;tr&gt;&lt;td class="dataleft"&gt;111&lt;/td&gt;&lt;td class="dataleft"&gt;Brekke&lt;/td&gt;&lt;td class="dataleft"&gt;&lt;/td&gt;&lt;td class="dataleft"&gt;Julius&lt;/td&gt;&lt;td class="datacenter"&gt;M&lt;/td&gt;&lt;td class="dataright"&gt;December 6, 1921&lt;/td&gt;&lt;td class="datacenter"&gt;Hannaford Enterprise&lt;/td&gt;&lt;td class="datacenter"&gt;5&lt;/td&gt;&lt;/tr&gt;</v>
      </c>
      <c r="U710" s="2">
        <f>LEN(S710)</f>
        <v>123</v>
      </c>
    </row>
    <row r="711" spans="1:21" ht="30" x14ac:dyDescent="0.25">
      <c r="A711" s="2">
        <v>168</v>
      </c>
      <c r="B711" s="4" t="s">
        <v>4596</v>
      </c>
      <c r="C711" s="4"/>
      <c r="D711" s="4" t="s">
        <v>5159</v>
      </c>
      <c r="E711" s="5" t="s">
        <v>26</v>
      </c>
      <c r="F711" s="52">
        <v>7640</v>
      </c>
      <c r="G711" s="5" t="s">
        <v>13629</v>
      </c>
      <c r="H711" s="5">
        <v>4</v>
      </c>
      <c r="I711" s="48">
        <v>23</v>
      </c>
      <c r="J711" s="5">
        <v>711</v>
      </c>
      <c r="K711" s="47" t="s">
        <v>20026</v>
      </c>
      <c r="L711" s="46" t="s">
        <v>25747</v>
      </c>
      <c r="M711" s="46"/>
      <c r="N711" s="46"/>
      <c r="O711" s="39">
        <f>YEAR(F711)</f>
        <v>1920</v>
      </c>
      <c r="P711" s="2">
        <f>MONTH(F711)</f>
        <v>11</v>
      </c>
      <c r="Q711" s="2">
        <f>P711</f>
        <v>11</v>
      </c>
      <c r="R711" s="2">
        <f>DAY(F711)</f>
        <v>30</v>
      </c>
      <c r="S711" s="2" t="str">
        <f>"&lt;a href="&amp;""""&amp;L711&amp;"\"&amp;K711&amp;"""&gt;"&amp;B711&amp;"&lt;/a&gt;"</f>
        <v>&lt;a href="set04\he_august 10, 1920 - july 31, 1923\birth\curtis,_male_birth_to_herbert_november_30,_1920_p4_he.pdf"&gt;Curtis&lt;/a&gt;</v>
      </c>
      <c r="T711" s="78" t="str">
        <f>"&lt;tr&gt;&lt;td class="&amp;""""&amp;"dataleft"&amp;""""&amp;"&gt;"&amp;
TEXT(A711,"0")&amp;"&lt;/td&gt;&lt;td class="&amp;""""&amp;"dataleft"&amp;""""&amp;"&gt;"&amp;
TEXT(B711,"")&amp;"&lt;/td&gt;&lt;td class="&amp;""""&amp;"dataleft"&amp;""""&amp;"&gt;"&amp;
TEXT(C711,"")&amp;"&lt;/td&gt;&lt;td class="&amp;""""&amp;"dataleft"&amp;""""&amp;"&gt;"&amp;
TEXT(D711,"0.0")&amp;"&lt;/td&gt;&lt;td class="&amp;""""&amp;"datacenter"&amp;""""&amp;"&gt;"&amp;
TEXT(E711,"0.0")&amp;"&lt;/td&gt;&lt;td class="&amp;""""&amp;"dataright"&amp;""""&amp;"&gt;"&amp;
TEXT(F711,"mmmm d, yyyy")&amp;"&lt;/td&gt;&lt;td class="&amp;""""&amp;"datacenter"&amp;""""&amp;"&gt;"&amp;
TEXT(G711,"0.0")&amp;"&lt;/td&gt;&lt;td class="&amp;""""&amp;"datacenter"&amp;""""&amp;"&gt;"&amp;
TEXT(H711,"0")&amp;"&lt;/td&gt;"&amp;
"&lt;/tr&gt;"</f>
        <v>&lt;tr&gt;&lt;td class="dataleft"&gt;168&lt;/td&gt;&lt;td class="dataleft"&gt;Curtis&lt;/td&gt;&lt;td class="dataleft"&gt;&lt;/td&gt;&lt;td class="dataleft"&gt;Herbert&lt;/td&gt;&lt;td class="datacenter"&gt;M&lt;/td&gt;&lt;td class="dataright"&gt;November 30, 1920&lt;/td&gt;&lt;td class="datacenter"&gt;Hannaford Enterprise&lt;/td&gt;&lt;td class="datacenter"&gt;4&lt;/td&gt;&lt;/tr&gt;</v>
      </c>
      <c r="U711" s="2">
        <f>LEN(S711)</f>
        <v>125</v>
      </c>
    </row>
    <row r="712" spans="1:21" ht="30" x14ac:dyDescent="0.25">
      <c r="A712" s="2">
        <v>233</v>
      </c>
      <c r="B712" s="4" t="s">
        <v>15846</v>
      </c>
      <c r="C712" s="4"/>
      <c r="D712" s="4" t="s">
        <v>15847</v>
      </c>
      <c r="E712" s="5" t="s">
        <v>226</v>
      </c>
      <c r="F712" s="52">
        <v>8025</v>
      </c>
      <c r="G712" s="5" t="s">
        <v>13629</v>
      </c>
      <c r="H712" s="5">
        <v>5</v>
      </c>
      <c r="I712" s="48">
        <v>23</v>
      </c>
      <c r="J712" s="5">
        <v>712</v>
      </c>
      <c r="K712" s="47" t="s">
        <v>20027</v>
      </c>
      <c r="L712" s="46" t="s">
        <v>25747</v>
      </c>
      <c r="M712" s="46"/>
      <c r="N712" s="46"/>
      <c r="O712" s="39">
        <f>YEAR(F712)</f>
        <v>1921</v>
      </c>
      <c r="P712" s="2">
        <f>MONTH(F712)</f>
        <v>12</v>
      </c>
      <c r="Q712" s="2">
        <f>P712</f>
        <v>12</v>
      </c>
      <c r="R712" s="2">
        <f>DAY(F712)</f>
        <v>20</v>
      </c>
      <c r="S712" s="2" t="str">
        <f>"&lt;a href="&amp;""""&amp;L712&amp;"\"&amp;K712&amp;"""&gt;"&amp;B712&amp;"&lt;/a&gt;"</f>
        <v>&lt;a href="set04\he_august 10, 1920 - july 31, 1923\birth\flesjer,_female_birth_to_palmer_december_20,_1921_p5_he.pdf"&gt;Flesjer&lt;/a&gt;</v>
      </c>
      <c r="T712" s="78" t="str">
        <f>"&lt;tr&gt;&lt;td class="&amp;""""&amp;"dataleft"&amp;""""&amp;"&gt;"&amp;
TEXT(A712,"0")&amp;"&lt;/td&gt;&lt;td class="&amp;""""&amp;"dataleft"&amp;""""&amp;"&gt;"&amp;
TEXT(B712,"")&amp;"&lt;/td&gt;&lt;td class="&amp;""""&amp;"dataleft"&amp;""""&amp;"&gt;"&amp;
TEXT(C712,"")&amp;"&lt;/td&gt;&lt;td class="&amp;""""&amp;"dataleft"&amp;""""&amp;"&gt;"&amp;
TEXT(D712,"0.0")&amp;"&lt;/td&gt;&lt;td class="&amp;""""&amp;"datacenter"&amp;""""&amp;"&gt;"&amp;
TEXT(E712,"0.0")&amp;"&lt;/td&gt;&lt;td class="&amp;""""&amp;"dataright"&amp;""""&amp;"&gt;"&amp;
TEXT(F712,"mmmm d, yyyy")&amp;"&lt;/td&gt;&lt;td class="&amp;""""&amp;"datacenter"&amp;""""&amp;"&gt;"&amp;
TEXT(G712,"0.0")&amp;"&lt;/td&gt;&lt;td class="&amp;""""&amp;"datacenter"&amp;""""&amp;"&gt;"&amp;
TEXT(H712,"0")&amp;"&lt;/td&gt;"&amp;
"&lt;/tr&gt;"</f>
        <v>&lt;tr&gt;&lt;td class="dataleft"&gt;233&lt;/td&gt;&lt;td class="dataleft"&gt;Flesjer&lt;/td&gt;&lt;td class="dataleft"&gt;&lt;/td&gt;&lt;td class="dataleft"&gt;Palmer&lt;/td&gt;&lt;td class="datacenter"&gt;F&lt;/td&gt;&lt;td class="dataright"&gt;December 20, 1921&lt;/td&gt;&lt;td class="datacenter"&gt;Hannaford Enterprise&lt;/td&gt;&lt;td class="datacenter"&gt;5&lt;/td&gt;&lt;/tr&gt;</v>
      </c>
      <c r="U712" s="2">
        <f>LEN(S712)</f>
        <v>128</v>
      </c>
    </row>
    <row r="713" spans="1:21" ht="30" x14ac:dyDescent="0.25">
      <c r="A713" s="2">
        <v>238</v>
      </c>
      <c r="B713" s="4" t="s">
        <v>14387</v>
      </c>
      <c r="C713" s="4"/>
      <c r="D713" s="4" t="s">
        <v>9536</v>
      </c>
      <c r="E713" s="5" t="s">
        <v>26</v>
      </c>
      <c r="F713" s="52">
        <v>8011</v>
      </c>
      <c r="G713" s="5" t="s">
        <v>13629</v>
      </c>
      <c r="H713" s="5">
        <v>5</v>
      </c>
      <c r="I713" s="48">
        <v>23</v>
      </c>
      <c r="J713" s="5">
        <v>713</v>
      </c>
      <c r="K713" s="47" t="s">
        <v>20028</v>
      </c>
      <c r="L713" s="46" t="s">
        <v>25747</v>
      </c>
      <c r="M713" s="46"/>
      <c r="N713" s="46"/>
      <c r="O713" s="39">
        <f>YEAR(F713)</f>
        <v>1921</v>
      </c>
      <c r="P713" s="2">
        <f>MONTH(F713)</f>
        <v>12</v>
      </c>
      <c r="Q713" s="2">
        <f>P713</f>
        <v>12</v>
      </c>
      <c r="R713" s="2">
        <f>DAY(F713)</f>
        <v>6</v>
      </c>
      <c r="S713" s="2" t="str">
        <f>"&lt;a href="&amp;""""&amp;L713&amp;"\"&amp;K713&amp;"""&gt;"&amp;B713&amp;"&lt;/a&gt;"</f>
        <v>&lt;a href="set04\he_august 10, 1920 - july 31, 1923\birth\fliflet,_male_birth_to_sig_december_6,_1921_p5_he.pdf"&gt;Fliflet&lt;/a&gt;</v>
      </c>
      <c r="T713" s="78" t="str">
        <f>"&lt;tr&gt;&lt;td class="&amp;""""&amp;"dataleft"&amp;""""&amp;"&gt;"&amp;
TEXT(A713,"0")&amp;"&lt;/td&gt;&lt;td class="&amp;""""&amp;"dataleft"&amp;""""&amp;"&gt;"&amp;
TEXT(B713,"")&amp;"&lt;/td&gt;&lt;td class="&amp;""""&amp;"dataleft"&amp;""""&amp;"&gt;"&amp;
TEXT(C713,"")&amp;"&lt;/td&gt;&lt;td class="&amp;""""&amp;"dataleft"&amp;""""&amp;"&gt;"&amp;
TEXT(D713,"0.0")&amp;"&lt;/td&gt;&lt;td class="&amp;""""&amp;"datacenter"&amp;""""&amp;"&gt;"&amp;
TEXT(E713,"0.0")&amp;"&lt;/td&gt;&lt;td class="&amp;""""&amp;"dataright"&amp;""""&amp;"&gt;"&amp;
TEXT(F713,"mmmm d, yyyy")&amp;"&lt;/td&gt;&lt;td class="&amp;""""&amp;"datacenter"&amp;""""&amp;"&gt;"&amp;
TEXT(G713,"0.0")&amp;"&lt;/td&gt;&lt;td class="&amp;""""&amp;"datacenter"&amp;""""&amp;"&gt;"&amp;
TEXT(H713,"0")&amp;"&lt;/td&gt;"&amp;
"&lt;/tr&gt;"</f>
        <v>&lt;tr&gt;&lt;td class="dataleft"&gt;238&lt;/td&gt;&lt;td class="dataleft"&gt;Fliflet&lt;/td&gt;&lt;td class="dataleft"&gt;&lt;/td&gt;&lt;td class="dataleft"&gt;Sig&lt;/td&gt;&lt;td class="datacenter"&gt;M&lt;/td&gt;&lt;td class="dataright"&gt;December 6, 1921&lt;/td&gt;&lt;td class="datacenter"&gt;Hannaford Enterprise&lt;/td&gt;&lt;td class="datacenter"&gt;5&lt;/td&gt;&lt;/tr&gt;</v>
      </c>
      <c r="U713" s="2">
        <f>LEN(S713)</f>
        <v>122</v>
      </c>
    </row>
    <row r="714" spans="1:21" ht="30" x14ac:dyDescent="0.25">
      <c r="A714" s="2">
        <v>297</v>
      </c>
      <c r="B714" s="4" t="s">
        <v>13735</v>
      </c>
      <c r="C714" s="4"/>
      <c r="D714" s="4" t="s">
        <v>4578</v>
      </c>
      <c r="E714" s="5" t="s">
        <v>26</v>
      </c>
      <c r="F714" s="52">
        <v>8011</v>
      </c>
      <c r="G714" s="5" t="s">
        <v>13629</v>
      </c>
      <c r="H714" s="5">
        <v>5</v>
      </c>
      <c r="I714" s="48">
        <v>23</v>
      </c>
      <c r="J714" s="5">
        <v>714</v>
      </c>
      <c r="K714" s="47" t="s">
        <v>20029</v>
      </c>
      <c r="L714" s="46" t="s">
        <v>25747</v>
      </c>
      <c r="M714" s="46"/>
      <c r="N714" s="46"/>
      <c r="O714" s="39">
        <f>YEAR(F714)</f>
        <v>1921</v>
      </c>
      <c r="P714" s="2">
        <f>MONTH(F714)</f>
        <v>12</v>
      </c>
      <c r="Q714" s="2">
        <f>P714</f>
        <v>12</v>
      </c>
      <c r="R714" s="2">
        <f>DAY(F714)</f>
        <v>6</v>
      </c>
      <c r="S714" s="2" t="str">
        <f>"&lt;a href="&amp;""""&amp;L714&amp;"\"&amp;K714&amp;"""&gt;"&amp;B714&amp;"&lt;/a&gt;"</f>
        <v>&lt;a href="set04\he_august 10, 1920 - july 31, 1923\birth\hagen,_male_birth_to_a_o_december_6,_1921_p5_he.pdf"&gt;Hagen &lt;/a&gt;</v>
      </c>
      <c r="T714" s="78" t="str">
        <f>"&lt;tr&gt;&lt;td class="&amp;""""&amp;"dataleft"&amp;""""&amp;"&gt;"&amp;
TEXT(A714,"0")&amp;"&lt;/td&gt;&lt;td class="&amp;""""&amp;"dataleft"&amp;""""&amp;"&gt;"&amp;
TEXT(B714,"")&amp;"&lt;/td&gt;&lt;td class="&amp;""""&amp;"dataleft"&amp;""""&amp;"&gt;"&amp;
TEXT(C714,"")&amp;"&lt;/td&gt;&lt;td class="&amp;""""&amp;"dataleft"&amp;""""&amp;"&gt;"&amp;
TEXT(D714,"0.0")&amp;"&lt;/td&gt;&lt;td class="&amp;""""&amp;"datacenter"&amp;""""&amp;"&gt;"&amp;
TEXT(E714,"0.0")&amp;"&lt;/td&gt;&lt;td class="&amp;""""&amp;"dataright"&amp;""""&amp;"&gt;"&amp;
TEXT(F714,"mmmm d, yyyy")&amp;"&lt;/td&gt;&lt;td class="&amp;""""&amp;"datacenter"&amp;""""&amp;"&gt;"&amp;
TEXT(G714,"0.0")&amp;"&lt;/td&gt;&lt;td class="&amp;""""&amp;"datacenter"&amp;""""&amp;"&gt;"&amp;
TEXT(H714,"0")&amp;"&lt;/td&gt;"&amp;
"&lt;/tr&gt;"</f>
        <v>&lt;tr&gt;&lt;td class="dataleft"&gt;297&lt;/td&gt;&lt;td class="dataleft"&gt;Hagen &lt;/td&gt;&lt;td class="dataleft"&gt;&lt;/td&gt;&lt;td class="dataleft"&gt;A O&lt;/td&gt;&lt;td class="datacenter"&gt;M&lt;/td&gt;&lt;td class="dataright"&gt;December 6, 1921&lt;/td&gt;&lt;td class="datacenter"&gt;Hannaford Enterprise&lt;/td&gt;&lt;td class="datacenter"&gt;5&lt;/td&gt;&lt;/tr&gt;</v>
      </c>
      <c r="U714" s="2">
        <f>LEN(S714)</f>
        <v>119</v>
      </c>
    </row>
    <row r="715" spans="1:21" ht="30" x14ac:dyDescent="0.25">
      <c r="A715" s="2">
        <v>315</v>
      </c>
      <c r="B715" s="4" t="s">
        <v>13162</v>
      </c>
      <c r="C715" s="4"/>
      <c r="D715" s="4" t="s">
        <v>5701</v>
      </c>
      <c r="E715" s="5" t="s">
        <v>26</v>
      </c>
      <c r="F715" s="52">
        <v>7969</v>
      </c>
      <c r="G715" s="5" t="s">
        <v>13629</v>
      </c>
      <c r="H715" s="5">
        <v>5</v>
      </c>
      <c r="I715" s="48">
        <v>23</v>
      </c>
      <c r="J715" s="5">
        <v>715</v>
      </c>
      <c r="K715" s="47" t="s">
        <v>20030</v>
      </c>
      <c r="L715" s="46" t="s">
        <v>25747</v>
      </c>
      <c r="M715" s="46"/>
      <c r="N715" s="46"/>
      <c r="O715" s="39">
        <f>YEAR(F715)</f>
        <v>1921</v>
      </c>
      <c r="P715" s="2">
        <f>MONTH(F715)</f>
        <v>10</v>
      </c>
      <c r="Q715" s="2">
        <f>P715</f>
        <v>10</v>
      </c>
      <c r="R715" s="2">
        <f>DAY(F715)</f>
        <v>25</v>
      </c>
      <c r="S715" s="2" t="str">
        <f>"&lt;a href="&amp;""""&amp;L715&amp;"\"&amp;K715&amp;"""&gt;"&amp;B715&amp;"&lt;/a&gt;"</f>
        <v>&lt;a href="set04\he_august 10, 1920 - july 31, 1923\birth\hareland,_male_birth_to_ludvig_october_25,_1921_p5_he.pdf"&gt;Hareland&lt;/a&gt;</v>
      </c>
      <c r="T715" s="78" t="str">
        <f>"&lt;tr&gt;&lt;td class="&amp;""""&amp;"dataleft"&amp;""""&amp;"&gt;"&amp;
TEXT(A715,"0")&amp;"&lt;/td&gt;&lt;td class="&amp;""""&amp;"dataleft"&amp;""""&amp;"&gt;"&amp;
TEXT(B715,"")&amp;"&lt;/td&gt;&lt;td class="&amp;""""&amp;"dataleft"&amp;""""&amp;"&gt;"&amp;
TEXT(C715,"")&amp;"&lt;/td&gt;&lt;td class="&amp;""""&amp;"dataleft"&amp;""""&amp;"&gt;"&amp;
TEXT(D715,"0.0")&amp;"&lt;/td&gt;&lt;td class="&amp;""""&amp;"datacenter"&amp;""""&amp;"&gt;"&amp;
TEXT(E715,"0.0")&amp;"&lt;/td&gt;&lt;td class="&amp;""""&amp;"dataright"&amp;""""&amp;"&gt;"&amp;
TEXT(F715,"mmmm d, yyyy")&amp;"&lt;/td&gt;&lt;td class="&amp;""""&amp;"datacenter"&amp;""""&amp;"&gt;"&amp;
TEXT(G715,"0.0")&amp;"&lt;/td&gt;&lt;td class="&amp;""""&amp;"datacenter"&amp;""""&amp;"&gt;"&amp;
TEXT(H715,"0")&amp;"&lt;/td&gt;"&amp;
"&lt;/tr&gt;"</f>
        <v>&lt;tr&gt;&lt;td class="dataleft"&gt;315&lt;/td&gt;&lt;td class="dataleft"&gt;Hareland&lt;/td&gt;&lt;td class="dataleft"&gt;&lt;/td&gt;&lt;td class="dataleft"&gt;Ludvig&lt;/td&gt;&lt;td class="datacenter"&gt;M&lt;/td&gt;&lt;td class="dataright"&gt;October 25, 1921&lt;/td&gt;&lt;td class="datacenter"&gt;Hannaford Enterprise&lt;/td&gt;&lt;td class="datacenter"&gt;5&lt;/td&gt;&lt;/tr&gt;</v>
      </c>
      <c r="U715" s="2">
        <f>LEN(S715)</f>
        <v>127</v>
      </c>
    </row>
    <row r="716" spans="1:21" ht="30" x14ac:dyDescent="0.25">
      <c r="A716" s="2">
        <v>499</v>
      </c>
      <c r="B716" s="4" t="s">
        <v>4168</v>
      </c>
      <c r="C716" s="4"/>
      <c r="D716" s="4" t="s">
        <v>15848</v>
      </c>
      <c r="E716" s="5" t="s">
        <v>26</v>
      </c>
      <c r="F716" s="52">
        <v>8011</v>
      </c>
      <c r="G716" s="5" t="s">
        <v>13629</v>
      </c>
      <c r="H716" s="5">
        <v>5</v>
      </c>
      <c r="I716" s="48">
        <v>23</v>
      </c>
      <c r="J716" s="5">
        <v>716</v>
      </c>
      <c r="K716" s="47" t="s">
        <v>20031</v>
      </c>
      <c r="L716" s="46" t="s">
        <v>25747</v>
      </c>
      <c r="M716" s="46"/>
      <c r="N716" s="46"/>
      <c r="O716" s="39">
        <f>YEAR(F716)</f>
        <v>1921</v>
      </c>
      <c r="P716" s="2">
        <f>MONTH(F716)</f>
        <v>12</v>
      </c>
      <c r="Q716" s="2">
        <f>P716</f>
        <v>12</v>
      </c>
      <c r="R716" s="2">
        <f>DAY(F716)</f>
        <v>6</v>
      </c>
      <c r="S716" s="2" t="str">
        <f>"&lt;a href="&amp;""""&amp;L716&amp;"\"&amp;K716&amp;"""&gt;"&amp;B716&amp;"&lt;/a&gt;"</f>
        <v>&lt;a href="set04\he_august 10, 1920 - july 31, 1923\birth\larson,_male_birth_to_adolph_december_6,_1921_p5_he.pdf"&gt;Larson&lt;/a&gt;</v>
      </c>
      <c r="T716" s="78" t="str">
        <f>"&lt;tr&gt;&lt;td class="&amp;""""&amp;"dataleft"&amp;""""&amp;"&gt;"&amp;
TEXT(A716,"0")&amp;"&lt;/td&gt;&lt;td class="&amp;""""&amp;"dataleft"&amp;""""&amp;"&gt;"&amp;
TEXT(B716,"")&amp;"&lt;/td&gt;&lt;td class="&amp;""""&amp;"dataleft"&amp;""""&amp;"&gt;"&amp;
TEXT(C716,"")&amp;"&lt;/td&gt;&lt;td class="&amp;""""&amp;"dataleft"&amp;""""&amp;"&gt;"&amp;
TEXT(D716,"0.0")&amp;"&lt;/td&gt;&lt;td class="&amp;""""&amp;"datacenter"&amp;""""&amp;"&gt;"&amp;
TEXT(E716,"0.0")&amp;"&lt;/td&gt;&lt;td class="&amp;""""&amp;"dataright"&amp;""""&amp;"&gt;"&amp;
TEXT(F716,"mmmm d, yyyy")&amp;"&lt;/td&gt;&lt;td class="&amp;""""&amp;"datacenter"&amp;""""&amp;"&gt;"&amp;
TEXT(G716,"0.0")&amp;"&lt;/td&gt;&lt;td class="&amp;""""&amp;"datacenter"&amp;""""&amp;"&gt;"&amp;
TEXT(H716,"0")&amp;"&lt;/td&gt;"&amp;
"&lt;/tr&gt;"</f>
        <v>&lt;tr&gt;&lt;td class="dataleft"&gt;499&lt;/td&gt;&lt;td class="dataleft"&gt;Larson&lt;/td&gt;&lt;td class="dataleft"&gt;&lt;/td&gt;&lt;td class="dataleft"&gt;Adolph&lt;/td&gt;&lt;td class="datacenter"&gt;M&lt;/td&gt;&lt;td class="dataright"&gt;December 6, 1921&lt;/td&gt;&lt;td class="datacenter"&gt;Hannaford Enterprise&lt;/td&gt;&lt;td class="datacenter"&gt;5&lt;/td&gt;&lt;/tr&gt;</v>
      </c>
      <c r="U716" s="2">
        <f>LEN(S716)</f>
        <v>123</v>
      </c>
    </row>
    <row r="717" spans="1:21" ht="30" x14ac:dyDescent="0.25">
      <c r="A717" s="2">
        <v>529</v>
      </c>
      <c r="B717" s="4" t="s">
        <v>5210</v>
      </c>
      <c r="C717" s="4"/>
      <c r="D717" s="4" t="s">
        <v>10803</v>
      </c>
      <c r="E717" s="5" t="s">
        <v>226</v>
      </c>
      <c r="F717" s="52">
        <v>7948</v>
      </c>
      <c r="G717" s="5" t="s">
        <v>13629</v>
      </c>
      <c r="H717" s="5">
        <v>5</v>
      </c>
      <c r="I717" s="48">
        <v>23</v>
      </c>
      <c r="J717" s="5">
        <v>717</v>
      </c>
      <c r="K717" s="47" t="s">
        <v>20032</v>
      </c>
      <c r="L717" s="46" t="s">
        <v>25747</v>
      </c>
      <c r="M717" s="46"/>
      <c r="N717" s="46"/>
      <c r="O717" s="39">
        <f>YEAR(F717)</f>
        <v>1921</v>
      </c>
      <c r="P717" s="2">
        <f>MONTH(F717)</f>
        <v>10</v>
      </c>
      <c r="Q717" s="2">
        <f>P717</f>
        <v>10</v>
      </c>
      <c r="R717" s="2">
        <f>DAY(F717)</f>
        <v>4</v>
      </c>
      <c r="S717" s="2" t="str">
        <f>"&lt;a href="&amp;""""&amp;L717&amp;"\"&amp;K717&amp;"""&gt;"&amp;B717&amp;"&lt;/a&gt;"</f>
        <v>&lt;a href="set04\he_august 10, 1920 - july 31, 1923\birth\markuson,_female_birth_to_melvin_october_4,_1921_p5_he.pdf"&gt;Markuson&lt;/a&gt;</v>
      </c>
      <c r="T717" s="78" t="str">
        <f>"&lt;tr&gt;&lt;td class="&amp;""""&amp;"dataleft"&amp;""""&amp;"&gt;"&amp;
TEXT(A717,"0")&amp;"&lt;/td&gt;&lt;td class="&amp;""""&amp;"dataleft"&amp;""""&amp;"&gt;"&amp;
TEXT(B717,"")&amp;"&lt;/td&gt;&lt;td class="&amp;""""&amp;"dataleft"&amp;""""&amp;"&gt;"&amp;
TEXT(C717,"")&amp;"&lt;/td&gt;&lt;td class="&amp;""""&amp;"dataleft"&amp;""""&amp;"&gt;"&amp;
TEXT(D717,"0.0")&amp;"&lt;/td&gt;&lt;td class="&amp;""""&amp;"datacenter"&amp;""""&amp;"&gt;"&amp;
TEXT(E717,"0.0")&amp;"&lt;/td&gt;&lt;td class="&amp;""""&amp;"dataright"&amp;""""&amp;"&gt;"&amp;
TEXT(F717,"mmmm d, yyyy")&amp;"&lt;/td&gt;&lt;td class="&amp;""""&amp;"datacenter"&amp;""""&amp;"&gt;"&amp;
TEXT(G717,"0.0")&amp;"&lt;/td&gt;&lt;td class="&amp;""""&amp;"datacenter"&amp;""""&amp;"&gt;"&amp;
TEXT(H717,"0")&amp;"&lt;/td&gt;"&amp;
"&lt;/tr&gt;"</f>
        <v>&lt;tr&gt;&lt;td class="dataleft"&gt;529&lt;/td&gt;&lt;td class="dataleft"&gt;Markuson&lt;/td&gt;&lt;td class="dataleft"&gt;&lt;/td&gt;&lt;td class="dataleft"&gt;Melvin&lt;/td&gt;&lt;td class="datacenter"&gt;F&lt;/td&gt;&lt;td class="dataright"&gt;October 4, 1921&lt;/td&gt;&lt;td class="datacenter"&gt;Hannaford Enterprise&lt;/td&gt;&lt;td class="datacenter"&gt;5&lt;/td&gt;&lt;/tr&gt;</v>
      </c>
      <c r="U717" s="2">
        <f>LEN(S717)</f>
        <v>128</v>
      </c>
    </row>
    <row r="718" spans="1:21" ht="30" x14ac:dyDescent="0.25">
      <c r="A718" s="2">
        <v>561</v>
      </c>
      <c r="B718" s="4" t="s">
        <v>13667</v>
      </c>
      <c r="C718" s="4"/>
      <c r="D718" s="4" t="s">
        <v>8468</v>
      </c>
      <c r="E718" s="5" t="s">
        <v>226</v>
      </c>
      <c r="F718" s="52">
        <v>7717</v>
      </c>
      <c r="G718" s="5" t="s">
        <v>13629</v>
      </c>
      <c r="H718" s="5">
        <v>5</v>
      </c>
      <c r="I718" s="48">
        <v>23</v>
      </c>
      <c r="J718" s="5">
        <v>718</v>
      </c>
      <c r="K718" s="47" t="s">
        <v>20033</v>
      </c>
      <c r="L718" s="46" t="s">
        <v>25747</v>
      </c>
      <c r="M718" s="46"/>
      <c r="N718" s="46"/>
      <c r="O718" s="39">
        <f>YEAR(F718)</f>
        <v>1921</v>
      </c>
      <c r="P718" s="2">
        <f>MONTH(F718)</f>
        <v>2</v>
      </c>
      <c r="Q718" s="2">
        <f>P718</f>
        <v>2</v>
      </c>
      <c r="R718" s="2">
        <f>DAY(F718)</f>
        <v>15</v>
      </c>
      <c r="S718" s="2" t="str">
        <f>"&lt;a href="&amp;""""&amp;L718&amp;"\"&amp;K718&amp;"""&gt;"&amp;B718&amp;"&lt;/a&gt;"</f>
        <v>&lt;a href="set04\he_august 10, 1920 - july 31, 1923\birth\miklethun,_female_birth_to_john_l_february_15,_1921_p5_he.pdf"&gt;Miklethun&lt;/a&gt;</v>
      </c>
      <c r="T718" s="78" t="str">
        <f>"&lt;tr&gt;&lt;td class="&amp;""""&amp;"dataleft"&amp;""""&amp;"&gt;"&amp;
TEXT(A718,"0")&amp;"&lt;/td&gt;&lt;td class="&amp;""""&amp;"dataleft"&amp;""""&amp;"&gt;"&amp;
TEXT(B718,"")&amp;"&lt;/td&gt;&lt;td class="&amp;""""&amp;"dataleft"&amp;""""&amp;"&gt;"&amp;
TEXT(C718,"")&amp;"&lt;/td&gt;&lt;td class="&amp;""""&amp;"dataleft"&amp;""""&amp;"&gt;"&amp;
TEXT(D718,"0.0")&amp;"&lt;/td&gt;&lt;td class="&amp;""""&amp;"datacenter"&amp;""""&amp;"&gt;"&amp;
TEXT(E718,"0.0")&amp;"&lt;/td&gt;&lt;td class="&amp;""""&amp;"dataright"&amp;""""&amp;"&gt;"&amp;
TEXT(F718,"mmmm d, yyyy")&amp;"&lt;/td&gt;&lt;td class="&amp;""""&amp;"datacenter"&amp;""""&amp;"&gt;"&amp;
TEXT(G718,"0.0")&amp;"&lt;/td&gt;&lt;td class="&amp;""""&amp;"datacenter"&amp;""""&amp;"&gt;"&amp;
TEXT(H718,"0")&amp;"&lt;/td&gt;"&amp;
"&lt;/tr&gt;"</f>
        <v>&lt;tr&gt;&lt;td class="dataleft"&gt;561&lt;/td&gt;&lt;td class="dataleft"&gt;Miklethun&lt;/td&gt;&lt;td class="dataleft"&gt;&lt;/td&gt;&lt;td class="dataleft"&gt;John L&lt;/td&gt;&lt;td class="datacenter"&gt;F&lt;/td&gt;&lt;td class="dataright"&gt;February 15, 1921&lt;/td&gt;&lt;td class="datacenter"&gt;Hannaford Enterprise&lt;/td&gt;&lt;td class="datacenter"&gt;5&lt;/td&gt;&lt;/tr&gt;</v>
      </c>
      <c r="U718" s="2">
        <f>LEN(S718)</f>
        <v>132</v>
      </c>
    </row>
    <row r="719" spans="1:21" ht="30" x14ac:dyDescent="0.25">
      <c r="A719" s="2">
        <v>609</v>
      </c>
      <c r="B719" s="4" t="s">
        <v>282</v>
      </c>
      <c r="C719" s="4"/>
      <c r="D719" s="4" t="s">
        <v>228</v>
      </c>
      <c r="E719" s="5" t="s">
        <v>226</v>
      </c>
      <c r="F719" s="52">
        <v>7969</v>
      </c>
      <c r="G719" s="5" t="s">
        <v>13629</v>
      </c>
      <c r="H719" s="5">
        <v>5</v>
      </c>
      <c r="I719" s="48">
        <v>23</v>
      </c>
      <c r="J719" s="5">
        <v>719</v>
      </c>
      <c r="K719" s="47" t="s">
        <v>20034</v>
      </c>
      <c r="L719" s="46" t="s">
        <v>25747</v>
      </c>
      <c r="M719" s="46"/>
      <c r="N719" s="46"/>
      <c r="O719" s="39">
        <f>YEAR(F719)</f>
        <v>1921</v>
      </c>
      <c r="P719" s="2">
        <f>MONTH(F719)</f>
        <v>10</v>
      </c>
      <c r="Q719" s="2">
        <f>P719</f>
        <v>10</v>
      </c>
      <c r="R719" s="2">
        <f>DAY(F719)</f>
        <v>25</v>
      </c>
      <c r="S719" s="2" t="str">
        <f>"&lt;a href="&amp;""""&amp;L719&amp;"\"&amp;K719&amp;"""&gt;"&amp;B719&amp;"&lt;/a&gt;"</f>
        <v>&lt;a href="set04\he_august 10, 1920 - july 31, 1923\birth\nelson,_female_birth_to_robert_october_25,_1921_p5_he.pdf"&gt;Nelson&lt;/a&gt;</v>
      </c>
      <c r="T719" s="78" t="str">
        <f>"&lt;tr&gt;&lt;td class="&amp;""""&amp;"dataleft"&amp;""""&amp;"&gt;"&amp;
TEXT(A719,"0")&amp;"&lt;/td&gt;&lt;td class="&amp;""""&amp;"dataleft"&amp;""""&amp;"&gt;"&amp;
TEXT(B719,"")&amp;"&lt;/td&gt;&lt;td class="&amp;""""&amp;"dataleft"&amp;""""&amp;"&gt;"&amp;
TEXT(C719,"")&amp;"&lt;/td&gt;&lt;td class="&amp;""""&amp;"dataleft"&amp;""""&amp;"&gt;"&amp;
TEXT(D719,"0.0")&amp;"&lt;/td&gt;&lt;td class="&amp;""""&amp;"datacenter"&amp;""""&amp;"&gt;"&amp;
TEXT(E719,"0.0")&amp;"&lt;/td&gt;&lt;td class="&amp;""""&amp;"dataright"&amp;""""&amp;"&gt;"&amp;
TEXT(F719,"mmmm d, yyyy")&amp;"&lt;/td&gt;&lt;td class="&amp;""""&amp;"datacenter"&amp;""""&amp;"&gt;"&amp;
TEXT(G719,"0.0")&amp;"&lt;/td&gt;&lt;td class="&amp;""""&amp;"datacenter"&amp;""""&amp;"&gt;"&amp;
TEXT(H719,"0")&amp;"&lt;/td&gt;"&amp;
"&lt;/tr&gt;"</f>
        <v>&lt;tr&gt;&lt;td class="dataleft"&gt;609&lt;/td&gt;&lt;td class="dataleft"&gt;Nelson&lt;/td&gt;&lt;td class="dataleft"&gt;&lt;/td&gt;&lt;td class="dataleft"&gt;Robert&lt;/td&gt;&lt;td class="datacenter"&gt;F&lt;/td&gt;&lt;td class="dataright"&gt;October 25, 1921&lt;/td&gt;&lt;td class="datacenter"&gt;Hannaford Enterprise&lt;/td&gt;&lt;td class="datacenter"&gt;5&lt;/td&gt;&lt;/tr&gt;</v>
      </c>
      <c r="U719" s="2">
        <f>LEN(S719)</f>
        <v>125</v>
      </c>
    </row>
    <row r="720" spans="1:21" ht="30" x14ac:dyDescent="0.25">
      <c r="A720" s="2">
        <v>671</v>
      </c>
      <c r="B720" s="4" t="s">
        <v>13183</v>
      </c>
      <c r="C720" s="4"/>
      <c r="D720" s="4" t="s">
        <v>8434</v>
      </c>
      <c r="E720" s="5" t="s">
        <v>26</v>
      </c>
      <c r="F720" s="52">
        <v>7717</v>
      </c>
      <c r="G720" s="5" t="s">
        <v>13629</v>
      </c>
      <c r="H720" s="5">
        <v>5</v>
      </c>
      <c r="I720" s="48">
        <v>23</v>
      </c>
      <c r="J720" s="5">
        <v>720</v>
      </c>
      <c r="K720" s="47" t="s">
        <v>20035</v>
      </c>
      <c r="L720" s="46" t="s">
        <v>25747</v>
      </c>
      <c r="M720" s="46"/>
      <c r="N720" s="46"/>
      <c r="O720" s="39">
        <f>YEAR(F720)</f>
        <v>1921</v>
      </c>
      <c r="P720" s="2">
        <f>MONTH(F720)</f>
        <v>2</v>
      </c>
      <c r="Q720" s="2">
        <f>P720</f>
        <v>2</v>
      </c>
      <c r="R720" s="2">
        <f>DAY(F720)</f>
        <v>15</v>
      </c>
      <c r="S720" s="2" t="str">
        <f>"&lt;a href="&amp;""""&amp;L720&amp;"\"&amp;K720&amp;"""&gt;"&amp;B720&amp;"&lt;/a&gt;"</f>
        <v>&lt;a href="set04\he_august 10, 1920 - july 31, 1923\birth\palm,_male_birth_to_david_february_15,_1921_p5_he.pdf"&gt;Palm&lt;/a&gt;</v>
      </c>
      <c r="T720" s="78" t="str">
        <f>"&lt;tr&gt;&lt;td class="&amp;""""&amp;"dataleft"&amp;""""&amp;"&gt;"&amp;
TEXT(A720,"0")&amp;"&lt;/td&gt;&lt;td class="&amp;""""&amp;"dataleft"&amp;""""&amp;"&gt;"&amp;
TEXT(B720,"")&amp;"&lt;/td&gt;&lt;td class="&amp;""""&amp;"dataleft"&amp;""""&amp;"&gt;"&amp;
TEXT(C720,"")&amp;"&lt;/td&gt;&lt;td class="&amp;""""&amp;"dataleft"&amp;""""&amp;"&gt;"&amp;
TEXT(D720,"0.0")&amp;"&lt;/td&gt;&lt;td class="&amp;""""&amp;"datacenter"&amp;""""&amp;"&gt;"&amp;
TEXT(E720,"0.0")&amp;"&lt;/td&gt;&lt;td class="&amp;""""&amp;"dataright"&amp;""""&amp;"&gt;"&amp;
TEXT(F720,"mmmm d, yyyy")&amp;"&lt;/td&gt;&lt;td class="&amp;""""&amp;"datacenter"&amp;""""&amp;"&gt;"&amp;
TEXT(G720,"0.0")&amp;"&lt;/td&gt;&lt;td class="&amp;""""&amp;"datacenter"&amp;""""&amp;"&gt;"&amp;
TEXT(H720,"0")&amp;"&lt;/td&gt;"&amp;
"&lt;/tr&gt;"</f>
        <v>&lt;tr&gt;&lt;td class="dataleft"&gt;671&lt;/td&gt;&lt;td class="dataleft"&gt;Palm&lt;/td&gt;&lt;td class="dataleft"&gt;&lt;/td&gt;&lt;td class="dataleft"&gt;David&lt;/td&gt;&lt;td class="datacenter"&gt;M&lt;/td&gt;&lt;td class="dataright"&gt;February 15, 1921&lt;/td&gt;&lt;td class="datacenter"&gt;Hannaford Enterprise&lt;/td&gt;&lt;td class="datacenter"&gt;5&lt;/td&gt;&lt;/tr&gt;</v>
      </c>
      <c r="U720" s="2">
        <f>LEN(S720)</f>
        <v>119</v>
      </c>
    </row>
    <row r="721" spans="1:21" ht="30" x14ac:dyDescent="0.25">
      <c r="A721" s="2">
        <v>712</v>
      </c>
      <c r="B721" s="4" t="s">
        <v>13670</v>
      </c>
      <c r="C721" s="4"/>
      <c r="D721" s="4" t="s">
        <v>15849</v>
      </c>
      <c r="E721" s="5" t="s">
        <v>26</v>
      </c>
      <c r="F721" s="52">
        <v>7717</v>
      </c>
      <c r="G721" s="5" t="s">
        <v>13629</v>
      </c>
      <c r="H721" s="5">
        <v>5</v>
      </c>
      <c r="I721" s="48">
        <v>23</v>
      </c>
      <c r="J721" s="5">
        <v>721</v>
      </c>
      <c r="K721" s="47" t="s">
        <v>20036</v>
      </c>
      <c r="L721" s="46" t="s">
        <v>25747</v>
      </c>
      <c r="M721" s="46"/>
      <c r="N721" s="46"/>
      <c r="O721" s="39">
        <f>YEAR(F721)</f>
        <v>1921</v>
      </c>
      <c r="P721" s="2">
        <f>MONTH(F721)</f>
        <v>2</v>
      </c>
      <c r="Q721" s="2">
        <f>P721</f>
        <v>2</v>
      </c>
      <c r="R721" s="2">
        <f>DAY(F721)</f>
        <v>15</v>
      </c>
      <c r="S721" s="2" t="str">
        <f>"&lt;a href="&amp;""""&amp;L721&amp;"\"&amp;K721&amp;"""&gt;"&amp;B721&amp;"&lt;/a&gt;"</f>
        <v>&lt;a href="set04\he_august 10, 1920 - july 31, 1923\birth\rasmussen,_male_birth_to_hilmer_february_15,_1921_p5_he.pdf"&gt;Rasmussen&lt;/a&gt;</v>
      </c>
      <c r="T721" s="78" t="str">
        <f>"&lt;tr&gt;&lt;td class="&amp;""""&amp;"dataleft"&amp;""""&amp;"&gt;"&amp;
TEXT(A721,"0")&amp;"&lt;/td&gt;&lt;td class="&amp;""""&amp;"dataleft"&amp;""""&amp;"&gt;"&amp;
TEXT(B721,"")&amp;"&lt;/td&gt;&lt;td class="&amp;""""&amp;"dataleft"&amp;""""&amp;"&gt;"&amp;
TEXT(C721,"")&amp;"&lt;/td&gt;&lt;td class="&amp;""""&amp;"dataleft"&amp;""""&amp;"&gt;"&amp;
TEXT(D721,"0.0")&amp;"&lt;/td&gt;&lt;td class="&amp;""""&amp;"datacenter"&amp;""""&amp;"&gt;"&amp;
TEXT(E721,"0.0")&amp;"&lt;/td&gt;&lt;td class="&amp;""""&amp;"dataright"&amp;""""&amp;"&gt;"&amp;
TEXT(F721,"mmmm d, yyyy")&amp;"&lt;/td&gt;&lt;td class="&amp;""""&amp;"datacenter"&amp;""""&amp;"&gt;"&amp;
TEXT(G721,"0.0")&amp;"&lt;/td&gt;&lt;td class="&amp;""""&amp;"datacenter"&amp;""""&amp;"&gt;"&amp;
TEXT(H721,"0")&amp;"&lt;/td&gt;"&amp;
"&lt;/tr&gt;"</f>
        <v>&lt;tr&gt;&lt;td class="dataleft"&gt;712&lt;/td&gt;&lt;td class="dataleft"&gt;Rasmussen&lt;/td&gt;&lt;td class="dataleft"&gt;&lt;/td&gt;&lt;td class="dataleft"&gt;Hilmer&lt;/td&gt;&lt;td class="datacenter"&gt;M&lt;/td&gt;&lt;td class="dataright"&gt;February 15, 1921&lt;/td&gt;&lt;td class="datacenter"&gt;Hannaford Enterprise&lt;/td&gt;&lt;td class="datacenter"&gt;5&lt;/td&gt;&lt;/tr&gt;</v>
      </c>
      <c r="U721" s="2">
        <f>LEN(S721)</f>
        <v>130</v>
      </c>
    </row>
    <row r="722" spans="1:21" ht="30" x14ac:dyDescent="0.25">
      <c r="A722" s="2">
        <v>747</v>
      </c>
      <c r="B722" s="4" t="s">
        <v>16134</v>
      </c>
      <c r="C722" s="4"/>
      <c r="D722" s="4" t="s">
        <v>16135</v>
      </c>
      <c r="E722" s="5" t="s">
        <v>26</v>
      </c>
      <c r="F722" s="52">
        <v>8452</v>
      </c>
      <c r="G722" s="5" t="s">
        <v>13629</v>
      </c>
      <c r="H722" s="5">
        <v>8</v>
      </c>
      <c r="I722" s="48">
        <v>23</v>
      </c>
      <c r="J722" s="5">
        <v>722</v>
      </c>
      <c r="K722" s="47" t="s">
        <v>20037</v>
      </c>
      <c r="L722" s="46" t="s">
        <v>25747</v>
      </c>
      <c r="M722" s="46"/>
      <c r="N722" s="46"/>
      <c r="O722" s="39">
        <f>YEAR(F722)</f>
        <v>1923</v>
      </c>
      <c r="P722" s="2">
        <f>MONTH(F722)</f>
        <v>2</v>
      </c>
      <c r="Q722" s="2">
        <f>P722</f>
        <v>2</v>
      </c>
      <c r="R722" s="2">
        <f>DAY(F722)</f>
        <v>20</v>
      </c>
      <c r="S722" s="2" t="str">
        <f>"&lt;a href="&amp;""""&amp;L722&amp;"\"&amp;K722&amp;"""&gt;"&amp;B722&amp;"&lt;/a&gt;"</f>
        <v>&lt;a href="set04\he_august 10, 1920 - july 31, 1923\birth\rist,_male_birth_to_lewis_b_february_20,_1923_p8_he.pdf"&gt;Rist&lt;/a&gt;</v>
      </c>
      <c r="T722" s="78" t="str">
        <f>"&lt;tr&gt;&lt;td class="&amp;""""&amp;"dataleft"&amp;""""&amp;"&gt;"&amp;
TEXT(A722,"0")&amp;"&lt;/td&gt;&lt;td class="&amp;""""&amp;"dataleft"&amp;""""&amp;"&gt;"&amp;
TEXT(B722,"")&amp;"&lt;/td&gt;&lt;td class="&amp;""""&amp;"dataleft"&amp;""""&amp;"&gt;"&amp;
TEXT(C722,"")&amp;"&lt;/td&gt;&lt;td class="&amp;""""&amp;"dataleft"&amp;""""&amp;"&gt;"&amp;
TEXT(D722,"0.0")&amp;"&lt;/td&gt;&lt;td class="&amp;""""&amp;"datacenter"&amp;""""&amp;"&gt;"&amp;
TEXT(E722,"0.0")&amp;"&lt;/td&gt;&lt;td class="&amp;""""&amp;"dataright"&amp;""""&amp;"&gt;"&amp;
TEXT(F722,"mmmm d, yyyy")&amp;"&lt;/td&gt;&lt;td class="&amp;""""&amp;"datacenter"&amp;""""&amp;"&gt;"&amp;
TEXT(G722,"0.0")&amp;"&lt;/td&gt;&lt;td class="&amp;""""&amp;"datacenter"&amp;""""&amp;"&gt;"&amp;
TEXT(H722,"0")&amp;"&lt;/td&gt;"&amp;
"&lt;/tr&gt;"</f>
        <v>&lt;tr&gt;&lt;td class="dataleft"&gt;747&lt;/td&gt;&lt;td class="dataleft"&gt;Rist&lt;/td&gt;&lt;td class="dataleft"&gt;&lt;/td&gt;&lt;td class="dataleft"&gt;Lewis B&lt;/td&gt;&lt;td class="datacenter"&gt;M&lt;/td&gt;&lt;td class="dataright"&gt;February 20, 1923&lt;/td&gt;&lt;td class="datacenter"&gt;Hannaford Enterprise&lt;/td&gt;&lt;td class="datacenter"&gt;8&lt;/td&gt;&lt;/tr&gt;</v>
      </c>
      <c r="U722" s="2">
        <f>LEN(S722)</f>
        <v>121</v>
      </c>
    </row>
    <row r="723" spans="1:21" ht="30" x14ac:dyDescent="0.25">
      <c r="A723" s="2">
        <v>754</v>
      </c>
      <c r="B723" s="4" t="s">
        <v>15850</v>
      </c>
      <c r="C723" s="4"/>
      <c r="D723" s="4" t="s">
        <v>2771</v>
      </c>
      <c r="E723" s="5" t="s">
        <v>26</v>
      </c>
      <c r="F723" s="52">
        <v>7717</v>
      </c>
      <c r="G723" s="5" t="s">
        <v>13629</v>
      </c>
      <c r="H723" s="5">
        <v>5</v>
      </c>
      <c r="I723" s="48">
        <v>23</v>
      </c>
      <c r="J723" s="5">
        <v>723</v>
      </c>
      <c r="K723" s="47" t="s">
        <v>20038</v>
      </c>
      <c r="L723" s="46" t="s">
        <v>25747</v>
      </c>
      <c r="M723" s="46"/>
      <c r="N723" s="46"/>
      <c r="O723" s="39">
        <f>YEAR(F723)</f>
        <v>1921</v>
      </c>
      <c r="P723" s="2">
        <f>MONTH(F723)</f>
        <v>2</v>
      </c>
      <c r="Q723" s="2">
        <f>P723</f>
        <v>2</v>
      </c>
      <c r="R723" s="2">
        <f>DAY(F723)</f>
        <v>15</v>
      </c>
      <c r="S723" s="2" t="str">
        <f>"&lt;a href="&amp;""""&amp;L723&amp;"\"&amp;K723&amp;"""&gt;"&amp;B723&amp;"&lt;/a&gt;"</f>
        <v>&lt;a href="set04\he_august 10, 1920 - july 31, 1923\birth\rohlwing,_male_birth_to_ernest_february_15,_1921_p5_he.pdf"&gt;Rohlwing&lt;/a&gt;</v>
      </c>
      <c r="T723" s="78" t="str">
        <f>"&lt;tr&gt;&lt;td class="&amp;""""&amp;"dataleft"&amp;""""&amp;"&gt;"&amp;
TEXT(A723,"0")&amp;"&lt;/td&gt;&lt;td class="&amp;""""&amp;"dataleft"&amp;""""&amp;"&gt;"&amp;
TEXT(B723,"")&amp;"&lt;/td&gt;&lt;td class="&amp;""""&amp;"dataleft"&amp;""""&amp;"&gt;"&amp;
TEXT(C723,"")&amp;"&lt;/td&gt;&lt;td class="&amp;""""&amp;"dataleft"&amp;""""&amp;"&gt;"&amp;
TEXT(D723,"0.0")&amp;"&lt;/td&gt;&lt;td class="&amp;""""&amp;"datacenter"&amp;""""&amp;"&gt;"&amp;
TEXT(E723,"0.0")&amp;"&lt;/td&gt;&lt;td class="&amp;""""&amp;"dataright"&amp;""""&amp;"&gt;"&amp;
TEXT(F723,"mmmm d, yyyy")&amp;"&lt;/td&gt;&lt;td class="&amp;""""&amp;"datacenter"&amp;""""&amp;"&gt;"&amp;
TEXT(G723,"0.0")&amp;"&lt;/td&gt;&lt;td class="&amp;""""&amp;"datacenter"&amp;""""&amp;"&gt;"&amp;
TEXT(H723,"0")&amp;"&lt;/td&gt;"&amp;
"&lt;/tr&gt;"</f>
        <v>&lt;tr&gt;&lt;td class="dataleft"&gt;754&lt;/td&gt;&lt;td class="dataleft"&gt;Rohlwing&lt;/td&gt;&lt;td class="dataleft"&gt;&lt;/td&gt;&lt;td class="dataleft"&gt;Ernest&lt;/td&gt;&lt;td class="datacenter"&gt;M&lt;/td&gt;&lt;td class="dataright"&gt;February 15, 1921&lt;/td&gt;&lt;td class="datacenter"&gt;Hannaford Enterprise&lt;/td&gt;&lt;td class="datacenter"&gt;5&lt;/td&gt;&lt;/tr&gt;</v>
      </c>
      <c r="U723" s="2">
        <f>LEN(S723)</f>
        <v>128</v>
      </c>
    </row>
    <row r="724" spans="1:21" ht="30" x14ac:dyDescent="0.25">
      <c r="A724" s="2">
        <v>824</v>
      </c>
      <c r="B724" s="4" t="s">
        <v>15731</v>
      </c>
      <c r="C724" s="4"/>
      <c r="D724" s="4" t="s">
        <v>15732</v>
      </c>
      <c r="E724" s="5" t="s">
        <v>26</v>
      </c>
      <c r="F724" s="52">
        <v>7563</v>
      </c>
      <c r="G724" s="5" t="s">
        <v>13629</v>
      </c>
      <c r="H724" s="5">
        <v>4</v>
      </c>
      <c r="I724" s="48">
        <v>23</v>
      </c>
      <c r="J724" s="5">
        <v>724</v>
      </c>
      <c r="K724" s="47" t="s">
        <v>20039</v>
      </c>
      <c r="L724" s="46" t="s">
        <v>25747</v>
      </c>
      <c r="M724" s="46"/>
      <c r="N724" s="46"/>
      <c r="O724" s="39">
        <f>YEAR(F724)</f>
        <v>1920</v>
      </c>
      <c r="P724" s="2">
        <f>MONTH(F724)</f>
        <v>9</v>
      </c>
      <c r="Q724" s="2">
        <f>P724</f>
        <v>9</v>
      </c>
      <c r="R724" s="2">
        <f>DAY(F724)</f>
        <v>14</v>
      </c>
      <c r="S724" s="2" t="str">
        <f>"&lt;a href="&amp;""""&amp;L724&amp;"\"&amp;K724&amp;"""&gt;"&amp;B724&amp;"&lt;/a&gt;"</f>
        <v>&lt;a href="set04\he_august 10, 1920 - july 31, 1923\birth\staffney,_male_birth_to_jhalmer_september_14,_1920_p4_he.pdf"&gt;Staffney&lt;/a&gt;</v>
      </c>
      <c r="T724" s="78" t="str">
        <f>"&lt;tr&gt;&lt;td class="&amp;""""&amp;"dataleft"&amp;""""&amp;"&gt;"&amp;
TEXT(A724,"0")&amp;"&lt;/td&gt;&lt;td class="&amp;""""&amp;"dataleft"&amp;""""&amp;"&gt;"&amp;
TEXT(B724,"")&amp;"&lt;/td&gt;&lt;td class="&amp;""""&amp;"dataleft"&amp;""""&amp;"&gt;"&amp;
TEXT(C724,"")&amp;"&lt;/td&gt;&lt;td class="&amp;""""&amp;"dataleft"&amp;""""&amp;"&gt;"&amp;
TEXT(D724,"0.0")&amp;"&lt;/td&gt;&lt;td class="&amp;""""&amp;"datacenter"&amp;""""&amp;"&gt;"&amp;
TEXT(E724,"0.0")&amp;"&lt;/td&gt;&lt;td class="&amp;""""&amp;"dataright"&amp;""""&amp;"&gt;"&amp;
TEXT(F724,"mmmm d, yyyy")&amp;"&lt;/td&gt;&lt;td class="&amp;""""&amp;"datacenter"&amp;""""&amp;"&gt;"&amp;
TEXT(G724,"0.0")&amp;"&lt;/td&gt;&lt;td class="&amp;""""&amp;"datacenter"&amp;""""&amp;"&gt;"&amp;
TEXT(H724,"0")&amp;"&lt;/td&gt;"&amp;
"&lt;/tr&gt;"</f>
        <v>&lt;tr&gt;&lt;td class="dataleft"&gt;824&lt;/td&gt;&lt;td class="dataleft"&gt;Staffney&lt;/td&gt;&lt;td class="dataleft"&gt;&lt;/td&gt;&lt;td class="dataleft"&gt;Jhalmer&lt;/td&gt;&lt;td class="datacenter"&gt;M&lt;/td&gt;&lt;td class="dataright"&gt;September 14, 1920&lt;/td&gt;&lt;td class="datacenter"&gt;Hannaford Enterprise&lt;/td&gt;&lt;td class="datacenter"&gt;4&lt;/td&gt;&lt;/tr&gt;</v>
      </c>
      <c r="U724" s="2">
        <f>LEN(S724)</f>
        <v>130</v>
      </c>
    </row>
    <row r="725" spans="1:21" ht="30" x14ac:dyDescent="0.25">
      <c r="A725" s="2">
        <v>845</v>
      </c>
      <c r="B725" s="4" t="s">
        <v>4715</v>
      </c>
      <c r="C725" s="4"/>
      <c r="D725" s="4" t="s">
        <v>15733</v>
      </c>
      <c r="E725" s="5" t="s">
        <v>26</v>
      </c>
      <c r="F725" s="52">
        <v>7619</v>
      </c>
      <c r="G725" s="5" t="s">
        <v>13629</v>
      </c>
      <c r="H725" s="5">
        <v>5</v>
      </c>
      <c r="I725" s="48">
        <v>23</v>
      </c>
      <c r="J725" s="5">
        <v>725</v>
      </c>
      <c r="K725" s="47" t="s">
        <v>20040</v>
      </c>
      <c r="L725" s="46" t="s">
        <v>25747</v>
      </c>
      <c r="M725" s="46"/>
      <c r="N725" s="46"/>
      <c r="O725" s="39">
        <f>YEAR(F725)</f>
        <v>1920</v>
      </c>
      <c r="P725" s="2">
        <f>MONTH(F725)</f>
        <v>11</v>
      </c>
      <c r="Q725" s="2">
        <f>P725</f>
        <v>11</v>
      </c>
      <c r="R725" s="2">
        <f>DAY(F725)</f>
        <v>9</v>
      </c>
      <c r="S725" s="2" t="str">
        <f>"&lt;a href="&amp;""""&amp;L725&amp;"\"&amp;K725&amp;"""&gt;"&amp;B725&amp;"&lt;/a&gt;"</f>
        <v>&lt;a href="set04\he_august 10, 1920 - july 31, 1923\birth\stone,_male_birth_to_erik_november_9,_1920_p5_he.pdf"&gt;Stone&lt;/a&gt;</v>
      </c>
      <c r="T725" s="78" t="str">
        <f>"&lt;tr&gt;&lt;td class="&amp;""""&amp;"dataleft"&amp;""""&amp;"&gt;"&amp;
TEXT(A725,"0")&amp;"&lt;/td&gt;&lt;td class="&amp;""""&amp;"dataleft"&amp;""""&amp;"&gt;"&amp;
TEXT(B725,"")&amp;"&lt;/td&gt;&lt;td class="&amp;""""&amp;"dataleft"&amp;""""&amp;"&gt;"&amp;
TEXT(C725,"")&amp;"&lt;/td&gt;&lt;td class="&amp;""""&amp;"dataleft"&amp;""""&amp;"&gt;"&amp;
TEXT(D725,"0.0")&amp;"&lt;/td&gt;&lt;td class="&amp;""""&amp;"datacenter"&amp;""""&amp;"&gt;"&amp;
TEXT(E725,"0.0")&amp;"&lt;/td&gt;&lt;td class="&amp;""""&amp;"dataright"&amp;""""&amp;"&gt;"&amp;
TEXT(F725,"mmmm d, yyyy")&amp;"&lt;/td&gt;&lt;td class="&amp;""""&amp;"datacenter"&amp;""""&amp;"&gt;"&amp;
TEXT(G725,"0.0")&amp;"&lt;/td&gt;&lt;td class="&amp;""""&amp;"datacenter"&amp;""""&amp;"&gt;"&amp;
TEXT(H725,"0")&amp;"&lt;/td&gt;"&amp;
"&lt;/tr&gt;"</f>
        <v>&lt;tr&gt;&lt;td class="dataleft"&gt;845&lt;/td&gt;&lt;td class="dataleft"&gt;Stone&lt;/td&gt;&lt;td class="dataleft"&gt;&lt;/td&gt;&lt;td class="dataleft"&gt;Erik&lt;/td&gt;&lt;td class="datacenter"&gt;M&lt;/td&gt;&lt;td class="dataright"&gt;November 9, 1920&lt;/td&gt;&lt;td class="datacenter"&gt;Hannaford Enterprise&lt;/td&gt;&lt;td class="datacenter"&gt;5&lt;/td&gt;&lt;/tr&gt;</v>
      </c>
      <c r="U725" s="2">
        <f>LEN(S725)</f>
        <v>119</v>
      </c>
    </row>
    <row r="726" spans="1:21" ht="30" x14ac:dyDescent="0.25">
      <c r="A726" s="2">
        <v>903</v>
      </c>
      <c r="B726" s="4" t="s">
        <v>13195</v>
      </c>
      <c r="C726" s="4"/>
      <c r="D726" s="4" t="s">
        <v>15851</v>
      </c>
      <c r="E726" s="5" t="s">
        <v>26</v>
      </c>
      <c r="F726" s="52">
        <v>7710</v>
      </c>
      <c r="G726" s="5" t="s">
        <v>13629</v>
      </c>
      <c r="H726" s="5">
        <v>8</v>
      </c>
      <c r="I726" s="48">
        <v>23</v>
      </c>
      <c r="J726" s="5">
        <v>726</v>
      </c>
      <c r="K726" s="47" t="s">
        <v>20041</v>
      </c>
      <c r="L726" s="46" t="s">
        <v>25747</v>
      </c>
      <c r="M726" s="46"/>
      <c r="N726" s="46"/>
      <c r="O726" s="39">
        <f>YEAR(F726)</f>
        <v>1921</v>
      </c>
      <c r="P726" s="2">
        <f>MONTH(F726)</f>
        <v>2</v>
      </c>
      <c r="Q726" s="2">
        <f>P726</f>
        <v>2</v>
      </c>
      <c r="R726" s="2">
        <f>DAY(F726)</f>
        <v>8</v>
      </c>
      <c r="S726" s="2" t="str">
        <f>"&lt;a href="&amp;""""&amp;L726&amp;"\"&amp;K726&amp;"""&gt;"&amp;B726&amp;"&lt;/a&gt;"</f>
        <v>&lt;a href="set04\he_august 10, 1920 - july 31, 1923\birth\walum,_male_birth_to_marvin_february_8,_1921_p8_he.pdf"&gt;Walum&lt;/a&gt;</v>
      </c>
      <c r="T726" s="78" t="str">
        <f>"&lt;tr&gt;&lt;td class="&amp;""""&amp;"dataleft"&amp;""""&amp;"&gt;"&amp;
TEXT(A726,"0")&amp;"&lt;/td&gt;&lt;td class="&amp;""""&amp;"dataleft"&amp;""""&amp;"&gt;"&amp;
TEXT(B726,"")&amp;"&lt;/td&gt;&lt;td class="&amp;""""&amp;"dataleft"&amp;""""&amp;"&gt;"&amp;
TEXT(C726,"")&amp;"&lt;/td&gt;&lt;td class="&amp;""""&amp;"dataleft"&amp;""""&amp;"&gt;"&amp;
TEXT(D726,"0.0")&amp;"&lt;/td&gt;&lt;td class="&amp;""""&amp;"datacenter"&amp;""""&amp;"&gt;"&amp;
TEXT(E726,"0.0")&amp;"&lt;/td&gt;&lt;td class="&amp;""""&amp;"dataright"&amp;""""&amp;"&gt;"&amp;
TEXT(F726,"mmmm d, yyyy")&amp;"&lt;/td&gt;&lt;td class="&amp;""""&amp;"datacenter"&amp;""""&amp;"&gt;"&amp;
TEXT(G726,"0.0")&amp;"&lt;/td&gt;&lt;td class="&amp;""""&amp;"datacenter"&amp;""""&amp;"&gt;"&amp;
TEXT(H726,"0")&amp;"&lt;/td&gt;"&amp;
"&lt;/tr&gt;"</f>
        <v>&lt;tr&gt;&lt;td class="dataleft"&gt;903&lt;/td&gt;&lt;td class="dataleft"&gt;Walum&lt;/td&gt;&lt;td class="dataleft"&gt;&lt;/td&gt;&lt;td class="dataleft"&gt;Marvin&lt;/td&gt;&lt;td class="datacenter"&gt;M&lt;/td&gt;&lt;td class="dataright"&gt;February 8, 1921&lt;/td&gt;&lt;td class="datacenter"&gt;Hannaford Enterprise&lt;/td&gt;&lt;td class="datacenter"&gt;8&lt;/td&gt;&lt;/tr&gt;</v>
      </c>
      <c r="U726" s="2">
        <f>LEN(S726)</f>
        <v>121</v>
      </c>
    </row>
    <row r="727" spans="1:21" ht="30" x14ac:dyDescent="0.25">
      <c r="A727" s="2">
        <v>951</v>
      </c>
      <c r="B727" s="4" t="s">
        <v>14395</v>
      </c>
      <c r="C727" s="4"/>
      <c r="D727" s="4" t="s">
        <v>15852</v>
      </c>
      <c r="E727" s="5" t="s">
        <v>26</v>
      </c>
      <c r="F727" s="52">
        <v>8011</v>
      </c>
      <c r="G727" s="5" t="s">
        <v>13629</v>
      </c>
      <c r="H727" s="5">
        <v>5</v>
      </c>
      <c r="I727" s="48">
        <v>23</v>
      </c>
      <c r="J727" s="5">
        <v>727</v>
      </c>
      <c r="K727" s="47" t="s">
        <v>20042</v>
      </c>
      <c r="L727" s="46" t="s">
        <v>25747</v>
      </c>
      <c r="M727" s="46"/>
      <c r="N727" s="46"/>
      <c r="O727" s="39">
        <f>YEAR(F727)</f>
        <v>1921</v>
      </c>
      <c r="P727" s="2">
        <f>MONTH(F727)</f>
        <v>12</v>
      </c>
      <c r="Q727" s="2">
        <f>P727</f>
        <v>12</v>
      </c>
      <c r="R727" s="2">
        <f>DAY(F727)</f>
        <v>6</v>
      </c>
      <c r="S727" s="2" t="str">
        <f>"&lt;a href="&amp;""""&amp;L727&amp;"\"&amp;K727&amp;"""&gt;"&amp;B727&amp;"&lt;/a&gt;"</f>
        <v>&lt;a href="set04\he_august 10, 1920 - july 31, 1923\birth\wunderlich,_male_birth_to_arvie_december_6,_1921_p5_he.pdf"&gt;Wunderlich&lt;/a&gt;</v>
      </c>
      <c r="T727" s="78" t="str">
        <f>"&lt;tr&gt;&lt;td class="&amp;""""&amp;"dataleft"&amp;""""&amp;"&gt;"&amp;
TEXT(A727,"0")&amp;"&lt;/td&gt;&lt;td class="&amp;""""&amp;"dataleft"&amp;""""&amp;"&gt;"&amp;
TEXT(B727,"")&amp;"&lt;/td&gt;&lt;td class="&amp;""""&amp;"dataleft"&amp;""""&amp;"&gt;"&amp;
TEXT(C727,"")&amp;"&lt;/td&gt;&lt;td class="&amp;""""&amp;"dataleft"&amp;""""&amp;"&gt;"&amp;
TEXT(D727,"0.0")&amp;"&lt;/td&gt;&lt;td class="&amp;""""&amp;"datacenter"&amp;""""&amp;"&gt;"&amp;
TEXT(E727,"0.0")&amp;"&lt;/td&gt;&lt;td class="&amp;""""&amp;"dataright"&amp;""""&amp;"&gt;"&amp;
TEXT(F727,"mmmm d, yyyy")&amp;"&lt;/td&gt;&lt;td class="&amp;""""&amp;"datacenter"&amp;""""&amp;"&gt;"&amp;
TEXT(G727,"0.0")&amp;"&lt;/td&gt;&lt;td class="&amp;""""&amp;"datacenter"&amp;""""&amp;"&gt;"&amp;
TEXT(H727,"0")&amp;"&lt;/td&gt;"&amp;
"&lt;/tr&gt;"</f>
        <v>&lt;tr&gt;&lt;td class="dataleft"&gt;951&lt;/td&gt;&lt;td class="dataleft"&gt;Wunderlich&lt;/td&gt;&lt;td class="dataleft"&gt;&lt;/td&gt;&lt;td class="dataleft"&gt;Arvie&lt;/td&gt;&lt;td class="datacenter"&gt;M&lt;/td&gt;&lt;td class="dataright"&gt;December 6, 1921&lt;/td&gt;&lt;td class="datacenter"&gt;Hannaford Enterprise&lt;/td&gt;&lt;td class="datacenter"&gt;5&lt;/td&gt;&lt;/tr&gt;</v>
      </c>
      <c r="U727" s="2">
        <f>LEN(S727)</f>
        <v>130</v>
      </c>
    </row>
    <row r="728" spans="1:21" x14ac:dyDescent="0.25">
      <c r="A728" s="2">
        <v>52</v>
      </c>
      <c r="B728" s="4" t="s">
        <v>2137</v>
      </c>
      <c r="C728" s="4"/>
      <c r="D728" s="4" t="s">
        <v>2758</v>
      </c>
      <c r="E728" s="5" t="s">
        <v>226</v>
      </c>
      <c r="F728" s="52">
        <v>1510</v>
      </c>
      <c r="G728" s="5" t="s">
        <v>1756</v>
      </c>
      <c r="H728" s="5">
        <v>2</v>
      </c>
      <c r="I728" s="48">
        <v>27</v>
      </c>
      <c r="J728" s="5">
        <v>728</v>
      </c>
      <c r="K728" s="47" t="s">
        <v>20043</v>
      </c>
      <c r="L728" s="46" t="s">
        <v>20055</v>
      </c>
      <c r="M728" s="46"/>
      <c r="N728" s="46"/>
      <c r="O728" s="39">
        <f>YEAR(F728)</f>
        <v>1904</v>
      </c>
      <c r="P728" s="2">
        <f>MONTH(F728)</f>
        <v>2</v>
      </c>
      <c r="Q728" s="2">
        <f>P728</f>
        <v>2</v>
      </c>
      <c r="R728" s="2">
        <f>DAY(F728)</f>
        <v>18</v>
      </c>
      <c r="S728" s="2" t="str">
        <f>"&lt;a href="&amp;""""&amp;L728&amp;"\"&amp;K728&amp;"""&gt;"&amp;B728&amp;"&lt;/a&gt;"</f>
        <v>&lt;a href="set03\hope_pioneer\hope_pioneer_jan_1904_dec_1906\births\baker,_female_birth_to_ed_february_18,_1904_p2_hp.pdf"&gt;Baker&lt;/a&gt;</v>
      </c>
      <c r="T728" s="78" t="str">
        <f>"&lt;tr&gt;&lt;td class="&amp;""""&amp;"dataleft"&amp;""""&amp;"&gt;"&amp;
TEXT(A728,"0")&amp;"&lt;/td&gt;&lt;td class="&amp;""""&amp;"dataleft"&amp;""""&amp;"&gt;"&amp;
TEXT(B728,"")&amp;"&lt;/td&gt;&lt;td class="&amp;""""&amp;"dataleft"&amp;""""&amp;"&gt;"&amp;
TEXT(C728,"")&amp;"&lt;/td&gt;&lt;td class="&amp;""""&amp;"dataleft"&amp;""""&amp;"&gt;"&amp;
TEXT(D728,"0.0")&amp;"&lt;/td&gt;&lt;td class="&amp;""""&amp;"datacenter"&amp;""""&amp;"&gt;"&amp;
TEXT(E728,"0.0")&amp;"&lt;/td&gt;&lt;td class="&amp;""""&amp;"dataright"&amp;""""&amp;"&gt;"&amp;
TEXT(F728,"mmmm d, yyyy")&amp;"&lt;/td&gt;&lt;td class="&amp;""""&amp;"datacenter"&amp;""""&amp;"&gt;"&amp;
TEXT(G728,"0.0")&amp;"&lt;/td&gt;&lt;td class="&amp;""""&amp;"datacenter"&amp;""""&amp;"&gt;"&amp;
TEXT(H728,"0")&amp;"&lt;/td&gt;"&amp;
"&lt;/tr&gt;"</f>
        <v>&lt;tr&gt;&lt;td class="dataleft"&gt;52&lt;/td&gt;&lt;td class="dataleft"&gt;Baker&lt;/td&gt;&lt;td class="dataleft"&gt;&lt;/td&gt;&lt;td class="dataleft"&gt;Ed&lt;/td&gt;&lt;td class="datacenter"&gt;F&lt;/td&gt;&lt;td class="dataright"&gt;February 18, 1904&lt;/td&gt;&lt;td class="datacenter"&gt;Hope Pioneer&lt;/td&gt;&lt;td class="datacenter"&gt;2&lt;/td&gt;&lt;/tr&gt;</v>
      </c>
      <c r="U728" s="2">
        <f>LEN(S728)</f>
        <v>130</v>
      </c>
    </row>
    <row r="729" spans="1:21" x14ac:dyDescent="0.25">
      <c r="A729" s="2">
        <v>394</v>
      </c>
      <c r="B729" s="4" t="s">
        <v>270</v>
      </c>
      <c r="C729" s="4"/>
      <c r="D729" s="4" t="s">
        <v>2759</v>
      </c>
      <c r="E729" s="5" t="s">
        <v>26</v>
      </c>
      <c r="F729" s="52">
        <v>2042</v>
      </c>
      <c r="G729" s="5" t="s">
        <v>1756</v>
      </c>
      <c r="H729" s="5">
        <v>1</v>
      </c>
      <c r="I729" s="48">
        <v>27</v>
      </c>
      <c r="J729" s="5">
        <v>729</v>
      </c>
      <c r="K729" s="47" t="s">
        <v>20045</v>
      </c>
      <c r="L729" s="46" t="s">
        <v>20055</v>
      </c>
      <c r="M729" s="46"/>
      <c r="N729" s="46"/>
      <c r="O729" s="39">
        <f>YEAR(F729)</f>
        <v>1905</v>
      </c>
      <c r="P729" s="2">
        <f>MONTH(F729)</f>
        <v>8</v>
      </c>
      <c r="Q729" s="2">
        <f>P729</f>
        <v>8</v>
      </c>
      <c r="R729" s="2">
        <f>DAY(F729)</f>
        <v>3</v>
      </c>
      <c r="S729" s="2" t="str">
        <f>"&lt;a href="&amp;""""&amp;L729&amp;"\"&amp;K729&amp;"""&gt;"&amp;B729&amp;"&lt;/a&gt;"</f>
        <v>&lt;a href="set03\hope_pioneer\hope_pioneer_jan_1904_dec_1906\births\jackson,_male_birth_to_rice_august_3,_1905_p1_hp.pdf"&gt;Jackson&lt;/a&gt;</v>
      </c>
      <c r="T729" s="78" t="str">
        <f>"&lt;tr&gt;&lt;td class="&amp;""""&amp;"dataleft"&amp;""""&amp;"&gt;"&amp;
TEXT(A729,"0")&amp;"&lt;/td&gt;&lt;td class="&amp;""""&amp;"dataleft"&amp;""""&amp;"&gt;"&amp;
TEXT(B729,"")&amp;"&lt;/td&gt;&lt;td class="&amp;""""&amp;"dataleft"&amp;""""&amp;"&gt;"&amp;
TEXT(C729,"")&amp;"&lt;/td&gt;&lt;td class="&amp;""""&amp;"dataleft"&amp;""""&amp;"&gt;"&amp;
TEXT(D729,"0.0")&amp;"&lt;/td&gt;&lt;td class="&amp;""""&amp;"datacenter"&amp;""""&amp;"&gt;"&amp;
TEXT(E729,"0.0")&amp;"&lt;/td&gt;&lt;td class="&amp;""""&amp;"dataright"&amp;""""&amp;"&gt;"&amp;
TEXT(F729,"mmmm d, yyyy")&amp;"&lt;/td&gt;&lt;td class="&amp;""""&amp;"datacenter"&amp;""""&amp;"&gt;"&amp;
TEXT(G729,"0.0")&amp;"&lt;/td&gt;&lt;td class="&amp;""""&amp;"datacenter"&amp;""""&amp;"&gt;"&amp;
TEXT(H729,"0")&amp;"&lt;/td&gt;"&amp;
"&lt;/tr&gt;"</f>
        <v>&lt;tr&gt;&lt;td class="dataleft"&gt;394&lt;/td&gt;&lt;td class="dataleft"&gt;Jackson&lt;/td&gt;&lt;td class="dataleft"&gt;&lt;/td&gt;&lt;td class="dataleft"&gt;Rice&lt;/td&gt;&lt;td class="datacenter"&gt;M&lt;/td&gt;&lt;td class="dataright"&gt;August 3, 1905&lt;/td&gt;&lt;td class="datacenter"&gt;Hope Pioneer&lt;/td&gt;&lt;td class="datacenter"&gt;1&lt;/td&gt;&lt;/tr&gt;</v>
      </c>
      <c r="U729" s="2">
        <f>LEN(S729)</f>
        <v>131</v>
      </c>
    </row>
    <row r="730" spans="1:21" x14ac:dyDescent="0.25">
      <c r="A730" s="2">
        <v>400</v>
      </c>
      <c r="B730" s="4" t="s">
        <v>271</v>
      </c>
      <c r="C730" s="4"/>
      <c r="D730" s="4" t="s">
        <v>2760</v>
      </c>
      <c r="E730" s="5" t="s">
        <v>26</v>
      </c>
      <c r="F730" s="52">
        <v>2042</v>
      </c>
      <c r="G730" s="5" t="s">
        <v>1756</v>
      </c>
      <c r="H730" s="5">
        <v>1</v>
      </c>
      <c r="I730" s="48">
        <v>27</v>
      </c>
      <c r="J730" s="5">
        <v>730</v>
      </c>
      <c r="K730" s="47" t="s">
        <v>20046</v>
      </c>
      <c r="L730" s="46" t="s">
        <v>20055</v>
      </c>
      <c r="M730" s="46"/>
      <c r="N730" s="46"/>
      <c r="O730" s="39">
        <f>YEAR(F730)</f>
        <v>1905</v>
      </c>
      <c r="P730" s="2">
        <f>MONTH(F730)</f>
        <v>8</v>
      </c>
      <c r="Q730" s="2">
        <f>P730</f>
        <v>8</v>
      </c>
      <c r="R730" s="2">
        <f>DAY(F730)</f>
        <v>3</v>
      </c>
      <c r="S730" s="2" t="str">
        <f>"&lt;a href="&amp;""""&amp;L730&amp;"\"&amp;K730&amp;"""&gt;"&amp;B730&amp;"&lt;/a&gt;"</f>
        <v>&lt;a href="set03\hope_pioneer\hope_pioneer_jan_1904_dec_1906\births\jacobson,_male_birth_to_ras._august_3,_1905_p1_hp.pdf"&gt;Jacobson&lt;/a&gt;</v>
      </c>
      <c r="T730" s="78" t="str">
        <f>"&lt;tr&gt;&lt;td class="&amp;""""&amp;"dataleft"&amp;""""&amp;"&gt;"&amp;
TEXT(A730,"0")&amp;"&lt;/td&gt;&lt;td class="&amp;""""&amp;"dataleft"&amp;""""&amp;"&gt;"&amp;
TEXT(B730,"")&amp;"&lt;/td&gt;&lt;td class="&amp;""""&amp;"dataleft"&amp;""""&amp;"&gt;"&amp;
TEXT(C730,"")&amp;"&lt;/td&gt;&lt;td class="&amp;""""&amp;"dataleft"&amp;""""&amp;"&gt;"&amp;
TEXT(D730,"0.0")&amp;"&lt;/td&gt;&lt;td class="&amp;""""&amp;"datacenter"&amp;""""&amp;"&gt;"&amp;
TEXT(E730,"0.0")&amp;"&lt;/td&gt;&lt;td class="&amp;""""&amp;"dataright"&amp;""""&amp;"&gt;"&amp;
TEXT(F730,"mmmm d, yyyy")&amp;"&lt;/td&gt;&lt;td class="&amp;""""&amp;"datacenter"&amp;""""&amp;"&gt;"&amp;
TEXT(G730,"0.0")&amp;"&lt;/td&gt;&lt;td class="&amp;""""&amp;"datacenter"&amp;""""&amp;"&gt;"&amp;
TEXT(H730,"0")&amp;"&lt;/td&gt;"&amp;
"&lt;/tr&gt;"</f>
        <v>&lt;tr&gt;&lt;td class="dataleft"&gt;400&lt;/td&gt;&lt;td class="dataleft"&gt;Jacobson&lt;/td&gt;&lt;td class="dataleft"&gt;&lt;/td&gt;&lt;td class="dataleft"&gt;Ras&lt;/td&gt;&lt;td class="datacenter"&gt;M&lt;/td&gt;&lt;td class="dataright"&gt;August 3, 1905&lt;/td&gt;&lt;td class="datacenter"&gt;Hope Pioneer&lt;/td&gt;&lt;td class="datacenter"&gt;1&lt;/td&gt;&lt;/tr&gt;</v>
      </c>
      <c r="U730" s="2">
        <f>LEN(S730)</f>
        <v>133</v>
      </c>
    </row>
    <row r="731" spans="1:21" ht="30" x14ac:dyDescent="0.25">
      <c r="A731" s="2">
        <v>550</v>
      </c>
      <c r="B731" s="4" t="s">
        <v>2761</v>
      </c>
      <c r="C731" s="4" t="s">
        <v>2762</v>
      </c>
      <c r="D731" s="4"/>
      <c r="E731" s="5"/>
      <c r="F731" s="52">
        <v>2042</v>
      </c>
      <c r="G731" s="5" t="s">
        <v>1756</v>
      </c>
      <c r="H731" s="5">
        <v>1</v>
      </c>
      <c r="I731" s="48">
        <v>27</v>
      </c>
      <c r="J731" s="5">
        <v>731</v>
      </c>
      <c r="K731" s="47" t="s">
        <v>20047</v>
      </c>
      <c r="L731" s="46" t="s">
        <v>20055</v>
      </c>
      <c r="M731" s="46"/>
      <c r="N731" s="46"/>
      <c r="O731" s="39">
        <f>YEAR(F731)</f>
        <v>1905</v>
      </c>
      <c r="P731" s="2">
        <f>MONTH(F731)</f>
        <v>8</v>
      </c>
      <c r="Q731" s="2">
        <f>P731</f>
        <v>8</v>
      </c>
      <c r="R731" s="2">
        <f>DAY(F731)</f>
        <v>3</v>
      </c>
      <c r="S731" s="2" t="str">
        <f>"&lt;a href="&amp;""""&amp;L731&amp;"\"&amp;K731&amp;"""&gt;"&amp;B731&amp;"&lt;/a&gt;"</f>
        <v>&lt;a href="set03\hope_pioneer\hope_pioneer_jan_1904_dec_1906\births\mcintire,_infant_birth_from_colgate_august_3,_1905_p1_hp.pdf"&gt;McIntire&lt;/a&gt;</v>
      </c>
      <c r="T731" s="78" t="str">
        <f>"&lt;tr&gt;&lt;td class="&amp;""""&amp;"dataleft"&amp;""""&amp;"&gt;"&amp;
TEXT(A731,"0")&amp;"&lt;/td&gt;&lt;td class="&amp;""""&amp;"dataleft"&amp;""""&amp;"&gt;"&amp;
TEXT(B731,"")&amp;"&lt;/td&gt;&lt;td class="&amp;""""&amp;"dataleft"&amp;""""&amp;"&gt;"&amp;
TEXT(C731,"")&amp;"&lt;/td&gt;&lt;td class="&amp;""""&amp;"dataleft"&amp;""""&amp;"&gt;"&amp;
TEXT(D731,"0.0")&amp;"&lt;/td&gt;&lt;td class="&amp;""""&amp;"datacenter"&amp;""""&amp;"&gt;"&amp;
TEXT(E731,"0.0")&amp;"&lt;/td&gt;&lt;td class="&amp;""""&amp;"dataright"&amp;""""&amp;"&gt;"&amp;
TEXT(F731,"mmmm d, yyyy")&amp;"&lt;/td&gt;&lt;td class="&amp;""""&amp;"datacenter"&amp;""""&amp;"&gt;"&amp;
TEXT(G731,"0.0")&amp;"&lt;/td&gt;&lt;td class="&amp;""""&amp;"datacenter"&amp;""""&amp;"&gt;"&amp;
TEXT(H731,"0")&amp;"&lt;/td&gt;"&amp;
"&lt;/tr&gt;"</f>
        <v>&lt;tr&gt;&lt;td class="dataleft"&gt;550&lt;/td&gt;&lt;td class="dataleft"&gt;McIntire&lt;/td&gt;&lt;td class="dataleft"&gt;From Colgate&lt;/td&gt;&lt;td class="dataleft"&gt;0.0&lt;/td&gt;&lt;td class="datacenter"&gt;0.0&lt;/td&gt;&lt;td class="dataright"&gt;August 3, 1905&lt;/td&gt;&lt;td class="datacenter"&gt;Hope Pioneer&lt;/td&gt;&lt;td class="datacenter"&gt;1&lt;/td&gt;&lt;/tr&gt;</v>
      </c>
      <c r="U731" s="2">
        <f>LEN(S731)</f>
        <v>140</v>
      </c>
    </row>
    <row r="732" spans="1:21" x14ac:dyDescent="0.25">
      <c r="A732" s="2">
        <v>551</v>
      </c>
      <c r="B732" s="4" t="s">
        <v>2763</v>
      </c>
      <c r="C732" s="4"/>
      <c r="D732" s="4" t="s">
        <v>2764</v>
      </c>
      <c r="E732" s="5" t="s">
        <v>226</v>
      </c>
      <c r="F732" s="52">
        <v>1510</v>
      </c>
      <c r="G732" s="5" t="s">
        <v>1756</v>
      </c>
      <c r="H732" s="5">
        <v>2</v>
      </c>
      <c r="I732" s="48">
        <v>27</v>
      </c>
      <c r="J732" s="5">
        <v>732</v>
      </c>
      <c r="K732" s="47" t="s">
        <v>20048</v>
      </c>
      <c r="L732" s="46" t="s">
        <v>20055</v>
      </c>
      <c r="M732" s="46"/>
      <c r="N732" s="46"/>
      <c r="O732" s="39">
        <f>YEAR(F732)</f>
        <v>1904</v>
      </c>
      <c r="P732" s="2">
        <f>MONTH(F732)</f>
        <v>2</v>
      </c>
      <c r="Q732" s="2">
        <f>P732</f>
        <v>2</v>
      </c>
      <c r="R732" s="2">
        <f>DAY(F732)</f>
        <v>18</v>
      </c>
      <c r="S732" s="2" t="str">
        <f>"&lt;a href="&amp;""""&amp;L732&amp;"\"&amp;K732&amp;"""&gt;"&amp;B732&amp;"&lt;/a&gt;"</f>
        <v>&lt;a href="set03\hope_pioneer\hope_pioneer_jan_1904_dec_1906\births\mckay,_female_birth_to_roderick_february_18,_1904_p2_hp.pdf"&gt;McKay&lt;/a&gt;</v>
      </c>
      <c r="T732" s="78" t="str">
        <f>"&lt;tr&gt;&lt;td class="&amp;""""&amp;"dataleft"&amp;""""&amp;"&gt;"&amp;
TEXT(A732,"0")&amp;"&lt;/td&gt;&lt;td class="&amp;""""&amp;"dataleft"&amp;""""&amp;"&gt;"&amp;
TEXT(B732,"")&amp;"&lt;/td&gt;&lt;td class="&amp;""""&amp;"dataleft"&amp;""""&amp;"&gt;"&amp;
TEXT(C732,"")&amp;"&lt;/td&gt;&lt;td class="&amp;""""&amp;"dataleft"&amp;""""&amp;"&gt;"&amp;
TEXT(D732,"0.0")&amp;"&lt;/td&gt;&lt;td class="&amp;""""&amp;"datacenter"&amp;""""&amp;"&gt;"&amp;
TEXT(E732,"0.0")&amp;"&lt;/td&gt;&lt;td class="&amp;""""&amp;"dataright"&amp;""""&amp;"&gt;"&amp;
TEXT(F732,"mmmm d, yyyy")&amp;"&lt;/td&gt;&lt;td class="&amp;""""&amp;"datacenter"&amp;""""&amp;"&gt;"&amp;
TEXT(G732,"0.0")&amp;"&lt;/td&gt;&lt;td class="&amp;""""&amp;"datacenter"&amp;""""&amp;"&gt;"&amp;
TEXT(H732,"0")&amp;"&lt;/td&gt;"&amp;
"&lt;/tr&gt;"</f>
        <v>&lt;tr&gt;&lt;td class="dataleft"&gt;551&lt;/td&gt;&lt;td class="dataleft"&gt;McKay&lt;/td&gt;&lt;td class="dataleft"&gt;&lt;/td&gt;&lt;td class="dataleft"&gt;Roderick&lt;/td&gt;&lt;td class="datacenter"&gt;F&lt;/td&gt;&lt;td class="dataright"&gt;February 18, 1904&lt;/td&gt;&lt;td class="datacenter"&gt;Hope Pioneer&lt;/td&gt;&lt;td class="datacenter"&gt;2&lt;/td&gt;&lt;/tr&gt;</v>
      </c>
      <c r="U732" s="2">
        <f>LEN(S732)</f>
        <v>136</v>
      </c>
    </row>
    <row r="733" spans="1:21" x14ac:dyDescent="0.25">
      <c r="A733" s="2">
        <v>640</v>
      </c>
      <c r="B733" s="4" t="s">
        <v>2765</v>
      </c>
      <c r="C733" s="4"/>
      <c r="D733" s="4" t="s">
        <v>2766</v>
      </c>
      <c r="E733" s="5" t="s">
        <v>226</v>
      </c>
      <c r="F733" s="52">
        <v>1510</v>
      </c>
      <c r="G733" s="5" t="s">
        <v>1756</v>
      </c>
      <c r="H733" s="5">
        <v>2</v>
      </c>
      <c r="I733" s="48">
        <v>27</v>
      </c>
      <c r="J733" s="5">
        <v>733</v>
      </c>
      <c r="K733" s="47" t="s">
        <v>20049</v>
      </c>
      <c r="L733" s="46" t="s">
        <v>20055</v>
      </c>
      <c r="M733" s="46"/>
      <c r="N733" s="46"/>
      <c r="O733" s="39">
        <f>YEAR(F733)</f>
        <v>1904</v>
      </c>
      <c r="P733" s="2">
        <f>MONTH(F733)</f>
        <v>2</v>
      </c>
      <c r="Q733" s="2">
        <f>P733</f>
        <v>2</v>
      </c>
      <c r="R733" s="2">
        <f>DAY(F733)</f>
        <v>18</v>
      </c>
      <c r="S733" s="2" t="str">
        <f>"&lt;a href="&amp;""""&amp;L733&amp;"\"&amp;K733&amp;"""&gt;"&amp;B733&amp;"&lt;/a&gt;"</f>
        <v>&lt;a href="set03\hope_pioneer\hope_pioneer_jan_1904_dec_1906\births\oakes,_female_birth_to_leonard_february_18,_1904_p2_hp.pdf"&gt;Oakes&lt;/a&gt;</v>
      </c>
      <c r="T733" s="78" t="str">
        <f>"&lt;tr&gt;&lt;td class="&amp;""""&amp;"dataleft"&amp;""""&amp;"&gt;"&amp;
TEXT(A733,"0")&amp;"&lt;/td&gt;&lt;td class="&amp;""""&amp;"dataleft"&amp;""""&amp;"&gt;"&amp;
TEXT(B733,"")&amp;"&lt;/td&gt;&lt;td class="&amp;""""&amp;"dataleft"&amp;""""&amp;"&gt;"&amp;
TEXT(C733,"")&amp;"&lt;/td&gt;&lt;td class="&amp;""""&amp;"dataleft"&amp;""""&amp;"&gt;"&amp;
TEXT(D733,"0.0")&amp;"&lt;/td&gt;&lt;td class="&amp;""""&amp;"datacenter"&amp;""""&amp;"&gt;"&amp;
TEXT(E733,"0.0")&amp;"&lt;/td&gt;&lt;td class="&amp;""""&amp;"dataright"&amp;""""&amp;"&gt;"&amp;
TEXT(F733,"mmmm d, yyyy")&amp;"&lt;/td&gt;&lt;td class="&amp;""""&amp;"datacenter"&amp;""""&amp;"&gt;"&amp;
TEXT(G733,"0.0")&amp;"&lt;/td&gt;&lt;td class="&amp;""""&amp;"datacenter"&amp;""""&amp;"&gt;"&amp;
TEXT(H733,"0")&amp;"&lt;/td&gt;"&amp;
"&lt;/tr&gt;"</f>
        <v>&lt;tr&gt;&lt;td class="dataleft"&gt;640&lt;/td&gt;&lt;td class="dataleft"&gt;Oakes&lt;/td&gt;&lt;td class="dataleft"&gt;&lt;/td&gt;&lt;td class="dataleft"&gt;Leonard&lt;/td&gt;&lt;td class="datacenter"&gt;F&lt;/td&gt;&lt;td class="dataright"&gt;February 18, 1904&lt;/td&gt;&lt;td class="datacenter"&gt;Hope Pioneer&lt;/td&gt;&lt;td class="datacenter"&gt;2&lt;/td&gt;&lt;/tr&gt;</v>
      </c>
      <c r="U733" s="2">
        <f>LEN(S733)</f>
        <v>135</v>
      </c>
    </row>
    <row r="734" spans="1:21" x14ac:dyDescent="0.25">
      <c r="A734" s="2">
        <v>691</v>
      </c>
      <c r="B734" s="4" t="s">
        <v>2767</v>
      </c>
      <c r="C734" s="4"/>
      <c r="D734" s="4" t="s">
        <v>2768</v>
      </c>
      <c r="E734" s="5" t="s">
        <v>226</v>
      </c>
      <c r="F734" s="52">
        <v>1510</v>
      </c>
      <c r="G734" s="5" t="s">
        <v>1756</v>
      </c>
      <c r="H734" s="5">
        <v>2</v>
      </c>
      <c r="I734" s="48">
        <v>27</v>
      </c>
      <c r="J734" s="5">
        <v>734</v>
      </c>
      <c r="K734" s="47" t="s">
        <v>20050</v>
      </c>
      <c r="L734" s="46" t="s">
        <v>20055</v>
      </c>
      <c r="M734" s="46"/>
      <c r="N734" s="46"/>
      <c r="O734" s="39">
        <f>YEAR(F734)</f>
        <v>1904</v>
      </c>
      <c r="P734" s="2">
        <f>MONTH(F734)</f>
        <v>2</v>
      </c>
      <c r="Q734" s="2">
        <f>P734</f>
        <v>2</v>
      </c>
      <c r="R734" s="2">
        <f>DAY(F734)</f>
        <v>18</v>
      </c>
      <c r="S734" s="2" t="str">
        <f>"&lt;a href="&amp;""""&amp;L734&amp;"\"&amp;K734&amp;"""&gt;"&amp;B734&amp;"&lt;/a&gt;"</f>
        <v>&lt;a href="set03\hope_pioneer\hope_pioneer_jan_1904_dec_1906\births\plaine,_female_birth_to_henry_february_18,_1904_p2_hp.pdf"&gt;Plaine&lt;/a&gt;</v>
      </c>
      <c r="T734" s="78" t="str">
        <f>"&lt;tr&gt;&lt;td class="&amp;""""&amp;"dataleft"&amp;""""&amp;"&gt;"&amp;
TEXT(A734,"0")&amp;"&lt;/td&gt;&lt;td class="&amp;""""&amp;"dataleft"&amp;""""&amp;"&gt;"&amp;
TEXT(B734,"")&amp;"&lt;/td&gt;&lt;td class="&amp;""""&amp;"dataleft"&amp;""""&amp;"&gt;"&amp;
TEXT(C734,"")&amp;"&lt;/td&gt;&lt;td class="&amp;""""&amp;"dataleft"&amp;""""&amp;"&gt;"&amp;
TEXT(D734,"0.0")&amp;"&lt;/td&gt;&lt;td class="&amp;""""&amp;"datacenter"&amp;""""&amp;"&gt;"&amp;
TEXT(E734,"0.0")&amp;"&lt;/td&gt;&lt;td class="&amp;""""&amp;"dataright"&amp;""""&amp;"&gt;"&amp;
TEXT(F734,"mmmm d, yyyy")&amp;"&lt;/td&gt;&lt;td class="&amp;""""&amp;"datacenter"&amp;""""&amp;"&gt;"&amp;
TEXT(G734,"0.0")&amp;"&lt;/td&gt;&lt;td class="&amp;""""&amp;"datacenter"&amp;""""&amp;"&gt;"&amp;
TEXT(H734,"0")&amp;"&lt;/td&gt;"&amp;
"&lt;/tr&gt;"</f>
        <v>&lt;tr&gt;&lt;td class="dataleft"&gt;691&lt;/td&gt;&lt;td class="dataleft"&gt;Plaine&lt;/td&gt;&lt;td class="dataleft"&gt;&lt;/td&gt;&lt;td class="dataleft"&gt;Henry&lt;/td&gt;&lt;td class="datacenter"&gt;F&lt;/td&gt;&lt;td class="dataright"&gt;February 18, 1904&lt;/td&gt;&lt;td class="datacenter"&gt;Hope Pioneer&lt;/td&gt;&lt;td class="datacenter"&gt;2&lt;/td&gt;&lt;/tr&gt;</v>
      </c>
      <c r="U734" s="2">
        <f>LEN(S734)</f>
        <v>135</v>
      </c>
    </row>
    <row r="735" spans="1:21" x14ac:dyDescent="0.25">
      <c r="A735" s="2">
        <v>715</v>
      </c>
      <c r="B735" s="4" t="s">
        <v>2769</v>
      </c>
      <c r="C735" s="4"/>
      <c r="D735" s="4" t="s">
        <v>2770</v>
      </c>
      <c r="E735" s="5" t="s">
        <v>26</v>
      </c>
      <c r="F735" s="52">
        <v>1510</v>
      </c>
      <c r="G735" s="5" t="s">
        <v>1756</v>
      </c>
      <c r="H735" s="5">
        <v>2</v>
      </c>
      <c r="I735" s="48">
        <v>27</v>
      </c>
      <c r="J735" s="5">
        <v>735</v>
      </c>
      <c r="K735" s="47" t="s">
        <v>20051</v>
      </c>
      <c r="L735" s="46" t="s">
        <v>20055</v>
      </c>
      <c r="M735" s="46"/>
      <c r="N735" s="46"/>
      <c r="O735" s="39">
        <f>YEAR(F735)</f>
        <v>1904</v>
      </c>
      <c r="P735" s="2">
        <f>MONTH(F735)</f>
        <v>2</v>
      </c>
      <c r="Q735" s="2">
        <f>P735</f>
        <v>2</v>
      </c>
      <c r="R735" s="2">
        <f>DAY(F735)</f>
        <v>18</v>
      </c>
      <c r="S735" s="2" t="str">
        <f>"&lt;a href="&amp;""""&amp;L735&amp;"\"&amp;K735&amp;"""&gt;"&amp;B735&amp;"&lt;/a&gt;"</f>
        <v>&lt;a href="set03\hope_pioneer\hope_pioneer_jan_1904_dec_1906\births\regan,_male_birth_to_l_e_february_18,_1904_p2_hp_-_copy_(6).pdf"&gt;Regan&lt;/a&gt;</v>
      </c>
      <c r="T735" s="78" t="str">
        <f>"&lt;tr&gt;&lt;td class="&amp;""""&amp;"dataleft"&amp;""""&amp;"&gt;"&amp;
TEXT(A735,"0")&amp;"&lt;/td&gt;&lt;td class="&amp;""""&amp;"dataleft"&amp;""""&amp;"&gt;"&amp;
TEXT(B735,"")&amp;"&lt;/td&gt;&lt;td class="&amp;""""&amp;"dataleft"&amp;""""&amp;"&gt;"&amp;
TEXT(C735,"")&amp;"&lt;/td&gt;&lt;td class="&amp;""""&amp;"dataleft"&amp;""""&amp;"&gt;"&amp;
TEXT(D735,"0.0")&amp;"&lt;/td&gt;&lt;td class="&amp;""""&amp;"datacenter"&amp;""""&amp;"&gt;"&amp;
TEXT(E735,"0.0")&amp;"&lt;/td&gt;&lt;td class="&amp;""""&amp;"dataright"&amp;""""&amp;"&gt;"&amp;
TEXT(F735,"mmmm d, yyyy")&amp;"&lt;/td&gt;&lt;td class="&amp;""""&amp;"datacenter"&amp;""""&amp;"&gt;"&amp;
TEXT(G735,"0.0")&amp;"&lt;/td&gt;&lt;td class="&amp;""""&amp;"datacenter"&amp;""""&amp;"&gt;"&amp;
TEXT(H735,"0")&amp;"&lt;/td&gt;"&amp;
"&lt;/tr&gt;"</f>
        <v>&lt;tr&gt;&lt;td class="dataleft"&gt;715&lt;/td&gt;&lt;td class="dataleft"&gt;Regan&lt;/td&gt;&lt;td class="dataleft"&gt;&lt;/td&gt;&lt;td class="dataleft"&gt;L E&lt;/td&gt;&lt;td class="datacenter"&gt;M&lt;/td&gt;&lt;td class="dataright"&gt;February 18, 1904&lt;/td&gt;&lt;td class="datacenter"&gt;Hope Pioneer&lt;/td&gt;&lt;td class="datacenter"&gt;2&lt;/td&gt;&lt;/tr&gt;</v>
      </c>
      <c r="U735" s="2">
        <f>LEN(S735)</f>
        <v>140</v>
      </c>
    </row>
    <row r="736" spans="1:21" x14ac:dyDescent="0.25">
      <c r="A736" s="2">
        <v>777</v>
      </c>
      <c r="B736" s="4" t="s">
        <v>318</v>
      </c>
      <c r="C736" s="4"/>
      <c r="D736" s="4" t="s">
        <v>2771</v>
      </c>
      <c r="E736" s="5" t="s">
        <v>226</v>
      </c>
      <c r="F736" s="52">
        <v>2042</v>
      </c>
      <c r="G736" s="5" t="s">
        <v>1756</v>
      </c>
      <c r="H736" s="5">
        <v>1</v>
      </c>
      <c r="I736" s="48">
        <v>27</v>
      </c>
      <c r="J736" s="5">
        <v>736</v>
      </c>
      <c r="K736" s="47" t="s">
        <v>20052</v>
      </c>
      <c r="L736" s="46" t="s">
        <v>20055</v>
      </c>
      <c r="M736" s="46"/>
      <c r="N736" s="46"/>
      <c r="O736" s="39">
        <f>YEAR(F736)</f>
        <v>1905</v>
      </c>
      <c r="P736" s="2">
        <f>MONTH(F736)</f>
        <v>8</v>
      </c>
      <c r="Q736" s="2">
        <f>P736</f>
        <v>8</v>
      </c>
      <c r="R736" s="2">
        <f>DAY(F736)</f>
        <v>3</v>
      </c>
      <c r="S736" s="2" t="str">
        <f>"&lt;a href="&amp;""""&amp;L736&amp;"\"&amp;K736&amp;"""&gt;"&amp;B736&amp;"&lt;/a&gt;"</f>
        <v>&lt;a href="set03\hope_pioneer\hope_pioneer_jan_1904_dec_1906\births\schmidt,_female_birth_to_ernest_august_3,_1905_p1_hp.pdf"&gt;Schmidt&lt;/a&gt;</v>
      </c>
      <c r="T736" s="78" t="str">
        <f>"&lt;tr&gt;&lt;td class="&amp;""""&amp;"dataleft"&amp;""""&amp;"&gt;"&amp;
TEXT(A736,"0")&amp;"&lt;/td&gt;&lt;td class="&amp;""""&amp;"dataleft"&amp;""""&amp;"&gt;"&amp;
TEXT(B736,"")&amp;"&lt;/td&gt;&lt;td class="&amp;""""&amp;"dataleft"&amp;""""&amp;"&gt;"&amp;
TEXT(C736,"")&amp;"&lt;/td&gt;&lt;td class="&amp;""""&amp;"dataleft"&amp;""""&amp;"&gt;"&amp;
TEXT(D736,"0.0")&amp;"&lt;/td&gt;&lt;td class="&amp;""""&amp;"datacenter"&amp;""""&amp;"&gt;"&amp;
TEXT(E736,"0.0")&amp;"&lt;/td&gt;&lt;td class="&amp;""""&amp;"dataright"&amp;""""&amp;"&gt;"&amp;
TEXT(F736,"mmmm d, yyyy")&amp;"&lt;/td&gt;&lt;td class="&amp;""""&amp;"datacenter"&amp;""""&amp;"&gt;"&amp;
TEXT(G736,"0.0")&amp;"&lt;/td&gt;&lt;td class="&amp;""""&amp;"datacenter"&amp;""""&amp;"&gt;"&amp;
TEXT(H736,"0")&amp;"&lt;/td&gt;"&amp;
"&lt;/tr&gt;"</f>
        <v>&lt;tr&gt;&lt;td class="dataleft"&gt;777&lt;/td&gt;&lt;td class="dataleft"&gt;Schmidt&lt;/td&gt;&lt;td class="dataleft"&gt;&lt;/td&gt;&lt;td class="dataleft"&gt;Ernest&lt;/td&gt;&lt;td class="datacenter"&gt;F&lt;/td&gt;&lt;td class="dataright"&gt;August 3, 1905&lt;/td&gt;&lt;td class="datacenter"&gt;Hope Pioneer&lt;/td&gt;&lt;td class="datacenter"&gt;1&lt;/td&gt;&lt;/tr&gt;</v>
      </c>
      <c r="U736" s="2">
        <f>LEN(S736)</f>
        <v>135</v>
      </c>
    </row>
    <row r="737" spans="1:21" x14ac:dyDescent="0.25">
      <c r="A737" s="2">
        <v>840</v>
      </c>
      <c r="B737" s="4" t="s">
        <v>2772</v>
      </c>
      <c r="C737" s="4"/>
      <c r="D737" s="4" t="s">
        <v>2773</v>
      </c>
      <c r="E737" s="5" t="s">
        <v>26</v>
      </c>
      <c r="F737" s="52">
        <v>1510</v>
      </c>
      <c r="G737" s="5" t="s">
        <v>1756</v>
      </c>
      <c r="H737" s="5">
        <v>2</v>
      </c>
      <c r="I737" s="48">
        <v>27</v>
      </c>
      <c r="J737" s="5">
        <v>737</v>
      </c>
      <c r="K737" s="47" t="s">
        <v>20053</v>
      </c>
      <c r="L737" s="46" t="s">
        <v>20055</v>
      </c>
      <c r="M737" s="46"/>
      <c r="N737" s="46"/>
      <c r="O737" s="39">
        <f>YEAR(F737)</f>
        <v>1904</v>
      </c>
      <c r="P737" s="2">
        <f>MONTH(F737)</f>
        <v>2</v>
      </c>
      <c r="Q737" s="2">
        <f>P737</f>
        <v>2</v>
      </c>
      <c r="R737" s="2">
        <f>DAY(F737)</f>
        <v>18</v>
      </c>
      <c r="S737" s="2" t="str">
        <f>"&lt;a href="&amp;""""&amp;L737&amp;"\"&amp;K737&amp;"""&gt;"&amp;B737&amp;"&lt;/a&gt;"</f>
        <v>&lt;a href="set03\hope_pioneer\hope_pioneer_jan_1904_dec_1906\births\stewart,_male_birth_to_alex_february_18,_1904_p2_hp.pdf"&gt;Stewart&lt;/a&gt;</v>
      </c>
      <c r="T737" s="78" t="str">
        <f>"&lt;tr&gt;&lt;td class="&amp;""""&amp;"dataleft"&amp;""""&amp;"&gt;"&amp;
TEXT(A737,"0")&amp;"&lt;/td&gt;&lt;td class="&amp;""""&amp;"dataleft"&amp;""""&amp;"&gt;"&amp;
TEXT(B737,"")&amp;"&lt;/td&gt;&lt;td class="&amp;""""&amp;"dataleft"&amp;""""&amp;"&gt;"&amp;
TEXT(C737,"")&amp;"&lt;/td&gt;&lt;td class="&amp;""""&amp;"dataleft"&amp;""""&amp;"&gt;"&amp;
TEXT(D737,"0.0")&amp;"&lt;/td&gt;&lt;td class="&amp;""""&amp;"datacenter"&amp;""""&amp;"&gt;"&amp;
TEXT(E737,"0.0")&amp;"&lt;/td&gt;&lt;td class="&amp;""""&amp;"dataright"&amp;""""&amp;"&gt;"&amp;
TEXT(F737,"mmmm d, yyyy")&amp;"&lt;/td&gt;&lt;td class="&amp;""""&amp;"datacenter"&amp;""""&amp;"&gt;"&amp;
TEXT(G737,"0.0")&amp;"&lt;/td&gt;&lt;td class="&amp;""""&amp;"datacenter"&amp;""""&amp;"&gt;"&amp;
TEXT(H737,"0")&amp;"&lt;/td&gt;"&amp;
"&lt;/tr&gt;"</f>
        <v>&lt;tr&gt;&lt;td class="dataleft"&gt;840&lt;/td&gt;&lt;td class="dataleft"&gt;Stewart&lt;/td&gt;&lt;td class="dataleft"&gt;&lt;/td&gt;&lt;td class="dataleft"&gt;Alex&lt;/td&gt;&lt;td class="datacenter"&gt;M&lt;/td&gt;&lt;td class="dataright"&gt;February 18, 1904&lt;/td&gt;&lt;td class="datacenter"&gt;Hope Pioneer&lt;/td&gt;&lt;td class="datacenter"&gt;2&lt;/td&gt;&lt;/tr&gt;</v>
      </c>
      <c r="U737" s="2">
        <f>LEN(S737)</f>
        <v>134</v>
      </c>
    </row>
    <row r="738" spans="1:21" x14ac:dyDescent="0.25">
      <c r="A738" s="2">
        <v>869</v>
      </c>
      <c r="B738" s="4" t="s">
        <v>2774</v>
      </c>
      <c r="C738" s="4"/>
      <c r="D738" s="4"/>
      <c r="E738" s="5" t="s">
        <v>26</v>
      </c>
      <c r="F738" s="52">
        <v>2042</v>
      </c>
      <c r="G738" s="5" t="s">
        <v>1756</v>
      </c>
      <c r="H738" s="5">
        <v>1</v>
      </c>
      <c r="I738" s="48">
        <v>27</v>
      </c>
      <c r="J738" s="5">
        <v>738</v>
      </c>
      <c r="K738" s="47" t="s">
        <v>20054</v>
      </c>
      <c r="L738" s="46" t="s">
        <v>20055</v>
      </c>
      <c r="M738" s="46"/>
      <c r="N738" s="46"/>
      <c r="O738" s="39">
        <f>YEAR(F738)</f>
        <v>1905</v>
      </c>
      <c r="P738" s="2">
        <f>MONTH(F738)</f>
        <v>8</v>
      </c>
      <c r="Q738" s="2">
        <f>P738</f>
        <v>8</v>
      </c>
      <c r="R738" s="2">
        <f>DAY(F738)</f>
        <v>3</v>
      </c>
      <c r="S738" s="2" t="str">
        <f>"&lt;a href="&amp;""""&amp;L738&amp;"\"&amp;K738&amp;"""&gt;"&amp;B738&amp;"&lt;/a&gt;"</f>
        <v>&lt;a href="set03\hope_pioneer\hope_pioneer_jan_1904_dec_1906\births\taplin,_male_birth_august_3,_1905_p1_hp.pdf"&gt;Taplin&lt;/a&gt;</v>
      </c>
      <c r="T738" s="78" t="str">
        <f>"&lt;tr&gt;&lt;td class="&amp;""""&amp;"dataleft"&amp;""""&amp;"&gt;"&amp;
TEXT(A738,"0")&amp;"&lt;/td&gt;&lt;td class="&amp;""""&amp;"dataleft"&amp;""""&amp;"&gt;"&amp;
TEXT(B738,"")&amp;"&lt;/td&gt;&lt;td class="&amp;""""&amp;"dataleft"&amp;""""&amp;"&gt;"&amp;
TEXT(C738,"")&amp;"&lt;/td&gt;&lt;td class="&amp;""""&amp;"dataleft"&amp;""""&amp;"&gt;"&amp;
TEXT(D738,"0.0")&amp;"&lt;/td&gt;&lt;td class="&amp;""""&amp;"datacenter"&amp;""""&amp;"&gt;"&amp;
TEXT(E738,"0.0")&amp;"&lt;/td&gt;&lt;td class="&amp;""""&amp;"dataright"&amp;""""&amp;"&gt;"&amp;
TEXT(F738,"mmmm d, yyyy")&amp;"&lt;/td&gt;&lt;td class="&amp;""""&amp;"datacenter"&amp;""""&amp;"&gt;"&amp;
TEXT(G738,"0.0")&amp;"&lt;/td&gt;&lt;td class="&amp;""""&amp;"datacenter"&amp;""""&amp;"&gt;"&amp;
TEXT(H738,"0")&amp;"&lt;/td&gt;"&amp;
"&lt;/tr&gt;"</f>
        <v>&lt;tr&gt;&lt;td class="dataleft"&gt;869&lt;/td&gt;&lt;td class="dataleft"&gt;Taplin&lt;/td&gt;&lt;td class="dataleft"&gt;&lt;/td&gt;&lt;td class="dataleft"&gt;0.0&lt;/td&gt;&lt;td class="datacenter"&gt;M&lt;/td&gt;&lt;td class="dataright"&gt;August 3, 1905&lt;/td&gt;&lt;td class="datacenter"&gt;Hope Pioneer&lt;/td&gt;&lt;td class="datacenter"&gt;1&lt;/td&gt;&lt;/tr&gt;</v>
      </c>
      <c r="U738" s="2">
        <f>LEN(S738)</f>
        <v>121</v>
      </c>
    </row>
    <row r="739" spans="1:21" x14ac:dyDescent="0.25">
      <c r="A739" s="2">
        <v>935</v>
      </c>
      <c r="B739" s="4" t="s">
        <v>331</v>
      </c>
      <c r="C739" s="4"/>
      <c r="D739" s="4" t="s">
        <v>3047</v>
      </c>
      <c r="E739" s="5" t="s">
        <v>26</v>
      </c>
      <c r="F739" s="12" t="s">
        <v>3048</v>
      </c>
      <c r="G739" s="5" t="s">
        <v>1756</v>
      </c>
      <c r="H739" s="5">
        <v>1</v>
      </c>
      <c r="I739" s="48">
        <v>24</v>
      </c>
      <c r="J739" s="5">
        <v>739</v>
      </c>
      <c r="K739" s="46" t="s">
        <v>24841</v>
      </c>
      <c r="L739" s="46" t="s">
        <v>24842</v>
      </c>
      <c r="M739" s="55">
        <f>FIND(" ",F739)</f>
        <v>8</v>
      </c>
      <c r="N739" s="55">
        <f>FIND(",",F739)</f>
        <v>11</v>
      </c>
      <c r="O739" s="55" t="str">
        <f>MID(F739,N739+2,4)</f>
        <v>1892</v>
      </c>
      <c r="P739" s="55" t="str">
        <f>MID(F739,1,M739-1)</f>
        <v>January</v>
      </c>
      <c r="Q739" s="55">
        <f>_xlfn.SWITCH(TRIM(P739),
"January",1,"February",2,"March",3,"April",4,
"May",5,"June",6,"July",7,"August",8,
"September",9,"October",10,"November",11,"December",12,"No Match")</f>
        <v>1</v>
      </c>
      <c r="R739" s="55" t="str">
        <f>MID(F739,N739-2,2)</f>
        <v>15</v>
      </c>
      <c r="S739" s="2" t="str">
        <f>"&lt;a href="&amp;""""&amp;L739&amp;"\"&amp;K739&amp;"""&gt;"&amp;B739&amp;"&lt;/a&gt;"</f>
        <v>&lt;a href="set03\hope_pioneer\hope_pioneer_jan_1889_to_dec_1893\births\williams,_charlie_boy_born_january_15,_1892_p1_hp.pdf"&gt;Williams&lt;/a&gt;</v>
      </c>
      <c r="T739" s="78" t="str">
        <f>"&lt;tr&gt;&lt;td class="&amp;""""&amp;"dataleft"&amp;""""&amp;"&gt;"&amp;
TEXT(A739,"0")&amp;"&lt;/td&gt;&lt;td class="&amp;""""&amp;"dataleft"&amp;""""&amp;"&gt;"&amp;
TEXT(B739,"")&amp;"&lt;/td&gt;&lt;td class="&amp;""""&amp;"dataleft"&amp;""""&amp;"&gt;"&amp;
TEXT(C739,"")&amp;"&lt;/td&gt;&lt;td class="&amp;""""&amp;"dataleft"&amp;""""&amp;"&gt;"&amp;
TEXT(D739,"0.0")&amp;"&lt;/td&gt;&lt;td class="&amp;""""&amp;"datacenter"&amp;""""&amp;"&gt;"&amp;
TEXT(E739,"0.0")&amp;"&lt;/td&gt;&lt;td class="&amp;""""&amp;"dataright"&amp;""""&amp;"&gt;"&amp;
TEXT(F739,"mmmm d, yyyy")&amp;"&lt;/td&gt;&lt;td class="&amp;""""&amp;"datacenter"&amp;""""&amp;"&gt;"&amp;
TEXT(G739,"0.0")&amp;"&lt;/td&gt;&lt;td class="&amp;""""&amp;"datacenter"&amp;""""&amp;"&gt;"&amp;
TEXT(H739,"0")&amp;"&lt;/td&gt;"&amp;
"&lt;/tr&gt;"</f>
        <v>&lt;tr&gt;&lt;td class="dataleft"&gt;935&lt;/td&gt;&lt;td class="dataleft"&gt;Williams&lt;/td&gt;&lt;td class="dataleft"&gt;&lt;/td&gt;&lt;td class="dataleft"&gt;Charlie&lt;/td&gt;&lt;td class="datacenter"&gt;M&lt;/td&gt;&lt;td class="dataright"&gt;January 15, 1892&lt;/td&gt;&lt;td class="datacenter"&gt;Hope Pioneer&lt;/td&gt;&lt;td class="datacenter"&gt;1&lt;/td&gt;&lt;/tr&gt;</v>
      </c>
      <c r="U739" s="2">
        <f>LEN(S739)</f>
        <v>136</v>
      </c>
    </row>
    <row r="740" spans="1:21" x14ac:dyDescent="0.25">
      <c r="A740" s="2">
        <v>12</v>
      </c>
      <c r="B740" s="4" t="s">
        <v>9023</v>
      </c>
      <c r="C740" s="4"/>
      <c r="D740" s="4" t="s">
        <v>9024</v>
      </c>
      <c r="E740" s="5" t="s">
        <v>26</v>
      </c>
      <c r="F740" s="52">
        <v>1202</v>
      </c>
      <c r="G740" s="5" t="s">
        <v>13633</v>
      </c>
      <c r="H740" s="5">
        <v>5</v>
      </c>
      <c r="I740" s="48">
        <v>30</v>
      </c>
      <c r="J740" s="5">
        <v>740</v>
      </c>
      <c r="K740" s="47" t="s">
        <v>20056</v>
      </c>
      <c r="L740" s="46" t="s">
        <v>25748</v>
      </c>
      <c r="M740" s="46"/>
      <c r="N740" s="46"/>
      <c r="O740" s="39">
        <f>YEAR(F740)</f>
        <v>1903</v>
      </c>
      <c r="P740" s="2">
        <f>MONTH(F740)</f>
        <v>4</v>
      </c>
      <c r="Q740" s="2">
        <f>P740</f>
        <v>4</v>
      </c>
      <c r="R740" s="2">
        <f>DAY(F740)</f>
        <v>16</v>
      </c>
      <c r="S740" s="2" t="str">
        <f>"&lt;a href="&amp;""""&amp;L740&amp;"\"&amp;K740&amp;"""&gt;"&amp;B740&amp;"&lt;/a&gt;"</f>
        <v>&lt;a href="set03\se\se_september_4,_1902_-_december_28,_1905\births\allen,_male_birth_to_grant_april_16,_1903_p5_se.pdf"&gt;Allen&lt;/a&gt;</v>
      </c>
      <c r="T740" s="78" t="str">
        <f>"&lt;tr&gt;&lt;td class="&amp;""""&amp;"dataleft"&amp;""""&amp;"&gt;"&amp;
TEXT(A740,"0")&amp;"&lt;/td&gt;&lt;td class="&amp;""""&amp;"dataleft"&amp;""""&amp;"&gt;"&amp;
TEXT(B740,"")&amp;"&lt;/td&gt;&lt;td class="&amp;""""&amp;"dataleft"&amp;""""&amp;"&gt;"&amp;
TEXT(C740,"")&amp;"&lt;/td&gt;&lt;td class="&amp;""""&amp;"dataleft"&amp;""""&amp;"&gt;"&amp;
TEXT(D740,"0.0")&amp;"&lt;/td&gt;&lt;td class="&amp;""""&amp;"datacenter"&amp;""""&amp;"&gt;"&amp;
TEXT(E740,"0.0")&amp;"&lt;/td&gt;&lt;td class="&amp;""""&amp;"dataright"&amp;""""&amp;"&gt;"&amp;
TEXT(F740,"mmmm d, yyyy")&amp;"&lt;/td&gt;&lt;td class="&amp;""""&amp;"datacenter"&amp;""""&amp;"&gt;"&amp;
TEXT(G740,"0.0")&amp;"&lt;/td&gt;&lt;td class="&amp;""""&amp;"datacenter"&amp;""""&amp;"&gt;"&amp;
TEXT(H740,"0")&amp;"&lt;/td&gt;"&amp;
"&lt;/tr&gt;"</f>
        <v>&lt;tr&gt;&lt;td class="dataleft"&gt;12&lt;/td&gt;&lt;td class="dataleft"&gt;Allen&lt;/td&gt;&lt;td class="dataleft"&gt;&lt;/td&gt;&lt;td class="dataleft"&gt;Grant&lt;/td&gt;&lt;td class="datacenter"&gt;M&lt;/td&gt;&lt;td class="dataright"&gt;April 16, 1903&lt;/td&gt;&lt;td class="datacenter"&gt;Sanborn Enterprise&lt;/td&gt;&lt;td class="datacenter"&gt;5&lt;/td&gt;&lt;/tr&gt;</v>
      </c>
      <c r="U740" s="2">
        <f>LEN(S740)</f>
        <v>128</v>
      </c>
    </row>
    <row r="741" spans="1:21" x14ac:dyDescent="0.25">
      <c r="A741" s="2">
        <v>13</v>
      </c>
      <c r="B741" s="4" t="s">
        <v>9023</v>
      </c>
      <c r="C741" s="4"/>
      <c r="D741" s="4" t="s">
        <v>9024</v>
      </c>
      <c r="E741" s="5" t="s">
        <v>26</v>
      </c>
      <c r="F741" s="52">
        <v>1958</v>
      </c>
      <c r="G741" s="5" t="s">
        <v>13633</v>
      </c>
      <c r="H741" s="5">
        <v>5</v>
      </c>
      <c r="I741" s="48">
        <v>30</v>
      </c>
      <c r="J741" s="5">
        <v>741</v>
      </c>
      <c r="K741" s="47" t="s">
        <v>20057</v>
      </c>
      <c r="L741" s="46" t="s">
        <v>25748</v>
      </c>
      <c r="M741" s="46"/>
      <c r="N741" s="46"/>
      <c r="O741" s="39">
        <f>YEAR(F741)</f>
        <v>1905</v>
      </c>
      <c r="P741" s="2">
        <f>MONTH(F741)</f>
        <v>5</v>
      </c>
      <c r="Q741" s="2">
        <f>P741</f>
        <v>5</v>
      </c>
      <c r="R741" s="2">
        <f>DAY(F741)</f>
        <v>11</v>
      </c>
      <c r="S741" s="2" t="str">
        <f>"&lt;a href="&amp;""""&amp;L741&amp;"\"&amp;K741&amp;"""&gt;"&amp;B741&amp;"&lt;/a&gt;"</f>
        <v>&lt;a href="set03\se\se_september_4,_1902_-_december_28,_1905\births\allen,_male_birth_to_grant_may_11,_1905_p5_se.pdf"&gt;Allen&lt;/a&gt;</v>
      </c>
      <c r="T741" s="78" t="str">
        <f>"&lt;tr&gt;&lt;td class="&amp;""""&amp;"dataleft"&amp;""""&amp;"&gt;"&amp;
TEXT(A741,"0")&amp;"&lt;/td&gt;&lt;td class="&amp;""""&amp;"dataleft"&amp;""""&amp;"&gt;"&amp;
TEXT(B741,"")&amp;"&lt;/td&gt;&lt;td class="&amp;""""&amp;"dataleft"&amp;""""&amp;"&gt;"&amp;
TEXT(C741,"")&amp;"&lt;/td&gt;&lt;td class="&amp;""""&amp;"dataleft"&amp;""""&amp;"&gt;"&amp;
TEXT(D741,"0.0")&amp;"&lt;/td&gt;&lt;td class="&amp;""""&amp;"datacenter"&amp;""""&amp;"&gt;"&amp;
TEXT(E741,"0.0")&amp;"&lt;/td&gt;&lt;td class="&amp;""""&amp;"dataright"&amp;""""&amp;"&gt;"&amp;
TEXT(F741,"mmmm d, yyyy")&amp;"&lt;/td&gt;&lt;td class="&amp;""""&amp;"datacenter"&amp;""""&amp;"&gt;"&amp;
TEXT(G741,"0.0")&amp;"&lt;/td&gt;&lt;td class="&amp;""""&amp;"datacenter"&amp;""""&amp;"&gt;"&amp;
TEXT(H741,"0")&amp;"&lt;/td&gt;"&amp;
"&lt;/tr&gt;"</f>
        <v>&lt;tr&gt;&lt;td class="dataleft"&gt;13&lt;/td&gt;&lt;td class="dataleft"&gt;Allen&lt;/td&gt;&lt;td class="dataleft"&gt;&lt;/td&gt;&lt;td class="dataleft"&gt;Grant&lt;/td&gt;&lt;td class="datacenter"&gt;M&lt;/td&gt;&lt;td class="dataright"&gt;May 11, 1905&lt;/td&gt;&lt;td class="datacenter"&gt;Sanborn Enterprise&lt;/td&gt;&lt;td class="datacenter"&gt;5&lt;/td&gt;&lt;/tr&gt;</v>
      </c>
      <c r="U741" s="2">
        <f>LEN(S741)</f>
        <v>126</v>
      </c>
    </row>
    <row r="742" spans="1:21" x14ac:dyDescent="0.25">
      <c r="A742" s="2">
        <v>56</v>
      </c>
      <c r="B742" s="4" t="s">
        <v>9026</v>
      </c>
      <c r="C742" s="4"/>
      <c r="D742" s="4" t="s">
        <v>106</v>
      </c>
      <c r="E742" s="5" t="s">
        <v>226</v>
      </c>
      <c r="F742" s="52">
        <v>1006</v>
      </c>
      <c r="G742" s="5" t="s">
        <v>13633</v>
      </c>
      <c r="H742" s="5">
        <v>5</v>
      </c>
      <c r="I742" s="48">
        <v>30</v>
      </c>
      <c r="J742" s="5">
        <v>742</v>
      </c>
      <c r="K742" s="47" t="s">
        <v>20058</v>
      </c>
      <c r="L742" s="46" t="s">
        <v>25748</v>
      </c>
      <c r="M742" s="46"/>
      <c r="N742" s="46"/>
      <c r="O742" s="39">
        <f>YEAR(F742)</f>
        <v>1902</v>
      </c>
      <c r="P742" s="2">
        <f>MONTH(F742)</f>
        <v>10</v>
      </c>
      <c r="Q742" s="2">
        <f>P742</f>
        <v>10</v>
      </c>
      <c r="R742" s="2">
        <f>DAY(F742)</f>
        <v>2</v>
      </c>
      <c r="S742" s="2" t="str">
        <f>"&lt;a href="&amp;""""&amp;L742&amp;"\"&amp;K742&amp;"""&gt;"&amp;B742&amp;"&lt;/a&gt;"</f>
        <v>&lt;a href="set03\se\se_september_4,_1902_-_december_28,_1905\births\barnes,_dau_birth_to_will_october_2,_1902_p5_se.pdf"&gt;Barnes&lt;/a&gt;</v>
      </c>
      <c r="T742" s="78" t="str">
        <f>"&lt;tr&gt;&lt;td class="&amp;""""&amp;"dataleft"&amp;""""&amp;"&gt;"&amp;
TEXT(A742,"0")&amp;"&lt;/td&gt;&lt;td class="&amp;""""&amp;"dataleft"&amp;""""&amp;"&gt;"&amp;
TEXT(B742,"")&amp;"&lt;/td&gt;&lt;td class="&amp;""""&amp;"dataleft"&amp;""""&amp;"&gt;"&amp;
TEXT(C742,"")&amp;"&lt;/td&gt;&lt;td class="&amp;""""&amp;"dataleft"&amp;""""&amp;"&gt;"&amp;
TEXT(D742,"0.0")&amp;"&lt;/td&gt;&lt;td class="&amp;""""&amp;"datacenter"&amp;""""&amp;"&gt;"&amp;
TEXT(E742,"0.0")&amp;"&lt;/td&gt;&lt;td class="&amp;""""&amp;"dataright"&amp;""""&amp;"&gt;"&amp;
TEXT(F742,"mmmm d, yyyy")&amp;"&lt;/td&gt;&lt;td class="&amp;""""&amp;"datacenter"&amp;""""&amp;"&gt;"&amp;
TEXT(G742,"0.0")&amp;"&lt;/td&gt;&lt;td class="&amp;""""&amp;"datacenter"&amp;""""&amp;"&gt;"&amp;
TEXT(H742,"0")&amp;"&lt;/td&gt;"&amp;
"&lt;/tr&gt;"</f>
        <v>&lt;tr&gt;&lt;td class="dataleft"&gt;56&lt;/td&gt;&lt;td class="dataleft"&gt;Barnes&lt;/td&gt;&lt;td class="dataleft"&gt;&lt;/td&gt;&lt;td class="dataleft"&gt;Will&lt;/td&gt;&lt;td class="datacenter"&gt;F&lt;/td&gt;&lt;td class="dataright"&gt;October 2, 1902&lt;/td&gt;&lt;td class="datacenter"&gt;Sanborn Enterprise&lt;/td&gt;&lt;td class="datacenter"&gt;5&lt;/td&gt;&lt;/tr&gt;</v>
      </c>
      <c r="U742" s="2">
        <f>LEN(S742)</f>
        <v>129</v>
      </c>
    </row>
    <row r="743" spans="1:21" x14ac:dyDescent="0.25">
      <c r="A743" s="2">
        <v>63</v>
      </c>
      <c r="B743" s="4" t="s">
        <v>2897</v>
      </c>
      <c r="C743" s="4"/>
      <c r="D743" s="4" t="s">
        <v>9027</v>
      </c>
      <c r="E743" s="5" t="s">
        <v>226</v>
      </c>
      <c r="F743" s="52">
        <v>1489</v>
      </c>
      <c r="G743" s="5" t="s">
        <v>13633</v>
      </c>
      <c r="H743" s="5">
        <v>5</v>
      </c>
      <c r="I743" s="48">
        <v>30</v>
      </c>
      <c r="J743" s="5">
        <v>743</v>
      </c>
      <c r="K743" s="47" t="s">
        <v>20059</v>
      </c>
      <c r="L743" s="46" t="s">
        <v>25748</v>
      </c>
      <c r="M743" s="46"/>
      <c r="N743" s="46"/>
      <c r="O743" s="39">
        <f>YEAR(F743)</f>
        <v>1904</v>
      </c>
      <c r="P743" s="2">
        <f>MONTH(F743)</f>
        <v>1</v>
      </c>
      <c r="Q743" s="2">
        <f>P743</f>
        <v>1</v>
      </c>
      <c r="R743" s="2">
        <f>DAY(F743)</f>
        <v>28</v>
      </c>
      <c r="S743" s="2" t="str">
        <f>"&lt;a href="&amp;""""&amp;L743&amp;"\"&amp;K743&amp;"""&gt;"&amp;B743&amp;"&lt;/a&gt;"</f>
        <v>&lt;a href="set03\se\se_september_4,_1902_-_december_28,_1905\births\bell,_female_birth_to_mark_january_28,_1904_p5_se.pdf"&gt;Bell&lt;/a&gt;</v>
      </c>
      <c r="T743" s="78" t="str">
        <f>"&lt;tr&gt;&lt;td class="&amp;""""&amp;"dataleft"&amp;""""&amp;"&gt;"&amp;
TEXT(A743,"0")&amp;"&lt;/td&gt;&lt;td class="&amp;""""&amp;"dataleft"&amp;""""&amp;"&gt;"&amp;
TEXT(B743,"")&amp;"&lt;/td&gt;&lt;td class="&amp;""""&amp;"dataleft"&amp;""""&amp;"&gt;"&amp;
TEXT(C743,"")&amp;"&lt;/td&gt;&lt;td class="&amp;""""&amp;"dataleft"&amp;""""&amp;"&gt;"&amp;
TEXT(D743,"0.0")&amp;"&lt;/td&gt;&lt;td class="&amp;""""&amp;"datacenter"&amp;""""&amp;"&gt;"&amp;
TEXT(E743,"0.0")&amp;"&lt;/td&gt;&lt;td class="&amp;""""&amp;"dataright"&amp;""""&amp;"&gt;"&amp;
TEXT(F743,"mmmm d, yyyy")&amp;"&lt;/td&gt;&lt;td class="&amp;""""&amp;"datacenter"&amp;""""&amp;"&gt;"&amp;
TEXT(G743,"0.0")&amp;"&lt;/td&gt;&lt;td class="&amp;""""&amp;"datacenter"&amp;""""&amp;"&gt;"&amp;
TEXT(H743,"0")&amp;"&lt;/td&gt;"&amp;
"&lt;/tr&gt;"</f>
        <v>&lt;tr&gt;&lt;td class="dataleft"&gt;63&lt;/td&gt;&lt;td class="dataleft"&gt;Bell&lt;/td&gt;&lt;td class="dataleft"&gt;&lt;/td&gt;&lt;td class="dataleft"&gt;Mark&lt;/td&gt;&lt;td class="datacenter"&gt;F&lt;/td&gt;&lt;td class="dataright"&gt;January 28, 1904&lt;/td&gt;&lt;td class="datacenter"&gt;Sanborn Enterprise&lt;/td&gt;&lt;td class="datacenter"&gt;5&lt;/td&gt;&lt;/tr&gt;</v>
      </c>
      <c r="U743" s="2">
        <f>LEN(S743)</f>
        <v>129</v>
      </c>
    </row>
    <row r="744" spans="1:21" ht="30" x14ac:dyDescent="0.25">
      <c r="A744" s="2">
        <v>96</v>
      </c>
      <c r="B744" s="4" t="s">
        <v>9028</v>
      </c>
      <c r="C744" s="4"/>
      <c r="D744" s="4" t="s">
        <v>4702</v>
      </c>
      <c r="E744" s="5" t="s">
        <v>226</v>
      </c>
      <c r="F744" s="52">
        <v>1482</v>
      </c>
      <c r="G744" s="5" t="s">
        <v>13633</v>
      </c>
      <c r="H744" s="5">
        <v>8</v>
      </c>
      <c r="I744" s="48">
        <v>30</v>
      </c>
      <c r="J744" s="5">
        <v>744</v>
      </c>
      <c r="K744" s="47" t="s">
        <v>20060</v>
      </c>
      <c r="L744" s="46" t="s">
        <v>25748</v>
      </c>
      <c r="M744" s="46"/>
      <c r="N744" s="46"/>
      <c r="O744" s="39">
        <f>YEAR(F744)</f>
        <v>1904</v>
      </c>
      <c r="P744" s="2">
        <f>MONTH(F744)</f>
        <v>1</v>
      </c>
      <c r="Q744" s="2">
        <f>P744</f>
        <v>1</v>
      </c>
      <c r="R744" s="2">
        <f>DAY(F744)</f>
        <v>21</v>
      </c>
      <c r="S744" s="2" t="str">
        <f>"&lt;a href="&amp;""""&amp;L744&amp;"\"&amp;K744&amp;"""&gt;"&amp;B744&amp;"&lt;/a&gt;"</f>
        <v>&lt;a href="set03\se\se_september_4,_1902_-_december_28,_1905\births\bommer,_female_birth_to_andrew_january_21,_1904_p8_se.pdf"&gt;Bommer&lt;/a&gt;</v>
      </c>
      <c r="T744" s="78" t="str">
        <f>"&lt;tr&gt;&lt;td class="&amp;""""&amp;"dataleft"&amp;""""&amp;"&gt;"&amp;
TEXT(A744,"0")&amp;"&lt;/td&gt;&lt;td class="&amp;""""&amp;"dataleft"&amp;""""&amp;"&gt;"&amp;
TEXT(B744,"")&amp;"&lt;/td&gt;&lt;td class="&amp;""""&amp;"dataleft"&amp;""""&amp;"&gt;"&amp;
TEXT(C744,"")&amp;"&lt;/td&gt;&lt;td class="&amp;""""&amp;"dataleft"&amp;""""&amp;"&gt;"&amp;
TEXT(D744,"0.0")&amp;"&lt;/td&gt;&lt;td class="&amp;""""&amp;"datacenter"&amp;""""&amp;"&gt;"&amp;
TEXT(E744,"0.0")&amp;"&lt;/td&gt;&lt;td class="&amp;""""&amp;"dataright"&amp;""""&amp;"&gt;"&amp;
TEXT(F744,"mmmm d, yyyy")&amp;"&lt;/td&gt;&lt;td class="&amp;""""&amp;"datacenter"&amp;""""&amp;"&gt;"&amp;
TEXT(G744,"0.0")&amp;"&lt;/td&gt;&lt;td class="&amp;""""&amp;"datacenter"&amp;""""&amp;"&gt;"&amp;
TEXT(H744,"0")&amp;"&lt;/td&gt;"&amp;
"&lt;/tr&gt;"</f>
        <v>&lt;tr&gt;&lt;td class="dataleft"&gt;96&lt;/td&gt;&lt;td class="dataleft"&gt;Bommer&lt;/td&gt;&lt;td class="dataleft"&gt;&lt;/td&gt;&lt;td class="dataleft"&gt;Andrew&lt;/td&gt;&lt;td class="datacenter"&gt;F&lt;/td&gt;&lt;td class="dataright"&gt;January 21, 1904&lt;/td&gt;&lt;td class="datacenter"&gt;Sanborn Enterprise&lt;/td&gt;&lt;td class="datacenter"&gt;8&lt;/td&gt;&lt;/tr&gt;</v>
      </c>
      <c r="U744" s="2">
        <f>LEN(S744)</f>
        <v>135</v>
      </c>
    </row>
    <row r="745" spans="1:21" x14ac:dyDescent="0.25">
      <c r="A745" s="2">
        <v>98</v>
      </c>
      <c r="B745" s="4" t="s">
        <v>9029</v>
      </c>
      <c r="C745" s="4"/>
      <c r="D745" s="4" t="s">
        <v>9030</v>
      </c>
      <c r="E745" s="5" t="s">
        <v>26</v>
      </c>
      <c r="F745" s="52">
        <v>1510</v>
      </c>
      <c r="G745" s="5" t="s">
        <v>13633</v>
      </c>
      <c r="H745" s="5">
        <v>8</v>
      </c>
      <c r="I745" s="48">
        <v>30</v>
      </c>
      <c r="J745" s="5">
        <v>745</v>
      </c>
      <c r="K745" s="47" t="s">
        <v>20061</v>
      </c>
      <c r="L745" s="46" t="s">
        <v>25748</v>
      </c>
      <c r="M745" s="46"/>
      <c r="N745" s="46"/>
      <c r="O745" s="39">
        <f>YEAR(F745)</f>
        <v>1904</v>
      </c>
      <c r="P745" s="2">
        <f>MONTH(F745)</f>
        <v>2</v>
      </c>
      <c r="Q745" s="2">
        <f>P745</f>
        <v>2</v>
      </c>
      <c r="R745" s="2">
        <f>DAY(F745)</f>
        <v>18</v>
      </c>
      <c r="S745" s="2" t="str">
        <f>"&lt;a href="&amp;""""&amp;L745&amp;"\"&amp;K745&amp;"""&gt;"&amp;B745&amp;"&lt;/a&gt;"</f>
        <v>&lt;a href="set03\se\se_september_4,_1902_-_december_28,_1905\births\borg,_male_birth_to_swan_february_18,_1904_p8_se.pdf"&gt;Borg&lt;/a&gt;</v>
      </c>
      <c r="T745" s="78" t="str">
        <f>"&lt;tr&gt;&lt;td class="&amp;""""&amp;"dataleft"&amp;""""&amp;"&gt;"&amp;
TEXT(A745,"0")&amp;"&lt;/td&gt;&lt;td class="&amp;""""&amp;"dataleft"&amp;""""&amp;"&gt;"&amp;
TEXT(B745,"")&amp;"&lt;/td&gt;&lt;td class="&amp;""""&amp;"dataleft"&amp;""""&amp;"&gt;"&amp;
TEXT(C745,"")&amp;"&lt;/td&gt;&lt;td class="&amp;""""&amp;"dataleft"&amp;""""&amp;"&gt;"&amp;
TEXT(D745,"0.0")&amp;"&lt;/td&gt;&lt;td class="&amp;""""&amp;"datacenter"&amp;""""&amp;"&gt;"&amp;
TEXT(E745,"0.0")&amp;"&lt;/td&gt;&lt;td class="&amp;""""&amp;"dataright"&amp;""""&amp;"&gt;"&amp;
TEXT(F745,"mmmm d, yyyy")&amp;"&lt;/td&gt;&lt;td class="&amp;""""&amp;"datacenter"&amp;""""&amp;"&gt;"&amp;
TEXT(G745,"0.0")&amp;"&lt;/td&gt;&lt;td class="&amp;""""&amp;"datacenter"&amp;""""&amp;"&gt;"&amp;
TEXT(H745,"0")&amp;"&lt;/td&gt;"&amp;
"&lt;/tr&gt;"</f>
        <v>&lt;tr&gt;&lt;td class="dataleft"&gt;98&lt;/td&gt;&lt;td class="dataleft"&gt;Borg&lt;/td&gt;&lt;td class="dataleft"&gt;&lt;/td&gt;&lt;td class="dataleft"&gt;Swan&lt;/td&gt;&lt;td class="datacenter"&gt;M&lt;/td&gt;&lt;td class="dataright"&gt;February 18, 1904&lt;/td&gt;&lt;td class="datacenter"&gt;Sanborn Enterprise&lt;/td&gt;&lt;td class="datacenter"&gt;8&lt;/td&gt;&lt;/tr&gt;</v>
      </c>
      <c r="U745" s="2">
        <f>LEN(S745)</f>
        <v>128</v>
      </c>
    </row>
    <row r="746" spans="1:21" x14ac:dyDescent="0.25">
      <c r="A746" s="2">
        <v>151</v>
      </c>
      <c r="B746" s="4" t="s">
        <v>9031</v>
      </c>
      <c r="C746" s="4"/>
      <c r="D746" s="4" t="s">
        <v>9032</v>
      </c>
      <c r="E746" s="5" t="s">
        <v>226</v>
      </c>
      <c r="F746" s="52">
        <v>1482</v>
      </c>
      <c r="G746" s="5" t="s">
        <v>13633</v>
      </c>
      <c r="H746" s="5">
        <v>8</v>
      </c>
      <c r="I746" s="48">
        <v>30</v>
      </c>
      <c r="J746" s="5">
        <v>746</v>
      </c>
      <c r="K746" s="47" t="s">
        <v>20062</v>
      </c>
      <c r="L746" s="46" t="s">
        <v>25748</v>
      </c>
      <c r="M746" s="46"/>
      <c r="N746" s="46"/>
      <c r="O746" s="39">
        <f>YEAR(F746)</f>
        <v>1904</v>
      </c>
      <c r="P746" s="2">
        <f>MONTH(F746)</f>
        <v>1</v>
      </c>
      <c r="Q746" s="2">
        <f>P746</f>
        <v>1</v>
      </c>
      <c r="R746" s="2">
        <f>DAY(F746)</f>
        <v>21</v>
      </c>
      <c r="S746" s="2" t="str">
        <f>"&lt;a href="&amp;""""&amp;L746&amp;"\"&amp;K746&amp;"""&gt;"&amp;B746&amp;"&lt;/a&gt;"</f>
        <v>&lt;a href="set03\se\se_september_4,_1902_-_december_28,_1905\births\cornick,_female_birth_to_lyss_january_21,_1904_p8_se.pdf"&gt;Cornick&lt;/a&gt;</v>
      </c>
      <c r="T746" s="78" t="str">
        <f>"&lt;tr&gt;&lt;td class="&amp;""""&amp;"dataleft"&amp;""""&amp;"&gt;"&amp;
TEXT(A746,"0")&amp;"&lt;/td&gt;&lt;td class="&amp;""""&amp;"dataleft"&amp;""""&amp;"&gt;"&amp;
TEXT(B746,"")&amp;"&lt;/td&gt;&lt;td class="&amp;""""&amp;"dataleft"&amp;""""&amp;"&gt;"&amp;
TEXT(C746,"")&amp;"&lt;/td&gt;&lt;td class="&amp;""""&amp;"dataleft"&amp;""""&amp;"&gt;"&amp;
TEXT(D746,"0.0")&amp;"&lt;/td&gt;&lt;td class="&amp;""""&amp;"datacenter"&amp;""""&amp;"&gt;"&amp;
TEXT(E746,"0.0")&amp;"&lt;/td&gt;&lt;td class="&amp;""""&amp;"dataright"&amp;""""&amp;"&gt;"&amp;
TEXT(F746,"mmmm d, yyyy")&amp;"&lt;/td&gt;&lt;td class="&amp;""""&amp;"datacenter"&amp;""""&amp;"&gt;"&amp;
TEXT(G746,"0.0")&amp;"&lt;/td&gt;&lt;td class="&amp;""""&amp;"datacenter"&amp;""""&amp;"&gt;"&amp;
TEXT(H746,"0")&amp;"&lt;/td&gt;"&amp;
"&lt;/tr&gt;"</f>
        <v>&lt;tr&gt;&lt;td class="dataleft"&gt;151&lt;/td&gt;&lt;td class="dataleft"&gt;Cornick&lt;/td&gt;&lt;td class="dataleft"&gt;&lt;/td&gt;&lt;td class="dataleft"&gt;Lyss&lt;/td&gt;&lt;td class="datacenter"&gt;F&lt;/td&gt;&lt;td class="dataright"&gt;January 21, 1904&lt;/td&gt;&lt;td class="datacenter"&gt;Sanborn Enterprise&lt;/td&gt;&lt;td class="datacenter"&gt;8&lt;/td&gt;&lt;/tr&gt;</v>
      </c>
      <c r="U746" s="2">
        <f>LEN(S746)</f>
        <v>135</v>
      </c>
    </row>
    <row r="747" spans="1:21" x14ac:dyDescent="0.25">
      <c r="A747" s="2">
        <v>157</v>
      </c>
      <c r="B747" s="4" t="s">
        <v>9033</v>
      </c>
      <c r="C747" s="4"/>
      <c r="D747" s="4" t="s">
        <v>352</v>
      </c>
      <c r="E747" s="5" t="s">
        <v>226</v>
      </c>
      <c r="F747" s="52">
        <v>1321</v>
      </c>
      <c r="G747" s="5" t="s">
        <v>13633</v>
      </c>
      <c r="H747" s="5">
        <v>8</v>
      </c>
      <c r="I747" s="48">
        <v>30</v>
      </c>
      <c r="J747" s="5">
        <v>747</v>
      </c>
      <c r="K747" s="47" t="s">
        <v>20063</v>
      </c>
      <c r="L747" s="46" t="s">
        <v>25748</v>
      </c>
      <c r="M747" s="46"/>
      <c r="N747" s="46"/>
      <c r="O747" s="39">
        <f>YEAR(F747)</f>
        <v>1903</v>
      </c>
      <c r="P747" s="2">
        <f>MONTH(F747)</f>
        <v>8</v>
      </c>
      <c r="Q747" s="2">
        <f>P747</f>
        <v>8</v>
      </c>
      <c r="R747" s="2">
        <f>DAY(F747)</f>
        <v>13</v>
      </c>
      <c r="S747" s="2" t="str">
        <f>"&lt;a href="&amp;""""&amp;L747&amp;"\"&amp;K747&amp;"""&gt;"&amp;B747&amp;"&lt;/a&gt;"</f>
        <v>&lt;a href="set03\se\se_september_4,_1902_-_december_28,_1905\births\craft,_female_birth_to_john_august_13,_1903_p8_se.pdf"&gt;Craft&lt;/a&gt;</v>
      </c>
      <c r="T747" s="78" t="str">
        <f>"&lt;tr&gt;&lt;td class="&amp;""""&amp;"dataleft"&amp;""""&amp;"&gt;"&amp;
TEXT(A747,"0")&amp;"&lt;/td&gt;&lt;td class="&amp;""""&amp;"dataleft"&amp;""""&amp;"&gt;"&amp;
TEXT(B747,"")&amp;"&lt;/td&gt;&lt;td class="&amp;""""&amp;"dataleft"&amp;""""&amp;"&gt;"&amp;
TEXT(C747,"")&amp;"&lt;/td&gt;&lt;td class="&amp;""""&amp;"dataleft"&amp;""""&amp;"&gt;"&amp;
TEXT(D747,"0.0")&amp;"&lt;/td&gt;&lt;td class="&amp;""""&amp;"datacenter"&amp;""""&amp;"&gt;"&amp;
TEXT(E747,"0.0")&amp;"&lt;/td&gt;&lt;td class="&amp;""""&amp;"dataright"&amp;""""&amp;"&gt;"&amp;
TEXT(F747,"mmmm d, yyyy")&amp;"&lt;/td&gt;&lt;td class="&amp;""""&amp;"datacenter"&amp;""""&amp;"&gt;"&amp;
TEXT(G747,"0.0")&amp;"&lt;/td&gt;&lt;td class="&amp;""""&amp;"datacenter"&amp;""""&amp;"&gt;"&amp;
TEXT(H747,"0")&amp;"&lt;/td&gt;"&amp;
"&lt;/tr&gt;"</f>
        <v>&lt;tr&gt;&lt;td class="dataleft"&gt;157&lt;/td&gt;&lt;td class="dataleft"&gt;Craft&lt;/td&gt;&lt;td class="dataleft"&gt;&lt;/td&gt;&lt;td class="dataleft"&gt;John&lt;/td&gt;&lt;td class="datacenter"&gt;F&lt;/td&gt;&lt;td class="dataright"&gt;August 13, 1903&lt;/td&gt;&lt;td class="datacenter"&gt;Sanborn Enterprise&lt;/td&gt;&lt;td class="datacenter"&gt;8&lt;/td&gt;&lt;/tr&gt;</v>
      </c>
      <c r="U747" s="2">
        <f>LEN(S747)</f>
        <v>130</v>
      </c>
    </row>
    <row r="748" spans="1:21" x14ac:dyDescent="0.25">
      <c r="A748" s="2">
        <v>182</v>
      </c>
      <c r="B748" s="4" t="s">
        <v>9034</v>
      </c>
      <c r="C748" s="4"/>
      <c r="D748" s="4" t="s">
        <v>285</v>
      </c>
      <c r="E748" s="5" t="s">
        <v>26</v>
      </c>
      <c r="F748" s="52">
        <v>2021</v>
      </c>
      <c r="G748" s="5" t="s">
        <v>13633</v>
      </c>
      <c r="H748" s="5">
        <v>1</v>
      </c>
      <c r="I748" s="48">
        <v>30</v>
      </c>
      <c r="J748" s="5">
        <v>748</v>
      </c>
      <c r="K748" s="47" t="s">
        <v>20064</v>
      </c>
      <c r="L748" s="46" t="s">
        <v>25748</v>
      </c>
      <c r="M748" s="46"/>
      <c r="N748" s="46"/>
      <c r="O748" s="39">
        <f>YEAR(F748)</f>
        <v>1905</v>
      </c>
      <c r="P748" s="2">
        <f>MONTH(F748)</f>
        <v>7</v>
      </c>
      <c r="Q748" s="2">
        <f>P748</f>
        <v>7</v>
      </c>
      <c r="R748" s="2">
        <f>DAY(F748)</f>
        <v>13</v>
      </c>
      <c r="S748" s="2" t="str">
        <f>"&lt;a href="&amp;""""&amp;L748&amp;"\"&amp;K748&amp;"""&gt;"&amp;B748&amp;"&lt;/a&gt;"</f>
        <v>&lt;a href="set03\se\se_september_4,_1902_-_december_28,_1905\births\didier,_male_birth_to_joseph_july_13,_1905_p1_se.pdf"&gt;Didier&lt;/a&gt;</v>
      </c>
      <c r="T748" s="78" t="str">
        <f>"&lt;tr&gt;&lt;td class="&amp;""""&amp;"dataleft"&amp;""""&amp;"&gt;"&amp;
TEXT(A748,"0")&amp;"&lt;/td&gt;&lt;td class="&amp;""""&amp;"dataleft"&amp;""""&amp;"&gt;"&amp;
TEXT(B748,"")&amp;"&lt;/td&gt;&lt;td class="&amp;""""&amp;"dataleft"&amp;""""&amp;"&gt;"&amp;
TEXT(C748,"")&amp;"&lt;/td&gt;&lt;td class="&amp;""""&amp;"dataleft"&amp;""""&amp;"&gt;"&amp;
TEXT(D748,"0.0")&amp;"&lt;/td&gt;&lt;td class="&amp;""""&amp;"datacenter"&amp;""""&amp;"&gt;"&amp;
TEXT(E748,"0.0")&amp;"&lt;/td&gt;&lt;td class="&amp;""""&amp;"dataright"&amp;""""&amp;"&gt;"&amp;
TEXT(F748,"mmmm d, yyyy")&amp;"&lt;/td&gt;&lt;td class="&amp;""""&amp;"datacenter"&amp;""""&amp;"&gt;"&amp;
TEXT(G748,"0.0")&amp;"&lt;/td&gt;&lt;td class="&amp;""""&amp;"datacenter"&amp;""""&amp;"&gt;"&amp;
TEXT(H748,"0")&amp;"&lt;/td&gt;"&amp;
"&lt;/tr&gt;"</f>
        <v>&lt;tr&gt;&lt;td class="dataleft"&gt;182&lt;/td&gt;&lt;td class="dataleft"&gt;Didier&lt;/td&gt;&lt;td class="dataleft"&gt;&lt;/td&gt;&lt;td class="dataleft"&gt;Joseph&lt;/td&gt;&lt;td class="datacenter"&gt;M&lt;/td&gt;&lt;td class="dataright"&gt;July 13, 1905&lt;/td&gt;&lt;td class="datacenter"&gt;Sanborn Enterprise&lt;/td&gt;&lt;td class="datacenter"&gt;1&lt;/td&gt;&lt;/tr&gt;</v>
      </c>
      <c r="U748" s="2">
        <f>LEN(S748)</f>
        <v>130</v>
      </c>
    </row>
    <row r="749" spans="1:21" x14ac:dyDescent="0.25">
      <c r="A749" s="2">
        <v>230</v>
      </c>
      <c r="B749" s="4" t="s">
        <v>9035</v>
      </c>
      <c r="C749" s="4"/>
      <c r="D749" s="4" t="s">
        <v>9036</v>
      </c>
      <c r="E749" s="5" t="s">
        <v>226</v>
      </c>
      <c r="F749" s="52">
        <v>1180</v>
      </c>
      <c r="G749" s="5" t="s">
        <v>13633</v>
      </c>
      <c r="H749" s="5">
        <v>8</v>
      </c>
      <c r="I749" s="48">
        <v>30</v>
      </c>
      <c r="J749" s="5">
        <v>749</v>
      </c>
      <c r="K749" s="47" t="s">
        <v>20065</v>
      </c>
      <c r="L749" s="46" t="s">
        <v>25748</v>
      </c>
      <c r="M749" s="46"/>
      <c r="N749" s="46"/>
      <c r="O749" s="39">
        <f>YEAR(F749)</f>
        <v>1903</v>
      </c>
      <c r="P749" s="2">
        <f>MONTH(F749)</f>
        <v>3</v>
      </c>
      <c r="Q749" s="2">
        <f>P749</f>
        <v>3</v>
      </c>
      <c r="R749" s="2">
        <f>DAY(F749)</f>
        <v>25</v>
      </c>
      <c r="S749" s="2" t="str">
        <f>"&lt;a href="&amp;""""&amp;L749&amp;"\"&amp;K749&amp;"""&gt;"&amp;B749&amp;"&lt;/a&gt;"</f>
        <v>&lt;a href="set03\se\se_september_4,_1902_-_december_28,_1905\births\flach,_female_birth_to_willie_march_25,_1903_p8_se.pdf"&gt;Flach&lt;/a&gt;</v>
      </c>
      <c r="T749" s="78" t="str">
        <f>"&lt;tr&gt;&lt;td class="&amp;""""&amp;"dataleft"&amp;""""&amp;"&gt;"&amp;
TEXT(A749,"0")&amp;"&lt;/td&gt;&lt;td class="&amp;""""&amp;"dataleft"&amp;""""&amp;"&gt;"&amp;
TEXT(B749,"")&amp;"&lt;/td&gt;&lt;td class="&amp;""""&amp;"dataleft"&amp;""""&amp;"&gt;"&amp;
TEXT(C749,"")&amp;"&lt;/td&gt;&lt;td class="&amp;""""&amp;"dataleft"&amp;""""&amp;"&gt;"&amp;
TEXT(D749,"0.0")&amp;"&lt;/td&gt;&lt;td class="&amp;""""&amp;"datacenter"&amp;""""&amp;"&gt;"&amp;
TEXT(E749,"0.0")&amp;"&lt;/td&gt;&lt;td class="&amp;""""&amp;"dataright"&amp;""""&amp;"&gt;"&amp;
TEXT(F749,"mmmm d, yyyy")&amp;"&lt;/td&gt;&lt;td class="&amp;""""&amp;"datacenter"&amp;""""&amp;"&gt;"&amp;
TEXT(G749,"0.0")&amp;"&lt;/td&gt;&lt;td class="&amp;""""&amp;"datacenter"&amp;""""&amp;"&gt;"&amp;
TEXT(H749,"0")&amp;"&lt;/td&gt;"&amp;
"&lt;/tr&gt;"</f>
        <v>&lt;tr&gt;&lt;td class="dataleft"&gt;230&lt;/td&gt;&lt;td class="dataleft"&gt;Flach&lt;/td&gt;&lt;td class="dataleft"&gt;&lt;/td&gt;&lt;td class="dataleft"&gt;Willie&lt;/td&gt;&lt;td class="datacenter"&gt;F&lt;/td&gt;&lt;td class="dataright"&gt;March 25, 1903&lt;/td&gt;&lt;td class="datacenter"&gt;Sanborn Enterprise&lt;/td&gt;&lt;td class="datacenter"&gt;8&lt;/td&gt;&lt;/tr&gt;</v>
      </c>
      <c r="U749" s="2">
        <f>LEN(S749)</f>
        <v>131</v>
      </c>
    </row>
    <row r="750" spans="1:21" x14ac:dyDescent="0.25">
      <c r="A750" s="2">
        <v>231</v>
      </c>
      <c r="B750" s="4" t="s">
        <v>9035</v>
      </c>
      <c r="C750" s="4"/>
      <c r="D750" s="4" t="s">
        <v>9037</v>
      </c>
      <c r="E750" s="5" t="s">
        <v>26</v>
      </c>
      <c r="F750" s="52">
        <v>1510</v>
      </c>
      <c r="G750" s="5" t="s">
        <v>13633</v>
      </c>
      <c r="H750" s="5">
        <v>5</v>
      </c>
      <c r="I750" s="48">
        <v>30</v>
      </c>
      <c r="J750" s="5">
        <v>750</v>
      </c>
      <c r="K750" s="47" t="s">
        <v>20066</v>
      </c>
      <c r="L750" s="46" t="s">
        <v>25748</v>
      </c>
      <c r="M750" s="46"/>
      <c r="N750" s="46"/>
      <c r="O750" s="39">
        <f>YEAR(F750)</f>
        <v>1904</v>
      </c>
      <c r="P750" s="2">
        <f>MONTH(F750)</f>
        <v>2</v>
      </c>
      <c r="Q750" s="2">
        <f>P750</f>
        <v>2</v>
      </c>
      <c r="R750" s="2">
        <f>DAY(F750)</f>
        <v>18</v>
      </c>
      <c r="S750" s="2" t="str">
        <f>"&lt;a href="&amp;""""&amp;L750&amp;"\"&amp;K750&amp;"""&gt;"&amp;B750&amp;"&lt;/a&gt;"</f>
        <v>&lt;a href="set03\se\se_september_4,_1902_-_december_28,_1905\births\flach,_male_birth_to_alois_february_18,_1904_p5_se.pdf"&gt;Flach&lt;/a&gt;</v>
      </c>
      <c r="T750" s="78" t="str">
        <f>"&lt;tr&gt;&lt;td class="&amp;""""&amp;"dataleft"&amp;""""&amp;"&gt;"&amp;
TEXT(A750,"0")&amp;"&lt;/td&gt;&lt;td class="&amp;""""&amp;"dataleft"&amp;""""&amp;"&gt;"&amp;
TEXT(B750,"")&amp;"&lt;/td&gt;&lt;td class="&amp;""""&amp;"dataleft"&amp;""""&amp;"&gt;"&amp;
TEXT(C750,"")&amp;"&lt;/td&gt;&lt;td class="&amp;""""&amp;"dataleft"&amp;""""&amp;"&gt;"&amp;
TEXT(D750,"0.0")&amp;"&lt;/td&gt;&lt;td class="&amp;""""&amp;"datacenter"&amp;""""&amp;"&gt;"&amp;
TEXT(E750,"0.0")&amp;"&lt;/td&gt;&lt;td class="&amp;""""&amp;"dataright"&amp;""""&amp;"&gt;"&amp;
TEXT(F750,"mmmm d, yyyy")&amp;"&lt;/td&gt;&lt;td class="&amp;""""&amp;"datacenter"&amp;""""&amp;"&gt;"&amp;
TEXT(G750,"0.0")&amp;"&lt;/td&gt;&lt;td class="&amp;""""&amp;"datacenter"&amp;""""&amp;"&gt;"&amp;
TEXT(H750,"0")&amp;"&lt;/td&gt;"&amp;
"&lt;/tr&gt;"</f>
        <v>&lt;tr&gt;&lt;td class="dataleft"&gt;231&lt;/td&gt;&lt;td class="dataleft"&gt;Flach&lt;/td&gt;&lt;td class="dataleft"&gt;&lt;/td&gt;&lt;td class="dataleft"&gt;Alois&lt;/td&gt;&lt;td class="datacenter"&gt;M&lt;/td&gt;&lt;td class="dataright"&gt;February 18, 1904&lt;/td&gt;&lt;td class="datacenter"&gt;Sanborn Enterprise&lt;/td&gt;&lt;td class="datacenter"&gt;5&lt;/td&gt;&lt;/tr&gt;</v>
      </c>
      <c r="U750" s="2">
        <f>LEN(S750)</f>
        <v>131</v>
      </c>
    </row>
    <row r="751" spans="1:21" ht="30" x14ac:dyDescent="0.25">
      <c r="A751" s="2">
        <v>256</v>
      </c>
      <c r="B751" s="4" t="s">
        <v>9038</v>
      </c>
      <c r="C751" s="4"/>
      <c r="D751" s="4" t="s">
        <v>4710</v>
      </c>
      <c r="E751" s="5" t="s">
        <v>226</v>
      </c>
      <c r="F751" s="52">
        <v>1398</v>
      </c>
      <c r="G751" s="5" t="s">
        <v>13633</v>
      </c>
      <c r="H751" s="5"/>
      <c r="I751" s="48">
        <v>30</v>
      </c>
      <c r="J751" s="5">
        <v>751</v>
      </c>
      <c r="K751" s="47" t="s">
        <v>20067</v>
      </c>
      <c r="L751" s="46" t="s">
        <v>25748</v>
      </c>
      <c r="M751" s="46"/>
      <c r="N751" s="46"/>
      <c r="O751" s="39">
        <f>YEAR(F751)</f>
        <v>1903</v>
      </c>
      <c r="P751" s="2">
        <f>MONTH(F751)</f>
        <v>10</v>
      </c>
      <c r="Q751" s="2">
        <f>P751</f>
        <v>10</v>
      </c>
      <c r="R751" s="2">
        <f>DAY(F751)</f>
        <v>29</v>
      </c>
      <c r="S751" s="2" t="str">
        <f>"&lt;a href="&amp;""""&amp;L751&amp;"\"&amp;K751&amp;"""&gt;"&amp;B751&amp;"&lt;/a&gt;"</f>
        <v>&lt;a href="set03\se\se_september_4,_1902_-_december_28,_1905\births\fulton,_female_birth_to_james_october_29,_1903_se.pdf"&gt;Fulton&lt;/a&gt;</v>
      </c>
      <c r="T751" s="78" t="str">
        <f>"&lt;tr&gt;&lt;td class="&amp;""""&amp;"dataleft"&amp;""""&amp;"&gt;"&amp;
TEXT(A751,"0")&amp;"&lt;/td&gt;&lt;td class="&amp;""""&amp;"dataleft"&amp;""""&amp;"&gt;"&amp;
TEXT(B751,"")&amp;"&lt;/td&gt;&lt;td class="&amp;""""&amp;"dataleft"&amp;""""&amp;"&gt;"&amp;
TEXT(C751,"")&amp;"&lt;/td&gt;&lt;td class="&amp;""""&amp;"dataleft"&amp;""""&amp;"&gt;"&amp;
TEXT(D751,"0.0")&amp;"&lt;/td&gt;&lt;td class="&amp;""""&amp;"datacenter"&amp;""""&amp;"&gt;"&amp;
TEXT(E751,"0.0")&amp;"&lt;/td&gt;&lt;td class="&amp;""""&amp;"dataright"&amp;""""&amp;"&gt;"&amp;
TEXT(F751,"mmmm d, yyyy")&amp;"&lt;/td&gt;&lt;td class="&amp;""""&amp;"datacenter"&amp;""""&amp;"&gt;"&amp;
TEXT(G751,"0.0")&amp;"&lt;/td&gt;&lt;td class="&amp;""""&amp;"datacenter"&amp;""""&amp;"&gt;"&amp;
TEXT(H751,"0")&amp;"&lt;/td&gt;"&amp;
"&lt;/tr&gt;"</f>
        <v>&lt;tr&gt;&lt;td class="dataleft"&gt;256&lt;/td&gt;&lt;td class="dataleft"&gt;Fulton&lt;/td&gt;&lt;td class="dataleft"&gt;&lt;/td&gt;&lt;td class="dataleft"&gt;James&lt;/td&gt;&lt;td class="datacenter"&gt;F&lt;/td&gt;&lt;td class="dataright"&gt;October 29, 1903&lt;/td&gt;&lt;td class="datacenter"&gt;Sanborn Enterprise&lt;/td&gt;&lt;td class="datacenter"&gt;0&lt;/td&gt;&lt;/tr&gt;</v>
      </c>
      <c r="U751" s="2">
        <f>LEN(S751)</f>
        <v>131</v>
      </c>
    </row>
    <row r="752" spans="1:21" x14ac:dyDescent="0.25">
      <c r="A752" s="2">
        <v>269</v>
      </c>
      <c r="B752" s="4" t="s">
        <v>9039</v>
      </c>
      <c r="C752" s="4"/>
      <c r="D752" s="4" t="s">
        <v>9040</v>
      </c>
      <c r="E752" s="5" t="s">
        <v>226</v>
      </c>
      <c r="F752" s="52">
        <v>1314</v>
      </c>
      <c r="G752" s="5" t="s">
        <v>13633</v>
      </c>
      <c r="H752" s="5">
        <v>8</v>
      </c>
      <c r="I752" s="48">
        <v>30</v>
      </c>
      <c r="J752" s="5">
        <v>752</v>
      </c>
      <c r="K752" s="47" t="s">
        <v>20068</v>
      </c>
      <c r="L752" s="46" t="s">
        <v>25748</v>
      </c>
      <c r="M752" s="46"/>
      <c r="N752" s="46"/>
      <c r="O752" s="39">
        <f>YEAR(F752)</f>
        <v>1903</v>
      </c>
      <c r="P752" s="2">
        <f>MONTH(F752)</f>
        <v>8</v>
      </c>
      <c r="Q752" s="2">
        <f>P752</f>
        <v>8</v>
      </c>
      <c r="R752" s="2">
        <f>DAY(F752)</f>
        <v>6</v>
      </c>
      <c r="S752" s="2" t="str">
        <f>"&lt;a href="&amp;""""&amp;L752&amp;"\"&amp;K752&amp;"""&gt;"&amp;B752&amp;"&lt;/a&gt;"</f>
        <v>&lt;a href="set03\se\se_september_4,_1902_-_december_28,_1905\births\gray,_female_birth_to_will_e_august_6,_1903_p8_se.pdf"&gt;Gray&lt;/a&gt;</v>
      </c>
      <c r="T752" s="78" t="str">
        <f>"&lt;tr&gt;&lt;td class="&amp;""""&amp;"dataleft"&amp;""""&amp;"&gt;"&amp;
TEXT(A752,"0")&amp;"&lt;/td&gt;&lt;td class="&amp;""""&amp;"dataleft"&amp;""""&amp;"&gt;"&amp;
TEXT(B752,"")&amp;"&lt;/td&gt;&lt;td class="&amp;""""&amp;"dataleft"&amp;""""&amp;"&gt;"&amp;
TEXT(C752,"")&amp;"&lt;/td&gt;&lt;td class="&amp;""""&amp;"dataleft"&amp;""""&amp;"&gt;"&amp;
TEXT(D752,"0.0")&amp;"&lt;/td&gt;&lt;td class="&amp;""""&amp;"datacenter"&amp;""""&amp;"&gt;"&amp;
TEXT(E752,"0.0")&amp;"&lt;/td&gt;&lt;td class="&amp;""""&amp;"dataright"&amp;""""&amp;"&gt;"&amp;
TEXT(F752,"mmmm d, yyyy")&amp;"&lt;/td&gt;&lt;td class="&amp;""""&amp;"datacenter"&amp;""""&amp;"&gt;"&amp;
TEXT(G752,"0.0")&amp;"&lt;/td&gt;&lt;td class="&amp;""""&amp;"datacenter"&amp;""""&amp;"&gt;"&amp;
TEXT(H752,"0")&amp;"&lt;/td&gt;"&amp;
"&lt;/tr&gt;"</f>
        <v>&lt;tr&gt;&lt;td class="dataleft"&gt;269&lt;/td&gt;&lt;td class="dataleft"&gt;Gray&lt;/td&gt;&lt;td class="dataleft"&gt;&lt;/td&gt;&lt;td class="dataleft"&gt;Will E&lt;/td&gt;&lt;td class="datacenter"&gt;F&lt;/td&gt;&lt;td class="dataright"&gt;August 6, 1903&lt;/td&gt;&lt;td class="datacenter"&gt;Sanborn Enterprise&lt;/td&gt;&lt;td class="datacenter"&gt;8&lt;/td&gt;&lt;/tr&gt;</v>
      </c>
      <c r="U752" s="2">
        <f>LEN(S752)</f>
        <v>129</v>
      </c>
    </row>
    <row r="753" spans="1:21" x14ac:dyDescent="0.25">
      <c r="A753" s="2">
        <v>268</v>
      </c>
      <c r="B753" s="4" t="s">
        <v>9039</v>
      </c>
      <c r="C753" s="4"/>
      <c r="D753" s="4" t="s">
        <v>5171</v>
      </c>
      <c r="E753" s="5" t="s">
        <v>26</v>
      </c>
      <c r="F753" s="52">
        <v>1180</v>
      </c>
      <c r="G753" s="5" t="s">
        <v>13633</v>
      </c>
      <c r="H753" s="5">
        <v>8</v>
      </c>
      <c r="I753" s="48">
        <v>30</v>
      </c>
      <c r="J753" s="5">
        <v>753</v>
      </c>
      <c r="K753" s="47" t="s">
        <v>20069</v>
      </c>
      <c r="L753" s="46" t="s">
        <v>25748</v>
      </c>
      <c r="M753" s="46"/>
      <c r="N753" s="46"/>
      <c r="O753" s="39">
        <f>YEAR(F753)</f>
        <v>1903</v>
      </c>
      <c r="P753" s="2">
        <f>MONTH(F753)</f>
        <v>3</v>
      </c>
      <c r="Q753" s="2">
        <f>P753</f>
        <v>3</v>
      </c>
      <c r="R753" s="2">
        <f>DAY(F753)</f>
        <v>25</v>
      </c>
      <c r="S753" s="2" t="str">
        <f>"&lt;a href="&amp;""""&amp;L753&amp;"\"&amp;K753&amp;"""&gt;"&amp;B753&amp;"&lt;/a&gt;"</f>
        <v>&lt;a href="set03\se\se_september_4,_1902_-_december_28,_1905\births\gray,_male_birth_to_t_m_march_25,_1903_p8_se.pdf"&gt;Gray&lt;/a&gt;</v>
      </c>
      <c r="T753" s="78" t="str">
        <f>"&lt;tr&gt;&lt;td class="&amp;""""&amp;"dataleft"&amp;""""&amp;"&gt;"&amp;
TEXT(A753,"0")&amp;"&lt;/td&gt;&lt;td class="&amp;""""&amp;"dataleft"&amp;""""&amp;"&gt;"&amp;
TEXT(B753,"")&amp;"&lt;/td&gt;&lt;td class="&amp;""""&amp;"dataleft"&amp;""""&amp;"&gt;"&amp;
TEXT(C753,"")&amp;"&lt;/td&gt;&lt;td class="&amp;""""&amp;"dataleft"&amp;""""&amp;"&gt;"&amp;
TEXT(D753,"0.0")&amp;"&lt;/td&gt;&lt;td class="&amp;""""&amp;"datacenter"&amp;""""&amp;"&gt;"&amp;
TEXT(E753,"0.0")&amp;"&lt;/td&gt;&lt;td class="&amp;""""&amp;"dataright"&amp;""""&amp;"&gt;"&amp;
TEXT(F753,"mmmm d, yyyy")&amp;"&lt;/td&gt;&lt;td class="&amp;""""&amp;"datacenter"&amp;""""&amp;"&gt;"&amp;
TEXT(G753,"0.0")&amp;"&lt;/td&gt;&lt;td class="&amp;""""&amp;"datacenter"&amp;""""&amp;"&gt;"&amp;
TEXT(H753,"0")&amp;"&lt;/td&gt;"&amp;
"&lt;/tr&gt;"</f>
        <v>&lt;tr&gt;&lt;td class="dataleft"&gt;268&lt;/td&gt;&lt;td class="dataleft"&gt;Gray&lt;/td&gt;&lt;td class="dataleft"&gt;&lt;/td&gt;&lt;td class="dataleft"&gt;T M&lt;/td&gt;&lt;td class="datacenter"&gt;M&lt;/td&gt;&lt;td class="dataright"&gt;March 25, 1903&lt;/td&gt;&lt;td class="datacenter"&gt;Sanborn Enterprise&lt;/td&gt;&lt;td class="datacenter"&gt;8&lt;/td&gt;&lt;/tr&gt;</v>
      </c>
      <c r="U753" s="2">
        <f>LEN(S753)</f>
        <v>124</v>
      </c>
    </row>
    <row r="754" spans="1:21" x14ac:dyDescent="0.25">
      <c r="A754" s="2">
        <v>281</v>
      </c>
      <c r="B754" s="4" t="s">
        <v>9041</v>
      </c>
      <c r="C754" s="4"/>
      <c r="D754" s="4" t="s">
        <v>292</v>
      </c>
      <c r="E754" s="5" t="s">
        <v>226</v>
      </c>
      <c r="F754" s="52">
        <v>1216</v>
      </c>
      <c r="G754" s="5" t="s">
        <v>13633</v>
      </c>
      <c r="H754" s="5">
        <v>5</v>
      </c>
      <c r="I754" s="48">
        <v>30</v>
      </c>
      <c r="J754" s="5">
        <v>754</v>
      </c>
      <c r="K754" s="47" t="s">
        <v>20070</v>
      </c>
      <c r="L754" s="46" t="s">
        <v>25748</v>
      </c>
      <c r="M754" s="46"/>
      <c r="N754" s="46"/>
      <c r="O754" s="39">
        <f>YEAR(F754)</f>
        <v>1903</v>
      </c>
      <c r="P754" s="2">
        <f>MONTH(F754)</f>
        <v>4</v>
      </c>
      <c r="Q754" s="2">
        <f>P754</f>
        <v>4</v>
      </c>
      <c r="R754" s="2">
        <f>DAY(F754)</f>
        <v>30</v>
      </c>
      <c r="S754" s="2" t="str">
        <f>"&lt;a href="&amp;""""&amp;L754&amp;"\"&amp;K754&amp;"""&gt;"&amp;B754&amp;"&lt;/a&gt;"</f>
        <v>&lt;a href="set03\se\se_september_4,_1902_-_december_28,_1905\births\gulmon,_female_birth_to_louis_april_30,_1903_p5_se.pdf"&gt;Gulmon&lt;/a&gt;</v>
      </c>
      <c r="T754" s="78" t="str">
        <f>"&lt;tr&gt;&lt;td class="&amp;""""&amp;"dataleft"&amp;""""&amp;"&gt;"&amp;
TEXT(A754,"0")&amp;"&lt;/td&gt;&lt;td class="&amp;""""&amp;"dataleft"&amp;""""&amp;"&gt;"&amp;
TEXT(B754,"")&amp;"&lt;/td&gt;&lt;td class="&amp;""""&amp;"dataleft"&amp;""""&amp;"&gt;"&amp;
TEXT(C754,"")&amp;"&lt;/td&gt;&lt;td class="&amp;""""&amp;"dataleft"&amp;""""&amp;"&gt;"&amp;
TEXT(D754,"0.0")&amp;"&lt;/td&gt;&lt;td class="&amp;""""&amp;"datacenter"&amp;""""&amp;"&gt;"&amp;
TEXT(E754,"0.0")&amp;"&lt;/td&gt;&lt;td class="&amp;""""&amp;"dataright"&amp;""""&amp;"&gt;"&amp;
TEXT(F754,"mmmm d, yyyy")&amp;"&lt;/td&gt;&lt;td class="&amp;""""&amp;"datacenter"&amp;""""&amp;"&gt;"&amp;
TEXT(G754,"0.0")&amp;"&lt;/td&gt;&lt;td class="&amp;""""&amp;"datacenter"&amp;""""&amp;"&gt;"&amp;
TEXT(H754,"0")&amp;"&lt;/td&gt;"&amp;
"&lt;/tr&gt;"</f>
        <v>&lt;tr&gt;&lt;td class="dataleft"&gt;281&lt;/td&gt;&lt;td class="dataleft"&gt;Gulmon&lt;/td&gt;&lt;td class="dataleft"&gt;&lt;/td&gt;&lt;td class="dataleft"&gt;Louis&lt;/td&gt;&lt;td class="datacenter"&gt;F&lt;/td&gt;&lt;td class="dataright"&gt;April 30, 1903&lt;/td&gt;&lt;td class="datacenter"&gt;Sanborn Enterprise&lt;/td&gt;&lt;td class="datacenter"&gt;5&lt;/td&gt;&lt;/tr&gt;</v>
      </c>
      <c r="U754" s="2">
        <f>LEN(S754)</f>
        <v>132</v>
      </c>
    </row>
    <row r="755" spans="1:21" x14ac:dyDescent="0.25">
      <c r="A755" s="2">
        <v>347</v>
      </c>
      <c r="B755" s="4" t="s">
        <v>9042</v>
      </c>
      <c r="C755" s="4"/>
      <c r="D755" s="4" t="s">
        <v>228</v>
      </c>
      <c r="E755" s="5" t="s">
        <v>26</v>
      </c>
      <c r="F755" s="52">
        <v>1180</v>
      </c>
      <c r="G755" s="5" t="s">
        <v>13633</v>
      </c>
      <c r="H755" s="5">
        <v>8</v>
      </c>
      <c r="I755" s="48">
        <v>30</v>
      </c>
      <c r="J755" s="5">
        <v>755</v>
      </c>
      <c r="K755" s="47" t="s">
        <v>20071</v>
      </c>
      <c r="L755" s="46" t="s">
        <v>25748</v>
      </c>
      <c r="M755" s="46"/>
      <c r="N755" s="46"/>
      <c r="O755" s="39">
        <f>YEAR(F755)</f>
        <v>1903</v>
      </c>
      <c r="P755" s="2">
        <f>MONTH(F755)</f>
        <v>3</v>
      </c>
      <c r="Q755" s="2">
        <f>P755</f>
        <v>3</v>
      </c>
      <c r="R755" s="2">
        <f>DAY(F755)</f>
        <v>25</v>
      </c>
      <c r="S755" s="2" t="str">
        <f>"&lt;a href="&amp;""""&amp;L755&amp;"\"&amp;K755&amp;"""&gt;"&amp;B755&amp;"&lt;/a&gt;"</f>
        <v>&lt;a href="set03\se\se_september_4,_1902_-_december_28,_1905\births\hill,_male_birth_to_robert_march_25,_1903_p8_se.pdf"&gt;Hill&lt;/a&gt;</v>
      </c>
      <c r="T755" s="78" t="str">
        <f>"&lt;tr&gt;&lt;td class="&amp;""""&amp;"dataleft"&amp;""""&amp;"&gt;"&amp;
TEXT(A755,"0")&amp;"&lt;/td&gt;&lt;td class="&amp;""""&amp;"dataleft"&amp;""""&amp;"&gt;"&amp;
TEXT(B755,"")&amp;"&lt;/td&gt;&lt;td class="&amp;""""&amp;"dataleft"&amp;""""&amp;"&gt;"&amp;
TEXT(C755,"")&amp;"&lt;/td&gt;&lt;td class="&amp;""""&amp;"dataleft"&amp;""""&amp;"&gt;"&amp;
TEXT(D755,"0.0")&amp;"&lt;/td&gt;&lt;td class="&amp;""""&amp;"datacenter"&amp;""""&amp;"&gt;"&amp;
TEXT(E755,"0.0")&amp;"&lt;/td&gt;&lt;td class="&amp;""""&amp;"dataright"&amp;""""&amp;"&gt;"&amp;
TEXT(F755,"mmmm d, yyyy")&amp;"&lt;/td&gt;&lt;td class="&amp;""""&amp;"datacenter"&amp;""""&amp;"&gt;"&amp;
TEXT(G755,"0.0")&amp;"&lt;/td&gt;&lt;td class="&amp;""""&amp;"datacenter"&amp;""""&amp;"&gt;"&amp;
TEXT(H755,"0")&amp;"&lt;/td&gt;"&amp;
"&lt;/tr&gt;"</f>
        <v>&lt;tr&gt;&lt;td class="dataleft"&gt;347&lt;/td&gt;&lt;td class="dataleft"&gt;Hill&lt;/td&gt;&lt;td class="dataleft"&gt;&lt;/td&gt;&lt;td class="dataleft"&gt;Robert&lt;/td&gt;&lt;td class="datacenter"&gt;M&lt;/td&gt;&lt;td class="dataright"&gt;March 25, 1903&lt;/td&gt;&lt;td class="datacenter"&gt;Sanborn Enterprise&lt;/td&gt;&lt;td class="datacenter"&gt;8&lt;/td&gt;&lt;/tr&gt;</v>
      </c>
      <c r="U755" s="2">
        <f>LEN(S755)</f>
        <v>127</v>
      </c>
    </row>
    <row r="756" spans="1:21" ht="30" x14ac:dyDescent="0.25">
      <c r="A756" s="2">
        <v>351</v>
      </c>
      <c r="B756" s="4" t="s">
        <v>9043</v>
      </c>
      <c r="C756" s="4"/>
      <c r="D756" s="4" t="s">
        <v>4702</v>
      </c>
      <c r="E756" s="5" t="s">
        <v>226</v>
      </c>
      <c r="F756" s="52">
        <v>1377</v>
      </c>
      <c r="G756" s="5" t="s">
        <v>13633</v>
      </c>
      <c r="H756" s="5">
        <v>5</v>
      </c>
      <c r="I756" s="48">
        <v>30</v>
      </c>
      <c r="J756" s="5">
        <v>756</v>
      </c>
      <c r="K756" s="47" t="s">
        <v>20072</v>
      </c>
      <c r="L756" s="46" t="s">
        <v>25748</v>
      </c>
      <c r="M756" s="46"/>
      <c r="N756" s="46"/>
      <c r="O756" s="39">
        <f>YEAR(F756)</f>
        <v>1903</v>
      </c>
      <c r="P756" s="2">
        <f>MONTH(F756)</f>
        <v>10</v>
      </c>
      <c r="Q756" s="2">
        <f>P756</f>
        <v>10</v>
      </c>
      <c r="R756" s="2">
        <f>DAY(F756)</f>
        <v>8</v>
      </c>
      <c r="S756" s="2" t="str">
        <f>"&lt;a href="&amp;""""&amp;L756&amp;"\"&amp;K756&amp;"""&gt;"&amp;B756&amp;"&lt;/a&gt;"</f>
        <v>&lt;a href="set03\se\se_september_4,_1902_-_december_28,_1905\births\hinsperger,_female_birth_to_andrew_october_8,_1903_p5_se.pdf"&gt;Hinsperger&lt;/a&gt;</v>
      </c>
      <c r="T756" s="78" t="str">
        <f>"&lt;tr&gt;&lt;td class="&amp;""""&amp;"dataleft"&amp;""""&amp;"&gt;"&amp;
TEXT(A756,"0")&amp;"&lt;/td&gt;&lt;td class="&amp;""""&amp;"dataleft"&amp;""""&amp;"&gt;"&amp;
TEXT(B756,"")&amp;"&lt;/td&gt;&lt;td class="&amp;""""&amp;"dataleft"&amp;""""&amp;"&gt;"&amp;
TEXT(C756,"")&amp;"&lt;/td&gt;&lt;td class="&amp;""""&amp;"dataleft"&amp;""""&amp;"&gt;"&amp;
TEXT(D756,"0.0")&amp;"&lt;/td&gt;&lt;td class="&amp;""""&amp;"datacenter"&amp;""""&amp;"&gt;"&amp;
TEXT(E756,"0.0")&amp;"&lt;/td&gt;&lt;td class="&amp;""""&amp;"dataright"&amp;""""&amp;"&gt;"&amp;
TEXT(F756,"mmmm d, yyyy")&amp;"&lt;/td&gt;&lt;td class="&amp;""""&amp;"datacenter"&amp;""""&amp;"&gt;"&amp;
TEXT(G756,"0.0")&amp;"&lt;/td&gt;&lt;td class="&amp;""""&amp;"datacenter"&amp;""""&amp;"&gt;"&amp;
TEXT(H756,"0")&amp;"&lt;/td&gt;"&amp;
"&lt;/tr&gt;"</f>
        <v>&lt;tr&gt;&lt;td class="dataleft"&gt;351&lt;/td&gt;&lt;td class="dataleft"&gt;Hinsperger&lt;/td&gt;&lt;td class="dataleft"&gt;&lt;/td&gt;&lt;td class="dataleft"&gt;Andrew&lt;/td&gt;&lt;td class="datacenter"&gt;F&lt;/td&gt;&lt;td class="dataright"&gt;October 8, 1903&lt;/td&gt;&lt;td class="datacenter"&gt;Sanborn Enterprise&lt;/td&gt;&lt;td class="datacenter"&gt;5&lt;/td&gt;&lt;/tr&gt;</v>
      </c>
      <c r="U756" s="2">
        <f>LEN(S756)</f>
        <v>142</v>
      </c>
    </row>
    <row r="757" spans="1:21" ht="30" x14ac:dyDescent="0.25">
      <c r="A757" s="2">
        <v>472</v>
      </c>
      <c r="B757" s="4" t="s">
        <v>9044</v>
      </c>
      <c r="C757" s="4"/>
      <c r="D757" s="4" t="s">
        <v>9045</v>
      </c>
      <c r="E757" s="5" t="s">
        <v>226</v>
      </c>
      <c r="F757" s="52">
        <v>2140</v>
      </c>
      <c r="G757" s="5" t="s">
        <v>13633</v>
      </c>
      <c r="H757" s="5">
        <v>8</v>
      </c>
      <c r="I757" s="48">
        <v>30</v>
      </c>
      <c r="J757" s="5">
        <v>757</v>
      </c>
      <c r="K757" s="47" t="s">
        <v>20074</v>
      </c>
      <c r="L757" s="46" t="s">
        <v>25748</v>
      </c>
      <c r="M757" s="46"/>
      <c r="N757" s="46"/>
      <c r="O757" s="39">
        <f>YEAR(F757)</f>
        <v>1905</v>
      </c>
      <c r="P757" s="2">
        <f>MONTH(F757)</f>
        <v>11</v>
      </c>
      <c r="Q757" s="2">
        <f>P757</f>
        <v>11</v>
      </c>
      <c r="R757" s="2">
        <f>DAY(F757)</f>
        <v>9</v>
      </c>
      <c r="S757" s="2" t="str">
        <f>"&lt;a href="&amp;""""&amp;L757&amp;"\"&amp;K757&amp;"""&gt;"&amp;B757&amp;"&lt;/a&gt;"</f>
        <v>&lt;a href="set03\se\se_september_4,_1902_-_december_28,_1905\births\kruger,_female_birth_to_paul_november_9,_1905_p8_se.pdf"&gt;Kruger&lt;/a&gt;</v>
      </c>
      <c r="T757" s="78" t="str">
        <f>"&lt;tr&gt;&lt;td class="&amp;""""&amp;"dataleft"&amp;""""&amp;"&gt;"&amp;
TEXT(A757,"0")&amp;"&lt;/td&gt;&lt;td class="&amp;""""&amp;"dataleft"&amp;""""&amp;"&gt;"&amp;
TEXT(B757,"")&amp;"&lt;/td&gt;&lt;td class="&amp;""""&amp;"dataleft"&amp;""""&amp;"&gt;"&amp;
TEXT(C757,"")&amp;"&lt;/td&gt;&lt;td class="&amp;""""&amp;"dataleft"&amp;""""&amp;"&gt;"&amp;
TEXT(D757,"0.0")&amp;"&lt;/td&gt;&lt;td class="&amp;""""&amp;"datacenter"&amp;""""&amp;"&gt;"&amp;
TEXT(E757,"0.0")&amp;"&lt;/td&gt;&lt;td class="&amp;""""&amp;"dataright"&amp;""""&amp;"&gt;"&amp;
TEXT(F757,"mmmm d, yyyy")&amp;"&lt;/td&gt;&lt;td class="&amp;""""&amp;"datacenter"&amp;""""&amp;"&gt;"&amp;
TEXT(G757,"0.0")&amp;"&lt;/td&gt;&lt;td class="&amp;""""&amp;"datacenter"&amp;""""&amp;"&gt;"&amp;
TEXT(H757,"0")&amp;"&lt;/td&gt;"&amp;
"&lt;/tr&gt;"</f>
        <v>&lt;tr&gt;&lt;td class="dataleft"&gt;472&lt;/td&gt;&lt;td class="dataleft"&gt;Kruger&lt;/td&gt;&lt;td class="dataleft"&gt;&lt;/td&gt;&lt;td class="dataleft"&gt;Paul&lt;/td&gt;&lt;td class="datacenter"&gt;F&lt;/td&gt;&lt;td class="dataright"&gt;November 9, 1905&lt;/td&gt;&lt;td class="datacenter"&gt;Sanborn Enterprise&lt;/td&gt;&lt;td class="datacenter"&gt;8&lt;/td&gt;&lt;/tr&gt;</v>
      </c>
      <c r="U757" s="2">
        <f>LEN(S757)</f>
        <v>133</v>
      </c>
    </row>
    <row r="758" spans="1:21" x14ac:dyDescent="0.25">
      <c r="A758" s="2">
        <v>486</v>
      </c>
      <c r="B758" s="4" t="s">
        <v>9046</v>
      </c>
      <c r="C758" s="4"/>
      <c r="D758" s="4" t="s">
        <v>9047</v>
      </c>
      <c r="E758" s="5" t="s">
        <v>226</v>
      </c>
      <c r="F758" s="52">
        <v>1853</v>
      </c>
      <c r="G758" s="5" t="s">
        <v>13633</v>
      </c>
      <c r="H758" s="5">
        <v>5</v>
      </c>
      <c r="I758" s="48">
        <v>30</v>
      </c>
      <c r="J758" s="5">
        <v>758</v>
      </c>
      <c r="K758" s="47" t="s">
        <v>20075</v>
      </c>
      <c r="L758" s="46" t="s">
        <v>25748</v>
      </c>
      <c r="M758" s="46"/>
      <c r="N758" s="46"/>
      <c r="O758" s="39">
        <f>YEAR(F758)</f>
        <v>1905</v>
      </c>
      <c r="P758" s="2">
        <f>MONTH(F758)</f>
        <v>1</v>
      </c>
      <c r="Q758" s="2">
        <f>P758</f>
        <v>1</v>
      </c>
      <c r="R758" s="2">
        <f>DAY(F758)</f>
        <v>26</v>
      </c>
      <c r="S758" s="2" t="str">
        <f>"&lt;a href="&amp;""""&amp;L758&amp;"\"&amp;K758&amp;"""&gt;"&amp;B758&amp;"&lt;/a&gt;"</f>
        <v>&lt;a href="set03\se\se_september_4,_1902_-_december_28,_1905\births\langer,_female_birth_to_c_o_january_26,_1905_p5_se.pdf"&gt;Langer&lt;/a&gt;</v>
      </c>
      <c r="T758" s="78" t="str">
        <f>"&lt;tr&gt;&lt;td class="&amp;""""&amp;"dataleft"&amp;""""&amp;"&gt;"&amp;
TEXT(A758,"0")&amp;"&lt;/td&gt;&lt;td class="&amp;""""&amp;"dataleft"&amp;""""&amp;"&gt;"&amp;
TEXT(B758,"")&amp;"&lt;/td&gt;&lt;td class="&amp;""""&amp;"dataleft"&amp;""""&amp;"&gt;"&amp;
TEXT(C758,"")&amp;"&lt;/td&gt;&lt;td class="&amp;""""&amp;"dataleft"&amp;""""&amp;"&gt;"&amp;
TEXT(D758,"0.0")&amp;"&lt;/td&gt;&lt;td class="&amp;""""&amp;"datacenter"&amp;""""&amp;"&gt;"&amp;
TEXT(E758,"0.0")&amp;"&lt;/td&gt;&lt;td class="&amp;""""&amp;"dataright"&amp;""""&amp;"&gt;"&amp;
TEXT(F758,"mmmm d, yyyy")&amp;"&lt;/td&gt;&lt;td class="&amp;""""&amp;"datacenter"&amp;""""&amp;"&gt;"&amp;
TEXT(G758,"0.0")&amp;"&lt;/td&gt;&lt;td class="&amp;""""&amp;"datacenter"&amp;""""&amp;"&gt;"&amp;
TEXT(H758,"0")&amp;"&lt;/td&gt;"&amp;
"&lt;/tr&gt;"</f>
        <v>&lt;tr&gt;&lt;td class="dataleft"&gt;486&lt;/td&gt;&lt;td class="dataleft"&gt;Langer&lt;/td&gt;&lt;td class="dataleft"&gt;&lt;/td&gt;&lt;td class="dataleft"&gt;C O&lt;/td&gt;&lt;td class="datacenter"&gt;F&lt;/td&gt;&lt;td class="dataright"&gt;January 26, 1905&lt;/td&gt;&lt;td class="datacenter"&gt;Sanborn Enterprise&lt;/td&gt;&lt;td class="datacenter"&gt;5&lt;/td&gt;&lt;/tr&gt;</v>
      </c>
      <c r="U758" s="2">
        <f>LEN(S758)</f>
        <v>132</v>
      </c>
    </row>
    <row r="759" spans="1:21" x14ac:dyDescent="0.25">
      <c r="A759" s="2">
        <v>496</v>
      </c>
      <c r="B759" s="4" t="s">
        <v>4168</v>
      </c>
      <c r="C759" s="4"/>
      <c r="D759" s="4" t="s">
        <v>9030</v>
      </c>
      <c r="E759" s="5" t="s">
        <v>26</v>
      </c>
      <c r="F759" s="52">
        <v>1573</v>
      </c>
      <c r="G759" s="5" t="s">
        <v>13633</v>
      </c>
      <c r="H759" s="5">
        <v>8</v>
      </c>
      <c r="I759" s="48">
        <v>30</v>
      </c>
      <c r="J759" s="5">
        <v>759</v>
      </c>
      <c r="K759" s="47" t="s">
        <v>20076</v>
      </c>
      <c r="L759" s="46" t="s">
        <v>25748</v>
      </c>
      <c r="M759" s="46"/>
      <c r="N759" s="46"/>
      <c r="O759" s="39">
        <f>YEAR(F759)</f>
        <v>1904</v>
      </c>
      <c r="P759" s="2">
        <f>MONTH(F759)</f>
        <v>4</v>
      </c>
      <c r="Q759" s="2">
        <f>P759</f>
        <v>4</v>
      </c>
      <c r="R759" s="2">
        <f>DAY(F759)</f>
        <v>21</v>
      </c>
      <c r="S759" s="2" t="str">
        <f>"&lt;a href="&amp;""""&amp;L759&amp;"\"&amp;K759&amp;"""&gt;"&amp;B759&amp;"&lt;/a&gt;"</f>
        <v>&lt;a href="set03\se\se_september_4,_1902_-_december_28,_1905\births\larson,_male_birth_to_swan_april_21,_1904_p8_se.pdf"&gt;Larson&lt;/a&gt;</v>
      </c>
      <c r="T759" s="78" t="str">
        <f>"&lt;tr&gt;&lt;td class="&amp;""""&amp;"dataleft"&amp;""""&amp;"&gt;"&amp;
TEXT(A759,"0")&amp;"&lt;/td&gt;&lt;td class="&amp;""""&amp;"dataleft"&amp;""""&amp;"&gt;"&amp;
TEXT(B759,"")&amp;"&lt;/td&gt;&lt;td class="&amp;""""&amp;"dataleft"&amp;""""&amp;"&gt;"&amp;
TEXT(C759,"")&amp;"&lt;/td&gt;&lt;td class="&amp;""""&amp;"dataleft"&amp;""""&amp;"&gt;"&amp;
TEXT(D759,"0.0")&amp;"&lt;/td&gt;&lt;td class="&amp;""""&amp;"datacenter"&amp;""""&amp;"&gt;"&amp;
TEXT(E759,"0.0")&amp;"&lt;/td&gt;&lt;td class="&amp;""""&amp;"dataright"&amp;""""&amp;"&gt;"&amp;
TEXT(F759,"mmmm d, yyyy")&amp;"&lt;/td&gt;&lt;td class="&amp;""""&amp;"datacenter"&amp;""""&amp;"&gt;"&amp;
TEXT(G759,"0.0")&amp;"&lt;/td&gt;&lt;td class="&amp;""""&amp;"datacenter"&amp;""""&amp;"&gt;"&amp;
TEXT(H759,"0")&amp;"&lt;/td&gt;"&amp;
"&lt;/tr&gt;"</f>
        <v>&lt;tr&gt;&lt;td class="dataleft"&gt;496&lt;/td&gt;&lt;td class="dataleft"&gt;Larson&lt;/td&gt;&lt;td class="dataleft"&gt;&lt;/td&gt;&lt;td class="dataleft"&gt;Swan&lt;/td&gt;&lt;td class="datacenter"&gt;M&lt;/td&gt;&lt;td class="dataright"&gt;April 21, 1904&lt;/td&gt;&lt;td class="datacenter"&gt;Sanborn Enterprise&lt;/td&gt;&lt;td class="datacenter"&gt;8&lt;/td&gt;&lt;/tr&gt;</v>
      </c>
      <c r="U759" s="2">
        <f>LEN(S759)</f>
        <v>129</v>
      </c>
    </row>
    <row r="760" spans="1:21" x14ac:dyDescent="0.25">
      <c r="A760" s="2">
        <v>505</v>
      </c>
      <c r="B760" s="4" t="s">
        <v>9048</v>
      </c>
      <c r="C760" s="4"/>
      <c r="D760" s="4" t="s">
        <v>9049</v>
      </c>
      <c r="E760" s="5" t="s">
        <v>26</v>
      </c>
      <c r="F760" s="52">
        <v>1342</v>
      </c>
      <c r="G760" s="5" t="s">
        <v>13633</v>
      </c>
      <c r="H760" s="5">
        <v>5</v>
      </c>
      <c r="I760" s="48">
        <v>30</v>
      </c>
      <c r="J760" s="5">
        <v>760</v>
      </c>
      <c r="K760" s="47" t="s">
        <v>20077</v>
      </c>
      <c r="L760" s="46" t="s">
        <v>25748</v>
      </c>
      <c r="M760" s="46"/>
      <c r="N760" s="46"/>
      <c r="O760" s="39">
        <f>YEAR(F760)</f>
        <v>1903</v>
      </c>
      <c r="P760" s="2">
        <f>MONTH(F760)</f>
        <v>9</v>
      </c>
      <c r="Q760" s="2">
        <f>P760</f>
        <v>9</v>
      </c>
      <c r="R760" s="2">
        <f>DAY(F760)</f>
        <v>3</v>
      </c>
      <c r="S760" s="2" t="str">
        <f>"&lt;a href="&amp;""""&amp;L760&amp;"\"&amp;K760&amp;"""&gt;"&amp;B760&amp;"&lt;/a&gt;"</f>
        <v>&lt;a href="set03\se\se_september_4,_1902_-_december_28,_1905\births\lilly,_male_birth_to_f_l_september_3,_1903_p5_se.pdf"&gt;Lilly&lt;/a&gt;</v>
      </c>
      <c r="T760" s="78" t="str">
        <f>"&lt;tr&gt;&lt;td class="&amp;""""&amp;"dataleft"&amp;""""&amp;"&gt;"&amp;
TEXT(A760,"0")&amp;"&lt;/td&gt;&lt;td class="&amp;""""&amp;"dataleft"&amp;""""&amp;"&gt;"&amp;
TEXT(B760,"")&amp;"&lt;/td&gt;&lt;td class="&amp;""""&amp;"dataleft"&amp;""""&amp;"&gt;"&amp;
TEXT(C760,"")&amp;"&lt;/td&gt;&lt;td class="&amp;""""&amp;"dataleft"&amp;""""&amp;"&gt;"&amp;
TEXT(D760,"0.0")&amp;"&lt;/td&gt;&lt;td class="&amp;""""&amp;"datacenter"&amp;""""&amp;"&gt;"&amp;
TEXT(E760,"0.0")&amp;"&lt;/td&gt;&lt;td class="&amp;""""&amp;"dataright"&amp;""""&amp;"&gt;"&amp;
TEXT(F760,"mmmm d, yyyy")&amp;"&lt;/td&gt;&lt;td class="&amp;""""&amp;"datacenter"&amp;""""&amp;"&gt;"&amp;
TEXT(G760,"0.0")&amp;"&lt;/td&gt;&lt;td class="&amp;""""&amp;"datacenter"&amp;""""&amp;"&gt;"&amp;
TEXT(H760,"0")&amp;"&lt;/td&gt;"&amp;
"&lt;/tr&gt;"</f>
        <v>&lt;tr&gt;&lt;td class="dataleft"&gt;505&lt;/td&gt;&lt;td class="dataleft"&gt;Lilly&lt;/td&gt;&lt;td class="dataleft"&gt;&lt;/td&gt;&lt;td class="dataleft"&gt;F L&lt;/td&gt;&lt;td class="datacenter"&gt;M&lt;/td&gt;&lt;td class="dataright"&gt;September 3, 1903&lt;/td&gt;&lt;td class="datacenter"&gt;Sanborn Enterprise&lt;/td&gt;&lt;td class="datacenter"&gt;5&lt;/td&gt;&lt;/tr&gt;</v>
      </c>
      <c r="U760" s="2">
        <f>LEN(S760)</f>
        <v>129</v>
      </c>
    </row>
    <row r="761" spans="1:21" x14ac:dyDescent="0.25">
      <c r="A761" s="2">
        <v>520</v>
      </c>
      <c r="B761" s="4" t="s">
        <v>9050</v>
      </c>
      <c r="C761" s="4"/>
      <c r="D761" s="4" t="s">
        <v>2758</v>
      </c>
      <c r="E761" s="5" t="s">
        <v>226</v>
      </c>
      <c r="F761" s="52">
        <v>1825</v>
      </c>
      <c r="G761" s="5" t="s">
        <v>13633</v>
      </c>
      <c r="H761" s="5">
        <v>8</v>
      </c>
      <c r="I761" s="48">
        <v>30</v>
      </c>
      <c r="J761" s="5">
        <v>761</v>
      </c>
      <c r="K761" s="47" t="s">
        <v>20078</v>
      </c>
      <c r="L761" s="46" t="s">
        <v>25748</v>
      </c>
      <c r="M761" s="46"/>
      <c r="N761" s="46"/>
      <c r="O761" s="39">
        <f>YEAR(F761)</f>
        <v>1904</v>
      </c>
      <c r="P761" s="2">
        <f>MONTH(F761)</f>
        <v>12</v>
      </c>
      <c r="Q761" s="2">
        <f>P761</f>
        <v>12</v>
      </c>
      <c r="R761" s="2">
        <f>DAY(F761)</f>
        <v>29</v>
      </c>
      <c r="S761" s="2" t="str">
        <f>"&lt;a href="&amp;""""&amp;L761&amp;"\"&amp;K761&amp;"""&gt;"&amp;B761&amp;"&lt;/a&gt;"</f>
        <v>&lt;a href="set03\se\se_september_4,_1902_-_december_28,_1905\births\lundy,_female_birth_to_ed_december_29,_1904_p8_se.pdf"&gt;Lundy&lt;/a&gt;</v>
      </c>
      <c r="T761" s="78" t="str">
        <f>"&lt;tr&gt;&lt;td class="&amp;""""&amp;"dataleft"&amp;""""&amp;"&gt;"&amp;
TEXT(A761,"0")&amp;"&lt;/td&gt;&lt;td class="&amp;""""&amp;"dataleft"&amp;""""&amp;"&gt;"&amp;
TEXT(B761,"")&amp;"&lt;/td&gt;&lt;td class="&amp;""""&amp;"dataleft"&amp;""""&amp;"&gt;"&amp;
TEXT(C761,"")&amp;"&lt;/td&gt;&lt;td class="&amp;""""&amp;"dataleft"&amp;""""&amp;"&gt;"&amp;
TEXT(D761,"0.0")&amp;"&lt;/td&gt;&lt;td class="&amp;""""&amp;"datacenter"&amp;""""&amp;"&gt;"&amp;
TEXT(E761,"0.0")&amp;"&lt;/td&gt;&lt;td class="&amp;""""&amp;"dataright"&amp;""""&amp;"&gt;"&amp;
TEXT(F761,"mmmm d, yyyy")&amp;"&lt;/td&gt;&lt;td class="&amp;""""&amp;"datacenter"&amp;""""&amp;"&gt;"&amp;
TEXT(G761,"0.0")&amp;"&lt;/td&gt;&lt;td class="&amp;""""&amp;"datacenter"&amp;""""&amp;"&gt;"&amp;
TEXT(H761,"0")&amp;"&lt;/td&gt;"&amp;
"&lt;/tr&gt;"</f>
        <v>&lt;tr&gt;&lt;td class="dataleft"&gt;520&lt;/td&gt;&lt;td class="dataleft"&gt;Lundy&lt;/td&gt;&lt;td class="dataleft"&gt;&lt;/td&gt;&lt;td class="dataleft"&gt;Ed&lt;/td&gt;&lt;td class="datacenter"&gt;F&lt;/td&gt;&lt;td class="dataright"&gt;December 29, 1904&lt;/td&gt;&lt;td class="datacenter"&gt;Sanborn Enterprise&lt;/td&gt;&lt;td class="datacenter"&gt;8&lt;/td&gt;&lt;/tr&gt;</v>
      </c>
      <c r="U761" s="2">
        <f>LEN(S761)</f>
        <v>130</v>
      </c>
    </row>
    <row r="762" spans="1:21" x14ac:dyDescent="0.25">
      <c r="A762" s="2">
        <v>524</v>
      </c>
      <c r="B762" s="4" t="s">
        <v>9051</v>
      </c>
      <c r="C762" s="4"/>
      <c r="D762" s="4" t="s">
        <v>292</v>
      </c>
      <c r="E762" s="5" t="s">
        <v>226</v>
      </c>
      <c r="F762" s="52">
        <v>2063</v>
      </c>
      <c r="G762" s="5" t="s">
        <v>13633</v>
      </c>
      <c r="H762" s="5">
        <v>8</v>
      </c>
      <c r="I762" s="48">
        <v>30</v>
      </c>
      <c r="J762" s="5">
        <v>762</v>
      </c>
      <c r="K762" s="47" t="s">
        <v>20079</v>
      </c>
      <c r="L762" s="46" t="s">
        <v>25748</v>
      </c>
      <c r="M762" s="46"/>
      <c r="N762" s="46"/>
      <c r="O762" s="39">
        <f>YEAR(F762)</f>
        <v>1905</v>
      </c>
      <c r="P762" s="2">
        <f>MONTH(F762)</f>
        <v>8</v>
      </c>
      <c r="Q762" s="2">
        <f>P762</f>
        <v>8</v>
      </c>
      <c r="R762" s="2">
        <f>DAY(F762)</f>
        <v>24</v>
      </c>
      <c r="S762" s="2" t="str">
        <f>"&lt;a href="&amp;""""&amp;L762&amp;"\"&amp;K762&amp;"""&gt;"&amp;B762&amp;"&lt;/a&gt;"</f>
        <v>&lt;a href="set03\se\se_september_4,_1902_-_december_28,_1905\births\malm,_female_birth_to_louis_august_24,_1905_p8_se.pdf"&gt;Malm&lt;/a&gt;</v>
      </c>
      <c r="T762" s="78" t="str">
        <f>"&lt;tr&gt;&lt;td class="&amp;""""&amp;"dataleft"&amp;""""&amp;"&gt;"&amp;
TEXT(A762,"0")&amp;"&lt;/td&gt;&lt;td class="&amp;""""&amp;"dataleft"&amp;""""&amp;"&gt;"&amp;
TEXT(B762,"")&amp;"&lt;/td&gt;&lt;td class="&amp;""""&amp;"dataleft"&amp;""""&amp;"&gt;"&amp;
TEXT(C762,"")&amp;"&lt;/td&gt;&lt;td class="&amp;""""&amp;"dataleft"&amp;""""&amp;"&gt;"&amp;
TEXT(D762,"0.0")&amp;"&lt;/td&gt;&lt;td class="&amp;""""&amp;"datacenter"&amp;""""&amp;"&gt;"&amp;
TEXT(E762,"0.0")&amp;"&lt;/td&gt;&lt;td class="&amp;""""&amp;"dataright"&amp;""""&amp;"&gt;"&amp;
TEXT(F762,"mmmm d, yyyy")&amp;"&lt;/td&gt;&lt;td class="&amp;""""&amp;"datacenter"&amp;""""&amp;"&gt;"&amp;
TEXT(G762,"0.0")&amp;"&lt;/td&gt;&lt;td class="&amp;""""&amp;"datacenter"&amp;""""&amp;"&gt;"&amp;
TEXT(H762,"0")&amp;"&lt;/td&gt;"&amp;
"&lt;/tr&gt;"</f>
        <v>&lt;tr&gt;&lt;td class="dataleft"&gt;524&lt;/td&gt;&lt;td class="dataleft"&gt;Malm&lt;/td&gt;&lt;td class="dataleft"&gt;&lt;/td&gt;&lt;td class="dataleft"&gt;Louis&lt;/td&gt;&lt;td class="datacenter"&gt;F&lt;/td&gt;&lt;td class="dataright"&gt;August 24, 1905&lt;/td&gt;&lt;td class="datacenter"&gt;Sanborn Enterprise&lt;/td&gt;&lt;td class="datacenter"&gt;8&lt;/td&gt;&lt;/tr&gt;</v>
      </c>
      <c r="U762" s="2">
        <f>LEN(S762)</f>
        <v>129</v>
      </c>
    </row>
    <row r="763" spans="1:21" ht="30" x14ac:dyDescent="0.25">
      <c r="A763" s="2">
        <v>526</v>
      </c>
      <c r="B763" s="4" t="s">
        <v>9052</v>
      </c>
      <c r="C763" s="4"/>
      <c r="D763" s="4" t="s">
        <v>9053</v>
      </c>
      <c r="E763" s="5" t="s">
        <v>26</v>
      </c>
      <c r="F763" s="52">
        <v>2175</v>
      </c>
      <c r="G763" s="5" t="s">
        <v>13633</v>
      </c>
      <c r="H763" s="5">
        <v>5</v>
      </c>
      <c r="I763" s="48">
        <v>30</v>
      </c>
      <c r="J763" s="5">
        <v>763</v>
      </c>
      <c r="K763" s="47" t="s">
        <v>20080</v>
      </c>
      <c r="L763" s="46" t="s">
        <v>25748</v>
      </c>
      <c r="M763" s="46"/>
      <c r="N763" s="46"/>
      <c r="O763" s="39">
        <f>YEAR(F763)</f>
        <v>1905</v>
      </c>
      <c r="P763" s="2">
        <f>MONTH(F763)</f>
        <v>12</v>
      </c>
      <c r="Q763" s="2">
        <f>P763</f>
        <v>12</v>
      </c>
      <c r="R763" s="2">
        <f>DAY(F763)</f>
        <v>14</v>
      </c>
      <c r="S763" s="2" t="str">
        <f>"&lt;a href="&amp;""""&amp;L763&amp;"\"&amp;K763&amp;"""&gt;"&amp;B763&amp;"&lt;/a&gt;"</f>
        <v>&lt;a href="set03\se\se_september_4,_1902_-_december_28,_1905\births\malosh,_male_birth_to_george_h_december_14,_1905_p5_se.pdf"&gt;Malosh&lt;/a&gt;</v>
      </c>
      <c r="T763" s="78" t="str">
        <f>"&lt;tr&gt;&lt;td class="&amp;""""&amp;"dataleft"&amp;""""&amp;"&gt;"&amp;
TEXT(A763,"0")&amp;"&lt;/td&gt;&lt;td class="&amp;""""&amp;"dataleft"&amp;""""&amp;"&gt;"&amp;
TEXT(B763,"")&amp;"&lt;/td&gt;&lt;td class="&amp;""""&amp;"dataleft"&amp;""""&amp;"&gt;"&amp;
TEXT(C763,"")&amp;"&lt;/td&gt;&lt;td class="&amp;""""&amp;"dataleft"&amp;""""&amp;"&gt;"&amp;
TEXT(D763,"0.0")&amp;"&lt;/td&gt;&lt;td class="&amp;""""&amp;"datacenter"&amp;""""&amp;"&gt;"&amp;
TEXT(E763,"0.0")&amp;"&lt;/td&gt;&lt;td class="&amp;""""&amp;"dataright"&amp;""""&amp;"&gt;"&amp;
TEXT(F763,"mmmm d, yyyy")&amp;"&lt;/td&gt;&lt;td class="&amp;""""&amp;"datacenter"&amp;""""&amp;"&gt;"&amp;
TEXT(G763,"0.0")&amp;"&lt;/td&gt;&lt;td class="&amp;""""&amp;"datacenter"&amp;""""&amp;"&gt;"&amp;
TEXT(H763,"0")&amp;"&lt;/td&gt;"&amp;
"&lt;/tr&gt;"</f>
        <v>&lt;tr&gt;&lt;td class="dataleft"&gt;526&lt;/td&gt;&lt;td class="dataleft"&gt;Malosh&lt;/td&gt;&lt;td class="dataleft"&gt;&lt;/td&gt;&lt;td class="dataleft"&gt;George H&lt;/td&gt;&lt;td class="datacenter"&gt;M&lt;/td&gt;&lt;td class="dataright"&gt;December 14, 1905&lt;/td&gt;&lt;td class="datacenter"&gt;Sanborn Enterprise&lt;/td&gt;&lt;td class="datacenter"&gt;5&lt;/td&gt;&lt;/tr&gt;</v>
      </c>
      <c r="U763" s="2">
        <f>LEN(S763)</f>
        <v>136</v>
      </c>
    </row>
    <row r="764" spans="1:21" x14ac:dyDescent="0.25">
      <c r="A764" s="2">
        <v>574</v>
      </c>
      <c r="B764" s="4" t="s">
        <v>9054</v>
      </c>
      <c r="C764" s="4"/>
      <c r="D764" s="4" t="s">
        <v>9055</v>
      </c>
      <c r="E764" s="5" t="s">
        <v>226</v>
      </c>
      <c r="F764" s="52">
        <v>1888</v>
      </c>
      <c r="G764" s="5" t="s">
        <v>13633</v>
      </c>
      <c r="H764" s="5">
        <v>5</v>
      </c>
      <c r="I764" s="48">
        <v>30</v>
      </c>
      <c r="J764" s="5">
        <v>764</v>
      </c>
      <c r="K764" s="47" t="s">
        <v>20081</v>
      </c>
      <c r="L764" s="46" t="s">
        <v>25748</v>
      </c>
      <c r="M764" s="46"/>
      <c r="N764" s="46"/>
      <c r="O764" s="39">
        <f>YEAR(F764)</f>
        <v>1905</v>
      </c>
      <c r="P764" s="2">
        <f>MONTH(F764)</f>
        <v>3</v>
      </c>
      <c r="Q764" s="2">
        <f>P764</f>
        <v>3</v>
      </c>
      <c r="R764" s="2">
        <f>DAY(F764)</f>
        <v>2</v>
      </c>
      <c r="S764" s="2" t="str">
        <f>"&lt;a href="&amp;""""&amp;L764&amp;"\"&amp;K764&amp;"""&gt;"&amp;B764&amp;"&lt;/a&gt;"</f>
        <v>&lt;a href="set03\se\se_september_4,_1902_-_december_28,_1905\births\moe,_female_birth_to_j_o_march_2,_1905_p5_se.pdf"&gt;Moe&lt;/a&gt;</v>
      </c>
      <c r="T764" s="78" t="str">
        <f>"&lt;tr&gt;&lt;td class="&amp;""""&amp;"dataleft"&amp;""""&amp;"&gt;"&amp;
TEXT(A764,"0")&amp;"&lt;/td&gt;&lt;td class="&amp;""""&amp;"dataleft"&amp;""""&amp;"&gt;"&amp;
TEXT(B764,"")&amp;"&lt;/td&gt;&lt;td class="&amp;""""&amp;"dataleft"&amp;""""&amp;"&gt;"&amp;
TEXT(C764,"")&amp;"&lt;/td&gt;&lt;td class="&amp;""""&amp;"dataleft"&amp;""""&amp;"&gt;"&amp;
TEXT(D764,"0.0")&amp;"&lt;/td&gt;&lt;td class="&amp;""""&amp;"datacenter"&amp;""""&amp;"&gt;"&amp;
TEXT(E764,"0.0")&amp;"&lt;/td&gt;&lt;td class="&amp;""""&amp;"dataright"&amp;""""&amp;"&gt;"&amp;
TEXT(F764,"mmmm d, yyyy")&amp;"&lt;/td&gt;&lt;td class="&amp;""""&amp;"datacenter"&amp;""""&amp;"&gt;"&amp;
TEXT(G764,"0.0")&amp;"&lt;/td&gt;&lt;td class="&amp;""""&amp;"datacenter"&amp;""""&amp;"&gt;"&amp;
TEXT(H764,"0")&amp;"&lt;/td&gt;"&amp;
"&lt;/tr&gt;"</f>
        <v>&lt;tr&gt;&lt;td class="dataleft"&gt;574&lt;/td&gt;&lt;td class="dataleft"&gt;Moe&lt;/td&gt;&lt;td class="dataleft"&gt;&lt;/td&gt;&lt;td class="dataleft"&gt;J O&lt;/td&gt;&lt;td class="datacenter"&gt;F&lt;/td&gt;&lt;td class="dataright"&gt;March 2, 1905&lt;/td&gt;&lt;td class="datacenter"&gt;Sanborn Enterprise&lt;/td&gt;&lt;td class="datacenter"&gt;5&lt;/td&gt;&lt;/tr&gt;</v>
      </c>
      <c r="U764" s="2">
        <f>LEN(S764)</f>
        <v>123</v>
      </c>
    </row>
    <row r="765" spans="1:21" ht="30" x14ac:dyDescent="0.25">
      <c r="A765" s="2">
        <v>576</v>
      </c>
      <c r="B765" s="4" t="s">
        <v>9056</v>
      </c>
      <c r="C765" s="4"/>
      <c r="D765" s="4" t="s">
        <v>9057</v>
      </c>
      <c r="E765" s="5" t="s">
        <v>26</v>
      </c>
      <c r="F765" s="52">
        <v>1461</v>
      </c>
      <c r="G765" s="5" t="s">
        <v>13633</v>
      </c>
      <c r="H765" s="5">
        <v>5</v>
      </c>
      <c r="I765" s="48">
        <v>30</v>
      </c>
      <c r="J765" s="5">
        <v>765</v>
      </c>
      <c r="K765" s="47" t="s">
        <v>20082</v>
      </c>
      <c r="L765" s="46" t="s">
        <v>25748</v>
      </c>
      <c r="M765" s="46"/>
      <c r="N765" s="46"/>
      <c r="O765" s="39">
        <f>YEAR(F765)</f>
        <v>1903</v>
      </c>
      <c r="P765" s="2">
        <f>MONTH(F765)</f>
        <v>12</v>
      </c>
      <c r="Q765" s="2">
        <f>P765</f>
        <v>12</v>
      </c>
      <c r="R765" s="2">
        <f>DAY(F765)</f>
        <v>31</v>
      </c>
      <c r="S765" s="2" t="str">
        <f>"&lt;a href="&amp;""""&amp;L765&amp;"\"&amp;K765&amp;"""&gt;"&amp;B765&amp;"&lt;/a&gt;"</f>
        <v>&lt;a href="set03\se\se_september_4,_1902_-_december_28,_1905\births\montgomery,_male_birth_to_gertrude_brewster_montgomery_december_31,_1903_p5_se.pdf"&gt;Montgomery&lt;/a&gt;</v>
      </c>
      <c r="T765" s="78" t="str">
        <f>"&lt;tr&gt;&lt;td class="&amp;""""&amp;"dataleft"&amp;""""&amp;"&gt;"&amp;
TEXT(A765,"0")&amp;"&lt;/td&gt;&lt;td class="&amp;""""&amp;"dataleft"&amp;""""&amp;"&gt;"&amp;
TEXT(B765,"")&amp;"&lt;/td&gt;&lt;td class="&amp;""""&amp;"dataleft"&amp;""""&amp;"&gt;"&amp;
TEXT(C765,"")&amp;"&lt;/td&gt;&lt;td class="&amp;""""&amp;"dataleft"&amp;""""&amp;"&gt;"&amp;
TEXT(D765,"0.0")&amp;"&lt;/td&gt;&lt;td class="&amp;""""&amp;"datacenter"&amp;""""&amp;"&gt;"&amp;
TEXT(E765,"0.0")&amp;"&lt;/td&gt;&lt;td class="&amp;""""&amp;"dataright"&amp;""""&amp;"&gt;"&amp;
TEXT(F765,"mmmm d, yyyy")&amp;"&lt;/td&gt;&lt;td class="&amp;""""&amp;"datacenter"&amp;""""&amp;"&gt;"&amp;
TEXT(G765,"0.0")&amp;"&lt;/td&gt;&lt;td class="&amp;""""&amp;"datacenter"&amp;""""&amp;"&gt;"&amp;
TEXT(H765,"0")&amp;"&lt;/td&gt;"&amp;
"&lt;/tr&gt;"</f>
        <v>&lt;tr&gt;&lt;td class="dataleft"&gt;576&lt;/td&gt;&lt;td class="dataleft"&gt;Montgomery&lt;/td&gt;&lt;td class="dataleft"&gt;&lt;/td&gt;&lt;td class="dataleft"&gt;Gertrude Brewster&lt;/td&gt;&lt;td class="datacenter"&gt;M&lt;/td&gt;&lt;td class="dataright"&gt;December 31, 1903&lt;/td&gt;&lt;td class="datacenter"&gt;Sanborn Enterprise&lt;/td&gt;&lt;td class="datacenter"&gt;5&lt;/td&gt;&lt;/tr&gt;</v>
      </c>
      <c r="U765" s="2">
        <f>LEN(S765)</f>
        <v>164</v>
      </c>
    </row>
    <row r="766" spans="1:21" ht="30" x14ac:dyDescent="0.25">
      <c r="A766" s="2">
        <v>598</v>
      </c>
      <c r="B766" s="4" t="s">
        <v>282</v>
      </c>
      <c r="C766" s="4"/>
      <c r="D766" s="4" t="s">
        <v>4702</v>
      </c>
      <c r="E766" s="5" t="s">
        <v>26</v>
      </c>
      <c r="F766" s="52">
        <v>999</v>
      </c>
      <c r="G766" s="5" t="s">
        <v>13633</v>
      </c>
      <c r="H766" s="5">
        <v>8</v>
      </c>
      <c r="I766" s="48">
        <v>30</v>
      </c>
      <c r="J766" s="5">
        <v>766</v>
      </c>
      <c r="K766" s="47" t="s">
        <v>20083</v>
      </c>
      <c r="L766" s="46" t="s">
        <v>25748</v>
      </c>
      <c r="M766" s="46"/>
      <c r="N766" s="46"/>
      <c r="O766" s="39">
        <f>YEAR(F766)</f>
        <v>1902</v>
      </c>
      <c r="P766" s="2">
        <f>MONTH(F766)</f>
        <v>9</v>
      </c>
      <c r="Q766" s="2">
        <f>P766</f>
        <v>9</v>
      </c>
      <c r="R766" s="2">
        <f>DAY(F766)</f>
        <v>25</v>
      </c>
      <c r="S766" s="2" t="str">
        <f>"&lt;a href="&amp;""""&amp;L766&amp;"\"&amp;K766&amp;"""&gt;"&amp;B766&amp;"&lt;/a&gt;"</f>
        <v>&lt;a href="set03\se\se_september_4,_1902_-_december_28,_1905\births\nelson,_son_birth_to_andrew_september_25,_1902_p8_se.pdf"&gt;Nelson&lt;/a&gt;</v>
      </c>
      <c r="T766" s="78" t="str">
        <f>"&lt;tr&gt;&lt;td class="&amp;""""&amp;"dataleft"&amp;""""&amp;"&gt;"&amp;
TEXT(A766,"0")&amp;"&lt;/td&gt;&lt;td class="&amp;""""&amp;"dataleft"&amp;""""&amp;"&gt;"&amp;
TEXT(B766,"")&amp;"&lt;/td&gt;&lt;td class="&amp;""""&amp;"dataleft"&amp;""""&amp;"&gt;"&amp;
TEXT(C766,"")&amp;"&lt;/td&gt;&lt;td class="&amp;""""&amp;"dataleft"&amp;""""&amp;"&gt;"&amp;
TEXT(D766,"0.0")&amp;"&lt;/td&gt;&lt;td class="&amp;""""&amp;"datacenter"&amp;""""&amp;"&gt;"&amp;
TEXT(E766,"0.0")&amp;"&lt;/td&gt;&lt;td class="&amp;""""&amp;"dataright"&amp;""""&amp;"&gt;"&amp;
TEXT(F766,"mmmm d, yyyy")&amp;"&lt;/td&gt;&lt;td class="&amp;""""&amp;"datacenter"&amp;""""&amp;"&gt;"&amp;
TEXT(G766,"0.0")&amp;"&lt;/td&gt;&lt;td class="&amp;""""&amp;"datacenter"&amp;""""&amp;"&gt;"&amp;
TEXT(H766,"0")&amp;"&lt;/td&gt;"&amp;
"&lt;/tr&gt;"</f>
        <v>&lt;tr&gt;&lt;td class="dataleft"&gt;598&lt;/td&gt;&lt;td class="dataleft"&gt;Nelson&lt;/td&gt;&lt;td class="dataleft"&gt;&lt;/td&gt;&lt;td class="dataleft"&gt;Andrew&lt;/td&gt;&lt;td class="datacenter"&gt;M&lt;/td&gt;&lt;td class="dataright"&gt;September 25, 1902&lt;/td&gt;&lt;td class="datacenter"&gt;Sanborn Enterprise&lt;/td&gt;&lt;td class="datacenter"&gt;8&lt;/td&gt;&lt;/tr&gt;</v>
      </c>
      <c r="U766" s="2">
        <f>LEN(S766)</f>
        <v>134</v>
      </c>
    </row>
    <row r="767" spans="1:21" x14ac:dyDescent="0.25">
      <c r="A767" s="2">
        <v>615</v>
      </c>
      <c r="B767" s="4" t="s">
        <v>9058</v>
      </c>
      <c r="C767" s="4"/>
      <c r="D767" s="4" t="s">
        <v>9059</v>
      </c>
      <c r="E767" s="5" t="s">
        <v>226</v>
      </c>
      <c r="F767" s="52">
        <v>1930</v>
      </c>
      <c r="G767" s="5" t="s">
        <v>13633</v>
      </c>
      <c r="H767" s="5">
        <v>8</v>
      </c>
      <c r="I767" s="48">
        <v>30</v>
      </c>
      <c r="J767" s="5">
        <v>767</v>
      </c>
      <c r="K767" s="47" t="s">
        <v>20084</v>
      </c>
      <c r="L767" s="46" t="s">
        <v>25748</v>
      </c>
      <c r="M767" s="46"/>
      <c r="N767" s="46"/>
      <c r="O767" s="39">
        <f>YEAR(F767)</f>
        <v>1905</v>
      </c>
      <c r="P767" s="2">
        <f>MONTH(F767)</f>
        <v>4</v>
      </c>
      <c r="Q767" s="2">
        <f>P767</f>
        <v>4</v>
      </c>
      <c r="R767" s="2">
        <f>DAY(F767)</f>
        <v>13</v>
      </c>
      <c r="S767" s="2" t="str">
        <f>"&lt;a href="&amp;""""&amp;L767&amp;"\"&amp;K767&amp;"""&gt;"&amp;B767&amp;"&lt;/a&gt;"</f>
        <v>&lt;a href="set03\se\se_september_4,_1902_-_december_28,_1905\births\neustel,_female_birth_to_j_g_april_13,_1905_p8_se.pdf"&gt;Neustel&lt;/a&gt;</v>
      </c>
      <c r="T767" s="78" t="str">
        <f>"&lt;tr&gt;&lt;td class="&amp;""""&amp;"dataleft"&amp;""""&amp;"&gt;"&amp;
TEXT(A767,"0")&amp;"&lt;/td&gt;&lt;td class="&amp;""""&amp;"dataleft"&amp;""""&amp;"&gt;"&amp;
TEXT(B767,"")&amp;"&lt;/td&gt;&lt;td class="&amp;""""&amp;"dataleft"&amp;""""&amp;"&gt;"&amp;
TEXT(C767,"")&amp;"&lt;/td&gt;&lt;td class="&amp;""""&amp;"dataleft"&amp;""""&amp;"&gt;"&amp;
TEXT(D767,"0.0")&amp;"&lt;/td&gt;&lt;td class="&amp;""""&amp;"datacenter"&amp;""""&amp;"&gt;"&amp;
TEXT(E767,"0.0")&amp;"&lt;/td&gt;&lt;td class="&amp;""""&amp;"dataright"&amp;""""&amp;"&gt;"&amp;
TEXT(F767,"mmmm d, yyyy")&amp;"&lt;/td&gt;&lt;td class="&amp;""""&amp;"datacenter"&amp;""""&amp;"&gt;"&amp;
TEXT(G767,"0.0")&amp;"&lt;/td&gt;&lt;td class="&amp;""""&amp;"datacenter"&amp;""""&amp;"&gt;"&amp;
TEXT(H767,"0")&amp;"&lt;/td&gt;"&amp;
"&lt;/tr&gt;"</f>
        <v>&lt;tr&gt;&lt;td class="dataleft"&gt;615&lt;/td&gt;&lt;td class="dataleft"&gt;Neustel&lt;/td&gt;&lt;td class="dataleft"&gt;&lt;/td&gt;&lt;td class="dataleft"&gt;J G&lt;/td&gt;&lt;td class="datacenter"&gt;F&lt;/td&gt;&lt;td class="dataright"&gt;April 13, 1905&lt;/td&gt;&lt;td class="datacenter"&gt;Sanborn Enterprise&lt;/td&gt;&lt;td class="datacenter"&gt;8&lt;/td&gt;&lt;/tr&gt;</v>
      </c>
      <c r="U767" s="2">
        <f>LEN(S767)</f>
        <v>132</v>
      </c>
    </row>
    <row r="768" spans="1:21" x14ac:dyDescent="0.25">
      <c r="A768" s="2">
        <v>682</v>
      </c>
      <c r="B768" s="4" t="s">
        <v>9060</v>
      </c>
      <c r="C768" s="4"/>
      <c r="D768" s="4" t="s">
        <v>9061</v>
      </c>
      <c r="E768" s="5" t="s">
        <v>226</v>
      </c>
      <c r="F768" s="52">
        <v>1180</v>
      </c>
      <c r="G768" s="5" t="s">
        <v>13633</v>
      </c>
      <c r="H768" s="5">
        <v>8</v>
      </c>
      <c r="I768" s="48">
        <v>30</v>
      </c>
      <c r="J768" s="5">
        <v>768</v>
      </c>
      <c r="K768" s="47" t="s">
        <v>20085</v>
      </c>
      <c r="L768" s="46" t="s">
        <v>25748</v>
      </c>
      <c r="M768" s="46"/>
      <c r="N768" s="46"/>
      <c r="O768" s="39">
        <f>YEAR(F768)</f>
        <v>1903</v>
      </c>
      <c r="P768" s="2">
        <f>MONTH(F768)</f>
        <v>3</v>
      </c>
      <c r="Q768" s="2">
        <f>P768</f>
        <v>3</v>
      </c>
      <c r="R768" s="2">
        <f>DAY(F768)</f>
        <v>25</v>
      </c>
      <c r="S768" s="2" t="str">
        <f>"&lt;a href="&amp;""""&amp;L768&amp;"\"&amp;K768&amp;"""&gt;"&amp;B768&amp;"&lt;/a&gt;"</f>
        <v>&lt;a href="set03\se\se_september_4,_1902_-_december_28,_1905\births\perrin,_female_birth_to_a_h_march_25,_1903_p8_se.pdf"&gt;Perrin&lt;/a&gt;</v>
      </c>
      <c r="T768" s="78" t="str">
        <f>"&lt;tr&gt;&lt;td class="&amp;""""&amp;"dataleft"&amp;""""&amp;"&gt;"&amp;
TEXT(A768,"0")&amp;"&lt;/td&gt;&lt;td class="&amp;""""&amp;"dataleft"&amp;""""&amp;"&gt;"&amp;
TEXT(B768,"")&amp;"&lt;/td&gt;&lt;td class="&amp;""""&amp;"dataleft"&amp;""""&amp;"&gt;"&amp;
TEXT(C768,"")&amp;"&lt;/td&gt;&lt;td class="&amp;""""&amp;"dataleft"&amp;""""&amp;"&gt;"&amp;
TEXT(D768,"0.0")&amp;"&lt;/td&gt;&lt;td class="&amp;""""&amp;"datacenter"&amp;""""&amp;"&gt;"&amp;
TEXT(E768,"0.0")&amp;"&lt;/td&gt;&lt;td class="&amp;""""&amp;"dataright"&amp;""""&amp;"&gt;"&amp;
TEXT(F768,"mmmm d, yyyy")&amp;"&lt;/td&gt;&lt;td class="&amp;""""&amp;"datacenter"&amp;""""&amp;"&gt;"&amp;
TEXT(G768,"0.0")&amp;"&lt;/td&gt;&lt;td class="&amp;""""&amp;"datacenter"&amp;""""&amp;"&gt;"&amp;
TEXT(H768,"0")&amp;"&lt;/td&gt;"&amp;
"&lt;/tr&gt;"</f>
        <v>&lt;tr&gt;&lt;td class="dataleft"&gt;682&lt;/td&gt;&lt;td class="dataleft"&gt;Perrin&lt;/td&gt;&lt;td class="dataleft"&gt;&lt;/td&gt;&lt;td class="dataleft"&gt;A H&lt;/td&gt;&lt;td class="datacenter"&gt;F&lt;/td&gt;&lt;td class="dataright"&gt;March 25, 1903&lt;/td&gt;&lt;td class="datacenter"&gt;Sanborn Enterprise&lt;/td&gt;&lt;td class="datacenter"&gt;8&lt;/td&gt;&lt;/tr&gt;</v>
      </c>
      <c r="U768" s="2">
        <f>LEN(S768)</f>
        <v>130</v>
      </c>
    </row>
    <row r="769" spans="1:21" ht="30" x14ac:dyDescent="0.25">
      <c r="A769" s="2">
        <v>713</v>
      </c>
      <c r="B769" s="4" t="s">
        <v>9062</v>
      </c>
      <c r="C769" s="4"/>
      <c r="D769" s="4" t="s">
        <v>294</v>
      </c>
      <c r="E769" s="5" t="s">
        <v>226</v>
      </c>
      <c r="F769" s="52">
        <v>1076</v>
      </c>
      <c r="G769" s="5" t="s">
        <v>13633</v>
      </c>
      <c r="H769" s="5">
        <v>5</v>
      </c>
      <c r="I769" s="48">
        <v>30</v>
      </c>
      <c r="J769" s="5">
        <v>769</v>
      </c>
      <c r="K769" s="47" t="s">
        <v>20086</v>
      </c>
      <c r="L769" s="46" t="s">
        <v>25748</v>
      </c>
      <c r="M769" s="46"/>
      <c r="N769" s="46"/>
      <c r="O769" s="39">
        <f>YEAR(F769)</f>
        <v>1902</v>
      </c>
      <c r="P769" s="2">
        <f>MONTH(F769)</f>
        <v>12</v>
      </c>
      <c r="Q769" s="2">
        <f>P769</f>
        <v>12</v>
      </c>
      <c r="R769" s="2">
        <f>DAY(F769)</f>
        <v>11</v>
      </c>
      <c r="S769" s="2" t="str">
        <f>"&lt;a href="&amp;""""&amp;L769&amp;"\"&amp;K769&amp;"""&gt;"&amp;B769&amp;"&lt;/a&gt;"</f>
        <v>&lt;a href="set03\se\se_september_4,_1902_-_december_28,_1905\births\rebscher,_female_birth_to_charles_december_11,_1902_p5_se.pdf"&gt;Rebscher&lt;/a&gt;</v>
      </c>
      <c r="T769" s="78" t="str">
        <f>"&lt;tr&gt;&lt;td class="&amp;""""&amp;"dataleft"&amp;""""&amp;"&gt;"&amp;
TEXT(A769,"0")&amp;"&lt;/td&gt;&lt;td class="&amp;""""&amp;"dataleft"&amp;""""&amp;"&gt;"&amp;
TEXT(B769,"")&amp;"&lt;/td&gt;&lt;td class="&amp;""""&amp;"dataleft"&amp;""""&amp;"&gt;"&amp;
TEXT(C769,"")&amp;"&lt;/td&gt;&lt;td class="&amp;""""&amp;"dataleft"&amp;""""&amp;"&gt;"&amp;
TEXT(D769,"0.0")&amp;"&lt;/td&gt;&lt;td class="&amp;""""&amp;"datacenter"&amp;""""&amp;"&gt;"&amp;
TEXT(E769,"0.0")&amp;"&lt;/td&gt;&lt;td class="&amp;""""&amp;"dataright"&amp;""""&amp;"&gt;"&amp;
TEXT(F769,"mmmm d, yyyy")&amp;"&lt;/td&gt;&lt;td class="&amp;""""&amp;"datacenter"&amp;""""&amp;"&gt;"&amp;
TEXT(G769,"0.0")&amp;"&lt;/td&gt;&lt;td class="&amp;""""&amp;"datacenter"&amp;""""&amp;"&gt;"&amp;
TEXT(H769,"0")&amp;"&lt;/td&gt;"&amp;
"&lt;/tr&gt;"</f>
        <v>&lt;tr&gt;&lt;td class="dataleft"&gt;713&lt;/td&gt;&lt;td class="dataleft"&gt;Rebscher&lt;/td&gt;&lt;td class="dataleft"&gt;&lt;/td&gt;&lt;td class="dataleft"&gt;Charles&lt;/td&gt;&lt;td class="datacenter"&gt;F&lt;/td&gt;&lt;td class="dataright"&gt;December 11, 1902&lt;/td&gt;&lt;td class="datacenter"&gt;Sanborn Enterprise&lt;/td&gt;&lt;td class="datacenter"&gt;5&lt;/td&gt;&lt;/tr&gt;</v>
      </c>
      <c r="U769" s="2">
        <f>LEN(S769)</f>
        <v>141</v>
      </c>
    </row>
    <row r="770" spans="1:21" x14ac:dyDescent="0.25">
      <c r="A770" s="2">
        <v>782</v>
      </c>
      <c r="B770" s="4" t="s">
        <v>9063</v>
      </c>
      <c r="C770" s="4"/>
      <c r="D770" s="4" t="s">
        <v>4565</v>
      </c>
      <c r="E770" s="5" t="s">
        <v>226</v>
      </c>
      <c r="F770" s="52">
        <v>1930</v>
      </c>
      <c r="G770" s="5" t="s">
        <v>13633</v>
      </c>
      <c r="H770" s="5">
        <v>8</v>
      </c>
      <c r="I770" s="48">
        <v>30</v>
      </c>
      <c r="J770" s="5">
        <v>770</v>
      </c>
      <c r="K770" s="47" t="s">
        <v>20087</v>
      </c>
      <c r="L770" s="46" t="s">
        <v>25748</v>
      </c>
      <c r="M770" s="46"/>
      <c r="N770" s="46"/>
      <c r="O770" s="39">
        <f>YEAR(F770)</f>
        <v>1905</v>
      </c>
      <c r="P770" s="2">
        <f>MONTH(F770)</f>
        <v>4</v>
      </c>
      <c r="Q770" s="2">
        <f>P770</f>
        <v>4</v>
      </c>
      <c r="R770" s="2">
        <f>DAY(F770)</f>
        <v>13</v>
      </c>
      <c r="S770" s="2" t="str">
        <f>"&lt;a href="&amp;""""&amp;L770&amp;"\"&amp;K770&amp;"""&gt;"&amp;B770&amp;"&lt;/a&gt;"</f>
        <v>&lt;a href="set03\se\se_september_4,_1902_-_december_28,_1905\births\schriever,_female_birth_to_w_april_13,_1905_p8_se.pdf"&gt;Schriever&lt;/a&gt;</v>
      </c>
      <c r="T770" s="78" t="str">
        <f>"&lt;tr&gt;&lt;td class="&amp;""""&amp;"dataleft"&amp;""""&amp;"&gt;"&amp;
TEXT(A770,"0")&amp;"&lt;/td&gt;&lt;td class="&amp;""""&amp;"dataleft"&amp;""""&amp;"&gt;"&amp;
TEXT(B770,"")&amp;"&lt;/td&gt;&lt;td class="&amp;""""&amp;"dataleft"&amp;""""&amp;"&gt;"&amp;
TEXT(C770,"")&amp;"&lt;/td&gt;&lt;td class="&amp;""""&amp;"dataleft"&amp;""""&amp;"&gt;"&amp;
TEXT(D770,"0.0")&amp;"&lt;/td&gt;&lt;td class="&amp;""""&amp;"datacenter"&amp;""""&amp;"&gt;"&amp;
TEXT(E770,"0.0")&amp;"&lt;/td&gt;&lt;td class="&amp;""""&amp;"dataright"&amp;""""&amp;"&gt;"&amp;
TEXT(F770,"mmmm d, yyyy")&amp;"&lt;/td&gt;&lt;td class="&amp;""""&amp;"datacenter"&amp;""""&amp;"&gt;"&amp;
TEXT(G770,"0.0")&amp;"&lt;/td&gt;&lt;td class="&amp;""""&amp;"datacenter"&amp;""""&amp;"&gt;"&amp;
TEXT(H770,"0")&amp;"&lt;/td&gt;"&amp;
"&lt;/tr&gt;"</f>
        <v>&lt;tr&gt;&lt;td class="dataleft"&gt;782&lt;/td&gt;&lt;td class="dataleft"&gt;Schriever&lt;/td&gt;&lt;td class="dataleft"&gt;&lt;/td&gt;&lt;td class="dataleft"&gt;W&lt;/td&gt;&lt;td class="datacenter"&gt;F&lt;/td&gt;&lt;td class="dataright"&gt;April 13, 1905&lt;/td&gt;&lt;td class="datacenter"&gt;Sanborn Enterprise&lt;/td&gt;&lt;td class="datacenter"&gt;8&lt;/td&gt;&lt;/tr&gt;</v>
      </c>
      <c r="U770" s="2">
        <f>LEN(S770)</f>
        <v>134</v>
      </c>
    </row>
    <row r="771" spans="1:21" ht="30" x14ac:dyDescent="0.25">
      <c r="A771" s="2">
        <v>783</v>
      </c>
      <c r="B771" s="4" t="s">
        <v>9064</v>
      </c>
      <c r="C771" s="4"/>
      <c r="D771" s="4" t="s">
        <v>9065</v>
      </c>
      <c r="E771" s="5" t="s">
        <v>26</v>
      </c>
      <c r="F771" s="52">
        <v>1180</v>
      </c>
      <c r="G771" s="5" t="s">
        <v>13633</v>
      </c>
      <c r="H771" s="5">
        <v>8</v>
      </c>
      <c r="I771" s="48">
        <v>30</v>
      </c>
      <c r="J771" s="5">
        <v>771</v>
      </c>
      <c r="K771" s="47" t="s">
        <v>20088</v>
      </c>
      <c r="L771" s="46" t="s">
        <v>25748</v>
      </c>
      <c r="M771" s="46"/>
      <c r="N771" s="46"/>
      <c r="O771" s="39">
        <f>YEAR(F771)</f>
        <v>1903</v>
      </c>
      <c r="P771" s="2">
        <f>MONTH(F771)</f>
        <v>3</v>
      </c>
      <c r="Q771" s="2">
        <f>P771</f>
        <v>3</v>
      </c>
      <c r="R771" s="2">
        <f>DAY(F771)</f>
        <v>25</v>
      </c>
      <c r="S771" s="2" t="str">
        <f>"&lt;a href="&amp;""""&amp;L771&amp;"\"&amp;K771&amp;"""&gt;"&amp;B771&amp;"&lt;/a&gt;"</f>
        <v>&lt;a href="set03\se\se_september_4,_1902_-_december_28,_1905\births\schwehr,_male_birth_to_fred_l_march_25,_1903_p8_se.pdf"&gt;Schwehr&lt;/a&gt;</v>
      </c>
      <c r="T771" s="78" t="str">
        <f>"&lt;tr&gt;&lt;td class="&amp;""""&amp;"dataleft"&amp;""""&amp;"&gt;"&amp;
TEXT(A771,"0")&amp;"&lt;/td&gt;&lt;td class="&amp;""""&amp;"dataleft"&amp;""""&amp;"&gt;"&amp;
TEXT(B771,"")&amp;"&lt;/td&gt;&lt;td class="&amp;""""&amp;"dataleft"&amp;""""&amp;"&gt;"&amp;
TEXT(C771,"")&amp;"&lt;/td&gt;&lt;td class="&amp;""""&amp;"dataleft"&amp;""""&amp;"&gt;"&amp;
TEXT(D771,"0.0")&amp;"&lt;/td&gt;&lt;td class="&amp;""""&amp;"datacenter"&amp;""""&amp;"&gt;"&amp;
TEXT(E771,"0.0")&amp;"&lt;/td&gt;&lt;td class="&amp;""""&amp;"dataright"&amp;""""&amp;"&gt;"&amp;
TEXT(F771,"mmmm d, yyyy")&amp;"&lt;/td&gt;&lt;td class="&amp;""""&amp;"datacenter"&amp;""""&amp;"&gt;"&amp;
TEXT(G771,"0.0")&amp;"&lt;/td&gt;&lt;td class="&amp;""""&amp;"datacenter"&amp;""""&amp;"&gt;"&amp;
TEXT(H771,"0")&amp;"&lt;/td&gt;"&amp;
"&lt;/tr&gt;"</f>
        <v>&lt;tr&gt;&lt;td class="dataleft"&gt;783&lt;/td&gt;&lt;td class="dataleft"&gt;Schwehr&lt;/td&gt;&lt;td class="dataleft"&gt;&lt;/td&gt;&lt;td class="dataleft"&gt;Fred L&lt;/td&gt;&lt;td class="datacenter"&gt;M&lt;/td&gt;&lt;td class="dataright"&gt;March 25, 1903&lt;/td&gt;&lt;td class="datacenter"&gt;Sanborn Enterprise&lt;/td&gt;&lt;td class="datacenter"&gt;8&lt;/td&gt;&lt;/tr&gt;</v>
      </c>
      <c r="U771" s="2">
        <f>LEN(S771)</f>
        <v>133</v>
      </c>
    </row>
    <row r="772" spans="1:21" ht="30" x14ac:dyDescent="0.25">
      <c r="A772" s="2">
        <v>832</v>
      </c>
      <c r="B772" s="4" t="s">
        <v>9066</v>
      </c>
      <c r="C772" s="4"/>
      <c r="D772" s="4" t="s">
        <v>2768</v>
      </c>
      <c r="E772" s="5"/>
      <c r="F772" s="52">
        <v>1412</v>
      </c>
      <c r="G772" s="5" t="s">
        <v>13633</v>
      </c>
      <c r="H772" s="5">
        <v>8</v>
      </c>
      <c r="I772" s="48">
        <v>30</v>
      </c>
      <c r="J772" s="5">
        <v>772</v>
      </c>
      <c r="K772" s="47" t="s">
        <v>20089</v>
      </c>
      <c r="L772" s="46" t="s">
        <v>25748</v>
      </c>
      <c r="M772" s="46"/>
      <c r="N772" s="46"/>
      <c r="O772" s="39">
        <f>YEAR(F772)</f>
        <v>1903</v>
      </c>
      <c r="P772" s="2">
        <f>MONTH(F772)</f>
        <v>11</v>
      </c>
      <c r="Q772" s="2">
        <f>P772</f>
        <v>11</v>
      </c>
      <c r="R772" s="2">
        <f>DAY(F772)</f>
        <v>12</v>
      </c>
      <c r="S772" s="2" t="str">
        <f>"&lt;a href="&amp;""""&amp;L772&amp;"\"&amp;K772&amp;"""&gt;"&amp;B772&amp;"&lt;/a&gt;"</f>
        <v>&lt;a href="set03\se\se_september_4,_1902_-_december_28,_1905\births\stephan,_birth_to_henry_november_12,_1903_p8_se.pdf"&gt;Stephan&lt;/a&gt;</v>
      </c>
      <c r="T772" s="78" t="str">
        <f>"&lt;tr&gt;&lt;td class="&amp;""""&amp;"dataleft"&amp;""""&amp;"&gt;"&amp;
TEXT(A772,"0")&amp;"&lt;/td&gt;&lt;td class="&amp;""""&amp;"dataleft"&amp;""""&amp;"&gt;"&amp;
TEXT(B772,"")&amp;"&lt;/td&gt;&lt;td class="&amp;""""&amp;"dataleft"&amp;""""&amp;"&gt;"&amp;
TEXT(C772,"")&amp;"&lt;/td&gt;&lt;td class="&amp;""""&amp;"dataleft"&amp;""""&amp;"&gt;"&amp;
TEXT(D772,"0.0")&amp;"&lt;/td&gt;&lt;td class="&amp;""""&amp;"datacenter"&amp;""""&amp;"&gt;"&amp;
TEXT(E772,"0.0")&amp;"&lt;/td&gt;&lt;td class="&amp;""""&amp;"dataright"&amp;""""&amp;"&gt;"&amp;
TEXT(F772,"mmmm d, yyyy")&amp;"&lt;/td&gt;&lt;td class="&amp;""""&amp;"datacenter"&amp;""""&amp;"&gt;"&amp;
TEXT(G772,"0.0")&amp;"&lt;/td&gt;&lt;td class="&amp;""""&amp;"datacenter"&amp;""""&amp;"&gt;"&amp;
TEXT(H772,"0")&amp;"&lt;/td&gt;"&amp;
"&lt;/tr&gt;"</f>
        <v>&lt;tr&gt;&lt;td class="dataleft"&gt;832&lt;/td&gt;&lt;td class="dataleft"&gt;Stephan&lt;/td&gt;&lt;td class="dataleft"&gt;&lt;/td&gt;&lt;td class="dataleft"&gt;Henry&lt;/td&gt;&lt;td class="datacenter"&gt;0.0&lt;/td&gt;&lt;td class="dataright"&gt;November 12, 1903&lt;/td&gt;&lt;td class="datacenter"&gt;Sanborn Enterprise&lt;/td&gt;&lt;td class="datacenter"&gt;8&lt;/td&gt;&lt;/tr&gt;</v>
      </c>
      <c r="U772" s="2">
        <f>LEN(S772)</f>
        <v>130</v>
      </c>
    </row>
    <row r="773" spans="1:21" x14ac:dyDescent="0.25">
      <c r="A773" s="2">
        <v>849</v>
      </c>
      <c r="B773" s="4" t="s">
        <v>9067</v>
      </c>
      <c r="C773" s="4"/>
      <c r="D773" s="4" t="s">
        <v>9068</v>
      </c>
      <c r="E773" s="5" t="s">
        <v>26</v>
      </c>
      <c r="F773" s="52">
        <v>1930</v>
      </c>
      <c r="G773" s="5" t="s">
        <v>13633</v>
      </c>
      <c r="H773" s="5">
        <v>5</v>
      </c>
      <c r="I773" s="48">
        <v>30</v>
      </c>
      <c r="J773" s="5">
        <v>773</v>
      </c>
      <c r="K773" s="47" t="s">
        <v>20090</v>
      </c>
      <c r="L773" s="46" t="s">
        <v>25748</v>
      </c>
      <c r="M773" s="46"/>
      <c r="N773" s="46"/>
      <c r="O773" s="39">
        <f>YEAR(F773)</f>
        <v>1905</v>
      </c>
      <c r="P773" s="2">
        <f>MONTH(F773)</f>
        <v>4</v>
      </c>
      <c r="Q773" s="2">
        <f>P773</f>
        <v>4</v>
      </c>
      <c r="R773" s="2">
        <f>DAY(F773)</f>
        <v>13</v>
      </c>
      <c r="S773" s="2" t="str">
        <f>"&lt;a href="&amp;""""&amp;L773&amp;"\"&amp;K773&amp;"""&gt;"&amp;B773&amp;"&lt;/a&gt;"</f>
        <v>&lt;a href="set03\se\se_september_4,_1902_-_december_28,_1905\births\stroh,_male_birth_to_simon_april_13,_1905_p5_se.pdf"&gt;Stroh&lt;/a&gt;</v>
      </c>
      <c r="T773" s="78" t="str">
        <f>"&lt;tr&gt;&lt;td class="&amp;""""&amp;"dataleft"&amp;""""&amp;"&gt;"&amp;
TEXT(A773,"0")&amp;"&lt;/td&gt;&lt;td class="&amp;""""&amp;"dataleft"&amp;""""&amp;"&gt;"&amp;
TEXT(B773,"")&amp;"&lt;/td&gt;&lt;td class="&amp;""""&amp;"dataleft"&amp;""""&amp;"&gt;"&amp;
TEXT(C773,"")&amp;"&lt;/td&gt;&lt;td class="&amp;""""&amp;"dataleft"&amp;""""&amp;"&gt;"&amp;
TEXT(D773,"0.0")&amp;"&lt;/td&gt;&lt;td class="&amp;""""&amp;"datacenter"&amp;""""&amp;"&gt;"&amp;
TEXT(E773,"0.0")&amp;"&lt;/td&gt;&lt;td class="&amp;""""&amp;"dataright"&amp;""""&amp;"&gt;"&amp;
TEXT(F773,"mmmm d, yyyy")&amp;"&lt;/td&gt;&lt;td class="&amp;""""&amp;"datacenter"&amp;""""&amp;"&gt;"&amp;
TEXT(G773,"0.0")&amp;"&lt;/td&gt;&lt;td class="&amp;""""&amp;"datacenter"&amp;""""&amp;"&gt;"&amp;
TEXT(H773,"0")&amp;"&lt;/td&gt;"&amp;
"&lt;/tr&gt;"</f>
        <v>&lt;tr&gt;&lt;td class="dataleft"&gt;849&lt;/td&gt;&lt;td class="dataleft"&gt;Stroh&lt;/td&gt;&lt;td class="dataleft"&gt;&lt;/td&gt;&lt;td class="dataleft"&gt;Simon&lt;/td&gt;&lt;td class="datacenter"&gt;M&lt;/td&gt;&lt;td class="dataright"&gt;April 13, 1905&lt;/td&gt;&lt;td class="datacenter"&gt;Sanborn Enterprise&lt;/td&gt;&lt;td class="datacenter"&gt;5&lt;/td&gt;&lt;/tr&gt;</v>
      </c>
      <c r="U773" s="2">
        <f>LEN(S773)</f>
        <v>128</v>
      </c>
    </row>
    <row r="774" spans="1:21" ht="30" x14ac:dyDescent="0.25">
      <c r="A774" s="2">
        <v>884</v>
      </c>
      <c r="B774" s="4" t="s">
        <v>9069</v>
      </c>
      <c r="C774" s="4"/>
      <c r="D774" s="4" t="s">
        <v>296</v>
      </c>
      <c r="E774" s="5" t="s">
        <v>26</v>
      </c>
      <c r="F774" s="52">
        <v>1454</v>
      </c>
      <c r="G774" s="5" t="s">
        <v>13633</v>
      </c>
      <c r="H774" s="5">
        <v>9</v>
      </c>
      <c r="I774" s="48">
        <v>30</v>
      </c>
      <c r="J774" s="5">
        <v>774</v>
      </c>
      <c r="K774" s="47" t="s">
        <v>20091</v>
      </c>
      <c r="L774" s="46" t="s">
        <v>25748</v>
      </c>
      <c r="M774" s="46"/>
      <c r="N774" s="46"/>
      <c r="O774" s="39">
        <f>YEAR(F774)</f>
        <v>1903</v>
      </c>
      <c r="P774" s="2">
        <f>MONTH(F774)</f>
        <v>12</v>
      </c>
      <c r="Q774" s="2">
        <f>P774</f>
        <v>12</v>
      </c>
      <c r="R774" s="2">
        <f>DAY(F774)</f>
        <v>24</v>
      </c>
      <c r="S774" s="2" t="str">
        <f>"&lt;a href="&amp;""""&amp;L774&amp;"\"&amp;K774&amp;"""&gt;"&amp;B774&amp;"&lt;/a&gt;"</f>
        <v>&lt;a href="set03\se\se_september_4,_1902_-_december_28,_1905\births\vessey,_male_birth_to_wm_december_24,_1903_p9_se.pdf"&gt;Vessey&lt;/a&gt;</v>
      </c>
      <c r="T774" s="78" t="str">
        <f>"&lt;tr&gt;&lt;td class="&amp;""""&amp;"dataleft"&amp;""""&amp;"&gt;"&amp;
TEXT(A774,"0")&amp;"&lt;/td&gt;&lt;td class="&amp;""""&amp;"dataleft"&amp;""""&amp;"&gt;"&amp;
TEXT(B774,"")&amp;"&lt;/td&gt;&lt;td class="&amp;""""&amp;"dataleft"&amp;""""&amp;"&gt;"&amp;
TEXT(C774,"")&amp;"&lt;/td&gt;&lt;td class="&amp;""""&amp;"dataleft"&amp;""""&amp;"&gt;"&amp;
TEXT(D774,"0.0")&amp;"&lt;/td&gt;&lt;td class="&amp;""""&amp;"datacenter"&amp;""""&amp;"&gt;"&amp;
TEXT(E774,"0.0")&amp;"&lt;/td&gt;&lt;td class="&amp;""""&amp;"dataright"&amp;""""&amp;"&gt;"&amp;
TEXT(F774,"mmmm d, yyyy")&amp;"&lt;/td&gt;&lt;td class="&amp;""""&amp;"datacenter"&amp;""""&amp;"&gt;"&amp;
TEXT(G774,"0.0")&amp;"&lt;/td&gt;&lt;td class="&amp;""""&amp;"datacenter"&amp;""""&amp;"&gt;"&amp;
TEXT(H774,"0")&amp;"&lt;/td&gt;"&amp;
"&lt;/tr&gt;"</f>
        <v>&lt;tr&gt;&lt;td class="dataleft"&gt;884&lt;/td&gt;&lt;td class="dataleft"&gt;Vessey&lt;/td&gt;&lt;td class="dataleft"&gt;&lt;/td&gt;&lt;td class="dataleft"&gt;Wm&lt;/td&gt;&lt;td class="datacenter"&gt;M&lt;/td&gt;&lt;td class="dataright"&gt;December 24, 1903&lt;/td&gt;&lt;td class="datacenter"&gt;Sanborn Enterprise&lt;/td&gt;&lt;td class="datacenter"&gt;9&lt;/td&gt;&lt;/tr&gt;</v>
      </c>
      <c r="U774" s="2">
        <f>LEN(S774)</f>
        <v>130</v>
      </c>
    </row>
    <row r="775" spans="1:21" ht="30" x14ac:dyDescent="0.25">
      <c r="A775" s="2">
        <v>885</v>
      </c>
      <c r="B775" s="4" t="s">
        <v>9069</v>
      </c>
      <c r="C775" s="4" t="s">
        <v>4139</v>
      </c>
      <c r="D775" s="4" t="s">
        <v>296</v>
      </c>
      <c r="E775" s="5" t="s">
        <v>4641</v>
      </c>
      <c r="F775" s="52">
        <v>2133</v>
      </c>
      <c r="G775" s="5" t="s">
        <v>13633</v>
      </c>
      <c r="H775" s="5">
        <v>5</v>
      </c>
      <c r="I775" s="48">
        <v>30</v>
      </c>
      <c r="J775" s="5">
        <v>775</v>
      </c>
      <c r="K775" s="47" t="s">
        <v>20092</v>
      </c>
      <c r="L775" s="46" t="s">
        <v>25748</v>
      </c>
      <c r="M775" s="46"/>
      <c r="N775" s="46"/>
      <c r="O775" s="39">
        <f>YEAR(F775)</f>
        <v>1905</v>
      </c>
      <c r="P775" s="2">
        <f>MONTH(F775)</f>
        <v>11</v>
      </c>
      <c r="Q775" s="2">
        <f>P775</f>
        <v>11</v>
      </c>
      <c r="R775" s="2">
        <f>DAY(F775)</f>
        <v>2</v>
      </c>
      <c r="S775" s="2" t="str">
        <f>"&lt;a href="&amp;""""&amp;L775&amp;"\"&amp;K775&amp;"""&gt;"&amp;B775&amp;"&lt;/a&gt;"</f>
        <v>&lt;a href="set03\se\se_september_4,_1902_-_december_28,_1905\births\vessey,_twins_boy_and_girl_birth_to_wm.__november_2,_1905_p5_se.pdf"&gt;Vessey&lt;/a&gt;</v>
      </c>
      <c r="T775" s="78" t="str">
        <f>"&lt;tr&gt;&lt;td class="&amp;""""&amp;"dataleft"&amp;""""&amp;"&gt;"&amp;
TEXT(A775,"0")&amp;"&lt;/td&gt;&lt;td class="&amp;""""&amp;"dataleft"&amp;""""&amp;"&gt;"&amp;
TEXT(B775,"")&amp;"&lt;/td&gt;&lt;td class="&amp;""""&amp;"dataleft"&amp;""""&amp;"&gt;"&amp;
TEXT(C775,"")&amp;"&lt;/td&gt;&lt;td class="&amp;""""&amp;"dataleft"&amp;""""&amp;"&gt;"&amp;
TEXT(D775,"0.0")&amp;"&lt;/td&gt;&lt;td class="&amp;""""&amp;"datacenter"&amp;""""&amp;"&gt;"&amp;
TEXT(E775,"0.0")&amp;"&lt;/td&gt;&lt;td class="&amp;""""&amp;"dataright"&amp;""""&amp;"&gt;"&amp;
TEXT(F775,"mmmm d, yyyy")&amp;"&lt;/td&gt;&lt;td class="&amp;""""&amp;"datacenter"&amp;""""&amp;"&gt;"&amp;
TEXT(G775,"0.0")&amp;"&lt;/td&gt;&lt;td class="&amp;""""&amp;"datacenter"&amp;""""&amp;"&gt;"&amp;
TEXT(H775,"0")&amp;"&lt;/td&gt;"&amp;
"&lt;/tr&gt;"</f>
        <v>&lt;tr&gt;&lt;td class="dataleft"&gt;885&lt;/td&gt;&lt;td class="dataleft"&gt;Vessey&lt;/td&gt;&lt;td class="dataleft"&gt;Twin&lt;/td&gt;&lt;td class="dataleft"&gt;Wm&lt;/td&gt;&lt;td class="datacenter"&gt;F M&lt;/td&gt;&lt;td class="dataright"&gt;November 2, 1905&lt;/td&gt;&lt;td class="datacenter"&gt;Sanborn Enterprise&lt;/td&gt;&lt;td class="datacenter"&gt;5&lt;/td&gt;&lt;/tr&gt;</v>
      </c>
      <c r="U775" s="2">
        <f>LEN(S775)</f>
        <v>145</v>
      </c>
    </row>
    <row r="776" spans="1:21" ht="30" x14ac:dyDescent="0.25">
      <c r="A776" s="2">
        <v>931</v>
      </c>
      <c r="B776" s="4" t="s">
        <v>9070</v>
      </c>
      <c r="C776" s="4"/>
      <c r="D776" s="4" t="s">
        <v>8434</v>
      </c>
      <c r="E776" s="5" t="s">
        <v>226</v>
      </c>
      <c r="F776" s="52">
        <v>1020</v>
      </c>
      <c r="G776" s="5" t="s">
        <v>13633</v>
      </c>
      <c r="H776" s="5">
        <v>4</v>
      </c>
      <c r="I776" s="48">
        <v>30</v>
      </c>
      <c r="J776" s="5">
        <v>776</v>
      </c>
      <c r="K776" s="47" t="s">
        <v>20093</v>
      </c>
      <c r="L776" s="46" t="s">
        <v>25748</v>
      </c>
      <c r="M776" s="46"/>
      <c r="N776" s="46"/>
      <c r="O776" s="39">
        <f>YEAR(F776)</f>
        <v>1902</v>
      </c>
      <c r="P776" s="2">
        <f>MONTH(F776)</f>
        <v>10</v>
      </c>
      <c r="Q776" s="2">
        <f>P776</f>
        <v>10</v>
      </c>
      <c r="R776" s="2">
        <f>DAY(F776)</f>
        <v>16</v>
      </c>
      <c r="S776" s="2" t="str">
        <f>"&lt;a href="&amp;""""&amp;L776&amp;"\"&amp;K776&amp;"""&gt;"&amp;B776&amp;"&lt;/a&gt;"</f>
        <v>&lt;a href="set03\se\se_september_4,_1902_-_december_28,_1905\births\wilcox,_female_birth_to_david_october_16,_1902_p4_se.pdf"&gt;Wilcox&lt;/a&gt;</v>
      </c>
      <c r="T776" s="78" t="str">
        <f>"&lt;tr&gt;&lt;td class="&amp;""""&amp;"dataleft"&amp;""""&amp;"&gt;"&amp;
TEXT(A776,"0")&amp;"&lt;/td&gt;&lt;td class="&amp;""""&amp;"dataleft"&amp;""""&amp;"&gt;"&amp;
TEXT(B776,"")&amp;"&lt;/td&gt;&lt;td class="&amp;""""&amp;"dataleft"&amp;""""&amp;"&gt;"&amp;
TEXT(C776,"")&amp;"&lt;/td&gt;&lt;td class="&amp;""""&amp;"dataleft"&amp;""""&amp;"&gt;"&amp;
TEXT(D776,"0.0")&amp;"&lt;/td&gt;&lt;td class="&amp;""""&amp;"datacenter"&amp;""""&amp;"&gt;"&amp;
TEXT(E776,"0.0")&amp;"&lt;/td&gt;&lt;td class="&amp;""""&amp;"dataright"&amp;""""&amp;"&gt;"&amp;
TEXT(F776,"mmmm d, yyyy")&amp;"&lt;/td&gt;&lt;td class="&amp;""""&amp;"datacenter"&amp;""""&amp;"&gt;"&amp;
TEXT(G776,"0.0")&amp;"&lt;/td&gt;&lt;td class="&amp;""""&amp;"datacenter"&amp;""""&amp;"&gt;"&amp;
TEXT(H776,"0")&amp;"&lt;/td&gt;"&amp;
"&lt;/tr&gt;"</f>
        <v>&lt;tr&gt;&lt;td class="dataleft"&gt;931&lt;/td&gt;&lt;td class="dataleft"&gt;Wilcox&lt;/td&gt;&lt;td class="dataleft"&gt;&lt;/td&gt;&lt;td class="dataleft"&gt;David&lt;/td&gt;&lt;td class="datacenter"&gt;F&lt;/td&gt;&lt;td class="dataright"&gt;October 16, 1902&lt;/td&gt;&lt;td class="datacenter"&gt;Sanborn Enterprise&lt;/td&gt;&lt;td class="datacenter"&gt;4&lt;/td&gt;&lt;/tr&gt;</v>
      </c>
      <c r="U776" s="2">
        <f>LEN(S776)</f>
        <v>134</v>
      </c>
    </row>
    <row r="777" spans="1:21" ht="30" x14ac:dyDescent="0.25">
      <c r="A777" s="2">
        <v>943</v>
      </c>
      <c r="B777" s="4" t="s">
        <v>9071</v>
      </c>
      <c r="C777" s="4"/>
      <c r="D777" s="4" t="s">
        <v>352</v>
      </c>
      <c r="E777" s="5" t="s">
        <v>226</v>
      </c>
      <c r="F777" s="52">
        <v>1335</v>
      </c>
      <c r="G777" s="5" t="s">
        <v>13633</v>
      </c>
      <c r="H777" s="5">
        <v>5</v>
      </c>
      <c r="I777" s="48">
        <v>30</v>
      </c>
      <c r="J777" s="5">
        <v>777</v>
      </c>
      <c r="K777" s="47" t="s">
        <v>20094</v>
      </c>
      <c r="L777" s="46" t="s">
        <v>25748</v>
      </c>
      <c r="M777" s="46"/>
      <c r="N777" s="46"/>
      <c r="O777" s="39">
        <f>YEAR(F777)</f>
        <v>1903</v>
      </c>
      <c r="P777" s="2">
        <f>MONTH(F777)</f>
        <v>8</v>
      </c>
      <c r="Q777" s="2">
        <f>P777</f>
        <v>8</v>
      </c>
      <c r="R777" s="2">
        <f>DAY(F777)</f>
        <v>27</v>
      </c>
      <c r="S777" s="2" t="str">
        <f>"&lt;a href="&amp;""""&amp;L777&amp;"\"&amp;K777&amp;"""&gt;"&amp;B777&amp;"&lt;/a&gt;"</f>
        <v>&lt;a href="set03\se\se_september_4,_1902_-_december_28,_1905\births\woodcock,_female_birth_to_john_august_27,_1903_p5_se.pdf"&gt;Woodcock&lt;/a&gt;</v>
      </c>
      <c r="T777" s="78" t="str">
        <f>"&lt;tr&gt;&lt;td class="&amp;""""&amp;"dataleft"&amp;""""&amp;"&gt;"&amp;
TEXT(A777,"0")&amp;"&lt;/td&gt;&lt;td class="&amp;""""&amp;"dataleft"&amp;""""&amp;"&gt;"&amp;
TEXT(B777,"")&amp;"&lt;/td&gt;&lt;td class="&amp;""""&amp;"dataleft"&amp;""""&amp;"&gt;"&amp;
TEXT(C777,"")&amp;"&lt;/td&gt;&lt;td class="&amp;""""&amp;"dataleft"&amp;""""&amp;"&gt;"&amp;
TEXT(D777,"0.0")&amp;"&lt;/td&gt;&lt;td class="&amp;""""&amp;"datacenter"&amp;""""&amp;"&gt;"&amp;
TEXT(E777,"0.0")&amp;"&lt;/td&gt;&lt;td class="&amp;""""&amp;"dataright"&amp;""""&amp;"&gt;"&amp;
TEXT(F777,"mmmm d, yyyy")&amp;"&lt;/td&gt;&lt;td class="&amp;""""&amp;"datacenter"&amp;""""&amp;"&gt;"&amp;
TEXT(G777,"0.0")&amp;"&lt;/td&gt;&lt;td class="&amp;""""&amp;"datacenter"&amp;""""&amp;"&gt;"&amp;
TEXT(H777,"0")&amp;"&lt;/td&gt;"&amp;
"&lt;/tr&gt;"</f>
        <v>&lt;tr&gt;&lt;td class="dataleft"&gt;943&lt;/td&gt;&lt;td class="dataleft"&gt;Woodcock&lt;/td&gt;&lt;td class="dataleft"&gt;&lt;/td&gt;&lt;td class="dataleft"&gt;John&lt;/td&gt;&lt;td class="datacenter"&gt;F&lt;/td&gt;&lt;td class="dataright"&gt;August 27, 1903&lt;/td&gt;&lt;td class="datacenter"&gt;Sanborn Enterprise&lt;/td&gt;&lt;td class="datacenter"&gt;5&lt;/td&gt;&lt;/tr&gt;</v>
      </c>
      <c r="U777" s="2">
        <f>LEN(S777)</f>
        <v>136</v>
      </c>
    </row>
    <row r="778" spans="1:21" ht="30" x14ac:dyDescent="0.25">
      <c r="A778" s="2">
        <v>945</v>
      </c>
      <c r="B778" s="4" t="s">
        <v>8476</v>
      </c>
      <c r="C778" s="4"/>
      <c r="D778" s="4" t="s">
        <v>2766</v>
      </c>
      <c r="E778" s="5" t="s">
        <v>226</v>
      </c>
      <c r="F778" s="52">
        <v>1180</v>
      </c>
      <c r="G778" s="5" t="s">
        <v>13633</v>
      </c>
      <c r="H778" s="5">
        <v>8</v>
      </c>
      <c r="I778" s="48">
        <v>30</v>
      </c>
      <c r="J778" s="5">
        <v>778</v>
      </c>
      <c r="K778" s="47" t="s">
        <v>20095</v>
      </c>
      <c r="L778" s="46" t="s">
        <v>25748</v>
      </c>
      <c r="M778" s="46"/>
      <c r="N778" s="46"/>
      <c r="O778" s="39">
        <f>YEAR(F778)</f>
        <v>1903</v>
      </c>
      <c r="P778" s="2">
        <f>MONTH(F778)</f>
        <v>3</v>
      </c>
      <c r="Q778" s="2">
        <f>P778</f>
        <v>3</v>
      </c>
      <c r="R778" s="2">
        <f>DAY(F778)</f>
        <v>25</v>
      </c>
      <c r="S778" s="2" t="str">
        <f>"&lt;a href="&amp;""""&amp;L778&amp;"\"&amp;K778&amp;"""&gt;"&amp;B778&amp;"&lt;/a&gt;"</f>
        <v>&lt;a href="set03\se\se_september_4,_1902_-_december_28,_1905\births\wright,_female_birth_to_leonard_march_25,_1903_p8_se.pdf"&gt;Wright&lt;/a&gt;</v>
      </c>
      <c r="T778" s="78" t="str">
        <f>"&lt;tr&gt;&lt;td class="&amp;""""&amp;"dataleft"&amp;""""&amp;"&gt;"&amp;
TEXT(A778,"0")&amp;"&lt;/td&gt;&lt;td class="&amp;""""&amp;"dataleft"&amp;""""&amp;"&gt;"&amp;
TEXT(B778,"")&amp;"&lt;/td&gt;&lt;td class="&amp;""""&amp;"dataleft"&amp;""""&amp;"&gt;"&amp;
TEXT(C778,"")&amp;"&lt;/td&gt;&lt;td class="&amp;""""&amp;"dataleft"&amp;""""&amp;"&gt;"&amp;
TEXT(D778,"0.0")&amp;"&lt;/td&gt;&lt;td class="&amp;""""&amp;"datacenter"&amp;""""&amp;"&gt;"&amp;
TEXT(E778,"0.0")&amp;"&lt;/td&gt;&lt;td class="&amp;""""&amp;"dataright"&amp;""""&amp;"&gt;"&amp;
TEXT(F778,"mmmm d, yyyy")&amp;"&lt;/td&gt;&lt;td class="&amp;""""&amp;"datacenter"&amp;""""&amp;"&gt;"&amp;
TEXT(G778,"0.0")&amp;"&lt;/td&gt;&lt;td class="&amp;""""&amp;"datacenter"&amp;""""&amp;"&gt;"&amp;
TEXT(H778,"0")&amp;"&lt;/td&gt;"&amp;
"&lt;/tr&gt;"</f>
        <v>&lt;tr&gt;&lt;td class="dataleft"&gt;945&lt;/td&gt;&lt;td class="dataleft"&gt;Wright&lt;/td&gt;&lt;td class="dataleft"&gt;&lt;/td&gt;&lt;td class="dataleft"&gt;Leonard&lt;/td&gt;&lt;td class="datacenter"&gt;F&lt;/td&gt;&lt;td class="dataright"&gt;March 25, 1903&lt;/td&gt;&lt;td class="datacenter"&gt;Sanborn Enterprise&lt;/td&gt;&lt;td class="datacenter"&gt;8&lt;/td&gt;&lt;/tr&gt;</v>
      </c>
      <c r="U778" s="2">
        <f>LEN(S778)</f>
        <v>134</v>
      </c>
    </row>
    <row r="779" spans="1:21" x14ac:dyDescent="0.25">
      <c r="A779" s="2">
        <v>10</v>
      </c>
      <c r="B779" s="4" t="s">
        <v>254</v>
      </c>
      <c r="C779" s="4"/>
      <c r="D779" s="4" t="s">
        <v>255</v>
      </c>
      <c r="E779" s="5" t="s">
        <v>226</v>
      </c>
      <c r="F779" s="52">
        <v>7887</v>
      </c>
      <c r="G779" s="5" t="s">
        <v>13630</v>
      </c>
      <c r="H779" s="5">
        <v>1</v>
      </c>
      <c r="I779" s="48">
        <v>32</v>
      </c>
      <c r="J779" s="5">
        <v>779</v>
      </c>
      <c r="K779" s="47" t="s">
        <v>20096</v>
      </c>
      <c r="L779" s="46" t="s">
        <v>25749</v>
      </c>
      <c r="M779" s="46"/>
      <c r="N779" s="46"/>
      <c r="O779" s="39">
        <f>YEAR(F779)</f>
        <v>1921</v>
      </c>
      <c r="P779" s="2">
        <f>MONTH(F779)</f>
        <v>8</v>
      </c>
      <c r="Q779" s="2">
        <f>P779</f>
        <v>8</v>
      </c>
      <c r="R779" s="2">
        <f>DAY(F779)</f>
        <v>4</v>
      </c>
      <c r="S779" s="2" t="str">
        <f>"&lt;a href="&amp;""""&amp;L779&amp;"\"&amp;K779&amp;"""&gt;"&amp;B779&amp;"&lt;/a&gt;"</f>
        <v>&lt;a href="set03\tsr\tsr_october_26,_1916_-_august_3,_1922\birth\albrecht,_female_birth_to_frank_august_4,_1921_p1_tsr.pdf"&gt;Albrecht&lt;/a&gt;</v>
      </c>
      <c r="T779" s="78" t="str">
        <f>"&lt;tr&gt;&lt;td class="&amp;""""&amp;"dataleft"&amp;""""&amp;"&gt;"&amp;
TEXT(A779,"0")&amp;"&lt;/td&gt;&lt;td class="&amp;""""&amp;"dataleft"&amp;""""&amp;"&gt;"&amp;
TEXT(B779,"")&amp;"&lt;/td&gt;&lt;td class="&amp;""""&amp;"dataleft"&amp;""""&amp;"&gt;"&amp;
TEXT(C779,"")&amp;"&lt;/td&gt;&lt;td class="&amp;""""&amp;"dataleft"&amp;""""&amp;"&gt;"&amp;
TEXT(D779,"0.0")&amp;"&lt;/td&gt;&lt;td class="&amp;""""&amp;"datacenter"&amp;""""&amp;"&gt;"&amp;
TEXT(E779,"0.0")&amp;"&lt;/td&gt;&lt;td class="&amp;""""&amp;"dataright"&amp;""""&amp;"&gt;"&amp;
TEXT(F779,"mmmm d, yyyy")&amp;"&lt;/td&gt;&lt;td class="&amp;""""&amp;"datacenter"&amp;""""&amp;"&gt;"&amp;
TEXT(G779,"0.0")&amp;"&lt;/td&gt;&lt;td class="&amp;""""&amp;"datacenter"&amp;""""&amp;"&gt;"&amp;
TEXT(H779,"0")&amp;"&lt;/td&gt;"&amp;
"&lt;/tr&gt;"</f>
        <v>&lt;tr&gt;&lt;td class="dataleft"&gt;10&lt;/td&gt;&lt;td class="dataleft"&gt;Albrecht&lt;/td&gt;&lt;td class="dataleft"&gt;&lt;/td&gt;&lt;td class="dataleft"&gt;Frank&lt;/td&gt;&lt;td class="datacenter"&gt;F&lt;/td&gt;&lt;td class="dataright"&gt;August 4, 1921&lt;/td&gt;&lt;td class="datacenter"&gt;The Sutton Reporter&lt;/td&gt;&lt;td class="datacenter"&gt;1&lt;/td&gt;&lt;/tr&gt;</v>
      </c>
      <c r="U779" s="2">
        <f>LEN(S779)</f>
        <v>134</v>
      </c>
    </row>
    <row r="780" spans="1:21" x14ac:dyDescent="0.25">
      <c r="A780" s="2">
        <v>76</v>
      </c>
      <c r="B780" s="4" t="s">
        <v>256</v>
      </c>
      <c r="C780" s="4"/>
      <c r="D780" s="4" t="s">
        <v>257</v>
      </c>
      <c r="E780" s="5" t="s">
        <v>26</v>
      </c>
      <c r="F780" s="52">
        <v>6326</v>
      </c>
      <c r="G780" s="5" t="s">
        <v>13630</v>
      </c>
      <c r="H780" s="5">
        <v>1</v>
      </c>
      <c r="I780" s="48">
        <v>32</v>
      </c>
      <c r="J780" s="5">
        <v>780</v>
      </c>
      <c r="K780" s="47" t="s">
        <v>20097</v>
      </c>
      <c r="L780" s="46" t="s">
        <v>25749</v>
      </c>
      <c r="M780" s="46"/>
      <c r="N780" s="46"/>
      <c r="O780" s="39">
        <f>YEAR(F780)</f>
        <v>1917</v>
      </c>
      <c r="P780" s="2">
        <f>MONTH(F780)</f>
        <v>4</v>
      </c>
      <c r="Q780" s="2">
        <f>P780</f>
        <v>4</v>
      </c>
      <c r="R780" s="2">
        <f>DAY(F780)</f>
        <v>26</v>
      </c>
      <c r="S780" s="2" t="str">
        <f>"&lt;a href="&amp;""""&amp;L780&amp;"\"&amp;K780&amp;"""&gt;"&amp;B780&amp;"&lt;/a&gt;"</f>
        <v>&lt;a href="set03\tsr\tsr_october_26,_1916_-_august_3,_1922\birth\bergstad,_male_birth_to_s_k_april_26,_1917_p1_tsr.pdf"&gt;Bergstad&lt;/a&gt;</v>
      </c>
      <c r="T780" s="78" t="str">
        <f>"&lt;tr&gt;&lt;td class="&amp;""""&amp;"dataleft"&amp;""""&amp;"&gt;"&amp;
TEXT(A780,"0")&amp;"&lt;/td&gt;&lt;td class="&amp;""""&amp;"dataleft"&amp;""""&amp;"&gt;"&amp;
TEXT(B780,"")&amp;"&lt;/td&gt;&lt;td class="&amp;""""&amp;"dataleft"&amp;""""&amp;"&gt;"&amp;
TEXT(C780,"")&amp;"&lt;/td&gt;&lt;td class="&amp;""""&amp;"dataleft"&amp;""""&amp;"&gt;"&amp;
TEXT(D780,"0.0")&amp;"&lt;/td&gt;&lt;td class="&amp;""""&amp;"datacenter"&amp;""""&amp;"&gt;"&amp;
TEXT(E780,"0.0")&amp;"&lt;/td&gt;&lt;td class="&amp;""""&amp;"dataright"&amp;""""&amp;"&gt;"&amp;
TEXT(F780,"mmmm d, yyyy")&amp;"&lt;/td&gt;&lt;td class="&amp;""""&amp;"datacenter"&amp;""""&amp;"&gt;"&amp;
TEXT(G780,"0.0")&amp;"&lt;/td&gt;&lt;td class="&amp;""""&amp;"datacenter"&amp;""""&amp;"&gt;"&amp;
TEXT(H780,"0")&amp;"&lt;/td&gt;"&amp;
"&lt;/tr&gt;"</f>
        <v>&lt;tr&gt;&lt;td class="dataleft"&gt;76&lt;/td&gt;&lt;td class="dataleft"&gt;Bergstad&lt;/td&gt;&lt;td class="dataleft"&gt;&lt;/td&gt;&lt;td class="dataleft"&gt;S K&lt;/td&gt;&lt;td class="datacenter"&gt;M&lt;/td&gt;&lt;td class="dataright"&gt;April 26, 1917&lt;/td&gt;&lt;td class="datacenter"&gt;The Sutton Reporter&lt;/td&gt;&lt;td class="datacenter"&gt;1&lt;/td&gt;&lt;/tr&gt;</v>
      </c>
      <c r="U780" s="2">
        <f>LEN(S780)</f>
        <v>130</v>
      </c>
    </row>
    <row r="781" spans="1:21" ht="30" x14ac:dyDescent="0.25">
      <c r="A781" s="2">
        <v>107</v>
      </c>
      <c r="B781" s="4" t="s">
        <v>258</v>
      </c>
      <c r="C781" s="4"/>
      <c r="D781" s="4" t="s">
        <v>225</v>
      </c>
      <c r="E781" s="5" t="s">
        <v>26</v>
      </c>
      <c r="F781" s="52">
        <v>7299</v>
      </c>
      <c r="G781" s="5" t="s">
        <v>13630</v>
      </c>
      <c r="H781" s="5">
        <v>1</v>
      </c>
      <c r="I781" s="48">
        <v>32</v>
      </c>
      <c r="J781" s="5">
        <v>781</v>
      </c>
      <c r="K781" s="47" t="s">
        <v>20098</v>
      </c>
      <c r="L781" s="46" t="s">
        <v>25749</v>
      </c>
      <c r="M781" s="46"/>
      <c r="N781" s="46"/>
      <c r="O781" s="39">
        <f>YEAR(F781)</f>
        <v>1919</v>
      </c>
      <c r="P781" s="2">
        <f>MONTH(F781)</f>
        <v>12</v>
      </c>
      <c r="Q781" s="2">
        <f>P781</f>
        <v>12</v>
      </c>
      <c r="R781" s="2">
        <f>DAY(F781)</f>
        <v>25</v>
      </c>
      <c r="S781" s="2" t="str">
        <f>"&lt;a href="&amp;""""&amp;L781&amp;"\"&amp;K781&amp;"""&gt;"&amp;B781&amp;"&lt;/a&gt;"</f>
        <v>&lt;a href="set03\tsr\tsr_october_26,_1916_-_august_3,_1922\birth\brastrup,_male_birth_to_george_december_25,_1919_p1_tsr.pdf"&gt;Brastrup&lt;/a&gt;</v>
      </c>
      <c r="T781" s="78" t="str">
        <f>"&lt;tr&gt;&lt;td class="&amp;""""&amp;"dataleft"&amp;""""&amp;"&gt;"&amp;
TEXT(A781,"0")&amp;"&lt;/td&gt;&lt;td class="&amp;""""&amp;"dataleft"&amp;""""&amp;"&gt;"&amp;
TEXT(B781,"")&amp;"&lt;/td&gt;&lt;td class="&amp;""""&amp;"dataleft"&amp;""""&amp;"&gt;"&amp;
TEXT(C781,"")&amp;"&lt;/td&gt;&lt;td class="&amp;""""&amp;"dataleft"&amp;""""&amp;"&gt;"&amp;
TEXT(D781,"0.0")&amp;"&lt;/td&gt;&lt;td class="&amp;""""&amp;"datacenter"&amp;""""&amp;"&gt;"&amp;
TEXT(E781,"0.0")&amp;"&lt;/td&gt;&lt;td class="&amp;""""&amp;"dataright"&amp;""""&amp;"&gt;"&amp;
TEXT(F781,"mmmm d, yyyy")&amp;"&lt;/td&gt;&lt;td class="&amp;""""&amp;"datacenter"&amp;""""&amp;"&gt;"&amp;
TEXT(G781,"0.0")&amp;"&lt;/td&gt;&lt;td class="&amp;""""&amp;"datacenter"&amp;""""&amp;"&gt;"&amp;
TEXT(H781,"0")&amp;"&lt;/td&gt;"&amp;
"&lt;/tr&gt;"</f>
        <v>&lt;tr&gt;&lt;td class="dataleft"&gt;107&lt;/td&gt;&lt;td class="dataleft"&gt;Brastrup&lt;/td&gt;&lt;td class="dataleft"&gt;&lt;/td&gt;&lt;td class="dataleft"&gt;George&lt;/td&gt;&lt;td class="datacenter"&gt;M&lt;/td&gt;&lt;td class="dataright"&gt;December 25, 1919&lt;/td&gt;&lt;td class="datacenter"&gt;The Sutton Reporter&lt;/td&gt;&lt;td class="datacenter"&gt;1&lt;/td&gt;&lt;/tr&gt;</v>
      </c>
      <c r="U781" s="2">
        <f>LEN(S781)</f>
        <v>136</v>
      </c>
    </row>
    <row r="782" spans="1:21" ht="30" x14ac:dyDescent="0.25">
      <c r="A782" s="2">
        <v>153</v>
      </c>
      <c r="B782" s="4" t="s">
        <v>259</v>
      </c>
      <c r="C782" s="4"/>
      <c r="D782" s="4" t="s">
        <v>283</v>
      </c>
      <c r="E782" s="5" t="s">
        <v>226</v>
      </c>
      <c r="F782" s="52">
        <v>6424</v>
      </c>
      <c r="G782" s="5" t="s">
        <v>13630</v>
      </c>
      <c r="H782" s="5">
        <v>1</v>
      </c>
      <c r="I782" s="48">
        <v>32</v>
      </c>
      <c r="J782" s="5">
        <v>782</v>
      </c>
      <c r="K782" s="47" t="s">
        <v>20099</v>
      </c>
      <c r="L782" s="46" t="s">
        <v>25749</v>
      </c>
      <c r="M782" s="46"/>
      <c r="N782" s="46"/>
      <c r="O782" s="39">
        <f>YEAR(F782)</f>
        <v>1917</v>
      </c>
      <c r="P782" s="2">
        <f>MONTH(F782)</f>
        <v>8</v>
      </c>
      <c r="Q782" s="2">
        <f>P782</f>
        <v>8</v>
      </c>
      <c r="R782" s="2">
        <f>DAY(F782)</f>
        <v>2</v>
      </c>
      <c r="S782" s="2" t="str">
        <f>"&lt;a href="&amp;""""&amp;L782&amp;"\"&amp;K782&amp;"""&gt;"&amp;B782&amp;"&lt;/a&gt;"</f>
        <v>&lt;a href="set03\tsr\tsr_october_26,_1916_-_august_3,_1922\birth\councilman,_female_birth_to_g_e_august_2,_1917_p1_tsr.pdf"&gt;Councilman&lt;/a&gt;</v>
      </c>
      <c r="T782" s="78" t="str">
        <f>"&lt;tr&gt;&lt;td class="&amp;""""&amp;"dataleft"&amp;""""&amp;"&gt;"&amp;
TEXT(A782,"0")&amp;"&lt;/td&gt;&lt;td class="&amp;""""&amp;"dataleft"&amp;""""&amp;"&gt;"&amp;
TEXT(B782,"")&amp;"&lt;/td&gt;&lt;td class="&amp;""""&amp;"dataleft"&amp;""""&amp;"&gt;"&amp;
TEXT(C782,"")&amp;"&lt;/td&gt;&lt;td class="&amp;""""&amp;"dataleft"&amp;""""&amp;"&gt;"&amp;
TEXT(D782,"0.0")&amp;"&lt;/td&gt;&lt;td class="&amp;""""&amp;"datacenter"&amp;""""&amp;"&gt;"&amp;
TEXT(E782,"0.0")&amp;"&lt;/td&gt;&lt;td class="&amp;""""&amp;"dataright"&amp;""""&amp;"&gt;"&amp;
TEXT(F782,"mmmm d, yyyy")&amp;"&lt;/td&gt;&lt;td class="&amp;""""&amp;"datacenter"&amp;""""&amp;"&gt;"&amp;
TEXT(G782,"0.0")&amp;"&lt;/td&gt;&lt;td class="&amp;""""&amp;"datacenter"&amp;""""&amp;"&gt;"&amp;
TEXT(H782,"0")&amp;"&lt;/td&gt;"&amp;
"&lt;/tr&gt;"</f>
        <v>&lt;tr&gt;&lt;td class="dataleft"&gt;153&lt;/td&gt;&lt;td class="dataleft"&gt;Councilman&lt;/td&gt;&lt;td class="dataleft"&gt;&lt;/td&gt;&lt;td class="dataleft"&gt;G E&lt;/td&gt;&lt;td class="datacenter"&gt;F&lt;/td&gt;&lt;td class="dataright"&gt;August 2, 1917&lt;/td&gt;&lt;td class="datacenter"&gt;The Sutton Reporter&lt;/td&gt;&lt;td class="datacenter"&gt;1&lt;/td&gt;&lt;/tr&gt;</v>
      </c>
      <c r="U782" s="2">
        <f>LEN(S782)</f>
        <v>136</v>
      </c>
    </row>
    <row r="783" spans="1:21" ht="30" x14ac:dyDescent="0.25">
      <c r="A783" s="2">
        <v>154</v>
      </c>
      <c r="B783" s="4" t="s">
        <v>259</v>
      </c>
      <c r="C783" s="4"/>
      <c r="D783" s="4" t="s">
        <v>225</v>
      </c>
      <c r="E783" s="5" t="s">
        <v>26</v>
      </c>
      <c r="F783" s="52">
        <v>7264</v>
      </c>
      <c r="G783" s="5" t="s">
        <v>13630</v>
      </c>
      <c r="H783" s="5">
        <v>1</v>
      </c>
      <c r="I783" s="48">
        <v>32</v>
      </c>
      <c r="J783" s="5">
        <v>783</v>
      </c>
      <c r="K783" s="47" t="s">
        <v>20100</v>
      </c>
      <c r="L783" s="46" t="s">
        <v>25749</v>
      </c>
      <c r="M783" s="46"/>
      <c r="N783" s="46"/>
      <c r="O783" s="39">
        <f>YEAR(F783)</f>
        <v>1919</v>
      </c>
      <c r="P783" s="2">
        <f>MONTH(F783)</f>
        <v>11</v>
      </c>
      <c r="Q783" s="2">
        <f>P783</f>
        <v>11</v>
      </c>
      <c r="R783" s="2">
        <f>DAY(F783)</f>
        <v>20</v>
      </c>
      <c r="S783" s="2" t="str">
        <f>"&lt;a href="&amp;""""&amp;L783&amp;"\"&amp;K783&amp;"""&gt;"&amp;B783&amp;"&lt;/a&gt;"</f>
        <v>&lt;a href="set03\tsr\tsr_october_26,_1916_-_august_3,_1922\birth\councilman,_male_birth_to_george_november_20,_1919_p1_tsr.pdf"&gt;Councilman&lt;/a&gt;</v>
      </c>
      <c r="T783" s="78" t="str">
        <f>"&lt;tr&gt;&lt;td class="&amp;""""&amp;"dataleft"&amp;""""&amp;"&gt;"&amp;
TEXT(A783,"0")&amp;"&lt;/td&gt;&lt;td class="&amp;""""&amp;"dataleft"&amp;""""&amp;"&gt;"&amp;
TEXT(B783,"")&amp;"&lt;/td&gt;&lt;td class="&amp;""""&amp;"dataleft"&amp;""""&amp;"&gt;"&amp;
TEXT(C783,"")&amp;"&lt;/td&gt;&lt;td class="&amp;""""&amp;"dataleft"&amp;""""&amp;"&gt;"&amp;
TEXT(D783,"0.0")&amp;"&lt;/td&gt;&lt;td class="&amp;""""&amp;"datacenter"&amp;""""&amp;"&gt;"&amp;
TEXT(E783,"0.0")&amp;"&lt;/td&gt;&lt;td class="&amp;""""&amp;"dataright"&amp;""""&amp;"&gt;"&amp;
TEXT(F783,"mmmm d, yyyy")&amp;"&lt;/td&gt;&lt;td class="&amp;""""&amp;"datacenter"&amp;""""&amp;"&gt;"&amp;
TEXT(G783,"0.0")&amp;"&lt;/td&gt;&lt;td class="&amp;""""&amp;"datacenter"&amp;""""&amp;"&gt;"&amp;
TEXT(H783,"0")&amp;"&lt;/td&gt;"&amp;
"&lt;/tr&gt;"</f>
        <v>&lt;tr&gt;&lt;td class="dataleft"&gt;154&lt;/td&gt;&lt;td class="dataleft"&gt;Councilman&lt;/td&gt;&lt;td class="dataleft"&gt;&lt;/td&gt;&lt;td class="dataleft"&gt;George&lt;/td&gt;&lt;td class="datacenter"&gt;M&lt;/td&gt;&lt;td class="dataright"&gt;November 20, 1919&lt;/td&gt;&lt;td class="datacenter"&gt;The Sutton Reporter&lt;/td&gt;&lt;td class="datacenter"&gt;1&lt;/td&gt;&lt;/tr&gt;</v>
      </c>
      <c r="U783" s="2">
        <f>LEN(S783)</f>
        <v>140</v>
      </c>
    </row>
    <row r="784" spans="1:21" ht="30" x14ac:dyDescent="0.25">
      <c r="A784" s="2">
        <v>177</v>
      </c>
      <c r="B784" s="4" t="s">
        <v>260</v>
      </c>
      <c r="C784" s="4"/>
      <c r="D784" s="4" t="s">
        <v>284</v>
      </c>
      <c r="E784" s="5" t="s">
        <v>226</v>
      </c>
      <c r="F784" s="52">
        <v>7362</v>
      </c>
      <c r="G784" s="5" t="s">
        <v>13630</v>
      </c>
      <c r="H784" s="5">
        <v>1</v>
      </c>
      <c r="I784" s="48">
        <v>32</v>
      </c>
      <c r="J784" s="5">
        <v>784</v>
      </c>
      <c r="K784" s="47" t="s">
        <v>20101</v>
      </c>
      <c r="L784" s="46" t="s">
        <v>25749</v>
      </c>
      <c r="M784" s="46"/>
      <c r="N784" s="46"/>
      <c r="O784" s="39">
        <f>YEAR(F784)</f>
        <v>1920</v>
      </c>
      <c r="P784" s="2">
        <f>MONTH(F784)</f>
        <v>2</v>
      </c>
      <c r="Q784" s="2">
        <f>P784</f>
        <v>2</v>
      </c>
      <c r="R784" s="2">
        <f>DAY(F784)</f>
        <v>26</v>
      </c>
      <c r="S784" s="2" t="str">
        <f>"&lt;a href="&amp;""""&amp;L784&amp;"\"&amp;K784&amp;"""&gt;"&amp;B784&amp;"&lt;/a&gt;"</f>
        <v>&lt;a href="set03\tsr\tsr_october_26,_1916_-_august_3,_1922\birth\davidson,_female_birth_to_p_j_february_26,_1920_p1_tsr.pdf"&gt;Davidson&lt;/a&gt;</v>
      </c>
      <c r="T784" s="78" t="str">
        <f>"&lt;tr&gt;&lt;td class="&amp;""""&amp;"dataleft"&amp;""""&amp;"&gt;"&amp;
TEXT(A784,"0")&amp;"&lt;/td&gt;&lt;td class="&amp;""""&amp;"dataleft"&amp;""""&amp;"&gt;"&amp;
TEXT(B784,"")&amp;"&lt;/td&gt;&lt;td class="&amp;""""&amp;"dataleft"&amp;""""&amp;"&gt;"&amp;
TEXT(C784,"")&amp;"&lt;/td&gt;&lt;td class="&amp;""""&amp;"dataleft"&amp;""""&amp;"&gt;"&amp;
TEXT(D784,"0.0")&amp;"&lt;/td&gt;&lt;td class="&amp;""""&amp;"datacenter"&amp;""""&amp;"&gt;"&amp;
TEXT(E784,"0.0")&amp;"&lt;/td&gt;&lt;td class="&amp;""""&amp;"dataright"&amp;""""&amp;"&gt;"&amp;
TEXT(F784,"mmmm d, yyyy")&amp;"&lt;/td&gt;&lt;td class="&amp;""""&amp;"datacenter"&amp;""""&amp;"&gt;"&amp;
TEXT(G784,"0.0")&amp;"&lt;/td&gt;&lt;td class="&amp;""""&amp;"datacenter"&amp;""""&amp;"&gt;"&amp;
TEXT(H784,"0")&amp;"&lt;/td&gt;"&amp;
"&lt;/tr&gt;"</f>
        <v>&lt;tr&gt;&lt;td class="dataleft"&gt;177&lt;/td&gt;&lt;td class="dataleft"&gt;Davidson&lt;/td&gt;&lt;td class="dataleft"&gt;&lt;/td&gt;&lt;td class="dataleft"&gt;P J&lt;/td&gt;&lt;td class="datacenter"&gt;F&lt;/td&gt;&lt;td class="dataright"&gt;February 26, 1920&lt;/td&gt;&lt;td class="datacenter"&gt;The Sutton Reporter&lt;/td&gt;&lt;td class="datacenter"&gt;1&lt;/td&gt;&lt;/tr&gt;</v>
      </c>
      <c r="U784" s="2">
        <f>LEN(S784)</f>
        <v>135</v>
      </c>
    </row>
    <row r="785" spans="1:21" ht="30" x14ac:dyDescent="0.25">
      <c r="A785" s="2">
        <v>190</v>
      </c>
      <c r="B785" s="4" t="s">
        <v>261</v>
      </c>
      <c r="C785" s="4"/>
      <c r="D785" s="4" t="s">
        <v>285</v>
      </c>
      <c r="E785" s="5" t="s">
        <v>26</v>
      </c>
      <c r="F785" s="52">
        <v>6984</v>
      </c>
      <c r="G785" s="5" t="s">
        <v>13630</v>
      </c>
      <c r="H785" s="5">
        <v>4</v>
      </c>
      <c r="I785" s="48">
        <v>32</v>
      </c>
      <c r="J785" s="5">
        <v>785</v>
      </c>
      <c r="K785" s="47" t="s">
        <v>20102</v>
      </c>
      <c r="L785" s="46" t="s">
        <v>25749</v>
      </c>
      <c r="M785" s="46"/>
      <c r="N785" s="46"/>
      <c r="O785" s="39">
        <f>YEAR(F785)</f>
        <v>1919</v>
      </c>
      <c r="P785" s="2">
        <f>MONTH(F785)</f>
        <v>2</v>
      </c>
      <c r="Q785" s="2">
        <f>P785</f>
        <v>2</v>
      </c>
      <c r="R785" s="2">
        <f>DAY(F785)</f>
        <v>13</v>
      </c>
      <c r="S785" s="2" t="str">
        <f>"&lt;a href="&amp;""""&amp;L785&amp;"\"&amp;K785&amp;"""&gt;"&amp;B785&amp;"&lt;/a&gt;"</f>
        <v>&lt;a href="set03\tsr\tsr_october_26,_1916_-_august_3,_1922\birth\ebentier,_male_birth_to_joseph_february_13,_1919_p4_tsr.pdf"&gt;Ebentier&lt;/a&gt;</v>
      </c>
      <c r="T785" s="78" t="str">
        <f>"&lt;tr&gt;&lt;td class="&amp;""""&amp;"dataleft"&amp;""""&amp;"&gt;"&amp;
TEXT(A785,"0")&amp;"&lt;/td&gt;&lt;td class="&amp;""""&amp;"dataleft"&amp;""""&amp;"&gt;"&amp;
TEXT(B785,"")&amp;"&lt;/td&gt;&lt;td class="&amp;""""&amp;"dataleft"&amp;""""&amp;"&gt;"&amp;
TEXT(C785,"")&amp;"&lt;/td&gt;&lt;td class="&amp;""""&amp;"dataleft"&amp;""""&amp;"&gt;"&amp;
TEXT(D785,"0.0")&amp;"&lt;/td&gt;&lt;td class="&amp;""""&amp;"datacenter"&amp;""""&amp;"&gt;"&amp;
TEXT(E785,"0.0")&amp;"&lt;/td&gt;&lt;td class="&amp;""""&amp;"dataright"&amp;""""&amp;"&gt;"&amp;
TEXT(F785,"mmmm d, yyyy")&amp;"&lt;/td&gt;&lt;td class="&amp;""""&amp;"datacenter"&amp;""""&amp;"&gt;"&amp;
TEXT(G785,"0.0")&amp;"&lt;/td&gt;&lt;td class="&amp;""""&amp;"datacenter"&amp;""""&amp;"&gt;"&amp;
TEXT(H785,"0")&amp;"&lt;/td&gt;"&amp;
"&lt;/tr&gt;"</f>
        <v>&lt;tr&gt;&lt;td class="dataleft"&gt;190&lt;/td&gt;&lt;td class="dataleft"&gt;Ebentier&lt;/td&gt;&lt;td class="dataleft"&gt;&lt;/td&gt;&lt;td class="dataleft"&gt;Joseph&lt;/td&gt;&lt;td class="datacenter"&gt;M&lt;/td&gt;&lt;td class="dataright"&gt;February 13, 1919&lt;/td&gt;&lt;td class="datacenter"&gt;The Sutton Reporter&lt;/td&gt;&lt;td class="datacenter"&gt;4&lt;/td&gt;&lt;/tr&gt;</v>
      </c>
      <c r="U785" s="2">
        <f>LEN(S785)</f>
        <v>136</v>
      </c>
    </row>
    <row r="786" spans="1:21" x14ac:dyDescent="0.25">
      <c r="A786" s="2">
        <v>215</v>
      </c>
      <c r="B786" s="4" t="s">
        <v>262</v>
      </c>
      <c r="C786" s="4"/>
      <c r="D786" s="4" t="s">
        <v>286</v>
      </c>
      <c r="E786" s="5" t="s">
        <v>226</v>
      </c>
      <c r="F786" s="52">
        <v>7747</v>
      </c>
      <c r="G786" s="5" t="s">
        <v>13630</v>
      </c>
      <c r="H786" s="5">
        <v>1</v>
      </c>
      <c r="I786" s="48">
        <v>32</v>
      </c>
      <c r="J786" s="5">
        <v>786</v>
      </c>
      <c r="K786" s="47" t="s">
        <v>20103</v>
      </c>
      <c r="L786" s="46" t="s">
        <v>25749</v>
      </c>
      <c r="M786" s="46"/>
      <c r="N786" s="46"/>
      <c r="O786" s="39">
        <f>YEAR(F786)</f>
        <v>1921</v>
      </c>
      <c r="P786" s="2">
        <f>MONTH(F786)</f>
        <v>3</v>
      </c>
      <c r="Q786" s="2">
        <f>P786</f>
        <v>3</v>
      </c>
      <c r="R786" s="2">
        <f>DAY(F786)</f>
        <v>17</v>
      </c>
      <c r="S786" s="2" t="str">
        <f>"&lt;a href="&amp;""""&amp;L786&amp;"\"&amp;K786&amp;"""&gt;"&amp;B786&amp;"&lt;/a&gt;"</f>
        <v>&lt;a href="set03\tsr\tsr_october_26,_1916_-_august_3,_1922\birth\fadness,_female_birth_to_e_m_march_17,_1921_p1_tsr.pdf"&gt;Fadness&lt;/a&gt;</v>
      </c>
      <c r="T786" s="78" t="str">
        <f>"&lt;tr&gt;&lt;td class="&amp;""""&amp;"dataleft"&amp;""""&amp;"&gt;"&amp;
TEXT(A786,"0")&amp;"&lt;/td&gt;&lt;td class="&amp;""""&amp;"dataleft"&amp;""""&amp;"&gt;"&amp;
TEXT(B786,"")&amp;"&lt;/td&gt;&lt;td class="&amp;""""&amp;"dataleft"&amp;""""&amp;"&gt;"&amp;
TEXT(C786,"")&amp;"&lt;/td&gt;&lt;td class="&amp;""""&amp;"dataleft"&amp;""""&amp;"&gt;"&amp;
TEXT(D786,"0.0")&amp;"&lt;/td&gt;&lt;td class="&amp;""""&amp;"datacenter"&amp;""""&amp;"&gt;"&amp;
TEXT(E786,"0.0")&amp;"&lt;/td&gt;&lt;td class="&amp;""""&amp;"dataright"&amp;""""&amp;"&gt;"&amp;
TEXT(F786,"mmmm d, yyyy")&amp;"&lt;/td&gt;&lt;td class="&amp;""""&amp;"datacenter"&amp;""""&amp;"&gt;"&amp;
TEXT(G786,"0.0")&amp;"&lt;/td&gt;&lt;td class="&amp;""""&amp;"datacenter"&amp;""""&amp;"&gt;"&amp;
TEXT(H786,"0")&amp;"&lt;/td&gt;"&amp;
"&lt;/tr&gt;"</f>
        <v>&lt;tr&gt;&lt;td class="dataleft"&gt;215&lt;/td&gt;&lt;td class="dataleft"&gt;Fadness&lt;/td&gt;&lt;td class="dataleft"&gt;&lt;/td&gt;&lt;td class="dataleft"&gt;E M &lt;/td&gt;&lt;td class="datacenter"&gt;F&lt;/td&gt;&lt;td class="dataright"&gt;March 17, 1921&lt;/td&gt;&lt;td class="datacenter"&gt;The Sutton Reporter&lt;/td&gt;&lt;td class="datacenter"&gt;1&lt;/td&gt;&lt;/tr&gt;</v>
      </c>
      <c r="U786" s="2">
        <f>LEN(S786)</f>
        <v>130</v>
      </c>
    </row>
    <row r="787" spans="1:21" ht="30" x14ac:dyDescent="0.25">
      <c r="A787" s="2">
        <v>212</v>
      </c>
      <c r="B787" s="4" t="s">
        <v>262</v>
      </c>
      <c r="C787" s="4"/>
      <c r="D787" s="4" t="s">
        <v>287</v>
      </c>
      <c r="E787" s="5" t="s">
        <v>226</v>
      </c>
      <c r="F787" s="52">
        <v>6529</v>
      </c>
      <c r="G787" s="5" t="s">
        <v>13630</v>
      </c>
      <c r="H787" s="5">
        <v>4</v>
      </c>
      <c r="I787" s="48">
        <v>32</v>
      </c>
      <c r="J787" s="5">
        <v>787</v>
      </c>
      <c r="K787" s="47" t="s">
        <v>20104</v>
      </c>
      <c r="L787" s="46" t="s">
        <v>25749</v>
      </c>
      <c r="M787" s="46"/>
      <c r="N787" s="46"/>
      <c r="O787" s="39">
        <f>YEAR(F787)</f>
        <v>1917</v>
      </c>
      <c r="P787" s="2">
        <f>MONTH(F787)</f>
        <v>11</v>
      </c>
      <c r="Q787" s="2">
        <f>P787</f>
        <v>11</v>
      </c>
      <c r="R787" s="2">
        <f>DAY(F787)</f>
        <v>15</v>
      </c>
      <c r="S787" s="2" t="str">
        <f>"&lt;a href="&amp;""""&amp;L787&amp;"\"&amp;K787&amp;"""&gt;"&amp;B787&amp;"&lt;/a&gt;"</f>
        <v>&lt;a href="set03\tsr\tsr_october_26,_1916_-_august_3,_1922\birth\fadness,_female_birth_to_gilbert_november_15,_1917_p4_tsr.pdf"&gt;Fadness&lt;/a&gt;</v>
      </c>
      <c r="T787" s="78" t="str">
        <f>"&lt;tr&gt;&lt;td class="&amp;""""&amp;"dataleft"&amp;""""&amp;"&gt;"&amp;
TEXT(A787,"0")&amp;"&lt;/td&gt;&lt;td class="&amp;""""&amp;"dataleft"&amp;""""&amp;"&gt;"&amp;
TEXT(B787,"")&amp;"&lt;/td&gt;&lt;td class="&amp;""""&amp;"dataleft"&amp;""""&amp;"&gt;"&amp;
TEXT(C787,"")&amp;"&lt;/td&gt;&lt;td class="&amp;""""&amp;"dataleft"&amp;""""&amp;"&gt;"&amp;
TEXT(D787,"0.0")&amp;"&lt;/td&gt;&lt;td class="&amp;""""&amp;"datacenter"&amp;""""&amp;"&gt;"&amp;
TEXT(E787,"0.0")&amp;"&lt;/td&gt;&lt;td class="&amp;""""&amp;"dataright"&amp;""""&amp;"&gt;"&amp;
TEXT(F787,"mmmm d, yyyy")&amp;"&lt;/td&gt;&lt;td class="&amp;""""&amp;"datacenter"&amp;""""&amp;"&gt;"&amp;
TEXT(G787,"0.0")&amp;"&lt;/td&gt;&lt;td class="&amp;""""&amp;"datacenter"&amp;""""&amp;"&gt;"&amp;
TEXT(H787,"0")&amp;"&lt;/td&gt;"&amp;
"&lt;/tr&gt;"</f>
        <v>&lt;tr&gt;&lt;td class="dataleft"&gt;212&lt;/td&gt;&lt;td class="dataleft"&gt;Fadness&lt;/td&gt;&lt;td class="dataleft"&gt;&lt;/td&gt;&lt;td class="dataleft"&gt;Gilbert&lt;/td&gt;&lt;td class="datacenter"&gt;F&lt;/td&gt;&lt;td class="dataright"&gt;November 15, 1917&lt;/td&gt;&lt;td class="datacenter"&gt;The Sutton Reporter&lt;/td&gt;&lt;td class="datacenter"&gt;4&lt;/td&gt;&lt;/tr&gt;</v>
      </c>
      <c r="U787" s="2">
        <f>LEN(S787)</f>
        <v>137</v>
      </c>
    </row>
    <row r="788" spans="1:21" ht="30" x14ac:dyDescent="0.25">
      <c r="A788" s="2">
        <v>214</v>
      </c>
      <c r="B788" s="4" t="s">
        <v>262</v>
      </c>
      <c r="C788" s="4"/>
      <c r="D788" s="4" t="s">
        <v>288</v>
      </c>
      <c r="E788" s="5" t="s">
        <v>26</v>
      </c>
      <c r="F788" s="52">
        <v>7271</v>
      </c>
      <c r="G788" s="5" t="s">
        <v>13630</v>
      </c>
      <c r="H788" s="5">
        <v>1</v>
      </c>
      <c r="I788" s="48">
        <v>32</v>
      </c>
      <c r="J788" s="5">
        <v>788</v>
      </c>
      <c r="K788" s="47" t="s">
        <v>20105</v>
      </c>
      <c r="L788" s="46" t="s">
        <v>25749</v>
      </c>
      <c r="M788" s="46"/>
      <c r="N788" s="46"/>
      <c r="O788" s="39">
        <f>YEAR(F788)</f>
        <v>1919</v>
      </c>
      <c r="P788" s="2">
        <f>MONTH(F788)</f>
        <v>11</v>
      </c>
      <c r="Q788" s="2">
        <f>P788</f>
        <v>11</v>
      </c>
      <c r="R788" s="2">
        <f>DAY(F788)</f>
        <v>27</v>
      </c>
      <c r="S788" s="2" t="str">
        <f>"&lt;a href="&amp;""""&amp;L788&amp;"\"&amp;K788&amp;"""&gt;"&amp;B788&amp;"&lt;/a&gt;"</f>
        <v>&lt;a href="set03\tsr\tsr_october_26,_1916_-_august_3,_1922\birth\fadness,_female_birth_to_severt_november_27,_1919_p1_tsr.pdf"&gt;Fadness&lt;/a&gt;</v>
      </c>
      <c r="T788" s="78" t="str">
        <f>"&lt;tr&gt;&lt;td class="&amp;""""&amp;"dataleft"&amp;""""&amp;"&gt;"&amp;
TEXT(A788,"0")&amp;"&lt;/td&gt;&lt;td class="&amp;""""&amp;"dataleft"&amp;""""&amp;"&gt;"&amp;
TEXT(B788,"")&amp;"&lt;/td&gt;&lt;td class="&amp;""""&amp;"dataleft"&amp;""""&amp;"&gt;"&amp;
TEXT(C788,"")&amp;"&lt;/td&gt;&lt;td class="&amp;""""&amp;"dataleft"&amp;""""&amp;"&gt;"&amp;
TEXT(D788,"0.0")&amp;"&lt;/td&gt;&lt;td class="&amp;""""&amp;"datacenter"&amp;""""&amp;"&gt;"&amp;
TEXT(E788,"0.0")&amp;"&lt;/td&gt;&lt;td class="&amp;""""&amp;"dataright"&amp;""""&amp;"&gt;"&amp;
TEXT(F788,"mmmm d, yyyy")&amp;"&lt;/td&gt;&lt;td class="&amp;""""&amp;"datacenter"&amp;""""&amp;"&gt;"&amp;
TEXT(G788,"0.0")&amp;"&lt;/td&gt;&lt;td class="&amp;""""&amp;"datacenter"&amp;""""&amp;"&gt;"&amp;
TEXT(H788,"0")&amp;"&lt;/td&gt;"&amp;
"&lt;/tr&gt;"</f>
        <v>&lt;tr&gt;&lt;td class="dataleft"&gt;214&lt;/td&gt;&lt;td class="dataleft"&gt;Fadness&lt;/td&gt;&lt;td class="dataleft"&gt;&lt;/td&gt;&lt;td class="dataleft"&gt;Severt&lt;/td&gt;&lt;td class="datacenter"&gt;M&lt;/td&gt;&lt;td class="dataright"&gt;November 27, 1919&lt;/td&gt;&lt;td class="datacenter"&gt;The Sutton Reporter&lt;/td&gt;&lt;td class="datacenter"&gt;1&lt;/td&gt;&lt;/tr&gt;</v>
      </c>
      <c r="U788" s="2">
        <f>LEN(S788)</f>
        <v>136</v>
      </c>
    </row>
    <row r="789" spans="1:21" ht="30" x14ac:dyDescent="0.25">
      <c r="A789" s="2">
        <v>213</v>
      </c>
      <c r="B789" s="4" t="s">
        <v>262</v>
      </c>
      <c r="C789" s="4"/>
      <c r="D789" s="4" t="s">
        <v>286</v>
      </c>
      <c r="E789" s="5" t="s">
        <v>26</v>
      </c>
      <c r="F789" s="52">
        <v>7019</v>
      </c>
      <c r="G789" s="5" t="s">
        <v>13630</v>
      </c>
      <c r="H789" s="5">
        <v>3</v>
      </c>
      <c r="I789" s="48">
        <v>32</v>
      </c>
      <c r="J789" s="5">
        <v>789</v>
      </c>
      <c r="K789" s="47" t="s">
        <v>20106</v>
      </c>
      <c r="L789" s="46" t="s">
        <v>25749</v>
      </c>
      <c r="M789" s="46"/>
      <c r="N789" s="46"/>
      <c r="O789" s="39">
        <f>YEAR(F789)</f>
        <v>1919</v>
      </c>
      <c r="P789" s="2">
        <f>MONTH(F789)</f>
        <v>3</v>
      </c>
      <c r="Q789" s="2">
        <f>P789</f>
        <v>3</v>
      </c>
      <c r="R789" s="2">
        <f>DAY(F789)</f>
        <v>20</v>
      </c>
      <c r="S789" s="2" t="str">
        <f>"&lt;a href="&amp;""""&amp;L789&amp;"\"&amp;K789&amp;"""&gt;"&amp;B789&amp;"&lt;/a&gt;"</f>
        <v>&lt;a href="set03\tsr\tsr_october_26,_1916_-_august_3,_1922\birth\fadness,_male_birth_to_e_m_march_20,_1919_p3_tsr.pdf"&gt;Fadness&lt;/a&gt;</v>
      </c>
      <c r="T789" s="78" t="str">
        <f>"&lt;tr&gt;&lt;td class="&amp;""""&amp;"dataleft"&amp;""""&amp;"&gt;"&amp;
TEXT(A789,"0")&amp;"&lt;/td&gt;&lt;td class="&amp;""""&amp;"dataleft"&amp;""""&amp;"&gt;"&amp;
TEXT(B789,"")&amp;"&lt;/td&gt;&lt;td class="&amp;""""&amp;"dataleft"&amp;""""&amp;"&gt;"&amp;
TEXT(C789,"")&amp;"&lt;/td&gt;&lt;td class="&amp;""""&amp;"dataleft"&amp;""""&amp;"&gt;"&amp;
TEXT(D789,"0.0")&amp;"&lt;/td&gt;&lt;td class="&amp;""""&amp;"datacenter"&amp;""""&amp;"&gt;"&amp;
TEXT(E789,"0.0")&amp;"&lt;/td&gt;&lt;td class="&amp;""""&amp;"dataright"&amp;""""&amp;"&gt;"&amp;
TEXT(F789,"mmmm d, yyyy")&amp;"&lt;/td&gt;&lt;td class="&amp;""""&amp;"datacenter"&amp;""""&amp;"&gt;"&amp;
TEXT(G789,"0.0")&amp;"&lt;/td&gt;&lt;td class="&amp;""""&amp;"datacenter"&amp;""""&amp;"&gt;"&amp;
TEXT(H789,"0")&amp;"&lt;/td&gt;"&amp;
"&lt;/tr&gt;"</f>
        <v>&lt;tr&gt;&lt;td class="dataleft"&gt;213&lt;/td&gt;&lt;td class="dataleft"&gt;Fadness&lt;/td&gt;&lt;td class="dataleft"&gt;&lt;/td&gt;&lt;td class="dataleft"&gt;E M &lt;/td&gt;&lt;td class="datacenter"&gt;M&lt;/td&gt;&lt;td class="dataright"&gt;March 20, 1919&lt;/td&gt;&lt;td class="datacenter"&gt;The Sutton Reporter&lt;/td&gt;&lt;td class="datacenter"&gt;3&lt;/td&gt;&lt;/tr&gt;</v>
      </c>
      <c r="U789" s="2">
        <f>LEN(S789)</f>
        <v>128</v>
      </c>
    </row>
    <row r="790" spans="1:21" ht="30" x14ac:dyDescent="0.25">
      <c r="A790" s="2">
        <v>216</v>
      </c>
      <c r="B790" s="4" t="s">
        <v>262</v>
      </c>
      <c r="C790" s="4"/>
      <c r="D790" s="4" t="s">
        <v>288</v>
      </c>
      <c r="E790" s="5" t="s">
        <v>26</v>
      </c>
      <c r="F790" s="52">
        <v>8042</v>
      </c>
      <c r="G790" s="5" t="s">
        <v>13630</v>
      </c>
      <c r="H790" s="5">
        <v>1</v>
      </c>
      <c r="I790" s="48">
        <v>32</v>
      </c>
      <c r="J790" s="5">
        <v>790</v>
      </c>
      <c r="K790" s="47" t="s">
        <v>20107</v>
      </c>
      <c r="L790" s="46" t="s">
        <v>25749</v>
      </c>
      <c r="M790" s="46"/>
      <c r="N790" s="46"/>
      <c r="O790" s="39">
        <f>YEAR(F790)</f>
        <v>1922</v>
      </c>
      <c r="P790" s="2">
        <f>MONTH(F790)</f>
        <v>1</v>
      </c>
      <c r="Q790" s="2">
        <f>P790</f>
        <v>1</v>
      </c>
      <c r="R790" s="2">
        <f>DAY(F790)</f>
        <v>6</v>
      </c>
      <c r="S790" s="2" t="str">
        <f>"&lt;a href="&amp;""""&amp;L790&amp;"\"&amp;K790&amp;"""&gt;"&amp;B790&amp;"&lt;/a&gt;"</f>
        <v>&lt;a href="set03\tsr\tsr_october_26,_1916_-_august_3,_1922\birth\fadness,_male_birth_to_severt_january_6,_1922_p1_tsr.pdf"&gt;Fadness&lt;/a&gt;</v>
      </c>
      <c r="T790" s="78" t="str">
        <f>"&lt;tr&gt;&lt;td class="&amp;""""&amp;"dataleft"&amp;""""&amp;"&gt;"&amp;
TEXT(A790,"0")&amp;"&lt;/td&gt;&lt;td class="&amp;""""&amp;"dataleft"&amp;""""&amp;"&gt;"&amp;
TEXT(B790,"")&amp;"&lt;/td&gt;&lt;td class="&amp;""""&amp;"dataleft"&amp;""""&amp;"&gt;"&amp;
TEXT(C790,"")&amp;"&lt;/td&gt;&lt;td class="&amp;""""&amp;"dataleft"&amp;""""&amp;"&gt;"&amp;
TEXT(D790,"0.0")&amp;"&lt;/td&gt;&lt;td class="&amp;""""&amp;"datacenter"&amp;""""&amp;"&gt;"&amp;
TEXT(E790,"0.0")&amp;"&lt;/td&gt;&lt;td class="&amp;""""&amp;"dataright"&amp;""""&amp;"&gt;"&amp;
TEXT(F790,"mmmm d, yyyy")&amp;"&lt;/td&gt;&lt;td class="&amp;""""&amp;"datacenter"&amp;""""&amp;"&gt;"&amp;
TEXT(G790,"0.0")&amp;"&lt;/td&gt;&lt;td class="&amp;""""&amp;"datacenter"&amp;""""&amp;"&gt;"&amp;
TEXT(H790,"0")&amp;"&lt;/td&gt;"&amp;
"&lt;/tr&gt;"</f>
        <v>&lt;tr&gt;&lt;td class="dataleft"&gt;216&lt;/td&gt;&lt;td class="dataleft"&gt;Fadness&lt;/td&gt;&lt;td class="dataleft"&gt;&lt;/td&gt;&lt;td class="dataleft"&gt;Severt&lt;/td&gt;&lt;td class="datacenter"&gt;M&lt;/td&gt;&lt;td class="dataright"&gt;January 6, 1922&lt;/td&gt;&lt;td class="datacenter"&gt;The Sutton Reporter&lt;/td&gt;&lt;td class="datacenter"&gt;1&lt;/td&gt;&lt;/tr&gt;</v>
      </c>
      <c r="U790" s="2">
        <f>LEN(S790)</f>
        <v>132</v>
      </c>
    </row>
    <row r="791" spans="1:21" x14ac:dyDescent="0.25">
      <c r="A791" s="2">
        <v>221</v>
      </c>
      <c r="B791" s="4" t="s">
        <v>263</v>
      </c>
      <c r="C791" s="4"/>
      <c r="D791" s="4" t="s">
        <v>289</v>
      </c>
      <c r="E791" s="5" t="s">
        <v>26</v>
      </c>
      <c r="F791" s="52">
        <v>7698</v>
      </c>
      <c r="G791" s="5" t="s">
        <v>13630</v>
      </c>
      <c r="H791" s="5">
        <v>1</v>
      </c>
      <c r="I791" s="48">
        <v>32</v>
      </c>
      <c r="J791" s="5">
        <v>791</v>
      </c>
      <c r="K791" s="47" t="s">
        <v>20108</v>
      </c>
      <c r="L791" s="46" t="s">
        <v>25749</v>
      </c>
      <c r="M791" s="46"/>
      <c r="N791" s="46"/>
      <c r="O791" s="39">
        <f>YEAR(F791)</f>
        <v>1921</v>
      </c>
      <c r="P791" s="2">
        <f>MONTH(F791)</f>
        <v>1</v>
      </c>
      <c r="Q791" s="2">
        <f>P791</f>
        <v>1</v>
      </c>
      <c r="R791" s="2">
        <f>DAY(F791)</f>
        <v>27</v>
      </c>
      <c r="S791" s="2" t="str">
        <f>"&lt;a href="&amp;""""&amp;L791&amp;"\"&amp;K791&amp;"""&gt;"&amp;B791&amp;"&lt;/a&gt;"</f>
        <v>&lt;a href="set03\tsr\tsr_october_26,_1916_-_august_3,_1922\birth\fallen,_male_birth_to_c_w_january_27,_1921_p1_tsr.pdf"&gt;Fallen&lt;/a&gt;</v>
      </c>
      <c r="T791" s="78" t="str">
        <f>"&lt;tr&gt;&lt;td class="&amp;""""&amp;"dataleft"&amp;""""&amp;"&gt;"&amp;
TEXT(A791,"0")&amp;"&lt;/td&gt;&lt;td class="&amp;""""&amp;"dataleft"&amp;""""&amp;"&gt;"&amp;
TEXT(B791,"")&amp;"&lt;/td&gt;&lt;td class="&amp;""""&amp;"dataleft"&amp;""""&amp;"&gt;"&amp;
TEXT(C791,"")&amp;"&lt;/td&gt;&lt;td class="&amp;""""&amp;"dataleft"&amp;""""&amp;"&gt;"&amp;
TEXT(D791,"0.0")&amp;"&lt;/td&gt;&lt;td class="&amp;""""&amp;"datacenter"&amp;""""&amp;"&gt;"&amp;
TEXT(E791,"0.0")&amp;"&lt;/td&gt;&lt;td class="&amp;""""&amp;"dataright"&amp;""""&amp;"&gt;"&amp;
TEXT(F791,"mmmm d, yyyy")&amp;"&lt;/td&gt;&lt;td class="&amp;""""&amp;"datacenter"&amp;""""&amp;"&gt;"&amp;
TEXT(G791,"0.0")&amp;"&lt;/td&gt;&lt;td class="&amp;""""&amp;"datacenter"&amp;""""&amp;"&gt;"&amp;
TEXT(H791,"0")&amp;"&lt;/td&gt;"&amp;
"&lt;/tr&gt;"</f>
        <v>&lt;tr&gt;&lt;td class="dataleft"&gt;221&lt;/td&gt;&lt;td class="dataleft"&gt;Fallen&lt;/td&gt;&lt;td class="dataleft"&gt;&lt;/td&gt;&lt;td class="dataleft"&gt;C W&lt;/td&gt;&lt;td class="datacenter"&gt;M&lt;/td&gt;&lt;td class="dataright"&gt;January 27, 1921&lt;/td&gt;&lt;td class="datacenter"&gt;The Sutton Reporter&lt;/td&gt;&lt;td class="datacenter"&gt;1&lt;/td&gt;&lt;/tr&gt;</v>
      </c>
      <c r="U791" s="2">
        <f>LEN(S791)</f>
        <v>128</v>
      </c>
    </row>
    <row r="792" spans="1:21" ht="30" x14ac:dyDescent="0.25">
      <c r="A792" s="2">
        <v>276</v>
      </c>
      <c r="B792" s="4" t="s">
        <v>264</v>
      </c>
      <c r="C792" s="4"/>
      <c r="D792" s="4" t="s">
        <v>290</v>
      </c>
      <c r="E792" s="5" t="s">
        <v>226</v>
      </c>
      <c r="F792" s="52">
        <v>6522</v>
      </c>
      <c r="G792" s="5" t="s">
        <v>13630</v>
      </c>
      <c r="H792" s="5">
        <v>1</v>
      </c>
      <c r="I792" s="48">
        <v>32</v>
      </c>
      <c r="J792" s="5">
        <v>792</v>
      </c>
      <c r="K792" s="47" t="s">
        <v>20109</v>
      </c>
      <c r="L792" s="46" t="s">
        <v>25749</v>
      </c>
      <c r="M792" s="46"/>
      <c r="N792" s="46"/>
      <c r="O792" s="39">
        <f>YEAR(F792)</f>
        <v>1917</v>
      </c>
      <c r="P792" s="2">
        <f>MONTH(F792)</f>
        <v>11</v>
      </c>
      <c r="Q792" s="2">
        <f>P792</f>
        <v>11</v>
      </c>
      <c r="R792" s="2">
        <f>DAY(F792)</f>
        <v>8</v>
      </c>
      <c r="S792" s="2" t="str">
        <f>"&lt;a href="&amp;""""&amp;L792&amp;"\"&amp;K792&amp;"""&gt;"&amp;B792&amp;"&lt;/a&gt;"</f>
        <v>&lt;a href="set03\tsr\tsr_october_26,_1916_-_august_3,_1922\birth\grotting,_female_birth_to_pete_november_8,_1917_p1_tsr.pdf"&gt;Grotting&lt;/a&gt;</v>
      </c>
      <c r="T792" s="78" t="str">
        <f>"&lt;tr&gt;&lt;td class="&amp;""""&amp;"dataleft"&amp;""""&amp;"&gt;"&amp;
TEXT(A792,"0")&amp;"&lt;/td&gt;&lt;td class="&amp;""""&amp;"dataleft"&amp;""""&amp;"&gt;"&amp;
TEXT(B792,"")&amp;"&lt;/td&gt;&lt;td class="&amp;""""&amp;"dataleft"&amp;""""&amp;"&gt;"&amp;
TEXT(C792,"")&amp;"&lt;/td&gt;&lt;td class="&amp;""""&amp;"dataleft"&amp;""""&amp;"&gt;"&amp;
TEXT(D792,"0.0")&amp;"&lt;/td&gt;&lt;td class="&amp;""""&amp;"datacenter"&amp;""""&amp;"&gt;"&amp;
TEXT(E792,"0.0")&amp;"&lt;/td&gt;&lt;td class="&amp;""""&amp;"dataright"&amp;""""&amp;"&gt;"&amp;
TEXT(F792,"mmmm d, yyyy")&amp;"&lt;/td&gt;&lt;td class="&amp;""""&amp;"datacenter"&amp;""""&amp;"&gt;"&amp;
TEXT(G792,"0.0")&amp;"&lt;/td&gt;&lt;td class="&amp;""""&amp;"datacenter"&amp;""""&amp;"&gt;"&amp;
TEXT(H792,"0")&amp;"&lt;/td&gt;"&amp;
"&lt;/tr&gt;"</f>
        <v>&lt;tr&gt;&lt;td class="dataleft"&gt;276&lt;/td&gt;&lt;td class="dataleft"&gt;Grotting&lt;/td&gt;&lt;td class="dataleft"&gt;&lt;/td&gt;&lt;td class="dataleft"&gt;Pete&lt;/td&gt;&lt;td class="datacenter"&gt;F&lt;/td&gt;&lt;td class="dataright"&gt;November 8, 1917&lt;/td&gt;&lt;td class="datacenter"&gt;The Sutton Reporter&lt;/td&gt;&lt;td class="datacenter"&gt;1&lt;/td&gt;&lt;/tr&gt;</v>
      </c>
      <c r="U792" s="2">
        <f>LEN(S792)</f>
        <v>135</v>
      </c>
    </row>
    <row r="793" spans="1:21" ht="30" x14ac:dyDescent="0.25">
      <c r="A793" s="2">
        <v>277</v>
      </c>
      <c r="B793" s="4" t="s">
        <v>264</v>
      </c>
      <c r="C793" s="4"/>
      <c r="D793" s="4" t="s">
        <v>291</v>
      </c>
      <c r="E793" s="5" t="s">
        <v>26</v>
      </c>
      <c r="F793" s="52">
        <v>8076</v>
      </c>
      <c r="G793" s="5" t="s">
        <v>13630</v>
      </c>
      <c r="H793" s="5">
        <v>1</v>
      </c>
      <c r="I793" s="48">
        <v>32</v>
      </c>
      <c r="J793" s="5">
        <v>793</v>
      </c>
      <c r="K793" s="47" t="s">
        <v>20110</v>
      </c>
      <c r="L793" s="46" t="s">
        <v>25749</v>
      </c>
      <c r="M793" s="46"/>
      <c r="N793" s="46"/>
      <c r="O793" s="39">
        <f>YEAR(F793)</f>
        <v>1922</v>
      </c>
      <c r="P793" s="2">
        <f>MONTH(F793)</f>
        <v>2</v>
      </c>
      <c r="Q793" s="2">
        <f>P793</f>
        <v>2</v>
      </c>
      <c r="R793" s="2">
        <f>DAY(F793)</f>
        <v>9</v>
      </c>
      <c r="S793" s="2" t="str">
        <f>"&lt;a href="&amp;""""&amp;L793&amp;"\"&amp;K793&amp;"""&gt;"&amp;B793&amp;"&lt;/a&gt;"</f>
        <v>&lt;a href="set03\tsr\tsr_october_26,_1916_-_august_3,_1922\birth\grotting,_male_birth_to_peter_february_9,_1922_p1_tsr.pdf"&gt;Grotting&lt;/a&gt;</v>
      </c>
      <c r="T793" s="78" t="str">
        <f>"&lt;tr&gt;&lt;td class="&amp;""""&amp;"dataleft"&amp;""""&amp;"&gt;"&amp;
TEXT(A793,"0")&amp;"&lt;/td&gt;&lt;td class="&amp;""""&amp;"dataleft"&amp;""""&amp;"&gt;"&amp;
TEXT(B793,"")&amp;"&lt;/td&gt;&lt;td class="&amp;""""&amp;"dataleft"&amp;""""&amp;"&gt;"&amp;
TEXT(C793,"")&amp;"&lt;/td&gt;&lt;td class="&amp;""""&amp;"dataleft"&amp;""""&amp;"&gt;"&amp;
TEXT(D793,"0.0")&amp;"&lt;/td&gt;&lt;td class="&amp;""""&amp;"datacenter"&amp;""""&amp;"&gt;"&amp;
TEXT(E793,"0.0")&amp;"&lt;/td&gt;&lt;td class="&amp;""""&amp;"dataright"&amp;""""&amp;"&gt;"&amp;
TEXT(F793,"mmmm d, yyyy")&amp;"&lt;/td&gt;&lt;td class="&amp;""""&amp;"datacenter"&amp;""""&amp;"&gt;"&amp;
TEXT(G793,"0.0")&amp;"&lt;/td&gt;&lt;td class="&amp;""""&amp;"datacenter"&amp;""""&amp;"&gt;"&amp;
TEXT(H793,"0")&amp;"&lt;/td&gt;"&amp;
"&lt;/tr&gt;"</f>
        <v>&lt;tr&gt;&lt;td class="dataleft"&gt;277&lt;/td&gt;&lt;td class="dataleft"&gt;Grotting&lt;/td&gt;&lt;td class="dataleft"&gt;&lt;/td&gt;&lt;td class="dataleft"&gt;Peter&lt;/td&gt;&lt;td class="datacenter"&gt;M&lt;/td&gt;&lt;td class="dataright"&gt;February 9, 1922&lt;/td&gt;&lt;td class="datacenter"&gt;The Sutton Reporter&lt;/td&gt;&lt;td class="datacenter"&gt;1&lt;/td&gt;&lt;/tr&gt;</v>
      </c>
      <c r="U793" s="2">
        <f>LEN(S793)</f>
        <v>134</v>
      </c>
    </row>
    <row r="794" spans="1:21" ht="30" x14ac:dyDescent="0.25">
      <c r="A794" s="2">
        <v>290</v>
      </c>
      <c r="B794" s="4" t="s">
        <v>265</v>
      </c>
      <c r="C794" s="4"/>
      <c r="D794" s="4" t="s">
        <v>292</v>
      </c>
      <c r="E794" s="5" t="s">
        <v>226</v>
      </c>
      <c r="F794" s="52">
        <v>6508</v>
      </c>
      <c r="G794" s="5" t="s">
        <v>13630</v>
      </c>
      <c r="H794" s="5">
        <v>1</v>
      </c>
      <c r="I794" s="48">
        <v>32</v>
      </c>
      <c r="J794" s="5">
        <v>794</v>
      </c>
      <c r="K794" s="47" t="s">
        <v>20111</v>
      </c>
      <c r="L794" s="46" t="s">
        <v>25749</v>
      </c>
      <c r="M794" s="46"/>
      <c r="N794" s="46"/>
      <c r="O794" s="39">
        <f>YEAR(F794)</f>
        <v>1917</v>
      </c>
      <c r="P794" s="2">
        <f>MONTH(F794)</f>
        <v>10</v>
      </c>
      <c r="Q794" s="2">
        <f>P794</f>
        <v>10</v>
      </c>
      <c r="R794" s="2">
        <f>DAY(F794)</f>
        <v>25</v>
      </c>
      <c r="S794" s="2" t="str">
        <f>"&lt;a href="&amp;""""&amp;L794&amp;"\"&amp;K794&amp;"""&gt;"&amp;B794&amp;"&lt;/a&gt;"</f>
        <v>&lt;a href="set03\tsr\tsr_october_26,_1916_-_august_3,_1922\birth\hafner,_female_birth_to_louis_october_25,_1917_p1_tsr.pdf"&gt;Hafner&lt;/a&gt;</v>
      </c>
      <c r="T794" s="78" t="str">
        <f>"&lt;tr&gt;&lt;td class="&amp;""""&amp;"dataleft"&amp;""""&amp;"&gt;"&amp;
TEXT(A794,"0")&amp;"&lt;/td&gt;&lt;td class="&amp;""""&amp;"dataleft"&amp;""""&amp;"&gt;"&amp;
TEXT(B794,"")&amp;"&lt;/td&gt;&lt;td class="&amp;""""&amp;"dataleft"&amp;""""&amp;"&gt;"&amp;
TEXT(C794,"")&amp;"&lt;/td&gt;&lt;td class="&amp;""""&amp;"dataleft"&amp;""""&amp;"&gt;"&amp;
TEXT(D794,"0.0")&amp;"&lt;/td&gt;&lt;td class="&amp;""""&amp;"datacenter"&amp;""""&amp;"&gt;"&amp;
TEXT(E794,"0.0")&amp;"&lt;/td&gt;&lt;td class="&amp;""""&amp;"dataright"&amp;""""&amp;"&gt;"&amp;
TEXT(F794,"mmmm d, yyyy")&amp;"&lt;/td&gt;&lt;td class="&amp;""""&amp;"datacenter"&amp;""""&amp;"&gt;"&amp;
TEXT(G794,"0.0")&amp;"&lt;/td&gt;&lt;td class="&amp;""""&amp;"datacenter"&amp;""""&amp;"&gt;"&amp;
TEXT(H794,"0")&amp;"&lt;/td&gt;"&amp;
"&lt;/tr&gt;"</f>
        <v>&lt;tr&gt;&lt;td class="dataleft"&gt;290&lt;/td&gt;&lt;td class="dataleft"&gt;Hafner&lt;/td&gt;&lt;td class="dataleft"&gt;&lt;/td&gt;&lt;td class="dataleft"&gt;Louis&lt;/td&gt;&lt;td class="datacenter"&gt;F&lt;/td&gt;&lt;td class="dataright"&gt;October 25, 1917&lt;/td&gt;&lt;td class="datacenter"&gt;The Sutton Reporter&lt;/td&gt;&lt;td class="datacenter"&gt;1&lt;/td&gt;&lt;/tr&gt;</v>
      </c>
      <c r="U794" s="2">
        <f>LEN(S794)</f>
        <v>132</v>
      </c>
    </row>
    <row r="795" spans="1:21" ht="30" x14ac:dyDescent="0.25">
      <c r="A795" s="2">
        <v>291</v>
      </c>
      <c r="B795" s="4" t="s">
        <v>265</v>
      </c>
      <c r="C795" s="4"/>
      <c r="D795" s="4" t="s">
        <v>294</v>
      </c>
      <c r="E795" s="5" t="s">
        <v>26</v>
      </c>
      <c r="F795" s="52">
        <v>7110</v>
      </c>
      <c r="G795" s="5" t="s">
        <v>13630</v>
      </c>
      <c r="H795" s="5">
        <v>1</v>
      </c>
      <c r="I795" s="48">
        <v>32</v>
      </c>
      <c r="J795" s="5">
        <v>795</v>
      </c>
      <c r="K795" s="47" t="s">
        <v>20112</v>
      </c>
      <c r="L795" s="46" t="s">
        <v>25749</v>
      </c>
      <c r="M795" s="46"/>
      <c r="N795" s="46"/>
      <c r="O795" s="39">
        <f>YEAR(F795)</f>
        <v>1919</v>
      </c>
      <c r="P795" s="2">
        <f>MONTH(F795)</f>
        <v>6</v>
      </c>
      <c r="Q795" s="2">
        <f>P795</f>
        <v>6</v>
      </c>
      <c r="R795" s="2">
        <f>DAY(F795)</f>
        <v>19</v>
      </c>
      <c r="S795" s="2" t="str">
        <f>"&lt;a href="&amp;""""&amp;L795&amp;"\"&amp;K795&amp;"""&gt;"&amp;B795&amp;"&lt;/a&gt;"</f>
        <v>&lt;a href="set03\tsr\tsr_october_26,_1916_-_august_3,_1922\birth\hafner,_male_birth_to_charles_june_19,_1919_p1_tsr.pdf"&gt;Hafner&lt;/a&gt;</v>
      </c>
      <c r="T795" s="78" t="str">
        <f>"&lt;tr&gt;&lt;td class="&amp;""""&amp;"dataleft"&amp;""""&amp;"&gt;"&amp;
TEXT(A795,"0")&amp;"&lt;/td&gt;&lt;td class="&amp;""""&amp;"dataleft"&amp;""""&amp;"&gt;"&amp;
TEXT(B795,"")&amp;"&lt;/td&gt;&lt;td class="&amp;""""&amp;"dataleft"&amp;""""&amp;"&gt;"&amp;
TEXT(C795,"")&amp;"&lt;/td&gt;&lt;td class="&amp;""""&amp;"dataleft"&amp;""""&amp;"&gt;"&amp;
TEXT(D795,"0.0")&amp;"&lt;/td&gt;&lt;td class="&amp;""""&amp;"datacenter"&amp;""""&amp;"&gt;"&amp;
TEXT(E795,"0.0")&amp;"&lt;/td&gt;&lt;td class="&amp;""""&amp;"dataright"&amp;""""&amp;"&gt;"&amp;
TEXT(F795,"mmmm d, yyyy")&amp;"&lt;/td&gt;&lt;td class="&amp;""""&amp;"datacenter"&amp;""""&amp;"&gt;"&amp;
TEXT(G795,"0.0")&amp;"&lt;/td&gt;&lt;td class="&amp;""""&amp;"datacenter"&amp;""""&amp;"&gt;"&amp;
TEXT(H795,"0")&amp;"&lt;/td&gt;"&amp;
"&lt;/tr&gt;"</f>
        <v>&lt;tr&gt;&lt;td class="dataleft"&gt;291&lt;/td&gt;&lt;td class="dataleft"&gt;Hafner&lt;/td&gt;&lt;td class="dataleft"&gt;&lt;/td&gt;&lt;td class="dataleft"&gt;Charles&lt;/td&gt;&lt;td class="datacenter"&gt;M&lt;/td&gt;&lt;td class="dataright"&gt;June 19, 1919&lt;/td&gt;&lt;td class="datacenter"&gt;The Sutton Reporter&lt;/td&gt;&lt;td class="datacenter"&gt;1&lt;/td&gt;&lt;/tr&gt;</v>
      </c>
      <c r="U795" s="2">
        <f>LEN(S795)</f>
        <v>129</v>
      </c>
    </row>
    <row r="796" spans="1:21" x14ac:dyDescent="0.25">
      <c r="A796" s="2">
        <v>292</v>
      </c>
      <c r="B796" s="4" t="s">
        <v>265</v>
      </c>
      <c r="C796" s="4"/>
      <c r="D796" s="4" t="s">
        <v>295</v>
      </c>
      <c r="E796" s="5" t="s">
        <v>26</v>
      </c>
      <c r="F796" s="52">
        <v>7544</v>
      </c>
      <c r="G796" s="5" t="s">
        <v>13630</v>
      </c>
      <c r="H796" s="5">
        <v>1</v>
      </c>
      <c r="I796" s="48">
        <v>32</v>
      </c>
      <c r="J796" s="5">
        <v>796</v>
      </c>
      <c r="K796" s="47" t="s">
        <v>20113</v>
      </c>
      <c r="L796" s="46" t="s">
        <v>25749</v>
      </c>
      <c r="M796" s="46"/>
      <c r="N796" s="46"/>
      <c r="O796" s="39">
        <f>YEAR(F796)</f>
        <v>1920</v>
      </c>
      <c r="P796" s="2">
        <f>MONTH(F796)</f>
        <v>8</v>
      </c>
      <c r="Q796" s="2">
        <f>P796</f>
        <v>8</v>
      </c>
      <c r="R796" s="2">
        <f>DAY(F796)</f>
        <v>26</v>
      </c>
      <c r="S796" s="2" t="str">
        <f>"&lt;a href="&amp;""""&amp;L796&amp;"\"&amp;K796&amp;"""&gt;"&amp;B796&amp;"&lt;/a&gt;"</f>
        <v>&lt;a href="set03\tsr\tsr_october_26,_1916_-_august_3,_1922\birth\hafner,_male_birth_to_l_g_august_26,_1920_p1_tsr.pdf"&gt;Hafner&lt;/a&gt;</v>
      </c>
      <c r="T796" s="78" t="str">
        <f>"&lt;tr&gt;&lt;td class="&amp;""""&amp;"dataleft"&amp;""""&amp;"&gt;"&amp;
TEXT(A796,"0")&amp;"&lt;/td&gt;&lt;td class="&amp;""""&amp;"dataleft"&amp;""""&amp;"&gt;"&amp;
TEXT(B796,"")&amp;"&lt;/td&gt;&lt;td class="&amp;""""&amp;"dataleft"&amp;""""&amp;"&gt;"&amp;
TEXT(C796,"")&amp;"&lt;/td&gt;&lt;td class="&amp;""""&amp;"dataleft"&amp;""""&amp;"&gt;"&amp;
TEXT(D796,"0.0")&amp;"&lt;/td&gt;&lt;td class="&amp;""""&amp;"datacenter"&amp;""""&amp;"&gt;"&amp;
TEXT(E796,"0.0")&amp;"&lt;/td&gt;&lt;td class="&amp;""""&amp;"dataright"&amp;""""&amp;"&gt;"&amp;
TEXT(F796,"mmmm d, yyyy")&amp;"&lt;/td&gt;&lt;td class="&amp;""""&amp;"datacenter"&amp;""""&amp;"&gt;"&amp;
TEXT(G796,"0.0")&amp;"&lt;/td&gt;&lt;td class="&amp;""""&amp;"datacenter"&amp;""""&amp;"&gt;"&amp;
TEXT(H796,"0")&amp;"&lt;/td&gt;"&amp;
"&lt;/tr&gt;"</f>
        <v>&lt;tr&gt;&lt;td class="dataleft"&gt;292&lt;/td&gt;&lt;td class="dataleft"&gt;Hafner&lt;/td&gt;&lt;td class="dataleft"&gt;&lt;/td&gt;&lt;td class="dataleft"&gt;L G&lt;/td&gt;&lt;td class="datacenter"&gt;M&lt;/td&gt;&lt;td class="dataright"&gt;August 26, 1920&lt;/td&gt;&lt;td class="datacenter"&gt;The Sutton Reporter&lt;/td&gt;&lt;td class="datacenter"&gt;1&lt;/td&gt;&lt;/tr&gt;</v>
      </c>
      <c r="U796" s="2">
        <f>LEN(S796)</f>
        <v>127</v>
      </c>
    </row>
    <row r="797" spans="1:21" x14ac:dyDescent="0.25">
      <c r="A797" s="2">
        <v>322</v>
      </c>
      <c r="B797" s="4" t="s">
        <v>266</v>
      </c>
      <c r="C797" s="4"/>
      <c r="D797" s="4" t="s">
        <v>296</v>
      </c>
      <c r="E797" s="5" t="s">
        <v>226</v>
      </c>
      <c r="F797" s="52">
        <v>7782</v>
      </c>
      <c r="G797" s="5" t="s">
        <v>13630</v>
      </c>
      <c r="H797" s="5">
        <v>1</v>
      </c>
      <c r="I797" s="48">
        <v>32</v>
      </c>
      <c r="J797" s="5">
        <v>797</v>
      </c>
      <c r="K797" s="47" t="s">
        <v>20114</v>
      </c>
      <c r="L797" s="46" t="s">
        <v>25749</v>
      </c>
      <c r="M797" s="46"/>
      <c r="N797" s="46"/>
      <c r="O797" s="39">
        <f>YEAR(F797)</f>
        <v>1921</v>
      </c>
      <c r="P797" s="2">
        <f>MONTH(F797)</f>
        <v>4</v>
      </c>
      <c r="Q797" s="2">
        <f>P797</f>
        <v>4</v>
      </c>
      <c r="R797" s="2">
        <f>DAY(F797)</f>
        <v>21</v>
      </c>
      <c r="S797" s="2" t="str">
        <f>"&lt;a href="&amp;""""&amp;L797&amp;"\"&amp;K797&amp;"""&gt;"&amp;B797&amp;"&lt;/a&gt;"</f>
        <v>&lt;a href="set03\tsr\tsr_october_26,_1916_-_august_3,_1922\birth\hauge,_female_birth_to_wm_april_21,_1921_p1_tsr.pdf"&gt;Hauge&lt;/a&gt;</v>
      </c>
      <c r="T797" s="78" t="str">
        <f>"&lt;tr&gt;&lt;td class="&amp;""""&amp;"dataleft"&amp;""""&amp;"&gt;"&amp;
TEXT(A797,"0")&amp;"&lt;/td&gt;&lt;td class="&amp;""""&amp;"dataleft"&amp;""""&amp;"&gt;"&amp;
TEXT(B797,"")&amp;"&lt;/td&gt;&lt;td class="&amp;""""&amp;"dataleft"&amp;""""&amp;"&gt;"&amp;
TEXT(C797,"")&amp;"&lt;/td&gt;&lt;td class="&amp;""""&amp;"dataleft"&amp;""""&amp;"&gt;"&amp;
TEXT(D797,"0.0")&amp;"&lt;/td&gt;&lt;td class="&amp;""""&amp;"datacenter"&amp;""""&amp;"&gt;"&amp;
TEXT(E797,"0.0")&amp;"&lt;/td&gt;&lt;td class="&amp;""""&amp;"dataright"&amp;""""&amp;"&gt;"&amp;
TEXT(F797,"mmmm d, yyyy")&amp;"&lt;/td&gt;&lt;td class="&amp;""""&amp;"datacenter"&amp;""""&amp;"&gt;"&amp;
TEXT(G797,"0.0")&amp;"&lt;/td&gt;&lt;td class="&amp;""""&amp;"datacenter"&amp;""""&amp;"&gt;"&amp;
TEXT(H797,"0")&amp;"&lt;/td&gt;"&amp;
"&lt;/tr&gt;"</f>
        <v>&lt;tr&gt;&lt;td class="dataleft"&gt;322&lt;/td&gt;&lt;td class="dataleft"&gt;Hauge&lt;/td&gt;&lt;td class="dataleft"&gt;&lt;/td&gt;&lt;td class="dataleft"&gt;Wm&lt;/td&gt;&lt;td class="datacenter"&gt;F&lt;/td&gt;&lt;td class="dataright"&gt;April 21, 1921&lt;/td&gt;&lt;td class="datacenter"&gt;The Sutton Reporter&lt;/td&gt;&lt;td class="datacenter"&gt;1&lt;/td&gt;&lt;/tr&gt;</v>
      </c>
      <c r="U797" s="2">
        <f>LEN(S797)</f>
        <v>125</v>
      </c>
    </row>
    <row r="798" spans="1:21" ht="30" x14ac:dyDescent="0.25">
      <c r="A798" s="2">
        <v>352</v>
      </c>
      <c r="B798" s="4" t="s">
        <v>267</v>
      </c>
      <c r="C798" s="4"/>
      <c r="D798" s="4" t="s">
        <v>297</v>
      </c>
      <c r="E798" s="5" t="s">
        <v>26</v>
      </c>
      <c r="F798" s="52">
        <v>7600</v>
      </c>
      <c r="G798" s="5" t="s">
        <v>13630</v>
      </c>
      <c r="H798" s="5">
        <v>1</v>
      </c>
      <c r="I798" s="48">
        <v>32</v>
      </c>
      <c r="J798" s="5">
        <v>798</v>
      </c>
      <c r="K798" s="47" t="s">
        <v>20115</v>
      </c>
      <c r="L798" s="46" t="s">
        <v>25749</v>
      </c>
      <c r="M798" s="46"/>
      <c r="N798" s="46"/>
      <c r="O798" s="39">
        <f>YEAR(F798)</f>
        <v>1920</v>
      </c>
      <c r="P798" s="2">
        <f>MONTH(F798)</f>
        <v>10</v>
      </c>
      <c r="Q798" s="2">
        <f>P798</f>
        <v>10</v>
      </c>
      <c r="R798" s="2">
        <f>DAY(F798)</f>
        <v>21</v>
      </c>
      <c r="S798" s="2" t="str">
        <f>"&lt;a href="&amp;""""&amp;L798&amp;"\"&amp;K798&amp;"""&gt;"&amp;B798&amp;"&lt;/a&gt;"</f>
        <v>&lt;a href="set03\tsr\tsr_october_26,_1916_-_august_3,_1922\birth\hochberger,_male_birth_to_f_w_october_21,_1920_p1_tsr.pdf"&gt;Hochberger&lt;/a&gt;</v>
      </c>
      <c r="T798" s="78" t="str">
        <f>"&lt;tr&gt;&lt;td class="&amp;""""&amp;"dataleft"&amp;""""&amp;"&gt;"&amp;
TEXT(A798,"0")&amp;"&lt;/td&gt;&lt;td class="&amp;""""&amp;"dataleft"&amp;""""&amp;"&gt;"&amp;
TEXT(B798,"")&amp;"&lt;/td&gt;&lt;td class="&amp;""""&amp;"dataleft"&amp;""""&amp;"&gt;"&amp;
TEXT(C798,"")&amp;"&lt;/td&gt;&lt;td class="&amp;""""&amp;"dataleft"&amp;""""&amp;"&gt;"&amp;
TEXT(D798,"0.0")&amp;"&lt;/td&gt;&lt;td class="&amp;""""&amp;"datacenter"&amp;""""&amp;"&gt;"&amp;
TEXT(E798,"0.0")&amp;"&lt;/td&gt;&lt;td class="&amp;""""&amp;"dataright"&amp;""""&amp;"&gt;"&amp;
TEXT(F798,"mmmm d, yyyy")&amp;"&lt;/td&gt;&lt;td class="&amp;""""&amp;"datacenter"&amp;""""&amp;"&gt;"&amp;
TEXT(G798,"0.0")&amp;"&lt;/td&gt;&lt;td class="&amp;""""&amp;"datacenter"&amp;""""&amp;"&gt;"&amp;
TEXT(H798,"0")&amp;"&lt;/td&gt;"&amp;
"&lt;/tr&gt;"</f>
        <v>&lt;tr&gt;&lt;td class="dataleft"&gt;352&lt;/td&gt;&lt;td class="dataleft"&gt;Hochberger&lt;/td&gt;&lt;td class="dataleft"&gt;&lt;/td&gt;&lt;td class="dataleft"&gt;F W &lt;/td&gt;&lt;td class="datacenter"&gt;M&lt;/td&gt;&lt;td class="dataright"&gt;October 21, 1920&lt;/td&gt;&lt;td class="datacenter"&gt;The Sutton Reporter&lt;/td&gt;&lt;td class="datacenter"&gt;1&lt;/td&gt;&lt;/tr&gt;</v>
      </c>
      <c r="U798" s="2">
        <f>LEN(S798)</f>
        <v>136</v>
      </c>
    </row>
    <row r="799" spans="1:21" ht="30" x14ac:dyDescent="0.25">
      <c r="A799" s="2">
        <v>368</v>
      </c>
      <c r="B799" s="4" t="s">
        <v>268</v>
      </c>
      <c r="C799" s="4"/>
      <c r="D799" s="4" t="s">
        <v>298</v>
      </c>
      <c r="E799" s="5" t="s">
        <v>26</v>
      </c>
      <c r="F799" s="52">
        <v>8062</v>
      </c>
      <c r="G799" s="5" t="s">
        <v>13630</v>
      </c>
      <c r="H799" s="5">
        <v>1</v>
      </c>
      <c r="I799" s="48">
        <v>32</v>
      </c>
      <c r="J799" s="5">
        <v>799</v>
      </c>
      <c r="K799" s="47" t="s">
        <v>20116</v>
      </c>
      <c r="L799" s="46" t="s">
        <v>25749</v>
      </c>
      <c r="M799" s="46"/>
      <c r="N799" s="46"/>
      <c r="O799" s="39">
        <f>YEAR(F799)</f>
        <v>1922</v>
      </c>
      <c r="P799" s="2">
        <f>MONTH(F799)</f>
        <v>1</v>
      </c>
      <c r="Q799" s="2">
        <f>P799</f>
        <v>1</v>
      </c>
      <c r="R799" s="2">
        <f>DAY(F799)</f>
        <v>26</v>
      </c>
      <c r="S799" s="2" t="str">
        <f>"&lt;a href="&amp;""""&amp;L799&amp;"\"&amp;K799&amp;"""&gt;"&amp;B799&amp;"&lt;/a&gt;"</f>
        <v>&lt;a href="set03\tsr\tsr_october_26,_1916_-_august_3,_1922\birth\hopwood,_male_birth_to_erbie_january_26,_1922_p1_tsr.pdf"&gt;Hopwood&lt;/a&gt;</v>
      </c>
      <c r="T799" s="78" t="str">
        <f>"&lt;tr&gt;&lt;td class="&amp;""""&amp;"dataleft"&amp;""""&amp;"&gt;"&amp;
TEXT(A799,"0")&amp;"&lt;/td&gt;&lt;td class="&amp;""""&amp;"dataleft"&amp;""""&amp;"&gt;"&amp;
TEXT(B799,"")&amp;"&lt;/td&gt;&lt;td class="&amp;""""&amp;"dataleft"&amp;""""&amp;"&gt;"&amp;
TEXT(C799,"")&amp;"&lt;/td&gt;&lt;td class="&amp;""""&amp;"dataleft"&amp;""""&amp;"&gt;"&amp;
TEXT(D799,"0.0")&amp;"&lt;/td&gt;&lt;td class="&amp;""""&amp;"datacenter"&amp;""""&amp;"&gt;"&amp;
TEXT(E799,"0.0")&amp;"&lt;/td&gt;&lt;td class="&amp;""""&amp;"dataright"&amp;""""&amp;"&gt;"&amp;
TEXT(F799,"mmmm d, yyyy")&amp;"&lt;/td&gt;&lt;td class="&amp;""""&amp;"datacenter"&amp;""""&amp;"&gt;"&amp;
TEXT(G799,"0.0")&amp;"&lt;/td&gt;&lt;td class="&amp;""""&amp;"datacenter"&amp;""""&amp;"&gt;"&amp;
TEXT(H799,"0")&amp;"&lt;/td&gt;"&amp;
"&lt;/tr&gt;"</f>
        <v>&lt;tr&gt;&lt;td class="dataleft"&gt;368&lt;/td&gt;&lt;td class="dataleft"&gt;Hopwood&lt;/td&gt;&lt;td class="dataleft"&gt;&lt;/td&gt;&lt;td class="dataleft"&gt;Erbie&lt;/td&gt;&lt;td class="datacenter"&gt;M&lt;/td&gt;&lt;td class="dataright"&gt;January 26, 1922&lt;/td&gt;&lt;td class="datacenter"&gt;The Sutton Reporter&lt;/td&gt;&lt;td class="datacenter"&gt;1&lt;/td&gt;&lt;/tr&gt;</v>
      </c>
      <c r="U799" s="2">
        <f>LEN(S799)</f>
        <v>132</v>
      </c>
    </row>
    <row r="800" spans="1:21" x14ac:dyDescent="0.25">
      <c r="A800" s="2">
        <v>379</v>
      </c>
      <c r="B800" s="4" t="s">
        <v>269</v>
      </c>
      <c r="C800" s="4"/>
      <c r="D800" s="4" t="s">
        <v>299</v>
      </c>
      <c r="E800" s="5" t="s">
        <v>226</v>
      </c>
      <c r="F800" s="52">
        <v>8076</v>
      </c>
      <c r="G800" s="5" t="s">
        <v>13630</v>
      </c>
      <c r="H800" s="5">
        <v>1</v>
      </c>
      <c r="I800" s="48">
        <v>32</v>
      </c>
      <c r="J800" s="5">
        <v>800</v>
      </c>
      <c r="K800" s="47" t="s">
        <v>20117</v>
      </c>
      <c r="L800" s="46" t="s">
        <v>25749</v>
      </c>
      <c r="M800" s="46"/>
      <c r="N800" s="46"/>
      <c r="O800" s="39">
        <f>YEAR(F800)</f>
        <v>1922</v>
      </c>
      <c r="P800" s="2">
        <f>MONTH(F800)</f>
        <v>2</v>
      </c>
      <c r="Q800" s="2">
        <f>P800</f>
        <v>2</v>
      </c>
      <c r="R800" s="2">
        <f>DAY(F800)</f>
        <v>9</v>
      </c>
      <c r="S800" s="2" t="str">
        <f>"&lt;a href="&amp;""""&amp;L800&amp;"\"&amp;K800&amp;"""&gt;"&amp;B800&amp;"&lt;/a&gt;"</f>
        <v>&lt;a href="set03\tsr\tsr_october_26,_1916_-_august_3,_1922\birth\howden,_female_birth_to_j_b_february_9,_1922_p1_tsr.pdf"&gt;Howden&lt;/a&gt;</v>
      </c>
      <c r="T800" s="78" t="str">
        <f>"&lt;tr&gt;&lt;td class="&amp;""""&amp;"dataleft"&amp;""""&amp;"&gt;"&amp;
TEXT(A800,"0")&amp;"&lt;/td&gt;&lt;td class="&amp;""""&amp;"dataleft"&amp;""""&amp;"&gt;"&amp;
TEXT(B800,"")&amp;"&lt;/td&gt;&lt;td class="&amp;""""&amp;"dataleft"&amp;""""&amp;"&gt;"&amp;
TEXT(C800,"")&amp;"&lt;/td&gt;&lt;td class="&amp;""""&amp;"dataleft"&amp;""""&amp;"&gt;"&amp;
TEXT(D800,"0.0")&amp;"&lt;/td&gt;&lt;td class="&amp;""""&amp;"datacenter"&amp;""""&amp;"&gt;"&amp;
TEXT(E800,"0.0")&amp;"&lt;/td&gt;&lt;td class="&amp;""""&amp;"dataright"&amp;""""&amp;"&gt;"&amp;
TEXT(F800,"mmmm d, yyyy")&amp;"&lt;/td&gt;&lt;td class="&amp;""""&amp;"datacenter"&amp;""""&amp;"&gt;"&amp;
TEXT(G800,"0.0")&amp;"&lt;/td&gt;&lt;td class="&amp;""""&amp;"datacenter"&amp;""""&amp;"&gt;"&amp;
TEXT(H800,"0")&amp;"&lt;/td&gt;"&amp;
"&lt;/tr&gt;"</f>
        <v>&lt;tr&gt;&lt;td class="dataleft"&gt;379&lt;/td&gt;&lt;td class="dataleft"&gt;Howden&lt;/td&gt;&lt;td class="dataleft"&gt;&lt;/td&gt;&lt;td class="dataleft"&gt;J B&lt;/td&gt;&lt;td class="datacenter"&gt;F&lt;/td&gt;&lt;td class="dataright"&gt;February 9, 1922&lt;/td&gt;&lt;td class="datacenter"&gt;The Sutton Reporter&lt;/td&gt;&lt;td class="datacenter"&gt;1&lt;/td&gt;&lt;/tr&gt;</v>
      </c>
      <c r="U800" s="2">
        <f>LEN(S800)</f>
        <v>130</v>
      </c>
    </row>
    <row r="801" spans="1:21" x14ac:dyDescent="0.25">
      <c r="A801" s="2">
        <v>378</v>
      </c>
      <c r="B801" s="4" t="s">
        <v>269</v>
      </c>
      <c r="C801" s="4"/>
      <c r="D801" s="4" t="s">
        <v>837</v>
      </c>
      <c r="E801" s="5" t="s">
        <v>226</v>
      </c>
      <c r="F801" s="52">
        <v>7894</v>
      </c>
      <c r="G801" s="5" t="s">
        <v>13630</v>
      </c>
      <c r="H801" s="5">
        <v>4</v>
      </c>
      <c r="I801" s="48">
        <v>32</v>
      </c>
      <c r="J801" s="5">
        <v>801</v>
      </c>
      <c r="K801" s="47" t="s">
        <v>20118</v>
      </c>
      <c r="L801" s="46" t="s">
        <v>25749</v>
      </c>
      <c r="M801" s="46"/>
      <c r="N801" s="46"/>
      <c r="O801" s="39">
        <f>YEAR(F801)</f>
        <v>1921</v>
      </c>
      <c r="P801" s="2">
        <f>MONTH(F801)</f>
        <v>8</v>
      </c>
      <c r="Q801" s="2">
        <f>P801</f>
        <v>8</v>
      </c>
      <c r="R801" s="2">
        <f>DAY(F801)</f>
        <v>11</v>
      </c>
      <c r="S801" s="2" t="str">
        <f>"&lt;a href="&amp;""""&amp;L801&amp;"\"&amp;K801&amp;"""&gt;"&amp;B801&amp;"&lt;/a&gt;"</f>
        <v>&lt;a href="set03\tsr\tsr_october_26,_1916_-_august_3,_1922\birth\howden,_female_birth_to_s_g_august_11,_1921_p4_tsr.pdf"&gt;Howden&lt;/a&gt;</v>
      </c>
      <c r="T801" s="78" t="str">
        <f>"&lt;tr&gt;&lt;td class="&amp;""""&amp;"dataleft"&amp;""""&amp;"&gt;"&amp;
TEXT(A801,"0")&amp;"&lt;/td&gt;&lt;td class="&amp;""""&amp;"dataleft"&amp;""""&amp;"&gt;"&amp;
TEXT(B801,"")&amp;"&lt;/td&gt;&lt;td class="&amp;""""&amp;"dataleft"&amp;""""&amp;"&gt;"&amp;
TEXT(C801,"")&amp;"&lt;/td&gt;&lt;td class="&amp;""""&amp;"dataleft"&amp;""""&amp;"&gt;"&amp;
TEXT(D801,"0.0")&amp;"&lt;/td&gt;&lt;td class="&amp;""""&amp;"datacenter"&amp;""""&amp;"&gt;"&amp;
TEXT(E801,"0.0")&amp;"&lt;/td&gt;&lt;td class="&amp;""""&amp;"dataright"&amp;""""&amp;"&gt;"&amp;
TEXT(F801,"mmmm d, yyyy")&amp;"&lt;/td&gt;&lt;td class="&amp;""""&amp;"datacenter"&amp;""""&amp;"&gt;"&amp;
TEXT(G801,"0.0")&amp;"&lt;/td&gt;&lt;td class="&amp;""""&amp;"datacenter"&amp;""""&amp;"&gt;"&amp;
TEXT(H801,"0")&amp;"&lt;/td&gt;"&amp;
"&lt;/tr&gt;"</f>
        <v>&lt;tr&gt;&lt;td class="dataleft"&gt;378&lt;/td&gt;&lt;td class="dataleft"&gt;Howden&lt;/td&gt;&lt;td class="dataleft"&gt;&lt;/td&gt;&lt;td class="dataleft"&gt;S G&lt;/td&gt;&lt;td class="datacenter"&gt;F&lt;/td&gt;&lt;td class="dataright"&gt;August 11, 1921&lt;/td&gt;&lt;td class="datacenter"&gt;The Sutton Reporter&lt;/td&gt;&lt;td class="datacenter"&gt;4&lt;/td&gt;&lt;/tr&gt;</v>
      </c>
      <c r="U801" s="2">
        <f>LEN(S801)</f>
        <v>129</v>
      </c>
    </row>
    <row r="802" spans="1:21" x14ac:dyDescent="0.25">
      <c r="A802" s="2">
        <v>398</v>
      </c>
      <c r="B802" s="4" t="s">
        <v>270</v>
      </c>
      <c r="C802" s="4"/>
      <c r="D802" s="4" t="s">
        <v>300</v>
      </c>
      <c r="E802" s="5" t="s">
        <v>226</v>
      </c>
      <c r="F802" s="52">
        <v>6949</v>
      </c>
      <c r="G802" s="5" t="s">
        <v>13630</v>
      </c>
      <c r="H802" s="5">
        <v>1</v>
      </c>
      <c r="I802" s="48">
        <v>32</v>
      </c>
      <c r="J802" s="5">
        <v>802</v>
      </c>
      <c r="K802" s="47" t="s">
        <v>20119</v>
      </c>
      <c r="L802" s="46" t="s">
        <v>25749</v>
      </c>
      <c r="M802" s="46"/>
      <c r="N802" s="46"/>
      <c r="O802" s="39">
        <f>YEAR(F802)</f>
        <v>1919</v>
      </c>
      <c r="P802" s="2">
        <f>MONTH(F802)</f>
        <v>1</v>
      </c>
      <c r="Q802" s="2">
        <f>P802</f>
        <v>1</v>
      </c>
      <c r="R802" s="2">
        <f>DAY(F802)</f>
        <v>9</v>
      </c>
      <c r="S802" s="2" t="str">
        <f>"&lt;a href="&amp;""""&amp;L802&amp;"\"&amp;K802&amp;"""&gt;"&amp;B802&amp;"&lt;/a&gt;"</f>
        <v>&lt;a href="set03\tsr\tsr_october_26,_1916_-_august_3,_1922\birth\jackson,_female_birth_to_c_m_january_9,_1919_p1_tsr.pdf"&gt;Jackson&lt;/a&gt;</v>
      </c>
      <c r="T802" s="78" t="str">
        <f>"&lt;tr&gt;&lt;td class="&amp;""""&amp;"dataleft"&amp;""""&amp;"&gt;"&amp;
TEXT(A802,"0")&amp;"&lt;/td&gt;&lt;td class="&amp;""""&amp;"dataleft"&amp;""""&amp;"&gt;"&amp;
TEXT(B802,"")&amp;"&lt;/td&gt;&lt;td class="&amp;""""&amp;"dataleft"&amp;""""&amp;"&gt;"&amp;
TEXT(C802,"")&amp;"&lt;/td&gt;&lt;td class="&amp;""""&amp;"dataleft"&amp;""""&amp;"&gt;"&amp;
TEXT(D802,"0.0")&amp;"&lt;/td&gt;&lt;td class="&amp;""""&amp;"datacenter"&amp;""""&amp;"&gt;"&amp;
TEXT(E802,"0.0")&amp;"&lt;/td&gt;&lt;td class="&amp;""""&amp;"dataright"&amp;""""&amp;"&gt;"&amp;
TEXT(F802,"mmmm d, yyyy")&amp;"&lt;/td&gt;&lt;td class="&amp;""""&amp;"datacenter"&amp;""""&amp;"&gt;"&amp;
TEXT(G802,"0.0")&amp;"&lt;/td&gt;&lt;td class="&amp;""""&amp;"datacenter"&amp;""""&amp;"&gt;"&amp;
TEXT(H802,"0")&amp;"&lt;/td&gt;"&amp;
"&lt;/tr&gt;"</f>
        <v>&lt;tr&gt;&lt;td class="dataleft"&gt;398&lt;/td&gt;&lt;td class="dataleft"&gt;Jackson&lt;/td&gt;&lt;td class="dataleft"&gt;&lt;/td&gt;&lt;td class="dataleft"&gt;C M&lt;/td&gt;&lt;td class="datacenter"&gt;F&lt;/td&gt;&lt;td class="dataright"&gt;January 9, 1919&lt;/td&gt;&lt;td class="datacenter"&gt;The Sutton Reporter&lt;/td&gt;&lt;td class="datacenter"&gt;1&lt;/td&gt;&lt;/tr&gt;</v>
      </c>
      <c r="U802" s="2">
        <f>LEN(S802)</f>
        <v>131</v>
      </c>
    </row>
    <row r="803" spans="1:21" ht="30" x14ac:dyDescent="0.25">
      <c r="A803" s="2">
        <v>396</v>
      </c>
      <c r="B803" s="4" t="s">
        <v>270</v>
      </c>
      <c r="C803" s="4"/>
      <c r="D803" s="4" t="s">
        <v>301</v>
      </c>
      <c r="E803" s="5" t="s">
        <v>26</v>
      </c>
      <c r="F803" s="52">
        <v>6809</v>
      </c>
      <c r="G803" s="5" t="s">
        <v>13630</v>
      </c>
      <c r="H803" s="5">
        <v>1</v>
      </c>
      <c r="I803" s="48">
        <v>32</v>
      </c>
      <c r="J803" s="5">
        <v>803</v>
      </c>
      <c r="K803" s="47" t="s">
        <v>20120</v>
      </c>
      <c r="L803" s="46" t="s">
        <v>25749</v>
      </c>
      <c r="M803" s="46"/>
      <c r="N803" s="46"/>
      <c r="O803" s="39">
        <f>YEAR(F803)</f>
        <v>1918</v>
      </c>
      <c r="P803" s="2">
        <f>MONTH(F803)</f>
        <v>8</v>
      </c>
      <c r="Q803" s="2">
        <f>P803</f>
        <v>8</v>
      </c>
      <c r="R803" s="2">
        <f>DAY(F803)</f>
        <v>22</v>
      </c>
      <c r="S803" s="2" t="str">
        <f>"&lt;a href="&amp;""""&amp;L803&amp;"\"&amp;K803&amp;"""&gt;"&amp;B803&amp;"&lt;/a&gt;"</f>
        <v>&lt;a href="set03\tsr\tsr_october_26,_1916_-_august_3,_1922\birth\jackson,_male_birth_to_johnny_august_22,_1918_p1_tsr.pdf"&gt;Jackson&lt;/a&gt;</v>
      </c>
      <c r="T803" s="78" t="str">
        <f>"&lt;tr&gt;&lt;td class="&amp;""""&amp;"dataleft"&amp;""""&amp;"&gt;"&amp;
TEXT(A803,"0")&amp;"&lt;/td&gt;&lt;td class="&amp;""""&amp;"dataleft"&amp;""""&amp;"&gt;"&amp;
TEXT(B803,"")&amp;"&lt;/td&gt;&lt;td class="&amp;""""&amp;"dataleft"&amp;""""&amp;"&gt;"&amp;
TEXT(C803,"")&amp;"&lt;/td&gt;&lt;td class="&amp;""""&amp;"dataleft"&amp;""""&amp;"&gt;"&amp;
TEXT(D803,"0.0")&amp;"&lt;/td&gt;&lt;td class="&amp;""""&amp;"datacenter"&amp;""""&amp;"&gt;"&amp;
TEXT(E803,"0.0")&amp;"&lt;/td&gt;&lt;td class="&amp;""""&amp;"dataright"&amp;""""&amp;"&gt;"&amp;
TEXT(F803,"mmmm d, yyyy")&amp;"&lt;/td&gt;&lt;td class="&amp;""""&amp;"datacenter"&amp;""""&amp;"&gt;"&amp;
TEXT(G803,"0.0")&amp;"&lt;/td&gt;&lt;td class="&amp;""""&amp;"datacenter"&amp;""""&amp;"&gt;"&amp;
TEXT(H803,"0")&amp;"&lt;/td&gt;"&amp;
"&lt;/tr&gt;"</f>
        <v>&lt;tr&gt;&lt;td class="dataleft"&gt;396&lt;/td&gt;&lt;td class="dataleft"&gt;Jackson&lt;/td&gt;&lt;td class="dataleft"&gt;&lt;/td&gt;&lt;td class="dataleft"&gt;Johnny&lt;/td&gt;&lt;td class="datacenter"&gt;M&lt;/td&gt;&lt;td class="dataright"&gt;August 22, 1918&lt;/td&gt;&lt;td class="datacenter"&gt;The Sutton Reporter&lt;/td&gt;&lt;td class="datacenter"&gt;1&lt;/td&gt;&lt;/tr&gt;</v>
      </c>
      <c r="U803" s="2">
        <f>LEN(S803)</f>
        <v>132</v>
      </c>
    </row>
    <row r="804" spans="1:21" ht="30" x14ac:dyDescent="0.25">
      <c r="A804" s="2">
        <v>401</v>
      </c>
      <c r="B804" s="4" t="s">
        <v>271</v>
      </c>
      <c r="C804" s="4"/>
      <c r="D804" s="4" t="s">
        <v>278</v>
      </c>
      <c r="E804" s="5" t="s">
        <v>26</v>
      </c>
      <c r="F804" s="52">
        <v>8042</v>
      </c>
      <c r="G804" s="5" t="s">
        <v>13630</v>
      </c>
      <c r="H804" s="5">
        <v>1</v>
      </c>
      <c r="I804" s="48">
        <v>32</v>
      </c>
      <c r="J804" s="5">
        <v>804</v>
      </c>
      <c r="K804" s="47" t="s">
        <v>20121</v>
      </c>
      <c r="L804" s="46" t="s">
        <v>25749</v>
      </c>
      <c r="M804" s="46"/>
      <c r="N804" s="46"/>
      <c r="O804" s="39">
        <f>YEAR(F804)</f>
        <v>1922</v>
      </c>
      <c r="P804" s="2">
        <f>MONTH(F804)</f>
        <v>1</v>
      </c>
      <c r="Q804" s="2">
        <f>P804</f>
        <v>1</v>
      </c>
      <c r="R804" s="2">
        <f>DAY(F804)</f>
        <v>6</v>
      </c>
      <c r="S804" s="2" t="str">
        <f>"&lt;a href="&amp;""""&amp;L804&amp;"\"&amp;K804&amp;"""&gt;"&amp;B804&amp;"&lt;/a&gt;"</f>
        <v>&lt;a href="set03\tsr\tsr_october_26,_1916_-_august_3,_1922\birth\jacobson,_male_birth_to_martin_on_26th_january_6,_1922_p1_tsr.pdf"&gt;Jacobson&lt;/a&gt;</v>
      </c>
      <c r="T804" s="78" t="str">
        <f>"&lt;tr&gt;&lt;td class="&amp;""""&amp;"dataleft"&amp;""""&amp;"&gt;"&amp;
TEXT(A804,"0")&amp;"&lt;/td&gt;&lt;td class="&amp;""""&amp;"dataleft"&amp;""""&amp;"&gt;"&amp;
TEXT(B804,"")&amp;"&lt;/td&gt;&lt;td class="&amp;""""&amp;"dataleft"&amp;""""&amp;"&gt;"&amp;
TEXT(C804,"")&amp;"&lt;/td&gt;&lt;td class="&amp;""""&amp;"dataleft"&amp;""""&amp;"&gt;"&amp;
TEXT(D804,"0.0")&amp;"&lt;/td&gt;&lt;td class="&amp;""""&amp;"datacenter"&amp;""""&amp;"&gt;"&amp;
TEXT(E804,"0.0")&amp;"&lt;/td&gt;&lt;td class="&amp;""""&amp;"dataright"&amp;""""&amp;"&gt;"&amp;
TEXT(F804,"mmmm d, yyyy")&amp;"&lt;/td&gt;&lt;td class="&amp;""""&amp;"datacenter"&amp;""""&amp;"&gt;"&amp;
TEXT(G804,"0.0")&amp;"&lt;/td&gt;&lt;td class="&amp;""""&amp;"datacenter"&amp;""""&amp;"&gt;"&amp;
TEXT(H804,"0")&amp;"&lt;/td&gt;"&amp;
"&lt;/tr&gt;"</f>
        <v>&lt;tr&gt;&lt;td class="dataleft"&gt;401&lt;/td&gt;&lt;td class="dataleft"&gt;Jacobson&lt;/td&gt;&lt;td class="dataleft"&gt;&lt;/td&gt;&lt;td class="dataleft"&gt;Martin&lt;/td&gt;&lt;td class="datacenter"&gt;M&lt;/td&gt;&lt;td class="dataright"&gt;January 6, 1922&lt;/td&gt;&lt;td class="datacenter"&gt;The Sutton Reporter&lt;/td&gt;&lt;td class="datacenter"&gt;1&lt;/td&gt;&lt;/tr&gt;</v>
      </c>
      <c r="U804" s="2">
        <f>LEN(S804)</f>
        <v>142</v>
      </c>
    </row>
    <row r="805" spans="1:21" x14ac:dyDescent="0.25">
      <c r="A805" s="2">
        <v>452</v>
      </c>
      <c r="B805" s="4" t="s">
        <v>272</v>
      </c>
      <c r="C805" s="4"/>
      <c r="D805" s="4" t="s">
        <v>302</v>
      </c>
      <c r="E805" s="5" t="s">
        <v>26</v>
      </c>
      <c r="F805" s="52">
        <v>6774</v>
      </c>
      <c r="G805" s="5" t="s">
        <v>13630</v>
      </c>
      <c r="H805" s="5">
        <v>4</v>
      </c>
      <c r="I805" s="48">
        <v>32</v>
      </c>
      <c r="J805" s="5">
        <v>805</v>
      </c>
      <c r="K805" s="47" t="s">
        <v>20122</v>
      </c>
      <c r="L805" s="46" t="s">
        <v>25749</v>
      </c>
      <c r="M805" s="46"/>
      <c r="N805" s="46"/>
      <c r="O805" s="39">
        <f>YEAR(F805)</f>
        <v>1918</v>
      </c>
      <c r="P805" s="2">
        <f>MONTH(F805)</f>
        <v>7</v>
      </c>
      <c r="Q805" s="2">
        <f>P805</f>
        <v>7</v>
      </c>
      <c r="R805" s="2">
        <f>DAY(F805)</f>
        <v>18</v>
      </c>
      <c r="S805" s="2" t="str">
        <f>"&lt;a href="&amp;""""&amp;L805&amp;"\"&amp;K805&amp;"""&gt;"&amp;B805&amp;"&lt;/a&gt;"</f>
        <v>&lt;a href="set03\tsr\tsr_october_26,_1916_-_august_3,_1922\birth\kingsley,_male_birth_to_milo_july_18,_1918_p4_tsr.pdf"&gt;Kingsley&lt;/a&gt;</v>
      </c>
      <c r="T805" s="78" t="str">
        <f>"&lt;tr&gt;&lt;td class="&amp;""""&amp;"dataleft"&amp;""""&amp;"&gt;"&amp;
TEXT(A805,"0")&amp;"&lt;/td&gt;&lt;td class="&amp;""""&amp;"dataleft"&amp;""""&amp;"&gt;"&amp;
TEXT(B805,"")&amp;"&lt;/td&gt;&lt;td class="&amp;""""&amp;"dataleft"&amp;""""&amp;"&gt;"&amp;
TEXT(C805,"")&amp;"&lt;/td&gt;&lt;td class="&amp;""""&amp;"dataleft"&amp;""""&amp;"&gt;"&amp;
TEXT(D805,"0.0")&amp;"&lt;/td&gt;&lt;td class="&amp;""""&amp;"datacenter"&amp;""""&amp;"&gt;"&amp;
TEXT(E805,"0.0")&amp;"&lt;/td&gt;&lt;td class="&amp;""""&amp;"dataright"&amp;""""&amp;"&gt;"&amp;
TEXT(F805,"mmmm d, yyyy")&amp;"&lt;/td&gt;&lt;td class="&amp;""""&amp;"datacenter"&amp;""""&amp;"&gt;"&amp;
TEXT(G805,"0.0")&amp;"&lt;/td&gt;&lt;td class="&amp;""""&amp;"datacenter"&amp;""""&amp;"&gt;"&amp;
TEXT(H805,"0")&amp;"&lt;/td&gt;"&amp;
"&lt;/tr&gt;"</f>
        <v>&lt;tr&gt;&lt;td class="dataleft"&gt;452&lt;/td&gt;&lt;td class="dataleft"&gt;Kingsley&lt;/td&gt;&lt;td class="dataleft"&gt;&lt;/td&gt;&lt;td class="dataleft"&gt;Milo&lt;/td&gt;&lt;td class="datacenter"&gt;M&lt;/td&gt;&lt;td class="dataright"&gt;July 18, 1918&lt;/td&gt;&lt;td class="datacenter"&gt;The Sutton Reporter&lt;/td&gt;&lt;td class="datacenter"&gt;4&lt;/td&gt;&lt;/tr&gt;</v>
      </c>
      <c r="U805" s="2">
        <f>LEN(S805)</f>
        <v>130</v>
      </c>
    </row>
    <row r="806" spans="1:21" x14ac:dyDescent="0.25">
      <c r="A806" s="2">
        <v>462</v>
      </c>
      <c r="B806" s="4" t="s">
        <v>273</v>
      </c>
      <c r="C806" s="4"/>
      <c r="D806" s="4" t="s">
        <v>303</v>
      </c>
      <c r="E806" s="5" t="s">
        <v>226</v>
      </c>
      <c r="F806" s="52">
        <v>6305</v>
      </c>
      <c r="G806" s="5" t="s">
        <v>13630</v>
      </c>
      <c r="H806" s="5">
        <v>4</v>
      </c>
      <c r="I806" s="48">
        <v>32</v>
      </c>
      <c r="J806" s="5">
        <v>806</v>
      </c>
      <c r="K806" s="47" t="s">
        <v>20123</v>
      </c>
      <c r="L806" s="46" t="s">
        <v>25749</v>
      </c>
      <c r="M806" s="46"/>
      <c r="N806" s="46"/>
      <c r="O806" s="39">
        <f>YEAR(F806)</f>
        <v>1917</v>
      </c>
      <c r="P806" s="2">
        <f>MONTH(F806)</f>
        <v>4</v>
      </c>
      <c r="Q806" s="2">
        <f>P806</f>
        <v>4</v>
      </c>
      <c r="R806" s="2">
        <f>DAY(F806)</f>
        <v>5</v>
      </c>
      <c r="S806" s="2" t="str">
        <f>"&lt;a href="&amp;""""&amp;L806&amp;"\"&amp;K806&amp;"""&gt;"&amp;B806&amp;"&lt;/a&gt;"</f>
        <v>&lt;a href="set03\tsr\tsr_october_26,_1916_-_august_3,_1922\birth\klink,_female_birth_to_christ_april_5,_1917_p4_tsr.pdf"&gt;Klink&lt;/a&gt;</v>
      </c>
      <c r="T806" s="78" t="str">
        <f>"&lt;tr&gt;&lt;td class="&amp;""""&amp;"dataleft"&amp;""""&amp;"&gt;"&amp;
TEXT(A806,"0")&amp;"&lt;/td&gt;&lt;td class="&amp;""""&amp;"dataleft"&amp;""""&amp;"&gt;"&amp;
TEXT(B806,"")&amp;"&lt;/td&gt;&lt;td class="&amp;""""&amp;"dataleft"&amp;""""&amp;"&gt;"&amp;
TEXT(C806,"")&amp;"&lt;/td&gt;&lt;td class="&amp;""""&amp;"dataleft"&amp;""""&amp;"&gt;"&amp;
TEXT(D806,"0.0")&amp;"&lt;/td&gt;&lt;td class="&amp;""""&amp;"datacenter"&amp;""""&amp;"&gt;"&amp;
TEXT(E806,"0.0")&amp;"&lt;/td&gt;&lt;td class="&amp;""""&amp;"dataright"&amp;""""&amp;"&gt;"&amp;
TEXT(F806,"mmmm d, yyyy")&amp;"&lt;/td&gt;&lt;td class="&amp;""""&amp;"datacenter"&amp;""""&amp;"&gt;"&amp;
TEXT(G806,"0.0")&amp;"&lt;/td&gt;&lt;td class="&amp;""""&amp;"datacenter"&amp;""""&amp;"&gt;"&amp;
TEXT(H806,"0")&amp;"&lt;/td&gt;"&amp;
"&lt;/tr&gt;"</f>
        <v>&lt;tr&gt;&lt;td class="dataleft"&gt;462&lt;/td&gt;&lt;td class="dataleft"&gt;Klink&lt;/td&gt;&lt;td class="dataleft"&gt;&lt;/td&gt;&lt;td class="dataleft"&gt;Christ&lt;/td&gt;&lt;td class="datacenter"&gt;F&lt;/td&gt;&lt;td class="dataright"&gt;April 5, 1917&lt;/td&gt;&lt;td class="datacenter"&gt;The Sutton Reporter&lt;/td&gt;&lt;td class="datacenter"&gt;4&lt;/td&gt;&lt;/tr&gt;</v>
      </c>
      <c r="U806" s="2">
        <f>LEN(S806)</f>
        <v>128</v>
      </c>
    </row>
    <row r="807" spans="1:21" x14ac:dyDescent="0.25">
      <c r="A807" s="2">
        <v>468</v>
      </c>
      <c r="B807" s="4" t="s">
        <v>274</v>
      </c>
      <c r="C807" s="4"/>
      <c r="D807" s="4" t="s">
        <v>304</v>
      </c>
      <c r="E807" s="5" t="s">
        <v>226</v>
      </c>
      <c r="F807" s="52">
        <v>6816</v>
      </c>
      <c r="G807" s="5" t="s">
        <v>13630</v>
      </c>
      <c r="H807" s="5">
        <v>1</v>
      </c>
      <c r="I807" s="48">
        <v>32</v>
      </c>
      <c r="J807" s="5">
        <v>807</v>
      </c>
      <c r="K807" s="47" t="s">
        <v>20124</v>
      </c>
      <c r="L807" s="46" t="s">
        <v>25749</v>
      </c>
      <c r="M807" s="46"/>
      <c r="N807" s="46"/>
      <c r="O807" s="39">
        <f>YEAR(F807)</f>
        <v>1918</v>
      </c>
      <c r="P807" s="2">
        <f>MONTH(F807)</f>
        <v>8</v>
      </c>
      <c r="Q807" s="2">
        <f>P807</f>
        <v>8</v>
      </c>
      <c r="R807" s="2">
        <f>DAY(F807)</f>
        <v>29</v>
      </c>
      <c r="S807" s="2" t="str">
        <f>"&lt;a href="&amp;""""&amp;L807&amp;"\"&amp;K807&amp;"""&gt;"&amp;B807&amp;"&lt;/a&gt;"</f>
        <v>&lt;a href="set03\tsr\tsr_october_26,_1916_-_august_3,_1922\birth\kolpin,_female_birth_to_h_c_august_29,_1918_p1_tsr.pdf"&gt;Kolpin&lt;/a&gt;</v>
      </c>
      <c r="T807" s="78" t="str">
        <f>"&lt;tr&gt;&lt;td class="&amp;""""&amp;"dataleft"&amp;""""&amp;"&gt;"&amp;
TEXT(A807,"0")&amp;"&lt;/td&gt;&lt;td class="&amp;""""&amp;"dataleft"&amp;""""&amp;"&gt;"&amp;
TEXT(B807,"")&amp;"&lt;/td&gt;&lt;td class="&amp;""""&amp;"dataleft"&amp;""""&amp;"&gt;"&amp;
TEXT(C807,"")&amp;"&lt;/td&gt;&lt;td class="&amp;""""&amp;"dataleft"&amp;""""&amp;"&gt;"&amp;
TEXT(D807,"0.0")&amp;"&lt;/td&gt;&lt;td class="&amp;""""&amp;"datacenter"&amp;""""&amp;"&gt;"&amp;
TEXT(E807,"0.0")&amp;"&lt;/td&gt;&lt;td class="&amp;""""&amp;"dataright"&amp;""""&amp;"&gt;"&amp;
TEXT(F807,"mmmm d, yyyy")&amp;"&lt;/td&gt;&lt;td class="&amp;""""&amp;"datacenter"&amp;""""&amp;"&gt;"&amp;
TEXT(G807,"0.0")&amp;"&lt;/td&gt;&lt;td class="&amp;""""&amp;"datacenter"&amp;""""&amp;"&gt;"&amp;
TEXT(H807,"0")&amp;"&lt;/td&gt;"&amp;
"&lt;/tr&gt;"</f>
        <v>&lt;tr&gt;&lt;td class="dataleft"&gt;468&lt;/td&gt;&lt;td class="dataleft"&gt;Kolpin&lt;/td&gt;&lt;td class="dataleft"&gt;&lt;/td&gt;&lt;td class="dataleft"&gt;H C&lt;/td&gt;&lt;td class="datacenter"&gt;F&lt;/td&gt;&lt;td class="dataright"&gt;August 29, 1918&lt;/td&gt;&lt;td class="datacenter"&gt;The Sutton Reporter&lt;/td&gt;&lt;td class="datacenter"&gt;1&lt;/td&gt;&lt;/tr&gt;</v>
      </c>
      <c r="U807" s="2">
        <f>LEN(S807)</f>
        <v>129</v>
      </c>
    </row>
    <row r="808" spans="1:21" x14ac:dyDescent="0.25">
      <c r="A808" s="2">
        <v>484</v>
      </c>
      <c r="B808" s="4" t="s">
        <v>275</v>
      </c>
      <c r="C808" s="4"/>
      <c r="D808" s="4" t="s">
        <v>293</v>
      </c>
      <c r="E808" s="5" t="s">
        <v>226</v>
      </c>
      <c r="F808" s="52">
        <v>6648</v>
      </c>
      <c r="G808" s="5" t="s">
        <v>13630</v>
      </c>
      <c r="H808" s="5">
        <v>4</v>
      </c>
      <c r="I808" s="48">
        <v>32</v>
      </c>
      <c r="J808" s="5">
        <v>808</v>
      </c>
      <c r="K808" s="47" t="s">
        <v>20125</v>
      </c>
      <c r="L808" s="46" t="s">
        <v>25749</v>
      </c>
      <c r="M808" s="46"/>
      <c r="N808" s="46"/>
      <c r="O808" s="39">
        <f>YEAR(F808)</f>
        <v>1918</v>
      </c>
      <c r="P808" s="2">
        <f>MONTH(F808)</f>
        <v>3</v>
      </c>
      <c r="Q808" s="2">
        <f>P808</f>
        <v>3</v>
      </c>
      <c r="R808" s="2">
        <f>DAY(F808)</f>
        <v>14</v>
      </c>
      <c r="S808" s="2" t="str">
        <f>"&lt;a href="&amp;""""&amp;L808&amp;"\"&amp;K808&amp;"""&gt;"&amp;B808&amp;"&lt;/a&gt;"</f>
        <v>&lt;a href="set03\tsr\tsr_october_26,_1916_-_august_3,_1922\birth\lampert,_female_birth_to_p._march_14,_1918_p4_tsr.pdf"&gt;Lampert&lt;/a&gt;</v>
      </c>
      <c r="T808" s="78" t="str">
        <f>"&lt;tr&gt;&lt;td class="&amp;""""&amp;"dataleft"&amp;""""&amp;"&gt;"&amp;
TEXT(A808,"0")&amp;"&lt;/td&gt;&lt;td class="&amp;""""&amp;"dataleft"&amp;""""&amp;"&gt;"&amp;
TEXT(B808,"")&amp;"&lt;/td&gt;&lt;td class="&amp;""""&amp;"dataleft"&amp;""""&amp;"&gt;"&amp;
TEXT(C808,"")&amp;"&lt;/td&gt;&lt;td class="&amp;""""&amp;"dataleft"&amp;""""&amp;"&gt;"&amp;
TEXT(D808,"0.0")&amp;"&lt;/td&gt;&lt;td class="&amp;""""&amp;"datacenter"&amp;""""&amp;"&gt;"&amp;
TEXT(E808,"0.0")&amp;"&lt;/td&gt;&lt;td class="&amp;""""&amp;"dataright"&amp;""""&amp;"&gt;"&amp;
TEXT(F808,"mmmm d, yyyy")&amp;"&lt;/td&gt;&lt;td class="&amp;""""&amp;"datacenter"&amp;""""&amp;"&gt;"&amp;
TEXT(G808,"0.0")&amp;"&lt;/td&gt;&lt;td class="&amp;""""&amp;"datacenter"&amp;""""&amp;"&gt;"&amp;
TEXT(H808,"0")&amp;"&lt;/td&gt;"&amp;
"&lt;/tr&gt;"</f>
        <v>&lt;tr&gt;&lt;td class="dataleft"&gt;484&lt;/td&gt;&lt;td class="dataleft"&gt;Lampert&lt;/td&gt;&lt;td class="dataleft"&gt;&lt;/td&gt;&lt;td class="dataleft"&gt;P&lt;/td&gt;&lt;td class="datacenter"&gt;F&lt;/td&gt;&lt;td class="dataright"&gt;March 14, 1918&lt;/td&gt;&lt;td class="datacenter"&gt;The Sutton Reporter&lt;/td&gt;&lt;td class="datacenter"&gt;4&lt;/td&gt;&lt;/tr&gt;</v>
      </c>
      <c r="U808" s="2">
        <f>LEN(S808)</f>
        <v>129</v>
      </c>
    </row>
    <row r="809" spans="1:21" ht="30" x14ac:dyDescent="0.25">
      <c r="A809" s="2">
        <v>501</v>
      </c>
      <c r="B809" s="4" t="s">
        <v>276</v>
      </c>
      <c r="C809" s="4"/>
      <c r="D809" s="4" t="s">
        <v>305</v>
      </c>
      <c r="E809" s="5" t="s">
        <v>26</v>
      </c>
      <c r="F809" s="52">
        <v>6963</v>
      </c>
      <c r="G809" s="5" t="s">
        <v>13630</v>
      </c>
      <c r="H809" s="5">
        <v>1</v>
      </c>
      <c r="I809" s="48">
        <v>32</v>
      </c>
      <c r="J809" s="5">
        <v>809</v>
      </c>
      <c r="K809" s="47" t="s">
        <v>20126</v>
      </c>
      <c r="L809" s="46" t="s">
        <v>25749</v>
      </c>
      <c r="M809" s="46"/>
      <c r="N809" s="46"/>
      <c r="O809" s="39">
        <f>YEAR(F809)</f>
        <v>1919</v>
      </c>
      <c r="P809" s="2">
        <f>MONTH(F809)</f>
        <v>1</v>
      </c>
      <c r="Q809" s="2">
        <f>P809</f>
        <v>1</v>
      </c>
      <c r="R809" s="2">
        <f>DAY(F809)</f>
        <v>23</v>
      </c>
      <c r="S809" s="2" t="str">
        <f>"&lt;a href="&amp;""""&amp;L809&amp;"\"&amp;K809&amp;"""&gt;"&amp;B809&amp;"&lt;/a&gt;"</f>
        <v>&lt;a href="set03\tsr\tsr_october_26,_1916_-_august_3,_1922\birth\leininger,_male_birth_to_j_w_january_23,_1919_p1_tsr.pdf"&gt;Leininger&lt;/a&gt;</v>
      </c>
      <c r="T809" s="78" t="str">
        <f>"&lt;tr&gt;&lt;td class="&amp;""""&amp;"dataleft"&amp;""""&amp;"&gt;"&amp;
TEXT(A809,"0")&amp;"&lt;/td&gt;&lt;td class="&amp;""""&amp;"dataleft"&amp;""""&amp;"&gt;"&amp;
TEXT(B809,"")&amp;"&lt;/td&gt;&lt;td class="&amp;""""&amp;"dataleft"&amp;""""&amp;"&gt;"&amp;
TEXT(C809,"")&amp;"&lt;/td&gt;&lt;td class="&amp;""""&amp;"dataleft"&amp;""""&amp;"&gt;"&amp;
TEXT(D809,"0.0")&amp;"&lt;/td&gt;&lt;td class="&amp;""""&amp;"datacenter"&amp;""""&amp;"&gt;"&amp;
TEXT(E809,"0.0")&amp;"&lt;/td&gt;&lt;td class="&amp;""""&amp;"dataright"&amp;""""&amp;"&gt;"&amp;
TEXT(F809,"mmmm d, yyyy")&amp;"&lt;/td&gt;&lt;td class="&amp;""""&amp;"datacenter"&amp;""""&amp;"&gt;"&amp;
TEXT(G809,"0.0")&amp;"&lt;/td&gt;&lt;td class="&amp;""""&amp;"datacenter"&amp;""""&amp;"&gt;"&amp;
TEXT(H809,"0")&amp;"&lt;/td&gt;"&amp;
"&lt;/tr&gt;"</f>
        <v>&lt;tr&gt;&lt;td class="dataleft"&gt;501&lt;/td&gt;&lt;td class="dataleft"&gt;Leininger&lt;/td&gt;&lt;td class="dataleft"&gt;&lt;/td&gt;&lt;td class="dataleft"&gt;J W&lt;/td&gt;&lt;td class="datacenter"&gt;M&lt;/td&gt;&lt;td class="dataright"&gt;January 23, 1919&lt;/td&gt;&lt;td class="datacenter"&gt;The Sutton Reporter&lt;/td&gt;&lt;td class="datacenter"&gt;1&lt;/td&gt;&lt;/tr&gt;</v>
      </c>
      <c r="U809" s="2">
        <f>LEN(S809)</f>
        <v>134</v>
      </c>
    </row>
    <row r="810" spans="1:21" x14ac:dyDescent="0.25">
      <c r="A810" s="2">
        <v>514</v>
      </c>
      <c r="B810" s="4" t="s">
        <v>277</v>
      </c>
      <c r="C810" s="4"/>
      <c r="D810" s="4" t="s">
        <v>306</v>
      </c>
      <c r="E810" s="5" t="s">
        <v>26</v>
      </c>
      <c r="F810" s="52">
        <v>7411</v>
      </c>
      <c r="G810" s="5" t="s">
        <v>13630</v>
      </c>
      <c r="H810" s="5">
        <v>4</v>
      </c>
      <c r="I810" s="48">
        <v>32</v>
      </c>
      <c r="J810" s="5">
        <v>810</v>
      </c>
      <c r="K810" s="47" t="s">
        <v>20127</v>
      </c>
      <c r="L810" s="46" t="s">
        <v>25749</v>
      </c>
      <c r="M810" s="46"/>
      <c r="N810" s="46"/>
      <c r="O810" s="39">
        <f>YEAR(F810)</f>
        <v>1920</v>
      </c>
      <c r="P810" s="2">
        <f>MONTH(F810)</f>
        <v>4</v>
      </c>
      <c r="Q810" s="2">
        <f>P810</f>
        <v>4</v>
      </c>
      <c r="R810" s="2">
        <f>DAY(F810)</f>
        <v>15</v>
      </c>
      <c r="S810" s="2" t="str">
        <f>"&lt;a href="&amp;""""&amp;L810&amp;"\"&amp;K810&amp;"""&gt;"&amp;B810&amp;"&lt;/a&gt;"</f>
        <v>&lt;a href="set03\tsr\tsr_october_26,_1916_-_august_3,_1922\birth\lowe,_male_birth_to_emil_april_15,_1920_p4_tsr.pdf"&gt;Lowe&lt;/a&gt;</v>
      </c>
      <c r="T810" s="78" t="str">
        <f>"&lt;tr&gt;&lt;td class="&amp;""""&amp;"dataleft"&amp;""""&amp;"&gt;"&amp;
TEXT(A810,"0")&amp;"&lt;/td&gt;&lt;td class="&amp;""""&amp;"dataleft"&amp;""""&amp;"&gt;"&amp;
TEXT(B810,"")&amp;"&lt;/td&gt;&lt;td class="&amp;""""&amp;"dataleft"&amp;""""&amp;"&gt;"&amp;
TEXT(C810,"")&amp;"&lt;/td&gt;&lt;td class="&amp;""""&amp;"dataleft"&amp;""""&amp;"&gt;"&amp;
TEXT(D810,"0.0")&amp;"&lt;/td&gt;&lt;td class="&amp;""""&amp;"datacenter"&amp;""""&amp;"&gt;"&amp;
TEXT(E810,"0.0")&amp;"&lt;/td&gt;&lt;td class="&amp;""""&amp;"dataright"&amp;""""&amp;"&gt;"&amp;
TEXT(F810,"mmmm d, yyyy")&amp;"&lt;/td&gt;&lt;td class="&amp;""""&amp;"datacenter"&amp;""""&amp;"&gt;"&amp;
TEXT(G810,"0.0")&amp;"&lt;/td&gt;&lt;td class="&amp;""""&amp;"datacenter"&amp;""""&amp;"&gt;"&amp;
TEXT(H810,"0")&amp;"&lt;/td&gt;"&amp;
"&lt;/tr&gt;"</f>
        <v>&lt;tr&gt;&lt;td class="dataleft"&gt;514&lt;/td&gt;&lt;td class="dataleft"&gt;Lowe&lt;/td&gt;&lt;td class="dataleft"&gt;&lt;/td&gt;&lt;td class="dataleft"&gt;Emil&lt;/td&gt;&lt;td class="datacenter"&gt;M&lt;/td&gt;&lt;td class="dataright"&gt;April 15, 1920&lt;/td&gt;&lt;td class="datacenter"&gt;The Sutton Reporter&lt;/td&gt;&lt;td class="datacenter"&gt;4&lt;/td&gt;&lt;/tr&gt;</v>
      </c>
      <c r="U810" s="2">
        <f>LEN(S810)</f>
        <v>123</v>
      </c>
    </row>
    <row r="811" spans="1:21" x14ac:dyDescent="0.25">
      <c r="A811" s="2">
        <v>534</v>
      </c>
      <c r="B811" s="4" t="s">
        <v>278</v>
      </c>
      <c r="C811" s="4"/>
      <c r="D811" s="4" t="s">
        <v>307</v>
      </c>
      <c r="E811" s="5" t="s">
        <v>226</v>
      </c>
      <c r="F811" s="52">
        <v>7103</v>
      </c>
      <c r="G811" s="5" t="s">
        <v>13630</v>
      </c>
      <c r="H811" s="5">
        <v>1</v>
      </c>
      <c r="I811" s="48">
        <v>32</v>
      </c>
      <c r="J811" s="5">
        <v>811</v>
      </c>
      <c r="K811" s="47" t="s">
        <v>20128</v>
      </c>
      <c r="L811" s="46" t="s">
        <v>25749</v>
      </c>
      <c r="M811" s="46"/>
      <c r="N811" s="46"/>
      <c r="O811" s="39">
        <f>YEAR(F811)</f>
        <v>1919</v>
      </c>
      <c r="P811" s="2">
        <f>MONTH(F811)</f>
        <v>6</v>
      </c>
      <c r="Q811" s="2">
        <f>P811</f>
        <v>6</v>
      </c>
      <c r="R811" s="2">
        <f>DAY(F811)</f>
        <v>12</v>
      </c>
      <c r="S811" s="2" t="str">
        <f>"&lt;a href="&amp;""""&amp;L811&amp;"\"&amp;K811&amp;"""&gt;"&amp;B811&amp;"&lt;/a&gt;"</f>
        <v>&lt;a href="set03\tsr\tsr_october_26,_1916_-_august_3,_1922\birth\martin,_female_birth_to_floyd_june_12,_1919_p1_tsr.pdf"&gt;Martin&lt;/a&gt;</v>
      </c>
      <c r="T811" s="78" t="str">
        <f>"&lt;tr&gt;&lt;td class="&amp;""""&amp;"dataleft"&amp;""""&amp;"&gt;"&amp;
TEXT(A811,"0")&amp;"&lt;/td&gt;&lt;td class="&amp;""""&amp;"dataleft"&amp;""""&amp;"&gt;"&amp;
TEXT(B811,"")&amp;"&lt;/td&gt;&lt;td class="&amp;""""&amp;"dataleft"&amp;""""&amp;"&gt;"&amp;
TEXT(C811,"")&amp;"&lt;/td&gt;&lt;td class="&amp;""""&amp;"dataleft"&amp;""""&amp;"&gt;"&amp;
TEXT(D811,"0.0")&amp;"&lt;/td&gt;&lt;td class="&amp;""""&amp;"datacenter"&amp;""""&amp;"&gt;"&amp;
TEXT(E811,"0.0")&amp;"&lt;/td&gt;&lt;td class="&amp;""""&amp;"dataright"&amp;""""&amp;"&gt;"&amp;
TEXT(F811,"mmmm d, yyyy")&amp;"&lt;/td&gt;&lt;td class="&amp;""""&amp;"datacenter"&amp;""""&amp;"&gt;"&amp;
TEXT(G811,"0.0")&amp;"&lt;/td&gt;&lt;td class="&amp;""""&amp;"datacenter"&amp;""""&amp;"&gt;"&amp;
TEXT(H811,"0")&amp;"&lt;/td&gt;"&amp;
"&lt;/tr&gt;"</f>
        <v>&lt;tr&gt;&lt;td class="dataleft"&gt;534&lt;/td&gt;&lt;td class="dataleft"&gt;Martin&lt;/td&gt;&lt;td class="dataleft"&gt;&lt;/td&gt;&lt;td class="dataleft"&gt;Floyd&lt;/td&gt;&lt;td class="datacenter"&gt;F&lt;/td&gt;&lt;td class="dataright"&gt;June 12, 1919&lt;/td&gt;&lt;td class="datacenter"&gt;The Sutton Reporter&lt;/td&gt;&lt;td class="datacenter"&gt;1&lt;/td&gt;&lt;/tr&gt;</v>
      </c>
      <c r="U811" s="2">
        <f>LEN(S811)</f>
        <v>129</v>
      </c>
    </row>
    <row r="812" spans="1:21" ht="30" x14ac:dyDescent="0.25">
      <c r="A812" s="2">
        <v>553</v>
      </c>
      <c r="B812" s="4" t="s">
        <v>279</v>
      </c>
      <c r="C812" s="4"/>
      <c r="D812" s="4" t="s">
        <v>310</v>
      </c>
      <c r="E812" s="5" t="s">
        <v>26</v>
      </c>
      <c r="F812" s="52">
        <v>7110</v>
      </c>
      <c r="G812" s="5" t="s">
        <v>13630</v>
      </c>
      <c r="H812" s="5">
        <v>1</v>
      </c>
      <c r="I812" s="48">
        <v>32</v>
      </c>
      <c r="J812" s="5">
        <v>812</v>
      </c>
      <c r="K812" s="47" t="s">
        <v>20129</v>
      </c>
      <c r="L812" s="46" t="s">
        <v>25749</v>
      </c>
      <c r="M812" s="46"/>
      <c r="N812" s="46"/>
      <c r="O812" s="39">
        <f>YEAR(F812)</f>
        <v>1919</v>
      </c>
      <c r="P812" s="2">
        <f>MONTH(F812)</f>
        <v>6</v>
      </c>
      <c r="Q812" s="2">
        <f>P812</f>
        <v>6</v>
      </c>
      <c r="R812" s="2">
        <f>DAY(F812)</f>
        <v>19</v>
      </c>
      <c r="S812" s="2" t="str">
        <f>"&lt;a href="&amp;""""&amp;L812&amp;"\"&amp;K812&amp;"""&gt;"&amp;B812&amp;"&lt;/a&gt;"</f>
        <v>&lt;a href="set03\tsr\tsr_october_26,_1916_-_august_3,_1922\birth\mcwethy,_male_birth_to_john_june_19,_1919_p1_tsr.pdf"&gt;McWethy&lt;/a&gt;</v>
      </c>
      <c r="T812" s="78" t="str">
        <f>"&lt;tr&gt;&lt;td class="&amp;""""&amp;"dataleft"&amp;""""&amp;"&gt;"&amp;
TEXT(A812,"0")&amp;"&lt;/td&gt;&lt;td class="&amp;""""&amp;"dataleft"&amp;""""&amp;"&gt;"&amp;
TEXT(B812,"")&amp;"&lt;/td&gt;&lt;td class="&amp;""""&amp;"dataleft"&amp;""""&amp;"&gt;"&amp;
TEXT(C812,"")&amp;"&lt;/td&gt;&lt;td class="&amp;""""&amp;"dataleft"&amp;""""&amp;"&gt;"&amp;
TEXT(D812,"0.0")&amp;"&lt;/td&gt;&lt;td class="&amp;""""&amp;"datacenter"&amp;""""&amp;"&gt;"&amp;
TEXT(E812,"0.0")&amp;"&lt;/td&gt;&lt;td class="&amp;""""&amp;"dataright"&amp;""""&amp;"&gt;"&amp;
TEXT(F812,"mmmm d, yyyy")&amp;"&lt;/td&gt;&lt;td class="&amp;""""&amp;"datacenter"&amp;""""&amp;"&gt;"&amp;
TEXT(G812,"0.0")&amp;"&lt;/td&gt;&lt;td class="&amp;""""&amp;"datacenter"&amp;""""&amp;"&gt;"&amp;
TEXT(H812,"0")&amp;"&lt;/td&gt;"&amp;
"&lt;/tr&gt;"</f>
        <v>&lt;tr&gt;&lt;td class="dataleft"&gt;553&lt;/td&gt;&lt;td class="dataleft"&gt;McWethy&lt;/td&gt;&lt;td class="dataleft"&gt;&lt;/td&gt;&lt;td class="dataleft"&gt;John &lt;/td&gt;&lt;td class="datacenter"&gt;M&lt;/td&gt;&lt;td class="dataright"&gt;June 19, 1919&lt;/td&gt;&lt;td class="datacenter"&gt;The Sutton Reporter&lt;/td&gt;&lt;td class="datacenter"&gt;1&lt;/td&gt;&lt;/tr&gt;</v>
      </c>
      <c r="U812" s="2">
        <f>LEN(S812)</f>
        <v>128</v>
      </c>
    </row>
    <row r="813" spans="1:21" ht="30" x14ac:dyDescent="0.25">
      <c r="A813" s="2">
        <v>556</v>
      </c>
      <c r="B813" s="4" t="s">
        <v>280</v>
      </c>
      <c r="C813" s="4"/>
      <c r="D813" s="4" t="s">
        <v>311</v>
      </c>
      <c r="E813" s="5" t="s">
        <v>26</v>
      </c>
      <c r="F813" s="52">
        <v>8042</v>
      </c>
      <c r="G813" s="5" t="s">
        <v>13630</v>
      </c>
      <c r="H813" s="5">
        <v>1</v>
      </c>
      <c r="I813" s="48">
        <v>32</v>
      </c>
      <c r="J813" s="5">
        <v>813</v>
      </c>
      <c r="K813" s="47" t="s">
        <v>20131</v>
      </c>
      <c r="L813" s="46" t="s">
        <v>25749</v>
      </c>
      <c r="M813" s="46"/>
      <c r="N813" s="46"/>
      <c r="O813" s="39">
        <f>YEAR(F813)</f>
        <v>1922</v>
      </c>
      <c r="P813" s="2">
        <f>MONTH(F813)</f>
        <v>1</v>
      </c>
      <c r="Q813" s="2">
        <f>P813</f>
        <v>1</v>
      </c>
      <c r="R813" s="2">
        <f>DAY(F813)</f>
        <v>6</v>
      </c>
      <c r="S813" s="2" t="str">
        <f>"&lt;a href="&amp;""""&amp;L813&amp;"\"&amp;K813&amp;"""&gt;"&amp;B813&amp;"&lt;/a&gt;"</f>
        <v>&lt;a href="set03\tsr\tsr_october_26,_1916_-_august_3,_1922\birth\melgard,_male_birth_to_fred_january_6,_1922_p1_tsr.pdf"&gt;Melgard&lt;/a&gt;</v>
      </c>
      <c r="T813" s="78" t="str">
        <f>"&lt;tr&gt;&lt;td class="&amp;""""&amp;"dataleft"&amp;""""&amp;"&gt;"&amp;
TEXT(A813,"0")&amp;"&lt;/td&gt;&lt;td class="&amp;""""&amp;"dataleft"&amp;""""&amp;"&gt;"&amp;
TEXT(B813,"")&amp;"&lt;/td&gt;&lt;td class="&amp;""""&amp;"dataleft"&amp;""""&amp;"&gt;"&amp;
TEXT(C813,"")&amp;"&lt;/td&gt;&lt;td class="&amp;""""&amp;"dataleft"&amp;""""&amp;"&gt;"&amp;
TEXT(D813,"0.0")&amp;"&lt;/td&gt;&lt;td class="&amp;""""&amp;"datacenter"&amp;""""&amp;"&gt;"&amp;
TEXT(E813,"0.0")&amp;"&lt;/td&gt;&lt;td class="&amp;""""&amp;"dataright"&amp;""""&amp;"&gt;"&amp;
TEXT(F813,"mmmm d, yyyy")&amp;"&lt;/td&gt;&lt;td class="&amp;""""&amp;"datacenter"&amp;""""&amp;"&gt;"&amp;
TEXT(G813,"0.0")&amp;"&lt;/td&gt;&lt;td class="&amp;""""&amp;"datacenter"&amp;""""&amp;"&gt;"&amp;
TEXT(H813,"0")&amp;"&lt;/td&gt;"&amp;
"&lt;/tr&gt;"</f>
        <v>&lt;tr&gt;&lt;td class="dataleft"&gt;556&lt;/td&gt;&lt;td class="dataleft"&gt;Melgard&lt;/td&gt;&lt;td class="dataleft"&gt;&lt;/td&gt;&lt;td class="dataleft"&gt;Fred&lt;/td&gt;&lt;td class="datacenter"&gt;M&lt;/td&gt;&lt;td class="dataright"&gt;January 6, 1922&lt;/td&gt;&lt;td class="datacenter"&gt;The Sutton Reporter&lt;/td&gt;&lt;td class="datacenter"&gt;1&lt;/td&gt;&lt;/tr&gt;</v>
      </c>
      <c r="U813" s="2">
        <f>LEN(S813)</f>
        <v>130</v>
      </c>
    </row>
    <row r="814" spans="1:21" x14ac:dyDescent="0.25">
      <c r="A814" s="2">
        <v>562</v>
      </c>
      <c r="B814" s="4" t="s">
        <v>281</v>
      </c>
      <c r="C814" s="4"/>
      <c r="D814" s="4" t="s">
        <v>312</v>
      </c>
      <c r="E814" s="5" t="s">
        <v>26</v>
      </c>
      <c r="F814" s="52">
        <v>7782</v>
      </c>
      <c r="G814" s="5" t="s">
        <v>13630</v>
      </c>
      <c r="H814" s="5">
        <v>1</v>
      </c>
      <c r="I814" s="48">
        <v>32</v>
      </c>
      <c r="J814" s="5">
        <v>814</v>
      </c>
      <c r="K814" s="47" t="s">
        <v>20132</v>
      </c>
      <c r="L814" s="46" t="s">
        <v>25749</v>
      </c>
      <c r="M814" s="46"/>
      <c r="N814" s="46"/>
      <c r="O814" s="39">
        <f>YEAR(F814)</f>
        <v>1921</v>
      </c>
      <c r="P814" s="2">
        <f>MONTH(F814)</f>
        <v>4</v>
      </c>
      <c r="Q814" s="2">
        <f>P814</f>
        <v>4</v>
      </c>
      <c r="R814" s="2">
        <f>DAY(F814)</f>
        <v>21</v>
      </c>
      <c r="S814" s="2" t="str">
        <f>"&lt;a href="&amp;""""&amp;L814&amp;"\"&amp;K814&amp;"""&gt;"&amp;B814&amp;"&lt;/a&gt;"</f>
        <v>&lt;a href="set03\tsr\tsr_october_26,_1916_-_august_3,_1922\birth\milender,_male_birth_to_roy_april_21,_1921_p1_tsr.pdf"&gt;Milender&lt;/a&gt;</v>
      </c>
      <c r="T814" s="78" t="str">
        <f>"&lt;tr&gt;&lt;td class="&amp;""""&amp;"dataleft"&amp;""""&amp;"&gt;"&amp;
TEXT(A814,"0")&amp;"&lt;/td&gt;&lt;td class="&amp;""""&amp;"dataleft"&amp;""""&amp;"&gt;"&amp;
TEXT(B814,"")&amp;"&lt;/td&gt;&lt;td class="&amp;""""&amp;"dataleft"&amp;""""&amp;"&gt;"&amp;
TEXT(C814,"")&amp;"&lt;/td&gt;&lt;td class="&amp;""""&amp;"dataleft"&amp;""""&amp;"&gt;"&amp;
TEXT(D814,"0.0")&amp;"&lt;/td&gt;&lt;td class="&amp;""""&amp;"datacenter"&amp;""""&amp;"&gt;"&amp;
TEXT(E814,"0.0")&amp;"&lt;/td&gt;&lt;td class="&amp;""""&amp;"dataright"&amp;""""&amp;"&gt;"&amp;
TEXT(F814,"mmmm d, yyyy")&amp;"&lt;/td&gt;&lt;td class="&amp;""""&amp;"datacenter"&amp;""""&amp;"&gt;"&amp;
TEXT(G814,"0.0")&amp;"&lt;/td&gt;&lt;td class="&amp;""""&amp;"datacenter"&amp;""""&amp;"&gt;"&amp;
TEXT(H814,"0")&amp;"&lt;/td&gt;"&amp;
"&lt;/tr&gt;"</f>
        <v>&lt;tr&gt;&lt;td class="dataleft"&gt;562&lt;/td&gt;&lt;td class="dataleft"&gt;Milender&lt;/td&gt;&lt;td class="dataleft"&gt;&lt;/td&gt;&lt;td class="dataleft"&gt;Roy&lt;/td&gt;&lt;td class="datacenter"&gt;M&lt;/td&gt;&lt;td class="dataright"&gt;April 21, 1921&lt;/td&gt;&lt;td class="datacenter"&gt;The Sutton Reporter&lt;/td&gt;&lt;td class="datacenter"&gt;1&lt;/td&gt;&lt;/tr&gt;</v>
      </c>
      <c r="U814" s="2">
        <f>LEN(S814)</f>
        <v>130</v>
      </c>
    </row>
    <row r="815" spans="1:21" ht="30" x14ac:dyDescent="0.25">
      <c r="A815" s="2">
        <v>607</v>
      </c>
      <c r="B815" s="4" t="s">
        <v>282</v>
      </c>
      <c r="C815" s="4"/>
      <c r="D815" s="4" t="s">
        <v>255</v>
      </c>
      <c r="E815" s="5" t="s">
        <v>26</v>
      </c>
      <c r="F815" s="52">
        <v>6235</v>
      </c>
      <c r="G815" s="5" t="s">
        <v>13630</v>
      </c>
      <c r="H815" s="5">
        <v>1</v>
      </c>
      <c r="I815" s="48">
        <v>32</v>
      </c>
      <c r="J815" s="5">
        <v>815</v>
      </c>
      <c r="K815" s="47" t="s">
        <v>20133</v>
      </c>
      <c r="L815" s="46" t="s">
        <v>25749</v>
      </c>
      <c r="M815" s="46"/>
      <c r="N815" s="46"/>
      <c r="O815" s="39">
        <f>YEAR(F815)</f>
        <v>1917</v>
      </c>
      <c r="P815" s="2">
        <f>MONTH(F815)</f>
        <v>1</v>
      </c>
      <c r="Q815" s="2">
        <f>P815</f>
        <v>1</v>
      </c>
      <c r="R815" s="2">
        <f>DAY(F815)</f>
        <v>25</v>
      </c>
      <c r="S815" s="2" t="str">
        <f>"&lt;a href="&amp;""""&amp;L815&amp;"\"&amp;K815&amp;"""&gt;"&amp;B815&amp;"&lt;/a&gt;"</f>
        <v>&lt;a href="set03\tsr\tsr_october_26,_1916_-_august_3,_1922\birth\nelson,_male_birth_to_frank_january_25,_1917_p1_tsr.pdf"&gt;Nelson&lt;/a&gt;</v>
      </c>
      <c r="T815" s="78" t="str">
        <f>"&lt;tr&gt;&lt;td class="&amp;""""&amp;"dataleft"&amp;""""&amp;"&gt;"&amp;
TEXT(A815,"0")&amp;"&lt;/td&gt;&lt;td class="&amp;""""&amp;"dataleft"&amp;""""&amp;"&gt;"&amp;
TEXT(B815,"")&amp;"&lt;/td&gt;&lt;td class="&amp;""""&amp;"dataleft"&amp;""""&amp;"&gt;"&amp;
TEXT(C815,"")&amp;"&lt;/td&gt;&lt;td class="&amp;""""&amp;"dataleft"&amp;""""&amp;"&gt;"&amp;
TEXT(D815,"0.0")&amp;"&lt;/td&gt;&lt;td class="&amp;""""&amp;"datacenter"&amp;""""&amp;"&gt;"&amp;
TEXT(E815,"0.0")&amp;"&lt;/td&gt;&lt;td class="&amp;""""&amp;"dataright"&amp;""""&amp;"&gt;"&amp;
TEXT(F815,"mmmm d, yyyy")&amp;"&lt;/td&gt;&lt;td class="&amp;""""&amp;"datacenter"&amp;""""&amp;"&gt;"&amp;
TEXT(G815,"0.0")&amp;"&lt;/td&gt;&lt;td class="&amp;""""&amp;"datacenter"&amp;""""&amp;"&gt;"&amp;
TEXT(H815,"0")&amp;"&lt;/td&gt;"&amp;
"&lt;/tr&gt;"</f>
        <v>&lt;tr&gt;&lt;td class="dataleft"&gt;607&lt;/td&gt;&lt;td class="dataleft"&gt;Nelson&lt;/td&gt;&lt;td class="dataleft"&gt;&lt;/td&gt;&lt;td class="dataleft"&gt;Frank&lt;/td&gt;&lt;td class="datacenter"&gt;M&lt;/td&gt;&lt;td class="dataright"&gt;January 25, 1917&lt;/td&gt;&lt;td class="datacenter"&gt;The Sutton Reporter&lt;/td&gt;&lt;td class="datacenter"&gt;1&lt;/td&gt;&lt;/tr&gt;</v>
      </c>
      <c r="U815" s="2">
        <f>LEN(S815)</f>
        <v>130</v>
      </c>
    </row>
    <row r="816" spans="1:21" ht="30" x14ac:dyDescent="0.25">
      <c r="A816" s="2">
        <v>655</v>
      </c>
      <c r="B816" s="4" t="s">
        <v>313</v>
      </c>
      <c r="C816" s="4"/>
      <c r="D816" s="4" t="s">
        <v>333</v>
      </c>
      <c r="E816" s="5" t="s">
        <v>226</v>
      </c>
      <c r="F816" s="52">
        <v>6242</v>
      </c>
      <c r="G816" s="5" t="s">
        <v>13630</v>
      </c>
      <c r="H816" s="5">
        <v>1</v>
      </c>
      <c r="I816" s="48">
        <v>32</v>
      </c>
      <c r="J816" s="5">
        <v>816</v>
      </c>
      <c r="K816" s="47" t="s">
        <v>20134</v>
      </c>
      <c r="L816" s="46" t="s">
        <v>25749</v>
      </c>
      <c r="M816" s="46"/>
      <c r="N816" s="46"/>
      <c r="O816" s="39">
        <f>YEAR(F816)</f>
        <v>1917</v>
      </c>
      <c r="P816" s="2">
        <f>MONTH(F816)</f>
        <v>2</v>
      </c>
      <c r="Q816" s="2">
        <f>P816</f>
        <v>2</v>
      </c>
      <c r="R816" s="2">
        <f>DAY(F816)</f>
        <v>1</v>
      </c>
      <c r="S816" s="2" t="str">
        <f>"&lt;a href="&amp;""""&amp;L816&amp;"\"&amp;K816&amp;"""&gt;"&amp;B816&amp;"&lt;/a&gt;"</f>
        <v>&lt;a href="set03\tsr\tsr_october_26,_1916_-_august_3,_1922\birth\olson,_female_birth_to_alfred_j_february_1,_1917_p1_tsr.pdf"&gt;Olson&lt;/a&gt;</v>
      </c>
      <c r="T816" s="78" t="str">
        <f>"&lt;tr&gt;&lt;td class="&amp;""""&amp;"dataleft"&amp;""""&amp;"&gt;"&amp;
TEXT(A816,"0")&amp;"&lt;/td&gt;&lt;td class="&amp;""""&amp;"dataleft"&amp;""""&amp;"&gt;"&amp;
TEXT(B816,"")&amp;"&lt;/td&gt;&lt;td class="&amp;""""&amp;"dataleft"&amp;""""&amp;"&gt;"&amp;
TEXT(C816,"")&amp;"&lt;/td&gt;&lt;td class="&amp;""""&amp;"dataleft"&amp;""""&amp;"&gt;"&amp;
TEXT(D816,"0.0")&amp;"&lt;/td&gt;&lt;td class="&amp;""""&amp;"datacenter"&amp;""""&amp;"&gt;"&amp;
TEXT(E816,"0.0")&amp;"&lt;/td&gt;&lt;td class="&amp;""""&amp;"dataright"&amp;""""&amp;"&gt;"&amp;
TEXT(F816,"mmmm d, yyyy")&amp;"&lt;/td&gt;&lt;td class="&amp;""""&amp;"datacenter"&amp;""""&amp;"&gt;"&amp;
TEXT(G816,"0.0")&amp;"&lt;/td&gt;&lt;td class="&amp;""""&amp;"datacenter"&amp;""""&amp;"&gt;"&amp;
TEXT(H816,"0")&amp;"&lt;/td&gt;"&amp;
"&lt;/tr&gt;"</f>
        <v>&lt;tr&gt;&lt;td class="dataleft"&gt;655&lt;/td&gt;&lt;td class="dataleft"&gt;Olson&lt;/td&gt;&lt;td class="dataleft"&gt;&lt;/td&gt;&lt;td class="dataleft"&gt;Alfred J&lt;/td&gt;&lt;td class="datacenter"&gt;F&lt;/td&gt;&lt;td class="dataright"&gt;February 1, 1917&lt;/td&gt;&lt;td class="datacenter"&gt;The Sutton Reporter&lt;/td&gt;&lt;td class="datacenter"&gt;1&lt;/td&gt;&lt;/tr&gt;</v>
      </c>
      <c r="U816" s="2">
        <f>LEN(S816)</f>
        <v>133</v>
      </c>
    </row>
    <row r="817" spans="1:21" x14ac:dyDescent="0.25">
      <c r="A817" s="2">
        <v>658</v>
      </c>
      <c r="B817" s="4" t="s">
        <v>313</v>
      </c>
      <c r="C817" s="4"/>
      <c r="D817" s="4" t="s">
        <v>334</v>
      </c>
      <c r="E817" s="5" t="s">
        <v>226</v>
      </c>
      <c r="F817" s="52">
        <v>7348</v>
      </c>
      <c r="G817" s="5" t="s">
        <v>13630</v>
      </c>
      <c r="H817" s="5">
        <v>1</v>
      </c>
      <c r="I817" s="48">
        <v>32</v>
      </c>
      <c r="J817" s="5">
        <v>817</v>
      </c>
      <c r="K817" s="47" t="s">
        <v>20135</v>
      </c>
      <c r="L817" s="46" t="s">
        <v>25749</v>
      </c>
      <c r="M817" s="46"/>
      <c r="N817" s="46"/>
      <c r="O817" s="39">
        <f>YEAR(F817)</f>
        <v>1920</v>
      </c>
      <c r="P817" s="2">
        <f>MONTH(F817)</f>
        <v>2</v>
      </c>
      <c r="Q817" s="2">
        <f>P817</f>
        <v>2</v>
      </c>
      <c r="R817" s="2">
        <f>DAY(F817)</f>
        <v>12</v>
      </c>
      <c r="S817" s="2" t="str">
        <f>"&lt;a href="&amp;""""&amp;L817&amp;"\"&amp;K817&amp;"""&gt;"&amp;B817&amp;"&lt;/a&gt;"</f>
        <v>&lt;a href="set03\tsr\tsr_october_26,_1916_-_august_3,_1922\birth\olson,_female_birth_to_c_a_february_12,_1920_p1_tsr.pdf"&gt;Olson&lt;/a&gt;</v>
      </c>
      <c r="T817" s="78" t="str">
        <f>"&lt;tr&gt;&lt;td class="&amp;""""&amp;"dataleft"&amp;""""&amp;"&gt;"&amp;
TEXT(A817,"0")&amp;"&lt;/td&gt;&lt;td class="&amp;""""&amp;"dataleft"&amp;""""&amp;"&gt;"&amp;
TEXT(B817,"")&amp;"&lt;/td&gt;&lt;td class="&amp;""""&amp;"dataleft"&amp;""""&amp;"&gt;"&amp;
TEXT(C817,"")&amp;"&lt;/td&gt;&lt;td class="&amp;""""&amp;"dataleft"&amp;""""&amp;"&gt;"&amp;
TEXT(D817,"0.0")&amp;"&lt;/td&gt;&lt;td class="&amp;""""&amp;"datacenter"&amp;""""&amp;"&gt;"&amp;
TEXT(E817,"0.0")&amp;"&lt;/td&gt;&lt;td class="&amp;""""&amp;"dataright"&amp;""""&amp;"&gt;"&amp;
TEXT(F817,"mmmm d, yyyy")&amp;"&lt;/td&gt;&lt;td class="&amp;""""&amp;"datacenter"&amp;""""&amp;"&gt;"&amp;
TEXT(G817,"0.0")&amp;"&lt;/td&gt;&lt;td class="&amp;""""&amp;"datacenter"&amp;""""&amp;"&gt;"&amp;
TEXT(H817,"0")&amp;"&lt;/td&gt;"&amp;
"&lt;/tr&gt;"</f>
        <v>&lt;tr&gt;&lt;td class="dataleft"&gt;658&lt;/td&gt;&lt;td class="dataleft"&gt;Olson&lt;/td&gt;&lt;td class="dataleft"&gt;&lt;/td&gt;&lt;td class="dataleft"&gt;C A&lt;/td&gt;&lt;td class="datacenter"&gt;F&lt;/td&gt;&lt;td class="dataright"&gt;February 12, 1920&lt;/td&gt;&lt;td class="datacenter"&gt;The Sutton Reporter&lt;/td&gt;&lt;td class="datacenter"&gt;1&lt;/td&gt;&lt;/tr&gt;</v>
      </c>
      <c r="U817" s="2">
        <f>LEN(S817)</f>
        <v>129</v>
      </c>
    </row>
    <row r="818" spans="1:21" x14ac:dyDescent="0.25">
      <c r="A818" s="2">
        <v>659</v>
      </c>
      <c r="B818" s="4" t="s">
        <v>313</v>
      </c>
      <c r="C818" s="4"/>
      <c r="D818" s="4" t="s">
        <v>334</v>
      </c>
      <c r="E818" s="5" t="s">
        <v>226</v>
      </c>
      <c r="F818" s="52">
        <v>8090</v>
      </c>
      <c r="G818" s="5" t="s">
        <v>13630</v>
      </c>
      <c r="H818" s="5">
        <v>1</v>
      </c>
      <c r="I818" s="48">
        <v>32</v>
      </c>
      <c r="J818" s="5">
        <v>818</v>
      </c>
      <c r="K818" s="47" t="s">
        <v>20136</v>
      </c>
      <c r="L818" s="46" t="s">
        <v>25749</v>
      </c>
      <c r="M818" s="46"/>
      <c r="N818" s="46"/>
      <c r="O818" s="39">
        <f>YEAR(F818)</f>
        <v>1922</v>
      </c>
      <c r="P818" s="2">
        <f>MONTH(F818)</f>
        <v>2</v>
      </c>
      <c r="Q818" s="2">
        <f>P818</f>
        <v>2</v>
      </c>
      <c r="R818" s="2">
        <f>DAY(F818)</f>
        <v>23</v>
      </c>
      <c r="S818" s="2" t="str">
        <f>"&lt;a href="&amp;""""&amp;L818&amp;"\"&amp;K818&amp;"""&gt;"&amp;B818&amp;"&lt;/a&gt;"</f>
        <v>&lt;a href="set03\tsr\tsr_october_26,_1916_-_august_3,_1922\birth\olson,_female_birth_to_c_a_february_23,_1922_p1_tsr.pdf"&gt;Olson&lt;/a&gt;</v>
      </c>
      <c r="T818" s="78" t="str">
        <f>"&lt;tr&gt;&lt;td class="&amp;""""&amp;"dataleft"&amp;""""&amp;"&gt;"&amp;
TEXT(A818,"0")&amp;"&lt;/td&gt;&lt;td class="&amp;""""&amp;"dataleft"&amp;""""&amp;"&gt;"&amp;
TEXT(B818,"")&amp;"&lt;/td&gt;&lt;td class="&amp;""""&amp;"dataleft"&amp;""""&amp;"&gt;"&amp;
TEXT(C818,"")&amp;"&lt;/td&gt;&lt;td class="&amp;""""&amp;"dataleft"&amp;""""&amp;"&gt;"&amp;
TEXT(D818,"0.0")&amp;"&lt;/td&gt;&lt;td class="&amp;""""&amp;"datacenter"&amp;""""&amp;"&gt;"&amp;
TEXT(E818,"0.0")&amp;"&lt;/td&gt;&lt;td class="&amp;""""&amp;"dataright"&amp;""""&amp;"&gt;"&amp;
TEXT(F818,"mmmm d, yyyy")&amp;"&lt;/td&gt;&lt;td class="&amp;""""&amp;"datacenter"&amp;""""&amp;"&gt;"&amp;
TEXT(G818,"0.0")&amp;"&lt;/td&gt;&lt;td class="&amp;""""&amp;"datacenter"&amp;""""&amp;"&gt;"&amp;
TEXT(H818,"0")&amp;"&lt;/td&gt;"&amp;
"&lt;/tr&gt;"</f>
        <v>&lt;tr&gt;&lt;td class="dataleft"&gt;659&lt;/td&gt;&lt;td class="dataleft"&gt;Olson&lt;/td&gt;&lt;td class="dataleft"&gt;&lt;/td&gt;&lt;td class="dataleft"&gt;C A&lt;/td&gt;&lt;td class="datacenter"&gt;F&lt;/td&gt;&lt;td class="dataright"&gt;February 23, 1922&lt;/td&gt;&lt;td class="datacenter"&gt;The Sutton Reporter&lt;/td&gt;&lt;td class="datacenter"&gt;1&lt;/td&gt;&lt;/tr&gt;</v>
      </c>
      <c r="U818" s="2">
        <f>LEN(S818)</f>
        <v>129</v>
      </c>
    </row>
    <row r="819" spans="1:21" x14ac:dyDescent="0.25">
      <c r="A819" s="2">
        <v>656</v>
      </c>
      <c r="B819" s="4" t="s">
        <v>313</v>
      </c>
      <c r="C819" s="4"/>
      <c r="D819" s="4" t="s">
        <v>335</v>
      </c>
      <c r="E819" s="5" t="s">
        <v>226</v>
      </c>
      <c r="F819" s="52">
        <v>6354</v>
      </c>
      <c r="G819" s="5" t="s">
        <v>13630</v>
      </c>
      <c r="H819" s="5">
        <v>4</v>
      </c>
      <c r="I819" s="48">
        <v>32</v>
      </c>
      <c r="J819" s="5">
        <v>819</v>
      </c>
      <c r="K819" s="47" t="s">
        <v>20137</v>
      </c>
      <c r="L819" s="46" t="s">
        <v>25749</v>
      </c>
      <c r="M819" s="46"/>
      <c r="N819" s="46"/>
      <c r="O819" s="39">
        <f>YEAR(F819)</f>
        <v>1917</v>
      </c>
      <c r="P819" s="2">
        <f>MONTH(F819)</f>
        <v>5</v>
      </c>
      <c r="Q819" s="2">
        <f>P819</f>
        <v>5</v>
      </c>
      <c r="R819" s="2">
        <f>DAY(F819)</f>
        <v>24</v>
      </c>
      <c r="S819" s="2" t="str">
        <f>"&lt;a href="&amp;""""&amp;L819&amp;"\"&amp;K819&amp;"""&gt;"&amp;B819&amp;"&lt;/a&gt;"</f>
        <v>&lt;a href="set03\tsr\tsr_october_26,_1916_-_august_3,_1922\birth\olson,_female_birth_to_ray_may_24,_1917_p4_tsr.pdf"&gt;Olson&lt;/a&gt;</v>
      </c>
      <c r="T819" s="78" t="str">
        <f>"&lt;tr&gt;&lt;td class="&amp;""""&amp;"dataleft"&amp;""""&amp;"&gt;"&amp;
TEXT(A819,"0")&amp;"&lt;/td&gt;&lt;td class="&amp;""""&amp;"dataleft"&amp;""""&amp;"&gt;"&amp;
TEXT(B819,"")&amp;"&lt;/td&gt;&lt;td class="&amp;""""&amp;"dataleft"&amp;""""&amp;"&gt;"&amp;
TEXT(C819,"")&amp;"&lt;/td&gt;&lt;td class="&amp;""""&amp;"dataleft"&amp;""""&amp;"&gt;"&amp;
TEXT(D819,"0.0")&amp;"&lt;/td&gt;&lt;td class="&amp;""""&amp;"datacenter"&amp;""""&amp;"&gt;"&amp;
TEXT(E819,"0.0")&amp;"&lt;/td&gt;&lt;td class="&amp;""""&amp;"dataright"&amp;""""&amp;"&gt;"&amp;
TEXT(F819,"mmmm d, yyyy")&amp;"&lt;/td&gt;&lt;td class="&amp;""""&amp;"datacenter"&amp;""""&amp;"&gt;"&amp;
TEXT(G819,"0.0")&amp;"&lt;/td&gt;&lt;td class="&amp;""""&amp;"datacenter"&amp;""""&amp;"&gt;"&amp;
TEXT(H819,"0")&amp;"&lt;/td&gt;"&amp;
"&lt;/tr&gt;"</f>
        <v>&lt;tr&gt;&lt;td class="dataleft"&gt;656&lt;/td&gt;&lt;td class="dataleft"&gt;Olson&lt;/td&gt;&lt;td class="dataleft"&gt;&lt;/td&gt;&lt;td class="dataleft"&gt;Ray&lt;/td&gt;&lt;td class="datacenter"&gt;F&lt;/td&gt;&lt;td class="dataright"&gt;May 24, 1917&lt;/td&gt;&lt;td class="datacenter"&gt;The Sutton Reporter&lt;/td&gt;&lt;td class="datacenter"&gt;4&lt;/td&gt;&lt;/tr&gt;</v>
      </c>
      <c r="U819" s="2">
        <f>LEN(S819)</f>
        <v>124</v>
      </c>
    </row>
    <row r="820" spans="1:21" ht="30" x14ac:dyDescent="0.25">
      <c r="A820" s="2">
        <v>657</v>
      </c>
      <c r="B820" s="4" t="s">
        <v>313</v>
      </c>
      <c r="C820" s="4"/>
      <c r="D820" s="4" t="s">
        <v>336</v>
      </c>
      <c r="E820" s="5" t="s">
        <v>226</v>
      </c>
      <c r="F820" s="52">
        <v>6529</v>
      </c>
      <c r="G820" s="5" t="s">
        <v>13630</v>
      </c>
      <c r="H820" s="5">
        <v>4</v>
      </c>
      <c r="I820" s="48">
        <v>32</v>
      </c>
      <c r="J820" s="5">
        <v>820</v>
      </c>
      <c r="K820" s="47" t="s">
        <v>20138</v>
      </c>
      <c r="L820" s="46" t="s">
        <v>25749</v>
      </c>
      <c r="M820" s="46"/>
      <c r="N820" s="46"/>
      <c r="O820" s="39">
        <f>YEAR(F820)</f>
        <v>1917</v>
      </c>
      <c r="P820" s="2">
        <f>MONTH(F820)</f>
        <v>11</v>
      </c>
      <c r="Q820" s="2">
        <f>P820</f>
        <v>11</v>
      </c>
      <c r="R820" s="2">
        <f>DAY(F820)</f>
        <v>15</v>
      </c>
      <c r="S820" s="2" t="str">
        <f>"&lt;a href="&amp;""""&amp;L820&amp;"\"&amp;K820&amp;"""&gt;"&amp;B820&amp;"&lt;/a&gt;"</f>
        <v>&lt;a href="set03\tsr\tsr_october_26,_1916_-_august_3,_1922\birth\olson,_female_birth_to_sylven_november_15,_1917_p4_tsr.pdf"&gt;Olson&lt;/a&gt;</v>
      </c>
      <c r="T820" s="78" t="str">
        <f>"&lt;tr&gt;&lt;td class="&amp;""""&amp;"dataleft"&amp;""""&amp;"&gt;"&amp;
TEXT(A820,"0")&amp;"&lt;/td&gt;&lt;td class="&amp;""""&amp;"dataleft"&amp;""""&amp;"&gt;"&amp;
TEXT(B820,"")&amp;"&lt;/td&gt;&lt;td class="&amp;""""&amp;"dataleft"&amp;""""&amp;"&gt;"&amp;
TEXT(C820,"")&amp;"&lt;/td&gt;&lt;td class="&amp;""""&amp;"dataleft"&amp;""""&amp;"&gt;"&amp;
TEXT(D820,"0.0")&amp;"&lt;/td&gt;&lt;td class="&amp;""""&amp;"datacenter"&amp;""""&amp;"&gt;"&amp;
TEXT(E820,"0.0")&amp;"&lt;/td&gt;&lt;td class="&amp;""""&amp;"dataright"&amp;""""&amp;"&gt;"&amp;
TEXT(F820,"mmmm d, yyyy")&amp;"&lt;/td&gt;&lt;td class="&amp;""""&amp;"datacenter"&amp;""""&amp;"&gt;"&amp;
TEXT(G820,"0.0")&amp;"&lt;/td&gt;&lt;td class="&amp;""""&amp;"datacenter"&amp;""""&amp;"&gt;"&amp;
TEXT(H820,"0")&amp;"&lt;/td&gt;"&amp;
"&lt;/tr&gt;"</f>
        <v>&lt;tr&gt;&lt;td class="dataleft"&gt;657&lt;/td&gt;&lt;td class="dataleft"&gt;Olson&lt;/td&gt;&lt;td class="dataleft"&gt;&lt;/td&gt;&lt;td class="dataleft"&gt;Sylven&lt;/td&gt;&lt;td class="datacenter"&gt;F&lt;/td&gt;&lt;td class="dataright"&gt;November 15, 1917&lt;/td&gt;&lt;td class="datacenter"&gt;The Sutton Reporter&lt;/td&gt;&lt;td class="datacenter"&gt;4&lt;/td&gt;&lt;/tr&gt;</v>
      </c>
      <c r="U820" s="2">
        <f>LEN(S820)</f>
        <v>132</v>
      </c>
    </row>
    <row r="821" spans="1:21" x14ac:dyDescent="0.25">
      <c r="A821" s="2">
        <v>654</v>
      </c>
      <c r="B821" s="4" t="s">
        <v>313</v>
      </c>
      <c r="C821" s="4"/>
      <c r="D821" s="4" t="s">
        <v>334</v>
      </c>
      <c r="E821" s="5" t="s">
        <v>26</v>
      </c>
      <c r="F821" s="52">
        <v>6221</v>
      </c>
      <c r="G821" s="5" t="s">
        <v>13630</v>
      </c>
      <c r="H821" s="5">
        <v>1</v>
      </c>
      <c r="I821" s="48">
        <v>32</v>
      </c>
      <c r="J821" s="5">
        <v>821</v>
      </c>
      <c r="K821" s="47" t="s">
        <v>20139</v>
      </c>
      <c r="L821" s="46" t="s">
        <v>25749</v>
      </c>
      <c r="M821" s="46"/>
      <c r="N821" s="46"/>
      <c r="O821" s="39">
        <f>YEAR(F821)</f>
        <v>1917</v>
      </c>
      <c r="P821" s="2">
        <f>MONTH(F821)</f>
        <v>1</v>
      </c>
      <c r="Q821" s="2">
        <f>P821</f>
        <v>1</v>
      </c>
      <c r="R821" s="2">
        <f>DAY(F821)</f>
        <v>11</v>
      </c>
      <c r="S821" s="2" t="str">
        <f>"&lt;a href="&amp;""""&amp;L821&amp;"\"&amp;K821&amp;"""&gt;"&amp;B821&amp;"&lt;/a&gt;"</f>
        <v>&lt;a href="set03\tsr\tsr_october_26,_1916_-_august_3,_1922\birth\olson,_male_birth_to_c_a_january_11,_1917_p1_tsr.pdf"&gt;Olson&lt;/a&gt;</v>
      </c>
      <c r="T821" s="78" t="str">
        <f>"&lt;tr&gt;&lt;td class="&amp;""""&amp;"dataleft"&amp;""""&amp;"&gt;"&amp;
TEXT(A821,"0")&amp;"&lt;/td&gt;&lt;td class="&amp;""""&amp;"dataleft"&amp;""""&amp;"&gt;"&amp;
TEXT(B821,"")&amp;"&lt;/td&gt;&lt;td class="&amp;""""&amp;"dataleft"&amp;""""&amp;"&gt;"&amp;
TEXT(C821,"")&amp;"&lt;/td&gt;&lt;td class="&amp;""""&amp;"dataleft"&amp;""""&amp;"&gt;"&amp;
TEXT(D821,"0.0")&amp;"&lt;/td&gt;&lt;td class="&amp;""""&amp;"datacenter"&amp;""""&amp;"&gt;"&amp;
TEXT(E821,"0.0")&amp;"&lt;/td&gt;&lt;td class="&amp;""""&amp;"dataright"&amp;""""&amp;"&gt;"&amp;
TEXT(F821,"mmmm d, yyyy")&amp;"&lt;/td&gt;&lt;td class="&amp;""""&amp;"datacenter"&amp;""""&amp;"&gt;"&amp;
TEXT(G821,"0.0")&amp;"&lt;/td&gt;&lt;td class="&amp;""""&amp;"datacenter"&amp;""""&amp;"&gt;"&amp;
TEXT(H821,"0")&amp;"&lt;/td&gt;"&amp;
"&lt;/tr&gt;"</f>
        <v>&lt;tr&gt;&lt;td class="dataleft"&gt;654&lt;/td&gt;&lt;td class="dataleft"&gt;Olson&lt;/td&gt;&lt;td class="dataleft"&gt;&lt;/td&gt;&lt;td class="dataleft"&gt;C A&lt;/td&gt;&lt;td class="datacenter"&gt;M&lt;/td&gt;&lt;td class="dataright"&gt;January 11, 1917&lt;/td&gt;&lt;td class="datacenter"&gt;The Sutton Reporter&lt;/td&gt;&lt;td class="datacenter"&gt;1&lt;/td&gt;&lt;/tr&gt;</v>
      </c>
      <c r="U821" s="2">
        <f>LEN(S821)</f>
        <v>126</v>
      </c>
    </row>
    <row r="822" spans="1:21" ht="30" x14ac:dyDescent="0.25">
      <c r="A822" s="2">
        <v>733</v>
      </c>
      <c r="B822" s="4" t="s">
        <v>314</v>
      </c>
      <c r="C822" s="4"/>
      <c r="D822" s="9" t="s">
        <v>337</v>
      </c>
      <c r="E822" s="5" t="s">
        <v>226</v>
      </c>
      <c r="F822" s="52">
        <v>6144</v>
      </c>
      <c r="G822" s="5" t="s">
        <v>13630</v>
      </c>
      <c r="H822" s="5">
        <v>5</v>
      </c>
      <c r="I822" s="48">
        <v>32</v>
      </c>
      <c r="J822" s="5">
        <v>822</v>
      </c>
      <c r="K822" s="47" t="s">
        <v>20140</v>
      </c>
      <c r="L822" s="46" t="s">
        <v>25749</v>
      </c>
      <c r="M822" s="46"/>
      <c r="N822" s="46"/>
      <c r="O822" s="39">
        <f>YEAR(F822)</f>
        <v>1916</v>
      </c>
      <c r="P822" s="2">
        <f>MONTH(F822)</f>
        <v>10</v>
      </c>
      <c r="Q822" s="2">
        <f>P822</f>
        <v>10</v>
      </c>
      <c r="R822" s="2">
        <f>DAY(F822)</f>
        <v>26</v>
      </c>
      <c r="S822" s="2" t="str">
        <f>"&lt;a href="&amp;""""&amp;L822&amp;"\"&amp;K822&amp;"""&gt;"&amp;B822&amp;"&lt;/a&gt;"</f>
        <v>&lt;a href="set03\tsr\tsr_october_26,_1916_-_august_3,_1922\birth\rhodes,_female_birth_to_leland_october_26,_1916_p5_tsr.pdf"&gt;Rhodes&lt;/a&gt;</v>
      </c>
      <c r="T822" s="78" t="str">
        <f>"&lt;tr&gt;&lt;td class="&amp;""""&amp;"dataleft"&amp;""""&amp;"&gt;"&amp;
TEXT(A822,"0")&amp;"&lt;/td&gt;&lt;td class="&amp;""""&amp;"dataleft"&amp;""""&amp;"&gt;"&amp;
TEXT(B822,"")&amp;"&lt;/td&gt;&lt;td class="&amp;""""&amp;"dataleft"&amp;""""&amp;"&gt;"&amp;
TEXT(C822,"")&amp;"&lt;/td&gt;&lt;td class="&amp;""""&amp;"dataleft"&amp;""""&amp;"&gt;"&amp;
TEXT(D822,"0.0")&amp;"&lt;/td&gt;&lt;td class="&amp;""""&amp;"datacenter"&amp;""""&amp;"&gt;"&amp;
TEXT(E822,"0.0")&amp;"&lt;/td&gt;&lt;td class="&amp;""""&amp;"dataright"&amp;""""&amp;"&gt;"&amp;
TEXT(F822,"mmmm d, yyyy")&amp;"&lt;/td&gt;&lt;td class="&amp;""""&amp;"datacenter"&amp;""""&amp;"&gt;"&amp;
TEXT(G822,"0.0")&amp;"&lt;/td&gt;&lt;td class="&amp;""""&amp;"datacenter"&amp;""""&amp;"&gt;"&amp;
TEXT(H822,"0")&amp;"&lt;/td&gt;"&amp;
"&lt;/tr&gt;"</f>
        <v>&lt;tr&gt;&lt;td class="dataleft"&gt;733&lt;/td&gt;&lt;td class="dataleft"&gt;Rhodes&lt;/td&gt;&lt;td class="dataleft"&gt;&lt;/td&gt;&lt;td class="dataleft"&gt;Leland&lt;/td&gt;&lt;td class="datacenter"&gt;F&lt;/td&gt;&lt;td class="dataright"&gt;October 26, 1916&lt;/td&gt;&lt;td class="datacenter"&gt;The Sutton Reporter&lt;/td&gt;&lt;td class="datacenter"&gt;5&lt;/td&gt;&lt;/tr&gt;</v>
      </c>
      <c r="U822" s="2">
        <f>LEN(S822)</f>
        <v>133</v>
      </c>
    </row>
    <row r="823" spans="1:21" x14ac:dyDescent="0.25">
      <c r="A823" s="2">
        <v>743</v>
      </c>
      <c r="B823" s="4" t="s">
        <v>315</v>
      </c>
      <c r="C823" s="4"/>
      <c r="D823" s="4" t="s">
        <v>338</v>
      </c>
      <c r="E823" s="5" t="s">
        <v>26</v>
      </c>
      <c r="F823" s="52">
        <v>7096</v>
      </c>
      <c r="G823" s="5" t="s">
        <v>13630</v>
      </c>
      <c r="H823" s="5">
        <v>1</v>
      </c>
      <c r="I823" s="48">
        <v>32</v>
      </c>
      <c r="J823" s="5">
        <v>823</v>
      </c>
      <c r="K823" s="47" t="s">
        <v>20141</v>
      </c>
      <c r="L823" s="46" t="s">
        <v>25749</v>
      </c>
      <c r="M823" s="46"/>
      <c r="N823" s="46"/>
      <c r="O823" s="39">
        <f>YEAR(F823)</f>
        <v>1919</v>
      </c>
      <c r="P823" s="2">
        <f>MONTH(F823)</f>
        <v>6</v>
      </c>
      <c r="Q823" s="2">
        <f>P823</f>
        <v>6</v>
      </c>
      <c r="R823" s="2">
        <f>DAY(F823)</f>
        <v>5</v>
      </c>
      <c r="S823" s="2" t="str">
        <f>"&lt;a href="&amp;""""&amp;L823&amp;"\"&amp;K823&amp;"""&gt;"&amp;B823&amp;"&lt;/a&gt;"</f>
        <v>&lt;a href="set03\tsr\tsr_october_26,_1916_-_august_3,_1922\birth\ringlee,_male_birth_to_francis_june_5,_1919_p1_tsr.pdf"&gt;Ringlee&lt;/a&gt;</v>
      </c>
      <c r="T823" s="78" t="str">
        <f>"&lt;tr&gt;&lt;td class="&amp;""""&amp;"dataleft"&amp;""""&amp;"&gt;"&amp;
TEXT(A823,"0")&amp;"&lt;/td&gt;&lt;td class="&amp;""""&amp;"dataleft"&amp;""""&amp;"&gt;"&amp;
TEXT(B823,"")&amp;"&lt;/td&gt;&lt;td class="&amp;""""&amp;"dataleft"&amp;""""&amp;"&gt;"&amp;
TEXT(C823,"")&amp;"&lt;/td&gt;&lt;td class="&amp;""""&amp;"dataleft"&amp;""""&amp;"&gt;"&amp;
TEXT(D823,"0.0")&amp;"&lt;/td&gt;&lt;td class="&amp;""""&amp;"datacenter"&amp;""""&amp;"&gt;"&amp;
TEXT(E823,"0.0")&amp;"&lt;/td&gt;&lt;td class="&amp;""""&amp;"dataright"&amp;""""&amp;"&gt;"&amp;
TEXT(F823,"mmmm d, yyyy")&amp;"&lt;/td&gt;&lt;td class="&amp;""""&amp;"datacenter"&amp;""""&amp;"&gt;"&amp;
TEXT(G823,"0.0")&amp;"&lt;/td&gt;&lt;td class="&amp;""""&amp;"datacenter"&amp;""""&amp;"&gt;"&amp;
TEXT(H823,"0")&amp;"&lt;/td&gt;"&amp;
"&lt;/tr&gt;"</f>
        <v>&lt;tr&gt;&lt;td class="dataleft"&gt;743&lt;/td&gt;&lt;td class="dataleft"&gt;Ringlee&lt;/td&gt;&lt;td class="dataleft"&gt;&lt;/td&gt;&lt;td class="dataleft"&gt;Francis&lt;/td&gt;&lt;td class="datacenter"&gt;M&lt;/td&gt;&lt;td class="dataright"&gt;June 5, 1919&lt;/td&gt;&lt;td class="datacenter"&gt;The Sutton Reporter&lt;/td&gt;&lt;td class="datacenter"&gt;1&lt;/td&gt;&lt;/tr&gt;</v>
      </c>
      <c r="U823" s="2">
        <f>LEN(S823)</f>
        <v>130</v>
      </c>
    </row>
    <row r="824" spans="1:21" ht="30" x14ac:dyDescent="0.25">
      <c r="A824" s="2">
        <v>760</v>
      </c>
      <c r="B824" s="4" t="s">
        <v>316</v>
      </c>
      <c r="C824" s="4"/>
      <c r="D824" s="4"/>
      <c r="E824" s="5" t="s">
        <v>226</v>
      </c>
      <c r="F824" s="52">
        <v>7222</v>
      </c>
      <c r="G824" s="5" t="s">
        <v>13630</v>
      </c>
      <c r="H824" s="5">
        <v>1</v>
      </c>
      <c r="I824" s="48">
        <v>32</v>
      </c>
      <c r="J824" s="5">
        <v>824</v>
      </c>
      <c r="K824" s="47" t="s">
        <v>20142</v>
      </c>
      <c r="L824" s="46" t="s">
        <v>25749</v>
      </c>
      <c r="M824" s="46"/>
      <c r="N824" s="46"/>
      <c r="O824" s="39">
        <f>YEAR(F824)</f>
        <v>1919</v>
      </c>
      <c r="P824" s="2">
        <f>MONTH(F824)</f>
        <v>10</v>
      </c>
      <c r="Q824" s="2">
        <f>P824</f>
        <v>10</v>
      </c>
      <c r="R824" s="2">
        <f>DAY(F824)</f>
        <v>9</v>
      </c>
      <c r="S824" s="2" t="str">
        <f>"&lt;a href="&amp;""""&amp;L824&amp;"\"&amp;K824&amp;"""&gt;"&amp;B824&amp;"&lt;/a&gt;"</f>
        <v>&lt;a href="set03\tsr\tsr_october_26,_1916_-_august_3,_1922\birth\rudiselle,_female_birth_to_gparents_ts_davidson_october_9,_1919_p1_tsr.pdf"&gt;Rudiselle&lt;/a&gt;</v>
      </c>
      <c r="T824" s="78" t="str">
        <f>"&lt;tr&gt;&lt;td class="&amp;""""&amp;"dataleft"&amp;""""&amp;"&gt;"&amp;
TEXT(A824,"0")&amp;"&lt;/td&gt;&lt;td class="&amp;""""&amp;"dataleft"&amp;""""&amp;"&gt;"&amp;
TEXT(B824,"")&amp;"&lt;/td&gt;&lt;td class="&amp;""""&amp;"dataleft"&amp;""""&amp;"&gt;"&amp;
TEXT(C824,"")&amp;"&lt;/td&gt;&lt;td class="&amp;""""&amp;"dataleft"&amp;""""&amp;"&gt;"&amp;
TEXT(D824,"0.0")&amp;"&lt;/td&gt;&lt;td class="&amp;""""&amp;"datacenter"&amp;""""&amp;"&gt;"&amp;
TEXT(E824,"0.0")&amp;"&lt;/td&gt;&lt;td class="&amp;""""&amp;"dataright"&amp;""""&amp;"&gt;"&amp;
TEXT(F824,"mmmm d, yyyy")&amp;"&lt;/td&gt;&lt;td class="&amp;""""&amp;"datacenter"&amp;""""&amp;"&gt;"&amp;
TEXT(G824,"0.0")&amp;"&lt;/td&gt;&lt;td class="&amp;""""&amp;"datacenter"&amp;""""&amp;"&gt;"&amp;
TEXT(H824,"0")&amp;"&lt;/td&gt;"&amp;
"&lt;/tr&gt;"</f>
        <v>&lt;tr&gt;&lt;td class="dataleft"&gt;760&lt;/td&gt;&lt;td class="dataleft"&gt;Rudiselle&lt;/td&gt;&lt;td class="dataleft"&gt;&lt;/td&gt;&lt;td class="dataleft"&gt;0.0&lt;/td&gt;&lt;td class="datacenter"&gt;F&lt;/td&gt;&lt;td class="dataright"&gt;October 9, 1919&lt;/td&gt;&lt;td class="datacenter"&gt;The Sutton Reporter&lt;/td&gt;&lt;td class="datacenter"&gt;1&lt;/td&gt;&lt;/tr&gt;</v>
      </c>
      <c r="U824" s="2">
        <f>LEN(S824)</f>
        <v>152</v>
      </c>
    </row>
    <row r="825" spans="1:21" ht="30" x14ac:dyDescent="0.25">
      <c r="A825" s="2">
        <v>764</v>
      </c>
      <c r="B825" s="4" t="s">
        <v>317</v>
      </c>
      <c r="C825" s="4"/>
      <c r="D825" s="4" t="s">
        <v>339</v>
      </c>
      <c r="E825" s="5" t="s">
        <v>226</v>
      </c>
      <c r="F825" s="52">
        <v>7635</v>
      </c>
      <c r="G825" s="5" t="s">
        <v>13630</v>
      </c>
      <c r="H825" s="5">
        <v>4</v>
      </c>
      <c r="I825" s="48">
        <v>32</v>
      </c>
      <c r="J825" s="5">
        <v>825</v>
      </c>
      <c r="K825" s="47" t="s">
        <v>20143</v>
      </c>
      <c r="L825" s="46" t="s">
        <v>25749</v>
      </c>
      <c r="M825" s="46"/>
      <c r="N825" s="46"/>
      <c r="O825" s="39">
        <f>YEAR(F825)</f>
        <v>1920</v>
      </c>
      <c r="P825" s="2">
        <f>MONTH(F825)</f>
        <v>11</v>
      </c>
      <c r="Q825" s="2">
        <f>P825</f>
        <v>11</v>
      </c>
      <c r="R825" s="2">
        <f>DAY(F825)</f>
        <v>25</v>
      </c>
      <c r="S825" s="2" t="str">
        <f>"&lt;a href="&amp;""""&amp;L825&amp;"\"&amp;K825&amp;"""&gt;"&amp;B825&amp;"&lt;/a&gt;"</f>
        <v>&lt;a href="set03\tsr\tsr_october_26,_1916_-_august_3,_1922\birth\russell,_female_birth_to_h_l_november_25,_1920_p4_tsr.pdf"&gt;Russell&lt;/a&gt;</v>
      </c>
      <c r="T825" s="78" t="str">
        <f>"&lt;tr&gt;&lt;td class="&amp;""""&amp;"dataleft"&amp;""""&amp;"&gt;"&amp;
TEXT(A825,"0")&amp;"&lt;/td&gt;&lt;td class="&amp;""""&amp;"dataleft"&amp;""""&amp;"&gt;"&amp;
TEXT(B825,"")&amp;"&lt;/td&gt;&lt;td class="&amp;""""&amp;"dataleft"&amp;""""&amp;"&gt;"&amp;
TEXT(C825,"")&amp;"&lt;/td&gt;&lt;td class="&amp;""""&amp;"dataleft"&amp;""""&amp;"&gt;"&amp;
TEXT(D825,"0.0")&amp;"&lt;/td&gt;&lt;td class="&amp;""""&amp;"datacenter"&amp;""""&amp;"&gt;"&amp;
TEXT(E825,"0.0")&amp;"&lt;/td&gt;&lt;td class="&amp;""""&amp;"dataright"&amp;""""&amp;"&gt;"&amp;
TEXT(F825,"mmmm d, yyyy")&amp;"&lt;/td&gt;&lt;td class="&amp;""""&amp;"datacenter"&amp;""""&amp;"&gt;"&amp;
TEXT(G825,"0.0")&amp;"&lt;/td&gt;&lt;td class="&amp;""""&amp;"datacenter"&amp;""""&amp;"&gt;"&amp;
TEXT(H825,"0")&amp;"&lt;/td&gt;"&amp;
"&lt;/tr&gt;"</f>
        <v>&lt;tr&gt;&lt;td class="dataleft"&gt;764&lt;/td&gt;&lt;td class="dataleft"&gt;Russell&lt;/td&gt;&lt;td class="dataleft"&gt;&lt;/td&gt;&lt;td class="dataleft"&gt;H L&lt;/td&gt;&lt;td class="datacenter"&gt;F&lt;/td&gt;&lt;td class="dataright"&gt;November 25, 1920&lt;/td&gt;&lt;td class="datacenter"&gt;The Sutton Reporter&lt;/td&gt;&lt;td class="datacenter"&gt;4&lt;/td&gt;&lt;/tr&gt;</v>
      </c>
      <c r="U825" s="2">
        <f>LEN(S825)</f>
        <v>133</v>
      </c>
    </row>
    <row r="826" spans="1:21" ht="30" x14ac:dyDescent="0.25">
      <c r="A826" s="2">
        <v>763</v>
      </c>
      <c r="B826" s="4" t="s">
        <v>317</v>
      </c>
      <c r="C826" s="4"/>
      <c r="D826" s="4" t="s">
        <v>340</v>
      </c>
      <c r="E826" s="5" t="s">
        <v>226</v>
      </c>
      <c r="F826" s="52">
        <v>6452</v>
      </c>
      <c r="G826" s="5" t="s">
        <v>13630</v>
      </c>
      <c r="H826" s="5">
        <v>4</v>
      </c>
      <c r="I826" s="48">
        <v>32</v>
      </c>
      <c r="J826" s="5">
        <v>826</v>
      </c>
      <c r="K826" s="47" t="s">
        <v>20144</v>
      </c>
      <c r="L826" s="46" t="s">
        <v>25749</v>
      </c>
      <c r="M826" s="46"/>
      <c r="N826" s="46"/>
      <c r="O826" s="39">
        <f>YEAR(F826)</f>
        <v>1917</v>
      </c>
      <c r="P826" s="2">
        <f>MONTH(F826)</f>
        <v>8</v>
      </c>
      <c r="Q826" s="2">
        <f>P826</f>
        <v>8</v>
      </c>
      <c r="R826" s="2">
        <f>DAY(F826)</f>
        <v>30</v>
      </c>
      <c r="S826" s="2" t="str">
        <f>"&lt;a href="&amp;""""&amp;L826&amp;"\"&amp;K826&amp;"""&gt;"&amp;B826&amp;"&lt;/a&gt;"</f>
        <v>&lt;a href="set03\tsr\tsr_october_26,_1916_-_august_3,_1922\birth\russell,_female_birth_to_h_l_'shorty'_august_30,_1917_p4_tsr.pdf"&gt;Russell&lt;/a&gt;</v>
      </c>
      <c r="T826" s="78" t="str">
        <f>"&lt;tr&gt;&lt;td class="&amp;""""&amp;"dataleft"&amp;""""&amp;"&gt;"&amp;
TEXT(A826,"0")&amp;"&lt;/td&gt;&lt;td class="&amp;""""&amp;"dataleft"&amp;""""&amp;"&gt;"&amp;
TEXT(B826,"")&amp;"&lt;/td&gt;&lt;td class="&amp;""""&amp;"dataleft"&amp;""""&amp;"&gt;"&amp;
TEXT(C826,"")&amp;"&lt;/td&gt;&lt;td class="&amp;""""&amp;"dataleft"&amp;""""&amp;"&gt;"&amp;
TEXT(D826,"0.0")&amp;"&lt;/td&gt;&lt;td class="&amp;""""&amp;"datacenter"&amp;""""&amp;"&gt;"&amp;
TEXT(E826,"0.0")&amp;"&lt;/td&gt;&lt;td class="&amp;""""&amp;"dataright"&amp;""""&amp;"&gt;"&amp;
TEXT(F826,"mmmm d, yyyy")&amp;"&lt;/td&gt;&lt;td class="&amp;""""&amp;"datacenter"&amp;""""&amp;"&gt;"&amp;
TEXT(G826,"0.0")&amp;"&lt;/td&gt;&lt;td class="&amp;""""&amp;"datacenter"&amp;""""&amp;"&gt;"&amp;
TEXT(H826,"0")&amp;"&lt;/td&gt;"&amp;
"&lt;/tr&gt;"</f>
        <v>&lt;tr&gt;&lt;td class="dataleft"&gt;763&lt;/td&gt;&lt;td class="dataleft"&gt;Russell&lt;/td&gt;&lt;td class="dataleft"&gt;&lt;/td&gt;&lt;td class="dataleft"&gt;H L Shorty&lt;/td&gt;&lt;td class="datacenter"&gt;F&lt;/td&gt;&lt;td class="dataright"&gt;August 30, 1917&lt;/td&gt;&lt;td class="datacenter"&gt;The Sutton Reporter&lt;/td&gt;&lt;td class="datacenter"&gt;4&lt;/td&gt;&lt;/tr&gt;</v>
      </c>
      <c r="U826" s="2">
        <f>LEN(S826)</f>
        <v>140</v>
      </c>
    </row>
    <row r="827" spans="1:21" x14ac:dyDescent="0.25">
      <c r="A827" s="2">
        <v>780</v>
      </c>
      <c r="B827" s="4" t="s">
        <v>318</v>
      </c>
      <c r="C827" s="4"/>
      <c r="D827" s="4" t="s">
        <v>296</v>
      </c>
      <c r="E827" s="5" t="s">
        <v>226</v>
      </c>
      <c r="F827" s="52">
        <v>7054</v>
      </c>
      <c r="G827" s="5" t="s">
        <v>13630</v>
      </c>
      <c r="H827" s="5">
        <v>4</v>
      </c>
      <c r="I827" s="48">
        <v>32</v>
      </c>
      <c r="J827" s="5">
        <v>827</v>
      </c>
      <c r="K827" s="47" t="s">
        <v>20145</v>
      </c>
      <c r="L827" s="46" t="s">
        <v>25749</v>
      </c>
      <c r="M827" s="46"/>
      <c r="N827" s="46"/>
      <c r="O827" s="39">
        <f>YEAR(F827)</f>
        <v>1919</v>
      </c>
      <c r="P827" s="2">
        <f>MONTH(F827)</f>
        <v>4</v>
      </c>
      <c r="Q827" s="2">
        <f>P827</f>
        <v>4</v>
      </c>
      <c r="R827" s="2">
        <f>DAY(F827)</f>
        <v>24</v>
      </c>
      <c r="S827" s="2" t="str">
        <f>"&lt;a href="&amp;""""&amp;L827&amp;"\"&amp;K827&amp;"""&gt;"&amp;B827&amp;"&lt;/a&gt;"</f>
        <v>&lt;a href="set03\tsr\tsr_october_26,_1916_-_august_3,_1922\birth\schmidt,_female_birth_to_wm_april_24,_1919_p4_tsr.pdf"&gt;Schmidt&lt;/a&gt;</v>
      </c>
      <c r="T827" s="78" t="str">
        <f>"&lt;tr&gt;&lt;td class="&amp;""""&amp;"dataleft"&amp;""""&amp;"&gt;"&amp;
TEXT(A827,"0")&amp;"&lt;/td&gt;&lt;td class="&amp;""""&amp;"dataleft"&amp;""""&amp;"&gt;"&amp;
TEXT(B827,"")&amp;"&lt;/td&gt;&lt;td class="&amp;""""&amp;"dataleft"&amp;""""&amp;"&gt;"&amp;
TEXT(C827,"")&amp;"&lt;/td&gt;&lt;td class="&amp;""""&amp;"dataleft"&amp;""""&amp;"&gt;"&amp;
TEXT(D827,"0.0")&amp;"&lt;/td&gt;&lt;td class="&amp;""""&amp;"datacenter"&amp;""""&amp;"&gt;"&amp;
TEXT(E827,"0.0")&amp;"&lt;/td&gt;&lt;td class="&amp;""""&amp;"dataright"&amp;""""&amp;"&gt;"&amp;
TEXT(F827,"mmmm d, yyyy")&amp;"&lt;/td&gt;&lt;td class="&amp;""""&amp;"datacenter"&amp;""""&amp;"&gt;"&amp;
TEXT(G827,"0.0")&amp;"&lt;/td&gt;&lt;td class="&amp;""""&amp;"datacenter"&amp;""""&amp;"&gt;"&amp;
TEXT(H827,"0")&amp;"&lt;/td&gt;"&amp;
"&lt;/tr&gt;"</f>
        <v>&lt;tr&gt;&lt;td class="dataleft"&gt;780&lt;/td&gt;&lt;td class="dataleft"&gt;Schmidt&lt;/td&gt;&lt;td class="dataleft"&gt;&lt;/td&gt;&lt;td class="dataleft"&gt;Wm&lt;/td&gt;&lt;td class="datacenter"&gt;F&lt;/td&gt;&lt;td class="dataright"&gt;April 24, 1919&lt;/td&gt;&lt;td class="datacenter"&gt;The Sutton Reporter&lt;/td&gt;&lt;td class="datacenter"&gt;4&lt;/td&gt;&lt;/tr&gt;</v>
      </c>
      <c r="U827" s="2">
        <f>LEN(S827)</f>
        <v>129</v>
      </c>
    </row>
    <row r="828" spans="1:21" ht="30" x14ac:dyDescent="0.25">
      <c r="A828" s="2">
        <v>779</v>
      </c>
      <c r="B828" s="4" t="s">
        <v>318</v>
      </c>
      <c r="C828" s="4"/>
      <c r="D828" s="4" t="s">
        <v>296</v>
      </c>
      <c r="E828" s="5" t="s">
        <v>341</v>
      </c>
      <c r="F828" s="52">
        <v>6221</v>
      </c>
      <c r="G828" s="5" t="s">
        <v>13630</v>
      </c>
      <c r="H828" s="5">
        <v>1</v>
      </c>
      <c r="I828" s="48">
        <v>32</v>
      </c>
      <c r="J828" s="5">
        <v>828</v>
      </c>
      <c r="K828" s="47" t="s">
        <v>20146</v>
      </c>
      <c r="L828" s="46" t="s">
        <v>25749</v>
      </c>
      <c r="M828" s="46"/>
      <c r="N828" s="46"/>
      <c r="O828" s="39">
        <f>YEAR(F828)</f>
        <v>1917</v>
      </c>
      <c r="P828" s="2">
        <f>MONTH(F828)</f>
        <v>1</v>
      </c>
      <c r="Q828" s="2">
        <f>P828</f>
        <v>1</v>
      </c>
      <c r="R828" s="2">
        <f>DAY(F828)</f>
        <v>11</v>
      </c>
      <c r="S828" s="2" t="str">
        <f>"&lt;a href="&amp;""""&amp;L828&amp;"\"&amp;K828&amp;"""&gt;"&amp;B828&amp;"&lt;/a&gt;"</f>
        <v>&lt;a href="set03\tsr\tsr_october_26,_1916_-_august_3,_1922\birth\schmidt,_male_birth_to_wm._january_11,_1917_p1_tsr.pdf"&gt;Schmidt&lt;/a&gt;</v>
      </c>
      <c r="T828" s="78" t="str">
        <f>"&lt;tr&gt;&lt;td class="&amp;""""&amp;"dataleft"&amp;""""&amp;"&gt;"&amp;
TEXT(A828,"0")&amp;"&lt;/td&gt;&lt;td class="&amp;""""&amp;"dataleft"&amp;""""&amp;"&gt;"&amp;
TEXT(B828,"")&amp;"&lt;/td&gt;&lt;td class="&amp;""""&amp;"dataleft"&amp;""""&amp;"&gt;"&amp;
TEXT(C828,"")&amp;"&lt;/td&gt;&lt;td class="&amp;""""&amp;"dataleft"&amp;""""&amp;"&gt;"&amp;
TEXT(D828,"0.0")&amp;"&lt;/td&gt;&lt;td class="&amp;""""&amp;"datacenter"&amp;""""&amp;"&gt;"&amp;
TEXT(E828,"0.0")&amp;"&lt;/td&gt;&lt;td class="&amp;""""&amp;"dataright"&amp;""""&amp;"&gt;"&amp;
TEXT(F828,"mmmm d, yyyy")&amp;"&lt;/td&gt;&lt;td class="&amp;""""&amp;"datacenter"&amp;""""&amp;"&gt;"&amp;
TEXT(G828,"0.0")&amp;"&lt;/td&gt;&lt;td class="&amp;""""&amp;"datacenter"&amp;""""&amp;"&gt;"&amp;
TEXT(H828,"0")&amp;"&lt;/td&gt;"&amp;
"&lt;/tr&gt;"</f>
        <v>&lt;tr&gt;&lt;td class="dataleft"&gt;779&lt;/td&gt;&lt;td class="dataleft"&gt;Schmidt&lt;/td&gt;&lt;td class="dataleft"&gt;&lt;/td&gt;&lt;td class="dataleft"&gt;Wm&lt;/td&gt;&lt;td class="datacenter"&gt; M&lt;/td&gt;&lt;td class="dataright"&gt;January 11, 1917&lt;/td&gt;&lt;td class="datacenter"&gt;The Sutton Reporter&lt;/td&gt;&lt;td class="datacenter"&gt;1&lt;/td&gt;&lt;/tr&gt;</v>
      </c>
      <c r="U828" s="2">
        <f>LEN(S828)</f>
        <v>130</v>
      </c>
    </row>
    <row r="829" spans="1:21" ht="30" x14ac:dyDescent="0.25">
      <c r="A829" s="2">
        <v>788</v>
      </c>
      <c r="B829" s="4" t="s">
        <v>319</v>
      </c>
      <c r="C829" s="4"/>
      <c r="D829" s="4" t="s">
        <v>342</v>
      </c>
      <c r="E829" s="5" t="s">
        <v>26</v>
      </c>
      <c r="F829" s="52">
        <v>7796</v>
      </c>
      <c r="G829" s="5" t="s">
        <v>13630</v>
      </c>
      <c r="H829" s="5">
        <v>4</v>
      </c>
      <c r="I829" s="48">
        <v>32</v>
      </c>
      <c r="J829" s="5">
        <v>829</v>
      </c>
      <c r="K829" s="47" t="s">
        <v>20147</v>
      </c>
      <c r="L829" s="46" t="s">
        <v>25749</v>
      </c>
      <c r="M829" s="46"/>
      <c r="N829" s="46"/>
      <c r="O829" s="39">
        <f>YEAR(F829)</f>
        <v>1921</v>
      </c>
      <c r="P829" s="2">
        <f>MONTH(F829)</f>
        <v>5</v>
      </c>
      <c r="Q829" s="2">
        <f>P829</f>
        <v>5</v>
      </c>
      <c r="R829" s="2">
        <f>DAY(F829)</f>
        <v>5</v>
      </c>
      <c r="S829" s="2" t="str">
        <f>"&lt;a href="&amp;""""&amp;L829&amp;"\"&amp;K829&amp;"""&gt;"&amp;B829&amp;"&lt;/a&gt;"</f>
        <v>&lt;a href="set03\tsr\tsr_october_26,_1916_-_august_3,_1922\birth\simenson,_male_birth_to_oliver_may_5,_1921_p4_tsr.pdf"&gt;Simenson&lt;/a&gt;</v>
      </c>
      <c r="T829" s="78" t="str">
        <f>"&lt;tr&gt;&lt;td class="&amp;""""&amp;"dataleft"&amp;""""&amp;"&gt;"&amp;
TEXT(A829,"0")&amp;"&lt;/td&gt;&lt;td class="&amp;""""&amp;"dataleft"&amp;""""&amp;"&gt;"&amp;
TEXT(B829,"")&amp;"&lt;/td&gt;&lt;td class="&amp;""""&amp;"dataleft"&amp;""""&amp;"&gt;"&amp;
TEXT(C829,"")&amp;"&lt;/td&gt;&lt;td class="&amp;""""&amp;"dataleft"&amp;""""&amp;"&gt;"&amp;
TEXT(D829,"0.0")&amp;"&lt;/td&gt;&lt;td class="&amp;""""&amp;"datacenter"&amp;""""&amp;"&gt;"&amp;
TEXT(E829,"0.0")&amp;"&lt;/td&gt;&lt;td class="&amp;""""&amp;"dataright"&amp;""""&amp;"&gt;"&amp;
TEXT(F829,"mmmm d, yyyy")&amp;"&lt;/td&gt;&lt;td class="&amp;""""&amp;"datacenter"&amp;""""&amp;"&gt;"&amp;
TEXT(G829,"0.0")&amp;"&lt;/td&gt;&lt;td class="&amp;""""&amp;"datacenter"&amp;""""&amp;"&gt;"&amp;
TEXT(H829,"0")&amp;"&lt;/td&gt;"&amp;
"&lt;/tr&gt;"</f>
        <v>&lt;tr&gt;&lt;td class="dataleft"&gt;788&lt;/td&gt;&lt;td class="dataleft"&gt;Simenson&lt;/td&gt;&lt;td class="dataleft"&gt;&lt;/td&gt;&lt;td class="dataleft"&gt;Oliver&lt;/td&gt;&lt;td class="datacenter"&gt;M&lt;/td&gt;&lt;td class="dataright"&gt;May 5, 1921&lt;/td&gt;&lt;td class="datacenter"&gt;The Sutton Reporter&lt;/td&gt;&lt;td class="datacenter"&gt;4&lt;/td&gt;&lt;/tr&gt;</v>
      </c>
      <c r="U829" s="2">
        <f>LEN(S829)</f>
        <v>130</v>
      </c>
    </row>
    <row r="830" spans="1:21" x14ac:dyDescent="0.25">
      <c r="A830" s="2">
        <v>803</v>
      </c>
      <c r="B830" s="4" t="s">
        <v>320</v>
      </c>
      <c r="C830" s="4"/>
      <c r="D830" s="4" t="s">
        <v>343</v>
      </c>
      <c r="E830" s="5" t="s">
        <v>26</v>
      </c>
      <c r="F830" s="52">
        <v>6389</v>
      </c>
      <c r="G830" s="5" t="s">
        <v>13630</v>
      </c>
      <c r="H830" s="5">
        <v>4</v>
      </c>
      <c r="I830" s="48">
        <v>32</v>
      </c>
      <c r="J830" s="5">
        <v>830</v>
      </c>
      <c r="K830" s="47" t="s">
        <v>20148</v>
      </c>
      <c r="L830" s="46" t="s">
        <v>25749</v>
      </c>
      <c r="M830" s="46"/>
      <c r="N830" s="46"/>
      <c r="O830" s="39">
        <f>YEAR(F830)</f>
        <v>1917</v>
      </c>
      <c r="P830" s="2">
        <f>MONTH(F830)</f>
        <v>6</v>
      </c>
      <c r="Q830" s="2">
        <f>P830</f>
        <v>6</v>
      </c>
      <c r="R830" s="2">
        <f>DAY(F830)</f>
        <v>28</v>
      </c>
      <c r="S830" s="2" t="str">
        <f>"&lt;a href="&amp;""""&amp;L830&amp;"\"&amp;K830&amp;"""&gt;"&amp;B830&amp;"&lt;/a&gt;"</f>
        <v>&lt;a href="set03\tsr\tsr_october_26,_1916_-_august_3,_1922\birth\sletten,_male_birth_to_carl_june_28,_1917_p4_tsr.pdf"&gt;Sletten&lt;/a&gt;</v>
      </c>
      <c r="T830" s="78" t="str">
        <f>"&lt;tr&gt;&lt;td class="&amp;""""&amp;"dataleft"&amp;""""&amp;"&gt;"&amp;
TEXT(A830,"0")&amp;"&lt;/td&gt;&lt;td class="&amp;""""&amp;"dataleft"&amp;""""&amp;"&gt;"&amp;
TEXT(B830,"")&amp;"&lt;/td&gt;&lt;td class="&amp;""""&amp;"dataleft"&amp;""""&amp;"&gt;"&amp;
TEXT(C830,"")&amp;"&lt;/td&gt;&lt;td class="&amp;""""&amp;"dataleft"&amp;""""&amp;"&gt;"&amp;
TEXT(D830,"0.0")&amp;"&lt;/td&gt;&lt;td class="&amp;""""&amp;"datacenter"&amp;""""&amp;"&gt;"&amp;
TEXT(E830,"0.0")&amp;"&lt;/td&gt;&lt;td class="&amp;""""&amp;"dataright"&amp;""""&amp;"&gt;"&amp;
TEXT(F830,"mmmm d, yyyy")&amp;"&lt;/td&gt;&lt;td class="&amp;""""&amp;"datacenter"&amp;""""&amp;"&gt;"&amp;
TEXT(G830,"0.0")&amp;"&lt;/td&gt;&lt;td class="&amp;""""&amp;"datacenter"&amp;""""&amp;"&gt;"&amp;
TEXT(H830,"0")&amp;"&lt;/td&gt;"&amp;
"&lt;/tr&gt;"</f>
        <v>&lt;tr&gt;&lt;td class="dataleft"&gt;803&lt;/td&gt;&lt;td class="dataleft"&gt;Sletten&lt;/td&gt;&lt;td class="dataleft"&gt;&lt;/td&gt;&lt;td class="dataleft"&gt;Carl&lt;/td&gt;&lt;td class="datacenter"&gt;M&lt;/td&gt;&lt;td class="dataright"&gt;June 28, 1917&lt;/td&gt;&lt;td class="datacenter"&gt;The Sutton Reporter&lt;/td&gt;&lt;td class="datacenter"&gt;4&lt;/td&gt;&lt;/tr&gt;</v>
      </c>
      <c r="U830" s="2">
        <f>LEN(S830)</f>
        <v>128</v>
      </c>
    </row>
    <row r="831" spans="1:21" x14ac:dyDescent="0.25">
      <c r="A831" s="2">
        <v>807</v>
      </c>
      <c r="B831" s="4" t="s">
        <v>321</v>
      </c>
      <c r="C831" s="4"/>
      <c r="D831" s="4" t="s">
        <v>344</v>
      </c>
      <c r="E831" s="5" t="s">
        <v>226</v>
      </c>
      <c r="F831" s="52">
        <v>7103</v>
      </c>
      <c r="G831" s="5" t="s">
        <v>13630</v>
      </c>
      <c r="H831" s="5">
        <v>1</v>
      </c>
      <c r="I831" s="48">
        <v>32</v>
      </c>
      <c r="J831" s="5">
        <v>831</v>
      </c>
      <c r="K831" s="47" t="s">
        <v>20149</v>
      </c>
      <c r="L831" s="46" t="s">
        <v>25749</v>
      </c>
      <c r="M831" s="46"/>
      <c r="N831" s="46"/>
      <c r="O831" s="39">
        <f>YEAR(F831)</f>
        <v>1919</v>
      </c>
      <c r="P831" s="2">
        <f>MONTH(F831)</f>
        <v>6</v>
      </c>
      <c r="Q831" s="2">
        <f>P831</f>
        <v>6</v>
      </c>
      <c r="R831" s="2">
        <f>DAY(F831)</f>
        <v>12</v>
      </c>
      <c r="S831" s="2" t="str">
        <f>"&lt;a href="&amp;""""&amp;L831&amp;"\"&amp;K831&amp;"""&gt;"&amp;B831&amp;"&lt;/a&gt;"</f>
        <v>&lt;a href="set03\tsr\tsr_october_26,_1916_-_august_3,_1922\birth\smith,_female_birth_to_mike_june_12,_1919_p1_tsr.pdf"&gt;Smith&lt;/a&gt;</v>
      </c>
      <c r="T831" s="78" t="str">
        <f>"&lt;tr&gt;&lt;td class="&amp;""""&amp;"dataleft"&amp;""""&amp;"&gt;"&amp;
TEXT(A831,"0")&amp;"&lt;/td&gt;&lt;td class="&amp;""""&amp;"dataleft"&amp;""""&amp;"&gt;"&amp;
TEXT(B831,"")&amp;"&lt;/td&gt;&lt;td class="&amp;""""&amp;"dataleft"&amp;""""&amp;"&gt;"&amp;
TEXT(C831,"")&amp;"&lt;/td&gt;&lt;td class="&amp;""""&amp;"dataleft"&amp;""""&amp;"&gt;"&amp;
TEXT(D831,"0.0")&amp;"&lt;/td&gt;&lt;td class="&amp;""""&amp;"datacenter"&amp;""""&amp;"&gt;"&amp;
TEXT(E831,"0.0")&amp;"&lt;/td&gt;&lt;td class="&amp;""""&amp;"dataright"&amp;""""&amp;"&gt;"&amp;
TEXT(F831,"mmmm d, yyyy")&amp;"&lt;/td&gt;&lt;td class="&amp;""""&amp;"datacenter"&amp;""""&amp;"&gt;"&amp;
TEXT(G831,"0.0")&amp;"&lt;/td&gt;&lt;td class="&amp;""""&amp;"datacenter"&amp;""""&amp;"&gt;"&amp;
TEXT(H831,"0")&amp;"&lt;/td&gt;"&amp;
"&lt;/tr&gt;"</f>
        <v>&lt;tr&gt;&lt;td class="dataleft"&gt;807&lt;/td&gt;&lt;td class="dataleft"&gt;Smith&lt;/td&gt;&lt;td class="dataleft"&gt;&lt;/td&gt;&lt;td class="dataleft"&gt;Mike&lt;/td&gt;&lt;td class="datacenter"&gt;F&lt;/td&gt;&lt;td class="dataright"&gt;June 12, 1919&lt;/td&gt;&lt;td class="datacenter"&gt;The Sutton Reporter&lt;/td&gt;&lt;td class="datacenter"&gt;1&lt;/td&gt;&lt;/tr&gt;</v>
      </c>
      <c r="U831" s="2">
        <f>LEN(S831)</f>
        <v>126</v>
      </c>
    </row>
    <row r="832" spans="1:21" x14ac:dyDescent="0.25">
      <c r="A832" s="2">
        <v>806</v>
      </c>
      <c r="B832" s="4" t="s">
        <v>321</v>
      </c>
      <c r="C832" s="4"/>
      <c r="D832" s="4" t="s">
        <v>289</v>
      </c>
      <c r="E832" s="5" t="s">
        <v>26</v>
      </c>
      <c r="F832" s="52">
        <v>7019</v>
      </c>
      <c r="G832" s="5" t="s">
        <v>13630</v>
      </c>
      <c r="H832" s="5">
        <v>3</v>
      </c>
      <c r="I832" s="48">
        <v>32</v>
      </c>
      <c r="J832" s="5">
        <v>832</v>
      </c>
      <c r="K832" s="47" t="s">
        <v>20150</v>
      </c>
      <c r="L832" s="46" t="s">
        <v>25749</v>
      </c>
      <c r="M832" s="46"/>
      <c r="N832" s="46"/>
      <c r="O832" s="39">
        <f>YEAR(F832)</f>
        <v>1919</v>
      </c>
      <c r="P832" s="2">
        <f>MONTH(F832)</f>
        <v>3</v>
      </c>
      <c r="Q832" s="2">
        <f>P832</f>
        <v>3</v>
      </c>
      <c r="R832" s="2">
        <f>DAY(F832)</f>
        <v>20</v>
      </c>
      <c r="S832" s="2" t="str">
        <f>"&lt;a href="&amp;""""&amp;L832&amp;"\"&amp;K832&amp;"""&gt;"&amp;B832&amp;"&lt;/a&gt;"</f>
        <v>&lt;a href="set03\tsr\tsr_october_26,_1916_-_august_3,_1922\birth\smith,_male_birth_to_c_w_march_20,_1919_p3_tsr.pdf"&gt;Smith&lt;/a&gt;</v>
      </c>
      <c r="T832" s="78" t="str">
        <f>"&lt;tr&gt;&lt;td class="&amp;""""&amp;"dataleft"&amp;""""&amp;"&gt;"&amp;
TEXT(A832,"0")&amp;"&lt;/td&gt;&lt;td class="&amp;""""&amp;"dataleft"&amp;""""&amp;"&gt;"&amp;
TEXT(B832,"")&amp;"&lt;/td&gt;&lt;td class="&amp;""""&amp;"dataleft"&amp;""""&amp;"&gt;"&amp;
TEXT(C832,"")&amp;"&lt;/td&gt;&lt;td class="&amp;""""&amp;"dataleft"&amp;""""&amp;"&gt;"&amp;
TEXT(D832,"0.0")&amp;"&lt;/td&gt;&lt;td class="&amp;""""&amp;"datacenter"&amp;""""&amp;"&gt;"&amp;
TEXT(E832,"0.0")&amp;"&lt;/td&gt;&lt;td class="&amp;""""&amp;"dataright"&amp;""""&amp;"&gt;"&amp;
TEXT(F832,"mmmm d, yyyy")&amp;"&lt;/td&gt;&lt;td class="&amp;""""&amp;"datacenter"&amp;""""&amp;"&gt;"&amp;
TEXT(G832,"0.0")&amp;"&lt;/td&gt;&lt;td class="&amp;""""&amp;"datacenter"&amp;""""&amp;"&gt;"&amp;
TEXT(H832,"0")&amp;"&lt;/td&gt;"&amp;
"&lt;/tr&gt;"</f>
        <v>&lt;tr&gt;&lt;td class="dataleft"&gt;806&lt;/td&gt;&lt;td class="dataleft"&gt;Smith&lt;/td&gt;&lt;td class="dataleft"&gt;&lt;/td&gt;&lt;td class="dataleft"&gt;C W&lt;/td&gt;&lt;td class="datacenter"&gt;M&lt;/td&gt;&lt;td class="dataright"&gt;March 20, 1919&lt;/td&gt;&lt;td class="datacenter"&gt;The Sutton Reporter&lt;/td&gt;&lt;td class="datacenter"&gt;3&lt;/td&gt;&lt;/tr&gt;</v>
      </c>
      <c r="U832" s="2">
        <f>LEN(S832)</f>
        <v>124</v>
      </c>
    </row>
    <row r="833" spans="1:21" x14ac:dyDescent="0.25">
      <c r="A833" s="2">
        <v>826</v>
      </c>
      <c r="B833" s="4" t="s">
        <v>322</v>
      </c>
      <c r="C833" s="4"/>
      <c r="D833" s="4" t="s">
        <v>345</v>
      </c>
      <c r="E833" s="5" t="s">
        <v>226</v>
      </c>
      <c r="F833" s="52">
        <v>6263</v>
      </c>
      <c r="G833" s="5" t="s">
        <v>13630</v>
      </c>
      <c r="H833" s="5">
        <v>1</v>
      </c>
      <c r="I833" s="48">
        <v>32</v>
      </c>
      <c r="J833" s="5">
        <v>833</v>
      </c>
      <c r="K833" s="47" t="s">
        <v>20151</v>
      </c>
      <c r="L833" s="46" t="s">
        <v>25749</v>
      </c>
      <c r="M833" s="46"/>
      <c r="N833" s="46"/>
      <c r="O833" s="39">
        <f>YEAR(F833)</f>
        <v>1917</v>
      </c>
      <c r="P833" s="2">
        <f>MONTH(F833)</f>
        <v>2</v>
      </c>
      <c r="Q833" s="2">
        <f>P833</f>
        <v>2</v>
      </c>
      <c r="R833" s="2">
        <f>DAY(F833)</f>
        <v>22</v>
      </c>
      <c r="S833" s="2" t="str">
        <f>"&lt;a href="&amp;""""&amp;L833&amp;"\"&amp;K833&amp;"""&gt;"&amp;B833&amp;"&lt;/a&gt;"</f>
        <v>&lt;a href="set03\tsr\tsr_october_26,_1916_-_august_3,_1922\birth\starr,_female_birth_to_a_m_february_22,_1917_p1_tsr.pdf"&gt;Starr&lt;/a&gt;</v>
      </c>
      <c r="T833" s="78" t="str">
        <f>"&lt;tr&gt;&lt;td class="&amp;""""&amp;"dataleft"&amp;""""&amp;"&gt;"&amp;
TEXT(A833,"0")&amp;"&lt;/td&gt;&lt;td class="&amp;""""&amp;"dataleft"&amp;""""&amp;"&gt;"&amp;
TEXT(B833,"")&amp;"&lt;/td&gt;&lt;td class="&amp;""""&amp;"dataleft"&amp;""""&amp;"&gt;"&amp;
TEXT(C833,"")&amp;"&lt;/td&gt;&lt;td class="&amp;""""&amp;"dataleft"&amp;""""&amp;"&gt;"&amp;
TEXT(D833,"0.0")&amp;"&lt;/td&gt;&lt;td class="&amp;""""&amp;"datacenter"&amp;""""&amp;"&gt;"&amp;
TEXT(E833,"0.0")&amp;"&lt;/td&gt;&lt;td class="&amp;""""&amp;"dataright"&amp;""""&amp;"&gt;"&amp;
TEXT(F833,"mmmm d, yyyy")&amp;"&lt;/td&gt;&lt;td class="&amp;""""&amp;"datacenter"&amp;""""&amp;"&gt;"&amp;
TEXT(G833,"0.0")&amp;"&lt;/td&gt;&lt;td class="&amp;""""&amp;"datacenter"&amp;""""&amp;"&gt;"&amp;
TEXT(H833,"0")&amp;"&lt;/td&gt;"&amp;
"&lt;/tr&gt;"</f>
        <v>&lt;tr&gt;&lt;td class="dataleft"&gt;826&lt;/td&gt;&lt;td class="dataleft"&gt;Starr&lt;/td&gt;&lt;td class="dataleft"&gt;&lt;/td&gt;&lt;td class="dataleft"&gt;A M&lt;/td&gt;&lt;td class="datacenter"&gt;F&lt;/td&gt;&lt;td class="dataright"&gt;February 22, 1917&lt;/td&gt;&lt;td class="datacenter"&gt;The Sutton Reporter&lt;/td&gt;&lt;td class="datacenter"&gt;1&lt;/td&gt;&lt;/tr&gt;</v>
      </c>
      <c r="U833" s="2">
        <f>LEN(S833)</f>
        <v>129</v>
      </c>
    </row>
    <row r="834" spans="1:21" ht="30" x14ac:dyDescent="0.25">
      <c r="A834" s="2">
        <v>859</v>
      </c>
      <c r="B834" s="4" t="s">
        <v>323</v>
      </c>
      <c r="C834" s="4"/>
      <c r="D834" s="4" t="s">
        <v>296</v>
      </c>
      <c r="E834" s="5" t="s">
        <v>26</v>
      </c>
      <c r="F834" s="52">
        <v>7621</v>
      </c>
      <c r="G834" s="5" t="s">
        <v>13630</v>
      </c>
      <c r="H834" s="5">
        <v>1</v>
      </c>
      <c r="I834" s="48">
        <v>32</v>
      </c>
      <c r="J834" s="5">
        <v>834</v>
      </c>
      <c r="K834" s="47" t="s">
        <v>20152</v>
      </c>
      <c r="L834" s="46" t="s">
        <v>25749</v>
      </c>
      <c r="M834" s="46"/>
      <c r="N834" s="46"/>
      <c r="O834" s="39">
        <f>YEAR(F834)</f>
        <v>1920</v>
      </c>
      <c r="P834" s="2">
        <f>MONTH(F834)</f>
        <v>11</v>
      </c>
      <c r="Q834" s="2">
        <f>P834</f>
        <v>11</v>
      </c>
      <c r="R834" s="2">
        <f>DAY(F834)</f>
        <v>11</v>
      </c>
      <c r="S834" s="2" t="str">
        <f>"&lt;a href="&amp;""""&amp;L834&amp;"\"&amp;K834&amp;"""&gt;"&amp;B834&amp;"&lt;/a&gt;"</f>
        <v>&lt;a href="set03\tsr\tsr_october_26,_1916_-_august_3,_1922\birth\sutton,_male_birth_to_wm_november_11,_1920_p1_tsr.pdf"&gt;Sutton&lt;/a&gt;</v>
      </c>
      <c r="T834" s="78" t="str">
        <f>"&lt;tr&gt;&lt;td class="&amp;""""&amp;"dataleft"&amp;""""&amp;"&gt;"&amp;
TEXT(A834,"0")&amp;"&lt;/td&gt;&lt;td class="&amp;""""&amp;"dataleft"&amp;""""&amp;"&gt;"&amp;
TEXT(B834,"")&amp;"&lt;/td&gt;&lt;td class="&amp;""""&amp;"dataleft"&amp;""""&amp;"&gt;"&amp;
TEXT(C834,"")&amp;"&lt;/td&gt;&lt;td class="&amp;""""&amp;"dataleft"&amp;""""&amp;"&gt;"&amp;
TEXT(D834,"0.0")&amp;"&lt;/td&gt;&lt;td class="&amp;""""&amp;"datacenter"&amp;""""&amp;"&gt;"&amp;
TEXT(E834,"0.0")&amp;"&lt;/td&gt;&lt;td class="&amp;""""&amp;"dataright"&amp;""""&amp;"&gt;"&amp;
TEXT(F834,"mmmm d, yyyy")&amp;"&lt;/td&gt;&lt;td class="&amp;""""&amp;"datacenter"&amp;""""&amp;"&gt;"&amp;
TEXT(G834,"0.0")&amp;"&lt;/td&gt;&lt;td class="&amp;""""&amp;"datacenter"&amp;""""&amp;"&gt;"&amp;
TEXT(H834,"0")&amp;"&lt;/td&gt;"&amp;
"&lt;/tr&gt;"</f>
        <v>&lt;tr&gt;&lt;td class="dataleft"&gt;859&lt;/td&gt;&lt;td class="dataleft"&gt;Sutton&lt;/td&gt;&lt;td class="dataleft"&gt;&lt;/td&gt;&lt;td class="dataleft"&gt;Wm&lt;/td&gt;&lt;td class="datacenter"&gt;M&lt;/td&gt;&lt;td class="dataright"&gt;November 11, 1920&lt;/td&gt;&lt;td class="datacenter"&gt;The Sutton Reporter&lt;/td&gt;&lt;td class="datacenter"&gt;1&lt;/td&gt;&lt;/tr&gt;</v>
      </c>
      <c r="U834" s="2">
        <f>LEN(S834)</f>
        <v>128</v>
      </c>
    </row>
    <row r="835" spans="1:21" ht="30" x14ac:dyDescent="0.25">
      <c r="A835" s="2">
        <v>858</v>
      </c>
      <c r="B835" s="4" t="s">
        <v>323</v>
      </c>
      <c r="C835" s="4"/>
      <c r="D835" s="4" t="s">
        <v>296</v>
      </c>
      <c r="E835" s="5" t="s">
        <v>26</v>
      </c>
      <c r="F835" s="52">
        <v>6536</v>
      </c>
      <c r="G835" s="5" t="s">
        <v>13630</v>
      </c>
      <c r="H835" s="5">
        <v>1</v>
      </c>
      <c r="I835" s="48">
        <v>32</v>
      </c>
      <c r="J835" s="5">
        <v>835</v>
      </c>
      <c r="K835" s="47" t="s">
        <v>20153</v>
      </c>
      <c r="L835" s="46" t="s">
        <v>25749</v>
      </c>
      <c r="M835" s="46"/>
      <c r="N835" s="46"/>
      <c r="O835" s="39">
        <f>YEAR(F835)</f>
        <v>1917</v>
      </c>
      <c r="P835" s="2">
        <f>MONTH(F835)</f>
        <v>11</v>
      </c>
      <c r="Q835" s="2">
        <f>P835</f>
        <v>11</v>
      </c>
      <c r="R835" s="2">
        <f>DAY(F835)</f>
        <v>22</v>
      </c>
      <c r="S835" s="2" t="str">
        <f>"&lt;a href="&amp;""""&amp;L835&amp;"\"&amp;K835&amp;"""&gt;"&amp;B835&amp;"&lt;/a&gt;"</f>
        <v>&lt;a href="set03\tsr\tsr_october_26,_1916_-_august_3,_1922\birth\sutton,_male_birth_to_wm_november_22,_1917_p1_tsr.pdf"&gt;Sutton&lt;/a&gt;</v>
      </c>
      <c r="T835" s="78" t="str">
        <f>"&lt;tr&gt;&lt;td class="&amp;""""&amp;"dataleft"&amp;""""&amp;"&gt;"&amp;
TEXT(A835,"0")&amp;"&lt;/td&gt;&lt;td class="&amp;""""&amp;"dataleft"&amp;""""&amp;"&gt;"&amp;
TEXT(B835,"")&amp;"&lt;/td&gt;&lt;td class="&amp;""""&amp;"dataleft"&amp;""""&amp;"&gt;"&amp;
TEXT(C835,"")&amp;"&lt;/td&gt;&lt;td class="&amp;""""&amp;"dataleft"&amp;""""&amp;"&gt;"&amp;
TEXT(D835,"0.0")&amp;"&lt;/td&gt;&lt;td class="&amp;""""&amp;"datacenter"&amp;""""&amp;"&gt;"&amp;
TEXT(E835,"0.0")&amp;"&lt;/td&gt;&lt;td class="&amp;""""&amp;"dataright"&amp;""""&amp;"&gt;"&amp;
TEXT(F835,"mmmm d, yyyy")&amp;"&lt;/td&gt;&lt;td class="&amp;""""&amp;"datacenter"&amp;""""&amp;"&gt;"&amp;
TEXT(G835,"0.0")&amp;"&lt;/td&gt;&lt;td class="&amp;""""&amp;"datacenter"&amp;""""&amp;"&gt;"&amp;
TEXT(H835,"0")&amp;"&lt;/td&gt;"&amp;
"&lt;/tr&gt;"</f>
        <v>&lt;tr&gt;&lt;td class="dataleft"&gt;858&lt;/td&gt;&lt;td class="dataleft"&gt;Sutton&lt;/td&gt;&lt;td class="dataleft"&gt;&lt;/td&gt;&lt;td class="dataleft"&gt;Wm&lt;/td&gt;&lt;td class="datacenter"&gt;M&lt;/td&gt;&lt;td class="dataright"&gt;November 22, 1917&lt;/td&gt;&lt;td class="datacenter"&gt;The Sutton Reporter&lt;/td&gt;&lt;td class="datacenter"&gt;1&lt;/td&gt;&lt;/tr&gt;</v>
      </c>
      <c r="U835" s="2">
        <f>LEN(S835)</f>
        <v>128</v>
      </c>
    </row>
    <row r="836" spans="1:21" x14ac:dyDescent="0.25">
      <c r="A836" s="2">
        <v>871</v>
      </c>
      <c r="B836" s="4" t="s">
        <v>324</v>
      </c>
      <c r="C836" s="4"/>
      <c r="D836" s="4" t="s">
        <v>346</v>
      </c>
      <c r="E836" s="5" t="s">
        <v>226</v>
      </c>
      <c r="F836" s="52">
        <v>6606</v>
      </c>
      <c r="G836" s="5" t="s">
        <v>13630</v>
      </c>
      <c r="H836" s="5">
        <v>4</v>
      </c>
      <c r="I836" s="48">
        <v>32</v>
      </c>
      <c r="J836" s="5">
        <v>836</v>
      </c>
      <c r="K836" s="47" t="s">
        <v>20154</v>
      </c>
      <c r="L836" s="46" t="s">
        <v>25749</v>
      </c>
      <c r="M836" s="46"/>
      <c r="N836" s="46"/>
      <c r="O836" s="39">
        <f>YEAR(F836)</f>
        <v>1918</v>
      </c>
      <c r="P836" s="2">
        <f>MONTH(F836)</f>
        <v>1</v>
      </c>
      <c r="Q836" s="2">
        <f>P836</f>
        <v>1</v>
      </c>
      <c r="R836" s="2">
        <f>DAY(F836)</f>
        <v>31</v>
      </c>
      <c r="S836" s="2" t="str">
        <f>"&lt;a href="&amp;""""&amp;L836&amp;"\"&amp;K836&amp;"""&gt;"&amp;B836&amp;"&lt;/a&gt;"</f>
        <v>&lt;a href="set03\tsr\tsr_october_26,_1916_-_august_3,_1922\birth\taylor,_female_birth_to_h_s_january_31,_1918_p4_tsr.pdf"&gt;Taylor&lt;/a&gt;</v>
      </c>
      <c r="T836" s="78" t="str">
        <f>"&lt;tr&gt;&lt;td class="&amp;""""&amp;"dataleft"&amp;""""&amp;"&gt;"&amp;
TEXT(A836,"0")&amp;"&lt;/td&gt;&lt;td class="&amp;""""&amp;"dataleft"&amp;""""&amp;"&gt;"&amp;
TEXT(B836,"")&amp;"&lt;/td&gt;&lt;td class="&amp;""""&amp;"dataleft"&amp;""""&amp;"&gt;"&amp;
TEXT(C836,"")&amp;"&lt;/td&gt;&lt;td class="&amp;""""&amp;"dataleft"&amp;""""&amp;"&gt;"&amp;
TEXT(D836,"0.0")&amp;"&lt;/td&gt;&lt;td class="&amp;""""&amp;"datacenter"&amp;""""&amp;"&gt;"&amp;
TEXT(E836,"0.0")&amp;"&lt;/td&gt;&lt;td class="&amp;""""&amp;"dataright"&amp;""""&amp;"&gt;"&amp;
TEXT(F836,"mmmm d, yyyy")&amp;"&lt;/td&gt;&lt;td class="&amp;""""&amp;"datacenter"&amp;""""&amp;"&gt;"&amp;
TEXT(G836,"0.0")&amp;"&lt;/td&gt;&lt;td class="&amp;""""&amp;"datacenter"&amp;""""&amp;"&gt;"&amp;
TEXT(H836,"0")&amp;"&lt;/td&gt;"&amp;
"&lt;/tr&gt;"</f>
        <v>&lt;tr&gt;&lt;td class="dataleft"&gt;871&lt;/td&gt;&lt;td class="dataleft"&gt;Taylor&lt;/td&gt;&lt;td class="dataleft"&gt;&lt;/td&gt;&lt;td class="dataleft"&gt;H S&lt;/td&gt;&lt;td class="datacenter"&gt;F&lt;/td&gt;&lt;td class="dataright"&gt;January 31, 1918&lt;/td&gt;&lt;td class="datacenter"&gt;The Sutton Reporter&lt;/td&gt;&lt;td class="datacenter"&gt;4&lt;/td&gt;&lt;/tr&gt;</v>
      </c>
      <c r="U836" s="2">
        <f>LEN(S836)</f>
        <v>130</v>
      </c>
    </row>
    <row r="837" spans="1:21" ht="30" x14ac:dyDescent="0.25">
      <c r="A837" s="2">
        <v>874</v>
      </c>
      <c r="B837" s="4" t="s">
        <v>325</v>
      </c>
      <c r="C837" s="4"/>
      <c r="D837" s="4" t="s">
        <v>347</v>
      </c>
      <c r="E837" s="5" t="s">
        <v>226</v>
      </c>
      <c r="F837" s="52">
        <v>7047</v>
      </c>
      <c r="G837" s="5" t="s">
        <v>13630</v>
      </c>
      <c r="H837" s="5">
        <v>1</v>
      </c>
      <c r="I837" s="48">
        <v>32</v>
      </c>
      <c r="J837" s="5">
        <v>837</v>
      </c>
      <c r="K837" s="47" t="s">
        <v>20155</v>
      </c>
      <c r="L837" s="46" t="s">
        <v>25749</v>
      </c>
      <c r="M837" s="46"/>
      <c r="N837" s="46"/>
      <c r="O837" s="39">
        <f>YEAR(F837)</f>
        <v>1919</v>
      </c>
      <c r="P837" s="2">
        <f>MONTH(F837)</f>
        <v>4</v>
      </c>
      <c r="Q837" s="2">
        <f>P837</f>
        <v>4</v>
      </c>
      <c r="R837" s="2">
        <f>DAY(F837)</f>
        <v>17</v>
      </c>
      <c r="S837" s="2" t="str">
        <f>"&lt;a href="&amp;""""&amp;L837&amp;"\"&amp;K837&amp;"""&gt;"&amp;B837&amp;"&lt;/a&gt;"</f>
        <v>&lt;a href="set03\tsr\tsr_october_26,_1916_-_august_3,_1922\birth\thompson,_female_birth_to_martin_j_april_17,_1919_p1_tsr.pdf"&gt;Thompson&lt;/a&gt;</v>
      </c>
      <c r="T837" s="78" t="str">
        <f>"&lt;tr&gt;&lt;td class="&amp;""""&amp;"dataleft"&amp;""""&amp;"&gt;"&amp;
TEXT(A837,"0")&amp;"&lt;/td&gt;&lt;td class="&amp;""""&amp;"dataleft"&amp;""""&amp;"&gt;"&amp;
TEXT(B837,"")&amp;"&lt;/td&gt;&lt;td class="&amp;""""&amp;"dataleft"&amp;""""&amp;"&gt;"&amp;
TEXT(C837,"")&amp;"&lt;/td&gt;&lt;td class="&amp;""""&amp;"dataleft"&amp;""""&amp;"&gt;"&amp;
TEXT(D837,"0.0")&amp;"&lt;/td&gt;&lt;td class="&amp;""""&amp;"datacenter"&amp;""""&amp;"&gt;"&amp;
TEXT(E837,"0.0")&amp;"&lt;/td&gt;&lt;td class="&amp;""""&amp;"dataright"&amp;""""&amp;"&gt;"&amp;
TEXT(F837,"mmmm d, yyyy")&amp;"&lt;/td&gt;&lt;td class="&amp;""""&amp;"datacenter"&amp;""""&amp;"&gt;"&amp;
TEXT(G837,"0.0")&amp;"&lt;/td&gt;&lt;td class="&amp;""""&amp;"datacenter"&amp;""""&amp;"&gt;"&amp;
TEXT(H837,"0")&amp;"&lt;/td&gt;"&amp;
"&lt;/tr&gt;"</f>
        <v>&lt;tr&gt;&lt;td class="dataleft"&gt;874&lt;/td&gt;&lt;td class="dataleft"&gt;Thompson&lt;/td&gt;&lt;td class="dataleft"&gt;&lt;/td&gt;&lt;td class="dataleft"&gt;Martin J&lt;/td&gt;&lt;td class="datacenter"&gt;F&lt;/td&gt;&lt;td class="dataright"&gt;April 17, 1919&lt;/td&gt;&lt;td class="datacenter"&gt;The Sutton Reporter&lt;/td&gt;&lt;td class="datacenter"&gt;1&lt;/td&gt;&lt;/tr&gt;</v>
      </c>
      <c r="U837" s="2">
        <f>LEN(S837)</f>
        <v>137</v>
      </c>
    </row>
    <row r="838" spans="1:21" x14ac:dyDescent="0.25">
      <c r="A838" s="2">
        <v>883</v>
      </c>
      <c r="B838" s="4" t="s">
        <v>326</v>
      </c>
      <c r="C838" s="4"/>
      <c r="D838" s="4" t="s">
        <v>348</v>
      </c>
      <c r="E838" s="5" t="s">
        <v>26</v>
      </c>
      <c r="F838" s="52">
        <v>7768</v>
      </c>
      <c r="G838" s="5" t="s">
        <v>13630</v>
      </c>
      <c r="H838" s="5">
        <v>4</v>
      </c>
      <c r="I838" s="48">
        <v>32</v>
      </c>
      <c r="J838" s="5">
        <v>838</v>
      </c>
      <c r="K838" s="47" t="s">
        <v>20156</v>
      </c>
      <c r="L838" s="46" t="s">
        <v>25749</v>
      </c>
      <c r="M838" s="46"/>
      <c r="N838" s="46"/>
      <c r="O838" s="39">
        <f>YEAR(F838)</f>
        <v>1921</v>
      </c>
      <c r="P838" s="2">
        <f>MONTH(F838)</f>
        <v>4</v>
      </c>
      <c r="Q838" s="2">
        <f>P838</f>
        <v>4</v>
      </c>
      <c r="R838" s="2">
        <f>DAY(F838)</f>
        <v>7</v>
      </c>
      <c r="S838" s="2" t="str">
        <f>"&lt;a href="&amp;""""&amp;L838&amp;"\"&amp;K838&amp;"""&gt;"&amp;B838&amp;"&lt;/a&gt;"</f>
        <v>&lt;a href="set03\tsr\tsr_october_26,_1916_-_august_3,_1922\birth\vance,_male_birth_to_ralph_april_7,_1921_p4_tsr.pdf"&gt;Vance&lt;/a&gt;</v>
      </c>
      <c r="T838" s="78" t="str">
        <f>"&lt;tr&gt;&lt;td class="&amp;""""&amp;"dataleft"&amp;""""&amp;"&gt;"&amp;
TEXT(A838,"0")&amp;"&lt;/td&gt;&lt;td class="&amp;""""&amp;"dataleft"&amp;""""&amp;"&gt;"&amp;
TEXT(B838,"")&amp;"&lt;/td&gt;&lt;td class="&amp;""""&amp;"dataleft"&amp;""""&amp;"&gt;"&amp;
TEXT(C838,"")&amp;"&lt;/td&gt;&lt;td class="&amp;""""&amp;"dataleft"&amp;""""&amp;"&gt;"&amp;
TEXT(D838,"0.0")&amp;"&lt;/td&gt;&lt;td class="&amp;""""&amp;"datacenter"&amp;""""&amp;"&gt;"&amp;
TEXT(E838,"0.0")&amp;"&lt;/td&gt;&lt;td class="&amp;""""&amp;"dataright"&amp;""""&amp;"&gt;"&amp;
TEXT(F838,"mmmm d, yyyy")&amp;"&lt;/td&gt;&lt;td class="&amp;""""&amp;"datacenter"&amp;""""&amp;"&gt;"&amp;
TEXT(G838,"0.0")&amp;"&lt;/td&gt;&lt;td class="&amp;""""&amp;"datacenter"&amp;""""&amp;"&gt;"&amp;
TEXT(H838,"0")&amp;"&lt;/td&gt;"&amp;
"&lt;/tr&gt;"</f>
        <v>&lt;tr&gt;&lt;td class="dataleft"&gt;883&lt;/td&gt;&lt;td class="dataleft"&gt;Vance&lt;/td&gt;&lt;td class="dataleft"&gt;&lt;/td&gt;&lt;td class="dataleft"&gt;Ralph&lt;/td&gt;&lt;td class="datacenter"&gt;M&lt;/td&gt;&lt;td class="dataright"&gt;April 7, 1921&lt;/td&gt;&lt;td class="datacenter"&gt;The Sutton Reporter&lt;/td&gt;&lt;td class="datacenter"&gt;4&lt;/td&gt;&lt;/tr&gt;</v>
      </c>
      <c r="U838" s="2">
        <f>LEN(S838)</f>
        <v>125</v>
      </c>
    </row>
    <row r="839" spans="1:21" x14ac:dyDescent="0.25">
      <c r="A839" s="2">
        <v>889</v>
      </c>
      <c r="B839" s="4" t="s">
        <v>327</v>
      </c>
      <c r="C839" s="4"/>
      <c r="D839" s="4" t="s">
        <v>312</v>
      </c>
      <c r="E839" s="5" t="s">
        <v>226</v>
      </c>
      <c r="F839" s="52">
        <v>7817</v>
      </c>
      <c r="G839" s="5" t="s">
        <v>13630</v>
      </c>
      <c r="H839" s="5">
        <v>4</v>
      </c>
      <c r="I839" s="48">
        <v>32</v>
      </c>
      <c r="J839" s="5">
        <v>839</v>
      </c>
      <c r="K839" s="47" t="s">
        <v>20157</v>
      </c>
      <c r="L839" s="46" t="s">
        <v>25749</v>
      </c>
      <c r="M839" s="46"/>
      <c r="N839" s="46"/>
      <c r="O839" s="39">
        <f>YEAR(F839)</f>
        <v>1921</v>
      </c>
      <c r="P839" s="2">
        <f>MONTH(F839)</f>
        <v>5</v>
      </c>
      <c r="Q839" s="2">
        <f>P839</f>
        <v>5</v>
      </c>
      <c r="R839" s="2">
        <f>DAY(F839)</f>
        <v>26</v>
      </c>
      <c r="S839" s="2" t="str">
        <f>"&lt;a href="&amp;""""&amp;L839&amp;"\"&amp;K839&amp;"""&gt;"&amp;B839&amp;"&lt;/a&gt;"</f>
        <v>&lt;a href="set03\tsr\tsr_october_26,_1916_-_august_3,_1922\birth\wagoner,_female_birth_to_roy_may_26,_1921_p4_tsr.pdf"&gt;Wagoner&lt;/a&gt;</v>
      </c>
      <c r="T839" s="78" t="str">
        <f>"&lt;tr&gt;&lt;td class="&amp;""""&amp;"dataleft"&amp;""""&amp;"&gt;"&amp;
TEXT(A839,"0")&amp;"&lt;/td&gt;&lt;td class="&amp;""""&amp;"dataleft"&amp;""""&amp;"&gt;"&amp;
TEXT(B839,"")&amp;"&lt;/td&gt;&lt;td class="&amp;""""&amp;"dataleft"&amp;""""&amp;"&gt;"&amp;
TEXT(C839,"")&amp;"&lt;/td&gt;&lt;td class="&amp;""""&amp;"dataleft"&amp;""""&amp;"&gt;"&amp;
TEXT(D839,"0.0")&amp;"&lt;/td&gt;&lt;td class="&amp;""""&amp;"datacenter"&amp;""""&amp;"&gt;"&amp;
TEXT(E839,"0.0")&amp;"&lt;/td&gt;&lt;td class="&amp;""""&amp;"dataright"&amp;""""&amp;"&gt;"&amp;
TEXT(F839,"mmmm d, yyyy")&amp;"&lt;/td&gt;&lt;td class="&amp;""""&amp;"datacenter"&amp;""""&amp;"&gt;"&amp;
TEXT(G839,"0.0")&amp;"&lt;/td&gt;&lt;td class="&amp;""""&amp;"datacenter"&amp;""""&amp;"&gt;"&amp;
TEXT(H839,"0")&amp;"&lt;/td&gt;"&amp;
"&lt;/tr&gt;"</f>
        <v>&lt;tr&gt;&lt;td class="dataleft"&gt;889&lt;/td&gt;&lt;td class="dataleft"&gt;Wagoner&lt;/td&gt;&lt;td class="dataleft"&gt;&lt;/td&gt;&lt;td class="dataleft"&gt;Roy&lt;/td&gt;&lt;td class="datacenter"&gt;F&lt;/td&gt;&lt;td class="dataright"&gt;May 26, 1921&lt;/td&gt;&lt;td class="datacenter"&gt;The Sutton Reporter&lt;/td&gt;&lt;td class="datacenter"&gt;4&lt;/td&gt;&lt;/tr&gt;</v>
      </c>
      <c r="U839" s="2">
        <f>LEN(S839)</f>
        <v>128</v>
      </c>
    </row>
    <row r="840" spans="1:21" ht="30" x14ac:dyDescent="0.25">
      <c r="A840" s="2">
        <v>895</v>
      </c>
      <c r="B840" s="4" t="s">
        <v>309</v>
      </c>
      <c r="C840" s="4" t="s">
        <v>308</v>
      </c>
      <c r="D840" s="4"/>
      <c r="E840" s="5" t="s">
        <v>26</v>
      </c>
      <c r="F840" s="12">
        <v>6718</v>
      </c>
      <c r="G840" s="5" t="s">
        <v>13630</v>
      </c>
      <c r="H840" s="5">
        <v>4</v>
      </c>
      <c r="I840" s="48">
        <v>32</v>
      </c>
      <c r="J840" s="5">
        <v>840</v>
      </c>
      <c r="K840" s="47" t="s">
        <v>20130</v>
      </c>
      <c r="L840" s="46" t="s">
        <v>25749</v>
      </c>
      <c r="M840" s="46"/>
      <c r="N840" s="46"/>
      <c r="O840" s="39">
        <f>YEAR(F840)</f>
        <v>1918</v>
      </c>
      <c r="P840" s="2">
        <f>MONTH(F840)</f>
        <v>5</v>
      </c>
      <c r="Q840" s="2">
        <f>P840</f>
        <v>5</v>
      </c>
      <c r="R840" s="2">
        <f>DAY(F840)</f>
        <v>23</v>
      </c>
      <c r="S840" s="2" t="str">
        <f>"&lt;a href="&amp;""""&amp;L840&amp;"\"&amp;K840&amp;"""&gt;"&amp;B840&amp;"&lt;/a&gt;"</f>
        <v>&lt;a href="set03\tsr\tsr_october_26,_1916_-_august_3,_1922\birth\mcwethy_walker,_lucy_new_baby_may_23,_1918_p4_tsr.pdf"&gt;Walker&lt;/a&gt;</v>
      </c>
      <c r="T840" s="78" t="str">
        <f>"&lt;tr&gt;&lt;td class="&amp;""""&amp;"dataleft"&amp;""""&amp;"&gt;"&amp;
TEXT(A840,"0")&amp;"&lt;/td&gt;&lt;td class="&amp;""""&amp;"dataleft"&amp;""""&amp;"&gt;"&amp;
TEXT(B840,"")&amp;"&lt;/td&gt;&lt;td class="&amp;""""&amp;"dataleft"&amp;""""&amp;"&gt;"&amp;
TEXT(C840,"")&amp;"&lt;/td&gt;&lt;td class="&amp;""""&amp;"dataleft"&amp;""""&amp;"&gt;"&amp;
TEXT(D840,"0.0")&amp;"&lt;/td&gt;&lt;td class="&amp;""""&amp;"datacenter"&amp;""""&amp;"&gt;"&amp;
TEXT(E840,"0.0")&amp;"&lt;/td&gt;&lt;td class="&amp;""""&amp;"dataright"&amp;""""&amp;"&gt;"&amp;
TEXT(F840,"mmmm d, yyyy")&amp;"&lt;/td&gt;&lt;td class="&amp;""""&amp;"datacenter"&amp;""""&amp;"&gt;"&amp;
TEXT(G840,"0.0")&amp;"&lt;/td&gt;&lt;td class="&amp;""""&amp;"datacenter"&amp;""""&amp;"&gt;"&amp;
TEXT(H840,"0")&amp;"&lt;/td&gt;"&amp;
"&lt;/tr&gt;"</f>
        <v>&lt;tr&gt;&lt;td class="dataleft"&gt;895&lt;/td&gt;&lt;td class="dataleft"&gt;Walker&lt;/td&gt;&lt;td class="dataleft"&gt;Lucy&lt;/td&gt;&lt;td class="dataleft"&gt;0.0&lt;/td&gt;&lt;td class="datacenter"&gt;M&lt;/td&gt;&lt;td class="dataright"&gt;May 23, 1918&lt;/td&gt;&lt;td class="datacenter"&gt;The Sutton Reporter&lt;/td&gt;&lt;td class="datacenter"&gt;4&lt;/td&gt;&lt;/tr&gt;</v>
      </c>
      <c r="U840" s="2">
        <f>LEN(S840)</f>
        <v>128</v>
      </c>
    </row>
    <row r="841" spans="1:21" ht="30" x14ac:dyDescent="0.25">
      <c r="A841" s="2">
        <v>896</v>
      </c>
      <c r="B841" s="4" t="s">
        <v>309</v>
      </c>
      <c r="C841" s="4" t="s">
        <v>308</v>
      </c>
      <c r="D841" s="4" t="s">
        <v>225</v>
      </c>
      <c r="E841" s="5" t="s">
        <v>26</v>
      </c>
      <c r="F841" s="52">
        <v>7992</v>
      </c>
      <c r="G841" s="5" t="s">
        <v>13630</v>
      </c>
      <c r="H841" s="5">
        <v>1</v>
      </c>
      <c r="I841" s="48">
        <v>32</v>
      </c>
      <c r="J841" s="5">
        <v>841</v>
      </c>
      <c r="K841" s="47" t="s">
        <v>20158</v>
      </c>
      <c r="L841" s="46" t="s">
        <v>25749</v>
      </c>
      <c r="M841" s="46"/>
      <c r="N841" s="46"/>
      <c r="O841" s="39">
        <f>YEAR(F841)</f>
        <v>1921</v>
      </c>
      <c r="P841" s="2">
        <f>MONTH(F841)</f>
        <v>11</v>
      </c>
      <c r="Q841" s="2">
        <f>P841</f>
        <v>11</v>
      </c>
      <c r="R841" s="2">
        <f>DAY(F841)</f>
        <v>17</v>
      </c>
      <c r="S841" s="2" t="str">
        <f>"&lt;a href="&amp;""""&amp;L841&amp;"\"&amp;K841&amp;"""&gt;"&amp;B841&amp;"&lt;/a&gt;"</f>
        <v>&lt;a href="set03\tsr\tsr_october_26,_1916_-_august_3,_1922\birth\walker,_male_birth_to_george_and_lucy_november_17,_1921_p1_tsr.pdf"&gt;Walker&lt;/a&gt;</v>
      </c>
      <c r="T841" s="78" t="str">
        <f>"&lt;tr&gt;&lt;td class="&amp;""""&amp;"dataleft"&amp;""""&amp;"&gt;"&amp;
TEXT(A841,"0")&amp;"&lt;/td&gt;&lt;td class="&amp;""""&amp;"dataleft"&amp;""""&amp;"&gt;"&amp;
TEXT(B841,"")&amp;"&lt;/td&gt;&lt;td class="&amp;""""&amp;"dataleft"&amp;""""&amp;"&gt;"&amp;
TEXT(C841,"")&amp;"&lt;/td&gt;&lt;td class="&amp;""""&amp;"dataleft"&amp;""""&amp;"&gt;"&amp;
TEXT(D841,"0.0")&amp;"&lt;/td&gt;&lt;td class="&amp;""""&amp;"datacenter"&amp;""""&amp;"&gt;"&amp;
TEXT(E841,"0.0")&amp;"&lt;/td&gt;&lt;td class="&amp;""""&amp;"dataright"&amp;""""&amp;"&gt;"&amp;
TEXT(F841,"mmmm d, yyyy")&amp;"&lt;/td&gt;&lt;td class="&amp;""""&amp;"datacenter"&amp;""""&amp;"&gt;"&amp;
TEXT(G841,"0.0")&amp;"&lt;/td&gt;&lt;td class="&amp;""""&amp;"datacenter"&amp;""""&amp;"&gt;"&amp;
TEXT(H841,"0")&amp;"&lt;/td&gt;"&amp;
"&lt;/tr&gt;"</f>
        <v>&lt;tr&gt;&lt;td class="dataleft"&gt;896&lt;/td&gt;&lt;td class="dataleft"&gt;Walker&lt;/td&gt;&lt;td class="dataleft"&gt;Lucy&lt;/td&gt;&lt;td class="dataleft"&gt;George&lt;/td&gt;&lt;td class="datacenter"&gt;M&lt;/td&gt;&lt;td class="dataright"&gt;November 17, 1921&lt;/td&gt;&lt;td class="datacenter"&gt;The Sutton Reporter&lt;/td&gt;&lt;td class="datacenter"&gt;1&lt;/td&gt;&lt;/tr&gt;</v>
      </c>
      <c r="U841" s="2">
        <f>LEN(S841)</f>
        <v>141</v>
      </c>
    </row>
    <row r="842" spans="1:21" ht="30" x14ac:dyDescent="0.25">
      <c r="A842" s="2">
        <v>924</v>
      </c>
      <c r="B842" s="4" t="s">
        <v>328</v>
      </c>
      <c r="C842" s="4"/>
      <c r="D842" s="4" t="s">
        <v>296</v>
      </c>
      <c r="E842" s="5"/>
      <c r="F842" s="52">
        <v>7796</v>
      </c>
      <c r="G842" s="5" t="s">
        <v>13630</v>
      </c>
      <c r="H842" s="5">
        <v>1</v>
      </c>
      <c r="I842" s="48">
        <v>32</v>
      </c>
      <c r="J842" s="5">
        <v>842</v>
      </c>
      <c r="K842" s="47" t="s">
        <v>20159</v>
      </c>
      <c r="L842" s="46" t="s">
        <v>25749</v>
      </c>
      <c r="M842" s="46"/>
      <c r="N842" s="46"/>
      <c r="O842" s="39">
        <f>YEAR(F842)</f>
        <v>1921</v>
      </c>
      <c r="P842" s="2">
        <f>MONTH(F842)</f>
        <v>5</v>
      </c>
      <c r="Q842" s="2">
        <f>P842</f>
        <v>5</v>
      </c>
      <c r="R842" s="2">
        <f>DAY(F842)</f>
        <v>5</v>
      </c>
      <c r="S842" s="2" t="str">
        <f>"&lt;a href="&amp;""""&amp;L842&amp;"\"&amp;K842&amp;"""&gt;"&amp;B842&amp;"&lt;/a&gt;"</f>
        <v>&lt;a href="set03\tsr\tsr_october_26,_1916_-_august_3,_1922\birth\westerhausen,_birth_to_wm_may_5,_1921_p1_tsr.pdf"&gt;Westerhausen&lt;/a&gt;</v>
      </c>
      <c r="T842" s="78" t="str">
        <f>"&lt;tr&gt;&lt;td class="&amp;""""&amp;"dataleft"&amp;""""&amp;"&gt;"&amp;
TEXT(A842,"0")&amp;"&lt;/td&gt;&lt;td class="&amp;""""&amp;"dataleft"&amp;""""&amp;"&gt;"&amp;
TEXT(B842,"")&amp;"&lt;/td&gt;&lt;td class="&amp;""""&amp;"dataleft"&amp;""""&amp;"&gt;"&amp;
TEXT(C842,"")&amp;"&lt;/td&gt;&lt;td class="&amp;""""&amp;"dataleft"&amp;""""&amp;"&gt;"&amp;
TEXT(D842,"0.0")&amp;"&lt;/td&gt;&lt;td class="&amp;""""&amp;"datacenter"&amp;""""&amp;"&gt;"&amp;
TEXT(E842,"0.0")&amp;"&lt;/td&gt;&lt;td class="&amp;""""&amp;"dataright"&amp;""""&amp;"&gt;"&amp;
TEXT(F842,"mmmm d, yyyy")&amp;"&lt;/td&gt;&lt;td class="&amp;""""&amp;"datacenter"&amp;""""&amp;"&gt;"&amp;
TEXT(G842,"0.0")&amp;"&lt;/td&gt;&lt;td class="&amp;""""&amp;"datacenter"&amp;""""&amp;"&gt;"&amp;
TEXT(H842,"0")&amp;"&lt;/td&gt;"&amp;
"&lt;/tr&gt;"</f>
        <v>&lt;tr&gt;&lt;td class="dataleft"&gt;924&lt;/td&gt;&lt;td class="dataleft"&gt;Westerhausen&lt;/td&gt;&lt;td class="dataleft"&gt;&lt;/td&gt;&lt;td class="dataleft"&gt;Wm&lt;/td&gt;&lt;td class="datacenter"&gt;0.0&lt;/td&gt;&lt;td class="dataright"&gt;May 5, 1921&lt;/td&gt;&lt;td class="datacenter"&gt;The Sutton Reporter&lt;/td&gt;&lt;td class="datacenter"&gt;1&lt;/td&gt;&lt;/tr&gt;</v>
      </c>
      <c r="U842" s="2">
        <f>LEN(S842)</f>
        <v>129</v>
      </c>
    </row>
    <row r="843" spans="1:21" ht="30" x14ac:dyDescent="0.25">
      <c r="A843" s="2">
        <v>925</v>
      </c>
      <c r="B843" s="4" t="s">
        <v>329</v>
      </c>
      <c r="C843" s="4"/>
      <c r="D843" s="4" t="s">
        <v>296</v>
      </c>
      <c r="E843" s="5" t="s">
        <v>226</v>
      </c>
      <c r="F843" s="52">
        <v>6739</v>
      </c>
      <c r="G843" s="5" t="s">
        <v>13630</v>
      </c>
      <c r="H843" s="5">
        <v>4</v>
      </c>
      <c r="I843" s="48">
        <v>32</v>
      </c>
      <c r="J843" s="5">
        <v>843</v>
      </c>
      <c r="K843" s="47" t="s">
        <v>20160</v>
      </c>
      <c r="L843" s="46" t="s">
        <v>25749</v>
      </c>
      <c r="M843" s="46"/>
      <c r="N843" s="46"/>
      <c r="O843" s="39">
        <f>YEAR(F843)</f>
        <v>1918</v>
      </c>
      <c r="P843" s="2">
        <f>MONTH(F843)</f>
        <v>6</v>
      </c>
      <c r="Q843" s="2">
        <f>P843</f>
        <v>6</v>
      </c>
      <c r="R843" s="2">
        <f>DAY(F843)</f>
        <v>13</v>
      </c>
      <c r="S843" s="2" t="str">
        <f>"&lt;a href="&amp;""""&amp;L843&amp;"\"&amp;K843&amp;"""&gt;"&amp;B843&amp;"&lt;/a&gt;"</f>
        <v>&lt;a href="set03\tsr\tsr_october_26,_1916_-_august_3,_1922\birth\westerhousen,_female_birth_to_wm._june_13,_1918_p4_tsr.pdf"&gt;Westerhousen&lt;/a&gt;</v>
      </c>
      <c r="T843" s="78" t="str">
        <f>"&lt;tr&gt;&lt;td class="&amp;""""&amp;"dataleft"&amp;""""&amp;"&gt;"&amp;
TEXT(A843,"0")&amp;"&lt;/td&gt;&lt;td class="&amp;""""&amp;"dataleft"&amp;""""&amp;"&gt;"&amp;
TEXT(B843,"")&amp;"&lt;/td&gt;&lt;td class="&amp;""""&amp;"dataleft"&amp;""""&amp;"&gt;"&amp;
TEXT(C843,"")&amp;"&lt;/td&gt;&lt;td class="&amp;""""&amp;"dataleft"&amp;""""&amp;"&gt;"&amp;
TEXT(D843,"0.0")&amp;"&lt;/td&gt;&lt;td class="&amp;""""&amp;"datacenter"&amp;""""&amp;"&gt;"&amp;
TEXT(E843,"0.0")&amp;"&lt;/td&gt;&lt;td class="&amp;""""&amp;"dataright"&amp;""""&amp;"&gt;"&amp;
TEXT(F843,"mmmm d, yyyy")&amp;"&lt;/td&gt;&lt;td class="&amp;""""&amp;"datacenter"&amp;""""&amp;"&gt;"&amp;
TEXT(G843,"0.0")&amp;"&lt;/td&gt;&lt;td class="&amp;""""&amp;"datacenter"&amp;""""&amp;"&gt;"&amp;
TEXT(H843,"0")&amp;"&lt;/td&gt;"&amp;
"&lt;/tr&gt;"</f>
        <v>&lt;tr&gt;&lt;td class="dataleft"&gt;925&lt;/td&gt;&lt;td class="dataleft"&gt;Westerhousen&lt;/td&gt;&lt;td class="dataleft"&gt;&lt;/td&gt;&lt;td class="dataleft"&gt;Wm&lt;/td&gt;&lt;td class="datacenter"&gt;F&lt;/td&gt;&lt;td class="dataright"&gt;June 13, 1918&lt;/td&gt;&lt;td class="datacenter"&gt;The Sutton Reporter&lt;/td&gt;&lt;td class="datacenter"&gt;4&lt;/td&gt;&lt;/tr&gt;</v>
      </c>
      <c r="U843" s="2">
        <f>LEN(S843)</f>
        <v>139</v>
      </c>
    </row>
    <row r="844" spans="1:21" x14ac:dyDescent="0.25">
      <c r="A844" s="2">
        <v>929</v>
      </c>
      <c r="B844" s="4" t="s">
        <v>330</v>
      </c>
      <c r="C844" s="4"/>
      <c r="D844" s="4"/>
      <c r="E844" s="5" t="s">
        <v>26</v>
      </c>
      <c r="F844" s="52">
        <v>7222</v>
      </c>
      <c r="G844" s="5" t="s">
        <v>13630</v>
      </c>
      <c r="H844" s="5">
        <v>1</v>
      </c>
      <c r="I844" s="48">
        <v>32</v>
      </c>
      <c r="J844" s="5">
        <v>844</v>
      </c>
      <c r="K844" s="47" t="s">
        <v>20161</v>
      </c>
      <c r="L844" s="46" t="s">
        <v>25749</v>
      </c>
      <c r="M844" s="46"/>
      <c r="N844" s="46"/>
      <c r="O844" s="39">
        <f>YEAR(F844)</f>
        <v>1919</v>
      </c>
      <c r="P844" s="2">
        <f>MONTH(F844)</f>
        <v>10</v>
      </c>
      <c r="Q844" s="2">
        <f>P844</f>
        <v>10</v>
      </c>
      <c r="R844" s="2">
        <f>DAY(F844)</f>
        <v>9</v>
      </c>
      <c r="S844" s="2" t="str">
        <f>"&lt;a href="&amp;""""&amp;L844&amp;"\"&amp;K844&amp;"""&gt;"&amp;B844&amp;"&lt;/a&gt;"</f>
        <v>&lt;a href="set03\tsr\tsr_october_26,_1916_-_august_3,_1922\birth\white,_male_birth_to_gparents_ts_davidson_october_9,_1919_p1_tsr.pdf"&gt;White&lt;/a&gt;</v>
      </c>
      <c r="T844" s="78" t="str">
        <f>"&lt;tr&gt;&lt;td class="&amp;""""&amp;"dataleft"&amp;""""&amp;"&gt;"&amp;
TEXT(A844,"0")&amp;"&lt;/td&gt;&lt;td class="&amp;""""&amp;"dataleft"&amp;""""&amp;"&gt;"&amp;
TEXT(B844,"")&amp;"&lt;/td&gt;&lt;td class="&amp;""""&amp;"dataleft"&amp;""""&amp;"&gt;"&amp;
TEXT(C844,"")&amp;"&lt;/td&gt;&lt;td class="&amp;""""&amp;"dataleft"&amp;""""&amp;"&gt;"&amp;
TEXT(D844,"0.0")&amp;"&lt;/td&gt;&lt;td class="&amp;""""&amp;"datacenter"&amp;""""&amp;"&gt;"&amp;
TEXT(E844,"0.0")&amp;"&lt;/td&gt;&lt;td class="&amp;""""&amp;"dataright"&amp;""""&amp;"&gt;"&amp;
TEXT(F844,"mmmm d, yyyy")&amp;"&lt;/td&gt;&lt;td class="&amp;""""&amp;"datacenter"&amp;""""&amp;"&gt;"&amp;
TEXT(G844,"0.0")&amp;"&lt;/td&gt;&lt;td class="&amp;""""&amp;"datacenter"&amp;""""&amp;"&gt;"&amp;
TEXT(H844,"0")&amp;"&lt;/td&gt;"&amp;
"&lt;/tr&gt;"</f>
        <v>&lt;tr&gt;&lt;td class="dataleft"&gt;929&lt;/td&gt;&lt;td class="dataleft"&gt;White&lt;/td&gt;&lt;td class="dataleft"&gt;&lt;/td&gt;&lt;td class="dataleft"&gt;0.0&lt;/td&gt;&lt;td class="datacenter"&gt;M&lt;/td&gt;&lt;td class="dataright"&gt;October 9, 1919&lt;/td&gt;&lt;td class="datacenter"&gt;The Sutton Reporter&lt;/td&gt;&lt;td class="datacenter"&gt;1&lt;/td&gt;&lt;/tr&gt;</v>
      </c>
      <c r="U844" s="2">
        <f>LEN(S844)</f>
        <v>142</v>
      </c>
    </row>
    <row r="845" spans="1:21" ht="30" x14ac:dyDescent="0.25">
      <c r="A845" s="2">
        <v>939</v>
      </c>
      <c r="B845" s="4" t="s">
        <v>331</v>
      </c>
      <c r="C845" s="4"/>
      <c r="D845" s="4" t="s">
        <v>349</v>
      </c>
      <c r="E845" s="5"/>
      <c r="F845" s="52">
        <v>7789</v>
      </c>
      <c r="G845" s="5" t="s">
        <v>13630</v>
      </c>
      <c r="H845" s="5">
        <v>1</v>
      </c>
      <c r="I845" s="48">
        <v>32</v>
      </c>
      <c r="J845" s="5">
        <v>845</v>
      </c>
      <c r="K845" s="47" t="s">
        <v>20162</v>
      </c>
      <c r="L845" s="46" t="s">
        <v>25749</v>
      </c>
      <c r="M845" s="46"/>
      <c r="N845" s="46"/>
      <c r="O845" s="39">
        <f>YEAR(F845)</f>
        <v>1921</v>
      </c>
      <c r="P845" s="2">
        <f>MONTH(F845)</f>
        <v>4</v>
      </c>
      <c r="Q845" s="2">
        <f>P845</f>
        <v>4</v>
      </c>
      <c r="R845" s="2">
        <f>DAY(F845)</f>
        <v>28</v>
      </c>
      <c r="S845" s="2" t="str">
        <f>"&lt;a href="&amp;""""&amp;L845&amp;"\"&amp;K845&amp;"""&gt;"&amp;B845&amp;"&lt;/a&gt;"</f>
        <v>&lt;a href="set03\tsr\tsr_october_26,_1916_-_august_3,_1922\birth\williams,_birth_to_ted_april_28,_1921_p1_tsr.pdf"&gt;Williams&lt;/a&gt;</v>
      </c>
      <c r="T845" s="78" t="str">
        <f>"&lt;tr&gt;&lt;td class="&amp;""""&amp;"dataleft"&amp;""""&amp;"&gt;"&amp;
TEXT(A845,"0")&amp;"&lt;/td&gt;&lt;td class="&amp;""""&amp;"dataleft"&amp;""""&amp;"&gt;"&amp;
TEXT(B845,"")&amp;"&lt;/td&gt;&lt;td class="&amp;""""&amp;"dataleft"&amp;""""&amp;"&gt;"&amp;
TEXT(C845,"")&amp;"&lt;/td&gt;&lt;td class="&amp;""""&amp;"dataleft"&amp;""""&amp;"&gt;"&amp;
TEXT(D845,"0.0")&amp;"&lt;/td&gt;&lt;td class="&amp;""""&amp;"datacenter"&amp;""""&amp;"&gt;"&amp;
TEXT(E845,"0.0")&amp;"&lt;/td&gt;&lt;td class="&amp;""""&amp;"dataright"&amp;""""&amp;"&gt;"&amp;
TEXT(F845,"mmmm d, yyyy")&amp;"&lt;/td&gt;&lt;td class="&amp;""""&amp;"datacenter"&amp;""""&amp;"&gt;"&amp;
TEXT(G845,"0.0")&amp;"&lt;/td&gt;&lt;td class="&amp;""""&amp;"datacenter"&amp;""""&amp;"&gt;"&amp;
TEXT(H845,"0")&amp;"&lt;/td&gt;"&amp;
"&lt;/tr&gt;"</f>
        <v>&lt;tr&gt;&lt;td class="dataleft"&gt;939&lt;/td&gt;&lt;td class="dataleft"&gt;Williams&lt;/td&gt;&lt;td class="dataleft"&gt;&lt;/td&gt;&lt;td class="dataleft"&gt;Ted&lt;/td&gt;&lt;td class="datacenter"&gt;0.0&lt;/td&gt;&lt;td class="dataright"&gt;April 28, 1921&lt;/td&gt;&lt;td class="datacenter"&gt;The Sutton Reporter&lt;/td&gt;&lt;td class="datacenter"&gt;1&lt;/td&gt;&lt;/tr&gt;</v>
      </c>
      <c r="U845" s="2">
        <f>LEN(S845)</f>
        <v>125</v>
      </c>
    </row>
    <row r="846" spans="1:21" ht="30" x14ac:dyDescent="0.25">
      <c r="A846" s="2">
        <v>938</v>
      </c>
      <c r="B846" s="4" t="s">
        <v>331</v>
      </c>
      <c r="C846" s="4" t="s">
        <v>351</v>
      </c>
      <c r="D846" s="4" t="s">
        <v>350</v>
      </c>
      <c r="E846" s="5" t="s">
        <v>226</v>
      </c>
      <c r="F846" s="52">
        <v>6333</v>
      </c>
      <c r="G846" s="5" t="s">
        <v>13630</v>
      </c>
      <c r="H846" s="5">
        <v>4</v>
      </c>
      <c r="I846" s="48">
        <v>32</v>
      </c>
      <c r="J846" s="5">
        <v>846</v>
      </c>
      <c r="K846" s="47" t="s">
        <v>20163</v>
      </c>
      <c r="L846" s="46" t="s">
        <v>25749</v>
      </c>
      <c r="M846" s="46"/>
      <c r="N846" s="46"/>
      <c r="O846" s="39">
        <f>YEAR(F846)</f>
        <v>1917</v>
      </c>
      <c r="P846" s="2">
        <f>MONTH(F846)</f>
        <v>5</v>
      </c>
      <c r="Q846" s="2">
        <f>P846</f>
        <v>5</v>
      </c>
      <c r="R846" s="2">
        <f>DAY(F846)</f>
        <v>3</v>
      </c>
      <c r="S846" s="2" t="str">
        <f>"&lt;a href="&amp;""""&amp;L846&amp;"\"&amp;K846&amp;"""&gt;"&amp;B846&amp;"&lt;/a&gt;"</f>
        <v>&lt;a href="set03\tsr\tsr_october_26,_1916_-_august_3,_1922\birth\williams,_m_d_adopts_a_girl_may_3,_1917_p4_tsr.pdf"&gt;Williams&lt;/a&gt;</v>
      </c>
      <c r="T846" s="78" t="str">
        <f>"&lt;tr&gt;&lt;td class="&amp;""""&amp;"dataleft"&amp;""""&amp;"&gt;"&amp;
TEXT(A846,"0")&amp;"&lt;/td&gt;&lt;td class="&amp;""""&amp;"dataleft"&amp;""""&amp;"&gt;"&amp;
TEXT(B846,"")&amp;"&lt;/td&gt;&lt;td class="&amp;""""&amp;"dataleft"&amp;""""&amp;"&gt;"&amp;
TEXT(C846,"")&amp;"&lt;/td&gt;&lt;td class="&amp;""""&amp;"dataleft"&amp;""""&amp;"&gt;"&amp;
TEXT(D846,"0.0")&amp;"&lt;/td&gt;&lt;td class="&amp;""""&amp;"datacenter"&amp;""""&amp;"&gt;"&amp;
TEXT(E846,"0.0")&amp;"&lt;/td&gt;&lt;td class="&amp;""""&amp;"dataright"&amp;""""&amp;"&gt;"&amp;
TEXT(F846,"mmmm d, yyyy")&amp;"&lt;/td&gt;&lt;td class="&amp;""""&amp;"datacenter"&amp;""""&amp;"&gt;"&amp;
TEXT(G846,"0.0")&amp;"&lt;/td&gt;&lt;td class="&amp;""""&amp;"datacenter"&amp;""""&amp;"&gt;"&amp;
TEXT(H846,"0")&amp;"&lt;/td&gt;"&amp;
"&lt;/tr&gt;"</f>
        <v>&lt;tr&gt;&lt;td class="dataleft"&gt;938&lt;/td&gt;&lt;td class="dataleft"&gt;Williams&lt;/td&gt;&lt;td class="dataleft"&gt;Adoption&lt;/td&gt;&lt;td class="dataleft"&gt;M D&lt;/td&gt;&lt;td class="datacenter"&gt;F&lt;/td&gt;&lt;td class="dataright"&gt;May 3, 1917&lt;/td&gt;&lt;td class="datacenter"&gt;The Sutton Reporter&lt;/td&gt;&lt;td class="datacenter"&gt;4&lt;/td&gt;&lt;/tr&gt;</v>
      </c>
      <c r="U846" s="2">
        <f>LEN(S846)</f>
        <v>127</v>
      </c>
    </row>
    <row r="847" spans="1:21" ht="30" x14ac:dyDescent="0.25">
      <c r="A847" s="2">
        <v>953</v>
      </c>
      <c r="B847" s="4" t="s">
        <v>332</v>
      </c>
      <c r="C847" s="4"/>
      <c r="D847" s="4" t="s">
        <v>352</v>
      </c>
      <c r="E847" s="5" t="s">
        <v>26</v>
      </c>
      <c r="F847" s="52">
        <v>7201</v>
      </c>
      <c r="G847" s="5" t="s">
        <v>13630</v>
      </c>
      <c r="H847" s="5">
        <v>4</v>
      </c>
      <c r="I847" s="48">
        <v>32</v>
      </c>
      <c r="J847" s="5">
        <v>847</v>
      </c>
      <c r="K847" s="47" t="s">
        <v>20164</v>
      </c>
      <c r="L847" s="46" t="s">
        <v>25749</v>
      </c>
      <c r="M847" s="46"/>
      <c r="N847" s="46"/>
      <c r="O847" s="39">
        <f>YEAR(F847)</f>
        <v>1919</v>
      </c>
      <c r="P847" s="2">
        <f>MONTH(F847)</f>
        <v>9</v>
      </c>
      <c r="Q847" s="2">
        <f>P847</f>
        <v>9</v>
      </c>
      <c r="R847" s="2">
        <f>DAY(F847)</f>
        <v>18</v>
      </c>
      <c r="S847" s="2" t="str">
        <f>"&lt;a href="&amp;""""&amp;L847&amp;"\"&amp;K847&amp;"""&gt;"&amp;B847&amp;"&lt;/a&gt;"</f>
        <v>&lt;a href="set03\tsr\tsr_october_26,_1916_-_august_3,_1922\birth\youngbeck,_male_birth_to_john_september_18,_1919_p4_tsr.pdf"&gt;Youngbeck&lt;/a&gt;</v>
      </c>
      <c r="T847" s="78" t="str">
        <f>"&lt;tr&gt;&lt;td class="&amp;""""&amp;"dataleft"&amp;""""&amp;"&gt;"&amp;
TEXT(A847,"0")&amp;"&lt;/td&gt;&lt;td class="&amp;""""&amp;"dataleft"&amp;""""&amp;"&gt;"&amp;
TEXT(B847,"")&amp;"&lt;/td&gt;&lt;td class="&amp;""""&amp;"dataleft"&amp;""""&amp;"&gt;"&amp;
TEXT(C847,"")&amp;"&lt;/td&gt;&lt;td class="&amp;""""&amp;"dataleft"&amp;""""&amp;"&gt;"&amp;
TEXT(D847,"0.0")&amp;"&lt;/td&gt;&lt;td class="&amp;""""&amp;"datacenter"&amp;""""&amp;"&gt;"&amp;
TEXT(E847,"0.0")&amp;"&lt;/td&gt;&lt;td class="&amp;""""&amp;"dataright"&amp;""""&amp;"&gt;"&amp;
TEXT(F847,"mmmm d, yyyy")&amp;"&lt;/td&gt;&lt;td class="&amp;""""&amp;"datacenter"&amp;""""&amp;"&gt;"&amp;
TEXT(G847,"0.0")&amp;"&lt;/td&gt;&lt;td class="&amp;""""&amp;"datacenter"&amp;""""&amp;"&gt;"&amp;
TEXT(H847,"0")&amp;"&lt;/td&gt;"&amp;
"&lt;/tr&gt;"</f>
        <v>&lt;tr&gt;&lt;td class="dataleft"&gt;953&lt;/td&gt;&lt;td class="dataleft"&gt;Youngbeck&lt;/td&gt;&lt;td class="dataleft"&gt;&lt;/td&gt;&lt;td class="dataleft"&gt;John&lt;/td&gt;&lt;td class="datacenter"&gt;M&lt;/td&gt;&lt;td class="dataright"&gt;September 18, 1919&lt;/td&gt;&lt;td class="datacenter"&gt;The Sutton Reporter&lt;/td&gt;&lt;td class="datacenter"&gt;4&lt;/td&gt;&lt;/tr&gt;</v>
      </c>
      <c r="U847" s="2">
        <f>LEN(S847)</f>
        <v>137</v>
      </c>
    </row>
    <row r="848" spans="1:21" ht="30" x14ac:dyDescent="0.25">
      <c r="A848" s="2">
        <v>11</v>
      </c>
      <c r="B848" s="4" t="s">
        <v>254</v>
      </c>
      <c r="C848" s="4"/>
      <c r="D848" s="4" t="s">
        <v>255</v>
      </c>
      <c r="E848" s="5" t="s">
        <v>26</v>
      </c>
      <c r="F848" s="52">
        <v>8678</v>
      </c>
      <c r="G848" s="5" t="s">
        <v>13630</v>
      </c>
      <c r="H848" s="5">
        <v>4</v>
      </c>
      <c r="I848" s="48">
        <v>33</v>
      </c>
      <c r="J848" s="5">
        <v>848</v>
      </c>
      <c r="K848" s="47" t="s">
        <v>20165</v>
      </c>
      <c r="L848" s="46" t="s">
        <v>25750</v>
      </c>
      <c r="M848" s="46"/>
      <c r="N848" s="46"/>
      <c r="O848" s="39">
        <f>YEAR(F848)</f>
        <v>1923</v>
      </c>
      <c r="P848" s="2">
        <f>MONTH(F848)</f>
        <v>10</v>
      </c>
      <c r="Q848" s="2">
        <f>P848</f>
        <v>10</v>
      </c>
      <c r="R848" s="2">
        <f>DAY(F848)</f>
        <v>4</v>
      </c>
      <c r="S848" s="2" t="str">
        <f>"&lt;a href="&amp;""""&amp;L848&amp;"\"&amp;K848&amp;"""&gt;"&amp;B848&amp;"&lt;/a&gt;"</f>
        <v>&lt;a href="set03\tsr\tsr_august_3,_1922_-_december_25,_1924\birth\albrecht,_male_birth_to_frank__october_4,_1923_p4_tsr.pdf"&gt;Albrecht&lt;/a&gt;</v>
      </c>
      <c r="T848" s="78" t="str">
        <f>"&lt;tr&gt;&lt;td class="&amp;""""&amp;"dataleft"&amp;""""&amp;"&gt;"&amp;
TEXT(A848,"0")&amp;"&lt;/td&gt;&lt;td class="&amp;""""&amp;"dataleft"&amp;""""&amp;"&gt;"&amp;
TEXT(B848,"")&amp;"&lt;/td&gt;&lt;td class="&amp;""""&amp;"dataleft"&amp;""""&amp;"&gt;"&amp;
TEXT(C848,"")&amp;"&lt;/td&gt;&lt;td class="&amp;""""&amp;"dataleft"&amp;""""&amp;"&gt;"&amp;
TEXT(D848,"0.0")&amp;"&lt;/td&gt;&lt;td class="&amp;""""&amp;"datacenter"&amp;""""&amp;"&gt;"&amp;
TEXT(E848,"0.0")&amp;"&lt;/td&gt;&lt;td class="&amp;""""&amp;"dataright"&amp;""""&amp;"&gt;"&amp;
TEXT(F848,"mmmm d, yyyy")&amp;"&lt;/td&gt;&lt;td class="&amp;""""&amp;"datacenter"&amp;""""&amp;"&gt;"&amp;
TEXT(G848,"0.0")&amp;"&lt;/td&gt;&lt;td class="&amp;""""&amp;"datacenter"&amp;""""&amp;"&gt;"&amp;
TEXT(H848,"0")&amp;"&lt;/td&gt;"&amp;
"&lt;/tr&gt;"</f>
        <v>&lt;tr&gt;&lt;td class="dataleft"&gt;11&lt;/td&gt;&lt;td class="dataleft"&gt;Albrecht&lt;/td&gt;&lt;td class="dataleft"&gt;&lt;/td&gt;&lt;td class="dataleft"&gt;Frank&lt;/td&gt;&lt;td class="datacenter"&gt;M&lt;/td&gt;&lt;td class="dataright"&gt;October 4, 1923&lt;/td&gt;&lt;td class="datacenter"&gt;The Sutton Reporter&lt;/td&gt;&lt;td class="datacenter"&gt;4&lt;/td&gt;&lt;/tr&gt;</v>
      </c>
      <c r="U848" s="2">
        <f>LEN(S848)</f>
        <v>135</v>
      </c>
    </row>
    <row r="849" spans="1:21" ht="30" x14ac:dyDescent="0.25">
      <c r="A849" s="2">
        <v>47</v>
      </c>
      <c r="B849" s="4" t="s">
        <v>5675</v>
      </c>
      <c r="C849" s="4"/>
      <c r="D849" s="4" t="s">
        <v>4710</v>
      </c>
      <c r="E849" s="5" t="s">
        <v>226</v>
      </c>
      <c r="F849" s="52">
        <v>8741</v>
      </c>
      <c r="G849" s="5" t="s">
        <v>13630</v>
      </c>
      <c r="H849" s="5">
        <v>1</v>
      </c>
      <c r="I849" s="48">
        <v>33</v>
      </c>
      <c r="J849" s="5">
        <v>849</v>
      </c>
      <c r="K849" s="47" t="s">
        <v>20166</v>
      </c>
      <c r="L849" s="46" t="s">
        <v>25750</v>
      </c>
      <c r="M849" s="46"/>
      <c r="N849" s="46"/>
      <c r="O849" s="39">
        <f>YEAR(F849)</f>
        <v>1923</v>
      </c>
      <c r="P849" s="2">
        <f>MONTH(F849)</f>
        <v>12</v>
      </c>
      <c r="Q849" s="2">
        <f>P849</f>
        <v>12</v>
      </c>
      <c r="R849" s="2">
        <f>DAY(F849)</f>
        <v>6</v>
      </c>
      <c r="S849" s="2" t="str">
        <f>"&lt;a href="&amp;""""&amp;L849&amp;"\"&amp;K849&amp;"""&gt;"&amp;B849&amp;"&lt;/a&gt;"</f>
        <v>&lt;a href="set03\tsr\tsr_august_3,_1922_-_december_25,_1924\birth\bailey,_female_birth_to_james_december_6,_1923_p1_tsr.pdf"&gt;Bailey&lt;/a&gt;</v>
      </c>
      <c r="T849" s="78" t="str">
        <f>"&lt;tr&gt;&lt;td class="&amp;""""&amp;"dataleft"&amp;""""&amp;"&gt;"&amp;
TEXT(A849,"0")&amp;"&lt;/td&gt;&lt;td class="&amp;""""&amp;"dataleft"&amp;""""&amp;"&gt;"&amp;
TEXT(B849,"")&amp;"&lt;/td&gt;&lt;td class="&amp;""""&amp;"dataleft"&amp;""""&amp;"&gt;"&amp;
TEXT(C849,"")&amp;"&lt;/td&gt;&lt;td class="&amp;""""&amp;"dataleft"&amp;""""&amp;"&gt;"&amp;
TEXT(D849,"0.0")&amp;"&lt;/td&gt;&lt;td class="&amp;""""&amp;"datacenter"&amp;""""&amp;"&gt;"&amp;
TEXT(E849,"0.0")&amp;"&lt;/td&gt;&lt;td class="&amp;""""&amp;"dataright"&amp;""""&amp;"&gt;"&amp;
TEXT(F849,"mmmm d, yyyy")&amp;"&lt;/td&gt;&lt;td class="&amp;""""&amp;"datacenter"&amp;""""&amp;"&gt;"&amp;
TEXT(G849,"0.0")&amp;"&lt;/td&gt;&lt;td class="&amp;""""&amp;"datacenter"&amp;""""&amp;"&gt;"&amp;
TEXT(H849,"0")&amp;"&lt;/td&gt;"&amp;
"&lt;/tr&gt;"</f>
        <v>&lt;tr&gt;&lt;td class="dataleft"&gt;47&lt;/td&gt;&lt;td class="dataleft"&gt;Bailey&lt;/td&gt;&lt;td class="dataleft"&gt;&lt;/td&gt;&lt;td class="dataleft"&gt;James&lt;/td&gt;&lt;td class="datacenter"&gt;F&lt;/td&gt;&lt;td class="dataright"&gt;December 6, 1923&lt;/td&gt;&lt;td class="datacenter"&gt;The Sutton Reporter&lt;/td&gt;&lt;td class="datacenter"&gt;1&lt;/td&gt;&lt;/tr&gt;</v>
      </c>
      <c r="U849" s="2">
        <f>LEN(S849)</f>
        <v>133</v>
      </c>
    </row>
    <row r="850" spans="1:21" ht="30" x14ac:dyDescent="0.25">
      <c r="A850" s="2">
        <v>48</v>
      </c>
      <c r="B850" s="4" t="s">
        <v>5675</v>
      </c>
      <c r="C850" s="4" t="s">
        <v>9513</v>
      </c>
      <c r="D850" s="4" t="s">
        <v>4710</v>
      </c>
      <c r="E850" s="5" t="s">
        <v>226</v>
      </c>
      <c r="F850" s="52">
        <v>8818</v>
      </c>
      <c r="G850" s="5" t="s">
        <v>13630</v>
      </c>
      <c r="H850" s="5">
        <v>1</v>
      </c>
      <c r="I850" s="48">
        <v>33</v>
      </c>
      <c r="J850" s="5">
        <v>850</v>
      </c>
      <c r="K850" s="47" t="s">
        <v>20167</v>
      </c>
      <c r="L850" s="46" t="s">
        <v>25750</v>
      </c>
      <c r="M850" s="46"/>
      <c r="N850" s="46"/>
      <c r="O850" s="39">
        <f>YEAR(F850)</f>
        <v>1924</v>
      </c>
      <c r="P850" s="2">
        <f>MONTH(F850)</f>
        <v>2</v>
      </c>
      <c r="Q850" s="2">
        <f>P850</f>
        <v>2</v>
      </c>
      <c r="R850" s="2">
        <f>DAY(F850)</f>
        <v>21</v>
      </c>
      <c r="S850" s="2" t="str">
        <f>"&lt;a href="&amp;""""&amp;L850&amp;"\"&amp;K850&amp;"""&gt;"&amp;B850&amp;"&lt;/a&gt;"</f>
        <v>&lt;a href="set03\tsr\tsr_august_3,_1922_-_december_25,_1924\birth\bailey,_infant_of_james_baptized_february_21,_1924_p1_tsr.pdf"&gt;Bailey&lt;/a&gt;</v>
      </c>
      <c r="T850" s="78" t="str">
        <f>"&lt;tr&gt;&lt;td class="&amp;""""&amp;"dataleft"&amp;""""&amp;"&gt;"&amp;
TEXT(A850,"0")&amp;"&lt;/td&gt;&lt;td class="&amp;""""&amp;"dataleft"&amp;""""&amp;"&gt;"&amp;
TEXT(B850,"")&amp;"&lt;/td&gt;&lt;td class="&amp;""""&amp;"dataleft"&amp;""""&amp;"&gt;"&amp;
TEXT(C850,"")&amp;"&lt;/td&gt;&lt;td class="&amp;""""&amp;"dataleft"&amp;""""&amp;"&gt;"&amp;
TEXT(D850,"0.0")&amp;"&lt;/td&gt;&lt;td class="&amp;""""&amp;"datacenter"&amp;""""&amp;"&gt;"&amp;
TEXT(E850,"0.0")&amp;"&lt;/td&gt;&lt;td class="&amp;""""&amp;"dataright"&amp;""""&amp;"&gt;"&amp;
TEXT(F850,"mmmm d, yyyy")&amp;"&lt;/td&gt;&lt;td class="&amp;""""&amp;"datacenter"&amp;""""&amp;"&gt;"&amp;
TEXT(G850,"0.0")&amp;"&lt;/td&gt;&lt;td class="&amp;""""&amp;"datacenter"&amp;""""&amp;"&gt;"&amp;
TEXT(H850,"0")&amp;"&lt;/td&gt;"&amp;
"&lt;/tr&gt;"</f>
        <v>&lt;tr&gt;&lt;td class="dataleft"&gt;48&lt;/td&gt;&lt;td class="dataleft"&gt;Bailey&lt;/td&gt;&lt;td class="dataleft"&gt;Baptized&lt;/td&gt;&lt;td class="dataleft"&gt;James&lt;/td&gt;&lt;td class="datacenter"&gt;F&lt;/td&gt;&lt;td class="dataright"&gt;February 21, 1924&lt;/td&gt;&lt;td class="datacenter"&gt;The Sutton Reporter&lt;/td&gt;&lt;td class="datacenter"&gt;1&lt;/td&gt;&lt;/tr&gt;</v>
      </c>
      <c r="U850" s="2">
        <f>LEN(S850)</f>
        <v>137</v>
      </c>
    </row>
    <row r="851" spans="1:21" x14ac:dyDescent="0.25">
      <c r="A851" s="2">
        <v>80</v>
      </c>
      <c r="B851" s="4" t="s">
        <v>9514</v>
      </c>
      <c r="C851" s="4"/>
      <c r="D851" s="4" t="s">
        <v>9515</v>
      </c>
      <c r="E851" s="5" t="s">
        <v>226</v>
      </c>
      <c r="F851" s="52">
        <v>8874</v>
      </c>
      <c r="G851" s="5" t="s">
        <v>13630</v>
      </c>
      <c r="H851" s="5">
        <v>1</v>
      </c>
      <c r="I851" s="48">
        <v>33</v>
      </c>
      <c r="J851" s="5">
        <v>851</v>
      </c>
      <c r="K851" s="47" t="s">
        <v>20168</v>
      </c>
      <c r="L851" s="46" t="s">
        <v>25750</v>
      </c>
      <c r="M851" s="46"/>
      <c r="N851" s="46"/>
      <c r="O851" s="39">
        <f>YEAR(F851)</f>
        <v>1924</v>
      </c>
      <c r="P851" s="2">
        <f>MONTH(F851)</f>
        <v>4</v>
      </c>
      <c r="Q851" s="2">
        <f>P851</f>
        <v>4</v>
      </c>
      <c r="R851" s="2">
        <f>DAY(F851)</f>
        <v>17</v>
      </c>
      <c r="S851" s="2" t="str">
        <f>"&lt;a href="&amp;""""&amp;L851&amp;"\"&amp;K851&amp;"""&gt;"&amp;B851&amp;"&lt;/a&gt;"</f>
        <v>&lt;a href="set03\tsr\tsr_august_3,_1922_-_december_25,_1924\birth\biggerstaff,_female_birth_to_p_a_april_17,_1924_p1_tsr.pdf"&gt;Biggerstaff&lt;/a&gt;</v>
      </c>
      <c r="T851" s="78" t="str">
        <f>"&lt;tr&gt;&lt;td class="&amp;""""&amp;"dataleft"&amp;""""&amp;"&gt;"&amp;
TEXT(A851,"0")&amp;"&lt;/td&gt;&lt;td class="&amp;""""&amp;"dataleft"&amp;""""&amp;"&gt;"&amp;
TEXT(B851,"")&amp;"&lt;/td&gt;&lt;td class="&amp;""""&amp;"dataleft"&amp;""""&amp;"&gt;"&amp;
TEXT(C851,"")&amp;"&lt;/td&gt;&lt;td class="&amp;""""&amp;"dataleft"&amp;""""&amp;"&gt;"&amp;
TEXT(D851,"0.0")&amp;"&lt;/td&gt;&lt;td class="&amp;""""&amp;"datacenter"&amp;""""&amp;"&gt;"&amp;
TEXT(E851,"0.0")&amp;"&lt;/td&gt;&lt;td class="&amp;""""&amp;"dataright"&amp;""""&amp;"&gt;"&amp;
TEXT(F851,"mmmm d, yyyy")&amp;"&lt;/td&gt;&lt;td class="&amp;""""&amp;"datacenter"&amp;""""&amp;"&gt;"&amp;
TEXT(G851,"0.0")&amp;"&lt;/td&gt;&lt;td class="&amp;""""&amp;"datacenter"&amp;""""&amp;"&gt;"&amp;
TEXT(H851,"0")&amp;"&lt;/td&gt;"&amp;
"&lt;/tr&gt;"</f>
        <v>&lt;tr&gt;&lt;td class="dataleft"&gt;80&lt;/td&gt;&lt;td class="dataleft"&gt;Biggerstaff&lt;/td&gt;&lt;td class="dataleft"&gt;&lt;/td&gt;&lt;td class="dataleft"&gt;P A&lt;/td&gt;&lt;td class="datacenter"&gt;F&lt;/td&gt;&lt;td class="dataright"&gt;April 17, 1924&lt;/td&gt;&lt;td class="datacenter"&gt;The Sutton Reporter&lt;/td&gt;&lt;td class="datacenter"&gt;1&lt;/td&gt;&lt;/tr&gt;</v>
      </c>
      <c r="U851" s="2">
        <f>LEN(S851)</f>
        <v>139</v>
      </c>
    </row>
    <row r="852" spans="1:21" x14ac:dyDescent="0.25">
      <c r="A852" s="2">
        <v>108</v>
      </c>
      <c r="B852" s="4" t="s">
        <v>258</v>
      </c>
      <c r="C852" s="4"/>
      <c r="D852" s="4" t="s">
        <v>9516</v>
      </c>
      <c r="E852" s="5" t="s">
        <v>226</v>
      </c>
      <c r="F852" s="52">
        <v>8951</v>
      </c>
      <c r="G852" s="5" t="s">
        <v>13630</v>
      </c>
      <c r="H852" s="5">
        <v>1</v>
      </c>
      <c r="I852" s="48">
        <v>33</v>
      </c>
      <c r="J852" s="5">
        <v>852</v>
      </c>
      <c r="K852" s="47" t="s">
        <v>20169</v>
      </c>
      <c r="L852" s="46" t="s">
        <v>25750</v>
      </c>
      <c r="M852" s="46"/>
      <c r="N852" s="46"/>
      <c r="O852" s="39">
        <f>YEAR(F852)</f>
        <v>1924</v>
      </c>
      <c r="P852" s="2">
        <f>MONTH(F852)</f>
        <v>7</v>
      </c>
      <c r="Q852" s="2">
        <f>P852</f>
        <v>7</v>
      </c>
      <c r="R852" s="2">
        <f>DAY(F852)</f>
        <v>3</v>
      </c>
      <c r="S852" s="2" t="str">
        <f>"&lt;a href="&amp;""""&amp;L852&amp;"\"&amp;K852&amp;"""&gt;"&amp;B852&amp;"&lt;/a&gt;"</f>
        <v>&lt;a href="set03\tsr\tsr_august_3,_1922_-_december_25,_1924\birth\brastrup,_female_birth_to_geo_july_3,_1924_p1_tsr.pdf"&gt;Brastrup&lt;/a&gt;</v>
      </c>
      <c r="T852" s="78" t="str">
        <f>"&lt;tr&gt;&lt;td class="&amp;""""&amp;"dataleft"&amp;""""&amp;"&gt;"&amp;
TEXT(A852,"0")&amp;"&lt;/td&gt;&lt;td class="&amp;""""&amp;"dataleft"&amp;""""&amp;"&gt;"&amp;
TEXT(B852,"")&amp;"&lt;/td&gt;&lt;td class="&amp;""""&amp;"dataleft"&amp;""""&amp;"&gt;"&amp;
TEXT(C852,"")&amp;"&lt;/td&gt;&lt;td class="&amp;""""&amp;"dataleft"&amp;""""&amp;"&gt;"&amp;
TEXT(D852,"0.0")&amp;"&lt;/td&gt;&lt;td class="&amp;""""&amp;"datacenter"&amp;""""&amp;"&gt;"&amp;
TEXT(E852,"0.0")&amp;"&lt;/td&gt;&lt;td class="&amp;""""&amp;"dataright"&amp;""""&amp;"&gt;"&amp;
TEXT(F852,"mmmm d, yyyy")&amp;"&lt;/td&gt;&lt;td class="&amp;""""&amp;"datacenter"&amp;""""&amp;"&gt;"&amp;
TEXT(G852,"0.0")&amp;"&lt;/td&gt;&lt;td class="&amp;""""&amp;"datacenter"&amp;""""&amp;"&gt;"&amp;
TEXT(H852,"0")&amp;"&lt;/td&gt;"&amp;
"&lt;/tr&gt;"</f>
        <v>&lt;tr&gt;&lt;td class="dataleft"&gt;108&lt;/td&gt;&lt;td class="dataleft"&gt;Brastrup&lt;/td&gt;&lt;td class="dataleft"&gt;&lt;/td&gt;&lt;td class="dataleft"&gt;Geo &lt;/td&gt;&lt;td class="datacenter"&gt;F&lt;/td&gt;&lt;td class="dataright"&gt;July 3, 1924&lt;/td&gt;&lt;td class="datacenter"&gt;The Sutton Reporter&lt;/td&gt;&lt;td class="datacenter"&gt;1&lt;/td&gt;&lt;/tr&gt;</v>
      </c>
      <c r="U852" s="2">
        <f>LEN(S852)</f>
        <v>131</v>
      </c>
    </row>
    <row r="853" spans="1:21" ht="30" x14ac:dyDescent="0.25">
      <c r="A853" s="2">
        <v>183</v>
      </c>
      <c r="B853" s="4" t="s">
        <v>9517</v>
      </c>
      <c r="C853" s="4"/>
      <c r="D853" s="4" t="s">
        <v>311</v>
      </c>
      <c r="E853" s="5" t="s">
        <v>226</v>
      </c>
      <c r="F853" s="52">
        <v>8734</v>
      </c>
      <c r="G853" s="5" t="s">
        <v>13630</v>
      </c>
      <c r="H853" s="5">
        <v>1</v>
      </c>
      <c r="I853" s="48">
        <v>33</v>
      </c>
      <c r="J853" s="5">
        <v>853</v>
      </c>
      <c r="K853" s="47" t="s">
        <v>20044</v>
      </c>
      <c r="L853" s="46" t="s">
        <v>25750</v>
      </c>
      <c r="M853" s="46"/>
      <c r="N853" s="46"/>
      <c r="O853" s="39">
        <f>YEAR(F853)</f>
        <v>1923</v>
      </c>
      <c r="P853" s="2">
        <f>MONTH(F853)</f>
        <v>11</v>
      </c>
      <c r="Q853" s="2">
        <f>P853</f>
        <v>11</v>
      </c>
      <c r="R853" s="2">
        <f>DAY(F853)</f>
        <v>29</v>
      </c>
      <c r="S853" s="2" t="str">
        <f>"&lt;a href="&amp;""""&amp;L853&amp;"\"&amp;K853&amp;"""&gt;"&amp;B853&amp;"&lt;/a&gt;"</f>
        <v>&lt;a href="set03\tsr\tsr_august_3,_1922_-_december_25,_1924\birth\dieterich,_female_birth_to_fred_november_29,_1923_p1_tsr.pdf"&gt;Dieterich&lt;/a&gt;</v>
      </c>
      <c r="T853" s="78" t="str">
        <f>"&lt;tr&gt;&lt;td class="&amp;""""&amp;"dataleft"&amp;""""&amp;"&gt;"&amp;
TEXT(A853,"0")&amp;"&lt;/td&gt;&lt;td class="&amp;""""&amp;"dataleft"&amp;""""&amp;"&gt;"&amp;
TEXT(B853,"")&amp;"&lt;/td&gt;&lt;td class="&amp;""""&amp;"dataleft"&amp;""""&amp;"&gt;"&amp;
TEXT(C853,"")&amp;"&lt;/td&gt;&lt;td class="&amp;""""&amp;"dataleft"&amp;""""&amp;"&gt;"&amp;
TEXT(D853,"0.0")&amp;"&lt;/td&gt;&lt;td class="&amp;""""&amp;"datacenter"&amp;""""&amp;"&gt;"&amp;
TEXT(E853,"0.0")&amp;"&lt;/td&gt;&lt;td class="&amp;""""&amp;"dataright"&amp;""""&amp;"&gt;"&amp;
TEXT(F853,"mmmm d, yyyy")&amp;"&lt;/td&gt;&lt;td class="&amp;""""&amp;"datacenter"&amp;""""&amp;"&gt;"&amp;
TEXT(G853,"0.0")&amp;"&lt;/td&gt;&lt;td class="&amp;""""&amp;"datacenter"&amp;""""&amp;"&gt;"&amp;
TEXT(H853,"0")&amp;"&lt;/td&gt;"&amp;
"&lt;/tr&gt;"</f>
        <v>&lt;tr&gt;&lt;td class="dataleft"&gt;183&lt;/td&gt;&lt;td class="dataleft"&gt;Dieterich&lt;/td&gt;&lt;td class="dataleft"&gt;&lt;/td&gt;&lt;td class="dataleft"&gt;Fred&lt;/td&gt;&lt;td class="datacenter"&gt;F&lt;/td&gt;&lt;td class="dataright"&gt;November 29, 1923&lt;/td&gt;&lt;td class="datacenter"&gt;The Sutton Reporter&lt;/td&gt;&lt;td class="datacenter"&gt;1&lt;/td&gt;&lt;/tr&gt;</v>
      </c>
      <c r="U853" s="2">
        <f>LEN(S853)</f>
        <v>139</v>
      </c>
    </row>
    <row r="854" spans="1:21" ht="30" x14ac:dyDescent="0.25">
      <c r="A854" s="2">
        <v>191</v>
      </c>
      <c r="B854" s="4" t="s">
        <v>261</v>
      </c>
      <c r="C854" s="4"/>
      <c r="D854" s="4" t="s">
        <v>9518</v>
      </c>
      <c r="E854" s="5" t="s">
        <v>226</v>
      </c>
      <c r="F854" s="52">
        <v>8475</v>
      </c>
      <c r="G854" s="5" t="s">
        <v>13630</v>
      </c>
      <c r="H854" s="5">
        <v>1</v>
      </c>
      <c r="I854" s="48">
        <v>33</v>
      </c>
      <c r="J854" s="5">
        <v>854</v>
      </c>
      <c r="K854" s="47" t="s">
        <v>20170</v>
      </c>
      <c r="L854" s="46" t="s">
        <v>25750</v>
      </c>
      <c r="M854" s="46"/>
      <c r="N854" s="46"/>
      <c r="O854" s="39">
        <f>YEAR(F854)</f>
        <v>1923</v>
      </c>
      <c r="P854" s="2">
        <f>MONTH(F854)</f>
        <v>3</v>
      </c>
      <c r="Q854" s="2">
        <f>P854</f>
        <v>3</v>
      </c>
      <c r="R854" s="2">
        <f>DAY(F854)</f>
        <v>15</v>
      </c>
      <c r="S854" s="2" t="str">
        <f>"&lt;a href="&amp;""""&amp;L854&amp;"\"&amp;K854&amp;"""&gt;"&amp;B854&amp;"&lt;/a&gt;"</f>
        <v>&lt;a href="set03\tsr\tsr_august_3,_1922_-_december_25,_1924\birth\ebentier,_female_birth_to_clarence__march_15,_1923_p1_tsr.pdf"&gt;Ebentier&lt;/a&gt;</v>
      </c>
      <c r="T854" s="78" t="str">
        <f>"&lt;tr&gt;&lt;td class="&amp;""""&amp;"dataleft"&amp;""""&amp;"&gt;"&amp;
TEXT(A854,"0")&amp;"&lt;/td&gt;&lt;td class="&amp;""""&amp;"dataleft"&amp;""""&amp;"&gt;"&amp;
TEXT(B854,"")&amp;"&lt;/td&gt;&lt;td class="&amp;""""&amp;"dataleft"&amp;""""&amp;"&gt;"&amp;
TEXT(C854,"")&amp;"&lt;/td&gt;&lt;td class="&amp;""""&amp;"dataleft"&amp;""""&amp;"&gt;"&amp;
TEXT(D854,"0.0")&amp;"&lt;/td&gt;&lt;td class="&amp;""""&amp;"datacenter"&amp;""""&amp;"&gt;"&amp;
TEXT(E854,"0.0")&amp;"&lt;/td&gt;&lt;td class="&amp;""""&amp;"dataright"&amp;""""&amp;"&gt;"&amp;
TEXT(F854,"mmmm d, yyyy")&amp;"&lt;/td&gt;&lt;td class="&amp;""""&amp;"datacenter"&amp;""""&amp;"&gt;"&amp;
TEXT(G854,"0.0")&amp;"&lt;/td&gt;&lt;td class="&amp;""""&amp;"datacenter"&amp;""""&amp;"&gt;"&amp;
TEXT(H854,"0")&amp;"&lt;/td&gt;"&amp;
"&lt;/tr&gt;"</f>
        <v>&lt;tr&gt;&lt;td class="dataleft"&gt;191&lt;/td&gt;&lt;td class="dataleft"&gt;Ebentier&lt;/td&gt;&lt;td class="dataleft"&gt;&lt;/td&gt;&lt;td class="dataleft"&gt;Clarence&lt;/td&gt;&lt;td class="datacenter"&gt;F&lt;/td&gt;&lt;td class="dataright"&gt;March 15, 1923&lt;/td&gt;&lt;td class="datacenter"&gt;The Sutton Reporter&lt;/td&gt;&lt;td class="datacenter"&gt;1&lt;/td&gt;&lt;/tr&gt;</v>
      </c>
      <c r="U854" s="2">
        <f>LEN(S854)</f>
        <v>139</v>
      </c>
    </row>
    <row r="855" spans="1:21" ht="30" x14ac:dyDescent="0.25">
      <c r="A855" s="2">
        <v>197</v>
      </c>
      <c r="B855" s="4" t="s">
        <v>9519</v>
      </c>
      <c r="C855" s="4"/>
      <c r="D855" s="4" t="s">
        <v>9520</v>
      </c>
      <c r="E855" s="5" t="s">
        <v>26</v>
      </c>
      <c r="F855" s="52">
        <v>8615</v>
      </c>
      <c r="G855" s="5" t="s">
        <v>13630</v>
      </c>
      <c r="H855" s="5">
        <v>1</v>
      </c>
      <c r="I855" s="48">
        <v>33</v>
      </c>
      <c r="J855" s="5">
        <v>855</v>
      </c>
      <c r="K855" s="47" t="s">
        <v>20171</v>
      </c>
      <c r="L855" s="46" t="s">
        <v>25750</v>
      </c>
      <c r="M855" s="46"/>
      <c r="N855" s="46"/>
      <c r="O855" s="39">
        <f>YEAR(F855)</f>
        <v>1923</v>
      </c>
      <c r="P855" s="2">
        <f>MONTH(F855)</f>
        <v>8</v>
      </c>
      <c r="Q855" s="2">
        <f>P855</f>
        <v>8</v>
      </c>
      <c r="R855" s="2">
        <f>DAY(F855)</f>
        <v>2</v>
      </c>
      <c r="S855" s="2" t="str">
        <f>"&lt;a href="&amp;""""&amp;L855&amp;"\"&amp;K855&amp;"""&gt;"&amp;B855&amp;"&lt;/a&gt;"</f>
        <v>&lt;a href="set03\tsr\tsr_august_3,_1922_-_december_25,_1924\birth\ellingsen,_male_birth_to_k_m_august_2,_1923_p1_tsr.pdf"&gt;Ellingsen&lt;/a&gt;</v>
      </c>
      <c r="T855" s="78" t="str">
        <f>"&lt;tr&gt;&lt;td class="&amp;""""&amp;"dataleft"&amp;""""&amp;"&gt;"&amp;
TEXT(A855,"0")&amp;"&lt;/td&gt;&lt;td class="&amp;""""&amp;"dataleft"&amp;""""&amp;"&gt;"&amp;
TEXT(B855,"")&amp;"&lt;/td&gt;&lt;td class="&amp;""""&amp;"dataleft"&amp;""""&amp;"&gt;"&amp;
TEXT(C855,"")&amp;"&lt;/td&gt;&lt;td class="&amp;""""&amp;"dataleft"&amp;""""&amp;"&gt;"&amp;
TEXT(D855,"0.0")&amp;"&lt;/td&gt;&lt;td class="&amp;""""&amp;"datacenter"&amp;""""&amp;"&gt;"&amp;
TEXT(E855,"0.0")&amp;"&lt;/td&gt;&lt;td class="&amp;""""&amp;"dataright"&amp;""""&amp;"&gt;"&amp;
TEXT(F855,"mmmm d, yyyy")&amp;"&lt;/td&gt;&lt;td class="&amp;""""&amp;"datacenter"&amp;""""&amp;"&gt;"&amp;
TEXT(G855,"0.0")&amp;"&lt;/td&gt;&lt;td class="&amp;""""&amp;"datacenter"&amp;""""&amp;"&gt;"&amp;
TEXT(H855,"0")&amp;"&lt;/td&gt;"&amp;
"&lt;/tr&gt;"</f>
        <v>&lt;tr&gt;&lt;td class="dataleft"&gt;197&lt;/td&gt;&lt;td class="dataleft"&gt;Ellingsen&lt;/td&gt;&lt;td class="dataleft"&gt;&lt;/td&gt;&lt;td class="dataleft"&gt;K M&lt;/td&gt;&lt;td class="datacenter"&gt;M&lt;/td&gt;&lt;td class="dataright"&gt;August 2, 1923&lt;/td&gt;&lt;td class="datacenter"&gt;The Sutton Reporter&lt;/td&gt;&lt;td class="datacenter"&gt;1&lt;/td&gt;&lt;/tr&gt;</v>
      </c>
      <c r="U855" s="2">
        <f>LEN(S855)</f>
        <v>133</v>
      </c>
    </row>
    <row r="856" spans="1:21" ht="30" x14ac:dyDescent="0.25">
      <c r="A856" s="2">
        <v>222</v>
      </c>
      <c r="B856" s="4" t="s">
        <v>263</v>
      </c>
      <c r="C856" s="4"/>
      <c r="D856" s="4" t="s">
        <v>289</v>
      </c>
      <c r="E856" s="5" t="s">
        <v>226</v>
      </c>
      <c r="F856" s="52">
        <v>8384</v>
      </c>
      <c r="G856" s="5" t="s">
        <v>13630</v>
      </c>
      <c r="H856" s="5">
        <v>4</v>
      </c>
      <c r="I856" s="48">
        <v>33</v>
      </c>
      <c r="J856" s="5">
        <v>856</v>
      </c>
      <c r="K856" s="47" t="s">
        <v>20172</v>
      </c>
      <c r="L856" s="46" t="s">
        <v>25750</v>
      </c>
      <c r="M856" s="46"/>
      <c r="N856" s="46"/>
      <c r="O856" s="39">
        <f>YEAR(F856)</f>
        <v>1922</v>
      </c>
      <c r="P856" s="2">
        <f>MONTH(F856)</f>
        <v>12</v>
      </c>
      <c r="Q856" s="2">
        <f>P856</f>
        <v>12</v>
      </c>
      <c r="R856" s="2">
        <f>DAY(F856)</f>
        <v>14</v>
      </c>
      <c r="S856" s="2" t="str">
        <f>"&lt;a href="&amp;""""&amp;L856&amp;"\"&amp;K856&amp;"""&gt;"&amp;B856&amp;"&lt;/a&gt;"</f>
        <v>&lt;a href="set03\tsr\tsr_august_3,_1922_-_december_25,_1924\birth\fallen,_female_birth_to_c_w_december_14,_1922_p4_tsr.pdf"&gt;Fallen&lt;/a&gt;</v>
      </c>
      <c r="T856" s="78" t="str">
        <f>"&lt;tr&gt;&lt;td class="&amp;""""&amp;"dataleft"&amp;""""&amp;"&gt;"&amp;
TEXT(A856,"0")&amp;"&lt;/td&gt;&lt;td class="&amp;""""&amp;"dataleft"&amp;""""&amp;"&gt;"&amp;
TEXT(B856,"")&amp;"&lt;/td&gt;&lt;td class="&amp;""""&amp;"dataleft"&amp;""""&amp;"&gt;"&amp;
TEXT(C856,"")&amp;"&lt;/td&gt;&lt;td class="&amp;""""&amp;"dataleft"&amp;""""&amp;"&gt;"&amp;
TEXT(D856,"0.0")&amp;"&lt;/td&gt;&lt;td class="&amp;""""&amp;"datacenter"&amp;""""&amp;"&gt;"&amp;
TEXT(E856,"0.0")&amp;"&lt;/td&gt;&lt;td class="&amp;""""&amp;"dataright"&amp;""""&amp;"&gt;"&amp;
TEXT(F856,"mmmm d, yyyy")&amp;"&lt;/td&gt;&lt;td class="&amp;""""&amp;"datacenter"&amp;""""&amp;"&gt;"&amp;
TEXT(G856,"0.0")&amp;"&lt;/td&gt;&lt;td class="&amp;""""&amp;"datacenter"&amp;""""&amp;"&gt;"&amp;
TEXT(H856,"0")&amp;"&lt;/td&gt;"&amp;
"&lt;/tr&gt;"</f>
        <v>&lt;tr&gt;&lt;td class="dataleft"&gt;222&lt;/td&gt;&lt;td class="dataleft"&gt;Fallen&lt;/td&gt;&lt;td class="dataleft"&gt;&lt;/td&gt;&lt;td class="dataleft"&gt;C W&lt;/td&gt;&lt;td class="datacenter"&gt;F&lt;/td&gt;&lt;td class="dataright"&gt;December 14, 1922&lt;/td&gt;&lt;td class="datacenter"&gt;The Sutton Reporter&lt;/td&gt;&lt;td class="datacenter"&gt;4&lt;/td&gt;&lt;/tr&gt;</v>
      </c>
      <c r="U856" s="2">
        <f>LEN(S856)</f>
        <v>132</v>
      </c>
    </row>
    <row r="857" spans="1:21" x14ac:dyDescent="0.25">
      <c r="A857" s="2">
        <v>229</v>
      </c>
      <c r="B857" s="4" t="s">
        <v>9521</v>
      </c>
      <c r="C857" s="4"/>
      <c r="D857" s="4" t="s">
        <v>9522</v>
      </c>
      <c r="E857" s="5" t="s">
        <v>26</v>
      </c>
      <c r="F857" s="52">
        <v>8951</v>
      </c>
      <c r="G857" s="5" t="s">
        <v>13630</v>
      </c>
      <c r="H857" s="5">
        <v>1</v>
      </c>
      <c r="I857" s="48">
        <v>33</v>
      </c>
      <c r="J857" s="5">
        <v>857</v>
      </c>
      <c r="K857" s="47" t="s">
        <v>20173</v>
      </c>
      <c r="L857" s="46" t="s">
        <v>25750</v>
      </c>
      <c r="M857" s="46"/>
      <c r="N857" s="46"/>
      <c r="O857" s="39">
        <f>YEAR(F857)</f>
        <v>1924</v>
      </c>
      <c r="P857" s="2">
        <f>MONTH(F857)</f>
        <v>7</v>
      </c>
      <c r="Q857" s="2">
        <f>P857</f>
        <v>7</v>
      </c>
      <c r="R857" s="2">
        <f>DAY(F857)</f>
        <v>3</v>
      </c>
      <c r="S857" s="2" t="str">
        <f>"&lt;a href="&amp;""""&amp;L857&amp;"\"&amp;K857&amp;"""&gt;"&amp;B857&amp;"&lt;/a&gt;"</f>
        <v>&lt;a href="set03\tsr\tsr_august_3,_1922_-_december_25,_1924\birth\fitch,_male_birth_to_kenneth_july_3,_1924_p1_tsr.pdf"&gt;Fitch&lt;/a&gt;</v>
      </c>
      <c r="T857" s="78" t="str">
        <f>"&lt;tr&gt;&lt;td class="&amp;""""&amp;"dataleft"&amp;""""&amp;"&gt;"&amp;
TEXT(A857,"0")&amp;"&lt;/td&gt;&lt;td class="&amp;""""&amp;"dataleft"&amp;""""&amp;"&gt;"&amp;
TEXT(B857,"")&amp;"&lt;/td&gt;&lt;td class="&amp;""""&amp;"dataleft"&amp;""""&amp;"&gt;"&amp;
TEXT(C857,"")&amp;"&lt;/td&gt;&lt;td class="&amp;""""&amp;"dataleft"&amp;""""&amp;"&gt;"&amp;
TEXT(D857,"0.0")&amp;"&lt;/td&gt;&lt;td class="&amp;""""&amp;"datacenter"&amp;""""&amp;"&gt;"&amp;
TEXT(E857,"0.0")&amp;"&lt;/td&gt;&lt;td class="&amp;""""&amp;"dataright"&amp;""""&amp;"&gt;"&amp;
TEXT(F857,"mmmm d, yyyy")&amp;"&lt;/td&gt;&lt;td class="&amp;""""&amp;"datacenter"&amp;""""&amp;"&gt;"&amp;
TEXT(G857,"0.0")&amp;"&lt;/td&gt;&lt;td class="&amp;""""&amp;"datacenter"&amp;""""&amp;"&gt;"&amp;
TEXT(H857,"0")&amp;"&lt;/td&gt;"&amp;
"&lt;/tr&gt;"</f>
        <v>&lt;tr&gt;&lt;td class="dataleft"&gt;229&lt;/td&gt;&lt;td class="dataleft"&gt;Fitch&lt;/td&gt;&lt;td class="dataleft"&gt;&lt;/td&gt;&lt;td class="dataleft"&gt;Kenneth&lt;/td&gt;&lt;td class="datacenter"&gt;M&lt;/td&gt;&lt;td class="dataright"&gt;July 3, 1924&lt;/td&gt;&lt;td class="datacenter"&gt;The Sutton Reporter&lt;/td&gt;&lt;td class="datacenter"&gt;1&lt;/td&gt;&lt;/tr&gt;</v>
      </c>
      <c r="U857" s="2">
        <f>LEN(S857)</f>
        <v>127</v>
      </c>
    </row>
    <row r="858" spans="1:21" x14ac:dyDescent="0.25">
      <c r="A858" s="2">
        <v>332</v>
      </c>
      <c r="B858" s="4" t="s">
        <v>9523</v>
      </c>
      <c r="C858" s="4"/>
      <c r="D858" s="4" t="s">
        <v>9524</v>
      </c>
      <c r="E858" s="5" t="s">
        <v>226</v>
      </c>
      <c r="F858" s="52">
        <v>8622</v>
      </c>
      <c r="G858" s="5" t="s">
        <v>13630</v>
      </c>
      <c r="H858" s="5">
        <v>1</v>
      </c>
      <c r="I858" s="48">
        <v>33</v>
      </c>
      <c r="J858" s="5">
        <v>858</v>
      </c>
      <c r="K858" s="47" t="s">
        <v>20174</v>
      </c>
      <c r="L858" s="46" t="s">
        <v>25750</v>
      </c>
      <c r="M858" s="46"/>
      <c r="N858" s="46"/>
      <c r="O858" s="39">
        <f>YEAR(F858)</f>
        <v>1923</v>
      </c>
      <c r="P858" s="2">
        <f>MONTH(F858)</f>
        <v>8</v>
      </c>
      <c r="Q858" s="2">
        <f>P858</f>
        <v>8</v>
      </c>
      <c r="R858" s="2">
        <f>DAY(F858)</f>
        <v>9</v>
      </c>
      <c r="S858" s="2" t="str">
        <f>"&lt;a href="&amp;""""&amp;L858&amp;"\"&amp;K858&amp;"""&gt;"&amp;B858&amp;"&lt;/a&gt;"</f>
        <v>&lt;a href="set03\tsr\tsr_august_3,_1922_-_december_25,_1924\birth\hawkes,_female_birth_to_be_august_9,_1923_p1_tsr.pdf"&gt;Hawkes&lt;/a&gt;</v>
      </c>
      <c r="T858" s="78" t="str">
        <f>"&lt;tr&gt;&lt;td class="&amp;""""&amp;"dataleft"&amp;""""&amp;"&gt;"&amp;
TEXT(A858,"0")&amp;"&lt;/td&gt;&lt;td class="&amp;""""&amp;"dataleft"&amp;""""&amp;"&gt;"&amp;
TEXT(B858,"")&amp;"&lt;/td&gt;&lt;td class="&amp;""""&amp;"dataleft"&amp;""""&amp;"&gt;"&amp;
TEXT(C858,"")&amp;"&lt;/td&gt;&lt;td class="&amp;""""&amp;"dataleft"&amp;""""&amp;"&gt;"&amp;
TEXT(D858,"0.0")&amp;"&lt;/td&gt;&lt;td class="&amp;""""&amp;"datacenter"&amp;""""&amp;"&gt;"&amp;
TEXT(E858,"0.0")&amp;"&lt;/td&gt;&lt;td class="&amp;""""&amp;"dataright"&amp;""""&amp;"&gt;"&amp;
TEXT(F858,"mmmm d, yyyy")&amp;"&lt;/td&gt;&lt;td class="&amp;""""&amp;"datacenter"&amp;""""&amp;"&gt;"&amp;
TEXT(G858,"0.0")&amp;"&lt;/td&gt;&lt;td class="&amp;""""&amp;"datacenter"&amp;""""&amp;"&gt;"&amp;
TEXT(H858,"0")&amp;"&lt;/td&gt;"&amp;
"&lt;/tr&gt;"</f>
        <v>&lt;tr&gt;&lt;td class="dataleft"&gt;332&lt;/td&gt;&lt;td class="dataleft"&gt;Hawkes&lt;/td&gt;&lt;td class="dataleft"&gt;&lt;/td&gt;&lt;td class="dataleft"&gt;B E&lt;/td&gt;&lt;td class="datacenter"&gt;F&lt;/td&gt;&lt;td class="dataright"&gt;August 9, 1923&lt;/td&gt;&lt;td class="datacenter"&gt;The Sutton Reporter&lt;/td&gt;&lt;td class="datacenter"&gt;1&lt;/td&gt;&lt;/tr&gt;</v>
      </c>
      <c r="U858" s="2">
        <f>LEN(S858)</f>
        <v>128</v>
      </c>
    </row>
    <row r="859" spans="1:21" x14ac:dyDescent="0.25">
      <c r="A859" s="2">
        <v>348</v>
      </c>
      <c r="B859" s="4" t="s">
        <v>9042</v>
      </c>
      <c r="C859" s="4"/>
      <c r="D859" s="4" t="s">
        <v>339</v>
      </c>
      <c r="E859" s="5" t="s">
        <v>226</v>
      </c>
      <c r="F859" s="52">
        <v>8909</v>
      </c>
      <c r="G859" s="5" t="s">
        <v>13630</v>
      </c>
      <c r="H859" s="5">
        <v>4</v>
      </c>
      <c r="I859" s="48">
        <v>33</v>
      </c>
      <c r="J859" s="5">
        <v>859</v>
      </c>
      <c r="K859" s="47" t="s">
        <v>20175</v>
      </c>
      <c r="L859" s="46" t="s">
        <v>25750</v>
      </c>
      <c r="M859" s="46"/>
      <c r="N859" s="46"/>
      <c r="O859" s="39">
        <f>YEAR(F859)</f>
        <v>1924</v>
      </c>
      <c r="P859" s="2">
        <f>MONTH(F859)</f>
        <v>5</v>
      </c>
      <c r="Q859" s="2">
        <f>P859</f>
        <v>5</v>
      </c>
      <c r="R859" s="2">
        <f>DAY(F859)</f>
        <v>22</v>
      </c>
      <c r="S859" s="2" t="str">
        <f>"&lt;a href="&amp;""""&amp;L859&amp;"\"&amp;K859&amp;"""&gt;"&amp;B859&amp;"&lt;/a&gt;"</f>
        <v>&lt;a href="set03\tsr\tsr_august_3,_1922_-_december_25,_1924\birth\hill,_female_birth_to_h_l_may_22,_1924_p4_tsr.pdf"&gt;Hill&lt;/a&gt;</v>
      </c>
      <c r="T859" s="78" t="str">
        <f>"&lt;tr&gt;&lt;td class="&amp;""""&amp;"dataleft"&amp;""""&amp;"&gt;"&amp;
TEXT(A859,"0")&amp;"&lt;/td&gt;&lt;td class="&amp;""""&amp;"dataleft"&amp;""""&amp;"&gt;"&amp;
TEXT(B859,"")&amp;"&lt;/td&gt;&lt;td class="&amp;""""&amp;"dataleft"&amp;""""&amp;"&gt;"&amp;
TEXT(C859,"")&amp;"&lt;/td&gt;&lt;td class="&amp;""""&amp;"dataleft"&amp;""""&amp;"&gt;"&amp;
TEXT(D859,"0.0")&amp;"&lt;/td&gt;&lt;td class="&amp;""""&amp;"datacenter"&amp;""""&amp;"&gt;"&amp;
TEXT(E859,"0.0")&amp;"&lt;/td&gt;&lt;td class="&amp;""""&amp;"dataright"&amp;""""&amp;"&gt;"&amp;
TEXT(F859,"mmmm d, yyyy")&amp;"&lt;/td&gt;&lt;td class="&amp;""""&amp;"datacenter"&amp;""""&amp;"&gt;"&amp;
TEXT(G859,"0.0")&amp;"&lt;/td&gt;&lt;td class="&amp;""""&amp;"datacenter"&amp;""""&amp;"&gt;"&amp;
TEXT(H859,"0")&amp;"&lt;/td&gt;"&amp;
"&lt;/tr&gt;"</f>
        <v>&lt;tr&gt;&lt;td class="dataleft"&gt;348&lt;/td&gt;&lt;td class="dataleft"&gt;Hill&lt;/td&gt;&lt;td class="dataleft"&gt;&lt;/td&gt;&lt;td class="dataleft"&gt;H L&lt;/td&gt;&lt;td class="datacenter"&gt;F&lt;/td&gt;&lt;td class="dataright"&gt;May 22, 1924&lt;/td&gt;&lt;td class="datacenter"&gt;The Sutton Reporter&lt;/td&gt;&lt;td class="datacenter"&gt;4&lt;/td&gt;&lt;/tr&gt;</v>
      </c>
      <c r="U859" s="2">
        <f>LEN(S859)</f>
        <v>123</v>
      </c>
    </row>
    <row r="860" spans="1:21" ht="30" x14ac:dyDescent="0.25">
      <c r="A860" s="2">
        <v>356</v>
      </c>
      <c r="B860" s="4" t="s">
        <v>9525</v>
      </c>
      <c r="C860" s="4"/>
      <c r="D860" s="4" t="s">
        <v>9526</v>
      </c>
      <c r="E860" s="5" t="s">
        <v>226</v>
      </c>
      <c r="F860" s="52">
        <v>9098</v>
      </c>
      <c r="G860" s="5" t="s">
        <v>13630</v>
      </c>
      <c r="H860" s="5">
        <v>1</v>
      </c>
      <c r="I860" s="48">
        <v>33</v>
      </c>
      <c r="J860" s="5">
        <v>860</v>
      </c>
      <c r="K860" s="47" t="s">
        <v>20176</v>
      </c>
      <c r="L860" s="46" t="s">
        <v>25750</v>
      </c>
      <c r="M860" s="46"/>
      <c r="N860" s="46"/>
      <c r="O860" s="39">
        <f>YEAR(F860)</f>
        <v>1924</v>
      </c>
      <c r="P860" s="2">
        <f>MONTH(F860)</f>
        <v>11</v>
      </c>
      <c r="Q860" s="2">
        <f>P860</f>
        <v>11</v>
      </c>
      <c r="R860" s="2">
        <f>DAY(F860)</f>
        <v>27</v>
      </c>
      <c r="S860" s="2" t="str">
        <f>"&lt;a href="&amp;""""&amp;L860&amp;"\"&amp;K860&amp;"""&gt;"&amp;B860&amp;"&lt;/a&gt;"</f>
        <v>&lt;a href="set03\tsr\tsr_august_3,_1922_-_december_25,_1924\birth\hoff,_female_birth_to_oscar_f_november_27,_1924_p1_tsr.pdf"&gt;Hoff&lt;/a&gt;</v>
      </c>
      <c r="T860" s="78" t="str">
        <f>"&lt;tr&gt;&lt;td class="&amp;""""&amp;"dataleft"&amp;""""&amp;"&gt;"&amp;
TEXT(A860,"0")&amp;"&lt;/td&gt;&lt;td class="&amp;""""&amp;"dataleft"&amp;""""&amp;"&gt;"&amp;
TEXT(B860,"")&amp;"&lt;/td&gt;&lt;td class="&amp;""""&amp;"dataleft"&amp;""""&amp;"&gt;"&amp;
TEXT(C860,"")&amp;"&lt;/td&gt;&lt;td class="&amp;""""&amp;"dataleft"&amp;""""&amp;"&gt;"&amp;
TEXT(D860,"0.0")&amp;"&lt;/td&gt;&lt;td class="&amp;""""&amp;"datacenter"&amp;""""&amp;"&gt;"&amp;
TEXT(E860,"0.0")&amp;"&lt;/td&gt;&lt;td class="&amp;""""&amp;"dataright"&amp;""""&amp;"&gt;"&amp;
TEXT(F860,"mmmm d, yyyy")&amp;"&lt;/td&gt;&lt;td class="&amp;""""&amp;"datacenter"&amp;""""&amp;"&gt;"&amp;
TEXT(G860,"0.0")&amp;"&lt;/td&gt;&lt;td class="&amp;""""&amp;"datacenter"&amp;""""&amp;"&gt;"&amp;
TEXT(H860,"0")&amp;"&lt;/td&gt;"&amp;
"&lt;/tr&gt;"</f>
        <v>&lt;tr&gt;&lt;td class="dataleft"&gt;356&lt;/td&gt;&lt;td class="dataleft"&gt;Hoff&lt;/td&gt;&lt;td class="dataleft"&gt;&lt;/td&gt;&lt;td class="dataleft"&gt;Oscar F&lt;/td&gt;&lt;td class="datacenter"&gt;F&lt;/td&gt;&lt;td class="dataright"&gt;November 27, 1924&lt;/td&gt;&lt;td class="datacenter"&gt;The Sutton Reporter&lt;/td&gt;&lt;td class="datacenter"&gt;1&lt;/td&gt;&lt;/tr&gt;</v>
      </c>
      <c r="U860" s="2">
        <f>LEN(S860)</f>
        <v>132</v>
      </c>
    </row>
    <row r="861" spans="1:21" ht="30" x14ac:dyDescent="0.25">
      <c r="A861" s="2">
        <v>365</v>
      </c>
      <c r="B861" s="4" t="s">
        <v>9527</v>
      </c>
      <c r="C861" s="4"/>
      <c r="D861" s="4" t="s">
        <v>9528</v>
      </c>
      <c r="E861" s="5" t="s">
        <v>226</v>
      </c>
      <c r="F861" s="52">
        <v>8426</v>
      </c>
      <c r="G861" s="5" t="s">
        <v>13630</v>
      </c>
      <c r="H861" s="5">
        <v>1</v>
      </c>
      <c r="I861" s="48">
        <v>33</v>
      </c>
      <c r="J861" s="5">
        <v>861</v>
      </c>
      <c r="K861" s="47" t="s">
        <v>20177</v>
      </c>
      <c r="L861" s="46" t="s">
        <v>25750</v>
      </c>
      <c r="M861" s="46"/>
      <c r="N861" s="46"/>
      <c r="O861" s="39">
        <f>YEAR(F861)</f>
        <v>1923</v>
      </c>
      <c r="P861" s="2">
        <f>MONTH(F861)</f>
        <v>1</v>
      </c>
      <c r="Q861" s="2">
        <f>P861</f>
        <v>1</v>
      </c>
      <c r="R861" s="2">
        <f>DAY(F861)</f>
        <v>25</v>
      </c>
      <c r="S861" s="2" t="str">
        <f>"&lt;a href="&amp;""""&amp;L861&amp;"\"&amp;K861&amp;"""&gt;"&amp;B861&amp;"&lt;/a&gt;"</f>
        <v>&lt;a href="set03\tsr\tsr_august_3,_1922_-_december_25,_1924\birth\holtan,_female_birth_to_oscar_january_25,_1923_p1_tsr.pdf"&gt;Holtan&lt;/a&gt;</v>
      </c>
      <c r="T861" s="78" t="str">
        <f>"&lt;tr&gt;&lt;td class="&amp;""""&amp;"dataleft"&amp;""""&amp;"&gt;"&amp;
TEXT(A861,"0")&amp;"&lt;/td&gt;&lt;td class="&amp;""""&amp;"dataleft"&amp;""""&amp;"&gt;"&amp;
TEXT(B861,"")&amp;"&lt;/td&gt;&lt;td class="&amp;""""&amp;"dataleft"&amp;""""&amp;"&gt;"&amp;
TEXT(C861,"")&amp;"&lt;/td&gt;&lt;td class="&amp;""""&amp;"dataleft"&amp;""""&amp;"&gt;"&amp;
TEXT(D861,"0.0")&amp;"&lt;/td&gt;&lt;td class="&amp;""""&amp;"datacenter"&amp;""""&amp;"&gt;"&amp;
TEXT(E861,"0.0")&amp;"&lt;/td&gt;&lt;td class="&amp;""""&amp;"dataright"&amp;""""&amp;"&gt;"&amp;
TEXT(F861,"mmmm d, yyyy")&amp;"&lt;/td&gt;&lt;td class="&amp;""""&amp;"datacenter"&amp;""""&amp;"&gt;"&amp;
TEXT(G861,"0.0")&amp;"&lt;/td&gt;&lt;td class="&amp;""""&amp;"datacenter"&amp;""""&amp;"&gt;"&amp;
TEXT(H861,"0")&amp;"&lt;/td&gt;"&amp;
"&lt;/tr&gt;"</f>
        <v>&lt;tr&gt;&lt;td class="dataleft"&gt;365&lt;/td&gt;&lt;td class="dataleft"&gt;Holtan&lt;/td&gt;&lt;td class="dataleft"&gt;&lt;/td&gt;&lt;td class="dataleft"&gt;Oscar  &lt;/td&gt;&lt;td class="datacenter"&gt;F&lt;/td&gt;&lt;td class="dataright"&gt;January 25, 1923&lt;/td&gt;&lt;td class="datacenter"&gt;The Sutton Reporter&lt;/td&gt;&lt;td class="datacenter"&gt;1&lt;/td&gt;&lt;/tr&gt;</v>
      </c>
      <c r="U861" s="2">
        <f>LEN(S861)</f>
        <v>133</v>
      </c>
    </row>
    <row r="862" spans="1:21" x14ac:dyDescent="0.25">
      <c r="A862" s="2">
        <v>366</v>
      </c>
      <c r="B862" s="4" t="s">
        <v>9529</v>
      </c>
      <c r="C862" s="4"/>
      <c r="D862" s="4" t="s">
        <v>346</v>
      </c>
      <c r="E862" s="5" t="s">
        <v>226</v>
      </c>
      <c r="F862" s="52">
        <v>8272</v>
      </c>
      <c r="G862" s="5" t="s">
        <v>13630</v>
      </c>
      <c r="H862" s="5">
        <v>1</v>
      </c>
      <c r="I862" s="48">
        <v>33</v>
      </c>
      <c r="J862" s="5">
        <v>862</v>
      </c>
      <c r="K862" s="47" t="s">
        <v>20178</v>
      </c>
      <c r="L862" s="46" t="s">
        <v>25750</v>
      </c>
      <c r="M862" s="46"/>
      <c r="N862" s="46"/>
      <c r="O862" s="39">
        <f>YEAR(F862)</f>
        <v>1922</v>
      </c>
      <c r="P862" s="2">
        <f>MONTH(F862)</f>
        <v>8</v>
      </c>
      <c r="Q862" s="2">
        <f>P862</f>
        <v>8</v>
      </c>
      <c r="R862" s="2">
        <f>DAY(F862)</f>
        <v>24</v>
      </c>
      <c r="S862" s="2" t="str">
        <f>"&lt;a href="&amp;""""&amp;L862&amp;"\"&amp;K862&amp;"""&gt;"&amp;B862&amp;"&lt;/a&gt;"</f>
        <v>&lt;a href="set03\tsr\tsr_august_3,_1922_-_december_25,_1924\birth\honey,_female_birth_to_h_s_august_24,_1922_p1_tsr.pdf"&gt;Honey&lt;/a&gt;</v>
      </c>
      <c r="T862" s="78" t="str">
        <f>"&lt;tr&gt;&lt;td class="&amp;""""&amp;"dataleft"&amp;""""&amp;"&gt;"&amp;
TEXT(A862,"0")&amp;"&lt;/td&gt;&lt;td class="&amp;""""&amp;"dataleft"&amp;""""&amp;"&gt;"&amp;
TEXT(B862,"")&amp;"&lt;/td&gt;&lt;td class="&amp;""""&amp;"dataleft"&amp;""""&amp;"&gt;"&amp;
TEXT(C862,"")&amp;"&lt;/td&gt;&lt;td class="&amp;""""&amp;"dataleft"&amp;""""&amp;"&gt;"&amp;
TEXT(D862,"0.0")&amp;"&lt;/td&gt;&lt;td class="&amp;""""&amp;"datacenter"&amp;""""&amp;"&gt;"&amp;
TEXT(E862,"0.0")&amp;"&lt;/td&gt;&lt;td class="&amp;""""&amp;"dataright"&amp;""""&amp;"&gt;"&amp;
TEXT(F862,"mmmm d, yyyy")&amp;"&lt;/td&gt;&lt;td class="&amp;""""&amp;"datacenter"&amp;""""&amp;"&gt;"&amp;
TEXT(G862,"0.0")&amp;"&lt;/td&gt;&lt;td class="&amp;""""&amp;"datacenter"&amp;""""&amp;"&gt;"&amp;
TEXT(H862,"0")&amp;"&lt;/td&gt;"&amp;
"&lt;/tr&gt;"</f>
        <v>&lt;tr&gt;&lt;td class="dataleft"&gt;366&lt;/td&gt;&lt;td class="dataleft"&gt;Honey&lt;/td&gt;&lt;td class="dataleft"&gt;&lt;/td&gt;&lt;td class="dataleft"&gt;H S&lt;/td&gt;&lt;td class="datacenter"&gt;F&lt;/td&gt;&lt;td class="dataright"&gt;August 24, 1922&lt;/td&gt;&lt;td class="datacenter"&gt;The Sutton Reporter&lt;/td&gt;&lt;td class="datacenter"&gt;1&lt;/td&gt;&lt;/tr&gt;</v>
      </c>
      <c r="U862" s="2">
        <f>LEN(S862)</f>
        <v>128</v>
      </c>
    </row>
    <row r="863" spans="1:21" ht="30" x14ac:dyDescent="0.25">
      <c r="A863" s="2">
        <v>380</v>
      </c>
      <c r="B863" s="4" t="s">
        <v>269</v>
      </c>
      <c r="C863" s="4"/>
      <c r="D863" s="4" t="s">
        <v>837</v>
      </c>
      <c r="E863" s="5" t="s">
        <v>26</v>
      </c>
      <c r="F863" s="52">
        <v>8321</v>
      </c>
      <c r="G863" s="5" t="s">
        <v>13630</v>
      </c>
      <c r="H863" s="5">
        <v>1</v>
      </c>
      <c r="I863" s="48">
        <v>33</v>
      </c>
      <c r="J863" s="5">
        <v>863</v>
      </c>
      <c r="K863" s="47" t="s">
        <v>20179</v>
      </c>
      <c r="L863" s="46" t="s">
        <v>25750</v>
      </c>
      <c r="M863" s="46"/>
      <c r="N863" s="46"/>
      <c r="O863" s="39">
        <f>YEAR(F863)</f>
        <v>1922</v>
      </c>
      <c r="P863" s="2">
        <f>MONTH(F863)</f>
        <v>10</v>
      </c>
      <c r="Q863" s="2">
        <f>P863</f>
        <v>10</v>
      </c>
      <c r="R863" s="2">
        <f>DAY(F863)</f>
        <v>12</v>
      </c>
      <c r="S863" s="2" t="str">
        <f>"&lt;a href="&amp;""""&amp;L863&amp;"\"&amp;K863&amp;"""&gt;"&amp;B863&amp;"&lt;/a&gt;"</f>
        <v>&lt;a href="set03\tsr\tsr_august_3,_1922_-_december_25,_1924\birth\howden,_male_birth_to_s_g_october_12,_1922_p1_tsr.pdf"&gt;Howden&lt;/a&gt;</v>
      </c>
      <c r="T863" s="78" t="str">
        <f>"&lt;tr&gt;&lt;td class="&amp;""""&amp;"dataleft"&amp;""""&amp;"&gt;"&amp;
TEXT(A863,"0")&amp;"&lt;/td&gt;&lt;td class="&amp;""""&amp;"dataleft"&amp;""""&amp;"&gt;"&amp;
TEXT(B863,"")&amp;"&lt;/td&gt;&lt;td class="&amp;""""&amp;"dataleft"&amp;""""&amp;"&gt;"&amp;
TEXT(C863,"")&amp;"&lt;/td&gt;&lt;td class="&amp;""""&amp;"dataleft"&amp;""""&amp;"&gt;"&amp;
TEXT(D863,"0.0")&amp;"&lt;/td&gt;&lt;td class="&amp;""""&amp;"datacenter"&amp;""""&amp;"&gt;"&amp;
TEXT(E863,"0.0")&amp;"&lt;/td&gt;&lt;td class="&amp;""""&amp;"dataright"&amp;""""&amp;"&gt;"&amp;
TEXT(F863,"mmmm d, yyyy")&amp;"&lt;/td&gt;&lt;td class="&amp;""""&amp;"datacenter"&amp;""""&amp;"&gt;"&amp;
TEXT(G863,"0.0")&amp;"&lt;/td&gt;&lt;td class="&amp;""""&amp;"datacenter"&amp;""""&amp;"&gt;"&amp;
TEXT(H863,"0")&amp;"&lt;/td&gt;"&amp;
"&lt;/tr&gt;"</f>
        <v>&lt;tr&gt;&lt;td class="dataleft"&gt;380&lt;/td&gt;&lt;td class="dataleft"&gt;Howden&lt;/td&gt;&lt;td class="dataleft"&gt;&lt;/td&gt;&lt;td class="dataleft"&gt;S G&lt;/td&gt;&lt;td class="datacenter"&gt;M&lt;/td&gt;&lt;td class="dataright"&gt;October 12, 1922&lt;/td&gt;&lt;td class="datacenter"&gt;The Sutton Reporter&lt;/td&gt;&lt;td class="datacenter"&gt;1&lt;/td&gt;&lt;/tr&gt;</v>
      </c>
      <c r="U863" s="2">
        <f>LEN(S863)</f>
        <v>129</v>
      </c>
    </row>
    <row r="864" spans="1:21" ht="30" x14ac:dyDescent="0.25">
      <c r="A864" s="2">
        <v>433</v>
      </c>
      <c r="B864" s="4" t="s">
        <v>9530</v>
      </c>
      <c r="C864" s="4"/>
      <c r="D864" s="4" t="s">
        <v>311</v>
      </c>
      <c r="E864" s="5"/>
      <c r="F864" s="52">
        <v>9098</v>
      </c>
      <c r="G864" s="5" t="s">
        <v>13630</v>
      </c>
      <c r="H864" s="5">
        <v>1</v>
      </c>
      <c r="I864" s="48">
        <v>33</v>
      </c>
      <c r="J864" s="5">
        <v>864</v>
      </c>
      <c r="K864" s="47" t="s">
        <v>20180</v>
      </c>
      <c r="L864" s="46" t="s">
        <v>25750</v>
      </c>
      <c r="M864" s="46"/>
      <c r="N864" s="46"/>
      <c r="O864" s="39">
        <f>YEAR(F864)</f>
        <v>1924</v>
      </c>
      <c r="P864" s="2">
        <f>MONTH(F864)</f>
        <v>11</v>
      </c>
      <c r="Q864" s="2">
        <f>P864</f>
        <v>11</v>
      </c>
      <c r="R864" s="2">
        <f>DAY(F864)</f>
        <v>27</v>
      </c>
      <c r="S864" s="2" t="str">
        <f>"&lt;a href="&amp;""""&amp;L864&amp;"\"&amp;K864&amp;"""&gt;"&amp;B864&amp;"&lt;/a&gt;"</f>
        <v>&lt;a href="set03\tsr\tsr_august_3,_1922_-_december_25,_1924\birth\johnston,_birth_to_fred_november_27,_1924_p1_tsr.pdf"&gt;Johnston&lt;/a&gt;</v>
      </c>
      <c r="T864" s="78" t="str">
        <f>"&lt;tr&gt;&lt;td class="&amp;""""&amp;"dataleft"&amp;""""&amp;"&gt;"&amp;
TEXT(A864,"0")&amp;"&lt;/td&gt;&lt;td class="&amp;""""&amp;"dataleft"&amp;""""&amp;"&gt;"&amp;
TEXT(B864,"")&amp;"&lt;/td&gt;&lt;td class="&amp;""""&amp;"dataleft"&amp;""""&amp;"&gt;"&amp;
TEXT(C864,"")&amp;"&lt;/td&gt;&lt;td class="&amp;""""&amp;"dataleft"&amp;""""&amp;"&gt;"&amp;
TEXT(D864,"0.0")&amp;"&lt;/td&gt;&lt;td class="&amp;""""&amp;"datacenter"&amp;""""&amp;"&gt;"&amp;
TEXT(E864,"0.0")&amp;"&lt;/td&gt;&lt;td class="&amp;""""&amp;"dataright"&amp;""""&amp;"&gt;"&amp;
TEXT(F864,"mmmm d, yyyy")&amp;"&lt;/td&gt;&lt;td class="&amp;""""&amp;"datacenter"&amp;""""&amp;"&gt;"&amp;
TEXT(G864,"0.0")&amp;"&lt;/td&gt;&lt;td class="&amp;""""&amp;"datacenter"&amp;""""&amp;"&gt;"&amp;
TEXT(H864,"0")&amp;"&lt;/td&gt;"&amp;
"&lt;/tr&gt;"</f>
        <v>&lt;tr&gt;&lt;td class="dataleft"&gt;433&lt;/td&gt;&lt;td class="dataleft"&gt;Johnston&lt;/td&gt;&lt;td class="dataleft"&gt;&lt;/td&gt;&lt;td class="dataleft"&gt;Fred&lt;/td&gt;&lt;td class="datacenter"&gt;0.0&lt;/td&gt;&lt;td class="dataright"&gt;November 27, 1924&lt;/td&gt;&lt;td class="datacenter"&gt;The Sutton Reporter&lt;/td&gt;&lt;td class="datacenter"&gt;1&lt;/td&gt;&lt;/tr&gt;</v>
      </c>
      <c r="U864" s="2">
        <f>LEN(S864)</f>
        <v>130</v>
      </c>
    </row>
    <row r="865" spans="1:21" ht="30" x14ac:dyDescent="0.25">
      <c r="A865" s="2">
        <v>454</v>
      </c>
      <c r="B865" s="4" t="s">
        <v>272</v>
      </c>
      <c r="C865" s="4"/>
      <c r="D865" s="4" t="s">
        <v>302</v>
      </c>
      <c r="E865" s="5" t="s">
        <v>226</v>
      </c>
      <c r="F865" s="52">
        <v>8727</v>
      </c>
      <c r="G865" s="5" t="s">
        <v>13630</v>
      </c>
      <c r="H865" s="5">
        <v>1</v>
      </c>
      <c r="I865" s="48">
        <v>33</v>
      </c>
      <c r="J865" s="5">
        <v>865</v>
      </c>
      <c r="K865" s="47" t="s">
        <v>20181</v>
      </c>
      <c r="L865" s="46" t="s">
        <v>25750</v>
      </c>
      <c r="M865" s="46"/>
      <c r="N865" s="46"/>
      <c r="O865" s="39">
        <f>YEAR(F865)</f>
        <v>1923</v>
      </c>
      <c r="P865" s="2">
        <f>MONTH(F865)</f>
        <v>11</v>
      </c>
      <c r="Q865" s="2">
        <f>P865</f>
        <v>11</v>
      </c>
      <c r="R865" s="2">
        <f>DAY(F865)</f>
        <v>22</v>
      </c>
      <c r="S865" s="2" t="str">
        <f>"&lt;a href="&amp;""""&amp;L865&amp;"\"&amp;K865&amp;"""&gt;"&amp;B865&amp;"&lt;/a&gt;"</f>
        <v>&lt;a href="set03\tsr\tsr_august_3,_1922_-_december_25,_1924\birth\kingsley,_female_birth_to_milo_november_22,_1923_p1_tsr.pdf"&gt;Kingsley&lt;/a&gt;</v>
      </c>
      <c r="T865" s="78" t="str">
        <f>"&lt;tr&gt;&lt;td class="&amp;""""&amp;"dataleft"&amp;""""&amp;"&gt;"&amp;
TEXT(A865,"0")&amp;"&lt;/td&gt;&lt;td class="&amp;""""&amp;"dataleft"&amp;""""&amp;"&gt;"&amp;
TEXT(B865,"")&amp;"&lt;/td&gt;&lt;td class="&amp;""""&amp;"dataleft"&amp;""""&amp;"&gt;"&amp;
TEXT(C865,"")&amp;"&lt;/td&gt;&lt;td class="&amp;""""&amp;"dataleft"&amp;""""&amp;"&gt;"&amp;
TEXT(D865,"0.0")&amp;"&lt;/td&gt;&lt;td class="&amp;""""&amp;"datacenter"&amp;""""&amp;"&gt;"&amp;
TEXT(E865,"0.0")&amp;"&lt;/td&gt;&lt;td class="&amp;""""&amp;"dataright"&amp;""""&amp;"&gt;"&amp;
TEXT(F865,"mmmm d, yyyy")&amp;"&lt;/td&gt;&lt;td class="&amp;""""&amp;"datacenter"&amp;""""&amp;"&gt;"&amp;
TEXT(G865,"0.0")&amp;"&lt;/td&gt;&lt;td class="&amp;""""&amp;"datacenter"&amp;""""&amp;"&gt;"&amp;
TEXT(H865,"0")&amp;"&lt;/td&gt;"&amp;
"&lt;/tr&gt;"</f>
        <v>&lt;tr&gt;&lt;td class="dataleft"&gt;454&lt;/td&gt;&lt;td class="dataleft"&gt;Kingsley&lt;/td&gt;&lt;td class="dataleft"&gt;&lt;/td&gt;&lt;td class="dataleft"&gt;Milo&lt;/td&gt;&lt;td class="datacenter"&gt;F&lt;/td&gt;&lt;td class="dataright"&gt;November 22, 1923&lt;/td&gt;&lt;td class="datacenter"&gt;The Sutton Reporter&lt;/td&gt;&lt;td class="datacenter"&gt;1&lt;/td&gt;&lt;/tr&gt;</v>
      </c>
      <c r="U865" s="2">
        <f>LEN(S865)</f>
        <v>137</v>
      </c>
    </row>
    <row r="866" spans="1:21" x14ac:dyDescent="0.25">
      <c r="A866" s="2">
        <v>509</v>
      </c>
      <c r="B866" s="4" t="s">
        <v>9531</v>
      </c>
      <c r="C866" s="4"/>
      <c r="D866" s="4" t="s">
        <v>334</v>
      </c>
      <c r="E866" s="5" t="s">
        <v>226</v>
      </c>
      <c r="F866" s="52">
        <v>8587</v>
      </c>
      <c r="G866" s="5" t="s">
        <v>13630</v>
      </c>
      <c r="H866" s="5">
        <v>1</v>
      </c>
      <c r="I866" s="48">
        <v>33</v>
      </c>
      <c r="J866" s="5">
        <v>866</v>
      </c>
      <c r="K866" s="47" t="s">
        <v>20182</v>
      </c>
      <c r="L866" s="46" t="s">
        <v>25750</v>
      </c>
      <c r="M866" s="46"/>
      <c r="N866" s="46"/>
      <c r="O866" s="39">
        <f>YEAR(F866)</f>
        <v>1923</v>
      </c>
      <c r="P866" s="2">
        <f>MONTH(F866)</f>
        <v>7</v>
      </c>
      <c r="Q866" s="2">
        <f>P866</f>
        <v>7</v>
      </c>
      <c r="R866" s="2">
        <f>DAY(F866)</f>
        <v>5</v>
      </c>
      <c r="S866" s="2" t="str">
        <f>"&lt;a href="&amp;""""&amp;L866&amp;"\"&amp;K866&amp;"""&gt;"&amp;B866&amp;"&lt;/a&gt;"</f>
        <v>&lt;a href="set03\tsr\tsr_august_3,_1922_-_december_25,_1924\birth\linse,_female_birth_to_c_a_july_5,_1923_p1_tsr.pdf"&gt;Linse&lt;/a&gt;</v>
      </c>
      <c r="T866" s="78" t="str">
        <f>"&lt;tr&gt;&lt;td class="&amp;""""&amp;"dataleft"&amp;""""&amp;"&gt;"&amp;
TEXT(A866,"0")&amp;"&lt;/td&gt;&lt;td class="&amp;""""&amp;"dataleft"&amp;""""&amp;"&gt;"&amp;
TEXT(B866,"")&amp;"&lt;/td&gt;&lt;td class="&amp;""""&amp;"dataleft"&amp;""""&amp;"&gt;"&amp;
TEXT(C866,"")&amp;"&lt;/td&gt;&lt;td class="&amp;""""&amp;"dataleft"&amp;""""&amp;"&gt;"&amp;
TEXT(D866,"0.0")&amp;"&lt;/td&gt;&lt;td class="&amp;""""&amp;"datacenter"&amp;""""&amp;"&gt;"&amp;
TEXT(E866,"0.0")&amp;"&lt;/td&gt;&lt;td class="&amp;""""&amp;"dataright"&amp;""""&amp;"&gt;"&amp;
TEXT(F866,"mmmm d, yyyy")&amp;"&lt;/td&gt;&lt;td class="&amp;""""&amp;"datacenter"&amp;""""&amp;"&gt;"&amp;
TEXT(G866,"0.0")&amp;"&lt;/td&gt;&lt;td class="&amp;""""&amp;"datacenter"&amp;""""&amp;"&gt;"&amp;
TEXT(H866,"0")&amp;"&lt;/td&gt;"&amp;
"&lt;/tr&gt;"</f>
        <v>&lt;tr&gt;&lt;td class="dataleft"&gt;509&lt;/td&gt;&lt;td class="dataleft"&gt;Linse&lt;/td&gt;&lt;td class="dataleft"&gt;&lt;/td&gt;&lt;td class="dataleft"&gt;C A&lt;/td&gt;&lt;td class="datacenter"&gt;F&lt;/td&gt;&lt;td class="dataright"&gt;July 5, 1923&lt;/td&gt;&lt;td class="datacenter"&gt;The Sutton Reporter&lt;/td&gt;&lt;td class="datacenter"&gt;1&lt;/td&gt;&lt;/tr&gt;</v>
      </c>
      <c r="U866" s="2">
        <f>LEN(S866)</f>
        <v>125</v>
      </c>
    </row>
    <row r="867" spans="1:21" ht="30" x14ac:dyDescent="0.25">
      <c r="A867" s="2">
        <v>519</v>
      </c>
      <c r="B867" s="4" t="s">
        <v>9532</v>
      </c>
      <c r="C867" s="4"/>
      <c r="D867" s="4" t="s">
        <v>9533</v>
      </c>
      <c r="E867" s="5" t="s">
        <v>26</v>
      </c>
      <c r="F867" s="52">
        <v>8370</v>
      </c>
      <c r="G867" s="5" t="s">
        <v>13630</v>
      </c>
      <c r="H867" s="5">
        <v>1</v>
      </c>
      <c r="I867" s="48">
        <v>33</v>
      </c>
      <c r="J867" s="5">
        <v>867</v>
      </c>
      <c r="K867" s="47" t="s">
        <v>20183</v>
      </c>
      <c r="L867" s="46" t="s">
        <v>25750</v>
      </c>
      <c r="M867" s="46"/>
      <c r="N867" s="46"/>
      <c r="O867" s="39">
        <f>YEAR(F867)</f>
        <v>1922</v>
      </c>
      <c r="P867" s="2">
        <f>MONTH(F867)</f>
        <v>11</v>
      </c>
      <c r="Q867" s="2">
        <f>P867</f>
        <v>11</v>
      </c>
      <c r="R867" s="2">
        <f>DAY(F867)</f>
        <v>30</v>
      </c>
      <c r="S867" s="2" t="str">
        <f>"&lt;a href="&amp;""""&amp;L867&amp;"\"&amp;K867&amp;"""&gt;"&amp;B867&amp;"&lt;/a&gt;"</f>
        <v>&lt;a href="set03\tsr\tsr_august_3,_1922_-_december_25,_1924\birth\lunder,_male_birth_to_b_m_november_30,_1922_p1_tsr.pdf"&gt;Lunder&lt;/a&gt;</v>
      </c>
      <c r="T867" s="78" t="str">
        <f>"&lt;tr&gt;&lt;td class="&amp;""""&amp;"dataleft"&amp;""""&amp;"&gt;"&amp;
TEXT(A867,"0")&amp;"&lt;/td&gt;&lt;td class="&amp;""""&amp;"dataleft"&amp;""""&amp;"&gt;"&amp;
TEXT(B867,"")&amp;"&lt;/td&gt;&lt;td class="&amp;""""&amp;"dataleft"&amp;""""&amp;"&gt;"&amp;
TEXT(C867,"")&amp;"&lt;/td&gt;&lt;td class="&amp;""""&amp;"dataleft"&amp;""""&amp;"&gt;"&amp;
TEXT(D867,"0.0")&amp;"&lt;/td&gt;&lt;td class="&amp;""""&amp;"datacenter"&amp;""""&amp;"&gt;"&amp;
TEXT(E867,"0.0")&amp;"&lt;/td&gt;&lt;td class="&amp;""""&amp;"dataright"&amp;""""&amp;"&gt;"&amp;
TEXT(F867,"mmmm d, yyyy")&amp;"&lt;/td&gt;&lt;td class="&amp;""""&amp;"datacenter"&amp;""""&amp;"&gt;"&amp;
TEXT(G867,"0.0")&amp;"&lt;/td&gt;&lt;td class="&amp;""""&amp;"datacenter"&amp;""""&amp;"&gt;"&amp;
TEXT(H867,"0")&amp;"&lt;/td&gt;"&amp;
"&lt;/tr&gt;"</f>
        <v>&lt;tr&gt;&lt;td class="dataleft"&gt;519&lt;/td&gt;&lt;td class="dataleft"&gt;Lunder&lt;/td&gt;&lt;td class="dataleft"&gt;&lt;/td&gt;&lt;td class="dataleft"&gt;B M&lt;/td&gt;&lt;td class="datacenter"&gt;M&lt;/td&gt;&lt;td class="dataright"&gt;November 30, 1922&lt;/td&gt;&lt;td class="datacenter"&gt;The Sutton Reporter&lt;/td&gt;&lt;td class="datacenter"&gt;1&lt;/td&gt;&lt;/tr&gt;</v>
      </c>
      <c r="U867" s="2">
        <f>LEN(S867)</f>
        <v>130</v>
      </c>
    </row>
    <row r="868" spans="1:21" ht="30" x14ac:dyDescent="0.25">
      <c r="A868" s="2">
        <v>557</v>
      </c>
      <c r="B868" s="4" t="s">
        <v>280</v>
      </c>
      <c r="C868" s="4"/>
      <c r="D868" s="4" t="s">
        <v>311</v>
      </c>
      <c r="E868" s="5" t="s">
        <v>26</v>
      </c>
      <c r="F868" s="52">
        <v>8622</v>
      </c>
      <c r="G868" s="5" t="s">
        <v>13630</v>
      </c>
      <c r="H868" s="5">
        <v>1</v>
      </c>
      <c r="I868" s="48">
        <v>33</v>
      </c>
      <c r="J868" s="5">
        <v>868</v>
      </c>
      <c r="K868" s="47" t="s">
        <v>20184</v>
      </c>
      <c r="L868" s="46" t="s">
        <v>25750</v>
      </c>
      <c r="M868" s="46"/>
      <c r="N868" s="46"/>
      <c r="O868" s="39">
        <f>YEAR(F868)</f>
        <v>1923</v>
      </c>
      <c r="P868" s="2">
        <f>MONTH(F868)</f>
        <v>8</v>
      </c>
      <c r="Q868" s="2">
        <f>P868</f>
        <v>8</v>
      </c>
      <c r="R868" s="2">
        <f>DAY(F868)</f>
        <v>9</v>
      </c>
      <c r="S868" s="2" t="str">
        <f>"&lt;a href="&amp;""""&amp;L868&amp;"\"&amp;K868&amp;"""&gt;"&amp;B868&amp;"&lt;/a&gt;"</f>
        <v>&lt;a href="set03\tsr\tsr_august_3,_1922_-_december_25,_1924\birth\melgard,_male_birth_to_fred_august_9,_1923_p1_tsr.pdf"&gt;Melgard&lt;/a&gt;</v>
      </c>
      <c r="T868" s="78" t="str">
        <f>"&lt;tr&gt;&lt;td class="&amp;""""&amp;"dataleft"&amp;""""&amp;"&gt;"&amp;
TEXT(A868,"0")&amp;"&lt;/td&gt;&lt;td class="&amp;""""&amp;"dataleft"&amp;""""&amp;"&gt;"&amp;
TEXT(B868,"")&amp;"&lt;/td&gt;&lt;td class="&amp;""""&amp;"dataleft"&amp;""""&amp;"&gt;"&amp;
TEXT(C868,"")&amp;"&lt;/td&gt;&lt;td class="&amp;""""&amp;"dataleft"&amp;""""&amp;"&gt;"&amp;
TEXT(D868,"0.0")&amp;"&lt;/td&gt;&lt;td class="&amp;""""&amp;"datacenter"&amp;""""&amp;"&gt;"&amp;
TEXT(E868,"0.0")&amp;"&lt;/td&gt;&lt;td class="&amp;""""&amp;"dataright"&amp;""""&amp;"&gt;"&amp;
TEXT(F868,"mmmm d, yyyy")&amp;"&lt;/td&gt;&lt;td class="&amp;""""&amp;"datacenter"&amp;""""&amp;"&gt;"&amp;
TEXT(G868,"0.0")&amp;"&lt;/td&gt;&lt;td class="&amp;""""&amp;"datacenter"&amp;""""&amp;"&gt;"&amp;
TEXT(H868,"0")&amp;"&lt;/td&gt;"&amp;
"&lt;/tr&gt;"</f>
        <v>&lt;tr&gt;&lt;td class="dataleft"&gt;557&lt;/td&gt;&lt;td class="dataleft"&gt;Melgard&lt;/td&gt;&lt;td class="dataleft"&gt;&lt;/td&gt;&lt;td class="dataleft"&gt;Fred&lt;/td&gt;&lt;td class="datacenter"&gt;M&lt;/td&gt;&lt;td class="dataright"&gt;August 9, 1923&lt;/td&gt;&lt;td class="datacenter"&gt;The Sutton Reporter&lt;/td&gt;&lt;td class="datacenter"&gt;1&lt;/td&gt;&lt;/tr&gt;</v>
      </c>
      <c r="U868" s="2">
        <f>LEN(S868)</f>
        <v>130</v>
      </c>
    </row>
    <row r="869" spans="1:21" x14ac:dyDescent="0.25">
      <c r="A869" s="2">
        <v>593</v>
      </c>
      <c r="B869" s="4" t="s">
        <v>9534</v>
      </c>
      <c r="C869" s="4"/>
      <c r="D869" s="4" t="s">
        <v>9535</v>
      </c>
      <c r="E869" s="5" t="s">
        <v>26</v>
      </c>
      <c r="F869" s="52">
        <v>8615</v>
      </c>
      <c r="G869" s="5" t="s">
        <v>13630</v>
      </c>
      <c r="H869" s="5">
        <v>1</v>
      </c>
      <c r="I869" s="48">
        <v>33</v>
      </c>
      <c r="J869" s="5">
        <v>869</v>
      </c>
      <c r="K869" s="47" t="s">
        <v>20185</v>
      </c>
      <c r="L869" s="46" t="s">
        <v>25750</v>
      </c>
      <c r="M869" s="46"/>
      <c r="N869" s="46"/>
      <c r="O869" s="39">
        <f>YEAR(F869)</f>
        <v>1923</v>
      </c>
      <c r="P869" s="2">
        <f>MONTH(F869)</f>
        <v>8</v>
      </c>
      <c r="Q869" s="2">
        <f>P869</f>
        <v>8</v>
      </c>
      <c r="R869" s="2">
        <f>DAY(F869)</f>
        <v>2</v>
      </c>
      <c r="S869" s="2" t="str">
        <f>"&lt;a href="&amp;""""&amp;L869&amp;"\"&amp;K869&amp;"""&gt;"&amp;B869&amp;"&lt;/a&gt;"</f>
        <v>&lt;a href="set03\tsr\tsr_august_3,_1922_-_december_25,_1924\birth\natwick,_male_birth_to_rev._august_2,_1923_p1_tsr.pdf"&gt;Natwick&lt;/a&gt;</v>
      </c>
      <c r="T869" s="78" t="str">
        <f>"&lt;tr&gt;&lt;td class="&amp;""""&amp;"dataleft"&amp;""""&amp;"&gt;"&amp;
TEXT(A869,"0")&amp;"&lt;/td&gt;&lt;td class="&amp;""""&amp;"dataleft"&amp;""""&amp;"&gt;"&amp;
TEXT(B869,"")&amp;"&lt;/td&gt;&lt;td class="&amp;""""&amp;"dataleft"&amp;""""&amp;"&gt;"&amp;
TEXT(C869,"")&amp;"&lt;/td&gt;&lt;td class="&amp;""""&amp;"dataleft"&amp;""""&amp;"&gt;"&amp;
TEXT(D869,"0.0")&amp;"&lt;/td&gt;&lt;td class="&amp;""""&amp;"datacenter"&amp;""""&amp;"&gt;"&amp;
TEXT(E869,"0.0")&amp;"&lt;/td&gt;&lt;td class="&amp;""""&amp;"dataright"&amp;""""&amp;"&gt;"&amp;
TEXT(F869,"mmmm d, yyyy")&amp;"&lt;/td&gt;&lt;td class="&amp;""""&amp;"datacenter"&amp;""""&amp;"&gt;"&amp;
TEXT(G869,"0.0")&amp;"&lt;/td&gt;&lt;td class="&amp;""""&amp;"datacenter"&amp;""""&amp;"&gt;"&amp;
TEXT(H869,"0")&amp;"&lt;/td&gt;"&amp;
"&lt;/tr&gt;"</f>
        <v>&lt;tr&gt;&lt;td class="dataleft"&gt;593&lt;/td&gt;&lt;td class="dataleft"&gt;Natwick&lt;/td&gt;&lt;td class="dataleft"&gt;&lt;/td&gt;&lt;td class="dataleft"&gt;Rev&lt;/td&gt;&lt;td class="datacenter"&gt;M&lt;/td&gt;&lt;td class="dataright"&gt;August 2, 1923&lt;/td&gt;&lt;td class="datacenter"&gt;The Sutton Reporter&lt;/td&gt;&lt;td class="datacenter"&gt;1&lt;/td&gt;&lt;/tr&gt;</v>
      </c>
      <c r="U869" s="2">
        <f>LEN(S869)</f>
        <v>130</v>
      </c>
    </row>
    <row r="870" spans="1:21" ht="30" x14ac:dyDescent="0.25">
      <c r="A870" s="2">
        <v>610</v>
      </c>
      <c r="B870" s="4" t="s">
        <v>282</v>
      </c>
      <c r="C870" s="4"/>
      <c r="D870" s="4" t="s">
        <v>4169</v>
      </c>
      <c r="E870" s="5" t="s">
        <v>26</v>
      </c>
      <c r="F870" s="52">
        <v>8818</v>
      </c>
      <c r="G870" s="5" t="s">
        <v>13630</v>
      </c>
      <c r="H870" s="5">
        <v>1</v>
      </c>
      <c r="I870" s="48">
        <v>33</v>
      </c>
      <c r="J870" s="5">
        <v>870</v>
      </c>
      <c r="K870" s="47" t="s">
        <v>20186</v>
      </c>
      <c r="L870" s="46" t="s">
        <v>25750</v>
      </c>
      <c r="M870" s="46"/>
      <c r="N870" s="46"/>
      <c r="O870" s="39">
        <f>YEAR(F870)</f>
        <v>1924</v>
      </c>
      <c r="P870" s="2">
        <f>MONTH(F870)</f>
        <v>2</v>
      </c>
      <c r="Q870" s="2">
        <f>P870</f>
        <v>2</v>
      </c>
      <c r="R870" s="2">
        <f>DAY(F870)</f>
        <v>21</v>
      </c>
      <c r="S870" s="2" t="str">
        <f>"&lt;a href="&amp;""""&amp;L870&amp;"\"&amp;K870&amp;"""&gt;"&amp;B870&amp;"&lt;/a&gt;"</f>
        <v>&lt;a href="set03\tsr\tsr_august_3,_1922_-_december_25,_1924\birth\nelson,_male_birth_to_albert_february_21,_1924_p1_tsr.pdf"&gt;Nelson&lt;/a&gt;</v>
      </c>
      <c r="T870" s="78" t="str">
        <f>"&lt;tr&gt;&lt;td class="&amp;""""&amp;"dataleft"&amp;""""&amp;"&gt;"&amp;
TEXT(A870,"0")&amp;"&lt;/td&gt;&lt;td class="&amp;""""&amp;"dataleft"&amp;""""&amp;"&gt;"&amp;
TEXT(B870,"")&amp;"&lt;/td&gt;&lt;td class="&amp;""""&amp;"dataleft"&amp;""""&amp;"&gt;"&amp;
TEXT(C870,"")&amp;"&lt;/td&gt;&lt;td class="&amp;""""&amp;"dataleft"&amp;""""&amp;"&gt;"&amp;
TEXT(D870,"0.0")&amp;"&lt;/td&gt;&lt;td class="&amp;""""&amp;"datacenter"&amp;""""&amp;"&gt;"&amp;
TEXT(E870,"0.0")&amp;"&lt;/td&gt;&lt;td class="&amp;""""&amp;"dataright"&amp;""""&amp;"&gt;"&amp;
TEXT(F870,"mmmm d, yyyy")&amp;"&lt;/td&gt;&lt;td class="&amp;""""&amp;"datacenter"&amp;""""&amp;"&gt;"&amp;
TEXT(G870,"0.0")&amp;"&lt;/td&gt;&lt;td class="&amp;""""&amp;"datacenter"&amp;""""&amp;"&gt;"&amp;
TEXT(H870,"0")&amp;"&lt;/td&gt;"&amp;
"&lt;/tr&gt;"</f>
        <v>&lt;tr&gt;&lt;td class="dataleft"&gt;610&lt;/td&gt;&lt;td class="dataleft"&gt;Nelson&lt;/td&gt;&lt;td class="dataleft"&gt;&lt;/td&gt;&lt;td class="dataleft"&gt;Albert&lt;/td&gt;&lt;td class="datacenter"&gt;M&lt;/td&gt;&lt;td class="dataright"&gt;February 21, 1924&lt;/td&gt;&lt;td class="datacenter"&gt;The Sutton Reporter&lt;/td&gt;&lt;td class="datacenter"&gt;1&lt;/td&gt;&lt;/tr&gt;</v>
      </c>
      <c r="U870" s="2">
        <f>LEN(S870)</f>
        <v>133</v>
      </c>
    </row>
    <row r="871" spans="1:21" ht="30" x14ac:dyDescent="0.25">
      <c r="A871" s="2">
        <v>660</v>
      </c>
      <c r="B871" s="4" t="s">
        <v>313</v>
      </c>
      <c r="C871" s="4"/>
      <c r="D871" s="4" t="s">
        <v>9536</v>
      </c>
      <c r="E871" s="5" t="s">
        <v>226</v>
      </c>
      <c r="F871" s="52">
        <v>8727</v>
      </c>
      <c r="G871" s="5" t="s">
        <v>13630</v>
      </c>
      <c r="H871" s="5">
        <v>1</v>
      </c>
      <c r="I871" s="48">
        <v>33</v>
      </c>
      <c r="J871" s="5">
        <v>871</v>
      </c>
      <c r="K871" s="47" t="s">
        <v>20187</v>
      </c>
      <c r="L871" s="46" t="s">
        <v>25750</v>
      </c>
      <c r="M871" s="46"/>
      <c r="N871" s="46"/>
      <c r="O871" s="39">
        <f>YEAR(F871)</f>
        <v>1923</v>
      </c>
      <c r="P871" s="2">
        <f>MONTH(F871)</f>
        <v>11</v>
      </c>
      <c r="Q871" s="2">
        <f>P871</f>
        <v>11</v>
      </c>
      <c r="R871" s="2">
        <f>DAY(F871)</f>
        <v>22</v>
      </c>
      <c r="S871" s="2" t="str">
        <f>"&lt;a href="&amp;""""&amp;L871&amp;"\"&amp;K871&amp;"""&gt;"&amp;B871&amp;"&lt;/a&gt;"</f>
        <v>&lt;a href="set03\tsr\tsr_august_3,_1922_-_december_25,_1924\birth\olson,_female_birth_to_sig_november_22,_1923_p1_tsr.pdf"&gt;Olson&lt;/a&gt;</v>
      </c>
      <c r="T871" s="78" t="str">
        <f>"&lt;tr&gt;&lt;td class="&amp;""""&amp;"dataleft"&amp;""""&amp;"&gt;"&amp;
TEXT(A871,"0")&amp;"&lt;/td&gt;&lt;td class="&amp;""""&amp;"dataleft"&amp;""""&amp;"&gt;"&amp;
TEXT(B871,"")&amp;"&lt;/td&gt;&lt;td class="&amp;""""&amp;"dataleft"&amp;""""&amp;"&gt;"&amp;
TEXT(C871,"")&amp;"&lt;/td&gt;&lt;td class="&amp;""""&amp;"dataleft"&amp;""""&amp;"&gt;"&amp;
TEXT(D871,"0.0")&amp;"&lt;/td&gt;&lt;td class="&amp;""""&amp;"datacenter"&amp;""""&amp;"&gt;"&amp;
TEXT(E871,"0.0")&amp;"&lt;/td&gt;&lt;td class="&amp;""""&amp;"dataright"&amp;""""&amp;"&gt;"&amp;
TEXT(F871,"mmmm d, yyyy")&amp;"&lt;/td&gt;&lt;td class="&amp;""""&amp;"datacenter"&amp;""""&amp;"&gt;"&amp;
TEXT(G871,"0.0")&amp;"&lt;/td&gt;&lt;td class="&amp;""""&amp;"datacenter"&amp;""""&amp;"&gt;"&amp;
TEXT(H871,"0")&amp;"&lt;/td&gt;"&amp;
"&lt;/tr&gt;"</f>
        <v>&lt;tr&gt;&lt;td class="dataleft"&gt;660&lt;/td&gt;&lt;td class="dataleft"&gt;Olson&lt;/td&gt;&lt;td class="dataleft"&gt;&lt;/td&gt;&lt;td class="dataleft"&gt;Sig&lt;/td&gt;&lt;td class="datacenter"&gt;F&lt;/td&gt;&lt;td class="dataright"&gt;November 22, 1923&lt;/td&gt;&lt;td class="datacenter"&gt;The Sutton Reporter&lt;/td&gt;&lt;td class="datacenter"&gt;1&lt;/td&gt;&lt;/tr&gt;</v>
      </c>
      <c r="U871" s="2">
        <f>LEN(S871)</f>
        <v>130</v>
      </c>
    </row>
    <row r="872" spans="1:21" x14ac:dyDescent="0.25">
      <c r="A872" s="2">
        <v>697</v>
      </c>
      <c r="B872" s="4" t="s">
        <v>8463</v>
      </c>
      <c r="C872" s="4"/>
      <c r="D872" s="4" t="s">
        <v>5206</v>
      </c>
      <c r="E872" s="5" t="s">
        <v>26</v>
      </c>
      <c r="F872" s="52">
        <v>8678</v>
      </c>
      <c r="G872" s="5" t="s">
        <v>13630</v>
      </c>
      <c r="H872" s="5">
        <v>1</v>
      </c>
      <c r="I872" s="48">
        <v>33</v>
      </c>
      <c r="J872" s="5">
        <v>872</v>
      </c>
      <c r="K872" s="47" t="s">
        <v>20188</v>
      </c>
      <c r="L872" s="46" t="s">
        <v>25750</v>
      </c>
      <c r="M872" s="46"/>
      <c r="N872" s="46"/>
      <c r="O872" s="39">
        <f>YEAR(F872)</f>
        <v>1923</v>
      </c>
      <c r="P872" s="2">
        <f>MONTH(F872)</f>
        <v>10</v>
      </c>
      <c r="Q872" s="2">
        <f>P872</f>
        <v>10</v>
      </c>
      <c r="R872" s="2">
        <f>DAY(F872)</f>
        <v>4</v>
      </c>
      <c r="S872" s="2" t="str">
        <f>"&lt;a href="&amp;""""&amp;L872&amp;"\"&amp;K872&amp;"""&gt;"&amp;B872&amp;"&lt;/a&gt;"</f>
        <v>&lt;a href="set03\tsr\tsr_august_3,_1922_-_december_25,_1924\birth\posey,_male_birth_to_ben_october_4,_1923_p1_tsr.pdf"&gt;Posey&lt;/a&gt;</v>
      </c>
      <c r="T872" s="78" t="str">
        <f>"&lt;tr&gt;&lt;td class="&amp;""""&amp;"dataleft"&amp;""""&amp;"&gt;"&amp;
TEXT(A872,"0")&amp;"&lt;/td&gt;&lt;td class="&amp;""""&amp;"dataleft"&amp;""""&amp;"&gt;"&amp;
TEXT(B872,"")&amp;"&lt;/td&gt;&lt;td class="&amp;""""&amp;"dataleft"&amp;""""&amp;"&gt;"&amp;
TEXT(C872,"")&amp;"&lt;/td&gt;&lt;td class="&amp;""""&amp;"dataleft"&amp;""""&amp;"&gt;"&amp;
TEXT(D872,"0.0")&amp;"&lt;/td&gt;&lt;td class="&amp;""""&amp;"datacenter"&amp;""""&amp;"&gt;"&amp;
TEXT(E872,"0.0")&amp;"&lt;/td&gt;&lt;td class="&amp;""""&amp;"dataright"&amp;""""&amp;"&gt;"&amp;
TEXT(F872,"mmmm d, yyyy")&amp;"&lt;/td&gt;&lt;td class="&amp;""""&amp;"datacenter"&amp;""""&amp;"&gt;"&amp;
TEXT(G872,"0.0")&amp;"&lt;/td&gt;&lt;td class="&amp;""""&amp;"datacenter"&amp;""""&amp;"&gt;"&amp;
TEXT(H872,"0")&amp;"&lt;/td&gt;"&amp;
"&lt;/tr&gt;"</f>
        <v>&lt;tr&gt;&lt;td class="dataleft"&gt;697&lt;/td&gt;&lt;td class="dataleft"&gt;Posey&lt;/td&gt;&lt;td class="dataleft"&gt;&lt;/td&gt;&lt;td class="dataleft"&gt;Ben&lt;/td&gt;&lt;td class="datacenter"&gt;M&lt;/td&gt;&lt;td class="dataright"&gt;October 4, 1923&lt;/td&gt;&lt;td class="datacenter"&gt;The Sutton Reporter&lt;/td&gt;&lt;td class="datacenter"&gt;1&lt;/td&gt;&lt;/tr&gt;</v>
      </c>
      <c r="U872" s="2">
        <f>LEN(S872)</f>
        <v>126</v>
      </c>
    </row>
    <row r="873" spans="1:21" x14ac:dyDescent="0.25">
      <c r="A873" s="2">
        <v>744</v>
      </c>
      <c r="B873" s="4" t="s">
        <v>9537</v>
      </c>
      <c r="C873" s="4"/>
      <c r="D873" s="4" t="s">
        <v>9538</v>
      </c>
      <c r="E873" s="5" t="s">
        <v>26</v>
      </c>
      <c r="F873" s="52">
        <v>8559</v>
      </c>
      <c r="G873" s="5" t="s">
        <v>13630</v>
      </c>
      <c r="H873" s="5">
        <v>4</v>
      </c>
      <c r="I873" s="48">
        <v>33</v>
      </c>
      <c r="J873" s="5">
        <v>873</v>
      </c>
      <c r="K873" s="47" t="s">
        <v>20189</v>
      </c>
      <c r="L873" s="46" t="s">
        <v>25750</v>
      </c>
      <c r="M873" s="46"/>
      <c r="N873" s="46"/>
      <c r="O873" s="39">
        <f>YEAR(F873)</f>
        <v>1923</v>
      </c>
      <c r="P873" s="2">
        <f>MONTH(F873)</f>
        <v>6</v>
      </c>
      <c r="Q873" s="2">
        <f>P873</f>
        <v>6</v>
      </c>
      <c r="R873" s="2">
        <f>DAY(F873)</f>
        <v>7</v>
      </c>
      <c r="S873" s="2" t="str">
        <f>"&lt;a href="&amp;""""&amp;L873&amp;"\"&amp;K873&amp;"""&gt;"&amp;B873&amp;"&lt;/a&gt;"</f>
        <v>&lt;a href="set03\tsr\tsr_august_3,_1922_-_december_25,_1924\birth\rise,_male_birth_to_sverre_june_7,_1923_p4_tsr.pdf"&gt;Rise&lt;/a&gt;</v>
      </c>
      <c r="T873" s="78" t="str">
        <f>"&lt;tr&gt;&lt;td class="&amp;""""&amp;"dataleft"&amp;""""&amp;"&gt;"&amp;
TEXT(A873,"0")&amp;"&lt;/td&gt;&lt;td class="&amp;""""&amp;"dataleft"&amp;""""&amp;"&gt;"&amp;
TEXT(B873,"")&amp;"&lt;/td&gt;&lt;td class="&amp;""""&amp;"dataleft"&amp;""""&amp;"&gt;"&amp;
TEXT(C873,"")&amp;"&lt;/td&gt;&lt;td class="&amp;""""&amp;"dataleft"&amp;""""&amp;"&gt;"&amp;
TEXT(D873,"0.0")&amp;"&lt;/td&gt;&lt;td class="&amp;""""&amp;"datacenter"&amp;""""&amp;"&gt;"&amp;
TEXT(E873,"0.0")&amp;"&lt;/td&gt;&lt;td class="&amp;""""&amp;"dataright"&amp;""""&amp;"&gt;"&amp;
TEXT(F873,"mmmm d, yyyy")&amp;"&lt;/td&gt;&lt;td class="&amp;""""&amp;"datacenter"&amp;""""&amp;"&gt;"&amp;
TEXT(G873,"0.0")&amp;"&lt;/td&gt;&lt;td class="&amp;""""&amp;"datacenter"&amp;""""&amp;"&gt;"&amp;
TEXT(H873,"0")&amp;"&lt;/td&gt;"&amp;
"&lt;/tr&gt;"</f>
        <v>&lt;tr&gt;&lt;td class="dataleft"&gt;744&lt;/td&gt;&lt;td class="dataleft"&gt;Rise&lt;/td&gt;&lt;td class="dataleft"&gt;&lt;/td&gt;&lt;td class="dataleft"&gt;Sverre&lt;/td&gt;&lt;td class="datacenter"&gt;M&lt;/td&gt;&lt;td class="dataright"&gt;June 7, 1923&lt;/td&gt;&lt;td class="datacenter"&gt;The Sutton Reporter&lt;/td&gt;&lt;td class="datacenter"&gt;4&lt;/td&gt;&lt;/tr&gt;</v>
      </c>
      <c r="U873" s="2">
        <f>LEN(S873)</f>
        <v>124</v>
      </c>
    </row>
    <row r="874" spans="1:21" ht="30" x14ac:dyDescent="0.25">
      <c r="A874" s="2">
        <v>808</v>
      </c>
      <c r="B874" s="4" t="s">
        <v>321</v>
      </c>
      <c r="C874" s="4"/>
      <c r="D874" s="4" t="s">
        <v>9539</v>
      </c>
      <c r="E874" s="5" t="s">
        <v>26</v>
      </c>
      <c r="F874" s="52">
        <v>8783</v>
      </c>
      <c r="G874" s="5" t="s">
        <v>13630</v>
      </c>
      <c r="H874" s="5">
        <v>4</v>
      </c>
      <c r="I874" s="48">
        <v>33</v>
      </c>
      <c r="J874" s="5">
        <v>874</v>
      </c>
      <c r="K874" s="47" t="s">
        <v>20190</v>
      </c>
      <c r="L874" s="46" t="s">
        <v>25750</v>
      </c>
      <c r="M874" s="46"/>
      <c r="N874" s="46"/>
      <c r="O874" s="39">
        <f>YEAR(F874)</f>
        <v>1924</v>
      </c>
      <c r="P874" s="2">
        <f>MONTH(F874)</f>
        <v>1</v>
      </c>
      <c r="Q874" s="2">
        <f>P874</f>
        <v>1</v>
      </c>
      <c r="R874" s="2">
        <f>DAY(F874)</f>
        <v>17</v>
      </c>
      <c r="S874" s="2" t="str">
        <f>"&lt;a href="&amp;""""&amp;L874&amp;"\"&amp;K874&amp;"""&gt;"&amp;B874&amp;"&lt;/a&gt;"</f>
        <v>&lt;a href="set03\tsr\tsr_august_3,_1922_-_december_25,_1924\birth\smith,_male_birth_to_forrest_(poor_copy)_january_17,_1924_p4_tsr.pdf"&gt;Smith&lt;/a&gt;</v>
      </c>
      <c r="T874" s="78" t="str">
        <f>"&lt;tr&gt;&lt;td class="&amp;""""&amp;"dataleft"&amp;""""&amp;"&gt;"&amp;
TEXT(A874,"0")&amp;"&lt;/td&gt;&lt;td class="&amp;""""&amp;"dataleft"&amp;""""&amp;"&gt;"&amp;
TEXT(B874,"")&amp;"&lt;/td&gt;&lt;td class="&amp;""""&amp;"dataleft"&amp;""""&amp;"&gt;"&amp;
TEXT(C874,"")&amp;"&lt;/td&gt;&lt;td class="&amp;""""&amp;"dataleft"&amp;""""&amp;"&gt;"&amp;
TEXT(D874,"0.0")&amp;"&lt;/td&gt;&lt;td class="&amp;""""&amp;"datacenter"&amp;""""&amp;"&gt;"&amp;
TEXT(E874,"0.0")&amp;"&lt;/td&gt;&lt;td class="&amp;""""&amp;"dataright"&amp;""""&amp;"&gt;"&amp;
TEXT(F874,"mmmm d, yyyy")&amp;"&lt;/td&gt;&lt;td class="&amp;""""&amp;"datacenter"&amp;""""&amp;"&gt;"&amp;
TEXT(G874,"0.0")&amp;"&lt;/td&gt;&lt;td class="&amp;""""&amp;"datacenter"&amp;""""&amp;"&gt;"&amp;
TEXT(H874,"0")&amp;"&lt;/td&gt;"&amp;
"&lt;/tr&gt;"</f>
        <v>&lt;tr&gt;&lt;td class="dataleft"&gt;808&lt;/td&gt;&lt;td class="dataleft"&gt;Smith&lt;/td&gt;&lt;td class="dataleft"&gt;&lt;/td&gt;&lt;td class="dataleft"&gt;Forrest&lt;/td&gt;&lt;td class="datacenter"&gt;M&lt;/td&gt;&lt;td class="dataright"&gt;January 17, 1924&lt;/td&gt;&lt;td class="datacenter"&gt;The Sutton Reporter&lt;/td&gt;&lt;td class="datacenter"&gt;4&lt;/td&gt;&lt;/tr&gt;</v>
      </c>
      <c r="U874" s="2">
        <f>LEN(S874)</f>
        <v>143</v>
      </c>
    </row>
    <row r="875" spans="1:21" ht="30" x14ac:dyDescent="0.25">
      <c r="A875" s="2">
        <v>846</v>
      </c>
      <c r="B875" s="4" t="s">
        <v>9540</v>
      </c>
      <c r="C875" s="4"/>
      <c r="D875" s="4" t="s">
        <v>4732</v>
      </c>
      <c r="E875" s="5" t="s">
        <v>26</v>
      </c>
      <c r="F875" s="52">
        <v>8685</v>
      </c>
      <c r="G875" s="5" t="s">
        <v>13630</v>
      </c>
      <c r="H875" s="5">
        <v>1</v>
      </c>
      <c r="I875" s="48">
        <v>33</v>
      </c>
      <c r="J875" s="5">
        <v>875</v>
      </c>
      <c r="K875" s="47" t="s">
        <v>20191</v>
      </c>
      <c r="L875" s="46" t="s">
        <v>25750</v>
      </c>
      <c r="M875" s="46"/>
      <c r="N875" s="46"/>
      <c r="O875" s="39">
        <f>YEAR(F875)</f>
        <v>1923</v>
      </c>
      <c r="P875" s="2">
        <f>MONTH(F875)</f>
        <v>10</v>
      </c>
      <c r="Q875" s="2">
        <f>P875</f>
        <v>10</v>
      </c>
      <c r="R875" s="2">
        <f>DAY(F875)</f>
        <v>11</v>
      </c>
      <c r="S875" s="2" t="str">
        <f>"&lt;a href="&amp;""""&amp;L875&amp;"\"&amp;K875&amp;"""&gt;"&amp;B875&amp;"&lt;/a&gt;"</f>
        <v>&lt;a href="set03\tsr\tsr_august_3,_1922_-_december_25,_1924\birth\strasser,_male_birth_to_max_october_11,_1923_p1_tsr.pdf"&gt;Strasser&lt;/a&gt;</v>
      </c>
      <c r="T875" s="78" t="str">
        <f>"&lt;tr&gt;&lt;td class="&amp;""""&amp;"dataleft"&amp;""""&amp;"&gt;"&amp;
TEXT(A875,"0")&amp;"&lt;/td&gt;&lt;td class="&amp;""""&amp;"dataleft"&amp;""""&amp;"&gt;"&amp;
TEXT(B875,"")&amp;"&lt;/td&gt;&lt;td class="&amp;""""&amp;"dataleft"&amp;""""&amp;"&gt;"&amp;
TEXT(C875,"")&amp;"&lt;/td&gt;&lt;td class="&amp;""""&amp;"dataleft"&amp;""""&amp;"&gt;"&amp;
TEXT(D875,"0.0")&amp;"&lt;/td&gt;&lt;td class="&amp;""""&amp;"datacenter"&amp;""""&amp;"&gt;"&amp;
TEXT(E875,"0.0")&amp;"&lt;/td&gt;&lt;td class="&amp;""""&amp;"dataright"&amp;""""&amp;"&gt;"&amp;
TEXT(F875,"mmmm d, yyyy")&amp;"&lt;/td&gt;&lt;td class="&amp;""""&amp;"datacenter"&amp;""""&amp;"&gt;"&amp;
TEXT(G875,"0.0")&amp;"&lt;/td&gt;&lt;td class="&amp;""""&amp;"datacenter"&amp;""""&amp;"&gt;"&amp;
TEXT(H875,"0")&amp;"&lt;/td&gt;"&amp;
"&lt;/tr&gt;"</f>
        <v>&lt;tr&gt;&lt;td class="dataleft"&gt;846&lt;/td&gt;&lt;td class="dataleft"&gt;Strasser&lt;/td&gt;&lt;td class="dataleft"&gt;&lt;/td&gt;&lt;td class="dataleft"&gt;Max&lt;/td&gt;&lt;td class="datacenter"&gt;M&lt;/td&gt;&lt;td class="dataright"&gt;October 11, 1923&lt;/td&gt;&lt;td class="datacenter"&gt;The Sutton Reporter&lt;/td&gt;&lt;td class="datacenter"&gt;1&lt;/td&gt;&lt;/tr&gt;</v>
      </c>
      <c r="U875" s="2">
        <f>LEN(S875)</f>
        <v>133</v>
      </c>
    </row>
    <row r="876" spans="1:21" ht="30" x14ac:dyDescent="0.25">
      <c r="A876" s="2">
        <v>860</v>
      </c>
      <c r="B876" s="4" t="s">
        <v>323</v>
      </c>
      <c r="C876" s="4"/>
      <c r="D876" s="4" t="s">
        <v>4571</v>
      </c>
      <c r="E876" s="5" t="s">
        <v>26</v>
      </c>
      <c r="F876" s="52">
        <v>8433</v>
      </c>
      <c r="G876" s="5" t="s">
        <v>13630</v>
      </c>
      <c r="H876" s="5">
        <v>1</v>
      </c>
      <c r="I876" s="48">
        <v>33</v>
      </c>
      <c r="J876" s="5">
        <v>876</v>
      </c>
      <c r="K876" s="47" t="s">
        <v>20192</v>
      </c>
      <c r="L876" s="46" t="s">
        <v>25750</v>
      </c>
      <c r="M876" s="46"/>
      <c r="N876" s="46"/>
      <c r="O876" s="39">
        <f>YEAR(F876)</f>
        <v>1923</v>
      </c>
      <c r="P876" s="2">
        <f>MONTH(F876)</f>
        <v>2</v>
      </c>
      <c r="Q876" s="2">
        <f>P876</f>
        <v>2</v>
      </c>
      <c r="R876" s="2">
        <f>DAY(F876)</f>
        <v>1</v>
      </c>
      <c r="S876" s="2" t="str">
        <f>"&lt;a href="&amp;""""&amp;L876&amp;"\"&amp;K876&amp;"""&gt;"&amp;B876&amp;"&lt;/a&gt;"</f>
        <v>&lt;a href="set03\tsr\tsr_august_3,_1922_-_december_25,_1924\birth\sutton,_male_birth_to_w_a_february_1,_1923_p1_tsr.pdf"&gt;Sutton&lt;/a&gt;</v>
      </c>
      <c r="T876" s="78" t="str">
        <f>"&lt;tr&gt;&lt;td class="&amp;""""&amp;"dataleft"&amp;""""&amp;"&gt;"&amp;
TEXT(A876,"0")&amp;"&lt;/td&gt;&lt;td class="&amp;""""&amp;"dataleft"&amp;""""&amp;"&gt;"&amp;
TEXT(B876,"")&amp;"&lt;/td&gt;&lt;td class="&amp;""""&amp;"dataleft"&amp;""""&amp;"&gt;"&amp;
TEXT(C876,"")&amp;"&lt;/td&gt;&lt;td class="&amp;""""&amp;"dataleft"&amp;""""&amp;"&gt;"&amp;
TEXT(D876,"0.0")&amp;"&lt;/td&gt;&lt;td class="&amp;""""&amp;"datacenter"&amp;""""&amp;"&gt;"&amp;
TEXT(E876,"0.0")&amp;"&lt;/td&gt;&lt;td class="&amp;""""&amp;"dataright"&amp;""""&amp;"&gt;"&amp;
TEXT(F876,"mmmm d, yyyy")&amp;"&lt;/td&gt;&lt;td class="&amp;""""&amp;"datacenter"&amp;""""&amp;"&gt;"&amp;
TEXT(G876,"0.0")&amp;"&lt;/td&gt;&lt;td class="&amp;""""&amp;"datacenter"&amp;""""&amp;"&gt;"&amp;
TEXT(H876,"0")&amp;"&lt;/td&gt;"&amp;
"&lt;/tr&gt;"</f>
        <v>&lt;tr&gt;&lt;td class="dataleft"&gt;860&lt;/td&gt;&lt;td class="dataleft"&gt;Sutton&lt;/td&gt;&lt;td class="dataleft"&gt;&lt;/td&gt;&lt;td class="dataleft"&gt;W A&lt;/td&gt;&lt;td class="datacenter"&gt;M&lt;/td&gt;&lt;td class="dataright"&gt;February 1, 1923&lt;/td&gt;&lt;td class="datacenter"&gt;The Sutton Reporter&lt;/td&gt;&lt;td class="datacenter"&gt;1&lt;/td&gt;&lt;/tr&gt;</v>
      </c>
      <c r="U876" s="2">
        <f>LEN(S876)</f>
        <v>129</v>
      </c>
    </row>
    <row r="877" spans="1:21" ht="30" x14ac:dyDescent="0.25">
      <c r="A877" s="2">
        <v>954</v>
      </c>
      <c r="B877" s="4" t="s">
        <v>332</v>
      </c>
      <c r="C877" s="4"/>
      <c r="D877" s="4" t="s">
        <v>352</v>
      </c>
      <c r="E877" s="5" t="s">
        <v>226</v>
      </c>
      <c r="F877" s="52">
        <v>8608</v>
      </c>
      <c r="G877" s="5" t="s">
        <v>13630</v>
      </c>
      <c r="H877" s="5">
        <v>1</v>
      </c>
      <c r="I877" s="48">
        <v>33</v>
      </c>
      <c r="J877" s="5">
        <v>877</v>
      </c>
      <c r="K877" s="47" t="s">
        <v>20193</v>
      </c>
      <c r="L877" s="46" t="s">
        <v>25750</v>
      </c>
      <c r="M877" s="46"/>
      <c r="N877" s="46"/>
      <c r="O877" s="39">
        <f>YEAR(F877)</f>
        <v>1923</v>
      </c>
      <c r="P877" s="2">
        <f>MONTH(F877)</f>
        <v>7</v>
      </c>
      <c r="Q877" s="2">
        <f>P877</f>
        <v>7</v>
      </c>
      <c r="R877" s="2">
        <f>DAY(F877)</f>
        <v>26</v>
      </c>
      <c r="S877" s="2" t="str">
        <f>"&lt;a href="&amp;""""&amp;L877&amp;"\"&amp;K877&amp;"""&gt;"&amp;B877&amp;"&lt;/a&gt;"</f>
        <v>&lt;a href="set03\tsr\tsr_august_3,_1922_-_december_25,_1924\birth\youngbeck,_female_birth_to_john_july_26,_1923_p1_tsr.pdf"&gt;Youngbeck&lt;/a&gt;</v>
      </c>
      <c r="T877" s="78" t="str">
        <f>"&lt;tr&gt;&lt;td class="&amp;""""&amp;"dataleft"&amp;""""&amp;"&gt;"&amp;
TEXT(A877,"0")&amp;"&lt;/td&gt;&lt;td class="&amp;""""&amp;"dataleft"&amp;""""&amp;"&gt;"&amp;
TEXT(B877,"")&amp;"&lt;/td&gt;&lt;td class="&amp;""""&amp;"dataleft"&amp;""""&amp;"&gt;"&amp;
TEXT(C877,"")&amp;"&lt;/td&gt;&lt;td class="&amp;""""&amp;"dataleft"&amp;""""&amp;"&gt;"&amp;
TEXT(D877,"0.0")&amp;"&lt;/td&gt;&lt;td class="&amp;""""&amp;"datacenter"&amp;""""&amp;"&gt;"&amp;
TEXT(E877,"0.0")&amp;"&lt;/td&gt;&lt;td class="&amp;""""&amp;"dataright"&amp;""""&amp;"&gt;"&amp;
TEXT(F877,"mmmm d, yyyy")&amp;"&lt;/td&gt;&lt;td class="&amp;""""&amp;"datacenter"&amp;""""&amp;"&gt;"&amp;
TEXT(G877,"0.0")&amp;"&lt;/td&gt;&lt;td class="&amp;""""&amp;"datacenter"&amp;""""&amp;"&gt;"&amp;
TEXT(H877,"0")&amp;"&lt;/td&gt;"&amp;
"&lt;/tr&gt;"</f>
        <v>&lt;tr&gt;&lt;td class="dataleft"&gt;954&lt;/td&gt;&lt;td class="dataleft"&gt;Youngbeck&lt;/td&gt;&lt;td class="dataleft"&gt;&lt;/td&gt;&lt;td class="dataleft"&gt;John&lt;/td&gt;&lt;td class="datacenter"&gt;F&lt;/td&gt;&lt;td class="dataright"&gt;July 26, 1923&lt;/td&gt;&lt;td class="datacenter"&gt;The Sutton Reporter&lt;/td&gt;&lt;td class="datacenter"&gt;1&lt;/td&gt;&lt;/tr&gt;</v>
      </c>
      <c r="U877" s="2">
        <f>LEN(S877)</f>
        <v>135</v>
      </c>
    </row>
    <row r="878" spans="1:21" ht="30" x14ac:dyDescent="0.25">
      <c r="A878" s="2">
        <v>29</v>
      </c>
      <c r="B878" s="4" t="s">
        <v>5132</v>
      </c>
      <c r="C878" s="4"/>
      <c r="D878" s="4" t="s">
        <v>10510</v>
      </c>
      <c r="E878" s="5" t="s">
        <v>26</v>
      </c>
      <c r="F878" s="52">
        <v>10106</v>
      </c>
      <c r="G878" s="5" t="s">
        <v>13630</v>
      </c>
      <c r="H878" s="5">
        <v>4</v>
      </c>
      <c r="I878" s="48">
        <v>34</v>
      </c>
      <c r="J878" s="5">
        <v>878</v>
      </c>
      <c r="K878" s="47" t="s">
        <v>20194</v>
      </c>
      <c r="L878" s="46" t="s">
        <v>25751</v>
      </c>
      <c r="M878" s="46"/>
      <c r="N878" s="46"/>
      <c r="O878" s="39">
        <f>YEAR(F878)</f>
        <v>1927</v>
      </c>
      <c r="P878" s="2">
        <f>MONTH(F878)</f>
        <v>9</v>
      </c>
      <c r="Q878" s="2">
        <f>P878</f>
        <v>9</v>
      </c>
      <c r="R878" s="2">
        <f>DAY(F878)</f>
        <v>1</v>
      </c>
      <c r="S878" s="2" t="str">
        <f>"&lt;a href="&amp;""""&amp;L878&amp;"\"&amp;K878&amp;"""&gt;"&amp;B878&amp;"&lt;/a&gt;"</f>
        <v>&lt;a href="set03\tsr\tsr_january_1,_1925_-_january_8,_1931\births\anderson,_male_birth_to_arnold_september_1,_1927_p4_tsr.pdf"&gt;Anderson&lt;/a&gt;</v>
      </c>
      <c r="T878" s="78" t="str">
        <f>"&lt;tr&gt;&lt;td class="&amp;""""&amp;"dataleft"&amp;""""&amp;"&gt;"&amp;
TEXT(A878,"0")&amp;"&lt;/td&gt;&lt;td class="&amp;""""&amp;"dataleft"&amp;""""&amp;"&gt;"&amp;
TEXT(B878,"")&amp;"&lt;/td&gt;&lt;td class="&amp;""""&amp;"dataleft"&amp;""""&amp;"&gt;"&amp;
TEXT(C878,"")&amp;"&lt;/td&gt;&lt;td class="&amp;""""&amp;"dataleft"&amp;""""&amp;"&gt;"&amp;
TEXT(D878,"0.0")&amp;"&lt;/td&gt;&lt;td class="&amp;""""&amp;"datacenter"&amp;""""&amp;"&gt;"&amp;
TEXT(E878,"0.0")&amp;"&lt;/td&gt;&lt;td class="&amp;""""&amp;"dataright"&amp;""""&amp;"&gt;"&amp;
TEXT(F878,"mmmm d, yyyy")&amp;"&lt;/td&gt;&lt;td class="&amp;""""&amp;"datacenter"&amp;""""&amp;"&gt;"&amp;
TEXT(G878,"0.0")&amp;"&lt;/td&gt;&lt;td class="&amp;""""&amp;"datacenter"&amp;""""&amp;"&gt;"&amp;
TEXT(H878,"0")&amp;"&lt;/td&gt;"&amp;
"&lt;/tr&gt;"</f>
        <v>&lt;tr&gt;&lt;td class="dataleft"&gt;29&lt;/td&gt;&lt;td class="dataleft"&gt;Anderson&lt;/td&gt;&lt;td class="dataleft"&gt;&lt;/td&gt;&lt;td class="dataleft"&gt;Arnold&lt;/td&gt;&lt;td class="datacenter"&gt;M&lt;/td&gt;&lt;td class="dataright"&gt;September 1, 1927&lt;/td&gt;&lt;td class="datacenter"&gt;The Sutton Reporter&lt;/td&gt;&lt;td class="datacenter"&gt;4&lt;/td&gt;&lt;/tr&gt;</v>
      </c>
      <c r="U878" s="2">
        <f>LEN(S878)</f>
        <v>137</v>
      </c>
    </row>
    <row r="879" spans="1:21" x14ac:dyDescent="0.25">
      <c r="A879" s="2">
        <v>49</v>
      </c>
      <c r="B879" s="4" t="s">
        <v>5675</v>
      </c>
      <c r="C879" s="4"/>
      <c r="D879" s="4" t="s">
        <v>305</v>
      </c>
      <c r="E879" s="5" t="s">
        <v>226</v>
      </c>
      <c r="F879" s="52">
        <v>10036</v>
      </c>
      <c r="G879" s="5" t="s">
        <v>13630</v>
      </c>
      <c r="H879" s="5">
        <v>4</v>
      </c>
      <c r="I879" s="48">
        <v>34</v>
      </c>
      <c r="J879" s="5">
        <v>879</v>
      </c>
      <c r="K879" s="47" t="s">
        <v>20196</v>
      </c>
      <c r="L879" s="46" t="s">
        <v>25751</v>
      </c>
      <c r="M879" s="46"/>
      <c r="N879" s="46"/>
      <c r="O879" s="39">
        <f>YEAR(F879)</f>
        <v>1927</v>
      </c>
      <c r="P879" s="2">
        <f>MONTH(F879)</f>
        <v>6</v>
      </c>
      <c r="Q879" s="2">
        <f>P879</f>
        <v>6</v>
      </c>
      <c r="R879" s="2">
        <f>DAY(F879)</f>
        <v>23</v>
      </c>
      <c r="S879" s="2" t="str">
        <f>"&lt;a href="&amp;""""&amp;L879&amp;"\"&amp;K879&amp;"""&gt;"&amp;B879&amp;"&lt;/a&gt;"</f>
        <v>&lt;a href="set03\tsr\tsr_january_1,_1925_-_january_8,_1931\births\bailey,_female_birth_to_j_w_june_23,_1927_p4_tsr.pdf"&gt;Bailey&lt;/a&gt;</v>
      </c>
      <c r="T879" s="78" t="str">
        <f>"&lt;tr&gt;&lt;td class="&amp;""""&amp;"dataleft"&amp;""""&amp;"&gt;"&amp;
TEXT(A879,"0")&amp;"&lt;/td&gt;&lt;td class="&amp;""""&amp;"dataleft"&amp;""""&amp;"&gt;"&amp;
TEXT(B879,"")&amp;"&lt;/td&gt;&lt;td class="&amp;""""&amp;"dataleft"&amp;""""&amp;"&gt;"&amp;
TEXT(C879,"")&amp;"&lt;/td&gt;&lt;td class="&amp;""""&amp;"dataleft"&amp;""""&amp;"&gt;"&amp;
TEXT(D879,"0.0")&amp;"&lt;/td&gt;&lt;td class="&amp;""""&amp;"datacenter"&amp;""""&amp;"&gt;"&amp;
TEXT(E879,"0.0")&amp;"&lt;/td&gt;&lt;td class="&amp;""""&amp;"dataright"&amp;""""&amp;"&gt;"&amp;
TEXT(F879,"mmmm d, yyyy")&amp;"&lt;/td&gt;&lt;td class="&amp;""""&amp;"datacenter"&amp;""""&amp;"&gt;"&amp;
TEXT(G879,"0.0")&amp;"&lt;/td&gt;&lt;td class="&amp;""""&amp;"datacenter"&amp;""""&amp;"&gt;"&amp;
TEXT(H879,"0")&amp;"&lt;/td&gt;"&amp;
"&lt;/tr&gt;"</f>
        <v>&lt;tr&gt;&lt;td class="dataleft"&gt;49&lt;/td&gt;&lt;td class="dataleft"&gt;Bailey&lt;/td&gt;&lt;td class="dataleft"&gt;&lt;/td&gt;&lt;td class="dataleft"&gt;J W&lt;/td&gt;&lt;td class="datacenter"&gt;F&lt;/td&gt;&lt;td class="dataright"&gt;June 23, 1927&lt;/td&gt;&lt;td class="datacenter"&gt;The Sutton Reporter&lt;/td&gt;&lt;td class="datacenter"&gt;4&lt;/td&gt;&lt;/tr&gt;</v>
      </c>
      <c r="U879" s="2">
        <f>LEN(S879)</f>
        <v>128</v>
      </c>
    </row>
    <row r="880" spans="1:21" ht="30" x14ac:dyDescent="0.25">
      <c r="A880" s="2">
        <v>50</v>
      </c>
      <c r="B880" s="4" t="s">
        <v>5675</v>
      </c>
      <c r="C880" s="4" t="s">
        <v>10983</v>
      </c>
      <c r="D880" s="4" t="s">
        <v>2758</v>
      </c>
      <c r="E880" s="5"/>
      <c r="F880" s="52">
        <v>11100</v>
      </c>
      <c r="G880" s="5" t="s">
        <v>13630</v>
      </c>
      <c r="H880" s="5">
        <v>4</v>
      </c>
      <c r="I880" s="48">
        <v>34</v>
      </c>
      <c r="J880" s="5">
        <v>880</v>
      </c>
      <c r="K880" s="47" t="s">
        <v>20195</v>
      </c>
      <c r="L880" s="46" t="s">
        <v>25751</v>
      </c>
      <c r="M880" s="46"/>
      <c r="N880" s="46"/>
      <c r="O880" s="39">
        <f>YEAR(F880)</f>
        <v>1930</v>
      </c>
      <c r="P880" s="2">
        <f>MONTH(F880)</f>
        <v>5</v>
      </c>
      <c r="Q880" s="2">
        <f>P880</f>
        <v>5</v>
      </c>
      <c r="R880" s="2">
        <f>DAY(F880)</f>
        <v>22</v>
      </c>
      <c r="S880" s="2" t="str">
        <f>"&lt;a href="&amp;""""&amp;L880&amp;"\"&amp;K880&amp;"""&gt;"&amp;B880&amp;"&lt;/a&gt;"</f>
        <v>&lt;a href="set03\tsr\tsr_january_1,_1925_-_january_8,_1931\births\bailey,_birth_prematurely_to_ed_may_22,_1930_p4_tsr.pdf"&gt;Bailey&lt;/a&gt;</v>
      </c>
      <c r="T880" s="78" t="str">
        <f>"&lt;tr&gt;&lt;td class="&amp;""""&amp;"dataleft"&amp;""""&amp;"&gt;"&amp;
TEXT(A880,"0")&amp;"&lt;/td&gt;&lt;td class="&amp;""""&amp;"dataleft"&amp;""""&amp;"&gt;"&amp;
TEXT(B880,"")&amp;"&lt;/td&gt;&lt;td class="&amp;""""&amp;"dataleft"&amp;""""&amp;"&gt;"&amp;
TEXT(C880,"")&amp;"&lt;/td&gt;&lt;td class="&amp;""""&amp;"dataleft"&amp;""""&amp;"&gt;"&amp;
TEXT(D880,"0.0")&amp;"&lt;/td&gt;&lt;td class="&amp;""""&amp;"datacenter"&amp;""""&amp;"&gt;"&amp;
TEXT(E880,"0.0")&amp;"&lt;/td&gt;&lt;td class="&amp;""""&amp;"dataright"&amp;""""&amp;"&gt;"&amp;
TEXT(F880,"mmmm d, yyyy")&amp;"&lt;/td&gt;&lt;td class="&amp;""""&amp;"datacenter"&amp;""""&amp;"&gt;"&amp;
TEXT(G880,"0.0")&amp;"&lt;/td&gt;&lt;td class="&amp;""""&amp;"datacenter"&amp;""""&amp;"&gt;"&amp;
TEXT(H880,"0")&amp;"&lt;/td&gt;"&amp;
"&lt;/tr&gt;"</f>
        <v>&lt;tr&gt;&lt;td class="dataleft"&gt;50&lt;/td&gt;&lt;td class="dataleft"&gt;Bailey&lt;/td&gt;&lt;td class="dataleft"&gt;Premature&lt;/td&gt;&lt;td class="dataleft"&gt;Ed&lt;/td&gt;&lt;td class="datacenter"&gt;0.0&lt;/td&gt;&lt;td class="dataright"&gt;May 22, 1930&lt;/td&gt;&lt;td class="datacenter"&gt;The Sutton Reporter&lt;/td&gt;&lt;td class="datacenter"&gt;4&lt;/td&gt;&lt;/tr&gt;</v>
      </c>
      <c r="U880" s="2">
        <f>LEN(S880)</f>
        <v>131</v>
      </c>
    </row>
    <row r="881" spans="1:21" x14ac:dyDescent="0.25">
      <c r="A881" s="2">
        <v>81</v>
      </c>
      <c r="B881" s="4" t="s">
        <v>9514</v>
      </c>
      <c r="C881" s="4"/>
      <c r="D881" s="4" t="s">
        <v>9515</v>
      </c>
      <c r="E881" s="5" t="s">
        <v>226</v>
      </c>
      <c r="F881" s="52">
        <v>9315</v>
      </c>
      <c r="G881" s="5" t="s">
        <v>13630</v>
      </c>
      <c r="H881" s="5">
        <v>1</v>
      </c>
      <c r="I881" s="48">
        <v>34</v>
      </c>
      <c r="J881" s="5">
        <v>881</v>
      </c>
      <c r="K881" s="47" t="s">
        <v>20197</v>
      </c>
      <c r="L881" s="46" t="s">
        <v>25751</v>
      </c>
      <c r="M881" s="46"/>
      <c r="N881" s="46"/>
      <c r="O881" s="39">
        <f>YEAR(F881)</f>
        <v>1925</v>
      </c>
      <c r="P881" s="2">
        <f>MONTH(F881)</f>
        <v>7</v>
      </c>
      <c r="Q881" s="2">
        <f>P881</f>
        <v>7</v>
      </c>
      <c r="R881" s="2">
        <f>DAY(F881)</f>
        <v>2</v>
      </c>
      <c r="S881" s="2" t="str">
        <f>"&lt;a href="&amp;""""&amp;L881&amp;"\"&amp;K881&amp;"""&gt;"&amp;B881&amp;"&lt;/a&gt;"</f>
        <v>&lt;a href="set03\tsr\tsr_january_1,_1925_-_january_8,_1931\births\biggerstaff,_female_birth_to_p_a_july_2,_1925_p1_tsr.pdf"&gt;Biggerstaff&lt;/a&gt;</v>
      </c>
      <c r="T881" s="78" t="str">
        <f>"&lt;tr&gt;&lt;td class="&amp;""""&amp;"dataleft"&amp;""""&amp;"&gt;"&amp;
TEXT(A881,"0")&amp;"&lt;/td&gt;&lt;td class="&amp;""""&amp;"dataleft"&amp;""""&amp;"&gt;"&amp;
TEXT(B881,"")&amp;"&lt;/td&gt;&lt;td class="&amp;""""&amp;"dataleft"&amp;""""&amp;"&gt;"&amp;
TEXT(C881,"")&amp;"&lt;/td&gt;&lt;td class="&amp;""""&amp;"dataleft"&amp;""""&amp;"&gt;"&amp;
TEXT(D881,"0.0")&amp;"&lt;/td&gt;&lt;td class="&amp;""""&amp;"datacenter"&amp;""""&amp;"&gt;"&amp;
TEXT(E881,"0.0")&amp;"&lt;/td&gt;&lt;td class="&amp;""""&amp;"dataright"&amp;""""&amp;"&gt;"&amp;
TEXT(F881,"mmmm d, yyyy")&amp;"&lt;/td&gt;&lt;td class="&amp;""""&amp;"datacenter"&amp;""""&amp;"&gt;"&amp;
TEXT(G881,"0.0")&amp;"&lt;/td&gt;&lt;td class="&amp;""""&amp;"datacenter"&amp;""""&amp;"&gt;"&amp;
TEXT(H881,"0")&amp;"&lt;/td&gt;"&amp;
"&lt;/tr&gt;"</f>
        <v>&lt;tr&gt;&lt;td class="dataleft"&gt;81&lt;/td&gt;&lt;td class="dataleft"&gt;Biggerstaff&lt;/td&gt;&lt;td class="dataleft"&gt;&lt;/td&gt;&lt;td class="dataleft"&gt;P A&lt;/td&gt;&lt;td class="datacenter"&gt;F&lt;/td&gt;&lt;td class="dataright"&gt;July 2, 1925&lt;/td&gt;&lt;td class="datacenter"&gt;The Sutton Reporter&lt;/td&gt;&lt;td class="datacenter"&gt;1&lt;/td&gt;&lt;/tr&gt;</v>
      </c>
      <c r="U881" s="2">
        <f>LEN(S881)</f>
        <v>137</v>
      </c>
    </row>
    <row r="882" spans="1:21" ht="30" x14ac:dyDescent="0.25">
      <c r="A882" s="2">
        <v>93</v>
      </c>
      <c r="B882" s="4" t="s">
        <v>10357</v>
      </c>
      <c r="C882" s="4"/>
      <c r="D882" s="4" t="s">
        <v>10358</v>
      </c>
      <c r="E882" s="5" t="s">
        <v>226</v>
      </c>
      <c r="F882" s="52">
        <v>9553</v>
      </c>
      <c r="G882" s="5" t="s">
        <v>13630</v>
      </c>
      <c r="H882" s="5">
        <v>4</v>
      </c>
      <c r="I882" s="48">
        <v>34</v>
      </c>
      <c r="J882" s="5">
        <v>882</v>
      </c>
      <c r="K882" s="47" t="s">
        <v>20198</v>
      </c>
      <c r="L882" s="46" t="s">
        <v>25751</v>
      </c>
      <c r="M882" s="46"/>
      <c r="N882" s="46"/>
      <c r="O882" s="39">
        <f>YEAR(F882)</f>
        <v>1926</v>
      </c>
      <c r="P882" s="2">
        <f>MONTH(F882)</f>
        <v>2</v>
      </c>
      <c r="Q882" s="2">
        <f>P882</f>
        <v>2</v>
      </c>
      <c r="R882" s="2">
        <f>DAY(F882)</f>
        <v>25</v>
      </c>
      <c r="S882" s="2" t="str">
        <f>"&lt;a href="&amp;""""&amp;L882&amp;"\"&amp;K882&amp;"""&gt;"&amp;B882&amp;"&lt;/a&gt;"</f>
        <v>&lt;a href="set03\tsr\tsr_january_1,_1925_-_january_8,_1931\births\boisjolie,_female_birth_to_a_r_february_25,_1926_p4_tsr.pdf"&gt;Boisjolie&lt;/a&gt;</v>
      </c>
      <c r="T882" s="78" t="str">
        <f>"&lt;tr&gt;&lt;td class="&amp;""""&amp;"dataleft"&amp;""""&amp;"&gt;"&amp;
TEXT(A882,"0")&amp;"&lt;/td&gt;&lt;td class="&amp;""""&amp;"dataleft"&amp;""""&amp;"&gt;"&amp;
TEXT(B882,"")&amp;"&lt;/td&gt;&lt;td class="&amp;""""&amp;"dataleft"&amp;""""&amp;"&gt;"&amp;
TEXT(C882,"")&amp;"&lt;/td&gt;&lt;td class="&amp;""""&amp;"dataleft"&amp;""""&amp;"&gt;"&amp;
TEXT(D882,"0.0")&amp;"&lt;/td&gt;&lt;td class="&amp;""""&amp;"datacenter"&amp;""""&amp;"&gt;"&amp;
TEXT(E882,"0.0")&amp;"&lt;/td&gt;&lt;td class="&amp;""""&amp;"dataright"&amp;""""&amp;"&gt;"&amp;
TEXT(F882,"mmmm d, yyyy")&amp;"&lt;/td&gt;&lt;td class="&amp;""""&amp;"datacenter"&amp;""""&amp;"&gt;"&amp;
TEXT(G882,"0.0")&amp;"&lt;/td&gt;&lt;td class="&amp;""""&amp;"datacenter"&amp;""""&amp;"&gt;"&amp;
TEXT(H882,"0")&amp;"&lt;/td&gt;"&amp;
"&lt;/tr&gt;"</f>
        <v>&lt;tr&gt;&lt;td class="dataleft"&gt;93&lt;/td&gt;&lt;td class="dataleft"&gt;Boisjolie&lt;/td&gt;&lt;td class="dataleft"&gt;&lt;/td&gt;&lt;td class="dataleft"&gt;A R&lt;/td&gt;&lt;td class="datacenter"&gt;F&lt;/td&gt;&lt;td class="dataright"&gt;February 25, 1926&lt;/td&gt;&lt;td class="datacenter"&gt;The Sutton Reporter&lt;/td&gt;&lt;td class="datacenter"&gt;4&lt;/td&gt;&lt;/tr&gt;</v>
      </c>
      <c r="U882" s="2">
        <f>LEN(S882)</f>
        <v>138</v>
      </c>
    </row>
    <row r="883" spans="1:21" ht="30" x14ac:dyDescent="0.25">
      <c r="A883" s="2">
        <v>94</v>
      </c>
      <c r="B883" s="4" t="s">
        <v>10984</v>
      </c>
      <c r="C883" s="4" t="s">
        <v>10985</v>
      </c>
      <c r="D883" s="4" t="s">
        <v>10986</v>
      </c>
      <c r="E883" s="5" t="s">
        <v>226</v>
      </c>
      <c r="F883" s="52">
        <v>11051</v>
      </c>
      <c r="G883" s="5" t="s">
        <v>13630</v>
      </c>
      <c r="H883" s="5">
        <v>4</v>
      </c>
      <c r="I883" s="48">
        <v>34</v>
      </c>
      <c r="J883" s="5">
        <v>883</v>
      </c>
      <c r="K883" s="47" t="s">
        <v>20199</v>
      </c>
      <c r="L883" s="46" t="s">
        <v>25751</v>
      </c>
      <c r="M883" s="46"/>
      <c r="N883" s="46"/>
      <c r="O883" s="39">
        <f>YEAR(F883)</f>
        <v>1930</v>
      </c>
      <c r="P883" s="2">
        <f>MONTH(F883)</f>
        <v>4</v>
      </c>
      <c r="Q883" s="2">
        <f>P883</f>
        <v>4</v>
      </c>
      <c r="R883" s="2">
        <f>DAY(F883)</f>
        <v>3</v>
      </c>
      <c r="S883" s="2" t="str">
        <f>"&lt;a href="&amp;""""&amp;L883&amp;"\"&amp;K883&amp;"""&gt;"&amp;B883&amp;"&lt;/a&gt;"</f>
        <v>&lt;a href="set03\tsr\tsr_january_1,_1925_-_january_8,_1931\births\bolduc,_mary_joan_birth_to_w_j_april_3,_1930_p4_tsr.pdf"&gt;Bolduc&lt;/a&gt;</v>
      </c>
      <c r="T883" s="78" t="str">
        <f>"&lt;tr&gt;&lt;td class="&amp;""""&amp;"dataleft"&amp;""""&amp;"&gt;"&amp;
TEXT(A883,"0")&amp;"&lt;/td&gt;&lt;td class="&amp;""""&amp;"dataleft"&amp;""""&amp;"&gt;"&amp;
TEXT(B883,"")&amp;"&lt;/td&gt;&lt;td class="&amp;""""&amp;"dataleft"&amp;""""&amp;"&gt;"&amp;
TEXT(C883,"")&amp;"&lt;/td&gt;&lt;td class="&amp;""""&amp;"dataleft"&amp;""""&amp;"&gt;"&amp;
TEXT(D883,"0.0")&amp;"&lt;/td&gt;&lt;td class="&amp;""""&amp;"datacenter"&amp;""""&amp;"&gt;"&amp;
TEXT(E883,"0.0")&amp;"&lt;/td&gt;&lt;td class="&amp;""""&amp;"dataright"&amp;""""&amp;"&gt;"&amp;
TEXT(F883,"mmmm d, yyyy")&amp;"&lt;/td&gt;&lt;td class="&amp;""""&amp;"datacenter"&amp;""""&amp;"&gt;"&amp;
TEXT(G883,"0.0")&amp;"&lt;/td&gt;&lt;td class="&amp;""""&amp;"datacenter"&amp;""""&amp;"&gt;"&amp;
TEXT(H883,"0")&amp;"&lt;/td&gt;"&amp;
"&lt;/tr&gt;"</f>
        <v>&lt;tr&gt;&lt;td class="dataleft"&gt;94&lt;/td&gt;&lt;td class="dataleft"&gt;Bolduc&lt;/td&gt;&lt;td class="dataleft"&gt;Mary Joan&lt;/td&gt;&lt;td class="dataleft"&gt;W J&lt;/td&gt;&lt;td class="datacenter"&gt;F&lt;/td&gt;&lt;td class="dataright"&gt;April 3, 1930&lt;/td&gt;&lt;td class="datacenter"&gt;The Sutton Reporter&lt;/td&gt;&lt;td class="datacenter"&gt;4&lt;/td&gt;&lt;/tr&gt;</v>
      </c>
      <c r="U883" s="2">
        <f>LEN(S883)</f>
        <v>131</v>
      </c>
    </row>
    <row r="884" spans="1:21" x14ac:dyDescent="0.25">
      <c r="A884" s="2">
        <v>162</v>
      </c>
      <c r="B884" s="4" t="s">
        <v>10359</v>
      </c>
      <c r="C884" s="4"/>
      <c r="D884" s="4" t="s">
        <v>8438</v>
      </c>
      <c r="E884" s="5" t="s">
        <v>226</v>
      </c>
      <c r="F884" s="52">
        <v>9595</v>
      </c>
      <c r="G884" s="5" t="s">
        <v>13630</v>
      </c>
      <c r="H884" s="5">
        <v>4</v>
      </c>
      <c r="I884" s="48">
        <v>34</v>
      </c>
      <c r="J884" s="5">
        <v>884</v>
      </c>
      <c r="K884" s="47" t="s">
        <v>20200</v>
      </c>
      <c r="L884" s="46" t="s">
        <v>25751</v>
      </c>
      <c r="M884" s="46"/>
      <c r="N884" s="46"/>
      <c r="O884" s="39">
        <f>YEAR(F884)</f>
        <v>1926</v>
      </c>
      <c r="P884" s="2">
        <f>MONTH(F884)</f>
        <v>4</v>
      </c>
      <c r="Q884" s="2">
        <f>P884</f>
        <v>4</v>
      </c>
      <c r="R884" s="2">
        <f>DAY(F884)</f>
        <v>8</v>
      </c>
      <c r="S884" s="2" t="str">
        <f>"&lt;a href="&amp;""""&amp;L884&amp;"\"&amp;K884&amp;"""&gt;"&amp;B884&amp;"&lt;/a&gt;"</f>
        <v>&lt;a href="set03\tsr\tsr_january_1,_1925_-_january_8,_1931\births\crommett,_female_birth_to_e_a_april_8,_1926_p4_tsr.pdf"&gt;Crommett&lt;/a&gt;</v>
      </c>
      <c r="T884" s="78" t="str">
        <f>"&lt;tr&gt;&lt;td class="&amp;""""&amp;"dataleft"&amp;""""&amp;"&gt;"&amp;
TEXT(A884,"0")&amp;"&lt;/td&gt;&lt;td class="&amp;""""&amp;"dataleft"&amp;""""&amp;"&gt;"&amp;
TEXT(B884,"")&amp;"&lt;/td&gt;&lt;td class="&amp;""""&amp;"dataleft"&amp;""""&amp;"&gt;"&amp;
TEXT(C884,"")&amp;"&lt;/td&gt;&lt;td class="&amp;""""&amp;"dataleft"&amp;""""&amp;"&gt;"&amp;
TEXT(D884,"0.0")&amp;"&lt;/td&gt;&lt;td class="&amp;""""&amp;"datacenter"&amp;""""&amp;"&gt;"&amp;
TEXT(E884,"0.0")&amp;"&lt;/td&gt;&lt;td class="&amp;""""&amp;"dataright"&amp;""""&amp;"&gt;"&amp;
TEXT(F884,"mmmm d, yyyy")&amp;"&lt;/td&gt;&lt;td class="&amp;""""&amp;"datacenter"&amp;""""&amp;"&gt;"&amp;
TEXT(G884,"0.0")&amp;"&lt;/td&gt;&lt;td class="&amp;""""&amp;"datacenter"&amp;""""&amp;"&gt;"&amp;
TEXT(H884,"0")&amp;"&lt;/td&gt;"&amp;
"&lt;/tr&gt;"</f>
        <v>&lt;tr&gt;&lt;td class="dataleft"&gt;162&lt;/td&gt;&lt;td class="dataleft"&gt;Crommett&lt;/td&gt;&lt;td class="dataleft"&gt;&lt;/td&gt;&lt;td class="dataleft"&gt;E A&lt;/td&gt;&lt;td class="datacenter"&gt;F&lt;/td&gt;&lt;td class="dataright"&gt;April 8, 1926&lt;/td&gt;&lt;td class="datacenter"&gt;The Sutton Reporter&lt;/td&gt;&lt;td class="datacenter"&gt;4&lt;/td&gt;&lt;/tr&gt;</v>
      </c>
      <c r="U884" s="2">
        <f>LEN(S884)</f>
        <v>132</v>
      </c>
    </row>
    <row r="885" spans="1:21" x14ac:dyDescent="0.25">
      <c r="A885" s="2">
        <v>163</v>
      </c>
      <c r="B885" s="4" t="s">
        <v>10359</v>
      </c>
      <c r="C885" s="4"/>
      <c r="D885" s="4" t="s">
        <v>8438</v>
      </c>
      <c r="E885" s="5" t="s">
        <v>226</v>
      </c>
      <c r="F885" s="52">
        <v>10022</v>
      </c>
      <c r="G885" s="5" t="s">
        <v>13630</v>
      </c>
      <c r="H885" s="5">
        <v>4</v>
      </c>
      <c r="I885" s="48">
        <v>34</v>
      </c>
      <c r="J885" s="5">
        <v>885</v>
      </c>
      <c r="K885" s="47" t="s">
        <v>20201</v>
      </c>
      <c r="L885" s="46" t="s">
        <v>25751</v>
      </c>
      <c r="M885" s="46"/>
      <c r="N885" s="46"/>
      <c r="O885" s="39">
        <f>YEAR(F885)</f>
        <v>1927</v>
      </c>
      <c r="P885" s="2">
        <f>MONTH(F885)</f>
        <v>6</v>
      </c>
      <c r="Q885" s="2">
        <f>P885</f>
        <v>6</v>
      </c>
      <c r="R885" s="2">
        <f>DAY(F885)</f>
        <v>9</v>
      </c>
      <c r="S885" s="2" t="str">
        <f>"&lt;a href="&amp;""""&amp;L885&amp;"\"&amp;K885&amp;"""&gt;"&amp;B885&amp;"&lt;/a&gt;"</f>
        <v>&lt;a href="set03\tsr\tsr_january_1,_1925_-_january_8,_1931\births\crommett,_female_birth_to_e_a_june_9,_1927p4_tsr.pdf"&gt;Crommett&lt;/a&gt;</v>
      </c>
      <c r="T885" s="78" t="str">
        <f>"&lt;tr&gt;&lt;td class="&amp;""""&amp;"dataleft"&amp;""""&amp;"&gt;"&amp;
TEXT(A885,"0")&amp;"&lt;/td&gt;&lt;td class="&amp;""""&amp;"dataleft"&amp;""""&amp;"&gt;"&amp;
TEXT(B885,"")&amp;"&lt;/td&gt;&lt;td class="&amp;""""&amp;"dataleft"&amp;""""&amp;"&gt;"&amp;
TEXT(C885,"")&amp;"&lt;/td&gt;&lt;td class="&amp;""""&amp;"dataleft"&amp;""""&amp;"&gt;"&amp;
TEXT(D885,"0.0")&amp;"&lt;/td&gt;&lt;td class="&amp;""""&amp;"datacenter"&amp;""""&amp;"&gt;"&amp;
TEXT(E885,"0.0")&amp;"&lt;/td&gt;&lt;td class="&amp;""""&amp;"dataright"&amp;""""&amp;"&gt;"&amp;
TEXT(F885,"mmmm d, yyyy")&amp;"&lt;/td&gt;&lt;td class="&amp;""""&amp;"datacenter"&amp;""""&amp;"&gt;"&amp;
TEXT(G885,"0.0")&amp;"&lt;/td&gt;&lt;td class="&amp;""""&amp;"datacenter"&amp;""""&amp;"&gt;"&amp;
TEXT(H885,"0")&amp;"&lt;/td&gt;"&amp;
"&lt;/tr&gt;"</f>
        <v>&lt;tr&gt;&lt;td class="dataleft"&gt;163&lt;/td&gt;&lt;td class="dataleft"&gt;Crommett&lt;/td&gt;&lt;td class="dataleft"&gt;&lt;/td&gt;&lt;td class="dataleft"&gt;E A&lt;/td&gt;&lt;td class="datacenter"&gt;F&lt;/td&gt;&lt;td class="dataright"&gt;June 9, 1927&lt;/td&gt;&lt;td class="datacenter"&gt;The Sutton Reporter&lt;/td&gt;&lt;td class="datacenter"&gt;4&lt;/td&gt;&lt;/tr&gt;</v>
      </c>
      <c r="U885" s="2">
        <f>LEN(S885)</f>
        <v>130</v>
      </c>
    </row>
    <row r="886" spans="1:21" ht="30" x14ac:dyDescent="0.25">
      <c r="A886" s="2">
        <v>172</v>
      </c>
      <c r="B886" s="4" t="s">
        <v>10360</v>
      </c>
      <c r="C886" s="4"/>
      <c r="D886" s="4" t="s">
        <v>60</v>
      </c>
      <c r="E886" s="5"/>
      <c r="F886" s="52">
        <v>9553</v>
      </c>
      <c r="G886" s="5" t="s">
        <v>13630</v>
      </c>
      <c r="H886" s="5">
        <v>4</v>
      </c>
      <c r="I886" s="48">
        <v>34</v>
      </c>
      <c r="J886" s="5">
        <v>886</v>
      </c>
      <c r="K886" s="47" t="s">
        <v>20202</v>
      </c>
      <c r="L886" s="46" t="s">
        <v>25751</v>
      </c>
      <c r="M886" s="46"/>
      <c r="N886" s="46"/>
      <c r="O886" s="39">
        <f>YEAR(F886)</f>
        <v>1926</v>
      </c>
      <c r="P886" s="2">
        <f>MONTH(F886)</f>
        <v>2</v>
      </c>
      <c r="Q886" s="2">
        <f>P886</f>
        <v>2</v>
      </c>
      <c r="R886" s="2">
        <f>DAY(F886)</f>
        <v>25</v>
      </c>
      <c r="S886" s="2" t="str">
        <f>"&lt;a href="&amp;""""&amp;L886&amp;"\"&amp;K886&amp;"""&gt;"&amp;B886&amp;"&lt;/a&gt;"</f>
        <v>&lt;a href="set03\tsr\tsr_january_1,_1925_-_january_8,_1931\births\dahl,_birth_to_joe_of_litchville_february_25,_1926_p4_tsr.pdf"&gt;Dahl &lt;/a&gt;</v>
      </c>
      <c r="T886" s="78" t="str">
        <f>"&lt;tr&gt;&lt;td class="&amp;""""&amp;"dataleft"&amp;""""&amp;"&gt;"&amp;
TEXT(A886,"0")&amp;"&lt;/td&gt;&lt;td class="&amp;""""&amp;"dataleft"&amp;""""&amp;"&gt;"&amp;
TEXT(B886,"")&amp;"&lt;/td&gt;&lt;td class="&amp;""""&amp;"dataleft"&amp;""""&amp;"&gt;"&amp;
TEXT(C886,"")&amp;"&lt;/td&gt;&lt;td class="&amp;""""&amp;"dataleft"&amp;""""&amp;"&gt;"&amp;
TEXT(D886,"0.0")&amp;"&lt;/td&gt;&lt;td class="&amp;""""&amp;"datacenter"&amp;""""&amp;"&gt;"&amp;
TEXT(E886,"0.0")&amp;"&lt;/td&gt;&lt;td class="&amp;""""&amp;"dataright"&amp;""""&amp;"&gt;"&amp;
TEXT(F886,"mmmm d, yyyy")&amp;"&lt;/td&gt;&lt;td class="&amp;""""&amp;"datacenter"&amp;""""&amp;"&gt;"&amp;
TEXT(G886,"0.0")&amp;"&lt;/td&gt;&lt;td class="&amp;""""&amp;"datacenter"&amp;""""&amp;"&gt;"&amp;
TEXT(H886,"0")&amp;"&lt;/td&gt;"&amp;
"&lt;/tr&gt;"</f>
        <v>&lt;tr&gt;&lt;td class="dataleft"&gt;172&lt;/td&gt;&lt;td class="dataleft"&gt;Dahl &lt;/td&gt;&lt;td class="dataleft"&gt;&lt;/td&gt;&lt;td class="dataleft"&gt;Joe&lt;/td&gt;&lt;td class="datacenter"&gt;0.0&lt;/td&gt;&lt;td class="dataright"&gt;February 25, 1926&lt;/td&gt;&lt;td class="datacenter"&gt;The Sutton Reporter&lt;/td&gt;&lt;td class="datacenter"&gt;4&lt;/td&gt;&lt;/tr&gt;</v>
      </c>
      <c r="U886" s="2">
        <f>LEN(S886)</f>
        <v>136</v>
      </c>
    </row>
    <row r="887" spans="1:21" x14ac:dyDescent="0.25">
      <c r="A887" s="2">
        <v>180</v>
      </c>
      <c r="B887" s="4" t="s">
        <v>10361</v>
      </c>
      <c r="C887" s="4"/>
      <c r="D887" s="4" t="s">
        <v>10362</v>
      </c>
      <c r="E887" s="5" t="s">
        <v>226</v>
      </c>
      <c r="F887" s="52">
        <v>9623</v>
      </c>
      <c r="G887" s="5" t="s">
        <v>13630</v>
      </c>
      <c r="H887" s="5">
        <v>4</v>
      </c>
      <c r="I887" s="48">
        <v>34</v>
      </c>
      <c r="J887" s="5">
        <v>887</v>
      </c>
      <c r="K887" s="47" t="s">
        <v>20203</v>
      </c>
      <c r="L887" s="46" t="s">
        <v>25751</v>
      </c>
      <c r="M887" s="46"/>
      <c r="N887" s="46"/>
      <c r="O887" s="39">
        <f>YEAR(F887)</f>
        <v>1926</v>
      </c>
      <c r="P887" s="2">
        <f>MONTH(F887)</f>
        <v>5</v>
      </c>
      <c r="Q887" s="2">
        <f>P887</f>
        <v>5</v>
      </c>
      <c r="R887" s="2">
        <f>DAY(F887)</f>
        <v>6</v>
      </c>
      <c r="S887" s="2" t="str">
        <f>"&lt;a href="&amp;""""&amp;L887&amp;"\"&amp;K887&amp;"""&gt;"&amp;B887&amp;"&lt;/a&gt;"</f>
        <v>&lt;a href="set03\tsr\tsr_january_1,_1925_-_january_8,_1931\births\de_forge,_female_birth_to_a_b_may_6,_1926_p4_tsr.pdf"&gt;DeForge&lt;/a&gt;</v>
      </c>
      <c r="T887" s="78" t="str">
        <f>"&lt;tr&gt;&lt;td class="&amp;""""&amp;"dataleft"&amp;""""&amp;"&gt;"&amp;
TEXT(A887,"0")&amp;"&lt;/td&gt;&lt;td class="&amp;""""&amp;"dataleft"&amp;""""&amp;"&gt;"&amp;
TEXT(B887,"")&amp;"&lt;/td&gt;&lt;td class="&amp;""""&amp;"dataleft"&amp;""""&amp;"&gt;"&amp;
TEXT(C887,"")&amp;"&lt;/td&gt;&lt;td class="&amp;""""&amp;"dataleft"&amp;""""&amp;"&gt;"&amp;
TEXT(D887,"0.0")&amp;"&lt;/td&gt;&lt;td class="&amp;""""&amp;"datacenter"&amp;""""&amp;"&gt;"&amp;
TEXT(E887,"0.0")&amp;"&lt;/td&gt;&lt;td class="&amp;""""&amp;"dataright"&amp;""""&amp;"&gt;"&amp;
TEXT(F887,"mmmm d, yyyy")&amp;"&lt;/td&gt;&lt;td class="&amp;""""&amp;"datacenter"&amp;""""&amp;"&gt;"&amp;
TEXT(G887,"0.0")&amp;"&lt;/td&gt;&lt;td class="&amp;""""&amp;"datacenter"&amp;""""&amp;"&gt;"&amp;
TEXT(H887,"0")&amp;"&lt;/td&gt;"&amp;
"&lt;/tr&gt;"</f>
        <v>&lt;tr&gt;&lt;td class="dataleft"&gt;180&lt;/td&gt;&lt;td class="dataleft"&gt;DeForge&lt;/td&gt;&lt;td class="dataleft"&gt;&lt;/td&gt;&lt;td class="dataleft"&gt;A B&lt;/td&gt;&lt;td class="datacenter"&gt;F&lt;/td&gt;&lt;td class="dataright"&gt;May 6, 1926&lt;/td&gt;&lt;td class="datacenter"&gt;The Sutton Reporter&lt;/td&gt;&lt;td class="datacenter"&gt;4&lt;/td&gt;&lt;/tr&gt;</v>
      </c>
      <c r="U887" s="2">
        <f>LEN(S887)</f>
        <v>129</v>
      </c>
    </row>
    <row r="888" spans="1:21" ht="30" x14ac:dyDescent="0.25">
      <c r="A888" s="2">
        <v>192</v>
      </c>
      <c r="B888" s="4" t="s">
        <v>261</v>
      </c>
      <c r="C888" s="4" t="s">
        <v>4706</v>
      </c>
      <c r="D888" s="4" t="s">
        <v>9061</v>
      </c>
      <c r="E888" s="5"/>
      <c r="F888" s="52">
        <v>10729</v>
      </c>
      <c r="G888" s="5" t="s">
        <v>13630</v>
      </c>
      <c r="H888" s="5">
        <v>4</v>
      </c>
      <c r="I888" s="48">
        <v>34</v>
      </c>
      <c r="J888" s="5">
        <v>888</v>
      </c>
      <c r="K888" s="47" t="s">
        <v>20204</v>
      </c>
      <c r="L888" s="46" t="s">
        <v>25751</v>
      </c>
      <c r="M888" s="46"/>
      <c r="N888" s="46"/>
      <c r="O888" s="39">
        <f>YEAR(F888)</f>
        <v>1929</v>
      </c>
      <c r="P888" s="2">
        <f>MONTH(F888)</f>
        <v>5</v>
      </c>
      <c r="Q888" s="2">
        <f>P888</f>
        <v>5</v>
      </c>
      <c r="R888" s="2">
        <f>DAY(F888)</f>
        <v>16</v>
      </c>
      <c r="S888" s="2" t="str">
        <f>"&lt;a href="&amp;""""&amp;L888&amp;"\"&amp;K888&amp;"""&gt;"&amp;B888&amp;"&lt;/a&gt;"</f>
        <v>&lt;a href="set03\tsr\tsr_january_1,_1925_-_january_8,_1931\births\ebentier,_child_of_a_h_birth_and_death_may_16,_1929_p4_tsr.pdf"&gt;Ebentier&lt;/a&gt;</v>
      </c>
      <c r="T888" s="78" t="str">
        <f>"&lt;tr&gt;&lt;td class="&amp;""""&amp;"dataleft"&amp;""""&amp;"&gt;"&amp;
TEXT(A888,"0")&amp;"&lt;/td&gt;&lt;td class="&amp;""""&amp;"dataleft"&amp;""""&amp;"&gt;"&amp;
TEXT(B888,"")&amp;"&lt;/td&gt;&lt;td class="&amp;""""&amp;"dataleft"&amp;""""&amp;"&gt;"&amp;
TEXT(C888,"")&amp;"&lt;/td&gt;&lt;td class="&amp;""""&amp;"dataleft"&amp;""""&amp;"&gt;"&amp;
TEXT(D888,"0.0")&amp;"&lt;/td&gt;&lt;td class="&amp;""""&amp;"datacenter"&amp;""""&amp;"&gt;"&amp;
TEXT(E888,"0.0")&amp;"&lt;/td&gt;&lt;td class="&amp;""""&amp;"dataright"&amp;""""&amp;"&gt;"&amp;
TEXT(F888,"mmmm d, yyyy")&amp;"&lt;/td&gt;&lt;td class="&amp;""""&amp;"datacenter"&amp;""""&amp;"&gt;"&amp;
TEXT(G888,"0.0")&amp;"&lt;/td&gt;&lt;td class="&amp;""""&amp;"datacenter"&amp;""""&amp;"&gt;"&amp;
TEXT(H888,"0")&amp;"&lt;/td&gt;"&amp;
"&lt;/tr&gt;"</f>
        <v>&lt;tr&gt;&lt;td class="dataleft"&gt;192&lt;/td&gt;&lt;td class="dataleft"&gt;Ebentier&lt;/td&gt;&lt;td class="dataleft"&gt;Birth and Death&lt;/td&gt;&lt;td class="dataleft"&gt;A H&lt;/td&gt;&lt;td class="datacenter"&gt;0.0&lt;/td&gt;&lt;td class="dataright"&gt;May 16, 1929&lt;/td&gt;&lt;td class="datacenter"&gt;The Sutton Reporter&lt;/td&gt;&lt;td class="datacenter"&gt;4&lt;/td&gt;&lt;/tr&gt;</v>
      </c>
      <c r="U888" s="2">
        <f>LEN(S888)</f>
        <v>140</v>
      </c>
    </row>
    <row r="889" spans="1:21" x14ac:dyDescent="0.25">
      <c r="A889" s="2">
        <v>208</v>
      </c>
      <c r="B889" s="4" t="s">
        <v>10363</v>
      </c>
      <c r="C889" s="4"/>
      <c r="D889" s="4" t="s">
        <v>10364</v>
      </c>
      <c r="E889" s="5" t="s">
        <v>226</v>
      </c>
      <c r="F889" s="52">
        <v>9518</v>
      </c>
      <c r="G889" s="5" t="s">
        <v>13630</v>
      </c>
      <c r="H889" s="5">
        <v>4</v>
      </c>
      <c r="I889" s="48">
        <v>34</v>
      </c>
      <c r="J889" s="5">
        <v>889</v>
      </c>
      <c r="K889" s="47" t="s">
        <v>20205</v>
      </c>
      <c r="L889" s="46" t="s">
        <v>25751</v>
      </c>
      <c r="M889" s="46"/>
      <c r="N889" s="46"/>
      <c r="O889" s="39">
        <f>YEAR(F889)</f>
        <v>1926</v>
      </c>
      <c r="P889" s="2">
        <f>MONTH(F889)</f>
        <v>1</v>
      </c>
      <c r="Q889" s="2">
        <f>P889</f>
        <v>1</v>
      </c>
      <c r="R889" s="2">
        <f>DAY(F889)</f>
        <v>21</v>
      </c>
      <c r="S889" s="2" t="str">
        <f>"&lt;a href="&amp;""""&amp;L889&amp;"\"&amp;K889&amp;"""&gt;"&amp;B889&amp;"&lt;/a&gt;"</f>
        <v>&lt;a href="set03\tsr\tsr_january_1,_1925_-_january_8,_1931\births\ernst,_female_birth_to_chas_january_21,_1926_p4_tsr.pdf"&gt;Ernst&lt;/a&gt;</v>
      </c>
      <c r="T889" s="78" t="str">
        <f>"&lt;tr&gt;&lt;td class="&amp;""""&amp;"dataleft"&amp;""""&amp;"&gt;"&amp;
TEXT(A889,"0")&amp;"&lt;/td&gt;&lt;td class="&amp;""""&amp;"dataleft"&amp;""""&amp;"&gt;"&amp;
TEXT(B889,"")&amp;"&lt;/td&gt;&lt;td class="&amp;""""&amp;"dataleft"&amp;""""&amp;"&gt;"&amp;
TEXT(C889,"")&amp;"&lt;/td&gt;&lt;td class="&amp;""""&amp;"dataleft"&amp;""""&amp;"&gt;"&amp;
TEXT(D889,"0.0")&amp;"&lt;/td&gt;&lt;td class="&amp;""""&amp;"datacenter"&amp;""""&amp;"&gt;"&amp;
TEXT(E889,"0.0")&amp;"&lt;/td&gt;&lt;td class="&amp;""""&amp;"dataright"&amp;""""&amp;"&gt;"&amp;
TEXT(F889,"mmmm d, yyyy")&amp;"&lt;/td&gt;&lt;td class="&amp;""""&amp;"datacenter"&amp;""""&amp;"&gt;"&amp;
TEXT(G889,"0.0")&amp;"&lt;/td&gt;&lt;td class="&amp;""""&amp;"datacenter"&amp;""""&amp;"&gt;"&amp;
TEXT(H889,"0")&amp;"&lt;/td&gt;"&amp;
"&lt;/tr&gt;"</f>
        <v>&lt;tr&gt;&lt;td class="dataleft"&gt;208&lt;/td&gt;&lt;td class="dataleft"&gt;Ernst&lt;/td&gt;&lt;td class="dataleft"&gt;&lt;/td&gt;&lt;td class="dataleft"&gt;Chas&lt;/td&gt;&lt;td class="datacenter"&gt;F&lt;/td&gt;&lt;td class="dataright"&gt;January 21, 1926&lt;/td&gt;&lt;td class="datacenter"&gt;The Sutton Reporter&lt;/td&gt;&lt;td class="datacenter"&gt;4&lt;/td&gt;&lt;/tr&gt;</v>
      </c>
      <c r="U889" s="2">
        <f>LEN(S889)</f>
        <v>130</v>
      </c>
    </row>
    <row r="890" spans="1:21" ht="30" x14ac:dyDescent="0.25">
      <c r="A890" s="2">
        <v>209</v>
      </c>
      <c r="B890" s="4" t="s">
        <v>10363</v>
      </c>
      <c r="C890" s="4"/>
      <c r="D890" s="4" t="s">
        <v>10364</v>
      </c>
      <c r="E890" s="5" t="s">
        <v>26</v>
      </c>
      <c r="F890" s="52">
        <v>10855</v>
      </c>
      <c r="G890" s="5" t="s">
        <v>13630</v>
      </c>
      <c r="H890" s="5">
        <v>4</v>
      </c>
      <c r="I890" s="48">
        <v>34</v>
      </c>
      <c r="J890" s="5">
        <v>890</v>
      </c>
      <c r="K890" s="47" t="s">
        <v>20206</v>
      </c>
      <c r="L890" s="46" t="s">
        <v>25751</v>
      </c>
      <c r="M890" s="46"/>
      <c r="N890" s="46"/>
      <c r="O890" s="39">
        <f>YEAR(F890)</f>
        <v>1929</v>
      </c>
      <c r="P890" s="2">
        <f>MONTH(F890)</f>
        <v>9</v>
      </c>
      <c r="Q890" s="2">
        <f>P890</f>
        <v>9</v>
      </c>
      <c r="R890" s="2">
        <f>DAY(F890)</f>
        <v>19</v>
      </c>
      <c r="S890" s="2" t="str">
        <f>"&lt;a href="&amp;""""&amp;L890&amp;"\"&amp;K890&amp;"""&gt;"&amp;B890&amp;"&lt;/a&gt;"</f>
        <v>&lt;a href="set03\tsr\tsr_january_1,_1925_-_january_8,_1931\births\ernst,_male_birth_to_chas_september_19,_1929_p4_tsr.pdf"&gt;Ernst&lt;/a&gt;</v>
      </c>
      <c r="T890" s="78" t="str">
        <f>"&lt;tr&gt;&lt;td class="&amp;""""&amp;"dataleft"&amp;""""&amp;"&gt;"&amp;
TEXT(A890,"0")&amp;"&lt;/td&gt;&lt;td class="&amp;""""&amp;"dataleft"&amp;""""&amp;"&gt;"&amp;
TEXT(B890,"")&amp;"&lt;/td&gt;&lt;td class="&amp;""""&amp;"dataleft"&amp;""""&amp;"&gt;"&amp;
TEXT(C890,"")&amp;"&lt;/td&gt;&lt;td class="&amp;""""&amp;"dataleft"&amp;""""&amp;"&gt;"&amp;
TEXT(D890,"0.0")&amp;"&lt;/td&gt;&lt;td class="&amp;""""&amp;"datacenter"&amp;""""&amp;"&gt;"&amp;
TEXT(E890,"0.0")&amp;"&lt;/td&gt;&lt;td class="&amp;""""&amp;"dataright"&amp;""""&amp;"&gt;"&amp;
TEXT(F890,"mmmm d, yyyy")&amp;"&lt;/td&gt;&lt;td class="&amp;""""&amp;"datacenter"&amp;""""&amp;"&gt;"&amp;
TEXT(G890,"0.0")&amp;"&lt;/td&gt;&lt;td class="&amp;""""&amp;"datacenter"&amp;""""&amp;"&gt;"&amp;
TEXT(H890,"0")&amp;"&lt;/td&gt;"&amp;
"&lt;/tr&gt;"</f>
        <v>&lt;tr&gt;&lt;td class="dataleft"&gt;209&lt;/td&gt;&lt;td class="dataleft"&gt;Ernst&lt;/td&gt;&lt;td class="dataleft"&gt;&lt;/td&gt;&lt;td class="dataleft"&gt;Chas&lt;/td&gt;&lt;td class="datacenter"&gt;M&lt;/td&gt;&lt;td class="dataright"&gt;September 19, 1929&lt;/td&gt;&lt;td class="datacenter"&gt;The Sutton Reporter&lt;/td&gt;&lt;td class="datacenter"&gt;4&lt;/td&gt;&lt;/tr&gt;</v>
      </c>
      <c r="U890" s="2">
        <f>LEN(S890)</f>
        <v>130</v>
      </c>
    </row>
    <row r="891" spans="1:21" ht="30" x14ac:dyDescent="0.25">
      <c r="A891" s="2">
        <v>217</v>
      </c>
      <c r="B891" s="4" t="s">
        <v>262</v>
      </c>
      <c r="C891" s="4"/>
      <c r="D891" s="4" t="s">
        <v>288</v>
      </c>
      <c r="E891" s="5" t="s">
        <v>226</v>
      </c>
      <c r="F891" s="52">
        <v>9406</v>
      </c>
      <c r="G891" s="5" t="s">
        <v>13630</v>
      </c>
      <c r="H891" s="5">
        <v>4</v>
      </c>
      <c r="I891" s="48">
        <v>34</v>
      </c>
      <c r="J891" s="5">
        <v>891</v>
      </c>
      <c r="K891" s="47" t="s">
        <v>20208</v>
      </c>
      <c r="L891" s="46" t="s">
        <v>25751</v>
      </c>
      <c r="M891" s="46"/>
      <c r="N891" s="46"/>
      <c r="O891" s="39">
        <f>YEAR(F891)</f>
        <v>1925</v>
      </c>
      <c r="P891" s="2">
        <f>MONTH(F891)</f>
        <v>10</v>
      </c>
      <c r="Q891" s="2">
        <f>P891</f>
        <v>10</v>
      </c>
      <c r="R891" s="2">
        <f>DAY(F891)</f>
        <v>1</v>
      </c>
      <c r="S891" s="2" t="str">
        <f>"&lt;a href="&amp;""""&amp;L891&amp;"\"&amp;K891&amp;"""&gt;"&amp;B891&amp;"&lt;/a&gt;"</f>
        <v>&lt;a href="set03\tsr\tsr_january_1,_1925_-_january_8,_1931\births\fadness,_female_birth_to_severt_october_1,_1925_p4_tsr.pdf"&gt;Fadness&lt;/a&gt;</v>
      </c>
      <c r="T891" s="78" t="str">
        <f>"&lt;tr&gt;&lt;td class="&amp;""""&amp;"dataleft"&amp;""""&amp;"&gt;"&amp;
TEXT(A891,"0")&amp;"&lt;/td&gt;&lt;td class="&amp;""""&amp;"dataleft"&amp;""""&amp;"&gt;"&amp;
TEXT(B891,"")&amp;"&lt;/td&gt;&lt;td class="&amp;""""&amp;"dataleft"&amp;""""&amp;"&gt;"&amp;
TEXT(C891,"")&amp;"&lt;/td&gt;&lt;td class="&amp;""""&amp;"dataleft"&amp;""""&amp;"&gt;"&amp;
TEXT(D891,"0.0")&amp;"&lt;/td&gt;&lt;td class="&amp;""""&amp;"datacenter"&amp;""""&amp;"&gt;"&amp;
TEXT(E891,"0.0")&amp;"&lt;/td&gt;&lt;td class="&amp;""""&amp;"dataright"&amp;""""&amp;"&gt;"&amp;
TEXT(F891,"mmmm d, yyyy")&amp;"&lt;/td&gt;&lt;td class="&amp;""""&amp;"datacenter"&amp;""""&amp;"&gt;"&amp;
TEXT(G891,"0.0")&amp;"&lt;/td&gt;&lt;td class="&amp;""""&amp;"datacenter"&amp;""""&amp;"&gt;"&amp;
TEXT(H891,"0")&amp;"&lt;/td&gt;"&amp;
"&lt;/tr&gt;"</f>
        <v>&lt;tr&gt;&lt;td class="dataleft"&gt;217&lt;/td&gt;&lt;td class="dataleft"&gt;Fadness&lt;/td&gt;&lt;td class="dataleft"&gt;&lt;/td&gt;&lt;td class="dataleft"&gt;Severt&lt;/td&gt;&lt;td class="datacenter"&gt;F&lt;/td&gt;&lt;td class="dataright"&gt;October 1, 1925&lt;/td&gt;&lt;td class="datacenter"&gt;The Sutton Reporter&lt;/td&gt;&lt;td class="datacenter"&gt;4&lt;/td&gt;&lt;/tr&gt;</v>
      </c>
      <c r="U891" s="2">
        <f>LEN(S891)</f>
        <v>135</v>
      </c>
    </row>
    <row r="892" spans="1:21" x14ac:dyDescent="0.25">
      <c r="A892" s="2">
        <v>218</v>
      </c>
      <c r="B892" s="4" t="s">
        <v>262</v>
      </c>
      <c r="C892" s="4"/>
      <c r="D892" s="4" t="s">
        <v>306</v>
      </c>
      <c r="E892" s="5" t="s">
        <v>226</v>
      </c>
      <c r="F892" s="52">
        <v>10078</v>
      </c>
      <c r="G892" s="5" t="s">
        <v>13630</v>
      </c>
      <c r="H892" s="5">
        <v>4</v>
      </c>
      <c r="I892" s="48">
        <v>34</v>
      </c>
      <c r="J892" s="5">
        <v>892</v>
      </c>
      <c r="K892" s="47" t="s">
        <v>20207</v>
      </c>
      <c r="L892" s="46" t="s">
        <v>25751</v>
      </c>
      <c r="M892" s="46"/>
      <c r="N892" s="46"/>
      <c r="O892" s="39">
        <f>YEAR(F892)</f>
        <v>1927</v>
      </c>
      <c r="P892" s="2">
        <f>MONTH(F892)</f>
        <v>8</v>
      </c>
      <c r="Q892" s="2">
        <f>P892</f>
        <v>8</v>
      </c>
      <c r="R892" s="2">
        <f>DAY(F892)</f>
        <v>4</v>
      </c>
      <c r="S892" s="2" t="str">
        <f>"&lt;a href="&amp;""""&amp;L892&amp;"\"&amp;K892&amp;"""&gt;"&amp;B892&amp;"&lt;/a&gt;"</f>
        <v>&lt;a href="set03\tsr\tsr_january_1,_1925_-_january_8,_1931\births\fadness,_female_birth_to_emil_august_4,_1927_p4_tsr.pdf"&gt;Fadness&lt;/a&gt;</v>
      </c>
      <c r="T892" s="78" t="str">
        <f>"&lt;tr&gt;&lt;td class="&amp;""""&amp;"dataleft"&amp;""""&amp;"&gt;"&amp;
TEXT(A892,"0")&amp;"&lt;/td&gt;&lt;td class="&amp;""""&amp;"dataleft"&amp;""""&amp;"&gt;"&amp;
TEXT(B892,"")&amp;"&lt;/td&gt;&lt;td class="&amp;""""&amp;"dataleft"&amp;""""&amp;"&gt;"&amp;
TEXT(C892,"")&amp;"&lt;/td&gt;&lt;td class="&amp;""""&amp;"dataleft"&amp;""""&amp;"&gt;"&amp;
TEXT(D892,"0.0")&amp;"&lt;/td&gt;&lt;td class="&amp;""""&amp;"datacenter"&amp;""""&amp;"&gt;"&amp;
TEXT(E892,"0.0")&amp;"&lt;/td&gt;&lt;td class="&amp;""""&amp;"dataright"&amp;""""&amp;"&gt;"&amp;
TEXT(F892,"mmmm d, yyyy")&amp;"&lt;/td&gt;&lt;td class="&amp;""""&amp;"datacenter"&amp;""""&amp;"&gt;"&amp;
TEXT(G892,"0.0")&amp;"&lt;/td&gt;&lt;td class="&amp;""""&amp;"datacenter"&amp;""""&amp;"&gt;"&amp;
TEXT(H892,"0")&amp;"&lt;/td&gt;"&amp;
"&lt;/tr&gt;"</f>
        <v>&lt;tr&gt;&lt;td class="dataleft"&gt;218&lt;/td&gt;&lt;td class="dataleft"&gt;Fadness&lt;/td&gt;&lt;td class="dataleft"&gt;&lt;/td&gt;&lt;td class="dataleft"&gt;Emil&lt;/td&gt;&lt;td class="datacenter"&gt;F&lt;/td&gt;&lt;td class="dataright"&gt;August 4, 1927&lt;/td&gt;&lt;td class="datacenter"&gt;The Sutton Reporter&lt;/td&gt;&lt;td class="datacenter"&gt;4&lt;/td&gt;&lt;/tr&gt;</v>
      </c>
      <c r="U892" s="2">
        <f>LEN(S892)</f>
        <v>132</v>
      </c>
    </row>
    <row r="893" spans="1:21" x14ac:dyDescent="0.25">
      <c r="A893" s="2">
        <v>223</v>
      </c>
      <c r="B893" s="4" t="s">
        <v>263</v>
      </c>
      <c r="C893" s="4"/>
      <c r="D893" s="4" t="s">
        <v>289</v>
      </c>
      <c r="E893" s="5" t="s">
        <v>226</v>
      </c>
      <c r="F893" s="52">
        <v>10834</v>
      </c>
      <c r="G893" s="5" t="s">
        <v>13630</v>
      </c>
      <c r="H893" s="5">
        <v>4</v>
      </c>
      <c r="I893" s="48">
        <v>34</v>
      </c>
      <c r="J893" s="5">
        <v>893</v>
      </c>
      <c r="K893" s="47" t="s">
        <v>20209</v>
      </c>
      <c r="L893" s="46" t="s">
        <v>25751</v>
      </c>
      <c r="M893" s="46"/>
      <c r="N893" s="46"/>
      <c r="O893" s="39">
        <f>YEAR(F893)</f>
        <v>1929</v>
      </c>
      <c r="P893" s="2">
        <f>MONTH(F893)</f>
        <v>8</v>
      </c>
      <c r="Q893" s="2">
        <f>P893</f>
        <v>8</v>
      </c>
      <c r="R893" s="2">
        <f>DAY(F893)</f>
        <v>29</v>
      </c>
      <c r="S893" s="2" t="str">
        <f>"&lt;a href="&amp;""""&amp;L893&amp;"\"&amp;K893&amp;"""&gt;"&amp;B893&amp;"&lt;/a&gt;"</f>
        <v>&lt;a href="set03\tsr\tsr_january_1,_1925_-_january_8,_1931\births\fallen,_female_birth_to_c_w_august_29,_1929_p4_tsr.pdf"&gt;Fallen&lt;/a&gt;</v>
      </c>
      <c r="T893" s="78" t="str">
        <f>"&lt;tr&gt;&lt;td class="&amp;""""&amp;"dataleft"&amp;""""&amp;"&gt;"&amp;
TEXT(A893,"0")&amp;"&lt;/td&gt;&lt;td class="&amp;""""&amp;"dataleft"&amp;""""&amp;"&gt;"&amp;
TEXT(B893,"")&amp;"&lt;/td&gt;&lt;td class="&amp;""""&amp;"dataleft"&amp;""""&amp;"&gt;"&amp;
TEXT(C893,"")&amp;"&lt;/td&gt;&lt;td class="&amp;""""&amp;"dataleft"&amp;""""&amp;"&gt;"&amp;
TEXT(D893,"0.0")&amp;"&lt;/td&gt;&lt;td class="&amp;""""&amp;"datacenter"&amp;""""&amp;"&gt;"&amp;
TEXT(E893,"0.0")&amp;"&lt;/td&gt;&lt;td class="&amp;""""&amp;"dataright"&amp;""""&amp;"&gt;"&amp;
TEXT(F893,"mmmm d, yyyy")&amp;"&lt;/td&gt;&lt;td class="&amp;""""&amp;"datacenter"&amp;""""&amp;"&gt;"&amp;
TEXT(G893,"0.0")&amp;"&lt;/td&gt;&lt;td class="&amp;""""&amp;"datacenter"&amp;""""&amp;"&gt;"&amp;
TEXT(H893,"0")&amp;"&lt;/td&gt;"&amp;
"&lt;/tr&gt;"</f>
        <v>&lt;tr&gt;&lt;td class="dataleft"&gt;223&lt;/td&gt;&lt;td class="dataleft"&gt;Fallen&lt;/td&gt;&lt;td class="dataleft"&gt;&lt;/td&gt;&lt;td class="dataleft"&gt;C W&lt;/td&gt;&lt;td class="datacenter"&gt;F&lt;/td&gt;&lt;td class="dataright"&gt;August 29, 1929&lt;/td&gt;&lt;td class="datacenter"&gt;The Sutton Reporter&lt;/td&gt;&lt;td class="datacenter"&gt;4&lt;/td&gt;&lt;/tr&gt;</v>
      </c>
      <c r="U893" s="2">
        <f>LEN(S893)</f>
        <v>130</v>
      </c>
    </row>
    <row r="894" spans="1:21" x14ac:dyDescent="0.25">
      <c r="A894" s="2">
        <v>249</v>
      </c>
      <c r="B894" s="4" t="s">
        <v>10665</v>
      </c>
      <c r="C894" s="4"/>
      <c r="D894" s="4" t="s">
        <v>8442</v>
      </c>
      <c r="E894" s="5" t="s">
        <v>26</v>
      </c>
      <c r="F894" s="52">
        <v>10435</v>
      </c>
      <c r="G894" s="5" t="s">
        <v>13630</v>
      </c>
      <c r="H894" s="5">
        <v>4</v>
      </c>
      <c r="I894" s="48">
        <v>34</v>
      </c>
      <c r="J894" s="5">
        <v>894</v>
      </c>
      <c r="K894" s="47" t="s">
        <v>20210</v>
      </c>
      <c r="L894" s="46" t="s">
        <v>25751</v>
      </c>
      <c r="M894" s="46"/>
      <c r="N894" s="46"/>
      <c r="O894" s="39">
        <f>YEAR(F894)</f>
        <v>1928</v>
      </c>
      <c r="P894" s="2">
        <f>MONTH(F894)</f>
        <v>7</v>
      </c>
      <c r="Q894" s="2">
        <f>P894</f>
        <v>7</v>
      </c>
      <c r="R894" s="2">
        <f>DAY(F894)</f>
        <v>26</v>
      </c>
      <c r="S894" s="2" t="str">
        <f>"&lt;a href="&amp;""""&amp;L894&amp;"\"&amp;K894&amp;"""&gt;"&amp;B894&amp;"&lt;/a&gt;"</f>
        <v>&lt;a href="set03\tsr\tsr_january_1,_1925_-_january_8,_1931\births\frederick,_male_birth_to_d_c_july_26,_1928_p4_tsr.pdf"&gt;Frederick &lt;/a&gt;</v>
      </c>
      <c r="T894" s="78" t="str">
        <f>"&lt;tr&gt;&lt;td class="&amp;""""&amp;"dataleft"&amp;""""&amp;"&gt;"&amp;
TEXT(A894,"0")&amp;"&lt;/td&gt;&lt;td class="&amp;""""&amp;"dataleft"&amp;""""&amp;"&gt;"&amp;
TEXT(B894,"")&amp;"&lt;/td&gt;&lt;td class="&amp;""""&amp;"dataleft"&amp;""""&amp;"&gt;"&amp;
TEXT(C894,"")&amp;"&lt;/td&gt;&lt;td class="&amp;""""&amp;"dataleft"&amp;""""&amp;"&gt;"&amp;
TEXT(D894,"0.0")&amp;"&lt;/td&gt;&lt;td class="&amp;""""&amp;"datacenter"&amp;""""&amp;"&gt;"&amp;
TEXT(E894,"0.0")&amp;"&lt;/td&gt;&lt;td class="&amp;""""&amp;"dataright"&amp;""""&amp;"&gt;"&amp;
TEXT(F894,"mmmm d, yyyy")&amp;"&lt;/td&gt;&lt;td class="&amp;""""&amp;"datacenter"&amp;""""&amp;"&gt;"&amp;
TEXT(G894,"0.0")&amp;"&lt;/td&gt;&lt;td class="&amp;""""&amp;"datacenter"&amp;""""&amp;"&gt;"&amp;
TEXT(H894,"0")&amp;"&lt;/td&gt;"&amp;
"&lt;/tr&gt;"</f>
        <v>&lt;tr&gt;&lt;td class="dataleft"&gt;249&lt;/td&gt;&lt;td class="dataleft"&gt;Frederick &lt;/td&gt;&lt;td class="dataleft"&gt;&lt;/td&gt;&lt;td class="dataleft"&gt;D C&lt;/td&gt;&lt;td class="datacenter"&gt;M&lt;/td&gt;&lt;td class="dataright"&gt;July 26, 1928&lt;/td&gt;&lt;td class="datacenter"&gt;The Sutton Reporter&lt;/td&gt;&lt;td class="datacenter"&gt;4&lt;/td&gt;&lt;/tr&gt;</v>
      </c>
      <c r="U894" s="2">
        <f>LEN(S894)</f>
        <v>133</v>
      </c>
    </row>
    <row r="895" spans="1:21" ht="30" x14ac:dyDescent="0.25">
      <c r="A895" s="2">
        <v>254</v>
      </c>
      <c r="B895" s="4" t="s">
        <v>10801</v>
      </c>
      <c r="C895" s="4"/>
      <c r="D895" s="4" t="s">
        <v>10802</v>
      </c>
      <c r="E895" s="5" t="s">
        <v>226</v>
      </c>
      <c r="F895" s="52">
        <v>10834</v>
      </c>
      <c r="G895" s="5" t="s">
        <v>13630</v>
      </c>
      <c r="H895" s="5">
        <v>4</v>
      </c>
      <c r="I895" s="48">
        <v>34</v>
      </c>
      <c r="J895" s="5">
        <v>895</v>
      </c>
      <c r="K895" s="47" t="s">
        <v>20211</v>
      </c>
      <c r="L895" s="46" t="s">
        <v>25751</v>
      </c>
      <c r="M895" s="46"/>
      <c r="N895" s="46"/>
      <c r="O895" s="39">
        <f>YEAR(F895)</f>
        <v>1929</v>
      </c>
      <c r="P895" s="2">
        <f>MONTH(F895)</f>
        <v>8</v>
      </c>
      <c r="Q895" s="2">
        <f>P895</f>
        <v>8</v>
      </c>
      <c r="R895" s="2">
        <f>DAY(F895)</f>
        <v>29</v>
      </c>
      <c r="S895" s="2" t="str">
        <f>"&lt;a href="&amp;""""&amp;L895&amp;"\"&amp;K895&amp;"""&gt;"&amp;B895&amp;"&lt;/a&gt;"</f>
        <v>&lt;a href="set03\tsr\tsr_january_1,_1925_-_january_8,_1931\births\frydenberg,_female_birth_to_elmer_august_29,_1929_p4_tsr.pdf"&gt;Frydenberg&lt;/a&gt;</v>
      </c>
      <c r="T895" s="78" t="str">
        <f>"&lt;tr&gt;&lt;td class="&amp;""""&amp;"dataleft"&amp;""""&amp;"&gt;"&amp;
TEXT(A895,"0")&amp;"&lt;/td&gt;&lt;td class="&amp;""""&amp;"dataleft"&amp;""""&amp;"&gt;"&amp;
TEXT(B895,"")&amp;"&lt;/td&gt;&lt;td class="&amp;""""&amp;"dataleft"&amp;""""&amp;"&gt;"&amp;
TEXT(C895,"")&amp;"&lt;/td&gt;&lt;td class="&amp;""""&amp;"dataleft"&amp;""""&amp;"&gt;"&amp;
TEXT(D895,"0.0")&amp;"&lt;/td&gt;&lt;td class="&amp;""""&amp;"datacenter"&amp;""""&amp;"&gt;"&amp;
TEXT(E895,"0.0")&amp;"&lt;/td&gt;&lt;td class="&amp;""""&amp;"dataright"&amp;""""&amp;"&gt;"&amp;
TEXT(F895,"mmmm d, yyyy")&amp;"&lt;/td&gt;&lt;td class="&amp;""""&amp;"datacenter"&amp;""""&amp;"&gt;"&amp;
TEXT(G895,"0.0")&amp;"&lt;/td&gt;&lt;td class="&amp;""""&amp;"datacenter"&amp;""""&amp;"&gt;"&amp;
TEXT(H895,"0")&amp;"&lt;/td&gt;"&amp;
"&lt;/tr&gt;"</f>
        <v>&lt;tr&gt;&lt;td class="dataleft"&gt;254&lt;/td&gt;&lt;td class="dataleft"&gt;Frydenberg&lt;/td&gt;&lt;td class="dataleft"&gt;&lt;/td&gt;&lt;td class="dataleft"&gt;Elmer&lt;/td&gt;&lt;td class="datacenter"&gt;F&lt;/td&gt;&lt;td class="dataright"&gt;August 29, 1929&lt;/td&gt;&lt;td class="datacenter"&gt;The Sutton Reporter&lt;/td&gt;&lt;td class="datacenter"&gt;4&lt;/td&gt;&lt;/tr&gt;</v>
      </c>
      <c r="U895" s="2">
        <f>LEN(S895)</f>
        <v>140</v>
      </c>
    </row>
    <row r="896" spans="1:21" ht="30" x14ac:dyDescent="0.25">
      <c r="A896" s="2">
        <v>255</v>
      </c>
      <c r="B896" s="4" t="s">
        <v>10801</v>
      </c>
      <c r="C896" s="4" t="s">
        <v>10987</v>
      </c>
      <c r="D896" s="4" t="s">
        <v>5690</v>
      </c>
      <c r="E896" s="5" t="s">
        <v>26</v>
      </c>
      <c r="F896" s="52">
        <v>11023</v>
      </c>
      <c r="G896" s="5" t="s">
        <v>13630</v>
      </c>
      <c r="H896" s="5">
        <v>4</v>
      </c>
      <c r="I896" s="48">
        <v>34</v>
      </c>
      <c r="J896" s="5">
        <v>896</v>
      </c>
      <c r="K896" s="47" t="s">
        <v>20212</v>
      </c>
      <c r="L896" s="46" t="s">
        <v>25751</v>
      </c>
      <c r="M896" s="46"/>
      <c r="N896" s="46"/>
      <c r="O896" s="39">
        <f>YEAR(F896)</f>
        <v>1930</v>
      </c>
      <c r="P896" s="2">
        <f>MONTH(F896)</f>
        <v>3</v>
      </c>
      <c r="Q896" s="2">
        <f>P896</f>
        <v>3</v>
      </c>
      <c r="R896" s="2">
        <f>DAY(F896)</f>
        <v>6</v>
      </c>
      <c r="S896" s="2" t="str">
        <f>"&lt;a href="&amp;""""&amp;L896&amp;"\"&amp;K896&amp;"""&gt;"&amp;B896&amp;"&lt;/a&gt;"</f>
        <v>&lt;a href="set03\tsr\tsr_january_1,_1925_-_january_8,_1931\births\frydenberg,_richard_lloyd_birth_to_oscar_march_6,_1930_p4_tsr.pdf"&gt;Frydenberg&lt;/a&gt;</v>
      </c>
      <c r="T896" s="78" t="str">
        <f>"&lt;tr&gt;&lt;td class="&amp;""""&amp;"dataleft"&amp;""""&amp;"&gt;"&amp;
TEXT(A896,"0")&amp;"&lt;/td&gt;&lt;td class="&amp;""""&amp;"dataleft"&amp;""""&amp;"&gt;"&amp;
TEXT(B896,"")&amp;"&lt;/td&gt;&lt;td class="&amp;""""&amp;"dataleft"&amp;""""&amp;"&gt;"&amp;
TEXT(C896,"")&amp;"&lt;/td&gt;&lt;td class="&amp;""""&amp;"dataleft"&amp;""""&amp;"&gt;"&amp;
TEXT(D896,"0.0")&amp;"&lt;/td&gt;&lt;td class="&amp;""""&amp;"datacenter"&amp;""""&amp;"&gt;"&amp;
TEXT(E896,"0.0")&amp;"&lt;/td&gt;&lt;td class="&amp;""""&amp;"dataright"&amp;""""&amp;"&gt;"&amp;
TEXT(F896,"mmmm d, yyyy")&amp;"&lt;/td&gt;&lt;td class="&amp;""""&amp;"datacenter"&amp;""""&amp;"&gt;"&amp;
TEXT(G896,"0.0")&amp;"&lt;/td&gt;&lt;td class="&amp;""""&amp;"datacenter"&amp;""""&amp;"&gt;"&amp;
TEXT(H896,"0")&amp;"&lt;/td&gt;"&amp;
"&lt;/tr&gt;"</f>
        <v>&lt;tr&gt;&lt;td class="dataleft"&gt;255&lt;/td&gt;&lt;td class="dataleft"&gt;Frydenberg&lt;/td&gt;&lt;td class="dataleft"&gt;Richard Lloyd&lt;/td&gt;&lt;td class="dataleft"&gt;Oscar&lt;/td&gt;&lt;td class="datacenter"&gt;M&lt;/td&gt;&lt;td class="dataright"&gt;March 6, 1930&lt;/td&gt;&lt;td class="datacenter"&gt;The Sutton Reporter&lt;/td&gt;&lt;td class="datacenter"&gt;4&lt;/td&gt;&lt;/tr&gt;</v>
      </c>
      <c r="U896" s="2">
        <f>LEN(S896)</f>
        <v>145</v>
      </c>
    </row>
    <row r="897" spans="1:21" ht="30" x14ac:dyDescent="0.25">
      <c r="A897" s="2">
        <v>263</v>
      </c>
      <c r="B897" s="4" t="s">
        <v>10245</v>
      </c>
      <c r="C897" s="4"/>
      <c r="D897" s="4" t="s">
        <v>10246</v>
      </c>
      <c r="E897" s="5" t="s">
        <v>26</v>
      </c>
      <c r="F897" s="52">
        <v>9266</v>
      </c>
      <c r="G897" s="5" t="s">
        <v>13630</v>
      </c>
      <c r="H897" s="5">
        <v>4</v>
      </c>
      <c r="I897" s="48">
        <v>34</v>
      </c>
      <c r="J897" s="5">
        <v>897</v>
      </c>
      <c r="K897" s="47" t="s">
        <v>20213</v>
      </c>
      <c r="L897" s="46" t="s">
        <v>25751</v>
      </c>
      <c r="M897" s="46"/>
      <c r="N897" s="46"/>
      <c r="O897" s="39">
        <f>YEAR(F897)</f>
        <v>1925</v>
      </c>
      <c r="P897" s="2">
        <f>MONTH(F897)</f>
        <v>5</v>
      </c>
      <c r="Q897" s="2">
        <f>P897</f>
        <v>5</v>
      </c>
      <c r="R897" s="2">
        <f>DAY(F897)</f>
        <v>14</v>
      </c>
      <c r="S897" s="2" t="str">
        <f>"&lt;a href="&amp;""""&amp;L897&amp;"\"&amp;K897&amp;"""&gt;"&amp;B897&amp;"&lt;/a&gt;"</f>
        <v>&lt;a href="set03\tsr\tsr_january_1,_1925_-_january_8,_1931\births\goodnow,_male_birth_to_hans_may_14,_1925_p4_tsr.pdf"&gt;Goodnow&lt;/a&gt;</v>
      </c>
      <c r="T897" s="78" t="str">
        <f>"&lt;tr&gt;&lt;td class="&amp;""""&amp;"dataleft"&amp;""""&amp;"&gt;"&amp;
TEXT(A897,"0")&amp;"&lt;/td&gt;&lt;td class="&amp;""""&amp;"dataleft"&amp;""""&amp;"&gt;"&amp;
TEXT(B897,"")&amp;"&lt;/td&gt;&lt;td class="&amp;""""&amp;"dataleft"&amp;""""&amp;"&gt;"&amp;
TEXT(C897,"")&amp;"&lt;/td&gt;&lt;td class="&amp;""""&amp;"dataleft"&amp;""""&amp;"&gt;"&amp;
TEXT(D897,"0.0")&amp;"&lt;/td&gt;&lt;td class="&amp;""""&amp;"datacenter"&amp;""""&amp;"&gt;"&amp;
TEXT(E897,"0.0")&amp;"&lt;/td&gt;&lt;td class="&amp;""""&amp;"dataright"&amp;""""&amp;"&gt;"&amp;
TEXT(F897,"mmmm d, yyyy")&amp;"&lt;/td&gt;&lt;td class="&amp;""""&amp;"datacenter"&amp;""""&amp;"&gt;"&amp;
TEXT(G897,"0.0")&amp;"&lt;/td&gt;&lt;td class="&amp;""""&amp;"datacenter"&amp;""""&amp;"&gt;"&amp;
TEXT(H897,"0")&amp;"&lt;/td&gt;"&amp;
"&lt;/tr&gt;"</f>
        <v>&lt;tr&gt;&lt;td class="dataleft"&gt;263&lt;/td&gt;&lt;td class="dataleft"&gt;Goodnow&lt;/td&gt;&lt;td class="dataleft"&gt;&lt;/td&gt;&lt;td class="dataleft"&gt;Hans&lt;/td&gt;&lt;td class="datacenter"&gt;M&lt;/td&gt;&lt;td class="dataright"&gt;May 14, 1925&lt;/td&gt;&lt;td class="datacenter"&gt;The Sutton Reporter&lt;/td&gt;&lt;td class="datacenter"&gt;4&lt;/td&gt;&lt;/tr&gt;</v>
      </c>
      <c r="U897" s="2">
        <f>LEN(S897)</f>
        <v>128</v>
      </c>
    </row>
    <row r="898" spans="1:21" ht="30" x14ac:dyDescent="0.25">
      <c r="A898" s="2">
        <v>270</v>
      </c>
      <c r="B898" s="4" t="s">
        <v>11161</v>
      </c>
      <c r="C898" s="4"/>
      <c r="D898" s="4" t="s">
        <v>5152</v>
      </c>
      <c r="E898" s="5" t="s">
        <v>226</v>
      </c>
      <c r="F898" s="52">
        <v>11303</v>
      </c>
      <c r="G898" s="5" t="s">
        <v>13630</v>
      </c>
      <c r="H898" s="5">
        <v>4</v>
      </c>
      <c r="I898" s="48">
        <v>34</v>
      </c>
      <c r="J898" s="5">
        <v>898</v>
      </c>
      <c r="K898" s="47" t="s">
        <v>20214</v>
      </c>
      <c r="L898" s="46" t="s">
        <v>25751</v>
      </c>
      <c r="M898" s="46"/>
      <c r="N898" s="46"/>
      <c r="O898" s="39">
        <f>YEAR(F898)</f>
        <v>1930</v>
      </c>
      <c r="P898" s="2">
        <f>MONTH(F898)</f>
        <v>12</v>
      </c>
      <c r="Q898" s="2">
        <f>P898</f>
        <v>12</v>
      </c>
      <c r="R898" s="2">
        <f>DAY(F898)</f>
        <v>11</v>
      </c>
      <c r="S898" s="2" t="str">
        <f>"&lt;a href="&amp;""""&amp;L898&amp;"\"&amp;K898&amp;"""&gt;"&amp;B898&amp;"&lt;/a&gt;"</f>
        <v>&lt;a href="set03\tsr\tsr_january_1,_1925_-_january_8,_1931\births\green,_female_birth_to_a_l_december_11,_1930_p4_tsr.pdf"&gt;Green &lt;/a&gt;</v>
      </c>
      <c r="T898" s="78" t="str">
        <f>"&lt;tr&gt;&lt;td class="&amp;""""&amp;"dataleft"&amp;""""&amp;"&gt;"&amp;
TEXT(A898,"0")&amp;"&lt;/td&gt;&lt;td class="&amp;""""&amp;"dataleft"&amp;""""&amp;"&gt;"&amp;
TEXT(B898,"")&amp;"&lt;/td&gt;&lt;td class="&amp;""""&amp;"dataleft"&amp;""""&amp;"&gt;"&amp;
TEXT(C898,"")&amp;"&lt;/td&gt;&lt;td class="&amp;""""&amp;"dataleft"&amp;""""&amp;"&gt;"&amp;
TEXT(D898,"0.0")&amp;"&lt;/td&gt;&lt;td class="&amp;""""&amp;"datacenter"&amp;""""&amp;"&gt;"&amp;
TEXT(E898,"0.0")&amp;"&lt;/td&gt;&lt;td class="&amp;""""&amp;"dataright"&amp;""""&amp;"&gt;"&amp;
TEXT(F898,"mmmm d, yyyy")&amp;"&lt;/td&gt;&lt;td class="&amp;""""&amp;"datacenter"&amp;""""&amp;"&gt;"&amp;
TEXT(G898,"0.0")&amp;"&lt;/td&gt;&lt;td class="&amp;""""&amp;"datacenter"&amp;""""&amp;"&gt;"&amp;
TEXT(H898,"0")&amp;"&lt;/td&gt;"&amp;
"&lt;/tr&gt;"</f>
        <v>&lt;tr&gt;&lt;td class="dataleft"&gt;270&lt;/td&gt;&lt;td class="dataleft"&gt;Green &lt;/td&gt;&lt;td class="dataleft"&gt;&lt;/td&gt;&lt;td class="dataleft"&gt;A L&lt;/td&gt;&lt;td class="datacenter"&gt;F&lt;/td&gt;&lt;td class="dataright"&gt;December 11, 1930&lt;/td&gt;&lt;td class="datacenter"&gt;The Sutton Reporter&lt;/td&gt;&lt;td class="datacenter"&gt;4&lt;/td&gt;&lt;/tr&gt;</v>
      </c>
      <c r="U898" s="2">
        <f>LEN(S898)</f>
        <v>131</v>
      </c>
    </row>
    <row r="899" spans="1:21" ht="30" x14ac:dyDescent="0.25">
      <c r="A899" s="2">
        <v>287</v>
      </c>
      <c r="B899" s="4" t="s">
        <v>4613</v>
      </c>
      <c r="C899" s="4"/>
      <c r="D899" s="4" t="s">
        <v>2768</v>
      </c>
      <c r="E899" s="5" t="s">
        <v>226</v>
      </c>
      <c r="F899" s="52">
        <v>10617</v>
      </c>
      <c r="G899" s="5" t="s">
        <v>13630</v>
      </c>
      <c r="H899" s="5">
        <v>4</v>
      </c>
      <c r="I899" s="48">
        <v>34</v>
      </c>
      <c r="J899" s="5">
        <v>899</v>
      </c>
      <c r="K899" s="47" t="s">
        <v>20215</v>
      </c>
      <c r="L899" s="46" t="s">
        <v>25751</v>
      </c>
      <c r="M899" s="46"/>
      <c r="N899" s="46"/>
      <c r="O899" s="39">
        <f>YEAR(F899)</f>
        <v>1929</v>
      </c>
      <c r="P899" s="2">
        <f>MONTH(F899)</f>
        <v>1</v>
      </c>
      <c r="Q899" s="2">
        <f>P899</f>
        <v>1</v>
      </c>
      <c r="R899" s="2">
        <f>DAY(F899)</f>
        <v>24</v>
      </c>
      <c r="S899" s="2" t="str">
        <f>"&lt;a href="&amp;""""&amp;L899&amp;"\"&amp;K899&amp;"""&gt;"&amp;B899&amp;"&lt;/a&gt;"</f>
        <v>&lt;a href="set03\tsr\tsr_january_1,_1925_-_january_8,_1931\births\gunderson,_female_birth_to_henry_january_24,_1929_p4_tsr.pdf"&gt;Gunderson&lt;/a&gt;</v>
      </c>
      <c r="T899" s="78" t="str">
        <f>"&lt;tr&gt;&lt;td class="&amp;""""&amp;"dataleft"&amp;""""&amp;"&gt;"&amp;
TEXT(A899,"0")&amp;"&lt;/td&gt;&lt;td class="&amp;""""&amp;"dataleft"&amp;""""&amp;"&gt;"&amp;
TEXT(B899,"")&amp;"&lt;/td&gt;&lt;td class="&amp;""""&amp;"dataleft"&amp;""""&amp;"&gt;"&amp;
TEXT(C899,"")&amp;"&lt;/td&gt;&lt;td class="&amp;""""&amp;"dataleft"&amp;""""&amp;"&gt;"&amp;
TEXT(D899,"0.0")&amp;"&lt;/td&gt;&lt;td class="&amp;""""&amp;"datacenter"&amp;""""&amp;"&gt;"&amp;
TEXT(E899,"0.0")&amp;"&lt;/td&gt;&lt;td class="&amp;""""&amp;"dataright"&amp;""""&amp;"&gt;"&amp;
TEXT(F899,"mmmm d, yyyy")&amp;"&lt;/td&gt;&lt;td class="&amp;""""&amp;"datacenter"&amp;""""&amp;"&gt;"&amp;
TEXT(G899,"0.0")&amp;"&lt;/td&gt;&lt;td class="&amp;""""&amp;"datacenter"&amp;""""&amp;"&gt;"&amp;
TEXT(H899,"0")&amp;"&lt;/td&gt;"&amp;
"&lt;/tr&gt;"</f>
        <v>&lt;tr&gt;&lt;td class="dataleft"&gt;287&lt;/td&gt;&lt;td class="dataleft"&gt;Gunderson&lt;/td&gt;&lt;td class="dataleft"&gt;&lt;/td&gt;&lt;td class="dataleft"&gt;Henry&lt;/td&gt;&lt;td class="datacenter"&gt;F&lt;/td&gt;&lt;td class="dataright"&gt;January 24, 1929&lt;/td&gt;&lt;td class="datacenter"&gt;The Sutton Reporter&lt;/td&gt;&lt;td class="datacenter"&gt;4&lt;/td&gt;&lt;/tr&gt;</v>
      </c>
      <c r="U899" s="2">
        <f>LEN(S899)</f>
        <v>139</v>
      </c>
    </row>
    <row r="900" spans="1:21" x14ac:dyDescent="0.25">
      <c r="A900" s="2">
        <v>304</v>
      </c>
      <c r="B900" s="4" t="s">
        <v>5694</v>
      </c>
      <c r="C900" s="4"/>
      <c r="D900" s="4" t="s">
        <v>10511</v>
      </c>
      <c r="E900" s="5" t="s">
        <v>26</v>
      </c>
      <c r="F900" s="52">
        <v>10036</v>
      </c>
      <c r="G900" s="5" t="s">
        <v>13630</v>
      </c>
      <c r="H900" s="5">
        <v>4</v>
      </c>
      <c r="I900" s="48">
        <v>34</v>
      </c>
      <c r="J900" s="5">
        <v>900</v>
      </c>
      <c r="K900" s="47" t="s">
        <v>20216</v>
      </c>
      <c r="L900" s="46" t="s">
        <v>25751</v>
      </c>
      <c r="M900" s="46"/>
      <c r="N900" s="46"/>
      <c r="O900" s="39">
        <f>YEAR(F900)</f>
        <v>1927</v>
      </c>
      <c r="P900" s="2">
        <f>MONTH(F900)</f>
        <v>6</v>
      </c>
      <c r="Q900" s="2">
        <f>P900</f>
        <v>6</v>
      </c>
      <c r="R900" s="2">
        <f>DAY(F900)</f>
        <v>23</v>
      </c>
      <c r="S900" s="2" t="str">
        <f>"&lt;a href="&amp;""""&amp;L900&amp;"\"&amp;K900&amp;"""&gt;"&amp;B900&amp;"&lt;/a&gt;"</f>
        <v>&lt;a href="set03\tsr\tsr_january_1,_1925_-_january_8,_1931\births\hamilton,_male_birth_to_m_e_june_23,_1927_p4_tsr.pdf"&gt;Hamilton&lt;/a&gt;</v>
      </c>
      <c r="T900" s="78" t="str">
        <f>"&lt;tr&gt;&lt;td class="&amp;""""&amp;"dataleft"&amp;""""&amp;"&gt;"&amp;
TEXT(A900,"0")&amp;"&lt;/td&gt;&lt;td class="&amp;""""&amp;"dataleft"&amp;""""&amp;"&gt;"&amp;
TEXT(B900,"")&amp;"&lt;/td&gt;&lt;td class="&amp;""""&amp;"dataleft"&amp;""""&amp;"&gt;"&amp;
TEXT(C900,"")&amp;"&lt;/td&gt;&lt;td class="&amp;""""&amp;"dataleft"&amp;""""&amp;"&gt;"&amp;
TEXT(D900,"0.0")&amp;"&lt;/td&gt;&lt;td class="&amp;""""&amp;"datacenter"&amp;""""&amp;"&gt;"&amp;
TEXT(E900,"0.0")&amp;"&lt;/td&gt;&lt;td class="&amp;""""&amp;"dataright"&amp;""""&amp;"&gt;"&amp;
TEXT(F900,"mmmm d, yyyy")&amp;"&lt;/td&gt;&lt;td class="&amp;""""&amp;"datacenter"&amp;""""&amp;"&gt;"&amp;
TEXT(G900,"0.0")&amp;"&lt;/td&gt;&lt;td class="&amp;""""&amp;"datacenter"&amp;""""&amp;"&gt;"&amp;
TEXT(H900,"0")&amp;"&lt;/td&gt;"&amp;
"&lt;/tr&gt;"</f>
        <v>&lt;tr&gt;&lt;td class="dataleft"&gt;304&lt;/td&gt;&lt;td class="dataleft"&gt;Hamilton&lt;/td&gt;&lt;td class="dataleft"&gt;&lt;/td&gt;&lt;td class="dataleft"&gt;M E&lt;/td&gt;&lt;td class="datacenter"&gt;M&lt;/td&gt;&lt;td class="dataright"&gt;June 23, 1927&lt;/td&gt;&lt;td class="datacenter"&gt;The Sutton Reporter&lt;/td&gt;&lt;td class="datacenter"&gt;4&lt;/td&gt;&lt;/tr&gt;</v>
      </c>
      <c r="U900" s="2">
        <f>LEN(S900)</f>
        <v>130</v>
      </c>
    </row>
    <row r="901" spans="1:21" ht="30" x14ac:dyDescent="0.25">
      <c r="A901" s="2">
        <v>331</v>
      </c>
      <c r="B901" s="4" t="s">
        <v>10365</v>
      </c>
      <c r="C901" s="4"/>
      <c r="D901" s="4" t="s">
        <v>10366</v>
      </c>
      <c r="E901" s="5" t="s">
        <v>26</v>
      </c>
      <c r="F901" s="52">
        <v>9602</v>
      </c>
      <c r="G901" s="5" t="s">
        <v>13630</v>
      </c>
      <c r="H901" s="5">
        <v>4</v>
      </c>
      <c r="I901" s="48">
        <v>34</v>
      </c>
      <c r="J901" s="5">
        <v>901</v>
      </c>
      <c r="K901" s="47" t="s">
        <v>20217</v>
      </c>
      <c r="L901" s="46" t="s">
        <v>25751</v>
      </c>
      <c r="M901" s="46"/>
      <c r="N901" s="46"/>
      <c r="O901" s="39">
        <f>YEAR(F901)</f>
        <v>1926</v>
      </c>
      <c r="P901" s="2">
        <f>MONTH(F901)</f>
        <v>4</v>
      </c>
      <c r="Q901" s="2">
        <f>P901</f>
        <v>4</v>
      </c>
      <c r="R901" s="2">
        <f>DAY(F901)</f>
        <v>15</v>
      </c>
      <c r="S901" s="2" t="str">
        <f>"&lt;a href="&amp;""""&amp;L901&amp;"\"&amp;K901&amp;"""&gt;"&amp;B901&amp;"&lt;/a&gt;"</f>
        <v>&lt;a href="set03\tsr\tsr_january_1,_1925_-_january_8,_1931\births\haugland,_male_birth_to_einor_april_15,_1926_p4_tsr.pdf"&gt;Haugland&lt;/a&gt;</v>
      </c>
      <c r="T901" s="78" t="str">
        <f>"&lt;tr&gt;&lt;td class="&amp;""""&amp;"dataleft"&amp;""""&amp;"&gt;"&amp;
TEXT(A901,"0")&amp;"&lt;/td&gt;&lt;td class="&amp;""""&amp;"dataleft"&amp;""""&amp;"&gt;"&amp;
TEXT(B901,"")&amp;"&lt;/td&gt;&lt;td class="&amp;""""&amp;"dataleft"&amp;""""&amp;"&gt;"&amp;
TEXT(C901,"")&amp;"&lt;/td&gt;&lt;td class="&amp;""""&amp;"dataleft"&amp;""""&amp;"&gt;"&amp;
TEXT(D901,"0.0")&amp;"&lt;/td&gt;&lt;td class="&amp;""""&amp;"datacenter"&amp;""""&amp;"&gt;"&amp;
TEXT(E901,"0.0")&amp;"&lt;/td&gt;&lt;td class="&amp;""""&amp;"dataright"&amp;""""&amp;"&gt;"&amp;
TEXT(F901,"mmmm d, yyyy")&amp;"&lt;/td&gt;&lt;td class="&amp;""""&amp;"datacenter"&amp;""""&amp;"&gt;"&amp;
TEXT(G901,"0.0")&amp;"&lt;/td&gt;&lt;td class="&amp;""""&amp;"datacenter"&amp;""""&amp;"&gt;"&amp;
TEXT(H901,"0")&amp;"&lt;/td&gt;"&amp;
"&lt;/tr&gt;"</f>
        <v>&lt;tr&gt;&lt;td class="dataleft"&gt;331&lt;/td&gt;&lt;td class="dataleft"&gt;Haugland&lt;/td&gt;&lt;td class="dataleft"&gt;&lt;/td&gt;&lt;td class="dataleft"&gt;Einor&lt;/td&gt;&lt;td class="datacenter"&gt;M&lt;/td&gt;&lt;td class="dataright"&gt;April 15, 1926&lt;/td&gt;&lt;td class="datacenter"&gt;The Sutton Reporter&lt;/td&gt;&lt;td class="datacenter"&gt;4&lt;/td&gt;&lt;/tr&gt;</v>
      </c>
      <c r="U901" s="2">
        <f>LEN(S901)</f>
        <v>133</v>
      </c>
    </row>
    <row r="902" spans="1:21" ht="30" x14ac:dyDescent="0.25">
      <c r="A902" s="2">
        <v>333</v>
      </c>
      <c r="B902" s="4" t="s">
        <v>9523</v>
      </c>
      <c r="C902" s="4"/>
      <c r="D902" s="4" t="s">
        <v>9524</v>
      </c>
      <c r="E902" s="5" t="s">
        <v>26</v>
      </c>
      <c r="F902" s="52">
        <v>11303</v>
      </c>
      <c r="G902" s="5" t="s">
        <v>13630</v>
      </c>
      <c r="H902" s="5">
        <v>4</v>
      </c>
      <c r="I902" s="48">
        <v>34</v>
      </c>
      <c r="J902" s="5">
        <v>902</v>
      </c>
      <c r="K902" s="47" t="s">
        <v>20218</v>
      </c>
      <c r="L902" s="46" t="s">
        <v>25751</v>
      </c>
      <c r="M902" s="46"/>
      <c r="N902" s="46"/>
      <c r="O902" s="39">
        <f>YEAR(F902)</f>
        <v>1930</v>
      </c>
      <c r="P902" s="2">
        <f>MONTH(F902)</f>
        <v>12</v>
      </c>
      <c r="Q902" s="2">
        <f>P902</f>
        <v>12</v>
      </c>
      <c r="R902" s="2">
        <f>DAY(F902)</f>
        <v>11</v>
      </c>
      <c r="S902" s="2" t="str">
        <f>"&lt;a href="&amp;""""&amp;L902&amp;"\"&amp;K902&amp;"""&gt;"&amp;B902&amp;"&lt;/a&gt;"</f>
        <v>&lt;a href="set03\tsr\tsr_january_1,_1925_-_january_8,_1931\births\hawkes,_male_birth_to_b_e_december_11,_1930_p4_tsr.pdf"&gt;Hawkes&lt;/a&gt;</v>
      </c>
      <c r="T902" s="78" t="str">
        <f>"&lt;tr&gt;&lt;td class="&amp;""""&amp;"dataleft"&amp;""""&amp;"&gt;"&amp;
TEXT(A902,"0")&amp;"&lt;/td&gt;&lt;td class="&amp;""""&amp;"dataleft"&amp;""""&amp;"&gt;"&amp;
TEXT(B902,"")&amp;"&lt;/td&gt;&lt;td class="&amp;""""&amp;"dataleft"&amp;""""&amp;"&gt;"&amp;
TEXT(C902,"")&amp;"&lt;/td&gt;&lt;td class="&amp;""""&amp;"dataleft"&amp;""""&amp;"&gt;"&amp;
TEXT(D902,"0.0")&amp;"&lt;/td&gt;&lt;td class="&amp;""""&amp;"datacenter"&amp;""""&amp;"&gt;"&amp;
TEXT(E902,"0.0")&amp;"&lt;/td&gt;&lt;td class="&amp;""""&amp;"dataright"&amp;""""&amp;"&gt;"&amp;
TEXT(F902,"mmmm d, yyyy")&amp;"&lt;/td&gt;&lt;td class="&amp;""""&amp;"datacenter"&amp;""""&amp;"&gt;"&amp;
TEXT(G902,"0.0")&amp;"&lt;/td&gt;&lt;td class="&amp;""""&amp;"datacenter"&amp;""""&amp;"&gt;"&amp;
TEXT(H902,"0")&amp;"&lt;/td&gt;"&amp;
"&lt;/tr&gt;"</f>
        <v>&lt;tr&gt;&lt;td class="dataleft"&gt;333&lt;/td&gt;&lt;td class="dataleft"&gt;Hawkes&lt;/td&gt;&lt;td class="dataleft"&gt;&lt;/td&gt;&lt;td class="dataleft"&gt;B E&lt;/td&gt;&lt;td class="datacenter"&gt;M&lt;/td&gt;&lt;td class="dataright"&gt;December 11, 1930&lt;/td&gt;&lt;td class="datacenter"&gt;The Sutton Reporter&lt;/td&gt;&lt;td class="datacenter"&gt;4&lt;/td&gt;&lt;/tr&gt;</v>
      </c>
      <c r="U902" s="2">
        <f>LEN(S902)</f>
        <v>130</v>
      </c>
    </row>
    <row r="903" spans="1:21" x14ac:dyDescent="0.25">
      <c r="A903" s="2">
        <v>349</v>
      </c>
      <c r="B903" s="4" t="s">
        <v>9042</v>
      </c>
      <c r="C903" s="4"/>
      <c r="D903" s="4" t="s">
        <v>339</v>
      </c>
      <c r="E903" s="5" t="s">
        <v>26</v>
      </c>
      <c r="F903" s="52">
        <v>10932</v>
      </c>
      <c r="G903" s="5" t="s">
        <v>13630</v>
      </c>
      <c r="H903" s="5">
        <v>4</v>
      </c>
      <c r="I903" s="48">
        <v>34</v>
      </c>
      <c r="J903" s="5">
        <v>903</v>
      </c>
      <c r="K903" s="47" t="s">
        <v>20219</v>
      </c>
      <c r="L903" s="46" t="s">
        <v>25751</v>
      </c>
      <c r="M903" s="46"/>
      <c r="N903" s="46"/>
      <c r="O903" s="39">
        <f>YEAR(F903)</f>
        <v>1929</v>
      </c>
      <c r="P903" s="2">
        <f>MONTH(F903)</f>
        <v>12</v>
      </c>
      <c r="Q903" s="2">
        <f>P903</f>
        <v>12</v>
      </c>
      <c r="R903" s="2">
        <f>DAY(F903)</f>
        <v>5</v>
      </c>
      <c r="S903" s="2" t="str">
        <f>"&lt;a href="&amp;""""&amp;L903&amp;"\"&amp;K903&amp;"""&gt;"&amp;B903&amp;"&lt;/a&gt;"</f>
        <v>&lt;a href="set03\tsr\tsr_january_1,_1925_-_january_8,_1931\births\hill,_male_birth_to_h_l_december_5,_1929_p4_tsr.pdf"&gt;Hill&lt;/a&gt;</v>
      </c>
      <c r="T903" s="78" t="str">
        <f>"&lt;tr&gt;&lt;td class="&amp;""""&amp;"dataleft"&amp;""""&amp;"&gt;"&amp;
TEXT(A903,"0")&amp;"&lt;/td&gt;&lt;td class="&amp;""""&amp;"dataleft"&amp;""""&amp;"&gt;"&amp;
TEXT(B903,"")&amp;"&lt;/td&gt;&lt;td class="&amp;""""&amp;"dataleft"&amp;""""&amp;"&gt;"&amp;
TEXT(C903,"")&amp;"&lt;/td&gt;&lt;td class="&amp;""""&amp;"dataleft"&amp;""""&amp;"&gt;"&amp;
TEXT(D903,"0.0")&amp;"&lt;/td&gt;&lt;td class="&amp;""""&amp;"datacenter"&amp;""""&amp;"&gt;"&amp;
TEXT(E903,"0.0")&amp;"&lt;/td&gt;&lt;td class="&amp;""""&amp;"dataright"&amp;""""&amp;"&gt;"&amp;
TEXT(F903,"mmmm d, yyyy")&amp;"&lt;/td&gt;&lt;td class="&amp;""""&amp;"datacenter"&amp;""""&amp;"&gt;"&amp;
TEXT(G903,"0.0")&amp;"&lt;/td&gt;&lt;td class="&amp;""""&amp;"datacenter"&amp;""""&amp;"&gt;"&amp;
TEXT(H903,"0")&amp;"&lt;/td&gt;"&amp;
"&lt;/tr&gt;"</f>
        <v>&lt;tr&gt;&lt;td class="dataleft"&gt;349&lt;/td&gt;&lt;td class="dataleft"&gt;Hill&lt;/td&gt;&lt;td class="dataleft"&gt;&lt;/td&gt;&lt;td class="dataleft"&gt;H L&lt;/td&gt;&lt;td class="datacenter"&gt;M&lt;/td&gt;&lt;td class="dataright"&gt;December 5, 1929&lt;/td&gt;&lt;td class="datacenter"&gt;The Sutton Reporter&lt;/td&gt;&lt;td class="datacenter"&gt;4&lt;/td&gt;&lt;/tr&gt;</v>
      </c>
      <c r="U903" s="2">
        <f>LEN(S903)</f>
        <v>125</v>
      </c>
    </row>
    <row r="904" spans="1:21" ht="30" x14ac:dyDescent="0.25">
      <c r="A904" s="2">
        <v>350</v>
      </c>
      <c r="B904" s="4" t="s">
        <v>10247</v>
      </c>
      <c r="C904" s="4" t="s">
        <v>10249</v>
      </c>
      <c r="D904" s="4" t="s">
        <v>10248</v>
      </c>
      <c r="E904" s="5" t="s">
        <v>226</v>
      </c>
      <c r="F904" s="52">
        <v>9497</v>
      </c>
      <c r="G904" s="5" t="s">
        <v>13630</v>
      </c>
      <c r="H904" s="5">
        <v>4</v>
      </c>
      <c r="I904" s="48">
        <v>34</v>
      </c>
      <c r="J904" s="5">
        <v>904</v>
      </c>
      <c r="K904" s="47" t="s">
        <v>20220</v>
      </c>
      <c r="L904" s="46" t="s">
        <v>25751</v>
      </c>
      <c r="M904" s="46"/>
      <c r="N904" s="46"/>
      <c r="O904" s="39">
        <f>YEAR(F904)</f>
        <v>1925</v>
      </c>
      <c r="P904" s="2">
        <f>MONTH(F904)</f>
        <v>12</v>
      </c>
      <c r="Q904" s="2">
        <f>P904</f>
        <v>12</v>
      </c>
      <c r="R904" s="2">
        <f>DAY(F904)</f>
        <v>31</v>
      </c>
      <c r="S904" s="2" t="str">
        <f>"&lt;a href="&amp;""""&amp;L904&amp;"\"&amp;K904&amp;"""&gt;"&amp;B904&amp;"&lt;/a&gt;"</f>
        <v>&lt;a href="set03\tsr\tsr_january_1,_1925_-_january_8,_1931\births\hilliard,_female_birth_to_c_g_(long_story)_december_31,_1925_p4_tsr.pdf"&gt;Hilliard&lt;/a&gt;</v>
      </c>
      <c r="T904" s="78" t="str">
        <f>"&lt;tr&gt;&lt;td class="&amp;""""&amp;"dataleft"&amp;""""&amp;"&gt;"&amp;
TEXT(A904,"0")&amp;"&lt;/td&gt;&lt;td class="&amp;""""&amp;"dataleft"&amp;""""&amp;"&gt;"&amp;
TEXT(B904,"")&amp;"&lt;/td&gt;&lt;td class="&amp;""""&amp;"dataleft"&amp;""""&amp;"&gt;"&amp;
TEXT(C904,"")&amp;"&lt;/td&gt;&lt;td class="&amp;""""&amp;"dataleft"&amp;""""&amp;"&gt;"&amp;
TEXT(D904,"0.0")&amp;"&lt;/td&gt;&lt;td class="&amp;""""&amp;"datacenter"&amp;""""&amp;"&gt;"&amp;
TEXT(E904,"0.0")&amp;"&lt;/td&gt;&lt;td class="&amp;""""&amp;"dataright"&amp;""""&amp;"&gt;"&amp;
TEXT(F904,"mmmm d, yyyy")&amp;"&lt;/td&gt;&lt;td class="&amp;""""&amp;"datacenter"&amp;""""&amp;"&gt;"&amp;
TEXT(G904,"0.0")&amp;"&lt;/td&gt;&lt;td class="&amp;""""&amp;"datacenter"&amp;""""&amp;"&gt;"&amp;
TEXT(H904,"0")&amp;"&lt;/td&gt;"&amp;
"&lt;/tr&gt;"</f>
        <v>&lt;tr&gt;&lt;td class="dataleft"&gt;350&lt;/td&gt;&lt;td class="dataleft"&gt;Hilliard&lt;/td&gt;&lt;td class="dataleft"&gt;Long Story&lt;/td&gt;&lt;td class="dataleft"&gt;C G&lt;/td&gt;&lt;td class="datacenter"&gt;F&lt;/td&gt;&lt;td class="dataright"&gt;December 31, 1925&lt;/td&gt;&lt;td class="datacenter"&gt;The Sutton Reporter&lt;/td&gt;&lt;td class="datacenter"&gt;4&lt;/td&gt;&lt;/tr&gt;</v>
      </c>
      <c r="U904" s="2">
        <f>LEN(S904)</f>
        <v>149</v>
      </c>
    </row>
    <row r="905" spans="1:21" ht="30" x14ac:dyDescent="0.25">
      <c r="A905" s="2">
        <v>358</v>
      </c>
      <c r="B905" s="4" t="s">
        <v>10902</v>
      </c>
      <c r="C905" s="4"/>
      <c r="D905" s="4" t="s">
        <v>10903</v>
      </c>
      <c r="E905" s="5" t="s">
        <v>226</v>
      </c>
      <c r="F905" s="52">
        <v>10876</v>
      </c>
      <c r="G905" s="5" t="s">
        <v>13630</v>
      </c>
      <c r="H905" s="5">
        <v>4</v>
      </c>
      <c r="I905" s="48">
        <v>34</v>
      </c>
      <c r="J905" s="5">
        <v>905</v>
      </c>
      <c r="K905" s="47" t="s">
        <v>20221</v>
      </c>
      <c r="L905" s="46" t="s">
        <v>25751</v>
      </c>
      <c r="M905" s="46"/>
      <c r="N905" s="46"/>
      <c r="O905" s="39">
        <f>YEAR(F905)</f>
        <v>1929</v>
      </c>
      <c r="P905" s="2">
        <f>MONTH(F905)</f>
        <v>10</v>
      </c>
      <c r="Q905" s="2">
        <f>P905</f>
        <v>10</v>
      </c>
      <c r="R905" s="2">
        <f>DAY(F905)</f>
        <v>10</v>
      </c>
      <c r="S905" s="2" t="str">
        <f>"&lt;a href="&amp;""""&amp;L905&amp;"\"&amp;K905&amp;"""&gt;"&amp;B905&amp;"&lt;/a&gt;"</f>
        <v>&lt;a href="set03\tsr\tsr_january_1,_1925_-_january_8,_1931\births\hoffman,_female_birth_to_dr_o_h_october_10,_1929_p4_tsr.pdf"&gt;Hoffman&lt;/a&gt;</v>
      </c>
      <c r="T905" s="78" t="str">
        <f>"&lt;tr&gt;&lt;td class="&amp;""""&amp;"dataleft"&amp;""""&amp;"&gt;"&amp;
TEXT(A905,"0")&amp;"&lt;/td&gt;&lt;td class="&amp;""""&amp;"dataleft"&amp;""""&amp;"&gt;"&amp;
TEXT(B905,"")&amp;"&lt;/td&gt;&lt;td class="&amp;""""&amp;"dataleft"&amp;""""&amp;"&gt;"&amp;
TEXT(C905,"")&amp;"&lt;/td&gt;&lt;td class="&amp;""""&amp;"dataleft"&amp;""""&amp;"&gt;"&amp;
TEXT(D905,"0.0")&amp;"&lt;/td&gt;&lt;td class="&amp;""""&amp;"datacenter"&amp;""""&amp;"&gt;"&amp;
TEXT(E905,"0.0")&amp;"&lt;/td&gt;&lt;td class="&amp;""""&amp;"dataright"&amp;""""&amp;"&gt;"&amp;
TEXT(F905,"mmmm d, yyyy")&amp;"&lt;/td&gt;&lt;td class="&amp;""""&amp;"datacenter"&amp;""""&amp;"&gt;"&amp;
TEXT(G905,"0.0")&amp;"&lt;/td&gt;&lt;td class="&amp;""""&amp;"datacenter"&amp;""""&amp;"&gt;"&amp;
TEXT(H905,"0")&amp;"&lt;/td&gt;"&amp;
"&lt;/tr&gt;"</f>
        <v>&lt;tr&gt;&lt;td class="dataleft"&gt;358&lt;/td&gt;&lt;td class="dataleft"&gt;Hoffman&lt;/td&gt;&lt;td class="dataleft"&gt;&lt;/td&gt;&lt;td class="dataleft"&gt;Dr O H&lt;/td&gt;&lt;td class="datacenter"&gt;F&lt;/td&gt;&lt;td class="dataright"&gt;October 10, 1929&lt;/td&gt;&lt;td class="datacenter"&gt;The Sutton Reporter&lt;/td&gt;&lt;td class="datacenter"&gt;4&lt;/td&gt;&lt;/tr&gt;</v>
      </c>
      <c r="U905" s="2">
        <f>LEN(S905)</f>
        <v>136</v>
      </c>
    </row>
    <row r="906" spans="1:21" x14ac:dyDescent="0.25">
      <c r="A906" s="2">
        <v>367</v>
      </c>
      <c r="B906" s="4" t="s">
        <v>9529</v>
      </c>
      <c r="C906" s="4"/>
      <c r="D906" s="4" t="s">
        <v>346</v>
      </c>
      <c r="E906" s="5" t="s">
        <v>26</v>
      </c>
      <c r="F906" s="52">
        <v>9287</v>
      </c>
      <c r="G906" s="5" t="s">
        <v>13630</v>
      </c>
      <c r="H906" s="5">
        <v>4</v>
      </c>
      <c r="I906" s="48">
        <v>34</v>
      </c>
      <c r="J906" s="5">
        <v>906</v>
      </c>
      <c r="K906" s="47" t="s">
        <v>20222</v>
      </c>
      <c r="L906" s="46" t="s">
        <v>25751</v>
      </c>
      <c r="M906" s="46"/>
      <c r="N906" s="46"/>
      <c r="O906" s="39">
        <f>YEAR(F906)</f>
        <v>1925</v>
      </c>
      <c r="P906" s="2">
        <f>MONTH(F906)</f>
        <v>6</v>
      </c>
      <c r="Q906" s="2">
        <f>P906</f>
        <v>6</v>
      </c>
      <c r="R906" s="2">
        <f>DAY(F906)</f>
        <v>4</v>
      </c>
      <c r="S906" s="2" t="str">
        <f>"&lt;a href="&amp;""""&amp;L906&amp;"\"&amp;K906&amp;"""&gt;"&amp;B906&amp;"&lt;/a&gt;"</f>
        <v>&lt;a href="set03\tsr\tsr_january_1,_1925_-_january_8,_1931\births\honey,_male_birth_to_hs_june_4,_1925_p4_tsr.pdf"&gt;Honey&lt;/a&gt;</v>
      </c>
      <c r="T906" s="78" t="str">
        <f>"&lt;tr&gt;&lt;td class="&amp;""""&amp;"dataleft"&amp;""""&amp;"&gt;"&amp;
TEXT(A906,"0")&amp;"&lt;/td&gt;&lt;td class="&amp;""""&amp;"dataleft"&amp;""""&amp;"&gt;"&amp;
TEXT(B906,"")&amp;"&lt;/td&gt;&lt;td class="&amp;""""&amp;"dataleft"&amp;""""&amp;"&gt;"&amp;
TEXT(C906,"")&amp;"&lt;/td&gt;&lt;td class="&amp;""""&amp;"dataleft"&amp;""""&amp;"&gt;"&amp;
TEXT(D906,"0.0")&amp;"&lt;/td&gt;&lt;td class="&amp;""""&amp;"datacenter"&amp;""""&amp;"&gt;"&amp;
TEXT(E906,"0.0")&amp;"&lt;/td&gt;&lt;td class="&amp;""""&amp;"dataright"&amp;""""&amp;"&gt;"&amp;
TEXT(F906,"mmmm d, yyyy")&amp;"&lt;/td&gt;&lt;td class="&amp;""""&amp;"datacenter"&amp;""""&amp;"&gt;"&amp;
TEXT(G906,"0.0")&amp;"&lt;/td&gt;&lt;td class="&amp;""""&amp;"datacenter"&amp;""""&amp;"&gt;"&amp;
TEXT(H906,"0")&amp;"&lt;/td&gt;"&amp;
"&lt;/tr&gt;"</f>
        <v>&lt;tr&gt;&lt;td class="dataleft"&gt;367&lt;/td&gt;&lt;td class="dataleft"&gt;Honey&lt;/td&gt;&lt;td class="dataleft"&gt;&lt;/td&gt;&lt;td class="dataleft"&gt;H S&lt;/td&gt;&lt;td class="datacenter"&gt;M&lt;/td&gt;&lt;td class="dataright"&gt;June 4, 1925&lt;/td&gt;&lt;td class="datacenter"&gt;The Sutton Reporter&lt;/td&gt;&lt;td class="datacenter"&gt;4&lt;/td&gt;&lt;/tr&gt;</v>
      </c>
      <c r="U906" s="2">
        <f>LEN(S906)</f>
        <v>122</v>
      </c>
    </row>
    <row r="907" spans="1:21" x14ac:dyDescent="0.25">
      <c r="A907" s="2">
        <v>399</v>
      </c>
      <c r="B907" s="4" t="s">
        <v>270</v>
      </c>
      <c r="C907" s="4"/>
      <c r="D907" s="4" t="s">
        <v>10803</v>
      </c>
      <c r="E907" s="5" t="s">
        <v>226</v>
      </c>
      <c r="F907" s="52">
        <v>10715</v>
      </c>
      <c r="G907" s="5" t="s">
        <v>13630</v>
      </c>
      <c r="H907" s="5">
        <v>4</v>
      </c>
      <c r="I907" s="48">
        <v>34</v>
      </c>
      <c r="J907" s="5">
        <v>907</v>
      </c>
      <c r="K907" s="47" t="s">
        <v>20223</v>
      </c>
      <c r="L907" s="46" t="s">
        <v>25751</v>
      </c>
      <c r="M907" s="46"/>
      <c r="N907" s="46"/>
      <c r="O907" s="39">
        <f>YEAR(F907)</f>
        <v>1929</v>
      </c>
      <c r="P907" s="2">
        <f>MONTH(F907)</f>
        <v>5</v>
      </c>
      <c r="Q907" s="2">
        <f>P907</f>
        <v>5</v>
      </c>
      <c r="R907" s="2">
        <f>DAY(F907)</f>
        <v>2</v>
      </c>
      <c r="S907" s="2" t="str">
        <f>"&lt;a href="&amp;""""&amp;L907&amp;"\"&amp;K907&amp;"""&gt;"&amp;B907&amp;"&lt;/a&gt;"</f>
        <v>&lt;a href="set03\tsr\tsr_january_1,_1925_-_january_8,_1931\births\jackson,_female_birth_to_melvin_may_2,_1929_p4_tsr.pdf"&gt;Jackson&lt;/a&gt;</v>
      </c>
      <c r="T907" s="78" t="str">
        <f>"&lt;tr&gt;&lt;td class="&amp;""""&amp;"dataleft"&amp;""""&amp;"&gt;"&amp;
TEXT(A907,"0")&amp;"&lt;/td&gt;&lt;td class="&amp;""""&amp;"dataleft"&amp;""""&amp;"&gt;"&amp;
TEXT(B907,"")&amp;"&lt;/td&gt;&lt;td class="&amp;""""&amp;"dataleft"&amp;""""&amp;"&gt;"&amp;
TEXT(C907,"")&amp;"&lt;/td&gt;&lt;td class="&amp;""""&amp;"dataleft"&amp;""""&amp;"&gt;"&amp;
TEXT(D907,"0.0")&amp;"&lt;/td&gt;&lt;td class="&amp;""""&amp;"datacenter"&amp;""""&amp;"&gt;"&amp;
TEXT(E907,"0.0")&amp;"&lt;/td&gt;&lt;td class="&amp;""""&amp;"dataright"&amp;""""&amp;"&gt;"&amp;
TEXT(F907,"mmmm d, yyyy")&amp;"&lt;/td&gt;&lt;td class="&amp;""""&amp;"datacenter"&amp;""""&amp;"&gt;"&amp;
TEXT(G907,"0.0")&amp;"&lt;/td&gt;&lt;td class="&amp;""""&amp;"datacenter"&amp;""""&amp;"&gt;"&amp;
TEXT(H907,"0")&amp;"&lt;/td&gt;"&amp;
"&lt;/tr&gt;"</f>
        <v>&lt;tr&gt;&lt;td class="dataleft"&gt;399&lt;/td&gt;&lt;td class="dataleft"&gt;Jackson&lt;/td&gt;&lt;td class="dataleft"&gt;&lt;/td&gt;&lt;td class="dataleft"&gt;Melvin&lt;/td&gt;&lt;td class="datacenter"&gt;F&lt;/td&gt;&lt;td class="dataright"&gt;May 2, 1929&lt;/td&gt;&lt;td class="datacenter"&gt;The Sutton Reporter&lt;/td&gt;&lt;td class="datacenter"&gt;4&lt;/td&gt;&lt;/tr&gt;</v>
      </c>
      <c r="U907" s="2">
        <f>LEN(S907)</f>
        <v>131</v>
      </c>
    </row>
    <row r="908" spans="1:21" ht="30" x14ac:dyDescent="0.25">
      <c r="A908" s="2">
        <v>403</v>
      </c>
      <c r="B908" s="4" t="s">
        <v>271</v>
      </c>
      <c r="C908" s="10">
        <v>42782</v>
      </c>
      <c r="D908" s="4" t="s">
        <v>4192</v>
      </c>
      <c r="E908" s="5" t="s">
        <v>226</v>
      </c>
      <c r="F908" s="52">
        <v>9931</v>
      </c>
      <c r="G908" s="5" t="s">
        <v>13630</v>
      </c>
      <c r="H908" s="5">
        <v>4</v>
      </c>
      <c r="I908" s="48">
        <v>34</v>
      </c>
      <c r="J908" s="5">
        <v>908</v>
      </c>
      <c r="K908" s="47" t="s">
        <v>20224</v>
      </c>
      <c r="L908" s="46" t="s">
        <v>25751</v>
      </c>
      <c r="M908" s="46"/>
      <c r="N908" s="46"/>
      <c r="O908" s="39">
        <f>YEAR(F908)</f>
        <v>1927</v>
      </c>
      <c r="P908" s="2">
        <f>MONTH(F908)</f>
        <v>3</v>
      </c>
      <c r="Q908" s="2">
        <f>P908</f>
        <v>3</v>
      </c>
      <c r="R908" s="2">
        <f>DAY(F908)</f>
        <v>10</v>
      </c>
      <c r="S908" s="2" t="str">
        <f>"&lt;a href="&amp;""""&amp;L908&amp;"\"&amp;K908&amp;"""&gt;"&amp;B908&amp;"&lt;/a&gt;"</f>
        <v>&lt;a href="set03\tsr\tsr_january_1,_1925_-_january_8,_1931\births\jacobson,_female_birth_feb_16_to_jacob_march_10,_1927_p4_tsr.pdf"&gt;Jacobson&lt;/a&gt;</v>
      </c>
      <c r="T908" s="78" t="str">
        <f>"&lt;tr&gt;&lt;td class="&amp;""""&amp;"dataleft"&amp;""""&amp;"&gt;"&amp;
TEXT(A908,"0")&amp;"&lt;/td&gt;&lt;td class="&amp;""""&amp;"dataleft"&amp;""""&amp;"&gt;"&amp;
TEXT(B908,"")&amp;"&lt;/td&gt;&lt;td class="&amp;""""&amp;"dataleft"&amp;""""&amp;"&gt;"&amp;
TEXT(C908,"")&amp;"&lt;/td&gt;&lt;td class="&amp;""""&amp;"dataleft"&amp;""""&amp;"&gt;"&amp;
TEXT(D908,"0.0")&amp;"&lt;/td&gt;&lt;td class="&amp;""""&amp;"datacenter"&amp;""""&amp;"&gt;"&amp;
TEXT(E908,"0.0")&amp;"&lt;/td&gt;&lt;td class="&amp;""""&amp;"dataright"&amp;""""&amp;"&gt;"&amp;
TEXT(F908,"mmmm d, yyyy")&amp;"&lt;/td&gt;&lt;td class="&amp;""""&amp;"datacenter"&amp;""""&amp;"&gt;"&amp;
TEXT(G908,"0.0")&amp;"&lt;/td&gt;&lt;td class="&amp;""""&amp;"datacenter"&amp;""""&amp;"&gt;"&amp;
TEXT(H908,"0")&amp;"&lt;/td&gt;"&amp;
"&lt;/tr&gt;"</f>
        <v>&lt;tr&gt;&lt;td class="dataleft"&gt;403&lt;/td&gt;&lt;td class="dataleft"&gt;Jacobson&lt;/td&gt;&lt;td class="dataleft"&gt;&lt;/td&gt;&lt;td class="dataleft"&gt;Jacob&lt;/td&gt;&lt;td class="datacenter"&gt;F&lt;/td&gt;&lt;td class="dataright"&gt;March 10, 1927&lt;/td&gt;&lt;td class="datacenter"&gt;The Sutton Reporter&lt;/td&gt;&lt;td class="datacenter"&gt;4&lt;/td&gt;&lt;/tr&gt;</v>
      </c>
      <c r="U908" s="2">
        <f>LEN(S908)</f>
        <v>142</v>
      </c>
    </row>
    <row r="909" spans="1:21" ht="30" x14ac:dyDescent="0.25">
      <c r="A909" s="2">
        <v>402</v>
      </c>
      <c r="B909" s="4" t="s">
        <v>271</v>
      </c>
      <c r="C909" s="4"/>
      <c r="D909" s="4" t="s">
        <v>4192</v>
      </c>
      <c r="E909" s="5" t="s">
        <v>226</v>
      </c>
      <c r="F909" s="52">
        <v>9924</v>
      </c>
      <c r="G909" s="5" t="s">
        <v>13630</v>
      </c>
      <c r="H909" s="5">
        <v>4</v>
      </c>
      <c r="I909" s="48">
        <v>34</v>
      </c>
      <c r="J909" s="5">
        <v>909</v>
      </c>
      <c r="K909" s="47" t="s">
        <v>20225</v>
      </c>
      <c r="L909" s="46" t="s">
        <v>25751</v>
      </c>
      <c r="M909" s="46"/>
      <c r="N909" s="46"/>
      <c r="O909" s="39">
        <f>YEAR(F909)</f>
        <v>1927</v>
      </c>
      <c r="P909" s="2">
        <f>MONTH(F909)</f>
        <v>3</v>
      </c>
      <c r="Q909" s="2">
        <f>P909</f>
        <v>3</v>
      </c>
      <c r="R909" s="2">
        <f>DAY(F909)</f>
        <v>3</v>
      </c>
      <c r="S909" s="2" t="str">
        <f>"&lt;a href="&amp;""""&amp;L909&amp;"\"&amp;K909&amp;"""&gt;"&amp;B909&amp;"&lt;/a&gt;"</f>
        <v>&lt;a href="set03\tsr\tsr_january_1,_1925_-_january_8,_1931\births\jacobson,_female_birth_to_jacob_march_3,_1927p4_tsr.pdf"&gt;Jacobson&lt;/a&gt;</v>
      </c>
      <c r="T909" s="78" t="str">
        <f>"&lt;tr&gt;&lt;td class="&amp;""""&amp;"dataleft"&amp;""""&amp;"&gt;"&amp;
TEXT(A909,"0")&amp;"&lt;/td&gt;&lt;td class="&amp;""""&amp;"dataleft"&amp;""""&amp;"&gt;"&amp;
TEXT(B909,"")&amp;"&lt;/td&gt;&lt;td class="&amp;""""&amp;"dataleft"&amp;""""&amp;"&gt;"&amp;
TEXT(C909,"")&amp;"&lt;/td&gt;&lt;td class="&amp;""""&amp;"dataleft"&amp;""""&amp;"&gt;"&amp;
TEXT(D909,"0.0")&amp;"&lt;/td&gt;&lt;td class="&amp;""""&amp;"datacenter"&amp;""""&amp;"&gt;"&amp;
TEXT(E909,"0.0")&amp;"&lt;/td&gt;&lt;td class="&amp;""""&amp;"dataright"&amp;""""&amp;"&gt;"&amp;
TEXT(F909,"mmmm d, yyyy")&amp;"&lt;/td&gt;&lt;td class="&amp;""""&amp;"datacenter"&amp;""""&amp;"&gt;"&amp;
TEXT(G909,"0.0")&amp;"&lt;/td&gt;&lt;td class="&amp;""""&amp;"datacenter"&amp;""""&amp;"&gt;"&amp;
TEXT(H909,"0")&amp;"&lt;/td&gt;"&amp;
"&lt;/tr&gt;"</f>
        <v>&lt;tr&gt;&lt;td class="dataleft"&gt;402&lt;/td&gt;&lt;td class="dataleft"&gt;Jacobson&lt;/td&gt;&lt;td class="dataleft"&gt;&lt;/td&gt;&lt;td class="dataleft"&gt;Jacob&lt;/td&gt;&lt;td class="datacenter"&gt;F&lt;/td&gt;&lt;td class="dataright"&gt;March 3, 1927&lt;/td&gt;&lt;td class="datacenter"&gt;The Sutton Reporter&lt;/td&gt;&lt;td class="datacenter"&gt;4&lt;/td&gt;&lt;/tr&gt;</v>
      </c>
      <c r="U909" s="2">
        <f>LEN(S909)</f>
        <v>133</v>
      </c>
    </row>
    <row r="910" spans="1:21" x14ac:dyDescent="0.25">
      <c r="A910" s="2">
        <v>434</v>
      </c>
      <c r="B910" s="4" t="s">
        <v>9530</v>
      </c>
      <c r="C910" s="4"/>
      <c r="D910" s="4" t="s">
        <v>311</v>
      </c>
      <c r="E910" s="5" t="s">
        <v>226</v>
      </c>
      <c r="F910" s="52">
        <v>9707</v>
      </c>
      <c r="G910" s="5" t="s">
        <v>13630</v>
      </c>
      <c r="H910" s="5">
        <v>4</v>
      </c>
      <c r="I910" s="48">
        <v>34</v>
      </c>
      <c r="J910" s="5">
        <v>910</v>
      </c>
      <c r="K910" s="47" t="s">
        <v>20226</v>
      </c>
      <c r="L910" s="46" t="s">
        <v>25751</v>
      </c>
      <c r="M910" s="46"/>
      <c r="N910" s="46"/>
      <c r="O910" s="39">
        <f>YEAR(F910)</f>
        <v>1926</v>
      </c>
      <c r="P910" s="2">
        <f>MONTH(F910)</f>
        <v>7</v>
      </c>
      <c r="Q910" s="2">
        <f>P910</f>
        <v>7</v>
      </c>
      <c r="R910" s="2">
        <f>DAY(F910)</f>
        <v>29</v>
      </c>
      <c r="S910" s="2" t="str">
        <f>"&lt;a href="&amp;""""&amp;L910&amp;"\"&amp;K910&amp;"""&gt;"&amp;B910&amp;"&lt;/a&gt;"</f>
        <v>&lt;a href="set03\tsr\tsr_january_1,_1925_-_january_8,_1931\births\johnston,_female_birth_to_fred_july_29,_1926_p4_tsr.pdf"&gt;Johnston&lt;/a&gt;</v>
      </c>
      <c r="T910" s="78" t="str">
        <f>"&lt;tr&gt;&lt;td class="&amp;""""&amp;"dataleft"&amp;""""&amp;"&gt;"&amp;
TEXT(A910,"0")&amp;"&lt;/td&gt;&lt;td class="&amp;""""&amp;"dataleft"&amp;""""&amp;"&gt;"&amp;
TEXT(B910,"")&amp;"&lt;/td&gt;&lt;td class="&amp;""""&amp;"dataleft"&amp;""""&amp;"&gt;"&amp;
TEXT(C910,"")&amp;"&lt;/td&gt;&lt;td class="&amp;""""&amp;"dataleft"&amp;""""&amp;"&gt;"&amp;
TEXT(D910,"0.0")&amp;"&lt;/td&gt;&lt;td class="&amp;""""&amp;"datacenter"&amp;""""&amp;"&gt;"&amp;
TEXT(E910,"0.0")&amp;"&lt;/td&gt;&lt;td class="&amp;""""&amp;"dataright"&amp;""""&amp;"&gt;"&amp;
TEXT(F910,"mmmm d, yyyy")&amp;"&lt;/td&gt;&lt;td class="&amp;""""&amp;"datacenter"&amp;""""&amp;"&gt;"&amp;
TEXT(G910,"0.0")&amp;"&lt;/td&gt;&lt;td class="&amp;""""&amp;"datacenter"&amp;""""&amp;"&gt;"&amp;
TEXT(H910,"0")&amp;"&lt;/td&gt;"&amp;
"&lt;/tr&gt;"</f>
        <v>&lt;tr&gt;&lt;td class="dataleft"&gt;434&lt;/td&gt;&lt;td class="dataleft"&gt;Johnston&lt;/td&gt;&lt;td class="dataleft"&gt;&lt;/td&gt;&lt;td class="dataleft"&gt;Fred&lt;/td&gt;&lt;td class="datacenter"&gt;F&lt;/td&gt;&lt;td class="dataright"&gt;July 29, 1926&lt;/td&gt;&lt;td class="datacenter"&gt;The Sutton Reporter&lt;/td&gt;&lt;td class="datacenter"&gt;4&lt;/td&gt;&lt;/tr&gt;</v>
      </c>
      <c r="U910" s="2">
        <f>LEN(S910)</f>
        <v>133</v>
      </c>
    </row>
    <row r="911" spans="1:21" ht="30" x14ac:dyDescent="0.25">
      <c r="A911" s="2">
        <v>455</v>
      </c>
      <c r="B911" s="4" t="s">
        <v>10250</v>
      </c>
      <c r="C911" s="4"/>
      <c r="D911" s="4" t="s">
        <v>352</v>
      </c>
      <c r="E911" s="5" t="s">
        <v>26</v>
      </c>
      <c r="F911" s="52">
        <v>9441</v>
      </c>
      <c r="G911" s="5" t="s">
        <v>13630</v>
      </c>
      <c r="H911" s="5">
        <v>4</v>
      </c>
      <c r="I911" s="48">
        <v>34</v>
      </c>
      <c r="J911" s="5">
        <v>911</v>
      </c>
      <c r="K911" s="47" t="s">
        <v>20227</v>
      </c>
      <c r="L911" s="46" t="s">
        <v>25751</v>
      </c>
      <c r="M911" s="46"/>
      <c r="N911" s="46"/>
      <c r="O911" s="39">
        <f>YEAR(F911)</f>
        <v>1925</v>
      </c>
      <c r="P911" s="2">
        <f>MONTH(F911)</f>
        <v>11</v>
      </c>
      <c r="Q911" s="2">
        <f>P911</f>
        <v>11</v>
      </c>
      <c r="R911" s="2">
        <f>DAY(F911)</f>
        <v>5</v>
      </c>
      <c r="S911" s="2" t="str">
        <f>"&lt;a href="&amp;""""&amp;L911&amp;"\"&amp;K911&amp;"""&gt;"&amp;B911&amp;"&lt;/a&gt;"</f>
        <v>&lt;a href="set03\tsr\tsr_january_1,_1925_-_january_8,_1931\births\kirkeby,_male_birth_to_john_november_5,_1925_p4_tsr.pdf"&gt;Kirkeby&lt;/a&gt;</v>
      </c>
      <c r="T911" s="78" t="str">
        <f>"&lt;tr&gt;&lt;td class="&amp;""""&amp;"dataleft"&amp;""""&amp;"&gt;"&amp;
TEXT(A911,"0")&amp;"&lt;/td&gt;&lt;td class="&amp;""""&amp;"dataleft"&amp;""""&amp;"&gt;"&amp;
TEXT(B911,"")&amp;"&lt;/td&gt;&lt;td class="&amp;""""&amp;"dataleft"&amp;""""&amp;"&gt;"&amp;
TEXT(C911,"")&amp;"&lt;/td&gt;&lt;td class="&amp;""""&amp;"dataleft"&amp;""""&amp;"&gt;"&amp;
TEXT(D911,"0.0")&amp;"&lt;/td&gt;&lt;td class="&amp;""""&amp;"datacenter"&amp;""""&amp;"&gt;"&amp;
TEXT(E911,"0.0")&amp;"&lt;/td&gt;&lt;td class="&amp;""""&amp;"dataright"&amp;""""&amp;"&gt;"&amp;
TEXT(F911,"mmmm d, yyyy")&amp;"&lt;/td&gt;&lt;td class="&amp;""""&amp;"datacenter"&amp;""""&amp;"&gt;"&amp;
TEXT(G911,"0.0")&amp;"&lt;/td&gt;&lt;td class="&amp;""""&amp;"datacenter"&amp;""""&amp;"&gt;"&amp;
TEXT(H911,"0")&amp;"&lt;/td&gt;"&amp;
"&lt;/tr&gt;"</f>
        <v>&lt;tr&gt;&lt;td class="dataleft"&gt;455&lt;/td&gt;&lt;td class="dataleft"&gt;Kirkeby&lt;/td&gt;&lt;td class="dataleft"&gt;&lt;/td&gt;&lt;td class="dataleft"&gt;John&lt;/td&gt;&lt;td class="datacenter"&gt;M&lt;/td&gt;&lt;td class="dataright"&gt;November 5, 1925&lt;/td&gt;&lt;td class="datacenter"&gt;The Sutton Reporter&lt;/td&gt;&lt;td class="datacenter"&gt;4&lt;/td&gt;&lt;/tr&gt;</v>
      </c>
      <c r="U911" s="2">
        <f>LEN(S911)</f>
        <v>132</v>
      </c>
    </row>
    <row r="912" spans="1:21" x14ac:dyDescent="0.25">
      <c r="A912" s="2">
        <v>512</v>
      </c>
      <c r="B912" s="4" t="s">
        <v>10666</v>
      </c>
      <c r="C912" s="4"/>
      <c r="D912" s="4" t="s">
        <v>306</v>
      </c>
      <c r="E912" s="5" t="s">
        <v>26</v>
      </c>
      <c r="F912" s="52">
        <v>10260</v>
      </c>
      <c r="G912" s="5" t="s">
        <v>13630</v>
      </c>
      <c r="H912" s="5">
        <v>4</v>
      </c>
      <c r="I912" s="48">
        <v>34</v>
      </c>
      <c r="J912" s="5">
        <v>912</v>
      </c>
      <c r="K912" s="47" t="s">
        <v>20228</v>
      </c>
      <c r="L912" s="46" t="s">
        <v>25751</v>
      </c>
      <c r="M912" s="46"/>
      <c r="N912" s="46"/>
      <c r="O912" s="39">
        <f>YEAR(F912)</f>
        <v>1928</v>
      </c>
      <c r="P912" s="2">
        <f>MONTH(F912)</f>
        <v>2</v>
      </c>
      <c r="Q912" s="2">
        <f>P912</f>
        <v>2</v>
      </c>
      <c r="R912" s="2">
        <f>DAY(F912)</f>
        <v>2</v>
      </c>
      <c r="S912" s="2" t="str">
        <f>"&lt;a href="&amp;""""&amp;L912&amp;"\"&amp;K912&amp;"""&gt;"&amp;B912&amp;"&lt;/a&gt;"</f>
        <v>&lt;a href="set03\tsr\tsr_january_1,_1925_-_january_8,_1931\births\lowe,_male_birth_to_emil_february_2,_1928_p4_tsr.pdf"&gt;Lose&lt;/a&gt;</v>
      </c>
      <c r="T912" s="78" t="str">
        <f>"&lt;tr&gt;&lt;td class="&amp;""""&amp;"dataleft"&amp;""""&amp;"&gt;"&amp;
TEXT(A912,"0")&amp;"&lt;/td&gt;&lt;td class="&amp;""""&amp;"dataleft"&amp;""""&amp;"&gt;"&amp;
TEXT(B912,"")&amp;"&lt;/td&gt;&lt;td class="&amp;""""&amp;"dataleft"&amp;""""&amp;"&gt;"&amp;
TEXT(C912,"")&amp;"&lt;/td&gt;&lt;td class="&amp;""""&amp;"dataleft"&amp;""""&amp;"&gt;"&amp;
TEXT(D912,"0.0")&amp;"&lt;/td&gt;&lt;td class="&amp;""""&amp;"datacenter"&amp;""""&amp;"&gt;"&amp;
TEXT(E912,"0.0")&amp;"&lt;/td&gt;&lt;td class="&amp;""""&amp;"dataright"&amp;""""&amp;"&gt;"&amp;
TEXT(F912,"mmmm d, yyyy")&amp;"&lt;/td&gt;&lt;td class="&amp;""""&amp;"datacenter"&amp;""""&amp;"&gt;"&amp;
TEXT(G912,"0.0")&amp;"&lt;/td&gt;&lt;td class="&amp;""""&amp;"datacenter"&amp;""""&amp;"&gt;"&amp;
TEXT(H912,"0")&amp;"&lt;/td&gt;"&amp;
"&lt;/tr&gt;"</f>
        <v>&lt;tr&gt;&lt;td class="dataleft"&gt;512&lt;/td&gt;&lt;td class="dataleft"&gt;Lose&lt;/td&gt;&lt;td class="dataleft"&gt;&lt;/td&gt;&lt;td class="dataleft"&gt;Emil&lt;/td&gt;&lt;td class="datacenter"&gt;M&lt;/td&gt;&lt;td class="dataright"&gt;February 2, 1928&lt;/td&gt;&lt;td class="datacenter"&gt;The Sutton Reporter&lt;/td&gt;&lt;td class="datacenter"&gt;4&lt;/td&gt;&lt;/tr&gt;</v>
      </c>
      <c r="U912" s="2">
        <f>LEN(S912)</f>
        <v>126</v>
      </c>
    </row>
    <row r="913" spans="1:21" ht="30" x14ac:dyDescent="0.25">
      <c r="A913" s="2">
        <v>515</v>
      </c>
      <c r="B913" s="4" t="s">
        <v>277</v>
      </c>
      <c r="C913" s="4"/>
      <c r="D913" s="4" t="s">
        <v>306</v>
      </c>
      <c r="E913" s="5" t="s">
        <v>26</v>
      </c>
      <c r="F913" s="52">
        <v>9378</v>
      </c>
      <c r="G913" s="5" t="s">
        <v>13630</v>
      </c>
      <c r="H913" s="5">
        <v>4</v>
      </c>
      <c r="I913" s="48">
        <v>34</v>
      </c>
      <c r="J913" s="5">
        <v>913</v>
      </c>
      <c r="K913" s="47" t="s">
        <v>20229</v>
      </c>
      <c r="L913" s="46" t="s">
        <v>25751</v>
      </c>
      <c r="M913" s="46"/>
      <c r="N913" s="46"/>
      <c r="O913" s="39">
        <f>YEAR(F913)</f>
        <v>1925</v>
      </c>
      <c r="P913" s="2">
        <f>MONTH(F913)</f>
        <v>9</v>
      </c>
      <c r="Q913" s="2">
        <f>P913</f>
        <v>9</v>
      </c>
      <c r="R913" s="2">
        <f>DAY(F913)</f>
        <v>3</v>
      </c>
      <c r="S913" s="2" t="str">
        <f>"&lt;a href="&amp;""""&amp;L913&amp;"\"&amp;K913&amp;"""&gt;"&amp;B913&amp;"&lt;/a&gt;"</f>
        <v>&lt;a href="set03\tsr\tsr_january_1,_1925_-_january_8,_1931\births\lowe,_male_birth_to_emil_september_3,_1925_p4_tsr.pdf"&gt;Lowe&lt;/a&gt;</v>
      </c>
      <c r="T913" s="78" t="str">
        <f>"&lt;tr&gt;&lt;td class="&amp;""""&amp;"dataleft"&amp;""""&amp;"&gt;"&amp;
TEXT(A913,"0")&amp;"&lt;/td&gt;&lt;td class="&amp;""""&amp;"dataleft"&amp;""""&amp;"&gt;"&amp;
TEXT(B913,"")&amp;"&lt;/td&gt;&lt;td class="&amp;""""&amp;"dataleft"&amp;""""&amp;"&gt;"&amp;
TEXT(C913,"")&amp;"&lt;/td&gt;&lt;td class="&amp;""""&amp;"dataleft"&amp;""""&amp;"&gt;"&amp;
TEXT(D913,"0.0")&amp;"&lt;/td&gt;&lt;td class="&amp;""""&amp;"datacenter"&amp;""""&amp;"&gt;"&amp;
TEXT(E913,"0.0")&amp;"&lt;/td&gt;&lt;td class="&amp;""""&amp;"dataright"&amp;""""&amp;"&gt;"&amp;
TEXT(F913,"mmmm d, yyyy")&amp;"&lt;/td&gt;&lt;td class="&amp;""""&amp;"datacenter"&amp;""""&amp;"&gt;"&amp;
TEXT(G913,"0.0")&amp;"&lt;/td&gt;&lt;td class="&amp;""""&amp;"datacenter"&amp;""""&amp;"&gt;"&amp;
TEXT(H913,"0")&amp;"&lt;/td&gt;"&amp;
"&lt;/tr&gt;"</f>
        <v>&lt;tr&gt;&lt;td class="dataleft"&gt;515&lt;/td&gt;&lt;td class="dataleft"&gt;Lowe&lt;/td&gt;&lt;td class="dataleft"&gt;&lt;/td&gt;&lt;td class="dataleft"&gt;Emil&lt;/td&gt;&lt;td class="datacenter"&gt;M&lt;/td&gt;&lt;td class="dataright"&gt;September 3, 1925&lt;/td&gt;&lt;td class="datacenter"&gt;The Sutton Reporter&lt;/td&gt;&lt;td class="datacenter"&gt;4&lt;/td&gt;&lt;/tr&gt;</v>
      </c>
      <c r="U913" s="2">
        <f>LEN(S913)</f>
        <v>127</v>
      </c>
    </row>
    <row r="914" spans="1:21" x14ac:dyDescent="0.25">
      <c r="A914" s="2">
        <v>523</v>
      </c>
      <c r="B914" s="4" t="s">
        <v>10367</v>
      </c>
      <c r="C914" s="4"/>
      <c r="D914" s="4" t="s">
        <v>5200</v>
      </c>
      <c r="E914" s="5" t="s">
        <v>226</v>
      </c>
      <c r="F914" s="52">
        <v>9574</v>
      </c>
      <c r="G914" s="5" t="s">
        <v>13630</v>
      </c>
      <c r="H914" s="5">
        <v>4</v>
      </c>
      <c r="I914" s="48">
        <v>34</v>
      </c>
      <c r="J914" s="5">
        <v>914</v>
      </c>
      <c r="K914" s="47" t="s">
        <v>20230</v>
      </c>
      <c r="L914" s="46" t="s">
        <v>25751</v>
      </c>
      <c r="M914" s="46"/>
      <c r="N914" s="46"/>
      <c r="O914" s="39">
        <f>YEAR(F914)</f>
        <v>1926</v>
      </c>
      <c r="P914" s="2">
        <f>MONTH(F914)</f>
        <v>3</v>
      </c>
      <c r="Q914" s="2">
        <f>P914</f>
        <v>3</v>
      </c>
      <c r="R914" s="2">
        <f>DAY(F914)</f>
        <v>18</v>
      </c>
      <c r="S914" s="2" t="str">
        <f>"&lt;a href="&amp;""""&amp;L914&amp;"\"&amp;K914&amp;"""&gt;"&amp;B914&amp;"&lt;/a&gt;"</f>
        <v>&lt;a href="set03\tsr\tsr_january_1,_1925_-_january_8,_1931\births\malde,_female_birth_to_olaf_march_18,_1926_p4_tsr.pdf"&gt;Malde&lt;/a&gt;</v>
      </c>
      <c r="T914" s="78" t="str">
        <f>"&lt;tr&gt;&lt;td class="&amp;""""&amp;"dataleft"&amp;""""&amp;"&gt;"&amp;
TEXT(A914,"0")&amp;"&lt;/td&gt;&lt;td class="&amp;""""&amp;"dataleft"&amp;""""&amp;"&gt;"&amp;
TEXT(B914,"")&amp;"&lt;/td&gt;&lt;td class="&amp;""""&amp;"dataleft"&amp;""""&amp;"&gt;"&amp;
TEXT(C914,"")&amp;"&lt;/td&gt;&lt;td class="&amp;""""&amp;"dataleft"&amp;""""&amp;"&gt;"&amp;
TEXT(D914,"0.0")&amp;"&lt;/td&gt;&lt;td class="&amp;""""&amp;"datacenter"&amp;""""&amp;"&gt;"&amp;
TEXT(E914,"0.0")&amp;"&lt;/td&gt;&lt;td class="&amp;""""&amp;"dataright"&amp;""""&amp;"&gt;"&amp;
TEXT(F914,"mmmm d, yyyy")&amp;"&lt;/td&gt;&lt;td class="&amp;""""&amp;"datacenter"&amp;""""&amp;"&gt;"&amp;
TEXT(G914,"0.0")&amp;"&lt;/td&gt;&lt;td class="&amp;""""&amp;"datacenter"&amp;""""&amp;"&gt;"&amp;
TEXT(H914,"0")&amp;"&lt;/td&gt;"&amp;
"&lt;/tr&gt;"</f>
        <v>&lt;tr&gt;&lt;td class="dataleft"&gt;523&lt;/td&gt;&lt;td class="dataleft"&gt;Malde&lt;/td&gt;&lt;td class="dataleft"&gt;&lt;/td&gt;&lt;td class="dataleft"&gt;Olaf&lt;/td&gt;&lt;td class="datacenter"&gt;F&lt;/td&gt;&lt;td class="dataright"&gt;March 18, 1926&lt;/td&gt;&lt;td class="datacenter"&gt;The Sutton Reporter&lt;/td&gt;&lt;td class="datacenter"&gt;4&lt;/td&gt;&lt;/tr&gt;</v>
      </c>
      <c r="U914" s="2">
        <f>LEN(S914)</f>
        <v>128</v>
      </c>
    </row>
    <row r="915" spans="1:21" x14ac:dyDescent="0.25">
      <c r="A915" s="2">
        <v>535</v>
      </c>
      <c r="B915" s="4" t="s">
        <v>278</v>
      </c>
      <c r="C915" s="4"/>
      <c r="D915" s="4" t="s">
        <v>9049</v>
      </c>
      <c r="E915" s="5" t="s">
        <v>226</v>
      </c>
      <c r="F915" s="52">
        <v>9931</v>
      </c>
      <c r="G915" s="5" t="s">
        <v>13630</v>
      </c>
      <c r="H915" s="5">
        <v>4</v>
      </c>
      <c r="I915" s="48">
        <v>34</v>
      </c>
      <c r="J915" s="5">
        <v>915</v>
      </c>
      <c r="K915" s="47" t="s">
        <v>20231</v>
      </c>
      <c r="L915" s="46" t="s">
        <v>25751</v>
      </c>
      <c r="M915" s="46"/>
      <c r="N915" s="46"/>
      <c r="O915" s="39">
        <f>YEAR(F915)</f>
        <v>1927</v>
      </c>
      <c r="P915" s="2">
        <f>MONTH(F915)</f>
        <v>3</v>
      </c>
      <c r="Q915" s="2">
        <f>P915</f>
        <v>3</v>
      </c>
      <c r="R915" s="2">
        <f>DAY(F915)</f>
        <v>10</v>
      </c>
      <c r="S915" s="2" t="str">
        <f>"&lt;a href="&amp;""""&amp;L915&amp;"\"&amp;K915&amp;"""&gt;"&amp;B915&amp;"&lt;/a&gt;"</f>
        <v>&lt;a href="set03\tsr\tsr_january_1,_1925_-_january_8,_1931\births\martin,_female_birth_to_f_l_march_10,_1927_p4_tsr.pdf"&gt;Martin&lt;/a&gt;</v>
      </c>
      <c r="T915" s="78" t="str">
        <f>"&lt;tr&gt;&lt;td class="&amp;""""&amp;"dataleft"&amp;""""&amp;"&gt;"&amp;
TEXT(A915,"0")&amp;"&lt;/td&gt;&lt;td class="&amp;""""&amp;"dataleft"&amp;""""&amp;"&gt;"&amp;
TEXT(B915,"")&amp;"&lt;/td&gt;&lt;td class="&amp;""""&amp;"dataleft"&amp;""""&amp;"&gt;"&amp;
TEXT(C915,"")&amp;"&lt;/td&gt;&lt;td class="&amp;""""&amp;"dataleft"&amp;""""&amp;"&gt;"&amp;
TEXT(D915,"0.0")&amp;"&lt;/td&gt;&lt;td class="&amp;""""&amp;"datacenter"&amp;""""&amp;"&gt;"&amp;
TEXT(E915,"0.0")&amp;"&lt;/td&gt;&lt;td class="&amp;""""&amp;"dataright"&amp;""""&amp;"&gt;"&amp;
TEXT(F915,"mmmm d, yyyy")&amp;"&lt;/td&gt;&lt;td class="&amp;""""&amp;"datacenter"&amp;""""&amp;"&gt;"&amp;
TEXT(G915,"0.0")&amp;"&lt;/td&gt;&lt;td class="&amp;""""&amp;"datacenter"&amp;""""&amp;"&gt;"&amp;
TEXT(H915,"0")&amp;"&lt;/td&gt;"&amp;
"&lt;/tr&gt;"</f>
        <v>&lt;tr&gt;&lt;td class="dataleft"&gt;535&lt;/td&gt;&lt;td class="dataleft"&gt;Martin&lt;/td&gt;&lt;td class="dataleft"&gt;&lt;/td&gt;&lt;td class="dataleft"&gt;F L&lt;/td&gt;&lt;td class="datacenter"&gt;F&lt;/td&gt;&lt;td class="dataright"&gt;March 10, 1927&lt;/td&gt;&lt;td class="datacenter"&gt;The Sutton Reporter&lt;/td&gt;&lt;td class="datacenter"&gt;4&lt;/td&gt;&lt;/tr&gt;</v>
      </c>
      <c r="U915" s="2">
        <f>LEN(S915)</f>
        <v>129</v>
      </c>
    </row>
    <row r="916" spans="1:21" ht="30" x14ac:dyDescent="0.25">
      <c r="A916" s="2">
        <v>558</v>
      </c>
      <c r="B916" s="4" t="s">
        <v>280</v>
      </c>
      <c r="C916" s="4"/>
      <c r="D916" s="4" t="s">
        <v>311</v>
      </c>
      <c r="E916" s="5" t="s">
        <v>26</v>
      </c>
      <c r="F916" s="52">
        <v>10092</v>
      </c>
      <c r="G916" s="5" t="s">
        <v>13630</v>
      </c>
      <c r="H916" s="5">
        <v>4</v>
      </c>
      <c r="I916" s="48">
        <v>34</v>
      </c>
      <c r="J916" s="5">
        <v>916</v>
      </c>
      <c r="K916" s="47" t="s">
        <v>20232</v>
      </c>
      <c r="L916" s="46" t="s">
        <v>25751</v>
      </c>
      <c r="M916" s="46"/>
      <c r="N916" s="46"/>
      <c r="O916" s="39">
        <f>YEAR(F916)</f>
        <v>1927</v>
      </c>
      <c r="P916" s="2">
        <f>MONTH(F916)</f>
        <v>8</v>
      </c>
      <c r="Q916" s="2">
        <f>P916</f>
        <v>8</v>
      </c>
      <c r="R916" s="2">
        <f>DAY(F916)</f>
        <v>18</v>
      </c>
      <c r="S916" s="2" t="str">
        <f>"&lt;a href="&amp;""""&amp;L916&amp;"\"&amp;K916&amp;"""&gt;"&amp;B916&amp;"&lt;/a&gt;"</f>
        <v>&lt;a href="set03\tsr\tsr_january_1,_1925_-_january_8,_1931\births\melgard,_male_birth_to_fred_august_18,_1927_p4_tsr.pdf"&gt;Melgard&lt;/a&gt;</v>
      </c>
      <c r="T916" s="78" t="str">
        <f>"&lt;tr&gt;&lt;td class="&amp;""""&amp;"dataleft"&amp;""""&amp;"&gt;"&amp;
TEXT(A916,"0")&amp;"&lt;/td&gt;&lt;td class="&amp;""""&amp;"dataleft"&amp;""""&amp;"&gt;"&amp;
TEXT(B916,"")&amp;"&lt;/td&gt;&lt;td class="&amp;""""&amp;"dataleft"&amp;""""&amp;"&gt;"&amp;
TEXT(C916,"")&amp;"&lt;/td&gt;&lt;td class="&amp;""""&amp;"dataleft"&amp;""""&amp;"&gt;"&amp;
TEXT(D916,"0.0")&amp;"&lt;/td&gt;&lt;td class="&amp;""""&amp;"datacenter"&amp;""""&amp;"&gt;"&amp;
TEXT(E916,"0.0")&amp;"&lt;/td&gt;&lt;td class="&amp;""""&amp;"dataright"&amp;""""&amp;"&gt;"&amp;
TEXT(F916,"mmmm d, yyyy")&amp;"&lt;/td&gt;&lt;td class="&amp;""""&amp;"datacenter"&amp;""""&amp;"&gt;"&amp;
TEXT(G916,"0.0")&amp;"&lt;/td&gt;&lt;td class="&amp;""""&amp;"datacenter"&amp;""""&amp;"&gt;"&amp;
TEXT(H916,"0")&amp;"&lt;/td&gt;"&amp;
"&lt;/tr&gt;"</f>
        <v>&lt;tr&gt;&lt;td class="dataleft"&gt;558&lt;/td&gt;&lt;td class="dataleft"&gt;Melgard&lt;/td&gt;&lt;td class="dataleft"&gt;&lt;/td&gt;&lt;td class="dataleft"&gt;Fred&lt;/td&gt;&lt;td class="datacenter"&gt;M&lt;/td&gt;&lt;td class="dataright"&gt;August 18, 1927&lt;/td&gt;&lt;td class="datacenter"&gt;The Sutton Reporter&lt;/td&gt;&lt;td class="datacenter"&gt;4&lt;/td&gt;&lt;/tr&gt;</v>
      </c>
      <c r="U916" s="2">
        <f>LEN(S916)</f>
        <v>131</v>
      </c>
    </row>
    <row r="917" spans="1:21" x14ac:dyDescent="0.25">
      <c r="A917" s="2">
        <v>611</v>
      </c>
      <c r="B917" s="4" t="s">
        <v>282</v>
      </c>
      <c r="C917" s="4"/>
      <c r="D917" s="4" t="s">
        <v>9061</v>
      </c>
      <c r="E917" s="5" t="s">
        <v>226</v>
      </c>
      <c r="F917" s="52">
        <v>10064</v>
      </c>
      <c r="G917" s="5" t="s">
        <v>13630</v>
      </c>
      <c r="H917" s="5">
        <v>4</v>
      </c>
      <c r="I917" s="48">
        <v>34</v>
      </c>
      <c r="J917" s="5">
        <v>917</v>
      </c>
      <c r="K917" s="47" t="s">
        <v>20234</v>
      </c>
      <c r="L917" s="46" t="s">
        <v>25751</v>
      </c>
      <c r="M917" s="46"/>
      <c r="N917" s="46"/>
      <c r="O917" s="39">
        <f>YEAR(F917)</f>
        <v>1927</v>
      </c>
      <c r="P917" s="2">
        <f>MONTH(F917)</f>
        <v>7</v>
      </c>
      <c r="Q917" s="2">
        <f>P917</f>
        <v>7</v>
      </c>
      <c r="R917" s="2">
        <f>DAY(F917)</f>
        <v>21</v>
      </c>
      <c r="S917" s="2" t="str">
        <f>"&lt;a href="&amp;""""&amp;L917&amp;"\"&amp;K917&amp;"""&gt;"&amp;B917&amp;"&lt;/a&gt;"</f>
        <v>&lt;a href="set03\tsr\tsr_january_1,_1925_-_january_8,_1931\births\nelson,_female_birth_to_a_h_july_21,_1927_p4_tsr.pdf"&gt;Nelson&lt;/a&gt;</v>
      </c>
      <c r="T917" s="78" t="str">
        <f>"&lt;tr&gt;&lt;td class="&amp;""""&amp;"dataleft"&amp;""""&amp;"&gt;"&amp;
TEXT(A917,"0")&amp;"&lt;/td&gt;&lt;td class="&amp;""""&amp;"dataleft"&amp;""""&amp;"&gt;"&amp;
TEXT(B917,"")&amp;"&lt;/td&gt;&lt;td class="&amp;""""&amp;"dataleft"&amp;""""&amp;"&gt;"&amp;
TEXT(C917,"")&amp;"&lt;/td&gt;&lt;td class="&amp;""""&amp;"dataleft"&amp;""""&amp;"&gt;"&amp;
TEXT(D917,"0.0")&amp;"&lt;/td&gt;&lt;td class="&amp;""""&amp;"datacenter"&amp;""""&amp;"&gt;"&amp;
TEXT(E917,"0.0")&amp;"&lt;/td&gt;&lt;td class="&amp;""""&amp;"dataright"&amp;""""&amp;"&gt;"&amp;
TEXT(F917,"mmmm d, yyyy")&amp;"&lt;/td&gt;&lt;td class="&amp;""""&amp;"datacenter"&amp;""""&amp;"&gt;"&amp;
TEXT(G917,"0.0")&amp;"&lt;/td&gt;&lt;td class="&amp;""""&amp;"datacenter"&amp;""""&amp;"&gt;"&amp;
TEXT(H917,"0")&amp;"&lt;/td&gt;"&amp;
"&lt;/tr&gt;"</f>
        <v>&lt;tr&gt;&lt;td class="dataleft"&gt;611&lt;/td&gt;&lt;td class="dataleft"&gt;Nelson&lt;/td&gt;&lt;td class="dataleft"&gt;&lt;/td&gt;&lt;td class="dataleft"&gt;A H&lt;/td&gt;&lt;td class="datacenter"&gt;F&lt;/td&gt;&lt;td class="dataright"&gt;July 21, 1927&lt;/td&gt;&lt;td class="datacenter"&gt;The Sutton Reporter&lt;/td&gt;&lt;td class="datacenter"&gt;4&lt;/td&gt;&lt;/tr&gt;</v>
      </c>
      <c r="U917" s="2">
        <f>LEN(S917)</f>
        <v>128</v>
      </c>
    </row>
    <row r="918" spans="1:21" ht="30" x14ac:dyDescent="0.25">
      <c r="A918" s="2">
        <v>612</v>
      </c>
      <c r="B918" s="4" t="s">
        <v>282</v>
      </c>
      <c r="C918" s="4"/>
      <c r="D918" s="4" t="s">
        <v>9061</v>
      </c>
      <c r="E918" s="5" t="s">
        <v>226</v>
      </c>
      <c r="F918" s="52">
        <v>11317</v>
      </c>
      <c r="G918" s="5" t="s">
        <v>13630</v>
      </c>
      <c r="H918" s="5">
        <v>4</v>
      </c>
      <c r="I918" s="48">
        <v>34</v>
      </c>
      <c r="J918" s="5">
        <v>918</v>
      </c>
      <c r="K918" s="47" t="s">
        <v>20233</v>
      </c>
      <c r="L918" s="46" t="s">
        <v>25751</v>
      </c>
      <c r="M918" s="46"/>
      <c r="N918" s="46"/>
      <c r="O918" s="39">
        <f>YEAR(F918)</f>
        <v>1930</v>
      </c>
      <c r="P918" s="2">
        <f>MONTH(F918)</f>
        <v>12</v>
      </c>
      <c r="Q918" s="2">
        <f>P918</f>
        <v>12</v>
      </c>
      <c r="R918" s="2">
        <f>DAY(F918)</f>
        <v>25</v>
      </c>
      <c r="S918" s="2" t="str">
        <f>"&lt;a href="&amp;""""&amp;L918&amp;"\"&amp;K918&amp;"""&gt;"&amp;B918&amp;"&lt;/a&gt;"</f>
        <v>&lt;a href="set03\tsr\tsr_january_1,_1925_-_january_8,_1931\births\nelson,_female_birth_to_a_h_december_25,_1930_p4_tsr.pdf"&gt;Nelson&lt;/a&gt;</v>
      </c>
      <c r="T918" s="78" t="str">
        <f>"&lt;tr&gt;&lt;td class="&amp;""""&amp;"dataleft"&amp;""""&amp;"&gt;"&amp;
TEXT(A918,"0")&amp;"&lt;/td&gt;&lt;td class="&amp;""""&amp;"dataleft"&amp;""""&amp;"&gt;"&amp;
TEXT(B918,"")&amp;"&lt;/td&gt;&lt;td class="&amp;""""&amp;"dataleft"&amp;""""&amp;"&gt;"&amp;
TEXT(C918,"")&amp;"&lt;/td&gt;&lt;td class="&amp;""""&amp;"dataleft"&amp;""""&amp;"&gt;"&amp;
TEXT(D918,"0.0")&amp;"&lt;/td&gt;&lt;td class="&amp;""""&amp;"datacenter"&amp;""""&amp;"&gt;"&amp;
TEXT(E918,"0.0")&amp;"&lt;/td&gt;&lt;td class="&amp;""""&amp;"dataright"&amp;""""&amp;"&gt;"&amp;
TEXT(F918,"mmmm d, yyyy")&amp;"&lt;/td&gt;&lt;td class="&amp;""""&amp;"datacenter"&amp;""""&amp;"&gt;"&amp;
TEXT(G918,"0.0")&amp;"&lt;/td&gt;&lt;td class="&amp;""""&amp;"datacenter"&amp;""""&amp;"&gt;"&amp;
TEXT(H918,"0")&amp;"&lt;/td&gt;"&amp;
"&lt;/tr&gt;"</f>
        <v>&lt;tr&gt;&lt;td class="dataleft"&gt;612&lt;/td&gt;&lt;td class="dataleft"&gt;Nelson&lt;/td&gt;&lt;td class="dataleft"&gt;&lt;/td&gt;&lt;td class="dataleft"&gt;A H&lt;/td&gt;&lt;td class="datacenter"&gt;F&lt;/td&gt;&lt;td class="dataright"&gt;December 25, 1930&lt;/td&gt;&lt;td class="datacenter"&gt;The Sutton Reporter&lt;/td&gt;&lt;td class="datacenter"&gt;4&lt;/td&gt;&lt;/tr&gt;</v>
      </c>
      <c r="U918" s="2">
        <f>LEN(S918)</f>
        <v>132</v>
      </c>
    </row>
    <row r="919" spans="1:21" x14ac:dyDescent="0.25">
      <c r="A919" s="2">
        <v>639</v>
      </c>
      <c r="B919" s="4" t="s">
        <v>10251</v>
      </c>
      <c r="C919" s="4"/>
      <c r="D919" s="4" t="s">
        <v>4688</v>
      </c>
      <c r="E919" s="5" t="s">
        <v>26</v>
      </c>
      <c r="F919" s="52">
        <v>9343</v>
      </c>
      <c r="G919" s="5" t="s">
        <v>13630</v>
      </c>
      <c r="H919" s="5">
        <v>4</v>
      </c>
      <c r="I919" s="48">
        <v>34</v>
      </c>
      <c r="J919" s="5">
        <v>919</v>
      </c>
      <c r="K919" s="47" t="s">
        <v>20235</v>
      </c>
      <c r="L919" s="46" t="s">
        <v>25751</v>
      </c>
      <c r="M919" s="46"/>
      <c r="N919" s="46"/>
      <c r="O919" s="39">
        <f>YEAR(F919)</f>
        <v>1925</v>
      </c>
      <c r="P919" s="2">
        <f>MONTH(F919)</f>
        <v>7</v>
      </c>
      <c r="Q919" s="2">
        <f>P919</f>
        <v>7</v>
      </c>
      <c r="R919" s="2">
        <f>DAY(F919)</f>
        <v>30</v>
      </c>
      <c r="S919" s="2" t="str">
        <f>"&lt;a href="&amp;""""&amp;L919&amp;"\"&amp;K919&amp;"""&gt;"&amp;B919&amp;"&lt;/a&gt;"</f>
        <v>&lt;a href="set03\tsr\tsr_january_1,_1925_-_january_8,_1931\births\nyberg,_male_birth_to_nels_july_30,_1925_p4_tsr.pdf"&gt;Nyberg&lt;/a&gt;</v>
      </c>
      <c r="T919" s="78" t="str">
        <f>"&lt;tr&gt;&lt;td class="&amp;""""&amp;"dataleft"&amp;""""&amp;"&gt;"&amp;
TEXT(A919,"0")&amp;"&lt;/td&gt;&lt;td class="&amp;""""&amp;"dataleft"&amp;""""&amp;"&gt;"&amp;
TEXT(B919,"")&amp;"&lt;/td&gt;&lt;td class="&amp;""""&amp;"dataleft"&amp;""""&amp;"&gt;"&amp;
TEXT(C919,"")&amp;"&lt;/td&gt;&lt;td class="&amp;""""&amp;"dataleft"&amp;""""&amp;"&gt;"&amp;
TEXT(D919,"0.0")&amp;"&lt;/td&gt;&lt;td class="&amp;""""&amp;"datacenter"&amp;""""&amp;"&gt;"&amp;
TEXT(E919,"0.0")&amp;"&lt;/td&gt;&lt;td class="&amp;""""&amp;"dataright"&amp;""""&amp;"&gt;"&amp;
TEXT(F919,"mmmm d, yyyy")&amp;"&lt;/td&gt;&lt;td class="&amp;""""&amp;"datacenter"&amp;""""&amp;"&gt;"&amp;
TEXT(G919,"0.0")&amp;"&lt;/td&gt;&lt;td class="&amp;""""&amp;"datacenter"&amp;""""&amp;"&gt;"&amp;
TEXT(H919,"0")&amp;"&lt;/td&gt;"&amp;
"&lt;/tr&gt;"</f>
        <v>&lt;tr&gt;&lt;td class="dataleft"&gt;639&lt;/td&gt;&lt;td class="dataleft"&gt;Nyberg&lt;/td&gt;&lt;td class="dataleft"&gt;&lt;/td&gt;&lt;td class="dataleft"&gt;Nels&lt;/td&gt;&lt;td class="datacenter"&gt;M&lt;/td&gt;&lt;td class="dataright"&gt;July 30, 1925&lt;/td&gt;&lt;td class="datacenter"&gt;The Sutton Reporter&lt;/td&gt;&lt;td class="datacenter"&gt;4&lt;/td&gt;&lt;/tr&gt;</v>
      </c>
      <c r="U919" s="2">
        <f>LEN(S919)</f>
        <v>127</v>
      </c>
    </row>
    <row r="920" spans="1:21" x14ac:dyDescent="0.25">
      <c r="B920" s="65" t="s">
        <v>33149</v>
      </c>
      <c r="C920" s="65"/>
      <c r="D920" s="65" t="s">
        <v>296</v>
      </c>
      <c r="E920" s="58"/>
      <c r="F920" s="59">
        <v>10967</v>
      </c>
      <c r="G920" s="58" t="s">
        <v>235</v>
      </c>
      <c r="H920" s="58">
        <v>4</v>
      </c>
      <c r="I920" s="58">
        <v>34</v>
      </c>
      <c r="J920" s="58">
        <v>922</v>
      </c>
      <c r="K920" s="47" t="s">
        <v>33150</v>
      </c>
      <c r="L920" s="46" t="s">
        <v>25751</v>
      </c>
      <c r="M920" s="46"/>
      <c r="N920" s="46"/>
      <c r="O920" s="39">
        <f>YEAR(F920)</f>
        <v>1930</v>
      </c>
      <c r="P920" s="2">
        <f>MONTH(F920)</f>
        <v>1</v>
      </c>
      <c r="Q920" s="2">
        <f>P920</f>
        <v>1</v>
      </c>
      <c r="R920" s="2">
        <f>DAY(F920)</f>
        <v>9</v>
      </c>
      <c r="S920" s="2" t="str">
        <f>"&lt;a href="&amp;""""&amp;L920&amp;"\"&amp;K920&amp;"""&gt;"&amp;B920&amp;"&lt;/a&gt;"</f>
        <v>&lt;a href="set03\tsr\tsr_january_1,_1925_-_january_8,_1931\births\rabif,_birth_to_wm_january_9,_1930_p4_tsr.pdf"&gt;Rabif&lt;/a&gt;</v>
      </c>
      <c r="T920" s="78" t="str">
        <f>"&lt;tr&gt;&lt;td class="&amp;""""&amp;"dataleft"&amp;""""&amp;"&gt;"&amp;
TEXT(A920,"0")&amp;"&lt;/td&gt;&lt;td class="&amp;""""&amp;"dataleft"&amp;""""&amp;"&gt;"&amp;
TEXT(B920,"")&amp;"&lt;/td&gt;&lt;td class="&amp;""""&amp;"dataleft"&amp;""""&amp;"&gt;"&amp;
TEXT(C920,"")&amp;"&lt;/td&gt;&lt;td class="&amp;""""&amp;"dataleft"&amp;""""&amp;"&gt;"&amp;
TEXT(D920,"0.0")&amp;"&lt;/td&gt;&lt;td class="&amp;""""&amp;"datacenter"&amp;""""&amp;"&gt;"&amp;
TEXT(E920,"0.0")&amp;"&lt;/td&gt;&lt;td class="&amp;""""&amp;"dataright"&amp;""""&amp;"&gt;"&amp;
TEXT(F920,"mmmm d, yyyy")&amp;"&lt;/td&gt;&lt;td class="&amp;""""&amp;"datacenter"&amp;""""&amp;"&gt;"&amp;
TEXT(G920,"0.0")&amp;"&lt;/td&gt;&lt;td class="&amp;""""&amp;"datacenter"&amp;""""&amp;"&gt;"&amp;
TEXT(H920,"0")&amp;"&lt;/td&gt;"&amp;
"&lt;/tr&gt;"</f>
        <v>&lt;tr&gt;&lt;td class="dataleft"&gt;0&lt;/td&gt;&lt;td class="dataleft"&gt;Rabif&lt;/td&gt;&lt;td class="dataleft"&gt;&lt;/td&gt;&lt;td class="dataleft"&gt;Wm&lt;/td&gt;&lt;td class="datacenter"&gt;0.0&lt;/td&gt;&lt;td class="dataright"&gt;January 9, 1930&lt;/td&gt;&lt;td class="datacenter"&gt;TSR&lt;/td&gt;&lt;td class="datacenter"&gt;4&lt;/td&gt;&lt;/tr&gt;</v>
      </c>
      <c r="U920" s="2">
        <f>LEN(S920)</f>
        <v>120</v>
      </c>
    </row>
    <row r="921" spans="1:21" x14ac:dyDescent="0.25">
      <c r="A921" s="2">
        <v>734</v>
      </c>
      <c r="B921" s="4" t="s">
        <v>314</v>
      </c>
      <c r="C921" s="4"/>
      <c r="D921" s="4" t="s">
        <v>2758</v>
      </c>
      <c r="E921" s="5" t="s">
        <v>26</v>
      </c>
      <c r="F921" s="52">
        <v>10505</v>
      </c>
      <c r="G921" s="5" t="s">
        <v>13630</v>
      </c>
      <c r="H921" s="5">
        <v>4</v>
      </c>
      <c r="I921" s="48">
        <v>34</v>
      </c>
      <c r="J921" s="5">
        <v>923</v>
      </c>
      <c r="K921" s="47" t="s">
        <v>20237</v>
      </c>
      <c r="L921" s="46" t="s">
        <v>25751</v>
      </c>
      <c r="M921" s="46"/>
      <c r="N921" s="46"/>
      <c r="O921" s="39">
        <f>YEAR(F921)</f>
        <v>1928</v>
      </c>
      <c r="P921" s="2">
        <f>MONTH(F921)</f>
        <v>10</v>
      </c>
      <c r="Q921" s="2">
        <f>P921</f>
        <v>10</v>
      </c>
      <c r="R921" s="2">
        <f>DAY(F921)</f>
        <v>4</v>
      </c>
      <c r="S921" s="2" t="str">
        <f>"&lt;a href="&amp;""""&amp;L921&amp;"\"&amp;K921&amp;"""&gt;"&amp;B921&amp;"&lt;/a&gt;"</f>
        <v>&lt;a href="set03\tsr\tsr_january_1,_1925_-_january_8,_1931\births\rhodes,_male_birth_to_ed_october_4,_1928_p4_tsr.pdf"&gt;Rhodes&lt;/a&gt;</v>
      </c>
      <c r="T921" s="78" t="str">
        <f>"&lt;tr&gt;&lt;td class="&amp;""""&amp;"dataleft"&amp;""""&amp;"&gt;"&amp;
TEXT(A921,"0")&amp;"&lt;/td&gt;&lt;td class="&amp;""""&amp;"dataleft"&amp;""""&amp;"&gt;"&amp;
TEXT(B921,"")&amp;"&lt;/td&gt;&lt;td class="&amp;""""&amp;"dataleft"&amp;""""&amp;"&gt;"&amp;
TEXT(C921,"")&amp;"&lt;/td&gt;&lt;td class="&amp;""""&amp;"dataleft"&amp;""""&amp;"&gt;"&amp;
TEXT(D921,"0.0")&amp;"&lt;/td&gt;&lt;td class="&amp;""""&amp;"datacenter"&amp;""""&amp;"&gt;"&amp;
TEXT(E921,"0.0")&amp;"&lt;/td&gt;&lt;td class="&amp;""""&amp;"dataright"&amp;""""&amp;"&gt;"&amp;
TEXT(F921,"mmmm d, yyyy")&amp;"&lt;/td&gt;&lt;td class="&amp;""""&amp;"datacenter"&amp;""""&amp;"&gt;"&amp;
TEXT(G921,"0.0")&amp;"&lt;/td&gt;&lt;td class="&amp;""""&amp;"datacenter"&amp;""""&amp;"&gt;"&amp;
TEXT(H921,"0")&amp;"&lt;/td&gt;"&amp;
"&lt;/tr&gt;"</f>
        <v>&lt;tr&gt;&lt;td class="dataleft"&gt;734&lt;/td&gt;&lt;td class="dataleft"&gt;Rhodes&lt;/td&gt;&lt;td class="dataleft"&gt;&lt;/td&gt;&lt;td class="dataleft"&gt;Ed&lt;/td&gt;&lt;td class="datacenter"&gt;M&lt;/td&gt;&lt;td class="dataright"&gt;October 4, 1928&lt;/td&gt;&lt;td class="datacenter"&gt;The Sutton Reporter&lt;/td&gt;&lt;td class="datacenter"&gt;4&lt;/td&gt;&lt;/tr&gt;</v>
      </c>
      <c r="U921" s="2">
        <f>LEN(S921)</f>
        <v>127</v>
      </c>
    </row>
    <row r="922" spans="1:21" ht="30" x14ac:dyDescent="0.25">
      <c r="A922" s="2">
        <v>735</v>
      </c>
      <c r="B922" s="4" t="s">
        <v>314</v>
      </c>
      <c r="C922" s="4"/>
      <c r="D922" s="4" t="s">
        <v>10804</v>
      </c>
      <c r="E922" s="5" t="s">
        <v>226</v>
      </c>
      <c r="F922" s="52">
        <v>10673</v>
      </c>
      <c r="G922" s="5" t="s">
        <v>13630</v>
      </c>
      <c r="H922" s="5">
        <v>4</v>
      </c>
      <c r="I922" s="48">
        <v>34</v>
      </c>
      <c r="J922" s="5">
        <v>924</v>
      </c>
      <c r="K922" s="47" t="s">
        <v>20236</v>
      </c>
      <c r="L922" s="46" t="s">
        <v>25751</v>
      </c>
      <c r="M922" s="46"/>
      <c r="N922" s="46"/>
      <c r="O922" s="39">
        <f>YEAR(F922)</f>
        <v>1929</v>
      </c>
      <c r="P922" s="2">
        <f>MONTH(F922)</f>
        <v>3</v>
      </c>
      <c r="Q922" s="2">
        <f>P922</f>
        <v>3</v>
      </c>
      <c r="R922" s="2">
        <f>DAY(F922)</f>
        <v>21</v>
      </c>
      <c r="S922" s="2" t="str">
        <f>"&lt;a href="&amp;""""&amp;L922&amp;"\"&amp;K922&amp;"""&gt;"&amp;B922&amp;"&lt;/a&gt;"</f>
        <v>&lt;a href="set03\tsr\tsr_january_1,_1925_-_january_8,_1931\births\rhodes,_female_birth_to_orion_e_march_21,_1929_p4_tsr.pdf"&gt;Rhodes&lt;/a&gt;</v>
      </c>
      <c r="T922" s="78" t="str">
        <f>"&lt;tr&gt;&lt;td class="&amp;""""&amp;"dataleft"&amp;""""&amp;"&gt;"&amp;
TEXT(A922,"0")&amp;"&lt;/td&gt;&lt;td class="&amp;""""&amp;"dataleft"&amp;""""&amp;"&gt;"&amp;
TEXT(B922,"")&amp;"&lt;/td&gt;&lt;td class="&amp;""""&amp;"dataleft"&amp;""""&amp;"&gt;"&amp;
TEXT(C922,"")&amp;"&lt;/td&gt;&lt;td class="&amp;""""&amp;"dataleft"&amp;""""&amp;"&gt;"&amp;
TEXT(D922,"0.0")&amp;"&lt;/td&gt;&lt;td class="&amp;""""&amp;"datacenter"&amp;""""&amp;"&gt;"&amp;
TEXT(E922,"0.0")&amp;"&lt;/td&gt;&lt;td class="&amp;""""&amp;"dataright"&amp;""""&amp;"&gt;"&amp;
TEXT(F922,"mmmm d, yyyy")&amp;"&lt;/td&gt;&lt;td class="&amp;""""&amp;"datacenter"&amp;""""&amp;"&gt;"&amp;
TEXT(G922,"0.0")&amp;"&lt;/td&gt;&lt;td class="&amp;""""&amp;"datacenter"&amp;""""&amp;"&gt;"&amp;
TEXT(H922,"0")&amp;"&lt;/td&gt;"&amp;
"&lt;/tr&gt;"</f>
        <v>&lt;tr&gt;&lt;td class="dataleft"&gt;735&lt;/td&gt;&lt;td class="dataleft"&gt;Rhodes&lt;/td&gt;&lt;td class="dataleft"&gt;&lt;/td&gt;&lt;td class="dataleft"&gt;Orion E&lt;/td&gt;&lt;td class="datacenter"&gt;F&lt;/td&gt;&lt;td class="dataright"&gt;March 21, 1929&lt;/td&gt;&lt;td class="datacenter"&gt;The Sutton Reporter&lt;/td&gt;&lt;td class="datacenter"&gt;4&lt;/td&gt;&lt;/tr&gt;</v>
      </c>
      <c r="U922" s="2">
        <f>LEN(S922)</f>
        <v>133</v>
      </c>
    </row>
    <row r="923" spans="1:21" x14ac:dyDescent="0.25">
      <c r="A923" s="2">
        <v>745</v>
      </c>
      <c r="B923" s="4" t="s">
        <v>9537</v>
      </c>
      <c r="C923" s="4"/>
      <c r="D923" s="4" t="s">
        <v>9538</v>
      </c>
      <c r="E923" s="5" t="s">
        <v>26</v>
      </c>
      <c r="F923" s="52">
        <v>10428</v>
      </c>
      <c r="G923" s="5" t="s">
        <v>13630</v>
      </c>
      <c r="H923" s="5">
        <v>4</v>
      </c>
      <c r="I923" s="48">
        <v>34</v>
      </c>
      <c r="J923" s="5">
        <v>925</v>
      </c>
      <c r="K923" s="47" t="s">
        <v>20239</v>
      </c>
      <c r="L923" s="46" t="s">
        <v>25751</v>
      </c>
      <c r="M923" s="46"/>
      <c r="N923" s="46"/>
      <c r="O923" s="39">
        <f>YEAR(F923)</f>
        <v>1928</v>
      </c>
      <c r="P923" s="2">
        <f>MONTH(F923)</f>
        <v>7</v>
      </c>
      <c r="Q923" s="2">
        <f>P923</f>
        <v>7</v>
      </c>
      <c r="R923" s="2">
        <f>DAY(F923)</f>
        <v>19</v>
      </c>
      <c r="S923" s="2" t="str">
        <f>"&lt;a href="&amp;""""&amp;L923&amp;"\"&amp;K923&amp;"""&gt;"&amp;B923&amp;"&lt;/a&gt;"</f>
        <v>&lt;a href="set03\tsr\tsr_january_1,_1925_-_january_8,_1931\births\rise,_male_birth_to_sverre_july_19,_1928_p4_tsr.pdf"&gt;Rise&lt;/a&gt;</v>
      </c>
      <c r="T923" s="78" t="str">
        <f>"&lt;tr&gt;&lt;td class="&amp;""""&amp;"dataleft"&amp;""""&amp;"&gt;"&amp;
TEXT(A923,"0")&amp;"&lt;/td&gt;&lt;td class="&amp;""""&amp;"dataleft"&amp;""""&amp;"&gt;"&amp;
TEXT(B923,"")&amp;"&lt;/td&gt;&lt;td class="&amp;""""&amp;"dataleft"&amp;""""&amp;"&gt;"&amp;
TEXT(C923,"")&amp;"&lt;/td&gt;&lt;td class="&amp;""""&amp;"dataleft"&amp;""""&amp;"&gt;"&amp;
TEXT(D923,"0.0")&amp;"&lt;/td&gt;&lt;td class="&amp;""""&amp;"datacenter"&amp;""""&amp;"&gt;"&amp;
TEXT(E923,"0.0")&amp;"&lt;/td&gt;&lt;td class="&amp;""""&amp;"dataright"&amp;""""&amp;"&gt;"&amp;
TEXT(F923,"mmmm d, yyyy")&amp;"&lt;/td&gt;&lt;td class="&amp;""""&amp;"datacenter"&amp;""""&amp;"&gt;"&amp;
TEXT(G923,"0.0")&amp;"&lt;/td&gt;&lt;td class="&amp;""""&amp;"datacenter"&amp;""""&amp;"&gt;"&amp;
TEXT(H923,"0")&amp;"&lt;/td&gt;"&amp;
"&lt;/tr&gt;"</f>
        <v>&lt;tr&gt;&lt;td class="dataleft"&gt;745&lt;/td&gt;&lt;td class="dataleft"&gt;Rise&lt;/td&gt;&lt;td class="dataleft"&gt;&lt;/td&gt;&lt;td class="dataleft"&gt;Sverre&lt;/td&gt;&lt;td class="datacenter"&gt;M&lt;/td&gt;&lt;td class="dataright"&gt;July 19, 1928&lt;/td&gt;&lt;td class="datacenter"&gt;The Sutton Reporter&lt;/td&gt;&lt;td class="datacenter"&gt;4&lt;/td&gt;&lt;/tr&gt;</v>
      </c>
      <c r="U923" s="2">
        <f>LEN(S923)</f>
        <v>125</v>
      </c>
    </row>
    <row r="924" spans="1:21" ht="30" x14ac:dyDescent="0.25">
      <c r="A924" s="2">
        <v>746</v>
      </c>
      <c r="B924" s="4" t="s">
        <v>9537</v>
      </c>
      <c r="C924" s="4"/>
      <c r="D924" s="4" t="s">
        <v>9538</v>
      </c>
      <c r="E924" s="5" t="s">
        <v>226</v>
      </c>
      <c r="F924" s="52">
        <v>11289</v>
      </c>
      <c r="G924" s="5" t="s">
        <v>13630</v>
      </c>
      <c r="H924" s="5">
        <v>4</v>
      </c>
      <c r="I924" s="48">
        <v>34</v>
      </c>
      <c r="J924" s="5">
        <v>926</v>
      </c>
      <c r="K924" s="47" t="s">
        <v>20238</v>
      </c>
      <c r="L924" s="46" t="s">
        <v>25751</v>
      </c>
      <c r="M924" s="46"/>
      <c r="N924" s="46"/>
      <c r="O924" s="39">
        <f>YEAR(F924)</f>
        <v>1930</v>
      </c>
      <c r="P924" s="2">
        <f>MONTH(F924)</f>
        <v>11</v>
      </c>
      <c r="Q924" s="2">
        <f>P924</f>
        <v>11</v>
      </c>
      <c r="R924" s="2">
        <f>DAY(F924)</f>
        <v>27</v>
      </c>
      <c r="S924" s="2" t="str">
        <f>"&lt;a href="&amp;""""&amp;L924&amp;"\"&amp;K924&amp;"""&gt;"&amp;B924&amp;"&lt;/a&gt;"</f>
        <v>&lt;a href="set03\tsr\tsr_january_1,_1925_-_january_8,_1931\births\rise,_female_birth_to_sverre_november_27,_1930_p4_tsr.pdf"&gt;Rise&lt;/a&gt;</v>
      </c>
      <c r="T924" s="78" t="str">
        <f>"&lt;tr&gt;&lt;td class="&amp;""""&amp;"dataleft"&amp;""""&amp;"&gt;"&amp;
TEXT(A924,"0")&amp;"&lt;/td&gt;&lt;td class="&amp;""""&amp;"dataleft"&amp;""""&amp;"&gt;"&amp;
TEXT(B924,"")&amp;"&lt;/td&gt;&lt;td class="&amp;""""&amp;"dataleft"&amp;""""&amp;"&gt;"&amp;
TEXT(C924,"")&amp;"&lt;/td&gt;&lt;td class="&amp;""""&amp;"dataleft"&amp;""""&amp;"&gt;"&amp;
TEXT(D924,"0.0")&amp;"&lt;/td&gt;&lt;td class="&amp;""""&amp;"datacenter"&amp;""""&amp;"&gt;"&amp;
TEXT(E924,"0.0")&amp;"&lt;/td&gt;&lt;td class="&amp;""""&amp;"dataright"&amp;""""&amp;"&gt;"&amp;
TEXT(F924,"mmmm d, yyyy")&amp;"&lt;/td&gt;&lt;td class="&amp;""""&amp;"datacenter"&amp;""""&amp;"&gt;"&amp;
TEXT(G924,"0.0")&amp;"&lt;/td&gt;&lt;td class="&amp;""""&amp;"datacenter"&amp;""""&amp;"&gt;"&amp;
TEXT(H924,"0")&amp;"&lt;/td&gt;"&amp;
"&lt;/tr&gt;"</f>
        <v>&lt;tr&gt;&lt;td class="dataleft"&gt;746&lt;/td&gt;&lt;td class="dataleft"&gt;Rise&lt;/td&gt;&lt;td class="dataleft"&gt;&lt;/td&gt;&lt;td class="dataleft"&gt;Sverre&lt;/td&gt;&lt;td class="datacenter"&gt;F&lt;/td&gt;&lt;td class="dataright"&gt;November 27, 1930&lt;/td&gt;&lt;td class="datacenter"&gt;The Sutton Reporter&lt;/td&gt;&lt;td class="datacenter"&gt;4&lt;/td&gt;&lt;/tr&gt;</v>
      </c>
      <c r="U924" s="2">
        <f>LEN(S924)</f>
        <v>131</v>
      </c>
    </row>
    <row r="925" spans="1:21" x14ac:dyDescent="0.25">
      <c r="A925" s="2">
        <v>755</v>
      </c>
      <c r="B925" s="4" t="s">
        <v>10252</v>
      </c>
      <c r="C925" s="4"/>
      <c r="D925" s="4" t="s">
        <v>10253</v>
      </c>
      <c r="E925" s="5" t="s">
        <v>26</v>
      </c>
      <c r="F925" s="52">
        <v>9238</v>
      </c>
      <c r="G925" s="5" t="s">
        <v>13630</v>
      </c>
      <c r="H925" s="5">
        <v>4</v>
      </c>
      <c r="I925" s="48">
        <v>34</v>
      </c>
      <c r="J925" s="5">
        <v>927</v>
      </c>
      <c r="K925" s="47" t="s">
        <v>20241</v>
      </c>
      <c r="L925" s="46" t="s">
        <v>25751</v>
      </c>
      <c r="M925" s="46"/>
      <c r="N925" s="46"/>
      <c r="O925" s="39">
        <f>YEAR(F925)</f>
        <v>1925</v>
      </c>
      <c r="P925" s="2">
        <f>MONTH(F925)</f>
        <v>4</v>
      </c>
      <c r="Q925" s="2">
        <f>P925</f>
        <v>4</v>
      </c>
      <c r="R925" s="2">
        <f>DAY(F925)</f>
        <v>16</v>
      </c>
      <c r="S925" s="2" t="str">
        <f>"&lt;a href="&amp;""""&amp;L925&amp;"\"&amp;K925&amp;"""&gt;"&amp;B925&amp;"&lt;/a&gt;"</f>
        <v>&lt;a href="set03\tsr\tsr_january_1,_1925_-_january_8,_1931\births\root,_male_birth_to_dallas_april_16,_1925_p4_tsr.pdf"&gt;Root&lt;/a&gt;</v>
      </c>
      <c r="T925" s="78" t="str">
        <f>"&lt;tr&gt;&lt;td class="&amp;""""&amp;"dataleft"&amp;""""&amp;"&gt;"&amp;
TEXT(A925,"0")&amp;"&lt;/td&gt;&lt;td class="&amp;""""&amp;"dataleft"&amp;""""&amp;"&gt;"&amp;
TEXT(B925,"")&amp;"&lt;/td&gt;&lt;td class="&amp;""""&amp;"dataleft"&amp;""""&amp;"&gt;"&amp;
TEXT(C925,"")&amp;"&lt;/td&gt;&lt;td class="&amp;""""&amp;"dataleft"&amp;""""&amp;"&gt;"&amp;
TEXT(D925,"0.0")&amp;"&lt;/td&gt;&lt;td class="&amp;""""&amp;"datacenter"&amp;""""&amp;"&gt;"&amp;
TEXT(E925,"0.0")&amp;"&lt;/td&gt;&lt;td class="&amp;""""&amp;"dataright"&amp;""""&amp;"&gt;"&amp;
TEXT(F925,"mmmm d, yyyy")&amp;"&lt;/td&gt;&lt;td class="&amp;""""&amp;"datacenter"&amp;""""&amp;"&gt;"&amp;
TEXT(G925,"0.0")&amp;"&lt;/td&gt;&lt;td class="&amp;""""&amp;"datacenter"&amp;""""&amp;"&gt;"&amp;
TEXT(H925,"0")&amp;"&lt;/td&gt;"&amp;
"&lt;/tr&gt;"</f>
        <v>&lt;tr&gt;&lt;td class="dataleft"&gt;755&lt;/td&gt;&lt;td class="dataleft"&gt;Root&lt;/td&gt;&lt;td class="dataleft"&gt;&lt;/td&gt;&lt;td class="dataleft"&gt;Dallas&lt;/td&gt;&lt;td class="datacenter"&gt;M&lt;/td&gt;&lt;td class="dataright"&gt;April 16, 1925&lt;/td&gt;&lt;td class="datacenter"&gt;The Sutton Reporter&lt;/td&gt;&lt;td class="datacenter"&gt;4&lt;/td&gt;&lt;/tr&gt;</v>
      </c>
      <c r="U925" s="2">
        <f>LEN(S925)</f>
        <v>126</v>
      </c>
    </row>
    <row r="926" spans="1:21" ht="30" x14ac:dyDescent="0.25">
      <c r="A926" s="2">
        <v>756</v>
      </c>
      <c r="B926" s="4" t="s">
        <v>10252</v>
      </c>
      <c r="C926" s="4"/>
      <c r="D926" s="4" t="s">
        <v>10253</v>
      </c>
      <c r="E926" s="5" t="s">
        <v>26</v>
      </c>
      <c r="F926" s="52">
        <v>9854</v>
      </c>
      <c r="G926" s="5" t="s">
        <v>13630</v>
      </c>
      <c r="H926" s="5">
        <v>4</v>
      </c>
      <c r="I926" s="48">
        <v>34</v>
      </c>
      <c r="J926" s="5">
        <v>928</v>
      </c>
      <c r="K926" s="47" t="s">
        <v>20242</v>
      </c>
      <c r="L926" s="46" t="s">
        <v>25751</v>
      </c>
      <c r="M926" s="46"/>
      <c r="N926" s="46"/>
      <c r="O926" s="39">
        <f>YEAR(F926)</f>
        <v>1926</v>
      </c>
      <c r="P926" s="2">
        <f>MONTH(F926)</f>
        <v>12</v>
      </c>
      <c r="Q926" s="2">
        <f>P926</f>
        <v>12</v>
      </c>
      <c r="R926" s="2">
        <f>DAY(F926)</f>
        <v>23</v>
      </c>
      <c r="S926" s="2" t="str">
        <f>"&lt;a href="&amp;""""&amp;L926&amp;"\"&amp;K926&amp;"""&gt;"&amp;B926&amp;"&lt;/a&gt;"</f>
        <v>&lt;a href="set03\tsr\tsr_january_1,_1925_-_january_8,_1931\births\root,_male_birth_to_dallas_december_23,_1926_p4_tsr.pdf"&gt;Root&lt;/a&gt;</v>
      </c>
      <c r="T926" s="78" t="str">
        <f>"&lt;tr&gt;&lt;td class="&amp;""""&amp;"dataleft"&amp;""""&amp;"&gt;"&amp;
TEXT(A926,"0")&amp;"&lt;/td&gt;&lt;td class="&amp;""""&amp;"dataleft"&amp;""""&amp;"&gt;"&amp;
TEXT(B926,"")&amp;"&lt;/td&gt;&lt;td class="&amp;""""&amp;"dataleft"&amp;""""&amp;"&gt;"&amp;
TEXT(C926,"")&amp;"&lt;/td&gt;&lt;td class="&amp;""""&amp;"dataleft"&amp;""""&amp;"&gt;"&amp;
TEXT(D926,"0.0")&amp;"&lt;/td&gt;&lt;td class="&amp;""""&amp;"datacenter"&amp;""""&amp;"&gt;"&amp;
TEXT(E926,"0.0")&amp;"&lt;/td&gt;&lt;td class="&amp;""""&amp;"dataright"&amp;""""&amp;"&gt;"&amp;
TEXT(F926,"mmmm d, yyyy")&amp;"&lt;/td&gt;&lt;td class="&amp;""""&amp;"datacenter"&amp;""""&amp;"&gt;"&amp;
TEXT(G926,"0.0")&amp;"&lt;/td&gt;&lt;td class="&amp;""""&amp;"datacenter"&amp;""""&amp;"&gt;"&amp;
TEXT(H926,"0")&amp;"&lt;/td&gt;"&amp;
"&lt;/tr&gt;"</f>
        <v>&lt;tr&gt;&lt;td class="dataleft"&gt;756&lt;/td&gt;&lt;td class="dataleft"&gt;Root&lt;/td&gt;&lt;td class="dataleft"&gt;&lt;/td&gt;&lt;td class="dataleft"&gt;Dallas&lt;/td&gt;&lt;td class="datacenter"&gt;M&lt;/td&gt;&lt;td class="dataright"&gt;December 23, 1926&lt;/td&gt;&lt;td class="datacenter"&gt;The Sutton Reporter&lt;/td&gt;&lt;td class="datacenter"&gt;4&lt;/td&gt;&lt;/tr&gt;</v>
      </c>
      <c r="U926" s="2">
        <f>LEN(S926)</f>
        <v>129</v>
      </c>
    </row>
    <row r="927" spans="1:21" x14ac:dyDescent="0.25">
      <c r="A927" s="2">
        <v>757</v>
      </c>
      <c r="B927" s="4" t="s">
        <v>10252</v>
      </c>
      <c r="C927" s="4"/>
      <c r="D927" s="4" t="s">
        <v>10253</v>
      </c>
      <c r="E927" s="5" t="s">
        <v>226</v>
      </c>
      <c r="F927" s="52">
        <v>10687</v>
      </c>
      <c r="G927" s="5" t="s">
        <v>13630</v>
      </c>
      <c r="H927" s="5">
        <v>4</v>
      </c>
      <c r="I927" s="48">
        <v>34</v>
      </c>
      <c r="J927" s="5">
        <v>929</v>
      </c>
      <c r="K927" s="47" t="s">
        <v>20240</v>
      </c>
      <c r="L927" s="46" t="s">
        <v>25751</v>
      </c>
      <c r="M927" s="46"/>
      <c r="N927" s="46"/>
      <c r="O927" s="39">
        <f>YEAR(F927)</f>
        <v>1929</v>
      </c>
      <c r="P927" s="2">
        <f>MONTH(F927)</f>
        <v>4</v>
      </c>
      <c r="Q927" s="2">
        <f>P927</f>
        <v>4</v>
      </c>
      <c r="R927" s="2">
        <f>DAY(F927)</f>
        <v>4</v>
      </c>
      <c r="S927" s="2" t="str">
        <f>"&lt;a href="&amp;""""&amp;L927&amp;"\"&amp;K927&amp;"""&gt;"&amp;B927&amp;"&lt;/a&gt;"</f>
        <v>&lt;a href="set03\tsr\tsr_january_1,_1925_-_january_8,_1931\births\root,_female_birth_to_dallas_april_4,_1929_p4_tsr.pdf"&gt;Root&lt;/a&gt;</v>
      </c>
      <c r="T927" s="78" t="str">
        <f>"&lt;tr&gt;&lt;td class="&amp;""""&amp;"dataleft"&amp;""""&amp;"&gt;"&amp;
TEXT(A927,"0")&amp;"&lt;/td&gt;&lt;td class="&amp;""""&amp;"dataleft"&amp;""""&amp;"&gt;"&amp;
TEXT(B927,"")&amp;"&lt;/td&gt;&lt;td class="&amp;""""&amp;"dataleft"&amp;""""&amp;"&gt;"&amp;
TEXT(C927,"")&amp;"&lt;/td&gt;&lt;td class="&amp;""""&amp;"dataleft"&amp;""""&amp;"&gt;"&amp;
TEXT(D927,"0.0")&amp;"&lt;/td&gt;&lt;td class="&amp;""""&amp;"datacenter"&amp;""""&amp;"&gt;"&amp;
TEXT(E927,"0.0")&amp;"&lt;/td&gt;&lt;td class="&amp;""""&amp;"dataright"&amp;""""&amp;"&gt;"&amp;
TEXT(F927,"mmmm d, yyyy")&amp;"&lt;/td&gt;&lt;td class="&amp;""""&amp;"datacenter"&amp;""""&amp;"&gt;"&amp;
TEXT(G927,"0.0")&amp;"&lt;/td&gt;&lt;td class="&amp;""""&amp;"datacenter"&amp;""""&amp;"&gt;"&amp;
TEXT(H927,"0")&amp;"&lt;/td&gt;"&amp;
"&lt;/tr&gt;"</f>
        <v>&lt;tr&gt;&lt;td class="dataleft"&gt;757&lt;/td&gt;&lt;td class="dataleft"&gt;Root&lt;/td&gt;&lt;td class="dataleft"&gt;&lt;/td&gt;&lt;td class="dataleft"&gt;Dallas&lt;/td&gt;&lt;td class="datacenter"&gt;F&lt;/td&gt;&lt;td class="dataright"&gt;April 4, 1929&lt;/td&gt;&lt;td class="datacenter"&gt;The Sutton Reporter&lt;/td&gt;&lt;td class="datacenter"&gt;4&lt;/td&gt;&lt;/tr&gt;</v>
      </c>
      <c r="U927" s="2">
        <f>LEN(S927)</f>
        <v>127</v>
      </c>
    </row>
    <row r="928" spans="1:21" x14ac:dyDescent="0.25">
      <c r="A928" s="2">
        <v>768</v>
      </c>
      <c r="B928" s="4" t="s">
        <v>10254</v>
      </c>
      <c r="C928" s="4"/>
      <c r="D928" s="4" t="s">
        <v>5184</v>
      </c>
      <c r="E928" s="5" t="s">
        <v>226</v>
      </c>
      <c r="F928" s="52">
        <v>9343</v>
      </c>
      <c r="G928" s="5" t="s">
        <v>13630</v>
      </c>
      <c r="H928" s="5">
        <v>4</v>
      </c>
      <c r="I928" s="48">
        <v>34</v>
      </c>
      <c r="J928" s="5">
        <v>930</v>
      </c>
      <c r="K928" s="47" t="s">
        <v>20243</v>
      </c>
      <c r="L928" s="46" t="s">
        <v>25751</v>
      </c>
      <c r="M928" s="46"/>
      <c r="N928" s="46"/>
      <c r="O928" s="39">
        <f>YEAR(F928)</f>
        <v>1925</v>
      </c>
      <c r="P928" s="2">
        <f>MONTH(F928)</f>
        <v>7</v>
      </c>
      <c r="Q928" s="2">
        <f>P928</f>
        <v>7</v>
      </c>
      <c r="R928" s="2">
        <f>DAY(F928)</f>
        <v>30</v>
      </c>
      <c r="S928" s="2" t="str">
        <f>"&lt;a href="&amp;""""&amp;L928&amp;"\"&amp;K928&amp;"""&gt;"&amp;B928&amp;"&lt;/a&gt;"</f>
        <v>&lt;a href="set03\tsr\tsr_january_1,_1925_-_january_8,_1931\births\saint,_female_birth_to_herman_july_30,_1925_p4_tsr.pdf"&gt;Saint&lt;/a&gt;</v>
      </c>
      <c r="T928" s="78" t="str">
        <f>"&lt;tr&gt;&lt;td class="&amp;""""&amp;"dataleft"&amp;""""&amp;"&gt;"&amp;
TEXT(A928,"0")&amp;"&lt;/td&gt;&lt;td class="&amp;""""&amp;"dataleft"&amp;""""&amp;"&gt;"&amp;
TEXT(B928,"")&amp;"&lt;/td&gt;&lt;td class="&amp;""""&amp;"dataleft"&amp;""""&amp;"&gt;"&amp;
TEXT(C928,"")&amp;"&lt;/td&gt;&lt;td class="&amp;""""&amp;"dataleft"&amp;""""&amp;"&gt;"&amp;
TEXT(D928,"0.0")&amp;"&lt;/td&gt;&lt;td class="&amp;""""&amp;"datacenter"&amp;""""&amp;"&gt;"&amp;
TEXT(E928,"0.0")&amp;"&lt;/td&gt;&lt;td class="&amp;""""&amp;"dataright"&amp;""""&amp;"&gt;"&amp;
TEXT(F928,"mmmm d, yyyy")&amp;"&lt;/td&gt;&lt;td class="&amp;""""&amp;"datacenter"&amp;""""&amp;"&gt;"&amp;
TEXT(G928,"0.0")&amp;"&lt;/td&gt;&lt;td class="&amp;""""&amp;"datacenter"&amp;""""&amp;"&gt;"&amp;
TEXT(H928,"0")&amp;"&lt;/td&gt;"&amp;
"&lt;/tr&gt;"</f>
        <v>&lt;tr&gt;&lt;td class="dataleft"&gt;768&lt;/td&gt;&lt;td class="dataleft"&gt;Saint&lt;/td&gt;&lt;td class="dataleft"&gt;&lt;/td&gt;&lt;td class="dataleft"&gt;Herman&lt;/td&gt;&lt;td class="datacenter"&gt;F&lt;/td&gt;&lt;td class="dataright"&gt;July 30, 1925&lt;/td&gt;&lt;td class="datacenter"&gt;The Sutton Reporter&lt;/td&gt;&lt;td class="datacenter"&gt;4&lt;/td&gt;&lt;/tr&gt;</v>
      </c>
      <c r="U928" s="2">
        <f>LEN(S928)</f>
        <v>129</v>
      </c>
    </row>
    <row r="929" spans="1:21" ht="30" x14ac:dyDescent="0.25">
      <c r="A929" s="2">
        <v>805</v>
      </c>
      <c r="B929" s="4" t="s">
        <v>10255</v>
      </c>
      <c r="C929" s="4"/>
      <c r="D929" s="4" t="s">
        <v>10256</v>
      </c>
      <c r="E929" s="5" t="s">
        <v>26</v>
      </c>
      <c r="F929" s="52">
        <v>9476</v>
      </c>
      <c r="G929" s="5" t="s">
        <v>13630</v>
      </c>
      <c r="H929" s="5">
        <v>4</v>
      </c>
      <c r="I929" s="48">
        <v>34</v>
      </c>
      <c r="J929" s="5">
        <v>931</v>
      </c>
      <c r="K929" s="47" t="s">
        <v>20244</v>
      </c>
      <c r="L929" s="46" t="s">
        <v>25751</v>
      </c>
      <c r="M929" s="46"/>
      <c r="N929" s="46"/>
      <c r="O929" s="39">
        <f>YEAR(F929)</f>
        <v>1925</v>
      </c>
      <c r="P929" s="2">
        <f>MONTH(F929)</f>
        <v>12</v>
      </c>
      <c r="Q929" s="2">
        <f>P929</f>
        <v>12</v>
      </c>
      <c r="R929" s="2">
        <f>DAY(F929)</f>
        <v>10</v>
      </c>
      <c r="S929" s="2" t="str">
        <f>"&lt;a href="&amp;""""&amp;L929&amp;"\"&amp;K929&amp;"""&gt;"&amp;B929&amp;"&lt;/a&gt;"</f>
        <v>&lt;a href="set03\tsr\tsr_january_1,_1925_-_january_8,_1931\births\smesrud,_male_birth_to_selmer__december_10,_1925_p4_tsr.pdf"&gt;Smesrud&lt;/a&gt;</v>
      </c>
      <c r="T929" s="78" t="str">
        <f>"&lt;tr&gt;&lt;td class="&amp;""""&amp;"dataleft"&amp;""""&amp;"&gt;"&amp;
TEXT(A929,"0")&amp;"&lt;/td&gt;&lt;td class="&amp;""""&amp;"dataleft"&amp;""""&amp;"&gt;"&amp;
TEXT(B929,"")&amp;"&lt;/td&gt;&lt;td class="&amp;""""&amp;"dataleft"&amp;""""&amp;"&gt;"&amp;
TEXT(C929,"")&amp;"&lt;/td&gt;&lt;td class="&amp;""""&amp;"dataleft"&amp;""""&amp;"&gt;"&amp;
TEXT(D929,"0.0")&amp;"&lt;/td&gt;&lt;td class="&amp;""""&amp;"datacenter"&amp;""""&amp;"&gt;"&amp;
TEXT(E929,"0.0")&amp;"&lt;/td&gt;&lt;td class="&amp;""""&amp;"dataright"&amp;""""&amp;"&gt;"&amp;
TEXT(F929,"mmmm d, yyyy")&amp;"&lt;/td&gt;&lt;td class="&amp;""""&amp;"datacenter"&amp;""""&amp;"&gt;"&amp;
TEXT(G929,"0.0")&amp;"&lt;/td&gt;&lt;td class="&amp;""""&amp;"datacenter"&amp;""""&amp;"&gt;"&amp;
TEXT(H929,"0")&amp;"&lt;/td&gt;"&amp;
"&lt;/tr&gt;"</f>
        <v>&lt;tr&gt;&lt;td class="dataleft"&gt;805&lt;/td&gt;&lt;td class="dataleft"&gt;Smesrud&lt;/td&gt;&lt;td class="dataleft"&gt;&lt;/td&gt;&lt;td class="dataleft"&gt;Selmer&lt;/td&gt;&lt;td class="datacenter"&gt;M&lt;/td&gt;&lt;td class="dataright"&gt;December 10, 1925&lt;/td&gt;&lt;td class="datacenter"&gt;The Sutton Reporter&lt;/td&gt;&lt;td class="datacenter"&gt;4&lt;/td&gt;&lt;/tr&gt;</v>
      </c>
      <c r="U929" s="2">
        <f>LEN(S929)</f>
        <v>136</v>
      </c>
    </row>
    <row r="930" spans="1:21" ht="30" x14ac:dyDescent="0.25">
      <c r="A930" s="2">
        <v>809</v>
      </c>
      <c r="B930" s="4" t="s">
        <v>321</v>
      </c>
      <c r="C930" s="4"/>
      <c r="D930" s="4" t="s">
        <v>9539</v>
      </c>
      <c r="E930" s="5" t="s">
        <v>26</v>
      </c>
      <c r="F930" s="52">
        <v>9427</v>
      </c>
      <c r="G930" s="5" t="s">
        <v>13630</v>
      </c>
      <c r="H930" s="5">
        <v>4</v>
      </c>
      <c r="I930" s="48">
        <v>34</v>
      </c>
      <c r="J930" s="5">
        <v>932</v>
      </c>
      <c r="K930" s="47" t="s">
        <v>20245</v>
      </c>
      <c r="L930" s="46" t="s">
        <v>25751</v>
      </c>
      <c r="M930" s="46"/>
      <c r="N930" s="46"/>
      <c r="O930" s="39">
        <f>YEAR(F930)</f>
        <v>1925</v>
      </c>
      <c r="P930" s="2">
        <f>MONTH(F930)</f>
        <v>10</v>
      </c>
      <c r="Q930" s="2">
        <f>P930</f>
        <v>10</v>
      </c>
      <c r="R930" s="2">
        <f>DAY(F930)</f>
        <v>22</v>
      </c>
      <c r="S930" s="2" t="str">
        <f>"&lt;a href="&amp;""""&amp;L930&amp;"\"&amp;K930&amp;"""&gt;"&amp;B930&amp;"&lt;/a&gt;"</f>
        <v>&lt;a href="set03\tsr\tsr_january_1,_1925_-_january_8,_1931\births\smith,_male_birth_to_forrest_october_22,_1925_p4_tsr.pdf"&gt;Smith&lt;/a&gt;</v>
      </c>
      <c r="T930" s="78" t="str">
        <f>"&lt;tr&gt;&lt;td class="&amp;""""&amp;"dataleft"&amp;""""&amp;"&gt;"&amp;
TEXT(A930,"0")&amp;"&lt;/td&gt;&lt;td class="&amp;""""&amp;"dataleft"&amp;""""&amp;"&gt;"&amp;
TEXT(B930,"")&amp;"&lt;/td&gt;&lt;td class="&amp;""""&amp;"dataleft"&amp;""""&amp;"&gt;"&amp;
TEXT(C930,"")&amp;"&lt;/td&gt;&lt;td class="&amp;""""&amp;"dataleft"&amp;""""&amp;"&gt;"&amp;
TEXT(D930,"0.0")&amp;"&lt;/td&gt;&lt;td class="&amp;""""&amp;"datacenter"&amp;""""&amp;"&gt;"&amp;
TEXT(E930,"0.0")&amp;"&lt;/td&gt;&lt;td class="&amp;""""&amp;"dataright"&amp;""""&amp;"&gt;"&amp;
TEXT(F930,"mmmm d, yyyy")&amp;"&lt;/td&gt;&lt;td class="&amp;""""&amp;"datacenter"&amp;""""&amp;"&gt;"&amp;
TEXT(G930,"0.0")&amp;"&lt;/td&gt;&lt;td class="&amp;""""&amp;"datacenter"&amp;""""&amp;"&gt;"&amp;
TEXT(H930,"0")&amp;"&lt;/td&gt;"&amp;
"&lt;/tr&gt;"</f>
        <v>&lt;tr&gt;&lt;td class="dataleft"&gt;809&lt;/td&gt;&lt;td class="dataleft"&gt;Smith&lt;/td&gt;&lt;td class="dataleft"&gt;&lt;/td&gt;&lt;td class="dataleft"&gt;Forrest&lt;/td&gt;&lt;td class="datacenter"&gt;M&lt;/td&gt;&lt;td class="dataright"&gt;October 22, 1925&lt;/td&gt;&lt;td class="datacenter"&gt;The Sutton Reporter&lt;/td&gt;&lt;td class="datacenter"&gt;4&lt;/td&gt;&lt;/tr&gt;</v>
      </c>
      <c r="U930" s="2">
        <f>LEN(S930)</f>
        <v>131</v>
      </c>
    </row>
    <row r="931" spans="1:21" ht="30" x14ac:dyDescent="0.25">
      <c r="A931" s="2">
        <v>810</v>
      </c>
      <c r="B931" s="4" t="s">
        <v>321</v>
      </c>
      <c r="C931" s="4"/>
      <c r="D931" s="4" t="s">
        <v>11162</v>
      </c>
      <c r="E931" s="5" t="s">
        <v>26</v>
      </c>
      <c r="F931" s="52">
        <v>11261</v>
      </c>
      <c r="G931" s="5" t="s">
        <v>13630</v>
      </c>
      <c r="H931" s="5">
        <v>4</v>
      </c>
      <c r="I931" s="48">
        <v>34</v>
      </c>
      <c r="J931" s="5">
        <v>933</v>
      </c>
      <c r="K931" s="47" t="s">
        <v>20246</v>
      </c>
      <c r="L931" s="46" t="s">
        <v>25751</v>
      </c>
      <c r="M931" s="46"/>
      <c r="N931" s="46"/>
      <c r="O931" s="39">
        <f>YEAR(F931)</f>
        <v>1930</v>
      </c>
      <c r="P931" s="2">
        <f>MONTH(F931)</f>
        <v>10</v>
      </c>
      <c r="Q931" s="2">
        <f>P931</f>
        <v>10</v>
      </c>
      <c r="R931" s="2">
        <f>DAY(F931)</f>
        <v>30</v>
      </c>
      <c r="S931" s="2" t="str">
        <f>"&lt;a href="&amp;""""&amp;L931&amp;"\"&amp;K931&amp;"""&gt;"&amp;B931&amp;"&lt;/a&gt;"</f>
        <v>&lt;a href="set03\tsr\tsr_january_1,_1925_-_january_8,_1931\births\smith,_male_birth_to_henry_r_october_30,_1930_p4_tsr.pdf"&gt;Smith&lt;/a&gt;</v>
      </c>
      <c r="T931" s="78" t="str">
        <f>"&lt;tr&gt;&lt;td class="&amp;""""&amp;"dataleft"&amp;""""&amp;"&gt;"&amp;
TEXT(A931,"0")&amp;"&lt;/td&gt;&lt;td class="&amp;""""&amp;"dataleft"&amp;""""&amp;"&gt;"&amp;
TEXT(B931,"")&amp;"&lt;/td&gt;&lt;td class="&amp;""""&amp;"dataleft"&amp;""""&amp;"&gt;"&amp;
TEXT(C931,"")&amp;"&lt;/td&gt;&lt;td class="&amp;""""&amp;"dataleft"&amp;""""&amp;"&gt;"&amp;
TEXT(D931,"0.0")&amp;"&lt;/td&gt;&lt;td class="&amp;""""&amp;"datacenter"&amp;""""&amp;"&gt;"&amp;
TEXT(E931,"0.0")&amp;"&lt;/td&gt;&lt;td class="&amp;""""&amp;"dataright"&amp;""""&amp;"&gt;"&amp;
TEXT(F931,"mmmm d, yyyy")&amp;"&lt;/td&gt;&lt;td class="&amp;""""&amp;"datacenter"&amp;""""&amp;"&gt;"&amp;
TEXT(G931,"0.0")&amp;"&lt;/td&gt;&lt;td class="&amp;""""&amp;"datacenter"&amp;""""&amp;"&gt;"&amp;
TEXT(H931,"0")&amp;"&lt;/td&gt;"&amp;
"&lt;/tr&gt;"</f>
        <v>&lt;tr&gt;&lt;td class="dataleft"&gt;810&lt;/td&gt;&lt;td class="dataleft"&gt;Smith&lt;/td&gt;&lt;td class="dataleft"&gt;&lt;/td&gt;&lt;td class="dataleft"&gt;Henry R&lt;/td&gt;&lt;td class="datacenter"&gt;M&lt;/td&gt;&lt;td class="dataright"&gt;October 30, 1930&lt;/td&gt;&lt;td class="datacenter"&gt;The Sutton Reporter&lt;/td&gt;&lt;td class="datacenter"&gt;4&lt;/td&gt;&lt;/tr&gt;</v>
      </c>
      <c r="U931" s="2">
        <f>LEN(S931)</f>
        <v>131</v>
      </c>
    </row>
    <row r="932" spans="1:21" x14ac:dyDescent="0.25">
      <c r="A932" s="2">
        <v>818</v>
      </c>
      <c r="B932" s="4" t="s">
        <v>10988</v>
      </c>
      <c r="C932" s="4"/>
      <c r="D932" s="4" t="s">
        <v>5200</v>
      </c>
      <c r="E932" s="5" t="s">
        <v>226</v>
      </c>
      <c r="F932" s="52">
        <v>11093</v>
      </c>
      <c r="G932" s="5" t="s">
        <v>13630</v>
      </c>
      <c r="H932" s="5">
        <v>4</v>
      </c>
      <c r="I932" s="48">
        <v>34</v>
      </c>
      <c r="J932" s="5">
        <v>934</v>
      </c>
      <c r="K932" s="47" t="s">
        <v>20247</v>
      </c>
      <c r="L932" s="46" t="s">
        <v>25751</v>
      </c>
      <c r="M932" s="46"/>
      <c r="N932" s="46"/>
      <c r="O932" s="39">
        <f>YEAR(F932)</f>
        <v>1930</v>
      </c>
      <c r="P932" s="2">
        <f>MONTH(F932)</f>
        <v>5</v>
      </c>
      <c r="Q932" s="2">
        <f>P932</f>
        <v>5</v>
      </c>
      <c r="R932" s="2">
        <f>DAY(F932)</f>
        <v>15</v>
      </c>
      <c r="S932" s="2" t="str">
        <f>"&lt;a href="&amp;""""&amp;L932&amp;"\"&amp;K932&amp;"""&gt;"&amp;B932&amp;"&lt;/a&gt;"</f>
        <v>&lt;a href="set03\tsr\tsr_january_1,_1925_-_january_8,_1931\births\sortland,_female_birth_to_olaf_may_15,_1930_p4_tsr.pdf"&gt;Sortland&lt;/a&gt;</v>
      </c>
      <c r="T932" s="78" t="str">
        <f>"&lt;tr&gt;&lt;td class="&amp;""""&amp;"dataleft"&amp;""""&amp;"&gt;"&amp;
TEXT(A932,"0")&amp;"&lt;/td&gt;&lt;td class="&amp;""""&amp;"dataleft"&amp;""""&amp;"&gt;"&amp;
TEXT(B932,"")&amp;"&lt;/td&gt;&lt;td class="&amp;""""&amp;"dataleft"&amp;""""&amp;"&gt;"&amp;
TEXT(C932,"")&amp;"&lt;/td&gt;&lt;td class="&amp;""""&amp;"dataleft"&amp;""""&amp;"&gt;"&amp;
TEXT(D932,"0.0")&amp;"&lt;/td&gt;&lt;td class="&amp;""""&amp;"datacenter"&amp;""""&amp;"&gt;"&amp;
TEXT(E932,"0.0")&amp;"&lt;/td&gt;&lt;td class="&amp;""""&amp;"dataright"&amp;""""&amp;"&gt;"&amp;
TEXT(F932,"mmmm d, yyyy")&amp;"&lt;/td&gt;&lt;td class="&amp;""""&amp;"datacenter"&amp;""""&amp;"&gt;"&amp;
TEXT(G932,"0.0")&amp;"&lt;/td&gt;&lt;td class="&amp;""""&amp;"datacenter"&amp;""""&amp;"&gt;"&amp;
TEXT(H932,"0")&amp;"&lt;/td&gt;"&amp;
"&lt;/tr&gt;"</f>
        <v>&lt;tr&gt;&lt;td class="dataleft"&gt;818&lt;/td&gt;&lt;td class="dataleft"&gt;Sortland&lt;/td&gt;&lt;td class="dataleft"&gt;&lt;/td&gt;&lt;td class="dataleft"&gt;Olaf&lt;/td&gt;&lt;td class="datacenter"&gt;F&lt;/td&gt;&lt;td class="dataright"&gt;May 15, 1930&lt;/td&gt;&lt;td class="datacenter"&gt;The Sutton Reporter&lt;/td&gt;&lt;td class="datacenter"&gt;4&lt;/td&gt;&lt;/tr&gt;</v>
      </c>
      <c r="U932" s="2">
        <f>LEN(S932)</f>
        <v>132</v>
      </c>
    </row>
    <row r="933" spans="1:21" ht="30" x14ac:dyDescent="0.25">
      <c r="A933" s="2">
        <v>819</v>
      </c>
      <c r="B933" s="4" t="s">
        <v>10512</v>
      </c>
      <c r="C933" s="4"/>
      <c r="D933" s="4" t="s">
        <v>10513</v>
      </c>
      <c r="E933" s="5" t="s">
        <v>26</v>
      </c>
      <c r="F933" s="52">
        <v>10085</v>
      </c>
      <c r="G933" s="5" t="s">
        <v>13630</v>
      </c>
      <c r="H933" s="5">
        <v>4</v>
      </c>
      <c r="I933" s="48">
        <v>34</v>
      </c>
      <c r="J933" s="5">
        <v>935</v>
      </c>
      <c r="K933" s="47" t="s">
        <v>20248</v>
      </c>
      <c r="L933" s="46" t="s">
        <v>25751</v>
      </c>
      <c r="M933" s="46"/>
      <c r="N933" s="46"/>
      <c r="O933" s="39">
        <f>YEAR(F933)</f>
        <v>1927</v>
      </c>
      <c r="P933" s="2">
        <f>MONTH(F933)</f>
        <v>8</v>
      </c>
      <c r="Q933" s="2">
        <f>P933</f>
        <v>8</v>
      </c>
      <c r="R933" s="2">
        <f>DAY(F933)</f>
        <v>11</v>
      </c>
      <c r="S933" s="2" t="str">
        <f>"&lt;a href="&amp;""""&amp;L933&amp;"\"&amp;K933&amp;"""&gt;"&amp;B933&amp;"&lt;/a&gt;"</f>
        <v>&lt;a href="set03\tsr\tsr_january_1,_1925_-_january_8,_1931\births\sorvik,_male_birth_to_harold_august_11,_1927_p4_tsr.pdf"&gt;Sorvik&lt;/a&gt;</v>
      </c>
      <c r="T933" s="78" t="str">
        <f>"&lt;tr&gt;&lt;td class="&amp;""""&amp;"dataleft"&amp;""""&amp;"&gt;"&amp;
TEXT(A933,"0")&amp;"&lt;/td&gt;&lt;td class="&amp;""""&amp;"dataleft"&amp;""""&amp;"&gt;"&amp;
TEXT(B933,"")&amp;"&lt;/td&gt;&lt;td class="&amp;""""&amp;"dataleft"&amp;""""&amp;"&gt;"&amp;
TEXT(C933,"")&amp;"&lt;/td&gt;&lt;td class="&amp;""""&amp;"dataleft"&amp;""""&amp;"&gt;"&amp;
TEXT(D933,"0.0")&amp;"&lt;/td&gt;&lt;td class="&amp;""""&amp;"datacenter"&amp;""""&amp;"&gt;"&amp;
TEXT(E933,"0.0")&amp;"&lt;/td&gt;&lt;td class="&amp;""""&amp;"dataright"&amp;""""&amp;"&gt;"&amp;
TEXT(F933,"mmmm d, yyyy")&amp;"&lt;/td&gt;&lt;td class="&amp;""""&amp;"datacenter"&amp;""""&amp;"&gt;"&amp;
TEXT(G933,"0.0")&amp;"&lt;/td&gt;&lt;td class="&amp;""""&amp;"datacenter"&amp;""""&amp;"&gt;"&amp;
TEXT(H933,"0")&amp;"&lt;/td&gt;"&amp;
"&lt;/tr&gt;"</f>
        <v>&lt;tr&gt;&lt;td class="dataleft"&gt;819&lt;/td&gt;&lt;td class="dataleft"&gt;Sorvik&lt;/td&gt;&lt;td class="dataleft"&gt;&lt;/td&gt;&lt;td class="dataleft"&gt;Harold&lt;/td&gt;&lt;td class="datacenter"&gt;M&lt;/td&gt;&lt;td class="dataright"&gt;August 11, 1927&lt;/td&gt;&lt;td class="datacenter"&gt;The Sutton Reporter&lt;/td&gt;&lt;td class="datacenter"&gt;4&lt;/td&gt;&lt;/tr&gt;</v>
      </c>
      <c r="U933" s="2">
        <f>LEN(S933)</f>
        <v>131</v>
      </c>
    </row>
    <row r="934" spans="1:21" ht="30" x14ac:dyDescent="0.25">
      <c r="A934" s="2">
        <v>827</v>
      </c>
      <c r="B934" s="4" t="s">
        <v>322</v>
      </c>
      <c r="C934" s="4"/>
      <c r="D934" s="4" t="s">
        <v>345</v>
      </c>
      <c r="E934" s="5" t="s">
        <v>226</v>
      </c>
      <c r="F934" s="52">
        <v>10855</v>
      </c>
      <c r="G934" s="5" t="s">
        <v>13630</v>
      </c>
      <c r="H934" s="5">
        <v>4</v>
      </c>
      <c r="I934" s="48">
        <v>34</v>
      </c>
      <c r="J934" s="5">
        <v>936</v>
      </c>
      <c r="K934" s="47" t="s">
        <v>20249</v>
      </c>
      <c r="L934" s="46" t="s">
        <v>25751</v>
      </c>
      <c r="M934" s="46"/>
      <c r="N934" s="46"/>
      <c r="O934" s="39">
        <f>YEAR(F934)</f>
        <v>1929</v>
      </c>
      <c r="P934" s="2">
        <f>MONTH(F934)</f>
        <v>9</v>
      </c>
      <c r="Q934" s="2">
        <f>P934</f>
        <v>9</v>
      </c>
      <c r="R934" s="2">
        <f>DAY(F934)</f>
        <v>19</v>
      </c>
      <c r="S934" s="2" t="str">
        <f>"&lt;a href="&amp;""""&amp;L934&amp;"\"&amp;K934&amp;"""&gt;"&amp;B934&amp;"&lt;/a&gt;"</f>
        <v>&lt;a href="set03\tsr\tsr_january_1,_1925_-_january_8,_1931\births\starr,_female_birth_to_a_m_september_19,_1929_p4_tsr.pdf"&gt;Starr&lt;/a&gt;</v>
      </c>
      <c r="T934" s="78" t="str">
        <f>"&lt;tr&gt;&lt;td class="&amp;""""&amp;"dataleft"&amp;""""&amp;"&gt;"&amp;
TEXT(A934,"0")&amp;"&lt;/td&gt;&lt;td class="&amp;""""&amp;"dataleft"&amp;""""&amp;"&gt;"&amp;
TEXT(B934,"")&amp;"&lt;/td&gt;&lt;td class="&amp;""""&amp;"dataleft"&amp;""""&amp;"&gt;"&amp;
TEXT(C934,"")&amp;"&lt;/td&gt;&lt;td class="&amp;""""&amp;"dataleft"&amp;""""&amp;"&gt;"&amp;
TEXT(D934,"0.0")&amp;"&lt;/td&gt;&lt;td class="&amp;""""&amp;"datacenter"&amp;""""&amp;"&gt;"&amp;
TEXT(E934,"0.0")&amp;"&lt;/td&gt;&lt;td class="&amp;""""&amp;"dataright"&amp;""""&amp;"&gt;"&amp;
TEXT(F934,"mmmm d, yyyy")&amp;"&lt;/td&gt;&lt;td class="&amp;""""&amp;"datacenter"&amp;""""&amp;"&gt;"&amp;
TEXT(G934,"0.0")&amp;"&lt;/td&gt;&lt;td class="&amp;""""&amp;"datacenter"&amp;""""&amp;"&gt;"&amp;
TEXT(H934,"0")&amp;"&lt;/td&gt;"&amp;
"&lt;/tr&gt;"</f>
        <v>&lt;tr&gt;&lt;td class="dataleft"&gt;827&lt;/td&gt;&lt;td class="dataleft"&gt;Starr&lt;/td&gt;&lt;td class="dataleft"&gt;&lt;/td&gt;&lt;td class="dataleft"&gt;A M&lt;/td&gt;&lt;td class="datacenter"&gt;F&lt;/td&gt;&lt;td class="dataright"&gt;September 19, 1929&lt;/td&gt;&lt;td class="datacenter"&gt;The Sutton Reporter&lt;/td&gt;&lt;td class="datacenter"&gt;4&lt;/td&gt;&lt;/tr&gt;</v>
      </c>
      <c r="U934" s="2">
        <f>LEN(S934)</f>
        <v>131</v>
      </c>
    </row>
    <row r="935" spans="1:21" x14ac:dyDescent="0.25">
      <c r="A935" s="2">
        <v>861</v>
      </c>
      <c r="B935" s="4" t="s">
        <v>323</v>
      </c>
      <c r="C935" s="4"/>
      <c r="D935" s="4" t="s">
        <v>106</v>
      </c>
      <c r="E935" s="5" t="s">
        <v>226</v>
      </c>
      <c r="F935" s="52">
        <v>9231</v>
      </c>
      <c r="G935" s="5" t="s">
        <v>13630</v>
      </c>
      <c r="H935" s="5">
        <v>1</v>
      </c>
      <c r="I935" s="48">
        <v>34</v>
      </c>
      <c r="J935" s="5">
        <v>937</v>
      </c>
      <c r="K935" s="47" t="s">
        <v>20250</v>
      </c>
      <c r="L935" s="46" t="s">
        <v>25751</v>
      </c>
      <c r="M935" s="46"/>
      <c r="N935" s="46"/>
      <c r="O935" s="39">
        <f>YEAR(F935)</f>
        <v>1925</v>
      </c>
      <c r="P935" s="2">
        <f>MONTH(F935)</f>
        <v>4</v>
      </c>
      <c r="Q935" s="2">
        <f>P935</f>
        <v>4</v>
      </c>
      <c r="R935" s="2">
        <f>DAY(F935)</f>
        <v>9</v>
      </c>
      <c r="S935" s="2" t="str">
        <f>"&lt;a href="&amp;""""&amp;L935&amp;"\"&amp;K935&amp;"""&gt;"&amp;B935&amp;"&lt;/a&gt;"</f>
        <v>&lt;a href="set03\tsr\tsr_january_1,_1925_-_january_8,_1931\births\sutton,_female_birth_to_will_april_9,_1925_p1_tsr.pdf"&gt;Sutton&lt;/a&gt;</v>
      </c>
      <c r="T935" s="78" t="str">
        <f>"&lt;tr&gt;&lt;td class="&amp;""""&amp;"dataleft"&amp;""""&amp;"&gt;"&amp;
TEXT(A935,"0")&amp;"&lt;/td&gt;&lt;td class="&amp;""""&amp;"dataleft"&amp;""""&amp;"&gt;"&amp;
TEXT(B935,"")&amp;"&lt;/td&gt;&lt;td class="&amp;""""&amp;"dataleft"&amp;""""&amp;"&gt;"&amp;
TEXT(C935,"")&amp;"&lt;/td&gt;&lt;td class="&amp;""""&amp;"dataleft"&amp;""""&amp;"&gt;"&amp;
TEXT(D935,"0.0")&amp;"&lt;/td&gt;&lt;td class="&amp;""""&amp;"datacenter"&amp;""""&amp;"&gt;"&amp;
TEXT(E935,"0.0")&amp;"&lt;/td&gt;&lt;td class="&amp;""""&amp;"dataright"&amp;""""&amp;"&gt;"&amp;
TEXT(F935,"mmmm d, yyyy")&amp;"&lt;/td&gt;&lt;td class="&amp;""""&amp;"datacenter"&amp;""""&amp;"&gt;"&amp;
TEXT(G935,"0.0")&amp;"&lt;/td&gt;&lt;td class="&amp;""""&amp;"datacenter"&amp;""""&amp;"&gt;"&amp;
TEXT(H935,"0")&amp;"&lt;/td&gt;"&amp;
"&lt;/tr&gt;"</f>
        <v>&lt;tr&gt;&lt;td class="dataleft"&gt;861&lt;/td&gt;&lt;td class="dataleft"&gt;Sutton&lt;/td&gt;&lt;td class="dataleft"&gt;&lt;/td&gt;&lt;td class="dataleft"&gt;Will&lt;/td&gt;&lt;td class="datacenter"&gt;F&lt;/td&gt;&lt;td class="dataright"&gt;April 9, 1925&lt;/td&gt;&lt;td class="datacenter"&gt;The Sutton Reporter&lt;/td&gt;&lt;td class="datacenter"&gt;1&lt;/td&gt;&lt;/tr&gt;</v>
      </c>
      <c r="U935" s="2">
        <f>LEN(S935)</f>
        <v>129</v>
      </c>
    </row>
    <row r="936" spans="1:21" x14ac:dyDescent="0.25">
      <c r="A936" s="2">
        <v>876</v>
      </c>
      <c r="B936" s="4" t="s">
        <v>10805</v>
      </c>
      <c r="C936" s="4"/>
      <c r="D936" s="4" t="s">
        <v>10806</v>
      </c>
      <c r="E936" s="5" t="s">
        <v>26</v>
      </c>
      <c r="F936" s="52">
        <v>10778</v>
      </c>
      <c r="G936" s="5" t="s">
        <v>13630</v>
      </c>
      <c r="H936" s="5">
        <v>4</v>
      </c>
      <c r="I936" s="48">
        <v>34</v>
      </c>
      <c r="J936" s="5">
        <v>938</v>
      </c>
      <c r="K936" s="47" t="s">
        <v>20251</v>
      </c>
      <c r="L936" s="46" t="s">
        <v>25751</v>
      </c>
      <c r="M936" s="46"/>
      <c r="N936" s="46"/>
      <c r="O936" s="39">
        <f>YEAR(F936)</f>
        <v>1929</v>
      </c>
      <c r="P936" s="2">
        <f>MONTH(F936)</f>
        <v>7</v>
      </c>
      <c r="Q936" s="2">
        <f>P936</f>
        <v>7</v>
      </c>
      <c r="R936" s="2">
        <f>DAY(F936)</f>
        <v>4</v>
      </c>
      <c r="S936" s="2" t="str">
        <f>"&lt;a href="&amp;""""&amp;L936&amp;"\"&amp;K936&amp;"""&gt;"&amp;B936&amp;"&lt;/a&gt;"</f>
        <v>&lt;a href="set03\tsr\tsr_january_1,_1925_-_january_8,_1931\births\thoreson,_male_birth_to_l_v_july_4,_1929_p4_tsr.pdf"&gt;Thoreson&lt;/a&gt;</v>
      </c>
      <c r="T936" s="78" t="str">
        <f>"&lt;tr&gt;&lt;td class="&amp;""""&amp;"dataleft"&amp;""""&amp;"&gt;"&amp;
TEXT(A936,"0")&amp;"&lt;/td&gt;&lt;td class="&amp;""""&amp;"dataleft"&amp;""""&amp;"&gt;"&amp;
TEXT(B936,"")&amp;"&lt;/td&gt;&lt;td class="&amp;""""&amp;"dataleft"&amp;""""&amp;"&gt;"&amp;
TEXT(C936,"")&amp;"&lt;/td&gt;&lt;td class="&amp;""""&amp;"dataleft"&amp;""""&amp;"&gt;"&amp;
TEXT(D936,"0.0")&amp;"&lt;/td&gt;&lt;td class="&amp;""""&amp;"datacenter"&amp;""""&amp;"&gt;"&amp;
TEXT(E936,"0.0")&amp;"&lt;/td&gt;&lt;td class="&amp;""""&amp;"dataright"&amp;""""&amp;"&gt;"&amp;
TEXT(F936,"mmmm d, yyyy")&amp;"&lt;/td&gt;&lt;td class="&amp;""""&amp;"datacenter"&amp;""""&amp;"&gt;"&amp;
TEXT(G936,"0.0")&amp;"&lt;/td&gt;&lt;td class="&amp;""""&amp;"datacenter"&amp;""""&amp;"&gt;"&amp;
TEXT(H936,"0")&amp;"&lt;/td&gt;"&amp;
"&lt;/tr&gt;"</f>
        <v>&lt;tr&gt;&lt;td class="dataleft"&gt;876&lt;/td&gt;&lt;td class="dataleft"&gt;Thoreson&lt;/td&gt;&lt;td class="dataleft"&gt;&lt;/td&gt;&lt;td class="dataleft"&gt;L V&lt;/td&gt;&lt;td class="datacenter"&gt;M&lt;/td&gt;&lt;td class="dataright"&gt;July 4, 1929&lt;/td&gt;&lt;td class="datacenter"&gt;The Sutton Reporter&lt;/td&gt;&lt;td class="datacenter"&gt;4&lt;/td&gt;&lt;/tr&gt;</v>
      </c>
      <c r="U936" s="2">
        <f>LEN(S936)</f>
        <v>129</v>
      </c>
    </row>
    <row r="937" spans="1:21" ht="30" x14ac:dyDescent="0.25">
      <c r="A937" s="2">
        <v>890</v>
      </c>
      <c r="B937" s="4" t="s">
        <v>327</v>
      </c>
      <c r="C937" s="4"/>
      <c r="D937" s="4" t="s">
        <v>5696</v>
      </c>
      <c r="E937" s="5" t="s">
        <v>26</v>
      </c>
      <c r="F937" s="52">
        <v>10491</v>
      </c>
      <c r="G937" s="5" t="s">
        <v>13630</v>
      </c>
      <c r="H937" s="5">
        <v>4</v>
      </c>
      <c r="I937" s="48">
        <v>34</v>
      </c>
      <c r="J937" s="5">
        <v>939</v>
      </c>
      <c r="K937" s="47" t="s">
        <v>20253</v>
      </c>
      <c r="L937" s="46" t="s">
        <v>25751</v>
      </c>
      <c r="M937" s="46"/>
      <c r="N937" s="46"/>
      <c r="O937" s="39">
        <f>YEAR(F937)</f>
        <v>1928</v>
      </c>
      <c r="P937" s="2">
        <f>MONTH(F937)</f>
        <v>9</v>
      </c>
      <c r="Q937" s="2">
        <f>P937</f>
        <v>9</v>
      </c>
      <c r="R937" s="2">
        <f>DAY(F937)</f>
        <v>20</v>
      </c>
      <c r="S937" s="2" t="str">
        <f>"&lt;a href="&amp;""""&amp;L937&amp;"\"&amp;K937&amp;"""&gt;"&amp;B937&amp;"&lt;/a&gt;"</f>
        <v>&lt;a href="set03\tsr\tsr_january_1,_1925_-_january_8,_1931\births\wagoner,_male_birth_to_r_c_september_20,_1928_p4_tsr.pdf"&gt;Wagoner&lt;/a&gt;</v>
      </c>
      <c r="T937" s="78" t="str">
        <f>"&lt;tr&gt;&lt;td class="&amp;""""&amp;"dataleft"&amp;""""&amp;"&gt;"&amp;
TEXT(A937,"0")&amp;"&lt;/td&gt;&lt;td class="&amp;""""&amp;"dataleft"&amp;""""&amp;"&gt;"&amp;
TEXT(B937,"")&amp;"&lt;/td&gt;&lt;td class="&amp;""""&amp;"dataleft"&amp;""""&amp;"&gt;"&amp;
TEXT(C937,"")&amp;"&lt;/td&gt;&lt;td class="&amp;""""&amp;"dataleft"&amp;""""&amp;"&gt;"&amp;
TEXT(D937,"0.0")&amp;"&lt;/td&gt;&lt;td class="&amp;""""&amp;"datacenter"&amp;""""&amp;"&gt;"&amp;
TEXT(E937,"0.0")&amp;"&lt;/td&gt;&lt;td class="&amp;""""&amp;"dataright"&amp;""""&amp;"&gt;"&amp;
TEXT(F937,"mmmm d, yyyy")&amp;"&lt;/td&gt;&lt;td class="&amp;""""&amp;"datacenter"&amp;""""&amp;"&gt;"&amp;
TEXT(G937,"0.0")&amp;"&lt;/td&gt;&lt;td class="&amp;""""&amp;"datacenter"&amp;""""&amp;"&gt;"&amp;
TEXT(H937,"0")&amp;"&lt;/td&gt;"&amp;
"&lt;/tr&gt;"</f>
        <v>&lt;tr&gt;&lt;td class="dataleft"&gt;890&lt;/td&gt;&lt;td class="dataleft"&gt;Wagoner&lt;/td&gt;&lt;td class="dataleft"&gt;&lt;/td&gt;&lt;td class="dataleft"&gt;R C&lt;/td&gt;&lt;td class="datacenter"&gt;M&lt;/td&gt;&lt;td class="dataright"&gt;September 20, 1928&lt;/td&gt;&lt;td class="datacenter"&gt;The Sutton Reporter&lt;/td&gt;&lt;td class="datacenter"&gt;4&lt;/td&gt;&lt;/tr&gt;</v>
      </c>
      <c r="U937" s="2">
        <f>LEN(S937)</f>
        <v>133</v>
      </c>
    </row>
    <row r="938" spans="1:21" ht="30" x14ac:dyDescent="0.25">
      <c r="A938" s="2">
        <v>891</v>
      </c>
      <c r="B938" s="4" t="s">
        <v>327</v>
      </c>
      <c r="C938" s="4"/>
      <c r="D938" s="4" t="s">
        <v>5696</v>
      </c>
      <c r="E938" s="5" t="s">
        <v>226</v>
      </c>
      <c r="F938" s="52">
        <v>10932</v>
      </c>
      <c r="G938" s="5" t="s">
        <v>13630</v>
      </c>
      <c r="H938" s="5">
        <v>4</v>
      </c>
      <c r="I938" s="48">
        <v>34</v>
      </c>
      <c r="J938" s="5">
        <v>940</v>
      </c>
      <c r="K938" s="47" t="s">
        <v>20252</v>
      </c>
      <c r="L938" s="46" t="s">
        <v>25751</v>
      </c>
      <c r="M938" s="46"/>
      <c r="N938" s="46"/>
      <c r="O938" s="39">
        <f>YEAR(F938)</f>
        <v>1929</v>
      </c>
      <c r="P938" s="2">
        <f>MONTH(F938)</f>
        <v>12</v>
      </c>
      <c r="Q938" s="2">
        <f>P938</f>
        <v>12</v>
      </c>
      <c r="R938" s="2">
        <f>DAY(F938)</f>
        <v>5</v>
      </c>
      <c r="S938" s="2" t="str">
        <f>"&lt;a href="&amp;""""&amp;L938&amp;"\"&amp;K938&amp;"""&gt;"&amp;B938&amp;"&lt;/a&gt;"</f>
        <v>&lt;a href="set03\tsr\tsr_january_1,_1925_-_january_8,_1931\births\wagoner,_female_birth_to_r_c_december_5,_1929_p4_tsr.pdf"&gt;Wagoner&lt;/a&gt;</v>
      </c>
      <c r="T938" s="78" t="str">
        <f>"&lt;tr&gt;&lt;td class="&amp;""""&amp;"dataleft"&amp;""""&amp;"&gt;"&amp;
TEXT(A938,"0")&amp;"&lt;/td&gt;&lt;td class="&amp;""""&amp;"dataleft"&amp;""""&amp;"&gt;"&amp;
TEXT(B938,"")&amp;"&lt;/td&gt;&lt;td class="&amp;""""&amp;"dataleft"&amp;""""&amp;"&gt;"&amp;
TEXT(C938,"")&amp;"&lt;/td&gt;&lt;td class="&amp;""""&amp;"dataleft"&amp;""""&amp;"&gt;"&amp;
TEXT(D938,"0.0")&amp;"&lt;/td&gt;&lt;td class="&amp;""""&amp;"datacenter"&amp;""""&amp;"&gt;"&amp;
TEXT(E938,"0.0")&amp;"&lt;/td&gt;&lt;td class="&amp;""""&amp;"dataright"&amp;""""&amp;"&gt;"&amp;
TEXT(F938,"mmmm d, yyyy")&amp;"&lt;/td&gt;&lt;td class="&amp;""""&amp;"datacenter"&amp;""""&amp;"&gt;"&amp;
TEXT(G938,"0.0")&amp;"&lt;/td&gt;&lt;td class="&amp;""""&amp;"datacenter"&amp;""""&amp;"&gt;"&amp;
TEXT(H938,"0")&amp;"&lt;/td&gt;"&amp;
"&lt;/tr&gt;"</f>
        <v>&lt;tr&gt;&lt;td class="dataleft"&gt;891&lt;/td&gt;&lt;td class="dataleft"&gt;Wagoner&lt;/td&gt;&lt;td class="dataleft"&gt;&lt;/td&gt;&lt;td class="dataleft"&gt;R C&lt;/td&gt;&lt;td class="datacenter"&gt;F&lt;/td&gt;&lt;td class="dataright"&gt;December 5, 1929&lt;/td&gt;&lt;td class="datacenter"&gt;The Sutton Reporter&lt;/td&gt;&lt;td class="datacenter"&gt;4&lt;/td&gt;&lt;/tr&gt;</v>
      </c>
      <c r="U938" s="2">
        <f>LEN(S938)</f>
        <v>133</v>
      </c>
    </row>
    <row r="939" spans="1:21" x14ac:dyDescent="0.25">
      <c r="A939" s="2">
        <v>923</v>
      </c>
      <c r="B939" s="4" t="s">
        <v>10667</v>
      </c>
      <c r="C939" s="4"/>
      <c r="D939" s="4" t="s">
        <v>296</v>
      </c>
      <c r="E939" s="5" t="s">
        <v>226</v>
      </c>
      <c r="F939" s="52">
        <v>10344</v>
      </c>
      <c r="G939" s="5" t="s">
        <v>13630</v>
      </c>
      <c r="H939" s="5">
        <v>6</v>
      </c>
      <c r="I939" s="48">
        <v>34</v>
      </c>
      <c r="J939" s="5">
        <v>941</v>
      </c>
      <c r="K939" s="47" t="s">
        <v>20254</v>
      </c>
      <c r="L939" s="46" t="s">
        <v>25751</v>
      </c>
      <c r="M939" s="46"/>
      <c r="N939" s="46"/>
      <c r="O939" s="39">
        <f>YEAR(F939)</f>
        <v>1928</v>
      </c>
      <c r="P939" s="2">
        <f>MONTH(F939)</f>
        <v>4</v>
      </c>
      <c r="Q939" s="2">
        <f>P939</f>
        <v>4</v>
      </c>
      <c r="R939" s="2">
        <f>DAY(F939)</f>
        <v>26</v>
      </c>
      <c r="S939" s="2" t="str">
        <f>"&lt;a href="&amp;""""&amp;L939&amp;"\"&amp;K939&amp;"""&gt;"&amp;B939&amp;"&lt;/a&gt;"</f>
        <v>&lt;a href="set03\tsr\tsr_january_1,_1925_-_january_8,_1931\births\werner,_female_birth_to_wm_april_26,_1928_p6_tsr.pdf"&gt;Werner&lt;/a&gt;</v>
      </c>
      <c r="T939" s="78" t="str">
        <f>"&lt;tr&gt;&lt;td class="&amp;""""&amp;"dataleft"&amp;""""&amp;"&gt;"&amp;
TEXT(A939,"0")&amp;"&lt;/td&gt;&lt;td class="&amp;""""&amp;"dataleft"&amp;""""&amp;"&gt;"&amp;
TEXT(B939,"")&amp;"&lt;/td&gt;&lt;td class="&amp;""""&amp;"dataleft"&amp;""""&amp;"&gt;"&amp;
TEXT(C939,"")&amp;"&lt;/td&gt;&lt;td class="&amp;""""&amp;"dataleft"&amp;""""&amp;"&gt;"&amp;
TEXT(D939,"0.0")&amp;"&lt;/td&gt;&lt;td class="&amp;""""&amp;"datacenter"&amp;""""&amp;"&gt;"&amp;
TEXT(E939,"0.0")&amp;"&lt;/td&gt;&lt;td class="&amp;""""&amp;"dataright"&amp;""""&amp;"&gt;"&amp;
TEXT(F939,"mmmm d, yyyy")&amp;"&lt;/td&gt;&lt;td class="&amp;""""&amp;"datacenter"&amp;""""&amp;"&gt;"&amp;
TEXT(G939,"0.0")&amp;"&lt;/td&gt;&lt;td class="&amp;""""&amp;"datacenter"&amp;""""&amp;"&gt;"&amp;
TEXT(H939,"0")&amp;"&lt;/td&gt;"&amp;
"&lt;/tr&gt;"</f>
        <v>&lt;tr&gt;&lt;td class="dataleft"&gt;923&lt;/td&gt;&lt;td class="dataleft"&gt;Werner&lt;/td&gt;&lt;td class="dataleft"&gt;&lt;/td&gt;&lt;td class="dataleft"&gt;Wm&lt;/td&gt;&lt;td class="datacenter"&gt;F&lt;/td&gt;&lt;td class="dataright"&gt;April 26, 1928&lt;/td&gt;&lt;td class="datacenter"&gt;The Sutton Reporter&lt;/td&gt;&lt;td class="datacenter"&gt;6&lt;/td&gt;&lt;/tr&gt;</v>
      </c>
      <c r="U939" s="2">
        <f>LEN(S939)</f>
        <v>128</v>
      </c>
    </row>
    <row r="940" spans="1:21" ht="30" x14ac:dyDescent="0.25">
      <c r="A940" s="2">
        <v>940</v>
      </c>
      <c r="B940" s="4" t="s">
        <v>331</v>
      </c>
      <c r="C940" s="4"/>
      <c r="D940" s="4" t="s">
        <v>10257</v>
      </c>
      <c r="E940" s="5" t="s">
        <v>26</v>
      </c>
      <c r="F940" s="52">
        <v>9147</v>
      </c>
      <c r="G940" s="5" t="s">
        <v>13630</v>
      </c>
      <c r="H940" s="5">
        <v>1</v>
      </c>
      <c r="I940" s="48">
        <v>34</v>
      </c>
      <c r="J940" s="5">
        <v>942</v>
      </c>
      <c r="K940" s="47" t="s">
        <v>20255</v>
      </c>
      <c r="L940" s="46" t="s">
        <v>25751</v>
      </c>
      <c r="M940" s="46"/>
      <c r="N940" s="46"/>
      <c r="O940" s="39">
        <f>YEAR(F940)</f>
        <v>1925</v>
      </c>
      <c r="P940" s="2">
        <f>MONTH(F940)</f>
        <v>1</v>
      </c>
      <c r="Q940" s="2">
        <f>P940</f>
        <v>1</v>
      </c>
      <c r="R940" s="2">
        <f>DAY(F940)</f>
        <v>15</v>
      </c>
      <c r="S940" s="2" t="str">
        <f>"&lt;a href="&amp;""""&amp;L940&amp;"\"&amp;K940&amp;"""&gt;"&amp;B940&amp;"&lt;/a&gt;"</f>
        <v>&lt;a href="set03\tsr\tsr_january_1,_1925_-_january_8,_1931\births\williams,_male_birth_to_barry_january_15,_1925_p1_tsr.pdf"&gt;Williams&lt;/a&gt;</v>
      </c>
      <c r="T940" s="78" t="str">
        <f>"&lt;tr&gt;&lt;td class="&amp;""""&amp;"dataleft"&amp;""""&amp;"&gt;"&amp;
TEXT(A940,"0")&amp;"&lt;/td&gt;&lt;td class="&amp;""""&amp;"dataleft"&amp;""""&amp;"&gt;"&amp;
TEXT(B940,"")&amp;"&lt;/td&gt;&lt;td class="&amp;""""&amp;"dataleft"&amp;""""&amp;"&gt;"&amp;
TEXT(C940,"")&amp;"&lt;/td&gt;&lt;td class="&amp;""""&amp;"dataleft"&amp;""""&amp;"&gt;"&amp;
TEXT(D940,"0.0")&amp;"&lt;/td&gt;&lt;td class="&amp;""""&amp;"datacenter"&amp;""""&amp;"&gt;"&amp;
TEXT(E940,"0.0")&amp;"&lt;/td&gt;&lt;td class="&amp;""""&amp;"dataright"&amp;""""&amp;"&gt;"&amp;
TEXT(F940,"mmmm d, yyyy")&amp;"&lt;/td&gt;&lt;td class="&amp;""""&amp;"datacenter"&amp;""""&amp;"&gt;"&amp;
TEXT(G940,"0.0")&amp;"&lt;/td&gt;&lt;td class="&amp;""""&amp;"datacenter"&amp;""""&amp;"&gt;"&amp;
TEXT(H940,"0")&amp;"&lt;/td&gt;"&amp;
"&lt;/tr&gt;"</f>
        <v>&lt;tr&gt;&lt;td class="dataleft"&gt;940&lt;/td&gt;&lt;td class="dataleft"&gt;Williams&lt;/td&gt;&lt;td class="dataleft"&gt;&lt;/td&gt;&lt;td class="dataleft"&gt;Barry&lt;/td&gt;&lt;td class="datacenter"&gt;M&lt;/td&gt;&lt;td class="dataright"&gt;January 15, 1925&lt;/td&gt;&lt;td class="datacenter"&gt;The Sutton Reporter&lt;/td&gt;&lt;td class="datacenter"&gt;1&lt;/td&gt;&lt;/tr&gt;</v>
      </c>
      <c r="U940" s="2">
        <f>LEN(S940)</f>
        <v>135</v>
      </c>
    </row>
    <row r="941" spans="1:21" x14ac:dyDescent="0.25">
      <c r="A941" s="2">
        <v>949</v>
      </c>
      <c r="B941" s="4" t="s">
        <v>8476</v>
      </c>
      <c r="C941" s="4"/>
      <c r="D941" s="4" t="s">
        <v>10807</v>
      </c>
      <c r="E941" s="5" t="s">
        <v>26</v>
      </c>
      <c r="F941" s="52">
        <v>10736</v>
      </c>
      <c r="G941" s="5" t="s">
        <v>13630</v>
      </c>
      <c r="H941" s="5">
        <v>1</v>
      </c>
      <c r="I941" s="48">
        <v>34</v>
      </c>
      <c r="J941" s="5">
        <v>943</v>
      </c>
      <c r="K941" s="47" t="s">
        <v>20256</v>
      </c>
      <c r="L941" s="46" t="s">
        <v>25751</v>
      </c>
      <c r="M941" s="46"/>
      <c r="N941" s="46"/>
      <c r="O941" s="39">
        <f>YEAR(F941)</f>
        <v>1929</v>
      </c>
      <c r="P941" s="2">
        <f>MONTH(F941)</f>
        <v>5</v>
      </c>
      <c r="Q941" s="2">
        <f>P941</f>
        <v>5</v>
      </c>
      <c r="R941" s="2">
        <f>DAY(F941)</f>
        <v>23</v>
      </c>
      <c r="S941" s="2" t="str">
        <f>"&lt;a href="&amp;""""&amp;L941&amp;"\"&amp;K941&amp;"""&gt;"&amp;B941&amp;"&lt;/a&gt;"</f>
        <v>&lt;a href="set03\tsr\tsr_january_1,_1925_-_january_8,_1931\births\wright,_male_birth_to_a_w_may_23,_1929_p1_tsr.pdf"&gt;Wright&lt;/a&gt;</v>
      </c>
      <c r="T941" s="78" t="str">
        <f>"&lt;tr&gt;&lt;td class="&amp;""""&amp;"dataleft"&amp;""""&amp;"&gt;"&amp;
TEXT(A941,"0")&amp;"&lt;/td&gt;&lt;td class="&amp;""""&amp;"dataleft"&amp;""""&amp;"&gt;"&amp;
TEXT(B941,"")&amp;"&lt;/td&gt;&lt;td class="&amp;""""&amp;"dataleft"&amp;""""&amp;"&gt;"&amp;
TEXT(C941,"")&amp;"&lt;/td&gt;&lt;td class="&amp;""""&amp;"dataleft"&amp;""""&amp;"&gt;"&amp;
TEXT(D941,"0.0")&amp;"&lt;/td&gt;&lt;td class="&amp;""""&amp;"datacenter"&amp;""""&amp;"&gt;"&amp;
TEXT(E941,"0.0")&amp;"&lt;/td&gt;&lt;td class="&amp;""""&amp;"dataright"&amp;""""&amp;"&gt;"&amp;
TEXT(F941,"mmmm d, yyyy")&amp;"&lt;/td&gt;&lt;td class="&amp;""""&amp;"datacenter"&amp;""""&amp;"&gt;"&amp;
TEXT(G941,"0.0")&amp;"&lt;/td&gt;&lt;td class="&amp;""""&amp;"datacenter"&amp;""""&amp;"&gt;"&amp;
TEXT(H941,"0")&amp;"&lt;/td&gt;"&amp;
"&lt;/tr&gt;"</f>
        <v>&lt;tr&gt;&lt;td class="dataleft"&gt;949&lt;/td&gt;&lt;td class="dataleft"&gt;Wright&lt;/td&gt;&lt;td class="dataleft"&gt;&lt;/td&gt;&lt;td class="dataleft"&gt;A W&lt;/td&gt;&lt;td class="datacenter"&gt;M&lt;/td&gt;&lt;td class="dataright"&gt;May 23, 1929&lt;/td&gt;&lt;td class="datacenter"&gt;The Sutton Reporter&lt;/td&gt;&lt;td class="datacenter"&gt;1&lt;/td&gt;&lt;/tr&gt;</v>
      </c>
      <c r="U941" s="2">
        <f>LEN(S941)</f>
        <v>125</v>
      </c>
    </row>
    <row r="942" spans="1:21" ht="30" x14ac:dyDescent="0.25">
      <c r="A942" s="2">
        <v>17</v>
      </c>
      <c r="B942" s="4" t="s">
        <v>105</v>
      </c>
      <c r="C942" s="4"/>
      <c r="D942" s="4" t="s">
        <v>106</v>
      </c>
      <c r="E942" s="5" t="s">
        <v>26</v>
      </c>
      <c r="F942" s="12" t="s">
        <v>107</v>
      </c>
      <c r="G942" s="5" t="s">
        <v>13635</v>
      </c>
      <c r="H942" s="5">
        <v>4</v>
      </c>
      <c r="I942" s="5">
        <v>36</v>
      </c>
      <c r="J942" s="5">
        <v>944</v>
      </c>
      <c r="K942" s="46" t="s">
        <v>20257</v>
      </c>
      <c r="L942" s="46" t="s">
        <v>20258</v>
      </c>
      <c r="M942" s="55">
        <f>FIND(" ",F942)</f>
        <v>9</v>
      </c>
      <c r="N942" s="55">
        <f>FIND(",",F942)</f>
        <v>11</v>
      </c>
      <c r="O942" s="55" t="str">
        <f>MID(F942,N942+2,4)</f>
        <v>1899</v>
      </c>
      <c r="P942" s="55" t="str">
        <f>MID(F942,1,M942-1)</f>
        <v>November</v>
      </c>
      <c r="Q942" s="55">
        <f>_xlfn.SWITCH(TRIM(P942),
"January",1,"February",2,"March",3,"April",4,
"May",5,"June",6,"July",7,"August",8,
"September",9,"October",10,"November",11,"December",12,"No Match")</f>
        <v>11</v>
      </c>
      <c r="R942" s="55" t="str">
        <f>MID(F942,N942-2,2)</f>
        <v xml:space="preserve"> 9</v>
      </c>
      <c r="S942" s="2" t="str">
        <f>"&lt;a href="&amp;""""&amp;L942&amp;"\"&amp;K942&amp;"""&gt;"&amp;B942&amp;"&lt;/a&gt;"</f>
        <v>&lt;a href="set03\the_times_record\the_times_record_january_6,_1898_-_december_28,_1899\birth\altringer,_male_birth_to_will_november_9,_1899_p4_ttr.pdf"&gt;Altringer&lt;/a&gt;</v>
      </c>
      <c r="T942" s="78" t="str">
        <f>"&lt;tr&gt;&lt;td class="&amp;""""&amp;"dataleft"&amp;""""&amp;"&gt;"&amp;
TEXT(A942,"0")&amp;"&lt;/td&gt;&lt;td class="&amp;""""&amp;"dataleft"&amp;""""&amp;"&gt;"&amp;
TEXT(B942,"")&amp;"&lt;/td&gt;&lt;td class="&amp;""""&amp;"dataleft"&amp;""""&amp;"&gt;"&amp;
TEXT(C942,"")&amp;"&lt;/td&gt;&lt;td class="&amp;""""&amp;"dataleft"&amp;""""&amp;"&gt;"&amp;
TEXT(D942,"0.0")&amp;"&lt;/td&gt;&lt;td class="&amp;""""&amp;"datacenter"&amp;""""&amp;"&gt;"&amp;
TEXT(E942,"0.0")&amp;"&lt;/td&gt;&lt;td class="&amp;""""&amp;"dataright"&amp;""""&amp;"&gt;"&amp;
TEXT(F942,"mmmm d, yyyy")&amp;"&lt;/td&gt;&lt;td class="&amp;""""&amp;"datacenter"&amp;""""&amp;"&gt;"&amp;
TEXT(G942,"0.0")&amp;"&lt;/td&gt;&lt;td class="&amp;""""&amp;"datacenter"&amp;""""&amp;"&gt;"&amp;
TEXT(H942,"0")&amp;"&lt;/td&gt;"&amp;
"&lt;/tr&gt;"</f>
        <v>&lt;tr&gt;&lt;td class="dataleft"&gt;17&lt;/td&gt;&lt;td class="dataleft"&gt;Altringer&lt;/td&gt;&lt;td class="dataleft"&gt;&lt;/td&gt;&lt;td class="dataleft"&gt;Will&lt;/td&gt;&lt;td class="datacenter"&gt;M&lt;/td&gt;&lt;td class="dataright"&gt;November 9, 1899&lt;/td&gt;&lt;td class="datacenter"&gt;The Times Record&lt;/td&gt;&lt;td class="datacenter"&gt;4&lt;/td&gt;&lt;/tr&gt;</v>
      </c>
      <c r="U942" s="2">
        <f>LEN(S942)</f>
        <v>163</v>
      </c>
    </row>
    <row r="943" spans="1:21" x14ac:dyDescent="0.25">
      <c r="A943" s="2">
        <v>189</v>
      </c>
      <c r="B943" s="4" t="s">
        <v>59</v>
      </c>
      <c r="C943" s="4"/>
      <c r="D943" s="4" t="s">
        <v>60</v>
      </c>
      <c r="E943" s="5" t="s">
        <v>26</v>
      </c>
      <c r="F943" s="12">
        <v>418</v>
      </c>
      <c r="G943" s="5" t="s">
        <v>13635</v>
      </c>
      <c r="H943" s="5">
        <v>8</v>
      </c>
      <c r="I943" s="5">
        <v>38</v>
      </c>
      <c r="J943" s="5">
        <v>945</v>
      </c>
      <c r="K943" s="46" t="s">
        <v>20259</v>
      </c>
      <c r="L943" s="46" t="s">
        <v>20260</v>
      </c>
      <c r="M943" s="46"/>
      <c r="N943" s="46"/>
      <c r="O943" s="39">
        <f>YEAR(F943)</f>
        <v>1901</v>
      </c>
      <c r="P943" s="2">
        <f>MONTH(F943)</f>
        <v>2</v>
      </c>
      <c r="Q943" s="2">
        <f>P943</f>
        <v>2</v>
      </c>
      <c r="R943" s="2">
        <f>DAY(F943)</f>
        <v>21</v>
      </c>
      <c r="S943" s="2" t="str">
        <f>"&lt;a href="&amp;""""&amp;L943&amp;"\"&amp;K943&amp;"""&gt;"&amp;B943&amp;"&lt;/a&gt;"</f>
        <v>&lt;a href="set03\the_times_record\the_times_record_january_3,_1901_-_october_9,_1902\birth\ebe,_male_birth_to_joe_february_21,_1901_p8_ttr.pdf"&gt;Ebe&lt;/a&gt;</v>
      </c>
      <c r="T943" s="78" t="str">
        <f>"&lt;tr&gt;&lt;td class="&amp;""""&amp;"dataleft"&amp;""""&amp;"&gt;"&amp;
TEXT(A943,"0")&amp;"&lt;/td&gt;&lt;td class="&amp;""""&amp;"dataleft"&amp;""""&amp;"&gt;"&amp;
TEXT(B943,"")&amp;"&lt;/td&gt;&lt;td class="&amp;""""&amp;"dataleft"&amp;""""&amp;"&gt;"&amp;
TEXT(C943,"")&amp;"&lt;/td&gt;&lt;td class="&amp;""""&amp;"dataleft"&amp;""""&amp;"&gt;"&amp;
TEXT(D943,"0.0")&amp;"&lt;/td&gt;&lt;td class="&amp;""""&amp;"datacenter"&amp;""""&amp;"&gt;"&amp;
TEXT(E943,"0.0")&amp;"&lt;/td&gt;&lt;td class="&amp;""""&amp;"dataright"&amp;""""&amp;"&gt;"&amp;
TEXT(F943,"mmmm d, yyyy")&amp;"&lt;/td&gt;&lt;td class="&amp;""""&amp;"datacenter"&amp;""""&amp;"&gt;"&amp;
TEXT(G943,"0.0")&amp;"&lt;/td&gt;&lt;td class="&amp;""""&amp;"datacenter"&amp;""""&amp;"&gt;"&amp;
TEXT(H943,"0")&amp;"&lt;/td&gt;"&amp;
"&lt;/tr&gt;"</f>
        <v>&lt;tr&gt;&lt;td class="dataleft"&gt;189&lt;/td&gt;&lt;td class="dataleft"&gt;Ebe&lt;/td&gt;&lt;td class="dataleft"&gt;&lt;/td&gt;&lt;td class="dataleft"&gt;Joe&lt;/td&gt;&lt;td class="datacenter"&gt;M&lt;/td&gt;&lt;td class="dataright"&gt;February 21, 1901&lt;/td&gt;&lt;td class="datacenter"&gt;The Times Record&lt;/td&gt;&lt;td class="datacenter"&gt;8&lt;/td&gt;&lt;/tr&gt;</v>
      </c>
      <c r="U943" s="2">
        <f>LEN(S943)</f>
        <v>149</v>
      </c>
    </row>
    <row r="944" spans="1:21" ht="30" x14ac:dyDescent="0.25">
      <c r="A944" s="2">
        <v>170</v>
      </c>
      <c r="B944" s="4" t="s">
        <v>224</v>
      </c>
      <c r="C944" s="4"/>
      <c r="D944" s="4" t="s">
        <v>225</v>
      </c>
      <c r="E944" s="5" t="s">
        <v>226</v>
      </c>
      <c r="F944" s="12">
        <v>1195</v>
      </c>
      <c r="G944" s="5" t="s">
        <v>13634</v>
      </c>
      <c r="H944" s="5">
        <v>5</v>
      </c>
      <c r="I944" s="5">
        <v>39</v>
      </c>
      <c r="J944" s="5">
        <v>946</v>
      </c>
      <c r="K944" s="46" t="s">
        <v>20261</v>
      </c>
      <c r="L944" s="46" t="s">
        <v>25752</v>
      </c>
      <c r="M944" s="46"/>
      <c r="N944" s="46"/>
      <c r="O944" s="39">
        <f>YEAR(F944)</f>
        <v>1903</v>
      </c>
      <c r="P944" s="2">
        <f>MONTH(F944)</f>
        <v>4</v>
      </c>
      <c r="Q944" s="2">
        <f>P944</f>
        <v>4</v>
      </c>
      <c r="R944" s="2">
        <f>DAY(F944)</f>
        <v>9</v>
      </c>
      <c r="S944" s="2" t="str">
        <f>"&lt;a href="&amp;""""&amp;L944&amp;"\"&amp;K944&amp;"""&gt;"&amp;B944&amp;"&lt;/a&gt;"</f>
        <v>&lt;a href="set03\the_times_record\vctr_october_16,_1902_-_june_25,_1903\birth\dackenwald,_female_birth_to_george_april_9,_1903_p5_vctr.pdf"&gt;Dackenwald&lt;/a&gt;</v>
      </c>
      <c r="T944" s="78" t="str">
        <f>"&lt;tr&gt;&lt;td class="&amp;""""&amp;"dataleft"&amp;""""&amp;"&gt;"&amp;
TEXT(A944,"0")&amp;"&lt;/td&gt;&lt;td class="&amp;""""&amp;"dataleft"&amp;""""&amp;"&gt;"&amp;
TEXT(B944,"")&amp;"&lt;/td&gt;&lt;td class="&amp;""""&amp;"dataleft"&amp;""""&amp;"&gt;"&amp;
TEXT(C944,"")&amp;"&lt;/td&gt;&lt;td class="&amp;""""&amp;"dataleft"&amp;""""&amp;"&gt;"&amp;
TEXT(D944,"0.0")&amp;"&lt;/td&gt;&lt;td class="&amp;""""&amp;"datacenter"&amp;""""&amp;"&gt;"&amp;
TEXT(E944,"0.0")&amp;"&lt;/td&gt;&lt;td class="&amp;""""&amp;"dataright"&amp;""""&amp;"&gt;"&amp;
TEXT(F944,"mmmm d, yyyy")&amp;"&lt;/td&gt;&lt;td class="&amp;""""&amp;"datacenter"&amp;""""&amp;"&gt;"&amp;
TEXT(G944,"0.0")&amp;"&lt;/td&gt;&lt;td class="&amp;""""&amp;"datacenter"&amp;""""&amp;"&gt;"&amp;
TEXT(H944,"0")&amp;"&lt;/td&gt;"&amp;
"&lt;/tr&gt;"</f>
        <v>&lt;tr&gt;&lt;td class="dataleft"&gt;170&lt;/td&gt;&lt;td class="dataleft"&gt;Dackenwald&lt;/td&gt;&lt;td class="dataleft"&gt;&lt;/td&gt;&lt;td class="dataleft"&gt;George&lt;/td&gt;&lt;td class="datacenter"&gt;F&lt;/td&gt;&lt;td class="dataright"&gt;April 9, 1903&lt;/td&gt;&lt;td class="datacenter"&gt;Valley City Times Record&lt;/td&gt;&lt;td class="datacenter"&gt;5&lt;/td&gt;&lt;/tr&gt;</v>
      </c>
      <c r="U944" s="2">
        <f>LEN(S944)</f>
        <v>152</v>
      </c>
    </row>
    <row r="945" spans="1:21" ht="30" x14ac:dyDescent="0.25">
      <c r="A945" s="2">
        <v>477</v>
      </c>
      <c r="B945" s="4" t="s">
        <v>227</v>
      </c>
      <c r="C945" s="4"/>
      <c r="D945" s="4" t="s">
        <v>228</v>
      </c>
      <c r="E945" s="5" t="s">
        <v>226</v>
      </c>
      <c r="F945" s="12">
        <v>1104</v>
      </c>
      <c r="G945" s="5" t="s">
        <v>13634</v>
      </c>
      <c r="H945" s="5">
        <v>1</v>
      </c>
      <c r="I945" s="5">
        <v>39</v>
      </c>
      <c r="J945" s="5">
        <v>947</v>
      </c>
      <c r="K945" s="46" t="s">
        <v>20262</v>
      </c>
      <c r="L945" s="46" t="s">
        <v>25752</v>
      </c>
      <c r="M945" s="46"/>
      <c r="N945" s="46"/>
      <c r="O945" s="39">
        <f>YEAR(F945)</f>
        <v>1903</v>
      </c>
      <c r="P945" s="2">
        <f>MONTH(F945)</f>
        <v>1</v>
      </c>
      <c r="Q945" s="2">
        <f>P945</f>
        <v>1</v>
      </c>
      <c r="R945" s="2">
        <f>DAY(F945)</f>
        <v>8</v>
      </c>
      <c r="S945" s="2" t="str">
        <f>"&lt;a href="&amp;""""&amp;L945&amp;"\"&amp;K945&amp;"""&gt;"&amp;B945&amp;"&lt;/a&gt;"</f>
        <v>&lt;a href="set03\the_times_record\vctr_october_16,_1902_-_june_25,_1903\birth\kunze,_famle_birth_to_robert_january_8,_1903_p1_vctr.pdf"&gt;Kunze&lt;/a&gt;</v>
      </c>
      <c r="T945" s="78" t="str">
        <f>"&lt;tr&gt;&lt;td class="&amp;""""&amp;"dataleft"&amp;""""&amp;"&gt;"&amp;
TEXT(A945,"0")&amp;"&lt;/td&gt;&lt;td class="&amp;""""&amp;"dataleft"&amp;""""&amp;"&gt;"&amp;
TEXT(B945,"")&amp;"&lt;/td&gt;&lt;td class="&amp;""""&amp;"dataleft"&amp;""""&amp;"&gt;"&amp;
TEXT(C945,"")&amp;"&lt;/td&gt;&lt;td class="&amp;""""&amp;"dataleft"&amp;""""&amp;"&gt;"&amp;
TEXT(D945,"0.0")&amp;"&lt;/td&gt;&lt;td class="&amp;""""&amp;"datacenter"&amp;""""&amp;"&gt;"&amp;
TEXT(E945,"0.0")&amp;"&lt;/td&gt;&lt;td class="&amp;""""&amp;"dataright"&amp;""""&amp;"&gt;"&amp;
TEXT(F945,"mmmm d, yyyy")&amp;"&lt;/td&gt;&lt;td class="&amp;""""&amp;"datacenter"&amp;""""&amp;"&gt;"&amp;
TEXT(G945,"0.0")&amp;"&lt;/td&gt;&lt;td class="&amp;""""&amp;"datacenter"&amp;""""&amp;"&gt;"&amp;
TEXT(H945,"0")&amp;"&lt;/td&gt;"&amp;
"&lt;/tr&gt;"</f>
        <v>&lt;tr&gt;&lt;td class="dataleft"&gt;477&lt;/td&gt;&lt;td class="dataleft"&gt;Kunze&lt;/td&gt;&lt;td class="dataleft"&gt;&lt;/td&gt;&lt;td class="dataleft"&gt;Robert&lt;/td&gt;&lt;td class="datacenter"&gt;F&lt;/td&gt;&lt;td class="dataright"&gt;January 8, 1903&lt;/td&gt;&lt;td class="datacenter"&gt;Valley City Times Record&lt;/td&gt;&lt;td class="datacenter"&gt;1&lt;/td&gt;&lt;/tr&gt;</v>
      </c>
      <c r="U945" s="2">
        <f>LEN(S945)</f>
        <v>143</v>
      </c>
    </row>
    <row r="946" spans="1:21" x14ac:dyDescent="0.25">
      <c r="A946" s="2">
        <v>578</v>
      </c>
      <c r="B946" s="4" t="s">
        <v>229</v>
      </c>
      <c r="C946" s="4"/>
      <c r="D946" s="4" t="s">
        <v>230</v>
      </c>
      <c r="E946" s="5" t="s">
        <v>226</v>
      </c>
      <c r="F946" s="12">
        <v>1195</v>
      </c>
      <c r="G946" s="5" t="s">
        <v>13634</v>
      </c>
      <c r="H946" s="5">
        <v>5</v>
      </c>
      <c r="I946" s="5">
        <v>39</v>
      </c>
      <c r="J946" s="5">
        <v>948</v>
      </c>
      <c r="K946" s="46" t="s">
        <v>20263</v>
      </c>
      <c r="L946" s="46" t="s">
        <v>25752</v>
      </c>
      <c r="M946" s="46"/>
      <c r="N946" s="46"/>
      <c r="O946" s="39">
        <f>YEAR(F946)</f>
        <v>1903</v>
      </c>
      <c r="P946" s="2">
        <f>MONTH(F946)</f>
        <v>4</v>
      </c>
      <c r="Q946" s="2">
        <f>P946</f>
        <v>4</v>
      </c>
      <c r="R946" s="2">
        <f>DAY(F946)</f>
        <v>9</v>
      </c>
      <c r="S946" s="2" t="str">
        <f>"&lt;a href="&amp;""""&amp;L946&amp;"\"&amp;K946&amp;"""&gt;"&amp;B946&amp;"&lt;/a&gt;"</f>
        <v>&lt;a href="set03\the_times_record\vctr_october_16,_1902_-_june_25,_1903\birth\more,_female_birth_to_a_y_april_9,_1903_p5_vctr.pdf"&gt;More&lt;/a&gt;</v>
      </c>
      <c r="T946" s="78" t="str">
        <f>"&lt;tr&gt;&lt;td class="&amp;""""&amp;"dataleft"&amp;""""&amp;"&gt;"&amp;
TEXT(A946,"0")&amp;"&lt;/td&gt;&lt;td class="&amp;""""&amp;"dataleft"&amp;""""&amp;"&gt;"&amp;
TEXT(B946,"")&amp;"&lt;/td&gt;&lt;td class="&amp;""""&amp;"dataleft"&amp;""""&amp;"&gt;"&amp;
TEXT(C946,"")&amp;"&lt;/td&gt;&lt;td class="&amp;""""&amp;"dataleft"&amp;""""&amp;"&gt;"&amp;
TEXT(D946,"0.0")&amp;"&lt;/td&gt;&lt;td class="&amp;""""&amp;"datacenter"&amp;""""&amp;"&gt;"&amp;
TEXT(E946,"0.0")&amp;"&lt;/td&gt;&lt;td class="&amp;""""&amp;"dataright"&amp;""""&amp;"&gt;"&amp;
TEXT(F946,"mmmm d, yyyy")&amp;"&lt;/td&gt;&lt;td class="&amp;""""&amp;"datacenter"&amp;""""&amp;"&gt;"&amp;
TEXT(G946,"0.0")&amp;"&lt;/td&gt;&lt;td class="&amp;""""&amp;"datacenter"&amp;""""&amp;"&gt;"&amp;
TEXT(H946,"0")&amp;"&lt;/td&gt;"&amp;
"&lt;/tr&gt;"</f>
        <v>&lt;tr&gt;&lt;td class="dataleft"&gt;578&lt;/td&gt;&lt;td class="dataleft"&gt;More&lt;/td&gt;&lt;td class="dataleft"&gt;&lt;/td&gt;&lt;td class="dataleft"&gt;A Y&lt;/td&gt;&lt;td class="datacenter"&gt;F&lt;/td&gt;&lt;td class="dataright"&gt;April 9, 1903&lt;/td&gt;&lt;td class="datacenter"&gt;Valley City Times Record&lt;/td&gt;&lt;td class="datacenter"&gt;5&lt;/td&gt;&lt;/tr&gt;</v>
      </c>
      <c r="U946" s="2">
        <f>LEN(S946)</f>
        <v>137</v>
      </c>
    </row>
    <row r="947" spans="1:21" x14ac:dyDescent="0.25">
      <c r="A947" s="2">
        <v>77</v>
      </c>
      <c r="B947" s="4" t="s">
        <v>5146</v>
      </c>
      <c r="C947" s="4"/>
      <c r="D947" s="4" t="s">
        <v>4581</v>
      </c>
      <c r="E947" s="5" t="s">
        <v>226</v>
      </c>
      <c r="F947" s="43" t="s">
        <v>5147</v>
      </c>
      <c r="G947" s="5" t="s">
        <v>4462</v>
      </c>
      <c r="H947" s="5">
        <v>5</v>
      </c>
      <c r="I947" s="48">
        <v>14</v>
      </c>
      <c r="J947" s="5"/>
      <c r="K947" s="47" t="s">
        <v>19671</v>
      </c>
      <c r="L947" s="46" t="s">
        <v>25742</v>
      </c>
      <c r="M947" s="55">
        <f>FIND(" ",F947)</f>
        <v>5</v>
      </c>
      <c r="N947" s="55">
        <f>FIND(",",F947)</f>
        <v>8</v>
      </c>
      <c r="O947" s="55" t="str">
        <f>MID(F947,N947+2,4)</f>
        <v>1895</v>
      </c>
      <c r="P947" s="55" t="str">
        <f>MID(F947,1,M947-1)</f>
        <v>July</v>
      </c>
      <c r="Q947" s="55">
        <f>_xlfn.SWITCH(TRIM(P947),
"January",1,"February",2,"March",3,"April",4,
"May",5,"June",6,"July",7,"August",8,
"September",9,"October",10,"November",11,"December",12,"No Match")</f>
        <v>7</v>
      </c>
      <c r="R947" s="55" t="str">
        <f>MID(F947,N947-2,2)</f>
        <v>24</v>
      </c>
      <c r="S947" s="2" t="str">
        <f>"&lt;a href="&amp;""""&amp;L947&amp;"\"&amp;K947&amp;"""&gt;"&amp;B947&amp;"&lt;/a&gt;"</f>
        <v>&lt;a href="set03\gc\gc_january_1896_to_december_1898\births\bergstrom,_female_birth_to_the_dr._july_24,_1895_p5_gc.pdf"&gt;Bergstrom&lt;/a&gt;</v>
      </c>
      <c r="T947" s="78" t="str">
        <f>"&lt;tr&gt;&lt;td class="&amp;""""&amp;"dataleft"&amp;""""&amp;"&gt;"&amp;
TEXT(A947,"0")&amp;"&lt;/td&gt;&lt;td class="&amp;""""&amp;"dataleft"&amp;""""&amp;"&gt;"&amp;
TEXT(B947,"")&amp;"&lt;/td&gt;&lt;td class="&amp;""""&amp;"dataleft"&amp;""""&amp;"&gt;"&amp;
TEXT(C947,"")&amp;"&lt;/td&gt;&lt;td class="&amp;""""&amp;"dataleft"&amp;""""&amp;"&gt;"&amp;
TEXT(D947,"0.0")&amp;"&lt;/td&gt;&lt;td class="&amp;""""&amp;"datacenter"&amp;""""&amp;"&gt;"&amp;
TEXT(E947,"0.0")&amp;"&lt;/td&gt;&lt;td class="&amp;""""&amp;"dataright"&amp;""""&amp;"&gt;"&amp;
TEXT(F947,"mmmm d, yyyy")&amp;"&lt;/td&gt;&lt;td class="&amp;""""&amp;"datacenter"&amp;""""&amp;"&gt;"&amp;
TEXT(G947,"0.0")&amp;"&lt;/td&gt;&lt;td class="&amp;""""&amp;"datacenter"&amp;""""&amp;"&gt;"&amp;
TEXT(H947,"0")&amp;"&lt;/td&gt;"&amp;
"&lt;/tr&gt;"</f>
        <v>&lt;tr&gt;&lt;td class="dataleft"&gt;77&lt;/td&gt;&lt;td class="dataleft"&gt;Bergstrom&lt;/td&gt;&lt;td class="dataleft"&gt;&lt;/td&gt;&lt;td class="dataleft"&gt;Dr.&lt;/td&gt;&lt;td class="datacenter"&gt;F&lt;/td&gt;&lt;td class="dataright"&gt;July 24, 1895&lt;/td&gt;&lt;td class="datacenter"&gt;Griggs Courier&lt;/td&gt;&lt;td class="datacenter"&gt;5&lt;/td&gt;&lt;/tr&gt;</v>
      </c>
      <c r="U947" s="2">
        <f>LEN(S947)</f>
        <v>131</v>
      </c>
    </row>
    <row r="948" spans="1:21" x14ac:dyDescent="0.25">
      <c r="B948" s="4" t="s">
        <v>2137</v>
      </c>
      <c r="C948" s="4"/>
      <c r="D948" s="4" t="s">
        <v>2758</v>
      </c>
      <c r="E948" s="5" t="s">
        <v>226</v>
      </c>
      <c r="F948" s="52">
        <v>1510</v>
      </c>
      <c r="G948" s="5" t="s">
        <v>1756</v>
      </c>
      <c r="H948" s="5">
        <v>2</v>
      </c>
      <c r="I948" s="48">
        <v>27</v>
      </c>
      <c r="J948" s="5"/>
      <c r="K948" s="46" t="s">
        <v>32636</v>
      </c>
      <c r="L948" s="46" t="s">
        <v>32718</v>
      </c>
      <c r="M948" s="46"/>
      <c r="N948" s="46"/>
      <c r="O948" s="39">
        <f>YEAR(F948)</f>
        <v>1904</v>
      </c>
      <c r="P948" s="2">
        <f>MONTH(F948)</f>
        <v>2</v>
      </c>
      <c r="Q948" s="2">
        <f>P948</f>
        <v>2</v>
      </c>
      <c r="R948" s="2">
        <f>DAY(F948)</f>
        <v>18</v>
      </c>
      <c r="S948" s="2" t="str">
        <f>"&lt;a href="&amp;""""&amp;L948&amp;"\"&amp;K948&amp;"""&gt;"&amp;B948&amp;"&lt;/a&gt;"</f>
        <v>&lt;a href="set01\hope_pioneer_jan1904todec1906\misc\births_february_18_1904_p2_hp.pdf"&gt;Baker&lt;/a&gt;</v>
      </c>
      <c r="T948" s="78" t="str">
        <f>"&lt;tr&gt;&lt;td class="&amp;""""&amp;"dataleft"&amp;""""&amp;"&gt;"&amp;
TEXT(A948,"0")&amp;"&lt;/td&gt;&lt;td class="&amp;""""&amp;"dataleft"&amp;""""&amp;"&gt;"&amp;
TEXT(B948,"")&amp;"&lt;/td&gt;&lt;td class="&amp;""""&amp;"dataleft"&amp;""""&amp;"&gt;"&amp;
TEXT(C948,"")&amp;"&lt;/td&gt;&lt;td class="&amp;""""&amp;"dataleft"&amp;""""&amp;"&gt;"&amp;
TEXT(D948,"0.0")&amp;"&lt;/td&gt;&lt;td class="&amp;""""&amp;"datacenter"&amp;""""&amp;"&gt;"&amp;
TEXT(E948,"0.0")&amp;"&lt;/td&gt;&lt;td class="&amp;""""&amp;"dataright"&amp;""""&amp;"&gt;"&amp;
TEXT(F948,"mmmm d, yyyy")&amp;"&lt;/td&gt;&lt;td class="&amp;""""&amp;"datacenter"&amp;""""&amp;"&gt;"&amp;
TEXT(G948,"0.0")&amp;"&lt;/td&gt;&lt;td class="&amp;""""&amp;"datacenter"&amp;""""&amp;"&gt;"&amp;
TEXT(H948,"0")&amp;"&lt;/td&gt;"&amp;
"&lt;/tr&gt;"</f>
        <v>&lt;tr&gt;&lt;td class="dataleft"&gt;0&lt;/td&gt;&lt;td class="dataleft"&gt;Baker&lt;/td&gt;&lt;td class="dataleft"&gt;&lt;/td&gt;&lt;td class="dataleft"&gt;Ed&lt;/td&gt;&lt;td class="datacenter"&gt;F&lt;/td&gt;&lt;td class="dataright"&gt;February 18, 1904&lt;/td&gt;&lt;td class="datacenter"&gt;Hope Pioneer&lt;/td&gt;&lt;td class="datacenter"&gt;2&lt;/td&gt;&lt;/tr&gt;</v>
      </c>
    </row>
    <row r="949" spans="1:21" x14ac:dyDescent="0.25">
      <c r="B949" s="4" t="s">
        <v>2763</v>
      </c>
      <c r="C949" s="4"/>
      <c r="D949" s="4" t="s">
        <v>2764</v>
      </c>
      <c r="E949" s="5" t="s">
        <v>226</v>
      </c>
      <c r="F949" s="52">
        <v>1510</v>
      </c>
      <c r="G949" s="5" t="s">
        <v>1756</v>
      </c>
      <c r="H949" s="5">
        <v>2</v>
      </c>
      <c r="I949" s="48">
        <v>27</v>
      </c>
      <c r="J949" s="5"/>
      <c r="K949" s="46" t="s">
        <v>32636</v>
      </c>
      <c r="L949" s="46" t="s">
        <v>32718</v>
      </c>
      <c r="M949" s="46"/>
      <c r="N949" s="46"/>
      <c r="O949" s="39">
        <f>YEAR(F949)</f>
        <v>1904</v>
      </c>
      <c r="P949" s="2">
        <f>MONTH(F949)</f>
        <v>2</v>
      </c>
      <c r="Q949" s="2">
        <f>P949</f>
        <v>2</v>
      </c>
      <c r="R949" s="2">
        <f>DAY(F949)</f>
        <v>18</v>
      </c>
      <c r="S949" s="2" t="str">
        <f>"&lt;a href="&amp;""""&amp;L949&amp;"\"&amp;K949&amp;"""&gt;"&amp;B949&amp;"&lt;/a&gt;"</f>
        <v>&lt;a href="set01\hope_pioneer_jan1904todec1906\misc\births_february_18_1904_p2_hp.pdf"&gt;McKay&lt;/a&gt;</v>
      </c>
      <c r="T949" s="78" t="str">
        <f>"&lt;tr&gt;&lt;td class="&amp;""""&amp;"dataleft"&amp;""""&amp;"&gt;"&amp;
TEXT(A949,"0")&amp;"&lt;/td&gt;&lt;td class="&amp;""""&amp;"dataleft"&amp;""""&amp;"&gt;"&amp;
TEXT(B949,"")&amp;"&lt;/td&gt;&lt;td class="&amp;""""&amp;"dataleft"&amp;""""&amp;"&gt;"&amp;
TEXT(C949,"")&amp;"&lt;/td&gt;&lt;td class="&amp;""""&amp;"dataleft"&amp;""""&amp;"&gt;"&amp;
TEXT(D949,"0.0")&amp;"&lt;/td&gt;&lt;td class="&amp;""""&amp;"datacenter"&amp;""""&amp;"&gt;"&amp;
TEXT(E949,"0.0")&amp;"&lt;/td&gt;&lt;td class="&amp;""""&amp;"dataright"&amp;""""&amp;"&gt;"&amp;
TEXT(F949,"mmmm d, yyyy")&amp;"&lt;/td&gt;&lt;td class="&amp;""""&amp;"datacenter"&amp;""""&amp;"&gt;"&amp;
TEXT(G949,"0.0")&amp;"&lt;/td&gt;&lt;td class="&amp;""""&amp;"datacenter"&amp;""""&amp;"&gt;"&amp;
TEXT(H949,"0")&amp;"&lt;/td&gt;"&amp;
"&lt;/tr&gt;"</f>
        <v>&lt;tr&gt;&lt;td class="dataleft"&gt;0&lt;/td&gt;&lt;td class="dataleft"&gt;McKay&lt;/td&gt;&lt;td class="dataleft"&gt;&lt;/td&gt;&lt;td class="dataleft"&gt;Roderick&lt;/td&gt;&lt;td class="datacenter"&gt;F&lt;/td&gt;&lt;td class="dataright"&gt;February 18, 1904&lt;/td&gt;&lt;td class="datacenter"&gt;Hope Pioneer&lt;/td&gt;&lt;td class="datacenter"&gt;2&lt;/td&gt;&lt;/tr&gt;</v>
      </c>
    </row>
    <row r="950" spans="1:21" x14ac:dyDescent="0.25">
      <c r="B950" s="4" t="s">
        <v>2765</v>
      </c>
      <c r="C950" s="4"/>
      <c r="D950" s="4" t="s">
        <v>2766</v>
      </c>
      <c r="E950" s="5" t="s">
        <v>226</v>
      </c>
      <c r="F950" s="52">
        <v>1510</v>
      </c>
      <c r="G950" s="5" t="s">
        <v>1756</v>
      </c>
      <c r="H950" s="5">
        <v>2</v>
      </c>
      <c r="I950" s="48">
        <v>27</v>
      </c>
      <c r="J950" s="5"/>
      <c r="K950" s="46" t="s">
        <v>32636</v>
      </c>
      <c r="L950" s="46" t="s">
        <v>32718</v>
      </c>
      <c r="M950" s="46"/>
      <c r="N950" s="46"/>
      <c r="O950" s="39">
        <f>YEAR(F950)</f>
        <v>1904</v>
      </c>
      <c r="P950" s="2">
        <f>MONTH(F950)</f>
        <v>2</v>
      </c>
      <c r="Q950" s="2">
        <f>P950</f>
        <v>2</v>
      </c>
      <c r="R950" s="2">
        <f>DAY(F950)</f>
        <v>18</v>
      </c>
      <c r="S950" s="2" t="str">
        <f>"&lt;a href="&amp;""""&amp;L950&amp;"\"&amp;K950&amp;"""&gt;"&amp;B950&amp;"&lt;/a&gt;"</f>
        <v>&lt;a href="set01\hope_pioneer_jan1904todec1906\misc\births_february_18_1904_p2_hp.pdf"&gt;Oakes&lt;/a&gt;</v>
      </c>
      <c r="T950" s="78" t="str">
        <f>"&lt;tr&gt;&lt;td class="&amp;""""&amp;"dataleft"&amp;""""&amp;"&gt;"&amp;
TEXT(A950,"0")&amp;"&lt;/td&gt;&lt;td class="&amp;""""&amp;"dataleft"&amp;""""&amp;"&gt;"&amp;
TEXT(B950,"")&amp;"&lt;/td&gt;&lt;td class="&amp;""""&amp;"dataleft"&amp;""""&amp;"&gt;"&amp;
TEXT(C950,"")&amp;"&lt;/td&gt;&lt;td class="&amp;""""&amp;"dataleft"&amp;""""&amp;"&gt;"&amp;
TEXT(D950,"0.0")&amp;"&lt;/td&gt;&lt;td class="&amp;""""&amp;"datacenter"&amp;""""&amp;"&gt;"&amp;
TEXT(E950,"0.0")&amp;"&lt;/td&gt;&lt;td class="&amp;""""&amp;"dataright"&amp;""""&amp;"&gt;"&amp;
TEXT(F950,"mmmm d, yyyy")&amp;"&lt;/td&gt;&lt;td class="&amp;""""&amp;"datacenter"&amp;""""&amp;"&gt;"&amp;
TEXT(G950,"0.0")&amp;"&lt;/td&gt;&lt;td class="&amp;""""&amp;"datacenter"&amp;""""&amp;"&gt;"&amp;
TEXT(H950,"0")&amp;"&lt;/td&gt;"&amp;
"&lt;/tr&gt;"</f>
        <v>&lt;tr&gt;&lt;td class="dataleft"&gt;0&lt;/td&gt;&lt;td class="dataleft"&gt;Oakes&lt;/td&gt;&lt;td class="dataleft"&gt;&lt;/td&gt;&lt;td class="dataleft"&gt;Leonard&lt;/td&gt;&lt;td class="datacenter"&gt;F&lt;/td&gt;&lt;td class="dataright"&gt;February 18, 1904&lt;/td&gt;&lt;td class="datacenter"&gt;Hope Pioneer&lt;/td&gt;&lt;td class="datacenter"&gt;2&lt;/td&gt;&lt;/tr&gt;</v>
      </c>
    </row>
    <row r="951" spans="1:21" x14ac:dyDescent="0.25">
      <c r="B951" s="4" t="s">
        <v>2767</v>
      </c>
      <c r="C951" s="4"/>
      <c r="D951" s="4" t="s">
        <v>2768</v>
      </c>
      <c r="E951" s="5" t="s">
        <v>226</v>
      </c>
      <c r="F951" s="52">
        <v>1510</v>
      </c>
      <c r="G951" s="5" t="s">
        <v>1756</v>
      </c>
      <c r="H951" s="5">
        <v>2</v>
      </c>
      <c r="I951" s="48">
        <v>27</v>
      </c>
      <c r="J951" s="5"/>
      <c r="K951" s="46" t="s">
        <v>32636</v>
      </c>
      <c r="L951" s="46" t="s">
        <v>32718</v>
      </c>
      <c r="M951" s="46"/>
      <c r="N951" s="46"/>
      <c r="O951" s="39">
        <f>YEAR(F951)</f>
        <v>1904</v>
      </c>
      <c r="P951" s="2">
        <f>MONTH(F951)</f>
        <v>2</v>
      </c>
      <c r="Q951" s="2">
        <f>P951</f>
        <v>2</v>
      </c>
      <c r="R951" s="2">
        <f>DAY(F951)</f>
        <v>18</v>
      </c>
      <c r="S951" s="2" t="str">
        <f>"&lt;a href="&amp;""""&amp;L951&amp;"\"&amp;K951&amp;"""&gt;"&amp;B951&amp;"&lt;/a&gt;"</f>
        <v>&lt;a href="set01\hope_pioneer_jan1904todec1906\misc\births_february_18_1904_p2_hp.pdf"&gt;Plaine&lt;/a&gt;</v>
      </c>
      <c r="T951" s="78" t="str">
        <f>"&lt;tr&gt;&lt;td class="&amp;""""&amp;"dataleft"&amp;""""&amp;"&gt;"&amp;
TEXT(A951,"0")&amp;"&lt;/td&gt;&lt;td class="&amp;""""&amp;"dataleft"&amp;""""&amp;"&gt;"&amp;
TEXT(B951,"")&amp;"&lt;/td&gt;&lt;td class="&amp;""""&amp;"dataleft"&amp;""""&amp;"&gt;"&amp;
TEXT(C951,"")&amp;"&lt;/td&gt;&lt;td class="&amp;""""&amp;"dataleft"&amp;""""&amp;"&gt;"&amp;
TEXT(D951,"0.0")&amp;"&lt;/td&gt;&lt;td class="&amp;""""&amp;"datacenter"&amp;""""&amp;"&gt;"&amp;
TEXT(E951,"0.0")&amp;"&lt;/td&gt;&lt;td class="&amp;""""&amp;"dataright"&amp;""""&amp;"&gt;"&amp;
TEXT(F951,"mmmm d, yyyy")&amp;"&lt;/td&gt;&lt;td class="&amp;""""&amp;"datacenter"&amp;""""&amp;"&gt;"&amp;
TEXT(G951,"0.0")&amp;"&lt;/td&gt;&lt;td class="&amp;""""&amp;"datacenter"&amp;""""&amp;"&gt;"&amp;
TEXT(H951,"0")&amp;"&lt;/td&gt;"&amp;
"&lt;/tr&gt;"</f>
        <v>&lt;tr&gt;&lt;td class="dataleft"&gt;0&lt;/td&gt;&lt;td class="dataleft"&gt;Plaine&lt;/td&gt;&lt;td class="dataleft"&gt;&lt;/td&gt;&lt;td class="dataleft"&gt;Henry&lt;/td&gt;&lt;td class="datacenter"&gt;F&lt;/td&gt;&lt;td class="dataright"&gt;February 18, 1904&lt;/td&gt;&lt;td class="datacenter"&gt;Hope Pioneer&lt;/td&gt;&lt;td class="datacenter"&gt;2&lt;/td&gt;&lt;/tr&gt;</v>
      </c>
    </row>
    <row r="952" spans="1:21" x14ac:dyDescent="0.25">
      <c r="B952" s="4" t="s">
        <v>2769</v>
      </c>
      <c r="C952" s="4"/>
      <c r="D952" s="4" t="s">
        <v>2770</v>
      </c>
      <c r="E952" s="5" t="s">
        <v>26</v>
      </c>
      <c r="F952" s="52">
        <v>1510</v>
      </c>
      <c r="G952" s="5" t="s">
        <v>1756</v>
      </c>
      <c r="H952" s="5">
        <v>2</v>
      </c>
      <c r="I952" s="48">
        <v>27</v>
      </c>
      <c r="J952" s="5"/>
      <c r="K952" s="46" t="s">
        <v>32636</v>
      </c>
      <c r="L952" s="46" t="s">
        <v>32718</v>
      </c>
      <c r="M952" s="46"/>
      <c r="N952" s="46"/>
      <c r="O952" s="39">
        <f>YEAR(F952)</f>
        <v>1904</v>
      </c>
      <c r="P952" s="2">
        <f>MONTH(F952)</f>
        <v>2</v>
      </c>
      <c r="Q952" s="2">
        <f>P952</f>
        <v>2</v>
      </c>
      <c r="R952" s="2">
        <f>DAY(F952)</f>
        <v>18</v>
      </c>
      <c r="S952" s="2" t="str">
        <f>"&lt;a href="&amp;""""&amp;L952&amp;"\"&amp;K952&amp;"""&gt;"&amp;B952&amp;"&lt;/a&gt;"</f>
        <v>&lt;a href="set01\hope_pioneer_jan1904todec1906\misc\births_february_18_1904_p2_hp.pdf"&gt;Regan&lt;/a&gt;</v>
      </c>
      <c r="T952" s="78" t="str">
        <f>"&lt;tr&gt;&lt;td class="&amp;""""&amp;"dataleft"&amp;""""&amp;"&gt;"&amp;
TEXT(A952,"0")&amp;"&lt;/td&gt;&lt;td class="&amp;""""&amp;"dataleft"&amp;""""&amp;"&gt;"&amp;
TEXT(B952,"")&amp;"&lt;/td&gt;&lt;td class="&amp;""""&amp;"dataleft"&amp;""""&amp;"&gt;"&amp;
TEXT(C952,"")&amp;"&lt;/td&gt;&lt;td class="&amp;""""&amp;"dataleft"&amp;""""&amp;"&gt;"&amp;
TEXT(D952,"0.0")&amp;"&lt;/td&gt;&lt;td class="&amp;""""&amp;"datacenter"&amp;""""&amp;"&gt;"&amp;
TEXT(E952,"0.0")&amp;"&lt;/td&gt;&lt;td class="&amp;""""&amp;"dataright"&amp;""""&amp;"&gt;"&amp;
TEXT(F952,"mmmm d, yyyy")&amp;"&lt;/td&gt;&lt;td class="&amp;""""&amp;"datacenter"&amp;""""&amp;"&gt;"&amp;
TEXT(G952,"0.0")&amp;"&lt;/td&gt;&lt;td class="&amp;""""&amp;"datacenter"&amp;""""&amp;"&gt;"&amp;
TEXT(H952,"0")&amp;"&lt;/td&gt;"&amp;
"&lt;/tr&gt;"</f>
        <v>&lt;tr&gt;&lt;td class="dataleft"&gt;0&lt;/td&gt;&lt;td class="dataleft"&gt;Regan&lt;/td&gt;&lt;td class="dataleft"&gt;&lt;/td&gt;&lt;td class="dataleft"&gt;L E&lt;/td&gt;&lt;td class="datacenter"&gt;M&lt;/td&gt;&lt;td class="dataright"&gt;February 18, 1904&lt;/td&gt;&lt;td class="datacenter"&gt;Hope Pioneer&lt;/td&gt;&lt;td class="datacenter"&gt;2&lt;/td&gt;&lt;/tr&gt;</v>
      </c>
    </row>
    <row r="953" spans="1:21" x14ac:dyDescent="0.25">
      <c r="B953" s="4" t="s">
        <v>2772</v>
      </c>
      <c r="C953" s="4"/>
      <c r="D953" s="4" t="s">
        <v>2773</v>
      </c>
      <c r="E953" s="5" t="s">
        <v>26</v>
      </c>
      <c r="F953" s="52">
        <v>1510</v>
      </c>
      <c r="G953" s="5" t="s">
        <v>1756</v>
      </c>
      <c r="H953" s="5">
        <v>2</v>
      </c>
      <c r="I953" s="48">
        <v>27</v>
      </c>
      <c r="J953" s="5"/>
      <c r="K953" s="46" t="s">
        <v>32636</v>
      </c>
      <c r="L953" s="46" t="s">
        <v>32718</v>
      </c>
      <c r="M953" s="46"/>
      <c r="N953" s="46"/>
      <c r="O953" s="39">
        <f>YEAR(F953)</f>
        <v>1904</v>
      </c>
      <c r="P953" s="2">
        <f>MONTH(F953)</f>
        <v>2</v>
      </c>
      <c r="Q953" s="2">
        <f>P953</f>
        <v>2</v>
      </c>
      <c r="R953" s="2">
        <f>DAY(F953)</f>
        <v>18</v>
      </c>
      <c r="S953" s="2" t="str">
        <f>"&lt;a href="&amp;""""&amp;L953&amp;"\"&amp;K953&amp;"""&gt;"&amp;B953&amp;"&lt;/a&gt;"</f>
        <v>&lt;a href="set01\hope_pioneer_jan1904todec1906\misc\births_february_18_1904_p2_hp.pdf"&gt;Stewart&lt;/a&gt;</v>
      </c>
      <c r="T953" s="78" t="str">
        <f>"&lt;tr&gt;&lt;td class="&amp;""""&amp;"dataleft"&amp;""""&amp;"&gt;"&amp;
TEXT(A953,"0")&amp;"&lt;/td&gt;&lt;td class="&amp;""""&amp;"dataleft"&amp;""""&amp;"&gt;"&amp;
TEXT(B953,"")&amp;"&lt;/td&gt;&lt;td class="&amp;""""&amp;"dataleft"&amp;""""&amp;"&gt;"&amp;
TEXT(C953,"")&amp;"&lt;/td&gt;&lt;td class="&amp;""""&amp;"dataleft"&amp;""""&amp;"&gt;"&amp;
TEXT(D953,"0.0")&amp;"&lt;/td&gt;&lt;td class="&amp;""""&amp;"datacenter"&amp;""""&amp;"&gt;"&amp;
TEXT(E953,"0.0")&amp;"&lt;/td&gt;&lt;td class="&amp;""""&amp;"dataright"&amp;""""&amp;"&gt;"&amp;
TEXT(F953,"mmmm d, yyyy")&amp;"&lt;/td&gt;&lt;td class="&amp;""""&amp;"datacenter"&amp;""""&amp;"&gt;"&amp;
TEXT(G953,"0.0")&amp;"&lt;/td&gt;&lt;td class="&amp;""""&amp;"datacenter"&amp;""""&amp;"&gt;"&amp;
TEXT(H953,"0")&amp;"&lt;/td&gt;"&amp;
"&lt;/tr&gt;"</f>
        <v>&lt;tr&gt;&lt;td class="dataleft"&gt;0&lt;/td&gt;&lt;td class="dataleft"&gt;Stewart&lt;/td&gt;&lt;td class="dataleft"&gt;&lt;/td&gt;&lt;td class="dataleft"&gt;Alex&lt;/td&gt;&lt;td class="datacenter"&gt;M&lt;/td&gt;&lt;td class="dataright"&gt;February 18, 1904&lt;/td&gt;&lt;td class="datacenter"&gt;Hope Pioneer&lt;/td&gt;&lt;td class="datacenter"&gt;2&lt;/td&gt;&lt;/tr&gt;</v>
      </c>
    </row>
    <row r="954" spans="1:21" ht="30" x14ac:dyDescent="0.25">
      <c r="A954" s="2">
        <v>118</v>
      </c>
      <c r="B954" s="4" t="s">
        <v>24827</v>
      </c>
      <c r="C954" s="4"/>
      <c r="D954" s="4" t="s">
        <v>24828</v>
      </c>
      <c r="E954" s="5" t="s">
        <v>226</v>
      </c>
      <c r="F954" s="52">
        <v>1881</v>
      </c>
      <c r="G954" s="5" t="s">
        <v>13633</v>
      </c>
      <c r="H954" s="5">
        <v>1</v>
      </c>
      <c r="I954" s="48">
        <v>30</v>
      </c>
      <c r="J954" s="5"/>
      <c r="K954" s="47" t="s">
        <v>20073</v>
      </c>
      <c r="L954" s="46" t="s">
        <v>25748</v>
      </c>
      <c r="M954" s="46"/>
      <c r="N954" s="46"/>
      <c r="O954" s="39">
        <f>YEAR(F954)</f>
        <v>1905</v>
      </c>
      <c r="P954" s="2">
        <f>MONTH(F954)</f>
        <v>2</v>
      </c>
      <c r="Q954" s="2">
        <f>P954</f>
        <v>2</v>
      </c>
      <c r="R954" s="2">
        <f>DAY(F954)</f>
        <v>23</v>
      </c>
      <c r="S954" s="2" t="str">
        <f>"&lt;a href="&amp;""""&amp;L954&amp;"\"&amp;K954&amp;"""&gt;"&amp;B954&amp;"&lt;/a&gt;"</f>
        <v>&lt;a href="set03\se\se_september_4,_1902_-_december_28,_1905\births\january_babies_february_23,_1905_p1_se.pdf"&gt;Bryn&lt;/a&gt;</v>
      </c>
      <c r="T954" s="78" t="str">
        <f>"&lt;tr&gt;&lt;td class="&amp;""""&amp;"dataleft"&amp;""""&amp;"&gt;"&amp;
TEXT(A954,"0")&amp;"&lt;/td&gt;&lt;td class="&amp;""""&amp;"dataleft"&amp;""""&amp;"&gt;"&amp;
TEXT(B954,"")&amp;"&lt;/td&gt;&lt;td class="&amp;""""&amp;"dataleft"&amp;""""&amp;"&gt;"&amp;
TEXT(C954,"")&amp;"&lt;/td&gt;&lt;td class="&amp;""""&amp;"dataleft"&amp;""""&amp;"&gt;"&amp;
TEXT(D954,"0.0")&amp;"&lt;/td&gt;&lt;td class="&amp;""""&amp;"datacenter"&amp;""""&amp;"&gt;"&amp;
TEXT(E954,"0.0")&amp;"&lt;/td&gt;&lt;td class="&amp;""""&amp;"dataright"&amp;""""&amp;"&gt;"&amp;
TEXT(F954,"mmmm d, yyyy")&amp;"&lt;/td&gt;&lt;td class="&amp;""""&amp;"datacenter"&amp;""""&amp;"&gt;"&amp;
TEXT(G954,"0.0")&amp;"&lt;/td&gt;&lt;td class="&amp;""""&amp;"datacenter"&amp;""""&amp;"&gt;"&amp;
TEXT(H954,"0")&amp;"&lt;/td&gt;"&amp;
"&lt;/tr&gt;"</f>
        <v>&lt;tr&gt;&lt;td class="dataleft"&gt;118&lt;/td&gt;&lt;td class="dataleft"&gt;Bryn&lt;/td&gt;&lt;td class="dataleft"&gt;&lt;/td&gt;&lt;td class="dataleft"&gt;Herman P.&lt;/td&gt;&lt;td class="datacenter"&gt;F&lt;/td&gt;&lt;td class="dataright"&gt;February 23, 1905&lt;/td&gt;&lt;td class="datacenter"&gt;Sanborn Enterprise&lt;/td&gt;&lt;td class="datacenter"&gt;1&lt;/td&gt;&lt;/tr&gt;</v>
      </c>
      <c r="U954" s="2">
        <f>LEN(S954)</f>
        <v>118</v>
      </c>
    </row>
    <row r="955" spans="1:21" ht="30" x14ac:dyDescent="0.25">
      <c r="A955" s="2">
        <v>119</v>
      </c>
      <c r="B955" s="4" t="s">
        <v>24838</v>
      </c>
      <c r="C955" s="4"/>
      <c r="D955" s="4" t="s">
        <v>24839</v>
      </c>
      <c r="E955" s="5" t="s">
        <v>26</v>
      </c>
      <c r="F955" s="52">
        <v>1881</v>
      </c>
      <c r="G955" s="5" t="s">
        <v>13633</v>
      </c>
      <c r="H955" s="5">
        <v>1</v>
      </c>
      <c r="I955" s="48">
        <v>30</v>
      </c>
      <c r="J955" s="5"/>
      <c r="K955" s="47" t="s">
        <v>20073</v>
      </c>
      <c r="L955" s="46" t="s">
        <v>25748</v>
      </c>
      <c r="M955" s="46"/>
      <c r="N955" s="46"/>
      <c r="O955" s="39">
        <f>YEAR(F955)</f>
        <v>1905</v>
      </c>
      <c r="P955" s="2">
        <f>MONTH(F955)</f>
        <v>2</v>
      </c>
      <c r="Q955" s="2">
        <f>P955</f>
        <v>2</v>
      </c>
      <c r="R955" s="2">
        <f>DAY(F955)</f>
        <v>23</v>
      </c>
      <c r="S955" s="2" t="str">
        <f>"&lt;a href="&amp;""""&amp;L955&amp;"\"&amp;K955&amp;"""&gt;"&amp;B955&amp;"&lt;/a&gt;"</f>
        <v>&lt;a href="set03\se\se_september_4,_1902_-_december_28,_1905\births\january_babies_february_23,_1905_p1_se.pdf"&gt;Burke&lt;/a&gt;</v>
      </c>
      <c r="T955" s="78" t="str">
        <f>"&lt;tr&gt;&lt;td class="&amp;""""&amp;"dataleft"&amp;""""&amp;"&gt;"&amp;
TEXT(A955,"0")&amp;"&lt;/td&gt;&lt;td class="&amp;""""&amp;"dataleft"&amp;""""&amp;"&gt;"&amp;
TEXT(B955,"")&amp;"&lt;/td&gt;&lt;td class="&amp;""""&amp;"dataleft"&amp;""""&amp;"&gt;"&amp;
TEXT(C955,"")&amp;"&lt;/td&gt;&lt;td class="&amp;""""&amp;"dataleft"&amp;""""&amp;"&gt;"&amp;
TEXT(D955,"0.0")&amp;"&lt;/td&gt;&lt;td class="&amp;""""&amp;"datacenter"&amp;""""&amp;"&gt;"&amp;
TEXT(E955,"0.0")&amp;"&lt;/td&gt;&lt;td class="&amp;""""&amp;"dataright"&amp;""""&amp;"&gt;"&amp;
TEXT(F955,"mmmm d, yyyy")&amp;"&lt;/td&gt;&lt;td class="&amp;""""&amp;"datacenter"&amp;""""&amp;"&gt;"&amp;
TEXT(G955,"0.0")&amp;"&lt;/td&gt;&lt;td class="&amp;""""&amp;"datacenter"&amp;""""&amp;"&gt;"&amp;
TEXT(H955,"0")&amp;"&lt;/td&gt;"&amp;
"&lt;/tr&gt;"</f>
        <v>&lt;tr&gt;&lt;td class="dataleft"&gt;119&lt;/td&gt;&lt;td class="dataleft"&gt;Burke&lt;/td&gt;&lt;td class="dataleft"&gt;&lt;/td&gt;&lt;td class="dataleft"&gt;Edward T.&lt;/td&gt;&lt;td class="datacenter"&gt;M&lt;/td&gt;&lt;td class="dataright"&gt;February 23, 1905&lt;/td&gt;&lt;td class="datacenter"&gt;Sanborn Enterprise&lt;/td&gt;&lt;td class="datacenter"&gt;1&lt;/td&gt;&lt;/tr&gt;</v>
      </c>
      <c r="U955" s="2">
        <f>LEN(S955)</f>
        <v>119</v>
      </c>
    </row>
    <row r="956" spans="1:21" ht="30" x14ac:dyDescent="0.25">
      <c r="A956" s="2">
        <v>164</v>
      </c>
      <c r="B956" s="4" t="s">
        <v>24835</v>
      </c>
      <c r="C956" s="4"/>
      <c r="D956" s="4" t="s">
        <v>24836</v>
      </c>
      <c r="E956" s="5" t="s">
        <v>26</v>
      </c>
      <c r="F956" s="52">
        <v>1881</v>
      </c>
      <c r="G956" s="5" t="s">
        <v>13633</v>
      </c>
      <c r="H956" s="5">
        <v>1</v>
      </c>
      <c r="I956" s="48">
        <v>30</v>
      </c>
      <c r="J956" s="5"/>
      <c r="K956" s="47" t="s">
        <v>20073</v>
      </c>
      <c r="L956" s="46" t="s">
        <v>25748</v>
      </c>
      <c r="M956" s="46"/>
      <c r="N956" s="46"/>
      <c r="O956" s="39">
        <f>YEAR(F956)</f>
        <v>1905</v>
      </c>
      <c r="P956" s="2">
        <f>MONTH(F956)</f>
        <v>2</v>
      </c>
      <c r="Q956" s="2">
        <f>P956</f>
        <v>2</v>
      </c>
      <c r="R956" s="2">
        <f>DAY(F956)</f>
        <v>23</v>
      </c>
      <c r="S956" s="2" t="str">
        <f>"&lt;a href="&amp;""""&amp;L956&amp;"\"&amp;K956&amp;"""&gt;"&amp;B956&amp;"&lt;/a&gt;"</f>
        <v>&lt;a href="set03\se\se_september_4,_1902_-_december_28,_1905\births\january_babies_february_23,_1905_p1_se.pdf"&gt;Curren&lt;/a&gt;</v>
      </c>
      <c r="T956" s="78" t="str">
        <f>"&lt;tr&gt;&lt;td class="&amp;""""&amp;"dataleft"&amp;""""&amp;"&gt;"&amp;
TEXT(A956,"0")&amp;"&lt;/td&gt;&lt;td class="&amp;""""&amp;"dataleft"&amp;""""&amp;"&gt;"&amp;
TEXT(B956,"")&amp;"&lt;/td&gt;&lt;td class="&amp;""""&amp;"dataleft"&amp;""""&amp;"&gt;"&amp;
TEXT(C956,"")&amp;"&lt;/td&gt;&lt;td class="&amp;""""&amp;"dataleft"&amp;""""&amp;"&gt;"&amp;
TEXT(D956,"0.0")&amp;"&lt;/td&gt;&lt;td class="&amp;""""&amp;"datacenter"&amp;""""&amp;"&gt;"&amp;
TEXT(E956,"0.0")&amp;"&lt;/td&gt;&lt;td class="&amp;""""&amp;"dataright"&amp;""""&amp;"&gt;"&amp;
TEXT(F956,"mmmm d, yyyy")&amp;"&lt;/td&gt;&lt;td class="&amp;""""&amp;"datacenter"&amp;""""&amp;"&gt;"&amp;
TEXT(G956,"0.0")&amp;"&lt;/td&gt;&lt;td class="&amp;""""&amp;"datacenter"&amp;""""&amp;"&gt;"&amp;
TEXT(H956,"0")&amp;"&lt;/td&gt;"&amp;
"&lt;/tr&gt;"</f>
        <v>&lt;tr&gt;&lt;td class="dataleft"&gt;164&lt;/td&gt;&lt;td class="dataleft"&gt;Curren&lt;/td&gt;&lt;td class="dataleft"&gt;&lt;/td&gt;&lt;td class="dataleft"&gt;Wm. J.&lt;/td&gt;&lt;td class="datacenter"&gt;M&lt;/td&gt;&lt;td class="dataright"&gt;February 23, 1905&lt;/td&gt;&lt;td class="datacenter"&gt;Sanborn Enterprise&lt;/td&gt;&lt;td class="datacenter"&gt;1&lt;/td&gt;&lt;/tr&gt;</v>
      </c>
      <c r="U956" s="2">
        <f>LEN(S956)</f>
        <v>120</v>
      </c>
    </row>
    <row r="957" spans="1:21" ht="30" x14ac:dyDescent="0.25">
      <c r="A957" s="2">
        <v>226</v>
      </c>
      <c r="B957" s="4" t="s">
        <v>24834</v>
      </c>
      <c r="C957" s="4"/>
      <c r="D957" s="4" t="s">
        <v>306</v>
      </c>
      <c r="E957" s="5" t="s">
        <v>26</v>
      </c>
      <c r="F957" s="52">
        <v>1881</v>
      </c>
      <c r="G957" s="5" t="s">
        <v>13633</v>
      </c>
      <c r="H957" s="5">
        <v>1</v>
      </c>
      <c r="I957" s="48">
        <v>30</v>
      </c>
      <c r="J957" s="5"/>
      <c r="K957" s="47" t="s">
        <v>20073</v>
      </c>
      <c r="L957" s="46" t="s">
        <v>25748</v>
      </c>
      <c r="M957" s="46"/>
      <c r="N957" s="46"/>
      <c r="O957" s="39">
        <f>YEAR(F957)</f>
        <v>1905</v>
      </c>
      <c r="P957" s="2">
        <f>MONTH(F957)</f>
        <v>2</v>
      </c>
      <c r="Q957" s="2">
        <f>P957</f>
        <v>2</v>
      </c>
      <c r="R957" s="2">
        <f>DAY(F957)</f>
        <v>23</v>
      </c>
      <c r="S957" s="2" t="str">
        <f>"&lt;a href="&amp;""""&amp;L957&amp;"\"&amp;K957&amp;"""&gt;"&amp;B957&amp;"&lt;/a&gt;"</f>
        <v>&lt;a href="set03\se\se_september_4,_1902_-_december_28,_1905\births\january_babies_february_23,_1905_p1_se.pdf"&gt;Feldman&lt;/a&gt;</v>
      </c>
      <c r="T957" s="78" t="str">
        <f>"&lt;tr&gt;&lt;td class="&amp;""""&amp;"dataleft"&amp;""""&amp;"&gt;"&amp;
TEXT(A957,"0")&amp;"&lt;/td&gt;&lt;td class="&amp;""""&amp;"dataleft"&amp;""""&amp;"&gt;"&amp;
TEXT(B957,"")&amp;"&lt;/td&gt;&lt;td class="&amp;""""&amp;"dataleft"&amp;""""&amp;"&gt;"&amp;
TEXT(C957,"")&amp;"&lt;/td&gt;&lt;td class="&amp;""""&amp;"dataleft"&amp;""""&amp;"&gt;"&amp;
TEXT(D957,"0.0")&amp;"&lt;/td&gt;&lt;td class="&amp;""""&amp;"datacenter"&amp;""""&amp;"&gt;"&amp;
TEXT(E957,"0.0")&amp;"&lt;/td&gt;&lt;td class="&amp;""""&amp;"dataright"&amp;""""&amp;"&gt;"&amp;
TEXT(F957,"mmmm d, yyyy")&amp;"&lt;/td&gt;&lt;td class="&amp;""""&amp;"datacenter"&amp;""""&amp;"&gt;"&amp;
TEXT(G957,"0.0")&amp;"&lt;/td&gt;&lt;td class="&amp;""""&amp;"datacenter"&amp;""""&amp;"&gt;"&amp;
TEXT(H957,"0")&amp;"&lt;/td&gt;"&amp;
"&lt;/tr&gt;"</f>
        <v>&lt;tr&gt;&lt;td class="dataleft"&gt;226&lt;/td&gt;&lt;td class="dataleft"&gt;Feldman&lt;/td&gt;&lt;td class="dataleft"&gt;&lt;/td&gt;&lt;td class="dataleft"&gt;Emil&lt;/td&gt;&lt;td class="datacenter"&gt;M&lt;/td&gt;&lt;td class="dataright"&gt;February 23, 1905&lt;/td&gt;&lt;td class="datacenter"&gt;Sanborn Enterprise&lt;/td&gt;&lt;td class="datacenter"&gt;1&lt;/td&gt;&lt;/tr&gt;</v>
      </c>
      <c r="U957" s="2">
        <f>LEN(S957)</f>
        <v>121</v>
      </c>
    </row>
    <row r="958" spans="1:21" ht="30" x14ac:dyDescent="0.25">
      <c r="A958" s="2">
        <v>259</v>
      </c>
      <c r="B958" s="4" t="s">
        <v>24829</v>
      </c>
      <c r="C958" s="4"/>
      <c r="D958" s="4" t="s">
        <v>4169</v>
      </c>
      <c r="E958" s="5" t="s">
        <v>4639</v>
      </c>
      <c r="F958" s="52">
        <v>1881</v>
      </c>
      <c r="G958" s="5" t="s">
        <v>13633</v>
      </c>
      <c r="H958" s="5">
        <v>1</v>
      </c>
      <c r="I958" s="48">
        <v>30</v>
      </c>
      <c r="J958" s="5"/>
      <c r="K958" s="47" t="s">
        <v>20073</v>
      </c>
      <c r="L958" s="46" t="s">
        <v>25748</v>
      </c>
      <c r="M958" s="46"/>
      <c r="N958" s="46"/>
      <c r="O958" s="39">
        <f>YEAR(F958)</f>
        <v>1905</v>
      </c>
      <c r="P958" s="2">
        <f>MONTH(F958)</f>
        <v>2</v>
      </c>
      <c r="Q958" s="2">
        <f>P958</f>
        <v>2</v>
      </c>
      <c r="R958" s="2">
        <f>DAY(F958)</f>
        <v>23</v>
      </c>
      <c r="S958" s="2" t="str">
        <f>"&lt;a href="&amp;""""&amp;L958&amp;"\"&amp;K958&amp;"""&gt;"&amp;B958&amp;"&lt;/a&gt;"</f>
        <v>&lt;a href="set03\se\se_september_4,_1902_-_december_28,_1905\births\january_babies_february_23,_1905_p1_se.pdf"&gt;Gad&lt;/a&gt;</v>
      </c>
      <c r="T958" s="78" t="str">
        <f>"&lt;tr&gt;&lt;td class="&amp;""""&amp;"dataleft"&amp;""""&amp;"&gt;"&amp;
TEXT(A958,"0")&amp;"&lt;/td&gt;&lt;td class="&amp;""""&amp;"dataleft"&amp;""""&amp;"&gt;"&amp;
TEXT(B958,"")&amp;"&lt;/td&gt;&lt;td class="&amp;""""&amp;"dataleft"&amp;""""&amp;"&gt;"&amp;
TEXT(C958,"")&amp;"&lt;/td&gt;&lt;td class="&amp;""""&amp;"dataleft"&amp;""""&amp;"&gt;"&amp;
TEXT(D958,"0.0")&amp;"&lt;/td&gt;&lt;td class="&amp;""""&amp;"datacenter"&amp;""""&amp;"&gt;"&amp;
TEXT(E958,"0.0")&amp;"&lt;/td&gt;&lt;td class="&amp;""""&amp;"dataright"&amp;""""&amp;"&gt;"&amp;
TEXT(F958,"mmmm d, yyyy")&amp;"&lt;/td&gt;&lt;td class="&amp;""""&amp;"datacenter"&amp;""""&amp;"&gt;"&amp;
TEXT(G958,"0.0")&amp;"&lt;/td&gt;&lt;td class="&amp;""""&amp;"datacenter"&amp;""""&amp;"&gt;"&amp;
TEXT(H958,"0")&amp;"&lt;/td&gt;"&amp;
"&lt;/tr&gt;"</f>
        <v>&lt;tr&gt;&lt;td class="dataleft"&gt;259&lt;/td&gt;&lt;td class="dataleft"&gt;Gad&lt;/td&gt;&lt;td class="dataleft"&gt;&lt;/td&gt;&lt;td class="dataleft"&gt;Albert&lt;/td&gt;&lt;td class="datacenter"&gt;Twins&lt;/td&gt;&lt;td class="dataright"&gt;February 23, 1905&lt;/td&gt;&lt;td class="datacenter"&gt;Sanborn Enterprise&lt;/td&gt;&lt;td class="datacenter"&gt;1&lt;/td&gt;&lt;/tr&gt;</v>
      </c>
      <c r="U958" s="2">
        <f>LEN(S958)</f>
        <v>117</v>
      </c>
    </row>
    <row r="959" spans="1:21" x14ac:dyDescent="0.25">
      <c r="A959" s="2">
        <v>338</v>
      </c>
      <c r="B959" s="4" t="s">
        <v>24832</v>
      </c>
      <c r="C959" s="4"/>
      <c r="D959" s="4" t="s">
        <v>24833</v>
      </c>
      <c r="E959" s="5" t="s">
        <v>226</v>
      </c>
      <c r="F959" s="52">
        <v>1881</v>
      </c>
      <c r="G959" s="5" t="s">
        <v>13633</v>
      </c>
      <c r="H959" s="5">
        <v>1</v>
      </c>
      <c r="I959" s="48">
        <v>30</v>
      </c>
      <c r="J959" s="5"/>
      <c r="K959" s="47" t="s">
        <v>20073</v>
      </c>
      <c r="L959" s="46" t="s">
        <v>25748</v>
      </c>
      <c r="M959" s="46"/>
      <c r="N959" s="46"/>
      <c r="O959" s="39">
        <f>YEAR(F959)</f>
        <v>1905</v>
      </c>
      <c r="P959" s="2">
        <f>MONTH(F959)</f>
        <v>2</v>
      </c>
      <c r="Q959" s="2">
        <f>P959</f>
        <v>2</v>
      </c>
      <c r="R959" s="2">
        <f>DAY(F959)</f>
        <v>23</v>
      </c>
      <c r="S959" s="2" t="str">
        <f>"&lt;a href="&amp;""""&amp;L959&amp;"\"&amp;K959&amp;"""&gt;"&amp;B959&amp;"&lt;/a&gt;"</f>
        <v>&lt;a href="set03\se\se_september_4,_1902_-_december_28,_1905\births\january_babies_february_23,_1905_p1_se.pdf"&gt;Heft&lt;/a&gt;</v>
      </c>
      <c r="T959" s="78" t="str">
        <f>"&lt;tr&gt;&lt;td class="&amp;""""&amp;"dataleft"&amp;""""&amp;"&gt;"&amp;
TEXT(A959,"0")&amp;"&lt;/td&gt;&lt;td class="&amp;""""&amp;"dataleft"&amp;""""&amp;"&gt;"&amp;
TEXT(B959,"")&amp;"&lt;/td&gt;&lt;td class="&amp;""""&amp;"dataleft"&amp;""""&amp;"&gt;"&amp;
TEXT(C959,"")&amp;"&lt;/td&gt;&lt;td class="&amp;""""&amp;"dataleft"&amp;""""&amp;"&gt;"&amp;
TEXT(D959,"0.0")&amp;"&lt;/td&gt;&lt;td class="&amp;""""&amp;"datacenter"&amp;""""&amp;"&gt;"&amp;
TEXT(E959,"0.0")&amp;"&lt;/td&gt;&lt;td class="&amp;""""&amp;"dataright"&amp;""""&amp;"&gt;"&amp;
TEXT(F959,"mmmm d, yyyy")&amp;"&lt;/td&gt;&lt;td class="&amp;""""&amp;"datacenter"&amp;""""&amp;"&gt;"&amp;
TEXT(G959,"0.0")&amp;"&lt;/td&gt;&lt;td class="&amp;""""&amp;"datacenter"&amp;""""&amp;"&gt;"&amp;
TEXT(H959,"0")&amp;"&lt;/td&gt;"&amp;
"&lt;/tr&gt;"</f>
        <v>&lt;tr&gt;&lt;td class="dataleft"&gt;338&lt;/td&gt;&lt;td class="dataleft"&gt;Heft&lt;/td&gt;&lt;td class="dataleft"&gt;&lt;/td&gt;&lt;td class="dataleft"&gt;C.A.&lt;/td&gt;&lt;td class="datacenter"&gt;F&lt;/td&gt;&lt;td class="dataright"&gt;February 23, 1905&lt;/td&gt;&lt;td class="datacenter"&gt;Sanborn Enterprise&lt;/td&gt;&lt;td class="datacenter"&gt;1&lt;/td&gt;&lt;/tr&gt;</v>
      </c>
      <c r="U959" s="2">
        <f>LEN(S959)</f>
        <v>118</v>
      </c>
    </row>
    <row r="960" spans="1:21" ht="30" x14ac:dyDescent="0.25">
      <c r="A960" s="2">
        <v>500</v>
      </c>
      <c r="B960" s="4" t="s">
        <v>4496</v>
      </c>
      <c r="C960" s="4"/>
      <c r="D960" s="4" t="s">
        <v>24840</v>
      </c>
      <c r="E960" s="5" t="s">
        <v>4639</v>
      </c>
      <c r="F960" s="52">
        <v>1881</v>
      </c>
      <c r="G960" s="5" t="s">
        <v>13633</v>
      </c>
      <c r="H960" s="5">
        <v>1</v>
      </c>
      <c r="I960" s="48">
        <v>30</v>
      </c>
      <c r="J960" s="5"/>
      <c r="K960" s="47" t="s">
        <v>20073</v>
      </c>
      <c r="L960" s="46" t="s">
        <v>25748</v>
      </c>
      <c r="M960" s="46"/>
      <c r="N960" s="46"/>
      <c r="O960" s="39">
        <f>YEAR(F960)</f>
        <v>1905</v>
      </c>
      <c r="P960" s="2">
        <f>MONTH(F960)</f>
        <v>2</v>
      </c>
      <c r="Q960" s="2">
        <f>P960</f>
        <v>2</v>
      </c>
      <c r="R960" s="2">
        <f>DAY(F960)</f>
        <v>23</v>
      </c>
      <c r="S960" s="2" t="str">
        <f>"&lt;a href="&amp;""""&amp;L960&amp;"\"&amp;K960&amp;"""&gt;"&amp;B960&amp;"&lt;/a&gt;"</f>
        <v>&lt;a href="set03\se\se_september_4,_1902_-_december_28,_1905\births\january_babies_february_23,_1905_p1_se.pdf"&gt;Lee&lt;/a&gt;</v>
      </c>
      <c r="T960" s="78" t="str">
        <f>"&lt;tr&gt;&lt;td class="&amp;""""&amp;"dataleft"&amp;""""&amp;"&gt;"&amp;
TEXT(A960,"0")&amp;"&lt;/td&gt;&lt;td class="&amp;""""&amp;"dataleft"&amp;""""&amp;"&gt;"&amp;
TEXT(B960,"")&amp;"&lt;/td&gt;&lt;td class="&amp;""""&amp;"dataleft"&amp;""""&amp;"&gt;"&amp;
TEXT(C960,"")&amp;"&lt;/td&gt;&lt;td class="&amp;""""&amp;"dataleft"&amp;""""&amp;"&gt;"&amp;
TEXT(D960,"0.0")&amp;"&lt;/td&gt;&lt;td class="&amp;""""&amp;"datacenter"&amp;""""&amp;"&gt;"&amp;
TEXT(E960,"0.0")&amp;"&lt;/td&gt;&lt;td class="&amp;""""&amp;"dataright"&amp;""""&amp;"&gt;"&amp;
TEXT(F960,"mmmm d, yyyy")&amp;"&lt;/td&gt;&lt;td class="&amp;""""&amp;"datacenter"&amp;""""&amp;"&gt;"&amp;
TEXT(G960,"0.0")&amp;"&lt;/td&gt;&lt;td class="&amp;""""&amp;"datacenter"&amp;""""&amp;"&gt;"&amp;
TEXT(H960,"0")&amp;"&lt;/td&gt;"&amp;
"&lt;/tr&gt;"</f>
        <v>&lt;tr&gt;&lt;td class="dataleft"&gt;500&lt;/td&gt;&lt;td class="dataleft"&gt;Lee&lt;/td&gt;&lt;td class="dataleft"&gt;&lt;/td&gt;&lt;td class="dataleft"&gt;Chas.&lt;/td&gt;&lt;td class="datacenter"&gt;Twins&lt;/td&gt;&lt;td class="dataright"&gt;February 23, 1905&lt;/td&gt;&lt;td class="datacenter"&gt;Sanborn Enterprise&lt;/td&gt;&lt;td class="datacenter"&gt;1&lt;/td&gt;&lt;/tr&gt;</v>
      </c>
      <c r="U960" s="2">
        <f>LEN(S960)</f>
        <v>117</v>
      </c>
    </row>
    <row r="961" spans="1:21" ht="30" x14ac:dyDescent="0.25">
      <c r="A961" s="2">
        <v>552</v>
      </c>
      <c r="B961" s="4" t="s">
        <v>2763</v>
      </c>
      <c r="C961" s="4"/>
      <c r="D961" s="4" t="s">
        <v>24837</v>
      </c>
      <c r="E961" s="5" t="s">
        <v>26</v>
      </c>
      <c r="F961" s="52">
        <v>1881</v>
      </c>
      <c r="G961" s="5" t="s">
        <v>13633</v>
      </c>
      <c r="H961" s="5">
        <v>1</v>
      </c>
      <c r="I961" s="48">
        <v>30</v>
      </c>
      <c r="J961" s="5"/>
      <c r="K961" s="47" t="s">
        <v>20073</v>
      </c>
      <c r="L961" s="46" t="s">
        <v>25748</v>
      </c>
      <c r="M961" s="46"/>
      <c r="N961" s="46"/>
      <c r="O961" s="39">
        <f>YEAR(F961)</f>
        <v>1905</v>
      </c>
      <c r="P961" s="2">
        <f>MONTH(F961)</f>
        <v>2</v>
      </c>
      <c r="Q961" s="2">
        <f>P961</f>
        <v>2</v>
      </c>
      <c r="R961" s="2">
        <f>DAY(F961)</f>
        <v>23</v>
      </c>
      <c r="S961" s="2" t="str">
        <f>"&lt;a href="&amp;""""&amp;L961&amp;"\"&amp;K961&amp;"""&gt;"&amp;B961&amp;"&lt;/a&gt;"</f>
        <v>&lt;a href="set03\se\se_september_4,_1902_-_december_28,_1905\births\january_babies_february_23,_1905_p1_se.pdf"&gt;McKay&lt;/a&gt;</v>
      </c>
      <c r="T961" s="78" t="str">
        <f>"&lt;tr&gt;&lt;td class="&amp;""""&amp;"dataleft"&amp;""""&amp;"&gt;"&amp;
TEXT(A961,"0")&amp;"&lt;/td&gt;&lt;td class="&amp;""""&amp;"dataleft"&amp;""""&amp;"&gt;"&amp;
TEXT(B961,"")&amp;"&lt;/td&gt;&lt;td class="&amp;""""&amp;"dataleft"&amp;""""&amp;"&gt;"&amp;
TEXT(C961,"")&amp;"&lt;/td&gt;&lt;td class="&amp;""""&amp;"dataleft"&amp;""""&amp;"&gt;"&amp;
TEXT(D961,"0.0")&amp;"&lt;/td&gt;&lt;td class="&amp;""""&amp;"datacenter"&amp;""""&amp;"&gt;"&amp;
TEXT(E961,"0.0")&amp;"&lt;/td&gt;&lt;td class="&amp;""""&amp;"dataright"&amp;""""&amp;"&gt;"&amp;
TEXT(F961,"mmmm d, yyyy")&amp;"&lt;/td&gt;&lt;td class="&amp;""""&amp;"datacenter"&amp;""""&amp;"&gt;"&amp;
TEXT(G961,"0.0")&amp;"&lt;/td&gt;&lt;td class="&amp;""""&amp;"datacenter"&amp;""""&amp;"&gt;"&amp;
TEXT(H961,"0")&amp;"&lt;/td&gt;"&amp;
"&lt;/tr&gt;"</f>
        <v>&lt;tr&gt;&lt;td class="dataleft"&gt;552&lt;/td&gt;&lt;td class="dataleft"&gt;McKay&lt;/td&gt;&lt;td class="dataleft"&gt;&lt;/td&gt;&lt;td class="dataleft"&gt;Hector&lt;/td&gt;&lt;td class="datacenter"&gt;M&lt;/td&gt;&lt;td class="dataright"&gt;February 23, 1905&lt;/td&gt;&lt;td class="datacenter"&gt;Sanborn Enterprise&lt;/td&gt;&lt;td class="datacenter"&gt;1&lt;/td&gt;&lt;/tr&gt;</v>
      </c>
      <c r="U961" s="2">
        <f>LEN(S961)</f>
        <v>119</v>
      </c>
    </row>
    <row r="962" spans="1:21" ht="30" x14ac:dyDescent="0.25">
      <c r="A962" s="2">
        <v>704</v>
      </c>
      <c r="B962" s="4" t="s">
        <v>24830</v>
      </c>
      <c r="C962" s="4"/>
      <c r="D962" s="4" t="s">
        <v>24831</v>
      </c>
      <c r="E962" s="5" t="s">
        <v>26</v>
      </c>
      <c r="F962" s="52">
        <v>1881</v>
      </c>
      <c r="G962" s="5" t="s">
        <v>13633</v>
      </c>
      <c r="H962" s="5">
        <v>1</v>
      </c>
      <c r="I962" s="48">
        <v>30</v>
      </c>
      <c r="J962" s="5"/>
      <c r="K962" s="47" t="s">
        <v>20073</v>
      </c>
      <c r="L962" s="46" t="s">
        <v>25748</v>
      </c>
      <c r="M962" s="46"/>
      <c r="N962" s="46"/>
      <c r="O962" s="39">
        <f>YEAR(F962)</f>
        <v>1905</v>
      </c>
      <c r="P962" s="2">
        <f>MONTH(F962)</f>
        <v>2</v>
      </c>
      <c r="Q962" s="2">
        <f>P962</f>
        <v>2</v>
      </c>
      <c r="R962" s="2">
        <f>DAY(F962)</f>
        <v>23</v>
      </c>
      <c r="S962" s="2" t="str">
        <f>"&lt;a href="&amp;""""&amp;L962&amp;"\"&amp;K962&amp;"""&gt;"&amp;B962&amp;"&lt;/a&gt;"</f>
        <v>&lt;a href="set03\se\se_september_4,_1902_-_december_28,_1905\births\january_babies_february_23,_1905_p1_se.pdf"&gt;Prohnpete&lt;/a&gt;</v>
      </c>
      <c r="T962" s="78" t="str">
        <f>"&lt;tr&gt;&lt;td class="&amp;""""&amp;"dataleft"&amp;""""&amp;"&gt;"&amp;
TEXT(A962,"0")&amp;"&lt;/td&gt;&lt;td class="&amp;""""&amp;"dataleft"&amp;""""&amp;"&gt;"&amp;
TEXT(B962,"")&amp;"&lt;/td&gt;&lt;td class="&amp;""""&amp;"dataleft"&amp;""""&amp;"&gt;"&amp;
TEXT(C962,"")&amp;"&lt;/td&gt;&lt;td class="&amp;""""&amp;"dataleft"&amp;""""&amp;"&gt;"&amp;
TEXT(D962,"0.0")&amp;"&lt;/td&gt;&lt;td class="&amp;""""&amp;"datacenter"&amp;""""&amp;"&gt;"&amp;
TEXT(E962,"0.0")&amp;"&lt;/td&gt;&lt;td class="&amp;""""&amp;"dataright"&amp;""""&amp;"&gt;"&amp;
TEXT(F962,"mmmm d, yyyy")&amp;"&lt;/td&gt;&lt;td class="&amp;""""&amp;"datacenter"&amp;""""&amp;"&gt;"&amp;
TEXT(G962,"0.0")&amp;"&lt;/td&gt;&lt;td class="&amp;""""&amp;"datacenter"&amp;""""&amp;"&gt;"&amp;
TEXT(H962,"0")&amp;"&lt;/td&gt;"&amp;
"&lt;/tr&gt;"</f>
        <v>&lt;tr&gt;&lt;td class="dataleft"&gt;704&lt;/td&gt;&lt;td class="dataleft"&gt;Prohnpete&lt;/td&gt;&lt;td class="dataleft"&gt;&lt;/td&gt;&lt;td class="dataleft"&gt;J.&lt;/td&gt;&lt;td class="datacenter"&gt;M&lt;/td&gt;&lt;td class="dataright"&gt;February 23, 1905&lt;/td&gt;&lt;td class="datacenter"&gt;Sanborn Enterprise&lt;/td&gt;&lt;td class="datacenter"&gt;1&lt;/td&gt;&lt;/tr&gt;</v>
      </c>
      <c r="U962" s="2">
        <f>LEN(S962)</f>
        <v>123</v>
      </c>
    </row>
    <row r="963" spans="1:21" x14ac:dyDescent="0.25">
      <c r="B963" s="4" t="s">
        <v>270</v>
      </c>
      <c r="C963" s="4"/>
      <c r="D963" s="4" t="s">
        <v>2759</v>
      </c>
      <c r="E963" s="5" t="s">
        <v>26</v>
      </c>
      <c r="F963" s="52">
        <v>2042</v>
      </c>
      <c r="G963" s="5" t="s">
        <v>1756</v>
      </c>
      <c r="H963" s="5">
        <v>1</v>
      </c>
      <c r="I963" s="48">
        <v>27</v>
      </c>
      <c r="J963" s="5"/>
      <c r="K963" s="46" t="s">
        <v>32656</v>
      </c>
      <c r="L963" s="46" t="s">
        <v>32718</v>
      </c>
      <c r="M963" s="46"/>
      <c r="N963" s="46"/>
      <c r="O963" s="39">
        <f>YEAR(F963)</f>
        <v>1905</v>
      </c>
      <c r="P963" s="2">
        <f>MONTH(F963)</f>
        <v>8</v>
      </c>
      <c r="Q963" s="2">
        <f>P963</f>
        <v>8</v>
      </c>
      <c r="R963" s="2">
        <f>DAY(F963)</f>
        <v>3</v>
      </c>
      <c r="S963" s="2" t="str">
        <f>"&lt;a href="&amp;""""&amp;L963&amp;"\"&amp;K963&amp;"""&gt;"&amp;B963&amp;"&lt;/a&gt;"</f>
        <v>&lt;a href="set01\hope_pioneer_jan1904todec1906\misc\birth_notice_august_3_1905_p1_hp.pdf"&gt;Jackson&lt;/a&gt;</v>
      </c>
      <c r="T963" s="78" t="str">
        <f>"&lt;tr&gt;&lt;td class="&amp;""""&amp;"dataleft"&amp;""""&amp;"&gt;"&amp;
TEXT(A963,"0")&amp;"&lt;/td&gt;&lt;td class="&amp;""""&amp;"dataleft"&amp;""""&amp;"&gt;"&amp;
TEXT(B963,"")&amp;"&lt;/td&gt;&lt;td class="&amp;""""&amp;"dataleft"&amp;""""&amp;"&gt;"&amp;
TEXT(C963,"")&amp;"&lt;/td&gt;&lt;td class="&amp;""""&amp;"dataleft"&amp;""""&amp;"&gt;"&amp;
TEXT(D963,"0.0")&amp;"&lt;/td&gt;&lt;td class="&amp;""""&amp;"datacenter"&amp;""""&amp;"&gt;"&amp;
TEXT(E963,"0.0")&amp;"&lt;/td&gt;&lt;td class="&amp;""""&amp;"dataright"&amp;""""&amp;"&gt;"&amp;
TEXT(F963,"mmmm d, yyyy")&amp;"&lt;/td&gt;&lt;td class="&amp;""""&amp;"datacenter"&amp;""""&amp;"&gt;"&amp;
TEXT(G963,"0.0")&amp;"&lt;/td&gt;&lt;td class="&amp;""""&amp;"datacenter"&amp;""""&amp;"&gt;"&amp;
TEXT(H963,"0")&amp;"&lt;/td&gt;"&amp;
"&lt;/tr&gt;"</f>
        <v>&lt;tr&gt;&lt;td class="dataleft"&gt;0&lt;/td&gt;&lt;td class="dataleft"&gt;Jackson&lt;/td&gt;&lt;td class="dataleft"&gt;&lt;/td&gt;&lt;td class="dataleft"&gt;Rice&lt;/td&gt;&lt;td class="datacenter"&gt;M&lt;/td&gt;&lt;td class="dataright"&gt;August 3, 1905&lt;/td&gt;&lt;td class="datacenter"&gt;Hope Pioneer&lt;/td&gt;&lt;td class="datacenter"&gt;1&lt;/td&gt;&lt;/tr&gt;</v>
      </c>
    </row>
    <row r="964" spans="1:21" x14ac:dyDescent="0.25">
      <c r="B964" s="4" t="s">
        <v>271</v>
      </c>
      <c r="C964" s="4"/>
      <c r="D964" s="4" t="s">
        <v>2760</v>
      </c>
      <c r="E964" s="5" t="s">
        <v>226</v>
      </c>
      <c r="F964" s="52">
        <v>2042</v>
      </c>
      <c r="G964" s="5" t="s">
        <v>1756</v>
      </c>
      <c r="H964" s="5">
        <v>1</v>
      </c>
      <c r="I964" s="48">
        <v>27</v>
      </c>
      <c r="J964" s="5"/>
      <c r="K964" s="46" t="s">
        <v>32656</v>
      </c>
      <c r="L964" s="46" t="s">
        <v>32718</v>
      </c>
      <c r="M964" s="46"/>
      <c r="N964" s="46"/>
      <c r="O964" s="39">
        <f>YEAR(F964)</f>
        <v>1905</v>
      </c>
      <c r="P964" s="2">
        <f>MONTH(F964)</f>
        <v>8</v>
      </c>
      <c r="Q964" s="2">
        <f>P964</f>
        <v>8</v>
      </c>
      <c r="R964" s="2">
        <f>DAY(F964)</f>
        <v>3</v>
      </c>
      <c r="S964" s="2" t="str">
        <f>"&lt;a href="&amp;""""&amp;L964&amp;"\"&amp;K964&amp;"""&gt;"&amp;B964&amp;"&lt;/a&gt;"</f>
        <v>&lt;a href="set01\hope_pioneer_jan1904todec1906\misc\birth_notice_august_3_1905_p1_hp.pdf"&gt;Jacobson&lt;/a&gt;</v>
      </c>
      <c r="T964" s="78" t="str">
        <f>"&lt;tr&gt;&lt;td class="&amp;""""&amp;"dataleft"&amp;""""&amp;"&gt;"&amp;
TEXT(A964,"0")&amp;"&lt;/td&gt;&lt;td class="&amp;""""&amp;"dataleft"&amp;""""&amp;"&gt;"&amp;
TEXT(B964,"")&amp;"&lt;/td&gt;&lt;td class="&amp;""""&amp;"dataleft"&amp;""""&amp;"&gt;"&amp;
TEXT(C964,"")&amp;"&lt;/td&gt;&lt;td class="&amp;""""&amp;"dataleft"&amp;""""&amp;"&gt;"&amp;
TEXT(D964,"0.0")&amp;"&lt;/td&gt;&lt;td class="&amp;""""&amp;"datacenter"&amp;""""&amp;"&gt;"&amp;
TEXT(E964,"0.0")&amp;"&lt;/td&gt;&lt;td class="&amp;""""&amp;"dataright"&amp;""""&amp;"&gt;"&amp;
TEXT(F964,"mmmm d, yyyy")&amp;"&lt;/td&gt;&lt;td class="&amp;""""&amp;"datacenter"&amp;""""&amp;"&gt;"&amp;
TEXT(G964,"0.0")&amp;"&lt;/td&gt;&lt;td class="&amp;""""&amp;"datacenter"&amp;""""&amp;"&gt;"&amp;
TEXT(H964,"0")&amp;"&lt;/td&gt;"&amp;
"&lt;/tr&gt;"</f>
        <v>&lt;tr&gt;&lt;td class="dataleft"&gt;0&lt;/td&gt;&lt;td class="dataleft"&gt;Jacobson&lt;/td&gt;&lt;td class="dataleft"&gt;&lt;/td&gt;&lt;td class="dataleft"&gt;Ras&lt;/td&gt;&lt;td class="datacenter"&gt;F&lt;/td&gt;&lt;td class="dataright"&gt;August 3, 1905&lt;/td&gt;&lt;td class="datacenter"&gt;Hope Pioneer&lt;/td&gt;&lt;td class="datacenter"&gt;1&lt;/td&gt;&lt;/tr&gt;</v>
      </c>
    </row>
    <row r="965" spans="1:21" x14ac:dyDescent="0.25">
      <c r="B965" s="4" t="s">
        <v>2761</v>
      </c>
      <c r="C965" s="4"/>
      <c r="D965" s="4"/>
      <c r="E965" s="5"/>
      <c r="F965" s="52">
        <v>2042</v>
      </c>
      <c r="G965" s="5" t="s">
        <v>1756</v>
      </c>
      <c r="H965" s="5">
        <v>1</v>
      </c>
      <c r="I965" s="48">
        <v>27</v>
      </c>
      <c r="J965" s="5"/>
      <c r="K965" s="46" t="s">
        <v>32656</v>
      </c>
      <c r="L965" s="46" t="s">
        <v>32718</v>
      </c>
      <c r="M965" s="46"/>
      <c r="N965" s="46"/>
      <c r="O965" s="39">
        <f>YEAR(F965)</f>
        <v>1905</v>
      </c>
      <c r="P965" s="2">
        <f>MONTH(F965)</f>
        <v>8</v>
      </c>
      <c r="Q965" s="2">
        <f>P965</f>
        <v>8</v>
      </c>
      <c r="R965" s="2">
        <f>DAY(F965)</f>
        <v>3</v>
      </c>
      <c r="S965" s="2" t="str">
        <f>"&lt;a href="&amp;""""&amp;L965&amp;"\"&amp;K965&amp;"""&gt;"&amp;B965&amp;"&lt;/a&gt;"</f>
        <v>&lt;a href="set01\hope_pioneer_jan1904todec1906\misc\birth_notice_august_3_1905_p1_hp.pdf"&gt;McIntire&lt;/a&gt;</v>
      </c>
      <c r="T965" s="78" t="str">
        <f>"&lt;tr&gt;&lt;td class="&amp;""""&amp;"dataleft"&amp;""""&amp;"&gt;"&amp;
TEXT(A965,"0")&amp;"&lt;/td&gt;&lt;td class="&amp;""""&amp;"dataleft"&amp;""""&amp;"&gt;"&amp;
TEXT(B965,"")&amp;"&lt;/td&gt;&lt;td class="&amp;""""&amp;"dataleft"&amp;""""&amp;"&gt;"&amp;
TEXT(C965,"")&amp;"&lt;/td&gt;&lt;td class="&amp;""""&amp;"dataleft"&amp;""""&amp;"&gt;"&amp;
TEXT(D965,"0.0")&amp;"&lt;/td&gt;&lt;td class="&amp;""""&amp;"datacenter"&amp;""""&amp;"&gt;"&amp;
TEXT(E965,"0.0")&amp;"&lt;/td&gt;&lt;td class="&amp;""""&amp;"dataright"&amp;""""&amp;"&gt;"&amp;
TEXT(F965,"mmmm d, yyyy")&amp;"&lt;/td&gt;&lt;td class="&amp;""""&amp;"datacenter"&amp;""""&amp;"&gt;"&amp;
TEXT(G965,"0.0")&amp;"&lt;/td&gt;&lt;td class="&amp;""""&amp;"datacenter"&amp;""""&amp;"&gt;"&amp;
TEXT(H965,"0")&amp;"&lt;/td&gt;"&amp;
"&lt;/tr&gt;"</f>
        <v>&lt;tr&gt;&lt;td class="dataleft"&gt;0&lt;/td&gt;&lt;td class="dataleft"&gt;McIntire&lt;/td&gt;&lt;td class="dataleft"&gt;&lt;/td&gt;&lt;td class="dataleft"&gt;0.0&lt;/td&gt;&lt;td class="datacenter"&gt;0.0&lt;/td&gt;&lt;td class="dataright"&gt;August 3, 1905&lt;/td&gt;&lt;td class="datacenter"&gt;Hope Pioneer&lt;/td&gt;&lt;td class="datacenter"&gt;1&lt;/td&gt;&lt;/tr&gt;</v>
      </c>
    </row>
    <row r="966" spans="1:21" x14ac:dyDescent="0.25">
      <c r="B966" s="4" t="s">
        <v>318</v>
      </c>
      <c r="C966" s="4"/>
      <c r="D966" s="4" t="s">
        <v>2771</v>
      </c>
      <c r="E966" s="5" t="s">
        <v>226</v>
      </c>
      <c r="F966" s="52">
        <v>2042</v>
      </c>
      <c r="G966" s="5" t="s">
        <v>1756</v>
      </c>
      <c r="H966" s="5">
        <v>1</v>
      </c>
      <c r="I966" s="48">
        <v>27</v>
      </c>
      <c r="J966" s="5"/>
      <c r="K966" s="46" t="s">
        <v>32656</v>
      </c>
      <c r="L966" s="46" t="s">
        <v>32718</v>
      </c>
      <c r="M966" s="46"/>
      <c r="N966" s="46"/>
      <c r="O966" s="39">
        <f>YEAR(F966)</f>
        <v>1905</v>
      </c>
      <c r="P966" s="2">
        <f>MONTH(F966)</f>
        <v>8</v>
      </c>
      <c r="Q966" s="2">
        <f>P966</f>
        <v>8</v>
      </c>
      <c r="R966" s="2">
        <f>DAY(F966)</f>
        <v>3</v>
      </c>
      <c r="S966" s="2" t="str">
        <f>"&lt;a href="&amp;""""&amp;L966&amp;"\"&amp;K966&amp;"""&gt;"&amp;B966&amp;"&lt;/a&gt;"</f>
        <v>&lt;a href="set01\hope_pioneer_jan1904todec1906\misc\birth_notice_august_3_1905_p1_hp.pdf"&gt;Schmidt&lt;/a&gt;</v>
      </c>
      <c r="T966" s="78" t="str">
        <f>"&lt;tr&gt;&lt;td class="&amp;""""&amp;"dataleft"&amp;""""&amp;"&gt;"&amp;
TEXT(A966,"0")&amp;"&lt;/td&gt;&lt;td class="&amp;""""&amp;"dataleft"&amp;""""&amp;"&gt;"&amp;
TEXT(B966,"")&amp;"&lt;/td&gt;&lt;td class="&amp;""""&amp;"dataleft"&amp;""""&amp;"&gt;"&amp;
TEXT(C966,"")&amp;"&lt;/td&gt;&lt;td class="&amp;""""&amp;"dataleft"&amp;""""&amp;"&gt;"&amp;
TEXT(D966,"0.0")&amp;"&lt;/td&gt;&lt;td class="&amp;""""&amp;"datacenter"&amp;""""&amp;"&gt;"&amp;
TEXT(E966,"0.0")&amp;"&lt;/td&gt;&lt;td class="&amp;""""&amp;"dataright"&amp;""""&amp;"&gt;"&amp;
TEXT(F966,"mmmm d, yyyy")&amp;"&lt;/td&gt;&lt;td class="&amp;""""&amp;"datacenter"&amp;""""&amp;"&gt;"&amp;
TEXT(G966,"0.0")&amp;"&lt;/td&gt;&lt;td class="&amp;""""&amp;"datacenter"&amp;""""&amp;"&gt;"&amp;
TEXT(H966,"0")&amp;"&lt;/td&gt;"&amp;
"&lt;/tr&gt;"</f>
        <v>&lt;tr&gt;&lt;td class="dataleft"&gt;0&lt;/td&gt;&lt;td class="dataleft"&gt;Schmidt&lt;/td&gt;&lt;td class="dataleft"&gt;&lt;/td&gt;&lt;td class="dataleft"&gt;Ernest&lt;/td&gt;&lt;td class="datacenter"&gt;F&lt;/td&gt;&lt;td class="dataright"&gt;August 3, 1905&lt;/td&gt;&lt;td class="datacenter"&gt;Hope Pioneer&lt;/td&gt;&lt;td class="datacenter"&gt;1&lt;/td&gt;&lt;/tr&gt;</v>
      </c>
    </row>
    <row r="967" spans="1:21" x14ac:dyDescent="0.25">
      <c r="B967" s="4" t="s">
        <v>2774</v>
      </c>
      <c r="C967" s="4"/>
      <c r="D967" s="4"/>
      <c r="E967" s="5" t="s">
        <v>26</v>
      </c>
      <c r="F967" s="52">
        <v>2042</v>
      </c>
      <c r="G967" s="5" t="s">
        <v>1756</v>
      </c>
      <c r="H967" s="5">
        <v>1</v>
      </c>
      <c r="I967" s="48">
        <v>27</v>
      </c>
      <c r="J967" s="5"/>
      <c r="K967" s="46" t="s">
        <v>32656</v>
      </c>
      <c r="L967" s="46" t="s">
        <v>32718</v>
      </c>
      <c r="M967" s="46"/>
      <c r="N967" s="46"/>
      <c r="O967" s="39">
        <f>YEAR(F967)</f>
        <v>1905</v>
      </c>
      <c r="P967" s="2">
        <f>MONTH(F967)</f>
        <v>8</v>
      </c>
      <c r="Q967" s="2">
        <f>P967</f>
        <v>8</v>
      </c>
      <c r="R967" s="2">
        <f>DAY(F967)</f>
        <v>3</v>
      </c>
      <c r="S967" s="2" t="str">
        <f>"&lt;a href="&amp;""""&amp;L967&amp;"\"&amp;K967&amp;"""&gt;"&amp;B967&amp;"&lt;/a&gt;"</f>
        <v>&lt;a href="set01\hope_pioneer_jan1904todec1906\misc\birth_notice_august_3_1905_p1_hp.pdf"&gt;Taplin&lt;/a&gt;</v>
      </c>
      <c r="T967" s="78" t="str">
        <f>"&lt;tr&gt;&lt;td class="&amp;""""&amp;"dataleft"&amp;""""&amp;"&gt;"&amp;
TEXT(A967,"0")&amp;"&lt;/td&gt;&lt;td class="&amp;""""&amp;"dataleft"&amp;""""&amp;"&gt;"&amp;
TEXT(B967,"")&amp;"&lt;/td&gt;&lt;td class="&amp;""""&amp;"dataleft"&amp;""""&amp;"&gt;"&amp;
TEXT(C967,"")&amp;"&lt;/td&gt;&lt;td class="&amp;""""&amp;"dataleft"&amp;""""&amp;"&gt;"&amp;
TEXT(D967,"0.0")&amp;"&lt;/td&gt;&lt;td class="&amp;""""&amp;"datacenter"&amp;""""&amp;"&gt;"&amp;
TEXT(E967,"0.0")&amp;"&lt;/td&gt;&lt;td class="&amp;""""&amp;"dataright"&amp;""""&amp;"&gt;"&amp;
TEXT(F967,"mmmm d, yyyy")&amp;"&lt;/td&gt;&lt;td class="&amp;""""&amp;"datacenter"&amp;""""&amp;"&gt;"&amp;
TEXT(G967,"0.0")&amp;"&lt;/td&gt;&lt;td class="&amp;""""&amp;"datacenter"&amp;""""&amp;"&gt;"&amp;
TEXT(H967,"0")&amp;"&lt;/td&gt;"&amp;
"&lt;/tr&gt;"</f>
        <v>&lt;tr&gt;&lt;td class="dataleft"&gt;0&lt;/td&gt;&lt;td class="dataleft"&gt;Taplin&lt;/td&gt;&lt;td class="dataleft"&gt;&lt;/td&gt;&lt;td class="dataleft"&gt;0.0&lt;/td&gt;&lt;td class="datacenter"&gt;M&lt;/td&gt;&lt;td class="dataright"&gt;August 3, 1905&lt;/td&gt;&lt;td class="datacenter"&gt;Hope Pioneer&lt;/td&gt;&lt;td class="datacenter"&gt;1&lt;/td&gt;&lt;/tr&gt;</v>
      </c>
    </row>
    <row r="968" spans="1:21" x14ac:dyDescent="0.25">
      <c r="B968" s="4" t="s">
        <v>31861</v>
      </c>
      <c r="C968" s="4"/>
      <c r="D968" s="4"/>
      <c r="E968" s="5" t="s">
        <v>26</v>
      </c>
      <c r="F968" s="52">
        <v>3615</v>
      </c>
      <c r="G968" s="5" t="s">
        <v>13629</v>
      </c>
      <c r="H968" s="5">
        <v>4</v>
      </c>
      <c r="I968" s="48">
        <v>19</v>
      </c>
      <c r="J968" s="5"/>
      <c r="K968" s="46" t="s">
        <v>27248</v>
      </c>
      <c r="L968" s="46" t="s">
        <v>31859</v>
      </c>
      <c r="M968" s="46"/>
      <c r="N968" s="46"/>
      <c r="O968" s="39">
        <f>YEAR(F968)</f>
        <v>1909</v>
      </c>
      <c r="P968" s="2">
        <f>MONTH(F968)</f>
        <v>11</v>
      </c>
      <c r="Q968" s="2">
        <f>P968</f>
        <v>11</v>
      </c>
      <c r="R968" s="2">
        <f>DAY(F968)</f>
        <v>23</v>
      </c>
      <c r="S968" s="2" t="str">
        <f>"&lt;a href="&amp;""""&amp;L968&amp;"\"&amp;K968&amp;"""&gt;"&amp;B968&amp;"&lt;/a&gt;"</f>
        <v>&lt;a href="set01\miscellaneous_articles\he\1908_-_1911\birth_notices_november_23,_1909_p4_he.pdf"&gt;Berger&lt;/a&gt;</v>
      </c>
      <c r="T968" s="78"/>
    </row>
    <row r="969" spans="1:21" x14ac:dyDescent="0.25">
      <c r="B969" s="4" t="s">
        <v>282</v>
      </c>
      <c r="C969" s="4"/>
      <c r="D969" s="4" t="s">
        <v>5690</v>
      </c>
      <c r="E969" s="5" t="s">
        <v>226</v>
      </c>
      <c r="F969" s="52">
        <v>3615</v>
      </c>
      <c r="G969" s="5" t="s">
        <v>13629</v>
      </c>
      <c r="H969" s="5">
        <v>4</v>
      </c>
      <c r="I969" s="48">
        <v>19</v>
      </c>
      <c r="J969" s="5"/>
      <c r="K969" s="46" t="s">
        <v>27248</v>
      </c>
      <c r="L969" s="46" t="s">
        <v>31859</v>
      </c>
      <c r="M969" s="46"/>
      <c r="N969" s="46"/>
      <c r="O969" s="39">
        <f>YEAR(F969)</f>
        <v>1909</v>
      </c>
      <c r="P969" s="2">
        <f>MONTH(F969)</f>
        <v>11</v>
      </c>
      <c r="Q969" s="2">
        <f>P969</f>
        <v>11</v>
      </c>
      <c r="R969" s="2">
        <f>DAY(F969)</f>
        <v>23</v>
      </c>
      <c r="S969" s="2" t="str">
        <f>"&lt;a href="&amp;""""&amp;L969&amp;"\"&amp;K969&amp;"""&gt;"&amp;B969&amp;"&lt;/a&gt;"</f>
        <v>&lt;a href="set01\miscellaneous_articles\he\1908_-_1911\birth_notices_november_23,_1909_p4_he.pdf"&gt;Nelson&lt;/a&gt;</v>
      </c>
      <c r="T969" s="78"/>
    </row>
    <row r="970" spans="1:21" x14ac:dyDescent="0.25">
      <c r="B970" s="4" t="s">
        <v>13177</v>
      </c>
      <c r="C970" s="4"/>
      <c r="D970" s="4" t="s">
        <v>31860</v>
      </c>
      <c r="E970" s="5" t="s">
        <v>26</v>
      </c>
      <c r="F970" s="52">
        <v>3615</v>
      </c>
      <c r="G970" s="5" t="s">
        <v>13629</v>
      </c>
      <c r="H970" s="5">
        <v>4</v>
      </c>
      <c r="I970" s="48">
        <v>19</v>
      </c>
      <c r="J970" s="5"/>
      <c r="K970" s="46" t="s">
        <v>27248</v>
      </c>
      <c r="L970" s="46" t="s">
        <v>31859</v>
      </c>
      <c r="M970" s="46"/>
      <c r="N970" s="46"/>
      <c r="O970" s="39">
        <f>YEAR(F970)</f>
        <v>1909</v>
      </c>
      <c r="P970" s="2">
        <f>MONTH(F970)</f>
        <v>11</v>
      </c>
      <c r="Q970" s="2">
        <f>P970</f>
        <v>11</v>
      </c>
      <c r="R970" s="2">
        <f>DAY(F970)</f>
        <v>23</v>
      </c>
      <c r="S970" s="2" t="str">
        <f>"&lt;a href="&amp;""""&amp;L970&amp;"\"&amp;K970&amp;"""&gt;"&amp;B970&amp;"&lt;/a&gt;"</f>
        <v>&lt;a href="set01\miscellaneous_articles\he\1908_-_1911\birth_notices_november_23,_1909_p4_he.pdf"&gt;Nevland&lt;/a&gt;</v>
      </c>
      <c r="T970" s="78"/>
    </row>
    <row r="971" spans="1:21" x14ac:dyDescent="0.25">
      <c r="B971" s="4" t="s">
        <v>13655</v>
      </c>
      <c r="C971" s="4"/>
      <c r="D971" s="4"/>
      <c r="E971" s="5" t="s">
        <v>226</v>
      </c>
      <c r="F971" s="52">
        <v>3720</v>
      </c>
      <c r="G971" s="5" t="s">
        <v>13629</v>
      </c>
      <c r="H971" s="5">
        <v>5</v>
      </c>
      <c r="I971" s="48">
        <v>19</v>
      </c>
      <c r="J971" s="5"/>
      <c r="K971" s="46" t="s">
        <v>27251</v>
      </c>
      <c r="L971" s="46" t="s">
        <v>31859</v>
      </c>
      <c r="M971" s="46"/>
      <c r="N971" s="46"/>
      <c r="O971" s="39">
        <f>YEAR(F971)</f>
        <v>1910</v>
      </c>
      <c r="P971" s="2">
        <f>MONTH(F971)</f>
        <v>3</v>
      </c>
      <c r="Q971" s="2">
        <f>P971</f>
        <v>3</v>
      </c>
      <c r="R971" s="2">
        <f>DAY(F971)</f>
        <v>8</v>
      </c>
      <c r="S971" s="2" t="str">
        <f>"&lt;a href="&amp;""""&amp;L971&amp;"\"&amp;K971&amp;"""&gt;"&amp;B971&amp;"&lt;/a&gt;"</f>
        <v>&lt;a href="set01\miscellaneous_articles\he\1908_-_1911\birth_notices_march_8,_1910_p5_he.pdf"&gt;Harris&lt;/a&gt;</v>
      </c>
      <c r="T971" s="78"/>
    </row>
    <row r="972" spans="1:21" x14ac:dyDescent="0.25">
      <c r="B972" s="4" t="s">
        <v>31862</v>
      </c>
      <c r="C972" s="4" t="s">
        <v>31863</v>
      </c>
      <c r="D972" s="4"/>
      <c r="E972" s="5" t="s">
        <v>226</v>
      </c>
      <c r="F972" s="52">
        <v>3720</v>
      </c>
      <c r="G972" s="5" t="s">
        <v>13629</v>
      </c>
      <c r="H972" s="5">
        <v>5</v>
      </c>
      <c r="I972" s="48">
        <v>19</v>
      </c>
      <c r="J972" s="5"/>
      <c r="K972" s="46" t="s">
        <v>27251</v>
      </c>
      <c r="L972" s="46" t="s">
        <v>31859</v>
      </c>
      <c r="M972" s="46"/>
      <c r="N972" s="46"/>
      <c r="O972" s="39">
        <f>YEAR(F972)</f>
        <v>1910</v>
      </c>
      <c r="P972" s="2">
        <f>MONTH(F972)</f>
        <v>3</v>
      </c>
      <c r="Q972" s="2">
        <f>P972</f>
        <v>3</v>
      </c>
      <c r="R972" s="2">
        <f>DAY(F972)</f>
        <v>8</v>
      </c>
      <c r="S972" s="2" t="str">
        <f>"&lt;a href="&amp;""""&amp;L972&amp;"\"&amp;K972&amp;"""&gt;"&amp;B972&amp;"&lt;/a&gt;"</f>
        <v>&lt;a href="set01\miscellaneous_articles\he\1908_-_1911\birth_notices_march_8,_1910_p5_he.pdf"&gt;Rude&lt;/a&gt;</v>
      </c>
      <c r="T972" s="78"/>
    </row>
    <row r="973" spans="1:21" x14ac:dyDescent="0.25">
      <c r="B973" s="4" t="s">
        <v>4203</v>
      </c>
      <c r="C973" s="4" t="s">
        <v>4214</v>
      </c>
      <c r="D973" s="4"/>
      <c r="E973" s="5" t="s">
        <v>226</v>
      </c>
      <c r="F973" s="52">
        <v>3720</v>
      </c>
      <c r="G973" s="5" t="s">
        <v>13629</v>
      </c>
      <c r="H973" s="5">
        <v>5</v>
      </c>
      <c r="I973" s="48">
        <v>19</v>
      </c>
      <c r="J973" s="5"/>
      <c r="K973" s="46" t="s">
        <v>27251</v>
      </c>
      <c r="L973" s="46" t="s">
        <v>31859</v>
      </c>
      <c r="M973" s="46"/>
      <c r="N973" s="46"/>
      <c r="O973" s="39">
        <f>YEAR(F973)</f>
        <v>1910</v>
      </c>
      <c r="P973" s="2">
        <f>MONTH(F973)</f>
        <v>3</v>
      </c>
      <c r="Q973" s="2">
        <f>P973</f>
        <v>3</v>
      </c>
      <c r="R973" s="2">
        <f>DAY(F973)</f>
        <v>8</v>
      </c>
      <c r="S973" s="2" t="str">
        <f>"&lt;a href="&amp;""""&amp;L973&amp;"\"&amp;K973&amp;"""&gt;"&amp;B973&amp;"&lt;/a&gt;"</f>
        <v>&lt;a href="set01\miscellaneous_articles\he\1908_-_1911\birth_notices_march_8,_1910_p5_he.pdf"&gt;Sinclair&lt;/a&gt;</v>
      </c>
      <c r="T973" s="78"/>
    </row>
    <row r="974" spans="1:21" x14ac:dyDescent="0.25">
      <c r="M974" s="55"/>
      <c r="N974" s="55"/>
      <c r="O974" s="55"/>
      <c r="P974" s="55"/>
      <c r="Q974" s="55"/>
      <c r="R974" s="55"/>
      <c r="S974" s="2" t="s">
        <v>23394</v>
      </c>
      <c r="T974" s="78"/>
      <c r="U974" s="2">
        <f>LEN(S974)</f>
        <v>1</v>
      </c>
    </row>
    <row r="975" spans="1:21" x14ac:dyDescent="0.25">
      <c r="U975" s="2" t="s">
        <v>23394</v>
      </c>
    </row>
  </sheetData>
  <sortState ref="A2:U975">
    <sortCondition ref="J2:J975"/>
    <sortCondition ref="O2:O975"/>
    <sortCondition ref="Q2:Q975"/>
    <sortCondition ref="R2:R975"/>
    <sortCondition ref="B2:B97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F52E-1B87-4E4E-BE00-D854F16B8605}">
  <sheetPr>
    <pageSetUpPr fitToPage="1"/>
  </sheetPr>
  <dimension ref="A1:T2399"/>
  <sheetViews>
    <sheetView topLeftCell="B1" zoomScaleNormal="100" workbookViewId="0">
      <pane ySplit="1" topLeftCell="A1597" activePane="bottomLeft" state="frozen"/>
      <selection pane="bottomLeft" activeCell="B1" sqref="B1:I1"/>
    </sheetView>
  </sheetViews>
  <sheetFormatPr defaultRowHeight="15.75" x14ac:dyDescent="0.25"/>
  <cols>
    <col min="1" max="1" width="9.140625" style="2"/>
    <col min="2" max="2" width="41.28515625" style="2" bestFit="1" customWidth="1"/>
    <col min="3" max="3" width="36.5703125" style="2" customWidth="1"/>
    <col min="4" max="4" width="27.140625" style="3" bestFit="1" customWidth="1"/>
    <col min="5" max="5" width="19.7109375" style="42" bestFit="1" customWidth="1"/>
    <col min="6" max="6" width="24.42578125" style="3" bestFit="1" customWidth="1"/>
    <col min="7" max="9" width="9.140625" style="3" customWidth="1"/>
    <col min="10" max="10" width="103" style="3" customWidth="1"/>
    <col min="11" max="11" width="113.140625" style="2" bestFit="1" customWidth="1"/>
    <col min="12" max="13" width="8.7109375" style="3" customWidth="1"/>
    <col min="14" max="14" width="9.42578125" style="3" customWidth="1"/>
    <col min="15" max="15" width="10.85546875" style="2" bestFit="1" customWidth="1"/>
    <col min="16" max="17" width="24.85546875" style="2"/>
    <col min="18" max="18" width="224.5703125" style="2" bestFit="1" customWidth="1"/>
    <col min="19" max="16384" width="9.140625" style="2"/>
  </cols>
  <sheetData>
    <row r="1" spans="1:20" s="8" customFormat="1" ht="18.75" x14ac:dyDescent="0.3">
      <c r="A1" s="80" t="s">
        <v>24843</v>
      </c>
      <c r="B1" s="79" t="s">
        <v>13626</v>
      </c>
      <c r="C1" s="79" t="s">
        <v>13627</v>
      </c>
      <c r="D1" s="79" t="s">
        <v>0</v>
      </c>
      <c r="E1" s="81" t="s">
        <v>1</v>
      </c>
      <c r="F1" s="79" t="s">
        <v>2</v>
      </c>
      <c r="G1" s="79" t="s">
        <v>3</v>
      </c>
      <c r="H1" s="79" t="s">
        <v>16918</v>
      </c>
      <c r="I1" s="79" t="s">
        <v>16919</v>
      </c>
      <c r="J1" s="80" t="s">
        <v>16923</v>
      </c>
      <c r="K1" s="80" t="s">
        <v>16924</v>
      </c>
      <c r="L1" s="82" t="s">
        <v>23391</v>
      </c>
      <c r="M1" s="82" t="s">
        <v>23392</v>
      </c>
      <c r="N1" s="82" t="s">
        <v>23389</v>
      </c>
      <c r="O1" s="80" t="s">
        <v>23390</v>
      </c>
      <c r="P1" s="80" t="s">
        <v>23393</v>
      </c>
      <c r="Q1" s="80" t="s">
        <v>1</v>
      </c>
      <c r="R1" s="80" t="s">
        <v>25699</v>
      </c>
      <c r="S1" s="80"/>
      <c r="T1" s="80"/>
    </row>
    <row r="2" spans="1:20" x14ac:dyDescent="0.25">
      <c r="A2" s="2">
        <v>1</v>
      </c>
      <c r="B2" s="4" t="s">
        <v>7449</v>
      </c>
      <c r="C2" s="4" t="s">
        <v>7450</v>
      </c>
      <c r="D2" s="48" t="s">
        <v>6</v>
      </c>
      <c r="E2" s="12" t="s">
        <v>7451</v>
      </c>
      <c r="F2" s="5" t="s">
        <v>13631</v>
      </c>
      <c r="G2" s="5">
        <v>1</v>
      </c>
      <c r="H2" s="48">
        <v>1</v>
      </c>
      <c r="I2" s="5">
        <v>1</v>
      </c>
      <c r="J2" t="s">
        <v>16926</v>
      </c>
      <c r="K2" s="46" t="s">
        <v>16925</v>
      </c>
      <c r="L2" s="55">
        <f t="shared" ref="L2:L65" si="0">FIND(" ",E2)</f>
        <v>9</v>
      </c>
      <c r="M2" s="55">
        <f t="shared" ref="M2:M65" si="1">FIND(",",E2)</f>
        <v>12</v>
      </c>
      <c r="N2" s="55" t="str">
        <f t="shared" ref="N2:N65" si="2">MID(E2,M2+2,4)</f>
        <v>1883</v>
      </c>
      <c r="O2" s="55" t="str">
        <f t="shared" ref="O2:O65" si="3">MID(E2,1,L2-1)</f>
        <v>February</v>
      </c>
      <c r="P2" s="55">
        <f t="shared" ref="P2:P65" si="4">_xlfn.SWITCH(TRIM(O2),
"January",1,"February",2,"March",3,"April",4,
"May",5,"June",6,"July",7,"August",8,
"September",9,"October",10,"November",11,"December",12,"No Match")</f>
        <v>2</v>
      </c>
      <c r="Q2" s="55" t="str">
        <f t="shared" ref="Q2:Q65" si="5">MID(E2,M2-2,2)</f>
        <v>23</v>
      </c>
      <c r="R2" s="2" t="str">
        <f t="shared" ref="R2:R65" si="6">"&lt;a href="&amp;""""&amp;K2&amp;"\"&amp;J2&amp;"""&gt;"&amp;B2&amp;"&lt;/a&gt;"</f>
        <v>&lt;a href="set02\marriages\cooperstown_courier\1883_-1886\carter,_william_f_and_mary_e_williams_marriage_february_23,_1883_p1_cc.pdf"&gt;Carter, William F&lt;/a&gt;</v>
      </c>
      <c r="S2" s="2">
        <f t="shared" ref="S2:S65" si="7">LEN(R2)</f>
        <v>153</v>
      </c>
      <c r="T2" s="2">
        <f t="shared" ref="T2:T65" si="8">LEN(J2)</f>
        <v>74</v>
      </c>
    </row>
    <row r="3" spans="1:20" x14ac:dyDescent="0.25">
      <c r="A3" s="2">
        <v>2</v>
      </c>
      <c r="B3" s="4" t="s">
        <v>7452</v>
      </c>
      <c r="C3" s="4"/>
      <c r="D3" s="48" t="s">
        <v>48</v>
      </c>
      <c r="E3" s="12" t="s">
        <v>7453</v>
      </c>
      <c r="F3" s="5" t="s">
        <v>13631</v>
      </c>
      <c r="G3" s="5">
        <v>1</v>
      </c>
      <c r="H3" s="48">
        <v>1</v>
      </c>
      <c r="I3" s="5">
        <v>2</v>
      </c>
      <c r="J3" t="s">
        <v>16927</v>
      </c>
      <c r="K3" s="46" t="s">
        <v>16925</v>
      </c>
      <c r="L3" s="55">
        <f t="shared" si="0"/>
        <v>5</v>
      </c>
      <c r="M3" s="55">
        <f t="shared" si="1"/>
        <v>7</v>
      </c>
      <c r="N3" s="55" t="str">
        <f t="shared" si="2"/>
        <v>1883</v>
      </c>
      <c r="O3" s="55" t="str">
        <f t="shared" si="3"/>
        <v>June</v>
      </c>
      <c r="P3" s="55">
        <f t="shared" si="4"/>
        <v>6</v>
      </c>
      <c r="Q3" s="55" t="str">
        <f t="shared" si="5"/>
        <v xml:space="preserve"> 8</v>
      </c>
      <c r="R3" s="2" t="str">
        <f t="shared" si="6"/>
        <v>&lt;a href="set02\marriages\cooperstown_courier\1883_-1886\casey,_thomas_wedding_june_8,_1883_p1_cc.pdf"&gt;Casey, Thomas&lt;/a&gt;</v>
      </c>
      <c r="S3" s="2">
        <f t="shared" si="7"/>
        <v>119</v>
      </c>
      <c r="T3" s="2">
        <f t="shared" si="8"/>
        <v>44</v>
      </c>
    </row>
    <row r="4" spans="1:20" x14ac:dyDescent="0.25">
      <c r="A4" s="2">
        <v>3</v>
      </c>
      <c r="B4" s="4" t="s">
        <v>7454</v>
      </c>
      <c r="C4" s="4"/>
      <c r="D4" s="48" t="s">
        <v>6</v>
      </c>
      <c r="E4" s="12" t="s">
        <v>7453</v>
      </c>
      <c r="F4" s="5" t="s">
        <v>13631</v>
      </c>
      <c r="G4" s="5">
        <v>8</v>
      </c>
      <c r="H4" s="48">
        <v>1</v>
      </c>
      <c r="I4" s="5">
        <v>3</v>
      </c>
      <c r="J4" t="s">
        <v>16928</v>
      </c>
      <c r="K4" s="46" t="s">
        <v>16925</v>
      </c>
      <c r="L4" s="55">
        <f t="shared" si="0"/>
        <v>5</v>
      </c>
      <c r="M4" s="55">
        <f t="shared" si="1"/>
        <v>7</v>
      </c>
      <c r="N4" s="55" t="str">
        <f t="shared" si="2"/>
        <v>1883</v>
      </c>
      <c r="O4" s="55" t="str">
        <f t="shared" si="3"/>
        <v>June</v>
      </c>
      <c r="P4" s="55">
        <f t="shared" si="4"/>
        <v>6</v>
      </c>
      <c r="Q4" s="55" t="str">
        <f t="shared" si="5"/>
        <v xml:space="preserve"> 8</v>
      </c>
      <c r="R4" s="2" t="str">
        <f t="shared" si="6"/>
        <v>&lt;a href="set02\marriages\cooperstown_courier\1883_-1886\warrell,_george_marriage_appointment_kept_june_8,_1883_p8_cc.pdf"&gt;Warrell, George&lt;/a&gt;</v>
      </c>
      <c r="S4" s="2">
        <f t="shared" si="7"/>
        <v>141</v>
      </c>
      <c r="T4" s="2">
        <f t="shared" si="8"/>
        <v>64</v>
      </c>
    </row>
    <row r="5" spans="1:20" x14ac:dyDescent="0.25">
      <c r="A5" s="2">
        <v>4</v>
      </c>
      <c r="B5" s="4" t="s">
        <v>7455</v>
      </c>
      <c r="C5" s="4" t="s">
        <v>7456</v>
      </c>
      <c r="D5" s="48" t="s">
        <v>2622</v>
      </c>
      <c r="E5" s="12" t="s">
        <v>7457</v>
      </c>
      <c r="F5" s="5" t="s">
        <v>13631</v>
      </c>
      <c r="G5" s="5">
        <v>1</v>
      </c>
      <c r="H5" s="48">
        <v>1</v>
      </c>
      <c r="I5" s="5">
        <v>4</v>
      </c>
      <c r="J5" t="s">
        <v>16929</v>
      </c>
      <c r="K5" s="46" t="s">
        <v>16925</v>
      </c>
      <c r="L5" s="55">
        <f t="shared" si="0"/>
        <v>5</v>
      </c>
      <c r="M5" s="55">
        <f t="shared" si="1"/>
        <v>8</v>
      </c>
      <c r="N5" s="55" t="str">
        <f t="shared" si="2"/>
        <v>1883</v>
      </c>
      <c r="O5" s="55" t="str">
        <f t="shared" si="3"/>
        <v>July</v>
      </c>
      <c r="P5" s="55">
        <f t="shared" si="4"/>
        <v>7</v>
      </c>
      <c r="Q5" s="55" t="str">
        <f t="shared" si="5"/>
        <v>13</v>
      </c>
      <c r="R5" s="2" t="str">
        <f t="shared" si="6"/>
        <v>&lt;a href="set02\marriages\cooperstown_courier\1883_-1886\washburn,_millard_f_and_mary_husel_wedding_correction_july_13,_1883_p1_cc.pdf"&gt;Washburn, Millard F&lt;/a&gt;</v>
      </c>
      <c r="S5" s="2">
        <f t="shared" si="7"/>
        <v>158</v>
      </c>
      <c r="T5" s="2">
        <f t="shared" si="8"/>
        <v>77</v>
      </c>
    </row>
    <row r="6" spans="1:20" x14ac:dyDescent="0.25">
      <c r="A6" s="2">
        <v>5</v>
      </c>
      <c r="B6" s="4" t="s">
        <v>7455</v>
      </c>
      <c r="C6" s="4" t="s">
        <v>7456</v>
      </c>
      <c r="D6" s="48" t="s">
        <v>48</v>
      </c>
      <c r="E6" s="12" t="s">
        <v>7458</v>
      </c>
      <c r="F6" s="5" t="s">
        <v>13631</v>
      </c>
      <c r="G6" s="5">
        <v>1</v>
      </c>
      <c r="H6" s="48">
        <v>1</v>
      </c>
      <c r="I6" s="5">
        <v>5</v>
      </c>
      <c r="J6" t="s">
        <v>16930</v>
      </c>
      <c r="K6" s="46" t="s">
        <v>16925</v>
      </c>
      <c r="L6" s="55">
        <f t="shared" si="0"/>
        <v>5</v>
      </c>
      <c r="M6" s="55">
        <f t="shared" si="1"/>
        <v>7</v>
      </c>
      <c r="N6" s="55" t="str">
        <f t="shared" si="2"/>
        <v>1883</v>
      </c>
      <c r="O6" s="55" t="str">
        <f t="shared" si="3"/>
        <v>July</v>
      </c>
      <c r="P6" s="55">
        <f t="shared" si="4"/>
        <v>7</v>
      </c>
      <c r="Q6" s="55" t="str">
        <f t="shared" si="5"/>
        <v xml:space="preserve"> 6</v>
      </c>
      <c r="R6" s="2" t="str">
        <f t="shared" si="6"/>
        <v>&lt;a href="set02\marriages\cooperstown_courier\1883_-1886\washburn,_millard_f_and_mary_husel_wedding_july_6,_1883_p1_cc.pdf"&gt;Washburn, Millard F&lt;/a&gt;</v>
      </c>
      <c r="S6" s="2">
        <f t="shared" si="7"/>
        <v>146</v>
      </c>
      <c r="T6" s="2">
        <f t="shared" si="8"/>
        <v>65</v>
      </c>
    </row>
    <row r="7" spans="1:20" x14ac:dyDescent="0.25">
      <c r="A7" s="2">
        <v>6</v>
      </c>
      <c r="B7" s="4" t="s">
        <v>3063</v>
      </c>
      <c r="C7" s="4" t="s">
        <v>3064</v>
      </c>
      <c r="D7" s="48" t="s">
        <v>48</v>
      </c>
      <c r="E7" s="12" t="s">
        <v>3065</v>
      </c>
      <c r="F7" s="5" t="s">
        <v>1756</v>
      </c>
      <c r="G7" s="5">
        <v>1</v>
      </c>
      <c r="H7" s="48">
        <v>24</v>
      </c>
      <c r="I7" s="5">
        <v>1682</v>
      </c>
      <c r="J7" s="47" t="s">
        <v>18595</v>
      </c>
      <c r="K7" s="46" t="s">
        <v>18648</v>
      </c>
      <c r="L7" s="55">
        <f t="shared" si="0"/>
        <v>8</v>
      </c>
      <c r="M7" s="55">
        <f t="shared" si="1"/>
        <v>11</v>
      </c>
      <c r="N7" s="55" t="str">
        <f t="shared" si="2"/>
        <v>1889</v>
      </c>
      <c r="O7" s="55" t="str">
        <f t="shared" si="3"/>
        <v>January</v>
      </c>
      <c r="P7" s="55">
        <f t="shared" si="4"/>
        <v>1</v>
      </c>
      <c r="Q7" s="55" t="str">
        <f t="shared" si="5"/>
        <v>11</v>
      </c>
      <c r="R7" s="2" t="str">
        <f t="shared" si="6"/>
        <v>&lt;a href="set03\hope_pioneer\hope_pioneer_jan_1889_to_dec_1893\marriages\brewster,_mr._and_jessie_owen_wedding_january_11,_1889_p1_hp.pdf"&gt;Brewster, Mr.&lt;/a&gt;</v>
      </c>
      <c r="S7" s="2">
        <f t="shared" si="7"/>
        <v>155</v>
      </c>
      <c r="T7" s="2">
        <f t="shared" si="8"/>
        <v>64</v>
      </c>
    </row>
    <row r="8" spans="1:20" x14ac:dyDescent="0.25">
      <c r="A8" s="2">
        <v>7</v>
      </c>
      <c r="B8" s="4" t="s">
        <v>3137</v>
      </c>
      <c r="C8" s="4" t="s">
        <v>3138</v>
      </c>
      <c r="D8" s="48" t="s">
        <v>48</v>
      </c>
      <c r="E8" s="12" t="s">
        <v>3139</v>
      </c>
      <c r="F8" s="5" t="s">
        <v>1756</v>
      </c>
      <c r="G8" s="5">
        <v>1</v>
      </c>
      <c r="H8" s="48">
        <v>24</v>
      </c>
      <c r="I8" s="5">
        <v>1710</v>
      </c>
      <c r="J8" s="47" t="s">
        <v>18622</v>
      </c>
      <c r="K8" s="46" t="s">
        <v>18648</v>
      </c>
      <c r="L8" s="55">
        <f t="shared" si="0"/>
        <v>6</v>
      </c>
      <c r="M8" s="55">
        <f t="shared" si="1"/>
        <v>9</v>
      </c>
      <c r="N8" s="55" t="str">
        <f t="shared" si="2"/>
        <v>1889</v>
      </c>
      <c r="O8" s="55" t="str">
        <f t="shared" si="3"/>
        <v>March</v>
      </c>
      <c r="P8" s="55">
        <f t="shared" si="4"/>
        <v>3</v>
      </c>
      <c r="Q8" s="55" t="str">
        <f t="shared" si="5"/>
        <v>15</v>
      </c>
      <c r="R8" s="2" t="str">
        <f t="shared" si="6"/>
        <v>&lt;a href="set03\hope_pioneer\hope_pioneer_jan_1889_to_dec_1893\marriages\oxton,_john_b_and_belle_m_drakeley_wedding_march_15,_1889_p1_hp.pdf"&gt;Oxton, John B&lt;/a&gt;</v>
      </c>
      <c r="S8" s="2">
        <f t="shared" si="7"/>
        <v>158</v>
      </c>
      <c r="T8" s="2">
        <f t="shared" si="8"/>
        <v>67</v>
      </c>
    </row>
    <row r="9" spans="1:20" x14ac:dyDescent="0.25">
      <c r="A9" s="2">
        <v>8</v>
      </c>
      <c r="B9" s="4" t="s">
        <v>3052</v>
      </c>
      <c r="C9" s="4" t="s">
        <v>3053</v>
      </c>
      <c r="D9" s="48" t="s">
        <v>48</v>
      </c>
      <c r="E9" s="12" t="s">
        <v>3054</v>
      </c>
      <c r="F9" s="5" t="s">
        <v>1756</v>
      </c>
      <c r="G9" s="5">
        <v>1</v>
      </c>
      <c r="H9" s="48">
        <v>24</v>
      </c>
      <c r="I9" s="5">
        <v>1678</v>
      </c>
      <c r="J9" s="47" t="s">
        <v>18591</v>
      </c>
      <c r="K9" s="46" t="s">
        <v>18648</v>
      </c>
      <c r="L9" s="55">
        <f t="shared" si="0"/>
        <v>6</v>
      </c>
      <c r="M9" s="55">
        <f t="shared" si="1"/>
        <v>9</v>
      </c>
      <c r="N9" s="55" t="str">
        <f t="shared" si="2"/>
        <v>1889</v>
      </c>
      <c r="O9" s="55" t="str">
        <f t="shared" si="3"/>
        <v>March</v>
      </c>
      <c r="P9" s="55">
        <f t="shared" si="4"/>
        <v>3</v>
      </c>
      <c r="Q9" s="55" t="str">
        <f t="shared" si="5"/>
        <v>22</v>
      </c>
      <c r="R9" s="2" t="str">
        <f t="shared" si="6"/>
        <v>&lt;a href="set03\hope_pioneer\hope_pioneer_jan_1889_to_dec_1893\marriages\asble,_conrad_and_nellie_lans_wedding_march_22,_1889_p1_hp.pdf"&gt;Asble, Conrad&lt;/a&gt;</v>
      </c>
      <c r="S9" s="2">
        <f t="shared" si="7"/>
        <v>153</v>
      </c>
      <c r="T9" s="2">
        <f t="shared" si="8"/>
        <v>62</v>
      </c>
    </row>
    <row r="10" spans="1:20" x14ac:dyDescent="0.25">
      <c r="A10" s="2">
        <v>9</v>
      </c>
      <c r="B10" s="4" t="s">
        <v>3090</v>
      </c>
      <c r="C10" s="4" t="s">
        <v>3091</v>
      </c>
      <c r="D10" s="48" t="s">
        <v>48</v>
      </c>
      <c r="E10" s="12" t="s">
        <v>3054</v>
      </c>
      <c r="F10" s="5" t="s">
        <v>1756</v>
      </c>
      <c r="G10" s="5">
        <v>1</v>
      </c>
      <c r="H10" s="48">
        <v>24</v>
      </c>
      <c r="I10" s="5">
        <v>1692</v>
      </c>
      <c r="J10" s="47" t="s">
        <v>18605</v>
      </c>
      <c r="K10" s="46" t="s">
        <v>18648</v>
      </c>
      <c r="L10" s="55">
        <f t="shared" si="0"/>
        <v>6</v>
      </c>
      <c r="M10" s="55">
        <f t="shared" si="1"/>
        <v>9</v>
      </c>
      <c r="N10" s="55" t="str">
        <f t="shared" si="2"/>
        <v>1889</v>
      </c>
      <c r="O10" s="55" t="str">
        <f t="shared" si="3"/>
        <v>March</v>
      </c>
      <c r="P10" s="55">
        <f t="shared" si="4"/>
        <v>3</v>
      </c>
      <c r="Q10" s="55" t="str">
        <f t="shared" si="5"/>
        <v>22</v>
      </c>
      <c r="R10" s="2" t="str">
        <f t="shared" si="6"/>
        <v>&lt;a href="set03\hope_pioneer\hope_pioneer_jan_1889_to_dec_1893\marriages\crowl,_a_e_and_bernice_newman_wedding_march_22,_1889_p1_hp.pdf"&gt;Crowl, A E&lt;/a&gt;</v>
      </c>
      <c r="S10" s="2">
        <f t="shared" si="7"/>
        <v>150</v>
      </c>
      <c r="T10" s="2">
        <f t="shared" si="8"/>
        <v>62</v>
      </c>
    </row>
    <row r="11" spans="1:20" x14ac:dyDescent="0.25">
      <c r="A11" s="2">
        <v>10</v>
      </c>
      <c r="B11" s="4" t="s">
        <v>3178</v>
      </c>
      <c r="C11" s="4" t="s">
        <v>3179</v>
      </c>
      <c r="D11" s="48" t="s">
        <v>48</v>
      </c>
      <c r="E11" s="12" t="s">
        <v>3054</v>
      </c>
      <c r="F11" s="5" t="s">
        <v>1756</v>
      </c>
      <c r="G11" s="5">
        <v>1</v>
      </c>
      <c r="H11" s="48">
        <v>24</v>
      </c>
      <c r="I11" s="5">
        <v>1728</v>
      </c>
      <c r="J11" s="47" t="s">
        <v>18639</v>
      </c>
      <c r="K11" s="46" t="s">
        <v>18648</v>
      </c>
      <c r="L11" s="55">
        <f t="shared" si="0"/>
        <v>6</v>
      </c>
      <c r="M11" s="55">
        <f t="shared" si="1"/>
        <v>9</v>
      </c>
      <c r="N11" s="55" t="str">
        <f t="shared" si="2"/>
        <v>1889</v>
      </c>
      <c r="O11" s="55" t="str">
        <f t="shared" si="3"/>
        <v>March</v>
      </c>
      <c r="P11" s="55">
        <f t="shared" si="4"/>
        <v>3</v>
      </c>
      <c r="Q11" s="55" t="str">
        <f t="shared" si="5"/>
        <v>22</v>
      </c>
      <c r="R11" s="2" t="str">
        <f t="shared" si="6"/>
        <v>&lt;a href="set03\hope_pioneer\hope_pioneer_jan_1889_to_dec_1893\marriages\sussex,_tom_and_miss_wheat_wedding_march_22,_1889_p1_hp.pdf"&gt;Sussex, Tom&lt;/a&gt;</v>
      </c>
      <c r="S11" s="2">
        <f t="shared" si="7"/>
        <v>148</v>
      </c>
      <c r="T11" s="2">
        <f t="shared" si="8"/>
        <v>59</v>
      </c>
    </row>
    <row r="12" spans="1:20" x14ac:dyDescent="0.25">
      <c r="A12" s="2">
        <v>11</v>
      </c>
      <c r="B12" s="4" t="s">
        <v>3097</v>
      </c>
      <c r="C12" s="4"/>
      <c r="D12" s="48" t="s">
        <v>48</v>
      </c>
      <c r="E12" s="12" t="s">
        <v>3098</v>
      </c>
      <c r="F12" s="5" t="s">
        <v>1756</v>
      </c>
      <c r="G12" s="5">
        <v>4</v>
      </c>
      <c r="H12" s="48">
        <v>24</v>
      </c>
      <c r="I12" s="5">
        <v>1695</v>
      </c>
      <c r="J12" s="47" t="s">
        <v>18608</v>
      </c>
      <c r="K12" s="46" t="s">
        <v>18648</v>
      </c>
      <c r="L12" s="55">
        <f t="shared" si="0"/>
        <v>6</v>
      </c>
      <c r="M12" s="55">
        <f t="shared" si="1"/>
        <v>9</v>
      </c>
      <c r="N12" s="55" t="str">
        <f t="shared" si="2"/>
        <v>1889</v>
      </c>
      <c r="O12" s="55" t="str">
        <f t="shared" si="3"/>
        <v>April</v>
      </c>
      <c r="P12" s="55">
        <f t="shared" si="4"/>
        <v>4</v>
      </c>
      <c r="Q12" s="55" t="str">
        <f t="shared" si="5"/>
        <v>26</v>
      </c>
      <c r="R12" s="2" t="str">
        <f t="shared" si="6"/>
        <v>&lt;a href="set03\hope_pioneer\hope_pioneer_jan_1889_to_dec_1893\marriages\fry,_f_wedding_april_26,_1889_p4_hp.pdf"&gt;Fry, F&lt;/a&gt;</v>
      </c>
      <c r="S12" s="2">
        <f t="shared" si="7"/>
        <v>123</v>
      </c>
      <c r="T12" s="2">
        <f t="shared" si="8"/>
        <v>39</v>
      </c>
    </row>
    <row r="13" spans="1:20" x14ac:dyDescent="0.25">
      <c r="A13" s="2">
        <v>12</v>
      </c>
      <c r="B13" s="4" t="s">
        <v>3134</v>
      </c>
      <c r="C13" s="4" t="s">
        <v>3135</v>
      </c>
      <c r="D13" s="48" t="s">
        <v>48</v>
      </c>
      <c r="E13" s="12" t="s">
        <v>3136</v>
      </c>
      <c r="F13" s="5" t="s">
        <v>1756</v>
      </c>
      <c r="G13" s="5">
        <v>1</v>
      </c>
      <c r="H13" s="48">
        <v>24</v>
      </c>
      <c r="I13" s="5">
        <v>1708</v>
      </c>
      <c r="J13" s="47" t="s">
        <v>18621</v>
      </c>
      <c r="K13" s="46" t="s">
        <v>18648</v>
      </c>
      <c r="L13" s="55">
        <f t="shared" si="0"/>
        <v>4</v>
      </c>
      <c r="M13" s="55">
        <f t="shared" si="1"/>
        <v>7</v>
      </c>
      <c r="N13" s="55" t="str">
        <f t="shared" si="2"/>
        <v>1889</v>
      </c>
      <c r="O13" s="55" t="str">
        <f t="shared" si="3"/>
        <v>May</v>
      </c>
      <c r="P13" s="55">
        <f t="shared" si="4"/>
        <v>5</v>
      </c>
      <c r="Q13" s="55" t="str">
        <f t="shared" si="5"/>
        <v>10</v>
      </c>
      <c r="R13" s="2" t="str">
        <f t="shared" si="6"/>
        <v>&lt;a href="set03\hope_pioneer\hope_pioneer_jan_1889_to_dec_1893\marriages\mihm_(sp),_john_and_mary_gahan_wedding_may_10,_1889_p1_hp.pdf"&gt;Mihm (?), John&lt;/a&gt;</v>
      </c>
      <c r="S13" s="2">
        <f t="shared" si="7"/>
        <v>153</v>
      </c>
      <c r="T13" s="2">
        <f t="shared" si="8"/>
        <v>61</v>
      </c>
    </row>
    <row r="14" spans="1:20" x14ac:dyDescent="0.25">
      <c r="A14" s="2">
        <v>13</v>
      </c>
      <c r="B14" s="4" t="s">
        <v>3069</v>
      </c>
      <c r="C14" s="4" t="s">
        <v>3070</v>
      </c>
      <c r="D14" s="48" t="s">
        <v>48</v>
      </c>
      <c r="E14" s="12" t="s">
        <v>3071</v>
      </c>
      <c r="F14" s="5" t="s">
        <v>1756</v>
      </c>
      <c r="G14" s="5">
        <v>1</v>
      </c>
      <c r="H14" s="48">
        <v>24</v>
      </c>
      <c r="I14" s="5">
        <v>1684</v>
      </c>
      <c r="J14" s="47" t="s">
        <v>18597</v>
      </c>
      <c r="K14" s="46" t="s">
        <v>18648</v>
      </c>
      <c r="L14" s="55">
        <f t="shared" si="0"/>
        <v>4</v>
      </c>
      <c r="M14" s="55">
        <f t="shared" si="1"/>
        <v>7</v>
      </c>
      <c r="N14" s="55" t="str">
        <f t="shared" si="2"/>
        <v>1889</v>
      </c>
      <c r="O14" s="55" t="str">
        <f t="shared" si="3"/>
        <v>May</v>
      </c>
      <c r="P14" s="55">
        <f t="shared" si="4"/>
        <v>5</v>
      </c>
      <c r="Q14" s="55" t="str">
        <f t="shared" si="5"/>
        <v>31</v>
      </c>
      <c r="R14" s="2" t="str">
        <f t="shared" si="6"/>
        <v>&lt;a href="set03\hope_pioneer\hope_pioneer_jan_1889_to_dec_1893\marriages\bugbee,_jesse_and_jessie_knight_wedding_may_31,_1889_p1_hp.pdf"&gt;Bugbee, Jesse&lt;/a&gt;</v>
      </c>
      <c r="S14" s="2">
        <f t="shared" si="7"/>
        <v>153</v>
      </c>
      <c r="T14" s="2">
        <f t="shared" si="8"/>
        <v>62</v>
      </c>
    </row>
    <row r="15" spans="1:20" x14ac:dyDescent="0.25">
      <c r="A15" s="2">
        <v>14</v>
      </c>
      <c r="B15" s="4" t="s">
        <v>3125</v>
      </c>
      <c r="C15" s="4" t="s">
        <v>3126</v>
      </c>
      <c r="D15" s="48" t="s">
        <v>48</v>
      </c>
      <c r="E15" s="12" t="s">
        <v>3127</v>
      </c>
      <c r="F15" s="5" t="s">
        <v>1756</v>
      </c>
      <c r="G15" s="5">
        <v>1</v>
      </c>
      <c r="H15" s="48">
        <v>24</v>
      </c>
      <c r="I15" s="5">
        <v>1705</v>
      </c>
      <c r="J15" s="47" t="s">
        <v>18618</v>
      </c>
      <c r="K15" s="46" t="s">
        <v>18648</v>
      </c>
      <c r="L15" s="55">
        <f t="shared" si="0"/>
        <v>5</v>
      </c>
      <c r="M15" s="55">
        <f t="shared" si="1"/>
        <v>8</v>
      </c>
      <c r="N15" s="55" t="str">
        <f t="shared" si="2"/>
        <v>1889</v>
      </c>
      <c r="O15" s="55" t="str">
        <f t="shared" si="3"/>
        <v>June</v>
      </c>
      <c r="P15" s="55">
        <f t="shared" si="4"/>
        <v>6</v>
      </c>
      <c r="Q15" s="55" t="str">
        <f t="shared" si="5"/>
        <v>14</v>
      </c>
      <c r="R15" s="2" t="str">
        <f t="shared" si="6"/>
        <v>&lt;a href="set03\hope_pioneer\hope_pioneer_jan_1889_to_dec_1893\marriages\martin,_l_g_and_lillie_g_gaspell_wedding_june_14,_1889_p1_hp.pdf"&gt;Martin, L G&lt;/a&gt;</v>
      </c>
      <c r="S15" s="2">
        <f t="shared" si="7"/>
        <v>153</v>
      </c>
      <c r="T15" s="2">
        <f t="shared" si="8"/>
        <v>64</v>
      </c>
    </row>
    <row r="16" spans="1:20" x14ac:dyDescent="0.25">
      <c r="A16" s="2">
        <v>15</v>
      </c>
      <c r="B16" s="4" t="s">
        <v>3057</v>
      </c>
      <c r="C16" s="4" t="s">
        <v>3058</v>
      </c>
      <c r="D16" s="48" t="s">
        <v>48</v>
      </c>
      <c r="E16" s="12" t="s">
        <v>3059</v>
      </c>
      <c r="F16" s="5" t="s">
        <v>1756</v>
      </c>
      <c r="G16" s="5">
        <v>1</v>
      </c>
      <c r="H16" s="48">
        <v>24</v>
      </c>
      <c r="I16" s="5">
        <v>1680</v>
      </c>
      <c r="J16" s="47" t="s">
        <v>18593</v>
      </c>
      <c r="K16" s="46" t="s">
        <v>18648</v>
      </c>
      <c r="L16" s="55">
        <f t="shared" si="0"/>
        <v>5</v>
      </c>
      <c r="M16" s="55">
        <f t="shared" si="1"/>
        <v>8</v>
      </c>
      <c r="N16" s="55" t="str">
        <f t="shared" si="2"/>
        <v>1889</v>
      </c>
      <c r="O16" s="55" t="str">
        <f t="shared" si="3"/>
        <v>June</v>
      </c>
      <c r="P16" s="55">
        <f t="shared" si="4"/>
        <v>6</v>
      </c>
      <c r="Q16" s="55" t="str">
        <f t="shared" si="5"/>
        <v>21</v>
      </c>
      <c r="R16" s="2" t="str">
        <f t="shared" si="6"/>
        <v>&lt;a href="set03\hope_pioneer\hope_pioneer_jan_1889_to_dec_1893\marriages\berndt,_charles_and_emma_petsoid_wedding_june_21,_1889_p1_hp.pdf"&gt;Berndt, Charles&lt;/a&gt;</v>
      </c>
      <c r="S16" s="2">
        <f t="shared" si="7"/>
        <v>157</v>
      </c>
      <c r="T16" s="2">
        <f t="shared" si="8"/>
        <v>64</v>
      </c>
    </row>
    <row r="17" spans="1:20" x14ac:dyDescent="0.25">
      <c r="A17" s="2">
        <v>16</v>
      </c>
      <c r="B17" s="4" t="s">
        <v>3161</v>
      </c>
      <c r="C17" s="4" t="s">
        <v>3162</v>
      </c>
      <c r="D17" s="48" t="s">
        <v>48</v>
      </c>
      <c r="E17" s="12" t="s">
        <v>3163</v>
      </c>
      <c r="F17" s="5" t="s">
        <v>1756</v>
      </c>
      <c r="G17" s="5">
        <v>1</v>
      </c>
      <c r="H17" s="48">
        <v>24</v>
      </c>
      <c r="I17" s="5">
        <v>1720</v>
      </c>
      <c r="J17" s="47" t="s">
        <v>18632</v>
      </c>
      <c r="K17" s="46" t="s">
        <v>18648</v>
      </c>
      <c r="L17" s="55">
        <f t="shared" si="0"/>
        <v>5</v>
      </c>
      <c r="M17" s="55">
        <f t="shared" si="1"/>
        <v>8</v>
      </c>
      <c r="N17" s="55" t="str">
        <f t="shared" si="2"/>
        <v>1889</v>
      </c>
      <c r="O17" s="55" t="str">
        <f t="shared" si="3"/>
        <v>July</v>
      </c>
      <c r="P17" s="55">
        <f t="shared" si="4"/>
        <v>7</v>
      </c>
      <c r="Q17" s="55" t="str">
        <f t="shared" si="5"/>
        <v>12</v>
      </c>
      <c r="R17" s="2" t="str">
        <f t="shared" si="6"/>
        <v>&lt;a href="set03\hope_pioneer\hope_pioneer_jan_1889_to_dec_1893\marriages\sanders,_a_r_and_gussie_l_wilkes_wedding_july_12,_1889_p1_hp.pdf"&gt;Sanders, A R&lt;/a&gt;</v>
      </c>
      <c r="S17" s="2">
        <f t="shared" si="7"/>
        <v>154</v>
      </c>
      <c r="T17" s="2">
        <f t="shared" si="8"/>
        <v>64</v>
      </c>
    </row>
    <row r="18" spans="1:20" x14ac:dyDescent="0.25">
      <c r="A18" s="2">
        <v>17</v>
      </c>
      <c r="B18" s="4" t="s">
        <v>3164</v>
      </c>
      <c r="C18" s="4" t="s">
        <v>3165</v>
      </c>
      <c r="D18" s="48" t="s">
        <v>48</v>
      </c>
      <c r="E18" s="12" t="s">
        <v>3166</v>
      </c>
      <c r="F18" s="5" t="s">
        <v>1756</v>
      </c>
      <c r="G18" s="5">
        <v>1</v>
      </c>
      <c r="H18" s="48">
        <v>24</v>
      </c>
      <c r="I18" s="5">
        <v>1721</v>
      </c>
      <c r="J18" s="47" t="s">
        <v>18633</v>
      </c>
      <c r="K18" s="46" t="s">
        <v>18648</v>
      </c>
      <c r="L18" s="55">
        <f t="shared" si="0"/>
        <v>5</v>
      </c>
      <c r="M18" s="55">
        <f t="shared" si="1"/>
        <v>8</v>
      </c>
      <c r="N18" s="55" t="str">
        <f t="shared" si="2"/>
        <v>1889</v>
      </c>
      <c r="O18" s="55" t="str">
        <f t="shared" si="3"/>
        <v>July</v>
      </c>
      <c r="P18" s="55">
        <f t="shared" si="4"/>
        <v>7</v>
      </c>
      <c r="Q18" s="55" t="str">
        <f t="shared" si="5"/>
        <v>26</v>
      </c>
      <c r="R18" s="2" t="str">
        <f t="shared" si="6"/>
        <v>&lt;a href="set03\hope_pioneer\hope_pioneer_jan_1889_to_dec_1893\marriages\simpson,_r_s_and_e_a_reagen_wedding_july_26,_1889_p1_hp.pdf"&gt;Simpson, R S&lt;/a&gt;</v>
      </c>
      <c r="S18" s="2">
        <f t="shared" si="7"/>
        <v>149</v>
      </c>
      <c r="T18" s="2">
        <f t="shared" si="8"/>
        <v>59</v>
      </c>
    </row>
    <row r="19" spans="1:20" x14ac:dyDescent="0.25">
      <c r="A19" s="2">
        <v>18</v>
      </c>
      <c r="B19" s="4" t="s">
        <v>3066</v>
      </c>
      <c r="C19" s="4" t="s">
        <v>3067</v>
      </c>
      <c r="D19" s="48" t="s">
        <v>48</v>
      </c>
      <c r="E19" s="12" t="s">
        <v>3068</v>
      </c>
      <c r="F19" s="5" t="s">
        <v>1756</v>
      </c>
      <c r="G19" s="5">
        <v>1</v>
      </c>
      <c r="H19" s="48">
        <v>24</v>
      </c>
      <c r="I19" s="5">
        <v>1683</v>
      </c>
      <c r="J19" s="47" t="s">
        <v>18596</v>
      </c>
      <c r="K19" s="46" t="s">
        <v>18648</v>
      </c>
      <c r="L19" s="55">
        <f t="shared" si="0"/>
        <v>10</v>
      </c>
      <c r="M19" s="55">
        <f t="shared" si="1"/>
        <v>12</v>
      </c>
      <c r="N19" s="55" t="str">
        <f t="shared" si="2"/>
        <v>1889</v>
      </c>
      <c r="O19" s="55" t="str">
        <f t="shared" si="3"/>
        <v>September</v>
      </c>
      <c r="P19" s="55">
        <f t="shared" si="4"/>
        <v>9</v>
      </c>
      <c r="Q19" s="55" t="str">
        <f t="shared" si="5"/>
        <v xml:space="preserve"> 6</v>
      </c>
      <c r="R19" s="2" t="str">
        <f t="shared" si="6"/>
        <v>&lt;a href="set03\hope_pioneer\hope_pioneer_jan_1889_to_dec_1893\marriages\brown,_james__and_clara_d_ward_wedding_september_6,_1889_p1_hp.pdf"&gt;Brown, James&lt;/a&gt;</v>
      </c>
      <c r="S19" s="2">
        <f t="shared" si="7"/>
        <v>156</v>
      </c>
      <c r="T19" s="2">
        <f t="shared" si="8"/>
        <v>66</v>
      </c>
    </row>
    <row r="20" spans="1:20" x14ac:dyDescent="0.25">
      <c r="A20" s="2">
        <v>19</v>
      </c>
      <c r="B20" s="4" t="s">
        <v>3102</v>
      </c>
      <c r="C20" s="4" t="s">
        <v>3103</v>
      </c>
      <c r="D20" s="48" t="s">
        <v>48</v>
      </c>
      <c r="E20" s="12" t="s">
        <v>3104</v>
      </c>
      <c r="F20" s="5" t="s">
        <v>1756</v>
      </c>
      <c r="G20" s="5">
        <v>1</v>
      </c>
      <c r="H20" s="48">
        <v>24</v>
      </c>
      <c r="I20" s="5">
        <v>1697</v>
      </c>
      <c r="J20" s="47" t="s">
        <v>18610</v>
      </c>
      <c r="K20" s="46" t="s">
        <v>18648</v>
      </c>
      <c r="L20" s="55">
        <f t="shared" si="0"/>
        <v>8</v>
      </c>
      <c r="M20" s="55">
        <f t="shared" si="1"/>
        <v>11</v>
      </c>
      <c r="N20" s="55" t="str">
        <f t="shared" si="2"/>
        <v>1889</v>
      </c>
      <c r="O20" s="55" t="str">
        <f t="shared" si="3"/>
        <v>October</v>
      </c>
      <c r="P20" s="55">
        <f t="shared" si="4"/>
        <v>10</v>
      </c>
      <c r="Q20" s="55" t="str">
        <f t="shared" si="5"/>
        <v>18</v>
      </c>
      <c r="R20" s="2" t="str">
        <f t="shared" si="6"/>
        <v>&lt;a href="set03\hope_pioneer\hope_pioneer_jan_1889_to_dec_1893\marriages\harness,_herman_j_and_alma_e_warner_wedding_october_18,_1889_p1_hp.pdf"&gt;Harness, Herman J&lt;/a&gt;</v>
      </c>
      <c r="S20" s="2">
        <f t="shared" si="7"/>
        <v>165</v>
      </c>
      <c r="T20" s="2">
        <f t="shared" si="8"/>
        <v>70</v>
      </c>
    </row>
    <row r="21" spans="1:20" x14ac:dyDescent="0.25">
      <c r="A21" s="2">
        <v>20</v>
      </c>
      <c r="B21" s="4" t="s">
        <v>3145</v>
      </c>
      <c r="C21" s="4" t="s">
        <v>3146</v>
      </c>
      <c r="D21" s="48" t="s">
        <v>48</v>
      </c>
      <c r="E21" s="12" t="s">
        <v>3147</v>
      </c>
      <c r="F21" s="5" t="s">
        <v>1756</v>
      </c>
      <c r="G21" s="5">
        <v>1</v>
      </c>
      <c r="H21" s="48">
        <v>24</v>
      </c>
      <c r="I21" s="5">
        <v>1713</v>
      </c>
      <c r="J21" s="47" t="s">
        <v>18625</v>
      </c>
      <c r="K21" s="46" t="s">
        <v>18648</v>
      </c>
      <c r="L21" s="55">
        <f t="shared" si="0"/>
        <v>8</v>
      </c>
      <c r="M21" s="55">
        <f t="shared" si="1"/>
        <v>10</v>
      </c>
      <c r="N21" s="55" t="str">
        <f t="shared" si="2"/>
        <v>1889</v>
      </c>
      <c r="O21" s="55" t="str">
        <f t="shared" si="3"/>
        <v>October</v>
      </c>
      <c r="P21" s="55">
        <f t="shared" si="4"/>
        <v>10</v>
      </c>
      <c r="Q21" s="55" t="str">
        <f t="shared" si="5"/>
        <v xml:space="preserve"> 4</v>
      </c>
      <c r="R21" s="2" t="str">
        <f t="shared" si="6"/>
        <v>&lt;a href="set03\hope_pioneer\hope_pioneer_jan_1889_to_dec_1893\marriages\phillips,_dr._w_h_m_and_libbie_curry_wedding_october_4,_1889_p1_hp.pdf"&gt;Phillips, Dr. W H M&lt;/a&gt;</v>
      </c>
      <c r="S21" s="2">
        <f t="shared" si="7"/>
        <v>167</v>
      </c>
      <c r="T21" s="2">
        <f t="shared" si="8"/>
        <v>70</v>
      </c>
    </row>
    <row r="22" spans="1:20" x14ac:dyDescent="0.25">
      <c r="A22" s="2">
        <v>21</v>
      </c>
      <c r="B22" s="4" t="s">
        <v>3060</v>
      </c>
      <c r="C22" s="4" t="s">
        <v>3061</v>
      </c>
      <c r="D22" s="48" t="s">
        <v>48</v>
      </c>
      <c r="E22" s="12" t="s">
        <v>3062</v>
      </c>
      <c r="F22" s="5" t="s">
        <v>1756</v>
      </c>
      <c r="G22" s="5">
        <v>1</v>
      </c>
      <c r="H22" s="48">
        <v>24</v>
      </c>
      <c r="I22" s="5">
        <v>1681</v>
      </c>
      <c r="J22" s="47" t="s">
        <v>18594</v>
      </c>
      <c r="K22" s="46" t="s">
        <v>18648</v>
      </c>
      <c r="L22" s="55">
        <f t="shared" si="0"/>
        <v>9</v>
      </c>
      <c r="M22" s="55">
        <f t="shared" si="1"/>
        <v>11</v>
      </c>
      <c r="N22" s="55" t="str">
        <f t="shared" si="2"/>
        <v>1889</v>
      </c>
      <c r="O22" s="55" t="str">
        <f t="shared" si="3"/>
        <v>November</v>
      </c>
      <c r="P22" s="55">
        <f t="shared" si="4"/>
        <v>11</v>
      </c>
      <c r="Q22" s="55" t="str">
        <f t="shared" si="5"/>
        <v xml:space="preserve"> 1</v>
      </c>
      <c r="R22" s="2" t="str">
        <f t="shared" si="6"/>
        <v>&lt;a href="set03\hope_pioneer\hope_pioneer_jan_1889_to_dec_1893\marriages\bliton,_allen_s_and_nellie_boyd_wedding_november_1,_1889_p1_hp.pdf"&gt;Bliton, Allen S&lt;/a&gt;</v>
      </c>
      <c r="S22" s="2">
        <f t="shared" si="7"/>
        <v>159</v>
      </c>
      <c r="T22" s="2">
        <f t="shared" si="8"/>
        <v>66</v>
      </c>
    </row>
    <row r="23" spans="1:20" x14ac:dyDescent="0.25">
      <c r="A23" s="2">
        <v>22</v>
      </c>
      <c r="B23" s="4" t="s">
        <v>3131</v>
      </c>
      <c r="C23" s="4" t="s">
        <v>3132</v>
      </c>
      <c r="D23" s="48" t="s">
        <v>1256</v>
      </c>
      <c r="E23" s="12" t="s">
        <v>3133</v>
      </c>
      <c r="F23" s="5" t="s">
        <v>1756</v>
      </c>
      <c r="G23" s="5">
        <v>1</v>
      </c>
      <c r="H23" s="48">
        <v>24</v>
      </c>
      <c r="I23" s="5">
        <v>1707</v>
      </c>
      <c r="J23" s="47" t="s">
        <v>18620</v>
      </c>
      <c r="K23" s="46" t="s">
        <v>18648</v>
      </c>
      <c r="L23" s="55">
        <f t="shared" si="0"/>
        <v>8</v>
      </c>
      <c r="M23" s="55">
        <f t="shared" si="1"/>
        <v>11</v>
      </c>
      <c r="N23" s="55" t="str">
        <f t="shared" si="2"/>
        <v>1890</v>
      </c>
      <c r="O23" s="55" t="str">
        <f t="shared" si="3"/>
        <v>January</v>
      </c>
      <c r="P23" s="55">
        <f t="shared" si="4"/>
        <v>1</v>
      </c>
      <c r="Q23" s="55" t="str">
        <f t="shared" si="5"/>
        <v>10</v>
      </c>
      <c r="R23" s="2" t="str">
        <f t="shared" si="6"/>
        <v>&lt;a href="set03\hope_pioneer\hope_pioneer_jan_1889_to_dec_1893\marriages\mcfarlane,_w_m_and_emma_j_fisk_wedding_announcement_january_10,_1890_p1_hp.pdf"&gt;McFarlane, W M&lt;/a&gt;</v>
      </c>
      <c r="S23" s="2">
        <f t="shared" si="7"/>
        <v>170</v>
      </c>
      <c r="T23" s="2">
        <f t="shared" si="8"/>
        <v>78</v>
      </c>
    </row>
    <row r="24" spans="1:20" x14ac:dyDescent="0.25">
      <c r="A24" s="2">
        <v>23</v>
      </c>
      <c r="B24" s="4" t="s">
        <v>3159</v>
      </c>
      <c r="C24" s="4" t="s">
        <v>3160</v>
      </c>
      <c r="D24" s="48" t="s">
        <v>48</v>
      </c>
      <c r="E24" s="12" t="s">
        <v>3133</v>
      </c>
      <c r="F24" s="5" t="s">
        <v>1756</v>
      </c>
      <c r="G24" s="5">
        <v>1</v>
      </c>
      <c r="H24" s="48">
        <v>24</v>
      </c>
      <c r="I24" s="5">
        <v>1719</v>
      </c>
      <c r="J24" s="47" t="s">
        <v>18631</v>
      </c>
      <c r="K24" s="46" t="s">
        <v>18648</v>
      </c>
      <c r="L24" s="55">
        <f t="shared" si="0"/>
        <v>8</v>
      </c>
      <c r="M24" s="55">
        <f t="shared" si="1"/>
        <v>11</v>
      </c>
      <c r="N24" s="55" t="str">
        <f t="shared" si="2"/>
        <v>1890</v>
      </c>
      <c r="O24" s="55" t="str">
        <f t="shared" si="3"/>
        <v>January</v>
      </c>
      <c r="P24" s="55">
        <f t="shared" si="4"/>
        <v>1</v>
      </c>
      <c r="Q24" s="55" t="str">
        <f t="shared" si="5"/>
        <v>10</v>
      </c>
      <c r="R24" s="2" t="str">
        <f t="shared" si="6"/>
        <v>&lt;a href="set03\hope_pioneer\hope_pioneer_jan_1889_to_dec_1893\marriages\sairang,_a_n_and_christine_anderson_wedding_january_10,_1890_p1_hp.pdf"&gt;Sairang, A N&lt;/a&gt;</v>
      </c>
      <c r="S24" s="2">
        <f t="shared" si="7"/>
        <v>160</v>
      </c>
      <c r="T24" s="2">
        <f t="shared" si="8"/>
        <v>70</v>
      </c>
    </row>
    <row r="25" spans="1:20" x14ac:dyDescent="0.25">
      <c r="A25" s="2">
        <v>24</v>
      </c>
      <c r="B25" s="4" t="s">
        <v>4320</v>
      </c>
      <c r="C25" s="4" t="s">
        <v>4321</v>
      </c>
      <c r="D25" s="48" t="s">
        <v>6</v>
      </c>
      <c r="E25" s="12" t="s">
        <v>4322</v>
      </c>
      <c r="F25" s="5" t="s">
        <v>4462</v>
      </c>
      <c r="G25" s="5">
        <v>5</v>
      </c>
      <c r="H25" s="48">
        <v>12</v>
      </c>
      <c r="I25" s="5">
        <v>829</v>
      </c>
      <c r="J25" s="47" t="s">
        <v>17751</v>
      </c>
      <c r="K25" s="46" t="s">
        <v>25715</v>
      </c>
      <c r="L25" s="55">
        <f t="shared" si="0"/>
        <v>8</v>
      </c>
      <c r="M25" s="55">
        <f t="shared" si="1"/>
        <v>11</v>
      </c>
      <c r="N25" s="55" t="str">
        <f t="shared" si="2"/>
        <v>1890</v>
      </c>
      <c r="O25" s="55" t="str">
        <f t="shared" si="3"/>
        <v>January</v>
      </c>
      <c r="P25" s="55">
        <f t="shared" si="4"/>
        <v>1</v>
      </c>
      <c r="Q25" s="55" t="str">
        <f t="shared" si="5"/>
        <v>24</v>
      </c>
      <c r="R25" s="2" t="str">
        <f t="shared" si="6"/>
        <v>&lt;a href="set03\gc\gc_january_1890_to_december_1892\marriages\wandlick,_john_and_clara_hegblaw_marriage_january_24,_1890_p5_gc.pdf"&gt;Wandlick, John&lt;/a&gt;</v>
      </c>
      <c r="S25" s="2">
        <f t="shared" si="7"/>
        <v>149</v>
      </c>
      <c r="T25" s="2">
        <f t="shared" si="8"/>
        <v>68</v>
      </c>
    </row>
    <row r="26" spans="1:20" x14ac:dyDescent="0.25">
      <c r="A26" s="2">
        <v>25</v>
      </c>
      <c r="B26" s="4" t="s">
        <v>4317</v>
      </c>
      <c r="C26" s="4" t="s">
        <v>4318</v>
      </c>
      <c r="D26" s="48" t="s">
        <v>6</v>
      </c>
      <c r="E26" s="12" t="s">
        <v>4170</v>
      </c>
      <c r="F26" s="5" t="s">
        <v>4462</v>
      </c>
      <c r="G26" s="5">
        <v>5</v>
      </c>
      <c r="H26" s="48">
        <v>12</v>
      </c>
      <c r="I26" s="5">
        <v>827</v>
      </c>
      <c r="J26" s="47" t="s">
        <v>17749</v>
      </c>
      <c r="K26" s="46" t="s">
        <v>25715</v>
      </c>
      <c r="L26" s="55">
        <f t="shared" si="0"/>
        <v>9</v>
      </c>
      <c r="M26" s="55">
        <f t="shared" si="1"/>
        <v>12</v>
      </c>
      <c r="N26" s="55" t="str">
        <f t="shared" si="2"/>
        <v>1890</v>
      </c>
      <c r="O26" s="55" t="str">
        <f t="shared" si="3"/>
        <v>February</v>
      </c>
      <c r="P26" s="55">
        <f t="shared" si="4"/>
        <v>2</v>
      </c>
      <c r="Q26" s="55" t="str">
        <f t="shared" si="5"/>
        <v>14</v>
      </c>
      <c r="R26" s="2" t="str">
        <f t="shared" si="6"/>
        <v>&lt;a href="set03\gc\gc_january_1890_to_december_1892\marriages\vallandigham,_g_b_to_kate_gordon_marriage_february_14,_1890_p5_gc.pdf"&gt;Vallandigham, G B&lt;/a&gt;</v>
      </c>
      <c r="S26" s="2">
        <f t="shared" si="7"/>
        <v>153</v>
      </c>
      <c r="T26" s="2">
        <f t="shared" si="8"/>
        <v>69</v>
      </c>
    </row>
    <row r="27" spans="1:20" x14ac:dyDescent="0.25">
      <c r="A27" s="2">
        <v>26</v>
      </c>
      <c r="B27" s="4" t="s">
        <v>4264</v>
      </c>
      <c r="C27" s="4" t="s">
        <v>4265</v>
      </c>
      <c r="D27" s="48" t="s">
        <v>1256</v>
      </c>
      <c r="E27" s="12" t="s">
        <v>3194</v>
      </c>
      <c r="F27" s="5" t="s">
        <v>4462</v>
      </c>
      <c r="G27" s="5">
        <v>5</v>
      </c>
      <c r="H27" s="48">
        <v>12</v>
      </c>
      <c r="I27" s="5">
        <v>800</v>
      </c>
      <c r="J27" s="47" t="s">
        <v>17722</v>
      </c>
      <c r="K27" s="46" t="s">
        <v>25715</v>
      </c>
      <c r="L27" s="55">
        <f t="shared" si="0"/>
        <v>9</v>
      </c>
      <c r="M27" s="55">
        <f t="shared" si="1"/>
        <v>12</v>
      </c>
      <c r="N27" s="55" t="str">
        <f t="shared" si="2"/>
        <v>1890</v>
      </c>
      <c r="O27" s="55" t="str">
        <f t="shared" si="3"/>
        <v>February</v>
      </c>
      <c r="P27" s="55">
        <f t="shared" si="4"/>
        <v>2</v>
      </c>
      <c r="Q27" s="55" t="str">
        <f t="shared" si="5"/>
        <v>21</v>
      </c>
      <c r="R27" s="2" t="str">
        <f t="shared" si="6"/>
        <v>&lt;a href="set03\gc\gc_january_1890_to_december_1892\marriages\houghton,_western_and_nina_e_blanchard_marriage_announcement_february_21,_1890_p5_gc.pdf"&gt;Houghton, Western&lt;/a&gt;</v>
      </c>
      <c r="S27" s="2">
        <f t="shared" si="7"/>
        <v>172</v>
      </c>
      <c r="T27" s="2">
        <f t="shared" si="8"/>
        <v>88</v>
      </c>
    </row>
    <row r="28" spans="1:20" x14ac:dyDescent="0.25">
      <c r="A28" s="2">
        <v>27</v>
      </c>
      <c r="B28" s="4" t="s">
        <v>3192</v>
      </c>
      <c r="C28" s="4" t="s">
        <v>3193</v>
      </c>
      <c r="D28" s="48" t="s">
        <v>48</v>
      </c>
      <c r="E28" s="12" t="s">
        <v>3194</v>
      </c>
      <c r="F28" s="5" t="s">
        <v>1756</v>
      </c>
      <c r="G28" s="5">
        <v>1</v>
      </c>
      <c r="H28" s="48">
        <v>24</v>
      </c>
      <c r="I28" s="5">
        <v>1734</v>
      </c>
      <c r="J28" s="47" t="s">
        <v>18645</v>
      </c>
      <c r="K28" s="46" t="s">
        <v>18648</v>
      </c>
      <c r="L28" s="55">
        <f t="shared" si="0"/>
        <v>9</v>
      </c>
      <c r="M28" s="55">
        <f t="shared" si="1"/>
        <v>12</v>
      </c>
      <c r="N28" s="55" t="str">
        <f t="shared" si="2"/>
        <v>1890</v>
      </c>
      <c r="O28" s="55" t="str">
        <f t="shared" si="3"/>
        <v>February</v>
      </c>
      <c r="P28" s="55">
        <f t="shared" si="4"/>
        <v>2</v>
      </c>
      <c r="Q28" s="55" t="str">
        <f t="shared" si="5"/>
        <v>21</v>
      </c>
      <c r="R28" s="2" t="str">
        <f t="shared" si="6"/>
        <v>&lt;a href="set03\hope_pioneer\hope_pioneer_jan_1889_to_dec_1893\marriages\ward,_charles_h_and_addie_bedard_wedding_february_21,_1890_p1_hp.pdf"&gt;Ward, Charles H&lt;/a&gt;</v>
      </c>
      <c r="S28" s="2">
        <f t="shared" si="7"/>
        <v>161</v>
      </c>
      <c r="T28" s="2">
        <f t="shared" si="8"/>
        <v>68</v>
      </c>
    </row>
    <row r="29" spans="1:20" x14ac:dyDescent="0.25">
      <c r="A29" s="2">
        <v>28</v>
      </c>
      <c r="B29" s="4" t="s">
        <v>3180</v>
      </c>
      <c r="C29" s="4" t="s">
        <v>3181</v>
      </c>
      <c r="D29" s="48" t="s">
        <v>48</v>
      </c>
      <c r="E29" s="12" t="s">
        <v>3182</v>
      </c>
      <c r="F29" s="5" t="s">
        <v>1756</v>
      </c>
      <c r="G29" s="5">
        <v>1</v>
      </c>
      <c r="H29" s="48">
        <v>24</v>
      </c>
      <c r="I29" s="5">
        <v>1729</v>
      </c>
      <c r="J29" s="47" t="s">
        <v>18640</v>
      </c>
      <c r="K29" s="46" t="s">
        <v>18648</v>
      </c>
      <c r="L29" s="55">
        <f t="shared" si="0"/>
        <v>6</v>
      </c>
      <c r="M29" s="55">
        <f t="shared" si="1"/>
        <v>9</v>
      </c>
      <c r="N29" s="55" t="str">
        <f t="shared" si="2"/>
        <v>1890</v>
      </c>
      <c r="O29" s="55" t="str">
        <f t="shared" si="3"/>
        <v>March</v>
      </c>
      <c r="P29" s="55">
        <f t="shared" si="4"/>
        <v>3</v>
      </c>
      <c r="Q29" s="55" t="str">
        <f t="shared" si="5"/>
        <v>14</v>
      </c>
      <c r="R29" s="2" t="str">
        <f t="shared" si="6"/>
        <v>&lt;a href="set03\hope_pioneer\hope_pioneer_jan_1889_to_dec_1893\marriages\terry,_luther_and_amanda_c_harness_wedding_march_14,_1890_p1_hp.pdf"&gt;Terry, Luther&lt;/a&gt;</v>
      </c>
      <c r="S29" s="2">
        <f t="shared" si="7"/>
        <v>158</v>
      </c>
      <c r="T29" s="2">
        <f t="shared" si="8"/>
        <v>67</v>
      </c>
    </row>
    <row r="30" spans="1:20" x14ac:dyDescent="0.25">
      <c r="A30" s="2">
        <v>29</v>
      </c>
      <c r="B30" s="4" t="s">
        <v>4270</v>
      </c>
      <c r="C30" s="4" t="s">
        <v>4271</v>
      </c>
      <c r="D30" s="48" t="s">
        <v>6</v>
      </c>
      <c r="E30" s="12" t="s">
        <v>3197</v>
      </c>
      <c r="F30" s="5" t="s">
        <v>4462</v>
      </c>
      <c r="G30" s="5">
        <v>5</v>
      </c>
      <c r="H30" s="48">
        <v>12</v>
      </c>
      <c r="I30" s="5">
        <v>803</v>
      </c>
      <c r="J30" s="47" t="s">
        <v>17725</v>
      </c>
      <c r="K30" s="46" t="s">
        <v>25715</v>
      </c>
      <c r="L30" s="55">
        <f t="shared" si="0"/>
        <v>6</v>
      </c>
      <c r="M30" s="55">
        <f t="shared" si="1"/>
        <v>9</v>
      </c>
      <c r="N30" s="55" t="str">
        <f t="shared" si="2"/>
        <v>1890</v>
      </c>
      <c r="O30" s="55" t="str">
        <f t="shared" si="3"/>
        <v>April</v>
      </c>
      <c r="P30" s="55">
        <f t="shared" si="4"/>
        <v>4</v>
      </c>
      <c r="Q30" s="55" t="str">
        <f t="shared" si="5"/>
        <v>11</v>
      </c>
      <c r="R30" s="2" t="str">
        <f t="shared" si="6"/>
        <v>&lt;a href="set03\gc\gc_january_1890_to_december_1892\marriages\jackson,_chris_and_emma_westad_marriage_april_11,_1890_p5_gc.pdf"&gt;Jackson, Chris&lt;/a&gt;</v>
      </c>
      <c r="S30" s="2">
        <f t="shared" si="7"/>
        <v>145</v>
      </c>
      <c r="T30" s="2">
        <f t="shared" si="8"/>
        <v>64</v>
      </c>
    </row>
    <row r="31" spans="1:20" x14ac:dyDescent="0.25">
      <c r="A31" s="2">
        <v>30</v>
      </c>
      <c r="B31" s="4" t="s">
        <v>4293</v>
      </c>
      <c r="C31" s="4" t="s">
        <v>4294</v>
      </c>
      <c r="D31" s="48" t="s">
        <v>6</v>
      </c>
      <c r="E31" s="12" t="s">
        <v>3197</v>
      </c>
      <c r="F31" s="5" t="s">
        <v>4462</v>
      </c>
      <c r="G31" s="5">
        <v>5</v>
      </c>
      <c r="H31" s="48">
        <v>12</v>
      </c>
      <c r="I31" s="5">
        <v>815</v>
      </c>
      <c r="J31" s="47" t="s">
        <v>17737</v>
      </c>
      <c r="K31" s="46" t="s">
        <v>25715</v>
      </c>
      <c r="L31" s="55">
        <f t="shared" si="0"/>
        <v>6</v>
      </c>
      <c r="M31" s="55">
        <f t="shared" si="1"/>
        <v>9</v>
      </c>
      <c r="N31" s="55" t="str">
        <f t="shared" si="2"/>
        <v>1890</v>
      </c>
      <c r="O31" s="55" t="str">
        <f t="shared" si="3"/>
        <v>April</v>
      </c>
      <c r="P31" s="55">
        <f t="shared" si="4"/>
        <v>4</v>
      </c>
      <c r="Q31" s="55" t="str">
        <f t="shared" si="5"/>
        <v>11</v>
      </c>
      <c r="R31" s="2" t="str">
        <f t="shared" si="6"/>
        <v>&lt;a href="set03\gc\gc_january_1890_to_december_1892\marriages\nelson,_nels_e_and_gunlaug_rinde_marriage_april_11,_1890_p5_gc.pdf"&gt;Nelson, Nels E&lt;/a&gt;</v>
      </c>
      <c r="S31" s="2">
        <f t="shared" si="7"/>
        <v>147</v>
      </c>
      <c r="T31" s="2">
        <f t="shared" si="8"/>
        <v>66</v>
      </c>
    </row>
    <row r="32" spans="1:20" x14ac:dyDescent="0.25">
      <c r="A32" s="2">
        <v>31</v>
      </c>
      <c r="B32" s="4" t="s">
        <v>3195</v>
      </c>
      <c r="C32" s="4" t="s">
        <v>3196</v>
      </c>
      <c r="D32" s="48" t="s">
        <v>48</v>
      </c>
      <c r="E32" s="12" t="s">
        <v>3197</v>
      </c>
      <c r="F32" s="5" t="s">
        <v>1756</v>
      </c>
      <c r="G32" s="5">
        <v>1</v>
      </c>
      <c r="H32" s="48">
        <v>24</v>
      </c>
      <c r="I32" s="5">
        <v>1735</v>
      </c>
      <c r="J32" s="47" t="s">
        <v>18646</v>
      </c>
      <c r="K32" s="46" t="s">
        <v>18648</v>
      </c>
      <c r="L32" s="55">
        <f t="shared" si="0"/>
        <v>6</v>
      </c>
      <c r="M32" s="55">
        <f t="shared" si="1"/>
        <v>9</v>
      </c>
      <c r="N32" s="55" t="str">
        <f t="shared" si="2"/>
        <v>1890</v>
      </c>
      <c r="O32" s="55" t="str">
        <f t="shared" si="3"/>
        <v>April</v>
      </c>
      <c r="P32" s="55">
        <f t="shared" si="4"/>
        <v>4</v>
      </c>
      <c r="Q32" s="55" t="str">
        <f t="shared" si="5"/>
        <v>11</v>
      </c>
      <c r="R32" s="2" t="str">
        <f t="shared" si="6"/>
        <v>&lt;a href="set03\hope_pioneer\hope_pioneer_jan_1889_to_dec_1893\marriages\warner,_albert_e_and_lucy_g_regan_wedding_april_11,_1890_p1_hp.pdf"&gt;Warner, Albert E&lt;/a&gt;</v>
      </c>
      <c r="S32" s="2">
        <f t="shared" si="7"/>
        <v>160</v>
      </c>
      <c r="T32" s="2">
        <f t="shared" si="8"/>
        <v>66</v>
      </c>
    </row>
    <row r="33" spans="1:20" x14ac:dyDescent="0.25">
      <c r="A33" s="2">
        <v>32</v>
      </c>
      <c r="B33" s="4" t="s">
        <v>3183</v>
      </c>
      <c r="C33" s="4" t="s">
        <v>3184</v>
      </c>
      <c r="D33" s="48" t="s">
        <v>48</v>
      </c>
      <c r="E33" s="12" t="s">
        <v>3185</v>
      </c>
      <c r="F33" s="5" t="s">
        <v>1756</v>
      </c>
      <c r="G33" s="5">
        <v>1</v>
      </c>
      <c r="H33" s="48">
        <v>24</v>
      </c>
      <c r="I33" s="5">
        <v>1730</v>
      </c>
      <c r="J33" s="47" t="s">
        <v>18641</v>
      </c>
      <c r="K33" s="46" t="s">
        <v>18648</v>
      </c>
      <c r="L33" s="55">
        <f t="shared" si="0"/>
        <v>6</v>
      </c>
      <c r="M33" s="55">
        <f t="shared" si="1"/>
        <v>9</v>
      </c>
      <c r="N33" s="55" t="str">
        <f t="shared" si="2"/>
        <v>1890</v>
      </c>
      <c r="O33" s="55" t="str">
        <f t="shared" si="3"/>
        <v>April</v>
      </c>
      <c r="P33" s="55">
        <f t="shared" si="4"/>
        <v>4</v>
      </c>
      <c r="Q33" s="55" t="str">
        <f t="shared" si="5"/>
        <v>25</v>
      </c>
      <c r="R33" s="2" t="str">
        <f t="shared" si="6"/>
        <v>&lt;a href="set03\hope_pioneer\hope_pioneer_jan_1889_to_dec_1893\marriages\thurston,_frank_l_and_maggie_b_murray_wedding_april_25,_1890_p1_hp.pdf"&gt;Thurston, Frank L&lt;/a&gt;</v>
      </c>
      <c r="S33" s="2">
        <f t="shared" si="7"/>
        <v>165</v>
      </c>
      <c r="T33" s="2">
        <f t="shared" si="8"/>
        <v>70</v>
      </c>
    </row>
    <row r="34" spans="1:20" x14ac:dyDescent="0.25">
      <c r="A34" s="2">
        <v>33</v>
      </c>
      <c r="B34" s="4" t="s">
        <v>3183</v>
      </c>
      <c r="C34" s="4" t="s">
        <v>3184</v>
      </c>
      <c r="D34" s="48" t="s">
        <v>48</v>
      </c>
      <c r="E34" s="12" t="s">
        <v>3186</v>
      </c>
      <c r="F34" s="5" t="s">
        <v>1756</v>
      </c>
      <c r="G34" s="5">
        <v>1</v>
      </c>
      <c r="H34" s="48">
        <v>24</v>
      </c>
      <c r="I34" s="5">
        <v>1731</v>
      </c>
      <c r="J34" s="47" t="s">
        <v>18642</v>
      </c>
      <c r="K34" s="46" t="s">
        <v>18648</v>
      </c>
      <c r="L34" s="55">
        <f t="shared" si="0"/>
        <v>4</v>
      </c>
      <c r="M34" s="55">
        <f t="shared" si="1"/>
        <v>6</v>
      </c>
      <c r="N34" s="55" t="str">
        <f t="shared" si="2"/>
        <v>1890</v>
      </c>
      <c r="O34" s="55" t="str">
        <f t="shared" si="3"/>
        <v>May</v>
      </c>
      <c r="P34" s="55">
        <f t="shared" si="4"/>
        <v>5</v>
      </c>
      <c r="Q34" s="55" t="str">
        <f t="shared" si="5"/>
        <v xml:space="preserve"> 2</v>
      </c>
      <c r="R34" s="2" t="str">
        <f t="shared" si="6"/>
        <v>&lt;a href="set03\hope_pioneer\hope_pioneer_jan_1889_to_dec_1893\marriages\thurston,_frank_l_and_maggie_b_murray_wedding_may_2,_1890_p1_hp.pdf"&gt;Thurston, Frank L&lt;/a&gt;</v>
      </c>
      <c r="S34" s="2">
        <f t="shared" si="7"/>
        <v>162</v>
      </c>
      <c r="T34" s="2">
        <f t="shared" si="8"/>
        <v>67</v>
      </c>
    </row>
    <row r="35" spans="1:20" x14ac:dyDescent="0.25">
      <c r="A35" s="2">
        <v>34</v>
      </c>
      <c r="B35" s="4" t="s">
        <v>3172</v>
      </c>
      <c r="C35" s="4" t="s">
        <v>3173</v>
      </c>
      <c r="D35" s="48" t="s">
        <v>48</v>
      </c>
      <c r="E35" s="12" t="s">
        <v>3174</v>
      </c>
      <c r="F35" s="5" t="s">
        <v>1756</v>
      </c>
      <c r="G35" s="5">
        <v>1</v>
      </c>
      <c r="H35" s="48">
        <v>24</v>
      </c>
      <c r="I35" s="5">
        <v>1725</v>
      </c>
      <c r="J35" s="47" t="s">
        <v>18637</v>
      </c>
      <c r="K35" s="46" t="s">
        <v>18648</v>
      </c>
      <c r="L35" s="55">
        <f t="shared" si="0"/>
        <v>4</v>
      </c>
      <c r="M35" s="55">
        <f t="shared" si="1"/>
        <v>7</v>
      </c>
      <c r="N35" s="55" t="str">
        <f t="shared" si="2"/>
        <v>1890</v>
      </c>
      <c r="O35" s="55" t="str">
        <f t="shared" si="3"/>
        <v>May</v>
      </c>
      <c r="P35" s="55">
        <f t="shared" si="4"/>
        <v>5</v>
      </c>
      <c r="Q35" s="55" t="str">
        <f t="shared" si="5"/>
        <v>23</v>
      </c>
      <c r="R35" s="2" t="str">
        <f t="shared" si="6"/>
        <v>&lt;a href="set03\hope_pioneer\hope_pioneer_jan_1889_to_dec_1893\marriages\stevens,_charles_w_and_mrs._lucina_williams_wedding_may_23,_1890_p1_hp.pdf"&gt;Stevens, Charles W&lt;/a&gt;</v>
      </c>
      <c r="S35" s="2">
        <f t="shared" si="7"/>
        <v>170</v>
      </c>
      <c r="T35" s="2">
        <f t="shared" si="8"/>
        <v>74</v>
      </c>
    </row>
    <row r="36" spans="1:20" x14ac:dyDescent="0.25">
      <c r="A36" s="2">
        <v>35</v>
      </c>
      <c r="B36" s="4" t="s">
        <v>4251</v>
      </c>
      <c r="C36" s="4" t="s">
        <v>4252</v>
      </c>
      <c r="D36" s="48" t="s">
        <v>48</v>
      </c>
      <c r="E36" s="12" t="s">
        <v>3213</v>
      </c>
      <c r="F36" s="5" t="s">
        <v>4462</v>
      </c>
      <c r="G36" s="5">
        <v>5</v>
      </c>
      <c r="H36" s="48">
        <v>12</v>
      </c>
      <c r="I36" s="5">
        <v>792</v>
      </c>
      <c r="J36" s="47" t="s">
        <v>17714</v>
      </c>
      <c r="K36" s="46" t="s">
        <v>25715</v>
      </c>
      <c r="L36" s="55">
        <f t="shared" si="0"/>
        <v>5</v>
      </c>
      <c r="M36" s="55">
        <f t="shared" si="1"/>
        <v>8</v>
      </c>
      <c r="N36" s="55" t="str">
        <f t="shared" si="2"/>
        <v>1890</v>
      </c>
      <c r="O36" s="55" t="str">
        <f t="shared" si="3"/>
        <v>June</v>
      </c>
      <c r="P36" s="55">
        <f t="shared" si="4"/>
        <v>6</v>
      </c>
      <c r="Q36" s="55" t="str">
        <f t="shared" si="5"/>
        <v>13</v>
      </c>
      <c r="R36" s="2" t="str">
        <f t="shared" si="6"/>
        <v>&lt;a href="set03\gc\gc_january_1890_to_december_1892\marriages\gunderson,_gunder_and_ida_larson_wedding_june_13,_1890_p5_gc.pdf"&gt;Gunderson, Gunder&lt;/a&gt;</v>
      </c>
      <c r="S36" s="2">
        <f t="shared" si="7"/>
        <v>148</v>
      </c>
      <c r="T36" s="2">
        <f t="shared" si="8"/>
        <v>64</v>
      </c>
    </row>
    <row r="37" spans="1:20" x14ac:dyDescent="0.25">
      <c r="A37" s="2">
        <v>36</v>
      </c>
      <c r="B37" s="4" t="s">
        <v>4273</v>
      </c>
      <c r="C37" s="4" t="s">
        <v>4274</v>
      </c>
      <c r="D37" s="48" t="s">
        <v>48</v>
      </c>
      <c r="E37" s="12" t="s">
        <v>3213</v>
      </c>
      <c r="F37" s="5" t="s">
        <v>4462</v>
      </c>
      <c r="G37" s="5">
        <v>5</v>
      </c>
      <c r="H37" s="48">
        <v>12</v>
      </c>
      <c r="I37" s="5">
        <v>805</v>
      </c>
      <c r="J37" s="47" t="s">
        <v>17727</v>
      </c>
      <c r="K37" s="46" t="s">
        <v>25715</v>
      </c>
      <c r="L37" s="55">
        <f t="shared" si="0"/>
        <v>5</v>
      </c>
      <c r="M37" s="55">
        <f t="shared" si="1"/>
        <v>8</v>
      </c>
      <c r="N37" s="55" t="str">
        <f t="shared" si="2"/>
        <v>1890</v>
      </c>
      <c r="O37" s="55" t="str">
        <f t="shared" si="3"/>
        <v>June</v>
      </c>
      <c r="P37" s="55">
        <f t="shared" si="4"/>
        <v>6</v>
      </c>
      <c r="Q37" s="55" t="str">
        <f t="shared" si="5"/>
        <v>13</v>
      </c>
      <c r="R37" s="2" t="str">
        <f t="shared" si="6"/>
        <v>&lt;a href="set03\gc\gc_january_1890_to_december_1892\marriages\kelson,_christ_and_minnie_larson_wedding_june_13,_1890_p5_gc.pdf"&gt;Kelson, Christ&lt;/a&gt;</v>
      </c>
      <c r="S37" s="2">
        <f t="shared" si="7"/>
        <v>145</v>
      </c>
      <c r="T37" s="2">
        <f t="shared" si="8"/>
        <v>64</v>
      </c>
    </row>
    <row r="38" spans="1:20" x14ac:dyDescent="0.25">
      <c r="A38" s="2">
        <v>37</v>
      </c>
      <c r="B38" s="4" t="s">
        <v>4303</v>
      </c>
      <c r="C38" s="4" t="s">
        <v>4304</v>
      </c>
      <c r="D38" s="48" t="s">
        <v>6</v>
      </c>
      <c r="E38" s="12" t="s">
        <v>3213</v>
      </c>
      <c r="F38" s="5" t="s">
        <v>4462</v>
      </c>
      <c r="G38" s="5">
        <v>5</v>
      </c>
      <c r="H38" s="48">
        <v>12</v>
      </c>
      <c r="I38" s="5">
        <v>820</v>
      </c>
      <c r="J38" s="47" t="s">
        <v>17742</v>
      </c>
      <c r="K38" s="46" t="s">
        <v>25715</v>
      </c>
      <c r="L38" s="55">
        <f t="shared" si="0"/>
        <v>5</v>
      </c>
      <c r="M38" s="55">
        <f t="shared" si="1"/>
        <v>8</v>
      </c>
      <c r="N38" s="55" t="str">
        <f t="shared" si="2"/>
        <v>1890</v>
      </c>
      <c r="O38" s="55" t="str">
        <f t="shared" si="3"/>
        <v>June</v>
      </c>
      <c r="P38" s="55">
        <f t="shared" si="4"/>
        <v>6</v>
      </c>
      <c r="Q38" s="55" t="str">
        <f t="shared" si="5"/>
        <v>13</v>
      </c>
      <c r="R38" s="2" t="str">
        <f t="shared" si="6"/>
        <v>&lt;a href="set03\gc\gc_january_1890_to_december_1892\marriages\peterson,_peter_and_mary_flagestad_marriage_june_13,_1890_p5_gc.pdf"&gt;Peterson, Peter&lt;/a&gt;</v>
      </c>
      <c r="S38" s="2">
        <f t="shared" si="7"/>
        <v>149</v>
      </c>
      <c r="T38" s="2">
        <f t="shared" si="8"/>
        <v>67</v>
      </c>
    </row>
    <row r="39" spans="1:20" x14ac:dyDescent="0.25">
      <c r="A39" s="2">
        <v>38</v>
      </c>
      <c r="B39" s="4" t="s">
        <v>4285</v>
      </c>
      <c r="C39" s="4" t="s">
        <v>4286</v>
      </c>
      <c r="D39" s="48" t="s">
        <v>6</v>
      </c>
      <c r="E39" s="12" t="s">
        <v>3658</v>
      </c>
      <c r="F39" s="5" t="s">
        <v>4462</v>
      </c>
      <c r="G39" s="5">
        <v>5</v>
      </c>
      <c r="H39" s="48">
        <v>12</v>
      </c>
      <c r="I39" s="5">
        <v>811</v>
      </c>
      <c r="J39" s="47" t="s">
        <v>17733</v>
      </c>
      <c r="K39" s="46" t="s">
        <v>25715</v>
      </c>
      <c r="L39" s="55">
        <f t="shared" si="0"/>
        <v>5</v>
      </c>
      <c r="M39" s="55">
        <f t="shared" si="1"/>
        <v>7</v>
      </c>
      <c r="N39" s="55" t="str">
        <f t="shared" si="2"/>
        <v>1890</v>
      </c>
      <c r="O39" s="55" t="str">
        <f t="shared" si="3"/>
        <v>June</v>
      </c>
      <c r="P39" s="55">
        <f t="shared" si="4"/>
        <v>6</v>
      </c>
      <c r="Q39" s="55" t="str">
        <f t="shared" si="5"/>
        <v xml:space="preserve"> 6</v>
      </c>
      <c r="R39" s="2" t="str">
        <f t="shared" si="6"/>
        <v>&lt;a href="set03\gc\gc_january_1890_to_december_1892\marriages\magnusen,_ole_and_selia_anderson_marriage_june_6,_1890_p5_gc.pdf"&gt;Magnusen, Ole&lt;/a&gt;</v>
      </c>
      <c r="S39" s="2">
        <f t="shared" si="7"/>
        <v>144</v>
      </c>
      <c r="T39" s="2">
        <f t="shared" si="8"/>
        <v>64</v>
      </c>
    </row>
    <row r="40" spans="1:20" x14ac:dyDescent="0.25">
      <c r="A40" s="2">
        <v>39</v>
      </c>
      <c r="B40" s="4" t="s">
        <v>4313</v>
      </c>
      <c r="C40" s="4" t="s">
        <v>4314</v>
      </c>
      <c r="D40" s="48" t="s">
        <v>6</v>
      </c>
      <c r="E40" s="12" t="s">
        <v>3658</v>
      </c>
      <c r="F40" s="5" t="s">
        <v>4462</v>
      </c>
      <c r="G40" s="5">
        <v>5</v>
      </c>
      <c r="H40" s="48">
        <v>12</v>
      </c>
      <c r="I40" s="5">
        <v>825</v>
      </c>
      <c r="J40" s="47" t="s">
        <v>17747</v>
      </c>
      <c r="K40" s="46" t="s">
        <v>25715</v>
      </c>
      <c r="L40" s="55">
        <f t="shared" si="0"/>
        <v>5</v>
      </c>
      <c r="M40" s="55">
        <f t="shared" si="1"/>
        <v>7</v>
      </c>
      <c r="N40" s="55" t="str">
        <f t="shared" si="2"/>
        <v>1890</v>
      </c>
      <c r="O40" s="55" t="str">
        <f t="shared" si="3"/>
        <v>June</v>
      </c>
      <c r="P40" s="55">
        <f t="shared" si="4"/>
        <v>6</v>
      </c>
      <c r="Q40" s="55" t="str">
        <f t="shared" si="5"/>
        <v xml:space="preserve"> 6</v>
      </c>
      <c r="R40" s="2" t="str">
        <f t="shared" si="6"/>
        <v>&lt;a href="set03\gc\gc_january_1890_to_december_1892\marriages\stone,_thorsten_d_and_jovand_torstenseh_marriage_june_6,_1890_p5_gc.pdf"&gt;Stone, Thorsten D&lt;/a&gt;</v>
      </c>
      <c r="S40" s="2">
        <f t="shared" si="7"/>
        <v>155</v>
      </c>
      <c r="T40" s="2">
        <f t="shared" si="8"/>
        <v>71</v>
      </c>
    </row>
    <row r="41" spans="1:20" x14ac:dyDescent="0.25">
      <c r="A41" s="2">
        <v>40</v>
      </c>
      <c r="B41" s="4" t="s">
        <v>4315</v>
      </c>
      <c r="C41" s="4" t="s">
        <v>4316</v>
      </c>
      <c r="D41" s="48" t="s">
        <v>6</v>
      </c>
      <c r="E41" s="12" t="s">
        <v>3658</v>
      </c>
      <c r="F41" s="5" t="s">
        <v>4462</v>
      </c>
      <c r="G41" s="5">
        <v>5</v>
      </c>
      <c r="H41" s="48">
        <v>12</v>
      </c>
      <c r="I41" s="5">
        <v>826</v>
      </c>
      <c r="J41" s="47" t="s">
        <v>17748</v>
      </c>
      <c r="K41" s="46" t="s">
        <v>25715</v>
      </c>
      <c r="L41" s="55">
        <f t="shared" si="0"/>
        <v>5</v>
      </c>
      <c r="M41" s="55">
        <f t="shared" si="1"/>
        <v>7</v>
      </c>
      <c r="N41" s="55" t="str">
        <f t="shared" si="2"/>
        <v>1890</v>
      </c>
      <c r="O41" s="55" t="str">
        <f t="shared" si="3"/>
        <v>June</v>
      </c>
      <c r="P41" s="55">
        <f t="shared" si="4"/>
        <v>6</v>
      </c>
      <c r="Q41" s="55" t="str">
        <f t="shared" si="5"/>
        <v xml:space="preserve"> 6</v>
      </c>
      <c r="R41" s="2" t="str">
        <f t="shared" si="6"/>
        <v>&lt;a href="set03\gc\gc_january_1890_to_december_1892\marriages\torgerson,_john_and_theodora_kaspersen_marriage_june_6,_1890_p5_gc.pdf"&gt;Torgerson, John&lt;/a&gt;</v>
      </c>
      <c r="S41" s="2">
        <f t="shared" si="7"/>
        <v>152</v>
      </c>
      <c r="T41" s="2">
        <f t="shared" si="8"/>
        <v>70</v>
      </c>
    </row>
    <row r="42" spans="1:20" x14ac:dyDescent="0.25">
      <c r="A42" s="2">
        <v>41</v>
      </c>
      <c r="B42" s="4" t="s">
        <v>4239</v>
      </c>
      <c r="C42" s="4" t="s">
        <v>4240</v>
      </c>
      <c r="D42" s="48" t="s">
        <v>6</v>
      </c>
      <c r="E42" s="12" t="s">
        <v>3387</v>
      </c>
      <c r="F42" s="5" t="s">
        <v>4462</v>
      </c>
      <c r="G42" s="5">
        <v>5</v>
      </c>
      <c r="H42" s="48">
        <v>12</v>
      </c>
      <c r="I42" s="5">
        <v>786</v>
      </c>
      <c r="J42" s="47" t="s">
        <v>17708</v>
      </c>
      <c r="K42" s="46" t="s">
        <v>25715</v>
      </c>
      <c r="L42" s="55">
        <f t="shared" si="0"/>
        <v>5</v>
      </c>
      <c r="M42" s="55">
        <f t="shared" si="1"/>
        <v>8</v>
      </c>
      <c r="N42" s="55" t="str">
        <f t="shared" si="2"/>
        <v>1890</v>
      </c>
      <c r="O42" s="55" t="str">
        <f t="shared" si="3"/>
        <v>July</v>
      </c>
      <c r="P42" s="55">
        <f t="shared" si="4"/>
        <v>7</v>
      </c>
      <c r="Q42" s="55" t="str">
        <f t="shared" si="5"/>
        <v>18</v>
      </c>
      <c r="R42" s="2" t="str">
        <f t="shared" si="6"/>
        <v>&lt;a href="set03\gc\gc_january_1890_to_december_1892\marriages\fogderud,_ole_l_and_ellen_karine_bustrack_marriage_july_18,_1890_p5_gc.pdf"&gt;Fogderud, Ole L&lt;/a&gt;</v>
      </c>
      <c r="S42" s="2">
        <f t="shared" si="7"/>
        <v>156</v>
      </c>
      <c r="T42" s="2">
        <f t="shared" si="8"/>
        <v>74</v>
      </c>
    </row>
    <row r="43" spans="1:20" x14ac:dyDescent="0.25">
      <c r="A43" s="2">
        <v>42</v>
      </c>
      <c r="B43" s="4" t="s">
        <v>4279</v>
      </c>
      <c r="C43" s="4" t="s">
        <v>4280</v>
      </c>
      <c r="D43" s="48" t="s">
        <v>6</v>
      </c>
      <c r="E43" s="12" t="s">
        <v>3387</v>
      </c>
      <c r="F43" s="5" t="s">
        <v>4462</v>
      </c>
      <c r="G43" s="5">
        <v>5</v>
      </c>
      <c r="H43" s="48">
        <v>12</v>
      </c>
      <c r="I43" s="5">
        <v>808</v>
      </c>
      <c r="J43" s="47" t="s">
        <v>17730</v>
      </c>
      <c r="K43" s="46" t="s">
        <v>25715</v>
      </c>
      <c r="L43" s="55">
        <f t="shared" si="0"/>
        <v>5</v>
      </c>
      <c r="M43" s="55">
        <f t="shared" si="1"/>
        <v>8</v>
      </c>
      <c r="N43" s="55" t="str">
        <f t="shared" si="2"/>
        <v>1890</v>
      </c>
      <c r="O43" s="55" t="str">
        <f t="shared" si="3"/>
        <v>July</v>
      </c>
      <c r="P43" s="55">
        <f t="shared" si="4"/>
        <v>7</v>
      </c>
      <c r="Q43" s="55" t="str">
        <f t="shared" si="5"/>
        <v>18</v>
      </c>
      <c r="R43" s="2" t="str">
        <f t="shared" si="6"/>
        <v>&lt;a href="set03\gc\gc_january_1890_to_december_1892\marriages\lima,_sven_and_laura_vatne_marriage_july_18,_1890_p5_gc.pdf"&gt;Lima, Sven&lt;/a&gt;</v>
      </c>
      <c r="S43" s="2">
        <f t="shared" si="7"/>
        <v>136</v>
      </c>
      <c r="T43" s="2">
        <f t="shared" si="8"/>
        <v>59</v>
      </c>
    </row>
    <row r="44" spans="1:20" x14ac:dyDescent="0.25">
      <c r="A44" s="2">
        <v>43</v>
      </c>
      <c r="B44" s="4" t="s">
        <v>4299</v>
      </c>
      <c r="C44" s="4" t="s">
        <v>4300</v>
      </c>
      <c r="D44" s="48" t="s">
        <v>6</v>
      </c>
      <c r="E44" s="12" t="s">
        <v>3387</v>
      </c>
      <c r="F44" s="5" t="s">
        <v>4462</v>
      </c>
      <c r="G44" s="5">
        <v>5</v>
      </c>
      <c r="H44" s="48">
        <v>12</v>
      </c>
      <c r="I44" s="5">
        <v>818</v>
      </c>
      <c r="J44" s="47" t="s">
        <v>17740</v>
      </c>
      <c r="K44" s="46" t="s">
        <v>25715</v>
      </c>
      <c r="L44" s="55">
        <f t="shared" si="0"/>
        <v>5</v>
      </c>
      <c r="M44" s="55">
        <f t="shared" si="1"/>
        <v>8</v>
      </c>
      <c r="N44" s="55" t="str">
        <f t="shared" si="2"/>
        <v>1890</v>
      </c>
      <c r="O44" s="55" t="str">
        <f t="shared" si="3"/>
        <v>July</v>
      </c>
      <c r="P44" s="55">
        <f t="shared" si="4"/>
        <v>7</v>
      </c>
      <c r="Q44" s="55" t="str">
        <f t="shared" si="5"/>
        <v>18</v>
      </c>
      <c r="R44" s="2" t="str">
        <f t="shared" si="6"/>
        <v>&lt;a href="set03\gc\gc_january_1890_to_december_1892\marriages\parson,_jens_and_marthea_larsen_marriage_july_18,_1890_p5_gc.pdf"&gt;Parson, Jens&lt;/a&gt;</v>
      </c>
      <c r="S44" s="2">
        <f t="shared" si="7"/>
        <v>143</v>
      </c>
      <c r="T44" s="2">
        <f t="shared" si="8"/>
        <v>64</v>
      </c>
    </row>
    <row r="45" spans="1:20" x14ac:dyDescent="0.25">
      <c r="A45" s="2">
        <v>44</v>
      </c>
      <c r="B45" s="4" t="s">
        <v>4218</v>
      </c>
      <c r="C45" s="4" t="s">
        <v>4219</v>
      </c>
      <c r="D45" s="48" t="s">
        <v>6</v>
      </c>
      <c r="E45" s="12" t="s">
        <v>3101</v>
      </c>
      <c r="F45" s="5" t="s">
        <v>4462</v>
      </c>
      <c r="G45" s="5">
        <v>5</v>
      </c>
      <c r="H45" s="48">
        <v>12</v>
      </c>
      <c r="I45" s="5">
        <v>773</v>
      </c>
      <c r="J45" s="47" t="s">
        <v>17695</v>
      </c>
      <c r="K45" s="46" t="s">
        <v>25715</v>
      </c>
      <c r="L45" s="55">
        <f t="shared" si="0"/>
        <v>5</v>
      </c>
      <c r="M45" s="55">
        <f t="shared" si="1"/>
        <v>7</v>
      </c>
      <c r="N45" s="55" t="str">
        <f t="shared" si="2"/>
        <v>1890</v>
      </c>
      <c r="O45" s="55" t="str">
        <f t="shared" si="3"/>
        <v>July</v>
      </c>
      <c r="P45" s="55">
        <f t="shared" si="4"/>
        <v>7</v>
      </c>
      <c r="Q45" s="55" t="str">
        <f t="shared" si="5"/>
        <v xml:space="preserve"> 4</v>
      </c>
      <c r="R45" s="2" t="str">
        <f t="shared" si="6"/>
        <v>&lt;a href="set03\gc\gc_january_1890_to_december_1892\marriages\aasland,_ammund_and_axleana_christine_jensen_marriage_july_4,_1890_p5_gc.pdf"&gt;Aasland, Ammund&lt;/a&gt;</v>
      </c>
      <c r="S45" s="2">
        <f t="shared" si="7"/>
        <v>158</v>
      </c>
      <c r="T45" s="2">
        <f t="shared" si="8"/>
        <v>76</v>
      </c>
    </row>
    <row r="46" spans="1:20" x14ac:dyDescent="0.25">
      <c r="A46" s="2">
        <v>45</v>
      </c>
      <c r="B46" s="4" t="s">
        <v>3099</v>
      </c>
      <c r="C46" s="4" t="s">
        <v>3100</v>
      </c>
      <c r="D46" s="48" t="s">
        <v>48</v>
      </c>
      <c r="E46" s="12" t="s">
        <v>3101</v>
      </c>
      <c r="F46" s="5" t="s">
        <v>1756</v>
      </c>
      <c r="G46" s="5">
        <v>1</v>
      </c>
      <c r="H46" s="48">
        <v>24</v>
      </c>
      <c r="I46" s="5">
        <v>1696</v>
      </c>
      <c r="J46" s="47" t="s">
        <v>18609</v>
      </c>
      <c r="K46" s="46" t="s">
        <v>18648</v>
      </c>
      <c r="L46" s="55">
        <f t="shared" si="0"/>
        <v>5</v>
      </c>
      <c r="M46" s="55">
        <f t="shared" si="1"/>
        <v>7</v>
      </c>
      <c r="N46" s="55" t="str">
        <f t="shared" si="2"/>
        <v>1890</v>
      </c>
      <c r="O46" s="55" t="str">
        <f t="shared" si="3"/>
        <v>July</v>
      </c>
      <c r="P46" s="55">
        <f t="shared" si="4"/>
        <v>7</v>
      </c>
      <c r="Q46" s="55" t="str">
        <f t="shared" si="5"/>
        <v xml:space="preserve"> 4</v>
      </c>
      <c r="R46" s="2" t="str">
        <f t="shared" si="6"/>
        <v>&lt;a href="set03\hope_pioneer\hope_pioneer_jan_1889_to_dec_1893\marriages\hanson,_h_t_and_sarah_nelson_wedding_july_4,_1890_p1_hp.pdf"&gt;Hanson, H T&lt;/a&gt;</v>
      </c>
      <c r="S46" s="2">
        <f t="shared" si="7"/>
        <v>148</v>
      </c>
      <c r="T46" s="2">
        <f t="shared" si="8"/>
        <v>59</v>
      </c>
    </row>
    <row r="47" spans="1:20" x14ac:dyDescent="0.25">
      <c r="A47" s="2">
        <v>46</v>
      </c>
      <c r="B47" s="4" t="s">
        <v>3140</v>
      </c>
      <c r="C47" s="4" t="s">
        <v>3141</v>
      </c>
      <c r="D47" s="48" t="s">
        <v>48</v>
      </c>
      <c r="E47" s="12" t="s">
        <v>3101</v>
      </c>
      <c r="F47" s="5" t="s">
        <v>1756</v>
      </c>
      <c r="G47" s="5">
        <v>1</v>
      </c>
      <c r="H47" s="48">
        <v>24</v>
      </c>
      <c r="I47" s="5">
        <v>1711</v>
      </c>
      <c r="J47" s="47" t="s">
        <v>18623</v>
      </c>
      <c r="K47" s="46" t="s">
        <v>18648</v>
      </c>
      <c r="L47" s="55">
        <f t="shared" si="0"/>
        <v>5</v>
      </c>
      <c r="M47" s="55">
        <f t="shared" si="1"/>
        <v>7</v>
      </c>
      <c r="N47" s="55" t="str">
        <f t="shared" si="2"/>
        <v>1890</v>
      </c>
      <c r="O47" s="55" t="str">
        <f t="shared" si="3"/>
        <v>July</v>
      </c>
      <c r="P47" s="55">
        <f t="shared" si="4"/>
        <v>7</v>
      </c>
      <c r="Q47" s="55" t="str">
        <f t="shared" si="5"/>
        <v xml:space="preserve"> 4</v>
      </c>
      <c r="R47" s="2" t="str">
        <f t="shared" si="6"/>
        <v>&lt;a href="set03\hope_pioneer\hope_pioneer_jan_1889_to_dec_1893\marriages\paige,_lucian_and_jessie_white_wedding_july_4,_1890_p1_hp.pdf"&gt;Paige, Lucian&lt;/a&gt;</v>
      </c>
      <c r="S47" s="2">
        <f t="shared" si="7"/>
        <v>152</v>
      </c>
      <c r="T47" s="2">
        <f t="shared" si="8"/>
        <v>61</v>
      </c>
    </row>
    <row r="48" spans="1:20" x14ac:dyDescent="0.25">
      <c r="A48" s="2">
        <v>47</v>
      </c>
      <c r="B48" s="4" t="s">
        <v>4242</v>
      </c>
      <c r="C48" s="4" t="s">
        <v>4241</v>
      </c>
      <c r="D48" s="48" t="s">
        <v>4243</v>
      </c>
      <c r="E48" s="12" t="s">
        <v>3215</v>
      </c>
      <c r="F48" s="5" t="s">
        <v>4462</v>
      </c>
      <c r="G48" s="5">
        <v>5</v>
      </c>
      <c r="H48" s="48">
        <v>12</v>
      </c>
      <c r="I48" s="5">
        <v>787</v>
      </c>
      <c r="J48" s="47" t="s">
        <v>17709</v>
      </c>
      <c r="K48" s="46" t="s">
        <v>25715</v>
      </c>
      <c r="L48" s="55">
        <f t="shared" si="0"/>
        <v>7</v>
      </c>
      <c r="M48" s="55">
        <f t="shared" si="1"/>
        <v>9</v>
      </c>
      <c r="N48" s="55" t="str">
        <f t="shared" si="2"/>
        <v>1890</v>
      </c>
      <c r="O48" s="55" t="str">
        <f t="shared" si="3"/>
        <v>August</v>
      </c>
      <c r="P48" s="55">
        <f t="shared" si="4"/>
        <v>8</v>
      </c>
      <c r="Q48" s="55" t="str">
        <f t="shared" si="5"/>
        <v xml:space="preserve"> 1</v>
      </c>
      <c r="R48" s="2" t="str">
        <f t="shared" si="6"/>
        <v>&lt;a href="set03\gc\gc_january_1890_to_december_1892\marriages\ford,_mrs._o_c_15th_wedding_anniv._august_1,_1890_p5_gc.pdf"&gt;Ford, Mr. O C&lt;/a&gt;</v>
      </c>
      <c r="S48" s="2">
        <f t="shared" si="7"/>
        <v>139</v>
      </c>
      <c r="T48" s="2">
        <f t="shared" si="8"/>
        <v>59</v>
      </c>
    </row>
    <row r="49" spans="1:20" x14ac:dyDescent="0.25">
      <c r="A49" s="2">
        <v>48</v>
      </c>
      <c r="B49" s="4" t="s">
        <v>4220</v>
      </c>
      <c r="C49" s="4" t="s">
        <v>4221</v>
      </c>
      <c r="D49" s="48" t="s">
        <v>48</v>
      </c>
      <c r="E49" s="12" t="s">
        <v>4167</v>
      </c>
      <c r="F49" s="5" t="s">
        <v>4462</v>
      </c>
      <c r="G49" s="5">
        <v>5</v>
      </c>
      <c r="H49" s="48">
        <v>12</v>
      </c>
      <c r="I49" s="5">
        <v>774</v>
      </c>
      <c r="J49" s="47" t="s">
        <v>17696</v>
      </c>
      <c r="K49" s="46" t="s">
        <v>25715</v>
      </c>
      <c r="L49" s="55">
        <f t="shared" si="0"/>
        <v>7</v>
      </c>
      <c r="M49" s="55">
        <f t="shared" si="1"/>
        <v>10</v>
      </c>
      <c r="N49" s="55" t="str">
        <f t="shared" si="2"/>
        <v>1890</v>
      </c>
      <c r="O49" s="55" t="str">
        <f t="shared" si="3"/>
        <v>August</v>
      </c>
      <c r="P49" s="55">
        <f t="shared" si="4"/>
        <v>8</v>
      </c>
      <c r="Q49" s="55" t="str">
        <f t="shared" si="5"/>
        <v>22</v>
      </c>
      <c r="R49" s="2" t="str">
        <f t="shared" si="6"/>
        <v>&lt;a href="set03\gc\gc_january_1890_to_december_1892\marriages\beckman,_victor_h_and_annie_d_muir_wedding_august_22,_1890_p5_gc.pdf"&gt;Beckman, Victor H&lt;/a&gt;</v>
      </c>
      <c r="S49" s="2">
        <f t="shared" si="7"/>
        <v>152</v>
      </c>
      <c r="T49" s="2">
        <f t="shared" si="8"/>
        <v>68</v>
      </c>
    </row>
    <row r="50" spans="1:20" x14ac:dyDescent="0.25">
      <c r="A50" s="2">
        <v>49</v>
      </c>
      <c r="B50" s="4" t="s">
        <v>3128</v>
      </c>
      <c r="C50" s="4" t="s">
        <v>3129</v>
      </c>
      <c r="D50" s="48" t="s">
        <v>48</v>
      </c>
      <c r="E50" s="12" t="s">
        <v>3130</v>
      </c>
      <c r="F50" s="5" t="s">
        <v>1756</v>
      </c>
      <c r="G50" s="5">
        <v>1</v>
      </c>
      <c r="H50" s="48">
        <v>24</v>
      </c>
      <c r="I50" s="5">
        <v>1706</v>
      </c>
      <c r="J50" s="47" t="s">
        <v>18619</v>
      </c>
      <c r="K50" s="46" t="s">
        <v>18648</v>
      </c>
      <c r="L50" s="55">
        <f t="shared" si="0"/>
        <v>10</v>
      </c>
      <c r="M50" s="55">
        <f t="shared" si="1"/>
        <v>13</v>
      </c>
      <c r="N50" s="55" t="str">
        <f t="shared" si="2"/>
        <v>1890</v>
      </c>
      <c r="O50" s="55" t="str">
        <f t="shared" si="3"/>
        <v>September</v>
      </c>
      <c r="P50" s="55">
        <f t="shared" si="4"/>
        <v>9</v>
      </c>
      <c r="Q50" s="55" t="str">
        <f t="shared" si="5"/>
        <v>19</v>
      </c>
      <c r="R50" s="2" t="str">
        <f t="shared" si="6"/>
        <v>&lt;a href="set03\hope_pioneer\hope_pioneer_jan_1889_to_dec_1893\marriages\mason,_arthurs_s_and_tilla_helgesen_wedding_september_19,_1890_p1_hp.pdf"&gt;Mason, Arthur S&lt;/a&gt;</v>
      </c>
      <c r="S50" s="2">
        <f t="shared" si="7"/>
        <v>165</v>
      </c>
      <c r="T50" s="2">
        <f t="shared" si="8"/>
        <v>72</v>
      </c>
    </row>
    <row r="51" spans="1:20" x14ac:dyDescent="0.25">
      <c r="A51" s="2">
        <v>50</v>
      </c>
      <c r="B51" s="4" t="s">
        <v>4228</v>
      </c>
      <c r="C51" s="4" t="s">
        <v>4229</v>
      </c>
      <c r="D51" s="48" t="s">
        <v>6</v>
      </c>
      <c r="E51" s="12" t="s">
        <v>3121</v>
      </c>
      <c r="F51" s="5" t="s">
        <v>4462</v>
      </c>
      <c r="G51" s="5">
        <v>5</v>
      </c>
      <c r="H51" s="48">
        <v>12</v>
      </c>
      <c r="I51" s="5">
        <v>780</v>
      </c>
      <c r="J51" s="47" t="s">
        <v>17702</v>
      </c>
      <c r="K51" s="46" t="s">
        <v>25715</v>
      </c>
      <c r="L51" s="55">
        <f t="shared" si="0"/>
        <v>8</v>
      </c>
      <c r="M51" s="55">
        <f t="shared" si="1"/>
        <v>11</v>
      </c>
      <c r="N51" s="55" t="str">
        <f t="shared" si="2"/>
        <v>1890</v>
      </c>
      <c r="O51" s="55" t="str">
        <f t="shared" si="3"/>
        <v>October</v>
      </c>
      <c r="P51" s="55">
        <f t="shared" si="4"/>
        <v>10</v>
      </c>
      <c r="Q51" s="55" t="str">
        <f t="shared" si="5"/>
        <v>17</v>
      </c>
      <c r="R51" s="2" t="str">
        <f t="shared" si="6"/>
        <v>&lt;a href="set03\gc\gc_january_1890_to_december_1892\marriages\condy,_george_h_and_carrie_p_hammer_marriage_october_17,_1890_p5_gc.pdf"&gt;Condy, George H&lt;/a&gt;</v>
      </c>
      <c r="S51" s="2">
        <f t="shared" si="7"/>
        <v>153</v>
      </c>
      <c r="T51" s="2">
        <f t="shared" si="8"/>
        <v>71</v>
      </c>
    </row>
    <row r="52" spans="1:20" x14ac:dyDescent="0.25">
      <c r="A52" s="2">
        <v>51</v>
      </c>
      <c r="B52" s="4" t="s">
        <v>3119</v>
      </c>
      <c r="C52" s="4" t="s">
        <v>3120</v>
      </c>
      <c r="D52" s="48" t="s">
        <v>48</v>
      </c>
      <c r="E52" s="12" t="s">
        <v>3121</v>
      </c>
      <c r="F52" s="5" t="s">
        <v>1756</v>
      </c>
      <c r="G52" s="5">
        <v>1</v>
      </c>
      <c r="H52" s="48">
        <v>24</v>
      </c>
      <c r="I52" s="5">
        <v>1703</v>
      </c>
      <c r="J52" s="47" t="s">
        <v>18616</v>
      </c>
      <c r="K52" s="46" t="s">
        <v>18648</v>
      </c>
      <c r="L52" s="55">
        <f t="shared" si="0"/>
        <v>8</v>
      </c>
      <c r="M52" s="55">
        <f t="shared" si="1"/>
        <v>11</v>
      </c>
      <c r="N52" s="55" t="str">
        <f t="shared" si="2"/>
        <v>1890</v>
      </c>
      <c r="O52" s="55" t="str">
        <f t="shared" si="3"/>
        <v>October</v>
      </c>
      <c r="P52" s="55">
        <f t="shared" si="4"/>
        <v>10</v>
      </c>
      <c r="Q52" s="55" t="str">
        <f t="shared" si="5"/>
        <v>17</v>
      </c>
      <c r="R52" s="2" t="str">
        <f t="shared" si="6"/>
        <v>&lt;a href="set03\hope_pioneer\hope_pioneer_jan_1889_to_dec_1893\marriages\long,_william_b_and_isabella_simpson_wedding_october_17,_1890_p1_hp.pdf"&gt;Long, William B&lt;/a&gt;</v>
      </c>
      <c r="S52" s="2">
        <f t="shared" si="7"/>
        <v>164</v>
      </c>
      <c r="T52" s="2">
        <f t="shared" si="8"/>
        <v>71</v>
      </c>
    </row>
    <row r="53" spans="1:20" x14ac:dyDescent="0.25">
      <c r="A53" s="2">
        <v>52</v>
      </c>
      <c r="B53" s="4" t="s">
        <v>3087</v>
      </c>
      <c r="C53" s="4" t="s">
        <v>3088</v>
      </c>
      <c r="D53" s="48" t="s">
        <v>48</v>
      </c>
      <c r="E53" s="12" t="s">
        <v>3089</v>
      </c>
      <c r="F53" s="5" t="s">
        <v>1756</v>
      </c>
      <c r="G53" s="5">
        <v>1</v>
      </c>
      <c r="H53" s="48">
        <v>24</v>
      </c>
      <c r="I53" s="5">
        <v>1691</v>
      </c>
      <c r="J53" s="47" t="s">
        <v>18604</v>
      </c>
      <c r="K53" s="46" t="s">
        <v>18648</v>
      </c>
      <c r="L53" s="55">
        <f t="shared" si="0"/>
        <v>9</v>
      </c>
      <c r="M53" s="55">
        <f t="shared" si="1"/>
        <v>12</v>
      </c>
      <c r="N53" s="55" t="str">
        <f t="shared" si="2"/>
        <v>1890</v>
      </c>
      <c r="O53" s="55" t="str">
        <f t="shared" si="3"/>
        <v>November</v>
      </c>
      <c r="P53" s="55">
        <f t="shared" si="4"/>
        <v>11</v>
      </c>
      <c r="Q53" s="55" t="str">
        <f t="shared" si="5"/>
        <v>28</v>
      </c>
      <c r="R53" s="2" t="str">
        <f t="shared" si="6"/>
        <v>&lt;a href="set03\hope_pioneer\hope_pioneer_jan_1889_to_dec_1893\marriages\cole,_frank_a_and_lola_m_perry_wedding_november_28,_1890_p1_hp.pdf"&gt;Cole, Frank A&lt;/a&gt;</v>
      </c>
      <c r="S53" s="2">
        <f t="shared" si="7"/>
        <v>157</v>
      </c>
      <c r="T53" s="2">
        <f t="shared" si="8"/>
        <v>66</v>
      </c>
    </row>
    <row r="54" spans="1:20" x14ac:dyDescent="0.25">
      <c r="A54" s="2">
        <v>53</v>
      </c>
      <c r="B54" s="4" t="s">
        <v>4232</v>
      </c>
      <c r="C54" s="4" t="s">
        <v>3095</v>
      </c>
      <c r="D54" s="48" t="s">
        <v>6</v>
      </c>
      <c r="E54" s="12" t="s">
        <v>3599</v>
      </c>
      <c r="F54" s="5" t="s">
        <v>4462</v>
      </c>
      <c r="G54" s="5">
        <v>5</v>
      </c>
      <c r="H54" s="48">
        <v>12</v>
      </c>
      <c r="I54" s="5">
        <v>782</v>
      </c>
      <c r="J54" s="47" t="s">
        <v>17704</v>
      </c>
      <c r="K54" s="46" t="s">
        <v>25715</v>
      </c>
      <c r="L54" s="55">
        <f t="shared" si="0"/>
        <v>9</v>
      </c>
      <c r="M54" s="55">
        <f t="shared" si="1"/>
        <v>12</v>
      </c>
      <c r="N54" s="55" t="str">
        <f t="shared" si="2"/>
        <v>1890</v>
      </c>
      <c r="O54" s="55" t="str">
        <f t="shared" si="3"/>
        <v>December</v>
      </c>
      <c r="P54" s="55">
        <f t="shared" si="4"/>
        <v>12</v>
      </c>
      <c r="Q54" s="55" t="str">
        <f t="shared" si="5"/>
        <v>12</v>
      </c>
      <c r="R54" s="2" t="str">
        <f t="shared" si="6"/>
        <v>&lt;a href="set03\gc\gc_january_1890_to_december_1892\marriages\fairbanks,_rev._c_g_and_mae_c_priest_marriage_december_12,_1890_p5_gc.pdf"&gt;Fairbanks, Rev. C G&lt;/a&gt;</v>
      </c>
      <c r="S54" s="2">
        <f t="shared" si="7"/>
        <v>159</v>
      </c>
      <c r="T54" s="2">
        <f t="shared" si="8"/>
        <v>73</v>
      </c>
    </row>
    <row r="55" spans="1:20" x14ac:dyDescent="0.25">
      <c r="A55" s="2">
        <v>54</v>
      </c>
      <c r="B55" s="4" t="s">
        <v>4268</v>
      </c>
      <c r="C55" s="4" t="s">
        <v>4269</v>
      </c>
      <c r="D55" s="48" t="s">
        <v>6</v>
      </c>
      <c r="E55" s="12" t="s">
        <v>3599</v>
      </c>
      <c r="F55" s="5" t="s">
        <v>4462</v>
      </c>
      <c r="G55" s="5">
        <v>5</v>
      </c>
      <c r="H55" s="48">
        <v>12</v>
      </c>
      <c r="I55" s="5">
        <v>802</v>
      </c>
      <c r="J55" s="47" t="s">
        <v>17724</v>
      </c>
      <c r="K55" s="46" t="s">
        <v>25715</v>
      </c>
      <c r="L55" s="55">
        <f t="shared" si="0"/>
        <v>9</v>
      </c>
      <c r="M55" s="55">
        <f t="shared" si="1"/>
        <v>12</v>
      </c>
      <c r="N55" s="55" t="str">
        <f t="shared" si="2"/>
        <v>1890</v>
      </c>
      <c r="O55" s="55" t="str">
        <f t="shared" si="3"/>
        <v>December</v>
      </c>
      <c r="P55" s="55">
        <f t="shared" si="4"/>
        <v>12</v>
      </c>
      <c r="Q55" s="55" t="str">
        <f t="shared" si="5"/>
        <v>12</v>
      </c>
      <c r="R55" s="2" t="str">
        <f t="shared" si="6"/>
        <v>&lt;a href="set03\gc\gc_january_1890_to_december_1892\marriages\hunter,_george_a_and_elizabeth_morris_marriage_december_12,_1890_p5_gc.pdf"&gt;Hunter, George A&lt;/a&gt;</v>
      </c>
      <c r="S55" s="2">
        <f t="shared" si="7"/>
        <v>157</v>
      </c>
      <c r="T55" s="2">
        <f t="shared" si="8"/>
        <v>74</v>
      </c>
    </row>
    <row r="56" spans="1:20" x14ac:dyDescent="0.25">
      <c r="A56" s="2">
        <v>55</v>
      </c>
      <c r="B56" s="4" t="s">
        <v>4283</v>
      </c>
      <c r="C56" s="4" t="s">
        <v>4284</v>
      </c>
      <c r="D56" s="48" t="s">
        <v>1256</v>
      </c>
      <c r="E56" s="12" t="s">
        <v>3224</v>
      </c>
      <c r="F56" s="5" t="s">
        <v>4462</v>
      </c>
      <c r="G56" s="5">
        <v>5</v>
      </c>
      <c r="H56" s="48">
        <v>12</v>
      </c>
      <c r="I56" s="5">
        <v>810</v>
      </c>
      <c r="J56" s="47" t="s">
        <v>17732</v>
      </c>
      <c r="K56" s="46" t="s">
        <v>25715</v>
      </c>
      <c r="L56" s="55">
        <f t="shared" si="0"/>
        <v>9</v>
      </c>
      <c r="M56" s="55">
        <f t="shared" si="1"/>
        <v>12</v>
      </c>
      <c r="N56" s="55" t="str">
        <f t="shared" si="2"/>
        <v>1890</v>
      </c>
      <c r="O56" s="55" t="str">
        <f t="shared" si="3"/>
        <v>December</v>
      </c>
      <c r="P56" s="55">
        <f t="shared" si="4"/>
        <v>12</v>
      </c>
      <c r="Q56" s="55" t="str">
        <f t="shared" si="5"/>
        <v>19</v>
      </c>
      <c r="R56" s="2" t="str">
        <f t="shared" si="6"/>
        <v>&lt;a href="set03\gc\gc_january_1890_to_december_1892\marriages\mack,_rev_charles_a_and_lulu_lenham_marriage_announcement_december_19,_1890_p5_gc.pdf"&gt;Mack, Rev. Charles A&lt;/a&gt;</v>
      </c>
      <c r="S56" s="2">
        <f t="shared" si="7"/>
        <v>172</v>
      </c>
      <c r="T56" s="2">
        <f t="shared" si="8"/>
        <v>85</v>
      </c>
    </row>
    <row r="57" spans="1:20" x14ac:dyDescent="0.25">
      <c r="A57" s="2">
        <v>56</v>
      </c>
      <c r="B57" s="4" t="s">
        <v>3072</v>
      </c>
      <c r="C57" s="4" t="s">
        <v>3073</v>
      </c>
      <c r="D57" s="48" t="s">
        <v>48</v>
      </c>
      <c r="E57" s="12" t="s">
        <v>3074</v>
      </c>
      <c r="F57" s="5" t="s">
        <v>1756</v>
      </c>
      <c r="G57" s="5">
        <v>1</v>
      </c>
      <c r="H57" s="48">
        <v>24</v>
      </c>
      <c r="I57" s="5">
        <v>1686</v>
      </c>
      <c r="J57" s="47" t="s">
        <v>18599</v>
      </c>
      <c r="K57" s="46" t="s">
        <v>18648</v>
      </c>
      <c r="L57" s="55">
        <f t="shared" si="0"/>
        <v>9</v>
      </c>
      <c r="M57" s="55">
        <f t="shared" si="1"/>
        <v>12</v>
      </c>
      <c r="N57" s="55" t="str">
        <f t="shared" si="2"/>
        <v>1890</v>
      </c>
      <c r="O57" s="55" t="str">
        <f t="shared" si="3"/>
        <v>December</v>
      </c>
      <c r="P57" s="55">
        <f t="shared" si="4"/>
        <v>12</v>
      </c>
      <c r="Q57" s="55" t="str">
        <f t="shared" si="5"/>
        <v>26</v>
      </c>
      <c r="R57" s="2" t="str">
        <f t="shared" si="6"/>
        <v>&lt;a href="set03\hope_pioneer\hope_pioneer_jan_1889_to_dec_1893\marriages\campbell,_william_t_and_sadie_e_whisnand_wedding_december_26,_1890_p1_hp.pdf"&gt;Campbell, William T&lt;/a&gt;</v>
      </c>
      <c r="S57" s="2">
        <f t="shared" si="7"/>
        <v>173</v>
      </c>
      <c r="T57" s="2">
        <f t="shared" si="8"/>
        <v>76</v>
      </c>
    </row>
    <row r="58" spans="1:20" x14ac:dyDescent="0.25">
      <c r="A58" s="2">
        <v>57</v>
      </c>
      <c r="B58" s="4" t="s">
        <v>3094</v>
      </c>
      <c r="C58" s="4" t="s">
        <v>3095</v>
      </c>
      <c r="D58" s="48" t="s">
        <v>48</v>
      </c>
      <c r="E58" s="12" t="s">
        <v>3096</v>
      </c>
      <c r="F58" s="5" t="s">
        <v>1756</v>
      </c>
      <c r="G58" s="5">
        <v>1</v>
      </c>
      <c r="H58" s="48">
        <v>24</v>
      </c>
      <c r="I58" s="5">
        <v>1694</v>
      </c>
      <c r="J58" s="47" t="s">
        <v>18607</v>
      </c>
      <c r="K58" s="46" t="s">
        <v>18648</v>
      </c>
      <c r="L58" s="55">
        <f t="shared" si="0"/>
        <v>9</v>
      </c>
      <c r="M58" s="55">
        <f t="shared" si="1"/>
        <v>11</v>
      </c>
      <c r="N58" s="55" t="str">
        <f t="shared" si="2"/>
        <v>1890</v>
      </c>
      <c r="O58" s="55" t="str">
        <f t="shared" si="3"/>
        <v>December</v>
      </c>
      <c r="P58" s="55">
        <f t="shared" si="4"/>
        <v>12</v>
      </c>
      <c r="Q58" s="55" t="str">
        <f t="shared" si="5"/>
        <v xml:space="preserve"> 5</v>
      </c>
      <c r="R58" s="2" t="str">
        <f t="shared" si="6"/>
        <v>&lt;a href="set03\hope_pioneer\hope_pioneer_jan_1889_to_dec_1893\marriages\fairbanks,_rev_and_mae_c_priest_wedding_december_5,_1890_p1_hp.pdf"&gt;Fairbanks, Rev.&lt;/a&gt;</v>
      </c>
      <c r="S58" s="2">
        <f t="shared" si="7"/>
        <v>159</v>
      </c>
      <c r="T58" s="2">
        <f t="shared" si="8"/>
        <v>66</v>
      </c>
    </row>
    <row r="59" spans="1:20" x14ac:dyDescent="0.25">
      <c r="A59" s="2">
        <v>58</v>
      </c>
      <c r="B59" s="4" t="s">
        <v>3081</v>
      </c>
      <c r="C59" s="4" t="s">
        <v>3082</v>
      </c>
      <c r="D59" s="48" t="s">
        <v>48</v>
      </c>
      <c r="E59" s="12" t="s">
        <v>3083</v>
      </c>
      <c r="F59" s="5" t="s">
        <v>1756</v>
      </c>
      <c r="G59" s="5">
        <v>1</v>
      </c>
      <c r="H59" s="48">
        <v>24</v>
      </c>
      <c r="I59" s="5">
        <v>1689</v>
      </c>
      <c r="J59" s="47" t="s">
        <v>18602</v>
      </c>
      <c r="K59" s="46" t="s">
        <v>18648</v>
      </c>
      <c r="L59" s="55">
        <f t="shared" si="0"/>
        <v>8</v>
      </c>
      <c r="M59" s="55">
        <f t="shared" si="1"/>
        <v>10</v>
      </c>
      <c r="N59" s="55" t="str">
        <f t="shared" si="2"/>
        <v>1891</v>
      </c>
      <c r="O59" s="55" t="str">
        <f t="shared" si="3"/>
        <v>January</v>
      </c>
      <c r="P59" s="55">
        <f t="shared" si="4"/>
        <v>1</v>
      </c>
      <c r="Q59" s="55" t="str">
        <f t="shared" si="5"/>
        <v xml:space="preserve"> 2</v>
      </c>
      <c r="R59" s="2" t="str">
        <f t="shared" si="6"/>
        <v>&lt;a href="set03\hope_pioneer\hope_pioneer_jan_1889_to_dec_1893\marriages\carpenter,_frank_d_and_cora_white_wedding_january_2,_1891_p1_hp.pdf"&gt;Carpenter, Frank D&lt;/a&gt;</v>
      </c>
      <c r="S59" s="2">
        <f t="shared" si="7"/>
        <v>163</v>
      </c>
      <c r="T59" s="2">
        <f t="shared" si="8"/>
        <v>67</v>
      </c>
    </row>
    <row r="60" spans="1:20" x14ac:dyDescent="0.25">
      <c r="A60" s="2">
        <v>59</v>
      </c>
      <c r="B60" s="4" t="s">
        <v>4277</v>
      </c>
      <c r="C60" s="4" t="s">
        <v>4278</v>
      </c>
      <c r="D60" s="48" t="s">
        <v>6</v>
      </c>
      <c r="E60" s="12" t="s">
        <v>3083</v>
      </c>
      <c r="F60" s="5" t="s">
        <v>4462</v>
      </c>
      <c r="G60" s="5">
        <v>5</v>
      </c>
      <c r="H60" s="48">
        <v>12</v>
      </c>
      <c r="I60" s="5">
        <v>807</v>
      </c>
      <c r="J60" s="47" t="s">
        <v>17729</v>
      </c>
      <c r="K60" s="46" t="s">
        <v>25715</v>
      </c>
      <c r="L60" s="55">
        <f t="shared" si="0"/>
        <v>8</v>
      </c>
      <c r="M60" s="55">
        <f t="shared" si="1"/>
        <v>10</v>
      </c>
      <c r="N60" s="55" t="str">
        <f t="shared" si="2"/>
        <v>1891</v>
      </c>
      <c r="O60" s="55" t="str">
        <f t="shared" si="3"/>
        <v>January</v>
      </c>
      <c r="P60" s="55">
        <f t="shared" si="4"/>
        <v>1</v>
      </c>
      <c r="Q60" s="55" t="str">
        <f t="shared" si="5"/>
        <v xml:space="preserve"> 2</v>
      </c>
      <c r="R60" s="2" t="str">
        <f t="shared" si="6"/>
        <v>&lt;a href="set03\gc\gc_january_1890_to_december_1892\marriages\lilly,_frederick_r_and_carrie_e_dier_marriage_january_2,_1891_p5_gc.pdf"&gt;Lilly, Frederick R&lt;/a&gt;</v>
      </c>
      <c r="S60" s="2">
        <f t="shared" si="7"/>
        <v>156</v>
      </c>
      <c r="T60" s="2">
        <f t="shared" si="8"/>
        <v>71</v>
      </c>
    </row>
    <row r="61" spans="1:20" x14ac:dyDescent="0.25">
      <c r="A61" s="2">
        <v>60</v>
      </c>
      <c r="B61" s="4" t="s">
        <v>4291</v>
      </c>
      <c r="C61" s="4" t="s">
        <v>4292</v>
      </c>
      <c r="D61" s="48" t="s">
        <v>6</v>
      </c>
      <c r="E61" s="12" t="s">
        <v>3384</v>
      </c>
      <c r="F61" s="5" t="s">
        <v>4462</v>
      </c>
      <c r="G61" s="5">
        <v>5</v>
      </c>
      <c r="H61" s="48">
        <v>12</v>
      </c>
      <c r="I61" s="5">
        <v>814</v>
      </c>
      <c r="J61" s="47" t="s">
        <v>17736</v>
      </c>
      <c r="K61" s="46" t="s">
        <v>25715</v>
      </c>
      <c r="L61" s="55">
        <f t="shared" si="0"/>
        <v>8</v>
      </c>
      <c r="M61" s="55">
        <f t="shared" si="1"/>
        <v>11</v>
      </c>
      <c r="N61" s="55" t="str">
        <f t="shared" si="2"/>
        <v>1891</v>
      </c>
      <c r="O61" s="55" t="str">
        <f t="shared" si="3"/>
        <v>January</v>
      </c>
      <c r="P61" s="55">
        <f t="shared" si="4"/>
        <v>1</v>
      </c>
      <c r="Q61" s="55" t="str">
        <f t="shared" si="5"/>
        <v>30</v>
      </c>
      <c r="R61" s="2" t="str">
        <f t="shared" si="6"/>
        <v>&lt;a href="set03\gc\gc_january_1890_to_december_1892\marriages\monson,_albert_and_tillie_qualey_marriage_january_30,_1891_p5_gc.pdf"&gt;Monson, Albert&lt;/a&gt;</v>
      </c>
      <c r="S61" s="2">
        <f t="shared" si="7"/>
        <v>149</v>
      </c>
      <c r="T61" s="2">
        <f t="shared" si="8"/>
        <v>68</v>
      </c>
    </row>
    <row r="62" spans="1:20" x14ac:dyDescent="0.25">
      <c r="A62" s="2">
        <v>61</v>
      </c>
      <c r="B62" s="4" t="s">
        <v>3081</v>
      </c>
      <c r="C62" s="4" t="s">
        <v>3082</v>
      </c>
      <c r="D62" s="48" t="s">
        <v>6</v>
      </c>
      <c r="E62" s="12" t="s">
        <v>3280</v>
      </c>
      <c r="F62" s="5" t="s">
        <v>4462</v>
      </c>
      <c r="G62" s="5">
        <v>5</v>
      </c>
      <c r="H62" s="48">
        <v>12</v>
      </c>
      <c r="I62" s="5">
        <v>779</v>
      </c>
      <c r="J62" s="47" t="s">
        <v>17701</v>
      </c>
      <c r="K62" s="46" t="s">
        <v>25715</v>
      </c>
      <c r="L62" s="55">
        <f t="shared" si="0"/>
        <v>8</v>
      </c>
      <c r="M62" s="55">
        <f t="shared" si="1"/>
        <v>10</v>
      </c>
      <c r="N62" s="55" t="str">
        <f t="shared" si="2"/>
        <v>1891</v>
      </c>
      <c r="O62" s="55" t="str">
        <f t="shared" si="3"/>
        <v>January</v>
      </c>
      <c r="P62" s="55">
        <f t="shared" si="4"/>
        <v>1</v>
      </c>
      <c r="Q62" s="55" t="str">
        <f t="shared" si="5"/>
        <v xml:space="preserve"> 9</v>
      </c>
      <c r="R62" s="2" t="str">
        <f t="shared" si="6"/>
        <v>&lt;a href="set03\gc\gc_january_1890_to_december_1892\marriages\carpenter,_frank_d_and_cora_white_marriage_january_9,_1891_p5_gc.pdf"&gt;Carpenter, Frank D&lt;/a&gt;</v>
      </c>
      <c r="S62" s="2">
        <f t="shared" si="7"/>
        <v>153</v>
      </c>
      <c r="T62" s="2">
        <f t="shared" si="8"/>
        <v>68</v>
      </c>
    </row>
    <row r="63" spans="1:20" x14ac:dyDescent="0.25">
      <c r="A63" s="2">
        <v>62</v>
      </c>
      <c r="B63" s="4" t="s">
        <v>3157</v>
      </c>
      <c r="C63" s="4"/>
      <c r="D63" s="48" t="s">
        <v>48</v>
      </c>
      <c r="E63" s="12" t="s">
        <v>3158</v>
      </c>
      <c r="F63" s="5" t="s">
        <v>1756</v>
      </c>
      <c r="G63" s="5">
        <v>1</v>
      </c>
      <c r="H63" s="48">
        <v>24</v>
      </c>
      <c r="I63" s="5">
        <v>1718</v>
      </c>
      <c r="J63" s="47" t="s">
        <v>18630</v>
      </c>
      <c r="K63" s="46" t="s">
        <v>18648</v>
      </c>
      <c r="L63" s="55">
        <f t="shared" si="0"/>
        <v>6</v>
      </c>
      <c r="M63" s="55">
        <f t="shared" si="1"/>
        <v>9</v>
      </c>
      <c r="N63" s="55" t="str">
        <f t="shared" si="2"/>
        <v>1891</v>
      </c>
      <c r="O63" s="55" t="str">
        <f t="shared" si="3"/>
        <v>March</v>
      </c>
      <c r="P63" s="55">
        <f t="shared" si="4"/>
        <v>3</v>
      </c>
      <c r="Q63" s="55" t="str">
        <f t="shared" si="5"/>
        <v>27</v>
      </c>
      <c r="R63" s="2" t="str">
        <f t="shared" si="6"/>
        <v>&lt;a href="set03\hope_pioneer\hope_pioneer_jan_1889_to_dec_1893\marriages\rugg,_fred_wedding_in_canada_march_27,_1891_p1_hp.pdf"&gt;Rugg, Fred&lt;/a&gt;</v>
      </c>
      <c r="S63" s="2">
        <f t="shared" si="7"/>
        <v>141</v>
      </c>
      <c r="T63" s="2">
        <f t="shared" si="8"/>
        <v>53</v>
      </c>
    </row>
    <row r="64" spans="1:20" x14ac:dyDescent="0.25">
      <c r="A64" s="2">
        <v>63</v>
      </c>
      <c r="B64" s="4" t="s">
        <v>4319</v>
      </c>
      <c r="C64" s="4"/>
      <c r="D64" s="48" t="s">
        <v>1256</v>
      </c>
      <c r="E64" s="12" t="s">
        <v>3158</v>
      </c>
      <c r="F64" s="5" t="s">
        <v>4462</v>
      </c>
      <c r="G64" s="5">
        <v>5</v>
      </c>
      <c r="H64" s="48">
        <v>12</v>
      </c>
      <c r="I64" s="5">
        <v>828</v>
      </c>
      <c r="J64" s="47" t="s">
        <v>17750</v>
      </c>
      <c r="K64" s="46" t="s">
        <v>25715</v>
      </c>
      <c r="L64" s="55">
        <f t="shared" si="0"/>
        <v>6</v>
      </c>
      <c r="M64" s="55">
        <f t="shared" si="1"/>
        <v>9</v>
      </c>
      <c r="N64" s="55" t="str">
        <f t="shared" si="2"/>
        <v>1891</v>
      </c>
      <c r="O64" s="55" t="str">
        <f t="shared" si="3"/>
        <v>March</v>
      </c>
      <c r="P64" s="55">
        <f t="shared" si="4"/>
        <v>3</v>
      </c>
      <c r="Q64" s="55" t="str">
        <f t="shared" si="5"/>
        <v>27</v>
      </c>
      <c r="R64" s="2" t="str">
        <f t="shared" si="6"/>
        <v>&lt;a href="set03\gc\gc_january_1890_to_december_1892\marriages\van_vleet,_varnum_marriage_announcement_march_27,_1891_p5_gc.pdf"&gt;Van Vleet, Varnum&lt;/a&gt;</v>
      </c>
      <c r="S64" s="2">
        <f t="shared" si="7"/>
        <v>148</v>
      </c>
      <c r="T64" s="2">
        <f t="shared" si="8"/>
        <v>64</v>
      </c>
    </row>
    <row r="65" spans="1:20" x14ac:dyDescent="0.25">
      <c r="A65" s="2">
        <v>64</v>
      </c>
      <c r="B65" s="4" t="s">
        <v>4323</v>
      </c>
      <c r="C65" s="4" t="s">
        <v>4324</v>
      </c>
      <c r="D65" s="48" t="s">
        <v>6</v>
      </c>
      <c r="E65" s="12" t="s">
        <v>3158</v>
      </c>
      <c r="F65" s="5" t="s">
        <v>4462</v>
      </c>
      <c r="G65" s="5">
        <v>5</v>
      </c>
      <c r="H65" s="48">
        <v>12</v>
      </c>
      <c r="I65" s="5">
        <v>830</v>
      </c>
      <c r="J65" s="47" t="s">
        <v>17752</v>
      </c>
      <c r="K65" s="46" t="s">
        <v>25715</v>
      </c>
      <c r="L65" s="55">
        <f t="shared" si="0"/>
        <v>6</v>
      </c>
      <c r="M65" s="55">
        <f t="shared" si="1"/>
        <v>9</v>
      </c>
      <c r="N65" s="55" t="str">
        <f t="shared" si="2"/>
        <v>1891</v>
      </c>
      <c r="O65" s="55" t="str">
        <f t="shared" si="3"/>
        <v>March</v>
      </c>
      <c r="P65" s="55">
        <f t="shared" si="4"/>
        <v>3</v>
      </c>
      <c r="Q65" s="55" t="str">
        <f t="shared" si="5"/>
        <v>27</v>
      </c>
      <c r="R65" s="2" t="str">
        <f t="shared" si="6"/>
        <v>&lt;a href="set03\gc\gc_january_1890_to_december_1892\marriages\williams,_john_and_annie_smith_marriage_march_27,_1891_p5_gc.pdf"&gt;Williams, John&lt;/a&gt;</v>
      </c>
      <c r="S65" s="2">
        <f t="shared" si="7"/>
        <v>145</v>
      </c>
      <c r="T65" s="2">
        <f t="shared" si="8"/>
        <v>64</v>
      </c>
    </row>
    <row r="66" spans="1:20" x14ac:dyDescent="0.25">
      <c r="A66" s="2">
        <v>65</v>
      </c>
      <c r="B66" s="4" t="s">
        <v>4266</v>
      </c>
      <c r="C66" s="4" t="s">
        <v>4267</v>
      </c>
      <c r="D66" s="48" t="s">
        <v>6</v>
      </c>
      <c r="E66" s="12" t="s">
        <v>3765</v>
      </c>
      <c r="F66" s="5" t="s">
        <v>4462</v>
      </c>
      <c r="G66" s="5">
        <v>5</v>
      </c>
      <c r="H66" s="48">
        <v>12</v>
      </c>
      <c r="I66" s="5">
        <v>801</v>
      </c>
      <c r="J66" s="47" t="s">
        <v>17723</v>
      </c>
      <c r="K66" s="46" t="s">
        <v>25715</v>
      </c>
      <c r="L66" s="55">
        <f t="shared" ref="L66:L129" si="9">FIND(" ",E66)</f>
        <v>6</v>
      </c>
      <c r="M66" s="55">
        <f t="shared" ref="M66:M129" si="10">FIND(",",E66)</f>
        <v>8</v>
      </c>
      <c r="N66" s="55" t="str">
        <f t="shared" ref="N66:N129" si="11">MID(E66,M66+2,4)</f>
        <v>1891</v>
      </c>
      <c r="O66" s="55" t="str">
        <f t="shared" ref="O66:O129" si="12">MID(E66,1,L66-1)</f>
        <v>March</v>
      </c>
      <c r="P66" s="55">
        <f t="shared" ref="P66:P129" si="13">_xlfn.SWITCH(TRIM(O66),
"January",1,"February",2,"March",3,"April",4,
"May",5,"June",6,"July",7,"August",8,
"September",9,"October",10,"November",11,"December",12,"No Match")</f>
        <v>3</v>
      </c>
      <c r="Q66" s="55" t="str">
        <f t="shared" ref="Q66:Q129" si="14">MID(E66,M66-2,2)</f>
        <v xml:space="preserve"> 6</v>
      </c>
      <c r="R66" s="2" t="str">
        <f t="shared" ref="R66:R129" si="15">"&lt;a href="&amp;""""&amp;K66&amp;"\"&amp;J66&amp;"""&gt;"&amp;B66&amp;"&lt;/a&gt;"</f>
        <v>&lt;a href="set03\gc\gc_january_1890_to_december_1892\marriages\hoy,_h_c_and_pauline_nedvidek_marriage_march_6,_1891_p5_gc.pdf"&gt;Hoy, H C&lt;/a&gt;</v>
      </c>
      <c r="S66" s="2">
        <f t="shared" ref="S66:S129" si="16">LEN(R66)</f>
        <v>137</v>
      </c>
      <c r="T66" s="2">
        <f t="shared" ref="T66:T129" si="17">LEN(J66)</f>
        <v>62</v>
      </c>
    </row>
    <row r="67" spans="1:20" x14ac:dyDescent="0.25">
      <c r="A67" s="2">
        <v>66</v>
      </c>
      <c r="B67" s="4" t="s">
        <v>3108</v>
      </c>
      <c r="C67" s="4" t="s">
        <v>3109</v>
      </c>
      <c r="D67" s="48" t="s">
        <v>48</v>
      </c>
      <c r="E67" s="12" t="s">
        <v>3110</v>
      </c>
      <c r="F67" s="5" t="s">
        <v>1756</v>
      </c>
      <c r="G67" s="5">
        <v>1</v>
      </c>
      <c r="H67" s="48">
        <v>24</v>
      </c>
      <c r="I67" s="5">
        <v>1699</v>
      </c>
      <c r="J67" s="47" t="s">
        <v>18612</v>
      </c>
      <c r="K67" s="46" t="s">
        <v>18648</v>
      </c>
      <c r="L67" s="55">
        <f t="shared" si="9"/>
        <v>6</v>
      </c>
      <c r="M67" s="55">
        <f t="shared" si="10"/>
        <v>9</v>
      </c>
      <c r="N67" s="55" t="str">
        <f t="shared" si="11"/>
        <v>1891</v>
      </c>
      <c r="O67" s="55" t="str">
        <f t="shared" si="12"/>
        <v>April</v>
      </c>
      <c r="P67" s="55">
        <f t="shared" si="13"/>
        <v>4</v>
      </c>
      <c r="Q67" s="55" t="str">
        <f t="shared" si="14"/>
        <v>10</v>
      </c>
      <c r="R67" s="2" t="str">
        <f t="shared" si="15"/>
        <v>&lt;a href="set03\hope_pioneer\hope_pioneer_jan_1889_to_dec_1893\marriages\holman,_john_b_and_theresa_davidson_wedding_april_10,_1891_p1_hp.pdf"&gt;Holman, John B&lt;/a&gt;</v>
      </c>
      <c r="S67" s="2">
        <f t="shared" si="16"/>
        <v>160</v>
      </c>
      <c r="T67" s="2">
        <f t="shared" si="17"/>
        <v>68</v>
      </c>
    </row>
    <row r="68" spans="1:20" x14ac:dyDescent="0.25">
      <c r="A68" s="2">
        <v>67</v>
      </c>
      <c r="B68" s="4" t="s">
        <v>3198</v>
      </c>
      <c r="C68" s="4"/>
      <c r="D68" s="48" t="s">
        <v>3199</v>
      </c>
      <c r="E68" s="12" t="s">
        <v>3200</v>
      </c>
      <c r="F68" s="5" t="s">
        <v>1756</v>
      </c>
      <c r="G68" s="5">
        <v>1</v>
      </c>
      <c r="H68" s="48">
        <v>24</v>
      </c>
      <c r="I68" s="5">
        <v>1736</v>
      </c>
      <c r="J68" s="46" t="s">
        <v>18647</v>
      </c>
      <c r="K68" s="46" t="s">
        <v>18648</v>
      </c>
      <c r="L68" s="55">
        <f t="shared" si="9"/>
        <v>6</v>
      </c>
      <c r="M68" s="55">
        <f t="shared" si="10"/>
        <v>9</v>
      </c>
      <c r="N68" s="55" t="str">
        <f t="shared" si="11"/>
        <v>1891</v>
      </c>
      <c r="O68" s="55" t="str">
        <f t="shared" si="12"/>
        <v>April</v>
      </c>
      <c r="P68" s="55">
        <f t="shared" si="13"/>
        <v>4</v>
      </c>
      <c r="Q68" s="55" t="str">
        <f t="shared" si="14"/>
        <v>17</v>
      </c>
      <c r="R68" s="2" t="str">
        <f t="shared" si="15"/>
        <v>&lt;a href="set03\hope_pioneer\hope_pioneer_jan_1889_to_dec_1893\marriages\whisnand,_rev_w_c_performs_wedding_while_train_awaits_april_17,_1891_p1_hp.pdf"&gt;Whisnand, Rev. W C&lt;/a&gt;</v>
      </c>
      <c r="S68" s="2">
        <f t="shared" si="16"/>
        <v>174</v>
      </c>
      <c r="T68" s="2">
        <f t="shared" si="17"/>
        <v>78</v>
      </c>
    </row>
    <row r="69" spans="1:20" x14ac:dyDescent="0.25">
      <c r="A69" s="2">
        <v>68</v>
      </c>
      <c r="B69" s="4" t="s">
        <v>4325</v>
      </c>
      <c r="C69" s="4" t="s">
        <v>4326</v>
      </c>
      <c r="D69" s="48" t="s">
        <v>6</v>
      </c>
      <c r="E69" s="12" t="s">
        <v>3451</v>
      </c>
      <c r="F69" s="5" t="s">
        <v>4462</v>
      </c>
      <c r="G69" s="5">
        <v>5</v>
      </c>
      <c r="H69" s="48">
        <v>12</v>
      </c>
      <c r="I69" s="5">
        <v>831</v>
      </c>
      <c r="J69" s="47" t="s">
        <v>17753</v>
      </c>
      <c r="K69" s="46" t="s">
        <v>25715</v>
      </c>
      <c r="L69" s="55">
        <f t="shared" si="9"/>
        <v>6</v>
      </c>
      <c r="M69" s="55">
        <f t="shared" si="10"/>
        <v>8</v>
      </c>
      <c r="N69" s="55" t="str">
        <f t="shared" si="11"/>
        <v>1891</v>
      </c>
      <c r="O69" s="55" t="str">
        <f t="shared" si="12"/>
        <v>April</v>
      </c>
      <c r="P69" s="55">
        <f t="shared" si="13"/>
        <v>4</v>
      </c>
      <c r="Q69" s="55" t="str">
        <f t="shared" si="14"/>
        <v xml:space="preserve"> 3</v>
      </c>
      <c r="R69" s="2" t="str">
        <f t="shared" si="15"/>
        <v>&lt;a href="set03\gc\gc_january_1890_to_december_1892\marriages\wilsie,_john_w_and_mary_alice_kingsley_marriage_april_3,_1891_p5_gc.pdf"&gt;Wilsie, John W&lt;/a&gt;</v>
      </c>
      <c r="S69" s="2">
        <f t="shared" si="16"/>
        <v>152</v>
      </c>
      <c r="T69" s="2">
        <f t="shared" si="17"/>
        <v>71</v>
      </c>
    </row>
    <row r="70" spans="1:20" x14ac:dyDescent="0.25">
      <c r="A70" s="2">
        <v>69</v>
      </c>
      <c r="B70" s="4" t="s">
        <v>4297</v>
      </c>
      <c r="C70" s="4" t="s">
        <v>4298</v>
      </c>
      <c r="D70" s="48" t="s">
        <v>6</v>
      </c>
      <c r="E70" s="12" t="s">
        <v>3461</v>
      </c>
      <c r="F70" s="5" t="s">
        <v>4462</v>
      </c>
      <c r="G70" s="5">
        <v>5</v>
      </c>
      <c r="H70" s="48">
        <v>12</v>
      </c>
      <c r="I70" s="5">
        <v>817</v>
      </c>
      <c r="J70" s="47" t="s">
        <v>17739</v>
      </c>
      <c r="K70" s="46" t="s">
        <v>25715</v>
      </c>
      <c r="L70" s="55">
        <f t="shared" si="9"/>
        <v>4</v>
      </c>
      <c r="M70" s="55">
        <f t="shared" si="10"/>
        <v>7</v>
      </c>
      <c r="N70" s="55" t="str">
        <f t="shared" si="11"/>
        <v>1891</v>
      </c>
      <c r="O70" s="55" t="str">
        <f t="shared" si="12"/>
        <v>May</v>
      </c>
      <c r="P70" s="55">
        <f t="shared" si="13"/>
        <v>5</v>
      </c>
      <c r="Q70" s="55" t="str">
        <f t="shared" si="14"/>
        <v>15</v>
      </c>
      <c r="R70" s="2" t="str">
        <f t="shared" si="15"/>
        <v>&lt;a href="set03\gc\gc_january_1890_to_december_1892\marriages\parks,_durk_and_maude_ross_marriage_may_15,_1891_p5_gc.pdf"&gt;Parks, Durk&lt;/a&gt;</v>
      </c>
      <c r="S70" s="2">
        <f t="shared" si="16"/>
        <v>136</v>
      </c>
      <c r="T70" s="2">
        <f t="shared" si="17"/>
        <v>58</v>
      </c>
    </row>
    <row r="71" spans="1:20" x14ac:dyDescent="0.25">
      <c r="A71" s="2">
        <v>70</v>
      </c>
      <c r="B71" s="4" t="s">
        <v>4235</v>
      </c>
      <c r="C71" s="4" t="s">
        <v>4236</v>
      </c>
      <c r="D71" s="48" t="s">
        <v>6</v>
      </c>
      <c r="E71" s="12" t="s">
        <v>3538</v>
      </c>
      <c r="F71" s="5" t="s">
        <v>4462</v>
      </c>
      <c r="G71" s="5">
        <v>5</v>
      </c>
      <c r="H71" s="48">
        <v>12</v>
      </c>
      <c r="I71" s="5">
        <v>784</v>
      </c>
      <c r="J71" s="47" t="s">
        <v>17706</v>
      </c>
      <c r="K71" s="46" t="s">
        <v>25715</v>
      </c>
      <c r="L71" s="55">
        <f t="shared" si="9"/>
        <v>5</v>
      </c>
      <c r="M71" s="55">
        <f t="shared" si="10"/>
        <v>8</v>
      </c>
      <c r="N71" s="55" t="str">
        <f t="shared" si="11"/>
        <v>1891</v>
      </c>
      <c r="O71" s="55" t="str">
        <f t="shared" si="12"/>
        <v>June</v>
      </c>
      <c r="P71" s="55">
        <f t="shared" si="13"/>
        <v>6</v>
      </c>
      <c r="Q71" s="55" t="str">
        <f t="shared" si="14"/>
        <v>19</v>
      </c>
      <c r="R71" s="2" t="str">
        <f t="shared" si="15"/>
        <v>&lt;a href="set03\gc\gc_january_1890_to_december_1892\marriages\fenner,_andrew_and_miss_gartman_marriage_june_19,_1891_p5_gc.pdf"&gt;Fenner, Andrew&lt;/a&gt;</v>
      </c>
      <c r="S71" s="2">
        <f t="shared" si="16"/>
        <v>145</v>
      </c>
      <c r="T71" s="2">
        <f t="shared" si="17"/>
        <v>64</v>
      </c>
    </row>
    <row r="72" spans="1:20" x14ac:dyDescent="0.25">
      <c r="A72" s="2">
        <v>71</v>
      </c>
      <c r="B72" s="4" t="s">
        <v>3175</v>
      </c>
      <c r="C72" s="4" t="s">
        <v>3176</v>
      </c>
      <c r="D72" s="48" t="s">
        <v>48</v>
      </c>
      <c r="E72" s="12" t="s">
        <v>3177</v>
      </c>
      <c r="F72" s="5" t="s">
        <v>1756</v>
      </c>
      <c r="G72" s="5">
        <v>1</v>
      </c>
      <c r="H72" s="48">
        <v>24</v>
      </c>
      <c r="I72" s="5">
        <v>1726</v>
      </c>
      <c r="J72" s="47" t="s">
        <v>18638</v>
      </c>
      <c r="K72" s="46" t="s">
        <v>18648</v>
      </c>
      <c r="L72" s="55">
        <f t="shared" si="9"/>
        <v>5</v>
      </c>
      <c r="M72" s="55">
        <f t="shared" si="10"/>
        <v>8</v>
      </c>
      <c r="N72" s="55" t="str">
        <f t="shared" si="11"/>
        <v>1891</v>
      </c>
      <c r="O72" s="55" t="str">
        <f t="shared" si="12"/>
        <v>June</v>
      </c>
      <c r="P72" s="55">
        <f t="shared" si="13"/>
        <v>6</v>
      </c>
      <c r="Q72" s="55" t="str">
        <f t="shared" si="14"/>
        <v>26</v>
      </c>
      <c r="R72" s="2" t="str">
        <f t="shared" si="15"/>
        <v>&lt;a href="set03\hope_pioneer\hope_pioneer_jan_1889_to_dec_1893\marriages\stowman,_charles_and_jennie_owens_wedding_june_26,_1891_p1_hp.pdf"&gt;Stowman, Charles&lt;/a&gt;</v>
      </c>
      <c r="S72" s="2">
        <f t="shared" si="16"/>
        <v>159</v>
      </c>
      <c r="T72" s="2">
        <f t="shared" si="17"/>
        <v>65</v>
      </c>
    </row>
    <row r="73" spans="1:20" x14ac:dyDescent="0.25">
      <c r="A73" s="2">
        <v>72</v>
      </c>
      <c r="B73" s="4" t="s">
        <v>4257</v>
      </c>
      <c r="C73" s="4" t="s">
        <v>4258</v>
      </c>
      <c r="D73" s="48" t="s">
        <v>205</v>
      </c>
      <c r="E73" s="12" t="s">
        <v>3346</v>
      </c>
      <c r="F73" s="5" t="s">
        <v>4462</v>
      </c>
      <c r="G73" s="5">
        <v>5</v>
      </c>
      <c r="H73" s="48">
        <v>12</v>
      </c>
      <c r="I73" s="5">
        <v>795</v>
      </c>
      <c r="J73" s="47" t="s">
        <v>17717</v>
      </c>
      <c r="K73" s="46" t="s">
        <v>25715</v>
      </c>
      <c r="L73" s="55">
        <f t="shared" si="9"/>
        <v>7</v>
      </c>
      <c r="M73" s="55">
        <f t="shared" si="10"/>
        <v>10</v>
      </c>
      <c r="N73" s="55" t="str">
        <f t="shared" si="11"/>
        <v>1891</v>
      </c>
      <c r="O73" s="55" t="str">
        <f t="shared" si="12"/>
        <v>August</v>
      </c>
      <c r="P73" s="55">
        <f t="shared" si="13"/>
        <v>8</v>
      </c>
      <c r="Q73" s="55" t="str">
        <f t="shared" si="14"/>
        <v>14</v>
      </c>
      <c r="R73" s="2" t="str">
        <f t="shared" si="15"/>
        <v>&lt;a href="set03\gc\gc_january_1890_to_december_1892\marriages\haskell,_j_l_mr_and_mrs_25th_anniv._august_14,_1891_p5_gc.pdf"&gt;Haskell, Mr. J L&lt;/a&gt;</v>
      </c>
      <c r="S73" s="2">
        <f t="shared" si="16"/>
        <v>144</v>
      </c>
      <c r="T73" s="2">
        <f t="shared" si="17"/>
        <v>61</v>
      </c>
    </row>
    <row r="74" spans="1:20" x14ac:dyDescent="0.25">
      <c r="A74" s="2">
        <v>73</v>
      </c>
      <c r="B74" s="4" t="s">
        <v>4329</v>
      </c>
      <c r="C74" s="4" t="s">
        <v>4330</v>
      </c>
      <c r="D74" s="48" t="s">
        <v>6</v>
      </c>
      <c r="E74" s="12" t="s">
        <v>3346</v>
      </c>
      <c r="F74" s="5" t="s">
        <v>4462</v>
      </c>
      <c r="G74" s="5">
        <v>5</v>
      </c>
      <c r="H74" s="48">
        <v>12</v>
      </c>
      <c r="I74" s="5">
        <v>833</v>
      </c>
      <c r="J74" s="47" t="s">
        <v>17755</v>
      </c>
      <c r="K74" s="46" t="s">
        <v>25715</v>
      </c>
      <c r="L74" s="55">
        <f t="shared" si="9"/>
        <v>7</v>
      </c>
      <c r="M74" s="55">
        <f t="shared" si="10"/>
        <v>10</v>
      </c>
      <c r="N74" s="55" t="str">
        <f t="shared" si="11"/>
        <v>1891</v>
      </c>
      <c r="O74" s="55" t="str">
        <f t="shared" si="12"/>
        <v>August</v>
      </c>
      <c r="P74" s="55">
        <f t="shared" si="13"/>
        <v>8</v>
      </c>
      <c r="Q74" s="55" t="str">
        <f t="shared" si="14"/>
        <v>14</v>
      </c>
      <c r="R74" s="2" t="str">
        <f t="shared" si="15"/>
        <v>&lt;a href="set03\gc\gc_january_1890_to_december_1892\marriages\witham,_auston_b_and_althea_knapp_marriage_august_14,_1891_p5_gc.pdf"&gt;Witham, Auston B&lt;/a&gt;</v>
      </c>
      <c r="S74" s="2">
        <f t="shared" si="16"/>
        <v>151</v>
      </c>
      <c r="T74" s="2">
        <f t="shared" si="17"/>
        <v>68</v>
      </c>
    </row>
    <row r="75" spans="1:20" x14ac:dyDescent="0.25">
      <c r="A75" s="2">
        <v>74</v>
      </c>
      <c r="B75" s="4" t="s">
        <v>4233</v>
      </c>
      <c r="C75" s="4" t="s">
        <v>4234</v>
      </c>
      <c r="D75" s="48" t="s">
        <v>48</v>
      </c>
      <c r="E75" s="12" t="s">
        <v>3425</v>
      </c>
      <c r="F75" s="5" t="s">
        <v>4462</v>
      </c>
      <c r="G75" s="5">
        <v>1</v>
      </c>
      <c r="H75" s="48">
        <v>12</v>
      </c>
      <c r="I75" s="5">
        <v>783</v>
      </c>
      <c r="J75" s="47" t="s">
        <v>17705</v>
      </c>
      <c r="K75" s="46" t="s">
        <v>25715</v>
      </c>
      <c r="L75" s="55">
        <f t="shared" si="9"/>
        <v>7</v>
      </c>
      <c r="M75" s="55">
        <f t="shared" si="10"/>
        <v>10</v>
      </c>
      <c r="N75" s="55" t="str">
        <f t="shared" si="11"/>
        <v>1891</v>
      </c>
      <c r="O75" s="55" t="str">
        <f t="shared" si="12"/>
        <v>August</v>
      </c>
      <c r="P75" s="55">
        <f t="shared" si="13"/>
        <v>8</v>
      </c>
      <c r="Q75" s="55" t="str">
        <f t="shared" si="14"/>
        <v>21</v>
      </c>
      <c r="R75" s="2" t="str">
        <f t="shared" si="15"/>
        <v>&lt;a href="set03\gc\gc_january_1890_to_december_1892\marriages\fanham,_silas_e_and_christina_bauer_wedding_august_21,_1891_p1_gc.pdf"&gt;Fanham, Silas E&lt;/a&gt;</v>
      </c>
      <c r="S75" s="2">
        <f t="shared" si="16"/>
        <v>151</v>
      </c>
      <c r="T75" s="2">
        <f t="shared" si="17"/>
        <v>69</v>
      </c>
    </row>
    <row r="76" spans="1:20" x14ac:dyDescent="0.25">
      <c r="A76" s="2">
        <v>75</v>
      </c>
      <c r="B76" s="4" t="s">
        <v>3122</v>
      </c>
      <c r="C76" s="4" t="s">
        <v>3123</v>
      </c>
      <c r="D76" s="48" t="s">
        <v>48</v>
      </c>
      <c r="E76" s="12" t="s">
        <v>3124</v>
      </c>
      <c r="F76" s="5" t="s">
        <v>1756</v>
      </c>
      <c r="G76" s="5">
        <v>1</v>
      </c>
      <c r="H76" s="48">
        <v>24</v>
      </c>
      <c r="I76" s="5">
        <v>1704</v>
      </c>
      <c r="J76" s="47" t="s">
        <v>18617</v>
      </c>
      <c r="K76" s="46" t="s">
        <v>18648</v>
      </c>
      <c r="L76" s="55">
        <f t="shared" si="9"/>
        <v>7</v>
      </c>
      <c r="M76" s="55">
        <f t="shared" si="10"/>
        <v>9</v>
      </c>
      <c r="N76" s="55" t="str">
        <f t="shared" si="11"/>
        <v>1891</v>
      </c>
      <c r="O76" s="55" t="str">
        <f t="shared" si="12"/>
        <v>August</v>
      </c>
      <c r="P76" s="55">
        <f t="shared" si="13"/>
        <v>8</v>
      </c>
      <c r="Q76" s="55" t="str">
        <f t="shared" si="14"/>
        <v xml:space="preserve"> 7</v>
      </c>
      <c r="R76" s="2" t="str">
        <f t="shared" si="15"/>
        <v>&lt;a href="set03\hope_pioneer\hope_pioneer_jan_1889_to_dec_1893\marriages\marsh,_l_e_and_ida_lang_wedding_august_7,_1891_p1_hp.pdf"&gt;Marsh, L E&lt;/a&gt;</v>
      </c>
      <c r="S76" s="2">
        <f t="shared" si="16"/>
        <v>144</v>
      </c>
      <c r="T76" s="2">
        <f t="shared" si="17"/>
        <v>56</v>
      </c>
    </row>
    <row r="77" spans="1:20" x14ac:dyDescent="0.25">
      <c r="A77" s="2">
        <v>76</v>
      </c>
      <c r="B77" s="4" t="s">
        <v>3055</v>
      </c>
      <c r="C77" s="4"/>
      <c r="D77" s="48" t="s">
        <v>48</v>
      </c>
      <c r="E77" s="12" t="s">
        <v>3056</v>
      </c>
      <c r="F77" s="5" t="s">
        <v>1756</v>
      </c>
      <c r="G77" s="5">
        <v>1</v>
      </c>
      <c r="H77" s="48">
        <v>24</v>
      </c>
      <c r="I77" s="5">
        <v>1679</v>
      </c>
      <c r="J77" s="47" t="s">
        <v>18592</v>
      </c>
      <c r="K77" s="46" t="s">
        <v>18648</v>
      </c>
      <c r="L77" s="55">
        <f t="shared" si="9"/>
        <v>10</v>
      </c>
      <c r="M77" s="55">
        <f t="shared" si="10"/>
        <v>13</v>
      </c>
      <c r="N77" s="55" t="str">
        <f t="shared" si="11"/>
        <v>1891</v>
      </c>
      <c r="O77" s="55" t="str">
        <f t="shared" si="12"/>
        <v>September</v>
      </c>
      <c r="P77" s="55">
        <f t="shared" si="13"/>
        <v>9</v>
      </c>
      <c r="Q77" s="55" t="str">
        <f t="shared" si="14"/>
        <v>11</v>
      </c>
      <c r="R77" s="2" t="str">
        <f t="shared" si="15"/>
        <v>&lt;a href="set03\hope_pioneer\hope_pioneer_jan_1889_to_dec_1893\marriages\barry,_a_j_weds_in_graceville_september_11,_1891_p1_hp.pdf"&gt;Barry, A J&lt;/a&gt;</v>
      </c>
      <c r="S77" s="2">
        <f t="shared" si="16"/>
        <v>146</v>
      </c>
      <c r="T77" s="2">
        <f t="shared" si="17"/>
        <v>58</v>
      </c>
    </row>
    <row r="78" spans="1:20" x14ac:dyDescent="0.25">
      <c r="A78" s="2">
        <v>77</v>
      </c>
      <c r="B78" s="4" t="s">
        <v>4272</v>
      </c>
      <c r="C78" s="4"/>
      <c r="D78" s="48" t="s">
        <v>6</v>
      </c>
      <c r="E78" s="12" t="s">
        <v>3202</v>
      </c>
      <c r="F78" s="5" t="s">
        <v>4462</v>
      </c>
      <c r="G78" s="5">
        <v>5</v>
      </c>
      <c r="H78" s="48">
        <v>12</v>
      </c>
      <c r="I78" s="5">
        <v>804</v>
      </c>
      <c r="J78" s="47" t="s">
        <v>17726</v>
      </c>
      <c r="K78" s="46" t="s">
        <v>25715</v>
      </c>
      <c r="L78" s="55">
        <f t="shared" si="9"/>
        <v>10</v>
      </c>
      <c r="M78" s="55">
        <f t="shared" si="10"/>
        <v>12</v>
      </c>
      <c r="N78" s="55" t="str">
        <f t="shared" si="11"/>
        <v>1891</v>
      </c>
      <c r="O78" s="55" t="str">
        <f t="shared" si="12"/>
        <v>September</v>
      </c>
      <c r="P78" s="55">
        <f t="shared" si="13"/>
        <v>9</v>
      </c>
      <c r="Q78" s="55" t="str">
        <f t="shared" si="14"/>
        <v xml:space="preserve"> 4</v>
      </c>
      <c r="R78" s="2" t="str">
        <f t="shared" si="15"/>
        <v>&lt;a href="set03\gc\gc_january_1890_to_december_1892\marriages\job,_rev._h_k_marriage_september_4,_1891_p5_gc.pdf"&gt;Job, Rev. H K&lt;/a&gt;</v>
      </c>
      <c r="S78" s="2">
        <f t="shared" si="16"/>
        <v>130</v>
      </c>
      <c r="T78" s="2">
        <f t="shared" si="17"/>
        <v>50</v>
      </c>
    </row>
    <row r="79" spans="1:20" x14ac:dyDescent="0.25">
      <c r="A79" s="2">
        <v>78</v>
      </c>
      <c r="B79" s="4" t="s">
        <v>3084</v>
      </c>
      <c r="C79" s="4" t="s">
        <v>3085</v>
      </c>
      <c r="D79" s="48" t="s">
        <v>48</v>
      </c>
      <c r="E79" s="12" t="s">
        <v>3086</v>
      </c>
      <c r="F79" s="5" t="s">
        <v>1756</v>
      </c>
      <c r="G79" s="5">
        <v>1</v>
      </c>
      <c r="H79" s="48">
        <v>24</v>
      </c>
      <c r="I79" s="5">
        <v>1690</v>
      </c>
      <c r="J79" s="47" t="s">
        <v>18603</v>
      </c>
      <c r="K79" s="46" t="s">
        <v>18648</v>
      </c>
      <c r="L79" s="55">
        <f t="shared" si="9"/>
        <v>9</v>
      </c>
      <c r="M79" s="55">
        <f t="shared" si="10"/>
        <v>12</v>
      </c>
      <c r="N79" s="55" t="str">
        <f t="shared" si="11"/>
        <v>1891</v>
      </c>
      <c r="O79" s="55" t="str">
        <f t="shared" si="12"/>
        <v>November</v>
      </c>
      <c r="P79" s="55">
        <f t="shared" si="13"/>
        <v>11</v>
      </c>
      <c r="Q79" s="55" t="str">
        <f t="shared" si="14"/>
        <v>13</v>
      </c>
      <c r="R79" s="2" t="str">
        <f t="shared" si="15"/>
        <v>&lt;a href="set03\hope_pioneer\hope_pioneer_jan_1889_to_dec_1893\marriages\cassell,_morton_blair_and_mary_eleanor_stephenson_wedding_november_13,_1891_p1_hp.pdf"&gt;Cassell, Morton Blair&lt;/a&gt;</v>
      </c>
      <c r="S79" s="2">
        <f t="shared" si="16"/>
        <v>184</v>
      </c>
      <c r="T79" s="2">
        <f t="shared" si="17"/>
        <v>85</v>
      </c>
    </row>
    <row r="80" spans="1:20" x14ac:dyDescent="0.25">
      <c r="A80" s="2">
        <v>79</v>
      </c>
      <c r="B80" s="4" t="s">
        <v>4245</v>
      </c>
      <c r="C80" s="4" t="s">
        <v>4246</v>
      </c>
      <c r="D80" s="48" t="s">
        <v>6</v>
      </c>
      <c r="E80" s="12" t="s">
        <v>3738</v>
      </c>
      <c r="F80" s="5" t="s">
        <v>4462</v>
      </c>
      <c r="G80" s="5">
        <v>5</v>
      </c>
      <c r="H80" s="48">
        <v>12</v>
      </c>
      <c r="I80" s="5">
        <v>789</v>
      </c>
      <c r="J80" s="47" t="s">
        <v>17711</v>
      </c>
      <c r="K80" s="46" t="s">
        <v>25715</v>
      </c>
      <c r="L80" s="55">
        <f t="shared" si="9"/>
        <v>9</v>
      </c>
      <c r="M80" s="55">
        <f t="shared" si="10"/>
        <v>12</v>
      </c>
      <c r="N80" s="55" t="str">
        <f t="shared" si="11"/>
        <v>1891</v>
      </c>
      <c r="O80" s="55" t="str">
        <f t="shared" si="12"/>
        <v>December</v>
      </c>
      <c r="P80" s="55">
        <f t="shared" si="13"/>
        <v>12</v>
      </c>
      <c r="Q80" s="55" t="str">
        <f t="shared" si="14"/>
        <v>18</v>
      </c>
      <c r="R80" s="2" t="str">
        <f t="shared" si="15"/>
        <v>&lt;a href="set03\gc\gc_january_1890_to_december_1892\marriages\gorthy,_archie_j_and_rebeca_n_bond_marriage_december_18,_1891_p5_gc.pdf"&gt;Gorthy, Archie J&lt;/a&gt;</v>
      </c>
      <c r="S80" s="2">
        <f t="shared" si="16"/>
        <v>154</v>
      </c>
      <c r="T80" s="2">
        <f t="shared" si="17"/>
        <v>71</v>
      </c>
    </row>
    <row r="81" spans="1:20" x14ac:dyDescent="0.25">
      <c r="A81" s="2">
        <v>80</v>
      </c>
      <c r="B81" s="4" t="s">
        <v>4249</v>
      </c>
      <c r="C81" s="4" t="s">
        <v>4250</v>
      </c>
      <c r="D81" s="48" t="s">
        <v>6</v>
      </c>
      <c r="E81" s="12" t="s">
        <v>3738</v>
      </c>
      <c r="F81" s="5" t="s">
        <v>4462</v>
      </c>
      <c r="G81" s="5">
        <v>5</v>
      </c>
      <c r="H81" s="48">
        <v>12</v>
      </c>
      <c r="I81" s="5">
        <v>791</v>
      </c>
      <c r="J81" s="47" t="s">
        <v>17713</v>
      </c>
      <c r="K81" s="46" t="s">
        <v>25715</v>
      </c>
      <c r="L81" s="55">
        <f t="shared" si="9"/>
        <v>9</v>
      </c>
      <c r="M81" s="55">
        <f t="shared" si="10"/>
        <v>12</v>
      </c>
      <c r="N81" s="55" t="str">
        <f t="shared" si="11"/>
        <v>1891</v>
      </c>
      <c r="O81" s="55" t="str">
        <f t="shared" si="12"/>
        <v>December</v>
      </c>
      <c r="P81" s="55">
        <f t="shared" si="13"/>
        <v>12</v>
      </c>
      <c r="Q81" s="55" t="str">
        <f t="shared" si="14"/>
        <v>18</v>
      </c>
      <c r="R81" s="2" t="str">
        <f t="shared" si="15"/>
        <v>&lt;a href="set03\gc\gc_january_1890_to_december_1892\marriages\gullickson,_henry_and_pernille_stai_marriage_december_18,_1891_p5_gc.pdf"&gt;Gullickson, Henry&lt;/a&gt;</v>
      </c>
      <c r="S81" s="2">
        <f t="shared" si="16"/>
        <v>156</v>
      </c>
      <c r="T81" s="2">
        <f t="shared" si="17"/>
        <v>72</v>
      </c>
    </row>
    <row r="82" spans="1:20" x14ac:dyDescent="0.25">
      <c r="A82" s="2">
        <v>81</v>
      </c>
      <c r="B82" s="4" t="s">
        <v>4255</v>
      </c>
      <c r="C82" s="4" t="s">
        <v>4256</v>
      </c>
      <c r="D82" s="48" t="s">
        <v>6</v>
      </c>
      <c r="E82" s="12" t="s">
        <v>3738</v>
      </c>
      <c r="F82" s="5" t="s">
        <v>4462</v>
      </c>
      <c r="G82" s="5">
        <v>5</v>
      </c>
      <c r="H82" s="48">
        <v>12</v>
      </c>
      <c r="I82" s="5">
        <v>794</v>
      </c>
      <c r="J82" s="47" t="s">
        <v>17716</v>
      </c>
      <c r="K82" s="46" t="s">
        <v>25715</v>
      </c>
      <c r="L82" s="55">
        <f t="shared" si="9"/>
        <v>9</v>
      </c>
      <c r="M82" s="55">
        <f t="shared" si="10"/>
        <v>12</v>
      </c>
      <c r="N82" s="55" t="str">
        <f t="shared" si="11"/>
        <v>1891</v>
      </c>
      <c r="O82" s="55" t="str">
        <f t="shared" si="12"/>
        <v>December</v>
      </c>
      <c r="P82" s="55">
        <f t="shared" si="13"/>
        <v>12</v>
      </c>
      <c r="Q82" s="55" t="str">
        <f t="shared" si="14"/>
        <v>18</v>
      </c>
      <c r="R82" s="2" t="str">
        <f t="shared" si="15"/>
        <v>&lt;a href="set03\gc\gc_january_1890_to_december_1892\marriages\hanson,_tollef_and_amanda_n_cameron_marriage_december_18,_1891_p5_gc.pdf"&gt;Hanson, Tollef&lt;/a&gt;</v>
      </c>
      <c r="S82" s="2">
        <f t="shared" si="16"/>
        <v>153</v>
      </c>
      <c r="T82" s="2">
        <f t="shared" si="17"/>
        <v>72</v>
      </c>
    </row>
    <row r="83" spans="1:20" x14ac:dyDescent="0.25">
      <c r="A83" s="2">
        <v>82</v>
      </c>
      <c r="B83" s="4" t="s">
        <v>4275</v>
      </c>
      <c r="C83" s="4" t="s">
        <v>4276</v>
      </c>
      <c r="D83" s="48" t="s">
        <v>6</v>
      </c>
      <c r="E83" s="12" t="s">
        <v>3738</v>
      </c>
      <c r="F83" s="5" t="s">
        <v>4462</v>
      </c>
      <c r="G83" s="5">
        <v>5</v>
      </c>
      <c r="H83" s="48">
        <v>12</v>
      </c>
      <c r="I83" s="5">
        <v>806</v>
      </c>
      <c r="J83" s="47" t="s">
        <v>17728</v>
      </c>
      <c r="K83" s="46" t="s">
        <v>25715</v>
      </c>
      <c r="L83" s="55">
        <f t="shared" si="9"/>
        <v>9</v>
      </c>
      <c r="M83" s="55">
        <f t="shared" si="10"/>
        <v>12</v>
      </c>
      <c r="N83" s="55" t="str">
        <f t="shared" si="11"/>
        <v>1891</v>
      </c>
      <c r="O83" s="55" t="str">
        <f t="shared" si="12"/>
        <v>December</v>
      </c>
      <c r="P83" s="55">
        <f t="shared" si="13"/>
        <v>12</v>
      </c>
      <c r="Q83" s="55" t="str">
        <f t="shared" si="14"/>
        <v>18</v>
      </c>
      <c r="R83" s="2" t="str">
        <f t="shared" si="15"/>
        <v>&lt;a href="set03\gc\gc_january_1890_to_december_1892\marriages\knudson,_peter_and_augusta_vestern_marriage_december_18,_1891_p5_gc.pdf"&gt;Knudson, Peter&lt;/a&gt;</v>
      </c>
      <c r="S83" s="2">
        <f t="shared" si="16"/>
        <v>152</v>
      </c>
      <c r="T83" s="2">
        <f t="shared" si="17"/>
        <v>71</v>
      </c>
    </row>
    <row r="84" spans="1:20" x14ac:dyDescent="0.25">
      <c r="A84" s="2">
        <v>83</v>
      </c>
      <c r="B84" s="4" t="s">
        <v>4289</v>
      </c>
      <c r="C84" s="4" t="s">
        <v>4290</v>
      </c>
      <c r="D84" s="48" t="s">
        <v>6</v>
      </c>
      <c r="E84" s="12" t="s">
        <v>3738</v>
      </c>
      <c r="F84" s="5" t="s">
        <v>4462</v>
      </c>
      <c r="G84" s="5">
        <v>5</v>
      </c>
      <c r="H84" s="48">
        <v>12</v>
      </c>
      <c r="I84" s="5">
        <v>813</v>
      </c>
      <c r="J84" s="47" t="s">
        <v>17735</v>
      </c>
      <c r="K84" s="46" t="s">
        <v>25715</v>
      </c>
      <c r="L84" s="55">
        <f t="shared" si="9"/>
        <v>9</v>
      </c>
      <c r="M84" s="55">
        <f t="shared" si="10"/>
        <v>12</v>
      </c>
      <c r="N84" s="55" t="str">
        <f t="shared" si="11"/>
        <v>1891</v>
      </c>
      <c r="O84" s="55" t="str">
        <f t="shared" si="12"/>
        <v>December</v>
      </c>
      <c r="P84" s="55">
        <f t="shared" si="13"/>
        <v>12</v>
      </c>
      <c r="Q84" s="55" t="str">
        <f t="shared" si="14"/>
        <v>18</v>
      </c>
      <c r="R84" s="2" t="str">
        <f t="shared" si="15"/>
        <v>&lt;a href="set03\gc\gc_january_1890_to_december_1892\marriages\mcwethy,_martin_and_johanne_watson_marriage_december_18,_1891_p5_gc.pdf"&gt;McWethy, Martin&lt;/a&gt;</v>
      </c>
      <c r="S84" s="2">
        <f t="shared" si="16"/>
        <v>153</v>
      </c>
      <c r="T84" s="2">
        <f t="shared" si="17"/>
        <v>71</v>
      </c>
    </row>
    <row r="85" spans="1:20" x14ac:dyDescent="0.25">
      <c r="A85" s="2">
        <v>84</v>
      </c>
      <c r="B85" s="4" t="s">
        <v>3105</v>
      </c>
      <c r="C85" s="4" t="s">
        <v>3106</v>
      </c>
      <c r="D85" s="48" t="s">
        <v>48</v>
      </c>
      <c r="E85" s="12" t="s">
        <v>3107</v>
      </c>
      <c r="F85" s="5" t="s">
        <v>1756</v>
      </c>
      <c r="G85" s="5">
        <v>1</v>
      </c>
      <c r="H85" s="48">
        <v>24</v>
      </c>
      <c r="I85" s="5">
        <v>1698</v>
      </c>
      <c r="J85" s="47" t="s">
        <v>18611</v>
      </c>
      <c r="K85" s="46" t="s">
        <v>18648</v>
      </c>
      <c r="L85" s="55">
        <f t="shared" si="9"/>
        <v>9</v>
      </c>
      <c r="M85" s="55">
        <f t="shared" si="10"/>
        <v>12</v>
      </c>
      <c r="N85" s="55" t="str">
        <f t="shared" si="11"/>
        <v>1891</v>
      </c>
      <c r="O85" s="55" t="str">
        <f t="shared" si="12"/>
        <v>December</v>
      </c>
      <c r="P85" s="55">
        <f t="shared" si="13"/>
        <v>12</v>
      </c>
      <c r="Q85" s="55" t="str">
        <f t="shared" si="14"/>
        <v>25</v>
      </c>
      <c r="R85" s="2" t="str">
        <f t="shared" si="15"/>
        <v>&lt;a href="set03\hope_pioneer\hope_pioneer_jan_1889_to_dec_1893\marriages\henderson,_william_and_minnie_sanders_wedding_december_25,_1891_p1_hp.pdf"&gt;Henderson, William&lt;/a&gt;</v>
      </c>
      <c r="S85" s="2">
        <f t="shared" si="16"/>
        <v>169</v>
      </c>
      <c r="T85" s="2">
        <f t="shared" si="17"/>
        <v>73</v>
      </c>
    </row>
    <row r="86" spans="1:20" x14ac:dyDescent="0.25">
      <c r="A86" s="2">
        <v>85</v>
      </c>
      <c r="B86" s="4" t="s">
        <v>3151</v>
      </c>
      <c r="C86" s="4" t="s">
        <v>3152</v>
      </c>
      <c r="D86" s="48" t="s">
        <v>48</v>
      </c>
      <c r="E86" s="12" t="s">
        <v>3107</v>
      </c>
      <c r="F86" s="5" t="s">
        <v>1756</v>
      </c>
      <c r="G86" s="5">
        <v>1</v>
      </c>
      <c r="H86" s="48">
        <v>24</v>
      </c>
      <c r="I86" s="5">
        <v>1715</v>
      </c>
      <c r="J86" s="47" t="s">
        <v>18627</v>
      </c>
      <c r="K86" s="46" t="s">
        <v>18648</v>
      </c>
      <c r="L86" s="55">
        <f t="shared" si="9"/>
        <v>9</v>
      </c>
      <c r="M86" s="55">
        <f t="shared" si="10"/>
        <v>12</v>
      </c>
      <c r="N86" s="55" t="str">
        <f t="shared" si="11"/>
        <v>1891</v>
      </c>
      <c r="O86" s="55" t="str">
        <f t="shared" si="12"/>
        <v>December</v>
      </c>
      <c r="P86" s="55">
        <f t="shared" si="13"/>
        <v>12</v>
      </c>
      <c r="Q86" s="55" t="str">
        <f t="shared" si="14"/>
        <v>25</v>
      </c>
      <c r="R86" s="2" t="str">
        <f t="shared" si="15"/>
        <v>&lt;a href="set03\hope_pioneer\hope_pioneer_jan_1889_to_dec_1893\marriages\ray,_frank_l_and_anna_m_williams_wedding_december_25,_1891_p1_hp.pdf"&gt;Ray, Frank L&lt;/a&gt;</v>
      </c>
      <c r="S86" s="2">
        <f t="shared" si="16"/>
        <v>158</v>
      </c>
      <c r="T86" s="2">
        <f t="shared" si="17"/>
        <v>68</v>
      </c>
    </row>
    <row r="87" spans="1:20" x14ac:dyDescent="0.25">
      <c r="A87" s="2">
        <v>86</v>
      </c>
      <c r="B87" s="4" t="s">
        <v>4309</v>
      </c>
      <c r="C87" s="4" t="s">
        <v>4310</v>
      </c>
      <c r="D87" s="48" t="s">
        <v>48</v>
      </c>
      <c r="E87" s="12" t="s">
        <v>3107</v>
      </c>
      <c r="F87" s="5" t="s">
        <v>4462</v>
      </c>
      <c r="G87" s="5">
        <v>1</v>
      </c>
      <c r="H87" s="48">
        <v>12</v>
      </c>
      <c r="I87" s="5">
        <v>823</v>
      </c>
      <c r="J87" s="47" t="s">
        <v>17745</v>
      </c>
      <c r="K87" s="46" t="s">
        <v>25715</v>
      </c>
      <c r="L87" s="55">
        <f t="shared" si="9"/>
        <v>9</v>
      </c>
      <c r="M87" s="55">
        <f t="shared" si="10"/>
        <v>12</v>
      </c>
      <c r="N87" s="55" t="str">
        <f t="shared" si="11"/>
        <v>1891</v>
      </c>
      <c r="O87" s="55" t="str">
        <f t="shared" si="12"/>
        <v>December</v>
      </c>
      <c r="P87" s="55">
        <f t="shared" si="13"/>
        <v>12</v>
      </c>
      <c r="Q87" s="55" t="str">
        <f t="shared" si="14"/>
        <v>25</v>
      </c>
      <c r="R87" s="2" t="str">
        <f t="shared" si="15"/>
        <v>&lt;a href="set03\gc\gc_january_1890_to_december_1892\marriages\sinclair,_fred_and_l_r_church_wedding_december_25,_1891_p1_gc.pdf"&gt;Sinclair, Fred&lt;/a&gt;</v>
      </c>
      <c r="S87" s="2">
        <f t="shared" si="16"/>
        <v>146</v>
      </c>
      <c r="T87" s="2">
        <f t="shared" si="17"/>
        <v>65</v>
      </c>
    </row>
    <row r="88" spans="1:20" x14ac:dyDescent="0.25">
      <c r="A88" s="2">
        <v>87</v>
      </c>
      <c r="B88" s="4" t="s">
        <v>659</v>
      </c>
      <c r="C88" s="4" t="s">
        <v>4226</v>
      </c>
      <c r="D88" s="48" t="s">
        <v>48</v>
      </c>
      <c r="E88" s="12" t="s">
        <v>3249</v>
      </c>
      <c r="F88" s="5" t="s">
        <v>4462</v>
      </c>
      <c r="G88" s="5">
        <v>5</v>
      </c>
      <c r="H88" s="48">
        <v>12</v>
      </c>
      <c r="I88" s="5">
        <v>777</v>
      </c>
      <c r="J88" s="47" t="s">
        <v>17699</v>
      </c>
      <c r="K88" s="46" t="s">
        <v>25715</v>
      </c>
      <c r="L88" s="55">
        <f t="shared" si="9"/>
        <v>9</v>
      </c>
      <c r="M88" s="55">
        <f t="shared" si="10"/>
        <v>11</v>
      </c>
      <c r="N88" s="55" t="str">
        <f t="shared" si="11"/>
        <v>1891</v>
      </c>
      <c r="O88" s="55" t="str">
        <f t="shared" si="12"/>
        <v>December</v>
      </c>
      <c r="P88" s="55">
        <f t="shared" si="13"/>
        <v>12</v>
      </c>
      <c r="Q88" s="55" t="str">
        <f t="shared" si="14"/>
        <v xml:space="preserve"> 4</v>
      </c>
      <c r="R88" s="2" t="str">
        <f t="shared" si="15"/>
        <v>&lt;a href="set03\gc\gc_january_1890_to_december_1892\marriages\byington,_j_s_and_nora_sullivan_wedding_december_4,_1891_p5_gc.pdf"&gt;Byington, J S&lt;/a&gt;</v>
      </c>
      <c r="S88" s="2">
        <f t="shared" si="16"/>
        <v>146</v>
      </c>
      <c r="T88" s="2">
        <f t="shared" si="17"/>
        <v>66</v>
      </c>
    </row>
    <row r="89" spans="1:20" x14ac:dyDescent="0.25">
      <c r="A89" s="2">
        <v>88</v>
      </c>
      <c r="B89" s="4" t="s">
        <v>3142</v>
      </c>
      <c r="C89" s="4" t="s">
        <v>3143</v>
      </c>
      <c r="D89" s="48" t="s">
        <v>48</v>
      </c>
      <c r="E89" s="12" t="s">
        <v>3144</v>
      </c>
      <c r="F89" s="5" t="s">
        <v>1756</v>
      </c>
      <c r="G89" s="5">
        <v>1</v>
      </c>
      <c r="H89" s="48">
        <v>24</v>
      </c>
      <c r="I89" s="5">
        <v>1712</v>
      </c>
      <c r="J89" s="47" t="s">
        <v>18624</v>
      </c>
      <c r="K89" s="46" t="s">
        <v>18648</v>
      </c>
      <c r="L89" s="55">
        <f t="shared" si="9"/>
        <v>8</v>
      </c>
      <c r="M89" s="55">
        <f t="shared" si="10"/>
        <v>10</v>
      </c>
      <c r="N89" s="55" t="str">
        <f t="shared" si="11"/>
        <v>1892</v>
      </c>
      <c r="O89" s="55" t="str">
        <f t="shared" si="12"/>
        <v>January</v>
      </c>
      <c r="P89" s="55">
        <f t="shared" si="13"/>
        <v>1</v>
      </c>
      <c r="Q89" s="55" t="str">
        <f t="shared" si="14"/>
        <v xml:space="preserve"> 1</v>
      </c>
      <c r="R89" s="2" t="str">
        <f t="shared" si="15"/>
        <v>&lt;a href="set03\hope_pioneer\hope_pioneer_jan_1889_to_dec_1893\marriages\parsons,_meredith_and_carrie_may_newman_wedding_january_1,_1892_p1_hp.pdf"&gt;Parsons, Meredith&lt;/a&gt;</v>
      </c>
      <c r="S89" s="2">
        <f t="shared" si="16"/>
        <v>168</v>
      </c>
      <c r="T89" s="2">
        <f t="shared" si="17"/>
        <v>73</v>
      </c>
    </row>
    <row r="90" spans="1:20" x14ac:dyDescent="0.25">
      <c r="A90" s="2">
        <v>89</v>
      </c>
      <c r="B90" s="4" t="s">
        <v>3114</v>
      </c>
      <c r="C90" s="4" t="s">
        <v>3115</v>
      </c>
      <c r="D90" s="48" t="s">
        <v>48</v>
      </c>
      <c r="E90" s="12" t="s">
        <v>3048</v>
      </c>
      <c r="F90" s="5" t="s">
        <v>1756</v>
      </c>
      <c r="G90" s="5">
        <v>1</v>
      </c>
      <c r="H90" s="48">
        <v>24</v>
      </c>
      <c r="I90" s="5">
        <v>1701</v>
      </c>
      <c r="J90" s="47" t="s">
        <v>18614</v>
      </c>
      <c r="K90" s="46" t="s">
        <v>18648</v>
      </c>
      <c r="L90" s="55">
        <f t="shared" si="9"/>
        <v>8</v>
      </c>
      <c r="M90" s="55">
        <f t="shared" si="10"/>
        <v>11</v>
      </c>
      <c r="N90" s="55" t="str">
        <f t="shared" si="11"/>
        <v>1892</v>
      </c>
      <c r="O90" s="55" t="str">
        <f t="shared" si="12"/>
        <v>January</v>
      </c>
      <c r="P90" s="55">
        <f t="shared" si="13"/>
        <v>1</v>
      </c>
      <c r="Q90" s="55" t="str">
        <f t="shared" si="14"/>
        <v>15</v>
      </c>
      <c r="R90" s="2" t="str">
        <f t="shared" si="15"/>
        <v>&lt;a href="set03\hope_pioneer\hope_pioneer_jan_1889_to_dec_1893\marriages\lofland,_john_m_and_lydia_b_st.john_wedding_january_15,_1892_p1_hp.pdf"&gt;Lofland, John M&lt;/a&gt;</v>
      </c>
      <c r="S90" s="2">
        <f t="shared" si="16"/>
        <v>163</v>
      </c>
      <c r="T90" s="2">
        <f t="shared" si="17"/>
        <v>70</v>
      </c>
    </row>
    <row r="91" spans="1:20" x14ac:dyDescent="0.25">
      <c r="A91" s="2">
        <v>90</v>
      </c>
      <c r="B91" s="4" t="s">
        <v>4281</v>
      </c>
      <c r="C91" s="4" t="s">
        <v>4282</v>
      </c>
      <c r="D91" s="48" t="s">
        <v>6</v>
      </c>
      <c r="E91" s="12" t="s">
        <v>3048</v>
      </c>
      <c r="F91" s="5" t="s">
        <v>4462</v>
      </c>
      <c r="G91" s="5">
        <v>1</v>
      </c>
      <c r="H91" s="48">
        <v>12</v>
      </c>
      <c r="I91" s="5">
        <v>809</v>
      </c>
      <c r="J91" s="47" t="s">
        <v>17731</v>
      </c>
      <c r="K91" s="46" t="s">
        <v>25715</v>
      </c>
      <c r="L91" s="55">
        <f t="shared" si="9"/>
        <v>8</v>
      </c>
      <c r="M91" s="55">
        <f t="shared" si="10"/>
        <v>11</v>
      </c>
      <c r="N91" s="55" t="str">
        <f t="shared" si="11"/>
        <v>1892</v>
      </c>
      <c r="O91" s="55" t="str">
        <f t="shared" si="12"/>
        <v>January</v>
      </c>
      <c r="P91" s="55">
        <f t="shared" si="13"/>
        <v>1</v>
      </c>
      <c r="Q91" s="55" t="str">
        <f t="shared" si="14"/>
        <v>15</v>
      </c>
      <c r="R91" s="2" t="str">
        <f t="shared" si="15"/>
        <v>&lt;a href="set03\gc\gc_january_1890_to_december_1892\marriages\lundeby,_rev._i_l_and_anna_bakkan_marriage_january_15,_1892_p1_gc.pdf"&gt;Lundeby, Rev. I L&lt;/a&gt;</v>
      </c>
      <c r="S91" s="2">
        <f t="shared" si="16"/>
        <v>153</v>
      </c>
      <c r="T91" s="2">
        <f t="shared" si="17"/>
        <v>69</v>
      </c>
    </row>
    <row r="92" spans="1:20" x14ac:dyDescent="0.25">
      <c r="A92" s="2">
        <v>91</v>
      </c>
      <c r="B92" s="4" t="s">
        <v>3189</v>
      </c>
      <c r="C92" s="4" t="s">
        <v>3190</v>
      </c>
      <c r="D92" s="48" t="s">
        <v>48</v>
      </c>
      <c r="E92" s="12" t="s">
        <v>3191</v>
      </c>
      <c r="F92" s="5" t="s">
        <v>1756</v>
      </c>
      <c r="G92" s="5">
        <v>1</v>
      </c>
      <c r="H92" s="48">
        <v>24</v>
      </c>
      <c r="I92" s="5">
        <v>1733</v>
      </c>
      <c r="J92" s="47" t="s">
        <v>18644</v>
      </c>
      <c r="K92" s="46" t="s">
        <v>18648</v>
      </c>
      <c r="L92" s="55">
        <f t="shared" si="9"/>
        <v>9</v>
      </c>
      <c r="M92" s="55">
        <f t="shared" si="10"/>
        <v>12</v>
      </c>
      <c r="N92" s="55" t="str">
        <f t="shared" si="11"/>
        <v>1892</v>
      </c>
      <c r="O92" s="55" t="str">
        <f t="shared" si="12"/>
        <v>February</v>
      </c>
      <c r="P92" s="55">
        <f t="shared" si="13"/>
        <v>2</v>
      </c>
      <c r="Q92" s="55" t="str">
        <f t="shared" si="14"/>
        <v>12</v>
      </c>
      <c r="R92" s="2" t="str">
        <f t="shared" si="15"/>
        <v>&lt;a href="set03\hope_pioneer\hope_pioneer_jan_1889_to_dec_1893\marriages\vadnie,_delphus_w_and_carrie_a_williams_wedding_february_12,_1892_p1_hp.pdf"&gt;Vadnie, Delphus W&lt;/a&gt;</v>
      </c>
      <c r="S92" s="2">
        <f t="shared" si="16"/>
        <v>170</v>
      </c>
      <c r="T92" s="2">
        <f t="shared" si="17"/>
        <v>75</v>
      </c>
    </row>
    <row r="93" spans="1:20" x14ac:dyDescent="0.25">
      <c r="A93" s="2">
        <v>92</v>
      </c>
      <c r="B93" s="4" t="s">
        <v>4261</v>
      </c>
      <c r="C93" s="4"/>
      <c r="D93" s="48" t="s">
        <v>1256</v>
      </c>
      <c r="E93" s="12" t="s">
        <v>3258</v>
      </c>
      <c r="F93" s="5" t="s">
        <v>4462</v>
      </c>
      <c r="G93" s="5">
        <v>1</v>
      </c>
      <c r="H93" s="48">
        <v>12</v>
      </c>
      <c r="I93" s="5">
        <v>798</v>
      </c>
      <c r="J93" s="47" t="s">
        <v>17720</v>
      </c>
      <c r="K93" s="46" t="s">
        <v>25715</v>
      </c>
      <c r="L93" s="55">
        <f t="shared" si="9"/>
        <v>9</v>
      </c>
      <c r="M93" s="55">
        <f t="shared" si="10"/>
        <v>12</v>
      </c>
      <c r="N93" s="55" t="str">
        <f t="shared" si="11"/>
        <v>1892</v>
      </c>
      <c r="O93" s="55" t="str">
        <f t="shared" si="12"/>
        <v>February</v>
      </c>
      <c r="P93" s="55">
        <f t="shared" si="13"/>
        <v>2</v>
      </c>
      <c r="Q93" s="55" t="str">
        <f t="shared" si="14"/>
        <v>26</v>
      </c>
      <c r="R93" s="2" t="str">
        <f t="shared" si="15"/>
        <v>&lt;a href="set03\gc\gc_january_1890_to_december_1892\marriages\houghton,_charley_marriage_announcement_february_26,_1892_p1_gc.pdf"&gt;Houghton, Charley&lt;/a&gt;</v>
      </c>
      <c r="S93" s="2">
        <f t="shared" si="16"/>
        <v>151</v>
      </c>
      <c r="T93" s="2">
        <f t="shared" si="17"/>
        <v>67</v>
      </c>
    </row>
    <row r="94" spans="1:20" x14ac:dyDescent="0.25">
      <c r="A94" s="2">
        <v>93</v>
      </c>
      <c r="B94" s="4" t="s">
        <v>4263</v>
      </c>
      <c r="C94" s="4"/>
      <c r="D94" s="48" t="s">
        <v>6</v>
      </c>
      <c r="E94" s="12" t="s">
        <v>3258</v>
      </c>
      <c r="F94" s="5" t="s">
        <v>4462</v>
      </c>
      <c r="G94" s="5">
        <v>1</v>
      </c>
      <c r="H94" s="48">
        <v>12</v>
      </c>
      <c r="I94" s="5">
        <v>799</v>
      </c>
      <c r="J94" s="47" t="s">
        <v>17721</v>
      </c>
      <c r="K94" s="46" t="s">
        <v>25715</v>
      </c>
      <c r="L94" s="55">
        <f t="shared" si="9"/>
        <v>9</v>
      </c>
      <c r="M94" s="55">
        <f t="shared" si="10"/>
        <v>12</v>
      </c>
      <c r="N94" s="55" t="str">
        <f t="shared" si="11"/>
        <v>1892</v>
      </c>
      <c r="O94" s="55" t="str">
        <f t="shared" si="12"/>
        <v>February</v>
      </c>
      <c r="P94" s="55">
        <f t="shared" si="13"/>
        <v>2</v>
      </c>
      <c r="Q94" s="55" t="str">
        <f t="shared" si="14"/>
        <v>26</v>
      </c>
      <c r="R94" s="2" t="str">
        <f t="shared" si="15"/>
        <v>&lt;a href="set03\gc\gc_january_1890_to_december_1892\marriages\houghton,_horace_marriage_february_26,_1892_p1_gc.pdf"&gt;Houghton, Horace&lt;/a&gt;</v>
      </c>
      <c r="S94" s="2">
        <f t="shared" si="16"/>
        <v>136</v>
      </c>
      <c r="T94" s="2">
        <f t="shared" si="17"/>
        <v>53</v>
      </c>
    </row>
    <row r="95" spans="1:20" x14ac:dyDescent="0.25">
      <c r="A95" s="2">
        <v>94</v>
      </c>
      <c r="B95" s="4" t="s">
        <v>4259</v>
      </c>
      <c r="C95" s="4" t="s">
        <v>4260</v>
      </c>
      <c r="D95" s="48" t="s">
        <v>6</v>
      </c>
      <c r="E95" s="12" t="s">
        <v>3352</v>
      </c>
      <c r="F95" s="5" t="s">
        <v>4462</v>
      </c>
      <c r="G95" s="5">
        <v>1</v>
      </c>
      <c r="H95" s="48">
        <v>12</v>
      </c>
      <c r="I95" s="5">
        <v>796</v>
      </c>
      <c r="J95" s="47" t="s">
        <v>17718</v>
      </c>
      <c r="K95" s="46" t="s">
        <v>25715</v>
      </c>
      <c r="L95" s="55">
        <f t="shared" si="9"/>
        <v>9</v>
      </c>
      <c r="M95" s="55">
        <f t="shared" si="10"/>
        <v>11</v>
      </c>
      <c r="N95" s="55" t="str">
        <f t="shared" si="11"/>
        <v>1892</v>
      </c>
      <c r="O95" s="55" t="str">
        <f t="shared" si="12"/>
        <v>February</v>
      </c>
      <c r="P95" s="55">
        <f t="shared" si="13"/>
        <v>2</v>
      </c>
      <c r="Q95" s="55" t="str">
        <f t="shared" si="14"/>
        <v xml:space="preserve"> 5</v>
      </c>
      <c r="R95" s="2" t="str">
        <f t="shared" si="15"/>
        <v>&lt;a href="set03\gc\gc_january_1890_to_december_1892\marriages\hendrickson,_peder_and_kaisa_olson_marriage_february_5,_1892_p1_gc.pdf"&gt;Hendrickson, Peder&lt;/a&gt;</v>
      </c>
      <c r="S95" s="2">
        <f t="shared" si="16"/>
        <v>155</v>
      </c>
      <c r="T95" s="2">
        <f t="shared" si="17"/>
        <v>70</v>
      </c>
    </row>
    <row r="96" spans="1:20" x14ac:dyDescent="0.25">
      <c r="A96" s="2">
        <v>95</v>
      </c>
      <c r="B96" s="4" t="s">
        <v>4261</v>
      </c>
      <c r="C96" s="4" t="s">
        <v>4262</v>
      </c>
      <c r="D96" s="48" t="s">
        <v>48</v>
      </c>
      <c r="E96" s="12" t="s">
        <v>3543</v>
      </c>
      <c r="F96" s="5" t="s">
        <v>4462</v>
      </c>
      <c r="G96" s="5">
        <v>1</v>
      </c>
      <c r="H96" s="48">
        <v>12</v>
      </c>
      <c r="I96" s="5">
        <v>797</v>
      </c>
      <c r="J96" s="47" t="s">
        <v>17719</v>
      </c>
      <c r="K96" s="46" t="s">
        <v>25715</v>
      </c>
      <c r="L96" s="55">
        <f t="shared" si="9"/>
        <v>6</v>
      </c>
      <c r="M96" s="55">
        <f t="shared" si="10"/>
        <v>9</v>
      </c>
      <c r="N96" s="55" t="str">
        <f t="shared" si="11"/>
        <v>1892</v>
      </c>
      <c r="O96" s="55" t="str">
        <f t="shared" si="12"/>
        <v>March</v>
      </c>
      <c r="P96" s="55">
        <f t="shared" si="13"/>
        <v>3</v>
      </c>
      <c r="Q96" s="55" t="str">
        <f t="shared" si="14"/>
        <v>11</v>
      </c>
      <c r="R96" s="2" t="str">
        <f t="shared" si="15"/>
        <v>&lt;a href="set03\gc\gc_january_1890_to_december_1892\marriages\houghton,_charley_and_bertie_langford_wedding_march_11,_1892_p1_gc.pdf"&gt;Houghton, Charley&lt;/a&gt;</v>
      </c>
      <c r="S96" s="2">
        <f t="shared" si="16"/>
        <v>154</v>
      </c>
      <c r="T96" s="2">
        <f t="shared" si="17"/>
        <v>70</v>
      </c>
    </row>
    <row r="97" spans="1:20" x14ac:dyDescent="0.25">
      <c r="A97" s="2">
        <v>96</v>
      </c>
      <c r="B97" s="4" t="s">
        <v>3116</v>
      </c>
      <c r="C97" s="4" t="s">
        <v>3117</v>
      </c>
      <c r="D97" s="48" t="s">
        <v>48</v>
      </c>
      <c r="E97" s="12" t="s">
        <v>3118</v>
      </c>
      <c r="F97" s="5" t="s">
        <v>1756</v>
      </c>
      <c r="G97" s="5">
        <v>1</v>
      </c>
      <c r="H97" s="48">
        <v>24</v>
      </c>
      <c r="I97" s="5">
        <v>1702</v>
      </c>
      <c r="J97" s="47" t="s">
        <v>18615</v>
      </c>
      <c r="K97" s="46" t="s">
        <v>18648</v>
      </c>
      <c r="L97" s="55">
        <f t="shared" si="9"/>
        <v>6</v>
      </c>
      <c r="M97" s="55">
        <f t="shared" si="10"/>
        <v>9</v>
      </c>
      <c r="N97" s="55" t="str">
        <f t="shared" si="11"/>
        <v>1892</v>
      </c>
      <c r="O97" s="55" t="str">
        <f t="shared" si="12"/>
        <v>March</v>
      </c>
      <c r="P97" s="55">
        <f t="shared" si="13"/>
        <v>3</v>
      </c>
      <c r="Q97" s="55" t="str">
        <f t="shared" si="14"/>
        <v>18</v>
      </c>
      <c r="R97" s="2" t="str">
        <f t="shared" si="15"/>
        <v>&lt;a href="set03\hope_pioneer\hope_pioneer_jan_1889_to_dec_1893\marriages\long,_clarence_j_and_leah_vadnie_wedding_march_18,_1892_p1_hp.pdf"&gt;Long, Clarence J&lt;/a&gt;</v>
      </c>
      <c r="S97" s="2">
        <f t="shared" si="16"/>
        <v>159</v>
      </c>
      <c r="T97" s="2">
        <f t="shared" si="17"/>
        <v>65</v>
      </c>
    </row>
    <row r="98" spans="1:20" x14ac:dyDescent="0.25">
      <c r="A98" s="2">
        <v>97</v>
      </c>
      <c r="B98" s="4" t="s">
        <v>4307</v>
      </c>
      <c r="C98" s="4" t="s">
        <v>4308</v>
      </c>
      <c r="D98" s="48" t="s">
        <v>6</v>
      </c>
      <c r="E98" s="12" t="s">
        <v>3118</v>
      </c>
      <c r="F98" s="5" t="s">
        <v>4462</v>
      </c>
      <c r="G98" s="5">
        <v>5</v>
      </c>
      <c r="H98" s="48">
        <v>12</v>
      </c>
      <c r="I98" s="5">
        <v>822</v>
      </c>
      <c r="J98" s="47" t="s">
        <v>17744</v>
      </c>
      <c r="K98" s="46" t="s">
        <v>25715</v>
      </c>
      <c r="L98" s="55">
        <f t="shared" si="9"/>
        <v>6</v>
      </c>
      <c r="M98" s="55">
        <f t="shared" si="10"/>
        <v>9</v>
      </c>
      <c r="N98" s="55" t="str">
        <f t="shared" si="11"/>
        <v>1892</v>
      </c>
      <c r="O98" s="55" t="str">
        <f t="shared" si="12"/>
        <v>March</v>
      </c>
      <c r="P98" s="55">
        <f t="shared" si="13"/>
        <v>3</v>
      </c>
      <c r="Q98" s="55" t="str">
        <f t="shared" si="14"/>
        <v>18</v>
      </c>
      <c r="R98" s="2" t="str">
        <f t="shared" si="15"/>
        <v>&lt;a href="set03\gc\gc_january_1890_to_december_1892\marriages\roney,_l_a_and_fannie_majors_marriage_march_18,_1892_p5_gc.pdf"&gt;Roney, L A&lt;/a&gt;</v>
      </c>
      <c r="S98" s="2">
        <f t="shared" si="16"/>
        <v>139</v>
      </c>
      <c r="T98" s="2">
        <f t="shared" si="17"/>
        <v>62</v>
      </c>
    </row>
    <row r="99" spans="1:20" x14ac:dyDescent="0.25">
      <c r="A99" s="2">
        <v>98</v>
      </c>
      <c r="B99" s="4" t="s">
        <v>4224</v>
      </c>
      <c r="C99" s="4" t="s">
        <v>4225</v>
      </c>
      <c r="D99" s="48" t="s">
        <v>48</v>
      </c>
      <c r="E99" s="12" t="s">
        <v>3619</v>
      </c>
      <c r="F99" s="5" t="s">
        <v>4462</v>
      </c>
      <c r="G99" s="5">
        <v>1</v>
      </c>
      <c r="H99" s="48">
        <v>12</v>
      </c>
      <c r="I99" s="5">
        <v>776</v>
      </c>
      <c r="J99" s="47" t="s">
        <v>17698</v>
      </c>
      <c r="K99" s="46" t="s">
        <v>25715</v>
      </c>
      <c r="L99" s="55">
        <f t="shared" si="9"/>
        <v>6</v>
      </c>
      <c r="M99" s="55">
        <f t="shared" si="10"/>
        <v>9</v>
      </c>
      <c r="N99" s="55" t="str">
        <f t="shared" si="11"/>
        <v>1892</v>
      </c>
      <c r="O99" s="55" t="str">
        <f t="shared" si="12"/>
        <v>March</v>
      </c>
      <c r="P99" s="55">
        <f t="shared" si="13"/>
        <v>3</v>
      </c>
      <c r="Q99" s="55" t="str">
        <f t="shared" si="14"/>
        <v>25</v>
      </c>
      <c r="R99" s="2" t="str">
        <f t="shared" si="15"/>
        <v>&lt;a href="set03\gc\gc_january_1890_to_december_1892\marriages\bergstrom,_dr._n_a_and_ella_arenson_wedding_march_25,_1892_p1_gc.pdf"&gt;Bergstrom, Dr. N A&lt;/a&gt;</v>
      </c>
      <c r="S99" s="2">
        <f t="shared" si="16"/>
        <v>153</v>
      </c>
      <c r="T99" s="2">
        <f t="shared" si="17"/>
        <v>68</v>
      </c>
    </row>
    <row r="100" spans="1:20" x14ac:dyDescent="0.25">
      <c r="A100" s="2">
        <v>99</v>
      </c>
      <c r="B100" s="4" t="s">
        <v>4301</v>
      </c>
      <c r="C100" s="4" t="s">
        <v>4302</v>
      </c>
      <c r="D100" s="48" t="s">
        <v>6</v>
      </c>
      <c r="E100" s="12" t="s">
        <v>3619</v>
      </c>
      <c r="F100" s="5" t="s">
        <v>4462</v>
      </c>
      <c r="G100" s="5">
        <v>1</v>
      </c>
      <c r="H100" s="48">
        <v>12</v>
      </c>
      <c r="I100" s="5">
        <v>819</v>
      </c>
      <c r="J100" s="47" t="s">
        <v>17741</v>
      </c>
      <c r="K100" s="46" t="s">
        <v>25715</v>
      </c>
      <c r="L100" s="55">
        <f t="shared" si="9"/>
        <v>6</v>
      </c>
      <c r="M100" s="55">
        <f t="shared" si="10"/>
        <v>9</v>
      </c>
      <c r="N100" s="55" t="str">
        <f t="shared" si="11"/>
        <v>1892</v>
      </c>
      <c r="O100" s="55" t="str">
        <f t="shared" si="12"/>
        <v>March</v>
      </c>
      <c r="P100" s="55">
        <f t="shared" si="13"/>
        <v>3</v>
      </c>
      <c r="Q100" s="55" t="str">
        <f t="shared" si="14"/>
        <v>25</v>
      </c>
      <c r="R100" s="2" t="str">
        <f t="shared" si="15"/>
        <v>&lt;a href="set03\gc\gc_january_1890_to_december_1892\marriages\percy,_w_h_and_fenie_emersol_marriage_march_25,_1892_p1_gc.pdf"&gt;Percy, W H&lt;/a&gt;</v>
      </c>
      <c r="S100" s="2">
        <f t="shared" si="16"/>
        <v>139</v>
      </c>
      <c r="T100" s="2">
        <f t="shared" si="17"/>
        <v>62</v>
      </c>
    </row>
    <row r="101" spans="1:20" x14ac:dyDescent="0.25">
      <c r="A101" s="2">
        <v>100</v>
      </c>
      <c r="B101" s="4" t="s">
        <v>4253</v>
      </c>
      <c r="C101" s="4" t="s">
        <v>4254</v>
      </c>
      <c r="D101" s="48" t="s">
        <v>6</v>
      </c>
      <c r="E101" s="12" t="s">
        <v>3244</v>
      </c>
      <c r="F101" s="5" t="s">
        <v>4462</v>
      </c>
      <c r="G101" s="5">
        <v>1</v>
      </c>
      <c r="H101" s="48">
        <v>12</v>
      </c>
      <c r="I101" s="5">
        <v>793</v>
      </c>
      <c r="J101" s="47" t="s">
        <v>17715</v>
      </c>
      <c r="K101" s="46" t="s">
        <v>25715</v>
      </c>
      <c r="L101" s="55">
        <f t="shared" si="9"/>
        <v>6</v>
      </c>
      <c r="M101" s="55">
        <f t="shared" si="10"/>
        <v>8</v>
      </c>
      <c r="N101" s="55" t="str">
        <f t="shared" si="11"/>
        <v>1892</v>
      </c>
      <c r="O101" s="55" t="str">
        <f t="shared" si="12"/>
        <v>March</v>
      </c>
      <c r="P101" s="55">
        <f t="shared" si="13"/>
        <v>3</v>
      </c>
      <c r="Q101" s="55" t="str">
        <f t="shared" si="14"/>
        <v xml:space="preserve"> 4</v>
      </c>
      <c r="R101" s="2" t="str">
        <f t="shared" si="15"/>
        <v>&lt;a href="set03\gc\gc_january_1890_to_december_1892\marriages\hamilton,_elijah_s_and_cora_e_haggerty_marriage_march_4,_1892_p1_gc.pdf"&gt;Hamilton, Elijah S&lt;/a&gt;</v>
      </c>
      <c r="S101" s="2">
        <f t="shared" si="16"/>
        <v>156</v>
      </c>
      <c r="T101" s="2">
        <f t="shared" si="17"/>
        <v>71</v>
      </c>
    </row>
    <row r="102" spans="1:20" x14ac:dyDescent="0.25">
      <c r="A102" s="2">
        <v>101</v>
      </c>
      <c r="B102" s="4" t="s">
        <v>4305</v>
      </c>
      <c r="C102" s="4" t="s">
        <v>4306</v>
      </c>
      <c r="D102" s="48" t="s">
        <v>6</v>
      </c>
      <c r="E102" s="12" t="s">
        <v>3325</v>
      </c>
      <c r="F102" s="5" t="s">
        <v>4462</v>
      </c>
      <c r="G102" s="5">
        <v>1</v>
      </c>
      <c r="H102" s="48">
        <v>12</v>
      </c>
      <c r="I102" s="5">
        <v>821</v>
      </c>
      <c r="J102" s="47" t="s">
        <v>17743</v>
      </c>
      <c r="K102" s="46" t="s">
        <v>25715</v>
      </c>
      <c r="L102" s="55">
        <f t="shared" si="9"/>
        <v>6</v>
      </c>
      <c r="M102" s="55">
        <f t="shared" si="10"/>
        <v>8</v>
      </c>
      <c r="N102" s="55" t="str">
        <f t="shared" si="11"/>
        <v>1892</v>
      </c>
      <c r="O102" s="55" t="str">
        <f t="shared" si="12"/>
        <v>April</v>
      </c>
      <c r="P102" s="55">
        <f t="shared" si="13"/>
        <v>4</v>
      </c>
      <c r="Q102" s="55" t="str">
        <f t="shared" si="14"/>
        <v xml:space="preserve"> 1</v>
      </c>
      <c r="R102" s="2" t="str">
        <f t="shared" si="15"/>
        <v>&lt;a href="set03\gc\gc_january_1890_to_december_1892\marriages\riber,_john_and_millie_fiske_marriage_april_1,_1892_p1_gc.pdf"&gt;Riber, John&lt;/a&gt;</v>
      </c>
      <c r="S102" s="2">
        <f t="shared" si="16"/>
        <v>139</v>
      </c>
      <c r="T102" s="2">
        <f t="shared" si="17"/>
        <v>61</v>
      </c>
    </row>
    <row r="103" spans="1:20" x14ac:dyDescent="0.25">
      <c r="A103" s="2">
        <v>102</v>
      </c>
      <c r="B103" s="4" t="s">
        <v>3982</v>
      </c>
      <c r="C103" s="4" t="s">
        <v>3983</v>
      </c>
      <c r="D103" s="48" t="s">
        <v>48</v>
      </c>
      <c r="E103" s="12" t="s">
        <v>3688</v>
      </c>
      <c r="F103" s="5" t="s">
        <v>1756</v>
      </c>
      <c r="G103" s="5">
        <v>1</v>
      </c>
      <c r="H103" s="48">
        <v>24</v>
      </c>
      <c r="I103" s="5">
        <v>1722</v>
      </c>
      <c r="J103" s="47" t="s">
        <v>18634</v>
      </c>
      <c r="K103" s="46" t="s">
        <v>18648</v>
      </c>
      <c r="L103" s="55">
        <f t="shared" si="9"/>
        <v>6</v>
      </c>
      <c r="M103" s="55">
        <f t="shared" si="10"/>
        <v>9</v>
      </c>
      <c r="N103" s="55" t="str">
        <f t="shared" si="11"/>
        <v>1892</v>
      </c>
      <c r="O103" s="55" t="str">
        <f t="shared" si="12"/>
        <v>April</v>
      </c>
      <c r="P103" s="55">
        <f t="shared" si="13"/>
        <v>4</v>
      </c>
      <c r="Q103" s="55" t="str">
        <f t="shared" si="14"/>
        <v>22</v>
      </c>
      <c r="R103" s="2" t="str">
        <f t="shared" si="15"/>
        <v>&lt;a href="set03\hope_pioneer\hope_pioneer_jan_1889_to_dec_1893\marriages\skinner,_cyrus_and_edith_buzzell_marriage_april_22,_1892_p1_hp.pdf"&gt;Skinner, Cyrus&lt;/a&gt;</v>
      </c>
      <c r="S103" s="2">
        <f t="shared" si="16"/>
        <v>158</v>
      </c>
      <c r="T103" s="2">
        <f t="shared" si="17"/>
        <v>66</v>
      </c>
    </row>
    <row r="104" spans="1:20" x14ac:dyDescent="0.25">
      <c r="A104" s="2">
        <v>103</v>
      </c>
      <c r="B104" s="4" t="s">
        <v>3075</v>
      </c>
      <c r="C104" s="4" t="s">
        <v>3076</v>
      </c>
      <c r="D104" s="48" t="s">
        <v>48</v>
      </c>
      <c r="E104" s="12" t="s">
        <v>3077</v>
      </c>
      <c r="F104" s="5" t="s">
        <v>1756</v>
      </c>
      <c r="G104" s="5">
        <v>4</v>
      </c>
      <c r="H104" s="48">
        <v>24</v>
      </c>
      <c r="I104" s="5">
        <v>1687</v>
      </c>
      <c r="J104" s="47" t="s">
        <v>18600</v>
      </c>
      <c r="K104" s="46" t="s">
        <v>18648</v>
      </c>
      <c r="L104" s="55">
        <f t="shared" si="9"/>
        <v>6</v>
      </c>
      <c r="M104" s="55">
        <f t="shared" si="10"/>
        <v>8</v>
      </c>
      <c r="N104" s="55" t="str">
        <f t="shared" si="11"/>
        <v>1892</v>
      </c>
      <c r="O104" s="55" t="str">
        <f t="shared" si="12"/>
        <v>April</v>
      </c>
      <c r="P104" s="55">
        <f t="shared" si="13"/>
        <v>4</v>
      </c>
      <c r="Q104" s="55" t="str">
        <f t="shared" si="14"/>
        <v xml:space="preserve"> 8</v>
      </c>
      <c r="R104" s="2" t="str">
        <f t="shared" si="15"/>
        <v>&lt;a href="set03\hope_pioneer\hope_pioneer_jan_1889_to_dec_1893\marriages\carll,_joseph_and_janet_potter_wedding_april_8,_1892_p4_hp.pdf"&gt;Carll, Joseph&lt;/a&gt;</v>
      </c>
      <c r="S104" s="2">
        <f t="shared" si="16"/>
        <v>153</v>
      </c>
      <c r="T104" s="2">
        <f t="shared" si="17"/>
        <v>62</v>
      </c>
    </row>
    <row r="105" spans="1:20" x14ac:dyDescent="0.25">
      <c r="A105" s="2">
        <v>104</v>
      </c>
      <c r="B105" s="4" t="s">
        <v>4311</v>
      </c>
      <c r="C105" s="4" t="s">
        <v>4312</v>
      </c>
      <c r="D105" s="48" t="s">
        <v>48</v>
      </c>
      <c r="E105" s="12" t="s">
        <v>3077</v>
      </c>
      <c r="F105" s="5" t="s">
        <v>4462</v>
      </c>
      <c r="G105" s="5">
        <v>1</v>
      </c>
      <c r="H105" s="48">
        <v>12</v>
      </c>
      <c r="I105" s="5">
        <v>824</v>
      </c>
      <c r="J105" s="47" t="s">
        <v>17746</v>
      </c>
      <c r="K105" s="46" t="s">
        <v>25715</v>
      </c>
      <c r="L105" s="55">
        <f t="shared" si="9"/>
        <v>6</v>
      </c>
      <c r="M105" s="55">
        <f t="shared" si="10"/>
        <v>8</v>
      </c>
      <c r="N105" s="55" t="str">
        <f t="shared" si="11"/>
        <v>1892</v>
      </c>
      <c r="O105" s="55" t="str">
        <f t="shared" si="12"/>
        <v>April</v>
      </c>
      <c r="P105" s="55">
        <f t="shared" si="13"/>
        <v>4</v>
      </c>
      <c r="Q105" s="55" t="str">
        <f t="shared" si="14"/>
        <v xml:space="preserve"> 8</v>
      </c>
      <c r="R105" s="2" t="str">
        <f t="shared" si="15"/>
        <v>&lt;a href="set03\gc\gc_january_1890_to_december_1892\marriages\stengele,_joseph_and_mabel_simpkins_wedding_april_8,_1892_p1_gc.pdf"&gt;Stengele, Joseph&lt;/a&gt;</v>
      </c>
      <c r="S105" s="2">
        <f t="shared" si="16"/>
        <v>150</v>
      </c>
      <c r="T105" s="2">
        <f t="shared" si="17"/>
        <v>67</v>
      </c>
    </row>
    <row r="106" spans="1:20" x14ac:dyDescent="0.25">
      <c r="A106" s="2">
        <v>105</v>
      </c>
      <c r="B106" s="4" t="s">
        <v>3169</v>
      </c>
      <c r="C106" s="4" t="s">
        <v>3170</v>
      </c>
      <c r="D106" s="48" t="s">
        <v>48</v>
      </c>
      <c r="E106" s="12" t="s">
        <v>3171</v>
      </c>
      <c r="F106" s="5" t="s">
        <v>1756</v>
      </c>
      <c r="G106" s="5">
        <v>1</v>
      </c>
      <c r="H106" s="48">
        <v>24</v>
      </c>
      <c r="I106" s="5">
        <v>1724</v>
      </c>
      <c r="J106" s="47" t="s">
        <v>18636</v>
      </c>
      <c r="K106" s="46" t="s">
        <v>18648</v>
      </c>
      <c r="L106" s="55">
        <f t="shared" si="9"/>
        <v>4</v>
      </c>
      <c r="M106" s="55">
        <f t="shared" si="10"/>
        <v>6</v>
      </c>
      <c r="N106" s="55" t="str">
        <f t="shared" si="11"/>
        <v>1892</v>
      </c>
      <c r="O106" s="55" t="str">
        <f t="shared" si="12"/>
        <v>May</v>
      </c>
      <c r="P106" s="55">
        <f t="shared" si="13"/>
        <v>5</v>
      </c>
      <c r="Q106" s="55" t="str">
        <f t="shared" si="14"/>
        <v xml:space="preserve"> 6</v>
      </c>
      <c r="R106" s="2" t="str">
        <f t="shared" si="15"/>
        <v>&lt;a href="set03\hope_pioneer\hope_pioneer_jan_1889_to_dec_1893\marriages\stankard,_peter_t_and_mary_e_prahe_wedding_may_6,_1892_p1_hp.pdf"&gt;Stankard, Peter T&lt;/a&gt;</v>
      </c>
      <c r="S106" s="2">
        <f t="shared" si="16"/>
        <v>159</v>
      </c>
      <c r="T106" s="2">
        <f t="shared" si="17"/>
        <v>64</v>
      </c>
    </row>
    <row r="107" spans="1:20" x14ac:dyDescent="0.25">
      <c r="A107" s="2">
        <v>106</v>
      </c>
      <c r="B107" s="4" t="s">
        <v>3187</v>
      </c>
      <c r="C107" s="4" t="s">
        <v>3188</v>
      </c>
      <c r="D107" s="48" t="s">
        <v>13</v>
      </c>
      <c r="E107" s="12" t="s">
        <v>3171</v>
      </c>
      <c r="F107" s="5" t="s">
        <v>1756</v>
      </c>
      <c r="G107" s="5">
        <v>1</v>
      </c>
      <c r="H107" s="48">
        <v>24</v>
      </c>
      <c r="I107" s="5">
        <v>1732</v>
      </c>
      <c r="J107" s="47" t="s">
        <v>18643</v>
      </c>
      <c r="K107" s="46" t="s">
        <v>18648</v>
      </c>
      <c r="L107" s="55">
        <f t="shared" si="9"/>
        <v>4</v>
      </c>
      <c r="M107" s="55">
        <f t="shared" si="10"/>
        <v>6</v>
      </c>
      <c r="N107" s="55" t="str">
        <f t="shared" si="11"/>
        <v>1892</v>
      </c>
      <c r="O107" s="55" t="str">
        <f t="shared" si="12"/>
        <v>May</v>
      </c>
      <c r="P107" s="55">
        <f t="shared" si="13"/>
        <v>5</v>
      </c>
      <c r="Q107" s="55" t="str">
        <f t="shared" si="14"/>
        <v xml:space="preserve"> 6</v>
      </c>
      <c r="R107" s="2" t="str">
        <f t="shared" si="15"/>
        <v>&lt;a href="set03\hope_pioneer\hope_pioneer_jan_1889_to_dec_1893\marriages\thurston,_mr_and_mrs_50th_anniversary_may_6,_1892_p1_hp.pdf"&gt;Thurston, Mr.&lt;/a&gt;</v>
      </c>
      <c r="S107" s="2">
        <f t="shared" si="16"/>
        <v>150</v>
      </c>
      <c r="T107" s="2">
        <f t="shared" si="17"/>
        <v>59</v>
      </c>
    </row>
    <row r="108" spans="1:20" x14ac:dyDescent="0.25">
      <c r="A108" s="2">
        <v>107</v>
      </c>
      <c r="B108" s="4" t="s">
        <v>4230</v>
      </c>
      <c r="C108" s="4" t="s">
        <v>4231</v>
      </c>
      <c r="D108" s="48" t="s">
        <v>6</v>
      </c>
      <c r="E108" s="12" t="s">
        <v>3156</v>
      </c>
      <c r="F108" s="5" t="s">
        <v>4462</v>
      </c>
      <c r="G108" s="5">
        <v>1</v>
      </c>
      <c r="H108" s="48">
        <v>12</v>
      </c>
      <c r="I108" s="5">
        <v>781</v>
      </c>
      <c r="J108" s="47" t="s">
        <v>17703</v>
      </c>
      <c r="K108" s="46" t="s">
        <v>25715</v>
      </c>
      <c r="L108" s="55">
        <f t="shared" si="9"/>
        <v>5</v>
      </c>
      <c r="M108" s="55">
        <f t="shared" si="10"/>
        <v>8</v>
      </c>
      <c r="N108" s="55" t="str">
        <f t="shared" si="11"/>
        <v>1892</v>
      </c>
      <c r="O108" s="55" t="str">
        <f t="shared" si="12"/>
        <v>June</v>
      </c>
      <c r="P108" s="55">
        <f t="shared" si="13"/>
        <v>6</v>
      </c>
      <c r="Q108" s="55" t="str">
        <f t="shared" si="14"/>
        <v>10</v>
      </c>
      <c r="R108" s="2" t="str">
        <f t="shared" si="15"/>
        <v>&lt;a href="set03\gc\gc_january_1890_to_december_1892\marriages\crist,_edward_and_mary_crum_marriage_or_not_june_10,_1892_p1_gc.pdf"&gt;Crist, Edward&lt;/a&gt;</v>
      </c>
      <c r="S108" s="2">
        <f t="shared" si="16"/>
        <v>147</v>
      </c>
      <c r="T108" s="2">
        <f t="shared" si="17"/>
        <v>67</v>
      </c>
    </row>
    <row r="109" spans="1:20" x14ac:dyDescent="0.25">
      <c r="A109" s="2">
        <v>108</v>
      </c>
      <c r="B109" s="4" t="s">
        <v>3153</v>
      </c>
      <c r="C109" s="4" t="s">
        <v>3154</v>
      </c>
      <c r="D109" s="48" t="s">
        <v>48</v>
      </c>
      <c r="E109" s="12" t="s">
        <v>3156</v>
      </c>
      <c r="F109" s="5" t="s">
        <v>1756</v>
      </c>
      <c r="G109" s="5">
        <v>4</v>
      </c>
      <c r="H109" s="48">
        <v>24</v>
      </c>
      <c r="I109" s="5">
        <v>1717</v>
      </c>
      <c r="J109" s="47" t="s">
        <v>18628</v>
      </c>
      <c r="K109" s="46" t="s">
        <v>18648</v>
      </c>
      <c r="L109" s="55">
        <f t="shared" si="9"/>
        <v>5</v>
      </c>
      <c r="M109" s="55">
        <f t="shared" si="10"/>
        <v>8</v>
      </c>
      <c r="N109" s="55" t="str">
        <f t="shared" si="11"/>
        <v>1892</v>
      </c>
      <c r="O109" s="55" t="str">
        <f t="shared" si="12"/>
        <v>June</v>
      </c>
      <c r="P109" s="55">
        <f t="shared" si="13"/>
        <v>6</v>
      </c>
      <c r="Q109" s="55" t="str">
        <f t="shared" si="14"/>
        <v>10</v>
      </c>
      <c r="R109" s="2" t="str">
        <f t="shared" si="15"/>
        <v>&lt;a href="set03\hope_pioneer\hope_pioneer_jan_1889_to_dec_1893\marriages\roney,_william_and_sarah_mclean_wedding_june_10,_1892_p4_hp.pdf"&gt;Roney, William&lt;/a&gt;</v>
      </c>
      <c r="S109" s="2">
        <f t="shared" si="16"/>
        <v>155</v>
      </c>
      <c r="T109" s="2">
        <f t="shared" si="17"/>
        <v>63</v>
      </c>
    </row>
    <row r="110" spans="1:20" x14ac:dyDescent="0.25">
      <c r="A110" s="2">
        <v>109</v>
      </c>
      <c r="B110" s="4" t="s">
        <v>3153</v>
      </c>
      <c r="C110" s="4" t="s">
        <v>3154</v>
      </c>
      <c r="D110" s="48" t="s">
        <v>48</v>
      </c>
      <c r="E110" s="12" t="s">
        <v>3155</v>
      </c>
      <c r="F110" s="5" t="s">
        <v>1756</v>
      </c>
      <c r="G110" s="5">
        <v>1</v>
      </c>
      <c r="H110" s="48">
        <v>24</v>
      </c>
      <c r="I110" s="5">
        <v>1716</v>
      </c>
      <c r="J110" s="47" t="s">
        <v>18629</v>
      </c>
      <c r="K110" s="46" t="s">
        <v>18648</v>
      </c>
      <c r="L110" s="55">
        <f t="shared" si="9"/>
        <v>5</v>
      </c>
      <c r="M110" s="55">
        <f t="shared" si="10"/>
        <v>7</v>
      </c>
      <c r="N110" s="55" t="str">
        <f t="shared" si="11"/>
        <v>1892</v>
      </c>
      <c r="O110" s="55" t="str">
        <f t="shared" si="12"/>
        <v>June</v>
      </c>
      <c r="P110" s="55">
        <f t="shared" si="13"/>
        <v>6</v>
      </c>
      <c r="Q110" s="55" t="str">
        <f t="shared" si="14"/>
        <v xml:space="preserve"> 3</v>
      </c>
      <c r="R110" s="2" t="str">
        <f t="shared" si="15"/>
        <v>&lt;a href="set03\hope_pioneer\hope_pioneer_jan_1889_to_dec_1893\marriages\roney,_william_and_sarah_mclean_wedding_june_3,_1892_p1_hp.pdf"&gt;Roney, William&lt;/a&gt;</v>
      </c>
      <c r="S110" s="2">
        <f t="shared" si="16"/>
        <v>154</v>
      </c>
      <c r="T110" s="2">
        <f t="shared" si="17"/>
        <v>62</v>
      </c>
    </row>
    <row r="111" spans="1:20" x14ac:dyDescent="0.25">
      <c r="A111" s="2">
        <v>110</v>
      </c>
      <c r="B111" s="4" t="s">
        <v>3416</v>
      </c>
      <c r="C111" s="4" t="s">
        <v>3417</v>
      </c>
      <c r="D111" s="48" t="s">
        <v>48</v>
      </c>
      <c r="E111" s="12" t="s">
        <v>3150</v>
      </c>
      <c r="F111" s="5" t="s">
        <v>1756</v>
      </c>
      <c r="G111" s="5">
        <v>1</v>
      </c>
      <c r="H111" s="48">
        <v>24</v>
      </c>
      <c r="I111" s="5">
        <v>1685</v>
      </c>
      <c r="J111" s="47" t="s">
        <v>18598</v>
      </c>
      <c r="K111" s="46" t="s">
        <v>18648</v>
      </c>
      <c r="L111" s="55">
        <f t="shared" si="9"/>
        <v>5</v>
      </c>
      <c r="M111" s="55">
        <f t="shared" si="10"/>
        <v>7</v>
      </c>
      <c r="N111" s="55" t="str">
        <f t="shared" si="11"/>
        <v>1892</v>
      </c>
      <c r="O111" s="55" t="str">
        <f t="shared" si="12"/>
        <v>July</v>
      </c>
      <c r="P111" s="55">
        <f t="shared" si="13"/>
        <v>7</v>
      </c>
      <c r="Q111" s="55" t="str">
        <f t="shared" si="14"/>
        <v xml:space="preserve"> 1</v>
      </c>
      <c r="R111" s="2" t="str">
        <f t="shared" si="15"/>
        <v>&lt;a href="set03\hope_pioneer\hope_pioneer_jan_1889_to_dec_1893\marriages\burling,_john_p_and_jessie_d_klinghorn_wedding_july_1,_1892_p1_hp.pdf"&gt;Burling, John P&lt;/a&gt;</v>
      </c>
      <c r="S111" s="2">
        <f t="shared" si="16"/>
        <v>162</v>
      </c>
      <c r="T111" s="2">
        <f t="shared" si="17"/>
        <v>69</v>
      </c>
    </row>
    <row r="112" spans="1:20" x14ac:dyDescent="0.25">
      <c r="A112" s="2">
        <v>111</v>
      </c>
      <c r="B112" s="4" t="s">
        <v>3148</v>
      </c>
      <c r="C112" s="4" t="s">
        <v>3149</v>
      </c>
      <c r="D112" s="48" t="s">
        <v>48</v>
      </c>
      <c r="E112" s="12" t="s">
        <v>3150</v>
      </c>
      <c r="F112" s="5" t="s">
        <v>1756</v>
      </c>
      <c r="G112" s="5">
        <v>1</v>
      </c>
      <c r="H112" s="48">
        <v>24</v>
      </c>
      <c r="I112" s="5">
        <v>1714</v>
      </c>
      <c r="J112" s="47" t="s">
        <v>18626</v>
      </c>
      <c r="K112" s="46" t="s">
        <v>18648</v>
      </c>
      <c r="L112" s="55">
        <f t="shared" si="9"/>
        <v>5</v>
      </c>
      <c r="M112" s="55">
        <f t="shared" si="10"/>
        <v>7</v>
      </c>
      <c r="N112" s="55" t="str">
        <f t="shared" si="11"/>
        <v>1892</v>
      </c>
      <c r="O112" s="55" t="str">
        <f t="shared" si="12"/>
        <v>July</v>
      </c>
      <c r="P112" s="55">
        <f t="shared" si="13"/>
        <v>7</v>
      </c>
      <c r="Q112" s="55" t="str">
        <f t="shared" si="14"/>
        <v xml:space="preserve"> 1</v>
      </c>
      <c r="R112" s="2" t="str">
        <f t="shared" si="15"/>
        <v>&lt;a href="set03\hope_pioneer\hope_pioneer_jan_1889_to_dec_1893\marriages\pope,_t_frederic_and_mattie_s_fuller_wedding_july_1,_1892_p1_hp.pdf"&gt;Pope, T Frederic&lt;/a&gt;</v>
      </c>
      <c r="S112" s="2">
        <f t="shared" si="16"/>
        <v>161</v>
      </c>
      <c r="T112" s="2">
        <f t="shared" si="17"/>
        <v>67</v>
      </c>
    </row>
    <row r="113" spans="1:20" x14ac:dyDescent="0.25">
      <c r="A113" s="2">
        <v>112</v>
      </c>
      <c r="B113" s="4" t="s">
        <v>4222</v>
      </c>
      <c r="C113" s="4" t="s">
        <v>4223</v>
      </c>
      <c r="D113" s="48" t="s">
        <v>6</v>
      </c>
      <c r="E113" s="12" t="s">
        <v>3682</v>
      </c>
      <c r="F113" s="5" t="s">
        <v>4462</v>
      </c>
      <c r="G113" s="5">
        <v>1</v>
      </c>
      <c r="H113" s="48">
        <v>12</v>
      </c>
      <c r="I113" s="5">
        <v>775</v>
      </c>
      <c r="J113" s="47" t="s">
        <v>17697</v>
      </c>
      <c r="K113" s="46" t="s">
        <v>25715</v>
      </c>
      <c r="L113" s="55">
        <f t="shared" si="9"/>
        <v>5</v>
      </c>
      <c r="M113" s="55">
        <f t="shared" si="10"/>
        <v>8</v>
      </c>
      <c r="N113" s="55" t="str">
        <f t="shared" si="11"/>
        <v>1892</v>
      </c>
      <c r="O113" s="55" t="str">
        <f t="shared" si="12"/>
        <v>July</v>
      </c>
      <c r="P113" s="55">
        <f t="shared" si="13"/>
        <v>7</v>
      </c>
      <c r="Q113" s="55" t="str">
        <f t="shared" si="14"/>
        <v>22</v>
      </c>
      <c r="R113" s="2" t="str">
        <f t="shared" si="15"/>
        <v>&lt;a href="set03\gc\gc_january_1890_to_december_1892\marriages\benson,_ande_o_and_hellen_bustrak_marriage_july_22,_1892_p1_gc.pdf"&gt;Benson, Ande O&lt;/a&gt;</v>
      </c>
      <c r="S113" s="2">
        <f t="shared" si="16"/>
        <v>147</v>
      </c>
      <c r="T113" s="2">
        <f t="shared" si="17"/>
        <v>66</v>
      </c>
    </row>
    <row r="114" spans="1:20" x14ac:dyDescent="0.25">
      <c r="A114" s="2">
        <v>113</v>
      </c>
      <c r="B114" s="4" t="s">
        <v>4247</v>
      </c>
      <c r="C114" s="4" t="s">
        <v>4248</v>
      </c>
      <c r="D114" s="48" t="s">
        <v>6</v>
      </c>
      <c r="E114" s="12" t="s">
        <v>3576</v>
      </c>
      <c r="F114" s="5" t="s">
        <v>4462</v>
      </c>
      <c r="G114" s="5">
        <v>1</v>
      </c>
      <c r="H114" s="48">
        <v>12</v>
      </c>
      <c r="I114" s="5">
        <v>790</v>
      </c>
      <c r="J114" s="47" t="s">
        <v>17712</v>
      </c>
      <c r="K114" s="46" t="s">
        <v>25715</v>
      </c>
      <c r="L114" s="55">
        <f t="shared" si="9"/>
        <v>5</v>
      </c>
      <c r="M114" s="55">
        <f t="shared" si="10"/>
        <v>7</v>
      </c>
      <c r="N114" s="55" t="str">
        <f t="shared" si="11"/>
        <v>1892</v>
      </c>
      <c r="O114" s="55" t="str">
        <f t="shared" si="12"/>
        <v>July</v>
      </c>
      <c r="P114" s="55">
        <f t="shared" si="13"/>
        <v>7</v>
      </c>
      <c r="Q114" s="55" t="str">
        <f t="shared" si="14"/>
        <v xml:space="preserve"> 8</v>
      </c>
      <c r="R114" s="2" t="str">
        <f t="shared" si="15"/>
        <v>&lt;a href="set03\gc\gc_january_1890_to_december_1892\marriages\gorthy,_james_f_and_francis_a_shares_marriage_july_8,_1892_p1_gc.pdf"&gt;Gorthy, James F&lt;/a&gt;</v>
      </c>
      <c r="S114" s="2">
        <f t="shared" si="16"/>
        <v>150</v>
      </c>
      <c r="T114" s="2">
        <f t="shared" si="17"/>
        <v>68</v>
      </c>
    </row>
    <row r="115" spans="1:20" x14ac:dyDescent="0.25">
      <c r="A115" s="2">
        <v>114</v>
      </c>
      <c r="B115" s="4" t="s">
        <v>3049</v>
      </c>
      <c r="C115" s="4" t="s">
        <v>3050</v>
      </c>
      <c r="D115" s="48" t="s">
        <v>48</v>
      </c>
      <c r="E115" s="12" t="s">
        <v>3051</v>
      </c>
      <c r="F115" s="5" t="s">
        <v>1756</v>
      </c>
      <c r="G115" s="5">
        <v>1</v>
      </c>
      <c r="H115" s="48">
        <v>24</v>
      </c>
      <c r="I115" s="5">
        <v>1677</v>
      </c>
      <c r="J115" s="47" t="s">
        <v>18590</v>
      </c>
      <c r="K115" s="46" t="s">
        <v>18648</v>
      </c>
      <c r="L115" s="55">
        <f t="shared" si="9"/>
        <v>7</v>
      </c>
      <c r="M115" s="55">
        <f t="shared" si="10"/>
        <v>10</v>
      </c>
      <c r="N115" s="55" t="str">
        <f t="shared" si="11"/>
        <v>1892</v>
      </c>
      <c r="O115" s="55" t="str">
        <f t="shared" si="12"/>
        <v>August</v>
      </c>
      <c r="P115" s="55">
        <f t="shared" si="13"/>
        <v>8</v>
      </c>
      <c r="Q115" s="55" t="str">
        <f t="shared" si="14"/>
        <v>26</v>
      </c>
      <c r="R115" s="2" t="str">
        <f t="shared" si="15"/>
        <v>&lt;a href="set03\hope_pioneer\hope_pioneer_jan_1889_to_dec_1893\marriages\aasved,_millard_and_luella_may_brown_wedding_august_26,_1892_p1_hp.pdf"&gt;Aasved, Millard&lt;/a&gt;</v>
      </c>
      <c r="S115" s="2">
        <f t="shared" si="16"/>
        <v>163</v>
      </c>
      <c r="T115" s="2">
        <f t="shared" si="17"/>
        <v>70</v>
      </c>
    </row>
    <row r="116" spans="1:20" x14ac:dyDescent="0.25">
      <c r="A116" s="2">
        <v>115</v>
      </c>
      <c r="B116" s="4" t="s">
        <v>4295</v>
      </c>
      <c r="C116" s="4" t="s">
        <v>4296</v>
      </c>
      <c r="D116" s="48" t="s">
        <v>48</v>
      </c>
      <c r="E116" s="12" t="s">
        <v>3051</v>
      </c>
      <c r="F116" s="5" t="s">
        <v>4462</v>
      </c>
      <c r="G116" s="5">
        <v>1</v>
      </c>
      <c r="H116" s="48">
        <v>12</v>
      </c>
      <c r="I116" s="5">
        <v>816</v>
      </c>
      <c r="J116" s="47" t="s">
        <v>17738</v>
      </c>
      <c r="K116" s="46" t="s">
        <v>25715</v>
      </c>
      <c r="L116" s="55">
        <f t="shared" si="9"/>
        <v>7</v>
      </c>
      <c r="M116" s="55">
        <f t="shared" si="10"/>
        <v>10</v>
      </c>
      <c r="N116" s="55" t="str">
        <f t="shared" si="11"/>
        <v>1892</v>
      </c>
      <c r="O116" s="55" t="str">
        <f t="shared" si="12"/>
        <v>August</v>
      </c>
      <c r="P116" s="55">
        <f t="shared" si="13"/>
        <v>8</v>
      </c>
      <c r="Q116" s="55" t="str">
        <f t="shared" si="14"/>
        <v>26</v>
      </c>
      <c r="R116" s="2" t="str">
        <f t="shared" si="15"/>
        <v>&lt;a href="set03\gc\gc_january_1890_to_december_1892\marriages\ouren,_simon_j_to_mrs._johnson_wedding_august_26,_1892_p1_gc.pdf"&gt;Ouren, Simon J&lt;/a&gt;</v>
      </c>
      <c r="S116" s="2">
        <f t="shared" si="16"/>
        <v>145</v>
      </c>
      <c r="T116" s="2">
        <f t="shared" si="17"/>
        <v>64</v>
      </c>
    </row>
    <row r="117" spans="1:20" x14ac:dyDescent="0.25">
      <c r="A117" s="2">
        <v>116</v>
      </c>
      <c r="B117" s="4" t="s">
        <v>4287</v>
      </c>
      <c r="C117" s="4" t="s">
        <v>4288</v>
      </c>
      <c r="D117" s="48" t="s">
        <v>4243</v>
      </c>
      <c r="E117" s="12" t="s">
        <v>3502</v>
      </c>
      <c r="F117" s="5" t="s">
        <v>4462</v>
      </c>
      <c r="G117" s="5">
        <v>1</v>
      </c>
      <c r="H117" s="48">
        <v>12</v>
      </c>
      <c r="I117" s="5">
        <v>812</v>
      </c>
      <c r="J117" s="47" t="s">
        <v>17734</v>
      </c>
      <c r="K117" s="46" t="s">
        <v>25715</v>
      </c>
      <c r="L117" s="55">
        <f t="shared" si="9"/>
        <v>10</v>
      </c>
      <c r="M117" s="55">
        <f t="shared" si="10"/>
        <v>13</v>
      </c>
      <c r="N117" s="55" t="str">
        <f t="shared" si="11"/>
        <v>1892</v>
      </c>
      <c r="O117" s="55" t="str">
        <f t="shared" si="12"/>
        <v>September</v>
      </c>
      <c r="P117" s="55">
        <f t="shared" si="13"/>
        <v>9</v>
      </c>
      <c r="Q117" s="55" t="str">
        <f t="shared" si="14"/>
        <v>23</v>
      </c>
      <c r="R117" s="2" t="str">
        <f t="shared" si="15"/>
        <v>&lt;a href="set03\gc\gc_january_1890_to_december_1892\marriages\marquardt,_emil_and_wife_15th_anniversary_september_23,_1892_p1_gc.pdf"&gt;Marquardt, Emil&lt;/a&gt;</v>
      </c>
      <c r="S117" s="2">
        <f t="shared" si="16"/>
        <v>152</v>
      </c>
      <c r="T117" s="2">
        <f t="shared" si="17"/>
        <v>70</v>
      </c>
    </row>
    <row r="118" spans="1:20" x14ac:dyDescent="0.25">
      <c r="A118" s="2">
        <v>117</v>
      </c>
      <c r="B118" s="4" t="s">
        <v>3111</v>
      </c>
      <c r="C118" s="4" t="s">
        <v>3112</v>
      </c>
      <c r="D118" s="48" t="s">
        <v>48</v>
      </c>
      <c r="E118" s="12" t="s">
        <v>3113</v>
      </c>
      <c r="F118" s="5" t="s">
        <v>1756</v>
      </c>
      <c r="G118" s="5">
        <v>1</v>
      </c>
      <c r="H118" s="48">
        <v>24</v>
      </c>
      <c r="I118" s="5">
        <v>1700</v>
      </c>
      <c r="J118" s="47" t="s">
        <v>18613</v>
      </c>
      <c r="K118" s="46" t="s">
        <v>18648</v>
      </c>
      <c r="L118" s="55">
        <f t="shared" si="9"/>
        <v>8</v>
      </c>
      <c r="M118" s="55">
        <f t="shared" si="10"/>
        <v>11</v>
      </c>
      <c r="N118" s="55" t="str">
        <f t="shared" si="11"/>
        <v>1892</v>
      </c>
      <c r="O118" s="55" t="str">
        <f t="shared" si="12"/>
        <v>October</v>
      </c>
      <c r="P118" s="55">
        <f t="shared" si="13"/>
        <v>10</v>
      </c>
      <c r="Q118" s="55" t="str">
        <f t="shared" si="14"/>
        <v>14</v>
      </c>
      <c r="R118" s="2" t="str">
        <f t="shared" si="15"/>
        <v>&lt;a href="set03\hope_pioneer\hope_pioneer_jan_1889_to_dec_1893\marriages\johnson,_harold_and_unknown_brown_wedding_october_14,_1892_p1_hp.pdf"&gt;Johnson, Harold&lt;/a&gt;</v>
      </c>
      <c r="S118" s="2">
        <f t="shared" si="16"/>
        <v>161</v>
      </c>
      <c r="T118" s="2">
        <f t="shared" si="17"/>
        <v>68</v>
      </c>
    </row>
    <row r="119" spans="1:20" x14ac:dyDescent="0.25">
      <c r="A119" s="2">
        <v>118</v>
      </c>
      <c r="B119" s="4" t="s">
        <v>3426</v>
      </c>
      <c r="C119" s="4" t="s">
        <v>4227</v>
      </c>
      <c r="D119" s="48" t="s">
        <v>6</v>
      </c>
      <c r="E119" s="12" t="s">
        <v>3289</v>
      </c>
      <c r="F119" s="5" t="s">
        <v>4462</v>
      </c>
      <c r="G119" s="5">
        <v>1</v>
      </c>
      <c r="H119" s="48">
        <v>12</v>
      </c>
      <c r="I119" s="5">
        <v>778</v>
      </c>
      <c r="J119" s="47" t="s">
        <v>17700</v>
      </c>
      <c r="K119" s="46" t="s">
        <v>25715</v>
      </c>
      <c r="L119" s="55">
        <f t="shared" si="9"/>
        <v>9</v>
      </c>
      <c r="M119" s="55">
        <f t="shared" si="10"/>
        <v>12</v>
      </c>
      <c r="N119" s="55" t="str">
        <f t="shared" si="11"/>
        <v>1892</v>
      </c>
      <c r="O119" s="55" t="str">
        <f t="shared" si="12"/>
        <v>November</v>
      </c>
      <c r="P119" s="55">
        <f t="shared" si="13"/>
        <v>11</v>
      </c>
      <c r="Q119" s="55" t="str">
        <f t="shared" si="14"/>
        <v>11</v>
      </c>
      <c r="R119" s="2" t="str">
        <f t="shared" si="15"/>
        <v>&lt;a href="set03\gc\gc_january_1890_to_december_1892\marriages\carlson,_carl_and_betsy_monson_marriage_november_11,_1892_p1_gc.pdf"&gt;Carlson, Carl&lt;/a&gt;</v>
      </c>
      <c r="S119" s="2">
        <f t="shared" si="16"/>
        <v>147</v>
      </c>
      <c r="T119" s="2">
        <f t="shared" si="17"/>
        <v>67</v>
      </c>
    </row>
    <row r="120" spans="1:20" x14ac:dyDescent="0.25">
      <c r="A120" s="2">
        <v>119</v>
      </c>
      <c r="B120" s="4" t="s">
        <v>2105</v>
      </c>
      <c r="C120" s="4" t="s">
        <v>4244</v>
      </c>
      <c r="D120" s="48" t="s">
        <v>6</v>
      </c>
      <c r="E120" s="12" t="s">
        <v>3881</v>
      </c>
      <c r="F120" s="5" t="s">
        <v>4462</v>
      </c>
      <c r="G120" s="5">
        <v>1</v>
      </c>
      <c r="H120" s="48">
        <v>12</v>
      </c>
      <c r="I120" s="5">
        <v>788</v>
      </c>
      <c r="J120" s="47" t="s">
        <v>17710</v>
      </c>
      <c r="K120" s="46" t="s">
        <v>25715</v>
      </c>
      <c r="L120" s="55">
        <f t="shared" si="9"/>
        <v>9</v>
      </c>
      <c r="M120" s="55">
        <f t="shared" si="10"/>
        <v>12</v>
      </c>
      <c r="N120" s="55" t="str">
        <f t="shared" si="11"/>
        <v>1892</v>
      </c>
      <c r="O120" s="55" t="str">
        <f t="shared" si="12"/>
        <v>November</v>
      </c>
      <c r="P120" s="55">
        <f t="shared" si="13"/>
        <v>11</v>
      </c>
      <c r="Q120" s="55" t="str">
        <f t="shared" si="14"/>
        <v>18</v>
      </c>
      <c r="R120" s="2" t="str">
        <f t="shared" si="15"/>
        <v>&lt;a href="set03\gc\gc_january_1890_to_december_1892\marriages\gorman,_john_and_jessie_saunders_marriage_november_18,_1892_p1_gc.pdf"&gt;Gorman, John&lt;/a&gt;</v>
      </c>
      <c r="S120" s="2">
        <f t="shared" si="16"/>
        <v>148</v>
      </c>
      <c r="T120" s="2">
        <f t="shared" si="17"/>
        <v>69</v>
      </c>
    </row>
    <row r="121" spans="1:20" x14ac:dyDescent="0.25">
      <c r="A121" s="2">
        <v>120</v>
      </c>
      <c r="B121" s="4" t="s">
        <v>4331</v>
      </c>
      <c r="C121" s="4" t="s">
        <v>4332</v>
      </c>
      <c r="D121" s="48" t="s">
        <v>6</v>
      </c>
      <c r="E121" s="12" t="s">
        <v>3881</v>
      </c>
      <c r="F121" s="5" t="s">
        <v>4462</v>
      </c>
      <c r="G121" s="5">
        <v>1</v>
      </c>
      <c r="H121" s="48">
        <v>12</v>
      </c>
      <c r="I121" s="5">
        <v>834</v>
      </c>
      <c r="J121" s="47" t="s">
        <v>17756</v>
      </c>
      <c r="K121" s="46" t="s">
        <v>25715</v>
      </c>
      <c r="L121" s="55">
        <f t="shared" si="9"/>
        <v>9</v>
      </c>
      <c r="M121" s="55">
        <f t="shared" si="10"/>
        <v>12</v>
      </c>
      <c r="N121" s="55" t="str">
        <f t="shared" si="11"/>
        <v>1892</v>
      </c>
      <c r="O121" s="55" t="str">
        <f t="shared" si="12"/>
        <v>November</v>
      </c>
      <c r="P121" s="55">
        <f t="shared" si="13"/>
        <v>11</v>
      </c>
      <c r="Q121" s="55" t="str">
        <f t="shared" si="14"/>
        <v>18</v>
      </c>
      <c r="R121" s="2" t="str">
        <f t="shared" si="15"/>
        <v>&lt;a href="set03\gc\gc_january_1890_to_december_1892\marriages\wright,_james_a_and_kate_curry_marriage_november_18,_1892_p1_gc.pdf"&gt;Wright, James A&lt;/a&gt;</v>
      </c>
      <c r="S121" s="2">
        <f t="shared" si="16"/>
        <v>149</v>
      </c>
      <c r="T121" s="2">
        <f t="shared" si="17"/>
        <v>67</v>
      </c>
    </row>
    <row r="122" spans="1:20" x14ac:dyDescent="0.25">
      <c r="A122" s="2">
        <v>121</v>
      </c>
      <c r="B122" s="4" t="s">
        <v>3078</v>
      </c>
      <c r="C122" s="4" t="s">
        <v>3079</v>
      </c>
      <c r="D122" s="48" t="s">
        <v>48</v>
      </c>
      <c r="E122" s="12" t="s">
        <v>3080</v>
      </c>
      <c r="F122" s="5" t="s">
        <v>1756</v>
      </c>
      <c r="G122" s="5">
        <v>1</v>
      </c>
      <c r="H122" s="48">
        <v>24</v>
      </c>
      <c r="I122" s="5">
        <v>1688</v>
      </c>
      <c r="J122" s="47" t="s">
        <v>18601</v>
      </c>
      <c r="K122" s="46" t="s">
        <v>18648</v>
      </c>
      <c r="L122" s="55">
        <f t="shared" si="9"/>
        <v>9</v>
      </c>
      <c r="M122" s="55">
        <f t="shared" si="10"/>
        <v>12</v>
      </c>
      <c r="N122" s="55" t="str">
        <f t="shared" si="11"/>
        <v>1892</v>
      </c>
      <c r="O122" s="55" t="str">
        <f t="shared" si="12"/>
        <v>November</v>
      </c>
      <c r="P122" s="55">
        <f t="shared" si="13"/>
        <v>11</v>
      </c>
      <c r="Q122" s="55" t="str">
        <f t="shared" si="14"/>
        <v>25</v>
      </c>
      <c r="R122" s="2" t="str">
        <f t="shared" si="15"/>
        <v>&lt;a href="set03\hope_pioneer\hope_pioneer_jan_1889_to_dec_1893\marriages\carpenter,_e_s_and_nina_c_crosen_wedding_november_25,_1892_p1_hp.pdf"&gt;Carpenter, E S&lt;/a&gt;</v>
      </c>
      <c r="S122" s="2">
        <f t="shared" si="16"/>
        <v>160</v>
      </c>
      <c r="T122" s="2">
        <f t="shared" si="17"/>
        <v>68</v>
      </c>
    </row>
    <row r="123" spans="1:20" x14ac:dyDescent="0.25">
      <c r="A123" s="2">
        <v>122</v>
      </c>
      <c r="B123" s="4" t="s">
        <v>3092</v>
      </c>
      <c r="C123" s="4" t="s">
        <v>3093</v>
      </c>
      <c r="D123" s="48" t="s">
        <v>48</v>
      </c>
      <c r="E123" s="12" t="s">
        <v>3080</v>
      </c>
      <c r="F123" s="5" t="s">
        <v>1756</v>
      </c>
      <c r="G123" s="5">
        <v>1</v>
      </c>
      <c r="H123" s="48">
        <v>24</v>
      </c>
      <c r="I123" s="5">
        <v>1693</v>
      </c>
      <c r="J123" s="47" t="s">
        <v>18606</v>
      </c>
      <c r="K123" s="46" t="s">
        <v>18648</v>
      </c>
      <c r="L123" s="55">
        <f t="shared" si="9"/>
        <v>9</v>
      </c>
      <c r="M123" s="55">
        <f t="shared" si="10"/>
        <v>12</v>
      </c>
      <c r="N123" s="55" t="str">
        <f t="shared" si="11"/>
        <v>1892</v>
      </c>
      <c r="O123" s="55" t="str">
        <f t="shared" si="12"/>
        <v>November</v>
      </c>
      <c r="P123" s="55">
        <f t="shared" si="13"/>
        <v>11</v>
      </c>
      <c r="Q123" s="55" t="str">
        <f t="shared" si="14"/>
        <v>25</v>
      </c>
      <c r="R123" s="2" t="str">
        <f t="shared" si="15"/>
        <v>&lt;a href="set03\hope_pioneer\hope_pioneer_jan_1889_to_dec_1893\marriages\erb,_j_e_and_l_j_furlong_wedding_november_25,_1892_p1_hp.pdf"&gt;Erb, J E&lt;/a&gt;</v>
      </c>
      <c r="S123" s="2">
        <f t="shared" si="16"/>
        <v>146</v>
      </c>
      <c r="T123" s="2">
        <f t="shared" si="17"/>
        <v>60</v>
      </c>
    </row>
    <row r="124" spans="1:20" x14ac:dyDescent="0.25">
      <c r="A124" s="2">
        <v>123</v>
      </c>
      <c r="B124" s="4" t="s">
        <v>3167</v>
      </c>
      <c r="C124" s="4" t="s">
        <v>3168</v>
      </c>
      <c r="D124" s="48" t="s">
        <v>48</v>
      </c>
      <c r="E124" s="12" t="s">
        <v>3080</v>
      </c>
      <c r="F124" s="5" t="s">
        <v>1756</v>
      </c>
      <c r="G124" s="5">
        <v>1</v>
      </c>
      <c r="H124" s="48">
        <v>24</v>
      </c>
      <c r="I124" s="5">
        <v>1723</v>
      </c>
      <c r="J124" s="47" t="s">
        <v>18635</v>
      </c>
      <c r="K124" s="46" t="s">
        <v>18648</v>
      </c>
      <c r="L124" s="55">
        <f t="shared" si="9"/>
        <v>9</v>
      </c>
      <c r="M124" s="55">
        <f t="shared" si="10"/>
        <v>12</v>
      </c>
      <c r="N124" s="55" t="str">
        <f t="shared" si="11"/>
        <v>1892</v>
      </c>
      <c r="O124" s="55" t="str">
        <f t="shared" si="12"/>
        <v>November</v>
      </c>
      <c r="P124" s="55">
        <f t="shared" si="13"/>
        <v>11</v>
      </c>
      <c r="Q124" s="55" t="str">
        <f t="shared" si="14"/>
        <v>25</v>
      </c>
      <c r="R124" s="2" t="str">
        <f t="shared" si="15"/>
        <v>&lt;a href="set03\hope_pioneer\hope_pioneer_jan_1889_to_dec_1893\marriages\smith,_al_and_susie_berry_wedding_november_25,_1892_p1_hp.pdf"&gt;Smith, Al&lt;/a&gt;</v>
      </c>
      <c r="S124" s="2">
        <f t="shared" si="16"/>
        <v>148</v>
      </c>
      <c r="T124" s="2">
        <f t="shared" si="17"/>
        <v>61</v>
      </c>
    </row>
    <row r="125" spans="1:20" x14ac:dyDescent="0.25">
      <c r="A125" s="2">
        <v>124</v>
      </c>
      <c r="B125" s="4" t="s">
        <v>4327</v>
      </c>
      <c r="C125" s="4" t="s">
        <v>4328</v>
      </c>
      <c r="D125" s="48" t="s">
        <v>6</v>
      </c>
      <c r="E125" s="12" t="s">
        <v>3080</v>
      </c>
      <c r="F125" s="5" t="s">
        <v>4462</v>
      </c>
      <c r="G125" s="5">
        <v>1</v>
      </c>
      <c r="H125" s="48">
        <v>12</v>
      </c>
      <c r="I125" s="5">
        <v>832</v>
      </c>
      <c r="J125" s="47" t="s">
        <v>17754</v>
      </c>
      <c r="K125" s="46" t="s">
        <v>25715</v>
      </c>
      <c r="L125" s="55">
        <f t="shared" si="9"/>
        <v>9</v>
      </c>
      <c r="M125" s="55">
        <f t="shared" si="10"/>
        <v>12</v>
      </c>
      <c r="N125" s="55" t="str">
        <f t="shared" si="11"/>
        <v>1892</v>
      </c>
      <c r="O125" s="55" t="str">
        <f t="shared" si="12"/>
        <v>November</v>
      </c>
      <c r="P125" s="55">
        <f t="shared" si="13"/>
        <v>11</v>
      </c>
      <c r="Q125" s="55" t="str">
        <f t="shared" si="14"/>
        <v>25</v>
      </c>
      <c r="R125" s="2" t="str">
        <f t="shared" si="15"/>
        <v>&lt;a href="set03\gc\gc_january_1890_to_december_1892\marriages\wilson,_james_w_and_martha_simenson_marriage_november_25,_1892_p1_gc.pdf"&gt;Wilson, James W &lt;/a&gt;</v>
      </c>
      <c r="S125" s="2">
        <f t="shared" si="16"/>
        <v>155</v>
      </c>
      <c r="T125" s="2">
        <f t="shared" si="17"/>
        <v>72</v>
      </c>
    </row>
    <row r="126" spans="1:20" x14ac:dyDescent="0.25">
      <c r="A126" s="2">
        <v>125</v>
      </c>
      <c r="B126" s="4" t="s">
        <v>4237</v>
      </c>
      <c r="C126" s="4" t="s">
        <v>4238</v>
      </c>
      <c r="D126" s="48" t="s">
        <v>6</v>
      </c>
      <c r="E126" s="12" t="s">
        <v>3412</v>
      </c>
      <c r="F126" s="5" t="s">
        <v>4462</v>
      </c>
      <c r="G126" s="5">
        <v>1</v>
      </c>
      <c r="H126" s="48">
        <v>12</v>
      </c>
      <c r="I126" s="5">
        <v>785</v>
      </c>
      <c r="J126" s="47" t="s">
        <v>17707</v>
      </c>
      <c r="K126" s="46" t="s">
        <v>25715</v>
      </c>
      <c r="L126" s="55">
        <f t="shared" si="9"/>
        <v>9</v>
      </c>
      <c r="M126" s="55">
        <f t="shared" si="10"/>
        <v>11</v>
      </c>
      <c r="N126" s="55" t="str">
        <f t="shared" si="11"/>
        <v>1892</v>
      </c>
      <c r="O126" s="55" t="str">
        <f t="shared" si="12"/>
        <v>November</v>
      </c>
      <c r="P126" s="55">
        <f t="shared" si="13"/>
        <v>11</v>
      </c>
      <c r="Q126" s="55" t="str">
        <f t="shared" si="14"/>
        <v xml:space="preserve"> 4</v>
      </c>
      <c r="R126" s="2" t="str">
        <f t="shared" si="15"/>
        <v>&lt;a href="set03\gc\gc_january_1890_to_december_1892\marriages\fenner,_william_and_mary_gartman_marriage_november_4,_1892_p1_gc.pdf"&gt;Fenner, William&lt;/a&gt;</v>
      </c>
      <c r="S126" s="2">
        <f t="shared" si="16"/>
        <v>150</v>
      </c>
      <c r="T126" s="2">
        <f t="shared" si="17"/>
        <v>68</v>
      </c>
    </row>
    <row r="127" spans="1:20" x14ac:dyDescent="0.25">
      <c r="A127" s="2">
        <v>126</v>
      </c>
      <c r="B127" s="4" t="s">
        <v>4868</v>
      </c>
      <c r="C127" s="4" t="s">
        <v>4869</v>
      </c>
      <c r="D127" s="48" t="s">
        <v>6</v>
      </c>
      <c r="E127" s="12" t="s">
        <v>4579</v>
      </c>
      <c r="F127" s="5" t="s">
        <v>4462</v>
      </c>
      <c r="G127" s="5">
        <v>1</v>
      </c>
      <c r="H127" s="48">
        <v>13</v>
      </c>
      <c r="I127" s="5">
        <v>901</v>
      </c>
      <c r="J127" s="47" t="s">
        <v>17823</v>
      </c>
      <c r="K127" s="46" t="s">
        <v>25716</v>
      </c>
      <c r="L127" s="55">
        <f t="shared" si="9"/>
        <v>8</v>
      </c>
      <c r="M127" s="55">
        <f t="shared" si="10"/>
        <v>11</v>
      </c>
      <c r="N127" s="55" t="str">
        <f t="shared" si="11"/>
        <v>1893</v>
      </c>
      <c r="O127" s="55" t="str">
        <f t="shared" si="12"/>
        <v>January</v>
      </c>
      <c r="P127" s="55">
        <f t="shared" si="13"/>
        <v>1</v>
      </c>
      <c r="Q127" s="55" t="str">
        <f t="shared" si="14"/>
        <v>13</v>
      </c>
      <c r="R127" s="2" t="str">
        <f t="shared" si="15"/>
        <v>&lt;a href="set03\gc\gc_january_1893_to_december_1895\marriages\parsons,_bert_and_agnes_rukke_marriage_january_13,_1893_p1_gc.pdf"&gt;Parsons, Bert&lt;/a&gt;</v>
      </c>
      <c r="S127" s="2">
        <f t="shared" si="16"/>
        <v>145</v>
      </c>
      <c r="T127" s="2">
        <f t="shared" si="17"/>
        <v>65</v>
      </c>
    </row>
    <row r="128" spans="1:20" x14ac:dyDescent="0.25">
      <c r="A128" s="2">
        <v>127</v>
      </c>
      <c r="B128" s="4" t="s">
        <v>4790</v>
      </c>
      <c r="C128" s="4"/>
      <c r="D128" s="48" t="s">
        <v>6</v>
      </c>
      <c r="E128" s="12" t="s">
        <v>4675</v>
      </c>
      <c r="F128" s="5" t="s">
        <v>4462</v>
      </c>
      <c r="G128" s="5">
        <v>5</v>
      </c>
      <c r="H128" s="48">
        <v>13</v>
      </c>
      <c r="I128" s="5">
        <v>861</v>
      </c>
      <c r="J128" s="47" t="s">
        <v>17783</v>
      </c>
      <c r="K128" s="46" t="s">
        <v>25716</v>
      </c>
      <c r="L128" s="55">
        <f t="shared" si="9"/>
        <v>8</v>
      </c>
      <c r="M128" s="55">
        <f t="shared" si="10"/>
        <v>11</v>
      </c>
      <c r="N128" s="55" t="str">
        <f t="shared" si="11"/>
        <v>1893</v>
      </c>
      <c r="O128" s="55" t="str">
        <f t="shared" si="12"/>
        <v>January</v>
      </c>
      <c r="P128" s="55">
        <f t="shared" si="13"/>
        <v>1</v>
      </c>
      <c r="Q128" s="55" t="str">
        <f t="shared" si="14"/>
        <v>27</v>
      </c>
      <c r="R128" s="2" t="str">
        <f t="shared" si="15"/>
        <v>&lt;a href="set03\gc\gc_january_1893_to_december_1895\marriages\gunderson,_charley_marriage_january_27,_1893_p5_gc.pdf"&gt;Gunderson, Charley&lt;/a&gt;</v>
      </c>
      <c r="S128" s="2">
        <f t="shared" si="16"/>
        <v>139</v>
      </c>
      <c r="T128" s="2">
        <f t="shared" si="17"/>
        <v>54</v>
      </c>
    </row>
    <row r="129" spans="1:20" x14ac:dyDescent="0.25">
      <c r="A129" s="2">
        <v>128</v>
      </c>
      <c r="B129" s="4" t="s">
        <v>4914</v>
      </c>
      <c r="C129" s="4" t="s">
        <v>4915</v>
      </c>
      <c r="D129" s="48" t="s">
        <v>48</v>
      </c>
      <c r="E129" s="12" t="s">
        <v>4916</v>
      </c>
      <c r="F129" s="5" t="s">
        <v>4462</v>
      </c>
      <c r="G129" s="5">
        <v>5</v>
      </c>
      <c r="H129" s="48">
        <v>13</v>
      </c>
      <c r="I129" s="5">
        <v>926</v>
      </c>
      <c r="J129" s="47" t="s">
        <v>17847</v>
      </c>
      <c r="K129" s="46" t="s">
        <v>25716</v>
      </c>
      <c r="L129" s="55">
        <f t="shared" si="9"/>
        <v>9</v>
      </c>
      <c r="M129" s="55">
        <f t="shared" si="10"/>
        <v>11</v>
      </c>
      <c r="N129" s="55" t="str">
        <f t="shared" si="11"/>
        <v>1893</v>
      </c>
      <c r="O129" s="55" t="str">
        <f t="shared" si="12"/>
        <v>February</v>
      </c>
      <c r="P129" s="55">
        <f t="shared" si="13"/>
        <v>2</v>
      </c>
      <c r="Q129" s="55" t="str">
        <f t="shared" si="14"/>
        <v xml:space="preserve"> 3</v>
      </c>
      <c r="R129" s="2" t="str">
        <f t="shared" si="15"/>
        <v>&lt;a href="set03\gc\gc_january_1893_to_december_1895\marriages\westman,_nicholas__and_mary_jane_miller_wedding_february_3,_1893_p5_gc.pdf"&gt;Westman, Nicholas&lt;/a&gt;</v>
      </c>
      <c r="S129" s="2">
        <f t="shared" si="16"/>
        <v>158</v>
      </c>
      <c r="T129" s="2">
        <f t="shared" si="17"/>
        <v>74</v>
      </c>
    </row>
    <row r="130" spans="1:20" x14ac:dyDescent="0.25">
      <c r="A130" s="2">
        <v>129</v>
      </c>
      <c r="B130" s="4" t="s">
        <v>4917</v>
      </c>
      <c r="C130" s="4" t="s">
        <v>4915</v>
      </c>
      <c r="D130" s="48" t="s">
        <v>6</v>
      </c>
      <c r="E130" s="12" t="s">
        <v>4916</v>
      </c>
      <c r="F130" s="5" t="s">
        <v>4462</v>
      </c>
      <c r="G130" s="5">
        <v>1</v>
      </c>
      <c r="H130" s="48">
        <v>13</v>
      </c>
      <c r="I130" s="5">
        <v>927</v>
      </c>
      <c r="J130" s="47" t="s">
        <v>17848</v>
      </c>
      <c r="K130" s="46" t="s">
        <v>25716</v>
      </c>
      <c r="L130" s="55">
        <f t="shared" ref="L130:L193" si="18">FIND(" ",E130)</f>
        <v>9</v>
      </c>
      <c r="M130" s="55">
        <f t="shared" ref="M130:M193" si="19">FIND(",",E130)</f>
        <v>11</v>
      </c>
      <c r="N130" s="55" t="str">
        <f t="shared" ref="N130:N193" si="20">MID(E130,M130+2,4)</f>
        <v>1893</v>
      </c>
      <c r="O130" s="55" t="str">
        <f t="shared" ref="O130:O193" si="21">MID(E130,1,L130-1)</f>
        <v>February</v>
      </c>
      <c r="P130" s="55">
        <f t="shared" ref="P130:P193" si="22">_xlfn.SWITCH(TRIM(O130),
"January",1,"February",2,"March",3,"April",4,
"May",5,"June",6,"July",7,"August",8,
"September",9,"October",10,"November",11,"December",12,"No Match")</f>
        <v>2</v>
      </c>
      <c r="Q130" s="55" t="str">
        <f t="shared" ref="Q130:Q193" si="23">MID(E130,M130-2,2)</f>
        <v xml:space="preserve"> 3</v>
      </c>
      <c r="R130" s="2" t="str">
        <f t="shared" ref="R130:R193" si="24">"&lt;a href="&amp;""""&amp;K130&amp;"\"&amp;J130&amp;"""&gt;"&amp;B130&amp;"&lt;/a&gt;"</f>
        <v>&lt;a href="set03\gc\gc_january_1893_to_december_1895\marriages\westman,_nicholas_o_and_mary_jane_miller_marriage_february_3,_1893_p1_gc.pdf"&gt;Westman, Nicholas O&lt;/a&gt;</v>
      </c>
      <c r="S130" s="2">
        <f t="shared" ref="S130:S193" si="25">LEN(R130)</f>
        <v>162</v>
      </c>
      <c r="T130" s="2">
        <f t="shared" ref="T130:T193" si="26">LEN(J130)</f>
        <v>76</v>
      </c>
    </row>
    <row r="131" spans="1:20" x14ac:dyDescent="0.25">
      <c r="A131" s="2">
        <v>130</v>
      </c>
      <c r="B131" s="4" t="s">
        <v>4908</v>
      </c>
      <c r="C131" s="4" t="s">
        <v>4909</v>
      </c>
      <c r="D131" s="48" t="s">
        <v>6</v>
      </c>
      <c r="E131" s="12" t="s">
        <v>4605</v>
      </c>
      <c r="F131" s="5" t="s">
        <v>4462</v>
      </c>
      <c r="G131" s="5">
        <v>1</v>
      </c>
      <c r="H131" s="48">
        <v>13</v>
      </c>
      <c r="I131" s="5">
        <v>922</v>
      </c>
      <c r="J131" s="47" t="s">
        <v>17843</v>
      </c>
      <c r="K131" s="46" t="s">
        <v>25716</v>
      </c>
      <c r="L131" s="55">
        <f t="shared" si="18"/>
        <v>6</v>
      </c>
      <c r="M131" s="55">
        <f t="shared" si="19"/>
        <v>9</v>
      </c>
      <c r="N131" s="55" t="str">
        <f t="shared" si="20"/>
        <v>1893</v>
      </c>
      <c r="O131" s="55" t="str">
        <f t="shared" si="21"/>
        <v>March</v>
      </c>
      <c r="P131" s="55">
        <f t="shared" si="22"/>
        <v>3</v>
      </c>
      <c r="Q131" s="55" t="str">
        <f t="shared" si="23"/>
        <v>17</v>
      </c>
      <c r="R131" s="2" t="str">
        <f t="shared" si="24"/>
        <v>&lt;a href="set03\gc\gc_january_1893_to_december_1895\marriages\trubshaw,_herbert_and_addie_dobler_marriage_march_17,_1893_p1_gc.pdf"&gt;Trubshaw, Herbert&lt;/a&gt;</v>
      </c>
      <c r="S131" s="2">
        <f t="shared" si="25"/>
        <v>152</v>
      </c>
      <c r="T131" s="2">
        <f t="shared" si="26"/>
        <v>68</v>
      </c>
    </row>
    <row r="132" spans="1:20" x14ac:dyDescent="0.25">
      <c r="A132" s="2">
        <v>131</v>
      </c>
      <c r="B132" s="4" t="s">
        <v>4896</v>
      </c>
      <c r="C132" s="4" t="s">
        <v>4897</v>
      </c>
      <c r="D132" s="48" t="s">
        <v>6</v>
      </c>
      <c r="E132" s="12" t="s">
        <v>4898</v>
      </c>
      <c r="F132" s="5" t="s">
        <v>4462</v>
      </c>
      <c r="G132" s="5">
        <v>1</v>
      </c>
      <c r="H132" s="48">
        <v>13</v>
      </c>
      <c r="I132" s="5">
        <v>915</v>
      </c>
      <c r="J132" s="47" t="s">
        <v>17837</v>
      </c>
      <c r="K132" s="46" t="s">
        <v>25716</v>
      </c>
      <c r="L132" s="55">
        <f t="shared" si="18"/>
        <v>5</v>
      </c>
      <c r="M132" s="55">
        <f t="shared" si="19"/>
        <v>8</v>
      </c>
      <c r="N132" s="55" t="str">
        <f t="shared" si="20"/>
        <v>1893</v>
      </c>
      <c r="O132" s="55" t="str">
        <f t="shared" si="21"/>
        <v>June</v>
      </c>
      <c r="P132" s="55">
        <f t="shared" si="22"/>
        <v>6</v>
      </c>
      <c r="Q132" s="55" t="str">
        <f t="shared" si="23"/>
        <v>16</v>
      </c>
      <c r="R132" s="2" t="str">
        <f t="shared" si="24"/>
        <v>&lt;a href="set03\gc\gc_january_1893_to_december_1895\marriages\stering,_john_and_isabella_anderson_marriage_june_16,_1893_p1_gc.pdf"&gt;Stering, John&lt;/a&gt;</v>
      </c>
      <c r="S132" s="2">
        <f t="shared" si="25"/>
        <v>148</v>
      </c>
      <c r="T132" s="2">
        <f t="shared" si="26"/>
        <v>68</v>
      </c>
    </row>
    <row r="133" spans="1:20" x14ac:dyDescent="0.25">
      <c r="A133" s="2">
        <v>132</v>
      </c>
      <c r="B133" s="4" t="s">
        <v>4918</v>
      </c>
      <c r="C133" s="4" t="s">
        <v>4919</v>
      </c>
      <c r="D133" s="48" t="s">
        <v>6</v>
      </c>
      <c r="E133" s="12" t="s">
        <v>4920</v>
      </c>
      <c r="F133" s="5" t="s">
        <v>4462</v>
      </c>
      <c r="G133" s="5">
        <v>1</v>
      </c>
      <c r="H133" s="48">
        <v>13</v>
      </c>
      <c r="I133" s="5">
        <v>928</v>
      </c>
      <c r="J133" s="47" t="s">
        <v>17849</v>
      </c>
      <c r="K133" s="46" t="s">
        <v>25716</v>
      </c>
      <c r="L133" s="55">
        <f t="shared" si="18"/>
        <v>5</v>
      </c>
      <c r="M133" s="55">
        <f t="shared" si="19"/>
        <v>8</v>
      </c>
      <c r="N133" s="55" t="str">
        <f t="shared" si="20"/>
        <v>1893</v>
      </c>
      <c r="O133" s="55" t="str">
        <f t="shared" si="21"/>
        <v>June</v>
      </c>
      <c r="P133" s="55">
        <f t="shared" si="22"/>
        <v>6</v>
      </c>
      <c r="Q133" s="55" t="str">
        <f t="shared" si="23"/>
        <v>23</v>
      </c>
      <c r="R133" s="2" t="str">
        <f t="shared" si="24"/>
        <v>&lt;a href="set03\gc\gc_january_1893_to_december_1895\marriages\wilson,_howard_a_and_mary_e_hillborn_marriage_june_23,_1893_p1_gc.pdf"&gt;Wilson, Howard A&lt;/a&gt;</v>
      </c>
      <c r="S133" s="2">
        <f t="shared" si="25"/>
        <v>152</v>
      </c>
      <c r="T133" s="2">
        <f t="shared" si="26"/>
        <v>69</v>
      </c>
    </row>
    <row r="134" spans="1:20" x14ac:dyDescent="0.25">
      <c r="A134" s="2">
        <v>133</v>
      </c>
      <c r="B134" s="4" t="s">
        <v>4863</v>
      </c>
      <c r="C134" s="4" t="s">
        <v>4864</v>
      </c>
      <c r="D134" s="48" t="s">
        <v>6</v>
      </c>
      <c r="E134" s="12" t="s">
        <v>4865</v>
      </c>
      <c r="F134" s="5" t="s">
        <v>4462</v>
      </c>
      <c r="G134" s="5">
        <v>1</v>
      </c>
      <c r="H134" s="48">
        <v>13</v>
      </c>
      <c r="I134" s="5">
        <v>899</v>
      </c>
      <c r="J134" s="47" t="s">
        <v>17821</v>
      </c>
      <c r="K134" s="46" t="s">
        <v>25716</v>
      </c>
      <c r="L134" s="55">
        <f t="shared" si="18"/>
        <v>5</v>
      </c>
      <c r="M134" s="55">
        <f t="shared" si="19"/>
        <v>7</v>
      </c>
      <c r="N134" s="55" t="str">
        <f t="shared" si="20"/>
        <v>1893</v>
      </c>
      <c r="O134" s="55" t="str">
        <f t="shared" si="21"/>
        <v>June</v>
      </c>
      <c r="P134" s="55">
        <f t="shared" si="22"/>
        <v>6</v>
      </c>
      <c r="Q134" s="55" t="str">
        <f t="shared" si="23"/>
        <v xml:space="preserve"> 9</v>
      </c>
      <c r="R134" s="2" t="str">
        <f t="shared" si="24"/>
        <v>&lt;a href="set03\gc\gc_january_1893_to_december_1895\marriages\paintner,_george_and_rosa_gartman_marriage_june_9,_1893_p1_gc.pdf"&gt;Paintner, George&lt;/a&gt;</v>
      </c>
      <c r="S134" s="2">
        <f t="shared" si="25"/>
        <v>148</v>
      </c>
      <c r="T134" s="2">
        <f t="shared" si="26"/>
        <v>65</v>
      </c>
    </row>
    <row r="135" spans="1:20" x14ac:dyDescent="0.25">
      <c r="A135" s="2">
        <v>134</v>
      </c>
      <c r="B135" s="4" t="s">
        <v>4746</v>
      </c>
      <c r="C135" s="4" t="s">
        <v>4747</v>
      </c>
      <c r="D135" s="48" t="s">
        <v>1256</v>
      </c>
      <c r="E135" s="12" t="s">
        <v>4748</v>
      </c>
      <c r="F135" s="5" t="s">
        <v>4462</v>
      </c>
      <c r="G135" s="5">
        <v>1</v>
      </c>
      <c r="H135" s="48">
        <v>13</v>
      </c>
      <c r="I135" s="5">
        <v>840</v>
      </c>
      <c r="J135" s="47" t="s">
        <v>17762</v>
      </c>
      <c r="K135" s="46" t="s">
        <v>25716</v>
      </c>
      <c r="L135" s="55">
        <f t="shared" si="18"/>
        <v>5</v>
      </c>
      <c r="M135" s="55">
        <f t="shared" si="19"/>
        <v>8</v>
      </c>
      <c r="N135" s="55" t="str">
        <f t="shared" si="20"/>
        <v>1893</v>
      </c>
      <c r="O135" s="55" t="str">
        <f t="shared" si="21"/>
        <v>July</v>
      </c>
      <c r="P135" s="55">
        <f t="shared" si="22"/>
        <v>7</v>
      </c>
      <c r="Q135" s="55" t="str">
        <f t="shared" si="23"/>
        <v>14</v>
      </c>
      <c r="R135" s="2" t="str">
        <f t="shared" si="24"/>
        <v>&lt;a href="set03\gc\gc_january_1893_to_december_1895\marriages\benson,_j_a_and_serina_ravndal_marriage_announcement_july_14,_1893_p1_gc.pdf"&gt;Benson, J A&lt;/a&gt;</v>
      </c>
      <c r="S135" s="2">
        <f t="shared" si="25"/>
        <v>154</v>
      </c>
      <c r="T135" s="2">
        <f t="shared" si="26"/>
        <v>76</v>
      </c>
    </row>
    <row r="136" spans="1:20" x14ac:dyDescent="0.25">
      <c r="A136" s="2">
        <v>135</v>
      </c>
      <c r="B136" s="4" t="s">
        <v>4764</v>
      </c>
      <c r="C136" s="4" t="s">
        <v>4765</v>
      </c>
      <c r="D136" s="48" t="s">
        <v>6</v>
      </c>
      <c r="E136" s="12" t="s">
        <v>4748</v>
      </c>
      <c r="F136" s="5" t="s">
        <v>4462</v>
      </c>
      <c r="G136" s="5">
        <v>1</v>
      </c>
      <c r="H136" s="48">
        <v>13</v>
      </c>
      <c r="I136" s="5">
        <v>849</v>
      </c>
      <c r="J136" s="47" t="s">
        <v>17771</v>
      </c>
      <c r="K136" s="46" t="s">
        <v>25716</v>
      </c>
      <c r="L136" s="55">
        <f t="shared" si="18"/>
        <v>5</v>
      </c>
      <c r="M136" s="55">
        <f t="shared" si="19"/>
        <v>8</v>
      </c>
      <c r="N136" s="55" t="str">
        <f t="shared" si="20"/>
        <v>1893</v>
      </c>
      <c r="O136" s="55" t="str">
        <f t="shared" si="21"/>
        <v>July</v>
      </c>
      <c r="P136" s="55">
        <f t="shared" si="22"/>
        <v>7</v>
      </c>
      <c r="Q136" s="55" t="str">
        <f t="shared" si="23"/>
        <v>14</v>
      </c>
      <c r="R136" s="2" t="str">
        <f t="shared" si="24"/>
        <v>&lt;a href="set03\gc\gc_january_1893_to_december_1895\marriages\clancy,_daniel_and_sarah_a_hoggarth_marriage_july_14,_1893_p1_gc.pdf"&gt;Clancy, Daniel&lt;/a&gt;</v>
      </c>
      <c r="S136" s="2">
        <f t="shared" si="25"/>
        <v>149</v>
      </c>
      <c r="T136" s="2">
        <f t="shared" si="26"/>
        <v>68</v>
      </c>
    </row>
    <row r="137" spans="1:20" x14ac:dyDescent="0.25">
      <c r="A137" s="2">
        <v>136</v>
      </c>
      <c r="B137" s="4" t="s">
        <v>4749</v>
      </c>
      <c r="C137" s="4" t="s">
        <v>4747</v>
      </c>
      <c r="D137" s="48" t="s">
        <v>48</v>
      </c>
      <c r="E137" s="12" t="s">
        <v>4648</v>
      </c>
      <c r="F137" s="5" t="s">
        <v>4462</v>
      </c>
      <c r="G137" s="5">
        <v>1</v>
      </c>
      <c r="H137" s="48">
        <v>13</v>
      </c>
      <c r="I137" s="5">
        <v>841</v>
      </c>
      <c r="J137" s="47" t="s">
        <v>17763</v>
      </c>
      <c r="K137" s="46" t="s">
        <v>25716</v>
      </c>
      <c r="L137" s="55">
        <f t="shared" si="18"/>
        <v>5</v>
      </c>
      <c r="M137" s="55">
        <f t="shared" si="19"/>
        <v>8</v>
      </c>
      <c r="N137" s="55" t="str">
        <f t="shared" si="20"/>
        <v>1893</v>
      </c>
      <c r="O137" s="55" t="str">
        <f t="shared" si="21"/>
        <v>July</v>
      </c>
      <c r="P137" s="55">
        <f t="shared" si="22"/>
        <v>7</v>
      </c>
      <c r="Q137" s="55" t="str">
        <f t="shared" si="23"/>
        <v>21</v>
      </c>
      <c r="R137" s="2" t="str">
        <f t="shared" si="24"/>
        <v>&lt;a href="set03\gc\gc_january_1893_to_december_1895\marriages\benson,_john_and_serina_ravndal_wedding_july_21,_1893_p1_gc.pdf"&gt;Benson, John&lt;/a&gt;</v>
      </c>
      <c r="S137" s="2">
        <f t="shared" si="25"/>
        <v>142</v>
      </c>
      <c r="T137" s="2">
        <f t="shared" si="26"/>
        <v>63</v>
      </c>
    </row>
    <row r="138" spans="1:20" x14ac:dyDescent="0.25">
      <c r="A138" s="2">
        <v>137</v>
      </c>
      <c r="B138" s="4" t="s">
        <v>4812</v>
      </c>
      <c r="C138" s="4" t="s">
        <v>4813</v>
      </c>
      <c r="D138" s="48" t="s">
        <v>6</v>
      </c>
      <c r="E138" s="12" t="s">
        <v>4648</v>
      </c>
      <c r="F138" s="5" t="s">
        <v>4462</v>
      </c>
      <c r="G138" s="5">
        <v>1</v>
      </c>
      <c r="H138" s="48">
        <v>13</v>
      </c>
      <c r="I138" s="5">
        <v>874</v>
      </c>
      <c r="J138" s="47" t="s">
        <v>17796</v>
      </c>
      <c r="K138" s="46" t="s">
        <v>25716</v>
      </c>
      <c r="L138" s="55">
        <f t="shared" si="18"/>
        <v>5</v>
      </c>
      <c r="M138" s="55">
        <f t="shared" si="19"/>
        <v>8</v>
      </c>
      <c r="N138" s="55" t="str">
        <f t="shared" si="20"/>
        <v>1893</v>
      </c>
      <c r="O138" s="55" t="str">
        <f t="shared" si="21"/>
        <v>July</v>
      </c>
      <c r="P138" s="55">
        <f t="shared" si="22"/>
        <v>7</v>
      </c>
      <c r="Q138" s="55" t="str">
        <f t="shared" si="23"/>
        <v>21</v>
      </c>
      <c r="R138" s="2" t="str">
        <f t="shared" si="24"/>
        <v>&lt;a href="set03\gc\gc_january_1893_to_december_1895\marriages\helling,_lars_and_lena_h_vasfaret_marriage_july_21,_1893_p1_gc.pdf"&gt;Helling, Lars&lt;/a&gt;</v>
      </c>
      <c r="S138" s="2">
        <f t="shared" si="25"/>
        <v>146</v>
      </c>
      <c r="T138" s="2">
        <f t="shared" si="26"/>
        <v>66</v>
      </c>
    </row>
    <row r="139" spans="1:20" x14ac:dyDescent="0.25">
      <c r="A139" s="2">
        <v>138</v>
      </c>
      <c r="B139" s="4" t="s">
        <v>4873</v>
      </c>
      <c r="C139" s="4"/>
      <c r="D139" s="48" t="s">
        <v>4874</v>
      </c>
      <c r="E139" s="12" t="s">
        <v>4648</v>
      </c>
      <c r="F139" s="5" t="s">
        <v>4462</v>
      </c>
      <c r="G139" s="5">
        <v>1</v>
      </c>
      <c r="H139" s="48">
        <v>13</v>
      </c>
      <c r="I139" s="5">
        <v>903</v>
      </c>
      <c r="J139" s="47" t="s">
        <v>17825</v>
      </c>
      <c r="K139" s="46" t="s">
        <v>25716</v>
      </c>
      <c r="L139" s="55">
        <f t="shared" si="18"/>
        <v>5</v>
      </c>
      <c r="M139" s="55">
        <f t="shared" si="19"/>
        <v>8</v>
      </c>
      <c r="N139" s="55" t="str">
        <f t="shared" si="20"/>
        <v>1893</v>
      </c>
      <c r="O139" s="55" t="str">
        <f t="shared" si="21"/>
        <v>July</v>
      </c>
      <c r="P139" s="55">
        <f t="shared" si="22"/>
        <v>7</v>
      </c>
      <c r="Q139" s="55" t="str">
        <f t="shared" si="23"/>
        <v>21</v>
      </c>
      <c r="R139" s="2" t="str">
        <f t="shared" si="24"/>
        <v>&lt;a href="set03\gc\gc_january_1893_to_december_1895\marriages\peterson,_f_o_returns_with_bride_july_21,_1893_p1_gc.pdf"&gt;Peterson, F O&lt;/a&gt;</v>
      </c>
      <c r="S139" s="2">
        <f t="shared" si="25"/>
        <v>136</v>
      </c>
      <c r="T139" s="2">
        <f t="shared" si="26"/>
        <v>56</v>
      </c>
    </row>
    <row r="140" spans="1:20" x14ac:dyDescent="0.25">
      <c r="A140" s="2">
        <v>139</v>
      </c>
      <c r="B140" s="4" t="s">
        <v>4877</v>
      </c>
      <c r="C140" s="4"/>
      <c r="D140" s="48" t="s">
        <v>4874</v>
      </c>
      <c r="E140" s="12" t="s">
        <v>4648</v>
      </c>
      <c r="F140" s="5" t="s">
        <v>4462</v>
      </c>
      <c r="G140" s="5">
        <v>1</v>
      </c>
      <c r="H140" s="48">
        <v>13</v>
      </c>
      <c r="I140" s="5">
        <v>905</v>
      </c>
      <c r="J140" s="47" t="s">
        <v>17827</v>
      </c>
      <c r="K140" s="46" t="s">
        <v>25716</v>
      </c>
      <c r="L140" s="55">
        <f t="shared" si="18"/>
        <v>5</v>
      </c>
      <c r="M140" s="55">
        <f t="shared" si="19"/>
        <v>8</v>
      </c>
      <c r="N140" s="55" t="str">
        <f t="shared" si="20"/>
        <v>1893</v>
      </c>
      <c r="O140" s="55" t="str">
        <f t="shared" si="21"/>
        <v>July</v>
      </c>
      <c r="P140" s="55">
        <f t="shared" si="22"/>
        <v>7</v>
      </c>
      <c r="Q140" s="55" t="str">
        <f t="shared" si="23"/>
        <v>21</v>
      </c>
      <c r="R140" s="2" t="str">
        <f t="shared" si="24"/>
        <v>&lt;a href="set03\gc\gc_january_1893_to_december_1895\marriages\pirchardt,_otto_returns_with_bride_july_21,_1893_p1_gc.pdf"&gt;Pirchardt, Otto&lt;/a&gt;</v>
      </c>
      <c r="S140" s="2">
        <f t="shared" si="25"/>
        <v>140</v>
      </c>
      <c r="T140" s="2">
        <f t="shared" si="26"/>
        <v>58</v>
      </c>
    </row>
    <row r="141" spans="1:20" x14ac:dyDescent="0.25">
      <c r="A141" s="2">
        <v>140</v>
      </c>
      <c r="B141" s="4" t="s">
        <v>4809</v>
      </c>
      <c r="C141" s="4" t="s">
        <v>4810</v>
      </c>
      <c r="D141" s="48" t="s">
        <v>1256</v>
      </c>
      <c r="E141" s="12" t="s">
        <v>4686</v>
      </c>
      <c r="F141" s="5" t="s">
        <v>4462</v>
      </c>
      <c r="G141" s="5">
        <v>1</v>
      </c>
      <c r="H141" s="48">
        <v>13</v>
      </c>
      <c r="I141" s="5">
        <v>872</v>
      </c>
      <c r="J141" s="47" t="s">
        <v>17794</v>
      </c>
      <c r="K141" s="46" t="s">
        <v>25716</v>
      </c>
      <c r="L141" s="55">
        <f t="shared" si="18"/>
        <v>7</v>
      </c>
      <c r="M141" s="55">
        <f t="shared" si="19"/>
        <v>10</v>
      </c>
      <c r="N141" s="55" t="str">
        <f t="shared" si="20"/>
        <v>1893</v>
      </c>
      <c r="O141" s="55" t="str">
        <f t="shared" si="21"/>
        <v>August</v>
      </c>
      <c r="P141" s="55">
        <f t="shared" si="22"/>
        <v>8</v>
      </c>
      <c r="Q141" s="55" t="str">
        <f t="shared" si="23"/>
        <v>18</v>
      </c>
      <c r="R141" s="2" t="str">
        <f t="shared" si="24"/>
        <v>&lt;a href="set03\gc\gc_january_1893_to_december_1895\marriages\hazard,_r_c_and_nellie_newberry_marriage_announcement_august_18,_1893_p1_gc.pdf"&gt;Hazard, R C&lt;/a&gt;</v>
      </c>
      <c r="S141" s="2">
        <f t="shared" si="25"/>
        <v>157</v>
      </c>
      <c r="T141" s="2">
        <f t="shared" si="26"/>
        <v>79</v>
      </c>
    </row>
    <row r="142" spans="1:20" x14ac:dyDescent="0.25">
      <c r="A142" s="2">
        <v>141</v>
      </c>
      <c r="B142" s="4" t="s">
        <v>4811</v>
      </c>
      <c r="C142" s="4" t="s">
        <v>4810</v>
      </c>
      <c r="D142" s="48" t="s">
        <v>48</v>
      </c>
      <c r="E142" s="12" t="s">
        <v>4619</v>
      </c>
      <c r="F142" s="5" t="s">
        <v>4462</v>
      </c>
      <c r="G142" s="5">
        <v>1</v>
      </c>
      <c r="H142" s="48">
        <v>13</v>
      </c>
      <c r="I142" s="5">
        <v>873</v>
      </c>
      <c r="J142" s="47" t="s">
        <v>17795</v>
      </c>
      <c r="K142" s="46" t="s">
        <v>25716</v>
      </c>
      <c r="L142" s="55">
        <f t="shared" si="18"/>
        <v>7</v>
      </c>
      <c r="M142" s="55">
        <f t="shared" si="19"/>
        <v>10</v>
      </c>
      <c r="N142" s="55" t="str">
        <f t="shared" si="20"/>
        <v>1893</v>
      </c>
      <c r="O142" s="55" t="str">
        <f t="shared" si="21"/>
        <v>August</v>
      </c>
      <c r="P142" s="55">
        <f t="shared" si="22"/>
        <v>8</v>
      </c>
      <c r="Q142" s="55" t="str">
        <f t="shared" si="23"/>
        <v>25</v>
      </c>
      <c r="R142" s="2" t="str">
        <f t="shared" si="24"/>
        <v>&lt;a href="set03\gc\gc_january_1893_to_december_1895\marriages\hazard,_randall_c_and_nellie_newberry_wedding_august_25,_1893_p1_gc.pdf"&gt;Hazard, Randall C&lt;/a&gt;</v>
      </c>
      <c r="S142" s="2">
        <f t="shared" si="25"/>
        <v>155</v>
      </c>
      <c r="T142" s="2">
        <f t="shared" si="26"/>
        <v>71</v>
      </c>
    </row>
    <row r="143" spans="1:20" x14ac:dyDescent="0.25">
      <c r="A143" s="2">
        <v>142</v>
      </c>
      <c r="B143" s="4" t="s">
        <v>4734</v>
      </c>
      <c r="C143" s="4" t="s">
        <v>4735</v>
      </c>
      <c r="D143" s="48" t="s">
        <v>6</v>
      </c>
      <c r="E143" s="12" t="s">
        <v>4736</v>
      </c>
      <c r="F143" s="5" t="s">
        <v>4462</v>
      </c>
      <c r="G143" s="5">
        <v>1</v>
      </c>
      <c r="H143" s="48">
        <v>13</v>
      </c>
      <c r="I143" s="5">
        <v>835</v>
      </c>
      <c r="J143" s="47" t="s">
        <v>17757</v>
      </c>
      <c r="K143" s="46" t="s">
        <v>25716</v>
      </c>
      <c r="L143" s="55">
        <f t="shared" si="18"/>
        <v>10</v>
      </c>
      <c r="M143" s="55">
        <f t="shared" si="19"/>
        <v>13</v>
      </c>
      <c r="N143" s="55" t="str">
        <f t="shared" si="20"/>
        <v>1893</v>
      </c>
      <c r="O143" s="55" t="str">
        <f t="shared" si="21"/>
        <v>September</v>
      </c>
      <c r="P143" s="55">
        <f t="shared" si="22"/>
        <v>9</v>
      </c>
      <c r="Q143" s="55" t="str">
        <f t="shared" si="23"/>
        <v>15</v>
      </c>
      <c r="R143" s="2" t="str">
        <f t="shared" si="24"/>
        <v>&lt;a href="set03\gc\gc_january_1893_to_december_1895\marriages\allen,_charles_and_emma_loomis_marriage_september_15,_1893_p1_gc.pdf"&gt;Allen, Charles&lt;/a&gt;</v>
      </c>
      <c r="S143" s="2">
        <f t="shared" si="25"/>
        <v>149</v>
      </c>
      <c r="T143" s="2">
        <f t="shared" si="26"/>
        <v>68</v>
      </c>
    </row>
    <row r="144" spans="1:20" x14ac:dyDescent="0.25">
      <c r="A144" s="2">
        <v>143</v>
      </c>
      <c r="B144" s="4" t="s">
        <v>4785</v>
      </c>
      <c r="C144" s="4" t="s">
        <v>4786</v>
      </c>
      <c r="D144" s="48" t="s">
        <v>6</v>
      </c>
      <c r="E144" s="12" t="s">
        <v>4787</v>
      </c>
      <c r="F144" s="5" t="s">
        <v>4462</v>
      </c>
      <c r="G144" s="5">
        <v>1</v>
      </c>
      <c r="H144" s="48">
        <v>13</v>
      </c>
      <c r="I144" s="5">
        <v>859</v>
      </c>
      <c r="J144" s="47" t="s">
        <v>17781</v>
      </c>
      <c r="K144" s="46" t="s">
        <v>25716</v>
      </c>
      <c r="L144" s="55">
        <f t="shared" si="18"/>
        <v>10</v>
      </c>
      <c r="M144" s="55">
        <f t="shared" si="19"/>
        <v>13</v>
      </c>
      <c r="N144" s="55" t="str">
        <f t="shared" si="20"/>
        <v>1893</v>
      </c>
      <c r="O144" s="55" t="str">
        <f t="shared" si="21"/>
        <v>September</v>
      </c>
      <c r="P144" s="55">
        <f t="shared" si="22"/>
        <v>9</v>
      </c>
      <c r="Q144" s="55" t="str">
        <f t="shared" si="23"/>
        <v>29</v>
      </c>
      <c r="R144" s="2" t="str">
        <f t="shared" si="24"/>
        <v>&lt;a href="set03\gc\gc_january_1893_to_december_1895\marriages\gouldthrite,_frank_slocum_and_avaleene_fairchild_mcdonald_marriage_september_29,_1893_p1_gc.pdf"&gt;Gouldthrite, Frank Slocum&lt;/a&gt;</v>
      </c>
      <c r="S144" s="2">
        <f t="shared" si="25"/>
        <v>187</v>
      </c>
      <c r="T144" s="2">
        <f t="shared" si="26"/>
        <v>95</v>
      </c>
    </row>
    <row r="145" spans="1:20" x14ac:dyDescent="0.25">
      <c r="A145" s="2">
        <v>144</v>
      </c>
      <c r="B145" s="4" t="s">
        <v>4788</v>
      </c>
      <c r="C145" s="4" t="s">
        <v>4789</v>
      </c>
      <c r="D145" s="48" t="s">
        <v>48</v>
      </c>
      <c r="E145" s="12" t="s">
        <v>4787</v>
      </c>
      <c r="F145" s="5" t="s">
        <v>4462</v>
      </c>
      <c r="G145" s="5">
        <v>1</v>
      </c>
      <c r="H145" s="48">
        <v>13</v>
      </c>
      <c r="I145" s="5">
        <v>860</v>
      </c>
      <c r="J145" s="47" t="s">
        <v>17782</v>
      </c>
      <c r="K145" s="46" t="s">
        <v>25716</v>
      </c>
      <c r="L145" s="55">
        <f t="shared" si="18"/>
        <v>10</v>
      </c>
      <c r="M145" s="55">
        <f t="shared" si="19"/>
        <v>13</v>
      </c>
      <c r="N145" s="55" t="str">
        <f t="shared" si="20"/>
        <v>1893</v>
      </c>
      <c r="O145" s="55" t="str">
        <f t="shared" si="21"/>
        <v>September</v>
      </c>
      <c r="P145" s="55">
        <f t="shared" si="22"/>
        <v>9</v>
      </c>
      <c r="Q145" s="55" t="str">
        <f t="shared" si="23"/>
        <v>29</v>
      </c>
      <c r="R145" s="2" t="str">
        <f t="shared" si="24"/>
        <v>&lt;a href="set03\gc\gc_january_1893_to_december_1895\marriages\guest,_edward_and_cora_fiero_wedding_september_29,_1893_p1_gc.pdf"&gt;Guest, Edward&lt;/a&gt;</v>
      </c>
      <c r="S145" s="2">
        <f t="shared" si="25"/>
        <v>145</v>
      </c>
      <c r="T145" s="2">
        <f t="shared" si="26"/>
        <v>65</v>
      </c>
    </row>
    <row r="146" spans="1:20" x14ac:dyDescent="0.25">
      <c r="A146" s="2">
        <v>145</v>
      </c>
      <c r="B146" s="4" t="s">
        <v>4807</v>
      </c>
      <c r="C146" s="4" t="s">
        <v>4808</v>
      </c>
      <c r="D146" s="48" t="s">
        <v>1256</v>
      </c>
      <c r="E146" s="12" t="s">
        <v>4787</v>
      </c>
      <c r="F146" s="5" t="s">
        <v>4462</v>
      </c>
      <c r="G146" s="5">
        <v>1</v>
      </c>
      <c r="H146" s="48">
        <v>13</v>
      </c>
      <c r="I146" s="5">
        <v>870</v>
      </c>
      <c r="J146" s="47" t="s">
        <v>17792</v>
      </c>
      <c r="K146" s="46" t="s">
        <v>25716</v>
      </c>
      <c r="L146" s="55">
        <f t="shared" si="18"/>
        <v>10</v>
      </c>
      <c r="M146" s="55">
        <f t="shared" si="19"/>
        <v>13</v>
      </c>
      <c r="N146" s="55" t="str">
        <f t="shared" si="20"/>
        <v>1893</v>
      </c>
      <c r="O146" s="55" t="str">
        <f t="shared" si="21"/>
        <v>September</v>
      </c>
      <c r="P146" s="55">
        <f t="shared" si="22"/>
        <v>9</v>
      </c>
      <c r="Q146" s="55" t="str">
        <f t="shared" si="23"/>
        <v>29</v>
      </c>
      <c r="R146" s="2" t="str">
        <f t="shared" si="24"/>
        <v>&lt;a href="set03\gc\gc_january_1893_to_december_1895\marriages\hazard,_byron_and_martha_arneson_marriage_announcement_september_29,_1893_p1_gc.pdf"&gt;Hazard, Byron&lt;/a&gt;</v>
      </c>
      <c r="S146" s="2">
        <f t="shared" si="25"/>
        <v>163</v>
      </c>
      <c r="T146" s="2">
        <f t="shared" si="26"/>
        <v>83</v>
      </c>
    </row>
    <row r="147" spans="1:20" x14ac:dyDescent="0.25">
      <c r="A147" s="2">
        <v>146</v>
      </c>
      <c r="B147" s="4" t="s">
        <v>4783</v>
      </c>
      <c r="C147" s="4" t="s">
        <v>4784</v>
      </c>
      <c r="D147" s="48" t="s">
        <v>6</v>
      </c>
      <c r="E147" s="12" t="s">
        <v>4614</v>
      </c>
      <c r="F147" s="5" t="s">
        <v>4462</v>
      </c>
      <c r="G147" s="5">
        <v>1</v>
      </c>
      <c r="H147" s="48">
        <v>13</v>
      </c>
      <c r="I147" s="5">
        <v>858</v>
      </c>
      <c r="J147" s="47" t="s">
        <v>17780</v>
      </c>
      <c r="K147" s="46" t="s">
        <v>25716</v>
      </c>
      <c r="L147" s="55">
        <f t="shared" si="18"/>
        <v>8</v>
      </c>
      <c r="M147" s="55">
        <f t="shared" si="19"/>
        <v>11</v>
      </c>
      <c r="N147" s="55" t="str">
        <f t="shared" si="20"/>
        <v>1893</v>
      </c>
      <c r="O147" s="55" t="str">
        <f t="shared" si="21"/>
        <v>October</v>
      </c>
      <c r="P147" s="55">
        <f t="shared" si="22"/>
        <v>10</v>
      </c>
      <c r="Q147" s="55" t="str">
        <f t="shared" si="23"/>
        <v>13</v>
      </c>
      <c r="R147" s="2" t="str">
        <f t="shared" si="24"/>
        <v>&lt;a href="set03\gc\gc_january_1893_to_december_1895\marriages\flick,_leonard_and_lottie_howden_marriage_october_13,_1893_p1_gc.pdf"&gt;Flick, Leonard&lt;/a&gt;</v>
      </c>
      <c r="S147" s="2">
        <f t="shared" si="25"/>
        <v>149</v>
      </c>
      <c r="T147" s="2">
        <f t="shared" si="26"/>
        <v>68</v>
      </c>
    </row>
    <row r="148" spans="1:20" x14ac:dyDescent="0.25">
      <c r="A148" s="2">
        <v>147</v>
      </c>
      <c r="B148" s="4" t="s">
        <v>4807</v>
      </c>
      <c r="C148" s="4" t="s">
        <v>4808</v>
      </c>
      <c r="D148" s="48" t="s">
        <v>48</v>
      </c>
      <c r="E148" s="12" t="s">
        <v>4600</v>
      </c>
      <c r="F148" s="5" t="s">
        <v>4462</v>
      </c>
      <c r="G148" s="5">
        <v>1</v>
      </c>
      <c r="H148" s="48">
        <v>13</v>
      </c>
      <c r="I148" s="5">
        <v>871</v>
      </c>
      <c r="J148" s="47" t="s">
        <v>17793</v>
      </c>
      <c r="K148" s="46" t="s">
        <v>25716</v>
      </c>
      <c r="L148" s="55">
        <f t="shared" si="18"/>
        <v>8</v>
      </c>
      <c r="M148" s="55">
        <f t="shared" si="19"/>
        <v>10</v>
      </c>
      <c r="N148" s="55" t="str">
        <f t="shared" si="20"/>
        <v>1893</v>
      </c>
      <c r="O148" s="55" t="str">
        <f t="shared" si="21"/>
        <v>October</v>
      </c>
      <c r="P148" s="55">
        <f t="shared" si="22"/>
        <v>10</v>
      </c>
      <c r="Q148" s="55" t="str">
        <f t="shared" si="23"/>
        <v xml:space="preserve"> 6</v>
      </c>
      <c r="R148" s="2" t="str">
        <f t="shared" si="24"/>
        <v>&lt;a href="set03\gc\gc_january_1893_to_december_1895\marriages\hazard,_byron_and_martha_arneson_wedding_october_6,_1893_p1_gc.pdf"&gt;Hazard, Byron&lt;/a&gt;</v>
      </c>
      <c r="S148" s="2">
        <f t="shared" si="25"/>
        <v>146</v>
      </c>
      <c r="T148" s="2">
        <f t="shared" si="26"/>
        <v>66</v>
      </c>
    </row>
    <row r="149" spans="1:20" x14ac:dyDescent="0.25">
      <c r="A149" s="2">
        <v>148</v>
      </c>
      <c r="B149" s="4" t="s">
        <v>2133</v>
      </c>
      <c r="C149" s="4" t="s">
        <v>4840</v>
      </c>
      <c r="D149" s="48" t="s">
        <v>48</v>
      </c>
      <c r="E149" s="12" t="s">
        <v>4600</v>
      </c>
      <c r="F149" s="5" t="s">
        <v>4462</v>
      </c>
      <c r="G149" s="5">
        <v>1</v>
      </c>
      <c r="H149" s="48">
        <v>13</v>
      </c>
      <c r="I149" s="5">
        <v>889</v>
      </c>
      <c r="J149" s="47" t="s">
        <v>17810</v>
      </c>
      <c r="K149" s="46" t="s">
        <v>25716</v>
      </c>
      <c r="L149" s="55">
        <f t="shared" si="18"/>
        <v>8</v>
      </c>
      <c r="M149" s="55">
        <f t="shared" si="19"/>
        <v>10</v>
      </c>
      <c r="N149" s="55" t="str">
        <f t="shared" si="20"/>
        <v>1893</v>
      </c>
      <c r="O149" s="55" t="str">
        <f t="shared" si="21"/>
        <v>October</v>
      </c>
      <c r="P149" s="55">
        <f t="shared" si="22"/>
        <v>10</v>
      </c>
      <c r="Q149" s="55" t="str">
        <f t="shared" si="23"/>
        <v xml:space="preserve"> 6</v>
      </c>
      <c r="R149" s="2" t="str">
        <f t="shared" si="24"/>
        <v>&lt;a href="set03\gc\gc_january_1893_to_december_1895\marriages\mcmahon,_thomas_j_and_mary_moorhouse_wedding_october_6,_1893_p1_gc.pdf"&gt;McMahon, Thomas J&lt;/a&gt;</v>
      </c>
      <c r="S149" s="2">
        <f t="shared" si="25"/>
        <v>154</v>
      </c>
      <c r="T149" s="2">
        <f t="shared" si="26"/>
        <v>70</v>
      </c>
    </row>
    <row r="150" spans="1:20" x14ac:dyDescent="0.25">
      <c r="A150" s="2">
        <v>149</v>
      </c>
      <c r="B150" s="4" t="s">
        <v>4754</v>
      </c>
      <c r="C150" s="4" t="s">
        <v>4755</v>
      </c>
      <c r="D150" s="48" t="s">
        <v>6</v>
      </c>
      <c r="E150" s="12" t="s">
        <v>4651</v>
      </c>
      <c r="F150" s="5" t="s">
        <v>4462</v>
      </c>
      <c r="G150" s="5">
        <v>1</v>
      </c>
      <c r="H150" s="48">
        <v>13</v>
      </c>
      <c r="I150" s="5">
        <v>844</v>
      </c>
      <c r="J150" s="47" t="s">
        <v>17766</v>
      </c>
      <c r="K150" s="46" t="s">
        <v>25716</v>
      </c>
      <c r="L150" s="55">
        <f t="shared" si="18"/>
        <v>9</v>
      </c>
      <c r="M150" s="55">
        <f t="shared" si="19"/>
        <v>12</v>
      </c>
      <c r="N150" s="55" t="str">
        <f t="shared" si="20"/>
        <v>1893</v>
      </c>
      <c r="O150" s="55" t="str">
        <f t="shared" si="21"/>
        <v>November</v>
      </c>
      <c r="P150" s="55">
        <f t="shared" si="22"/>
        <v>11</v>
      </c>
      <c r="Q150" s="55" t="str">
        <f t="shared" si="23"/>
        <v>10</v>
      </c>
      <c r="R150" s="2" t="str">
        <f t="shared" si="24"/>
        <v>&lt;a href="set03\gc\gc_january_1893_to_december_1895\marriages\brown,_fred_a_and_mary_e_atchison_marriage_november_10,_1893_p1_gc.pdf"&gt;Brown, Fred A&lt;/a&gt;</v>
      </c>
      <c r="S150" s="2">
        <f t="shared" si="25"/>
        <v>150</v>
      </c>
      <c r="T150" s="2">
        <f t="shared" si="26"/>
        <v>70</v>
      </c>
    </row>
    <row r="151" spans="1:20" x14ac:dyDescent="0.25">
      <c r="A151" s="2">
        <v>150</v>
      </c>
      <c r="B151" s="4" t="s">
        <v>4843</v>
      </c>
      <c r="C151" s="4" t="s">
        <v>4844</v>
      </c>
      <c r="D151" s="48" t="s">
        <v>6</v>
      </c>
      <c r="E151" s="12" t="s">
        <v>4651</v>
      </c>
      <c r="F151" s="5" t="s">
        <v>4462</v>
      </c>
      <c r="G151" s="5">
        <v>1</v>
      </c>
      <c r="H151" s="48">
        <v>13</v>
      </c>
      <c r="I151" s="5">
        <v>891</v>
      </c>
      <c r="J151" s="47" t="s">
        <v>17812</v>
      </c>
      <c r="K151" s="46" t="s">
        <v>25716</v>
      </c>
      <c r="L151" s="55">
        <f t="shared" si="18"/>
        <v>9</v>
      </c>
      <c r="M151" s="55">
        <f t="shared" si="19"/>
        <v>12</v>
      </c>
      <c r="N151" s="55" t="str">
        <f t="shared" si="20"/>
        <v>1893</v>
      </c>
      <c r="O151" s="55" t="str">
        <f t="shared" si="21"/>
        <v>November</v>
      </c>
      <c r="P151" s="55">
        <f t="shared" si="22"/>
        <v>11</v>
      </c>
      <c r="Q151" s="55" t="str">
        <f t="shared" si="23"/>
        <v>10</v>
      </c>
      <c r="R151" s="2" t="str">
        <f t="shared" si="24"/>
        <v>&lt;a href="set03\gc\gc_january_1893_to_december_1895\marriages\midstokke,_ole_o_and_brita_hansine_pederson_marriage_november_10,_1893_p1_gc.pdf"&gt;Midstokke, Ole O&lt;/a&gt;</v>
      </c>
      <c r="S151" s="2">
        <f t="shared" si="25"/>
        <v>163</v>
      </c>
      <c r="T151" s="2">
        <f t="shared" si="26"/>
        <v>80</v>
      </c>
    </row>
    <row r="152" spans="1:20" x14ac:dyDescent="0.25">
      <c r="A152" s="2">
        <v>151</v>
      </c>
      <c r="B152" s="4" t="s">
        <v>4888</v>
      </c>
      <c r="C152" s="4" t="s">
        <v>4889</v>
      </c>
      <c r="D152" s="48" t="s">
        <v>6</v>
      </c>
      <c r="E152" s="12" t="s">
        <v>4651</v>
      </c>
      <c r="F152" s="5" t="s">
        <v>4462</v>
      </c>
      <c r="G152" s="5">
        <v>1</v>
      </c>
      <c r="H152" s="48">
        <v>13</v>
      </c>
      <c r="I152" s="5">
        <v>911</v>
      </c>
      <c r="J152" s="47" t="s">
        <v>17833</v>
      </c>
      <c r="K152" s="46" t="s">
        <v>25716</v>
      </c>
      <c r="L152" s="55">
        <f t="shared" si="18"/>
        <v>9</v>
      </c>
      <c r="M152" s="55">
        <f t="shared" si="19"/>
        <v>12</v>
      </c>
      <c r="N152" s="55" t="str">
        <f t="shared" si="20"/>
        <v>1893</v>
      </c>
      <c r="O152" s="55" t="str">
        <f t="shared" si="21"/>
        <v>November</v>
      </c>
      <c r="P152" s="55">
        <f t="shared" si="22"/>
        <v>11</v>
      </c>
      <c r="Q152" s="55" t="str">
        <f t="shared" si="23"/>
        <v>10</v>
      </c>
      <c r="R152" s="2" t="str">
        <f t="shared" si="24"/>
        <v>&lt;a href="set03\gc\gc_january_1893_to_december_1895\marriages\serus,_oscar_william_and_emma_murrell_marriage_november_10,_1893_p1_gc.pdf"&gt;Serus, Oscar William&lt;/a&gt;</v>
      </c>
      <c r="S152" s="2">
        <f t="shared" si="25"/>
        <v>161</v>
      </c>
      <c r="T152" s="2">
        <f t="shared" si="26"/>
        <v>74</v>
      </c>
    </row>
    <row r="153" spans="1:20" x14ac:dyDescent="0.25">
      <c r="A153" s="2">
        <v>152</v>
      </c>
      <c r="B153" s="4" t="s">
        <v>4901</v>
      </c>
      <c r="C153" s="4" t="s">
        <v>4902</v>
      </c>
      <c r="D153" s="48" t="s">
        <v>6</v>
      </c>
      <c r="E153" s="12" t="s">
        <v>4903</v>
      </c>
      <c r="F153" s="5" t="s">
        <v>4462</v>
      </c>
      <c r="G153" s="5">
        <v>1</v>
      </c>
      <c r="H153" s="48">
        <v>13</v>
      </c>
      <c r="I153" s="5">
        <v>918</v>
      </c>
      <c r="J153" s="47" t="s">
        <v>17839</v>
      </c>
      <c r="K153" s="46" t="s">
        <v>25716</v>
      </c>
      <c r="L153" s="55">
        <f t="shared" si="18"/>
        <v>9</v>
      </c>
      <c r="M153" s="55">
        <f t="shared" si="19"/>
        <v>12</v>
      </c>
      <c r="N153" s="55" t="str">
        <f t="shared" si="20"/>
        <v>1893</v>
      </c>
      <c r="O153" s="55" t="str">
        <f t="shared" si="21"/>
        <v>November</v>
      </c>
      <c r="P153" s="55">
        <f t="shared" si="22"/>
        <v>11</v>
      </c>
      <c r="Q153" s="55" t="str">
        <f t="shared" si="23"/>
        <v>24</v>
      </c>
      <c r="R153" s="2" t="str">
        <f t="shared" si="24"/>
        <v>&lt;a href="set03\gc\gc_january_1893_to_december_1895\marriages\sund,_ingebrigin_m_and_mina_b_aspelund_marriage_november_24,_1893_p1_gc.pdf"&gt;Sund, Ingebrigin M&lt;/a&gt;</v>
      </c>
      <c r="S153" s="2">
        <f t="shared" si="25"/>
        <v>160</v>
      </c>
      <c r="T153" s="2">
        <f t="shared" si="26"/>
        <v>75</v>
      </c>
    </row>
    <row r="154" spans="1:20" x14ac:dyDescent="0.25">
      <c r="A154" s="2">
        <v>153</v>
      </c>
      <c r="B154" s="4" t="s">
        <v>4870</v>
      </c>
      <c r="C154" s="4" t="s">
        <v>4871</v>
      </c>
      <c r="D154" s="48" t="s">
        <v>6</v>
      </c>
      <c r="E154" s="12" t="s">
        <v>4872</v>
      </c>
      <c r="F154" s="5" t="s">
        <v>4462</v>
      </c>
      <c r="G154" s="5">
        <v>1</v>
      </c>
      <c r="H154" s="48">
        <v>13</v>
      </c>
      <c r="I154" s="5">
        <v>902</v>
      </c>
      <c r="J154" s="47" t="s">
        <v>17824</v>
      </c>
      <c r="K154" s="46" t="s">
        <v>25716</v>
      </c>
      <c r="L154" s="55">
        <f t="shared" si="18"/>
        <v>9</v>
      </c>
      <c r="M154" s="55">
        <f t="shared" si="19"/>
        <v>11</v>
      </c>
      <c r="N154" s="55" t="str">
        <f t="shared" si="20"/>
        <v>1893</v>
      </c>
      <c r="O154" s="55" t="str">
        <f t="shared" si="21"/>
        <v>November</v>
      </c>
      <c r="P154" s="55">
        <f t="shared" si="22"/>
        <v>11</v>
      </c>
      <c r="Q154" s="55" t="str">
        <f t="shared" si="23"/>
        <v xml:space="preserve"> 3</v>
      </c>
      <c r="R154" s="2" t="str">
        <f t="shared" si="24"/>
        <v>&lt;a href="set03\gc\gc_january_1893_to_december_1895\marriages\pederson,_nils_and_ingeborg_marie_wold_marriage_november_3,_1893_p1_gc.pdf"&gt;Pederson, Nils&lt;/a&gt;</v>
      </c>
      <c r="S154" s="2">
        <f t="shared" si="25"/>
        <v>155</v>
      </c>
      <c r="T154" s="2">
        <f t="shared" si="26"/>
        <v>74</v>
      </c>
    </row>
    <row r="155" spans="1:20" x14ac:dyDescent="0.25">
      <c r="A155" s="2">
        <v>154</v>
      </c>
      <c r="B155" s="4" t="s">
        <v>4819</v>
      </c>
      <c r="C155" s="4" t="s">
        <v>4820</v>
      </c>
      <c r="D155" s="48" t="s">
        <v>6</v>
      </c>
      <c r="E155" s="12" t="s">
        <v>4714</v>
      </c>
      <c r="F155" s="5" t="s">
        <v>4462</v>
      </c>
      <c r="G155" s="5">
        <v>1</v>
      </c>
      <c r="H155" s="48">
        <v>13</v>
      </c>
      <c r="I155" s="5">
        <v>877</v>
      </c>
      <c r="J155" s="47" t="s">
        <v>17799</v>
      </c>
      <c r="K155" s="46" t="s">
        <v>25716</v>
      </c>
      <c r="L155" s="55">
        <f t="shared" si="18"/>
        <v>9</v>
      </c>
      <c r="M155" s="55">
        <f t="shared" si="19"/>
        <v>12</v>
      </c>
      <c r="N155" s="55" t="str">
        <f t="shared" si="20"/>
        <v>1893</v>
      </c>
      <c r="O155" s="55" t="str">
        <f t="shared" si="21"/>
        <v>December</v>
      </c>
      <c r="P155" s="55">
        <f t="shared" si="22"/>
        <v>12</v>
      </c>
      <c r="Q155" s="55" t="str">
        <f t="shared" si="23"/>
        <v>22</v>
      </c>
      <c r="R155" s="2" t="str">
        <f t="shared" si="24"/>
        <v>&lt;a href="set03\gc\gc_january_1893_to_december_1895\marriages\horn,_evan_j_and_emelia_lucht_marriage_december_22,_1893_p1_gc.pdf"&gt;Horn, Evan J&lt;/a&gt;</v>
      </c>
      <c r="S155" s="2">
        <f t="shared" si="25"/>
        <v>145</v>
      </c>
      <c r="T155" s="2">
        <f t="shared" si="26"/>
        <v>66</v>
      </c>
    </row>
    <row r="156" spans="1:20" x14ac:dyDescent="0.25">
      <c r="A156" s="2">
        <v>155</v>
      </c>
      <c r="B156" s="4" t="s">
        <v>4737</v>
      </c>
      <c r="C156" s="4" t="s">
        <v>4738</v>
      </c>
      <c r="D156" s="48" t="s">
        <v>6</v>
      </c>
      <c r="E156" s="12" t="s">
        <v>4739</v>
      </c>
      <c r="F156" s="5" t="s">
        <v>4462</v>
      </c>
      <c r="G156" s="5">
        <v>1</v>
      </c>
      <c r="H156" s="48">
        <v>13</v>
      </c>
      <c r="I156" s="5">
        <v>836</v>
      </c>
      <c r="J156" s="47" t="s">
        <v>17758</v>
      </c>
      <c r="K156" s="46" t="s">
        <v>25716</v>
      </c>
      <c r="L156" s="55">
        <f t="shared" si="18"/>
        <v>9</v>
      </c>
      <c r="M156" s="55">
        <f t="shared" si="19"/>
        <v>12</v>
      </c>
      <c r="N156" s="55" t="str">
        <f t="shared" si="20"/>
        <v>1893</v>
      </c>
      <c r="O156" s="55" t="str">
        <f t="shared" si="21"/>
        <v>December</v>
      </c>
      <c r="P156" s="55">
        <f t="shared" si="22"/>
        <v>12</v>
      </c>
      <c r="Q156" s="55" t="str">
        <f t="shared" si="23"/>
        <v>29</v>
      </c>
      <c r="R156" s="2" t="str">
        <f t="shared" si="24"/>
        <v>&lt;a href="set03\gc\gc_january_1893_to_december_1895\marriages\amundsen,_emil_and_martha_h_urness_marriage_december_29,_1893_p1_gc.pdf"&gt;Amundsen, Emil&lt;/a&gt;</v>
      </c>
      <c r="S156" s="2">
        <f t="shared" si="25"/>
        <v>152</v>
      </c>
      <c r="T156" s="2">
        <f t="shared" si="26"/>
        <v>71</v>
      </c>
    </row>
    <row r="157" spans="1:20" x14ac:dyDescent="0.25">
      <c r="A157" s="2">
        <v>156</v>
      </c>
      <c r="B157" s="4" t="s">
        <v>4791</v>
      </c>
      <c r="C157" s="4" t="s">
        <v>4792</v>
      </c>
      <c r="D157" s="48" t="s">
        <v>6</v>
      </c>
      <c r="E157" s="12" t="s">
        <v>4739</v>
      </c>
      <c r="F157" s="5" t="s">
        <v>4462</v>
      </c>
      <c r="G157" s="5">
        <v>1</v>
      </c>
      <c r="H157" s="48">
        <v>13</v>
      </c>
      <c r="I157" s="5">
        <v>862</v>
      </c>
      <c r="J157" s="47" t="s">
        <v>17784</v>
      </c>
      <c r="K157" s="46" t="s">
        <v>25716</v>
      </c>
      <c r="L157" s="55">
        <f t="shared" si="18"/>
        <v>9</v>
      </c>
      <c r="M157" s="55">
        <f t="shared" si="19"/>
        <v>12</v>
      </c>
      <c r="N157" s="55" t="str">
        <f t="shared" si="20"/>
        <v>1893</v>
      </c>
      <c r="O157" s="55" t="str">
        <f t="shared" si="21"/>
        <v>December</v>
      </c>
      <c r="P157" s="55">
        <f t="shared" si="22"/>
        <v>12</v>
      </c>
      <c r="Q157" s="55" t="str">
        <f t="shared" si="23"/>
        <v>29</v>
      </c>
      <c r="R157" s="2" t="str">
        <f t="shared" si="24"/>
        <v>&lt;a href="set03\gc\gc_january_1893_to_december_1895\marriages\gunderson,_petter_and_annie_o_groff_marriage_december_29,_1893_p1_gc.pdf"&gt;Gunderson, Petter&lt;/a&gt;</v>
      </c>
      <c r="S157" s="2">
        <f t="shared" si="25"/>
        <v>156</v>
      </c>
      <c r="T157" s="2">
        <f t="shared" si="26"/>
        <v>72</v>
      </c>
    </row>
    <row r="158" spans="1:20" x14ac:dyDescent="0.25">
      <c r="A158" s="2">
        <v>157</v>
      </c>
      <c r="B158" s="4" t="s">
        <v>4845</v>
      </c>
      <c r="C158" s="4" t="s">
        <v>4846</v>
      </c>
      <c r="D158" s="48" t="s">
        <v>6</v>
      </c>
      <c r="E158" s="12" t="s">
        <v>4739</v>
      </c>
      <c r="F158" s="5" t="s">
        <v>4462</v>
      </c>
      <c r="G158" s="5">
        <v>1</v>
      </c>
      <c r="H158" s="48">
        <v>13</v>
      </c>
      <c r="I158" s="5">
        <v>892</v>
      </c>
      <c r="J158" s="47" t="s">
        <v>17813</v>
      </c>
      <c r="K158" s="46" t="s">
        <v>25716</v>
      </c>
      <c r="L158" s="55">
        <f t="shared" si="18"/>
        <v>9</v>
      </c>
      <c r="M158" s="55">
        <f t="shared" si="19"/>
        <v>12</v>
      </c>
      <c r="N158" s="55" t="str">
        <f t="shared" si="20"/>
        <v>1893</v>
      </c>
      <c r="O158" s="55" t="str">
        <f t="shared" si="21"/>
        <v>December</v>
      </c>
      <c r="P158" s="55">
        <f t="shared" si="22"/>
        <v>12</v>
      </c>
      <c r="Q158" s="55" t="str">
        <f t="shared" si="23"/>
        <v>29</v>
      </c>
      <c r="R158" s="2" t="str">
        <f t="shared" si="24"/>
        <v>&lt;a href="set03\gc\gc_january_1893_to_december_1895\marriages\miller,_joseph_and_nellie_simpson_marriage_december_29,_1893_p1_gc.pdf"&gt;Miller, Joseph&lt;/a&gt;</v>
      </c>
      <c r="S158" s="2">
        <f t="shared" si="25"/>
        <v>151</v>
      </c>
      <c r="T158" s="2">
        <f t="shared" si="26"/>
        <v>70</v>
      </c>
    </row>
    <row r="159" spans="1:20" x14ac:dyDescent="0.25">
      <c r="A159" s="2">
        <v>158</v>
      </c>
      <c r="B159" s="4" t="s">
        <v>4861</v>
      </c>
      <c r="C159" s="4" t="s">
        <v>4862</v>
      </c>
      <c r="D159" s="48" t="s">
        <v>6</v>
      </c>
      <c r="E159" s="12" t="s">
        <v>4739</v>
      </c>
      <c r="F159" s="5" t="s">
        <v>4462</v>
      </c>
      <c r="G159" s="5">
        <v>1</v>
      </c>
      <c r="H159" s="48">
        <v>13</v>
      </c>
      <c r="I159" s="5">
        <v>898</v>
      </c>
      <c r="J159" s="47" t="s">
        <v>17820</v>
      </c>
      <c r="K159" s="46" t="s">
        <v>25716</v>
      </c>
      <c r="L159" s="55">
        <f t="shared" si="18"/>
        <v>9</v>
      </c>
      <c r="M159" s="55">
        <f t="shared" si="19"/>
        <v>12</v>
      </c>
      <c r="N159" s="55" t="str">
        <f t="shared" si="20"/>
        <v>1893</v>
      </c>
      <c r="O159" s="55" t="str">
        <f t="shared" si="21"/>
        <v>December</v>
      </c>
      <c r="P159" s="55">
        <f t="shared" si="22"/>
        <v>12</v>
      </c>
      <c r="Q159" s="55" t="str">
        <f t="shared" si="23"/>
        <v>29</v>
      </c>
      <c r="R159" s="2" t="str">
        <f t="shared" si="24"/>
        <v>&lt;a href="set03\gc\gc_january_1893_to_december_1895\marriages\olsen,_nils_and_ida_christine_ingerberg_forsberg_marriage_december_29,_1893_p1_gc.pdf"&gt;Olsen, Nils&lt;/a&gt;</v>
      </c>
      <c r="S159" s="2">
        <f t="shared" si="25"/>
        <v>163</v>
      </c>
      <c r="T159" s="2">
        <f t="shared" si="26"/>
        <v>85</v>
      </c>
    </row>
    <row r="160" spans="1:20" x14ac:dyDescent="0.25">
      <c r="A160" s="2">
        <v>159</v>
      </c>
      <c r="B160" s="4" t="s">
        <v>4769</v>
      </c>
      <c r="C160" s="4" t="s">
        <v>4770</v>
      </c>
      <c r="D160" s="48" t="s">
        <v>6</v>
      </c>
      <c r="E160" s="12" t="s">
        <v>4771</v>
      </c>
      <c r="F160" s="5" t="s">
        <v>4462</v>
      </c>
      <c r="G160" s="5">
        <v>5</v>
      </c>
      <c r="H160" s="48">
        <v>13</v>
      </c>
      <c r="I160" s="5">
        <v>851</v>
      </c>
      <c r="J160" s="47" t="s">
        <v>17773</v>
      </c>
      <c r="K160" s="46" t="s">
        <v>25716</v>
      </c>
      <c r="L160" s="55">
        <f t="shared" si="18"/>
        <v>9</v>
      </c>
      <c r="M160" s="55">
        <f t="shared" si="19"/>
        <v>11</v>
      </c>
      <c r="N160" s="55" t="str">
        <f t="shared" si="20"/>
        <v>1893</v>
      </c>
      <c r="O160" s="55" t="str">
        <f t="shared" si="21"/>
        <v>December</v>
      </c>
      <c r="P160" s="55">
        <f t="shared" si="22"/>
        <v>12</v>
      </c>
      <c r="Q160" s="55" t="str">
        <f t="shared" si="23"/>
        <v xml:space="preserve"> 8</v>
      </c>
      <c r="R160" s="2" t="str">
        <f t="shared" si="24"/>
        <v>&lt;a href="set03\gc\gc_january_1893_to_december_1895\marriages\danielson,_johanne_and_ingrid_dahlin_marriage_december_8,_1893_p5_gc.pdf"&gt;Danielson, Johanne&lt;/a&gt;</v>
      </c>
      <c r="S160" s="2">
        <f t="shared" si="25"/>
        <v>157</v>
      </c>
      <c r="T160" s="2">
        <f t="shared" si="26"/>
        <v>72</v>
      </c>
    </row>
    <row r="161" spans="1:20" x14ac:dyDescent="0.25">
      <c r="A161" s="2">
        <v>160</v>
      </c>
      <c r="B161" s="4" t="s">
        <v>4833</v>
      </c>
      <c r="C161" s="4" t="s">
        <v>4834</v>
      </c>
      <c r="D161" s="48" t="s">
        <v>6</v>
      </c>
      <c r="E161" s="12" t="s">
        <v>4771</v>
      </c>
      <c r="F161" s="5" t="s">
        <v>4462</v>
      </c>
      <c r="G161" s="5">
        <v>5</v>
      </c>
      <c r="H161" s="48">
        <v>13</v>
      </c>
      <c r="I161" s="5">
        <v>886</v>
      </c>
      <c r="J161" s="47" t="s">
        <v>17807</v>
      </c>
      <c r="K161" s="46" t="s">
        <v>25716</v>
      </c>
      <c r="L161" s="55">
        <f t="shared" si="18"/>
        <v>9</v>
      </c>
      <c r="M161" s="55">
        <f t="shared" si="19"/>
        <v>11</v>
      </c>
      <c r="N161" s="55" t="str">
        <f t="shared" si="20"/>
        <v>1893</v>
      </c>
      <c r="O161" s="55" t="str">
        <f t="shared" si="21"/>
        <v>December</v>
      </c>
      <c r="P161" s="55">
        <f t="shared" si="22"/>
        <v>12</v>
      </c>
      <c r="Q161" s="55" t="str">
        <f t="shared" si="23"/>
        <v xml:space="preserve"> 8</v>
      </c>
      <c r="R161" s="2" t="str">
        <f t="shared" si="24"/>
        <v>&lt;a href="set03\gc\gc_january_1893_to_december_1895\marriages\lunde,_r_s_and_christine_wuflestad_marriage_december_8,_1893_p5_gc.pdf"&gt;Lunde, R S&lt;/a&gt;</v>
      </c>
      <c r="S161" s="2">
        <f t="shared" si="25"/>
        <v>147</v>
      </c>
      <c r="T161" s="2">
        <f t="shared" si="26"/>
        <v>70</v>
      </c>
    </row>
    <row r="162" spans="1:20" x14ac:dyDescent="0.25">
      <c r="A162" s="2">
        <v>161</v>
      </c>
      <c r="B162" s="4" t="s">
        <v>4772</v>
      </c>
      <c r="C162" s="4" t="s">
        <v>4773</v>
      </c>
      <c r="D162" s="48" t="s">
        <v>6</v>
      </c>
      <c r="E162" s="12" t="s">
        <v>4682</v>
      </c>
      <c r="F162" s="5" t="s">
        <v>4462</v>
      </c>
      <c r="G162" s="5">
        <v>1</v>
      </c>
      <c r="H162" s="48">
        <v>13</v>
      </c>
      <c r="I162" s="5">
        <v>852</v>
      </c>
      <c r="J162" s="47" t="s">
        <v>17774</v>
      </c>
      <c r="K162" s="46" t="s">
        <v>25716</v>
      </c>
      <c r="L162" s="55">
        <f t="shared" si="18"/>
        <v>8</v>
      </c>
      <c r="M162" s="55">
        <f t="shared" si="19"/>
        <v>11</v>
      </c>
      <c r="N162" s="55" t="str">
        <f t="shared" si="20"/>
        <v>1894</v>
      </c>
      <c r="O162" s="55" t="str">
        <f t="shared" si="21"/>
        <v>January</v>
      </c>
      <c r="P162" s="55">
        <f t="shared" si="22"/>
        <v>1</v>
      </c>
      <c r="Q162" s="55" t="str">
        <f t="shared" si="23"/>
        <v>12</v>
      </c>
      <c r="R162" s="2" t="str">
        <f t="shared" si="24"/>
        <v>&lt;a href="set03\gc\gc_january_1893_to_december_1895\marriages\edland,_svend_and_simenine_pederson_marriage_january_12,_1894_p1_gc.pdf"&gt;Edland, Svend&lt;/a&gt;</v>
      </c>
      <c r="S162" s="2">
        <f t="shared" si="25"/>
        <v>151</v>
      </c>
      <c r="T162" s="2">
        <f t="shared" si="26"/>
        <v>71</v>
      </c>
    </row>
    <row r="163" spans="1:20" x14ac:dyDescent="0.25">
      <c r="A163" s="2">
        <v>162</v>
      </c>
      <c r="B163" s="4" t="s">
        <v>4890</v>
      </c>
      <c r="C163" s="4" t="s">
        <v>4891</v>
      </c>
      <c r="D163" s="48" t="s">
        <v>6</v>
      </c>
      <c r="E163" s="12" t="s">
        <v>4682</v>
      </c>
      <c r="F163" s="5" t="s">
        <v>4462</v>
      </c>
      <c r="G163" s="5">
        <v>1</v>
      </c>
      <c r="H163" s="48">
        <v>13</v>
      </c>
      <c r="I163" s="5">
        <v>912</v>
      </c>
      <c r="J163" s="47" t="s">
        <v>17834</v>
      </c>
      <c r="K163" s="46" t="s">
        <v>25716</v>
      </c>
      <c r="L163" s="55">
        <f t="shared" si="18"/>
        <v>8</v>
      </c>
      <c r="M163" s="55">
        <f t="shared" si="19"/>
        <v>11</v>
      </c>
      <c r="N163" s="55" t="str">
        <f t="shared" si="20"/>
        <v>1894</v>
      </c>
      <c r="O163" s="55" t="str">
        <f t="shared" si="21"/>
        <v>January</v>
      </c>
      <c r="P163" s="55">
        <f t="shared" si="22"/>
        <v>1</v>
      </c>
      <c r="Q163" s="55" t="str">
        <f t="shared" si="23"/>
        <v>12</v>
      </c>
      <c r="R163" s="2" t="str">
        <f t="shared" si="24"/>
        <v>&lt;a href="set03\gc\gc_january_1893_to_december_1895\marriages\shawhime,_ole_c_and_mina_olsen_marriage_january_12,_1894_p1_gc.pdf"&gt;Shawhime, Ole C&lt;/a&gt;</v>
      </c>
      <c r="S163" s="2">
        <f t="shared" si="25"/>
        <v>148</v>
      </c>
      <c r="T163" s="2">
        <f t="shared" si="26"/>
        <v>66</v>
      </c>
    </row>
    <row r="164" spans="1:20" x14ac:dyDescent="0.25">
      <c r="A164" s="2">
        <v>163</v>
      </c>
      <c r="B164" s="4" t="s">
        <v>4838</v>
      </c>
      <c r="C164" s="4" t="s">
        <v>4839</v>
      </c>
      <c r="D164" s="48" t="s">
        <v>48</v>
      </c>
      <c r="E164" s="12" t="s">
        <v>1403</v>
      </c>
      <c r="F164" s="5" t="s">
        <v>4462</v>
      </c>
      <c r="G164" s="5">
        <v>1</v>
      </c>
      <c r="H164" s="48">
        <v>13</v>
      </c>
      <c r="I164" s="5">
        <v>888</v>
      </c>
      <c r="J164" s="47" t="s">
        <v>17809</v>
      </c>
      <c r="K164" s="46" t="s">
        <v>25716</v>
      </c>
      <c r="L164" s="55">
        <f t="shared" si="18"/>
        <v>8</v>
      </c>
      <c r="M164" s="55">
        <f t="shared" si="19"/>
        <v>10</v>
      </c>
      <c r="N164" s="55" t="str">
        <f t="shared" si="20"/>
        <v>1894</v>
      </c>
      <c r="O164" s="55" t="str">
        <f t="shared" si="21"/>
        <v>January</v>
      </c>
      <c r="P164" s="55">
        <f t="shared" si="22"/>
        <v>1</v>
      </c>
      <c r="Q164" s="55" t="str">
        <f t="shared" si="23"/>
        <v xml:space="preserve"> 5</v>
      </c>
      <c r="R164" s="2" t="str">
        <f t="shared" si="24"/>
        <v>&lt;a href="set03\gc\gc_january_1893_to_december_1895\marriages\mcdermott,_john_h_and_anna_arneson_wedding_january_5,_1894_p1_gc.pdf"&gt;McDermott, John H&lt;/a&gt;</v>
      </c>
      <c r="S164" s="2">
        <f t="shared" si="25"/>
        <v>152</v>
      </c>
      <c r="T164" s="2">
        <f t="shared" si="26"/>
        <v>68</v>
      </c>
    </row>
    <row r="165" spans="1:20" x14ac:dyDescent="0.25">
      <c r="A165" s="2">
        <v>164</v>
      </c>
      <c r="B165" s="65" t="s">
        <v>1318</v>
      </c>
      <c r="C165" s="4" t="s">
        <v>1321</v>
      </c>
      <c r="D165" s="5" t="s">
        <v>205</v>
      </c>
      <c r="E165" s="12" t="s">
        <v>1322</v>
      </c>
      <c r="F165" s="5" t="s">
        <v>1756</v>
      </c>
      <c r="G165" s="5">
        <v>1</v>
      </c>
      <c r="H165" s="48">
        <v>25</v>
      </c>
      <c r="I165" s="5">
        <v>1709</v>
      </c>
      <c r="J165" s="47" t="s">
        <v>18715</v>
      </c>
      <c r="K165" s="46" t="s">
        <v>18747</v>
      </c>
      <c r="L165" s="55">
        <f t="shared" si="18"/>
        <v>9</v>
      </c>
      <c r="M165" s="55">
        <f t="shared" si="19"/>
        <v>12</v>
      </c>
      <c r="N165" s="55" t="str">
        <f t="shared" si="20"/>
        <v>1894</v>
      </c>
      <c r="O165" s="55" t="str">
        <f t="shared" si="21"/>
        <v>February</v>
      </c>
      <c r="P165" s="55">
        <f t="shared" si="22"/>
        <v>2</v>
      </c>
      <c r="Q165" s="55" t="str">
        <f t="shared" si="23"/>
        <v>16</v>
      </c>
      <c r="R165" s="2" t="str">
        <f t="shared" si="24"/>
        <v>&lt;a href="set01\hope_pioneer_jan1894todec1899\marriages\moote_mr_and_mrs_a_s_25th_anniversary_february_16_1894_p1_hp.pdf"&gt;Moote, Arthur S&lt;/a&gt;</v>
      </c>
      <c r="S165" s="2">
        <f t="shared" si="25"/>
        <v>140</v>
      </c>
      <c r="T165" s="2">
        <f t="shared" si="26"/>
        <v>64</v>
      </c>
    </row>
    <row r="166" spans="1:20" x14ac:dyDescent="0.25">
      <c r="A166" s="2">
        <v>165</v>
      </c>
      <c r="B166" s="4" t="s">
        <v>4835</v>
      </c>
      <c r="C166" s="4" t="s">
        <v>4836</v>
      </c>
      <c r="D166" s="48" t="s">
        <v>6</v>
      </c>
      <c r="E166" s="12" t="s">
        <v>4837</v>
      </c>
      <c r="F166" s="5" t="s">
        <v>4462</v>
      </c>
      <c r="G166" s="5">
        <v>1</v>
      </c>
      <c r="H166" s="48">
        <v>13</v>
      </c>
      <c r="I166" s="5">
        <v>887</v>
      </c>
      <c r="J166" s="47" t="s">
        <v>17808</v>
      </c>
      <c r="K166" s="46" t="s">
        <v>25716</v>
      </c>
      <c r="L166" s="55">
        <f t="shared" si="18"/>
        <v>6</v>
      </c>
      <c r="M166" s="55">
        <f t="shared" si="19"/>
        <v>9</v>
      </c>
      <c r="N166" s="55" t="str">
        <f t="shared" si="20"/>
        <v>1894</v>
      </c>
      <c r="O166" s="55" t="str">
        <f t="shared" si="21"/>
        <v>March</v>
      </c>
      <c r="P166" s="55">
        <f t="shared" si="22"/>
        <v>3</v>
      </c>
      <c r="Q166" s="55" t="str">
        <f t="shared" si="23"/>
        <v>23</v>
      </c>
      <c r="R166" s="2" t="str">
        <f t="shared" si="24"/>
        <v>&lt;a href="set03\gc\gc_january_1893_to_december_1895\marriages\lyon,_a_w_and_ella_williams_marriage_march_23,_1894_p1_gc.pdf"&gt;Lyon, A W&lt;/a&gt;</v>
      </c>
      <c r="S166" s="2">
        <f t="shared" si="25"/>
        <v>137</v>
      </c>
      <c r="T166" s="2">
        <f t="shared" si="26"/>
        <v>61</v>
      </c>
    </row>
    <row r="167" spans="1:20" x14ac:dyDescent="0.25">
      <c r="A167" s="2">
        <v>166</v>
      </c>
      <c r="B167" s="4" t="s">
        <v>1156</v>
      </c>
      <c r="C167" s="4" t="s">
        <v>1157</v>
      </c>
      <c r="D167" s="48" t="s">
        <v>48</v>
      </c>
      <c r="E167" s="12" t="s">
        <v>4659</v>
      </c>
      <c r="F167" s="5" t="s">
        <v>1756</v>
      </c>
      <c r="G167" s="5">
        <v>1</v>
      </c>
      <c r="H167" s="48">
        <v>25</v>
      </c>
      <c r="I167" s="5">
        <v>1740</v>
      </c>
      <c r="J167" s="47" t="s">
        <v>18652</v>
      </c>
      <c r="K167" s="46" t="s">
        <v>18747</v>
      </c>
      <c r="L167" s="55">
        <f t="shared" si="18"/>
        <v>6</v>
      </c>
      <c r="M167" s="55">
        <f t="shared" si="19"/>
        <v>9</v>
      </c>
      <c r="N167" s="55" t="str">
        <f t="shared" si="20"/>
        <v>1894</v>
      </c>
      <c r="O167" s="55" t="str">
        <f t="shared" si="21"/>
        <v>March</v>
      </c>
      <c r="P167" s="55">
        <f t="shared" si="22"/>
        <v>3</v>
      </c>
      <c r="Q167" s="55" t="str">
        <f t="shared" si="23"/>
        <v>30</v>
      </c>
      <c r="R167" s="2" t="str">
        <f t="shared" si="24"/>
        <v>&lt;a href="set01\hope_pioneer_jan1894todec1899\marriages\baker_h_h_and_amanda_johnson_wedding_march_30_1894_p1_hp.pdf"&gt;Baker, H H&lt;/a&gt;</v>
      </c>
      <c r="S167" s="2">
        <f t="shared" si="25"/>
        <v>131</v>
      </c>
      <c r="T167" s="2">
        <f t="shared" si="26"/>
        <v>60</v>
      </c>
    </row>
    <row r="168" spans="1:20" x14ac:dyDescent="0.25">
      <c r="A168" s="2">
        <v>167</v>
      </c>
      <c r="B168" s="4" t="s">
        <v>4894</v>
      </c>
      <c r="C168" s="4" t="s">
        <v>4895</v>
      </c>
      <c r="D168" s="48" t="s">
        <v>6</v>
      </c>
      <c r="E168" s="12" t="s">
        <v>1371</v>
      </c>
      <c r="F168" s="5" t="s">
        <v>4462</v>
      </c>
      <c r="G168" s="5">
        <v>1</v>
      </c>
      <c r="H168" s="48">
        <v>13</v>
      </c>
      <c r="I168" s="5">
        <v>914</v>
      </c>
      <c r="J168" s="47" t="s">
        <v>17836</v>
      </c>
      <c r="K168" s="46" t="s">
        <v>25716</v>
      </c>
      <c r="L168" s="55">
        <f t="shared" si="18"/>
        <v>6</v>
      </c>
      <c r="M168" s="55">
        <f t="shared" si="19"/>
        <v>9</v>
      </c>
      <c r="N168" s="55" t="str">
        <f t="shared" si="20"/>
        <v>1894</v>
      </c>
      <c r="O168" s="55" t="str">
        <f t="shared" si="21"/>
        <v>April</v>
      </c>
      <c r="P168" s="55">
        <f t="shared" si="22"/>
        <v>4</v>
      </c>
      <c r="Q168" s="55" t="str">
        <f t="shared" si="23"/>
        <v>13</v>
      </c>
      <c r="R168" s="2" t="str">
        <f t="shared" si="24"/>
        <v>&lt;a href="set03\gc\gc_january_1893_to_december_1895\marriages\sperry,_edward_l_and_ella_e_brown_marriage_april_13,_1894_p1_gc.pdf"&gt;Sperry, Edward L&lt;/a&gt;</v>
      </c>
      <c r="S168" s="2">
        <f t="shared" si="25"/>
        <v>150</v>
      </c>
      <c r="T168" s="2">
        <f t="shared" si="26"/>
        <v>67</v>
      </c>
    </row>
    <row r="169" spans="1:20" x14ac:dyDescent="0.25">
      <c r="A169" s="2">
        <v>168</v>
      </c>
      <c r="B169" s="65" t="s">
        <v>1370</v>
      </c>
      <c r="C169" s="4"/>
      <c r="D169" s="5" t="s">
        <v>1256</v>
      </c>
      <c r="E169" s="12" t="s">
        <v>1371</v>
      </c>
      <c r="F169" s="5" t="s">
        <v>1756</v>
      </c>
      <c r="G169" s="5">
        <v>1</v>
      </c>
      <c r="H169" s="48">
        <v>25</v>
      </c>
      <c r="I169" s="5">
        <v>1727</v>
      </c>
      <c r="J169" s="47" t="s">
        <v>18735</v>
      </c>
      <c r="K169" s="46" t="s">
        <v>18747</v>
      </c>
      <c r="L169" s="55">
        <f t="shared" si="18"/>
        <v>6</v>
      </c>
      <c r="M169" s="55">
        <f t="shared" si="19"/>
        <v>9</v>
      </c>
      <c r="N169" s="55" t="str">
        <f t="shared" si="20"/>
        <v>1894</v>
      </c>
      <c r="O169" s="55" t="str">
        <f t="shared" si="21"/>
        <v>April</v>
      </c>
      <c r="P169" s="55">
        <f t="shared" si="22"/>
        <v>4</v>
      </c>
      <c r="Q169" s="55" t="str">
        <f t="shared" si="23"/>
        <v>13</v>
      </c>
      <c r="R169" s="2" t="str">
        <f t="shared" si="24"/>
        <v>&lt;a href="set01\hope_pioneer_jan1894todec1899\marriages\stringer_william_marriage_announcement_april_13_1894_p1_hp.pdf"&gt;Stringer, William&lt;/a&gt;</v>
      </c>
      <c r="S169" s="2">
        <f t="shared" si="25"/>
        <v>140</v>
      </c>
      <c r="T169" s="2">
        <f t="shared" si="26"/>
        <v>62</v>
      </c>
    </row>
    <row r="170" spans="1:20" x14ac:dyDescent="0.25">
      <c r="A170" s="2">
        <v>169</v>
      </c>
      <c r="B170" s="4" t="s">
        <v>4752</v>
      </c>
      <c r="C170" s="4" t="s">
        <v>4753</v>
      </c>
      <c r="D170" s="48" t="s">
        <v>6</v>
      </c>
      <c r="E170" s="12" t="s">
        <v>4598</v>
      </c>
      <c r="F170" s="5" t="s">
        <v>4462</v>
      </c>
      <c r="G170" s="5">
        <v>1</v>
      </c>
      <c r="H170" s="48">
        <v>13</v>
      </c>
      <c r="I170" s="5">
        <v>843</v>
      </c>
      <c r="J170" s="47" t="s">
        <v>17765</v>
      </c>
      <c r="K170" s="46" t="s">
        <v>25716</v>
      </c>
      <c r="L170" s="55">
        <f t="shared" si="18"/>
        <v>6</v>
      </c>
      <c r="M170" s="55">
        <f t="shared" si="19"/>
        <v>9</v>
      </c>
      <c r="N170" s="55" t="str">
        <f t="shared" si="20"/>
        <v>1894</v>
      </c>
      <c r="O170" s="55" t="str">
        <f t="shared" si="21"/>
        <v>April</v>
      </c>
      <c r="P170" s="55">
        <f t="shared" si="22"/>
        <v>4</v>
      </c>
      <c r="Q170" s="55" t="str">
        <f t="shared" si="23"/>
        <v>27</v>
      </c>
      <c r="R170" s="2" t="str">
        <f t="shared" si="24"/>
        <v>&lt;a href="set03\gc\gc_january_1893_to_december_1895\marriages\brekke,_anton_t_and_jetta_m_birkeland_marriage_april_27,_1894_p1_gc.pdf"&gt;Brekke, Anton T&lt;/a&gt;</v>
      </c>
      <c r="S170" s="2">
        <f t="shared" si="25"/>
        <v>153</v>
      </c>
      <c r="T170" s="2">
        <f t="shared" si="26"/>
        <v>71</v>
      </c>
    </row>
    <row r="171" spans="1:20" x14ac:dyDescent="0.25">
      <c r="A171" s="2">
        <v>170</v>
      </c>
      <c r="B171" s="4" t="s">
        <v>4804</v>
      </c>
      <c r="C171" s="4" t="s">
        <v>4805</v>
      </c>
      <c r="D171" s="48" t="s">
        <v>1256</v>
      </c>
      <c r="E171" s="12" t="s">
        <v>4598</v>
      </c>
      <c r="F171" s="5" t="s">
        <v>4462</v>
      </c>
      <c r="G171" s="5">
        <v>1</v>
      </c>
      <c r="H171" s="48">
        <v>13</v>
      </c>
      <c r="I171" s="5">
        <v>868</v>
      </c>
      <c r="J171" s="47" t="s">
        <v>17790</v>
      </c>
      <c r="K171" s="46" t="s">
        <v>25716</v>
      </c>
      <c r="L171" s="55">
        <f t="shared" si="18"/>
        <v>6</v>
      </c>
      <c r="M171" s="55">
        <f t="shared" si="19"/>
        <v>9</v>
      </c>
      <c r="N171" s="55" t="str">
        <f t="shared" si="20"/>
        <v>1894</v>
      </c>
      <c r="O171" s="55" t="str">
        <f t="shared" si="21"/>
        <v>April</v>
      </c>
      <c r="P171" s="55">
        <f t="shared" si="22"/>
        <v>4</v>
      </c>
      <c r="Q171" s="55" t="str">
        <f t="shared" si="23"/>
        <v>27</v>
      </c>
      <c r="R171" s="2" t="str">
        <f t="shared" si="24"/>
        <v>&lt;a href="set03\gc\gc_january_1893_to_december_1895\marriages\haskell,_franklin_a_and_almira_sansburn_marriage_annoucnement_april_27,_1894_p1_gc.pdf"&gt;Haskell, Franklin A&lt;/a&gt;</v>
      </c>
      <c r="S171" s="2">
        <f t="shared" si="25"/>
        <v>172</v>
      </c>
      <c r="T171" s="2">
        <f t="shared" si="26"/>
        <v>86</v>
      </c>
    </row>
    <row r="172" spans="1:20" x14ac:dyDescent="0.25">
      <c r="A172" s="2">
        <v>171</v>
      </c>
      <c r="B172" s="4" t="s">
        <v>4757</v>
      </c>
      <c r="C172" s="4" t="s">
        <v>4758</v>
      </c>
      <c r="D172" s="48" t="s">
        <v>6</v>
      </c>
      <c r="E172" s="12" t="s">
        <v>4759</v>
      </c>
      <c r="F172" s="5" t="s">
        <v>4462</v>
      </c>
      <c r="G172" s="5">
        <v>1</v>
      </c>
      <c r="H172" s="48">
        <v>13</v>
      </c>
      <c r="I172" s="5">
        <v>846</v>
      </c>
      <c r="J172" s="47" t="s">
        <v>17768</v>
      </c>
      <c r="K172" s="46" t="s">
        <v>25716</v>
      </c>
      <c r="L172" s="55">
        <f t="shared" si="18"/>
        <v>6</v>
      </c>
      <c r="M172" s="55">
        <f t="shared" si="19"/>
        <v>8</v>
      </c>
      <c r="N172" s="55" t="str">
        <f t="shared" si="20"/>
        <v>1894</v>
      </c>
      <c r="O172" s="55" t="str">
        <f t="shared" si="21"/>
        <v>April</v>
      </c>
      <c r="P172" s="55">
        <f t="shared" si="22"/>
        <v>4</v>
      </c>
      <c r="Q172" s="55" t="str">
        <f t="shared" si="23"/>
        <v xml:space="preserve"> 6</v>
      </c>
      <c r="R172" s="2" t="str">
        <f t="shared" si="24"/>
        <v>&lt;a href="set03\gc\gc_january_1893_to_december_1895\marriages\byington,_john_and_ida_erlandson_marriage_april_6,_1894_p1_gc.pdf"&gt;Byington, John&lt;/a&gt;</v>
      </c>
      <c r="S172" s="2">
        <f t="shared" si="25"/>
        <v>146</v>
      </c>
      <c r="T172" s="2">
        <f t="shared" si="26"/>
        <v>65</v>
      </c>
    </row>
    <row r="173" spans="1:20" x14ac:dyDescent="0.25">
      <c r="A173" s="2">
        <v>172</v>
      </c>
      <c r="B173" s="4" t="s">
        <v>4766</v>
      </c>
      <c r="C173" s="4" t="s">
        <v>4767</v>
      </c>
      <c r="D173" s="48" t="s">
        <v>6</v>
      </c>
      <c r="E173" s="12" t="s">
        <v>4768</v>
      </c>
      <c r="F173" s="5" t="s">
        <v>4462</v>
      </c>
      <c r="G173" s="5">
        <v>1</v>
      </c>
      <c r="H173" s="48">
        <v>13</v>
      </c>
      <c r="I173" s="5">
        <v>850</v>
      </c>
      <c r="J173" s="47" t="s">
        <v>17772</v>
      </c>
      <c r="K173" s="46" t="s">
        <v>25716</v>
      </c>
      <c r="L173" s="55">
        <f t="shared" si="18"/>
        <v>4</v>
      </c>
      <c r="M173" s="55">
        <f t="shared" si="19"/>
        <v>7</v>
      </c>
      <c r="N173" s="55" t="str">
        <f t="shared" si="20"/>
        <v>1894</v>
      </c>
      <c r="O173" s="55" t="str">
        <f t="shared" si="21"/>
        <v>May</v>
      </c>
      <c r="P173" s="55">
        <f t="shared" si="22"/>
        <v>5</v>
      </c>
      <c r="Q173" s="55" t="str">
        <f t="shared" si="23"/>
        <v>25</v>
      </c>
      <c r="R173" s="2" t="str">
        <f t="shared" si="24"/>
        <v>&lt;a href="set03\gc\gc_january_1893_to_december_1895\marriages\curtis,_henry_and_christina_g_stewart_marriage_may_25,_1894_p1_gc.pdf"&gt;Curtis, Henry&lt;/a&gt;</v>
      </c>
      <c r="S173" s="2">
        <f t="shared" si="25"/>
        <v>149</v>
      </c>
      <c r="T173" s="2">
        <f t="shared" si="26"/>
        <v>69</v>
      </c>
    </row>
    <row r="174" spans="1:20" x14ac:dyDescent="0.25">
      <c r="A174" s="2">
        <v>173</v>
      </c>
      <c r="B174" s="4" t="s">
        <v>4817</v>
      </c>
      <c r="C174" s="4" t="s">
        <v>4818</v>
      </c>
      <c r="D174" s="48" t="s">
        <v>6</v>
      </c>
      <c r="E174" s="12" t="s">
        <v>4768</v>
      </c>
      <c r="F174" s="5" t="s">
        <v>4462</v>
      </c>
      <c r="G174" s="5">
        <v>1</v>
      </c>
      <c r="H174" s="48">
        <v>13</v>
      </c>
      <c r="I174" s="5">
        <v>876</v>
      </c>
      <c r="J174" s="47" t="s">
        <v>17798</v>
      </c>
      <c r="K174" s="46" t="s">
        <v>25716</v>
      </c>
      <c r="L174" s="55">
        <f t="shared" si="18"/>
        <v>4</v>
      </c>
      <c r="M174" s="55">
        <f t="shared" si="19"/>
        <v>7</v>
      </c>
      <c r="N174" s="55" t="str">
        <f t="shared" si="20"/>
        <v>1894</v>
      </c>
      <c r="O174" s="55" t="str">
        <f t="shared" si="21"/>
        <v>May</v>
      </c>
      <c r="P174" s="55">
        <f t="shared" si="22"/>
        <v>5</v>
      </c>
      <c r="Q174" s="55" t="str">
        <f t="shared" si="23"/>
        <v>25</v>
      </c>
      <c r="R174" s="2" t="str">
        <f t="shared" si="24"/>
        <v>&lt;a href="set03\gc\gc_january_1893_to_december_1895\marriages\hetager,_t_o_and_mary_t_hagen_marriage_may_25,_1894_p1_gc.pdf"&gt;Hetager, T O&lt;/a&gt;</v>
      </c>
      <c r="S174" s="2">
        <f t="shared" si="25"/>
        <v>140</v>
      </c>
      <c r="T174" s="2">
        <f t="shared" si="26"/>
        <v>61</v>
      </c>
    </row>
    <row r="175" spans="1:20" x14ac:dyDescent="0.25">
      <c r="A175" s="2">
        <v>174</v>
      </c>
      <c r="B175" s="4" t="s">
        <v>4904</v>
      </c>
      <c r="C175" s="4" t="s">
        <v>4905</v>
      </c>
      <c r="D175" s="48" t="s">
        <v>6</v>
      </c>
      <c r="E175" s="12" t="s">
        <v>4768</v>
      </c>
      <c r="F175" s="5" t="s">
        <v>4462</v>
      </c>
      <c r="G175" s="5">
        <v>1</v>
      </c>
      <c r="H175" s="48">
        <v>13</v>
      </c>
      <c r="I175" s="5">
        <v>919</v>
      </c>
      <c r="J175" s="47" t="s">
        <v>17840</v>
      </c>
      <c r="K175" s="46" t="s">
        <v>25716</v>
      </c>
      <c r="L175" s="55">
        <f t="shared" si="18"/>
        <v>4</v>
      </c>
      <c r="M175" s="55">
        <f t="shared" si="19"/>
        <v>7</v>
      </c>
      <c r="N175" s="55" t="str">
        <f t="shared" si="20"/>
        <v>1894</v>
      </c>
      <c r="O175" s="55" t="str">
        <f t="shared" si="21"/>
        <v>May</v>
      </c>
      <c r="P175" s="55">
        <f t="shared" si="22"/>
        <v>5</v>
      </c>
      <c r="Q175" s="55" t="str">
        <f t="shared" si="23"/>
        <v>25</v>
      </c>
      <c r="R175" s="2" t="str">
        <f t="shared" si="24"/>
        <v>&lt;a href="set03\gc\gc_january_1893_to_december_1895\marriages\sundberg,_lars_and_annie_dahlin_marriage_may_25,_1894_p1_gc.pdf"&gt;Sundberg, Lars&lt;/a&gt;</v>
      </c>
      <c r="S175" s="2">
        <f t="shared" si="25"/>
        <v>144</v>
      </c>
      <c r="T175" s="2">
        <f t="shared" si="26"/>
        <v>63</v>
      </c>
    </row>
    <row r="176" spans="1:20" x14ac:dyDescent="0.25">
      <c r="A176" s="2">
        <v>175</v>
      </c>
      <c r="B176" s="4" t="s">
        <v>4804</v>
      </c>
      <c r="C176" s="4" t="s">
        <v>4805</v>
      </c>
      <c r="D176" s="48" t="s">
        <v>48</v>
      </c>
      <c r="E176" s="12" t="s">
        <v>4806</v>
      </c>
      <c r="F176" s="5" t="s">
        <v>4462</v>
      </c>
      <c r="G176" s="5">
        <v>1</v>
      </c>
      <c r="H176" s="48">
        <v>13</v>
      </c>
      <c r="I176" s="5">
        <v>869</v>
      </c>
      <c r="J176" s="47" t="s">
        <v>17791</v>
      </c>
      <c r="K176" s="46" t="s">
        <v>25716</v>
      </c>
      <c r="L176" s="55">
        <f t="shared" si="18"/>
        <v>4</v>
      </c>
      <c r="M176" s="55">
        <f t="shared" si="19"/>
        <v>6</v>
      </c>
      <c r="N176" s="55" t="str">
        <f t="shared" si="20"/>
        <v>1894</v>
      </c>
      <c r="O176" s="55" t="str">
        <f t="shared" si="21"/>
        <v>May</v>
      </c>
      <c r="P176" s="55">
        <f t="shared" si="22"/>
        <v>5</v>
      </c>
      <c r="Q176" s="55" t="str">
        <f t="shared" si="23"/>
        <v xml:space="preserve"> 4</v>
      </c>
      <c r="R176" s="2" t="str">
        <f t="shared" si="24"/>
        <v>&lt;a href="set03\gc\gc_january_1893_to_december_1895\marriages\haskell,_franklin_a_and_almira_sansburn_wedding_may_4,_1894_p1_gc.pdf"&gt;Haskell, Franklin A&lt;/a&gt;</v>
      </c>
      <c r="S176" s="2">
        <f t="shared" si="25"/>
        <v>155</v>
      </c>
      <c r="T176" s="2">
        <f t="shared" si="26"/>
        <v>69</v>
      </c>
    </row>
    <row r="177" spans="1:20" x14ac:dyDescent="0.25">
      <c r="A177" s="2">
        <v>176</v>
      </c>
      <c r="B177" s="4" t="s">
        <v>4814</v>
      </c>
      <c r="C177" s="4" t="s">
        <v>4815</v>
      </c>
      <c r="D177" s="48" t="s">
        <v>6</v>
      </c>
      <c r="E177" s="12" t="s">
        <v>4816</v>
      </c>
      <c r="F177" s="5" t="s">
        <v>4462</v>
      </c>
      <c r="G177" s="5">
        <v>1</v>
      </c>
      <c r="H177" s="48">
        <v>13</v>
      </c>
      <c r="I177" s="5">
        <v>875</v>
      </c>
      <c r="J177" s="47" t="s">
        <v>17797</v>
      </c>
      <c r="K177" s="46" t="s">
        <v>25716</v>
      </c>
      <c r="L177" s="55">
        <f t="shared" si="18"/>
        <v>5</v>
      </c>
      <c r="M177" s="55">
        <f t="shared" si="19"/>
        <v>8</v>
      </c>
      <c r="N177" s="55" t="str">
        <f t="shared" si="20"/>
        <v>1894</v>
      </c>
      <c r="O177" s="55" t="str">
        <f t="shared" si="21"/>
        <v>June</v>
      </c>
      <c r="P177" s="55">
        <f t="shared" si="22"/>
        <v>6</v>
      </c>
      <c r="Q177" s="55" t="str">
        <f t="shared" si="23"/>
        <v>15</v>
      </c>
      <c r="R177" s="2" t="str">
        <f t="shared" si="24"/>
        <v>&lt;a href="set03\gc\gc_january_1893_to_december_1895\marriages\henvikson,_henvik_and_maren_andreason_marriage_june_15,_1894_p1_gc.pdf"&gt;Henvikson, Henvik&lt;/a&gt;</v>
      </c>
      <c r="S177" s="2">
        <f t="shared" si="25"/>
        <v>154</v>
      </c>
      <c r="T177" s="2">
        <f t="shared" si="26"/>
        <v>70</v>
      </c>
    </row>
    <row r="178" spans="1:20" x14ac:dyDescent="0.25">
      <c r="A178" s="2">
        <v>177</v>
      </c>
      <c r="B178" s="4" t="s">
        <v>4793</v>
      </c>
      <c r="C178" s="4" t="s">
        <v>4794</v>
      </c>
      <c r="D178" s="48" t="s">
        <v>6</v>
      </c>
      <c r="E178" s="12" t="s">
        <v>4795</v>
      </c>
      <c r="F178" s="5" t="s">
        <v>4462</v>
      </c>
      <c r="G178" s="5">
        <v>1</v>
      </c>
      <c r="H178" s="48">
        <v>13</v>
      </c>
      <c r="I178" s="5">
        <v>863</v>
      </c>
      <c r="J178" s="47" t="s">
        <v>17785</v>
      </c>
      <c r="K178" s="46" t="s">
        <v>25716</v>
      </c>
      <c r="L178" s="55">
        <f t="shared" si="18"/>
        <v>5</v>
      </c>
      <c r="M178" s="55">
        <f t="shared" si="19"/>
        <v>8</v>
      </c>
      <c r="N178" s="55" t="str">
        <f t="shared" si="20"/>
        <v>1894</v>
      </c>
      <c r="O178" s="55" t="str">
        <f t="shared" si="21"/>
        <v>July</v>
      </c>
      <c r="P178" s="55">
        <f t="shared" si="22"/>
        <v>7</v>
      </c>
      <c r="Q178" s="55" t="str">
        <f t="shared" si="23"/>
        <v>20</v>
      </c>
      <c r="R178" s="2" t="str">
        <f t="shared" si="24"/>
        <v>&lt;a href="set03\gc\gc_january_1893_to_december_1895\marriages\gunderson,_steen_c_and_lena_evenstad_marriage_july_20,_1894_p1_gc.pdf"&gt;Gunderson, Steen C&lt;/a&gt;</v>
      </c>
      <c r="S178" s="2">
        <f t="shared" si="25"/>
        <v>154</v>
      </c>
      <c r="T178" s="2">
        <f t="shared" si="26"/>
        <v>69</v>
      </c>
    </row>
    <row r="179" spans="1:20" x14ac:dyDescent="0.25">
      <c r="A179" s="2">
        <v>178</v>
      </c>
      <c r="B179" s="4" t="s">
        <v>4892</v>
      </c>
      <c r="C179" s="4" t="s">
        <v>4893</v>
      </c>
      <c r="D179" s="48" t="s">
        <v>6</v>
      </c>
      <c r="E179" s="12" t="s">
        <v>4795</v>
      </c>
      <c r="F179" s="5" t="s">
        <v>4462</v>
      </c>
      <c r="G179" s="5">
        <v>1</v>
      </c>
      <c r="H179" s="48">
        <v>13</v>
      </c>
      <c r="I179" s="5">
        <v>913</v>
      </c>
      <c r="J179" s="47" t="s">
        <v>17835</v>
      </c>
      <c r="K179" s="46" t="s">
        <v>25716</v>
      </c>
      <c r="L179" s="55">
        <f t="shared" si="18"/>
        <v>5</v>
      </c>
      <c r="M179" s="55">
        <f t="shared" si="19"/>
        <v>8</v>
      </c>
      <c r="N179" s="55" t="str">
        <f t="shared" si="20"/>
        <v>1894</v>
      </c>
      <c r="O179" s="55" t="str">
        <f t="shared" si="21"/>
        <v>July</v>
      </c>
      <c r="P179" s="55">
        <f t="shared" si="22"/>
        <v>7</v>
      </c>
      <c r="Q179" s="55" t="str">
        <f t="shared" si="23"/>
        <v>20</v>
      </c>
      <c r="R179" s="2" t="str">
        <f t="shared" si="24"/>
        <v>&lt;a href="set03\gc\gc_january_1893_to_december_1895\marriages\simpkins,_ralph_and_carrie_bjorgeson_marriage_july_20,_1894_p1_gc.pdf"&gt;Simpkins, Ralph&lt;/a&gt;</v>
      </c>
      <c r="S179" s="2">
        <f t="shared" si="25"/>
        <v>151</v>
      </c>
      <c r="T179" s="2">
        <f t="shared" si="26"/>
        <v>69</v>
      </c>
    </row>
    <row r="180" spans="1:20" x14ac:dyDescent="0.25">
      <c r="A180" s="2">
        <v>179</v>
      </c>
      <c r="B180" s="4" t="s">
        <v>4793</v>
      </c>
      <c r="C180" s="4" t="s">
        <v>4796</v>
      </c>
      <c r="D180" s="48" t="s">
        <v>48</v>
      </c>
      <c r="E180" s="12" t="s">
        <v>4577</v>
      </c>
      <c r="F180" s="5" t="s">
        <v>4462</v>
      </c>
      <c r="G180" s="5">
        <v>1</v>
      </c>
      <c r="H180" s="48">
        <v>13</v>
      </c>
      <c r="I180" s="5">
        <v>864</v>
      </c>
      <c r="J180" s="47" t="s">
        <v>17786</v>
      </c>
      <c r="K180" s="46" t="s">
        <v>25716</v>
      </c>
      <c r="L180" s="55">
        <f t="shared" si="18"/>
        <v>5</v>
      </c>
      <c r="M180" s="55">
        <f t="shared" si="19"/>
        <v>8</v>
      </c>
      <c r="N180" s="55" t="str">
        <f t="shared" si="20"/>
        <v>1894</v>
      </c>
      <c r="O180" s="55" t="str">
        <f t="shared" si="21"/>
        <v>July</v>
      </c>
      <c r="P180" s="55">
        <f t="shared" si="22"/>
        <v>7</v>
      </c>
      <c r="Q180" s="55" t="str">
        <f t="shared" si="23"/>
        <v>27</v>
      </c>
      <c r="R180" s="2" t="str">
        <f t="shared" si="24"/>
        <v>&lt;a href="set03\gc\gc_january_1893_to_december_1895\marriages\gunderson,_steen_c_and_lena_mathilda_evenstad_wedding_july_27,_1894_p1_gc.pdf"&gt;Gunderson, Steen C&lt;/a&gt;</v>
      </c>
      <c r="S180" s="2">
        <f t="shared" si="25"/>
        <v>162</v>
      </c>
      <c r="T180" s="2">
        <f t="shared" si="26"/>
        <v>77</v>
      </c>
    </row>
    <row r="181" spans="1:20" x14ac:dyDescent="0.25">
      <c r="A181" s="2">
        <v>180</v>
      </c>
      <c r="B181" s="4" t="s">
        <v>4857</v>
      </c>
      <c r="C181" s="4" t="s">
        <v>4858</v>
      </c>
      <c r="D181" s="48" t="s">
        <v>6</v>
      </c>
      <c r="E181" s="12" t="s">
        <v>4577</v>
      </c>
      <c r="F181" s="5" t="s">
        <v>4462</v>
      </c>
      <c r="G181" s="5">
        <v>1</v>
      </c>
      <c r="H181" s="48">
        <v>13</v>
      </c>
      <c r="I181" s="5">
        <v>896</v>
      </c>
      <c r="J181" s="47" t="s">
        <v>17818</v>
      </c>
      <c r="K181" s="46" t="s">
        <v>25716</v>
      </c>
      <c r="L181" s="55">
        <f t="shared" si="18"/>
        <v>5</v>
      </c>
      <c r="M181" s="55">
        <f t="shared" si="19"/>
        <v>8</v>
      </c>
      <c r="N181" s="55" t="str">
        <f t="shared" si="20"/>
        <v>1894</v>
      </c>
      <c r="O181" s="55" t="str">
        <f t="shared" si="21"/>
        <v>July</v>
      </c>
      <c r="P181" s="55">
        <f t="shared" si="22"/>
        <v>7</v>
      </c>
      <c r="Q181" s="55" t="str">
        <f t="shared" si="23"/>
        <v>27</v>
      </c>
      <c r="R181" s="2" t="str">
        <f t="shared" si="24"/>
        <v>&lt;a href="set03\gc\gc_january_1893_to_december_1895\marriages\noggles,_george_and_carrie_johnson_marriage_july_27,_1894_p1_gc.pdf"&gt;Noggles, George&lt;/a&gt;</v>
      </c>
      <c r="S181" s="2">
        <f t="shared" si="25"/>
        <v>149</v>
      </c>
      <c r="T181" s="2">
        <f t="shared" si="26"/>
        <v>67</v>
      </c>
    </row>
    <row r="182" spans="1:20" x14ac:dyDescent="0.25">
      <c r="A182" s="2">
        <v>181</v>
      </c>
      <c r="B182" s="4" t="s">
        <v>4494</v>
      </c>
      <c r="C182" s="4" t="s">
        <v>4828</v>
      </c>
      <c r="D182" s="48" t="s">
        <v>6</v>
      </c>
      <c r="E182" s="12" t="s">
        <v>4711</v>
      </c>
      <c r="F182" s="5" t="s">
        <v>4462</v>
      </c>
      <c r="G182" s="5">
        <v>5</v>
      </c>
      <c r="H182" s="48">
        <v>13</v>
      </c>
      <c r="I182" s="5">
        <v>882</v>
      </c>
      <c r="J182" s="47" t="s">
        <v>17803</v>
      </c>
      <c r="K182" s="46" t="s">
        <v>25716</v>
      </c>
      <c r="L182" s="55">
        <f t="shared" si="18"/>
        <v>5</v>
      </c>
      <c r="M182" s="55">
        <f t="shared" si="19"/>
        <v>7</v>
      </c>
      <c r="N182" s="55" t="str">
        <f t="shared" si="20"/>
        <v>1894</v>
      </c>
      <c r="O182" s="55" t="str">
        <f t="shared" si="21"/>
        <v>July</v>
      </c>
      <c r="P182" s="55">
        <f t="shared" si="22"/>
        <v>7</v>
      </c>
      <c r="Q182" s="55" t="str">
        <f t="shared" si="23"/>
        <v xml:space="preserve"> 6</v>
      </c>
      <c r="R182" s="2" t="str">
        <f t="shared" si="24"/>
        <v>&lt;a href="set03\gc\gc_january_1893_to_december_1895\marriages\langford,_sam_and_jennie_glaspell_marriage_july_6,_1894_p5_gc.pdf"&gt;Langford, Sam&lt;/a&gt;</v>
      </c>
      <c r="S182" s="2">
        <f t="shared" si="25"/>
        <v>145</v>
      </c>
      <c r="T182" s="2">
        <f t="shared" si="26"/>
        <v>65</v>
      </c>
    </row>
    <row r="183" spans="1:20" x14ac:dyDescent="0.25">
      <c r="A183" s="2">
        <v>182</v>
      </c>
      <c r="B183" s="4" t="s">
        <v>4849</v>
      </c>
      <c r="C183" s="4" t="s">
        <v>4850</v>
      </c>
      <c r="D183" s="48" t="s">
        <v>48</v>
      </c>
      <c r="E183" s="12" t="s">
        <v>4851</v>
      </c>
      <c r="F183" s="5" t="s">
        <v>4462</v>
      </c>
      <c r="G183" s="5">
        <v>1</v>
      </c>
      <c r="H183" s="48">
        <v>13</v>
      </c>
      <c r="I183" s="5">
        <v>893</v>
      </c>
      <c r="J183" s="47" t="s">
        <v>17815</v>
      </c>
      <c r="K183" s="46" t="s">
        <v>25716</v>
      </c>
      <c r="L183" s="55">
        <f t="shared" si="18"/>
        <v>10</v>
      </c>
      <c r="M183" s="55">
        <f t="shared" si="19"/>
        <v>13</v>
      </c>
      <c r="N183" s="55" t="str">
        <f t="shared" si="20"/>
        <v>1894</v>
      </c>
      <c r="O183" s="55" t="str">
        <f t="shared" si="21"/>
        <v>September</v>
      </c>
      <c r="P183" s="55">
        <f t="shared" si="22"/>
        <v>9</v>
      </c>
      <c r="Q183" s="55" t="str">
        <f t="shared" si="23"/>
        <v>21</v>
      </c>
      <c r="R183" s="2" t="str">
        <f t="shared" si="24"/>
        <v>&lt;a href="set03\gc\gc_january_1893_to_december_1895\marriages\nelson,_peter_e_and_oline_maria_vinjum_wedding_september_21,_1894_p1_gc.pdf"&gt;Nelson, Peter E&lt;/a&gt;</v>
      </c>
      <c r="S183" s="2">
        <f t="shared" si="25"/>
        <v>157</v>
      </c>
      <c r="T183" s="2">
        <f t="shared" si="26"/>
        <v>75</v>
      </c>
    </row>
    <row r="184" spans="1:20" x14ac:dyDescent="0.25">
      <c r="A184" s="2">
        <v>183</v>
      </c>
      <c r="B184" s="4" t="s">
        <v>4744</v>
      </c>
      <c r="C184" s="4" t="s">
        <v>4745</v>
      </c>
      <c r="D184" s="48" t="s">
        <v>6</v>
      </c>
      <c r="E184" s="12" t="s">
        <v>4642</v>
      </c>
      <c r="F184" s="5" t="s">
        <v>4462</v>
      </c>
      <c r="G184" s="5">
        <v>1</v>
      </c>
      <c r="H184" s="48">
        <v>13</v>
      </c>
      <c r="I184" s="5">
        <v>839</v>
      </c>
      <c r="J184" s="47" t="s">
        <v>17761</v>
      </c>
      <c r="K184" s="46" t="s">
        <v>25716</v>
      </c>
      <c r="L184" s="55">
        <f t="shared" si="18"/>
        <v>8</v>
      </c>
      <c r="M184" s="55">
        <f t="shared" si="19"/>
        <v>11</v>
      </c>
      <c r="N184" s="55" t="str">
        <f t="shared" si="20"/>
        <v>1894</v>
      </c>
      <c r="O184" s="55" t="str">
        <f t="shared" si="21"/>
        <v>October</v>
      </c>
      <c r="P184" s="55">
        <f t="shared" si="22"/>
        <v>10</v>
      </c>
      <c r="Q184" s="55" t="str">
        <f t="shared" si="23"/>
        <v>19</v>
      </c>
      <c r="R184" s="2" t="str">
        <f t="shared" si="24"/>
        <v>&lt;a href="set03\gc\gc_january_1893_to_december_1895\marriages\arneson,_arne_and_mary_halvorson_marriage_october_19,_1894_p1_gc.pdf"&gt;Arneson, Arne&lt;/a&gt;</v>
      </c>
      <c r="S184" s="2">
        <f t="shared" si="25"/>
        <v>148</v>
      </c>
      <c r="T184" s="2">
        <f t="shared" si="26"/>
        <v>68</v>
      </c>
    </row>
    <row r="185" spans="1:20" x14ac:dyDescent="0.25">
      <c r="A185" s="2">
        <v>184</v>
      </c>
      <c r="B185" s="4" t="s">
        <v>4741</v>
      </c>
      <c r="C185" s="4" t="s">
        <v>4742</v>
      </c>
      <c r="D185" s="48" t="s">
        <v>6</v>
      </c>
      <c r="E185" s="12" t="s">
        <v>4743</v>
      </c>
      <c r="F185" s="5" t="s">
        <v>4462</v>
      </c>
      <c r="G185" s="5">
        <v>5</v>
      </c>
      <c r="H185" s="48">
        <v>13</v>
      </c>
      <c r="I185" s="5">
        <v>838</v>
      </c>
      <c r="J185" s="47" t="s">
        <v>17760</v>
      </c>
      <c r="K185" s="46" t="s">
        <v>25716</v>
      </c>
      <c r="L185" s="55">
        <f t="shared" si="18"/>
        <v>9</v>
      </c>
      <c r="M185" s="55">
        <f t="shared" si="19"/>
        <v>12</v>
      </c>
      <c r="N185" s="55" t="str">
        <f t="shared" si="20"/>
        <v>1894</v>
      </c>
      <c r="O185" s="55" t="str">
        <f t="shared" si="21"/>
        <v>November</v>
      </c>
      <c r="P185" s="55">
        <f t="shared" si="22"/>
        <v>11</v>
      </c>
      <c r="Q185" s="55" t="str">
        <f t="shared" si="23"/>
        <v>16</v>
      </c>
      <c r="R185" s="2" t="str">
        <f t="shared" si="24"/>
        <v>&lt;a href="set03\gc\gc_january_1893_to_december_1895\marriages\armstrong,_john_b_and_miss_campbell_marriage_november_16,_1894_p5_gc.pdf"&gt;Armstong, John B&lt;/a&gt;</v>
      </c>
      <c r="S185" s="2">
        <f t="shared" si="25"/>
        <v>155</v>
      </c>
      <c r="T185" s="2">
        <f t="shared" si="26"/>
        <v>72</v>
      </c>
    </row>
    <row r="186" spans="1:20" x14ac:dyDescent="0.25">
      <c r="A186" s="2">
        <v>185</v>
      </c>
      <c r="B186" s="4" t="s">
        <v>4884</v>
      </c>
      <c r="C186" s="4" t="s">
        <v>4885</v>
      </c>
      <c r="D186" s="48" t="s">
        <v>6</v>
      </c>
      <c r="E186" s="12" t="s">
        <v>4743</v>
      </c>
      <c r="F186" s="5" t="s">
        <v>4462</v>
      </c>
      <c r="G186" s="5">
        <v>1</v>
      </c>
      <c r="H186" s="48">
        <v>13</v>
      </c>
      <c r="I186" s="5">
        <v>909</v>
      </c>
      <c r="J186" s="47" t="s">
        <v>17831</v>
      </c>
      <c r="K186" s="46" t="s">
        <v>25716</v>
      </c>
      <c r="L186" s="55">
        <f t="shared" si="18"/>
        <v>9</v>
      </c>
      <c r="M186" s="55">
        <f t="shared" si="19"/>
        <v>12</v>
      </c>
      <c r="N186" s="55" t="str">
        <f t="shared" si="20"/>
        <v>1894</v>
      </c>
      <c r="O186" s="55" t="str">
        <f t="shared" si="21"/>
        <v>November</v>
      </c>
      <c r="P186" s="55">
        <f t="shared" si="22"/>
        <v>11</v>
      </c>
      <c r="Q186" s="55" t="str">
        <f t="shared" si="23"/>
        <v>16</v>
      </c>
      <c r="R186" s="2" t="str">
        <f t="shared" si="24"/>
        <v>&lt;a href="set03\gc\gc_january_1893_to_december_1895\marriages\retzlaff,_frank_and_nellie_brown_eloped_november_16,_1894_p1_gc.pdf"&gt;Retzlaff, Frank&lt;/a&gt;</v>
      </c>
      <c r="S186" s="2">
        <f t="shared" si="25"/>
        <v>149</v>
      </c>
      <c r="T186" s="2">
        <f t="shared" si="26"/>
        <v>67</v>
      </c>
    </row>
    <row r="187" spans="1:20" x14ac:dyDescent="0.25">
      <c r="A187" s="2">
        <v>186</v>
      </c>
      <c r="B187" s="4" t="s">
        <v>4878</v>
      </c>
      <c r="C187" s="4" t="s">
        <v>4879</v>
      </c>
      <c r="D187" s="48" t="s">
        <v>6</v>
      </c>
      <c r="E187" s="12" t="s">
        <v>4567</v>
      </c>
      <c r="F187" s="5" t="s">
        <v>4462</v>
      </c>
      <c r="G187" s="5">
        <v>1</v>
      </c>
      <c r="H187" s="48">
        <v>13</v>
      </c>
      <c r="I187" s="5">
        <v>906</v>
      </c>
      <c r="J187" s="47" t="s">
        <v>17828</v>
      </c>
      <c r="K187" s="46" t="s">
        <v>25716</v>
      </c>
      <c r="L187" s="55">
        <f t="shared" si="18"/>
        <v>9</v>
      </c>
      <c r="M187" s="55">
        <f t="shared" si="19"/>
        <v>12</v>
      </c>
      <c r="N187" s="55" t="str">
        <f t="shared" si="20"/>
        <v>1894</v>
      </c>
      <c r="O187" s="55" t="str">
        <f t="shared" si="21"/>
        <v>November</v>
      </c>
      <c r="P187" s="55">
        <f t="shared" si="22"/>
        <v>11</v>
      </c>
      <c r="Q187" s="55" t="str">
        <f t="shared" si="23"/>
        <v>23</v>
      </c>
      <c r="R187" s="2" t="str">
        <f t="shared" si="24"/>
        <v>&lt;a href="set03\gc\gc_january_1893_to_december_1895\marriages\pratt,_charles_and_manie_posey_marriage_november_23,_1894_p1_gc.pdf"&gt;Pratt, Charles&lt;/a&gt;</v>
      </c>
      <c r="S187" s="2">
        <f t="shared" si="25"/>
        <v>148</v>
      </c>
      <c r="T187" s="2">
        <f t="shared" si="26"/>
        <v>67</v>
      </c>
    </row>
    <row r="188" spans="1:20" x14ac:dyDescent="0.25">
      <c r="A188" s="2">
        <v>187</v>
      </c>
      <c r="B188" s="4" t="s">
        <v>4821</v>
      </c>
      <c r="C188" s="4" t="s">
        <v>4822</v>
      </c>
      <c r="D188" s="48" t="s">
        <v>6</v>
      </c>
      <c r="E188" s="12" t="s">
        <v>4684</v>
      </c>
      <c r="F188" s="5" t="s">
        <v>4462</v>
      </c>
      <c r="G188" s="5">
        <v>1</v>
      </c>
      <c r="H188" s="48">
        <v>13</v>
      </c>
      <c r="I188" s="5">
        <v>878</v>
      </c>
      <c r="J188" s="47" t="s">
        <v>17800</v>
      </c>
      <c r="K188" s="46" t="s">
        <v>25716</v>
      </c>
      <c r="L188" s="55">
        <f t="shared" si="18"/>
        <v>9</v>
      </c>
      <c r="M188" s="55">
        <f t="shared" si="19"/>
        <v>12</v>
      </c>
      <c r="N188" s="55" t="str">
        <f t="shared" si="20"/>
        <v>1894</v>
      </c>
      <c r="O188" s="55" t="str">
        <f t="shared" si="21"/>
        <v>November</v>
      </c>
      <c r="P188" s="55">
        <f t="shared" si="22"/>
        <v>11</v>
      </c>
      <c r="Q188" s="55" t="str">
        <f t="shared" si="23"/>
        <v>30</v>
      </c>
      <c r="R188" s="2" t="str">
        <f t="shared" si="24"/>
        <v>&lt;a href="set03\gc\gc_january_1893_to_december_1895\marriages\houghton,_wilmot_and_ollie_langford_marriage_november_30,_1894_pg_1_gc.pdf"&gt;Houghton, Wilmot&lt;/a&gt;</v>
      </c>
      <c r="S188" s="2">
        <f t="shared" si="25"/>
        <v>157</v>
      </c>
      <c r="T188" s="2">
        <f t="shared" si="26"/>
        <v>74</v>
      </c>
    </row>
    <row r="189" spans="1:20" x14ac:dyDescent="0.25">
      <c r="A189" s="2">
        <v>188</v>
      </c>
      <c r="B189" s="4" t="s">
        <v>4826</v>
      </c>
      <c r="C189" s="4" t="s">
        <v>4827</v>
      </c>
      <c r="D189" s="48" t="s">
        <v>6</v>
      </c>
      <c r="E189" s="12" t="s">
        <v>4649</v>
      </c>
      <c r="F189" s="5" t="s">
        <v>4462</v>
      </c>
      <c r="G189" s="5">
        <v>1</v>
      </c>
      <c r="H189" s="48">
        <v>13</v>
      </c>
      <c r="I189" s="5">
        <v>881</v>
      </c>
      <c r="J189" s="47" t="s">
        <v>17802</v>
      </c>
      <c r="K189" s="46" t="s">
        <v>25716</v>
      </c>
      <c r="L189" s="55">
        <f t="shared" si="18"/>
        <v>9</v>
      </c>
      <c r="M189" s="55">
        <f t="shared" si="19"/>
        <v>11</v>
      </c>
      <c r="N189" s="55" t="str">
        <f t="shared" si="20"/>
        <v>1894</v>
      </c>
      <c r="O189" s="55" t="str">
        <f t="shared" si="21"/>
        <v>November</v>
      </c>
      <c r="P189" s="55">
        <f t="shared" si="22"/>
        <v>11</v>
      </c>
      <c r="Q189" s="55" t="str">
        <f t="shared" si="23"/>
        <v xml:space="preserve"> 9</v>
      </c>
      <c r="R189" s="2" t="str">
        <f t="shared" si="24"/>
        <v>&lt;a href="set03\gc\gc_january_1893_to_december_1895\marriages\kent,_e_l_and_jennie_rhamel_marriage_november_9,_1894_p1_gc.pdf"&gt;Kent, E L&lt;/a&gt;</v>
      </c>
      <c r="S189" s="2">
        <f t="shared" si="25"/>
        <v>139</v>
      </c>
      <c r="T189" s="2">
        <f t="shared" si="26"/>
        <v>63</v>
      </c>
    </row>
    <row r="190" spans="1:20" x14ac:dyDescent="0.25">
      <c r="A190" s="2">
        <v>189</v>
      </c>
      <c r="B190" s="4" t="s">
        <v>4529</v>
      </c>
      <c r="C190" s="4" t="s">
        <v>4880</v>
      </c>
      <c r="D190" s="48" t="s">
        <v>6</v>
      </c>
      <c r="E190" s="12" t="s">
        <v>4881</v>
      </c>
      <c r="F190" s="5" t="s">
        <v>4462</v>
      </c>
      <c r="G190" s="5">
        <v>1</v>
      </c>
      <c r="H190" s="48">
        <v>13</v>
      </c>
      <c r="I190" s="5">
        <v>907</v>
      </c>
      <c r="J190" s="47" t="s">
        <v>17829</v>
      </c>
      <c r="K190" s="46" t="s">
        <v>25716</v>
      </c>
      <c r="L190" s="55">
        <f t="shared" si="18"/>
        <v>9</v>
      </c>
      <c r="M190" s="55">
        <f t="shared" si="19"/>
        <v>12</v>
      </c>
      <c r="N190" s="55" t="str">
        <f t="shared" si="20"/>
        <v>1894</v>
      </c>
      <c r="O190" s="55" t="str">
        <f t="shared" si="21"/>
        <v>December</v>
      </c>
      <c r="P190" s="55">
        <f t="shared" si="22"/>
        <v>12</v>
      </c>
      <c r="Q190" s="55" t="str">
        <f t="shared" si="23"/>
        <v>14</v>
      </c>
      <c r="R190" s="2" t="str">
        <f t="shared" si="24"/>
        <v>&lt;a href="set03\gc\gc_january_1893_to_december_1895\marriages\reite,_andrew_and_othilie_johnson_marriage_december_14,_1894_p1_gc.pdf"&gt;Reite, Andrew&lt;/a&gt;</v>
      </c>
      <c r="S190" s="2">
        <f t="shared" si="25"/>
        <v>150</v>
      </c>
      <c r="T190" s="2">
        <f t="shared" si="26"/>
        <v>70</v>
      </c>
    </row>
    <row r="191" spans="1:20" x14ac:dyDescent="0.25">
      <c r="A191" s="2">
        <v>190</v>
      </c>
      <c r="B191" s="4" t="s">
        <v>4866</v>
      </c>
      <c r="C191" s="4" t="s">
        <v>4867</v>
      </c>
      <c r="D191" s="48" t="s">
        <v>6</v>
      </c>
      <c r="E191" s="12" t="s">
        <v>4617</v>
      </c>
      <c r="F191" s="5" t="s">
        <v>4462</v>
      </c>
      <c r="G191" s="5">
        <v>1</v>
      </c>
      <c r="H191" s="48">
        <v>13</v>
      </c>
      <c r="I191" s="5">
        <v>900</v>
      </c>
      <c r="J191" s="47" t="s">
        <v>17822</v>
      </c>
      <c r="K191" s="46" t="s">
        <v>25716</v>
      </c>
      <c r="L191" s="55">
        <f t="shared" si="18"/>
        <v>9</v>
      </c>
      <c r="M191" s="55">
        <f t="shared" si="19"/>
        <v>12</v>
      </c>
      <c r="N191" s="55" t="str">
        <f t="shared" si="20"/>
        <v>1894</v>
      </c>
      <c r="O191" s="55" t="str">
        <f t="shared" si="21"/>
        <v>December</v>
      </c>
      <c r="P191" s="55">
        <f t="shared" si="22"/>
        <v>12</v>
      </c>
      <c r="Q191" s="55" t="str">
        <f t="shared" si="23"/>
        <v>28</v>
      </c>
      <c r="R191" s="2" t="str">
        <f t="shared" si="24"/>
        <v>&lt;a href="set03\gc\gc_january_1893_to_december_1895\marriages\palmer,_edgerton_and_blanche_prindle_marriage_december_28,_1894_p1_gc.pdf"&gt;Palmer, Edgerton&lt;/a&gt;</v>
      </c>
      <c r="S191" s="2">
        <f t="shared" si="25"/>
        <v>156</v>
      </c>
      <c r="T191" s="2">
        <f t="shared" si="26"/>
        <v>73</v>
      </c>
    </row>
    <row r="192" spans="1:20" x14ac:dyDescent="0.25">
      <c r="A192" s="2">
        <v>191</v>
      </c>
      <c r="B192" s="4" t="s">
        <v>4777</v>
      </c>
      <c r="C192" s="4" t="s">
        <v>4778</v>
      </c>
      <c r="D192" s="48" t="s">
        <v>4779</v>
      </c>
      <c r="E192" s="12" t="s">
        <v>4586</v>
      </c>
      <c r="F192" s="5" t="s">
        <v>4462</v>
      </c>
      <c r="G192" s="5">
        <v>1</v>
      </c>
      <c r="H192" s="48">
        <v>13</v>
      </c>
      <c r="I192" s="5">
        <v>855</v>
      </c>
      <c r="J192" s="47" t="s">
        <v>17777</v>
      </c>
      <c r="K192" s="46" t="s">
        <v>25716</v>
      </c>
      <c r="L192" s="55">
        <f t="shared" si="18"/>
        <v>8</v>
      </c>
      <c r="M192" s="55">
        <f t="shared" si="19"/>
        <v>11</v>
      </c>
      <c r="N192" s="55" t="str">
        <f t="shared" si="20"/>
        <v>1895</v>
      </c>
      <c r="O192" s="55" t="str">
        <f t="shared" si="21"/>
        <v>January</v>
      </c>
      <c r="P192" s="55">
        <f t="shared" si="22"/>
        <v>1</v>
      </c>
      <c r="Q192" s="55" t="str">
        <f t="shared" si="23"/>
        <v>11</v>
      </c>
      <c r="R192" s="2" t="str">
        <f t="shared" si="24"/>
        <v>&lt;a href="set03\gc\gc_january_1893_to_december_1895\marriages\erickson,_anders_and_hannah_maren_marriage_part_1_january_11,_1895_p1_gc.pdf"&gt;Erickson, Anders&lt;/a&gt;</v>
      </c>
      <c r="S192" s="2">
        <f t="shared" si="25"/>
        <v>159</v>
      </c>
      <c r="T192" s="2">
        <f t="shared" si="26"/>
        <v>76</v>
      </c>
    </row>
    <row r="193" spans="1:20" x14ac:dyDescent="0.25">
      <c r="A193" s="2">
        <v>192</v>
      </c>
      <c r="B193" s="4" t="s">
        <v>4777</v>
      </c>
      <c r="C193" s="4" t="s">
        <v>4778</v>
      </c>
      <c r="D193" s="48" t="s">
        <v>4780</v>
      </c>
      <c r="E193" s="12" t="s">
        <v>4586</v>
      </c>
      <c r="F193" s="5" t="s">
        <v>4462</v>
      </c>
      <c r="G193" s="5">
        <v>1</v>
      </c>
      <c r="H193" s="48">
        <v>13</v>
      </c>
      <c r="I193" s="5">
        <v>856</v>
      </c>
      <c r="J193" s="47" t="s">
        <v>17778</v>
      </c>
      <c r="K193" s="46" t="s">
        <v>25716</v>
      </c>
      <c r="L193" s="55">
        <f t="shared" si="18"/>
        <v>8</v>
      </c>
      <c r="M193" s="55">
        <f t="shared" si="19"/>
        <v>11</v>
      </c>
      <c r="N193" s="55" t="str">
        <f t="shared" si="20"/>
        <v>1895</v>
      </c>
      <c r="O193" s="55" t="str">
        <f t="shared" si="21"/>
        <v>January</v>
      </c>
      <c r="P193" s="55">
        <f t="shared" si="22"/>
        <v>1</v>
      </c>
      <c r="Q193" s="55" t="str">
        <f t="shared" si="23"/>
        <v>11</v>
      </c>
      <c r="R193" s="2" t="str">
        <f t="shared" si="24"/>
        <v>&lt;a href="set03\gc\gc_january_1893_to_december_1895\marriages\erickson,_anders_and_hannah_maren_marriage_part_2_january_11,_1895_p1_gc.pdf"&gt;Erickson, Anders&lt;/a&gt;</v>
      </c>
      <c r="S193" s="2">
        <f t="shared" si="25"/>
        <v>159</v>
      </c>
      <c r="T193" s="2">
        <f t="shared" si="26"/>
        <v>76</v>
      </c>
    </row>
    <row r="194" spans="1:20" x14ac:dyDescent="0.25">
      <c r="A194" s="2">
        <v>193</v>
      </c>
      <c r="B194" s="4" t="s">
        <v>4823</v>
      </c>
      <c r="C194" s="4" t="s">
        <v>4824</v>
      </c>
      <c r="D194" s="48" t="s">
        <v>2443</v>
      </c>
      <c r="E194" s="12" t="s">
        <v>4825</v>
      </c>
      <c r="F194" s="5" t="s">
        <v>4462</v>
      </c>
      <c r="G194" s="5">
        <v>1</v>
      </c>
      <c r="H194" s="48">
        <v>13</v>
      </c>
      <c r="I194" s="5">
        <v>879</v>
      </c>
      <c r="J194" s="47" t="s">
        <v>17801</v>
      </c>
      <c r="K194" s="46" t="s">
        <v>25716</v>
      </c>
      <c r="L194" s="55">
        <f t="shared" ref="L194:L257" si="27">FIND(" ",E194)</f>
        <v>8</v>
      </c>
      <c r="M194" s="55">
        <f t="shared" ref="M194:M257" si="28">FIND(",",E194)</f>
        <v>11</v>
      </c>
      <c r="N194" s="55" t="str">
        <f t="shared" ref="N194:N257" si="29">MID(E194,M194+2,4)</f>
        <v>1895</v>
      </c>
      <c r="O194" s="55" t="str">
        <f t="shared" ref="O194:O257" si="30">MID(E194,1,L194-1)</f>
        <v>January</v>
      </c>
      <c r="P194" s="55">
        <f t="shared" ref="P194:P257" si="31">_xlfn.SWITCH(TRIM(O194),
"January",1,"February",2,"March",3,"April",4,
"May",5,"June",6,"July",7,"August",8,
"September",9,"October",10,"November",11,"December",12,"No Match")</f>
        <v>1</v>
      </c>
      <c r="Q194" s="55" t="str">
        <f t="shared" ref="Q194:Q257" si="32">MID(E194,M194-2,2)</f>
        <v>25</v>
      </c>
      <c r="R194" s="2" t="str">
        <f t="shared" ref="R194:R257" si="33">"&lt;a href="&amp;""""&amp;K194&amp;"\"&amp;J194&amp;"""&gt;"&amp;B194&amp;"&lt;/a&gt;"</f>
        <v>&lt;a href="set03\gc\gc_january_1893_to_december_1895\marriages\iverson,_mr_and_mrs_o_40th_anniv._january_25,_1895_p1_gc.pdf"&gt;Iverson, Mr.&lt;/a&gt;</v>
      </c>
      <c r="S194" s="2">
        <f t="shared" ref="S194:S257" si="34">LEN(R194)</f>
        <v>139</v>
      </c>
      <c r="T194" s="2">
        <f t="shared" ref="T194:T257" si="35">LEN(J194)</f>
        <v>60</v>
      </c>
    </row>
    <row r="195" spans="1:20" x14ac:dyDescent="0.25">
      <c r="A195" s="2">
        <v>194</v>
      </c>
      <c r="B195" s="4" t="s">
        <v>1170</v>
      </c>
      <c r="C195" s="4" t="s">
        <v>1171</v>
      </c>
      <c r="D195" s="48" t="s">
        <v>48</v>
      </c>
      <c r="E195" s="12" t="s">
        <v>1172</v>
      </c>
      <c r="F195" s="5" t="s">
        <v>1756</v>
      </c>
      <c r="G195" s="5">
        <v>1</v>
      </c>
      <c r="H195" s="48">
        <v>25</v>
      </c>
      <c r="I195" s="5">
        <v>1745</v>
      </c>
      <c r="J195" s="47" t="s">
        <v>18657</v>
      </c>
      <c r="K195" s="46" t="s">
        <v>18747</v>
      </c>
      <c r="L195" s="55">
        <f t="shared" si="27"/>
        <v>9</v>
      </c>
      <c r="M195" s="55">
        <f t="shared" si="28"/>
        <v>11</v>
      </c>
      <c r="N195" s="55" t="str">
        <f t="shared" si="29"/>
        <v>1895</v>
      </c>
      <c r="O195" s="55" t="str">
        <f t="shared" si="30"/>
        <v>February</v>
      </c>
      <c r="P195" s="55">
        <f t="shared" si="31"/>
        <v>2</v>
      </c>
      <c r="Q195" s="55" t="str">
        <f t="shared" si="32"/>
        <v xml:space="preserve"> 1</v>
      </c>
      <c r="R195" s="2" t="str">
        <f t="shared" si="33"/>
        <v>&lt;a href="set01\hope_pioneer_jan1894todec1899\marriages\black_george_e_and_mary_emeline_hogue_wedding_february_1_1895_p1_hp.pdf"&gt;Black, George E&lt;/a&gt;</v>
      </c>
      <c r="S195" s="2">
        <f t="shared" si="34"/>
        <v>147</v>
      </c>
      <c r="T195" s="2">
        <f t="shared" si="35"/>
        <v>71</v>
      </c>
    </row>
    <row r="196" spans="1:20" x14ac:dyDescent="0.25">
      <c r="A196" s="2">
        <v>195</v>
      </c>
      <c r="B196" s="4" t="s">
        <v>1269</v>
      </c>
      <c r="C196" s="4" t="s">
        <v>1270</v>
      </c>
      <c r="D196" s="48" t="s">
        <v>48</v>
      </c>
      <c r="E196" s="12" t="s">
        <v>1172</v>
      </c>
      <c r="F196" s="5" t="s">
        <v>1756</v>
      </c>
      <c r="G196" s="5">
        <v>1</v>
      </c>
      <c r="H196" s="48">
        <v>25</v>
      </c>
      <c r="I196" s="5">
        <v>1783</v>
      </c>
      <c r="J196" s="47" t="s">
        <v>18695</v>
      </c>
      <c r="K196" s="46" t="s">
        <v>18747</v>
      </c>
      <c r="L196" s="55">
        <f t="shared" si="27"/>
        <v>9</v>
      </c>
      <c r="M196" s="55">
        <f t="shared" si="28"/>
        <v>11</v>
      </c>
      <c r="N196" s="55" t="str">
        <f t="shared" si="29"/>
        <v>1895</v>
      </c>
      <c r="O196" s="55" t="str">
        <f t="shared" si="30"/>
        <v>February</v>
      </c>
      <c r="P196" s="55">
        <f t="shared" si="31"/>
        <v>2</v>
      </c>
      <c r="Q196" s="55" t="str">
        <f t="shared" si="32"/>
        <v xml:space="preserve"> 1</v>
      </c>
      <c r="R196" s="2" t="str">
        <f t="shared" si="33"/>
        <v>&lt;a href="set01\hope_pioneer_jan1894todec1899\marriages\lockwood_george_and_elizabeth_e_danforth_wedding_february_1_1895_p1_hp.pdf"&gt;Lockwood, George&lt;/a&gt;</v>
      </c>
      <c r="S196" s="2">
        <f t="shared" si="34"/>
        <v>151</v>
      </c>
      <c r="T196" s="2">
        <f t="shared" si="35"/>
        <v>74</v>
      </c>
    </row>
    <row r="197" spans="1:20" x14ac:dyDescent="0.25">
      <c r="A197" s="2">
        <v>196</v>
      </c>
      <c r="B197" s="4" t="s">
        <v>1353</v>
      </c>
      <c r="C197" s="4" t="s">
        <v>1354</v>
      </c>
      <c r="D197" s="48" t="s">
        <v>1194</v>
      </c>
      <c r="E197" s="12" t="s">
        <v>1172</v>
      </c>
      <c r="F197" s="5" t="s">
        <v>1756</v>
      </c>
      <c r="G197" s="5">
        <v>1</v>
      </c>
      <c r="H197" s="48">
        <v>25</v>
      </c>
      <c r="I197" s="5">
        <v>1814</v>
      </c>
      <c r="J197" s="47" t="s">
        <v>18728</v>
      </c>
      <c r="K197" s="46" t="s">
        <v>18747</v>
      </c>
      <c r="L197" s="55">
        <f t="shared" si="27"/>
        <v>9</v>
      </c>
      <c r="M197" s="55">
        <f t="shared" si="28"/>
        <v>11</v>
      </c>
      <c r="N197" s="55" t="str">
        <f t="shared" si="29"/>
        <v>1895</v>
      </c>
      <c r="O197" s="55" t="str">
        <f t="shared" si="30"/>
        <v>February</v>
      </c>
      <c r="P197" s="55">
        <f t="shared" si="31"/>
        <v>2</v>
      </c>
      <c r="Q197" s="55" t="str">
        <f t="shared" si="32"/>
        <v xml:space="preserve"> 1</v>
      </c>
      <c r="R197" s="2" t="str">
        <f t="shared" si="33"/>
        <v>&lt;a href="set01\hope_pioneer_jan1894todec1899\marriages\slingsby_mr_and_mrs_george_10th_anniversary_party_february_1_1895_p1_hp.pdf"&gt;Slingsby, George&lt;/a&gt;</v>
      </c>
      <c r="S197" s="2">
        <f t="shared" si="34"/>
        <v>152</v>
      </c>
      <c r="T197" s="2">
        <f t="shared" si="35"/>
        <v>75</v>
      </c>
    </row>
    <row r="198" spans="1:20" x14ac:dyDescent="0.25">
      <c r="A198" s="2">
        <v>197</v>
      </c>
      <c r="B198" s="4" t="s">
        <v>4801</v>
      </c>
      <c r="C198" s="4" t="s">
        <v>4802</v>
      </c>
      <c r="D198" s="48" t="s">
        <v>6</v>
      </c>
      <c r="E198" s="12" t="s">
        <v>4803</v>
      </c>
      <c r="F198" s="5" t="s">
        <v>4462</v>
      </c>
      <c r="G198" s="5">
        <v>1</v>
      </c>
      <c r="H198" s="48">
        <v>13</v>
      </c>
      <c r="I198" s="5">
        <v>867</v>
      </c>
      <c r="J198" s="47" t="s">
        <v>17789</v>
      </c>
      <c r="K198" s="46" t="s">
        <v>25716</v>
      </c>
      <c r="L198" s="55">
        <f t="shared" si="27"/>
        <v>9</v>
      </c>
      <c r="M198" s="55">
        <f t="shared" si="28"/>
        <v>12</v>
      </c>
      <c r="N198" s="55" t="str">
        <f t="shared" si="29"/>
        <v>1895</v>
      </c>
      <c r="O198" s="55" t="str">
        <f t="shared" si="30"/>
        <v>February</v>
      </c>
      <c r="P198" s="55">
        <f t="shared" si="31"/>
        <v>2</v>
      </c>
      <c r="Q198" s="55" t="str">
        <f t="shared" si="32"/>
        <v>22</v>
      </c>
      <c r="R198" s="2" t="str">
        <f t="shared" si="33"/>
        <v>&lt;a href="set03\gc\gc_january_1893_to_december_1895\marriages\hartman,_george_and_maud_sprague_marriage_february_22,_1895_p1_gc.pdf"&gt;Hartman, George&lt;/a&gt;</v>
      </c>
      <c r="S198" s="2">
        <f t="shared" si="34"/>
        <v>151</v>
      </c>
      <c r="T198" s="2">
        <f t="shared" si="35"/>
        <v>69</v>
      </c>
    </row>
    <row r="199" spans="1:20" x14ac:dyDescent="0.25">
      <c r="A199" s="2">
        <v>198</v>
      </c>
      <c r="B199" s="4" t="s">
        <v>1290</v>
      </c>
      <c r="C199" s="4" t="s">
        <v>1291</v>
      </c>
      <c r="D199" s="48" t="s">
        <v>48</v>
      </c>
      <c r="E199" s="12" t="s">
        <v>1292</v>
      </c>
      <c r="F199" s="5" t="s">
        <v>1756</v>
      </c>
      <c r="G199" s="5">
        <v>1</v>
      </c>
      <c r="H199" s="48">
        <v>25</v>
      </c>
      <c r="I199" s="5">
        <v>1792</v>
      </c>
      <c r="J199" s="47" t="s">
        <v>18703</v>
      </c>
      <c r="K199" s="46" t="s">
        <v>18747</v>
      </c>
      <c r="L199" s="55">
        <f t="shared" si="27"/>
        <v>6</v>
      </c>
      <c r="M199" s="55">
        <f t="shared" si="28"/>
        <v>9</v>
      </c>
      <c r="N199" s="55" t="str">
        <f t="shared" si="29"/>
        <v>1895</v>
      </c>
      <c r="O199" s="55" t="str">
        <f t="shared" si="30"/>
        <v>March</v>
      </c>
      <c r="P199" s="55">
        <f t="shared" si="31"/>
        <v>3</v>
      </c>
      <c r="Q199" s="55" t="str">
        <f t="shared" si="32"/>
        <v>15</v>
      </c>
      <c r="R199" s="2" t="str">
        <f t="shared" si="33"/>
        <v>&lt;a href="set01\hope_pioneer_jan1894todec1899\marriages\mccullough_john_and_rachel_livingstone_wedding_march_15_1895_p1_hp.pdf"&gt;McCullough, John&lt;/a&gt;</v>
      </c>
      <c r="S199" s="2">
        <f t="shared" si="34"/>
        <v>147</v>
      </c>
      <c r="T199" s="2">
        <f t="shared" si="35"/>
        <v>70</v>
      </c>
    </row>
    <row r="200" spans="1:20" x14ac:dyDescent="0.25">
      <c r="A200" s="2">
        <v>199</v>
      </c>
      <c r="B200" s="4" t="s">
        <v>4852</v>
      </c>
      <c r="C200" s="4" t="s">
        <v>4853</v>
      </c>
      <c r="D200" s="48" t="s">
        <v>4854</v>
      </c>
      <c r="E200" s="12" t="s">
        <v>1292</v>
      </c>
      <c r="F200" s="5" t="s">
        <v>4462</v>
      </c>
      <c r="G200" s="5">
        <v>1</v>
      </c>
      <c r="H200" s="48">
        <v>13</v>
      </c>
      <c r="I200" s="5">
        <v>894</v>
      </c>
      <c r="J200" s="47" t="s">
        <v>17816</v>
      </c>
      <c r="K200" s="46" t="s">
        <v>25716</v>
      </c>
      <c r="L200" s="55">
        <f t="shared" si="27"/>
        <v>6</v>
      </c>
      <c r="M200" s="55">
        <f t="shared" si="28"/>
        <v>9</v>
      </c>
      <c r="N200" s="55" t="str">
        <f t="shared" si="29"/>
        <v>1895</v>
      </c>
      <c r="O200" s="55" t="str">
        <f t="shared" si="30"/>
        <v>March</v>
      </c>
      <c r="P200" s="55">
        <f t="shared" si="31"/>
        <v>3</v>
      </c>
      <c r="Q200" s="55" t="str">
        <f t="shared" si="32"/>
        <v>15</v>
      </c>
      <c r="R200" s="2" t="str">
        <f t="shared" si="33"/>
        <v>&lt;a href="set03\gc\gc_january_1893_to_december_1895\marriages\newberry,_col._and_mrs_22nd_anniversary_march_15,_1895_p1_gc.pdf"&gt;Newberry, Col.&lt;/a&gt;</v>
      </c>
      <c r="S200" s="2">
        <f t="shared" si="34"/>
        <v>145</v>
      </c>
      <c r="T200" s="2">
        <f t="shared" si="35"/>
        <v>64</v>
      </c>
    </row>
    <row r="201" spans="1:20" x14ac:dyDescent="0.25">
      <c r="A201" s="2">
        <v>200</v>
      </c>
      <c r="B201" s="4" t="s">
        <v>4875</v>
      </c>
      <c r="C201" s="4" t="s">
        <v>4876</v>
      </c>
      <c r="D201" s="48" t="s">
        <v>6</v>
      </c>
      <c r="E201" s="12" t="s">
        <v>1292</v>
      </c>
      <c r="F201" s="5" t="s">
        <v>4462</v>
      </c>
      <c r="G201" s="5">
        <v>1</v>
      </c>
      <c r="H201" s="48">
        <v>13</v>
      </c>
      <c r="I201" s="5">
        <v>904</v>
      </c>
      <c r="J201" s="47" t="s">
        <v>17826</v>
      </c>
      <c r="K201" s="46" t="s">
        <v>25716</v>
      </c>
      <c r="L201" s="55">
        <f t="shared" si="27"/>
        <v>6</v>
      </c>
      <c r="M201" s="55">
        <f t="shared" si="28"/>
        <v>9</v>
      </c>
      <c r="N201" s="55" t="str">
        <f t="shared" si="29"/>
        <v>1895</v>
      </c>
      <c r="O201" s="55" t="str">
        <f t="shared" si="30"/>
        <v>March</v>
      </c>
      <c r="P201" s="55">
        <f t="shared" si="31"/>
        <v>3</v>
      </c>
      <c r="Q201" s="55" t="str">
        <f t="shared" si="32"/>
        <v>15</v>
      </c>
      <c r="R201" s="2" t="str">
        <f t="shared" si="33"/>
        <v>&lt;a href="set03\gc\gc_january_1893_to_december_1895\marriages\pike,_edgar_and_alice_e_russell_marriage_march_15,_1895_p1_gc.pdf"&gt;Pike, Edgar&lt;/a&gt;</v>
      </c>
      <c r="S201" s="2">
        <f t="shared" si="34"/>
        <v>143</v>
      </c>
      <c r="T201" s="2">
        <f t="shared" si="35"/>
        <v>65</v>
      </c>
    </row>
    <row r="202" spans="1:20" x14ac:dyDescent="0.25">
      <c r="A202" s="2">
        <v>201</v>
      </c>
      <c r="B202" s="4" t="s">
        <v>1153</v>
      </c>
      <c r="C202" s="4" t="s">
        <v>1154</v>
      </c>
      <c r="D202" s="48" t="s">
        <v>48</v>
      </c>
      <c r="E202" s="12" t="s">
        <v>1155</v>
      </c>
      <c r="F202" s="5" t="s">
        <v>1756</v>
      </c>
      <c r="G202" s="5">
        <v>1</v>
      </c>
      <c r="H202" s="48">
        <v>25</v>
      </c>
      <c r="I202" s="5">
        <v>1739</v>
      </c>
      <c r="J202" s="47" t="s">
        <v>18651</v>
      </c>
      <c r="K202" s="46" t="s">
        <v>18747</v>
      </c>
      <c r="L202" s="55">
        <f t="shared" si="27"/>
        <v>6</v>
      </c>
      <c r="M202" s="55">
        <f t="shared" si="28"/>
        <v>9</v>
      </c>
      <c r="N202" s="55" t="str">
        <f t="shared" si="29"/>
        <v>1895</v>
      </c>
      <c r="O202" s="55" t="str">
        <f t="shared" si="30"/>
        <v>March</v>
      </c>
      <c r="P202" s="55">
        <f t="shared" si="31"/>
        <v>3</v>
      </c>
      <c r="Q202" s="55" t="str">
        <f t="shared" si="32"/>
        <v>22</v>
      </c>
      <c r="R202" s="2" t="str">
        <f t="shared" si="33"/>
        <v>&lt;a href="set01\hope_pioneer_jan1894todec1899\marriages\bairey_frank_c_and_pratt_mamie_a_wedding_march_22_1895_p1_hp.pdf"&gt;Bairey, Frank C&lt;/a&gt;</v>
      </c>
      <c r="S202" s="2">
        <f t="shared" si="34"/>
        <v>140</v>
      </c>
      <c r="T202" s="2">
        <f t="shared" si="35"/>
        <v>64</v>
      </c>
    </row>
    <row r="203" spans="1:20" x14ac:dyDescent="0.25">
      <c r="A203" s="2">
        <v>202</v>
      </c>
      <c r="B203" s="4" t="s">
        <v>4781</v>
      </c>
      <c r="C203" s="4" t="s">
        <v>4782</v>
      </c>
      <c r="D203" s="48" t="s">
        <v>6</v>
      </c>
      <c r="E203" s="12" t="s">
        <v>1433</v>
      </c>
      <c r="F203" s="5" t="s">
        <v>4462</v>
      </c>
      <c r="G203" s="5">
        <v>1</v>
      </c>
      <c r="H203" s="48">
        <v>13</v>
      </c>
      <c r="I203" s="5">
        <v>857</v>
      </c>
      <c r="J203" s="47" t="s">
        <v>17779</v>
      </c>
      <c r="K203" s="46" t="s">
        <v>25716</v>
      </c>
      <c r="L203" s="55">
        <f t="shared" si="27"/>
        <v>6</v>
      </c>
      <c r="M203" s="55">
        <f t="shared" si="28"/>
        <v>9</v>
      </c>
      <c r="N203" s="55" t="str">
        <f t="shared" si="29"/>
        <v>1895</v>
      </c>
      <c r="O203" s="55" t="str">
        <f t="shared" si="30"/>
        <v>March</v>
      </c>
      <c r="P203" s="55">
        <f t="shared" si="31"/>
        <v>3</v>
      </c>
      <c r="Q203" s="55" t="str">
        <f t="shared" si="32"/>
        <v>29</v>
      </c>
      <c r="R203" s="2" t="str">
        <f t="shared" si="33"/>
        <v>&lt;a href="set03\gc\gc_january_1893_to_december_1895\marriages\evers,_simon_and_delia_schroeder_marriage_march_29,_1895_p1_gc.pdf"&gt;Evers, Simon&lt;/a&gt;</v>
      </c>
      <c r="S203" s="2">
        <f t="shared" si="34"/>
        <v>145</v>
      </c>
      <c r="T203" s="2">
        <f t="shared" si="35"/>
        <v>66</v>
      </c>
    </row>
    <row r="204" spans="1:20" x14ac:dyDescent="0.25">
      <c r="A204" s="2">
        <v>203</v>
      </c>
      <c r="B204" s="4" t="s">
        <v>1249</v>
      </c>
      <c r="C204" s="4" t="s">
        <v>1250</v>
      </c>
      <c r="D204" s="48" t="s">
        <v>48</v>
      </c>
      <c r="E204" s="12" t="s">
        <v>1251</v>
      </c>
      <c r="F204" s="5" t="s">
        <v>1756</v>
      </c>
      <c r="G204" s="5">
        <v>1</v>
      </c>
      <c r="H204" s="48">
        <v>25</v>
      </c>
      <c r="I204" s="5">
        <v>1776</v>
      </c>
      <c r="J204" s="47" t="s">
        <v>18688</v>
      </c>
      <c r="K204" s="46" t="s">
        <v>18747</v>
      </c>
      <c r="L204" s="55">
        <f t="shared" si="27"/>
        <v>6</v>
      </c>
      <c r="M204" s="55">
        <f t="shared" si="28"/>
        <v>9</v>
      </c>
      <c r="N204" s="55" t="str">
        <f t="shared" si="29"/>
        <v>1895</v>
      </c>
      <c r="O204" s="55" t="str">
        <f t="shared" si="30"/>
        <v>April</v>
      </c>
      <c r="P204" s="55">
        <f t="shared" si="31"/>
        <v>4</v>
      </c>
      <c r="Q204" s="55" t="str">
        <f t="shared" si="32"/>
        <v>12</v>
      </c>
      <c r="R204" s="2" t="str">
        <f t="shared" si="33"/>
        <v>&lt;a href="set01\hope_pioneer_jan1894todec1899\marriages\joslyn_james_k_and_gussie_gray_wedding_april_12_1895_p1_hp.pdf"&gt;Joslyn, James K&lt;/a&gt;</v>
      </c>
      <c r="S204" s="2">
        <f t="shared" si="34"/>
        <v>138</v>
      </c>
      <c r="T204" s="2">
        <f t="shared" si="35"/>
        <v>62</v>
      </c>
    </row>
    <row r="205" spans="1:20" x14ac:dyDescent="0.25">
      <c r="A205" s="2">
        <v>204</v>
      </c>
      <c r="B205" s="4" t="s">
        <v>1196</v>
      </c>
      <c r="C205" s="4" t="s">
        <v>13126</v>
      </c>
      <c r="D205" s="48" t="s">
        <v>48</v>
      </c>
      <c r="E205" s="12" t="s">
        <v>1197</v>
      </c>
      <c r="F205" s="5" t="s">
        <v>1756</v>
      </c>
      <c r="G205" s="5">
        <v>1</v>
      </c>
      <c r="H205" s="48">
        <v>25</v>
      </c>
      <c r="I205" s="5">
        <v>1755</v>
      </c>
      <c r="J205" s="47" t="s">
        <v>18667</v>
      </c>
      <c r="K205" s="46" t="s">
        <v>18747</v>
      </c>
      <c r="L205" s="55">
        <f t="shared" si="27"/>
        <v>4</v>
      </c>
      <c r="M205" s="55">
        <f t="shared" si="28"/>
        <v>6</v>
      </c>
      <c r="N205" s="55" t="str">
        <f t="shared" si="29"/>
        <v>1895</v>
      </c>
      <c r="O205" s="55" t="str">
        <f t="shared" si="30"/>
        <v>May</v>
      </c>
      <c r="P205" s="55">
        <f t="shared" si="31"/>
        <v>5</v>
      </c>
      <c r="Q205" s="55" t="str">
        <f t="shared" si="32"/>
        <v xml:space="preserve"> 3</v>
      </c>
      <c r="R205" s="2" t="str">
        <f t="shared" si="33"/>
        <v>&lt;a href="set01\hope_pioneer_jan1894todec1899\marriages\cook_francis_m_and_edna_curry_wedding_may_3_1895_p1_hp.pdf"&gt;Cook, Francis M&lt;/a&gt;</v>
      </c>
      <c r="S205" s="2">
        <f t="shared" si="34"/>
        <v>134</v>
      </c>
      <c r="T205" s="2">
        <f t="shared" si="35"/>
        <v>58</v>
      </c>
    </row>
    <row r="206" spans="1:20" x14ac:dyDescent="0.25">
      <c r="A206" s="2">
        <v>205</v>
      </c>
      <c r="B206" s="4" t="s">
        <v>1161</v>
      </c>
      <c r="C206" s="4" t="s">
        <v>1162</v>
      </c>
      <c r="D206" s="48" t="s">
        <v>48</v>
      </c>
      <c r="E206" s="12" t="s">
        <v>1163</v>
      </c>
      <c r="F206" s="5" t="s">
        <v>1756</v>
      </c>
      <c r="G206" s="5">
        <v>4</v>
      </c>
      <c r="H206" s="48">
        <v>25</v>
      </c>
      <c r="I206" s="5">
        <v>1742</v>
      </c>
      <c r="J206" s="47" t="s">
        <v>18654</v>
      </c>
      <c r="K206" s="46" t="s">
        <v>18747</v>
      </c>
      <c r="L206" s="55">
        <f t="shared" si="27"/>
        <v>5</v>
      </c>
      <c r="M206" s="55">
        <f t="shared" si="28"/>
        <v>8</v>
      </c>
      <c r="N206" s="55" t="str">
        <f t="shared" si="29"/>
        <v>1895</v>
      </c>
      <c r="O206" s="55" t="str">
        <f t="shared" si="30"/>
        <v>June</v>
      </c>
      <c r="P206" s="55">
        <f t="shared" si="31"/>
        <v>6</v>
      </c>
      <c r="Q206" s="55" t="str">
        <f t="shared" si="32"/>
        <v>14</v>
      </c>
      <c r="R206" s="2" t="str">
        <f t="shared" si="33"/>
        <v>&lt;a href="set01\hope_pioneer_jan1894todec1899\marriages\beckerjeck_j_f_and_adeline_langer_wedding_june_14_1895_p4_hp.pdf"&gt;Beckerjeck, J F&lt;/a&gt;</v>
      </c>
      <c r="S206" s="2">
        <f t="shared" si="34"/>
        <v>140</v>
      </c>
      <c r="T206" s="2">
        <f t="shared" si="35"/>
        <v>64</v>
      </c>
    </row>
    <row r="207" spans="1:20" x14ac:dyDescent="0.25">
      <c r="A207" s="2">
        <v>206</v>
      </c>
      <c r="B207" s="4" t="s">
        <v>1334</v>
      </c>
      <c r="C207" s="4" t="s">
        <v>1335</v>
      </c>
      <c r="D207" s="48" t="s">
        <v>48</v>
      </c>
      <c r="E207" s="12" t="s">
        <v>1163</v>
      </c>
      <c r="F207" s="5" t="s">
        <v>1756</v>
      </c>
      <c r="G207" s="5">
        <v>1</v>
      </c>
      <c r="H207" s="48">
        <v>25</v>
      </c>
      <c r="I207" s="5">
        <v>1807</v>
      </c>
      <c r="J207" s="47" t="s">
        <v>18720</v>
      </c>
      <c r="K207" s="46" t="s">
        <v>18747</v>
      </c>
      <c r="L207" s="55">
        <f t="shared" si="27"/>
        <v>5</v>
      </c>
      <c r="M207" s="55">
        <f t="shared" si="28"/>
        <v>8</v>
      </c>
      <c r="N207" s="55" t="str">
        <f t="shared" si="29"/>
        <v>1895</v>
      </c>
      <c r="O207" s="55" t="str">
        <f t="shared" si="30"/>
        <v>June</v>
      </c>
      <c r="P207" s="55">
        <f t="shared" si="31"/>
        <v>6</v>
      </c>
      <c r="Q207" s="55" t="str">
        <f t="shared" si="32"/>
        <v>14</v>
      </c>
      <c r="R207" s="2" t="str">
        <f t="shared" si="33"/>
        <v>&lt;a href="set01\hope_pioneer_jan1894todec1899\marriages\paulson_fred_and_elizabeth_plank_wedding_june_14_1895_p1_hp.pdf"&gt;Paulson, Fred&lt;/a&gt;</v>
      </c>
      <c r="S207" s="2">
        <f t="shared" si="34"/>
        <v>137</v>
      </c>
      <c r="T207" s="2">
        <f t="shared" si="35"/>
        <v>63</v>
      </c>
    </row>
    <row r="208" spans="1:20" x14ac:dyDescent="0.25">
      <c r="A208" s="2">
        <v>207</v>
      </c>
      <c r="B208" s="4" t="s">
        <v>1243</v>
      </c>
      <c r="C208" s="4" t="s">
        <v>1244</v>
      </c>
      <c r="D208" s="48" t="s">
        <v>48</v>
      </c>
      <c r="E208" s="12" t="s">
        <v>1245</v>
      </c>
      <c r="F208" s="5" t="s">
        <v>1756</v>
      </c>
      <c r="G208" s="5">
        <v>4</v>
      </c>
      <c r="H208" s="48">
        <v>25</v>
      </c>
      <c r="I208" s="5">
        <v>1774</v>
      </c>
      <c r="J208" s="47" t="s">
        <v>18686</v>
      </c>
      <c r="K208" s="46" t="s">
        <v>18747</v>
      </c>
      <c r="L208" s="55">
        <f t="shared" si="27"/>
        <v>5</v>
      </c>
      <c r="M208" s="55">
        <f t="shared" si="28"/>
        <v>8</v>
      </c>
      <c r="N208" s="55" t="str">
        <f t="shared" si="29"/>
        <v>1895</v>
      </c>
      <c r="O208" s="55" t="str">
        <f t="shared" si="30"/>
        <v>June</v>
      </c>
      <c r="P208" s="55">
        <f t="shared" si="31"/>
        <v>6</v>
      </c>
      <c r="Q208" s="55" t="str">
        <f t="shared" si="32"/>
        <v>21</v>
      </c>
      <c r="R208" s="2" t="str">
        <f t="shared" si="33"/>
        <v>&lt;a href="set01\hope_pioneer_jan1894todec1899\marriages\hunt_t_s_and_mary_eva_pope_wedding_june_21_1895_p4_hp.pdf"&gt;Hunt, T S&lt;/a&gt;</v>
      </c>
      <c r="S208" s="2">
        <f t="shared" si="34"/>
        <v>127</v>
      </c>
      <c r="T208" s="2">
        <f t="shared" si="35"/>
        <v>57</v>
      </c>
    </row>
    <row r="209" spans="1:20" x14ac:dyDescent="0.25">
      <c r="A209" s="2">
        <v>208</v>
      </c>
      <c r="B209" s="4" t="s">
        <v>1379</v>
      </c>
      <c r="C209" s="4" t="s">
        <v>1380</v>
      </c>
      <c r="D209" s="48" t="s">
        <v>48</v>
      </c>
      <c r="E209" s="12" t="s">
        <v>1381</v>
      </c>
      <c r="F209" s="5" t="s">
        <v>1756</v>
      </c>
      <c r="G209" s="5">
        <v>4</v>
      </c>
      <c r="H209" s="48">
        <v>25</v>
      </c>
      <c r="I209" s="5">
        <v>1824</v>
      </c>
      <c r="J209" s="47" t="s">
        <v>18739</v>
      </c>
      <c r="K209" s="46" t="s">
        <v>18747</v>
      </c>
      <c r="L209" s="55">
        <f t="shared" si="27"/>
        <v>5</v>
      </c>
      <c r="M209" s="55">
        <f t="shared" si="28"/>
        <v>8</v>
      </c>
      <c r="N209" s="55" t="str">
        <f t="shared" si="29"/>
        <v>1895</v>
      </c>
      <c r="O209" s="55" t="str">
        <f t="shared" si="30"/>
        <v>June</v>
      </c>
      <c r="P209" s="55">
        <f t="shared" si="31"/>
        <v>6</v>
      </c>
      <c r="Q209" s="55" t="str">
        <f t="shared" si="32"/>
        <v>28</v>
      </c>
      <c r="R209" s="2" t="str">
        <f t="shared" si="33"/>
        <v>&lt;a href="set01\hope_pioneer_jan1894todec1899\marriages\wasem_b_e_and_cora_stranger_wedding_june_28_1895_p4_hp.pdf"&gt;Wasem, B E&lt;/a&gt;</v>
      </c>
      <c r="S209" s="2">
        <f t="shared" si="34"/>
        <v>129</v>
      </c>
      <c r="T209" s="2">
        <f t="shared" si="35"/>
        <v>58</v>
      </c>
    </row>
    <row r="210" spans="1:20" x14ac:dyDescent="0.25">
      <c r="A210" s="2">
        <v>209</v>
      </c>
      <c r="B210" s="4" t="s">
        <v>4797</v>
      </c>
      <c r="C210" s="4" t="s">
        <v>4798</v>
      </c>
      <c r="D210" s="48" t="s">
        <v>6</v>
      </c>
      <c r="E210" s="12" t="s">
        <v>202</v>
      </c>
      <c r="F210" s="5" t="s">
        <v>4462</v>
      </c>
      <c r="G210" s="5">
        <v>1</v>
      </c>
      <c r="H210" s="48">
        <v>13</v>
      </c>
      <c r="I210" s="5">
        <v>865</v>
      </c>
      <c r="J210" s="47" t="s">
        <v>17787</v>
      </c>
      <c r="K210" s="46" t="s">
        <v>25716</v>
      </c>
      <c r="L210" s="55">
        <f t="shared" si="27"/>
        <v>5</v>
      </c>
      <c r="M210" s="55">
        <f t="shared" si="28"/>
        <v>7</v>
      </c>
      <c r="N210" s="55" t="str">
        <f t="shared" si="29"/>
        <v>1895</v>
      </c>
      <c r="O210" s="55" t="str">
        <f t="shared" si="30"/>
        <v>June</v>
      </c>
      <c r="P210" s="55">
        <f t="shared" si="31"/>
        <v>6</v>
      </c>
      <c r="Q210" s="55" t="str">
        <f t="shared" si="32"/>
        <v xml:space="preserve"> 6</v>
      </c>
      <c r="R210" s="2" t="str">
        <f t="shared" si="33"/>
        <v>&lt;a href="set03\gc\gc_january_1893_to_december_1895\marriages\hagen,_prof._m_h_and_ingborg_t_hagen_marriage_june_6,_1895_p1_gc.pdf"&gt;Hagen, Prof. M H&lt;/a&gt;</v>
      </c>
      <c r="S210" s="2">
        <f t="shared" si="34"/>
        <v>151</v>
      </c>
      <c r="T210" s="2">
        <f t="shared" si="35"/>
        <v>68</v>
      </c>
    </row>
    <row r="211" spans="1:20" x14ac:dyDescent="0.25">
      <c r="A211" s="2">
        <v>210</v>
      </c>
      <c r="B211" s="4" t="s">
        <v>200</v>
      </c>
      <c r="C211" s="4" t="s">
        <v>201</v>
      </c>
      <c r="D211" s="48" t="s">
        <v>6</v>
      </c>
      <c r="E211" s="12" t="s">
        <v>202</v>
      </c>
      <c r="F211" s="5" t="s">
        <v>13635</v>
      </c>
      <c r="G211" s="5">
        <v>7</v>
      </c>
      <c r="H211" s="48">
        <v>35</v>
      </c>
      <c r="I211" s="5">
        <v>2251</v>
      </c>
      <c r="J211" s="46" t="s">
        <v>19170</v>
      </c>
      <c r="K211" s="46" t="s">
        <v>19172</v>
      </c>
      <c r="L211" s="55">
        <f t="shared" si="27"/>
        <v>5</v>
      </c>
      <c r="M211" s="55">
        <f t="shared" si="28"/>
        <v>7</v>
      </c>
      <c r="N211" s="55" t="str">
        <f t="shared" si="29"/>
        <v>1895</v>
      </c>
      <c r="O211" s="55" t="str">
        <f t="shared" si="30"/>
        <v>June</v>
      </c>
      <c r="P211" s="55">
        <f t="shared" si="31"/>
        <v>6</v>
      </c>
      <c r="Q211" s="55" t="str">
        <f t="shared" si="32"/>
        <v xml:space="preserve"> 6</v>
      </c>
      <c r="R211" s="2" t="str">
        <f t="shared" si="33"/>
        <v>&lt;a href="set03\the_times_record\the_times_record_june_6,_1895_-_december_30,_1897\marriage\hanneson,_george_w_and_emilie_a_rebscher_marriage_june_6,_1895_p7_ttr.pdf"&gt;Hanneson, George W&lt;/a&gt;</v>
      </c>
      <c r="S211" s="2">
        <f t="shared" si="34"/>
        <v>188</v>
      </c>
      <c r="T211" s="2">
        <f t="shared" si="35"/>
        <v>73</v>
      </c>
    </row>
    <row r="212" spans="1:20" x14ac:dyDescent="0.25">
      <c r="A212" s="2">
        <v>211</v>
      </c>
      <c r="B212" s="4" t="s">
        <v>1318</v>
      </c>
      <c r="C212" s="4" t="s">
        <v>1319</v>
      </c>
      <c r="D212" s="48" t="s">
        <v>48</v>
      </c>
      <c r="E212" s="12" t="s">
        <v>1320</v>
      </c>
      <c r="F212" s="5" t="s">
        <v>1756</v>
      </c>
      <c r="G212" s="5">
        <v>1</v>
      </c>
      <c r="H212" s="48">
        <v>25</v>
      </c>
      <c r="I212" s="5">
        <v>1801</v>
      </c>
      <c r="J212" s="47" t="s">
        <v>18713</v>
      </c>
      <c r="K212" s="46" t="s">
        <v>18747</v>
      </c>
      <c r="L212" s="55">
        <f t="shared" si="27"/>
        <v>5</v>
      </c>
      <c r="M212" s="55">
        <f t="shared" si="28"/>
        <v>7</v>
      </c>
      <c r="N212" s="55" t="str">
        <f t="shared" si="29"/>
        <v>1895</v>
      </c>
      <c r="O212" s="55" t="str">
        <f t="shared" si="30"/>
        <v>June</v>
      </c>
      <c r="P212" s="55">
        <f t="shared" si="31"/>
        <v>6</v>
      </c>
      <c r="Q212" s="55" t="str">
        <f t="shared" si="32"/>
        <v xml:space="preserve"> 7</v>
      </c>
      <c r="R212" s="2" t="str">
        <f t="shared" si="33"/>
        <v>&lt;a href="set01\hope_pioneer_jan1894todec1899\marriages\moote_arthur_s_and_hanna_stay_wedding_june_7_1895_p1_hp.pdf"&gt;Moote, Arthur S&lt;/a&gt;</v>
      </c>
      <c r="S212" s="2">
        <f t="shared" si="34"/>
        <v>135</v>
      </c>
      <c r="T212" s="2">
        <f t="shared" si="35"/>
        <v>59</v>
      </c>
    </row>
    <row r="213" spans="1:20" x14ac:dyDescent="0.25">
      <c r="A213" s="2">
        <v>212</v>
      </c>
      <c r="B213" s="4" t="s">
        <v>1318</v>
      </c>
      <c r="C213" s="4"/>
      <c r="D213" s="48" t="s">
        <v>6</v>
      </c>
      <c r="E213" s="12" t="s">
        <v>1320</v>
      </c>
      <c r="F213" s="5" t="s">
        <v>1756</v>
      </c>
      <c r="G213" s="5">
        <v>1</v>
      </c>
      <c r="H213" s="48">
        <v>25</v>
      </c>
      <c r="I213" s="5">
        <v>1802</v>
      </c>
      <c r="J213" s="47" t="s">
        <v>18714</v>
      </c>
      <c r="K213" s="46" t="s">
        <v>18747</v>
      </c>
      <c r="L213" s="55">
        <f t="shared" si="27"/>
        <v>5</v>
      </c>
      <c r="M213" s="55">
        <f t="shared" si="28"/>
        <v>7</v>
      </c>
      <c r="N213" s="55" t="str">
        <f t="shared" si="29"/>
        <v>1895</v>
      </c>
      <c r="O213" s="55" t="str">
        <f t="shared" si="30"/>
        <v>June</v>
      </c>
      <c r="P213" s="55">
        <f t="shared" si="31"/>
        <v>6</v>
      </c>
      <c r="Q213" s="55" t="str">
        <f t="shared" si="32"/>
        <v xml:space="preserve"> 7</v>
      </c>
      <c r="R213" s="2" t="str">
        <f t="shared" si="33"/>
        <v>&lt;a href="set01\hope_pioneer_jan1894todec1899\marriages\moote_arthur_s_married_june_7_1895_p1_hp.pdf"&gt;Moote, Arthur S&lt;/a&gt;</v>
      </c>
      <c r="S213" s="2">
        <f t="shared" si="34"/>
        <v>120</v>
      </c>
      <c r="T213" s="2">
        <f t="shared" si="35"/>
        <v>44</v>
      </c>
    </row>
    <row r="214" spans="1:20" x14ac:dyDescent="0.25">
      <c r="A214" s="2">
        <v>213</v>
      </c>
      <c r="B214" s="4" t="s">
        <v>4750</v>
      </c>
      <c r="C214" s="4" t="s">
        <v>4751</v>
      </c>
      <c r="D214" s="48" t="s">
        <v>6</v>
      </c>
      <c r="E214" s="12" t="s">
        <v>1666</v>
      </c>
      <c r="F214" s="5" t="s">
        <v>4462</v>
      </c>
      <c r="G214" s="5">
        <v>1</v>
      </c>
      <c r="H214" s="48">
        <v>13</v>
      </c>
      <c r="I214" s="5">
        <v>842</v>
      </c>
      <c r="J214" s="47" t="s">
        <v>17764</v>
      </c>
      <c r="K214" s="46" t="s">
        <v>25716</v>
      </c>
      <c r="L214" s="55">
        <f t="shared" si="27"/>
        <v>5</v>
      </c>
      <c r="M214" s="55">
        <f t="shared" si="28"/>
        <v>8</v>
      </c>
      <c r="N214" s="55" t="str">
        <f t="shared" si="29"/>
        <v>1895</v>
      </c>
      <c r="O214" s="55" t="str">
        <f t="shared" si="30"/>
        <v>July</v>
      </c>
      <c r="P214" s="55">
        <f t="shared" si="31"/>
        <v>7</v>
      </c>
      <c r="Q214" s="55" t="str">
        <f t="shared" si="32"/>
        <v>12</v>
      </c>
      <c r="R214" s="2" t="str">
        <f t="shared" si="33"/>
        <v>&lt;a href="set03\gc\gc_january_1893_to_december_1895\marriages\boe,_tonnes_and_karen_malmin_marriage_july_12,_1895_p1_gc.pdf"&gt;Boe, Tonnes&lt;/a&gt;</v>
      </c>
      <c r="S214" s="2">
        <f t="shared" si="34"/>
        <v>139</v>
      </c>
      <c r="T214" s="2">
        <f t="shared" si="35"/>
        <v>61</v>
      </c>
    </row>
    <row r="215" spans="1:20" x14ac:dyDescent="0.25">
      <c r="A215" s="2">
        <v>214</v>
      </c>
      <c r="B215" s="65" t="s">
        <v>4847</v>
      </c>
      <c r="C215" s="4" t="s">
        <v>4848</v>
      </c>
      <c r="D215" s="5" t="s">
        <v>6</v>
      </c>
      <c r="E215" s="12" t="s">
        <v>4570</v>
      </c>
      <c r="F215" s="5" t="s">
        <v>4462</v>
      </c>
      <c r="G215" s="5">
        <v>5</v>
      </c>
      <c r="H215" s="48">
        <v>13</v>
      </c>
      <c r="I215" s="5">
        <v>976</v>
      </c>
      <c r="J215" s="47" t="s">
        <v>17814</v>
      </c>
      <c r="K215" s="46" t="s">
        <v>25716</v>
      </c>
      <c r="L215" s="55">
        <f t="shared" si="27"/>
        <v>5</v>
      </c>
      <c r="M215" s="55">
        <f t="shared" si="28"/>
        <v>8</v>
      </c>
      <c r="N215" s="55" t="str">
        <f t="shared" si="29"/>
        <v>1895</v>
      </c>
      <c r="O215" s="55" t="str">
        <f t="shared" si="30"/>
        <v>July</v>
      </c>
      <c r="P215" s="55">
        <f t="shared" si="31"/>
        <v>7</v>
      </c>
      <c r="Q215" s="55" t="str">
        <f t="shared" si="32"/>
        <v>19</v>
      </c>
      <c r="R215" s="2" t="str">
        <f t="shared" si="33"/>
        <v>&lt;a href="set03\gc\gc_january_1893_to_december_1895\marriages\nelson,_erick_and_catherine_tosten_marriage_july_19,_1895_p5_gc.pdf"&gt;Nelson, Erick&lt;/a&gt;</v>
      </c>
      <c r="S215" s="2">
        <f t="shared" si="34"/>
        <v>147</v>
      </c>
      <c r="T215" s="2">
        <f t="shared" si="35"/>
        <v>67</v>
      </c>
    </row>
    <row r="216" spans="1:20" x14ac:dyDescent="0.25">
      <c r="A216" s="2">
        <v>215</v>
      </c>
      <c r="B216" s="4" t="s">
        <v>4906</v>
      </c>
      <c r="C216" s="4" t="s">
        <v>4907</v>
      </c>
      <c r="D216" s="48" t="s">
        <v>6</v>
      </c>
      <c r="E216" s="12" t="s">
        <v>4570</v>
      </c>
      <c r="F216" s="5" t="s">
        <v>4462</v>
      </c>
      <c r="G216" s="5">
        <v>1</v>
      </c>
      <c r="H216" s="48">
        <v>13</v>
      </c>
      <c r="I216" s="5">
        <v>920</v>
      </c>
      <c r="J216" s="47" t="s">
        <v>17841</v>
      </c>
      <c r="K216" s="46" t="s">
        <v>25716</v>
      </c>
      <c r="L216" s="55">
        <f t="shared" si="27"/>
        <v>5</v>
      </c>
      <c r="M216" s="55">
        <f t="shared" si="28"/>
        <v>8</v>
      </c>
      <c r="N216" s="55" t="str">
        <f t="shared" si="29"/>
        <v>1895</v>
      </c>
      <c r="O216" s="55" t="str">
        <f t="shared" si="30"/>
        <v>July</v>
      </c>
      <c r="P216" s="55">
        <f t="shared" si="31"/>
        <v>7</v>
      </c>
      <c r="Q216" s="55" t="str">
        <f t="shared" si="32"/>
        <v>19</v>
      </c>
      <c r="R216" s="2" t="str">
        <f t="shared" si="33"/>
        <v>&lt;a href="set03\gc\gc_january_1893_to_december_1895\marriages\syvertson,_john_and_tilda_nelson_marriage_july_19,_1895_p1_gc.pdf"&gt;Syvertson, John&lt;/a&gt;</v>
      </c>
      <c r="S216" s="2">
        <f t="shared" si="34"/>
        <v>147</v>
      </c>
      <c r="T216" s="2">
        <f t="shared" si="35"/>
        <v>65</v>
      </c>
    </row>
    <row r="217" spans="1:20" x14ac:dyDescent="0.25">
      <c r="A217" s="2">
        <v>216</v>
      </c>
      <c r="B217" s="4" t="s">
        <v>25686</v>
      </c>
      <c r="C217" s="4" t="s">
        <v>5545</v>
      </c>
      <c r="D217" s="5" t="s">
        <v>6</v>
      </c>
      <c r="E217" s="12" t="s">
        <v>5147</v>
      </c>
      <c r="F217" s="5" t="s">
        <v>4462</v>
      </c>
      <c r="G217" s="5">
        <v>5</v>
      </c>
      <c r="H217" s="48">
        <v>13</v>
      </c>
      <c r="I217" s="5">
        <v>917</v>
      </c>
      <c r="J217" s="47" t="s">
        <v>17920</v>
      </c>
      <c r="K217" s="46" t="s">
        <v>25716</v>
      </c>
      <c r="L217" s="55">
        <f t="shared" si="27"/>
        <v>5</v>
      </c>
      <c r="M217" s="55">
        <f t="shared" si="28"/>
        <v>8</v>
      </c>
      <c r="N217" s="55" t="str">
        <f t="shared" si="29"/>
        <v>1895</v>
      </c>
      <c r="O217" s="55" t="str">
        <f t="shared" si="30"/>
        <v>July</v>
      </c>
      <c r="P217" s="55">
        <f t="shared" si="31"/>
        <v>7</v>
      </c>
      <c r="Q217" s="55" t="str">
        <f t="shared" si="32"/>
        <v>24</v>
      </c>
      <c r="R217" s="2" t="str">
        <f t="shared" si="33"/>
        <v>&lt;a href="set03\gc\gc_january_1893_to_december_1895\marriages\strandess,_andrew_and_emma_a_olson_marriage_july_24,_1895_p5_gc.pdf"&gt;Strandness, Andrew&lt;/a&gt;</v>
      </c>
      <c r="S217" s="2">
        <f t="shared" si="34"/>
        <v>152</v>
      </c>
      <c r="T217" s="2">
        <f t="shared" si="35"/>
        <v>67</v>
      </c>
    </row>
    <row r="218" spans="1:20" x14ac:dyDescent="0.25">
      <c r="A218" s="2">
        <v>217</v>
      </c>
      <c r="B218" s="4" t="s">
        <v>4829</v>
      </c>
      <c r="C218" s="4" t="s">
        <v>4830</v>
      </c>
      <c r="D218" s="48" t="s">
        <v>6</v>
      </c>
      <c r="E218" s="12" t="s">
        <v>1430</v>
      </c>
      <c r="F218" s="5" t="s">
        <v>4462</v>
      </c>
      <c r="G218" s="5">
        <v>1</v>
      </c>
      <c r="H218" s="48">
        <v>13</v>
      </c>
      <c r="I218" s="5">
        <v>883</v>
      </c>
      <c r="J218" s="47" t="s">
        <v>17804</v>
      </c>
      <c r="K218" s="46" t="s">
        <v>25716</v>
      </c>
      <c r="L218" s="55">
        <f t="shared" si="27"/>
        <v>5</v>
      </c>
      <c r="M218" s="55">
        <f t="shared" si="28"/>
        <v>7</v>
      </c>
      <c r="N218" s="55" t="str">
        <f t="shared" si="29"/>
        <v>1895</v>
      </c>
      <c r="O218" s="55" t="str">
        <f t="shared" si="30"/>
        <v>July</v>
      </c>
      <c r="P218" s="55">
        <f t="shared" si="31"/>
        <v>7</v>
      </c>
      <c r="Q218" s="55" t="str">
        <f t="shared" si="32"/>
        <v xml:space="preserve"> 5</v>
      </c>
      <c r="R218" s="2" t="str">
        <f t="shared" si="33"/>
        <v>&lt;a href="set03\gc\gc_january_1893_to_december_1895\marriages\larson,_richard_h_and_mary_mikkelson_marriage_july_5,_1895_p1_gc.pdf"&gt;Larson, Richard H&lt;/a&gt;</v>
      </c>
      <c r="S218" s="2">
        <f t="shared" si="34"/>
        <v>152</v>
      </c>
      <c r="T218" s="2">
        <f t="shared" si="35"/>
        <v>68</v>
      </c>
    </row>
    <row r="219" spans="1:20" x14ac:dyDescent="0.25">
      <c r="A219" s="2">
        <v>218</v>
      </c>
      <c r="B219" s="4" t="s">
        <v>4882</v>
      </c>
      <c r="C219" s="4" t="s">
        <v>4883</v>
      </c>
      <c r="D219" s="48" t="s">
        <v>6</v>
      </c>
      <c r="E219" s="12" t="s">
        <v>1430</v>
      </c>
      <c r="F219" s="5" t="s">
        <v>4462</v>
      </c>
      <c r="G219" s="5">
        <v>5</v>
      </c>
      <c r="H219" s="48">
        <v>13</v>
      </c>
      <c r="I219" s="5">
        <v>908</v>
      </c>
      <c r="J219" s="47" t="s">
        <v>17830</v>
      </c>
      <c r="K219" s="46" t="s">
        <v>25716</v>
      </c>
      <c r="L219" s="55">
        <f t="shared" si="27"/>
        <v>5</v>
      </c>
      <c r="M219" s="55">
        <f t="shared" si="28"/>
        <v>7</v>
      </c>
      <c r="N219" s="55" t="str">
        <f t="shared" si="29"/>
        <v>1895</v>
      </c>
      <c r="O219" s="55" t="str">
        <f t="shared" si="30"/>
        <v>July</v>
      </c>
      <c r="P219" s="55">
        <f t="shared" si="31"/>
        <v>7</v>
      </c>
      <c r="Q219" s="55" t="str">
        <f t="shared" si="32"/>
        <v xml:space="preserve"> 5</v>
      </c>
      <c r="R219" s="2" t="str">
        <f t="shared" si="33"/>
        <v>&lt;a href="set03\gc\gc_january_1893_to_december_1895\marriages\retzlaff,_albert_and_otelia_fenner_marriage_july_5,_1895_p5_gc.pdf"&gt;Retzlaff, Albert&lt;/a&gt;</v>
      </c>
      <c r="S219" s="2">
        <f t="shared" si="34"/>
        <v>149</v>
      </c>
      <c r="T219" s="2">
        <f t="shared" si="35"/>
        <v>66</v>
      </c>
    </row>
    <row r="220" spans="1:20" x14ac:dyDescent="0.25">
      <c r="A220" s="2">
        <v>219</v>
      </c>
      <c r="B220" s="4" t="s">
        <v>4899</v>
      </c>
      <c r="C220" s="4" t="s">
        <v>4900</v>
      </c>
      <c r="D220" s="48" t="s">
        <v>48</v>
      </c>
      <c r="E220" s="12" t="s">
        <v>1430</v>
      </c>
      <c r="F220" s="5" t="s">
        <v>4462</v>
      </c>
      <c r="G220" s="5">
        <v>5</v>
      </c>
      <c r="H220" s="48">
        <v>13</v>
      </c>
      <c r="I220" s="5">
        <v>916</v>
      </c>
      <c r="J220" s="47" t="s">
        <v>17838</v>
      </c>
      <c r="K220" s="46" t="s">
        <v>25716</v>
      </c>
      <c r="L220" s="55">
        <f t="shared" si="27"/>
        <v>5</v>
      </c>
      <c r="M220" s="55">
        <f t="shared" si="28"/>
        <v>7</v>
      </c>
      <c r="N220" s="55" t="str">
        <f t="shared" si="29"/>
        <v>1895</v>
      </c>
      <c r="O220" s="55" t="str">
        <f t="shared" si="30"/>
        <v>July</v>
      </c>
      <c r="P220" s="55">
        <f t="shared" si="31"/>
        <v>7</v>
      </c>
      <c r="Q220" s="55" t="str">
        <f t="shared" si="32"/>
        <v xml:space="preserve"> 5</v>
      </c>
      <c r="R220" s="2" t="str">
        <f t="shared" si="33"/>
        <v>&lt;a href="set03\gc\gc_january_1893_to_december_1895\marriages\stewart,_peter_and_mrs._katie_mcfaul_wedding_july_5,_1895_p5_gc.pdf"&gt;Stewart, Peter&lt;/a&gt;</v>
      </c>
      <c r="S220" s="2">
        <f t="shared" si="34"/>
        <v>148</v>
      </c>
      <c r="T220" s="2">
        <f t="shared" si="35"/>
        <v>67</v>
      </c>
    </row>
    <row r="221" spans="1:20" x14ac:dyDescent="0.25">
      <c r="A221" s="2">
        <v>220</v>
      </c>
      <c r="B221" s="4" t="s">
        <v>9896</v>
      </c>
      <c r="C221" s="4" t="s">
        <v>9897</v>
      </c>
      <c r="D221" s="48" t="s">
        <v>48</v>
      </c>
      <c r="E221" s="12" t="s">
        <v>1758</v>
      </c>
      <c r="F221" s="5" t="s">
        <v>13632</v>
      </c>
      <c r="G221" s="5">
        <v>1</v>
      </c>
      <c r="H221" s="48">
        <v>41</v>
      </c>
      <c r="I221" s="5">
        <v>2321</v>
      </c>
      <c r="J221" s="47" t="s">
        <v>19243</v>
      </c>
      <c r="K221" s="46" t="s">
        <v>19265</v>
      </c>
      <c r="L221" s="55">
        <f t="shared" si="27"/>
        <v>7</v>
      </c>
      <c r="M221" s="55">
        <f t="shared" si="28"/>
        <v>9</v>
      </c>
      <c r="N221" s="55" t="str">
        <f t="shared" si="29"/>
        <v>1895</v>
      </c>
      <c r="O221" s="55" t="str">
        <f t="shared" si="30"/>
        <v>August</v>
      </c>
      <c r="P221" s="55">
        <f t="shared" si="31"/>
        <v>8</v>
      </c>
      <c r="Q221" s="55" t="str">
        <f t="shared" si="32"/>
        <v xml:space="preserve"> 2</v>
      </c>
      <c r="R221" s="2" t="str">
        <f t="shared" si="33"/>
        <v>&lt;a href="set03\wimbledon_news\wimbledon_news_1895_to_1900\marriages\halfpenny,_rev_daniel_and_rachel_s_morgart_wedding_august_2,_1895_p1_wn.pdf"&gt;Halfpenny, Rev Daniel&lt;/a&gt;</v>
      </c>
      <c r="S221" s="2">
        <f t="shared" si="34"/>
        <v>170</v>
      </c>
      <c r="T221" s="2">
        <f t="shared" si="35"/>
        <v>75</v>
      </c>
    </row>
    <row r="222" spans="1:20" x14ac:dyDescent="0.25">
      <c r="A222" s="2">
        <v>221</v>
      </c>
      <c r="B222" s="4" t="s">
        <v>1339</v>
      </c>
      <c r="C222" s="4" t="s">
        <v>1340</v>
      </c>
      <c r="D222" s="48" t="s">
        <v>48</v>
      </c>
      <c r="E222" s="12" t="s">
        <v>1341</v>
      </c>
      <c r="F222" s="5" t="s">
        <v>1756</v>
      </c>
      <c r="G222" s="5">
        <v>1</v>
      </c>
      <c r="H222" s="48">
        <v>25</v>
      </c>
      <c r="I222" s="5">
        <v>1809</v>
      </c>
      <c r="J222" s="47" t="s">
        <v>18723</v>
      </c>
      <c r="K222" s="46" t="s">
        <v>18747</v>
      </c>
      <c r="L222" s="55">
        <f t="shared" si="27"/>
        <v>7</v>
      </c>
      <c r="M222" s="55">
        <f t="shared" si="28"/>
        <v>10</v>
      </c>
      <c r="N222" s="55" t="str">
        <f t="shared" si="29"/>
        <v>1895</v>
      </c>
      <c r="O222" s="55" t="str">
        <f t="shared" si="30"/>
        <v>August</v>
      </c>
      <c r="P222" s="55">
        <f t="shared" si="31"/>
        <v>8</v>
      </c>
      <c r="Q222" s="55" t="str">
        <f t="shared" si="32"/>
        <v>23</v>
      </c>
      <c r="R222" s="2" t="str">
        <f t="shared" si="33"/>
        <v>&lt;a href="set01\hope_pioneer_jan1894todec1899\marriages\reynolds_b_c_and_eva_gray_wedding_august_23_1895_p1_hp.pdf"&gt;Reynolds, B C&lt;/a&gt;</v>
      </c>
      <c r="S222" s="2">
        <f t="shared" si="34"/>
        <v>132</v>
      </c>
      <c r="T222" s="2">
        <f t="shared" si="35"/>
        <v>58</v>
      </c>
    </row>
    <row r="223" spans="1:20" x14ac:dyDescent="0.25">
      <c r="A223" s="2">
        <v>222</v>
      </c>
      <c r="B223" s="4" t="s">
        <v>4831</v>
      </c>
      <c r="C223" s="4" t="s">
        <v>4832</v>
      </c>
      <c r="D223" s="48" t="s">
        <v>6</v>
      </c>
      <c r="E223" s="12" t="s">
        <v>1823</v>
      </c>
      <c r="F223" s="5" t="s">
        <v>4462</v>
      </c>
      <c r="G223" s="5"/>
      <c r="H223" s="48">
        <v>13</v>
      </c>
      <c r="I223" s="5">
        <v>884</v>
      </c>
      <c r="J223" s="47" t="s">
        <v>17805</v>
      </c>
      <c r="K223" s="46" t="s">
        <v>25716</v>
      </c>
      <c r="L223" s="55">
        <f t="shared" si="27"/>
        <v>7</v>
      </c>
      <c r="M223" s="55">
        <f t="shared" si="28"/>
        <v>10</v>
      </c>
      <c r="N223" s="55" t="str">
        <f t="shared" si="29"/>
        <v>1895</v>
      </c>
      <c r="O223" s="55" t="str">
        <f t="shared" si="30"/>
        <v>August</v>
      </c>
      <c r="P223" s="55">
        <f t="shared" si="31"/>
        <v>8</v>
      </c>
      <c r="Q223" s="55" t="str">
        <f t="shared" si="32"/>
        <v>30</v>
      </c>
      <c r="R223" s="2" t="str">
        <f t="shared" si="33"/>
        <v>&lt;a href="set03\gc\gc_january_1893_to_december_1895\marriages\lie,_martin_m_and_mrs._raguild_rosteun_marriage_august_30,_1895_gc.pdf"&gt;Lie, Martin M&lt;/a&gt;</v>
      </c>
      <c r="S223" s="2">
        <f t="shared" si="34"/>
        <v>150</v>
      </c>
      <c r="T223" s="2">
        <f t="shared" si="35"/>
        <v>70</v>
      </c>
    </row>
    <row r="224" spans="1:20" x14ac:dyDescent="0.25">
      <c r="A224" s="2">
        <v>223</v>
      </c>
      <c r="B224" s="4" t="s">
        <v>4831</v>
      </c>
      <c r="C224" s="4" t="s">
        <v>4832</v>
      </c>
      <c r="D224" s="48" t="s">
        <v>48</v>
      </c>
      <c r="E224" s="12" t="s">
        <v>1823</v>
      </c>
      <c r="F224" s="5" t="s">
        <v>4462</v>
      </c>
      <c r="G224" s="5">
        <v>1</v>
      </c>
      <c r="H224" s="48">
        <v>13</v>
      </c>
      <c r="I224" s="5">
        <v>885</v>
      </c>
      <c r="J224" s="47" t="s">
        <v>17806</v>
      </c>
      <c r="K224" s="46" t="s">
        <v>25716</v>
      </c>
      <c r="L224" s="55">
        <f t="shared" si="27"/>
        <v>7</v>
      </c>
      <c r="M224" s="55">
        <f t="shared" si="28"/>
        <v>10</v>
      </c>
      <c r="N224" s="55" t="str">
        <f t="shared" si="29"/>
        <v>1895</v>
      </c>
      <c r="O224" s="55" t="str">
        <f t="shared" si="30"/>
        <v>August</v>
      </c>
      <c r="P224" s="55">
        <f t="shared" si="31"/>
        <v>8</v>
      </c>
      <c r="Q224" s="55" t="str">
        <f t="shared" si="32"/>
        <v>30</v>
      </c>
      <c r="R224" s="2" t="str">
        <f t="shared" si="33"/>
        <v>&lt;a href="set03\gc\gc_january_1893_to_december_1895\marriages\lie,_martin_m_and_mrs._raguild_rosteun_wedding_august_30,_1895_p1_gc.pdf"&gt;Lie, Martin M&lt;/a&gt;</v>
      </c>
      <c r="S224" s="2">
        <f t="shared" si="34"/>
        <v>152</v>
      </c>
      <c r="T224" s="2">
        <f t="shared" si="35"/>
        <v>72</v>
      </c>
    </row>
    <row r="225" spans="1:20" x14ac:dyDescent="0.25">
      <c r="A225" s="2">
        <v>224</v>
      </c>
      <c r="B225" s="4" t="s">
        <v>5462</v>
      </c>
      <c r="C225" s="4" t="s">
        <v>5463</v>
      </c>
      <c r="D225" s="5" t="s">
        <v>48</v>
      </c>
      <c r="E225" s="12" t="s">
        <v>5464</v>
      </c>
      <c r="F225" s="5" t="s">
        <v>4462</v>
      </c>
      <c r="G225" s="5">
        <v>5</v>
      </c>
      <c r="H225" s="48">
        <v>13</v>
      </c>
      <c r="I225" s="5">
        <v>880</v>
      </c>
      <c r="J225" s="47" t="s">
        <v>17880</v>
      </c>
      <c r="K225" s="46" t="s">
        <v>25716</v>
      </c>
      <c r="L225" s="55">
        <f t="shared" si="27"/>
        <v>7</v>
      </c>
      <c r="M225" s="55">
        <f t="shared" si="28"/>
        <v>9</v>
      </c>
      <c r="N225" s="55" t="str">
        <f t="shared" si="29"/>
        <v>1895</v>
      </c>
      <c r="O225" s="55" t="str">
        <f t="shared" si="30"/>
        <v>August</v>
      </c>
      <c r="P225" s="55">
        <f t="shared" si="31"/>
        <v>8</v>
      </c>
      <c r="Q225" s="55" t="str">
        <f t="shared" si="32"/>
        <v xml:space="preserve"> 7</v>
      </c>
      <c r="R225" s="2" t="str">
        <f t="shared" si="33"/>
        <v>&lt;a href="set03\gc\gc_january_1893_to_december_1895\marriages\johnson,_rev._e_p_and_eliza_c_lewis_wedding_august_7,_1895_p5_gc.pdf"&gt;Johnson, Rev. E P&lt;/a&gt;</v>
      </c>
      <c r="S225" s="2">
        <f t="shared" si="34"/>
        <v>152</v>
      </c>
      <c r="T225" s="2">
        <f t="shared" si="35"/>
        <v>68</v>
      </c>
    </row>
    <row r="226" spans="1:20" x14ac:dyDescent="0.25">
      <c r="A226" s="2">
        <v>225</v>
      </c>
      <c r="B226" s="4" t="s">
        <v>1246</v>
      </c>
      <c r="C226" s="4" t="s">
        <v>1247</v>
      </c>
      <c r="D226" s="48" t="s">
        <v>48</v>
      </c>
      <c r="E226" s="12" t="s">
        <v>1248</v>
      </c>
      <c r="F226" s="5" t="s">
        <v>1756</v>
      </c>
      <c r="G226" s="5">
        <v>1</v>
      </c>
      <c r="H226" s="48">
        <v>25</v>
      </c>
      <c r="I226" s="5">
        <v>1775</v>
      </c>
      <c r="J226" s="47" t="s">
        <v>18687</v>
      </c>
      <c r="K226" s="46" t="s">
        <v>18747</v>
      </c>
      <c r="L226" s="55">
        <f t="shared" si="27"/>
        <v>10</v>
      </c>
      <c r="M226" s="55">
        <f t="shared" si="28"/>
        <v>13</v>
      </c>
      <c r="N226" s="55" t="str">
        <f t="shared" si="29"/>
        <v>1895</v>
      </c>
      <c r="O226" s="55" t="str">
        <f t="shared" si="30"/>
        <v>September</v>
      </c>
      <c r="P226" s="55">
        <f t="shared" si="31"/>
        <v>9</v>
      </c>
      <c r="Q226" s="55" t="str">
        <f t="shared" si="32"/>
        <v>13</v>
      </c>
      <c r="R226" s="2" t="str">
        <f t="shared" si="33"/>
        <v>&lt;a href="set01\hope_pioneer_jan1894todec1899\marriages\jefferson_francis_and_margaret_'pidge'_murray_wedding_september_13_1895_p1_hp.pdf"&gt;Jefferson, Francis&lt;/a&gt;</v>
      </c>
      <c r="S226" s="2">
        <f t="shared" si="34"/>
        <v>160</v>
      </c>
      <c r="T226" s="2">
        <f t="shared" si="35"/>
        <v>81</v>
      </c>
    </row>
    <row r="227" spans="1:20" x14ac:dyDescent="0.25">
      <c r="A227" s="2">
        <v>226</v>
      </c>
      <c r="B227" s="4" t="s">
        <v>4886</v>
      </c>
      <c r="C227" s="4" t="s">
        <v>4887</v>
      </c>
      <c r="D227" s="48" t="s">
        <v>6</v>
      </c>
      <c r="E227" s="12" t="s">
        <v>1505</v>
      </c>
      <c r="F227" s="5" t="s">
        <v>4462</v>
      </c>
      <c r="G227" s="5">
        <v>1</v>
      </c>
      <c r="H227" s="48">
        <v>13</v>
      </c>
      <c r="I227" s="5">
        <v>910</v>
      </c>
      <c r="J227" s="47" t="s">
        <v>17832</v>
      </c>
      <c r="K227" s="46" t="s">
        <v>25716</v>
      </c>
      <c r="L227" s="55">
        <f t="shared" si="27"/>
        <v>8</v>
      </c>
      <c r="M227" s="55">
        <f t="shared" si="28"/>
        <v>11</v>
      </c>
      <c r="N227" s="55" t="str">
        <f t="shared" si="29"/>
        <v>1895</v>
      </c>
      <c r="O227" s="55" t="str">
        <f t="shared" si="30"/>
        <v>October</v>
      </c>
      <c r="P227" s="55">
        <f t="shared" si="31"/>
        <v>10</v>
      </c>
      <c r="Q227" s="55" t="str">
        <f t="shared" si="32"/>
        <v>11</v>
      </c>
      <c r="R227" s="2" t="str">
        <f t="shared" si="33"/>
        <v>&lt;a href="set03\gc\gc_january_1893_to_december_1895\marriages\robinson,_h_h_and_maggie_l_stars_marriage_october_11,_1895_p1_gc.pdf"&gt;Robinson, H H&lt;/a&gt;</v>
      </c>
      <c r="S227" s="2">
        <f t="shared" si="34"/>
        <v>148</v>
      </c>
      <c r="T227" s="2">
        <f t="shared" si="35"/>
        <v>68</v>
      </c>
    </row>
    <row r="228" spans="1:20" x14ac:dyDescent="0.25">
      <c r="A228" s="2">
        <v>227</v>
      </c>
      <c r="B228" s="4" t="s">
        <v>1213</v>
      </c>
      <c r="C228" s="4" t="s">
        <v>1214</v>
      </c>
      <c r="D228" s="48" t="s">
        <v>48</v>
      </c>
      <c r="E228" s="12" t="s">
        <v>1215</v>
      </c>
      <c r="F228" s="5" t="s">
        <v>1756</v>
      </c>
      <c r="G228" s="5">
        <v>1</v>
      </c>
      <c r="H228" s="48">
        <v>25</v>
      </c>
      <c r="I228" s="5">
        <v>1762</v>
      </c>
      <c r="J228" s="47" t="s">
        <v>18674</v>
      </c>
      <c r="K228" s="46" t="s">
        <v>18747</v>
      </c>
      <c r="L228" s="55">
        <f t="shared" si="27"/>
        <v>8</v>
      </c>
      <c r="M228" s="55">
        <f t="shared" si="28"/>
        <v>11</v>
      </c>
      <c r="N228" s="55" t="str">
        <f t="shared" si="29"/>
        <v>1895</v>
      </c>
      <c r="O228" s="55" t="str">
        <f t="shared" si="30"/>
        <v>October</v>
      </c>
      <c r="P228" s="55">
        <f t="shared" si="31"/>
        <v>10</v>
      </c>
      <c r="Q228" s="55" t="str">
        <f t="shared" si="32"/>
        <v>18</v>
      </c>
      <c r="R228" s="2" t="str">
        <f t="shared" si="33"/>
        <v>&lt;a href="set01\hope_pioneer_jan1894todec1899\marriages\enslin_rev._frank_and_winford_sperry_wedding_october_18_1895_p1_hp.pdf"&gt;Enslin, Rev. Frank&lt;/a&gt;</v>
      </c>
      <c r="S228" s="2">
        <f t="shared" si="34"/>
        <v>149</v>
      </c>
      <c r="T228" s="2">
        <f t="shared" si="35"/>
        <v>70</v>
      </c>
    </row>
    <row r="229" spans="1:20" x14ac:dyDescent="0.25">
      <c r="A229" s="2">
        <v>228</v>
      </c>
      <c r="B229" s="4" t="s">
        <v>1227</v>
      </c>
      <c r="C229" s="4" t="s">
        <v>1228</v>
      </c>
      <c r="D229" s="48" t="s">
        <v>48</v>
      </c>
      <c r="E229" s="12" t="s">
        <v>1215</v>
      </c>
      <c r="F229" s="5" t="s">
        <v>1756</v>
      </c>
      <c r="G229" s="5">
        <v>1</v>
      </c>
      <c r="H229" s="48">
        <v>25</v>
      </c>
      <c r="I229" s="5">
        <v>1767</v>
      </c>
      <c r="J229" s="47" t="s">
        <v>18679</v>
      </c>
      <c r="K229" s="46" t="s">
        <v>18747</v>
      </c>
      <c r="L229" s="55">
        <f t="shared" si="27"/>
        <v>8</v>
      </c>
      <c r="M229" s="55">
        <f t="shared" si="28"/>
        <v>11</v>
      </c>
      <c r="N229" s="55" t="str">
        <f t="shared" si="29"/>
        <v>1895</v>
      </c>
      <c r="O229" s="55" t="str">
        <f t="shared" si="30"/>
        <v>October</v>
      </c>
      <c r="P229" s="55">
        <f t="shared" si="31"/>
        <v>10</v>
      </c>
      <c r="Q229" s="55" t="str">
        <f t="shared" si="32"/>
        <v>18</v>
      </c>
      <c r="R229" s="2" t="str">
        <f t="shared" si="33"/>
        <v>&lt;a href="set01\hope_pioneer_jan1894todec1899\marriages\grant_lee_miles_and_jennie_agnes_roney_wedding_october_18_1895_p1_hp.pdf"&gt;Grant, Lee Miles&lt;/a&gt;</v>
      </c>
      <c r="S229" s="2">
        <f t="shared" si="34"/>
        <v>149</v>
      </c>
      <c r="T229" s="2">
        <f t="shared" si="35"/>
        <v>72</v>
      </c>
    </row>
    <row r="230" spans="1:20" x14ac:dyDescent="0.25">
      <c r="A230" s="2">
        <v>229</v>
      </c>
      <c r="B230" s="4" t="s">
        <v>1167</v>
      </c>
      <c r="C230" s="4" t="s">
        <v>1168</v>
      </c>
      <c r="D230" s="48" t="s">
        <v>48</v>
      </c>
      <c r="E230" s="12" t="s">
        <v>1169</v>
      </c>
      <c r="F230" s="5" t="s">
        <v>1756</v>
      </c>
      <c r="G230" s="5">
        <v>1</v>
      </c>
      <c r="H230" s="48">
        <v>25</v>
      </c>
      <c r="I230" s="5">
        <v>1744</v>
      </c>
      <c r="J230" s="47" t="s">
        <v>18656</v>
      </c>
      <c r="K230" s="46" t="s">
        <v>18747</v>
      </c>
      <c r="L230" s="55">
        <f t="shared" si="27"/>
        <v>8</v>
      </c>
      <c r="M230" s="55">
        <f t="shared" si="28"/>
        <v>11</v>
      </c>
      <c r="N230" s="55" t="str">
        <f t="shared" si="29"/>
        <v>1895</v>
      </c>
      <c r="O230" s="55" t="str">
        <f t="shared" si="30"/>
        <v>October</v>
      </c>
      <c r="P230" s="55">
        <f t="shared" si="31"/>
        <v>10</v>
      </c>
      <c r="Q230" s="55" t="str">
        <f t="shared" si="32"/>
        <v>25</v>
      </c>
      <c r="R230" s="2" t="str">
        <f t="shared" si="33"/>
        <v>&lt;a href="set01\hope_pioneer_jan1894todec1899\marriages\birkeland_jerry_and_miss_liliand_wedding_october_25_1895_p1_hp.pdf"&gt;Birkeland, Jerry&lt;/a&gt;</v>
      </c>
      <c r="S230" s="2">
        <f t="shared" si="34"/>
        <v>143</v>
      </c>
      <c r="T230" s="2">
        <f t="shared" si="35"/>
        <v>66</v>
      </c>
    </row>
    <row r="231" spans="1:20" x14ac:dyDescent="0.25">
      <c r="A231" s="2">
        <v>230</v>
      </c>
      <c r="B231" s="4" t="s">
        <v>4775</v>
      </c>
      <c r="C231" s="4" t="s">
        <v>4776</v>
      </c>
      <c r="D231" s="48" t="s">
        <v>48</v>
      </c>
      <c r="E231" s="12" t="s">
        <v>1169</v>
      </c>
      <c r="F231" s="5" t="s">
        <v>4462</v>
      </c>
      <c r="G231" s="5">
        <v>4</v>
      </c>
      <c r="H231" s="48">
        <v>13</v>
      </c>
      <c r="I231" s="5">
        <v>854</v>
      </c>
      <c r="J231" s="47" t="s">
        <v>17776</v>
      </c>
      <c r="K231" s="46" t="s">
        <v>25716</v>
      </c>
      <c r="L231" s="55">
        <f t="shared" si="27"/>
        <v>8</v>
      </c>
      <c r="M231" s="55">
        <f t="shared" si="28"/>
        <v>11</v>
      </c>
      <c r="N231" s="55" t="str">
        <f t="shared" si="29"/>
        <v>1895</v>
      </c>
      <c r="O231" s="55" t="str">
        <f t="shared" si="30"/>
        <v>October</v>
      </c>
      <c r="P231" s="55">
        <f t="shared" si="31"/>
        <v>10</v>
      </c>
      <c r="Q231" s="55" t="str">
        <f t="shared" si="32"/>
        <v>25</v>
      </c>
      <c r="R231" s="2" t="str">
        <f t="shared" si="33"/>
        <v>&lt;a href="set03\gc\gc_january_1893_to_december_1895\marriages\enslin,_rev._frank_r_and_winifred_sperry_wedding_october_25,_1895_p4_gc.pdf"&gt;Enslin, Rev. Frank R&lt;/a&gt;</v>
      </c>
      <c r="S231" s="2">
        <f t="shared" si="34"/>
        <v>162</v>
      </c>
      <c r="T231" s="2">
        <f t="shared" si="35"/>
        <v>75</v>
      </c>
    </row>
    <row r="232" spans="1:20" x14ac:dyDescent="0.25">
      <c r="A232" s="2">
        <v>231</v>
      </c>
      <c r="B232" s="4" t="s">
        <v>1219</v>
      </c>
      <c r="C232" s="4" t="s">
        <v>1220</v>
      </c>
      <c r="D232" s="48" t="s">
        <v>48</v>
      </c>
      <c r="E232" s="12" t="s">
        <v>1169</v>
      </c>
      <c r="F232" s="5" t="s">
        <v>1756</v>
      </c>
      <c r="G232" s="5">
        <v>1</v>
      </c>
      <c r="H232" s="48">
        <v>25</v>
      </c>
      <c r="I232" s="5">
        <v>1764</v>
      </c>
      <c r="J232" s="47" t="s">
        <v>18676</v>
      </c>
      <c r="K232" s="46" t="s">
        <v>18747</v>
      </c>
      <c r="L232" s="55">
        <f t="shared" si="27"/>
        <v>8</v>
      </c>
      <c r="M232" s="55">
        <f t="shared" si="28"/>
        <v>11</v>
      </c>
      <c r="N232" s="55" t="str">
        <f t="shared" si="29"/>
        <v>1895</v>
      </c>
      <c r="O232" s="55" t="str">
        <f t="shared" si="30"/>
        <v>October</v>
      </c>
      <c r="P232" s="55">
        <f t="shared" si="31"/>
        <v>10</v>
      </c>
      <c r="Q232" s="55" t="str">
        <f t="shared" si="32"/>
        <v>25</v>
      </c>
      <c r="R232" s="2" t="str">
        <f t="shared" si="33"/>
        <v>&lt;a href="set01\hope_pioneer_jan1894todec1899\marriages\fuller_fred_h_and_alice_irene_mcghan_wedding_october_25_1895_p1_hp.pdf"&gt;Fuller, Fred H&lt;/a&gt;</v>
      </c>
      <c r="S232" s="2">
        <f t="shared" si="34"/>
        <v>145</v>
      </c>
      <c r="T232" s="2">
        <f t="shared" si="35"/>
        <v>70</v>
      </c>
    </row>
    <row r="233" spans="1:20" x14ac:dyDescent="0.25">
      <c r="A233" s="2">
        <v>232</v>
      </c>
      <c r="B233" s="4" t="s">
        <v>4841</v>
      </c>
      <c r="C233" s="4" t="s">
        <v>4842</v>
      </c>
      <c r="D233" s="48" t="s">
        <v>6</v>
      </c>
      <c r="E233" s="12" t="s">
        <v>1169</v>
      </c>
      <c r="F233" s="5" t="s">
        <v>4462</v>
      </c>
      <c r="G233" s="5">
        <v>5</v>
      </c>
      <c r="H233" s="48">
        <v>13</v>
      </c>
      <c r="I233" s="5">
        <v>890</v>
      </c>
      <c r="J233" s="47" t="s">
        <v>17811</v>
      </c>
      <c r="K233" s="46" t="s">
        <v>25716</v>
      </c>
      <c r="L233" s="55">
        <f t="shared" si="27"/>
        <v>8</v>
      </c>
      <c r="M233" s="55">
        <f t="shared" si="28"/>
        <v>11</v>
      </c>
      <c r="N233" s="55" t="str">
        <f t="shared" si="29"/>
        <v>1895</v>
      </c>
      <c r="O233" s="55" t="str">
        <f t="shared" si="30"/>
        <v>October</v>
      </c>
      <c r="P233" s="55">
        <f t="shared" si="31"/>
        <v>10</v>
      </c>
      <c r="Q233" s="55" t="str">
        <f t="shared" si="32"/>
        <v>25</v>
      </c>
      <c r="R233" s="2" t="str">
        <f t="shared" si="33"/>
        <v>&lt;a href="set03\gc\gc_january_1893_to_december_1895\marriages\michaelis,_sophia_and_john_w_trost_marriage_october_25,_1895_p5_gc.pdf"&gt;Michaelis, Sophia&lt;/a&gt;</v>
      </c>
      <c r="S233" s="2">
        <f t="shared" si="34"/>
        <v>154</v>
      </c>
      <c r="T233" s="2">
        <f t="shared" si="35"/>
        <v>70</v>
      </c>
    </row>
    <row r="234" spans="1:20" x14ac:dyDescent="0.25">
      <c r="A234" s="2">
        <v>233</v>
      </c>
      <c r="B234" s="4" t="s">
        <v>4842</v>
      </c>
      <c r="C234" s="4" t="s">
        <v>4841</v>
      </c>
      <c r="D234" s="48" t="s">
        <v>6</v>
      </c>
      <c r="E234" s="12" t="s">
        <v>1169</v>
      </c>
      <c r="F234" s="5" t="s">
        <v>4462</v>
      </c>
      <c r="G234" s="5">
        <v>5</v>
      </c>
      <c r="H234" s="48">
        <v>13</v>
      </c>
      <c r="I234" s="5">
        <v>921</v>
      </c>
      <c r="J234" s="47" t="s">
        <v>17842</v>
      </c>
      <c r="K234" s="46" t="s">
        <v>25716</v>
      </c>
      <c r="L234" s="55">
        <f t="shared" si="27"/>
        <v>8</v>
      </c>
      <c r="M234" s="55">
        <f t="shared" si="28"/>
        <v>11</v>
      </c>
      <c r="N234" s="55" t="str">
        <f t="shared" si="29"/>
        <v>1895</v>
      </c>
      <c r="O234" s="55" t="str">
        <f t="shared" si="30"/>
        <v>October</v>
      </c>
      <c r="P234" s="55">
        <f t="shared" si="31"/>
        <v>10</v>
      </c>
      <c r="Q234" s="55" t="str">
        <f t="shared" si="32"/>
        <v>25</v>
      </c>
      <c r="R234" s="2" t="str">
        <f t="shared" si="33"/>
        <v>&lt;a href="set03\gc\gc_january_1893_to_december_1895\marriages\trost,_john_w_and_sophia_michaelis_marriage_october_25,_1895_p5_gc.pdf"&gt;Trost, John W&lt;/a&gt;</v>
      </c>
      <c r="S234" s="2">
        <f t="shared" si="34"/>
        <v>150</v>
      </c>
      <c r="T234" s="2">
        <f t="shared" si="35"/>
        <v>70</v>
      </c>
    </row>
    <row r="235" spans="1:20" x14ac:dyDescent="0.25">
      <c r="A235" s="2">
        <v>234</v>
      </c>
      <c r="B235" s="4" t="s">
        <v>4774</v>
      </c>
      <c r="C235" s="4" t="s">
        <v>4776</v>
      </c>
      <c r="D235" s="48" t="s">
        <v>1256</v>
      </c>
      <c r="E235" s="12" t="s">
        <v>1309</v>
      </c>
      <c r="F235" s="5" t="s">
        <v>4462</v>
      </c>
      <c r="G235" s="5">
        <v>1</v>
      </c>
      <c r="H235" s="48">
        <v>13</v>
      </c>
      <c r="I235" s="5">
        <v>853</v>
      </c>
      <c r="J235" s="47" t="s">
        <v>17775</v>
      </c>
      <c r="K235" s="46" t="s">
        <v>25716</v>
      </c>
      <c r="L235" s="55">
        <f t="shared" si="27"/>
        <v>8</v>
      </c>
      <c r="M235" s="55">
        <f t="shared" si="28"/>
        <v>10</v>
      </c>
      <c r="N235" s="55" t="str">
        <f t="shared" si="29"/>
        <v>1895</v>
      </c>
      <c r="O235" s="55" t="str">
        <f t="shared" si="30"/>
        <v>October</v>
      </c>
      <c r="P235" s="55">
        <f t="shared" si="31"/>
        <v>10</v>
      </c>
      <c r="Q235" s="55" t="str">
        <f t="shared" si="32"/>
        <v xml:space="preserve"> 4</v>
      </c>
      <c r="R235" s="2" t="str">
        <f t="shared" si="33"/>
        <v>&lt;a href="set03\gc\gc_january_1893_to_december_1895\marriages\enslin,_rev._f_r_jr._and_winifred_sperry_marriage_announcement_october_4,_1895_p1_gc.pdf"&gt;Enslin, Rev. F R Jr.&lt;/a&gt;</v>
      </c>
      <c r="S235" s="2">
        <f t="shared" si="34"/>
        <v>175</v>
      </c>
      <c r="T235" s="2">
        <f t="shared" si="35"/>
        <v>88</v>
      </c>
    </row>
    <row r="236" spans="1:20" x14ac:dyDescent="0.25">
      <c r="A236" s="2">
        <v>235</v>
      </c>
      <c r="B236" s="4" t="s">
        <v>9894</v>
      </c>
      <c r="C236" s="4" t="s">
        <v>9895</v>
      </c>
      <c r="D236" s="48" t="s">
        <v>1256</v>
      </c>
      <c r="E236" s="12" t="s">
        <v>1309</v>
      </c>
      <c r="F236" s="5" t="s">
        <v>13632</v>
      </c>
      <c r="G236" s="5">
        <v>5</v>
      </c>
      <c r="H236" s="48">
        <v>41</v>
      </c>
      <c r="I236" s="5">
        <v>2320</v>
      </c>
      <c r="J236" s="47" t="s">
        <v>19242</v>
      </c>
      <c r="K236" s="46" t="s">
        <v>19265</v>
      </c>
      <c r="L236" s="55">
        <f t="shared" si="27"/>
        <v>8</v>
      </c>
      <c r="M236" s="55">
        <f t="shared" si="28"/>
        <v>10</v>
      </c>
      <c r="N236" s="55" t="str">
        <f t="shared" si="29"/>
        <v>1895</v>
      </c>
      <c r="O236" s="55" t="str">
        <f t="shared" si="30"/>
        <v>October</v>
      </c>
      <c r="P236" s="55">
        <f t="shared" si="31"/>
        <v>10</v>
      </c>
      <c r="Q236" s="55" t="str">
        <f t="shared" si="32"/>
        <v xml:space="preserve"> 4</v>
      </c>
      <c r="R236" s="2" t="str">
        <f t="shared" si="33"/>
        <v>&lt;a href="set03\wimbledon_news\wimbledon_news_1895_to_1900\marriages\grannis,_fred_and_carrie_nicoll_marriage_announcement_october_4,_1895_p5_wn.pdf"&gt;Grannis, Fred&lt;/a&gt;</v>
      </c>
      <c r="S236" s="2">
        <f t="shared" si="34"/>
        <v>166</v>
      </c>
      <c r="T236" s="2">
        <f t="shared" si="35"/>
        <v>79</v>
      </c>
    </row>
    <row r="237" spans="1:20" x14ac:dyDescent="0.25">
      <c r="A237" s="2">
        <v>236</v>
      </c>
      <c r="B237" s="4" t="s">
        <v>1307</v>
      </c>
      <c r="C237" s="4" t="s">
        <v>1308</v>
      </c>
      <c r="D237" s="48" t="s">
        <v>48</v>
      </c>
      <c r="E237" s="12" t="s">
        <v>1309</v>
      </c>
      <c r="F237" s="5" t="s">
        <v>1756</v>
      </c>
      <c r="G237" s="5">
        <v>4</v>
      </c>
      <c r="H237" s="48">
        <v>25</v>
      </c>
      <c r="I237" s="5">
        <v>1797</v>
      </c>
      <c r="J237" s="47" t="s">
        <v>18709</v>
      </c>
      <c r="K237" s="46" t="s">
        <v>18747</v>
      </c>
      <c r="L237" s="55">
        <f t="shared" si="27"/>
        <v>8</v>
      </c>
      <c r="M237" s="55">
        <f t="shared" si="28"/>
        <v>10</v>
      </c>
      <c r="N237" s="55" t="str">
        <f t="shared" si="29"/>
        <v>1895</v>
      </c>
      <c r="O237" s="55" t="str">
        <f t="shared" si="30"/>
        <v>October</v>
      </c>
      <c r="P237" s="55">
        <f t="shared" si="31"/>
        <v>10</v>
      </c>
      <c r="Q237" s="55" t="str">
        <f t="shared" si="32"/>
        <v xml:space="preserve"> 4</v>
      </c>
      <c r="R237" s="2" t="str">
        <f t="shared" si="33"/>
        <v>&lt;a href="set01\hope_pioneer_jan1894todec1899\marriages\mertz_penrose_d_and_amenda_e_ziegenfuss_wedding_october_4_1895_p4_hp.pdf"&gt;Mertz, Penrose D&lt;/a&gt;</v>
      </c>
      <c r="S237" s="2">
        <f t="shared" si="34"/>
        <v>149</v>
      </c>
      <c r="T237" s="2">
        <f t="shared" si="35"/>
        <v>72</v>
      </c>
    </row>
    <row r="238" spans="1:20" x14ac:dyDescent="0.25">
      <c r="A238" s="2">
        <v>237</v>
      </c>
      <c r="B238" s="4" t="s">
        <v>472</v>
      </c>
      <c r="C238" s="4" t="s">
        <v>4740</v>
      </c>
      <c r="D238" s="48" t="s">
        <v>6</v>
      </c>
      <c r="E238" s="12" t="s">
        <v>1671</v>
      </c>
      <c r="F238" s="5" t="s">
        <v>4462</v>
      </c>
      <c r="G238" s="5">
        <v>5</v>
      </c>
      <c r="H238" s="48">
        <v>13</v>
      </c>
      <c r="I238" s="5">
        <v>837</v>
      </c>
      <c r="J238" s="47" t="s">
        <v>17759</v>
      </c>
      <c r="K238" s="46" t="s">
        <v>25716</v>
      </c>
      <c r="L238" s="55">
        <f t="shared" si="27"/>
        <v>9</v>
      </c>
      <c r="M238" s="55">
        <f t="shared" si="28"/>
        <v>11</v>
      </c>
      <c r="N238" s="55" t="str">
        <f t="shared" si="29"/>
        <v>1895</v>
      </c>
      <c r="O238" s="55" t="str">
        <f t="shared" si="30"/>
        <v>November</v>
      </c>
      <c r="P238" s="55">
        <f t="shared" si="31"/>
        <v>11</v>
      </c>
      <c r="Q238" s="55" t="str">
        <f t="shared" si="32"/>
        <v xml:space="preserve"> 1</v>
      </c>
      <c r="R238" s="2" t="str">
        <f t="shared" si="33"/>
        <v>&lt;a href="set03\gc\gc_january_1893_to_december_1895\marriages\anderson,_ole_o_and_anna_solberg_marriage_november_1,_1895_p5_gc.pdf"&gt;Anderson, Ole O&lt;/a&gt;</v>
      </c>
      <c r="S238" s="2">
        <f t="shared" si="34"/>
        <v>150</v>
      </c>
      <c r="T238" s="2">
        <f t="shared" si="35"/>
        <v>68</v>
      </c>
    </row>
    <row r="239" spans="1:20" x14ac:dyDescent="0.25">
      <c r="A239" s="2">
        <v>238</v>
      </c>
      <c r="B239" s="4" t="s">
        <v>9919</v>
      </c>
      <c r="C239" s="4" t="s">
        <v>9920</v>
      </c>
      <c r="D239" s="48" t="s">
        <v>48</v>
      </c>
      <c r="E239" s="12" t="s">
        <v>1671</v>
      </c>
      <c r="F239" s="5" t="s">
        <v>13632</v>
      </c>
      <c r="G239" s="5">
        <v>4</v>
      </c>
      <c r="H239" s="48">
        <v>41</v>
      </c>
      <c r="I239" s="5">
        <v>2333</v>
      </c>
      <c r="J239" s="47" t="s">
        <v>19255</v>
      </c>
      <c r="K239" s="46" t="s">
        <v>19265</v>
      </c>
      <c r="L239" s="55">
        <f t="shared" si="27"/>
        <v>9</v>
      </c>
      <c r="M239" s="55">
        <f t="shared" si="28"/>
        <v>11</v>
      </c>
      <c r="N239" s="55" t="str">
        <f t="shared" si="29"/>
        <v>1895</v>
      </c>
      <c r="O239" s="55" t="str">
        <f t="shared" si="30"/>
        <v>November</v>
      </c>
      <c r="P239" s="55">
        <f t="shared" si="31"/>
        <v>11</v>
      </c>
      <c r="Q239" s="55" t="str">
        <f t="shared" si="32"/>
        <v xml:space="preserve"> 1</v>
      </c>
      <c r="R239" s="2" t="str">
        <f t="shared" si="33"/>
        <v>&lt;a href="set03\wimbledon_news\wimbledon_news_1895_to_1900\marriages\reilly,_m_and_katie_altringer_wedding_november_1,_1895_p4_wn.pdf"&gt;Reilly, M&lt;/a&gt;</v>
      </c>
      <c r="S239" s="2">
        <f t="shared" si="34"/>
        <v>147</v>
      </c>
      <c r="T239" s="2">
        <f t="shared" si="35"/>
        <v>64</v>
      </c>
    </row>
    <row r="240" spans="1:20" x14ac:dyDescent="0.25">
      <c r="A240" s="2">
        <v>239</v>
      </c>
      <c r="B240" s="4" t="s">
        <v>4912</v>
      </c>
      <c r="C240" s="4" t="s">
        <v>4913</v>
      </c>
      <c r="D240" s="48" t="s">
        <v>1256</v>
      </c>
      <c r="E240" s="12" t="s">
        <v>1671</v>
      </c>
      <c r="F240" s="5" t="s">
        <v>4462</v>
      </c>
      <c r="G240" s="5">
        <v>5</v>
      </c>
      <c r="H240" s="48">
        <v>13</v>
      </c>
      <c r="I240" s="5">
        <v>924</v>
      </c>
      <c r="J240" s="47" t="s">
        <v>17845</v>
      </c>
      <c r="K240" s="46" t="s">
        <v>25716</v>
      </c>
      <c r="L240" s="55">
        <f t="shared" si="27"/>
        <v>9</v>
      </c>
      <c r="M240" s="55">
        <f t="shared" si="28"/>
        <v>11</v>
      </c>
      <c r="N240" s="55" t="str">
        <f t="shared" si="29"/>
        <v>1895</v>
      </c>
      <c r="O240" s="55" t="str">
        <f t="shared" si="30"/>
        <v>November</v>
      </c>
      <c r="P240" s="55">
        <f t="shared" si="31"/>
        <v>11</v>
      </c>
      <c r="Q240" s="55" t="str">
        <f t="shared" si="32"/>
        <v xml:space="preserve"> 1</v>
      </c>
      <c r="R240" s="2" t="str">
        <f t="shared" si="33"/>
        <v>&lt;a href="set03\gc\gc_january_1893_to_december_1895\marriages\westman,_andrew_h_and_maggie_miller_marriage_announcement_november_1,_1895_p5_gc.pdf"&gt;Westman, Andrew H&lt;/a&gt;</v>
      </c>
      <c r="S240" s="2">
        <f t="shared" si="34"/>
        <v>168</v>
      </c>
      <c r="T240" s="2">
        <f t="shared" si="35"/>
        <v>84</v>
      </c>
    </row>
    <row r="241" spans="1:20" x14ac:dyDescent="0.25">
      <c r="A241" s="2">
        <v>240</v>
      </c>
      <c r="B241" s="4" t="s">
        <v>1179</v>
      </c>
      <c r="C241" s="4" t="s">
        <v>1180</v>
      </c>
      <c r="D241" s="48" t="s">
        <v>48</v>
      </c>
      <c r="E241" s="12" t="s">
        <v>1182</v>
      </c>
      <c r="F241" s="5" t="s">
        <v>1756</v>
      </c>
      <c r="G241" s="5">
        <v>1</v>
      </c>
      <c r="H241" s="48">
        <v>25</v>
      </c>
      <c r="I241" s="5">
        <v>1749</v>
      </c>
      <c r="J241" s="47" t="s">
        <v>18660</v>
      </c>
      <c r="K241" s="46" t="s">
        <v>18747</v>
      </c>
      <c r="L241" s="55">
        <f t="shared" si="27"/>
        <v>9</v>
      </c>
      <c r="M241" s="55">
        <f t="shared" si="28"/>
        <v>12</v>
      </c>
      <c r="N241" s="55" t="str">
        <f t="shared" si="29"/>
        <v>1895</v>
      </c>
      <c r="O241" s="55" t="str">
        <f t="shared" si="30"/>
        <v>November</v>
      </c>
      <c r="P241" s="55">
        <f t="shared" si="31"/>
        <v>11</v>
      </c>
      <c r="Q241" s="55" t="str">
        <f t="shared" si="32"/>
        <v>15</v>
      </c>
      <c r="R241" s="2" t="str">
        <f t="shared" si="33"/>
        <v>&lt;a href="set01\hope_pioneer_jan1894todec1899\marriages\buckley_loftus_t_and_jessie_e_barnes_wedding_november_15_1895_p1_hp.pdf"&gt;Buckley, Loftus T&lt;/a&gt;</v>
      </c>
      <c r="S241" s="2">
        <f t="shared" si="34"/>
        <v>149</v>
      </c>
      <c r="T241" s="2">
        <f t="shared" si="35"/>
        <v>71</v>
      </c>
    </row>
    <row r="242" spans="1:20" x14ac:dyDescent="0.25">
      <c r="A242" s="2">
        <v>241</v>
      </c>
      <c r="B242" s="4" t="s">
        <v>1211</v>
      </c>
      <c r="C242" s="4" t="s">
        <v>1212</v>
      </c>
      <c r="D242" s="48" t="s">
        <v>48</v>
      </c>
      <c r="E242" s="12" t="s">
        <v>1182</v>
      </c>
      <c r="F242" s="5" t="s">
        <v>1756</v>
      </c>
      <c r="G242" s="5">
        <v>1</v>
      </c>
      <c r="H242" s="48">
        <v>25</v>
      </c>
      <c r="I242" s="5">
        <v>1761</v>
      </c>
      <c r="J242" s="47" t="s">
        <v>18673</v>
      </c>
      <c r="K242" s="46" t="s">
        <v>18747</v>
      </c>
      <c r="L242" s="55">
        <f t="shared" si="27"/>
        <v>9</v>
      </c>
      <c r="M242" s="55">
        <f t="shared" si="28"/>
        <v>12</v>
      </c>
      <c r="N242" s="55" t="str">
        <f t="shared" si="29"/>
        <v>1895</v>
      </c>
      <c r="O242" s="55" t="str">
        <f t="shared" si="30"/>
        <v>November</v>
      </c>
      <c r="P242" s="55">
        <f t="shared" si="31"/>
        <v>11</v>
      </c>
      <c r="Q242" s="55" t="str">
        <f t="shared" si="32"/>
        <v>15</v>
      </c>
      <c r="R242" s="2" t="str">
        <f t="shared" si="33"/>
        <v>&lt;a href="set01\hope_pioneer_jan1894todec1899\marriages\drew_j_f_and_lillie_hicks_wedding_november_15_1895_p1_hp.pdf"&gt;Drew, J G&lt;/a&gt;</v>
      </c>
      <c r="S242" s="2">
        <f t="shared" si="34"/>
        <v>130</v>
      </c>
      <c r="T242" s="2">
        <f t="shared" si="35"/>
        <v>60</v>
      </c>
    </row>
    <row r="243" spans="1:20" x14ac:dyDescent="0.25">
      <c r="A243" s="2">
        <v>242</v>
      </c>
      <c r="B243" s="4" t="s">
        <v>4855</v>
      </c>
      <c r="C243" s="4" t="s">
        <v>4856</v>
      </c>
      <c r="D243" s="48" t="s">
        <v>29</v>
      </c>
      <c r="E243" s="12" t="s">
        <v>1182</v>
      </c>
      <c r="F243" s="5" t="s">
        <v>4462</v>
      </c>
      <c r="G243" s="5">
        <v>5</v>
      </c>
      <c r="H243" s="48">
        <v>13</v>
      </c>
      <c r="I243" s="5">
        <v>895</v>
      </c>
      <c r="J243" s="47" t="s">
        <v>17817</v>
      </c>
      <c r="K243" s="46" t="s">
        <v>25716</v>
      </c>
      <c r="L243" s="55">
        <f t="shared" si="27"/>
        <v>9</v>
      </c>
      <c r="M243" s="55">
        <f t="shared" si="28"/>
        <v>12</v>
      </c>
      <c r="N243" s="55" t="str">
        <f t="shared" si="29"/>
        <v>1895</v>
      </c>
      <c r="O243" s="55" t="str">
        <f t="shared" si="30"/>
        <v>November</v>
      </c>
      <c r="P243" s="55">
        <f t="shared" si="31"/>
        <v>11</v>
      </c>
      <c r="Q243" s="55" t="str">
        <f t="shared" si="32"/>
        <v>15</v>
      </c>
      <c r="R243" s="2" t="str">
        <f t="shared" si="33"/>
        <v>&lt;a href="set03\gc\gc_january_1893_to_december_1895\marriages\njaa,_torkel_and_thea_arestad_marriage_license_november_15,_1895_p5_gc.pdf"&gt;Njaa, Torkel&lt;/a&gt;</v>
      </c>
      <c r="S243" s="2">
        <f t="shared" si="34"/>
        <v>153</v>
      </c>
      <c r="T243" s="2">
        <f t="shared" si="35"/>
        <v>74</v>
      </c>
    </row>
    <row r="244" spans="1:20" x14ac:dyDescent="0.25">
      <c r="A244" s="2">
        <v>243</v>
      </c>
      <c r="B244" s="4" t="s">
        <v>1173</v>
      </c>
      <c r="C244" s="4" t="s">
        <v>1174</v>
      </c>
      <c r="D244" s="48" t="s">
        <v>48</v>
      </c>
      <c r="E244" s="12" t="s">
        <v>1175</v>
      </c>
      <c r="F244" s="5" t="s">
        <v>1756</v>
      </c>
      <c r="G244" s="5">
        <v>1</v>
      </c>
      <c r="H244" s="48">
        <v>25</v>
      </c>
      <c r="I244" s="5">
        <v>1746</v>
      </c>
      <c r="J244" s="47" t="s">
        <v>18658</v>
      </c>
      <c r="K244" s="46" t="s">
        <v>18747</v>
      </c>
      <c r="L244" s="55">
        <f t="shared" si="27"/>
        <v>9</v>
      </c>
      <c r="M244" s="55">
        <f t="shared" si="28"/>
        <v>12</v>
      </c>
      <c r="N244" s="55" t="str">
        <f t="shared" si="29"/>
        <v>1895</v>
      </c>
      <c r="O244" s="55" t="str">
        <f t="shared" si="30"/>
        <v>November</v>
      </c>
      <c r="P244" s="55">
        <f t="shared" si="31"/>
        <v>11</v>
      </c>
      <c r="Q244" s="55" t="str">
        <f t="shared" si="32"/>
        <v>22</v>
      </c>
      <c r="R244" s="2" t="str">
        <f t="shared" si="33"/>
        <v>&lt;a href="set01\hope_pioneer_jan1894todec1899\marriages\brown_row_and_alice_atchison_wedding_november_22_1895_p1_hp.pdf"&gt;Brown, Row&lt;/a&gt;</v>
      </c>
      <c r="S244" s="2">
        <f t="shared" si="34"/>
        <v>134</v>
      </c>
      <c r="T244" s="2">
        <f t="shared" si="35"/>
        <v>63</v>
      </c>
    </row>
    <row r="245" spans="1:20" x14ac:dyDescent="0.25">
      <c r="A245" s="2">
        <v>244</v>
      </c>
      <c r="B245" s="4" t="s">
        <v>4756</v>
      </c>
      <c r="C245" s="4" t="s">
        <v>1174</v>
      </c>
      <c r="D245" s="48" t="s">
        <v>6</v>
      </c>
      <c r="E245" s="12" t="s">
        <v>1175</v>
      </c>
      <c r="F245" s="5" t="s">
        <v>4462</v>
      </c>
      <c r="G245" s="5">
        <v>5</v>
      </c>
      <c r="H245" s="48">
        <v>13</v>
      </c>
      <c r="I245" s="5">
        <v>845</v>
      </c>
      <c r="J245" s="47" t="s">
        <v>17767</v>
      </c>
      <c r="K245" s="46" t="s">
        <v>25716</v>
      </c>
      <c r="L245" s="55">
        <f t="shared" si="27"/>
        <v>9</v>
      </c>
      <c r="M245" s="55">
        <f t="shared" si="28"/>
        <v>12</v>
      </c>
      <c r="N245" s="55" t="str">
        <f t="shared" si="29"/>
        <v>1895</v>
      </c>
      <c r="O245" s="55" t="str">
        <f t="shared" si="30"/>
        <v>November</v>
      </c>
      <c r="P245" s="55">
        <f t="shared" si="31"/>
        <v>11</v>
      </c>
      <c r="Q245" s="55" t="str">
        <f t="shared" si="32"/>
        <v>22</v>
      </c>
      <c r="R245" s="2" t="str">
        <f t="shared" si="33"/>
        <v>&lt;a href="set03\gc\gc_january_1893_to_december_1895\marriages\brown,_roy_e_and_alice_atchison_marriage_november_22,_1895_p5_gc.pdf"&gt;Brown, Roy E&lt;/a&gt;</v>
      </c>
      <c r="S245" s="2">
        <f t="shared" si="34"/>
        <v>147</v>
      </c>
      <c r="T245" s="2">
        <f t="shared" si="35"/>
        <v>68</v>
      </c>
    </row>
    <row r="246" spans="1:20" x14ac:dyDescent="0.25">
      <c r="A246" s="2">
        <v>245</v>
      </c>
      <c r="B246" s="4" t="s">
        <v>4799</v>
      </c>
      <c r="C246" s="4" t="s">
        <v>4800</v>
      </c>
      <c r="D246" s="48" t="s">
        <v>29</v>
      </c>
      <c r="E246" s="12" t="s">
        <v>1175</v>
      </c>
      <c r="F246" s="5" t="s">
        <v>4462</v>
      </c>
      <c r="G246" s="5">
        <v>5</v>
      </c>
      <c r="H246" s="48">
        <v>13</v>
      </c>
      <c r="I246" s="5">
        <v>866</v>
      </c>
      <c r="J246" s="47" t="s">
        <v>17788</v>
      </c>
      <c r="K246" s="46" t="s">
        <v>25716</v>
      </c>
      <c r="L246" s="55">
        <f t="shared" si="27"/>
        <v>9</v>
      </c>
      <c r="M246" s="55">
        <f t="shared" si="28"/>
        <v>12</v>
      </c>
      <c r="N246" s="55" t="str">
        <f t="shared" si="29"/>
        <v>1895</v>
      </c>
      <c r="O246" s="55" t="str">
        <f t="shared" si="30"/>
        <v>November</v>
      </c>
      <c r="P246" s="55">
        <f t="shared" si="31"/>
        <v>11</v>
      </c>
      <c r="Q246" s="55" t="str">
        <f t="shared" si="32"/>
        <v>22</v>
      </c>
      <c r="R246" s="2" t="str">
        <f t="shared" si="33"/>
        <v>&lt;a href="set03\gc\gc_january_1893_to_december_1895\marriages\hanson,_hans_w_and_ella_t_michaelson_marriage_license_november_22,_1895_p5_gc.pdf"&gt;Hanson, Hans W&lt;/a&gt;</v>
      </c>
      <c r="S246" s="2">
        <f t="shared" si="34"/>
        <v>162</v>
      </c>
      <c r="T246" s="2">
        <f t="shared" si="35"/>
        <v>81</v>
      </c>
    </row>
    <row r="247" spans="1:20" x14ac:dyDescent="0.25">
      <c r="A247" s="2">
        <v>246</v>
      </c>
      <c r="B247" s="4" t="s">
        <v>4859</v>
      </c>
      <c r="C247" s="4" t="s">
        <v>4860</v>
      </c>
      <c r="D247" s="48" t="s">
        <v>29</v>
      </c>
      <c r="E247" s="12" t="s">
        <v>1175</v>
      </c>
      <c r="F247" s="5" t="s">
        <v>4462</v>
      </c>
      <c r="G247" s="5">
        <v>5</v>
      </c>
      <c r="H247" s="48">
        <v>13</v>
      </c>
      <c r="I247" s="5">
        <v>897</v>
      </c>
      <c r="J247" s="47" t="s">
        <v>17819</v>
      </c>
      <c r="K247" s="46" t="s">
        <v>25716</v>
      </c>
      <c r="L247" s="55">
        <f t="shared" si="27"/>
        <v>9</v>
      </c>
      <c r="M247" s="55">
        <f t="shared" si="28"/>
        <v>12</v>
      </c>
      <c r="N247" s="55" t="str">
        <f t="shared" si="29"/>
        <v>1895</v>
      </c>
      <c r="O247" s="55" t="str">
        <f t="shared" si="30"/>
        <v>November</v>
      </c>
      <c r="P247" s="55">
        <f t="shared" si="31"/>
        <v>11</v>
      </c>
      <c r="Q247" s="55" t="str">
        <f t="shared" si="32"/>
        <v>22</v>
      </c>
      <c r="R247" s="2" t="str">
        <f t="shared" si="33"/>
        <v>&lt;a href="set03\gc\gc_january_1893_to_december_1895\marriages\ojhang,_erich_o_and_marit_seingens_marriage_license_november_22,_1895_p5_gc.pdf"&gt;Ojhang, Erich O&lt;/a&gt;</v>
      </c>
      <c r="S247" s="2">
        <f t="shared" si="34"/>
        <v>161</v>
      </c>
      <c r="T247" s="2">
        <f t="shared" si="35"/>
        <v>79</v>
      </c>
    </row>
    <row r="248" spans="1:20" x14ac:dyDescent="0.25">
      <c r="A248" s="2">
        <v>247</v>
      </c>
      <c r="B248" s="4" t="s">
        <v>4910</v>
      </c>
      <c r="C248" s="4" t="s">
        <v>4911</v>
      </c>
      <c r="D248" s="48" t="s">
        <v>6</v>
      </c>
      <c r="E248" s="12" t="s">
        <v>1175</v>
      </c>
      <c r="F248" s="5" t="s">
        <v>4462</v>
      </c>
      <c r="G248" s="5">
        <v>1</v>
      </c>
      <c r="H248" s="48">
        <v>13</v>
      </c>
      <c r="I248" s="5">
        <v>923</v>
      </c>
      <c r="J248" s="47" t="s">
        <v>17844</v>
      </c>
      <c r="K248" s="46" t="s">
        <v>25716</v>
      </c>
      <c r="L248" s="55">
        <f t="shared" si="27"/>
        <v>9</v>
      </c>
      <c r="M248" s="55">
        <f t="shared" si="28"/>
        <v>12</v>
      </c>
      <c r="N248" s="55" t="str">
        <f t="shared" si="29"/>
        <v>1895</v>
      </c>
      <c r="O248" s="55" t="str">
        <f t="shared" si="30"/>
        <v>November</v>
      </c>
      <c r="P248" s="55">
        <f t="shared" si="31"/>
        <v>11</v>
      </c>
      <c r="Q248" s="55" t="str">
        <f t="shared" si="32"/>
        <v>22</v>
      </c>
      <c r="R248" s="2" t="str">
        <f t="shared" si="33"/>
        <v>&lt;a href="set03\gc\gc_january_1893_to_december_1895\marriages\virgo,_dr._g_l_and_clara_mary_ledeux_marriage_november_22,_1895_p1_gc.pdf"&gt;Virgo, Dr. G L&lt;/a&gt;</v>
      </c>
      <c r="S248" s="2">
        <f t="shared" si="34"/>
        <v>154</v>
      </c>
      <c r="T248" s="2">
        <f t="shared" si="35"/>
        <v>73</v>
      </c>
    </row>
    <row r="249" spans="1:20" x14ac:dyDescent="0.25">
      <c r="A249" s="2">
        <v>248</v>
      </c>
      <c r="B249" s="4" t="s">
        <v>4912</v>
      </c>
      <c r="C249" s="4" t="s">
        <v>4913</v>
      </c>
      <c r="D249" s="48" t="s">
        <v>48</v>
      </c>
      <c r="E249" s="12" t="s">
        <v>1175</v>
      </c>
      <c r="F249" s="5" t="s">
        <v>4462</v>
      </c>
      <c r="G249" s="5">
        <v>1</v>
      </c>
      <c r="H249" s="48">
        <v>13</v>
      </c>
      <c r="I249" s="5">
        <v>925</v>
      </c>
      <c r="J249" s="47" t="s">
        <v>17846</v>
      </c>
      <c r="K249" s="46" t="s">
        <v>25716</v>
      </c>
      <c r="L249" s="55">
        <f t="shared" si="27"/>
        <v>9</v>
      </c>
      <c r="M249" s="55">
        <f t="shared" si="28"/>
        <v>12</v>
      </c>
      <c r="N249" s="55" t="str">
        <f t="shared" si="29"/>
        <v>1895</v>
      </c>
      <c r="O249" s="55" t="str">
        <f t="shared" si="30"/>
        <v>November</v>
      </c>
      <c r="P249" s="55">
        <f t="shared" si="31"/>
        <v>11</v>
      </c>
      <c r="Q249" s="55" t="str">
        <f t="shared" si="32"/>
        <v>22</v>
      </c>
      <c r="R249" s="2" t="str">
        <f t="shared" si="33"/>
        <v>&lt;a href="set03\gc\gc_january_1893_to_december_1895\marriages\westman,_andrew_h_and_maggie_miller_wedding_november_22,_1895_p1_gc.pdf"&gt;Westman, Andrew H&lt;/a&gt;</v>
      </c>
      <c r="S249" s="2">
        <f t="shared" si="34"/>
        <v>155</v>
      </c>
      <c r="T249" s="2">
        <f t="shared" si="35"/>
        <v>71</v>
      </c>
    </row>
    <row r="250" spans="1:20" x14ac:dyDescent="0.25">
      <c r="A250" s="2">
        <v>249</v>
      </c>
      <c r="B250" s="4" t="s">
        <v>1176</v>
      </c>
      <c r="C250" s="4" t="s">
        <v>1177</v>
      </c>
      <c r="D250" s="48" t="s">
        <v>48</v>
      </c>
      <c r="E250" s="12" t="s">
        <v>1178</v>
      </c>
      <c r="F250" s="5" t="s">
        <v>1756</v>
      </c>
      <c r="G250" s="5" t="s">
        <v>715</v>
      </c>
      <c r="H250" s="48">
        <v>25</v>
      </c>
      <c r="I250" s="5">
        <v>1747</v>
      </c>
      <c r="J250" s="47" t="s">
        <v>18659</v>
      </c>
      <c r="K250" s="46" t="s">
        <v>18747</v>
      </c>
      <c r="L250" s="55">
        <f t="shared" si="27"/>
        <v>9</v>
      </c>
      <c r="M250" s="55">
        <f t="shared" si="28"/>
        <v>12</v>
      </c>
      <c r="N250" s="55" t="str">
        <f t="shared" si="29"/>
        <v>1895</v>
      </c>
      <c r="O250" s="55" t="str">
        <f t="shared" si="30"/>
        <v>November</v>
      </c>
      <c r="P250" s="55">
        <f t="shared" si="31"/>
        <v>11</v>
      </c>
      <c r="Q250" s="55" t="str">
        <f t="shared" si="32"/>
        <v>29</v>
      </c>
      <c r="R250" s="2" t="str">
        <f t="shared" si="33"/>
        <v>&lt;a href="set01\hope_pioneer_jan1894todec1899\marriages\brown_roy_l_and_alice_d_atchison_wedding_november_29_1895_supplement_hp.pdf"&gt;Brown, Roy L&lt;/a&gt;</v>
      </c>
      <c r="S250" s="2">
        <f t="shared" si="34"/>
        <v>148</v>
      </c>
      <c r="T250" s="2">
        <f t="shared" si="35"/>
        <v>75</v>
      </c>
    </row>
    <row r="251" spans="1:20" x14ac:dyDescent="0.25">
      <c r="A251" s="2">
        <v>250</v>
      </c>
      <c r="B251" s="4" t="s">
        <v>4760</v>
      </c>
      <c r="C251" s="4" t="s">
        <v>4761</v>
      </c>
      <c r="D251" s="48" t="s">
        <v>6</v>
      </c>
      <c r="E251" s="12" t="s">
        <v>1178</v>
      </c>
      <c r="F251" s="5" t="s">
        <v>4462</v>
      </c>
      <c r="G251" s="5">
        <v>5</v>
      </c>
      <c r="H251" s="48">
        <v>13</v>
      </c>
      <c r="I251" s="5">
        <v>847</v>
      </c>
      <c r="J251" s="47" t="s">
        <v>17769</v>
      </c>
      <c r="K251" s="46" t="s">
        <v>25716</v>
      </c>
      <c r="L251" s="55">
        <f t="shared" si="27"/>
        <v>9</v>
      </c>
      <c r="M251" s="55">
        <f t="shared" si="28"/>
        <v>12</v>
      </c>
      <c r="N251" s="55" t="str">
        <f t="shared" si="29"/>
        <v>1895</v>
      </c>
      <c r="O251" s="55" t="str">
        <f t="shared" si="30"/>
        <v>November</v>
      </c>
      <c r="P251" s="55">
        <f t="shared" si="31"/>
        <v>11</v>
      </c>
      <c r="Q251" s="55" t="str">
        <f t="shared" si="32"/>
        <v>29</v>
      </c>
      <c r="R251" s="2" t="str">
        <f t="shared" si="33"/>
        <v>&lt;a href="set03\gc\gc_january_1893_to_december_1895\marriages\christensen,_henry_and_mary_rasmussen_marriage_november_29,_1895_p5_gc.pdf"&gt;Christensen, Henry&lt;/a&gt;</v>
      </c>
      <c r="S251" s="2">
        <f t="shared" si="34"/>
        <v>159</v>
      </c>
      <c r="T251" s="2">
        <f t="shared" si="35"/>
        <v>74</v>
      </c>
    </row>
    <row r="252" spans="1:20" x14ac:dyDescent="0.25">
      <c r="A252" s="2">
        <v>251</v>
      </c>
      <c r="B252" s="4" t="s">
        <v>1190</v>
      </c>
      <c r="C252" s="4" t="s">
        <v>1191</v>
      </c>
      <c r="D252" s="48" t="s">
        <v>48</v>
      </c>
      <c r="E252" s="12" t="s">
        <v>1178</v>
      </c>
      <c r="F252" s="5" t="s">
        <v>1756</v>
      </c>
      <c r="G252" s="5">
        <v>4</v>
      </c>
      <c r="H252" s="48">
        <v>25</v>
      </c>
      <c r="I252" s="5">
        <v>1753</v>
      </c>
      <c r="J252" s="47" t="s">
        <v>18665</v>
      </c>
      <c r="K252" s="46" t="s">
        <v>18747</v>
      </c>
      <c r="L252" s="55">
        <f t="shared" si="27"/>
        <v>9</v>
      </c>
      <c r="M252" s="55">
        <f t="shared" si="28"/>
        <v>12</v>
      </c>
      <c r="N252" s="55" t="str">
        <f t="shared" si="29"/>
        <v>1895</v>
      </c>
      <c r="O252" s="55" t="str">
        <f t="shared" si="30"/>
        <v>November</v>
      </c>
      <c r="P252" s="55">
        <f t="shared" si="31"/>
        <v>11</v>
      </c>
      <c r="Q252" s="55" t="str">
        <f t="shared" si="32"/>
        <v>29</v>
      </c>
      <c r="R252" s="2" t="str">
        <f t="shared" si="33"/>
        <v>&lt;a href="set01\hope_pioneer_jan1894todec1899\marriages\christinson_henry_and_marry_rasmunson_wedding_november_29_1895_p4_hp.pdf"&gt;Christinson, Henry&lt;/a&gt;</v>
      </c>
      <c r="S252" s="2">
        <f t="shared" si="34"/>
        <v>151</v>
      </c>
      <c r="T252" s="2">
        <f t="shared" si="35"/>
        <v>72</v>
      </c>
    </row>
    <row r="253" spans="1:20" x14ac:dyDescent="0.25">
      <c r="A253" s="2">
        <v>252</v>
      </c>
      <c r="B253" s="4" t="s">
        <v>1179</v>
      </c>
      <c r="C253" s="4" t="s">
        <v>1180</v>
      </c>
      <c r="D253" s="48" t="s">
        <v>48</v>
      </c>
      <c r="E253" s="12" t="s">
        <v>1181</v>
      </c>
      <c r="F253" s="5" t="s">
        <v>1756</v>
      </c>
      <c r="G253" s="5">
        <v>4</v>
      </c>
      <c r="H253" s="48">
        <v>25</v>
      </c>
      <c r="I253" s="5">
        <v>1748</v>
      </c>
      <c r="J253" s="47" t="s">
        <v>18661</v>
      </c>
      <c r="K253" s="46" t="s">
        <v>18747</v>
      </c>
      <c r="L253" s="55">
        <f t="shared" si="27"/>
        <v>9</v>
      </c>
      <c r="M253" s="55">
        <f t="shared" si="28"/>
        <v>11</v>
      </c>
      <c r="N253" s="55" t="str">
        <f t="shared" si="29"/>
        <v>1895</v>
      </c>
      <c r="O253" s="55" t="str">
        <f t="shared" si="30"/>
        <v>November</v>
      </c>
      <c r="P253" s="55">
        <f t="shared" si="31"/>
        <v>11</v>
      </c>
      <c r="Q253" s="55" t="str">
        <f t="shared" si="32"/>
        <v xml:space="preserve"> 8</v>
      </c>
      <c r="R253" s="2" t="str">
        <f t="shared" si="33"/>
        <v>&lt;a href="set01\hope_pioneer_jan1894todec1899\marriages\buckley_loftus_t_and_jessie_e_barnes_wedding_november_8_1895_p4_hp.pdf"&gt;Buckley, Loftus T&lt;/a&gt;</v>
      </c>
      <c r="S253" s="2">
        <f t="shared" si="34"/>
        <v>148</v>
      </c>
      <c r="T253" s="2">
        <f t="shared" si="35"/>
        <v>70</v>
      </c>
    </row>
    <row r="254" spans="1:20" x14ac:dyDescent="0.25">
      <c r="A254" s="2">
        <v>253</v>
      </c>
      <c r="B254" s="4" t="s">
        <v>1198</v>
      </c>
      <c r="C254" s="4" t="s">
        <v>1199</v>
      </c>
      <c r="D254" s="48" t="s">
        <v>48</v>
      </c>
      <c r="E254" s="12" t="s">
        <v>1181</v>
      </c>
      <c r="F254" s="5" t="s">
        <v>1756</v>
      </c>
      <c r="G254" s="5">
        <v>4</v>
      </c>
      <c r="H254" s="48">
        <v>25</v>
      </c>
      <c r="I254" s="5">
        <v>1756</v>
      </c>
      <c r="J254" s="47" t="s">
        <v>18668</v>
      </c>
      <c r="K254" s="46" t="s">
        <v>18747</v>
      </c>
      <c r="L254" s="55">
        <f t="shared" si="27"/>
        <v>9</v>
      </c>
      <c r="M254" s="55">
        <f t="shared" si="28"/>
        <v>11</v>
      </c>
      <c r="N254" s="55" t="str">
        <f t="shared" si="29"/>
        <v>1895</v>
      </c>
      <c r="O254" s="55" t="str">
        <f t="shared" si="30"/>
        <v>November</v>
      </c>
      <c r="P254" s="55">
        <f t="shared" si="31"/>
        <v>11</v>
      </c>
      <c r="Q254" s="55" t="str">
        <f t="shared" si="32"/>
        <v xml:space="preserve"> 8</v>
      </c>
      <c r="R254" s="2" t="str">
        <f t="shared" si="33"/>
        <v>&lt;a href="set01\hope_pioneer_jan1894todec1899\marriages\curry_u_e_and_annie_thomson_wedding_november_8_1895_p4_hp.pdf"&gt;Curry, U E&lt;/a&gt;</v>
      </c>
      <c r="S254" s="2">
        <f t="shared" si="34"/>
        <v>132</v>
      </c>
      <c r="T254" s="2">
        <f t="shared" si="35"/>
        <v>61</v>
      </c>
    </row>
    <row r="255" spans="1:20" x14ac:dyDescent="0.25">
      <c r="A255" s="2">
        <v>254</v>
      </c>
      <c r="B255" s="4" t="s">
        <v>1274</v>
      </c>
      <c r="C255" s="4" t="s">
        <v>1275</v>
      </c>
      <c r="D255" s="48" t="s">
        <v>48</v>
      </c>
      <c r="E255" s="12" t="s">
        <v>1181</v>
      </c>
      <c r="F255" s="5" t="s">
        <v>1756</v>
      </c>
      <c r="G255" s="5">
        <v>4</v>
      </c>
      <c r="H255" s="48">
        <v>25</v>
      </c>
      <c r="I255" s="5">
        <v>1785</v>
      </c>
      <c r="J255" s="47" t="s">
        <v>18697</v>
      </c>
      <c r="K255" s="46" t="s">
        <v>18747</v>
      </c>
      <c r="L255" s="55">
        <f t="shared" si="27"/>
        <v>9</v>
      </c>
      <c r="M255" s="55">
        <f t="shared" si="28"/>
        <v>11</v>
      </c>
      <c r="N255" s="55" t="str">
        <f t="shared" si="29"/>
        <v>1895</v>
      </c>
      <c r="O255" s="55" t="str">
        <f t="shared" si="30"/>
        <v>November</v>
      </c>
      <c r="P255" s="55">
        <f t="shared" si="31"/>
        <v>11</v>
      </c>
      <c r="Q255" s="55" t="str">
        <f t="shared" si="32"/>
        <v xml:space="preserve"> 8</v>
      </c>
      <c r="R255" s="2" t="str">
        <f t="shared" si="33"/>
        <v>&lt;a href="set01\hope_pioneer_jan1894todec1899\marriages\long_joseph_e_and_belle_jenson_wedding_november_8_1895_p4_hp.pdf"&gt;Long, Joseph E&lt;/a&gt;</v>
      </c>
      <c r="S255" s="2">
        <f t="shared" si="34"/>
        <v>139</v>
      </c>
      <c r="T255" s="2">
        <f t="shared" si="35"/>
        <v>64</v>
      </c>
    </row>
    <row r="256" spans="1:20" x14ac:dyDescent="0.25">
      <c r="A256" s="2">
        <v>255</v>
      </c>
      <c r="B256" s="4" t="s">
        <v>1368</v>
      </c>
      <c r="C256" s="4" t="s">
        <v>1369</v>
      </c>
      <c r="D256" s="48" t="s">
        <v>48</v>
      </c>
      <c r="E256" s="12" t="s">
        <v>1181</v>
      </c>
      <c r="F256" s="5" t="s">
        <v>1756</v>
      </c>
      <c r="G256" s="5">
        <v>4</v>
      </c>
      <c r="H256" s="48">
        <v>25</v>
      </c>
      <c r="I256" s="5">
        <v>1820</v>
      </c>
      <c r="J256" s="47" t="s">
        <v>18734</v>
      </c>
      <c r="K256" s="46" t="s">
        <v>18747</v>
      </c>
      <c r="L256" s="55">
        <f t="shared" si="27"/>
        <v>9</v>
      </c>
      <c r="M256" s="55">
        <f t="shared" si="28"/>
        <v>11</v>
      </c>
      <c r="N256" s="55" t="str">
        <f t="shared" si="29"/>
        <v>1895</v>
      </c>
      <c r="O256" s="55" t="str">
        <f t="shared" si="30"/>
        <v>November</v>
      </c>
      <c r="P256" s="55">
        <f t="shared" si="31"/>
        <v>11</v>
      </c>
      <c r="Q256" s="55" t="str">
        <f t="shared" si="32"/>
        <v xml:space="preserve"> 8</v>
      </c>
      <c r="R256" s="2" t="str">
        <f t="shared" si="33"/>
        <v>&lt;a href="set01\hope_pioneer_jan1894todec1899\marriages\stine_john_and_christian_torgerson_wedding_november_8_1895_p4_hp.pdf"&gt;Stine, John&lt;/a&gt;</v>
      </c>
      <c r="S256" s="2">
        <f t="shared" si="34"/>
        <v>140</v>
      </c>
      <c r="T256" s="2">
        <f t="shared" si="35"/>
        <v>68</v>
      </c>
    </row>
    <row r="257" spans="1:20" x14ac:dyDescent="0.25">
      <c r="A257" s="2">
        <v>256</v>
      </c>
      <c r="B257" s="4" t="s">
        <v>4762</v>
      </c>
      <c r="C257" s="4" t="s">
        <v>4763</v>
      </c>
      <c r="D257" s="48" t="s">
        <v>48</v>
      </c>
      <c r="E257" s="12" t="s">
        <v>1295</v>
      </c>
      <c r="F257" s="5" t="s">
        <v>4462</v>
      </c>
      <c r="G257" s="5">
        <v>1</v>
      </c>
      <c r="H257" s="48">
        <v>13</v>
      </c>
      <c r="I257" s="5">
        <v>848</v>
      </c>
      <c r="J257" s="47" t="s">
        <v>17770</v>
      </c>
      <c r="K257" s="46" t="s">
        <v>25716</v>
      </c>
      <c r="L257" s="55">
        <f t="shared" si="27"/>
        <v>9</v>
      </c>
      <c r="M257" s="55">
        <f t="shared" si="28"/>
        <v>12</v>
      </c>
      <c r="N257" s="55" t="str">
        <f t="shared" si="29"/>
        <v>1895</v>
      </c>
      <c r="O257" s="55" t="str">
        <f t="shared" si="30"/>
        <v>December</v>
      </c>
      <c r="P257" s="55">
        <f t="shared" si="31"/>
        <v>12</v>
      </c>
      <c r="Q257" s="55" t="str">
        <f t="shared" si="32"/>
        <v>13</v>
      </c>
      <c r="R257" s="2" t="str">
        <f t="shared" si="33"/>
        <v>&lt;a href="set03\gc\gc_january_1893_to_december_1895\marriages\church,_herbert_and_belle_urquhart_wedding_december_13,_1895_p1_gc.pdf"&gt;Church, Herbert&lt;/a&gt;</v>
      </c>
      <c r="S257" s="2">
        <f t="shared" si="34"/>
        <v>152</v>
      </c>
      <c r="T257" s="2">
        <f t="shared" si="35"/>
        <v>70</v>
      </c>
    </row>
    <row r="258" spans="1:20" x14ac:dyDescent="0.25">
      <c r="A258" s="2">
        <v>257</v>
      </c>
      <c r="B258" s="4" t="s">
        <v>1293</v>
      </c>
      <c r="C258" s="4" t="s">
        <v>1294</v>
      </c>
      <c r="D258" s="48" t="s">
        <v>48</v>
      </c>
      <c r="E258" s="12" t="s">
        <v>1295</v>
      </c>
      <c r="F258" s="5" t="s">
        <v>1756</v>
      </c>
      <c r="G258" s="5">
        <v>1</v>
      </c>
      <c r="H258" s="48">
        <v>25</v>
      </c>
      <c r="I258" s="5">
        <v>1791</v>
      </c>
      <c r="J258" s="47" t="s">
        <v>18704</v>
      </c>
      <c r="K258" s="46" t="s">
        <v>18747</v>
      </c>
      <c r="L258" s="55">
        <f t="shared" ref="L258:L321" si="36">FIND(" ",E258)</f>
        <v>9</v>
      </c>
      <c r="M258" s="55">
        <f t="shared" ref="M258:M321" si="37">FIND(",",E258)</f>
        <v>12</v>
      </c>
      <c r="N258" s="55" t="str">
        <f t="shared" ref="N258:N321" si="38">MID(E258,M258+2,4)</f>
        <v>1895</v>
      </c>
      <c r="O258" s="55" t="str">
        <f t="shared" ref="O258:O321" si="39">MID(E258,1,L258-1)</f>
        <v>December</v>
      </c>
      <c r="P258" s="55">
        <f t="shared" ref="P258:P321" si="40">_xlfn.SWITCH(TRIM(O258),
"January",1,"February",2,"March",3,"April",4,
"May",5,"June",6,"July",7,"August",8,
"September",9,"October",10,"November",11,"December",12,"No Match")</f>
        <v>12</v>
      </c>
      <c r="Q258" s="55" t="str">
        <f t="shared" ref="Q258:Q321" si="41">MID(E258,M258-2,2)</f>
        <v>13</v>
      </c>
      <c r="R258" s="2" t="str">
        <f t="shared" ref="R258:R321" si="42">"&lt;a href="&amp;""""&amp;K258&amp;"\"&amp;J258&amp;"""&gt;"&amp;B258&amp;"&lt;/a&gt;"</f>
        <v>&lt;a href="set01\hope_pioneer_jan1894todec1899\marriages\mccullum_james_and_martha_gillespie_wedding_december_13_1895_p1_hp.pdf"&gt;McCullough, James&lt;/a&gt;</v>
      </c>
      <c r="S258" s="2">
        <f t="shared" ref="S258:S321" si="43">LEN(R258)</f>
        <v>148</v>
      </c>
      <c r="T258" s="2">
        <f t="shared" ref="T258:T321" si="44">LEN(J258)</f>
        <v>70</v>
      </c>
    </row>
    <row r="259" spans="1:20" x14ac:dyDescent="0.25">
      <c r="A259" s="2">
        <v>258</v>
      </c>
      <c r="B259" s="4" t="s">
        <v>1387</v>
      </c>
      <c r="C259" s="4" t="s">
        <v>1388</v>
      </c>
      <c r="D259" s="48" t="s">
        <v>48</v>
      </c>
      <c r="E259" s="12" t="s">
        <v>1295</v>
      </c>
      <c r="F259" s="5" t="s">
        <v>1756</v>
      </c>
      <c r="G259" s="5">
        <v>1</v>
      </c>
      <c r="H259" s="48">
        <v>25</v>
      </c>
      <c r="I259" s="5">
        <v>1827</v>
      </c>
      <c r="J259" s="47" t="s">
        <v>18742</v>
      </c>
      <c r="K259" s="46" t="s">
        <v>18747</v>
      </c>
      <c r="L259" s="55">
        <f t="shared" si="36"/>
        <v>9</v>
      </c>
      <c r="M259" s="55">
        <f t="shared" si="37"/>
        <v>12</v>
      </c>
      <c r="N259" s="55" t="str">
        <f t="shared" si="38"/>
        <v>1895</v>
      </c>
      <c r="O259" s="55" t="str">
        <f t="shared" si="39"/>
        <v>December</v>
      </c>
      <c r="P259" s="55">
        <f t="shared" si="40"/>
        <v>12</v>
      </c>
      <c r="Q259" s="55" t="str">
        <f t="shared" si="41"/>
        <v>13</v>
      </c>
      <c r="R259" s="2" t="str">
        <f t="shared" si="42"/>
        <v>&lt;a href="set01\hope_pioneer_jan1894todec1899\marriages\whisnand_james_e_and_katie_ragen_wedding_december_13_1895_p1_hp.pdf"&gt;Whisnand, James E&lt;/a&gt;</v>
      </c>
      <c r="S259" s="2">
        <f t="shared" si="43"/>
        <v>145</v>
      </c>
      <c r="T259" s="2">
        <f t="shared" si="44"/>
        <v>67</v>
      </c>
    </row>
    <row r="260" spans="1:20" x14ac:dyDescent="0.25">
      <c r="A260" s="2">
        <v>259</v>
      </c>
      <c r="B260" s="4" t="s">
        <v>1348</v>
      </c>
      <c r="C260" s="4" t="s">
        <v>1349</v>
      </c>
      <c r="D260" s="48" t="s">
        <v>1256</v>
      </c>
      <c r="E260" s="12" t="s">
        <v>1350</v>
      </c>
      <c r="F260" s="5" t="s">
        <v>1756</v>
      </c>
      <c r="G260" s="5">
        <v>1</v>
      </c>
      <c r="H260" s="48">
        <v>25</v>
      </c>
      <c r="I260" s="5">
        <v>1812</v>
      </c>
      <c r="J260" s="47" t="s">
        <v>18726</v>
      </c>
      <c r="K260" s="46" t="s">
        <v>18747</v>
      </c>
      <c r="L260" s="55">
        <f t="shared" si="36"/>
        <v>9</v>
      </c>
      <c r="M260" s="55">
        <f t="shared" si="37"/>
        <v>12</v>
      </c>
      <c r="N260" s="55" t="str">
        <f t="shared" si="38"/>
        <v>1895</v>
      </c>
      <c r="O260" s="55" t="str">
        <f t="shared" si="39"/>
        <v>December</v>
      </c>
      <c r="P260" s="55">
        <f t="shared" si="40"/>
        <v>12</v>
      </c>
      <c r="Q260" s="55" t="str">
        <f t="shared" si="41"/>
        <v>20</v>
      </c>
      <c r="R260" s="2" t="str">
        <f t="shared" si="42"/>
        <v>&lt;a href="set01\hope_pioneer_jan1894todec1899\marriages\shippy_atty_and_elis_murray_marriage_announcement_december_20_1895_p1_hp.pdf"&gt;Shippy, Atty.&lt;/a&gt;</v>
      </c>
      <c r="S260" s="2">
        <f t="shared" si="43"/>
        <v>150</v>
      </c>
      <c r="T260" s="2">
        <f t="shared" si="44"/>
        <v>76</v>
      </c>
    </row>
    <row r="261" spans="1:20" x14ac:dyDescent="0.25">
      <c r="A261" s="2">
        <v>260</v>
      </c>
      <c r="B261" s="4" t="s">
        <v>1238</v>
      </c>
      <c r="C261" s="4" t="s">
        <v>1239</v>
      </c>
      <c r="D261" s="48" t="s">
        <v>48</v>
      </c>
      <c r="E261" s="12" t="s">
        <v>1240</v>
      </c>
      <c r="F261" s="5" t="s">
        <v>1756</v>
      </c>
      <c r="G261" s="5">
        <v>4</v>
      </c>
      <c r="H261" s="48">
        <v>25</v>
      </c>
      <c r="I261" s="5">
        <v>1772</v>
      </c>
      <c r="J261" s="47" t="s">
        <v>18684</v>
      </c>
      <c r="K261" s="46" t="s">
        <v>18747</v>
      </c>
      <c r="L261" s="55">
        <f t="shared" si="36"/>
        <v>9</v>
      </c>
      <c r="M261" s="55">
        <f t="shared" si="37"/>
        <v>11</v>
      </c>
      <c r="N261" s="55" t="str">
        <f t="shared" si="38"/>
        <v>1895</v>
      </c>
      <c r="O261" s="55" t="str">
        <f t="shared" si="39"/>
        <v>December</v>
      </c>
      <c r="P261" s="55">
        <f t="shared" si="40"/>
        <v>12</v>
      </c>
      <c r="Q261" s="55" t="str">
        <f t="shared" si="41"/>
        <v xml:space="preserve"> 6</v>
      </c>
      <c r="R261" s="2" t="str">
        <f t="shared" si="42"/>
        <v>&lt;a href="set01\hope_pioneer_jan1894todec1899\marriages\henson_theadore_and_ella_saxhang_wedding_december_6_1895_p4_hp.pdf"&gt;Henson, Theadore&lt;/a&gt;</v>
      </c>
      <c r="S261" s="2">
        <f t="shared" si="43"/>
        <v>143</v>
      </c>
      <c r="T261" s="2">
        <f t="shared" si="44"/>
        <v>66</v>
      </c>
    </row>
    <row r="262" spans="1:20" x14ac:dyDescent="0.25">
      <c r="A262" s="2">
        <v>261</v>
      </c>
      <c r="B262" s="4" t="s">
        <v>9917</v>
      </c>
      <c r="C262" s="4" t="s">
        <v>9918</v>
      </c>
      <c r="D262" s="48" t="s">
        <v>48</v>
      </c>
      <c r="E262" s="12" t="s">
        <v>1240</v>
      </c>
      <c r="F262" s="5" t="s">
        <v>13632</v>
      </c>
      <c r="G262" s="5">
        <v>4</v>
      </c>
      <c r="H262" s="48">
        <v>41</v>
      </c>
      <c r="I262" s="5">
        <v>2332</v>
      </c>
      <c r="J262" s="47" t="s">
        <v>19254</v>
      </c>
      <c r="K262" s="46" t="s">
        <v>19265</v>
      </c>
      <c r="L262" s="55">
        <f t="shared" si="36"/>
        <v>9</v>
      </c>
      <c r="M262" s="55">
        <f t="shared" si="37"/>
        <v>11</v>
      </c>
      <c r="N262" s="55" t="str">
        <f t="shared" si="38"/>
        <v>1895</v>
      </c>
      <c r="O262" s="55" t="str">
        <f t="shared" si="39"/>
        <v>December</v>
      </c>
      <c r="P262" s="55">
        <f t="shared" si="40"/>
        <v>12</v>
      </c>
      <c r="Q262" s="55" t="str">
        <f t="shared" si="41"/>
        <v xml:space="preserve"> 6</v>
      </c>
      <c r="R262" s="2" t="str">
        <f t="shared" si="42"/>
        <v>&lt;a href="set03\wimbledon_news\wimbledon_news_1895_to_1900\marriages\osborne,_john_and_elsie_shaw_wedding_december_6,_1895_p4_wn.pdf"&gt;Osborne, John&lt;/a&gt;</v>
      </c>
      <c r="S262" s="2">
        <f t="shared" si="43"/>
        <v>150</v>
      </c>
      <c r="T262" s="2">
        <f t="shared" si="44"/>
        <v>63</v>
      </c>
    </row>
    <row r="263" spans="1:20" x14ac:dyDescent="0.25">
      <c r="A263" s="2">
        <v>262</v>
      </c>
      <c r="B263" s="4" t="s">
        <v>9930</v>
      </c>
      <c r="C263" s="4" t="s">
        <v>9931</v>
      </c>
      <c r="D263" s="48" t="s">
        <v>48</v>
      </c>
      <c r="E263" s="12" t="s">
        <v>1240</v>
      </c>
      <c r="F263" s="5" t="s">
        <v>13632</v>
      </c>
      <c r="G263" s="5">
        <v>5</v>
      </c>
      <c r="H263" s="48">
        <v>41</v>
      </c>
      <c r="I263" s="5">
        <v>2338</v>
      </c>
      <c r="J263" s="47" t="s">
        <v>19260</v>
      </c>
      <c r="K263" s="46" t="s">
        <v>19265</v>
      </c>
      <c r="L263" s="55">
        <f t="shared" si="36"/>
        <v>9</v>
      </c>
      <c r="M263" s="55">
        <f t="shared" si="37"/>
        <v>11</v>
      </c>
      <c r="N263" s="55" t="str">
        <f t="shared" si="38"/>
        <v>1895</v>
      </c>
      <c r="O263" s="55" t="str">
        <f t="shared" si="39"/>
        <v>December</v>
      </c>
      <c r="P263" s="55">
        <f t="shared" si="40"/>
        <v>12</v>
      </c>
      <c r="Q263" s="55" t="str">
        <f t="shared" si="41"/>
        <v xml:space="preserve"> 6</v>
      </c>
      <c r="R263" s="2" t="str">
        <f t="shared" si="42"/>
        <v>&lt;a href="set03\wimbledon_news\wimbledon_news_1895_to_1900\marriages\tuffli,_hans_and_katie_joos_wedding_december_6,_1895_p5_wn.pdf"&gt;Tuffli, Hans&lt;/a&gt;</v>
      </c>
      <c r="S263" s="2">
        <f t="shared" si="43"/>
        <v>148</v>
      </c>
      <c r="T263" s="2">
        <f t="shared" si="44"/>
        <v>62</v>
      </c>
    </row>
    <row r="264" spans="1:20" x14ac:dyDescent="0.25">
      <c r="A264" s="2">
        <v>263</v>
      </c>
      <c r="B264" s="4" t="s">
        <v>5422</v>
      </c>
      <c r="C264" s="4" t="s">
        <v>5423</v>
      </c>
      <c r="D264" s="48" t="s">
        <v>4243</v>
      </c>
      <c r="E264" s="12" t="s">
        <v>1474</v>
      </c>
      <c r="F264" s="5" t="s">
        <v>4462</v>
      </c>
      <c r="G264" s="5">
        <v>1</v>
      </c>
      <c r="H264" s="48">
        <v>14</v>
      </c>
      <c r="I264" s="5">
        <v>939</v>
      </c>
      <c r="J264" s="47" t="s">
        <v>17860</v>
      </c>
      <c r="K264" s="46" t="s">
        <v>25717</v>
      </c>
      <c r="L264" s="55">
        <f t="shared" si="36"/>
        <v>8</v>
      </c>
      <c r="M264" s="55">
        <f t="shared" si="37"/>
        <v>11</v>
      </c>
      <c r="N264" s="55" t="str">
        <f t="shared" si="38"/>
        <v>1896</v>
      </c>
      <c r="O264" s="55" t="str">
        <f t="shared" si="39"/>
        <v>January</v>
      </c>
      <c r="P264" s="55">
        <f t="shared" si="40"/>
        <v>1</v>
      </c>
      <c r="Q264" s="55" t="str">
        <f t="shared" si="41"/>
        <v>10</v>
      </c>
      <c r="R264" s="2" t="str">
        <f t="shared" si="42"/>
        <v>&lt;a href="set03\gc\gc_january_1896_to_december_1898\marriages\bolkan,_mr._and_mrs._ole_15th_anniv._january_10,_1896_p1_gc.pdf"&gt;Bolkan, Mr. Ole&lt;/a&gt;</v>
      </c>
      <c r="S264" s="2">
        <f t="shared" si="43"/>
        <v>145</v>
      </c>
      <c r="T264" s="2">
        <f t="shared" si="44"/>
        <v>63</v>
      </c>
    </row>
    <row r="265" spans="1:20" x14ac:dyDescent="0.25">
      <c r="A265" s="2">
        <v>264</v>
      </c>
      <c r="B265" s="4" t="s">
        <v>9892</v>
      </c>
      <c r="C265" s="4" t="s">
        <v>9893</v>
      </c>
      <c r="D265" s="48" t="s">
        <v>48</v>
      </c>
      <c r="E265" s="12" t="s">
        <v>1474</v>
      </c>
      <c r="F265" s="5" t="s">
        <v>13632</v>
      </c>
      <c r="G265" s="5">
        <v>5</v>
      </c>
      <c r="H265" s="48">
        <v>41</v>
      </c>
      <c r="I265" s="5">
        <v>2319</v>
      </c>
      <c r="J265" s="47" t="s">
        <v>19241</v>
      </c>
      <c r="K265" s="46" t="s">
        <v>19265</v>
      </c>
      <c r="L265" s="55">
        <f t="shared" si="36"/>
        <v>8</v>
      </c>
      <c r="M265" s="55">
        <f t="shared" si="37"/>
        <v>11</v>
      </c>
      <c r="N265" s="55" t="str">
        <f t="shared" si="38"/>
        <v>1896</v>
      </c>
      <c r="O265" s="55" t="str">
        <f t="shared" si="39"/>
        <v>January</v>
      </c>
      <c r="P265" s="55">
        <f t="shared" si="40"/>
        <v>1</v>
      </c>
      <c r="Q265" s="55" t="str">
        <f t="shared" si="41"/>
        <v>10</v>
      </c>
      <c r="R265" s="2" t="str">
        <f t="shared" si="42"/>
        <v>&lt;a href="set03\wimbledon_news\wimbledon_news_1895_to_1900\marriages\ensign,_a_c_and_florance_jackson_wedding_january_10,_1896_p5_wn.pdf"&gt;Ensign, A C&lt;/a&gt;</v>
      </c>
      <c r="S265" s="2">
        <f t="shared" si="43"/>
        <v>152</v>
      </c>
      <c r="T265" s="2">
        <f t="shared" si="44"/>
        <v>67</v>
      </c>
    </row>
    <row r="266" spans="1:20" x14ac:dyDescent="0.25">
      <c r="A266" s="2">
        <v>265</v>
      </c>
      <c r="B266" s="4" t="s">
        <v>5529</v>
      </c>
      <c r="C266" s="4" t="s">
        <v>5530</v>
      </c>
      <c r="D266" s="48" t="s">
        <v>6</v>
      </c>
      <c r="E266" s="12" t="s">
        <v>1474</v>
      </c>
      <c r="F266" s="5" t="s">
        <v>4462</v>
      </c>
      <c r="G266" s="5">
        <v>5</v>
      </c>
      <c r="H266" s="48">
        <v>14</v>
      </c>
      <c r="I266" s="5">
        <v>991</v>
      </c>
      <c r="J266" s="47" t="s">
        <v>17912</v>
      </c>
      <c r="K266" s="46" t="s">
        <v>25717</v>
      </c>
      <c r="L266" s="55">
        <f t="shared" si="36"/>
        <v>8</v>
      </c>
      <c r="M266" s="55">
        <f t="shared" si="37"/>
        <v>11</v>
      </c>
      <c r="N266" s="55" t="str">
        <f t="shared" si="38"/>
        <v>1896</v>
      </c>
      <c r="O266" s="55" t="str">
        <f t="shared" si="39"/>
        <v>January</v>
      </c>
      <c r="P266" s="55">
        <f t="shared" si="40"/>
        <v>1</v>
      </c>
      <c r="Q266" s="55" t="str">
        <f t="shared" si="41"/>
        <v>10</v>
      </c>
      <c r="R266" s="2" t="str">
        <f t="shared" si="42"/>
        <v>&lt;a href="set03\gc\gc_january_1896_to_december_1898\marriages\simington,_captain_harold_and_mary_belle_mcnealy_marriage_january_10,_1896_p5_gc.pdf"&gt;Simington, Captain Harold&lt;/a&gt;</v>
      </c>
      <c r="S266" s="2">
        <f t="shared" si="43"/>
        <v>176</v>
      </c>
      <c r="T266" s="2">
        <f t="shared" si="44"/>
        <v>84</v>
      </c>
    </row>
    <row r="267" spans="1:20" x14ac:dyDescent="0.25">
      <c r="A267" s="2">
        <v>266</v>
      </c>
      <c r="B267" s="4" t="s">
        <v>1164</v>
      </c>
      <c r="C267" s="4" t="s">
        <v>1165</v>
      </c>
      <c r="D267" s="48" t="s">
        <v>6</v>
      </c>
      <c r="E267" s="12" t="s">
        <v>1166</v>
      </c>
      <c r="F267" s="5" t="s">
        <v>1756</v>
      </c>
      <c r="G267" s="5">
        <v>1</v>
      </c>
      <c r="H267" s="48">
        <v>25</v>
      </c>
      <c r="I267" s="5">
        <v>1743</v>
      </c>
      <c r="J267" s="47" t="s">
        <v>18655</v>
      </c>
      <c r="K267" s="46" t="s">
        <v>18747</v>
      </c>
      <c r="L267" s="55">
        <f t="shared" si="36"/>
        <v>8</v>
      </c>
      <c r="M267" s="55">
        <f t="shared" si="37"/>
        <v>11</v>
      </c>
      <c r="N267" s="55" t="str">
        <f t="shared" si="38"/>
        <v>1896</v>
      </c>
      <c r="O267" s="55" t="str">
        <f t="shared" si="39"/>
        <v>January</v>
      </c>
      <c r="P267" s="55">
        <f t="shared" si="40"/>
        <v>1</v>
      </c>
      <c r="Q267" s="55" t="str">
        <f t="shared" si="41"/>
        <v>17</v>
      </c>
      <c r="R267" s="2" t="str">
        <f t="shared" si="42"/>
        <v>&lt;a href="set01\hope_pioneer_jan1894todec1899\marriages\berge_ore_and_mary_helgeland_marriage_january_17_1896_p1_hp.pdf"&gt;Berge, Ore&lt;/a&gt;</v>
      </c>
      <c r="S267" s="2">
        <f t="shared" si="43"/>
        <v>134</v>
      </c>
      <c r="T267" s="2">
        <f t="shared" si="44"/>
        <v>63</v>
      </c>
    </row>
    <row r="268" spans="1:20" x14ac:dyDescent="0.25">
      <c r="A268" s="2">
        <v>267</v>
      </c>
      <c r="B268" s="4" t="s">
        <v>1258</v>
      </c>
      <c r="C268" s="4" t="s">
        <v>1259</v>
      </c>
      <c r="D268" s="48" t="s">
        <v>29</v>
      </c>
      <c r="E268" s="12" t="s">
        <v>1166</v>
      </c>
      <c r="F268" s="5" t="s">
        <v>1756</v>
      </c>
      <c r="G268" s="5">
        <v>1</v>
      </c>
      <c r="H268" s="48">
        <v>25</v>
      </c>
      <c r="I268" s="5">
        <v>1779</v>
      </c>
      <c r="J268" s="47" t="s">
        <v>18691</v>
      </c>
      <c r="K268" s="46" t="s">
        <v>18747</v>
      </c>
      <c r="L268" s="55">
        <f t="shared" si="36"/>
        <v>8</v>
      </c>
      <c r="M268" s="55">
        <f t="shared" si="37"/>
        <v>11</v>
      </c>
      <c r="N268" s="55" t="str">
        <f t="shared" si="38"/>
        <v>1896</v>
      </c>
      <c r="O268" s="55" t="str">
        <f t="shared" si="39"/>
        <v>January</v>
      </c>
      <c r="P268" s="55">
        <f t="shared" si="40"/>
        <v>1</v>
      </c>
      <c r="Q268" s="55" t="str">
        <f t="shared" si="41"/>
        <v>17</v>
      </c>
      <c r="R268" s="2" t="str">
        <f t="shared" si="42"/>
        <v>&lt;a href="set01\hope_pioneer_jan1894todec1899\marriages\kloster_martin_and_hattie_lyon_marriage_license_january_17_1896_p1_hp.pdf"&gt;Kloster, Martin&lt;/a&gt;</v>
      </c>
      <c r="S268" s="2">
        <f t="shared" si="43"/>
        <v>149</v>
      </c>
      <c r="T268" s="2">
        <f t="shared" si="44"/>
        <v>73</v>
      </c>
    </row>
    <row r="269" spans="1:20" x14ac:dyDescent="0.25">
      <c r="A269" s="2">
        <v>268</v>
      </c>
      <c r="B269" s="4" t="s">
        <v>1363</v>
      </c>
      <c r="C269" s="4" t="s">
        <v>1364</v>
      </c>
      <c r="D269" s="48" t="s">
        <v>29</v>
      </c>
      <c r="E269" s="12" t="s">
        <v>1166</v>
      </c>
      <c r="F269" s="5" t="s">
        <v>1756</v>
      </c>
      <c r="G269" s="5">
        <v>1</v>
      </c>
      <c r="H269" s="48">
        <v>25</v>
      </c>
      <c r="I269" s="5">
        <v>1818</v>
      </c>
      <c r="J269" s="47" t="s">
        <v>18732</v>
      </c>
      <c r="K269" s="46" t="s">
        <v>18747</v>
      </c>
      <c r="L269" s="55">
        <f t="shared" si="36"/>
        <v>8</v>
      </c>
      <c r="M269" s="55">
        <f t="shared" si="37"/>
        <v>11</v>
      </c>
      <c r="N269" s="55" t="str">
        <f t="shared" si="38"/>
        <v>1896</v>
      </c>
      <c r="O269" s="55" t="str">
        <f t="shared" si="39"/>
        <v>January</v>
      </c>
      <c r="P269" s="55">
        <f t="shared" si="40"/>
        <v>1</v>
      </c>
      <c r="Q269" s="55" t="str">
        <f t="shared" si="41"/>
        <v>17</v>
      </c>
      <c r="R269" s="2" t="str">
        <f t="shared" si="42"/>
        <v>&lt;a href="set01\hope_pioneer_jan1894todec1899\marriages\stevening_g_k_and_gunda_peterson_marriage_license_january_17_1896_p1_hp.pdf"&gt;Stevening, G K&lt;/a&gt;</v>
      </c>
      <c r="S269" s="2">
        <f t="shared" si="43"/>
        <v>150</v>
      </c>
      <c r="T269" s="2">
        <f t="shared" si="44"/>
        <v>75</v>
      </c>
    </row>
    <row r="270" spans="1:20" x14ac:dyDescent="0.25">
      <c r="A270" s="2">
        <v>269</v>
      </c>
      <c r="B270" s="4" t="s">
        <v>5465</v>
      </c>
      <c r="C270" s="4" t="s">
        <v>5466</v>
      </c>
      <c r="D270" s="48" t="s">
        <v>6</v>
      </c>
      <c r="E270" s="12" t="s">
        <v>1537</v>
      </c>
      <c r="F270" s="5" t="s">
        <v>4462</v>
      </c>
      <c r="G270" s="5">
        <v>5</v>
      </c>
      <c r="H270" s="48">
        <v>14</v>
      </c>
      <c r="I270" s="5">
        <v>959</v>
      </c>
      <c r="J270" s="47" t="s">
        <v>17881</v>
      </c>
      <c r="K270" s="46" t="s">
        <v>25717</v>
      </c>
      <c r="L270" s="55">
        <f t="shared" si="36"/>
        <v>8</v>
      </c>
      <c r="M270" s="55">
        <f t="shared" si="37"/>
        <v>11</v>
      </c>
      <c r="N270" s="55" t="str">
        <f t="shared" si="38"/>
        <v>1896</v>
      </c>
      <c r="O270" s="55" t="str">
        <f t="shared" si="39"/>
        <v>January</v>
      </c>
      <c r="P270" s="55">
        <f t="shared" si="40"/>
        <v>1</v>
      </c>
      <c r="Q270" s="55" t="str">
        <f t="shared" si="41"/>
        <v>24</v>
      </c>
      <c r="R270" s="2" t="str">
        <f t="shared" si="42"/>
        <v>&lt;a href="set03\gc\gc_january_1896_to_december_1898\marriages\kloster,_martin_a_and_millie_fern_lion_marriage_january_24,_1896_p5_gc.pdf"&gt;Kloster, Martin A&lt;/a&gt;</v>
      </c>
      <c r="S270" s="2">
        <f t="shared" si="43"/>
        <v>158</v>
      </c>
      <c r="T270" s="2">
        <f t="shared" si="44"/>
        <v>74</v>
      </c>
    </row>
    <row r="271" spans="1:20" x14ac:dyDescent="0.25">
      <c r="A271" s="2">
        <v>270</v>
      </c>
      <c r="B271" s="4" t="s">
        <v>5456</v>
      </c>
      <c r="C271" s="4" t="s">
        <v>5457</v>
      </c>
      <c r="D271" s="48" t="s">
        <v>6</v>
      </c>
      <c r="E271" s="12" t="s">
        <v>5143</v>
      </c>
      <c r="F271" s="5" t="s">
        <v>4462</v>
      </c>
      <c r="G271" s="5">
        <v>5</v>
      </c>
      <c r="H271" s="48">
        <v>14</v>
      </c>
      <c r="I271" s="5">
        <v>956</v>
      </c>
      <c r="J271" s="47" t="s">
        <v>17877</v>
      </c>
      <c r="K271" s="46" t="s">
        <v>25717</v>
      </c>
      <c r="L271" s="55">
        <f t="shared" si="36"/>
        <v>9</v>
      </c>
      <c r="M271" s="55">
        <f t="shared" si="37"/>
        <v>11</v>
      </c>
      <c r="N271" s="55" t="str">
        <f t="shared" si="38"/>
        <v>1896</v>
      </c>
      <c r="O271" s="55" t="str">
        <f t="shared" si="39"/>
        <v>February</v>
      </c>
      <c r="P271" s="55">
        <f t="shared" si="40"/>
        <v>2</v>
      </c>
      <c r="Q271" s="55" t="str">
        <f t="shared" si="41"/>
        <v xml:space="preserve"> 7</v>
      </c>
      <c r="R271" s="2" t="str">
        <f t="shared" si="42"/>
        <v>&lt;a href="set03\gc\gc_january_1896_to_december_1898\marriages\holt,_martin_and_josephine_christianson_marriage_february_7,_1896_p5_gc.pdf"&gt;Holt, Martin&lt;/a&gt;</v>
      </c>
      <c r="S271" s="2">
        <f t="shared" si="43"/>
        <v>154</v>
      </c>
      <c r="T271" s="2">
        <f t="shared" si="44"/>
        <v>75</v>
      </c>
    </row>
    <row r="272" spans="1:20" x14ac:dyDescent="0.25">
      <c r="A272" s="2">
        <v>271</v>
      </c>
      <c r="B272" s="4" t="s">
        <v>1328</v>
      </c>
      <c r="C272" s="4" t="s">
        <v>1329</v>
      </c>
      <c r="D272" s="48" t="s">
        <v>48</v>
      </c>
      <c r="E272" s="12" t="s">
        <v>1330</v>
      </c>
      <c r="F272" s="5" t="s">
        <v>1756</v>
      </c>
      <c r="G272" s="5">
        <v>1</v>
      </c>
      <c r="H272" s="48">
        <v>25</v>
      </c>
      <c r="I272" s="5">
        <v>1805</v>
      </c>
      <c r="J272" s="47" t="s">
        <v>18718</v>
      </c>
      <c r="K272" s="46" t="s">
        <v>18747</v>
      </c>
      <c r="L272" s="55">
        <f t="shared" si="36"/>
        <v>6</v>
      </c>
      <c r="M272" s="55">
        <f t="shared" si="37"/>
        <v>9</v>
      </c>
      <c r="N272" s="55" t="str">
        <f t="shared" si="38"/>
        <v>1896</v>
      </c>
      <c r="O272" s="55" t="str">
        <f t="shared" si="39"/>
        <v>March</v>
      </c>
      <c r="P272" s="55">
        <f t="shared" si="40"/>
        <v>3</v>
      </c>
      <c r="Q272" s="55" t="str">
        <f t="shared" si="41"/>
        <v>13</v>
      </c>
      <c r="R272" s="2" t="str">
        <f t="shared" si="42"/>
        <v>&lt;a href="set01\hope_pioneer_jan1894todec1899\marriages\orton_william_and_jessie_drakeley_wedding_march_13_1896_p1_hp.pdf"&gt;Orton, William&lt;/a&gt;</v>
      </c>
      <c r="S272" s="2">
        <f t="shared" si="43"/>
        <v>140</v>
      </c>
      <c r="T272" s="2">
        <f t="shared" si="44"/>
        <v>65</v>
      </c>
    </row>
    <row r="273" spans="1:20" x14ac:dyDescent="0.25">
      <c r="A273" s="2">
        <v>272</v>
      </c>
      <c r="B273" s="4" t="s">
        <v>203</v>
      </c>
      <c r="C273" s="4" t="s">
        <v>204</v>
      </c>
      <c r="D273" s="48" t="s">
        <v>205</v>
      </c>
      <c r="E273" s="12" t="s">
        <v>206</v>
      </c>
      <c r="F273" s="5" t="s">
        <v>13635</v>
      </c>
      <c r="G273" s="5">
        <v>8</v>
      </c>
      <c r="H273" s="48">
        <v>35</v>
      </c>
      <c r="I273" s="5">
        <v>2252</v>
      </c>
      <c r="J273" s="46" t="s">
        <v>19171</v>
      </c>
      <c r="K273" s="46" t="s">
        <v>19172</v>
      </c>
      <c r="L273" s="55">
        <f t="shared" si="36"/>
        <v>6</v>
      </c>
      <c r="M273" s="55">
        <f t="shared" si="37"/>
        <v>9</v>
      </c>
      <c r="N273" s="55" t="str">
        <f t="shared" si="38"/>
        <v>1896</v>
      </c>
      <c r="O273" s="55" t="str">
        <f t="shared" si="39"/>
        <v>March</v>
      </c>
      <c r="P273" s="55">
        <f t="shared" si="40"/>
        <v>3</v>
      </c>
      <c r="Q273" s="55" t="str">
        <f t="shared" si="41"/>
        <v>19</v>
      </c>
      <c r="R273" s="2" t="str">
        <f t="shared" si="42"/>
        <v>&lt;a href="set03\the_times_record\the_times_record_june_6,_1895_-_december_30,_1897\marriage\oppegard,_mr_and_mrs_hans_25th_anniv._march_19,_1896_p8_ttr.pdf"&gt;Oppegard, Mr.&lt;/a&gt;</v>
      </c>
      <c r="S273" s="2">
        <f t="shared" si="43"/>
        <v>173</v>
      </c>
      <c r="T273" s="2">
        <f t="shared" si="44"/>
        <v>63</v>
      </c>
    </row>
    <row r="274" spans="1:20" x14ac:dyDescent="0.25">
      <c r="A274" s="2">
        <v>273</v>
      </c>
      <c r="B274" s="4" t="s">
        <v>5406</v>
      </c>
      <c r="C274" s="4" t="s">
        <v>5407</v>
      </c>
      <c r="D274" s="48" t="s">
        <v>1194</v>
      </c>
      <c r="E274" s="12" t="s">
        <v>1721</v>
      </c>
      <c r="F274" s="5" t="s">
        <v>4462</v>
      </c>
      <c r="G274" s="5">
        <v>1</v>
      </c>
      <c r="H274" s="48">
        <v>14</v>
      </c>
      <c r="I274" s="5">
        <v>931</v>
      </c>
      <c r="J274" s="47" t="s">
        <v>17852</v>
      </c>
      <c r="K274" s="46" t="s">
        <v>25717</v>
      </c>
      <c r="L274" s="55">
        <f t="shared" si="36"/>
        <v>6</v>
      </c>
      <c r="M274" s="55">
        <f t="shared" si="37"/>
        <v>9</v>
      </c>
      <c r="N274" s="55" t="str">
        <f t="shared" si="38"/>
        <v>1896</v>
      </c>
      <c r="O274" s="55" t="str">
        <f t="shared" si="39"/>
        <v>March</v>
      </c>
      <c r="P274" s="55">
        <f t="shared" si="40"/>
        <v>3</v>
      </c>
      <c r="Q274" s="55" t="str">
        <f t="shared" si="41"/>
        <v>20</v>
      </c>
      <c r="R274" s="2" t="str">
        <f t="shared" si="42"/>
        <v>&lt;a href="set03\gc\gc_january_1896_to_december_1898\marriages\ayrea,_mr_and_mrs_edgar_m_10th_anniv_march_20,_1896_p1_gc.pdf"&gt;Ayrea, Mr. Edgar M&lt;/a&gt;</v>
      </c>
      <c r="S274" s="2">
        <f t="shared" si="43"/>
        <v>146</v>
      </c>
      <c r="T274" s="2">
        <f t="shared" si="44"/>
        <v>61</v>
      </c>
    </row>
    <row r="275" spans="1:20" x14ac:dyDescent="0.25">
      <c r="A275" s="2">
        <v>274</v>
      </c>
      <c r="B275" s="4" t="s">
        <v>5501</v>
      </c>
      <c r="C275" s="4" t="s">
        <v>4853</v>
      </c>
      <c r="D275" s="48" t="s">
        <v>5502</v>
      </c>
      <c r="E275" s="12" t="s">
        <v>1721</v>
      </c>
      <c r="F275" s="5" t="s">
        <v>4462</v>
      </c>
      <c r="G275" s="5">
        <v>5</v>
      </c>
      <c r="H275" s="48">
        <v>14</v>
      </c>
      <c r="I275" s="5">
        <v>977</v>
      </c>
      <c r="J275" s="47" t="s">
        <v>17898</v>
      </c>
      <c r="K275" s="46" t="s">
        <v>25717</v>
      </c>
      <c r="L275" s="55">
        <f t="shared" si="36"/>
        <v>6</v>
      </c>
      <c r="M275" s="55">
        <f t="shared" si="37"/>
        <v>9</v>
      </c>
      <c r="N275" s="55" t="str">
        <f t="shared" si="38"/>
        <v>1896</v>
      </c>
      <c r="O275" s="55" t="str">
        <f t="shared" si="39"/>
        <v>March</v>
      </c>
      <c r="P275" s="55">
        <f t="shared" si="40"/>
        <v>3</v>
      </c>
      <c r="Q275" s="55" t="str">
        <f t="shared" si="41"/>
        <v>20</v>
      </c>
      <c r="R275" s="2" t="str">
        <f t="shared" si="42"/>
        <v>&lt;a href="set03\gc\gc_january_1896_to_december_1898\marriages\newberry,_mr_and_mrs_george_23rd_anniv._march_20,_1896_p5_gc.pdf"&gt;Newberry, Mr. George&lt;/a&gt;</v>
      </c>
      <c r="S275" s="2">
        <f t="shared" si="43"/>
        <v>151</v>
      </c>
      <c r="T275" s="2">
        <f t="shared" si="44"/>
        <v>64</v>
      </c>
    </row>
    <row r="276" spans="1:20" x14ac:dyDescent="0.25">
      <c r="A276" s="2">
        <v>275</v>
      </c>
      <c r="B276" s="4" t="s">
        <v>1342</v>
      </c>
      <c r="C276" s="4" t="s">
        <v>1343</v>
      </c>
      <c r="D276" s="48" t="s">
        <v>48</v>
      </c>
      <c r="E276" s="12" t="s">
        <v>1344</v>
      </c>
      <c r="F276" s="5" t="s">
        <v>1756</v>
      </c>
      <c r="G276" s="5">
        <v>1</v>
      </c>
      <c r="H276" s="48">
        <v>25</v>
      </c>
      <c r="I276" s="5">
        <v>1810</v>
      </c>
      <c r="J276" s="47" t="s">
        <v>18724</v>
      </c>
      <c r="K276" s="46" t="s">
        <v>18747</v>
      </c>
      <c r="L276" s="55">
        <f t="shared" si="36"/>
        <v>6</v>
      </c>
      <c r="M276" s="55">
        <f t="shared" si="37"/>
        <v>9</v>
      </c>
      <c r="N276" s="55" t="str">
        <f t="shared" si="38"/>
        <v>1896</v>
      </c>
      <c r="O276" s="55" t="str">
        <f t="shared" si="39"/>
        <v>March</v>
      </c>
      <c r="P276" s="55">
        <f t="shared" si="40"/>
        <v>3</v>
      </c>
      <c r="Q276" s="55" t="str">
        <f t="shared" si="41"/>
        <v>27</v>
      </c>
      <c r="R276" s="2" t="str">
        <f t="shared" si="42"/>
        <v>&lt;a href="set01\hope_pioneer_jan1894todec1899\marriages\ross_t_c_and_m_e_mccall_wedding_march_27_1896_p1_hp.pdf"&gt;Ross, T C&lt;/a&gt;</v>
      </c>
      <c r="S276" s="2">
        <f t="shared" si="43"/>
        <v>125</v>
      </c>
      <c r="T276" s="2">
        <f t="shared" si="44"/>
        <v>55</v>
      </c>
    </row>
    <row r="277" spans="1:20" x14ac:dyDescent="0.25">
      <c r="A277" s="2">
        <v>276</v>
      </c>
      <c r="B277" s="4" t="s">
        <v>5525</v>
      </c>
      <c r="C277" s="4" t="s">
        <v>5526</v>
      </c>
      <c r="D277" s="48" t="s">
        <v>6</v>
      </c>
      <c r="E277" s="12" t="s">
        <v>1344</v>
      </c>
      <c r="F277" s="5" t="s">
        <v>4462</v>
      </c>
      <c r="G277" s="5">
        <v>5</v>
      </c>
      <c r="H277" s="48">
        <v>14</v>
      </c>
      <c r="I277" s="5">
        <v>989</v>
      </c>
      <c r="J277" s="47" t="s">
        <v>17910</v>
      </c>
      <c r="K277" s="46" t="s">
        <v>25717</v>
      </c>
      <c r="L277" s="55">
        <f t="shared" si="36"/>
        <v>6</v>
      </c>
      <c r="M277" s="55">
        <f t="shared" si="37"/>
        <v>9</v>
      </c>
      <c r="N277" s="55" t="str">
        <f t="shared" si="38"/>
        <v>1896</v>
      </c>
      <c r="O277" s="55" t="str">
        <f t="shared" si="39"/>
        <v>March</v>
      </c>
      <c r="P277" s="55">
        <f t="shared" si="40"/>
        <v>3</v>
      </c>
      <c r="Q277" s="55" t="str">
        <f t="shared" si="41"/>
        <v>27</v>
      </c>
      <c r="R277" s="2" t="str">
        <f t="shared" si="42"/>
        <v>&lt;a href="set03\gc\gc_january_1896_to_december_1898\marriages\ross,_thomas_c_and_mary_e_mccall_marriage_march_27,_1896_p5_gc.pdf"&gt;Ross, Thomas C&lt;/a&gt;</v>
      </c>
      <c r="S277" s="2">
        <f t="shared" si="43"/>
        <v>147</v>
      </c>
      <c r="T277" s="2">
        <f t="shared" si="44"/>
        <v>66</v>
      </c>
    </row>
    <row r="278" spans="1:20" x14ac:dyDescent="0.25">
      <c r="A278" s="2">
        <v>277</v>
      </c>
      <c r="B278" s="4" t="s">
        <v>5477</v>
      </c>
      <c r="C278" s="4" t="s">
        <v>5478</v>
      </c>
      <c r="D278" s="48" t="s">
        <v>6</v>
      </c>
      <c r="E278" s="12" t="s">
        <v>5271</v>
      </c>
      <c r="F278" s="5" t="s">
        <v>4462</v>
      </c>
      <c r="G278" s="5">
        <v>5</v>
      </c>
      <c r="H278" s="48">
        <v>14</v>
      </c>
      <c r="I278" s="5">
        <v>965</v>
      </c>
      <c r="J278" s="47" t="s">
        <v>17887</v>
      </c>
      <c r="K278" s="46" t="s">
        <v>25717</v>
      </c>
      <c r="L278" s="55">
        <f t="shared" si="36"/>
        <v>4</v>
      </c>
      <c r="M278" s="55">
        <f t="shared" si="37"/>
        <v>7</v>
      </c>
      <c r="N278" s="55" t="str">
        <f t="shared" si="38"/>
        <v>1896</v>
      </c>
      <c r="O278" s="55" t="str">
        <f t="shared" si="39"/>
        <v>May</v>
      </c>
      <c r="P278" s="55">
        <f t="shared" si="40"/>
        <v>5</v>
      </c>
      <c r="Q278" s="55" t="str">
        <f t="shared" si="41"/>
        <v>15</v>
      </c>
      <c r="R278" s="2" t="str">
        <f t="shared" si="42"/>
        <v>&lt;a href="set03\gc\gc_january_1896_to_december_1898\marriages\long,_joseph_m_and_nora_e_worley_marriage_may_15,_1896_p5_gc.pdf"&gt;Long, Joseph M&lt;/a&gt;</v>
      </c>
      <c r="S278" s="2">
        <f t="shared" si="43"/>
        <v>145</v>
      </c>
      <c r="T278" s="2">
        <f t="shared" si="44"/>
        <v>64</v>
      </c>
    </row>
    <row r="279" spans="1:20" x14ac:dyDescent="0.25">
      <c r="A279" s="2">
        <v>278</v>
      </c>
      <c r="B279" s="4" t="s">
        <v>1200</v>
      </c>
      <c r="C279" s="4" t="s">
        <v>1201</v>
      </c>
      <c r="D279" s="48" t="s">
        <v>48</v>
      </c>
      <c r="E279" s="12" t="s">
        <v>1202</v>
      </c>
      <c r="F279" s="5" t="s">
        <v>1756</v>
      </c>
      <c r="G279" s="5">
        <v>4</v>
      </c>
      <c r="H279" s="48">
        <v>25</v>
      </c>
      <c r="I279" s="5">
        <v>1757</v>
      </c>
      <c r="J279" s="47" t="s">
        <v>18669</v>
      </c>
      <c r="K279" s="46" t="s">
        <v>18747</v>
      </c>
      <c r="L279" s="55">
        <f t="shared" si="36"/>
        <v>4</v>
      </c>
      <c r="M279" s="55">
        <f t="shared" si="37"/>
        <v>7</v>
      </c>
      <c r="N279" s="55" t="str">
        <f t="shared" si="38"/>
        <v>1896</v>
      </c>
      <c r="O279" s="55" t="str">
        <f t="shared" si="39"/>
        <v>May</v>
      </c>
      <c r="P279" s="55">
        <f t="shared" si="40"/>
        <v>5</v>
      </c>
      <c r="Q279" s="55" t="str">
        <f t="shared" si="41"/>
        <v>28</v>
      </c>
      <c r="R279" s="2" t="str">
        <f t="shared" si="42"/>
        <v>&lt;a href="set01\hope_pioneer_jan1894todec1899\marriages\darch_allen_and_essie_e_gallagher_wedding_may_28_1896_p4_hp.pdf"&gt;Darch, Allen&lt;/a&gt;</v>
      </c>
      <c r="S279" s="2">
        <f t="shared" si="43"/>
        <v>136</v>
      </c>
      <c r="T279" s="2">
        <f t="shared" si="44"/>
        <v>63</v>
      </c>
    </row>
    <row r="280" spans="1:20" x14ac:dyDescent="0.25">
      <c r="A280" s="2">
        <v>279</v>
      </c>
      <c r="B280" s="4" t="s">
        <v>9902</v>
      </c>
      <c r="C280" s="4"/>
      <c r="D280" s="48" t="s">
        <v>48</v>
      </c>
      <c r="E280" s="12" t="s">
        <v>1655</v>
      </c>
      <c r="F280" s="5" t="s">
        <v>13632</v>
      </c>
      <c r="G280" s="5">
        <v>8</v>
      </c>
      <c r="H280" s="48">
        <v>41</v>
      </c>
      <c r="I280" s="5">
        <v>2325</v>
      </c>
      <c r="J280" s="47" t="s">
        <v>19247</v>
      </c>
      <c r="K280" s="46" t="s">
        <v>19265</v>
      </c>
      <c r="L280" s="55">
        <f t="shared" si="36"/>
        <v>5</v>
      </c>
      <c r="M280" s="55">
        <f t="shared" si="37"/>
        <v>8</v>
      </c>
      <c r="N280" s="55" t="str">
        <f t="shared" si="38"/>
        <v>1896</v>
      </c>
      <c r="O280" s="55" t="str">
        <f t="shared" si="39"/>
        <v>June</v>
      </c>
      <c r="P280" s="55">
        <f t="shared" si="40"/>
        <v>6</v>
      </c>
      <c r="Q280" s="55" t="str">
        <f t="shared" si="41"/>
        <v>18</v>
      </c>
      <c r="R280" s="2" t="str">
        <f t="shared" si="42"/>
        <v>&lt;a href="set03\wimbledon_news\wimbledon_news_1895_to_1900\marriages\hunt,_george_wedding_june_18,_1896_p8_wn.pdf"&gt;Hunt, George&lt;/a&gt;</v>
      </c>
      <c r="S280" s="2">
        <f t="shared" si="43"/>
        <v>130</v>
      </c>
      <c r="T280" s="2">
        <f t="shared" si="44"/>
        <v>44</v>
      </c>
    </row>
    <row r="281" spans="1:20" x14ac:dyDescent="0.25">
      <c r="A281" s="2">
        <v>280</v>
      </c>
      <c r="B281" s="4" t="s">
        <v>5417</v>
      </c>
      <c r="C281" s="4" t="s">
        <v>5418</v>
      </c>
      <c r="D281" s="48" t="s">
        <v>48</v>
      </c>
      <c r="E281" s="12" t="s">
        <v>5419</v>
      </c>
      <c r="F281" s="5" t="s">
        <v>4462</v>
      </c>
      <c r="G281" s="5">
        <v>1</v>
      </c>
      <c r="H281" s="48">
        <v>14</v>
      </c>
      <c r="I281" s="5">
        <v>937</v>
      </c>
      <c r="J281" s="47" t="s">
        <v>17858</v>
      </c>
      <c r="K281" s="46" t="s">
        <v>25717</v>
      </c>
      <c r="L281" s="55">
        <f t="shared" si="36"/>
        <v>5</v>
      </c>
      <c r="M281" s="55">
        <f t="shared" si="37"/>
        <v>8</v>
      </c>
      <c r="N281" s="55" t="str">
        <f t="shared" si="38"/>
        <v>1896</v>
      </c>
      <c r="O281" s="55" t="str">
        <f t="shared" si="39"/>
        <v>June</v>
      </c>
      <c r="P281" s="55">
        <f t="shared" si="40"/>
        <v>6</v>
      </c>
      <c r="Q281" s="55" t="str">
        <f t="shared" si="41"/>
        <v>19</v>
      </c>
      <c r="R281" s="2" t="str">
        <f t="shared" si="42"/>
        <v>&lt;a href="set03\gc\gc_january_1896_to_december_1898\marriages\blanchard,_frank_j_and_clara_posey_wedding_june_19,_1896_p1_gc.pdf"&gt;Blanchard, Frank J&lt;/a&gt;</v>
      </c>
      <c r="S281" s="2">
        <f t="shared" si="43"/>
        <v>151</v>
      </c>
      <c r="T281" s="2">
        <f t="shared" si="44"/>
        <v>66</v>
      </c>
    </row>
    <row r="282" spans="1:20" x14ac:dyDescent="0.25">
      <c r="A282" s="2">
        <v>281</v>
      </c>
      <c r="B282" s="4" t="s">
        <v>5408</v>
      </c>
      <c r="C282" s="4" t="s">
        <v>5409</v>
      </c>
      <c r="D282" s="48" t="s">
        <v>6</v>
      </c>
      <c r="E282" s="12" t="s">
        <v>5294</v>
      </c>
      <c r="F282" s="5" t="s">
        <v>4462</v>
      </c>
      <c r="G282" s="5">
        <v>5</v>
      </c>
      <c r="H282" s="48">
        <v>14</v>
      </c>
      <c r="I282" s="5">
        <v>932</v>
      </c>
      <c r="J282" s="47" t="s">
        <v>17853</v>
      </c>
      <c r="K282" s="46" t="s">
        <v>25717</v>
      </c>
      <c r="L282" s="55">
        <f t="shared" si="36"/>
        <v>5</v>
      </c>
      <c r="M282" s="55">
        <f t="shared" si="37"/>
        <v>7</v>
      </c>
      <c r="N282" s="55" t="str">
        <f t="shared" si="38"/>
        <v>1896</v>
      </c>
      <c r="O282" s="55" t="str">
        <f t="shared" si="39"/>
        <v>June</v>
      </c>
      <c r="P282" s="55">
        <f t="shared" si="40"/>
        <v>6</v>
      </c>
      <c r="Q282" s="55" t="str">
        <f t="shared" si="41"/>
        <v xml:space="preserve"> 5</v>
      </c>
      <c r="R282" s="2" t="str">
        <f t="shared" si="42"/>
        <v>&lt;a href="set03\gc\gc_january_1896_to_december_1898\marriages\bear,_catch_and_white_eyes_girl_marriage_june_5,_1896_p5_gc.pdf"&gt;Bear, Catch&lt;/a&gt;</v>
      </c>
      <c r="S282" s="2">
        <f t="shared" si="43"/>
        <v>141</v>
      </c>
      <c r="T282" s="2">
        <f t="shared" si="44"/>
        <v>63</v>
      </c>
    </row>
    <row r="283" spans="1:20" x14ac:dyDescent="0.25">
      <c r="A283" s="2">
        <v>282</v>
      </c>
      <c r="B283" s="4" t="s">
        <v>5415</v>
      </c>
      <c r="C283" s="4" t="s">
        <v>5416</v>
      </c>
      <c r="D283" s="48" t="s">
        <v>1256</v>
      </c>
      <c r="E283" s="12" t="s">
        <v>5294</v>
      </c>
      <c r="F283" s="5" t="s">
        <v>4462</v>
      </c>
      <c r="G283" s="5">
        <v>5</v>
      </c>
      <c r="H283" s="48">
        <v>14</v>
      </c>
      <c r="I283" s="5">
        <v>936</v>
      </c>
      <c r="J283" s="47" t="s">
        <v>17857</v>
      </c>
      <c r="K283" s="46" t="s">
        <v>25717</v>
      </c>
      <c r="L283" s="55">
        <f t="shared" si="36"/>
        <v>5</v>
      </c>
      <c r="M283" s="55">
        <f t="shared" si="37"/>
        <v>7</v>
      </c>
      <c r="N283" s="55" t="str">
        <f t="shared" si="38"/>
        <v>1896</v>
      </c>
      <c r="O283" s="55" t="str">
        <f t="shared" si="39"/>
        <v>June</v>
      </c>
      <c r="P283" s="55">
        <f t="shared" si="40"/>
        <v>6</v>
      </c>
      <c r="Q283" s="55" t="str">
        <f t="shared" si="41"/>
        <v xml:space="preserve"> 5</v>
      </c>
      <c r="R283" s="2" t="str">
        <f t="shared" si="42"/>
        <v>&lt;a href="set03\gc\gc_january_1896_to_december_1898\marriages\blanchard,_frank_and_clara_m_posey_marriage_announcement_june_5,_1896_p5_gc.pdf"&gt;Blanchard, Frank&lt;/a&gt;</v>
      </c>
      <c r="S283" s="2">
        <f t="shared" si="43"/>
        <v>162</v>
      </c>
      <c r="T283" s="2">
        <f t="shared" si="44"/>
        <v>79</v>
      </c>
    </row>
    <row r="284" spans="1:20" x14ac:dyDescent="0.25">
      <c r="A284" s="2">
        <v>283</v>
      </c>
      <c r="B284" s="4" t="s">
        <v>5562</v>
      </c>
      <c r="C284" s="4" t="s">
        <v>5563</v>
      </c>
      <c r="D284" s="48" t="s">
        <v>48</v>
      </c>
      <c r="E284" s="12" t="s">
        <v>5294</v>
      </c>
      <c r="F284" s="5" t="s">
        <v>4462</v>
      </c>
      <c r="G284" s="5">
        <v>5</v>
      </c>
      <c r="H284" s="48">
        <v>14</v>
      </c>
      <c r="I284" s="5">
        <v>1008</v>
      </c>
      <c r="J284" s="47" t="s">
        <v>17930</v>
      </c>
      <c r="K284" s="46" t="s">
        <v>25717</v>
      </c>
      <c r="L284" s="55">
        <f t="shared" si="36"/>
        <v>5</v>
      </c>
      <c r="M284" s="55">
        <f t="shared" si="37"/>
        <v>7</v>
      </c>
      <c r="N284" s="55" t="str">
        <f t="shared" si="38"/>
        <v>1896</v>
      </c>
      <c r="O284" s="55" t="str">
        <f t="shared" si="39"/>
        <v>June</v>
      </c>
      <c r="P284" s="55">
        <f t="shared" si="40"/>
        <v>6</v>
      </c>
      <c r="Q284" s="55" t="str">
        <f t="shared" si="41"/>
        <v xml:space="preserve"> 5</v>
      </c>
      <c r="R284" s="2" t="str">
        <f t="shared" si="42"/>
        <v>&lt;a href="set03\gc\gc_january_1896_to_december_1898\marriages\young,_tiwaste_and_tunkankeiyotonkewin_wedding_june_5,_1896_p5_gc.pdf"&gt;Young, Tiwaste&lt;/a&gt;</v>
      </c>
      <c r="S284" s="2">
        <f t="shared" si="43"/>
        <v>150</v>
      </c>
      <c r="T284" s="2">
        <f t="shared" si="44"/>
        <v>69</v>
      </c>
    </row>
    <row r="285" spans="1:20" x14ac:dyDescent="0.25">
      <c r="A285" s="2">
        <v>284</v>
      </c>
      <c r="B285" s="4" t="s">
        <v>5519</v>
      </c>
      <c r="C285" s="4" t="s">
        <v>5520</v>
      </c>
      <c r="D285" s="48" t="s">
        <v>6</v>
      </c>
      <c r="E285" s="12" t="s">
        <v>5332</v>
      </c>
      <c r="F285" s="5" t="s">
        <v>4462</v>
      </c>
      <c r="G285" s="5">
        <v>5</v>
      </c>
      <c r="H285" s="48">
        <v>14</v>
      </c>
      <c r="I285" s="5">
        <v>986</v>
      </c>
      <c r="J285" s="47" t="s">
        <v>17907</v>
      </c>
      <c r="K285" s="46" t="s">
        <v>25717</v>
      </c>
      <c r="L285" s="55">
        <f t="shared" si="36"/>
        <v>5</v>
      </c>
      <c r="M285" s="55">
        <f t="shared" si="37"/>
        <v>8</v>
      </c>
      <c r="N285" s="55" t="str">
        <f t="shared" si="38"/>
        <v>1896</v>
      </c>
      <c r="O285" s="55" t="str">
        <f t="shared" si="39"/>
        <v>July</v>
      </c>
      <c r="P285" s="55">
        <f t="shared" si="40"/>
        <v>7</v>
      </c>
      <c r="Q285" s="55" t="str">
        <f t="shared" si="41"/>
        <v>10</v>
      </c>
      <c r="R285" s="2" t="str">
        <f t="shared" si="42"/>
        <v>&lt;a href="set03\gc\gc_january_1896_to_december_1898\marriages\ronhovde,_andrew_j_and_thina_benson_marriage_july_10,_1896_p5_gc.pdf"&gt;Ronhovde, Andrew J&lt;/a&gt;</v>
      </c>
      <c r="S285" s="2">
        <f t="shared" si="43"/>
        <v>153</v>
      </c>
      <c r="T285" s="2">
        <f t="shared" si="44"/>
        <v>68</v>
      </c>
    </row>
    <row r="286" spans="1:20" x14ac:dyDescent="0.25">
      <c r="A286" s="2">
        <v>285</v>
      </c>
      <c r="B286" s="4" t="s">
        <v>1336</v>
      </c>
      <c r="C286" s="4" t="s">
        <v>1337</v>
      </c>
      <c r="D286" s="48" t="s">
        <v>48</v>
      </c>
      <c r="E286" s="12" t="s">
        <v>1338</v>
      </c>
      <c r="F286" s="5" t="s">
        <v>1756</v>
      </c>
      <c r="G286" s="5">
        <v>4</v>
      </c>
      <c r="H286" s="48">
        <v>25</v>
      </c>
      <c r="I286" s="5">
        <v>1808</v>
      </c>
      <c r="J286" s="47" t="s">
        <v>18722</v>
      </c>
      <c r="K286" s="46" t="s">
        <v>18747</v>
      </c>
      <c r="L286" s="55">
        <f t="shared" si="36"/>
        <v>5</v>
      </c>
      <c r="M286" s="55">
        <f t="shared" si="37"/>
        <v>8</v>
      </c>
      <c r="N286" s="55" t="str">
        <f t="shared" si="38"/>
        <v>1896</v>
      </c>
      <c r="O286" s="55" t="str">
        <f t="shared" si="39"/>
        <v>July</v>
      </c>
      <c r="P286" s="55">
        <f t="shared" si="40"/>
        <v>7</v>
      </c>
      <c r="Q286" s="55" t="str">
        <f t="shared" si="41"/>
        <v>16</v>
      </c>
      <c r="R286" s="2" t="str">
        <f t="shared" si="42"/>
        <v>&lt;a href="set01\hope_pioneer_jan1894todec1899\marriages\pray_frank_and_minnie_fesh_(sp.)_wedding_july_16_1896_p4_hp.pdf"&gt;Pray, Frank&lt;/a&gt;</v>
      </c>
      <c r="S286" s="2">
        <f t="shared" si="43"/>
        <v>135</v>
      </c>
      <c r="T286" s="2">
        <f t="shared" si="44"/>
        <v>63</v>
      </c>
    </row>
    <row r="287" spans="1:20" x14ac:dyDescent="0.25">
      <c r="A287" s="2">
        <v>286</v>
      </c>
      <c r="B287" s="4" t="s">
        <v>5546</v>
      </c>
      <c r="C287" s="4" t="s">
        <v>5547</v>
      </c>
      <c r="D287" s="48" t="s">
        <v>48</v>
      </c>
      <c r="E287" s="12" t="s">
        <v>5390</v>
      </c>
      <c r="F287" s="5" t="s">
        <v>4462</v>
      </c>
      <c r="G287" s="5">
        <v>1</v>
      </c>
      <c r="H287" s="48">
        <v>14</v>
      </c>
      <c r="I287" s="5">
        <v>999</v>
      </c>
      <c r="J287" s="47" t="s">
        <v>17921</v>
      </c>
      <c r="K287" s="46" t="s">
        <v>25717</v>
      </c>
      <c r="L287" s="55">
        <f t="shared" si="36"/>
        <v>5</v>
      </c>
      <c r="M287" s="55">
        <f t="shared" si="37"/>
        <v>7</v>
      </c>
      <c r="N287" s="55" t="str">
        <f t="shared" si="38"/>
        <v>1896</v>
      </c>
      <c r="O287" s="55" t="str">
        <f t="shared" si="39"/>
        <v>July</v>
      </c>
      <c r="P287" s="55">
        <f t="shared" si="40"/>
        <v>7</v>
      </c>
      <c r="Q287" s="55" t="str">
        <f t="shared" si="41"/>
        <v xml:space="preserve"> 3</v>
      </c>
      <c r="R287" s="2" t="str">
        <f t="shared" si="42"/>
        <v>&lt;a href="set03\gc\gc_january_1896_to_december_1898\marriages\taylor,_james_m_and_thirza_gimblett_wedding_july_3,_1896_p1_gc.pdf"&gt;Taylor, James M&lt;/a&gt;</v>
      </c>
      <c r="S287" s="2">
        <f t="shared" si="43"/>
        <v>148</v>
      </c>
      <c r="T287" s="2">
        <f t="shared" si="44"/>
        <v>66</v>
      </c>
    </row>
    <row r="288" spans="1:20" x14ac:dyDescent="0.25">
      <c r="A288" s="2">
        <v>287</v>
      </c>
      <c r="B288" s="4" t="s">
        <v>1203</v>
      </c>
      <c r="C288" s="4" t="s">
        <v>1204</v>
      </c>
      <c r="D288" s="48" t="s">
        <v>48</v>
      </c>
      <c r="E288" s="12" t="s">
        <v>1205</v>
      </c>
      <c r="F288" s="5" t="s">
        <v>1756</v>
      </c>
      <c r="G288" s="5">
        <v>4</v>
      </c>
      <c r="H288" s="48">
        <v>25</v>
      </c>
      <c r="I288" s="5">
        <v>1758</v>
      </c>
      <c r="J288" s="47" t="s">
        <v>18670</v>
      </c>
      <c r="K288" s="46" t="s">
        <v>18747</v>
      </c>
      <c r="L288" s="55">
        <f t="shared" si="36"/>
        <v>7</v>
      </c>
      <c r="M288" s="55">
        <f t="shared" si="37"/>
        <v>10</v>
      </c>
      <c r="N288" s="55" t="str">
        <f t="shared" si="38"/>
        <v>1896</v>
      </c>
      <c r="O288" s="55" t="str">
        <f t="shared" si="39"/>
        <v>August</v>
      </c>
      <c r="P288" s="55">
        <f t="shared" si="40"/>
        <v>8</v>
      </c>
      <c r="Q288" s="55" t="str">
        <f t="shared" si="41"/>
        <v>13</v>
      </c>
      <c r="R288" s="2" t="str">
        <f t="shared" si="42"/>
        <v>&lt;a href="set01\hope_pioneer_jan1894todec1899\marriages\dorrance_george_and_mary_solomon_wedding_august_13_1896_p4_hp.pdf"&gt;Dorrance, George&lt;/a&gt;</v>
      </c>
      <c r="S288" s="2">
        <f t="shared" si="43"/>
        <v>142</v>
      </c>
      <c r="T288" s="2">
        <f t="shared" si="44"/>
        <v>65</v>
      </c>
    </row>
    <row r="289" spans="1:20" x14ac:dyDescent="0.25">
      <c r="A289" s="2">
        <v>288</v>
      </c>
      <c r="B289" s="4" t="s">
        <v>1374</v>
      </c>
      <c r="C289" s="4" t="s">
        <v>1375</v>
      </c>
      <c r="D289" s="48" t="s">
        <v>48</v>
      </c>
      <c r="E289" s="12" t="s">
        <v>1205</v>
      </c>
      <c r="F289" s="5" t="s">
        <v>1756</v>
      </c>
      <c r="G289" s="5">
        <v>4</v>
      </c>
      <c r="H289" s="48">
        <v>25</v>
      </c>
      <c r="I289" s="5">
        <v>1822</v>
      </c>
      <c r="J289" s="47" t="s">
        <v>18737</v>
      </c>
      <c r="K289" s="46" t="s">
        <v>18747</v>
      </c>
      <c r="L289" s="55">
        <f t="shared" si="36"/>
        <v>7</v>
      </c>
      <c r="M289" s="55">
        <f t="shared" si="37"/>
        <v>10</v>
      </c>
      <c r="N289" s="55" t="str">
        <f t="shared" si="38"/>
        <v>1896</v>
      </c>
      <c r="O289" s="55" t="str">
        <f t="shared" si="39"/>
        <v>August</v>
      </c>
      <c r="P289" s="55">
        <f t="shared" si="40"/>
        <v>8</v>
      </c>
      <c r="Q289" s="55" t="str">
        <f t="shared" si="41"/>
        <v>13</v>
      </c>
      <c r="R289" s="2" t="str">
        <f t="shared" si="42"/>
        <v>&lt;a href="set01\hope_pioneer_jan1894todec1899\marriages\ward_a_t_and_matie_nesheim_wedding_august_13_1896_p4_hp.pdf"&gt;Ward, A T&lt;/a&gt;</v>
      </c>
      <c r="S289" s="2">
        <f t="shared" si="43"/>
        <v>129</v>
      </c>
      <c r="T289" s="2">
        <f t="shared" si="44"/>
        <v>59</v>
      </c>
    </row>
    <row r="290" spans="1:20" x14ac:dyDescent="0.25">
      <c r="A290" s="2">
        <v>289</v>
      </c>
      <c r="B290" s="4" t="s">
        <v>5511</v>
      </c>
      <c r="C290" s="4" t="s">
        <v>5512</v>
      </c>
      <c r="D290" s="48" t="s">
        <v>48</v>
      </c>
      <c r="E290" s="12" t="s">
        <v>5513</v>
      </c>
      <c r="F290" s="5" t="s">
        <v>4462</v>
      </c>
      <c r="G290" s="5">
        <v>1</v>
      </c>
      <c r="H290" s="48">
        <v>14</v>
      </c>
      <c r="I290" s="5">
        <v>982</v>
      </c>
      <c r="J290" s="47" t="s">
        <v>17903</v>
      </c>
      <c r="K290" s="46" t="s">
        <v>25717</v>
      </c>
      <c r="L290" s="55">
        <f t="shared" si="36"/>
        <v>7</v>
      </c>
      <c r="M290" s="55">
        <f t="shared" si="37"/>
        <v>10</v>
      </c>
      <c r="N290" s="55" t="str">
        <f t="shared" si="38"/>
        <v>1896</v>
      </c>
      <c r="O290" s="55" t="str">
        <f t="shared" si="39"/>
        <v>August</v>
      </c>
      <c r="P290" s="55">
        <f t="shared" si="40"/>
        <v>8</v>
      </c>
      <c r="Q290" s="55" t="str">
        <f t="shared" si="41"/>
        <v>14</v>
      </c>
      <c r="R290" s="2" t="str">
        <f t="shared" si="42"/>
        <v>&lt;a href="set03\gc\gc_january_1896_to_december_1898\marriages\purinton,_e_russell_and_alida_beyerle_wedding_august_14,_1896_p1_gc.pdf"&gt;Purinton, E Russell&lt;/a&gt;</v>
      </c>
      <c r="S290" s="2">
        <f t="shared" si="43"/>
        <v>157</v>
      </c>
      <c r="T290" s="2">
        <f t="shared" si="44"/>
        <v>71</v>
      </c>
    </row>
    <row r="291" spans="1:20" x14ac:dyDescent="0.25">
      <c r="A291" s="2">
        <v>290</v>
      </c>
      <c r="B291" s="4" t="s">
        <v>1351</v>
      </c>
      <c r="C291" s="4" t="s">
        <v>5535</v>
      </c>
      <c r="D291" s="48" t="s">
        <v>48</v>
      </c>
      <c r="E291" s="12" t="s">
        <v>5513</v>
      </c>
      <c r="F291" s="5" t="s">
        <v>4462</v>
      </c>
      <c r="G291" s="5">
        <v>1</v>
      </c>
      <c r="H291" s="48">
        <v>14</v>
      </c>
      <c r="I291" s="5">
        <v>994</v>
      </c>
      <c r="J291" s="47" t="s">
        <v>17915</v>
      </c>
      <c r="K291" s="46" t="s">
        <v>25717</v>
      </c>
      <c r="L291" s="55">
        <f t="shared" si="36"/>
        <v>7</v>
      </c>
      <c r="M291" s="55">
        <f t="shared" si="37"/>
        <v>10</v>
      </c>
      <c r="N291" s="55" t="str">
        <f t="shared" si="38"/>
        <v>1896</v>
      </c>
      <c r="O291" s="55" t="str">
        <f t="shared" si="39"/>
        <v>August</v>
      </c>
      <c r="P291" s="55">
        <f t="shared" si="40"/>
        <v>8</v>
      </c>
      <c r="Q291" s="55" t="str">
        <f t="shared" si="41"/>
        <v>14</v>
      </c>
      <c r="R291" s="2" t="str">
        <f t="shared" si="42"/>
        <v>&lt;a href="set03\gc\gc_january_1896_to_december_1898\marriages\sinclair,_andrew_and_florence_m_haskell_wedding_august_14,_1896_p1_gc.pdf"&gt;Sinclair, Andrew&lt;/a&gt;</v>
      </c>
      <c r="S291" s="2">
        <f t="shared" si="43"/>
        <v>156</v>
      </c>
      <c r="T291" s="2">
        <f t="shared" si="44"/>
        <v>73</v>
      </c>
    </row>
    <row r="292" spans="1:20" x14ac:dyDescent="0.25">
      <c r="A292" s="2">
        <v>291</v>
      </c>
      <c r="B292" s="4" t="s">
        <v>1183</v>
      </c>
      <c r="C292" s="4" t="s">
        <v>1184</v>
      </c>
      <c r="D292" s="48" t="s">
        <v>48</v>
      </c>
      <c r="E292" s="12" t="s">
        <v>1185</v>
      </c>
      <c r="F292" s="5" t="s">
        <v>1756</v>
      </c>
      <c r="G292" s="5">
        <v>4</v>
      </c>
      <c r="H292" s="48">
        <v>25</v>
      </c>
      <c r="I292" s="5">
        <v>1750</v>
      </c>
      <c r="J292" s="47" t="s">
        <v>18662</v>
      </c>
      <c r="K292" s="46" t="s">
        <v>18747</v>
      </c>
      <c r="L292" s="55">
        <f t="shared" si="36"/>
        <v>7</v>
      </c>
      <c r="M292" s="55">
        <f t="shared" si="37"/>
        <v>10</v>
      </c>
      <c r="N292" s="55" t="str">
        <f t="shared" si="38"/>
        <v>1896</v>
      </c>
      <c r="O292" s="55" t="str">
        <f t="shared" si="39"/>
        <v>August</v>
      </c>
      <c r="P292" s="55">
        <f t="shared" si="40"/>
        <v>8</v>
      </c>
      <c r="Q292" s="55" t="str">
        <f t="shared" si="41"/>
        <v>20</v>
      </c>
      <c r="R292" s="2" t="str">
        <f t="shared" si="42"/>
        <v>&lt;a href="set01\hope_pioneer_jan1894todec1899\marriages\carpenter_frank_e_and_grace_warner_wedding_august_20_1896_p4_hp.pdf"&gt;Carpenter, Frank E&lt;/a&gt;</v>
      </c>
      <c r="S292" s="2">
        <f t="shared" si="43"/>
        <v>146</v>
      </c>
      <c r="T292" s="2">
        <f t="shared" si="44"/>
        <v>67</v>
      </c>
    </row>
    <row r="293" spans="1:20" x14ac:dyDescent="0.25">
      <c r="A293" s="2">
        <v>292</v>
      </c>
      <c r="B293" s="4" t="s">
        <v>1351</v>
      </c>
      <c r="C293" s="4" t="s">
        <v>1352</v>
      </c>
      <c r="D293" s="48" t="s">
        <v>6</v>
      </c>
      <c r="E293" s="12" t="s">
        <v>1185</v>
      </c>
      <c r="F293" s="5" t="s">
        <v>1756</v>
      </c>
      <c r="G293" s="5">
        <v>4</v>
      </c>
      <c r="H293" s="48">
        <v>25</v>
      </c>
      <c r="I293" s="5">
        <v>1813</v>
      </c>
      <c r="J293" s="47" t="s">
        <v>18727</v>
      </c>
      <c r="K293" s="46" t="s">
        <v>18747</v>
      </c>
      <c r="L293" s="55">
        <f t="shared" si="36"/>
        <v>7</v>
      </c>
      <c r="M293" s="55">
        <f t="shared" si="37"/>
        <v>10</v>
      </c>
      <c r="N293" s="55" t="str">
        <f t="shared" si="38"/>
        <v>1896</v>
      </c>
      <c r="O293" s="55" t="str">
        <f t="shared" si="39"/>
        <v>August</v>
      </c>
      <c r="P293" s="55">
        <f t="shared" si="40"/>
        <v>8</v>
      </c>
      <c r="Q293" s="55" t="str">
        <f t="shared" si="41"/>
        <v>20</v>
      </c>
      <c r="R293" s="2" t="str">
        <f t="shared" si="42"/>
        <v>&lt;a href="set01\hope_pioneer_jan1894todec1899\marriages\sinclair_andrew_and_florence_haskell_marriage_august_20_1896_p4_hp.pdf"&gt;Sinclair, Andrew&lt;/a&gt;</v>
      </c>
      <c r="S293" s="2">
        <f t="shared" si="43"/>
        <v>147</v>
      </c>
      <c r="T293" s="2">
        <f t="shared" si="44"/>
        <v>70</v>
      </c>
    </row>
    <row r="294" spans="1:20" x14ac:dyDescent="0.25">
      <c r="A294" s="2">
        <v>293</v>
      </c>
      <c r="B294" s="4" t="s">
        <v>5483</v>
      </c>
      <c r="C294" s="4" t="s">
        <v>5484</v>
      </c>
      <c r="D294" s="48" t="s">
        <v>6</v>
      </c>
      <c r="E294" s="12" t="s">
        <v>5214</v>
      </c>
      <c r="F294" s="5" t="s">
        <v>4462</v>
      </c>
      <c r="G294" s="5">
        <v>5</v>
      </c>
      <c r="H294" s="48">
        <v>14</v>
      </c>
      <c r="I294" s="5">
        <v>968</v>
      </c>
      <c r="J294" s="47" t="s">
        <v>17890</v>
      </c>
      <c r="K294" s="46" t="s">
        <v>25717</v>
      </c>
      <c r="L294" s="55">
        <f t="shared" si="36"/>
        <v>7</v>
      </c>
      <c r="M294" s="55">
        <f t="shared" si="37"/>
        <v>10</v>
      </c>
      <c r="N294" s="55" t="str">
        <f t="shared" si="38"/>
        <v>1896</v>
      </c>
      <c r="O294" s="55" t="str">
        <f t="shared" si="39"/>
        <v>August</v>
      </c>
      <c r="P294" s="55">
        <f t="shared" si="40"/>
        <v>8</v>
      </c>
      <c r="Q294" s="55" t="str">
        <f t="shared" si="41"/>
        <v>21</v>
      </c>
      <c r="R294" s="2" t="str">
        <f t="shared" si="42"/>
        <v>&lt;a href="set03\gc\gc_january_1896_to_december_1898\marriages\marshall,_william_a_and_libby_fairbanks_marriage_august_21,_1896_p5_gc.pdf"&gt;Marshall, William A&lt;/a&gt;</v>
      </c>
      <c r="S294" s="2">
        <f t="shared" si="43"/>
        <v>160</v>
      </c>
      <c r="T294" s="2">
        <f t="shared" si="44"/>
        <v>74</v>
      </c>
    </row>
    <row r="295" spans="1:20" x14ac:dyDescent="0.25">
      <c r="A295" s="2">
        <v>294</v>
      </c>
      <c r="B295" s="4" t="s">
        <v>1351</v>
      </c>
      <c r="C295" s="4" t="s">
        <v>5533</v>
      </c>
      <c r="D295" s="48" t="s">
        <v>6</v>
      </c>
      <c r="E295" s="12" t="s">
        <v>5534</v>
      </c>
      <c r="F295" s="5" t="s">
        <v>4462</v>
      </c>
      <c r="G295" s="5">
        <v>5</v>
      </c>
      <c r="H295" s="48">
        <v>14</v>
      </c>
      <c r="I295" s="5">
        <v>993</v>
      </c>
      <c r="J295" s="47" t="s">
        <v>17914</v>
      </c>
      <c r="K295" s="46" t="s">
        <v>25717</v>
      </c>
      <c r="L295" s="55">
        <f t="shared" si="36"/>
        <v>7</v>
      </c>
      <c r="M295" s="55">
        <f t="shared" si="37"/>
        <v>10</v>
      </c>
      <c r="N295" s="55" t="str">
        <f t="shared" si="38"/>
        <v>1896</v>
      </c>
      <c r="O295" s="55" t="str">
        <f t="shared" si="39"/>
        <v>August</v>
      </c>
      <c r="P295" s="55">
        <f t="shared" si="40"/>
        <v>8</v>
      </c>
      <c r="Q295" s="55" t="str">
        <f t="shared" si="41"/>
        <v>28</v>
      </c>
      <c r="R295" s="2" t="str">
        <f t="shared" si="42"/>
        <v>&lt;a href="set03\gc\gc_january_1896_to_december_1898\marriages\sinclair,_andrew_and_flo_m_haskell_marriage_august_28,_1896_p5_gc.pdf"&gt;Sinclair, Andrew&lt;/a&gt;</v>
      </c>
      <c r="S295" s="2">
        <f t="shared" si="43"/>
        <v>152</v>
      </c>
      <c r="T295" s="2">
        <f t="shared" si="44"/>
        <v>69</v>
      </c>
    </row>
    <row r="296" spans="1:20" x14ac:dyDescent="0.25">
      <c r="A296" s="2">
        <v>295</v>
      </c>
      <c r="B296" s="4" t="s">
        <v>5445</v>
      </c>
      <c r="C296" s="4" t="s">
        <v>5446</v>
      </c>
      <c r="D296" s="48" t="s">
        <v>48</v>
      </c>
      <c r="E296" s="12" t="s">
        <v>5259</v>
      </c>
      <c r="F296" s="5" t="s">
        <v>4462</v>
      </c>
      <c r="G296" s="5">
        <v>5</v>
      </c>
      <c r="H296" s="48">
        <v>14</v>
      </c>
      <c r="I296" s="5">
        <v>951</v>
      </c>
      <c r="J296" s="47" t="s">
        <v>17872</v>
      </c>
      <c r="K296" s="46" t="s">
        <v>25717</v>
      </c>
      <c r="L296" s="55">
        <f t="shared" si="36"/>
        <v>8</v>
      </c>
      <c r="M296" s="55">
        <f t="shared" si="37"/>
        <v>11</v>
      </c>
      <c r="N296" s="55" t="str">
        <f t="shared" si="38"/>
        <v>1896</v>
      </c>
      <c r="O296" s="55" t="str">
        <f t="shared" si="39"/>
        <v>October</v>
      </c>
      <c r="P296" s="55">
        <f t="shared" si="40"/>
        <v>10</v>
      </c>
      <c r="Q296" s="55" t="str">
        <f t="shared" si="41"/>
        <v>16</v>
      </c>
      <c r="R296" s="2" t="str">
        <f t="shared" si="42"/>
        <v>&lt;a href="set03\gc\gc_january_1896_to_december_1898\marriages\gunderson,_o_s_and_martha_dahlin_wedding_october_16,_1896_p5_gc.pdf"&gt;Gunderson, O S&lt;/a&gt;</v>
      </c>
      <c r="S296" s="2">
        <f t="shared" si="43"/>
        <v>148</v>
      </c>
      <c r="T296" s="2">
        <f t="shared" si="44"/>
        <v>67</v>
      </c>
    </row>
    <row r="297" spans="1:20" x14ac:dyDescent="0.25">
      <c r="A297" s="2">
        <v>296</v>
      </c>
      <c r="B297" s="4" t="s">
        <v>5550</v>
      </c>
      <c r="C297" s="4" t="s">
        <v>5551</v>
      </c>
      <c r="D297" s="48" t="s">
        <v>6</v>
      </c>
      <c r="E297" s="12" t="s">
        <v>5552</v>
      </c>
      <c r="F297" s="5" t="s">
        <v>4462</v>
      </c>
      <c r="G297" s="5">
        <v>1</v>
      </c>
      <c r="H297" s="48">
        <v>14</v>
      </c>
      <c r="I297" s="5">
        <v>1002</v>
      </c>
      <c r="J297" s="47" t="s">
        <v>17924</v>
      </c>
      <c r="K297" s="46" t="s">
        <v>25717</v>
      </c>
      <c r="L297" s="55">
        <f t="shared" si="36"/>
        <v>8</v>
      </c>
      <c r="M297" s="55">
        <f t="shared" si="37"/>
        <v>11</v>
      </c>
      <c r="N297" s="55" t="str">
        <f t="shared" si="38"/>
        <v>1896</v>
      </c>
      <c r="O297" s="55" t="str">
        <f t="shared" si="39"/>
        <v>October</v>
      </c>
      <c r="P297" s="55">
        <f t="shared" si="40"/>
        <v>10</v>
      </c>
      <c r="Q297" s="55" t="str">
        <f t="shared" si="41"/>
        <v>30</v>
      </c>
      <c r="R297" s="2" t="str">
        <f t="shared" si="42"/>
        <v>&lt;a href="set03\gc\gc_january_1896_to_december_1898\marriages\tobiason,_t_r_and_dorothea_arneson_marriage_october_30,_1896_p1_gc.pdf"&gt;Tobiason, T R&lt;/a&gt;</v>
      </c>
      <c r="S297" s="2">
        <f t="shared" si="43"/>
        <v>150</v>
      </c>
      <c r="T297" s="2">
        <f t="shared" si="44"/>
        <v>70</v>
      </c>
    </row>
    <row r="298" spans="1:20" x14ac:dyDescent="0.25">
      <c r="A298" s="2">
        <v>297</v>
      </c>
      <c r="B298" s="65" t="s">
        <v>197</v>
      </c>
      <c r="C298" s="4" t="s">
        <v>198</v>
      </c>
      <c r="D298" s="48" t="s">
        <v>6</v>
      </c>
      <c r="E298" s="12" t="s">
        <v>199</v>
      </c>
      <c r="F298" s="5" t="s">
        <v>13635</v>
      </c>
      <c r="G298" s="5">
        <v>1</v>
      </c>
      <c r="H298" s="48">
        <v>35</v>
      </c>
      <c r="I298" s="5">
        <v>2250</v>
      </c>
      <c r="J298" s="46" t="s">
        <v>19169</v>
      </c>
      <c r="K298" s="46" t="s">
        <v>19172</v>
      </c>
      <c r="L298" s="55">
        <f t="shared" si="36"/>
        <v>9</v>
      </c>
      <c r="M298" s="55">
        <f t="shared" si="37"/>
        <v>12</v>
      </c>
      <c r="N298" s="55" t="str">
        <f t="shared" si="38"/>
        <v>1896</v>
      </c>
      <c r="O298" s="55" t="str">
        <f t="shared" si="39"/>
        <v>November</v>
      </c>
      <c r="P298" s="55">
        <f t="shared" si="40"/>
        <v>11</v>
      </c>
      <c r="Q298" s="55" t="str">
        <f t="shared" si="41"/>
        <v>12</v>
      </c>
      <c r="R298" s="2" t="str">
        <f t="shared" si="42"/>
        <v>&lt;a href="set03\the_times_record\the_times_record_june_6,_1895_-_december_30,_1897\marriage\bowden,_archibald_lewis_and_mabel_newberry_marriage_november_12,_1896_p1_ttr.pdf"&gt;Bowden, Archibald Lewis&lt;/a&gt;</v>
      </c>
      <c r="S298" s="2">
        <f t="shared" si="43"/>
        <v>200</v>
      </c>
      <c r="T298" s="2">
        <f t="shared" si="44"/>
        <v>80</v>
      </c>
    </row>
    <row r="299" spans="1:20" x14ac:dyDescent="0.25">
      <c r="A299" s="2">
        <v>298</v>
      </c>
      <c r="B299" s="4" t="s">
        <v>5467</v>
      </c>
      <c r="C299" s="4" t="s">
        <v>5468</v>
      </c>
      <c r="D299" s="48" t="s">
        <v>6</v>
      </c>
      <c r="E299" s="12" t="s">
        <v>5360</v>
      </c>
      <c r="F299" s="5" t="s">
        <v>4462</v>
      </c>
      <c r="G299" s="5">
        <v>5</v>
      </c>
      <c r="H299" s="48">
        <v>14</v>
      </c>
      <c r="I299" s="5">
        <v>960</v>
      </c>
      <c r="J299" s="47" t="s">
        <v>17882</v>
      </c>
      <c r="K299" s="46" t="s">
        <v>25717</v>
      </c>
      <c r="L299" s="55">
        <f t="shared" si="36"/>
        <v>9</v>
      </c>
      <c r="M299" s="55">
        <f t="shared" si="37"/>
        <v>12</v>
      </c>
      <c r="N299" s="55" t="str">
        <f t="shared" si="38"/>
        <v>1896</v>
      </c>
      <c r="O299" s="55" t="str">
        <f t="shared" si="39"/>
        <v>November</v>
      </c>
      <c r="P299" s="55">
        <f t="shared" si="40"/>
        <v>11</v>
      </c>
      <c r="Q299" s="55" t="str">
        <f t="shared" si="41"/>
        <v>13</v>
      </c>
      <c r="R299" s="2" t="str">
        <f t="shared" si="42"/>
        <v>&lt;a href="set03\gc\gc_january_1896_to_december_1898\marriages\knapp,_john_and_lina_laatvedt_marriage_november_13,_1896_p5_gc.pdf"&gt;Knapp, John&lt;/a&gt;</v>
      </c>
      <c r="S299" s="2">
        <f t="shared" si="43"/>
        <v>144</v>
      </c>
      <c r="T299" s="2">
        <f t="shared" si="44"/>
        <v>66</v>
      </c>
    </row>
    <row r="300" spans="1:20" x14ac:dyDescent="0.25">
      <c r="A300" s="2">
        <v>299</v>
      </c>
      <c r="B300" s="4" t="s">
        <v>1358</v>
      </c>
      <c r="C300" s="4"/>
      <c r="D300" s="48" t="s">
        <v>1256</v>
      </c>
      <c r="E300" s="12" t="s">
        <v>1359</v>
      </c>
      <c r="F300" s="5" t="s">
        <v>1756</v>
      </c>
      <c r="G300" s="5">
        <v>4</v>
      </c>
      <c r="H300" s="48">
        <v>25</v>
      </c>
      <c r="I300" s="5">
        <v>1816</v>
      </c>
      <c r="J300" s="47" t="s">
        <v>18730</v>
      </c>
      <c r="K300" s="46" t="s">
        <v>18747</v>
      </c>
      <c r="L300" s="55">
        <f t="shared" si="36"/>
        <v>9</v>
      </c>
      <c r="M300" s="55">
        <f t="shared" si="37"/>
        <v>12</v>
      </c>
      <c r="N300" s="55" t="str">
        <f t="shared" si="38"/>
        <v>1896</v>
      </c>
      <c r="O300" s="55" t="str">
        <f t="shared" si="39"/>
        <v>November</v>
      </c>
      <c r="P300" s="55">
        <f t="shared" si="40"/>
        <v>11</v>
      </c>
      <c r="Q300" s="55" t="str">
        <f t="shared" si="41"/>
        <v>19</v>
      </c>
      <c r="R300" s="2" t="str">
        <f t="shared" si="42"/>
        <v>&lt;a href="set01\hope_pioneer_jan1894todec1899\marriages\stanley_h_g_marriage_announcement_november_19_1896_p4_hp.pdf"&gt;Stanley, H G&lt;/a&gt;</v>
      </c>
      <c r="S300" s="2">
        <f t="shared" si="43"/>
        <v>133</v>
      </c>
      <c r="T300" s="2">
        <f t="shared" si="44"/>
        <v>60</v>
      </c>
    </row>
    <row r="301" spans="1:20" x14ac:dyDescent="0.25">
      <c r="A301" s="2">
        <v>300</v>
      </c>
      <c r="B301" s="4" t="s">
        <v>5454</v>
      </c>
      <c r="C301" s="4" t="s">
        <v>5455</v>
      </c>
      <c r="D301" s="48" t="s">
        <v>6</v>
      </c>
      <c r="E301" s="12" t="s">
        <v>5235</v>
      </c>
      <c r="F301" s="5" t="s">
        <v>4462</v>
      </c>
      <c r="G301" s="5">
        <v>5</v>
      </c>
      <c r="H301" s="48">
        <v>14</v>
      </c>
      <c r="I301" s="5">
        <v>955</v>
      </c>
      <c r="J301" s="47" t="s">
        <v>17876</v>
      </c>
      <c r="K301" s="46" t="s">
        <v>25717</v>
      </c>
      <c r="L301" s="55">
        <f t="shared" si="36"/>
        <v>9</v>
      </c>
      <c r="M301" s="55">
        <f t="shared" si="37"/>
        <v>12</v>
      </c>
      <c r="N301" s="55" t="str">
        <f t="shared" si="38"/>
        <v>1896</v>
      </c>
      <c r="O301" s="55" t="str">
        <f t="shared" si="39"/>
        <v>November</v>
      </c>
      <c r="P301" s="55">
        <f t="shared" si="40"/>
        <v>11</v>
      </c>
      <c r="Q301" s="55" t="str">
        <f t="shared" si="41"/>
        <v>20</v>
      </c>
      <c r="R301" s="2" t="str">
        <f t="shared" si="42"/>
        <v>&lt;a href="set03\gc\gc_january_1896_to_december_1898\marriages\hicks,_charles_and_mrs._jennie_newell_marriage_november_20,_1896_p5_gc.pdf"&gt;Hicks, Charles&lt;/a&gt;</v>
      </c>
      <c r="S301" s="2">
        <f t="shared" si="43"/>
        <v>155</v>
      </c>
      <c r="T301" s="2">
        <f t="shared" si="44"/>
        <v>74</v>
      </c>
    </row>
    <row r="302" spans="1:20" x14ac:dyDescent="0.25">
      <c r="A302" s="2">
        <v>301</v>
      </c>
      <c r="B302" s="4" t="s">
        <v>1221</v>
      </c>
      <c r="C302" s="4" t="s">
        <v>1222</v>
      </c>
      <c r="D302" s="48" t="s">
        <v>48</v>
      </c>
      <c r="E302" s="12" t="s">
        <v>1223</v>
      </c>
      <c r="F302" s="5" t="s">
        <v>1756</v>
      </c>
      <c r="G302" s="5">
        <v>4</v>
      </c>
      <c r="H302" s="48">
        <v>25</v>
      </c>
      <c r="I302" s="5">
        <v>1765</v>
      </c>
      <c r="J302" s="47" t="s">
        <v>18677</v>
      </c>
      <c r="K302" s="46" t="s">
        <v>18747</v>
      </c>
      <c r="L302" s="55">
        <f t="shared" si="36"/>
        <v>9</v>
      </c>
      <c r="M302" s="55">
        <f t="shared" si="37"/>
        <v>12</v>
      </c>
      <c r="N302" s="55" t="str">
        <f t="shared" si="38"/>
        <v>1896</v>
      </c>
      <c r="O302" s="55" t="str">
        <f t="shared" si="39"/>
        <v>November</v>
      </c>
      <c r="P302" s="55">
        <f t="shared" si="40"/>
        <v>11</v>
      </c>
      <c r="Q302" s="55" t="str">
        <f t="shared" si="41"/>
        <v>26</v>
      </c>
      <c r="R302" s="2" t="str">
        <f t="shared" si="42"/>
        <v>&lt;a href="set01\hope_pioneer_jan1894todec1899\marriages\fulmer_hudson_h_and_kittie_e_algeo_wedding_november_26_1896_p4_hp.pdf"&gt;Fulmer, Hudson H&lt;/a&gt;</v>
      </c>
      <c r="S302" s="2">
        <f t="shared" si="43"/>
        <v>146</v>
      </c>
      <c r="T302" s="2">
        <f t="shared" si="44"/>
        <v>69</v>
      </c>
    </row>
    <row r="303" spans="1:20" x14ac:dyDescent="0.25">
      <c r="A303" s="2">
        <v>302</v>
      </c>
      <c r="B303" s="4" t="s">
        <v>1241</v>
      </c>
      <c r="C303" s="4" t="s">
        <v>1242</v>
      </c>
      <c r="D303" s="48" t="s">
        <v>48</v>
      </c>
      <c r="E303" s="12" t="s">
        <v>1223</v>
      </c>
      <c r="F303" s="5" t="s">
        <v>1756</v>
      </c>
      <c r="G303" s="5">
        <v>4</v>
      </c>
      <c r="H303" s="48">
        <v>25</v>
      </c>
      <c r="I303" s="5">
        <v>1773</v>
      </c>
      <c r="J303" s="47" t="s">
        <v>18685</v>
      </c>
      <c r="K303" s="46" t="s">
        <v>18747</v>
      </c>
      <c r="L303" s="55">
        <f t="shared" si="36"/>
        <v>9</v>
      </c>
      <c r="M303" s="55">
        <f t="shared" si="37"/>
        <v>12</v>
      </c>
      <c r="N303" s="55" t="str">
        <f t="shared" si="38"/>
        <v>1896</v>
      </c>
      <c r="O303" s="55" t="str">
        <f t="shared" si="39"/>
        <v>November</v>
      </c>
      <c r="P303" s="55">
        <f t="shared" si="40"/>
        <v>11</v>
      </c>
      <c r="Q303" s="55" t="str">
        <f t="shared" si="41"/>
        <v>26</v>
      </c>
      <c r="R303" s="2" t="str">
        <f t="shared" si="42"/>
        <v>&lt;a href="set01\hope_pioneer_jan1894todec1899\marriages\hughes_edward_and_maud_kempton_wedding_november_26_1896_p4_hp.pdf"&gt;Hughes, Edward&lt;/a&gt;</v>
      </c>
      <c r="S303" s="2">
        <f t="shared" si="43"/>
        <v>140</v>
      </c>
      <c r="T303" s="2">
        <f t="shared" si="44"/>
        <v>65</v>
      </c>
    </row>
    <row r="304" spans="1:20" x14ac:dyDescent="0.25">
      <c r="A304" s="2">
        <v>303</v>
      </c>
      <c r="B304" s="4" t="s">
        <v>1393</v>
      </c>
      <c r="C304" s="4" t="s">
        <v>1394</v>
      </c>
      <c r="D304" s="48" t="s">
        <v>48</v>
      </c>
      <c r="E304" s="12" t="s">
        <v>1223</v>
      </c>
      <c r="F304" s="5" t="s">
        <v>1756</v>
      </c>
      <c r="G304" s="5">
        <v>4</v>
      </c>
      <c r="H304" s="48">
        <v>25</v>
      </c>
      <c r="I304" s="5">
        <v>1829</v>
      </c>
      <c r="J304" s="47" t="s">
        <v>18745</v>
      </c>
      <c r="K304" s="46" t="s">
        <v>18747</v>
      </c>
      <c r="L304" s="55">
        <f t="shared" si="36"/>
        <v>9</v>
      </c>
      <c r="M304" s="55">
        <f t="shared" si="37"/>
        <v>12</v>
      </c>
      <c r="N304" s="55" t="str">
        <f t="shared" si="38"/>
        <v>1896</v>
      </c>
      <c r="O304" s="55" t="str">
        <f t="shared" si="39"/>
        <v>November</v>
      </c>
      <c r="P304" s="55">
        <f t="shared" si="40"/>
        <v>11</v>
      </c>
      <c r="Q304" s="55" t="str">
        <f t="shared" si="41"/>
        <v>26</v>
      </c>
      <c r="R304" s="2" t="str">
        <f t="shared" si="42"/>
        <v>&lt;a href="set01\hope_pioneer_jan1894todec1899\marriages\wilson_robert_and_heneretta_kilgour_wedding_november_26_1896_p4_hp.pdf"&gt;Wilson, Robert&lt;/a&gt;</v>
      </c>
      <c r="S304" s="2">
        <f t="shared" si="43"/>
        <v>145</v>
      </c>
      <c r="T304" s="2">
        <f t="shared" si="44"/>
        <v>70</v>
      </c>
    </row>
    <row r="305" spans="1:20" x14ac:dyDescent="0.25">
      <c r="A305" s="2">
        <v>304</v>
      </c>
      <c r="B305" s="4" t="s">
        <v>858</v>
      </c>
      <c r="C305" s="4" t="s">
        <v>5458</v>
      </c>
      <c r="D305" s="48" t="s">
        <v>6</v>
      </c>
      <c r="E305" s="12" t="s">
        <v>5459</v>
      </c>
      <c r="F305" s="5" t="s">
        <v>4462</v>
      </c>
      <c r="G305" s="5">
        <v>5</v>
      </c>
      <c r="H305" s="48">
        <v>14</v>
      </c>
      <c r="I305" s="5">
        <v>957</v>
      </c>
      <c r="J305" s="47" t="s">
        <v>17878</v>
      </c>
      <c r="K305" s="46" t="s">
        <v>25717</v>
      </c>
      <c r="L305" s="55">
        <f t="shared" si="36"/>
        <v>9</v>
      </c>
      <c r="M305" s="55">
        <f t="shared" si="37"/>
        <v>12</v>
      </c>
      <c r="N305" s="55" t="str">
        <f t="shared" si="38"/>
        <v>1896</v>
      </c>
      <c r="O305" s="55" t="str">
        <f t="shared" si="39"/>
        <v>November</v>
      </c>
      <c r="P305" s="55">
        <f t="shared" si="40"/>
        <v>11</v>
      </c>
      <c r="Q305" s="55" t="str">
        <f t="shared" si="41"/>
        <v>27</v>
      </c>
      <c r="R305" s="2" t="str">
        <f t="shared" si="42"/>
        <v>&lt;a href="set03\gc\gc_january_1896_to_december_1898\marriages\johnson,_ernest_and_natalia_ruud_marriage_november_27,_1896_p5_gc.pdf"&gt;Johnson, Ernest&lt;/a&gt;</v>
      </c>
      <c r="S305" s="2">
        <f t="shared" si="43"/>
        <v>151</v>
      </c>
      <c r="T305" s="2">
        <f t="shared" si="44"/>
        <v>69</v>
      </c>
    </row>
    <row r="306" spans="1:20" x14ac:dyDescent="0.25">
      <c r="A306" s="2">
        <v>305</v>
      </c>
      <c r="B306" s="4" t="s">
        <v>5536</v>
      </c>
      <c r="C306" s="4" t="s">
        <v>4506</v>
      </c>
      <c r="D306" s="48" t="s">
        <v>6</v>
      </c>
      <c r="E306" s="12" t="s">
        <v>5459</v>
      </c>
      <c r="F306" s="5" t="s">
        <v>4462</v>
      </c>
      <c r="G306" s="5">
        <v>5</v>
      </c>
      <c r="H306" s="48">
        <v>14</v>
      </c>
      <c r="I306" s="5">
        <v>995</v>
      </c>
      <c r="J306" s="47" t="s">
        <v>17916</v>
      </c>
      <c r="K306" s="46" t="s">
        <v>25717</v>
      </c>
      <c r="L306" s="55">
        <f t="shared" si="36"/>
        <v>9</v>
      </c>
      <c r="M306" s="55">
        <f t="shared" si="37"/>
        <v>12</v>
      </c>
      <c r="N306" s="55" t="str">
        <f t="shared" si="38"/>
        <v>1896</v>
      </c>
      <c r="O306" s="55" t="str">
        <f t="shared" si="39"/>
        <v>November</v>
      </c>
      <c r="P306" s="55">
        <f t="shared" si="40"/>
        <v>11</v>
      </c>
      <c r="Q306" s="55" t="str">
        <f t="shared" si="41"/>
        <v>27</v>
      </c>
      <c r="R306" s="2" t="str">
        <f t="shared" si="42"/>
        <v>&lt;a href="set03\gc\gc_january_1896_to_december_1898\marriages\sinclair,_archie_and_miss_merryman_marriage_november_27,_1896_p5_gc.pdf"&gt;Sinclair, Archie&lt;/a&gt;</v>
      </c>
      <c r="S306" s="2">
        <f t="shared" si="43"/>
        <v>154</v>
      </c>
      <c r="T306" s="2">
        <f t="shared" si="44"/>
        <v>71</v>
      </c>
    </row>
    <row r="307" spans="1:20" x14ac:dyDescent="0.25">
      <c r="A307" s="2">
        <v>306</v>
      </c>
      <c r="B307" s="4" t="s">
        <v>5425</v>
      </c>
      <c r="C307" s="4" t="s">
        <v>198</v>
      </c>
      <c r="D307" s="48" t="s">
        <v>48</v>
      </c>
      <c r="E307" s="12" t="s">
        <v>5219</v>
      </c>
      <c r="F307" s="5" t="s">
        <v>4462</v>
      </c>
      <c r="G307" s="5">
        <v>1</v>
      </c>
      <c r="H307" s="48">
        <v>14</v>
      </c>
      <c r="I307" s="5">
        <v>941</v>
      </c>
      <c r="J307" s="47" t="s">
        <v>17862</v>
      </c>
      <c r="K307" s="46" t="s">
        <v>25717</v>
      </c>
      <c r="L307" s="55">
        <f t="shared" si="36"/>
        <v>9</v>
      </c>
      <c r="M307" s="55">
        <f t="shared" si="37"/>
        <v>11</v>
      </c>
      <c r="N307" s="55" t="str">
        <f t="shared" si="38"/>
        <v>1896</v>
      </c>
      <c r="O307" s="55" t="str">
        <f t="shared" si="39"/>
        <v>November</v>
      </c>
      <c r="P307" s="55">
        <f t="shared" si="40"/>
        <v>11</v>
      </c>
      <c r="Q307" s="55" t="str">
        <f t="shared" si="41"/>
        <v xml:space="preserve"> 6</v>
      </c>
      <c r="R307" s="2" t="str">
        <f t="shared" si="42"/>
        <v>&lt;a href="set03\gc\gc_january_1896_to_december_1898\marriages\bowden,_archibald_l_and_mabel_newberry_wedding_november_6,_1896_p1_gc.pdf"&gt;Bowden, Archibald L &lt;/a&gt;</v>
      </c>
      <c r="S307" s="2">
        <f t="shared" si="43"/>
        <v>160</v>
      </c>
      <c r="T307" s="2">
        <f t="shared" si="44"/>
        <v>73</v>
      </c>
    </row>
    <row r="308" spans="1:20" x14ac:dyDescent="0.25">
      <c r="A308" s="2">
        <v>307</v>
      </c>
      <c r="B308" s="4" t="s">
        <v>5499</v>
      </c>
      <c r="C308" s="4" t="s">
        <v>5500</v>
      </c>
      <c r="D308" s="48" t="s">
        <v>6</v>
      </c>
      <c r="E308" s="12" t="s">
        <v>5219</v>
      </c>
      <c r="F308" s="5" t="s">
        <v>4462</v>
      </c>
      <c r="G308" s="5">
        <v>5</v>
      </c>
      <c r="H308" s="48">
        <v>14</v>
      </c>
      <c r="I308" s="5">
        <v>975</v>
      </c>
      <c r="J308" s="47" t="s">
        <v>17897</v>
      </c>
      <c r="K308" s="46" t="s">
        <v>25717</v>
      </c>
      <c r="L308" s="55">
        <f t="shared" si="36"/>
        <v>9</v>
      </c>
      <c r="M308" s="55">
        <f t="shared" si="37"/>
        <v>11</v>
      </c>
      <c r="N308" s="55" t="str">
        <f t="shared" si="38"/>
        <v>1896</v>
      </c>
      <c r="O308" s="55" t="str">
        <f t="shared" si="39"/>
        <v>November</v>
      </c>
      <c r="P308" s="55">
        <f t="shared" si="40"/>
        <v>11</v>
      </c>
      <c r="Q308" s="55" t="str">
        <f t="shared" si="41"/>
        <v xml:space="preserve"> 6</v>
      </c>
      <c r="R308" s="2" t="str">
        <f t="shared" si="42"/>
        <v>&lt;a href="set03\gc\gc_january_1896_to_december_1898\marriages\moodie,_william_and_anna_hagen_marriage_november_6,_1896_p5_gc.pdf"&gt;Moodie, William&lt;/a&gt;</v>
      </c>
      <c r="S308" s="2">
        <f t="shared" si="43"/>
        <v>148</v>
      </c>
      <c r="T308" s="2">
        <f t="shared" si="44"/>
        <v>66</v>
      </c>
    </row>
    <row r="309" spans="1:20" x14ac:dyDescent="0.25">
      <c r="A309" s="2">
        <v>308</v>
      </c>
      <c r="B309" s="4" t="s">
        <v>5523</v>
      </c>
      <c r="C309" s="4" t="s">
        <v>5524</v>
      </c>
      <c r="D309" s="48" t="s">
        <v>6</v>
      </c>
      <c r="E309" s="12" t="s">
        <v>5219</v>
      </c>
      <c r="F309" s="5" t="s">
        <v>4462</v>
      </c>
      <c r="G309" s="5">
        <v>5</v>
      </c>
      <c r="H309" s="48">
        <v>14</v>
      </c>
      <c r="I309" s="5">
        <v>988</v>
      </c>
      <c r="J309" s="47" t="s">
        <v>17909</v>
      </c>
      <c r="K309" s="46" t="s">
        <v>25717</v>
      </c>
      <c r="L309" s="55">
        <f t="shared" si="36"/>
        <v>9</v>
      </c>
      <c r="M309" s="55">
        <f t="shared" si="37"/>
        <v>11</v>
      </c>
      <c r="N309" s="55" t="str">
        <f t="shared" si="38"/>
        <v>1896</v>
      </c>
      <c r="O309" s="55" t="str">
        <f t="shared" si="39"/>
        <v>November</v>
      </c>
      <c r="P309" s="55">
        <f t="shared" si="40"/>
        <v>11</v>
      </c>
      <c r="Q309" s="55" t="str">
        <f t="shared" si="41"/>
        <v xml:space="preserve"> 6</v>
      </c>
      <c r="R309" s="2" t="str">
        <f t="shared" si="42"/>
        <v>&lt;a href="set03\gc\gc_january_1896_to_december_1898\marriages\rorvig,_mathias_and_jenny_myhre_marriage_november_6,_1896_p5_gc.pdf"&gt;Rorvig, Mathias&lt;/a&gt;</v>
      </c>
      <c r="S309" s="2">
        <f t="shared" si="43"/>
        <v>149</v>
      </c>
      <c r="T309" s="2">
        <f t="shared" si="44"/>
        <v>67</v>
      </c>
    </row>
    <row r="310" spans="1:20" x14ac:dyDescent="0.25">
      <c r="A310" s="2">
        <v>309</v>
      </c>
      <c r="B310" s="4" t="s">
        <v>5550</v>
      </c>
      <c r="C310" s="4" t="s">
        <v>5551</v>
      </c>
      <c r="D310" s="48" t="s">
        <v>6</v>
      </c>
      <c r="E310" s="12" t="s">
        <v>5219</v>
      </c>
      <c r="F310" s="5" t="s">
        <v>4462</v>
      </c>
      <c r="G310" s="5">
        <v>4</v>
      </c>
      <c r="H310" s="48">
        <v>14</v>
      </c>
      <c r="I310" s="5">
        <v>1001</v>
      </c>
      <c r="J310" s="47" t="s">
        <v>17923</v>
      </c>
      <c r="K310" s="46" t="s">
        <v>25717</v>
      </c>
      <c r="L310" s="55">
        <f t="shared" si="36"/>
        <v>9</v>
      </c>
      <c r="M310" s="55">
        <f t="shared" si="37"/>
        <v>11</v>
      </c>
      <c r="N310" s="55" t="str">
        <f t="shared" si="38"/>
        <v>1896</v>
      </c>
      <c r="O310" s="55" t="str">
        <f t="shared" si="39"/>
        <v>November</v>
      </c>
      <c r="P310" s="55">
        <f t="shared" si="40"/>
        <v>11</v>
      </c>
      <c r="Q310" s="55" t="str">
        <f t="shared" si="41"/>
        <v xml:space="preserve"> 6</v>
      </c>
      <c r="R310" s="2" t="str">
        <f t="shared" si="42"/>
        <v>&lt;a href="set03\gc\gc_january_1896_to_december_1898\marriages\tobiason,_t_r_and_dorothea_arneson_marriage_november_6,_1896_p4_gc.pdf"&gt;Tobiason, T R&lt;/a&gt;</v>
      </c>
      <c r="S310" s="2">
        <f t="shared" si="43"/>
        <v>150</v>
      </c>
      <c r="T310" s="2">
        <f t="shared" si="44"/>
        <v>70</v>
      </c>
    </row>
    <row r="311" spans="1:20" x14ac:dyDescent="0.25">
      <c r="A311" s="2">
        <v>310</v>
      </c>
      <c r="B311" s="4" t="s">
        <v>1384</v>
      </c>
      <c r="C311" s="4" t="s">
        <v>1385</v>
      </c>
      <c r="D311" s="48" t="s">
        <v>48</v>
      </c>
      <c r="E311" s="12" t="s">
        <v>1386</v>
      </c>
      <c r="F311" s="5" t="s">
        <v>1756</v>
      </c>
      <c r="G311" s="5">
        <v>4</v>
      </c>
      <c r="H311" s="48">
        <v>25</v>
      </c>
      <c r="I311" s="5">
        <v>1826</v>
      </c>
      <c r="J311" s="47" t="s">
        <v>18741</v>
      </c>
      <c r="K311" s="46" t="s">
        <v>18747</v>
      </c>
      <c r="L311" s="55">
        <f t="shared" si="36"/>
        <v>9</v>
      </c>
      <c r="M311" s="55">
        <f t="shared" si="37"/>
        <v>12</v>
      </c>
      <c r="N311" s="55" t="str">
        <f t="shared" si="38"/>
        <v>1896</v>
      </c>
      <c r="O311" s="55" t="str">
        <f t="shared" si="39"/>
        <v>December</v>
      </c>
      <c r="P311" s="55">
        <f t="shared" si="40"/>
        <v>12</v>
      </c>
      <c r="Q311" s="55" t="str">
        <f t="shared" si="41"/>
        <v>10</v>
      </c>
      <c r="R311" s="2" t="str">
        <f t="shared" si="42"/>
        <v>&lt;a href="set01\hope_pioneer_jan1894todec1899\marriages\whisnand_augustus_c_w_and_minnie_may_wilcox_december_10_1896_p4_hp.pdf"&gt;Whisnand, Augustus C W&lt;/a&gt;</v>
      </c>
      <c r="S311" s="2">
        <f t="shared" si="43"/>
        <v>153</v>
      </c>
      <c r="T311" s="2">
        <f t="shared" si="44"/>
        <v>70</v>
      </c>
    </row>
    <row r="312" spans="1:20" x14ac:dyDescent="0.25">
      <c r="A312" s="2">
        <v>311</v>
      </c>
      <c r="B312" s="4" t="s">
        <v>1150</v>
      </c>
      <c r="C312" s="4" t="s">
        <v>1151</v>
      </c>
      <c r="D312" s="48" t="s">
        <v>48</v>
      </c>
      <c r="E312" s="12" t="s">
        <v>1152</v>
      </c>
      <c r="F312" s="5" t="s">
        <v>1756</v>
      </c>
      <c r="G312" s="5">
        <v>4</v>
      </c>
      <c r="H312" s="48">
        <v>25</v>
      </c>
      <c r="I312" s="5">
        <v>1738</v>
      </c>
      <c r="J312" s="47" t="s">
        <v>18650</v>
      </c>
      <c r="K312" s="46" t="s">
        <v>18747</v>
      </c>
      <c r="L312" s="55">
        <f t="shared" si="36"/>
        <v>9</v>
      </c>
      <c r="M312" s="55">
        <f t="shared" si="37"/>
        <v>12</v>
      </c>
      <c r="N312" s="55" t="str">
        <f t="shared" si="38"/>
        <v>1896</v>
      </c>
      <c r="O312" s="55" t="str">
        <f t="shared" si="39"/>
        <v>December</v>
      </c>
      <c r="P312" s="55">
        <f t="shared" si="40"/>
        <v>12</v>
      </c>
      <c r="Q312" s="55" t="str">
        <f t="shared" si="41"/>
        <v>17</v>
      </c>
      <c r="R312" s="2" t="str">
        <f t="shared" si="42"/>
        <v>&lt;a href="set01\hope_pioneer_jan1894todec1899\marriages\anderson_robert_and_christine_jensen_wedding_december_17_1896_p4_hp.pdf"&gt;Anderson, Robert&lt;/a&gt;</v>
      </c>
      <c r="S312" s="2">
        <f t="shared" si="43"/>
        <v>148</v>
      </c>
      <c r="T312" s="2">
        <f t="shared" si="44"/>
        <v>71</v>
      </c>
    </row>
    <row r="313" spans="1:20" x14ac:dyDescent="0.25">
      <c r="A313" s="2">
        <v>312</v>
      </c>
      <c r="B313" s="4" t="s">
        <v>1188</v>
      </c>
      <c r="C313" s="4" t="s">
        <v>1189</v>
      </c>
      <c r="D313" s="48" t="s">
        <v>48</v>
      </c>
      <c r="E313" s="12" t="s">
        <v>1152</v>
      </c>
      <c r="F313" s="5" t="s">
        <v>1756</v>
      </c>
      <c r="G313" s="5">
        <v>4</v>
      </c>
      <c r="H313" s="48">
        <v>25</v>
      </c>
      <c r="I313" s="5">
        <v>1752</v>
      </c>
      <c r="J313" s="47" t="s">
        <v>18664</v>
      </c>
      <c r="K313" s="46" t="s">
        <v>18747</v>
      </c>
      <c r="L313" s="55">
        <f t="shared" si="36"/>
        <v>9</v>
      </c>
      <c r="M313" s="55">
        <f t="shared" si="37"/>
        <v>12</v>
      </c>
      <c r="N313" s="55" t="str">
        <f t="shared" si="38"/>
        <v>1896</v>
      </c>
      <c r="O313" s="55" t="str">
        <f t="shared" si="39"/>
        <v>December</v>
      </c>
      <c r="P313" s="55">
        <f t="shared" si="40"/>
        <v>12</v>
      </c>
      <c r="Q313" s="55" t="str">
        <f t="shared" si="41"/>
        <v>17</v>
      </c>
      <c r="R313" s="2" t="str">
        <f t="shared" si="42"/>
        <v>&lt;a href="set01\hope_pioneer_jan1894todec1899\marriages\christianson_christ_and_christina_sandford_wedding_december_17_1896_p4_hp.pdf"&gt;Christianson, Christ&lt;/a&gt;</v>
      </c>
      <c r="S313" s="2">
        <f t="shared" si="43"/>
        <v>158</v>
      </c>
      <c r="T313" s="2">
        <f t="shared" si="44"/>
        <v>77</v>
      </c>
    </row>
    <row r="314" spans="1:20" x14ac:dyDescent="0.25">
      <c r="A314" s="2">
        <v>313</v>
      </c>
      <c r="B314" s="4" t="s">
        <v>5420</v>
      </c>
      <c r="C314" s="4" t="s">
        <v>5421</v>
      </c>
      <c r="D314" s="48" t="s">
        <v>6</v>
      </c>
      <c r="E314" s="12" t="s">
        <v>5211</v>
      </c>
      <c r="F314" s="5" t="s">
        <v>4462</v>
      </c>
      <c r="G314" s="5">
        <v>5</v>
      </c>
      <c r="H314" s="48">
        <v>14</v>
      </c>
      <c r="I314" s="5">
        <v>938</v>
      </c>
      <c r="J314" s="47" t="s">
        <v>17859</v>
      </c>
      <c r="K314" s="46" t="s">
        <v>25717</v>
      </c>
      <c r="L314" s="55">
        <f t="shared" si="36"/>
        <v>9</v>
      </c>
      <c r="M314" s="55">
        <f t="shared" si="37"/>
        <v>12</v>
      </c>
      <c r="N314" s="55" t="str">
        <f t="shared" si="38"/>
        <v>1896</v>
      </c>
      <c r="O314" s="55" t="str">
        <f t="shared" si="39"/>
        <v>December</v>
      </c>
      <c r="P314" s="55">
        <f t="shared" si="40"/>
        <v>12</v>
      </c>
      <c r="Q314" s="55" t="str">
        <f t="shared" si="41"/>
        <v>18</v>
      </c>
      <c r="R314" s="2" t="str">
        <f t="shared" si="42"/>
        <v>&lt;a href="set03\gc\gc_january_1896_to_december_1898\marriages\blow,_richard_s_and_lena_hagen_marriage_december_18,_1896_p5_gc.pdf"&gt;Blow, Richard S&lt;/a&gt;</v>
      </c>
      <c r="S314" s="2">
        <f t="shared" si="43"/>
        <v>149</v>
      </c>
      <c r="T314" s="2">
        <f t="shared" si="44"/>
        <v>67</v>
      </c>
    </row>
    <row r="315" spans="1:20" x14ac:dyDescent="0.25">
      <c r="A315" s="2">
        <v>314</v>
      </c>
      <c r="B315" s="4" t="s">
        <v>5473</v>
      </c>
      <c r="C315" s="4" t="s">
        <v>5474</v>
      </c>
      <c r="D315" s="48" t="s">
        <v>29</v>
      </c>
      <c r="E315" s="12" t="s">
        <v>5211</v>
      </c>
      <c r="F315" s="5" t="s">
        <v>4462</v>
      </c>
      <c r="G315" s="5">
        <v>5</v>
      </c>
      <c r="H315" s="48">
        <v>14</v>
      </c>
      <c r="I315" s="5">
        <v>963</v>
      </c>
      <c r="J315" s="47" t="s">
        <v>17885</v>
      </c>
      <c r="K315" s="46" t="s">
        <v>25717</v>
      </c>
      <c r="L315" s="55">
        <f t="shared" si="36"/>
        <v>9</v>
      </c>
      <c r="M315" s="55">
        <f t="shared" si="37"/>
        <v>12</v>
      </c>
      <c r="N315" s="55" t="str">
        <f t="shared" si="38"/>
        <v>1896</v>
      </c>
      <c r="O315" s="55" t="str">
        <f t="shared" si="39"/>
        <v>December</v>
      </c>
      <c r="P315" s="55">
        <f t="shared" si="40"/>
        <v>12</v>
      </c>
      <c r="Q315" s="55" t="str">
        <f t="shared" si="41"/>
        <v>18</v>
      </c>
      <c r="R315" s="2" t="str">
        <f t="shared" si="42"/>
        <v>&lt;a href="set03\gc\gc_january_1896_to_december_1898\marriages\larson,_alfred_and_olive_olson_marriage_license_december_18,_1896_p5_gc.pdf"&gt;Larson, Alfred&lt;/a&gt;</v>
      </c>
      <c r="S315" s="2">
        <f t="shared" si="43"/>
        <v>156</v>
      </c>
      <c r="T315" s="2">
        <f t="shared" si="44"/>
        <v>75</v>
      </c>
    </row>
    <row r="316" spans="1:20" x14ac:dyDescent="0.25">
      <c r="A316" s="2">
        <v>315</v>
      </c>
      <c r="B316" s="4" t="s">
        <v>5509</v>
      </c>
      <c r="C316" s="4" t="s">
        <v>5510</v>
      </c>
      <c r="D316" s="48" t="s">
        <v>29</v>
      </c>
      <c r="E316" s="12" t="s">
        <v>5211</v>
      </c>
      <c r="F316" s="5" t="s">
        <v>4462</v>
      </c>
      <c r="G316" s="5">
        <v>5</v>
      </c>
      <c r="H316" s="48">
        <v>14</v>
      </c>
      <c r="I316" s="5">
        <v>981</v>
      </c>
      <c r="J316" s="47" t="s">
        <v>17902</v>
      </c>
      <c r="K316" s="46" t="s">
        <v>25717</v>
      </c>
      <c r="L316" s="55">
        <f t="shared" si="36"/>
        <v>9</v>
      </c>
      <c r="M316" s="55">
        <f t="shared" si="37"/>
        <v>12</v>
      </c>
      <c r="N316" s="55" t="str">
        <f t="shared" si="38"/>
        <v>1896</v>
      </c>
      <c r="O316" s="55" t="str">
        <f t="shared" si="39"/>
        <v>December</v>
      </c>
      <c r="P316" s="55">
        <f t="shared" si="40"/>
        <v>12</v>
      </c>
      <c r="Q316" s="55" t="str">
        <f t="shared" si="41"/>
        <v>18</v>
      </c>
      <c r="R316" s="2" t="str">
        <f t="shared" si="42"/>
        <v>&lt;a href="set03\gc\gc_january_1896_to_december_1898\marriages\peterson,_john_r_and_anna_fuglaas_marriage_license_december_18,_1896_p5_gc.pdf"&gt;Peterson, John R&lt;/a&gt;</v>
      </c>
      <c r="S316" s="2">
        <f t="shared" si="43"/>
        <v>161</v>
      </c>
      <c r="T316" s="2">
        <f t="shared" si="44"/>
        <v>78</v>
      </c>
    </row>
    <row r="317" spans="1:20" x14ac:dyDescent="0.25">
      <c r="A317" s="2">
        <v>316</v>
      </c>
      <c r="B317" s="4" t="s">
        <v>5521</v>
      </c>
      <c r="C317" s="4" t="s">
        <v>5522</v>
      </c>
      <c r="D317" s="48" t="s">
        <v>29</v>
      </c>
      <c r="E317" s="12" t="s">
        <v>5211</v>
      </c>
      <c r="F317" s="5" t="s">
        <v>4462</v>
      </c>
      <c r="G317" s="5">
        <v>5</v>
      </c>
      <c r="H317" s="48">
        <v>14</v>
      </c>
      <c r="I317" s="5">
        <v>987</v>
      </c>
      <c r="J317" s="47" t="s">
        <v>17908</v>
      </c>
      <c r="K317" s="46" t="s">
        <v>25717</v>
      </c>
      <c r="L317" s="55">
        <f t="shared" si="36"/>
        <v>9</v>
      </c>
      <c r="M317" s="55">
        <f t="shared" si="37"/>
        <v>12</v>
      </c>
      <c r="N317" s="55" t="str">
        <f t="shared" si="38"/>
        <v>1896</v>
      </c>
      <c r="O317" s="55" t="str">
        <f t="shared" si="39"/>
        <v>December</v>
      </c>
      <c r="P317" s="55">
        <f t="shared" si="40"/>
        <v>12</v>
      </c>
      <c r="Q317" s="55" t="str">
        <f t="shared" si="41"/>
        <v>18</v>
      </c>
      <c r="R317" s="2" t="str">
        <f t="shared" si="42"/>
        <v>&lt;a href="set03\gc\gc_january_1896_to_december_1898\marriages\ronne,_carl_f_and_anna_guttorson_marriage_license_december_18,_1896_p5_gc.pdf"&gt;Ronne, Carl F&lt;/a&gt;</v>
      </c>
      <c r="S317" s="2">
        <f t="shared" si="43"/>
        <v>157</v>
      </c>
      <c r="T317" s="2">
        <f t="shared" si="44"/>
        <v>77</v>
      </c>
    </row>
    <row r="318" spans="1:20" x14ac:dyDescent="0.25">
      <c r="A318" s="2">
        <v>317</v>
      </c>
      <c r="B318" s="4" t="s">
        <v>1263</v>
      </c>
      <c r="C318" s="4" t="s">
        <v>1264</v>
      </c>
      <c r="D318" s="48" t="s">
        <v>48</v>
      </c>
      <c r="E318" s="12" t="s">
        <v>1265</v>
      </c>
      <c r="F318" s="5" t="s">
        <v>1756</v>
      </c>
      <c r="G318" s="5">
        <v>4</v>
      </c>
      <c r="H318" s="48">
        <v>25</v>
      </c>
      <c r="I318" s="5">
        <v>1781</v>
      </c>
      <c r="J318" s="47" t="s">
        <v>18693</v>
      </c>
      <c r="K318" s="46" t="s">
        <v>18747</v>
      </c>
      <c r="L318" s="55">
        <f t="shared" si="36"/>
        <v>8</v>
      </c>
      <c r="M318" s="55">
        <f t="shared" si="37"/>
        <v>11</v>
      </c>
      <c r="N318" s="55" t="str">
        <f t="shared" si="38"/>
        <v>1897</v>
      </c>
      <c r="O318" s="55" t="str">
        <f t="shared" si="39"/>
        <v>January</v>
      </c>
      <c r="P318" s="55">
        <f t="shared" si="40"/>
        <v>1</v>
      </c>
      <c r="Q318" s="55" t="str">
        <f t="shared" si="41"/>
        <v>21</v>
      </c>
      <c r="R318" s="2" t="str">
        <f t="shared" si="42"/>
        <v>&lt;a href="set01\hope_pioneer_jan1894todec1899\marriages\lang_leo_l_and_geneva_king_wedding_january_21_1897_p4_hp.pdf"&gt;Lang, Leo L&lt;/a&gt;</v>
      </c>
      <c r="S318" s="2">
        <f t="shared" si="43"/>
        <v>132</v>
      </c>
      <c r="T318" s="2">
        <f t="shared" si="44"/>
        <v>60</v>
      </c>
    </row>
    <row r="319" spans="1:20" x14ac:dyDescent="0.25">
      <c r="A319" s="2">
        <v>318</v>
      </c>
      <c r="B319" s="4" t="s">
        <v>1271</v>
      </c>
      <c r="C319" s="4" t="s">
        <v>1272</v>
      </c>
      <c r="D319" s="48" t="s">
        <v>48</v>
      </c>
      <c r="E319" s="12" t="s">
        <v>1273</v>
      </c>
      <c r="F319" s="5" t="s">
        <v>1756</v>
      </c>
      <c r="G319" s="5">
        <v>4</v>
      </c>
      <c r="H319" s="48">
        <v>25</v>
      </c>
      <c r="I319" s="5">
        <v>1784</v>
      </c>
      <c r="J319" s="47" t="s">
        <v>18696</v>
      </c>
      <c r="K319" s="46" t="s">
        <v>18747</v>
      </c>
      <c r="L319" s="55">
        <f t="shared" si="36"/>
        <v>9</v>
      </c>
      <c r="M319" s="55">
        <f t="shared" si="37"/>
        <v>12</v>
      </c>
      <c r="N319" s="55" t="str">
        <f t="shared" si="38"/>
        <v>1897</v>
      </c>
      <c r="O319" s="55" t="str">
        <f t="shared" si="39"/>
        <v>February</v>
      </c>
      <c r="P319" s="55">
        <f t="shared" si="40"/>
        <v>2</v>
      </c>
      <c r="Q319" s="55" t="str">
        <f t="shared" si="41"/>
        <v>18</v>
      </c>
      <c r="R319" s="2" t="str">
        <f t="shared" si="42"/>
        <v>&lt;a href="set01\hope_pioneer_jan1894todec1899\marriages\long_horace_a_and_ester_m_patterson_wedding_february_18_1897_p4_hp.pdf"&gt;Long, Horace A&lt;/a&gt;</v>
      </c>
      <c r="S319" s="2">
        <f t="shared" si="43"/>
        <v>145</v>
      </c>
      <c r="T319" s="2">
        <f t="shared" si="44"/>
        <v>70</v>
      </c>
    </row>
    <row r="320" spans="1:20" x14ac:dyDescent="0.25">
      <c r="A320" s="2">
        <v>319</v>
      </c>
      <c r="B320" s="4" t="s">
        <v>5537</v>
      </c>
      <c r="C320" s="4" t="s">
        <v>5538</v>
      </c>
      <c r="D320" s="48" t="s">
        <v>5539</v>
      </c>
      <c r="E320" s="12" t="s">
        <v>5540</v>
      </c>
      <c r="F320" s="5" t="s">
        <v>4462</v>
      </c>
      <c r="G320" s="5">
        <v>1</v>
      </c>
      <c r="H320" s="48">
        <v>14</v>
      </c>
      <c r="I320" s="5">
        <v>996</v>
      </c>
      <c r="J320" s="47" t="s">
        <v>17917</v>
      </c>
      <c r="K320" s="46" t="s">
        <v>25717</v>
      </c>
      <c r="L320" s="55">
        <f t="shared" si="36"/>
        <v>9</v>
      </c>
      <c r="M320" s="55">
        <f t="shared" si="37"/>
        <v>12</v>
      </c>
      <c r="N320" s="55" t="str">
        <f t="shared" si="38"/>
        <v>1897</v>
      </c>
      <c r="O320" s="55" t="str">
        <f t="shared" si="39"/>
        <v>February</v>
      </c>
      <c r="P320" s="55">
        <f t="shared" si="40"/>
        <v>2</v>
      </c>
      <c r="Q320" s="55" t="str">
        <f t="shared" si="41"/>
        <v>26</v>
      </c>
      <c r="R320" s="2" t="str">
        <f t="shared" si="42"/>
        <v>&lt;a href="set03\gc\gc_january_1896_to_december_1898\marriages\solberg,_ole_and_julia_granted_divorce_february_26,_1897_p1_gc.pdf"&gt;Solberg, Ole&lt;/a&gt;</v>
      </c>
      <c r="S320" s="2">
        <f t="shared" si="43"/>
        <v>145</v>
      </c>
      <c r="T320" s="2">
        <f t="shared" si="44"/>
        <v>66</v>
      </c>
    </row>
    <row r="321" spans="1:20" x14ac:dyDescent="0.25">
      <c r="A321" s="2">
        <v>320</v>
      </c>
      <c r="B321" s="4" t="s">
        <v>1376</v>
      </c>
      <c r="C321" s="4" t="s">
        <v>1377</v>
      </c>
      <c r="D321" s="48" t="s">
        <v>48</v>
      </c>
      <c r="E321" s="12" t="s">
        <v>1378</v>
      </c>
      <c r="F321" s="5" t="s">
        <v>1756</v>
      </c>
      <c r="G321" s="5">
        <v>4</v>
      </c>
      <c r="H321" s="48">
        <v>25</v>
      </c>
      <c r="I321" s="5">
        <v>1823</v>
      </c>
      <c r="J321" s="47" t="s">
        <v>18738</v>
      </c>
      <c r="K321" s="46" t="s">
        <v>18747</v>
      </c>
      <c r="L321" s="55">
        <f t="shared" si="36"/>
        <v>6</v>
      </c>
      <c r="M321" s="55">
        <f t="shared" si="37"/>
        <v>9</v>
      </c>
      <c r="N321" s="55" t="str">
        <f t="shared" si="38"/>
        <v>1897</v>
      </c>
      <c r="O321" s="55" t="str">
        <f t="shared" si="39"/>
        <v>March</v>
      </c>
      <c r="P321" s="55">
        <f t="shared" si="40"/>
        <v>3</v>
      </c>
      <c r="Q321" s="55" t="str">
        <f t="shared" si="41"/>
        <v>18</v>
      </c>
      <c r="R321" s="2" t="str">
        <f t="shared" si="42"/>
        <v>&lt;a href="set01\hope_pioneer_jan1894todec1899\marriages\warner_joseph_b_and_lucretia_ellsbury_wedding_march_18_1897_p4_hp.pdf"&gt;Warner, Joseph B&lt;/a&gt;</v>
      </c>
      <c r="S321" s="2">
        <f t="shared" si="43"/>
        <v>146</v>
      </c>
      <c r="T321" s="2">
        <f t="shared" si="44"/>
        <v>69</v>
      </c>
    </row>
    <row r="322" spans="1:20" x14ac:dyDescent="0.25">
      <c r="A322" s="2">
        <v>321</v>
      </c>
      <c r="B322" s="4" t="s">
        <v>5440</v>
      </c>
      <c r="C322" s="4" t="s">
        <v>5441</v>
      </c>
      <c r="D322" s="48" t="s">
        <v>48</v>
      </c>
      <c r="E322" s="12" t="s">
        <v>5263</v>
      </c>
      <c r="F322" s="5" t="s">
        <v>4462</v>
      </c>
      <c r="G322" s="5">
        <v>5</v>
      </c>
      <c r="H322" s="48">
        <v>14</v>
      </c>
      <c r="I322" s="5">
        <v>949</v>
      </c>
      <c r="J322" s="47" t="s">
        <v>17870</v>
      </c>
      <c r="K322" s="46" t="s">
        <v>25717</v>
      </c>
      <c r="L322" s="55">
        <f t="shared" ref="L322:L385" si="45">FIND(" ",E322)</f>
        <v>6</v>
      </c>
      <c r="M322" s="55">
        <f t="shared" ref="M322:M385" si="46">FIND(",",E322)</f>
        <v>9</v>
      </c>
      <c r="N322" s="55" t="str">
        <f t="shared" ref="N322:N385" si="47">MID(E322,M322+2,4)</f>
        <v>1897</v>
      </c>
      <c r="O322" s="55" t="str">
        <f t="shared" ref="O322:O385" si="48">MID(E322,1,L322-1)</f>
        <v>March</v>
      </c>
      <c r="P322" s="55">
        <f t="shared" ref="P322:P385" si="49">_xlfn.SWITCH(TRIM(O322),
"January",1,"February",2,"March",3,"April",4,
"May",5,"June",6,"July",7,"August",8,
"September",9,"October",10,"November",11,"December",12,"No Match")</f>
        <v>3</v>
      </c>
      <c r="Q322" s="55" t="str">
        <f t="shared" ref="Q322:Q385" si="50">MID(E322,M322-2,2)</f>
        <v>19</v>
      </c>
      <c r="R322" s="2" t="str">
        <f t="shared" ref="R322:R385" si="51">"&lt;a href="&amp;""""&amp;K322&amp;"\"&amp;J322&amp;"""&gt;"&amp;B322&amp;"&lt;/a&gt;"</f>
        <v>&lt;a href="set03\gc\gc_january_1896_to_december_1898\marriages\friswold,_seval_and_christine_ravndal_wedding_march_19,_1897_p5_gc.pdf"&gt;Friswold, Seval&lt;/a&gt;</v>
      </c>
      <c r="S322" s="2">
        <f t="shared" ref="S322:S385" si="52">LEN(R322)</f>
        <v>152</v>
      </c>
      <c r="T322" s="2">
        <f t="shared" ref="T322:T385" si="53">LEN(J322)</f>
        <v>70</v>
      </c>
    </row>
    <row r="323" spans="1:20" x14ac:dyDescent="0.25">
      <c r="A323" s="2">
        <v>322</v>
      </c>
      <c r="B323" s="4" t="s">
        <v>5527</v>
      </c>
      <c r="C323" s="4" t="s">
        <v>5528</v>
      </c>
      <c r="D323" s="48" t="s">
        <v>6</v>
      </c>
      <c r="E323" s="12" t="s">
        <v>5263</v>
      </c>
      <c r="F323" s="5" t="s">
        <v>4462</v>
      </c>
      <c r="G323" s="5">
        <v>5</v>
      </c>
      <c r="H323" s="48">
        <v>14</v>
      </c>
      <c r="I323" s="5">
        <v>990</v>
      </c>
      <c r="J323" s="47" t="s">
        <v>17911</v>
      </c>
      <c r="K323" s="46" t="s">
        <v>25717</v>
      </c>
      <c r="L323" s="55">
        <f t="shared" si="45"/>
        <v>6</v>
      </c>
      <c r="M323" s="55">
        <f t="shared" si="46"/>
        <v>9</v>
      </c>
      <c r="N323" s="55" t="str">
        <f t="shared" si="47"/>
        <v>1897</v>
      </c>
      <c r="O323" s="55" t="str">
        <f t="shared" si="48"/>
        <v>March</v>
      </c>
      <c r="P323" s="55">
        <f t="shared" si="49"/>
        <v>3</v>
      </c>
      <c r="Q323" s="55" t="str">
        <f t="shared" si="50"/>
        <v>19</v>
      </c>
      <c r="R323" s="2" t="str">
        <f t="shared" si="51"/>
        <v>&lt;a href="set03\gc\gc_january_1896_to_december_1898\marriages\sansburn,_william_and_ida_glaspell_marriage_march_19,_1897_p5_gc.pdf"&gt;Sansburn, William&lt;/a&gt;</v>
      </c>
      <c r="S323" s="2">
        <f t="shared" si="52"/>
        <v>152</v>
      </c>
      <c r="T323" s="2">
        <f t="shared" si="53"/>
        <v>68</v>
      </c>
    </row>
    <row r="324" spans="1:20" x14ac:dyDescent="0.25">
      <c r="A324" s="2">
        <v>323</v>
      </c>
      <c r="B324" s="4" t="s">
        <v>1287</v>
      </c>
      <c r="C324" s="4" t="s">
        <v>1288</v>
      </c>
      <c r="D324" s="48" t="s">
        <v>48</v>
      </c>
      <c r="E324" s="12" t="s">
        <v>1289</v>
      </c>
      <c r="F324" s="5" t="s">
        <v>1756</v>
      </c>
      <c r="G324" s="5">
        <v>4</v>
      </c>
      <c r="H324" s="48">
        <v>25</v>
      </c>
      <c r="I324" s="5">
        <v>1790</v>
      </c>
      <c r="J324" s="47" t="s">
        <v>18702</v>
      </c>
      <c r="K324" s="46" t="s">
        <v>18747</v>
      </c>
      <c r="L324" s="55">
        <f t="shared" si="45"/>
        <v>6</v>
      </c>
      <c r="M324" s="55">
        <f t="shared" si="46"/>
        <v>8</v>
      </c>
      <c r="N324" s="55" t="str">
        <f t="shared" si="47"/>
        <v>1897</v>
      </c>
      <c r="O324" s="55" t="str">
        <f t="shared" si="48"/>
        <v>March</v>
      </c>
      <c r="P324" s="55">
        <f t="shared" si="49"/>
        <v>3</v>
      </c>
      <c r="Q324" s="55" t="str">
        <f t="shared" si="50"/>
        <v xml:space="preserve"> 4</v>
      </c>
      <c r="R324" s="2" t="str">
        <f t="shared" si="51"/>
        <v>&lt;a href="set01\hope_pioneer_jan1894todec1899\marriages\mccoy_harry_and_ellen_baker_wedding_march_4_1897_p4_hp.pdf"&gt;McCoy, Harry&lt;/a&gt;</v>
      </c>
      <c r="S324" s="2">
        <f t="shared" si="52"/>
        <v>131</v>
      </c>
      <c r="T324" s="2">
        <f t="shared" si="53"/>
        <v>58</v>
      </c>
    </row>
    <row r="325" spans="1:20" x14ac:dyDescent="0.25">
      <c r="A325" s="2">
        <v>324</v>
      </c>
      <c r="B325" s="4" t="s">
        <v>1355</v>
      </c>
      <c r="C325" s="4" t="s">
        <v>1356</v>
      </c>
      <c r="D325" s="48" t="s">
        <v>48</v>
      </c>
      <c r="E325" s="12" t="s">
        <v>1357</v>
      </c>
      <c r="F325" s="5" t="s">
        <v>1756</v>
      </c>
      <c r="G325" s="5">
        <v>4</v>
      </c>
      <c r="H325" s="48">
        <v>25</v>
      </c>
      <c r="I325" s="5">
        <v>1815</v>
      </c>
      <c r="J325" s="47" t="s">
        <v>18729</v>
      </c>
      <c r="K325" s="46" t="s">
        <v>18747</v>
      </c>
      <c r="L325" s="55">
        <f t="shared" si="45"/>
        <v>6</v>
      </c>
      <c r="M325" s="55">
        <f t="shared" si="46"/>
        <v>9</v>
      </c>
      <c r="N325" s="55" t="str">
        <f t="shared" si="47"/>
        <v>1897</v>
      </c>
      <c r="O325" s="55" t="str">
        <f t="shared" si="48"/>
        <v>April</v>
      </c>
      <c r="P325" s="55">
        <f t="shared" si="49"/>
        <v>4</v>
      </c>
      <c r="Q325" s="55" t="str">
        <f t="shared" si="50"/>
        <v>15</v>
      </c>
      <c r="R325" s="2" t="str">
        <f t="shared" si="51"/>
        <v>&lt;a href="set01\hope_pioneer_jan1894todec1899\marriages\standley_i_w_and_ada_m_sigbis_wedding_april_15_1897_p4_hp.pdf"&gt;Standley, I W &lt;/a&gt;</v>
      </c>
      <c r="S325" s="2">
        <f t="shared" si="52"/>
        <v>136</v>
      </c>
      <c r="T325" s="2">
        <f t="shared" si="53"/>
        <v>61</v>
      </c>
    </row>
    <row r="326" spans="1:20" x14ac:dyDescent="0.25">
      <c r="A326" s="2">
        <v>325</v>
      </c>
      <c r="B326" s="4" t="s">
        <v>5448</v>
      </c>
      <c r="C326" s="4" t="s">
        <v>5449</v>
      </c>
      <c r="D326" s="48" t="s">
        <v>6</v>
      </c>
      <c r="E326" s="12" t="s">
        <v>5450</v>
      </c>
      <c r="F326" s="5" t="s">
        <v>4462</v>
      </c>
      <c r="G326" s="5">
        <v>8</v>
      </c>
      <c r="H326" s="48">
        <v>14</v>
      </c>
      <c r="I326" s="5">
        <v>953</v>
      </c>
      <c r="J326" s="47" t="s">
        <v>17874</v>
      </c>
      <c r="K326" s="46" t="s">
        <v>25717</v>
      </c>
      <c r="L326" s="55">
        <f t="shared" si="45"/>
        <v>6</v>
      </c>
      <c r="M326" s="55">
        <f t="shared" si="46"/>
        <v>9</v>
      </c>
      <c r="N326" s="55" t="str">
        <f t="shared" si="47"/>
        <v>1897</v>
      </c>
      <c r="O326" s="55" t="str">
        <f t="shared" si="48"/>
        <v>April</v>
      </c>
      <c r="P326" s="55">
        <f t="shared" si="49"/>
        <v>4</v>
      </c>
      <c r="Q326" s="55" t="str">
        <f t="shared" si="50"/>
        <v>16</v>
      </c>
      <c r="R326" s="2" t="str">
        <f t="shared" si="51"/>
        <v>&lt;a href="set03\gc\gc_january_1896_to_december_1898\marriages\hatch,_george_e_and_eva_lewis_marriage_april_16,_1897_p8_gc.pdf"&gt;Hatch, George E&lt;/a&gt;</v>
      </c>
      <c r="S326" s="2">
        <f t="shared" si="52"/>
        <v>145</v>
      </c>
      <c r="T326" s="2">
        <f t="shared" si="53"/>
        <v>63</v>
      </c>
    </row>
    <row r="327" spans="1:20" x14ac:dyDescent="0.25">
      <c r="A327" s="2">
        <v>326</v>
      </c>
      <c r="B327" s="4" t="s">
        <v>5557</v>
      </c>
      <c r="C327" s="4" t="s">
        <v>5558</v>
      </c>
      <c r="D327" s="48" t="s">
        <v>5559</v>
      </c>
      <c r="E327" s="12" t="s">
        <v>5450</v>
      </c>
      <c r="F327" s="5" t="s">
        <v>4462</v>
      </c>
      <c r="G327" s="5">
        <v>5</v>
      </c>
      <c r="H327" s="48">
        <v>14</v>
      </c>
      <c r="I327" s="5">
        <v>1006</v>
      </c>
      <c r="J327" s="47" t="s">
        <v>17928</v>
      </c>
      <c r="K327" s="46" t="s">
        <v>25717</v>
      </c>
      <c r="L327" s="55">
        <f t="shared" si="45"/>
        <v>6</v>
      </c>
      <c r="M327" s="55">
        <f t="shared" si="46"/>
        <v>9</v>
      </c>
      <c r="N327" s="55" t="str">
        <f t="shared" si="47"/>
        <v>1897</v>
      </c>
      <c r="O327" s="55" t="str">
        <f t="shared" si="48"/>
        <v>April</v>
      </c>
      <c r="P327" s="55">
        <f t="shared" si="49"/>
        <v>4</v>
      </c>
      <c r="Q327" s="55" t="str">
        <f t="shared" si="50"/>
        <v>16</v>
      </c>
      <c r="R327" s="2" t="str">
        <f t="shared" si="51"/>
        <v>&lt;a href="set03\gc\gc_january_1896_to_december_1898\marriages\whidden,_witter_r_and_nettie_r_burns_marriage_date_correction_april_16,_1897_p5_gc.pdf"&gt;Whidden, Witter, R&lt;/a&gt;</v>
      </c>
      <c r="S327" s="2">
        <f t="shared" si="52"/>
        <v>171</v>
      </c>
      <c r="T327" s="2">
        <f t="shared" si="53"/>
        <v>86</v>
      </c>
    </row>
    <row r="328" spans="1:20" x14ac:dyDescent="0.25">
      <c r="A328" s="2">
        <v>327</v>
      </c>
      <c r="B328" s="4" t="s">
        <v>4255</v>
      </c>
      <c r="C328" s="4" t="s">
        <v>5447</v>
      </c>
      <c r="D328" s="48" t="s">
        <v>6</v>
      </c>
      <c r="E328" s="12" t="s">
        <v>5191</v>
      </c>
      <c r="F328" s="5" t="s">
        <v>4462</v>
      </c>
      <c r="G328" s="5">
        <v>5</v>
      </c>
      <c r="H328" s="48">
        <v>14</v>
      </c>
      <c r="I328" s="5">
        <v>952</v>
      </c>
      <c r="J328" s="47" t="s">
        <v>17873</v>
      </c>
      <c r="K328" s="46" t="s">
        <v>25717</v>
      </c>
      <c r="L328" s="55">
        <f t="shared" si="45"/>
        <v>6</v>
      </c>
      <c r="M328" s="55">
        <f t="shared" si="46"/>
        <v>8</v>
      </c>
      <c r="N328" s="55" t="str">
        <f t="shared" si="47"/>
        <v>1897</v>
      </c>
      <c r="O328" s="55" t="str">
        <f t="shared" si="48"/>
        <v>April</v>
      </c>
      <c r="P328" s="55">
        <f t="shared" si="49"/>
        <v>4</v>
      </c>
      <c r="Q328" s="55" t="str">
        <f t="shared" si="50"/>
        <v xml:space="preserve"> 2</v>
      </c>
      <c r="R328" s="2" t="str">
        <f t="shared" si="51"/>
        <v>&lt;a href="set03\gc\gc_january_1896_to_december_1898\marriages\hanson,_tollef_and_minnie_e_nelson_marriage_april_2,_1897_p5_gc.pdf"&gt;Hanson, Tollef&lt;/a&gt;</v>
      </c>
      <c r="S328" s="2">
        <f t="shared" si="52"/>
        <v>148</v>
      </c>
      <c r="T328" s="2">
        <f t="shared" si="53"/>
        <v>67</v>
      </c>
    </row>
    <row r="329" spans="1:20" x14ac:dyDescent="0.25">
      <c r="A329" s="2">
        <v>328</v>
      </c>
      <c r="B329" s="4" t="s">
        <v>1224</v>
      </c>
      <c r="C329" s="4" t="s">
        <v>1225</v>
      </c>
      <c r="D329" s="48" t="s">
        <v>48</v>
      </c>
      <c r="E329" s="12" t="s">
        <v>1226</v>
      </c>
      <c r="F329" s="5" t="s">
        <v>1756</v>
      </c>
      <c r="G329" s="5" t="s">
        <v>715</v>
      </c>
      <c r="H329" s="48">
        <v>25</v>
      </c>
      <c r="I329" s="5">
        <v>1766</v>
      </c>
      <c r="J329" s="47" t="s">
        <v>18678</v>
      </c>
      <c r="K329" s="46" t="s">
        <v>18747</v>
      </c>
      <c r="L329" s="55">
        <f t="shared" si="45"/>
        <v>6</v>
      </c>
      <c r="M329" s="55">
        <f t="shared" si="46"/>
        <v>9</v>
      </c>
      <c r="N329" s="55" t="str">
        <f t="shared" si="47"/>
        <v>1897</v>
      </c>
      <c r="O329" s="55" t="str">
        <f t="shared" si="48"/>
        <v>April</v>
      </c>
      <c r="P329" s="55">
        <f t="shared" si="49"/>
        <v>4</v>
      </c>
      <c r="Q329" s="55" t="str">
        <f t="shared" si="50"/>
        <v>29</v>
      </c>
      <c r="R329" s="2" t="str">
        <f t="shared" si="51"/>
        <v>&lt;a href="set01\hope_pioneer_jan1894todec1899\marriages\garrity_james_and_huldah_sitz_wedding_april_29_1897_supplement_hp.pdf"&gt;Garrity, James&lt;/a&gt;</v>
      </c>
      <c r="S329" s="2">
        <f t="shared" si="52"/>
        <v>144</v>
      </c>
      <c r="T329" s="2">
        <f t="shared" si="53"/>
        <v>69</v>
      </c>
    </row>
    <row r="330" spans="1:20" x14ac:dyDescent="0.25">
      <c r="A330" s="2">
        <v>329</v>
      </c>
      <c r="B330" s="4" t="s">
        <v>5495</v>
      </c>
      <c r="C330" s="4" t="s">
        <v>5496</v>
      </c>
      <c r="D330" s="48" t="s">
        <v>5497</v>
      </c>
      <c r="E330" s="12" t="s">
        <v>5498</v>
      </c>
      <c r="F330" s="5" t="s">
        <v>4462</v>
      </c>
      <c r="G330" s="5">
        <v>1</v>
      </c>
      <c r="H330" s="48">
        <v>14</v>
      </c>
      <c r="I330" s="5">
        <v>974</v>
      </c>
      <c r="J330" s="47" t="s">
        <v>17896</v>
      </c>
      <c r="K330" s="46" t="s">
        <v>25717</v>
      </c>
      <c r="L330" s="55">
        <f t="shared" si="45"/>
        <v>6</v>
      </c>
      <c r="M330" s="55">
        <f t="shared" si="46"/>
        <v>9</v>
      </c>
      <c r="N330" s="55" t="str">
        <f t="shared" si="47"/>
        <v>1897</v>
      </c>
      <c r="O330" s="55" t="str">
        <f t="shared" si="48"/>
        <v>April</v>
      </c>
      <c r="P330" s="55">
        <f t="shared" si="49"/>
        <v>4</v>
      </c>
      <c r="Q330" s="55" t="str">
        <f t="shared" si="50"/>
        <v>30</v>
      </c>
      <c r="R330" s="2" t="str">
        <f t="shared" si="51"/>
        <v>&lt;a href="set03\gc\gc_january_1896_to_december_1898\marriages\moffat,_mr_and_mrs_a_30th_anniversary_april_30,_1897_p1_gc.pdf"&gt;Moffat, Mr. A&lt;/a&gt;</v>
      </c>
      <c r="S330" s="2">
        <f t="shared" si="52"/>
        <v>142</v>
      </c>
      <c r="T330" s="2">
        <f t="shared" si="53"/>
        <v>62</v>
      </c>
    </row>
    <row r="331" spans="1:20" x14ac:dyDescent="0.25">
      <c r="A331" s="2">
        <v>330</v>
      </c>
      <c r="B331" s="4" t="s">
        <v>5460</v>
      </c>
      <c r="C331" s="4" t="s">
        <v>5461</v>
      </c>
      <c r="D331" s="48" t="s">
        <v>6</v>
      </c>
      <c r="E331" s="12" t="s">
        <v>5177</v>
      </c>
      <c r="F331" s="5" t="s">
        <v>4462</v>
      </c>
      <c r="G331" s="5">
        <v>5</v>
      </c>
      <c r="H331" s="48">
        <v>14</v>
      </c>
      <c r="I331" s="5">
        <v>958</v>
      </c>
      <c r="J331" s="47" t="s">
        <v>17879</v>
      </c>
      <c r="K331" s="46" t="s">
        <v>25717</v>
      </c>
      <c r="L331" s="55">
        <f t="shared" si="45"/>
        <v>6</v>
      </c>
      <c r="M331" s="55">
        <f t="shared" si="46"/>
        <v>8</v>
      </c>
      <c r="N331" s="55" t="str">
        <f t="shared" si="47"/>
        <v>1897</v>
      </c>
      <c r="O331" s="55" t="str">
        <f t="shared" si="48"/>
        <v>April</v>
      </c>
      <c r="P331" s="55">
        <f t="shared" si="49"/>
        <v>4</v>
      </c>
      <c r="Q331" s="55" t="str">
        <f t="shared" si="50"/>
        <v xml:space="preserve"> 9</v>
      </c>
      <c r="R331" s="2" t="str">
        <f t="shared" si="51"/>
        <v>&lt;a href="set03\gc\gc_january_1896_to_december_1898\marriages\johnson,_john_and_annie_overby_marriage_april_9,_1897_p5_gc.pdf"&gt;Johnson, John&lt;/a&gt;</v>
      </c>
      <c r="S331" s="2">
        <f t="shared" si="52"/>
        <v>143</v>
      </c>
      <c r="T331" s="2">
        <f t="shared" si="53"/>
        <v>63</v>
      </c>
    </row>
    <row r="332" spans="1:20" x14ac:dyDescent="0.25">
      <c r="A332" s="2">
        <v>331</v>
      </c>
      <c r="B332" s="4" t="s">
        <v>5557</v>
      </c>
      <c r="C332" s="4" t="s">
        <v>5558</v>
      </c>
      <c r="D332" s="48" t="s">
        <v>6</v>
      </c>
      <c r="E332" s="12" t="s">
        <v>5177</v>
      </c>
      <c r="F332" s="5" t="s">
        <v>4462</v>
      </c>
      <c r="G332" s="5">
        <v>5</v>
      </c>
      <c r="H332" s="48">
        <v>14</v>
      </c>
      <c r="I332" s="5">
        <v>1005</v>
      </c>
      <c r="J332" s="47" t="s">
        <v>17927</v>
      </c>
      <c r="K332" s="46" t="s">
        <v>25717</v>
      </c>
      <c r="L332" s="55">
        <f t="shared" si="45"/>
        <v>6</v>
      </c>
      <c r="M332" s="55">
        <f t="shared" si="46"/>
        <v>8</v>
      </c>
      <c r="N332" s="55" t="str">
        <f t="shared" si="47"/>
        <v>1897</v>
      </c>
      <c r="O332" s="55" t="str">
        <f t="shared" si="48"/>
        <v>April</v>
      </c>
      <c r="P332" s="55">
        <f t="shared" si="49"/>
        <v>4</v>
      </c>
      <c r="Q332" s="55" t="str">
        <f t="shared" si="50"/>
        <v xml:space="preserve"> 9</v>
      </c>
      <c r="R332" s="2" t="str">
        <f t="shared" si="51"/>
        <v>&lt;a href="set03\gc\gc_january_1896_to_december_1898\marriages\whidden,_witter_r_and_nettie_r_burns_marriage_april_9,_1897_p5_gc.pdf"&gt;Whidden, Witter, R&lt;/a&gt;</v>
      </c>
      <c r="S332" s="2">
        <f t="shared" si="52"/>
        <v>154</v>
      </c>
      <c r="T332" s="2">
        <f t="shared" si="53"/>
        <v>69</v>
      </c>
    </row>
    <row r="333" spans="1:20" x14ac:dyDescent="0.25">
      <c r="A333" s="2">
        <v>332</v>
      </c>
      <c r="B333" s="4" t="s">
        <v>5424</v>
      </c>
      <c r="C333" s="4"/>
      <c r="D333" s="48" t="s">
        <v>6</v>
      </c>
      <c r="E333" s="12" t="s">
        <v>5204</v>
      </c>
      <c r="F333" s="5" t="s">
        <v>4462</v>
      </c>
      <c r="G333" s="5">
        <v>5</v>
      </c>
      <c r="H333" s="48">
        <v>14</v>
      </c>
      <c r="I333" s="5">
        <v>940</v>
      </c>
      <c r="J333" s="47" t="s">
        <v>17861</v>
      </c>
      <c r="K333" s="46" t="s">
        <v>25717</v>
      </c>
      <c r="L333" s="55">
        <f t="shared" si="45"/>
        <v>4</v>
      </c>
      <c r="M333" s="55">
        <f t="shared" si="46"/>
        <v>7</v>
      </c>
      <c r="N333" s="55" t="str">
        <f t="shared" si="47"/>
        <v>1897</v>
      </c>
      <c r="O333" s="55" t="str">
        <f t="shared" si="48"/>
        <v>May</v>
      </c>
      <c r="P333" s="55">
        <f t="shared" si="49"/>
        <v>5</v>
      </c>
      <c r="Q333" s="55" t="str">
        <f t="shared" si="50"/>
        <v>14</v>
      </c>
      <c r="R333" s="2" t="str">
        <f t="shared" si="51"/>
        <v>&lt;a href="set03\gc\gc_january_1896_to_december_1898\marriages\bostrom,_carl_marriage_may_14,_1897_p5_gc.pdf"&gt;Bostrom, Carl&lt;/a&gt;</v>
      </c>
      <c r="S333" s="2">
        <f t="shared" si="52"/>
        <v>125</v>
      </c>
      <c r="T333" s="2">
        <f t="shared" si="53"/>
        <v>45</v>
      </c>
    </row>
    <row r="334" spans="1:20" x14ac:dyDescent="0.25">
      <c r="A334" s="2">
        <v>333</v>
      </c>
      <c r="B334" s="4" t="s">
        <v>1233</v>
      </c>
      <c r="C334" s="4" t="s">
        <v>1234</v>
      </c>
      <c r="D334" s="48" t="s">
        <v>48</v>
      </c>
      <c r="E334" s="12" t="s">
        <v>1235</v>
      </c>
      <c r="F334" s="5" t="s">
        <v>1756</v>
      </c>
      <c r="G334" s="5">
        <v>4</v>
      </c>
      <c r="H334" s="48">
        <v>25</v>
      </c>
      <c r="I334" s="5">
        <v>1770</v>
      </c>
      <c r="J334" s="47" t="s">
        <v>18682</v>
      </c>
      <c r="K334" s="46" t="s">
        <v>18747</v>
      </c>
      <c r="L334" s="55">
        <f t="shared" si="45"/>
        <v>4</v>
      </c>
      <c r="M334" s="55">
        <f t="shared" si="46"/>
        <v>6</v>
      </c>
      <c r="N334" s="55" t="str">
        <f t="shared" si="47"/>
        <v>1897</v>
      </c>
      <c r="O334" s="55" t="str">
        <f t="shared" si="48"/>
        <v>May</v>
      </c>
      <c r="P334" s="55">
        <f t="shared" si="49"/>
        <v>5</v>
      </c>
      <c r="Q334" s="55" t="str">
        <f t="shared" si="50"/>
        <v xml:space="preserve"> 6</v>
      </c>
      <c r="R334" s="2" t="str">
        <f t="shared" si="51"/>
        <v>&lt;a href="set01\hope_pioneer_jan1894todec1899\marriages\hanley_m_b_and_mary_beckerjeck_wedding_may_6_1897_p4_hp.pdf"&gt;Hanley, M B&lt;/a&gt;</v>
      </c>
      <c r="S334" s="2">
        <f t="shared" si="52"/>
        <v>131</v>
      </c>
      <c r="T334" s="2">
        <f t="shared" si="53"/>
        <v>59</v>
      </c>
    </row>
    <row r="335" spans="1:20" x14ac:dyDescent="0.25">
      <c r="A335" s="2">
        <v>334</v>
      </c>
      <c r="B335" s="4" t="s">
        <v>1382</v>
      </c>
      <c r="C335" s="4" t="s">
        <v>1383</v>
      </c>
      <c r="D335" s="48" t="s">
        <v>48</v>
      </c>
      <c r="E335" s="12" t="s">
        <v>1235</v>
      </c>
      <c r="F335" s="5" t="s">
        <v>1756</v>
      </c>
      <c r="G335" s="5">
        <v>4</v>
      </c>
      <c r="H335" s="48">
        <v>25</v>
      </c>
      <c r="I335" s="5">
        <v>1825</v>
      </c>
      <c r="J335" s="47" t="s">
        <v>18740</v>
      </c>
      <c r="K335" s="46" t="s">
        <v>18747</v>
      </c>
      <c r="L335" s="55">
        <f t="shared" si="45"/>
        <v>4</v>
      </c>
      <c r="M335" s="55">
        <f t="shared" si="46"/>
        <v>6</v>
      </c>
      <c r="N335" s="55" t="str">
        <f t="shared" si="47"/>
        <v>1897</v>
      </c>
      <c r="O335" s="55" t="str">
        <f t="shared" si="48"/>
        <v>May</v>
      </c>
      <c r="P335" s="55">
        <f t="shared" si="49"/>
        <v>5</v>
      </c>
      <c r="Q335" s="55" t="str">
        <f t="shared" si="50"/>
        <v xml:space="preserve"> 6</v>
      </c>
      <c r="R335" s="2" t="str">
        <f t="shared" si="51"/>
        <v>&lt;a href="set01\hope_pioneer_jan1894todec1899\marriages\wasem_h_h_and_bertha_beebe_wedding_may_6_1897_p4_hp.pdf"&gt;Wasem, H H&lt;/a&gt;</v>
      </c>
      <c r="S335" s="2">
        <f t="shared" si="52"/>
        <v>126</v>
      </c>
      <c r="T335" s="2">
        <f t="shared" si="53"/>
        <v>55</v>
      </c>
    </row>
    <row r="336" spans="1:20" x14ac:dyDescent="0.25">
      <c r="A336" s="2">
        <v>335</v>
      </c>
      <c r="B336" s="4" t="s">
        <v>25702</v>
      </c>
      <c r="C336" s="4" t="s">
        <v>1392</v>
      </c>
      <c r="D336" s="5" t="s">
        <v>1256</v>
      </c>
      <c r="E336" s="12" t="s">
        <v>1235</v>
      </c>
      <c r="F336" s="5" t="s">
        <v>1756</v>
      </c>
      <c r="G336" s="5">
        <v>4</v>
      </c>
      <c r="H336" s="48">
        <v>25</v>
      </c>
      <c r="I336" s="5">
        <v>1831</v>
      </c>
      <c r="J336" s="47" t="s">
        <v>18744</v>
      </c>
      <c r="K336" s="46" t="s">
        <v>18747</v>
      </c>
      <c r="L336" s="55">
        <f t="shared" si="45"/>
        <v>4</v>
      </c>
      <c r="M336" s="55">
        <f t="shared" si="46"/>
        <v>6</v>
      </c>
      <c r="N336" s="55" t="str">
        <f t="shared" si="47"/>
        <v>1897</v>
      </c>
      <c r="O336" s="55" t="str">
        <f t="shared" si="48"/>
        <v>May</v>
      </c>
      <c r="P336" s="55">
        <f t="shared" si="49"/>
        <v>5</v>
      </c>
      <c r="Q336" s="55" t="str">
        <f t="shared" si="50"/>
        <v xml:space="preserve"> 6</v>
      </c>
      <c r="R336" s="2" t="str">
        <f t="shared" si="51"/>
        <v>&lt;a href="set01\hope_pioneer_jan1894todec1899\marriages\wilson_idella_marriage_announcement_may_6_1897_p4_hp.pdf"&gt;&amp;nbsp;&amp;nbsp;&amp;nbsp;&amp;nbsp;&amp;nbsp;&lt;/a&gt;</v>
      </c>
      <c r="S336" s="2">
        <f t="shared" si="52"/>
        <v>147</v>
      </c>
      <c r="T336" s="2">
        <f t="shared" si="53"/>
        <v>56</v>
      </c>
    </row>
    <row r="337" spans="1:20" x14ac:dyDescent="0.25">
      <c r="A337" s="2">
        <v>336</v>
      </c>
      <c r="B337" s="4" t="s">
        <v>5541</v>
      </c>
      <c r="C337" s="4" t="s">
        <v>5542</v>
      </c>
      <c r="D337" s="48" t="s">
        <v>48</v>
      </c>
      <c r="E337" s="12" t="s">
        <v>5265</v>
      </c>
      <c r="F337" s="5" t="s">
        <v>4462</v>
      </c>
      <c r="G337" s="5">
        <v>5</v>
      </c>
      <c r="H337" s="48">
        <v>14</v>
      </c>
      <c r="I337" s="5">
        <v>997</v>
      </c>
      <c r="J337" s="47" t="s">
        <v>17918</v>
      </c>
      <c r="K337" s="46" t="s">
        <v>25717</v>
      </c>
      <c r="L337" s="55">
        <f t="shared" si="45"/>
        <v>5</v>
      </c>
      <c r="M337" s="55">
        <f t="shared" si="46"/>
        <v>8</v>
      </c>
      <c r="N337" s="55" t="str">
        <f t="shared" si="47"/>
        <v>1897</v>
      </c>
      <c r="O337" s="55" t="str">
        <f t="shared" si="48"/>
        <v>June</v>
      </c>
      <c r="P337" s="55">
        <f t="shared" si="49"/>
        <v>6</v>
      </c>
      <c r="Q337" s="55" t="str">
        <f t="shared" si="50"/>
        <v>11</v>
      </c>
      <c r="R337" s="2" t="str">
        <f t="shared" si="51"/>
        <v>&lt;a href="set03\gc\gc_january_1896_to_december_1898\marriages\stewart,_alexander_b_and_antoinette_retzlaff_wedding_june_11,_1897_p5_gc.pdf"&gt;Stewart, Alexander B&lt;/a&gt;</v>
      </c>
      <c r="S337" s="2">
        <f t="shared" si="52"/>
        <v>163</v>
      </c>
      <c r="T337" s="2">
        <f t="shared" si="53"/>
        <v>76</v>
      </c>
    </row>
    <row r="338" spans="1:20" x14ac:dyDescent="0.25">
      <c r="A338" s="2">
        <v>337</v>
      </c>
      <c r="B338" s="4" t="s">
        <v>5426</v>
      </c>
      <c r="C338" s="4" t="s">
        <v>5427</v>
      </c>
      <c r="D338" s="48" t="s">
        <v>48</v>
      </c>
      <c r="E338" s="12" t="s">
        <v>5379</v>
      </c>
      <c r="F338" s="5" t="s">
        <v>4462</v>
      </c>
      <c r="G338" s="5">
        <v>1</v>
      </c>
      <c r="H338" s="48">
        <v>14</v>
      </c>
      <c r="I338" s="5">
        <v>942</v>
      </c>
      <c r="J338" s="47" t="s">
        <v>17863</v>
      </c>
      <c r="K338" s="46" t="s">
        <v>25717</v>
      </c>
      <c r="L338" s="55">
        <f t="shared" si="45"/>
        <v>5</v>
      </c>
      <c r="M338" s="55">
        <f t="shared" si="46"/>
        <v>7</v>
      </c>
      <c r="N338" s="55" t="str">
        <f t="shared" si="47"/>
        <v>1897</v>
      </c>
      <c r="O338" s="55" t="str">
        <f t="shared" si="48"/>
        <v>June</v>
      </c>
      <c r="P338" s="55">
        <f t="shared" si="49"/>
        <v>6</v>
      </c>
      <c r="Q338" s="55" t="str">
        <f t="shared" si="50"/>
        <v xml:space="preserve"> 4</v>
      </c>
      <c r="R338" s="2" t="str">
        <f t="shared" si="51"/>
        <v>&lt;a href="set03\gc\gc_january_1896_to_december_1898\marriages\butler,_william_h_and_idella_m_wilson_wedding_june_4,_1897_p1_gc.pdf"&gt;Butler, William H&lt;/a&gt;</v>
      </c>
      <c r="S338" s="2">
        <f t="shared" si="52"/>
        <v>152</v>
      </c>
      <c r="T338" s="2">
        <f t="shared" si="53"/>
        <v>68</v>
      </c>
    </row>
    <row r="339" spans="1:20" x14ac:dyDescent="0.25">
      <c r="A339" s="2">
        <v>338</v>
      </c>
      <c r="B339" s="4" t="s">
        <v>1276</v>
      </c>
      <c r="C339" s="4" t="s">
        <v>1277</v>
      </c>
      <c r="D339" s="48" t="s">
        <v>48</v>
      </c>
      <c r="E339" s="12" t="s">
        <v>1278</v>
      </c>
      <c r="F339" s="5" t="s">
        <v>1756</v>
      </c>
      <c r="G339" s="5">
        <v>4</v>
      </c>
      <c r="H339" s="48">
        <v>25</v>
      </c>
      <c r="I339" s="5">
        <v>1786</v>
      </c>
      <c r="J339" s="47" t="s">
        <v>18698</v>
      </c>
      <c r="K339" s="46" t="s">
        <v>18747</v>
      </c>
      <c r="L339" s="55">
        <f t="shared" si="45"/>
        <v>5</v>
      </c>
      <c r="M339" s="55">
        <f t="shared" si="46"/>
        <v>7</v>
      </c>
      <c r="N339" s="55" t="str">
        <f t="shared" si="47"/>
        <v>1897</v>
      </c>
      <c r="O339" s="55" t="str">
        <f t="shared" si="48"/>
        <v>July</v>
      </c>
      <c r="P339" s="55">
        <f t="shared" si="49"/>
        <v>7</v>
      </c>
      <c r="Q339" s="55" t="str">
        <f t="shared" si="50"/>
        <v xml:space="preserve"> 1</v>
      </c>
      <c r="R339" s="2" t="str">
        <f t="shared" si="51"/>
        <v>&lt;a href="set01\hope_pioneer_jan1894todec1899\marriages\mann_robert_c_and_viola_snell_wedding_july_1_1897_p4_hp.pdf"&gt;Mann, Robert C&lt;/a&gt;</v>
      </c>
      <c r="S339" s="2">
        <f t="shared" si="52"/>
        <v>134</v>
      </c>
      <c r="T339" s="2">
        <f t="shared" si="53"/>
        <v>59</v>
      </c>
    </row>
    <row r="340" spans="1:20" x14ac:dyDescent="0.25">
      <c r="A340" s="2">
        <v>339</v>
      </c>
      <c r="B340" s="4" t="s">
        <v>5442</v>
      </c>
      <c r="C340" s="4" t="s">
        <v>5443</v>
      </c>
      <c r="D340" s="48" t="s">
        <v>48</v>
      </c>
      <c r="E340" s="12" t="s">
        <v>5444</v>
      </c>
      <c r="F340" s="5" t="s">
        <v>4462</v>
      </c>
      <c r="G340" s="5">
        <v>1</v>
      </c>
      <c r="H340" s="48">
        <v>14</v>
      </c>
      <c r="I340" s="5">
        <v>950</v>
      </c>
      <c r="J340" s="47" t="s">
        <v>17871</v>
      </c>
      <c r="K340" s="46" t="s">
        <v>25717</v>
      </c>
      <c r="L340" s="55">
        <f t="shared" si="45"/>
        <v>5</v>
      </c>
      <c r="M340" s="55">
        <f t="shared" si="46"/>
        <v>7</v>
      </c>
      <c r="N340" s="55" t="str">
        <f t="shared" si="47"/>
        <v>1897</v>
      </c>
      <c r="O340" s="55" t="str">
        <f t="shared" si="48"/>
        <v>July</v>
      </c>
      <c r="P340" s="55">
        <f t="shared" si="49"/>
        <v>7</v>
      </c>
      <c r="Q340" s="55" t="str">
        <f t="shared" si="50"/>
        <v xml:space="preserve"> 2</v>
      </c>
      <c r="R340" s="2" t="str">
        <f t="shared" si="51"/>
        <v>&lt;a href="set03\gc\gc_january_1896_to_december_1898\marriages\glass,_john_n_and_rebbie_edgar_wedding_july_2,_1897_p1_gc.pdf"&gt;Glass, John N&lt;/a&gt;</v>
      </c>
      <c r="S340" s="2">
        <f t="shared" si="52"/>
        <v>141</v>
      </c>
      <c r="T340" s="2">
        <f t="shared" si="53"/>
        <v>61</v>
      </c>
    </row>
    <row r="341" spans="1:20" x14ac:dyDescent="0.25">
      <c r="A341" s="2">
        <v>340</v>
      </c>
      <c r="B341" s="4" t="s">
        <v>5543</v>
      </c>
      <c r="C341" s="4" t="s">
        <v>5544</v>
      </c>
      <c r="D341" s="48" t="s">
        <v>48</v>
      </c>
      <c r="E341" s="12" t="s">
        <v>5444</v>
      </c>
      <c r="F341" s="5" t="s">
        <v>4462</v>
      </c>
      <c r="G341" s="5">
        <v>5</v>
      </c>
      <c r="H341" s="48">
        <v>14</v>
      </c>
      <c r="I341" s="5">
        <v>998</v>
      </c>
      <c r="J341" s="47" t="s">
        <v>17919</v>
      </c>
      <c r="K341" s="46" t="s">
        <v>25717</v>
      </c>
      <c r="L341" s="55">
        <f t="shared" si="45"/>
        <v>5</v>
      </c>
      <c r="M341" s="55">
        <f t="shared" si="46"/>
        <v>7</v>
      </c>
      <c r="N341" s="55" t="str">
        <f t="shared" si="47"/>
        <v>1897</v>
      </c>
      <c r="O341" s="55" t="str">
        <f t="shared" si="48"/>
        <v>July</v>
      </c>
      <c r="P341" s="55">
        <f t="shared" si="49"/>
        <v>7</v>
      </c>
      <c r="Q341" s="55" t="str">
        <f t="shared" si="50"/>
        <v xml:space="preserve"> 2</v>
      </c>
      <c r="R341" s="2" t="str">
        <f t="shared" si="51"/>
        <v>&lt;a href="set03\gc\gc_january_1896_to_december_1898\marriages\stewart,_john_and_mrs._c_a_nelson_wedding_july_2,_1897_p5_gc.pdf"&gt;Stewart, John&lt;/a&gt;</v>
      </c>
      <c r="S341" s="2">
        <f t="shared" si="52"/>
        <v>144</v>
      </c>
      <c r="T341" s="2">
        <f t="shared" si="53"/>
        <v>64</v>
      </c>
    </row>
    <row r="342" spans="1:20" x14ac:dyDescent="0.25">
      <c r="A342" s="2">
        <v>341</v>
      </c>
      <c r="B342" s="4" t="s">
        <v>1208</v>
      </c>
      <c r="C342" s="4" t="s">
        <v>1209</v>
      </c>
      <c r="D342" s="48" t="s">
        <v>48</v>
      </c>
      <c r="E342" s="12" t="s">
        <v>1210</v>
      </c>
      <c r="F342" s="5" t="s">
        <v>1756</v>
      </c>
      <c r="G342" s="5">
        <v>4</v>
      </c>
      <c r="H342" s="48">
        <v>25</v>
      </c>
      <c r="I342" s="5">
        <v>1760</v>
      </c>
      <c r="J342" s="47" t="s">
        <v>18672</v>
      </c>
      <c r="K342" s="46" t="s">
        <v>18747</v>
      </c>
      <c r="L342" s="55">
        <f t="shared" si="45"/>
        <v>5</v>
      </c>
      <c r="M342" s="55">
        <f t="shared" si="46"/>
        <v>8</v>
      </c>
      <c r="N342" s="55" t="str">
        <f t="shared" si="47"/>
        <v>1897</v>
      </c>
      <c r="O342" s="55" t="str">
        <f t="shared" si="48"/>
        <v>July</v>
      </c>
      <c r="P342" s="55">
        <f t="shared" si="49"/>
        <v>7</v>
      </c>
      <c r="Q342" s="55" t="str">
        <f t="shared" si="50"/>
        <v>29</v>
      </c>
      <c r="R342" s="2" t="str">
        <f t="shared" si="51"/>
        <v>&lt;a href="set01\hope_pioneer_jan1894todec1899\marriages\doyle_frank_d_and_lottie_m_ferrell_wedding_july_29_1897_p4_hp.pdf"&gt;Doyle, Frank D&lt;/a&gt;</v>
      </c>
      <c r="S342" s="2">
        <f t="shared" si="52"/>
        <v>140</v>
      </c>
      <c r="T342" s="2">
        <f t="shared" si="53"/>
        <v>65</v>
      </c>
    </row>
    <row r="343" spans="1:20" x14ac:dyDescent="0.25">
      <c r="A343" s="2">
        <v>342</v>
      </c>
      <c r="B343" s="4" t="s">
        <v>1326</v>
      </c>
      <c r="C343" s="4" t="s">
        <v>1327</v>
      </c>
      <c r="D343" s="48" t="s">
        <v>48</v>
      </c>
      <c r="E343" s="12" t="s">
        <v>25700</v>
      </c>
      <c r="F343" s="5" t="s">
        <v>1756</v>
      </c>
      <c r="G343" s="5">
        <v>4</v>
      </c>
      <c r="H343" s="48">
        <v>25</v>
      </c>
      <c r="I343" s="5">
        <v>1804</v>
      </c>
      <c r="J343" s="47" t="s">
        <v>18717</v>
      </c>
      <c r="K343" s="46" t="s">
        <v>18747</v>
      </c>
      <c r="L343" s="55">
        <f t="shared" si="45"/>
        <v>10</v>
      </c>
      <c r="M343" s="55">
        <f t="shared" si="46"/>
        <v>13</v>
      </c>
      <c r="N343" s="55" t="str">
        <f t="shared" si="47"/>
        <v>1897</v>
      </c>
      <c r="O343" s="55" t="str">
        <f t="shared" si="48"/>
        <v>September</v>
      </c>
      <c r="P343" s="55">
        <f t="shared" si="49"/>
        <v>9</v>
      </c>
      <c r="Q343" s="55" t="str">
        <f t="shared" si="50"/>
        <v>16</v>
      </c>
      <c r="R343" s="2" t="str">
        <f t="shared" si="51"/>
        <v>&lt;a href="set01\hope_pioneer_jan1894todec1899\marriages\olson_swen_a_and_lottie_hough_wedding_september_16_1897_p4_hp.pdf"&gt;Olson, Swen A&lt;/a&gt;</v>
      </c>
      <c r="S343" s="2">
        <f t="shared" si="52"/>
        <v>139</v>
      </c>
      <c r="T343" s="2">
        <f t="shared" si="53"/>
        <v>65</v>
      </c>
    </row>
    <row r="344" spans="1:20" x14ac:dyDescent="0.25">
      <c r="A344" s="2">
        <v>343</v>
      </c>
      <c r="B344" s="4" t="s">
        <v>1323</v>
      </c>
      <c r="C344" s="4" t="s">
        <v>1324</v>
      </c>
      <c r="D344" s="48" t="s">
        <v>48</v>
      </c>
      <c r="E344" s="12" t="s">
        <v>1325</v>
      </c>
      <c r="F344" s="5" t="s">
        <v>1756</v>
      </c>
      <c r="G344" s="5">
        <v>4</v>
      </c>
      <c r="H344" s="48">
        <v>25</v>
      </c>
      <c r="I344" s="5">
        <v>1803</v>
      </c>
      <c r="J344" s="47" t="s">
        <v>18716</v>
      </c>
      <c r="K344" s="46" t="s">
        <v>18747</v>
      </c>
      <c r="L344" s="55">
        <f t="shared" si="45"/>
        <v>8</v>
      </c>
      <c r="M344" s="55">
        <f t="shared" si="46"/>
        <v>11</v>
      </c>
      <c r="N344" s="55" t="str">
        <f t="shared" si="47"/>
        <v>1897</v>
      </c>
      <c r="O344" s="55" t="str">
        <f t="shared" si="48"/>
        <v>October</v>
      </c>
      <c r="P344" s="55">
        <f t="shared" si="49"/>
        <v>10</v>
      </c>
      <c r="Q344" s="55" t="str">
        <f t="shared" si="50"/>
        <v>14</v>
      </c>
      <c r="R344" s="2" t="str">
        <f t="shared" si="51"/>
        <v>&lt;a href="set01\hope_pioneer_jan1894todec1899\marriages\nicholson_auges_and_lena_gilbertson_wedding_october_14_1897_p4_hp.pdf"&gt;Nicholson, Auges&lt;/a&gt;</v>
      </c>
      <c r="S344" s="2">
        <f t="shared" si="52"/>
        <v>146</v>
      </c>
      <c r="T344" s="2">
        <f t="shared" si="53"/>
        <v>69</v>
      </c>
    </row>
    <row r="345" spans="1:20" x14ac:dyDescent="0.25">
      <c r="A345" s="2">
        <v>344</v>
      </c>
      <c r="B345" s="4" t="s">
        <v>5531</v>
      </c>
      <c r="C345" s="4" t="s">
        <v>5532</v>
      </c>
      <c r="D345" s="48" t="s">
        <v>6</v>
      </c>
      <c r="E345" s="12" t="s">
        <v>5365</v>
      </c>
      <c r="F345" s="5" t="s">
        <v>4462</v>
      </c>
      <c r="G345" s="5">
        <v>5</v>
      </c>
      <c r="H345" s="48">
        <v>14</v>
      </c>
      <c r="I345" s="5">
        <v>992</v>
      </c>
      <c r="J345" s="47" t="s">
        <v>17913</v>
      </c>
      <c r="K345" s="46" t="s">
        <v>25717</v>
      </c>
      <c r="L345" s="55">
        <f t="shared" si="45"/>
        <v>8</v>
      </c>
      <c r="M345" s="55">
        <f t="shared" si="46"/>
        <v>11</v>
      </c>
      <c r="N345" s="55" t="str">
        <f t="shared" si="47"/>
        <v>1897</v>
      </c>
      <c r="O345" s="55" t="str">
        <f t="shared" si="48"/>
        <v>October</v>
      </c>
      <c r="P345" s="55">
        <f t="shared" si="49"/>
        <v>10</v>
      </c>
      <c r="Q345" s="55" t="str">
        <f t="shared" si="50"/>
        <v>15</v>
      </c>
      <c r="R345" s="2" t="str">
        <f t="shared" si="51"/>
        <v>&lt;a href="set03\gc\gc_january_1896_to_december_1898\marriages\simonson,_c_w_and_maud_saddlemeyer_marriage_october_15,_1897_p5_gc.pdf"&gt;Simonson, C W&lt;/a&gt;</v>
      </c>
      <c r="S345" s="2">
        <f t="shared" si="52"/>
        <v>150</v>
      </c>
      <c r="T345" s="2">
        <f t="shared" si="53"/>
        <v>70</v>
      </c>
    </row>
    <row r="346" spans="1:20" x14ac:dyDescent="0.25">
      <c r="A346" s="2">
        <v>345</v>
      </c>
      <c r="B346" s="4" t="s">
        <v>5560</v>
      </c>
      <c r="C346" s="4" t="s">
        <v>5561</v>
      </c>
      <c r="D346" s="48" t="s">
        <v>6</v>
      </c>
      <c r="E346" s="12" t="s">
        <v>5365</v>
      </c>
      <c r="F346" s="5" t="s">
        <v>4462</v>
      </c>
      <c r="G346" s="5">
        <v>5</v>
      </c>
      <c r="H346" s="48">
        <v>14</v>
      </c>
      <c r="I346" s="5">
        <v>1007</v>
      </c>
      <c r="J346" s="47" t="s">
        <v>17929</v>
      </c>
      <c r="K346" s="46" t="s">
        <v>25717</v>
      </c>
      <c r="L346" s="55">
        <f t="shared" si="45"/>
        <v>8</v>
      </c>
      <c r="M346" s="55">
        <f t="shared" si="46"/>
        <v>11</v>
      </c>
      <c r="N346" s="55" t="str">
        <f t="shared" si="47"/>
        <v>1897</v>
      </c>
      <c r="O346" s="55" t="str">
        <f t="shared" si="48"/>
        <v>October</v>
      </c>
      <c r="P346" s="55">
        <f t="shared" si="49"/>
        <v>10</v>
      </c>
      <c r="Q346" s="55" t="str">
        <f t="shared" si="50"/>
        <v>15</v>
      </c>
      <c r="R346" s="2" t="str">
        <f t="shared" si="51"/>
        <v>&lt;a href="set03\gc\gc_january_1896_to_december_1898\marriages\wilson,_henry_and_libbie_flewell_marriage_october_15,_1897_p5_gc.pdf"&gt;Wilson, Henry&lt;/a&gt;</v>
      </c>
      <c r="S346" s="2">
        <f t="shared" si="52"/>
        <v>148</v>
      </c>
      <c r="T346" s="2">
        <f t="shared" si="53"/>
        <v>68</v>
      </c>
    </row>
    <row r="347" spans="1:20" x14ac:dyDescent="0.25">
      <c r="A347" s="2">
        <v>346</v>
      </c>
      <c r="B347" s="4" t="s">
        <v>5411</v>
      </c>
      <c r="C347" s="4" t="s">
        <v>5412</v>
      </c>
      <c r="D347" s="48" t="s">
        <v>6</v>
      </c>
      <c r="E347" s="12" t="s">
        <v>5347</v>
      </c>
      <c r="F347" s="5" t="s">
        <v>4462</v>
      </c>
      <c r="G347" s="5">
        <v>5</v>
      </c>
      <c r="H347" s="48">
        <v>14</v>
      </c>
      <c r="I347" s="5">
        <v>934</v>
      </c>
      <c r="J347" s="47" t="s">
        <v>17855</v>
      </c>
      <c r="K347" s="46" t="s">
        <v>25717</v>
      </c>
      <c r="L347" s="55">
        <f t="shared" si="45"/>
        <v>8</v>
      </c>
      <c r="M347" s="55">
        <f t="shared" si="46"/>
        <v>11</v>
      </c>
      <c r="N347" s="55" t="str">
        <f t="shared" si="47"/>
        <v>1897</v>
      </c>
      <c r="O347" s="55" t="str">
        <f t="shared" si="48"/>
        <v>October</v>
      </c>
      <c r="P347" s="55">
        <f t="shared" si="49"/>
        <v>10</v>
      </c>
      <c r="Q347" s="55" t="str">
        <f t="shared" si="50"/>
        <v>22</v>
      </c>
      <c r="R347" s="2" t="str">
        <f t="shared" si="51"/>
        <v>&lt;a href="set03\gc\gc_january_1896_to_december_1898\marriages\birdseye,_mortimer_f_and_minnie_williams_marriage_october_22,_1897_p5_gc.pdf"&gt;Birdseye, Mortimer F&lt;/a&gt;</v>
      </c>
      <c r="S347" s="2">
        <f t="shared" si="52"/>
        <v>163</v>
      </c>
      <c r="T347" s="2">
        <f t="shared" si="53"/>
        <v>76</v>
      </c>
    </row>
    <row r="348" spans="1:20" x14ac:dyDescent="0.25">
      <c r="A348" s="2">
        <v>347</v>
      </c>
      <c r="B348" s="4" t="s">
        <v>5515</v>
      </c>
      <c r="C348" s="4" t="s">
        <v>5516</v>
      </c>
      <c r="D348" s="48" t="s">
        <v>6</v>
      </c>
      <c r="E348" s="12" t="s">
        <v>5347</v>
      </c>
      <c r="F348" s="5" t="s">
        <v>4462</v>
      </c>
      <c r="G348" s="5">
        <v>5</v>
      </c>
      <c r="H348" s="48">
        <v>14</v>
      </c>
      <c r="I348" s="5">
        <v>984</v>
      </c>
      <c r="J348" s="47" t="s">
        <v>17905</v>
      </c>
      <c r="K348" s="46" t="s">
        <v>25717</v>
      </c>
      <c r="L348" s="55">
        <f t="shared" si="45"/>
        <v>8</v>
      </c>
      <c r="M348" s="55">
        <f t="shared" si="46"/>
        <v>11</v>
      </c>
      <c r="N348" s="55" t="str">
        <f t="shared" si="47"/>
        <v>1897</v>
      </c>
      <c r="O348" s="55" t="str">
        <f t="shared" si="48"/>
        <v>October</v>
      </c>
      <c r="P348" s="55">
        <f t="shared" si="49"/>
        <v>10</v>
      </c>
      <c r="Q348" s="55" t="str">
        <f t="shared" si="50"/>
        <v>22</v>
      </c>
      <c r="R348" s="2" t="str">
        <f t="shared" si="51"/>
        <v>&lt;a href="set03\gc\gc_january_1896_to_december_1898\marriages\ressler,_john_w_and_mary_dusbabek_marriage_october_22,_1897_p5_gc.pdf"&gt;Ressler, John W&lt;/a&gt;</v>
      </c>
      <c r="S348" s="2">
        <f t="shared" si="52"/>
        <v>151</v>
      </c>
      <c r="T348" s="2">
        <f t="shared" si="53"/>
        <v>69</v>
      </c>
    </row>
    <row r="349" spans="1:20" x14ac:dyDescent="0.25">
      <c r="A349" s="2">
        <v>348</v>
      </c>
      <c r="B349" s="4" t="s">
        <v>9921</v>
      </c>
      <c r="C349" s="4" t="s">
        <v>9922</v>
      </c>
      <c r="D349" s="48" t="s">
        <v>48</v>
      </c>
      <c r="E349" s="12" t="s">
        <v>5150</v>
      </c>
      <c r="F349" s="5" t="s">
        <v>13632</v>
      </c>
      <c r="G349" s="5">
        <v>8</v>
      </c>
      <c r="H349" s="48">
        <v>41</v>
      </c>
      <c r="I349" s="5">
        <v>2334</v>
      </c>
      <c r="J349" s="47" t="s">
        <v>19256</v>
      </c>
      <c r="K349" s="46" t="s">
        <v>19265</v>
      </c>
      <c r="L349" s="55">
        <f t="shared" si="45"/>
        <v>8</v>
      </c>
      <c r="M349" s="55">
        <f t="shared" si="46"/>
        <v>10</v>
      </c>
      <c r="N349" s="55" t="str">
        <f t="shared" si="47"/>
        <v>1897</v>
      </c>
      <c r="O349" s="55" t="str">
        <f t="shared" si="48"/>
        <v>October</v>
      </c>
      <c r="P349" s="55">
        <f t="shared" si="49"/>
        <v>10</v>
      </c>
      <c r="Q349" s="55" t="str">
        <f t="shared" si="50"/>
        <v xml:space="preserve"> 8</v>
      </c>
      <c r="R349" s="2" t="str">
        <f t="shared" si="51"/>
        <v>&lt;a href="set03\wimbledon_news\wimbledon_news_1895_to_1900\marriages\spillane,_walter_and_allie_m_brown_wedding_october_8,_1897_p8_wn.pdf"&gt;Spillane, Walter&lt;/a&gt;</v>
      </c>
      <c r="S349" s="2">
        <f t="shared" si="52"/>
        <v>158</v>
      </c>
      <c r="T349" s="2">
        <f t="shared" si="53"/>
        <v>68</v>
      </c>
    </row>
    <row r="350" spans="1:20" x14ac:dyDescent="0.25">
      <c r="A350" s="2">
        <v>349</v>
      </c>
      <c r="B350" s="4" t="s">
        <v>5560</v>
      </c>
      <c r="C350" s="4" t="s">
        <v>9935</v>
      </c>
      <c r="D350" s="48" t="s">
        <v>48</v>
      </c>
      <c r="E350" s="12" t="s">
        <v>5150</v>
      </c>
      <c r="F350" s="5" t="s">
        <v>13632</v>
      </c>
      <c r="G350" s="5">
        <v>8</v>
      </c>
      <c r="H350" s="48">
        <v>41</v>
      </c>
      <c r="I350" s="5">
        <v>2340</v>
      </c>
      <c r="J350" s="47" t="s">
        <v>19262</v>
      </c>
      <c r="K350" s="46" t="s">
        <v>19265</v>
      </c>
      <c r="L350" s="55">
        <f t="shared" si="45"/>
        <v>8</v>
      </c>
      <c r="M350" s="55">
        <f t="shared" si="46"/>
        <v>10</v>
      </c>
      <c r="N350" s="55" t="str">
        <f t="shared" si="47"/>
        <v>1897</v>
      </c>
      <c r="O350" s="55" t="str">
        <f t="shared" si="48"/>
        <v>October</v>
      </c>
      <c r="P350" s="55">
        <f t="shared" si="49"/>
        <v>10</v>
      </c>
      <c r="Q350" s="55" t="str">
        <f t="shared" si="50"/>
        <v xml:space="preserve"> 8</v>
      </c>
      <c r="R350" s="2" t="str">
        <f t="shared" si="51"/>
        <v>&lt;a href="set03\wimbledon_news\wimbledon_news_1895_to_1900\marriages\wilson,_henry_and_lizzie_flewell_wedding_october_8,_1897_p8_wn.pdf"&gt;Wilson, Henry&lt;/a&gt;</v>
      </c>
      <c r="S350" s="2">
        <f t="shared" si="52"/>
        <v>153</v>
      </c>
      <c r="T350" s="2">
        <f t="shared" si="53"/>
        <v>66</v>
      </c>
    </row>
    <row r="351" spans="1:20" x14ac:dyDescent="0.25">
      <c r="A351" s="2">
        <v>350</v>
      </c>
      <c r="B351" s="4" t="s">
        <v>5402</v>
      </c>
      <c r="C351" s="4" t="s">
        <v>5403</v>
      </c>
      <c r="D351" s="48" t="s">
        <v>6</v>
      </c>
      <c r="E351" s="12" t="s">
        <v>5153</v>
      </c>
      <c r="F351" s="5" t="s">
        <v>4462</v>
      </c>
      <c r="G351" s="5">
        <v>5</v>
      </c>
      <c r="H351" s="48">
        <v>14</v>
      </c>
      <c r="I351" s="5">
        <v>929</v>
      </c>
      <c r="J351" s="47" t="s">
        <v>17850</v>
      </c>
      <c r="K351" s="46" t="s">
        <v>25717</v>
      </c>
      <c r="L351" s="55">
        <f t="shared" si="45"/>
        <v>9</v>
      </c>
      <c r="M351" s="55">
        <f t="shared" si="46"/>
        <v>12</v>
      </c>
      <c r="N351" s="55" t="str">
        <f t="shared" si="47"/>
        <v>1897</v>
      </c>
      <c r="O351" s="55" t="str">
        <f t="shared" si="48"/>
        <v>November</v>
      </c>
      <c r="P351" s="55">
        <f t="shared" si="49"/>
        <v>11</v>
      </c>
      <c r="Q351" s="55" t="str">
        <f t="shared" si="50"/>
        <v>12</v>
      </c>
      <c r="R351" s="2" t="str">
        <f t="shared" si="51"/>
        <v>&lt;a href="set03\gc\gc_january_1896_to_december_1898\marriages\almklov,_iver_and_tena_lofthus_marriage_november_12,_1897_p5_gc.pdf"&gt;Almklov, Iver&lt;/a&gt;</v>
      </c>
      <c r="S351" s="2">
        <f t="shared" si="52"/>
        <v>147</v>
      </c>
      <c r="T351" s="2">
        <f t="shared" si="53"/>
        <v>67</v>
      </c>
    </row>
    <row r="352" spans="1:20" x14ac:dyDescent="0.25">
      <c r="A352" s="2">
        <v>351</v>
      </c>
      <c r="B352" s="4" t="s">
        <v>9923</v>
      </c>
      <c r="C352" s="4" t="s">
        <v>9924</v>
      </c>
      <c r="D352" s="48" t="s">
        <v>6</v>
      </c>
      <c r="E352" s="12" t="s">
        <v>5153</v>
      </c>
      <c r="F352" s="5" t="s">
        <v>13632</v>
      </c>
      <c r="G352" s="5">
        <v>8</v>
      </c>
      <c r="H352" s="48">
        <v>41</v>
      </c>
      <c r="I352" s="5">
        <v>2335</v>
      </c>
      <c r="J352" s="47" t="s">
        <v>19257</v>
      </c>
      <c r="K352" s="46" t="s">
        <v>19265</v>
      </c>
      <c r="L352" s="55">
        <f t="shared" si="45"/>
        <v>9</v>
      </c>
      <c r="M352" s="55">
        <f t="shared" si="46"/>
        <v>12</v>
      </c>
      <c r="N352" s="55" t="str">
        <f t="shared" si="47"/>
        <v>1897</v>
      </c>
      <c r="O352" s="55" t="str">
        <f t="shared" si="48"/>
        <v>November</v>
      </c>
      <c r="P352" s="55">
        <f t="shared" si="49"/>
        <v>11</v>
      </c>
      <c r="Q352" s="55" t="str">
        <f t="shared" si="50"/>
        <v>12</v>
      </c>
      <c r="R352" s="2" t="str">
        <f t="shared" si="51"/>
        <v>&lt;a href="set03\wimbledon_news\wimbledon_news_1895_to_1900\marriages\stinson,_h_a_and_jerda_m_benson_marriage_november_12,_1897_p8_wn.pdf"&gt;Stinson, H A&lt;/a&gt;</v>
      </c>
      <c r="S352" s="2">
        <f t="shared" si="52"/>
        <v>154</v>
      </c>
      <c r="T352" s="2">
        <f t="shared" si="53"/>
        <v>68</v>
      </c>
    </row>
    <row r="353" spans="1:20" x14ac:dyDescent="0.25">
      <c r="A353" s="2">
        <v>352</v>
      </c>
      <c r="B353" s="4" t="s">
        <v>9936</v>
      </c>
      <c r="C353" s="4" t="s">
        <v>9937</v>
      </c>
      <c r="D353" s="48" t="s">
        <v>29</v>
      </c>
      <c r="E353" s="12" t="s">
        <v>5153</v>
      </c>
      <c r="F353" s="5" t="s">
        <v>13632</v>
      </c>
      <c r="G353" s="5">
        <v>8</v>
      </c>
      <c r="H353" s="48">
        <v>41</v>
      </c>
      <c r="I353" s="5">
        <v>2341</v>
      </c>
      <c r="J353" s="47" t="s">
        <v>19263</v>
      </c>
      <c r="K353" s="46" t="s">
        <v>19265</v>
      </c>
      <c r="L353" s="55">
        <f t="shared" si="45"/>
        <v>9</v>
      </c>
      <c r="M353" s="55">
        <f t="shared" si="46"/>
        <v>12</v>
      </c>
      <c r="N353" s="55" t="str">
        <f t="shared" si="47"/>
        <v>1897</v>
      </c>
      <c r="O353" s="55" t="str">
        <f t="shared" si="48"/>
        <v>November</v>
      </c>
      <c r="P353" s="55">
        <f t="shared" si="49"/>
        <v>11</v>
      </c>
      <c r="Q353" s="55" t="str">
        <f t="shared" si="50"/>
        <v>12</v>
      </c>
      <c r="R353" s="2" t="str">
        <f t="shared" si="51"/>
        <v>&lt;a href="set03\wimbledon_news\wimbledon_news_1895_to_1900\marriages\wozny,_frank_and_agness_nowetzeck_marriage_license_november_12,_1897_p8_wn.pdf"&gt;Wozny, Frank&lt;/a&gt;</v>
      </c>
      <c r="S353" s="2">
        <f t="shared" si="52"/>
        <v>164</v>
      </c>
      <c r="T353" s="2">
        <f t="shared" si="53"/>
        <v>78</v>
      </c>
    </row>
    <row r="354" spans="1:20" x14ac:dyDescent="0.25">
      <c r="A354" s="2">
        <v>353</v>
      </c>
      <c r="B354" s="4" t="s">
        <v>1281</v>
      </c>
      <c r="C354" s="4" t="s">
        <v>1282</v>
      </c>
      <c r="D354" s="48" t="s">
        <v>48</v>
      </c>
      <c r="E354" s="12" t="s">
        <v>1283</v>
      </c>
      <c r="F354" s="5" t="s">
        <v>1756</v>
      </c>
      <c r="G354" s="5">
        <v>4</v>
      </c>
      <c r="H354" s="48">
        <v>25</v>
      </c>
      <c r="I354" s="5">
        <v>1788</v>
      </c>
      <c r="J354" s="47" t="s">
        <v>18700</v>
      </c>
      <c r="K354" s="46" t="s">
        <v>18747</v>
      </c>
      <c r="L354" s="55">
        <f t="shared" si="45"/>
        <v>9</v>
      </c>
      <c r="M354" s="55">
        <f t="shared" si="46"/>
        <v>12</v>
      </c>
      <c r="N354" s="55" t="str">
        <f t="shared" si="47"/>
        <v>1897</v>
      </c>
      <c r="O354" s="55" t="str">
        <f t="shared" si="48"/>
        <v>November</v>
      </c>
      <c r="P354" s="55">
        <f t="shared" si="49"/>
        <v>11</v>
      </c>
      <c r="Q354" s="55" t="str">
        <f t="shared" si="50"/>
        <v>18</v>
      </c>
      <c r="R354" s="2" t="str">
        <f t="shared" si="51"/>
        <v>&lt;a href="set01\hope_pioneer_jan1894todec1899\marriages\mcclellan_robert_and_belle_saunders_wedding_november_18_1897_p4_hp.pdf"&gt;McClellan, Robert&lt;/a&gt;</v>
      </c>
      <c r="S354" s="2">
        <f t="shared" si="52"/>
        <v>148</v>
      </c>
      <c r="T354" s="2">
        <f t="shared" si="53"/>
        <v>70</v>
      </c>
    </row>
    <row r="355" spans="1:20" x14ac:dyDescent="0.25">
      <c r="A355" s="2">
        <v>354</v>
      </c>
      <c r="B355" s="4" t="s">
        <v>5434</v>
      </c>
      <c r="C355" s="4" t="s">
        <v>5435</v>
      </c>
      <c r="D355" s="48" t="s">
        <v>6</v>
      </c>
      <c r="E355" s="12" t="s">
        <v>5392</v>
      </c>
      <c r="F355" s="5" t="s">
        <v>4462</v>
      </c>
      <c r="G355" s="5">
        <v>5</v>
      </c>
      <c r="H355" s="48">
        <v>14</v>
      </c>
      <c r="I355" s="5">
        <v>946</v>
      </c>
      <c r="J355" s="47" t="s">
        <v>17867</v>
      </c>
      <c r="K355" s="46" t="s">
        <v>25717</v>
      </c>
      <c r="L355" s="55">
        <f t="shared" si="45"/>
        <v>9</v>
      </c>
      <c r="M355" s="55">
        <f t="shared" si="46"/>
        <v>12</v>
      </c>
      <c r="N355" s="55" t="str">
        <f t="shared" si="47"/>
        <v>1897</v>
      </c>
      <c r="O355" s="55" t="str">
        <f t="shared" si="48"/>
        <v>November</v>
      </c>
      <c r="P355" s="55">
        <f t="shared" si="49"/>
        <v>11</v>
      </c>
      <c r="Q355" s="55" t="str">
        <f t="shared" si="50"/>
        <v>19</v>
      </c>
      <c r="R355" s="2" t="str">
        <f t="shared" si="51"/>
        <v>&lt;a href="set03\gc\gc_january_1896_to_december_1898\marriages\dox,_john_and_ella_denham_marriage_november_19,_1897_p5_gc.pdf"&gt;Dox, John&lt;/a&gt;</v>
      </c>
      <c r="S355" s="2">
        <f t="shared" si="52"/>
        <v>138</v>
      </c>
      <c r="T355" s="2">
        <f t="shared" si="53"/>
        <v>62</v>
      </c>
    </row>
    <row r="356" spans="1:20" x14ac:dyDescent="0.25">
      <c r="A356" s="2">
        <v>355</v>
      </c>
      <c r="B356" s="4" t="s">
        <v>1281</v>
      </c>
      <c r="C356" s="4" t="s">
        <v>5485</v>
      </c>
      <c r="D356" s="48" t="s">
        <v>6</v>
      </c>
      <c r="E356" s="12" t="s">
        <v>5392</v>
      </c>
      <c r="F356" s="5" t="s">
        <v>4462</v>
      </c>
      <c r="G356" s="5">
        <v>5</v>
      </c>
      <c r="H356" s="48">
        <v>14</v>
      </c>
      <c r="I356" s="5">
        <v>969</v>
      </c>
      <c r="J356" s="47" t="s">
        <v>17891</v>
      </c>
      <c r="K356" s="46" t="s">
        <v>25717</v>
      </c>
      <c r="L356" s="55">
        <f t="shared" si="45"/>
        <v>9</v>
      </c>
      <c r="M356" s="55">
        <f t="shared" si="46"/>
        <v>12</v>
      </c>
      <c r="N356" s="55" t="str">
        <f t="shared" si="47"/>
        <v>1897</v>
      </c>
      <c r="O356" s="55" t="str">
        <f t="shared" si="48"/>
        <v>November</v>
      </c>
      <c r="P356" s="55">
        <f t="shared" si="49"/>
        <v>11</v>
      </c>
      <c r="Q356" s="55" t="str">
        <f t="shared" si="50"/>
        <v>19</v>
      </c>
      <c r="R356" s="2" t="str">
        <f t="shared" si="51"/>
        <v>&lt;a href="set03\gc\gc_january_1896_to_december_1898\marriages\mcclellan,_robert_and_isabella_saunders_marriage_november_19,_1897_p5_gc.pdf"&gt;McClellan, Robert&lt;/a&gt;</v>
      </c>
      <c r="S356" s="2">
        <f t="shared" si="52"/>
        <v>160</v>
      </c>
      <c r="T356" s="2">
        <f t="shared" si="53"/>
        <v>76</v>
      </c>
    </row>
    <row r="357" spans="1:20" x14ac:dyDescent="0.25">
      <c r="A357" s="2">
        <v>356</v>
      </c>
      <c r="B357" s="4" t="s">
        <v>5553</v>
      </c>
      <c r="C357" s="4" t="s">
        <v>5554</v>
      </c>
      <c r="D357" s="48" t="s">
        <v>6</v>
      </c>
      <c r="E357" s="12" t="s">
        <v>5392</v>
      </c>
      <c r="F357" s="5" t="s">
        <v>4462</v>
      </c>
      <c r="G357" s="5">
        <v>5</v>
      </c>
      <c r="H357" s="48">
        <v>14</v>
      </c>
      <c r="I357" s="5">
        <v>1003</v>
      </c>
      <c r="J357" s="47" t="s">
        <v>17925</v>
      </c>
      <c r="K357" s="46" t="s">
        <v>25717</v>
      </c>
      <c r="L357" s="55">
        <f t="shared" si="45"/>
        <v>9</v>
      </c>
      <c r="M357" s="55">
        <f t="shared" si="46"/>
        <v>12</v>
      </c>
      <c r="N357" s="55" t="str">
        <f t="shared" si="47"/>
        <v>1897</v>
      </c>
      <c r="O357" s="55" t="str">
        <f t="shared" si="48"/>
        <v>November</v>
      </c>
      <c r="P357" s="55">
        <f t="shared" si="49"/>
        <v>11</v>
      </c>
      <c r="Q357" s="55" t="str">
        <f t="shared" si="50"/>
        <v>19</v>
      </c>
      <c r="R357" s="2" t="str">
        <f t="shared" si="51"/>
        <v>&lt;a href="set03\gc\gc_january_1896_to_december_1898\marriages\vatne,_jacob_and_anna_j_haugen_marriage_november_19,_1897_p5_gc.pdf"&gt;Vatne, Jacob&lt;/a&gt;</v>
      </c>
      <c r="S357" s="2">
        <f t="shared" si="52"/>
        <v>146</v>
      </c>
      <c r="T357" s="2">
        <f t="shared" si="53"/>
        <v>67</v>
      </c>
    </row>
    <row r="358" spans="1:20" x14ac:dyDescent="0.25">
      <c r="A358" s="2">
        <v>357</v>
      </c>
      <c r="B358" s="4" t="s">
        <v>5438</v>
      </c>
      <c r="C358" s="4" t="s">
        <v>5439</v>
      </c>
      <c r="D358" s="48" t="s">
        <v>6</v>
      </c>
      <c r="E358" s="12" t="s">
        <v>5148</v>
      </c>
      <c r="F358" s="5" t="s">
        <v>4462</v>
      </c>
      <c r="G358" s="5">
        <v>5</v>
      </c>
      <c r="H358" s="48">
        <v>14</v>
      </c>
      <c r="I358" s="5">
        <v>948</v>
      </c>
      <c r="J358" s="47" t="s">
        <v>17869</v>
      </c>
      <c r="K358" s="46" t="s">
        <v>25717</v>
      </c>
      <c r="L358" s="55">
        <f t="shared" si="45"/>
        <v>9</v>
      </c>
      <c r="M358" s="55">
        <f t="shared" si="46"/>
        <v>12</v>
      </c>
      <c r="N358" s="55" t="str">
        <f t="shared" si="47"/>
        <v>1897</v>
      </c>
      <c r="O358" s="55" t="str">
        <f t="shared" si="48"/>
        <v>November</v>
      </c>
      <c r="P358" s="55">
        <f t="shared" si="49"/>
        <v>11</v>
      </c>
      <c r="Q358" s="55" t="str">
        <f t="shared" si="50"/>
        <v>26</v>
      </c>
      <c r="R358" s="2" t="str">
        <f t="shared" si="51"/>
        <v>&lt;a href="set03\gc\gc_january_1896_to_december_1898\marriages\flick,_thomas_and_anna_mcinness_marriage_november_26,_1897_p5_gc.pdf"&gt;Flick, Thomas&lt;/a&gt;</v>
      </c>
      <c r="S358" s="2">
        <f t="shared" si="52"/>
        <v>148</v>
      </c>
      <c r="T358" s="2">
        <f t="shared" si="53"/>
        <v>68</v>
      </c>
    </row>
    <row r="359" spans="1:20" x14ac:dyDescent="0.25">
      <c r="A359" s="2">
        <v>358</v>
      </c>
      <c r="B359" s="4" t="s">
        <v>9911</v>
      </c>
      <c r="C359" s="4" t="s">
        <v>9912</v>
      </c>
      <c r="D359" s="48" t="s">
        <v>48</v>
      </c>
      <c r="E359" s="12" t="s">
        <v>5148</v>
      </c>
      <c r="F359" s="5" t="s">
        <v>13632</v>
      </c>
      <c r="G359" s="5">
        <v>8</v>
      </c>
      <c r="H359" s="48">
        <v>41</v>
      </c>
      <c r="I359" s="5">
        <v>2329</v>
      </c>
      <c r="J359" s="47" t="s">
        <v>19251</v>
      </c>
      <c r="K359" s="46" t="s">
        <v>19265</v>
      </c>
      <c r="L359" s="55">
        <f t="shared" si="45"/>
        <v>9</v>
      </c>
      <c r="M359" s="55">
        <f t="shared" si="46"/>
        <v>12</v>
      </c>
      <c r="N359" s="55" t="str">
        <f t="shared" si="47"/>
        <v>1897</v>
      </c>
      <c r="O359" s="55" t="str">
        <f t="shared" si="48"/>
        <v>November</v>
      </c>
      <c r="P359" s="55">
        <f t="shared" si="49"/>
        <v>11</v>
      </c>
      <c r="Q359" s="55" t="str">
        <f t="shared" si="50"/>
        <v>26</v>
      </c>
      <c r="R359" s="2" t="str">
        <f t="shared" si="51"/>
        <v>&lt;a href="set03\wimbledon_news\wimbledon_news_1895_to_1900\marriages\maxime,_victor_and_kate_rummer_wedding_november_26,_1897_p8_wn.pdf"&gt;Maxime, Victor&lt;/a&gt;</v>
      </c>
      <c r="S359" s="2">
        <f t="shared" si="52"/>
        <v>154</v>
      </c>
      <c r="T359" s="2">
        <f t="shared" si="53"/>
        <v>66</v>
      </c>
    </row>
    <row r="360" spans="1:20" x14ac:dyDescent="0.25">
      <c r="A360" s="2">
        <v>359</v>
      </c>
      <c r="B360" s="4" t="s">
        <v>1146</v>
      </c>
      <c r="C360" s="4" t="s">
        <v>1147</v>
      </c>
      <c r="D360" s="48" t="s">
        <v>48</v>
      </c>
      <c r="E360" s="12" t="s">
        <v>1148</v>
      </c>
      <c r="F360" s="5" t="s">
        <v>1756</v>
      </c>
      <c r="G360" s="5">
        <v>4</v>
      </c>
      <c r="H360" s="48">
        <v>25</v>
      </c>
      <c r="I360" s="5">
        <v>1737</v>
      </c>
      <c r="J360" s="47" t="s">
        <v>18649</v>
      </c>
      <c r="K360" s="46" t="s">
        <v>18747</v>
      </c>
      <c r="L360" s="55">
        <f t="shared" si="45"/>
        <v>9</v>
      </c>
      <c r="M360" s="55">
        <f t="shared" si="46"/>
        <v>11</v>
      </c>
      <c r="N360" s="55" t="str">
        <f t="shared" si="47"/>
        <v>1897</v>
      </c>
      <c r="O360" s="55" t="str">
        <f t="shared" si="48"/>
        <v>November</v>
      </c>
      <c r="P360" s="55">
        <f t="shared" si="49"/>
        <v>11</v>
      </c>
      <c r="Q360" s="55" t="str">
        <f t="shared" si="50"/>
        <v xml:space="preserve"> 4</v>
      </c>
      <c r="R360" s="2" t="str">
        <f t="shared" si="51"/>
        <v>&lt;a href="set01\hope_pioneer_jan1894todec1899\marriages\algeo_albert_and_jessie_sowden_wedding_november_4_1897_p4_hp.pdf"&gt;Algeo, Albert&lt;/a&gt;</v>
      </c>
      <c r="S360" s="2">
        <f t="shared" si="52"/>
        <v>138</v>
      </c>
      <c r="T360" s="2">
        <f t="shared" si="53"/>
        <v>64</v>
      </c>
    </row>
    <row r="361" spans="1:20" x14ac:dyDescent="0.25">
      <c r="A361" s="2">
        <v>360</v>
      </c>
      <c r="B361" s="4" t="s">
        <v>9913</v>
      </c>
      <c r="C361" s="4" t="s">
        <v>9914</v>
      </c>
      <c r="D361" s="48" t="s">
        <v>6</v>
      </c>
      <c r="E361" s="12" t="s">
        <v>5311</v>
      </c>
      <c r="F361" s="5" t="s">
        <v>13632</v>
      </c>
      <c r="G361" s="5">
        <v>1</v>
      </c>
      <c r="H361" s="48">
        <v>41</v>
      </c>
      <c r="I361" s="5">
        <v>2330</v>
      </c>
      <c r="J361" s="47" t="s">
        <v>19252</v>
      </c>
      <c r="K361" s="46" t="s">
        <v>19265</v>
      </c>
      <c r="L361" s="55">
        <f t="shared" si="45"/>
        <v>9</v>
      </c>
      <c r="M361" s="55">
        <f t="shared" si="46"/>
        <v>11</v>
      </c>
      <c r="N361" s="55" t="str">
        <f t="shared" si="47"/>
        <v>1897</v>
      </c>
      <c r="O361" s="55" t="str">
        <f t="shared" si="48"/>
        <v>November</v>
      </c>
      <c r="P361" s="55">
        <f t="shared" si="49"/>
        <v>11</v>
      </c>
      <c r="Q361" s="55" t="str">
        <f t="shared" si="50"/>
        <v xml:space="preserve"> 5</v>
      </c>
      <c r="R361" s="2" t="str">
        <f t="shared" si="51"/>
        <v>&lt;a href="set03\wimbledon_news\wimbledon_news_1895_to_1900\marriages\more,_j_l_and_annie_b_anderson_marriage_november_5,_1897_p1_wn.pdf"&gt;More, J L&lt;/a&gt;</v>
      </c>
      <c r="S361" s="2">
        <f t="shared" si="52"/>
        <v>149</v>
      </c>
      <c r="T361" s="2">
        <f t="shared" si="53"/>
        <v>66</v>
      </c>
    </row>
    <row r="362" spans="1:20" x14ac:dyDescent="0.25">
      <c r="A362" s="2">
        <v>361</v>
      </c>
      <c r="B362" s="4" t="s">
        <v>5451</v>
      </c>
      <c r="C362" s="4" t="s">
        <v>5452</v>
      </c>
      <c r="D362" s="48" t="s">
        <v>6</v>
      </c>
      <c r="E362" s="12" t="s">
        <v>5453</v>
      </c>
      <c r="F362" s="5" t="s">
        <v>4462</v>
      </c>
      <c r="G362" s="5">
        <v>5</v>
      </c>
      <c r="H362" s="48">
        <v>14</v>
      </c>
      <c r="I362" s="5">
        <v>954</v>
      </c>
      <c r="J362" s="47" t="s">
        <v>17875</v>
      </c>
      <c r="K362" s="46" t="s">
        <v>25717</v>
      </c>
      <c r="L362" s="55">
        <f t="shared" si="45"/>
        <v>9</v>
      </c>
      <c r="M362" s="55">
        <f t="shared" si="46"/>
        <v>12</v>
      </c>
      <c r="N362" s="55" t="str">
        <f t="shared" si="47"/>
        <v>1897</v>
      </c>
      <c r="O362" s="55" t="str">
        <f t="shared" si="48"/>
        <v>December</v>
      </c>
      <c r="P362" s="55">
        <f t="shared" si="49"/>
        <v>12</v>
      </c>
      <c r="Q362" s="55" t="str">
        <f t="shared" si="50"/>
        <v>10</v>
      </c>
      <c r="R362" s="2" t="str">
        <f t="shared" si="51"/>
        <v>&lt;a href="set03\gc\gc_january_1896_to_december_1898\marriages\herigstad,_burt_and_anna_njaa_marriage_december_10,_1897_p5_gc.pdf"&gt;Herigstad, Burt&lt;/a&gt;</v>
      </c>
      <c r="S362" s="2">
        <f t="shared" si="52"/>
        <v>148</v>
      </c>
      <c r="T362" s="2">
        <f t="shared" si="53"/>
        <v>66</v>
      </c>
    </row>
    <row r="363" spans="1:20" x14ac:dyDescent="0.25">
      <c r="A363" s="2">
        <v>362</v>
      </c>
      <c r="B363" s="4" t="s">
        <v>5471</v>
      </c>
      <c r="C363" s="4" t="s">
        <v>5472</v>
      </c>
      <c r="D363" s="48" t="s">
        <v>6</v>
      </c>
      <c r="E363" s="12" t="s">
        <v>5160</v>
      </c>
      <c r="F363" s="5" t="s">
        <v>4462</v>
      </c>
      <c r="G363" s="5">
        <v>5</v>
      </c>
      <c r="H363" s="48">
        <v>14</v>
      </c>
      <c r="I363" s="5">
        <v>962</v>
      </c>
      <c r="J363" s="47" t="s">
        <v>17884</v>
      </c>
      <c r="K363" s="46" t="s">
        <v>25717</v>
      </c>
      <c r="L363" s="55">
        <f t="shared" si="45"/>
        <v>9</v>
      </c>
      <c r="M363" s="55">
        <f t="shared" si="46"/>
        <v>12</v>
      </c>
      <c r="N363" s="55" t="str">
        <f t="shared" si="47"/>
        <v>1897</v>
      </c>
      <c r="O363" s="55" t="str">
        <f t="shared" si="48"/>
        <v>December</v>
      </c>
      <c r="P363" s="55">
        <f t="shared" si="49"/>
        <v>12</v>
      </c>
      <c r="Q363" s="55" t="str">
        <f t="shared" si="50"/>
        <v>17</v>
      </c>
      <c r="R363" s="2" t="str">
        <f t="shared" si="51"/>
        <v>&lt;a href="set03\gc\gc_january_1896_to_december_1898\marriages\la_forest,_theodore_and_hannah_fluke_marriage_december_17,_1897_p5_gc.pdf"&gt;La Forest, Theodore&lt;/a&gt;</v>
      </c>
      <c r="S363" s="2">
        <f t="shared" si="52"/>
        <v>159</v>
      </c>
      <c r="T363" s="2">
        <f t="shared" si="53"/>
        <v>73</v>
      </c>
    </row>
    <row r="364" spans="1:20" x14ac:dyDescent="0.25">
      <c r="A364" s="2">
        <v>363</v>
      </c>
      <c r="B364" s="4" t="s">
        <v>5479</v>
      </c>
      <c r="C364" s="4" t="s">
        <v>5480</v>
      </c>
      <c r="D364" s="48" t="s">
        <v>29</v>
      </c>
      <c r="E364" s="12" t="s">
        <v>5160</v>
      </c>
      <c r="F364" s="5" t="s">
        <v>4462</v>
      </c>
      <c r="G364" s="5">
        <v>5</v>
      </c>
      <c r="H364" s="48">
        <v>14</v>
      </c>
      <c r="I364" s="5">
        <v>966</v>
      </c>
      <c r="J364" s="47" t="s">
        <v>17888</v>
      </c>
      <c r="K364" s="46" t="s">
        <v>25717</v>
      </c>
      <c r="L364" s="55">
        <f t="shared" si="45"/>
        <v>9</v>
      </c>
      <c r="M364" s="55">
        <f t="shared" si="46"/>
        <v>12</v>
      </c>
      <c r="N364" s="55" t="str">
        <f t="shared" si="47"/>
        <v>1897</v>
      </c>
      <c r="O364" s="55" t="str">
        <f t="shared" si="48"/>
        <v>December</v>
      </c>
      <c r="P364" s="55">
        <f t="shared" si="49"/>
        <v>12</v>
      </c>
      <c r="Q364" s="55" t="str">
        <f t="shared" si="50"/>
        <v>17</v>
      </c>
      <c r="R364" s="2" t="str">
        <f t="shared" si="51"/>
        <v>&lt;a href="set03\gc\gc_january_1896_to_december_1898\marriages\magnuson,_andrew_and_anna_forsberg_marriage_license_december_17,_1897_p5_gc.pdf"&gt;Magnuson, Andrew&lt;/a&gt;</v>
      </c>
      <c r="S364" s="2">
        <f t="shared" si="52"/>
        <v>162</v>
      </c>
      <c r="T364" s="2">
        <f t="shared" si="53"/>
        <v>79</v>
      </c>
    </row>
    <row r="365" spans="1:20" x14ac:dyDescent="0.25">
      <c r="A365" s="2">
        <v>364</v>
      </c>
      <c r="B365" s="4" t="s">
        <v>5548</v>
      </c>
      <c r="C365" s="4" t="s">
        <v>5549</v>
      </c>
      <c r="D365" s="48" t="s">
        <v>6</v>
      </c>
      <c r="E365" s="12" t="s">
        <v>5160</v>
      </c>
      <c r="F365" s="5" t="s">
        <v>4462</v>
      </c>
      <c r="G365" s="5">
        <v>5</v>
      </c>
      <c r="H365" s="48">
        <v>14</v>
      </c>
      <c r="I365" s="5">
        <v>1000</v>
      </c>
      <c r="J365" s="47" t="s">
        <v>17922</v>
      </c>
      <c r="K365" s="46" t="s">
        <v>25717</v>
      </c>
      <c r="L365" s="55">
        <f t="shared" si="45"/>
        <v>9</v>
      </c>
      <c r="M365" s="55">
        <f t="shared" si="46"/>
        <v>12</v>
      </c>
      <c r="N365" s="55" t="str">
        <f t="shared" si="47"/>
        <v>1897</v>
      </c>
      <c r="O365" s="55" t="str">
        <f t="shared" si="48"/>
        <v>December</v>
      </c>
      <c r="P365" s="55">
        <f t="shared" si="49"/>
        <v>12</v>
      </c>
      <c r="Q365" s="55" t="str">
        <f t="shared" si="50"/>
        <v>17</v>
      </c>
      <c r="R365" s="2" t="str">
        <f t="shared" si="51"/>
        <v>&lt;a href="set03\gc\gc_january_1896_to_december_1898\marriages\thompson,_tom_and_katherine_rasmussen_marriage_december_17,_1897_p5_gc.pdf"&gt;Thompson, Tom&lt;/a&gt;</v>
      </c>
      <c r="S365" s="2">
        <f t="shared" si="52"/>
        <v>154</v>
      </c>
      <c r="T365" s="2">
        <f t="shared" si="53"/>
        <v>74</v>
      </c>
    </row>
    <row r="366" spans="1:20" x14ac:dyDescent="0.25">
      <c r="A366" s="2">
        <v>365</v>
      </c>
      <c r="B366" s="4" t="s">
        <v>5413</v>
      </c>
      <c r="C366" s="4" t="s">
        <v>5414</v>
      </c>
      <c r="D366" s="48" t="s">
        <v>6</v>
      </c>
      <c r="E366" s="12" t="s">
        <v>5175</v>
      </c>
      <c r="F366" s="5" t="s">
        <v>4462</v>
      </c>
      <c r="G366" s="5">
        <v>5</v>
      </c>
      <c r="H366" s="48">
        <v>14</v>
      </c>
      <c r="I366" s="5">
        <v>935</v>
      </c>
      <c r="J366" s="47" t="s">
        <v>17856</v>
      </c>
      <c r="K366" s="46" t="s">
        <v>25717</v>
      </c>
      <c r="L366" s="55">
        <f t="shared" si="45"/>
        <v>9</v>
      </c>
      <c r="M366" s="55">
        <f t="shared" si="46"/>
        <v>12</v>
      </c>
      <c r="N366" s="55" t="str">
        <f t="shared" si="47"/>
        <v>1897</v>
      </c>
      <c r="O366" s="55" t="str">
        <f t="shared" si="48"/>
        <v>December</v>
      </c>
      <c r="P366" s="55">
        <f t="shared" si="49"/>
        <v>12</v>
      </c>
      <c r="Q366" s="55" t="str">
        <f t="shared" si="50"/>
        <v>24</v>
      </c>
      <c r="R366" s="2" t="str">
        <f t="shared" si="51"/>
        <v>&lt;a href="set03\gc\gc_january_1896_to_december_1898\marriages\blakely,_d_w_and_sarah_gorthy_marriage_december_24,_1897_p5_gc.pdf"&gt;Blakely, D W&lt;/a&gt;</v>
      </c>
      <c r="S366" s="2">
        <f t="shared" si="52"/>
        <v>145</v>
      </c>
      <c r="T366" s="2">
        <f t="shared" si="53"/>
        <v>66</v>
      </c>
    </row>
    <row r="367" spans="1:20" x14ac:dyDescent="0.25">
      <c r="A367" s="2">
        <v>366</v>
      </c>
      <c r="B367" s="4" t="s">
        <v>5432</v>
      </c>
      <c r="C367" s="4" t="s">
        <v>5433</v>
      </c>
      <c r="D367" s="48" t="s">
        <v>48</v>
      </c>
      <c r="E367" s="12" t="s">
        <v>5175</v>
      </c>
      <c r="F367" s="5" t="s">
        <v>4462</v>
      </c>
      <c r="G367" s="5">
        <v>1</v>
      </c>
      <c r="H367" s="48">
        <v>14</v>
      </c>
      <c r="I367" s="5">
        <v>945</v>
      </c>
      <c r="J367" s="47" t="s">
        <v>17866</v>
      </c>
      <c r="K367" s="46" t="s">
        <v>25717</v>
      </c>
      <c r="L367" s="55">
        <f t="shared" si="45"/>
        <v>9</v>
      </c>
      <c r="M367" s="55">
        <f t="shared" si="46"/>
        <v>12</v>
      </c>
      <c r="N367" s="55" t="str">
        <f t="shared" si="47"/>
        <v>1897</v>
      </c>
      <c r="O367" s="55" t="str">
        <f t="shared" si="48"/>
        <v>December</v>
      </c>
      <c r="P367" s="55">
        <f t="shared" si="49"/>
        <v>12</v>
      </c>
      <c r="Q367" s="55" t="str">
        <f t="shared" si="50"/>
        <v>24</v>
      </c>
      <c r="R367" s="2" t="str">
        <f t="shared" si="51"/>
        <v>&lt;a href="set03\gc\gc_january_1896_to_december_1898\marriages\downe,_enos_e_and_christine_hammer_wedding_december_24,_1897_p1_gc.pdf"&gt;Downe, Enos E&lt;/a&gt;</v>
      </c>
      <c r="S367" s="2">
        <f t="shared" si="52"/>
        <v>150</v>
      </c>
      <c r="T367" s="2">
        <f t="shared" si="53"/>
        <v>70</v>
      </c>
    </row>
    <row r="368" spans="1:20" x14ac:dyDescent="0.25">
      <c r="A368" s="2">
        <v>367</v>
      </c>
      <c r="B368" s="4" t="s">
        <v>1389</v>
      </c>
      <c r="C368" s="4" t="s">
        <v>1390</v>
      </c>
      <c r="D368" s="48" t="s">
        <v>48</v>
      </c>
      <c r="E368" s="12" t="s">
        <v>1391</v>
      </c>
      <c r="F368" s="5" t="s">
        <v>1756</v>
      </c>
      <c r="G368" s="5">
        <v>4</v>
      </c>
      <c r="H368" s="48">
        <v>25</v>
      </c>
      <c r="I368" s="5">
        <v>1828</v>
      </c>
      <c r="J368" s="47" t="s">
        <v>18743</v>
      </c>
      <c r="K368" s="46" t="s">
        <v>18747</v>
      </c>
      <c r="L368" s="55">
        <f t="shared" si="45"/>
        <v>9</v>
      </c>
      <c r="M368" s="55">
        <f t="shared" si="46"/>
        <v>11</v>
      </c>
      <c r="N368" s="55" t="str">
        <f t="shared" si="47"/>
        <v>1897</v>
      </c>
      <c r="O368" s="55" t="str">
        <f t="shared" si="48"/>
        <v>December</v>
      </c>
      <c r="P368" s="55">
        <f t="shared" si="49"/>
        <v>12</v>
      </c>
      <c r="Q368" s="55" t="str">
        <f t="shared" si="50"/>
        <v xml:space="preserve"> 9</v>
      </c>
      <c r="R368" s="2" t="str">
        <f t="shared" si="51"/>
        <v>&lt;a href="set01\hope_pioneer_jan1894todec1899\marriages\white_samuel_c_and_bertha_mae_phillips_wedding_december_9_1897_p4_hp.pdf"&gt;White, Samuel C&lt;/a&gt;</v>
      </c>
      <c r="S368" s="2">
        <f t="shared" si="52"/>
        <v>148</v>
      </c>
      <c r="T368" s="2">
        <f t="shared" si="53"/>
        <v>72</v>
      </c>
    </row>
    <row r="369" spans="1:20" x14ac:dyDescent="0.25">
      <c r="A369" s="2">
        <v>368</v>
      </c>
      <c r="B369" s="4" t="s">
        <v>156</v>
      </c>
      <c r="C369" s="4" t="s">
        <v>157</v>
      </c>
      <c r="D369" s="48" t="s">
        <v>48</v>
      </c>
      <c r="E369" s="12" t="s">
        <v>158</v>
      </c>
      <c r="F369" s="5" t="s">
        <v>13635</v>
      </c>
      <c r="G369" s="5">
        <v>1</v>
      </c>
      <c r="H369" s="48">
        <v>36</v>
      </c>
      <c r="I369" s="5">
        <v>2262</v>
      </c>
      <c r="J369" s="47" t="s">
        <v>19182</v>
      </c>
      <c r="K369" s="46" t="s">
        <v>19191</v>
      </c>
      <c r="L369" s="55">
        <f t="shared" si="45"/>
        <v>8</v>
      </c>
      <c r="M369" s="55">
        <f t="shared" si="46"/>
        <v>11</v>
      </c>
      <c r="N369" s="55" t="str">
        <f t="shared" si="47"/>
        <v>1898</v>
      </c>
      <c r="O369" s="55" t="str">
        <f t="shared" si="48"/>
        <v>January</v>
      </c>
      <c r="P369" s="55">
        <f t="shared" si="49"/>
        <v>1</v>
      </c>
      <c r="Q369" s="55" t="str">
        <f t="shared" si="50"/>
        <v>13</v>
      </c>
      <c r="R369" s="2" t="str">
        <f t="shared" si="51"/>
        <v>&lt;a href="set03\the_times_record\the_times_record_january_6,_1898_-_december_28,_1899\marriage\mechelson,_theo_and_thora_pederson_wedding_january_13,_1898_p1_ttr.pdf"&gt;Mechelson, Theo&lt;/a&gt;</v>
      </c>
      <c r="S369" s="2">
        <f t="shared" si="52"/>
        <v>185</v>
      </c>
      <c r="T369" s="2">
        <f t="shared" si="53"/>
        <v>70</v>
      </c>
    </row>
    <row r="370" spans="1:20" x14ac:dyDescent="0.25">
      <c r="A370" s="2">
        <v>369</v>
      </c>
      <c r="B370" s="4" t="s">
        <v>1313</v>
      </c>
      <c r="C370" s="4" t="s">
        <v>1314</v>
      </c>
      <c r="D370" s="48" t="s">
        <v>48</v>
      </c>
      <c r="E370" s="12" t="s">
        <v>158</v>
      </c>
      <c r="F370" s="5" t="s">
        <v>1756</v>
      </c>
      <c r="G370" s="5">
        <v>4</v>
      </c>
      <c r="H370" s="48">
        <v>25</v>
      </c>
      <c r="I370" s="5">
        <v>1799</v>
      </c>
      <c r="J370" s="47" t="s">
        <v>18711</v>
      </c>
      <c r="K370" s="46" t="s">
        <v>18747</v>
      </c>
      <c r="L370" s="55">
        <f t="shared" si="45"/>
        <v>8</v>
      </c>
      <c r="M370" s="55">
        <f t="shared" si="46"/>
        <v>11</v>
      </c>
      <c r="N370" s="55" t="str">
        <f t="shared" si="47"/>
        <v>1898</v>
      </c>
      <c r="O370" s="55" t="str">
        <f t="shared" si="48"/>
        <v>January</v>
      </c>
      <c r="P370" s="55">
        <f t="shared" si="49"/>
        <v>1</v>
      </c>
      <c r="Q370" s="55" t="str">
        <f t="shared" si="50"/>
        <v>13</v>
      </c>
      <c r="R370" s="2" t="str">
        <f t="shared" si="51"/>
        <v>&lt;a href="set01\hope_pioneer_jan1894todec1899\marriages\miller_fletcher_b_and_lillian_r_rice_wedding_january_13_1898_p4hp.pdf"&gt;Miller, Fletcher B&lt;/a&gt;</v>
      </c>
      <c r="S370" s="2">
        <f t="shared" si="52"/>
        <v>148</v>
      </c>
      <c r="T370" s="2">
        <f t="shared" si="53"/>
        <v>69</v>
      </c>
    </row>
    <row r="371" spans="1:20" x14ac:dyDescent="0.25">
      <c r="A371" s="2">
        <v>370</v>
      </c>
      <c r="B371" s="4" t="s">
        <v>5488</v>
      </c>
      <c r="C371" s="4" t="s">
        <v>157</v>
      </c>
      <c r="D371" s="48" t="s">
        <v>5490</v>
      </c>
      <c r="E371" s="12" t="s">
        <v>5489</v>
      </c>
      <c r="F371" s="5" t="s">
        <v>4462</v>
      </c>
      <c r="G371" s="5">
        <v>1</v>
      </c>
      <c r="H371" s="48">
        <v>14</v>
      </c>
      <c r="I371" s="5">
        <v>971</v>
      </c>
      <c r="J371" s="47" t="s">
        <v>17893</v>
      </c>
      <c r="K371" s="46" t="s">
        <v>25717</v>
      </c>
      <c r="L371" s="55">
        <f t="shared" si="45"/>
        <v>8</v>
      </c>
      <c r="M371" s="55">
        <f t="shared" si="46"/>
        <v>10</v>
      </c>
      <c r="N371" s="55" t="str">
        <f t="shared" si="47"/>
        <v>1898</v>
      </c>
      <c r="O371" s="55" t="str">
        <f t="shared" si="48"/>
        <v>January</v>
      </c>
      <c r="P371" s="55">
        <f t="shared" si="49"/>
        <v>1</v>
      </c>
      <c r="Q371" s="55" t="str">
        <f t="shared" si="50"/>
        <v xml:space="preserve"> 7</v>
      </c>
      <c r="R371" s="2" t="str">
        <f t="shared" si="51"/>
        <v>&lt;a href="set03\gc\gc_january_1896_to_december_1898\marriages\mickelson,_theo_and_thora_pederson_wedding_pt_1_january_7,_1898_p1_gc.pdf"&gt;Mickelson, Theo&lt;/a&gt;</v>
      </c>
      <c r="S371" s="2">
        <f t="shared" si="52"/>
        <v>155</v>
      </c>
      <c r="T371" s="2">
        <f t="shared" si="53"/>
        <v>73</v>
      </c>
    </row>
    <row r="372" spans="1:20" x14ac:dyDescent="0.25">
      <c r="A372" s="2">
        <v>371</v>
      </c>
      <c r="B372" s="4" t="s">
        <v>5488</v>
      </c>
      <c r="C372" s="4" t="s">
        <v>157</v>
      </c>
      <c r="D372" s="48" t="s">
        <v>5491</v>
      </c>
      <c r="E372" s="12" t="s">
        <v>5489</v>
      </c>
      <c r="F372" s="5" t="s">
        <v>4462</v>
      </c>
      <c r="G372" s="5">
        <v>1</v>
      </c>
      <c r="H372" s="48">
        <v>14</v>
      </c>
      <c r="I372" s="5">
        <v>972</v>
      </c>
      <c r="J372" s="47" t="s">
        <v>17894</v>
      </c>
      <c r="K372" s="46" t="s">
        <v>25717</v>
      </c>
      <c r="L372" s="55">
        <f t="shared" si="45"/>
        <v>8</v>
      </c>
      <c r="M372" s="55">
        <f t="shared" si="46"/>
        <v>10</v>
      </c>
      <c r="N372" s="55" t="str">
        <f t="shared" si="47"/>
        <v>1898</v>
      </c>
      <c r="O372" s="55" t="str">
        <f t="shared" si="48"/>
        <v>January</v>
      </c>
      <c r="P372" s="55">
        <f t="shared" si="49"/>
        <v>1</v>
      </c>
      <c r="Q372" s="55" t="str">
        <f t="shared" si="50"/>
        <v xml:space="preserve"> 7</v>
      </c>
      <c r="R372" s="2" t="str">
        <f t="shared" si="51"/>
        <v>&lt;a href="set03\gc\gc_january_1896_to_december_1898\marriages\mickelson,_theo_and_thora_pederson_wedding_pt_2_january_7,_1898_p1_gc.pdf"&gt;Mickelson, Theo&lt;/a&gt;</v>
      </c>
      <c r="S372" s="2">
        <f t="shared" si="52"/>
        <v>155</v>
      </c>
      <c r="T372" s="2">
        <f t="shared" si="53"/>
        <v>73</v>
      </c>
    </row>
    <row r="373" spans="1:20" x14ac:dyDescent="0.25">
      <c r="A373" s="2">
        <v>372</v>
      </c>
      <c r="B373" s="4" t="s">
        <v>5469</v>
      </c>
      <c r="C373" s="4" t="s">
        <v>5470</v>
      </c>
      <c r="D373" s="48" t="s">
        <v>48</v>
      </c>
      <c r="E373" s="12" t="s">
        <v>5253</v>
      </c>
      <c r="F373" s="5" t="s">
        <v>4462</v>
      </c>
      <c r="G373" s="5">
        <v>1</v>
      </c>
      <c r="H373" s="48">
        <v>14</v>
      </c>
      <c r="I373" s="5">
        <v>961</v>
      </c>
      <c r="J373" s="47" t="s">
        <v>17883</v>
      </c>
      <c r="K373" s="46" t="s">
        <v>25717</v>
      </c>
      <c r="L373" s="55">
        <f t="shared" si="45"/>
        <v>9</v>
      </c>
      <c r="M373" s="55">
        <f t="shared" si="46"/>
        <v>12</v>
      </c>
      <c r="N373" s="55" t="str">
        <f t="shared" si="47"/>
        <v>1898</v>
      </c>
      <c r="O373" s="55" t="str">
        <f t="shared" si="48"/>
        <v>February</v>
      </c>
      <c r="P373" s="55">
        <f t="shared" si="49"/>
        <v>2</v>
      </c>
      <c r="Q373" s="55" t="str">
        <f t="shared" si="50"/>
        <v>11</v>
      </c>
      <c r="R373" s="2" t="str">
        <f t="shared" si="51"/>
        <v>&lt;a href="set03\gc\gc_january_1896_to_december_1898\marriages\knapp,_william_c_and_anna_gorthy_wedding_february_11,_1898_p1_gc.pdf"&gt;Knapp, William C&lt;/a&gt;</v>
      </c>
      <c r="S373" s="2">
        <f t="shared" si="52"/>
        <v>151</v>
      </c>
      <c r="T373" s="2">
        <f t="shared" si="53"/>
        <v>68</v>
      </c>
    </row>
    <row r="374" spans="1:20" x14ac:dyDescent="0.25">
      <c r="A374" s="2">
        <v>373</v>
      </c>
      <c r="B374" s="4" t="s">
        <v>9900</v>
      </c>
      <c r="C374" s="4" t="s">
        <v>9901</v>
      </c>
      <c r="D374" s="48" t="s">
        <v>2467</v>
      </c>
      <c r="E374" s="12" t="s">
        <v>5221</v>
      </c>
      <c r="F374" s="5" t="s">
        <v>13632</v>
      </c>
      <c r="G374" s="5">
        <v>8</v>
      </c>
      <c r="H374" s="48">
        <v>41</v>
      </c>
      <c r="I374" s="5">
        <v>2324</v>
      </c>
      <c r="J374" s="47" t="s">
        <v>19246</v>
      </c>
      <c r="K374" s="46" t="s">
        <v>19265</v>
      </c>
      <c r="L374" s="55">
        <f t="shared" si="45"/>
        <v>9</v>
      </c>
      <c r="M374" s="55">
        <f t="shared" si="46"/>
        <v>12</v>
      </c>
      <c r="N374" s="55" t="str">
        <f t="shared" si="47"/>
        <v>1898</v>
      </c>
      <c r="O374" s="55" t="str">
        <f t="shared" si="48"/>
        <v>February</v>
      </c>
      <c r="P374" s="55">
        <f t="shared" si="49"/>
        <v>2</v>
      </c>
      <c r="Q374" s="55" t="str">
        <f t="shared" si="50"/>
        <v>25</v>
      </c>
      <c r="R374" s="2" t="str">
        <f t="shared" si="51"/>
        <v>&lt;a href="set03\wimbledon_news\wimbledon_news_1895_to_1900\marriages\hilborn,_john_mr_and_mrs_wedding_reception_february_25,_1898_p8_wn.pdf"&gt;Hilborn, John&lt;/a&gt;</v>
      </c>
      <c r="S374" s="2">
        <f t="shared" si="52"/>
        <v>157</v>
      </c>
      <c r="T374" s="2">
        <f t="shared" si="53"/>
        <v>70</v>
      </c>
    </row>
    <row r="375" spans="1:20" x14ac:dyDescent="0.25">
      <c r="A375" s="2">
        <v>374</v>
      </c>
      <c r="B375" s="4" t="s">
        <v>5505</v>
      </c>
      <c r="C375" s="4" t="s">
        <v>5506</v>
      </c>
      <c r="D375" s="48" t="s">
        <v>48</v>
      </c>
      <c r="E375" s="12" t="s">
        <v>5221</v>
      </c>
      <c r="F375" s="5" t="s">
        <v>4462</v>
      </c>
      <c r="G375" s="5">
        <v>1</v>
      </c>
      <c r="H375" s="48">
        <v>14</v>
      </c>
      <c r="I375" s="5">
        <v>979</v>
      </c>
      <c r="J375" s="47" t="s">
        <v>17900</v>
      </c>
      <c r="K375" s="46" t="s">
        <v>25717</v>
      </c>
      <c r="L375" s="55">
        <f t="shared" si="45"/>
        <v>9</v>
      </c>
      <c r="M375" s="55">
        <f t="shared" si="46"/>
        <v>12</v>
      </c>
      <c r="N375" s="55" t="str">
        <f t="shared" si="47"/>
        <v>1898</v>
      </c>
      <c r="O375" s="55" t="str">
        <f t="shared" si="48"/>
        <v>February</v>
      </c>
      <c r="P375" s="55">
        <f t="shared" si="49"/>
        <v>2</v>
      </c>
      <c r="Q375" s="55" t="str">
        <f t="shared" si="50"/>
        <v>25</v>
      </c>
      <c r="R375" s="2" t="str">
        <f t="shared" si="51"/>
        <v>&lt;a href="set03\gc\gc_january_1896_to_december_1898\marriages\nierenberg,_edward_and_jennie_e_williams_wedding_february_25,_1898_p1_gc.pdf"&gt;Nierenberg, Edward&lt;/a&gt;</v>
      </c>
      <c r="S375" s="2">
        <f t="shared" si="52"/>
        <v>161</v>
      </c>
      <c r="T375" s="2">
        <f t="shared" si="53"/>
        <v>76</v>
      </c>
    </row>
    <row r="376" spans="1:20" x14ac:dyDescent="0.25">
      <c r="A376" s="2">
        <v>375</v>
      </c>
      <c r="B376" s="4" t="s">
        <v>1192</v>
      </c>
      <c r="C376" s="4" t="s">
        <v>1193</v>
      </c>
      <c r="D376" s="48" t="s">
        <v>1194</v>
      </c>
      <c r="E376" s="12" t="s">
        <v>1195</v>
      </c>
      <c r="F376" s="5" t="s">
        <v>1756</v>
      </c>
      <c r="G376" s="5">
        <v>1</v>
      </c>
      <c r="H376" s="48">
        <v>25</v>
      </c>
      <c r="I376" s="5">
        <v>1754</v>
      </c>
      <c r="J376" s="47" t="s">
        <v>18666</v>
      </c>
      <c r="K376" s="46" t="s">
        <v>18747</v>
      </c>
      <c r="L376" s="55">
        <f t="shared" si="45"/>
        <v>6</v>
      </c>
      <c r="M376" s="55">
        <f t="shared" si="46"/>
        <v>9</v>
      </c>
      <c r="N376" s="55" t="str">
        <f t="shared" si="47"/>
        <v>1898</v>
      </c>
      <c r="O376" s="55" t="str">
        <f t="shared" si="48"/>
        <v>March</v>
      </c>
      <c r="P376" s="55">
        <f t="shared" si="49"/>
        <v>3</v>
      </c>
      <c r="Q376" s="55" t="str">
        <f t="shared" si="50"/>
        <v>31</v>
      </c>
      <c r="R376" s="2" t="str">
        <f t="shared" si="51"/>
        <v>&lt;a href="set01\hope_pioneer_jan1894todec1899\marriages\cole_mr._and_mrs._george_10th_anniv._march_31_1898_p1_hp.pdf"&gt;Cole, George&lt;/a&gt;</v>
      </c>
      <c r="S376" s="2">
        <f t="shared" si="52"/>
        <v>133</v>
      </c>
      <c r="T376" s="2">
        <f t="shared" si="53"/>
        <v>60</v>
      </c>
    </row>
    <row r="377" spans="1:20" x14ac:dyDescent="0.25">
      <c r="A377" s="2">
        <v>376</v>
      </c>
      <c r="B377" s="4" t="s">
        <v>5503</v>
      </c>
      <c r="C377" s="4" t="s">
        <v>5504</v>
      </c>
      <c r="D377" s="48" t="s">
        <v>6</v>
      </c>
      <c r="E377" s="12" t="s">
        <v>5327</v>
      </c>
      <c r="F377" s="5" t="s">
        <v>4462</v>
      </c>
      <c r="G377" s="5">
        <v>5</v>
      </c>
      <c r="H377" s="48">
        <v>14</v>
      </c>
      <c r="I377" s="5">
        <v>978</v>
      </c>
      <c r="J377" s="47" t="s">
        <v>17899</v>
      </c>
      <c r="K377" s="46" t="s">
        <v>25717</v>
      </c>
      <c r="L377" s="55">
        <f t="shared" si="45"/>
        <v>6</v>
      </c>
      <c r="M377" s="55">
        <f t="shared" si="46"/>
        <v>8</v>
      </c>
      <c r="N377" s="55" t="str">
        <f t="shared" si="47"/>
        <v>1898</v>
      </c>
      <c r="O377" s="55" t="str">
        <f t="shared" si="48"/>
        <v>April</v>
      </c>
      <c r="P377" s="55">
        <f t="shared" si="49"/>
        <v>4</v>
      </c>
      <c r="Q377" s="55" t="str">
        <f t="shared" si="50"/>
        <v xml:space="preserve"> 1</v>
      </c>
      <c r="R377" s="2" t="str">
        <f t="shared" si="51"/>
        <v>&lt;a href="set03\gc\gc_january_1896_to_december_1898\marriages\nicoll,_charles_w_and_julia_alberts_marriage_april_1,_1898_p5_gc.pdf"&gt;Nicoll, Charles W&lt;/a&gt;</v>
      </c>
      <c r="S377" s="2">
        <f t="shared" si="52"/>
        <v>152</v>
      </c>
      <c r="T377" s="2">
        <f t="shared" si="53"/>
        <v>68</v>
      </c>
    </row>
    <row r="378" spans="1:20" x14ac:dyDescent="0.25">
      <c r="A378" s="2">
        <v>377</v>
      </c>
      <c r="B378" s="4" t="s">
        <v>9909</v>
      </c>
      <c r="C378" s="4" t="s">
        <v>9910</v>
      </c>
      <c r="D378" s="48" t="s">
        <v>6</v>
      </c>
      <c r="E378" s="12" t="s">
        <v>5166</v>
      </c>
      <c r="F378" s="5" t="s">
        <v>13632</v>
      </c>
      <c r="G378" s="5">
        <v>5</v>
      </c>
      <c r="H378" s="48">
        <v>41</v>
      </c>
      <c r="I378" s="5">
        <v>2328</v>
      </c>
      <c r="J378" s="47" t="s">
        <v>19250</v>
      </c>
      <c r="K378" s="46" t="s">
        <v>19265</v>
      </c>
      <c r="L378" s="55">
        <f t="shared" si="45"/>
        <v>6</v>
      </c>
      <c r="M378" s="55">
        <f t="shared" si="46"/>
        <v>9</v>
      </c>
      <c r="N378" s="55" t="str">
        <f t="shared" si="47"/>
        <v>1898</v>
      </c>
      <c r="O378" s="55" t="str">
        <f t="shared" si="48"/>
        <v>April</v>
      </c>
      <c r="P378" s="55">
        <f t="shared" si="49"/>
        <v>4</v>
      </c>
      <c r="Q378" s="55" t="str">
        <f t="shared" si="50"/>
        <v>15</v>
      </c>
      <c r="R378" s="2" t="str">
        <f t="shared" si="51"/>
        <v>&lt;a href="set03\wimbledon_news\wimbledon_news_1895_to_1900\marriages\lowe,_sam_and_lizzie_creitline_(unclear)marriage_april_15,_1898_p5_wn.pdf"&gt;Lowe, Sam&lt;/a&gt;</v>
      </c>
      <c r="S378" s="2">
        <f t="shared" si="52"/>
        <v>156</v>
      </c>
      <c r="T378" s="2">
        <f t="shared" si="53"/>
        <v>73</v>
      </c>
    </row>
    <row r="379" spans="1:20" x14ac:dyDescent="0.25">
      <c r="A379" s="2">
        <v>378</v>
      </c>
      <c r="B379" s="4" t="s">
        <v>5404</v>
      </c>
      <c r="C379" s="4" t="s">
        <v>5405</v>
      </c>
      <c r="D379" s="48" t="s">
        <v>6</v>
      </c>
      <c r="E379" s="12" t="s">
        <v>5238</v>
      </c>
      <c r="F379" s="5" t="s">
        <v>4462</v>
      </c>
      <c r="G379" s="5">
        <v>5</v>
      </c>
      <c r="H379" s="48">
        <v>14</v>
      </c>
      <c r="I379" s="5">
        <v>930</v>
      </c>
      <c r="J379" s="47" t="s">
        <v>17851</v>
      </c>
      <c r="K379" s="46" t="s">
        <v>25717</v>
      </c>
      <c r="L379" s="55">
        <f t="shared" si="45"/>
        <v>6</v>
      </c>
      <c r="M379" s="55">
        <f t="shared" si="46"/>
        <v>9</v>
      </c>
      <c r="N379" s="55" t="str">
        <f t="shared" si="47"/>
        <v>1898</v>
      </c>
      <c r="O379" s="55" t="str">
        <f t="shared" si="48"/>
        <v>April</v>
      </c>
      <c r="P379" s="55">
        <f t="shared" si="49"/>
        <v>4</v>
      </c>
      <c r="Q379" s="55" t="str">
        <f t="shared" si="50"/>
        <v>22</v>
      </c>
      <c r="R379" s="2" t="str">
        <f t="shared" si="51"/>
        <v>&lt;a href="set03\gc\gc_january_1896_to_december_1898\marriages\anderson,_orvel_and_edith_jeffords_marriage_april_22,_1898_p5_gc.pdf"&gt;Anderson, Orvel&lt;/a&gt;</v>
      </c>
      <c r="S379" s="2">
        <f t="shared" si="52"/>
        <v>150</v>
      </c>
      <c r="T379" s="2">
        <f t="shared" si="53"/>
        <v>68</v>
      </c>
    </row>
    <row r="380" spans="1:20" x14ac:dyDescent="0.25">
      <c r="A380" s="2">
        <v>379</v>
      </c>
      <c r="B380" s="4" t="s">
        <v>1345</v>
      </c>
      <c r="C380" s="4" t="s">
        <v>1346</v>
      </c>
      <c r="D380" s="48" t="s">
        <v>48</v>
      </c>
      <c r="E380" s="12" t="s">
        <v>1347</v>
      </c>
      <c r="F380" s="5" t="s">
        <v>1756</v>
      </c>
      <c r="G380" s="5">
        <v>4</v>
      </c>
      <c r="H380" s="48">
        <v>25</v>
      </c>
      <c r="I380" s="5">
        <v>1811</v>
      </c>
      <c r="J380" s="47" t="s">
        <v>18725</v>
      </c>
      <c r="K380" s="46" t="s">
        <v>18747</v>
      </c>
      <c r="L380" s="55">
        <f t="shared" si="45"/>
        <v>6</v>
      </c>
      <c r="M380" s="55">
        <f t="shared" si="46"/>
        <v>9</v>
      </c>
      <c r="N380" s="55" t="str">
        <f t="shared" si="47"/>
        <v>1898</v>
      </c>
      <c r="O380" s="55" t="str">
        <f t="shared" si="48"/>
        <v>April</v>
      </c>
      <c r="P380" s="55">
        <f t="shared" si="49"/>
        <v>4</v>
      </c>
      <c r="Q380" s="55" t="str">
        <f t="shared" si="50"/>
        <v>28</v>
      </c>
      <c r="R380" s="2" t="str">
        <f t="shared" si="51"/>
        <v>&lt;a href="set01\hope_pioneer_jan1894todec1899\marriages\saunders_john_s_and_lulu_a_duvall_wedding_april_28_1898_p4_hp.pdf"&gt;Saunders, John S&lt;/a&gt;</v>
      </c>
      <c r="S380" s="2">
        <f t="shared" si="52"/>
        <v>142</v>
      </c>
      <c r="T380" s="2">
        <f t="shared" si="53"/>
        <v>65</v>
      </c>
    </row>
    <row r="381" spans="1:20" x14ac:dyDescent="0.25">
      <c r="A381" s="2">
        <v>380</v>
      </c>
      <c r="B381" s="4" t="s">
        <v>5564</v>
      </c>
      <c r="C381" s="4" t="s">
        <v>5565</v>
      </c>
      <c r="D381" s="48" t="s">
        <v>6</v>
      </c>
      <c r="E381" s="12" t="s">
        <v>5330</v>
      </c>
      <c r="F381" s="5" t="s">
        <v>4462</v>
      </c>
      <c r="G381" s="5">
        <v>5</v>
      </c>
      <c r="H381" s="48">
        <v>14</v>
      </c>
      <c r="I381" s="5">
        <v>1009</v>
      </c>
      <c r="J381" s="47" t="s">
        <v>17931</v>
      </c>
      <c r="K381" s="46" t="s">
        <v>25717</v>
      </c>
      <c r="L381" s="55">
        <f t="shared" si="45"/>
        <v>4</v>
      </c>
      <c r="M381" s="55">
        <f t="shared" si="46"/>
        <v>6</v>
      </c>
      <c r="N381" s="55" t="str">
        <f t="shared" si="47"/>
        <v>1898</v>
      </c>
      <c r="O381" s="55" t="str">
        <f t="shared" si="48"/>
        <v>May</v>
      </c>
      <c r="P381" s="55">
        <f t="shared" si="49"/>
        <v>5</v>
      </c>
      <c r="Q381" s="55" t="str">
        <f t="shared" si="50"/>
        <v xml:space="preserve"> 6</v>
      </c>
      <c r="R381" s="2" t="str">
        <f t="shared" si="51"/>
        <v>&lt;a href="set03\gc\gc_january_1896_to_december_1898\marriages\zimmerman,_joe_and_evelyn_l_pennock_marriage_may_6,_1898_p5_gc.pdf"&gt;Zimmerman, Joe&lt;/a&gt;</v>
      </c>
      <c r="S381" s="2">
        <f t="shared" si="52"/>
        <v>147</v>
      </c>
      <c r="T381" s="2">
        <f t="shared" si="53"/>
        <v>66</v>
      </c>
    </row>
    <row r="382" spans="1:20" x14ac:dyDescent="0.25">
      <c r="A382" s="2">
        <v>381</v>
      </c>
      <c r="B382" s="4" t="s">
        <v>162</v>
      </c>
      <c r="C382" s="4" t="s">
        <v>163</v>
      </c>
      <c r="D382" s="48" t="s">
        <v>48</v>
      </c>
      <c r="E382" s="12" t="s">
        <v>5514</v>
      </c>
      <c r="F382" s="5" t="s">
        <v>4462</v>
      </c>
      <c r="G382" s="5">
        <v>4</v>
      </c>
      <c r="H382" s="48">
        <v>14</v>
      </c>
      <c r="I382" s="5">
        <v>983</v>
      </c>
      <c r="J382" s="47" t="s">
        <v>17904</v>
      </c>
      <c r="K382" s="46" t="s">
        <v>25717</v>
      </c>
      <c r="L382" s="55">
        <f t="shared" si="45"/>
        <v>5</v>
      </c>
      <c r="M382" s="55">
        <f t="shared" si="46"/>
        <v>8</v>
      </c>
      <c r="N382" s="55" t="str">
        <f t="shared" si="47"/>
        <v>1898</v>
      </c>
      <c r="O382" s="55" t="str">
        <f t="shared" si="48"/>
        <v>June</v>
      </c>
      <c r="P382" s="55">
        <f t="shared" si="49"/>
        <v>6</v>
      </c>
      <c r="Q382" s="55" t="str">
        <f t="shared" si="50"/>
        <v>10</v>
      </c>
      <c r="R382" s="2" t="str">
        <f t="shared" si="51"/>
        <v>&lt;a href="set03\gc\gc_january_1896_to_december_1898\marriages\ramsland,_o_t_and_lenora_arestad_wedding_june_10,_1898_p4_gc.pdf"&gt;Ramsland, O T&lt;/a&gt;</v>
      </c>
      <c r="S382" s="2">
        <f t="shared" si="52"/>
        <v>144</v>
      </c>
      <c r="T382" s="2">
        <f t="shared" si="53"/>
        <v>64</v>
      </c>
    </row>
    <row r="383" spans="1:20" x14ac:dyDescent="0.25">
      <c r="A383" s="2">
        <v>382</v>
      </c>
      <c r="B383" s="4" t="s">
        <v>162</v>
      </c>
      <c r="C383" s="4" t="s">
        <v>163</v>
      </c>
      <c r="D383" s="48" t="s">
        <v>48</v>
      </c>
      <c r="E383" s="12" t="s">
        <v>164</v>
      </c>
      <c r="F383" s="5" t="s">
        <v>13635</v>
      </c>
      <c r="G383" s="5">
        <v>5</v>
      </c>
      <c r="H383" s="48">
        <v>36</v>
      </c>
      <c r="I383" s="5">
        <v>2264</v>
      </c>
      <c r="J383" s="47" t="s">
        <v>19184</v>
      </c>
      <c r="K383" s="46" t="s">
        <v>19191</v>
      </c>
      <c r="L383" s="55">
        <f t="shared" si="45"/>
        <v>5</v>
      </c>
      <c r="M383" s="55">
        <f t="shared" si="46"/>
        <v>8</v>
      </c>
      <c r="N383" s="55" t="str">
        <f t="shared" si="47"/>
        <v>1898</v>
      </c>
      <c r="O383" s="55" t="str">
        <f t="shared" si="48"/>
        <v>June</v>
      </c>
      <c r="P383" s="55">
        <f t="shared" si="49"/>
        <v>6</v>
      </c>
      <c r="Q383" s="55" t="str">
        <f t="shared" si="50"/>
        <v>16</v>
      </c>
      <c r="R383" s="2" t="str">
        <f t="shared" si="51"/>
        <v>&lt;a href="set03\the_times_record\the_times_record_january_6,_1898_-_december_28,_1899\marriage\ramsland,_o_t_and_lenora_arestad_wedding_june_16,_1898_p5_ttr.pdf"&gt;Ramsland, O T&lt;/a&gt;</v>
      </c>
      <c r="S383" s="2">
        <f t="shared" si="52"/>
        <v>178</v>
      </c>
      <c r="T383" s="2">
        <f t="shared" si="53"/>
        <v>65</v>
      </c>
    </row>
    <row r="384" spans="1:20" x14ac:dyDescent="0.25">
      <c r="A384" s="2">
        <v>383</v>
      </c>
      <c r="B384" s="4" t="s">
        <v>5475</v>
      </c>
      <c r="C384" s="4" t="s">
        <v>5476</v>
      </c>
      <c r="D384" s="48" t="s">
        <v>6</v>
      </c>
      <c r="E384" s="12" t="s">
        <v>5140</v>
      </c>
      <c r="F384" s="5" t="s">
        <v>4462</v>
      </c>
      <c r="G384" s="5">
        <v>5</v>
      </c>
      <c r="H384" s="48">
        <v>14</v>
      </c>
      <c r="I384" s="5">
        <v>964</v>
      </c>
      <c r="J384" s="47" t="s">
        <v>17886</v>
      </c>
      <c r="K384" s="46" t="s">
        <v>25717</v>
      </c>
      <c r="L384" s="55">
        <f t="shared" si="45"/>
        <v>5</v>
      </c>
      <c r="M384" s="55">
        <f t="shared" si="46"/>
        <v>8</v>
      </c>
      <c r="N384" s="55" t="str">
        <f t="shared" si="47"/>
        <v>1898</v>
      </c>
      <c r="O384" s="55" t="str">
        <f t="shared" si="48"/>
        <v>June</v>
      </c>
      <c r="P384" s="55">
        <f t="shared" si="49"/>
        <v>6</v>
      </c>
      <c r="Q384" s="55" t="str">
        <f t="shared" si="50"/>
        <v>17</v>
      </c>
      <c r="R384" s="2" t="str">
        <f t="shared" si="51"/>
        <v>&lt;a href="set03\gc\gc_january_1896_to_december_1898\marriages\larson,_lewis_g_and_carrie_m_lewis_marriage_june_17,_1898_p5_gc.pdf"&gt;Larson, Lewis G&lt;/a&gt;</v>
      </c>
      <c r="S384" s="2">
        <f t="shared" si="52"/>
        <v>149</v>
      </c>
      <c r="T384" s="2">
        <f t="shared" si="53"/>
        <v>67</v>
      </c>
    </row>
    <row r="385" spans="1:20" x14ac:dyDescent="0.25">
      <c r="A385" s="2">
        <v>384</v>
      </c>
      <c r="B385" s="4" t="s">
        <v>5481</v>
      </c>
      <c r="C385" s="4" t="s">
        <v>5482</v>
      </c>
      <c r="D385" s="48" t="s">
        <v>48</v>
      </c>
      <c r="E385" s="12" t="s">
        <v>5140</v>
      </c>
      <c r="F385" s="5" t="s">
        <v>4462</v>
      </c>
      <c r="G385" s="5">
        <v>4</v>
      </c>
      <c r="H385" s="48">
        <v>14</v>
      </c>
      <c r="I385" s="5">
        <v>967</v>
      </c>
      <c r="J385" s="47" t="s">
        <v>17889</v>
      </c>
      <c r="K385" s="46" t="s">
        <v>25717</v>
      </c>
      <c r="L385" s="55">
        <f t="shared" si="45"/>
        <v>5</v>
      </c>
      <c r="M385" s="55">
        <f t="shared" si="46"/>
        <v>8</v>
      </c>
      <c r="N385" s="55" t="str">
        <f t="shared" si="47"/>
        <v>1898</v>
      </c>
      <c r="O385" s="55" t="str">
        <f t="shared" si="48"/>
        <v>June</v>
      </c>
      <c r="P385" s="55">
        <f t="shared" si="49"/>
        <v>6</v>
      </c>
      <c r="Q385" s="55" t="str">
        <f t="shared" si="50"/>
        <v>17</v>
      </c>
      <c r="R385" s="2" t="str">
        <f t="shared" si="51"/>
        <v>&lt;a href="set03\gc\gc_january_1896_to_december_1898\marriages\markwood,_fred_a_and_clara_bothwell_wedding_june_17,_1898_p4_gc.pdf"&gt;Markwood, Fred A &lt;/a&gt;</v>
      </c>
      <c r="S385" s="2">
        <f t="shared" si="52"/>
        <v>151</v>
      </c>
      <c r="T385" s="2">
        <f t="shared" si="53"/>
        <v>67</v>
      </c>
    </row>
    <row r="386" spans="1:20" x14ac:dyDescent="0.25">
      <c r="A386" s="2">
        <v>385</v>
      </c>
      <c r="B386" s="4" t="s">
        <v>1315</v>
      </c>
      <c r="C386" s="4" t="s">
        <v>1316</v>
      </c>
      <c r="D386" s="48" t="s">
        <v>1256</v>
      </c>
      <c r="E386" s="12" t="s">
        <v>1317</v>
      </c>
      <c r="F386" s="5" t="s">
        <v>1756</v>
      </c>
      <c r="G386" s="5">
        <v>4</v>
      </c>
      <c r="H386" s="48">
        <v>25</v>
      </c>
      <c r="I386" s="5">
        <v>1800</v>
      </c>
      <c r="J386" s="47" t="s">
        <v>18712</v>
      </c>
      <c r="K386" s="46" t="s">
        <v>18747</v>
      </c>
      <c r="L386" s="55">
        <f t="shared" ref="L386:L449" si="54">FIND(" ",E386)</f>
        <v>5</v>
      </c>
      <c r="M386" s="55">
        <f t="shared" ref="M386:M449" si="55">FIND(",",E386)</f>
        <v>8</v>
      </c>
      <c r="N386" s="55" t="str">
        <f t="shared" ref="N386:N449" si="56">MID(E386,M386+2,4)</f>
        <v>1898</v>
      </c>
      <c r="O386" s="55" t="str">
        <f t="shared" ref="O386:O449" si="57">MID(E386,1,L386-1)</f>
        <v>June</v>
      </c>
      <c r="P386" s="55">
        <f t="shared" ref="P386:P449" si="58">_xlfn.SWITCH(TRIM(O386),
"January",1,"February",2,"March",3,"April",4,
"May",5,"June",6,"July",7,"August",8,
"September",9,"October",10,"November",11,"December",12,"No Match")</f>
        <v>6</v>
      </c>
      <c r="Q386" s="55" t="str">
        <f t="shared" ref="Q386:Q449" si="59">MID(E386,M386-2,2)</f>
        <v>23</v>
      </c>
      <c r="R386" s="2" t="str">
        <f t="shared" ref="R386:R449" si="60">"&lt;a href="&amp;""""&amp;K386&amp;"\"&amp;J386&amp;"""&gt;"&amp;B386&amp;"&lt;/a&gt;"</f>
        <v>&lt;a href="set01\hope_pioneer_jan1894todec1899\marriages\moody_henry_lee_and_gertrude_e_pryor_marriage_announcement_june_23_1898_p4_hp.pdf"&gt;Moody, Henry Lee&lt;/a&gt;</v>
      </c>
      <c r="S386" s="2">
        <f t="shared" ref="S386:S449" si="61">LEN(R386)</f>
        <v>158</v>
      </c>
      <c r="T386" s="2">
        <f t="shared" ref="T386:T449" si="62">LEN(J386)</f>
        <v>81</v>
      </c>
    </row>
    <row r="387" spans="1:20" x14ac:dyDescent="0.25">
      <c r="A387" s="2">
        <v>386</v>
      </c>
      <c r="B387" s="4" t="s">
        <v>1252</v>
      </c>
      <c r="C387" s="4" t="s">
        <v>1253</v>
      </c>
      <c r="D387" s="48" t="s">
        <v>48</v>
      </c>
      <c r="E387" s="12" t="s">
        <v>1254</v>
      </c>
      <c r="F387" s="5" t="s">
        <v>1756</v>
      </c>
      <c r="G387" s="5">
        <v>4</v>
      </c>
      <c r="H387" s="48">
        <v>25</v>
      </c>
      <c r="I387" s="5">
        <v>1777</v>
      </c>
      <c r="J387" s="47" t="s">
        <v>18689</v>
      </c>
      <c r="K387" s="46" t="s">
        <v>18747</v>
      </c>
      <c r="L387" s="55">
        <f t="shared" si="54"/>
        <v>5</v>
      </c>
      <c r="M387" s="55">
        <f t="shared" si="55"/>
        <v>8</v>
      </c>
      <c r="N387" s="55" t="str">
        <f t="shared" si="56"/>
        <v>1898</v>
      </c>
      <c r="O387" s="55" t="str">
        <f t="shared" si="57"/>
        <v>June</v>
      </c>
      <c r="P387" s="55">
        <f t="shared" si="58"/>
        <v>6</v>
      </c>
      <c r="Q387" s="55" t="str">
        <f t="shared" si="59"/>
        <v>30</v>
      </c>
      <c r="R387" s="2" t="str">
        <f t="shared" si="60"/>
        <v>&lt;a href="set01\hope_pioneer_jan1894todec1899\marriages\king_andrew_and_pearl_smith_wedding_june_30_1898_p4_hp.pdf"&gt;King, Andrew&lt;/a&gt;</v>
      </c>
      <c r="S387" s="2">
        <f t="shared" si="61"/>
        <v>131</v>
      </c>
      <c r="T387" s="2">
        <f t="shared" si="62"/>
        <v>58</v>
      </c>
    </row>
    <row r="388" spans="1:20" x14ac:dyDescent="0.25">
      <c r="A388" s="2">
        <v>387</v>
      </c>
      <c r="B388" s="4" t="s">
        <v>9925</v>
      </c>
      <c r="C388" s="4" t="s">
        <v>9926</v>
      </c>
      <c r="D388" s="48" t="s">
        <v>48</v>
      </c>
      <c r="E388" s="12" t="s">
        <v>5201</v>
      </c>
      <c r="F388" s="5" t="s">
        <v>13632</v>
      </c>
      <c r="G388" s="5">
        <v>4</v>
      </c>
      <c r="H388" s="48">
        <v>41</v>
      </c>
      <c r="I388" s="5">
        <v>2336</v>
      </c>
      <c r="J388" s="47" t="s">
        <v>19258</v>
      </c>
      <c r="K388" s="46" t="s">
        <v>19265</v>
      </c>
      <c r="L388" s="55">
        <f t="shared" si="54"/>
        <v>5</v>
      </c>
      <c r="M388" s="55">
        <f t="shared" si="55"/>
        <v>7</v>
      </c>
      <c r="N388" s="55" t="str">
        <f t="shared" si="56"/>
        <v>1898</v>
      </c>
      <c r="O388" s="55" t="str">
        <f t="shared" si="57"/>
        <v>July</v>
      </c>
      <c r="P388" s="55">
        <f t="shared" si="58"/>
        <v>7</v>
      </c>
      <c r="Q388" s="55" t="str">
        <f t="shared" si="59"/>
        <v xml:space="preserve"> 1</v>
      </c>
      <c r="R388" s="2" t="str">
        <f t="shared" si="60"/>
        <v>&lt;a href="set03\wimbledon_news\wimbledon_news_1895_to_1900\marriages\surgos,_a_p_and_minnie_thiede_wedding_july_1,_1898_p4_wn.pdf"&gt;Surgos, A P&lt;/a&gt;</v>
      </c>
      <c r="S388" s="2">
        <f t="shared" si="61"/>
        <v>145</v>
      </c>
      <c r="T388" s="2">
        <f t="shared" si="62"/>
        <v>60</v>
      </c>
    </row>
    <row r="389" spans="1:20" x14ac:dyDescent="0.25">
      <c r="A389" s="2">
        <v>388</v>
      </c>
      <c r="B389" s="4" t="s">
        <v>1255</v>
      </c>
      <c r="C389" s="4" t="s">
        <v>1253</v>
      </c>
      <c r="D389" s="48" t="s">
        <v>1256</v>
      </c>
      <c r="E389" s="12" t="s">
        <v>1257</v>
      </c>
      <c r="F389" s="5" t="s">
        <v>1756</v>
      </c>
      <c r="G389" s="5">
        <v>4</v>
      </c>
      <c r="H389" s="48">
        <v>25</v>
      </c>
      <c r="I389" s="5">
        <v>1778</v>
      </c>
      <c r="J389" s="47" t="s">
        <v>18690</v>
      </c>
      <c r="K389" s="46" t="s">
        <v>18747</v>
      </c>
      <c r="L389" s="55">
        <f t="shared" si="54"/>
        <v>5</v>
      </c>
      <c r="M389" s="55">
        <f t="shared" si="55"/>
        <v>8</v>
      </c>
      <c r="N389" s="55" t="str">
        <f t="shared" si="56"/>
        <v>1898</v>
      </c>
      <c r="O389" s="55" t="str">
        <f t="shared" si="57"/>
        <v>July</v>
      </c>
      <c r="P389" s="55">
        <f t="shared" si="58"/>
        <v>7</v>
      </c>
      <c r="Q389" s="55" t="str">
        <f t="shared" si="59"/>
        <v>14</v>
      </c>
      <c r="R389" s="2" t="str">
        <f t="shared" si="60"/>
        <v>&lt;a href="set01\hope_pioneer_jan1894todec1899\marriages\king_andrew_j_and_pearl_smith_marriage_announcement_july_14_1898_p4_hp.pdf"&gt;King, Andrew J&lt;/a&gt;</v>
      </c>
      <c r="S389" s="2">
        <f t="shared" si="61"/>
        <v>149</v>
      </c>
      <c r="T389" s="2">
        <f t="shared" si="62"/>
        <v>74</v>
      </c>
    </row>
    <row r="390" spans="1:20" x14ac:dyDescent="0.25">
      <c r="A390" s="2">
        <v>389</v>
      </c>
      <c r="B390" s="4" t="s">
        <v>5517</v>
      </c>
      <c r="C390" s="4" t="s">
        <v>5518</v>
      </c>
      <c r="D390" s="48" t="s">
        <v>6</v>
      </c>
      <c r="E390" s="12" t="s">
        <v>5317</v>
      </c>
      <c r="F390" s="5" t="s">
        <v>4462</v>
      </c>
      <c r="G390" s="5">
        <v>5</v>
      </c>
      <c r="H390" s="48">
        <v>14</v>
      </c>
      <c r="I390" s="5">
        <v>985</v>
      </c>
      <c r="J390" s="47" t="s">
        <v>17906</v>
      </c>
      <c r="K390" s="46" t="s">
        <v>25717</v>
      </c>
      <c r="L390" s="55">
        <f t="shared" si="54"/>
        <v>5</v>
      </c>
      <c r="M390" s="55">
        <f t="shared" si="55"/>
        <v>8</v>
      </c>
      <c r="N390" s="55" t="str">
        <f t="shared" si="56"/>
        <v>1898</v>
      </c>
      <c r="O390" s="55" t="str">
        <f t="shared" si="57"/>
        <v>July</v>
      </c>
      <c r="P390" s="55">
        <f t="shared" si="58"/>
        <v>7</v>
      </c>
      <c r="Q390" s="55" t="str">
        <f t="shared" si="59"/>
        <v>22</v>
      </c>
      <c r="R390" s="2" t="str">
        <f t="shared" si="60"/>
        <v>&lt;a href="set03\gc\gc_january_1896_to_december_1898\marriages\rogers,_e_c_and_kate_sansburn_marriage_july_22,_1898_p5_gc.pdf"&gt;Rogers, E C&lt;/a&gt;</v>
      </c>
      <c r="S390" s="2">
        <f t="shared" si="61"/>
        <v>140</v>
      </c>
      <c r="T390" s="2">
        <f t="shared" si="62"/>
        <v>62</v>
      </c>
    </row>
    <row r="391" spans="1:20" x14ac:dyDescent="0.25">
      <c r="A391" s="2">
        <v>390</v>
      </c>
      <c r="B391" s="4" t="s">
        <v>1260</v>
      </c>
      <c r="C391" s="4" t="s">
        <v>1261</v>
      </c>
      <c r="D391" s="48" t="s">
        <v>48</v>
      </c>
      <c r="E391" s="12" t="s">
        <v>1262</v>
      </c>
      <c r="F391" s="5" t="s">
        <v>1756</v>
      </c>
      <c r="G391" s="5">
        <v>4</v>
      </c>
      <c r="H391" s="48">
        <v>25</v>
      </c>
      <c r="I391" s="5">
        <v>1780</v>
      </c>
      <c r="J391" s="47" t="s">
        <v>18692</v>
      </c>
      <c r="K391" s="46" t="s">
        <v>18747</v>
      </c>
      <c r="L391" s="55">
        <f t="shared" si="54"/>
        <v>5</v>
      </c>
      <c r="M391" s="55">
        <f t="shared" si="55"/>
        <v>7</v>
      </c>
      <c r="N391" s="55" t="str">
        <f t="shared" si="56"/>
        <v>1898</v>
      </c>
      <c r="O391" s="55" t="str">
        <f t="shared" si="57"/>
        <v>July</v>
      </c>
      <c r="P391" s="55">
        <f t="shared" si="58"/>
        <v>7</v>
      </c>
      <c r="Q391" s="55" t="str">
        <f t="shared" si="59"/>
        <v xml:space="preserve"> 7</v>
      </c>
      <c r="R391" s="2" t="str">
        <f t="shared" si="60"/>
        <v>&lt;a href="set01\hope_pioneer_jan1894todec1899\marriages\kosler_c_w_and_florence_lu_davie_wedding_july_7_1898_p4_hp.pdf"&gt;Kosler, C W&lt;/a&gt;</v>
      </c>
      <c r="S391" s="2">
        <f t="shared" si="61"/>
        <v>134</v>
      </c>
      <c r="T391" s="2">
        <f t="shared" si="62"/>
        <v>62</v>
      </c>
    </row>
    <row r="392" spans="1:20" x14ac:dyDescent="0.25">
      <c r="A392" s="2">
        <v>391</v>
      </c>
      <c r="B392" s="4" t="s">
        <v>5428</v>
      </c>
      <c r="C392" s="4" t="s">
        <v>5429</v>
      </c>
      <c r="D392" s="48" t="s">
        <v>6</v>
      </c>
      <c r="E392" s="12" t="s">
        <v>5198</v>
      </c>
      <c r="F392" s="5" t="s">
        <v>4462</v>
      </c>
      <c r="G392" s="5">
        <v>4</v>
      </c>
      <c r="H392" s="48">
        <v>14</v>
      </c>
      <c r="I392" s="5">
        <v>943</v>
      </c>
      <c r="J392" s="47" t="s">
        <v>17864</v>
      </c>
      <c r="K392" s="46" t="s">
        <v>25717</v>
      </c>
      <c r="L392" s="55">
        <f t="shared" si="54"/>
        <v>7</v>
      </c>
      <c r="M392" s="55">
        <f t="shared" si="55"/>
        <v>10</v>
      </c>
      <c r="N392" s="55" t="str">
        <f t="shared" si="56"/>
        <v>1898</v>
      </c>
      <c r="O392" s="55" t="str">
        <f t="shared" si="57"/>
        <v>August</v>
      </c>
      <c r="P392" s="55">
        <f t="shared" si="58"/>
        <v>8</v>
      </c>
      <c r="Q392" s="55" t="str">
        <f t="shared" si="59"/>
        <v>12</v>
      </c>
      <c r="R392" s="2" t="str">
        <f t="shared" si="60"/>
        <v>&lt;a href="set03\gc\gc_january_1896_to_december_1898\marriages\crosby,_rev._l_b_and_jessie_m_doty_marriage_august_12,_1898_p4_gc.pdf"&gt;Crosby, Rev. L B&lt;/a&gt;</v>
      </c>
      <c r="S392" s="2">
        <f t="shared" si="61"/>
        <v>152</v>
      </c>
      <c r="T392" s="2">
        <f t="shared" si="62"/>
        <v>69</v>
      </c>
    </row>
    <row r="393" spans="1:20" x14ac:dyDescent="0.25">
      <c r="A393" s="2">
        <v>392</v>
      </c>
      <c r="B393" s="4" t="s">
        <v>5507</v>
      </c>
      <c r="C393" s="4" t="s">
        <v>5508</v>
      </c>
      <c r="D393" s="48" t="s">
        <v>6</v>
      </c>
      <c r="E393" s="12" t="s">
        <v>5198</v>
      </c>
      <c r="F393" s="5" t="s">
        <v>4462</v>
      </c>
      <c r="G393" s="5">
        <v>4</v>
      </c>
      <c r="H393" s="48">
        <v>14</v>
      </c>
      <c r="I393" s="5">
        <v>980</v>
      </c>
      <c r="J393" s="47" t="s">
        <v>17901</v>
      </c>
      <c r="K393" s="46" t="s">
        <v>25717</v>
      </c>
      <c r="L393" s="55">
        <f t="shared" si="54"/>
        <v>7</v>
      </c>
      <c r="M393" s="55">
        <f t="shared" si="55"/>
        <v>10</v>
      </c>
      <c r="N393" s="55" t="str">
        <f t="shared" si="56"/>
        <v>1898</v>
      </c>
      <c r="O393" s="55" t="str">
        <f t="shared" si="57"/>
        <v>August</v>
      </c>
      <c r="P393" s="55">
        <f t="shared" si="58"/>
        <v>8</v>
      </c>
      <c r="Q393" s="55" t="str">
        <f t="shared" si="59"/>
        <v>12</v>
      </c>
      <c r="R393" s="2" t="str">
        <f t="shared" si="60"/>
        <v>&lt;a href="set03\gc\gc_january_1896_to_december_1898\marriages\olson,_o_j_and_emma_anderson_marriage_august_12,_1898_p4_gc.pdf"&gt;Olson, O J&lt;/a&gt;</v>
      </c>
      <c r="S393" s="2">
        <f t="shared" si="61"/>
        <v>140</v>
      </c>
      <c r="T393" s="2">
        <f t="shared" si="62"/>
        <v>63</v>
      </c>
    </row>
    <row r="394" spans="1:20" x14ac:dyDescent="0.25">
      <c r="A394" s="2">
        <v>393</v>
      </c>
      <c r="B394" s="4" t="s">
        <v>5492</v>
      </c>
      <c r="C394" s="4" t="s">
        <v>5493</v>
      </c>
      <c r="D394" s="48" t="s">
        <v>6</v>
      </c>
      <c r="E394" s="12" t="s">
        <v>5494</v>
      </c>
      <c r="F394" s="5" t="s">
        <v>4462</v>
      </c>
      <c r="G394" s="5">
        <v>5</v>
      </c>
      <c r="H394" s="48">
        <v>14</v>
      </c>
      <c r="I394" s="5">
        <v>973</v>
      </c>
      <c r="J394" s="47" t="s">
        <v>17895</v>
      </c>
      <c r="K394" s="46" t="s">
        <v>25717</v>
      </c>
      <c r="L394" s="55">
        <f t="shared" si="54"/>
        <v>7</v>
      </c>
      <c r="M394" s="55">
        <f t="shared" si="55"/>
        <v>10</v>
      </c>
      <c r="N394" s="55" t="str">
        <f t="shared" si="56"/>
        <v>1898</v>
      </c>
      <c r="O394" s="55" t="str">
        <f t="shared" si="57"/>
        <v>August</v>
      </c>
      <c r="P394" s="55">
        <f t="shared" si="58"/>
        <v>8</v>
      </c>
      <c r="Q394" s="55" t="str">
        <f t="shared" si="59"/>
        <v>19</v>
      </c>
      <c r="R394" s="2" t="str">
        <f t="shared" si="60"/>
        <v>&lt;a href="set03\gc\gc_january_1896_to_december_1898\marriages\miller,_david_and_lina_brekke_marriage_august_19,_1898_p5_gc.pdf"&gt;Miller, David&lt;/a&gt;</v>
      </c>
      <c r="S394" s="2">
        <f t="shared" si="61"/>
        <v>144</v>
      </c>
      <c r="T394" s="2">
        <f t="shared" si="62"/>
        <v>64</v>
      </c>
    </row>
    <row r="395" spans="1:20" x14ac:dyDescent="0.25">
      <c r="A395" s="2">
        <v>394</v>
      </c>
      <c r="B395" s="4" t="s">
        <v>5486</v>
      </c>
      <c r="C395" s="4" t="s">
        <v>5487</v>
      </c>
      <c r="D395" s="48" t="s">
        <v>6</v>
      </c>
      <c r="E395" s="12" t="s">
        <v>5186</v>
      </c>
      <c r="F395" s="5" t="s">
        <v>4462</v>
      </c>
      <c r="G395" s="5">
        <v>5</v>
      </c>
      <c r="H395" s="48">
        <v>14</v>
      </c>
      <c r="I395" s="5">
        <v>970</v>
      </c>
      <c r="J395" s="47" t="s">
        <v>17892</v>
      </c>
      <c r="K395" s="46" t="s">
        <v>25717</v>
      </c>
      <c r="L395" s="55">
        <f t="shared" si="54"/>
        <v>7</v>
      </c>
      <c r="M395" s="55">
        <f t="shared" si="55"/>
        <v>10</v>
      </c>
      <c r="N395" s="55" t="str">
        <f t="shared" si="56"/>
        <v>1898</v>
      </c>
      <c r="O395" s="55" t="str">
        <f t="shared" si="57"/>
        <v>August</v>
      </c>
      <c r="P395" s="55">
        <f t="shared" si="58"/>
        <v>8</v>
      </c>
      <c r="Q395" s="55" t="str">
        <f t="shared" si="59"/>
        <v>26</v>
      </c>
      <c r="R395" s="2" t="str">
        <f t="shared" si="60"/>
        <v>&lt;a href="set03\gc\gc_january_1896_to_december_1898\marriages\mccormick,_edward_and_annie_ellefson_marriage_august_26,_1898_p5_gc.pdf"&gt;McCormick, Edward&lt;/a&gt;</v>
      </c>
      <c r="S395" s="2">
        <f t="shared" si="61"/>
        <v>155</v>
      </c>
      <c r="T395" s="2">
        <f t="shared" si="62"/>
        <v>71</v>
      </c>
    </row>
    <row r="396" spans="1:20" x14ac:dyDescent="0.25">
      <c r="A396" s="2">
        <v>395</v>
      </c>
      <c r="B396" s="4" t="s">
        <v>134</v>
      </c>
      <c r="C396" s="4" t="s">
        <v>135</v>
      </c>
      <c r="D396" s="48" t="s">
        <v>6</v>
      </c>
      <c r="E396" s="12" t="s">
        <v>136</v>
      </c>
      <c r="F396" s="5" t="s">
        <v>13635</v>
      </c>
      <c r="G396" s="5">
        <v>5</v>
      </c>
      <c r="H396" s="48">
        <v>36</v>
      </c>
      <c r="I396" s="5">
        <v>2254</v>
      </c>
      <c r="J396" s="47" t="s">
        <v>19174</v>
      </c>
      <c r="K396" s="46" t="s">
        <v>19191</v>
      </c>
      <c r="L396" s="55">
        <f t="shared" si="54"/>
        <v>10</v>
      </c>
      <c r="M396" s="55">
        <f t="shared" si="55"/>
        <v>13</v>
      </c>
      <c r="N396" s="55" t="str">
        <f t="shared" si="56"/>
        <v>1898</v>
      </c>
      <c r="O396" s="55" t="str">
        <f t="shared" si="57"/>
        <v>September</v>
      </c>
      <c r="P396" s="55">
        <f t="shared" si="58"/>
        <v>9</v>
      </c>
      <c r="Q396" s="55" t="str">
        <f t="shared" si="59"/>
        <v>29</v>
      </c>
      <c r="R396" s="2" t="str">
        <f t="shared" si="60"/>
        <v>&lt;a href="set03\the_times_record\the_times_record_january_6,_1898_-_december_28,_1899\marriage\bingaman,_rev._l_m_and_minnie_schultz_marriage_september_29,_1898_p5_ttr.pdf"&gt;Bingaman, Rev. L M&lt;/a&gt;</v>
      </c>
      <c r="S396" s="2">
        <f t="shared" si="61"/>
        <v>194</v>
      </c>
      <c r="T396" s="2">
        <f t="shared" si="62"/>
        <v>76</v>
      </c>
    </row>
    <row r="397" spans="1:20" x14ac:dyDescent="0.25">
      <c r="A397" s="2">
        <v>396</v>
      </c>
      <c r="B397" s="4" t="s">
        <v>165</v>
      </c>
      <c r="C397" s="4" t="s">
        <v>166</v>
      </c>
      <c r="D397" s="48" t="s">
        <v>6</v>
      </c>
      <c r="E397" s="12" t="s">
        <v>110</v>
      </c>
      <c r="F397" s="5" t="s">
        <v>13635</v>
      </c>
      <c r="G397" s="5">
        <v>1</v>
      </c>
      <c r="H397" s="48">
        <v>36</v>
      </c>
      <c r="I397" s="5">
        <v>2265</v>
      </c>
      <c r="J397" s="47" t="s">
        <v>19185</v>
      </c>
      <c r="K397" s="46" t="s">
        <v>19191</v>
      </c>
      <c r="L397" s="55">
        <f t="shared" si="54"/>
        <v>8</v>
      </c>
      <c r="M397" s="55">
        <f t="shared" si="55"/>
        <v>11</v>
      </c>
      <c r="N397" s="55" t="str">
        <f t="shared" si="56"/>
        <v>1898</v>
      </c>
      <c r="O397" s="55" t="str">
        <f t="shared" si="57"/>
        <v>October</v>
      </c>
      <c r="P397" s="55">
        <f t="shared" si="58"/>
        <v>10</v>
      </c>
      <c r="Q397" s="55" t="str">
        <f t="shared" si="59"/>
        <v>13</v>
      </c>
      <c r="R397" s="2" t="str">
        <f t="shared" si="60"/>
        <v>&lt;a href="set03\the_times_record\the_times_record_january_6,_1898_-_december_28,_1899\marriage\russell,_s_j_and_agnes_c_little_marriage_october_13,_1898_p1_ttr.pdf"&gt;Russell, S J&lt;/a&gt;</v>
      </c>
      <c r="S397" s="2">
        <f t="shared" si="61"/>
        <v>180</v>
      </c>
      <c r="T397" s="2">
        <f t="shared" si="62"/>
        <v>68</v>
      </c>
    </row>
    <row r="398" spans="1:20" x14ac:dyDescent="0.25">
      <c r="A398" s="2">
        <v>397</v>
      </c>
      <c r="B398" s="4" t="s">
        <v>5410</v>
      </c>
      <c r="C398" s="4" t="s">
        <v>135</v>
      </c>
      <c r="D398" s="48" t="s">
        <v>6</v>
      </c>
      <c r="E398" s="12" t="s">
        <v>1463</v>
      </c>
      <c r="F398" s="5" t="s">
        <v>4462</v>
      </c>
      <c r="G398" s="5">
        <v>5</v>
      </c>
      <c r="H398" s="48">
        <v>14</v>
      </c>
      <c r="I398" s="5">
        <v>933</v>
      </c>
      <c r="J398" s="47" t="s">
        <v>17854</v>
      </c>
      <c r="K398" s="46" t="s">
        <v>25717</v>
      </c>
      <c r="L398" s="55">
        <f t="shared" si="54"/>
        <v>8</v>
      </c>
      <c r="M398" s="55">
        <f t="shared" si="55"/>
        <v>11</v>
      </c>
      <c r="N398" s="55" t="str">
        <f t="shared" si="56"/>
        <v>1898</v>
      </c>
      <c r="O398" s="55" t="str">
        <f t="shared" si="57"/>
        <v>October</v>
      </c>
      <c r="P398" s="55">
        <f t="shared" si="58"/>
        <v>10</v>
      </c>
      <c r="Q398" s="55" t="str">
        <f t="shared" si="59"/>
        <v>20</v>
      </c>
      <c r="R398" s="2" t="str">
        <f t="shared" si="60"/>
        <v>&lt;a href="set03\gc\gc_january_1896_to_december_1898\marriages\bingman,_rev_and_minnie_schultz_marriage_october_20,_1898_p5_gc.pdf"&gt;Bingman, Rev.&lt;/a&gt;</v>
      </c>
      <c r="S398" s="2">
        <f t="shared" si="61"/>
        <v>147</v>
      </c>
      <c r="T398" s="2">
        <f t="shared" si="62"/>
        <v>67</v>
      </c>
    </row>
    <row r="399" spans="1:20" x14ac:dyDescent="0.25">
      <c r="A399" s="2">
        <v>398</v>
      </c>
      <c r="B399" s="4" t="s">
        <v>1284</v>
      </c>
      <c r="C399" s="4" t="s">
        <v>1285</v>
      </c>
      <c r="D399" s="48" t="s">
        <v>48</v>
      </c>
      <c r="E399" s="12" t="s">
        <v>1286</v>
      </c>
      <c r="F399" s="5" t="s">
        <v>1756</v>
      </c>
      <c r="G399" s="5">
        <v>4</v>
      </c>
      <c r="H399" s="48">
        <v>25</v>
      </c>
      <c r="I399" s="5">
        <v>1789</v>
      </c>
      <c r="J399" s="47" t="s">
        <v>18701</v>
      </c>
      <c r="K399" s="46" t="s">
        <v>18747</v>
      </c>
      <c r="L399" s="55">
        <f t="shared" si="54"/>
        <v>9</v>
      </c>
      <c r="M399" s="55">
        <f t="shared" si="55"/>
        <v>12</v>
      </c>
      <c r="N399" s="55" t="str">
        <f t="shared" si="56"/>
        <v>1898</v>
      </c>
      <c r="O399" s="55" t="str">
        <f t="shared" si="57"/>
        <v>November</v>
      </c>
      <c r="P399" s="55">
        <f t="shared" si="58"/>
        <v>11</v>
      </c>
      <c r="Q399" s="55" t="str">
        <f t="shared" si="59"/>
        <v>10</v>
      </c>
      <c r="R399" s="2" t="str">
        <f t="shared" si="60"/>
        <v>&lt;a href="set01\hope_pioneer_jan1894todec1899\marriages\mccoy_everald_c__and_holdena_neuman_wedding_november_10_1898_p4_hp.pdf"&gt;McCoy, Everald C&lt;/a&gt;</v>
      </c>
      <c r="S399" s="2">
        <f t="shared" si="61"/>
        <v>147</v>
      </c>
      <c r="T399" s="2">
        <f t="shared" si="62"/>
        <v>70</v>
      </c>
    </row>
    <row r="400" spans="1:20" x14ac:dyDescent="0.25">
      <c r="A400" s="2">
        <v>399</v>
      </c>
      <c r="B400" s="4" t="s">
        <v>5430</v>
      </c>
      <c r="C400" s="4" t="s">
        <v>5431</v>
      </c>
      <c r="D400" s="48" t="s">
        <v>6</v>
      </c>
      <c r="E400" s="12" t="s">
        <v>1401</v>
      </c>
      <c r="F400" s="5" t="s">
        <v>4462</v>
      </c>
      <c r="G400" s="5">
        <v>4</v>
      </c>
      <c r="H400" s="48">
        <v>14</v>
      </c>
      <c r="I400" s="5">
        <v>944</v>
      </c>
      <c r="J400" s="47" t="s">
        <v>17865</v>
      </c>
      <c r="K400" s="46" t="s">
        <v>25717</v>
      </c>
      <c r="L400" s="55">
        <f t="shared" si="54"/>
        <v>9</v>
      </c>
      <c r="M400" s="55">
        <f t="shared" si="55"/>
        <v>12</v>
      </c>
      <c r="N400" s="55" t="str">
        <f t="shared" si="56"/>
        <v>1898</v>
      </c>
      <c r="O400" s="55" t="str">
        <f t="shared" si="57"/>
        <v>November</v>
      </c>
      <c r="P400" s="55">
        <f t="shared" si="58"/>
        <v>11</v>
      </c>
      <c r="Q400" s="55" t="str">
        <f t="shared" si="59"/>
        <v>17</v>
      </c>
      <c r="R400" s="2" t="str">
        <f t="shared" si="60"/>
        <v>&lt;a href="set03\gc\gc_january_1896_to_december_1898\marriages\dier,_frank_e_and_norma_freer_marriage_november_17,_1898_p4_gc.pdf"&gt;Dier, Frank E&lt;/a&gt;</v>
      </c>
      <c r="S400" s="2">
        <f t="shared" si="61"/>
        <v>146</v>
      </c>
      <c r="T400" s="2">
        <f t="shared" si="62"/>
        <v>66</v>
      </c>
    </row>
    <row r="401" spans="1:20" x14ac:dyDescent="0.25">
      <c r="A401" s="2">
        <v>400</v>
      </c>
      <c r="B401" s="4" t="s">
        <v>5555</v>
      </c>
      <c r="C401" s="4" t="s">
        <v>5556</v>
      </c>
      <c r="D401" s="48" t="s">
        <v>6</v>
      </c>
      <c r="E401" s="12" t="s">
        <v>128</v>
      </c>
      <c r="F401" s="5" t="s">
        <v>4462</v>
      </c>
      <c r="G401" s="5">
        <v>5</v>
      </c>
      <c r="H401" s="48">
        <v>14</v>
      </c>
      <c r="I401" s="5">
        <v>1004</v>
      </c>
      <c r="J401" s="47" t="s">
        <v>17926</v>
      </c>
      <c r="K401" s="46" t="s">
        <v>25717</v>
      </c>
      <c r="L401" s="55">
        <f t="shared" si="54"/>
        <v>9</v>
      </c>
      <c r="M401" s="55">
        <f t="shared" si="55"/>
        <v>12</v>
      </c>
      <c r="N401" s="55" t="str">
        <f t="shared" si="56"/>
        <v>1898</v>
      </c>
      <c r="O401" s="55" t="str">
        <f t="shared" si="57"/>
        <v>November</v>
      </c>
      <c r="P401" s="55">
        <f t="shared" si="58"/>
        <v>11</v>
      </c>
      <c r="Q401" s="55" t="str">
        <f t="shared" si="59"/>
        <v>24</v>
      </c>
      <c r="R401" s="2" t="str">
        <f t="shared" si="60"/>
        <v>&lt;a href="set03\gc\gc_january_1896_to_december_1898\marriages\vinz,_john_and_hannah_martin_marriage_november_24,_1898_p5_gc.pdf"&gt;Vinz, John&lt;/a&gt;</v>
      </c>
      <c r="S401" s="2">
        <f t="shared" si="61"/>
        <v>142</v>
      </c>
      <c r="T401" s="2">
        <f t="shared" si="62"/>
        <v>65</v>
      </c>
    </row>
    <row r="402" spans="1:20" x14ac:dyDescent="0.25">
      <c r="A402" s="2">
        <v>401</v>
      </c>
      <c r="B402" s="4" t="s">
        <v>1299</v>
      </c>
      <c r="C402" s="4" t="s">
        <v>1300</v>
      </c>
      <c r="D402" s="48" t="s">
        <v>48</v>
      </c>
      <c r="E402" s="12" t="s">
        <v>1301</v>
      </c>
      <c r="F402" s="5" t="s">
        <v>1756</v>
      </c>
      <c r="G402" s="5">
        <v>4</v>
      </c>
      <c r="H402" s="48">
        <v>25</v>
      </c>
      <c r="I402" s="5">
        <v>1794</v>
      </c>
      <c r="J402" s="47" t="s">
        <v>18706</v>
      </c>
      <c r="K402" s="46" t="s">
        <v>18747</v>
      </c>
      <c r="L402" s="55">
        <f t="shared" si="54"/>
        <v>9</v>
      </c>
      <c r="M402" s="55">
        <f t="shared" si="55"/>
        <v>11</v>
      </c>
      <c r="N402" s="55" t="str">
        <f t="shared" si="56"/>
        <v>1898</v>
      </c>
      <c r="O402" s="55" t="str">
        <f t="shared" si="57"/>
        <v>November</v>
      </c>
      <c r="P402" s="55">
        <f t="shared" si="58"/>
        <v>11</v>
      </c>
      <c r="Q402" s="55" t="str">
        <f t="shared" si="59"/>
        <v xml:space="preserve"> 3</v>
      </c>
      <c r="R402" s="2" t="str">
        <f t="shared" si="60"/>
        <v>&lt;a href="set01\hope_pioneer_jan1894todec1899\marriages\mclean_w_j_and_emma_peterson_wedding_november_3_1898_p4_hp.pdf"&gt;McLean, W J&lt;/a&gt;</v>
      </c>
      <c r="S402" s="2">
        <f t="shared" si="61"/>
        <v>134</v>
      </c>
      <c r="T402" s="2">
        <f t="shared" si="62"/>
        <v>62</v>
      </c>
    </row>
    <row r="403" spans="1:20" x14ac:dyDescent="0.25">
      <c r="A403" s="2">
        <v>402</v>
      </c>
      <c r="B403" s="4" t="s">
        <v>5436</v>
      </c>
      <c r="C403" s="4" t="s">
        <v>5437</v>
      </c>
      <c r="D403" s="48" t="s">
        <v>48</v>
      </c>
      <c r="E403" s="12" t="s">
        <v>5145</v>
      </c>
      <c r="F403" s="5" t="s">
        <v>4462</v>
      </c>
      <c r="G403" s="5">
        <v>5</v>
      </c>
      <c r="H403" s="48">
        <v>14</v>
      </c>
      <c r="I403" s="5">
        <v>947</v>
      </c>
      <c r="J403" s="47" t="s">
        <v>17868</v>
      </c>
      <c r="K403" s="46" t="s">
        <v>25717</v>
      </c>
      <c r="L403" s="55">
        <f t="shared" si="54"/>
        <v>9</v>
      </c>
      <c r="M403" s="55">
        <f t="shared" si="55"/>
        <v>12</v>
      </c>
      <c r="N403" s="55" t="str">
        <f t="shared" si="56"/>
        <v>1898</v>
      </c>
      <c r="O403" s="55" t="str">
        <f t="shared" si="57"/>
        <v>December</v>
      </c>
      <c r="P403" s="55">
        <f t="shared" si="58"/>
        <v>12</v>
      </c>
      <c r="Q403" s="55" t="str">
        <f t="shared" si="59"/>
        <v>22</v>
      </c>
      <c r="R403" s="2" t="str">
        <f t="shared" si="60"/>
        <v>&lt;a href="set03\gc\gc_january_1896_to_december_1898\marriages\dyson,_glen_w_and_mary_e_johnson_wedding_december_22,_1898_p5_gc.pdf"&gt;Dyson, Glen W&lt;/a&gt;</v>
      </c>
      <c r="S403" s="2">
        <f t="shared" si="61"/>
        <v>148</v>
      </c>
      <c r="T403" s="2">
        <f t="shared" si="62"/>
        <v>68</v>
      </c>
    </row>
    <row r="404" spans="1:20" x14ac:dyDescent="0.25">
      <c r="A404" s="2">
        <v>403</v>
      </c>
      <c r="B404" s="4" t="s">
        <v>9886</v>
      </c>
      <c r="C404" s="4" t="s">
        <v>9887</v>
      </c>
      <c r="D404" s="48" t="s">
        <v>48</v>
      </c>
      <c r="E404" s="12" t="s">
        <v>9888</v>
      </c>
      <c r="F404" s="5" t="s">
        <v>13632</v>
      </c>
      <c r="G404" s="5">
        <v>1</v>
      </c>
      <c r="H404" s="48">
        <v>41</v>
      </c>
      <c r="I404" s="5">
        <v>2317</v>
      </c>
      <c r="J404" s="47" t="s">
        <v>19239</v>
      </c>
      <c r="K404" s="46" t="s">
        <v>19265</v>
      </c>
      <c r="L404" s="55">
        <f t="shared" si="54"/>
        <v>9</v>
      </c>
      <c r="M404" s="55">
        <f t="shared" si="55"/>
        <v>12</v>
      </c>
      <c r="N404" s="55" t="str">
        <f t="shared" si="56"/>
        <v>1898</v>
      </c>
      <c r="O404" s="55" t="str">
        <f t="shared" si="57"/>
        <v>December</v>
      </c>
      <c r="P404" s="55">
        <f t="shared" si="58"/>
        <v>12</v>
      </c>
      <c r="Q404" s="55" t="str">
        <f t="shared" si="59"/>
        <v>23</v>
      </c>
      <c r="R404" s="2" t="str">
        <f t="shared" si="60"/>
        <v>&lt;a href="set03\wimbledon_news\wimbledon_news_1895_to_1900\marriages\collard,_james_m_and_emma_bruske_wedding_december_23,_1898_p1_wn.pdf"&gt;Collard, James M&lt;/a&gt;</v>
      </c>
      <c r="S404" s="2">
        <f t="shared" si="61"/>
        <v>158</v>
      </c>
      <c r="T404" s="2">
        <f t="shared" si="62"/>
        <v>68</v>
      </c>
    </row>
    <row r="405" spans="1:20" x14ac:dyDescent="0.25">
      <c r="A405" s="2">
        <v>404</v>
      </c>
      <c r="B405" s="4" t="s">
        <v>1216</v>
      </c>
      <c r="C405" s="4" t="s">
        <v>1217</v>
      </c>
      <c r="D405" s="48" t="s">
        <v>48</v>
      </c>
      <c r="E405" s="12" t="s">
        <v>1218</v>
      </c>
      <c r="F405" s="5" t="s">
        <v>1756</v>
      </c>
      <c r="G405" s="5">
        <v>6</v>
      </c>
      <c r="H405" s="48">
        <v>25</v>
      </c>
      <c r="I405" s="5">
        <v>1763</v>
      </c>
      <c r="J405" s="47" t="s">
        <v>18675</v>
      </c>
      <c r="K405" s="46" t="s">
        <v>18747</v>
      </c>
      <c r="L405" s="55">
        <f t="shared" si="54"/>
        <v>9</v>
      </c>
      <c r="M405" s="55">
        <f t="shared" si="55"/>
        <v>11</v>
      </c>
      <c r="N405" s="55" t="str">
        <f t="shared" si="56"/>
        <v>1898</v>
      </c>
      <c r="O405" s="55" t="str">
        <f t="shared" si="57"/>
        <v>December</v>
      </c>
      <c r="P405" s="55">
        <f t="shared" si="58"/>
        <v>12</v>
      </c>
      <c r="Q405" s="55" t="str">
        <f t="shared" si="59"/>
        <v xml:space="preserve"> 8</v>
      </c>
      <c r="R405" s="2" t="str">
        <f t="shared" si="60"/>
        <v>&lt;a href="set01\hope_pioneer_jan1894todec1899\marriages\finder_herman_and_miss_thomson_wedding_december_8_1898_p6_hp.pdf"&gt;Finder, Herman&lt;/a&gt;</v>
      </c>
      <c r="S405" s="2">
        <f t="shared" si="61"/>
        <v>139</v>
      </c>
      <c r="T405" s="2">
        <f t="shared" si="62"/>
        <v>64</v>
      </c>
    </row>
    <row r="406" spans="1:20" x14ac:dyDescent="0.25">
      <c r="A406" s="2">
        <v>405</v>
      </c>
      <c r="B406" s="4" t="s">
        <v>1231</v>
      </c>
      <c r="C406" s="4" t="s">
        <v>1232</v>
      </c>
      <c r="D406" s="48" t="s">
        <v>48</v>
      </c>
      <c r="E406" s="12" t="s">
        <v>1218</v>
      </c>
      <c r="F406" s="5" t="s">
        <v>1756</v>
      </c>
      <c r="G406" s="5">
        <v>6</v>
      </c>
      <c r="H406" s="48">
        <v>25</v>
      </c>
      <c r="I406" s="5">
        <v>1769</v>
      </c>
      <c r="J406" s="47" t="s">
        <v>18681</v>
      </c>
      <c r="K406" s="46" t="s">
        <v>18747</v>
      </c>
      <c r="L406" s="55">
        <f t="shared" si="54"/>
        <v>9</v>
      </c>
      <c r="M406" s="55">
        <f t="shared" si="55"/>
        <v>11</v>
      </c>
      <c r="N406" s="55" t="str">
        <f t="shared" si="56"/>
        <v>1898</v>
      </c>
      <c r="O406" s="55" t="str">
        <f t="shared" si="57"/>
        <v>December</v>
      </c>
      <c r="P406" s="55">
        <f t="shared" si="58"/>
        <v>12</v>
      </c>
      <c r="Q406" s="55" t="str">
        <f t="shared" si="59"/>
        <v xml:space="preserve"> 8</v>
      </c>
      <c r="R406" s="2" t="str">
        <f t="shared" si="60"/>
        <v>&lt;a href="set01\hope_pioneer_jan1894todec1899\marriages\halfhelder_p_and_kate_pewonkee_wedding_december_8_1898_p6_hp.pdf"&gt;Halfheider, P&lt;/a&gt;</v>
      </c>
      <c r="S406" s="2">
        <f t="shared" si="61"/>
        <v>138</v>
      </c>
      <c r="T406" s="2">
        <f t="shared" si="62"/>
        <v>64</v>
      </c>
    </row>
    <row r="407" spans="1:20" x14ac:dyDescent="0.25">
      <c r="A407" s="2">
        <v>406</v>
      </c>
      <c r="B407" s="4" t="s">
        <v>1302</v>
      </c>
      <c r="C407" s="4" t="s">
        <v>1303</v>
      </c>
      <c r="D407" s="48" t="s">
        <v>48</v>
      </c>
      <c r="E407" s="12" t="s">
        <v>1306</v>
      </c>
      <c r="F407" s="5" t="s">
        <v>1756</v>
      </c>
      <c r="G407" s="5">
        <v>4</v>
      </c>
      <c r="H407" s="48">
        <v>25</v>
      </c>
      <c r="I407" s="5">
        <v>1796</v>
      </c>
      <c r="J407" s="47" t="s">
        <v>18708</v>
      </c>
      <c r="K407" s="46" t="s">
        <v>18747</v>
      </c>
      <c r="L407" s="55">
        <f t="shared" si="54"/>
        <v>8</v>
      </c>
      <c r="M407" s="55">
        <f t="shared" si="55"/>
        <v>11</v>
      </c>
      <c r="N407" s="55" t="str">
        <f t="shared" si="56"/>
        <v>1899</v>
      </c>
      <c r="O407" s="55" t="str">
        <f t="shared" si="57"/>
        <v>January</v>
      </c>
      <c r="P407" s="55">
        <f t="shared" si="58"/>
        <v>1</v>
      </c>
      <c r="Q407" s="55" t="str">
        <f t="shared" si="59"/>
        <v>19</v>
      </c>
      <c r="R407" s="2" t="str">
        <f t="shared" si="60"/>
        <v>&lt;a href="set01\hope_pioneer_jan1894todec1899\marriages\meader_frank_and_peterson_anna_wedding_january_19_1899_p4_hp.pdf"&gt;Meader, Frank&lt;/a&gt;</v>
      </c>
      <c r="S407" s="2">
        <f t="shared" si="61"/>
        <v>138</v>
      </c>
      <c r="T407" s="2">
        <f t="shared" si="62"/>
        <v>64</v>
      </c>
    </row>
    <row r="408" spans="1:20" x14ac:dyDescent="0.25">
      <c r="A408" s="2">
        <v>407</v>
      </c>
      <c r="B408" s="4" t="s">
        <v>5882</v>
      </c>
      <c r="C408" s="4" t="s">
        <v>5883</v>
      </c>
      <c r="D408" s="48" t="s">
        <v>6</v>
      </c>
      <c r="E408" s="12" t="s">
        <v>1306</v>
      </c>
      <c r="F408" s="5" t="s">
        <v>4462</v>
      </c>
      <c r="G408" s="5">
        <v>5</v>
      </c>
      <c r="H408" s="48">
        <v>15</v>
      </c>
      <c r="I408" s="5">
        <v>1055</v>
      </c>
      <c r="J408" s="47" t="s">
        <v>17976</v>
      </c>
      <c r="K408" s="46" t="s">
        <v>25718</v>
      </c>
      <c r="L408" s="55">
        <f t="shared" si="54"/>
        <v>8</v>
      </c>
      <c r="M408" s="55">
        <f t="shared" si="55"/>
        <v>11</v>
      </c>
      <c r="N408" s="55" t="str">
        <f t="shared" si="56"/>
        <v>1899</v>
      </c>
      <c r="O408" s="55" t="str">
        <f t="shared" si="57"/>
        <v>January</v>
      </c>
      <c r="P408" s="55">
        <f t="shared" si="58"/>
        <v>1</v>
      </c>
      <c r="Q408" s="55" t="str">
        <f t="shared" si="59"/>
        <v>19</v>
      </c>
      <c r="R408" s="2" t="str">
        <f t="shared" si="60"/>
        <v>&lt;a href="set03\gc\gc_january_1899_to_december_1900\marriages\ophiem,_oscar_and_millie_suehlke_marriage_january_19,_1899_p5_gc.pdf"&gt;Ophiem, Oscar&lt;/a&gt;</v>
      </c>
      <c r="S408" s="2">
        <f t="shared" si="61"/>
        <v>148</v>
      </c>
      <c r="T408" s="2">
        <f t="shared" si="62"/>
        <v>68</v>
      </c>
    </row>
    <row r="409" spans="1:20" x14ac:dyDescent="0.25">
      <c r="A409" s="2">
        <v>408</v>
      </c>
      <c r="B409" s="4" t="s">
        <v>1302</v>
      </c>
      <c r="C409" s="4" t="s">
        <v>1303</v>
      </c>
      <c r="D409" s="48" t="s">
        <v>1304</v>
      </c>
      <c r="E409" s="12" t="s">
        <v>1305</v>
      </c>
      <c r="F409" s="5" t="s">
        <v>1756</v>
      </c>
      <c r="G409" s="5">
        <v>4</v>
      </c>
      <c r="H409" s="48">
        <v>25</v>
      </c>
      <c r="I409" s="5">
        <v>1795</v>
      </c>
      <c r="J409" s="47" t="s">
        <v>18707</v>
      </c>
      <c r="K409" s="46" t="s">
        <v>18747</v>
      </c>
      <c r="L409" s="55">
        <f t="shared" si="54"/>
        <v>8</v>
      </c>
      <c r="M409" s="55">
        <f t="shared" si="55"/>
        <v>11</v>
      </c>
      <c r="N409" s="55" t="str">
        <f t="shared" si="56"/>
        <v>1899</v>
      </c>
      <c r="O409" s="55" t="str">
        <f t="shared" si="57"/>
        <v>January</v>
      </c>
      <c r="P409" s="55">
        <f t="shared" si="58"/>
        <v>1</v>
      </c>
      <c r="Q409" s="55" t="str">
        <f t="shared" si="59"/>
        <v>26</v>
      </c>
      <c r="R409" s="2" t="str">
        <f t="shared" si="60"/>
        <v>&lt;a href="set01\hope_pioneer_jan1894todec1899\marriages\meader_frank_and_anna_peterson_not_wedded;_a_joke_january_26_1899_p4_hp.pdf"&gt;Meader, Frank&lt;/a&gt;</v>
      </c>
      <c r="S409" s="2">
        <f t="shared" si="61"/>
        <v>149</v>
      </c>
      <c r="T409" s="2">
        <f t="shared" si="62"/>
        <v>75</v>
      </c>
    </row>
    <row r="410" spans="1:20" x14ac:dyDescent="0.25">
      <c r="A410" s="2">
        <v>409</v>
      </c>
      <c r="B410" s="4" t="s">
        <v>9898</v>
      </c>
      <c r="C410" s="4" t="s">
        <v>141</v>
      </c>
      <c r="D410" s="48" t="s">
        <v>48</v>
      </c>
      <c r="E410" s="12" t="s">
        <v>9899</v>
      </c>
      <c r="F410" s="5" t="s">
        <v>13632</v>
      </c>
      <c r="G410" s="5">
        <v>1</v>
      </c>
      <c r="H410" s="48">
        <v>41</v>
      </c>
      <c r="I410" s="5">
        <v>2323</v>
      </c>
      <c r="J410" s="47" t="s">
        <v>19245</v>
      </c>
      <c r="K410" s="46" t="s">
        <v>19265</v>
      </c>
      <c r="L410" s="55">
        <f t="shared" si="54"/>
        <v>9</v>
      </c>
      <c r="M410" s="55">
        <f t="shared" si="55"/>
        <v>12</v>
      </c>
      <c r="N410" s="55" t="str">
        <f t="shared" si="56"/>
        <v>1899</v>
      </c>
      <c r="O410" s="55" t="str">
        <f t="shared" si="57"/>
        <v>February</v>
      </c>
      <c r="P410" s="55">
        <f t="shared" si="58"/>
        <v>2</v>
      </c>
      <c r="Q410" s="55" t="str">
        <f t="shared" si="59"/>
        <v>10</v>
      </c>
      <c r="R410" s="2" t="str">
        <f t="shared" si="60"/>
        <v>&lt;a href="set03\wimbledon_news\wimbledon_news_1895_to_1900\marriages\hanson,_albert_and_mary_anderson_wedding_february_10,_1899_p1_wn.pdf"&gt;Hanson, Albert&lt;/a&gt;</v>
      </c>
      <c r="S410" s="2">
        <f t="shared" si="61"/>
        <v>156</v>
      </c>
      <c r="T410" s="2">
        <f t="shared" si="62"/>
        <v>68</v>
      </c>
    </row>
    <row r="411" spans="1:20" x14ac:dyDescent="0.25">
      <c r="A411" s="2">
        <v>410</v>
      </c>
      <c r="B411" s="4" t="s">
        <v>9938</v>
      </c>
      <c r="C411" s="4" t="s">
        <v>9939</v>
      </c>
      <c r="D411" s="48" t="s">
        <v>48</v>
      </c>
      <c r="E411" s="12" t="s">
        <v>9899</v>
      </c>
      <c r="F411" s="5" t="s">
        <v>13632</v>
      </c>
      <c r="G411" s="5">
        <v>1</v>
      </c>
      <c r="H411" s="48">
        <v>41</v>
      </c>
      <c r="I411" s="5">
        <v>2342</v>
      </c>
      <c r="J411" s="47" t="s">
        <v>19264</v>
      </c>
      <c r="K411" s="46" t="s">
        <v>19265</v>
      </c>
      <c r="L411" s="55">
        <f t="shared" si="54"/>
        <v>9</v>
      </c>
      <c r="M411" s="55">
        <f t="shared" si="55"/>
        <v>12</v>
      </c>
      <c r="N411" s="55" t="str">
        <f t="shared" si="56"/>
        <v>1899</v>
      </c>
      <c r="O411" s="55" t="str">
        <f t="shared" si="57"/>
        <v>February</v>
      </c>
      <c r="P411" s="55">
        <f t="shared" si="58"/>
        <v>2</v>
      </c>
      <c r="Q411" s="55" t="str">
        <f t="shared" si="59"/>
        <v>10</v>
      </c>
      <c r="R411" s="2" t="str">
        <f t="shared" si="60"/>
        <v>&lt;a href="set03\wimbledon_news\wimbledon_news_1895_to_1900\marriages\wright,_lindsay_and_miss_lorkins_wedding_february_10,_1899_p1_wn.pdf"&gt;Wright, Lindsay&lt;/a&gt;</v>
      </c>
      <c r="S411" s="2">
        <f t="shared" si="61"/>
        <v>157</v>
      </c>
      <c r="T411" s="2">
        <f t="shared" si="62"/>
        <v>68</v>
      </c>
    </row>
    <row r="412" spans="1:20" x14ac:dyDescent="0.25">
      <c r="A412" s="2">
        <v>411</v>
      </c>
      <c r="B412" s="4" t="s">
        <v>5814</v>
      </c>
      <c r="C412" s="4" t="s">
        <v>5815</v>
      </c>
      <c r="D412" s="48" t="s">
        <v>5490</v>
      </c>
      <c r="E412" s="12" t="s">
        <v>5778</v>
      </c>
      <c r="F412" s="5" t="s">
        <v>4462</v>
      </c>
      <c r="G412" s="5">
        <v>1</v>
      </c>
      <c r="H412" s="48">
        <v>15</v>
      </c>
      <c r="I412" s="5">
        <v>1016</v>
      </c>
      <c r="J412" s="47" t="s">
        <v>17938</v>
      </c>
      <c r="K412" s="46" t="s">
        <v>25718</v>
      </c>
      <c r="L412" s="55">
        <f t="shared" si="54"/>
        <v>9</v>
      </c>
      <c r="M412" s="55">
        <f t="shared" si="55"/>
        <v>12</v>
      </c>
      <c r="N412" s="55" t="str">
        <f t="shared" si="56"/>
        <v>1899</v>
      </c>
      <c r="O412" s="55" t="str">
        <f t="shared" si="57"/>
        <v>February</v>
      </c>
      <c r="P412" s="55">
        <f t="shared" si="58"/>
        <v>2</v>
      </c>
      <c r="Q412" s="55" t="str">
        <f t="shared" si="59"/>
        <v>16</v>
      </c>
      <c r="R412" s="2" t="str">
        <f t="shared" si="60"/>
        <v>&lt;a href="set03\gc\gc_january_1899_to_december_1900\marriages\berg,_louis_and_isabell_alfson_wedding_part_1_february_16,_1899_p1_gc.pdf"&gt;Berg, Louis&lt;/a&gt;</v>
      </c>
      <c r="S412" s="2">
        <f t="shared" si="61"/>
        <v>151</v>
      </c>
      <c r="T412" s="2">
        <f t="shared" si="62"/>
        <v>73</v>
      </c>
    </row>
    <row r="413" spans="1:20" x14ac:dyDescent="0.25">
      <c r="A413" s="2">
        <v>412</v>
      </c>
      <c r="B413" s="4" t="s">
        <v>5814</v>
      </c>
      <c r="C413" s="4" t="s">
        <v>5815</v>
      </c>
      <c r="D413" s="48" t="s">
        <v>5491</v>
      </c>
      <c r="E413" s="12" t="s">
        <v>5778</v>
      </c>
      <c r="F413" s="5" t="s">
        <v>4462</v>
      </c>
      <c r="G413" s="5">
        <v>1</v>
      </c>
      <c r="H413" s="48">
        <v>15</v>
      </c>
      <c r="I413" s="5">
        <v>1017</v>
      </c>
      <c r="J413" s="47" t="s">
        <v>17939</v>
      </c>
      <c r="K413" s="46" t="s">
        <v>25718</v>
      </c>
      <c r="L413" s="55">
        <f t="shared" si="54"/>
        <v>9</v>
      </c>
      <c r="M413" s="55">
        <f t="shared" si="55"/>
        <v>12</v>
      </c>
      <c r="N413" s="55" t="str">
        <f t="shared" si="56"/>
        <v>1899</v>
      </c>
      <c r="O413" s="55" t="str">
        <f t="shared" si="57"/>
        <v>February</v>
      </c>
      <c r="P413" s="55">
        <f t="shared" si="58"/>
        <v>2</v>
      </c>
      <c r="Q413" s="55" t="str">
        <f t="shared" si="59"/>
        <v>16</v>
      </c>
      <c r="R413" s="2" t="str">
        <f t="shared" si="60"/>
        <v>&lt;a href="set03\gc\gc_january_1899_to_december_1900\marriages\berg,_louis_and_isabell_alfson_wedding_part_2_february_16,_1899_p1_gc.pdf"&gt;Berg, Louis&lt;/a&gt;</v>
      </c>
      <c r="S413" s="2">
        <f t="shared" si="61"/>
        <v>151</v>
      </c>
      <c r="T413" s="2">
        <f t="shared" si="62"/>
        <v>73</v>
      </c>
    </row>
    <row r="414" spans="1:20" x14ac:dyDescent="0.25">
      <c r="A414" s="2">
        <v>413</v>
      </c>
      <c r="B414" s="4" t="s">
        <v>131</v>
      </c>
      <c r="C414" s="4" t="s">
        <v>132</v>
      </c>
      <c r="D414" s="48" t="s">
        <v>6</v>
      </c>
      <c r="E414" s="12" t="s">
        <v>133</v>
      </c>
      <c r="F414" s="5" t="s">
        <v>13635</v>
      </c>
      <c r="G414" s="5">
        <v>5</v>
      </c>
      <c r="H414" s="48">
        <v>36</v>
      </c>
      <c r="I414" s="5">
        <v>2253</v>
      </c>
      <c r="J414" s="47" t="s">
        <v>19173</v>
      </c>
      <c r="K414" s="46" t="s">
        <v>19191</v>
      </c>
      <c r="L414" s="55">
        <f t="shared" si="54"/>
        <v>9</v>
      </c>
      <c r="M414" s="55">
        <f t="shared" si="55"/>
        <v>11</v>
      </c>
      <c r="N414" s="55" t="str">
        <f t="shared" si="56"/>
        <v>1899</v>
      </c>
      <c r="O414" s="55" t="str">
        <f t="shared" si="57"/>
        <v>February</v>
      </c>
      <c r="P414" s="55">
        <f t="shared" si="58"/>
        <v>2</v>
      </c>
      <c r="Q414" s="55" t="str">
        <f t="shared" si="59"/>
        <v xml:space="preserve"> 2</v>
      </c>
      <c r="R414" s="2" t="str">
        <f t="shared" si="60"/>
        <v>&lt;a href="set03\the_times_record\the_times_record_january_6,_1898_-_december_28,_1899\marriage\ames,_harry_and_carrie_mainard_marriage_february_2,_1899_p5_ttr.pdf"&gt;Ames, Harry&lt;/a&gt;</v>
      </c>
      <c r="S414" s="2">
        <f t="shared" si="61"/>
        <v>178</v>
      </c>
      <c r="T414" s="2">
        <f t="shared" si="62"/>
        <v>67</v>
      </c>
    </row>
    <row r="415" spans="1:20" x14ac:dyDescent="0.25">
      <c r="A415" s="2">
        <v>414</v>
      </c>
      <c r="B415" s="4" t="s">
        <v>140</v>
      </c>
      <c r="C415" s="4" t="s">
        <v>141</v>
      </c>
      <c r="D415" s="48" t="s">
        <v>6</v>
      </c>
      <c r="E415" s="12" t="s">
        <v>133</v>
      </c>
      <c r="F415" s="5" t="s">
        <v>13635</v>
      </c>
      <c r="G415" s="5">
        <v>5</v>
      </c>
      <c r="H415" s="48">
        <v>36</v>
      </c>
      <c r="I415" s="5">
        <v>2256</v>
      </c>
      <c r="J415" s="47" t="s">
        <v>19176</v>
      </c>
      <c r="K415" s="46" t="s">
        <v>19191</v>
      </c>
      <c r="L415" s="55">
        <f t="shared" si="54"/>
        <v>9</v>
      </c>
      <c r="M415" s="55">
        <f t="shared" si="55"/>
        <v>11</v>
      </c>
      <c r="N415" s="55" t="str">
        <f t="shared" si="56"/>
        <v>1899</v>
      </c>
      <c r="O415" s="55" t="str">
        <f t="shared" si="57"/>
        <v>February</v>
      </c>
      <c r="P415" s="55">
        <f t="shared" si="58"/>
        <v>2</v>
      </c>
      <c r="Q415" s="55" t="str">
        <f t="shared" si="59"/>
        <v xml:space="preserve"> 2</v>
      </c>
      <c r="R415" s="2" t="str">
        <f t="shared" si="60"/>
        <v>&lt;a href="set03\the_times_record\the_times_record_january_6,_1898_-_december_28,_1899\marriage\hanson,_albert_h_and_mary_anderson_marriage_february_2,_1899_p5_ttr.pdf"&gt;Hanson, Albert H&lt;/a&gt;</v>
      </c>
      <c r="S415" s="2">
        <f t="shared" si="61"/>
        <v>187</v>
      </c>
      <c r="T415" s="2">
        <f t="shared" si="62"/>
        <v>71</v>
      </c>
    </row>
    <row r="416" spans="1:20" x14ac:dyDescent="0.25">
      <c r="A416" s="2">
        <v>415</v>
      </c>
      <c r="B416" s="4" t="s">
        <v>5907</v>
      </c>
      <c r="C416" s="4" t="s">
        <v>5908</v>
      </c>
      <c r="D416" s="48" t="s">
        <v>6</v>
      </c>
      <c r="E416" s="12" t="s">
        <v>133</v>
      </c>
      <c r="F416" s="5" t="s">
        <v>4462</v>
      </c>
      <c r="G416" s="5">
        <v>5</v>
      </c>
      <c r="H416" s="48">
        <v>15</v>
      </c>
      <c r="I416" s="5">
        <v>1068</v>
      </c>
      <c r="J416" s="47" t="s">
        <v>17988</v>
      </c>
      <c r="K416" s="46" t="s">
        <v>25718</v>
      </c>
      <c r="L416" s="55">
        <f t="shared" si="54"/>
        <v>9</v>
      </c>
      <c r="M416" s="55">
        <f t="shared" si="55"/>
        <v>11</v>
      </c>
      <c r="N416" s="55" t="str">
        <f t="shared" si="56"/>
        <v>1899</v>
      </c>
      <c r="O416" s="55" t="str">
        <f t="shared" si="57"/>
        <v>February</v>
      </c>
      <c r="P416" s="55">
        <f t="shared" si="58"/>
        <v>2</v>
      </c>
      <c r="Q416" s="55" t="str">
        <f t="shared" si="59"/>
        <v xml:space="preserve"> 2</v>
      </c>
      <c r="R416" s="2" t="str">
        <f t="shared" si="60"/>
        <v>&lt;a href="set03\gc\gc_january_1899_to_december_1900\marriages\sinclair,_james_and_laura_retzlaff_marriage_february_2,_1899_p5_gc.pdf"&gt;Sinclair, James&lt;/a&gt;</v>
      </c>
      <c r="S416" s="2">
        <f t="shared" si="61"/>
        <v>152</v>
      </c>
      <c r="T416" s="2">
        <f t="shared" si="62"/>
        <v>70</v>
      </c>
    </row>
    <row r="417" spans="1:20" x14ac:dyDescent="0.25">
      <c r="A417" s="2">
        <v>416</v>
      </c>
      <c r="B417" s="4" t="s">
        <v>5909</v>
      </c>
      <c r="C417" s="4" t="s">
        <v>5910</v>
      </c>
      <c r="D417" s="48" t="s">
        <v>6</v>
      </c>
      <c r="E417" s="12" t="s">
        <v>1367</v>
      </c>
      <c r="F417" s="5" t="s">
        <v>4462</v>
      </c>
      <c r="G417" s="5">
        <v>5</v>
      </c>
      <c r="H417" s="48">
        <v>15</v>
      </c>
      <c r="I417" s="5">
        <v>1069</v>
      </c>
      <c r="J417" s="47" t="s">
        <v>17989</v>
      </c>
      <c r="K417" s="46" t="s">
        <v>25718</v>
      </c>
      <c r="L417" s="55">
        <f t="shared" si="54"/>
        <v>9</v>
      </c>
      <c r="M417" s="55">
        <f t="shared" si="55"/>
        <v>12</v>
      </c>
      <c r="N417" s="55" t="str">
        <f t="shared" si="56"/>
        <v>1899</v>
      </c>
      <c r="O417" s="55" t="str">
        <f t="shared" si="57"/>
        <v>February</v>
      </c>
      <c r="P417" s="55">
        <f t="shared" si="58"/>
        <v>2</v>
      </c>
      <c r="Q417" s="55" t="str">
        <f t="shared" si="59"/>
        <v>23</v>
      </c>
      <c r="R417" s="2" t="str">
        <f t="shared" si="60"/>
        <v>&lt;a href="set03\gc\gc_january_1899_to_december_1900\marriages\skopil,_charles_and_agnes_smetak_marriage_february_23,_1899_p5_gc.pdf"&gt;Skopil, Charles&lt;/a&gt;</v>
      </c>
      <c r="S417" s="2">
        <f t="shared" si="61"/>
        <v>151</v>
      </c>
      <c r="T417" s="2">
        <f t="shared" si="62"/>
        <v>69</v>
      </c>
    </row>
    <row r="418" spans="1:20" x14ac:dyDescent="0.25">
      <c r="A418" s="2">
        <v>417</v>
      </c>
      <c r="B418" s="4" t="s">
        <v>1365</v>
      </c>
      <c r="C418" s="4" t="s">
        <v>1366</v>
      </c>
      <c r="D418" s="48" t="s">
        <v>48</v>
      </c>
      <c r="E418" s="12" t="s">
        <v>1367</v>
      </c>
      <c r="F418" s="5" t="s">
        <v>1756</v>
      </c>
      <c r="G418" s="5">
        <v>4</v>
      </c>
      <c r="H418" s="48">
        <v>25</v>
      </c>
      <c r="I418" s="5">
        <v>1819</v>
      </c>
      <c r="J418" s="47" t="s">
        <v>18733</v>
      </c>
      <c r="K418" s="46" t="s">
        <v>18747</v>
      </c>
      <c r="L418" s="55">
        <f t="shared" si="54"/>
        <v>9</v>
      </c>
      <c r="M418" s="55">
        <f t="shared" si="55"/>
        <v>12</v>
      </c>
      <c r="N418" s="55" t="str">
        <f t="shared" si="56"/>
        <v>1899</v>
      </c>
      <c r="O418" s="55" t="str">
        <f t="shared" si="57"/>
        <v>February</v>
      </c>
      <c r="P418" s="55">
        <f t="shared" si="58"/>
        <v>2</v>
      </c>
      <c r="Q418" s="55" t="str">
        <f t="shared" si="59"/>
        <v>23</v>
      </c>
      <c r="R418" s="2" t="str">
        <f t="shared" si="60"/>
        <v>&lt;a href="set01\hope_pioneer_jan1894todec1899\marriages\stevens_earl_h_and_margaret_mcmann_wedding_february_23_1899_p4_hp.pdf"&gt;Stevens, Earl H&lt;/a&gt;</v>
      </c>
      <c r="S418" s="2">
        <f t="shared" si="61"/>
        <v>145</v>
      </c>
      <c r="T418" s="2">
        <f t="shared" si="62"/>
        <v>69</v>
      </c>
    </row>
    <row r="419" spans="1:20" x14ac:dyDescent="0.25">
      <c r="A419" s="2">
        <v>418</v>
      </c>
      <c r="B419" s="4" t="s">
        <v>5803</v>
      </c>
      <c r="C419" s="4" t="s">
        <v>9881</v>
      </c>
      <c r="D419" s="48" t="s">
        <v>48</v>
      </c>
      <c r="E419" s="12" t="s">
        <v>9882</v>
      </c>
      <c r="F419" s="5" t="s">
        <v>13632</v>
      </c>
      <c r="G419" s="5">
        <v>1</v>
      </c>
      <c r="H419" s="48">
        <v>41</v>
      </c>
      <c r="I419" s="5">
        <v>2315</v>
      </c>
      <c r="J419" s="47" t="s">
        <v>19237</v>
      </c>
      <c r="K419" s="46" t="s">
        <v>19265</v>
      </c>
      <c r="L419" s="55">
        <f t="shared" si="54"/>
        <v>9</v>
      </c>
      <c r="M419" s="55">
        <f t="shared" si="55"/>
        <v>12</v>
      </c>
      <c r="N419" s="55" t="str">
        <f t="shared" si="56"/>
        <v>1899</v>
      </c>
      <c r="O419" s="55" t="str">
        <f t="shared" si="57"/>
        <v>February</v>
      </c>
      <c r="P419" s="55">
        <f t="shared" si="58"/>
        <v>2</v>
      </c>
      <c r="Q419" s="55" t="str">
        <f t="shared" si="59"/>
        <v>24</v>
      </c>
      <c r="R419" s="2" t="str">
        <f t="shared" si="60"/>
        <v>&lt;a href="set03\wimbledon_news\wimbledon_news_1895_to_1900\marriages\anderson,_iver_and_christina_helen_wedding_february_24,_1899_p1_wn.pdf"&gt;Anderson, Iver&lt;/a&gt;</v>
      </c>
      <c r="S419" s="2">
        <f t="shared" si="61"/>
        <v>158</v>
      </c>
      <c r="T419" s="2">
        <f t="shared" si="62"/>
        <v>70</v>
      </c>
    </row>
    <row r="420" spans="1:20" x14ac:dyDescent="0.25">
      <c r="A420" s="2">
        <v>419</v>
      </c>
      <c r="B420" s="4" t="s">
        <v>9889</v>
      </c>
      <c r="C420" s="4" t="s">
        <v>9890</v>
      </c>
      <c r="D420" s="48" t="s">
        <v>48</v>
      </c>
      <c r="E420" s="12" t="s">
        <v>9891</v>
      </c>
      <c r="F420" s="5" t="s">
        <v>13632</v>
      </c>
      <c r="G420" s="5">
        <v>1</v>
      </c>
      <c r="H420" s="48">
        <v>41</v>
      </c>
      <c r="I420" s="5">
        <v>2318</v>
      </c>
      <c r="J420" s="47" t="s">
        <v>19240</v>
      </c>
      <c r="K420" s="46" t="s">
        <v>19265</v>
      </c>
      <c r="L420" s="55">
        <f t="shared" si="54"/>
        <v>9</v>
      </c>
      <c r="M420" s="55">
        <f t="shared" si="55"/>
        <v>11</v>
      </c>
      <c r="N420" s="55" t="str">
        <f t="shared" si="56"/>
        <v>1899</v>
      </c>
      <c r="O420" s="55" t="str">
        <f t="shared" si="57"/>
        <v>February</v>
      </c>
      <c r="P420" s="55">
        <f t="shared" si="58"/>
        <v>2</v>
      </c>
      <c r="Q420" s="55" t="str">
        <f t="shared" si="59"/>
        <v xml:space="preserve"> 3</v>
      </c>
      <c r="R420" s="2" t="str">
        <f t="shared" si="60"/>
        <v>&lt;a href="set03\wimbledon_news\wimbledon_news_1895_to_1900\marriages\dagg,_otto_b_and_clara_moorhouse_wedding_february_3,_1899_p1_wn.pdf"&gt;Dagg, Otto B&lt;/a&gt;</v>
      </c>
      <c r="S420" s="2">
        <f t="shared" si="61"/>
        <v>153</v>
      </c>
      <c r="T420" s="2">
        <f t="shared" si="62"/>
        <v>67</v>
      </c>
    </row>
    <row r="421" spans="1:20" x14ac:dyDescent="0.25">
      <c r="A421" s="2">
        <v>420</v>
      </c>
      <c r="B421" s="4" t="s">
        <v>5837</v>
      </c>
      <c r="C421" s="4" t="s">
        <v>141</v>
      </c>
      <c r="D421" s="48" t="s">
        <v>48</v>
      </c>
      <c r="E421" s="12" t="s">
        <v>9891</v>
      </c>
      <c r="F421" s="5" t="s">
        <v>13632</v>
      </c>
      <c r="G421" s="5">
        <v>1</v>
      </c>
      <c r="H421" s="48">
        <v>41</v>
      </c>
      <c r="I421" s="5">
        <v>2322</v>
      </c>
      <c r="J421" s="47" t="s">
        <v>19244</v>
      </c>
      <c r="K421" s="46" t="s">
        <v>19265</v>
      </c>
      <c r="L421" s="55">
        <f t="shared" si="54"/>
        <v>9</v>
      </c>
      <c r="M421" s="55">
        <f t="shared" si="55"/>
        <v>11</v>
      </c>
      <c r="N421" s="55" t="str">
        <f t="shared" si="56"/>
        <v>1899</v>
      </c>
      <c r="O421" s="55" t="str">
        <f t="shared" si="57"/>
        <v>February</v>
      </c>
      <c r="P421" s="55">
        <f t="shared" si="58"/>
        <v>2</v>
      </c>
      <c r="Q421" s="55" t="str">
        <f t="shared" si="59"/>
        <v xml:space="preserve"> 3</v>
      </c>
      <c r="R421" s="2" t="str">
        <f t="shared" si="60"/>
        <v>&lt;a href="set03\wimbledon_news\wimbledon_news_1895_to_1900\marriages\hanson,_a_h_and_mary_anderson_wedding_february_3,_1899_p1_wn.pdf"&gt;Hanson, A H&lt;/a&gt;</v>
      </c>
      <c r="S421" s="2">
        <f t="shared" si="61"/>
        <v>149</v>
      </c>
      <c r="T421" s="2">
        <f t="shared" si="62"/>
        <v>64</v>
      </c>
    </row>
    <row r="422" spans="1:20" x14ac:dyDescent="0.25">
      <c r="A422" s="2">
        <v>421</v>
      </c>
      <c r="B422" s="4" t="s">
        <v>5837</v>
      </c>
      <c r="C422" s="4" t="s">
        <v>141</v>
      </c>
      <c r="D422" s="48" t="s">
        <v>48</v>
      </c>
      <c r="E422" s="12" t="s">
        <v>144</v>
      </c>
      <c r="F422" s="5" t="s">
        <v>4462</v>
      </c>
      <c r="G422" s="5">
        <v>5</v>
      </c>
      <c r="H422" s="48">
        <v>15</v>
      </c>
      <c r="I422" s="5">
        <v>1031</v>
      </c>
      <c r="J422" s="47" t="s">
        <v>17952</v>
      </c>
      <c r="K422" s="46" t="s">
        <v>25718</v>
      </c>
      <c r="L422" s="55">
        <f t="shared" si="54"/>
        <v>9</v>
      </c>
      <c r="M422" s="55">
        <f t="shared" si="55"/>
        <v>11</v>
      </c>
      <c r="N422" s="55" t="str">
        <f t="shared" si="56"/>
        <v>1899</v>
      </c>
      <c r="O422" s="55" t="str">
        <f t="shared" si="57"/>
        <v>February</v>
      </c>
      <c r="P422" s="55">
        <f t="shared" si="58"/>
        <v>2</v>
      </c>
      <c r="Q422" s="55" t="str">
        <f t="shared" si="59"/>
        <v xml:space="preserve"> 9</v>
      </c>
      <c r="R422" s="2" t="str">
        <f t="shared" si="60"/>
        <v>&lt;a href="set03\gc\gc_january_1899_to_december_1900\marriages\hanson,_a_h_and_mary_anderson_wedding_february_9,_1899_p5_gc.pdf"&gt;Hanson, A H&lt;/a&gt;</v>
      </c>
      <c r="S422" s="2">
        <f t="shared" si="61"/>
        <v>142</v>
      </c>
      <c r="T422" s="2">
        <f t="shared" si="62"/>
        <v>64</v>
      </c>
    </row>
    <row r="423" spans="1:20" x14ac:dyDescent="0.25">
      <c r="A423" s="2">
        <v>422</v>
      </c>
      <c r="B423" s="4" t="s">
        <v>142</v>
      </c>
      <c r="C423" s="4" t="s">
        <v>143</v>
      </c>
      <c r="D423" s="48" t="s">
        <v>13</v>
      </c>
      <c r="E423" s="12" t="s">
        <v>144</v>
      </c>
      <c r="F423" s="5" t="s">
        <v>13635</v>
      </c>
      <c r="G423" s="5">
        <v>4</v>
      </c>
      <c r="H423" s="48">
        <v>36</v>
      </c>
      <c r="I423" s="5">
        <v>2257</v>
      </c>
      <c r="J423" s="47" t="s">
        <v>19177</v>
      </c>
      <c r="K423" s="46" t="s">
        <v>19191</v>
      </c>
      <c r="L423" s="55">
        <f t="shared" si="54"/>
        <v>9</v>
      </c>
      <c r="M423" s="55">
        <f t="shared" si="55"/>
        <v>11</v>
      </c>
      <c r="N423" s="55" t="str">
        <f t="shared" si="56"/>
        <v>1899</v>
      </c>
      <c r="O423" s="55" t="str">
        <f t="shared" si="57"/>
        <v>February</v>
      </c>
      <c r="P423" s="55">
        <f t="shared" si="58"/>
        <v>2</v>
      </c>
      <c r="Q423" s="55" t="str">
        <f t="shared" si="59"/>
        <v xml:space="preserve"> 9</v>
      </c>
      <c r="R423" s="2" t="str">
        <f t="shared" si="60"/>
        <v>&lt;a href="set03\the_times_record\the_times_record_january_6,_1898_-_december_28,_1899\marriage\hillborn,_mr_and_mrs_j_p_50th_anniv._february_9,_1899_p4_ttr.pdf"&gt;Hillborn, Mr.&lt;/a&gt;</v>
      </c>
      <c r="S423" s="2">
        <f t="shared" si="61"/>
        <v>177</v>
      </c>
      <c r="T423" s="2">
        <f t="shared" si="62"/>
        <v>64</v>
      </c>
    </row>
    <row r="424" spans="1:20" x14ac:dyDescent="0.25">
      <c r="A424" s="2">
        <v>423</v>
      </c>
      <c r="B424" s="4" t="s">
        <v>5856</v>
      </c>
      <c r="C424" s="4" t="s">
        <v>5857</v>
      </c>
      <c r="D424" s="48" t="s">
        <v>6</v>
      </c>
      <c r="E424" s="12" t="s">
        <v>1452</v>
      </c>
      <c r="F424" s="5" t="s">
        <v>4462</v>
      </c>
      <c r="G424" s="5">
        <v>1</v>
      </c>
      <c r="H424" s="48">
        <v>15</v>
      </c>
      <c r="I424" s="5">
        <v>1042</v>
      </c>
      <c r="J424" s="47" t="s">
        <v>17963</v>
      </c>
      <c r="K424" s="46" t="s">
        <v>25718</v>
      </c>
      <c r="L424" s="55">
        <f t="shared" si="54"/>
        <v>6</v>
      </c>
      <c r="M424" s="55">
        <f t="shared" si="55"/>
        <v>9</v>
      </c>
      <c r="N424" s="55" t="str">
        <f t="shared" si="56"/>
        <v>1899</v>
      </c>
      <c r="O424" s="55" t="str">
        <f t="shared" si="57"/>
        <v>March</v>
      </c>
      <c r="P424" s="55">
        <f t="shared" si="58"/>
        <v>3</v>
      </c>
      <c r="Q424" s="55" t="str">
        <f t="shared" si="59"/>
        <v>16</v>
      </c>
      <c r="R424" s="2" t="str">
        <f t="shared" si="60"/>
        <v>&lt;a href="set03\gc\gc_january_1899_to_december_1900\marriages\kelgaard,_peter_and_anna_jorgenson_marriage_march_16,_1899_p1_gc.pdf"&gt;Kelgaard, Peter&lt;/a&gt;</v>
      </c>
      <c r="S424" s="2">
        <f t="shared" si="61"/>
        <v>150</v>
      </c>
      <c r="T424" s="2">
        <f t="shared" si="62"/>
        <v>68</v>
      </c>
    </row>
    <row r="425" spans="1:20" x14ac:dyDescent="0.25">
      <c r="A425" s="2">
        <v>424</v>
      </c>
      <c r="B425" s="4" t="s">
        <v>5874</v>
      </c>
      <c r="C425" s="4" t="s">
        <v>5875</v>
      </c>
      <c r="D425" s="48" t="s">
        <v>6</v>
      </c>
      <c r="E425" s="12" t="s">
        <v>1452</v>
      </c>
      <c r="F425" s="5" t="s">
        <v>4462</v>
      </c>
      <c r="G425" s="5">
        <v>5</v>
      </c>
      <c r="H425" s="48">
        <v>15</v>
      </c>
      <c r="I425" s="5">
        <v>1051</v>
      </c>
      <c r="J425" s="47" t="s">
        <v>17972</v>
      </c>
      <c r="K425" s="46" t="s">
        <v>25718</v>
      </c>
      <c r="L425" s="55">
        <f t="shared" si="54"/>
        <v>6</v>
      </c>
      <c r="M425" s="55">
        <f t="shared" si="55"/>
        <v>9</v>
      </c>
      <c r="N425" s="55" t="str">
        <f t="shared" si="56"/>
        <v>1899</v>
      </c>
      <c r="O425" s="55" t="str">
        <f t="shared" si="57"/>
        <v>March</v>
      </c>
      <c r="P425" s="55">
        <f t="shared" si="58"/>
        <v>3</v>
      </c>
      <c r="Q425" s="55" t="str">
        <f t="shared" si="59"/>
        <v>16</v>
      </c>
      <c r="R425" s="2" t="str">
        <f t="shared" si="60"/>
        <v>&lt;a href="set03\gc\gc_january_1899_to_december_1900\marriages\mosher,_oscar_and_sophia_ladbury_marriage_march_16,_1899_p5_gc.pdf"&gt;Mosher, Oscar&lt;/a&gt;</v>
      </c>
      <c r="S425" s="2">
        <f t="shared" si="61"/>
        <v>146</v>
      </c>
      <c r="T425" s="2">
        <f t="shared" si="62"/>
        <v>66</v>
      </c>
    </row>
    <row r="426" spans="1:20" x14ac:dyDescent="0.25">
      <c r="A426" s="2">
        <v>425</v>
      </c>
      <c r="B426" s="4" t="s">
        <v>5803</v>
      </c>
      <c r="C426" s="4" t="s">
        <v>5804</v>
      </c>
      <c r="D426" s="48" t="s">
        <v>6</v>
      </c>
      <c r="E426" s="12" t="s">
        <v>147</v>
      </c>
      <c r="F426" s="5" t="s">
        <v>4462</v>
      </c>
      <c r="G426" s="5">
        <v>5</v>
      </c>
      <c r="H426" s="48">
        <v>15</v>
      </c>
      <c r="I426" s="5">
        <v>1010</v>
      </c>
      <c r="J426" s="47" t="s">
        <v>17932</v>
      </c>
      <c r="K426" s="46" t="s">
        <v>25718</v>
      </c>
      <c r="L426" s="55">
        <f t="shared" si="54"/>
        <v>6</v>
      </c>
      <c r="M426" s="55">
        <f t="shared" si="55"/>
        <v>8</v>
      </c>
      <c r="N426" s="55" t="str">
        <f t="shared" si="56"/>
        <v>1899</v>
      </c>
      <c r="O426" s="55" t="str">
        <f t="shared" si="57"/>
        <v>March</v>
      </c>
      <c r="P426" s="55">
        <f t="shared" si="58"/>
        <v>3</v>
      </c>
      <c r="Q426" s="55" t="str">
        <f t="shared" si="59"/>
        <v xml:space="preserve"> 2</v>
      </c>
      <c r="R426" s="2" t="str">
        <f t="shared" si="60"/>
        <v>&lt;a href="set03\gc\gc_january_1899_to_december_1900\marriages\anderson,_iver_and_christena_helling_marriage_march_2,_1899_p5_gc.pdf"&gt;Anderson, Iver&lt;/a&gt;</v>
      </c>
      <c r="S426" s="2">
        <f t="shared" si="61"/>
        <v>150</v>
      </c>
      <c r="T426" s="2">
        <f t="shared" si="62"/>
        <v>69</v>
      </c>
    </row>
    <row r="427" spans="1:20" x14ac:dyDescent="0.25">
      <c r="A427" s="2">
        <v>426</v>
      </c>
      <c r="B427" s="4" t="s">
        <v>1206</v>
      </c>
      <c r="C427" s="4" t="s">
        <v>1207</v>
      </c>
      <c r="D427" s="48" t="s">
        <v>48</v>
      </c>
      <c r="E427" s="12" t="s">
        <v>147</v>
      </c>
      <c r="F427" s="5" t="s">
        <v>1756</v>
      </c>
      <c r="G427" s="5">
        <v>4</v>
      </c>
      <c r="H427" s="48">
        <v>25</v>
      </c>
      <c r="I427" s="5">
        <v>1759</v>
      </c>
      <c r="J427" s="47" t="s">
        <v>18671</v>
      </c>
      <c r="K427" s="46" t="s">
        <v>18747</v>
      </c>
      <c r="L427" s="55">
        <f t="shared" si="54"/>
        <v>6</v>
      </c>
      <c r="M427" s="55">
        <f t="shared" si="55"/>
        <v>8</v>
      </c>
      <c r="N427" s="55" t="str">
        <f t="shared" si="56"/>
        <v>1899</v>
      </c>
      <c r="O427" s="55" t="str">
        <f t="shared" si="57"/>
        <v>March</v>
      </c>
      <c r="P427" s="55">
        <f t="shared" si="58"/>
        <v>3</v>
      </c>
      <c r="Q427" s="55" t="str">
        <f t="shared" si="59"/>
        <v xml:space="preserve"> 2</v>
      </c>
      <c r="R427" s="2" t="str">
        <f t="shared" si="60"/>
        <v>&lt;a href="set01\hope_pioneer_jan1894todec1899\marriages\dorrance_james_t_and_jennie_lawrence_wedding_march_2_1899_p4_hp.pdf"&gt;Dorrance, James T&lt;/a&gt;</v>
      </c>
      <c r="S427" s="2">
        <f t="shared" si="61"/>
        <v>145</v>
      </c>
      <c r="T427" s="2">
        <f t="shared" si="62"/>
        <v>67</v>
      </c>
    </row>
    <row r="428" spans="1:20" x14ac:dyDescent="0.25">
      <c r="A428" s="2">
        <v>427</v>
      </c>
      <c r="B428" s="4" t="s">
        <v>145</v>
      </c>
      <c r="C428" s="4" t="s">
        <v>146</v>
      </c>
      <c r="D428" s="48" t="s">
        <v>6</v>
      </c>
      <c r="E428" s="12" t="s">
        <v>147</v>
      </c>
      <c r="F428" s="5" t="s">
        <v>13635</v>
      </c>
      <c r="G428" s="5">
        <v>4</v>
      </c>
      <c r="H428" s="48">
        <v>36</v>
      </c>
      <c r="I428" s="5">
        <v>2258</v>
      </c>
      <c r="J428" s="47" t="s">
        <v>19178</v>
      </c>
      <c r="K428" s="46" t="s">
        <v>19191</v>
      </c>
      <c r="L428" s="55">
        <f t="shared" si="54"/>
        <v>6</v>
      </c>
      <c r="M428" s="55">
        <f t="shared" si="55"/>
        <v>8</v>
      </c>
      <c r="N428" s="55" t="str">
        <f t="shared" si="56"/>
        <v>1899</v>
      </c>
      <c r="O428" s="55" t="str">
        <f t="shared" si="57"/>
        <v>March</v>
      </c>
      <c r="P428" s="55">
        <f t="shared" si="58"/>
        <v>3</v>
      </c>
      <c r="Q428" s="55" t="str">
        <f t="shared" si="59"/>
        <v xml:space="preserve"> 2</v>
      </c>
      <c r="R428" s="2" t="str">
        <f t="shared" si="60"/>
        <v>&lt;a href="set03\the_times_record\the_times_record_january_6,_1898_-_december_28,_1899\marriage\horton,_lucius_and_carrie_earsley_marriage_march_2,_1899_p4_ttr.pdf"&gt;Horton, Lucius&lt;/a&gt;</v>
      </c>
      <c r="S428" s="2">
        <f t="shared" si="61"/>
        <v>181</v>
      </c>
      <c r="T428" s="2">
        <f t="shared" si="62"/>
        <v>67</v>
      </c>
    </row>
    <row r="429" spans="1:20" x14ac:dyDescent="0.25">
      <c r="A429" s="2">
        <v>428</v>
      </c>
      <c r="B429" s="4" t="s">
        <v>169</v>
      </c>
      <c r="C429" s="4" t="s">
        <v>170</v>
      </c>
      <c r="D429" s="48" t="s">
        <v>6</v>
      </c>
      <c r="E429" s="12" t="s">
        <v>147</v>
      </c>
      <c r="F429" s="5" t="s">
        <v>13635</v>
      </c>
      <c r="G429" s="5">
        <v>4</v>
      </c>
      <c r="H429" s="48">
        <v>36</v>
      </c>
      <c r="I429" s="5">
        <v>2267</v>
      </c>
      <c r="J429" s="47" t="s">
        <v>19187</v>
      </c>
      <c r="K429" s="46" t="s">
        <v>19191</v>
      </c>
      <c r="L429" s="55">
        <f t="shared" si="54"/>
        <v>6</v>
      </c>
      <c r="M429" s="55">
        <f t="shared" si="55"/>
        <v>8</v>
      </c>
      <c r="N429" s="55" t="str">
        <f t="shared" si="56"/>
        <v>1899</v>
      </c>
      <c r="O429" s="55" t="str">
        <f t="shared" si="57"/>
        <v>March</v>
      </c>
      <c r="P429" s="55">
        <f t="shared" si="58"/>
        <v>3</v>
      </c>
      <c r="Q429" s="55" t="str">
        <f t="shared" si="59"/>
        <v xml:space="preserve"> 2</v>
      </c>
      <c r="R429" s="2" t="str">
        <f t="shared" si="60"/>
        <v>&lt;a href="set03\the_times_record\the_times_record_january_6,_1898_-_december_28,_1899\marriage\stromme,_martin_k_and_hanna_zacharias_marriage_march_2,_1899_p4_ttr.pdf"&gt;Stromme, Martin K&lt;/a&gt;</v>
      </c>
      <c r="S429" s="2">
        <f t="shared" si="61"/>
        <v>188</v>
      </c>
      <c r="T429" s="2">
        <f t="shared" si="62"/>
        <v>71</v>
      </c>
    </row>
    <row r="430" spans="1:20" x14ac:dyDescent="0.25">
      <c r="A430" s="2">
        <v>429</v>
      </c>
      <c r="B430" s="4" t="s">
        <v>176</v>
      </c>
      <c r="C430" s="4" t="s">
        <v>177</v>
      </c>
      <c r="D430" s="48" t="s">
        <v>6</v>
      </c>
      <c r="E430" s="12" t="s">
        <v>147</v>
      </c>
      <c r="F430" s="5" t="s">
        <v>13635</v>
      </c>
      <c r="G430" s="5">
        <v>4</v>
      </c>
      <c r="H430" s="48">
        <v>36</v>
      </c>
      <c r="I430" s="5">
        <v>2270</v>
      </c>
      <c r="J430" s="47" t="s">
        <v>19190</v>
      </c>
      <c r="K430" s="46" t="s">
        <v>19191</v>
      </c>
      <c r="L430" s="55">
        <f t="shared" si="54"/>
        <v>6</v>
      </c>
      <c r="M430" s="55">
        <f t="shared" si="55"/>
        <v>8</v>
      </c>
      <c r="N430" s="55" t="str">
        <f t="shared" si="56"/>
        <v>1899</v>
      </c>
      <c r="O430" s="55" t="str">
        <f t="shared" si="57"/>
        <v>March</v>
      </c>
      <c r="P430" s="55">
        <f t="shared" si="58"/>
        <v>3</v>
      </c>
      <c r="Q430" s="55" t="str">
        <f t="shared" si="59"/>
        <v xml:space="preserve"> 2</v>
      </c>
      <c r="R430" s="2" t="str">
        <f t="shared" si="60"/>
        <v>&lt;a href="set03\the_times_record\the_times_record_january_6,_1898_-_december_28,_1899\marriage\wogsland,_andrew_and_florence_o_zingg_marriage_march_2,_1899_p4_ttr.pdf"&gt;Wogsland, Andrew&lt;/a&gt;</v>
      </c>
      <c r="S430" s="2">
        <f t="shared" si="61"/>
        <v>187</v>
      </c>
      <c r="T430" s="2">
        <f t="shared" si="62"/>
        <v>71</v>
      </c>
    </row>
    <row r="431" spans="1:20" x14ac:dyDescent="0.25">
      <c r="A431" s="2">
        <v>430</v>
      </c>
      <c r="B431" s="4" t="s">
        <v>5839</v>
      </c>
      <c r="C431" s="4" t="s">
        <v>4258</v>
      </c>
      <c r="D431" s="48" t="s">
        <v>5840</v>
      </c>
      <c r="E431" s="12" t="s">
        <v>1550</v>
      </c>
      <c r="F431" s="5" t="s">
        <v>4462</v>
      </c>
      <c r="G431" s="5">
        <v>5</v>
      </c>
      <c r="H431" s="48">
        <v>15</v>
      </c>
      <c r="I431" s="5">
        <v>1033</v>
      </c>
      <c r="J431" s="47" t="s">
        <v>17954</v>
      </c>
      <c r="K431" s="46" t="s">
        <v>25718</v>
      </c>
      <c r="L431" s="55">
        <f t="shared" si="54"/>
        <v>6</v>
      </c>
      <c r="M431" s="55">
        <f t="shared" si="55"/>
        <v>9</v>
      </c>
      <c r="N431" s="55" t="str">
        <f t="shared" si="56"/>
        <v>1899</v>
      </c>
      <c r="O431" s="55" t="str">
        <f t="shared" si="57"/>
        <v>March</v>
      </c>
      <c r="P431" s="55">
        <f t="shared" si="58"/>
        <v>3</v>
      </c>
      <c r="Q431" s="55" t="str">
        <f t="shared" si="59"/>
        <v>23</v>
      </c>
      <c r="R431" s="2" t="str">
        <f t="shared" si="60"/>
        <v>&lt;a href="set03\gc\gc_january_1899_to_december_1900\marriages\haskell,_mr_and_mrs_a_35th_anniversary_march_23,_1899_p5_gc.pdf"&gt;Haskell, Mr. A&lt;/a&gt;</v>
      </c>
      <c r="S431" s="2">
        <f t="shared" si="61"/>
        <v>144</v>
      </c>
      <c r="T431" s="2">
        <f t="shared" si="62"/>
        <v>63</v>
      </c>
    </row>
    <row r="432" spans="1:20" x14ac:dyDescent="0.25">
      <c r="A432" s="2">
        <v>431</v>
      </c>
      <c r="B432" s="4" t="s">
        <v>1266</v>
      </c>
      <c r="C432" s="4" t="s">
        <v>1267</v>
      </c>
      <c r="D432" s="48" t="s">
        <v>48</v>
      </c>
      <c r="E432" s="12" t="s">
        <v>1268</v>
      </c>
      <c r="F432" s="5" t="s">
        <v>1756</v>
      </c>
      <c r="G432" s="5">
        <v>4</v>
      </c>
      <c r="H432" s="48">
        <v>25</v>
      </c>
      <c r="I432" s="5">
        <v>1782</v>
      </c>
      <c r="J432" s="47" t="s">
        <v>18694</v>
      </c>
      <c r="K432" s="46" t="s">
        <v>18747</v>
      </c>
      <c r="L432" s="55">
        <f t="shared" si="54"/>
        <v>6</v>
      </c>
      <c r="M432" s="55">
        <f t="shared" si="55"/>
        <v>9</v>
      </c>
      <c r="N432" s="55" t="str">
        <f t="shared" si="56"/>
        <v>1899</v>
      </c>
      <c r="O432" s="55" t="str">
        <f t="shared" si="57"/>
        <v>March</v>
      </c>
      <c r="P432" s="55">
        <f t="shared" si="58"/>
        <v>3</v>
      </c>
      <c r="Q432" s="55" t="str">
        <f t="shared" si="59"/>
        <v>30</v>
      </c>
      <c r="R432" s="2" t="str">
        <f t="shared" si="60"/>
        <v>&lt;a href="set01\hope_pioneer_jan1894todec1899\marriages\leonard_james_p_and_fannie_e_meader_wedding_march_30_1899_p4_hp.pdf"&gt;Leonard, James P&lt;/a&gt;</v>
      </c>
      <c r="S432" s="2">
        <f t="shared" si="61"/>
        <v>144</v>
      </c>
      <c r="T432" s="2">
        <f t="shared" si="62"/>
        <v>67</v>
      </c>
    </row>
    <row r="433" spans="1:20" x14ac:dyDescent="0.25">
      <c r="A433" s="2">
        <v>432</v>
      </c>
      <c r="B433" s="4" t="s">
        <v>5888</v>
      </c>
      <c r="C433" s="4" t="s">
        <v>5889</v>
      </c>
      <c r="D433" s="48" t="s">
        <v>6</v>
      </c>
      <c r="E433" s="12" t="s">
        <v>1268</v>
      </c>
      <c r="F433" s="5" t="s">
        <v>4462</v>
      </c>
      <c r="G433" s="5">
        <v>5</v>
      </c>
      <c r="H433" s="48">
        <v>15</v>
      </c>
      <c r="I433" s="5">
        <v>1058</v>
      </c>
      <c r="J433" s="47" t="s">
        <v>17979</v>
      </c>
      <c r="K433" s="46" t="s">
        <v>25718</v>
      </c>
      <c r="L433" s="55">
        <f t="shared" si="54"/>
        <v>6</v>
      </c>
      <c r="M433" s="55">
        <f t="shared" si="55"/>
        <v>9</v>
      </c>
      <c r="N433" s="55" t="str">
        <f t="shared" si="56"/>
        <v>1899</v>
      </c>
      <c r="O433" s="55" t="str">
        <f t="shared" si="57"/>
        <v>March</v>
      </c>
      <c r="P433" s="55">
        <f t="shared" si="58"/>
        <v>3</v>
      </c>
      <c r="Q433" s="55" t="str">
        <f t="shared" si="59"/>
        <v>30</v>
      </c>
      <c r="R433" s="2" t="str">
        <f t="shared" si="60"/>
        <v>&lt;a href="set03\gc\gc_january_1899_to_december_1900\marriages\penniman,_prof._ira_b_and_cora_l_gardner_marriage_march_30,_1899_p5_gc.pdf"&gt;Penniman, Prof. Ira B&lt;/a&gt;</v>
      </c>
      <c r="S433" s="2">
        <f t="shared" si="61"/>
        <v>162</v>
      </c>
      <c r="T433" s="2">
        <f t="shared" si="62"/>
        <v>74</v>
      </c>
    </row>
    <row r="434" spans="1:20" x14ac:dyDescent="0.25">
      <c r="A434" s="2">
        <v>433</v>
      </c>
      <c r="B434" s="4" t="s">
        <v>5812</v>
      </c>
      <c r="C434" s="4" t="s">
        <v>5813</v>
      </c>
      <c r="D434" s="48" t="s">
        <v>48</v>
      </c>
      <c r="E434" s="12" t="s">
        <v>1547</v>
      </c>
      <c r="F434" s="5" t="s">
        <v>4462</v>
      </c>
      <c r="G434" s="5">
        <v>5</v>
      </c>
      <c r="H434" s="48">
        <v>15</v>
      </c>
      <c r="I434" s="5">
        <v>1015</v>
      </c>
      <c r="J434" s="47" t="s">
        <v>17937</v>
      </c>
      <c r="K434" s="46" t="s">
        <v>25718</v>
      </c>
      <c r="L434" s="55">
        <f t="shared" si="54"/>
        <v>6</v>
      </c>
      <c r="M434" s="55">
        <f t="shared" si="55"/>
        <v>9</v>
      </c>
      <c r="N434" s="55" t="str">
        <f t="shared" si="56"/>
        <v>1899</v>
      </c>
      <c r="O434" s="55" t="str">
        <f t="shared" si="57"/>
        <v>April</v>
      </c>
      <c r="P434" s="55">
        <f t="shared" si="58"/>
        <v>4</v>
      </c>
      <c r="Q434" s="55" t="str">
        <f t="shared" si="59"/>
        <v>20</v>
      </c>
      <c r="R434" s="2" t="str">
        <f t="shared" si="60"/>
        <v>&lt;a href="set03\gc\gc_january_1899_to_december_1900\marriages\barnes,_edwin_e_and_alvina_torfin_wedding_april_20,_1899_p5_gc.pdf"&gt;Barnes, Edwin E&lt;/a&gt;</v>
      </c>
      <c r="S434" s="2">
        <f t="shared" si="61"/>
        <v>148</v>
      </c>
      <c r="T434" s="2">
        <f t="shared" si="62"/>
        <v>66</v>
      </c>
    </row>
    <row r="435" spans="1:20" x14ac:dyDescent="0.25">
      <c r="A435" s="2">
        <v>434</v>
      </c>
      <c r="B435" s="4" t="s">
        <v>1310</v>
      </c>
      <c r="C435" s="4" t="s">
        <v>1311</v>
      </c>
      <c r="D435" s="48" t="s">
        <v>48</v>
      </c>
      <c r="E435" s="12" t="s">
        <v>1312</v>
      </c>
      <c r="F435" s="5" t="s">
        <v>1756</v>
      </c>
      <c r="G435" s="5">
        <v>4</v>
      </c>
      <c r="H435" s="48">
        <v>25</v>
      </c>
      <c r="I435" s="5">
        <v>1798</v>
      </c>
      <c r="J435" s="47" t="s">
        <v>18710</v>
      </c>
      <c r="K435" s="46" t="s">
        <v>18747</v>
      </c>
      <c r="L435" s="55">
        <f t="shared" si="54"/>
        <v>6</v>
      </c>
      <c r="M435" s="55">
        <f t="shared" si="55"/>
        <v>8</v>
      </c>
      <c r="N435" s="55" t="str">
        <f t="shared" si="56"/>
        <v>1899</v>
      </c>
      <c r="O435" s="55" t="str">
        <f t="shared" si="57"/>
        <v>April</v>
      </c>
      <c r="P435" s="55">
        <f t="shared" si="58"/>
        <v>4</v>
      </c>
      <c r="Q435" s="55" t="str">
        <f t="shared" si="59"/>
        <v xml:space="preserve"> 6</v>
      </c>
      <c r="R435" s="2" t="str">
        <f t="shared" si="60"/>
        <v>&lt;a href="set01\hope_pioneer_jan1894todec1899\marriages\miller_arthur_and_lena_olson_wedding_april_6_1899_p4_hp.pdf"&gt;Miller, Arthur&lt;/a&gt;</v>
      </c>
      <c r="S435" s="2">
        <f t="shared" si="61"/>
        <v>134</v>
      </c>
      <c r="T435" s="2">
        <f t="shared" si="62"/>
        <v>59</v>
      </c>
    </row>
    <row r="436" spans="1:20" x14ac:dyDescent="0.25">
      <c r="A436" s="2">
        <v>435</v>
      </c>
      <c r="B436" s="4" t="s">
        <v>5850</v>
      </c>
      <c r="C436" s="4" t="s">
        <v>5851</v>
      </c>
      <c r="D436" s="48" t="s">
        <v>48</v>
      </c>
      <c r="E436" s="12" t="s">
        <v>5769</v>
      </c>
      <c r="F436" s="5" t="s">
        <v>4462</v>
      </c>
      <c r="G436" s="5">
        <v>5</v>
      </c>
      <c r="H436" s="48">
        <v>15</v>
      </c>
      <c r="I436" s="5">
        <v>1039</v>
      </c>
      <c r="J436" s="47" t="s">
        <v>17960</v>
      </c>
      <c r="K436" s="46" t="s">
        <v>25718</v>
      </c>
      <c r="L436" s="55">
        <f t="shared" si="54"/>
        <v>4</v>
      </c>
      <c r="M436" s="55">
        <f t="shared" si="55"/>
        <v>7</v>
      </c>
      <c r="N436" s="55" t="str">
        <f t="shared" si="56"/>
        <v>1899</v>
      </c>
      <c r="O436" s="55" t="str">
        <f t="shared" si="57"/>
        <v>May</v>
      </c>
      <c r="P436" s="55">
        <f t="shared" si="58"/>
        <v>5</v>
      </c>
      <c r="Q436" s="55" t="str">
        <f t="shared" si="59"/>
        <v>18</v>
      </c>
      <c r="R436" s="2" t="str">
        <f t="shared" si="60"/>
        <v>&lt;a href="set03\gc\gc_january_1899_to_december_1900\marriages\iverson,_alex_and_emily_retzlaff_wedding_may_18,_1899_p5_gc.pdf"&gt;Iverson, Alex&lt;/a&gt;</v>
      </c>
      <c r="S436" s="2">
        <f t="shared" si="61"/>
        <v>143</v>
      </c>
      <c r="T436" s="2">
        <f t="shared" si="62"/>
        <v>63</v>
      </c>
    </row>
    <row r="437" spans="1:20" x14ac:dyDescent="0.25">
      <c r="A437" s="2">
        <v>436</v>
      </c>
      <c r="B437" s="4" t="s">
        <v>5850</v>
      </c>
      <c r="C437" s="4" t="s">
        <v>5851</v>
      </c>
      <c r="D437" s="48" t="s">
        <v>48</v>
      </c>
      <c r="E437" s="12" t="s">
        <v>5769</v>
      </c>
      <c r="F437" s="5" t="s">
        <v>13636</v>
      </c>
      <c r="G437" s="5">
        <v>5</v>
      </c>
      <c r="H437" s="48">
        <v>17</v>
      </c>
      <c r="I437" s="5">
        <v>1157</v>
      </c>
      <c r="J437" s="47" t="s">
        <v>18079</v>
      </c>
      <c r="K437" s="46" t="s">
        <v>18050</v>
      </c>
      <c r="L437" s="55">
        <f t="shared" si="54"/>
        <v>4</v>
      </c>
      <c r="M437" s="55">
        <f t="shared" si="55"/>
        <v>7</v>
      </c>
      <c r="N437" s="55" t="str">
        <f t="shared" si="56"/>
        <v>1899</v>
      </c>
      <c r="O437" s="55" t="str">
        <f t="shared" si="57"/>
        <v>May</v>
      </c>
      <c r="P437" s="55">
        <f t="shared" si="58"/>
        <v>5</v>
      </c>
      <c r="Q437" s="55" t="str">
        <f t="shared" si="59"/>
        <v>18</v>
      </c>
      <c r="R437" s="2" t="str">
        <f t="shared" si="60"/>
        <v>&lt;a href="set02\marriages\griggs_county_sentinel\1899_-_1906\iverson,_alex_and_emily_retzlaff_wedding_may_18,_1899_p5_gcs.pdf"&gt;Iverson, Alex&lt;/a&gt;</v>
      </c>
      <c r="S437" s="2">
        <f t="shared" si="61"/>
        <v>143</v>
      </c>
      <c r="T437" s="2">
        <f t="shared" si="62"/>
        <v>64</v>
      </c>
    </row>
    <row r="438" spans="1:20" x14ac:dyDescent="0.25">
      <c r="A438" s="2">
        <v>437</v>
      </c>
      <c r="B438" s="4" t="s">
        <v>5862</v>
      </c>
      <c r="C438" s="4" t="s">
        <v>5863</v>
      </c>
      <c r="D438" s="48" t="s">
        <v>6</v>
      </c>
      <c r="E438" s="12" t="s">
        <v>1362</v>
      </c>
      <c r="F438" s="5" t="s">
        <v>4462</v>
      </c>
      <c r="G438" s="5">
        <v>5</v>
      </c>
      <c r="H438" s="48">
        <v>15</v>
      </c>
      <c r="I438" s="5">
        <v>1045</v>
      </c>
      <c r="J438" s="47" t="s">
        <v>17966</v>
      </c>
      <c r="K438" s="46" t="s">
        <v>25718</v>
      </c>
      <c r="L438" s="55">
        <f t="shared" si="54"/>
        <v>4</v>
      </c>
      <c r="M438" s="55">
        <f t="shared" si="55"/>
        <v>7</v>
      </c>
      <c r="N438" s="55" t="str">
        <f t="shared" si="56"/>
        <v>1899</v>
      </c>
      <c r="O438" s="55" t="str">
        <f t="shared" si="57"/>
        <v>May</v>
      </c>
      <c r="P438" s="55">
        <f t="shared" si="58"/>
        <v>5</v>
      </c>
      <c r="Q438" s="55" t="str">
        <f t="shared" si="59"/>
        <v>25</v>
      </c>
      <c r="R438" s="2" t="str">
        <f t="shared" si="60"/>
        <v>&lt;a href="set03\gc\gc_january_1899_to_december_1900\marriages\lear,_christ_and_miss_nelson_marriage_may_25,_1899_p5_gc.pdf"&gt;Lear, Christ&lt;/a&gt;</v>
      </c>
      <c r="S438" s="2">
        <f t="shared" si="61"/>
        <v>139</v>
      </c>
      <c r="T438" s="2">
        <f t="shared" si="62"/>
        <v>60</v>
      </c>
    </row>
    <row r="439" spans="1:20" x14ac:dyDescent="0.25">
      <c r="A439" s="2">
        <v>438</v>
      </c>
      <c r="B439" s="4" t="s">
        <v>1360</v>
      </c>
      <c r="C439" s="4" t="s">
        <v>1361</v>
      </c>
      <c r="D439" s="48" t="s">
        <v>48</v>
      </c>
      <c r="E439" s="12" t="s">
        <v>1362</v>
      </c>
      <c r="F439" s="5" t="s">
        <v>1756</v>
      </c>
      <c r="G439" s="5">
        <v>4</v>
      </c>
      <c r="H439" s="48">
        <v>25</v>
      </c>
      <c r="I439" s="5">
        <v>1817</v>
      </c>
      <c r="J439" s="47" t="s">
        <v>18731</v>
      </c>
      <c r="K439" s="46" t="s">
        <v>18747</v>
      </c>
      <c r="L439" s="55">
        <f t="shared" si="54"/>
        <v>4</v>
      </c>
      <c r="M439" s="55">
        <f t="shared" si="55"/>
        <v>7</v>
      </c>
      <c r="N439" s="55" t="str">
        <f t="shared" si="56"/>
        <v>1899</v>
      </c>
      <c r="O439" s="55" t="str">
        <f t="shared" si="57"/>
        <v>May</v>
      </c>
      <c r="P439" s="55">
        <f t="shared" si="58"/>
        <v>5</v>
      </c>
      <c r="Q439" s="55" t="str">
        <f t="shared" si="59"/>
        <v>25</v>
      </c>
      <c r="R439" s="2" t="str">
        <f t="shared" si="60"/>
        <v>&lt;a href="set01\hope_pioneer_jan1894todec1899\marriages\stephenson_dr._and_ida_marsh_wedding_may_25_1899_p4_hp.pdf"&gt;Stephenson, Dr.&lt;/a&gt;</v>
      </c>
      <c r="S439" s="2">
        <f t="shared" si="61"/>
        <v>134</v>
      </c>
      <c r="T439" s="2">
        <f t="shared" si="62"/>
        <v>58</v>
      </c>
    </row>
    <row r="440" spans="1:20" x14ac:dyDescent="0.25">
      <c r="A440" s="2">
        <v>439</v>
      </c>
      <c r="B440" s="4" t="s">
        <v>9883</v>
      </c>
      <c r="C440" s="4" t="s">
        <v>9884</v>
      </c>
      <c r="D440" s="48" t="s">
        <v>48</v>
      </c>
      <c r="E440" s="12" t="s">
        <v>9885</v>
      </c>
      <c r="F440" s="5" t="s">
        <v>13632</v>
      </c>
      <c r="G440" s="5">
        <v>1</v>
      </c>
      <c r="H440" s="48">
        <v>41</v>
      </c>
      <c r="I440" s="5">
        <v>2316</v>
      </c>
      <c r="J440" s="47" t="s">
        <v>19238</v>
      </c>
      <c r="K440" s="46" t="s">
        <v>19265</v>
      </c>
      <c r="L440" s="55">
        <f t="shared" si="54"/>
        <v>5</v>
      </c>
      <c r="M440" s="55">
        <f t="shared" si="55"/>
        <v>8</v>
      </c>
      <c r="N440" s="55" t="str">
        <f t="shared" si="56"/>
        <v>1899</v>
      </c>
      <c r="O440" s="55" t="str">
        <f t="shared" si="57"/>
        <v>June</v>
      </c>
      <c r="P440" s="55">
        <f t="shared" si="58"/>
        <v>6</v>
      </c>
      <c r="Q440" s="55" t="str">
        <f t="shared" si="59"/>
        <v>16</v>
      </c>
      <c r="R440" s="2" t="str">
        <f t="shared" si="60"/>
        <v>&lt;a href="set03\wimbledon_news\wimbledon_news_1895_to_1900\marriages\anderson,_william_and_nellie_noecker_wedding_june_16,_1899_p1_wn.pdf"&gt;Anderson, William&lt;/a&gt;</v>
      </c>
      <c r="S440" s="2">
        <f t="shared" si="61"/>
        <v>159</v>
      </c>
      <c r="T440" s="2">
        <f t="shared" si="62"/>
        <v>68</v>
      </c>
    </row>
    <row r="441" spans="1:20" x14ac:dyDescent="0.25">
      <c r="A441" s="2">
        <v>440</v>
      </c>
      <c r="B441" s="4" t="s">
        <v>5820</v>
      </c>
      <c r="C441" s="4" t="s">
        <v>5821</v>
      </c>
      <c r="D441" s="48" t="s">
        <v>48</v>
      </c>
      <c r="E441" s="12" t="s">
        <v>5688</v>
      </c>
      <c r="F441" s="5" t="s">
        <v>4462</v>
      </c>
      <c r="G441" s="5">
        <v>1</v>
      </c>
      <c r="H441" s="48">
        <v>15</v>
      </c>
      <c r="I441" s="5">
        <v>1020</v>
      </c>
      <c r="J441" s="47" t="s">
        <v>17942</v>
      </c>
      <c r="K441" s="46" t="s">
        <v>25718</v>
      </c>
      <c r="L441" s="55">
        <f t="shared" si="54"/>
        <v>5</v>
      </c>
      <c r="M441" s="55">
        <f t="shared" si="55"/>
        <v>8</v>
      </c>
      <c r="N441" s="55" t="str">
        <f t="shared" si="56"/>
        <v>1899</v>
      </c>
      <c r="O441" s="55" t="str">
        <f t="shared" si="57"/>
        <v>June</v>
      </c>
      <c r="P441" s="55">
        <f t="shared" si="58"/>
        <v>6</v>
      </c>
      <c r="Q441" s="55" t="str">
        <f t="shared" si="59"/>
        <v>22</v>
      </c>
      <c r="R441" s="2" t="str">
        <f t="shared" si="60"/>
        <v>&lt;a href="set03\gc\gc_january_1899_to_december_1900\marriages\climie,_b_k_and_edith_g_brown_wedding_june_22,_1899_p_1_gc.pdf"&gt;Climie, B K&lt;/a&gt;</v>
      </c>
      <c r="S441" s="2">
        <f t="shared" si="61"/>
        <v>140</v>
      </c>
      <c r="T441" s="2">
        <f t="shared" si="62"/>
        <v>62</v>
      </c>
    </row>
    <row r="442" spans="1:20" x14ac:dyDescent="0.25">
      <c r="A442" s="2">
        <v>441</v>
      </c>
      <c r="B442" s="4" t="s">
        <v>1331</v>
      </c>
      <c r="C442" s="4" t="s">
        <v>1332</v>
      </c>
      <c r="D442" s="48" t="s">
        <v>48</v>
      </c>
      <c r="E442" s="12" t="s">
        <v>1333</v>
      </c>
      <c r="F442" s="5" t="s">
        <v>1756</v>
      </c>
      <c r="G442" s="5">
        <v>2</v>
      </c>
      <c r="H442" s="48">
        <v>25</v>
      </c>
      <c r="I442" s="5">
        <v>1806</v>
      </c>
      <c r="J442" s="47" t="s">
        <v>18719</v>
      </c>
      <c r="K442" s="46" t="s">
        <v>18747</v>
      </c>
      <c r="L442" s="55">
        <f t="shared" si="54"/>
        <v>5</v>
      </c>
      <c r="M442" s="55">
        <f t="shared" si="55"/>
        <v>8</v>
      </c>
      <c r="N442" s="55" t="str">
        <f t="shared" si="56"/>
        <v>1899</v>
      </c>
      <c r="O442" s="55" t="str">
        <f t="shared" si="57"/>
        <v>June</v>
      </c>
      <c r="P442" s="55">
        <f t="shared" si="58"/>
        <v>6</v>
      </c>
      <c r="Q442" s="55" t="str">
        <f t="shared" si="59"/>
        <v>29</v>
      </c>
      <c r="R442" s="2" t="str">
        <f t="shared" si="60"/>
        <v>&lt;a href="set01\hope_pioneer_jan1894todec1899\marriages\oxton_samuel_and_mildred_anderson_wedding_june_29_1899_p2_hp.pdf"&gt;Oxton, Samuel&lt;/a&gt;</v>
      </c>
      <c r="S442" s="2">
        <f t="shared" si="61"/>
        <v>138</v>
      </c>
      <c r="T442" s="2">
        <f t="shared" si="62"/>
        <v>64</v>
      </c>
    </row>
    <row r="443" spans="1:20" x14ac:dyDescent="0.25">
      <c r="A443" s="2">
        <v>442</v>
      </c>
      <c r="B443" s="4" t="s">
        <v>5818</v>
      </c>
      <c r="C443" s="4" t="s">
        <v>5819</v>
      </c>
      <c r="D443" s="48" t="s">
        <v>6</v>
      </c>
      <c r="E443" s="12" t="s">
        <v>1411</v>
      </c>
      <c r="F443" s="5" t="s">
        <v>4462</v>
      </c>
      <c r="G443" s="5">
        <v>5</v>
      </c>
      <c r="H443" s="48">
        <v>15</v>
      </c>
      <c r="I443" s="5">
        <v>1019</v>
      </c>
      <c r="J443" s="47" t="s">
        <v>17941</v>
      </c>
      <c r="K443" s="46" t="s">
        <v>25718</v>
      </c>
      <c r="L443" s="55">
        <f t="shared" si="54"/>
        <v>5</v>
      </c>
      <c r="M443" s="55">
        <f t="shared" si="55"/>
        <v>7</v>
      </c>
      <c r="N443" s="55" t="str">
        <f t="shared" si="56"/>
        <v>1899</v>
      </c>
      <c r="O443" s="55" t="str">
        <f t="shared" si="57"/>
        <v>June</v>
      </c>
      <c r="P443" s="55">
        <f t="shared" si="58"/>
        <v>6</v>
      </c>
      <c r="Q443" s="55" t="str">
        <f t="shared" si="59"/>
        <v xml:space="preserve"> 8</v>
      </c>
      <c r="R443" s="2" t="str">
        <f t="shared" si="60"/>
        <v>&lt;a href="set03\gc\gc_january_1899_to_december_1900\marriages\bushnell,_george_e_and_mary_e_zimney_marriage_june_8,_1899_p5_gc.pdf"&gt;Bushnell, George E&lt;/a&gt;</v>
      </c>
      <c r="S443" s="2">
        <f t="shared" si="61"/>
        <v>153</v>
      </c>
      <c r="T443" s="2">
        <f t="shared" si="62"/>
        <v>68</v>
      </c>
    </row>
    <row r="444" spans="1:20" x14ac:dyDescent="0.25">
      <c r="A444" s="2">
        <v>443</v>
      </c>
      <c r="B444" s="4" t="s">
        <v>5858</v>
      </c>
      <c r="C444" s="4" t="s">
        <v>5859</v>
      </c>
      <c r="D444" s="48" t="s">
        <v>6</v>
      </c>
      <c r="E444" s="12" t="s">
        <v>1411</v>
      </c>
      <c r="F444" s="5" t="s">
        <v>4462</v>
      </c>
      <c r="G444" s="5">
        <v>5</v>
      </c>
      <c r="H444" s="48">
        <v>15</v>
      </c>
      <c r="I444" s="5">
        <v>1043</v>
      </c>
      <c r="J444" s="47" t="s">
        <v>17964</v>
      </c>
      <c r="K444" s="46" t="s">
        <v>25718</v>
      </c>
      <c r="L444" s="55">
        <f t="shared" si="54"/>
        <v>5</v>
      </c>
      <c r="M444" s="55">
        <f t="shared" si="55"/>
        <v>7</v>
      </c>
      <c r="N444" s="55" t="str">
        <f t="shared" si="56"/>
        <v>1899</v>
      </c>
      <c r="O444" s="55" t="str">
        <f t="shared" si="57"/>
        <v>June</v>
      </c>
      <c r="P444" s="55">
        <f t="shared" si="58"/>
        <v>6</v>
      </c>
      <c r="Q444" s="55" t="str">
        <f t="shared" si="59"/>
        <v xml:space="preserve"> 8</v>
      </c>
      <c r="R444" s="2" t="str">
        <f t="shared" si="60"/>
        <v>&lt;a href="set03\gc\gc_january_1899_to_december_1900\marriages\kerr,_oscar_w_and_mrs._minnie_pitner_marriage_june_8,_1899_p_5_gc.pdf"&gt;Kerr, Oscar W&lt;/a&gt;</v>
      </c>
      <c r="S444" s="2">
        <f t="shared" si="61"/>
        <v>149</v>
      </c>
      <c r="T444" s="2">
        <f t="shared" si="62"/>
        <v>69</v>
      </c>
    </row>
    <row r="445" spans="1:20" x14ac:dyDescent="0.25">
      <c r="A445" s="2">
        <v>444</v>
      </c>
      <c r="B445" s="4" t="s">
        <v>5866</v>
      </c>
      <c r="C445" s="4" t="s">
        <v>5867</v>
      </c>
      <c r="D445" s="48" t="s">
        <v>6</v>
      </c>
      <c r="E445" s="12" t="s">
        <v>5693</v>
      </c>
      <c r="F445" s="5" t="s">
        <v>4462</v>
      </c>
      <c r="G445" s="5">
        <v>5</v>
      </c>
      <c r="H445" s="48">
        <v>15</v>
      </c>
      <c r="I445" s="5">
        <v>1047</v>
      </c>
      <c r="J445" s="47" t="s">
        <v>17968</v>
      </c>
      <c r="K445" s="46" t="s">
        <v>25718</v>
      </c>
      <c r="L445" s="55">
        <f t="shared" si="54"/>
        <v>5</v>
      </c>
      <c r="M445" s="55">
        <f t="shared" si="55"/>
        <v>8</v>
      </c>
      <c r="N445" s="55" t="str">
        <f t="shared" si="56"/>
        <v>1899</v>
      </c>
      <c r="O445" s="55" t="str">
        <f t="shared" si="57"/>
        <v>July</v>
      </c>
      <c r="P445" s="55">
        <f t="shared" si="58"/>
        <v>7</v>
      </c>
      <c r="Q445" s="55" t="str">
        <f t="shared" si="59"/>
        <v>13</v>
      </c>
      <c r="R445" s="2" t="str">
        <f t="shared" si="60"/>
        <v>&lt;a href="set03\gc\gc_january_1899_to_december_1900\marriages\lilja,_john_and_lizzie_olson_marriage_july_13,_1899_p_5_gc.pdf"&gt;Lilja, John&lt;/a&gt;</v>
      </c>
      <c r="S445" s="2">
        <f t="shared" si="61"/>
        <v>140</v>
      </c>
      <c r="T445" s="2">
        <f t="shared" si="62"/>
        <v>62</v>
      </c>
    </row>
    <row r="446" spans="1:20" x14ac:dyDescent="0.25">
      <c r="A446" s="2">
        <v>445</v>
      </c>
      <c r="B446" s="4" t="s">
        <v>5807</v>
      </c>
      <c r="C446" s="4" t="s">
        <v>5808</v>
      </c>
      <c r="D446" s="48" t="s">
        <v>6</v>
      </c>
      <c r="E446" s="12" t="s">
        <v>5809</v>
      </c>
      <c r="F446" s="5" t="s">
        <v>4462</v>
      </c>
      <c r="G446" s="5">
        <v>5</v>
      </c>
      <c r="H446" s="48">
        <v>15</v>
      </c>
      <c r="I446" s="5">
        <v>1012</v>
      </c>
      <c r="J446" s="47" t="s">
        <v>17934</v>
      </c>
      <c r="K446" s="46" t="s">
        <v>25718</v>
      </c>
      <c r="L446" s="55">
        <f t="shared" si="54"/>
        <v>5</v>
      </c>
      <c r="M446" s="55">
        <f t="shared" si="55"/>
        <v>8</v>
      </c>
      <c r="N446" s="55" t="str">
        <f t="shared" si="56"/>
        <v>1899</v>
      </c>
      <c r="O446" s="55" t="str">
        <f t="shared" si="57"/>
        <v>July</v>
      </c>
      <c r="P446" s="55">
        <f t="shared" si="58"/>
        <v>7</v>
      </c>
      <c r="Q446" s="55" t="str">
        <f t="shared" si="59"/>
        <v>20</v>
      </c>
      <c r="R446" s="2" t="str">
        <f t="shared" si="60"/>
        <v>&lt;a href="set03\gc\gc_january_1899_to_december_1900\marriages\arneson,_ole_o_and_carie_k_leikvoll_marriage_july_20,_1899_p_5_gc.pdf"&gt;Arneson, Ole O&lt;/a&gt;</v>
      </c>
      <c r="S446" s="2">
        <f t="shared" si="61"/>
        <v>150</v>
      </c>
      <c r="T446" s="2">
        <f t="shared" si="62"/>
        <v>69</v>
      </c>
    </row>
    <row r="447" spans="1:20" x14ac:dyDescent="0.25">
      <c r="A447" s="2">
        <v>446</v>
      </c>
      <c r="B447" s="4" t="s">
        <v>9927</v>
      </c>
      <c r="C447" s="4" t="s">
        <v>9928</v>
      </c>
      <c r="D447" s="48" t="s">
        <v>48</v>
      </c>
      <c r="E447" s="12" t="s">
        <v>9929</v>
      </c>
      <c r="F447" s="5" t="s">
        <v>13632</v>
      </c>
      <c r="G447" s="5">
        <v>8</v>
      </c>
      <c r="H447" s="48">
        <v>41</v>
      </c>
      <c r="I447" s="5">
        <v>2337</v>
      </c>
      <c r="J447" s="47" t="s">
        <v>19259</v>
      </c>
      <c r="K447" s="46" t="s">
        <v>19265</v>
      </c>
      <c r="L447" s="55">
        <f t="shared" si="54"/>
        <v>5</v>
      </c>
      <c r="M447" s="55">
        <f t="shared" si="55"/>
        <v>7</v>
      </c>
      <c r="N447" s="55" t="str">
        <f t="shared" si="56"/>
        <v>1899</v>
      </c>
      <c r="O447" s="55" t="str">
        <f t="shared" si="57"/>
        <v>July</v>
      </c>
      <c r="P447" s="55">
        <f t="shared" si="58"/>
        <v>7</v>
      </c>
      <c r="Q447" s="55" t="str">
        <f t="shared" si="59"/>
        <v xml:space="preserve"> 7</v>
      </c>
      <c r="R447" s="2" t="str">
        <f t="shared" si="60"/>
        <v>&lt;a href="set03\wimbledon_news\wimbledon_news_1895_to_1900\marriages\swartout,_arthur_j_and_francis_f_nedvidek_wedding_july_7,_1899_p8_wn.pdf"&gt;Swartout, Arthur J&lt;/a&gt;</v>
      </c>
      <c r="S447" s="2">
        <f t="shared" si="61"/>
        <v>164</v>
      </c>
      <c r="T447" s="2">
        <f t="shared" si="62"/>
        <v>72</v>
      </c>
    </row>
    <row r="448" spans="1:20" x14ac:dyDescent="0.25">
      <c r="A448" s="2">
        <v>447</v>
      </c>
      <c r="B448" s="4" t="s">
        <v>1236</v>
      </c>
      <c r="C448" s="4" t="s">
        <v>1237</v>
      </c>
      <c r="D448" s="48" t="s">
        <v>48</v>
      </c>
      <c r="E448" s="12" t="s">
        <v>188</v>
      </c>
      <c r="F448" s="5" t="s">
        <v>1756</v>
      </c>
      <c r="G448" s="5">
        <v>1</v>
      </c>
      <c r="H448" s="48">
        <v>25</v>
      </c>
      <c r="I448" s="5">
        <v>1771</v>
      </c>
      <c r="J448" s="47" t="s">
        <v>18683</v>
      </c>
      <c r="K448" s="46" t="s">
        <v>18747</v>
      </c>
      <c r="L448" s="55">
        <f t="shared" si="54"/>
        <v>7</v>
      </c>
      <c r="M448" s="55">
        <f t="shared" si="55"/>
        <v>10</v>
      </c>
      <c r="N448" s="55" t="str">
        <f t="shared" si="56"/>
        <v>1899</v>
      </c>
      <c r="O448" s="55" t="str">
        <f t="shared" si="57"/>
        <v>August</v>
      </c>
      <c r="P448" s="55">
        <f t="shared" si="58"/>
        <v>8</v>
      </c>
      <c r="Q448" s="55" t="str">
        <f t="shared" si="59"/>
        <v>10</v>
      </c>
      <c r="R448" s="2" t="str">
        <f t="shared" si="60"/>
        <v>&lt;a href="set01\hope_pioneer_jan1894todec1899\marriages\harris_william_cooper_and_blanche_wallace_clough_wedding_august_10_1899_p1_hp.pdf"&gt;Harris, William Cooper&lt;/a&gt;</v>
      </c>
      <c r="S448" s="2">
        <f t="shared" si="61"/>
        <v>164</v>
      </c>
      <c r="T448" s="2">
        <f t="shared" si="62"/>
        <v>81</v>
      </c>
    </row>
    <row r="449" spans="1:20" x14ac:dyDescent="0.25">
      <c r="A449" s="2">
        <v>448</v>
      </c>
      <c r="B449" s="4" t="s">
        <v>151</v>
      </c>
      <c r="C449" s="4" t="s">
        <v>152</v>
      </c>
      <c r="D449" s="48" t="s">
        <v>6</v>
      </c>
      <c r="E449" s="12" t="s">
        <v>153</v>
      </c>
      <c r="F449" s="5" t="s">
        <v>13635</v>
      </c>
      <c r="G449" s="5">
        <v>8</v>
      </c>
      <c r="H449" s="48">
        <v>36</v>
      </c>
      <c r="I449" s="5">
        <v>2260</v>
      </c>
      <c r="J449" s="47" t="s">
        <v>19180</v>
      </c>
      <c r="K449" s="46" t="s">
        <v>19191</v>
      </c>
      <c r="L449" s="55">
        <f t="shared" si="54"/>
        <v>7</v>
      </c>
      <c r="M449" s="55">
        <f t="shared" si="55"/>
        <v>10</v>
      </c>
      <c r="N449" s="55" t="str">
        <f t="shared" si="56"/>
        <v>1899</v>
      </c>
      <c r="O449" s="55" t="str">
        <f t="shared" si="57"/>
        <v>August</v>
      </c>
      <c r="P449" s="55">
        <f t="shared" si="58"/>
        <v>8</v>
      </c>
      <c r="Q449" s="55" t="str">
        <f t="shared" si="59"/>
        <v>17</v>
      </c>
      <c r="R449" s="2" t="str">
        <f t="shared" si="60"/>
        <v>&lt;a href="set03\the_times_record\the_times_record_january_6,_1898_-_december_28,_1899\marriage\mcfadgen,_james_and_mattie_stearns_marriage_rogers_august_17,_1899_p_8_ttr.pdf"&gt;McFadgen, James&lt;/a&gt;</v>
      </c>
      <c r="S449" s="2">
        <f t="shared" si="61"/>
        <v>193</v>
      </c>
      <c r="T449" s="2">
        <f t="shared" si="62"/>
        <v>78</v>
      </c>
    </row>
    <row r="450" spans="1:20" x14ac:dyDescent="0.25">
      <c r="A450" s="2">
        <v>449</v>
      </c>
      <c r="B450" s="4" t="s">
        <v>5878</v>
      </c>
      <c r="C450" s="4" t="s">
        <v>5879</v>
      </c>
      <c r="D450" s="48" t="s">
        <v>6</v>
      </c>
      <c r="E450" s="12" t="s">
        <v>153</v>
      </c>
      <c r="F450" s="5" t="s">
        <v>4462</v>
      </c>
      <c r="G450" s="5">
        <v>5</v>
      </c>
      <c r="H450" s="48">
        <v>15</v>
      </c>
      <c r="I450" s="5">
        <v>1053</v>
      </c>
      <c r="J450" s="47" t="s">
        <v>17974</v>
      </c>
      <c r="K450" s="46" t="s">
        <v>25718</v>
      </c>
      <c r="L450" s="55">
        <f t="shared" ref="L450:L478" si="63">FIND(" ",E450)</f>
        <v>7</v>
      </c>
      <c r="M450" s="55">
        <f t="shared" ref="M450:M478" si="64">FIND(",",E450)</f>
        <v>10</v>
      </c>
      <c r="N450" s="55" t="str">
        <f t="shared" ref="N450:N478" si="65">MID(E450,M450+2,4)</f>
        <v>1899</v>
      </c>
      <c r="O450" s="55" t="str">
        <f t="shared" ref="O450:O478" si="66">MID(E450,1,L450-1)</f>
        <v>August</v>
      </c>
      <c r="P450" s="55">
        <f t="shared" ref="P450:P478" si="67">_xlfn.SWITCH(TRIM(O450),
"January",1,"February",2,"March",3,"April",4,
"May",5,"June",6,"July",7,"August",8,
"September",9,"October",10,"November",11,"December",12,"No Match")</f>
        <v>8</v>
      </c>
      <c r="Q450" s="55" t="str">
        <f t="shared" ref="Q450:Q478" si="68">MID(E450,M450-2,2)</f>
        <v>17</v>
      </c>
      <c r="R450" s="2" t="str">
        <f t="shared" ref="R450:R513" si="69">"&lt;a href="&amp;""""&amp;K450&amp;"\"&amp;J450&amp;"""&gt;"&amp;B450&amp;"&lt;/a&gt;"</f>
        <v>&lt;a href="set03\gc\gc_january_1899_to_december_1900\marriages\niernberg,_theo_and_mrs_eva_williams_marriage_august_17,_1899_p5_gc.pdf"&gt;Niernberg, Theo&lt;/a&gt;</v>
      </c>
      <c r="S450" s="2">
        <f t="shared" ref="S450:S513" si="70">LEN(R450)</f>
        <v>153</v>
      </c>
      <c r="T450" s="2">
        <f t="shared" ref="T450:T513" si="71">LEN(J450)</f>
        <v>71</v>
      </c>
    </row>
    <row r="451" spans="1:20" x14ac:dyDescent="0.25">
      <c r="A451" s="2">
        <v>450</v>
      </c>
      <c r="B451" s="4" t="s">
        <v>5890</v>
      </c>
      <c r="C451" s="4" t="s">
        <v>5891</v>
      </c>
      <c r="D451" s="48" t="s">
        <v>48</v>
      </c>
      <c r="E451" s="12" t="s">
        <v>175</v>
      </c>
      <c r="F451" s="5" t="s">
        <v>4462</v>
      </c>
      <c r="G451" s="5">
        <v>1</v>
      </c>
      <c r="H451" s="48">
        <v>15</v>
      </c>
      <c r="I451" s="5">
        <v>1059</v>
      </c>
      <c r="J451" s="47" t="s">
        <v>17980</v>
      </c>
      <c r="K451" s="46" t="s">
        <v>25718</v>
      </c>
      <c r="L451" s="55">
        <f t="shared" si="63"/>
        <v>7</v>
      </c>
      <c r="M451" s="55">
        <f t="shared" si="64"/>
        <v>10</v>
      </c>
      <c r="N451" s="55" t="str">
        <f t="shared" si="65"/>
        <v>1899</v>
      </c>
      <c r="O451" s="55" t="str">
        <f t="shared" si="66"/>
        <v>August</v>
      </c>
      <c r="P451" s="55">
        <f t="shared" si="67"/>
        <v>8</v>
      </c>
      <c r="Q451" s="55" t="str">
        <f t="shared" si="68"/>
        <v>24</v>
      </c>
      <c r="R451" s="2" t="str">
        <f t="shared" si="69"/>
        <v>&lt;a href="set03\gc\gc_january_1899_to_december_1900\marriages\pratt,_geo_a_and_elizabeth_mcculloch_wedding_august_24,_1899_p1_gc.pdf"&gt;Pratt, Geo A&lt;/a&gt;</v>
      </c>
      <c r="S451" s="2">
        <f t="shared" si="70"/>
        <v>149</v>
      </c>
      <c r="T451" s="2">
        <f t="shared" si="71"/>
        <v>70</v>
      </c>
    </row>
    <row r="452" spans="1:20" x14ac:dyDescent="0.25">
      <c r="A452" s="2">
        <v>451</v>
      </c>
      <c r="B452" s="4" t="s">
        <v>173</v>
      </c>
      <c r="C452" s="4" t="s">
        <v>174</v>
      </c>
      <c r="D452" s="48" t="s">
        <v>6</v>
      </c>
      <c r="E452" s="12" t="s">
        <v>175</v>
      </c>
      <c r="F452" s="5" t="s">
        <v>13635</v>
      </c>
      <c r="G452" s="5">
        <v>1</v>
      </c>
      <c r="H452" s="48">
        <v>36</v>
      </c>
      <c r="I452" s="5">
        <v>2269</v>
      </c>
      <c r="J452" s="47" t="s">
        <v>19189</v>
      </c>
      <c r="K452" s="46" t="s">
        <v>19191</v>
      </c>
      <c r="L452" s="55">
        <f t="shared" si="63"/>
        <v>7</v>
      </c>
      <c r="M452" s="55">
        <f t="shared" si="64"/>
        <v>10</v>
      </c>
      <c r="N452" s="55" t="str">
        <f t="shared" si="65"/>
        <v>1899</v>
      </c>
      <c r="O452" s="55" t="str">
        <f t="shared" si="66"/>
        <v>August</v>
      </c>
      <c r="P452" s="55">
        <f t="shared" si="67"/>
        <v>8</v>
      </c>
      <c r="Q452" s="55" t="str">
        <f t="shared" si="68"/>
        <v>24</v>
      </c>
      <c r="R452" s="2" t="str">
        <f t="shared" si="69"/>
        <v>&lt;a href="set03\the_times_record\the_times_record_january_6,_1898_-_december_28,_1899\marriage\tracy,_f_b_and_katie_k_strang_marriage_august_24,_1899_p1_ttr.pdf"&gt;Tracy, F B&lt;/a&gt;</v>
      </c>
      <c r="S452" s="2">
        <f t="shared" si="70"/>
        <v>175</v>
      </c>
      <c r="T452" s="2">
        <f t="shared" si="71"/>
        <v>65</v>
      </c>
    </row>
    <row r="453" spans="1:20" x14ac:dyDescent="0.25">
      <c r="A453" s="2">
        <v>452</v>
      </c>
      <c r="B453" s="4" t="s">
        <v>9932</v>
      </c>
      <c r="C453" s="4" t="s">
        <v>9933</v>
      </c>
      <c r="D453" s="48" t="s">
        <v>48</v>
      </c>
      <c r="E453" s="12" t="s">
        <v>9934</v>
      </c>
      <c r="F453" s="5" t="s">
        <v>13632</v>
      </c>
      <c r="G453" s="5">
        <v>4</v>
      </c>
      <c r="H453" s="48">
        <v>41</v>
      </c>
      <c r="I453" s="5">
        <v>2339</v>
      </c>
      <c r="J453" s="47" t="s">
        <v>19261</v>
      </c>
      <c r="K453" s="46" t="s">
        <v>19265</v>
      </c>
      <c r="L453" s="55">
        <f t="shared" si="63"/>
        <v>7</v>
      </c>
      <c r="M453" s="55">
        <f t="shared" si="64"/>
        <v>10</v>
      </c>
      <c r="N453" s="55" t="str">
        <f t="shared" si="65"/>
        <v>1899</v>
      </c>
      <c r="O453" s="55" t="str">
        <f t="shared" si="66"/>
        <v>August</v>
      </c>
      <c r="P453" s="55">
        <f t="shared" si="67"/>
        <v>8</v>
      </c>
      <c r="Q453" s="55" t="str">
        <f t="shared" si="68"/>
        <v>25</v>
      </c>
      <c r="R453" s="2" t="str">
        <f t="shared" si="69"/>
        <v>&lt;a href="set03\wimbledon_news\wimbledon_news_1895_to_1900\marriages\wanner,_dr._w_b_and_alice_gladys_mcgillan_wedding_august_25,_1899_p4_wn.pdf"&gt;Wanner, Dr. W B&lt;/a&gt;</v>
      </c>
      <c r="S453" s="2">
        <f t="shared" si="70"/>
        <v>164</v>
      </c>
      <c r="T453" s="2">
        <f t="shared" si="71"/>
        <v>75</v>
      </c>
    </row>
    <row r="454" spans="1:20" x14ac:dyDescent="0.25">
      <c r="A454" s="2">
        <v>453</v>
      </c>
      <c r="B454" s="4" t="s">
        <v>1395</v>
      </c>
      <c r="C454" s="4" t="s">
        <v>1396</v>
      </c>
      <c r="D454" s="48" t="s">
        <v>48</v>
      </c>
      <c r="E454" s="12" t="s">
        <v>1397</v>
      </c>
      <c r="F454" s="5" t="s">
        <v>1756</v>
      </c>
      <c r="G454" s="5">
        <v>4</v>
      </c>
      <c r="H454" s="48">
        <v>25</v>
      </c>
      <c r="I454" s="5">
        <v>1830</v>
      </c>
      <c r="J454" s="47" t="s">
        <v>18746</v>
      </c>
      <c r="K454" s="46" t="s">
        <v>18747</v>
      </c>
      <c r="L454" s="55">
        <f t="shared" si="63"/>
        <v>7</v>
      </c>
      <c r="M454" s="55">
        <f t="shared" si="64"/>
        <v>9</v>
      </c>
      <c r="N454" s="55" t="str">
        <f t="shared" si="65"/>
        <v>1899</v>
      </c>
      <c r="O454" s="55" t="str">
        <f t="shared" si="66"/>
        <v>August</v>
      </c>
      <c r="P454" s="55">
        <f t="shared" si="67"/>
        <v>8</v>
      </c>
      <c r="Q454" s="55" t="str">
        <f t="shared" si="68"/>
        <v xml:space="preserve"> 3</v>
      </c>
      <c r="R454" s="2" t="str">
        <f t="shared" si="69"/>
        <v>&lt;a href="set01\hope_pioneer_jan1894todec1899\marriages\wood_l_n_and_nettie_vandusen_wedding_august_3_1899_p4_hp.pdf"&gt;Wood, L N&lt;/a&gt;</v>
      </c>
      <c r="S454" s="2">
        <f t="shared" si="70"/>
        <v>130</v>
      </c>
      <c r="T454" s="2">
        <f t="shared" si="71"/>
        <v>60</v>
      </c>
    </row>
    <row r="455" spans="1:20" x14ac:dyDescent="0.25">
      <c r="A455" s="2">
        <v>454</v>
      </c>
      <c r="B455" s="4" t="s">
        <v>1279</v>
      </c>
      <c r="C455" s="4" t="s">
        <v>1280</v>
      </c>
      <c r="D455" s="48" t="s">
        <v>48</v>
      </c>
      <c r="E455" s="12" t="s">
        <v>185</v>
      </c>
      <c r="F455" s="5" t="s">
        <v>1756</v>
      </c>
      <c r="G455" s="5">
        <v>4</v>
      </c>
      <c r="H455" s="48">
        <v>25</v>
      </c>
      <c r="I455" s="5">
        <v>1787</v>
      </c>
      <c r="J455" s="47" t="s">
        <v>18699</v>
      </c>
      <c r="K455" s="46" t="s">
        <v>18747</v>
      </c>
      <c r="L455" s="55">
        <f t="shared" si="63"/>
        <v>10</v>
      </c>
      <c r="M455" s="55">
        <f t="shared" si="64"/>
        <v>13</v>
      </c>
      <c r="N455" s="55" t="str">
        <f t="shared" si="65"/>
        <v>1899</v>
      </c>
      <c r="O455" s="55" t="str">
        <f t="shared" si="66"/>
        <v>September</v>
      </c>
      <c r="P455" s="55">
        <f t="shared" si="67"/>
        <v>9</v>
      </c>
      <c r="Q455" s="55" t="str">
        <f t="shared" si="68"/>
        <v>21</v>
      </c>
      <c r="R455" s="2" t="str">
        <f t="shared" si="69"/>
        <v>&lt;a href="set01\hope_pioneer_jan1894todec1899\marriages\mayes_f_e_and_thersa_beckerjeck_wedding_september_21_1899_p4_hp.pdf"&gt;Mayes, F E&lt;/a&gt;</v>
      </c>
      <c r="S455" s="2">
        <f t="shared" si="70"/>
        <v>138</v>
      </c>
      <c r="T455" s="2">
        <f t="shared" si="71"/>
        <v>67</v>
      </c>
    </row>
    <row r="456" spans="1:20" x14ac:dyDescent="0.25">
      <c r="A456" s="2">
        <v>455</v>
      </c>
      <c r="B456" s="4" t="s">
        <v>9906</v>
      </c>
      <c r="C456" s="4" t="s">
        <v>9907</v>
      </c>
      <c r="D456" s="48" t="s">
        <v>48</v>
      </c>
      <c r="E456" s="12" t="s">
        <v>9908</v>
      </c>
      <c r="F456" s="5" t="s">
        <v>13632</v>
      </c>
      <c r="G456" s="5">
        <v>5</v>
      </c>
      <c r="H456" s="48">
        <v>41</v>
      </c>
      <c r="I456" s="5">
        <v>2327</v>
      </c>
      <c r="J456" s="47" t="s">
        <v>19249</v>
      </c>
      <c r="K456" s="46" t="s">
        <v>19265</v>
      </c>
      <c r="L456" s="55">
        <f t="shared" si="63"/>
        <v>10</v>
      </c>
      <c r="M456" s="55">
        <f t="shared" si="64"/>
        <v>13</v>
      </c>
      <c r="N456" s="55" t="str">
        <f t="shared" si="65"/>
        <v>1899</v>
      </c>
      <c r="O456" s="55" t="str">
        <f t="shared" si="66"/>
        <v>September</v>
      </c>
      <c r="P456" s="55">
        <f t="shared" si="67"/>
        <v>9</v>
      </c>
      <c r="Q456" s="55" t="str">
        <f t="shared" si="68"/>
        <v>22</v>
      </c>
      <c r="R456" s="2" t="str">
        <f t="shared" si="69"/>
        <v>&lt;a href="set03\wimbledon_news\wimbledon_news_1895_to_1900\marriages\joos,_william_g_and_lilly_m_hohman_wedding_september_22,_1899_p5_wn.pdf"&gt;Joos, William G&lt;/a&gt;</v>
      </c>
      <c r="S456" s="2">
        <f t="shared" si="70"/>
        <v>160</v>
      </c>
      <c r="T456" s="2">
        <f t="shared" si="71"/>
        <v>71</v>
      </c>
    </row>
    <row r="457" spans="1:20" x14ac:dyDescent="0.25">
      <c r="A457" s="2">
        <v>456</v>
      </c>
      <c r="B457" s="4" t="s">
        <v>5912</v>
      </c>
      <c r="C457" s="4" t="s">
        <v>5913</v>
      </c>
      <c r="D457" s="48" t="s">
        <v>6</v>
      </c>
      <c r="E457" s="12" t="s">
        <v>5680</v>
      </c>
      <c r="F457" s="5" t="s">
        <v>4462</v>
      </c>
      <c r="G457" s="5">
        <v>5</v>
      </c>
      <c r="H457" s="48">
        <v>15</v>
      </c>
      <c r="I457" s="5">
        <v>1071</v>
      </c>
      <c r="J457" s="47" t="s">
        <v>17991</v>
      </c>
      <c r="K457" s="46" t="s">
        <v>25718</v>
      </c>
      <c r="L457" s="55">
        <f t="shared" si="63"/>
        <v>8</v>
      </c>
      <c r="M457" s="55">
        <f t="shared" si="64"/>
        <v>11</v>
      </c>
      <c r="N457" s="55" t="str">
        <f t="shared" si="65"/>
        <v>1899</v>
      </c>
      <c r="O457" s="55" t="str">
        <f t="shared" si="66"/>
        <v>October</v>
      </c>
      <c r="P457" s="55">
        <f t="shared" si="67"/>
        <v>10</v>
      </c>
      <c r="Q457" s="55" t="str">
        <f t="shared" si="68"/>
        <v>12</v>
      </c>
      <c r="R457" s="2" t="str">
        <f t="shared" si="69"/>
        <v>&lt;a href="set03\gc\gc_january_1899_to_december_1900\marriages\trinterud,_k_o_and_annie_swanson_marriage_october_12,_1899_p5_gc.pdf"&gt;Trinterud, K O&lt;/a&gt;</v>
      </c>
      <c r="S457" s="2">
        <f t="shared" si="70"/>
        <v>149</v>
      </c>
      <c r="T457" s="2">
        <f t="shared" si="71"/>
        <v>68</v>
      </c>
    </row>
    <row r="458" spans="1:20" x14ac:dyDescent="0.25">
      <c r="A458" s="2">
        <v>457</v>
      </c>
      <c r="B458" s="4" t="s">
        <v>1229</v>
      </c>
      <c r="C458" s="4" t="s">
        <v>1230</v>
      </c>
      <c r="D458" s="48" t="s">
        <v>48</v>
      </c>
      <c r="E458" s="12" t="s">
        <v>116</v>
      </c>
      <c r="F458" s="5" t="s">
        <v>1756</v>
      </c>
      <c r="G458" s="5">
        <v>4</v>
      </c>
      <c r="H458" s="48">
        <v>25</v>
      </c>
      <c r="I458" s="5">
        <v>1768</v>
      </c>
      <c r="J458" s="47" t="s">
        <v>18680</v>
      </c>
      <c r="K458" s="46" t="s">
        <v>18747</v>
      </c>
      <c r="L458" s="55">
        <f t="shared" si="63"/>
        <v>8</v>
      </c>
      <c r="M458" s="55">
        <f t="shared" si="64"/>
        <v>11</v>
      </c>
      <c r="N458" s="55" t="str">
        <f t="shared" si="65"/>
        <v>1899</v>
      </c>
      <c r="O458" s="55" t="str">
        <f t="shared" si="66"/>
        <v>October</v>
      </c>
      <c r="P458" s="55">
        <f t="shared" si="67"/>
        <v>10</v>
      </c>
      <c r="Q458" s="55" t="str">
        <f t="shared" si="68"/>
        <v>19</v>
      </c>
      <c r="R458" s="2" t="str">
        <f t="shared" si="69"/>
        <v>&lt;a href="set01\hope_pioneer_jan1894todec1899\marriages\gray_b_r_and_anna_m_brimer_wedding_october_19_1899_p4_hp.pdf"&gt;Gray, B R&lt;/a&gt;</v>
      </c>
      <c r="S458" s="2">
        <f t="shared" si="70"/>
        <v>130</v>
      </c>
      <c r="T458" s="2">
        <f t="shared" si="71"/>
        <v>60</v>
      </c>
    </row>
    <row r="459" spans="1:20" x14ac:dyDescent="0.25">
      <c r="A459" s="2">
        <v>458</v>
      </c>
      <c r="B459" s="4" t="s">
        <v>1158</v>
      </c>
      <c r="C459" s="4" t="s">
        <v>1159</v>
      </c>
      <c r="D459" s="48" t="s">
        <v>48</v>
      </c>
      <c r="E459" s="12" t="s">
        <v>1160</v>
      </c>
      <c r="F459" s="5" t="s">
        <v>1756</v>
      </c>
      <c r="G459" s="5">
        <v>1</v>
      </c>
      <c r="H459" s="48">
        <v>25</v>
      </c>
      <c r="I459" s="5">
        <v>1741</v>
      </c>
      <c r="J459" s="47" t="s">
        <v>18653</v>
      </c>
      <c r="K459" s="46" t="s">
        <v>18747</v>
      </c>
      <c r="L459" s="55">
        <f t="shared" si="63"/>
        <v>8</v>
      </c>
      <c r="M459" s="55">
        <f t="shared" si="64"/>
        <v>11</v>
      </c>
      <c r="N459" s="55" t="str">
        <f t="shared" si="65"/>
        <v>1899</v>
      </c>
      <c r="O459" s="55" t="str">
        <f t="shared" si="66"/>
        <v>October</v>
      </c>
      <c r="P459" s="55">
        <f t="shared" si="67"/>
        <v>10</v>
      </c>
      <c r="Q459" s="55" t="str">
        <f t="shared" si="68"/>
        <v>26</v>
      </c>
      <c r="R459" s="2" t="str">
        <f t="shared" si="69"/>
        <v>&lt;a href="set01\hope_pioneer_jan1894todec1899\marriages\bayman_william_b_and_anna_splettstasser_wedding_october_26_1899_p1_hp.pdf"&gt;Bayman, William B&lt;/a&gt;</v>
      </c>
      <c r="S459" s="2">
        <f t="shared" si="70"/>
        <v>151</v>
      </c>
      <c r="T459" s="2">
        <f t="shared" si="71"/>
        <v>73</v>
      </c>
    </row>
    <row r="460" spans="1:20" x14ac:dyDescent="0.25">
      <c r="A460" s="2">
        <v>459</v>
      </c>
      <c r="B460" s="4" t="s">
        <v>5919</v>
      </c>
      <c r="C460" s="4" t="s">
        <v>5920</v>
      </c>
      <c r="D460" s="48" t="s">
        <v>6</v>
      </c>
      <c r="E460" s="12" t="s">
        <v>1160</v>
      </c>
      <c r="F460" s="5" t="s">
        <v>4462</v>
      </c>
      <c r="G460" s="5">
        <v>4</v>
      </c>
      <c r="H460" s="48">
        <v>15</v>
      </c>
      <c r="I460" s="5">
        <v>1075</v>
      </c>
      <c r="J460" s="47" t="s">
        <v>17995</v>
      </c>
      <c r="K460" s="46" t="s">
        <v>25718</v>
      </c>
      <c r="L460" s="55">
        <f t="shared" si="63"/>
        <v>8</v>
      </c>
      <c r="M460" s="55">
        <f t="shared" si="64"/>
        <v>11</v>
      </c>
      <c r="N460" s="55" t="str">
        <f t="shared" si="65"/>
        <v>1899</v>
      </c>
      <c r="O460" s="55" t="str">
        <f t="shared" si="66"/>
        <v>October</v>
      </c>
      <c r="P460" s="55">
        <f t="shared" si="67"/>
        <v>10</v>
      </c>
      <c r="Q460" s="55" t="str">
        <f t="shared" si="68"/>
        <v>26</v>
      </c>
      <c r="R460" s="2" t="str">
        <f t="shared" si="69"/>
        <v>&lt;a href="set03\gc\gc_january_1899_to_december_1900\marriages\wuflestad,_christian_and_martha_westley_marriage_october_26,_1899_p4_gc.pdf"&gt;Wuflestad, Christian&lt;/a&gt;</v>
      </c>
      <c r="S460" s="2">
        <f t="shared" si="70"/>
        <v>162</v>
      </c>
      <c r="T460" s="2">
        <f t="shared" si="71"/>
        <v>75</v>
      </c>
    </row>
    <row r="461" spans="1:20" x14ac:dyDescent="0.25">
      <c r="A461" s="2">
        <v>460</v>
      </c>
      <c r="B461" s="4" t="s">
        <v>148</v>
      </c>
      <c r="C461" s="4" t="s">
        <v>149</v>
      </c>
      <c r="D461" s="48" t="s">
        <v>6</v>
      </c>
      <c r="E461" s="12" t="s">
        <v>150</v>
      </c>
      <c r="F461" s="5" t="s">
        <v>13635</v>
      </c>
      <c r="G461" s="5">
        <v>5</v>
      </c>
      <c r="H461" s="48">
        <v>36</v>
      </c>
      <c r="I461" s="5">
        <v>2259</v>
      </c>
      <c r="J461" s="47" t="s">
        <v>19179</v>
      </c>
      <c r="K461" s="46" t="s">
        <v>19191</v>
      </c>
      <c r="L461" s="55">
        <f t="shared" si="63"/>
        <v>8</v>
      </c>
      <c r="M461" s="55">
        <f t="shared" si="64"/>
        <v>10</v>
      </c>
      <c r="N461" s="55" t="str">
        <f t="shared" si="65"/>
        <v>1899</v>
      </c>
      <c r="O461" s="55" t="str">
        <f t="shared" si="66"/>
        <v>October</v>
      </c>
      <c r="P461" s="55">
        <f t="shared" si="67"/>
        <v>10</v>
      </c>
      <c r="Q461" s="55" t="str">
        <f t="shared" si="68"/>
        <v xml:space="preserve"> 5</v>
      </c>
      <c r="R461" s="2" t="str">
        <f t="shared" si="69"/>
        <v>&lt;a href="set03\the_times_record\the_times_record_january_6,_1898_-_december_28,_1899\marriage\larson,_peter_and_mary_jorgenson_marriage_october_5,_1899_p5_ttr.pdf"&gt;Larson, Peter&lt;/a&gt;</v>
      </c>
      <c r="S461" s="2">
        <f t="shared" si="70"/>
        <v>181</v>
      </c>
      <c r="T461" s="2">
        <f t="shared" si="71"/>
        <v>68</v>
      </c>
    </row>
    <row r="462" spans="1:20" x14ac:dyDescent="0.25">
      <c r="A462" s="2">
        <v>461</v>
      </c>
      <c r="B462" s="4" t="s">
        <v>9903</v>
      </c>
      <c r="C462" s="4" t="s">
        <v>9904</v>
      </c>
      <c r="D462" s="48" t="s">
        <v>48</v>
      </c>
      <c r="E462" s="12" t="s">
        <v>9905</v>
      </c>
      <c r="F462" s="5" t="s">
        <v>13632</v>
      </c>
      <c r="G462" s="5">
        <v>5</v>
      </c>
      <c r="H462" s="48">
        <v>41</v>
      </c>
      <c r="I462" s="5">
        <v>2326</v>
      </c>
      <c r="J462" s="47" t="s">
        <v>19248</v>
      </c>
      <c r="K462" s="46" t="s">
        <v>19265</v>
      </c>
      <c r="L462" s="55">
        <f t="shared" si="63"/>
        <v>8</v>
      </c>
      <c r="M462" s="55">
        <f t="shared" si="64"/>
        <v>10</v>
      </c>
      <c r="N462" s="55" t="str">
        <f t="shared" si="65"/>
        <v>1899</v>
      </c>
      <c r="O462" s="55" t="str">
        <f t="shared" si="66"/>
        <v>October</v>
      </c>
      <c r="P462" s="55">
        <f t="shared" si="67"/>
        <v>10</v>
      </c>
      <c r="Q462" s="55" t="str">
        <f t="shared" si="68"/>
        <v xml:space="preserve"> 6</v>
      </c>
      <c r="R462" s="2" t="str">
        <f t="shared" si="69"/>
        <v>&lt;a href="set03\wimbledon_news\wimbledon_news_1895_to_1900\marriages\joos,_william_and_lilly_hohmann_wedding_october_6,_1899_p5_wn.pdf"&gt;Joos, William&lt;/a&gt;</v>
      </c>
      <c r="S462" s="2">
        <f t="shared" si="70"/>
        <v>152</v>
      </c>
      <c r="T462" s="2">
        <f t="shared" si="71"/>
        <v>65</v>
      </c>
    </row>
    <row r="463" spans="1:20" x14ac:dyDescent="0.25">
      <c r="A463" s="2">
        <v>462</v>
      </c>
      <c r="B463" s="4" t="s">
        <v>137</v>
      </c>
      <c r="C463" s="4" t="s">
        <v>138</v>
      </c>
      <c r="D463" s="48" t="s">
        <v>6</v>
      </c>
      <c r="E463" s="12" t="s">
        <v>139</v>
      </c>
      <c r="F463" s="5" t="s">
        <v>13635</v>
      </c>
      <c r="G463" s="5">
        <v>8</v>
      </c>
      <c r="H463" s="48">
        <v>36</v>
      </c>
      <c r="I463" s="5">
        <v>2255</v>
      </c>
      <c r="J463" s="47" t="s">
        <v>19175</v>
      </c>
      <c r="K463" s="46" t="s">
        <v>19191</v>
      </c>
      <c r="L463" s="55">
        <f t="shared" si="63"/>
        <v>9</v>
      </c>
      <c r="M463" s="55">
        <f t="shared" si="64"/>
        <v>12</v>
      </c>
      <c r="N463" s="55" t="str">
        <f t="shared" si="65"/>
        <v>1899</v>
      </c>
      <c r="O463" s="55" t="str">
        <f t="shared" si="66"/>
        <v>November</v>
      </c>
      <c r="P463" s="55">
        <f t="shared" si="67"/>
        <v>11</v>
      </c>
      <c r="Q463" s="55" t="str">
        <f t="shared" si="68"/>
        <v>16</v>
      </c>
      <c r="R463" s="2" t="str">
        <f t="shared" si="69"/>
        <v>&lt;a href="set03\the_times_record\the_times_record_january_6,_1898_-_december_28,_1899\marriage\cramer,_frank_c_and_gertrude_l_grannis_marriage_november_16,_1899_p8_ttr.pdf"&gt;Cramer, Frank C&lt;/a&gt;</v>
      </c>
      <c r="S463" s="2">
        <f t="shared" si="70"/>
        <v>191</v>
      </c>
      <c r="T463" s="2">
        <f t="shared" si="71"/>
        <v>76</v>
      </c>
    </row>
    <row r="464" spans="1:20" x14ac:dyDescent="0.25">
      <c r="A464" s="2">
        <v>463</v>
      </c>
      <c r="B464" s="4" t="s">
        <v>154</v>
      </c>
      <c r="C464" s="4" t="s">
        <v>155</v>
      </c>
      <c r="D464" s="48" t="s">
        <v>6</v>
      </c>
      <c r="E464" s="12" t="s">
        <v>139</v>
      </c>
      <c r="F464" s="5" t="s">
        <v>13635</v>
      </c>
      <c r="G464" s="5">
        <v>8</v>
      </c>
      <c r="H464" s="48">
        <v>36</v>
      </c>
      <c r="I464" s="5">
        <v>2261</v>
      </c>
      <c r="J464" s="47" t="s">
        <v>19181</v>
      </c>
      <c r="K464" s="46" t="s">
        <v>19191</v>
      </c>
      <c r="L464" s="55">
        <f t="shared" si="63"/>
        <v>9</v>
      </c>
      <c r="M464" s="55">
        <f t="shared" si="64"/>
        <v>12</v>
      </c>
      <c r="N464" s="55" t="str">
        <f t="shared" si="65"/>
        <v>1899</v>
      </c>
      <c r="O464" s="55" t="str">
        <f t="shared" si="66"/>
        <v>November</v>
      </c>
      <c r="P464" s="55">
        <f t="shared" si="67"/>
        <v>11</v>
      </c>
      <c r="Q464" s="55" t="str">
        <f t="shared" si="68"/>
        <v>16</v>
      </c>
      <c r="R464" s="2" t="str">
        <f t="shared" si="69"/>
        <v>&lt;a href="set03\the_times_record\the_times_record_january_6,_1898_-_december_28,_1899\marriage\mckay,_dan_and_daisy_smith_marriage_november_16,_1899_p8_ttr.pdf"&gt;McKay, Dan&lt;/a&gt;</v>
      </c>
      <c r="S464" s="2">
        <f t="shared" si="70"/>
        <v>174</v>
      </c>
      <c r="T464" s="2">
        <f t="shared" si="71"/>
        <v>64</v>
      </c>
    </row>
    <row r="465" spans="1:20" x14ac:dyDescent="0.25">
      <c r="A465" s="2">
        <v>464</v>
      </c>
      <c r="B465" s="4" t="s">
        <v>5894</v>
      </c>
      <c r="C465" s="4" t="s">
        <v>5895</v>
      </c>
      <c r="D465" s="48" t="s">
        <v>6</v>
      </c>
      <c r="E465" s="12" t="s">
        <v>139</v>
      </c>
      <c r="F465" s="5" t="s">
        <v>4462</v>
      </c>
      <c r="G465" s="5">
        <v>5</v>
      </c>
      <c r="H465" s="48">
        <v>15</v>
      </c>
      <c r="I465" s="5">
        <v>1061</v>
      </c>
      <c r="J465" s="47" t="s">
        <v>17981</v>
      </c>
      <c r="K465" s="46" t="s">
        <v>25718</v>
      </c>
      <c r="L465" s="55">
        <f t="shared" si="63"/>
        <v>9</v>
      </c>
      <c r="M465" s="55">
        <f t="shared" si="64"/>
        <v>12</v>
      </c>
      <c r="N465" s="55" t="str">
        <f t="shared" si="65"/>
        <v>1899</v>
      </c>
      <c r="O465" s="55" t="str">
        <f t="shared" si="66"/>
        <v>November</v>
      </c>
      <c r="P465" s="55">
        <f t="shared" si="67"/>
        <v>11</v>
      </c>
      <c r="Q465" s="55" t="str">
        <f t="shared" si="68"/>
        <v>16</v>
      </c>
      <c r="R465" s="2" t="str">
        <f t="shared" si="69"/>
        <v>&lt;a href="set03\gc\gc_january_1899_to_december_1900\marriages\raece,_lewis_g_and_lusie_lund_marriage_november_16,_1899_p5_gc.pdf"&gt;Raece, Lewis G&lt;/a&gt;</v>
      </c>
      <c r="S465" s="2">
        <f t="shared" si="70"/>
        <v>147</v>
      </c>
      <c r="T465" s="2">
        <f t="shared" si="71"/>
        <v>66</v>
      </c>
    </row>
    <row r="466" spans="1:20" x14ac:dyDescent="0.25">
      <c r="A466" s="2">
        <v>465</v>
      </c>
      <c r="B466" s="4" t="s">
        <v>171</v>
      </c>
      <c r="C466" s="4" t="s">
        <v>172</v>
      </c>
      <c r="D466" s="48" t="s">
        <v>6</v>
      </c>
      <c r="E466" s="12" t="s">
        <v>139</v>
      </c>
      <c r="F466" s="5" t="s">
        <v>13635</v>
      </c>
      <c r="G466" s="5">
        <v>8</v>
      </c>
      <c r="H466" s="48">
        <v>36</v>
      </c>
      <c r="I466" s="5">
        <v>2268</v>
      </c>
      <c r="J466" s="47" t="s">
        <v>19188</v>
      </c>
      <c r="K466" s="46" t="s">
        <v>19191</v>
      </c>
      <c r="L466" s="55">
        <f t="shared" si="63"/>
        <v>9</v>
      </c>
      <c r="M466" s="55">
        <f t="shared" si="64"/>
        <v>12</v>
      </c>
      <c r="N466" s="55" t="str">
        <f t="shared" si="65"/>
        <v>1899</v>
      </c>
      <c r="O466" s="55" t="str">
        <f t="shared" si="66"/>
        <v>November</v>
      </c>
      <c r="P466" s="55">
        <f t="shared" si="67"/>
        <v>11</v>
      </c>
      <c r="Q466" s="55" t="str">
        <f t="shared" si="68"/>
        <v>16</v>
      </c>
      <c r="R466" s="2" t="str">
        <f t="shared" si="69"/>
        <v>&lt;a href="set03\the_times_record\the_times_record_january_6,_1898_-_december_28,_1899\marriage\swartout,_e_a_and_jessie_mcqueen_marriage__november_16,_1899_p8_ttr.pdf"&gt;Swartout, E A&lt;/a&gt;</v>
      </c>
      <c r="S466" s="2">
        <f t="shared" si="70"/>
        <v>184</v>
      </c>
      <c r="T466" s="2">
        <f t="shared" si="71"/>
        <v>71</v>
      </c>
    </row>
    <row r="467" spans="1:20" x14ac:dyDescent="0.25">
      <c r="A467" s="2">
        <v>466</v>
      </c>
      <c r="B467" s="4" t="s">
        <v>5841</v>
      </c>
      <c r="C467" s="4" t="s">
        <v>5842</v>
      </c>
      <c r="D467" s="48" t="s">
        <v>6</v>
      </c>
      <c r="E467" s="12" t="s">
        <v>161</v>
      </c>
      <c r="F467" s="5" t="s">
        <v>4462</v>
      </c>
      <c r="G467" s="5">
        <v>1</v>
      </c>
      <c r="H467" s="48">
        <v>15</v>
      </c>
      <c r="I467" s="5">
        <v>1034</v>
      </c>
      <c r="J467" s="47" t="s">
        <v>17955</v>
      </c>
      <c r="K467" s="46" t="s">
        <v>25718</v>
      </c>
      <c r="L467" s="55">
        <f t="shared" si="63"/>
        <v>9</v>
      </c>
      <c r="M467" s="55">
        <f t="shared" si="64"/>
        <v>11</v>
      </c>
      <c r="N467" s="55" t="str">
        <f t="shared" si="65"/>
        <v>1899</v>
      </c>
      <c r="O467" s="55" t="str">
        <f t="shared" si="66"/>
        <v>November</v>
      </c>
      <c r="P467" s="55">
        <f t="shared" si="67"/>
        <v>11</v>
      </c>
      <c r="Q467" s="55" t="str">
        <f t="shared" si="68"/>
        <v xml:space="preserve"> 2</v>
      </c>
      <c r="R467" s="2" t="str">
        <f t="shared" si="69"/>
        <v>&lt;a href="set03\gc\gc_january_1899_to_december_1900\marriages\hemerline,_andrew_and_jennie_howden_marriage_november_2,_1899_p1_gc.pdf"&gt;Hemerline, Andrew&lt;/a&gt;</v>
      </c>
      <c r="S467" s="2">
        <f t="shared" si="70"/>
        <v>155</v>
      </c>
      <c r="T467" s="2">
        <f t="shared" si="71"/>
        <v>71</v>
      </c>
    </row>
    <row r="468" spans="1:20" x14ac:dyDescent="0.25">
      <c r="A468" s="2">
        <v>467</v>
      </c>
      <c r="B468" s="4" t="s">
        <v>159</v>
      </c>
      <c r="C468" s="4" t="s">
        <v>160</v>
      </c>
      <c r="D468" s="48" t="s">
        <v>6</v>
      </c>
      <c r="E468" s="12" t="s">
        <v>161</v>
      </c>
      <c r="F468" s="5" t="s">
        <v>13635</v>
      </c>
      <c r="G468" s="5">
        <v>8</v>
      </c>
      <c r="H468" s="48">
        <v>36</v>
      </c>
      <c r="I468" s="5">
        <v>2263</v>
      </c>
      <c r="J468" s="47" t="s">
        <v>19183</v>
      </c>
      <c r="K468" s="46" t="s">
        <v>19191</v>
      </c>
      <c r="L468" s="55">
        <f t="shared" si="63"/>
        <v>9</v>
      </c>
      <c r="M468" s="55">
        <f t="shared" si="64"/>
        <v>11</v>
      </c>
      <c r="N468" s="55" t="str">
        <f t="shared" si="65"/>
        <v>1899</v>
      </c>
      <c r="O468" s="55" t="str">
        <f t="shared" si="66"/>
        <v>November</v>
      </c>
      <c r="P468" s="55">
        <f t="shared" si="67"/>
        <v>11</v>
      </c>
      <c r="Q468" s="55" t="str">
        <f t="shared" si="68"/>
        <v xml:space="preserve"> 2</v>
      </c>
      <c r="R468" s="2" t="str">
        <f t="shared" si="69"/>
        <v>&lt;a href="set03\the_times_record\the_times_record_january_6,_1898_-_december_28,_1899\marriage\murdoch,_james_and_ida_may_swartwout_marriage_november_2,_1899_p8_ttr.pdf"&gt;Murdoch, James&lt;/a&gt;</v>
      </c>
      <c r="S468" s="2">
        <f t="shared" si="70"/>
        <v>187</v>
      </c>
      <c r="T468" s="2">
        <f t="shared" si="71"/>
        <v>73</v>
      </c>
    </row>
    <row r="469" spans="1:20" x14ac:dyDescent="0.25">
      <c r="A469" s="2">
        <v>468</v>
      </c>
      <c r="B469" s="4" t="s">
        <v>1372</v>
      </c>
      <c r="C469" s="4" t="s">
        <v>1373</v>
      </c>
      <c r="D469" s="48" t="s">
        <v>48</v>
      </c>
      <c r="E469" s="12" t="s">
        <v>119</v>
      </c>
      <c r="F469" s="5" t="s">
        <v>1756</v>
      </c>
      <c r="G469" s="5">
        <v>4</v>
      </c>
      <c r="H469" s="48">
        <v>25</v>
      </c>
      <c r="I469" s="5">
        <v>1821</v>
      </c>
      <c r="J469" s="47" t="s">
        <v>18736</v>
      </c>
      <c r="K469" s="46" t="s">
        <v>18747</v>
      </c>
      <c r="L469" s="55">
        <f t="shared" si="63"/>
        <v>9</v>
      </c>
      <c r="M469" s="55">
        <f t="shared" si="64"/>
        <v>12</v>
      </c>
      <c r="N469" s="55" t="str">
        <f t="shared" si="65"/>
        <v>1899</v>
      </c>
      <c r="O469" s="55" t="str">
        <f t="shared" si="66"/>
        <v>November</v>
      </c>
      <c r="P469" s="55">
        <f t="shared" si="67"/>
        <v>11</v>
      </c>
      <c r="Q469" s="55" t="str">
        <f t="shared" si="68"/>
        <v>23</v>
      </c>
      <c r="R469" s="2" t="str">
        <f t="shared" si="69"/>
        <v>&lt;a href="set01\hope_pioneer_jan1894todec1899\marriages\wampach_nick_and_mary_crumb_wedding_november_23_1899_p4_hp.pdf"&gt;Wampach, Nick&lt;/a&gt;</v>
      </c>
      <c r="S469" s="2">
        <f t="shared" si="70"/>
        <v>136</v>
      </c>
      <c r="T469" s="2">
        <f t="shared" si="71"/>
        <v>62</v>
      </c>
    </row>
    <row r="470" spans="1:20" x14ac:dyDescent="0.25">
      <c r="A470" s="2">
        <v>469</v>
      </c>
      <c r="B470" s="4" t="s">
        <v>159</v>
      </c>
      <c r="C470" s="4" t="s">
        <v>9915</v>
      </c>
      <c r="D470" s="48" t="s">
        <v>48</v>
      </c>
      <c r="E470" s="12" t="s">
        <v>9916</v>
      </c>
      <c r="F470" s="5" t="s">
        <v>13632</v>
      </c>
      <c r="G470" s="5">
        <v>8</v>
      </c>
      <c r="H470" s="48">
        <v>41</v>
      </c>
      <c r="I470" s="5">
        <v>2331</v>
      </c>
      <c r="J470" s="47" t="s">
        <v>19253</v>
      </c>
      <c r="K470" s="46" t="s">
        <v>19265</v>
      </c>
      <c r="L470" s="55">
        <f t="shared" si="63"/>
        <v>9</v>
      </c>
      <c r="M470" s="55">
        <f t="shared" si="64"/>
        <v>11</v>
      </c>
      <c r="N470" s="55" t="str">
        <f t="shared" si="65"/>
        <v>1899</v>
      </c>
      <c r="O470" s="55" t="str">
        <f t="shared" si="66"/>
        <v>November</v>
      </c>
      <c r="P470" s="55">
        <f t="shared" si="67"/>
        <v>11</v>
      </c>
      <c r="Q470" s="55" t="str">
        <f t="shared" si="68"/>
        <v xml:space="preserve"> 3</v>
      </c>
      <c r="R470" s="2" t="str">
        <f t="shared" si="69"/>
        <v>&lt;a href="set03\wimbledon_news\wimbledon_news_1895_to_1900\marriages\murdoch,_james_and_ida_m_swartout_wedding_november_3,_1899_p8_wn.pdf"&gt;Murdoch, James&lt;/a&gt;</v>
      </c>
      <c r="S470" s="2">
        <f t="shared" si="70"/>
        <v>156</v>
      </c>
      <c r="T470" s="2">
        <f t="shared" si="71"/>
        <v>68</v>
      </c>
    </row>
    <row r="471" spans="1:20" x14ac:dyDescent="0.25">
      <c r="A471" s="2">
        <v>470</v>
      </c>
      <c r="B471" s="4" t="s">
        <v>5830</v>
      </c>
      <c r="C471" s="4" t="s">
        <v>5831</v>
      </c>
      <c r="D471" s="48" t="s">
        <v>6</v>
      </c>
      <c r="E471" s="12" t="s">
        <v>107</v>
      </c>
      <c r="F471" s="5" t="s">
        <v>4462</v>
      </c>
      <c r="G471" s="5">
        <v>5</v>
      </c>
      <c r="H471" s="48">
        <v>15</v>
      </c>
      <c r="I471" s="5">
        <v>1027</v>
      </c>
      <c r="J471" s="47" t="s">
        <v>17948</v>
      </c>
      <c r="K471" s="46" t="s">
        <v>25718</v>
      </c>
      <c r="L471" s="55">
        <f t="shared" si="63"/>
        <v>9</v>
      </c>
      <c r="M471" s="55">
        <f t="shared" si="64"/>
        <v>11</v>
      </c>
      <c r="N471" s="55" t="str">
        <f t="shared" si="65"/>
        <v>1899</v>
      </c>
      <c r="O471" s="55" t="str">
        <f t="shared" si="66"/>
        <v>November</v>
      </c>
      <c r="P471" s="55">
        <f t="shared" si="67"/>
        <v>11</v>
      </c>
      <c r="Q471" s="55" t="str">
        <f t="shared" si="68"/>
        <v xml:space="preserve"> 9</v>
      </c>
      <c r="R471" s="2" t="str">
        <f t="shared" si="69"/>
        <v>&lt;a href="set03\gc\gc_january_1899_to_december_1900\marriages\fenner,_otto_and_ina_freer_marriage_november_9,_1899_p5_gc.pdf"&gt;Fenner, Otto&lt;/a&gt;</v>
      </c>
      <c r="S471" s="2">
        <f t="shared" si="70"/>
        <v>141</v>
      </c>
      <c r="T471" s="2">
        <f t="shared" si="71"/>
        <v>62</v>
      </c>
    </row>
    <row r="472" spans="1:20" x14ac:dyDescent="0.25">
      <c r="A472" s="2">
        <v>471</v>
      </c>
      <c r="B472" s="4" t="s">
        <v>5845</v>
      </c>
      <c r="C472" s="4" t="s">
        <v>5846</v>
      </c>
      <c r="D472" s="48" t="s">
        <v>6</v>
      </c>
      <c r="E472" s="12" t="s">
        <v>107</v>
      </c>
      <c r="F472" s="5" t="s">
        <v>4462</v>
      </c>
      <c r="G472" s="5">
        <v>5</v>
      </c>
      <c r="H472" s="48">
        <v>15</v>
      </c>
      <c r="I472" s="5">
        <v>1036</v>
      </c>
      <c r="J472" s="47" t="s">
        <v>17957</v>
      </c>
      <c r="K472" s="46" t="s">
        <v>25718</v>
      </c>
      <c r="L472" s="55">
        <f t="shared" si="63"/>
        <v>9</v>
      </c>
      <c r="M472" s="55">
        <f t="shared" si="64"/>
        <v>11</v>
      </c>
      <c r="N472" s="55" t="str">
        <f t="shared" si="65"/>
        <v>1899</v>
      </c>
      <c r="O472" s="55" t="str">
        <f t="shared" si="66"/>
        <v>November</v>
      </c>
      <c r="P472" s="55">
        <f t="shared" si="67"/>
        <v>11</v>
      </c>
      <c r="Q472" s="55" t="str">
        <f t="shared" si="68"/>
        <v xml:space="preserve"> 9</v>
      </c>
      <c r="R472" s="2" t="str">
        <f t="shared" si="69"/>
        <v>&lt;a href="set03\gc\gc_january_1899_to_december_1900\marriages\houghton,_douglas_and_alice_blanchard_marriage_november_9,_1899_p5_gc.pdf"&gt;Houghton, Douglas&lt;/a&gt;</v>
      </c>
      <c r="S472" s="2">
        <f t="shared" si="70"/>
        <v>157</v>
      </c>
      <c r="T472" s="2">
        <f t="shared" si="71"/>
        <v>73</v>
      </c>
    </row>
    <row r="473" spans="1:20" x14ac:dyDescent="0.25">
      <c r="A473" s="2">
        <v>472</v>
      </c>
      <c r="B473" s="4" t="s">
        <v>5876</v>
      </c>
      <c r="C473" s="4" t="s">
        <v>5877</v>
      </c>
      <c r="D473" s="48" t="s">
        <v>6</v>
      </c>
      <c r="E473" s="12" t="s">
        <v>5673</v>
      </c>
      <c r="F473" s="5" t="s">
        <v>4462</v>
      </c>
      <c r="G473" s="5">
        <v>1</v>
      </c>
      <c r="H473" s="48">
        <v>15</v>
      </c>
      <c r="I473" s="5">
        <v>1052</v>
      </c>
      <c r="J473" s="47" t="s">
        <v>17973</v>
      </c>
      <c r="K473" s="46" t="s">
        <v>25718</v>
      </c>
      <c r="L473" s="55">
        <f t="shared" si="63"/>
        <v>9</v>
      </c>
      <c r="M473" s="55">
        <f t="shared" si="64"/>
        <v>12</v>
      </c>
      <c r="N473" s="55" t="str">
        <f t="shared" si="65"/>
        <v>1899</v>
      </c>
      <c r="O473" s="55" t="str">
        <f t="shared" si="66"/>
        <v>December</v>
      </c>
      <c r="P473" s="55">
        <f t="shared" si="67"/>
        <v>12</v>
      </c>
      <c r="Q473" s="55" t="str">
        <f t="shared" si="68"/>
        <v>14</v>
      </c>
      <c r="R473" s="2" t="str">
        <f t="shared" si="69"/>
        <v>&lt;a href="set03\gc\gc_january_1899_to_december_1900\marriages\mossing,_isaac_and_dau_of_pete_mossing_marriage_december_14,_1899_p1_gc.pdf"&gt;Mossing, Isaac&lt;/a&gt;</v>
      </c>
      <c r="S473" s="2">
        <f t="shared" si="70"/>
        <v>156</v>
      </c>
      <c r="T473" s="2">
        <f t="shared" si="71"/>
        <v>75</v>
      </c>
    </row>
    <row r="474" spans="1:20" x14ac:dyDescent="0.25">
      <c r="A474" s="2">
        <v>473</v>
      </c>
      <c r="B474" s="4" t="s">
        <v>5835</v>
      </c>
      <c r="C474" s="4" t="s">
        <v>5836</v>
      </c>
      <c r="D474" s="48" t="s">
        <v>6</v>
      </c>
      <c r="E474" s="12" t="s">
        <v>1499</v>
      </c>
      <c r="F474" s="5" t="s">
        <v>4462</v>
      </c>
      <c r="G474" s="5">
        <v>5</v>
      </c>
      <c r="H474" s="48">
        <v>15</v>
      </c>
      <c r="I474" s="5">
        <v>1030</v>
      </c>
      <c r="J474" s="47" t="s">
        <v>17951</v>
      </c>
      <c r="K474" s="46" t="s">
        <v>25718</v>
      </c>
      <c r="L474" s="55">
        <f t="shared" si="63"/>
        <v>9</v>
      </c>
      <c r="M474" s="55">
        <f t="shared" si="64"/>
        <v>12</v>
      </c>
      <c r="N474" s="55" t="str">
        <f t="shared" si="65"/>
        <v>1899</v>
      </c>
      <c r="O474" s="55" t="str">
        <f t="shared" si="66"/>
        <v>December</v>
      </c>
      <c r="P474" s="55">
        <f t="shared" si="67"/>
        <v>12</v>
      </c>
      <c r="Q474" s="55" t="str">
        <f t="shared" si="68"/>
        <v>21</v>
      </c>
      <c r="R474" s="2" t="str">
        <f t="shared" si="69"/>
        <v>&lt;a href="set03\gc\gc_january_1899_to_december_1900\marriages\haaland,_edgar_and_hannah_herigstad_marriage_december_21,_1899_p5_gc.pdf"&gt;Haaland, Edgar&lt;/a&gt;</v>
      </c>
      <c r="S474" s="2">
        <f t="shared" si="70"/>
        <v>153</v>
      </c>
      <c r="T474" s="2">
        <f t="shared" si="71"/>
        <v>72</v>
      </c>
    </row>
    <row r="475" spans="1:20" x14ac:dyDescent="0.25">
      <c r="A475" s="2">
        <v>474</v>
      </c>
      <c r="B475" s="4" t="s">
        <v>5892</v>
      </c>
      <c r="C475" s="4" t="s">
        <v>5893</v>
      </c>
      <c r="D475" s="48" t="s">
        <v>48</v>
      </c>
      <c r="E475" s="12" t="s">
        <v>1499</v>
      </c>
      <c r="F475" s="5" t="s">
        <v>4462</v>
      </c>
      <c r="G475" s="5">
        <v>1</v>
      </c>
      <c r="H475" s="48">
        <v>15</v>
      </c>
      <c r="I475" s="5">
        <v>1060</v>
      </c>
      <c r="J475" s="47" t="s">
        <v>25720</v>
      </c>
      <c r="K475" s="46" t="s">
        <v>25718</v>
      </c>
      <c r="L475" s="55">
        <f t="shared" si="63"/>
        <v>9</v>
      </c>
      <c r="M475" s="55">
        <f t="shared" si="64"/>
        <v>12</v>
      </c>
      <c r="N475" s="55" t="str">
        <f t="shared" si="65"/>
        <v>1899</v>
      </c>
      <c r="O475" s="55" t="str">
        <f t="shared" si="66"/>
        <v>December</v>
      </c>
      <c r="P475" s="55">
        <f t="shared" si="67"/>
        <v>12</v>
      </c>
      <c r="Q475" s="55" t="str">
        <f t="shared" si="68"/>
        <v>21</v>
      </c>
      <c r="R475" s="2" t="str">
        <f t="shared" si="69"/>
        <v>&lt;a href="set03\gc\gc_january_1899_to_december_1900\marriages\pratt,_robert_and_mary_detwiller_wedding_december_21,_1899_p1_gc.pdf"&gt;Pratt, Robert&lt;/a&gt;</v>
      </c>
      <c r="S475" s="2">
        <f t="shared" si="70"/>
        <v>148</v>
      </c>
      <c r="T475" s="2">
        <f t="shared" si="71"/>
        <v>68</v>
      </c>
    </row>
    <row r="476" spans="1:20" x14ac:dyDescent="0.25">
      <c r="A476" s="2">
        <v>475</v>
      </c>
      <c r="B476" s="4" t="s">
        <v>1296</v>
      </c>
      <c r="C476" s="4" t="s">
        <v>1297</v>
      </c>
      <c r="D476" s="48" t="s">
        <v>1256</v>
      </c>
      <c r="E476" s="12" t="s">
        <v>1298</v>
      </c>
      <c r="F476" s="5" t="s">
        <v>1756</v>
      </c>
      <c r="G476" s="5">
        <v>4</v>
      </c>
      <c r="H476" s="48">
        <v>25</v>
      </c>
      <c r="I476" s="5">
        <v>1793</v>
      </c>
      <c r="J476" s="47" t="s">
        <v>18705</v>
      </c>
      <c r="K476" s="46" t="s">
        <v>18747</v>
      </c>
      <c r="L476" s="55">
        <f t="shared" si="63"/>
        <v>9</v>
      </c>
      <c r="M476" s="55">
        <f t="shared" si="64"/>
        <v>12</v>
      </c>
      <c r="N476" s="55" t="str">
        <f t="shared" si="65"/>
        <v>1899</v>
      </c>
      <c r="O476" s="55" t="str">
        <f t="shared" si="66"/>
        <v>December</v>
      </c>
      <c r="P476" s="55">
        <f t="shared" si="67"/>
        <v>12</v>
      </c>
      <c r="Q476" s="55" t="str">
        <f t="shared" si="68"/>
        <v>28</v>
      </c>
      <c r="R476" s="2" t="str">
        <f t="shared" si="69"/>
        <v>&lt;a href="set01\hope_pioneer_jan1894todec1899\marriages\mckay_d_e_and_minnie_ide_marriage_announcement_december_28_1899_p4_hp.pdf"&gt;McKay, D E&lt;/a&gt;</v>
      </c>
      <c r="S476" s="2">
        <f t="shared" si="70"/>
        <v>144</v>
      </c>
      <c r="T476" s="2">
        <f t="shared" si="71"/>
        <v>73</v>
      </c>
    </row>
    <row r="477" spans="1:20" x14ac:dyDescent="0.25">
      <c r="A477" s="2">
        <v>476</v>
      </c>
      <c r="B477" s="4" t="s">
        <v>1186</v>
      </c>
      <c r="C477" s="4" t="s">
        <v>1187</v>
      </c>
      <c r="D477" s="48" t="s">
        <v>48</v>
      </c>
      <c r="E477" s="12" t="s">
        <v>118</v>
      </c>
      <c r="F477" s="5" t="s">
        <v>1756</v>
      </c>
      <c r="G477" s="5">
        <v>4</v>
      </c>
      <c r="H477" s="48">
        <v>25</v>
      </c>
      <c r="I477" s="5">
        <v>1751</v>
      </c>
      <c r="J477" s="47" t="s">
        <v>18663</v>
      </c>
      <c r="K477" s="46" t="s">
        <v>18747</v>
      </c>
      <c r="L477" s="55">
        <f t="shared" si="63"/>
        <v>9</v>
      </c>
      <c r="M477" s="55">
        <f t="shared" si="64"/>
        <v>11</v>
      </c>
      <c r="N477" s="55" t="str">
        <f t="shared" si="65"/>
        <v>1899</v>
      </c>
      <c r="O477" s="55" t="str">
        <f t="shared" si="66"/>
        <v>December</v>
      </c>
      <c r="P477" s="55">
        <f t="shared" si="67"/>
        <v>12</v>
      </c>
      <c r="Q477" s="55" t="str">
        <f t="shared" si="68"/>
        <v xml:space="preserve"> 7</v>
      </c>
      <c r="R477" s="2" t="str">
        <f t="shared" si="69"/>
        <v>&lt;a href="set01\hope_pioneer_jan1894todec1899\marriages\carpenter_hugh_m_and_daisy_ella_williams_wedding_december_7_1899_p4_hp.pdf"&gt;Carpenter, Hugh M&lt;/a&gt;</v>
      </c>
      <c r="S477" s="2">
        <f t="shared" si="70"/>
        <v>152</v>
      </c>
      <c r="T477" s="2">
        <f t="shared" si="71"/>
        <v>74</v>
      </c>
    </row>
    <row r="478" spans="1:20" x14ac:dyDescent="0.25">
      <c r="A478" s="2">
        <v>477</v>
      </c>
      <c r="B478" s="4" t="s">
        <v>167</v>
      </c>
      <c r="C478" s="4" t="s">
        <v>168</v>
      </c>
      <c r="D478" s="48" t="s">
        <v>6</v>
      </c>
      <c r="E478" s="12" t="s">
        <v>118</v>
      </c>
      <c r="F478" s="5" t="s">
        <v>13635</v>
      </c>
      <c r="G478" s="5">
        <v>4</v>
      </c>
      <c r="H478" s="48">
        <v>36</v>
      </c>
      <c r="I478" s="5">
        <v>2266</v>
      </c>
      <c r="J478" s="47" t="s">
        <v>19186</v>
      </c>
      <c r="K478" s="46" t="s">
        <v>19191</v>
      </c>
      <c r="L478" s="55">
        <f t="shared" si="63"/>
        <v>9</v>
      </c>
      <c r="M478" s="55">
        <f t="shared" si="64"/>
        <v>11</v>
      </c>
      <c r="N478" s="55" t="str">
        <f t="shared" si="65"/>
        <v>1899</v>
      </c>
      <c r="O478" s="55" t="str">
        <f t="shared" si="66"/>
        <v>December</v>
      </c>
      <c r="P478" s="55">
        <f t="shared" si="67"/>
        <v>12</v>
      </c>
      <c r="Q478" s="55" t="str">
        <f t="shared" si="68"/>
        <v xml:space="preserve"> 7</v>
      </c>
      <c r="R478" s="2" t="str">
        <f t="shared" si="69"/>
        <v>&lt;a href="set03\the_times_record\the_times_record_january_6,_1898_-_december_28,_1899\marriage\stromfand,_john_and_agnes_bryn_marriage_december_7,_1899_p4_ttr.pdf"&gt;Stromfand, John &lt;/a&gt;</v>
      </c>
      <c r="S478" s="2">
        <f t="shared" si="70"/>
        <v>183</v>
      </c>
      <c r="T478" s="2">
        <f t="shared" si="71"/>
        <v>67</v>
      </c>
    </row>
    <row r="479" spans="1:20" x14ac:dyDescent="0.25">
      <c r="A479" s="2">
        <v>478</v>
      </c>
      <c r="B479" s="4" t="s">
        <v>5816</v>
      </c>
      <c r="C479" s="4" t="s">
        <v>5817</v>
      </c>
      <c r="D479" s="48" t="s">
        <v>6</v>
      </c>
      <c r="E479" s="12">
        <v>11</v>
      </c>
      <c r="F479" s="5" t="s">
        <v>4462</v>
      </c>
      <c r="G479" s="5">
        <v>5</v>
      </c>
      <c r="H479" s="48">
        <v>15</v>
      </c>
      <c r="I479" s="5">
        <v>1018</v>
      </c>
      <c r="J479" s="47" t="s">
        <v>17940</v>
      </c>
      <c r="K479" s="46" t="s">
        <v>25718</v>
      </c>
      <c r="L479" s="55"/>
      <c r="M479" s="55"/>
      <c r="N479" s="39">
        <f t="shared" ref="N479:N542" si="72">YEAR(E479)</f>
        <v>1900</v>
      </c>
      <c r="O479" s="2">
        <f t="shared" ref="O479:O542" si="73">MONTH(E479)</f>
        <v>1</v>
      </c>
      <c r="P479" s="2">
        <f t="shared" ref="P479:P542" si="74">O479</f>
        <v>1</v>
      </c>
      <c r="Q479" s="2">
        <f t="shared" ref="Q479:Q542" si="75">DAY(E479)</f>
        <v>11</v>
      </c>
      <c r="R479" s="2" t="str">
        <f t="shared" si="69"/>
        <v>&lt;a href="set03\gc\gc_january_1899_to_december_1900\marriages\brossen,_richard_and_henrietta_lee_marriage_january_11,_1900_p5_gc.pdf"&gt;Brossen, Richard&lt;/a&gt;</v>
      </c>
      <c r="S479" s="2">
        <f t="shared" si="70"/>
        <v>153</v>
      </c>
      <c r="T479" s="2">
        <f t="shared" si="71"/>
        <v>70</v>
      </c>
    </row>
    <row r="480" spans="1:20" x14ac:dyDescent="0.25">
      <c r="A480" s="2">
        <v>479</v>
      </c>
      <c r="B480" s="4" t="s">
        <v>5824</v>
      </c>
      <c r="C480" s="4" t="s">
        <v>5825</v>
      </c>
      <c r="D480" s="48" t="s">
        <v>48</v>
      </c>
      <c r="E480" s="12">
        <v>11</v>
      </c>
      <c r="F480" s="5" t="s">
        <v>4462</v>
      </c>
      <c r="G480" s="5">
        <v>1</v>
      </c>
      <c r="H480" s="48">
        <v>15</v>
      </c>
      <c r="I480" s="5">
        <v>1022</v>
      </c>
      <c r="J480" s="47" t="s">
        <v>17944</v>
      </c>
      <c r="K480" s="46" t="s">
        <v>25718</v>
      </c>
      <c r="L480" s="55"/>
      <c r="M480" s="55"/>
      <c r="N480" s="39">
        <f t="shared" si="72"/>
        <v>1900</v>
      </c>
      <c r="O480" s="2">
        <f t="shared" si="73"/>
        <v>1</v>
      </c>
      <c r="P480" s="2">
        <f t="shared" si="74"/>
        <v>1</v>
      </c>
      <c r="Q480" s="2">
        <f t="shared" si="75"/>
        <v>11</v>
      </c>
      <c r="R480" s="2" t="str">
        <f t="shared" si="69"/>
        <v>&lt;a href="set03\gc\gc_january_1899_to_december_1900\marriages\davis,_daniel_r_and_edith_a_saxon_wedding_january_11,_1900_p1_gc.pdf"&gt;Davis, Daniel R&lt;/a&gt;</v>
      </c>
      <c r="S480" s="2">
        <f t="shared" si="70"/>
        <v>150</v>
      </c>
      <c r="T480" s="2">
        <f t="shared" si="71"/>
        <v>68</v>
      </c>
    </row>
    <row r="481" spans="1:20" x14ac:dyDescent="0.25">
      <c r="A481" s="2">
        <v>480</v>
      </c>
      <c r="B481" s="4" t="s">
        <v>5898</v>
      </c>
      <c r="C481" s="4" t="s">
        <v>5899</v>
      </c>
      <c r="D481" s="48" t="s">
        <v>6</v>
      </c>
      <c r="E481" s="12">
        <v>25</v>
      </c>
      <c r="F481" s="5" t="s">
        <v>4462</v>
      </c>
      <c r="G481" s="5">
        <v>5</v>
      </c>
      <c r="H481" s="48">
        <v>15</v>
      </c>
      <c r="I481" s="5">
        <v>1063</v>
      </c>
      <c r="J481" s="47" t="s">
        <v>17983</v>
      </c>
      <c r="K481" s="46" t="s">
        <v>25718</v>
      </c>
      <c r="L481" s="55"/>
      <c r="M481" s="55"/>
      <c r="N481" s="39">
        <f t="shared" si="72"/>
        <v>1900</v>
      </c>
      <c r="O481" s="2">
        <f t="shared" si="73"/>
        <v>1</v>
      </c>
      <c r="P481" s="2">
        <f t="shared" si="74"/>
        <v>1</v>
      </c>
      <c r="Q481" s="2">
        <f t="shared" si="75"/>
        <v>25</v>
      </c>
      <c r="R481" s="2" t="str">
        <f t="shared" si="69"/>
        <v>&lt;a href="set03\gc\gc_january_1899_to_december_1900\marriages\reindal,_tollef_o_and_betsy_overby_marriage_january_25,_1900_p5_gc.pdf"&gt;Reindal, Tollef O&lt;/a&gt;</v>
      </c>
      <c r="S481" s="2">
        <f t="shared" si="70"/>
        <v>154</v>
      </c>
      <c r="T481" s="2">
        <f t="shared" si="71"/>
        <v>70</v>
      </c>
    </row>
    <row r="482" spans="1:20" x14ac:dyDescent="0.25">
      <c r="A482" s="2">
        <v>481</v>
      </c>
      <c r="B482" s="4" t="s">
        <v>10063</v>
      </c>
      <c r="C482" s="4" t="s">
        <v>10064</v>
      </c>
      <c r="D482" s="48" t="s">
        <v>6</v>
      </c>
      <c r="E482" s="12">
        <v>33</v>
      </c>
      <c r="F482" s="5" t="s">
        <v>13632</v>
      </c>
      <c r="G482" s="5">
        <v>5</v>
      </c>
      <c r="H482" s="48">
        <v>42</v>
      </c>
      <c r="I482" s="5">
        <v>2355</v>
      </c>
      <c r="J482" s="47" t="s">
        <v>19278</v>
      </c>
      <c r="K482" s="46" t="s">
        <v>19302</v>
      </c>
      <c r="L482" s="55"/>
      <c r="M482" s="55"/>
      <c r="N482" s="39">
        <f t="shared" si="72"/>
        <v>1900</v>
      </c>
      <c r="O482" s="2">
        <f t="shared" si="73"/>
        <v>2</v>
      </c>
      <c r="P482" s="2">
        <f t="shared" si="74"/>
        <v>2</v>
      </c>
      <c r="Q482" s="2">
        <f t="shared" si="75"/>
        <v>2</v>
      </c>
      <c r="R482" s="2" t="str">
        <f t="shared" si="69"/>
        <v>&lt;a href="set03\wimbledon_news\wimbledon_news_1900_-_1905\marriages\hunt,_mark_and_rosebud_brinton_marriage_february_2,_1900_p5_wn.pdf"&gt;Hunt, Mark&lt;/a&gt;</v>
      </c>
      <c r="S482" s="2">
        <f t="shared" si="70"/>
        <v>149</v>
      </c>
      <c r="T482" s="2">
        <f t="shared" si="71"/>
        <v>66</v>
      </c>
    </row>
    <row r="483" spans="1:20" x14ac:dyDescent="0.25">
      <c r="A483" s="2">
        <v>482</v>
      </c>
      <c r="B483" s="4" t="s">
        <v>5860</v>
      </c>
      <c r="C483" s="4" t="s">
        <v>5861</v>
      </c>
      <c r="D483" s="48" t="s">
        <v>6</v>
      </c>
      <c r="E483" s="12">
        <v>39</v>
      </c>
      <c r="F483" s="5" t="s">
        <v>4462</v>
      </c>
      <c r="G483" s="5">
        <v>5</v>
      </c>
      <c r="H483" s="48">
        <v>15</v>
      </c>
      <c r="I483" s="5">
        <v>1044</v>
      </c>
      <c r="J483" s="47" t="s">
        <v>17965</v>
      </c>
      <c r="K483" s="46" t="s">
        <v>25718</v>
      </c>
      <c r="L483" s="55"/>
      <c r="M483" s="55"/>
      <c r="N483" s="39">
        <f t="shared" si="72"/>
        <v>1900</v>
      </c>
      <c r="O483" s="2">
        <f t="shared" si="73"/>
        <v>2</v>
      </c>
      <c r="P483" s="2">
        <f t="shared" si="74"/>
        <v>2</v>
      </c>
      <c r="Q483" s="2">
        <f t="shared" si="75"/>
        <v>8</v>
      </c>
      <c r="R483" s="2" t="str">
        <f t="shared" si="69"/>
        <v>&lt;a href="set03\gc\gc_january_1899_to_december_1900\marriages\kirkeby,_m_and_laura_olson_marriage_february_8,_1900_p5_gc.pdf"&gt;Kirkeby, M&lt;/a&gt;</v>
      </c>
      <c r="S483" s="2">
        <f t="shared" si="70"/>
        <v>139</v>
      </c>
      <c r="T483" s="2">
        <f t="shared" si="71"/>
        <v>62</v>
      </c>
    </row>
    <row r="484" spans="1:20" x14ac:dyDescent="0.25">
      <c r="A484" s="2">
        <v>483</v>
      </c>
      <c r="B484" s="4" t="s">
        <v>5872</v>
      </c>
      <c r="C484" s="4" t="s">
        <v>5873</v>
      </c>
      <c r="D484" s="48" t="s">
        <v>6</v>
      </c>
      <c r="E484" s="12">
        <v>39</v>
      </c>
      <c r="F484" s="5" t="s">
        <v>4462</v>
      </c>
      <c r="G484" s="5">
        <v>5</v>
      </c>
      <c r="H484" s="48">
        <v>15</v>
      </c>
      <c r="I484" s="5">
        <v>1050</v>
      </c>
      <c r="J484" s="47" t="s">
        <v>17971</v>
      </c>
      <c r="K484" s="46" t="s">
        <v>25718</v>
      </c>
      <c r="L484" s="55"/>
      <c r="M484" s="55"/>
      <c r="N484" s="39">
        <f t="shared" si="72"/>
        <v>1900</v>
      </c>
      <c r="O484" s="2">
        <f t="shared" si="73"/>
        <v>2</v>
      </c>
      <c r="P484" s="2">
        <f t="shared" si="74"/>
        <v>2</v>
      </c>
      <c r="Q484" s="2">
        <f t="shared" si="75"/>
        <v>8</v>
      </c>
      <c r="R484" s="2" t="str">
        <f t="shared" si="69"/>
        <v>&lt;a href="set03\gc\gc_january_1899_to_december_1900\marriages\moore,_sam_a_and_sadie_i_henderson_marriage_february_8,_1900_p5_gc.pdf"&gt;Moore, Sam A&lt;/a&gt;</v>
      </c>
      <c r="S484" s="2">
        <f t="shared" si="70"/>
        <v>149</v>
      </c>
      <c r="T484" s="2">
        <f t="shared" si="71"/>
        <v>70</v>
      </c>
    </row>
    <row r="485" spans="1:20" x14ac:dyDescent="0.25">
      <c r="A485" s="2">
        <v>484</v>
      </c>
      <c r="B485" s="4" t="s">
        <v>5880</v>
      </c>
      <c r="C485" s="4" t="s">
        <v>5881</v>
      </c>
      <c r="D485" s="48" t="s">
        <v>48</v>
      </c>
      <c r="E485" s="12">
        <v>39</v>
      </c>
      <c r="F485" s="5" t="s">
        <v>4462</v>
      </c>
      <c r="G485" s="5">
        <v>5</v>
      </c>
      <c r="H485" s="48">
        <v>15</v>
      </c>
      <c r="I485" s="5">
        <v>1054</v>
      </c>
      <c r="J485" s="47" t="s">
        <v>17975</v>
      </c>
      <c r="K485" s="46" t="s">
        <v>25718</v>
      </c>
      <c r="L485" s="55"/>
      <c r="M485" s="55"/>
      <c r="N485" s="39">
        <f t="shared" si="72"/>
        <v>1900</v>
      </c>
      <c r="O485" s="2">
        <f t="shared" si="73"/>
        <v>2</v>
      </c>
      <c r="P485" s="2">
        <f t="shared" si="74"/>
        <v>2</v>
      </c>
      <c r="Q485" s="2">
        <f t="shared" si="75"/>
        <v>8</v>
      </c>
      <c r="R485" s="2" t="str">
        <f t="shared" si="69"/>
        <v>&lt;a href="set03\gc\gc_january_1899_to_december_1900\marriages\nylander,_carl_and_annie_johnson_wedding_february_8,_1900_p5_gc.pdf"&gt;Nylander, Carl&lt;/a&gt;</v>
      </c>
      <c r="S485" s="2">
        <f t="shared" si="70"/>
        <v>148</v>
      </c>
      <c r="T485" s="2">
        <f t="shared" si="71"/>
        <v>67</v>
      </c>
    </row>
    <row r="486" spans="1:20" x14ac:dyDescent="0.25">
      <c r="A486" s="2">
        <v>485</v>
      </c>
      <c r="B486" s="4" t="s">
        <v>5822</v>
      </c>
      <c r="C486" s="4" t="s">
        <v>5823</v>
      </c>
      <c r="D486" s="48" t="s">
        <v>6</v>
      </c>
      <c r="E486" s="12">
        <v>46</v>
      </c>
      <c r="F486" s="5" t="s">
        <v>4462</v>
      </c>
      <c r="G486" s="5">
        <v>5</v>
      </c>
      <c r="H486" s="48">
        <v>15</v>
      </c>
      <c r="I486" s="5">
        <v>1021</v>
      </c>
      <c r="J486" s="47" t="s">
        <v>17943</v>
      </c>
      <c r="K486" s="46" t="s">
        <v>25718</v>
      </c>
      <c r="L486" s="55"/>
      <c r="M486" s="55"/>
      <c r="N486" s="39">
        <f t="shared" si="72"/>
        <v>1900</v>
      </c>
      <c r="O486" s="2">
        <f t="shared" si="73"/>
        <v>2</v>
      </c>
      <c r="P486" s="2">
        <f t="shared" si="74"/>
        <v>2</v>
      </c>
      <c r="Q486" s="2">
        <f t="shared" si="75"/>
        <v>15</v>
      </c>
      <c r="R486" s="2" t="str">
        <f t="shared" si="69"/>
        <v>&lt;a href="set03\gc\gc_january_1899_to_december_1900\marriages\cutter,_ernest_a_and_agnes_ferris_marriage_february_15,_1900_p5_gc.pdf"&gt;Cutter, Ernst A&lt;/a&gt;</v>
      </c>
      <c r="S486" s="2">
        <f t="shared" si="70"/>
        <v>152</v>
      </c>
      <c r="T486" s="2">
        <f t="shared" si="71"/>
        <v>70</v>
      </c>
    </row>
    <row r="487" spans="1:20" x14ac:dyDescent="0.25">
      <c r="A487" s="2">
        <v>486</v>
      </c>
      <c r="B487" s="4" t="s">
        <v>5900</v>
      </c>
      <c r="C487" s="4" t="s">
        <v>5901</v>
      </c>
      <c r="D487" s="48" t="s">
        <v>6</v>
      </c>
      <c r="E487" s="12">
        <v>46</v>
      </c>
      <c r="F487" s="5" t="s">
        <v>4462</v>
      </c>
      <c r="G487" s="5">
        <v>5</v>
      </c>
      <c r="H487" s="48">
        <v>15</v>
      </c>
      <c r="I487" s="5">
        <v>1064</v>
      </c>
      <c r="J487" s="47" t="s">
        <v>17984</v>
      </c>
      <c r="K487" s="46" t="s">
        <v>25718</v>
      </c>
      <c r="L487" s="55"/>
      <c r="M487" s="55"/>
      <c r="N487" s="39">
        <f t="shared" si="72"/>
        <v>1900</v>
      </c>
      <c r="O487" s="2">
        <f t="shared" si="73"/>
        <v>2</v>
      </c>
      <c r="P487" s="2">
        <f t="shared" si="74"/>
        <v>2</v>
      </c>
      <c r="Q487" s="2">
        <f t="shared" si="75"/>
        <v>15</v>
      </c>
      <c r="R487" s="2" t="str">
        <f t="shared" si="69"/>
        <v>&lt;a href="set03\gc\gc_january_1899_to_december_1900\marriages\seldal,_chist_and_amelia_johnson_marriage_february_15,_1900_p5_gc.pdf"&gt;Seldal, Christ&lt;/a&gt;</v>
      </c>
      <c r="S487" s="2">
        <f t="shared" si="70"/>
        <v>150</v>
      </c>
      <c r="T487" s="2">
        <f t="shared" si="71"/>
        <v>69</v>
      </c>
    </row>
    <row r="488" spans="1:20" x14ac:dyDescent="0.25">
      <c r="A488" s="2">
        <v>487</v>
      </c>
      <c r="B488" s="4" t="s">
        <v>10048</v>
      </c>
      <c r="C488" s="4" t="s">
        <v>10049</v>
      </c>
      <c r="D488" s="48" t="s">
        <v>48</v>
      </c>
      <c r="E488" s="12">
        <v>54</v>
      </c>
      <c r="F488" s="5" t="s">
        <v>13632</v>
      </c>
      <c r="G488" s="5">
        <v>8</v>
      </c>
      <c r="H488" s="48">
        <v>42</v>
      </c>
      <c r="I488" s="5">
        <v>2344</v>
      </c>
      <c r="J488" s="47" t="s">
        <v>19267</v>
      </c>
      <c r="K488" s="46" t="s">
        <v>19302</v>
      </c>
      <c r="L488" s="55"/>
      <c r="M488" s="55"/>
      <c r="N488" s="39">
        <f t="shared" si="72"/>
        <v>1900</v>
      </c>
      <c r="O488" s="2">
        <f t="shared" si="73"/>
        <v>2</v>
      </c>
      <c r="P488" s="2">
        <f t="shared" si="74"/>
        <v>2</v>
      </c>
      <c r="Q488" s="2">
        <f t="shared" si="75"/>
        <v>23</v>
      </c>
      <c r="R488" s="2" t="str">
        <f t="shared" si="69"/>
        <v>&lt;a href="set03\wimbledon_news\wimbledon_news_1900_-_1905\marriages\bruske,_william_and_lizzie_clemens_wedding_february_23,_1900_p8_wn.pdf"&gt;Bruske, William&lt;/a&gt;</v>
      </c>
      <c r="S488" s="2">
        <f t="shared" si="70"/>
        <v>158</v>
      </c>
      <c r="T488" s="2">
        <f t="shared" si="71"/>
        <v>70</v>
      </c>
    </row>
    <row r="489" spans="1:20" x14ac:dyDescent="0.25">
      <c r="A489" s="2">
        <v>488</v>
      </c>
      <c r="B489" s="4" t="s">
        <v>5826</v>
      </c>
      <c r="C489" s="4"/>
      <c r="D489" s="48" t="s">
        <v>6</v>
      </c>
      <c r="E489" s="12">
        <v>82</v>
      </c>
      <c r="F489" s="5" t="s">
        <v>4462</v>
      </c>
      <c r="G489" s="5">
        <v>5</v>
      </c>
      <c r="H489" s="48">
        <v>15</v>
      </c>
      <c r="I489" s="5">
        <v>1023</v>
      </c>
      <c r="J489" s="47" t="s">
        <v>25721</v>
      </c>
      <c r="K489" s="46" t="s">
        <v>25718</v>
      </c>
      <c r="L489" s="55"/>
      <c r="M489" s="55"/>
      <c r="N489" s="39">
        <f t="shared" si="72"/>
        <v>1900</v>
      </c>
      <c r="O489" s="2">
        <f t="shared" si="73"/>
        <v>3</v>
      </c>
      <c r="P489" s="2">
        <f t="shared" si="74"/>
        <v>3</v>
      </c>
      <c r="Q489" s="2">
        <f t="shared" si="75"/>
        <v>22</v>
      </c>
      <c r="R489" s="2" t="str">
        <f t="shared" si="69"/>
        <v>&lt;a href="set03\gc\gc_january_1899_to_december_1900\marriages\detwiller,_alex_marriage_in_canada_march_22,_1900_p5_gc.pdf"&gt;Detwiller, Alex&lt;/a&gt;</v>
      </c>
      <c r="S489" s="2">
        <f t="shared" si="70"/>
        <v>141</v>
      </c>
      <c r="T489" s="2">
        <f t="shared" si="71"/>
        <v>59</v>
      </c>
    </row>
    <row r="490" spans="1:20" x14ac:dyDescent="0.25">
      <c r="A490" s="2">
        <v>489</v>
      </c>
      <c r="B490" s="4" t="s">
        <v>5903</v>
      </c>
      <c r="C490" s="4" t="s">
        <v>5904</v>
      </c>
      <c r="D490" s="48" t="s">
        <v>6</v>
      </c>
      <c r="E490" s="12">
        <v>82</v>
      </c>
      <c r="F490" s="5" t="s">
        <v>4462</v>
      </c>
      <c r="G490" s="5">
        <v>5</v>
      </c>
      <c r="H490" s="48">
        <v>15</v>
      </c>
      <c r="I490" s="5">
        <v>1066</v>
      </c>
      <c r="J490" s="47" t="s">
        <v>17986</v>
      </c>
      <c r="K490" s="46" t="s">
        <v>25718</v>
      </c>
      <c r="L490" s="55"/>
      <c r="M490" s="55"/>
      <c r="N490" s="39">
        <f t="shared" si="72"/>
        <v>1900</v>
      </c>
      <c r="O490" s="2">
        <f t="shared" si="73"/>
        <v>3</v>
      </c>
      <c r="P490" s="2">
        <f t="shared" si="74"/>
        <v>3</v>
      </c>
      <c r="Q490" s="2">
        <f t="shared" si="75"/>
        <v>22</v>
      </c>
      <c r="R490" s="2" t="str">
        <f t="shared" si="69"/>
        <v>&lt;a href="set03\gc\gc_january_1899_to_december_1900\marriages\shroyer,_ira_l_and_lilley_marson_marriage_march_22,_1900_p5_gc.pdf"&gt;Shroyer, Ira L&lt;/a&gt;</v>
      </c>
      <c r="S490" s="2">
        <f t="shared" si="70"/>
        <v>147</v>
      </c>
      <c r="T490" s="2">
        <f t="shared" si="71"/>
        <v>66</v>
      </c>
    </row>
    <row r="491" spans="1:20" x14ac:dyDescent="0.25">
      <c r="A491" s="2">
        <v>490</v>
      </c>
      <c r="B491" s="4" t="s">
        <v>10083</v>
      </c>
      <c r="C491" s="4" t="s">
        <v>10084</v>
      </c>
      <c r="D491" s="48" t="s">
        <v>48</v>
      </c>
      <c r="E491" s="12">
        <v>87</v>
      </c>
      <c r="F491" s="5" t="s">
        <v>13632</v>
      </c>
      <c r="G491" s="5">
        <v>2</v>
      </c>
      <c r="H491" s="48">
        <v>42</v>
      </c>
      <c r="I491" s="5">
        <v>2367</v>
      </c>
      <c r="J491" s="47" t="s">
        <v>19290</v>
      </c>
      <c r="K491" s="46" t="s">
        <v>19302</v>
      </c>
      <c r="L491" s="55"/>
      <c r="M491" s="55"/>
      <c r="N491" s="39">
        <f t="shared" si="72"/>
        <v>1900</v>
      </c>
      <c r="O491" s="2">
        <f t="shared" si="73"/>
        <v>3</v>
      </c>
      <c r="P491" s="2">
        <f t="shared" si="74"/>
        <v>3</v>
      </c>
      <c r="Q491" s="2">
        <f t="shared" si="75"/>
        <v>27</v>
      </c>
      <c r="R491" s="2" t="str">
        <f t="shared" si="69"/>
        <v>&lt;a href="set03\wimbledon_news\wimbledon_news_1900_-_1905\marriages\scott,_george_and_martha_stuff_wedding_march_27,_1900_p2_wn.pdf"&gt;Scott, George&lt;/a&gt;</v>
      </c>
      <c r="S491" s="2">
        <f t="shared" si="70"/>
        <v>149</v>
      </c>
      <c r="T491" s="2">
        <f t="shared" si="71"/>
        <v>63</v>
      </c>
    </row>
    <row r="492" spans="1:20" x14ac:dyDescent="0.25">
      <c r="A492" s="2">
        <v>491</v>
      </c>
      <c r="B492" s="4" t="s">
        <v>5826</v>
      </c>
      <c r="C492" s="4"/>
      <c r="D492" s="48" t="s">
        <v>2467</v>
      </c>
      <c r="E492" s="12">
        <v>89</v>
      </c>
      <c r="F492" s="5" t="s">
        <v>4462</v>
      </c>
      <c r="G492" s="5">
        <v>5</v>
      </c>
      <c r="H492" s="48">
        <v>15</v>
      </c>
      <c r="I492" s="5">
        <v>1024</v>
      </c>
      <c r="J492" s="47" t="s">
        <v>17945</v>
      </c>
      <c r="K492" s="46" t="s">
        <v>25718</v>
      </c>
      <c r="L492" s="55"/>
      <c r="M492" s="55"/>
      <c r="N492" s="39">
        <f t="shared" si="72"/>
        <v>1900</v>
      </c>
      <c r="O492" s="2">
        <f t="shared" si="73"/>
        <v>3</v>
      </c>
      <c r="P492" s="2">
        <f t="shared" si="74"/>
        <v>3</v>
      </c>
      <c r="Q492" s="2">
        <f t="shared" si="75"/>
        <v>29</v>
      </c>
      <c r="R492" s="2" t="str">
        <f t="shared" si="69"/>
        <v>&lt;a href="set03\gc\gc_january_1899_to_december_1900\marriages\detwiller,_alex_wedding_reception_march_29,_1900_p5_gc.pdf"&gt;Detwiller, Alex&lt;/a&gt;</v>
      </c>
      <c r="S492" s="2">
        <f t="shared" si="70"/>
        <v>140</v>
      </c>
      <c r="T492" s="2">
        <f t="shared" si="71"/>
        <v>58</v>
      </c>
    </row>
    <row r="493" spans="1:20" x14ac:dyDescent="0.25">
      <c r="A493" s="2">
        <v>492</v>
      </c>
      <c r="B493" s="4" t="s">
        <v>10055</v>
      </c>
      <c r="C493" s="4" t="s">
        <v>10056</v>
      </c>
      <c r="D493" s="48" t="s">
        <v>48</v>
      </c>
      <c r="E493" s="12">
        <v>94</v>
      </c>
      <c r="F493" s="5" t="s">
        <v>13632</v>
      </c>
      <c r="G493" s="5">
        <v>4</v>
      </c>
      <c r="H493" s="48">
        <v>42</v>
      </c>
      <c r="I493" s="5">
        <v>2348</v>
      </c>
      <c r="J493" s="47" t="s">
        <v>19271</v>
      </c>
      <c r="K493" s="46" t="s">
        <v>19302</v>
      </c>
      <c r="L493" s="55"/>
      <c r="M493" s="55"/>
      <c r="N493" s="39">
        <f t="shared" si="72"/>
        <v>1900</v>
      </c>
      <c r="O493" s="2">
        <f t="shared" si="73"/>
        <v>4</v>
      </c>
      <c r="P493" s="2">
        <f t="shared" si="74"/>
        <v>4</v>
      </c>
      <c r="Q493" s="2">
        <f t="shared" si="75"/>
        <v>3</v>
      </c>
      <c r="R493" s="2" t="str">
        <f t="shared" si="69"/>
        <v>&lt;a href="set03\wimbledon_news\wimbledon_news_1900_-_1905\marriages\draper,_dallas_s_and_elizabeth_e_clark_wedding_april_3,_1900_p4_wn.pdf"&gt;Draper, Dallas S&lt;/a&gt;</v>
      </c>
      <c r="S493" s="2">
        <f t="shared" si="70"/>
        <v>159</v>
      </c>
      <c r="T493" s="2">
        <f t="shared" si="71"/>
        <v>70</v>
      </c>
    </row>
    <row r="494" spans="1:20" x14ac:dyDescent="0.25">
      <c r="A494" s="2">
        <v>493</v>
      </c>
      <c r="B494" s="4" t="s">
        <v>10081</v>
      </c>
      <c r="C494" s="4" t="s">
        <v>10082</v>
      </c>
      <c r="D494" s="48" t="s">
        <v>48</v>
      </c>
      <c r="E494" s="12">
        <v>94</v>
      </c>
      <c r="F494" s="5" t="s">
        <v>13632</v>
      </c>
      <c r="G494" s="5">
        <v>3</v>
      </c>
      <c r="H494" s="48">
        <v>42</v>
      </c>
      <c r="I494" s="5">
        <v>2366</v>
      </c>
      <c r="J494" s="47" t="s">
        <v>19289</v>
      </c>
      <c r="K494" s="46" t="s">
        <v>19302</v>
      </c>
      <c r="L494" s="55"/>
      <c r="M494" s="55"/>
      <c r="N494" s="39">
        <f t="shared" si="72"/>
        <v>1900</v>
      </c>
      <c r="O494" s="2">
        <f t="shared" si="73"/>
        <v>4</v>
      </c>
      <c r="P494" s="2">
        <f t="shared" si="74"/>
        <v>4</v>
      </c>
      <c r="Q494" s="2">
        <f t="shared" si="75"/>
        <v>3</v>
      </c>
      <c r="R494" s="2" t="str">
        <f t="shared" si="69"/>
        <v>&lt;a href="set03\wimbledon_news\wimbledon_news_1900_-_1905\marriages\rue,_mr_and_mrs._lars_peterson_wedding_april_3,_1900_p3_wn.pdf"&gt;Rue, Lars&lt;/a&gt;</v>
      </c>
      <c r="S494" s="2">
        <f t="shared" si="70"/>
        <v>144</v>
      </c>
      <c r="T494" s="2">
        <f t="shared" si="71"/>
        <v>62</v>
      </c>
    </row>
    <row r="495" spans="1:20" x14ac:dyDescent="0.25">
      <c r="A495" s="2">
        <v>494</v>
      </c>
      <c r="B495" s="4" t="s">
        <v>5833</v>
      </c>
      <c r="C495" s="4" t="s">
        <v>5834</v>
      </c>
      <c r="D495" s="48" t="s">
        <v>6</v>
      </c>
      <c r="E495" s="12">
        <v>110</v>
      </c>
      <c r="F495" s="5" t="s">
        <v>4462</v>
      </c>
      <c r="G495" s="5">
        <v>4</v>
      </c>
      <c r="H495" s="48">
        <v>15</v>
      </c>
      <c r="I495" s="5">
        <v>1029</v>
      </c>
      <c r="J495" s="47" t="s">
        <v>17950</v>
      </c>
      <c r="K495" s="46" t="s">
        <v>25718</v>
      </c>
      <c r="L495" s="55"/>
      <c r="M495" s="55"/>
      <c r="N495" s="39">
        <f t="shared" si="72"/>
        <v>1900</v>
      </c>
      <c r="O495" s="2">
        <f t="shared" si="73"/>
        <v>4</v>
      </c>
      <c r="P495" s="2">
        <f t="shared" si="74"/>
        <v>4</v>
      </c>
      <c r="Q495" s="2">
        <f t="shared" si="75"/>
        <v>19</v>
      </c>
      <c r="R495" s="2" t="str">
        <f t="shared" si="69"/>
        <v>&lt;a href="set03\gc\gc_january_1899_to_december_1900\marriages\greenland,_oscar_and_bertha_lear_marriage_april_19,_1900_p4_gc.pdf"&gt;Greenland, Oscar&lt;/a&gt;</v>
      </c>
      <c r="S495" s="2">
        <f t="shared" si="70"/>
        <v>149</v>
      </c>
      <c r="T495" s="2">
        <f t="shared" si="71"/>
        <v>66</v>
      </c>
    </row>
    <row r="496" spans="1:20" x14ac:dyDescent="0.25">
      <c r="A496" s="2">
        <v>495</v>
      </c>
      <c r="B496" s="4" t="s">
        <v>2048</v>
      </c>
      <c r="C496" s="4" t="s">
        <v>5911</v>
      </c>
      <c r="D496" s="48" t="s">
        <v>48</v>
      </c>
      <c r="E496" s="12">
        <v>110</v>
      </c>
      <c r="F496" s="5" t="s">
        <v>4462</v>
      </c>
      <c r="G496" s="5">
        <v>1</v>
      </c>
      <c r="H496" s="48">
        <v>15</v>
      </c>
      <c r="I496" s="5">
        <v>1070</v>
      </c>
      <c r="J496" s="47" t="s">
        <v>17990</v>
      </c>
      <c r="K496" s="46" t="s">
        <v>25718</v>
      </c>
      <c r="L496" s="55"/>
      <c r="M496" s="55"/>
      <c r="N496" s="39">
        <f t="shared" si="72"/>
        <v>1900</v>
      </c>
      <c r="O496" s="2">
        <f t="shared" si="73"/>
        <v>4</v>
      </c>
      <c r="P496" s="2">
        <f t="shared" si="74"/>
        <v>4</v>
      </c>
      <c r="Q496" s="2">
        <f t="shared" si="75"/>
        <v>19</v>
      </c>
      <c r="R496" s="2" t="str">
        <f t="shared" si="69"/>
        <v>&lt;a href="set03\gc\gc_january_1899_to_december_1900\marriages\smith,_david_and_laurena_walks_wedding_april_19,_1900_p1_gc.pdf"&gt;Smith, David&lt;/a&gt;</v>
      </c>
      <c r="S496" s="2">
        <f t="shared" si="70"/>
        <v>142</v>
      </c>
      <c r="T496" s="2">
        <f t="shared" si="71"/>
        <v>63</v>
      </c>
    </row>
    <row r="497" spans="1:20" x14ac:dyDescent="0.25">
      <c r="A497" s="2">
        <v>496</v>
      </c>
      <c r="B497" s="4" t="s">
        <v>5902</v>
      </c>
      <c r="C497" s="4"/>
      <c r="D497" s="48" t="s">
        <v>6</v>
      </c>
      <c r="E497" s="12">
        <v>124</v>
      </c>
      <c r="F497" s="5" t="s">
        <v>4462</v>
      </c>
      <c r="G497" s="5">
        <v>5</v>
      </c>
      <c r="H497" s="48">
        <v>15</v>
      </c>
      <c r="I497" s="5">
        <v>1065</v>
      </c>
      <c r="J497" s="47" t="s">
        <v>17985</v>
      </c>
      <c r="K497" s="46" t="s">
        <v>25718</v>
      </c>
      <c r="L497" s="55"/>
      <c r="M497" s="55"/>
      <c r="N497" s="39">
        <f t="shared" si="72"/>
        <v>1900</v>
      </c>
      <c r="O497" s="2">
        <f t="shared" si="73"/>
        <v>5</v>
      </c>
      <c r="P497" s="2">
        <f t="shared" si="74"/>
        <v>5</v>
      </c>
      <c r="Q497" s="2">
        <f t="shared" si="75"/>
        <v>3</v>
      </c>
      <c r="R497" s="2" t="str">
        <f t="shared" si="69"/>
        <v>&lt;a href="set03\gc\gc_january_1899_to_december_1900\marriages\sheeley,_c_c_marriage_may_3,_1900_p5_gc.pdf"&gt;Sheeley, C C&lt;/a&gt;</v>
      </c>
      <c r="S497" s="2">
        <f t="shared" si="70"/>
        <v>122</v>
      </c>
      <c r="T497" s="2">
        <f t="shared" si="71"/>
        <v>43</v>
      </c>
    </row>
    <row r="498" spans="1:20" x14ac:dyDescent="0.25">
      <c r="A498" s="2">
        <v>497</v>
      </c>
      <c r="B498" s="4" t="s">
        <v>5805</v>
      </c>
      <c r="C498" s="4" t="s">
        <v>5806</v>
      </c>
      <c r="D498" s="48" t="s">
        <v>6</v>
      </c>
      <c r="E498" s="12">
        <v>138</v>
      </c>
      <c r="F498" s="5" t="s">
        <v>4462</v>
      </c>
      <c r="G498" s="5">
        <v>5</v>
      </c>
      <c r="H498" s="48">
        <v>15</v>
      </c>
      <c r="I498" s="5">
        <v>1011</v>
      </c>
      <c r="J498" s="47" t="s">
        <v>17933</v>
      </c>
      <c r="K498" s="46" t="s">
        <v>25718</v>
      </c>
      <c r="L498" s="55"/>
      <c r="M498" s="55"/>
      <c r="N498" s="39">
        <f t="shared" si="72"/>
        <v>1900</v>
      </c>
      <c r="O498" s="2">
        <f t="shared" si="73"/>
        <v>5</v>
      </c>
      <c r="P498" s="2">
        <f t="shared" si="74"/>
        <v>5</v>
      </c>
      <c r="Q498" s="2">
        <f t="shared" si="75"/>
        <v>17</v>
      </c>
      <c r="R498" s="2" t="str">
        <f t="shared" si="69"/>
        <v>&lt;a href="set03\gc\gc_january_1899_to_december_1900\marriages\arndt,_charles_f_and_ida_retzlaff_marriage_may_17,_1900_p5_gc.pdf"&gt;Arndt, Charles F&lt;/a&gt;</v>
      </c>
      <c r="S498" s="2">
        <f t="shared" si="70"/>
        <v>148</v>
      </c>
      <c r="T498" s="2">
        <f t="shared" si="71"/>
        <v>65</v>
      </c>
    </row>
    <row r="499" spans="1:20" x14ac:dyDescent="0.25">
      <c r="A499" s="2">
        <v>498</v>
      </c>
      <c r="B499" s="4" t="s">
        <v>5917</v>
      </c>
      <c r="C499" s="4" t="s">
        <v>5918</v>
      </c>
      <c r="D499" s="48" t="s">
        <v>6</v>
      </c>
      <c r="E499" s="12">
        <v>145</v>
      </c>
      <c r="F499" s="5" t="s">
        <v>4462</v>
      </c>
      <c r="G499" s="5">
        <v>5</v>
      </c>
      <c r="H499" s="48">
        <v>15</v>
      </c>
      <c r="I499" s="5">
        <v>1074</v>
      </c>
      <c r="J499" s="47" t="s">
        <v>17994</v>
      </c>
      <c r="K499" s="46" t="s">
        <v>25718</v>
      </c>
      <c r="L499" s="55"/>
      <c r="M499" s="55"/>
      <c r="N499" s="39">
        <f t="shared" si="72"/>
        <v>1900</v>
      </c>
      <c r="O499" s="2">
        <f t="shared" si="73"/>
        <v>5</v>
      </c>
      <c r="P499" s="2">
        <f t="shared" si="74"/>
        <v>5</v>
      </c>
      <c r="Q499" s="2">
        <f t="shared" si="75"/>
        <v>24</v>
      </c>
      <c r="R499" s="2" t="str">
        <f t="shared" si="69"/>
        <v>&lt;a href="set03\gc\gc_january_1899_to_december_1900\marriages\winsloe,_james_a_h_and_anna_domesla_marriage_may_24,_1900_p5_gc.pdf"&gt;Winsloe, James A H&lt;/a&gt;</v>
      </c>
      <c r="S499" s="2">
        <f t="shared" si="70"/>
        <v>152</v>
      </c>
      <c r="T499" s="2">
        <f t="shared" si="71"/>
        <v>67</v>
      </c>
    </row>
    <row r="500" spans="1:20" x14ac:dyDescent="0.25">
      <c r="A500" s="2">
        <v>499</v>
      </c>
      <c r="B500" s="4" t="s">
        <v>5886</v>
      </c>
      <c r="C500" s="4" t="s">
        <v>5887</v>
      </c>
      <c r="D500" s="48" t="s">
        <v>6</v>
      </c>
      <c r="E500" s="12">
        <v>152</v>
      </c>
      <c r="F500" s="5" t="s">
        <v>4462</v>
      </c>
      <c r="G500" s="5">
        <v>5</v>
      </c>
      <c r="H500" s="48">
        <v>15</v>
      </c>
      <c r="I500" s="5">
        <v>1057</v>
      </c>
      <c r="J500" s="47" t="s">
        <v>17978</v>
      </c>
      <c r="K500" s="46" t="s">
        <v>25718</v>
      </c>
      <c r="L500" s="55"/>
      <c r="M500" s="55"/>
      <c r="N500" s="39">
        <f t="shared" si="72"/>
        <v>1900</v>
      </c>
      <c r="O500" s="2">
        <f t="shared" si="73"/>
        <v>5</v>
      </c>
      <c r="P500" s="2">
        <f t="shared" si="74"/>
        <v>5</v>
      </c>
      <c r="Q500" s="2">
        <f t="shared" si="75"/>
        <v>31</v>
      </c>
      <c r="R500" s="2" t="str">
        <f t="shared" si="69"/>
        <v>&lt;a href="set03\gc\gc_january_1899_to_december_1900\marriages\patrick,_robert_h_and_elizabeth_may_stoddart_marriage_may_31,_1900_p5_gc.pdf"&gt;Patrick, Robert H&lt;/a&gt;</v>
      </c>
      <c r="S500" s="2">
        <f t="shared" si="70"/>
        <v>160</v>
      </c>
      <c r="T500" s="2">
        <f t="shared" si="71"/>
        <v>76</v>
      </c>
    </row>
    <row r="501" spans="1:20" x14ac:dyDescent="0.25">
      <c r="A501" s="2">
        <v>500</v>
      </c>
      <c r="B501" s="4" t="s">
        <v>5916</v>
      </c>
      <c r="C501" s="4"/>
      <c r="D501" s="48" t="s">
        <v>6</v>
      </c>
      <c r="E501" s="12">
        <v>152</v>
      </c>
      <c r="F501" s="5" t="s">
        <v>4462</v>
      </c>
      <c r="G501" s="5">
        <v>5</v>
      </c>
      <c r="H501" s="48">
        <v>15</v>
      </c>
      <c r="I501" s="5">
        <v>1073</v>
      </c>
      <c r="J501" s="47" t="s">
        <v>17993</v>
      </c>
      <c r="K501" s="46" t="s">
        <v>25718</v>
      </c>
      <c r="L501" s="55"/>
      <c r="M501" s="55"/>
      <c r="N501" s="39">
        <f t="shared" si="72"/>
        <v>1900</v>
      </c>
      <c r="O501" s="2">
        <f t="shared" si="73"/>
        <v>5</v>
      </c>
      <c r="P501" s="2">
        <f t="shared" si="74"/>
        <v>5</v>
      </c>
      <c r="Q501" s="2">
        <f t="shared" si="75"/>
        <v>31</v>
      </c>
      <c r="R501" s="2" t="str">
        <f t="shared" si="69"/>
        <v>&lt;a href="set03\gc\gc_january_1899_to_december_1900\marriages\winsloe,_dr._marriage__may_31,_1900_p5_gc.pdf"&gt;Winsloe, Dr.&lt;/a&gt;</v>
      </c>
      <c r="S501" s="2">
        <f t="shared" si="70"/>
        <v>124</v>
      </c>
      <c r="T501" s="2">
        <f t="shared" si="71"/>
        <v>45</v>
      </c>
    </row>
    <row r="502" spans="1:20" x14ac:dyDescent="0.25">
      <c r="A502" s="2">
        <v>501</v>
      </c>
      <c r="B502" s="4" t="s">
        <v>1955</v>
      </c>
      <c r="C502" s="4" t="s">
        <v>1956</v>
      </c>
      <c r="D502" s="48" t="s">
        <v>48</v>
      </c>
      <c r="E502" s="12">
        <v>173</v>
      </c>
      <c r="F502" s="5" t="s">
        <v>1756</v>
      </c>
      <c r="G502" s="5">
        <v>2</v>
      </c>
      <c r="H502" s="48">
        <v>26</v>
      </c>
      <c r="I502" s="5">
        <v>1842</v>
      </c>
      <c r="J502" s="47" t="s">
        <v>18758</v>
      </c>
      <c r="K502" s="46" t="s">
        <v>18823</v>
      </c>
      <c r="L502" s="55"/>
      <c r="M502" s="55"/>
      <c r="N502" s="39">
        <f t="shared" si="72"/>
        <v>1900</v>
      </c>
      <c r="O502" s="2">
        <f t="shared" si="73"/>
        <v>6</v>
      </c>
      <c r="P502" s="2">
        <f t="shared" si="74"/>
        <v>6</v>
      </c>
      <c r="Q502" s="2">
        <f t="shared" si="75"/>
        <v>21</v>
      </c>
      <c r="R502" s="2" t="str">
        <f t="shared" si="69"/>
        <v>&lt;a href="set01\hope_pioneer_jan1900todec1903\marriages\cassell_chase_s_and_elsie_k_brown_wedding_june_21_1900_p2_hp.pdf"&gt;Cassell, Chase S&lt;/a&gt;</v>
      </c>
      <c r="S502" s="2">
        <f t="shared" si="70"/>
        <v>141</v>
      </c>
      <c r="T502" s="2">
        <f t="shared" si="71"/>
        <v>64</v>
      </c>
    </row>
    <row r="503" spans="1:20" x14ac:dyDescent="0.25">
      <c r="A503" s="2">
        <v>502</v>
      </c>
      <c r="B503" s="4" t="s">
        <v>2036</v>
      </c>
      <c r="C503" s="4" t="s">
        <v>2037</v>
      </c>
      <c r="D503" s="48" t="s">
        <v>48</v>
      </c>
      <c r="E503" s="12">
        <v>180</v>
      </c>
      <c r="F503" s="5" t="s">
        <v>1756</v>
      </c>
      <c r="G503" s="5">
        <v>4</v>
      </c>
      <c r="H503" s="48">
        <v>26</v>
      </c>
      <c r="I503" s="5">
        <v>1883</v>
      </c>
      <c r="J503" s="47" t="s">
        <v>18799</v>
      </c>
      <c r="K503" s="46" t="s">
        <v>18823</v>
      </c>
      <c r="L503" s="55"/>
      <c r="M503" s="55"/>
      <c r="N503" s="39">
        <f t="shared" si="72"/>
        <v>1900</v>
      </c>
      <c r="O503" s="2">
        <f t="shared" si="73"/>
        <v>6</v>
      </c>
      <c r="P503" s="2">
        <f t="shared" si="74"/>
        <v>6</v>
      </c>
      <c r="Q503" s="2">
        <f t="shared" si="75"/>
        <v>28</v>
      </c>
      <c r="R503" s="2" t="str">
        <f t="shared" si="69"/>
        <v>&lt;a href="set01\hope_pioneer_jan1900todec1903\marriages\regan_lawrence_edward_and_anna_morehouse_wedding_june_28_1900_p4_hp.pdf"&gt;Regan, Lawrence Edward&lt;/a&gt;</v>
      </c>
      <c r="S503" s="2">
        <f t="shared" si="70"/>
        <v>154</v>
      </c>
      <c r="T503" s="2">
        <f t="shared" si="71"/>
        <v>71</v>
      </c>
    </row>
    <row r="504" spans="1:20" x14ac:dyDescent="0.25">
      <c r="A504" s="2">
        <v>503</v>
      </c>
      <c r="B504" s="4" t="s">
        <v>5843</v>
      </c>
      <c r="C504" s="4" t="s">
        <v>5844</v>
      </c>
      <c r="D504" s="48" t="s">
        <v>6</v>
      </c>
      <c r="E504" s="12">
        <v>194</v>
      </c>
      <c r="F504" s="5" t="s">
        <v>4462</v>
      </c>
      <c r="G504" s="5">
        <v>5</v>
      </c>
      <c r="H504" s="48">
        <v>15</v>
      </c>
      <c r="I504" s="5">
        <v>1035</v>
      </c>
      <c r="J504" s="47" t="s">
        <v>17956</v>
      </c>
      <c r="K504" s="46" t="s">
        <v>25718</v>
      </c>
      <c r="L504" s="55"/>
      <c r="M504" s="55"/>
      <c r="N504" s="39">
        <f t="shared" si="72"/>
        <v>1900</v>
      </c>
      <c r="O504" s="2">
        <f t="shared" si="73"/>
        <v>7</v>
      </c>
      <c r="P504" s="2">
        <f t="shared" si="74"/>
        <v>7</v>
      </c>
      <c r="Q504" s="2">
        <f t="shared" si="75"/>
        <v>12</v>
      </c>
      <c r="R504" s="2" t="str">
        <f t="shared" si="69"/>
        <v>&lt;a href="set03\gc\gc_january_1899_to_december_1900\marriages\hogden,_lanritz_a_and_annie_l_lillehagen_marriage_july_12,_1900_p5_gc.pdf"&gt;Hogden, Lanritz A&lt;/a&gt;</v>
      </c>
      <c r="S504" s="2">
        <f t="shared" si="70"/>
        <v>157</v>
      </c>
      <c r="T504" s="2">
        <f t="shared" si="71"/>
        <v>73</v>
      </c>
    </row>
    <row r="505" spans="1:20" x14ac:dyDescent="0.25">
      <c r="A505" s="2">
        <v>504</v>
      </c>
      <c r="B505" s="4" t="s">
        <v>5854</v>
      </c>
      <c r="C505" s="4" t="s">
        <v>5855</v>
      </c>
      <c r="D505" s="48" t="s">
        <v>6</v>
      </c>
      <c r="E505" s="12">
        <v>194</v>
      </c>
      <c r="F505" s="5" t="s">
        <v>4462</v>
      </c>
      <c r="G505" s="5">
        <v>5</v>
      </c>
      <c r="H505" s="48">
        <v>15</v>
      </c>
      <c r="I505" s="5">
        <v>1041</v>
      </c>
      <c r="J505" s="47" t="s">
        <v>17962</v>
      </c>
      <c r="K505" s="46" t="s">
        <v>25718</v>
      </c>
      <c r="L505" s="55"/>
      <c r="M505" s="55"/>
      <c r="N505" s="39">
        <f t="shared" si="72"/>
        <v>1900</v>
      </c>
      <c r="O505" s="2">
        <f t="shared" si="73"/>
        <v>7</v>
      </c>
      <c r="P505" s="2">
        <f t="shared" si="74"/>
        <v>7</v>
      </c>
      <c r="Q505" s="2">
        <f t="shared" si="75"/>
        <v>12</v>
      </c>
      <c r="R505" s="2" t="str">
        <f t="shared" si="69"/>
        <v>&lt;a href="set03\gc\gc_january_1899_to_december_1900\marriages\johnson,_olaus_and_julia_t_arlien_marriage_july_12,_1900_p5_gc.pdf"&gt;Johnson, Olaus&lt;/a&gt;</v>
      </c>
      <c r="S505" s="2">
        <f t="shared" si="70"/>
        <v>147</v>
      </c>
      <c r="T505" s="2">
        <f t="shared" si="71"/>
        <v>66</v>
      </c>
    </row>
    <row r="506" spans="1:20" x14ac:dyDescent="0.25">
      <c r="A506" s="2">
        <v>505</v>
      </c>
      <c r="B506" s="4" t="s">
        <v>4237</v>
      </c>
      <c r="C506" s="4" t="s">
        <v>5832</v>
      </c>
      <c r="D506" s="48" t="s">
        <v>6</v>
      </c>
      <c r="E506" s="12">
        <v>201</v>
      </c>
      <c r="F506" s="5" t="s">
        <v>4462</v>
      </c>
      <c r="G506" s="5">
        <v>5</v>
      </c>
      <c r="H506" s="48">
        <v>15</v>
      </c>
      <c r="I506" s="5">
        <v>1028</v>
      </c>
      <c r="J506" s="47" t="s">
        <v>17949</v>
      </c>
      <c r="K506" s="46" t="s">
        <v>25718</v>
      </c>
      <c r="L506" s="55"/>
      <c r="M506" s="55"/>
      <c r="N506" s="39">
        <f t="shared" si="72"/>
        <v>1900</v>
      </c>
      <c r="O506" s="2">
        <f t="shared" si="73"/>
        <v>7</v>
      </c>
      <c r="P506" s="2">
        <f t="shared" si="74"/>
        <v>7</v>
      </c>
      <c r="Q506" s="2">
        <f t="shared" si="75"/>
        <v>19</v>
      </c>
      <c r="R506" s="2" t="str">
        <f t="shared" si="69"/>
        <v>&lt;a href="set03\gc\gc_january_1899_to_december_1900\marriages\fenner,_william_and_mary_t_helmer_marriage_july_19,_1900_p5_gc.pdf"&gt;Fenner, William&lt;/a&gt;</v>
      </c>
      <c r="S506" s="2">
        <f t="shared" si="70"/>
        <v>148</v>
      </c>
      <c r="T506" s="2">
        <f t="shared" si="71"/>
        <v>66</v>
      </c>
    </row>
    <row r="507" spans="1:20" x14ac:dyDescent="0.25">
      <c r="A507" s="2">
        <v>506</v>
      </c>
      <c r="B507" s="4" t="s">
        <v>1992</v>
      </c>
      <c r="C507" s="4" t="s">
        <v>1993</v>
      </c>
      <c r="D507" s="48" t="s">
        <v>48</v>
      </c>
      <c r="E507" s="12">
        <v>201</v>
      </c>
      <c r="F507" s="5" t="s">
        <v>1756</v>
      </c>
      <c r="G507" s="5">
        <v>4</v>
      </c>
      <c r="H507" s="48">
        <v>26</v>
      </c>
      <c r="I507" s="5">
        <v>1861</v>
      </c>
      <c r="J507" s="47" t="s">
        <v>18777</v>
      </c>
      <c r="K507" s="46" t="s">
        <v>18823</v>
      </c>
      <c r="L507" s="55"/>
      <c r="M507" s="55"/>
      <c r="N507" s="39">
        <f t="shared" si="72"/>
        <v>1900</v>
      </c>
      <c r="O507" s="2">
        <f t="shared" si="73"/>
        <v>7</v>
      </c>
      <c r="P507" s="2">
        <f t="shared" si="74"/>
        <v>7</v>
      </c>
      <c r="Q507" s="2">
        <f t="shared" si="75"/>
        <v>19</v>
      </c>
      <c r="R507" s="2" t="str">
        <f t="shared" si="69"/>
        <v>&lt;a href="set01\hope_pioneer_jan1900todec1903\marriages\furlong_r_l_and_estelle_gertrude_setty_wedding_july_19_1900_p4_hp.pdf"&gt;Furlong, R L&lt;/a&gt;</v>
      </c>
      <c r="S507" s="2">
        <f t="shared" si="70"/>
        <v>142</v>
      </c>
      <c r="T507" s="2">
        <f t="shared" si="71"/>
        <v>69</v>
      </c>
    </row>
    <row r="508" spans="1:20" x14ac:dyDescent="0.25">
      <c r="A508" s="2">
        <v>507</v>
      </c>
      <c r="B508" s="4" t="s">
        <v>5847</v>
      </c>
      <c r="C508" s="4" t="s">
        <v>5848</v>
      </c>
      <c r="D508" s="48" t="s">
        <v>6</v>
      </c>
      <c r="E508" s="12">
        <v>208</v>
      </c>
      <c r="F508" s="5" t="s">
        <v>4462</v>
      </c>
      <c r="G508" s="5">
        <v>8</v>
      </c>
      <c r="H508" s="48">
        <v>15</v>
      </c>
      <c r="I508" s="5">
        <v>1037</v>
      </c>
      <c r="J508" s="47" t="s">
        <v>17958</v>
      </c>
      <c r="K508" s="46" t="s">
        <v>25718</v>
      </c>
      <c r="L508" s="55"/>
      <c r="M508" s="55"/>
      <c r="N508" s="39">
        <f t="shared" si="72"/>
        <v>1900</v>
      </c>
      <c r="O508" s="2">
        <f t="shared" si="73"/>
        <v>7</v>
      </c>
      <c r="P508" s="2">
        <f t="shared" si="74"/>
        <v>7</v>
      </c>
      <c r="Q508" s="2">
        <f t="shared" si="75"/>
        <v>26</v>
      </c>
      <c r="R508" s="2" t="str">
        <f t="shared" si="69"/>
        <v>&lt;a href="set03\gc\gc_january_1899_to_december_1900\marriages\isaacson,_s_and_winnifred_hill_marriage_july_26,_1900_p8_gc_hannaford_budget.pdf"&gt;Isaacson, S&lt;/a&gt;</v>
      </c>
      <c r="S508" s="2">
        <f t="shared" si="70"/>
        <v>158</v>
      </c>
      <c r="T508" s="2">
        <f t="shared" si="71"/>
        <v>80</v>
      </c>
    </row>
    <row r="509" spans="1:20" x14ac:dyDescent="0.25">
      <c r="A509" s="2">
        <v>508</v>
      </c>
      <c r="B509" s="4" t="s">
        <v>5870</v>
      </c>
      <c r="C509" s="4" t="s">
        <v>5871</v>
      </c>
      <c r="D509" s="48" t="s">
        <v>6</v>
      </c>
      <c r="E509" s="12">
        <v>208</v>
      </c>
      <c r="F509" s="5" t="s">
        <v>4462</v>
      </c>
      <c r="G509" s="5">
        <v>5</v>
      </c>
      <c r="H509" s="48">
        <v>15</v>
      </c>
      <c r="I509" s="5">
        <v>1049</v>
      </c>
      <c r="J509" s="47" t="s">
        <v>17970</v>
      </c>
      <c r="K509" s="46" t="s">
        <v>25718</v>
      </c>
      <c r="L509" s="55"/>
      <c r="M509" s="55"/>
      <c r="N509" s="39">
        <f t="shared" si="72"/>
        <v>1900</v>
      </c>
      <c r="O509" s="2">
        <f t="shared" si="73"/>
        <v>7</v>
      </c>
      <c r="P509" s="2">
        <f t="shared" si="74"/>
        <v>7</v>
      </c>
      <c r="Q509" s="2">
        <f t="shared" si="75"/>
        <v>26</v>
      </c>
      <c r="R509" s="2" t="str">
        <f t="shared" si="69"/>
        <v>&lt;a href="set03\gc\gc_january_1899_to_december_1900\marriages\mcdaniels,_hugh_c_and_chrissie_moffat_marriage_july_26,_1900_p5_gc.pdf"&gt;McDaniels, Hugh C&lt;/a&gt;</v>
      </c>
      <c r="S509" s="2">
        <f t="shared" si="70"/>
        <v>154</v>
      </c>
      <c r="T509" s="2">
        <f t="shared" si="71"/>
        <v>70</v>
      </c>
    </row>
    <row r="510" spans="1:20" x14ac:dyDescent="0.25">
      <c r="A510" s="2">
        <v>509</v>
      </c>
      <c r="B510" s="4" t="s">
        <v>5849</v>
      </c>
      <c r="C510" s="4" t="s">
        <v>5848</v>
      </c>
      <c r="D510" s="48" t="s">
        <v>48</v>
      </c>
      <c r="E510" s="12">
        <v>215</v>
      </c>
      <c r="F510" s="5" t="s">
        <v>4462</v>
      </c>
      <c r="G510" s="5">
        <v>8</v>
      </c>
      <c r="H510" s="48">
        <v>15</v>
      </c>
      <c r="I510" s="5">
        <v>1038</v>
      </c>
      <c r="J510" s="47" t="s">
        <v>17959</v>
      </c>
      <c r="K510" s="46" t="s">
        <v>25718</v>
      </c>
      <c r="L510" s="55"/>
      <c r="M510" s="55"/>
      <c r="N510" s="39">
        <f t="shared" si="72"/>
        <v>1900</v>
      </c>
      <c r="O510" s="2">
        <f t="shared" si="73"/>
        <v>8</v>
      </c>
      <c r="P510" s="2">
        <f t="shared" si="74"/>
        <v>8</v>
      </c>
      <c r="Q510" s="2">
        <f t="shared" si="75"/>
        <v>2</v>
      </c>
      <c r="R510" s="2" t="str">
        <f t="shared" si="69"/>
        <v>&lt;a href="set03\gc\gc_january_1899_to_december_1900\marriages\isaacson,_syver_and_winnifred_hill_wedding_august_2,_1900_p8_gc_hannaford_budget.pdf"&gt;Isaacson, Syver&lt;/a&gt;</v>
      </c>
      <c r="S510" s="2">
        <f t="shared" si="70"/>
        <v>166</v>
      </c>
      <c r="T510" s="2">
        <f t="shared" si="71"/>
        <v>84</v>
      </c>
    </row>
    <row r="511" spans="1:20" x14ac:dyDescent="0.25">
      <c r="A511" s="2">
        <v>510</v>
      </c>
      <c r="B511" s="4" t="s">
        <v>5914</v>
      </c>
      <c r="C511" s="4" t="s">
        <v>5915</v>
      </c>
      <c r="D511" s="48" t="s">
        <v>6</v>
      </c>
      <c r="E511" s="12">
        <v>215</v>
      </c>
      <c r="F511" s="5" t="s">
        <v>4462</v>
      </c>
      <c r="G511" s="5">
        <v>5</v>
      </c>
      <c r="H511" s="48">
        <v>15</v>
      </c>
      <c r="I511" s="5">
        <v>1072</v>
      </c>
      <c r="J511" s="47" t="s">
        <v>17992</v>
      </c>
      <c r="K511" s="46" t="s">
        <v>25718</v>
      </c>
      <c r="L511" s="55"/>
      <c r="M511" s="55"/>
      <c r="N511" s="39">
        <f t="shared" si="72"/>
        <v>1900</v>
      </c>
      <c r="O511" s="2">
        <f t="shared" si="73"/>
        <v>8</v>
      </c>
      <c r="P511" s="2">
        <f t="shared" si="74"/>
        <v>8</v>
      </c>
      <c r="Q511" s="2">
        <f t="shared" si="75"/>
        <v>2</v>
      </c>
      <c r="R511" s="2" t="str">
        <f t="shared" si="69"/>
        <v>&lt;a href="set03\gc\gc_january_1899_to_december_1900\marriages\wilcox,_frank_e_and_leona_e_colton_marriage_august_2,_1900_p5_gc.pdf"&gt;Wilcox, Frank E&lt;/a&gt;</v>
      </c>
      <c r="S511" s="2">
        <f t="shared" si="70"/>
        <v>150</v>
      </c>
      <c r="T511" s="2">
        <f t="shared" si="71"/>
        <v>68</v>
      </c>
    </row>
    <row r="512" spans="1:20" x14ac:dyDescent="0.25">
      <c r="A512" s="2">
        <v>511</v>
      </c>
      <c r="B512" s="4" t="s">
        <v>5868</v>
      </c>
      <c r="C512" s="4" t="s">
        <v>5869</v>
      </c>
      <c r="D512" s="48" t="s">
        <v>6</v>
      </c>
      <c r="E512" s="12">
        <v>222</v>
      </c>
      <c r="F512" s="5" t="s">
        <v>4462</v>
      </c>
      <c r="G512" s="5">
        <v>5</v>
      </c>
      <c r="H512" s="48">
        <v>15</v>
      </c>
      <c r="I512" s="5">
        <v>1048</v>
      </c>
      <c r="J512" s="47" t="s">
        <v>17969</v>
      </c>
      <c r="K512" s="46" t="s">
        <v>25718</v>
      </c>
      <c r="L512" s="55"/>
      <c r="M512" s="55"/>
      <c r="N512" s="39">
        <f t="shared" si="72"/>
        <v>1900</v>
      </c>
      <c r="O512" s="2">
        <f t="shared" si="73"/>
        <v>8</v>
      </c>
      <c r="P512" s="2">
        <f t="shared" si="74"/>
        <v>8</v>
      </c>
      <c r="Q512" s="2">
        <f t="shared" si="75"/>
        <v>9</v>
      </c>
      <c r="R512" s="2" t="str">
        <f t="shared" si="69"/>
        <v>&lt;a href="set03\gc\gc_january_1899_to_december_1900\marriages\martin,_w_h_to_mrs_katie_gaston_marriage_august_9,_1900_p5_gc.pdf"&gt;Martin, W H&lt;/a&gt;</v>
      </c>
      <c r="S512" s="2">
        <f t="shared" si="70"/>
        <v>143</v>
      </c>
      <c r="T512" s="2">
        <f t="shared" si="71"/>
        <v>65</v>
      </c>
    </row>
    <row r="513" spans="1:20" x14ac:dyDescent="0.25">
      <c r="A513" s="2">
        <v>512</v>
      </c>
      <c r="B513" s="4" t="s">
        <v>5905</v>
      </c>
      <c r="C513" s="4" t="s">
        <v>5906</v>
      </c>
      <c r="D513" s="48" t="s">
        <v>6</v>
      </c>
      <c r="E513" s="12">
        <v>222</v>
      </c>
      <c r="F513" s="5" t="s">
        <v>4462</v>
      </c>
      <c r="G513" s="5">
        <v>5</v>
      </c>
      <c r="H513" s="48">
        <v>15</v>
      </c>
      <c r="I513" s="5">
        <v>1067</v>
      </c>
      <c r="J513" s="47" t="s">
        <v>17987</v>
      </c>
      <c r="K513" s="46" t="s">
        <v>25718</v>
      </c>
      <c r="L513" s="55"/>
      <c r="M513" s="55"/>
      <c r="N513" s="39">
        <f t="shared" si="72"/>
        <v>1900</v>
      </c>
      <c r="O513" s="2">
        <f t="shared" si="73"/>
        <v>8</v>
      </c>
      <c r="P513" s="2">
        <f t="shared" si="74"/>
        <v>8</v>
      </c>
      <c r="Q513" s="2">
        <f t="shared" si="75"/>
        <v>9</v>
      </c>
      <c r="R513" s="2" t="str">
        <f t="shared" si="69"/>
        <v>&lt;a href="set03\gc\gc_january_1899_to_december_1900\marriages\simpson,_george_william_and_jessie_ann_mckay_marriage_august_9,_1900_p5_gc.pdf"&gt;Simpson, George William&lt;/a&gt;</v>
      </c>
      <c r="S513" s="2">
        <f t="shared" si="70"/>
        <v>168</v>
      </c>
      <c r="T513" s="2">
        <f t="shared" si="71"/>
        <v>78</v>
      </c>
    </row>
    <row r="514" spans="1:20" x14ac:dyDescent="0.25">
      <c r="A514" s="2">
        <v>513</v>
      </c>
      <c r="B514" s="4" t="s">
        <v>2010</v>
      </c>
      <c r="C514" s="4" t="s">
        <v>2011</v>
      </c>
      <c r="D514" s="48" t="s">
        <v>48</v>
      </c>
      <c r="E514" s="12">
        <v>236</v>
      </c>
      <c r="F514" s="5" t="s">
        <v>1756</v>
      </c>
      <c r="G514" s="5">
        <v>4</v>
      </c>
      <c r="H514" s="48">
        <v>26</v>
      </c>
      <c r="I514" s="5">
        <v>1870</v>
      </c>
      <c r="J514" s="47" t="s">
        <v>18786</v>
      </c>
      <c r="K514" s="46" t="s">
        <v>18823</v>
      </c>
      <c r="L514" s="55"/>
      <c r="M514" s="55"/>
      <c r="N514" s="39">
        <f t="shared" si="72"/>
        <v>1900</v>
      </c>
      <c r="O514" s="2">
        <f t="shared" si="73"/>
        <v>8</v>
      </c>
      <c r="P514" s="2">
        <f t="shared" si="74"/>
        <v>8</v>
      </c>
      <c r="Q514" s="2">
        <f t="shared" si="75"/>
        <v>23</v>
      </c>
      <c r="R514" s="2" t="str">
        <f t="shared" ref="R514:R577" si="76">"&lt;a href="&amp;""""&amp;K514&amp;"\"&amp;J514&amp;"""&gt;"&amp;B514&amp;"&lt;/a&gt;"</f>
        <v>&lt;a href="set01\hope_pioneer_jan1900todec1903\marriages\meader_frank_c_and_florence_cora_baker_wedding_august_23_1900_p4_hp.pdf"&gt;Meader, Frank C&lt;/a&gt;</v>
      </c>
      <c r="S514" s="2">
        <f t="shared" ref="S514:S577" si="77">LEN(R514)</f>
        <v>147</v>
      </c>
      <c r="T514" s="2">
        <f t="shared" ref="T514:T577" si="78">LEN(J514)</f>
        <v>71</v>
      </c>
    </row>
    <row r="515" spans="1:20" x14ac:dyDescent="0.25">
      <c r="A515" s="2">
        <v>514</v>
      </c>
      <c r="B515" s="4" t="s">
        <v>5864</v>
      </c>
      <c r="C515" s="4" t="s">
        <v>5865</v>
      </c>
      <c r="D515" s="48" t="s">
        <v>6</v>
      </c>
      <c r="E515" s="12">
        <v>243</v>
      </c>
      <c r="F515" s="5" t="s">
        <v>4462</v>
      </c>
      <c r="G515" s="5">
        <v>5</v>
      </c>
      <c r="H515" s="48">
        <v>15</v>
      </c>
      <c r="I515" s="5">
        <v>1046</v>
      </c>
      <c r="J515" s="47" t="s">
        <v>17967</v>
      </c>
      <c r="K515" s="46" t="s">
        <v>25718</v>
      </c>
      <c r="L515" s="55"/>
      <c r="M515" s="55"/>
      <c r="N515" s="39">
        <f t="shared" si="72"/>
        <v>1900</v>
      </c>
      <c r="O515" s="2">
        <f t="shared" si="73"/>
        <v>8</v>
      </c>
      <c r="P515" s="2">
        <f t="shared" si="74"/>
        <v>8</v>
      </c>
      <c r="Q515" s="2">
        <f t="shared" si="75"/>
        <v>30</v>
      </c>
      <c r="R515" s="2" t="str">
        <f t="shared" si="76"/>
        <v>&lt;a href="set03\gc\gc_january_1899_to_december_1900\marriages\lee,_riley_e_and_hattie_smoth_marriage_august_30,_1900_p5_gc.pdf"&gt;Lee, Riley E&lt;/a&gt;</v>
      </c>
      <c r="S515" s="2">
        <f t="shared" si="77"/>
        <v>143</v>
      </c>
      <c r="T515" s="2">
        <f t="shared" si="78"/>
        <v>64</v>
      </c>
    </row>
    <row r="516" spans="1:20" x14ac:dyDescent="0.25">
      <c r="A516" s="2">
        <v>515</v>
      </c>
      <c r="B516" s="4" t="s">
        <v>2012</v>
      </c>
      <c r="C516" s="4" t="s">
        <v>2013</v>
      </c>
      <c r="D516" s="48" t="s">
        <v>48</v>
      </c>
      <c r="E516" s="12">
        <v>271</v>
      </c>
      <c r="F516" s="5" t="s">
        <v>1756</v>
      </c>
      <c r="G516" s="5">
        <v>6</v>
      </c>
      <c r="H516" s="48">
        <v>26</v>
      </c>
      <c r="I516" s="5">
        <v>1871</v>
      </c>
      <c r="J516" s="47" t="s">
        <v>18787</v>
      </c>
      <c r="K516" s="46" t="s">
        <v>18823</v>
      </c>
      <c r="L516" s="55"/>
      <c r="M516" s="55"/>
      <c r="N516" s="39">
        <f t="shared" si="72"/>
        <v>1900</v>
      </c>
      <c r="O516" s="2">
        <f t="shared" si="73"/>
        <v>9</v>
      </c>
      <c r="P516" s="2">
        <f t="shared" si="74"/>
        <v>9</v>
      </c>
      <c r="Q516" s="2">
        <f t="shared" si="75"/>
        <v>27</v>
      </c>
      <c r="R516" s="2" t="str">
        <f t="shared" si="76"/>
        <v>&lt;a href="set01\hope_pioneer_jan1900todec1903\marriages\meader_george_w_and_alice_pearl_atkins_wedding_september_27_1900_p6_hp.pdf"&gt;Meader, George W&lt;/a&gt;</v>
      </c>
      <c r="S516" s="2">
        <f t="shared" si="77"/>
        <v>151</v>
      </c>
      <c r="T516" s="2">
        <f t="shared" si="78"/>
        <v>74</v>
      </c>
    </row>
    <row r="517" spans="1:20" x14ac:dyDescent="0.25">
      <c r="A517" s="2">
        <v>516</v>
      </c>
      <c r="B517" s="4" t="s">
        <v>5884</v>
      </c>
      <c r="C517" s="4" t="s">
        <v>5885</v>
      </c>
      <c r="D517" s="48" t="s">
        <v>48</v>
      </c>
      <c r="E517" s="12">
        <v>292</v>
      </c>
      <c r="F517" s="5" t="s">
        <v>4462</v>
      </c>
      <c r="G517" s="5">
        <v>1</v>
      </c>
      <c r="H517" s="48">
        <v>15</v>
      </c>
      <c r="I517" s="5">
        <v>1056</v>
      </c>
      <c r="J517" s="47" t="s">
        <v>17977</v>
      </c>
      <c r="K517" s="46" t="s">
        <v>25718</v>
      </c>
      <c r="L517" s="55"/>
      <c r="M517" s="55"/>
      <c r="N517" s="39">
        <f t="shared" si="72"/>
        <v>1900</v>
      </c>
      <c r="O517" s="2">
        <f t="shared" si="73"/>
        <v>10</v>
      </c>
      <c r="P517" s="2">
        <f t="shared" si="74"/>
        <v>10</v>
      </c>
      <c r="Q517" s="2">
        <f t="shared" si="75"/>
        <v>18</v>
      </c>
      <c r="R517" s="2" t="str">
        <f t="shared" si="76"/>
        <v>&lt;a href="set03\gc\gc_january_1899_to_december_1900\marriages\parsons,_john_r_and_alice_m_fitch_wedding_october_18,_1900_p1_gc.pdf"&gt;Parsons, John R&lt;/a&gt;</v>
      </c>
      <c r="S517" s="2">
        <f t="shared" si="77"/>
        <v>150</v>
      </c>
      <c r="T517" s="2">
        <f t="shared" si="78"/>
        <v>68</v>
      </c>
    </row>
    <row r="518" spans="1:20" x14ac:dyDescent="0.25">
      <c r="A518" s="2">
        <v>517</v>
      </c>
      <c r="B518" s="4" t="s">
        <v>2655</v>
      </c>
      <c r="C518" s="4" t="s">
        <v>5811</v>
      </c>
      <c r="D518" s="48" t="s">
        <v>6</v>
      </c>
      <c r="E518" s="12">
        <v>306</v>
      </c>
      <c r="F518" s="5" t="s">
        <v>4462</v>
      </c>
      <c r="G518" s="5">
        <v>5</v>
      </c>
      <c r="H518" s="48">
        <v>15</v>
      </c>
      <c r="I518" s="5">
        <v>1014</v>
      </c>
      <c r="J518" s="47" t="s">
        <v>17936</v>
      </c>
      <c r="K518" s="46" t="s">
        <v>25718</v>
      </c>
      <c r="L518" s="55"/>
      <c r="M518" s="55"/>
      <c r="N518" s="39">
        <f t="shared" si="72"/>
        <v>1900</v>
      </c>
      <c r="O518" s="2">
        <f t="shared" si="73"/>
        <v>11</v>
      </c>
      <c r="P518" s="2">
        <f t="shared" si="74"/>
        <v>11</v>
      </c>
      <c r="Q518" s="2">
        <f t="shared" si="75"/>
        <v>1</v>
      </c>
      <c r="R518" s="2" t="str">
        <f t="shared" si="76"/>
        <v>&lt;a href="set03\gc\gc_january_1899_to_december_1900\marriages\baker,_matt_and_maggie_saunders_marriage_november_1,_1900_p5_gc.pdf"&gt;Baker, Matt&lt;/a&gt;</v>
      </c>
      <c r="S518" s="2">
        <f t="shared" si="77"/>
        <v>145</v>
      </c>
      <c r="T518" s="2">
        <f t="shared" si="78"/>
        <v>67</v>
      </c>
    </row>
    <row r="519" spans="1:20" x14ac:dyDescent="0.25">
      <c r="A519" s="2">
        <v>518</v>
      </c>
      <c r="B519" s="4" t="s">
        <v>5896</v>
      </c>
      <c r="C519" s="4" t="s">
        <v>5897</v>
      </c>
      <c r="D519" s="48" t="s">
        <v>6</v>
      </c>
      <c r="E519" s="12">
        <v>306</v>
      </c>
      <c r="F519" s="5" t="s">
        <v>4462</v>
      </c>
      <c r="G519" s="5">
        <v>5</v>
      </c>
      <c r="H519" s="48">
        <v>15</v>
      </c>
      <c r="I519" s="5">
        <v>1062</v>
      </c>
      <c r="J519" s="47" t="s">
        <v>17982</v>
      </c>
      <c r="K519" s="46" t="s">
        <v>25718</v>
      </c>
      <c r="L519" s="55"/>
      <c r="M519" s="55"/>
      <c r="N519" s="39">
        <f t="shared" si="72"/>
        <v>1900</v>
      </c>
      <c r="O519" s="2">
        <f t="shared" si="73"/>
        <v>11</v>
      </c>
      <c r="P519" s="2">
        <f t="shared" si="74"/>
        <v>11</v>
      </c>
      <c r="Q519" s="2">
        <f t="shared" si="75"/>
        <v>1</v>
      </c>
      <c r="R519" s="2" t="str">
        <f t="shared" si="76"/>
        <v>&lt;a href="set03\gc\gc_january_1899_to_december_1900\marriages\rainy,_george_and_hattie_ressler_marriage_november_1,_1900_p5_gc.pdf"&gt;Rainy, George&lt;/a&gt;</v>
      </c>
      <c r="S519" s="2">
        <f t="shared" si="77"/>
        <v>148</v>
      </c>
      <c r="T519" s="2">
        <f t="shared" si="78"/>
        <v>68</v>
      </c>
    </row>
    <row r="520" spans="1:20" x14ac:dyDescent="0.25">
      <c r="A520" s="2">
        <v>519</v>
      </c>
      <c r="B520" s="4" t="s">
        <v>5828</v>
      </c>
      <c r="C520" s="4" t="s">
        <v>5829</v>
      </c>
      <c r="D520" s="48" t="s">
        <v>48</v>
      </c>
      <c r="E520" s="12">
        <v>313</v>
      </c>
      <c r="F520" s="5" t="s">
        <v>4462</v>
      </c>
      <c r="G520" s="5">
        <v>5</v>
      </c>
      <c r="H520" s="48">
        <v>15</v>
      </c>
      <c r="I520" s="5">
        <v>1026</v>
      </c>
      <c r="J520" s="47" t="s">
        <v>17947</v>
      </c>
      <c r="K520" s="46" t="s">
        <v>25718</v>
      </c>
      <c r="L520" s="55"/>
      <c r="M520" s="55"/>
      <c r="N520" s="39">
        <f t="shared" si="72"/>
        <v>1900</v>
      </c>
      <c r="O520" s="2">
        <f t="shared" si="73"/>
        <v>11</v>
      </c>
      <c r="P520" s="2">
        <f t="shared" si="74"/>
        <v>11</v>
      </c>
      <c r="Q520" s="2">
        <f t="shared" si="75"/>
        <v>8</v>
      </c>
      <c r="R520" s="2" t="str">
        <f t="shared" si="76"/>
        <v>&lt;a href="set03\gc\gc_january_1899_to_december_1900\marriages\etridge,_william_h_and_harriett_louisa_ginn_wedding_november_8,_1900_p5_gc.pdf"&gt;Etridge, William H&lt;/a&gt;</v>
      </c>
      <c r="S520" s="2">
        <f t="shared" si="77"/>
        <v>163</v>
      </c>
      <c r="T520" s="2">
        <f t="shared" si="78"/>
        <v>78</v>
      </c>
    </row>
    <row r="521" spans="1:20" x14ac:dyDescent="0.25">
      <c r="A521" s="2">
        <v>520</v>
      </c>
      <c r="B521" s="4" t="s">
        <v>5838</v>
      </c>
      <c r="C521" s="4"/>
      <c r="D521" s="48" t="s">
        <v>6</v>
      </c>
      <c r="E521" s="12">
        <v>327</v>
      </c>
      <c r="F521" s="5" t="s">
        <v>4462</v>
      </c>
      <c r="G521" s="5">
        <v>5</v>
      </c>
      <c r="H521" s="48">
        <v>15</v>
      </c>
      <c r="I521" s="5">
        <v>1032</v>
      </c>
      <c r="J521" s="47" t="s">
        <v>17953</v>
      </c>
      <c r="K521" s="46" t="s">
        <v>25718</v>
      </c>
      <c r="L521" s="55"/>
      <c r="M521" s="55"/>
      <c r="N521" s="39">
        <f t="shared" si="72"/>
        <v>1900</v>
      </c>
      <c r="O521" s="2">
        <f t="shared" si="73"/>
        <v>11</v>
      </c>
      <c r="P521" s="2">
        <f t="shared" si="74"/>
        <v>11</v>
      </c>
      <c r="Q521" s="2">
        <f t="shared" si="75"/>
        <v>22</v>
      </c>
      <c r="R521" s="2" t="str">
        <f t="shared" si="76"/>
        <v>&lt;a href="set03\gc\gc_january_1899_to_december_1900\marriages\hart,_charley_marriage_november_22,_1900_p5_gc.pdf"&gt;Hart, Charley&lt;/a&gt;</v>
      </c>
      <c r="S521" s="2">
        <f t="shared" si="77"/>
        <v>130</v>
      </c>
      <c r="T521" s="2">
        <f t="shared" si="78"/>
        <v>50</v>
      </c>
    </row>
    <row r="522" spans="1:20" x14ac:dyDescent="0.25">
      <c r="A522" s="2">
        <v>521</v>
      </c>
      <c r="B522" s="4" t="s">
        <v>1969</v>
      </c>
      <c r="C522" s="4" t="s">
        <v>1970</v>
      </c>
      <c r="D522" s="48" t="s">
        <v>48</v>
      </c>
      <c r="E522" s="12">
        <v>341</v>
      </c>
      <c r="F522" s="5" t="s">
        <v>1756</v>
      </c>
      <c r="G522" s="5">
        <v>1</v>
      </c>
      <c r="H522" s="48">
        <v>26</v>
      </c>
      <c r="I522" s="5">
        <v>1849</v>
      </c>
      <c r="J522" s="47" t="s">
        <v>18765</v>
      </c>
      <c r="K522" s="46" t="s">
        <v>18823</v>
      </c>
      <c r="L522" s="55"/>
      <c r="M522" s="55"/>
      <c r="N522" s="39">
        <f t="shared" si="72"/>
        <v>1900</v>
      </c>
      <c r="O522" s="2">
        <f t="shared" si="73"/>
        <v>12</v>
      </c>
      <c r="P522" s="2">
        <f t="shared" si="74"/>
        <v>12</v>
      </c>
      <c r="Q522" s="2">
        <f t="shared" si="75"/>
        <v>6</v>
      </c>
      <c r="R522" s="2" t="str">
        <f t="shared" si="76"/>
        <v>&lt;a href="set01\hope_pioneer_jan1900todec1903\marriages\curry_frank_and_addie_s_long_wedding_december_6_1900_p1_hp.pdf"&gt;Curry, Frank&lt;/a&gt;</v>
      </c>
      <c r="S522" s="2">
        <f t="shared" si="77"/>
        <v>135</v>
      </c>
      <c r="T522" s="2">
        <f t="shared" si="78"/>
        <v>62</v>
      </c>
    </row>
    <row r="523" spans="1:20" x14ac:dyDescent="0.25">
      <c r="A523" s="2">
        <v>522</v>
      </c>
      <c r="B523" s="4" t="s">
        <v>1941</v>
      </c>
      <c r="C523" s="4" t="s">
        <v>1942</v>
      </c>
      <c r="D523" s="48" t="s">
        <v>48</v>
      </c>
      <c r="E523" s="12">
        <v>362</v>
      </c>
      <c r="F523" s="5" t="s">
        <v>1756</v>
      </c>
      <c r="G523" s="5">
        <v>4</v>
      </c>
      <c r="H523" s="48">
        <v>26</v>
      </c>
      <c r="I523" s="5">
        <v>1835</v>
      </c>
      <c r="J523" s="47" t="s">
        <v>18751</v>
      </c>
      <c r="K523" s="46" t="s">
        <v>18823</v>
      </c>
      <c r="L523" s="55"/>
      <c r="M523" s="55"/>
      <c r="N523" s="39">
        <f t="shared" si="72"/>
        <v>1900</v>
      </c>
      <c r="O523" s="2">
        <f t="shared" si="73"/>
        <v>12</v>
      </c>
      <c r="P523" s="2">
        <f t="shared" si="74"/>
        <v>12</v>
      </c>
      <c r="Q523" s="2">
        <f t="shared" si="75"/>
        <v>27</v>
      </c>
      <c r="R523" s="2" t="str">
        <f t="shared" si="76"/>
        <v>&lt;a href="set01\hope_pioneer_jan1900todec1903\marriages\baker_guy_and_marie_fuller_wedding_december_27_1900_p4_hp.pdf"&gt;Baker, Guy&lt;/a&gt;</v>
      </c>
      <c r="S523" s="2">
        <f t="shared" si="77"/>
        <v>132</v>
      </c>
      <c r="T523" s="2">
        <f t="shared" si="78"/>
        <v>61</v>
      </c>
    </row>
    <row r="524" spans="1:20" x14ac:dyDescent="0.25">
      <c r="A524" s="2">
        <v>523</v>
      </c>
      <c r="B524" s="4" t="s">
        <v>1941</v>
      </c>
      <c r="C524" s="4" t="s">
        <v>5810</v>
      </c>
      <c r="D524" s="48" t="s">
        <v>6</v>
      </c>
      <c r="E524" s="12">
        <v>362</v>
      </c>
      <c r="F524" s="5" t="s">
        <v>4462</v>
      </c>
      <c r="G524" s="5">
        <v>5</v>
      </c>
      <c r="H524" s="48">
        <v>15</v>
      </c>
      <c r="I524" s="5">
        <v>1013</v>
      </c>
      <c r="J524" s="47" t="s">
        <v>17935</v>
      </c>
      <c r="K524" s="46" t="s">
        <v>25718</v>
      </c>
      <c r="L524" s="55"/>
      <c r="M524" s="55"/>
      <c r="N524" s="39">
        <f t="shared" si="72"/>
        <v>1900</v>
      </c>
      <c r="O524" s="2">
        <f t="shared" si="73"/>
        <v>12</v>
      </c>
      <c r="P524" s="2">
        <f t="shared" si="74"/>
        <v>12</v>
      </c>
      <c r="Q524" s="2">
        <f t="shared" si="75"/>
        <v>27</v>
      </c>
      <c r="R524" s="2" t="str">
        <f t="shared" si="76"/>
        <v>&lt;a href="set03\gc\gc_january_1899_to_december_1900\marriages\baker,_guy_and_mary_fuller_marriage_december_27,_1900_p5_gc.pdf"&gt;Baker, Guy&lt;/a&gt;</v>
      </c>
      <c r="S524" s="2">
        <f t="shared" si="77"/>
        <v>140</v>
      </c>
      <c r="T524" s="2">
        <f t="shared" si="78"/>
        <v>63</v>
      </c>
    </row>
    <row r="525" spans="1:20" x14ac:dyDescent="0.25">
      <c r="A525" s="2">
        <v>524</v>
      </c>
      <c r="B525" s="4" t="s">
        <v>1983</v>
      </c>
      <c r="C525" s="4" t="s">
        <v>5827</v>
      </c>
      <c r="D525" s="48" t="s">
        <v>6</v>
      </c>
      <c r="E525" s="12">
        <v>362</v>
      </c>
      <c r="F525" s="5" t="s">
        <v>4462</v>
      </c>
      <c r="G525" s="5">
        <v>5</v>
      </c>
      <c r="H525" s="48">
        <v>15</v>
      </c>
      <c r="I525" s="5">
        <v>1025</v>
      </c>
      <c r="J525" s="47" t="s">
        <v>17946</v>
      </c>
      <c r="K525" s="46" t="s">
        <v>25718</v>
      </c>
      <c r="L525" s="55"/>
      <c r="M525" s="55"/>
      <c r="N525" s="39">
        <f t="shared" si="72"/>
        <v>1900</v>
      </c>
      <c r="O525" s="2">
        <f t="shared" si="73"/>
        <v>12</v>
      </c>
      <c r="P525" s="2">
        <f t="shared" si="74"/>
        <v>12</v>
      </c>
      <c r="Q525" s="2">
        <f t="shared" si="75"/>
        <v>27</v>
      </c>
      <c r="R525" s="2" t="str">
        <f t="shared" si="76"/>
        <v>&lt;a href="set03\gc\gc_january_1899_to_december_1900\marriages\erickson,_otto_martin_and_florence_winifred_rodday_marriage_december_27,_1900_p5_gc.pdf"&gt;Erickson, Otto Martin&lt;/a&gt;</v>
      </c>
      <c r="S525" s="2">
        <f t="shared" si="77"/>
        <v>175</v>
      </c>
      <c r="T525" s="2">
        <f t="shared" si="78"/>
        <v>87</v>
      </c>
    </row>
    <row r="526" spans="1:20" x14ac:dyDescent="0.25">
      <c r="A526" s="2">
        <v>525</v>
      </c>
      <c r="B526" s="4" t="s">
        <v>5852</v>
      </c>
      <c r="C526" s="4" t="s">
        <v>5853</v>
      </c>
      <c r="D526" s="48" t="s">
        <v>6</v>
      </c>
      <c r="E526" s="12">
        <v>362</v>
      </c>
      <c r="F526" s="5" t="s">
        <v>4462</v>
      </c>
      <c r="G526" s="5">
        <v>5</v>
      </c>
      <c r="H526" s="48">
        <v>15</v>
      </c>
      <c r="I526" s="5">
        <v>1040</v>
      </c>
      <c r="J526" s="47" t="s">
        <v>17961</v>
      </c>
      <c r="K526" s="46" t="s">
        <v>25718</v>
      </c>
      <c r="L526" s="55"/>
      <c r="M526" s="55"/>
      <c r="N526" s="39">
        <f t="shared" si="72"/>
        <v>1900</v>
      </c>
      <c r="O526" s="2">
        <f t="shared" si="73"/>
        <v>12</v>
      </c>
      <c r="P526" s="2">
        <f t="shared" si="74"/>
        <v>12</v>
      </c>
      <c r="Q526" s="2">
        <f t="shared" si="75"/>
        <v>27</v>
      </c>
      <c r="R526" s="2" t="str">
        <f t="shared" si="76"/>
        <v>&lt;a href="set03\gc\gc_january_1899_to_december_1900\marriages\jackson,_eugene_m_and_julia_e_swenson_marriage_december_27,_1900_p5_gc.pdf"&gt;Jackson, Eugene M&lt;/a&gt;</v>
      </c>
      <c r="S526" s="2">
        <f t="shared" si="77"/>
        <v>158</v>
      </c>
      <c r="T526" s="2">
        <f t="shared" si="78"/>
        <v>74</v>
      </c>
    </row>
    <row r="527" spans="1:20" x14ac:dyDescent="0.25">
      <c r="A527" s="2">
        <v>526</v>
      </c>
      <c r="B527" s="4" t="s">
        <v>2008</v>
      </c>
      <c r="C527" s="4" t="s">
        <v>2009</v>
      </c>
      <c r="D527" s="48" t="s">
        <v>48</v>
      </c>
      <c r="E527" s="12">
        <v>362</v>
      </c>
      <c r="F527" s="5" t="s">
        <v>1756</v>
      </c>
      <c r="G527" s="5">
        <v>4</v>
      </c>
      <c r="H527" s="48">
        <v>26</v>
      </c>
      <c r="I527" s="5">
        <v>1869</v>
      </c>
      <c r="J527" s="47" t="s">
        <v>18785</v>
      </c>
      <c r="K527" s="46" t="s">
        <v>18823</v>
      </c>
      <c r="L527" s="55"/>
      <c r="M527" s="55"/>
      <c r="N527" s="39">
        <f t="shared" si="72"/>
        <v>1900</v>
      </c>
      <c r="O527" s="2">
        <f t="shared" si="73"/>
        <v>12</v>
      </c>
      <c r="P527" s="2">
        <f t="shared" si="74"/>
        <v>12</v>
      </c>
      <c r="Q527" s="2">
        <f t="shared" si="75"/>
        <v>27</v>
      </c>
      <c r="R527" s="2" t="str">
        <f t="shared" si="76"/>
        <v>&lt;a href="set01\hope_pioneer_jan1900todec1903\marriages\mcmahon_t_j_and_olive_chute_wedding_december_27_1900_p4_hp.pdf"&gt;McMahon, T J&lt;/a&gt;</v>
      </c>
      <c r="S527" s="2">
        <f t="shared" si="77"/>
        <v>135</v>
      </c>
      <c r="T527" s="2">
        <f t="shared" si="78"/>
        <v>62</v>
      </c>
    </row>
    <row r="528" spans="1:20" x14ac:dyDescent="0.25">
      <c r="A528" s="2">
        <v>527</v>
      </c>
      <c r="B528" s="4" t="s">
        <v>1981</v>
      </c>
      <c r="C528" s="4" t="s">
        <v>1982</v>
      </c>
      <c r="D528" s="48" t="s">
        <v>48</v>
      </c>
      <c r="E528" s="12">
        <v>369</v>
      </c>
      <c r="F528" s="5" t="s">
        <v>1756</v>
      </c>
      <c r="G528" s="5">
        <v>1</v>
      </c>
      <c r="H528" s="48">
        <v>26</v>
      </c>
      <c r="I528" s="5">
        <v>1855</v>
      </c>
      <c r="J528" s="47" t="s">
        <v>18771</v>
      </c>
      <c r="K528" s="46" t="s">
        <v>18823</v>
      </c>
      <c r="L528" s="55"/>
      <c r="M528" s="55"/>
      <c r="N528" s="39">
        <f t="shared" si="72"/>
        <v>1901</v>
      </c>
      <c r="O528" s="2">
        <f t="shared" si="73"/>
        <v>1</v>
      </c>
      <c r="P528" s="2">
        <f t="shared" si="74"/>
        <v>1</v>
      </c>
      <c r="Q528" s="2">
        <f t="shared" si="75"/>
        <v>3</v>
      </c>
      <c r="R528" s="2" t="str">
        <f t="shared" si="76"/>
        <v>&lt;a href="set01\hope_pioneer_jan1900todec1903\marriages\erickson_otto_and_florence_roddy_wedding_january_3_1901_p1_hp.pdf"&gt;Erickson, Otto&lt;/a&gt;</v>
      </c>
      <c r="S528" s="2">
        <f t="shared" si="77"/>
        <v>140</v>
      </c>
      <c r="T528" s="2">
        <f t="shared" si="78"/>
        <v>65</v>
      </c>
    </row>
    <row r="529" spans="1:20" x14ac:dyDescent="0.25">
      <c r="A529" s="2">
        <v>528</v>
      </c>
      <c r="B529" s="4" t="s">
        <v>1983</v>
      </c>
      <c r="C529" s="4" t="s">
        <v>1984</v>
      </c>
      <c r="D529" s="48" t="s">
        <v>48</v>
      </c>
      <c r="E529" s="12">
        <v>369</v>
      </c>
      <c r="F529" s="5" t="s">
        <v>1756</v>
      </c>
      <c r="G529" s="5">
        <v>4</v>
      </c>
      <c r="H529" s="48">
        <v>26</v>
      </c>
      <c r="I529" s="5">
        <v>1856</v>
      </c>
      <c r="J529" s="47" t="s">
        <v>18772</v>
      </c>
      <c r="K529" s="46" t="s">
        <v>18823</v>
      </c>
      <c r="L529" s="55"/>
      <c r="M529" s="55"/>
      <c r="N529" s="39">
        <f t="shared" si="72"/>
        <v>1901</v>
      </c>
      <c r="O529" s="2">
        <f t="shared" si="73"/>
        <v>1</v>
      </c>
      <c r="P529" s="2">
        <f t="shared" si="74"/>
        <v>1</v>
      </c>
      <c r="Q529" s="2">
        <f t="shared" si="75"/>
        <v>3</v>
      </c>
      <c r="R529" s="2" t="str">
        <f t="shared" si="76"/>
        <v>&lt;a href="set01\hope_pioneer_jan1900todec1903\marriages\erickson_otto_martin_and_florence_winifred_roddy_marriage_january_3_1901_p4_hp.pdf"&gt;Erickson, Otto Martin&lt;/a&gt;</v>
      </c>
      <c r="S529" s="2">
        <f t="shared" si="77"/>
        <v>164</v>
      </c>
      <c r="T529" s="2">
        <f t="shared" si="78"/>
        <v>82</v>
      </c>
    </row>
    <row r="530" spans="1:20" x14ac:dyDescent="0.25">
      <c r="A530" s="2">
        <v>529</v>
      </c>
      <c r="B530" s="4" t="s">
        <v>1989</v>
      </c>
      <c r="C530" s="4" t="s">
        <v>1856</v>
      </c>
      <c r="D530" s="48" t="s">
        <v>48</v>
      </c>
      <c r="E530" s="12">
        <v>376</v>
      </c>
      <c r="F530" s="5" t="s">
        <v>1756</v>
      </c>
      <c r="G530" s="5">
        <v>4</v>
      </c>
      <c r="H530" s="48">
        <v>26</v>
      </c>
      <c r="I530" s="5">
        <v>1859</v>
      </c>
      <c r="J530" s="47" t="s">
        <v>18775</v>
      </c>
      <c r="K530" s="46" t="s">
        <v>18823</v>
      </c>
      <c r="L530" s="55"/>
      <c r="M530" s="55"/>
      <c r="N530" s="39">
        <f t="shared" si="72"/>
        <v>1901</v>
      </c>
      <c r="O530" s="2">
        <f t="shared" si="73"/>
        <v>1</v>
      </c>
      <c r="P530" s="2">
        <f t="shared" si="74"/>
        <v>1</v>
      </c>
      <c r="Q530" s="2">
        <f t="shared" si="75"/>
        <v>10</v>
      </c>
      <c r="R530" s="2" t="str">
        <f t="shared" si="76"/>
        <v>&lt;a href="set01\hope_pioneer_jan1900todec1903\marriages\fuller_leander_w_and_addie_pope_wedding_january_10_1901_p4_hp.pdf"&gt;Fuller, Leander W&lt;/a&gt;</v>
      </c>
      <c r="S530" s="2">
        <f t="shared" si="77"/>
        <v>143</v>
      </c>
      <c r="T530" s="2">
        <f t="shared" si="78"/>
        <v>65</v>
      </c>
    </row>
    <row r="531" spans="1:20" x14ac:dyDescent="0.25">
      <c r="A531" s="2">
        <v>530</v>
      </c>
      <c r="B531" s="4" t="s">
        <v>1990</v>
      </c>
      <c r="C531" s="4" t="s">
        <v>1991</v>
      </c>
      <c r="D531" s="48" t="s">
        <v>48</v>
      </c>
      <c r="E531" s="12">
        <v>376</v>
      </c>
      <c r="F531" s="5" t="s">
        <v>1756</v>
      </c>
      <c r="G531" s="5">
        <v>1</v>
      </c>
      <c r="H531" s="48">
        <v>26</v>
      </c>
      <c r="I531" s="5">
        <v>1860</v>
      </c>
      <c r="J531" s="47" t="s">
        <v>18776</v>
      </c>
      <c r="K531" s="46" t="s">
        <v>18823</v>
      </c>
      <c r="L531" s="55"/>
      <c r="M531" s="55"/>
      <c r="N531" s="39">
        <f t="shared" si="72"/>
        <v>1901</v>
      </c>
      <c r="O531" s="2">
        <f t="shared" si="73"/>
        <v>1</v>
      </c>
      <c r="P531" s="2">
        <f t="shared" si="74"/>
        <v>1</v>
      </c>
      <c r="Q531" s="2">
        <f t="shared" si="75"/>
        <v>10</v>
      </c>
      <c r="R531" s="2" t="str">
        <f t="shared" si="76"/>
        <v>&lt;a href="set01\hope_pioneer_jan1900todec1903\marriages\fuller_len_c_and_adelaid_pope_wedding_january_10_1901_p1_hp.pdf"&gt;Fuller, Len C&lt;/a&gt;</v>
      </c>
      <c r="S531" s="2">
        <f t="shared" si="77"/>
        <v>137</v>
      </c>
      <c r="T531" s="2">
        <f t="shared" si="78"/>
        <v>63</v>
      </c>
    </row>
    <row r="532" spans="1:20" x14ac:dyDescent="0.25">
      <c r="A532" s="2">
        <v>531</v>
      </c>
      <c r="B532" s="4" t="s">
        <v>53</v>
      </c>
      <c r="C532" s="4" t="s">
        <v>54</v>
      </c>
      <c r="D532" s="48" t="s">
        <v>6</v>
      </c>
      <c r="E532" s="12">
        <v>376</v>
      </c>
      <c r="F532" s="5" t="s">
        <v>13635</v>
      </c>
      <c r="G532" s="5">
        <v>8</v>
      </c>
      <c r="H532" s="48">
        <v>38</v>
      </c>
      <c r="I532" s="5">
        <v>2293</v>
      </c>
      <c r="J532" s="47" t="s">
        <v>19214</v>
      </c>
      <c r="K532" s="46" t="s">
        <v>19215</v>
      </c>
      <c r="L532" s="55"/>
      <c r="M532" s="55"/>
      <c r="N532" s="39">
        <f t="shared" si="72"/>
        <v>1901</v>
      </c>
      <c r="O532" s="2">
        <f t="shared" si="73"/>
        <v>1</v>
      </c>
      <c r="P532" s="2">
        <f t="shared" si="74"/>
        <v>1</v>
      </c>
      <c r="Q532" s="2">
        <f t="shared" si="75"/>
        <v>10</v>
      </c>
      <c r="R532" s="2" t="str">
        <f t="shared" si="76"/>
        <v>&lt;a href="set03\the_times_record\the_times_record_january_3,_1901_-_october_9,_1902\marriage\tschirhart,_santlan_and_annie_diemert_marriage_january_10,_1901_p8_ttr.pdf"&gt;Tschirhart, Santian&lt;/a&gt;</v>
      </c>
      <c r="S532" s="2">
        <f t="shared" si="77"/>
        <v>191</v>
      </c>
      <c r="T532" s="2">
        <f t="shared" si="78"/>
        <v>74</v>
      </c>
    </row>
    <row r="533" spans="1:20" x14ac:dyDescent="0.25">
      <c r="A533" s="2">
        <v>532</v>
      </c>
      <c r="B533" s="4" t="s">
        <v>6060</v>
      </c>
      <c r="C533" s="4" t="s">
        <v>6061</v>
      </c>
      <c r="D533" s="48" t="s">
        <v>48</v>
      </c>
      <c r="E533" s="12">
        <v>397</v>
      </c>
      <c r="F533" s="5" t="s">
        <v>4462</v>
      </c>
      <c r="G533" s="5">
        <v>5</v>
      </c>
      <c r="H533" s="48">
        <v>16</v>
      </c>
      <c r="I533" s="5">
        <v>1089</v>
      </c>
      <c r="J533" s="47" t="s">
        <v>18009</v>
      </c>
      <c r="K533" s="46" t="s">
        <v>25719</v>
      </c>
      <c r="L533" s="55"/>
      <c r="M533" s="55"/>
      <c r="N533" s="39">
        <f t="shared" si="72"/>
        <v>1901</v>
      </c>
      <c r="O533" s="2">
        <f t="shared" si="73"/>
        <v>1</v>
      </c>
      <c r="P533" s="2">
        <f t="shared" si="74"/>
        <v>1</v>
      </c>
      <c r="Q533" s="2">
        <f t="shared" si="75"/>
        <v>31</v>
      </c>
      <c r="R533" s="2" t="str">
        <f t="shared" si="76"/>
        <v>&lt;a href="set01\marriages\gc\evers,_august_and_allie_e_ford_wedding_january_31,_1901_p5_gc.pdf"&gt;Evers, August&lt;/a&gt;</v>
      </c>
      <c r="S533" s="2">
        <f t="shared" si="77"/>
        <v>112</v>
      </c>
      <c r="T533" s="2">
        <f t="shared" si="78"/>
        <v>65</v>
      </c>
    </row>
    <row r="534" spans="1:20" x14ac:dyDescent="0.25">
      <c r="A534" s="2">
        <v>533</v>
      </c>
      <c r="B534" s="4" t="s">
        <v>22</v>
      </c>
      <c r="C534" s="4" t="s">
        <v>23</v>
      </c>
      <c r="D534" s="48" t="s">
        <v>29</v>
      </c>
      <c r="E534" s="12">
        <v>397</v>
      </c>
      <c r="F534" s="5" t="s">
        <v>13635</v>
      </c>
      <c r="G534" s="5">
        <v>5</v>
      </c>
      <c r="H534" s="48">
        <v>38</v>
      </c>
      <c r="I534" s="5">
        <v>2279</v>
      </c>
      <c r="J534" s="47" t="s">
        <v>19200</v>
      </c>
      <c r="K534" s="46" t="s">
        <v>19215</v>
      </c>
      <c r="L534" s="55"/>
      <c r="M534" s="55"/>
      <c r="N534" s="39">
        <f t="shared" si="72"/>
        <v>1901</v>
      </c>
      <c r="O534" s="2">
        <f t="shared" si="73"/>
        <v>1</v>
      </c>
      <c r="P534" s="2">
        <f t="shared" si="74"/>
        <v>1</v>
      </c>
      <c r="Q534" s="2">
        <f t="shared" si="75"/>
        <v>31</v>
      </c>
      <c r="R534" s="2" t="str">
        <f t="shared" si="76"/>
        <v>&lt;a href="set03\the_times_record\the_times_record_january_3,_1901_-_october_9,_1902\marriage\howe,_william_r_and_vivce_zellers_marriage_license_january_31,_1901_p5_ttr.pdf"&gt;Howe, William R&lt;/a&gt;</v>
      </c>
      <c r="S534" s="2">
        <f t="shared" si="77"/>
        <v>191</v>
      </c>
      <c r="T534" s="2">
        <f t="shared" si="78"/>
        <v>78</v>
      </c>
    </row>
    <row r="535" spans="1:20" x14ac:dyDescent="0.25">
      <c r="A535" s="2">
        <v>534</v>
      </c>
      <c r="B535" s="4" t="s">
        <v>38</v>
      </c>
      <c r="C535" s="4" t="s">
        <v>39</v>
      </c>
      <c r="D535" s="48" t="s">
        <v>6</v>
      </c>
      <c r="E535" s="12">
        <v>397</v>
      </c>
      <c r="F535" s="5" t="s">
        <v>13635</v>
      </c>
      <c r="G535" s="5">
        <v>4</v>
      </c>
      <c r="H535" s="48">
        <v>38</v>
      </c>
      <c r="I535" s="5">
        <v>2286</v>
      </c>
      <c r="J535" s="47" t="s">
        <v>19207</v>
      </c>
      <c r="K535" s="46" t="s">
        <v>19215</v>
      </c>
      <c r="L535" s="55"/>
      <c r="M535" s="55"/>
      <c r="N535" s="39">
        <f t="shared" si="72"/>
        <v>1901</v>
      </c>
      <c r="O535" s="2">
        <f t="shared" si="73"/>
        <v>1</v>
      </c>
      <c r="P535" s="2">
        <f t="shared" si="74"/>
        <v>1</v>
      </c>
      <c r="Q535" s="2">
        <f t="shared" si="75"/>
        <v>31</v>
      </c>
      <c r="R535" s="2" t="str">
        <f t="shared" si="76"/>
        <v>&lt;a href="set03\the_times_record\the_times_record_january_3,_1901_-_october_9,_1902\marriage\pollock,_c_w_and_carrie_henry_marriage_january_31,_1901_p4_ttr.pdf"&gt;Pollock, C W&lt;/a&gt;</v>
      </c>
      <c r="S535" s="2">
        <f t="shared" si="77"/>
        <v>176</v>
      </c>
      <c r="T535" s="2">
        <f t="shared" si="78"/>
        <v>66</v>
      </c>
    </row>
    <row r="536" spans="1:20" x14ac:dyDescent="0.25">
      <c r="A536" s="2">
        <v>535</v>
      </c>
      <c r="B536" s="4" t="s">
        <v>42</v>
      </c>
      <c r="C536" s="4" t="s">
        <v>43</v>
      </c>
      <c r="D536" s="48" t="s">
        <v>44</v>
      </c>
      <c r="E536" s="12">
        <v>397</v>
      </c>
      <c r="F536" s="5" t="s">
        <v>13635</v>
      </c>
      <c r="G536" s="5">
        <v>4</v>
      </c>
      <c r="H536" s="48">
        <v>38</v>
      </c>
      <c r="I536" s="5">
        <v>2288</v>
      </c>
      <c r="J536" s="47" t="s">
        <v>19209</v>
      </c>
      <c r="K536" s="46" t="s">
        <v>19215</v>
      </c>
      <c r="L536" s="55"/>
      <c r="M536" s="55"/>
      <c r="N536" s="39">
        <f t="shared" si="72"/>
        <v>1901</v>
      </c>
      <c r="O536" s="2">
        <f t="shared" si="73"/>
        <v>1</v>
      </c>
      <c r="P536" s="2">
        <f t="shared" si="74"/>
        <v>1</v>
      </c>
      <c r="Q536" s="2">
        <f t="shared" si="75"/>
        <v>31</v>
      </c>
      <c r="R536" s="2" t="str">
        <f t="shared" si="76"/>
        <v>&lt;a href="set03\the_times_record\the_times_record_january_3,_1901_-_october_9,_1902\marriage\schmakel,_mr_and_mrs_a_50th_anniv._part_1_january_31,_1901_p4_ttr.pdf"&gt;Schmakel, Mr.&lt;/a&gt;</v>
      </c>
      <c r="S536" s="2">
        <f t="shared" si="77"/>
        <v>180</v>
      </c>
      <c r="T536" s="2">
        <f t="shared" si="78"/>
        <v>69</v>
      </c>
    </row>
    <row r="537" spans="1:20" x14ac:dyDescent="0.25">
      <c r="A537" s="2">
        <v>536</v>
      </c>
      <c r="B537" s="4" t="s">
        <v>42</v>
      </c>
      <c r="C537" s="4" t="s">
        <v>43</v>
      </c>
      <c r="D537" s="48" t="s">
        <v>45</v>
      </c>
      <c r="E537" s="12">
        <v>397</v>
      </c>
      <c r="F537" s="5" t="s">
        <v>13635</v>
      </c>
      <c r="G537" s="5">
        <v>4</v>
      </c>
      <c r="H537" s="48">
        <v>38</v>
      </c>
      <c r="I537" s="5">
        <v>2289</v>
      </c>
      <c r="J537" s="47" t="s">
        <v>19210</v>
      </c>
      <c r="K537" s="46" t="s">
        <v>19215</v>
      </c>
      <c r="L537" s="55"/>
      <c r="M537" s="55"/>
      <c r="N537" s="39">
        <f t="shared" si="72"/>
        <v>1901</v>
      </c>
      <c r="O537" s="2">
        <f t="shared" si="73"/>
        <v>1</v>
      </c>
      <c r="P537" s="2">
        <f t="shared" si="74"/>
        <v>1</v>
      </c>
      <c r="Q537" s="2">
        <f t="shared" si="75"/>
        <v>31</v>
      </c>
      <c r="R537" s="2" t="str">
        <f t="shared" si="76"/>
        <v>&lt;a href="set03\the_times_record\the_times_record_january_3,_1901_-_october_9,_1902\marriage\schmakel,_mr_and_mrs_a_50th_anniv._part_2_january_31,_1901_p4_ttr.pdf"&gt;Schmakel, Mr.&lt;/a&gt;</v>
      </c>
      <c r="S537" s="2">
        <f t="shared" si="77"/>
        <v>180</v>
      </c>
      <c r="T537" s="2">
        <f t="shared" si="78"/>
        <v>69</v>
      </c>
    </row>
    <row r="538" spans="1:20" x14ac:dyDescent="0.25">
      <c r="A538" s="2">
        <v>537</v>
      </c>
      <c r="B538" s="4" t="s">
        <v>872</v>
      </c>
      <c r="C538" s="4" t="s">
        <v>6086</v>
      </c>
      <c r="D538" s="48" t="s">
        <v>48</v>
      </c>
      <c r="E538" s="12">
        <v>425</v>
      </c>
      <c r="F538" s="5" t="s">
        <v>4462</v>
      </c>
      <c r="G538" s="5">
        <v>5</v>
      </c>
      <c r="H538" s="48">
        <v>16</v>
      </c>
      <c r="I538" s="5">
        <v>1101</v>
      </c>
      <c r="J538" s="47" t="s">
        <v>18022</v>
      </c>
      <c r="K538" s="46" t="s">
        <v>25719</v>
      </c>
      <c r="L538" s="55"/>
      <c r="M538" s="55"/>
      <c r="N538" s="39">
        <f t="shared" si="72"/>
        <v>1901</v>
      </c>
      <c r="O538" s="2">
        <f t="shared" si="73"/>
        <v>2</v>
      </c>
      <c r="P538" s="2">
        <f t="shared" si="74"/>
        <v>2</v>
      </c>
      <c r="Q538" s="2">
        <f t="shared" si="75"/>
        <v>28</v>
      </c>
      <c r="R538" s="2" t="str">
        <f t="shared" si="76"/>
        <v>&lt;a href="set01\marriages\gc\kjelson,_adolph_and_isabelle_mayer_wedding_february_28,_1901_p5_gc.pdf"&gt;Kjelson, Adolph&lt;/a&gt;</v>
      </c>
      <c r="S538" s="2">
        <f t="shared" si="77"/>
        <v>119</v>
      </c>
      <c r="T538" s="2">
        <f t="shared" si="78"/>
        <v>70</v>
      </c>
    </row>
    <row r="539" spans="1:20" x14ac:dyDescent="0.25">
      <c r="A539" s="2">
        <v>538</v>
      </c>
      <c r="B539" s="4" t="s">
        <v>8624</v>
      </c>
      <c r="C539" s="4"/>
      <c r="D539" s="48" t="s">
        <v>1256</v>
      </c>
      <c r="E539" s="12">
        <v>434</v>
      </c>
      <c r="F539" s="5" t="s">
        <v>11770</v>
      </c>
      <c r="G539" s="5">
        <v>4</v>
      </c>
      <c r="H539" s="48">
        <v>7</v>
      </c>
      <c r="I539" s="5">
        <v>531</v>
      </c>
      <c r="J539" t="s">
        <v>17455</v>
      </c>
      <c r="K539" s="46" t="s">
        <v>25714</v>
      </c>
      <c r="L539" s="55"/>
      <c r="M539" s="55"/>
      <c r="N539" s="39">
        <f t="shared" si="72"/>
        <v>1901</v>
      </c>
      <c r="O539" s="2">
        <f t="shared" si="73"/>
        <v>3</v>
      </c>
      <c r="P539" s="2">
        <f t="shared" si="74"/>
        <v>3</v>
      </c>
      <c r="Q539" s="2">
        <f t="shared" si="75"/>
        <v>9</v>
      </c>
      <c r="R539" s="2" t="str">
        <f t="shared" si="76"/>
        <v>&lt;a href="set03\cg\cg_march_9,_1901_-_december_29,_1905\marriages\voght,_charles_marriage_announcement_march_9,_1901_p4_cg.pdf"&gt;Voght, Charles&lt;/a&gt;</v>
      </c>
      <c r="S539" s="2">
        <f t="shared" si="77"/>
        <v>145</v>
      </c>
      <c r="T539" s="2">
        <f t="shared" si="78"/>
        <v>60</v>
      </c>
    </row>
    <row r="540" spans="1:20" x14ac:dyDescent="0.25">
      <c r="A540" s="2">
        <v>539</v>
      </c>
      <c r="B540" s="4" t="s">
        <v>6043</v>
      </c>
      <c r="C540" s="4" t="s">
        <v>6044</v>
      </c>
      <c r="D540" s="48" t="s">
        <v>48</v>
      </c>
      <c r="E540" s="12">
        <v>446</v>
      </c>
      <c r="F540" s="5" t="s">
        <v>4462</v>
      </c>
      <c r="G540" s="5">
        <v>5</v>
      </c>
      <c r="H540" s="48">
        <v>16</v>
      </c>
      <c r="I540" s="5">
        <v>1080</v>
      </c>
      <c r="J540" s="47" t="s">
        <v>18000</v>
      </c>
      <c r="K540" s="46" t="s">
        <v>25719</v>
      </c>
      <c r="L540" s="55"/>
      <c r="M540" s="55"/>
      <c r="N540" s="39">
        <f t="shared" si="72"/>
        <v>1901</v>
      </c>
      <c r="O540" s="2">
        <f t="shared" si="73"/>
        <v>3</v>
      </c>
      <c r="P540" s="2">
        <f t="shared" si="74"/>
        <v>3</v>
      </c>
      <c r="Q540" s="2">
        <f t="shared" si="75"/>
        <v>21</v>
      </c>
      <c r="R540" s="2" t="str">
        <f t="shared" si="76"/>
        <v>&lt;a href="set01\marriages\gc\anderson,_ben_and_alida_johnson_wedding_march_21,_1901_p5_gc.pdf"&gt;Anderson, Ben&lt;/a&gt;</v>
      </c>
      <c r="S540" s="2">
        <f t="shared" si="77"/>
        <v>111</v>
      </c>
      <c r="T540" s="2">
        <f t="shared" si="78"/>
        <v>64</v>
      </c>
    </row>
    <row r="541" spans="1:20" x14ac:dyDescent="0.25">
      <c r="A541" s="2">
        <v>540</v>
      </c>
      <c r="B541" s="4" t="s">
        <v>1945</v>
      </c>
      <c r="C541" s="4" t="s">
        <v>1946</v>
      </c>
      <c r="D541" s="48" t="s">
        <v>48</v>
      </c>
      <c r="E541" s="12">
        <v>446</v>
      </c>
      <c r="F541" s="5" t="s">
        <v>1756</v>
      </c>
      <c r="G541" s="5">
        <v>4</v>
      </c>
      <c r="H541" s="48">
        <v>26</v>
      </c>
      <c r="I541" s="5">
        <v>1837</v>
      </c>
      <c r="J541" s="47" t="s">
        <v>18753</v>
      </c>
      <c r="K541" s="46" t="s">
        <v>18823</v>
      </c>
      <c r="L541" s="55"/>
      <c r="M541" s="55"/>
      <c r="N541" s="39">
        <f t="shared" si="72"/>
        <v>1901</v>
      </c>
      <c r="O541" s="2">
        <f t="shared" si="73"/>
        <v>3</v>
      </c>
      <c r="P541" s="2">
        <f t="shared" si="74"/>
        <v>3</v>
      </c>
      <c r="Q541" s="2">
        <f t="shared" si="75"/>
        <v>21</v>
      </c>
      <c r="R541" s="2" t="str">
        <f t="shared" si="76"/>
        <v>&lt;a href="set01\hope_pioneer_jan1900todec1903\marriages\beadle_thomas_and_mattie_christina_fisher_wedding_march_21_1901_p4_hp.pdf"&gt;Beadle, Thomas&lt;/a&gt;</v>
      </c>
      <c r="S541" s="2">
        <f t="shared" si="77"/>
        <v>148</v>
      </c>
      <c r="T541" s="2">
        <f t="shared" si="78"/>
        <v>73</v>
      </c>
    </row>
    <row r="542" spans="1:20" x14ac:dyDescent="0.25">
      <c r="A542" s="2">
        <v>541</v>
      </c>
      <c r="B542" s="4" t="s">
        <v>6063</v>
      </c>
      <c r="C542" s="4" t="s">
        <v>6062</v>
      </c>
      <c r="D542" s="48" t="s">
        <v>48</v>
      </c>
      <c r="E542" s="12">
        <v>446</v>
      </c>
      <c r="F542" s="5" t="s">
        <v>4462</v>
      </c>
      <c r="G542" s="5">
        <v>5</v>
      </c>
      <c r="H542" s="48">
        <v>16</v>
      </c>
      <c r="I542" s="5">
        <v>1090</v>
      </c>
      <c r="J542" s="47" t="s">
        <v>18010</v>
      </c>
      <c r="K542" s="46" t="s">
        <v>25719</v>
      </c>
      <c r="L542" s="55"/>
      <c r="M542" s="55"/>
      <c r="N542" s="39">
        <f t="shared" si="72"/>
        <v>1901</v>
      </c>
      <c r="O542" s="2">
        <f t="shared" si="73"/>
        <v>3</v>
      </c>
      <c r="P542" s="2">
        <f t="shared" si="74"/>
        <v>3</v>
      </c>
      <c r="Q542" s="2">
        <f t="shared" si="75"/>
        <v>21</v>
      </c>
      <c r="R542" s="2" t="str">
        <f t="shared" si="76"/>
        <v>&lt;a href="set01\marriages\gc\fogderud,_olsi_and_brita_stamner_wedding_march_21,_1901_p5_gc.pdf"&gt;Fogderud, Olai&lt;/a&gt;</v>
      </c>
      <c r="S542" s="2">
        <f t="shared" si="77"/>
        <v>113</v>
      </c>
      <c r="T542" s="2">
        <f t="shared" si="78"/>
        <v>65</v>
      </c>
    </row>
    <row r="543" spans="1:20" x14ac:dyDescent="0.25">
      <c r="A543" s="2">
        <v>542</v>
      </c>
      <c r="B543" s="4" t="s">
        <v>6075</v>
      </c>
      <c r="C543" s="4" t="s">
        <v>6076</v>
      </c>
      <c r="D543" s="48" t="s">
        <v>1256</v>
      </c>
      <c r="E543" s="12">
        <v>446</v>
      </c>
      <c r="F543" s="5" t="s">
        <v>4462</v>
      </c>
      <c r="G543" s="5">
        <v>5</v>
      </c>
      <c r="H543" s="48">
        <v>16</v>
      </c>
      <c r="I543" s="5">
        <v>1095</v>
      </c>
      <c r="J543" s="47" t="s">
        <v>18016</v>
      </c>
      <c r="K543" s="46" t="s">
        <v>25719</v>
      </c>
      <c r="L543" s="55"/>
      <c r="M543" s="55"/>
      <c r="N543" s="39">
        <f t="shared" ref="N543:N606" si="79">YEAR(E543)</f>
        <v>1901</v>
      </c>
      <c r="O543" s="2">
        <f t="shared" ref="O543:O606" si="80">MONTH(E543)</f>
        <v>3</v>
      </c>
      <c r="P543" s="2">
        <f t="shared" ref="P543:P606" si="81">O543</f>
        <v>3</v>
      </c>
      <c r="Q543" s="2">
        <f t="shared" ref="Q543:Q606" si="82">DAY(E543)</f>
        <v>21</v>
      </c>
      <c r="R543" s="2" t="str">
        <f t="shared" si="76"/>
        <v>&lt;a href="set01\marriages\gc\hill,_robert_w_and_sadie_blair_marriage_announcementmarch_21,_1901_p5_gc.pdf"&gt;Hill, Robert W&lt;/a&gt;</v>
      </c>
      <c r="S543" s="2">
        <f t="shared" si="77"/>
        <v>124</v>
      </c>
      <c r="T543" s="2">
        <f t="shared" si="78"/>
        <v>76</v>
      </c>
    </row>
    <row r="544" spans="1:20" x14ac:dyDescent="0.25">
      <c r="A544" s="2">
        <v>543</v>
      </c>
      <c r="B544" s="4" t="s">
        <v>6107</v>
      </c>
      <c r="C544" s="4" t="s">
        <v>6108</v>
      </c>
      <c r="D544" s="48" t="s">
        <v>48</v>
      </c>
      <c r="E544" s="12">
        <v>460</v>
      </c>
      <c r="F544" s="5" t="s">
        <v>4462</v>
      </c>
      <c r="G544" s="5">
        <v>5</v>
      </c>
      <c r="H544" s="48">
        <v>16</v>
      </c>
      <c r="I544" s="5">
        <v>1112</v>
      </c>
      <c r="J544" s="47" t="s">
        <v>18033</v>
      </c>
      <c r="K544" s="46" t="s">
        <v>25719</v>
      </c>
      <c r="L544" s="55"/>
      <c r="M544" s="55"/>
      <c r="N544" s="39">
        <f t="shared" si="79"/>
        <v>1901</v>
      </c>
      <c r="O544" s="2">
        <f t="shared" si="80"/>
        <v>4</v>
      </c>
      <c r="P544" s="2">
        <f t="shared" si="81"/>
        <v>4</v>
      </c>
      <c r="Q544" s="2">
        <f t="shared" si="82"/>
        <v>4</v>
      </c>
      <c r="R544" s="2" t="str">
        <f t="shared" si="76"/>
        <v>&lt;a href="set01\marriages\gc\overby,_andrew_n_and_louise_barkley_wedding_april_4,_1901_p5_gc.pdf"&gt;Overby, Andrew N&lt;/a&gt;</v>
      </c>
      <c r="S544" s="2">
        <f t="shared" si="77"/>
        <v>117</v>
      </c>
      <c r="T544" s="2">
        <f t="shared" si="78"/>
        <v>67</v>
      </c>
    </row>
    <row r="545" spans="1:20" x14ac:dyDescent="0.25">
      <c r="A545" s="2">
        <v>544</v>
      </c>
      <c r="B545" s="4" t="s">
        <v>2056</v>
      </c>
      <c r="C545" s="4" t="s">
        <v>2057</v>
      </c>
      <c r="D545" s="48" t="s">
        <v>48</v>
      </c>
      <c r="E545" s="12">
        <v>516</v>
      </c>
      <c r="F545" s="5" t="s">
        <v>1756</v>
      </c>
      <c r="G545" s="5">
        <v>5</v>
      </c>
      <c r="H545" s="48">
        <v>26</v>
      </c>
      <c r="I545" s="5">
        <v>1893</v>
      </c>
      <c r="J545" s="47" t="s">
        <v>18809</v>
      </c>
      <c r="K545" s="46" t="s">
        <v>18823</v>
      </c>
      <c r="L545" s="55"/>
      <c r="M545" s="55"/>
      <c r="N545" s="39">
        <f t="shared" si="79"/>
        <v>1901</v>
      </c>
      <c r="O545" s="2">
        <f t="shared" si="80"/>
        <v>5</v>
      </c>
      <c r="P545" s="2">
        <f t="shared" si="81"/>
        <v>5</v>
      </c>
      <c r="Q545" s="2">
        <f t="shared" si="82"/>
        <v>30</v>
      </c>
      <c r="R545" s="2" t="str">
        <f t="shared" si="76"/>
        <v>&lt;a href="set01\hope_pioneer_jan1900todec1903\marriages\standley_j_o__and_ella_thomas_wedding_may_30_1901_p5_hpscp.pdf"&gt;Standley, J O&lt;/a&gt;</v>
      </c>
      <c r="S545" s="2">
        <f t="shared" si="77"/>
        <v>136</v>
      </c>
      <c r="T545" s="2">
        <f t="shared" si="78"/>
        <v>62</v>
      </c>
    </row>
    <row r="546" spans="1:20" x14ac:dyDescent="0.25">
      <c r="A546" s="2">
        <v>545</v>
      </c>
      <c r="B546" s="4" t="s">
        <v>6111</v>
      </c>
      <c r="C546" s="4" t="s">
        <v>6112</v>
      </c>
      <c r="D546" s="48" t="s">
        <v>48</v>
      </c>
      <c r="E546" s="12">
        <v>523</v>
      </c>
      <c r="F546" s="5" t="s">
        <v>4462</v>
      </c>
      <c r="G546" s="5">
        <v>5</v>
      </c>
      <c r="H546" s="48">
        <v>16</v>
      </c>
      <c r="I546" s="5">
        <v>1114</v>
      </c>
      <c r="J546" s="47" t="s">
        <v>18035</v>
      </c>
      <c r="K546" s="46" t="s">
        <v>25719</v>
      </c>
      <c r="L546" s="55"/>
      <c r="M546" s="55"/>
      <c r="N546" s="39">
        <f t="shared" si="79"/>
        <v>1901</v>
      </c>
      <c r="O546" s="2">
        <f t="shared" si="80"/>
        <v>6</v>
      </c>
      <c r="P546" s="2">
        <f t="shared" si="81"/>
        <v>6</v>
      </c>
      <c r="Q546" s="2">
        <f t="shared" si="82"/>
        <v>6</v>
      </c>
      <c r="R546" s="2" t="str">
        <f t="shared" si="76"/>
        <v>&lt;a href="set01\marriages\gc\paulson,_frank_and_annie_fluke_wedding_june_6,_1901_p5_gc.pdf"&gt;Paulson, Frank&lt;/a&gt;</v>
      </c>
      <c r="S546" s="2">
        <f t="shared" si="77"/>
        <v>109</v>
      </c>
      <c r="T546" s="2">
        <f t="shared" si="78"/>
        <v>61</v>
      </c>
    </row>
    <row r="547" spans="1:20" x14ac:dyDescent="0.25">
      <c r="A547" s="2">
        <v>546</v>
      </c>
      <c r="B547" s="4" t="s">
        <v>6056</v>
      </c>
      <c r="C547" s="4" t="s">
        <v>6057</v>
      </c>
      <c r="D547" s="48" t="s">
        <v>48</v>
      </c>
      <c r="E547" s="12">
        <v>530</v>
      </c>
      <c r="F547" s="5" t="s">
        <v>4462</v>
      </c>
      <c r="G547" s="5">
        <v>1</v>
      </c>
      <c r="H547" s="48">
        <v>16</v>
      </c>
      <c r="I547" s="5">
        <v>1087</v>
      </c>
      <c r="J547" s="47" t="s">
        <v>18007</v>
      </c>
      <c r="K547" s="46" t="s">
        <v>25719</v>
      </c>
      <c r="L547" s="55"/>
      <c r="M547" s="55"/>
      <c r="N547" s="39">
        <f t="shared" si="79"/>
        <v>1901</v>
      </c>
      <c r="O547" s="2">
        <f t="shared" si="80"/>
        <v>6</v>
      </c>
      <c r="P547" s="2">
        <f t="shared" si="81"/>
        <v>6</v>
      </c>
      <c r="Q547" s="2">
        <f t="shared" si="82"/>
        <v>13</v>
      </c>
      <c r="R547" s="2" t="str">
        <f t="shared" si="76"/>
        <v>&lt;a href="set01\marriages\gc\dawson,_daniel_r_and_tena_o_ressler_wedding_june_13,_1901_p1_gc.pdf"&gt;Dawson, Daniel R&lt;/a&gt;</v>
      </c>
      <c r="S547" s="2">
        <f t="shared" si="77"/>
        <v>117</v>
      </c>
      <c r="T547" s="2">
        <f t="shared" si="78"/>
        <v>67</v>
      </c>
    </row>
    <row r="548" spans="1:20" x14ac:dyDescent="0.25">
      <c r="A548" s="2">
        <v>547</v>
      </c>
      <c r="B548" s="4" t="s">
        <v>2042</v>
      </c>
      <c r="C548" s="4" t="s">
        <v>2043</v>
      </c>
      <c r="D548" s="48" t="s">
        <v>48</v>
      </c>
      <c r="E548" s="12">
        <v>544</v>
      </c>
      <c r="F548" s="5" t="s">
        <v>1756</v>
      </c>
      <c r="G548" s="5">
        <v>3</v>
      </c>
      <c r="H548" s="48">
        <v>26</v>
      </c>
      <c r="I548" s="5">
        <v>1886</v>
      </c>
      <c r="J548" s="47" t="s">
        <v>18802</v>
      </c>
      <c r="K548" s="46" t="s">
        <v>18823</v>
      </c>
      <c r="L548" s="55"/>
      <c r="M548" s="55"/>
      <c r="N548" s="39">
        <f t="shared" si="79"/>
        <v>1901</v>
      </c>
      <c r="O548" s="2">
        <f t="shared" si="80"/>
        <v>6</v>
      </c>
      <c r="P548" s="2">
        <f t="shared" si="81"/>
        <v>6</v>
      </c>
      <c r="Q548" s="2">
        <f t="shared" si="82"/>
        <v>27</v>
      </c>
      <c r="R548" s="2" t="str">
        <f t="shared" si="76"/>
        <v>&lt;a href="set01\hope_pioneer_jan1900todec1903\marriages\sampson_dr._irvin_j_and_elsie_j_mccarter_wedding_june_27_1901_p3_hp.pdf"&gt;Sampson, Dr. Irvin J&lt;/a&gt;</v>
      </c>
      <c r="S548" s="2">
        <f t="shared" si="77"/>
        <v>152</v>
      </c>
      <c r="T548" s="2">
        <f t="shared" si="78"/>
        <v>71</v>
      </c>
    </row>
    <row r="549" spans="1:20" x14ac:dyDescent="0.25">
      <c r="A549" s="2">
        <v>548</v>
      </c>
      <c r="B549" s="4" t="s">
        <v>6035</v>
      </c>
      <c r="C549" s="4" t="s">
        <v>6036</v>
      </c>
      <c r="D549" s="48" t="s">
        <v>48</v>
      </c>
      <c r="E549" s="12">
        <v>551</v>
      </c>
      <c r="F549" s="5" t="s">
        <v>4462</v>
      </c>
      <c r="G549" s="5">
        <v>5</v>
      </c>
      <c r="H549" s="48">
        <v>16</v>
      </c>
      <c r="I549" s="5">
        <v>1076</v>
      </c>
      <c r="J549" s="47" t="s">
        <v>17996</v>
      </c>
      <c r="K549" s="46" t="s">
        <v>25719</v>
      </c>
      <c r="L549" s="55"/>
      <c r="M549" s="55"/>
      <c r="N549" s="39">
        <f t="shared" si="79"/>
        <v>1901</v>
      </c>
      <c r="O549" s="2">
        <f t="shared" si="80"/>
        <v>7</v>
      </c>
      <c r="P549" s="2">
        <f t="shared" si="81"/>
        <v>7</v>
      </c>
      <c r="Q549" s="2">
        <f t="shared" si="82"/>
        <v>4</v>
      </c>
      <c r="R549" s="2" t="str">
        <f t="shared" si="76"/>
        <v>&lt;a href="set01\marriages\gc\abbott,_walter_and_jemima_moffatt_wedding_july_4,_1901_p5_gc.pdf"&gt;Abbott, Walter&lt;/a&gt;</v>
      </c>
      <c r="S549" s="2">
        <f t="shared" si="77"/>
        <v>112</v>
      </c>
      <c r="T549" s="2">
        <f t="shared" si="78"/>
        <v>64</v>
      </c>
    </row>
    <row r="550" spans="1:20" x14ac:dyDescent="0.25">
      <c r="A550" s="2">
        <v>549</v>
      </c>
      <c r="B550" s="4" t="s">
        <v>6105</v>
      </c>
      <c r="C550" s="4" t="s">
        <v>6106</v>
      </c>
      <c r="D550" s="48" t="s">
        <v>48</v>
      </c>
      <c r="E550" s="12">
        <v>558</v>
      </c>
      <c r="F550" s="5" t="s">
        <v>4462</v>
      </c>
      <c r="G550" s="5">
        <v>5</v>
      </c>
      <c r="H550" s="48">
        <v>16</v>
      </c>
      <c r="I550" s="5">
        <v>1111</v>
      </c>
      <c r="J550" s="47" t="s">
        <v>18032</v>
      </c>
      <c r="K550" s="46" t="s">
        <v>25719</v>
      </c>
      <c r="L550" s="55"/>
      <c r="M550" s="55"/>
      <c r="N550" s="39">
        <f t="shared" si="79"/>
        <v>1901</v>
      </c>
      <c r="O550" s="2">
        <f t="shared" si="80"/>
        <v>7</v>
      </c>
      <c r="P550" s="2">
        <f t="shared" si="81"/>
        <v>7</v>
      </c>
      <c r="Q550" s="2">
        <f t="shared" si="82"/>
        <v>11</v>
      </c>
      <c r="R550" s="2" t="str">
        <f t="shared" si="76"/>
        <v>&lt;a href="set01\marriages\gc\olson,_c_a_and_rodina_runice_wedding_july_11,_1901_p5_gc.pdf"&gt;Olson, C A&lt;/a&gt;</v>
      </c>
      <c r="S550" s="2">
        <f t="shared" si="77"/>
        <v>104</v>
      </c>
      <c r="T550" s="2">
        <f t="shared" si="78"/>
        <v>60</v>
      </c>
    </row>
    <row r="551" spans="1:20" x14ac:dyDescent="0.25">
      <c r="A551" s="2">
        <v>550</v>
      </c>
      <c r="B551" s="4" t="s">
        <v>6089</v>
      </c>
      <c r="C551" s="4" t="s">
        <v>6090</v>
      </c>
      <c r="D551" s="48" t="s">
        <v>48</v>
      </c>
      <c r="E551" s="12">
        <v>579</v>
      </c>
      <c r="F551" s="5" t="s">
        <v>4462</v>
      </c>
      <c r="G551" s="5">
        <v>5</v>
      </c>
      <c r="H551" s="48">
        <v>16</v>
      </c>
      <c r="I551" s="5">
        <v>1103</v>
      </c>
      <c r="J551" s="47" t="s">
        <v>18024</v>
      </c>
      <c r="K551" s="46" t="s">
        <v>25719</v>
      </c>
      <c r="L551" s="55"/>
      <c r="M551" s="55"/>
      <c r="N551" s="39">
        <f t="shared" si="79"/>
        <v>1901</v>
      </c>
      <c r="O551" s="2">
        <f t="shared" si="80"/>
        <v>8</v>
      </c>
      <c r="P551" s="2">
        <f t="shared" si="81"/>
        <v>8</v>
      </c>
      <c r="Q551" s="2">
        <f t="shared" si="82"/>
        <v>1</v>
      </c>
      <c r="R551" s="2" t="str">
        <f t="shared" si="76"/>
        <v>&lt;a href="set01\marriages\gc\koloen,_syver_and_ingebor_rorvig_wedding_august_1,_1901_p5_gc.pdf"&gt;Koloen, Syver&lt;/a&gt;</v>
      </c>
      <c r="S551" s="2">
        <f t="shared" si="77"/>
        <v>112</v>
      </c>
      <c r="T551" s="2">
        <f t="shared" si="78"/>
        <v>65</v>
      </c>
    </row>
    <row r="552" spans="1:20" x14ac:dyDescent="0.25">
      <c r="A552" s="2">
        <v>551</v>
      </c>
      <c r="B552" s="4" t="s">
        <v>1971</v>
      </c>
      <c r="C552" s="4" t="s">
        <v>1972</v>
      </c>
      <c r="D552" s="48" t="s">
        <v>48</v>
      </c>
      <c r="E552" s="12">
        <v>586</v>
      </c>
      <c r="F552" s="5" t="s">
        <v>1756</v>
      </c>
      <c r="G552" s="5">
        <v>1</v>
      </c>
      <c r="H552" s="48">
        <v>26</v>
      </c>
      <c r="I552" s="5">
        <v>1850</v>
      </c>
      <c r="J552" s="47" t="s">
        <v>18766</v>
      </c>
      <c r="K552" s="46" t="s">
        <v>18823</v>
      </c>
      <c r="L552" s="55"/>
      <c r="M552" s="55"/>
      <c r="N552" s="39">
        <f t="shared" si="79"/>
        <v>1901</v>
      </c>
      <c r="O552" s="2">
        <f t="shared" si="80"/>
        <v>8</v>
      </c>
      <c r="P552" s="2">
        <f t="shared" si="81"/>
        <v>8</v>
      </c>
      <c r="Q552" s="2">
        <f t="shared" si="82"/>
        <v>8</v>
      </c>
      <c r="R552" s="2" t="str">
        <f t="shared" si="76"/>
        <v>&lt;a href="set01\hope_pioneer_jan1900todec1903\marriages\curry_william_white_and_grace_knowles_wedding_august_8_1901_p1_hp.pdf"&gt;Curry, William White&lt;/a&gt;</v>
      </c>
      <c r="S552" s="2">
        <f t="shared" si="77"/>
        <v>150</v>
      </c>
      <c r="T552" s="2">
        <f t="shared" si="78"/>
        <v>69</v>
      </c>
    </row>
    <row r="553" spans="1:20" x14ac:dyDescent="0.25">
      <c r="A553" s="2">
        <v>552</v>
      </c>
      <c r="B553" s="4" t="s">
        <v>6134</v>
      </c>
      <c r="C553" s="4" t="s">
        <v>2081</v>
      </c>
      <c r="D553" s="48" t="s">
        <v>48</v>
      </c>
      <c r="E553" s="12">
        <v>586</v>
      </c>
      <c r="F553" s="5" t="s">
        <v>4462</v>
      </c>
      <c r="G553" s="5">
        <v>5</v>
      </c>
      <c r="H553" s="48">
        <v>16</v>
      </c>
      <c r="I553" s="5">
        <v>1128</v>
      </c>
      <c r="J553" s="47" t="s">
        <v>18049</v>
      </c>
      <c r="K553" s="46" t="s">
        <v>25719</v>
      </c>
      <c r="L553" s="55"/>
      <c r="M553" s="55"/>
      <c r="N553" s="39">
        <f t="shared" si="79"/>
        <v>1901</v>
      </c>
      <c r="O553" s="2">
        <f t="shared" si="80"/>
        <v>8</v>
      </c>
      <c r="P553" s="2">
        <f t="shared" si="81"/>
        <v>8</v>
      </c>
      <c r="Q553" s="2">
        <f t="shared" si="82"/>
        <v>8</v>
      </c>
      <c r="R553" s="2" t="str">
        <f t="shared" si="76"/>
        <v>&lt;a href="set01\marriages\gc\wright,_james_and_winnie_may_baker_wedding_august_8,_1901_p5_gc.pdf"&gt;Wright, James&lt;/a&gt;</v>
      </c>
      <c r="S553" s="2">
        <f t="shared" si="77"/>
        <v>114</v>
      </c>
      <c r="T553" s="2">
        <f t="shared" si="78"/>
        <v>67</v>
      </c>
    </row>
    <row r="554" spans="1:20" x14ac:dyDescent="0.25">
      <c r="A554" s="2">
        <v>553</v>
      </c>
      <c r="B554" s="4" t="s">
        <v>2080</v>
      </c>
      <c r="C554" s="4" t="s">
        <v>2081</v>
      </c>
      <c r="D554" s="48" t="s">
        <v>48</v>
      </c>
      <c r="E554" s="12">
        <v>593</v>
      </c>
      <c r="F554" s="5" t="s">
        <v>1756</v>
      </c>
      <c r="G554" s="5">
        <v>3</v>
      </c>
      <c r="H554" s="48">
        <v>26</v>
      </c>
      <c r="I554" s="5">
        <v>1905</v>
      </c>
      <c r="J554" s="47" t="s">
        <v>18821</v>
      </c>
      <c r="K554" s="46" t="s">
        <v>18823</v>
      </c>
      <c r="L554" s="55"/>
      <c r="M554" s="55"/>
      <c r="N554" s="39">
        <f t="shared" si="79"/>
        <v>1901</v>
      </c>
      <c r="O554" s="2">
        <f t="shared" si="80"/>
        <v>8</v>
      </c>
      <c r="P554" s="2">
        <f t="shared" si="81"/>
        <v>8</v>
      </c>
      <c r="Q554" s="2">
        <f t="shared" si="82"/>
        <v>15</v>
      </c>
      <c r="R554" s="2" t="str">
        <f t="shared" si="76"/>
        <v>&lt;a href="set01\hope_pioneer_jan1900todec1903\marriages\wright_james_e_and_winnie_may_baker_wedding_august_15_1901_p3_hp.pdf"&gt;Wright, James E&lt;/a&gt;</v>
      </c>
      <c r="S554" s="2">
        <f t="shared" si="77"/>
        <v>144</v>
      </c>
      <c r="T554" s="2">
        <f t="shared" si="78"/>
        <v>68</v>
      </c>
    </row>
    <row r="555" spans="1:20" x14ac:dyDescent="0.25">
      <c r="A555" s="2">
        <v>554</v>
      </c>
      <c r="B555" s="4" t="s">
        <v>1957</v>
      </c>
      <c r="C555" s="4" t="s">
        <v>1958</v>
      </c>
      <c r="D555" s="48" t="s">
        <v>48</v>
      </c>
      <c r="E555" s="12">
        <v>600</v>
      </c>
      <c r="F555" s="5" t="s">
        <v>1756</v>
      </c>
      <c r="G555" s="5">
        <v>3</v>
      </c>
      <c r="H555" s="48">
        <v>26</v>
      </c>
      <c r="I555" s="5">
        <v>1843</v>
      </c>
      <c r="J555" s="47" t="s">
        <v>18759</v>
      </c>
      <c r="K555" s="46" t="s">
        <v>18823</v>
      </c>
      <c r="L555" s="55"/>
      <c r="M555" s="55"/>
      <c r="N555" s="39">
        <f t="shared" si="79"/>
        <v>1901</v>
      </c>
      <c r="O555" s="2">
        <f t="shared" si="80"/>
        <v>8</v>
      </c>
      <c r="P555" s="2">
        <f t="shared" si="81"/>
        <v>8</v>
      </c>
      <c r="Q555" s="2">
        <f t="shared" si="82"/>
        <v>22</v>
      </c>
      <c r="R555" s="2" t="str">
        <f t="shared" si="76"/>
        <v>&lt;a href="set01\hope_pioneer_jan1900todec1903\marriages\chidster_bert_and_grace_sharp_wedding_august_22_1901_p3_hp.pdf"&gt;Chidster, Bert&lt;/a&gt;</v>
      </c>
      <c r="S555" s="2">
        <f t="shared" si="77"/>
        <v>137</v>
      </c>
      <c r="T555" s="2">
        <f t="shared" si="78"/>
        <v>62</v>
      </c>
    </row>
    <row r="556" spans="1:20" x14ac:dyDescent="0.25">
      <c r="A556" s="2">
        <v>555</v>
      </c>
      <c r="B556" s="4" t="s">
        <v>2078</v>
      </c>
      <c r="C556" s="4" t="s">
        <v>2079</v>
      </c>
      <c r="D556" s="48" t="s">
        <v>48</v>
      </c>
      <c r="E556" s="12">
        <v>614</v>
      </c>
      <c r="F556" s="5" t="s">
        <v>1756</v>
      </c>
      <c r="G556" s="5">
        <v>1</v>
      </c>
      <c r="H556" s="48">
        <v>26</v>
      </c>
      <c r="I556" s="5">
        <v>1904</v>
      </c>
      <c r="J556" s="47" t="s">
        <v>18820</v>
      </c>
      <c r="K556" s="46" t="s">
        <v>18823</v>
      </c>
      <c r="L556" s="55"/>
      <c r="M556" s="55"/>
      <c r="N556" s="39">
        <f t="shared" si="79"/>
        <v>1901</v>
      </c>
      <c r="O556" s="2">
        <f t="shared" si="80"/>
        <v>9</v>
      </c>
      <c r="P556" s="2">
        <f t="shared" si="81"/>
        <v>9</v>
      </c>
      <c r="Q556" s="2">
        <f t="shared" si="82"/>
        <v>5</v>
      </c>
      <c r="R556" s="2" t="str">
        <f t="shared" si="76"/>
        <v>&lt;a href="set01\hope_pioneer_jan1900todec1903\marriages\whitney_melville_c_and_edna_lewis_wedding_september_5_1901_p1_hp.pdf"&gt;Whitney, Melville C&lt;/a&gt;</v>
      </c>
      <c r="S556" s="2">
        <f t="shared" si="77"/>
        <v>148</v>
      </c>
      <c r="T556" s="2">
        <f t="shared" si="78"/>
        <v>68</v>
      </c>
    </row>
    <row r="557" spans="1:20" x14ac:dyDescent="0.25">
      <c r="A557" s="2">
        <v>556</v>
      </c>
      <c r="B557" s="4" t="s">
        <v>8550</v>
      </c>
      <c r="C557" s="4" t="s">
        <v>8551</v>
      </c>
      <c r="D557" s="48" t="s">
        <v>6</v>
      </c>
      <c r="E557" s="12">
        <v>615</v>
      </c>
      <c r="F557" s="5" t="s">
        <v>11770</v>
      </c>
      <c r="G557" s="5">
        <v>8</v>
      </c>
      <c r="H557" s="48">
        <v>7</v>
      </c>
      <c r="I557" s="5">
        <v>488</v>
      </c>
      <c r="J557" t="s">
        <v>17412</v>
      </c>
      <c r="K557" s="46" t="s">
        <v>25714</v>
      </c>
      <c r="L557" s="55"/>
      <c r="M557" s="55"/>
      <c r="N557" s="39">
        <f t="shared" si="79"/>
        <v>1901</v>
      </c>
      <c r="O557" s="2">
        <f t="shared" si="80"/>
        <v>9</v>
      </c>
      <c r="P557" s="2">
        <f t="shared" si="81"/>
        <v>9</v>
      </c>
      <c r="Q557" s="2">
        <f t="shared" si="82"/>
        <v>6</v>
      </c>
      <c r="R557" s="2" t="str">
        <f t="shared" si="76"/>
        <v>&lt;a href="set03\cg\cg_march_9,_1901_-_december_29,_1905\marriages\mcdonald,_dr._george_and_ella_v_lawton_marriage_september_6,_1901_p8_cg.pdf"&gt;McDonald, Dr. George&lt;/a&gt;</v>
      </c>
      <c r="S557" s="2">
        <f t="shared" si="77"/>
        <v>166</v>
      </c>
      <c r="T557" s="2">
        <f t="shared" si="78"/>
        <v>75</v>
      </c>
    </row>
    <row r="558" spans="1:20" x14ac:dyDescent="0.25">
      <c r="A558" s="2">
        <v>557</v>
      </c>
      <c r="B558" s="4" t="s">
        <v>8571</v>
      </c>
      <c r="C558" s="4" t="s">
        <v>8572</v>
      </c>
      <c r="D558" s="48" t="s">
        <v>6</v>
      </c>
      <c r="E558" s="12">
        <v>615</v>
      </c>
      <c r="F558" s="5" t="s">
        <v>11770</v>
      </c>
      <c r="G558" s="5">
        <v>8</v>
      </c>
      <c r="H558" s="48">
        <v>7</v>
      </c>
      <c r="I558" s="5">
        <v>501</v>
      </c>
      <c r="J558" t="s">
        <v>17425</v>
      </c>
      <c r="K558" s="46" t="s">
        <v>25714</v>
      </c>
      <c r="L558" s="55"/>
      <c r="M558" s="55"/>
      <c r="N558" s="39">
        <f t="shared" si="79"/>
        <v>1901</v>
      </c>
      <c r="O558" s="2">
        <f t="shared" si="80"/>
        <v>9</v>
      </c>
      <c r="P558" s="2">
        <f t="shared" si="81"/>
        <v>9</v>
      </c>
      <c r="Q558" s="2">
        <f t="shared" si="82"/>
        <v>6</v>
      </c>
      <c r="R558" s="2" t="str">
        <f t="shared" si="76"/>
        <v>&lt;a href="set03\cg\cg_march_9,_1901_-_december_29,_1905\marriages\nurmberg,_harry_and_minnie_wolff_marriage_september_6,_1901_p8_cg.pdf"&gt;Nurmberg, Harry&lt;/a&gt;</v>
      </c>
      <c r="S558" s="2">
        <f t="shared" si="77"/>
        <v>155</v>
      </c>
      <c r="T558" s="2">
        <f t="shared" si="78"/>
        <v>69</v>
      </c>
    </row>
    <row r="559" spans="1:20" x14ac:dyDescent="0.25">
      <c r="A559" s="2">
        <v>558</v>
      </c>
      <c r="B559" s="4" t="s">
        <v>1996</v>
      </c>
      <c r="C559" s="4" t="s">
        <v>1997</v>
      </c>
      <c r="D559" s="48" t="s">
        <v>48</v>
      </c>
      <c r="E559" s="12">
        <v>635</v>
      </c>
      <c r="F559" s="5" t="s">
        <v>1756</v>
      </c>
      <c r="G559" s="5">
        <v>3</v>
      </c>
      <c r="H559" s="48">
        <v>26</v>
      </c>
      <c r="I559" s="5">
        <v>1863</v>
      </c>
      <c r="J559" s="47" t="s">
        <v>18779</v>
      </c>
      <c r="K559" s="46" t="s">
        <v>18823</v>
      </c>
      <c r="L559" s="55"/>
      <c r="M559" s="55"/>
      <c r="N559" s="39">
        <f t="shared" si="79"/>
        <v>1901</v>
      </c>
      <c r="O559" s="2">
        <f t="shared" si="80"/>
        <v>9</v>
      </c>
      <c r="P559" s="2">
        <f t="shared" si="81"/>
        <v>9</v>
      </c>
      <c r="Q559" s="2">
        <f t="shared" si="82"/>
        <v>26</v>
      </c>
      <c r="R559" s="2" t="str">
        <f t="shared" si="76"/>
        <v>&lt;a href="set01\hope_pioneer_jan1900todec1903\marriages\hill_charles_l_and_cora_m_ripley_wedding_september_26_1901_p3_hp.pdf"&gt;Hill, Charles L&lt;/a&gt;</v>
      </c>
      <c r="S559" s="2">
        <f t="shared" si="77"/>
        <v>144</v>
      </c>
      <c r="T559" s="2">
        <f t="shared" si="78"/>
        <v>68</v>
      </c>
    </row>
    <row r="560" spans="1:20" x14ac:dyDescent="0.25">
      <c r="A560" s="2">
        <v>559</v>
      </c>
      <c r="B560" s="4" t="s">
        <v>6125</v>
      </c>
      <c r="C560" s="4" t="s">
        <v>6126</v>
      </c>
      <c r="D560" s="48" t="s">
        <v>6127</v>
      </c>
      <c r="E560" s="12">
        <v>635</v>
      </c>
      <c r="F560" s="5" t="s">
        <v>4462</v>
      </c>
      <c r="G560" s="5">
        <v>1</v>
      </c>
      <c r="H560" s="48">
        <v>16</v>
      </c>
      <c r="I560" s="5">
        <v>1122</v>
      </c>
      <c r="J560" s="47" t="s">
        <v>18043</v>
      </c>
      <c r="K560" s="46" t="s">
        <v>25719</v>
      </c>
      <c r="L560" s="55"/>
      <c r="M560" s="55"/>
      <c r="N560" s="39">
        <f t="shared" si="79"/>
        <v>1901</v>
      </c>
      <c r="O560" s="2">
        <f t="shared" si="80"/>
        <v>9</v>
      </c>
      <c r="P560" s="2">
        <f t="shared" si="81"/>
        <v>9</v>
      </c>
      <c r="Q560" s="2">
        <f t="shared" si="82"/>
        <v>26</v>
      </c>
      <c r="R560" s="2" t="str">
        <f t="shared" si="76"/>
        <v>&lt;a href="set01\marriages\gc\shue,_a_e_and_daisy_m_smithers_wedding_2nd_part_september_26,_1901_p1_gc.pdf"&gt;Shue, A E&lt;/a&gt;</v>
      </c>
      <c r="S560" s="2">
        <f t="shared" si="77"/>
        <v>119</v>
      </c>
      <c r="T560" s="2">
        <f t="shared" si="78"/>
        <v>76</v>
      </c>
    </row>
    <row r="561" spans="1:20" x14ac:dyDescent="0.25">
      <c r="A561" s="2">
        <v>560</v>
      </c>
      <c r="B561" s="4" t="s">
        <v>6125</v>
      </c>
      <c r="C561" s="4" t="s">
        <v>6126</v>
      </c>
      <c r="D561" s="48" t="s">
        <v>6128</v>
      </c>
      <c r="E561" s="12">
        <v>635</v>
      </c>
      <c r="F561" s="5" t="s">
        <v>4462</v>
      </c>
      <c r="G561" s="5">
        <v>1</v>
      </c>
      <c r="H561" s="48">
        <v>16</v>
      </c>
      <c r="I561" s="5">
        <v>1123</v>
      </c>
      <c r="J561" s="47" t="s">
        <v>18044</v>
      </c>
      <c r="K561" s="46" t="s">
        <v>25719</v>
      </c>
      <c r="L561" s="55"/>
      <c r="M561" s="55"/>
      <c r="N561" s="39">
        <f t="shared" si="79"/>
        <v>1901</v>
      </c>
      <c r="O561" s="2">
        <f t="shared" si="80"/>
        <v>9</v>
      </c>
      <c r="P561" s="2">
        <f t="shared" si="81"/>
        <v>9</v>
      </c>
      <c r="Q561" s="2">
        <f t="shared" si="82"/>
        <v>26</v>
      </c>
      <c r="R561" s="2" t="str">
        <f t="shared" si="76"/>
        <v>&lt;a href="set01\marriages\gc\shue,_a_e_and_daisy_m_smithers_wedding_september_26,_1901_p1_gc.pdf"&gt;Shue, A E&lt;/a&gt;</v>
      </c>
      <c r="S561" s="2">
        <f t="shared" si="77"/>
        <v>110</v>
      </c>
      <c r="T561" s="2">
        <f t="shared" si="78"/>
        <v>67</v>
      </c>
    </row>
    <row r="562" spans="1:20" x14ac:dyDescent="0.25">
      <c r="A562" s="2">
        <v>561</v>
      </c>
      <c r="B562" s="4" t="s">
        <v>2034</v>
      </c>
      <c r="C562" s="4" t="s">
        <v>2035</v>
      </c>
      <c r="D562" s="48" t="s">
        <v>48</v>
      </c>
      <c r="E562" s="12">
        <v>649</v>
      </c>
      <c r="F562" s="5" t="s">
        <v>1756</v>
      </c>
      <c r="G562" s="5">
        <v>3</v>
      </c>
      <c r="H562" s="48">
        <v>26</v>
      </c>
      <c r="I562" s="5">
        <v>1882</v>
      </c>
      <c r="J562" s="47" t="s">
        <v>18798</v>
      </c>
      <c r="K562" s="46" t="s">
        <v>18823</v>
      </c>
      <c r="L562" s="55"/>
      <c r="M562" s="55"/>
      <c r="N562" s="39">
        <f t="shared" si="79"/>
        <v>1901</v>
      </c>
      <c r="O562" s="2">
        <f t="shared" si="80"/>
        <v>10</v>
      </c>
      <c r="P562" s="2">
        <f t="shared" si="81"/>
        <v>10</v>
      </c>
      <c r="Q562" s="2">
        <f t="shared" si="82"/>
        <v>10</v>
      </c>
      <c r="R562" s="2" t="str">
        <f t="shared" si="76"/>
        <v>&lt;a href="set01\hope_pioneer_jan1900todec1903\marriages\pressley_m_c_and_bertha_hall_wedding_october_10_1901_p3_hp.pdf"&gt;Pressley, M C&lt;/a&gt;</v>
      </c>
      <c r="S562" s="2">
        <f t="shared" si="77"/>
        <v>136</v>
      </c>
      <c r="T562" s="2">
        <f t="shared" si="78"/>
        <v>62</v>
      </c>
    </row>
    <row r="563" spans="1:20" x14ac:dyDescent="0.25">
      <c r="A563" s="2">
        <v>562</v>
      </c>
      <c r="B563" s="4" t="s">
        <v>6053</v>
      </c>
      <c r="C563" s="4" t="s">
        <v>6054</v>
      </c>
      <c r="D563" s="48" t="s">
        <v>6</v>
      </c>
      <c r="E563" s="12">
        <v>670</v>
      </c>
      <c r="F563" s="5" t="s">
        <v>4462</v>
      </c>
      <c r="G563" s="5">
        <v>5</v>
      </c>
      <c r="H563" s="48">
        <v>16</v>
      </c>
      <c r="I563" s="5">
        <v>1085</v>
      </c>
      <c r="J563" s="47" t="s">
        <v>18005</v>
      </c>
      <c r="K563" s="46" t="s">
        <v>25719</v>
      </c>
      <c r="L563" s="55"/>
      <c r="M563" s="55"/>
      <c r="N563" s="39">
        <f t="shared" si="79"/>
        <v>1901</v>
      </c>
      <c r="O563" s="2">
        <f t="shared" si="80"/>
        <v>10</v>
      </c>
      <c r="P563" s="2">
        <f t="shared" si="81"/>
        <v>10</v>
      </c>
      <c r="Q563" s="2">
        <f t="shared" si="82"/>
        <v>31</v>
      </c>
      <c r="R563" s="2" t="str">
        <f t="shared" si="76"/>
        <v>&lt;a href="set01\marriages\gc\carney,_samel_and_jessie_garrett_october_31,_1901_p5_gc.pdf"&gt;Carney, Samuel&lt;/a&gt;</v>
      </c>
      <c r="S563" s="2">
        <f t="shared" si="77"/>
        <v>107</v>
      </c>
      <c r="T563" s="2">
        <f t="shared" si="78"/>
        <v>59</v>
      </c>
    </row>
    <row r="564" spans="1:20" x14ac:dyDescent="0.25">
      <c r="A564" s="2">
        <v>563</v>
      </c>
      <c r="B564" s="4" t="s">
        <v>6095</v>
      </c>
      <c r="C564" s="4" t="s">
        <v>6096</v>
      </c>
      <c r="D564" s="48" t="s">
        <v>48</v>
      </c>
      <c r="E564" s="12">
        <v>670</v>
      </c>
      <c r="F564" s="5" t="s">
        <v>4462</v>
      </c>
      <c r="G564" s="5">
        <v>5</v>
      </c>
      <c r="H564" s="48">
        <v>16</v>
      </c>
      <c r="I564" s="5">
        <v>1106</v>
      </c>
      <c r="J564" s="47" t="s">
        <v>18027</v>
      </c>
      <c r="K564" s="46" t="s">
        <v>25719</v>
      </c>
      <c r="L564" s="55"/>
      <c r="M564" s="55"/>
      <c r="N564" s="39">
        <f t="shared" si="79"/>
        <v>1901</v>
      </c>
      <c r="O564" s="2">
        <f t="shared" si="80"/>
        <v>10</v>
      </c>
      <c r="P564" s="2">
        <f t="shared" si="81"/>
        <v>10</v>
      </c>
      <c r="Q564" s="2">
        <f t="shared" si="82"/>
        <v>31</v>
      </c>
      <c r="R564" s="2" t="str">
        <f t="shared" si="76"/>
        <v>&lt;a href="set01\marriages\gc\murphy,_will_h_and_bertha_reidman_wedding_october_31,_1901_p5_gc.pdf"&gt;Murphy, Will H&lt;/a&gt;</v>
      </c>
      <c r="S564" s="2">
        <f t="shared" si="77"/>
        <v>116</v>
      </c>
      <c r="T564" s="2">
        <f t="shared" si="78"/>
        <v>68</v>
      </c>
    </row>
    <row r="565" spans="1:20" x14ac:dyDescent="0.25">
      <c r="A565" s="2">
        <v>564</v>
      </c>
      <c r="B565" s="4" t="s">
        <v>6064</v>
      </c>
      <c r="C565" s="4" t="s">
        <v>6065</v>
      </c>
      <c r="D565" s="48" t="s">
        <v>1256</v>
      </c>
      <c r="E565" s="12">
        <v>677</v>
      </c>
      <c r="F565" s="5" t="s">
        <v>4462</v>
      </c>
      <c r="G565" s="5">
        <v>3</v>
      </c>
      <c r="H565" s="48">
        <v>16</v>
      </c>
      <c r="I565" s="5">
        <v>1091</v>
      </c>
      <c r="J565" s="47" t="s">
        <v>18011</v>
      </c>
      <c r="K565" s="46" t="s">
        <v>25719</v>
      </c>
      <c r="L565" s="55"/>
      <c r="M565" s="55"/>
      <c r="N565" s="39">
        <f t="shared" si="79"/>
        <v>1901</v>
      </c>
      <c r="O565" s="2">
        <f t="shared" si="80"/>
        <v>11</v>
      </c>
      <c r="P565" s="2">
        <f t="shared" si="81"/>
        <v>11</v>
      </c>
      <c r="Q565" s="2">
        <f t="shared" si="82"/>
        <v>7</v>
      </c>
      <c r="R565" s="2" t="str">
        <f t="shared" si="76"/>
        <v>&lt;a href="set01\marriages\gc\fyeld,_syver_and_regina_j_vig_marriage_announcement_november_7,_1901_p3_gc.pdf"&gt;Fyeld, Syver&lt;/a&gt;</v>
      </c>
      <c r="S565" s="2">
        <f t="shared" si="77"/>
        <v>124</v>
      </c>
      <c r="T565" s="2">
        <f t="shared" si="78"/>
        <v>78</v>
      </c>
    </row>
    <row r="566" spans="1:20" x14ac:dyDescent="0.25">
      <c r="A566" s="2">
        <v>565</v>
      </c>
      <c r="B566" s="4" t="s">
        <v>1951</v>
      </c>
      <c r="C566" s="4" t="s">
        <v>1952</v>
      </c>
      <c r="D566" s="48" t="s">
        <v>48</v>
      </c>
      <c r="E566" s="12">
        <v>684</v>
      </c>
      <c r="F566" s="5" t="s">
        <v>1756</v>
      </c>
      <c r="G566" s="5">
        <v>1</v>
      </c>
      <c r="H566" s="48">
        <v>26</v>
      </c>
      <c r="I566" s="5">
        <v>1840</v>
      </c>
      <c r="J566" s="47" t="s">
        <v>18756</v>
      </c>
      <c r="K566" s="46" t="s">
        <v>18823</v>
      </c>
      <c r="L566" s="55"/>
      <c r="M566" s="55"/>
      <c r="N566" s="39">
        <f t="shared" si="79"/>
        <v>1901</v>
      </c>
      <c r="O566" s="2">
        <f t="shared" si="80"/>
        <v>11</v>
      </c>
      <c r="P566" s="2">
        <f t="shared" si="81"/>
        <v>11</v>
      </c>
      <c r="Q566" s="2">
        <f t="shared" si="82"/>
        <v>14</v>
      </c>
      <c r="R566" s="2" t="str">
        <f t="shared" si="76"/>
        <v>&lt;a href="set01\hope_pioneer_jan1900todec1903\marriages\burner_dell_and_jennie_mclean_wedding_november_14_1901_p1_hp.pdf"&gt;Burner, Dell&lt;/a&gt;</v>
      </c>
      <c r="S566" s="2">
        <f t="shared" si="77"/>
        <v>137</v>
      </c>
      <c r="T566" s="2">
        <f t="shared" si="78"/>
        <v>64</v>
      </c>
    </row>
    <row r="567" spans="1:20" x14ac:dyDescent="0.25">
      <c r="A567" s="2">
        <v>566</v>
      </c>
      <c r="B567" s="4" t="s">
        <v>6058</v>
      </c>
      <c r="C567" s="4" t="s">
        <v>6059</v>
      </c>
      <c r="D567" s="48" t="s">
        <v>48</v>
      </c>
      <c r="E567" s="12">
        <v>684</v>
      </c>
      <c r="F567" s="5" t="s">
        <v>4462</v>
      </c>
      <c r="G567" s="5">
        <v>3</v>
      </c>
      <c r="H567" s="48">
        <v>16</v>
      </c>
      <c r="I567" s="5">
        <v>1088</v>
      </c>
      <c r="J567" s="47" t="s">
        <v>18008</v>
      </c>
      <c r="K567" s="46" t="s">
        <v>25719</v>
      </c>
      <c r="L567" s="55"/>
      <c r="M567" s="55"/>
      <c r="N567" s="39">
        <f t="shared" si="79"/>
        <v>1901</v>
      </c>
      <c r="O567" s="2">
        <f t="shared" si="80"/>
        <v>11</v>
      </c>
      <c r="P567" s="2">
        <f t="shared" si="81"/>
        <v>11</v>
      </c>
      <c r="Q567" s="2">
        <f t="shared" si="82"/>
        <v>14</v>
      </c>
      <c r="R567" s="2" t="str">
        <f t="shared" si="76"/>
        <v>&lt;a href="set01\marriages\gc\dier,_w_e_and_eunice_hutchinson_wedding_november_14,_1901_p3_gc.pdf"&gt;Dier, W E&lt;/a&gt;</v>
      </c>
      <c r="S567" s="2">
        <f t="shared" si="77"/>
        <v>110</v>
      </c>
      <c r="T567" s="2">
        <f t="shared" si="78"/>
        <v>67</v>
      </c>
    </row>
    <row r="568" spans="1:20" x14ac:dyDescent="0.25">
      <c r="A568" s="2">
        <v>567</v>
      </c>
      <c r="B568" s="4" t="s">
        <v>1973</v>
      </c>
      <c r="C568" s="4" t="s">
        <v>1974</v>
      </c>
      <c r="D568" s="48" t="s">
        <v>1256</v>
      </c>
      <c r="E568" s="12">
        <v>684</v>
      </c>
      <c r="F568" s="5" t="s">
        <v>1756</v>
      </c>
      <c r="G568" s="5">
        <v>1</v>
      </c>
      <c r="H568" s="48">
        <v>26</v>
      </c>
      <c r="I568" s="5">
        <v>1851</v>
      </c>
      <c r="J568" s="47" t="s">
        <v>18767</v>
      </c>
      <c r="K568" s="46" t="s">
        <v>18823</v>
      </c>
      <c r="L568" s="55"/>
      <c r="M568" s="55"/>
      <c r="N568" s="39">
        <f t="shared" si="79"/>
        <v>1901</v>
      </c>
      <c r="O568" s="2">
        <f t="shared" si="80"/>
        <v>11</v>
      </c>
      <c r="P568" s="2">
        <f t="shared" si="81"/>
        <v>11</v>
      </c>
      <c r="Q568" s="2">
        <f t="shared" si="82"/>
        <v>14</v>
      </c>
      <c r="R568" s="2" t="str">
        <f t="shared" si="76"/>
        <v>&lt;a href="set01\hope_pioneer_jan1900todec1903\marriages\dill_charles_h_and_miss_gaskill_marriage_announcement_november_14_1901_p1_hp.pdf"&gt;Dill, Charles H&lt;/a&gt;</v>
      </c>
      <c r="S568" s="2">
        <f t="shared" si="77"/>
        <v>156</v>
      </c>
      <c r="T568" s="2">
        <f t="shared" si="78"/>
        <v>80</v>
      </c>
    </row>
    <row r="569" spans="1:20" x14ac:dyDescent="0.25">
      <c r="A569" s="2">
        <v>568</v>
      </c>
      <c r="B569" s="4" t="s">
        <v>1985</v>
      </c>
      <c r="C569" s="4" t="s">
        <v>1986</v>
      </c>
      <c r="D569" s="48" t="s">
        <v>48</v>
      </c>
      <c r="E569" s="12">
        <v>684</v>
      </c>
      <c r="F569" s="5" t="s">
        <v>1756</v>
      </c>
      <c r="G569" s="5">
        <v>1</v>
      </c>
      <c r="H569" s="48">
        <v>26</v>
      </c>
      <c r="I569" s="5">
        <v>1857</v>
      </c>
      <c r="J569" s="47" t="s">
        <v>18773</v>
      </c>
      <c r="K569" s="46" t="s">
        <v>18823</v>
      </c>
      <c r="L569" s="55"/>
      <c r="M569" s="55"/>
      <c r="N569" s="39">
        <f t="shared" si="79"/>
        <v>1901</v>
      </c>
      <c r="O569" s="2">
        <f t="shared" si="80"/>
        <v>11</v>
      </c>
      <c r="P569" s="2">
        <f t="shared" si="81"/>
        <v>11</v>
      </c>
      <c r="Q569" s="2">
        <f t="shared" si="82"/>
        <v>14</v>
      </c>
      <c r="R569" s="2" t="str">
        <f t="shared" si="76"/>
        <v>&lt;a href="set01\hope_pioneer_jan1900todec1903\marriages\farnand_m_j_and_berdena_gabel_wedding_november_14_1901_p1_hp.pdf"&gt;Farnand, M J&lt;/a&gt;</v>
      </c>
      <c r="S569" s="2">
        <f t="shared" si="77"/>
        <v>137</v>
      </c>
      <c r="T569" s="2">
        <f t="shared" si="78"/>
        <v>64</v>
      </c>
    </row>
    <row r="570" spans="1:20" x14ac:dyDescent="0.25">
      <c r="A570" s="2">
        <v>569</v>
      </c>
      <c r="B570" s="4" t="s">
        <v>6071</v>
      </c>
      <c r="C570" s="4" t="s">
        <v>6072</v>
      </c>
      <c r="D570" s="48" t="s">
        <v>48</v>
      </c>
      <c r="E570" s="12">
        <v>684</v>
      </c>
      <c r="F570" s="5" t="s">
        <v>4462</v>
      </c>
      <c r="G570" s="5">
        <v>2</v>
      </c>
      <c r="H570" s="48">
        <v>16</v>
      </c>
      <c r="I570" s="5">
        <v>1093</v>
      </c>
      <c r="J570" s="47" t="s">
        <v>18014</v>
      </c>
      <c r="K570" s="46" t="s">
        <v>25719</v>
      </c>
      <c r="L570" s="55"/>
      <c r="M570" s="55"/>
      <c r="N570" s="39">
        <f t="shared" si="79"/>
        <v>1901</v>
      </c>
      <c r="O570" s="2">
        <f t="shared" si="80"/>
        <v>11</v>
      </c>
      <c r="P570" s="2">
        <f t="shared" si="81"/>
        <v>11</v>
      </c>
      <c r="Q570" s="2">
        <f t="shared" si="82"/>
        <v>14</v>
      </c>
      <c r="R570" s="2" t="str">
        <f t="shared" si="76"/>
        <v>&lt;a href="set01\marriages\gc\harris,_fred_and_rose_goben_wedding_november_14,_1901_p2_gc.pdf"&gt;Harris, Fred&lt;/a&gt;</v>
      </c>
      <c r="S570" s="2">
        <f t="shared" si="77"/>
        <v>109</v>
      </c>
      <c r="T570" s="2">
        <f t="shared" si="78"/>
        <v>63</v>
      </c>
    </row>
    <row r="571" spans="1:20" x14ac:dyDescent="0.25">
      <c r="A571" s="2">
        <v>570</v>
      </c>
      <c r="B571" s="4" t="s">
        <v>2052</v>
      </c>
      <c r="C571" s="4" t="s">
        <v>2053</v>
      </c>
      <c r="D571" s="48" t="s">
        <v>48</v>
      </c>
      <c r="E571" s="12">
        <v>684</v>
      </c>
      <c r="F571" s="5" t="s">
        <v>1756</v>
      </c>
      <c r="G571" s="5">
        <v>1</v>
      </c>
      <c r="H571" s="48">
        <v>26</v>
      </c>
      <c r="I571" s="5">
        <v>1891</v>
      </c>
      <c r="J571" s="47" t="s">
        <v>18807</v>
      </c>
      <c r="K571" s="46" t="s">
        <v>18823</v>
      </c>
      <c r="L571" s="55"/>
      <c r="M571" s="55"/>
      <c r="N571" s="39">
        <f t="shared" si="79"/>
        <v>1901</v>
      </c>
      <c r="O571" s="2">
        <f t="shared" si="80"/>
        <v>11</v>
      </c>
      <c r="P571" s="2">
        <f t="shared" si="81"/>
        <v>11</v>
      </c>
      <c r="Q571" s="2">
        <f t="shared" si="82"/>
        <v>14</v>
      </c>
      <c r="R571" s="2" t="str">
        <f t="shared" si="76"/>
        <v>&lt;a href="set01\hope_pioneer_jan1900todec1903\marriages\smith_leo_h_and_grace_e_brewer_wedding_november_14_1901_p1_hp.pdf"&gt;Smith, Leo H&lt;/a&gt;</v>
      </c>
      <c r="S571" s="2">
        <f t="shared" si="77"/>
        <v>138</v>
      </c>
      <c r="T571" s="2">
        <f t="shared" si="78"/>
        <v>65</v>
      </c>
    </row>
    <row r="572" spans="1:20" x14ac:dyDescent="0.25">
      <c r="A572" s="2">
        <v>571</v>
      </c>
      <c r="B572" s="4" t="s">
        <v>2076</v>
      </c>
      <c r="C572" s="4" t="s">
        <v>2077</v>
      </c>
      <c r="D572" s="48" t="s">
        <v>1256</v>
      </c>
      <c r="E572" s="12">
        <v>684</v>
      </c>
      <c r="F572" s="5" t="s">
        <v>1756</v>
      </c>
      <c r="G572" s="5">
        <v>1</v>
      </c>
      <c r="H572" s="48">
        <v>26</v>
      </c>
      <c r="I572" s="5">
        <v>1903</v>
      </c>
      <c r="J572" s="47" t="s">
        <v>18819</v>
      </c>
      <c r="K572" s="46" t="s">
        <v>18823</v>
      </c>
      <c r="L572" s="55"/>
      <c r="M572" s="55"/>
      <c r="N572" s="39">
        <f t="shared" si="79"/>
        <v>1901</v>
      </c>
      <c r="O572" s="2">
        <f t="shared" si="80"/>
        <v>11</v>
      </c>
      <c r="P572" s="2">
        <f t="shared" si="81"/>
        <v>11</v>
      </c>
      <c r="Q572" s="2">
        <f t="shared" si="82"/>
        <v>14</v>
      </c>
      <c r="R572" s="2" t="str">
        <f t="shared" si="76"/>
        <v>&lt;a href="set01\hope_pioneer_jan1900todec1903\marriages\wasem_neil_and_percy_gaskill_marriage_announcement_november_14_1901_p1_hp.pdf"&gt;Wasem, Neil&lt;/a&gt;</v>
      </c>
      <c r="S572" s="2">
        <f t="shared" si="77"/>
        <v>149</v>
      </c>
      <c r="T572" s="2">
        <f t="shared" si="78"/>
        <v>77</v>
      </c>
    </row>
    <row r="573" spans="1:20" x14ac:dyDescent="0.25">
      <c r="A573" s="2">
        <v>572</v>
      </c>
      <c r="B573" s="4" t="s">
        <v>1947</v>
      </c>
      <c r="C573" s="4" t="s">
        <v>1948</v>
      </c>
      <c r="D573" s="48" t="s">
        <v>48</v>
      </c>
      <c r="E573" s="12">
        <v>691</v>
      </c>
      <c r="F573" s="5" t="s">
        <v>1756</v>
      </c>
      <c r="G573" s="5">
        <v>1</v>
      </c>
      <c r="H573" s="48">
        <v>26</v>
      </c>
      <c r="I573" s="5">
        <v>1838</v>
      </c>
      <c r="J573" s="47" t="s">
        <v>18754</v>
      </c>
      <c r="K573" s="46" t="s">
        <v>18823</v>
      </c>
      <c r="L573" s="55"/>
      <c r="M573" s="55"/>
      <c r="N573" s="39">
        <f t="shared" si="79"/>
        <v>1901</v>
      </c>
      <c r="O573" s="2">
        <f t="shared" si="80"/>
        <v>11</v>
      </c>
      <c r="P573" s="2">
        <f t="shared" si="81"/>
        <v>11</v>
      </c>
      <c r="Q573" s="2">
        <f t="shared" si="82"/>
        <v>21</v>
      </c>
      <c r="R573" s="2" t="str">
        <f t="shared" si="76"/>
        <v>&lt;a href="set01\hope_pioneer_jan1900todec1903\marriages\bissel_fred_and_mammie_williams_wedding_november_21_1901_p1_hp.pdf"&gt;Bissel, Fred&lt;/a&gt;</v>
      </c>
      <c r="S573" s="2">
        <f t="shared" si="77"/>
        <v>139</v>
      </c>
      <c r="T573" s="2">
        <f t="shared" si="78"/>
        <v>66</v>
      </c>
    </row>
    <row r="574" spans="1:20" x14ac:dyDescent="0.25">
      <c r="A574" s="2">
        <v>573</v>
      </c>
      <c r="B574" s="4" t="s">
        <v>1998</v>
      </c>
      <c r="C574" s="4" t="s">
        <v>1999</v>
      </c>
      <c r="D574" s="48" t="s">
        <v>48</v>
      </c>
      <c r="E574" s="12">
        <v>691</v>
      </c>
      <c r="F574" s="5" t="s">
        <v>1756</v>
      </c>
      <c r="G574" s="5">
        <v>1</v>
      </c>
      <c r="H574" s="48">
        <v>26</v>
      </c>
      <c r="I574" s="5">
        <v>1864</v>
      </c>
      <c r="J574" s="47" t="s">
        <v>18780</v>
      </c>
      <c r="K574" s="46" t="s">
        <v>18823</v>
      </c>
      <c r="L574" s="55"/>
      <c r="M574" s="55"/>
      <c r="N574" s="39">
        <f t="shared" si="79"/>
        <v>1901</v>
      </c>
      <c r="O574" s="2">
        <f t="shared" si="80"/>
        <v>11</v>
      </c>
      <c r="P574" s="2">
        <f t="shared" si="81"/>
        <v>11</v>
      </c>
      <c r="Q574" s="2">
        <f t="shared" si="82"/>
        <v>21</v>
      </c>
      <c r="R574" s="2" t="str">
        <f t="shared" si="76"/>
        <v>&lt;a href="set01\hope_pioneer_jan1900todec1903\marriages\knight_joseph_e_and_jennie_boss_wedding_november_21_1901_p1_hp.pdf"&gt;Knight, Joseph E&lt;/a&gt;</v>
      </c>
      <c r="S574" s="2">
        <f t="shared" si="77"/>
        <v>143</v>
      </c>
      <c r="T574" s="2">
        <f t="shared" si="78"/>
        <v>66</v>
      </c>
    </row>
    <row r="575" spans="1:20" x14ac:dyDescent="0.25">
      <c r="A575" s="2">
        <v>574</v>
      </c>
      <c r="B575" s="4" t="s">
        <v>2026</v>
      </c>
      <c r="C575" s="4" t="s">
        <v>2027</v>
      </c>
      <c r="D575" s="48" t="s">
        <v>48</v>
      </c>
      <c r="E575" s="12">
        <v>691</v>
      </c>
      <c r="F575" s="5" t="s">
        <v>1756</v>
      </c>
      <c r="G575" s="5">
        <v>1</v>
      </c>
      <c r="H575" s="48">
        <v>26</v>
      </c>
      <c r="I575" s="5">
        <v>1878</v>
      </c>
      <c r="J575" s="47" t="s">
        <v>18794</v>
      </c>
      <c r="K575" s="46" t="s">
        <v>18823</v>
      </c>
      <c r="L575" s="55"/>
      <c r="M575" s="55"/>
      <c r="N575" s="39">
        <f t="shared" si="79"/>
        <v>1901</v>
      </c>
      <c r="O575" s="2">
        <f t="shared" si="80"/>
        <v>11</v>
      </c>
      <c r="P575" s="2">
        <f t="shared" si="81"/>
        <v>11</v>
      </c>
      <c r="Q575" s="2">
        <f t="shared" si="82"/>
        <v>21</v>
      </c>
      <c r="R575" s="2" t="str">
        <f t="shared" si="76"/>
        <v>&lt;a href="set01\hope_pioneer_jan1900todec1903\marriages\olson_john_e_and_pearl_danforth_wedding_november_21_1901_p1_hp.pdf"&gt;Olson, John E&lt;/a&gt;</v>
      </c>
      <c r="S575" s="2">
        <f t="shared" si="77"/>
        <v>140</v>
      </c>
      <c r="T575" s="2">
        <f t="shared" si="78"/>
        <v>66</v>
      </c>
    </row>
    <row r="576" spans="1:20" x14ac:dyDescent="0.25">
      <c r="A576" s="2">
        <v>575</v>
      </c>
      <c r="B576" s="4" t="s">
        <v>6047</v>
      </c>
      <c r="C576" s="4" t="s">
        <v>6048</v>
      </c>
      <c r="D576" s="48" t="s">
        <v>48</v>
      </c>
      <c r="E576" s="12">
        <v>698</v>
      </c>
      <c r="F576" s="5" t="s">
        <v>4462</v>
      </c>
      <c r="G576" s="5">
        <v>5</v>
      </c>
      <c r="H576" s="48">
        <v>16</v>
      </c>
      <c r="I576" s="5">
        <v>1082</v>
      </c>
      <c r="J576" s="47" t="s">
        <v>18002</v>
      </c>
      <c r="K576" s="46" t="s">
        <v>25719</v>
      </c>
      <c r="L576" s="55"/>
      <c r="M576" s="55"/>
      <c r="N576" s="39">
        <f t="shared" si="79"/>
        <v>1901</v>
      </c>
      <c r="O576" s="2">
        <f t="shared" si="80"/>
        <v>11</v>
      </c>
      <c r="P576" s="2">
        <f t="shared" si="81"/>
        <v>11</v>
      </c>
      <c r="Q576" s="2">
        <f t="shared" si="82"/>
        <v>28</v>
      </c>
      <c r="R576" s="2" t="str">
        <f t="shared" si="76"/>
        <v>&lt;a href="set01\marriages\gc\bailey,_joseph_b_and_maggie_mcculloch_wedding_november_28,_1901_p5_gc.pdf"&gt;Bailey, Joseph B&lt;/a&gt;</v>
      </c>
      <c r="S576" s="2">
        <f t="shared" si="77"/>
        <v>123</v>
      </c>
      <c r="T576" s="2">
        <f t="shared" si="78"/>
        <v>73</v>
      </c>
    </row>
    <row r="577" spans="1:20" x14ac:dyDescent="0.25">
      <c r="A577" s="2">
        <v>576</v>
      </c>
      <c r="B577" s="4" t="s">
        <v>6123</v>
      </c>
      <c r="C577" s="4" t="s">
        <v>6124</v>
      </c>
      <c r="D577" s="48" t="s">
        <v>48</v>
      </c>
      <c r="E577" s="12">
        <v>698</v>
      </c>
      <c r="F577" s="5" t="s">
        <v>4462</v>
      </c>
      <c r="G577" s="5">
        <v>5</v>
      </c>
      <c r="H577" s="48">
        <v>16</v>
      </c>
      <c r="I577" s="5">
        <v>1121</v>
      </c>
      <c r="J577" s="47" t="s">
        <v>18042</v>
      </c>
      <c r="K577" s="46" t="s">
        <v>25719</v>
      </c>
      <c r="L577" s="55"/>
      <c r="M577" s="55"/>
      <c r="N577" s="39">
        <f t="shared" si="79"/>
        <v>1901</v>
      </c>
      <c r="O577" s="2">
        <f t="shared" si="80"/>
        <v>11</v>
      </c>
      <c r="P577" s="2">
        <f t="shared" si="81"/>
        <v>11</v>
      </c>
      <c r="Q577" s="2">
        <f t="shared" si="82"/>
        <v>28</v>
      </c>
      <c r="R577" s="2" t="str">
        <f t="shared" si="76"/>
        <v>&lt;a href="set01\marriages\gc\severson,_s_j_and_hannah_hedberg_wedding_november_28,_1901_p5_gc.pdf"&gt;Severson, S J&lt;/a&gt;</v>
      </c>
      <c r="S577" s="2">
        <f t="shared" si="77"/>
        <v>115</v>
      </c>
      <c r="T577" s="2">
        <f t="shared" si="78"/>
        <v>68</v>
      </c>
    </row>
    <row r="578" spans="1:20" x14ac:dyDescent="0.25">
      <c r="A578" s="2">
        <v>577</v>
      </c>
      <c r="B578" s="4" t="s">
        <v>6130</v>
      </c>
      <c r="C578" s="4" t="s">
        <v>6131</v>
      </c>
      <c r="D578" s="48" t="s">
        <v>48</v>
      </c>
      <c r="E578" s="12">
        <v>698</v>
      </c>
      <c r="F578" s="5" t="s">
        <v>4462</v>
      </c>
      <c r="G578" s="5">
        <v>5</v>
      </c>
      <c r="H578" s="48">
        <v>16</v>
      </c>
      <c r="I578" s="5">
        <v>1125</v>
      </c>
      <c r="J578" s="47" t="s">
        <v>18046</v>
      </c>
      <c r="K578" s="46" t="s">
        <v>25719</v>
      </c>
      <c r="L578" s="55"/>
      <c r="M578" s="55"/>
      <c r="N578" s="39">
        <f t="shared" si="79"/>
        <v>1901</v>
      </c>
      <c r="O578" s="2">
        <f t="shared" si="80"/>
        <v>11</v>
      </c>
      <c r="P578" s="2">
        <f t="shared" si="81"/>
        <v>11</v>
      </c>
      <c r="Q578" s="2">
        <f t="shared" si="82"/>
        <v>28</v>
      </c>
      <c r="R578" s="2" t="str">
        <f t="shared" ref="R578:R641" si="83">"&lt;a href="&amp;""""&amp;K578&amp;"\"&amp;J578&amp;"""&gt;"&amp;B578&amp;"&lt;/a&gt;"</f>
        <v>&lt;a href="set01\marriages\gc\steinborn,_fred_and_dora_bornhof_wedding_november_28,_1901_p5_gc.pdf"&gt;Steinborn, Fred&lt;/a&gt;</v>
      </c>
      <c r="S578" s="2">
        <f t="shared" ref="S578:S641" si="84">LEN(R578)</f>
        <v>117</v>
      </c>
      <c r="T578" s="2">
        <f t="shared" ref="T578:T641" si="85">LEN(J578)</f>
        <v>68</v>
      </c>
    </row>
    <row r="579" spans="1:20" x14ac:dyDescent="0.25">
      <c r="A579" s="2">
        <v>578</v>
      </c>
      <c r="B579" s="4" t="s">
        <v>6132</v>
      </c>
      <c r="C579" s="4" t="s">
        <v>6133</v>
      </c>
      <c r="D579" s="48" t="s">
        <v>48</v>
      </c>
      <c r="E579" s="12">
        <v>698</v>
      </c>
      <c r="F579" s="5" t="s">
        <v>4462</v>
      </c>
      <c r="G579" s="5">
        <v>8</v>
      </c>
      <c r="H579" s="48">
        <v>16</v>
      </c>
      <c r="I579" s="5">
        <v>1127</v>
      </c>
      <c r="J579" s="47" t="s">
        <v>18048</v>
      </c>
      <c r="K579" s="46" t="s">
        <v>25719</v>
      </c>
      <c r="L579" s="55"/>
      <c r="M579" s="55"/>
      <c r="N579" s="39">
        <f t="shared" si="79"/>
        <v>1901</v>
      </c>
      <c r="O579" s="2">
        <f t="shared" si="80"/>
        <v>11</v>
      </c>
      <c r="P579" s="2">
        <f t="shared" si="81"/>
        <v>11</v>
      </c>
      <c r="Q579" s="2">
        <f t="shared" si="82"/>
        <v>28</v>
      </c>
      <c r="R579" s="2" t="str">
        <f t="shared" si="83"/>
        <v>&lt;a href="set01\marriages\gc\watne,_gerhard_and_cora_e_skanse_november_28,_1901_p8_gc.pdf"&gt;Watne, Gerhard&lt;/a&gt;</v>
      </c>
      <c r="S579" s="2">
        <f t="shared" si="84"/>
        <v>108</v>
      </c>
      <c r="T579" s="2">
        <f t="shared" si="85"/>
        <v>60</v>
      </c>
    </row>
    <row r="580" spans="1:20" x14ac:dyDescent="0.25">
      <c r="A580" s="2">
        <v>579</v>
      </c>
      <c r="B580" s="4" t="s">
        <v>4</v>
      </c>
      <c r="C580" s="4" t="s">
        <v>5</v>
      </c>
      <c r="D580" s="48" t="s">
        <v>6</v>
      </c>
      <c r="E580" s="12">
        <v>705</v>
      </c>
      <c r="F580" s="5" t="s">
        <v>13635</v>
      </c>
      <c r="G580" s="5">
        <v>1</v>
      </c>
      <c r="H580" s="48">
        <v>38</v>
      </c>
      <c r="I580" s="5">
        <v>2271</v>
      </c>
      <c r="J580" s="47" t="s">
        <v>19192</v>
      </c>
      <c r="K580" s="46" t="s">
        <v>19215</v>
      </c>
      <c r="L580" s="55"/>
      <c r="M580" s="55"/>
      <c r="N580" s="39">
        <f t="shared" si="79"/>
        <v>1901</v>
      </c>
      <c r="O580" s="2">
        <f t="shared" si="80"/>
        <v>12</v>
      </c>
      <c r="P580" s="2">
        <f t="shared" si="81"/>
        <v>12</v>
      </c>
      <c r="Q580" s="2">
        <f t="shared" si="82"/>
        <v>5</v>
      </c>
      <c r="R580" s="2" t="str">
        <f t="shared" si="83"/>
        <v>&lt;a href="set03\the_times_record\the_times_record_january_3,_1901_-_october_9,_1902\marriage\algeo,_alex_k_and_carrie_erickson_marriage_december_5,_1901_p1_ttr.pdf"&gt;Algeo, Alex K&lt;/a&gt;</v>
      </c>
      <c r="S580" s="2">
        <f t="shared" si="84"/>
        <v>181</v>
      </c>
      <c r="T580" s="2">
        <f t="shared" si="85"/>
        <v>70</v>
      </c>
    </row>
    <row r="581" spans="1:20" x14ac:dyDescent="0.25">
      <c r="A581" s="2">
        <v>580</v>
      </c>
      <c r="B581" s="4" t="s">
        <v>6039</v>
      </c>
      <c r="C581" s="4" t="s">
        <v>6040</v>
      </c>
      <c r="D581" s="48" t="s">
        <v>48</v>
      </c>
      <c r="E581" s="12">
        <v>705</v>
      </c>
      <c r="F581" s="5" t="s">
        <v>4462</v>
      </c>
      <c r="G581" s="5">
        <v>5</v>
      </c>
      <c r="H581" s="48">
        <v>16</v>
      </c>
      <c r="I581" s="5">
        <v>1078</v>
      </c>
      <c r="J581" s="47" t="s">
        <v>17998</v>
      </c>
      <c r="K581" s="46" t="s">
        <v>25719</v>
      </c>
      <c r="L581" s="55"/>
      <c r="M581" s="55"/>
      <c r="N581" s="39">
        <f t="shared" si="79"/>
        <v>1901</v>
      </c>
      <c r="O581" s="2">
        <f t="shared" si="80"/>
        <v>12</v>
      </c>
      <c r="P581" s="2">
        <f t="shared" si="81"/>
        <v>12</v>
      </c>
      <c r="Q581" s="2">
        <f t="shared" si="82"/>
        <v>5</v>
      </c>
      <c r="R581" s="2" t="str">
        <f t="shared" si="83"/>
        <v>&lt;a href="set01\marriages\gc\allison,_edward_g_and_flora_e_clark_wedding_december_5,_1901_p5_gc.pdf"&gt;Allison, Edward G&lt;/a&gt;</v>
      </c>
      <c r="S581" s="2">
        <f t="shared" si="84"/>
        <v>121</v>
      </c>
      <c r="T581" s="2">
        <f t="shared" si="85"/>
        <v>70</v>
      </c>
    </row>
    <row r="582" spans="1:20" x14ac:dyDescent="0.25">
      <c r="A582" s="2">
        <v>581</v>
      </c>
      <c r="B582" s="4" t="s">
        <v>1961</v>
      </c>
      <c r="C582" s="4" t="s">
        <v>6055</v>
      </c>
      <c r="D582" s="48" t="s">
        <v>48</v>
      </c>
      <c r="E582" s="12">
        <v>705</v>
      </c>
      <c r="F582" s="5" t="s">
        <v>4462</v>
      </c>
      <c r="G582" s="5">
        <v>5</v>
      </c>
      <c r="H582" s="48">
        <v>16</v>
      </c>
      <c r="I582" s="5">
        <v>1086</v>
      </c>
      <c r="J582" s="47" t="s">
        <v>18006</v>
      </c>
      <c r="K582" s="46" t="s">
        <v>25719</v>
      </c>
      <c r="L582" s="55"/>
      <c r="M582" s="55"/>
      <c r="N582" s="39">
        <f t="shared" si="79"/>
        <v>1901</v>
      </c>
      <c r="O582" s="2">
        <f t="shared" si="80"/>
        <v>12</v>
      </c>
      <c r="P582" s="2">
        <f t="shared" si="81"/>
        <v>12</v>
      </c>
      <c r="Q582" s="2">
        <f t="shared" si="82"/>
        <v>5</v>
      </c>
      <c r="R582" s="2" t="str">
        <f t="shared" si="83"/>
        <v>&lt;a href="set01\marriages\gc\christie,_john_and_annie_atchiman_wedding_december_5,_1901_p5_gc.pdf"&gt;Christie, John&lt;/a&gt;</v>
      </c>
      <c r="S582" s="2">
        <f t="shared" si="84"/>
        <v>116</v>
      </c>
      <c r="T582" s="2">
        <f t="shared" si="85"/>
        <v>68</v>
      </c>
    </row>
    <row r="583" spans="1:20" x14ac:dyDescent="0.25">
      <c r="A583" s="2">
        <v>582</v>
      </c>
      <c r="B583" s="4" t="s">
        <v>14</v>
      </c>
      <c r="C583" s="4" t="s">
        <v>15</v>
      </c>
      <c r="D583" s="48" t="s">
        <v>6</v>
      </c>
      <c r="E583" s="12">
        <v>705</v>
      </c>
      <c r="F583" s="5" t="s">
        <v>13635</v>
      </c>
      <c r="G583" s="5">
        <v>1</v>
      </c>
      <c r="H583" s="48">
        <v>38</v>
      </c>
      <c r="I583" s="5">
        <v>2275</v>
      </c>
      <c r="J583" s="47" t="s">
        <v>19196</v>
      </c>
      <c r="K583" s="46" t="s">
        <v>19215</v>
      </c>
      <c r="L583" s="55"/>
      <c r="M583" s="55"/>
      <c r="N583" s="39">
        <f t="shared" si="79"/>
        <v>1901</v>
      </c>
      <c r="O583" s="2">
        <f t="shared" si="80"/>
        <v>12</v>
      </c>
      <c r="P583" s="2">
        <f t="shared" si="81"/>
        <v>12</v>
      </c>
      <c r="Q583" s="2">
        <f t="shared" si="82"/>
        <v>5</v>
      </c>
      <c r="R583" s="2" t="str">
        <f t="shared" si="83"/>
        <v>&lt;a href="set03\the_times_record\the_times_record_january_3,_1901_-_october_9,_1902\marriage\davidson,_otto_and_maria_p_peterson_marriage_december_5,_1901_p1_ttr.pdf"&gt;Davidson, Otto&lt;/a&gt;</v>
      </c>
      <c r="S583" s="2">
        <f t="shared" si="84"/>
        <v>184</v>
      </c>
      <c r="T583" s="2">
        <f t="shared" si="85"/>
        <v>72</v>
      </c>
    </row>
    <row r="584" spans="1:20" x14ac:dyDescent="0.25">
      <c r="A584" s="2">
        <v>583</v>
      </c>
      <c r="B584" s="4" t="s">
        <v>16</v>
      </c>
      <c r="C584" s="4" t="s">
        <v>17</v>
      </c>
      <c r="D584" s="48" t="s">
        <v>6</v>
      </c>
      <c r="E584" s="12">
        <v>705</v>
      </c>
      <c r="F584" s="5" t="s">
        <v>13635</v>
      </c>
      <c r="G584" s="5">
        <v>1</v>
      </c>
      <c r="H584" s="48">
        <v>38</v>
      </c>
      <c r="I584" s="5">
        <v>2276</v>
      </c>
      <c r="J584" s="47" t="s">
        <v>19197</v>
      </c>
      <c r="K584" s="46" t="s">
        <v>19215</v>
      </c>
      <c r="L584" s="55"/>
      <c r="M584" s="55"/>
      <c r="N584" s="39">
        <f t="shared" si="79"/>
        <v>1901</v>
      </c>
      <c r="O584" s="2">
        <f t="shared" si="80"/>
        <v>12</v>
      </c>
      <c r="P584" s="2">
        <f t="shared" si="81"/>
        <v>12</v>
      </c>
      <c r="Q584" s="2">
        <f t="shared" si="82"/>
        <v>5</v>
      </c>
      <c r="R584" s="2" t="str">
        <f t="shared" si="83"/>
        <v>&lt;a href="set03\the_times_record\the_times_record_january_3,_1901_-_october_9,_1902\marriage\fekjaer,_nels_o_and_elsie_o_kvernberg_marriage_december_5,_1901_p1_ttr.pdf"&gt;Fekjaer, Nels O&lt;/a&gt;</v>
      </c>
      <c r="S584" s="2">
        <f t="shared" si="84"/>
        <v>187</v>
      </c>
      <c r="T584" s="2">
        <f t="shared" si="85"/>
        <v>74</v>
      </c>
    </row>
    <row r="585" spans="1:20" x14ac:dyDescent="0.25">
      <c r="A585" s="2">
        <v>584</v>
      </c>
      <c r="B585" s="4" t="s">
        <v>20</v>
      </c>
      <c r="C585" s="4" t="s">
        <v>21</v>
      </c>
      <c r="D585" s="48" t="s">
        <v>6</v>
      </c>
      <c r="E585" s="12">
        <v>705</v>
      </c>
      <c r="F585" s="5" t="s">
        <v>13635</v>
      </c>
      <c r="G585" s="5">
        <v>1</v>
      </c>
      <c r="H585" s="48">
        <v>38</v>
      </c>
      <c r="I585" s="5">
        <v>2278</v>
      </c>
      <c r="J585" s="47" t="s">
        <v>19199</v>
      </c>
      <c r="K585" s="46" t="s">
        <v>19215</v>
      </c>
      <c r="L585" s="55"/>
      <c r="M585" s="55"/>
      <c r="N585" s="39">
        <f t="shared" si="79"/>
        <v>1901</v>
      </c>
      <c r="O585" s="2">
        <f t="shared" si="80"/>
        <v>12</v>
      </c>
      <c r="P585" s="2">
        <f t="shared" si="81"/>
        <v>12</v>
      </c>
      <c r="Q585" s="2">
        <f t="shared" si="82"/>
        <v>5</v>
      </c>
      <c r="R585" s="2" t="str">
        <f t="shared" si="83"/>
        <v>&lt;a href="set03\the_times_record\the_times_record_january_3,_1901_-_october_9,_1902\marriage\hetland,_mathias_and_carrie_kjelland_marriage_december_5,_1901_p1_ttr.pdf"&gt;Hetland, Mathias&lt;/a&gt;</v>
      </c>
      <c r="S585" s="2">
        <f t="shared" si="84"/>
        <v>187</v>
      </c>
      <c r="T585" s="2">
        <f t="shared" si="85"/>
        <v>73</v>
      </c>
    </row>
    <row r="586" spans="1:20" x14ac:dyDescent="0.25">
      <c r="A586" s="2">
        <v>585</v>
      </c>
      <c r="B586" s="4" t="s">
        <v>6079</v>
      </c>
      <c r="C586" s="4" t="s">
        <v>6080</v>
      </c>
      <c r="D586" s="48" t="s">
        <v>48</v>
      </c>
      <c r="E586" s="12">
        <v>705</v>
      </c>
      <c r="F586" s="5" t="s">
        <v>4462</v>
      </c>
      <c r="G586" s="5">
        <v>5</v>
      </c>
      <c r="H586" s="48">
        <v>16</v>
      </c>
      <c r="I586" s="5">
        <v>1097</v>
      </c>
      <c r="J586" s="47" t="s">
        <v>18018</v>
      </c>
      <c r="K586" s="46" t="s">
        <v>25719</v>
      </c>
      <c r="L586" s="55"/>
      <c r="M586" s="55"/>
      <c r="N586" s="39">
        <f t="shared" si="79"/>
        <v>1901</v>
      </c>
      <c r="O586" s="2">
        <f t="shared" si="80"/>
        <v>12</v>
      </c>
      <c r="P586" s="2">
        <f t="shared" si="81"/>
        <v>12</v>
      </c>
      <c r="Q586" s="2">
        <f t="shared" si="82"/>
        <v>5</v>
      </c>
      <c r="R586" s="2" t="str">
        <f t="shared" si="83"/>
        <v>&lt;a href="set01\marriages\gc\johnson,_olaf_and_bessie_johnson_wedding_december_5,_1901_p5_gc.pdf"&gt;Johnson, Olaf&lt;/a&gt;</v>
      </c>
      <c r="S586" s="2">
        <f t="shared" si="84"/>
        <v>114</v>
      </c>
      <c r="T586" s="2">
        <f t="shared" si="85"/>
        <v>67</v>
      </c>
    </row>
    <row r="587" spans="1:20" x14ac:dyDescent="0.25">
      <c r="A587" s="2">
        <v>586</v>
      </c>
      <c r="B587" s="4" t="s">
        <v>6085</v>
      </c>
      <c r="C587" s="4" t="s">
        <v>6084</v>
      </c>
      <c r="D587" s="48" t="s">
        <v>48</v>
      </c>
      <c r="E587" s="12">
        <v>705</v>
      </c>
      <c r="F587" s="5" t="s">
        <v>4462</v>
      </c>
      <c r="G587" s="5">
        <v>4</v>
      </c>
      <c r="H587" s="48">
        <v>16</v>
      </c>
      <c r="I587" s="5">
        <v>1100</v>
      </c>
      <c r="J587" s="47" t="s">
        <v>18021</v>
      </c>
      <c r="K587" s="46" t="s">
        <v>25719</v>
      </c>
      <c r="L587" s="55"/>
      <c r="M587" s="55"/>
      <c r="N587" s="39">
        <f t="shared" si="79"/>
        <v>1901</v>
      </c>
      <c r="O587" s="2">
        <f t="shared" si="80"/>
        <v>12</v>
      </c>
      <c r="P587" s="2">
        <f t="shared" si="81"/>
        <v>12</v>
      </c>
      <c r="Q587" s="2">
        <f t="shared" si="82"/>
        <v>5</v>
      </c>
      <c r="R587" s="2" t="str">
        <f t="shared" si="83"/>
        <v>&lt;a href="set01\marriages\gc\jones,_rolland_l_and_cora_e_langford_wedding_december_5,_1901_p4_gc.pdf"&gt;Jones, Rolland L&lt;/a&gt;</v>
      </c>
      <c r="S587" s="2">
        <f t="shared" si="84"/>
        <v>121</v>
      </c>
      <c r="T587" s="2">
        <f t="shared" si="85"/>
        <v>71</v>
      </c>
    </row>
    <row r="588" spans="1:20" x14ac:dyDescent="0.25">
      <c r="A588" s="2">
        <v>587</v>
      </c>
      <c r="B588" s="4" t="s">
        <v>24</v>
      </c>
      <c r="C588" s="4" t="s">
        <v>25</v>
      </c>
      <c r="D588" s="48" t="s">
        <v>6</v>
      </c>
      <c r="E588" s="12">
        <v>705</v>
      </c>
      <c r="F588" s="5" t="s">
        <v>13635</v>
      </c>
      <c r="G588" s="5">
        <v>1</v>
      </c>
      <c r="H588" s="48">
        <v>38</v>
      </c>
      <c r="I588" s="5">
        <v>2280</v>
      </c>
      <c r="J588" s="47" t="s">
        <v>19201</v>
      </c>
      <c r="K588" s="46" t="s">
        <v>19215</v>
      </c>
      <c r="L588" s="55"/>
      <c r="M588" s="55"/>
      <c r="N588" s="39">
        <f t="shared" si="79"/>
        <v>1901</v>
      </c>
      <c r="O588" s="2">
        <f t="shared" si="80"/>
        <v>12</v>
      </c>
      <c r="P588" s="2">
        <f t="shared" si="81"/>
        <v>12</v>
      </c>
      <c r="Q588" s="2">
        <f t="shared" si="82"/>
        <v>5</v>
      </c>
      <c r="R588" s="2" t="str">
        <f t="shared" si="83"/>
        <v>&lt;a href="set03\the_times_record\the_times_record_january_3,_1901_-_october_9,_1902\marriage\keene,_h_e_and_mrs._may_thompson_marriage_december_5,_1901_p1_ttr.pdf"&gt;Keene, H E&lt;/a&gt;</v>
      </c>
      <c r="S588" s="2">
        <f t="shared" si="84"/>
        <v>177</v>
      </c>
      <c r="T588" s="2">
        <f t="shared" si="85"/>
        <v>69</v>
      </c>
    </row>
    <row r="589" spans="1:20" x14ac:dyDescent="0.25">
      <c r="A589" s="2">
        <v>588</v>
      </c>
      <c r="B589" s="4" t="s">
        <v>27</v>
      </c>
      <c r="C589" s="4" t="s">
        <v>28</v>
      </c>
      <c r="D589" s="48" t="s">
        <v>6</v>
      </c>
      <c r="E589" s="12">
        <v>705</v>
      </c>
      <c r="F589" s="5" t="s">
        <v>13635</v>
      </c>
      <c r="G589" s="5">
        <v>1</v>
      </c>
      <c r="H589" s="48">
        <v>38</v>
      </c>
      <c r="I589" s="5">
        <v>2281</v>
      </c>
      <c r="J589" s="47" t="s">
        <v>19202</v>
      </c>
      <c r="K589" s="46" t="s">
        <v>19215</v>
      </c>
      <c r="L589" s="55"/>
      <c r="M589" s="55"/>
      <c r="N589" s="39">
        <f t="shared" si="79"/>
        <v>1901</v>
      </c>
      <c r="O589" s="2">
        <f t="shared" si="80"/>
        <v>12</v>
      </c>
      <c r="P589" s="2">
        <f t="shared" si="81"/>
        <v>12</v>
      </c>
      <c r="Q589" s="2">
        <f t="shared" si="82"/>
        <v>5</v>
      </c>
      <c r="R589" s="2" t="str">
        <f t="shared" si="83"/>
        <v>&lt;a href="set03\the_times_record\the_times_record_january_3,_1901_-_october_9,_1902\marriage\kellington,_robert_and_minnie_thompson_marriage_december_5,_1901_p1_ttr.pdf"&gt;Kellington, Robert&lt;/a&gt;</v>
      </c>
      <c r="S589" s="2">
        <f t="shared" si="84"/>
        <v>191</v>
      </c>
      <c r="T589" s="2">
        <f t="shared" si="85"/>
        <v>75</v>
      </c>
    </row>
    <row r="590" spans="1:20" x14ac:dyDescent="0.25">
      <c r="A590" s="2">
        <v>589</v>
      </c>
      <c r="B590" s="4" t="s">
        <v>2006</v>
      </c>
      <c r="C590" s="4" t="s">
        <v>2007</v>
      </c>
      <c r="D590" s="48" t="s">
        <v>48</v>
      </c>
      <c r="E590" s="12">
        <v>705</v>
      </c>
      <c r="F590" s="5" t="s">
        <v>1756</v>
      </c>
      <c r="G590" s="5">
        <v>1</v>
      </c>
      <c r="H590" s="48">
        <v>26</v>
      </c>
      <c r="I590" s="5">
        <v>1868</v>
      </c>
      <c r="J590" s="47" t="s">
        <v>18784</v>
      </c>
      <c r="K590" s="46" t="s">
        <v>18823</v>
      </c>
      <c r="L590" s="55"/>
      <c r="M590" s="55"/>
      <c r="N590" s="39">
        <f t="shared" si="79"/>
        <v>1901</v>
      </c>
      <c r="O590" s="2">
        <f t="shared" si="80"/>
        <v>12</v>
      </c>
      <c r="P590" s="2">
        <f t="shared" si="81"/>
        <v>12</v>
      </c>
      <c r="Q590" s="2">
        <f t="shared" si="82"/>
        <v>5</v>
      </c>
      <c r="R590" s="2" t="str">
        <f t="shared" si="83"/>
        <v>&lt;a href="set01\hope_pioneer_jan1900todec1903\marriages\mciver_donald_and_mary_gillespie_wedding_december_5_1901_p1_hp.pdf"&gt;McIver, Donald&lt;/a&gt;</v>
      </c>
      <c r="S590" s="2">
        <f t="shared" si="84"/>
        <v>141</v>
      </c>
      <c r="T590" s="2">
        <f t="shared" si="85"/>
        <v>66</v>
      </c>
    </row>
    <row r="591" spans="1:20" x14ac:dyDescent="0.25">
      <c r="A591" s="2">
        <v>590</v>
      </c>
      <c r="B591" s="4" t="s">
        <v>30</v>
      </c>
      <c r="C591" s="4" t="s">
        <v>31</v>
      </c>
      <c r="D591" s="48" t="s">
        <v>6</v>
      </c>
      <c r="E591" s="12">
        <v>705</v>
      </c>
      <c r="F591" s="5" t="s">
        <v>13635</v>
      </c>
      <c r="G591" s="5">
        <v>1</v>
      </c>
      <c r="H591" s="48">
        <v>38</v>
      </c>
      <c r="I591" s="5">
        <v>2282</v>
      </c>
      <c r="J591" s="47" t="s">
        <v>19203</v>
      </c>
      <c r="K591" s="46" t="s">
        <v>19215</v>
      </c>
      <c r="L591" s="55"/>
      <c r="M591" s="55"/>
      <c r="N591" s="39">
        <f t="shared" si="79"/>
        <v>1901</v>
      </c>
      <c r="O591" s="2">
        <f t="shared" si="80"/>
        <v>12</v>
      </c>
      <c r="P591" s="2">
        <f t="shared" si="81"/>
        <v>12</v>
      </c>
      <c r="Q591" s="2">
        <f t="shared" si="82"/>
        <v>5</v>
      </c>
      <c r="R591" s="2" t="str">
        <f t="shared" si="83"/>
        <v>&lt;a href="set03\the_times_record\the_times_record_january_3,_1901_-_october_9,_1902\marriage\murschull,_engelbart_and_mrs._saletta_e_longe_marriage_december_5,_1901_p1_ttr.pdf"&gt;Murschull, Engelbart&lt;/a&gt;</v>
      </c>
      <c r="S591" s="2">
        <f t="shared" si="84"/>
        <v>200</v>
      </c>
      <c r="T591" s="2">
        <f t="shared" si="85"/>
        <v>82</v>
      </c>
    </row>
    <row r="592" spans="1:20" x14ac:dyDescent="0.25">
      <c r="A592" s="2">
        <v>591</v>
      </c>
      <c r="B592" s="4" t="s">
        <v>6101</v>
      </c>
      <c r="C592" s="4" t="s">
        <v>6102</v>
      </c>
      <c r="D592" s="48" t="s">
        <v>48</v>
      </c>
      <c r="E592" s="12">
        <v>705</v>
      </c>
      <c r="F592" s="5" t="s">
        <v>4462</v>
      </c>
      <c r="G592" s="5">
        <v>4</v>
      </c>
      <c r="H592" s="48">
        <v>16</v>
      </c>
      <c r="I592" s="5">
        <v>1109</v>
      </c>
      <c r="J592" s="47" t="s">
        <v>18030</v>
      </c>
      <c r="K592" s="46" t="s">
        <v>25719</v>
      </c>
      <c r="L592" s="55"/>
      <c r="M592" s="55"/>
      <c r="N592" s="39">
        <f t="shared" si="79"/>
        <v>1901</v>
      </c>
      <c r="O592" s="2">
        <f t="shared" si="80"/>
        <v>12</v>
      </c>
      <c r="P592" s="2">
        <f t="shared" si="81"/>
        <v>12</v>
      </c>
      <c r="Q592" s="2">
        <f t="shared" si="82"/>
        <v>5</v>
      </c>
      <c r="R592" s="2" t="str">
        <f t="shared" si="83"/>
        <v>&lt;a href="set01\marriages\gc\nicholson,_fred_and_nellie_chalmers_wedding_december_5,_1901_p4_gc.pdf"&gt;Nicholson, Fred&lt;/a&gt;</v>
      </c>
      <c r="S592" s="2">
        <f t="shared" si="84"/>
        <v>119</v>
      </c>
      <c r="T592" s="2">
        <f t="shared" si="85"/>
        <v>70</v>
      </c>
    </row>
    <row r="593" spans="1:20" x14ac:dyDescent="0.25">
      <c r="A593" s="2">
        <v>592</v>
      </c>
      <c r="B593" s="4" t="s">
        <v>34</v>
      </c>
      <c r="C593" s="4" t="s">
        <v>35</v>
      </c>
      <c r="D593" s="48" t="s">
        <v>6</v>
      </c>
      <c r="E593" s="12">
        <v>705</v>
      </c>
      <c r="F593" s="5" t="s">
        <v>13635</v>
      </c>
      <c r="G593" s="5">
        <v>1</v>
      </c>
      <c r="H593" s="48">
        <v>38</v>
      </c>
      <c r="I593" s="5">
        <v>2284</v>
      </c>
      <c r="J593" s="47" t="s">
        <v>19205</v>
      </c>
      <c r="K593" s="46" t="s">
        <v>19215</v>
      </c>
      <c r="L593" s="55"/>
      <c r="M593" s="55"/>
      <c r="N593" s="39">
        <f t="shared" si="79"/>
        <v>1901</v>
      </c>
      <c r="O593" s="2">
        <f t="shared" si="80"/>
        <v>12</v>
      </c>
      <c r="P593" s="2">
        <f t="shared" si="81"/>
        <v>12</v>
      </c>
      <c r="Q593" s="2">
        <f t="shared" si="82"/>
        <v>5</v>
      </c>
      <c r="R593" s="2" t="str">
        <f t="shared" si="83"/>
        <v>&lt;a href="set03\the_times_record\the_times_record_january_3,_1901_-_october_9,_1902\marriage\osborn,_ira_j_and_francis_griffin_marriage_december_5,_1901_p1_ttr.pdf"&gt;Osborn, Ira J&lt;/a&gt;</v>
      </c>
      <c r="S593" s="2">
        <f t="shared" si="84"/>
        <v>181</v>
      </c>
      <c r="T593" s="2">
        <f t="shared" si="85"/>
        <v>70</v>
      </c>
    </row>
    <row r="594" spans="1:20" x14ac:dyDescent="0.25">
      <c r="A594" s="2">
        <v>593</v>
      </c>
      <c r="B594" s="4" t="s">
        <v>6117</v>
      </c>
      <c r="C594" s="4" t="s">
        <v>6118</v>
      </c>
      <c r="D594" s="48" t="s">
        <v>48</v>
      </c>
      <c r="E594" s="12">
        <v>705</v>
      </c>
      <c r="F594" s="5" t="s">
        <v>4462</v>
      </c>
      <c r="G594" s="5">
        <v>1</v>
      </c>
      <c r="H594" s="48">
        <v>16</v>
      </c>
      <c r="I594" s="5">
        <v>1117</v>
      </c>
      <c r="J594" s="47" t="s">
        <v>18038</v>
      </c>
      <c r="K594" s="46" t="s">
        <v>25719</v>
      </c>
      <c r="L594" s="55"/>
      <c r="M594" s="55"/>
      <c r="N594" s="39">
        <f t="shared" si="79"/>
        <v>1901</v>
      </c>
      <c r="O594" s="2">
        <f t="shared" si="80"/>
        <v>12</v>
      </c>
      <c r="P594" s="2">
        <f t="shared" si="81"/>
        <v>12</v>
      </c>
      <c r="Q594" s="2">
        <f t="shared" si="82"/>
        <v>5</v>
      </c>
      <c r="R594" s="2" t="str">
        <f t="shared" si="83"/>
        <v>&lt;a href="set01\marriages\gc\remster,_john_and_emma_schaffer_wedding_december_5,_1901_p1_gc.pdf"&gt;Remster, John&lt;/a&gt;</v>
      </c>
      <c r="S594" s="2">
        <f t="shared" si="84"/>
        <v>113</v>
      </c>
      <c r="T594" s="2">
        <f t="shared" si="85"/>
        <v>66</v>
      </c>
    </row>
    <row r="595" spans="1:20" x14ac:dyDescent="0.25">
      <c r="A595" s="2">
        <v>594</v>
      </c>
      <c r="B595" s="4" t="s">
        <v>6117</v>
      </c>
      <c r="C595" s="4" t="s">
        <v>6118</v>
      </c>
      <c r="D595" s="48" t="s">
        <v>48</v>
      </c>
      <c r="E595" s="12">
        <v>705</v>
      </c>
      <c r="F595" s="5" t="s">
        <v>4462</v>
      </c>
      <c r="G595" s="5">
        <v>5</v>
      </c>
      <c r="H595" s="48">
        <v>16</v>
      </c>
      <c r="I595" s="5">
        <v>1118</v>
      </c>
      <c r="J595" s="47" t="s">
        <v>18039</v>
      </c>
      <c r="K595" s="46" t="s">
        <v>25719</v>
      </c>
      <c r="L595" s="55"/>
      <c r="M595" s="55"/>
      <c r="N595" s="39">
        <f t="shared" si="79"/>
        <v>1901</v>
      </c>
      <c r="O595" s="2">
        <f t="shared" si="80"/>
        <v>12</v>
      </c>
      <c r="P595" s="2">
        <f t="shared" si="81"/>
        <v>12</v>
      </c>
      <c r="Q595" s="2">
        <f t="shared" si="82"/>
        <v>5</v>
      </c>
      <c r="R595" s="2" t="str">
        <f t="shared" si="83"/>
        <v>&lt;a href="set01\marriages\gc\remster,_john_and_emma_schaffer_wedding_december_5,_1901_p5_gc.pdf"&gt;Remster, John&lt;/a&gt;</v>
      </c>
      <c r="S595" s="2">
        <f t="shared" si="84"/>
        <v>113</v>
      </c>
      <c r="T595" s="2">
        <f t="shared" si="85"/>
        <v>66</v>
      </c>
    </row>
    <row r="596" spans="1:20" x14ac:dyDescent="0.25">
      <c r="A596" s="2">
        <v>595</v>
      </c>
      <c r="B596" s="4" t="s">
        <v>2082</v>
      </c>
      <c r="C596" s="4" t="s">
        <v>2083</v>
      </c>
      <c r="D596" s="48" t="s">
        <v>48</v>
      </c>
      <c r="E596" s="12">
        <v>705</v>
      </c>
      <c r="F596" s="5" t="s">
        <v>1756</v>
      </c>
      <c r="G596" s="5">
        <v>1</v>
      </c>
      <c r="H596" s="48">
        <v>26</v>
      </c>
      <c r="I596" s="5">
        <v>1906</v>
      </c>
      <c r="J596" s="47" t="s">
        <v>18822</v>
      </c>
      <c r="K596" s="46" t="s">
        <v>18823</v>
      </c>
      <c r="L596" s="55"/>
      <c r="M596" s="55"/>
      <c r="N596" s="39">
        <f t="shared" si="79"/>
        <v>1901</v>
      </c>
      <c r="O596" s="2">
        <f t="shared" si="80"/>
        <v>12</v>
      </c>
      <c r="P596" s="2">
        <f t="shared" si="81"/>
        <v>12</v>
      </c>
      <c r="Q596" s="2">
        <f t="shared" si="82"/>
        <v>5</v>
      </c>
      <c r="R596" s="2" t="str">
        <f t="shared" si="83"/>
        <v>&lt;a href="set01\hope_pioneer_jan1900todec1903\marriages\zeiss_r_w_and_ethel_freeland_wedding_december_5_1901_p1_hp.pdf"&gt;Zeiss, R W&lt;/a&gt;</v>
      </c>
      <c r="S596" s="2">
        <f t="shared" si="84"/>
        <v>133</v>
      </c>
      <c r="T596" s="2">
        <f t="shared" si="85"/>
        <v>62</v>
      </c>
    </row>
    <row r="597" spans="1:20" x14ac:dyDescent="0.25">
      <c r="A597" s="2">
        <v>596</v>
      </c>
      <c r="B597" s="4" t="s">
        <v>4</v>
      </c>
      <c r="C597" s="4" t="s">
        <v>5</v>
      </c>
      <c r="D597" s="48" t="s">
        <v>48</v>
      </c>
      <c r="E597" s="12">
        <v>712</v>
      </c>
      <c r="F597" s="5" t="s">
        <v>1756</v>
      </c>
      <c r="G597" s="5">
        <v>1</v>
      </c>
      <c r="H597" s="48">
        <v>26</v>
      </c>
      <c r="I597" s="5">
        <v>1832</v>
      </c>
      <c r="J597" s="47" t="s">
        <v>18748</v>
      </c>
      <c r="K597" s="46" t="s">
        <v>18823</v>
      </c>
      <c r="L597" s="55"/>
      <c r="M597" s="55"/>
      <c r="N597" s="39">
        <f t="shared" si="79"/>
        <v>1901</v>
      </c>
      <c r="O597" s="2">
        <f t="shared" si="80"/>
        <v>12</v>
      </c>
      <c r="P597" s="2">
        <f t="shared" si="81"/>
        <v>12</v>
      </c>
      <c r="Q597" s="2">
        <f t="shared" si="82"/>
        <v>12</v>
      </c>
      <c r="R597" s="2" t="str">
        <f t="shared" si="83"/>
        <v>&lt;a href="set01\hope_pioneer_jan1900todec1903\marriages\algeo_alex_k_and_carrie_erickson_wedding_december_12_1901_p1_hp.pdf"&gt;Algeo, Alex K&lt;/a&gt;</v>
      </c>
      <c r="S597" s="2">
        <f t="shared" si="84"/>
        <v>141</v>
      </c>
      <c r="T597" s="2">
        <f t="shared" si="85"/>
        <v>67</v>
      </c>
    </row>
    <row r="598" spans="1:20" x14ac:dyDescent="0.25">
      <c r="A598" s="2">
        <v>597</v>
      </c>
      <c r="B598" s="4" t="s">
        <v>1961</v>
      </c>
      <c r="C598" s="4" t="s">
        <v>1962</v>
      </c>
      <c r="D598" s="48" t="s">
        <v>48</v>
      </c>
      <c r="E598" s="12">
        <v>712</v>
      </c>
      <c r="F598" s="5" t="s">
        <v>1756</v>
      </c>
      <c r="G598" s="5">
        <v>1</v>
      </c>
      <c r="H598" s="48">
        <v>26</v>
      </c>
      <c r="I598" s="5">
        <v>1845</v>
      </c>
      <c r="J598" s="47" t="s">
        <v>18761</v>
      </c>
      <c r="K598" s="46" t="s">
        <v>18823</v>
      </c>
      <c r="L598" s="55"/>
      <c r="M598" s="55"/>
      <c r="N598" s="39">
        <f t="shared" si="79"/>
        <v>1901</v>
      </c>
      <c r="O598" s="2">
        <f t="shared" si="80"/>
        <v>12</v>
      </c>
      <c r="P598" s="2">
        <f t="shared" si="81"/>
        <v>12</v>
      </c>
      <c r="Q598" s="2">
        <f t="shared" si="82"/>
        <v>12</v>
      </c>
      <c r="R598" s="2" t="str">
        <f t="shared" si="83"/>
        <v>&lt;a href="set01\hope_pioneer_jan1900todec1903\marriages\christie_john_and_annie_atchison_wedding_december_12_1901_p1_hp.pdf"&gt;Christie, John&lt;/a&gt;</v>
      </c>
      <c r="S598" s="2">
        <f t="shared" si="84"/>
        <v>142</v>
      </c>
      <c r="T598" s="2">
        <f t="shared" si="85"/>
        <v>67</v>
      </c>
    </row>
    <row r="599" spans="1:20" x14ac:dyDescent="0.25">
      <c r="A599" s="2">
        <v>598</v>
      </c>
      <c r="B599" s="4" t="s">
        <v>6083</v>
      </c>
      <c r="C599" s="4" t="s">
        <v>6084</v>
      </c>
      <c r="D599" s="48" t="s">
        <v>48</v>
      </c>
      <c r="E599" s="12">
        <v>712</v>
      </c>
      <c r="F599" s="5" t="s">
        <v>4462</v>
      </c>
      <c r="G599" s="5">
        <v>1</v>
      </c>
      <c r="H599" s="48">
        <v>16</v>
      </c>
      <c r="I599" s="5">
        <v>1099</v>
      </c>
      <c r="J599" s="47" t="s">
        <v>18020</v>
      </c>
      <c r="K599" s="46" t="s">
        <v>25719</v>
      </c>
      <c r="L599" s="55"/>
      <c r="M599" s="55"/>
      <c r="N599" s="39">
        <f t="shared" si="79"/>
        <v>1901</v>
      </c>
      <c r="O599" s="2">
        <f t="shared" si="80"/>
        <v>12</v>
      </c>
      <c r="P599" s="2">
        <f t="shared" si="81"/>
        <v>12</v>
      </c>
      <c r="Q599" s="2">
        <f t="shared" si="82"/>
        <v>12</v>
      </c>
      <c r="R599" s="2" t="str">
        <f t="shared" si="83"/>
        <v>&lt;a href="set01\marriages\gc\jones,_r_l_and_cora_langford_wedding_december_12,_1901_p1_gc.pdf"&gt;Jones, R L&lt;/a&gt;</v>
      </c>
      <c r="S599" s="2">
        <f t="shared" si="84"/>
        <v>108</v>
      </c>
      <c r="T599" s="2">
        <f t="shared" si="85"/>
        <v>64</v>
      </c>
    </row>
    <row r="600" spans="1:20" x14ac:dyDescent="0.25">
      <c r="A600" s="2">
        <v>599</v>
      </c>
      <c r="B600" s="4" t="s">
        <v>6091</v>
      </c>
      <c r="C600" s="4" t="s">
        <v>6092</v>
      </c>
      <c r="D600" s="48" t="s">
        <v>48</v>
      </c>
      <c r="E600" s="12">
        <v>712</v>
      </c>
      <c r="F600" s="5" t="s">
        <v>4462</v>
      </c>
      <c r="G600" s="5">
        <v>4</v>
      </c>
      <c r="H600" s="48">
        <v>16</v>
      </c>
      <c r="I600" s="5">
        <v>1104</v>
      </c>
      <c r="J600" s="47" t="s">
        <v>18025</v>
      </c>
      <c r="K600" s="46" t="s">
        <v>25719</v>
      </c>
      <c r="L600" s="55"/>
      <c r="M600" s="55"/>
      <c r="N600" s="39">
        <f t="shared" si="79"/>
        <v>1901</v>
      </c>
      <c r="O600" s="2">
        <f t="shared" si="80"/>
        <v>12</v>
      </c>
      <c r="P600" s="2">
        <f t="shared" si="81"/>
        <v>12</v>
      </c>
      <c r="Q600" s="2">
        <f t="shared" si="82"/>
        <v>12</v>
      </c>
      <c r="R600" s="2" t="str">
        <f t="shared" si="83"/>
        <v>&lt;a href="set01\marriages\gc\langford,_j_h_and_bertha_sansburn_wedding_december_12,_1901_p4_gc.pdf"&gt;Langford, J H&lt;/a&gt;</v>
      </c>
      <c r="S600" s="2">
        <f t="shared" si="84"/>
        <v>116</v>
      </c>
      <c r="T600" s="2">
        <f t="shared" si="85"/>
        <v>69</v>
      </c>
    </row>
    <row r="601" spans="1:20" x14ac:dyDescent="0.25">
      <c r="A601" s="2">
        <v>600</v>
      </c>
      <c r="B601" s="4" t="s">
        <v>2040</v>
      </c>
      <c r="C601" s="4" t="s">
        <v>2041</v>
      </c>
      <c r="D601" s="48" t="s">
        <v>48</v>
      </c>
      <c r="E601" s="12">
        <v>712</v>
      </c>
      <c r="F601" s="5" t="s">
        <v>1756</v>
      </c>
      <c r="G601" s="5">
        <v>1</v>
      </c>
      <c r="H601" s="48">
        <v>26</v>
      </c>
      <c r="I601" s="5">
        <v>1885</v>
      </c>
      <c r="J601" s="47" t="s">
        <v>18801</v>
      </c>
      <c r="K601" s="46" t="s">
        <v>18823</v>
      </c>
      <c r="L601" s="55"/>
      <c r="M601" s="55"/>
      <c r="N601" s="39">
        <f t="shared" si="79"/>
        <v>1901</v>
      </c>
      <c r="O601" s="2">
        <f t="shared" si="80"/>
        <v>12</v>
      </c>
      <c r="P601" s="2">
        <f t="shared" si="81"/>
        <v>12</v>
      </c>
      <c r="Q601" s="2">
        <f t="shared" si="82"/>
        <v>12</v>
      </c>
      <c r="R601" s="2" t="str">
        <f t="shared" si="83"/>
        <v>&lt;a href="set01\hope_pioneer_jan1900todec1903\marriages\riley_thomas_j_and_altie_almira_solomon_wedding_december_12_1901_p1_hp.pdf"&gt;Riley, Thomas J&lt;/a&gt;</v>
      </c>
      <c r="S601" s="2">
        <f t="shared" si="84"/>
        <v>150</v>
      </c>
      <c r="T601" s="2">
        <f t="shared" si="85"/>
        <v>74</v>
      </c>
    </row>
    <row r="602" spans="1:20" x14ac:dyDescent="0.25">
      <c r="A602" s="2">
        <v>601</v>
      </c>
      <c r="B602" s="4" t="s">
        <v>1943</v>
      </c>
      <c r="C602" s="4" t="s">
        <v>1944</v>
      </c>
      <c r="D602" s="48" t="s">
        <v>48</v>
      </c>
      <c r="E602" s="12">
        <v>719</v>
      </c>
      <c r="F602" s="5" t="s">
        <v>1756</v>
      </c>
      <c r="G602" s="5">
        <v>1</v>
      </c>
      <c r="H602" s="48">
        <v>26</v>
      </c>
      <c r="I602" s="5">
        <v>1836</v>
      </c>
      <c r="J602" s="47" t="s">
        <v>18752</v>
      </c>
      <c r="K602" s="46" t="s">
        <v>18823</v>
      </c>
      <c r="L602" s="55"/>
      <c r="M602" s="55"/>
      <c r="N602" s="39">
        <f t="shared" si="79"/>
        <v>1901</v>
      </c>
      <c r="O602" s="2">
        <f t="shared" si="80"/>
        <v>12</v>
      </c>
      <c r="P602" s="2">
        <f t="shared" si="81"/>
        <v>12</v>
      </c>
      <c r="Q602" s="2">
        <f t="shared" si="82"/>
        <v>19</v>
      </c>
      <c r="R602" s="2" t="str">
        <f t="shared" si="83"/>
        <v>&lt;a href="set01\hope_pioneer_jan1900todec1903\marriages\baker_ira_j_and_mary_darch_wedding_december_19_1901_p1_hp.pdf"&gt;Baker, Ira J&lt;/a&gt;</v>
      </c>
      <c r="S602" s="2">
        <f t="shared" si="84"/>
        <v>134</v>
      </c>
      <c r="T602" s="2">
        <f t="shared" si="85"/>
        <v>61</v>
      </c>
    </row>
    <row r="603" spans="1:20" x14ac:dyDescent="0.25">
      <c r="A603" s="2">
        <v>602</v>
      </c>
      <c r="B603" s="4" t="s">
        <v>6097</v>
      </c>
      <c r="C603" s="4" t="s">
        <v>6098</v>
      </c>
      <c r="D603" s="48" t="s">
        <v>48</v>
      </c>
      <c r="E603" s="12">
        <v>719</v>
      </c>
      <c r="F603" s="5" t="s">
        <v>4462</v>
      </c>
      <c r="G603" s="5">
        <v>5</v>
      </c>
      <c r="H603" s="48">
        <v>16</v>
      </c>
      <c r="I603" s="5">
        <v>1107</v>
      </c>
      <c r="J603" s="47" t="s">
        <v>18028</v>
      </c>
      <c r="K603" s="46" t="s">
        <v>25719</v>
      </c>
      <c r="L603" s="55"/>
      <c r="M603" s="55"/>
      <c r="N603" s="39">
        <f t="shared" si="79"/>
        <v>1901</v>
      </c>
      <c r="O603" s="2">
        <f t="shared" si="80"/>
        <v>12</v>
      </c>
      <c r="P603" s="2">
        <f t="shared" si="81"/>
        <v>12</v>
      </c>
      <c r="Q603" s="2">
        <f t="shared" si="82"/>
        <v>19</v>
      </c>
      <c r="R603" s="2" t="str">
        <f t="shared" si="83"/>
        <v>&lt;a href="set01\marriages\gc\nelson,_claus_and_christina_erickson_wedding_december_19,_1901_p5_gc.pdf"&gt;Nelson, Claus&lt;/a&gt;</v>
      </c>
      <c r="S603" s="2">
        <f t="shared" si="84"/>
        <v>119</v>
      </c>
      <c r="T603" s="2">
        <f t="shared" si="85"/>
        <v>72</v>
      </c>
    </row>
    <row r="604" spans="1:20" x14ac:dyDescent="0.25">
      <c r="A604" s="2">
        <v>603</v>
      </c>
      <c r="B604" s="4" t="s">
        <v>1071</v>
      </c>
      <c r="C604" s="4" t="s">
        <v>6129</v>
      </c>
      <c r="D604" s="48" t="s">
        <v>48</v>
      </c>
      <c r="E604" s="12">
        <v>719</v>
      </c>
      <c r="F604" s="5" t="s">
        <v>4462</v>
      </c>
      <c r="G604" s="5">
        <v>4</v>
      </c>
      <c r="H604" s="48">
        <v>16</v>
      </c>
      <c r="I604" s="5">
        <v>1124</v>
      </c>
      <c r="J604" s="47" t="s">
        <v>18045</v>
      </c>
      <c r="K604" s="46" t="s">
        <v>25719</v>
      </c>
      <c r="L604" s="55"/>
      <c r="M604" s="55"/>
      <c r="N604" s="39">
        <f t="shared" si="79"/>
        <v>1901</v>
      </c>
      <c r="O604" s="2">
        <f t="shared" si="80"/>
        <v>12</v>
      </c>
      <c r="P604" s="2">
        <f t="shared" si="81"/>
        <v>12</v>
      </c>
      <c r="Q604" s="2">
        <f t="shared" si="82"/>
        <v>19</v>
      </c>
      <c r="R604" s="2" t="str">
        <f t="shared" si="83"/>
        <v>&lt;a href="set01\marriages\gc\starr,_robert_and_pauline_scott_wedding_december_19,_1901_p4_gc.pdf"&gt;Starr, Robert&lt;/a&gt;</v>
      </c>
      <c r="S604" s="2">
        <f t="shared" si="84"/>
        <v>114</v>
      </c>
      <c r="T604" s="2">
        <f t="shared" si="85"/>
        <v>67</v>
      </c>
    </row>
    <row r="605" spans="1:20" x14ac:dyDescent="0.25">
      <c r="A605" s="2">
        <v>604</v>
      </c>
      <c r="B605" s="4" t="s">
        <v>10</v>
      </c>
      <c r="C605" s="4" t="s">
        <v>5881</v>
      </c>
      <c r="D605" s="48" t="s">
        <v>6</v>
      </c>
      <c r="E605" s="12">
        <v>726</v>
      </c>
      <c r="F605" s="5" t="s">
        <v>13635</v>
      </c>
      <c r="G605" s="5">
        <v>4</v>
      </c>
      <c r="H605" s="48">
        <v>38</v>
      </c>
      <c r="I605" s="5">
        <v>2273</v>
      </c>
      <c r="J605" s="47" t="s">
        <v>19194</v>
      </c>
      <c r="K605" s="46" t="s">
        <v>19215</v>
      </c>
      <c r="L605" s="55"/>
      <c r="M605" s="55"/>
      <c r="N605" s="39">
        <f t="shared" si="79"/>
        <v>1901</v>
      </c>
      <c r="O605" s="2">
        <f t="shared" si="80"/>
        <v>12</v>
      </c>
      <c r="P605" s="2">
        <f t="shared" si="81"/>
        <v>12</v>
      </c>
      <c r="Q605" s="2">
        <f t="shared" si="82"/>
        <v>26</v>
      </c>
      <c r="R605" s="2" t="str">
        <f t="shared" si="83"/>
        <v>&lt;a href="set03\the_times_record\the_times_record_january_3,_1901_-_october_9,_1902\marriage\bellerud,_fred_and_annie_johnson_marriage_december_26,_1901_p4_ttr.pdf"&gt;Bellerud, Fred&lt;/a&gt;</v>
      </c>
      <c r="S605" s="2">
        <f t="shared" si="84"/>
        <v>182</v>
      </c>
      <c r="T605" s="2">
        <f t="shared" si="85"/>
        <v>70</v>
      </c>
    </row>
    <row r="606" spans="1:20" x14ac:dyDescent="0.25">
      <c r="A606" s="2">
        <v>605</v>
      </c>
      <c r="B606" s="4" t="s">
        <v>6045</v>
      </c>
      <c r="C606" s="4" t="s">
        <v>6046</v>
      </c>
      <c r="D606" s="48" t="s">
        <v>48</v>
      </c>
      <c r="E606" s="12">
        <v>733</v>
      </c>
      <c r="F606" s="5" t="s">
        <v>4462</v>
      </c>
      <c r="G606" s="5">
        <v>4</v>
      </c>
      <c r="H606" s="48">
        <v>16</v>
      </c>
      <c r="I606" s="5">
        <v>1081</v>
      </c>
      <c r="J606" s="47" t="s">
        <v>18001</v>
      </c>
      <c r="K606" s="46" t="s">
        <v>25719</v>
      </c>
      <c r="L606" s="55"/>
      <c r="M606" s="55"/>
      <c r="N606" s="39">
        <f t="shared" si="79"/>
        <v>1902</v>
      </c>
      <c r="O606" s="2">
        <f t="shared" si="80"/>
        <v>1</v>
      </c>
      <c r="P606" s="2">
        <f t="shared" si="81"/>
        <v>1</v>
      </c>
      <c r="Q606" s="2">
        <f t="shared" si="82"/>
        <v>2</v>
      </c>
      <c r="R606" s="2" t="str">
        <f t="shared" si="83"/>
        <v>&lt;a href="set01\marriages\gc\atchison,_john_jr._and_elsie_saunders_wedding_january_2,_1902_p4_gc.pdf"&gt;Atchison, John Jr.&lt;/a&gt;</v>
      </c>
      <c r="S606" s="2">
        <f t="shared" si="84"/>
        <v>123</v>
      </c>
      <c r="T606" s="2">
        <f t="shared" si="85"/>
        <v>71</v>
      </c>
    </row>
    <row r="607" spans="1:20" x14ac:dyDescent="0.25">
      <c r="A607" s="2">
        <v>606</v>
      </c>
      <c r="B607" s="4" t="s">
        <v>6073</v>
      </c>
      <c r="C607" s="4" t="s">
        <v>6074</v>
      </c>
      <c r="D607" s="48" t="s">
        <v>48</v>
      </c>
      <c r="E607" s="12">
        <v>733</v>
      </c>
      <c r="F607" s="5" t="s">
        <v>4462</v>
      </c>
      <c r="G607" s="5">
        <v>4</v>
      </c>
      <c r="H607" s="48">
        <v>16</v>
      </c>
      <c r="I607" s="5">
        <v>1094</v>
      </c>
      <c r="J607" s="47" t="s">
        <v>18015</v>
      </c>
      <c r="K607" s="46" t="s">
        <v>25719</v>
      </c>
      <c r="L607" s="55"/>
      <c r="M607" s="55"/>
      <c r="N607" s="39">
        <f t="shared" ref="N607:N670" si="86">YEAR(E607)</f>
        <v>1902</v>
      </c>
      <c r="O607" s="2">
        <f t="shared" ref="O607:O670" si="87">MONTH(E607)</f>
        <v>1</v>
      </c>
      <c r="P607" s="2">
        <f t="shared" ref="P607:P670" si="88">O607</f>
        <v>1</v>
      </c>
      <c r="Q607" s="2">
        <f t="shared" ref="Q607:Q670" si="89">DAY(E607)</f>
        <v>2</v>
      </c>
      <c r="R607" s="2" t="str">
        <f t="shared" si="83"/>
        <v>&lt;a href="set01\marriages\gc\hewson,_a_m_and_florence_o_berlin_wedding_january_2,_1902_p4_gc.pdf"&gt;Hewson, A M&lt;/a&gt;</v>
      </c>
      <c r="S607" s="2">
        <f t="shared" si="84"/>
        <v>112</v>
      </c>
      <c r="T607" s="2">
        <f t="shared" si="85"/>
        <v>67</v>
      </c>
    </row>
    <row r="608" spans="1:20" x14ac:dyDescent="0.25">
      <c r="A608" s="2">
        <v>607</v>
      </c>
      <c r="B608" s="4" t="s">
        <v>6081</v>
      </c>
      <c r="C608" s="4" t="s">
        <v>6082</v>
      </c>
      <c r="D608" s="48" t="s">
        <v>1256</v>
      </c>
      <c r="E608" s="12">
        <v>733</v>
      </c>
      <c r="F608" s="5" t="s">
        <v>4462</v>
      </c>
      <c r="G608" s="5">
        <v>4</v>
      </c>
      <c r="H608" s="48">
        <v>16</v>
      </c>
      <c r="I608" s="5">
        <v>1098</v>
      </c>
      <c r="J608" s="47" t="s">
        <v>18019</v>
      </c>
      <c r="K608" s="46" t="s">
        <v>25719</v>
      </c>
      <c r="L608" s="55"/>
      <c r="M608" s="55"/>
      <c r="N608" s="39">
        <f t="shared" si="86"/>
        <v>1902</v>
      </c>
      <c r="O608" s="2">
        <f t="shared" si="87"/>
        <v>1</v>
      </c>
      <c r="P608" s="2">
        <f t="shared" si="88"/>
        <v>1</v>
      </c>
      <c r="Q608" s="2">
        <f t="shared" si="89"/>
        <v>2</v>
      </c>
      <c r="R608" s="2" t="str">
        <f t="shared" si="83"/>
        <v>&lt;a href="set01\marriages\gc\johnson,_ole_c_and_gunhild_peterson_marriage_announcement_january_2,_1902_p4_gc.pdf"&gt;Johnson, Ole C&lt;/a&gt;</v>
      </c>
      <c r="S608" s="2">
        <f t="shared" si="84"/>
        <v>131</v>
      </c>
      <c r="T608" s="2">
        <f t="shared" si="85"/>
        <v>83</v>
      </c>
    </row>
    <row r="609" spans="1:20" x14ac:dyDescent="0.25">
      <c r="A609" s="2">
        <v>608</v>
      </c>
      <c r="B609" s="4" t="s">
        <v>6099</v>
      </c>
      <c r="C609" s="4" t="s">
        <v>6100</v>
      </c>
      <c r="D609" s="48" t="s">
        <v>48</v>
      </c>
      <c r="E609" s="12">
        <v>733</v>
      </c>
      <c r="F609" s="5" t="s">
        <v>4462</v>
      </c>
      <c r="G609" s="5">
        <v>4</v>
      </c>
      <c r="H609" s="48">
        <v>16</v>
      </c>
      <c r="I609" s="5">
        <v>1108</v>
      </c>
      <c r="J609" s="47" t="s">
        <v>18029</v>
      </c>
      <c r="K609" s="46" t="s">
        <v>25719</v>
      </c>
      <c r="L609" s="55"/>
      <c r="M609" s="55"/>
      <c r="N609" s="39">
        <f t="shared" si="86"/>
        <v>1902</v>
      </c>
      <c r="O609" s="2">
        <f t="shared" si="87"/>
        <v>1</v>
      </c>
      <c r="P609" s="2">
        <f t="shared" si="88"/>
        <v>1</v>
      </c>
      <c r="Q609" s="2">
        <f t="shared" si="89"/>
        <v>2</v>
      </c>
      <c r="R609" s="2" t="str">
        <f t="shared" si="83"/>
        <v>&lt;a href="set01\marriages\gc\nelson,_nels_p_and_engela_s_eidoen_wedding_january_2,_1902_p4_gc.pdf"&gt;Nelson, Nels P&lt;/a&gt;</v>
      </c>
      <c r="S609" s="2">
        <f t="shared" si="84"/>
        <v>116</v>
      </c>
      <c r="T609" s="2">
        <f t="shared" si="85"/>
        <v>68</v>
      </c>
    </row>
    <row r="610" spans="1:20" x14ac:dyDescent="0.25">
      <c r="A610" s="2">
        <v>609</v>
      </c>
      <c r="B610" s="4" t="s">
        <v>1402</v>
      </c>
      <c r="C610" s="4" t="s">
        <v>1940</v>
      </c>
      <c r="D610" s="48" t="s">
        <v>48</v>
      </c>
      <c r="E610" s="12">
        <v>740</v>
      </c>
      <c r="F610" s="5" t="s">
        <v>1756</v>
      </c>
      <c r="G610" s="5">
        <v>3</v>
      </c>
      <c r="H610" s="48">
        <v>26</v>
      </c>
      <c r="I610" s="5">
        <v>1834</v>
      </c>
      <c r="J610" s="47" t="s">
        <v>18750</v>
      </c>
      <c r="K610" s="46" t="s">
        <v>18823</v>
      </c>
      <c r="L610" s="55"/>
      <c r="M610" s="55"/>
      <c r="N610" s="39">
        <f t="shared" si="86"/>
        <v>1902</v>
      </c>
      <c r="O610" s="2">
        <f t="shared" si="87"/>
        <v>1</v>
      </c>
      <c r="P610" s="2">
        <f t="shared" si="88"/>
        <v>1</v>
      </c>
      <c r="Q610" s="2">
        <f t="shared" si="89"/>
        <v>9</v>
      </c>
      <c r="R610" s="2" t="str">
        <f t="shared" si="83"/>
        <v>&lt;a href="set01\hope_pioneer_jan1900todec1903\marriages\anderson_andrew_and_henriette_josephine_linn_wedding_january_9_1902_p3_hp.pdf"&gt;Anderson, Andrew&lt;/a&gt;</v>
      </c>
      <c r="S610" s="2">
        <f t="shared" si="84"/>
        <v>154</v>
      </c>
      <c r="T610" s="2">
        <f t="shared" si="85"/>
        <v>77</v>
      </c>
    </row>
    <row r="611" spans="1:20" x14ac:dyDescent="0.25">
      <c r="A611" s="2">
        <v>610</v>
      </c>
      <c r="B611" s="4" t="s">
        <v>6087</v>
      </c>
      <c r="C611" s="4" t="s">
        <v>6088</v>
      </c>
      <c r="D611" s="48" t="s">
        <v>1256</v>
      </c>
      <c r="E611" s="12">
        <v>740</v>
      </c>
      <c r="F611" s="5" t="s">
        <v>4462</v>
      </c>
      <c r="G611" s="5">
        <v>5</v>
      </c>
      <c r="H611" s="48">
        <v>16</v>
      </c>
      <c r="I611" s="5">
        <v>1102</v>
      </c>
      <c r="J611" s="47" t="s">
        <v>18023</v>
      </c>
      <c r="K611" s="46" t="s">
        <v>25719</v>
      </c>
      <c r="L611" s="55"/>
      <c r="M611" s="55"/>
      <c r="N611" s="39">
        <f t="shared" si="86"/>
        <v>1902</v>
      </c>
      <c r="O611" s="2">
        <f t="shared" si="87"/>
        <v>1</v>
      </c>
      <c r="P611" s="2">
        <f t="shared" si="88"/>
        <v>1</v>
      </c>
      <c r="Q611" s="2">
        <f t="shared" si="89"/>
        <v>9</v>
      </c>
      <c r="R611" s="2" t="str">
        <f t="shared" si="83"/>
        <v>&lt;a href="set01\marriages\gc\knapp,_boyd_and_ruth_m_inman_marriage_announcement_january_9,_1902_p5_gc.pdf"&gt;Knapp, Boyd&lt;/a&gt;</v>
      </c>
      <c r="S611" s="2">
        <f t="shared" si="84"/>
        <v>121</v>
      </c>
      <c r="T611" s="2">
        <f t="shared" si="85"/>
        <v>76</v>
      </c>
    </row>
    <row r="612" spans="1:20" x14ac:dyDescent="0.25">
      <c r="A612" s="2">
        <v>611</v>
      </c>
      <c r="B612" s="4" t="s">
        <v>6121</v>
      </c>
      <c r="C612" s="4" t="s">
        <v>6122</v>
      </c>
      <c r="D612" s="48" t="s">
        <v>1256</v>
      </c>
      <c r="E612" s="12">
        <v>740</v>
      </c>
      <c r="F612" s="5" t="s">
        <v>4462</v>
      </c>
      <c r="G612" s="5">
        <v>5</v>
      </c>
      <c r="H612" s="48">
        <v>16</v>
      </c>
      <c r="I612" s="5">
        <v>1120</v>
      </c>
      <c r="J612" s="47" t="s">
        <v>18041</v>
      </c>
      <c r="K612" s="46" t="s">
        <v>25719</v>
      </c>
      <c r="L612" s="55"/>
      <c r="M612" s="55"/>
      <c r="N612" s="39">
        <f t="shared" si="86"/>
        <v>1902</v>
      </c>
      <c r="O612" s="2">
        <f t="shared" si="87"/>
        <v>1</v>
      </c>
      <c r="P612" s="2">
        <f t="shared" si="88"/>
        <v>1</v>
      </c>
      <c r="Q612" s="2">
        <f t="shared" si="89"/>
        <v>9</v>
      </c>
      <c r="R612" s="2" t="str">
        <f t="shared" si="83"/>
        <v>&lt;a href="set01\marriages\gc\richardson,_walter_h_and_effie_knapp_marriage_announcement_january_9,_1902_p5_gc.pdf"&gt;Richardson, Walter H&lt;/a&gt;</v>
      </c>
      <c r="S612" s="2">
        <f t="shared" si="84"/>
        <v>138</v>
      </c>
      <c r="T612" s="2">
        <f t="shared" si="85"/>
        <v>84</v>
      </c>
    </row>
    <row r="613" spans="1:20" x14ac:dyDescent="0.25">
      <c r="A613" s="2">
        <v>612</v>
      </c>
      <c r="B613" s="4" t="s">
        <v>49</v>
      </c>
      <c r="C613" s="4" t="s">
        <v>50</v>
      </c>
      <c r="D613" s="48" t="s">
        <v>6</v>
      </c>
      <c r="E613" s="12">
        <v>740</v>
      </c>
      <c r="F613" s="5" t="s">
        <v>13635</v>
      </c>
      <c r="G613" s="5">
        <v>7</v>
      </c>
      <c r="H613" s="48">
        <v>38</v>
      </c>
      <c r="I613" s="5">
        <v>2291</v>
      </c>
      <c r="J613" s="47" t="s">
        <v>19212</v>
      </c>
      <c r="K613" s="46" t="s">
        <v>19215</v>
      </c>
      <c r="L613" s="55"/>
      <c r="M613" s="55"/>
      <c r="N613" s="39">
        <f t="shared" si="86"/>
        <v>1902</v>
      </c>
      <c r="O613" s="2">
        <f t="shared" si="87"/>
        <v>1</v>
      </c>
      <c r="P613" s="2">
        <f t="shared" si="88"/>
        <v>1</v>
      </c>
      <c r="Q613" s="2">
        <f t="shared" si="89"/>
        <v>9</v>
      </c>
      <c r="R613" s="2" t="str">
        <f t="shared" si="83"/>
        <v>&lt;a href="set03\the_times_record\the_times_record_january_3,_1901_-_october_9,_1902\marriage\starke,_anthony_and_lillian_messner_marriage_january_9,_1902_p7_ttr.pdf"&gt;Starke, Anthony&lt;/a&gt;</v>
      </c>
      <c r="S613" s="2">
        <f t="shared" si="84"/>
        <v>184</v>
      </c>
      <c r="T613" s="2">
        <f t="shared" si="85"/>
        <v>71</v>
      </c>
    </row>
    <row r="614" spans="1:20" x14ac:dyDescent="0.25">
      <c r="A614" s="2">
        <v>613</v>
      </c>
      <c r="B614" s="4" t="s">
        <v>2064</v>
      </c>
      <c r="C614" s="4" t="s">
        <v>2065</v>
      </c>
      <c r="D614" s="48" t="s">
        <v>48</v>
      </c>
      <c r="E614" s="12">
        <v>740</v>
      </c>
      <c r="F614" s="5" t="s">
        <v>1756</v>
      </c>
      <c r="G614" s="5">
        <v>3</v>
      </c>
      <c r="H614" s="48">
        <v>26</v>
      </c>
      <c r="I614" s="5">
        <v>1897</v>
      </c>
      <c r="J614" s="47" t="s">
        <v>18813</v>
      </c>
      <c r="K614" s="46" t="s">
        <v>18823</v>
      </c>
      <c r="L614" s="55"/>
      <c r="M614" s="55"/>
      <c r="N614" s="39">
        <f t="shared" si="86"/>
        <v>1902</v>
      </c>
      <c r="O614" s="2">
        <f t="shared" si="87"/>
        <v>1</v>
      </c>
      <c r="P614" s="2">
        <f t="shared" si="88"/>
        <v>1</v>
      </c>
      <c r="Q614" s="2">
        <f t="shared" si="89"/>
        <v>9</v>
      </c>
      <c r="R614" s="2" t="str">
        <f t="shared" si="83"/>
        <v>&lt;a href="set01\hope_pioneer_jan1900todec1903\marriages\swenson_j_henry_and_jennie_johnson_wedding_january_9_1902_p3_hp.pdf"&gt;Swenson, J Henry&lt;/a&gt;</v>
      </c>
      <c r="S614" s="2">
        <f t="shared" si="84"/>
        <v>144</v>
      </c>
      <c r="T614" s="2">
        <f t="shared" si="85"/>
        <v>67</v>
      </c>
    </row>
    <row r="615" spans="1:20" x14ac:dyDescent="0.25">
      <c r="A615" s="2">
        <v>614</v>
      </c>
      <c r="B615" s="4" t="s">
        <v>1967</v>
      </c>
      <c r="C615" s="4" t="s">
        <v>1968</v>
      </c>
      <c r="D615" s="48" t="s">
        <v>48</v>
      </c>
      <c r="E615" s="12">
        <v>747</v>
      </c>
      <c r="F615" s="5" t="s">
        <v>1756</v>
      </c>
      <c r="G615" s="5">
        <v>3</v>
      </c>
      <c r="H615" s="48">
        <v>26</v>
      </c>
      <c r="I615" s="5">
        <v>1848</v>
      </c>
      <c r="J615" s="47" t="s">
        <v>18764</v>
      </c>
      <c r="K615" s="46" t="s">
        <v>18823</v>
      </c>
      <c r="L615" s="55"/>
      <c r="M615" s="55"/>
      <c r="N615" s="39">
        <f t="shared" si="86"/>
        <v>1902</v>
      </c>
      <c r="O615" s="2">
        <f t="shared" si="87"/>
        <v>1</v>
      </c>
      <c r="P615" s="2">
        <f t="shared" si="88"/>
        <v>1</v>
      </c>
      <c r="Q615" s="2">
        <f t="shared" si="89"/>
        <v>16</v>
      </c>
      <c r="R615" s="2" t="str">
        <f t="shared" si="83"/>
        <v>&lt;a href="set01\hope_pioneer_jan1900todec1903\marriages\curry_edwin_s_and_lila_b_algeo_wedding_january_16_1902_p3_hp.pdf"&gt;Curry, Edwin S&lt;/a&gt;</v>
      </c>
      <c r="S615" s="2">
        <f t="shared" si="84"/>
        <v>139</v>
      </c>
      <c r="T615" s="2">
        <f t="shared" si="85"/>
        <v>64</v>
      </c>
    </row>
    <row r="616" spans="1:20" x14ac:dyDescent="0.25">
      <c r="A616" s="2">
        <v>615</v>
      </c>
      <c r="B616" s="4" t="s">
        <v>1975</v>
      </c>
      <c r="C616" s="4" t="s">
        <v>1976</v>
      </c>
      <c r="D616" s="48" t="s">
        <v>48</v>
      </c>
      <c r="E616" s="12">
        <v>747</v>
      </c>
      <c r="F616" s="5" t="s">
        <v>1756</v>
      </c>
      <c r="G616" s="5">
        <v>1</v>
      </c>
      <c r="H616" s="48">
        <v>26</v>
      </c>
      <c r="I616" s="5">
        <v>1852</v>
      </c>
      <c r="J616" s="47" t="s">
        <v>18768</v>
      </c>
      <c r="K616" s="46" t="s">
        <v>18823</v>
      </c>
      <c r="L616" s="55"/>
      <c r="M616" s="55"/>
      <c r="N616" s="39">
        <f t="shared" si="86"/>
        <v>1902</v>
      </c>
      <c r="O616" s="2">
        <f t="shared" si="87"/>
        <v>1</v>
      </c>
      <c r="P616" s="2">
        <f t="shared" si="88"/>
        <v>1</v>
      </c>
      <c r="Q616" s="2">
        <f t="shared" si="89"/>
        <v>16</v>
      </c>
      <c r="R616" s="2" t="str">
        <f t="shared" si="83"/>
        <v>&lt;a href="set01\hope_pioneer_jan1900todec1903\marriages\dingle_john_c_and_harriet_holmes_wedding_january_16_1902_p1_hp.pdf"&gt;Dingle, John C&lt;/a&gt;</v>
      </c>
      <c r="S616" s="2">
        <f t="shared" si="84"/>
        <v>141</v>
      </c>
      <c r="T616" s="2">
        <f t="shared" si="85"/>
        <v>66</v>
      </c>
    </row>
    <row r="617" spans="1:20" x14ac:dyDescent="0.25">
      <c r="A617" s="2">
        <v>616</v>
      </c>
      <c r="B617" s="4" t="s">
        <v>6077</v>
      </c>
      <c r="C617" s="4" t="s">
        <v>6078</v>
      </c>
      <c r="D617" s="48" t="s">
        <v>1256</v>
      </c>
      <c r="E617" s="12">
        <v>754</v>
      </c>
      <c r="F617" s="5" t="s">
        <v>4462</v>
      </c>
      <c r="G617" s="5">
        <v>5</v>
      </c>
      <c r="H617" s="48">
        <v>16</v>
      </c>
      <c r="I617" s="5">
        <v>1096</v>
      </c>
      <c r="J617" s="47" t="s">
        <v>18017</v>
      </c>
      <c r="K617" s="46" t="s">
        <v>25719</v>
      </c>
      <c r="L617" s="55"/>
      <c r="M617" s="55"/>
      <c r="N617" s="39">
        <f t="shared" si="86"/>
        <v>1902</v>
      </c>
      <c r="O617" s="2">
        <f t="shared" si="87"/>
        <v>1</v>
      </c>
      <c r="P617" s="2">
        <f t="shared" si="88"/>
        <v>1</v>
      </c>
      <c r="Q617" s="2">
        <f t="shared" si="89"/>
        <v>23</v>
      </c>
      <c r="R617" s="2" t="str">
        <f t="shared" si="83"/>
        <v>&lt;a href="set01\marriages\gc\huntley,_david_w_and_ella_a_west_marriage_announcement_january_23,_1902_p5_gc.pdf"&gt;Huntley, David W&lt;/a&gt;</v>
      </c>
      <c r="S617" s="2">
        <f t="shared" si="84"/>
        <v>131</v>
      </c>
      <c r="T617" s="2">
        <f t="shared" si="85"/>
        <v>81</v>
      </c>
    </row>
    <row r="618" spans="1:20" x14ac:dyDescent="0.25">
      <c r="A618" s="2">
        <v>617</v>
      </c>
      <c r="B618" s="4" t="s">
        <v>6103</v>
      </c>
      <c r="C618" s="4" t="s">
        <v>6104</v>
      </c>
      <c r="D618" s="48" t="s">
        <v>48</v>
      </c>
      <c r="E618" s="12">
        <v>754</v>
      </c>
      <c r="F618" s="5" t="s">
        <v>4462</v>
      </c>
      <c r="G618" s="5">
        <v>5</v>
      </c>
      <c r="H618" s="48">
        <v>16</v>
      </c>
      <c r="I618" s="5">
        <v>1110</v>
      </c>
      <c r="J618" s="47" t="s">
        <v>18031</v>
      </c>
      <c r="K618" s="46" t="s">
        <v>25719</v>
      </c>
      <c r="L618" s="55"/>
      <c r="M618" s="55"/>
      <c r="N618" s="39">
        <f t="shared" si="86"/>
        <v>1902</v>
      </c>
      <c r="O618" s="2">
        <f t="shared" si="87"/>
        <v>1</v>
      </c>
      <c r="P618" s="2">
        <f t="shared" si="88"/>
        <v>1</v>
      </c>
      <c r="Q618" s="2">
        <f t="shared" si="89"/>
        <v>23</v>
      </c>
      <c r="R618" s="2" t="str">
        <f t="shared" si="83"/>
        <v>&lt;a href="set01\marriages\gc\nickey,_samuel_w_and_edith_m_gunderson_wedding_january_23,_1902_p5_gc.pdf"&gt;Nickey, Samuel W&lt;/a&gt;</v>
      </c>
      <c r="S618" s="2">
        <f t="shared" si="84"/>
        <v>123</v>
      </c>
      <c r="T618" s="2">
        <f t="shared" si="85"/>
        <v>73</v>
      </c>
    </row>
    <row r="619" spans="1:20" x14ac:dyDescent="0.25">
      <c r="A619" s="2">
        <v>618</v>
      </c>
      <c r="B619" s="4" t="s">
        <v>2000</v>
      </c>
      <c r="C619" s="4" t="s">
        <v>2001</v>
      </c>
      <c r="D619" s="48" t="s">
        <v>48</v>
      </c>
      <c r="E619" s="12">
        <v>768</v>
      </c>
      <c r="F619" s="5" t="s">
        <v>1756</v>
      </c>
      <c r="G619" s="5">
        <v>1</v>
      </c>
      <c r="H619" s="48">
        <v>26</v>
      </c>
      <c r="I619" s="5">
        <v>1865</v>
      </c>
      <c r="J619" s="47" t="s">
        <v>18781</v>
      </c>
      <c r="K619" s="46" t="s">
        <v>18823</v>
      </c>
      <c r="L619" s="55"/>
      <c r="M619" s="55"/>
      <c r="N619" s="39">
        <f t="shared" si="86"/>
        <v>1902</v>
      </c>
      <c r="O619" s="2">
        <f t="shared" si="87"/>
        <v>2</v>
      </c>
      <c r="P619" s="2">
        <f t="shared" si="88"/>
        <v>2</v>
      </c>
      <c r="Q619" s="2">
        <f t="shared" si="89"/>
        <v>6</v>
      </c>
      <c r="R619" s="2" t="str">
        <f t="shared" si="83"/>
        <v>&lt;a href="set01\hope_pioneer_jan1900todec1903\marriages\laramore_walter_w_and_miss_gunderson_wedding_february_6_1902_p1_hp.pdf"&gt;Laramore, Walter W&lt;/a&gt;</v>
      </c>
      <c r="S619" s="2">
        <f t="shared" si="84"/>
        <v>149</v>
      </c>
      <c r="T619" s="2">
        <f t="shared" si="85"/>
        <v>70</v>
      </c>
    </row>
    <row r="620" spans="1:20" x14ac:dyDescent="0.25">
      <c r="A620" s="2">
        <v>619</v>
      </c>
      <c r="B620" s="4" t="s">
        <v>6113</v>
      </c>
      <c r="C620" s="4" t="s">
        <v>6114</v>
      </c>
      <c r="D620" s="48" t="s">
        <v>1256</v>
      </c>
      <c r="E620" s="12">
        <v>775</v>
      </c>
      <c r="F620" s="5" t="s">
        <v>4462</v>
      </c>
      <c r="G620" s="5">
        <v>5</v>
      </c>
      <c r="H620" s="48">
        <v>16</v>
      </c>
      <c r="I620" s="5">
        <v>1115</v>
      </c>
      <c r="J620" s="47" t="s">
        <v>18036</v>
      </c>
      <c r="K620" s="46" t="s">
        <v>25719</v>
      </c>
      <c r="L620" s="55"/>
      <c r="M620" s="55"/>
      <c r="N620" s="39">
        <f t="shared" si="86"/>
        <v>1902</v>
      </c>
      <c r="O620" s="2">
        <f t="shared" si="87"/>
        <v>2</v>
      </c>
      <c r="P620" s="2">
        <f t="shared" si="88"/>
        <v>2</v>
      </c>
      <c r="Q620" s="2">
        <f t="shared" si="89"/>
        <v>13</v>
      </c>
      <c r="R620" s="2" t="str">
        <f t="shared" si="83"/>
        <v>&lt;a href="set01\marriages\gc\pederson,_syver_and_tena_michaels_marriage_announcement_february_13,_1902_p5_gc.pdf"&gt;Pederson, Syver&lt;/a&gt;</v>
      </c>
      <c r="S620" s="2">
        <f t="shared" si="84"/>
        <v>132</v>
      </c>
      <c r="T620" s="2">
        <f t="shared" si="85"/>
        <v>83</v>
      </c>
    </row>
    <row r="621" spans="1:20" x14ac:dyDescent="0.25">
      <c r="A621" s="2">
        <v>620</v>
      </c>
      <c r="B621" s="4" t="s">
        <v>32</v>
      </c>
      <c r="C621" s="4" t="s">
        <v>33</v>
      </c>
      <c r="D621" s="48" t="s">
        <v>6</v>
      </c>
      <c r="E621" s="12">
        <v>782</v>
      </c>
      <c r="F621" s="5" t="s">
        <v>13635</v>
      </c>
      <c r="G621" s="5">
        <v>1</v>
      </c>
      <c r="H621" s="48">
        <v>38</v>
      </c>
      <c r="I621" s="5">
        <v>2283</v>
      </c>
      <c r="J621" s="47" t="s">
        <v>19204</v>
      </c>
      <c r="K621" s="46" t="s">
        <v>19215</v>
      </c>
      <c r="L621" s="55"/>
      <c r="M621" s="55"/>
      <c r="N621" s="39">
        <f t="shared" si="86"/>
        <v>1902</v>
      </c>
      <c r="O621" s="2">
        <f t="shared" si="87"/>
        <v>2</v>
      </c>
      <c r="P621" s="2">
        <f t="shared" si="88"/>
        <v>2</v>
      </c>
      <c r="Q621" s="2">
        <f t="shared" si="89"/>
        <v>20</v>
      </c>
      <c r="R621" s="2" t="str">
        <f t="shared" si="83"/>
        <v>&lt;a href="set03\the_times_record\the_times_record_january_3,_1901_-_october_9,_1902\marriage\ness,_john_j_and_martha_hendrickson_marriage_february_20,_1902_p1_ttr.pdf"&gt;Ness, John J &lt;/a&gt;</v>
      </c>
      <c r="S621" s="2">
        <f t="shared" si="84"/>
        <v>184</v>
      </c>
      <c r="T621" s="2">
        <f t="shared" si="85"/>
        <v>73</v>
      </c>
    </row>
    <row r="622" spans="1:20" x14ac:dyDescent="0.25">
      <c r="A622" s="2">
        <v>621</v>
      </c>
      <c r="B622" s="4" t="s">
        <v>40</v>
      </c>
      <c r="C622" s="4" t="s">
        <v>41</v>
      </c>
      <c r="D622" s="48" t="s">
        <v>6</v>
      </c>
      <c r="E622" s="12">
        <v>782</v>
      </c>
      <c r="F622" s="5" t="s">
        <v>13635</v>
      </c>
      <c r="G622" s="5">
        <v>4</v>
      </c>
      <c r="H622" s="48">
        <v>38</v>
      </c>
      <c r="I622" s="5">
        <v>2287</v>
      </c>
      <c r="J622" s="47" t="s">
        <v>19208</v>
      </c>
      <c r="K622" s="46" t="s">
        <v>19215</v>
      </c>
      <c r="L622" s="55"/>
      <c r="M622" s="55"/>
      <c r="N622" s="39">
        <f t="shared" si="86"/>
        <v>1902</v>
      </c>
      <c r="O622" s="2">
        <f t="shared" si="87"/>
        <v>2</v>
      </c>
      <c r="P622" s="2">
        <f t="shared" si="88"/>
        <v>2</v>
      </c>
      <c r="Q622" s="2">
        <f t="shared" si="89"/>
        <v>20</v>
      </c>
      <c r="R622" s="2" t="str">
        <f t="shared" si="83"/>
        <v>&lt;a href="set03\the_times_record\the_times_record_january_3,_1901_-_october_9,_1902\marriage\pulman,_george_a_and_myra_gray_marriage_february_20,_1902_p1_ttr.pdf"&gt;Pulman, George A&lt;/a&gt;</v>
      </c>
      <c r="S622" s="2">
        <f t="shared" si="84"/>
        <v>182</v>
      </c>
      <c r="T622" s="2">
        <f t="shared" si="85"/>
        <v>68</v>
      </c>
    </row>
    <row r="623" spans="1:20" x14ac:dyDescent="0.25">
      <c r="A623" s="2">
        <v>622</v>
      </c>
      <c r="B623" s="4" t="s">
        <v>18</v>
      </c>
      <c r="C623" s="4" t="s">
        <v>19</v>
      </c>
      <c r="D623" s="48" t="s">
        <v>13</v>
      </c>
      <c r="E623" s="12">
        <v>789</v>
      </c>
      <c r="F623" s="5" t="s">
        <v>13635</v>
      </c>
      <c r="G623" s="5">
        <v>1</v>
      </c>
      <c r="H623" s="48">
        <v>38</v>
      </c>
      <c r="I623" s="5">
        <v>2277</v>
      </c>
      <c r="J623" s="47" t="s">
        <v>19198</v>
      </c>
      <c r="K623" s="46" t="s">
        <v>19215</v>
      </c>
      <c r="L623" s="55"/>
      <c r="M623" s="55"/>
      <c r="N623" s="39">
        <f t="shared" si="86"/>
        <v>1902</v>
      </c>
      <c r="O623" s="2">
        <f t="shared" si="87"/>
        <v>2</v>
      </c>
      <c r="P623" s="2">
        <f t="shared" si="88"/>
        <v>2</v>
      </c>
      <c r="Q623" s="2">
        <f t="shared" si="89"/>
        <v>27</v>
      </c>
      <c r="R623" s="2" t="str">
        <f t="shared" si="83"/>
        <v>&lt;a href="set03\the_times_record\the_times_record_january_3,_1901_-_october_9,_1902\marriage\getchell,_mr_and_mrs_warren_50th_anniv._february_27,_1902_p1_ttr.pdf"&gt;Getchell, Warren&lt;/a&gt;</v>
      </c>
      <c r="S623" s="2">
        <f t="shared" si="84"/>
        <v>182</v>
      </c>
      <c r="T623" s="2">
        <f t="shared" si="85"/>
        <v>68</v>
      </c>
    </row>
    <row r="624" spans="1:20" x14ac:dyDescent="0.25">
      <c r="A624" s="2">
        <v>623</v>
      </c>
      <c r="B624" s="4" t="s">
        <v>6119</v>
      </c>
      <c r="C624" s="4" t="s">
        <v>6120</v>
      </c>
      <c r="D624" s="48" t="s">
        <v>48</v>
      </c>
      <c r="E624" s="12">
        <v>796</v>
      </c>
      <c r="F624" s="5" t="s">
        <v>4462</v>
      </c>
      <c r="G624" s="5">
        <v>1</v>
      </c>
      <c r="H624" s="48">
        <v>16</v>
      </c>
      <c r="I624" s="5">
        <v>1119</v>
      </c>
      <c r="J624" s="47" t="s">
        <v>18040</v>
      </c>
      <c r="K624" s="46" t="s">
        <v>25719</v>
      </c>
      <c r="L624" s="55"/>
      <c r="M624" s="55"/>
      <c r="N624" s="39">
        <f t="shared" si="86"/>
        <v>1902</v>
      </c>
      <c r="O624" s="2">
        <f t="shared" si="87"/>
        <v>3</v>
      </c>
      <c r="P624" s="2">
        <f t="shared" si="88"/>
        <v>3</v>
      </c>
      <c r="Q624" s="2">
        <f t="shared" si="89"/>
        <v>6</v>
      </c>
      <c r="R624" s="2" t="str">
        <f t="shared" si="83"/>
        <v>&lt;a href="set01\marriages\gc\rhodes,_leland_e_and_clara_a_wild_wedding_march_6,_1902_p1_gc.pdf"&gt;Rhodes, Leland E&lt;/a&gt;</v>
      </c>
      <c r="S624" s="2">
        <f t="shared" si="84"/>
        <v>115</v>
      </c>
      <c r="T624" s="2">
        <f t="shared" si="85"/>
        <v>65</v>
      </c>
    </row>
    <row r="625" spans="1:20" x14ac:dyDescent="0.25">
      <c r="A625" s="2">
        <v>624</v>
      </c>
      <c r="B625" s="4" t="s">
        <v>2070</v>
      </c>
      <c r="C625" s="4" t="s">
        <v>2071</v>
      </c>
      <c r="D625" s="48" t="s">
        <v>48</v>
      </c>
      <c r="E625" s="12">
        <v>796</v>
      </c>
      <c r="F625" s="5" t="s">
        <v>4462</v>
      </c>
      <c r="G625" s="5">
        <v>1</v>
      </c>
      <c r="H625" s="48">
        <v>16</v>
      </c>
      <c r="I625" s="5">
        <v>1126</v>
      </c>
      <c r="J625" s="47" t="s">
        <v>18047</v>
      </c>
      <c r="K625" s="46" t="s">
        <v>25719</v>
      </c>
      <c r="L625" s="55"/>
      <c r="M625" s="55"/>
      <c r="N625" s="39">
        <f t="shared" si="86"/>
        <v>1902</v>
      </c>
      <c r="O625" s="2">
        <f t="shared" si="87"/>
        <v>3</v>
      </c>
      <c r="P625" s="2">
        <f t="shared" si="88"/>
        <v>3</v>
      </c>
      <c r="Q625" s="2">
        <f t="shared" si="89"/>
        <v>6</v>
      </c>
      <c r="R625" s="2" t="str">
        <f t="shared" si="83"/>
        <v>&lt;a href="set01\marriages\gc\upton,_benjamin_a_and_thea_hagen_wedding_march_6,_1902_p1_gc.pdf"&gt;Upton, Benjamin A&lt;/a&gt;</v>
      </c>
      <c r="S625" s="2">
        <f t="shared" si="84"/>
        <v>115</v>
      </c>
      <c r="T625" s="2">
        <f t="shared" si="85"/>
        <v>64</v>
      </c>
    </row>
    <row r="626" spans="1:20" x14ac:dyDescent="0.25">
      <c r="A626" s="2">
        <v>625</v>
      </c>
      <c r="B626" s="4" t="s">
        <v>6051</v>
      </c>
      <c r="C626" s="4" t="s">
        <v>6052</v>
      </c>
      <c r="D626" s="48" t="s">
        <v>48</v>
      </c>
      <c r="E626" s="12">
        <v>803</v>
      </c>
      <c r="F626" s="5" t="s">
        <v>4462</v>
      </c>
      <c r="G626" s="5">
        <v>4</v>
      </c>
      <c r="H626" s="48">
        <v>16</v>
      </c>
      <c r="I626" s="5">
        <v>1084</v>
      </c>
      <c r="J626" s="47" t="s">
        <v>18004</v>
      </c>
      <c r="K626" s="46" t="s">
        <v>25719</v>
      </c>
      <c r="L626" s="55"/>
      <c r="M626" s="55"/>
      <c r="N626" s="39">
        <f t="shared" si="86"/>
        <v>1902</v>
      </c>
      <c r="O626" s="2">
        <f t="shared" si="87"/>
        <v>3</v>
      </c>
      <c r="P626" s="2">
        <f t="shared" si="88"/>
        <v>3</v>
      </c>
      <c r="Q626" s="2">
        <f t="shared" si="89"/>
        <v>13</v>
      </c>
      <c r="R626" s="2" t="str">
        <f t="shared" si="83"/>
        <v>&lt;a href="set01\marriages\gc\campbell,_albert_and_nettie_haley_wedding_march_13,_1902_p4_gc.pdf"&gt;Campbell, Albert&lt;/a&gt;</v>
      </c>
      <c r="S626" s="2">
        <f t="shared" si="84"/>
        <v>116</v>
      </c>
      <c r="T626" s="2">
        <f t="shared" si="85"/>
        <v>66</v>
      </c>
    </row>
    <row r="627" spans="1:20" x14ac:dyDescent="0.25">
      <c r="A627" s="2">
        <v>626</v>
      </c>
      <c r="B627" s="4" t="s">
        <v>2070</v>
      </c>
      <c r="C627" s="4" t="s">
        <v>2071</v>
      </c>
      <c r="D627" s="48" t="s">
        <v>48</v>
      </c>
      <c r="E627" s="12">
        <v>803</v>
      </c>
      <c r="F627" s="5" t="s">
        <v>1756</v>
      </c>
      <c r="G627" s="5">
        <v>3</v>
      </c>
      <c r="H627" s="48">
        <v>26</v>
      </c>
      <c r="I627" s="5">
        <v>1900</v>
      </c>
      <c r="J627" s="47" t="s">
        <v>18816</v>
      </c>
      <c r="K627" s="46" t="s">
        <v>18823</v>
      </c>
      <c r="L627" s="55"/>
      <c r="M627" s="55"/>
      <c r="N627" s="39">
        <f t="shared" si="86"/>
        <v>1902</v>
      </c>
      <c r="O627" s="2">
        <f t="shared" si="87"/>
        <v>3</v>
      </c>
      <c r="P627" s="2">
        <f t="shared" si="88"/>
        <v>3</v>
      </c>
      <c r="Q627" s="2">
        <f t="shared" si="89"/>
        <v>13</v>
      </c>
      <c r="R627" s="2" t="str">
        <f t="shared" si="83"/>
        <v>&lt;a href="set01\hope_pioneer_jan1900todec1903\marriages\upton_benjamin_a_and_thea_hagen_wedding_march_13_1902_p3_hp.pdf"&gt;Upton, Benjamin A&lt;/a&gt;</v>
      </c>
      <c r="S627" s="2">
        <f t="shared" si="84"/>
        <v>141</v>
      </c>
      <c r="T627" s="2">
        <f t="shared" si="85"/>
        <v>63</v>
      </c>
    </row>
    <row r="628" spans="1:20" x14ac:dyDescent="0.25">
      <c r="A628" s="2">
        <v>627</v>
      </c>
      <c r="B628" s="4" t="s">
        <v>8</v>
      </c>
      <c r="C628" s="4" t="s">
        <v>9</v>
      </c>
      <c r="D628" s="48" t="s">
        <v>6</v>
      </c>
      <c r="E628" s="12">
        <v>810</v>
      </c>
      <c r="F628" s="5" t="s">
        <v>13635</v>
      </c>
      <c r="G628" s="5">
        <v>9</v>
      </c>
      <c r="H628" s="48">
        <v>38</v>
      </c>
      <c r="I628" s="5">
        <v>2272</v>
      </c>
      <c r="J628" s="47" t="s">
        <v>19193</v>
      </c>
      <c r="K628" s="46" t="s">
        <v>19215</v>
      </c>
      <c r="L628" s="55"/>
      <c r="M628" s="55"/>
      <c r="N628" s="39">
        <f t="shared" si="86"/>
        <v>1902</v>
      </c>
      <c r="O628" s="2">
        <f t="shared" si="87"/>
        <v>3</v>
      </c>
      <c r="P628" s="2">
        <f t="shared" si="88"/>
        <v>3</v>
      </c>
      <c r="Q628" s="2">
        <f t="shared" si="89"/>
        <v>20</v>
      </c>
      <c r="R628" s="2" t="str">
        <f t="shared" si="83"/>
        <v>&lt;a href="set03\the_times_record\the_times_record_january_3,_1901_-_october_9,_1902\marriage\barton,_arthur_and_eleanor_buchanan_marriage_march_20,_1902_p9_ttr.pdf"&gt;Barton, Arthur&lt;/a&gt;</v>
      </c>
      <c r="S628" s="2">
        <f t="shared" si="84"/>
        <v>182</v>
      </c>
      <c r="T628" s="2">
        <f t="shared" si="85"/>
        <v>70</v>
      </c>
    </row>
    <row r="629" spans="1:20" x14ac:dyDescent="0.25">
      <c r="A629" s="2">
        <v>628</v>
      </c>
      <c r="B629" s="4" t="s">
        <v>2004</v>
      </c>
      <c r="C629" s="4" t="s">
        <v>2005</v>
      </c>
      <c r="D629" s="48" t="s">
        <v>48</v>
      </c>
      <c r="E629" s="12">
        <v>817</v>
      </c>
      <c r="F629" s="5" t="s">
        <v>1756</v>
      </c>
      <c r="G629" s="5">
        <v>2</v>
      </c>
      <c r="H629" s="48">
        <v>26</v>
      </c>
      <c r="I629" s="5">
        <v>1867</v>
      </c>
      <c r="J629" s="47" t="s">
        <v>18783</v>
      </c>
      <c r="K629" s="46" t="s">
        <v>18823</v>
      </c>
      <c r="L629" s="55"/>
      <c r="M629" s="55"/>
      <c r="N629" s="39">
        <f t="shared" si="86"/>
        <v>1902</v>
      </c>
      <c r="O629" s="2">
        <f t="shared" si="87"/>
        <v>3</v>
      </c>
      <c r="P629" s="2">
        <f t="shared" si="88"/>
        <v>3</v>
      </c>
      <c r="Q629" s="2">
        <f t="shared" si="89"/>
        <v>27</v>
      </c>
      <c r="R629" s="2" t="str">
        <f t="shared" si="83"/>
        <v>&lt;a href="set01\hope_pioneer_jan1900todec1903\marriages\long_ralph_w_and_sarah_patterson_wedding_march_27_1902_p2_hp.pdf"&gt;Long, Ralph W&lt;/a&gt;</v>
      </c>
      <c r="S629" s="2">
        <f t="shared" si="84"/>
        <v>138</v>
      </c>
      <c r="T629" s="2">
        <f t="shared" si="85"/>
        <v>64</v>
      </c>
    </row>
    <row r="630" spans="1:20" x14ac:dyDescent="0.25">
      <c r="A630" s="2">
        <v>629</v>
      </c>
      <c r="B630" s="4" t="s">
        <v>6115</v>
      </c>
      <c r="C630" s="4" t="s">
        <v>6116</v>
      </c>
      <c r="D630" s="48" t="s">
        <v>1256</v>
      </c>
      <c r="E630" s="12">
        <v>817</v>
      </c>
      <c r="F630" s="5" t="s">
        <v>4462</v>
      </c>
      <c r="G630" s="5">
        <v>5</v>
      </c>
      <c r="H630" s="48">
        <v>16</v>
      </c>
      <c r="I630" s="5">
        <v>1116</v>
      </c>
      <c r="J630" s="47" t="s">
        <v>18037</v>
      </c>
      <c r="K630" s="46" t="s">
        <v>25719</v>
      </c>
      <c r="L630" s="55"/>
      <c r="M630" s="55"/>
      <c r="N630" s="39">
        <f t="shared" si="86"/>
        <v>1902</v>
      </c>
      <c r="O630" s="2">
        <f t="shared" si="87"/>
        <v>3</v>
      </c>
      <c r="P630" s="2">
        <f t="shared" si="88"/>
        <v>3</v>
      </c>
      <c r="Q630" s="2">
        <f t="shared" si="89"/>
        <v>27</v>
      </c>
      <c r="R630" s="2" t="str">
        <f t="shared" si="83"/>
        <v>&lt;a href="set01\marriages\gc\peterson,_swen_j_and_anna_widness_marriage_announcement_march_27,_1902_p5_gc.pdf"&gt;Peterson, Swen J&lt;/a&gt;</v>
      </c>
      <c r="S630" s="2">
        <f t="shared" si="84"/>
        <v>130</v>
      </c>
      <c r="T630" s="2">
        <f t="shared" si="85"/>
        <v>80</v>
      </c>
    </row>
    <row r="631" spans="1:20" x14ac:dyDescent="0.25">
      <c r="A631" s="2">
        <v>630</v>
      </c>
      <c r="B631" s="4" t="s">
        <v>11</v>
      </c>
      <c r="C631" s="4" t="s">
        <v>12</v>
      </c>
      <c r="D631" s="48" t="s">
        <v>13</v>
      </c>
      <c r="E631" s="12">
        <v>824</v>
      </c>
      <c r="F631" s="5" t="s">
        <v>13635</v>
      </c>
      <c r="G631" s="5">
        <v>1</v>
      </c>
      <c r="H631" s="48">
        <v>38</v>
      </c>
      <c r="I631" s="5">
        <v>2274</v>
      </c>
      <c r="J631" s="47" t="s">
        <v>19195</v>
      </c>
      <c r="K631" s="46" t="s">
        <v>19215</v>
      </c>
      <c r="L631" s="55"/>
      <c r="M631" s="55"/>
      <c r="N631" s="39">
        <f t="shared" si="86"/>
        <v>1902</v>
      </c>
      <c r="O631" s="2">
        <f t="shared" si="87"/>
        <v>4</v>
      </c>
      <c r="P631" s="2">
        <f t="shared" si="88"/>
        <v>4</v>
      </c>
      <c r="Q631" s="2">
        <f t="shared" si="89"/>
        <v>3</v>
      </c>
      <c r="R631" s="2" t="str">
        <f t="shared" si="83"/>
        <v>&lt;a href="set03\the_times_record\the_times_record_january_3,_1901_-_october_9,_1902\marriage\coop,_mr_and_mrs_james_coop_50th_anniv._april_3,_1902_p1_ttr.pdf"&gt;Coop, James&lt;/a&gt;</v>
      </c>
      <c r="S631" s="2">
        <f t="shared" si="84"/>
        <v>173</v>
      </c>
      <c r="T631" s="2">
        <f t="shared" si="85"/>
        <v>64</v>
      </c>
    </row>
    <row r="632" spans="1:20" x14ac:dyDescent="0.25">
      <c r="A632" s="2">
        <v>631</v>
      </c>
      <c r="B632" s="4" t="s">
        <v>6066</v>
      </c>
      <c r="C632" s="4" t="s">
        <v>6067</v>
      </c>
      <c r="D632" s="48" t="s">
        <v>48</v>
      </c>
      <c r="E632" s="12">
        <v>831</v>
      </c>
      <c r="F632" s="5" t="s">
        <v>4462</v>
      </c>
      <c r="G632" s="5">
        <v>1</v>
      </c>
      <c r="H632" s="48">
        <v>16</v>
      </c>
      <c r="I632" s="5">
        <v>1092</v>
      </c>
      <c r="J632" s="47" t="s">
        <v>18012</v>
      </c>
      <c r="K632" s="46" t="s">
        <v>25719</v>
      </c>
      <c r="L632" s="55"/>
      <c r="M632" s="55"/>
      <c r="N632" s="39">
        <f t="shared" si="86"/>
        <v>1902</v>
      </c>
      <c r="O632" s="2">
        <f t="shared" si="87"/>
        <v>4</v>
      </c>
      <c r="P632" s="2">
        <f t="shared" si="88"/>
        <v>4</v>
      </c>
      <c r="Q632" s="2">
        <f t="shared" si="89"/>
        <v>10</v>
      </c>
      <c r="R632" s="2" t="str">
        <f t="shared" si="83"/>
        <v>&lt;a href="set01\marriages\gc\garry,_will_and_dora_klinesmith_wedding_april_10,_1902_p1_gc.pdf"&gt;Garry, Will&lt;/a&gt;</v>
      </c>
      <c r="S632" s="2">
        <f t="shared" si="84"/>
        <v>109</v>
      </c>
      <c r="T632" s="2">
        <f t="shared" si="85"/>
        <v>64</v>
      </c>
    </row>
    <row r="633" spans="1:20" x14ac:dyDescent="0.25">
      <c r="A633" s="2">
        <v>632</v>
      </c>
      <c r="B633" s="4" t="s">
        <v>6093</v>
      </c>
      <c r="C633" s="4" t="s">
        <v>6094</v>
      </c>
      <c r="D633" s="48" t="s">
        <v>1256</v>
      </c>
      <c r="E633" s="12">
        <v>831</v>
      </c>
      <c r="F633" s="5" t="s">
        <v>4462</v>
      </c>
      <c r="G633" s="5">
        <v>5</v>
      </c>
      <c r="H633" s="48">
        <v>16</v>
      </c>
      <c r="I633" s="5">
        <v>1105</v>
      </c>
      <c r="J633" s="47" t="s">
        <v>18026</v>
      </c>
      <c r="K633" s="46" t="s">
        <v>25719</v>
      </c>
      <c r="L633" s="55"/>
      <c r="M633" s="55"/>
      <c r="N633" s="39">
        <f t="shared" si="86"/>
        <v>1902</v>
      </c>
      <c r="O633" s="2">
        <f t="shared" si="87"/>
        <v>4</v>
      </c>
      <c r="P633" s="2">
        <f t="shared" si="88"/>
        <v>4</v>
      </c>
      <c r="Q633" s="2">
        <f t="shared" si="89"/>
        <v>10</v>
      </c>
      <c r="R633" s="2" t="str">
        <f t="shared" si="83"/>
        <v>&lt;a href="set01\marriages\gc\madsen,_christian_and_lottie_joze_marriage_announcement_april_10,_1902_p5_gc.pdf"&gt;Madsen, Christian&lt;/a&gt;</v>
      </c>
      <c r="S633" s="2">
        <f t="shared" si="84"/>
        <v>131</v>
      </c>
      <c r="T633" s="2">
        <f t="shared" si="85"/>
        <v>80</v>
      </c>
    </row>
    <row r="634" spans="1:20" x14ac:dyDescent="0.25">
      <c r="A634" s="2">
        <v>633</v>
      </c>
      <c r="B634" s="4" t="s">
        <v>6049</v>
      </c>
      <c r="C634" s="4" t="s">
        <v>6050</v>
      </c>
      <c r="D634" s="48" t="s">
        <v>1256</v>
      </c>
      <c r="E634" s="12">
        <v>838</v>
      </c>
      <c r="F634" s="5" t="s">
        <v>4462</v>
      </c>
      <c r="G634" s="5">
        <v>5</v>
      </c>
      <c r="H634" s="48">
        <v>16</v>
      </c>
      <c r="I634" s="5">
        <v>1083</v>
      </c>
      <c r="J634" s="47" t="s">
        <v>18003</v>
      </c>
      <c r="K634" s="46" t="s">
        <v>25719</v>
      </c>
      <c r="L634" s="55"/>
      <c r="M634" s="55"/>
      <c r="N634" s="39">
        <f t="shared" si="86"/>
        <v>1902</v>
      </c>
      <c r="O634" s="2">
        <f t="shared" si="87"/>
        <v>4</v>
      </c>
      <c r="P634" s="2">
        <f t="shared" si="88"/>
        <v>4</v>
      </c>
      <c r="Q634" s="2">
        <f t="shared" si="89"/>
        <v>17</v>
      </c>
      <c r="R634" s="2" t="str">
        <f t="shared" si="83"/>
        <v>&lt;a href="set01\marriages\gc\bergum,_henry_c_and_betsy_emelia_seim_marriage_announcement_april_17,_1902_p5_gc.pdf"&gt;Bergum, Henry C&lt;/a&gt;</v>
      </c>
      <c r="S634" s="2">
        <f t="shared" si="84"/>
        <v>133</v>
      </c>
      <c r="T634" s="2">
        <f t="shared" si="85"/>
        <v>84</v>
      </c>
    </row>
    <row r="635" spans="1:20" x14ac:dyDescent="0.25">
      <c r="A635" s="2">
        <v>634</v>
      </c>
      <c r="B635" s="4" t="s">
        <v>6037</v>
      </c>
      <c r="C635" s="4" t="s">
        <v>6038</v>
      </c>
      <c r="D635" s="48" t="s">
        <v>1256</v>
      </c>
      <c r="E635" s="12">
        <v>845</v>
      </c>
      <c r="F635" s="5" t="s">
        <v>4462</v>
      </c>
      <c r="G635" s="5">
        <v>5</v>
      </c>
      <c r="H635" s="48">
        <v>16</v>
      </c>
      <c r="I635" s="5">
        <v>1077</v>
      </c>
      <c r="J635" s="47" t="s">
        <v>17997</v>
      </c>
      <c r="K635" s="46" t="s">
        <v>25719</v>
      </c>
      <c r="L635" s="55"/>
      <c r="M635" s="55"/>
      <c r="N635" s="39">
        <f t="shared" si="86"/>
        <v>1902</v>
      </c>
      <c r="O635" s="2">
        <f t="shared" si="87"/>
        <v>4</v>
      </c>
      <c r="P635" s="2">
        <f t="shared" si="88"/>
        <v>4</v>
      </c>
      <c r="Q635" s="2">
        <f t="shared" si="89"/>
        <v>24</v>
      </c>
      <c r="R635" s="2" t="str">
        <f t="shared" si="83"/>
        <v>&lt;a href="set01\marriages\gc\alfstad,_ole_and_lena_albertson_marriage_announcement_april_24,_1902_p5_gc.pdf"&gt;Alfstad, Ole&lt;/a&gt;</v>
      </c>
      <c r="S635" s="2">
        <f t="shared" si="84"/>
        <v>124</v>
      </c>
      <c r="T635" s="2">
        <f t="shared" si="85"/>
        <v>78</v>
      </c>
    </row>
    <row r="636" spans="1:20" x14ac:dyDescent="0.25">
      <c r="A636" s="2">
        <v>635</v>
      </c>
      <c r="B636" s="4" t="s">
        <v>6109</v>
      </c>
      <c r="C636" s="4" t="s">
        <v>6110</v>
      </c>
      <c r="D636" s="48" t="s">
        <v>1256</v>
      </c>
      <c r="E636" s="12">
        <v>859</v>
      </c>
      <c r="F636" s="5" t="s">
        <v>4462</v>
      </c>
      <c r="G636" s="5">
        <v>5</v>
      </c>
      <c r="H636" s="48">
        <v>16</v>
      </c>
      <c r="I636" s="5">
        <v>1113</v>
      </c>
      <c r="J636" s="47" t="s">
        <v>18034</v>
      </c>
      <c r="K636" s="46" t="s">
        <v>25719</v>
      </c>
      <c r="L636" s="55"/>
      <c r="M636" s="55"/>
      <c r="N636" s="39">
        <f t="shared" si="86"/>
        <v>1902</v>
      </c>
      <c r="O636" s="2">
        <f t="shared" si="87"/>
        <v>5</v>
      </c>
      <c r="P636" s="2">
        <f t="shared" si="88"/>
        <v>5</v>
      </c>
      <c r="Q636" s="2">
        <f t="shared" si="89"/>
        <v>8</v>
      </c>
      <c r="R636" s="2" t="str">
        <f t="shared" si="83"/>
        <v>&lt;a href="set01\marriages\gc\parks,_earl_and_clara_cousins_marriage_announcement_may_8,_1902_p5_gc.pdf"&gt;Parks, Earl&lt;/a&gt;</v>
      </c>
      <c r="S636" s="2">
        <f t="shared" si="84"/>
        <v>118</v>
      </c>
      <c r="T636" s="2">
        <f t="shared" si="85"/>
        <v>73</v>
      </c>
    </row>
    <row r="637" spans="1:20" x14ac:dyDescent="0.25">
      <c r="A637" s="2">
        <v>636</v>
      </c>
      <c r="B637" s="4" t="s">
        <v>6041</v>
      </c>
      <c r="C637" s="4" t="s">
        <v>6042</v>
      </c>
      <c r="D637" s="48" t="s">
        <v>48</v>
      </c>
      <c r="E637" s="12">
        <v>866</v>
      </c>
      <c r="F637" s="5" t="s">
        <v>4462</v>
      </c>
      <c r="G637" s="5">
        <v>5</v>
      </c>
      <c r="H637" s="48">
        <v>16</v>
      </c>
      <c r="I637" s="5">
        <v>1079</v>
      </c>
      <c r="J637" s="47" t="s">
        <v>17999</v>
      </c>
      <c r="K637" s="46" t="s">
        <v>25719</v>
      </c>
      <c r="L637" s="55"/>
      <c r="M637" s="55"/>
      <c r="N637" s="39">
        <f t="shared" si="86"/>
        <v>1902</v>
      </c>
      <c r="O637" s="2">
        <f t="shared" si="87"/>
        <v>5</v>
      </c>
      <c r="P637" s="2">
        <f t="shared" si="88"/>
        <v>5</v>
      </c>
      <c r="Q637" s="2">
        <f t="shared" si="89"/>
        <v>15</v>
      </c>
      <c r="R637" s="2" t="str">
        <f t="shared" si="83"/>
        <v>&lt;a href="set01\marriages\gc\anderson,_albert_and_hilda_peterson_wedding_may_15,_1902_p5_gc.pdf"&gt;Anderson, Albert&lt;/a&gt;</v>
      </c>
      <c r="S637" s="2">
        <f t="shared" si="84"/>
        <v>116</v>
      </c>
      <c r="T637" s="2">
        <f t="shared" si="85"/>
        <v>66</v>
      </c>
    </row>
    <row r="638" spans="1:20" x14ac:dyDescent="0.25">
      <c r="A638" s="2">
        <v>637</v>
      </c>
      <c r="B638" s="4" t="s">
        <v>51</v>
      </c>
      <c r="C638" s="4" t="s">
        <v>52</v>
      </c>
      <c r="D638" s="48" t="s">
        <v>6</v>
      </c>
      <c r="E638" s="12">
        <v>866</v>
      </c>
      <c r="F638" s="5" t="s">
        <v>13635</v>
      </c>
      <c r="G638" s="5">
        <v>1</v>
      </c>
      <c r="H638" s="48">
        <v>38</v>
      </c>
      <c r="I638" s="5">
        <v>2292</v>
      </c>
      <c r="J638" s="47" t="s">
        <v>19213</v>
      </c>
      <c r="K638" s="46" t="s">
        <v>19215</v>
      </c>
      <c r="L638" s="55"/>
      <c r="M638" s="55"/>
      <c r="N638" s="39">
        <f t="shared" si="86"/>
        <v>1902</v>
      </c>
      <c r="O638" s="2">
        <f t="shared" si="87"/>
        <v>5</v>
      </c>
      <c r="P638" s="2">
        <f t="shared" si="88"/>
        <v>5</v>
      </c>
      <c r="Q638" s="2">
        <f t="shared" si="89"/>
        <v>15</v>
      </c>
      <c r="R638" s="2" t="str">
        <f t="shared" si="83"/>
        <v>&lt;a href="set03\the_times_record\the_times_record_january_3,_1901_-_october_9,_1902\marriage\stevens,_wm_h_and_nora_tollefson_marriage_may_15,_1902_p1_ttr.pdf"&gt;Stevens, Wm H&lt;/a&gt;</v>
      </c>
      <c r="S638" s="2">
        <f t="shared" si="84"/>
        <v>176</v>
      </c>
      <c r="T638" s="2">
        <f t="shared" si="85"/>
        <v>65</v>
      </c>
    </row>
    <row r="639" spans="1:20" x14ac:dyDescent="0.25">
      <c r="A639" s="2">
        <v>638</v>
      </c>
      <c r="B639" s="4" t="s">
        <v>6295</v>
      </c>
      <c r="C639" s="4" t="s">
        <v>52</v>
      </c>
      <c r="D639" s="48" t="s">
        <v>6</v>
      </c>
      <c r="E639" s="12">
        <v>873</v>
      </c>
      <c r="F639" s="5" t="s">
        <v>13631</v>
      </c>
      <c r="G639" s="5">
        <v>1</v>
      </c>
      <c r="H639" s="48">
        <v>2</v>
      </c>
      <c r="I639" s="5">
        <v>87</v>
      </c>
      <c r="J639" t="s">
        <v>17014</v>
      </c>
      <c r="K639" s="46" t="s">
        <v>16931</v>
      </c>
      <c r="L639" s="55"/>
      <c r="M639" s="55"/>
      <c r="N639" s="39">
        <f t="shared" si="86"/>
        <v>1902</v>
      </c>
      <c r="O639" s="2">
        <f t="shared" si="87"/>
        <v>5</v>
      </c>
      <c r="P639" s="2">
        <f t="shared" si="88"/>
        <v>5</v>
      </c>
      <c r="Q639" s="2">
        <f t="shared" si="89"/>
        <v>22</v>
      </c>
      <c r="R639" s="2" t="str">
        <f t="shared" si="83"/>
        <v>&lt;a href="set01\marriages\cooperstown_courier\1902_-_1903\stevens,_editor_and_nora_tollefson_marriage_announcement_may_22,_1902_p1_cc.pdf"&gt;Stevens, Editor&lt;/a&gt;</v>
      </c>
      <c r="S639" s="2">
        <f t="shared" si="84"/>
        <v>157</v>
      </c>
      <c r="T639" s="2">
        <f t="shared" si="85"/>
        <v>79</v>
      </c>
    </row>
    <row r="640" spans="1:20" x14ac:dyDescent="0.25">
      <c r="A640" s="2">
        <v>639</v>
      </c>
      <c r="B640" s="4" t="s">
        <v>6249</v>
      </c>
      <c r="C640" s="4" t="s">
        <v>6250</v>
      </c>
      <c r="D640" s="48" t="s">
        <v>6</v>
      </c>
      <c r="E640" s="12">
        <v>880</v>
      </c>
      <c r="F640" s="5" t="s">
        <v>13631</v>
      </c>
      <c r="G640" s="5">
        <v>5</v>
      </c>
      <c r="H640" s="48">
        <v>2</v>
      </c>
      <c r="I640" s="5">
        <v>61</v>
      </c>
      <c r="J640" t="s">
        <v>16988</v>
      </c>
      <c r="K640" s="46" t="s">
        <v>16931</v>
      </c>
      <c r="L640" s="55"/>
      <c r="M640" s="55"/>
      <c r="N640" s="39">
        <f t="shared" si="86"/>
        <v>1902</v>
      </c>
      <c r="O640" s="2">
        <f t="shared" si="87"/>
        <v>5</v>
      </c>
      <c r="P640" s="2">
        <f t="shared" si="88"/>
        <v>5</v>
      </c>
      <c r="Q640" s="2">
        <f t="shared" si="89"/>
        <v>29</v>
      </c>
      <c r="R640" s="2" t="str">
        <f t="shared" si="83"/>
        <v>&lt;a href="set01\marriages\cooperstown_courier\1902_-_1903\olsan,_edward_and_minnie_stowman_marriage_announcement_may_29,_1902_p5_cc.pdf"&gt;Olsan, Edward&lt;/a&gt;</v>
      </c>
      <c r="S640" s="2">
        <f t="shared" si="84"/>
        <v>153</v>
      </c>
      <c r="T640" s="2">
        <f t="shared" si="85"/>
        <v>77</v>
      </c>
    </row>
    <row r="641" spans="1:20" x14ac:dyDescent="0.25">
      <c r="A641" s="2">
        <v>640</v>
      </c>
      <c r="B641" s="4" t="s">
        <v>6218</v>
      </c>
      <c r="C641" s="4" t="s">
        <v>6219</v>
      </c>
      <c r="D641" s="48" t="s">
        <v>48</v>
      </c>
      <c r="E641" s="12">
        <v>894</v>
      </c>
      <c r="F641" s="5" t="s">
        <v>13631</v>
      </c>
      <c r="G641" s="5">
        <v>5</v>
      </c>
      <c r="H641" s="48">
        <v>2</v>
      </c>
      <c r="I641" s="5">
        <v>43</v>
      </c>
      <c r="J641" t="s">
        <v>16970</v>
      </c>
      <c r="K641" s="46" t="s">
        <v>16931</v>
      </c>
      <c r="L641" s="55"/>
      <c r="M641" s="55"/>
      <c r="N641" s="39">
        <f t="shared" si="86"/>
        <v>1902</v>
      </c>
      <c r="O641" s="2">
        <f t="shared" si="87"/>
        <v>6</v>
      </c>
      <c r="P641" s="2">
        <f t="shared" si="88"/>
        <v>6</v>
      </c>
      <c r="Q641" s="2">
        <f t="shared" si="89"/>
        <v>12</v>
      </c>
      <c r="R641" s="2" t="str">
        <f t="shared" si="83"/>
        <v>&lt;a href="set01\marriages\cooperstown_courier\1902_-_1903\link,_glenn_r_and_vera_b_white_wedding_june_12,_1902_p5_cc.pdf"&gt;Link, Glenn R&lt;/a&gt;</v>
      </c>
      <c r="S641" s="2">
        <f t="shared" si="84"/>
        <v>138</v>
      </c>
      <c r="T641" s="2">
        <f t="shared" si="85"/>
        <v>62</v>
      </c>
    </row>
    <row r="642" spans="1:20" x14ac:dyDescent="0.25">
      <c r="A642" s="2">
        <v>641</v>
      </c>
      <c r="B642" s="4" t="s">
        <v>6300</v>
      </c>
      <c r="C642" s="4" t="s">
        <v>6301</v>
      </c>
      <c r="D642" s="48" t="s">
        <v>48</v>
      </c>
      <c r="E642" s="12">
        <v>894</v>
      </c>
      <c r="F642" s="5" t="s">
        <v>13631</v>
      </c>
      <c r="G642" s="5">
        <v>5</v>
      </c>
      <c r="H642" s="48">
        <v>2</v>
      </c>
      <c r="I642" s="5">
        <v>90</v>
      </c>
      <c r="J642" t="s">
        <v>17017</v>
      </c>
      <c r="K642" s="46" t="s">
        <v>16931</v>
      </c>
      <c r="L642" s="55"/>
      <c r="M642" s="55"/>
      <c r="N642" s="39">
        <f t="shared" si="86"/>
        <v>1902</v>
      </c>
      <c r="O642" s="2">
        <f t="shared" si="87"/>
        <v>6</v>
      </c>
      <c r="P642" s="2">
        <f t="shared" si="88"/>
        <v>6</v>
      </c>
      <c r="Q642" s="2">
        <f t="shared" si="89"/>
        <v>12</v>
      </c>
      <c r="R642" s="2" t="str">
        <f t="shared" ref="R642:R705" si="90">"&lt;a href="&amp;""""&amp;K642&amp;"\"&amp;J642&amp;"""&gt;"&amp;B642&amp;"&lt;/a&gt;"</f>
        <v>&lt;a href="set01\marriages\cooperstown_courier\1902_-_1903\udgard,_iver_and_gena_helling_wedding_june_12,_1902_p5_cc.pdf"&gt;Udgard, Iver&lt;/a&gt;</v>
      </c>
      <c r="S642" s="2">
        <f t="shared" ref="S642:S705" si="91">LEN(R642)</f>
        <v>136</v>
      </c>
      <c r="T642" s="2">
        <f t="shared" ref="T642:T705" si="92">LEN(J642)</f>
        <v>61</v>
      </c>
    </row>
    <row r="643" spans="1:20" x14ac:dyDescent="0.25">
      <c r="A643" s="2">
        <v>642</v>
      </c>
      <c r="B643" s="4" t="s">
        <v>6161</v>
      </c>
      <c r="C643" s="4" t="s">
        <v>6162</v>
      </c>
      <c r="D643" s="48" t="s">
        <v>48</v>
      </c>
      <c r="E643" s="12">
        <v>901</v>
      </c>
      <c r="F643" s="5" t="s">
        <v>13631</v>
      </c>
      <c r="G643" s="5">
        <v>5</v>
      </c>
      <c r="H643" s="48">
        <v>2</v>
      </c>
      <c r="I643" s="5">
        <v>15</v>
      </c>
      <c r="J643" t="s">
        <v>16941</v>
      </c>
      <c r="K643" s="46" t="s">
        <v>16931</v>
      </c>
      <c r="L643" s="55"/>
      <c r="M643" s="55"/>
      <c r="N643" s="39">
        <f t="shared" si="86"/>
        <v>1902</v>
      </c>
      <c r="O643" s="2">
        <f t="shared" si="87"/>
        <v>6</v>
      </c>
      <c r="P643" s="2">
        <f t="shared" si="88"/>
        <v>6</v>
      </c>
      <c r="Q643" s="2">
        <f t="shared" si="89"/>
        <v>19</v>
      </c>
      <c r="R643" s="2" t="str">
        <f t="shared" si="90"/>
        <v>&lt;a href="set01\marriages\cooperstown_courier\1902_-_1903\bothby,_f_f_and_sarah_e_lynn_wedding_june_19,_1902_p5_cc.pdf"&gt;Bothby, F F&lt;/a&gt;</v>
      </c>
      <c r="S643" s="2">
        <f t="shared" si="91"/>
        <v>134</v>
      </c>
      <c r="T643" s="2">
        <f t="shared" si="92"/>
        <v>60</v>
      </c>
    </row>
    <row r="644" spans="1:20" x14ac:dyDescent="0.25">
      <c r="A644" s="2">
        <v>643</v>
      </c>
      <c r="B644" s="4" t="s">
        <v>46</v>
      </c>
      <c r="C644" s="4" t="s">
        <v>47</v>
      </c>
      <c r="D644" s="48" t="s">
        <v>48</v>
      </c>
      <c r="E644" s="12">
        <v>915</v>
      </c>
      <c r="F644" s="5" t="s">
        <v>13635</v>
      </c>
      <c r="G644" s="5">
        <v>8</v>
      </c>
      <c r="H644" s="48">
        <v>38</v>
      </c>
      <c r="I644" s="5">
        <v>2290</v>
      </c>
      <c r="J644" s="47" t="s">
        <v>19211</v>
      </c>
      <c r="K644" s="46" t="s">
        <v>19215</v>
      </c>
      <c r="L644" s="55"/>
      <c r="M644" s="55"/>
      <c r="N644" s="39">
        <f t="shared" si="86"/>
        <v>1902</v>
      </c>
      <c r="O644" s="2">
        <f t="shared" si="87"/>
        <v>7</v>
      </c>
      <c r="P644" s="2">
        <f t="shared" si="88"/>
        <v>7</v>
      </c>
      <c r="Q644" s="2">
        <f t="shared" si="89"/>
        <v>3</v>
      </c>
      <c r="R644" s="2" t="str">
        <f t="shared" si="90"/>
        <v>&lt;a href="set03\the_times_record\the_times_record_january_3,_1901_-_october_9,_1902\marriage\snyder,_joseph_and_katie_hoffart_wedding_july_3,_1902_p8_ttr.pdf"&gt;Snyder, Joseph&lt;/a&gt;</v>
      </c>
      <c r="S644" s="2">
        <f t="shared" si="91"/>
        <v>176</v>
      </c>
      <c r="T644" s="2">
        <f t="shared" si="92"/>
        <v>64</v>
      </c>
    </row>
    <row r="645" spans="1:20" x14ac:dyDescent="0.25">
      <c r="A645" s="2">
        <v>644</v>
      </c>
      <c r="B645" s="4" t="s">
        <v>6251</v>
      </c>
      <c r="C645" s="4" t="s">
        <v>6252</v>
      </c>
      <c r="D645" s="48" t="s">
        <v>6</v>
      </c>
      <c r="E645" s="12">
        <v>922</v>
      </c>
      <c r="F645" s="5" t="s">
        <v>13631</v>
      </c>
      <c r="G645" s="5">
        <v>5</v>
      </c>
      <c r="H645" s="48">
        <v>2</v>
      </c>
      <c r="I645" s="5">
        <v>62</v>
      </c>
      <c r="J645" t="s">
        <v>16989</v>
      </c>
      <c r="K645" s="46" t="s">
        <v>16931</v>
      </c>
      <c r="L645" s="55"/>
      <c r="M645" s="55"/>
      <c r="N645" s="39">
        <f t="shared" si="86"/>
        <v>1902</v>
      </c>
      <c r="O645" s="2">
        <f t="shared" si="87"/>
        <v>7</v>
      </c>
      <c r="P645" s="2">
        <f t="shared" si="88"/>
        <v>7</v>
      </c>
      <c r="Q645" s="2">
        <f t="shared" si="89"/>
        <v>10</v>
      </c>
      <c r="R645" s="2" t="str">
        <f t="shared" si="90"/>
        <v>&lt;a href="set01\marriages\cooperstown_courier\1902_-_1903\olsen,_frank_e_and_martina_mickelson_marriage_announcement_july_10,_1902_p5_cc.pdf"&gt;Olsen, Frank E&lt;/a&gt;</v>
      </c>
      <c r="S645" s="2">
        <f t="shared" si="91"/>
        <v>159</v>
      </c>
      <c r="T645" s="2">
        <f t="shared" si="92"/>
        <v>82</v>
      </c>
    </row>
    <row r="646" spans="1:20" x14ac:dyDescent="0.25">
      <c r="A646" s="2">
        <v>645</v>
      </c>
      <c r="B646" s="4" t="s">
        <v>8617</v>
      </c>
      <c r="C646" s="4" t="s">
        <v>8618</v>
      </c>
      <c r="D646" s="48" t="s">
        <v>6</v>
      </c>
      <c r="E646" s="12">
        <v>930</v>
      </c>
      <c r="F646" s="5" t="s">
        <v>11770</v>
      </c>
      <c r="G646" s="5">
        <v>8</v>
      </c>
      <c r="H646" s="48">
        <v>7</v>
      </c>
      <c r="I646" s="5">
        <v>527</v>
      </c>
      <c r="J646" t="s">
        <v>17451</v>
      </c>
      <c r="K646" s="46" t="s">
        <v>25714</v>
      </c>
      <c r="L646" s="55"/>
      <c r="M646" s="55"/>
      <c r="N646" s="39">
        <f t="shared" si="86"/>
        <v>1902</v>
      </c>
      <c r="O646" s="2">
        <f t="shared" si="87"/>
        <v>7</v>
      </c>
      <c r="P646" s="2">
        <f t="shared" si="88"/>
        <v>7</v>
      </c>
      <c r="Q646" s="2">
        <f t="shared" si="89"/>
        <v>18</v>
      </c>
      <c r="R646" s="2" t="str">
        <f t="shared" si="90"/>
        <v>&lt;a href="set03\cg\cg_march_9,_1901_-_december_29,_1905\marriages\swartout,_louis_l_and_martha_m_spencer_marriage_july_18,_1902_p8_cg.pdf"&gt;Swartout, Louis L&lt;/a&gt;</v>
      </c>
      <c r="S646" s="2">
        <f t="shared" si="91"/>
        <v>159</v>
      </c>
      <c r="T646" s="2">
        <f t="shared" si="92"/>
        <v>71</v>
      </c>
    </row>
    <row r="647" spans="1:20" x14ac:dyDescent="0.25">
      <c r="A647" s="2">
        <v>646</v>
      </c>
      <c r="B647" s="4" t="s">
        <v>8511</v>
      </c>
      <c r="C647" s="4" t="s">
        <v>8512</v>
      </c>
      <c r="D647" s="48" t="s">
        <v>6</v>
      </c>
      <c r="E647" s="12">
        <v>944</v>
      </c>
      <c r="F647" s="5" t="s">
        <v>11770</v>
      </c>
      <c r="G647" s="5">
        <v>2</v>
      </c>
      <c r="H647" s="48">
        <v>7</v>
      </c>
      <c r="I647" s="5">
        <v>466</v>
      </c>
      <c r="J647" t="s">
        <v>17390</v>
      </c>
      <c r="K647" s="46" t="s">
        <v>25714</v>
      </c>
      <c r="L647" s="55"/>
      <c r="M647" s="55"/>
      <c r="N647" s="39">
        <f t="shared" si="86"/>
        <v>1902</v>
      </c>
      <c r="O647" s="2">
        <f t="shared" si="87"/>
        <v>8</v>
      </c>
      <c r="P647" s="2">
        <f t="shared" si="88"/>
        <v>8</v>
      </c>
      <c r="Q647" s="2">
        <f t="shared" si="89"/>
        <v>1</v>
      </c>
      <c r="R647" s="2" t="str">
        <f t="shared" si="90"/>
        <v>&lt;a href="set03\cg\cg_march_9,_1901_-_december_29,_1905\marriages\gage,_john_charles_and_mary_louise_russell_marriage_august_1,_1902_p2_cg.pdf"&gt;Gage, John Charles&lt;/a&gt;</v>
      </c>
      <c r="S647" s="2">
        <f t="shared" si="91"/>
        <v>165</v>
      </c>
      <c r="T647" s="2">
        <f t="shared" si="92"/>
        <v>76</v>
      </c>
    </row>
    <row r="648" spans="1:20" x14ac:dyDescent="0.25">
      <c r="A648" s="2">
        <v>647</v>
      </c>
      <c r="B648" s="4" t="s">
        <v>8552</v>
      </c>
      <c r="C648" s="4" t="s">
        <v>8553</v>
      </c>
      <c r="D648" s="48" t="s">
        <v>6</v>
      </c>
      <c r="E648" s="12">
        <v>944</v>
      </c>
      <c r="F648" s="5" t="s">
        <v>11770</v>
      </c>
      <c r="G648" s="5">
        <v>4</v>
      </c>
      <c r="H648" s="48">
        <v>7</v>
      </c>
      <c r="I648" s="5">
        <v>489</v>
      </c>
      <c r="J648" t="s">
        <v>17413</v>
      </c>
      <c r="K648" s="46" t="s">
        <v>25714</v>
      </c>
      <c r="L648" s="55"/>
      <c r="M648" s="55"/>
      <c r="N648" s="39">
        <f t="shared" si="86"/>
        <v>1902</v>
      </c>
      <c r="O648" s="2">
        <f t="shared" si="87"/>
        <v>8</v>
      </c>
      <c r="P648" s="2">
        <f t="shared" si="88"/>
        <v>8</v>
      </c>
      <c r="Q648" s="2">
        <f t="shared" si="89"/>
        <v>1</v>
      </c>
      <c r="R648" s="2" t="str">
        <f t="shared" si="90"/>
        <v>&lt;a href="set03\cg\cg_march_9,_1901_-_december_29,_1905\marriages\middleton,_h_n_and_lena_flint_marriage_august_1,_1902_p4_cg.pdf"&gt;Middleton, H N&lt;/a&gt;</v>
      </c>
      <c r="S648" s="2">
        <f t="shared" si="91"/>
        <v>148</v>
      </c>
      <c r="T648" s="2">
        <f t="shared" si="92"/>
        <v>63</v>
      </c>
    </row>
    <row r="649" spans="1:20" x14ac:dyDescent="0.25">
      <c r="A649" s="2">
        <v>648</v>
      </c>
      <c r="B649" s="4" t="s">
        <v>8610</v>
      </c>
      <c r="C649" s="4" t="s">
        <v>8611</v>
      </c>
      <c r="D649" s="48" t="s">
        <v>6</v>
      </c>
      <c r="E649" s="12">
        <v>951</v>
      </c>
      <c r="F649" s="5" t="s">
        <v>11770</v>
      </c>
      <c r="G649" s="5">
        <v>4</v>
      </c>
      <c r="H649" s="48">
        <v>7</v>
      </c>
      <c r="I649" s="5">
        <v>523</v>
      </c>
      <c r="J649" t="s">
        <v>17447</v>
      </c>
      <c r="K649" s="46" t="s">
        <v>25714</v>
      </c>
      <c r="L649" s="55"/>
      <c r="M649" s="55"/>
      <c r="N649" s="39">
        <f t="shared" si="86"/>
        <v>1902</v>
      </c>
      <c r="O649" s="2">
        <f t="shared" si="87"/>
        <v>8</v>
      </c>
      <c r="P649" s="2">
        <f t="shared" si="88"/>
        <v>8</v>
      </c>
      <c r="Q649" s="2">
        <f t="shared" si="89"/>
        <v>8</v>
      </c>
      <c r="R649" s="2" t="str">
        <f t="shared" si="90"/>
        <v>&lt;a href="set03\cg\cg_march_9,_1901_-_december_29,_1905\marriages\southworrh,_geo_and_bertha_stevenson_marriage_august_8,_1902_p4_cg.pdf"&gt;Southworth, Geo&lt;/a&gt;</v>
      </c>
      <c r="S649" s="2">
        <f t="shared" si="91"/>
        <v>156</v>
      </c>
      <c r="T649" s="2">
        <f t="shared" si="92"/>
        <v>70</v>
      </c>
    </row>
    <row r="650" spans="1:20" x14ac:dyDescent="0.25">
      <c r="A650" s="2">
        <v>649</v>
      </c>
      <c r="B650" s="4" t="s">
        <v>452</v>
      </c>
      <c r="C650" s="4" t="s">
        <v>8612</v>
      </c>
      <c r="D650" s="48" t="s">
        <v>6</v>
      </c>
      <c r="E650" s="12">
        <v>951</v>
      </c>
      <c r="F650" s="5" t="s">
        <v>11770</v>
      </c>
      <c r="G650" s="5">
        <v>3</v>
      </c>
      <c r="H650" s="48">
        <v>7</v>
      </c>
      <c r="I650" s="5">
        <v>524</v>
      </c>
      <c r="J650" t="s">
        <v>17448</v>
      </c>
      <c r="K650" s="46" t="s">
        <v>25714</v>
      </c>
      <c r="L650" s="55"/>
      <c r="M650" s="55"/>
      <c r="N650" s="39">
        <f t="shared" si="86"/>
        <v>1902</v>
      </c>
      <c r="O650" s="2">
        <f t="shared" si="87"/>
        <v>8</v>
      </c>
      <c r="P650" s="2">
        <f t="shared" si="88"/>
        <v>8</v>
      </c>
      <c r="Q650" s="2">
        <f t="shared" si="89"/>
        <v>8</v>
      </c>
      <c r="R650" s="2" t="str">
        <f t="shared" si="90"/>
        <v>&lt;a href="set03\cg\cg_march_9,_1901_-_december_29,_1905\marriages\starr,_frank_and_annie_thomas_marriage_august_8,_1902_p3_cg.pdf"&gt;Starr, Frank&lt;/a&gt;</v>
      </c>
      <c r="S650" s="2">
        <f t="shared" si="91"/>
        <v>146</v>
      </c>
      <c r="T650" s="2">
        <f t="shared" si="92"/>
        <v>63</v>
      </c>
    </row>
    <row r="651" spans="1:20" x14ac:dyDescent="0.25">
      <c r="A651" s="2">
        <v>650</v>
      </c>
      <c r="B651" s="4" t="s">
        <v>36</v>
      </c>
      <c r="C651" s="4" t="s">
        <v>37</v>
      </c>
      <c r="D651" s="48" t="s">
        <v>6</v>
      </c>
      <c r="E651" s="12">
        <v>964</v>
      </c>
      <c r="F651" s="5" t="s">
        <v>13635</v>
      </c>
      <c r="G651" s="5">
        <v>1</v>
      </c>
      <c r="H651" s="48">
        <v>38</v>
      </c>
      <c r="I651" s="5">
        <v>2285</v>
      </c>
      <c r="J651" s="47" t="s">
        <v>19206</v>
      </c>
      <c r="K651" s="46" t="s">
        <v>19215</v>
      </c>
      <c r="L651" s="55"/>
      <c r="M651" s="55"/>
      <c r="N651" s="39">
        <f t="shared" si="86"/>
        <v>1902</v>
      </c>
      <c r="O651" s="2">
        <f t="shared" si="87"/>
        <v>8</v>
      </c>
      <c r="P651" s="2">
        <f t="shared" si="88"/>
        <v>8</v>
      </c>
      <c r="Q651" s="2">
        <f t="shared" si="89"/>
        <v>21</v>
      </c>
      <c r="R651" s="2" t="str">
        <f t="shared" si="90"/>
        <v>&lt;a href="set03\the_times_record\the_times_record_january_3,_1901_-_october_9,_1902\marriage\pederson,_carl_c_and_jennie_c_carlson_marriage_august_21,_1902_p1_ttr.pdf"&gt;Pederson, Carl C&lt;/a&gt;</v>
      </c>
      <c r="S651" s="2">
        <f t="shared" si="91"/>
        <v>187</v>
      </c>
      <c r="T651" s="2">
        <f t="shared" si="92"/>
        <v>73</v>
      </c>
    </row>
    <row r="652" spans="1:20" x14ac:dyDescent="0.25">
      <c r="A652" s="2">
        <v>651</v>
      </c>
      <c r="B652" s="4" t="s">
        <v>6272</v>
      </c>
      <c r="C652" s="4" t="s">
        <v>6273</v>
      </c>
      <c r="D652" s="48" t="s">
        <v>48</v>
      </c>
      <c r="E652" s="12">
        <v>964</v>
      </c>
      <c r="F652" s="5" t="s">
        <v>13631</v>
      </c>
      <c r="G652" s="5">
        <v>5</v>
      </c>
      <c r="H652" s="48">
        <v>2</v>
      </c>
      <c r="I652" s="5">
        <v>74</v>
      </c>
      <c r="J652" t="s">
        <v>17001</v>
      </c>
      <c r="K652" s="46" t="s">
        <v>16931</v>
      </c>
      <c r="L652" s="55"/>
      <c r="M652" s="55"/>
      <c r="N652" s="39">
        <f t="shared" si="86"/>
        <v>1902</v>
      </c>
      <c r="O652" s="2">
        <f t="shared" si="87"/>
        <v>8</v>
      </c>
      <c r="P652" s="2">
        <f t="shared" si="88"/>
        <v>8</v>
      </c>
      <c r="Q652" s="2">
        <f t="shared" si="89"/>
        <v>21</v>
      </c>
      <c r="R652" s="2" t="str">
        <f t="shared" si="90"/>
        <v>&lt;a href="set01\marriages\cooperstown_courier\1902_-_1903\sansburn,_david_and_josephine_carlson_wedding_august_21,_1902_p5_cc.pdf"&gt;Sansburn, David&lt;/a&gt;</v>
      </c>
      <c r="S652" s="2">
        <f t="shared" si="91"/>
        <v>149</v>
      </c>
      <c r="T652" s="2">
        <f t="shared" si="92"/>
        <v>71</v>
      </c>
    </row>
    <row r="653" spans="1:20" x14ac:dyDescent="0.25">
      <c r="A653" s="2">
        <v>652</v>
      </c>
      <c r="B653" s="4" t="s">
        <v>6293</v>
      </c>
      <c r="C653" s="4" t="s">
        <v>6294</v>
      </c>
      <c r="D653" s="48" t="s">
        <v>48</v>
      </c>
      <c r="E653" s="12">
        <v>964</v>
      </c>
      <c r="F653" s="5" t="s">
        <v>13631</v>
      </c>
      <c r="G653" s="5">
        <v>5</v>
      </c>
      <c r="H653" s="48">
        <v>2</v>
      </c>
      <c r="I653" s="5">
        <v>86</v>
      </c>
      <c r="J653" t="s">
        <v>17013</v>
      </c>
      <c r="K653" s="46" t="s">
        <v>16931</v>
      </c>
      <c r="L653" s="55"/>
      <c r="M653" s="55"/>
      <c r="N653" s="39">
        <f t="shared" si="86"/>
        <v>1902</v>
      </c>
      <c r="O653" s="2">
        <f t="shared" si="87"/>
        <v>8</v>
      </c>
      <c r="P653" s="2">
        <f t="shared" si="88"/>
        <v>8</v>
      </c>
      <c r="Q653" s="2">
        <f t="shared" si="89"/>
        <v>21</v>
      </c>
      <c r="R653" s="2" t="str">
        <f t="shared" si="90"/>
        <v>&lt;a href="set01\marriages\cooperstown_courier\1902_-_1903\starbird,_thomas_and_elsie_maye_lewis_wedding_august_21,_1902_p5_cc.pdf"&gt;Starbird, Thomas&lt;/a&gt;</v>
      </c>
      <c r="S653" s="2">
        <f t="shared" si="91"/>
        <v>150</v>
      </c>
      <c r="T653" s="2">
        <f t="shared" si="92"/>
        <v>71</v>
      </c>
    </row>
    <row r="654" spans="1:20" x14ac:dyDescent="0.25">
      <c r="A654" s="2">
        <v>653</v>
      </c>
      <c r="B654" s="4" t="s">
        <v>6253</v>
      </c>
      <c r="C654" s="4" t="s">
        <v>6254</v>
      </c>
      <c r="D654" s="48" t="s">
        <v>6</v>
      </c>
      <c r="E654" s="12">
        <v>971</v>
      </c>
      <c r="F654" s="5" t="s">
        <v>13631</v>
      </c>
      <c r="G654" s="5">
        <v>5</v>
      </c>
      <c r="H654" s="48">
        <v>2</v>
      </c>
      <c r="I654" s="5">
        <v>63</v>
      </c>
      <c r="J654" t="s">
        <v>16990</v>
      </c>
      <c r="K654" s="46" t="s">
        <v>16931</v>
      </c>
      <c r="L654" s="55"/>
      <c r="M654" s="55"/>
      <c r="N654" s="39">
        <f t="shared" si="86"/>
        <v>1902</v>
      </c>
      <c r="O654" s="2">
        <f t="shared" si="87"/>
        <v>8</v>
      </c>
      <c r="P654" s="2">
        <f t="shared" si="88"/>
        <v>8</v>
      </c>
      <c r="Q654" s="2">
        <f t="shared" si="89"/>
        <v>28</v>
      </c>
      <c r="R654" s="2" t="str">
        <f t="shared" si="90"/>
        <v>&lt;a href="set01\marriages\cooperstown_courier\1902_-_1903\olson,_arnt_and_hulda_bergstrom_marriage_announcement_august_28,_1902_p5_cc.pdf"&gt;Olson, Arnt&lt;/a&gt;</v>
      </c>
      <c r="S654" s="2">
        <f t="shared" si="91"/>
        <v>153</v>
      </c>
      <c r="T654" s="2">
        <f t="shared" si="92"/>
        <v>79</v>
      </c>
    </row>
    <row r="655" spans="1:20" x14ac:dyDescent="0.25">
      <c r="A655" s="2">
        <v>654</v>
      </c>
      <c r="B655" s="4" t="s">
        <v>6231</v>
      </c>
      <c r="C655" s="4" t="s">
        <v>6232</v>
      </c>
      <c r="D655" s="48" t="s">
        <v>48</v>
      </c>
      <c r="E655" s="12">
        <v>977</v>
      </c>
      <c r="F655" s="5" t="s">
        <v>13631</v>
      </c>
      <c r="G655" s="5">
        <v>4</v>
      </c>
      <c r="H655" s="48">
        <v>2</v>
      </c>
      <c r="I655" s="5">
        <v>50</v>
      </c>
      <c r="J655" t="s">
        <v>16977</v>
      </c>
      <c r="K655" s="46" t="s">
        <v>16931</v>
      </c>
      <c r="L655" s="55"/>
      <c r="M655" s="55"/>
      <c r="N655" s="39">
        <f t="shared" si="86"/>
        <v>1902</v>
      </c>
      <c r="O655" s="2">
        <f t="shared" si="87"/>
        <v>9</v>
      </c>
      <c r="P655" s="2">
        <f t="shared" si="88"/>
        <v>9</v>
      </c>
      <c r="Q655" s="2">
        <f t="shared" si="89"/>
        <v>3</v>
      </c>
      <c r="R655" s="2" t="str">
        <f t="shared" si="90"/>
        <v>&lt;a href="set01\marriages\cooperstown_courier\1902_-_1903\miller,_w_h_and_maggie_mosher_wedding_september_3,_1902_p4_cc.pdf"&gt;Miller, W H&lt;/a&gt;</v>
      </c>
      <c r="S655" s="2">
        <f t="shared" si="91"/>
        <v>139</v>
      </c>
      <c r="T655" s="2">
        <f t="shared" si="92"/>
        <v>65</v>
      </c>
    </row>
    <row r="656" spans="1:20" x14ac:dyDescent="0.25">
      <c r="A656" s="2">
        <v>655</v>
      </c>
      <c r="B656" s="4" t="s">
        <v>6149</v>
      </c>
      <c r="C656" s="4" t="s">
        <v>6150</v>
      </c>
      <c r="D656" s="48" t="s">
        <v>1256</v>
      </c>
      <c r="E656" s="12">
        <v>992</v>
      </c>
      <c r="F656" s="5" t="s">
        <v>13631</v>
      </c>
      <c r="G656" s="5">
        <v>4</v>
      </c>
      <c r="H656" s="48">
        <v>2</v>
      </c>
      <c r="I656" s="5">
        <v>7</v>
      </c>
      <c r="J656" t="s">
        <v>16933</v>
      </c>
      <c r="K656" s="46" t="s">
        <v>16931</v>
      </c>
      <c r="L656" s="55"/>
      <c r="M656" s="55"/>
      <c r="N656" s="39">
        <f t="shared" si="86"/>
        <v>1902</v>
      </c>
      <c r="O656" s="2">
        <f t="shared" si="87"/>
        <v>9</v>
      </c>
      <c r="P656" s="2">
        <f t="shared" si="88"/>
        <v>9</v>
      </c>
      <c r="Q656" s="2">
        <f t="shared" si="89"/>
        <v>18</v>
      </c>
      <c r="R656" s="2" t="str">
        <f t="shared" si="90"/>
        <v>&lt;a href="set01\marriages\cooperstown_courier\1902_-_1903\allen,_irvin_d_and_nellie_c_mielke_marriage_announcement_september_18,_1902_p4_cc.pdf"&gt;Allen, Irvin D&lt;/a&gt;</v>
      </c>
      <c r="S656" s="2">
        <f t="shared" si="91"/>
        <v>162</v>
      </c>
      <c r="T656" s="2">
        <f t="shared" si="92"/>
        <v>85</v>
      </c>
    </row>
    <row r="657" spans="1:20" x14ac:dyDescent="0.25">
      <c r="A657" s="2">
        <v>656</v>
      </c>
      <c r="B657" s="4" t="s">
        <v>6149</v>
      </c>
      <c r="C657" s="4" t="s">
        <v>6150</v>
      </c>
      <c r="D657" s="48" t="s">
        <v>48</v>
      </c>
      <c r="E657" s="12">
        <v>992</v>
      </c>
      <c r="F657" s="5" t="s">
        <v>13631</v>
      </c>
      <c r="G657" s="5">
        <v>1</v>
      </c>
      <c r="H657" s="48">
        <v>2</v>
      </c>
      <c r="I657" s="5">
        <v>8</v>
      </c>
      <c r="J657" t="s">
        <v>16934</v>
      </c>
      <c r="K657" s="46" t="s">
        <v>16931</v>
      </c>
      <c r="L657" s="55"/>
      <c r="M657" s="55"/>
      <c r="N657" s="39">
        <f t="shared" si="86"/>
        <v>1902</v>
      </c>
      <c r="O657" s="2">
        <f t="shared" si="87"/>
        <v>9</v>
      </c>
      <c r="P657" s="2">
        <f t="shared" si="88"/>
        <v>9</v>
      </c>
      <c r="Q657" s="2">
        <f t="shared" si="89"/>
        <v>18</v>
      </c>
      <c r="R657" s="2" t="str">
        <f t="shared" si="90"/>
        <v>&lt;a href="set01\marriages\cooperstown_courier\1902_-_1903\allen,_irwin_d_and_nellie_c_mielke_wedding_september_18,_1902_p1_cc.pdf"&gt;Allen, Irvin D&lt;/a&gt;</v>
      </c>
      <c r="S657" s="2">
        <f t="shared" si="91"/>
        <v>148</v>
      </c>
      <c r="T657" s="2">
        <f t="shared" si="92"/>
        <v>71</v>
      </c>
    </row>
    <row r="658" spans="1:20" x14ac:dyDescent="0.25">
      <c r="A658" s="2">
        <v>657</v>
      </c>
      <c r="B658" s="4" t="s">
        <v>6159</v>
      </c>
      <c r="C658" s="4" t="s">
        <v>6160</v>
      </c>
      <c r="D658" s="48" t="s">
        <v>48</v>
      </c>
      <c r="E658" s="12">
        <v>992</v>
      </c>
      <c r="F658" s="5" t="s">
        <v>13631</v>
      </c>
      <c r="G658" s="5">
        <v>5</v>
      </c>
      <c r="H658" s="48">
        <v>2</v>
      </c>
      <c r="I658" s="5">
        <v>14</v>
      </c>
      <c r="J658" t="s">
        <v>16940</v>
      </c>
      <c r="K658" s="46" t="s">
        <v>16931</v>
      </c>
      <c r="L658" s="55"/>
      <c r="M658" s="55"/>
      <c r="N658" s="39">
        <f t="shared" si="86"/>
        <v>1902</v>
      </c>
      <c r="O658" s="2">
        <f t="shared" si="87"/>
        <v>9</v>
      </c>
      <c r="P658" s="2">
        <f t="shared" si="88"/>
        <v>9</v>
      </c>
      <c r="Q658" s="2">
        <f t="shared" si="89"/>
        <v>18</v>
      </c>
      <c r="R658" s="2" t="str">
        <f t="shared" si="90"/>
        <v>&lt;a href="set01\marriages\cooperstown_courier\1902_-_1903\bonde,_carl_and_mathilda_petersen_wedding_september_18,_1902_p5_cc.pdf"&gt;Bonde, Carl&lt;/a&gt;</v>
      </c>
      <c r="S658" s="2">
        <f t="shared" si="91"/>
        <v>144</v>
      </c>
      <c r="T658" s="2">
        <f t="shared" si="92"/>
        <v>70</v>
      </c>
    </row>
    <row r="659" spans="1:20" x14ac:dyDescent="0.25">
      <c r="A659" s="2">
        <v>658</v>
      </c>
      <c r="B659" s="4" t="s">
        <v>6274</v>
      </c>
      <c r="C659" s="4" t="s">
        <v>6275</v>
      </c>
      <c r="D659" s="48" t="s">
        <v>48</v>
      </c>
      <c r="E659" s="12">
        <v>992</v>
      </c>
      <c r="F659" s="5" t="s">
        <v>13631</v>
      </c>
      <c r="G659" s="5">
        <v>4</v>
      </c>
      <c r="H659" s="48">
        <v>2</v>
      </c>
      <c r="I659" s="5">
        <v>75</v>
      </c>
      <c r="J659" t="s">
        <v>17002</v>
      </c>
      <c r="K659" s="46" t="s">
        <v>16931</v>
      </c>
      <c r="L659" s="55"/>
      <c r="M659" s="55"/>
      <c r="N659" s="39">
        <f t="shared" si="86"/>
        <v>1902</v>
      </c>
      <c r="O659" s="2">
        <f t="shared" si="87"/>
        <v>9</v>
      </c>
      <c r="P659" s="2">
        <f t="shared" si="88"/>
        <v>9</v>
      </c>
      <c r="Q659" s="2">
        <f t="shared" si="89"/>
        <v>18</v>
      </c>
      <c r="R659" s="2" t="str">
        <f t="shared" si="90"/>
        <v>&lt;a href="set01\marriages\cooperstown_courier\1902_-_1903\schulz,_walter_and_clara_brown_wedding_september_18,_1902_p4_cc.pdf"&gt;Schulz, Walter&lt;/a&gt;</v>
      </c>
      <c r="S659" s="2">
        <f t="shared" si="91"/>
        <v>144</v>
      </c>
      <c r="T659" s="2">
        <f t="shared" si="92"/>
        <v>67</v>
      </c>
    </row>
    <row r="660" spans="1:20" x14ac:dyDescent="0.25">
      <c r="A660" s="2">
        <v>659</v>
      </c>
      <c r="B660" s="4" t="s">
        <v>6194</v>
      </c>
      <c r="C660" s="4" t="s">
        <v>6195</v>
      </c>
      <c r="D660" s="48" t="s">
        <v>48</v>
      </c>
      <c r="E660" s="12">
        <v>1013</v>
      </c>
      <c r="F660" s="5" t="s">
        <v>13631</v>
      </c>
      <c r="G660" s="5">
        <v>5</v>
      </c>
      <c r="H660" s="48">
        <v>2</v>
      </c>
      <c r="I660" s="5">
        <v>31</v>
      </c>
      <c r="J660" t="s">
        <v>16958</v>
      </c>
      <c r="K660" s="46" t="s">
        <v>16931</v>
      </c>
      <c r="L660" s="55"/>
      <c r="M660" s="55"/>
      <c r="N660" s="39">
        <f t="shared" si="86"/>
        <v>1902</v>
      </c>
      <c r="O660" s="2">
        <f t="shared" si="87"/>
        <v>10</v>
      </c>
      <c r="P660" s="2">
        <f t="shared" si="88"/>
        <v>10</v>
      </c>
      <c r="Q660" s="2">
        <f t="shared" si="89"/>
        <v>9</v>
      </c>
      <c r="R660" s="2" t="str">
        <f t="shared" si="90"/>
        <v>&lt;a href="set01\marriages\cooperstown_courier\1902_-_1903\holloway,_clark_and_nellie_opheim_wedding_october_9,_1902_p5_cc.pdf"&gt;Holloway, Clark&lt;/a&gt;</v>
      </c>
      <c r="S660" s="2">
        <f t="shared" si="91"/>
        <v>145</v>
      </c>
      <c r="T660" s="2">
        <f t="shared" si="92"/>
        <v>67</v>
      </c>
    </row>
    <row r="661" spans="1:20" x14ac:dyDescent="0.25">
      <c r="A661" s="2">
        <v>660</v>
      </c>
      <c r="B661" s="4" t="s">
        <v>9107</v>
      </c>
      <c r="C661" s="4" t="s">
        <v>9108</v>
      </c>
      <c r="D661" s="48" t="s">
        <v>6</v>
      </c>
      <c r="E661" s="12">
        <v>1020</v>
      </c>
      <c r="F661" s="5" t="s">
        <v>13633</v>
      </c>
      <c r="G661" s="5">
        <v>8</v>
      </c>
      <c r="H661" s="48">
        <v>30</v>
      </c>
      <c r="I661" s="5">
        <v>2069</v>
      </c>
      <c r="J661" s="47" t="s">
        <v>18989</v>
      </c>
      <c r="K661" s="46" t="s">
        <v>25708</v>
      </c>
      <c r="L661" s="55"/>
      <c r="M661" s="55"/>
      <c r="N661" s="39">
        <f t="shared" si="86"/>
        <v>1902</v>
      </c>
      <c r="O661" s="2">
        <f t="shared" si="87"/>
        <v>10</v>
      </c>
      <c r="P661" s="2">
        <f t="shared" si="88"/>
        <v>10</v>
      </c>
      <c r="Q661" s="2">
        <f t="shared" si="89"/>
        <v>16</v>
      </c>
      <c r="R661" s="2" t="str">
        <f t="shared" si="90"/>
        <v>&lt;a href="set03\se\se_september_4,_1902_-_december_28,_1905\marriages\hotchkiss,_wm_m_and_margaret_mcginnis_marriage_october_16,_1902_p8_se.pdf"&gt;Hotchkiss, Wm M&lt;/a&gt;</v>
      </c>
      <c r="S661" s="2">
        <f t="shared" si="91"/>
        <v>163</v>
      </c>
      <c r="T661" s="2">
        <f t="shared" si="92"/>
        <v>73</v>
      </c>
    </row>
    <row r="662" spans="1:20" x14ac:dyDescent="0.25">
      <c r="A662" s="2">
        <v>661</v>
      </c>
      <c r="B662" s="4" t="s">
        <v>6206</v>
      </c>
      <c r="C662" s="4" t="s">
        <v>6207</v>
      </c>
      <c r="D662" s="48" t="s">
        <v>6</v>
      </c>
      <c r="E662" s="12">
        <v>1020</v>
      </c>
      <c r="F662" s="5" t="s">
        <v>13631</v>
      </c>
      <c r="G662" s="5">
        <v>8</v>
      </c>
      <c r="H662" s="48">
        <v>2</v>
      </c>
      <c r="I662" s="5">
        <v>37</v>
      </c>
      <c r="J662" t="s">
        <v>16964</v>
      </c>
      <c r="K662" s="46" t="s">
        <v>16931</v>
      </c>
      <c r="L662" s="55"/>
      <c r="M662" s="55"/>
      <c r="N662" s="39">
        <f t="shared" si="86"/>
        <v>1902</v>
      </c>
      <c r="O662" s="2">
        <f t="shared" si="87"/>
        <v>10</v>
      </c>
      <c r="P662" s="2">
        <f t="shared" si="88"/>
        <v>10</v>
      </c>
      <c r="Q662" s="2">
        <f t="shared" si="89"/>
        <v>16</v>
      </c>
      <c r="R662" s="2" t="str">
        <f t="shared" si="90"/>
        <v>&lt;a href="set01\marriages\cooperstown_courier\1902_-_1903\kirk,_thomas_m_and_mary_l_dodge_marriage_announcement_october_16,_1902_p8_cc.pdf"&gt;Kirk, Thomas M&lt;/a&gt;</v>
      </c>
      <c r="S662" s="2">
        <f t="shared" si="91"/>
        <v>157</v>
      </c>
      <c r="T662" s="2">
        <f t="shared" si="92"/>
        <v>80</v>
      </c>
    </row>
    <row r="663" spans="1:20" x14ac:dyDescent="0.25">
      <c r="A663" s="2">
        <v>662</v>
      </c>
      <c r="B663" s="4" t="s">
        <v>6212</v>
      </c>
      <c r="C663" s="4" t="s">
        <v>6213</v>
      </c>
      <c r="D663" s="48" t="s">
        <v>6</v>
      </c>
      <c r="E663" s="12">
        <v>1020</v>
      </c>
      <c r="F663" s="5" t="s">
        <v>13631</v>
      </c>
      <c r="G663" s="5">
        <v>8</v>
      </c>
      <c r="H663" s="48">
        <v>2</v>
      </c>
      <c r="I663" s="5">
        <v>40</v>
      </c>
      <c r="J663" t="s">
        <v>16967</v>
      </c>
      <c r="K663" s="46" t="s">
        <v>16931</v>
      </c>
      <c r="L663" s="55"/>
      <c r="M663" s="55"/>
      <c r="N663" s="39">
        <f t="shared" si="86"/>
        <v>1902</v>
      </c>
      <c r="O663" s="2">
        <f t="shared" si="87"/>
        <v>10</v>
      </c>
      <c r="P663" s="2">
        <f t="shared" si="88"/>
        <v>10</v>
      </c>
      <c r="Q663" s="2">
        <f t="shared" si="89"/>
        <v>16</v>
      </c>
      <c r="R663" s="2" t="str">
        <f t="shared" si="90"/>
        <v>&lt;a href="set01\marriages\cooperstown_courier\1902_-_1903\leiser,_richard_e_and_nettie_olsen_marriage_announcement_october_16,_1902_p8_cc.pdf"&gt;Leiser, Richard E&lt;/a&gt;</v>
      </c>
      <c r="S663" s="2">
        <f t="shared" si="91"/>
        <v>163</v>
      </c>
      <c r="T663" s="2">
        <f t="shared" si="92"/>
        <v>83</v>
      </c>
    </row>
    <row r="664" spans="1:20" x14ac:dyDescent="0.25">
      <c r="A664" s="2">
        <v>663</v>
      </c>
      <c r="B664" s="4" t="s">
        <v>9160</v>
      </c>
      <c r="C664" s="4" t="s">
        <v>9161</v>
      </c>
      <c r="D664" s="48" t="s">
        <v>6</v>
      </c>
      <c r="E664" s="12">
        <v>1034</v>
      </c>
      <c r="F664" s="5" t="s">
        <v>13633</v>
      </c>
      <c r="G664" s="5">
        <v>8</v>
      </c>
      <c r="H664" s="48">
        <v>30</v>
      </c>
      <c r="I664" s="5">
        <v>2101</v>
      </c>
      <c r="J664" s="47" t="s">
        <v>19021</v>
      </c>
      <c r="K664" s="46" t="s">
        <v>25708</v>
      </c>
      <c r="L664" s="55"/>
      <c r="M664" s="55"/>
      <c r="N664" s="39">
        <f t="shared" si="86"/>
        <v>1902</v>
      </c>
      <c r="O664" s="2">
        <f t="shared" si="87"/>
        <v>10</v>
      </c>
      <c r="P664" s="2">
        <f t="shared" si="88"/>
        <v>10</v>
      </c>
      <c r="Q664" s="2">
        <f t="shared" si="89"/>
        <v>30</v>
      </c>
      <c r="R664" s="2" t="str">
        <f t="shared" si="90"/>
        <v>&lt;a href="set03\se\se_september_4,_1902_-_december_28,_1905\marriages\sauer,_michael_and_mrs._bennett_marriage_october_30,_1902_p8_se.pdf"&gt;Sauer, Michael&lt;/a&gt;</v>
      </c>
      <c r="S664" s="2">
        <f t="shared" si="91"/>
        <v>156</v>
      </c>
      <c r="T664" s="2">
        <f t="shared" si="92"/>
        <v>67</v>
      </c>
    </row>
    <row r="665" spans="1:20" x14ac:dyDescent="0.25">
      <c r="A665" s="2">
        <v>664</v>
      </c>
      <c r="B665" s="4" t="s">
        <v>1351</v>
      </c>
      <c r="C665" s="4" t="s">
        <v>6282</v>
      </c>
      <c r="D665" s="48" t="s">
        <v>48</v>
      </c>
      <c r="E665" s="12">
        <v>1034</v>
      </c>
      <c r="F665" s="5" t="s">
        <v>13631</v>
      </c>
      <c r="G665" s="5">
        <v>5</v>
      </c>
      <c r="H665" s="48">
        <v>2</v>
      </c>
      <c r="I665" s="5">
        <v>80</v>
      </c>
      <c r="J665" t="s">
        <v>17007</v>
      </c>
      <c r="K665" s="46" t="s">
        <v>16931</v>
      </c>
      <c r="L665" s="55"/>
      <c r="M665" s="55"/>
      <c r="N665" s="39">
        <f t="shared" si="86"/>
        <v>1902</v>
      </c>
      <c r="O665" s="2">
        <f t="shared" si="87"/>
        <v>10</v>
      </c>
      <c r="P665" s="2">
        <f t="shared" si="88"/>
        <v>10</v>
      </c>
      <c r="Q665" s="2">
        <f t="shared" si="89"/>
        <v>30</v>
      </c>
      <c r="R665" s="2" t="str">
        <f t="shared" si="90"/>
        <v>&lt;a href="set01\marriages\cooperstown_courier\1902_-_1903\sinclair,_andrew_and_bertha_m_zimmerman_wedding_october_30,_1902_p5_cc.pdf"&gt;Sinclair, Andrew&lt;/a&gt;</v>
      </c>
      <c r="S665" s="2">
        <f t="shared" si="91"/>
        <v>153</v>
      </c>
      <c r="T665" s="2">
        <f t="shared" si="92"/>
        <v>74</v>
      </c>
    </row>
    <row r="666" spans="1:20" x14ac:dyDescent="0.25">
      <c r="A666" s="2">
        <v>665</v>
      </c>
      <c r="B666" s="4" t="s">
        <v>6178</v>
      </c>
      <c r="C666" s="4" t="s">
        <v>6179</v>
      </c>
      <c r="D666" s="48" t="s">
        <v>6</v>
      </c>
      <c r="E666" s="12">
        <v>1048</v>
      </c>
      <c r="F666" s="5" t="s">
        <v>13631</v>
      </c>
      <c r="G666" s="5">
        <v>5</v>
      </c>
      <c r="H666" s="48">
        <v>2</v>
      </c>
      <c r="I666" s="5">
        <v>23</v>
      </c>
      <c r="J666" t="s">
        <v>16950</v>
      </c>
      <c r="K666" s="46" t="s">
        <v>16931</v>
      </c>
      <c r="L666" s="55"/>
      <c r="M666" s="55"/>
      <c r="N666" s="39">
        <f t="shared" si="86"/>
        <v>1902</v>
      </c>
      <c r="O666" s="2">
        <f t="shared" si="87"/>
        <v>11</v>
      </c>
      <c r="P666" s="2">
        <f t="shared" si="88"/>
        <v>11</v>
      </c>
      <c r="Q666" s="2">
        <f t="shared" si="89"/>
        <v>13</v>
      </c>
      <c r="R666" s="2" t="str">
        <f t="shared" si="90"/>
        <v>&lt;a href="set01\marriages\cooperstown_courier\1902_-_1903\erdal,_knud_and_minnie_swenson_marriage_announcement_november_13,_1902_p5_cc.pdf"&gt;Erdal, Knud&lt;/a&gt;</v>
      </c>
      <c r="S666" s="2">
        <f t="shared" si="91"/>
        <v>154</v>
      </c>
      <c r="T666" s="2">
        <f t="shared" si="92"/>
        <v>80</v>
      </c>
    </row>
    <row r="667" spans="1:20" x14ac:dyDescent="0.25">
      <c r="A667" s="2">
        <v>666</v>
      </c>
      <c r="B667" s="4" t="s">
        <v>9089</v>
      </c>
      <c r="C667" s="4" t="s">
        <v>9090</v>
      </c>
      <c r="D667" s="48" t="s">
        <v>48</v>
      </c>
      <c r="E667" s="12">
        <v>1055</v>
      </c>
      <c r="F667" s="5" t="s">
        <v>13633</v>
      </c>
      <c r="G667" s="5">
        <v>4</v>
      </c>
      <c r="H667" s="48">
        <v>30</v>
      </c>
      <c r="I667" s="5">
        <v>2060</v>
      </c>
      <c r="J667" s="47" t="s">
        <v>18981</v>
      </c>
      <c r="K667" s="46" t="s">
        <v>25708</v>
      </c>
      <c r="L667" s="55"/>
      <c r="M667" s="55"/>
      <c r="N667" s="39">
        <f t="shared" si="86"/>
        <v>1902</v>
      </c>
      <c r="O667" s="2">
        <f t="shared" si="87"/>
        <v>11</v>
      </c>
      <c r="P667" s="2">
        <f t="shared" si="88"/>
        <v>11</v>
      </c>
      <c r="Q667" s="2">
        <f t="shared" si="89"/>
        <v>20</v>
      </c>
      <c r="R667" s="2" t="str">
        <f t="shared" si="90"/>
        <v>&lt;a href="set03\se\se_september_4,_1902_-_december_28,_1905\marriages\curren,_william_and_margaret_conlon_wedding_november_20,_1902_p4_se.pdf"&gt;Curren, William&lt;/a&gt;</v>
      </c>
      <c r="S667" s="2">
        <f t="shared" si="91"/>
        <v>161</v>
      </c>
      <c r="T667" s="2">
        <f t="shared" si="92"/>
        <v>71</v>
      </c>
    </row>
    <row r="668" spans="1:20" x14ac:dyDescent="0.25">
      <c r="A668" s="2">
        <v>667</v>
      </c>
      <c r="B668" s="4" t="s">
        <v>9109</v>
      </c>
      <c r="C668" s="4" t="s">
        <v>9110</v>
      </c>
      <c r="D668" s="48" t="s">
        <v>48</v>
      </c>
      <c r="E668" s="12">
        <v>1055</v>
      </c>
      <c r="F668" s="5" t="s">
        <v>13633</v>
      </c>
      <c r="G668" s="5">
        <v>8</v>
      </c>
      <c r="H668" s="48">
        <v>30</v>
      </c>
      <c r="I668" s="5">
        <v>2070</v>
      </c>
      <c r="J668" s="47" t="s">
        <v>18990</v>
      </c>
      <c r="K668" s="46" t="s">
        <v>25708</v>
      </c>
      <c r="L668" s="55"/>
      <c r="M668" s="55"/>
      <c r="N668" s="39">
        <f t="shared" si="86"/>
        <v>1902</v>
      </c>
      <c r="O668" s="2">
        <f t="shared" si="87"/>
        <v>11</v>
      </c>
      <c r="P668" s="2">
        <f t="shared" si="88"/>
        <v>11</v>
      </c>
      <c r="Q668" s="2">
        <f t="shared" si="89"/>
        <v>20</v>
      </c>
      <c r="R668" s="2" t="str">
        <f t="shared" si="90"/>
        <v>&lt;a href="set03\se\se_september_4,_1902_-_december_28,_1905\marriages\hubbard,_ed_and_lena_diss_wedding_november_20,_1902_p8_se.pdf"&gt;Hubbard, Ed&lt;/a&gt;</v>
      </c>
      <c r="S668" s="2">
        <f t="shared" si="91"/>
        <v>147</v>
      </c>
      <c r="T668" s="2">
        <f t="shared" si="92"/>
        <v>61</v>
      </c>
    </row>
    <row r="669" spans="1:20" x14ac:dyDescent="0.25">
      <c r="A669" s="2">
        <v>668</v>
      </c>
      <c r="B669" s="4" t="s">
        <v>6200</v>
      </c>
      <c r="C669" s="4" t="s">
        <v>6201</v>
      </c>
      <c r="D669" s="48" t="s">
        <v>6</v>
      </c>
      <c r="E669" s="12">
        <v>1055</v>
      </c>
      <c r="F669" s="5" t="s">
        <v>13631</v>
      </c>
      <c r="G669" s="5">
        <v>5</v>
      </c>
      <c r="H669" s="48">
        <v>2</v>
      </c>
      <c r="I669" s="5">
        <v>34</v>
      </c>
      <c r="J669" t="s">
        <v>16961</v>
      </c>
      <c r="K669" s="46" t="s">
        <v>16931</v>
      </c>
      <c r="L669" s="55"/>
      <c r="M669" s="55"/>
      <c r="N669" s="39">
        <f t="shared" si="86"/>
        <v>1902</v>
      </c>
      <c r="O669" s="2">
        <f t="shared" si="87"/>
        <v>11</v>
      </c>
      <c r="P669" s="2">
        <f t="shared" si="88"/>
        <v>11</v>
      </c>
      <c r="Q669" s="2">
        <f t="shared" si="89"/>
        <v>20</v>
      </c>
      <c r="R669" s="2" t="str">
        <f t="shared" si="90"/>
        <v>&lt;a href="set01\marriages\cooperstown_courier\1902_-_1903\johnson,_fred_and_hilda_johnson_marriage_announcement_november_20,_1902_p5_cc.pdf"&gt;Johnson, Fred&lt;/a&gt;</v>
      </c>
      <c r="S669" s="2">
        <f t="shared" si="91"/>
        <v>157</v>
      </c>
      <c r="T669" s="2">
        <f t="shared" si="92"/>
        <v>81</v>
      </c>
    </row>
    <row r="670" spans="1:20" x14ac:dyDescent="0.25">
      <c r="A670" s="2">
        <v>669</v>
      </c>
      <c r="B670" s="4" t="s">
        <v>6222</v>
      </c>
      <c r="C670" s="4" t="s">
        <v>6223</v>
      </c>
      <c r="D670" s="48" t="s">
        <v>6</v>
      </c>
      <c r="E670" s="12">
        <v>1055</v>
      </c>
      <c r="F670" s="5" t="s">
        <v>13631</v>
      </c>
      <c r="G670" s="5">
        <v>5</v>
      </c>
      <c r="H670" s="48">
        <v>2</v>
      </c>
      <c r="I670" s="5">
        <v>45</v>
      </c>
      <c r="J670" t="s">
        <v>16972</v>
      </c>
      <c r="K670" s="46" t="s">
        <v>16931</v>
      </c>
      <c r="L670" s="55"/>
      <c r="M670" s="55"/>
      <c r="N670" s="39">
        <f t="shared" si="86"/>
        <v>1902</v>
      </c>
      <c r="O670" s="2">
        <f t="shared" si="87"/>
        <v>11</v>
      </c>
      <c r="P670" s="2">
        <f t="shared" si="88"/>
        <v>11</v>
      </c>
      <c r="Q670" s="2">
        <f t="shared" si="89"/>
        <v>20</v>
      </c>
      <c r="R670" s="2" t="str">
        <f t="shared" si="90"/>
        <v>&lt;a href="set01\marriages\cooperstown_courier\1902_-_1903\magnusen,_emil_and_inga_andrew_marriage_announcement_november_20,_1902_p5_cc.pdf"&gt;Magnusen, Emil&lt;/a&gt;</v>
      </c>
      <c r="S670" s="2">
        <f t="shared" si="91"/>
        <v>157</v>
      </c>
      <c r="T670" s="2">
        <f t="shared" si="92"/>
        <v>80</v>
      </c>
    </row>
    <row r="671" spans="1:20" x14ac:dyDescent="0.25">
      <c r="A671" s="2">
        <v>670</v>
      </c>
      <c r="B671" s="4" t="s">
        <v>6263</v>
      </c>
      <c r="C671" s="4" t="s">
        <v>6264</v>
      </c>
      <c r="D671" s="48" t="s">
        <v>48</v>
      </c>
      <c r="E671" s="12">
        <v>1055</v>
      </c>
      <c r="F671" s="5" t="s">
        <v>13631</v>
      </c>
      <c r="G671" s="5">
        <v>5</v>
      </c>
      <c r="H671" s="48">
        <v>2</v>
      </c>
      <c r="I671" s="5">
        <v>69</v>
      </c>
      <c r="J671" t="s">
        <v>16996</v>
      </c>
      <c r="K671" s="46" t="s">
        <v>16931</v>
      </c>
      <c r="L671" s="55"/>
      <c r="M671" s="55"/>
      <c r="N671" s="39">
        <f t="shared" ref="N671:N734" si="93">YEAR(E671)</f>
        <v>1902</v>
      </c>
      <c r="O671" s="2">
        <f t="shared" ref="O671:O734" si="94">MONTH(E671)</f>
        <v>11</v>
      </c>
      <c r="P671" s="2">
        <f t="shared" ref="P671:P734" si="95">O671</f>
        <v>11</v>
      </c>
      <c r="Q671" s="2">
        <f t="shared" ref="Q671:Q734" si="96">DAY(E671)</f>
        <v>20</v>
      </c>
      <c r="R671" s="2" t="str">
        <f t="shared" si="90"/>
        <v>&lt;a href="set01\marriages\cooperstown_courier\1902_-_1903\phipps,_bert_c_and_anna_hammer_wedding_november_20,_1902_p5_cc.pdf"&gt;Phipps, Bert C&lt;/a&gt;</v>
      </c>
      <c r="S671" s="2">
        <f t="shared" si="91"/>
        <v>143</v>
      </c>
      <c r="T671" s="2">
        <f t="shared" si="92"/>
        <v>66</v>
      </c>
    </row>
    <row r="672" spans="1:20" x14ac:dyDescent="0.25">
      <c r="A672" s="2">
        <v>671</v>
      </c>
      <c r="B672" s="4" t="s">
        <v>6302</v>
      </c>
      <c r="C672" s="4" t="s">
        <v>6303</v>
      </c>
      <c r="D672" s="48" t="s">
        <v>6</v>
      </c>
      <c r="E672" s="12">
        <v>1055</v>
      </c>
      <c r="F672" s="5" t="s">
        <v>13631</v>
      </c>
      <c r="G672" s="5">
        <v>5</v>
      </c>
      <c r="H672" s="48">
        <v>2</v>
      </c>
      <c r="I672" s="5">
        <v>91</v>
      </c>
      <c r="J672" t="s">
        <v>17018</v>
      </c>
      <c r="K672" s="46" t="s">
        <v>16931</v>
      </c>
      <c r="L672" s="55"/>
      <c r="M672" s="55"/>
      <c r="N672" s="39">
        <f t="shared" si="93"/>
        <v>1902</v>
      </c>
      <c r="O672" s="2">
        <f t="shared" si="94"/>
        <v>11</v>
      </c>
      <c r="P672" s="2">
        <f t="shared" si="95"/>
        <v>11</v>
      </c>
      <c r="Q672" s="2">
        <f t="shared" si="96"/>
        <v>20</v>
      </c>
      <c r="R672" s="2" t="str">
        <f t="shared" si="90"/>
        <v>&lt;a href="set01\marriages\cooperstown_courier\1902_-_1903\van_scoik,_william_and_minnie_reynolds_marriage_announcement_november_20,_1902_p5_cc.pdf"&gt;Van Scoik, William&lt;/a&gt;</v>
      </c>
      <c r="S672" s="2">
        <f t="shared" si="91"/>
        <v>169</v>
      </c>
      <c r="T672" s="2">
        <f t="shared" si="92"/>
        <v>88</v>
      </c>
    </row>
    <row r="673" spans="1:20" x14ac:dyDescent="0.25">
      <c r="A673" s="2">
        <v>672</v>
      </c>
      <c r="B673" s="4" t="s">
        <v>9158</v>
      </c>
      <c r="C673" s="4" t="s">
        <v>9159</v>
      </c>
      <c r="D673" s="48" t="s">
        <v>6</v>
      </c>
      <c r="E673" s="12">
        <v>1062</v>
      </c>
      <c r="F673" s="5" t="s">
        <v>13633</v>
      </c>
      <c r="G673" s="5">
        <v>8</v>
      </c>
      <c r="H673" s="48">
        <v>30</v>
      </c>
      <c r="I673" s="5">
        <v>2100</v>
      </c>
      <c r="J673" s="47" t="s">
        <v>19020</v>
      </c>
      <c r="K673" s="46" t="s">
        <v>25708</v>
      </c>
      <c r="L673" s="55"/>
      <c r="M673" s="55"/>
      <c r="N673" s="39">
        <f t="shared" si="93"/>
        <v>1902</v>
      </c>
      <c r="O673" s="2">
        <f t="shared" si="94"/>
        <v>11</v>
      </c>
      <c r="P673" s="2">
        <f t="shared" si="95"/>
        <v>11</v>
      </c>
      <c r="Q673" s="2">
        <f t="shared" si="96"/>
        <v>27</v>
      </c>
      <c r="R673" s="2" t="str">
        <f t="shared" si="90"/>
        <v>&lt;a href="set03\se\se_september_4,_1902_-_december_28,_1905\marriages\sauer,_august_and_celia_hinchberger_marriage_november_27,_1902_p8_se.pdf"&gt;Sauer, August&lt;/a&gt;</v>
      </c>
      <c r="S673" s="2">
        <f t="shared" si="91"/>
        <v>160</v>
      </c>
      <c r="T673" s="2">
        <f t="shared" si="92"/>
        <v>72</v>
      </c>
    </row>
    <row r="674" spans="1:20" x14ac:dyDescent="0.25">
      <c r="A674" s="2">
        <v>673</v>
      </c>
      <c r="B674" s="4" t="s">
        <v>6182</v>
      </c>
      <c r="C674" s="4" t="s">
        <v>6183</v>
      </c>
      <c r="D674" s="48" t="s">
        <v>6</v>
      </c>
      <c r="E674" s="12">
        <v>1069</v>
      </c>
      <c r="F674" s="5" t="s">
        <v>13631</v>
      </c>
      <c r="G674" s="5">
        <v>8</v>
      </c>
      <c r="H674" s="48">
        <v>2</v>
      </c>
      <c r="I674" s="5">
        <v>25</v>
      </c>
      <c r="J674" t="s">
        <v>16952</v>
      </c>
      <c r="K674" s="46" t="s">
        <v>16931</v>
      </c>
      <c r="L674" s="55"/>
      <c r="M674" s="55"/>
      <c r="N674" s="39">
        <f t="shared" si="93"/>
        <v>1902</v>
      </c>
      <c r="O674" s="2">
        <f t="shared" si="94"/>
        <v>12</v>
      </c>
      <c r="P674" s="2">
        <f t="shared" si="95"/>
        <v>12</v>
      </c>
      <c r="Q674" s="2">
        <f t="shared" si="96"/>
        <v>4</v>
      </c>
      <c r="R674" s="2" t="str">
        <f t="shared" si="90"/>
        <v>&lt;a href="set01\marriages\cooperstown_courier\1902_-_1903\flick,_ed_c_and_lillian_m_howden_marriage_announcement_december_4,_1902_p8_cc.pdf"&gt;Flick, Ed C&lt;/a&gt;</v>
      </c>
      <c r="S674" s="2">
        <f t="shared" si="91"/>
        <v>155</v>
      </c>
      <c r="T674" s="2">
        <f t="shared" si="92"/>
        <v>81</v>
      </c>
    </row>
    <row r="675" spans="1:20" x14ac:dyDescent="0.25">
      <c r="A675" s="2">
        <v>674</v>
      </c>
      <c r="B675" s="4" t="s">
        <v>6186</v>
      </c>
      <c r="C675" s="4" t="s">
        <v>6187</v>
      </c>
      <c r="D675" s="48" t="s">
        <v>48</v>
      </c>
      <c r="E675" s="12">
        <v>1069</v>
      </c>
      <c r="F675" s="5" t="s">
        <v>13631</v>
      </c>
      <c r="G675" s="5">
        <v>1</v>
      </c>
      <c r="H675" s="48">
        <v>2</v>
      </c>
      <c r="I675" s="5">
        <v>27</v>
      </c>
      <c r="J675" t="s">
        <v>16954</v>
      </c>
      <c r="K675" s="46" t="s">
        <v>16931</v>
      </c>
      <c r="L675" s="55"/>
      <c r="M675" s="55"/>
      <c r="N675" s="39">
        <f t="shared" si="93"/>
        <v>1902</v>
      </c>
      <c r="O675" s="2">
        <f t="shared" si="94"/>
        <v>12</v>
      </c>
      <c r="P675" s="2">
        <f t="shared" si="95"/>
        <v>12</v>
      </c>
      <c r="Q675" s="2">
        <f t="shared" si="96"/>
        <v>4</v>
      </c>
      <c r="R675" s="2" t="str">
        <f t="shared" si="90"/>
        <v>&lt;a href="set01\marriages\cooperstown_courier\1902_-_1903\grunseth,_martin_and_emily_carlson_wedding_december_4,_1902_p1_cc.pdf"&gt;Grunseth, Martin&lt;/a&gt;</v>
      </c>
      <c r="S675" s="2">
        <f t="shared" si="91"/>
        <v>148</v>
      </c>
      <c r="T675" s="2">
        <f t="shared" si="92"/>
        <v>69</v>
      </c>
    </row>
    <row r="676" spans="1:20" x14ac:dyDescent="0.25">
      <c r="A676" s="2">
        <v>675</v>
      </c>
      <c r="B676" s="4" t="s">
        <v>6202</v>
      </c>
      <c r="C676" s="4" t="s">
        <v>6203</v>
      </c>
      <c r="D676" s="48" t="s">
        <v>48</v>
      </c>
      <c r="E676" s="12">
        <v>1069</v>
      </c>
      <c r="F676" s="5" t="s">
        <v>13631</v>
      </c>
      <c r="G676" s="5">
        <v>1</v>
      </c>
      <c r="H676" s="48">
        <v>2</v>
      </c>
      <c r="I676" s="5">
        <v>35</v>
      </c>
      <c r="J676" t="s">
        <v>16962</v>
      </c>
      <c r="K676" s="46" t="s">
        <v>16931</v>
      </c>
      <c r="L676" s="55"/>
      <c r="M676" s="55"/>
      <c r="N676" s="39">
        <f t="shared" si="93"/>
        <v>1902</v>
      </c>
      <c r="O676" s="2">
        <f t="shared" si="94"/>
        <v>12</v>
      </c>
      <c r="P676" s="2">
        <f t="shared" si="95"/>
        <v>12</v>
      </c>
      <c r="Q676" s="2">
        <f t="shared" si="96"/>
        <v>4</v>
      </c>
      <c r="R676" s="2" t="str">
        <f t="shared" si="90"/>
        <v>&lt;a href="set01\marriages\cooperstown_courier\1902_-_1903\johnson,_george_and_mary_hilstad_wedding_december_4,_1902_p1_cc.pdf"&gt;Johnson, George&lt;/a&gt;</v>
      </c>
      <c r="S676" s="2">
        <f t="shared" si="91"/>
        <v>145</v>
      </c>
      <c r="T676" s="2">
        <f t="shared" si="92"/>
        <v>67</v>
      </c>
    </row>
    <row r="677" spans="1:20" x14ac:dyDescent="0.25">
      <c r="A677" s="2">
        <v>676</v>
      </c>
      <c r="B677" s="4" t="s">
        <v>6278</v>
      </c>
      <c r="C677" s="4" t="s">
        <v>6279</v>
      </c>
      <c r="D677" s="48" t="s">
        <v>48</v>
      </c>
      <c r="E677" s="12">
        <v>1076</v>
      </c>
      <c r="F677" s="5" t="s">
        <v>13631</v>
      </c>
      <c r="G677" s="5">
        <v>5</v>
      </c>
      <c r="H677" s="48">
        <v>2</v>
      </c>
      <c r="I677" s="5">
        <v>77</v>
      </c>
      <c r="J677" t="s">
        <v>17004</v>
      </c>
      <c r="K677" s="46" t="s">
        <v>16931</v>
      </c>
      <c r="L677" s="55"/>
      <c r="M677" s="55"/>
      <c r="N677" s="39">
        <f t="shared" si="93"/>
        <v>1902</v>
      </c>
      <c r="O677" s="2">
        <f t="shared" si="94"/>
        <v>12</v>
      </c>
      <c r="P677" s="2">
        <f t="shared" si="95"/>
        <v>12</v>
      </c>
      <c r="Q677" s="2">
        <f t="shared" si="96"/>
        <v>11</v>
      </c>
      <c r="R677" s="2" t="str">
        <f t="shared" si="90"/>
        <v>&lt;a href="set01\marriages\cooperstown_courier\1902_-_1903\simensen,_louis_and_anna_trostad_wedding_december_11,_1902_p5_cc.pdf"&gt;Simensen, Louis&lt;/a&gt;</v>
      </c>
      <c r="S677" s="2">
        <f t="shared" si="91"/>
        <v>146</v>
      </c>
      <c r="T677" s="2">
        <f t="shared" si="92"/>
        <v>68</v>
      </c>
    </row>
    <row r="678" spans="1:20" x14ac:dyDescent="0.25">
      <c r="A678" s="2">
        <v>677</v>
      </c>
      <c r="B678" s="4" t="s">
        <v>6291</v>
      </c>
      <c r="C678" s="4" t="s">
        <v>6292</v>
      </c>
      <c r="D678" s="48" t="s">
        <v>6</v>
      </c>
      <c r="E678" s="12">
        <v>1076</v>
      </c>
      <c r="F678" s="5" t="s">
        <v>13631</v>
      </c>
      <c r="G678" s="5">
        <v>5</v>
      </c>
      <c r="H678" s="48">
        <v>2</v>
      </c>
      <c r="I678" s="5">
        <v>85</v>
      </c>
      <c r="J678" t="s">
        <v>17012</v>
      </c>
      <c r="K678" s="46" t="s">
        <v>16931</v>
      </c>
      <c r="L678" s="55"/>
      <c r="M678" s="55"/>
      <c r="N678" s="39">
        <f t="shared" si="93"/>
        <v>1902</v>
      </c>
      <c r="O678" s="2">
        <f t="shared" si="94"/>
        <v>12</v>
      </c>
      <c r="P678" s="2">
        <f t="shared" si="95"/>
        <v>12</v>
      </c>
      <c r="Q678" s="2">
        <f t="shared" si="96"/>
        <v>11</v>
      </c>
      <c r="R678" s="2" t="str">
        <f t="shared" si="90"/>
        <v>&lt;a href="set01\marriages\cooperstown_courier\1902_-_1903\stammer,_mons_j_and_nettie_herred_marriage_announcement_december_11,_1902_p5_cc.pdf"&gt;Stammer, Mons J&lt;/a&gt;</v>
      </c>
      <c r="S678" s="2">
        <f t="shared" si="91"/>
        <v>161</v>
      </c>
      <c r="T678" s="2">
        <f t="shared" si="92"/>
        <v>83</v>
      </c>
    </row>
    <row r="679" spans="1:20" x14ac:dyDescent="0.25">
      <c r="A679" s="2">
        <v>678</v>
      </c>
      <c r="B679" s="4" t="s">
        <v>6298</v>
      </c>
      <c r="C679" s="4" t="s">
        <v>6299</v>
      </c>
      <c r="D679" s="48" t="s">
        <v>6</v>
      </c>
      <c r="E679" s="12">
        <v>1076</v>
      </c>
      <c r="F679" s="5" t="s">
        <v>13631</v>
      </c>
      <c r="G679" s="5">
        <v>5</v>
      </c>
      <c r="H679" s="48">
        <v>2</v>
      </c>
      <c r="I679" s="5">
        <v>89</v>
      </c>
      <c r="J679" t="s">
        <v>17016</v>
      </c>
      <c r="K679" s="46" t="s">
        <v>16931</v>
      </c>
      <c r="L679" s="55"/>
      <c r="M679" s="55"/>
      <c r="N679" s="39">
        <f t="shared" si="93"/>
        <v>1902</v>
      </c>
      <c r="O679" s="2">
        <f t="shared" si="94"/>
        <v>12</v>
      </c>
      <c r="P679" s="2">
        <f t="shared" si="95"/>
        <v>12</v>
      </c>
      <c r="Q679" s="2">
        <f t="shared" si="96"/>
        <v>11</v>
      </c>
      <c r="R679" s="2" t="str">
        <f t="shared" si="90"/>
        <v>&lt;a href="set01\marriages\cooperstown_courier\1902_-_1903\stromme,_bernhard_c_and_anne_sahl_marriage_announcement_december_11,_1902_p5_cc.pdf"&gt;Stromme, Bernhard C&lt;/a&gt;</v>
      </c>
      <c r="S679" s="2">
        <f t="shared" si="91"/>
        <v>165</v>
      </c>
      <c r="T679" s="2">
        <f t="shared" si="92"/>
        <v>83</v>
      </c>
    </row>
    <row r="680" spans="1:20" x14ac:dyDescent="0.25">
      <c r="A680" s="2">
        <v>679</v>
      </c>
      <c r="B680" s="4" t="s">
        <v>9095</v>
      </c>
      <c r="C680" s="4" t="s">
        <v>9096</v>
      </c>
      <c r="D680" s="48" t="s">
        <v>1256</v>
      </c>
      <c r="E680" s="12">
        <v>1083</v>
      </c>
      <c r="F680" s="5" t="s">
        <v>13633</v>
      </c>
      <c r="G680" s="5">
        <v>8</v>
      </c>
      <c r="H680" s="48">
        <v>30</v>
      </c>
      <c r="I680" s="5">
        <v>2063</v>
      </c>
      <c r="J680" s="47" t="s">
        <v>25707</v>
      </c>
      <c r="K680" s="46" t="s">
        <v>25708</v>
      </c>
      <c r="L680" s="55"/>
      <c r="M680" s="55"/>
      <c r="N680" s="39">
        <f t="shared" si="93"/>
        <v>1902</v>
      </c>
      <c r="O680" s="2">
        <f t="shared" si="94"/>
        <v>12</v>
      </c>
      <c r="P680" s="2">
        <f t="shared" si="95"/>
        <v>12</v>
      </c>
      <c r="Q680" s="2">
        <f t="shared" si="96"/>
        <v>18</v>
      </c>
      <c r="R680" s="2" t="str">
        <f t="shared" si="90"/>
        <v>&lt;a href="set03\se\se_september_4,_1902_-_december_28,_1905\marriages\fulton,_james_w_and_mrs._minnie_thompson_marr_announ_dec_18,_1902_p8_se.pdf"&gt;Fulton, James W&lt;/a&gt;</v>
      </c>
      <c r="S680" s="2">
        <f t="shared" si="91"/>
        <v>165</v>
      </c>
      <c r="T680" s="2">
        <f t="shared" si="92"/>
        <v>75</v>
      </c>
    </row>
    <row r="681" spans="1:20" x14ac:dyDescent="0.25">
      <c r="A681" s="2">
        <v>680</v>
      </c>
      <c r="B681" s="4" t="s">
        <v>6276</v>
      </c>
      <c r="C681" s="4" t="s">
        <v>6277</v>
      </c>
      <c r="D681" s="48" t="s">
        <v>48</v>
      </c>
      <c r="E681" s="12">
        <v>1083</v>
      </c>
      <c r="F681" s="5" t="s">
        <v>13631</v>
      </c>
      <c r="G681" s="5">
        <v>8</v>
      </c>
      <c r="H681" s="48">
        <v>2</v>
      </c>
      <c r="I681" s="5">
        <v>76</v>
      </c>
      <c r="J681" t="s">
        <v>17003</v>
      </c>
      <c r="K681" s="46" t="s">
        <v>16931</v>
      </c>
      <c r="L681" s="55"/>
      <c r="M681" s="55"/>
      <c r="N681" s="39">
        <f t="shared" si="93"/>
        <v>1902</v>
      </c>
      <c r="O681" s="2">
        <f t="shared" si="94"/>
        <v>12</v>
      </c>
      <c r="P681" s="2">
        <f t="shared" si="95"/>
        <v>12</v>
      </c>
      <c r="Q681" s="2">
        <f t="shared" si="96"/>
        <v>18</v>
      </c>
      <c r="R681" s="2" t="str">
        <f t="shared" si="90"/>
        <v>&lt;a href="set01\marriages\cooperstown_courier\1902_-_1903\silness,_rev._e_t_and_regina_dyrud_wedding_december_18,_1902_p8_cc.pdf"&gt;Silness, Rev. E T&lt;/a&gt;</v>
      </c>
      <c r="S681" s="2">
        <f t="shared" si="91"/>
        <v>150</v>
      </c>
      <c r="T681" s="2">
        <f t="shared" si="92"/>
        <v>70</v>
      </c>
    </row>
    <row r="682" spans="1:20" x14ac:dyDescent="0.25">
      <c r="A682" s="2">
        <v>681</v>
      </c>
      <c r="B682" s="4" t="s">
        <v>6165</v>
      </c>
      <c r="C682" s="4" t="s">
        <v>6166</v>
      </c>
      <c r="D682" s="48" t="s">
        <v>48</v>
      </c>
      <c r="E682" s="12">
        <v>1090</v>
      </c>
      <c r="F682" s="5" t="s">
        <v>13631</v>
      </c>
      <c r="G682" s="5">
        <v>5</v>
      </c>
      <c r="H682" s="48">
        <v>2</v>
      </c>
      <c r="I682" s="5">
        <v>16</v>
      </c>
      <c r="J682" t="s">
        <v>16943</v>
      </c>
      <c r="K682" s="46" t="s">
        <v>16931</v>
      </c>
      <c r="L682" s="55"/>
      <c r="M682" s="55"/>
      <c r="N682" s="39">
        <f t="shared" si="93"/>
        <v>1902</v>
      </c>
      <c r="O682" s="2">
        <f t="shared" si="94"/>
        <v>12</v>
      </c>
      <c r="P682" s="2">
        <f t="shared" si="95"/>
        <v>12</v>
      </c>
      <c r="Q682" s="2">
        <f t="shared" si="96"/>
        <v>25</v>
      </c>
      <c r="R682" s="2" t="str">
        <f t="shared" si="90"/>
        <v>&lt;a href="set01\marriages\cooperstown_courier\1902_-_1903\carnahan,_james_and_sylvia_smith_wedding_(very_crude)_december_25,_1902_p5_cc.pdf"&gt;Carnahan, James&lt;/a&gt;</v>
      </c>
      <c r="S682" s="2">
        <f t="shared" si="91"/>
        <v>159</v>
      </c>
      <c r="T682" s="2">
        <f t="shared" si="92"/>
        <v>81</v>
      </c>
    </row>
    <row r="683" spans="1:20" x14ac:dyDescent="0.25">
      <c r="A683" s="2">
        <v>682</v>
      </c>
      <c r="B683" s="4" t="s">
        <v>6304</v>
      </c>
      <c r="C683" s="4" t="s">
        <v>6305</v>
      </c>
      <c r="D683" s="48" t="s">
        <v>6</v>
      </c>
      <c r="E683" s="12">
        <v>1090</v>
      </c>
      <c r="F683" s="5" t="s">
        <v>13631</v>
      </c>
      <c r="G683" s="5">
        <v>5</v>
      </c>
      <c r="H683" s="48">
        <v>2</v>
      </c>
      <c r="I683" s="5">
        <v>92</v>
      </c>
      <c r="J683" t="s">
        <v>17019</v>
      </c>
      <c r="K683" s="46" t="s">
        <v>16931</v>
      </c>
      <c r="L683" s="55"/>
      <c r="M683" s="55"/>
      <c r="N683" s="39">
        <f t="shared" si="93"/>
        <v>1902</v>
      </c>
      <c r="O683" s="2">
        <f t="shared" si="94"/>
        <v>12</v>
      </c>
      <c r="P683" s="2">
        <f t="shared" si="95"/>
        <v>12</v>
      </c>
      <c r="Q683" s="2">
        <f t="shared" si="96"/>
        <v>25</v>
      </c>
      <c r="R683" s="2" t="str">
        <f t="shared" si="90"/>
        <v>&lt;a href="set01\marriages\cooperstown_courier\1902_-_1903\varnberg,_peter_and_andrea_christiansen_marriage_announcement_december_25,_1902_p5_cc.pdf"&gt;Varnberg, Peter&lt;/a&gt;</v>
      </c>
      <c r="S683" s="2">
        <f t="shared" si="91"/>
        <v>167</v>
      </c>
      <c r="T683" s="2">
        <f t="shared" si="92"/>
        <v>89</v>
      </c>
    </row>
    <row r="684" spans="1:20" x14ac:dyDescent="0.25">
      <c r="A684" s="2">
        <v>683</v>
      </c>
      <c r="B684" s="4" t="s">
        <v>214</v>
      </c>
      <c r="C684" s="4" t="s">
        <v>231</v>
      </c>
      <c r="D684" s="48" t="s">
        <v>6</v>
      </c>
      <c r="E684" s="12">
        <v>1097</v>
      </c>
      <c r="F684" s="5" t="s">
        <v>13634</v>
      </c>
      <c r="G684" s="5">
        <v>5</v>
      </c>
      <c r="H684" s="48">
        <v>39</v>
      </c>
      <c r="I684" s="5">
        <v>2294</v>
      </c>
      <c r="J684" s="46" t="s">
        <v>19216</v>
      </c>
      <c r="K684" s="46" t="s">
        <v>25734</v>
      </c>
      <c r="L684" s="55"/>
      <c r="M684" s="55"/>
      <c r="N684" s="39">
        <f t="shared" si="93"/>
        <v>1903</v>
      </c>
      <c r="O684" s="2">
        <f t="shared" si="94"/>
        <v>1</v>
      </c>
      <c r="P684" s="2">
        <f t="shared" si="95"/>
        <v>1</v>
      </c>
      <c r="Q684" s="2">
        <f t="shared" si="96"/>
        <v>1</v>
      </c>
      <c r="R684" s="2" t="str">
        <f t="shared" si="90"/>
        <v>&lt;a href="set03\the_times_record\vctr_october_16,_1902_-_june_25,_1903\marriage\anderson,_fritchop_s_and_rachel_hetland_marriage_january_1,_1903_p5_vctr.pdf"&gt;Anderson, Fritchop S&lt;/a&gt;</v>
      </c>
      <c r="S684" s="2">
        <f t="shared" si="91"/>
        <v>181</v>
      </c>
      <c r="T684" s="2">
        <f t="shared" si="92"/>
        <v>76</v>
      </c>
    </row>
    <row r="685" spans="1:20" x14ac:dyDescent="0.25">
      <c r="A685" s="2">
        <v>684</v>
      </c>
      <c r="B685" s="4" t="s">
        <v>9097</v>
      </c>
      <c r="C685" s="4" t="s">
        <v>9098</v>
      </c>
      <c r="D685" s="48" t="s">
        <v>6</v>
      </c>
      <c r="E685" s="12">
        <v>1097</v>
      </c>
      <c r="F685" s="5" t="s">
        <v>13633</v>
      </c>
      <c r="G685" s="5">
        <v>8</v>
      </c>
      <c r="H685" s="48">
        <v>30</v>
      </c>
      <c r="I685" s="5">
        <v>2064</v>
      </c>
      <c r="J685" s="47" t="s">
        <v>18984</v>
      </c>
      <c r="K685" s="46" t="s">
        <v>25708</v>
      </c>
      <c r="L685" s="55"/>
      <c r="M685" s="55"/>
      <c r="N685" s="39">
        <f t="shared" si="93"/>
        <v>1903</v>
      </c>
      <c r="O685" s="2">
        <f t="shared" si="94"/>
        <v>1</v>
      </c>
      <c r="P685" s="2">
        <f t="shared" si="95"/>
        <v>1</v>
      </c>
      <c r="Q685" s="2">
        <f t="shared" si="96"/>
        <v>1</v>
      </c>
      <c r="R685" s="2" t="str">
        <f t="shared" si="90"/>
        <v>&lt;a href="set03\se\se_september_4,_1902_-_december_28,_1905\marriages\gorder,_paul_and_jane_barrett_marriage_january_1,_1903_p8_se.pdf"&gt;Gorder, Paul&lt;/a&gt;</v>
      </c>
      <c r="S685" s="2">
        <f t="shared" si="91"/>
        <v>151</v>
      </c>
      <c r="T685" s="2">
        <f t="shared" si="92"/>
        <v>64</v>
      </c>
    </row>
    <row r="686" spans="1:20" x14ac:dyDescent="0.25">
      <c r="A686" s="2">
        <v>685</v>
      </c>
      <c r="B686" s="4" t="s">
        <v>232</v>
      </c>
      <c r="C686" s="4" t="s">
        <v>233</v>
      </c>
      <c r="D686" s="48" t="s">
        <v>6</v>
      </c>
      <c r="E686" s="12">
        <v>1097</v>
      </c>
      <c r="F686" s="5" t="s">
        <v>13634</v>
      </c>
      <c r="G686" s="5">
        <v>5</v>
      </c>
      <c r="H686" s="48">
        <v>39</v>
      </c>
      <c r="I686" s="5">
        <v>2295</v>
      </c>
      <c r="J686" s="46" t="s">
        <v>19217</v>
      </c>
      <c r="K686" s="46" t="s">
        <v>25734</v>
      </c>
      <c r="L686" s="55"/>
      <c r="M686" s="55"/>
      <c r="N686" s="39">
        <f t="shared" si="93"/>
        <v>1903</v>
      </c>
      <c r="O686" s="2">
        <f t="shared" si="94"/>
        <v>1</v>
      </c>
      <c r="P686" s="2">
        <f t="shared" si="95"/>
        <v>1</v>
      </c>
      <c r="Q686" s="2">
        <f t="shared" si="96"/>
        <v>1</v>
      </c>
      <c r="R686" s="2" t="str">
        <f t="shared" si="90"/>
        <v>&lt;a href="set03\the_times_record\vctr_october_16,_1902_-_june_25,_1903\marriage\kjelson,_olaf_and_maria_stromme_marriage_january_1,_1903_p5_vctr.pdf"&gt;Kjelson, Olaf&lt;/a&gt;</v>
      </c>
      <c r="S686" s="2">
        <f t="shared" si="91"/>
        <v>166</v>
      </c>
      <c r="T686" s="2">
        <f t="shared" si="92"/>
        <v>68</v>
      </c>
    </row>
    <row r="687" spans="1:20" x14ac:dyDescent="0.25">
      <c r="A687" s="2">
        <v>686</v>
      </c>
      <c r="B687" s="4" t="s">
        <v>2016</v>
      </c>
      <c r="C687" s="4" t="s">
        <v>6233</v>
      </c>
      <c r="D687" s="48" t="s">
        <v>48</v>
      </c>
      <c r="E687" s="12">
        <v>1097</v>
      </c>
      <c r="F687" s="5" t="s">
        <v>13631</v>
      </c>
      <c r="G687" s="5">
        <v>4</v>
      </c>
      <c r="H687" s="48">
        <v>2</v>
      </c>
      <c r="I687" s="5">
        <v>52</v>
      </c>
      <c r="J687" t="s">
        <v>16979</v>
      </c>
      <c r="K687" s="46" t="s">
        <v>16931</v>
      </c>
      <c r="L687" s="55"/>
      <c r="M687" s="55"/>
      <c r="N687" s="39">
        <f t="shared" si="93"/>
        <v>1903</v>
      </c>
      <c r="O687" s="2">
        <f t="shared" si="94"/>
        <v>1</v>
      </c>
      <c r="P687" s="2">
        <f t="shared" si="95"/>
        <v>1</v>
      </c>
      <c r="Q687" s="2">
        <f t="shared" si="96"/>
        <v>1</v>
      </c>
      <c r="R687" s="2" t="str">
        <f t="shared" si="90"/>
        <v>&lt;a href="set01\marriages\cooperstown_courier\1902_-_1903\moffatt,_john_a_and_lillyan_m_haskell_wedding_january_1,_1903_p4_cc.pdf"&gt;Moffat, John A&lt;/a&gt;</v>
      </c>
      <c r="S687" s="2">
        <f t="shared" si="91"/>
        <v>148</v>
      </c>
      <c r="T687" s="2">
        <f t="shared" si="92"/>
        <v>71</v>
      </c>
    </row>
    <row r="688" spans="1:20" x14ac:dyDescent="0.25">
      <c r="A688" s="2">
        <v>687</v>
      </c>
      <c r="B688" s="4" t="s">
        <v>2016</v>
      </c>
      <c r="C688" s="4" t="s">
        <v>6233</v>
      </c>
      <c r="D688" s="48" t="s">
        <v>6</v>
      </c>
      <c r="E688" s="12">
        <v>1097</v>
      </c>
      <c r="F688" s="5" t="s">
        <v>13633</v>
      </c>
      <c r="G688" s="5">
        <v>8</v>
      </c>
      <c r="H688" s="48">
        <v>30</v>
      </c>
      <c r="I688" s="5">
        <v>2086</v>
      </c>
      <c r="J688" s="47" t="s">
        <v>19006</v>
      </c>
      <c r="K688" s="46" t="s">
        <v>25708</v>
      </c>
      <c r="L688" s="55"/>
      <c r="M688" s="55"/>
      <c r="N688" s="39">
        <f t="shared" si="93"/>
        <v>1903</v>
      </c>
      <c r="O688" s="2">
        <f t="shared" si="94"/>
        <v>1</v>
      </c>
      <c r="P688" s="2">
        <f t="shared" si="95"/>
        <v>1</v>
      </c>
      <c r="Q688" s="2">
        <f t="shared" si="96"/>
        <v>1</v>
      </c>
      <c r="R688" s="2" t="str">
        <f t="shared" si="90"/>
        <v>&lt;a href="set03\se\se_september_4,_1902_-_december_28,_1905\marriages\moffat,_john_a_and_lillyan_m_haskell_marriage_january_1,_1903_p8_se.pdf"&gt;Moffat, John A&lt;/a&gt;</v>
      </c>
      <c r="S688" s="2">
        <f t="shared" si="91"/>
        <v>160</v>
      </c>
      <c r="T688" s="2">
        <f t="shared" si="92"/>
        <v>71</v>
      </c>
    </row>
    <row r="689" spans="1:20" x14ac:dyDescent="0.25">
      <c r="A689" s="2">
        <v>688</v>
      </c>
      <c r="B689" s="4" t="s">
        <v>6267</v>
      </c>
      <c r="C689" s="4" t="s">
        <v>6266</v>
      </c>
      <c r="D689" s="48" t="s">
        <v>48</v>
      </c>
      <c r="E689" s="12">
        <v>1097</v>
      </c>
      <c r="F689" s="5" t="s">
        <v>13631</v>
      </c>
      <c r="G689" s="5">
        <v>4</v>
      </c>
      <c r="H689" s="48">
        <v>2</v>
      </c>
      <c r="I689" s="5">
        <v>71</v>
      </c>
      <c r="J689" t="s">
        <v>16998</v>
      </c>
      <c r="K689" s="46" t="s">
        <v>16931</v>
      </c>
      <c r="L689" s="55"/>
      <c r="M689" s="55"/>
      <c r="N689" s="39">
        <f t="shared" si="93"/>
        <v>1903</v>
      </c>
      <c r="O689" s="2">
        <f t="shared" si="94"/>
        <v>1</v>
      </c>
      <c r="P689" s="2">
        <f t="shared" si="95"/>
        <v>1</v>
      </c>
      <c r="Q689" s="2">
        <f t="shared" si="96"/>
        <v>1</v>
      </c>
      <c r="R689" s="2" t="str">
        <f t="shared" si="90"/>
        <v>&lt;a href="set01\marriages\cooperstown_courier\1902_-_1903\reynolds,_rolla_l_and_margaret_r_jimeson_wedding_january_1,_1903_p4_cc.pdf"&gt;Reynolds, Rolla L&lt;/a&gt;</v>
      </c>
      <c r="S689" s="2">
        <f t="shared" si="91"/>
        <v>154</v>
      </c>
      <c r="T689" s="2">
        <f t="shared" si="92"/>
        <v>74</v>
      </c>
    </row>
    <row r="690" spans="1:20" x14ac:dyDescent="0.25">
      <c r="A690" s="2">
        <v>689</v>
      </c>
      <c r="B690" s="4" t="s">
        <v>8492</v>
      </c>
      <c r="C690" s="4" t="s">
        <v>8493</v>
      </c>
      <c r="D690" s="48" t="s">
        <v>6</v>
      </c>
      <c r="E690" s="12">
        <v>1098</v>
      </c>
      <c r="F690" s="5" t="s">
        <v>11770</v>
      </c>
      <c r="G690" s="5">
        <v>1</v>
      </c>
      <c r="H690" s="48">
        <v>7</v>
      </c>
      <c r="I690" s="5">
        <v>454</v>
      </c>
      <c r="J690" t="s">
        <v>17378</v>
      </c>
      <c r="K690" s="46" t="s">
        <v>25714</v>
      </c>
      <c r="L690" s="55"/>
      <c r="M690" s="55"/>
      <c r="N690" s="39">
        <f t="shared" si="93"/>
        <v>1903</v>
      </c>
      <c r="O690" s="2">
        <f t="shared" si="94"/>
        <v>1</v>
      </c>
      <c r="P690" s="2">
        <f t="shared" si="95"/>
        <v>1</v>
      </c>
      <c r="Q690" s="2">
        <f t="shared" si="96"/>
        <v>2</v>
      </c>
      <c r="R690" s="2" t="str">
        <f t="shared" si="90"/>
        <v>&lt;a href="set03\cg\cg_march_9,_1901_-_december_29,_1905\marriages\coffey,_j_a_and_miss_andrews_marriage_january_2,_1903_p1_cg.pdf"&gt;Coffey, J A&lt;/a&gt;</v>
      </c>
      <c r="S690" s="2">
        <f t="shared" si="91"/>
        <v>145</v>
      </c>
      <c r="T690" s="2">
        <f t="shared" si="92"/>
        <v>63</v>
      </c>
    </row>
    <row r="691" spans="1:20" x14ac:dyDescent="0.25">
      <c r="A691" s="2">
        <v>690</v>
      </c>
      <c r="B691" s="4" t="s">
        <v>2016</v>
      </c>
      <c r="C691" s="4" t="s">
        <v>2017</v>
      </c>
      <c r="D691" s="48" t="s">
        <v>48</v>
      </c>
      <c r="E691" s="12">
        <v>1104</v>
      </c>
      <c r="F691" s="5" t="s">
        <v>1756</v>
      </c>
      <c r="G691" s="5">
        <v>3</v>
      </c>
      <c r="H691" s="48">
        <v>26</v>
      </c>
      <c r="I691" s="5">
        <v>1873</v>
      </c>
      <c r="J691" s="47" t="s">
        <v>18789</v>
      </c>
      <c r="K691" s="46" t="s">
        <v>18823</v>
      </c>
      <c r="L691" s="55"/>
      <c r="M691" s="55"/>
      <c r="N691" s="39">
        <f t="shared" si="93"/>
        <v>1903</v>
      </c>
      <c r="O691" s="2">
        <f t="shared" si="94"/>
        <v>1</v>
      </c>
      <c r="P691" s="2">
        <f t="shared" si="95"/>
        <v>1</v>
      </c>
      <c r="Q691" s="2">
        <f t="shared" si="96"/>
        <v>8</v>
      </c>
      <c r="R691" s="2" t="str">
        <f t="shared" si="90"/>
        <v>&lt;a href="set01\hope_pioneer_jan1900todec1903\marriages\moffat_john_a_and_lillian_haskell_wedding_january_8_1903_p3_hp.pdf"&gt;Moffat, John A&lt;/a&gt;</v>
      </c>
      <c r="S691" s="2">
        <f t="shared" si="91"/>
        <v>141</v>
      </c>
      <c r="T691" s="2">
        <f t="shared" si="92"/>
        <v>66</v>
      </c>
    </row>
    <row r="692" spans="1:20" x14ac:dyDescent="0.25">
      <c r="A692" s="2">
        <v>691</v>
      </c>
      <c r="B692" s="4" t="s">
        <v>2016</v>
      </c>
      <c r="C692" s="4" t="s">
        <v>6233</v>
      </c>
      <c r="D692" s="48" t="s">
        <v>2467</v>
      </c>
      <c r="E692" s="12">
        <v>1104</v>
      </c>
      <c r="F692" s="5" t="s">
        <v>13631</v>
      </c>
      <c r="G692" s="5">
        <v>5</v>
      </c>
      <c r="H692" s="48">
        <v>2</v>
      </c>
      <c r="I692" s="5">
        <v>51</v>
      </c>
      <c r="J692" t="s">
        <v>16978</v>
      </c>
      <c r="K692" s="46" t="s">
        <v>16931</v>
      </c>
      <c r="L692" s="55"/>
      <c r="M692" s="55"/>
      <c r="N692" s="39">
        <f t="shared" si="93"/>
        <v>1903</v>
      </c>
      <c r="O692" s="2">
        <f t="shared" si="94"/>
        <v>1</v>
      </c>
      <c r="P692" s="2">
        <f t="shared" si="95"/>
        <v>1</v>
      </c>
      <c r="Q692" s="2">
        <f t="shared" si="96"/>
        <v>8</v>
      </c>
      <c r="R692" s="2" t="str">
        <f t="shared" si="90"/>
        <v>&lt;a href="set01\marriages\cooperstown_courier\1902_-_1903\moffat,_john_a_and_mrs._wedding_reception_january_8,_1903_p5_cc.pdf"&gt;Moffat, John A&lt;/a&gt;</v>
      </c>
      <c r="S692" s="2">
        <f t="shared" si="91"/>
        <v>144</v>
      </c>
      <c r="T692" s="2">
        <f t="shared" si="92"/>
        <v>67</v>
      </c>
    </row>
    <row r="693" spans="1:20" x14ac:dyDescent="0.25">
      <c r="A693" s="2">
        <v>692</v>
      </c>
      <c r="B693" s="4" t="s">
        <v>6253</v>
      </c>
      <c r="C693" s="4" t="s">
        <v>6254</v>
      </c>
      <c r="D693" s="48" t="s">
        <v>2467</v>
      </c>
      <c r="E693" s="12">
        <v>1104</v>
      </c>
      <c r="F693" s="5" t="s">
        <v>13631</v>
      </c>
      <c r="G693" s="5">
        <v>5</v>
      </c>
      <c r="H693" s="48">
        <v>2</v>
      </c>
      <c r="I693" s="5">
        <v>64</v>
      </c>
      <c r="J693" t="s">
        <v>16991</v>
      </c>
      <c r="K693" s="46" t="s">
        <v>16931</v>
      </c>
      <c r="L693" s="55"/>
      <c r="M693" s="55"/>
      <c r="N693" s="39">
        <f t="shared" si="93"/>
        <v>1903</v>
      </c>
      <c r="O693" s="2">
        <f t="shared" si="94"/>
        <v>1</v>
      </c>
      <c r="P693" s="2">
        <f t="shared" si="95"/>
        <v>1</v>
      </c>
      <c r="Q693" s="2">
        <f t="shared" si="96"/>
        <v>8</v>
      </c>
      <c r="R693" s="2" t="str">
        <f t="shared" si="90"/>
        <v>&lt;a href="set01\marriages\cooperstown_courier\1902_-_1903\olson,_arnt_and_mrs._wedding_reception_january_8,_1903_p5_cc.pdf"&gt;Olson, Arnt&lt;/a&gt;</v>
      </c>
      <c r="S693" s="2">
        <f t="shared" si="91"/>
        <v>138</v>
      </c>
      <c r="T693" s="2">
        <f t="shared" si="92"/>
        <v>64</v>
      </c>
    </row>
    <row r="694" spans="1:20" x14ac:dyDescent="0.25">
      <c r="A694" s="2">
        <v>693</v>
      </c>
      <c r="B694" s="4" t="s">
        <v>6265</v>
      </c>
      <c r="C694" s="4" t="s">
        <v>6266</v>
      </c>
      <c r="D694" s="48" t="s">
        <v>2467</v>
      </c>
      <c r="E694" s="12">
        <v>1104</v>
      </c>
      <c r="F694" s="5" t="s">
        <v>13631</v>
      </c>
      <c r="G694" s="5">
        <v>5</v>
      </c>
      <c r="H694" s="48">
        <v>2</v>
      </c>
      <c r="I694" s="5">
        <v>70</v>
      </c>
      <c r="J694" t="s">
        <v>16997</v>
      </c>
      <c r="K694" s="46" t="s">
        <v>16931</v>
      </c>
      <c r="L694" s="55"/>
      <c r="M694" s="55"/>
      <c r="N694" s="39">
        <f t="shared" si="93"/>
        <v>1903</v>
      </c>
      <c r="O694" s="2">
        <f t="shared" si="94"/>
        <v>1</v>
      </c>
      <c r="P694" s="2">
        <f t="shared" si="95"/>
        <v>1</v>
      </c>
      <c r="Q694" s="2">
        <f t="shared" si="96"/>
        <v>8</v>
      </c>
      <c r="R694" s="2" t="str">
        <f t="shared" si="90"/>
        <v>&lt;a href="set01\marriages\cooperstown_courier\1902_-_1903\reynolds,_rolla_and_mrs._wedding_reception_january_8,_1903_p5_cc.pdf"&gt;Reynolds, Rolla&lt;/a&gt;</v>
      </c>
      <c r="S694" s="2">
        <f t="shared" si="91"/>
        <v>146</v>
      </c>
      <c r="T694" s="2">
        <f t="shared" si="92"/>
        <v>68</v>
      </c>
    </row>
    <row r="695" spans="1:20" x14ac:dyDescent="0.25">
      <c r="A695" s="2">
        <v>694</v>
      </c>
      <c r="B695" s="4" t="s">
        <v>9177</v>
      </c>
      <c r="C695" s="4" t="s">
        <v>9178</v>
      </c>
      <c r="D695" s="48" t="s">
        <v>48</v>
      </c>
      <c r="E695" s="12">
        <v>1104</v>
      </c>
      <c r="F695" s="5" t="s">
        <v>13633</v>
      </c>
      <c r="G695" s="5">
        <v>8</v>
      </c>
      <c r="H695" s="48">
        <v>30</v>
      </c>
      <c r="I695" s="5">
        <v>2109</v>
      </c>
      <c r="J695" s="47" t="s">
        <v>19029</v>
      </c>
      <c r="K695" s="46" t="s">
        <v>25708</v>
      </c>
      <c r="L695" s="55"/>
      <c r="M695" s="55"/>
      <c r="N695" s="39">
        <f t="shared" si="93"/>
        <v>1903</v>
      </c>
      <c r="O695" s="2">
        <f t="shared" si="94"/>
        <v>1</v>
      </c>
      <c r="P695" s="2">
        <f t="shared" si="95"/>
        <v>1</v>
      </c>
      <c r="Q695" s="2">
        <f t="shared" si="96"/>
        <v>8</v>
      </c>
      <c r="R695" s="2" t="str">
        <f t="shared" si="90"/>
        <v>&lt;a href="set03\se\se_september_4,_1902_-_december_28,_1905\marriages\thompson,_james_fulton_and_minnie_thompson_tanner_wedding_january_8,_1903_p8_se.pdf"&gt;Thompson, James Fulton&lt;/a&gt;</v>
      </c>
      <c r="S695" s="2">
        <f t="shared" si="91"/>
        <v>180</v>
      </c>
      <c r="T695" s="2">
        <f t="shared" si="92"/>
        <v>83</v>
      </c>
    </row>
    <row r="696" spans="1:20" x14ac:dyDescent="0.25">
      <c r="A696" s="2">
        <v>695</v>
      </c>
      <c r="B696" s="4" t="s">
        <v>9179</v>
      </c>
      <c r="C696" s="4" t="s">
        <v>9180</v>
      </c>
      <c r="D696" s="48" t="s">
        <v>6</v>
      </c>
      <c r="E696" s="12">
        <v>1104</v>
      </c>
      <c r="F696" s="5" t="s">
        <v>13633</v>
      </c>
      <c r="G696" s="5">
        <v>5</v>
      </c>
      <c r="H696" s="48">
        <v>30</v>
      </c>
      <c r="I696" s="5">
        <v>2110</v>
      </c>
      <c r="J696" s="47" t="s">
        <v>19030</v>
      </c>
      <c r="K696" s="46" t="s">
        <v>25708</v>
      </c>
      <c r="L696" s="55"/>
      <c r="M696" s="55"/>
      <c r="N696" s="39">
        <f t="shared" si="93"/>
        <v>1903</v>
      </c>
      <c r="O696" s="2">
        <f t="shared" si="94"/>
        <v>1</v>
      </c>
      <c r="P696" s="2">
        <f t="shared" si="95"/>
        <v>1</v>
      </c>
      <c r="Q696" s="2">
        <f t="shared" si="96"/>
        <v>8</v>
      </c>
      <c r="R696" s="2" t="str">
        <f t="shared" si="90"/>
        <v>&lt;a href="set03\se\se_september_4,_1902_-_december_28,_1905\marriages\thornberg,_o_r_and_minnie_anderson_marriage_january_8,_1903_p5_se.pdf"&gt;Thornberg, O R&lt;/a&gt;</v>
      </c>
      <c r="S696" s="2">
        <f t="shared" si="91"/>
        <v>158</v>
      </c>
      <c r="T696" s="2">
        <f t="shared" si="92"/>
        <v>69</v>
      </c>
    </row>
    <row r="697" spans="1:20" x14ac:dyDescent="0.25">
      <c r="A697" s="2">
        <v>696</v>
      </c>
      <c r="B697" s="4" t="s">
        <v>6198</v>
      </c>
      <c r="C697" s="4" t="s">
        <v>6199</v>
      </c>
      <c r="D697" s="48" t="s">
        <v>48</v>
      </c>
      <c r="E697" s="12">
        <v>1111</v>
      </c>
      <c r="F697" s="5" t="s">
        <v>13631</v>
      </c>
      <c r="G697" s="5">
        <v>5</v>
      </c>
      <c r="H697" s="48">
        <v>2</v>
      </c>
      <c r="I697" s="5">
        <v>33</v>
      </c>
      <c r="J697" t="s">
        <v>16960</v>
      </c>
      <c r="K697" s="46" t="s">
        <v>16931</v>
      </c>
      <c r="L697" s="55"/>
      <c r="M697" s="55"/>
      <c r="N697" s="39">
        <f t="shared" si="93"/>
        <v>1903</v>
      </c>
      <c r="O697" s="2">
        <f t="shared" si="94"/>
        <v>1</v>
      </c>
      <c r="P697" s="2">
        <f t="shared" si="95"/>
        <v>1</v>
      </c>
      <c r="Q697" s="2">
        <f t="shared" si="96"/>
        <v>15</v>
      </c>
      <c r="R697" s="2" t="str">
        <f t="shared" si="90"/>
        <v>&lt;a href="set01\marriages\cooperstown_courier\1902_-_1903\jacobson,_elmer_and_josephine_stafslein_wedding_january_15,_1903_p5_cc.pdf"&gt;Jacobson, Elmer&lt;/a&gt;</v>
      </c>
      <c r="S697" s="2">
        <f t="shared" si="91"/>
        <v>152</v>
      </c>
      <c r="T697" s="2">
        <f t="shared" si="92"/>
        <v>74</v>
      </c>
    </row>
    <row r="698" spans="1:20" x14ac:dyDescent="0.25">
      <c r="A698" s="2">
        <v>697</v>
      </c>
      <c r="B698" s="4" t="s">
        <v>2020</v>
      </c>
      <c r="C698" s="4" t="s">
        <v>2021</v>
      </c>
      <c r="D698" s="48" t="s">
        <v>48</v>
      </c>
      <c r="E698" s="12">
        <v>1111</v>
      </c>
      <c r="F698" s="5" t="s">
        <v>1756</v>
      </c>
      <c r="G698" s="5">
        <v>3</v>
      </c>
      <c r="H698" s="48">
        <v>26</v>
      </c>
      <c r="I698" s="5">
        <v>1875</v>
      </c>
      <c r="J698" s="47" t="s">
        <v>18791</v>
      </c>
      <c r="K698" s="46" t="s">
        <v>18823</v>
      </c>
      <c r="L698" s="55"/>
      <c r="M698" s="55"/>
      <c r="N698" s="39">
        <f t="shared" si="93"/>
        <v>1903</v>
      </c>
      <c r="O698" s="2">
        <f t="shared" si="94"/>
        <v>1</v>
      </c>
      <c r="P698" s="2">
        <f t="shared" si="95"/>
        <v>1</v>
      </c>
      <c r="Q698" s="2">
        <f t="shared" si="96"/>
        <v>15</v>
      </c>
      <c r="R698" s="2" t="str">
        <f t="shared" si="90"/>
        <v>&lt;a href="set01\hope_pioneer_jan1900todec1903\marriages\murray_francis_c_and_catherine_mccarthy_wedding_january_15_1903_p3_hp.pdf"&gt;Murray, Francis C&lt;/a&gt;</v>
      </c>
      <c r="S698" s="2">
        <f t="shared" si="91"/>
        <v>151</v>
      </c>
      <c r="T698" s="2">
        <f t="shared" si="92"/>
        <v>73</v>
      </c>
    </row>
    <row r="699" spans="1:20" x14ac:dyDescent="0.25">
      <c r="A699" s="2">
        <v>698</v>
      </c>
      <c r="B699" s="4" t="s">
        <v>6268</v>
      </c>
      <c r="C699" s="4" t="s">
        <v>6269</v>
      </c>
      <c r="D699" s="48" t="s">
        <v>48</v>
      </c>
      <c r="E699" s="12">
        <v>1118</v>
      </c>
      <c r="F699" s="5" t="s">
        <v>13631</v>
      </c>
      <c r="G699" s="5">
        <v>5</v>
      </c>
      <c r="H699" s="48">
        <v>2</v>
      </c>
      <c r="I699" s="5">
        <v>72</v>
      </c>
      <c r="J699" t="s">
        <v>16999</v>
      </c>
      <c r="K699" s="46" t="s">
        <v>16931</v>
      </c>
      <c r="L699" s="55"/>
      <c r="M699" s="55"/>
      <c r="N699" s="39">
        <f t="shared" si="93"/>
        <v>1903</v>
      </c>
      <c r="O699" s="2">
        <f t="shared" si="94"/>
        <v>1</v>
      </c>
      <c r="P699" s="2">
        <f t="shared" si="95"/>
        <v>1</v>
      </c>
      <c r="Q699" s="2">
        <f t="shared" si="96"/>
        <v>22</v>
      </c>
      <c r="R699" s="2" t="str">
        <f t="shared" si="90"/>
        <v>&lt;a href="set01\marriages\cooperstown_courier\1902_-_1903\roach,_morris_and_elizabeth_siners_wedding_january_22,_1903_p5_cc.pdf"&gt;Roach, Morris&lt;/a&gt;</v>
      </c>
      <c r="S699" s="2">
        <f t="shared" si="91"/>
        <v>145</v>
      </c>
      <c r="T699" s="2">
        <f t="shared" si="92"/>
        <v>69</v>
      </c>
    </row>
    <row r="700" spans="1:20" x14ac:dyDescent="0.25">
      <c r="A700" s="2">
        <v>699</v>
      </c>
      <c r="B700" s="4" t="s">
        <v>6192</v>
      </c>
      <c r="C700" s="4" t="s">
        <v>6193</v>
      </c>
      <c r="D700" s="48" t="s">
        <v>48</v>
      </c>
      <c r="E700" s="12">
        <v>1125</v>
      </c>
      <c r="F700" s="5" t="s">
        <v>13631</v>
      </c>
      <c r="G700" s="5">
        <v>5</v>
      </c>
      <c r="H700" s="48">
        <v>2</v>
      </c>
      <c r="I700" s="5">
        <v>30</v>
      </c>
      <c r="J700" t="s">
        <v>16957</v>
      </c>
      <c r="K700" s="46" t="s">
        <v>16931</v>
      </c>
      <c r="L700" s="55"/>
      <c r="M700" s="55"/>
      <c r="N700" s="39">
        <f t="shared" si="93"/>
        <v>1903</v>
      </c>
      <c r="O700" s="2">
        <f t="shared" si="94"/>
        <v>1</v>
      </c>
      <c r="P700" s="2">
        <f t="shared" si="95"/>
        <v>1</v>
      </c>
      <c r="Q700" s="2">
        <f t="shared" si="96"/>
        <v>29</v>
      </c>
      <c r="R700" s="2" t="str">
        <f t="shared" si="90"/>
        <v>&lt;a href="set01\marriages\cooperstown_courier\1902_-_1903\hoar,_chesley_a_and_elizabeth_m_moffatt_wedding_january_29,_1903_p5_cc.pdf"&gt;Hoar, Chesley A&lt;/a&gt;</v>
      </c>
      <c r="S700" s="2">
        <f t="shared" si="91"/>
        <v>152</v>
      </c>
      <c r="T700" s="2">
        <f t="shared" si="92"/>
        <v>74</v>
      </c>
    </row>
    <row r="701" spans="1:20" x14ac:dyDescent="0.25">
      <c r="A701" s="2">
        <v>700</v>
      </c>
      <c r="B701" s="4" t="s">
        <v>9144</v>
      </c>
      <c r="C701" s="4" t="s">
        <v>9145</v>
      </c>
      <c r="D701" s="48" t="s">
        <v>6</v>
      </c>
      <c r="E701" s="12">
        <v>1146</v>
      </c>
      <c r="F701" s="5" t="s">
        <v>13633</v>
      </c>
      <c r="G701" s="5">
        <v>5</v>
      </c>
      <c r="H701" s="48">
        <v>30</v>
      </c>
      <c r="I701" s="5">
        <v>2093</v>
      </c>
      <c r="J701" s="47" t="s">
        <v>19013</v>
      </c>
      <c r="K701" s="46" t="s">
        <v>25708</v>
      </c>
      <c r="L701" s="55"/>
      <c r="M701" s="55"/>
      <c r="N701" s="39">
        <f t="shared" si="93"/>
        <v>1903</v>
      </c>
      <c r="O701" s="2">
        <f t="shared" si="94"/>
        <v>2</v>
      </c>
      <c r="P701" s="2">
        <f t="shared" si="95"/>
        <v>2</v>
      </c>
      <c r="Q701" s="2">
        <f t="shared" si="96"/>
        <v>19</v>
      </c>
      <c r="R701" s="2" t="str">
        <f t="shared" si="90"/>
        <v>&lt;a href="set03\se\se_september_4,_1902_-_december_28,_1905\marriages\potter,_fred_and_clara_augusta_dittmar_marriage_february_19,_1903_p5_se.pdf"&gt;Potter, Fred&lt;/a&gt;</v>
      </c>
      <c r="S701" s="2">
        <f t="shared" si="91"/>
        <v>162</v>
      </c>
      <c r="T701" s="2">
        <f t="shared" si="92"/>
        <v>75</v>
      </c>
    </row>
    <row r="702" spans="1:20" x14ac:dyDescent="0.25">
      <c r="A702" s="2">
        <v>701</v>
      </c>
      <c r="B702" s="4" t="s">
        <v>2074</v>
      </c>
      <c r="C702" s="4" t="s">
        <v>2075</v>
      </c>
      <c r="D702" s="48" t="s">
        <v>48</v>
      </c>
      <c r="E702" s="12">
        <v>1160</v>
      </c>
      <c r="F702" s="5" t="s">
        <v>1756</v>
      </c>
      <c r="G702" s="5">
        <v>1</v>
      </c>
      <c r="H702" s="48">
        <v>26</v>
      </c>
      <c r="I702" s="5">
        <v>1902</v>
      </c>
      <c r="J702" s="47" t="s">
        <v>18818</v>
      </c>
      <c r="K702" s="46" t="s">
        <v>18823</v>
      </c>
      <c r="L702" s="55"/>
      <c r="M702" s="55"/>
      <c r="N702" s="39">
        <f t="shared" si="93"/>
        <v>1903</v>
      </c>
      <c r="O702" s="2">
        <f t="shared" si="94"/>
        <v>3</v>
      </c>
      <c r="P702" s="2">
        <f t="shared" si="95"/>
        <v>3</v>
      </c>
      <c r="Q702" s="2">
        <f t="shared" si="96"/>
        <v>5</v>
      </c>
      <c r="R702" s="2" t="str">
        <f t="shared" si="90"/>
        <v>&lt;a href="set01\hope_pioneer_jan1900todec1903\marriages\warner_charles_gray_and_m_minnie_wakeman_wedding_march_5_1903_p1_hp.pdf"&gt;Warner, Charles Gray&lt;/a&gt;</v>
      </c>
      <c r="S702" s="2">
        <f t="shared" si="91"/>
        <v>152</v>
      </c>
      <c r="T702" s="2">
        <f t="shared" si="92"/>
        <v>71</v>
      </c>
    </row>
    <row r="703" spans="1:20" x14ac:dyDescent="0.25">
      <c r="A703" s="2">
        <v>702</v>
      </c>
      <c r="B703" s="4" t="s">
        <v>10077</v>
      </c>
      <c r="C703" s="4" t="s">
        <v>10078</v>
      </c>
      <c r="D703" s="48" t="s">
        <v>48</v>
      </c>
      <c r="E703" s="12">
        <v>1161</v>
      </c>
      <c r="F703" s="5" t="s">
        <v>13632</v>
      </c>
      <c r="G703" s="5">
        <v>1</v>
      </c>
      <c r="H703" s="48">
        <v>42</v>
      </c>
      <c r="I703" s="5">
        <v>2364</v>
      </c>
      <c r="J703" s="47" t="s">
        <v>19287</v>
      </c>
      <c r="K703" s="46" t="s">
        <v>19302</v>
      </c>
      <c r="L703" s="55"/>
      <c r="M703" s="55"/>
      <c r="N703" s="39">
        <f t="shared" si="93"/>
        <v>1903</v>
      </c>
      <c r="O703" s="2">
        <f t="shared" si="94"/>
        <v>3</v>
      </c>
      <c r="P703" s="2">
        <f t="shared" si="95"/>
        <v>3</v>
      </c>
      <c r="Q703" s="2">
        <f t="shared" si="96"/>
        <v>6</v>
      </c>
      <c r="R703" s="2" t="str">
        <f t="shared" si="90"/>
        <v>&lt;a href="set03\wimbledon_news\wimbledon_news_1900_-_1905\marriages\pickard,_joseph_and_emma_l_noxon_wedding_march_6,_1903_p1_wn.pdf"&gt;Pickard, Joseph&lt;/a&gt;</v>
      </c>
      <c r="S703" s="2">
        <f t="shared" si="91"/>
        <v>152</v>
      </c>
      <c r="T703" s="2">
        <f t="shared" si="92"/>
        <v>64</v>
      </c>
    </row>
    <row r="704" spans="1:20" x14ac:dyDescent="0.25">
      <c r="A704" s="2">
        <v>703</v>
      </c>
      <c r="B704" s="4" t="s">
        <v>10074</v>
      </c>
      <c r="C704" s="4" t="s">
        <v>10075</v>
      </c>
      <c r="D704" s="48" t="s">
        <v>48</v>
      </c>
      <c r="E704" s="12">
        <v>1168</v>
      </c>
      <c r="F704" s="5" t="s">
        <v>13632</v>
      </c>
      <c r="G704" s="5">
        <v>1</v>
      </c>
      <c r="H704" s="48">
        <v>42</v>
      </c>
      <c r="I704" s="5">
        <v>2362</v>
      </c>
      <c r="J704" s="47" t="s">
        <v>19285</v>
      </c>
      <c r="K704" s="46" t="s">
        <v>19302</v>
      </c>
      <c r="L704" s="55"/>
      <c r="M704" s="55"/>
      <c r="N704" s="39">
        <f t="shared" si="93"/>
        <v>1903</v>
      </c>
      <c r="O704" s="2">
        <f t="shared" si="94"/>
        <v>3</v>
      </c>
      <c r="P704" s="2">
        <f t="shared" si="95"/>
        <v>3</v>
      </c>
      <c r="Q704" s="2">
        <f t="shared" si="96"/>
        <v>13</v>
      </c>
      <c r="R704" s="2" t="str">
        <f t="shared" si="90"/>
        <v>&lt;a href="set03\wimbledon_news\wimbledon_news_1900_-_1905\marriages\owens,_fred_w_and_anna_linseith_wedding_march_13,_1903_p1_wn.pdf"&gt;Owens, Fred W&lt;/a&gt;</v>
      </c>
      <c r="S704" s="2">
        <f t="shared" si="91"/>
        <v>150</v>
      </c>
      <c r="T704" s="2">
        <f t="shared" si="92"/>
        <v>64</v>
      </c>
    </row>
    <row r="705" spans="1:20" x14ac:dyDescent="0.25">
      <c r="A705" s="2">
        <v>704</v>
      </c>
      <c r="B705" s="4" t="s">
        <v>1959</v>
      </c>
      <c r="C705" s="4" t="s">
        <v>1960</v>
      </c>
      <c r="D705" s="48" t="s">
        <v>48</v>
      </c>
      <c r="E705" s="12">
        <v>1181</v>
      </c>
      <c r="F705" s="5" t="s">
        <v>1756</v>
      </c>
      <c r="G705" s="5">
        <v>4</v>
      </c>
      <c r="H705" s="48">
        <v>26</v>
      </c>
      <c r="I705" s="5">
        <v>1844</v>
      </c>
      <c r="J705" s="47" t="s">
        <v>18760</v>
      </c>
      <c r="K705" s="46" t="s">
        <v>18823</v>
      </c>
      <c r="L705" s="55"/>
      <c r="M705" s="55"/>
      <c r="N705" s="39">
        <f t="shared" si="93"/>
        <v>1903</v>
      </c>
      <c r="O705" s="2">
        <f t="shared" si="94"/>
        <v>3</v>
      </c>
      <c r="P705" s="2">
        <f t="shared" si="95"/>
        <v>3</v>
      </c>
      <c r="Q705" s="2">
        <f t="shared" si="96"/>
        <v>26</v>
      </c>
      <c r="R705" s="2" t="str">
        <f t="shared" si="90"/>
        <v>&lt;a href="set01\hope_pioneer_jan1900todec1903\marriages\christianson_charles_and_minnie_hillerson_wedding_march_26_1903_p4_hp.pdf"&gt;Christianson, Charles&lt;/a&gt;</v>
      </c>
      <c r="S705" s="2">
        <f t="shared" si="91"/>
        <v>155</v>
      </c>
      <c r="T705" s="2">
        <f t="shared" si="92"/>
        <v>73</v>
      </c>
    </row>
    <row r="706" spans="1:20" x14ac:dyDescent="0.25">
      <c r="A706" s="2">
        <v>705</v>
      </c>
      <c r="B706" s="4" t="s">
        <v>6285</v>
      </c>
      <c r="C706" s="4" t="s">
        <v>6286</v>
      </c>
      <c r="D706" s="48" t="s">
        <v>6</v>
      </c>
      <c r="E706" s="12">
        <v>1181</v>
      </c>
      <c r="F706" s="5" t="s">
        <v>13631</v>
      </c>
      <c r="G706" s="5">
        <v>5</v>
      </c>
      <c r="H706" s="48">
        <v>2</v>
      </c>
      <c r="I706" s="5">
        <v>82</v>
      </c>
      <c r="J706" t="s">
        <v>17009</v>
      </c>
      <c r="K706" s="46" t="s">
        <v>16931</v>
      </c>
      <c r="L706" s="55"/>
      <c r="M706" s="55"/>
      <c r="N706" s="39">
        <f t="shared" si="93"/>
        <v>1903</v>
      </c>
      <c r="O706" s="2">
        <f t="shared" si="94"/>
        <v>3</v>
      </c>
      <c r="P706" s="2">
        <f t="shared" si="95"/>
        <v>3</v>
      </c>
      <c r="Q706" s="2">
        <f t="shared" si="96"/>
        <v>26</v>
      </c>
      <c r="R706" s="2" t="str">
        <f t="shared" ref="R706:R769" si="97">"&lt;a href="&amp;""""&amp;K706&amp;"\"&amp;J706&amp;"""&gt;"&amp;B706&amp;"&lt;/a&gt;"</f>
        <v>&lt;a href="set01\marriages\cooperstown_courier\1902_-_1903\skaar,_tom_a_and_johanna_hanson_marriage_announcement_march_26,_1903_p5_cc.pdf"&gt;Skaar, Tom A&lt;/a&gt;</v>
      </c>
      <c r="S706" s="2">
        <f t="shared" ref="S706:S769" si="98">LEN(R706)</f>
        <v>153</v>
      </c>
      <c r="T706" s="2">
        <f t="shared" ref="T706:T769" si="99">LEN(J706)</f>
        <v>78</v>
      </c>
    </row>
    <row r="707" spans="1:20" x14ac:dyDescent="0.25">
      <c r="A707" s="2">
        <v>706</v>
      </c>
      <c r="B707" s="4" t="s">
        <v>1977</v>
      </c>
      <c r="C707" s="4" t="s">
        <v>1978</v>
      </c>
      <c r="D707" s="48" t="s">
        <v>48</v>
      </c>
      <c r="E707" s="12">
        <v>1188</v>
      </c>
      <c r="F707" s="5" t="s">
        <v>1756</v>
      </c>
      <c r="G707" s="5">
        <v>5</v>
      </c>
      <c r="H707" s="48">
        <v>26</v>
      </c>
      <c r="I707" s="5">
        <v>1853</v>
      </c>
      <c r="J707" s="47" t="s">
        <v>18769</v>
      </c>
      <c r="K707" s="46" t="s">
        <v>18823</v>
      </c>
      <c r="L707" s="55"/>
      <c r="M707" s="55"/>
      <c r="N707" s="39">
        <f t="shared" si="93"/>
        <v>1903</v>
      </c>
      <c r="O707" s="2">
        <f t="shared" si="94"/>
        <v>4</v>
      </c>
      <c r="P707" s="2">
        <f t="shared" si="95"/>
        <v>4</v>
      </c>
      <c r="Q707" s="2">
        <f t="shared" si="96"/>
        <v>2</v>
      </c>
      <c r="R707" s="2" t="str">
        <f t="shared" si="97"/>
        <v>&lt;a href="set01\hope_pioneer_jan1900todec1903\marriages\dodd_thomas_and_mrs._marley_wedding_april_2_1903_p5_hp.pdf"&gt;Dodd, Thomas&lt;/a&gt;</v>
      </c>
      <c r="S707" s="2">
        <f t="shared" si="98"/>
        <v>131</v>
      </c>
      <c r="T707" s="2">
        <f t="shared" si="99"/>
        <v>58</v>
      </c>
    </row>
    <row r="708" spans="1:20" x14ac:dyDescent="0.25">
      <c r="A708" s="2">
        <v>707</v>
      </c>
      <c r="B708" s="4" t="s">
        <v>6234</v>
      </c>
      <c r="C708" s="4" t="s">
        <v>6235</v>
      </c>
      <c r="D708" s="48" t="s">
        <v>6</v>
      </c>
      <c r="E708" s="12">
        <v>1188</v>
      </c>
      <c r="F708" s="5" t="s">
        <v>13631</v>
      </c>
      <c r="G708" s="5">
        <v>4</v>
      </c>
      <c r="H708" s="48">
        <v>2</v>
      </c>
      <c r="I708" s="5">
        <v>53</v>
      </c>
      <c r="J708" t="s">
        <v>16980</v>
      </c>
      <c r="K708" s="46" t="s">
        <v>16931</v>
      </c>
      <c r="L708" s="55"/>
      <c r="M708" s="55"/>
      <c r="N708" s="39">
        <f t="shared" si="93"/>
        <v>1903</v>
      </c>
      <c r="O708" s="2">
        <f t="shared" si="94"/>
        <v>4</v>
      </c>
      <c r="P708" s="2">
        <f t="shared" si="95"/>
        <v>4</v>
      </c>
      <c r="Q708" s="2">
        <f t="shared" si="96"/>
        <v>2</v>
      </c>
      <c r="R708" s="2" t="str">
        <f t="shared" si="97"/>
        <v>&lt;a href="set01\marriages\cooperstown_courier\1902_-_1903\monson,_henry_and_lena_hilsted_marriage_announcement_april_2,_1903_p4_cc.pdf"&gt;Monson, Henry&lt;/a&gt;</v>
      </c>
      <c r="S708" s="2">
        <f t="shared" si="98"/>
        <v>152</v>
      </c>
      <c r="T708" s="2">
        <f t="shared" si="99"/>
        <v>76</v>
      </c>
    </row>
    <row r="709" spans="1:20" x14ac:dyDescent="0.25">
      <c r="A709" s="2">
        <v>708</v>
      </c>
      <c r="B709" s="4" t="s">
        <v>6236</v>
      </c>
      <c r="C709" s="4" t="s">
        <v>6237</v>
      </c>
      <c r="D709" s="48" t="s">
        <v>48</v>
      </c>
      <c r="E709" s="12">
        <v>1188</v>
      </c>
      <c r="F709" s="5" t="s">
        <v>13631</v>
      </c>
      <c r="G709" s="5">
        <v>5</v>
      </c>
      <c r="H709" s="48">
        <v>2</v>
      </c>
      <c r="I709" s="5">
        <v>54</v>
      </c>
      <c r="J709" t="s">
        <v>16981</v>
      </c>
      <c r="K709" s="46" t="s">
        <v>16931</v>
      </c>
      <c r="L709" s="55"/>
      <c r="M709" s="55"/>
      <c r="N709" s="39">
        <f t="shared" si="93"/>
        <v>1903</v>
      </c>
      <c r="O709" s="2">
        <f t="shared" si="94"/>
        <v>4</v>
      </c>
      <c r="P709" s="2">
        <f t="shared" si="95"/>
        <v>4</v>
      </c>
      <c r="Q709" s="2">
        <f t="shared" si="96"/>
        <v>2</v>
      </c>
      <c r="R709" s="2" t="str">
        <f t="shared" si="97"/>
        <v>&lt;a href="set01\marriages\cooperstown_courier\1902_-_1903\neierenberg,_fred_and_ida_borchert_wedding_april_2,_1903_p5_cc.pdf"&gt;Neierenberg, Fred&lt;/a&gt;</v>
      </c>
      <c r="S709" s="2">
        <f t="shared" si="98"/>
        <v>146</v>
      </c>
      <c r="T709" s="2">
        <f t="shared" si="99"/>
        <v>66</v>
      </c>
    </row>
    <row r="710" spans="1:20" x14ac:dyDescent="0.25">
      <c r="A710" s="2">
        <v>709</v>
      </c>
      <c r="B710" s="4" t="s">
        <v>6296</v>
      </c>
      <c r="C710" s="4" t="s">
        <v>6297</v>
      </c>
      <c r="D710" s="48" t="s">
        <v>48</v>
      </c>
      <c r="E710" s="12">
        <v>1188</v>
      </c>
      <c r="F710" s="5" t="s">
        <v>13631</v>
      </c>
      <c r="G710" s="5">
        <v>5</v>
      </c>
      <c r="H710" s="48">
        <v>2</v>
      </c>
      <c r="I710" s="5">
        <v>88</v>
      </c>
      <c r="J710" t="s">
        <v>17015</v>
      </c>
      <c r="K710" s="46" t="s">
        <v>16931</v>
      </c>
      <c r="L710" s="55"/>
      <c r="M710" s="55"/>
      <c r="N710" s="39">
        <f t="shared" si="93"/>
        <v>1903</v>
      </c>
      <c r="O710" s="2">
        <f t="shared" si="94"/>
        <v>4</v>
      </c>
      <c r="P710" s="2">
        <f t="shared" si="95"/>
        <v>4</v>
      </c>
      <c r="Q710" s="2">
        <f t="shared" si="96"/>
        <v>2</v>
      </c>
      <c r="R710" s="2" t="str">
        <f t="shared" si="97"/>
        <v>&lt;a href="set01\marriages\cooperstown_courier\1902_-_1903\stork,_george_n_and_susan_a_kinnie_wedding_april_2,_1903_p5_cc.pdf"&gt;Stork, George N&lt;/a&gt;</v>
      </c>
      <c r="S710" s="2">
        <f t="shared" si="98"/>
        <v>144</v>
      </c>
      <c r="T710" s="2">
        <f t="shared" si="99"/>
        <v>66</v>
      </c>
    </row>
    <row r="711" spans="1:20" x14ac:dyDescent="0.25">
      <c r="A711" s="2">
        <v>710</v>
      </c>
      <c r="B711" s="4" t="s">
        <v>2068</v>
      </c>
      <c r="C711" s="4" t="s">
        <v>2069</v>
      </c>
      <c r="D711" s="48" t="s">
        <v>48</v>
      </c>
      <c r="E711" s="12">
        <v>1188</v>
      </c>
      <c r="F711" s="5" t="s">
        <v>1756</v>
      </c>
      <c r="G711" s="5">
        <v>5</v>
      </c>
      <c r="H711" s="48">
        <v>26</v>
      </c>
      <c r="I711" s="5">
        <v>1899</v>
      </c>
      <c r="J711" s="47" t="s">
        <v>18815</v>
      </c>
      <c r="K711" s="46" t="s">
        <v>18823</v>
      </c>
      <c r="L711" s="55"/>
      <c r="M711" s="55"/>
      <c r="N711" s="39">
        <f t="shared" si="93"/>
        <v>1903</v>
      </c>
      <c r="O711" s="2">
        <f t="shared" si="94"/>
        <v>4</v>
      </c>
      <c r="P711" s="2">
        <f t="shared" si="95"/>
        <v>4</v>
      </c>
      <c r="Q711" s="2">
        <f t="shared" si="96"/>
        <v>2</v>
      </c>
      <c r="R711" s="2" t="str">
        <f t="shared" si="97"/>
        <v>&lt;a href="set01\hope_pioneer_jan1900todec1903\marriages\tracey_albert_and_miss_hawkins_wedding_april_2_1903_p5_hp.pdf"&gt;Tracey, Albert&lt;/a&gt;</v>
      </c>
      <c r="S711" s="2">
        <f t="shared" si="98"/>
        <v>136</v>
      </c>
      <c r="T711" s="2">
        <f t="shared" si="99"/>
        <v>61</v>
      </c>
    </row>
    <row r="712" spans="1:20" x14ac:dyDescent="0.25">
      <c r="A712" s="2">
        <v>711</v>
      </c>
      <c r="B712" s="4" t="s">
        <v>4415</v>
      </c>
      <c r="C712" s="4" t="s">
        <v>5867</v>
      </c>
      <c r="D712" s="48" t="s">
        <v>48</v>
      </c>
      <c r="E712" s="12">
        <v>1195</v>
      </c>
      <c r="F712" s="5" t="s">
        <v>13631</v>
      </c>
      <c r="G712" s="5">
        <v>5</v>
      </c>
      <c r="H712" s="48">
        <v>2</v>
      </c>
      <c r="I712" s="5">
        <v>10</v>
      </c>
      <c r="J712" t="s">
        <v>16936</v>
      </c>
      <c r="K712" s="46" t="s">
        <v>16931</v>
      </c>
      <c r="L712" s="55"/>
      <c r="M712" s="55"/>
      <c r="N712" s="39">
        <f t="shared" si="93"/>
        <v>1903</v>
      </c>
      <c r="O712" s="2">
        <f t="shared" si="94"/>
        <v>4</v>
      </c>
      <c r="P712" s="2">
        <f t="shared" si="95"/>
        <v>4</v>
      </c>
      <c r="Q712" s="2">
        <f t="shared" si="96"/>
        <v>9</v>
      </c>
      <c r="R712" s="2" t="str">
        <f t="shared" si="97"/>
        <v>&lt;a href="set01\marriages\cooperstown_courier\1902_-_1903\arneson,_nels_and_lizzie_olson_wedding_april_9,_1903_p5_cc.pdf"&gt;Arneson, Nels&lt;/a&gt;</v>
      </c>
      <c r="S712" s="2">
        <f t="shared" si="98"/>
        <v>138</v>
      </c>
      <c r="T712" s="2">
        <f t="shared" si="99"/>
        <v>62</v>
      </c>
    </row>
    <row r="713" spans="1:20" x14ac:dyDescent="0.25">
      <c r="A713" s="2">
        <v>712</v>
      </c>
      <c r="B713" s="4" t="s">
        <v>6204</v>
      </c>
      <c r="C713" s="4" t="s">
        <v>6205</v>
      </c>
      <c r="D713" s="48" t="s">
        <v>48</v>
      </c>
      <c r="E713" s="12">
        <v>1195</v>
      </c>
      <c r="F713" s="5" t="s">
        <v>13631</v>
      </c>
      <c r="G713" s="5">
        <v>5</v>
      </c>
      <c r="H713" s="48">
        <v>2</v>
      </c>
      <c r="I713" s="5">
        <v>36</v>
      </c>
      <c r="J713" t="s">
        <v>16963</v>
      </c>
      <c r="K713" s="46" t="s">
        <v>16931</v>
      </c>
      <c r="L713" s="55"/>
      <c r="M713" s="55"/>
      <c r="N713" s="39">
        <f t="shared" si="93"/>
        <v>1903</v>
      </c>
      <c r="O713" s="2">
        <f t="shared" si="94"/>
        <v>4</v>
      </c>
      <c r="P713" s="2">
        <f t="shared" si="95"/>
        <v>4</v>
      </c>
      <c r="Q713" s="2">
        <f t="shared" si="96"/>
        <v>9</v>
      </c>
      <c r="R713" s="2" t="str">
        <f t="shared" si="97"/>
        <v>&lt;a href="set01\marriages\cooperstown_courier\1902_-_1903\jones,_a_p_and_minnie_gunderson_wedding_april_9,_1903_p5_cc.pdf"&gt;Jones, A P&lt;/a&gt;</v>
      </c>
      <c r="S713" s="2">
        <f t="shared" si="98"/>
        <v>136</v>
      </c>
      <c r="T713" s="2">
        <f t="shared" si="99"/>
        <v>63</v>
      </c>
    </row>
    <row r="714" spans="1:20" x14ac:dyDescent="0.25">
      <c r="A714" s="2">
        <v>713</v>
      </c>
      <c r="B714" s="4" t="s">
        <v>2014</v>
      </c>
      <c r="C714" s="4" t="s">
        <v>2015</v>
      </c>
      <c r="D714" s="48" t="s">
        <v>48</v>
      </c>
      <c r="E714" s="12">
        <v>1195</v>
      </c>
      <c r="F714" s="5" t="s">
        <v>1756</v>
      </c>
      <c r="G714" s="5">
        <v>5</v>
      </c>
      <c r="H714" s="48">
        <v>26</v>
      </c>
      <c r="I714" s="5">
        <v>1872</v>
      </c>
      <c r="J714" s="47" t="s">
        <v>18788</v>
      </c>
      <c r="K714" s="46" t="s">
        <v>18823</v>
      </c>
      <c r="L714" s="55"/>
      <c r="M714" s="55"/>
      <c r="N714" s="39">
        <f t="shared" si="93"/>
        <v>1903</v>
      </c>
      <c r="O714" s="2">
        <f t="shared" si="94"/>
        <v>4</v>
      </c>
      <c r="P714" s="2">
        <f t="shared" si="95"/>
        <v>4</v>
      </c>
      <c r="Q714" s="2">
        <f t="shared" si="96"/>
        <v>9</v>
      </c>
      <c r="R714" s="2" t="str">
        <f t="shared" si="97"/>
        <v>&lt;a href="set01\hope_pioneer_jan1900todec1903\marriages\miller_roy_and_jennie_barrett_wedding_april_9_1903_p5_hp.pdf"&gt;Miller, Roy&lt;/a&gt;</v>
      </c>
      <c r="S714" s="2">
        <f t="shared" si="98"/>
        <v>132</v>
      </c>
      <c r="T714" s="2">
        <f t="shared" si="99"/>
        <v>60</v>
      </c>
    </row>
    <row r="715" spans="1:20" x14ac:dyDescent="0.25">
      <c r="A715" s="2">
        <v>714</v>
      </c>
      <c r="B715" s="4" t="s">
        <v>6259</v>
      </c>
      <c r="C715" s="4" t="s">
        <v>6260</v>
      </c>
      <c r="D715" s="48" t="s">
        <v>6</v>
      </c>
      <c r="E715" s="12">
        <v>1195</v>
      </c>
      <c r="F715" s="5" t="s">
        <v>13631</v>
      </c>
      <c r="G715" s="5">
        <v>5</v>
      </c>
      <c r="H715" s="48">
        <v>2</v>
      </c>
      <c r="I715" s="5">
        <v>67</v>
      </c>
      <c r="J715" t="s">
        <v>16994</v>
      </c>
      <c r="K715" s="46" t="s">
        <v>16931</v>
      </c>
      <c r="L715" s="55"/>
      <c r="M715" s="55"/>
      <c r="N715" s="39">
        <f t="shared" si="93"/>
        <v>1903</v>
      </c>
      <c r="O715" s="2">
        <f t="shared" si="94"/>
        <v>4</v>
      </c>
      <c r="P715" s="2">
        <f t="shared" si="95"/>
        <v>4</v>
      </c>
      <c r="Q715" s="2">
        <f t="shared" si="96"/>
        <v>9</v>
      </c>
      <c r="R715" s="2" t="str">
        <f t="shared" si="97"/>
        <v>&lt;a href="set01\marriages\cooperstown_courier\1902_-_1903\patterson,_charles_and_emma_engelstad_marriage_announcement_april_9,_1903_p5_cc.pdf"&gt;Patterson, Charles&lt;/a&gt;</v>
      </c>
      <c r="S715" s="2">
        <f t="shared" si="98"/>
        <v>164</v>
      </c>
      <c r="T715" s="2">
        <f t="shared" si="99"/>
        <v>83</v>
      </c>
    </row>
    <row r="716" spans="1:20" x14ac:dyDescent="0.25">
      <c r="A716" s="2">
        <v>715</v>
      </c>
      <c r="B716" s="4" t="s">
        <v>6261</v>
      </c>
      <c r="C716" s="4" t="s">
        <v>6262</v>
      </c>
      <c r="D716" s="48" t="s">
        <v>48</v>
      </c>
      <c r="E716" s="12">
        <v>1195</v>
      </c>
      <c r="F716" s="5" t="s">
        <v>13631</v>
      </c>
      <c r="G716" s="5">
        <v>4</v>
      </c>
      <c r="H716" s="48">
        <v>2</v>
      </c>
      <c r="I716" s="5">
        <v>68</v>
      </c>
      <c r="J716" t="s">
        <v>16995</v>
      </c>
      <c r="K716" s="46" t="s">
        <v>16931</v>
      </c>
      <c r="L716" s="55"/>
      <c r="M716" s="55"/>
      <c r="N716" s="39">
        <f t="shared" si="93"/>
        <v>1903</v>
      </c>
      <c r="O716" s="2">
        <f t="shared" si="94"/>
        <v>4</v>
      </c>
      <c r="P716" s="2">
        <f t="shared" si="95"/>
        <v>4</v>
      </c>
      <c r="Q716" s="2">
        <f t="shared" si="96"/>
        <v>9</v>
      </c>
      <c r="R716" s="2" t="str">
        <f t="shared" si="97"/>
        <v>&lt;a href="set01\marriages\cooperstown_courier\1902_-_1903\patterson,_charley_and_ida_englestad_wedding_april_9,_1903_p4_cc.pdf"&gt;Patterson, Charley&lt;/a&gt;</v>
      </c>
      <c r="S716" s="2">
        <f t="shared" si="98"/>
        <v>149</v>
      </c>
      <c r="T716" s="2">
        <f t="shared" si="99"/>
        <v>68</v>
      </c>
    </row>
    <row r="717" spans="1:20" x14ac:dyDescent="0.25">
      <c r="A717" s="2">
        <v>716</v>
      </c>
      <c r="B717" s="4" t="s">
        <v>1953</v>
      </c>
      <c r="C717" s="4" t="s">
        <v>1954</v>
      </c>
      <c r="D717" s="48" t="s">
        <v>48</v>
      </c>
      <c r="E717" s="12">
        <v>1202</v>
      </c>
      <c r="F717" s="5" t="s">
        <v>1756</v>
      </c>
      <c r="G717" s="5">
        <v>1</v>
      </c>
      <c r="H717" s="48">
        <v>26</v>
      </c>
      <c r="I717" s="5">
        <v>1841</v>
      </c>
      <c r="J717" s="47" t="s">
        <v>18757</v>
      </c>
      <c r="K717" s="46" t="s">
        <v>18823</v>
      </c>
      <c r="L717" s="55"/>
      <c r="M717" s="55"/>
      <c r="N717" s="39">
        <f t="shared" si="93"/>
        <v>1903</v>
      </c>
      <c r="O717" s="2">
        <f t="shared" si="94"/>
        <v>4</v>
      </c>
      <c r="P717" s="2">
        <f t="shared" si="95"/>
        <v>4</v>
      </c>
      <c r="Q717" s="2">
        <f t="shared" si="96"/>
        <v>16</v>
      </c>
      <c r="R717" s="2" t="str">
        <f t="shared" si="97"/>
        <v>&lt;a href="set01\hope_pioneer_jan1900todec1903\marriages\caesar_thomas_h_and_lydia_fritz_wedding_april_16_1903_p1_hp.pdf"&gt;Caesar, Thomas H&lt;/a&gt;</v>
      </c>
      <c r="S717" s="2">
        <f t="shared" si="98"/>
        <v>140</v>
      </c>
      <c r="T717" s="2">
        <f t="shared" si="99"/>
        <v>63</v>
      </c>
    </row>
    <row r="718" spans="1:20" x14ac:dyDescent="0.25">
      <c r="A718" s="2">
        <v>717</v>
      </c>
      <c r="B718" s="4" t="s">
        <v>6172</v>
      </c>
      <c r="C718" s="4" t="s">
        <v>6173</v>
      </c>
      <c r="D718" s="48" t="s">
        <v>6</v>
      </c>
      <c r="E718" s="12">
        <v>1202</v>
      </c>
      <c r="F718" s="5" t="s">
        <v>13631</v>
      </c>
      <c r="G718" s="5">
        <v>5</v>
      </c>
      <c r="H718" s="48">
        <v>2</v>
      </c>
      <c r="I718" s="5">
        <v>20</v>
      </c>
      <c r="J718" t="s">
        <v>16947</v>
      </c>
      <c r="K718" s="46" t="s">
        <v>16931</v>
      </c>
      <c r="L718" s="55"/>
      <c r="M718" s="55"/>
      <c r="N718" s="39">
        <f t="shared" si="93"/>
        <v>1903</v>
      </c>
      <c r="O718" s="2">
        <f t="shared" si="94"/>
        <v>4</v>
      </c>
      <c r="P718" s="2">
        <f t="shared" si="95"/>
        <v>4</v>
      </c>
      <c r="Q718" s="2">
        <f t="shared" si="96"/>
        <v>16</v>
      </c>
      <c r="R718" s="2" t="str">
        <f t="shared" si="97"/>
        <v>&lt;a href="set01\marriages\cooperstown_courier\1902_-_1903\delfs,_christ_and_minnie_farris_marriage_announcement_april_16,_1903_p5_cc.pdf"&gt;Delfs, Christ&lt;/a&gt;</v>
      </c>
      <c r="S718" s="2">
        <f t="shared" si="98"/>
        <v>154</v>
      </c>
      <c r="T718" s="2">
        <f t="shared" si="99"/>
        <v>78</v>
      </c>
    </row>
    <row r="719" spans="1:20" x14ac:dyDescent="0.25">
      <c r="A719" s="2">
        <v>718</v>
      </c>
      <c r="B719" s="4" t="s">
        <v>6172</v>
      </c>
      <c r="C719" s="4" t="s">
        <v>7937</v>
      </c>
      <c r="D719" s="48" t="s">
        <v>48</v>
      </c>
      <c r="E719" s="12">
        <v>1202</v>
      </c>
      <c r="F719" s="5" t="s">
        <v>13636</v>
      </c>
      <c r="G719" s="5">
        <v>1</v>
      </c>
      <c r="H719" s="48">
        <v>17</v>
      </c>
      <c r="I719" s="5">
        <v>1135</v>
      </c>
      <c r="J719" s="47" t="s">
        <v>18057</v>
      </c>
      <c r="K719" s="46" t="s">
        <v>18050</v>
      </c>
      <c r="L719" s="55"/>
      <c r="M719" s="55"/>
      <c r="N719" s="39">
        <f t="shared" si="93"/>
        <v>1903</v>
      </c>
      <c r="O719" s="2">
        <f t="shared" si="94"/>
        <v>4</v>
      </c>
      <c r="P719" s="2">
        <f t="shared" si="95"/>
        <v>4</v>
      </c>
      <c r="Q719" s="2">
        <f t="shared" si="96"/>
        <v>16</v>
      </c>
      <c r="R719" s="2" t="str">
        <f t="shared" si="97"/>
        <v>&lt;a href="set02\marriages\griggs_county_sentinel\1899_-_1906\delfs,_christ_and_minnie_tams_wedding_april_16,_1903_p1_gcs.pdf"&gt;Delfs, Christ&lt;/a&gt;</v>
      </c>
      <c r="S719" s="2">
        <f t="shared" si="98"/>
        <v>142</v>
      </c>
      <c r="T719" s="2">
        <f t="shared" si="99"/>
        <v>63</v>
      </c>
    </row>
    <row r="720" spans="1:20" x14ac:dyDescent="0.25">
      <c r="A720" s="2">
        <v>719</v>
      </c>
      <c r="B720" s="4" t="s">
        <v>6176</v>
      </c>
      <c r="C720" s="4" t="s">
        <v>6177</v>
      </c>
      <c r="D720" s="48" t="s">
        <v>6</v>
      </c>
      <c r="E720" s="12">
        <v>1202</v>
      </c>
      <c r="F720" s="5" t="s">
        <v>13631</v>
      </c>
      <c r="G720" s="5">
        <v>5</v>
      </c>
      <c r="H720" s="48">
        <v>2</v>
      </c>
      <c r="I720" s="5">
        <v>22</v>
      </c>
      <c r="J720" t="s">
        <v>16949</v>
      </c>
      <c r="K720" s="46" t="s">
        <v>16931</v>
      </c>
      <c r="L720" s="55"/>
      <c r="M720" s="55"/>
      <c r="N720" s="39">
        <f t="shared" si="93"/>
        <v>1903</v>
      </c>
      <c r="O720" s="2">
        <f t="shared" si="94"/>
        <v>4</v>
      </c>
      <c r="P720" s="2">
        <f t="shared" si="95"/>
        <v>4</v>
      </c>
      <c r="Q720" s="2">
        <f t="shared" si="96"/>
        <v>16</v>
      </c>
      <c r="R720" s="2" t="str">
        <f t="shared" si="97"/>
        <v>&lt;a href="set01\marriages\cooperstown_courier\1902_-_1903\elwanger,_john_a_and_elizabeth_olson_marriage_announcement_april_16,_1903_p5_cc.pdf"&gt;Elwanger, John A&lt;/a&gt;</v>
      </c>
      <c r="S720" s="2">
        <f t="shared" si="98"/>
        <v>162</v>
      </c>
      <c r="T720" s="2">
        <f t="shared" si="99"/>
        <v>83</v>
      </c>
    </row>
    <row r="721" spans="1:20" x14ac:dyDescent="0.25">
      <c r="A721" s="2">
        <v>720</v>
      </c>
      <c r="B721" s="4" t="s">
        <v>7961</v>
      </c>
      <c r="C721" s="4" t="s">
        <v>7962</v>
      </c>
      <c r="D721" s="48" t="s">
        <v>48</v>
      </c>
      <c r="E721" s="12">
        <v>1202</v>
      </c>
      <c r="F721" s="5" t="s">
        <v>13636</v>
      </c>
      <c r="G721" s="5">
        <v>8</v>
      </c>
      <c r="H721" s="48">
        <v>17</v>
      </c>
      <c r="I721" s="5">
        <v>1156</v>
      </c>
      <c r="J721" s="47" t="s">
        <v>18078</v>
      </c>
      <c r="K721" s="46" t="s">
        <v>18050</v>
      </c>
      <c r="L721" s="55"/>
      <c r="M721" s="55"/>
      <c r="N721" s="39">
        <f t="shared" si="93"/>
        <v>1903</v>
      </c>
      <c r="O721" s="2">
        <f t="shared" si="94"/>
        <v>4</v>
      </c>
      <c r="P721" s="2">
        <f t="shared" si="95"/>
        <v>4</v>
      </c>
      <c r="Q721" s="2">
        <f t="shared" si="96"/>
        <v>16</v>
      </c>
      <c r="R721" s="2" t="str">
        <f t="shared" si="97"/>
        <v>&lt;a href="set02\marriages\griggs_county_sentinel\1899_-_1906\hovel,_matias_and_minnie_rickford_wedding_april_16,_1903_p8_gcs.pdf"&gt;Hovel, Matias&lt;/a&gt;</v>
      </c>
      <c r="S721" s="2">
        <f t="shared" si="98"/>
        <v>146</v>
      </c>
      <c r="T721" s="2">
        <f t="shared" si="99"/>
        <v>67</v>
      </c>
    </row>
    <row r="722" spans="1:20" x14ac:dyDescent="0.25">
      <c r="A722" s="2">
        <v>721</v>
      </c>
      <c r="B722" s="4" t="s">
        <v>6204</v>
      </c>
      <c r="C722" s="4" t="s">
        <v>6205</v>
      </c>
      <c r="D722" s="48" t="s">
        <v>48</v>
      </c>
      <c r="E722" s="12">
        <v>1202</v>
      </c>
      <c r="F722" s="5" t="s">
        <v>13636</v>
      </c>
      <c r="G722" s="5">
        <v>1</v>
      </c>
      <c r="H722" s="48">
        <v>17</v>
      </c>
      <c r="I722" s="5">
        <v>1162</v>
      </c>
      <c r="J722" s="47" t="s">
        <v>18084</v>
      </c>
      <c r="K722" s="46" t="s">
        <v>18050</v>
      </c>
      <c r="L722" s="55"/>
      <c r="M722" s="55"/>
      <c r="N722" s="39">
        <f t="shared" si="93"/>
        <v>1903</v>
      </c>
      <c r="O722" s="2">
        <f t="shared" si="94"/>
        <v>4</v>
      </c>
      <c r="P722" s="2">
        <f t="shared" si="95"/>
        <v>4</v>
      </c>
      <c r="Q722" s="2">
        <f t="shared" si="96"/>
        <v>16</v>
      </c>
      <c r="R722" s="2" t="str">
        <f t="shared" si="97"/>
        <v>&lt;a href="set02\marriages\griggs_county_sentinel\1899_-_1906\jones,_a_p_and_minnie_gunderson_wedding_april_16,_1903_gcs.pdf"&gt;Jones, A P&lt;/a&gt;</v>
      </c>
      <c r="S722" s="2">
        <f t="shared" si="98"/>
        <v>138</v>
      </c>
      <c r="T722" s="2">
        <f t="shared" si="99"/>
        <v>62</v>
      </c>
    </row>
    <row r="723" spans="1:20" x14ac:dyDescent="0.25">
      <c r="A723" s="2">
        <v>722</v>
      </c>
      <c r="B723" s="4" t="s">
        <v>6283</v>
      </c>
      <c r="C723" s="4" t="s">
        <v>6284</v>
      </c>
      <c r="D723" s="48" t="s">
        <v>6</v>
      </c>
      <c r="E723" s="12">
        <v>1202</v>
      </c>
      <c r="F723" s="5" t="s">
        <v>13631</v>
      </c>
      <c r="G723" s="5">
        <v>5</v>
      </c>
      <c r="H723" s="48">
        <v>2</v>
      </c>
      <c r="I723" s="5">
        <v>81</v>
      </c>
      <c r="J723" t="s">
        <v>17008</v>
      </c>
      <c r="K723" s="46" t="s">
        <v>16931</v>
      </c>
      <c r="L723" s="55"/>
      <c r="M723" s="55"/>
      <c r="N723" s="39">
        <f t="shared" si="93"/>
        <v>1903</v>
      </c>
      <c r="O723" s="2">
        <f t="shared" si="94"/>
        <v>4</v>
      </c>
      <c r="P723" s="2">
        <f t="shared" si="95"/>
        <v>4</v>
      </c>
      <c r="Q723" s="2">
        <f t="shared" si="96"/>
        <v>16</v>
      </c>
      <c r="R723" s="2" t="str">
        <f t="shared" si="97"/>
        <v>&lt;a href="set01\marriages\cooperstown_courier\1902_-_1903\sinclair,_wallace_j_and_clara_d_nelson_marriage_announcement_april_16,_1903_p5_cc.pdf"&gt;Sinclair, Wallace J&lt;/a&gt;</v>
      </c>
      <c r="S723" s="2">
        <f t="shared" si="98"/>
        <v>167</v>
      </c>
      <c r="T723" s="2">
        <f t="shared" si="99"/>
        <v>85</v>
      </c>
    </row>
    <row r="724" spans="1:20" x14ac:dyDescent="0.25">
      <c r="A724" s="2">
        <v>723</v>
      </c>
      <c r="B724" s="4" t="s">
        <v>1938</v>
      </c>
      <c r="C724" s="4" t="s">
        <v>1939</v>
      </c>
      <c r="D724" s="48" t="s">
        <v>48</v>
      </c>
      <c r="E724" s="12">
        <v>1216</v>
      </c>
      <c r="F724" s="5" t="s">
        <v>1756</v>
      </c>
      <c r="G724" s="5">
        <v>1</v>
      </c>
      <c r="H724" s="48">
        <v>26</v>
      </c>
      <c r="I724" s="5">
        <v>1833</v>
      </c>
      <c r="J724" s="47" t="s">
        <v>18749</v>
      </c>
      <c r="K724" s="46" t="s">
        <v>18823</v>
      </c>
      <c r="L724" s="55"/>
      <c r="M724" s="55"/>
      <c r="N724" s="39">
        <f t="shared" si="93"/>
        <v>1903</v>
      </c>
      <c r="O724" s="2">
        <f t="shared" si="94"/>
        <v>4</v>
      </c>
      <c r="P724" s="2">
        <f t="shared" si="95"/>
        <v>4</v>
      </c>
      <c r="Q724" s="2">
        <f t="shared" si="96"/>
        <v>30</v>
      </c>
      <c r="R724" s="2" t="str">
        <f t="shared" si="97"/>
        <v>&lt;a href="set01\hope_pioneer_jan1900todec1903\marriages\allgaier_j_b_and_anna_markey_wedding_april_30_1903_p1_hp.pdf"&gt;Allgaier, J B&lt;/a&gt;</v>
      </c>
      <c r="S724" s="2">
        <f t="shared" si="98"/>
        <v>134</v>
      </c>
      <c r="T724" s="2">
        <f t="shared" si="99"/>
        <v>60</v>
      </c>
    </row>
    <row r="725" spans="1:20" x14ac:dyDescent="0.25">
      <c r="A725" s="2">
        <v>724</v>
      </c>
      <c r="B725" s="4" t="s">
        <v>6153</v>
      </c>
      <c r="C725" s="4" t="s">
        <v>6154</v>
      </c>
      <c r="D725" s="48" t="s">
        <v>1256</v>
      </c>
      <c r="E725" s="12">
        <v>1223</v>
      </c>
      <c r="F725" s="5" t="s">
        <v>13631</v>
      </c>
      <c r="G725" s="5">
        <v>5</v>
      </c>
      <c r="H725" s="48">
        <v>2</v>
      </c>
      <c r="I725" s="5">
        <v>11</v>
      </c>
      <c r="J725" t="s">
        <v>16937</v>
      </c>
      <c r="K725" s="46" t="s">
        <v>16931</v>
      </c>
      <c r="L725" s="55"/>
      <c r="M725" s="55"/>
      <c r="N725" s="39">
        <f t="shared" si="93"/>
        <v>1903</v>
      </c>
      <c r="O725" s="2">
        <f t="shared" si="94"/>
        <v>5</v>
      </c>
      <c r="P725" s="2">
        <f t="shared" si="95"/>
        <v>5</v>
      </c>
      <c r="Q725" s="2">
        <f t="shared" si="96"/>
        <v>7</v>
      </c>
      <c r="R725" s="2" t="str">
        <f t="shared" si="97"/>
        <v>&lt;a href="set01\marriages\cooperstown_courier\1902_-_1903\barnes,_frank_e_and_lena_fortney_marriage_announcement_may_7,_1903_p5_cc.pdf"&gt;Barnes, Frank E&lt;/a&gt;</v>
      </c>
      <c r="S725" s="2">
        <f t="shared" si="98"/>
        <v>154</v>
      </c>
      <c r="T725" s="2">
        <f t="shared" si="99"/>
        <v>76</v>
      </c>
    </row>
    <row r="726" spans="1:20" x14ac:dyDescent="0.25">
      <c r="A726" s="2">
        <v>725</v>
      </c>
      <c r="B726" s="4" t="s">
        <v>7932</v>
      </c>
      <c r="C726" s="4" t="s">
        <v>7933</v>
      </c>
      <c r="D726" s="48" t="s">
        <v>6</v>
      </c>
      <c r="E726" s="12">
        <v>1223</v>
      </c>
      <c r="F726" s="5" t="s">
        <v>13636</v>
      </c>
      <c r="G726" s="5">
        <v>1</v>
      </c>
      <c r="H726" s="48">
        <v>17</v>
      </c>
      <c r="I726" s="5">
        <v>1132</v>
      </c>
      <c r="J726" s="47" t="s">
        <v>18054</v>
      </c>
      <c r="K726" s="46" t="s">
        <v>18050</v>
      </c>
      <c r="L726" s="55"/>
      <c r="M726" s="55"/>
      <c r="N726" s="39">
        <f t="shared" si="93"/>
        <v>1903</v>
      </c>
      <c r="O726" s="2">
        <f t="shared" si="94"/>
        <v>5</v>
      </c>
      <c r="P726" s="2">
        <f t="shared" si="95"/>
        <v>5</v>
      </c>
      <c r="Q726" s="2">
        <f t="shared" si="96"/>
        <v>7</v>
      </c>
      <c r="R726" s="2" t="str">
        <f t="shared" si="97"/>
        <v>&lt;a href="set02\marriages\griggs_county_sentinel\1899_-_1906\bonnes,_frank_e_and_tena_s_fortney_marriage_may_7,_1903_p1_gcs.pdf"&gt;Bonnes, Frank E&lt;/a&gt;</v>
      </c>
      <c r="S726" s="2">
        <f t="shared" si="98"/>
        <v>147</v>
      </c>
      <c r="T726" s="2">
        <f t="shared" si="99"/>
        <v>66</v>
      </c>
    </row>
    <row r="727" spans="1:20" x14ac:dyDescent="0.25">
      <c r="A727" s="2">
        <v>726</v>
      </c>
      <c r="B727" s="4" t="s">
        <v>6214</v>
      </c>
      <c r="C727" s="4" t="s">
        <v>6215</v>
      </c>
      <c r="D727" s="48" t="s">
        <v>6</v>
      </c>
      <c r="E727" s="12">
        <v>1244</v>
      </c>
      <c r="F727" s="5" t="s">
        <v>13631</v>
      </c>
      <c r="G727" s="5">
        <v>5</v>
      </c>
      <c r="H727" s="48">
        <v>2</v>
      </c>
      <c r="I727" s="5">
        <v>41</v>
      </c>
      <c r="J727" t="s">
        <v>16968</v>
      </c>
      <c r="K727" s="46" t="s">
        <v>16931</v>
      </c>
      <c r="L727" s="55"/>
      <c r="M727" s="55"/>
      <c r="N727" s="39">
        <f t="shared" si="93"/>
        <v>1903</v>
      </c>
      <c r="O727" s="2">
        <f t="shared" si="94"/>
        <v>5</v>
      </c>
      <c r="P727" s="2">
        <f t="shared" si="95"/>
        <v>5</v>
      </c>
      <c r="Q727" s="2">
        <f t="shared" si="96"/>
        <v>28</v>
      </c>
      <c r="R727" s="2" t="str">
        <f t="shared" si="97"/>
        <v>&lt;a href="set01\marriages\cooperstown_courier\1902_-_1903\lewis,_fred_g_and_isabelle_m_reid_marriage_announcement_may_28,_1903_p5_cc.pdf"&gt;Lewis, Fred G&lt;/a&gt;</v>
      </c>
      <c r="S727" s="2">
        <f t="shared" si="98"/>
        <v>154</v>
      </c>
      <c r="T727" s="2">
        <f t="shared" si="99"/>
        <v>78</v>
      </c>
    </row>
    <row r="728" spans="1:20" x14ac:dyDescent="0.25">
      <c r="A728" s="2">
        <v>727</v>
      </c>
      <c r="B728" s="4" t="s">
        <v>9136</v>
      </c>
      <c r="C728" s="4" t="s">
        <v>9137</v>
      </c>
      <c r="D728" s="48" t="s">
        <v>6</v>
      </c>
      <c r="E728" s="12">
        <v>1244</v>
      </c>
      <c r="F728" s="5" t="s">
        <v>13633</v>
      </c>
      <c r="G728" s="5">
        <v>5</v>
      </c>
      <c r="H728" s="48">
        <v>30</v>
      </c>
      <c r="I728" s="5">
        <v>2088</v>
      </c>
      <c r="J728" s="47" t="s">
        <v>19008</v>
      </c>
      <c r="K728" s="46" t="s">
        <v>25708</v>
      </c>
      <c r="L728" s="55"/>
      <c r="M728" s="55"/>
      <c r="N728" s="39">
        <f t="shared" si="93"/>
        <v>1903</v>
      </c>
      <c r="O728" s="2">
        <f t="shared" si="94"/>
        <v>5</v>
      </c>
      <c r="P728" s="2">
        <f t="shared" si="95"/>
        <v>5</v>
      </c>
      <c r="Q728" s="2">
        <f t="shared" si="96"/>
        <v>28</v>
      </c>
      <c r="R728" s="2" t="str">
        <f t="shared" si="97"/>
        <v>&lt;a href="set03\se\se_september_4,_1902_-_december_28,_1905\marriages\munz,_charley_and_ida_brook_marriage_may_28,_1903_p5_se.pdf"&gt;Munz, Charley&lt;/a&gt;</v>
      </c>
      <c r="S728" s="2">
        <f t="shared" si="98"/>
        <v>147</v>
      </c>
      <c r="T728" s="2">
        <f t="shared" si="99"/>
        <v>59</v>
      </c>
    </row>
    <row r="729" spans="1:20" x14ac:dyDescent="0.25">
      <c r="A729" s="2">
        <v>728</v>
      </c>
      <c r="B729" s="4" t="s">
        <v>6241</v>
      </c>
      <c r="C729" s="4" t="s">
        <v>6242</v>
      </c>
      <c r="D729" s="48" t="s">
        <v>6</v>
      </c>
      <c r="E729" s="12">
        <v>1244</v>
      </c>
      <c r="F729" s="5" t="s">
        <v>13631</v>
      </c>
      <c r="G729" s="5">
        <v>5</v>
      </c>
      <c r="H729" s="48">
        <v>2</v>
      </c>
      <c r="I729" s="5">
        <v>57</v>
      </c>
      <c r="J729" t="s">
        <v>16984</v>
      </c>
      <c r="K729" s="46" t="s">
        <v>16931</v>
      </c>
      <c r="L729" s="55"/>
      <c r="M729" s="55"/>
      <c r="N729" s="39">
        <f t="shared" si="93"/>
        <v>1903</v>
      </c>
      <c r="O729" s="2">
        <f t="shared" si="94"/>
        <v>5</v>
      </c>
      <c r="P729" s="2">
        <f t="shared" si="95"/>
        <v>5</v>
      </c>
      <c r="Q729" s="2">
        <f t="shared" si="96"/>
        <v>28</v>
      </c>
      <c r="R729" s="2" t="str">
        <f t="shared" si="97"/>
        <v>&lt;a href="set01\marriages\cooperstown_courier\1902_-_1903\nelson,_john_and_signe_langlud_marriage_announcement_may_28,_1903_p5_cc.pdf"&gt;Nelson, John&lt;/a&gt;</v>
      </c>
      <c r="S729" s="2">
        <f t="shared" si="98"/>
        <v>150</v>
      </c>
      <c r="T729" s="2">
        <f t="shared" si="99"/>
        <v>75</v>
      </c>
    </row>
    <row r="730" spans="1:20" x14ac:dyDescent="0.25">
      <c r="A730" s="2">
        <v>729</v>
      </c>
      <c r="B730" s="4" t="s">
        <v>9136</v>
      </c>
      <c r="C730" s="4" t="s">
        <v>9137</v>
      </c>
      <c r="D730" s="48" t="s">
        <v>2622</v>
      </c>
      <c r="E730" s="12">
        <v>1251</v>
      </c>
      <c r="F730" s="5" t="s">
        <v>13633</v>
      </c>
      <c r="G730" s="5">
        <v>8</v>
      </c>
      <c r="H730" s="48">
        <v>30</v>
      </c>
      <c r="I730" s="5">
        <v>2087</v>
      </c>
      <c r="J730" s="47" t="s">
        <v>19007</v>
      </c>
      <c r="K730" s="46" t="s">
        <v>25708</v>
      </c>
      <c r="L730" s="55"/>
      <c r="M730" s="55"/>
      <c r="N730" s="39">
        <f t="shared" si="93"/>
        <v>1903</v>
      </c>
      <c r="O730" s="2">
        <f t="shared" si="94"/>
        <v>6</v>
      </c>
      <c r="P730" s="2">
        <f t="shared" si="95"/>
        <v>6</v>
      </c>
      <c r="Q730" s="2">
        <f t="shared" si="96"/>
        <v>4</v>
      </c>
      <c r="R730" s="2" t="str">
        <f t="shared" si="97"/>
        <v>&lt;a href="set03\se\se_september_4,_1902_-_december_28,_1905\marriages\munz,_charley_and_ida_brook_marriage_date_correction_june_4,_1903_p8_se.pdf"&gt;Munz, Charley&lt;/a&gt;</v>
      </c>
      <c r="S730" s="2">
        <f t="shared" si="98"/>
        <v>163</v>
      </c>
      <c r="T730" s="2">
        <f t="shared" si="99"/>
        <v>75</v>
      </c>
    </row>
    <row r="731" spans="1:20" x14ac:dyDescent="0.25">
      <c r="A731" s="2">
        <v>730</v>
      </c>
      <c r="B731" s="4" t="s">
        <v>6287</v>
      </c>
      <c r="C731" s="4" t="s">
        <v>6288</v>
      </c>
      <c r="D731" s="48" t="s">
        <v>48</v>
      </c>
      <c r="E731" s="12">
        <v>1258</v>
      </c>
      <c r="F731" s="5" t="s">
        <v>13631</v>
      </c>
      <c r="G731" s="5">
        <v>5</v>
      </c>
      <c r="H731" s="48">
        <v>2</v>
      </c>
      <c r="I731" s="5">
        <v>83</v>
      </c>
      <c r="J731" t="s">
        <v>17010</v>
      </c>
      <c r="K731" s="46" t="s">
        <v>16931</v>
      </c>
      <c r="L731" s="55"/>
      <c r="M731" s="55"/>
      <c r="N731" s="39">
        <f t="shared" si="93"/>
        <v>1903</v>
      </c>
      <c r="O731" s="2">
        <f t="shared" si="94"/>
        <v>6</v>
      </c>
      <c r="P731" s="2">
        <f t="shared" si="95"/>
        <v>6</v>
      </c>
      <c r="Q731" s="2">
        <f t="shared" si="96"/>
        <v>11</v>
      </c>
      <c r="R731" s="2" t="str">
        <f t="shared" si="97"/>
        <v>&lt;a href="set01\marriages\cooperstown_courier\1902_-_1903\skanse,_olof_j_and_anna_axwell_wedding_june_11,_1903_p5_cc.pdf"&gt;Skanse, Olof J&lt;/a&gt;</v>
      </c>
      <c r="S731" s="2">
        <f t="shared" si="98"/>
        <v>139</v>
      </c>
      <c r="T731" s="2">
        <f t="shared" si="99"/>
        <v>62</v>
      </c>
    </row>
    <row r="732" spans="1:20" x14ac:dyDescent="0.25">
      <c r="A732" s="2">
        <v>731</v>
      </c>
      <c r="B732" s="4" t="s">
        <v>6238</v>
      </c>
      <c r="C732" s="4" t="s">
        <v>6239</v>
      </c>
      <c r="D732" s="48" t="s">
        <v>48</v>
      </c>
      <c r="E732" s="12">
        <v>1265</v>
      </c>
      <c r="F732" s="5" t="s">
        <v>13631</v>
      </c>
      <c r="G732" s="5">
        <v>4</v>
      </c>
      <c r="H732" s="48">
        <v>2</v>
      </c>
      <c r="I732" s="5">
        <v>55</v>
      </c>
      <c r="J732" t="s">
        <v>16982</v>
      </c>
      <c r="K732" s="46" t="s">
        <v>16931</v>
      </c>
      <c r="L732" s="55"/>
      <c r="M732" s="55"/>
      <c r="N732" s="39">
        <f t="shared" si="93"/>
        <v>1903</v>
      </c>
      <c r="O732" s="2">
        <f t="shared" si="94"/>
        <v>6</v>
      </c>
      <c r="P732" s="2">
        <f t="shared" si="95"/>
        <v>6</v>
      </c>
      <c r="Q732" s="2">
        <f t="shared" si="96"/>
        <v>18</v>
      </c>
      <c r="R732" s="2" t="str">
        <f t="shared" si="97"/>
        <v>&lt;a href="set01\marriages\cooperstown_courier\1902_-_1903\neimeyer,_w_h_and_c_a_cross_wedding_june_18,_1903_p4_cc.pdf"&gt;Neimeyer, W H&lt;/a&gt;</v>
      </c>
      <c r="S732" s="2">
        <f t="shared" si="98"/>
        <v>135</v>
      </c>
      <c r="T732" s="2">
        <f t="shared" si="99"/>
        <v>59</v>
      </c>
    </row>
    <row r="733" spans="1:20" x14ac:dyDescent="0.25">
      <c r="A733" s="2">
        <v>732</v>
      </c>
      <c r="B733" s="4" t="s">
        <v>6174</v>
      </c>
      <c r="C733" s="4" t="s">
        <v>6175</v>
      </c>
      <c r="D733" s="48" t="s">
        <v>6</v>
      </c>
      <c r="E733" s="12">
        <v>1272</v>
      </c>
      <c r="F733" s="5" t="s">
        <v>13636</v>
      </c>
      <c r="G733" s="5">
        <v>1</v>
      </c>
      <c r="H733" s="48">
        <v>17</v>
      </c>
      <c r="I733" s="5">
        <v>1138</v>
      </c>
      <c r="J733" s="47" t="s">
        <v>18060</v>
      </c>
      <c r="K733" s="46" t="s">
        <v>18050</v>
      </c>
      <c r="L733" s="55"/>
      <c r="M733" s="55"/>
      <c r="N733" s="39">
        <f t="shared" si="93"/>
        <v>1903</v>
      </c>
      <c r="O733" s="2">
        <f t="shared" si="94"/>
        <v>6</v>
      </c>
      <c r="P733" s="2">
        <f t="shared" si="95"/>
        <v>6</v>
      </c>
      <c r="Q733" s="2">
        <f t="shared" si="96"/>
        <v>25</v>
      </c>
      <c r="R733" s="2" t="str">
        <f t="shared" si="97"/>
        <v>&lt;a href="set02\marriages\griggs_county_sentinel\1899_-_1906\ellefson,_ole_and_lizzie_larson_marriage_june_25,_1903_p1_gcs.pdf"&gt;Ellefson, Ole&lt;/a&gt;</v>
      </c>
      <c r="S733" s="2">
        <f t="shared" si="98"/>
        <v>144</v>
      </c>
      <c r="T733" s="2">
        <f t="shared" si="99"/>
        <v>65</v>
      </c>
    </row>
    <row r="734" spans="1:20" x14ac:dyDescent="0.25">
      <c r="A734" s="2">
        <v>733</v>
      </c>
      <c r="B734" s="4" t="s">
        <v>9115</v>
      </c>
      <c r="C734" s="4" t="s">
        <v>9116</v>
      </c>
      <c r="D734" s="48" t="s">
        <v>48</v>
      </c>
      <c r="E734" s="12">
        <v>1272</v>
      </c>
      <c r="F734" s="5" t="s">
        <v>13633</v>
      </c>
      <c r="G734" s="5">
        <v>8</v>
      </c>
      <c r="H734" s="48">
        <v>30</v>
      </c>
      <c r="I734" s="5">
        <v>2074</v>
      </c>
      <c r="J734" s="47" t="s">
        <v>18994</v>
      </c>
      <c r="K734" s="46" t="s">
        <v>25708</v>
      </c>
      <c r="L734" s="55"/>
      <c r="M734" s="55"/>
      <c r="N734" s="39">
        <f t="shared" si="93"/>
        <v>1903</v>
      </c>
      <c r="O734" s="2">
        <f t="shared" si="94"/>
        <v>6</v>
      </c>
      <c r="P734" s="2">
        <f t="shared" si="95"/>
        <v>6</v>
      </c>
      <c r="Q734" s="2">
        <f t="shared" si="96"/>
        <v>25</v>
      </c>
      <c r="R734" s="2" t="str">
        <f t="shared" si="97"/>
        <v>&lt;a href="set03\se\se_september_4,_1902_-_december_28,_1905\marriages\langer,_emil_and_lillie_washburn_wedding_june_25,_1903_p8_se.pdf"&gt;Langer, Emil&lt;/a&gt;</v>
      </c>
      <c r="S734" s="2">
        <f t="shared" si="98"/>
        <v>151</v>
      </c>
      <c r="T734" s="2">
        <f t="shared" si="99"/>
        <v>64</v>
      </c>
    </row>
    <row r="735" spans="1:20" x14ac:dyDescent="0.25">
      <c r="A735" s="2">
        <v>734</v>
      </c>
      <c r="B735" s="4" t="s">
        <v>9183</v>
      </c>
      <c r="C735" s="4" t="s">
        <v>9184</v>
      </c>
      <c r="D735" s="48" t="s">
        <v>48</v>
      </c>
      <c r="E735" s="12">
        <v>1272</v>
      </c>
      <c r="F735" s="5" t="s">
        <v>13633</v>
      </c>
      <c r="G735" s="5">
        <v>8</v>
      </c>
      <c r="H735" s="48">
        <v>30</v>
      </c>
      <c r="I735" s="5">
        <v>2112</v>
      </c>
      <c r="J735" s="47" t="s">
        <v>19032</v>
      </c>
      <c r="K735" s="46" t="s">
        <v>25708</v>
      </c>
      <c r="L735" s="55"/>
      <c r="M735" s="55"/>
      <c r="N735" s="39">
        <f t="shared" ref="N735:N798" si="100">YEAR(E735)</f>
        <v>1903</v>
      </c>
      <c r="O735" s="2">
        <f t="shared" ref="O735:O798" si="101">MONTH(E735)</f>
        <v>6</v>
      </c>
      <c r="P735" s="2">
        <f t="shared" ref="P735:P798" si="102">O735</f>
        <v>6</v>
      </c>
      <c r="Q735" s="2">
        <f t="shared" ref="Q735:Q798" si="103">DAY(E735)</f>
        <v>25</v>
      </c>
      <c r="R735" s="2" t="str">
        <f t="shared" si="97"/>
        <v>&lt;a href="set03\se\se_september_4,_1902_-_december_28,_1905\marriages\whipple,_wm_w_and_minnie_eastman_wedding_june_25,_1903_p8_se.pdf"&gt;Whipple, Wm W&lt;/a&gt;</v>
      </c>
      <c r="S735" s="2">
        <f t="shared" si="98"/>
        <v>152</v>
      </c>
      <c r="T735" s="2">
        <f t="shared" si="99"/>
        <v>64</v>
      </c>
    </row>
    <row r="736" spans="1:20" x14ac:dyDescent="0.25">
      <c r="A736" s="2">
        <v>735</v>
      </c>
      <c r="B736" s="4" t="s">
        <v>6170</v>
      </c>
      <c r="C736" s="4" t="s">
        <v>6171</v>
      </c>
      <c r="D736" s="48" t="s">
        <v>48</v>
      </c>
      <c r="E736" s="12">
        <v>1275</v>
      </c>
      <c r="F736" s="5" t="s">
        <v>13631</v>
      </c>
      <c r="G736" s="5">
        <v>5</v>
      </c>
      <c r="H736" s="48">
        <v>2</v>
      </c>
      <c r="I736" s="5">
        <v>19</v>
      </c>
      <c r="J736" t="s">
        <v>16946</v>
      </c>
      <c r="K736" s="46" t="s">
        <v>16931</v>
      </c>
      <c r="L736" s="55"/>
      <c r="M736" s="55"/>
      <c r="N736" s="39">
        <f t="shared" si="100"/>
        <v>1903</v>
      </c>
      <c r="O736" s="2">
        <f t="shared" si="101"/>
        <v>6</v>
      </c>
      <c r="P736" s="2">
        <f t="shared" si="102"/>
        <v>6</v>
      </c>
      <c r="Q736" s="2">
        <f t="shared" si="103"/>
        <v>28</v>
      </c>
      <c r="R736" s="2" t="str">
        <f t="shared" si="97"/>
        <v>&lt;a href="set01\marriages\cooperstown_courier\1902_-_1903\cussons,_john_c_and_stella_doran_wedding_june_28,_1903_p5_cc.pdf"&gt;Cussons, John C&lt;/a&gt;</v>
      </c>
      <c r="S736" s="2">
        <f t="shared" si="98"/>
        <v>142</v>
      </c>
      <c r="T736" s="2">
        <f t="shared" si="99"/>
        <v>64</v>
      </c>
    </row>
    <row r="737" spans="1:20" x14ac:dyDescent="0.25">
      <c r="A737" s="2">
        <v>736</v>
      </c>
      <c r="B737" s="4" t="s">
        <v>6174</v>
      </c>
      <c r="C737" s="4" t="s">
        <v>6175</v>
      </c>
      <c r="D737" s="48" t="s">
        <v>48</v>
      </c>
      <c r="E737" s="12">
        <v>1279</v>
      </c>
      <c r="F737" s="5" t="s">
        <v>13631</v>
      </c>
      <c r="G737" s="5">
        <v>5</v>
      </c>
      <c r="H737" s="48">
        <v>2</v>
      </c>
      <c r="I737" s="5">
        <v>21</v>
      </c>
      <c r="J737" t="s">
        <v>16948</v>
      </c>
      <c r="K737" s="46" t="s">
        <v>16931</v>
      </c>
      <c r="L737" s="55"/>
      <c r="M737" s="55"/>
      <c r="N737" s="39">
        <f t="shared" si="100"/>
        <v>1903</v>
      </c>
      <c r="O737" s="2">
        <f t="shared" si="101"/>
        <v>7</v>
      </c>
      <c r="P737" s="2">
        <f t="shared" si="102"/>
        <v>7</v>
      </c>
      <c r="Q737" s="2">
        <f t="shared" si="103"/>
        <v>2</v>
      </c>
      <c r="R737" s="2" t="str">
        <f t="shared" si="97"/>
        <v>&lt;a href="set01\marriages\cooperstown_courier\1902_-_1903\ellefson,_ole_and_lizzie_larson_wedding_july_2,_1903_p5_cc.pdf"&gt;Ellefson, Ole&lt;/a&gt;</v>
      </c>
      <c r="S737" s="2">
        <f t="shared" si="98"/>
        <v>138</v>
      </c>
      <c r="T737" s="2">
        <f t="shared" si="99"/>
        <v>62</v>
      </c>
    </row>
    <row r="738" spans="1:20" x14ac:dyDescent="0.25">
      <c r="A738" s="2">
        <v>737</v>
      </c>
      <c r="B738" s="4" t="s">
        <v>9117</v>
      </c>
      <c r="C738" s="4" t="s">
        <v>9116</v>
      </c>
      <c r="D738" s="48" t="s">
        <v>48</v>
      </c>
      <c r="E738" s="12">
        <v>1279</v>
      </c>
      <c r="F738" s="5" t="s">
        <v>13633</v>
      </c>
      <c r="G738" s="5">
        <v>8</v>
      </c>
      <c r="H738" s="48">
        <v>30</v>
      </c>
      <c r="I738" s="5">
        <v>2075</v>
      </c>
      <c r="J738" s="47" t="s">
        <v>18995</v>
      </c>
      <c r="K738" s="46" t="s">
        <v>25708</v>
      </c>
      <c r="L738" s="55"/>
      <c r="M738" s="55"/>
      <c r="N738" s="39">
        <f t="shared" si="100"/>
        <v>1903</v>
      </c>
      <c r="O738" s="2">
        <f t="shared" si="101"/>
        <v>7</v>
      </c>
      <c r="P738" s="2">
        <f t="shared" si="102"/>
        <v>7</v>
      </c>
      <c r="Q738" s="2">
        <f t="shared" si="103"/>
        <v>2</v>
      </c>
      <c r="R738" s="2" t="str">
        <f t="shared" si="97"/>
        <v>&lt;a href="set03\se\se_september_4,_1902_-_december_28,_1905\marriages\langer,_emil_f_and_lillie_washburn_wedding_july_2,_1903_p8_se.pdf"&gt;Langer, Emil F&lt;/a&gt;</v>
      </c>
      <c r="S738" s="2">
        <f t="shared" si="98"/>
        <v>154</v>
      </c>
      <c r="T738" s="2">
        <f t="shared" si="99"/>
        <v>65</v>
      </c>
    </row>
    <row r="739" spans="1:20" x14ac:dyDescent="0.25">
      <c r="A739" s="2">
        <v>738</v>
      </c>
      <c r="B739" s="4" t="s">
        <v>6243</v>
      </c>
      <c r="C739" s="4" t="s">
        <v>6244</v>
      </c>
      <c r="D739" s="48" t="s">
        <v>48</v>
      </c>
      <c r="E739" s="12">
        <v>1286</v>
      </c>
      <c r="F739" s="5" t="s">
        <v>13631</v>
      </c>
      <c r="G739" s="5">
        <v>5</v>
      </c>
      <c r="H739" s="48">
        <v>2</v>
      </c>
      <c r="I739" s="5">
        <v>58</v>
      </c>
      <c r="J739" t="s">
        <v>16985</v>
      </c>
      <c r="K739" s="46" t="s">
        <v>16931</v>
      </c>
      <c r="L739" s="55"/>
      <c r="M739" s="55"/>
      <c r="N739" s="39">
        <f t="shared" si="100"/>
        <v>1903</v>
      </c>
      <c r="O739" s="2">
        <f t="shared" si="101"/>
        <v>7</v>
      </c>
      <c r="P739" s="2">
        <f t="shared" si="102"/>
        <v>7</v>
      </c>
      <c r="Q739" s="2">
        <f t="shared" si="103"/>
        <v>9</v>
      </c>
      <c r="R739" s="2" t="str">
        <f t="shared" si="97"/>
        <v>&lt;a href="set01\marriages\cooperstown_courier\1902_-_1903\nichols,_alvin_h_and_ada_pearl_platt_wedding_july_9,_1903_p5_cc.pdf"&gt;Nichols, Alvin H&lt;/a&gt;</v>
      </c>
      <c r="S739" s="2">
        <f t="shared" si="98"/>
        <v>146</v>
      </c>
      <c r="T739" s="2">
        <f t="shared" si="99"/>
        <v>67</v>
      </c>
    </row>
    <row r="740" spans="1:20" x14ac:dyDescent="0.25">
      <c r="A740" s="2">
        <v>739</v>
      </c>
      <c r="B740" s="4" t="s">
        <v>2062</v>
      </c>
      <c r="C740" s="4" t="s">
        <v>2063</v>
      </c>
      <c r="D740" s="48" t="s">
        <v>48</v>
      </c>
      <c r="E740" s="12">
        <v>1300</v>
      </c>
      <c r="F740" s="5" t="s">
        <v>1756</v>
      </c>
      <c r="G740" s="5">
        <v>8</v>
      </c>
      <c r="H740" s="48">
        <v>26</v>
      </c>
      <c r="I740" s="5">
        <v>1896</v>
      </c>
      <c r="J740" s="47" t="s">
        <v>18812</v>
      </c>
      <c r="K740" s="46" t="s">
        <v>18823</v>
      </c>
      <c r="L740" s="55"/>
      <c r="M740" s="55"/>
      <c r="N740" s="39">
        <f t="shared" si="100"/>
        <v>1903</v>
      </c>
      <c r="O740" s="2">
        <f t="shared" si="101"/>
        <v>7</v>
      </c>
      <c r="P740" s="2">
        <f t="shared" si="102"/>
        <v>7</v>
      </c>
      <c r="Q740" s="2">
        <f t="shared" si="103"/>
        <v>23</v>
      </c>
      <c r="R740" s="2" t="str">
        <f t="shared" si="97"/>
        <v>&lt;a href="set01\hope_pioneer_jan1900todec1903\marriages\swanson_s_g_and_jennie_pratt_wedding_july_23_1903_p8_hp.pdf"&gt;Swanson, S G&lt;/a&gt;</v>
      </c>
      <c r="S740" s="2">
        <f t="shared" si="98"/>
        <v>132</v>
      </c>
      <c r="T740" s="2">
        <f t="shared" si="99"/>
        <v>59</v>
      </c>
    </row>
    <row r="741" spans="1:20" x14ac:dyDescent="0.25">
      <c r="A741" s="2">
        <v>740</v>
      </c>
      <c r="B741" s="4" t="s">
        <v>9435</v>
      </c>
      <c r="C741" s="4" t="s">
        <v>9436</v>
      </c>
      <c r="D741" s="48" t="s">
        <v>48</v>
      </c>
      <c r="E741" s="12">
        <v>1314</v>
      </c>
      <c r="F741" s="5" t="s">
        <v>13634</v>
      </c>
      <c r="G741" s="5">
        <v>1</v>
      </c>
      <c r="H741" s="48">
        <v>40</v>
      </c>
      <c r="I741" s="5">
        <v>2296</v>
      </c>
      <c r="J741" s="47" t="s">
        <v>19218</v>
      </c>
      <c r="K741" s="46" t="s">
        <v>25729</v>
      </c>
      <c r="L741" s="55"/>
      <c r="M741" s="55"/>
      <c r="N741" s="39">
        <f t="shared" si="100"/>
        <v>1903</v>
      </c>
      <c r="O741" s="2">
        <f t="shared" si="101"/>
        <v>8</v>
      </c>
      <c r="P741" s="2">
        <f t="shared" si="102"/>
        <v>8</v>
      </c>
      <c r="Q741" s="2">
        <f t="shared" si="103"/>
        <v>6</v>
      </c>
      <c r="R741" s="2" t="str">
        <f t="shared" si="97"/>
        <v>&lt;a href="set03\the_times_record\vctr_july_2,_1903_-_december_29,_1904\marriages\amsden,_mervyn_h_and_effa_blanche_hone_wedding_august_6,_1903_p1_vctr.pdf"&gt;Amsden, Mervyn H&lt;/a&gt;</v>
      </c>
      <c r="S741" s="2">
        <f t="shared" si="98"/>
        <v>175</v>
      </c>
      <c r="T741" s="2">
        <f t="shared" si="99"/>
        <v>73</v>
      </c>
    </row>
    <row r="742" spans="1:20" x14ac:dyDescent="0.25">
      <c r="A742" s="2">
        <v>741</v>
      </c>
      <c r="B742" s="4" t="s">
        <v>9156</v>
      </c>
      <c r="C742" s="4" t="s">
        <v>9157</v>
      </c>
      <c r="D742" s="48" t="s">
        <v>6</v>
      </c>
      <c r="E742" s="12">
        <v>1314</v>
      </c>
      <c r="F742" s="5" t="s">
        <v>13633</v>
      </c>
      <c r="G742" s="5">
        <v>4</v>
      </c>
      <c r="H742" s="48">
        <v>30</v>
      </c>
      <c r="I742" s="5">
        <v>2099</v>
      </c>
      <c r="J742" s="47" t="s">
        <v>19019</v>
      </c>
      <c r="K742" s="46" t="s">
        <v>25708</v>
      </c>
      <c r="L742" s="55"/>
      <c r="M742" s="55"/>
      <c r="N742" s="39">
        <f t="shared" si="100"/>
        <v>1903</v>
      </c>
      <c r="O742" s="2">
        <f t="shared" si="101"/>
        <v>8</v>
      </c>
      <c r="P742" s="2">
        <f t="shared" si="102"/>
        <v>8</v>
      </c>
      <c r="Q742" s="2">
        <f t="shared" si="103"/>
        <v>6</v>
      </c>
      <c r="R742" s="2" t="str">
        <f t="shared" si="97"/>
        <v>&lt;a href="set03\se\se_september_4,_1902_-_december_28,_1905\marriages\roberts,_e_m_and_olavine_moe_marriage_august_6,_1903_p4_se.pdf"&gt;Roberts, E M&lt;/a&gt;</v>
      </c>
      <c r="S742" s="2">
        <f t="shared" si="98"/>
        <v>149</v>
      </c>
      <c r="T742" s="2">
        <f t="shared" si="99"/>
        <v>62</v>
      </c>
    </row>
    <row r="743" spans="1:20" x14ac:dyDescent="0.25">
      <c r="A743" s="2">
        <v>742</v>
      </c>
      <c r="B743" s="4" t="s">
        <v>6270</v>
      </c>
      <c r="C743" s="4" t="s">
        <v>6271</v>
      </c>
      <c r="D743" s="48" t="s">
        <v>6</v>
      </c>
      <c r="E743" s="12">
        <v>1314</v>
      </c>
      <c r="F743" s="5" t="s">
        <v>13631</v>
      </c>
      <c r="G743" s="5">
        <v>5</v>
      </c>
      <c r="H743" s="48">
        <v>2</v>
      </c>
      <c r="I743" s="5">
        <v>73</v>
      </c>
      <c r="J743" t="s">
        <v>17000</v>
      </c>
      <c r="K743" s="46" t="s">
        <v>16931</v>
      </c>
      <c r="L743" s="55"/>
      <c r="M743" s="55"/>
      <c r="N743" s="39">
        <f t="shared" si="100"/>
        <v>1903</v>
      </c>
      <c r="O743" s="2">
        <f t="shared" si="101"/>
        <v>8</v>
      </c>
      <c r="P743" s="2">
        <f t="shared" si="102"/>
        <v>8</v>
      </c>
      <c r="Q743" s="2">
        <f t="shared" si="103"/>
        <v>6</v>
      </c>
      <c r="R743" s="2" t="str">
        <f t="shared" si="97"/>
        <v>&lt;a href="set01\marriages\cooperstown_courier\1902_-_1903\sandvold,_albert_and_helga_ryum_marriage_announcement_august_6,_1903_p5_cc.pdf"&gt;Sandvold, Albert&lt;/a&gt;</v>
      </c>
      <c r="S743" s="2">
        <f t="shared" si="98"/>
        <v>157</v>
      </c>
      <c r="T743" s="2">
        <f t="shared" si="99"/>
        <v>78</v>
      </c>
    </row>
    <row r="744" spans="1:20" x14ac:dyDescent="0.25">
      <c r="A744" s="2">
        <v>743</v>
      </c>
      <c r="B744" s="4" t="s">
        <v>6188</v>
      </c>
      <c r="C744" s="4" t="s">
        <v>6189</v>
      </c>
      <c r="D744" s="48" t="s">
        <v>48</v>
      </c>
      <c r="E744" s="12">
        <v>1321</v>
      </c>
      <c r="F744" s="5" t="s">
        <v>13631</v>
      </c>
      <c r="G744" s="5">
        <v>5</v>
      </c>
      <c r="H744" s="48">
        <v>2</v>
      </c>
      <c r="I744" s="5">
        <v>28</v>
      </c>
      <c r="J744" t="s">
        <v>16955</v>
      </c>
      <c r="K744" s="46" t="s">
        <v>16931</v>
      </c>
      <c r="L744" s="55"/>
      <c r="M744" s="55"/>
      <c r="N744" s="39">
        <f t="shared" si="100"/>
        <v>1903</v>
      </c>
      <c r="O744" s="2">
        <f t="shared" si="101"/>
        <v>8</v>
      </c>
      <c r="P744" s="2">
        <f t="shared" si="102"/>
        <v>8</v>
      </c>
      <c r="Q744" s="2">
        <f t="shared" si="103"/>
        <v>13</v>
      </c>
      <c r="R744" s="2" t="str">
        <f t="shared" si="97"/>
        <v>&lt;a href="set01\marriages\cooperstown_courier\1902_-_1903\hammer,_gilbert_p_and_edith_hurmance_wedding_august_13,_1903_p5_cc.pdf"&gt;Hammer, Gilbert P&lt;/a&gt;</v>
      </c>
      <c r="S744" s="2">
        <f t="shared" si="98"/>
        <v>150</v>
      </c>
      <c r="T744" s="2">
        <f t="shared" si="99"/>
        <v>70</v>
      </c>
    </row>
    <row r="745" spans="1:20" x14ac:dyDescent="0.25">
      <c r="A745" s="2">
        <v>744</v>
      </c>
      <c r="B745" s="4" t="s">
        <v>6245</v>
      </c>
      <c r="C745" s="4" t="s">
        <v>6246</v>
      </c>
      <c r="D745" s="48" t="s">
        <v>13</v>
      </c>
      <c r="E745" s="12">
        <v>1328</v>
      </c>
      <c r="F745" s="5" t="s">
        <v>13631</v>
      </c>
      <c r="G745" s="5">
        <v>1</v>
      </c>
      <c r="H745" s="48">
        <v>2</v>
      </c>
      <c r="I745" s="5">
        <v>59</v>
      </c>
      <c r="J745" t="s">
        <v>16986</v>
      </c>
      <c r="K745" s="46" t="s">
        <v>16931</v>
      </c>
      <c r="L745" s="55"/>
      <c r="M745" s="55"/>
      <c r="N745" s="39">
        <f t="shared" si="100"/>
        <v>1903</v>
      </c>
      <c r="O745" s="2">
        <f t="shared" si="101"/>
        <v>8</v>
      </c>
      <c r="P745" s="2">
        <f t="shared" si="102"/>
        <v>8</v>
      </c>
      <c r="Q745" s="2">
        <f t="shared" si="103"/>
        <v>20</v>
      </c>
      <c r="R745" s="2" t="str">
        <f t="shared" si="97"/>
        <v>&lt;a href="set01\marriages\cooperstown_courier\1902_-_1903\nicoll,_mr_and_mrs._john,_sr_golden_wedding_anniversary_august_20,_1903_p1_cc.pdf"&gt;Nicoll, Mr. John, Sr.&lt;/a&gt;</v>
      </c>
      <c r="S745" s="2">
        <f t="shared" si="98"/>
        <v>165</v>
      </c>
      <c r="T745" s="2">
        <f t="shared" si="99"/>
        <v>81</v>
      </c>
    </row>
    <row r="746" spans="1:20" x14ac:dyDescent="0.25">
      <c r="A746" s="2">
        <v>745</v>
      </c>
      <c r="B746" s="4" t="s">
        <v>6216</v>
      </c>
      <c r="C746" s="4" t="s">
        <v>6217</v>
      </c>
      <c r="D746" s="48" t="s">
        <v>48</v>
      </c>
      <c r="E746" s="12">
        <v>1342</v>
      </c>
      <c r="F746" s="5" t="s">
        <v>13631</v>
      </c>
      <c r="G746" s="5">
        <v>4</v>
      </c>
      <c r="H746" s="48">
        <v>2</v>
      </c>
      <c r="I746" s="5">
        <v>42</v>
      </c>
      <c r="J746" t="s">
        <v>16969</v>
      </c>
      <c r="K746" s="46" t="s">
        <v>16931</v>
      </c>
      <c r="L746" s="55"/>
      <c r="M746" s="55"/>
      <c r="N746" s="39">
        <f t="shared" si="100"/>
        <v>1903</v>
      </c>
      <c r="O746" s="2">
        <f t="shared" si="101"/>
        <v>9</v>
      </c>
      <c r="P746" s="2">
        <f t="shared" si="102"/>
        <v>9</v>
      </c>
      <c r="Q746" s="2">
        <f t="shared" si="103"/>
        <v>3</v>
      </c>
      <c r="R746" s="2" t="str">
        <f t="shared" si="97"/>
        <v>&lt;a href="set01\marriages\cooperstown_courier\1902_-_1903\lewis,_walter_a_and_althea_hagerty_wedding_september_3,_1903_p4_cc.pdf"&gt;Lewis, Walter A&lt;/a&gt;</v>
      </c>
      <c r="S746" s="2">
        <f t="shared" si="98"/>
        <v>148</v>
      </c>
      <c r="T746" s="2">
        <f t="shared" si="99"/>
        <v>70</v>
      </c>
    </row>
    <row r="747" spans="1:20" x14ac:dyDescent="0.25">
      <c r="A747" s="2">
        <v>746</v>
      </c>
      <c r="B747" s="4" t="s">
        <v>6220</v>
      </c>
      <c r="C747" s="4" t="s">
        <v>6221</v>
      </c>
      <c r="D747" s="48" t="s">
        <v>48</v>
      </c>
      <c r="E747" s="12">
        <v>1342</v>
      </c>
      <c r="F747" s="5" t="s">
        <v>13631</v>
      </c>
      <c r="G747" s="5">
        <v>5</v>
      </c>
      <c r="H747" s="48">
        <v>2</v>
      </c>
      <c r="I747" s="5">
        <v>44</v>
      </c>
      <c r="J747" t="s">
        <v>16971</v>
      </c>
      <c r="K747" s="46" t="s">
        <v>16931</v>
      </c>
      <c r="L747" s="55"/>
      <c r="M747" s="55"/>
      <c r="N747" s="39">
        <f t="shared" si="100"/>
        <v>1903</v>
      </c>
      <c r="O747" s="2">
        <f t="shared" si="101"/>
        <v>9</v>
      </c>
      <c r="P747" s="2">
        <f t="shared" si="102"/>
        <v>9</v>
      </c>
      <c r="Q747" s="2">
        <f t="shared" si="103"/>
        <v>3</v>
      </c>
      <c r="R747" s="2" t="str">
        <f t="shared" si="97"/>
        <v>&lt;a href="set01\marriages\cooperstown_courier\1902_-_1903\maconnell,_george_e_and_minnie_newberry_wedding_september_3,_1903_p5_cc.pdf"&gt;Maconnell, George E&lt;/a&gt;</v>
      </c>
      <c r="S747" s="2">
        <f t="shared" si="98"/>
        <v>157</v>
      </c>
      <c r="T747" s="2">
        <f t="shared" si="99"/>
        <v>75</v>
      </c>
    </row>
    <row r="748" spans="1:20" x14ac:dyDescent="0.25">
      <c r="A748" s="2">
        <v>747</v>
      </c>
      <c r="B748" s="4" t="s">
        <v>2058</v>
      </c>
      <c r="C748" s="4" t="s">
        <v>2059</v>
      </c>
      <c r="D748" s="48" t="s">
        <v>1256</v>
      </c>
      <c r="E748" s="12">
        <v>1342</v>
      </c>
      <c r="F748" s="5" t="s">
        <v>1756</v>
      </c>
      <c r="G748" s="5">
        <v>3</v>
      </c>
      <c r="H748" s="48">
        <v>26</v>
      </c>
      <c r="I748" s="5">
        <v>1894</v>
      </c>
      <c r="J748" s="47" t="s">
        <v>18810</v>
      </c>
      <c r="K748" s="46" t="s">
        <v>18823</v>
      </c>
      <c r="L748" s="55"/>
      <c r="M748" s="55"/>
      <c r="N748" s="39">
        <f t="shared" si="100"/>
        <v>1903</v>
      </c>
      <c r="O748" s="2">
        <f t="shared" si="101"/>
        <v>9</v>
      </c>
      <c r="P748" s="2">
        <f t="shared" si="102"/>
        <v>9</v>
      </c>
      <c r="Q748" s="2">
        <f t="shared" si="103"/>
        <v>3</v>
      </c>
      <c r="R748" s="2" t="str">
        <f t="shared" si="97"/>
        <v>&lt;a href="set01\hope_pioneer_jan1900todec1903\marriages\steen_oscar_l_c_and_ida_newman_marriage_announcement_september_3_1903_p3_hp.pdf"&gt;Steen, Oscar L C&lt;/a&gt;</v>
      </c>
      <c r="S748" s="2">
        <f t="shared" si="98"/>
        <v>156</v>
      </c>
      <c r="T748" s="2">
        <f t="shared" si="99"/>
        <v>79</v>
      </c>
    </row>
    <row r="749" spans="1:20" x14ac:dyDescent="0.25">
      <c r="A749" s="2">
        <v>748</v>
      </c>
      <c r="B749" s="4" t="s">
        <v>6210</v>
      </c>
      <c r="C749" s="4" t="s">
        <v>6211</v>
      </c>
      <c r="D749" s="48" t="s">
        <v>6</v>
      </c>
      <c r="E749" s="12">
        <v>1349</v>
      </c>
      <c r="F749" s="5" t="s">
        <v>13631</v>
      </c>
      <c r="G749" s="5">
        <v>5</v>
      </c>
      <c r="H749" s="48">
        <v>2</v>
      </c>
      <c r="I749" s="5">
        <v>39</v>
      </c>
      <c r="J749" t="s">
        <v>16966</v>
      </c>
      <c r="K749" s="46" t="s">
        <v>16931</v>
      </c>
      <c r="L749" s="55"/>
      <c r="M749" s="55"/>
      <c r="N749" s="39">
        <f t="shared" si="100"/>
        <v>1903</v>
      </c>
      <c r="O749" s="2">
        <f t="shared" si="101"/>
        <v>9</v>
      </c>
      <c r="P749" s="2">
        <f t="shared" si="102"/>
        <v>9</v>
      </c>
      <c r="Q749" s="2">
        <f t="shared" si="103"/>
        <v>10</v>
      </c>
      <c r="R749" s="2" t="str">
        <f t="shared" si="97"/>
        <v>&lt;a href="set01\marriages\cooperstown_courier\1902_-_1903\lee,_carl_and_anna_olson_marriage_announcement_september_10,_1903_p5_cc.pdf"&gt;Lee, Carl&lt;/a&gt;</v>
      </c>
      <c r="S749" s="2">
        <f t="shared" si="98"/>
        <v>147</v>
      </c>
      <c r="T749" s="2">
        <f t="shared" si="99"/>
        <v>75</v>
      </c>
    </row>
    <row r="750" spans="1:20" x14ac:dyDescent="0.25">
      <c r="A750" s="2">
        <v>749</v>
      </c>
      <c r="B750" s="4" t="s">
        <v>6006</v>
      </c>
      <c r="C750" s="4" t="s">
        <v>10047</v>
      </c>
      <c r="D750" s="48" t="s">
        <v>48</v>
      </c>
      <c r="E750" s="12">
        <v>1350</v>
      </c>
      <c r="F750" s="5" t="s">
        <v>13632</v>
      </c>
      <c r="G750" s="5">
        <v>4</v>
      </c>
      <c r="H750" s="48">
        <v>42</v>
      </c>
      <c r="I750" s="5">
        <v>2343</v>
      </c>
      <c r="J750" s="47" t="s">
        <v>19266</v>
      </c>
      <c r="K750" s="46" t="s">
        <v>19302</v>
      </c>
      <c r="L750" s="55"/>
      <c r="M750" s="55"/>
      <c r="N750" s="39">
        <f t="shared" si="100"/>
        <v>1903</v>
      </c>
      <c r="O750" s="2">
        <f t="shared" si="101"/>
        <v>9</v>
      </c>
      <c r="P750" s="2">
        <f t="shared" si="102"/>
        <v>9</v>
      </c>
      <c r="Q750" s="2">
        <f t="shared" si="103"/>
        <v>11</v>
      </c>
      <c r="R750" s="2" t="str">
        <f t="shared" si="97"/>
        <v>&lt;a href="set03\wimbledon_news\wimbledon_news_1900_-_1905\marriages\anderson,_anton_and_lydia_mcclain_wedding_september_11,_1903_p4_wn.pdf"&gt;Anderson, Anton&lt;/a&gt;</v>
      </c>
      <c r="S750" s="2">
        <f t="shared" si="98"/>
        <v>158</v>
      </c>
      <c r="T750" s="2">
        <f t="shared" si="99"/>
        <v>70</v>
      </c>
    </row>
    <row r="751" spans="1:20" x14ac:dyDescent="0.25">
      <c r="A751" s="2">
        <v>750</v>
      </c>
      <c r="B751" s="4" t="s">
        <v>1949</v>
      </c>
      <c r="C751" s="4" t="s">
        <v>1950</v>
      </c>
      <c r="D751" s="48" t="s">
        <v>29</v>
      </c>
      <c r="E751" s="12">
        <v>1363</v>
      </c>
      <c r="F751" s="5" t="s">
        <v>1756</v>
      </c>
      <c r="G751" s="5">
        <v>4</v>
      </c>
      <c r="H751" s="48">
        <v>26</v>
      </c>
      <c r="I751" s="5">
        <v>1839</v>
      </c>
      <c r="J751" s="47" t="s">
        <v>18755</v>
      </c>
      <c r="K751" s="46" t="s">
        <v>18823</v>
      </c>
      <c r="L751" s="55"/>
      <c r="M751" s="55"/>
      <c r="N751" s="39">
        <f t="shared" si="100"/>
        <v>1903</v>
      </c>
      <c r="O751" s="2">
        <f t="shared" si="101"/>
        <v>9</v>
      </c>
      <c r="P751" s="2">
        <f t="shared" si="102"/>
        <v>9</v>
      </c>
      <c r="Q751" s="2">
        <f t="shared" si="103"/>
        <v>24</v>
      </c>
      <c r="R751" s="2" t="str">
        <f t="shared" si="97"/>
        <v>&lt;a href="set01\hope_pioneer_jan1900todec1903\marriages\brown_waler_h_and_ellen_e_fisher_marriage_license_september_24_1903_p4_hp.pdf"&gt;Brown, Waler H&lt;/a&gt;</v>
      </c>
      <c r="S751" s="2">
        <f t="shared" si="98"/>
        <v>152</v>
      </c>
      <c r="T751" s="2">
        <f t="shared" si="99"/>
        <v>77</v>
      </c>
    </row>
    <row r="752" spans="1:20" x14ac:dyDescent="0.25">
      <c r="A752" s="2">
        <v>751</v>
      </c>
      <c r="B752" s="4" t="s">
        <v>1987</v>
      </c>
      <c r="C752" s="4" t="s">
        <v>1988</v>
      </c>
      <c r="D752" s="48" t="s">
        <v>48</v>
      </c>
      <c r="E752" s="12">
        <v>1363</v>
      </c>
      <c r="F752" s="5" t="s">
        <v>1756</v>
      </c>
      <c r="G752" s="5">
        <v>5</v>
      </c>
      <c r="H752" s="48">
        <v>26</v>
      </c>
      <c r="I752" s="5">
        <v>1858</v>
      </c>
      <c r="J752" s="47" t="s">
        <v>18774</v>
      </c>
      <c r="K752" s="46" t="s">
        <v>18823</v>
      </c>
      <c r="L752" s="55"/>
      <c r="M752" s="55"/>
      <c r="N752" s="39">
        <f t="shared" si="100"/>
        <v>1903</v>
      </c>
      <c r="O752" s="2">
        <f t="shared" si="101"/>
        <v>9</v>
      </c>
      <c r="P752" s="2">
        <f t="shared" si="102"/>
        <v>9</v>
      </c>
      <c r="Q752" s="2">
        <f t="shared" si="103"/>
        <v>24</v>
      </c>
      <c r="R752" s="2" t="str">
        <f t="shared" si="97"/>
        <v>&lt;a href="set01\hope_pioneer_jan1900todec1903\marriages\fordice_leon_leroy_and_margaret_locket_wedding_september_24_1903_p5_hp.pdf"&gt;Fordice, Leon Leroy&lt;/a&gt;</v>
      </c>
      <c r="S752" s="2">
        <f t="shared" si="98"/>
        <v>154</v>
      </c>
      <c r="T752" s="2">
        <f t="shared" si="99"/>
        <v>74</v>
      </c>
    </row>
    <row r="753" spans="1:20" x14ac:dyDescent="0.25">
      <c r="A753" s="2">
        <v>752</v>
      </c>
      <c r="B753" s="4" t="s">
        <v>2030</v>
      </c>
      <c r="C753" s="4" t="s">
        <v>2031</v>
      </c>
      <c r="D753" s="48" t="s">
        <v>29</v>
      </c>
      <c r="E753" s="12">
        <v>1363</v>
      </c>
      <c r="F753" s="5" t="s">
        <v>1756</v>
      </c>
      <c r="G753" s="5">
        <v>4</v>
      </c>
      <c r="H753" s="48">
        <v>26</v>
      </c>
      <c r="I753" s="5">
        <v>1880</v>
      </c>
      <c r="J753" s="47" t="s">
        <v>18796</v>
      </c>
      <c r="K753" s="46" t="s">
        <v>18823</v>
      </c>
      <c r="L753" s="55"/>
      <c r="M753" s="55"/>
      <c r="N753" s="39">
        <f t="shared" si="100"/>
        <v>1903</v>
      </c>
      <c r="O753" s="2">
        <f t="shared" si="101"/>
        <v>9</v>
      </c>
      <c r="P753" s="2">
        <f t="shared" si="102"/>
        <v>9</v>
      </c>
      <c r="Q753" s="2">
        <f t="shared" si="103"/>
        <v>24</v>
      </c>
      <c r="R753" s="2" t="str">
        <f t="shared" si="97"/>
        <v>&lt;a href="set01\hope_pioneer_jan1900todec1903\marriages\pewonka_joseph_and_justine_nass_marriage_license_september_24_1903_p4_hp.pdf"&gt;Pewonka, Joseph&lt;/a&gt;</v>
      </c>
      <c r="S753" s="2">
        <f t="shared" si="98"/>
        <v>152</v>
      </c>
      <c r="T753" s="2">
        <f t="shared" si="99"/>
        <v>76</v>
      </c>
    </row>
    <row r="754" spans="1:20" x14ac:dyDescent="0.25">
      <c r="A754" s="2">
        <v>753</v>
      </c>
      <c r="B754" s="4" t="s">
        <v>2038</v>
      </c>
      <c r="C754" s="4" t="s">
        <v>2039</v>
      </c>
      <c r="D754" s="48" t="s">
        <v>48</v>
      </c>
      <c r="E754" s="12">
        <v>1363</v>
      </c>
      <c r="F754" s="5" t="s">
        <v>1756</v>
      </c>
      <c r="G754" s="5">
        <v>5</v>
      </c>
      <c r="H754" s="48">
        <v>26</v>
      </c>
      <c r="I754" s="5">
        <v>1884</v>
      </c>
      <c r="J754" s="47" t="s">
        <v>18800</v>
      </c>
      <c r="K754" s="46" t="s">
        <v>18823</v>
      </c>
      <c r="L754" s="55"/>
      <c r="M754" s="55"/>
      <c r="N754" s="39">
        <f t="shared" si="100"/>
        <v>1903</v>
      </c>
      <c r="O754" s="2">
        <f t="shared" si="101"/>
        <v>9</v>
      </c>
      <c r="P754" s="2">
        <f t="shared" si="102"/>
        <v>9</v>
      </c>
      <c r="Q754" s="2">
        <f t="shared" si="103"/>
        <v>24</v>
      </c>
      <c r="R754" s="2" t="str">
        <f t="shared" si="97"/>
        <v>&lt;a href="set01\hope_pioneer_jan1900todec1903\marriages\reinicke_a_c_and_r_a_bergh_wedding_september_24_1903_p5_hp.pdf"&gt;Reinicke, A C&lt;/a&gt;</v>
      </c>
      <c r="S754" s="2">
        <f t="shared" si="98"/>
        <v>136</v>
      </c>
      <c r="T754" s="2">
        <f t="shared" si="99"/>
        <v>62</v>
      </c>
    </row>
    <row r="755" spans="1:20" x14ac:dyDescent="0.25">
      <c r="A755" s="2">
        <v>754</v>
      </c>
      <c r="B755" s="4" t="s">
        <v>10079</v>
      </c>
      <c r="C755" s="4" t="s">
        <v>10080</v>
      </c>
      <c r="D755" s="48" t="s">
        <v>48</v>
      </c>
      <c r="E755" s="12">
        <v>1364</v>
      </c>
      <c r="F755" s="5" t="s">
        <v>13632</v>
      </c>
      <c r="G755" s="5">
        <v>1</v>
      </c>
      <c r="H755" s="48">
        <v>42</v>
      </c>
      <c r="I755" s="5">
        <v>2365</v>
      </c>
      <c r="J755" s="47" t="s">
        <v>19288</v>
      </c>
      <c r="K755" s="46" t="s">
        <v>19302</v>
      </c>
      <c r="L755" s="55"/>
      <c r="M755" s="55"/>
      <c r="N755" s="39">
        <f t="shared" si="100"/>
        <v>1903</v>
      </c>
      <c r="O755" s="2">
        <f t="shared" si="101"/>
        <v>9</v>
      </c>
      <c r="P755" s="2">
        <f t="shared" si="102"/>
        <v>9</v>
      </c>
      <c r="Q755" s="2">
        <f t="shared" si="103"/>
        <v>25</v>
      </c>
      <c r="R755" s="2" t="str">
        <f t="shared" si="97"/>
        <v>&lt;a href="set03\wimbledon_news\wimbledon_news_1900_-_1905\marriages\reynolds,_elmo_and_m_edith_jarvis_wedding_september_25,_1903_p1_wn.pdf"&gt;Reynolds, Elmo&lt;/a&gt;</v>
      </c>
      <c r="S755" s="2">
        <f t="shared" si="98"/>
        <v>157</v>
      </c>
      <c r="T755" s="2">
        <f t="shared" si="99"/>
        <v>70</v>
      </c>
    </row>
    <row r="756" spans="1:20" x14ac:dyDescent="0.25">
      <c r="A756" s="2">
        <v>755</v>
      </c>
      <c r="B756" s="4" t="s">
        <v>9142</v>
      </c>
      <c r="C756" s="4" t="s">
        <v>9143</v>
      </c>
      <c r="D756" s="48" t="s">
        <v>5490</v>
      </c>
      <c r="E756" s="12">
        <v>1370</v>
      </c>
      <c r="F756" s="5" t="s">
        <v>13633</v>
      </c>
      <c r="G756" s="5">
        <v>8</v>
      </c>
      <c r="H756" s="48">
        <v>30</v>
      </c>
      <c r="I756" s="5">
        <v>2091</v>
      </c>
      <c r="J756" s="47" t="s">
        <v>19011</v>
      </c>
      <c r="K756" s="46" t="s">
        <v>25708</v>
      </c>
      <c r="L756" s="55"/>
      <c r="M756" s="55"/>
      <c r="N756" s="39">
        <f t="shared" si="100"/>
        <v>1903</v>
      </c>
      <c r="O756" s="2">
        <f t="shared" si="101"/>
        <v>10</v>
      </c>
      <c r="P756" s="2">
        <f t="shared" si="102"/>
        <v>10</v>
      </c>
      <c r="Q756" s="2">
        <f t="shared" si="103"/>
        <v>1</v>
      </c>
      <c r="R756" s="2" t="str">
        <f t="shared" si="97"/>
        <v>&lt;a href="set03\se\se_september_4,_1902_-_december_28,_1905\marriages\olsen,_fred_o_and_stella_jaberg_wedding_pt_1_october_1,_1903_p8_se.pdf"&gt;Olsen, Fred O&lt;/a&gt;</v>
      </c>
      <c r="S756" s="2">
        <f t="shared" si="98"/>
        <v>158</v>
      </c>
      <c r="T756" s="2">
        <f t="shared" si="99"/>
        <v>70</v>
      </c>
    </row>
    <row r="757" spans="1:20" x14ac:dyDescent="0.25">
      <c r="A757" s="2">
        <v>756</v>
      </c>
      <c r="B757" s="4" t="s">
        <v>9142</v>
      </c>
      <c r="C757" s="4" t="s">
        <v>9143</v>
      </c>
      <c r="D757" s="48" t="s">
        <v>5491</v>
      </c>
      <c r="E757" s="12">
        <v>1370</v>
      </c>
      <c r="F757" s="5" t="s">
        <v>13633</v>
      </c>
      <c r="G757" s="5">
        <v>8</v>
      </c>
      <c r="H757" s="48">
        <v>30</v>
      </c>
      <c r="I757" s="5">
        <v>2092</v>
      </c>
      <c r="J757" s="47" t="s">
        <v>19012</v>
      </c>
      <c r="K757" s="46" t="s">
        <v>25708</v>
      </c>
      <c r="L757" s="55"/>
      <c r="M757" s="55"/>
      <c r="N757" s="39">
        <f t="shared" si="100"/>
        <v>1903</v>
      </c>
      <c r="O757" s="2">
        <f t="shared" si="101"/>
        <v>10</v>
      </c>
      <c r="P757" s="2">
        <f t="shared" si="102"/>
        <v>10</v>
      </c>
      <c r="Q757" s="2">
        <f t="shared" si="103"/>
        <v>1</v>
      </c>
      <c r="R757" s="2" t="str">
        <f t="shared" si="97"/>
        <v>&lt;a href="set03\se\se_september_4,_1902_-_december_28,_1905\marriages\olsen,_fred_o_and_stella_jaberg_wedding_pt_2_october_1,_1903_p8_se.pdf"&gt;Olsen, Fred O&lt;/a&gt;</v>
      </c>
      <c r="S757" s="2">
        <f t="shared" si="98"/>
        <v>158</v>
      </c>
      <c r="T757" s="2">
        <f t="shared" si="99"/>
        <v>70</v>
      </c>
    </row>
    <row r="758" spans="1:20" x14ac:dyDescent="0.25">
      <c r="A758" s="2">
        <v>757</v>
      </c>
      <c r="B758" s="4" t="s">
        <v>9455</v>
      </c>
      <c r="C758" s="4" t="s">
        <v>9456</v>
      </c>
      <c r="D758" s="48" t="s">
        <v>48</v>
      </c>
      <c r="E758" s="12">
        <v>1370</v>
      </c>
      <c r="F758" s="5" t="s">
        <v>13634</v>
      </c>
      <c r="G758" s="5">
        <v>1</v>
      </c>
      <c r="H758" s="48">
        <v>40</v>
      </c>
      <c r="I758" s="5">
        <v>2308</v>
      </c>
      <c r="J758" s="47" t="s">
        <v>19230</v>
      </c>
      <c r="K758" s="46" t="s">
        <v>25729</v>
      </c>
      <c r="L758" s="55"/>
      <c r="M758" s="55"/>
      <c r="N758" s="39">
        <f t="shared" si="100"/>
        <v>1903</v>
      </c>
      <c r="O758" s="2">
        <f t="shared" si="101"/>
        <v>10</v>
      </c>
      <c r="P758" s="2">
        <f t="shared" si="102"/>
        <v>10</v>
      </c>
      <c r="Q758" s="2">
        <f t="shared" si="103"/>
        <v>1</v>
      </c>
      <c r="R758" s="2" t="str">
        <f t="shared" si="97"/>
        <v>&lt;a href="set03\the_times_record\vctr_july_2,_1903_-_december_29,_1904\marriages\olsen,_frederic_otto_and_stella_grace_jaberg_wedding_october_1,_1903_p1_vctr.pdf"&gt;Olsen, Frederic Otto&lt;/a&gt;</v>
      </c>
      <c r="S758" s="2">
        <f t="shared" si="98"/>
        <v>186</v>
      </c>
      <c r="T758" s="2">
        <f t="shared" si="99"/>
        <v>80</v>
      </c>
    </row>
    <row r="759" spans="1:20" x14ac:dyDescent="0.25">
      <c r="A759" s="2">
        <v>758</v>
      </c>
      <c r="B759" s="4" t="s">
        <v>2002</v>
      </c>
      <c r="C759" s="4" t="s">
        <v>2003</v>
      </c>
      <c r="D759" s="48" t="s">
        <v>48</v>
      </c>
      <c r="E759" s="12">
        <v>1384</v>
      </c>
      <c r="F759" s="5" t="s">
        <v>1756</v>
      </c>
      <c r="G759" s="5">
        <v>4</v>
      </c>
      <c r="H759" s="48">
        <v>26</v>
      </c>
      <c r="I759" s="5">
        <v>1866</v>
      </c>
      <c r="J759" s="47" t="s">
        <v>18782</v>
      </c>
      <c r="K759" s="46" t="s">
        <v>18823</v>
      </c>
      <c r="L759" s="55"/>
      <c r="M759" s="55"/>
      <c r="N759" s="39">
        <f t="shared" si="100"/>
        <v>1903</v>
      </c>
      <c r="O759" s="2">
        <f t="shared" si="101"/>
        <v>10</v>
      </c>
      <c r="P759" s="2">
        <f t="shared" si="102"/>
        <v>10</v>
      </c>
      <c r="Q759" s="2">
        <f t="shared" si="103"/>
        <v>15</v>
      </c>
      <c r="R759" s="2" t="str">
        <f t="shared" si="97"/>
        <v>&lt;a href="set01\hope_pioneer_jan1900todec1903\marriages\larin_eugene_and_margaret_carhart_wedding_october_15_1903_p4_hp.pdf"&gt;Larin, Eugene&lt;/a&gt;</v>
      </c>
      <c r="S759" s="2">
        <f t="shared" si="98"/>
        <v>141</v>
      </c>
      <c r="T759" s="2">
        <f t="shared" si="99"/>
        <v>67</v>
      </c>
    </row>
    <row r="760" spans="1:20" x14ac:dyDescent="0.25">
      <c r="A760" s="2">
        <v>759</v>
      </c>
      <c r="B760" s="4" t="s">
        <v>2846</v>
      </c>
      <c r="C760" s="4" t="s">
        <v>6230</v>
      </c>
      <c r="D760" s="48" t="s">
        <v>6</v>
      </c>
      <c r="E760" s="12">
        <v>1384</v>
      </c>
      <c r="F760" s="5" t="s">
        <v>13631</v>
      </c>
      <c r="G760" s="5">
        <v>5</v>
      </c>
      <c r="H760" s="48">
        <v>2</v>
      </c>
      <c r="I760" s="5">
        <v>49</v>
      </c>
      <c r="J760" t="s">
        <v>16976</v>
      </c>
      <c r="K760" s="46" t="s">
        <v>16931</v>
      </c>
      <c r="L760" s="55"/>
      <c r="M760" s="55"/>
      <c r="N760" s="39">
        <f t="shared" si="100"/>
        <v>1903</v>
      </c>
      <c r="O760" s="2">
        <f t="shared" si="101"/>
        <v>10</v>
      </c>
      <c r="P760" s="2">
        <f t="shared" si="102"/>
        <v>10</v>
      </c>
      <c r="Q760" s="2">
        <f t="shared" si="103"/>
        <v>15</v>
      </c>
      <c r="R760" s="2" t="str">
        <f t="shared" si="97"/>
        <v>&lt;a href="set01\marriages\cooperstown_courier\1902_-_1903\miller,_george_and_emma_omild_marriage_announcement_october_15,_1903_p5_cc.pdf"&gt;Miller, George&lt;/a&gt;</v>
      </c>
      <c r="S760" s="2">
        <f t="shared" si="98"/>
        <v>155</v>
      </c>
      <c r="T760" s="2">
        <f t="shared" si="99"/>
        <v>78</v>
      </c>
    </row>
    <row r="761" spans="1:20" x14ac:dyDescent="0.25">
      <c r="A761" s="2">
        <v>760</v>
      </c>
      <c r="B761" s="4" t="s">
        <v>6240</v>
      </c>
      <c r="C761" s="4"/>
      <c r="D761" s="48" t="s">
        <v>1256</v>
      </c>
      <c r="E761" s="12">
        <v>1384</v>
      </c>
      <c r="F761" s="5" t="s">
        <v>13631</v>
      </c>
      <c r="G761" s="5">
        <v>5</v>
      </c>
      <c r="H761" s="48">
        <v>2</v>
      </c>
      <c r="I761" s="5">
        <v>56</v>
      </c>
      <c r="J761" t="s">
        <v>16983</v>
      </c>
      <c r="K761" s="46" t="s">
        <v>16931</v>
      </c>
      <c r="L761" s="55"/>
      <c r="M761" s="55"/>
      <c r="N761" s="39">
        <f t="shared" si="100"/>
        <v>1903</v>
      </c>
      <c r="O761" s="2">
        <f t="shared" si="101"/>
        <v>10</v>
      </c>
      <c r="P761" s="2">
        <f t="shared" si="102"/>
        <v>10</v>
      </c>
      <c r="Q761" s="2">
        <f t="shared" si="103"/>
        <v>15</v>
      </c>
      <c r="R761" s="2" t="str">
        <f t="shared" si="97"/>
        <v>&lt;a href="set01\marriages\cooperstown_courier\1902_-_1903\nelson,_henry_to_wed_in_minnesota_october_15,_1903_p5_cc.pdf"&gt;Nelson, Henry&lt;/a&gt;</v>
      </c>
      <c r="S761" s="2">
        <f t="shared" si="98"/>
        <v>136</v>
      </c>
      <c r="T761" s="2">
        <f t="shared" si="99"/>
        <v>60</v>
      </c>
    </row>
    <row r="762" spans="1:20" x14ac:dyDescent="0.25">
      <c r="A762" s="2">
        <v>761</v>
      </c>
      <c r="B762" s="4" t="s">
        <v>7974</v>
      </c>
      <c r="C762" s="4" t="s">
        <v>7975</v>
      </c>
      <c r="D762" s="48" t="s">
        <v>48</v>
      </c>
      <c r="E762" s="12">
        <v>1384</v>
      </c>
      <c r="F762" s="5" t="s">
        <v>13636</v>
      </c>
      <c r="G762" s="5">
        <v>1</v>
      </c>
      <c r="H762" s="48">
        <v>17</v>
      </c>
      <c r="I762" s="5">
        <v>1170</v>
      </c>
      <c r="J762" s="47" t="s">
        <v>18092</v>
      </c>
      <c r="K762" s="46" t="s">
        <v>18050</v>
      </c>
      <c r="L762" s="55"/>
      <c r="M762" s="55"/>
      <c r="N762" s="39">
        <f t="shared" si="100"/>
        <v>1903</v>
      </c>
      <c r="O762" s="2">
        <f t="shared" si="101"/>
        <v>10</v>
      </c>
      <c r="P762" s="2">
        <f t="shared" si="102"/>
        <v>10</v>
      </c>
      <c r="Q762" s="2">
        <f t="shared" si="103"/>
        <v>15</v>
      </c>
      <c r="R762" s="2" t="str">
        <f t="shared" si="97"/>
        <v>&lt;a href="set02\marriages\griggs_county_sentinel\1899_-_1906\nelson,_henry_w_and_amanda_bisberg_wedding_october_15,_1903_p1_gcs.pdf"&gt;Nelson, Henry W&lt;/a&gt;</v>
      </c>
      <c r="S762" s="2">
        <f t="shared" si="98"/>
        <v>151</v>
      </c>
      <c r="T762" s="2">
        <f t="shared" si="99"/>
        <v>70</v>
      </c>
    </row>
    <row r="763" spans="1:20" x14ac:dyDescent="0.25">
      <c r="A763" s="2">
        <v>762</v>
      </c>
      <c r="B763" s="4" t="s">
        <v>2018</v>
      </c>
      <c r="C763" s="4" t="s">
        <v>2019</v>
      </c>
      <c r="D763" s="48" t="s">
        <v>48</v>
      </c>
      <c r="E763" s="12">
        <v>1391</v>
      </c>
      <c r="F763" s="5" t="s">
        <v>1756</v>
      </c>
      <c r="G763" s="5">
        <v>1</v>
      </c>
      <c r="H763" s="48">
        <v>26</v>
      </c>
      <c r="I763" s="5">
        <v>1874</v>
      </c>
      <c r="J763" s="47" t="s">
        <v>18790</v>
      </c>
      <c r="K763" s="46" t="s">
        <v>18823</v>
      </c>
      <c r="L763" s="55"/>
      <c r="M763" s="55"/>
      <c r="N763" s="39">
        <f t="shared" si="100"/>
        <v>1903</v>
      </c>
      <c r="O763" s="2">
        <f t="shared" si="101"/>
        <v>10</v>
      </c>
      <c r="P763" s="2">
        <f t="shared" si="102"/>
        <v>10</v>
      </c>
      <c r="Q763" s="2">
        <f t="shared" si="103"/>
        <v>22</v>
      </c>
      <c r="R763" s="2" t="str">
        <f t="shared" si="97"/>
        <v>&lt;a href="set01\hope_pioneer_jan1900todec1903\marriages\moore_david_and_mattie_b_collins_wedding_october_22_1903_p1_hp.pdf"&gt;Moore, David&lt;/a&gt;</v>
      </c>
      <c r="S763" s="2">
        <f t="shared" si="98"/>
        <v>139</v>
      </c>
      <c r="T763" s="2">
        <f t="shared" si="99"/>
        <v>66</v>
      </c>
    </row>
    <row r="764" spans="1:20" x14ac:dyDescent="0.25">
      <c r="A764" s="2">
        <v>763</v>
      </c>
      <c r="B764" s="4" t="s">
        <v>6255</v>
      </c>
      <c r="C764" s="4" t="s">
        <v>6256</v>
      </c>
      <c r="D764" s="48" t="s">
        <v>48</v>
      </c>
      <c r="E764" s="12">
        <v>1391</v>
      </c>
      <c r="F764" s="5" t="s">
        <v>13631</v>
      </c>
      <c r="G764" s="5">
        <v>5</v>
      </c>
      <c r="H764" s="48">
        <v>2</v>
      </c>
      <c r="I764" s="5">
        <v>65</v>
      </c>
      <c r="J764" t="s">
        <v>16992</v>
      </c>
      <c r="K764" s="46" t="s">
        <v>16931</v>
      </c>
      <c r="L764" s="55"/>
      <c r="M764" s="55"/>
      <c r="N764" s="39">
        <f t="shared" si="100"/>
        <v>1903</v>
      </c>
      <c r="O764" s="2">
        <f t="shared" si="101"/>
        <v>10</v>
      </c>
      <c r="P764" s="2">
        <f t="shared" si="102"/>
        <v>10</v>
      </c>
      <c r="Q764" s="2">
        <f t="shared" si="103"/>
        <v>22</v>
      </c>
      <c r="R764" s="2" t="str">
        <f t="shared" si="97"/>
        <v>&lt;a href="set01\marriages\cooperstown_courier\1902_-_1903\osborne,_elmer_h_and_alice_e_baker_wedding_october_22,_1903_p5_cc.pdf"&gt;Osborne, Elmer H&lt;/a&gt;</v>
      </c>
      <c r="S764" s="2">
        <f t="shared" si="98"/>
        <v>148</v>
      </c>
      <c r="T764" s="2">
        <f t="shared" si="99"/>
        <v>69</v>
      </c>
    </row>
    <row r="765" spans="1:20" x14ac:dyDescent="0.25">
      <c r="A765" s="2">
        <v>764</v>
      </c>
      <c r="B765" s="4" t="s">
        <v>2060</v>
      </c>
      <c r="C765" s="4" t="s">
        <v>2061</v>
      </c>
      <c r="D765" s="48" t="s">
        <v>48</v>
      </c>
      <c r="E765" s="12">
        <v>1391</v>
      </c>
      <c r="F765" s="5" t="s">
        <v>1756</v>
      </c>
      <c r="G765" s="5">
        <v>1</v>
      </c>
      <c r="H765" s="48">
        <v>26</v>
      </c>
      <c r="I765" s="5">
        <v>1895</v>
      </c>
      <c r="J765" s="47" t="s">
        <v>18811</v>
      </c>
      <c r="K765" s="46" t="s">
        <v>18823</v>
      </c>
      <c r="L765" s="55"/>
      <c r="M765" s="55"/>
      <c r="N765" s="39">
        <f t="shared" si="100"/>
        <v>1903</v>
      </c>
      <c r="O765" s="2">
        <f t="shared" si="101"/>
        <v>10</v>
      </c>
      <c r="P765" s="2">
        <f t="shared" si="102"/>
        <v>10</v>
      </c>
      <c r="Q765" s="2">
        <f t="shared" si="103"/>
        <v>22</v>
      </c>
      <c r="R765" s="2" t="str">
        <f t="shared" si="97"/>
        <v>&lt;a href="set01\hope_pioneer_jan1900todec1903\marriages\sund_william_j_and_inga_serine_sund_wedding_october_22_1903_p1_hp.pdf"&gt;Sund, William J&lt;/a&gt;</v>
      </c>
      <c r="S765" s="2">
        <f t="shared" si="98"/>
        <v>145</v>
      </c>
      <c r="T765" s="2">
        <f t="shared" si="99"/>
        <v>69</v>
      </c>
    </row>
    <row r="766" spans="1:20" x14ac:dyDescent="0.25">
      <c r="A766" s="2">
        <v>765</v>
      </c>
      <c r="B766" s="4" t="s">
        <v>6155</v>
      </c>
      <c r="C766" s="4" t="s">
        <v>6156</v>
      </c>
      <c r="D766" s="48" t="s">
        <v>48</v>
      </c>
      <c r="E766" s="12">
        <v>1398</v>
      </c>
      <c r="F766" s="5" t="s">
        <v>13631</v>
      </c>
      <c r="G766" s="5">
        <v>5</v>
      </c>
      <c r="H766" s="48">
        <v>2</v>
      </c>
      <c r="I766" s="5">
        <v>12</v>
      </c>
      <c r="J766" t="s">
        <v>16938</v>
      </c>
      <c r="K766" s="46" t="s">
        <v>16931</v>
      </c>
      <c r="L766" s="55"/>
      <c r="M766" s="55"/>
      <c r="N766" s="39">
        <f t="shared" si="100"/>
        <v>1903</v>
      </c>
      <c r="O766" s="2">
        <f t="shared" si="101"/>
        <v>10</v>
      </c>
      <c r="P766" s="2">
        <f t="shared" si="102"/>
        <v>10</v>
      </c>
      <c r="Q766" s="2">
        <f t="shared" si="103"/>
        <v>29</v>
      </c>
      <c r="R766" s="2" t="str">
        <f t="shared" si="97"/>
        <v>&lt;a href="set01\marriages\cooperstown_courier\1902_-_1903\blocker,_henry_a_and_elizabeth_johnson_wedding_october_29,_1903_p1_cc.pdf"&gt;Blocker, Henry A&lt;/a&gt;</v>
      </c>
      <c r="S766" s="2">
        <f t="shared" si="98"/>
        <v>152</v>
      </c>
      <c r="T766" s="2">
        <f t="shared" si="99"/>
        <v>73</v>
      </c>
    </row>
    <row r="767" spans="1:20" x14ac:dyDescent="0.25">
      <c r="A767" s="2">
        <v>766</v>
      </c>
      <c r="B767" s="4" t="s">
        <v>2022</v>
      </c>
      <c r="C767" s="4" t="s">
        <v>2023</v>
      </c>
      <c r="D767" s="48" t="s">
        <v>48</v>
      </c>
      <c r="E767" s="12">
        <v>1398</v>
      </c>
      <c r="F767" s="5" t="s">
        <v>1756</v>
      </c>
      <c r="G767" s="5">
        <v>5</v>
      </c>
      <c r="H767" s="48">
        <v>26</v>
      </c>
      <c r="I767" s="5">
        <v>1876</v>
      </c>
      <c r="J767" s="47" t="s">
        <v>18792</v>
      </c>
      <c r="K767" s="46" t="s">
        <v>18823</v>
      </c>
      <c r="L767" s="55"/>
      <c r="M767" s="55"/>
      <c r="N767" s="39">
        <f t="shared" si="100"/>
        <v>1903</v>
      </c>
      <c r="O767" s="2">
        <f t="shared" si="101"/>
        <v>10</v>
      </c>
      <c r="P767" s="2">
        <f t="shared" si="102"/>
        <v>10</v>
      </c>
      <c r="Q767" s="2">
        <f t="shared" si="103"/>
        <v>29</v>
      </c>
      <c r="R767" s="2" t="str">
        <f t="shared" si="97"/>
        <v>&lt;a href="set01\hope_pioneer_jan1900todec1903\marriages\murray_william_j_and_bee_sullivan_wedding_october_29_1903_p5_hp.pdf"&gt;Murray, William J&lt;/a&gt;</v>
      </c>
      <c r="S767" s="2">
        <f t="shared" si="98"/>
        <v>145</v>
      </c>
      <c r="T767" s="2">
        <f t="shared" si="99"/>
        <v>67</v>
      </c>
    </row>
    <row r="768" spans="1:20" x14ac:dyDescent="0.25">
      <c r="A768" s="2">
        <v>767</v>
      </c>
      <c r="B768" s="4" t="s">
        <v>2066</v>
      </c>
      <c r="C768" s="4" t="s">
        <v>2067</v>
      </c>
      <c r="D768" s="48" t="s">
        <v>48</v>
      </c>
      <c r="E768" s="12">
        <v>1398</v>
      </c>
      <c r="F768" s="5" t="s">
        <v>1756</v>
      </c>
      <c r="G768" s="5">
        <v>1</v>
      </c>
      <c r="H768" s="48">
        <v>26</v>
      </c>
      <c r="I768" s="5">
        <v>1898</v>
      </c>
      <c r="J768" s="47" t="s">
        <v>18814</v>
      </c>
      <c r="K768" s="46" t="s">
        <v>18823</v>
      </c>
      <c r="L768" s="55"/>
      <c r="M768" s="55"/>
      <c r="N768" s="39">
        <f t="shared" si="100"/>
        <v>1903</v>
      </c>
      <c r="O768" s="2">
        <f t="shared" si="101"/>
        <v>10</v>
      </c>
      <c r="P768" s="2">
        <f t="shared" si="102"/>
        <v>10</v>
      </c>
      <c r="Q768" s="2">
        <f t="shared" si="103"/>
        <v>29</v>
      </c>
      <c r="R768" s="2" t="str">
        <f t="shared" si="97"/>
        <v>&lt;a href="set01\hope_pioneer_jan1900todec1903\marriages\torrance_o_g_and_susie_white_wedding_october_29_1903_p1_hp.pdf"&gt;Torrance, O G&lt;/a&gt;</v>
      </c>
      <c r="S768" s="2">
        <f t="shared" si="98"/>
        <v>136</v>
      </c>
      <c r="T768" s="2">
        <f t="shared" si="99"/>
        <v>62</v>
      </c>
    </row>
    <row r="769" spans="1:20" x14ac:dyDescent="0.25">
      <c r="A769" s="2">
        <v>768</v>
      </c>
      <c r="B769" s="4" t="s">
        <v>6190</v>
      </c>
      <c r="C769" s="4" t="s">
        <v>6191</v>
      </c>
      <c r="D769" s="48" t="s">
        <v>6</v>
      </c>
      <c r="E769" s="12">
        <v>1405</v>
      </c>
      <c r="F769" s="5" t="s">
        <v>13631</v>
      </c>
      <c r="G769" s="5">
        <v>5</v>
      </c>
      <c r="H769" s="48">
        <v>2</v>
      </c>
      <c r="I769" s="5">
        <v>29</v>
      </c>
      <c r="J769" t="s">
        <v>16956</v>
      </c>
      <c r="K769" s="46" t="s">
        <v>16931</v>
      </c>
      <c r="L769" s="55"/>
      <c r="M769" s="55"/>
      <c r="N769" s="39">
        <f t="shared" si="100"/>
        <v>1903</v>
      </c>
      <c r="O769" s="2">
        <f t="shared" si="101"/>
        <v>11</v>
      </c>
      <c r="P769" s="2">
        <f t="shared" si="102"/>
        <v>11</v>
      </c>
      <c r="Q769" s="2">
        <f t="shared" si="103"/>
        <v>5</v>
      </c>
      <c r="R769" s="2" t="str">
        <f t="shared" si="97"/>
        <v>&lt;a href="set01\marriages\cooperstown_courier\1902_-_1903\haugen,_perry_e_and_neva_richardson_marriage_announcement_november_5,_1903_p5_cc.pdf"&gt;Haugen, Perry E&lt;/a&gt;</v>
      </c>
      <c r="S769" s="2">
        <f t="shared" si="98"/>
        <v>162</v>
      </c>
      <c r="T769" s="2">
        <f t="shared" si="99"/>
        <v>84</v>
      </c>
    </row>
    <row r="770" spans="1:20" x14ac:dyDescent="0.25">
      <c r="A770" s="2">
        <v>769</v>
      </c>
      <c r="B770" s="4" t="s">
        <v>6224</v>
      </c>
      <c r="C770" s="4" t="s">
        <v>6225</v>
      </c>
      <c r="D770" s="48" t="s">
        <v>6</v>
      </c>
      <c r="E770" s="12">
        <v>1405</v>
      </c>
      <c r="F770" s="5" t="s">
        <v>13631</v>
      </c>
      <c r="G770" s="5">
        <v>5</v>
      </c>
      <c r="H770" s="48">
        <v>2</v>
      </c>
      <c r="I770" s="5">
        <v>46</v>
      </c>
      <c r="J770" t="s">
        <v>16973</v>
      </c>
      <c r="K770" s="46" t="s">
        <v>16931</v>
      </c>
      <c r="L770" s="55"/>
      <c r="M770" s="55"/>
      <c r="N770" s="39">
        <f t="shared" si="100"/>
        <v>1903</v>
      </c>
      <c r="O770" s="2">
        <f t="shared" si="101"/>
        <v>11</v>
      </c>
      <c r="P770" s="2">
        <f t="shared" si="102"/>
        <v>11</v>
      </c>
      <c r="Q770" s="2">
        <f t="shared" si="103"/>
        <v>5</v>
      </c>
      <c r="R770" s="2" t="str">
        <f t="shared" ref="R770:R833" si="104">"&lt;a href="&amp;""""&amp;K770&amp;"\"&amp;J770&amp;"""&gt;"&amp;B770&amp;"&lt;/a&gt;"</f>
        <v>&lt;a href="set01\marriages\cooperstown_courier\1902_-_1903\mcauley,_ray_and_elizabeth_bell_marriage_announcement_november_5,_1903_p5_cc.pdf"&gt;McAuley, Ray&lt;/a&gt;</v>
      </c>
      <c r="S770" s="2">
        <f t="shared" ref="S770:S833" si="105">LEN(R770)</f>
        <v>155</v>
      </c>
      <c r="T770" s="2">
        <f t="shared" ref="T770:T833" si="106">LEN(J770)</f>
        <v>80</v>
      </c>
    </row>
    <row r="771" spans="1:20" x14ac:dyDescent="0.25">
      <c r="A771" s="2">
        <v>770</v>
      </c>
      <c r="B771" s="4" t="s">
        <v>2072</v>
      </c>
      <c r="C771" s="4" t="s">
        <v>2073</v>
      </c>
      <c r="D771" s="48" t="s">
        <v>48</v>
      </c>
      <c r="E771" s="12">
        <v>1405</v>
      </c>
      <c r="F771" s="5" t="s">
        <v>1756</v>
      </c>
      <c r="G771" s="5">
        <v>8</v>
      </c>
      <c r="H771" s="48">
        <v>26</v>
      </c>
      <c r="I771" s="5">
        <v>1901</v>
      </c>
      <c r="J771" s="47" t="s">
        <v>18817</v>
      </c>
      <c r="K771" s="46" t="s">
        <v>18823</v>
      </c>
      <c r="L771" s="55"/>
      <c r="M771" s="55"/>
      <c r="N771" s="39">
        <f t="shared" si="100"/>
        <v>1903</v>
      </c>
      <c r="O771" s="2">
        <f t="shared" si="101"/>
        <v>11</v>
      </c>
      <c r="P771" s="2">
        <f t="shared" si="102"/>
        <v>11</v>
      </c>
      <c r="Q771" s="2">
        <f t="shared" si="103"/>
        <v>5</v>
      </c>
      <c r="R771" s="2" t="str">
        <f t="shared" si="104"/>
        <v>&lt;a href="set01\hope_pioneer_jan1900todec1903\marriages\vig_jacob_o_and_ellen_k_salvorsen_wedding_november_5_1903_p8_hp.pdf"&gt;Vig, Jacob O&lt;/a&gt;</v>
      </c>
      <c r="S771" s="2">
        <f t="shared" si="105"/>
        <v>140</v>
      </c>
      <c r="T771" s="2">
        <f t="shared" si="106"/>
        <v>67</v>
      </c>
    </row>
    <row r="772" spans="1:20" x14ac:dyDescent="0.25">
      <c r="A772" s="2">
        <v>771</v>
      </c>
      <c r="B772" s="4" t="s">
        <v>6157</v>
      </c>
      <c r="C772" s="4" t="s">
        <v>6158</v>
      </c>
      <c r="D772" s="48" t="s">
        <v>1256</v>
      </c>
      <c r="E772" s="12">
        <v>1412</v>
      </c>
      <c r="F772" s="5" t="s">
        <v>13631</v>
      </c>
      <c r="G772" s="5">
        <v>5</v>
      </c>
      <c r="H772" s="48">
        <v>2</v>
      </c>
      <c r="I772" s="5">
        <v>13</v>
      </c>
      <c r="J772" t="s">
        <v>16939</v>
      </c>
      <c r="K772" s="46" t="s">
        <v>16931</v>
      </c>
      <c r="L772" s="55"/>
      <c r="M772" s="55"/>
      <c r="N772" s="39">
        <f t="shared" si="100"/>
        <v>1903</v>
      </c>
      <c r="O772" s="2">
        <f t="shared" si="101"/>
        <v>11</v>
      </c>
      <c r="P772" s="2">
        <f t="shared" si="102"/>
        <v>11</v>
      </c>
      <c r="Q772" s="2">
        <f t="shared" si="103"/>
        <v>12</v>
      </c>
      <c r="R772" s="2" t="str">
        <f t="shared" si="104"/>
        <v>&lt;a href="set01\marriages\cooperstown_courier\1902_-_1903\boe,_nicolai_and_marie_watne_marriage_announcement_november_12,_1903_p5_cc.pdf"&gt;Boe, Nicolai&lt;/a&gt;</v>
      </c>
      <c r="S772" s="2">
        <f t="shared" si="105"/>
        <v>153</v>
      </c>
      <c r="T772" s="2">
        <f t="shared" si="106"/>
        <v>78</v>
      </c>
    </row>
    <row r="773" spans="1:20" x14ac:dyDescent="0.25">
      <c r="A773" s="2">
        <v>772</v>
      </c>
      <c r="B773" s="4" t="s">
        <v>8556</v>
      </c>
      <c r="C773" s="4" t="s">
        <v>8557</v>
      </c>
      <c r="D773" s="48" t="s">
        <v>6</v>
      </c>
      <c r="E773" s="12">
        <v>1413</v>
      </c>
      <c r="F773" s="5" t="s">
        <v>11770</v>
      </c>
      <c r="G773" s="5">
        <v>1</v>
      </c>
      <c r="H773" s="48">
        <v>7</v>
      </c>
      <c r="I773" s="5">
        <v>492</v>
      </c>
      <c r="J773" t="s">
        <v>17416</v>
      </c>
      <c r="K773" s="46" t="s">
        <v>25714</v>
      </c>
      <c r="L773" s="55"/>
      <c r="M773" s="55"/>
      <c r="N773" s="39">
        <f t="shared" si="100"/>
        <v>1903</v>
      </c>
      <c r="O773" s="2">
        <f t="shared" si="101"/>
        <v>11</v>
      </c>
      <c r="P773" s="2">
        <f t="shared" si="102"/>
        <v>11</v>
      </c>
      <c r="Q773" s="2">
        <f t="shared" si="103"/>
        <v>13</v>
      </c>
      <c r="R773" s="2" t="str">
        <f t="shared" si="104"/>
        <v>&lt;a href="set03\cg\cg_march_9,_1901_-_december_29,_1905\marriages\mish,_albert_a_and_suchla,_julia_marriage_november_13,_1903_p1_cg.pdf"&gt;Mish, Albert A&lt;/a&gt;</v>
      </c>
      <c r="S773" s="2">
        <f t="shared" si="105"/>
        <v>154</v>
      </c>
      <c r="T773" s="2">
        <f t="shared" si="106"/>
        <v>69</v>
      </c>
    </row>
    <row r="774" spans="1:20" x14ac:dyDescent="0.25">
      <c r="A774" s="2">
        <v>773</v>
      </c>
      <c r="B774" s="4" t="s">
        <v>8569</v>
      </c>
      <c r="C774" s="4" t="s">
        <v>8570</v>
      </c>
      <c r="D774" s="48" t="s">
        <v>6</v>
      </c>
      <c r="E774" s="12">
        <v>1413</v>
      </c>
      <c r="F774" s="5" t="s">
        <v>11770</v>
      </c>
      <c r="G774" s="5">
        <v>6</v>
      </c>
      <c r="H774" s="48">
        <v>7</v>
      </c>
      <c r="I774" s="5">
        <v>500</v>
      </c>
      <c r="J774" t="s">
        <v>17424</v>
      </c>
      <c r="K774" s="46" t="s">
        <v>25714</v>
      </c>
      <c r="L774" s="55"/>
      <c r="M774" s="55"/>
      <c r="N774" s="39">
        <f t="shared" si="100"/>
        <v>1903</v>
      </c>
      <c r="O774" s="2">
        <f t="shared" si="101"/>
        <v>11</v>
      </c>
      <c r="P774" s="2">
        <f t="shared" si="102"/>
        <v>11</v>
      </c>
      <c r="Q774" s="2">
        <f t="shared" si="103"/>
        <v>13</v>
      </c>
      <c r="R774" s="2" t="str">
        <f t="shared" si="104"/>
        <v>&lt;a href="set03\cg\cg_march_9,_1901_-_december_29,_1905\marriages\nowatzeck,_john_and_mary_kokott_marriage_november_13,_1903_p6_cg.pdf"&gt;Nowatzeck, John&lt;/a&gt;</v>
      </c>
      <c r="S774" s="2">
        <f t="shared" si="105"/>
        <v>154</v>
      </c>
      <c r="T774" s="2">
        <f t="shared" si="106"/>
        <v>68</v>
      </c>
    </row>
    <row r="775" spans="1:20" x14ac:dyDescent="0.25">
      <c r="A775" s="2">
        <v>774</v>
      </c>
      <c r="B775" s="4" t="s">
        <v>10097</v>
      </c>
      <c r="C775" s="4" t="s">
        <v>10098</v>
      </c>
      <c r="D775" s="48" t="s">
        <v>48</v>
      </c>
      <c r="E775" s="12">
        <v>1413</v>
      </c>
      <c r="F775" s="5" t="s">
        <v>13632</v>
      </c>
      <c r="G775" s="5">
        <v>4</v>
      </c>
      <c r="H775" s="48">
        <v>42</v>
      </c>
      <c r="I775" s="5">
        <v>2376</v>
      </c>
      <c r="J775" s="47" t="s">
        <v>19299</v>
      </c>
      <c r="K775" s="46" t="s">
        <v>19302</v>
      </c>
      <c r="L775" s="55"/>
      <c r="M775" s="55"/>
      <c r="N775" s="39">
        <f t="shared" si="100"/>
        <v>1903</v>
      </c>
      <c r="O775" s="2">
        <f t="shared" si="101"/>
        <v>11</v>
      </c>
      <c r="P775" s="2">
        <f t="shared" si="102"/>
        <v>11</v>
      </c>
      <c r="Q775" s="2">
        <f t="shared" si="103"/>
        <v>13</v>
      </c>
      <c r="R775" s="2" t="str">
        <f t="shared" si="104"/>
        <v>&lt;a href="set03\wimbledon_news\wimbledon_news_1900_-_1905\marriages\watzeck,_john_n_and_mary_kokett_wedding_november_13,_1903_p4_wn.pdf"&gt;Watzeck, John N&lt;/a&gt;</v>
      </c>
      <c r="S775" s="2">
        <f t="shared" si="105"/>
        <v>155</v>
      </c>
      <c r="T775" s="2">
        <f t="shared" si="106"/>
        <v>67</v>
      </c>
    </row>
    <row r="776" spans="1:20" x14ac:dyDescent="0.25">
      <c r="A776" s="2">
        <v>775</v>
      </c>
      <c r="B776" s="4" t="s">
        <v>6169</v>
      </c>
      <c r="C776" s="4" t="s">
        <v>6168</v>
      </c>
      <c r="D776" s="48" t="s">
        <v>1256</v>
      </c>
      <c r="E776" s="12">
        <v>1419</v>
      </c>
      <c r="F776" s="5" t="s">
        <v>13631</v>
      </c>
      <c r="G776" s="5">
        <v>5</v>
      </c>
      <c r="H776" s="48">
        <v>2</v>
      </c>
      <c r="I776" s="5">
        <v>18</v>
      </c>
      <c r="J776" t="s">
        <v>16945</v>
      </c>
      <c r="K776" s="46" t="s">
        <v>16931</v>
      </c>
      <c r="L776" s="55"/>
      <c r="M776" s="55"/>
      <c r="N776" s="39">
        <f t="shared" si="100"/>
        <v>1903</v>
      </c>
      <c r="O776" s="2">
        <f t="shared" si="101"/>
        <v>11</v>
      </c>
      <c r="P776" s="2">
        <f t="shared" si="102"/>
        <v>11</v>
      </c>
      <c r="Q776" s="2">
        <f t="shared" si="103"/>
        <v>19</v>
      </c>
      <c r="R776" s="2" t="str">
        <f t="shared" si="104"/>
        <v>&lt;a href="set01\marriages\cooperstown_courier\1902_-_1903\curry,_theadore_kanouse_and_tillie_borgerson_marriage_announcement_november_19,_1903_p5_cc.pdf"&gt;Curry, Theadore Kanouse&lt;/a&gt;</v>
      </c>
      <c r="S776" s="2">
        <f t="shared" si="105"/>
        <v>180</v>
      </c>
      <c r="T776" s="2">
        <f t="shared" si="106"/>
        <v>94</v>
      </c>
    </row>
    <row r="777" spans="1:20" x14ac:dyDescent="0.25">
      <c r="A777" s="2">
        <v>776</v>
      </c>
      <c r="B777" s="4" t="s">
        <v>6208</v>
      </c>
      <c r="C777" s="4" t="s">
        <v>6209</v>
      </c>
      <c r="D777" s="48" t="s">
        <v>6</v>
      </c>
      <c r="E777" s="12">
        <v>1419</v>
      </c>
      <c r="F777" s="5" t="s">
        <v>13631</v>
      </c>
      <c r="G777" s="5">
        <v>5</v>
      </c>
      <c r="H777" s="48">
        <v>2</v>
      </c>
      <c r="I777" s="5">
        <v>38</v>
      </c>
      <c r="J777" t="s">
        <v>16965</v>
      </c>
      <c r="K777" s="46" t="s">
        <v>16931</v>
      </c>
      <c r="L777" s="55"/>
      <c r="M777" s="55"/>
      <c r="N777" s="39">
        <f t="shared" si="100"/>
        <v>1903</v>
      </c>
      <c r="O777" s="2">
        <f t="shared" si="101"/>
        <v>11</v>
      </c>
      <c r="P777" s="2">
        <f t="shared" si="102"/>
        <v>11</v>
      </c>
      <c r="Q777" s="2">
        <f t="shared" si="103"/>
        <v>19</v>
      </c>
      <c r="R777" s="2" t="str">
        <f t="shared" si="104"/>
        <v>&lt;a href="set01\marriages\cooperstown_courier\1902_-_1903\larson,_john_v_and_severine_thu_november_19,_1903_p5_cc.pdf"&gt;Larson, John V&lt;/a&gt;</v>
      </c>
      <c r="S777" s="2">
        <f t="shared" si="105"/>
        <v>136</v>
      </c>
      <c r="T777" s="2">
        <f t="shared" si="106"/>
        <v>59</v>
      </c>
    </row>
    <row r="778" spans="1:20" x14ac:dyDescent="0.25">
      <c r="A778" s="2">
        <v>777</v>
      </c>
      <c r="B778" s="4" t="s">
        <v>6247</v>
      </c>
      <c r="C778" s="4" t="s">
        <v>6248</v>
      </c>
      <c r="D778" s="48" t="s">
        <v>6</v>
      </c>
      <c r="E778" s="12">
        <v>1419</v>
      </c>
      <c r="F778" s="5" t="s">
        <v>13631</v>
      </c>
      <c r="G778" s="5">
        <v>5</v>
      </c>
      <c r="H778" s="48">
        <v>2</v>
      </c>
      <c r="I778" s="5">
        <v>60</v>
      </c>
      <c r="J778" t="s">
        <v>16987</v>
      </c>
      <c r="K778" s="46" t="s">
        <v>16931</v>
      </c>
      <c r="L778" s="55"/>
      <c r="M778" s="55"/>
      <c r="N778" s="39">
        <f t="shared" si="100"/>
        <v>1903</v>
      </c>
      <c r="O778" s="2">
        <f t="shared" si="101"/>
        <v>11</v>
      </c>
      <c r="P778" s="2">
        <f t="shared" si="102"/>
        <v>11</v>
      </c>
      <c r="Q778" s="2">
        <f t="shared" si="103"/>
        <v>19</v>
      </c>
      <c r="R778" s="2" t="str">
        <f t="shared" si="104"/>
        <v>&lt;a href="set01\marriages\cooperstown_courier\1902_-_1903\nilson,_john_a_and_lydia_gustafson_marriage_announcement_november_19,_1903_p5_cc.pdf"&gt;Nilson, John A&lt;/a&gt;</v>
      </c>
      <c r="S778" s="2">
        <f t="shared" si="105"/>
        <v>161</v>
      </c>
      <c r="T778" s="2">
        <f t="shared" si="106"/>
        <v>84</v>
      </c>
    </row>
    <row r="779" spans="1:20" x14ac:dyDescent="0.25">
      <c r="A779" s="2">
        <v>778</v>
      </c>
      <c r="B779" s="4" t="s">
        <v>2054</v>
      </c>
      <c r="C779" s="4" t="s">
        <v>2055</v>
      </c>
      <c r="D779" s="48" t="s">
        <v>48</v>
      </c>
      <c r="E779" s="12">
        <v>1419</v>
      </c>
      <c r="F779" s="5" t="s">
        <v>1756</v>
      </c>
      <c r="G779" s="5">
        <v>1</v>
      </c>
      <c r="H779" s="48">
        <v>26</v>
      </c>
      <c r="I779" s="5">
        <v>1892</v>
      </c>
      <c r="J779" s="47" t="s">
        <v>18808</v>
      </c>
      <c r="K779" s="46" t="s">
        <v>18823</v>
      </c>
      <c r="L779" s="55"/>
      <c r="M779" s="55"/>
      <c r="N779" s="39">
        <f t="shared" si="100"/>
        <v>1903</v>
      </c>
      <c r="O779" s="2">
        <f t="shared" si="101"/>
        <v>11</v>
      </c>
      <c r="P779" s="2">
        <f t="shared" si="102"/>
        <v>11</v>
      </c>
      <c r="Q779" s="2">
        <f t="shared" si="103"/>
        <v>19</v>
      </c>
      <c r="R779" s="2" t="str">
        <f t="shared" si="104"/>
        <v>&lt;a href="set01\hope_pioneer_jan1900todec1903\marriages\sparks_charles_and_alta_m_fuller_wedding_november_19_1903_p1_hp.pdf"&gt;Sparks, Charles&lt;/a&gt;</v>
      </c>
      <c r="S779" s="2">
        <f t="shared" si="105"/>
        <v>143</v>
      </c>
      <c r="T779" s="2">
        <f t="shared" si="106"/>
        <v>67</v>
      </c>
    </row>
    <row r="780" spans="1:20" x14ac:dyDescent="0.25">
      <c r="A780" s="2">
        <v>779</v>
      </c>
      <c r="B780" s="4" t="s">
        <v>6306</v>
      </c>
      <c r="C780" s="4" t="s">
        <v>6307</v>
      </c>
      <c r="D780" s="48" t="s">
        <v>6</v>
      </c>
      <c r="E780" s="12">
        <v>1419</v>
      </c>
      <c r="F780" s="5" t="s">
        <v>13631</v>
      </c>
      <c r="G780" s="5">
        <v>5</v>
      </c>
      <c r="H780" s="48">
        <v>2</v>
      </c>
      <c r="I780" s="5">
        <v>93</v>
      </c>
      <c r="J780" t="s">
        <v>17020</v>
      </c>
      <c r="K780" s="46" t="s">
        <v>16931</v>
      </c>
      <c r="L780" s="55"/>
      <c r="M780" s="55"/>
      <c r="N780" s="39">
        <f t="shared" si="100"/>
        <v>1903</v>
      </c>
      <c r="O780" s="2">
        <f t="shared" si="101"/>
        <v>11</v>
      </c>
      <c r="P780" s="2">
        <f t="shared" si="102"/>
        <v>11</v>
      </c>
      <c r="Q780" s="2">
        <f t="shared" si="103"/>
        <v>19</v>
      </c>
      <c r="R780" s="2" t="str">
        <f t="shared" si="104"/>
        <v>&lt;a href="set01\marriages\cooperstown_courier\1902_-_1903\werth,_august_and_stella_pugh_marriage_announcement_november_19,_1903_p5_cc.pdf"&gt;Werth, August&lt;/a&gt;</v>
      </c>
      <c r="S780" s="2">
        <f t="shared" si="105"/>
        <v>155</v>
      </c>
      <c r="T780" s="2">
        <f t="shared" si="106"/>
        <v>79</v>
      </c>
    </row>
    <row r="781" spans="1:20" x14ac:dyDescent="0.25">
      <c r="A781" s="2">
        <v>780</v>
      </c>
      <c r="B781" s="4" t="s">
        <v>8615</v>
      </c>
      <c r="C781" s="4" t="s">
        <v>8616</v>
      </c>
      <c r="D781" s="48" t="s">
        <v>6</v>
      </c>
      <c r="E781" s="12">
        <v>1420</v>
      </c>
      <c r="F781" s="5" t="s">
        <v>11770</v>
      </c>
      <c r="G781" s="5">
        <v>6</v>
      </c>
      <c r="H781" s="48">
        <v>7</v>
      </c>
      <c r="I781" s="5">
        <v>526</v>
      </c>
      <c r="J781" t="s">
        <v>17450</v>
      </c>
      <c r="K781" s="46" t="s">
        <v>25714</v>
      </c>
      <c r="L781" s="55"/>
      <c r="M781" s="55"/>
      <c r="N781" s="39">
        <f t="shared" si="100"/>
        <v>1903</v>
      </c>
      <c r="O781" s="2">
        <f t="shared" si="101"/>
        <v>11</v>
      </c>
      <c r="P781" s="2">
        <f t="shared" si="102"/>
        <v>11</v>
      </c>
      <c r="Q781" s="2">
        <f t="shared" si="103"/>
        <v>20</v>
      </c>
      <c r="R781" s="2" t="str">
        <f t="shared" si="104"/>
        <v>&lt;a href="set03\cg\cg_march_9,_1901_-_december_29,_1905\marriages\stuff,_otto_k_and_jennie_e_price_marriage_november_20,_1903_p6_cg.pdf"&gt;Stuff, Otto K&lt;/a&gt;</v>
      </c>
      <c r="S781" s="2">
        <f t="shared" si="105"/>
        <v>153</v>
      </c>
      <c r="T781" s="2">
        <f t="shared" si="106"/>
        <v>69</v>
      </c>
    </row>
    <row r="782" spans="1:20" x14ac:dyDescent="0.25">
      <c r="A782" s="2">
        <v>781</v>
      </c>
      <c r="B782" s="4" t="s">
        <v>6280</v>
      </c>
      <c r="C782" s="4" t="s">
        <v>6281</v>
      </c>
      <c r="D782" s="48" t="s">
        <v>1256</v>
      </c>
      <c r="E782" s="12">
        <v>1426</v>
      </c>
      <c r="F782" s="5" t="s">
        <v>13631</v>
      </c>
      <c r="G782" s="5">
        <v>5</v>
      </c>
      <c r="H782" s="48">
        <v>2</v>
      </c>
      <c r="I782" s="5">
        <v>78</v>
      </c>
      <c r="J782" t="s">
        <v>17005</v>
      </c>
      <c r="K782" s="46" t="s">
        <v>16931</v>
      </c>
      <c r="L782" s="55"/>
      <c r="M782" s="55"/>
      <c r="N782" s="39">
        <f t="shared" si="100"/>
        <v>1903</v>
      </c>
      <c r="O782" s="2">
        <f t="shared" si="101"/>
        <v>11</v>
      </c>
      <c r="P782" s="2">
        <f t="shared" si="102"/>
        <v>11</v>
      </c>
      <c r="Q782" s="2">
        <f t="shared" si="103"/>
        <v>26</v>
      </c>
      <c r="R782" s="2" t="str">
        <f t="shared" si="104"/>
        <v>&lt;a href="set01\marriages\cooperstown_courier\1902_-_1903\simenson,_emil_and_hannah_skramstad_marraige_announcement_november_26,_1903_p5_cc.pdf"&gt;Simenson, Emil&lt;/a&gt;</v>
      </c>
      <c r="S782" s="2">
        <f t="shared" si="105"/>
        <v>162</v>
      </c>
      <c r="T782" s="2">
        <f t="shared" si="106"/>
        <v>85</v>
      </c>
    </row>
    <row r="783" spans="1:20" x14ac:dyDescent="0.25">
      <c r="A783" s="2">
        <v>782</v>
      </c>
      <c r="B783" s="4" t="s">
        <v>8528</v>
      </c>
      <c r="C783" s="4" t="s">
        <v>8529</v>
      </c>
      <c r="D783" s="48" t="s">
        <v>6</v>
      </c>
      <c r="E783" s="12">
        <v>1427</v>
      </c>
      <c r="F783" s="5" t="s">
        <v>11770</v>
      </c>
      <c r="G783" s="5">
        <v>6</v>
      </c>
      <c r="H783" s="48">
        <v>7</v>
      </c>
      <c r="I783" s="5">
        <v>476</v>
      </c>
      <c r="J783" t="s">
        <v>17400</v>
      </c>
      <c r="K783" s="46" t="s">
        <v>25714</v>
      </c>
      <c r="L783" s="55"/>
      <c r="M783" s="55"/>
      <c r="N783" s="39">
        <f t="shared" si="100"/>
        <v>1903</v>
      </c>
      <c r="O783" s="2">
        <f t="shared" si="101"/>
        <v>11</v>
      </c>
      <c r="P783" s="2">
        <f t="shared" si="102"/>
        <v>11</v>
      </c>
      <c r="Q783" s="2">
        <f t="shared" si="103"/>
        <v>27</v>
      </c>
      <c r="R783" s="2" t="str">
        <f t="shared" si="104"/>
        <v>&lt;a href="set03\cg\cg_march_9,_1901_-_december_29,_1905\marriages\johnson,_ove_and_emma_nelson_marriage_november_27,_1903_p6_cg.pdf"&gt;Johnson, Ove&lt;/a&gt;</v>
      </c>
      <c r="S783" s="2">
        <f t="shared" si="105"/>
        <v>148</v>
      </c>
      <c r="T783" s="2">
        <f t="shared" si="106"/>
        <v>65</v>
      </c>
    </row>
    <row r="784" spans="1:20" x14ac:dyDescent="0.25">
      <c r="A784" s="2">
        <v>783</v>
      </c>
      <c r="B784" s="4" t="s">
        <v>8636</v>
      </c>
      <c r="C784" s="4" t="s">
        <v>8637</v>
      </c>
      <c r="D784" s="5" t="s">
        <v>48</v>
      </c>
      <c r="E784" s="12">
        <v>1427</v>
      </c>
      <c r="F784" s="5" t="s">
        <v>11770</v>
      </c>
      <c r="G784" s="5">
        <v>1</v>
      </c>
      <c r="H784" s="48">
        <v>7</v>
      </c>
      <c r="I784" s="5">
        <v>538</v>
      </c>
      <c r="J784" s="69" t="s">
        <v>25696</v>
      </c>
      <c r="K784" s="46" t="s">
        <v>25714</v>
      </c>
      <c r="L784" s="55"/>
      <c r="M784" s="55"/>
      <c r="N784" s="39">
        <f t="shared" si="100"/>
        <v>1903</v>
      </c>
      <c r="O784" s="2">
        <f t="shared" si="101"/>
        <v>11</v>
      </c>
      <c r="P784" s="2">
        <f t="shared" si="102"/>
        <v>11</v>
      </c>
      <c r="Q784" s="2">
        <f t="shared" si="103"/>
        <v>27</v>
      </c>
      <c r="R784" s="2" t="str">
        <f t="shared" si="104"/>
        <v>&lt;a href="set03\cg\cg_march_9,_1901_-_december_29,_1905\marriages\wilson,_james_henry_and_jessie_chloe_lesan_wedding_november_27,_1903_p1_cg.pdf"&gt;Wilson, James Henry&lt;/a&gt;</v>
      </c>
      <c r="S784" s="2">
        <f t="shared" si="105"/>
        <v>168</v>
      </c>
      <c r="T784" s="2">
        <f t="shared" si="106"/>
        <v>78</v>
      </c>
    </row>
    <row r="785" spans="1:20" x14ac:dyDescent="0.25">
      <c r="A785" s="2">
        <v>784</v>
      </c>
      <c r="B785" s="4" t="s">
        <v>1963</v>
      </c>
      <c r="C785" s="4" t="s">
        <v>1964</v>
      </c>
      <c r="D785" s="48" t="s">
        <v>48</v>
      </c>
      <c r="E785" s="12">
        <v>1433</v>
      </c>
      <c r="F785" s="5" t="s">
        <v>1756</v>
      </c>
      <c r="G785" s="5">
        <v>6</v>
      </c>
      <c r="H785" s="48">
        <v>26</v>
      </c>
      <c r="I785" s="5">
        <v>1846</v>
      </c>
      <c r="J785" s="47" t="s">
        <v>18762</v>
      </c>
      <c r="K785" s="46" t="s">
        <v>18823</v>
      </c>
      <c r="L785" s="55"/>
      <c r="M785" s="55"/>
      <c r="N785" s="39">
        <f t="shared" si="100"/>
        <v>1903</v>
      </c>
      <c r="O785" s="2">
        <f t="shared" si="101"/>
        <v>12</v>
      </c>
      <c r="P785" s="2">
        <f t="shared" si="102"/>
        <v>12</v>
      </c>
      <c r="Q785" s="2">
        <f t="shared" si="103"/>
        <v>3</v>
      </c>
      <c r="R785" s="2" t="str">
        <f t="shared" si="104"/>
        <v>&lt;a href="set01\hope_pioneer_jan1900todec1903\marriages\crievier_john_and_agatha_vadnie_wedding_december_3_1903_p6_hp.pdf"&gt;Crievier, John&lt;/a&gt;</v>
      </c>
      <c r="S785" s="2">
        <f t="shared" si="105"/>
        <v>140</v>
      </c>
      <c r="T785" s="2">
        <f t="shared" si="106"/>
        <v>65</v>
      </c>
    </row>
    <row r="786" spans="1:20" x14ac:dyDescent="0.25">
      <c r="A786" s="2">
        <v>785</v>
      </c>
      <c r="B786" s="4" t="s">
        <v>1965</v>
      </c>
      <c r="C786" s="4" t="s">
        <v>1966</v>
      </c>
      <c r="D786" s="48" t="s">
        <v>48</v>
      </c>
      <c r="E786" s="12">
        <v>1433</v>
      </c>
      <c r="F786" s="5" t="s">
        <v>1756</v>
      </c>
      <c r="G786" s="5">
        <v>5</v>
      </c>
      <c r="H786" s="48">
        <v>26</v>
      </c>
      <c r="I786" s="5">
        <v>1847</v>
      </c>
      <c r="J786" s="47" t="s">
        <v>18763</v>
      </c>
      <c r="K786" s="46" t="s">
        <v>18823</v>
      </c>
      <c r="L786" s="55"/>
      <c r="M786" s="55"/>
      <c r="N786" s="39">
        <f t="shared" si="100"/>
        <v>1903</v>
      </c>
      <c r="O786" s="2">
        <f t="shared" si="101"/>
        <v>12</v>
      </c>
      <c r="P786" s="2">
        <f t="shared" si="102"/>
        <v>12</v>
      </c>
      <c r="Q786" s="2">
        <f t="shared" si="103"/>
        <v>3</v>
      </c>
      <c r="R786" s="2" t="str">
        <f t="shared" si="104"/>
        <v>&lt;a href="set01\hope_pioneer_jan1900todec1903\marriages\crowley_daniel_and_lillian_danforth_wedding_december_3_1903_p5_hp.pdf"&gt;Crowley, Daniel&lt;/a&gt;</v>
      </c>
      <c r="S786" s="2">
        <f t="shared" si="105"/>
        <v>145</v>
      </c>
      <c r="T786" s="2">
        <f t="shared" si="106"/>
        <v>69</v>
      </c>
    </row>
    <row r="787" spans="1:20" x14ac:dyDescent="0.25">
      <c r="A787" s="2">
        <v>786</v>
      </c>
      <c r="B787" s="4" t="s">
        <v>6167</v>
      </c>
      <c r="C787" s="4" t="s">
        <v>6168</v>
      </c>
      <c r="D787" s="48" t="s">
        <v>48</v>
      </c>
      <c r="E787" s="12">
        <v>1433</v>
      </c>
      <c r="F787" s="5" t="s">
        <v>13631</v>
      </c>
      <c r="G787" s="5">
        <v>1</v>
      </c>
      <c r="H787" s="48">
        <v>2</v>
      </c>
      <c r="I787" s="5">
        <v>17</v>
      </c>
      <c r="J787" t="s">
        <v>16944</v>
      </c>
      <c r="K787" s="46" t="s">
        <v>16931</v>
      </c>
      <c r="L787" s="55"/>
      <c r="M787" s="55"/>
      <c r="N787" s="39">
        <f t="shared" si="100"/>
        <v>1903</v>
      </c>
      <c r="O787" s="2">
        <f t="shared" si="101"/>
        <v>12</v>
      </c>
      <c r="P787" s="2">
        <f t="shared" si="102"/>
        <v>12</v>
      </c>
      <c r="Q787" s="2">
        <f t="shared" si="103"/>
        <v>3</v>
      </c>
      <c r="R787" s="2" t="str">
        <f t="shared" si="104"/>
        <v>&lt;a href="set01\marriages\cooperstown_courier\1902_-_1903\curry,_theadore_and_tillie_borgerson_wedding_december_3,_1903_p1_cc.pdf"&gt;Curry, Theadore&lt;/a&gt;</v>
      </c>
      <c r="S787" s="2">
        <f t="shared" si="105"/>
        <v>149</v>
      </c>
      <c r="T787" s="2">
        <f t="shared" si="106"/>
        <v>71</v>
      </c>
    </row>
    <row r="788" spans="1:20" x14ac:dyDescent="0.25">
      <c r="A788" s="2">
        <v>787</v>
      </c>
      <c r="B788" s="4" t="s">
        <v>1979</v>
      </c>
      <c r="C788" s="4" t="s">
        <v>1980</v>
      </c>
      <c r="D788" s="48" t="s">
        <v>48</v>
      </c>
      <c r="E788" s="12">
        <v>1433</v>
      </c>
      <c r="F788" s="5" t="s">
        <v>1756</v>
      </c>
      <c r="G788" s="5">
        <v>6</v>
      </c>
      <c r="H788" s="48">
        <v>26</v>
      </c>
      <c r="I788" s="5">
        <v>1854</v>
      </c>
      <c r="J788" s="47" t="s">
        <v>18770</v>
      </c>
      <c r="K788" s="46" t="s">
        <v>18823</v>
      </c>
      <c r="L788" s="55"/>
      <c r="M788" s="55"/>
      <c r="N788" s="39">
        <f t="shared" si="100"/>
        <v>1903</v>
      </c>
      <c r="O788" s="2">
        <f t="shared" si="101"/>
        <v>12</v>
      </c>
      <c r="P788" s="2">
        <f t="shared" si="102"/>
        <v>12</v>
      </c>
      <c r="Q788" s="2">
        <f t="shared" si="103"/>
        <v>3</v>
      </c>
      <c r="R788" s="2" t="str">
        <f t="shared" si="104"/>
        <v>&lt;a href="set01\hope_pioneer_jan1900todec1903\marriages\doyle_newton_a_and_ethel_harmeson_wedding_december_3_1903_p6_hp.pdf"&gt;Doyle, Newton A&lt;/a&gt;</v>
      </c>
      <c r="S788" s="2">
        <f t="shared" si="105"/>
        <v>143</v>
      </c>
      <c r="T788" s="2">
        <f t="shared" si="106"/>
        <v>67</v>
      </c>
    </row>
    <row r="789" spans="1:20" x14ac:dyDescent="0.25">
      <c r="A789" s="2">
        <v>788</v>
      </c>
      <c r="B789" s="4" t="s">
        <v>1994</v>
      </c>
      <c r="C789" s="4" t="s">
        <v>1995</v>
      </c>
      <c r="D789" s="48" t="s">
        <v>29</v>
      </c>
      <c r="E789" s="12">
        <v>1433</v>
      </c>
      <c r="F789" s="5" t="s">
        <v>1756</v>
      </c>
      <c r="G789" s="5">
        <v>1</v>
      </c>
      <c r="H789" s="48">
        <v>26</v>
      </c>
      <c r="I789" s="5">
        <v>1862</v>
      </c>
      <c r="J789" s="47" t="s">
        <v>18778</v>
      </c>
      <c r="K789" s="46" t="s">
        <v>18823</v>
      </c>
      <c r="L789" s="55"/>
      <c r="M789" s="55"/>
      <c r="N789" s="39">
        <f t="shared" si="100"/>
        <v>1903</v>
      </c>
      <c r="O789" s="2">
        <f t="shared" si="101"/>
        <v>12</v>
      </c>
      <c r="P789" s="2">
        <f t="shared" si="102"/>
        <v>12</v>
      </c>
      <c r="Q789" s="2">
        <f t="shared" si="103"/>
        <v>3</v>
      </c>
      <c r="R789" s="2" t="str">
        <f t="shared" si="104"/>
        <v>&lt;a href="set01\hope_pioneer_jan1900todec1903\marriages\haining_argailus_e_and_nancy_c_richardson_marriage_license_december_3_1903_p1_hp.pdf"&gt;Haining, Argailus E&lt;/a&gt;</v>
      </c>
      <c r="S789" s="2">
        <f t="shared" si="105"/>
        <v>164</v>
      </c>
      <c r="T789" s="2">
        <f t="shared" si="106"/>
        <v>84</v>
      </c>
    </row>
    <row r="790" spans="1:20" x14ac:dyDescent="0.25">
      <c r="A790" s="2">
        <v>789</v>
      </c>
      <c r="B790" s="4" t="s">
        <v>6226</v>
      </c>
      <c r="C790" s="4" t="s">
        <v>6227</v>
      </c>
      <c r="D790" s="48" t="s">
        <v>6</v>
      </c>
      <c r="E790" s="12">
        <v>1433</v>
      </c>
      <c r="F790" s="5" t="s">
        <v>13631</v>
      </c>
      <c r="G790" s="5">
        <v>5</v>
      </c>
      <c r="H790" s="48">
        <v>2</v>
      </c>
      <c r="I790" s="5">
        <v>47</v>
      </c>
      <c r="J790" t="s">
        <v>16974</v>
      </c>
      <c r="K790" s="46" t="s">
        <v>16931</v>
      </c>
      <c r="L790" s="55"/>
      <c r="M790" s="55"/>
      <c r="N790" s="39">
        <f t="shared" si="100"/>
        <v>1903</v>
      </c>
      <c r="O790" s="2">
        <f t="shared" si="101"/>
        <v>12</v>
      </c>
      <c r="P790" s="2">
        <f t="shared" si="102"/>
        <v>12</v>
      </c>
      <c r="Q790" s="2">
        <f t="shared" si="103"/>
        <v>3</v>
      </c>
      <c r="R790" s="2" t="str">
        <f t="shared" si="104"/>
        <v>&lt;a href="set01\marriages\cooperstown_courier\1902_-_1903\mcculloch,_james_a_and_helen_rothert_marriage_announcement_december_3,_1903_p5_cc.pdf"&gt;McCulloch, James A&lt;/a&gt;</v>
      </c>
      <c r="S790" s="2">
        <f t="shared" si="105"/>
        <v>166</v>
      </c>
      <c r="T790" s="2">
        <f t="shared" si="106"/>
        <v>85</v>
      </c>
    </row>
    <row r="791" spans="1:20" x14ac:dyDescent="0.25">
      <c r="A791" s="2">
        <v>790</v>
      </c>
      <c r="B791" s="4" t="s">
        <v>9140</v>
      </c>
      <c r="C791" s="4" t="s">
        <v>9141</v>
      </c>
      <c r="D791" s="48" t="s">
        <v>48</v>
      </c>
      <c r="E791" s="12">
        <v>1433</v>
      </c>
      <c r="F791" s="5" t="s">
        <v>13633</v>
      </c>
      <c r="G791" s="5">
        <v>8</v>
      </c>
      <c r="H791" s="48">
        <v>30</v>
      </c>
      <c r="I791" s="5">
        <v>2090</v>
      </c>
      <c r="J791" s="47" t="s">
        <v>19010</v>
      </c>
      <c r="K791" s="46" t="s">
        <v>25708</v>
      </c>
      <c r="L791" s="55"/>
      <c r="M791" s="55"/>
      <c r="N791" s="39">
        <f t="shared" si="100"/>
        <v>1903</v>
      </c>
      <c r="O791" s="2">
        <f t="shared" si="101"/>
        <v>12</v>
      </c>
      <c r="P791" s="2">
        <f t="shared" si="102"/>
        <v>12</v>
      </c>
      <c r="Q791" s="2">
        <f t="shared" si="103"/>
        <v>3</v>
      </c>
      <c r="R791" s="2" t="str">
        <f t="shared" si="104"/>
        <v>&lt;a href="set03\se\se_september_4,_1902_-_december_28,_1905\marriages\nesbitt,_thomas_and_millie_gainsforth_wedding_december_3,_1903_p8_se.pdf"&gt;Nesbitt, Thomas&lt;/a&gt;</v>
      </c>
      <c r="S791" s="2">
        <f t="shared" si="105"/>
        <v>162</v>
      </c>
      <c r="T791" s="2">
        <f t="shared" si="106"/>
        <v>72</v>
      </c>
    </row>
    <row r="792" spans="1:20" x14ac:dyDescent="0.25">
      <c r="A792" s="2">
        <v>791</v>
      </c>
      <c r="B792" s="4" t="s">
        <v>2024</v>
      </c>
      <c r="C792" s="4" t="s">
        <v>2025</v>
      </c>
      <c r="D792" s="48" t="s">
        <v>29</v>
      </c>
      <c r="E792" s="12">
        <v>1433</v>
      </c>
      <c r="F792" s="5" t="s">
        <v>1756</v>
      </c>
      <c r="G792" s="5">
        <v>1</v>
      </c>
      <c r="H792" s="48">
        <v>26</v>
      </c>
      <c r="I792" s="5">
        <v>1877</v>
      </c>
      <c r="J792" s="47" t="s">
        <v>18793</v>
      </c>
      <c r="K792" s="46" t="s">
        <v>18823</v>
      </c>
      <c r="L792" s="55"/>
      <c r="M792" s="55"/>
      <c r="N792" s="39">
        <f t="shared" si="100"/>
        <v>1903</v>
      </c>
      <c r="O792" s="2">
        <f t="shared" si="101"/>
        <v>12</v>
      </c>
      <c r="P792" s="2">
        <f t="shared" si="102"/>
        <v>12</v>
      </c>
      <c r="Q792" s="2">
        <f t="shared" si="103"/>
        <v>3</v>
      </c>
      <c r="R792" s="2" t="str">
        <f t="shared" si="104"/>
        <v>&lt;a href="set01\hope_pioneer_jan1900todec1903\marriages\ole_peter_s_and_annie_klath_marriage_license_december_3_1903_p1_hp.pdf"&gt;Ole, Peter S&lt;/a&gt;</v>
      </c>
      <c r="S792" s="2">
        <f t="shared" si="105"/>
        <v>143</v>
      </c>
      <c r="T792" s="2">
        <f t="shared" si="106"/>
        <v>70</v>
      </c>
    </row>
    <row r="793" spans="1:20" x14ac:dyDescent="0.25">
      <c r="A793" s="2">
        <v>792</v>
      </c>
      <c r="B793" s="4" t="s">
        <v>2028</v>
      </c>
      <c r="C793" s="4" t="s">
        <v>2029</v>
      </c>
      <c r="D793" s="48" t="s">
        <v>29</v>
      </c>
      <c r="E793" s="12">
        <v>1433</v>
      </c>
      <c r="F793" s="5" t="s">
        <v>1756</v>
      </c>
      <c r="G793" s="5">
        <v>1</v>
      </c>
      <c r="H793" s="48">
        <v>26</v>
      </c>
      <c r="I793" s="5">
        <v>1879</v>
      </c>
      <c r="J793" s="47" t="s">
        <v>18795</v>
      </c>
      <c r="K793" s="46" t="s">
        <v>18823</v>
      </c>
      <c r="L793" s="55"/>
      <c r="M793" s="55"/>
      <c r="N793" s="39">
        <f t="shared" si="100"/>
        <v>1903</v>
      </c>
      <c r="O793" s="2">
        <f t="shared" si="101"/>
        <v>12</v>
      </c>
      <c r="P793" s="2">
        <f t="shared" si="102"/>
        <v>12</v>
      </c>
      <c r="Q793" s="2">
        <f t="shared" si="103"/>
        <v>3</v>
      </c>
      <c r="R793" s="2" t="str">
        <f t="shared" si="104"/>
        <v>&lt;a href="set01\hope_pioneer_jan1900todec1903\marriages\olson_peter_and_tena_anderson_marriage_license_december_3_1903_p1_hp.pdf"&gt;Olson, Peter&lt;/a&gt;</v>
      </c>
      <c r="S793" s="2">
        <f t="shared" si="105"/>
        <v>145</v>
      </c>
      <c r="T793" s="2">
        <f t="shared" si="106"/>
        <v>72</v>
      </c>
    </row>
    <row r="794" spans="1:20" x14ac:dyDescent="0.25">
      <c r="A794" s="2">
        <v>793</v>
      </c>
      <c r="B794" s="4" t="s">
        <v>6257</v>
      </c>
      <c r="C794" s="4" t="s">
        <v>6258</v>
      </c>
      <c r="D794" s="48" t="s">
        <v>6</v>
      </c>
      <c r="E794" s="12">
        <v>1433</v>
      </c>
      <c r="F794" s="5" t="s">
        <v>13631</v>
      </c>
      <c r="G794" s="5">
        <v>5</v>
      </c>
      <c r="H794" s="48">
        <v>2</v>
      </c>
      <c r="I794" s="5">
        <v>66</v>
      </c>
      <c r="J794" t="s">
        <v>16993</v>
      </c>
      <c r="K794" s="46" t="s">
        <v>16931</v>
      </c>
      <c r="L794" s="55"/>
      <c r="M794" s="55"/>
      <c r="N794" s="39">
        <f t="shared" si="100"/>
        <v>1903</v>
      </c>
      <c r="O794" s="2">
        <f t="shared" si="101"/>
        <v>12</v>
      </c>
      <c r="P794" s="2">
        <f t="shared" si="102"/>
        <v>12</v>
      </c>
      <c r="Q794" s="2">
        <f t="shared" si="103"/>
        <v>3</v>
      </c>
      <c r="R794" s="2" t="str">
        <f t="shared" si="104"/>
        <v>&lt;a href="set01\marriages\cooperstown_courier\1902_-_1903\overby,_christian_and_sina_tufte_marriage_announcement_december_3,_1903_p5_cc.pdf"&gt;Overby, Christian&lt;/a&gt;</v>
      </c>
      <c r="S794" s="2">
        <f t="shared" si="105"/>
        <v>161</v>
      </c>
      <c r="T794" s="2">
        <f t="shared" si="106"/>
        <v>81</v>
      </c>
    </row>
    <row r="795" spans="1:20" x14ac:dyDescent="0.25">
      <c r="A795" s="2">
        <v>794</v>
      </c>
      <c r="B795" s="4" t="s">
        <v>2032</v>
      </c>
      <c r="C795" s="4" t="s">
        <v>2033</v>
      </c>
      <c r="D795" s="48" t="s">
        <v>48</v>
      </c>
      <c r="E795" s="12">
        <v>1433</v>
      </c>
      <c r="F795" s="5" t="s">
        <v>1756</v>
      </c>
      <c r="G795" s="5">
        <v>5</v>
      </c>
      <c r="H795" s="48">
        <v>26</v>
      </c>
      <c r="I795" s="5">
        <v>1881</v>
      </c>
      <c r="J795" s="47" t="s">
        <v>18797</v>
      </c>
      <c r="K795" s="46" t="s">
        <v>18823</v>
      </c>
      <c r="L795" s="55"/>
      <c r="M795" s="55"/>
      <c r="N795" s="39">
        <f t="shared" si="100"/>
        <v>1903</v>
      </c>
      <c r="O795" s="2">
        <f t="shared" si="101"/>
        <v>12</v>
      </c>
      <c r="P795" s="2">
        <f t="shared" si="102"/>
        <v>12</v>
      </c>
      <c r="Q795" s="2">
        <f t="shared" si="103"/>
        <v>3</v>
      </c>
      <c r="R795" s="2" t="str">
        <f t="shared" si="104"/>
        <v>&lt;a href="set01\hope_pioneer_jan1900todec1903\marriages\pierce_t_j_and_june_parsons_wedding_december_3_1903_p5_hp.pdf"&gt;Pierce, T J&lt;/a&gt;</v>
      </c>
      <c r="S795" s="2">
        <f t="shared" si="105"/>
        <v>133</v>
      </c>
      <c r="T795" s="2">
        <f t="shared" si="106"/>
        <v>61</v>
      </c>
    </row>
    <row r="796" spans="1:20" x14ac:dyDescent="0.25">
      <c r="A796" s="2">
        <v>795</v>
      </c>
      <c r="B796" s="4" t="s">
        <v>2044</v>
      </c>
      <c r="C796" s="4" t="s">
        <v>2045</v>
      </c>
      <c r="D796" s="48" t="s">
        <v>29</v>
      </c>
      <c r="E796" s="12">
        <v>1433</v>
      </c>
      <c r="F796" s="5" t="s">
        <v>1756</v>
      </c>
      <c r="G796" s="5">
        <v>1</v>
      </c>
      <c r="H796" s="48">
        <v>26</v>
      </c>
      <c r="I796" s="5">
        <v>1887</v>
      </c>
      <c r="J796" s="47" t="s">
        <v>18803</v>
      </c>
      <c r="K796" s="46" t="s">
        <v>18823</v>
      </c>
      <c r="L796" s="55"/>
      <c r="M796" s="55"/>
      <c r="N796" s="39">
        <f t="shared" si="100"/>
        <v>1903</v>
      </c>
      <c r="O796" s="2">
        <f t="shared" si="101"/>
        <v>12</v>
      </c>
      <c r="P796" s="2">
        <f t="shared" si="102"/>
        <v>12</v>
      </c>
      <c r="Q796" s="2">
        <f t="shared" si="103"/>
        <v>3</v>
      </c>
      <c r="R796" s="2" t="str">
        <f t="shared" si="104"/>
        <v>&lt;a href="set01\hope_pioneer_jan1900todec1903\marriages\sheets_thomas_r_and_ellen_mclaughlin_marriage_license_december_3_1903_p1_hp.pdf"&gt;Sheets, Thomas R&lt;/a&gt;</v>
      </c>
      <c r="S796" s="2">
        <f t="shared" si="105"/>
        <v>156</v>
      </c>
      <c r="T796" s="2">
        <f t="shared" si="106"/>
        <v>79</v>
      </c>
    </row>
    <row r="797" spans="1:20" x14ac:dyDescent="0.25">
      <c r="A797" s="2">
        <v>796</v>
      </c>
      <c r="B797" s="4" t="s">
        <v>6280</v>
      </c>
      <c r="C797" s="4" t="s">
        <v>6281</v>
      </c>
      <c r="D797" s="48" t="s">
        <v>48</v>
      </c>
      <c r="E797" s="12">
        <v>1433</v>
      </c>
      <c r="F797" s="5" t="s">
        <v>13631</v>
      </c>
      <c r="G797" s="5">
        <v>5</v>
      </c>
      <c r="H797" s="48">
        <v>2</v>
      </c>
      <c r="I797" s="5">
        <v>79</v>
      </c>
      <c r="J797" t="s">
        <v>17006</v>
      </c>
      <c r="K797" s="46" t="s">
        <v>16931</v>
      </c>
      <c r="L797" s="55"/>
      <c r="M797" s="55"/>
      <c r="N797" s="39">
        <f t="shared" si="100"/>
        <v>1903</v>
      </c>
      <c r="O797" s="2">
        <f t="shared" si="101"/>
        <v>12</v>
      </c>
      <c r="P797" s="2">
        <f t="shared" si="102"/>
        <v>12</v>
      </c>
      <c r="Q797" s="2">
        <f t="shared" si="103"/>
        <v>3</v>
      </c>
      <c r="R797" s="2" t="str">
        <f t="shared" si="104"/>
        <v>&lt;a href="set01\marriages\cooperstown_courier\1902_-_1903\simenson,_emil_and_hannah_skramstad_wedding_december_3,_1903_p5_cc.pdf"&gt;Simenson, Emil&lt;/a&gt;</v>
      </c>
      <c r="S797" s="2">
        <f t="shared" si="105"/>
        <v>147</v>
      </c>
      <c r="T797" s="2">
        <f t="shared" si="106"/>
        <v>70</v>
      </c>
    </row>
    <row r="798" spans="1:20" x14ac:dyDescent="0.25">
      <c r="A798" s="2">
        <v>797</v>
      </c>
      <c r="B798" s="4" t="s">
        <v>2046</v>
      </c>
      <c r="C798" s="4" t="s">
        <v>2047</v>
      </c>
      <c r="D798" s="48" t="s">
        <v>29</v>
      </c>
      <c r="E798" s="12">
        <v>1433</v>
      </c>
      <c r="F798" s="5" t="s">
        <v>1756</v>
      </c>
      <c r="G798" s="5">
        <v>1</v>
      </c>
      <c r="H798" s="48">
        <v>26</v>
      </c>
      <c r="I798" s="5">
        <v>1888</v>
      </c>
      <c r="J798" s="47" t="s">
        <v>18804</v>
      </c>
      <c r="K798" s="46" t="s">
        <v>18823</v>
      </c>
      <c r="L798" s="55"/>
      <c r="M798" s="55"/>
      <c r="N798" s="39">
        <f t="shared" si="100"/>
        <v>1903</v>
      </c>
      <c r="O798" s="2">
        <f t="shared" si="101"/>
        <v>12</v>
      </c>
      <c r="P798" s="2">
        <f t="shared" si="102"/>
        <v>12</v>
      </c>
      <c r="Q798" s="2">
        <f t="shared" si="103"/>
        <v>3</v>
      </c>
      <c r="R798" s="2" t="str">
        <f t="shared" si="104"/>
        <v>&lt;a href="set01\hope_pioneer_jan1900todec1903\marriages\simlie_oscar_and_celia_hagen_marriage_license_december_3_1903_p1_hp.pdf"&gt;Simlie, Oscar&lt;/a&gt;</v>
      </c>
      <c r="S798" s="2">
        <f t="shared" si="105"/>
        <v>145</v>
      </c>
      <c r="T798" s="2">
        <f t="shared" si="106"/>
        <v>71</v>
      </c>
    </row>
    <row r="799" spans="1:20" x14ac:dyDescent="0.25">
      <c r="A799" s="2">
        <v>798</v>
      </c>
      <c r="B799" s="4" t="s">
        <v>2048</v>
      </c>
      <c r="C799" s="4" t="s">
        <v>2049</v>
      </c>
      <c r="D799" s="48" t="s">
        <v>48</v>
      </c>
      <c r="E799" s="12">
        <v>1433</v>
      </c>
      <c r="F799" s="5" t="s">
        <v>1756</v>
      </c>
      <c r="G799" s="5">
        <v>5</v>
      </c>
      <c r="H799" s="48">
        <v>26</v>
      </c>
      <c r="I799" s="5">
        <v>1889</v>
      </c>
      <c r="J799" s="47" t="s">
        <v>18805</v>
      </c>
      <c r="K799" s="46" t="s">
        <v>18823</v>
      </c>
      <c r="L799" s="55"/>
      <c r="M799" s="55"/>
      <c r="N799" s="39">
        <f t="shared" ref="N799:N862" si="107">YEAR(E799)</f>
        <v>1903</v>
      </c>
      <c r="O799" s="2">
        <f t="shared" ref="O799:O862" si="108">MONTH(E799)</f>
        <v>12</v>
      </c>
      <c r="P799" s="2">
        <f t="shared" ref="P799:P862" si="109">O799</f>
        <v>12</v>
      </c>
      <c r="Q799" s="2">
        <f t="shared" ref="Q799:Q862" si="110">DAY(E799)</f>
        <v>3</v>
      </c>
      <c r="R799" s="2" t="str">
        <f t="shared" si="104"/>
        <v>&lt;a href="set01\hope_pioneer_jan1900todec1903\marriages\smith_david_and_edith_gilmore_wedding_december_3_1903_p5_hp.pdf"&gt;Smith, David&lt;/a&gt;</v>
      </c>
      <c r="S799" s="2">
        <f t="shared" si="105"/>
        <v>136</v>
      </c>
      <c r="T799" s="2">
        <f t="shared" si="106"/>
        <v>63</v>
      </c>
    </row>
    <row r="800" spans="1:20" x14ac:dyDescent="0.25">
      <c r="A800" s="2">
        <v>799</v>
      </c>
      <c r="B800" s="4" t="s">
        <v>9181</v>
      </c>
      <c r="C800" s="4" t="s">
        <v>9182</v>
      </c>
      <c r="D800" s="48" t="s">
        <v>6</v>
      </c>
      <c r="E800" s="12">
        <v>1433</v>
      </c>
      <c r="F800" s="5" t="s">
        <v>13633</v>
      </c>
      <c r="G800" s="5">
        <v>5</v>
      </c>
      <c r="H800" s="48">
        <v>30</v>
      </c>
      <c r="I800" s="5">
        <v>2111</v>
      </c>
      <c r="J800" s="47" t="s">
        <v>19031</v>
      </c>
      <c r="K800" s="46" t="s">
        <v>25708</v>
      </c>
      <c r="L800" s="55"/>
      <c r="M800" s="55"/>
      <c r="N800" s="39">
        <f t="shared" si="107"/>
        <v>1903</v>
      </c>
      <c r="O800" s="2">
        <f t="shared" si="108"/>
        <v>12</v>
      </c>
      <c r="P800" s="2">
        <f t="shared" si="109"/>
        <v>12</v>
      </c>
      <c r="Q800" s="2">
        <f t="shared" si="110"/>
        <v>3</v>
      </c>
      <c r="R800" s="2" t="str">
        <f t="shared" si="104"/>
        <v>&lt;a href="set03\se\se_september_4,_1902_-_december_28,_1905\marriages\ukestad,_martin_and_cecelia_diemert_marriage_december_3,_1903_p5_se.pdf"&gt;Ukestad, Martin&lt;/a&gt;</v>
      </c>
      <c r="S800" s="2">
        <f t="shared" si="105"/>
        <v>161</v>
      </c>
      <c r="T800" s="2">
        <f t="shared" si="106"/>
        <v>71</v>
      </c>
    </row>
    <row r="801" spans="1:20" x14ac:dyDescent="0.25">
      <c r="A801" s="2">
        <v>800</v>
      </c>
      <c r="B801" s="4" t="s">
        <v>8494</v>
      </c>
      <c r="C801" s="4" t="s">
        <v>8495</v>
      </c>
      <c r="D801" s="48" t="s">
        <v>48</v>
      </c>
      <c r="E801" s="12">
        <v>1434</v>
      </c>
      <c r="F801" s="5" t="s">
        <v>11770</v>
      </c>
      <c r="G801" s="5">
        <v>1</v>
      </c>
      <c r="H801" s="48">
        <v>7</v>
      </c>
      <c r="I801" s="5">
        <v>455</v>
      </c>
      <c r="J801" t="s">
        <v>17379</v>
      </c>
      <c r="K801" s="46" t="s">
        <v>25714</v>
      </c>
      <c r="L801" s="55"/>
      <c r="M801" s="55"/>
      <c r="N801" s="39">
        <f t="shared" si="107"/>
        <v>1903</v>
      </c>
      <c r="O801" s="2">
        <f t="shared" si="108"/>
        <v>12</v>
      </c>
      <c r="P801" s="2">
        <f t="shared" si="109"/>
        <v>12</v>
      </c>
      <c r="Q801" s="2">
        <f t="shared" si="110"/>
        <v>4</v>
      </c>
      <c r="R801" s="2" t="str">
        <f t="shared" si="104"/>
        <v>&lt;a href="set03\cg\cg_march_9,_1901_-_december_29,_1905\marriages\conant,_alvin_c_and_minerva_kramer_wedding_december_4,_1903_p1_cg.pdf"&gt;Conant, Alvin C&lt;/a&gt;</v>
      </c>
      <c r="S801" s="2">
        <f t="shared" si="105"/>
        <v>155</v>
      </c>
      <c r="T801" s="2">
        <f t="shared" si="106"/>
        <v>69</v>
      </c>
    </row>
    <row r="802" spans="1:20" x14ac:dyDescent="0.25">
      <c r="A802" s="2">
        <v>801</v>
      </c>
      <c r="B802" s="4" t="s">
        <v>8519</v>
      </c>
      <c r="C802" s="4" t="s">
        <v>8520</v>
      </c>
      <c r="D802" s="48" t="s">
        <v>6</v>
      </c>
      <c r="E802" s="12">
        <v>1434</v>
      </c>
      <c r="F802" s="5" t="s">
        <v>11770</v>
      </c>
      <c r="G802" s="5">
        <v>2</v>
      </c>
      <c r="H802" s="48">
        <v>7</v>
      </c>
      <c r="I802" s="5">
        <v>471</v>
      </c>
      <c r="J802" t="s">
        <v>17395</v>
      </c>
      <c r="K802" s="46" t="s">
        <v>25714</v>
      </c>
      <c r="L802" s="55"/>
      <c r="M802" s="55"/>
      <c r="N802" s="39">
        <f t="shared" si="107"/>
        <v>1903</v>
      </c>
      <c r="O802" s="2">
        <f t="shared" si="108"/>
        <v>12</v>
      </c>
      <c r="P802" s="2">
        <f t="shared" si="109"/>
        <v>12</v>
      </c>
      <c r="Q802" s="2">
        <f t="shared" si="110"/>
        <v>4</v>
      </c>
      <c r="R802" s="2" t="str">
        <f t="shared" si="104"/>
        <v>&lt;a href="set03\cg\cg_march_9,_1901_-_december_29,_1905\marriages\henry,_rob_and_jennie_jones_marriage_december_4,_1903_p2_cg.pdf"&gt;Henry, Rob&lt;/a&gt;</v>
      </c>
      <c r="S802" s="2">
        <f t="shared" si="105"/>
        <v>144</v>
      </c>
      <c r="T802" s="2">
        <f t="shared" si="106"/>
        <v>63</v>
      </c>
    </row>
    <row r="803" spans="1:20" x14ac:dyDescent="0.25">
      <c r="A803" s="2">
        <v>802</v>
      </c>
      <c r="B803" s="4" t="s">
        <v>8602</v>
      </c>
      <c r="C803" s="4" t="s">
        <v>8603</v>
      </c>
      <c r="D803" s="48" t="s">
        <v>6</v>
      </c>
      <c r="E803" s="12">
        <v>1434</v>
      </c>
      <c r="F803" s="5" t="s">
        <v>11770</v>
      </c>
      <c r="G803" s="5">
        <v>3</v>
      </c>
      <c r="H803" s="48">
        <v>7</v>
      </c>
      <c r="I803" s="5">
        <v>519</v>
      </c>
      <c r="J803" t="s">
        <v>17443</v>
      </c>
      <c r="K803" s="46" t="s">
        <v>25714</v>
      </c>
      <c r="L803" s="55"/>
      <c r="M803" s="55"/>
      <c r="N803" s="39">
        <f t="shared" si="107"/>
        <v>1903</v>
      </c>
      <c r="O803" s="2">
        <f t="shared" si="108"/>
        <v>12</v>
      </c>
      <c r="P803" s="2">
        <f t="shared" si="109"/>
        <v>12</v>
      </c>
      <c r="Q803" s="2">
        <f t="shared" si="110"/>
        <v>4</v>
      </c>
      <c r="R803" s="2" t="str">
        <f t="shared" si="104"/>
        <v>&lt;a href="set03\cg\cg_march_9,_1901_-_december_29,_1905\marriages\sine,_myron_and_dorothy_burton_marriage_december_4,_1903_p3_cg.pdf"&gt;Sine, Myron&lt;/a&gt;</v>
      </c>
      <c r="S803" s="2">
        <f t="shared" si="105"/>
        <v>148</v>
      </c>
      <c r="T803" s="2">
        <f t="shared" si="106"/>
        <v>66</v>
      </c>
    </row>
    <row r="804" spans="1:20" x14ac:dyDescent="0.25">
      <c r="A804" s="2">
        <v>803</v>
      </c>
      <c r="B804" s="4" t="s">
        <v>9438</v>
      </c>
      <c r="C804" s="4" t="s">
        <v>9439</v>
      </c>
      <c r="D804" s="48" t="s">
        <v>48</v>
      </c>
      <c r="E804" s="12">
        <v>1440</v>
      </c>
      <c r="F804" s="5" t="s">
        <v>13634</v>
      </c>
      <c r="G804" s="5">
        <v>11</v>
      </c>
      <c r="H804" s="48">
        <v>40</v>
      </c>
      <c r="I804" s="5">
        <v>2298</v>
      </c>
      <c r="J804" s="47" t="s">
        <v>19220</v>
      </c>
      <c r="K804" s="46" t="s">
        <v>25729</v>
      </c>
      <c r="L804" s="55"/>
      <c r="M804" s="55"/>
      <c r="N804" s="39">
        <f t="shared" si="107"/>
        <v>1903</v>
      </c>
      <c r="O804" s="2">
        <f t="shared" si="108"/>
        <v>12</v>
      </c>
      <c r="P804" s="2">
        <f t="shared" si="109"/>
        <v>12</v>
      </c>
      <c r="Q804" s="2">
        <f t="shared" si="110"/>
        <v>10</v>
      </c>
      <c r="R804" s="2" t="str">
        <f t="shared" si="104"/>
        <v>&lt;a href="set03\the_times_record\vctr_july_2,_1903_-_december_29,_1904\marriages\bond,_a_m_and_elizabeth_s_sparks_wedding_december_10,_1903_p11_vctr.pdf"&gt;Bond, A M&lt;/a&gt;</v>
      </c>
      <c r="S804" s="2">
        <f t="shared" si="105"/>
        <v>166</v>
      </c>
      <c r="T804" s="2">
        <f t="shared" si="106"/>
        <v>71</v>
      </c>
    </row>
    <row r="805" spans="1:20" x14ac:dyDescent="0.25">
      <c r="A805" s="2">
        <v>804</v>
      </c>
      <c r="B805" s="4" t="s">
        <v>6180</v>
      </c>
      <c r="C805" s="4" t="s">
        <v>6181</v>
      </c>
      <c r="D805" s="48" t="s">
        <v>6</v>
      </c>
      <c r="E805" s="12">
        <v>1440</v>
      </c>
      <c r="F805" s="5" t="s">
        <v>13631</v>
      </c>
      <c r="G805" s="5">
        <v>5</v>
      </c>
      <c r="H805" s="48">
        <v>2</v>
      </c>
      <c r="I805" s="5">
        <v>24</v>
      </c>
      <c r="J805" t="s">
        <v>16951</v>
      </c>
      <c r="K805" s="46" t="s">
        <v>16931</v>
      </c>
      <c r="L805" s="55"/>
      <c r="M805" s="55"/>
      <c r="N805" s="39">
        <f t="shared" si="107"/>
        <v>1903</v>
      </c>
      <c r="O805" s="2">
        <f t="shared" si="108"/>
        <v>12</v>
      </c>
      <c r="P805" s="2">
        <f t="shared" si="109"/>
        <v>12</v>
      </c>
      <c r="Q805" s="2">
        <f t="shared" si="110"/>
        <v>10</v>
      </c>
      <c r="R805" s="2" t="str">
        <f t="shared" si="104"/>
        <v>&lt;a href="set01\marriages\cooperstown_courier\1902_-_1903\erickson,_andrew_and_thea_falla_marriage_announcement_december_10,_1903_p5_cc.pdf"&gt;Erickson, Andrew&lt;/a&gt;</v>
      </c>
      <c r="S805" s="2">
        <f t="shared" si="105"/>
        <v>160</v>
      </c>
      <c r="T805" s="2">
        <f t="shared" si="106"/>
        <v>81</v>
      </c>
    </row>
    <row r="806" spans="1:20" x14ac:dyDescent="0.25">
      <c r="A806" s="2">
        <v>805</v>
      </c>
      <c r="B806" s="4" t="s">
        <v>6184</v>
      </c>
      <c r="C806" s="4" t="s">
        <v>6185</v>
      </c>
      <c r="D806" s="48" t="s">
        <v>6</v>
      </c>
      <c r="E806" s="12">
        <v>1440</v>
      </c>
      <c r="F806" s="5" t="s">
        <v>13631</v>
      </c>
      <c r="G806" s="5">
        <v>5</v>
      </c>
      <c r="H806" s="48">
        <v>2</v>
      </c>
      <c r="I806" s="5">
        <v>26</v>
      </c>
      <c r="J806" t="s">
        <v>16953</v>
      </c>
      <c r="K806" s="46" t="s">
        <v>16931</v>
      </c>
      <c r="L806" s="55"/>
      <c r="M806" s="55"/>
      <c r="N806" s="39">
        <f t="shared" si="107"/>
        <v>1903</v>
      </c>
      <c r="O806" s="2">
        <f t="shared" si="108"/>
        <v>12</v>
      </c>
      <c r="P806" s="2">
        <f t="shared" si="109"/>
        <v>12</v>
      </c>
      <c r="Q806" s="2">
        <f t="shared" si="110"/>
        <v>10</v>
      </c>
      <c r="R806" s="2" t="str">
        <f t="shared" si="104"/>
        <v>&lt;a href="set01\marriages\cooperstown_courier\1902_-_1903\gilbertson,_gilbert_and_ellen_jacobson_marriage_annoucement_december_10,_1903_p5_cc.pdf"&gt;Gilbertson, Gilbert&lt;/a&gt;</v>
      </c>
      <c r="S806" s="2">
        <f t="shared" si="105"/>
        <v>169</v>
      </c>
      <c r="T806" s="2">
        <f t="shared" si="106"/>
        <v>87</v>
      </c>
    </row>
    <row r="807" spans="1:20" x14ac:dyDescent="0.25">
      <c r="A807" s="2">
        <v>806</v>
      </c>
      <c r="B807" s="4" t="s">
        <v>6196</v>
      </c>
      <c r="C807" s="4" t="s">
        <v>6197</v>
      </c>
      <c r="D807" s="48" t="s">
        <v>6</v>
      </c>
      <c r="E807" s="12">
        <v>1440</v>
      </c>
      <c r="F807" s="5" t="s">
        <v>13631</v>
      </c>
      <c r="G807" s="5">
        <v>5</v>
      </c>
      <c r="H807" s="48">
        <v>2</v>
      </c>
      <c r="I807" s="5">
        <v>32</v>
      </c>
      <c r="J807" t="s">
        <v>16959</v>
      </c>
      <c r="K807" s="46" t="s">
        <v>16931</v>
      </c>
      <c r="L807" s="55"/>
      <c r="M807" s="55"/>
      <c r="N807" s="39">
        <f t="shared" si="107"/>
        <v>1903</v>
      </c>
      <c r="O807" s="2">
        <f t="shared" si="108"/>
        <v>12</v>
      </c>
      <c r="P807" s="2">
        <f t="shared" si="109"/>
        <v>12</v>
      </c>
      <c r="Q807" s="2">
        <f t="shared" si="110"/>
        <v>10</v>
      </c>
      <c r="R807" s="2" t="str">
        <f t="shared" si="104"/>
        <v>&lt;a href="set01\marriages\cooperstown_courier\1902_-_1903\jacobson,_andrew_and_magdalena_haukland_marriage_announcement_december_10,_1903_p5_cc.pdf"&gt;Jacobson, Andrew&lt;/a&gt;</v>
      </c>
      <c r="S807" s="2">
        <f t="shared" si="105"/>
        <v>168</v>
      </c>
      <c r="T807" s="2">
        <f t="shared" si="106"/>
        <v>89</v>
      </c>
    </row>
    <row r="808" spans="1:20" x14ac:dyDescent="0.25">
      <c r="A808" s="2">
        <v>807</v>
      </c>
      <c r="B808" s="4" t="s">
        <v>6289</v>
      </c>
      <c r="C808" s="4" t="s">
        <v>6290</v>
      </c>
      <c r="D808" s="48" t="s">
        <v>6</v>
      </c>
      <c r="E808" s="12">
        <v>1440</v>
      </c>
      <c r="F808" s="5" t="s">
        <v>13631</v>
      </c>
      <c r="G808" s="5">
        <v>5</v>
      </c>
      <c r="H808" s="48">
        <v>2</v>
      </c>
      <c r="I808" s="5">
        <v>84</v>
      </c>
      <c r="J808" t="s">
        <v>17011</v>
      </c>
      <c r="K808" s="46" t="s">
        <v>16931</v>
      </c>
      <c r="L808" s="55"/>
      <c r="M808" s="55"/>
      <c r="N808" s="39">
        <f t="shared" si="107"/>
        <v>1903</v>
      </c>
      <c r="O808" s="2">
        <f t="shared" si="108"/>
        <v>12</v>
      </c>
      <c r="P808" s="2">
        <f t="shared" si="109"/>
        <v>12</v>
      </c>
      <c r="Q808" s="2">
        <f t="shared" si="110"/>
        <v>10</v>
      </c>
      <c r="R808" s="2" t="str">
        <f t="shared" si="104"/>
        <v>&lt;a href="set01\marriages\cooperstown_courier\1902_-_1903\soma,_jorgen_and_gina_kydlland_marriage_annnouncement_december_10,_1903_p5_cc.pdf"&gt;Soma, Jorgen&lt;/a&gt;</v>
      </c>
      <c r="S808" s="2">
        <f t="shared" si="105"/>
        <v>156</v>
      </c>
      <c r="T808" s="2">
        <f t="shared" si="106"/>
        <v>81</v>
      </c>
    </row>
    <row r="809" spans="1:20" x14ac:dyDescent="0.25">
      <c r="A809" s="2">
        <v>808</v>
      </c>
      <c r="B809" s="4" t="s">
        <v>8577</v>
      </c>
      <c r="C809" s="4" t="s">
        <v>8574</v>
      </c>
      <c r="D809" s="48" t="s">
        <v>6</v>
      </c>
      <c r="E809" s="12">
        <v>1441</v>
      </c>
      <c r="F809" s="5" t="s">
        <v>11770</v>
      </c>
      <c r="G809" s="5">
        <v>3</v>
      </c>
      <c r="H809" s="48">
        <v>7</v>
      </c>
      <c r="I809" s="5">
        <v>502</v>
      </c>
      <c r="J809" t="s">
        <v>17427</v>
      </c>
      <c r="K809" s="46" t="s">
        <v>25714</v>
      </c>
      <c r="L809" s="55"/>
      <c r="M809" s="55"/>
      <c r="N809" s="39">
        <f t="shared" si="107"/>
        <v>1903</v>
      </c>
      <c r="O809" s="2">
        <f t="shared" si="108"/>
        <v>12</v>
      </c>
      <c r="P809" s="2">
        <f t="shared" si="109"/>
        <v>12</v>
      </c>
      <c r="Q809" s="2">
        <f t="shared" si="110"/>
        <v>11</v>
      </c>
      <c r="R809" s="2" t="str">
        <f t="shared" si="104"/>
        <v>&lt;a href="set03\cg\cg_march_9,_1901_-_december_29,_1905\marriages\pearson,_pete_and_tena_thompson_marriage_december_11,_1903_p3_cg.pdf"&gt;Pearson, Pete&lt;/a&gt;</v>
      </c>
      <c r="S809" s="2">
        <f t="shared" si="105"/>
        <v>152</v>
      </c>
      <c r="T809" s="2">
        <f t="shared" si="106"/>
        <v>68</v>
      </c>
    </row>
    <row r="810" spans="1:20" x14ac:dyDescent="0.25">
      <c r="A810" s="2">
        <v>809</v>
      </c>
      <c r="B810" s="4" t="s">
        <v>9082</v>
      </c>
      <c r="C810" s="4" t="s">
        <v>9083</v>
      </c>
      <c r="D810" s="48" t="s">
        <v>6</v>
      </c>
      <c r="E810" s="12">
        <v>1447</v>
      </c>
      <c r="F810" s="5" t="s">
        <v>13633</v>
      </c>
      <c r="G810" s="5">
        <v>5</v>
      </c>
      <c r="H810" s="48">
        <v>30</v>
      </c>
      <c r="I810" s="5">
        <v>2056</v>
      </c>
      <c r="J810" s="47" t="s">
        <v>18976</v>
      </c>
      <c r="K810" s="46" t="s">
        <v>25708</v>
      </c>
      <c r="L810" s="55"/>
      <c r="M810" s="55"/>
      <c r="N810" s="39">
        <f t="shared" si="107"/>
        <v>1903</v>
      </c>
      <c r="O810" s="2">
        <f t="shared" si="108"/>
        <v>12</v>
      </c>
      <c r="P810" s="2">
        <f t="shared" si="109"/>
        <v>12</v>
      </c>
      <c r="Q810" s="2">
        <f t="shared" si="110"/>
        <v>17</v>
      </c>
      <c r="R810" s="2" t="str">
        <f t="shared" si="104"/>
        <v>&lt;a href="set03\se\se_september_4,_1902_-_december_28,_1905\marriages\bond,_henry_w_and_dora_b_lien_marriage_december_17,_1903_p5_se.pdf"&gt;Bond, Henry W&lt;/a&gt;</v>
      </c>
      <c r="S810" s="2">
        <f t="shared" si="105"/>
        <v>154</v>
      </c>
      <c r="T810" s="2">
        <f t="shared" si="106"/>
        <v>66</v>
      </c>
    </row>
    <row r="811" spans="1:20" x14ac:dyDescent="0.25">
      <c r="A811" s="2">
        <v>810</v>
      </c>
      <c r="B811" s="4" t="s">
        <v>6228</v>
      </c>
      <c r="C811" s="4" t="s">
        <v>6229</v>
      </c>
      <c r="D811" s="48" t="s">
        <v>48</v>
      </c>
      <c r="E811" s="12">
        <v>1447</v>
      </c>
      <c r="F811" s="5" t="s">
        <v>13631</v>
      </c>
      <c r="G811" s="5">
        <v>4</v>
      </c>
      <c r="H811" s="48">
        <v>2</v>
      </c>
      <c r="I811" s="5">
        <v>48</v>
      </c>
      <c r="J811" t="s">
        <v>16975</v>
      </c>
      <c r="K811" s="46" t="s">
        <v>16931</v>
      </c>
      <c r="L811" s="55"/>
      <c r="M811" s="55"/>
      <c r="N811" s="39">
        <f t="shared" si="107"/>
        <v>1903</v>
      </c>
      <c r="O811" s="2">
        <f t="shared" si="108"/>
        <v>12</v>
      </c>
      <c r="P811" s="2">
        <f t="shared" si="109"/>
        <v>12</v>
      </c>
      <c r="Q811" s="2">
        <f t="shared" si="110"/>
        <v>17</v>
      </c>
      <c r="R811" s="2" t="str">
        <f t="shared" si="104"/>
        <v>&lt;a href="set01\marriages\cooperstown_courier\1902_-_1903\mcdonald,_duncan_b_and_anna_m_know_wedding_december_17,_1903_p4_cc.pdf"&gt;McDonald, Duncan B&lt;/a&gt;</v>
      </c>
      <c r="S811" s="2">
        <f t="shared" si="105"/>
        <v>151</v>
      </c>
      <c r="T811" s="2">
        <f t="shared" si="106"/>
        <v>70</v>
      </c>
    </row>
    <row r="812" spans="1:20" x14ac:dyDescent="0.25">
      <c r="A812" s="2">
        <v>811</v>
      </c>
      <c r="B812" s="4" t="s">
        <v>2050</v>
      </c>
      <c r="C812" s="4" t="s">
        <v>2051</v>
      </c>
      <c r="D812" s="48" t="s">
        <v>48</v>
      </c>
      <c r="E812" s="12">
        <v>1447</v>
      </c>
      <c r="F812" s="5" t="s">
        <v>1756</v>
      </c>
      <c r="G812" s="5">
        <v>1</v>
      </c>
      <c r="H812" s="48">
        <v>26</v>
      </c>
      <c r="I812" s="5">
        <v>1890</v>
      </c>
      <c r="J812" s="47" t="s">
        <v>18806</v>
      </c>
      <c r="K812" s="46" t="s">
        <v>18823</v>
      </c>
      <c r="L812" s="55"/>
      <c r="M812" s="55"/>
      <c r="N812" s="39">
        <f t="shared" si="107"/>
        <v>1903</v>
      </c>
      <c r="O812" s="2">
        <f t="shared" si="108"/>
        <v>12</v>
      </c>
      <c r="P812" s="2">
        <f t="shared" si="109"/>
        <v>12</v>
      </c>
      <c r="Q812" s="2">
        <f t="shared" si="110"/>
        <v>17</v>
      </c>
      <c r="R812" s="2" t="str">
        <f t="shared" si="104"/>
        <v>&lt;a href="set01\hope_pioneer_jan1900todec1903\marriages\smith_john_and_helen_greenwood_wedding_december_17_1903_p1_hp.pdf"&gt;Smith, John&lt;/a&gt;</v>
      </c>
      <c r="S812" s="2">
        <f t="shared" si="105"/>
        <v>137</v>
      </c>
      <c r="T812" s="2">
        <f t="shared" si="106"/>
        <v>65</v>
      </c>
    </row>
    <row r="813" spans="1:20" x14ac:dyDescent="0.25">
      <c r="A813" s="2">
        <v>812</v>
      </c>
      <c r="B813" s="4" t="s">
        <v>8577</v>
      </c>
      <c r="C813" s="4" t="s">
        <v>8574</v>
      </c>
      <c r="D813" s="48" t="s">
        <v>48</v>
      </c>
      <c r="E813" s="12">
        <v>1448</v>
      </c>
      <c r="F813" s="5" t="s">
        <v>11770</v>
      </c>
      <c r="G813" s="5">
        <v>3</v>
      </c>
      <c r="H813" s="48">
        <v>7</v>
      </c>
      <c r="I813" s="5">
        <v>503</v>
      </c>
      <c r="J813" t="s">
        <v>17428</v>
      </c>
      <c r="K813" s="46" t="s">
        <v>25714</v>
      </c>
      <c r="L813" s="55"/>
      <c r="M813" s="55"/>
      <c r="N813" s="39">
        <f t="shared" si="107"/>
        <v>1903</v>
      </c>
      <c r="O813" s="2">
        <f t="shared" si="108"/>
        <v>12</v>
      </c>
      <c r="P813" s="2">
        <f t="shared" si="109"/>
        <v>12</v>
      </c>
      <c r="Q813" s="2">
        <f t="shared" si="110"/>
        <v>18</v>
      </c>
      <c r="R813" s="2" t="str">
        <f t="shared" si="104"/>
        <v>&lt;a href="set03\cg\cg_march_9,_1901_-_december_29,_1905\marriages\pearson,_pete_and_tena_thompson_wedding_december_18,_1903_p3_cg.pdf"&gt;Pearson, Pete&lt;/a&gt;</v>
      </c>
      <c r="S813" s="2">
        <f t="shared" si="105"/>
        <v>151</v>
      </c>
      <c r="T813" s="2">
        <f t="shared" si="106"/>
        <v>67</v>
      </c>
    </row>
    <row r="814" spans="1:20" x14ac:dyDescent="0.25">
      <c r="A814" s="2">
        <v>813</v>
      </c>
      <c r="B814" s="4" t="s">
        <v>6151</v>
      </c>
      <c r="C814" s="4" t="s">
        <v>6152</v>
      </c>
      <c r="D814" s="48" t="s">
        <v>1256</v>
      </c>
      <c r="E814" s="12">
        <v>1454</v>
      </c>
      <c r="F814" s="5" t="s">
        <v>13631</v>
      </c>
      <c r="G814" s="5">
        <v>5</v>
      </c>
      <c r="H814" s="48">
        <v>2</v>
      </c>
      <c r="I814" s="5">
        <v>9</v>
      </c>
      <c r="J814" t="s">
        <v>16935</v>
      </c>
      <c r="K814" s="46" t="s">
        <v>16931</v>
      </c>
      <c r="L814" s="55"/>
      <c r="M814" s="55"/>
      <c r="N814" s="39">
        <f t="shared" si="107"/>
        <v>1903</v>
      </c>
      <c r="O814" s="2">
        <f t="shared" si="108"/>
        <v>12</v>
      </c>
      <c r="P814" s="2">
        <f t="shared" si="109"/>
        <v>12</v>
      </c>
      <c r="Q814" s="2">
        <f t="shared" si="110"/>
        <v>24</v>
      </c>
      <c r="R814" s="2" t="str">
        <f t="shared" si="104"/>
        <v>&lt;a href="set01\marriages\cooperstown_courier\1902_-_1903\amundson,_ludvig_and_anna_koloen_marriage_announcement_december_24,_1903_p5_cc.pdf"&gt;Amundson, Ludvig&lt;/a&gt;</v>
      </c>
      <c r="S814" s="2">
        <f t="shared" si="105"/>
        <v>161</v>
      </c>
      <c r="T814" s="2">
        <f t="shared" si="106"/>
        <v>82</v>
      </c>
    </row>
    <row r="815" spans="1:20" x14ac:dyDescent="0.25">
      <c r="A815" s="2">
        <v>814</v>
      </c>
      <c r="B815" s="4" t="s">
        <v>8625</v>
      </c>
      <c r="C815" s="4" t="s">
        <v>8626</v>
      </c>
      <c r="D815" s="48" t="s">
        <v>6</v>
      </c>
      <c r="E815" s="12">
        <v>1455</v>
      </c>
      <c r="F815" s="5" t="s">
        <v>11770</v>
      </c>
      <c r="G815" s="5">
        <v>8</v>
      </c>
      <c r="H815" s="48">
        <v>7</v>
      </c>
      <c r="I815" s="5">
        <v>532</v>
      </c>
      <c r="J815" t="s">
        <v>17456</v>
      </c>
      <c r="K815" s="46" t="s">
        <v>25714</v>
      </c>
      <c r="L815" s="55"/>
      <c r="M815" s="55"/>
      <c r="N815" s="39">
        <f t="shared" si="107"/>
        <v>1903</v>
      </c>
      <c r="O815" s="2">
        <f t="shared" si="108"/>
        <v>12</v>
      </c>
      <c r="P815" s="2">
        <f t="shared" si="109"/>
        <v>12</v>
      </c>
      <c r="Q815" s="2">
        <f t="shared" si="110"/>
        <v>25</v>
      </c>
      <c r="R815" s="2" t="str">
        <f t="shared" si="104"/>
        <v>&lt;a href="set03\cg\cg_march_9,_1901_-_december_29,_1905\marriages\ward,_ernest_and_dora_m_shaw_marriage_december_25,_1903_p8_cg.pdf"&gt;Ward, Ernest&lt;/a&gt;</v>
      </c>
      <c r="S815" s="2">
        <f t="shared" si="105"/>
        <v>148</v>
      </c>
      <c r="T815" s="2">
        <f t="shared" si="106"/>
        <v>65</v>
      </c>
    </row>
    <row r="816" spans="1:20" x14ac:dyDescent="0.25">
      <c r="A816" s="2">
        <v>815</v>
      </c>
      <c r="B816" s="4" t="s">
        <v>6147</v>
      </c>
      <c r="C816" s="4" t="s">
        <v>6148</v>
      </c>
      <c r="D816" s="48" t="s">
        <v>1256</v>
      </c>
      <c r="E816" s="12">
        <v>1461</v>
      </c>
      <c r="F816" s="5" t="s">
        <v>13631</v>
      </c>
      <c r="G816" s="5">
        <v>5</v>
      </c>
      <c r="H816" s="48">
        <v>2</v>
      </c>
      <c r="I816" s="5">
        <v>6</v>
      </c>
      <c r="J816" s="47" t="s">
        <v>16932</v>
      </c>
      <c r="K816" s="46" t="s">
        <v>16931</v>
      </c>
      <c r="L816" s="55"/>
      <c r="M816" s="55"/>
      <c r="N816" s="39">
        <f t="shared" si="107"/>
        <v>1903</v>
      </c>
      <c r="O816" s="2">
        <f t="shared" si="108"/>
        <v>12</v>
      </c>
      <c r="P816" s="2">
        <f t="shared" si="109"/>
        <v>12</v>
      </c>
      <c r="Q816" s="2">
        <f t="shared" si="110"/>
        <v>31</v>
      </c>
      <c r="R816" s="2" t="str">
        <f t="shared" si="104"/>
        <v>&lt;a href="set01\marriages\cooperstown_courier\1902_-_1903\alfson,_albert_and_alpha_thingelstad_marriage_announcement_december_31,_1903_p5_cc.pdf"&gt;Alfson, Albert&lt;/a&gt;</v>
      </c>
      <c r="S816" s="2">
        <f t="shared" si="105"/>
        <v>163</v>
      </c>
      <c r="T816" s="2">
        <f t="shared" si="106"/>
        <v>86</v>
      </c>
    </row>
    <row r="817" spans="1:20" x14ac:dyDescent="0.25">
      <c r="A817" s="2">
        <v>816</v>
      </c>
      <c r="B817" s="4" t="s">
        <v>9170</v>
      </c>
      <c r="C817" s="4" t="s">
        <v>9171</v>
      </c>
      <c r="D817" s="48" t="s">
        <v>6</v>
      </c>
      <c r="E817" s="12">
        <v>1461</v>
      </c>
      <c r="F817" s="5" t="s">
        <v>13633</v>
      </c>
      <c r="G817" s="5">
        <v>8</v>
      </c>
      <c r="H817" s="48">
        <v>30</v>
      </c>
      <c r="I817" s="5">
        <v>2106</v>
      </c>
      <c r="J817" s="47" t="s">
        <v>19026</v>
      </c>
      <c r="K817" s="46" t="s">
        <v>25708</v>
      </c>
      <c r="L817" s="55"/>
      <c r="M817" s="55"/>
      <c r="N817" s="39">
        <f t="shared" si="107"/>
        <v>1903</v>
      </c>
      <c r="O817" s="2">
        <f t="shared" si="108"/>
        <v>12</v>
      </c>
      <c r="P817" s="2">
        <f t="shared" si="109"/>
        <v>12</v>
      </c>
      <c r="Q817" s="2">
        <f t="shared" si="110"/>
        <v>31</v>
      </c>
      <c r="R817" s="2" t="str">
        <f t="shared" si="104"/>
        <v>&lt;a href="set03\se\se_september_4,_1902_-_december_28,_1905\marriages\sites,_ed_t_and_gertie_b_crandall_marriage_december_31,_1903_p8_se.pdf"&gt;Sites, Ed T&lt;/a&gt;</v>
      </c>
      <c r="S817" s="2">
        <f t="shared" si="105"/>
        <v>156</v>
      </c>
      <c r="T817" s="2">
        <f t="shared" si="106"/>
        <v>70</v>
      </c>
    </row>
    <row r="818" spans="1:20" x14ac:dyDescent="0.25">
      <c r="A818" s="2">
        <v>817</v>
      </c>
      <c r="B818" s="4" t="s">
        <v>8554</v>
      </c>
      <c r="C818" s="4" t="s">
        <v>8555</v>
      </c>
      <c r="D818" s="48" t="s">
        <v>6</v>
      </c>
      <c r="E818" s="12">
        <v>1462</v>
      </c>
      <c r="F818" s="5" t="s">
        <v>11770</v>
      </c>
      <c r="G818" s="5">
        <v>1</v>
      </c>
      <c r="H818" s="48">
        <v>7</v>
      </c>
      <c r="I818" s="5">
        <v>490</v>
      </c>
      <c r="J818" t="s">
        <v>17414</v>
      </c>
      <c r="K818" s="46" t="s">
        <v>25714</v>
      </c>
      <c r="L818" s="55"/>
      <c r="M818" s="55"/>
      <c r="N818" s="39">
        <f t="shared" si="107"/>
        <v>1904</v>
      </c>
      <c r="O818" s="2">
        <f t="shared" si="108"/>
        <v>1</v>
      </c>
      <c r="P818" s="2">
        <f t="shared" si="109"/>
        <v>1</v>
      </c>
      <c r="Q818" s="2">
        <f t="shared" si="110"/>
        <v>1</v>
      </c>
      <c r="R818" s="2" t="str">
        <f t="shared" si="104"/>
        <v>&lt;a href="set03\cg\cg_march_9,_1901_-_december_29,_1905\marriages\miller,_john_e_and_magdalena_marguerite_lutz_marriage_january_1,_1904_p1_cg.pdf"&gt;Miller, John E&lt;/a&gt;</v>
      </c>
      <c r="S818" s="2">
        <f t="shared" si="105"/>
        <v>164</v>
      </c>
      <c r="T818" s="2">
        <f t="shared" si="106"/>
        <v>79</v>
      </c>
    </row>
    <row r="819" spans="1:20" x14ac:dyDescent="0.25">
      <c r="A819" s="2">
        <v>818</v>
      </c>
      <c r="B819" s="4" t="s">
        <v>9124</v>
      </c>
      <c r="C819" s="4" t="s">
        <v>9125</v>
      </c>
      <c r="D819" s="48" t="s">
        <v>48</v>
      </c>
      <c r="E819" s="12">
        <v>1468</v>
      </c>
      <c r="F819" s="5" t="s">
        <v>13633</v>
      </c>
      <c r="G819" s="5">
        <v>5</v>
      </c>
      <c r="H819" s="48">
        <v>30</v>
      </c>
      <c r="I819" s="5">
        <v>2079</v>
      </c>
      <c r="J819" s="47" t="s">
        <v>18999</v>
      </c>
      <c r="K819" s="46" t="s">
        <v>25708</v>
      </c>
      <c r="L819" s="55"/>
      <c r="M819" s="55"/>
      <c r="N819" s="39">
        <f t="shared" si="107"/>
        <v>1904</v>
      </c>
      <c r="O819" s="2">
        <f t="shared" si="108"/>
        <v>1</v>
      </c>
      <c r="P819" s="2">
        <f t="shared" si="109"/>
        <v>1</v>
      </c>
      <c r="Q819" s="2">
        <f t="shared" si="110"/>
        <v>7</v>
      </c>
      <c r="R819" s="2" t="str">
        <f t="shared" si="104"/>
        <v>&lt;a href="set03\se\se_september_4,_1902_-_december_28,_1905\marriages\mason,_oscar_and_elna_munger_wedding_january_7,_1904_p5_se.pdf"&gt;Mason, Oscar&lt;/a&gt;</v>
      </c>
      <c r="S819" s="2">
        <f t="shared" si="105"/>
        <v>149</v>
      </c>
      <c r="T819" s="2">
        <f t="shared" si="106"/>
        <v>62</v>
      </c>
    </row>
    <row r="820" spans="1:20" x14ac:dyDescent="0.25">
      <c r="A820" s="2">
        <v>819</v>
      </c>
      <c r="B820" s="4" t="s">
        <v>9152</v>
      </c>
      <c r="C820" s="4" t="s">
        <v>9153</v>
      </c>
      <c r="D820" s="48" t="s">
        <v>6</v>
      </c>
      <c r="E820" s="12">
        <v>1468</v>
      </c>
      <c r="F820" s="5" t="s">
        <v>13633</v>
      </c>
      <c r="G820" s="5">
        <v>5</v>
      </c>
      <c r="H820" s="48">
        <v>30</v>
      </c>
      <c r="I820" s="5">
        <v>2097</v>
      </c>
      <c r="J820" s="47" t="s">
        <v>19017</v>
      </c>
      <c r="K820" s="46" t="s">
        <v>25708</v>
      </c>
      <c r="L820" s="55"/>
      <c r="M820" s="55"/>
      <c r="N820" s="39">
        <f t="shared" si="107"/>
        <v>1904</v>
      </c>
      <c r="O820" s="2">
        <f t="shared" si="108"/>
        <v>1</v>
      </c>
      <c r="P820" s="2">
        <f t="shared" si="109"/>
        <v>1</v>
      </c>
      <c r="Q820" s="2">
        <f t="shared" si="110"/>
        <v>7</v>
      </c>
      <c r="R820" s="2" t="str">
        <f t="shared" si="104"/>
        <v>&lt;a href="set03\se\se_september_4,_1902_-_december_28,_1905\marriages\riedman,_fred_sr._and_alice_greenleaf_marriage_january_7,_1904_p5_se.pdf"&gt;Riedman, Fred Sr&lt;/a&gt;</v>
      </c>
      <c r="S820" s="2">
        <f t="shared" si="105"/>
        <v>163</v>
      </c>
      <c r="T820" s="2">
        <f t="shared" si="106"/>
        <v>72</v>
      </c>
    </row>
    <row r="821" spans="1:20" x14ac:dyDescent="0.25">
      <c r="A821" s="2">
        <v>820</v>
      </c>
      <c r="B821" s="4" t="s">
        <v>6471</v>
      </c>
      <c r="C821" s="4" t="s">
        <v>6472</v>
      </c>
      <c r="D821" s="48" t="s">
        <v>6</v>
      </c>
      <c r="E821" s="12">
        <v>1468</v>
      </c>
      <c r="F821" s="5" t="s">
        <v>13631</v>
      </c>
      <c r="G821" s="5">
        <v>4</v>
      </c>
      <c r="H821" s="48">
        <v>3</v>
      </c>
      <c r="I821" s="5">
        <v>148</v>
      </c>
      <c r="J821" t="s">
        <v>17077</v>
      </c>
      <c r="K821" s="46" t="s">
        <v>17021</v>
      </c>
      <c r="L821" s="55"/>
      <c r="M821" s="55"/>
      <c r="N821" s="39">
        <f t="shared" si="107"/>
        <v>1904</v>
      </c>
      <c r="O821" s="2">
        <f t="shared" si="108"/>
        <v>1</v>
      </c>
      <c r="P821" s="2">
        <f t="shared" si="109"/>
        <v>1</v>
      </c>
      <c r="Q821" s="2">
        <f t="shared" si="110"/>
        <v>7</v>
      </c>
      <c r="R821" s="2" t="str">
        <f t="shared" si="104"/>
        <v>&lt;a href="set01\marriages\cooperstown_courier\1904_-_1905\roberts,_charles_and_j_s_delong_marriage_announcement_january_7,_1904_p4_cc.pdf"&gt;Roberts, Charles&lt;/a&gt;</v>
      </c>
      <c r="S821" s="2">
        <f t="shared" si="105"/>
        <v>158</v>
      </c>
      <c r="T821" s="2">
        <f t="shared" si="106"/>
        <v>79</v>
      </c>
    </row>
    <row r="822" spans="1:20" x14ac:dyDescent="0.25">
      <c r="A822" s="2">
        <v>821</v>
      </c>
      <c r="B822" s="4" t="s">
        <v>2558</v>
      </c>
      <c r="C822" s="4" t="s">
        <v>2559</v>
      </c>
      <c r="D822" s="48" t="s">
        <v>48</v>
      </c>
      <c r="E822" s="12">
        <v>1475</v>
      </c>
      <c r="F822" s="5" t="s">
        <v>1756</v>
      </c>
      <c r="G822" s="5">
        <v>5</v>
      </c>
      <c r="H822" s="48">
        <v>27</v>
      </c>
      <c r="I822" s="5">
        <v>1990</v>
      </c>
      <c r="J822" s="47" t="s">
        <v>18909</v>
      </c>
      <c r="K822" s="46" t="s">
        <v>18912</v>
      </c>
      <c r="L822" s="55"/>
      <c r="M822" s="55"/>
      <c r="N822" s="39">
        <f t="shared" si="107"/>
        <v>1904</v>
      </c>
      <c r="O822" s="2">
        <f t="shared" si="108"/>
        <v>1</v>
      </c>
      <c r="P822" s="2">
        <f t="shared" si="109"/>
        <v>1</v>
      </c>
      <c r="Q822" s="2">
        <f t="shared" si="110"/>
        <v>14</v>
      </c>
      <c r="R822" s="2" t="str">
        <f t="shared" si="104"/>
        <v>&lt;a href="set01\hope_pioneer_jan1904todec1906\marriages\williams_j_e_and_may_thayer_wedding_january_14_1904_p5_hp.pdf"&gt;Williams, J E&lt;/a&gt;</v>
      </c>
      <c r="S822" s="2">
        <f t="shared" si="105"/>
        <v>135</v>
      </c>
      <c r="T822" s="2">
        <f t="shared" si="106"/>
        <v>61</v>
      </c>
    </row>
    <row r="823" spans="1:20" x14ac:dyDescent="0.25">
      <c r="A823" s="2">
        <v>822</v>
      </c>
      <c r="B823" s="4" t="s">
        <v>10068</v>
      </c>
      <c r="C823" s="4" t="s">
        <v>6002</v>
      </c>
      <c r="D823" s="48" t="s">
        <v>6</v>
      </c>
      <c r="E823" s="12">
        <v>1476</v>
      </c>
      <c r="F823" s="5" t="s">
        <v>13632</v>
      </c>
      <c r="G823" s="5">
        <v>5</v>
      </c>
      <c r="H823" s="48">
        <v>42</v>
      </c>
      <c r="I823" s="5">
        <v>2358</v>
      </c>
      <c r="J823" s="47" t="s">
        <v>19281</v>
      </c>
      <c r="K823" s="46" t="s">
        <v>19302</v>
      </c>
      <c r="L823" s="55"/>
      <c r="M823" s="55"/>
      <c r="N823" s="39">
        <f t="shared" si="107"/>
        <v>1904</v>
      </c>
      <c r="O823" s="2">
        <f t="shared" si="108"/>
        <v>1</v>
      </c>
      <c r="P823" s="2">
        <f t="shared" si="109"/>
        <v>1</v>
      </c>
      <c r="Q823" s="2">
        <f t="shared" si="110"/>
        <v>15</v>
      </c>
      <c r="R823" s="2" t="str">
        <f t="shared" si="104"/>
        <v>&lt;a href="set03\wimbledon_news\wimbledon_news_1900_-_1905\marriages\lundy,_e_e_and_miss_wilson_marriage_january_15,_1904_p5_wn.pdf"&gt;Lundy, E E&lt;/a&gt;</v>
      </c>
      <c r="S823" s="2">
        <f t="shared" si="105"/>
        <v>145</v>
      </c>
      <c r="T823" s="2">
        <f t="shared" si="106"/>
        <v>62</v>
      </c>
    </row>
    <row r="824" spans="1:20" x14ac:dyDescent="0.25">
      <c r="A824" s="2">
        <v>823</v>
      </c>
      <c r="B824" s="4" t="s">
        <v>6420</v>
      </c>
      <c r="C824" s="4" t="s">
        <v>6421</v>
      </c>
      <c r="D824" s="48" t="s">
        <v>6</v>
      </c>
      <c r="E824" s="12">
        <v>1482</v>
      </c>
      <c r="F824" s="5" t="s">
        <v>13631</v>
      </c>
      <c r="G824" s="5">
        <v>5</v>
      </c>
      <c r="H824" s="48">
        <v>3</v>
      </c>
      <c r="I824" s="5">
        <v>124</v>
      </c>
      <c r="J824" t="s">
        <v>17050</v>
      </c>
      <c r="K824" s="46" t="s">
        <v>17021</v>
      </c>
      <c r="L824" s="55"/>
      <c r="M824" s="55"/>
      <c r="N824" s="39">
        <f t="shared" si="107"/>
        <v>1904</v>
      </c>
      <c r="O824" s="2">
        <f t="shared" si="108"/>
        <v>1</v>
      </c>
      <c r="P824" s="2">
        <f t="shared" si="109"/>
        <v>1</v>
      </c>
      <c r="Q824" s="2">
        <f t="shared" si="110"/>
        <v>21</v>
      </c>
      <c r="R824" s="2" t="str">
        <f t="shared" si="104"/>
        <v>&lt;a href="set01\marriages\cooperstown_courier\1904_-_1905\jenson,_julius_and_edna_h_stal_marriage_announcement_january_21,_1904_p5_cc.pdf"&gt;Jenson, Julius&lt;/a&gt;</v>
      </c>
      <c r="S824" s="2">
        <f t="shared" si="105"/>
        <v>156</v>
      </c>
      <c r="T824" s="2">
        <f t="shared" si="106"/>
        <v>79</v>
      </c>
    </row>
    <row r="825" spans="1:20" x14ac:dyDescent="0.25">
      <c r="A825" s="2">
        <v>824</v>
      </c>
      <c r="B825" s="4" t="s">
        <v>9111</v>
      </c>
      <c r="C825" s="4" t="s">
        <v>9112</v>
      </c>
      <c r="D825" s="48" t="s">
        <v>48</v>
      </c>
      <c r="E825" s="12">
        <v>1482</v>
      </c>
      <c r="F825" s="5" t="s">
        <v>13633</v>
      </c>
      <c r="G825" s="5">
        <v>8</v>
      </c>
      <c r="H825" s="48">
        <v>30</v>
      </c>
      <c r="I825" s="5">
        <v>2071</v>
      </c>
      <c r="J825" s="47" t="s">
        <v>18991</v>
      </c>
      <c r="K825" s="46" t="s">
        <v>25708</v>
      </c>
      <c r="L825" s="55"/>
      <c r="M825" s="55"/>
      <c r="N825" s="39">
        <f t="shared" si="107"/>
        <v>1904</v>
      </c>
      <c r="O825" s="2">
        <f t="shared" si="108"/>
        <v>1</v>
      </c>
      <c r="P825" s="2">
        <f t="shared" si="109"/>
        <v>1</v>
      </c>
      <c r="Q825" s="2">
        <f t="shared" si="110"/>
        <v>21</v>
      </c>
      <c r="R825" s="2" t="str">
        <f t="shared" si="104"/>
        <v>&lt;a href="set03\se\se_september_4,_1902_-_december_28,_1905\marriages\kee,_robert_e_and_emma_a_bronson_wedding_january_21,_1904_p8_se.pdf"&gt;Kee, Robert E&lt;/a&gt;</v>
      </c>
      <c r="S825" s="2">
        <f t="shared" si="105"/>
        <v>155</v>
      </c>
      <c r="T825" s="2">
        <f t="shared" si="106"/>
        <v>67</v>
      </c>
    </row>
    <row r="826" spans="1:20" x14ac:dyDescent="0.25">
      <c r="A826" s="2">
        <v>825</v>
      </c>
      <c r="B826" s="4" t="s">
        <v>8554</v>
      </c>
      <c r="C826" s="4" t="s">
        <v>8555</v>
      </c>
      <c r="D826" s="48" t="s">
        <v>2467</v>
      </c>
      <c r="E826" s="12">
        <v>1483</v>
      </c>
      <c r="F826" s="5" t="s">
        <v>11770</v>
      </c>
      <c r="G826" s="5">
        <v>9</v>
      </c>
      <c r="H826" s="48">
        <v>7</v>
      </c>
      <c r="I826" s="5">
        <v>491</v>
      </c>
      <c r="J826" t="s">
        <v>17415</v>
      </c>
      <c r="K826" s="46" t="s">
        <v>25714</v>
      </c>
      <c r="L826" s="55"/>
      <c r="M826" s="55"/>
      <c r="N826" s="39">
        <f t="shared" si="107"/>
        <v>1904</v>
      </c>
      <c r="O826" s="2">
        <f t="shared" si="108"/>
        <v>1</v>
      </c>
      <c r="P826" s="2">
        <f t="shared" si="109"/>
        <v>1</v>
      </c>
      <c r="Q826" s="2">
        <f t="shared" si="110"/>
        <v>22</v>
      </c>
      <c r="R826" s="2" t="str">
        <f t="shared" si="104"/>
        <v>&lt;a href="set03\cg\cg_march_9,_1901_-_december_29,_1905\marriages\miller,_mr_and_mrs_wedding_reception_january_22,_1904_p9_cg.pdf"&gt;Miller, John E&lt;/a&gt;</v>
      </c>
      <c r="S826" s="2">
        <f t="shared" si="105"/>
        <v>148</v>
      </c>
      <c r="T826" s="2">
        <f t="shared" si="106"/>
        <v>63</v>
      </c>
    </row>
    <row r="827" spans="1:20" x14ac:dyDescent="0.25">
      <c r="A827" s="2">
        <v>826</v>
      </c>
      <c r="B827" s="4" t="s">
        <v>6379</v>
      </c>
      <c r="C827" s="4" t="s">
        <v>6380</v>
      </c>
      <c r="D827" s="48" t="s">
        <v>6</v>
      </c>
      <c r="E827" s="12">
        <v>1489</v>
      </c>
      <c r="F827" s="5" t="s">
        <v>13631</v>
      </c>
      <c r="G827" s="5">
        <v>5</v>
      </c>
      <c r="H827" s="48">
        <v>3</v>
      </c>
      <c r="I827" s="5">
        <v>98</v>
      </c>
      <c r="J827" t="s">
        <v>17026</v>
      </c>
      <c r="K827" s="46" t="s">
        <v>17021</v>
      </c>
      <c r="L827" s="55"/>
      <c r="M827" s="55"/>
      <c r="N827" s="39">
        <f t="shared" si="107"/>
        <v>1904</v>
      </c>
      <c r="O827" s="2">
        <f t="shared" si="108"/>
        <v>1</v>
      </c>
      <c r="P827" s="2">
        <f t="shared" si="109"/>
        <v>1</v>
      </c>
      <c r="Q827" s="2">
        <f t="shared" si="110"/>
        <v>28</v>
      </c>
      <c r="R827" s="2" t="str">
        <f t="shared" si="104"/>
        <v>&lt;a href="set01\marriages\cooperstown_courier\1904_-_1905\bateman,_alvey_and_mary_stoneberg_marriage_announcement_january_28,_1904_p5_cc.pdf"&gt;Bateman, Alvey&lt;/a&gt;</v>
      </c>
      <c r="S827" s="2">
        <f t="shared" si="105"/>
        <v>159</v>
      </c>
      <c r="T827" s="2">
        <f t="shared" si="106"/>
        <v>82</v>
      </c>
    </row>
    <row r="828" spans="1:20" x14ac:dyDescent="0.25">
      <c r="A828" s="2">
        <v>827</v>
      </c>
      <c r="B828" s="4" t="s">
        <v>9440</v>
      </c>
      <c r="C828" s="4" t="s">
        <v>9441</v>
      </c>
      <c r="D828" s="48" t="s">
        <v>48</v>
      </c>
      <c r="E828" s="12">
        <v>1489</v>
      </c>
      <c r="F828" s="5" t="s">
        <v>13634</v>
      </c>
      <c r="G828" s="5">
        <v>8</v>
      </c>
      <c r="H828" s="48">
        <v>40</v>
      </c>
      <c r="I828" s="5">
        <v>2299</v>
      </c>
      <c r="J828" s="47" t="s">
        <v>19221</v>
      </c>
      <c r="K828" s="46" t="s">
        <v>25729</v>
      </c>
      <c r="L828" s="55"/>
      <c r="M828" s="55"/>
      <c r="N828" s="39">
        <f t="shared" si="107"/>
        <v>1904</v>
      </c>
      <c r="O828" s="2">
        <f t="shared" si="108"/>
        <v>1</v>
      </c>
      <c r="P828" s="2">
        <f t="shared" si="109"/>
        <v>1</v>
      </c>
      <c r="Q828" s="2">
        <f t="shared" si="110"/>
        <v>28</v>
      </c>
      <c r="R828" s="2" t="str">
        <f t="shared" si="104"/>
        <v>&lt;a href="set03\the_times_record\vctr_july_2,_1903_-_december_29,_1904\marriages\bryn,_herman_p_and_anna_fairy_wedding_january_28,_1904_p8_vctr.pdf"&gt;Bryn, Herman P&lt;/a&gt;</v>
      </c>
      <c r="S828" s="2">
        <f t="shared" si="105"/>
        <v>166</v>
      </c>
      <c r="T828" s="2">
        <f t="shared" si="106"/>
        <v>66</v>
      </c>
    </row>
    <row r="829" spans="1:20" x14ac:dyDescent="0.25">
      <c r="A829" s="2">
        <v>828</v>
      </c>
      <c r="B829" s="4" t="s">
        <v>6442</v>
      </c>
      <c r="C829" s="4" t="s">
        <v>6443</v>
      </c>
      <c r="D829" s="48" t="s">
        <v>6</v>
      </c>
      <c r="E829" s="12">
        <v>1489</v>
      </c>
      <c r="F829" s="5" t="s">
        <v>13631</v>
      </c>
      <c r="G829" s="5">
        <v>5</v>
      </c>
      <c r="H829" s="48">
        <v>3</v>
      </c>
      <c r="I829" s="5">
        <v>135</v>
      </c>
      <c r="J829" t="s">
        <v>17062</v>
      </c>
      <c r="K829" s="46" t="s">
        <v>17021</v>
      </c>
      <c r="L829" s="55"/>
      <c r="M829" s="55"/>
      <c r="N829" s="39">
        <f t="shared" si="107"/>
        <v>1904</v>
      </c>
      <c r="O829" s="2">
        <f t="shared" si="108"/>
        <v>1</v>
      </c>
      <c r="P829" s="2">
        <f t="shared" si="109"/>
        <v>1</v>
      </c>
      <c r="Q829" s="2">
        <f t="shared" si="110"/>
        <v>28</v>
      </c>
      <c r="R829" s="2" t="str">
        <f t="shared" si="104"/>
        <v>&lt;a href="set01\marriages\cooperstown_courier\1904_-_1905\olson,_lewis_and_sabina_anderson_marriage_announcement_january_28,_1904_p5_cc.pdf"&gt;Olson, Lewis&lt;/a&gt;</v>
      </c>
      <c r="S829" s="2">
        <f t="shared" si="105"/>
        <v>156</v>
      </c>
      <c r="T829" s="2">
        <f t="shared" si="106"/>
        <v>81</v>
      </c>
    </row>
    <row r="830" spans="1:20" x14ac:dyDescent="0.25">
      <c r="A830" s="2">
        <v>829</v>
      </c>
      <c r="B830" s="4" t="s">
        <v>6496</v>
      </c>
      <c r="C830" s="4" t="s">
        <v>6497</v>
      </c>
      <c r="D830" s="48" t="s">
        <v>6</v>
      </c>
      <c r="E830" s="12">
        <v>1489</v>
      </c>
      <c r="F830" s="5" t="s">
        <v>13631</v>
      </c>
      <c r="G830" s="5">
        <v>5</v>
      </c>
      <c r="H830" s="48">
        <v>3</v>
      </c>
      <c r="I830" s="5">
        <v>161</v>
      </c>
      <c r="J830" t="s">
        <v>17090</v>
      </c>
      <c r="K830" s="46" t="s">
        <v>17021</v>
      </c>
      <c r="L830" s="55"/>
      <c r="M830" s="55"/>
      <c r="N830" s="39">
        <f t="shared" si="107"/>
        <v>1904</v>
      </c>
      <c r="O830" s="2">
        <f t="shared" si="108"/>
        <v>1</v>
      </c>
      <c r="P830" s="2">
        <f t="shared" si="109"/>
        <v>1</v>
      </c>
      <c r="Q830" s="2">
        <f t="shared" si="110"/>
        <v>28</v>
      </c>
      <c r="R830" s="2" t="str">
        <f t="shared" si="104"/>
        <v>&lt;a href="set01\marriages\cooperstown_courier\1904_-_1905\trostad,_guy_and_maria_lundstein_marriage_announcement_january_28,_1904_p5_cc.pdf"&gt;Trostad, Guy&lt;/a&gt;</v>
      </c>
      <c r="S830" s="2">
        <f t="shared" si="105"/>
        <v>156</v>
      </c>
      <c r="T830" s="2">
        <f t="shared" si="106"/>
        <v>81</v>
      </c>
    </row>
    <row r="831" spans="1:20" x14ac:dyDescent="0.25">
      <c r="A831" s="2">
        <v>830</v>
      </c>
      <c r="B831" s="4" t="s">
        <v>10090</v>
      </c>
      <c r="C831" s="4" t="s">
        <v>10091</v>
      </c>
      <c r="D831" s="48" t="s">
        <v>1256</v>
      </c>
      <c r="E831" s="12">
        <v>1497</v>
      </c>
      <c r="F831" s="5" t="s">
        <v>13632</v>
      </c>
      <c r="G831" s="5">
        <v>5</v>
      </c>
      <c r="H831" s="48">
        <v>42</v>
      </c>
      <c r="I831" s="5">
        <v>2371</v>
      </c>
      <c r="J831" s="47" t="s">
        <v>19294</v>
      </c>
      <c r="K831" s="46" t="s">
        <v>19302</v>
      </c>
      <c r="L831" s="55"/>
      <c r="M831" s="55"/>
      <c r="N831" s="39">
        <f t="shared" si="107"/>
        <v>1904</v>
      </c>
      <c r="O831" s="2">
        <f t="shared" si="108"/>
        <v>2</v>
      </c>
      <c r="P831" s="2">
        <f t="shared" si="109"/>
        <v>2</v>
      </c>
      <c r="Q831" s="2">
        <f t="shared" si="110"/>
        <v>5</v>
      </c>
      <c r="R831" s="2" t="str">
        <f t="shared" si="104"/>
        <v>&lt;a href="set03\wimbledon_news\wimbledon_news_1900_-_1905\marriages\simpson,_william_t_and_nancy_s_mark_wedding_announcement_february_5,_1904_p5_wn.pdf"&gt;Simpson, William T&lt;/a&gt;</v>
      </c>
      <c r="S831" s="2">
        <f t="shared" si="105"/>
        <v>174</v>
      </c>
      <c r="T831" s="2">
        <f t="shared" si="106"/>
        <v>83</v>
      </c>
    </row>
    <row r="832" spans="1:20" x14ac:dyDescent="0.25">
      <c r="A832" s="2">
        <v>831</v>
      </c>
      <c r="B832" s="4" t="s">
        <v>9164</v>
      </c>
      <c r="C832" s="4" t="s">
        <v>9165</v>
      </c>
      <c r="D832" s="48" t="s">
        <v>1256</v>
      </c>
      <c r="E832" s="12">
        <v>1503</v>
      </c>
      <c r="F832" s="5" t="s">
        <v>13633</v>
      </c>
      <c r="G832" s="5">
        <v>5</v>
      </c>
      <c r="H832" s="48">
        <v>30</v>
      </c>
      <c r="I832" s="5">
        <v>2103</v>
      </c>
      <c r="J832" s="47" t="s">
        <v>19023</v>
      </c>
      <c r="K832" s="46" t="s">
        <v>25708</v>
      </c>
      <c r="L832" s="55"/>
      <c r="M832" s="55"/>
      <c r="N832" s="39">
        <f t="shared" si="107"/>
        <v>1904</v>
      </c>
      <c r="O832" s="2">
        <f t="shared" si="108"/>
        <v>2</v>
      </c>
      <c r="P832" s="2">
        <f t="shared" si="109"/>
        <v>2</v>
      </c>
      <c r="Q832" s="2">
        <f t="shared" si="110"/>
        <v>11</v>
      </c>
      <c r="R832" s="2" t="str">
        <f t="shared" si="104"/>
        <v>&lt;a href="set03\se\se_september_4,_1902_-_december_28,_1905\marriages\schwehr,_robert_and_aemilia_diemert_marriage_announcement_february_11,_1904_p5_se.pdf"&gt;Schwehr, Robert&lt;/a&gt;</v>
      </c>
      <c r="S832" s="2">
        <f t="shared" si="105"/>
        <v>175</v>
      </c>
      <c r="T832" s="2">
        <f t="shared" si="106"/>
        <v>85</v>
      </c>
    </row>
    <row r="833" spans="1:20" x14ac:dyDescent="0.25">
      <c r="A833" s="2">
        <v>832</v>
      </c>
      <c r="B833" s="4" t="s">
        <v>2550</v>
      </c>
      <c r="C833" s="4" t="s">
        <v>2551</v>
      </c>
      <c r="D833" s="48" t="s">
        <v>48</v>
      </c>
      <c r="E833" s="12">
        <v>1503</v>
      </c>
      <c r="F833" s="5" t="s">
        <v>1756</v>
      </c>
      <c r="G833" s="5">
        <v>1</v>
      </c>
      <c r="H833" s="48">
        <v>27</v>
      </c>
      <c r="I833" s="5">
        <v>1986</v>
      </c>
      <c r="J833" s="47" t="s">
        <v>18905</v>
      </c>
      <c r="K833" s="46" t="s">
        <v>18912</v>
      </c>
      <c r="L833" s="55"/>
      <c r="M833" s="55"/>
      <c r="N833" s="39">
        <f t="shared" si="107"/>
        <v>1904</v>
      </c>
      <c r="O833" s="2">
        <f t="shared" si="108"/>
        <v>2</v>
      </c>
      <c r="P833" s="2">
        <f t="shared" si="109"/>
        <v>2</v>
      </c>
      <c r="Q833" s="2">
        <f t="shared" si="110"/>
        <v>11</v>
      </c>
      <c r="R833" s="2" t="str">
        <f t="shared" si="104"/>
        <v>&lt;a href="set01\hope_pioneer_jan1904todec1906\marriages\wakeman_orlo_e_and_anna_m_lyman_wedding_february_11_1904_p1_hp.pdf"&gt;Wakeman, Orlo E&lt;/a&gt;</v>
      </c>
      <c r="S833" s="2">
        <f t="shared" si="105"/>
        <v>142</v>
      </c>
      <c r="T833" s="2">
        <f t="shared" si="106"/>
        <v>66</v>
      </c>
    </row>
    <row r="834" spans="1:20" x14ac:dyDescent="0.25">
      <c r="A834" s="2">
        <v>833</v>
      </c>
      <c r="B834" s="4" t="s">
        <v>8517</v>
      </c>
      <c r="C834" s="4" t="s">
        <v>8518</v>
      </c>
      <c r="D834" s="48" t="s">
        <v>6</v>
      </c>
      <c r="E834" s="12">
        <v>1504</v>
      </c>
      <c r="F834" s="5" t="s">
        <v>11770</v>
      </c>
      <c r="G834" s="5">
        <v>8</v>
      </c>
      <c r="H834" s="48">
        <v>7</v>
      </c>
      <c r="I834" s="5">
        <v>470</v>
      </c>
      <c r="J834" t="s">
        <v>17394</v>
      </c>
      <c r="K834" s="46" t="s">
        <v>25714</v>
      </c>
      <c r="L834" s="55"/>
      <c r="M834" s="55"/>
      <c r="N834" s="39">
        <f t="shared" si="107"/>
        <v>1904</v>
      </c>
      <c r="O834" s="2">
        <f t="shared" si="108"/>
        <v>2</v>
      </c>
      <c r="P834" s="2">
        <f t="shared" si="109"/>
        <v>2</v>
      </c>
      <c r="Q834" s="2">
        <f t="shared" si="110"/>
        <v>12</v>
      </c>
      <c r="R834" s="2" t="str">
        <f t="shared" ref="R834:R897" si="111">"&lt;a href="&amp;""""&amp;K834&amp;"\"&amp;J834&amp;"""&gt;"&amp;B834&amp;"&lt;/a&gt;"</f>
        <v>&lt;a href="set03\cg\cg_march_9,_1901_-_december_29,_1905\marriages\henderson,_john_f_and_mig_l_fuller_marriage_february_12,_1904_p8_cg.pdf"&gt;Henderson, John F&lt;/a&gt;</v>
      </c>
      <c r="S834" s="2">
        <f t="shared" ref="S834:S897" si="112">LEN(R834)</f>
        <v>159</v>
      </c>
      <c r="T834" s="2">
        <f t="shared" ref="T834:T897" si="113">LEN(J834)</f>
        <v>71</v>
      </c>
    </row>
    <row r="835" spans="1:20" x14ac:dyDescent="0.25">
      <c r="A835" s="2">
        <v>834</v>
      </c>
      <c r="B835" s="4" t="s">
        <v>10087</v>
      </c>
      <c r="C835" s="4" t="s">
        <v>10088</v>
      </c>
      <c r="D835" s="48" t="s">
        <v>48</v>
      </c>
      <c r="E835" s="12">
        <v>1504</v>
      </c>
      <c r="F835" s="5" t="s">
        <v>13632</v>
      </c>
      <c r="G835" s="5">
        <v>5</v>
      </c>
      <c r="H835" s="48">
        <v>42</v>
      </c>
      <c r="I835" s="5">
        <v>2369</v>
      </c>
      <c r="J835" s="47" t="s">
        <v>19292</v>
      </c>
      <c r="K835" s="46" t="s">
        <v>19302</v>
      </c>
      <c r="L835" s="55"/>
      <c r="M835" s="55"/>
      <c r="N835" s="39">
        <f t="shared" si="107"/>
        <v>1904</v>
      </c>
      <c r="O835" s="2">
        <f t="shared" si="108"/>
        <v>2</v>
      </c>
      <c r="P835" s="2">
        <f t="shared" si="109"/>
        <v>2</v>
      </c>
      <c r="Q835" s="2">
        <f t="shared" si="110"/>
        <v>12</v>
      </c>
      <c r="R835" s="2" t="str">
        <f t="shared" si="111"/>
        <v>&lt;a href="set03\wimbledon_news\wimbledon_news_1900_-_1905\marriages\simpson,_w_t_and_nina_mark_wedding_february_12,_1904_p5_wn.pdf"&gt;Simpson, W T&lt;/a&gt;</v>
      </c>
      <c r="S835" s="2">
        <f t="shared" si="112"/>
        <v>147</v>
      </c>
      <c r="T835" s="2">
        <f t="shared" si="113"/>
        <v>62</v>
      </c>
    </row>
    <row r="836" spans="1:20" x14ac:dyDescent="0.25">
      <c r="A836" s="2">
        <v>835</v>
      </c>
      <c r="B836" s="4" t="s">
        <v>2420</v>
      </c>
      <c r="C836" s="4" t="s">
        <v>2421</v>
      </c>
      <c r="D836" s="48" t="s">
        <v>48</v>
      </c>
      <c r="E836" s="12">
        <v>1510</v>
      </c>
      <c r="F836" s="5" t="s">
        <v>1756</v>
      </c>
      <c r="G836" s="5">
        <v>1</v>
      </c>
      <c r="H836" s="48">
        <v>27</v>
      </c>
      <c r="I836" s="5">
        <v>1916</v>
      </c>
      <c r="J836" s="47" t="s">
        <v>18833</v>
      </c>
      <c r="K836" s="46" t="s">
        <v>18912</v>
      </c>
      <c r="L836" s="55"/>
      <c r="M836" s="55"/>
      <c r="N836" s="39">
        <f t="shared" si="107"/>
        <v>1904</v>
      </c>
      <c r="O836" s="2">
        <f t="shared" si="108"/>
        <v>2</v>
      </c>
      <c r="P836" s="2">
        <f t="shared" si="109"/>
        <v>2</v>
      </c>
      <c r="Q836" s="2">
        <f t="shared" si="110"/>
        <v>18</v>
      </c>
      <c r="R836" s="2" t="str">
        <f t="shared" si="111"/>
        <v>&lt;a href="set01\hope_pioneer_jan1904todec1906\marriages\carlson_john_a_and_valdine_williams_wedding_february_18_1904_p1_hp.pdf"&gt;Carlson, John A&lt;/a&gt;</v>
      </c>
      <c r="S836" s="2">
        <f t="shared" si="112"/>
        <v>146</v>
      </c>
      <c r="T836" s="2">
        <f t="shared" si="113"/>
        <v>70</v>
      </c>
    </row>
    <row r="837" spans="1:20" x14ac:dyDescent="0.25">
      <c r="A837" s="2">
        <v>836</v>
      </c>
      <c r="B837" s="4" t="s">
        <v>2475</v>
      </c>
      <c r="C837" s="4" t="s">
        <v>2476</v>
      </c>
      <c r="D837" s="48" t="s">
        <v>48</v>
      </c>
      <c r="E837" s="12">
        <v>1510</v>
      </c>
      <c r="F837" s="5" t="s">
        <v>1756</v>
      </c>
      <c r="G837" s="5">
        <v>4</v>
      </c>
      <c r="H837" s="48">
        <v>27</v>
      </c>
      <c r="I837" s="5">
        <v>1947</v>
      </c>
      <c r="J837" s="47" t="s">
        <v>18865</v>
      </c>
      <c r="K837" s="46" t="s">
        <v>18912</v>
      </c>
      <c r="L837" s="55"/>
      <c r="M837" s="55"/>
      <c r="N837" s="39">
        <f t="shared" si="107"/>
        <v>1904</v>
      </c>
      <c r="O837" s="2">
        <f t="shared" si="108"/>
        <v>2</v>
      </c>
      <c r="P837" s="2">
        <f t="shared" si="109"/>
        <v>2</v>
      </c>
      <c r="Q837" s="2">
        <f t="shared" si="110"/>
        <v>18</v>
      </c>
      <c r="R837" s="2" t="str">
        <f t="shared" si="111"/>
        <v>&lt;a href="set01\hope_pioneer_jan1904todec1906\marriages\long_alvah_and_olava_quamme_wedding_february_18_1904_p4_hp.pdf"&gt;Long, Alvah&lt;/a&gt;</v>
      </c>
      <c r="S837" s="2">
        <f t="shared" si="112"/>
        <v>134</v>
      </c>
      <c r="T837" s="2">
        <f t="shared" si="113"/>
        <v>62</v>
      </c>
    </row>
    <row r="838" spans="1:20" x14ac:dyDescent="0.25">
      <c r="A838" s="2">
        <v>837</v>
      </c>
      <c r="B838" s="4" t="s">
        <v>6490</v>
      </c>
      <c r="C838" s="4" t="s">
        <v>6491</v>
      </c>
      <c r="D838" s="48" t="s">
        <v>6</v>
      </c>
      <c r="E838" s="12">
        <v>1510</v>
      </c>
      <c r="F838" s="5" t="s">
        <v>13631</v>
      </c>
      <c r="G838" s="5">
        <v>5</v>
      </c>
      <c r="H838" s="48">
        <v>3</v>
      </c>
      <c r="I838" s="5">
        <v>158</v>
      </c>
      <c r="J838" t="s">
        <v>17087</v>
      </c>
      <c r="K838" s="46" t="s">
        <v>17021</v>
      </c>
      <c r="L838" s="55"/>
      <c r="M838" s="55"/>
      <c r="N838" s="39">
        <f t="shared" si="107"/>
        <v>1904</v>
      </c>
      <c r="O838" s="2">
        <f t="shared" si="108"/>
        <v>2</v>
      </c>
      <c r="P838" s="2">
        <f t="shared" si="109"/>
        <v>2</v>
      </c>
      <c r="Q838" s="2">
        <f t="shared" si="110"/>
        <v>18</v>
      </c>
      <c r="R838" s="2" t="str">
        <f t="shared" si="111"/>
        <v>&lt;a href="set01\marriages\cooperstown_courier\1904_-_1905\tang,_peter_j_and_elizabeth_loge_marriage_announcement_february_18,_1904_p5_cc.pdf"&gt;Tang, Peter J&lt;/a&gt;</v>
      </c>
      <c r="S838" s="2">
        <f t="shared" si="112"/>
        <v>158</v>
      </c>
      <c r="T838" s="2">
        <f t="shared" si="113"/>
        <v>82</v>
      </c>
    </row>
    <row r="839" spans="1:20" x14ac:dyDescent="0.25">
      <c r="A839" s="2">
        <v>838</v>
      </c>
      <c r="B839" s="4" t="s">
        <v>6490</v>
      </c>
      <c r="C839" s="4" t="s">
        <v>6491</v>
      </c>
      <c r="D839" s="48" t="s">
        <v>48</v>
      </c>
      <c r="E839" s="12">
        <v>1510</v>
      </c>
      <c r="F839" s="5" t="s">
        <v>13636</v>
      </c>
      <c r="G839" s="5">
        <v>1</v>
      </c>
      <c r="H839" s="48">
        <v>17</v>
      </c>
      <c r="I839" s="5">
        <v>1193</v>
      </c>
      <c r="J839" s="47" t="s">
        <v>18115</v>
      </c>
      <c r="K839" s="46" t="s">
        <v>18050</v>
      </c>
      <c r="L839" s="55"/>
      <c r="M839" s="55"/>
      <c r="N839" s="39">
        <f t="shared" si="107"/>
        <v>1904</v>
      </c>
      <c r="O839" s="2">
        <f t="shared" si="108"/>
        <v>2</v>
      </c>
      <c r="P839" s="2">
        <f t="shared" si="109"/>
        <v>2</v>
      </c>
      <c r="Q839" s="2">
        <f t="shared" si="110"/>
        <v>18</v>
      </c>
      <c r="R839" s="2" t="str">
        <f t="shared" si="111"/>
        <v>&lt;a href="set02\marriages\griggs_county_sentinel\1899_-_1906\tang,_peter_j_and_elizabeth_loge_wedding_february_18,_1904_p1_gcs.pdf"&gt;Tang, Peter J&lt;/a&gt;</v>
      </c>
      <c r="S839" s="2">
        <f t="shared" si="112"/>
        <v>148</v>
      </c>
      <c r="T839" s="2">
        <f t="shared" si="113"/>
        <v>69</v>
      </c>
    </row>
    <row r="840" spans="1:20" x14ac:dyDescent="0.25">
      <c r="A840" s="2">
        <v>839</v>
      </c>
      <c r="B840" s="4" t="s">
        <v>10059</v>
      </c>
      <c r="C840" s="4"/>
      <c r="D840" s="48" t="s">
        <v>6</v>
      </c>
      <c r="E840" s="12">
        <v>1511</v>
      </c>
      <c r="F840" s="5" t="s">
        <v>13632</v>
      </c>
      <c r="G840" s="5">
        <v>5</v>
      </c>
      <c r="H840" s="48">
        <v>42</v>
      </c>
      <c r="I840" s="5">
        <v>2352</v>
      </c>
      <c r="J840" s="47" t="s">
        <v>19275</v>
      </c>
      <c r="K840" s="46" t="s">
        <v>19302</v>
      </c>
      <c r="L840" s="55"/>
      <c r="M840" s="55"/>
      <c r="N840" s="39">
        <f t="shared" si="107"/>
        <v>1904</v>
      </c>
      <c r="O840" s="2">
        <f t="shared" si="108"/>
        <v>2</v>
      </c>
      <c r="P840" s="2">
        <f t="shared" si="109"/>
        <v>2</v>
      </c>
      <c r="Q840" s="2">
        <f t="shared" si="110"/>
        <v>19</v>
      </c>
      <c r="R840" s="2" t="str">
        <f t="shared" si="111"/>
        <v>&lt;a href="set03\wimbledon_news\wimbledon_news_1900_-_1905\marriages\gleason,_frank_married_february_19,_1904_p5_wn.pdf"&gt;Gleason, Frank&lt;/a&gt;</v>
      </c>
      <c r="S840" s="2">
        <f t="shared" si="112"/>
        <v>137</v>
      </c>
      <c r="T840" s="2">
        <f t="shared" si="113"/>
        <v>50</v>
      </c>
    </row>
    <row r="841" spans="1:20" x14ac:dyDescent="0.25">
      <c r="A841" s="2">
        <v>840</v>
      </c>
      <c r="B841" s="4" t="s">
        <v>10087</v>
      </c>
      <c r="C841" s="4"/>
      <c r="D841" s="48" t="s">
        <v>10089</v>
      </c>
      <c r="E841" s="12">
        <v>1511</v>
      </c>
      <c r="F841" s="5" t="s">
        <v>13632</v>
      </c>
      <c r="G841" s="5">
        <v>5</v>
      </c>
      <c r="H841" s="48">
        <v>42</v>
      </c>
      <c r="I841" s="5">
        <v>2370</v>
      </c>
      <c r="J841" s="47" t="s">
        <v>19293</v>
      </c>
      <c r="K841" s="46" t="s">
        <v>19302</v>
      </c>
      <c r="L841" s="55"/>
      <c r="M841" s="55"/>
      <c r="N841" s="39">
        <f t="shared" si="107"/>
        <v>1904</v>
      </c>
      <c r="O841" s="2">
        <f t="shared" si="108"/>
        <v>2</v>
      </c>
      <c r="P841" s="2">
        <f t="shared" si="109"/>
        <v>2</v>
      </c>
      <c r="Q841" s="2">
        <f t="shared" si="110"/>
        <v>19</v>
      </c>
      <c r="R841" s="2" t="str">
        <f t="shared" si="111"/>
        <v>&lt;a href="set03\wimbledon_news\wimbledon_news_1900_-_1905\marriages\simpson,_w_t_return_from_honeymoon_february_19,_1904_p5_wn.pdf"&gt;Simpson, W T&lt;/a&gt;</v>
      </c>
      <c r="S841" s="2">
        <f t="shared" si="112"/>
        <v>147</v>
      </c>
      <c r="T841" s="2">
        <f t="shared" si="113"/>
        <v>62</v>
      </c>
    </row>
    <row r="842" spans="1:20" x14ac:dyDescent="0.25">
      <c r="A842" s="2">
        <v>841</v>
      </c>
      <c r="B842" s="4" t="s">
        <v>2497</v>
      </c>
      <c r="C842" s="4" t="s">
        <v>2498</v>
      </c>
      <c r="D842" s="48" t="s">
        <v>48</v>
      </c>
      <c r="E842" s="12">
        <v>1517</v>
      </c>
      <c r="F842" s="5" t="s">
        <v>1756</v>
      </c>
      <c r="G842" s="5">
        <v>1</v>
      </c>
      <c r="H842" s="48">
        <v>27</v>
      </c>
      <c r="I842" s="5">
        <v>1957</v>
      </c>
      <c r="J842" s="47" t="s">
        <v>18876</v>
      </c>
      <c r="K842" s="46" t="s">
        <v>18912</v>
      </c>
      <c r="L842" s="55"/>
      <c r="M842" s="55"/>
      <c r="N842" s="39">
        <f t="shared" si="107"/>
        <v>1904</v>
      </c>
      <c r="O842" s="2">
        <f t="shared" si="108"/>
        <v>2</v>
      </c>
      <c r="P842" s="2">
        <f t="shared" si="109"/>
        <v>2</v>
      </c>
      <c r="Q842" s="2">
        <f t="shared" si="110"/>
        <v>25</v>
      </c>
      <c r="R842" s="2" t="str">
        <f t="shared" si="111"/>
        <v>&lt;a href="set01\hope_pioneer_jan1904todec1906\marriages\northrop_william_homer_and_gertrude_lydia_mott_wedding_february_25_1904_p1_hp.pdf"&gt;Northop, William Homer&lt;/a&gt;</v>
      </c>
      <c r="S842" s="2">
        <f t="shared" si="112"/>
        <v>164</v>
      </c>
      <c r="T842" s="2">
        <f t="shared" si="113"/>
        <v>81</v>
      </c>
    </row>
    <row r="843" spans="1:20" x14ac:dyDescent="0.25">
      <c r="A843" s="2">
        <v>842</v>
      </c>
      <c r="B843" s="4" t="s">
        <v>10099</v>
      </c>
      <c r="C843" s="4" t="s">
        <v>9188</v>
      </c>
      <c r="D843" s="48" t="s">
        <v>48</v>
      </c>
      <c r="E843" s="12">
        <v>1525</v>
      </c>
      <c r="F843" s="5" t="s">
        <v>13632</v>
      </c>
      <c r="G843" s="5">
        <v>4</v>
      </c>
      <c r="H843" s="48">
        <v>42</v>
      </c>
      <c r="I843" s="5">
        <v>2377</v>
      </c>
      <c r="J843" s="47" t="s">
        <v>19300</v>
      </c>
      <c r="K843" s="46" t="s">
        <v>19302</v>
      </c>
      <c r="L843" s="55"/>
      <c r="M843" s="55"/>
      <c r="N843" s="39">
        <f t="shared" si="107"/>
        <v>1904</v>
      </c>
      <c r="O843" s="2">
        <f t="shared" si="108"/>
        <v>3</v>
      </c>
      <c r="P843" s="2">
        <f t="shared" si="109"/>
        <v>3</v>
      </c>
      <c r="Q843" s="2">
        <f t="shared" si="110"/>
        <v>4</v>
      </c>
      <c r="R843" s="2" t="str">
        <f t="shared" si="111"/>
        <v>&lt;a href="set03\wimbledon_news\wimbledon_news_1900_-_1905\marriages\wilkinson,_o_m_and_edna_booth_wedding_march_4,_1904_p4_wn.pdf"&gt;Wilkinson, O M&lt;/a&gt;</v>
      </c>
      <c r="S843" s="2">
        <f t="shared" si="112"/>
        <v>148</v>
      </c>
      <c r="T843" s="2">
        <f t="shared" si="113"/>
        <v>61</v>
      </c>
    </row>
    <row r="844" spans="1:20" x14ac:dyDescent="0.25">
      <c r="A844" s="2">
        <v>843</v>
      </c>
      <c r="B844" s="4" t="s">
        <v>6391</v>
      </c>
      <c r="C844" s="4" t="s">
        <v>6392</v>
      </c>
      <c r="D844" s="48" t="s">
        <v>48</v>
      </c>
      <c r="E844" s="12">
        <v>1531</v>
      </c>
      <c r="F844" s="5" t="s">
        <v>13631</v>
      </c>
      <c r="G844" s="5">
        <v>5</v>
      </c>
      <c r="H844" s="48">
        <v>3</v>
      </c>
      <c r="I844" s="5">
        <v>106</v>
      </c>
      <c r="J844" t="s">
        <v>17033</v>
      </c>
      <c r="K844" s="46" t="s">
        <v>17021</v>
      </c>
      <c r="L844" s="55"/>
      <c r="M844" s="55"/>
      <c r="N844" s="39">
        <f t="shared" si="107"/>
        <v>1904</v>
      </c>
      <c r="O844" s="2">
        <f t="shared" si="108"/>
        <v>3</v>
      </c>
      <c r="P844" s="2">
        <f t="shared" si="109"/>
        <v>3</v>
      </c>
      <c r="Q844" s="2">
        <f t="shared" si="110"/>
        <v>10</v>
      </c>
      <c r="R844" s="2" t="str">
        <f t="shared" si="111"/>
        <v>&lt;a href="set01\marriages\cooperstown_courier\1904_-_1905\detwiller,_john_and_gertrude_a_sherman_wedding_march_10,_1904_p5_cc.pdf"&gt;Detwiller, John&lt;/a&gt;</v>
      </c>
      <c r="S844" s="2">
        <f t="shared" si="112"/>
        <v>149</v>
      </c>
      <c r="T844" s="2">
        <f t="shared" si="113"/>
        <v>71</v>
      </c>
    </row>
    <row r="845" spans="1:20" x14ac:dyDescent="0.25">
      <c r="A845" s="2">
        <v>844</v>
      </c>
      <c r="B845" s="4" t="s">
        <v>9148</v>
      </c>
      <c r="C845" s="4" t="s">
        <v>9149</v>
      </c>
      <c r="D845" s="48" t="s">
        <v>5539</v>
      </c>
      <c r="E845" s="12">
        <v>1531</v>
      </c>
      <c r="F845" s="5" t="s">
        <v>13633</v>
      </c>
      <c r="G845" s="5">
        <v>5</v>
      </c>
      <c r="H845" s="48">
        <v>30</v>
      </c>
      <c r="I845" s="5">
        <v>2095</v>
      </c>
      <c r="J845" s="47" t="s">
        <v>19015</v>
      </c>
      <c r="K845" s="46" t="s">
        <v>25708</v>
      </c>
      <c r="L845" s="55"/>
      <c r="M845" s="55"/>
      <c r="N845" s="39">
        <f t="shared" si="107"/>
        <v>1904</v>
      </c>
      <c r="O845" s="2">
        <f t="shared" si="108"/>
        <v>3</v>
      </c>
      <c r="P845" s="2">
        <f t="shared" si="109"/>
        <v>3</v>
      </c>
      <c r="Q845" s="2">
        <f t="shared" si="110"/>
        <v>10</v>
      </c>
      <c r="R845" s="2" t="str">
        <f t="shared" si="111"/>
        <v>&lt;a href="set03\se\se_september_4,_1902_-_december_28,_1905\marriages\radtke,_john_and_matilda_divorce_march_10,_1904_p5_se.pdf"&gt;Radtke, John&lt;/a&gt;</v>
      </c>
      <c r="S845" s="2">
        <f t="shared" si="112"/>
        <v>144</v>
      </c>
      <c r="T845" s="2">
        <f t="shared" si="113"/>
        <v>57</v>
      </c>
    </row>
    <row r="846" spans="1:20" x14ac:dyDescent="0.25">
      <c r="A846" s="2">
        <v>845</v>
      </c>
      <c r="B846" s="4" t="s">
        <v>9187</v>
      </c>
      <c r="C846" s="4" t="s">
        <v>9188</v>
      </c>
      <c r="D846" s="48" t="s">
        <v>6</v>
      </c>
      <c r="E846" s="12">
        <v>1531</v>
      </c>
      <c r="F846" s="5" t="s">
        <v>13633</v>
      </c>
      <c r="G846" s="5">
        <v>8</v>
      </c>
      <c r="H846" s="48">
        <v>30</v>
      </c>
      <c r="I846" s="5">
        <v>2114</v>
      </c>
      <c r="J846" s="47" t="s">
        <v>19034</v>
      </c>
      <c r="K846" s="46" t="s">
        <v>25708</v>
      </c>
      <c r="L846" s="55"/>
      <c r="M846" s="55"/>
      <c r="N846" s="39">
        <f t="shared" si="107"/>
        <v>1904</v>
      </c>
      <c r="O846" s="2">
        <f t="shared" si="108"/>
        <v>3</v>
      </c>
      <c r="P846" s="2">
        <f t="shared" si="109"/>
        <v>3</v>
      </c>
      <c r="Q846" s="2">
        <f t="shared" si="110"/>
        <v>10</v>
      </c>
      <c r="R846" s="2" t="str">
        <f t="shared" si="111"/>
        <v>&lt;a href="set03\se\se_september_4,_1902_-_december_28,_1905\marriages\wilkinson,_orr_and_edna_booth_marriage_march_10,_1904_p8_se.pdf"&gt;Wilkinson, Orr&lt;/a&gt;</v>
      </c>
      <c r="S846" s="2">
        <f t="shared" si="112"/>
        <v>152</v>
      </c>
      <c r="T846" s="2">
        <f t="shared" si="113"/>
        <v>63</v>
      </c>
    </row>
    <row r="847" spans="1:20" x14ac:dyDescent="0.25">
      <c r="A847" s="2">
        <v>846</v>
      </c>
      <c r="B847" s="4" t="s">
        <v>6375</v>
      </c>
      <c r="C847" s="4" t="s">
        <v>6376</v>
      </c>
      <c r="D847" s="48" t="s">
        <v>6</v>
      </c>
      <c r="E847" s="12">
        <v>1538</v>
      </c>
      <c r="F847" s="5" t="s">
        <v>13631</v>
      </c>
      <c r="G847" s="5">
        <v>5</v>
      </c>
      <c r="H847" s="48">
        <v>3</v>
      </c>
      <c r="I847" s="5">
        <v>96</v>
      </c>
      <c r="J847" t="s">
        <v>17024</v>
      </c>
      <c r="K847" s="46" t="s">
        <v>17021</v>
      </c>
      <c r="L847" s="55"/>
      <c r="M847" s="55"/>
      <c r="N847" s="39">
        <f t="shared" si="107"/>
        <v>1904</v>
      </c>
      <c r="O847" s="2">
        <f t="shared" si="108"/>
        <v>3</v>
      </c>
      <c r="P847" s="2">
        <f t="shared" si="109"/>
        <v>3</v>
      </c>
      <c r="Q847" s="2">
        <f t="shared" si="110"/>
        <v>17</v>
      </c>
      <c r="R847" s="2" t="str">
        <f t="shared" si="111"/>
        <v>&lt;a href="set01\marriages\cooperstown_courier\1904_-_1905\anderson,_emil_and_clara_j_thune_marriage_announcement_march_17,_1904_p5_cc.pdf"&gt;Anderson, Emil&lt;/a&gt;</v>
      </c>
      <c r="S847" s="2">
        <f t="shared" si="112"/>
        <v>156</v>
      </c>
      <c r="T847" s="2">
        <f t="shared" si="113"/>
        <v>79</v>
      </c>
    </row>
    <row r="848" spans="1:20" x14ac:dyDescent="0.25">
      <c r="A848" s="2">
        <v>847</v>
      </c>
      <c r="B848" s="4" t="s">
        <v>2499</v>
      </c>
      <c r="C848" s="4" t="s">
        <v>2500</v>
      </c>
      <c r="D848" s="48" t="s">
        <v>48</v>
      </c>
      <c r="E848" s="12">
        <v>1538</v>
      </c>
      <c r="F848" s="5" t="s">
        <v>1756</v>
      </c>
      <c r="G848" s="5">
        <v>2</v>
      </c>
      <c r="H848" s="48">
        <v>27</v>
      </c>
      <c r="I848" s="5">
        <v>1958</v>
      </c>
      <c r="J848" s="47" t="s">
        <v>18877</v>
      </c>
      <c r="K848" s="46" t="s">
        <v>18912</v>
      </c>
      <c r="L848" s="55"/>
      <c r="M848" s="55"/>
      <c r="N848" s="39">
        <f t="shared" si="107"/>
        <v>1904</v>
      </c>
      <c r="O848" s="2">
        <f t="shared" si="108"/>
        <v>3</v>
      </c>
      <c r="P848" s="2">
        <f t="shared" si="109"/>
        <v>3</v>
      </c>
      <c r="Q848" s="2">
        <f t="shared" si="110"/>
        <v>17</v>
      </c>
      <c r="R848" s="2" t="str">
        <f t="shared" si="111"/>
        <v>&lt;a href="set01\hope_pioneer_jan1904todec1906\marriages\palfrey_john_s_and_mrs_charles_palfrey_wedding_march_17_1904_p2_hp.pdf"&gt;Palfrey, John S&lt;/a&gt;</v>
      </c>
      <c r="S848" s="2">
        <f t="shared" si="112"/>
        <v>146</v>
      </c>
      <c r="T848" s="2">
        <f t="shared" si="113"/>
        <v>70</v>
      </c>
    </row>
    <row r="849" spans="1:20" x14ac:dyDescent="0.25">
      <c r="A849" s="2">
        <v>848</v>
      </c>
      <c r="B849" s="4" t="s">
        <v>9457</v>
      </c>
      <c r="C849" s="4" t="s">
        <v>9458</v>
      </c>
      <c r="D849" s="48" t="s">
        <v>6</v>
      </c>
      <c r="E849" s="12">
        <v>1538</v>
      </c>
      <c r="F849" s="5" t="s">
        <v>13634</v>
      </c>
      <c r="G849" s="5">
        <v>1</v>
      </c>
      <c r="H849" s="48">
        <v>40</v>
      </c>
      <c r="I849" s="5">
        <v>2309</v>
      </c>
      <c r="J849" s="47" t="s">
        <v>19231</v>
      </c>
      <c r="K849" s="46" t="s">
        <v>25729</v>
      </c>
      <c r="L849" s="55"/>
      <c r="M849" s="55"/>
      <c r="N849" s="39">
        <f t="shared" si="107"/>
        <v>1904</v>
      </c>
      <c r="O849" s="2">
        <f t="shared" si="108"/>
        <v>3</v>
      </c>
      <c r="P849" s="2">
        <f t="shared" si="109"/>
        <v>3</v>
      </c>
      <c r="Q849" s="2">
        <f t="shared" si="110"/>
        <v>17</v>
      </c>
      <c r="R849" s="2" t="str">
        <f t="shared" si="111"/>
        <v>&lt;a href="set03\the_times_record\vctr_july_2,_1903_-_december_29,_1904\marriages\peterson,_jens_p_and_bergette_houge_marriage_march_17,_1904_p1_vctr.pdf"&gt;Peterson, Jens P&lt;/a&gt;</v>
      </c>
      <c r="S849" s="2">
        <f t="shared" si="112"/>
        <v>173</v>
      </c>
      <c r="T849" s="2">
        <f t="shared" si="113"/>
        <v>71</v>
      </c>
    </row>
    <row r="850" spans="1:20" x14ac:dyDescent="0.25">
      <c r="A850" s="2">
        <v>849</v>
      </c>
      <c r="B850" s="4" t="s">
        <v>9459</v>
      </c>
      <c r="C850" s="4" t="s">
        <v>9460</v>
      </c>
      <c r="D850" s="48" t="s">
        <v>6</v>
      </c>
      <c r="E850" s="12">
        <v>1538</v>
      </c>
      <c r="F850" s="5" t="s">
        <v>13634</v>
      </c>
      <c r="G850" s="5">
        <v>1</v>
      </c>
      <c r="H850" s="48">
        <v>40</v>
      </c>
      <c r="I850" s="5">
        <v>2310</v>
      </c>
      <c r="J850" s="47" t="s">
        <v>19232</v>
      </c>
      <c r="K850" s="46" t="s">
        <v>25729</v>
      </c>
      <c r="L850" s="55"/>
      <c r="M850" s="55"/>
      <c r="N850" s="39">
        <f t="shared" si="107"/>
        <v>1904</v>
      </c>
      <c r="O850" s="2">
        <f t="shared" si="108"/>
        <v>3</v>
      </c>
      <c r="P850" s="2">
        <f t="shared" si="109"/>
        <v>3</v>
      </c>
      <c r="Q850" s="2">
        <f t="shared" si="110"/>
        <v>17</v>
      </c>
      <c r="R850" s="2" t="str">
        <f t="shared" si="111"/>
        <v>&lt;a href="set03\the_times_record\vctr_july_2,_1903_-_december_29,_1904\marriages\schilling,_fred_and_ida_schroeder_marriage_march_17,_1904_p1_vctr.pdf"&gt;Schilling, Fred&lt;/a&gt;</v>
      </c>
      <c r="S850" s="2">
        <f t="shared" si="112"/>
        <v>170</v>
      </c>
      <c r="T850" s="2">
        <f t="shared" si="113"/>
        <v>69</v>
      </c>
    </row>
    <row r="851" spans="1:20" x14ac:dyDescent="0.25">
      <c r="A851" s="2">
        <v>850</v>
      </c>
      <c r="B851" s="4" t="s">
        <v>6383</v>
      </c>
      <c r="C851" s="4" t="s">
        <v>6384</v>
      </c>
      <c r="D851" s="48" t="s">
        <v>6</v>
      </c>
      <c r="E851" s="12">
        <v>1545</v>
      </c>
      <c r="F851" s="5" t="s">
        <v>13631</v>
      </c>
      <c r="G851" s="5">
        <v>5</v>
      </c>
      <c r="H851" s="48">
        <v>3</v>
      </c>
      <c r="I851" s="5">
        <v>100</v>
      </c>
      <c r="J851" t="s">
        <v>17028</v>
      </c>
      <c r="K851" s="46" t="s">
        <v>17021</v>
      </c>
      <c r="L851" s="55"/>
      <c r="M851" s="55"/>
      <c r="N851" s="39">
        <f t="shared" si="107"/>
        <v>1904</v>
      </c>
      <c r="O851" s="2">
        <f t="shared" si="108"/>
        <v>3</v>
      </c>
      <c r="P851" s="2">
        <f t="shared" si="109"/>
        <v>3</v>
      </c>
      <c r="Q851" s="2">
        <f t="shared" si="110"/>
        <v>24</v>
      </c>
      <c r="R851" s="2" t="str">
        <f t="shared" si="111"/>
        <v>&lt;a href="set01\marriages\cooperstown_courier\1904_-_1905\boe,_john_and_maggie_tams_marriage_announcement_march_24,_1904_p5_cc.pdf"&gt;Boe, John&lt;/a&gt;</v>
      </c>
      <c r="S851" s="2">
        <f t="shared" si="112"/>
        <v>144</v>
      </c>
      <c r="T851" s="2">
        <f t="shared" si="113"/>
        <v>72</v>
      </c>
    </row>
    <row r="852" spans="1:20" x14ac:dyDescent="0.25">
      <c r="A852" s="2">
        <v>851</v>
      </c>
      <c r="B852" s="4" t="s">
        <v>852</v>
      </c>
      <c r="C852" s="4" t="s">
        <v>4761</v>
      </c>
      <c r="D852" s="48" t="s">
        <v>6</v>
      </c>
      <c r="E852" s="12">
        <v>1545</v>
      </c>
      <c r="F852" s="5" t="s">
        <v>13631</v>
      </c>
      <c r="G852" s="5">
        <v>4</v>
      </c>
      <c r="H852" s="48">
        <v>3</v>
      </c>
      <c r="I852" s="5">
        <v>123</v>
      </c>
      <c r="J852" t="s">
        <v>17049</v>
      </c>
      <c r="K852" s="46" t="s">
        <v>17021</v>
      </c>
      <c r="L852" s="55"/>
      <c r="M852" s="55"/>
      <c r="N852" s="39">
        <f t="shared" si="107"/>
        <v>1904</v>
      </c>
      <c r="O852" s="2">
        <f t="shared" si="108"/>
        <v>3</v>
      </c>
      <c r="P852" s="2">
        <f t="shared" si="109"/>
        <v>3</v>
      </c>
      <c r="Q852" s="2">
        <f t="shared" si="110"/>
        <v>24</v>
      </c>
      <c r="R852" s="2" t="str">
        <f t="shared" si="111"/>
        <v>&lt;a href="set01\marriages\cooperstown_courier\1904_-_1905\jacobson,_martin_and_mary_rasmussen_marriage_announcement_march_24,_1904_p4_cc.pdf"&gt;Jacobson, Martin&lt;/a&gt;</v>
      </c>
      <c r="S852" s="2">
        <f t="shared" si="112"/>
        <v>161</v>
      </c>
      <c r="T852" s="2">
        <f t="shared" si="113"/>
        <v>82</v>
      </c>
    </row>
    <row r="853" spans="1:20" x14ac:dyDescent="0.25">
      <c r="A853" s="2">
        <v>852</v>
      </c>
      <c r="B853" s="4" t="s">
        <v>9461</v>
      </c>
      <c r="C853" s="4" t="s">
        <v>9462</v>
      </c>
      <c r="D853" s="48" t="s">
        <v>48</v>
      </c>
      <c r="E853" s="12">
        <v>1545</v>
      </c>
      <c r="F853" s="5" t="s">
        <v>13634</v>
      </c>
      <c r="G853" s="5">
        <v>1</v>
      </c>
      <c r="H853" s="48">
        <v>40</v>
      </c>
      <c r="I853" s="5">
        <v>2311</v>
      </c>
      <c r="J853" s="47" t="s">
        <v>19233</v>
      </c>
      <c r="K853" s="46" t="s">
        <v>25729</v>
      </c>
      <c r="L853" s="55"/>
      <c r="M853" s="55"/>
      <c r="N853" s="39">
        <f t="shared" si="107"/>
        <v>1904</v>
      </c>
      <c r="O853" s="2">
        <f t="shared" si="108"/>
        <v>3</v>
      </c>
      <c r="P853" s="2">
        <f t="shared" si="109"/>
        <v>3</v>
      </c>
      <c r="Q853" s="2">
        <f t="shared" si="110"/>
        <v>24</v>
      </c>
      <c r="R853" s="2" t="str">
        <f t="shared" si="111"/>
        <v>&lt;a href="set03\the_times_record\vctr_july_2,_1903_-_december_29,_1904\marriages\smith,_frank_and_miss_north_wedding_march_24,_1904_p1_vctr.pdf"&gt;Smith, Frank&lt;/a&gt;</v>
      </c>
      <c r="S853" s="2">
        <f t="shared" si="112"/>
        <v>160</v>
      </c>
      <c r="T853" s="2">
        <f t="shared" si="113"/>
        <v>62</v>
      </c>
    </row>
    <row r="854" spans="1:20" x14ac:dyDescent="0.25">
      <c r="A854" s="2">
        <v>853</v>
      </c>
      <c r="B854" s="4" t="s">
        <v>6506</v>
      </c>
      <c r="C854" s="4" t="s">
        <v>6507</v>
      </c>
      <c r="D854" s="48" t="s">
        <v>6</v>
      </c>
      <c r="E854" s="12">
        <v>1545</v>
      </c>
      <c r="F854" s="5" t="s">
        <v>13631</v>
      </c>
      <c r="G854" s="5">
        <v>5</v>
      </c>
      <c r="H854" s="48">
        <v>3</v>
      </c>
      <c r="I854" s="5">
        <v>166</v>
      </c>
      <c r="J854" t="s">
        <v>17095</v>
      </c>
      <c r="K854" s="46" t="s">
        <v>17021</v>
      </c>
      <c r="L854" s="55"/>
      <c r="M854" s="55"/>
      <c r="N854" s="39">
        <f t="shared" si="107"/>
        <v>1904</v>
      </c>
      <c r="O854" s="2">
        <f t="shared" si="108"/>
        <v>3</v>
      </c>
      <c r="P854" s="2">
        <f t="shared" si="109"/>
        <v>3</v>
      </c>
      <c r="Q854" s="2">
        <f t="shared" si="110"/>
        <v>24</v>
      </c>
      <c r="R854" s="2" t="str">
        <f t="shared" si="111"/>
        <v>&lt;a href="set01\marriages\cooperstown_courier\1904_-_1905\werner,_hans_and_effie_vining_marriage_announcement_march_24,_1904_p5_cc.pdf"&gt;Werner, Hans&lt;/a&gt;</v>
      </c>
      <c r="S854" s="2">
        <f t="shared" si="112"/>
        <v>151</v>
      </c>
      <c r="T854" s="2">
        <f t="shared" si="113"/>
        <v>76</v>
      </c>
    </row>
    <row r="855" spans="1:20" x14ac:dyDescent="0.25">
      <c r="A855" s="2">
        <v>854</v>
      </c>
      <c r="B855" s="4" t="s">
        <v>8622</v>
      </c>
      <c r="C855" s="4" t="s">
        <v>8623</v>
      </c>
      <c r="D855" s="48" t="s">
        <v>6</v>
      </c>
      <c r="E855" s="12">
        <v>1546</v>
      </c>
      <c r="F855" s="5" t="s">
        <v>11770</v>
      </c>
      <c r="G855" s="5">
        <v>1</v>
      </c>
      <c r="H855" s="48">
        <v>7</v>
      </c>
      <c r="I855" s="5">
        <v>530</v>
      </c>
      <c r="J855" t="s">
        <v>17454</v>
      </c>
      <c r="K855" s="46" t="s">
        <v>25714</v>
      </c>
      <c r="L855" s="55"/>
      <c r="M855" s="55"/>
      <c r="N855" s="39">
        <f t="shared" si="107"/>
        <v>1904</v>
      </c>
      <c r="O855" s="2">
        <f t="shared" si="108"/>
        <v>3</v>
      </c>
      <c r="P855" s="2">
        <f t="shared" si="109"/>
        <v>3</v>
      </c>
      <c r="Q855" s="2">
        <f t="shared" si="110"/>
        <v>25</v>
      </c>
      <c r="R855" s="2" t="str">
        <f t="shared" si="111"/>
        <v>&lt;a href="set03\cg\cg_march_9,_1901_-_december_29,_1905\marriages\vennum,_venne_and_gertrude_stillman_marriage_march_25,_1904_p1_cg.pdf"&gt;Vennum, Venne&lt;/a&gt;</v>
      </c>
      <c r="S855" s="2">
        <f t="shared" si="112"/>
        <v>153</v>
      </c>
      <c r="T855" s="2">
        <f t="shared" si="113"/>
        <v>69</v>
      </c>
    </row>
    <row r="856" spans="1:20" x14ac:dyDescent="0.25">
      <c r="A856" s="2">
        <v>855</v>
      </c>
      <c r="B856" s="4" t="s">
        <v>8633</v>
      </c>
      <c r="C856" s="4" t="s">
        <v>8634</v>
      </c>
      <c r="D856" s="48" t="s">
        <v>6</v>
      </c>
      <c r="E856" s="12">
        <v>1553</v>
      </c>
      <c r="F856" s="5" t="s">
        <v>11770</v>
      </c>
      <c r="G856" s="5">
        <v>8</v>
      </c>
      <c r="H856" s="48">
        <v>7</v>
      </c>
      <c r="I856" s="5">
        <v>536</v>
      </c>
      <c r="J856" t="s">
        <v>17460</v>
      </c>
      <c r="K856" s="46" t="s">
        <v>25714</v>
      </c>
      <c r="L856" s="55"/>
      <c r="M856" s="55"/>
      <c r="N856" s="39">
        <f t="shared" si="107"/>
        <v>1904</v>
      </c>
      <c r="O856" s="2">
        <f t="shared" si="108"/>
        <v>4</v>
      </c>
      <c r="P856" s="2">
        <f t="shared" si="109"/>
        <v>4</v>
      </c>
      <c r="Q856" s="2">
        <f t="shared" si="110"/>
        <v>1</v>
      </c>
      <c r="R856" s="2" t="str">
        <f t="shared" si="111"/>
        <v>&lt;a href="set03\cg\cg_march_9,_1901_-_december_29,_1905\marriages\wilson,_d_g_and_carrie_b_glendenning_marriage_april_1,_1904_p8_cg.pdf"&gt;Wilson, D G&lt;/a&gt;</v>
      </c>
      <c r="S856" s="2">
        <f t="shared" si="112"/>
        <v>151</v>
      </c>
      <c r="T856" s="2">
        <f t="shared" si="113"/>
        <v>69</v>
      </c>
    </row>
    <row r="857" spans="1:20" x14ac:dyDescent="0.25">
      <c r="A857" s="2">
        <v>856</v>
      </c>
      <c r="B857" s="4" t="s">
        <v>2404</v>
      </c>
      <c r="C857" s="4" t="s">
        <v>2405</v>
      </c>
      <c r="D857" s="48" t="s">
        <v>48</v>
      </c>
      <c r="E857" s="12">
        <v>1559</v>
      </c>
      <c r="F857" s="5" t="s">
        <v>1756</v>
      </c>
      <c r="G857" s="5">
        <v>2</v>
      </c>
      <c r="H857" s="48">
        <v>27</v>
      </c>
      <c r="I857" s="5">
        <v>1908</v>
      </c>
      <c r="J857" s="47" t="s">
        <v>18825</v>
      </c>
      <c r="K857" s="46" t="s">
        <v>18912</v>
      </c>
      <c r="L857" s="55"/>
      <c r="M857" s="55"/>
      <c r="N857" s="39">
        <f t="shared" si="107"/>
        <v>1904</v>
      </c>
      <c r="O857" s="2">
        <f t="shared" si="108"/>
        <v>4</v>
      </c>
      <c r="P857" s="2">
        <f t="shared" si="109"/>
        <v>4</v>
      </c>
      <c r="Q857" s="2">
        <f t="shared" si="110"/>
        <v>7</v>
      </c>
      <c r="R857" s="2" t="str">
        <f t="shared" si="111"/>
        <v>&lt;a href="set01\hope_pioneer_jan1904todec1906\marriages\bacharach_dr._h_and_minnie_arnold_wedding_april_7_1904_p2_hp.pdf"&gt;Bacharach, Dr. H&lt;/a&gt;</v>
      </c>
      <c r="S857" s="2">
        <f t="shared" si="112"/>
        <v>141</v>
      </c>
      <c r="T857" s="2">
        <f t="shared" si="113"/>
        <v>64</v>
      </c>
    </row>
    <row r="858" spans="1:20" x14ac:dyDescent="0.25">
      <c r="A858" s="2">
        <v>857</v>
      </c>
      <c r="B858" s="4" t="s">
        <v>8635</v>
      </c>
      <c r="C858" s="4" t="s">
        <v>8634</v>
      </c>
      <c r="D858" s="48" t="s">
        <v>6</v>
      </c>
      <c r="E858" s="12">
        <v>1560</v>
      </c>
      <c r="F858" s="5" t="s">
        <v>11770</v>
      </c>
      <c r="G858" s="5">
        <v>8</v>
      </c>
      <c r="H858" s="48">
        <v>7</v>
      </c>
      <c r="I858" s="5">
        <v>537</v>
      </c>
      <c r="J858" t="s">
        <v>17461</v>
      </c>
      <c r="K858" s="46" t="s">
        <v>25714</v>
      </c>
      <c r="L858" s="55"/>
      <c r="M858" s="55"/>
      <c r="N858" s="39">
        <f t="shared" si="107"/>
        <v>1904</v>
      </c>
      <c r="O858" s="2">
        <f t="shared" si="108"/>
        <v>4</v>
      </c>
      <c r="P858" s="2">
        <f t="shared" si="109"/>
        <v>4</v>
      </c>
      <c r="Q858" s="2">
        <f t="shared" si="110"/>
        <v>8</v>
      </c>
      <c r="R858" s="2" t="str">
        <f t="shared" si="111"/>
        <v>&lt;a href="set03\cg\cg_march_9,_1901_-_december_29,_1905\marriages\wilson,_daniel_g_and_carrie_b_glendening_marriage_april_8,_1904_p8_cg.pdf"&gt;Wilson, Daniel G&lt;/a&gt;</v>
      </c>
      <c r="S858" s="2">
        <f t="shared" si="112"/>
        <v>160</v>
      </c>
      <c r="T858" s="2">
        <f t="shared" si="113"/>
        <v>73</v>
      </c>
    </row>
    <row r="859" spans="1:20" x14ac:dyDescent="0.25">
      <c r="A859" s="2">
        <v>858</v>
      </c>
      <c r="B859" s="4" t="s">
        <v>10100</v>
      </c>
      <c r="C859" s="4" t="s">
        <v>8634</v>
      </c>
      <c r="D859" s="48" t="s">
        <v>48</v>
      </c>
      <c r="E859" s="12">
        <v>1560</v>
      </c>
      <c r="F859" s="5" t="s">
        <v>13632</v>
      </c>
      <c r="G859" s="5">
        <v>5</v>
      </c>
      <c r="H859" s="48">
        <v>42</v>
      </c>
      <c r="I859" s="5">
        <v>2378</v>
      </c>
      <c r="J859" s="47" t="s">
        <v>19301</v>
      </c>
      <c r="K859" s="46" t="s">
        <v>19302</v>
      </c>
      <c r="L859" s="55"/>
      <c r="M859" s="55"/>
      <c r="N859" s="39">
        <f t="shared" si="107"/>
        <v>1904</v>
      </c>
      <c r="O859" s="2">
        <f t="shared" si="108"/>
        <v>4</v>
      </c>
      <c r="P859" s="2">
        <f t="shared" si="109"/>
        <v>4</v>
      </c>
      <c r="Q859" s="2">
        <f t="shared" si="110"/>
        <v>8</v>
      </c>
      <c r="R859" s="2" t="str">
        <f t="shared" si="111"/>
        <v>&lt;a href="set03\wimbledon_news\wimbledon_news_1900_-_1905\marriages\wilson,_samuel_g_and_carrie_b_glendening_wedding_april_8,_1904_p5_wn.pdf"&gt;Wilson, Samuel G&lt;/a&gt;</v>
      </c>
      <c r="S859" s="2">
        <f t="shared" si="112"/>
        <v>161</v>
      </c>
      <c r="T859" s="2">
        <f t="shared" si="113"/>
        <v>72</v>
      </c>
    </row>
    <row r="860" spans="1:20" x14ac:dyDescent="0.25">
      <c r="A860" s="2">
        <v>859</v>
      </c>
      <c r="B860" s="4" t="s">
        <v>6406</v>
      </c>
      <c r="C860" s="4" t="s">
        <v>6407</v>
      </c>
      <c r="D860" s="48" t="s">
        <v>6</v>
      </c>
      <c r="E860" s="12">
        <v>1566</v>
      </c>
      <c r="F860" s="5" t="s">
        <v>13631</v>
      </c>
      <c r="G860" s="5">
        <v>1</v>
      </c>
      <c r="H860" s="48">
        <v>3</v>
      </c>
      <c r="I860" s="5">
        <v>116</v>
      </c>
      <c r="J860" t="s">
        <v>17042</v>
      </c>
      <c r="K860" s="46" t="s">
        <v>17021</v>
      </c>
      <c r="L860" s="55"/>
      <c r="M860" s="55"/>
      <c r="N860" s="39">
        <f t="shared" si="107"/>
        <v>1904</v>
      </c>
      <c r="O860" s="2">
        <f t="shared" si="108"/>
        <v>4</v>
      </c>
      <c r="P860" s="2">
        <f t="shared" si="109"/>
        <v>4</v>
      </c>
      <c r="Q860" s="2">
        <f t="shared" si="110"/>
        <v>14</v>
      </c>
      <c r="R860" s="2" t="str">
        <f t="shared" si="111"/>
        <v>&lt;a href="set01\marriages\cooperstown_courier\1904_-_1905\guest,_james_h_and_olive_clark_marriage_announcement_april_14,_1904_p1_cc.pdf"&gt;Guest, James H&lt;/a&gt;</v>
      </c>
      <c r="S860" s="2">
        <f t="shared" si="112"/>
        <v>154</v>
      </c>
      <c r="T860" s="2">
        <f t="shared" si="113"/>
        <v>77</v>
      </c>
    </row>
    <row r="861" spans="1:20" x14ac:dyDescent="0.25">
      <c r="A861" s="2">
        <v>860</v>
      </c>
      <c r="B861" s="4" t="s">
        <v>9132</v>
      </c>
      <c r="C861" s="4" t="s">
        <v>9133</v>
      </c>
      <c r="D861" s="48" t="s">
        <v>6</v>
      </c>
      <c r="E861" s="12">
        <v>1566</v>
      </c>
      <c r="F861" s="5" t="s">
        <v>13633</v>
      </c>
      <c r="G861" s="5">
        <v>5</v>
      </c>
      <c r="H861" s="48">
        <v>30</v>
      </c>
      <c r="I861" s="5">
        <v>2084</v>
      </c>
      <c r="J861" s="47" t="s">
        <v>19004</v>
      </c>
      <c r="K861" s="46" t="s">
        <v>25708</v>
      </c>
      <c r="L861" s="55"/>
      <c r="M861" s="55"/>
      <c r="N861" s="39">
        <f t="shared" si="107"/>
        <v>1904</v>
      </c>
      <c r="O861" s="2">
        <f t="shared" si="108"/>
        <v>4</v>
      </c>
      <c r="P861" s="2">
        <f t="shared" si="109"/>
        <v>4</v>
      </c>
      <c r="Q861" s="2">
        <f t="shared" si="110"/>
        <v>14</v>
      </c>
      <c r="R861" s="2" t="str">
        <f t="shared" si="111"/>
        <v>&lt;a href="set03\se\se_september_4,_1902_-_december_28,_1905\marriages\miller,_chas._m_and_marie_fletcher_marriage_april_14,_1904_p5_se.pdf"&gt;Miller, Chas M&lt;/a&gt;</v>
      </c>
      <c r="S861" s="2">
        <f t="shared" si="112"/>
        <v>157</v>
      </c>
      <c r="T861" s="2">
        <f t="shared" si="113"/>
        <v>68</v>
      </c>
    </row>
    <row r="862" spans="1:20" x14ac:dyDescent="0.25">
      <c r="A862" s="2">
        <v>861</v>
      </c>
      <c r="B862" s="4" t="s">
        <v>9450</v>
      </c>
      <c r="C862" s="4" t="s">
        <v>9451</v>
      </c>
      <c r="D862" s="48" t="s">
        <v>48</v>
      </c>
      <c r="E862" s="12">
        <v>1573</v>
      </c>
      <c r="F862" s="5" t="s">
        <v>13634</v>
      </c>
      <c r="G862" s="5">
        <v>1</v>
      </c>
      <c r="H862" s="48">
        <v>40</v>
      </c>
      <c r="I862" s="5">
        <v>2304</v>
      </c>
      <c r="J862" s="47" t="s">
        <v>19226</v>
      </c>
      <c r="K862" s="46" t="s">
        <v>25729</v>
      </c>
      <c r="L862" s="55"/>
      <c r="M862" s="55"/>
      <c r="N862" s="39">
        <f t="shared" si="107"/>
        <v>1904</v>
      </c>
      <c r="O862" s="2">
        <f t="shared" si="108"/>
        <v>4</v>
      </c>
      <c r="P862" s="2">
        <f t="shared" si="109"/>
        <v>4</v>
      </c>
      <c r="Q862" s="2">
        <f t="shared" si="110"/>
        <v>21</v>
      </c>
      <c r="R862" s="2" t="str">
        <f t="shared" si="111"/>
        <v>&lt;a href="set03\the_times_record\vctr_july_2,_1903_-_december_29,_1904\marriages\hone,_irwin_j_and_jessie_m_bush_wedding_april_21,_1904_p1_vctr.pdf"&gt;Hone, Irwin J&lt;/a&gt;</v>
      </c>
      <c r="S862" s="2">
        <f t="shared" si="112"/>
        <v>165</v>
      </c>
      <c r="T862" s="2">
        <f t="shared" si="113"/>
        <v>66</v>
      </c>
    </row>
    <row r="863" spans="1:20" x14ac:dyDescent="0.25">
      <c r="A863" s="2">
        <v>862</v>
      </c>
      <c r="B863" s="4" t="s">
        <v>9465</v>
      </c>
      <c r="C863" s="4" t="s">
        <v>9466</v>
      </c>
      <c r="D863" s="48" t="s">
        <v>6</v>
      </c>
      <c r="E863" s="12">
        <v>1573</v>
      </c>
      <c r="F863" s="5" t="s">
        <v>13634</v>
      </c>
      <c r="G863" s="5">
        <v>1</v>
      </c>
      <c r="H863" s="48">
        <v>40</v>
      </c>
      <c r="I863" s="5">
        <v>2314</v>
      </c>
      <c r="J863" s="47" t="s">
        <v>19235</v>
      </c>
      <c r="K863" s="46" t="s">
        <v>25729</v>
      </c>
      <c r="L863" s="55"/>
      <c r="M863" s="55"/>
      <c r="N863" s="39">
        <f t="shared" ref="N863:N926" si="114">YEAR(E863)</f>
        <v>1904</v>
      </c>
      <c r="O863" s="2">
        <f t="shared" ref="O863:O926" si="115">MONTH(E863)</f>
        <v>4</v>
      </c>
      <c r="P863" s="2">
        <f t="shared" ref="P863:P926" si="116">O863</f>
        <v>4</v>
      </c>
      <c r="Q863" s="2">
        <f t="shared" ref="Q863:Q926" si="117">DAY(E863)</f>
        <v>21</v>
      </c>
      <c r="R863" s="2" t="str">
        <f t="shared" si="111"/>
        <v>&lt;a href="set03\the_times_record\vctr_july_2,_1903_-_december_29,_1904\marriages\weiser,_john_w_and_margaret_o'brien_marriage_april_21,_1904_p1_vctr.pdf"&gt;Weiser, John W&lt;/a&gt;</v>
      </c>
      <c r="S863" s="2">
        <f t="shared" si="112"/>
        <v>171</v>
      </c>
      <c r="T863" s="2">
        <f t="shared" si="113"/>
        <v>71</v>
      </c>
    </row>
    <row r="864" spans="1:20" x14ac:dyDescent="0.25">
      <c r="A864" s="2">
        <v>863</v>
      </c>
      <c r="B864" s="4" t="s">
        <v>8485</v>
      </c>
      <c r="C864" s="4" t="s">
        <v>8486</v>
      </c>
      <c r="D864" s="48" t="s">
        <v>48</v>
      </c>
      <c r="E864" s="12">
        <v>1574</v>
      </c>
      <c r="F864" s="5" t="s">
        <v>11770</v>
      </c>
      <c r="G864" s="5">
        <v>1</v>
      </c>
      <c r="H864" s="48">
        <v>7</v>
      </c>
      <c r="I864" s="5">
        <v>450</v>
      </c>
      <c r="J864" t="s">
        <v>17375</v>
      </c>
      <c r="K864" s="46" t="s">
        <v>25714</v>
      </c>
      <c r="L864" s="55"/>
      <c r="M864" s="55"/>
      <c r="N864" s="39">
        <f t="shared" si="114"/>
        <v>1904</v>
      </c>
      <c r="O864" s="2">
        <f t="shared" si="115"/>
        <v>4</v>
      </c>
      <c r="P864" s="2">
        <f t="shared" si="116"/>
        <v>4</v>
      </c>
      <c r="Q864" s="2">
        <f t="shared" si="117"/>
        <v>22</v>
      </c>
      <c r="R864" s="2" t="str">
        <f t="shared" si="111"/>
        <v>&lt;a href="set03\cg\cg_march_9,_1901_-_december_29,_1905\marriages\bischoff,_ernest_and_louise_sperner_wedding_april_22,_1904_p1_cg.pdf"&gt;Bischoff, Ernest&lt;/a&gt;</v>
      </c>
      <c r="S864" s="2">
        <f t="shared" si="112"/>
        <v>155</v>
      </c>
      <c r="T864" s="2">
        <f t="shared" si="113"/>
        <v>68</v>
      </c>
    </row>
    <row r="865" spans="1:20" x14ac:dyDescent="0.25">
      <c r="A865" s="2">
        <v>864</v>
      </c>
      <c r="B865" s="4" t="s">
        <v>9463</v>
      </c>
      <c r="C865" s="4" t="s">
        <v>9464</v>
      </c>
      <c r="D865" s="48" t="s">
        <v>6</v>
      </c>
      <c r="E865" s="12">
        <v>1580</v>
      </c>
      <c r="F865" s="5" t="s">
        <v>13634</v>
      </c>
      <c r="G865" s="5">
        <v>1</v>
      </c>
      <c r="H865" s="48">
        <v>40</v>
      </c>
      <c r="I865" s="5">
        <v>2312</v>
      </c>
      <c r="J865" s="47" t="s">
        <v>19234</v>
      </c>
      <c r="K865" s="46" t="s">
        <v>25729</v>
      </c>
      <c r="L865" s="55"/>
      <c r="M865" s="55"/>
      <c r="N865" s="39">
        <f t="shared" si="114"/>
        <v>1904</v>
      </c>
      <c r="O865" s="2">
        <f t="shared" si="115"/>
        <v>4</v>
      </c>
      <c r="P865" s="2">
        <f t="shared" si="116"/>
        <v>4</v>
      </c>
      <c r="Q865" s="2">
        <f t="shared" si="117"/>
        <v>28</v>
      </c>
      <c r="R865" s="2" t="str">
        <f t="shared" si="111"/>
        <v>&lt;a href="set03\the_times_record\vctr_july_2,_1903_-_december_29,_1904\marriages\southwick,_schuyler_p_and_margaret_m_mcintyre_marriage_april_28,_1904_p1_vctr.pdf"&gt;Southwick, Schuyler P&lt;/a&gt;</v>
      </c>
      <c r="S865" s="2">
        <f t="shared" si="112"/>
        <v>188</v>
      </c>
      <c r="T865" s="2">
        <f t="shared" si="113"/>
        <v>81</v>
      </c>
    </row>
    <row r="866" spans="1:20" x14ac:dyDescent="0.25">
      <c r="A866" s="2">
        <v>865</v>
      </c>
      <c r="B866" s="4" t="s">
        <v>2556</v>
      </c>
      <c r="C866" s="4" t="s">
        <v>2557</v>
      </c>
      <c r="D866" s="48" t="s">
        <v>48</v>
      </c>
      <c r="E866" s="12">
        <v>1580</v>
      </c>
      <c r="F866" s="5" t="s">
        <v>1756</v>
      </c>
      <c r="G866" s="5">
        <v>1</v>
      </c>
      <c r="H866" s="48">
        <v>27</v>
      </c>
      <c r="I866" s="5">
        <v>1989</v>
      </c>
      <c r="J866" s="47" t="s">
        <v>18908</v>
      </c>
      <c r="K866" s="46" t="s">
        <v>18912</v>
      </c>
      <c r="L866" s="55"/>
      <c r="M866" s="55"/>
      <c r="N866" s="39">
        <f t="shared" si="114"/>
        <v>1904</v>
      </c>
      <c r="O866" s="2">
        <f t="shared" si="115"/>
        <v>4</v>
      </c>
      <c r="P866" s="2">
        <f t="shared" si="116"/>
        <v>4</v>
      </c>
      <c r="Q866" s="2">
        <f t="shared" si="117"/>
        <v>28</v>
      </c>
      <c r="R866" s="2" t="str">
        <f t="shared" si="111"/>
        <v>&lt;a href="set01\hope_pioneer_jan1904todec1906\marriages\williams_harvey_d_and_alice_iten_gurney_wedding_april_28_1904_p1_hp.pdf"&gt;Williams, Harvey D&lt;/a&gt;</v>
      </c>
      <c r="S866" s="2">
        <f t="shared" si="112"/>
        <v>150</v>
      </c>
      <c r="T866" s="2">
        <f t="shared" si="113"/>
        <v>71</v>
      </c>
    </row>
    <row r="867" spans="1:20" x14ac:dyDescent="0.25">
      <c r="A867" s="2">
        <v>866</v>
      </c>
      <c r="B867" s="4" t="s">
        <v>9444</v>
      </c>
      <c r="C867" s="4" t="s">
        <v>9445</v>
      </c>
      <c r="D867" s="48" t="s">
        <v>6</v>
      </c>
      <c r="E867" s="12">
        <v>1587</v>
      </c>
      <c r="F867" s="5" t="s">
        <v>13634</v>
      </c>
      <c r="G867" s="5">
        <v>7</v>
      </c>
      <c r="H867" s="48">
        <v>40</v>
      </c>
      <c r="I867" s="5">
        <v>2301</v>
      </c>
      <c r="J867" s="47" t="s">
        <v>19223</v>
      </c>
      <c r="K867" s="46" t="s">
        <v>25729</v>
      </c>
      <c r="L867" s="55"/>
      <c r="M867" s="55"/>
      <c r="N867" s="39">
        <f t="shared" si="114"/>
        <v>1904</v>
      </c>
      <c r="O867" s="2">
        <f t="shared" si="115"/>
        <v>5</v>
      </c>
      <c r="P867" s="2">
        <f t="shared" si="116"/>
        <v>5</v>
      </c>
      <c r="Q867" s="2">
        <f t="shared" si="117"/>
        <v>5</v>
      </c>
      <c r="R867" s="2" t="str">
        <f t="shared" si="111"/>
        <v>&lt;a href="set03\the_times_record\vctr_july_2,_1903_-_december_29,_1904\marriages\christianson,_einer_and_elsie_wichstrom_marriage_may_5,_1904_p7_vctr.pdf"&gt;Christianson, Einer&lt;/a&gt;</v>
      </c>
      <c r="S867" s="2">
        <f t="shared" si="112"/>
        <v>177</v>
      </c>
      <c r="T867" s="2">
        <f t="shared" si="113"/>
        <v>72</v>
      </c>
    </row>
    <row r="868" spans="1:20" x14ac:dyDescent="0.25">
      <c r="A868" s="2">
        <v>867</v>
      </c>
      <c r="B868" s="4" t="s">
        <v>8594</v>
      </c>
      <c r="C868" s="4" t="s">
        <v>8595</v>
      </c>
      <c r="D868" s="48" t="s">
        <v>48</v>
      </c>
      <c r="E868" s="12">
        <v>1588</v>
      </c>
      <c r="F868" s="5" t="s">
        <v>11770</v>
      </c>
      <c r="G868" s="5">
        <v>1</v>
      </c>
      <c r="H868" s="48">
        <v>7</v>
      </c>
      <c r="I868" s="5">
        <v>515</v>
      </c>
      <c r="J868" t="s">
        <v>17439</v>
      </c>
      <c r="K868" s="46" t="s">
        <v>25714</v>
      </c>
      <c r="L868" s="55"/>
      <c r="M868" s="55"/>
      <c r="N868" s="39">
        <f t="shared" si="114"/>
        <v>1904</v>
      </c>
      <c r="O868" s="2">
        <f t="shared" si="115"/>
        <v>5</v>
      </c>
      <c r="P868" s="2">
        <f t="shared" si="116"/>
        <v>5</v>
      </c>
      <c r="Q868" s="2">
        <f t="shared" si="117"/>
        <v>6</v>
      </c>
      <c r="R868" s="2" t="str">
        <f t="shared" si="111"/>
        <v>&lt;a href="set03\cg\cg_march_9,_1901_-_december_29,_1905\marriages\scoville,_d_w_and_nellie_milne_wedding_may_6,_1904_p1_cg.pdf"&gt;Scoville, D W&lt;/a&gt;</v>
      </c>
      <c r="S868" s="2">
        <f t="shared" si="112"/>
        <v>144</v>
      </c>
      <c r="T868" s="2">
        <f t="shared" si="113"/>
        <v>60</v>
      </c>
    </row>
    <row r="869" spans="1:20" x14ac:dyDescent="0.25">
      <c r="A869" s="2">
        <v>868</v>
      </c>
      <c r="B869" s="4" t="s">
        <v>9085</v>
      </c>
      <c r="C869" s="4" t="s">
        <v>9086</v>
      </c>
      <c r="D869" s="48" t="s">
        <v>6</v>
      </c>
      <c r="E869" s="12">
        <v>1594</v>
      </c>
      <c r="F869" s="5" t="s">
        <v>13633</v>
      </c>
      <c r="G869" s="5">
        <v>5</v>
      </c>
      <c r="H869" s="48">
        <v>30</v>
      </c>
      <c r="I869" s="5">
        <v>2058</v>
      </c>
      <c r="J869" s="47" t="s">
        <v>18978</v>
      </c>
      <c r="K869" s="46" t="s">
        <v>25708</v>
      </c>
      <c r="L869" s="55"/>
      <c r="M869" s="55"/>
      <c r="N869" s="39">
        <f t="shared" si="114"/>
        <v>1904</v>
      </c>
      <c r="O869" s="2">
        <f t="shared" si="115"/>
        <v>5</v>
      </c>
      <c r="P869" s="2">
        <f t="shared" si="116"/>
        <v>5</v>
      </c>
      <c r="Q869" s="2">
        <f t="shared" si="117"/>
        <v>12</v>
      </c>
      <c r="R869" s="2" t="str">
        <f t="shared" si="111"/>
        <v>&lt;a href="set03\se\se_september_4,_1902_-_december_28,_1905\marriages\christianson,_einar_and_elsie_wickstrom_marriage_may_12,_1904_p5_se.pdf"&gt;Christianson, Einar&lt;/a&gt;</v>
      </c>
      <c r="S869" s="2">
        <f t="shared" si="112"/>
        <v>165</v>
      </c>
      <c r="T869" s="2">
        <f t="shared" si="113"/>
        <v>71</v>
      </c>
    </row>
    <row r="870" spans="1:20" x14ac:dyDescent="0.25">
      <c r="A870" s="2">
        <v>869</v>
      </c>
      <c r="B870" s="4" t="s">
        <v>9448</v>
      </c>
      <c r="C870" s="4" t="s">
        <v>9449</v>
      </c>
      <c r="D870" s="48" t="s">
        <v>6</v>
      </c>
      <c r="E870" s="12">
        <v>1594</v>
      </c>
      <c r="F870" s="5" t="s">
        <v>13634</v>
      </c>
      <c r="G870" s="5">
        <v>4</v>
      </c>
      <c r="H870" s="48">
        <v>40</v>
      </c>
      <c r="I870" s="5">
        <v>2303</v>
      </c>
      <c r="J870" s="47" t="s">
        <v>19225</v>
      </c>
      <c r="K870" s="46" t="s">
        <v>25729</v>
      </c>
      <c r="L870" s="55"/>
      <c r="M870" s="55"/>
      <c r="N870" s="39">
        <f t="shared" si="114"/>
        <v>1904</v>
      </c>
      <c r="O870" s="2">
        <f t="shared" si="115"/>
        <v>5</v>
      </c>
      <c r="P870" s="2">
        <f t="shared" si="116"/>
        <v>5</v>
      </c>
      <c r="Q870" s="2">
        <f t="shared" si="117"/>
        <v>12</v>
      </c>
      <c r="R870" s="2" t="str">
        <f t="shared" si="111"/>
        <v>&lt;a href="set03\the_times_record\vctr_july_2,_1903_-_december_29,_1904\marriages\greenwood,_w_m_and_annie_s_kincaid_marriage_may_12,_1904_p4_vctr.pdf"&gt;Greenwood, W M&lt;/a&gt;</v>
      </c>
      <c r="S870" s="2">
        <f t="shared" si="112"/>
        <v>168</v>
      </c>
      <c r="T870" s="2">
        <f t="shared" si="113"/>
        <v>68</v>
      </c>
    </row>
    <row r="871" spans="1:20" x14ac:dyDescent="0.25">
      <c r="A871" s="2">
        <v>870</v>
      </c>
      <c r="B871" s="4" t="s">
        <v>6450</v>
      </c>
      <c r="C871" s="4" t="s">
        <v>6451</v>
      </c>
      <c r="D871" s="48" t="s">
        <v>6</v>
      </c>
      <c r="E871" s="12">
        <v>1594</v>
      </c>
      <c r="F871" s="5" t="s">
        <v>13631</v>
      </c>
      <c r="G871" s="5">
        <v>5</v>
      </c>
      <c r="H871" s="48">
        <v>3</v>
      </c>
      <c r="I871" s="5">
        <v>139</v>
      </c>
      <c r="J871" t="s">
        <v>17066</v>
      </c>
      <c r="K871" s="46" t="s">
        <v>17021</v>
      </c>
      <c r="L871" s="55"/>
      <c r="M871" s="55"/>
      <c r="N871" s="39">
        <f t="shared" si="114"/>
        <v>1904</v>
      </c>
      <c r="O871" s="2">
        <f t="shared" si="115"/>
        <v>5</v>
      </c>
      <c r="P871" s="2">
        <f t="shared" si="116"/>
        <v>5</v>
      </c>
      <c r="Q871" s="2">
        <f t="shared" si="117"/>
        <v>12</v>
      </c>
      <c r="R871" s="2" t="str">
        <f t="shared" si="111"/>
        <v>&lt;a href="set01\marriages\cooperstown_courier\1904_-_1905\overby,_ben_and_sarah_larson_marriage_announcement_may_12,_1904_p5_cc.pdf"&gt;Overby, Ben&lt;/a&gt;</v>
      </c>
      <c r="S871" s="2">
        <f t="shared" si="112"/>
        <v>147</v>
      </c>
      <c r="T871" s="2">
        <f t="shared" si="113"/>
        <v>73</v>
      </c>
    </row>
    <row r="872" spans="1:20" x14ac:dyDescent="0.25">
      <c r="A872" s="2">
        <v>871</v>
      </c>
      <c r="B872" s="4" t="s">
        <v>2511</v>
      </c>
      <c r="C872" s="4" t="s">
        <v>2512</v>
      </c>
      <c r="D872" s="48" t="s">
        <v>48</v>
      </c>
      <c r="E872" s="12">
        <v>1594</v>
      </c>
      <c r="F872" s="5" t="s">
        <v>1756</v>
      </c>
      <c r="G872" s="5">
        <v>5</v>
      </c>
      <c r="H872" s="48">
        <v>27</v>
      </c>
      <c r="I872" s="5">
        <v>1965</v>
      </c>
      <c r="J872" s="47" t="s">
        <v>18884</v>
      </c>
      <c r="K872" s="46" t="s">
        <v>18912</v>
      </c>
      <c r="L872" s="55"/>
      <c r="M872" s="55"/>
      <c r="N872" s="39">
        <f t="shared" si="114"/>
        <v>1904</v>
      </c>
      <c r="O872" s="2">
        <f t="shared" si="115"/>
        <v>5</v>
      </c>
      <c r="P872" s="2">
        <f t="shared" si="116"/>
        <v>5</v>
      </c>
      <c r="Q872" s="2">
        <f t="shared" si="117"/>
        <v>12</v>
      </c>
      <c r="R872" s="2" t="str">
        <f t="shared" si="111"/>
        <v>&lt;a href="set01\hope_pioneer_jan1904todec1906\marriages\quinn_b_h_and_hannah_rice_wedding_may_12_1904_p5_hp.pdf"&gt;Quinn, B H&lt;/a&gt;</v>
      </c>
      <c r="S872" s="2">
        <f t="shared" si="112"/>
        <v>126</v>
      </c>
      <c r="T872" s="2">
        <f t="shared" si="113"/>
        <v>55</v>
      </c>
    </row>
    <row r="873" spans="1:20" x14ac:dyDescent="0.25">
      <c r="A873" s="2">
        <v>872</v>
      </c>
      <c r="B873" s="4" t="s">
        <v>9467</v>
      </c>
      <c r="C873" s="4" t="s">
        <v>9468</v>
      </c>
      <c r="D873" s="48" t="s">
        <v>13</v>
      </c>
      <c r="E873" s="12">
        <v>1594</v>
      </c>
      <c r="F873" s="5" t="s">
        <v>13634</v>
      </c>
      <c r="G873" s="5">
        <v>4</v>
      </c>
      <c r="H873" s="48">
        <v>40</v>
      </c>
      <c r="I873" s="5">
        <v>2313</v>
      </c>
      <c r="J873" s="47" t="s">
        <v>19236</v>
      </c>
      <c r="K873" s="46" t="s">
        <v>25729</v>
      </c>
      <c r="L873" s="55"/>
      <c r="M873" s="55"/>
      <c r="N873" s="39">
        <f t="shared" si="114"/>
        <v>1904</v>
      </c>
      <c r="O873" s="2">
        <f t="shared" si="115"/>
        <v>5</v>
      </c>
      <c r="P873" s="2">
        <f t="shared" si="116"/>
        <v>5</v>
      </c>
      <c r="Q873" s="2">
        <f t="shared" si="117"/>
        <v>12</v>
      </c>
      <c r="R873" s="2" t="str">
        <f t="shared" si="111"/>
        <v>&lt;a href="set03\the_times_record\vctr_july_2,_1903_-_december_29,_1904\marriages\weiser,_mr_and_mrs_j_s_50th_anniv.__may_12,_1904_p4_vctr.pdf"&gt;Weiser, J S&lt;/a&gt;</v>
      </c>
      <c r="S873" s="2">
        <f t="shared" si="112"/>
        <v>157</v>
      </c>
      <c r="T873" s="2">
        <f t="shared" si="113"/>
        <v>60</v>
      </c>
    </row>
    <row r="874" spans="1:20" x14ac:dyDescent="0.25">
      <c r="A874" s="2">
        <v>873</v>
      </c>
      <c r="B874" s="4" t="s">
        <v>8573</v>
      </c>
      <c r="C874" s="4" t="s">
        <v>8576</v>
      </c>
      <c r="D874" s="48" t="s">
        <v>1256</v>
      </c>
      <c r="E874" s="12">
        <v>1602</v>
      </c>
      <c r="F874" s="5" t="s">
        <v>11770</v>
      </c>
      <c r="G874" s="5">
        <v>8</v>
      </c>
      <c r="H874" s="48">
        <v>7</v>
      </c>
      <c r="I874" s="5">
        <v>506</v>
      </c>
      <c r="J874" t="s">
        <v>17430</v>
      </c>
      <c r="K874" s="46" t="s">
        <v>25714</v>
      </c>
      <c r="L874" s="55"/>
      <c r="M874" s="55"/>
      <c r="N874" s="39">
        <f t="shared" si="114"/>
        <v>1904</v>
      </c>
      <c r="O874" s="2">
        <f t="shared" si="115"/>
        <v>5</v>
      </c>
      <c r="P874" s="2">
        <f t="shared" si="116"/>
        <v>5</v>
      </c>
      <c r="Q874" s="2">
        <f t="shared" si="117"/>
        <v>20</v>
      </c>
      <c r="R874" s="2" t="str">
        <f t="shared" si="111"/>
        <v>&lt;a href="set03\cg\cg_march_9,_1901_-_december_29,_1905\marriages\pearson,_sam_and_mrs._louise_nelson_marriage_announcement_may_20,_1904_p8_cg.pdf"&gt;Pearson, Sam&lt;/a&gt;</v>
      </c>
      <c r="S874" s="2">
        <f t="shared" si="112"/>
        <v>163</v>
      </c>
      <c r="T874" s="2">
        <f t="shared" si="113"/>
        <v>80</v>
      </c>
    </row>
    <row r="875" spans="1:20" x14ac:dyDescent="0.25">
      <c r="A875" s="2">
        <v>874</v>
      </c>
      <c r="B875" s="4" t="s">
        <v>6416</v>
      </c>
      <c r="C875" s="4" t="s">
        <v>6417</v>
      </c>
      <c r="D875" s="48" t="s">
        <v>6</v>
      </c>
      <c r="E875" s="12">
        <v>1608</v>
      </c>
      <c r="F875" s="5" t="s">
        <v>13631</v>
      </c>
      <c r="G875" s="5">
        <v>5</v>
      </c>
      <c r="H875" s="48">
        <v>3</v>
      </c>
      <c r="I875" s="5">
        <v>121</v>
      </c>
      <c r="J875" t="s">
        <v>17047</v>
      </c>
      <c r="K875" s="46" t="s">
        <v>17021</v>
      </c>
      <c r="L875" s="55"/>
      <c r="M875" s="55"/>
      <c r="N875" s="39">
        <f t="shared" si="114"/>
        <v>1904</v>
      </c>
      <c r="O875" s="2">
        <f t="shared" si="115"/>
        <v>5</v>
      </c>
      <c r="P875" s="2">
        <f t="shared" si="116"/>
        <v>5</v>
      </c>
      <c r="Q875" s="2">
        <f t="shared" si="117"/>
        <v>26</v>
      </c>
      <c r="R875" s="2" t="str">
        <f t="shared" si="111"/>
        <v>&lt;a href="set01\marriages\cooperstown_courier\1904_-_1905\howden,_samuel_george_and_sarah_koch_marriage_announcement_may_26,_1904_p5_cc.pdf"&gt;Howden, Samuel George&lt;/a&gt;</v>
      </c>
      <c r="S875" s="2">
        <f t="shared" si="112"/>
        <v>165</v>
      </c>
      <c r="T875" s="2">
        <f t="shared" si="113"/>
        <v>81</v>
      </c>
    </row>
    <row r="876" spans="1:20" x14ac:dyDescent="0.25">
      <c r="A876" s="2">
        <v>875</v>
      </c>
      <c r="B876" s="4" t="s">
        <v>8488</v>
      </c>
      <c r="C876" s="4" t="s">
        <v>9084</v>
      </c>
      <c r="D876" s="48" t="s">
        <v>1256</v>
      </c>
      <c r="E876" s="12">
        <v>1615</v>
      </c>
      <c r="F876" s="5" t="s">
        <v>13633</v>
      </c>
      <c r="G876" s="5">
        <v>5</v>
      </c>
      <c r="H876" s="48">
        <v>30</v>
      </c>
      <c r="I876" s="5">
        <v>2057</v>
      </c>
      <c r="J876" s="47" t="s">
        <v>18977</v>
      </c>
      <c r="K876" s="46" t="s">
        <v>25708</v>
      </c>
      <c r="L876" s="55"/>
      <c r="M876" s="55"/>
      <c r="N876" s="39">
        <f t="shared" si="114"/>
        <v>1904</v>
      </c>
      <c r="O876" s="2">
        <f t="shared" si="115"/>
        <v>6</v>
      </c>
      <c r="P876" s="2">
        <f t="shared" si="116"/>
        <v>6</v>
      </c>
      <c r="Q876" s="2">
        <f t="shared" si="117"/>
        <v>2</v>
      </c>
      <c r="R876" s="2" t="str">
        <f t="shared" si="111"/>
        <v>&lt;a href="set03\se\se_september_4,_1902_-_december_28,_1905\marriages\burgster,_jesse_b_and_nellie_d_sanford_marriage_announcement_june_2,_1904_p5_se.pdf"&gt;Burgster, Jesse B&lt;/a&gt;</v>
      </c>
      <c r="S876" s="2">
        <f t="shared" si="112"/>
        <v>175</v>
      </c>
      <c r="T876" s="2">
        <f t="shared" si="113"/>
        <v>83</v>
      </c>
    </row>
    <row r="877" spans="1:20" x14ac:dyDescent="0.25">
      <c r="A877" s="2">
        <v>876</v>
      </c>
      <c r="B877" s="4" t="s">
        <v>9442</v>
      </c>
      <c r="C877" s="4" t="s">
        <v>9443</v>
      </c>
      <c r="D877" s="48" t="s">
        <v>48</v>
      </c>
      <c r="E877" s="12">
        <v>1615</v>
      </c>
      <c r="F877" s="5" t="s">
        <v>13634</v>
      </c>
      <c r="G877" s="5">
        <v>4</v>
      </c>
      <c r="H877" s="48">
        <v>40</v>
      </c>
      <c r="I877" s="5">
        <v>2300</v>
      </c>
      <c r="J877" s="47" t="s">
        <v>19222</v>
      </c>
      <c r="K877" s="46" t="s">
        <v>25729</v>
      </c>
      <c r="L877" s="55"/>
      <c r="M877" s="55"/>
      <c r="N877" s="39">
        <f t="shared" si="114"/>
        <v>1904</v>
      </c>
      <c r="O877" s="2">
        <f t="shared" si="115"/>
        <v>6</v>
      </c>
      <c r="P877" s="2">
        <f t="shared" si="116"/>
        <v>6</v>
      </c>
      <c r="Q877" s="2">
        <f t="shared" si="117"/>
        <v>2</v>
      </c>
      <c r="R877" s="2" t="str">
        <f t="shared" si="111"/>
        <v>&lt;a href="set03\the_times_record\vctr_july_2,_1903_-_december_29,_1904\marriages\campbell,_clyde_leith_and_mary_olivia_hollister_wedding_june_2,_1904_p4_vctr.pdf"&gt;Campbell, Clyde Leith&lt;/a&gt;</v>
      </c>
      <c r="S877" s="2">
        <f t="shared" si="112"/>
        <v>187</v>
      </c>
      <c r="T877" s="2">
        <f t="shared" si="113"/>
        <v>80</v>
      </c>
    </row>
    <row r="878" spans="1:20" x14ac:dyDescent="0.25">
      <c r="A878" s="2">
        <v>877</v>
      </c>
      <c r="B878" s="4" t="s">
        <v>2501</v>
      </c>
      <c r="C878" s="4" t="s">
        <v>2502</v>
      </c>
      <c r="D878" s="48" t="s">
        <v>48</v>
      </c>
      <c r="E878" s="12">
        <v>1615</v>
      </c>
      <c r="F878" s="5" t="s">
        <v>1756</v>
      </c>
      <c r="G878" s="5">
        <v>2</v>
      </c>
      <c r="H878" s="48">
        <v>27</v>
      </c>
      <c r="I878" s="5">
        <v>1959</v>
      </c>
      <c r="J878" s="47" t="s">
        <v>18878</v>
      </c>
      <c r="K878" s="46" t="s">
        <v>18912</v>
      </c>
      <c r="L878" s="55"/>
      <c r="M878" s="55"/>
      <c r="N878" s="39">
        <f t="shared" si="114"/>
        <v>1904</v>
      </c>
      <c r="O878" s="2">
        <f t="shared" si="115"/>
        <v>6</v>
      </c>
      <c r="P878" s="2">
        <f t="shared" si="116"/>
        <v>6</v>
      </c>
      <c r="Q878" s="2">
        <f t="shared" si="117"/>
        <v>2</v>
      </c>
      <c r="R878" s="2" t="str">
        <f t="shared" si="111"/>
        <v>&lt;a href="set01\hope_pioneer_jan1904todec1906\marriages\park_duncan_and_josephine_b_johnson_wedding_june_2_1904_p2_hp.pdf"&gt;Park, Duncan&lt;/a&gt;</v>
      </c>
      <c r="S878" s="2">
        <f t="shared" si="112"/>
        <v>138</v>
      </c>
      <c r="T878" s="2">
        <f t="shared" si="113"/>
        <v>65</v>
      </c>
    </row>
    <row r="879" spans="1:20" x14ac:dyDescent="0.25">
      <c r="A879" s="2">
        <v>878</v>
      </c>
      <c r="B879" s="4" t="s">
        <v>8483</v>
      </c>
      <c r="C879" s="4" t="s">
        <v>8484</v>
      </c>
      <c r="D879" s="48" t="s">
        <v>6</v>
      </c>
      <c r="E879" s="12">
        <v>1616</v>
      </c>
      <c r="F879" s="5" t="s">
        <v>11770</v>
      </c>
      <c r="G879" s="5">
        <v>2</v>
      </c>
      <c r="H879" s="48">
        <v>7</v>
      </c>
      <c r="I879" s="5">
        <v>449</v>
      </c>
      <c r="J879" t="s">
        <v>17374</v>
      </c>
      <c r="K879" s="46" t="s">
        <v>25714</v>
      </c>
      <c r="L879" s="55"/>
      <c r="M879" s="55"/>
      <c r="N879" s="39">
        <f t="shared" si="114"/>
        <v>1904</v>
      </c>
      <c r="O879" s="2">
        <f t="shared" si="115"/>
        <v>6</v>
      </c>
      <c r="P879" s="2">
        <f t="shared" si="116"/>
        <v>6</v>
      </c>
      <c r="Q879" s="2">
        <f t="shared" si="117"/>
        <v>3</v>
      </c>
      <c r="R879" s="2" t="str">
        <f t="shared" si="111"/>
        <v>&lt;a href="set03\cg\cg_march_9,_1901_-_december_29,_1905\marriages\baldwin,_dorman_and_isabel_m_ingalls_marriage_june_3,_1904_p2_cg.pdf"&gt;Baldwin, Dorman&lt;/a&gt;</v>
      </c>
      <c r="S879" s="2">
        <f t="shared" si="112"/>
        <v>154</v>
      </c>
      <c r="T879" s="2">
        <f t="shared" si="113"/>
        <v>68</v>
      </c>
    </row>
    <row r="880" spans="1:20" x14ac:dyDescent="0.25">
      <c r="A880" s="2">
        <v>879</v>
      </c>
      <c r="B880" s="4" t="s">
        <v>8488</v>
      </c>
      <c r="C880" s="4" t="s">
        <v>8489</v>
      </c>
      <c r="D880" s="48" t="s">
        <v>1256</v>
      </c>
      <c r="E880" s="12">
        <v>1616</v>
      </c>
      <c r="F880" s="5" t="s">
        <v>11770</v>
      </c>
      <c r="G880" s="5">
        <v>8</v>
      </c>
      <c r="H880" s="48">
        <v>7</v>
      </c>
      <c r="I880" s="5">
        <v>452</v>
      </c>
      <c r="J880" t="s">
        <v>17376</v>
      </c>
      <c r="K880" s="46" t="s">
        <v>25714</v>
      </c>
      <c r="L880" s="55"/>
      <c r="M880" s="55"/>
      <c r="N880" s="39">
        <f t="shared" si="114"/>
        <v>1904</v>
      </c>
      <c r="O880" s="2">
        <f t="shared" si="115"/>
        <v>6</v>
      </c>
      <c r="P880" s="2">
        <f t="shared" si="116"/>
        <v>6</v>
      </c>
      <c r="Q880" s="2">
        <f t="shared" si="117"/>
        <v>3</v>
      </c>
      <c r="R880" s="2" t="str">
        <f t="shared" si="111"/>
        <v>&lt;a href="set03\cg\cg_march_9,_1901_-_december_29,_1905\marriages\burgster,_jesse_b_and_nellie_dora_sanford_marriage_announcement_june_3,_1904_p8_cg.pdf"&gt;Burgster, Jesse B&lt;/a&gt;</v>
      </c>
      <c r="S880" s="2">
        <f t="shared" si="112"/>
        <v>174</v>
      </c>
      <c r="T880" s="2">
        <f t="shared" si="113"/>
        <v>86</v>
      </c>
    </row>
    <row r="881" spans="1:20" x14ac:dyDescent="0.25">
      <c r="A881" s="2">
        <v>880</v>
      </c>
      <c r="B881" s="4" t="s">
        <v>8498</v>
      </c>
      <c r="C881" s="4" t="s">
        <v>8499</v>
      </c>
      <c r="D881" s="48" t="s">
        <v>6</v>
      </c>
      <c r="E881" s="12">
        <v>1616</v>
      </c>
      <c r="F881" s="5" t="s">
        <v>11770</v>
      </c>
      <c r="G881" s="5">
        <v>8</v>
      </c>
      <c r="H881" s="48">
        <v>7</v>
      </c>
      <c r="I881" s="5">
        <v>460</v>
      </c>
      <c r="J881" t="s">
        <v>17384</v>
      </c>
      <c r="K881" s="46" t="s">
        <v>25714</v>
      </c>
      <c r="L881" s="55"/>
      <c r="M881" s="55"/>
      <c r="N881" s="39">
        <f t="shared" si="114"/>
        <v>1904</v>
      </c>
      <c r="O881" s="2">
        <f t="shared" si="115"/>
        <v>6</v>
      </c>
      <c r="P881" s="2">
        <f t="shared" si="116"/>
        <v>6</v>
      </c>
      <c r="Q881" s="2">
        <f t="shared" si="117"/>
        <v>3</v>
      </c>
      <c r="R881" s="2" t="str">
        <f t="shared" si="111"/>
        <v>&lt;a href="set03\cg\cg_march_9,_1901_-_december_29,_1905\marriages\eager,_harry_m_and_bertha_joos_marriage_june_3,_1904_p8_cg.pdf"&gt;Eager, Harry M&lt;/a&gt;</v>
      </c>
      <c r="S881" s="2">
        <f t="shared" si="112"/>
        <v>147</v>
      </c>
      <c r="T881" s="2">
        <f t="shared" si="113"/>
        <v>62</v>
      </c>
    </row>
    <row r="882" spans="1:20" x14ac:dyDescent="0.25">
      <c r="A882" s="2">
        <v>881</v>
      </c>
      <c r="B882" s="4" t="s">
        <v>8564</v>
      </c>
      <c r="C882" s="4" t="s">
        <v>8568</v>
      </c>
      <c r="D882" s="48" t="s">
        <v>1256</v>
      </c>
      <c r="E882" s="12">
        <v>1616</v>
      </c>
      <c r="F882" s="5" t="s">
        <v>11770</v>
      </c>
      <c r="G882" s="5">
        <v>8</v>
      </c>
      <c r="H882" s="48">
        <v>7</v>
      </c>
      <c r="I882" s="5">
        <v>499</v>
      </c>
      <c r="J882" t="s">
        <v>17423</v>
      </c>
      <c r="K882" s="46" t="s">
        <v>25714</v>
      </c>
      <c r="L882" s="55"/>
      <c r="M882" s="55"/>
      <c r="N882" s="39">
        <f t="shared" si="114"/>
        <v>1904</v>
      </c>
      <c r="O882" s="2">
        <f t="shared" si="115"/>
        <v>6</v>
      </c>
      <c r="P882" s="2">
        <f t="shared" si="116"/>
        <v>6</v>
      </c>
      <c r="Q882" s="2">
        <f t="shared" si="117"/>
        <v>3</v>
      </c>
      <c r="R882" s="2" t="str">
        <f t="shared" si="111"/>
        <v>&lt;a href="set03\cg\cg_march_9,_1901_-_december_29,_1905\marriages\norell,_oliver_e_and_hattie_velma_shaner_marriage_announcement_june_3,_1904_p8_cg.pdf"&gt;Norell, Oliver&lt;/a&gt;</v>
      </c>
      <c r="S882" s="2">
        <f t="shared" si="112"/>
        <v>170</v>
      </c>
      <c r="T882" s="2">
        <f t="shared" si="113"/>
        <v>85</v>
      </c>
    </row>
    <row r="883" spans="1:20" x14ac:dyDescent="0.25">
      <c r="A883" s="2">
        <v>882</v>
      </c>
      <c r="B883" s="4" t="s">
        <v>8573</v>
      </c>
      <c r="C883" s="4" t="s">
        <v>8576</v>
      </c>
      <c r="D883" s="48" t="s">
        <v>48</v>
      </c>
      <c r="E883" s="12">
        <v>1616</v>
      </c>
      <c r="F883" s="5" t="s">
        <v>11770</v>
      </c>
      <c r="G883" s="5">
        <v>1</v>
      </c>
      <c r="H883" s="48">
        <v>7</v>
      </c>
      <c r="I883" s="5">
        <v>505</v>
      </c>
      <c r="J883" t="s">
        <v>17429</v>
      </c>
      <c r="K883" s="46" t="s">
        <v>25714</v>
      </c>
      <c r="L883" s="55"/>
      <c r="M883" s="55"/>
      <c r="N883" s="39">
        <f t="shared" si="114"/>
        <v>1904</v>
      </c>
      <c r="O883" s="2">
        <f t="shared" si="115"/>
        <v>6</v>
      </c>
      <c r="P883" s="2">
        <f t="shared" si="116"/>
        <v>6</v>
      </c>
      <c r="Q883" s="2">
        <f t="shared" si="117"/>
        <v>3</v>
      </c>
      <c r="R883" s="2" t="str">
        <f t="shared" si="111"/>
        <v>&lt;a href="set03\cg\cg_march_9,_1901_-_december_29,_1905\marriages\pearson,_sam_and_louise_nelson_wedding_june_3,_1904_p1_cg.pdf"&gt;Pearson, Sam&lt;/a&gt;</v>
      </c>
      <c r="S883" s="2">
        <f t="shared" si="112"/>
        <v>144</v>
      </c>
      <c r="T883" s="2">
        <f t="shared" si="113"/>
        <v>61</v>
      </c>
    </row>
    <row r="884" spans="1:20" x14ac:dyDescent="0.25">
      <c r="A884" s="2">
        <v>883</v>
      </c>
      <c r="B884" s="4" t="s">
        <v>8564</v>
      </c>
      <c r="C884" s="4" t="s">
        <v>8567</v>
      </c>
      <c r="D884" s="48" t="s">
        <v>6</v>
      </c>
      <c r="E884" s="12">
        <v>1623</v>
      </c>
      <c r="F884" s="5" t="s">
        <v>11770</v>
      </c>
      <c r="G884" s="5">
        <v>10</v>
      </c>
      <c r="H884" s="48">
        <v>7</v>
      </c>
      <c r="I884" s="5">
        <v>497</v>
      </c>
      <c r="J884" t="s">
        <v>17421</v>
      </c>
      <c r="K884" s="46" t="s">
        <v>25714</v>
      </c>
      <c r="L884" s="55"/>
      <c r="M884" s="55"/>
      <c r="N884" s="39">
        <f t="shared" si="114"/>
        <v>1904</v>
      </c>
      <c r="O884" s="2">
        <f t="shared" si="115"/>
        <v>6</v>
      </c>
      <c r="P884" s="2">
        <f t="shared" si="116"/>
        <v>6</v>
      </c>
      <c r="Q884" s="2">
        <f t="shared" si="117"/>
        <v>10</v>
      </c>
      <c r="R884" s="2" t="str">
        <f t="shared" si="111"/>
        <v>&lt;a href="set03\cg\cg_march_9,_1901_-_december_29,_1905\marriages\norell,_oliver_e_and_hattie_shaner_marriage_prep_june_10,_1904_p10_cg.pdf"&gt;Norell, Oliver&lt;/a&gt;</v>
      </c>
      <c r="S884" s="2">
        <f t="shared" si="112"/>
        <v>158</v>
      </c>
      <c r="T884" s="2">
        <f t="shared" si="113"/>
        <v>73</v>
      </c>
    </row>
    <row r="885" spans="1:20" x14ac:dyDescent="0.25">
      <c r="A885" s="2">
        <v>884</v>
      </c>
      <c r="B885" s="4" t="s">
        <v>8573</v>
      </c>
      <c r="C885" s="4" t="s">
        <v>8575</v>
      </c>
      <c r="D885" s="5" t="s">
        <v>2467</v>
      </c>
      <c r="E885" s="12">
        <v>1623</v>
      </c>
      <c r="F885" s="5" t="s">
        <v>11770</v>
      </c>
      <c r="G885" s="5">
        <v>10</v>
      </c>
      <c r="H885" s="48">
        <v>7</v>
      </c>
      <c r="I885" s="5">
        <v>504</v>
      </c>
      <c r="J885" t="s">
        <v>17426</v>
      </c>
      <c r="K885" s="46" t="s">
        <v>25714</v>
      </c>
      <c r="L885" s="55"/>
      <c r="M885" s="55"/>
      <c r="N885" s="39">
        <f t="shared" si="114"/>
        <v>1904</v>
      </c>
      <c r="O885" s="2">
        <f t="shared" si="115"/>
        <v>6</v>
      </c>
      <c r="P885" s="2">
        <f t="shared" si="116"/>
        <v>6</v>
      </c>
      <c r="Q885" s="2">
        <f t="shared" si="117"/>
        <v>10</v>
      </c>
      <c r="R885" s="2" t="str">
        <f t="shared" si="111"/>
        <v>&lt;a href="set03\cg\cg_march_9,_1901_-_december_29,_1905\marriages\pearson,_mr_and_mrs_sam_marriage_reception_june_10,_1904_p10_cg.pdf"&gt;Pearson, Sam&lt;/a&gt;</v>
      </c>
      <c r="S885" s="2">
        <f t="shared" si="112"/>
        <v>150</v>
      </c>
      <c r="T885" s="2">
        <f t="shared" si="113"/>
        <v>67</v>
      </c>
    </row>
    <row r="886" spans="1:20" x14ac:dyDescent="0.25">
      <c r="A886" s="2">
        <v>885</v>
      </c>
      <c r="B886" s="4" t="s">
        <v>9105</v>
      </c>
      <c r="C886" s="4" t="s">
        <v>9106</v>
      </c>
      <c r="D886" s="48" t="s">
        <v>48</v>
      </c>
      <c r="E886" s="12">
        <v>1629</v>
      </c>
      <c r="F886" s="5" t="s">
        <v>13633</v>
      </c>
      <c r="G886" s="5">
        <v>5</v>
      </c>
      <c r="H886" s="48">
        <v>30</v>
      </c>
      <c r="I886" s="5">
        <v>2068</v>
      </c>
      <c r="J886" s="47" t="s">
        <v>18988</v>
      </c>
      <c r="K886" s="46" t="s">
        <v>25708</v>
      </c>
      <c r="L886" s="55"/>
      <c r="M886" s="55"/>
      <c r="N886" s="39">
        <f t="shared" si="114"/>
        <v>1904</v>
      </c>
      <c r="O886" s="2">
        <f t="shared" si="115"/>
        <v>6</v>
      </c>
      <c r="P886" s="2">
        <f t="shared" si="116"/>
        <v>6</v>
      </c>
      <c r="Q886" s="2">
        <f t="shared" si="117"/>
        <v>16</v>
      </c>
      <c r="R886" s="2" t="str">
        <f t="shared" si="111"/>
        <v>&lt;a href="set03\se\se_september_4,_1902_-_december_28,_1905\marriages\hill,_dr._s_j_and_jennie_a_benedict_wedding_june_16,_1904_p5_se.pdf"&gt;Hill, Dr. S J&lt;/a&gt;</v>
      </c>
      <c r="S886" s="2">
        <f t="shared" si="112"/>
        <v>155</v>
      </c>
      <c r="T886" s="2">
        <f t="shared" si="113"/>
        <v>67</v>
      </c>
    </row>
    <row r="887" spans="1:20" x14ac:dyDescent="0.25">
      <c r="A887" s="2">
        <v>886</v>
      </c>
      <c r="B887" s="4" t="s">
        <v>2481</v>
      </c>
      <c r="C887" s="4" t="s">
        <v>2482</v>
      </c>
      <c r="D887" s="48" t="s">
        <v>48</v>
      </c>
      <c r="E887" s="12">
        <v>1629</v>
      </c>
      <c r="F887" s="5" t="s">
        <v>1756</v>
      </c>
      <c r="G887" s="5">
        <v>1</v>
      </c>
      <c r="H887" s="48">
        <v>27</v>
      </c>
      <c r="I887" s="5">
        <v>1950</v>
      </c>
      <c r="J887" s="47" t="s">
        <v>18868</v>
      </c>
      <c r="K887" s="46" t="s">
        <v>18912</v>
      </c>
      <c r="L887" s="55"/>
      <c r="M887" s="55"/>
      <c r="N887" s="39">
        <f t="shared" si="114"/>
        <v>1904</v>
      </c>
      <c r="O887" s="2">
        <f t="shared" si="115"/>
        <v>6</v>
      </c>
      <c r="P887" s="2">
        <f t="shared" si="116"/>
        <v>6</v>
      </c>
      <c r="Q887" s="2">
        <f t="shared" si="117"/>
        <v>16</v>
      </c>
      <c r="R887" s="2" t="str">
        <f t="shared" si="111"/>
        <v>&lt;a href="set01\hope_pioneer_jan1904todec1906\marriages\martin_frederick_c_and_mabel_a_warner_wedding_june_16_1904_p1_hp.pdf"&gt;Martin, Frederick C&lt;/a&gt;</v>
      </c>
      <c r="S887" s="2">
        <f t="shared" si="112"/>
        <v>148</v>
      </c>
      <c r="T887" s="2">
        <f t="shared" si="113"/>
        <v>68</v>
      </c>
    </row>
    <row r="888" spans="1:20" x14ac:dyDescent="0.25">
      <c r="A888" s="2">
        <v>887</v>
      </c>
      <c r="B888" s="4" t="s">
        <v>6452</v>
      </c>
      <c r="C888" s="4" t="s">
        <v>6453</v>
      </c>
      <c r="D888" s="48" t="s">
        <v>6</v>
      </c>
      <c r="E888" s="12">
        <v>1629</v>
      </c>
      <c r="F888" s="5" t="s">
        <v>13631</v>
      </c>
      <c r="G888" s="5">
        <v>5</v>
      </c>
      <c r="H888" s="48">
        <v>3</v>
      </c>
      <c r="I888" s="5">
        <v>140</v>
      </c>
      <c r="J888" t="s">
        <v>17067</v>
      </c>
      <c r="K888" s="46" t="s">
        <v>17021</v>
      </c>
      <c r="L888" s="55"/>
      <c r="M888" s="55"/>
      <c r="N888" s="39">
        <f t="shared" si="114"/>
        <v>1904</v>
      </c>
      <c r="O888" s="2">
        <f t="shared" si="115"/>
        <v>6</v>
      </c>
      <c r="P888" s="2">
        <f t="shared" si="116"/>
        <v>6</v>
      </c>
      <c r="Q888" s="2">
        <f t="shared" si="117"/>
        <v>16</v>
      </c>
      <c r="R888" s="2" t="str">
        <f t="shared" si="111"/>
        <v>&lt;a href="set01\marriages\cooperstown_courier\1904_-_1905\paulson,_mathias_and_karen_olson_marriage_announcement_june_16,_1904_p5_cc.pdf"&gt;Paulson, Mathias&lt;/a&gt;</v>
      </c>
      <c r="S888" s="2">
        <f t="shared" si="112"/>
        <v>157</v>
      </c>
      <c r="T888" s="2">
        <f t="shared" si="113"/>
        <v>78</v>
      </c>
    </row>
    <row r="889" spans="1:20" x14ac:dyDescent="0.25">
      <c r="A889" s="2">
        <v>888</v>
      </c>
      <c r="B889" s="4" t="s">
        <v>8487</v>
      </c>
      <c r="C889" s="4" t="s">
        <v>8489</v>
      </c>
      <c r="D889" s="48" t="s">
        <v>6</v>
      </c>
      <c r="E889" s="12">
        <v>1630</v>
      </c>
      <c r="F889" s="5" t="s">
        <v>11770</v>
      </c>
      <c r="G889" s="5">
        <v>10</v>
      </c>
      <c r="H889" s="48">
        <v>7</v>
      </c>
      <c r="I889" s="5">
        <v>451</v>
      </c>
      <c r="J889" t="s">
        <v>25710</v>
      </c>
      <c r="K889" s="46" t="s">
        <v>25714</v>
      </c>
      <c r="L889" s="55"/>
      <c r="M889" s="55"/>
      <c r="N889" s="39">
        <f t="shared" si="114"/>
        <v>1904</v>
      </c>
      <c r="O889" s="2">
        <f t="shared" si="115"/>
        <v>6</v>
      </c>
      <c r="P889" s="2">
        <f t="shared" si="116"/>
        <v>6</v>
      </c>
      <c r="Q889" s="2">
        <f t="shared" si="117"/>
        <v>17</v>
      </c>
      <c r="R889" s="2" t="str">
        <f t="shared" si="111"/>
        <v>&lt;a href="set03\cg\cg_march_9,_1901_-_december_29,_1905\marriages\burgester,_jesse_and_nellie_dora_marr_june_17,_1904_p10_cg.pdf"&gt;Burgester, Jesse Bronwell&lt;/a&gt;</v>
      </c>
      <c r="S889" s="2">
        <f t="shared" si="112"/>
        <v>158</v>
      </c>
      <c r="T889" s="2">
        <f t="shared" si="113"/>
        <v>62</v>
      </c>
    </row>
    <row r="890" spans="1:20" x14ac:dyDescent="0.25">
      <c r="A890" s="2">
        <v>889</v>
      </c>
      <c r="B890" s="4" t="s">
        <v>8564</v>
      </c>
      <c r="C890" s="4" t="s">
        <v>8567</v>
      </c>
      <c r="D890" s="48" t="s">
        <v>48</v>
      </c>
      <c r="E890" s="12">
        <v>1630</v>
      </c>
      <c r="F890" s="5" t="s">
        <v>11770</v>
      </c>
      <c r="G890" s="5">
        <v>3</v>
      </c>
      <c r="H890" s="48">
        <v>7</v>
      </c>
      <c r="I890" s="5">
        <v>498</v>
      </c>
      <c r="J890" t="s">
        <v>17422</v>
      </c>
      <c r="K890" s="46" t="s">
        <v>25714</v>
      </c>
      <c r="L890" s="55"/>
      <c r="M890" s="55"/>
      <c r="N890" s="39">
        <f t="shared" si="114"/>
        <v>1904</v>
      </c>
      <c r="O890" s="2">
        <f t="shared" si="115"/>
        <v>6</v>
      </c>
      <c r="P890" s="2">
        <f t="shared" si="116"/>
        <v>6</v>
      </c>
      <c r="Q890" s="2">
        <f t="shared" si="117"/>
        <v>17</v>
      </c>
      <c r="R890" s="2" t="str">
        <f t="shared" si="111"/>
        <v>&lt;a href="set03\cg\cg_march_9,_1901_-_december_29,_1905\marriages\norell,_oliver_e_and_hattie_shaner_wedding_june_17,_1904_p3_cg.pdf"&gt;Norell, Oliver&lt;/a&gt;</v>
      </c>
      <c r="S890" s="2">
        <f t="shared" si="112"/>
        <v>151</v>
      </c>
      <c r="T890" s="2">
        <f t="shared" si="113"/>
        <v>66</v>
      </c>
    </row>
    <row r="891" spans="1:20" x14ac:dyDescent="0.25">
      <c r="A891" s="2">
        <v>890</v>
      </c>
      <c r="B891" s="4" t="s">
        <v>2481</v>
      </c>
      <c r="C891" s="4" t="s">
        <v>9454</v>
      </c>
      <c r="D891" s="48" t="s">
        <v>6</v>
      </c>
      <c r="E891" s="12">
        <v>1636</v>
      </c>
      <c r="F891" s="5" t="s">
        <v>13634</v>
      </c>
      <c r="G891" s="5">
        <v>1</v>
      </c>
      <c r="H891" s="48">
        <v>40</v>
      </c>
      <c r="I891" s="5">
        <v>2306</v>
      </c>
      <c r="J891" s="47" t="s">
        <v>19228</v>
      </c>
      <c r="K891" s="46" t="s">
        <v>25729</v>
      </c>
      <c r="L891" s="55"/>
      <c r="M891" s="55"/>
      <c r="N891" s="39">
        <f t="shared" si="114"/>
        <v>1904</v>
      </c>
      <c r="O891" s="2">
        <f t="shared" si="115"/>
        <v>6</v>
      </c>
      <c r="P891" s="2">
        <f t="shared" si="116"/>
        <v>6</v>
      </c>
      <c r="Q891" s="2">
        <f t="shared" si="117"/>
        <v>23</v>
      </c>
      <c r="R891" s="2" t="str">
        <f t="shared" si="111"/>
        <v>&lt;a href="set03\the_times_record\vctr_july_2,_1903_-_december_29,_1904\marriages\martin,_frederick_c_and_mable_warner_marriage_june_23,_1904_p1_vctr.pdf"&gt;Martin, Frederick C&lt;/a&gt;</v>
      </c>
      <c r="S891" s="2">
        <f t="shared" si="112"/>
        <v>176</v>
      </c>
      <c r="T891" s="2">
        <f t="shared" si="113"/>
        <v>71</v>
      </c>
    </row>
    <row r="892" spans="1:20" x14ac:dyDescent="0.25">
      <c r="A892" s="2">
        <v>891</v>
      </c>
      <c r="B892" s="4" t="s">
        <v>6454</v>
      </c>
      <c r="C892" s="4" t="s">
        <v>6455</v>
      </c>
      <c r="D892" s="48" t="s">
        <v>6</v>
      </c>
      <c r="E892" s="12">
        <v>1636</v>
      </c>
      <c r="F892" s="5" t="s">
        <v>13631</v>
      </c>
      <c r="G892" s="5">
        <v>5</v>
      </c>
      <c r="H892" s="48">
        <v>3</v>
      </c>
      <c r="I892" s="5">
        <v>141</v>
      </c>
      <c r="J892" t="s">
        <v>17068</v>
      </c>
      <c r="K892" s="46" t="s">
        <v>17021</v>
      </c>
      <c r="L892" s="55"/>
      <c r="M892" s="55"/>
      <c r="N892" s="39">
        <f t="shared" si="114"/>
        <v>1904</v>
      </c>
      <c r="O892" s="2">
        <f t="shared" si="115"/>
        <v>6</v>
      </c>
      <c r="P892" s="2">
        <f t="shared" si="116"/>
        <v>6</v>
      </c>
      <c r="Q892" s="2">
        <f t="shared" si="117"/>
        <v>23</v>
      </c>
      <c r="R892" s="2" t="str">
        <f t="shared" si="111"/>
        <v>&lt;a href="set01\marriages\cooperstown_courier\1904_-_1905\pederson,_paul_and_helga_pederson_marriage_announcement_june_23,_1904_p5_cc.pdf"&gt;Pederson, Paul&lt;/a&gt;</v>
      </c>
      <c r="S892" s="2">
        <f t="shared" si="112"/>
        <v>156</v>
      </c>
      <c r="T892" s="2">
        <f t="shared" si="113"/>
        <v>79</v>
      </c>
    </row>
    <row r="893" spans="1:20" x14ac:dyDescent="0.25">
      <c r="A893" s="2">
        <v>892</v>
      </c>
      <c r="B893" s="4" t="s">
        <v>6476</v>
      </c>
      <c r="C893" s="4" t="s">
        <v>6477</v>
      </c>
      <c r="D893" s="48" t="s">
        <v>48</v>
      </c>
      <c r="E893" s="12">
        <v>1636</v>
      </c>
      <c r="F893" s="5" t="s">
        <v>13631</v>
      </c>
      <c r="G893" s="5">
        <v>5</v>
      </c>
      <c r="H893" s="48">
        <v>3</v>
      </c>
      <c r="I893" s="5">
        <v>151</v>
      </c>
      <c r="J893" t="s">
        <v>17080</v>
      </c>
      <c r="K893" s="46" t="s">
        <v>17021</v>
      </c>
      <c r="L893" s="55"/>
      <c r="M893" s="55"/>
      <c r="N893" s="39">
        <f t="shared" si="114"/>
        <v>1904</v>
      </c>
      <c r="O893" s="2">
        <f t="shared" si="115"/>
        <v>6</v>
      </c>
      <c r="P893" s="2">
        <f t="shared" si="116"/>
        <v>6</v>
      </c>
      <c r="Q893" s="2">
        <f t="shared" si="117"/>
        <v>23</v>
      </c>
      <c r="R893" s="2" t="str">
        <f t="shared" si="111"/>
        <v>&lt;a href="set01\marriages\cooperstown_courier\1904_-_1905\rood,_martin_and_lizzie_kobervig_wedding_june_23,_1904_p5_cc.pdf"&gt;Rood, Martin&lt;/a&gt;</v>
      </c>
      <c r="S893" s="2">
        <f t="shared" si="112"/>
        <v>139</v>
      </c>
      <c r="T893" s="2">
        <f t="shared" si="113"/>
        <v>64</v>
      </c>
    </row>
    <row r="894" spans="1:20" x14ac:dyDescent="0.25">
      <c r="A894" s="2">
        <v>893</v>
      </c>
      <c r="B894" s="4" t="s">
        <v>8536</v>
      </c>
      <c r="C894" s="4" t="s">
        <v>8537</v>
      </c>
      <c r="D894" s="48" t="s">
        <v>48</v>
      </c>
      <c r="E894" s="12">
        <v>1637</v>
      </c>
      <c r="F894" s="5" t="s">
        <v>11770</v>
      </c>
      <c r="G894" s="5">
        <v>1</v>
      </c>
      <c r="H894" s="48">
        <v>7</v>
      </c>
      <c r="I894" s="5">
        <v>480</v>
      </c>
      <c r="J894" t="s">
        <v>17404</v>
      </c>
      <c r="K894" s="46" t="s">
        <v>25714</v>
      </c>
      <c r="L894" s="55"/>
      <c r="M894" s="55"/>
      <c r="N894" s="39">
        <f t="shared" si="114"/>
        <v>1904</v>
      </c>
      <c r="O894" s="2">
        <f t="shared" si="115"/>
        <v>6</v>
      </c>
      <c r="P894" s="2">
        <f t="shared" si="116"/>
        <v>6</v>
      </c>
      <c r="Q894" s="2">
        <f t="shared" si="117"/>
        <v>24</v>
      </c>
      <c r="R894" s="2" t="str">
        <f t="shared" si="111"/>
        <v>&lt;a href="set03\cg\cg_march_9,_1901_-_december_29,_1905\marriages\kokatt,_peter_j_and_monica_lonski_wedding_june_24,_1904_p1_cg.pdf"&gt;Kokatt, Peter J&lt;/a&gt;</v>
      </c>
      <c r="S894" s="2">
        <f t="shared" si="112"/>
        <v>151</v>
      </c>
      <c r="T894" s="2">
        <f t="shared" si="113"/>
        <v>65</v>
      </c>
    </row>
    <row r="895" spans="1:20" x14ac:dyDescent="0.25">
      <c r="A895" s="2">
        <v>894</v>
      </c>
      <c r="B895" s="4" t="s">
        <v>6373</v>
      </c>
      <c r="C895" s="4" t="s">
        <v>6374</v>
      </c>
      <c r="D895" s="48" t="s">
        <v>13</v>
      </c>
      <c r="E895" s="12">
        <v>1643</v>
      </c>
      <c r="F895" s="5" t="s">
        <v>13631</v>
      </c>
      <c r="G895" s="5">
        <v>1</v>
      </c>
      <c r="H895" s="48">
        <v>3</v>
      </c>
      <c r="I895" s="5">
        <v>95</v>
      </c>
      <c r="J895" t="s">
        <v>17023</v>
      </c>
      <c r="K895" s="46" t="s">
        <v>17021</v>
      </c>
      <c r="L895" s="55"/>
      <c r="M895" s="55"/>
      <c r="N895" s="39">
        <f t="shared" si="114"/>
        <v>1904</v>
      </c>
      <c r="O895" s="2">
        <f t="shared" si="115"/>
        <v>6</v>
      </c>
      <c r="P895" s="2">
        <f t="shared" si="116"/>
        <v>6</v>
      </c>
      <c r="Q895" s="2">
        <f t="shared" si="117"/>
        <v>30</v>
      </c>
      <c r="R895" s="2" t="str">
        <f t="shared" si="111"/>
        <v>&lt;a href="set01\marriages\cooperstown_courier\1904_-_1905\aga,_mr._and_mrs._peter_golden_wedding_anniversary_june_30,_1904_p1_cc.pdf"&gt;Aga, Mr. Peter&lt;/a&gt;</v>
      </c>
      <c r="S895" s="2">
        <f t="shared" si="112"/>
        <v>151</v>
      </c>
      <c r="T895" s="2">
        <f t="shared" si="113"/>
        <v>74</v>
      </c>
    </row>
    <row r="896" spans="1:20" x14ac:dyDescent="0.25">
      <c r="A896" s="2">
        <v>895</v>
      </c>
      <c r="B896" s="4" t="s">
        <v>2450</v>
      </c>
      <c r="C896" s="4" t="s">
        <v>2451</v>
      </c>
      <c r="D896" s="48" t="s">
        <v>48</v>
      </c>
      <c r="E896" s="12">
        <v>1643</v>
      </c>
      <c r="F896" s="5" t="s">
        <v>1756</v>
      </c>
      <c r="G896" s="5">
        <v>5</v>
      </c>
      <c r="H896" s="48">
        <v>27</v>
      </c>
      <c r="I896" s="5">
        <v>1931</v>
      </c>
      <c r="J896" s="47" t="s">
        <v>18849</v>
      </c>
      <c r="K896" s="46" t="s">
        <v>18912</v>
      </c>
      <c r="L896" s="55"/>
      <c r="M896" s="55"/>
      <c r="N896" s="39">
        <f t="shared" si="114"/>
        <v>1904</v>
      </c>
      <c r="O896" s="2">
        <f t="shared" si="115"/>
        <v>6</v>
      </c>
      <c r="P896" s="2">
        <f t="shared" si="116"/>
        <v>6</v>
      </c>
      <c r="Q896" s="2">
        <f t="shared" si="117"/>
        <v>30</v>
      </c>
      <c r="R896" s="2" t="str">
        <f t="shared" si="111"/>
        <v>&lt;a href="set01\hope_pioneer_jan1904todec1906\marriages\gilmore_ervin_and_lucy_bowen_wedding_june_30_1904_p5_hp.pdf"&gt;Gilmore, Ervin&lt;/a&gt;</v>
      </c>
      <c r="S896" s="2">
        <f t="shared" si="112"/>
        <v>134</v>
      </c>
      <c r="T896" s="2">
        <f t="shared" si="113"/>
        <v>59</v>
      </c>
    </row>
    <row r="897" spans="1:20" x14ac:dyDescent="0.25">
      <c r="A897" s="2">
        <v>896</v>
      </c>
      <c r="B897" s="4" t="s">
        <v>2487</v>
      </c>
      <c r="C897" s="4" t="s">
        <v>2488</v>
      </c>
      <c r="D897" s="48" t="s">
        <v>48</v>
      </c>
      <c r="E897" s="12">
        <v>1643</v>
      </c>
      <c r="F897" s="5" t="s">
        <v>1756</v>
      </c>
      <c r="G897" s="5">
        <v>2</v>
      </c>
      <c r="H897" s="48">
        <v>27</v>
      </c>
      <c r="I897" s="5">
        <v>1953</v>
      </c>
      <c r="J897" s="47" t="s">
        <v>18871</v>
      </c>
      <c r="K897" s="46" t="s">
        <v>18912</v>
      </c>
      <c r="L897" s="55"/>
      <c r="M897" s="55"/>
      <c r="N897" s="39">
        <f t="shared" si="114"/>
        <v>1904</v>
      </c>
      <c r="O897" s="2">
        <f t="shared" si="115"/>
        <v>6</v>
      </c>
      <c r="P897" s="2">
        <f t="shared" si="116"/>
        <v>6</v>
      </c>
      <c r="Q897" s="2">
        <f t="shared" si="117"/>
        <v>30</v>
      </c>
      <c r="R897" s="2" t="str">
        <f t="shared" si="111"/>
        <v>&lt;a href="set01\hope_pioneer_jan1904todec1906\marriages\mcgurren_dr._c_j_and_hattie_langer_wedding_june_30_1904_p2_hp.pdf"&gt;McGurren, Dr. C J&lt;/a&gt;</v>
      </c>
      <c r="S897" s="2">
        <f t="shared" si="112"/>
        <v>143</v>
      </c>
      <c r="T897" s="2">
        <f t="shared" si="113"/>
        <v>65</v>
      </c>
    </row>
    <row r="898" spans="1:20" x14ac:dyDescent="0.25">
      <c r="A898" s="2">
        <v>897</v>
      </c>
      <c r="B898" s="4" t="s">
        <v>6478</v>
      </c>
      <c r="C898" s="4" t="s">
        <v>6479</v>
      </c>
      <c r="D898" s="48" t="s">
        <v>48</v>
      </c>
      <c r="E898" s="12">
        <v>1643</v>
      </c>
      <c r="F898" s="5" t="s">
        <v>13631</v>
      </c>
      <c r="G898" s="5">
        <v>1</v>
      </c>
      <c r="H898" s="48">
        <v>3</v>
      </c>
      <c r="I898" s="5">
        <v>152</v>
      </c>
      <c r="J898" t="s">
        <v>17081</v>
      </c>
      <c r="K898" s="46" t="s">
        <v>17021</v>
      </c>
      <c r="L898" s="55"/>
      <c r="M898" s="55"/>
      <c r="N898" s="39">
        <f t="shared" si="114"/>
        <v>1904</v>
      </c>
      <c r="O898" s="2">
        <f t="shared" si="115"/>
        <v>6</v>
      </c>
      <c r="P898" s="2">
        <f t="shared" si="116"/>
        <v>6</v>
      </c>
      <c r="Q898" s="2">
        <f t="shared" si="117"/>
        <v>30</v>
      </c>
      <c r="R898" s="2" t="str">
        <f t="shared" ref="R898:R961" si="118">"&lt;a href="&amp;""""&amp;K898&amp;"\"&amp;J898&amp;"""&gt;"&amp;B898&amp;"&lt;/a&gt;"</f>
        <v>&lt;a href="set01\marriages\cooperstown_courier\1904_-_1905\rose,_frederick_walter_and_emma_ruth_hewer_wedding_june_30,_1904_p1_cc.pdf"&gt;Rose, Frederick Walter&lt;/a&gt;</v>
      </c>
      <c r="S898" s="2">
        <f t="shared" ref="S898:S961" si="119">LEN(R898)</f>
        <v>159</v>
      </c>
      <c r="T898" s="2">
        <f t="shared" ref="T898:T961" si="120">LEN(J898)</f>
        <v>74</v>
      </c>
    </row>
    <row r="899" spans="1:20" x14ac:dyDescent="0.25">
      <c r="A899" s="2">
        <v>898</v>
      </c>
      <c r="B899" s="4" t="s">
        <v>6484</v>
      </c>
      <c r="C899" s="4" t="s">
        <v>6485</v>
      </c>
      <c r="D899" s="48" t="s">
        <v>48</v>
      </c>
      <c r="E899" s="12">
        <v>1643</v>
      </c>
      <c r="F899" s="5" t="s">
        <v>13631</v>
      </c>
      <c r="G899" s="5">
        <v>5</v>
      </c>
      <c r="H899" s="48">
        <v>3</v>
      </c>
      <c r="I899" s="5">
        <v>155</v>
      </c>
      <c r="J899" t="s">
        <v>17084</v>
      </c>
      <c r="K899" s="46" t="s">
        <v>17021</v>
      </c>
      <c r="L899" s="55"/>
      <c r="M899" s="55"/>
      <c r="N899" s="39">
        <f t="shared" si="114"/>
        <v>1904</v>
      </c>
      <c r="O899" s="2">
        <f t="shared" si="115"/>
        <v>6</v>
      </c>
      <c r="P899" s="2">
        <f t="shared" si="116"/>
        <v>6</v>
      </c>
      <c r="Q899" s="2">
        <f t="shared" si="117"/>
        <v>30</v>
      </c>
      <c r="R899" s="2" t="str">
        <f t="shared" si="118"/>
        <v>&lt;a href="set01\marriages\cooperstown_courier\1904_-_1905\st._john,_harry_and_helma_d_peters_wedding_june_30,_1904_p5_cc.pdf"&gt;St. John, Harry &lt;/a&gt;</v>
      </c>
      <c r="S899" s="2">
        <f t="shared" si="119"/>
        <v>145</v>
      </c>
      <c r="T899" s="2">
        <f t="shared" si="120"/>
        <v>66</v>
      </c>
    </row>
    <row r="900" spans="1:20" x14ac:dyDescent="0.25">
      <c r="A900" s="2">
        <v>899</v>
      </c>
      <c r="B900" s="4" t="s">
        <v>6389</v>
      </c>
      <c r="C900" s="4" t="s">
        <v>6390</v>
      </c>
      <c r="D900" s="48" t="s">
        <v>48</v>
      </c>
      <c r="E900" s="12">
        <v>1650</v>
      </c>
      <c r="F900" s="5" t="s">
        <v>13631</v>
      </c>
      <c r="G900" s="5">
        <v>4</v>
      </c>
      <c r="H900" s="48">
        <v>3</v>
      </c>
      <c r="I900" s="5">
        <v>105</v>
      </c>
      <c r="J900" t="s">
        <v>17032</v>
      </c>
      <c r="K900" s="46" t="s">
        <v>17021</v>
      </c>
      <c r="L900" s="55"/>
      <c r="M900" s="55"/>
      <c r="N900" s="39">
        <f t="shared" si="114"/>
        <v>1904</v>
      </c>
      <c r="O900" s="2">
        <f t="shared" si="115"/>
        <v>7</v>
      </c>
      <c r="P900" s="2">
        <f t="shared" si="116"/>
        <v>7</v>
      </c>
      <c r="Q900" s="2">
        <f t="shared" si="117"/>
        <v>7</v>
      </c>
      <c r="R900" s="2" t="str">
        <f t="shared" si="118"/>
        <v>&lt;a href="set01\marriages\cooperstown_courier\1904_-_1905\colburn,_arthur_and_jennie_bathey_wedding_july_7,_1904_p4_cc.pdf"&gt;Colburn, Arthur&lt;/a&gt;</v>
      </c>
      <c r="S900" s="2">
        <f t="shared" si="119"/>
        <v>142</v>
      </c>
      <c r="T900" s="2">
        <f t="shared" si="120"/>
        <v>64</v>
      </c>
    </row>
    <row r="901" spans="1:20" x14ac:dyDescent="0.25">
      <c r="A901" s="2">
        <v>900</v>
      </c>
      <c r="B901" s="4" t="s">
        <v>2444</v>
      </c>
      <c r="C901" s="4" t="s">
        <v>2445</v>
      </c>
      <c r="D901" s="48" t="s">
        <v>48</v>
      </c>
      <c r="E901" s="12">
        <v>1650</v>
      </c>
      <c r="F901" s="5" t="s">
        <v>1756</v>
      </c>
      <c r="G901" s="5">
        <v>5</v>
      </c>
      <c r="H901" s="48">
        <v>27</v>
      </c>
      <c r="I901" s="5">
        <v>1928</v>
      </c>
      <c r="J901" s="47" t="s">
        <v>18846</v>
      </c>
      <c r="K901" s="46" t="s">
        <v>18912</v>
      </c>
      <c r="L901" s="55"/>
      <c r="M901" s="55"/>
      <c r="N901" s="39">
        <f t="shared" si="114"/>
        <v>1904</v>
      </c>
      <c r="O901" s="2">
        <f t="shared" si="115"/>
        <v>7</v>
      </c>
      <c r="P901" s="2">
        <f t="shared" si="116"/>
        <v>7</v>
      </c>
      <c r="Q901" s="2">
        <f t="shared" si="117"/>
        <v>7</v>
      </c>
      <c r="R901" s="2" t="str">
        <f t="shared" si="118"/>
        <v>&lt;a href="set01\hope_pioneer_jan1904todec1906\marriages\fead_george_a_and_anna_m_sparling_wedding_july_7_1904_p5_hp.pdf"&gt;Fead, Dr. George A&lt;/a&gt;</v>
      </c>
      <c r="S901" s="2">
        <f t="shared" si="119"/>
        <v>142</v>
      </c>
      <c r="T901" s="2">
        <f t="shared" si="120"/>
        <v>63</v>
      </c>
    </row>
    <row r="902" spans="1:20" x14ac:dyDescent="0.25">
      <c r="A902" s="2">
        <v>901</v>
      </c>
      <c r="B902" s="4" t="s">
        <v>2466</v>
      </c>
      <c r="C902" s="4" t="s">
        <v>2468</v>
      </c>
      <c r="D902" s="48" t="s">
        <v>48</v>
      </c>
      <c r="E902" s="12">
        <v>1650</v>
      </c>
      <c r="F902" s="5" t="s">
        <v>1756</v>
      </c>
      <c r="G902" s="5">
        <v>5</v>
      </c>
      <c r="H902" s="48">
        <v>27</v>
      </c>
      <c r="I902" s="5">
        <v>1942</v>
      </c>
      <c r="J902" s="47" t="s">
        <v>18860</v>
      </c>
      <c r="K902" s="46" t="s">
        <v>18912</v>
      </c>
      <c r="L902" s="55"/>
      <c r="M902" s="55"/>
      <c r="N902" s="39">
        <f t="shared" si="114"/>
        <v>1904</v>
      </c>
      <c r="O902" s="2">
        <f t="shared" si="115"/>
        <v>7</v>
      </c>
      <c r="P902" s="2">
        <f t="shared" si="116"/>
        <v>7</v>
      </c>
      <c r="Q902" s="2">
        <f t="shared" si="117"/>
        <v>7</v>
      </c>
      <c r="R902" s="2" t="str">
        <f t="shared" si="118"/>
        <v>&lt;a href="set01\hope_pioneer_jan1904todec1906\marriages\johnson_avery_l_and_bessie_ostrander_wedding_july_7_1904_p5_hp.pdf"&gt;Johnson, Avery&lt;/a&gt;</v>
      </c>
      <c r="S902" s="2">
        <f t="shared" si="119"/>
        <v>141</v>
      </c>
      <c r="T902" s="2">
        <f t="shared" si="120"/>
        <v>66</v>
      </c>
    </row>
    <row r="903" spans="1:20" x14ac:dyDescent="0.25">
      <c r="A903" s="2">
        <v>902</v>
      </c>
      <c r="B903" s="4" t="s">
        <v>6387</v>
      </c>
      <c r="C903" s="4"/>
      <c r="D903" s="48" t="s">
        <v>6</v>
      </c>
      <c r="E903" s="12">
        <v>1657</v>
      </c>
      <c r="F903" s="5" t="s">
        <v>13631</v>
      </c>
      <c r="G903" s="5">
        <v>5</v>
      </c>
      <c r="H903" s="48">
        <v>3</v>
      </c>
      <c r="I903" s="5">
        <v>103</v>
      </c>
      <c r="J903" t="s">
        <v>17030</v>
      </c>
      <c r="K903" s="46" t="s">
        <v>17021</v>
      </c>
      <c r="L903" s="55"/>
      <c r="M903" s="55"/>
      <c r="N903" s="39">
        <f t="shared" si="114"/>
        <v>1904</v>
      </c>
      <c r="O903" s="2">
        <f t="shared" si="115"/>
        <v>7</v>
      </c>
      <c r="P903" s="2">
        <f t="shared" si="116"/>
        <v>7</v>
      </c>
      <c r="Q903" s="2">
        <f t="shared" si="117"/>
        <v>14</v>
      </c>
      <c r="R903" s="2" t="str">
        <f t="shared" si="118"/>
        <v>&lt;a href="set01\marriages\cooperstown_courier\1904_-_1905\brimi,_dr._c_l_marriage_announcement_july_14,_1904_p5_cc.pdf"&gt;Brimi, Dr. C L&lt;/a&gt;</v>
      </c>
      <c r="S903" s="2">
        <f t="shared" si="119"/>
        <v>137</v>
      </c>
      <c r="T903" s="2">
        <f t="shared" si="120"/>
        <v>60</v>
      </c>
    </row>
    <row r="904" spans="1:20" x14ac:dyDescent="0.25">
      <c r="A904" s="2">
        <v>903</v>
      </c>
      <c r="B904" s="4" t="s">
        <v>9087</v>
      </c>
      <c r="C904" s="4" t="s">
        <v>9088</v>
      </c>
      <c r="D904" s="48" t="s">
        <v>6</v>
      </c>
      <c r="E904" s="12">
        <v>1657</v>
      </c>
      <c r="F904" s="5" t="s">
        <v>13633</v>
      </c>
      <c r="G904" s="5">
        <v>5</v>
      </c>
      <c r="H904" s="48">
        <v>30</v>
      </c>
      <c r="I904" s="5">
        <v>2059</v>
      </c>
      <c r="J904" s="47" t="s">
        <v>18980</v>
      </c>
      <c r="K904" s="46" t="s">
        <v>25708</v>
      </c>
      <c r="L904" s="55"/>
      <c r="M904" s="55"/>
      <c r="N904" s="39">
        <f t="shared" si="114"/>
        <v>1904</v>
      </c>
      <c r="O904" s="2">
        <f t="shared" si="115"/>
        <v>7</v>
      </c>
      <c r="P904" s="2">
        <f t="shared" si="116"/>
        <v>7</v>
      </c>
      <c r="Q904" s="2">
        <f t="shared" si="117"/>
        <v>14</v>
      </c>
      <c r="R904" s="2" t="str">
        <f t="shared" si="118"/>
        <v>&lt;a href="set03\se\se_september_4,_1902_-_december_28,_1905\marriages\cox,_kenneth_w_and_florence_magoon_marriage_july_14,_1904_p5_se.pdf"&gt;Cox, Kenneth W&lt;/a&gt;</v>
      </c>
      <c r="S904" s="2">
        <f t="shared" si="119"/>
        <v>156</v>
      </c>
      <c r="T904" s="2">
        <f t="shared" si="120"/>
        <v>67</v>
      </c>
    </row>
    <row r="905" spans="1:20" x14ac:dyDescent="0.25">
      <c r="A905" s="2">
        <v>904</v>
      </c>
      <c r="B905" s="4" t="s">
        <v>2444</v>
      </c>
      <c r="C905" s="4" t="s">
        <v>2445</v>
      </c>
      <c r="D905" s="48" t="s">
        <v>48</v>
      </c>
      <c r="E905" s="12">
        <v>1657</v>
      </c>
      <c r="F905" s="5" t="s">
        <v>1756</v>
      </c>
      <c r="G905" s="5">
        <v>6</v>
      </c>
      <c r="H905" s="48">
        <v>27</v>
      </c>
      <c r="I905" s="5">
        <v>1927</v>
      </c>
      <c r="J905" s="47" t="s">
        <v>18845</v>
      </c>
      <c r="K905" s="46" t="s">
        <v>18912</v>
      </c>
      <c r="L905" s="55"/>
      <c r="M905" s="55"/>
      <c r="N905" s="39">
        <f t="shared" si="114"/>
        <v>1904</v>
      </c>
      <c r="O905" s="2">
        <f t="shared" si="115"/>
        <v>7</v>
      </c>
      <c r="P905" s="2">
        <f t="shared" si="116"/>
        <v>7</v>
      </c>
      <c r="Q905" s="2">
        <f t="shared" si="117"/>
        <v>14</v>
      </c>
      <c r="R905" s="2" t="str">
        <f t="shared" si="118"/>
        <v>&lt;a href="set01\hope_pioneer_jan1904todec1906\marriages\fead_dr._george_a_and_anna_m_sparling_wedding_july_14_1904_p6_hp.pdf"&gt;Fead, Dr. George A&lt;/a&gt;</v>
      </c>
      <c r="S905" s="2">
        <f t="shared" si="119"/>
        <v>147</v>
      </c>
      <c r="T905" s="2">
        <f t="shared" si="120"/>
        <v>68</v>
      </c>
    </row>
    <row r="906" spans="1:20" x14ac:dyDescent="0.25">
      <c r="A906" s="2">
        <v>905</v>
      </c>
      <c r="B906" s="4" t="s">
        <v>2479</v>
      </c>
      <c r="C906" s="4" t="s">
        <v>2480</v>
      </c>
      <c r="D906" s="48" t="s">
        <v>48</v>
      </c>
      <c r="E906" s="12">
        <v>1657</v>
      </c>
      <c r="F906" s="5" t="s">
        <v>1756</v>
      </c>
      <c r="G906" s="5">
        <v>4</v>
      </c>
      <c r="H906" s="48">
        <v>27</v>
      </c>
      <c r="I906" s="5">
        <v>1949</v>
      </c>
      <c r="J906" s="47" t="s">
        <v>18867</v>
      </c>
      <c r="K906" s="46" t="s">
        <v>18912</v>
      </c>
      <c r="L906" s="55"/>
      <c r="M906" s="55"/>
      <c r="N906" s="39">
        <f t="shared" si="114"/>
        <v>1904</v>
      </c>
      <c r="O906" s="2">
        <f t="shared" si="115"/>
        <v>7</v>
      </c>
      <c r="P906" s="2">
        <f t="shared" si="116"/>
        <v>7</v>
      </c>
      <c r="Q906" s="2">
        <f t="shared" si="117"/>
        <v>14</v>
      </c>
      <c r="R906" s="2" t="str">
        <f t="shared" si="118"/>
        <v>&lt;a href="set01\hope_pioneer_jan1904todec1906\marriages\marshall_george_o_and_mabel_ploof_wedding_july_14_1904_p4_hp.pdf"&gt;Marshall, George O&lt;/a&gt;</v>
      </c>
      <c r="S906" s="2">
        <f t="shared" si="119"/>
        <v>143</v>
      </c>
      <c r="T906" s="2">
        <f t="shared" si="120"/>
        <v>64</v>
      </c>
    </row>
    <row r="907" spans="1:20" x14ac:dyDescent="0.25">
      <c r="A907" s="2">
        <v>906</v>
      </c>
      <c r="B907" s="4" t="s">
        <v>2525</v>
      </c>
      <c r="C907" s="4" t="s">
        <v>2526</v>
      </c>
      <c r="D907" s="48" t="s">
        <v>48</v>
      </c>
      <c r="E907" s="12">
        <v>1657</v>
      </c>
      <c r="F907" s="5" t="s">
        <v>1756</v>
      </c>
      <c r="G907" s="5">
        <v>4</v>
      </c>
      <c r="H907" s="48">
        <v>27</v>
      </c>
      <c r="I907" s="5">
        <v>1972</v>
      </c>
      <c r="J907" s="47" t="s">
        <v>18891</v>
      </c>
      <c r="K907" s="46" t="s">
        <v>18912</v>
      </c>
      <c r="L907" s="55"/>
      <c r="M907" s="55"/>
      <c r="N907" s="39">
        <f t="shared" si="114"/>
        <v>1904</v>
      </c>
      <c r="O907" s="2">
        <f t="shared" si="115"/>
        <v>7</v>
      </c>
      <c r="P907" s="2">
        <f t="shared" si="116"/>
        <v>7</v>
      </c>
      <c r="Q907" s="2">
        <f t="shared" si="117"/>
        <v>14</v>
      </c>
      <c r="R907" s="2" t="str">
        <f t="shared" si="118"/>
        <v>&lt;a href="set01\hope_pioneer_jan1904todec1906\marriages\satrom_ole_and_miss_aason_wedding_july_14_1904_p4_hp.pdf"&gt;Satrom, Ole&lt;/a&gt;</v>
      </c>
      <c r="S907" s="2">
        <f t="shared" si="119"/>
        <v>128</v>
      </c>
      <c r="T907" s="2">
        <f t="shared" si="120"/>
        <v>56</v>
      </c>
    </row>
    <row r="908" spans="1:20" x14ac:dyDescent="0.25">
      <c r="A908" s="2">
        <v>907</v>
      </c>
      <c r="B908" s="4" t="s">
        <v>8564</v>
      </c>
      <c r="C908" s="4" t="s">
        <v>8565</v>
      </c>
      <c r="D908" s="48" t="s">
        <v>8566</v>
      </c>
      <c r="E908" s="12">
        <v>1658</v>
      </c>
      <c r="F908" s="5" t="s">
        <v>11770</v>
      </c>
      <c r="G908" s="5">
        <v>8</v>
      </c>
      <c r="H908" s="48">
        <v>7</v>
      </c>
      <c r="I908" s="5">
        <v>496</v>
      </c>
      <c r="J908" t="s">
        <v>17420</v>
      </c>
      <c r="K908" s="46" t="s">
        <v>25714</v>
      </c>
      <c r="L908" s="55"/>
      <c r="M908" s="55"/>
      <c r="N908" s="39">
        <f t="shared" si="114"/>
        <v>1904</v>
      </c>
      <c r="O908" s="2">
        <f t="shared" si="115"/>
        <v>7</v>
      </c>
      <c r="P908" s="2">
        <f t="shared" si="116"/>
        <v>7</v>
      </c>
      <c r="Q908" s="2">
        <f t="shared" si="117"/>
        <v>15</v>
      </c>
      <c r="R908" s="2" t="str">
        <f t="shared" si="118"/>
        <v>&lt;a href="set03\cg\cg_march_9,_1901_-_december_29,_1905\marriages\norell,_mr_and_mrs_oliver_serenaded_-_back_from_honeymoon_july_15,_1904_p8_cg.pdf"&gt;Norell, Oliver&lt;/a&gt;</v>
      </c>
      <c r="S908" s="2">
        <f t="shared" si="119"/>
        <v>166</v>
      </c>
      <c r="T908" s="2">
        <f t="shared" si="120"/>
        <v>81</v>
      </c>
    </row>
    <row r="909" spans="1:20" x14ac:dyDescent="0.25">
      <c r="A909" s="2">
        <v>908</v>
      </c>
      <c r="B909" s="4" t="s">
        <v>9099</v>
      </c>
      <c r="C909" s="4" t="s">
        <v>9100</v>
      </c>
      <c r="D909" s="48" t="s">
        <v>6</v>
      </c>
      <c r="E909" s="12">
        <v>1664</v>
      </c>
      <c r="F909" s="5" t="s">
        <v>13633</v>
      </c>
      <c r="G909" s="5">
        <v>5</v>
      </c>
      <c r="H909" s="48">
        <v>30</v>
      </c>
      <c r="I909" s="5">
        <v>2065</v>
      </c>
      <c r="J909" s="47" t="s">
        <v>18985</v>
      </c>
      <c r="K909" s="46" t="s">
        <v>25708</v>
      </c>
      <c r="L909" s="55"/>
      <c r="M909" s="55"/>
      <c r="N909" s="39">
        <f t="shared" si="114"/>
        <v>1904</v>
      </c>
      <c r="O909" s="2">
        <f t="shared" si="115"/>
        <v>7</v>
      </c>
      <c r="P909" s="2">
        <f t="shared" si="116"/>
        <v>7</v>
      </c>
      <c r="Q909" s="2">
        <f t="shared" si="117"/>
        <v>21</v>
      </c>
      <c r="R909" s="2" t="str">
        <f t="shared" si="118"/>
        <v>&lt;a href="set03\se\se_september_4,_1902_-_december_28,_1905\marriages\gordon,_charles_n_and_mrs._neva_reagle_perkins_marriage_july_21,_1904_p5_se.pdf"&gt;Gordon, Charles N&lt;/a&gt;</v>
      </c>
      <c r="S909" s="2">
        <f t="shared" si="119"/>
        <v>171</v>
      </c>
      <c r="T909" s="2">
        <f t="shared" si="120"/>
        <v>79</v>
      </c>
    </row>
    <row r="910" spans="1:20" x14ac:dyDescent="0.25">
      <c r="A910" s="2">
        <v>909</v>
      </c>
      <c r="B910" s="4" t="s">
        <v>9103</v>
      </c>
      <c r="C910" s="4" t="s">
        <v>9104</v>
      </c>
      <c r="D910" s="48" t="s">
        <v>1256</v>
      </c>
      <c r="E910" s="12">
        <v>1664</v>
      </c>
      <c r="F910" s="5" t="s">
        <v>13633</v>
      </c>
      <c r="G910" s="5">
        <v>8</v>
      </c>
      <c r="H910" s="48">
        <v>30</v>
      </c>
      <c r="I910" s="5">
        <v>2067</v>
      </c>
      <c r="J910" s="47" t="s">
        <v>18987</v>
      </c>
      <c r="K910" s="46" t="s">
        <v>25708</v>
      </c>
      <c r="L910" s="55"/>
      <c r="M910" s="55"/>
      <c r="N910" s="39">
        <f t="shared" si="114"/>
        <v>1904</v>
      </c>
      <c r="O910" s="2">
        <f t="shared" si="115"/>
        <v>7</v>
      </c>
      <c r="P910" s="2">
        <f t="shared" si="116"/>
        <v>7</v>
      </c>
      <c r="Q910" s="2">
        <f t="shared" si="117"/>
        <v>21</v>
      </c>
      <c r="R910" s="2" t="str">
        <f t="shared" si="118"/>
        <v>&lt;a href="set03\se\se_september_4,_1902_-_december_28,_1905\marriages\henselman,_j_hesse_and_viona_roddy_marriage_announcement_july_21,_1904_p8_se.pdf"&gt;Henselman, J Hesse&lt;/a&gt;</v>
      </c>
      <c r="S910" s="2">
        <f t="shared" si="119"/>
        <v>173</v>
      </c>
      <c r="T910" s="2">
        <f t="shared" si="120"/>
        <v>80</v>
      </c>
    </row>
    <row r="911" spans="1:20" x14ac:dyDescent="0.25">
      <c r="A911" s="2">
        <v>910</v>
      </c>
      <c r="B911" s="4" t="s">
        <v>9120</v>
      </c>
      <c r="C911" s="4" t="s">
        <v>9121</v>
      </c>
      <c r="D911" s="48" t="s">
        <v>6</v>
      </c>
      <c r="E911" s="12">
        <v>1664</v>
      </c>
      <c r="F911" s="5" t="s">
        <v>13633</v>
      </c>
      <c r="G911" s="5">
        <v>8</v>
      </c>
      <c r="H911" s="48">
        <v>30</v>
      </c>
      <c r="I911" s="5">
        <v>2077</v>
      </c>
      <c r="J911" s="47" t="s">
        <v>18997</v>
      </c>
      <c r="K911" s="46" t="s">
        <v>25708</v>
      </c>
      <c r="L911" s="55"/>
      <c r="M911" s="55"/>
      <c r="N911" s="39">
        <f t="shared" si="114"/>
        <v>1904</v>
      </c>
      <c r="O911" s="2">
        <f t="shared" si="115"/>
        <v>7</v>
      </c>
      <c r="P911" s="2">
        <f t="shared" si="116"/>
        <v>7</v>
      </c>
      <c r="Q911" s="2">
        <f t="shared" si="117"/>
        <v>21</v>
      </c>
      <c r="R911" s="2" t="str">
        <f t="shared" si="118"/>
        <v>&lt;a href="set03\se\se_september_4,_1902_-_december_28,_1905\marriages\longacre,_lewis_and_ada_m_fairweather_marriage_july_21,_1904_p8_se.pdf"&gt;Longacre, Lewis&lt;/a&gt;</v>
      </c>
      <c r="S911" s="2">
        <f t="shared" si="119"/>
        <v>160</v>
      </c>
      <c r="T911" s="2">
        <f t="shared" si="120"/>
        <v>70</v>
      </c>
    </row>
    <row r="912" spans="1:20" x14ac:dyDescent="0.25">
      <c r="A912" s="2">
        <v>911</v>
      </c>
      <c r="B912" s="4" t="s">
        <v>2507</v>
      </c>
      <c r="C912" s="4" t="s">
        <v>2508</v>
      </c>
      <c r="D912" s="48" t="s">
        <v>48</v>
      </c>
      <c r="E912" s="12">
        <v>1664</v>
      </c>
      <c r="F912" s="5" t="s">
        <v>1756</v>
      </c>
      <c r="G912" s="5">
        <v>2</v>
      </c>
      <c r="H912" s="48">
        <v>27</v>
      </c>
      <c r="I912" s="5">
        <v>1962</v>
      </c>
      <c r="J912" s="47" t="s">
        <v>18881</v>
      </c>
      <c r="K912" s="46" t="s">
        <v>18912</v>
      </c>
      <c r="L912" s="55"/>
      <c r="M912" s="55"/>
      <c r="N912" s="39">
        <f t="shared" si="114"/>
        <v>1904</v>
      </c>
      <c r="O912" s="2">
        <f t="shared" si="115"/>
        <v>7</v>
      </c>
      <c r="P912" s="2">
        <f t="shared" si="116"/>
        <v>7</v>
      </c>
      <c r="Q912" s="2">
        <f t="shared" si="117"/>
        <v>21</v>
      </c>
      <c r="R912" s="2" t="str">
        <f t="shared" si="118"/>
        <v>&lt;a href="set01\hope_pioneer_jan1904todec1906\marriages\pepper_j_a_and_edith_e_beckerjeck_wedding_july_21_1904_p2_hp.pdf"&gt;Pepper, J A&lt;/a&gt;</v>
      </c>
      <c r="S912" s="2">
        <f t="shared" si="119"/>
        <v>136</v>
      </c>
      <c r="T912" s="2">
        <f t="shared" si="120"/>
        <v>64</v>
      </c>
    </row>
    <row r="913" spans="1:20" x14ac:dyDescent="0.25">
      <c r="A913" s="2">
        <v>912</v>
      </c>
      <c r="B913" s="4" t="s">
        <v>9185</v>
      </c>
      <c r="C913" s="4" t="s">
        <v>9186</v>
      </c>
      <c r="D913" s="48" t="s">
        <v>6</v>
      </c>
      <c r="E913" s="12">
        <v>1664</v>
      </c>
      <c r="F913" s="5" t="s">
        <v>13633</v>
      </c>
      <c r="G913" s="5">
        <v>5</v>
      </c>
      <c r="H913" s="48">
        <v>30</v>
      </c>
      <c r="I913" s="5">
        <v>2113</v>
      </c>
      <c r="J913" s="47" t="s">
        <v>19033</v>
      </c>
      <c r="K913" s="46" t="s">
        <v>25708</v>
      </c>
      <c r="L913" s="55"/>
      <c r="M913" s="55"/>
      <c r="N913" s="39">
        <f t="shared" si="114"/>
        <v>1904</v>
      </c>
      <c r="O913" s="2">
        <f t="shared" si="115"/>
        <v>7</v>
      </c>
      <c r="P913" s="2">
        <f t="shared" si="116"/>
        <v>7</v>
      </c>
      <c r="Q913" s="2">
        <f t="shared" si="117"/>
        <v>21</v>
      </c>
      <c r="R913" s="2" t="str">
        <f t="shared" si="118"/>
        <v>&lt;a href="set03\se\se_september_4,_1902_-_december_28,_1905\marriages\white,_louis_e_and_josie_anderson_marriage_july_21,_1904_p5_se.pdf"&gt;White, Louis E&lt;/a&gt;</v>
      </c>
      <c r="S913" s="2">
        <f t="shared" si="119"/>
        <v>155</v>
      </c>
      <c r="T913" s="2">
        <f t="shared" si="120"/>
        <v>66</v>
      </c>
    </row>
    <row r="914" spans="1:20" x14ac:dyDescent="0.25">
      <c r="A914" s="2">
        <v>913</v>
      </c>
      <c r="B914" s="4" t="s">
        <v>2466</v>
      </c>
      <c r="C914" s="4"/>
      <c r="D914" s="48" t="s">
        <v>2467</v>
      </c>
      <c r="E914" s="12">
        <v>1678</v>
      </c>
      <c r="F914" s="5" t="s">
        <v>1756</v>
      </c>
      <c r="G914" s="5">
        <v>1</v>
      </c>
      <c r="H914" s="48">
        <v>27</v>
      </c>
      <c r="I914" s="5">
        <v>1941</v>
      </c>
      <c r="J914" s="47" t="s">
        <v>18859</v>
      </c>
      <c r="K914" s="46" t="s">
        <v>18912</v>
      </c>
      <c r="L914" s="55"/>
      <c r="M914" s="55"/>
      <c r="N914" s="39">
        <f t="shared" si="114"/>
        <v>1904</v>
      </c>
      <c r="O914" s="2">
        <f t="shared" si="115"/>
        <v>8</v>
      </c>
      <c r="P914" s="2">
        <f t="shared" si="116"/>
        <v>8</v>
      </c>
      <c r="Q914" s="2">
        <f t="shared" si="117"/>
        <v>4</v>
      </c>
      <c r="R914" s="2" t="str">
        <f t="shared" si="118"/>
        <v>&lt;a href="set01\hope_pioneer_jan1904todec1906\marriages\johnson_avery_and_wife_wedding_reception_august_4_1904_p1_hp.pdf"&gt;Johnson, Avery&lt;/a&gt;</v>
      </c>
      <c r="S914" s="2">
        <f t="shared" si="119"/>
        <v>139</v>
      </c>
      <c r="T914" s="2">
        <f t="shared" si="120"/>
        <v>64</v>
      </c>
    </row>
    <row r="915" spans="1:20" x14ac:dyDescent="0.25">
      <c r="A915" s="2">
        <v>914</v>
      </c>
      <c r="B915" s="4" t="s">
        <v>9452</v>
      </c>
      <c r="C915" s="4" t="s">
        <v>9453</v>
      </c>
      <c r="D915" s="48" t="s">
        <v>6</v>
      </c>
      <c r="E915" s="12">
        <v>1678</v>
      </c>
      <c r="F915" s="5" t="s">
        <v>13634</v>
      </c>
      <c r="G915" s="5">
        <v>1</v>
      </c>
      <c r="H915" s="48">
        <v>40</v>
      </c>
      <c r="I915" s="5">
        <v>2305</v>
      </c>
      <c r="J915" s="47" t="s">
        <v>19227</v>
      </c>
      <c r="K915" s="46" t="s">
        <v>25729</v>
      </c>
      <c r="L915" s="55"/>
      <c r="M915" s="55"/>
      <c r="N915" s="39">
        <f t="shared" si="114"/>
        <v>1904</v>
      </c>
      <c r="O915" s="2">
        <f t="shared" si="115"/>
        <v>8</v>
      </c>
      <c r="P915" s="2">
        <f t="shared" si="116"/>
        <v>8</v>
      </c>
      <c r="Q915" s="2">
        <f t="shared" si="117"/>
        <v>4</v>
      </c>
      <c r="R915" s="2" t="str">
        <f t="shared" si="118"/>
        <v>&lt;a href="set03\the_times_record\vctr_july_2,_1903_-_december_29,_1904\marriages\knudson,_gust_and_gusta_nelson_marriage_august_4,_1904_p1_vctr.pdf"&gt;Knudson, Gust&lt;/a&gt;</v>
      </c>
      <c r="S915" s="2">
        <f t="shared" si="119"/>
        <v>165</v>
      </c>
      <c r="T915" s="2">
        <f t="shared" si="120"/>
        <v>66</v>
      </c>
    </row>
    <row r="916" spans="1:20" x14ac:dyDescent="0.25">
      <c r="A916" s="2">
        <v>915</v>
      </c>
      <c r="B916" s="4" t="s">
        <v>2507</v>
      </c>
      <c r="C916" s="4" t="s">
        <v>2508</v>
      </c>
      <c r="D916" s="48" t="s">
        <v>2467</v>
      </c>
      <c r="E916" s="12">
        <v>1678</v>
      </c>
      <c r="F916" s="5" t="s">
        <v>1756</v>
      </c>
      <c r="G916" s="5">
        <v>1</v>
      </c>
      <c r="H916" s="48">
        <v>27</v>
      </c>
      <c r="I916" s="5">
        <v>1963</v>
      </c>
      <c r="J916" s="47" t="s">
        <v>18882</v>
      </c>
      <c r="K916" s="46" t="s">
        <v>18912</v>
      </c>
      <c r="L916" s="55"/>
      <c r="M916" s="55"/>
      <c r="N916" s="39">
        <f t="shared" si="114"/>
        <v>1904</v>
      </c>
      <c r="O916" s="2">
        <f t="shared" si="115"/>
        <v>8</v>
      </c>
      <c r="P916" s="2">
        <f t="shared" si="116"/>
        <v>8</v>
      </c>
      <c r="Q916" s="2">
        <f t="shared" si="117"/>
        <v>4</v>
      </c>
      <c r="R916" s="2" t="str">
        <f t="shared" si="118"/>
        <v>&lt;a href="set01\hope_pioneer_jan1904todec1906\marriages\pepper_j_a_and_wife_wedding_reception_august_4_1904_p1_hp.pdf"&gt;Pepper, J A&lt;/a&gt;</v>
      </c>
      <c r="S916" s="2">
        <f t="shared" si="119"/>
        <v>133</v>
      </c>
      <c r="T916" s="2">
        <f t="shared" si="120"/>
        <v>61</v>
      </c>
    </row>
    <row r="917" spans="1:20" x14ac:dyDescent="0.25">
      <c r="A917" s="2">
        <v>916</v>
      </c>
      <c r="B917" s="4" t="s">
        <v>9150</v>
      </c>
      <c r="C917" s="4" t="s">
        <v>9151</v>
      </c>
      <c r="D917" s="48" t="s">
        <v>6</v>
      </c>
      <c r="E917" s="12">
        <v>1678</v>
      </c>
      <c r="F917" s="5" t="s">
        <v>13633</v>
      </c>
      <c r="G917" s="5">
        <v>8</v>
      </c>
      <c r="H917" s="48">
        <v>30</v>
      </c>
      <c r="I917" s="5">
        <v>2096</v>
      </c>
      <c r="J917" s="47" t="s">
        <v>19016</v>
      </c>
      <c r="K917" s="46" t="s">
        <v>25708</v>
      </c>
      <c r="L917" s="55"/>
      <c r="M917" s="55"/>
      <c r="N917" s="39">
        <f t="shared" si="114"/>
        <v>1904</v>
      </c>
      <c r="O917" s="2">
        <f t="shared" si="115"/>
        <v>8</v>
      </c>
      <c r="P917" s="2">
        <f t="shared" si="116"/>
        <v>8</v>
      </c>
      <c r="Q917" s="2">
        <f t="shared" si="117"/>
        <v>4</v>
      </c>
      <c r="R917" s="2" t="str">
        <f t="shared" si="118"/>
        <v>&lt;a href="set03\se\se_september_4,_1902_-_december_28,_1905\marriages\revell,_chester_a_and_maud_mcgless_marriage_august_4,_1904_p8_se.pdf"&gt;Revell, Chester A&lt;/a&gt;</v>
      </c>
      <c r="S917" s="2">
        <f t="shared" si="119"/>
        <v>160</v>
      </c>
      <c r="T917" s="2">
        <f t="shared" si="120"/>
        <v>68</v>
      </c>
    </row>
    <row r="918" spans="1:20" x14ac:dyDescent="0.25">
      <c r="A918" s="2">
        <v>917</v>
      </c>
      <c r="B918" s="4" t="s">
        <v>8619</v>
      </c>
      <c r="C918" s="4"/>
      <c r="D918" s="48" t="s">
        <v>8620</v>
      </c>
      <c r="E918" s="12">
        <v>1693</v>
      </c>
      <c r="F918" s="5" t="s">
        <v>11770</v>
      </c>
      <c r="G918" s="5">
        <v>1</v>
      </c>
      <c r="H918" s="48">
        <v>7</v>
      </c>
      <c r="I918" s="5">
        <v>528</v>
      </c>
      <c r="J918" t="s">
        <v>17452</v>
      </c>
      <c r="K918" s="46" t="s">
        <v>25714</v>
      </c>
      <c r="L918" s="55"/>
      <c r="M918" s="55"/>
      <c r="N918" s="39">
        <f t="shared" si="114"/>
        <v>1904</v>
      </c>
      <c r="O918" s="2">
        <f t="shared" si="115"/>
        <v>8</v>
      </c>
      <c r="P918" s="2">
        <f t="shared" si="116"/>
        <v>8</v>
      </c>
      <c r="Q918" s="2">
        <f t="shared" si="117"/>
        <v>19</v>
      </c>
      <c r="R918" s="2" t="str">
        <f t="shared" si="118"/>
        <v>&lt;a href="set03\cg\cg_march_9,_1901_-_december_29,_1905\marriages\turner,_mack_returns_with_bride_pt_1_august_19,_1904_p1_cg.pdf"&gt;Turner, Mack&lt;/a&gt;</v>
      </c>
      <c r="S918" s="2">
        <f t="shared" si="119"/>
        <v>145</v>
      </c>
      <c r="T918" s="2">
        <f t="shared" si="120"/>
        <v>62</v>
      </c>
    </row>
    <row r="919" spans="1:20" x14ac:dyDescent="0.25">
      <c r="A919" s="2">
        <v>918</v>
      </c>
      <c r="B919" s="4" t="s">
        <v>8619</v>
      </c>
      <c r="C919" s="4"/>
      <c r="D919" s="48" t="s">
        <v>8621</v>
      </c>
      <c r="E919" s="12">
        <v>1693</v>
      </c>
      <c r="F919" s="5" t="s">
        <v>11770</v>
      </c>
      <c r="G919" s="5">
        <v>1</v>
      </c>
      <c r="H919" s="48">
        <v>7</v>
      </c>
      <c r="I919" s="5">
        <v>529</v>
      </c>
      <c r="J919" t="s">
        <v>17453</v>
      </c>
      <c r="K919" s="46" t="s">
        <v>25714</v>
      </c>
      <c r="L919" s="55"/>
      <c r="M919" s="55"/>
      <c r="N919" s="39">
        <f t="shared" si="114"/>
        <v>1904</v>
      </c>
      <c r="O919" s="2">
        <f t="shared" si="115"/>
        <v>8</v>
      </c>
      <c r="P919" s="2">
        <f t="shared" si="116"/>
        <v>8</v>
      </c>
      <c r="Q919" s="2">
        <f t="shared" si="117"/>
        <v>19</v>
      </c>
      <c r="R919" s="2" t="str">
        <f t="shared" si="118"/>
        <v>&lt;a href="set03\cg\cg_march_9,_1901_-_december_29,_1905\marriages\turner,_mack_returns_with_bride_pt_2_august_19,_1904_p1_cg.pdf"&gt;Turner, Mack&lt;/a&gt;</v>
      </c>
      <c r="S919" s="2">
        <f t="shared" si="119"/>
        <v>145</v>
      </c>
      <c r="T919" s="2">
        <f t="shared" si="120"/>
        <v>62</v>
      </c>
    </row>
    <row r="920" spans="1:20" x14ac:dyDescent="0.25">
      <c r="A920" s="2">
        <v>919</v>
      </c>
      <c r="B920" s="4" t="s">
        <v>10050</v>
      </c>
      <c r="C920" s="4" t="s">
        <v>10051</v>
      </c>
      <c r="D920" s="48" t="s">
        <v>6</v>
      </c>
      <c r="E920" s="12">
        <v>1700</v>
      </c>
      <c r="F920" s="5" t="s">
        <v>13632</v>
      </c>
      <c r="G920" s="5">
        <v>2</v>
      </c>
      <c r="H920" s="48">
        <v>42</v>
      </c>
      <c r="I920" s="5">
        <v>2345</v>
      </c>
      <c r="J920" s="47" t="s">
        <v>19268</v>
      </c>
      <c r="K920" s="46" t="s">
        <v>19302</v>
      </c>
      <c r="L920" s="55"/>
      <c r="M920" s="55"/>
      <c r="N920" s="39">
        <f t="shared" si="114"/>
        <v>1904</v>
      </c>
      <c r="O920" s="2">
        <f t="shared" si="115"/>
        <v>8</v>
      </c>
      <c r="P920" s="2">
        <f t="shared" si="116"/>
        <v>8</v>
      </c>
      <c r="Q920" s="2">
        <f t="shared" si="117"/>
        <v>26</v>
      </c>
      <c r="R920" s="2" t="str">
        <f t="shared" si="118"/>
        <v>&lt;a href="set03\wimbledon_news\wimbledon_news_1900_-_1905\marriages\corey,_b_e_and_mary_mckinnon_remarried_august_26,_1904_p2_wn.pdf"&gt;Corey, B E&lt;/a&gt;</v>
      </c>
      <c r="S920" s="2">
        <f t="shared" si="119"/>
        <v>147</v>
      </c>
      <c r="T920" s="2">
        <f t="shared" si="120"/>
        <v>64</v>
      </c>
    </row>
    <row r="921" spans="1:20" x14ac:dyDescent="0.25">
      <c r="A921" s="2">
        <v>920</v>
      </c>
      <c r="B921" s="4" t="s">
        <v>8479</v>
      </c>
      <c r="C921" s="4" t="s">
        <v>8480</v>
      </c>
      <c r="D921" s="48" t="s">
        <v>48</v>
      </c>
      <c r="E921" s="12">
        <v>1714</v>
      </c>
      <c r="F921" s="5" t="s">
        <v>11770</v>
      </c>
      <c r="G921" s="5">
        <v>1</v>
      </c>
      <c r="H921" s="48">
        <v>7</v>
      </c>
      <c r="I921" s="5">
        <v>447</v>
      </c>
      <c r="J921" t="s">
        <v>17372</v>
      </c>
      <c r="K921" s="46" t="s">
        <v>25714</v>
      </c>
      <c r="L921" s="55"/>
      <c r="M921" s="55"/>
      <c r="N921" s="39">
        <f t="shared" si="114"/>
        <v>1904</v>
      </c>
      <c r="O921" s="2">
        <f t="shared" si="115"/>
        <v>9</v>
      </c>
      <c r="P921" s="2">
        <f t="shared" si="116"/>
        <v>9</v>
      </c>
      <c r="Q921" s="2">
        <f t="shared" si="117"/>
        <v>9</v>
      </c>
      <c r="R921" s="2" t="str">
        <f t="shared" si="118"/>
        <v>&lt;a href="set03\cg\cg_march_9,_1901_-_december_29,_1905\marriages\ahearn,_p_e_and_fannie_miles_wedding_september_9,_1904_p1_cg.pdf"&gt;Ahearn, P E&lt;/a&gt;</v>
      </c>
      <c r="S921" s="2">
        <f t="shared" si="119"/>
        <v>146</v>
      </c>
      <c r="T921" s="2">
        <f t="shared" si="120"/>
        <v>64</v>
      </c>
    </row>
    <row r="922" spans="1:20" x14ac:dyDescent="0.25">
      <c r="A922" s="2">
        <v>921</v>
      </c>
      <c r="B922" s="4" t="s">
        <v>9175</v>
      </c>
      <c r="C922" s="4" t="s">
        <v>9176</v>
      </c>
      <c r="D922" s="48" t="s">
        <v>6</v>
      </c>
      <c r="E922" s="12">
        <v>1734</v>
      </c>
      <c r="F922" s="5" t="s">
        <v>13633</v>
      </c>
      <c r="G922" s="5">
        <v>8</v>
      </c>
      <c r="H922" s="48">
        <v>30</v>
      </c>
      <c r="I922" s="5">
        <v>2108</v>
      </c>
      <c r="J922" s="47" t="s">
        <v>19028</v>
      </c>
      <c r="K922" s="46" t="s">
        <v>25708</v>
      </c>
      <c r="L922" s="55"/>
      <c r="M922" s="55"/>
      <c r="N922" s="39">
        <f t="shared" si="114"/>
        <v>1904</v>
      </c>
      <c r="O922" s="2">
        <f t="shared" si="115"/>
        <v>9</v>
      </c>
      <c r="P922" s="2">
        <f t="shared" si="116"/>
        <v>9</v>
      </c>
      <c r="Q922" s="2">
        <f t="shared" si="117"/>
        <v>29</v>
      </c>
      <c r="R922" s="2" t="str">
        <f t="shared" si="118"/>
        <v>&lt;a href="set03\se\se_september_4,_1902_-_december_28,_1905\marriages\stiles,_roy_and_minnie_houseman_marriage_september_29,_1904_p8_se.pdf"&gt;Stiles, Roy&lt;/a&gt;</v>
      </c>
      <c r="S922" s="2">
        <f t="shared" si="119"/>
        <v>155</v>
      </c>
      <c r="T922" s="2">
        <f t="shared" si="120"/>
        <v>69</v>
      </c>
    </row>
    <row r="923" spans="1:20" x14ac:dyDescent="0.25">
      <c r="A923" s="2">
        <v>922</v>
      </c>
      <c r="B923" s="4" t="s">
        <v>8523</v>
      </c>
      <c r="C923" s="4" t="s">
        <v>8524</v>
      </c>
      <c r="D923" s="48" t="s">
        <v>6</v>
      </c>
      <c r="E923" s="12">
        <v>1735</v>
      </c>
      <c r="F923" s="5" t="s">
        <v>11770</v>
      </c>
      <c r="G923" s="5">
        <v>12</v>
      </c>
      <c r="H923" s="48">
        <v>7</v>
      </c>
      <c r="I923" s="5">
        <v>473</v>
      </c>
      <c r="J923" t="s">
        <v>17397</v>
      </c>
      <c r="K923" s="46" t="s">
        <v>25714</v>
      </c>
      <c r="L923" s="55"/>
      <c r="M923" s="55"/>
      <c r="N923" s="39">
        <f t="shared" si="114"/>
        <v>1904</v>
      </c>
      <c r="O923" s="2">
        <f t="shared" si="115"/>
        <v>9</v>
      </c>
      <c r="P923" s="2">
        <f t="shared" si="116"/>
        <v>9</v>
      </c>
      <c r="Q923" s="2">
        <f t="shared" si="117"/>
        <v>30</v>
      </c>
      <c r="R923" s="2" t="str">
        <f t="shared" si="118"/>
        <v>&lt;a href="set03\cg\cg_march_9,_1901_-_december_29,_1905\marriages\homuth,_william_and_minnie_wohldorf_marriage_september_30,_1904_p12_cg.pdf"&gt;Homuth, William&lt;/a&gt;</v>
      </c>
      <c r="S923" s="2">
        <f t="shared" si="119"/>
        <v>160</v>
      </c>
      <c r="T923" s="2">
        <f t="shared" si="120"/>
        <v>74</v>
      </c>
    </row>
    <row r="924" spans="1:20" x14ac:dyDescent="0.25">
      <c r="A924" s="2">
        <v>923</v>
      </c>
      <c r="B924" s="4" t="s">
        <v>9128</v>
      </c>
      <c r="C924" s="4" t="s">
        <v>9129</v>
      </c>
      <c r="D924" s="48" t="s">
        <v>1256</v>
      </c>
      <c r="E924" s="12">
        <v>1741</v>
      </c>
      <c r="F924" s="5" t="s">
        <v>13633</v>
      </c>
      <c r="G924" s="5">
        <v>5</v>
      </c>
      <c r="H924" s="48">
        <v>30</v>
      </c>
      <c r="I924" s="5">
        <v>2082</v>
      </c>
      <c r="J924" s="47" t="s">
        <v>19002</v>
      </c>
      <c r="K924" s="46" t="s">
        <v>25708</v>
      </c>
      <c r="L924" s="55"/>
      <c r="M924" s="55"/>
      <c r="N924" s="39">
        <f t="shared" si="114"/>
        <v>1904</v>
      </c>
      <c r="O924" s="2">
        <f t="shared" si="115"/>
        <v>10</v>
      </c>
      <c r="P924" s="2">
        <f t="shared" si="116"/>
        <v>10</v>
      </c>
      <c r="Q924" s="2">
        <f t="shared" si="117"/>
        <v>6</v>
      </c>
      <c r="R924" s="2" t="str">
        <f t="shared" si="118"/>
        <v>&lt;a href="set03\se\se_september_4,_1902_-_december_28,_1905\marriages\mckinnon,_john_l_and_blanche_jones_marriage_announcement_october_6,_1904_p5_se.pdf"&gt;McKinnon, John L&lt;/a&gt;</v>
      </c>
      <c r="S924" s="2">
        <f t="shared" si="119"/>
        <v>173</v>
      </c>
      <c r="T924" s="2">
        <f t="shared" si="120"/>
        <v>82</v>
      </c>
    </row>
    <row r="925" spans="1:20" x14ac:dyDescent="0.25">
      <c r="A925" s="2">
        <v>924</v>
      </c>
      <c r="B925" s="4" t="s">
        <v>8504</v>
      </c>
      <c r="C925" s="4" t="s">
        <v>8505</v>
      </c>
      <c r="D925" s="48" t="s">
        <v>48</v>
      </c>
      <c r="E925" s="12">
        <v>1742</v>
      </c>
      <c r="F925" s="5" t="s">
        <v>13632</v>
      </c>
      <c r="G925" s="5">
        <v>3</v>
      </c>
      <c r="H925" s="48">
        <v>42</v>
      </c>
      <c r="I925" s="5">
        <v>2350</v>
      </c>
      <c r="J925" s="47" t="s">
        <v>19273</v>
      </c>
      <c r="K925" s="46" t="s">
        <v>19302</v>
      </c>
      <c r="L925" s="55"/>
      <c r="M925" s="55"/>
      <c r="N925" s="39">
        <f t="shared" si="114"/>
        <v>1904</v>
      </c>
      <c r="O925" s="2">
        <f t="shared" si="115"/>
        <v>10</v>
      </c>
      <c r="P925" s="2">
        <f t="shared" si="116"/>
        <v>10</v>
      </c>
      <c r="Q925" s="2">
        <f t="shared" si="117"/>
        <v>7</v>
      </c>
      <c r="R925" s="2" t="str">
        <f t="shared" si="118"/>
        <v>&lt;a href="set03\wimbledon_news\wimbledon_news_1900_-_1905\marriages\flewell,_herbert_and_lucy_jenness_wedding_october_7,_1904_p3_wn.pdf"&gt;Flewell, Herbert&lt;/a&gt;</v>
      </c>
      <c r="S925" s="2">
        <f t="shared" si="119"/>
        <v>156</v>
      </c>
      <c r="T925" s="2">
        <f t="shared" si="120"/>
        <v>67</v>
      </c>
    </row>
    <row r="926" spans="1:20" x14ac:dyDescent="0.25">
      <c r="A926" s="2">
        <v>925</v>
      </c>
      <c r="B926" s="4" t="s">
        <v>2477</v>
      </c>
      <c r="C926" s="4" t="s">
        <v>2478</v>
      </c>
      <c r="D926" s="48" t="s">
        <v>48</v>
      </c>
      <c r="E926" s="12">
        <v>1748</v>
      </c>
      <c r="F926" s="5" t="s">
        <v>1756</v>
      </c>
      <c r="G926" s="5">
        <v>1</v>
      </c>
      <c r="H926" s="48">
        <v>27</v>
      </c>
      <c r="I926" s="5">
        <v>1948</v>
      </c>
      <c r="J926" s="47" t="s">
        <v>18866</v>
      </c>
      <c r="K926" s="46" t="s">
        <v>18912</v>
      </c>
      <c r="L926" s="55"/>
      <c r="M926" s="55"/>
      <c r="N926" s="39">
        <f t="shared" si="114"/>
        <v>1904</v>
      </c>
      <c r="O926" s="2">
        <f t="shared" si="115"/>
        <v>10</v>
      </c>
      <c r="P926" s="2">
        <f t="shared" si="116"/>
        <v>10</v>
      </c>
      <c r="Q926" s="2">
        <f t="shared" si="117"/>
        <v>13</v>
      </c>
      <c r="R926" s="2" t="str">
        <f t="shared" si="118"/>
        <v>&lt;a href="set01\hope_pioneer_jan1904todec1906\marriages\long_b_j_and_edyth_anderson_wedding_october_13_1904_p1_hp.pdf"&gt;Long, B J&lt;/a&gt;</v>
      </c>
      <c r="S926" s="2">
        <f t="shared" si="119"/>
        <v>131</v>
      </c>
      <c r="T926" s="2">
        <f t="shared" si="120"/>
        <v>61</v>
      </c>
    </row>
    <row r="927" spans="1:20" x14ac:dyDescent="0.25">
      <c r="A927" s="2">
        <v>926</v>
      </c>
      <c r="B927" s="4" t="s">
        <v>8504</v>
      </c>
      <c r="C927" s="4" t="s">
        <v>8505</v>
      </c>
      <c r="D927" s="48" t="s">
        <v>6</v>
      </c>
      <c r="E927" s="12">
        <v>1749</v>
      </c>
      <c r="F927" s="5" t="s">
        <v>11770</v>
      </c>
      <c r="G927" s="5">
        <v>8</v>
      </c>
      <c r="H927" s="48">
        <v>7</v>
      </c>
      <c r="I927" s="5">
        <v>463</v>
      </c>
      <c r="J927" t="s">
        <v>17387</v>
      </c>
      <c r="K927" s="46" t="s">
        <v>25714</v>
      </c>
      <c r="L927" s="55"/>
      <c r="M927" s="55"/>
      <c r="N927" s="39">
        <f t="shared" ref="N927:N990" si="121">YEAR(E927)</f>
        <v>1904</v>
      </c>
      <c r="O927" s="2">
        <f t="shared" ref="O927:O990" si="122">MONTH(E927)</f>
        <v>10</v>
      </c>
      <c r="P927" s="2">
        <f t="shared" ref="P927:P990" si="123">O927</f>
        <v>10</v>
      </c>
      <c r="Q927" s="2">
        <f t="shared" ref="Q927:Q990" si="124">DAY(E927)</f>
        <v>14</v>
      </c>
      <c r="R927" s="2" t="str">
        <f t="shared" si="118"/>
        <v>&lt;a href="set03\cg\cg_march_9,_1901_-_december_29,_1905\marriages\flewell,_herbert_and_lucy_jenness_marriage_october_14,_1904_p8_cg.pdf"&gt;Flewell, Herbert&lt;/a&gt;</v>
      </c>
      <c r="S927" s="2">
        <f t="shared" si="119"/>
        <v>156</v>
      </c>
      <c r="T927" s="2">
        <f t="shared" si="120"/>
        <v>69</v>
      </c>
    </row>
    <row r="928" spans="1:20" x14ac:dyDescent="0.25">
      <c r="A928" s="2">
        <v>927</v>
      </c>
      <c r="B928" s="4" t="s">
        <v>8598</v>
      </c>
      <c r="C928" s="4" t="s">
        <v>8599</v>
      </c>
      <c r="D928" s="48" t="s">
        <v>6</v>
      </c>
      <c r="E928" s="12">
        <v>1749</v>
      </c>
      <c r="F928" s="5" t="s">
        <v>11770</v>
      </c>
      <c r="G928" s="5">
        <v>8</v>
      </c>
      <c r="H928" s="48">
        <v>7</v>
      </c>
      <c r="I928" s="5">
        <v>517</v>
      </c>
      <c r="J928" t="s">
        <v>17441</v>
      </c>
      <c r="K928" s="46" t="s">
        <v>25714</v>
      </c>
      <c r="L928" s="55"/>
      <c r="M928" s="55"/>
      <c r="N928" s="39">
        <f t="shared" si="121"/>
        <v>1904</v>
      </c>
      <c r="O928" s="2">
        <f t="shared" si="122"/>
        <v>10</v>
      </c>
      <c r="P928" s="2">
        <f t="shared" si="123"/>
        <v>10</v>
      </c>
      <c r="Q928" s="2">
        <f t="shared" si="124"/>
        <v>14</v>
      </c>
      <c r="R928" s="2" t="str">
        <f t="shared" si="118"/>
        <v>&lt;a href="set03\cg\cg_march_9,_1901_-_december_29,_1905\marriages\shockley,_sam_and_kittie_ferguson_marriage_october_14,_1904_p8_cg.pdf"&gt;Shockley, Sam&lt;/a&gt;</v>
      </c>
      <c r="S928" s="2">
        <f t="shared" si="119"/>
        <v>153</v>
      </c>
      <c r="T928" s="2">
        <f t="shared" si="120"/>
        <v>69</v>
      </c>
    </row>
    <row r="929" spans="1:20" x14ac:dyDescent="0.25">
      <c r="A929" s="2">
        <v>928</v>
      </c>
      <c r="B929" s="4" t="s">
        <v>9128</v>
      </c>
      <c r="C929" s="4" t="s">
        <v>9129</v>
      </c>
      <c r="D929" s="48" t="s">
        <v>48</v>
      </c>
      <c r="E929" s="12">
        <v>1755</v>
      </c>
      <c r="F929" s="5" t="s">
        <v>13633</v>
      </c>
      <c r="G929" s="5">
        <v>5</v>
      </c>
      <c r="H929" s="48">
        <v>30</v>
      </c>
      <c r="I929" s="5">
        <v>2081</v>
      </c>
      <c r="J929" s="47" t="s">
        <v>19001</v>
      </c>
      <c r="K929" s="46" t="s">
        <v>25708</v>
      </c>
      <c r="L929" s="55"/>
      <c r="M929" s="55"/>
      <c r="N929" s="39">
        <f t="shared" si="121"/>
        <v>1904</v>
      </c>
      <c r="O929" s="2">
        <f t="shared" si="122"/>
        <v>10</v>
      </c>
      <c r="P929" s="2">
        <f t="shared" si="123"/>
        <v>10</v>
      </c>
      <c r="Q929" s="2">
        <f t="shared" si="124"/>
        <v>20</v>
      </c>
      <c r="R929" s="2" t="str">
        <f t="shared" si="118"/>
        <v>&lt;a href="set03\se\se_september_4,_1902_-_december_28,_1905\marriages\mckinnon,_john_and_blanche_jones_wedding_october_20,_1904_p5_se.pdf"&gt;McKinnon, John L&lt;/a&gt;</v>
      </c>
      <c r="S929" s="2">
        <f t="shared" si="119"/>
        <v>158</v>
      </c>
      <c r="T929" s="2">
        <f t="shared" si="120"/>
        <v>67</v>
      </c>
    </row>
    <row r="930" spans="1:20" x14ac:dyDescent="0.25">
      <c r="A930" s="2">
        <v>929</v>
      </c>
      <c r="B930" s="4" t="s">
        <v>9128</v>
      </c>
      <c r="C930" s="4" t="s">
        <v>9129</v>
      </c>
      <c r="D930" s="48" t="s">
        <v>6</v>
      </c>
      <c r="E930" s="12">
        <v>1755</v>
      </c>
      <c r="F930" s="5" t="s">
        <v>13634</v>
      </c>
      <c r="G930" s="5">
        <v>7</v>
      </c>
      <c r="H930" s="48">
        <v>40</v>
      </c>
      <c r="I930" s="5">
        <v>2307</v>
      </c>
      <c r="J930" s="47" t="s">
        <v>19229</v>
      </c>
      <c r="K930" s="46" t="s">
        <v>25729</v>
      </c>
      <c r="L930" s="55"/>
      <c r="M930" s="55"/>
      <c r="N930" s="39">
        <f t="shared" si="121"/>
        <v>1904</v>
      </c>
      <c r="O930" s="2">
        <f t="shared" si="122"/>
        <v>10</v>
      </c>
      <c r="P930" s="2">
        <f t="shared" si="123"/>
        <v>10</v>
      </c>
      <c r="Q930" s="2">
        <f t="shared" si="124"/>
        <v>20</v>
      </c>
      <c r="R930" s="2" t="str">
        <f t="shared" si="118"/>
        <v>&lt;a href="set03\the_times_record\vctr_july_2,_1903_-_december_29,_1904\marriages\mckinnon,_john_and_blanche_jones_marriage_october_20,_1904_p7_vctr.pdf"&gt;McKinnon, John L&lt;/a&gt;</v>
      </c>
      <c r="S930" s="2">
        <f t="shared" si="119"/>
        <v>172</v>
      </c>
      <c r="T930" s="2">
        <f t="shared" si="120"/>
        <v>70</v>
      </c>
    </row>
    <row r="931" spans="1:20" x14ac:dyDescent="0.25">
      <c r="A931" s="2">
        <v>930</v>
      </c>
      <c r="B931" s="4" t="s">
        <v>9134</v>
      </c>
      <c r="C931" s="4" t="s">
        <v>9135</v>
      </c>
      <c r="D931" s="48" t="s">
        <v>1256</v>
      </c>
      <c r="E931" s="12">
        <v>1762</v>
      </c>
      <c r="F931" s="5" t="s">
        <v>13633</v>
      </c>
      <c r="G931" s="5">
        <v>5</v>
      </c>
      <c r="H931" s="48">
        <v>30</v>
      </c>
      <c r="I931" s="5">
        <v>2085</v>
      </c>
      <c r="J931" s="47" t="s">
        <v>19005</v>
      </c>
      <c r="K931" s="46" t="s">
        <v>25708</v>
      </c>
      <c r="L931" s="55"/>
      <c r="M931" s="55"/>
      <c r="N931" s="39">
        <f t="shared" si="121"/>
        <v>1904</v>
      </c>
      <c r="O931" s="2">
        <f t="shared" si="122"/>
        <v>10</v>
      </c>
      <c r="P931" s="2">
        <f t="shared" si="123"/>
        <v>10</v>
      </c>
      <c r="Q931" s="2">
        <f t="shared" si="124"/>
        <v>27</v>
      </c>
      <c r="R931" s="2" t="str">
        <f t="shared" si="118"/>
        <v>&lt;a href="set03\se\se_september_4,_1902_-_december_28,_1905\marriages\miller,_john_d_and_lizzie_cecelia_flaherty_marriage_announcement_october_27,_1904_p5_se.pdf"&gt;Miller, John D&lt;/a&gt;</v>
      </c>
      <c r="S931" s="2">
        <f t="shared" si="119"/>
        <v>180</v>
      </c>
      <c r="T931" s="2">
        <f t="shared" si="120"/>
        <v>91</v>
      </c>
    </row>
    <row r="932" spans="1:20" x14ac:dyDescent="0.25">
      <c r="A932" s="2">
        <v>931</v>
      </c>
      <c r="B932" s="4" t="s">
        <v>6465</v>
      </c>
      <c r="C932" s="4" t="s">
        <v>6466</v>
      </c>
      <c r="D932" s="48" t="s">
        <v>48</v>
      </c>
      <c r="E932" s="12">
        <v>1762</v>
      </c>
      <c r="F932" s="5" t="s">
        <v>13631</v>
      </c>
      <c r="G932" s="5">
        <v>7</v>
      </c>
      <c r="H932" s="48">
        <v>3</v>
      </c>
      <c r="I932" s="5">
        <v>145</v>
      </c>
      <c r="J932" t="s">
        <v>17074</v>
      </c>
      <c r="K932" s="46" t="s">
        <v>17021</v>
      </c>
      <c r="L932" s="55"/>
      <c r="M932" s="55"/>
      <c r="N932" s="39">
        <f t="shared" si="121"/>
        <v>1904</v>
      </c>
      <c r="O932" s="2">
        <f t="shared" si="122"/>
        <v>10</v>
      </c>
      <c r="P932" s="2">
        <f t="shared" si="123"/>
        <v>10</v>
      </c>
      <c r="Q932" s="2">
        <f t="shared" si="124"/>
        <v>27</v>
      </c>
      <c r="R932" s="2" t="str">
        <f t="shared" si="118"/>
        <v>&lt;a href="set01\marriages\cooperstown_courier\1904_-_1905\rickford,_richard_and_anna_nesheim_wedding_october_27,_1904_p7_cc.pdf"&gt;Rickford, Richard&lt;/a&gt;</v>
      </c>
      <c r="S932" s="2">
        <f t="shared" si="119"/>
        <v>149</v>
      </c>
      <c r="T932" s="2">
        <f t="shared" si="120"/>
        <v>69</v>
      </c>
    </row>
    <row r="933" spans="1:20" x14ac:dyDescent="0.25">
      <c r="A933" s="2">
        <v>932</v>
      </c>
      <c r="B933" s="4" t="s">
        <v>9437</v>
      </c>
      <c r="C933" s="4" t="s">
        <v>9081</v>
      </c>
      <c r="D933" s="48" t="s">
        <v>6</v>
      </c>
      <c r="E933" s="12">
        <v>1769</v>
      </c>
      <c r="F933" s="5" t="s">
        <v>13634</v>
      </c>
      <c r="G933" s="5">
        <v>9</v>
      </c>
      <c r="H933" s="48">
        <v>40</v>
      </c>
      <c r="I933" s="5">
        <v>2297</v>
      </c>
      <c r="J933" s="47" t="s">
        <v>19219</v>
      </c>
      <c r="K933" s="46" t="s">
        <v>25729</v>
      </c>
      <c r="L933" s="55"/>
      <c r="M933" s="55"/>
      <c r="N933" s="39">
        <f t="shared" si="121"/>
        <v>1904</v>
      </c>
      <c r="O933" s="2">
        <f t="shared" si="122"/>
        <v>11</v>
      </c>
      <c r="P933" s="2">
        <f t="shared" si="123"/>
        <v>11</v>
      </c>
      <c r="Q933" s="2">
        <f t="shared" si="124"/>
        <v>3</v>
      </c>
      <c r="R933" s="2" t="str">
        <f t="shared" si="118"/>
        <v>&lt;a href="set03\the_times_record\vctr_july_2,_1903_-_december_29,_1904\marriages\blomberg,_carl_and_rosie_latt_marriage_november_3,_1904_p9_vctr.pdf"&gt;Blomberg, Carl&lt;/a&gt;</v>
      </c>
      <c r="S933" s="2">
        <f t="shared" si="119"/>
        <v>167</v>
      </c>
      <c r="T933" s="2">
        <f t="shared" si="120"/>
        <v>67</v>
      </c>
    </row>
    <row r="934" spans="1:20" x14ac:dyDescent="0.25">
      <c r="A934" s="2">
        <v>933</v>
      </c>
      <c r="B934" s="4" t="s">
        <v>9080</v>
      </c>
      <c r="C934" s="4" t="s">
        <v>9081</v>
      </c>
      <c r="D934" s="48" t="s">
        <v>6</v>
      </c>
      <c r="E934" s="12">
        <v>1769</v>
      </c>
      <c r="F934" s="5" t="s">
        <v>13633</v>
      </c>
      <c r="G934" s="5">
        <v>5</v>
      </c>
      <c r="H934" s="48">
        <v>30</v>
      </c>
      <c r="I934" s="5">
        <v>2055</v>
      </c>
      <c r="J934" s="47" t="s">
        <v>18975</v>
      </c>
      <c r="K934" s="46" t="s">
        <v>25708</v>
      </c>
      <c r="L934" s="55"/>
      <c r="M934" s="55"/>
      <c r="N934" s="39">
        <f t="shared" si="121"/>
        <v>1904</v>
      </c>
      <c r="O934" s="2">
        <f t="shared" si="122"/>
        <v>11</v>
      </c>
      <c r="P934" s="2">
        <f t="shared" si="123"/>
        <v>11</v>
      </c>
      <c r="Q934" s="2">
        <f t="shared" si="124"/>
        <v>3</v>
      </c>
      <c r="R934" s="2" t="str">
        <f t="shared" si="118"/>
        <v>&lt;a href="set03\se\se_september_4,_1902_-_december_28,_1905\marriages\blomberg,_charley_and_rosie_latt_marriage_november_3,_1904_p5_se.pdf"&gt;Blomberg, Charley&lt;/a&gt;</v>
      </c>
      <c r="S934" s="2">
        <f t="shared" si="119"/>
        <v>160</v>
      </c>
      <c r="T934" s="2">
        <f t="shared" si="120"/>
        <v>68</v>
      </c>
    </row>
    <row r="935" spans="1:20" x14ac:dyDescent="0.25">
      <c r="A935" s="2">
        <v>934</v>
      </c>
      <c r="B935" s="4" t="s">
        <v>9093</v>
      </c>
      <c r="C935" s="4" t="s">
        <v>9094</v>
      </c>
      <c r="D935" s="48" t="s">
        <v>6</v>
      </c>
      <c r="E935" s="12">
        <v>1769</v>
      </c>
      <c r="F935" s="5" t="s">
        <v>13633</v>
      </c>
      <c r="G935" s="5">
        <v>5</v>
      </c>
      <c r="H935" s="48">
        <v>30</v>
      </c>
      <c r="I935" s="5">
        <v>2062</v>
      </c>
      <c r="J935" s="47" t="s">
        <v>18983</v>
      </c>
      <c r="K935" s="46" t="s">
        <v>25708</v>
      </c>
      <c r="L935" s="55"/>
      <c r="M935" s="55"/>
      <c r="N935" s="39">
        <f t="shared" si="121"/>
        <v>1904</v>
      </c>
      <c r="O935" s="2">
        <f t="shared" si="122"/>
        <v>11</v>
      </c>
      <c r="P935" s="2">
        <f t="shared" si="123"/>
        <v>11</v>
      </c>
      <c r="Q935" s="2">
        <f t="shared" si="124"/>
        <v>3</v>
      </c>
      <c r="R935" s="2" t="str">
        <f t="shared" si="118"/>
        <v>&lt;a href="set03\se\se_september_4,_1902_-_december_28,_1905\marriages\emery,_william_j_and_lina_secrest_marriage_november_3,_1904_p5_se.pdf"&gt;Emery, William J&lt;/a&gt;</v>
      </c>
      <c r="S935" s="2">
        <f t="shared" si="119"/>
        <v>160</v>
      </c>
      <c r="T935" s="2">
        <f t="shared" si="120"/>
        <v>69</v>
      </c>
    </row>
    <row r="936" spans="1:20" x14ac:dyDescent="0.25">
      <c r="A936" s="2">
        <v>935</v>
      </c>
      <c r="B936" s="4" t="s">
        <v>6399</v>
      </c>
      <c r="C936" s="4" t="s">
        <v>6400</v>
      </c>
      <c r="D936" s="48" t="s">
        <v>6</v>
      </c>
      <c r="E936" s="12">
        <v>1769</v>
      </c>
      <c r="F936" s="5" t="s">
        <v>13631</v>
      </c>
      <c r="G936" s="5">
        <v>7</v>
      </c>
      <c r="H936" s="48">
        <v>3</v>
      </c>
      <c r="I936" s="5">
        <v>110</v>
      </c>
      <c r="J936" t="s">
        <v>17037</v>
      </c>
      <c r="K936" s="46" t="s">
        <v>17021</v>
      </c>
      <c r="L936" s="55"/>
      <c r="M936" s="55"/>
      <c r="N936" s="39">
        <f t="shared" si="121"/>
        <v>1904</v>
      </c>
      <c r="O936" s="2">
        <f t="shared" si="122"/>
        <v>11</v>
      </c>
      <c r="P936" s="2">
        <f t="shared" si="123"/>
        <v>11</v>
      </c>
      <c r="Q936" s="2">
        <f t="shared" si="124"/>
        <v>3</v>
      </c>
      <c r="R936" s="2" t="str">
        <f t="shared" si="118"/>
        <v>&lt;a href="set01\marriages\cooperstown_courier\1904_-_1905\fiebiger,_edward_and_mary_zimprich_marriage_announcement_november_3,_1904_p7_cc.pdf"&gt;Fiebiger, Edward&lt;/a&gt;</v>
      </c>
      <c r="S936" s="2">
        <f t="shared" si="119"/>
        <v>162</v>
      </c>
      <c r="T936" s="2">
        <f t="shared" si="120"/>
        <v>83</v>
      </c>
    </row>
    <row r="937" spans="1:20" x14ac:dyDescent="0.25">
      <c r="A937" s="2">
        <v>936</v>
      </c>
      <c r="B937" s="4" t="s">
        <v>6440</v>
      </c>
      <c r="C937" s="4" t="s">
        <v>6441</v>
      </c>
      <c r="D937" s="48" t="s">
        <v>6</v>
      </c>
      <c r="E937" s="12">
        <v>1769</v>
      </c>
      <c r="F937" s="5" t="s">
        <v>13631</v>
      </c>
      <c r="G937" s="5">
        <v>7</v>
      </c>
      <c r="H937" s="48">
        <v>3</v>
      </c>
      <c r="I937" s="5">
        <v>134</v>
      </c>
      <c r="J937" t="s">
        <v>17061</v>
      </c>
      <c r="K937" s="46" t="s">
        <v>17021</v>
      </c>
      <c r="L937" s="55"/>
      <c r="M937" s="55"/>
      <c r="N937" s="39">
        <f t="shared" si="121"/>
        <v>1904</v>
      </c>
      <c r="O937" s="2">
        <f t="shared" si="122"/>
        <v>11</v>
      </c>
      <c r="P937" s="2">
        <f t="shared" si="123"/>
        <v>11</v>
      </c>
      <c r="Q937" s="2">
        <f t="shared" si="124"/>
        <v>3</v>
      </c>
      <c r="R937" s="2" t="str">
        <f t="shared" si="118"/>
        <v>&lt;a href="set01\marriages\cooperstown_courier\1904_-_1905\ness,_john_and_runnaug_trostad_marriage_announcement_november_3,_1904_p7_cc.pdf"&gt;Ness, John&lt;/a&gt;</v>
      </c>
      <c r="S937" s="2">
        <f t="shared" si="119"/>
        <v>152</v>
      </c>
      <c r="T937" s="2">
        <f t="shared" si="120"/>
        <v>79</v>
      </c>
    </row>
    <row r="938" spans="1:20" x14ac:dyDescent="0.25">
      <c r="A938" s="2">
        <v>937</v>
      </c>
      <c r="B938" s="4" t="s">
        <v>8507</v>
      </c>
      <c r="C938" s="4" t="s">
        <v>8508</v>
      </c>
      <c r="D938" s="48" t="s">
        <v>6</v>
      </c>
      <c r="E938" s="12">
        <v>1770</v>
      </c>
      <c r="F938" s="5" t="s">
        <v>11770</v>
      </c>
      <c r="G938" s="5">
        <v>8</v>
      </c>
      <c r="H938" s="48">
        <v>7</v>
      </c>
      <c r="I938" s="5">
        <v>456</v>
      </c>
      <c r="J938" t="s">
        <v>17380</v>
      </c>
      <c r="K938" s="46" t="s">
        <v>25714</v>
      </c>
      <c r="L938" s="55"/>
      <c r="M938" s="55"/>
      <c r="N938" s="39">
        <f t="shared" si="121"/>
        <v>1904</v>
      </c>
      <c r="O938" s="2">
        <f t="shared" si="122"/>
        <v>11</v>
      </c>
      <c r="P938" s="2">
        <f t="shared" si="123"/>
        <v>11</v>
      </c>
      <c r="Q938" s="2">
        <f t="shared" si="124"/>
        <v>4</v>
      </c>
      <c r="R938" s="2" t="str">
        <f t="shared" si="118"/>
        <v>&lt;a href="set03\cg\cg_march_9,_1901_-_december_29,_1905\marriages\couey,_frank_and_minnie_morrison_marriage_november_4,_1904_p8_cg.pdf"&gt;Couey, Frank&lt;/a&gt;</v>
      </c>
      <c r="S938" s="2">
        <f t="shared" si="119"/>
        <v>151</v>
      </c>
      <c r="T938" s="2">
        <f t="shared" si="120"/>
        <v>68</v>
      </c>
    </row>
    <row r="939" spans="1:20" x14ac:dyDescent="0.25">
      <c r="A939" s="2">
        <v>938</v>
      </c>
      <c r="B939" s="4" t="s">
        <v>8608</v>
      </c>
      <c r="C939" s="4" t="s">
        <v>8609</v>
      </c>
      <c r="D939" s="48" t="s">
        <v>6</v>
      </c>
      <c r="E939" s="12">
        <v>1770</v>
      </c>
      <c r="F939" s="5" t="s">
        <v>11770</v>
      </c>
      <c r="G939" s="5">
        <v>1</v>
      </c>
      <c r="H939" s="48">
        <v>7</v>
      </c>
      <c r="I939" s="5">
        <v>522</v>
      </c>
      <c r="J939" t="s">
        <v>17446</v>
      </c>
      <c r="K939" s="46" t="s">
        <v>25714</v>
      </c>
      <c r="L939" s="55"/>
      <c r="M939" s="55"/>
      <c r="N939" s="39">
        <f t="shared" si="121"/>
        <v>1904</v>
      </c>
      <c r="O939" s="2">
        <f t="shared" si="122"/>
        <v>11</v>
      </c>
      <c r="P939" s="2">
        <f t="shared" si="123"/>
        <v>11</v>
      </c>
      <c r="Q939" s="2">
        <f t="shared" si="124"/>
        <v>4</v>
      </c>
      <c r="R939" s="2" t="str">
        <f t="shared" si="118"/>
        <v>&lt;a href="set03\cg\cg_march_9,_1901_-_december_29,_1905\marriages\smith,_karl_h_and_josephine_m_greenen_marriage_november_4,_1904_p1_cg.pdf"&gt;Smith, Karl H&lt;/a&gt;</v>
      </c>
      <c r="S939" s="2">
        <f t="shared" si="119"/>
        <v>157</v>
      </c>
      <c r="T939" s="2">
        <f t="shared" si="120"/>
        <v>73</v>
      </c>
    </row>
    <row r="940" spans="1:20" x14ac:dyDescent="0.25">
      <c r="A940" s="2">
        <v>939</v>
      </c>
      <c r="B940" s="4" t="s">
        <v>2472</v>
      </c>
      <c r="C940" s="4" t="s">
        <v>2473</v>
      </c>
      <c r="D940" s="48" t="s">
        <v>48</v>
      </c>
      <c r="E940" s="12">
        <v>1776</v>
      </c>
      <c r="F940" s="5" t="s">
        <v>1756</v>
      </c>
      <c r="G940" s="5">
        <v>4</v>
      </c>
      <c r="H940" s="48">
        <v>27</v>
      </c>
      <c r="I940" s="5">
        <v>1945</v>
      </c>
      <c r="J940" s="47" t="s">
        <v>18863</v>
      </c>
      <c r="K940" s="46" t="s">
        <v>18912</v>
      </c>
      <c r="L940" s="55"/>
      <c r="M940" s="55"/>
      <c r="N940" s="39">
        <f t="shared" si="121"/>
        <v>1904</v>
      </c>
      <c r="O940" s="2">
        <f t="shared" si="122"/>
        <v>11</v>
      </c>
      <c r="P940" s="2">
        <f t="shared" si="123"/>
        <v>11</v>
      </c>
      <c r="Q940" s="2">
        <f t="shared" si="124"/>
        <v>10</v>
      </c>
      <c r="R940" s="2" t="str">
        <f t="shared" si="118"/>
        <v>&lt;a href="set01\hope_pioneer_jan1904todec1906\marriages\lambert_percy_and_stella_mclaughlin_wedding_november_10_1904_p4_hp.pdf"&gt;Lambert, Percy&lt;/a&gt;</v>
      </c>
      <c r="S940" s="2">
        <f t="shared" si="119"/>
        <v>145</v>
      </c>
      <c r="T940" s="2">
        <f t="shared" si="120"/>
        <v>70</v>
      </c>
    </row>
    <row r="941" spans="1:20" x14ac:dyDescent="0.25">
      <c r="A941" s="2">
        <v>940</v>
      </c>
      <c r="B941" s="4" t="s">
        <v>8490</v>
      </c>
      <c r="C941" s="4" t="s">
        <v>8491</v>
      </c>
      <c r="D941" s="48" t="s">
        <v>6</v>
      </c>
      <c r="E941" s="12">
        <v>1777</v>
      </c>
      <c r="F941" s="5" t="s">
        <v>11770</v>
      </c>
      <c r="G941" s="5">
        <v>8</v>
      </c>
      <c r="H941" s="48">
        <v>7</v>
      </c>
      <c r="I941" s="5">
        <v>453</v>
      </c>
      <c r="J941" t="s">
        <v>17377</v>
      </c>
      <c r="K941" s="46" t="s">
        <v>25714</v>
      </c>
      <c r="L941" s="55"/>
      <c r="M941" s="55"/>
      <c r="N941" s="39">
        <f t="shared" si="121"/>
        <v>1904</v>
      </c>
      <c r="O941" s="2">
        <f t="shared" si="122"/>
        <v>11</v>
      </c>
      <c r="P941" s="2">
        <f t="shared" si="123"/>
        <v>11</v>
      </c>
      <c r="Q941" s="2">
        <f t="shared" si="124"/>
        <v>11</v>
      </c>
      <c r="R941" s="2" t="str">
        <f t="shared" si="118"/>
        <v>&lt;a href="set03\cg\cg_march_9,_1901_-_december_29,_1905\marriages\clemens,_edward_and_louise_schmitt_marriage_november_11,_1904_p8_cg.pdf"&gt;Clemens, Edward&lt;/a&gt;</v>
      </c>
      <c r="S941" s="2">
        <f t="shared" si="119"/>
        <v>157</v>
      </c>
      <c r="T941" s="2">
        <f t="shared" si="120"/>
        <v>71</v>
      </c>
    </row>
    <row r="942" spans="1:20" x14ac:dyDescent="0.25">
      <c r="A942" s="2">
        <v>941</v>
      </c>
      <c r="B942" s="4" t="s">
        <v>6408</v>
      </c>
      <c r="C942" s="4" t="s">
        <v>6409</v>
      </c>
      <c r="D942" s="48" t="s">
        <v>48</v>
      </c>
      <c r="E942" s="12">
        <v>1783</v>
      </c>
      <c r="F942" s="5" t="s">
        <v>13631</v>
      </c>
      <c r="G942" s="5">
        <v>4</v>
      </c>
      <c r="H942" s="48">
        <v>3</v>
      </c>
      <c r="I942" s="5">
        <v>117</v>
      </c>
      <c r="J942" t="s">
        <v>17043</v>
      </c>
      <c r="K942" s="46" t="s">
        <v>17021</v>
      </c>
      <c r="L942" s="55"/>
      <c r="M942" s="55"/>
      <c r="N942" s="39">
        <f t="shared" si="121"/>
        <v>1904</v>
      </c>
      <c r="O942" s="2">
        <f t="shared" si="122"/>
        <v>11</v>
      </c>
      <c r="P942" s="2">
        <f t="shared" si="123"/>
        <v>11</v>
      </c>
      <c r="Q942" s="2">
        <f t="shared" si="124"/>
        <v>17</v>
      </c>
      <c r="R942" s="2" t="str">
        <f t="shared" si="118"/>
        <v>&lt;a href="set01\marriages\cooperstown_courier\1904_-_1905\gutormson,_even_and_mable_c_belden_wedding_november_17,_1904_p4_cc.pdf"&gt;Gutormson, Even&lt;/a&gt;</v>
      </c>
      <c r="S942" s="2">
        <f t="shared" si="119"/>
        <v>148</v>
      </c>
      <c r="T942" s="2">
        <f t="shared" si="120"/>
        <v>70</v>
      </c>
    </row>
    <row r="943" spans="1:20" x14ac:dyDescent="0.25">
      <c r="A943" s="2">
        <v>942</v>
      </c>
      <c r="B943" s="4" t="s">
        <v>9118</v>
      </c>
      <c r="C943" s="4" t="s">
        <v>9119</v>
      </c>
      <c r="D943" s="48" t="s">
        <v>48</v>
      </c>
      <c r="E943" s="12">
        <v>1783</v>
      </c>
      <c r="F943" s="5" t="s">
        <v>13633</v>
      </c>
      <c r="G943" s="5">
        <v>8</v>
      </c>
      <c r="H943" s="48">
        <v>30</v>
      </c>
      <c r="I943" s="5">
        <v>2076</v>
      </c>
      <c r="J943" s="47" t="s">
        <v>18996</v>
      </c>
      <c r="K943" s="46" t="s">
        <v>25708</v>
      </c>
      <c r="L943" s="55"/>
      <c r="M943" s="55"/>
      <c r="N943" s="39">
        <f t="shared" si="121"/>
        <v>1904</v>
      </c>
      <c r="O943" s="2">
        <f t="shared" si="122"/>
        <v>11</v>
      </c>
      <c r="P943" s="2">
        <f t="shared" si="123"/>
        <v>11</v>
      </c>
      <c r="Q943" s="2">
        <f t="shared" si="124"/>
        <v>17</v>
      </c>
      <c r="R943" s="2" t="str">
        <f t="shared" si="118"/>
        <v>&lt;a href="set03\se\se_september_4,_1902_-_december_28,_1905\marriages\lawry,_james_a_and_mamie_baker_wedding_november_17,_1904_p8_se.pdf"&gt;Lawry, James A&lt;/a&gt;</v>
      </c>
      <c r="S943" s="2">
        <f t="shared" si="119"/>
        <v>155</v>
      </c>
      <c r="T943" s="2">
        <f t="shared" si="120"/>
        <v>66</v>
      </c>
    </row>
    <row r="944" spans="1:20" x14ac:dyDescent="0.25">
      <c r="A944" s="2">
        <v>943</v>
      </c>
      <c r="B944" s="4" t="s">
        <v>8586</v>
      </c>
      <c r="C944" s="4" t="s">
        <v>8587</v>
      </c>
      <c r="D944" s="48" t="s">
        <v>29</v>
      </c>
      <c r="E944" s="12">
        <v>1784</v>
      </c>
      <c r="F944" s="5" t="s">
        <v>11770</v>
      </c>
      <c r="G944" s="5">
        <v>8</v>
      </c>
      <c r="H944" s="48">
        <v>7</v>
      </c>
      <c r="I944" s="5">
        <v>511</v>
      </c>
      <c r="J944" t="s">
        <v>17435</v>
      </c>
      <c r="K944" s="46" t="s">
        <v>25714</v>
      </c>
      <c r="L944" s="55"/>
      <c r="M944" s="55"/>
      <c r="N944" s="39">
        <f t="shared" si="121"/>
        <v>1904</v>
      </c>
      <c r="O944" s="2">
        <f t="shared" si="122"/>
        <v>11</v>
      </c>
      <c r="P944" s="2">
        <f t="shared" si="123"/>
        <v>11</v>
      </c>
      <c r="Q944" s="2">
        <f t="shared" si="124"/>
        <v>18</v>
      </c>
      <c r="R944" s="2" t="str">
        <f t="shared" si="118"/>
        <v>&lt;a href="set03\cg\cg_march_9,_1901_-_december_29,_1905\marriages\reinheimer,_harry_and_lulu_warwick_marriage_license_november_18,_1904_p8_cg.pdf"&gt;Reinheimer, Harry&lt;/a&gt;</v>
      </c>
      <c r="S944" s="2">
        <f t="shared" si="119"/>
        <v>167</v>
      </c>
      <c r="T944" s="2">
        <f t="shared" si="120"/>
        <v>79</v>
      </c>
    </row>
    <row r="945" spans="1:20" x14ac:dyDescent="0.25">
      <c r="A945" s="2">
        <v>944</v>
      </c>
      <c r="B945" s="4" t="s">
        <v>2424</v>
      </c>
      <c r="C945" s="4" t="s">
        <v>2425</v>
      </c>
      <c r="D945" s="48" t="s">
        <v>48</v>
      </c>
      <c r="E945" s="12">
        <v>1790</v>
      </c>
      <c r="F945" s="5" t="s">
        <v>1756</v>
      </c>
      <c r="G945" s="5">
        <v>4</v>
      </c>
      <c r="H945" s="48">
        <v>27</v>
      </c>
      <c r="I945" s="5">
        <v>1918</v>
      </c>
      <c r="J945" s="47" t="s">
        <v>18835</v>
      </c>
      <c r="K945" s="46" t="s">
        <v>18912</v>
      </c>
      <c r="L945" s="55"/>
      <c r="M945" s="55"/>
      <c r="N945" s="39">
        <f t="shared" si="121"/>
        <v>1904</v>
      </c>
      <c r="O945" s="2">
        <f t="shared" si="122"/>
        <v>11</v>
      </c>
      <c r="P945" s="2">
        <f t="shared" si="123"/>
        <v>11</v>
      </c>
      <c r="Q945" s="2">
        <f t="shared" si="124"/>
        <v>24</v>
      </c>
      <c r="R945" s="2" t="str">
        <f t="shared" si="118"/>
        <v>&lt;a href="set01\hope_pioneer_jan1904todec1906\marriages\churchill_hugh_and_ida_swanson_wedding_november_24_1904_p4_hp.pdf"&gt;Churchill, Hugh&lt;/a&gt;</v>
      </c>
      <c r="S945" s="2">
        <f t="shared" si="119"/>
        <v>141</v>
      </c>
      <c r="T945" s="2">
        <f t="shared" si="120"/>
        <v>65</v>
      </c>
    </row>
    <row r="946" spans="1:20" x14ac:dyDescent="0.25">
      <c r="A946" s="2">
        <v>945</v>
      </c>
      <c r="B946" s="4" t="s">
        <v>6397</v>
      </c>
      <c r="C946" s="4" t="s">
        <v>6398</v>
      </c>
      <c r="D946" s="48" t="s">
        <v>48</v>
      </c>
      <c r="E946" s="12">
        <v>1790</v>
      </c>
      <c r="F946" s="5" t="s">
        <v>13631</v>
      </c>
      <c r="G946" s="5">
        <v>5</v>
      </c>
      <c r="H946" s="48">
        <v>3</v>
      </c>
      <c r="I946" s="5">
        <v>109</v>
      </c>
      <c r="J946" t="s">
        <v>17036</v>
      </c>
      <c r="K946" s="46" t="s">
        <v>17021</v>
      </c>
      <c r="L946" s="55"/>
      <c r="M946" s="55"/>
      <c r="N946" s="39">
        <f t="shared" si="121"/>
        <v>1904</v>
      </c>
      <c r="O946" s="2">
        <f t="shared" si="122"/>
        <v>11</v>
      </c>
      <c r="P946" s="2">
        <f t="shared" si="123"/>
        <v>11</v>
      </c>
      <c r="Q946" s="2">
        <f t="shared" si="124"/>
        <v>24</v>
      </c>
      <c r="R946" s="2" t="str">
        <f t="shared" si="118"/>
        <v>&lt;a href="set01\marriages\cooperstown_courier\1904_-_1905\dusbabek,_hannah_and_ingebret_johnson_wedding_november_24,_1904_p5_cc.pdf"&gt;Dusbabek, Hannah&lt;/a&gt;</v>
      </c>
      <c r="S946" s="2">
        <f t="shared" si="119"/>
        <v>152</v>
      </c>
      <c r="T946" s="2">
        <f t="shared" si="120"/>
        <v>73</v>
      </c>
    </row>
    <row r="947" spans="1:20" x14ac:dyDescent="0.25">
      <c r="A947" s="2">
        <v>946</v>
      </c>
      <c r="B947" s="4" t="s">
        <v>6412</v>
      </c>
      <c r="C947" s="4" t="s">
        <v>6413</v>
      </c>
      <c r="D947" s="48" t="s">
        <v>48</v>
      </c>
      <c r="E947" s="12">
        <v>1790</v>
      </c>
      <c r="F947" s="5" t="s">
        <v>13631</v>
      </c>
      <c r="G947" s="5">
        <v>5</v>
      </c>
      <c r="H947" s="48">
        <v>3</v>
      </c>
      <c r="I947" s="5">
        <v>119</v>
      </c>
      <c r="J947" t="s">
        <v>17045</v>
      </c>
      <c r="K947" s="46" t="s">
        <v>17021</v>
      </c>
      <c r="L947" s="55"/>
      <c r="M947" s="55"/>
      <c r="N947" s="39">
        <f t="shared" si="121"/>
        <v>1904</v>
      </c>
      <c r="O947" s="2">
        <f t="shared" si="122"/>
        <v>11</v>
      </c>
      <c r="P947" s="2">
        <f t="shared" si="123"/>
        <v>11</v>
      </c>
      <c r="Q947" s="2">
        <f t="shared" si="124"/>
        <v>24</v>
      </c>
      <c r="R947" s="2" t="str">
        <f t="shared" si="118"/>
        <v>&lt;a href="set01\marriages\cooperstown_courier\1904_-_1905\hamre,_andrew_and_louise_erickson_wedding_november_24,_1904_p5_cc.pdf"&gt;Hamre, Andrew&lt;/a&gt;</v>
      </c>
      <c r="S947" s="2">
        <f t="shared" si="119"/>
        <v>145</v>
      </c>
      <c r="T947" s="2">
        <f t="shared" si="120"/>
        <v>69</v>
      </c>
    </row>
    <row r="948" spans="1:20" x14ac:dyDescent="0.25">
      <c r="A948" s="2">
        <v>947</v>
      </c>
      <c r="B948" s="4" t="s">
        <v>6494</v>
      </c>
      <c r="C948" s="4" t="s">
        <v>6495</v>
      </c>
      <c r="D948" s="48" t="s">
        <v>6</v>
      </c>
      <c r="E948" s="12">
        <v>1790</v>
      </c>
      <c r="F948" s="5" t="s">
        <v>13631</v>
      </c>
      <c r="G948" s="5">
        <v>5</v>
      </c>
      <c r="H948" s="48">
        <v>3</v>
      </c>
      <c r="I948" s="5">
        <v>160</v>
      </c>
      <c r="J948" t="s">
        <v>17089</v>
      </c>
      <c r="K948" s="46" t="s">
        <v>17021</v>
      </c>
      <c r="L948" s="55"/>
      <c r="M948" s="55"/>
      <c r="N948" s="39">
        <f t="shared" si="121"/>
        <v>1904</v>
      </c>
      <c r="O948" s="2">
        <f t="shared" si="122"/>
        <v>11</v>
      </c>
      <c r="P948" s="2">
        <f t="shared" si="123"/>
        <v>11</v>
      </c>
      <c r="Q948" s="2">
        <f t="shared" si="124"/>
        <v>24</v>
      </c>
      <c r="R948" s="2" t="str">
        <f t="shared" si="118"/>
        <v>&lt;a href="set01\marriages\cooperstown_courier\1904_-_1905\tollefson,_levor_and_mathilda_nerby_marriage_announcement_november_24,_1904_p5_cc.pdf"&gt;Tollefson, Levor&lt;/a&gt;</v>
      </c>
      <c r="S948" s="2">
        <f t="shared" si="119"/>
        <v>164</v>
      </c>
      <c r="T948" s="2">
        <f t="shared" si="120"/>
        <v>85</v>
      </c>
    </row>
    <row r="949" spans="1:20" x14ac:dyDescent="0.25">
      <c r="A949" s="2">
        <v>948</v>
      </c>
      <c r="B949" s="4" t="s">
        <v>8560</v>
      </c>
      <c r="C949" s="4" t="s">
        <v>8561</v>
      </c>
      <c r="D949" s="48" t="s">
        <v>6</v>
      </c>
      <c r="E949" s="12">
        <v>1791</v>
      </c>
      <c r="F949" s="5" t="s">
        <v>11770</v>
      </c>
      <c r="G949" s="5">
        <v>10</v>
      </c>
      <c r="H949" s="48">
        <v>7</v>
      </c>
      <c r="I949" s="5">
        <v>494</v>
      </c>
      <c r="J949" t="s">
        <v>17418</v>
      </c>
      <c r="K949" s="46" t="s">
        <v>25714</v>
      </c>
      <c r="L949" s="55"/>
      <c r="M949" s="55"/>
      <c r="N949" s="39">
        <f t="shared" si="121"/>
        <v>1904</v>
      </c>
      <c r="O949" s="2">
        <f t="shared" si="122"/>
        <v>11</v>
      </c>
      <c r="P949" s="2">
        <f t="shared" si="123"/>
        <v>11</v>
      </c>
      <c r="Q949" s="2">
        <f t="shared" si="124"/>
        <v>25</v>
      </c>
      <c r="R949" s="2" t="str">
        <f t="shared" si="118"/>
        <v>&lt;a href="set03\cg\cg_march_9,_1901_-_december_29,_1905\marriages\neva,_p_j_and_mary_marsolek_marriage_november_25,_1904_p10_cg.pdf"&gt;Neva, P J&lt;/a&gt;</v>
      </c>
      <c r="S949" s="2">
        <f t="shared" si="119"/>
        <v>145</v>
      </c>
      <c r="T949" s="2">
        <f t="shared" si="120"/>
        <v>65</v>
      </c>
    </row>
    <row r="950" spans="1:20" x14ac:dyDescent="0.25">
      <c r="A950" s="2">
        <v>949</v>
      </c>
      <c r="B950" s="4" t="s">
        <v>8588</v>
      </c>
      <c r="C950" s="4" t="s">
        <v>8589</v>
      </c>
      <c r="D950" s="48" t="s">
        <v>6</v>
      </c>
      <c r="E950" s="12">
        <v>1791</v>
      </c>
      <c r="F950" s="5" t="s">
        <v>11770</v>
      </c>
      <c r="G950" s="5">
        <v>10</v>
      </c>
      <c r="H950" s="48">
        <v>7</v>
      </c>
      <c r="I950" s="5">
        <v>512</v>
      </c>
      <c r="J950" t="s">
        <v>17436</v>
      </c>
      <c r="K950" s="46" t="s">
        <v>25714</v>
      </c>
      <c r="L950" s="55"/>
      <c r="M950" s="55"/>
      <c r="N950" s="39">
        <f t="shared" si="121"/>
        <v>1904</v>
      </c>
      <c r="O950" s="2">
        <f t="shared" si="122"/>
        <v>11</v>
      </c>
      <c r="P950" s="2">
        <f t="shared" si="123"/>
        <v>11</v>
      </c>
      <c r="Q950" s="2">
        <f t="shared" si="124"/>
        <v>25</v>
      </c>
      <c r="R950" s="2" t="str">
        <f t="shared" si="118"/>
        <v>&lt;a href="set03\cg\cg_march_9,_1901_-_december_29,_1905\marriages\richmond,_george_t_and_mabelle_jones_marriage_november_25,_1904_p10_cg.pdf"&gt;Richmond, George T&lt;/a&gt;</v>
      </c>
      <c r="S950" s="2">
        <f t="shared" si="119"/>
        <v>163</v>
      </c>
      <c r="T950" s="2">
        <f t="shared" si="120"/>
        <v>74</v>
      </c>
    </row>
    <row r="951" spans="1:20" x14ac:dyDescent="0.25">
      <c r="A951" s="2">
        <v>950</v>
      </c>
      <c r="B951" s="4" t="s">
        <v>6371</v>
      </c>
      <c r="C951" s="4" t="s">
        <v>6372</v>
      </c>
      <c r="D951" s="48" t="s">
        <v>48</v>
      </c>
      <c r="E951" s="12">
        <v>1797</v>
      </c>
      <c r="F951" s="5" t="s">
        <v>13631</v>
      </c>
      <c r="G951" s="5">
        <v>5</v>
      </c>
      <c r="H951" s="48">
        <v>3</v>
      </c>
      <c r="I951" s="5">
        <v>94</v>
      </c>
      <c r="J951" t="s">
        <v>17022</v>
      </c>
      <c r="K951" s="46" t="s">
        <v>17021</v>
      </c>
      <c r="L951" s="55"/>
      <c r="M951" s="55"/>
      <c r="N951" s="39">
        <f t="shared" si="121"/>
        <v>1904</v>
      </c>
      <c r="O951" s="2">
        <f t="shared" si="122"/>
        <v>12</v>
      </c>
      <c r="P951" s="2">
        <f t="shared" si="123"/>
        <v>12</v>
      </c>
      <c r="Q951" s="2">
        <f t="shared" si="124"/>
        <v>1</v>
      </c>
      <c r="R951" s="2" t="str">
        <f t="shared" si="118"/>
        <v>&lt;a href="set01\marriages\cooperstown_courier\1904_-_1905\adams,_charles_e_and_minnie_niernberg_wedding_december_1,_1904_p5_cc.pdf"&gt;Adams, Charles E&lt;/a&gt;</v>
      </c>
      <c r="S951" s="2">
        <f t="shared" si="119"/>
        <v>151</v>
      </c>
      <c r="T951" s="2">
        <f t="shared" si="120"/>
        <v>72</v>
      </c>
    </row>
    <row r="952" spans="1:20" x14ac:dyDescent="0.25">
      <c r="A952" s="2">
        <v>951</v>
      </c>
      <c r="B952" s="4" t="s">
        <v>9446</v>
      </c>
      <c r="C952" s="4" t="s">
        <v>9447</v>
      </c>
      <c r="D952" s="48" t="s">
        <v>6</v>
      </c>
      <c r="E952" s="12">
        <v>1797</v>
      </c>
      <c r="F952" s="5" t="s">
        <v>13634</v>
      </c>
      <c r="G952" s="5">
        <v>1</v>
      </c>
      <c r="H952" s="48">
        <v>40</v>
      </c>
      <c r="I952" s="5">
        <v>2302</v>
      </c>
      <c r="J952" s="47" t="s">
        <v>19224</v>
      </c>
      <c r="K952" s="46" t="s">
        <v>25729</v>
      </c>
      <c r="L952" s="55"/>
      <c r="M952" s="55"/>
      <c r="N952" s="39">
        <f t="shared" si="121"/>
        <v>1904</v>
      </c>
      <c r="O952" s="2">
        <f t="shared" si="122"/>
        <v>12</v>
      </c>
      <c r="P952" s="2">
        <f t="shared" si="123"/>
        <v>12</v>
      </c>
      <c r="Q952" s="2">
        <f t="shared" si="124"/>
        <v>1</v>
      </c>
      <c r="R952" s="2" t="str">
        <f t="shared" si="118"/>
        <v>&lt;a href="set03\the_times_record\vctr_july_2,_1903_-_december_29,_1904\marriages\coleman,_o_f_and_tillie_johnson_marriage_december_1,_1904_p1_vctr.pdf"&gt;Coleman, O F&lt;/a&gt;</v>
      </c>
      <c r="S952" s="2">
        <f t="shared" si="119"/>
        <v>167</v>
      </c>
      <c r="T952" s="2">
        <f t="shared" si="120"/>
        <v>69</v>
      </c>
    </row>
    <row r="953" spans="1:20" x14ac:dyDescent="0.25">
      <c r="A953" s="2">
        <v>952</v>
      </c>
      <c r="B953" s="4" t="s">
        <v>6458</v>
      </c>
      <c r="C953" s="4" t="s">
        <v>6459</v>
      </c>
      <c r="D953" s="48" t="s">
        <v>48</v>
      </c>
      <c r="E953" s="12">
        <v>1797</v>
      </c>
      <c r="F953" s="5" t="s">
        <v>13631</v>
      </c>
      <c r="G953" s="5">
        <v>4</v>
      </c>
      <c r="H953" s="48">
        <v>3</v>
      </c>
      <c r="I953" s="5">
        <v>143</v>
      </c>
      <c r="J953" t="s">
        <v>17070</v>
      </c>
      <c r="K953" s="46" t="s">
        <v>17021</v>
      </c>
      <c r="L953" s="55"/>
      <c r="M953" s="55"/>
      <c r="N953" s="39">
        <f t="shared" si="121"/>
        <v>1904</v>
      </c>
      <c r="O953" s="2">
        <f t="shared" si="122"/>
        <v>12</v>
      </c>
      <c r="P953" s="2">
        <f t="shared" si="123"/>
        <v>12</v>
      </c>
      <c r="Q953" s="2">
        <f t="shared" si="124"/>
        <v>1</v>
      </c>
      <c r="R953" s="2" t="str">
        <f t="shared" si="118"/>
        <v>&lt;a href="set01\marriages\cooperstown_courier\1904_-_1905\probstfield,_george_w_and_lillie_berg_wedding_december_1,_1904_p4_cc.pdf"&gt;Probstfield, George W&lt;/a&gt;</v>
      </c>
      <c r="S953" s="2">
        <f t="shared" si="119"/>
        <v>156</v>
      </c>
      <c r="T953" s="2">
        <f t="shared" si="120"/>
        <v>72</v>
      </c>
    </row>
    <row r="954" spans="1:20" x14ac:dyDescent="0.25">
      <c r="A954" s="2">
        <v>953</v>
      </c>
      <c r="B954" s="4" t="s">
        <v>25695</v>
      </c>
      <c r="C954" s="4" t="s">
        <v>25695</v>
      </c>
      <c r="D954" s="48" t="s">
        <v>25694</v>
      </c>
      <c r="E954" s="12">
        <v>1797</v>
      </c>
      <c r="F954" s="5" t="s">
        <v>13633</v>
      </c>
      <c r="G954" s="5">
        <v>5</v>
      </c>
      <c r="H954" s="48">
        <v>30</v>
      </c>
      <c r="I954" s="5"/>
      <c r="J954" s="47" t="s">
        <v>18979</v>
      </c>
      <c r="K954" s="46" t="s">
        <v>25708</v>
      </c>
      <c r="L954" s="55"/>
      <c r="M954" s="55"/>
      <c r="N954" s="39">
        <f t="shared" si="121"/>
        <v>1904</v>
      </c>
      <c r="O954" s="2">
        <f t="shared" si="122"/>
        <v>12</v>
      </c>
      <c r="P954" s="2">
        <f t="shared" si="123"/>
        <v>12</v>
      </c>
      <c r="Q954" s="2">
        <f t="shared" si="124"/>
        <v>1</v>
      </c>
      <c r="R954" s="2" t="str">
        <f t="shared" si="118"/>
        <v>&lt;a href="set03\se\se_september_4,_1902_-_december_28,_1905\marriages\cooperstown_couple_to_valley_city_to_wed_december_1,_1904_p5_se.pdf"&gt;Unnamed&lt;/a&gt;</v>
      </c>
      <c r="S954" s="2">
        <f t="shared" si="119"/>
        <v>149</v>
      </c>
      <c r="T954" s="2">
        <f t="shared" si="120"/>
        <v>67</v>
      </c>
    </row>
    <row r="955" spans="1:20" x14ac:dyDescent="0.25">
      <c r="A955" s="2">
        <v>954</v>
      </c>
      <c r="B955" s="4" t="s">
        <v>5969</v>
      </c>
      <c r="C955" s="4" t="s">
        <v>10076</v>
      </c>
      <c r="D955" s="48" t="s">
        <v>48</v>
      </c>
      <c r="E955" s="12">
        <v>1798</v>
      </c>
      <c r="F955" s="5" t="s">
        <v>13632</v>
      </c>
      <c r="G955" s="5">
        <v>5</v>
      </c>
      <c r="H955" s="48">
        <v>42</v>
      </c>
      <c r="I955" s="5">
        <v>2363</v>
      </c>
      <c r="J955" s="47" t="s">
        <v>19286</v>
      </c>
      <c r="K955" s="46" t="s">
        <v>19302</v>
      </c>
      <c r="L955" s="55"/>
      <c r="M955" s="55"/>
      <c r="N955" s="39">
        <f t="shared" si="121"/>
        <v>1904</v>
      </c>
      <c r="O955" s="2">
        <f t="shared" si="122"/>
        <v>12</v>
      </c>
      <c r="P955" s="2">
        <f t="shared" si="123"/>
        <v>12</v>
      </c>
      <c r="Q955" s="2">
        <f t="shared" si="124"/>
        <v>2</v>
      </c>
      <c r="R955" s="2" t="str">
        <f t="shared" si="118"/>
        <v>&lt;a href="set03\wimbledon_news\wimbledon_news_1900_-_1905\marriages\peterson,_louis_and_mabel_shockley_wedding_december_2,_1904_p5_wn.pdf"&gt;Peterson, Louis&lt;/a&gt;</v>
      </c>
      <c r="S955" s="2">
        <f t="shared" si="119"/>
        <v>157</v>
      </c>
      <c r="T955" s="2">
        <f t="shared" si="120"/>
        <v>69</v>
      </c>
    </row>
    <row r="956" spans="1:20" x14ac:dyDescent="0.25">
      <c r="A956" s="2">
        <v>955</v>
      </c>
      <c r="B956" s="4" t="s">
        <v>8629</v>
      </c>
      <c r="C956" s="4" t="s">
        <v>8630</v>
      </c>
      <c r="D956" s="48" t="s">
        <v>6</v>
      </c>
      <c r="E956" s="12">
        <v>1798</v>
      </c>
      <c r="F956" s="5" t="s">
        <v>11770</v>
      </c>
      <c r="G956" s="5">
        <v>8</v>
      </c>
      <c r="H956" s="48">
        <v>7</v>
      </c>
      <c r="I956" s="5">
        <v>534</v>
      </c>
      <c r="J956" t="s">
        <v>17458</v>
      </c>
      <c r="K956" s="46" t="s">
        <v>25714</v>
      </c>
      <c r="L956" s="55"/>
      <c r="M956" s="55"/>
      <c r="N956" s="39">
        <f t="shared" si="121"/>
        <v>1904</v>
      </c>
      <c r="O956" s="2">
        <f t="shared" si="122"/>
        <v>12</v>
      </c>
      <c r="P956" s="2">
        <f t="shared" si="123"/>
        <v>12</v>
      </c>
      <c r="Q956" s="2">
        <f t="shared" si="124"/>
        <v>2</v>
      </c>
      <c r="R956" s="2" t="str">
        <f t="shared" si="118"/>
        <v>&lt;a href="set03\cg\cg_march_9,_1901_-_december_29,_1905\marriages\white,_george_j_and_alma_marboe_marriage_december_2,_1904_p8_cg.pdf"&gt;White, George J&lt;/a&gt;</v>
      </c>
      <c r="S956" s="2">
        <f t="shared" si="119"/>
        <v>153</v>
      </c>
      <c r="T956" s="2">
        <f t="shared" si="120"/>
        <v>67</v>
      </c>
    </row>
    <row r="957" spans="1:20" x14ac:dyDescent="0.25">
      <c r="A957" s="2">
        <v>956</v>
      </c>
      <c r="B957" s="4" t="s">
        <v>6456</v>
      </c>
      <c r="C957" s="4" t="s">
        <v>6457</v>
      </c>
      <c r="D957" s="48" t="s">
        <v>6</v>
      </c>
      <c r="E957" s="12">
        <v>1804</v>
      </c>
      <c r="F957" s="5" t="s">
        <v>13631</v>
      </c>
      <c r="G957" s="5">
        <v>5</v>
      </c>
      <c r="H957" s="48">
        <v>3</v>
      </c>
      <c r="I957" s="5">
        <v>142</v>
      </c>
      <c r="J957" t="s">
        <v>17069</v>
      </c>
      <c r="K957" s="46" t="s">
        <v>17021</v>
      </c>
      <c r="L957" s="55"/>
      <c r="M957" s="55"/>
      <c r="N957" s="39">
        <f t="shared" si="121"/>
        <v>1904</v>
      </c>
      <c r="O957" s="2">
        <f t="shared" si="122"/>
        <v>12</v>
      </c>
      <c r="P957" s="2">
        <f t="shared" si="123"/>
        <v>12</v>
      </c>
      <c r="Q957" s="2">
        <f t="shared" si="124"/>
        <v>8</v>
      </c>
      <c r="R957" s="2" t="str">
        <f t="shared" si="118"/>
        <v>&lt;a href="set01\marriages\cooperstown_courier\1904_-_1905\peterson,_alfred_and_jette_peterson_marriage_announcement_december_8,_1904_p5_cc.pdf"&gt;Peterson, Alfred&lt;/a&gt;</v>
      </c>
      <c r="S957" s="2">
        <f t="shared" si="119"/>
        <v>163</v>
      </c>
      <c r="T957" s="2">
        <f t="shared" si="120"/>
        <v>84</v>
      </c>
    </row>
    <row r="958" spans="1:20" x14ac:dyDescent="0.25">
      <c r="A958" s="2">
        <v>957</v>
      </c>
      <c r="B958" s="4" t="s">
        <v>8515</v>
      </c>
      <c r="C958" s="4" t="s">
        <v>8516</v>
      </c>
      <c r="D958" s="48" t="s">
        <v>6</v>
      </c>
      <c r="E958" s="12">
        <v>1805</v>
      </c>
      <c r="F958" s="5" t="s">
        <v>11770</v>
      </c>
      <c r="G958" s="5">
        <v>2</v>
      </c>
      <c r="H958" s="48">
        <v>7</v>
      </c>
      <c r="I958" s="5">
        <v>469</v>
      </c>
      <c r="J958" t="s">
        <v>17393</v>
      </c>
      <c r="K958" s="46" t="s">
        <v>25714</v>
      </c>
      <c r="L958" s="55"/>
      <c r="M958" s="55"/>
      <c r="N958" s="39">
        <f t="shared" si="121"/>
        <v>1904</v>
      </c>
      <c r="O958" s="2">
        <f t="shared" si="122"/>
        <v>12</v>
      </c>
      <c r="P958" s="2">
        <f t="shared" si="123"/>
        <v>12</v>
      </c>
      <c r="Q958" s="2">
        <f t="shared" si="124"/>
        <v>9</v>
      </c>
      <c r="R958" s="2" t="str">
        <f t="shared" si="118"/>
        <v>&lt;a href="set03\cg\cg_march_9,_1901_-_december_29,_1905\marriages\hammer,_andrew_and_mrs._louise_erickson_marriage_december_9,_1904_p2_cg.pdf"&gt;Hammer, Andrew&lt;/a&gt;</v>
      </c>
      <c r="S958" s="2">
        <f t="shared" si="119"/>
        <v>160</v>
      </c>
      <c r="T958" s="2">
        <f t="shared" si="120"/>
        <v>75</v>
      </c>
    </row>
    <row r="959" spans="1:20" x14ac:dyDescent="0.25">
      <c r="A959" s="2">
        <v>958</v>
      </c>
      <c r="B959" s="4" t="s">
        <v>8600</v>
      </c>
      <c r="C959" s="4" t="s">
        <v>8601</v>
      </c>
      <c r="D959" s="48" t="s">
        <v>6</v>
      </c>
      <c r="E959" s="12">
        <v>1805</v>
      </c>
      <c r="F959" s="5" t="s">
        <v>11770</v>
      </c>
      <c r="G959" s="5">
        <v>8</v>
      </c>
      <c r="H959" s="48">
        <v>7</v>
      </c>
      <c r="I959" s="5">
        <v>518</v>
      </c>
      <c r="J959" t="s">
        <v>17442</v>
      </c>
      <c r="K959" s="46" t="s">
        <v>25714</v>
      </c>
      <c r="L959" s="55"/>
      <c r="M959" s="55"/>
      <c r="N959" s="39">
        <f t="shared" si="121"/>
        <v>1904</v>
      </c>
      <c r="O959" s="2">
        <f t="shared" si="122"/>
        <v>12</v>
      </c>
      <c r="P959" s="2">
        <f t="shared" si="123"/>
        <v>12</v>
      </c>
      <c r="Q959" s="2">
        <f t="shared" si="124"/>
        <v>9</v>
      </c>
      <c r="R959" s="2" t="str">
        <f t="shared" si="118"/>
        <v>&lt;a href="set03\cg\cg_march_9,_1901_-_december_29,_1905\marriages\simonson,_otto_and_mary_peterson_marriage_december_9,_1904_p8_cg.pdf"&gt;Simonson, Otto&lt;/a&gt;</v>
      </c>
      <c r="S959" s="2">
        <f t="shared" si="119"/>
        <v>153</v>
      </c>
      <c r="T959" s="2">
        <f t="shared" si="120"/>
        <v>68</v>
      </c>
    </row>
    <row r="960" spans="1:20" x14ac:dyDescent="0.25">
      <c r="A960" s="2">
        <v>959</v>
      </c>
      <c r="B960" s="4" t="s">
        <v>2402</v>
      </c>
      <c r="C960" s="4" t="s">
        <v>2403</v>
      </c>
      <c r="D960" s="48" t="s">
        <v>48</v>
      </c>
      <c r="E960" s="12">
        <v>1811</v>
      </c>
      <c r="F960" s="5" t="s">
        <v>1756</v>
      </c>
      <c r="G960" s="5">
        <v>5</v>
      </c>
      <c r="H960" s="48">
        <v>27</v>
      </c>
      <c r="I960" s="5">
        <v>1907</v>
      </c>
      <c r="J960" s="47" t="s">
        <v>18824</v>
      </c>
      <c r="K960" s="46" t="s">
        <v>18912</v>
      </c>
      <c r="L960" s="55"/>
      <c r="M960" s="55"/>
      <c r="N960" s="39">
        <f t="shared" si="121"/>
        <v>1904</v>
      </c>
      <c r="O960" s="2">
        <f t="shared" si="122"/>
        <v>12</v>
      </c>
      <c r="P960" s="2">
        <f t="shared" si="123"/>
        <v>12</v>
      </c>
      <c r="Q960" s="2">
        <f t="shared" si="124"/>
        <v>15</v>
      </c>
      <c r="R960" s="2" t="str">
        <f t="shared" si="118"/>
        <v>&lt;a href="set01\hope_pioneer_jan1904todec1906\marriages\anderson_william_john_and_nora_morlan_wedding_december_15_1904_p5_hp.pdf"&gt;Anderson, William John&lt;/a&gt;</v>
      </c>
      <c r="S960" s="2">
        <f t="shared" si="119"/>
        <v>155</v>
      </c>
      <c r="T960" s="2">
        <f t="shared" si="120"/>
        <v>72</v>
      </c>
    </row>
    <row r="961" spans="1:20" x14ac:dyDescent="0.25">
      <c r="A961" s="2">
        <v>960</v>
      </c>
      <c r="B961" s="4" t="s">
        <v>6502</v>
      </c>
      <c r="C961" s="4" t="s">
        <v>6503</v>
      </c>
      <c r="D961" s="48" t="s">
        <v>48</v>
      </c>
      <c r="E961" s="12">
        <v>1811</v>
      </c>
      <c r="F961" s="5" t="s">
        <v>13631</v>
      </c>
      <c r="G961" s="5">
        <v>5</v>
      </c>
      <c r="H961" s="48">
        <v>3</v>
      </c>
      <c r="I961" s="5">
        <v>164</v>
      </c>
      <c r="J961" t="s">
        <v>17093</v>
      </c>
      <c r="K961" s="46" t="s">
        <v>17021</v>
      </c>
      <c r="L961" s="55"/>
      <c r="M961" s="55"/>
      <c r="N961" s="39">
        <f t="shared" si="121"/>
        <v>1904</v>
      </c>
      <c r="O961" s="2">
        <f t="shared" si="122"/>
        <v>12</v>
      </c>
      <c r="P961" s="2">
        <f t="shared" si="123"/>
        <v>12</v>
      </c>
      <c r="Q961" s="2">
        <f t="shared" si="124"/>
        <v>15</v>
      </c>
      <c r="R961" s="2" t="str">
        <f t="shared" si="118"/>
        <v>&lt;a href="set01\marriages\cooperstown_courier\1904_-_1905\watne,_lars_j_and_sophia_helgesen_wedding_december_15,_1904_p5_cc.pdf"&gt;Watne, Lars J&lt;/a&gt;</v>
      </c>
      <c r="S961" s="2">
        <f t="shared" si="119"/>
        <v>145</v>
      </c>
      <c r="T961" s="2">
        <f t="shared" si="120"/>
        <v>69</v>
      </c>
    </row>
    <row r="962" spans="1:20" x14ac:dyDescent="0.25">
      <c r="A962" s="2">
        <v>961</v>
      </c>
      <c r="B962" s="4" t="s">
        <v>6504</v>
      </c>
      <c r="C962" s="4" t="s">
        <v>6505</v>
      </c>
      <c r="D962" s="48" t="s">
        <v>48</v>
      </c>
      <c r="E962" s="12">
        <v>1811</v>
      </c>
      <c r="F962" s="5" t="s">
        <v>13631</v>
      </c>
      <c r="G962" s="5">
        <v>4</v>
      </c>
      <c r="H962" s="48">
        <v>3</v>
      </c>
      <c r="I962" s="5">
        <v>165</v>
      </c>
      <c r="J962" t="s">
        <v>17094</v>
      </c>
      <c r="K962" s="46" t="s">
        <v>17021</v>
      </c>
      <c r="L962" s="55"/>
      <c r="M962" s="55"/>
      <c r="N962" s="39">
        <f t="shared" si="121"/>
        <v>1904</v>
      </c>
      <c r="O962" s="2">
        <f t="shared" si="122"/>
        <v>12</v>
      </c>
      <c r="P962" s="2">
        <f t="shared" si="123"/>
        <v>12</v>
      </c>
      <c r="Q962" s="2">
        <f t="shared" si="124"/>
        <v>15</v>
      </c>
      <c r="R962" s="2" t="str">
        <f t="shared" ref="R962:R1025" si="125">"&lt;a href="&amp;""""&amp;K962&amp;"\"&amp;J962&amp;"""&gt;"&amp;B962&amp;"&lt;/a&gt;"</f>
        <v>&lt;a href="set01\marriages\cooperstown_courier\1904_-_1905\wells,_john_edward_and_mable_steinborn_wedding_december_15,_1904_p4_cc.pdf"&gt;Wells, John Edward&lt;/a&gt;</v>
      </c>
      <c r="S962" s="2">
        <f t="shared" ref="S962:S1025" si="126">LEN(R962)</f>
        <v>155</v>
      </c>
      <c r="T962" s="2">
        <f t="shared" ref="T962:T1025" si="127">LEN(J962)</f>
        <v>74</v>
      </c>
    </row>
    <row r="963" spans="1:20" x14ac:dyDescent="0.25">
      <c r="A963" s="2">
        <v>962</v>
      </c>
      <c r="B963" s="4" t="s">
        <v>6492</v>
      </c>
      <c r="C963" s="4" t="s">
        <v>6493</v>
      </c>
      <c r="D963" s="48" t="s">
        <v>48</v>
      </c>
      <c r="E963" s="12">
        <v>1825</v>
      </c>
      <c r="F963" s="5" t="s">
        <v>13631</v>
      </c>
      <c r="G963" s="5">
        <v>1</v>
      </c>
      <c r="H963" s="48">
        <v>3</v>
      </c>
      <c r="I963" s="5">
        <v>159</v>
      </c>
      <c r="J963" t="s">
        <v>17088</v>
      </c>
      <c r="K963" s="46" t="s">
        <v>17021</v>
      </c>
      <c r="L963" s="55"/>
      <c r="M963" s="55"/>
      <c r="N963" s="39">
        <f t="shared" si="121"/>
        <v>1904</v>
      </c>
      <c r="O963" s="2">
        <f t="shared" si="122"/>
        <v>12</v>
      </c>
      <c r="P963" s="2">
        <f t="shared" si="123"/>
        <v>12</v>
      </c>
      <c r="Q963" s="2">
        <f t="shared" si="124"/>
        <v>29</v>
      </c>
      <c r="R963" s="2" t="str">
        <f t="shared" si="125"/>
        <v>&lt;a href="set01\marriages\cooperstown_courier\1904_-_1905\thorn,_robert_and_annie_groven_wedding_december_29,_1904_p1_cc.pdf"&gt;Thorn, Robert&lt;/a&gt;</v>
      </c>
      <c r="S963" s="2">
        <f t="shared" si="126"/>
        <v>142</v>
      </c>
      <c r="T963" s="2">
        <f t="shared" si="127"/>
        <v>66</v>
      </c>
    </row>
    <row r="964" spans="1:20" x14ac:dyDescent="0.25">
      <c r="A964" s="2">
        <v>963</v>
      </c>
      <c r="B964" s="4" t="s">
        <v>2462</v>
      </c>
      <c r="C964" s="4" t="s">
        <v>2463</v>
      </c>
      <c r="D964" s="48" t="s">
        <v>48</v>
      </c>
      <c r="E964" s="12">
        <v>1831</v>
      </c>
      <c r="F964" s="5" t="s">
        <v>1756</v>
      </c>
      <c r="G964" s="5">
        <v>7</v>
      </c>
      <c r="H964" s="48">
        <v>27</v>
      </c>
      <c r="I964" s="5">
        <v>1939</v>
      </c>
      <c r="J964" s="47" t="s">
        <v>18857</v>
      </c>
      <c r="K964" s="46" t="s">
        <v>18912</v>
      </c>
      <c r="L964" s="55"/>
      <c r="M964" s="55"/>
      <c r="N964" s="39">
        <f t="shared" si="121"/>
        <v>1905</v>
      </c>
      <c r="O964" s="2">
        <f t="shared" si="122"/>
        <v>1</v>
      </c>
      <c r="P964" s="2">
        <f t="shared" si="123"/>
        <v>1</v>
      </c>
      <c r="Q964" s="2">
        <f t="shared" si="124"/>
        <v>4</v>
      </c>
      <c r="R964" s="2" t="str">
        <f t="shared" si="125"/>
        <v>&lt;a href="set01\hope_pioneer_jan1904todec1906\marriages\hitchcock_rev_samuel_and_amelia_washington_wedding_january_4_1905_p7_hp.pdf"&gt;Hitchcock, Rev. Samuel&lt;/a&gt;</v>
      </c>
      <c r="S964" s="2">
        <f t="shared" si="126"/>
        <v>158</v>
      </c>
      <c r="T964" s="2">
        <f t="shared" si="127"/>
        <v>75</v>
      </c>
    </row>
    <row r="965" spans="1:20" x14ac:dyDescent="0.25">
      <c r="A965" s="2">
        <v>964</v>
      </c>
      <c r="B965" s="4" t="s">
        <v>9072</v>
      </c>
      <c r="C965" s="4" t="s">
        <v>9073</v>
      </c>
      <c r="D965" s="48" t="s">
        <v>6</v>
      </c>
      <c r="E965" s="12">
        <v>1832</v>
      </c>
      <c r="F965" s="5" t="s">
        <v>13633</v>
      </c>
      <c r="G965" s="5">
        <v>5</v>
      </c>
      <c r="H965" s="48">
        <v>30</v>
      </c>
      <c r="I965" s="5">
        <v>2051</v>
      </c>
      <c r="J965" s="47" t="s">
        <v>18971</v>
      </c>
      <c r="K965" s="46" t="s">
        <v>25708</v>
      </c>
      <c r="L965" s="55"/>
      <c r="M965" s="55"/>
      <c r="N965" s="39">
        <f t="shared" si="121"/>
        <v>1905</v>
      </c>
      <c r="O965" s="2">
        <f t="shared" si="122"/>
        <v>1</v>
      </c>
      <c r="P965" s="2">
        <f t="shared" si="123"/>
        <v>1</v>
      </c>
      <c r="Q965" s="2">
        <f t="shared" si="124"/>
        <v>5</v>
      </c>
      <c r="R965" s="2" t="str">
        <f t="shared" si="125"/>
        <v>&lt;a href="set03\se\se_september_4,_1902_-_december_28,_1905\marriages\aandahl,_george_j_and_bessie_l_krogan_marriage_january_5,_1905_p5_se.pdf"&gt;Aandahl, George J&lt;/a&gt;</v>
      </c>
      <c r="S965" s="2">
        <f t="shared" si="126"/>
        <v>164</v>
      </c>
      <c r="T965" s="2">
        <f t="shared" si="127"/>
        <v>72</v>
      </c>
    </row>
    <row r="966" spans="1:20" x14ac:dyDescent="0.25">
      <c r="A966" s="2">
        <v>965</v>
      </c>
      <c r="B966" s="4" t="s">
        <v>9076</v>
      </c>
      <c r="C966" s="4" t="s">
        <v>9077</v>
      </c>
      <c r="D966" s="48" t="s">
        <v>6</v>
      </c>
      <c r="E966" s="12">
        <v>1832</v>
      </c>
      <c r="F966" s="5" t="s">
        <v>13633</v>
      </c>
      <c r="G966" s="5">
        <v>5</v>
      </c>
      <c r="H966" s="48">
        <v>30</v>
      </c>
      <c r="I966" s="5">
        <v>2053</v>
      </c>
      <c r="J966" s="47" t="s">
        <v>18973</v>
      </c>
      <c r="K966" s="46" t="s">
        <v>25708</v>
      </c>
      <c r="L966" s="55"/>
      <c r="M966" s="55"/>
      <c r="N966" s="39">
        <f t="shared" si="121"/>
        <v>1905</v>
      </c>
      <c r="O966" s="2">
        <f t="shared" si="122"/>
        <v>1</v>
      </c>
      <c r="P966" s="2">
        <f t="shared" si="123"/>
        <v>1</v>
      </c>
      <c r="Q966" s="2">
        <f t="shared" si="124"/>
        <v>5</v>
      </c>
      <c r="R966" s="2" t="str">
        <f t="shared" si="125"/>
        <v>&lt;a href="set03\se\se_september_4,_1902_-_december_28,_1905\marriages\banning,_j_k_and_gertrude_shackelton_marriage_january_5,_1905_p5_se.pdf"&gt;Banning, J K&lt;/a&gt;</v>
      </c>
      <c r="S966" s="2">
        <f t="shared" si="126"/>
        <v>158</v>
      </c>
      <c r="T966" s="2">
        <f t="shared" si="127"/>
        <v>71</v>
      </c>
    </row>
    <row r="967" spans="1:20" x14ac:dyDescent="0.25">
      <c r="A967" s="2">
        <v>966</v>
      </c>
      <c r="B967" s="4" t="s">
        <v>6410</v>
      </c>
      <c r="C967" s="4" t="s">
        <v>6411</v>
      </c>
      <c r="D967" s="48" t="s">
        <v>48</v>
      </c>
      <c r="E967" s="12">
        <v>1832</v>
      </c>
      <c r="F967" s="5" t="s">
        <v>13631</v>
      </c>
      <c r="G967" s="5">
        <v>4</v>
      </c>
      <c r="H967" s="48">
        <v>3</v>
      </c>
      <c r="I967" s="5">
        <v>118</v>
      </c>
      <c r="J967" t="s">
        <v>17044</v>
      </c>
      <c r="K967" s="46" t="s">
        <v>17021</v>
      </c>
      <c r="L967" s="55"/>
      <c r="M967" s="55"/>
      <c r="N967" s="39">
        <f t="shared" si="121"/>
        <v>1905</v>
      </c>
      <c r="O967" s="2">
        <f t="shared" si="122"/>
        <v>1</v>
      </c>
      <c r="P967" s="2">
        <f t="shared" si="123"/>
        <v>1</v>
      </c>
      <c r="Q967" s="2">
        <f t="shared" si="124"/>
        <v>5</v>
      </c>
      <c r="R967" s="2" t="str">
        <f t="shared" si="125"/>
        <v>&lt;a href="set01\marriages\cooperstown_courier\1904_-_1905\halvorson,_h_s_and_clara_johnson_wedding_january_5,_1905_p4_cc.pdf"&gt;Halvorson, H S&lt;/a&gt;</v>
      </c>
      <c r="S967" s="2">
        <f t="shared" si="126"/>
        <v>143</v>
      </c>
      <c r="T967" s="2">
        <f t="shared" si="127"/>
        <v>66</v>
      </c>
    </row>
    <row r="968" spans="1:20" x14ac:dyDescent="0.25">
      <c r="A968" s="2">
        <v>967</v>
      </c>
      <c r="B968" s="4" t="s">
        <v>9138</v>
      </c>
      <c r="C968" s="4" t="s">
        <v>9139</v>
      </c>
      <c r="D968" s="48" t="s">
        <v>6</v>
      </c>
      <c r="E968" s="12">
        <v>1832</v>
      </c>
      <c r="F968" s="5" t="s">
        <v>13633</v>
      </c>
      <c r="G968" s="5">
        <v>8</v>
      </c>
      <c r="H968" s="48">
        <v>30</v>
      </c>
      <c r="I968" s="5">
        <v>2089</v>
      </c>
      <c r="J968" s="47" t="s">
        <v>19009</v>
      </c>
      <c r="K968" s="46" t="s">
        <v>25708</v>
      </c>
      <c r="L968" s="55"/>
      <c r="M968" s="55"/>
      <c r="N968" s="39">
        <f t="shared" si="121"/>
        <v>1905</v>
      </c>
      <c r="O968" s="2">
        <f t="shared" si="122"/>
        <v>1</v>
      </c>
      <c r="P968" s="2">
        <f t="shared" si="123"/>
        <v>1</v>
      </c>
      <c r="Q968" s="2">
        <f t="shared" si="124"/>
        <v>5</v>
      </c>
      <c r="R968" s="2" t="str">
        <f t="shared" si="125"/>
        <v>&lt;a href="set03\se\se_september_4,_1902_-_december_28,_1905\marriages\murphy,_henry_t_and_eddie_cressinger_marriage_surprise_january_5,_1905_p8_se.pdf"&gt;Murphy, Henry T&lt;/a&gt;</v>
      </c>
      <c r="S968" s="2">
        <f t="shared" si="126"/>
        <v>170</v>
      </c>
      <c r="T968" s="2">
        <f t="shared" si="127"/>
        <v>80</v>
      </c>
    </row>
    <row r="969" spans="1:20" x14ac:dyDescent="0.25">
      <c r="A969" s="2">
        <v>968</v>
      </c>
      <c r="B969" s="4" t="s">
        <v>6448</v>
      </c>
      <c r="C969" s="4" t="s">
        <v>6449</v>
      </c>
      <c r="D969" s="48" t="s">
        <v>6</v>
      </c>
      <c r="E969" s="12">
        <v>1832</v>
      </c>
      <c r="F969" s="5" t="s">
        <v>13631</v>
      </c>
      <c r="G969" s="5">
        <v>5</v>
      </c>
      <c r="H969" s="48">
        <v>3</v>
      </c>
      <c r="I969" s="5">
        <v>138</v>
      </c>
      <c r="J969" t="s">
        <v>17065</v>
      </c>
      <c r="K969" s="46" t="s">
        <v>17021</v>
      </c>
      <c r="L969" s="55"/>
      <c r="M969" s="55"/>
      <c r="N969" s="39">
        <f t="shared" si="121"/>
        <v>1905</v>
      </c>
      <c r="O969" s="2">
        <f t="shared" si="122"/>
        <v>1</v>
      </c>
      <c r="P969" s="2">
        <f t="shared" si="123"/>
        <v>1</v>
      </c>
      <c r="Q969" s="2">
        <f t="shared" si="124"/>
        <v>5</v>
      </c>
      <c r="R969" s="2" t="str">
        <f t="shared" si="125"/>
        <v>&lt;a href="set01\marriages\cooperstown_courier\1904_-_1905\oppegaard,_elmer_and_j_johnson_marriage_announcement_january_5,_1905_p5_cc.pdf"&gt;Oppegaard, Elmer&lt;/a&gt;</v>
      </c>
      <c r="S969" s="2">
        <f t="shared" si="126"/>
        <v>157</v>
      </c>
      <c r="T969" s="2">
        <f t="shared" si="127"/>
        <v>78</v>
      </c>
    </row>
    <row r="970" spans="1:20" x14ac:dyDescent="0.25">
      <c r="A970" s="2">
        <v>969</v>
      </c>
      <c r="B970" s="4" t="s">
        <v>6438</v>
      </c>
      <c r="C970" s="4" t="s">
        <v>6439</v>
      </c>
      <c r="D970" s="48" t="s">
        <v>48</v>
      </c>
      <c r="E970" s="12">
        <v>1839</v>
      </c>
      <c r="F970" s="5" t="s">
        <v>13631</v>
      </c>
      <c r="G970" s="5">
        <v>4</v>
      </c>
      <c r="H970" s="48">
        <v>3</v>
      </c>
      <c r="I970" s="5">
        <v>133</v>
      </c>
      <c r="J970" t="s">
        <v>17060</v>
      </c>
      <c r="K970" s="46" t="s">
        <v>17021</v>
      </c>
      <c r="L970" s="55"/>
      <c r="M970" s="55"/>
      <c r="N970" s="39">
        <f t="shared" si="121"/>
        <v>1905</v>
      </c>
      <c r="O970" s="2">
        <f t="shared" si="122"/>
        <v>1</v>
      </c>
      <c r="P970" s="2">
        <f t="shared" si="123"/>
        <v>1</v>
      </c>
      <c r="Q970" s="2">
        <f t="shared" si="124"/>
        <v>12</v>
      </c>
      <c r="R970" s="2" t="str">
        <f t="shared" si="125"/>
        <v>&lt;a href="set01\marriages\cooperstown_courier\1904_-_1905\nelson,_charles_f_and_harriet_ethlyn_mccurry_wedding_january_12,_1905_p4_cc.pdf"&gt;Nelson, Charles F&lt;/a&gt;</v>
      </c>
      <c r="S970" s="2">
        <f t="shared" si="126"/>
        <v>159</v>
      </c>
      <c r="T970" s="2">
        <f t="shared" si="127"/>
        <v>79</v>
      </c>
    </row>
    <row r="971" spans="1:20" x14ac:dyDescent="0.25">
      <c r="A971" s="2">
        <v>970</v>
      </c>
      <c r="B971" s="4" t="s">
        <v>8631</v>
      </c>
      <c r="C971" s="4" t="s">
        <v>8632</v>
      </c>
      <c r="D971" s="48" t="s">
        <v>48</v>
      </c>
      <c r="E971" s="12">
        <v>1840</v>
      </c>
      <c r="F971" s="5" t="s">
        <v>11770</v>
      </c>
      <c r="G971" s="5">
        <v>1</v>
      </c>
      <c r="H971" s="48">
        <v>7</v>
      </c>
      <c r="I971" s="5">
        <v>535</v>
      </c>
      <c r="J971" t="s">
        <v>17459</v>
      </c>
      <c r="K971" s="46" t="s">
        <v>25714</v>
      </c>
      <c r="L971" s="55"/>
      <c r="M971" s="55"/>
      <c r="N971" s="39">
        <f t="shared" si="121"/>
        <v>1905</v>
      </c>
      <c r="O971" s="2">
        <f t="shared" si="122"/>
        <v>1</v>
      </c>
      <c r="P971" s="2">
        <f t="shared" si="123"/>
        <v>1</v>
      </c>
      <c r="Q971" s="2">
        <f t="shared" si="124"/>
        <v>13</v>
      </c>
      <c r="R971" s="2" t="str">
        <f t="shared" si="125"/>
        <v>&lt;a href="set03\cg\cg_march_9,_1901_-_december_29,_1905\marriages\williams,_hartman_and_may_cuthbert_wedding_january_13,_1905_p1_cg.pdf"&gt;Williams, Hartman&lt;/a&gt;</v>
      </c>
      <c r="S971" s="2">
        <f t="shared" si="126"/>
        <v>157</v>
      </c>
      <c r="T971" s="2">
        <f t="shared" si="127"/>
        <v>69</v>
      </c>
    </row>
    <row r="972" spans="1:20" x14ac:dyDescent="0.25">
      <c r="A972" s="2">
        <v>971</v>
      </c>
      <c r="B972" s="4" t="s">
        <v>9101</v>
      </c>
      <c r="C972" s="4" t="s">
        <v>9102</v>
      </c>
      <c r="D972" s="48" t="s">
        <v>48</v>
      </c>
      <c r="E972" s="12">
        <v>1846</v>
      </c>
      <c r="F972" s="5" t="s">
        <v>13633</v>
      </c>
      <c r="G972" s="5">
        <v>9</v>
      </c>
      <c r="H972" s="48">
        <v>30</v>
      </c>
      <c r="I972" s="5">
        <v>2066</v>
      </c>
      <c r="J972" s="47" t="s">
        <v>18986</v>
      </c>
      <c r="K972" s="46" t="s">
        <v>25708</v>
      </c>
      <c r="L972" s="55"/>
      <c r="M972" s="55"/>
      <c r="N972" s="39">
        <f t="shared" si="121"/>
        <v>1905</v>
      </c>
      <c r="O972" s="2">
        <f t="shared" si="122"/>
        <v>1</v>
      </c>
      <c r="P972" s="2">
        <f t="shared" si="123"/>
        <v>1</v>
      </c>
      <c r="Q972" s="2">
        <f t="shared" si="124"/>
        <v>19</v>
      </c>
      <c r="R972" s="2" t="str">
        <f t="shared" si="125"/>
        <v>&lt;a href="set03\se\se_september_4,_1902_-_december_28,_1905\marriages\goss,_dr._edwin_l_and_nellie_standish_wedding_january_19,_1905_p9_se.pdf"&gt;Goss, Dr Edwin L&lt;/a&gt;</v>
      </c>
      <c r="S972" s="2">
        <f t="shared" si="126"/>
        <v>163</v>
      </c>
      <c r="T972" s="2">
        <f t="shared" si="127"/>
        <v>72</v>
      </c>
    </row>
    <row r="973" spans="1:20" x14ac:dyDescent="0.25">
      <c r="A973" s="2">
        <v>972</v>
      </c>
      <c r="B973" s="4" t="s">
        <v>6473</v>
      </c>
      <c r="C973" s="4"/>
      <c r="D973" s="48" t="s">
        <v>48</v>
      </c>
      <c r="E973" s="12">
        <v>1846</v>
      </c>
      <c r="F973" s="5" t="s">
        <v>13631</v>
      </c>
      <c r="G973" s="5">
        <v>5</v>
      </c>
      <c r="H973" s="48">
        <v>3</v>
      </c>
      <c r="I973" s="5">
        <v>149</v>
      </c>
      <c r="J973" t="s">
        <v>17078</v>
      </c>
      <c r="K973" s="46" t="s">
        <v>17021</v>
      </c>
      <c r="L973" s="55"/>
      <c r="M973" s="55"/>
      <c r="N973" s="39">
        <f t="shared" si="121"/>
        <v>1905</v>
      </c>
      <c r="O973" s="2">
        <f t="shared" si="122"/>
        <v>1</v>
      </c>
      <c r="P973" s="2">
        <f t="shared" si="123"/>
        <v>1</v>
      </c>
      <c r="Q973" s="2">
        <f t="shared" si="124"/>
        <v>19</v>
      </c>
      <c r="R973" s="2" t="str">
        <f t="shared" si="125"/>
        <v>&lt;a href="set01\marriages\cooperstown_courier\1904_-_1905\rogney,_oscar_wedding_and_reception_january_19,_1905_p5_cc.pdf"&gt;Rogney, Oscar&lt;/a&gt;</v>
      </c>
      <c r="S973" s="2">
        <f t="shared" si="126"/>
        <v>138</v>
      </c>
      <c r="T973" s="2">
        <f t="shared" si="127"/>
        <v>62</v>
      </c>
    </row>
    <row r="974" spans="1:20" x14ac:dyDescent="0.25">
      <c r="A974" s="2">
        <v>973</v>
      </c>
      <c r="B974" s="4" t="s">
        <v>2560</v>
      </c>
      <c r="C974" s="4" t="s">
        <v>2561</v>
      </c>
      <c r="D974" s="48" t="s">
        <v>48</v>
      </c>
      <c r="E974" s="12">
        <v>1846</v>
      </c>
      <c r="F974" s="5" t="s">
        <v>1756</v>
      </c>
      <c r="G974" s="5">
        <v>4</v>
      </c>
      <c r="H974" s="48">
        <v>27</v>
      </c>
      <c r="I974" s="5">
        <v>1991</v>
      </c>
      <c r="J974" s="47" t="s">
        <v>18910</v>
      </c>
      <c r="K974" s="46" t="s">
        <v>18912</v>
      </c>
      <c r="L974" s="55"/>
      <c r="M974" s="55"/>
      <c r="N974" s="39">
        <f t="shared" si="121"/>
        <v>1905</v>
      </c>
      <c r="O974" s="2">
        <f t="shared" si="122"/>
        <v>1</v>
      </c>
      <c r="P974" s="2">
        <f t="shared" si="123"/>
        <v>1</v>
      </c>
      <c r="Q974" s="2">
        <f t="shared" si="124"/>
        <v>19</v>
      </c>
      <c r="R974" s="2" t="str">
        <f t="shared" si="125"/>
        <v>&lt;a href="set01\hope_pioneer_jan1904todec1906\marriages\wilson_james_wilbert_and_ethel_moote_wedding_january_19_1905_p4_hp.pdf"&gt;Wilson, James Wilbert&lt;/a&gt;</v>
      </c>
      <c r="S974" s="2">
        <f t="shared" si="126"/>
        <v>152</v>
      </c>
      <c r="T974" s="2">
        <f t="shared" si="127"/>
        <v>70</v>
      </c>
    </row>
    <row r="975" spans="1:20" x14ac:dyDescent="0.25">
      <c r="A975" s="2">
        <v>974</v>
      </c>
      <c r="B975" s="4" t="s">
        <v>8562</v>
      </c>
      <c r="C975" s="4" t="s">
        <v>8563</v>
      </c>
      <c r="D975" s="48" t="s">
        <v>48</v>
      </c>
      <c r="E975" s="12">
        <v>1847</v>
      </c>
      <c r="F975" s="5" t="s">
        <v>11770</v>
      </c>
      <c r="G975" s="5">
        <v>1</v>
      </c>
      <c r="H975" s="48">
        <v>7</v>
      </c>
      <c r="I975" s="5">
        <v>495</v>
      </c>
      <c r="J975" t="s">
        <v>17419</v>
      </c>
      <c r="K975" s="46" t="s">
        <v>25714</v>
      </c>
      <c r="L975" s="55"/>
      <c r="M975" s="55"/>
      <c r="N975" s="39">
        <f t="shared" si="121"/>
        <v>1905</v>
      </c>
      <c r="O975" s="2">
        <f t="shared" si="122"/>
        <v>1</v>
      </c>
      <c r="P975" s="2">
        <f t="shared" si="123"/>
        <v>1</v>
      </c>
      <c r="Q975" s="2">
        <f t="shared" si="124"/>
        <v>20</v>
      </c>
      <c r="R975" s="2" t="str">
        <f t="shared" si="125"/>
        <v>&lt;a href="set03\cg\cg_march_9,_1901_-_december_29,_1905\marriages\nitchey,_joe_and_emma_kaney_wedding_january_20,_1905_p1_cg.pdf"&gt;Nitchey, Joe&lt;/a&gt;</v>
      </c>
      <c r="S975" s="2">
        <f t="shared" si="126"/>
        <v>145</v>
      </c>
      <c r="T975" s="2">
        <f t="shared" si="127"/>
        <v>62</v>
      </c>
    </row>
    <row r="976" spans="1:20" x14ac:dyDescent="0.25">
      <c r="A976" s="2">
        <v>975</v>
      </c>
      <c r="B976" s="4" t="s">
        <v>9168</v>
      </c>
      <c r="C976" s="4" t="s">
        <v>10092</v>
      </c>
      <c r="D976" s="48" t="s">
        <v>48</v>
      </c>
      <c r="E976" s="12">
        <v>1847</v>
      </c>
      <c r="F976" s="5" t="s">
        <v>13632</v>
      </c>
      <c r="G976" s="5">
        <v>5</v>
      </c>
      <c r="H976" s="48">
        <v>42</v>
      </c>
      <c r="I976" s="5">
        <v>2372</v>
      </c>
      <c r="J976" s="47" t="s">
        <v>19295</v>
      </c>
      <c r="K976" s="46" t="s">
        <v>19302</v>
      </c>
      <c r="L976" s="55"/>
      <c r="M976" s="55"/>
      <c r="N976" s="39">
        <f t="shared" si="121"/>
        <v>1905</v>
      </c>
      <c r="O976" s="2">
        <f t="shared" si="122"/>
        <v>1</v>
      </c>
      <c r="P976" s="2">
        <f t="shared" si="123"/>
        <v>1</v>
      </c>
      <c r="Q976" s="2">
        <f t="shared" si="124"/>
        <v>20</v>
      </c>
      <c r="R976" s="2" t="str">
        <f t="shared" si="125"/>
        <v>&lt;a href="set03\wimbledon_news\wimbledon_news_1900_-_1905\marriages\sisson,_byron_and_carrie_harrison_wedding_january_20,_1905_p5_wn.pdf"&gt;Sisson, Byron&lt;/a&gt;</v>
      </c>
      <c r="S976" s="2">
        <f t="shared" si="126"/>
        <v>154</v>
      </c>
      <c r="T976" s="2">
        <f t="shared" si="127"/>
        <v>68</v>
      </c>
    </row>
    <row r="977" spans="1:20" x14ac:dyDescent="0.25">
      <c r="A977" s="2">
        <v>976</v>
      </c>
      <c r="B977" s="4" t="s">
        <v>9168</v>
      </c>
      <c r="C977" s="4" t="s">
        <v>9169</v>
      </c>
      <c r="D977" s="48" t="s">
        <v>48</v>
      </c>
      <c r="E977" s="12">
        <v>1853</v>
      </c>
      <c r="F977" s="5" t="s">
        <v>13633</v>
      </c>
      <c r="G977" s="5">
        <v>8</v>
      </c>
      <c r="H977" s="48">
        <v>30</v>
      </c>
      <c r="I977" s="5">
        <v>2105</v>
      </c>
      <c r="J977" s="47" t="s">
        <v>19025</v>
      </c>
      <c r="K977" s="46" t="s">
        <v>25708</v>
      </c>
      <c r="L977" s="55"/>
      <c r="M977" s="55"/>
      <c r="N977" s="39">
        <f t="shared" si="121"/>
        <v>1905</v>
      </c>
      <c r="O977" s="2">
        <f t="shared" si="122"/>
        <v>1</v>
      </c>
      <c r="P977" s="2">
        <f t="shared" si="123"/>
        <v>1</v>
      </c>
      <c r="Q977" s="2">
        <f t="shared" si="124"/>
        <v>26</v>
      </c>
      <c r="R977" s="2" t="str">
        <f t="shared" si="125"/>
        <v>&lt;a href="set03\se\se_september_4,_1902_-_december_28,_1905\marriages\sisson,_byron_and_carolyn_harrison_wedding_january_26,_1905_p8_se.pdf"&gt;Sisson, Byron&lt;/a&gt;</v>
      </c>
      <c r="S977" s="2">
        <f t="shared" si="126"/>
        <v>157</v>
      </c>
      <c r="T977" s="2">
        <f t="shared" si="127"/>
        <v>69</v>
      </c>
    </row>
    <row r="978" spans="1:20" x14ac:dyDescent="0.25">
      <c r="A978" s="2">
        <v>977</v>
      </c>
      <c r="B978" s="4" t="s">
        <v>2418</v>
      </c>
      <c r="C978" s="4" t="s">
        <v>6388</v>
      </c>
      <c r="D978" s="48" t="s">
        <v>48</v>
      </c>
      <c r="E978" s="12">
        <v>1860</v>
      </c>
      <c r="F978" s="5" t="s">
        <v>13631</v>
      </c>
      <c r="G978" s="5">
        <v>5</v>
      </c>
      <c r="H978" s="48">
        <v>3</v>
      </c>
      <c r="I978" s="5">
        <v>104</v>
      </c>
      <c r="J978" t="s">
        <v>17031</v>
      </c>
      <c r="K978" s="46" t="s">
        <v>17021</v>
      </c>
      <c r="L978" s="55"/>
      <c r="M978" s="55"/>
      <c r="N978" s="39">
        <f t="shared" si="121"/>
        <v>1905</v>
      </c>
      <c r="O978" s="2">
        <f t="shared" si="122"/>
        <v>2</v>
      </c>
      <c r="P978" s="2">
        <f t="shared" si="123"/>
        <v>2</v>
      </c>
      <c r="Q978" s="2">
        <f t="shared" si="124"/>
        <v>2</v>
      </c>
      <c r="R978" s="2" t="str">
        <f t="shared" si="125"/>
        <v>&lt;a href="set01\marriages\cooperstown_courier\1904_-_1905\butler,_edward_c_and_mary_etager_wedding_february_2,_1905_p5_cc.pdf"&gt;Butler, Edward C&lt;/a&gt;</v>
      </c>
      <c r="S978" s="2">
        <f t="shared" si="126"/>
        <v>146</v>
      </c>
      <c r="T978" s="2">
        <f t="shared" si="127"/>
        <v>67</v>
      </c>
    </row>
    <row r="979" spans="1:20" x14ac:dyDescent="0.25">
      <c r="A979" s="2">
        <v>978</v>
      </c>
      <c r="B979" s="4" t="s">
        <v>6446</v>
      </c>
      <c r="C979" s="4" t="s">
        <v>6447</v>
      </c>
      <c r="D979" s="48" t="s">
        <v>6</v>
      </c>
      <c r="E979" s="12">
        <v>1860</v>
      </c>
      <c r="F979" s="5" t="s">
        <v>13631</v>
      </c>
      <c r="G979" s="5">
        <v>5</v>
      </c>
      <c r="H979" s="48">
        <v>3</v>
      </c>
      <c r="I979" s="5">
        <v>137</v>
      </c>
      <c r="J979" t="s">
        <v>17064</v>
      </c>
      <c r="K979" s="46" t="s">
        <v>17021</v>
      </c>
      <c r="L979" s="55"/>
      <c r="M979" s="55"/>
      <c r="N979" s="39">
        <f t="shared" si="121"/>
        <v>1905</v>
      </c>
      <c r="O979" s="2">
        <f t="shared" si="122"/>
        <v>2</v>
      </c>
      <c r="P979" s="2">
        <f t="shared" si="123"/>
        <v>2</v>
      </c>
      <c r="Q979" s="2">
        <f t="shared" si="124"/>
        <v>2</v>
      </c>
      <c r="R979" s="2" t="str">
        <f t="shared" si="125"/>
        <v>&lt;a href="set01\marriages\cooperstown_courier\1904_-_1905\oppeboen,_osmuud_and_mary_kalvik_marriage_announcement_february_2,_1905_p5_cc].pdf"&gt;Oppeboen, Osmuud&lt;/a&gt;</v>
      </c>
      <c r="S979" s="2">
        <f t="shared" si="126"/>
        <v>161</v>
      </c>
      <c r="T979" s="2">
        <f t="shared" si="127"/>
        <v>82</v>
      </c>
    </row>
    <row r="980" spans="1:20" x14ac:dyDescent="0.25">
      <c r="A980" s="2">
        <v>979</v>
      </c>
      <c r="B980" s="4" t="s">
        <v>2527</v>
      </c>
      <c r="C980" s="4" t="s">
        <v>2528</v>
      </c>
      <c r="D980" s="48" t="s">
        <v>1256</v>
      </c>
      <c r="E980" s="12">
        <v>1860</v>
      </c>
      <c r="F980" s="5" t="s">
        <v>1756</v>
      </c>
      <c r="G980" s="5">
        <v>5</v>
      </c>
      <c r="H980" s="48">
        <v>27</v>
      </c>
      <c r="I980" s="5">
        <v>1973</v>
      </c>
      <c r="J980" s="47" t="s">
        <v>18892</v>
      </c>
      <c r="K980" s="46" t="s">
        <v>18912</v>
      </c>
      <c r="L980" s="55"/>
      <c r="M980" s="55"/>
      <c r="N980" s="39">
        <f t="shared" si="121"/>
        <v>1905</v>
      </c>
      <c r="O980" s="2">
        <f t="shared" si="122"/>
        <v>2</v>
      </c>
      <c r="P980" s="2">
        <f t="shared" si="123"/>
        <v>2</v>
      </c>
      <c r="Q980" s="2">
        <f t="shared" si="124"/>
        <v>2</v>
      </c>
      <c r="R980" s="2" t="str">
        <f t="shared" si="125"/>
        <v>&lt;a href="set01\hope_pioneer_jan1904todec1906\marriages\schuldt_edward_j_and_elizabeth_kohlgraf_marriage_announcement_february_2_1905_p5_hp.pdf"&gt;Schuldt, Edward J&lt;/a&gt;</v>
      </c>
      <c r="S980" s="2">
        <f t="shared" si="126"/>
        <v>165</v>
      </c>
      <c r="T980" s="2">
        <f t="shared" si="127"/>
        <v>87</v>
      </c>
    </row>
    <row r="981" spans="1:20" x14ac:dyDescent="0.25">
      <c r="A981" s="2">
        <v>980</v>
      </c>
      <c r="B981" s="4" t="s">
        <v>2418</v>
      </c>
      <c r="C981" s="4" t="s">
        <v>2419</v>
      </c>
      <c r="D981" s="48" t="s">
        <v>48</v>
      </c>
      <c r="E981" s="12">
        <v>1867</v>
      </c>
      <c r="F981" s="5" t="s">
        <v>1756</v>
      </c>
      <c r="G981" s="5">
        <v>5</v>
      </c>
      <c r="H981" s="48">
        <v>27</v>
      </c>
      <c r="I981" s="5">
        <v>1915</v>
      </c>
      <c r="J981" s="47" t="s">
        <v>18832</v>
      </c>
      <c r="K981" s="46" t="s">
        <v>18912</v>
      </c>
      <c r="L981" s="55"/>
      <c r="M981" s="55"/>
      <c r="N981" s="39">
        <f t="shared" si="121"/>
        <v>1905</v>
      </c>
      <c r="O981" s="2">
        <f t="shared" si="122"/>
        <v>2</v>
      </c>
      <c r="P981" s="2">
        <f t="shared" si="123"/>
        <v>2</v>
      </c>
      <c r="Q981" s="2">
        <f t="shared" si="124"/>
        <v>9</v>
      </c>
      <c r="R981" s="2" t="str">
        <f t="shared" si="125"/>
        <v>&lt;a href="set01\hope_pioneer_jan1904todec1906\marriages\butler_edward_c_and_mary_hetager_wedding_february_9_1905_p5_hp.pdf"&gt;Butler, Edward C&lt;/a&gt;</v>
      </c>
      <c r="S981" s="2">
        <f t="shared" si="126"/>
        <v>143</v>
      </c>
      <c r="T981" s="2">
        <f t="shared" si="127"/>
        <v>66</v>
      </c>
    </row>
    <row r="982" spans="1:20" x14ac:dyDescent="0.25">
      <c r="A982" s="2">
        <v>981</v>
      </c>
      <c r="B982" s="4" t="s">
        <v>2495</v>
      </c>
      <c r="C982" s="4" t="s">
        <v>2496</v>
      </c>
      <c r="D982" s="48" t="s">
        <v>48</v>
      </c>
      <c r="E982" s="12">
        <v>1867</v>
      </c>
      <c r="F982" s="5" t="s">
        <v>1756</v>
      </c>
      <c r="G982" s="5">
        <v>5</v>
      </c>
      <c r="H982" s="48">
        <v>27</v>
      </c>
      <c r="I982" s="5">
        <v>1956</v>
      </c>
      <c r="J982" s="47" t="s">
        <v>18875</v>
      </c>
      <c r="K982" s="46" t="s">
        <v>18912</v>
      </c>
      <c r="L982" s="55"/>
      <c r="M982" s="55"/>
      <c r="N982" s="39">
        <f t="shared" si="121"/>
        <v>1905</v>
      </c>
      <c r="O982" s="2">
        <f t="shared" si="122"/>
        <v>2</v>
      </c>
      <c r="P982" s="2">
        <f t="shared" si="123"/>
        <v>2</v>
      </c>
      <c r="Q982" s="2">
        <f t="shared" si="124"/>
        <v>9</v>
      </c>
      <c r="R982" s="2" t="str">
        <f t="shared" si="125"/>
        <v>&lt;a href="set01\hope_pioneer_jan1904todec1906\marriages\nesheim_william_and_eleanor_anderson_wedding_february_9_1905_p5_hp.pdf"&gt;Nesheim, William&lt;/a&gt;</v>
      </c>
      <c r="S982" s="2">
        <f t="shared" si="126"/>
        <v>147</v>
      </c>
      <c r="T982" s="2">
        <f t="shared" si="127"/>
        <v>70</v>
      </c>
    </row>
    <row r="983" spans="1:20" x14ac:dyDescent="0.25">
      <c r="A983" s="2">
        <v>982</v>
      </c>
      <c r="B983" s="4" t="s">
        <v>6498</v>
      </c>
      <c r="C983" s="4" t="s">
        <v>6499</v>
      </c>
      <c r="D983" s="48" t="s">
        <v>6</v>
      </c>
      <c r="E983" s="12">
        <v>1867</v>
      </c>
      <c r="F983" s="5" t="s">
        <v>13631</v>
      </c>
      <c r="G983" s="5">
        <v>5</v>
      </c>
      <c r="H983" s="48">
        <v>3</v>
      </c>
      <c r="I983" s="5">
        <v>162</v>
      </c>
      <c r="J983" t="s">
        <v>17091</v>
      </c>
      <c r="K983" s="46" t="s">
        <v>17021</v>
      </c>
      <c r="L983" s="55"/>
      <c r="M983" s="55"/>
      <c r="N983" s="39">
        <f t="shared" si="121"/>
        <v>1905</v>
      </c>
      <c r="O983" s="2">
        <f t="shared" si="122"/>
        <v>2</v>
      </c>
      <c r="P983" s="2">
        <f t="shared" si="123"/>
        <v>2</v>
      </c>
      <c r="Q983" s="2">
        <f t="shared" si="124"/>
        <v>9</v>
      </c>
      <c r="R983" s="2" t="str">
        <f t="shared" si="125"/>
        <v>&lt;a href="set01\marriages\cooperstown_courier\1904_-_1905\vigesaa,_thorvald_and_bertha_ouren_marriage_announcement_february_9,_1905_p5_cc.pdf"&gt;Vigesaa, Thorvald&lt;/a&gt;</v>
      </c>
      <c r="S983" s="2">
        <f t="shared" si="126"/>
        <v>163</v>
      </c>
      <c r="T983" s="2">
        <f t="shared" si="127"/>
        <v>83</v>
      </c>
    </row>
    <row r="984" spans="1:20" x14ac:dyDescent="0.25">
      <c r="A984" s="2">
        <v>983</v>
      </c>
      <c r="B984" s="4" t="s">
        <v>8481</v>
      </c>
      <c r="C984" s="4" t="s">
        <v>8482</v>
      </c>
      <c r="D984" s="48" t="s">
        <v>6</v>
      </c>
      <c r="E984" s="12">
        <v>1875</v>
      </c>
      <c r="F984" s="5" t="s">
        <v>11770</v>
      </c>
      <c r="G984" s="5">
        <v>8</v>
      </c>
      <c r="H984" s="48">
        <v>7</v>
      </c>
      <c r="I984" s="5">
        <v>448</v>
      </c>
      <c r="J984" t="s">
        <v>17373</v>
      </c>
      <c r="K984" s="46" t="s">
        <v>25714</v>
      </c>
      <c r="L984" s="55"/>
      <c r="M984" s="55"/>
      <c r="N984" s="39">
        <f t="shared" si="121"/>
        <v>1905</v>
      </c>
      <c r="O984" s="2">
        <f t="shared" si="122"/>
        <v>2</v>
      </c>
      <c r="P984" s="2">
        <f t="shared" si="123"/>
        <v>2</v>
      </c>
      <c r="Q984" s="2">
        <f t="shared" si="124"/>
        <v>17</v>
      </c>
      <c r="R984" s="2" t="str">
        <f t="shared" si="125"/>
        <v>&lt;a href="set03\cg\cg_march_9,_1901_-_december_29,_1905\marriages\anderson,_theodore_and_beata_christoferson_marriage_february_17,_1905_p8_cg.pdf"&gt;Anderson, Theodore&lt;/a&gt;</v>
      </c>
      <c r="S984" s="2">
        <f t="shared" si="126"/>
        <v>168</v>
      </c>
      <c r="T984" s="2">
        <f t="shared" si="127"/>
        <v>79</v>
      </c>
    </row>
    <row r="985" spans="1:20" x14ac:dyDescent="0.25">
      <c r="A985" s="2">
        <v>984</v>
      </c>
      <c r="B985" s="4" t="s">
        <v>10085</v>
      </c>
      <c r="C985" s="4" t="s">
        <v>10086</v>
      </c>
      <c r="D985" s="48" t="s">
        <v>48</v>
      </c>
      <c r="E985" s="12">
        <v>1875</v>
      </c>
      <c r="F985" s="5" t="s">
        <v>13632</v>
      </c>
      <c r="G985" s="5">
        <v>1</v>
      </c>
      <c r="H985" s="48">
        <v>42</v>
      </c>
      <c r="I985" s="5">
        <v>2368</v>
      </c>
      <c r="J985" s="47" t="s">
        <v>19291</v>
      </c>
      <c r="K985" s="46" t="s">
        <v>19302</v>
      </c>
      <c r="L985" s="55"/>
      <c r="M985" s="55"/>
      <c r="N985" s="39">
        <f t="shared" si="121"/>
        <v>1905</v>
      </c>
      <c r="O985" s="2">
        <f t="shared" si="122"/>
        <v>2</v>
      </c>
      <c r="P985" s="2">
        <f t="shared" si="123"/>
        <v>2</v>
      </c>
      <c r="Q985" s="2">
        <f t="shared" si="124"/>
        <v>17</v>
      </c>
      <c r="R985" s="2" t="str">
        <f t="shared" si="125"/>
        <v>&lt;a href="set03\wimbledon_news\wimbledon_news_1900_-_1905\marriages\simonson,_samuel_and_dina_solberg_wedding_february_17,_1905_p1_wn.pdf"&gt;Simonson, Samuel&lt;/a&gt;</v>
      </c>
      <c r="S985" s="2">
        <f t="shared" si="126"/>
        <v>158</v>
      </c>
      <c r="T985" s="2">
        <f t="shared" si="127"/>
        <v>69</v>
      </c>
    </row>
    <row r="986" spans="1:20" x14ac:dyDescent="0.25">
      <c r="A986" s="2">
        <v>985</v>
      </c>
      <c r="B986" s="4" t="s">
        <v>10054</v>
      </c>
      <c r="C986" s="4"/>
      <c r="D986" s="48" t="s">
        <v>48</v>
      </c>
      <c r="E986" s="12">
        <v>1882</v>
      </c>
      <c r="F986" s="5" t="s">
        <v>13632</v>
      </c>
      <c r="G986" s="5">
        <v>1</v>
      </c>
      <c r="H986" s="48">
        <v>42</v>
      </c>
      <c r="I986" s="5">
        <v>2347</v>
      </c>
      <c r="J986" s="47" t="s">
        <v>19270</v>
      </c>
      <c r="K986" s="46" t="s">
        <v>19302</v>
      </c>
      <c r="L986" s="55"/>
      <c r="M986" s="55"/>
      <c r="N986" s="39">
        <f t="shared" si="121"/>
        <v>1905</v>
      </c>
      <c r="O986" s="2">
        <f t="shared" si="122"/>
        <v>2</v>
      </c>
      <c r="P986" s="2">
        <f t="shared" si="123"/>
        <v>2</v>
      </c>
      <c r="Q986" s="2">
        <f t="shared" si="124"/>
        <v>24</v>
      </c>
      <c r="R986" s="2" t="str">
        <f t="shared" si="125"/>
        <v>&lt;a href="set03\wimbledon_news\wimbledon_news_1900_-_1905\marriages\darcy,_james_wedding_february_24,_1905_p1_wn.pdf"&gt;Darcy, James&lt;/a&gt;</v>
      </c>
      <c r="S986" s="2">
        <f t="shared" si="126"/>
        <v>133</v>
      </c>
      <c r="T986" s="2">
        <f t="shared" si="127"/>
        <v>48</v>
      </c>
    </row>
    <row r="987" spans="1:20" x14ac:dyDescent="0.25">
      <c r="A987" s="2">
        <v>986</v>
      </c>
      <c r="B987" s="4" t="s">
        <v>8534</v>
      </c>
      <c r="C987" s="4" t="s">
        <v>8535</v>
      </c>
      <c r="D987" s="48" t="s">
        <v>1256</v>
      </c>
      <c r="E987" s="12">
        <v>1882</v>
      </c>
      <c r="F987" s="5" t="s">
        <v>11770</v>
      </c>
      <c r="G987" s="5">
        <v>8</v>
      </c>
      <c r="H987" s="48">
        <v>7</v>
      </c>
      <c r="I987" s="5">
        <v>479</v>
      </c>
      <c r="J987" t="s">
        <v>17403</v>
      </c>
      <c r="K987" s="46" t="s">
        <v>25714</v>
      </c>
      <c r="L987" s="55"/>
      <c r="M987" s="55"/>
      <c r="N987" s="39">
        <f t="shared" si="121"/>
        <v>1905</v>
      </c>
      <c r="O987" s="2">
        <f t="shared" si="122"/>
        <v>2</v>
      </c>
      <c r="P987" s="2">
        <f t="shared" si="123"/>
        <v>2</v>
      </c>
      <c r="Q987" s="2">
        <f t="shared" si="124"/>
        <v>24</v>
      </c>
      <c r="R987" s="2" t="str">
        <f t="shared" si="125"/>
        <v>&lt;a href="set03\cg\cg_march_9,_1901_-_december_29,_1905\marriages\klimek,_john_p_and_frances_killian_marriage_announcement_february_24,_1905_p8_cg.pdf"&gt;Klimek, John P&lt;/a&gt;</v>
      </c>
      <c r="S987" s="2">
        <f t="shared" si="126"/>
        <v>169</v>
      </c>
      <c r="T987" s="2">
        <f t="shared" si="127"/>
        <v>84</v>
      </c>
    </row>
    <row r="988" spans="1:20" x14ac:dyDescent="0.25">
      <c r="A988" s="2">
        <v>987</v>
      </c>
      <c r="B988" s="4" t="s">
        <v>8542</v>
      </c>
      <c r="C988" s="4"/>
      <c r="D988" s="48" t="s">
        <v>6</v>
      </c>
      <c r="E988" s="12">
        <v>1882</v>
      </c>
      <c r="F988" s="5" t="s">
        <v>11770</v>
      </c>
      <c r="G988" s="5">
        <v>8</v>
      </c>
      <c r="H988" s="48">
        <v>7</v>
      </c>
      <c r="I988" s="5">
        <v>483</v>
      </c>
      <c r="J988" t="s">
        <v>17407</v>
      </c>
      <c r="K988" s="46" t="s">
        <v>25714</v>
      </c>
      <c r="L988" s="55"/>
      <c r="M988" s="55"/>
      <c r="N988" s="39">
        <f t="shared" si="121"/>
        <v>1905</v>
      </c>
      <c r="O988" s="2">
        <f t="shared" si="122"/>
        <v>2</v>
      </c>
      <c r="P988" s="2">
        <f t="shared" si="123"/>
        <v>2</v>
      </c>
      <c r="Q988" s="2">
        <f t="shared" si="124"/>
        <v>24</v>
      </c>
      <c r="R988" s="2" t="str">
        <f t="shared" si="125"/>
        <v>&lt;a href="set03\cg\cg_march_9,_1901_-_december_29,_1905\marriages\luly,_john_marriage_at_carrington_february_24,_1905_p8_cg.pdf"&gt;Luly, John&lt;/a&gt;</v>
      </c>
      <c r="S988" s="2">
        <f t="shared" si="126"/>
        <v>142</v>
      </c>
      <c r="T988" s="2">
        <f t="shared" si="127"/>
        <v>61</v>
      </c>
    </row>
    <row r="989" spans="1:20" x14ac:dyDescent="0.25">
      <c r="A989" s="2">
        <v>988</v>
      </c>
      <c r="B989" s="4" t="s">
        <v>8543</v>
      </c>
      <c r="C989" s="4"/>
      <c r="D989" s="48" t="s">
        <v>6</v>
      </c>
      <c r="E989" s="12">
        <v>1882</v>
      </c>
      <c r="F989" s="5" t="s">
        <v>11770</v>
      </c>
      <c r="G989" s="5">
        <v>8</v>
      </c>
      <c r="H989" s="48">
        <v>7</v>
      </c>
      <c r="I989" s="5">
        <v>484</v>
      </c>
      <c r="J989" t="s">
        <v>17408</v>
      </c>
      <c r="K989" s="46" t="s">
        <v>25714</v>
      </c>
      <c r="L989" s="55"/>
      <c r="M989" s="55"/>
      <c r="N989" s="39">
        <f t="shared" si="121"/>
        <v>1905</v>
      </c>
      <c r="O989" s="2">
        <f t="shared" si="122"/>
        <v>2</v>
      </c>
      <c r="P989" s="2">
        <f t="shared" si="123"/>
        <v>2</v>
      </c>
      <c r="Q989" s="2">
        <f t="shared" si="124"/>
        <v>24</v>
      </c>
      <c r="R989" s="2" t="str">
        <f t="shared" si="125"/>
        <v>&lt;a href="set03\cg\cg_march_9,_1901_-_december_29,_1905\marriages\luly,_paul_marriage_at_wisconsin_february_24,_1905_p8_cg.pdf"&gt;Luly, Paul&lt;/a&gt;</v>
      </c>
      <c r="S989" s="2">
        <f t="shared" si="126"/>
        <v>141</v>
      </c>
      <c r="T989" s="2">
        <f t="shared" si="127"/>
        <v>60</v>
      </c>
    </row>
    <row r="990" spans="1:20" x14ac:dyDescent="0.25">
      <c r="A990" s="2">
        <v>989</v>
      </c>
      <c r="B990" s="4" t="s">
        <v>8534</v>
      </c>
      <c r="C990" s="4" t="s">
        <v>10067</v>
      </c>
      <c r="D990" s="48" t="s">
        <v>48</v>
      </c>
      <c r="E990" s="12">
        <v>1889</v>
      </c>
      <c r="F990" s="5" t="s">
        <v>13632</v>
      </c>
      <c r="G990" s="5">
        <v>5</v>
      </c>
      <c r="H990" s="48">
        <v>42</v>
      </c>
      <c r="I990" s="5">
        <v>2357</v>
      </c>
      <c r="J990" s="47" t="s">
        <v>19280</v>
      </c>
      <c r="K990" s="46" t="s">
        <v>19302</v>
      </c>
      <c r="L990" s="55"/>
      <c r="M990" s="55"/>
      <c r="N990" s="39">
        <f t="shared" si="121"/>
        <v>1905</v>
      </c>
      <c r="O990" s="2">
        <f t="shared" si="122"/>
        <v>3</v>
      </c>
      <c r="P990" s="2">
        <f t="shared" si="123"/>
        <v>3</v>
      </c>
      <c r="Q990" s="2">
        <f t="shared" si="124"/>
        <v>3</v>
      </c>
      <c r="R990" s="2" t="str">
        <f t="shared" si="125"/>
        <v>&lt;a href="set03\wimbledon_news\wimbledon_news_1900_-_1905\marriages\klimek,_john_p_and_frances_killion_wedding_march_3,_1905_p5_wn.pdf"&gt;Klimek, John P&lt;/a&gt;</v>
      </c>
      <c r="S990" s="2">
        <f t="shared" si="126"/>
        <v>153</v>
      </c>
      <c r="T990" s="2">
        <f t="shared" si="127"/>
        <v>66</v>
      </c>
    </row>
    <row r="991" spans="1:20" x14ac:dyDescent="0.25">
      <c r="A991" s="2">
        <v>990</v>
      </c>
      <c r="B991" s="4" t="s">
        <v>6426</v>
      </c>
      <c r="C991" s="4" t="s">
        <v>6427</v>
      </c>
      <c r="D991" s="48" t="s">
        <v>6</v>
      </c>
      <c r="E991" s="12">
        <v>1895</v>
      </c>
      <c r="F991" s="5" t="s">
        <v>13631</v>
      </c>
      <c r="G991" s="5">
        <v>5</v>
      </c>
      <c r="H991" s="48">
        <v>3</v>
      </c>
      <c r="I991" s="5">
        <v>128</v>
      </c>
      <c r="J991" t="s">
        <v>17054</v>
      </c>
      <c r="K991" s="46" t="s">
        <v>17021</v>
      </c>
      <c r="L991" s="55"/>
      <c r="M991" s="55"/>
      <c r="N991" s="39">
        <f t="shared" ref="N991:N1054" si="128">YEAR(E991)</f>
        <v>1905</v>
      </c>
      <c r="O991" s="2">
        <f t="shared" ref="O991:O1054" si="129">MONTH(E991)</f>
        <v>3</v>
      </c>
      <c r="P991" s="2">
        <f t="shared" ref="P991:P1054" si="130">O991</f>
        <v>3</v>
      </c>
      <c r="Q991" s="2">
        <f t="shared" ref="Q991:Q1054" si="131">DAY(E991)</f>
        <v>9</v>
      </c>
      <c r="R991" s="2" t="str">
        <f t="shared" si="125"/>
        <v>&lt;a href="set01\marriages\cooperstown_courier\1904_-_1905\mcculloch,_graham_and_edith_m_erickson_marriage_announcement_march_9,_1905_p5_cc.pdf"&gt;McCulloch, Graham&lt;/a&gt;</v>
      </c>
      <c r="S991" s="2">
        <f t="shared" si="126"/>
        <v>164</v>
      </c>
      <c r="T991" s="2">
        <f t="shared" si="127"/>
        <v>84</v>
      </c>
    </row>
    <row r="992" spans="1:20" x14ac:dyDescent="0.25">
      <c r="A992" s="2">
        <v>991</v>
      </c>
      <c r="B992" s="4" t="s">
        <v>8580</v>
      </c>
      <c r="C992" s="4" t="s">
        <v>8581</v>
      </c>
      <c r="D992" s="48" t="s">
        <v>48</v>
      </c>
      <c r="E992" s="12">
        <v>1896</v>
      </c>
      <c r="F992" s="5" t="s">
        <v>11770</v>
      </c>
      <c r="G992" s="5">
        <v>1</v>
      </c>
      <c r="H992" s="48">
        <v>7</v>
      </c>
      <c r="I992" s="5">
        <v>508</v>
      </c>
      <c r="J992" t="s">
        <v>17432</v>
      </c>
      <c r="K992" s="46" t="s">
        <v>25714</v>
      </c>
      <c r="L992" s="55"/>
      <c r="M992" s="55"/>
      <c r="N992" s="39">
        <f t="shared" si="128"/>
        <v>1905</v>
      </c>
      <c r="O992" s="2">
        <f t="shared" si="129"/>
        <v>3</v>
      </c>
      <c r="P992" s="2">
        <f t="shared" si="130"/>
        <v>3</v>
      </c>
      <c r="Q992" s="2">
        <f t="shared" si="131"/>
        <v>10</v>
      </c>
      <c r="R992" s="2" t="str">
        <f t="shared" si="125"/>
        <v>&lt;a href="set03\cg\cg_march_9,_1901_-_december_29,_1905\marriages\posey,_forest_c_and_carrie_o_lasher_wedding_march_10,_1905_p1_cg.pdf"&gt;Posey, Forest C&lt;/a&gt;</v>
      </c>
      <c r="S992" s="2">
        <f t="shared" si="126"/>
        <v>154</v>
      </c>
      <c r="T992" s="2">
        <f t="shared" si="127"/>
        <v>68</v>
      </c>
    </row>
    <row r="993" spans="1:20" x14ac:dyDescent="0.25">
      <c r="A993" s="2">
        <v>992</v>
      </c>
      <c r="B993" s="4" t="s">
        <v>8502</v>
      </c>
      <c r="C993" s="4" t="s">
        <v>8503</v>
      </c>
      <c r="D993" s="48" t="s">
        <v>48</v>
      </c>
      <c r="E993" s="12">
        <v>1903</v>
      </c>
      <c r="F993" s="5" t="s">
        <v>13632</v>
      </c>
      <c r="G993" s="5">
        <v>5</v>
      </c>
      <c r="H993" s="48">
        <v>42</v>
      </c>
      <c r="I993" s="5">
        <v>2349</v>
      </c>
      <c r="J993" s="47" t="s">
        <v>19272</v>
      </c>
      <c r="K993" s="46" t="s">
        <v>19302</v>
      </c>
      <c r="L993" s="55"/>
      <c r="M993" s="55"/>
      <c r="N993" s="39">
        <f t="shared" si="128"/>
        <v>1905</v>
      </c>
      <c r="O993" s="2">
        <f t="shared" si="129"/>
        <v>3</v>
      </c>
      <c r="P993" s="2">
        <f t="shared" si="130"/>
        <v>3</v>
      </c>
      <c r="Q993" s="2">
        <f t="shared" si="131"/>
        <v>17</v>
      </c>
      <c r="R993" s="2" t="str">
        <f t="shared" si="125"/>
        <v>&lt;a href="set03\wimbledon_news\wimbledon_news_1900_-_1905\marriages\flewell,_a_e_and_christiana_michaelson_wedding_march_17,_1905_p5_wn.pdf"&gt;Flewell, A E &lt;/a&gt;</v>
      </c>
      <c r="S993" s="2">
        <f t="shared" si="126"/>
        <v>157</v>
      </c>
      <c r="T993" s="2">
        <f t="shared" si="127"/>
        <v>71</v>
      </c>
    </row>
    <row r="994" spans="1:20" x14ac:dyDescent="0.25">
      <c r="A994" s="2">
        <v>993</v>
      </c>
      <c r="B994" s="4" t="s">
        <v>8530</v>
      </c>
      <c r="C994" s="4" t="s">
        <v>8531</v>
      </c>
      <c r="D994" s="48" t="s">
        <v>6</v>
      </c>
      <c r="E994" s="12">
        <v>1903</v>
      </c>
      <c r="F994" s="5" t="s">
        <v>11770</v>
      </c>
      <c r="G994" s="5">
        <v>8</v>
      </c>
      <c r="H994" s="48">
        <v>7</v>
      </c>
      <c r="I994" s="5">
        <v>477</v>
      </c>
      <c r="J994" t="s">
        <v>17401</v>
      </c>
      <c r="K994" s="46" t="s">
        <v>25714</v>
      </c>
      <c r="L994" s="55"/>
      <c r="M994" s="55"/>
      <c r="N994" s="39">
        <f t="shared" si="128"/>
        <v>1905</v>
      </c>
      <c r="O994" s="2">
        <f t="shared" si="129"/>
        <v>3</v>
      </c>
      <c r="P994" s="2">
        <f t="shared" si="130"/>
        <v>3</v>
      </c>
      <c r="Q994" s="2">
        <f t="shared" si="131"/>
        <v>17</v>
      </c>
      <c r="R994" s="2" t="str">
        <f t="shared" si="125"/>
        <v>&lt;a href="set03\cg\cg_march_9,_1901_-_december_29,_1905\marriages\joos,_martin_e_and_louise_markey_marriage_march_17,_1905_p8_cg.pdf"&gt;Joos, Martin E&lt;/a&gt;</v>
      </c>
      <c r="S994" s="2">
        <f t="shared" si="126"/>
        <v>151</v>
      </c>
      <c r="T994" s="2">
        <f t="shared" si="127"/>
        <v>66</v>
      </c>
    </row>
    <row r="995" spans="1:20" x14ac:dyDescent="0.25">
      <c r="A995" s="2">
        <v>994</v>
      </c>
      <c r="B995" s="4" t="s">
        <v>9162</v>
      </c>
      <c r="C995" s="4" t="s">
        <v>9163</v>
      </c>
      <c r="D995" s="48" t="s">
        <v>6</v>
      </c>
      <c r="E995" s="12">
        <v>1909</v>
      </c>
      <c r="F995" s="5" t="s">
        <v>13633</v>
      </c>
      <c r="G995" s="5">
        <v>8</v>
      </c>
      <c r="H995" s="48">
        <v>30</v>
      </c>
      <c r="I995" s="5">
        <v>2102</v>
      </c>
      <c r="J995" s="47" t="s">
        <v>19022</v>
      </c>
      <c r="K995" s="46" t="s">
        <v>25708</v>
      </c>
      <c r="L995" s="55"/>
      <c r="M995" s="55"/>
      <c r="N995" s="39">
        <f t="shared" si="128"/>
        <v>1905</v>
      </c>
      <c r="O995" s="2">
        <f t="shared" si="129"/>
        <v>3</v>
      </c>
      <c r="P995" s="2">
        <f t="shared" si="130"/>
        <v>3</v>
      </c>
      <c r="Q995" s="2">
        <f t="shared" si="131"/>
        <v>23</v>
      </c>
      <c r="R995" s="2" t="str">
        <f t="shared" si="125"/>
        <v>&lt;a href="set03\se\se_september_4,_1902_-_december_28,_1905\marriages\schwehr,_leopold_and_miss_meyer_marriage_march_23,_1905_p8_se.pdf"&gt;Schwehr, Leopold&lt;/a&gt;</v>
      </c>
      <c r="S995" s="2">
        <f t="shared" si="126"/>
        <v>156</v>
      </c>
      <c r="T995" s="2">
        <f t="shared" si="127"/>
        <v>65</v>
      </c>
    </row>
    <row r="996" spans="1:20" x14ac:dyDescent="0.25">
      <c r="A996" s="2">
        <v>995</v>
      </c>
      <c r="B996" s="4" t="s">
        <v>8477</v>
      </c>
      <c r="C996" s="4" t="s">
        <v>8478</v>
      </c>
      <c r="D996" s="48" t="s">
        <v>6</v>
      </c>
      <c r="E996" s="12">
        <v>1910</v>
      </c>
      <c r="F996" s="5" t="s">
        <v>11770</v>
      </c>
      <c r="G996" s="5">
        <v>8</v>
      </c>
      <c r="H996" s="48">
        <v>7</v>
      </c>
      <c r="I996" s="5">
        <v>446</v>
      </c>
      <c r="J996" t="s">
        <v>17371</v>
      </c>
      <c r="K996" s="46" t="s">
        <v>25714</v>
      </c>
      <c r="L996" s="55"/>
      <c r="M996" s="55"/>
      <c r="N996" s="39">
        <f t="shared" si="128"/>
        <v>1905</v>
      </c>
      <c r="O996" s="2">
        <f t="shared" si="129"/>
        <v>3</v>
      </c>
      <c r="P996" s="2">
        <f t="shared" si="130"/>
        <v>3</v>
      </c>
      <c r="Q996" s="2">
        <f t="shared" si="131"/>
        <v>24</v>
      </c>
      <c r="R996" s="2" t="str">
        <f t="shared" si="125"/>
        <v>&lt;a href="set03\cg\cg_march_9,_1901_-_december_29,_1905\marriages\ableidinger,_ambrose_and_tena_nelson_marriage_march_24,_1905_p8_cg.pdf"&gt;Ableidinger, Ambrose&lt;/a&gt;</v>
      </c>
      <c r="S996" s="2">
        <f t="shared" si="126"/>
        <v>161</v>
      </c>
      <c r="T996" s="2">
        <f t="shared" si="127"/>
        <v>70</v>
      </c>
    </row>
    <row r="997" spans="1:20" x14ac:dyDescent="0.25">
      <c r="A997" s="2">
        <v>996</v>
      </c>
      <c r="B997" s="4" t="s">
        <v>8502</v>
      </c>
      <c r="C997" s="4" t="s">
        <v>8503</v>
      </c>
      <c r="D997" s="48" t="s">
        <v>48</v>
      </c>
      <c r="E997" s="12">
        <v>1910</v>
      </c>
      <c r="F997" s="5" t="s">
        <v>11770</v>
      </c>
      <c r="G997" s="5">
        <v>8</v>
      </c>
      <c r="H997" s="48">
        <v>7</v>
      </c>
      <c r="I997" s="5">
        <v>462</v>
      </c>
      <c r="J997" t="s">
        <v>17386</v>
      </c>
      <c r="K997" s="46" t="s">
        <v>25714</v>
      </c>
      <c r="L997" s="55"/>
      <c r="M997" s="55"/>
      <c r="N997" s="39">
        <f t="shared" si="128"/>
        <v>1905</v>
      </c>
      <c r="O997" s="2">
        <f t="shared" si="129"/>
        <v>3</v>
      </c>
      <c r="P997" s="2">
        <f t="shared" si="130"/>
        <v>3</v>
      </c>
      <c r="Q997" s="2">
        <f t="shared" si="131"/>
        <v>24</v>
      </c>
      <c r="R997" s="2" t="str">
        <f t="shared" si="125"/>
        <v>&lt;a href="set03\cg\cg_march_9,_1901_-_december_29,_1905\marriages\flewell,_a_e_and_christiana_michaelson_wedding_march_24,_1905_p8_cg.pdf"&gt;Flewell, A E &lt;/a&gt;</v>
      </c>
      <c r="S997" s="2">
        <f t="shared" si="126"/>
        <v>155</v>
      </c>
      <c r="T997" s="2">
        <f t="shared" si="127"/>
        <v>71</v>
      </c>
    </row>
    <row r="998" spans="1:20" x14ac:dyDescent="0.25">
      <c r="A998" s="2">
        <v>997</v>
      </c>
      <c r="B998" s="4" t="s">
        <v>2416</v>
      </c>
      <c r="C998" s="4" t="s">
        <v>2417</v>
      </c>
      <c r="D998" s="48" t="s">
        <v>48</v>
      </c>
      <c r="E998" s="12">
        <v>1916</v>
      </c>
      <c r="F998" s="5" t="s">
        <v>1756</v>
      </c>
      <c r="G998" s="5">
        <v>4</v>
      </c>
      <c r="H998" s="48">
        <v>27</v>
      </c>
      <c r="I998" s="5">
        <v>1914</v>
      </c>
      <c r="J998" s="47" t="s">
        <v>18831</v>
      </c>
      <c r="K998" s="46" t="s">
        <v>18912</v>
      </c>
      <c r="L998" s="55"/>
      <c r="M998" s="55"/>
      <c r="N998" s="39">
        <f t="shared" si="128"/>
        <v>1905</v>
      </c>
      <c r="O998" s="2">
        <f t="shared" si="129"/>
        <v>3</v>
      </c>
      <c r="P998" s="2">
        <f t="shared" si="130"/>
        <v>3</v>
      </c>
      <c r="Q998" s="2">
        <f t="shared" si="131"/>
        <v>30</v>
      </c>
      <c r="R998" s="2" t="str">
        <f t="shared" si="125"/>
        <v>&lt;a href="set01\hope_pioneer_jan1904todec1906\marriages\bryan_r_r_and_bessie_b_gray_wedding_march_30_1905_p4_hp.pdf"&gt;Bryan, R R&lt;/a&gt;</v>
      </c>
      <c r="S998" s="2">
        <f t="shared" si="126"/>
        <v>130</v>
      </c>
      <c r="T998" s="2">
        <f t="shared" si="127"/>
        <v>59</v>
      </c>
    </row>
    <row r="999" spans="1:20" x14ac:dyDescent="0.25">
      <c r="A999" s="2">
        <v>998</v>
      </c>
      <c r="B999" s="4" t="s">
        <v>6422</v>
      </c>
      <c r="C999" s="4" t="s">
        <v>6424</v>
      </c>
      <c r="D999" s="48" t="s">
        <v>6</v>
      </c>
      <c r="E999" s="12">
        <v>1916</v>
      </c>
      <c r="F999" s="5" t="s">
        <v>13631</v>
      </c>
      <c r="G999" s="5">
        <v>5</v>
      </c>
      <c r="H999" s="48">
        <v>3</v>
      </c>
      <c r="I999" s="5">
        <v>126</v>
      </c>
      <c r="J999" t="s">
        <v>17052</v>
      </c>
      <c r="K999" s="46" t="s">
        <v>17021</v>
      </c>
      <c r="L999" s="55"/>
      <c r="M999" s="55"/>
      <c r="N999" s="39">
        <f t="shared" si="128"/>
        <v>1905</v>
      </c>
      <c r="O999" s="2">
        <f t="shared" si="129"/>
        <v>3</v>
      </c>
      <c r="P999" s="2">
        <f t="shared" si="130"/>
        <v>3</v>
      </c>
      <c r="Q999" s="2">
        <f t="shared" si="131"/>
        <v>30</v>
      </c>
      <c r="R999" s="2" t="str">
        <f t="shared" si="125"/>
        <v>&lt;a href="set01\marriages\cooperstown_courier\1904_-_1905\johnson,_andrew_and_mary_brosten_marriage_announcement_march_30,_1905_p5_cc.pdf"&gt;Johnson, Andrew&lt;/a&gt;</v>
      </c>
      <c r="S999" s="2">
        <f t="shared" si="126"/>
        <v>157</v>
      </c>
      <c r="T999" s="2">
        <f t="shared" si="127"/>
        <v>79</v>
      </c>
    </row>
    <row r="1000" spans="1:20" x14ac:dyDescent="0.25">
      <c r="A1000" s="2">
        <v>999</v>
      </c>
      <c r="B1000" s="4" t="s">
        <v>6422</v>
      </c>
      <c r="C1000" s="4" t="s">
        <v>6424</v>
      </c>
      <c r="D1000" s="48" t="s">
        <v>6</v>
      </c>
      <c r="E1000" s="12">
        <v>1916</v>
      </c>
      <c r="F1000" s="5" t="s">
        <v>13636</v>
      </c>
      <c r="G1000" s="5">
        <v>8</v>
      </c>
      <c r="H1000" s="48">
        <v>17</v>
      </c>
      <c r="I1000" s="5">
        <v>1160</v>
      </c>
      <c r="J1000" s="47" t="s">
        <v>18082</v>
      </c>
      <c r="K1000" s="46" t="s">
        <v>18050</v>
      </c>
      <c r="L1000" s="55"/>
      <c r="M1000" s="55"/>
      <c r="N1000" s="39">
        <f t="shared" si="128"/>
        <v>1905</v>
      </c>
      <c r="O1000" s="2">
        <f t="shared" si="129"/>
        <v>3</v>
      </c>
      <c r="P1000" s="2">
        <f t="shared" si="130"/>
        <v>3</v>
      </c>
      <c r="Q1000" s="2">
        <f t="shared" si="131"/>
        <v>30</v>
      </c>
      <c r="R1000" s="2" t="str">
        <f t="shared" si="125"/>
        <v>&lt;a href="set02\marriages\griggs_county_sentinel\1899_-_1906\johnson,_andrew_and_mary_brosten_marriage_march_30,_1905_p8_gcs.pdf"&gt;Johnson, Andrew&lt;/a&gt;</v>
      </c>
      <c r="S1000" s="2">
        <f t="shared" si="126"/>
        <v>148</v>
      </c>
      <c r="T1000" s="2">
        <f t="shared" si="127"/>
        <v>67</v>
      </c>
    </row>
    <row r="1001" spans="1:20" x14ac:dyDescent="0.25">
      <c r="A1001" s="2">
        <v>1000</v>
      </c>
      <c r="B1001" s="4" t="s">
        <v>7988</v>
      </c>
      <c r="C1001" s="4" t="s">
        <v>7989</v>
      </c>
      <c r="D1001" s="48" t="s">
        <v>1256</v>
      </c>
      <c r="E1001" s="12">
        <v>1916</v>
      </c>
      <c r="F1001" s="5" t="s">
        <v>13636</v>
      </c>
      <c r="G1001" s="5">
        <v>1</v>
      </c>
      <c r="H1001" s="48">
        <v>17</v>
      </c>
      <c r="I1001" s="5">
        <v>1185</v>
      </c>
      <c r="J1001" s="47" t="s">
        <v>18107</v>
      </c>
      <c r="K1001" s="46" t="s">
        <v>18050</v>
      </c>
      <c r="L1001" s="55"/>
      <c r="M1001" s="55"/>
      <c r="N1001" s="39">
        <f t="shared" si="128"/>
        <v>1905</v>
      </c>
      <c r="O1001" s="2">
        <f t="shared" si="129"/>
        <v>3</v>
      </c>
      <c r="P1001" s="2">
        <f t="shared" si="130"/>
        <v>3</v>
      </c>
      <c r="Q1001" s="2">
        <f t="shared" si="131"/>
        <v>30</v>
      </c>
      <c r="R1001" s="2" t="str">
        <f t="shared" si="125"/>
        <v>&lt;a href="set02\marriages\griggs_county_sentinel\1899_-_1906\simpson,_glen_and_bertha_skagen_marriage_announcement_march_30,_1905_p1_gcs.pdf"&gt;Simpson, George Glen&lt;/a&gt;</v>
      </c>
      <c r="S1001" s="2">
        <f t="shared" si="126"/>
        <v>165</v>
      </c>
      <c r="T1001" s="2">
        <f t="shared" si="127"/>
        <v>79</v>
      </c>
    </row>
    <row r="1002" spans="1:20" x14ac:dyDescent="0.25">
      <c r="A1002" s="2">
        <v>1001</v>
      </c>
      <c r="B1002" s="4" t="s">
        <v>6068</v>
      </c>
      <c r="C1002" s="4" t="s">
        <v>6069</v>
      </c>
      <c r="D1002" s="48" t="s">
        <v>48</v>
      </c>
      <c r="E1002" s="12">
        <v>1922</v>
      </c>
      <c r="F1002" s="5" t="s">
        <v>13631</v>
      </c>
      <c r="G1002" s="5">
        <v>5</v>
      </c>
      <c r="H1002" s="48">
        <v>3</v>
      </c>
      <c r="I1002" s="5">
        <v>114</v>
      </c>
      <c r="J1002" t="s">
        <v>17040</v>
      </c>
      <c r="K1002" s="46" t="s">
        <v>17021</v>
      </c>
      <c r="L1002" s="55"/>
      <c r="M1002" s="55"/>
      <c r="N1002" s="39">
        <f t="shared" si="128"/>
        <v>1905</v>
      </c>
      <c r="O1002" s="2">
        <f t="shared" si="129"/>
        <v>4</v>
      </c>
      <c r="P1002" s="2">
        <f t="shared" si="130"/>
        <v>4</v>
      </c>
      <c r="Q1002" s="2">
        <f t="shared" si="131"/>
        <v>5</v>
      </c>
      <c r="R1002" s="2" t="str">
        <f t="shared" si="125"/>
        <v>&lt;a href="set01\marriages\cooperstown_courier\1904_-_1905\gartman,_george_and_blanche_wright_wedding_april_5,_1905_p5_cc.pdf"&gt;Gartman, George&lt;/a&gt;</v>
      </c>
      <c r="S1002" s="2">
        <f t="shared" si="126"/>
        <v>144</v>
      </c>
      <c r="T1002" s="2">
        <f t="shared" si="127"/>
        <v>66</v>
      </c>
    </row>
    <row r="1003" spans="1:20" x14ac:dyDescent="0.25">
      <c r="A1003" s="2">
        <v>1002</v>
      </c>
      <c r="B1003" s="4" t="s">
        <v>6474</v>
      </c>
      <c r="C1003" s="4" t="s">
        <v>6475</v>
      </c>
      <c r="D1003" s="48" t="s">
        <v>6</v>
      </c>
      <c r="E1003" s="12">
        <v>1922</v>
      </c>
      <c r="F1003" s="5" t="s">
        <v>13631</v>
      </c>
      <c r="G1003" s="5">
        <v>5</v>
      </c>
      <c r="H1003" s="48">
        <v>3</v>
      </c>
      <c r="I1003" s="5">
        <v>150</v>
      </c>
      <c r="J1003" t="s">
        <v>17079</v>
      </c>
      <c r="K1003" s="46" t="s">
        <v>17021</v>
      </c>
      <c r="L1003" s="55"/>
      <c r="M1003" s="55"/>
      <c r="N1003" s="39">
        <f t="shared" si="128"/>
        <v>1905</v>
      </c>
      <c r="O1003" s="2">
        <f t="shared" si="129"/>
        <v>4</v>
      </c>
      <c r="P1003" s="2">
        <f t="shared" si="130"/>
        <v>4</v>
      </c>
      <c r="Q1003" s="2">
        <f t="shared" si="131"/>
        <v>5</v>
      </c>
      <c r="R1003" s="2" t="str">
        <f t="shared" si="125"/>
        <v>&lt;a href="set01\marriages\cooperstown_courier\1904_-_1905\roisum,_henry_n_and_lizzie_knudsen_marriage_announcement_april_5,_1905_p5_cc.pdf"&gt;Roisum, Henry N&lt;/a&gt;</v>
      </c>
      <c r="S1003" s="2">
        <f t="shared" si="126"/>
        <v>158</v>
      </c>
      <c r="T1003" s="2">
        <f t="shared" si="127"/>
        <v>80</v>
      </c>
    </row>
    <row r="1004" spans="1:20" x14ac:dyDescent="0.25">
      <c r="A1004" s="2">
        <v>1003</v>
      </c>
      <c r="B1004" s="4" t="s">
        <v>1977</v>
      </c>
      <c r="C1004" s="4" t="s">
        <v>2434</v>
      </c>
      <c r="D1004" s="48" t="s">
        <v>48</v>
      </c>
      <c r="E1004" s="12">
        <v>1923</v>
      </c>
      <c r="F1004" s="5" t="s">
        <v>1756</v>
      </c>
      <c r="G1004" s="5">
        <v>5</v>
      </c>
      <c r="H1004" s="48">
        <v>27</v>
      </c>
      <c r="I1004" s="5">
        <v>1922</v>
      </c>
      <c r="J1004" s="47" t="s">
        <v>18840</v>
      </c>
      <c r="K1004" s="46" t="s">
        <v>18912</v>
      </c>
      <c r="L1004" s="55"/>
      <c r="M1004" s="55"/>
      <c r="N1004" s="39">
        <f t="shared" si="128"/>
        <v>1905</v>
      </c>
      <c r="O1004" s="2">
        <f t="shared" si="129"/>
        <v>4</v>
      </c>
      <c r="P1004" s="2">
        <f t="shared" si="130"/>
        <v>4</v>
      </c>
      <c r="Q1004" s="2">
        <f t="shared" si="131"/>
        <v>6</v>
      </c>
      <c r="R1004" s="2" t="str">
        <f t="shared" si="125"/>
        <v>&lt;a href="set01\hope_pioneer_jan1904todec1906\marriages\dodd_thomas_and_cora_w____e_wedding_april_6_1905_p5_hp.pdf"&gt;Dodd, Thomas&lt;/a&gt;</v>
      </c>
      <c r="S1004" s="2">
        <f t="shared" si="126"/>
        <v>131</v>
      </c>
      <c r="T1004" s="2">
        <f t="shared" si="127"/>
        <v>58</v>
      </c>
    </row>
    <row r="1005" spans="1:20" x14ac:dyDescent="0.25">
      <c r="A1005" s="2">
        <v>1004</v>
      </c>
      <c r="B1005" s="4" t="s">
        <v>2458</v>
      </c>
      <c r="C1005" s="4" t="s">
        <v>2459</v>
      </c>
      <c r="D1005" s="48" t="s">
        <v>48</v>
      </c>
      <c r="E1005" s="12">
        <v>1923</v>
      </c>
      <c r="F1005" s="5" t="s">
        <v>1756</v>
      </c>
      <c r="G1005" s="5">
        <v>1</v>
      </c>
      <c r="H1005" s="48">
        <v>27</v>
      </c>
      <c r="I1005" s="5">
        <v>1935</v>
      </c>
      <c r="J1005" s="47" t="s">
        <v>18853</v>
      </c>
      <c r="K1005" s="46" t="s">
        <v>18912</v>
      </c>
      <c r="L1005" s="55"/>
      <c r="M1005" s="55"/>
      <c r="N1005" s="39">
        <f t="shared" si="128"/>
        <v>1905</v>
      </c>
      <c r="O1005" s="2">
        <f t="shared" si="129"/>
        <v>4</v>
      </c>
      <c r="P1005" s="2">
        <f t="shared" si="130"/>
        <v>4</v>
      </c>
      <c r="Q1005" s="2">
        <f t="shared" si="131"/>
        <v>6</v>
      </c>
      <c r="R1005" s="2" t="str">
        <f t="shared" si="125"/>
        <v>&lt;a href="set01\hope_pioneer_jan1904todec1906\marriages\hill_john_and_pearl_cassels_wedding_april_6_1905_p1_hp.pdf"&gt;Hill, John&lt;/a&gt;</v>
      </c>
      <c r="S1005" s="2">
        <f t="shared" si="126"/>
        <v>129</v>
      </c>
      <c r="T1005" s="2">
        <f t="shared" si="127"/>
        <v>58</v>
      </c>
    </row>
    <row r="1006" spans="1:20" x14ac:dyDescent="0.25">
      <c r="A1006" s="2">
        <v>1005</v>
      </c>
      <c r="B1006" s="4" t="s">
        <v>6474</v>
      </c>
      <c r="C1006" s="4" t="s">
        <v>7985</v>
      </c>
      <c r="D1006" s="48" t="s">
        <v>6</v>
      </c>
      <c r="E1006" s="12">
        <v>1923</v>
      </c>
      <c r="F1006" s="5" t="s">
        <v>13636</v>
      </c>
      <c r="G1006" s="5">
        <v>1</v>
      </c>
      <c r="H1006" s="48">
        <v>17</v>
      </c>
      <c r="I1006" s="5">
        <v>1179</v>
      </c>
      <c r="J1006" s="47" t="s">
        <v>18101</v>
      </c>
      <c r="K1006" s="46" t="s">
        <v>18050</v>
      </c>
      <c r="L1006" s="55"/>
      <c r="M1006" s="55"/>
      <c r="N1006" s="39">
        <f t="shared" si="128"/>
        <v>1905</v>
      </c>
      <c r="O1006" s="2">
        <f t="shared" si="129"/>
        <v>4</v>
      </c>
      <c r="P1006" s="2">
        <f t="shared" si="130"/>
        <v>4</v>
      </c>
      <c r="Q1006" s="2">
        <f t="shared" si="131"/>
        <v>6</v>
      </c>
      <c r="R1006" s="2" t="str">
        <f t="shared" si="125"/>
        <v>&lt;a href="set02\marriages\griggs_county_sentinel\1899_-_1906\roisum,_henry_n_and_lizzie_knudson_marriage_april_6,_1905_p1_gcs.pdf"&gt;Roisum, Henry N&lt;/a&gt;</v>
      </c>
      <c r="S1006" s="2">
        <f t="shared" si="126"/>
        <v>149</v>
      </c>
      <c r="T1006" s="2">
        <f t="shared" si="127"/>
        <v>68</v>
      </c>
    </row>
    <row r="1007" spans="1:20" x14ac:dyDescent="0.25">
      <c r="A1007" s="2">
        <v>1006</v>
      </c>
      <c r="B1007" s="4" t="s">
        <v>6068</v>
      </c>
      <c r="C1007" s="4" t="s">
        <v>6069</v>
      </c>
      <c r="D1007" s="58" t="s">
        <v>48</v>
      </c>
      <c r="E1007" s="59">
        <v>1924</v>
      </c>
      <c r="F1007" s="5" t="s">
        <v>13631</v>
      </c>
      <c r="G1007" s="5">
        <v>5</v>
      </c>
      <c r="H1007" s="48">
        <v>3</v>
      </c>
      <c r="I1007" s="5">
        <v>113</v>
      </c>
      <c r="J1007" s="47" t="s">
        <v>18013</v>
      </c>
      <c r="K1007" s="46" t="s">
        <v>17021</v>
      </c>
      <c r="L1007" s="55"/>
      <c r="M1007" s="55"/>
      <c r="N1007" s="39">
        <f t="shared" si="128"/>
        <v>1905</v>
      </c>
      <c r="O1007" s="2">
        <f t="shared" si="129"/>
        <v>4</v>
      </c>
      <c r="P1007" s="2">
        <f t="shared" si="130"/>
        <v>4</v>
      </c>
      <c r="Q1007" s="2">
        <f t="shared" si="131"/>
        <v>7</v>
      </c>
      <c r="R1007" s="2" t="str">
        <f t="shared" si="125"/>
        <v>&lt;a href="set01\marriages\cooperstown_courier\1904_-_1905\gartman,_george_and_blanche_wright_wedding_april_7,_1905_p5_cc.pdf"&gt;Gartman, George&lt;/a&gt;</v>
      </c>
      <c r="S1007" s="2">
        <f t="shared" si="126"/>
        <v>144</v>
      </c>
      <c r="T1007" s="2">
        <f t="shared" si="127"/>
        <v>66</v>
      </c>
    </row>
    <row r="1008" spans="1:20" x14ac:dyDescent="0.25">
      <c r="A1008" s="2">
        <v>1007</v>
      </c>
      <c r="B1008" s="4" t="s">
        <v>6068</v>
      </c>
      <c r="C1008" s="4" t="s">
        <v>6069</v>
      </c>
      <c r="D1008" s="48" t="s">
        <v>48</v>
      </c>
      <c r="E1008" s="12">
        <v>1924</v>
      </c>
      <c r="F1008" s="5" t="s">
        <v>11770</v>
      </c>
      <c r="G1008" s="5">
        <v>1</v>
      </c>
      <c r="H1008" s="48">
        <v>7</v>
      </c>
      <c r="I1008" s="5">
        <v>467</v>
      </c>
      <c r="J1008" t="s">
        <v>17391</v>
      </c>
      <c r="K1008" s="46" t="s">
        <v>25714</v>
      </c>
      <c r="L1008" s="55"/>
      <c r="M1008" s="55"/>
      <c r="N1008" s="39">
        <f t="shared" si="128"/>
        <v>1905</v>
      </c>
      <c r="O1008" s="2">
        <f t="shared" si="129"/>
        <v>4</v>
      </c>
      <c r="P1008" s="2">
        <f t="shared" si="130"/>
        <v>4</v>
      </c>
      <c r="Q1008" s="2">
        <f t="shared" si="131"/>
        <v>7</v>
      </c>
      <c r="R1008" s="2" t="str">
        <f t="shared" si="125"/>
        <v>&lt;a href="set03\cg\cg_march_9,_1901_-_december_29,_1905\marriages\gartman,_george_and_blanche_wright_wedding_april_7,_1905_p1_cg.pdf"&gt;Gartman, George&lt;/a&gt;</v>
      </c>
      <c r="S1008" s="2">
        <f t="shared" si="126"/>
        <v>152</v>
      </c>
      <c r="T1008" s="2">
        <f t="shared" si="127"/>
        <v>66</v>
      </c>
    </row>
    <row r="1009" spans="1:20" x14ac:dyDescent="0.25">
      <c r="A1009" s="2">
        <v>1008</v>
      </c>
      <c r="B1009" s="4" t="s">
        <v>2505</v>
      </c>
      <c r="C1009" s="4" t="s">
        <v>2506</v>
      </c>
      <c r="D1009" s="48" t="s">
        <v>48</v>
      </c>
      <c r="E1009" s="12">
        <v>1928</v>
      </c>
      <c r="F1009" s="5" t="s">
        <v>1756</v>
      </c>
      <c r="G1009" s="5">
        <v>5</v>
      </c>
      <c r="H1009" s="48">
        <v>27</v>
      </c>
      <c r="I1009" s="5">
        <v>1961</v>
      </c>
      <c r="J1009" s="47" t="s">
        <v>18880</v>
      </c>
      <c r="K1009" s="46" t="s">
        <v>18912</v>
      </c>
      <c r="L1009" s="55"/>
      <c r="M1009" s="55"/>
      <c r="N1009" s="39">
        <f t="shared" si="128"/>
        <v>1905</v>
      </c>
      <c r="O1009" s="2">
        <f t="shared" si="129"/>
        <v>4</v>
      </c>
      <c r="P1009" s="2">
        <f t="shared" si="130"/>
        <v>4</v>
      </c>
      <c r="Q1009" s="2">
        <f t="shared" si="131"/>
        <v>11</v>
      </c>
      <c r="R1009" s="2" t="str">
        <f t="shared" si="125"/>
        <v>&lt;a href="set01\hope_pioneer_jan1904todec1906\marriages\pearce_orin_a_and_grace_smith_wedding_april_11_1905_p5_hp.pdf"&gt;Pearce, Orin A&lt;/a&gt;</v>
      </c>
      <c r="S1009" s="2">
        <f t="shared" si="126"/>
        <v>136</v>
      </c>
      <c r="T1009" s="2">
        <f t="shared" si="127"/>
        <v>61</v>
      </c>
    </row>
    <row r="1010" spans="1:20" x14ac:dyDescent="0.25">
      <c r="A1010" s="2">
        <v>1009</v>
      </c>
      <c r="B1010" s="4" t="s">
        <v>7988</v>
      </c>
      <c r="C1010" s="4" t="s">
        <v>7989</v>
      </c>
      <c r="D1010" s="48" t="s">
        <v>48</v>
      </c>
      <c r="E1010" s="12">
        <v>1930</v>
      </c>
      <c r="F1010" s="5" t="s">
        <v>13636</v>
      </c>
      <c r="G1010" s="5">
        <v>1</v>
      </c>
      <c r="H1010" s="48">
        <v>17</v>
      </c>
      <c r="I1010" s="5">
        <v>1184</v>
      </c>
      <c r="J1010" s="47" t="s">
        <v>18106</v>
      </c>
      <c r="K1010" s="46" t="s">
        <v>18050</v>
      </c>
      <c r="L1010" s="55"/>
      <c r="M1010" s="55"/>
      <c r="N1010" s="39">
        <f t="shared" si="128"/>
        <v>1905</v>
      </c>
      <c r="O1010" s="2">
        <f t="shared" si="129"/>
        <v>4</v>
      </c>
      <c r="P1010" s="2">
        <f t="shared" si="130"/>
        <v>4</v>
      </c>
      <c r="Q1010" s="2">
        <f t="shared" si="131"/>
        <v>13</v>
      </c>
      <c r="R1010" s="2" t="str">
        <f t="shared" si="125"/>
        <v>&lt;a href="set02\marriages\griggs_county_sentinel\1899_-_1906\simpson,_george_glen_and_bertha_skagen_wedding_april_13,_1905_p1_gcs.pdf"&gt;Simpson, George Glen&lt;/a&gt;</v>
      </c>
      <c r="S1010" s="2">
        <f t="shared" si="126"/>
        <v>158</v>
      </c>
      <c r="T1010" s="2">
        <f t="shared" si="127"/>
        <v>72</v>
      </c>
    </row>
    <row r="1011" spans="1:20" x14ac:dyDescent="0.25">
      <c r="A1011" s="2">
        <v>1010</v>
      </c>
      <c r="B1011" s="4" t="s">
        <v>6480</v>
      </c>
      <c r="C1011" s="4" t="s">
        <v>6481</v>
      </c>
      <c r="D1011" s="48" t="s">
        <v>6</v>
      </c>
      <c r="E1011" s="12">
        <v>1937</v>
      </c>
      <c r="F1011" s="5" t="s">
        <v>13631</v>
      </c>
      <c r="G1011" s="5">
        <v>5</v>
      </c>
      <c r="H1011" s="48">
        <v>3</v>
      </c>
      <c r="I1011" s="5">
        <v>153</v>
      </c>
      <c r="J1011" t="s">
        <v>17082</v>
      </c>
      <c r="K1011" s="46" t="s">
        <v>17021</v>
      </c>
      <c r="L1011" s="55"/>
      <c r="M1011" s="55"/>
      <c r="N1011" s="39">
        <f t="shared" si="128"/>
        <v>1905</v>
      </c>
      <c r="O1011" s="2">
        <f t="shared" si="129"/>
        <v>4</v>
      </c>
      <c r="P1011" s="2">
        <f t="shared" si="130"/>
        <v>4</v>
      </c>
      <c r="Q1011" s="2">
        <f t="shared" si="131"/>
        <v>20</v>
      </c>
      <c r="R1011" s="2" t="str">
        <f t="shared" si="125"/>
        <v>&lt;a href="set01\marriages\cooperstown_courier\1904_-_1905\shern,_george_and_carrie_anderson_marriage_announcement_april_20,_1905_p5_cc.pdf"&gt;Shern, George&lt;/a&gt;</v>
      </c>
      <c r="S1011" s="2">
        <f t="shared" si="126"/>
        <v>156</v>
      </c>
      <c r="T1011" s="2">
        <f t="shared" si="127"/>
        <v>80</v>
      </c>
    </row>
    <row r="1012" spans="1:20" x14ac:dyDescent="0.25">
      <c r="A1012" s="2">
        <v>1011</v>
      </c>
      <c r="B1012" s="4" t="s">
        <v>6480</v>
      </c>
      <c r="C1012" s="4" t="s">
        <v>6481</v>
      </c>
      <c r="D1012" s="48" t="s">
        <v>6</v>
      </c>
      <c r="E1012" s="12">
        <v>1937</v>
      </c>
      <c r="F1012" s="5" t="s">
        <v>13636</v>
      </c>
      <c r="G1012" s="5">
        <v>1</v>
      </c>
      <c r="H1012" s="48">
        <v>17</v>
      </c>
      <c r="I1012" s="5">
        <v>1182</v>
      </c>
      <c r="J1012" s="47" t="s">
        <v>18104</v>
      </c>
      <c r="K1012" s="46" t="s">
        <v>18050</v>
      </c>
      <c r="L1012" s="55"/>
      <c r="M1012" s="55"/>
      <c r="N1012" s="39">
        <f t="shared" si="128"/>
        <v>1905</v>
      </c>
      <c r="O1012" s="2">
        <f t="shared" si="129"/>
        <v>4</v>
      </c>
      <c r="P1012" s="2">
        <f t="shared" si="130"/>
        <v>4</v>
      </c>
      <c r="Q1012" s="2">
        <f t="shared" si="131"/>
        <v>20</v>
      </c>
      <c r="R1012" s="2" t="str">
        <f t="shared" si="125"/>
        <v>&lt;a href="set02\marriages\griggs_county_sentinel\1899_-_1906\shern,_george_and_carrie_anderson_marriage_april_20,_1905_p1_gcs.pdf"&gt;Shern, George&lt;/a&gt;</v>
      </c>
      <c r="S1012" s="2">
        <f t="shared" si="126"/>
        <v>147</v>
      </c>
      <c r="T1012" s="2">
        <f t="shared" si="127"/>
        <v>68</v>
      </c>
    </row>
    <row r="1013" spans="1:20" x14ac:dyDescent="0.25">
      <c r="A1013" s="2">
        <v>1012</v>
      </c>
      <c r="B1013" s="4" t="s">
        <v>8548</v>
      </c>
      <c r="C1013" s="4" t="s">
        <v>8549</v>
      </c>
      <c r="D1013" s="48" t="s">
        <v>1256</v>
      </c>
      <c r="E1013" s="12">
        <v>1938</v>
      </c>
      <c r="F1013" s="5" t="s">
        <v>11770</v>
      </c>
      <c r="G1013" s="5">
        <v>1</v>
      </c>
      <c r="H1013" s="48">
        <v>7</v>
      </c>
      <c r="I1013" s="5">
        <v>487</v>
      </c>
      <c r="J1013" t="s">
        <v>17411</v>
      </c>
      <c r="K1013" s="46" t="s">
        <v>25714</v>
      </c>
      <c r="L1013" s="55"/>
      <c r="M1013" s="55"/>
      <c r="N1013" s="39">
        <f t="shared" si="128"/>
        <v>1905</v>
      </c>
      <c r="O1013" s="2">
        <f t="shared" si="129"/>
        <v>4</v>
      </c>
      <c r="P1013" s="2">
        <f t="shared" si="130"/>
        <v>4</v>
      </c>
      <c r="Q1013" s="2">
        <f t="shared" si="131"/>
        <v>21</v>
      </c>
      <c r="R1013" s="2" t="str">
        <f t="shared" si="125"/>
        <v>&lt;a href="set03\cg\cg_march_9,_1901_-_december_29,_1905\marriages\marsolek,_george_b_and_ethel_miller_wedding_announcement_april_21,_1905_p1_cg.pdf"&gt;Marsolek, George B&lt;/a&gt;</v>
      </c>
      <c r="S1013" s="2">
        <f t="shared" si="126"/>
        <v>170</v>
      </c>
      <c r="T1013" s="2">
        <f t="shared" si="127"/>
        <v>81</v>
      </c>
    </row>
    <row r="1014" spans="1:20" x14ac:dyDescent="0.25">
      <c r="A1014" s="2">
        <v>1013</v>
      </c>
      <c r="B1014" s="4" t="s">
        <v>10073</v>
      </c>
      <c r="C1014" s="4" t="s">
        <v>9131</v>
      </c>
      <c r="D1014" s="48" t="s">
        <v>48</v>
      </c>
      <c r="E1014" s="12">
        <v>1945</v>
      </c>
      <c r="F1014" s="5" t="s">
        <v>13632</v>
      </c>
      <c r="G1014" s="5">
        <v>1</v>
      </c>
      <c r="H1014" s="48">
        <v>42</v>
      </c>
      <c r="I1014" s="5">
        <v>2361</v>
      </c>
      <c r="J1014" s="47" t="s">
        <v>19284</v>
      </c>
      <c r="K1014" s="46" t="s">
        <v>19302</v>
      </c>
      <c r="L1014" s="55"/>
      <c r="M1014" s="55"/>
      <c r="N1014" s="39">
        <f t="shared" si="128"/>
        <v>1905</v>
      </c>
      <c r="O1014" s="2">
        <f t="shared" si="129"/>
        <v>4</v>
      </c>
      <c r="P1014" s="2">
        <f t="shared" si="130"/>
        <v>4</v>
      </c>
      <c r="Q1014" s="2">
        <f t="shared" si="131"/>
        <v>28</v>
      </c>
      <c r="R1014" s="2" t="str">
        <f t="shared" si="125"/>
        <v>&lt;a href="set03\wimbledon_news\wimbledon_news_1900_-_1905\marriages\miklethune,_knute_and_ida_m_olson__wedding_april_28,_1905_p1_wn.pdf"&gt;Miklethune, Knute&lt;/a&gt;</v>
      </c>
      <c r="S1014" s="2">
        <f t="shared" si="126"/>
        <v>157</v>
      </c>
      <c r="T1014" s="2">
        <f t="shared" si="127"/>
        <v>67</v>
      </c>
    </row>
    <row r="1015" spans="1:20" x14ac:dyDescent="0.25">
      <c r="A1015" s="2">
        <v>1014</v>
      </c>
      <c r="B1015" s="4" t="s">
        <v>8578</v>
      </c>
      <c r="C1015" s="4" t="s">
        <v>8579</v>
      </c>
      <c r="D1015" s="48" t="s">
        <v>6</v>
      </c>
      <c r="E1015" s="12">
        <v>1945</v>
      </c>
      <c r="F1015" s="5" t="s">
        <v>11770</v>
      </c>
      <c r="G1015" s="5">
        <v>8</v>
      </c>
      <c r="H1015" s="48">
        <v>7</v>
      </c>
      <c r="I1015" s="5">
        <v>507</v>
      </c>
      <c r="J1015" t="s">
        <v>17431</v>
      </c>
      <c r="K1015" s="46" t="s">
        <v>25714</v>
      </c>
      <c r="L1015" s="55"/>
      <c r="M1015" s="55"/>
      <c r="N1015" s="39">
        <f t="shared" si="128"/>
        <v>1905</v>
      </c>
      <c r="O1015" s="2">
        <f t="shared" si="129"/>
        <v>4</v>
      </c>
      <c r="P1015" s="2">
        <f t="shared" si="130"/>
        <v>4</v>
      </c>
      <c r="Q1015" s="2">
        <f t="shared" si="131"/>
        <v>28</v>
      </c>
      <c r="R1015" s="2" t="str">
        <f t="shared" si="125"/>
        <v>&lt;a href="set03\cg\cg_march_9,_1901_-_december_29,_1905\marriages\posey,_ed_and_emma_sloan_marriage_april_28,_1905_p8_cg.pdf"&gt;Posey, Ed&lt;/a&gt;</v>
      </c>
      <c r="S1015" s="2">
        <f t="shared" si="126"/>
        <v>138</v>
      </c>
      <c r="T1015" s="2">
        <f t="shared" si="127"/>
        <v>58</v>
      </c>
    </row>
    <row r="1016" spans="1:20" x14ac:dyDescent="0.25">
      <c r="A1016" s="2">
        <v>1015</v>
      </c>
      <c r="B1016" s="4" t="s">
        <v>9130</v>
      </c>
      <c r="C1016" s="4" t="s">
        <v>9131</v>
      </c>
      <c r="D1016" s="48" t="s">
        <v>48</v>
      </c>
      <c r="E1016" s="12">
        <v>1951</v>
      </c>
      <c r="F1016" s="5" t="s">
        <v>13633</v>
      </c>
      <c r="G1016" s="5">
        <v>5</v>
      </c>
      <c r="H1016" s="48">
        <v>30</v>
      </c>
      <c r="I1016" s="5">
        <v>2083</v>
      </c>
      <c r="J1016" s="47" t="s">
        <v>19003</v>
      </c>
      <c r="K1016" s="46" t="s">
        <v>25708</v>
      </c>
      <c r="L1016" s="55"/>
      <c r="M1016" s="55"/>
      <c r="N1016" s="39">
        <f t="shared" si="128"/>
        <v>1905</v>
      </c>
      <c r="O1016" s="2">
        <f t="shared" si="129"/>
        <v>5</v>
      </c>
      <c r="P1016" s="2">
        <f t="shared" si="130"/>
        <v>5</v>
      </c>
      <c r="Q1016" s="2">
        <f t="shared" si="131"/>
        <v>4</v>
      </c>
      <c r="R1016" s="2" t="str">
        <f t="shared" si="125"/>
        <v>&lt;a href="set03\se\se_september_4,_1902_-_december_28,_1905\marriages\mikleton,_knute_and_ida_m_olson_wedding_may_4,_1905_p5_se.pdf"&gt;Mikleton, Knute&lt;/a&gt;</v>
      </c>
      <c r="S1016" s="2">
        <f t="shared" si="126"/>
        <v>151</v>
      </c>
      <c r="T1016" s="2">
        <f t="shared" si="127"/>
        <v>61</v>
      </c>
    </row>
    <row r="1017" spans="1:20" x14ac:dyDescent="0.25">
      <c r="A1017" s="2">
        <v>1016</v>
      </c>
      <c r="B1017" s="4" t="s">
        <v>7941</v>
      </c>
      <c r="C1017" s="4" t="s">
        <v>8506</v>
      </c>
      <c r="D1017" s="48" t="s">
        <v>48</v>
      </c>
      <c r="E1017" s="12">
        <v>1952</v>
      </c>
      <c r="F1017" s="5" t="s">
        <v>11770</v>
      </c>
      <c r="G1017" s="5">
        <v>1</v>
      </c>
      <c r="H1017" s="48">
        <v>7</v>
      </c>
      <c r="I1017" s="5">
        <v>464</v>
      </c>
      <c r="J1017" t="s">
        <v>17388</v>
      </c>
      <c r="K1017" s="46" t="s">
        <v>25714</v>
      </c>
      <c r="L1017" s="55"/>
      <c r="M1017" s="55"/>
      <c r="N1017" s="39">
        <f t="shared" si="128"/>
        <v>1905</v>
      </c>
      <c r="O1017" s="2">
        <f t="shared" si="129"/>
        <v>5</v>
      </c>
      <c r="P1017" s="2">
        <f t="shared" si="130"/>
        <v>5</v>
      </c>
      <c r="Q1017" s="2">
        <f t="shared" si="131"/>
        <v>5</v>
      </c>
      <c r="R1017" s="2" t="str">
        <f t="shared" si="125"/>
        <v>&lt;a href="set03\cg\cg_march_9,_1901_-_december_29,_1905\marriages\fosholdt,_o_t_and_minnie_haggberg_wedding_may_5,_1905_p1_cg.pdf"&gt;Fosholdt, O T&lt;/a&gt;</v>
      </c>
      <c r="S1017" s="2">
        <f t="shared" si="126"/>
        <v>147</v>
      </c>
      <c r="T1017" s="2">
        <f t="shared" si="127"/>
        <v>63</v>
      </c>
    </row>
    <row r="1018" spans="1:20" x14ac:dyDescent="0.25">
      <c r="A1018" s="2">
        <v>1017</v>
      </c>
      <c r="B1018" s="4" t="s">
        <v>8606</v>
      </c>
      <c r="C1018" s="4" t="s">
        <v>8607</v>
      </c>
      <c r="D1018" s="48" t="s">
        <v>48</v>
      </c>
      <c r="E1018" s="12">
        <v>1952</v>
      </c>
      <c r="F1018" s="5" t="s">
        <v>11770</v>
      </c>
      <c r="G1018" s="5">
        <v>8</v>
      </c>
      <c r="H1018" s="48">
        <v>7</v>
      </c>
      <c r="I1018" s="5">
        <v>521</v>
      </c>
      <c r="J1018" t="s">
        <v>17445</v>
      </c>
      <c r="K1018" s="46" t="s">
        <v>25714</v>
      </c>
      <c r="L1018" s="55"/>
      <c r="M1018" s="55"/>
      <c r="N1018" s="39">
        <f t="shared" si="128"/>
        <v>1905</v>
      </c>
      <c r="O1018" s="2">
        <f t="shared" si="129"/>
        <v>5</v>
      </c>
      <c r="P1018" s="2">
        <f t="shared" si="130"/>
        <v>5</v>
      </c>
      <c r="Q1018" s="2">
        <f t="shared" si="131"/>
        <v>5</v>
      </c>
      <c r="R1018" s="2" t="str">
        <f t="shared" si="125"/>
        <v>&lt;a href="set03\cg\cg_march_9,_1901_-_december_29,_1905\marriages\sluga,_n_p_and_agnes_canth_wedding_may_5,_1905_p8_cg.pdf"&gt;Sluga, N P&lt;/a&gt;</v>
      </c>
      <c r="S1018" s="2">
        <f t="shared" si="126"/>
        <v>137</v>
      </c>
      <c r="T1018" s="2">
        <f t="shared" si="127"/>
        <v>56</v>
      </c>
    </row>
    <row r="1019" spans="1:20" x14ac:dyDescent="0.25">
      <c r="A1019" s="2">
        <v>1018</v>
      </c>
      <c r="B1019" s="4" t="s">
        <v>7941</v>
      </c>
      <c r="C1019" s="4" t="s">
        <v>7942</v>
      </c>
      <c r="D1019" s="48" t="s">
        <v>6</v>
      </c>
      <c r="E1019" s="12">
        <v>1958</v>
      </c>
      <c r="F1019" s="5" t="s">
        <v>13636</v>
      </c>
      <c r="G1019" s="5">
        <v>1</v>
      </c>
      <c r="H1019" s="48">
        <v>17</v>
      </c>
      <c r="I1019" s="5">
        <v>1139</v>
      </c>
      <c r="J1019" s="47" t="s">
        <v>18061</v>
      </c>
      <c r="K1019" s="46" t="s">
        <v>18050</v>
      </c>
      <c r="L1019" s="55"/>
      <c r="M1019" s="55"/>
      <c r="N1019" s="39">
        <f t="shared" si="128"/>
        <v>1905</v>
      </c>
      <c r="O1019" s="2">
        <f t="shared" si="129"/>
        <v>5</v>
      </c>
      <c r="P1019" s="2">
        <f t="shared" si="130"/>
        <v>5</v>
      </c>
      <c r="Q1019" s="2">
        <f t="shared" si="131"/>
        <v>11</v>
      </c>
      <c r="R1019" s="2" t="str">
        <f t="shared" si="125"/>
        <v>&lt;a href="set02\marriages\griggs_county_sentinel\1899_-_1906\fosholdt,_o_t_and_minnie_hagberg_marriage_may_11,_1905_p1_gcs.pdf"&gt;Fosholdt, O T&lt;/a&gt;</v>
      </c>
      <c r="S1019" s="2">
        <f t="shared" si="126"/>
        <v>144</v>
      </c>
      <c r="T1019" s="2">
        <f t="shared" si="127"/>
        <v>65</v>
      </c>
    </row>
    <row r="1020" spans="1:20" x14ac:dyDescent="0.25">
      <c r="A1020" s="2">
        <v>1019</v>
      </c>
      <c r="B1020" s="4" t="s">
        <v>6463</v>
      </c>
      <c r="C1020" s="4" t="s">
        <v>6464</v>
      </c>
      <c r="D1020" s="48" t="s">
        <v>6</v>
      </c>
      <c r="E1020" s="12">
        <v>1958</v>
      </c>
      <c r="F1020" s="5" t="s">
        <v>13631</v>
      </c>
      <c r="G1020" s="5">
        <v>5</v>
      </c>
      <c r="H1020" s="48">
        <v>3</v>
      </c>
      <c r="I1020" s="5">
        <v>144</v>
      </c>
      <c r="J1020" t="s">
        <v>17073</v>
      </c>
      <c r="K1020" s="46" t="s">
        <v>17021</v>
      </c>
      <c r="L1020" s="55"/>
      <c r="M1020" s="55"/>
      <c r="N1020" s="39">
        <f t="shared" si="128"/>
        <v>1905</v>
      </c>
      <c r="O1020" s="2">
        <f t="shared" si="129"/>
        <v>5</v>
      </c>
      <c r="P1020" s="2">
        <f t="shared" si="130"/>
        <v>5</v>
      </c>
      <c r="Q1020" s="2">
        <f t="shared" si="131"/>
        <v>11</v>
      </c>
      <c r="R1020" s="2" t="str">
        <f t="shared" si="125"/>
        <v>&lt;a href="set01\marriages\cooperstown_courier\1904_-_1905\richard,_harvey_f_and_bessie_ward_marriage_announcement_may_11,_1905_p5_cc.pdf"&gt;Richard, Harvey F&lt;/a&gt;</v>
      </c>
      <c r="S1020" s="2">
        <f t="shared" si="126"/>
        <v>158</v>
      </c>
      <c r="T1020" s="2">
        <f t="shared" si="127"/>
        <v>78</v>
      </c>
    </row>
    <row r="1021" spans="1:20" x14ac:dyDescent="0.25">
      <c r="A1021" s="2">
        <v>1020</v>
      </c>
      <c r="B1021" s="4" t="s">
        <v>7983</v>
      </c>
      <c r="C1021" s="4" t="s">
        <v>6464</v>
      </c>
      <c r="D1021" s="48" t="s">
        <v>6</v>
      </c>
      <c r="E1021" s="12">
        <v>1958</v>
      </c>
      <c r="F1021" s="5" t="s">
        <v>13636</v>
      </c>
      <c r="G1021" s="5">
        <v>1</v>
      </c>
      <c r="H1021" s="48">
        <v>17</v>
      </c>
      <c r="I1021" s="5">
        <v>1177</v>
      </c>
      <c r="J1021" s="47" t="s">
        <v>18099</v>
      </c>
      <c r="K1021" s="46" t="s">
        <v>18050</v>
      </c>
      <c r="L1021" s="55"/>
      <c r="M1021" s="55"/>
      <c r="N1021" s="39">
        <f t="shared" si="128"/>
        <v>1905</v>
      </c>
      <c r="O1021" s="2">
        <f t="shared" si="129"/>
        <v>5</v>
      </c>
      <c r="P1021" s="2">
        <f t="shared" si="130"/>
        <v>5</v>
      </c>
      <c r="Q1021" s="2">
        <f t="shared" si="131"/>
        <v>11</v>
      </c>
      <c r="R1021" s="2" t="str">
        <f t="shared" si="125"/>
        <v>&lt;a href="set02\marriages\griggs_county_sentinel\1899_-_1906\richardson,_harvey_f_and_bessie_ward_marriage_may_11,_1905_p1_gcs.pdf"&gt;Richardson, Harvey F&lt;/a&gt;</v>
      </c>
      <c r="S1021" s="2">
        <f t="shared" si="126"/>
        <v>155</v>
      </c>
      <c r="T1021" s="2">
        <f t="shared" si="127"/>
        <v>69</v>
      </c>
    </row>
    <row r="1022" spans="1:20" x14ac:dyDescent="0.25">
      <c r="A1022" s="2">
        <v>1021</v>
      </c>
      <c r="B1022" s="4" t="s">
        <v>8590</v>
      </c>
      <c r="C1022" s="4" t="s">
        <v>8591</v>
      </c>
      <c r="D1022" s="48" t="s">
        <v>48</v>
      </c>
      <c r="E1022" s="12">
        <v>1973</v>
      </c>
      <c r="F1022" s="5" t="s">
        <v>11770</v>
      </c>
      <c r="G1022" s="5">
        <v>1</v>
      </c>
      <c r="H1022" s="48">
        <v>7</v>
      </c>
      <c r="I1022" s="5">
        <v>513</v>
      </c>
      <c r="J1022" t="s">
        <v>17437</v>
      </c>
      <c r="K1022" s="46" t="s">
        <v>25714</v>
      </c>
      <c r="L1022" s="55"/>
      <c r="M1022" s="55"/>
      <c r="N1022" s="39">
        <f t="shared" si="128"/>
        <v>1905</v>
      </c>
      <c r="O1022" s="2">
        <f t="shared" si="129"/>
        <v>5</v>
      </c>
      <c r="P1022" s="2">
        <f t="shared" si="130"/>
        <v>5</v>
      </c>
      <c r="Q1022" s="2">
        <f t="shared" si="131"/>
        <v>26</v>
      </c>
      <c r="R1022" s="2" t="str">
        <f t="shared" si="125"/>
        <v>&lt;a href="set03\cg\cg_march_9,_1901_-_december_29,_1905\marriages\ritter,_louis_jesse_and_mabel_horn_wedding_may_26,_1905_p1_cg.pdf"&gt;Ritter, Louis Jesse&lt;/a&gt;</v>
      </c>
      <c r="S1022" s="2">
        <f t="shared" si="126"/>
        <v>155</v>
      </c>
      <c r="T1022" s="2">
        <f t="shared" si="127"/>
        <v>65</v>
      </c>
    </row>
    <row r="1023" spans="1:20" x14ac:dyDescent="0.25">
      <c r="A1023" s="2">
        <v>1022</v>
      </c>
      <c r="B1023" s="4" t="s">
        <v>1263</v>
      </c>
      <c r="C1023" s="4" t="s">
        <v>6425</v>
      </c>
      <c r="D1023" s="48" t="s">
        <v>48</v>
      </c>
      <c r="E1023" s="12">
        <v>1986</v>
      </c>
      <c r="F1023" s="5" t="s">
        <v>13631</v>
      </c>
      <c r="G1023" s="5">
        <v>5</v>
      </c>
      <c r="H1023" s="48">
        <v>3</v>
      </c>
      <c r="I1023" s="5">
        <v>127</v>
      </c>
      <c r="J1023" t="s">
        <v>17053</v>
      </c>
      <c r="K1023" s="46" t="s">
        <v>17021</v>
      </c>
      <c r="L1023" s="55"/>
      <c r="M1023" s="55"/>
      <c r="N1023" s="39">
        <f t="shared" si="128"/>
        <v>1905</v>
      </c>
      <c r="O1023" s="2">
        <f t="shared" si="129"/>
        <v>6</v>
      </c>
      <c r="P1023" s="2">
        <f t="shared" si="130"/>
        <v>6</v>
      </c>
      <c r="Q1023" s="2">
        <f t="shared" si="131"/>
        <v>8</v>
      </c>
      <c r="R1023" s="2" t="str">
        <f t="shared" si="125"/>
        <v>&lt;a href="set01\marriages\cooperstown_courier\1904_-_1905\lang,_leo_l_and_jessie_maxwell_wedding_june_8,_1905_p5_cc.pdf"&gt;Lang, Leo L&lt;/a&gt;</v>
      </c>
      <c r="S1023" s="2">
        <f t="shared" si="126"/>
        <v>135</v>
      </c>
      <c r="T1023" s="2">
        <f t="shared" si="127"/>
        <v>61</v>
      </c>
    </row>
    <row r="1024" spans="1:20" x14ac:dyDescent="0.25">
      <c r="A1024" s="2">
        <v>1023</v>
      </c>
      <c r="B1024" s="4" t="s">
        <v>1263</v>
      </c>
      <c r="C1024" s="4" t="s">
        <v>2474</v>
      </c>
      <c r="D1024" s="48" t="s">
        <v>48</v>
      </c>
      <c r="E1024" s="12">
        <v>1986</v>
      </c>
      <c r="F1024" s="5" t="s">
        <v>1756</v>
      </c>
      <c r="G1024" s="5">
        <v>4</v>
      </c>
      <c r="H1024" s="48">
        <v>27</v>
      </c>
      <c r="I1024" s="5">
        <v>1946</v>
      </c>
      <c r="J1024" s="47" t="s">
        <v>18864</v>
      </c>
      <c r="K1024" s="46" t="s">
        <v>18912</v>
      </c>
      <c r="L1024" s="55"/>
      <c r="M1024" s="55"/>
      <c r="N1024" s="39">
        <f t="shared" si="128"/>
        <v>1905</v>
      </c>
      <c r="O1024" s="2">
        <f t="shared" si="129"/>
        <v>6</v>
      </c>
      <c r="P1024" s="2">
        <f t="shared" si="130"/>
        <v>6</v>
      </c>
      <c r="Q1024" s="2">
        <f t="shared" si="131"/>
        <v>8</v>
      </c>
      <c r="R1024" s="2" t="str">
        <f t="shared" si="125"/>
        <v>&lt;a href="set01\hope_pioneer_jan1904todec1906\marriages\lang_leo_l_and_jessie_maxwell_moffatt_wedding_june_8_1905_p4_hp.pdf"&gt;Lang, Leo L&lt;/a&gt;</v>
      </c>
      <c r="S1024" s="2">
        <f t="shared" si="126"/>
        <v>139</v>
      </c>
      <c r="T1024" s="2">
        <f t="shared" si="127"/>
        <v>67</v>
      </c>
    </row>
    <row r="1025" spans="1:20" x14ac:dyDescent="0.25">
      <c r="A1025" s="2">
        <v>1024</v>
      </c>
      <c r="B1025" s="4" t="s">
        <v>2485</v>
      </c>
      <c r="C1025" s="4" t="s">
        <v>2486</v>
      </c>
      <c r="D1025" s="48" t="s">
        <v>48</v>
      </c>
      <c r="E1025" s="12">
        <v>1986</v>
      </c>
      <c r="F1025" s="5" t="s">
        <v>1756</v>
      </c>
      <c r="G1025" s="5">
        <v>1</v>
      </c>
      <c r="H1025" s="48">
        <v>27</v>
      </c>
      <c r="I1025" s="5">
        <v>1952</v>
      </c>
      <c r="J1025" s="47" t="s">
        <v>18870</v>
      </c>
      <c r="K1025" s="46" t="s">
        <v>18912</v>
      </c>
      <c r="L1025" s="55"/>
      <c r="M1025" s="55"/>
      <c r="N1025" s="39">
        <f t="shared" si="128"/>
        <v>1905</v>
      </c>
      <c r="O1025" s="2">
        <f t="shared" si="129"/>
        <v>6</v>
      </c>
      <c r="P1025" s="2">
        <f t="shared" si="130"/>
        <v>6</v>
      </c>
      <c r="Q1025" s="2">
        <f t="shared" si="131"/>
        <v>8</v>
      </c>
      <c r="R1025" s="2" t="str">
        <f t="shared" si="125"/>
        <v>&lt;a href="set01\hope_pioneer_jan1904todec1906\marriages\mcculloch_clifford_and_elsie_may_wells_wedding_june_8_1905_p1_hp.pdf"&gt;McCulloch, Clifford&lt;/a&gt;</v>
      </c>
      <c r="S1025" s="2">
        <f t="shared" si="126"/>
        <v>148</v>
      </c>
      <c r="T1025" s="2">
        <f t="shared" si="127"/>
        <v>68</v>
      </c>
    </row>
    <row r="1026" spans="1:20" x14ac:dyDescent="0.25">
      <c r="A1026" s="2">
        <v>1025</v>
      </c>
      <c r="B1026" s="4" t="s">
        <v>6385</v>
      </c>
      <c r="C1026" s="4" t="s">
        <v>6386</v>
      </c>
      <c r="D1026" s="48" t="s">
        <v>48</v>
      </c>
      <c r="E1026" s="12">
        <v>1993</v>
      </c>
      <c r="F1026" s="5" t="s">
        <v>13631</v>
      </c>
      <c r="G1026" s="5">
        <v>5</v>
      </c>
      <c r="H1026" s="48">
        <v>3</v>
      </c>
      <c r="I1026" s="5">
        <v>101</v>
      </c>
      <c r="J1026" t="s">
        <v>17029</v>
      </c>
      <c r="K1026" s="46" t="s">
        <v>17021</v>
      </c>
      <c r="L1026" s="55"/>
      <c r="M1026" s="55"/>
      <c r="N1026" s="39">
        <f t="shared" si="128"/>
        <v>1905</v>
      </c>
      <c r="O1026" s="2">
        <f t="shared" si="129"/>
        <v>6</v>
      </c>
      <c r="P1026" s="2">
        <f t="shared" si="130"/>
        <v>6</v>
      </c>
      <c r="Q1026" s="2">
        <f t="shared" si="131"/>
        <v>15</v>
      </c>
      <c r="R1026" s="2" t="str">
        <f t="shared" ref="R1026:R1089" si="132">"&lt;a href="&amp;""""&amp;K1026&amp;"\"&amp;J1026&amp;"""&gt;"&amp;B1026&amp;"&lt;/a&gt;"</f>
        <v>&lt;a href="set01\marriages\cooperstown_courier\1904_-_1905\bopp,_samuel_clair_and_laura_etta_smith_wedding_june_15,_1905_p5_cc.pdf"&gt;Bopp, Samuel Clair&lt;/a&gt;</v>
      </c>
      <c r="S1026" s="2">
        <f t="shared" ref="S1026:S1089" si="133">LEN(R1026)</f>
        <v>152</v>
      </c>
      <c r="T1026" s="2">
        <f t="shared" ref="T1026:T1089" si="134">LEN(J1026)</f>
        <v>71</v>
      </c>
    </row>
    <row r="1027" spans="1:20" x14ac:dyDescent="0.25">
      <c r="A1027" s="2">
        <v>1026</v>
      </c>
      <c r="B1027" s="4" t="s">
        <v>6385</v>
      </c>
      <c r="C1027" s="4" t="s">
        <v>7934</v>
      </c>
      <c r="D1027" s="48" t="s">
        <v>48</v>
      </c>
      <c r="E1027" s="12">
        <v>1993</v>
      </c>
      <c r="F1027" s="5" t="s">
        <v>13636</v>
      </c>
      <c r="G1027" s="5">
        <v>4</v>
      </c>
      <c r="H1027" s="48">
        <v>17</v>
      </c>
      <c r="I1027" s="5">
        <v>1133</v>
      </c>
      <c r="J1027" s="47" t="s">
        <v>18055</v>
      </c>
      <c r="K1027" s="46" t="s">
        <v>18050</v>
      </c>
      <c r="L1027" s="55"/>
      <c r="M1027" s="55"/>
      <c r="N1027" s="39">
        <f t="shared" si="128"/>
        <v>1905</v>
      </c>
      <c r="O1027" s="2">
        <f t="shared" si="129"/>
        <v>6</v>
      </c>
      <c r="P1027" s="2">
        <f t="shared" si="130"/>
        <v>6</v>
      </c>
      <c r="Q1027" s="2">
        <f t="shared" si="131"/>
        <v>15</v>
      </c>
      <c r="R1027" s="2" t="str">
        <f t="shared" si="132"/>
        <v>&lt;a href="set02\marriages\griggs_county_sentinel\1899_-_1906\bopp,_samuel_clair_and_lauretta_smith_wedding_june_15,_1905_p4_gcs.pdf"&gt;Bopp, Samuel Clair&lt;/a&gt;</v>
      </c>
      <c r="S1027" s="2">
        <f t="shared" si="133"/>
        <v>154</v>
      </c>
      <c r="T1027" s="2">
        <f t="shared" si="134"/>
        <v>70</v>
      </c>
    </row>
    <row r="1028" spans="1:20" x14ac:dyDescent="0.25">
      <c r="A1028" s="2">
        <v>1027</v>
      </c>
      <c r="B1028" s="4" t="s">
        <v>7970</v>
      </c>
      <c r="C1028" s="4" t="s">
        <v>7969</v>
      </c>
      <c r="D1028" s="48" t="s">
        <v>1256</v>
      </c>
      <c r="E1028" s="12">
        <v>1993</v>
      </c>
      <c r="F1028" s="5" t="s">
        <v>13636</v>
      </c>
      <c r="G1028" s="5">
        <v>1</v>
      </c>
      <c r="H1028" s="48">
        <v>17</v>
      </c>
      <c r="I1028" s="5">
        <v>1166</v>
      </c>
      <c r="J1028" s="47" t="s">
        <v>18088</v>
      </c>
      <c r="K1028" s="46" t="s">
        <v>18050</v>
      </c>
      <c r="L1028" s="55"/>
      <c r="M1028" s="55"/>
      <c r="N1028" s="39">
        <f t="shared" si="128"/>
        <v>1905</v>
      </c>
      <c r="O1028" s="2">
        <f t="shared" si="129"/>
        <v>6</v>
      </c>
      <c r="P1028" s="2">
        <f t="shared" si="130"/>
        <v>6</v>
      </c>
      <c r="Q1028" s="2">
        <f t="shared" si="131"/>
        <v>15</v>
      </c>
      <c r="R1028" s="2" t="str">
        <f t="shared" si="132"/>
        <v>&lt;a href="set02\marriages\griggs_county_sentinel\1899_-_1906\mcculloch,_william_albert_and_mary_tufteland_marriage_announcement_june_15,_1905_p1_gcs.pdf"&gt;McCulloch, William Albert&lt;/a&gt;</v>
      </c>
      <c r="S1028" s="2">
        <f t="shared" si="133"/>
        <v>182</v>
      </c>
      <c r="T1028" s="2">
        <f t="shared" si="134"/>
        <v>91</v>
      </c>
    </row>
    <row r="1029" spans="1:20" x14ac:dyDescent="0.25">
      <c r="A1029" s="2">
        <v>1028</v>
      </c>
      <c r="B1029" s="4" t="s">
        <v>10069</v>
      </c>
      <c r="C1029" s="4" t="s">
        <v>10070</v>
      </c>
      <c r="D1029" s="48" t="s">
        <v>48</v>
      </c>
      <c r="E1029" s="12">
        <v>1994</v>
      </c>
      <c r="F1029" s="5" t="s">
        <v>13632</v>
      </c>
      <c r="G1029" s="5">
        <v>2</v>
      </c>
      <c r="H1029" s="48">
        <v>42</v>
      </c>
      <c r="I1029" s="5">
        <v>2359</v>
      </c>
      <c r="J1029" s="47" t="s">
        <v>19282</v>
      </c>
      <c r="K1029" s="46" t="s">
        <v>19302</v>
      </c>
      <c r="L1029" s="55"/>
      <c r="M1029" s="55"/>
      <c r="N1029" s="39">
        <f t="shared" si="128"/>
        <v>1905</v>
      </c>
      <c r="O1029" s="2">
        <f t="shared" si="129"/>
        <v>6</v>
      </c>
      <c r="P1029" s="2">
        <f t="shared" si="130"/>
        <v>6</v>
      </c>
      <c r="Q1029" s="2">
        <f t="shared" si="131"/>
        <v>16</v>
      </c>
      <c r="R1029" s="2" t="str">
        <f t="shared" si="132"/>
        <v>&lt;a href="set03\wimbledon_news\wimbledon_news_1900_-_1905\marriages\matthews,_irwin_r_and_nellie_a_w_woodbury_wedding_june_16,_1905_p2_wn.pdf"&gt;Matthews, Irwin R&lt;/a&gt;</v>
      </c>
      <c r="S1029" s="2">
        <f t="shared" si="133"/>
        <v>163</v>
      </c>
      <c r="T1029" s="2">
        <f t="shared" si="134"/>
        <v>73</v>
      </c>
    </row>
    <row r="1030" spans="1:20" x14ac:dyDescent="0.25">
      <c r="A1030" s="2">
        <v>1029</v>
      </c>
      <c r="B1030" s="4" t="s">
        <v>7956</v>
      </c>
      <c r="C1030" s="4" t="s">
        <v>7957</v>
      </c>
      <c r="D1030" s="48" t="s">
        <v>1256</v>
      </c>
      <c r="E1030" s="12">
        <v>2000</v>
      </c>
      <c r="F1030" s="5" t="s">
        <v>13636</v>
      </c>
      <c r="G1030" s="5">
        <v>1</v>
      </c>
      <c r="H1030" s="48">
        <v>17</v>
      </c>
      <c r="I1030" s="5">
        <v>1152</v>
      </c>
      <c r="J1030" s="47" t="s">
        <v>18074</v>
      </c>
      <c r="K1030" s="46" t="s">
        <v>18050</v>
      </c>
      <c r="L1030" s="55"/>
      <c r="M1030" s="55"/>
      <c r="N1030" s="39">
        <f t="shared" si="128"/>
        <v>1905</v>
      </c>
      <c r="O1030" s="2">
        <f t="shared" si="129"/>
        <v>6</v>
      </c>
      <c r="P1030" s="2">
        <f t="shared" si="130"/>
        <v>6</v>
      </c>
      <c r="Q1030" s="2">
        <f t="shared" si="131"/>
        <v>22</v>
      </c>
      <c r="R1030" s="2" t="str">
        <f t="shared" si="132"/>
        <v>&lt;a href="set02\marriages\griggs_county_sentinel\1899_-_1906\hoff,_oscar_frederick_and_julie_hilda_feiring_marriage_announcement_june_22,_1905_p1_gcs.pdf"&gt;Hoff, Oscar Frederick&lt;/a&gt;</v>
      </c>
      <c r="S1030" s="2">
        <f t="shared" si="133"/>
        <v>179</v>
      </c>
      <c r="T1030" s="2">
        <f t="shared" si="134"/>
        <v>92</v>
      </c>
    </row>
    <row r="1031" spans="1:20" x14ac:dyDescent="0.25">
      <c r="A1031" s="2">
        <v>1030</v>
      </c>
      <c r="B1031" s="4" t="s">
        <v>7964</v>
      </c>
      <c r="C1031" s="4" t="s">
        <v>7965</v>
      </c>
      <c r="D1031" s="48" t="s">
        <v>48</v>
      </c>
      <c r="E1031" s="12">
        <v>2000</v>
      </c>
      <c r="F1031" s="5" t="s">
        <v>13636</v>
      </c>
      <c r="G1031" s="5">
        <v>1</v>
      </c>
      <c r="H1031" s="48">
        <v>17</v>
      </c>
      <c r="I1031" s="5">
        <v>1163</v>
      </c>
      <c r="J1031" s="47" t="s">
        <v>18085</v>
      </c>
      <c r="K1031" s="46" t="s">
        <v>18050</v>
      </c>
      <c r="L1031" s="55"/>
      <c r="M1031" s="55"/>
      <c r="N1031" s="39">
        <f t="shared" si="128"/>
        <v>1905</v>
      </c>
      <c r="O1031" s="2">
        <f t="shared" si="129"/>
        <v>6</v>
      </c>
      <c r="P1031" s="2">
        <f t="shared" si="130"/>
        <v>6</v>
      </c>
      <c r="Q1031" s="2">
        <f t="shared" si="131"/>
        <v>22</v>
      </c>
      <c r="R1031" s="2" t="str">
        <f t="shared" si="132"/>
        <v>&lt;a href="set02\marriages\griggs_county_sentinel\1899_-_1906\kjelson,_john_j_and_maggie_m_stewart_wedding_june_22,_1905_p1_gcs.pdf"&gt;Kjelson, John J&lt;/a&gt;</v>
      </c>
      <c r="S1031" s="2">
        <f t="shared" si="133"/>
        <v>150</v>
      </c>
      <c r="T1031" s="2">
        <f t="shared" si="134"/>
        <v>69</v>
      </c>
    </row>
    <row r="1032" spans="1:20" x14ac:dyDescent="0.25">
      <c r="A1032" s="2">
        <v>1031</v>
      </c>
      <c r="B1032" s="4" t="s">
        <v>9113</v>
      </c>
      <c r="C1032" s="4" t="s">
        <v>9114</v>
      </c>
      <c r="D1032" s="48" t="s">
        <v>6</v>
      </c>
      <c r="E1032" s="12">
        <v>2000</v>
      </c>
      <c r="F1032" s="5" t="s">
        <v>13633</v>
      </c>
      <c r="G1032" s="5">
        <v>8</v>
      </c>
      <c r="H1032" s="48">
        <v>30</v>
      </c>
      <c r="I1032" s="5">
        <v>2072</v>
      </c>
      <c r="J1032" s="47" t="s">
        <v>18992</v>
      </c>
      <c r="K1032" s="46" t="s">
        <v>25708</v>
      </c>
      <c r="L1032" s="55"/>
      <c r="M1032" s="55"/>
      <c r="N1032" s="39">
        <f t="shared" si="128"/>
        <v>1905</v>
      </c>
      <c r="O1032" s="2">
        <f t="shared" si="129"/>
        <v>6</v>
      </c>
      <c r="P1032" s="2">
        <f t="shared" si="130"/>
        <v>6</v>
      </c>
      <c r="Q1032" s="2">
        <f t="shared" si="131"/>
        <v>22</v>
      </c>
      <c r="R1032" s="2" t="str">
        <f t="shared" si="132"/>
        <v>&lt;a href="set03\se\se_september_4,_1902_-_december_28,_1905\marriages\knable,_frank_and_mrs._houseman_marriage_june_22,_1905_p8_se.pdf"&gt;Knable, Frank&lt;/a&gt;</v>
      </c>
      <c r="S1032" s="2">
        <f t="shared" si="133"/>
        <v>152</v>
      </c>
      <c r="T1032" s="2">
        <f t="shared" si="134"/>
        <v>64</v>
      </c>
    </row>
    <row r="1033" spans="1:20" x14ac:dyDescent="0.25">
      <c r="A1033" s="2">
        <v>1032</v>
      </c>
      <c r="B1033" s="4" t="s">
        <v>1263</v>
      </c>
      <c r="C1033" s="4" t="s">
        <v>2474</v>
      </c>
      <c r="D1033" s="48" t="s">
        <v>48</v>
      </c>
      <c r="E1033" s="12">
        <v>2000</v>
      </c>
      <c r="F1033" s="5" t="s">
        <v>13633</v>
      </c>
      <c r="G1033" s="5">
        <v>8</v>
      </c>
      <c r="H1033" s="48">
        <v>30</v>
      </c>
      <c r="I1033" s="5">
        <v>2073</v>
      </c>
      <c r="J1033" s="47" t="s">
        <v>18993</v>
      </c>
      <c r="K1033" s="46" t="s">
        <v>25708</v>
      </c>
      <c r="L1033" s="55"/>
      <c r="M1033" s="55"/>
      <c r="N1033" s="39">
        <f t="shared" si="128"/>
        <v>1905</v>
      </c>
      <c r="O1033" s="2">
        <f t="shared" si="129"/>
        <v>6</v>
      </c>
      <c r="P1033" s="2">
        <f t="shared" si="130"/>
        <v>6</v>
      </c>
      <c r="Q1033" s="2">
        <f t="shared" si="131"/>
        <v>22</v>
      </c>
      <c r="R1033" s="2" t="str">
        <f t="shared" si="132"/>
        <v>&lt;a href="set03\se\se_september_4,_1902_-_december_28,_1905\marriages\lang,_leo_l_and_jessie_maxwell_moffatt_wedding_june_22,_1905_p8_se.pdf"&gt;Lang, Leo L&lt;/a&gt;</v>
      </c>
      <c r="S1033" s="2">
        <f t="shared" si="133"/>
        <v>156</v>
      </c>
      <c r="T1033" s="2">
        <f t="shared" si="134"/>
        <v>70</v>
      </c>
    </row>
    <row r="1034" spans="1:20" x14ac:dyDescent="0.25">
      <c r="A1034" s="2">
        <v>1033</v>
      </c>
      <c r="B1034" s="4" t="s">
        <v>6486</v>
      </c>
      <c r="C1034" s="4" t="s">
        <v>6487</v>
      </c>
      <c r="D1034" s="48" t="s">
        <v>48</v>
      </c>
      <c r="E1034" s="12">
        <v>2000</v>
      </c>
      <c r="F1034" s="5" t="s">
        <v>13631</v>
      </c>
      <c r="G1034" s="5">
        <v>5</v>
      </c>
      <c r="H1034" s="48">
        <v>3</v>
      </c>
      <c r="I1034" s="5">
        <v>156</v>
      </c>
      <c r="J1034" t="s">
        <v>17085</v>
      </c>
      <c r="K1034" s="46" t="s">
        <v>17021</v>
      </c>
      <c r="L1034" s="55"/>
      <c r="M1034" s="55"/>
      <c r="N1034" s="39">
        <f t="shared" si="128"/>
        <v>1905</v>
      </c>
      <c r="O1034" s="2">
        <f t="shared" si="129"/>
        <v>6</v>
      </c>
      <c r="P1034" s="2">
        <f t="shared" si="130"/>
        <v>6</v>
      </c>
      <c r="Q1034" s="2">
        <f t="shared" si="131"/>
        <v>22</v>
      </c>
      <c r="R1034" s="2" t="str">
        <f t="shared" si="132"/>
        <v>&lt;a href="set01\marriages\cooperstown_courier\1904_-_1905\stevens,_george_and_susan_helen_michaelis_wedding_june_22,_1905_p5_cc'.pdf"&gt;Stevens, George  &lt;/a&gt;</v>
      </c>
      <c r="S1034" s="2">
        <f t="shared" si="133"/>
        <v>154</v>
      </c>
      <c r="T1034" s="2">
        <f t="shared" si="134"/>
        <v>74</v>
      </c>
    </row>
    <row r="1035" spans="1:20" x14ac:dyDescent="0.25">
      <c r="A1035" s="2">
        <v>1034</v>
      </c>
      <c r="B1035" s="4" t="s">
        <v>2535</v>
      </c>
      <c r="C1035" s="4" t="s">
        <v>2536</v>
      </c>
      <c r="D1035" s="48" t="s">
        <v>48</v>
      </c>
      <c r="E1035" s="12">
        <v>2000</v>
      </c>
      <c r="F1035" s="5" t="s">
        <v>1756</v>
      </c>
      <c r="G1035" s="5">
        <v>1</v>
      </c>
      <c r="H1035" s="48">
        <v>27</v>
      </c>
      <c r="I1035" s="5">
        <v>1977</v>
      </c>
      <c r="J1035" s="47" t="s">
        <v>18896</v>
      </c>
      <c r="K1035" s="46" t="s">
        <v>18912</v>
      </c>
      <c r="L1035" s="55"/>
      <c r="M1035" s="55"/>
      <c r="N1035" s="39">
        <f t="shared" si="128"/>
        <v>1905</v>
      </c>
      <c r="O1035" s="2">
        <f t="shared" si="129"/>
        <v>6</v>
      </c>
      <c r="P1035" s="2">
        <f t="shared" si="130"/>
        <v>6</v>
      </c>
      <c r="Q1035" s="2">
        <f t="shared" si="131"/>
        <v>22</v>
      </c>
      <c r="R1035" s="2" t="str">
        <f t="shared" si="132"/>
        <v>&lt;a href="set01\hope_pioneer_jan1904todec1906\marriages\stevens_george_f_and_susan_michaelis_wedding_june_22_1905_p1_hp.pdf"&gt;Stevens, George F&lt;/a&gt;</v>
      </c>
      <c r="S1035" s="2">
        <f t="shared" si="133"/>
        <v>145</v>
      </c>
      <c r="T1035" s="2">
        <f t="shared" si="134"/>
        <v>67</v>
      </c>
    </row>
    <row r="1036" spans="1:20" x14ac:dyDescent="0.25">
      <c r="A1036" s="2">
        <v>1035</v>
      </c>
      <c r="B1036" s="4" t="s">
        <v>7994</v>
      </c>
      <c r="C1036" s="4" t="s">
        <v>7995</v>
      </c>
      <c r="D1036" s="48" t="s">
        <v>48</v>
      </c>
      <c r="E1036" s="12">
        <v>2000</v>
      </c>
      <c r="F1036" s="5" t="s">
        <v>13636</v>
      </c>
      <c r="G1036" s="5">
        <v>1</v>
      </c>
      <c r="H1036" s="48">
        <v>17</v>
      </c>
      <c r="I1036" s="5">
        <v>1190</v>
      </c>
      <c r="J1036" s="47" t="s">
        <v>18112</v>
      </c>
      <c r="K1036" s="46" t="s">
        <v>18050</v>
      </c>
      <c r="L1036" s="55"/>
      <c r="M1036" s="55"/>
      <c r="N1036" s="39">
        <f t="shared" si="128"/>
        <v>1905</v>
      </c>
      <c r="O1036" s="2">
        <f t="shared" si="129"/>
        <v>6</v>
      </c>
      <c r="P1036" s="2">
        <f t="shared" si="130"/>
        <v>6</v>
      </c>
      <c r="Q1036" s="2">
        <f t="shared" si="131"/>
        <v>22</v>
      </c>
      <c r="R1036" s="2" t="str">
        <f t="shared" si="132"/>
        <v>&lt;a href="set02\marriages\griggs_county_sentinel\1899_-_1906\stevens,_george_franklin_and_susana_michaelis_wedding_june_22,_1905_p1_gcs.pdf"&gt;Stevens, George Franklin&lt;/a&gt;</v>
      </c>
      <c r="S1036" s="2">
        <f t="shared" si="133"/>
        <v>168</v>
      </c>
      <c r="T1036" s="2">
        <f t="shared" si="134"/>
        <v>78</v>
      </c>
    </row>
    <row r="1037" spans="1:20" x14ac:dyDescent="0.25">
      <c r="A1037" s="2">
        <v>1036</v>
      </c>
      <c r="B1037" s="4" t="s">
        <v>8005</v>
      </c>
      <c r="C1037" s="4" t="s">
        <v>8006</v>
      </c>
      <c r="D1037" s="48" t="s">
        <v>48</v>
      </c>
      <c r="E1037" s="12">
        <v>2000</v>
      </c>
      <c r="F1037" s="5" t="s">
        <v>13636</v>
      </c>
      <c r="G1037" s="5">
        <v>1</v>
      </c>
      <c r="H1037" s="48">
        <v>17</v>
      </c>
      <c r="I1037" s="5">
        <v>1198</v>
      </c>
      <c r="J1037" s="47" t="s">
        <v>18120</v>
      </c>
      <c r="K1037" s="46" t="s">
        <v>18050</v>
      </c>
      <c r="L1037" s="55"/>
      <c r="M1037" s="55"/>
      <c r="N1037" s="39">
        <f t="shared" si="128"/>
        <v>1905</v>
      </c>
      <c r="O1037" s="2">
        <f t="shared" si="129"/>
        <v>6</v>
      </c>
      <c r="P1037" s="2">
        <f t="shared" si="130"/>
        <v>6</v>
      </c>
      <c r="Q1037" s="2">
        <f t="shared" si="131"/>
        <v>22</v>
      </c>
      <c r="R1037" s="2" t="str">
        <f t="shared" si="132"/>
        <v>&lt;a href="set02\marriages\griggs_county_sentinel\1899_-_1906\westley,_o_b_aqnd_karen_herigstad_wedding_june_22,_1905_p1_gcs.pdf"&gt;Westley, O B&lt;/a&gt;</v>
      </c>
      <c r="S1037" s="2">
        <f t="shared" si="133"/>
        <v>144</v>
      </c>
      <c r="T1037" s="2">
        <f t="shared" si="134"/>
        <v>66</v>
      </c>
    </row>
    <row r="1038" spans="1:20" x14ac:dyDescent="0.25">
      <c r="A1038" s="2">
        <v>1037</v>
      </c>
      <c r="B1038" s="4" t="s">
        <v>6508</v>
      </c>
      <c r="C1038" s="4" t="s">
        <v>6509</v>
      </c>
      <c r="D1038" s="48" t="s">
        <v>48</v>
      </c>
      <c r="E1038" s="12">
        <v>2000</v>
      </c>
      <c r="F1038" s="5" t="s">
        <v>13631</v>
      </c>
      <c r="G1038" s="5">
        <v>5</v>
      </c>
      <c r="H1038" s="48">
        <v>3</v>
      </c>
      <c r="I1038" s="5">
        <v>167</v>
      </c>
      <c r="J1038" t="s">
        <v>17096</v>
      </c>
      <c r="K1038" s="46" t="s">
        <v>17021</v>
      </c>
      <c r="L1038" s="55"/>
      <c r="M1038" s="55"/>
      <c r="N1038" s="39">
        <f t="shared" si="128"/>
        <v>1905</v>
      </c>
      <c r="O1038" s="2">
        <f t="shared" si="129"/>
        <v>6</v>
      </c>
      <c r="P1038" s="2">
        <f t="shared" si="130"/>
        <v>6</v>
      </c>
      <c r="Q1038" s="2">
        <f t="shared" si="131"/>
        <v>22</v>
      </c>
      <c r="R1038" s="2" t="str">
        <f t="shared" si="132"/>
        <v>&lt;a href="set01\marriages\cooperstown_courier\1904_-_1905\westley,_o_c_and_margaret_herigstad_wedding_june_22,_1905_p5_cc.pdf"&gt;Westley, O C&lt;/a&gt;</v>
      </c>
      <c r="S1038" s="2">
        <f t="shared" si="133"/>
        <v>142</v>
      </c>
      <c r="T1038" s="2">
        <f t="shared" si="134"/>
        <v>67</v>
      </c>
    </row>
    <row r="1039" spans="1:20" x14ac:dyDescent="0.25">
      <c r="A1039" s="2">
        <v>1038</v>
      </c>
      <c r="B1039" s="4" t="s">
        <v>8532</v>
      </c>
      <c r="C1039" s="4" t="s">
        <v>8533</v>
      </c>
      <c r="D1039" s="48" t="s">
        <v>6</v>
      </c>
      <c r="E1039" s="12">
        <v>2001</v>
      </c>
      <c r="F1039" s="5" t="s">
        <v>11770</v>
      </c>
      <c r="G1039" s="5">
        <v>8</v>
      </c>
      <c r="H1039" s="48">
        <v>7</v>
      </c>
      <c r="I1039" s="5">
        <v>478</v>
      </c>
      <c r="J1039" t="s">
        <v>17402</v>
      </c>
      <c r="K1039" s="46" t="s">
        <v>25714</v>
      </c>
      <c r="L1039" s="55"/>
      <c r="M1039" s="55"/>
      <c r="N1039" s="39">
        <f t="shared" si="128"/>
        <v>1905</v>
      </c>
      <c r="O1039" s="2">
        <f t="shared" si="129"/>
        <v>6</v>
      </c>
      <c r="P1039" s="2">
        <f t="shared" si="130"/>
        <v>6</v>
      </c>
      <c r="Q1039" s="2">
        <f t="shared" si="131"/>
        <v>23</v>
      </c>
      <c r="R1039" s="2" t="str">
        <f t="shared" si="132"/>
        <v>&lt;a href="set03\cg\cg_march_9,_1901_-_december_29,_1905\marriages\kelson,_john_and_maggie_stewart_marriage_june_23,_1905_p8_cg.pdf"&gt;Kelson, John&lt;/a&gt;</v>
      </c>
      <c r="S1039" s="2">
        <f t="shared" si="133"/>
        <v>147</v>
      </c>
      <c r="T1039" s="2">
        <f t="shared" si="134"/>
        <v>64</v>
      </c>
    </row>
    <row r="1040" spans="1:20" x14ac:dyDescent="0.25">
      <c r="A1040" s="2">
        <v>1039</v>
      </c>
      <c r="B1040" s="4" t="s">
        <v>6418</v>
      </c>
      <c r="C1040" s="4" t="s">
        <v>6419</v>
      </c>
      <c r="D1040" s="48" t="s">
        <v>48</v>
      </c>
      <c r="E1040" s="12">
        <v>2007</v>
      </c>
      <c r="F1040" s="5" t="s">
        <v>13631</v>
      </c>
      <c r="G1040" s="5">
        <v>5</v>
      </c>
      <c r="H1040" s="48">
        <v>3</v>
      </c>
      <c r="I1040" s="5">
        <v>122</v>
      </c>
      <c r="J1040" t="s">
        <v>17048</v>
      </c>
      <c r="K1040" s="46" t="s">
        <v>17021</v>
      </c>
      <c r="L1040" s="55"/>
      <c r="M1040" s="55"/>
      <c r="N1040" s="39">
        <f t="shared" si="128"/>
        <v>1905</v>
      </c>
      <c r="O1040" s="2">
        <f t="shared" si="129"/>
        <v>6</v>
      </c>
      <c r="P1040" s="2">
        <f t="shared" si="130"/>
        <v>6</v>
      </c>
      <c r="Q1040" s="2">
        <f t="shared" si="131"/>
        <v>29</v>
      </c>
      <c r="R1040" s="2" t="str">
        <f t="shared" si="132"/>
        <v>&lt;a href="set01\marriages\cooperstown_courier\1904_-_1905\huff,_oscar_frederick_and_julia_hulda_feiring_wedding_june_29,_1905_p5_cc.pdf"&gt;Huff, Oscar Frederick&lt;/a&gt;</v>
      </c>
      <c r="S1040" s="2">
        <f t="shared" si="133"/>
        <v>161</v>
      </c>
      <c r="T1040" s="2">
        <f t="shared" si="134"/>
        <v>77</v>
      </c>
    </row>
    <row r="1041" spans="1:20" x14ac:dyDescent="0.25">
      <c r="A1041" s="2">
        <v>1040</v>
      </c>
      <c r="B1041" s="4" t="s">
        <v>7973</v>
      </c>
      <c r="C1041" s="4" t="s">
        <v>6437</v>
      </c>
      <c r="D1041" s="48" t="s">
        <v>48</v>
      </c>
      <c r="E1041" s="12">
        <v>2007</v>
      </c>
      <c r="F1041" s="5" t="s">
        <v>13636</v>
      </c>
      <c r="G1041" s="5">
        <v>1</v>
      </c>
      <c r="H1041" s="48">
        <v>17</v>
      </c>
      <c r="I1041" s="5">
        <v>1169</v>
      </c>
      <c r="J1041" s="47" t="s">
        <v>18091</v>
      </c>
      <c r="K1041" s="46" t="s">
        <v>18050</v>
      </c>
      <c r="L1041" s="55"/>
      <c r="M1041" s="55"/>
      <c r="N1041" s="39">
        <f t="shared" si="128"/>
        <v>1905</v>
      </c>
      <c r="O1041" s="2">
        <f t="shared" si="129"/>
        <v>6</v>
      </c>
      <c r="P1041" s="2">
        <f t="shared" si="130"/>
        <v>6</v>
      </c>
      <c r="Q1041" s="2">
        <f t="shared" si="131"/>
        <v>29</v>
      </c>
      <c r="R1041" s="2" t="str">
        <f t="shared" si="132"/>
        <v>&lt;a href="set02\marriages\griggs_county_sentinel\1899_-_1906\mulroy,_george_h_and_inga_johnson_wedding_june_29,_1905_p1_gcs.pdf"&gt;Mulroy, George H&lt;/a&gt;</v>
      </c>
      <c r="S1041" s="2">
        <f t="shared" si="133"/>
        <v>148</v>
      </c>
      <c r="T1041" s="2">
        <f t="shared" si="134"/>
        <v>66</v>
      </c>
    </row>
    <row r="1042" spans="1:20" x14ac:dyDescent="0.25">
      <c r="A1042" s="2">
        <v>1041</v>
      </c>
      <c r="B1042" s="4" t="s">
        <v>7980</v>
      </c>
      <c r="C1042" s="4" t="s">
        <v>7981</v>
      </c>
      <c r="D1042" s="48" t="s">
        <v>48</v>
      </c>
      <c r="E1042" s="12">
        <v>2007</v>
      </c>
      <c r="F1042" s="5" t="s">
        <v>13636</v>
      </c>
      <c r="G1042" s="5">
        <v>8</v>
      </c>
      <c r="H1042" s="48">
        <v>17</v>
      </c>
      <c r="I1042" s="5">
        <v>1174</v>
      </c>
      <c r="J1042" s="47" t="s">
        <v>18096</v>
      </c>
      <c r="K1042" s="46" t="s">
        <v>18050</v>
      </c>
      <c r="L1042" s="55"/>
      <c r="M1042" s="55"/>
      <c r="N1042" s="39">
        <f t="shared" si="128"/>
        <v>1905</v>
      </c>
      <c r="O1042" s="2">
        <f t="shared" si="129"/>
        <v>6</v>
      </c>
      <c r="P1042" s="2">
        <f t="shared" si="130"/>
        <v>6</v>
      </c>
      <c r="Q1042" s="2">
        <f t="shared" si="131"/>
        <v>29</v>
      </c>
      <c r="R1042" s="2" t="str">
        <f t="shared" si="132"/>
        <v>&lt;a href="set02\marriages\griggs_county_sentinel\1899_-_1906\quamme,_iver_and_emma_stromme_wedding_june_29,_1905_p8_gcs.pdf"&gt;Quamme, Iver&lt;/a&gt;</v>
      </c>
      <c r="S1042" s="2">
        <f t="shared" si="133"/>
        <v>140</v>
      </c>
      <c r="T1042" s="2">
        <f t="shared" si="134"/>
        <v>62</v>
      </c>
    </row>
    <row r="1043" spans="1:20" x14ac:dyDescent="0.25">
      <c r="A1043" s="2">
        <v>1042</v>
      </c>
      <c r="B1043" s="4" t="s">
        <v>7956</v>
      </c>
      <c r="C1043" s="4" t="s">
        <v>7957</v>
      </c>
      <c r="D1043" s="48" t="s">
        <v>48</v>
      </c>
      <c r="E1043" s="12">
        <v>2014</v>
      </c>
      <c r="F1043" s="5" t="s">
        <v>13636</v>
      </c>
      <c r="G1043" s="5">
        <v>1</v>
      </c>
      <c r="H1043" s="48">
        <v>17</v>
      </c>
      <c r="I1043" s="5">
        <v>1153</v>
      </c>
      <c r="J1043" s="47" t="s">
        <v>18075</v>
      </c>
      <c r="K1043" s="46" t="s">
        <v>18050</v>
      </c>
      <c r="L1043" s="55"/>
      <c r="M1043" s="55"/>
      <c r="N1043" s="39">
        <f t="shared" si="128"/>
        <v>1905</v>
      </c>
      <c r="O1043" s="2">
        <f t="shared" si="129"/>
        <v>7</v>
      </c>
      <c r="P1043" s="2">
        <f t="shared" si="130"/>
        <v>7</v>
      </c>
      <c r="Q1043" s="2">
        <f t="shared" si="131"/>
        <v>6</v>
      </c>
      <c r="R1043" s="2" t="str">
        <f t="shared" si="132"/>
        <v>&lt;a href="set02\marriages\griggs_county_sentinel\1899_-_1906\hoff,_oscar_frederick_and_julie_hilda_feiring_wedding_july_6,_1905_p1_gcs.pdf"&gt;Hoff, Oscar Frederick&lt;/a&gt;</v>
      </c>
      <c r="S1043" s="2">
        <f t="shared" si="133"/>
        <v>164</v>
      </c>
      <c r="T1043" s="2">
        <f t="shared" si="134"/>
        <v>77</v>
      </c>
    </row>
    <row r="1044" spans="1:20" x14ac:dyDescent="0.25">
      <c r="A1044" s="2">
        <v>1043</v>
      </c>
      <c r="B1044" s="4" t="s">
        <v>6428</v>
      </c>
      <c r="C1044" s="4" t="s">
        <v>6429</v>
      </c>
      <c r="D1044" s="48" t="s">
        <v>48</v>
      </c>
      <c r="E1044" s="12">
        <v>2014</v>
      </c>
      <c r="F1044" s="5" t="s">
        <v>13631</v>
      </c>
      <c r="G1044" s="5">
        <v>5</v>
      </c>
      <c r="H1044" s="48">
        <v>3</v>
      </c>
      <c r="I1044" s="5">
        <v>129</v>
      </c>
      <c r="J1044" t="s">
        <v>17055</v>
      </c>
      <c r="K1044" s="46" t="s">
        <v>17021</v>
      </c>
      <c r="L1044" s="55"/>
      <c r="M1044" s="55"/>
      <c r="N1044" s="39">
        <f t="shared" si="128"/>
        <v>1905</v>
      </c>
      <c r="O1044" s="2">
        <f t="shared" si="129"/>
        <v>7</v>
      </c>
      <c r="P1044" s="2">
        <f t="shared" si="130"/>
        <v>7</v>
      </c>
      <c r="Q1044" s="2">
        <f t="shared" si="131"/>
        <v>6</v>
      </c>
      <c r="R1044" s="2" t="str">
        <f t="shared" si="132"/>
        <v>&lt;a href="set01\marriages\cooperstown_courier\1904_-_1905\mcculloch,_william_and_mary_tuftland_wedding_july_6,_1905_p5_cc.pdf"&gt;McCulloch, William&lt;/a&gt;</v>
      </c>
      <c r="S1044" s="2">
        <f t="shared" si="133"/>
        <v>148</v>
      </c>
      <c r="T1044" s="2">
        <f t="shared" si="134"/>
        <v>67</v>
      </c>
    </row>
    <row r="1045" spans="1:20" x14ac:dyDescent="0.25">
      <c r="A1045" s="2">
        <v>1044</v>
      </c>
      <c r="B1045" s="4" t="s">
        <v>7968</v>
      </c>
      <c r="C1045" s="4" t="s">
        <v>7969</v>
      </c>
      <c r="D1045" s="48" t="s">
        <v>48</v>
      </c>
      <c r="E1045" s="12">
        <v>2014</v>
      </c>
      <c r="F1045" s="5" t="s">
        <v>13636</v>
      </c>
      <c r="G1045" s="5">
        <v>1</v>
      </c>
      <c r="H1045" s="48">
        <v>17</v>
      </c>
      <c r="I1045" s="5">
        <v>1165</v>
      </c>
      <c r="J1045" s="47" t="s">
        <v>18087</v>
      </c>
      <c r="K1045" s="46" t="s">
        <v>18050</v>
      </c>
      <c r="L1045" s="55"/>
      <c r="M1045" s="55"/>
      <c r="N1045" s="39">
        <f t="shared" si="128"/>
        <v>1905</v>
      </c>
      <c r="O1045" s="2">
        <f t="shared" si="129"/>
        <v>7</v>
      </c>
      <c r="P1045" s="2">
        <f t="shared" si="130"/>
        <v>7</v>
      </c>
      <c r="Q1045" s="2">
        <f t="shared" si="131"/>
        <v>6</v>
      </c>
      <c r="R1045" s="2" t="str">
        <f t="shared" si="132"/>
        <v>&lt;a href="set02\marriages\griggs_county_sentinel\1899_-_1906\mcculloch,_william_a_and_mary_tufteland_wedding_july_6,_1905_p1_gcs.pdf"&gt;McCulloch, William A&lt;/a&gt;</v>
      </c>
      <c r="S1045" s="2">
        <f t="shared" si="133"/>
        <v>157</v>
      </c>
      <c r="T1045" s="2">
        <f t="shared" si="134"/>
        <v>71</v>
      </c>
    </row>
    <row r="1046" spans="1:20" x14ac:dyDescent="0.25">
      <c r="A1046" s="2">
        <v>1045</v>
      </c>
      <c r="B1046" s="4" t="s">
        <v>6436</v>
      </c>
      <c r="C1046" s="4" t="s">
        <v>6437</v>
      </c>
      <c r="D1046" s="48" t="s">
        <v>48</v>
      </c>
      <c r="E1046" s="12">
        <v>2014</v>
      </c>
      <c r="F1046" s="5" t="s">
        <v>13631</v>
      </c>
      <c r="G1046" s="5">
        <v>1</v>
      </c>
      <c r="H1046" s="48">
        <v>3</v>
      </c>
      <c r="I1046" s="5">
        <v>132</v>
      </c>
      <c r="J1046" t="s">
        <v>17059</v>
      </c>
      <c r="K1046" s="46" t="s">
        <v>17021</v>
      </c>
      <c r="L1046" s="55"/>
      <c r="M1046" s="55"/>
      <c r="N1046" s="39">
        <f t="shared" si="128"/>
        <v>1905</v>
      </c>
      <c r="O1046" s="2">
        <f t="shared" si="129"/>
        <v>7</v>
      </c>
      <c r="P1046" s="2">
        <f t="shared" si="130"/>
        <v>7</v>
      </c>
      <c r="Q1046" s="2">
        <f t="shared" si="131"/>
        <v>6</v>
      </c>
      <c r="R1046" s="2" t="str">
        <f t="shared" si="132"/>
        <v>&lt;a href="set01\marriages\cooperstown_courier\1904_-_1905\mulroy,_george_and_inga_johnson_wedding_july_6,_1905_p1_cc.pdf"&gt;Mulroy, George&lt;/a&gt;</v>
      </c>
      <c r="S1046" s="2">
        <f t="shared" si="133"/>
        <v>139</v>
      </c>
      <c r="T1046" s="2">
        <f t="shared" si="134"/>
        <v>62</v>
      </c>
    </row>
    <row r="1047" spans="1:20" x14ac:dyDescent="0.25">
      <c r="A1047" s="2">
        <v>1046</v>
      </c>
      <c r="B1047" s="4" t="s">
        <v>10060</v>
      </c>
      <c r="C1047" s="4" t="s">
        <v>10061</v>
      </c>
      <c r="D1047" s="48" t="s">
        <v>48</v>
      </c>
      <c r="E1047" s="12">
        <v>2015</v>
      </c>
      <c r="F1047" s="5" t="s">
        <v>13632</v>
      </c>
      <c r="G1047" s="5">
        <v>3</v>
      </c>
      <c r="H1047" s="48">
        <v>42</v>
      </c>
      <c r="I1047" s="5">
        <v>2353</v>
      </c>
      <c r="J1047" s="47" t="s">
        <v>19276</v>
      </c>
      <c r="K1047" s="46" t="s">
        <v>19302</v>
      </c>
      <c r="L1047" s="55"/>
      <c r="M1047" s="55"/>
      <c r="N1047" s="39">
        <f t="shared" si="128"/>
        <v>1905</v>
      </c>
      <c r="O1047" s="2">
        <f t="shared" si="129"/>
        <v>7</v>
      </c>
      <c r="P1047" s="2">
        <f t="shared" si="130"/>
        <v>7</v>
      </c>
      <c r="Q1047" s="2">
        <f t="shared" si="131"/>
        <v>7</v>
      </c>
      <c r="R1047" s="2" t="str">
        <f t="shared" si="132"/>
        <v>&lt;a href="set03\wimbledon_news\wimbledon_news_1900_-_1905\marriages\hall,_jay_j_and_sadie_kane_wedding_july_7,_1905_p3_wn.pdf"&gt;Hall, Jay J&lt;/a&gt;</v>
      </c>
      <c r="S1047" s="2">
        <f t="shared" si="133"/>
        <v>141</v>
      </c>
      <c r="T1047" s="2">
        <f t="shared" si="134"/>
        <v>57</v>
      </c>
    </row>
    <row r="1048" spans="1:20" x14ac:dyDescent="0.25">
      <c r="A1048" s="2">
        <v>1047</v>
      </c>
      <c r="B1048" s="4" t="s">
        <v>6163</v>
      </c>
      <c r="C1048" s="4" t="s">
        <v>6164</v>
      </c>
      <c r="D1048" s="48" t="s">
        <v>48</v>
      </c>
      <c r="E1048" s="12">
        <v>2018</v>
      </c>
      <c r="F1048" s="5" t="s">
        <v>13631</v>
      </c>
      <c r="G1048" s="5">
        <v>5</v>
      </c>
      <c r="H1048" s="48">
        <v>2</v>
      </c>
      <c r="I1048" s="5"/>
      <c r="J1048" s="49" t="s">
        <v>16942</v>
      </c>
      <c r="K1048" s="46" t="s">
        <v>16931</v>
      </c>
      <c r="L1048" s="55"/>
      <c r="M1048" s="55"/>
      <c r="N1048" s="39">
        <f t="shared" si="128"/>
        <v>1905</v>
      </c>
      <c r="O1048" s="2">
        <f t="shared" si="129"/>
        <v>7</v>
      </c>
      <c r="P1048" s="2">
        <f t="shared" si="130"/>
        <v>7</v>
      </c>
      <c r="Q1048" s="2">
        <f t="shared" si="131"/>
        <v>10</v>
      </c>
      <c r="R1048" s="2" t="str">
        <f t="shared" si="132"/>
        <v>&lt;a href="set01\marriages\cooperstown_courier\1902_-_1903\bowe,_george_barton_and_mintie_b_smith_wedding_july_10,_1905_p5_cc.pdf"&gt;Bowe, George Barton&lt;/a&gt;</v>
      </c>
      <c r="S1048" s="2">
        <f t="shared" si="133"/>
        <v>152</v>
      </c>
      <c r="T1048" s="2">
        <f t="shared" si="134"/>
        <v>70</v>
      </c>
    </row>
    <row r="1049" spans="1:20" x14ac:dyDescent="0.25">
      <c r="A1049" s="2">
        <v>1048</v>
      </c>
      <c r="B1049" s="4" t="s">
        <v>9078</v>
      </c>
      <c r="C1049" s="4" t="s">
        <v>9079</v>
      </c>
      <c r="D1049" s="48" t="s">
        <v>48</v>
      </c>
      <c r="E1049" s="12">
        <v>2021</v>
      </c>
      <c r="F1049" s="5" t="s">
        <v>13633</v>
      </c>
      <c r="G1049" s="5">
        <v>1</v>
      </c>
      <c r="H1049" s="48">
        <v>30</v>
      </c>
      <c r="I1049" s="5">
        <v>2054</v>
      </c>
      <c r="J1049" s="47" t="s">
        <v>18974</v>
      </c>
      <c r="K1049" s="46" t="s">
        <v>25708</v>
      </c>
      <c r="L1049" s="55"/>
      <c r="M1049" s="55"/>
      <c r="N1049" s="39">
        <f t="shared" si="128"/>
        <v>1905</v>
      </c>
      <c r="O1049" s="2">
        <f t="shared" si="129"/>
        <v>7</v>
      </c>
      <c r="P1049" s="2">
        <f t="shared" si="130"/>
        <v>7</v>
      </c>
      <c r="Q1049" s="2">
        <f t="shared" si="131"/>
        <v>13</v>
      </c>
      <c r="R1049" s="2" t="str">
        <f t="shared" si="132"/>
        <v>&lt;a href="set03\se\se_september_4,_1902_-_december_28,_1905\marriages\blair,_f_j_and_anna_walkerdine_wedding_july_13,_1905_p1_se.pdf"&gt;Blair, F J&lt;/a&gt;</v>
      </c>
      <c r="S1049" s="2">
        <f t="shared" si="133"/>
        <v>147</v>
      </c>
      <c r="T1049" s="2">
        <f t="shared" si="134"/>
        <v>62</v>
      </c>
    </row>
    <row r="1050" spans="1:20" x14ac:dyDescent="0.25">
      <c r="A1050" s="2">
        <v>1049</v>
      </c>
      <c r="B1050" s="4" t="s">
        <v>6434</v>
      </c>
      <c r="C1050" s="4" t="s">
        <v>6435</v>
      </c>
      <c r="D1050" s="48" t="s">
        <v>6</v>
      </c>
      <c r="E1050" s="12">
        <v>2021</v>
      </c>
      <c r="F1050" s="5" t="s">
        <v>13631</v>
      </c>
      <c r="G1050" s="5">
        <v>5</v>
      </c>
      <c r="H1050" s="48">
        <v>3</v>
      </c>
      <c r="I1050" s="5">
        <v>131</v>
      </c>
      <c r="J1050" t="s">
        <v>17058</v>
      </c>
      <c r="K1050" s="46" t="s">
        <v>17021</v>
      </c>
      <c r="L1050" s="55"/>
      <c r="M1050" s="55"/>
      <c r="N1050" s="39">
        <f t="shared" si="128"/>
        <v>1905</v>
      </c>
      <c r="O1050" s="2">
        <f t="shared" si="129"/>
        <v>7</v>
      </c>
      <c r="P1050" s="2">
        <f t="shared" si="130"/>
        <v>7</v>
      </c>
      <c r="Q1050" s="2">
        <f t="shared" si="131"/>
        <v>13</v>
      </c>
      <c r="R1050" s="2" t="str">
        <f t="shared" si="132"/>
        <v>&lt;a href="set01\marriages\cooperstown_courier\1904_-_1905\moan,_john_edward_and_lorenze_freegard_marriage_announcement_july_13,_1905_p5_cc.pdf"&gt;Moan, John Edward&lt;/a&gt;</v>
      </c>
      <c r="S1050" s="2">
        <f t="shared" si="133"/>
        <v>164</v>
      </c>
      <c r="T1050" s="2">
        <f t="shared" si="134"/>
        <v>84</v>
      </c>
    </row>
    <row r="1051" spans="1:20" x14ac:dyDescent="0.25">
      <c r="A1051" s="2">
        <v>1050</v>
      </c>
      <c r="B1051" s="4" t="s">
        <v>9146</v>
      </c>
      <c r="C1051" s="4" t="s">
        <v>9147</v>
      </c>
      <c r="D1051" s="48" t="s">
        <v>6</v>
      </c>
      <c r="E1051" s="12">
        <v>2021</v>
      </c>
      <c r="F1051" s="5" t="s">
        <v>13633</v>
      </c>
      <c r="G1051" s="5">
        <v>5</v>
      </c>
      <c r="H1051" s="48">
        <v>30</v>
      </c>
      <c r="I1051" s="5">
        <v>2094</v>
      </c>
      <c r="J1051" s="47" t="s">
        <v>19014</v>
      </c>
      <c r="K1051" s="46" t="s">
        <v>25708</v>
      </c>
      <c r="L1051" s="55"/>
      <c r="M1051" s="55"/>
      <c r="N1051" s="39">
        <f t="shared" si="128"/>
        <v>1905</v>
      </c>
      <c r="O1051" s="2">
        <f t="shared" si="129"/>
        <v>7</v>
      </c>
      <c r="P1051" s="2">
        <f t="shared" si="130"/>
        <v>7</v>
      </c>
      <c r="Q1051" s="2">
        <f t="shared" si="131"/>
        <v>13</v>
      </c>
      <c r="R1051" s="2" t="str">
        <f t="shared" si="132"/>
        <v>&lt;a href="set03\se\se_september_4,_1902_-_december_28,_1905\marriages\pray,_harvey_and_ida_m_griffith_marriage_july_13,_1905_p5_se.pdf"&gt;Pray, Harvey&lt;/a&gt;</v>
      </c>
      <c r="S1051" s="2">
        <f t="shared" si="133"/>
        <v>151</v>
      </c>
      <c r="T1051" s="2">
        <f t="shared" si="134"/>
        <v>64</v>
      </c>
    </row>
    <row r="1052" spans="1:20" x14ac:dyDescent="0.25">
      <c r="A1052" s="2">
        <v>1051</v>
      </c>
      <c r="B1052" s="4" t="s">
        <v>7971</v>
      </c>
      <c r="C1052" s="4" t="s">
        <v>7972</v>
      </c>
      <c r="D1052" s="48" t="s">
        <v>48</v>
      </c>
      <c r="E1052" s="12">
        <v>2028</v>
      </c>
      <c r="F1052" s="5" t="s">
        <v>13636</v>
      </c>
      <c r="G1052" s="5">
        <v>1</v>
      </c>
      <c r="H1052" s="48">
        <v>17</v>
      </c>
      <c r="I1052" s="5">
        <v>1168</v>
      </c>
      <c r="J1052" s="47" t="s">
        <v>18090</v>
      </c>
      <c r="K1052" s="46" t="s">
        <v>18050</v>
      </c>
      <c r="L1052" s="55"/>
      <c r="M1052" s="55"/>
      <c r="N1052" s="39">
        <f t="shared" si="128"/>
        <v>1905</v>
      </c>
      <c r="O1052" s="2">
        <f t="shared" si="129"/>
        <v>7</v>
      </c>
      <c r="P1052" s="2">
        <f t="shared" si="130"/>
        <v>7</v>
      </c>
      <c r="Q1052" s="2">
        <f t="shared" si="131"/>
        <v>20</v>
      </c>
      <c r="R1052" s="2" t="str">
        <f t="shared" si="132"/>
        <v>&lt;a href="set02\marriages\griggs_county_sentinel\1899_-_1906\monson,_martinu_and_unknown_mossing_wedding_july_20,_1905_p1_gcs.pdf"&gt;Monson, Martinu&lt;/a&gt;</v>
      </c>
      <c r="S1052" s="2">
        <f t="shared" si="133"/>
        <v>149</v>
      </c>
      <c r="T1052" s="2">
        <f t="shared" si="134"/>
        <v>68</v>
      </c>
    </row>
    <row r="1053" spans="1:20" x14ac:dyDescent="0.25">
      <c r="A1053" s="2">
        <v>1052</v>
      </c>
      <c r="B1053" s="4" t="s">
        <v>6469</v>
      </c>
      <c r="C1053" s="4" t="s">
        <v>6470</v>
      </c>
      <c r="D1053" s="48" t="s">
        <v>6</v>
      </c>
      <c r="E1053" s="12">
        <v>2028</v>
      </c>
      <c r="F1053" s="5" t="s">
        <v>13631</v>
      </c>
      <c r="G1053" s="5">
        <v>5</v>
      </c>
      <c r="H1053" s="48">
        <v>3</v>
      </c>
      <c r="I1053" s="5">
        <v>147</v>
      </c>
      <c r="J1053" t="s">
        <v>17076</v>
      </c>
      <c r="K1053" s="46" t="s">
        <v>17021</v>
      </c>
      <c r="L1053" s="55"/>
      <c r="M1053" s="55"/>
      <c r="N1053" s="39">
        <f t="shared" si="128"/>
        <v>1905</v>
      </c>
      <c r="O1053" s="2">
        <f t="shared" si="129"/>
        <v>7</v>
      </c>
      <c r="P1053" s="2">
        <f t="shared" si="130"/>
        <v>7</v>
      </c>
      <c r="Q1053" s="2">
        <f t="shared" si="131"/>
        <v>20</v>
      </c>
      <c r="R1053" s="2" t="str">
        <f t="shared" si="132"/>
        <v>&lt;a href="set01\marriages\cooperstown_courier\1904_-_1905\ried,_john_d_and_emiline_dusbabek_marriage_announcement_july_20,_1905_p5_cc.pdf"&gt;Ried, John D&lt;/a&gt;</v>
      </c>
      <c r="S1053" s="2">
        <f t="shared" si="133"/>
        <v>154</v>
      </c>
      <c r="T1053" s="2">
        <f t="shared" si="134"/>
        <v>79</v>
      </c>
    </row>
    <row r="1054" spans="1:20" x14ac:dyDescent="0.25">
      <c r="A1054" s="2">
        <v>1053</v>
      </c>
      <c r="B1054" s="4" t="s">
        <v>6422</v>
      </c>
      <c r="C1054" s="4" t="s">
        <v>8527</v>
      </c>
      <c r="D1054" s="48" t="s">
        <v>6</v>
      </c>
      <c r="E1054" s="12">
        <v>2029</v>
      </c>
      <c r="F1054" s="5" t="s">
        <v>11770</v>
      </c>
      <c r="G1054" s="5">
        <v>1</v>
      </c>
      <c r="H1054" s="48">
        <v>7</v>
      </c>
      <c r="I1054" s="5">
        <v>475</v>
      </c>
      <c r="J1054" t="s">
        <v>17399</v>
      </c>
      <c r="K1054" s="46" t="s">
        <v>25714</v>
      </c>
      <c r="L1054" s="55"/>
      <c r="M1054" s="55"/>
      <c r="N1054" s="39">
        <f t="shared" si="128"/>
        <v>1905</v>
      </c>
      <c r="O1054" s="2">
        <f t="shared" si="129"/>
        <v>7</v>
      </c>
      <c r="P1054" s="2">
        <f t="shared" si="130"/>
        <v>7</v>
      </c>
      <c r="Q1054" s="2">
        <f t="shared" si="131"/>
        <v>21</v>
      </c>
      <c r="R1054" s="2" t="str">
        <f t="shared" si="132"/>
        <v>&lt;a href="set03\cg\cg_march_9,_1901_-_december_29,_1905\marriages\johnson,_andrew_and_hilda_ryum_marriage_july_21,_1905_p1_cg.pdf"&gt;Johnson, Andrew&lt;/a&gt;</v>
      </c>
      <c r="S1054" s="2">
        <f t="shared" si="133"/>
        <v>149</v>
      </c>
      <c r="T1054" s="2">
        <f t="shared" si="134"/>
        <v>63</v>
      </c>
    </row>
    <row r="1055" spans="1:20" x14ac:dyDescent="0.25">
      <c r="A1055" s="2">
        <v>1054</v>
      </c>
      <c r="B1055" s="4" t="s">
        <v>9166</v>
      </c>
      <c r="C1055" s="4" t="s">
        <v>9167</v>
      </c>
      <c r="D1055" s="48" t="s">
        <v>48</v>
      </c>
      <c r="E1055" s="12">
        <v>2029</v>
      </c>
      <c r="F1055" s="5" t="s">
        <v>13633</v>
      </c>
      <c r="G1055" s="5">
        <v>5</v>
      </c>
      <c r="H1055" s="48">
        <v>30</v>
      </c>
      <c r="I1055" s="5">
        <v>2104</v>
      </c>
      <c r="J1055" s="47" t="s">
        <v>19024</v>
      </c>
      <c r="K1055" s="46" t="s">
        <v>25708</v>
      </c>
      <c r="L1055" s="55"/>
      <c r="M1055" s="55"/>
      <c r="N1055" s="39">
        <f t="shared" ref="N1055:N1118" si="135">YEAR(E1055)</f>
        <v>1905</v>
      </c>
      <c r="O1055" s="2">
        <f t="shared" ref="O1055:O1118" si="136">MONTH(E1055)</f>
        <v>7</v>
      </c>
      <c r="P1055" s="2">
        <f t="shared" ref="P1055:P1118" si="137">O1055</f>
        <v>7</v>
      </c>
      <c r="Q1055" s="2">
        <f t="shared" ref="Q1055:Q1118" si="138">DAY(E1055)</f>
        <v>21</v>
      </c>
      <c r="R1055" s="2" t="str">
        <f t="shared" si="132"/>
        <v>&lt;a href="set03\se\se_september_4,_1902_-_december_28,_1905\marriages\simmons,_d_dwight_and_jessie_a_langer_wedding_july_21,_1905_p5_se.pdf"&gt;Simmons, D Dwight&lt;/a&gt;</v>
      </c>
      <c r="S1055" s="2">
        <f t="shared" si="133"/>
        <v>161</v>
      </c>
      <c r="T1055" s="2">
        <f t="shared" si="134"/>
        <v>69</v>
      </c>
    </row>
    <row r="1056" spans="1:20" x14ac:dyDescent="0.25">
      <c r="A1056" s="2">
        <v>1055</v>
      </c>
      <c r="B1056" s="4" t="s">
        <v>10065</v>
      </c>
      <c r="C1056" s="4" t="s">
        <v>10066</v>
      </c>
      <c r="D1056" s="48" t="s">
        <v>48</v>
      </c>
      <c r="E1056" s="12">
        <v>2036</v>
      </c>
      <c r="F1056" s="5" t="s">
        <v>13632</v>
      </c>
      <c r="G1056" s="5">
        <v>2</v>
      </c>
      <c r="H1056" s="48">
        <v>42</v>
      </c>
      <c r="I1056" s="5">
        <v>2356</v>
      </c>
      <c r="J1056" s="47" t="s">
        <v>19279</v>
      </c>
      <c r="K1056" s="46" t="s">
        <v>19302</v>
      </c>
      <c r="L1056" s="55"/>
      <c r="M1056" s="55"/>
      <c r="N1056" s="39">
        <f t="shared" si="135"/>
        <v>1905</v>
      </c>
      <c r="O1056" s="2">
        <f t="shared" si="136"/>
        <v>7</v>
      </c>
      <c r="P1056" s="2">
        <f t="shared" si="137"/>
        <v>7</v>
      </c>
      <c r="Q1056" s="2">
        <f t="shared" si="138"/>
        <v>28</v>
      </c>
      <c r="R1056" s="2" t="str">
        <f t="shared" si="132"/>
        <v>&lt;a href="set03\wimbledon_news\wimbledon_news_1900_-_1905\marriages\kilmer,_fred_and_agnes_buckley_wedding_july_28,_1905_p2_wn.pdf"&gt;Kilmer, Fred&lt;/a&gt;</v>
      </c>
      <c r="S1056" s="2">
        <f t="shared" si="133"/>
        <v>147</v>
      </c>
      <c r="T1056" s="2">
        <f t="shared" si="134"/>
        <v>62</v>
      </c>
    </row>
    <row r="1057" spans="1:20" x14ac:dyDescent="0.25">
      <c r="A1057" s="2">
        <v>1056</v>
      </c>
      <c r="B1057" s="4" t="s">
        <v>10052</v>
      </c>
      <c r="C1057" s="4" t="s">
        <v>10053</v>
      </c>
      <c r="D1057" s="48" t="s">
        <v>6</v>
      </c>
      <c r="E1057" s="12">
        <v>2043</v>
      </c>
      <c r="F1057" s="5" t="s">
        <v>13632</v>
      </c>
      <c r="G1057" s="5">
        <v>3</v>
      </c>
      <c r="H1057" s="48">
        <v>42</v>
      </c>
      <c r="I1057" s="5">
        <v>2346</v>
      </c>
      <c r="J1057" s="47" t="s">
        <v>19269</v>
      </c>
      <c r="K1057" s="46" t="s">
        <v>19302</v>
      </c>
      <c r="L1057" s="55"/>
      <c r="M1057" s="55"/>
      <c r="N1057" s="39">
        <f t="shared" si="135"/>
        <v>1905</v>
      </c>
      <c r="O1057" s="2">
        <f t="shared" si="136"/>
        <v>8</v>
      </c>
      <c r="P1057" s="2">
        <f t="shared" si="137"/>
        <v>8</v>
      </c>
      <c r="Q1057" s="2">
        <f t="shared" si="138"/>
        <v>4</v>
      </c>
      <c r="R1057" s="2" t="str">
        <f t="shared" si="132"/>
        <v>&lt;a href="set03\wimbledon_news\wimbledon_news_1900_-_1905\marriages\crawford,_thomas_and_annie_walker_married_august_4,_1905_p3_wn.pdf"&gt;Crawford, Thomas&lt;/a&gt;</v>
      </c>
      <c r="S1057" s="2">
        <f t="shared" si="133"/>
        <v>155</v>
      </c>
      <c r="T1057" s="2">
        <f t="shared" si="134"/>
        <v>66</v>
      </c>
    </row>
    <row r="1058" spans="1:20" x14ac:dyDescent="0.25">
      <c r="A1058" s="2">
        <v>1057</v>
      </c>
      <c r="B1058" s="4" t="s">
        <v>2426</v>
      </c>
      <c r="C1058" s="4" t="s">
        <v>2427</v>
      </c>
      <c r="D1058" s="48" t="s">
        <v>48</v>
      </c>
      <c r="E1058" s="12">
        <v>2049</v>
      </c>
      <c r="F1058" s="5" t="s">
        <v>1756</v>
      </c>
      <c r="G1058" s="5">
        <v>8</v>
      </c>
      <c r="H1058" s="48">
        <v>27</v>
      </c>
      <c r="I1058" s="5">
        <v>1919</v>
      </c>
      <c r="J1058" s="47" t="s">
        <v>18836</v>
      </c>
      <c r="K1058" s="46" t="s">
        <v>18912</v>
      </c>
      <c r="L1058" s="55"/>
      <c r="M1058" s="55"/>
      <c r="N1058" s="39">
        <f t="shared" si="135"/>
        <v>1905</v>
      </c>
      <c r="O1058" s="2">
        <f t="shared" si="136"/>
        <v>8</v>
      </c>
      <c r="P1058" s="2">
        <f t="shared" si="137"/>
        <v>8</v>
      </c>
      <c r="Q1058" s="2">
        <f t="shared" si="138"/>
        <v>10</v>
      </c>
      <c r="R1058" s="2" t="str">
        <f t="shared" si="132"/>
        <v>&lt;a href="set01\hope_pioneer_jan1904todec1906\marriages\colpitt_claud_h_and_hazel_clare_warner_wedding_august_10_1905_p8_hp.pdf"&gt;Colpitt, Claud H&lt;/a&gt;</v>
      </c>
      <c r="S1058" s="2">
        <f t="shared" si="133"/>
        <v>148</v>
      </c>
      <c r="T1058" s="2">
        <f t="shared" si="134"/>
        <v>71</v>
      </c>
    </row>
    <row r="1059" spans="1:20" x14ac:dyDescent="0.25">
      <c r="A1059" s="2">
        <v>1058</v>
      </c>
      <c r="B1059" s="4" t="s">
        <v>2435</v>
      </c>
      <c r="C1059" s="4" t="s">
        <v>2436</v>
      </c>
      <c r="D1059" s="48" t="s">
        <v>48</v>
      </c>
      <c r="E1059" s="12">
        <v>2049</v>
      </c>
      <c r="F1059" s="5" t="s">
        <v>1756</v>
      </c>
      <c r="G1059" s="5">
        <v>1</v>
      </c>
      <c r="H1059" s="48">
        <v>27</v>
      </c>
      <c r="I1059" s="5">
        <v>1923</v>
      </c>
      <c r="J1059" s="47" t="s">
        <v>18841</v>
      </c>
      <c r="K1059" s="46" t="s">
        <v>18912</v>
      </c>
      <c r="L1059" s="55"/>
      <c r="M1059" s="55"/>
      <c r="N1059" s="39">
        <f t="shared" si="135"/>
        <v>1905</v>
      </c>
      <c r="O1059" s="2">
        <f t="shared" si="136"/>
        <v>8</v>
      </c>
      <c r="P1059" s="2">
        <f t="shared" si="137"/>
        <v>8</v>
      </c>
      <c r="Q1059" s="2">
        <f t="shared" si="138"/>
        <v>10</v>
      </c>
      <c r="R1059" s="2" t="str">
        <f t="shared" si="132"/>
        <v>&lt;a href="set01\hope_pioneer_jan1904todec1906\marriages\donaldson_albert_and_marie_larson_wedding_august_10_1905_p1_hp.pdf"&gt;Donaldson, Albert&lt;/a&gt;</v>
      </c>
      <c r="S1059" s="2">
        <f t="shared" si="133"/>
        <v>144</v>
      </c>
      <c r="T1059" s="2">
        <f t="shared" si="134"/>
        <v>66</v>
      </c>
    </row>
    <row r="1060" spans="1:20" x14ac:dyDescent="0.25">
      <c r="A1060" s="2">
        <v>1059</v>
      </c>
      <c r="B1060" s="4" t="s">
        <v>7998</v>
      </c>
      <c r="C1060" s="4" t="s">
        <v>6489</v>
      </c>
      <c r="D1060" s="48" t="s">
        <v>48</v>
      </c>
      <c r="E1060" s="12">
        <v>2056</v>
      </c>
      <c r="F1060" s="5" t="s">
        <v>13636</v>
      </c>
      <c r="G1060" s="5">
        <v>1</v>
      </c>
      <c r="H1060" s="48">
        <v>17</v>
      </c>
      <c r="I1060" s="5">
        <v>1192</v>
      </c>
      <c r="J1060" s="47" t="s">
        <v>18114</v>
      </c>
      <c r="K1060" s="46" t="s">
        <v>18050</v>
      </c>
      <c r="L1060" s="55"/>
      <c r="M1060" s="55"/>
      <c r="N1060" s="39">
        <f t="shared" si="135"/>
        <v>1905</v>
      </c>
      <c r="O1060" s="2">
        <f t="shared" si="136"/>
        <v>8</v>
      </c>
      <c r="P1060" s="2">
        <f t="shared" si="137"/>
        <v>8</v>
      </c>
      <c r="Q1060" s="2">
        <f t="shared" si="138"/>
        <v>17</v>
      </c>
      <c r="R1060" s="2" t="str">
        <f t="shared" si="132"/>
        <v>&lt;a href="set02\marriages\griggs_county_sentinel\1899_-_1906\svare,_hans_and_edna_glaspell_wedding_august_17,_1905_p1_gcs.pdf"&gt;Svare, Hans  &lt;/a&gt;</v>
      </c>
      <c r="S1060" s="2">
        <f t="shared" si="133"/>
        <v>143</v>
      </c>
      <c r="T1060" s="2">
        <f t="shared" si="134"/>
        <v>64</v>
      </c>
    </row>
    <row r="1061" spans="1:20" x14ac:dyDescent="0.25">
      <c r="A1061" s="2">
        <v>1060</v>
      </c>
      <c r="B1061" s="4" t="s">
        <v>8521</v>
      </c>
      <c r="C1061" s="4" t="s">
        <v>8522</v>
      </c>
      <c r="D1061" s="48" t="s">
        <v>6</v>
      </c>
      <c r="E1061" s="12">
        <v>2057</v>
      </c>
      <c r="F1061" s="5" t="s">
        <v>11770</v>
      </c>
      <c r="G1061" s="5">
        <v>8</v>
      </c>
      <c r="H1061" s="48">
        <v>7</v>
      </c>
      <c r="I1061" s="5">
        <v>472</v>
      </c>
      <c r="J1061" t="s">
        <v>17396</v>
      </c>
      <c r="K1061" s="46" t="s">
        <v>25714</v>
      </c>
      <c r="L1061" s="55"/>
      <c r="M1061" s="55"/>
      <c r="N1061" s="39">
        <f t="shared" si="135"/>
        <v>1905</v>
      </c>
      <c r="O1061" s="2">
        <f t="shared" si="136"/>
        <v>8</v>
      </c>
      <c r="P1061" s="2">
        <f t="shared" si="137"/>
        <v>8</v>
      </c>
      <c r="Q1061" s="2">
        <f t="shared" si="138"/>
        <v>18</v>
      </c>
      <c r="R1061" s="2" t="str">
        <f t="shared" si="132"/>
        <v>&lt;a href="set03\cg\cg_march_9,_1901_-_december_29,_1905\marriages\holmes,_lars_f_and_annie_stall_marriage_august_18,_1905_p8_cg.pdf"&gt;Holmes, Lars F&lt;/a&gt;</v>
      </c>
      <c r="S1061" s="2">
        <f t="shared" si="133"/>
        <v>150</v>
      </c>
      <c r="T1061" s="2">
        <f t="shared" si="134"/>
        <v>65</v>
      </c>
    </row>
    <row r="1062" spans="1:20" x14ac:dyDescent="0.25">
      <c r="A1062" s="2">
        <v>1061</v>
      </c>
      <c r="B1062" s="4" t="s">
        <v>8546</v>
      </c>
      <c r="C1062" s="4" t="s">
        <v>8547</v>
      </c>
      <c r="D1062" s="48" t="s">
        <v>6</v>
      </c>
      <c r="E1062" s="12">
        <v>2057</v>
      </c>
      <c r="F1062" s="5" t="s">
        <v>11770</v>
      </c>
      <c r="G1062" s="5">
        <v>6</v>
      </c>
      <c r="H1062" s="48">
        <v>7</v>
      </c>
      <c r="I1062" s="5">
        <v>486</v>
      </c>
      <c r="J1062" t="s">
        <v>17410</v>
      </c>
      <c r="K1062" s="46" t="s">
        <v>25714</v>
      </c>
      <c r="L1062" s="55"/>
      <c r="M1062" s="55"/>
      <c r="N1062" s="39">
        <f t="shared" si="135"/>
        <v>1905</v>
      </c>
      <c r="O1062" s="2">
        <f t="shared" si="136"/>
        <v>8</v>
      </c>
      <c r="P1062" s="2">
        <f t="shared" si="137"/>
        <v>8</v>
      </c>
      <c r="Q1062" s="2">
        <f t="shared" si="138"/>
        <v>18</v>
      </c>
      <c r="R1062" s="2" t="str">
        <f t="shared" si="132"/>
        <v>&lt;a href="set03\cg\cg_march_9,_1901_-_december_29,_1905\marriages\marsolek,_george_and_grace_zimmerly_marriage_august_18,_1905_p6_cg.pdf"&gt;Marsolek, George&lt;/a&gt;</v>
      </c>
      <c r="S1062" s="2">
        <f t="shared" si="133"/>
        <v>157</v>
      </c>
      <c r="T1062" s="2">
        <f t="shared" si="134"/>
        <v>70</v>
      </c>
    </row>
    <row r="1063" spans="1:20" x14ac:dyDescent="0.25">
      <c r="A1063" s="2">
        <v>1062</v>
      </c>
      <c r="B1063" s="4" t="s">
        <v>2456</v>
      </c>
      <c r="C1063" s="4" t="s">
        <v>2457</v>
      </c>
      <c r="D1063" s="48" t="s">
        <v>48</v>
      </c>
      <c r="E1063" s="12">
        <v>2063</v>
      </c>
      <c r="F1063" s="5" t="s">
        <v>1756</v>
      </c>
      <c r="G1063" s="5">
        <v>1</v>
      </c>
      <c r="H1063" s="48">
        <v>27</v>
      </c>
      <c r="I1063" s="5">
        <v>1934</v>
      </c>
      <c r="J1063" s="47" t="s">
        <v>18852</v>
      </c>
      <c r="K1063" s="46" t="s">
        <v>18912</v>
      </c>
      <c r="L1063" s="55"/>
      <c r="M1063" s="55"/>
      <c r="N1063" s="39">
        <f t="shared" si="135"/>
        <v>1905</v>
      </c>
      <c r="O1063" s="2">
        <f t="shared" si="136"/>
        <v>8</v>
      </c>
      <c r="P1063" s="2">
        <f t="shared" si="137"/>
        <v>8</v>
      </c>
      <c r="Q1063" s="2">
        <f t="shared" si="138"/>
        <v>24</v>
      </c>
      <c r="R1063" s="2" t="str">
        <f t="shared" si="132"/>
        <v>&lt;a href="set01\hope_pioneer_jan1904todec1906\marriages\harwood_dr._c_b_and_wilhelmina_williams_wedding_august_24_1905_p1_hp.pdf"&gt;Harwood, Dr. C B&lt;/a&gt;</v>
      </c>
      <c r="S1063" s="2">
        <f t="shared" si="133"/>
        <v>149</v>
      </c>
      <c r="T1063" s="2">
        <f t="shared" si="134"/>
        <v>72</v>
      </c>
    </row>
    <row r="1064" spans="1:20" x14ac:dyDescent="0.25">
      <c r="A1064" s="2">
        <v>1063</v>
      </c>
      <c r="B1064" s="4" t="s">
        <v>6488</v>
      </c>
      <c r="C1064" s="4" t="s">
        <v>6489</v>
      </c>
      <c r="D1064" s="48" t="s">
        <v>48</v>
      </c>
      <c r="E1064" s="12">
        <v>2063</v>
      </c>
      <c r="F1064" s="5" t="s">
        <v>13631</v>
      </c>
      <c r="G1064" s="5">
        <v>1</v>
      </c>
      <c r="H1064" s="48">
        <v>3</v>
      </c>
      <c r="I1064" s="5">
        <v>157</v>
      </c>
      <c r="J1064" t="s">
        <v>17086</v>
      </c>
      <c r="K1064" s="46" t="s">
        <v>17021</v>
      </c>
      <c r="L1064" s="55"/>
      <c r="M1064" s="55"/>
      <c r="N1064" s="39">
        <f t="shared" si="135"/>
        <v>1905</v>
      </c>
      <c r="O1064" s="2">
        <f t="shared" si="136"/>
        <v>8</v>
      </c>
      <c r="P1064" s="2">
        <f t="shared" si="137"/>
        <v>8</v>
      </c>
      <c r="Q1064" s="2">
        <f t="shared" si="138"/>
        <v>24</v>
      </c>
      <c r="R1064" s="2" t="str">
        <f t="shared" si="132"/>
        <v>&lt;a href="set01\marriages\cooperstown_courier\1904_-_1905\svare,_hans_e_and_edna_glaspell_wedding_august_24,_1905_p1_cc.pdf"&gt;Svare, Hans E&lt;/a&gt;</v>
      </c>
      <c r="S1064" s="2">
        <f t="shared" si="133"/>
        <v>141</v>
      </c>
      <c r="T1064" s="2">
        <f t="shared" si="134"/>
        <v>65</v>
      </c>
    </row>
    <row r="1065" spans="1:20" x14ac:dyDescent="0.25">
      <c r="A1065" s="2">
        <v>1064</v>
      </c>
      <c r="B1065" s="4" t="s">
        <v>10062</v>
      </c>
      <c r="C1065" s="4"/>
      <c r="D1065" s="48" t="s">
        <v>6</v>
      </c>
      <c r="E1065" s="12">
        <v>2065</v>
      </c>
      <c r="F1065" s="5" t="s">
        <v>13632</v>
      </c>
      <c r="G1065" s="5">
        <v>3</v>
      </c>
      <c r="H1065" s="48">
        <v>42</v>
      </c>
      <c r="I1065" s="5">
        <v>2354</v>
      </c>
      <c r="J1065" s="47" t="s">
        <v>19277</v>
      </c>
      <c r="K1065" s="46" t="s">
        <v>19302</v>
      </c>
      <c r="L1065" s="55"/>
      <c r="M1065" s="55"/>
      <c r="N1065" s="39">
        <f t="shared" si="135"/>
        <v>1905</v>
      </c>
      <c r="O1065" s="2">
        <f t="shared" si="136"/>
        <v>8</v>
      </c>
      <c r="P1065" s="2">
        <f t="shared" si="137"/>
        <v>8</v>
      </c>
      <c r="Q1065" s="2">
        <f t="shared" si="138"/>
        <v>26</v>
      </c>
      <c r="R1065" s="2" t="str">
        <f t="shared" si="132"/>
        <v>&lt;a href="set03\wimbledon_news\wimbledon_news_1900_-_1905\marriages\hammer,_charlie_married_august_26,_1905_p3_wn.pdf"&gt;Hammer, Charlie&lt;/a&gt;</v>
      </c>
      <c r="S1065" s="2">
        <f t="shared" si="133"/>
        <v>137</v>
      </c>
      <c r="T1065" s="2">
        <f t="shared" si="134"/>
        <v>49</v>
      </c>
    </row>
    <row r="1066" spans="1:20" x14ac:dyDescent="0.25">
      <c r="A1066" s="2">
        <v>1065</v>
      </c>
      <c r="B1066" s="4" t="s">
        <v>10094</v>
      </c>
      <c r="C1066" s="4"/>
      <c r="D1066" s="48" t="s">
        <v>6</v>
      </c>
      <c r="E1066" s="12">
        <v>2065</v>
      </c>
      <c r="F1066" s="5" t="s">
        <v>13632</v>
      </c>
      <c r="G1066" s="5">
        <v>3</v>
      </c>
      <c r="H1066" s="48">
        <v>42</v>
      </c>
      <c r="I1066" s="5">
        <v>2374</v>
      </c>
      <c r="J1066" s="47" t="s">
        <v>19297</v>
      </c>
      <c r="K1066" s="46" t="s">
        <v>19302</v>
      </c>
      <c r="L1066" s="55"/>
      <c r="M1066" s="55"/>
      <c r="N1066" s="39">
        <f t="shared" si="135"/>
        <v>1905</v>
      </c>
      <c r="O1066" s="2">
        <f t="shared" si="136"/>
        <v>8</v>
      </c>
      <c r="P1066" s="2">
        <f t="shared" si="137"/>
        <v>8</v>
      </c>
      <c r="Q1066" s="2">
        <f t="shared" si="138"/>
        <v>26</v>
      </c>
      <c r="R1066" s="2" t="str">
        <f t="shared" si="132"/>
        <v>&lt;a href="set03\wimbledon_news\wimbledon_news_1900_-_1905\marriages\stern,_harry_married_august_26,_1905_p3_wn.pdf"&gt;Stern, Harry&lt;/a&gt;</v>
      </c>
      <c r="S1066" s="2">
        <f t="shared" si="133"/>
        <v>131</v>
      </c>
      <c r="T1066" s="2">
        <f t="shared" si="134"/>
        <v>46</v>
      </c>
    </row>
    <row r="1067" spans="1:20" x14ac:dyDescent="0.25">
      <c r="A1067" s="2">
        <v>1066</v>
      </c>
      <c r="B1067" s="4" t="s">
        <v>6377</v>
      </c>
      <c r="C1067" s="4" t="s">
        <v>6378</v>
      </c>
      <c r="D1067" s="48" t="s">
        <v>48</v>
      </c>
      <c r="E1067" s="12">
        <v>2068</v>
      </c>
      <c r="F1067" s="5" t="s">
        <v>13629</v>
      </c>
      <c r="G1067" s="5">
        <v>4</v>
      </c>
      <c r="H1067" s="48">
        <v>18</v>
      </c>
      <c r="I1067" s="5">
        <v>1204</v>
      </c>
      <c r="J1067" s="47" t="s">
        <v>18126</v>
      </c>
      <c r="K1067" s="46" t="s">
        <v>25726</v>
      </c>
      <c r="L1067" s="55"/>
      <c r="M1067" s="55"/>
      <c r="N1067" s="39">
        <f t="shared" si="135"/>
        <v>1905</v>
      </c>
      <c r="O1067" s="2">
        <f t="shared" si="136"/>
        <v>8</v>
      </c>
      <c r="P1067" s="2">
        <f t="shared" si="137"/>
        <v>8</v>
      </c>
      <c r="Q1067" s="2">
        <f t="shared" si="138"/>
        <v>29</v>
      </c>
      <c r="R1067" s="2" t="str">
        <f t="shared" si="132"/>
        <v>&lt;a href="set01\marriages\he\1905-1908\anson_and_walum_wedding_august_29,_1905,_p4_he.pdf"&gt;Anson, Oscar C&lt;/a&gt;</v>
      </c>
      <c r="S1067" s="2">
        <f t="shared" si="133"/>
        <v>108</v>
      </c>
      <c r="T1067" s="2">
        <f t="shared" si="134"/>
        <v>50</v>
      </c>
    </row>
    <row r="1068" spans="1:20" x14ac:dyDescent="0.25">
      <c r="A1068" s="2">
        <v>1067</v>
      </c>
      <c r="B1068" s="4" t="s">
        <v>7996</v>
      </c>
      <c r="C1068" s="4" t="s">
        <v>7997</v>
      </c>
      <c r="D1068" s="48" t="s">
        <v>48</v>
      </c>
      <c r="E1068" s="12">
        <v>2068</v>
      </c>
      <c r="F1068" s="5" t="s">
        <v>13629</v>
      </c>
      <c r="G1068" s="5">
        <v>4</v>
      </c>
      <c r="H1068" s="48">
        <v>18</v>
      </c>
      <c r="I1068" s="5">
        <v>1244</v>
      </c>
      <c r="J1068" s="47" t="s">
        <v>18166</v>
      </c>
      <c r="K1068" s="46" t="s">
        <v>25726</v>
      </c>
      <c r="L1068" s="55"/>
      <c r="M1068" s="55"/>
      <c r="N1068" s="39">
        <f t="shared" si="135"/>
        <v>1905</v>
      </c>
      <c r="O1068" s="2">
        <f t="shared" si="136"/>
        <v>8</v>
      </c>
      <c r="P1068" s="2">
        <f t="shared" si="137"/>
        <v>8</v>
      </c>
      <c r="Q1068" s="2">
        <f t="shared" si="138"/>
        <v>29</v>
      </c>
      <c r="R1068" s="2" t="str">
        <f t="shared" si="132"/>
        <v>&lt;a href="set01\marriages\he\1905-1908\sturdivant_and_hawley_wedding_august_29,_1905,_p4_he.pdf"&gt;Sturdivant, William D&lt;/a&gt;</v>
      </c>
      <c r="S1068" s="2">
        <f t="shared" si="133"/>
        <v>121</v>
      </c>
      <c r="T1068" s="2">
        <f t="shared" si="134"/>
        <v>56</v>
      </c>
    </row>
    <row r="1069" spans="1:20" x14ac:dyDescent="0.25">
      <c r="A1069" s="2">
        <v>1068</v>
      </c>
      <c r="B1069" s="4" t="s">
        <v>6377</v>
      </c>
      <c r="C1069" s="4" t="s">
        <v>6378</v>
      </c>
      <c r="D1069" s="48" t="s">
        <v>48</v>
      </c>
      <c r="E1069" s="12">
        <v>2070</v>
      </c>
      <c r="F1069" s="5" t="s">
        <v>13631</v>
      </c>
      <c r="G1069" s="5">
        <v>5</v>
      </c>
      <c r="H1069" s="48">
        <v>3</v>
      </c>
      <c r="I1069" s="5">
        <v>97</v>
      </c>
      <c r="J1069" t="s">
        <v>17025</v>
      </c>
      <c r="K1069" s="46" t="s">
        <v>17021</v>
      </c>
      <c r="L1069" s="55"/>
      <c r="M1069" s="55"/>
      <c r="N1069" s="39">
        <f t="shared" si="135"/>
        <v>1905</v>
      </c>
      <c r="O1069" s="2">
        <f t="shared" si="136"/>
        <v>8</v>
      </c>
      <c r="P1069" s="2">
        <f t="shared" si="137"/>
        <v>8</v>
      </c>
      <c r="Q1069" s="2">
        <f t="shared" si="138"/>
        <v>31</v>
      </c>
      <c r="R1069" s="2" t="str">
        <f t="shared" si="132"/>
        <v>&lt;a href="set01\marriages\cooperstown_courier\1904_-_1905\anson,_oscar_c_and_mabel_h_walum_wedding_august_31,_1905_p5_cc.pdf"&gt;Anson, Oscar C&lt;/a&gt;</v>
      </c>
      <c r="S1069" s="2">
        <f t="shared" si="133"/>
        <v>143</v>
      </c>
      <c r="T1069" s="2">
        <f t="shared" si="134"/>
        <v>66</v>
      </c>
    </row>
    <row r="1070" spans="1:20" x14ac:dyDescent="0.25">
      <c r="A1070" s="2">
        <v>1069</v>
      </c>
      <c r="B1070" s="4" t="s">
        <v>6377</v>
      </c>
      <c r="C1070" s="4" t="s">
        <v>6378</v>
      </c>
      <c r="D1070" s="48" t="s">
        <v>48</v>
      </c>
      <c r="E1070" s="12">
        <v>2070</v>
      </c>
      <c r="F1070" s="5" t="s">
        <v>13636</v>
      </c>
      <c r="G1070" s="5">
        <v>1</v>
      </c>
      <c r="H1070" s="48">
        <v>17</v>
      </c>
      <c r="I1070" s="5">
        <v>1129</v>
      </c>
      <c r="J1070" s="47" t="s">
        <v>18051</v>
      </c>
      <c r="K1070" s="46" t="s">
        <v>18050</v>
      </c>
      <c r="L1070" s="55"/>
      <c r="M1070" s="55"/>
      <c r="N1070" s="39">
        <f t="shared" si="135"/>
        <v>1905</v>
      </c>
      <c r="O1070" s="2">
        <f t="shared" si="136"/>
        <v>8</v>
      </c>
      <c r="P1070" s="2">
        <f t="shared" si="137"/>
        <v>8</v>
      </c>
      <c r="Q1070" s="2">
        <f t="shared" si="138"/>
        <v>31</v>
      </c>
      <c r="R1070" s="2" t="str">
        <f t="shared" si="132"/>
        <v>&lt;a href="set02\marriages\griggs_county_sentinel\1899_-_1906\anson,_oscar_c_and_mabel_h_walum_wedding_august_31,_1905_p1_gcs.pdf"&gt;Anson, Oscar C&lt;/a&gt;</v>
      </c>
      <c r="S1070" s="2">
        <f t="shared" si="133"/>
        <v>147</v>
      </c>
      <c r="T1070" s="2">
        <f t="shared" si="134"/>
        <v>67</v>
      </c>
    </row>
    <row r="1071" spans="1:20" x14ac:dyDescent="0.25">
      <c r="A1071" s="2">
        <v>1070</v>
      </c>
      <c r="B1071" s="4" t="s">
        <v>2441</v>
      </c>
      <c r="C1071" s="4" t="s">
        <v>2442</v>
      </c>
      <c r="D1071" s="48" t="s">
        <v>2443</v>
      </c>
      <c r="E1071" s="12">
        <v>2070</v>
      </c>
      <c r="F1071" s="5" t="s">
        <v>1756</v>
      </c>
      <c r="G1071" s="5">
        <v>8</v>
      </c>
      <c r="H1071" s="48">
        <v>27</v>
      </c>
      <c r="I1071" s="5">
        <v>1926</v>
      </c>
      <c r="J1071" s="47" t="s">
        <v>18844</v>
      </c>
      <c r="K1071" s="46" t="s">
        <v>18912</v>
      </c>
      <c r="L1071" s="55"/>
      <c r="M1071" s="55"/>
      <c r="N1071" s="39">
        <f t="shared" si="135"/>
        <v>1905</v>
      </c>
      <c r="O1071" s="2">
        <f t="shared" si="136"/>
        <v>8</v>
      </c>
      <c r="P1071" s="2">
        <f t="shared" si="137"/>
        <v>8</v>
      </c>
      <c r="Q1071" s="2">
        <f t="shared" si="138"/>
        <v>31</v>
      </c>
      <c r="R1071" s="2" t="str">
        <f t="shared" si="132"/>
        <v>&lt;a href="set01\hope_pioneer_jan1904todec1906\marriages\ellsbury_mr_and_mrs._james_40th_anniversary_august_31_1905_p8_hp.pdf"&gt;Ellsbury, Mr.&lt;/a&gt;</v>
      </c>
      <c r="S1071" s="2">
        <f t="shared" si="133"/>
        <v>142</v>
      </c>
      <c r="T1071" s="2">
        <f t="shared" si="134"/>
        <v>68</v>
      </c>
    </row>
    <row r="1072" spans="1:20" x14ac:dyDescent="0.25">
      <c r="A1072" s="2">
        <v>1071</v>
      </c>
      <c r="B1072" s="4" t="s">
        <v>7996</v>
      </c>
      <c r="C1072" s="4" t="s">
        <v>7997</v>
      </c>
      <c r="D1072" s="48" t="s">
        <v>48</v>
      </c>
      <c r="E1072" s="12">
        <v>2070</v>
      </c>
      <c r="F1072" s="5" t="s">
        <v>13636</v>
      </c>
      <c r="G1072" s="5">
        <v>1</v>
      </c>
      <c r="H1072" s="48">
        <v>17</v>
      </c>
      <c r="I1072" s="5">
        <v>1191</v>
      </c>
      <c r="J1072" s="47" t="s">
        <v>18113</v>
      </c>
      <c r="K1072" s="46" t="s">
        <v>18050</v>
      </c>
      <c r="L1072" s="55"/>
      <c r="M1072" s="55"/>
      <c r="N1072" s="39">
        <f t="shared" si="135"/>
        <v>1905</v>
      </c>
      <c r="O1072" s="2">
        <f t="shared" si="136"/>
        <v>8</v>
      </c>
      <c r="P1072" s="2">
        <f t="shared" si="137"/>
        <v>8</v>
      </c>
      <c r="Q1072" s="2">
        <f t="shared" si="138"/>
        <v>31</v>
      </c>
      <c r="R1072" s="2" t="str">
        <f t="shared" si="132"/>
        <v>&lt;a href="set02\marriages\griggs_county_sentinel\1899_-_1906\sturdivant,_william_d_and_viola_e_hawley_wedding_august_31,_1905_p1_gcs.pdf"&gt;Sturdivant, William D&lt;/a&gt;</v>
      </c>
      <c r="S1072" s="2">
        <f t="shared" si="133"/>
        <v>162</v>
      </c>
      <c r="T1072" s="2">
        <f t="shared" si="134"/>
        <v>75</v>
      </c>
    </row>
    <row r="1073" spans="1:20" x14ac:dyDescent="0.25">
      <c r="A1073" s="2">
        <v>1072</v>
      </c>
      <c r="B1073" s="4" t="s">
        <v>6401</v>
      </c>
      <c r="C1073" s="4" t="s">
        <v>7943</v>
      </c>
      <c r="D1073" s="48" t="s">
        <v>1256</v>
      </c>
      <c r="E1073" s="12">
        <v>2077</v>
      </c>
      <c r="F1073" s="5" t="s">
        <v>13636</v>
      </c>
      <c r="G1073" s="5">
        <v>1</v>
      </c>
      <c r="H1073" s="48">
        <v>17</v>
      </c>
      <c r="I1073" s="5">
        <v>1141</v>
      </c>
      <c r="J1073" s="47" t="s">
        <v>18063</v>
      </c>
      <c r="K1073" s="46" t="s">
        <v>18050</v>
      </c>
      <c r="L1073" s="55"/>
      <c r="M1073" s="55"/>
      <c r="N1073" s="39">
        <f t="shared" si="135"/>
        <v>1905</v>
      </c>
      <c r="O1073" s="2">
        <f t="shared" si="136"/>
        <v>9</v>
      </c>
      <c r="P1073" s="2">
        <f t="shared" si="137"/>
        <v>9</v>
      </c>
      <c r="Q1073" s="2">
        <f t="shared" si="138"/>
        <v>7</v>
      </c>
      <c r="R1073" s="2" t="str">
        <f t="shared" si="132"/>
        <v>&lt;a href="set02\marriages\griggs_county_sentinel\1899_-_1906\garlid,_martin_and_leta_peterson_marriage_announcement_september_7,_1905_p1_gcs.pdf"&gt;Garlid, Martin&lt;/a&gt;</v>
      </c>
      <c r="S1073" s="2">
        <f t="shared" si="133"/>
        <v>163</v>
      </c>
      <c r="T1073" s="2">
        <f t="shared" si="134"/>
        <v>83</v>
      </c>
    </row>
    <row r="1074" spans="1:20" x14ac:dyDescent="0.25">
      <c r="A1074" s="2">
        <v>1073</v>
      </c>
      <c r="B1074" s="4" t="s">
        <v>6403</v>
      </c>
      <c r="C1074" s="4" t="s">
        <v>6402</v>
      </c>
      <c r="D1074" s="48" t="s">
        <v>48</v>
      </c>
      <c r="E1074" s="12">
        <v>2077</v>
      </c>
      <c r="F1074" s="5" t="s">
        <v>13631</v>
      </c>
      <c r="G1074" s="5">
        <v>5</v>
      </c>
      <c r="H1074" s="48">
        <v>3</v>
      </c>
      <c r="I1074" s="5">
        <v>112</v>
      </c>
      <c r="J1074" t="s">
        <v>17039</v>
      </c>
      <c r="K1074" s="46" t="s">
        <v>17021</v>
      </c>
      <c r="L1074" s="55"/>
      <c r="M1074" s="55"/>
      <c r="N1074" s="39">
        <f t="shared" si="135"/>
        <v>1905</v>
      </c>
      <c r="O1074" s="2">
        <f t="shared" si="136"/>
        <v>9</v>
      </c>
      <c r="P1074" s="2">
        <f t="shared" si="137"/>
        <v>9</v>
      </c>
      <c r="Q1074" s="2">
        <f t="shared" si="138"/>
        <v>7</v>
      </c>
      <c r="R1074" s="2" t="str">
        <f t="shared" si="132"/>
        <v>&lt;a href="set01\marriages\cooperstown_courier\1904_-_1905\garlid,_martin_m_and_lela_peterson_wedding_september_7,_1905_p5_cc.pdf"&gt;Garlid, Martin D&lt;/a&gt;</v>
      </c>
      <c r="S1074" s="2">
        <f t="shared" si="133"/>
        <v>149</v>
      </c>
      <c r="T1074" s="2">
        <f t="shared" si="134"/>
        <v>70</v>
      </c>
    </row>
    <row r="1075" spans="1:20" x14ac:dyDescent="0.25">
      <c r="A1075" s="2">
        <v>1074</v>
      </c>
      <c r="B1075" s="4" t="s">
        <v>6404</v>
      </c>
      <c r="C1075" s="4" t="s">
        <v>6405</v>
      </c>
      <c r="D1075" s="48" t="s">
        <v>48</v>
      </c>
      <c r="E1075" s="12">
        <v>2077</v>
      </c>
      <c r="F1075" s="5" t="s">
        <v>13631</v>
      </c>
      <c r="G1075" s="5">
        <v>5</v>
      </c>
      <c r="H1075" s="48">
        <v>3</v>
      </c>
      <c r="I1075" s="5">
        <v>115</v>
      </c>
      <c r="J1075" t="s">
        <v>17041</v>
      </c>
      <c r="K1075" s="46" t="s">
        <v>17021</v>
      </c>
      <c r="L1075" s="55"/>
      <c r="M1075" s="55"/>
      <c r="N1075" s="39">
        <f t="shared" si="135"/>
        <v>1905</v>
      </c>
      <c r="O1075" s="2">
        <f t="shared" si="136"/>
        <v>9</v>
      </c>
      <c r="P1075" s="2">
        <f t="shared" si="137"/>
        <v>9</v>
      </c>
      <c r="Q1075" s="2">
        <f t="shared" si="138"/>
        <v>7</v>
      </c>
      <c r="R1075" s="2" t="str">
        <f t="shared" si="132"/>
        <v>&lt;a href="set01\marriages\cooperstown_courier\1904_-_1905\gratias,_walter_a_and_minnie_a_lier_september_7,_1905_p5_cc].pdf"&gt;Gratias, Walter A&lt;/a&gt;</v>
      </c>
      <c r="S1075" s="2">
        <f t="shared" si="133"/>
        <v>144</v>
      </c>
      <c r="T1075" s="2">
        <f t="shared" si="134"/>
        <v>64</v>
      </c>
    </row>
    <row r="1076" spans="1:20" x14ac:dyDescent="0.25">
      <c r="A1076" s="2">
        <v>1075</v>
      </c>
      <c r="B1076" s="4" t="s">
        <v>9154</v>
      </c>
      <c r="C1076" s="4" t="s">
        <v>9155</v>
      </c>
      <c r="D1076" s="48" t="s">
        <v>6</v>
      </c>
      <c r="E1076" s="12">
        <v>2077</v>
      </c>
      <c r="F1076" s="5" t="s">
        <v>13633</v>
      </c>
      <c r="G1076" s="5">
        <v>5</v>
      </c>
      <c r="H1076" s="48">
        <v>30</v>
      </c>
      <c r="I1076" s="5">
        <v>2098</v>
      </c>
      <c r="J1076" s="47" t="s">
        <v>19018</v>
      </c>
      <c r="K1076" s="46" t="s">
        <v>25708</v>
      </c>
      <c r="L1076" s="55"/>
      <c r="M1076" s="55"/>
      <c r="N1076" s="39">
        <f t="shared" si="135"/>
        <v>1905</v>
      </c>
      <c r="O1076" s="2">
        <f t="shared" si="136"/>
        <v>9</v>
      </c>
      <c r="P1076" s="2">
        <f t="shared" si="137"/>
        <v>9</v>
      </c>
      <c r="Q1076" s="2">
        <f t="shared" si="138"/>
        <v>7</v>
      </c>
      <c r="R1076" s="2" t="str">
        <f t="shared" si="132"/>
        <v>&lt;a href="set03\se\se_september_4,_1902_-_december_28,_1905\marriages\ritchie,_david_and_katherine_hackett_marriage_september_7,_1905_p5_se.pdf"&gt;Ritchie, David&lt;/a&gt;</v>
      </c>
      <c r="S1076" s="2">
        <f t="shared" si="133"/>
        <v>162</v>
      </c>
      <c r="T1076" s="2">
        <f t="shared" si="134"/>
        <v>73</v>
      </c>
    </row>
    <row r="1077" spans="1:20" x14ac:dyDescent="0.25">
      <c r="A1077" s="2">
        <v>1076</v>
      </c>
      <c r="B1077" s="4" t="s">
        <v>8592</v>
      </c>
      <c r="C1077" s="4" t="s">
        <v>8593</v>
      </c>
      <c r="D1077" s="48" t="s">
        <v>6</v>
      </c>
      <c r="E1077" s="12">
        <v>2078</v>
      </c>
      <c r="F1077" s="5" t="s">
        <v>11770</v>
      </c>
      <c r="G1077" s="5">
        <v>8</v>
      </c>
      <c r="H1077" s="48">
        <v>7</v>
      </c>
      <c r="I1077" s="5">
        <v>514</v>
      </c>
      <c r="J1077" t="s">
        <v>17438</v>
      </c>
      <c r="K1077" s="46" t="s">
        <v>25714</v>
      </c>
      <c r="L1077" s="55"/>
      <c r="M1077" s="55"/>
      <c r="N1077" s="39">
        <f t="shared" si="135"/>
        <v>1905</v>
      </c>
      <c r="O1077" s="2">
        <f t="shared" si="136"/>
        <v>9</v>
      </c>
      <c r="P1077" s="2">
        <f t="shared" si="137"/>
        <v>9</v>
      </c>
      <c r="Q1077" s="2">
        <f t="shared" si="138"/>
        <v>8</v>
      </c>
      <c r="R1077" s="2" t="str">
        <f t="shared" si="132"/>
        <v>&lt;a href="set03\cg\cg_march_9,_1901_-_december_29,_1905\marriages\scheler,_anton_and_mary_falk_marriage_september_8,_1905_p8_cg.pdf"&gt;Scheler, Anton&lt;/a&gt;</v>
      </c>
      <c r="S1077" s="2">
        <f t="shared" si="133"/>
        <v>150</v>
      </c>
      <c r="T1077" s="2">
        <f t="shared" si="134"/>
        <v>65</v>
      </c>
    </row>
    <row r="1078" spans="1:20" x14ac:dyDescent="0.25">
      <c r="A1078" s="2">
        <v>1077</v>
      </c>
      <c r="B1078" s="4" t="s">
        <v>6401</v>
      </c>
      <c r="C1078" s="4" t="s">
        <v>6402</v>
      </c>
      <c r="D1078" s="48" t="s">
        <v>48</v>
      </c>
      <c r="E1078" s="12">
        <v>2084</v>
      </c>
      <c r="F1078" s="5" t="s">
        <v>13631</v>
      </c>
      <c r="G1078" s="5">
        <v>5</v>
      </c>
      <c r="H1078" s="48">
        <v>3</v>
      </c>
      <c r="I1078" s="5">
        <v>111</v>
      </c>
      <c r="J1078" t="s">
        <v>17038</v>
      </c>
      <c r="K1078" s="46" t="s">
        <v>17021</v>
      </c>
      <c r="L1078" s="55"/>
      <c r="M1078" s="55"/>
      <c r="N1078" s="39">
        <f t="shared" si="135"/>
        <v>1905</v>
      </c>
      <c r="O1078" s="2">
        <f t="shared" si="136"/>
        <v>9</v>
      </c>
      <c r="P1078" s="2">
        <f t="shared" si="137"/>
        <v>9</v>
      </c>
      <c r="Q1078" s="2">
        <f t="shared" si="138"/>
        <v>14</v>
      </c>
      <c r="R1078" s="2" t="str">
        <f t="shared" si="132"/>
        <v>&lt;a href="set01\marriages\cooperstown_courier\1904_-_1905\garlid,_martin_and_lela_peterson_wedding_september_14,_1905_p5_cc.pdf"&gt;Garlid, Martin&lt;/a&gt;</v>
      </c>
      <c r="S1078" s="2">
        <f t="shared" si="133"/>
        <v>146</v>
      </c>
      <c r="T1078" s="2">
        <f t="shared" si="134"/>
        <v>69</v>
      </c>
    </row>
    <row r="1079" spans="1:20" x14ac:dyDescent="0.25">
      <c r="A1079" s="2">
        <v>1078</v>
      </c>
      <c r="B1079" s="4" t="s">
        <v>6401</v>
      </c>
      <c r="C1079" s="4" t="s">
        <v>6402</v>
      </c>
      <c r="D1079" s="48" t="s">
        <v>48</v>
      </c>
      <c r="E1079" s="12">
        <v>2084</v>
      </c>
      <c r="F1079" s="5" t="s">
        <v>13636</v>
      </c>
      <c r="G1079" s="5">
        <v>1</v>
      </c>
      <c r="H1079" s="48">
        <v>17</v>
      </c>
      <c r="I1079" s="5">
        <v>1140</v>
      </c>
      <c r="J1079" s="47" t="s">
        <v>18062</v>
      </c>
      <c r="K1079" s="46" t="s">
        <v>18050</v>
      </c>
      <c r="L1079" s="55"/>
      <c r="M1079" s="55"/>
      <c r="N1079" s="39">
        <f t="shared" si="135"/>
        <v>1905</v>
      </c>
      <c r="O1079" s="2">
        <f t="shared" si="136"/>
        <v>9</v>
      </c>
      <c r="P1079" s="2">
        <f t="shared" si="137"/>
        <v>9</v>
      </c>
      <c r="Q1079" s="2">
        <f t="shared" si="138"/>
        <v>14</v>
      </c>
      <c r="R1079" s="2" t="str">
        <f t="shared" si="132"/>
        <v>&lt;a href="set02\marriages\griggs_county_sentinel\1899_-_1906\garlid,_martin_and_lela_peterson_wedding_september_14,_1905_p1_gcs.pdf"&gt;Garlid, Martin&lt;/a&gt;</v>
      </c>
      <c r="S1079" s="2">
        <f t="shared" si="133"/>
        <v>150</v>
      </c>
      <c r="T1079" s="2">
        <f t="shared" si="134"/>
        <v>70</v>
      </c>
    </row>
    <row r="1080" spans="1:20" x14ac:dyDescent="0.25">
      <c r="A1080" s="2">
        <v>1079</v>
      </c>
      <c r="B1080" s="4" t="s">
        <v>2554</v>
      </c>
      <c r="C1080" s="4" t="s">
        <v>2555</v>
      </c>
      <c r="D1080" s="48" t="s">
        <v>48</v>
      </c>
      <c r="E1080" s="12">
        <v>2084</v>
      </c>
      <c r="F1080" s="5" t="s">
        <v>1756</v>
      </c>
      <c r="G1080" s="5">
        <v>1</v>
      </c>
      <c r="H1080" s="48">
        <v>27</v>
      </c>
      <c r="I1080" s="5">
        <v>1988</v>
      </c>
      <c r="J1080" s="47" t="s">
        <v>18907</v>
      </c>
      <c r="K1080" s="46" t="s">
        <v>18912</v>
      </c>
      <c r="L1080" s="55"/>
      <c r="M1080" s="55"/>
      <c r="N1080" s="39">
        <f t="shared" si="135"/>
        <v>1905</v>
      </c>
      <c r="O1080" s="2">
        <f t="shared" si="136"/>
        <v>9</v>
      </c>
      <c r="P1080" s="2">
        <f t="shared" si="137"/>
        <v>9</v>
      </c>
      <c r="Q1080" s="2">
        <f t="shared" si="138"/>
        <v>14</v>
      </c>
      <c r="R1080" s="2" t="str">
        <f t="shared" si="132"/>
        <v>&lt;a href="set01\hope_pioneer_jan1904todec1906\marriages\wilkins_albert_and_cynthia_hamilton_wedding_september_14_1905_p1_hp.pdf"&gt;Wilkins, Albert&lt;/a&gt;</v>
      </c>
      <c r="S1080" s="2">
        <f t="shared" si="133"/>
        <v>147</v>
      </c>
      <c r="T1080" s="2">
        <f t="shared" si="134"/>
        <v>71</v>
      </c>
    </row>
    <row r="1081" spans="1:20" x14ac:dyDescent="0.25">
      <c r="A1081" s="2">
        <v>1080</v>
      </c>
      <c r="B1081" s="4" t="s">
        <v>6393</v>
      </c>
      <c r="C1081" s="4" t="s">
        <v>6394</v>
      </c>
      <c r="D1081" s="48" t="s">
        <v>6</v>
      </c>
      <c r="E1081" s="12">
        <v>2091</v>
      </c>
      <c r="F1081" s="5" t="s">
        <v>13631</v>
      </c>
      <c r="G1081" s="5">
        <v>5</v>
      </c>
      <c r="H1081" s="48">
        <v>3</v>
      </c>
      <c r="I1081" s="5">
        <v>107</v>
      </c>
      <c r="J1081" t="s">
        <v>17034</v>
      </c>
      <c r="K1081" s="46" t="s">
        <v>17021</v>
      </c>
      <c r="L1081" s="55"/>
      <c r="M1081" s="55"/>
      <c r="N1081" s="39">
        <f t="shared" si="135"/>
        <v>1905</v>
      </c>
      <c r="O1081" s="2">
        <f t="shared" si="136"/>
        <v>9</v>
      </c>
      <c r="P1081" s="2">
        <f t="shared" si="137"/>
        <v>9</v>
      </c>
      <c r="Q1081" s="2">
        <f t="shared" si="138"/>
        <v>21</v>
      </c>
      <c r="R1081" s="2" t="str">
        <f t="shared" si="132"/>
        <v>&lt;a href="set01\marriages\cooperstown_courier\1904_-_1905\donald,_ed_w_and_julia_webber_marriage_announcement_september_21,_1905_p5_cc.pdf"&gt;Donald, Ed W&lt;/a&gt;</v>
      </c>
      <c r="S1081" s="2">
        <f t="shared" si="133"/>
        <v>155</v>
      </c>
      <c r="T1081" s="2">
        <f t="shared" si="134"/>
        <v>80</v>
      </c>
    </row>
    <row r="1082" spans="1:20" x14ac:dyDescent="0.25">
      <c r="A1082" s="2">
        <v>1081</v>
      </c>
      <c r="B1082" s="4" t="s">
        <v>7938</v>
      </c>
      <c r="C1082" s="4" t="s">
        <v>6394</v>
      </c>
      <c r="D1082" s="48" t="s">
        <v>6</v>
      </c>
      <c r="E1082" s="12">
        <v>2091</v>
      </c>
      <c r="F1082" s="5" t="s">
        <v>13636</v>
      </c>
      <c r="G1082" s="5">
        <v>5</v>
      </c>
      <c r="H1082" s="48">
        <v>17</v>
      </c>
      <c r="I1082" s="5">
        <v>1136</v>
      </c>
      <c r="J1082" s="47" t="s">
        <v>18058</v>
      </c>
      <c r="K1082" s="46" t="s">
        <v>18050</v>
      </c>
      <c r="L1082" s="55"/>
      <c r="M1082" s="55"/>
      <c r="N1082" s="39">
        <f t="shared" si="135"/>
        <v>1905</v>
      </c>
      <c r="O1082" s="2">
        <f t="shared" si="136"/>
        <v>9</v>
      </c>
      <c r="P1082" s="2">
        <f t="shared" si="137"/>
        <v>9</v>
      </c>
      <c r="Q1082" s="2">
        <f t="shared" si="138"/>
        <v>21</v>
      </c>
      <c r="R1082" s="2" t="str">
        <f t="shared" si="132"/>
        <v>&lt;a href="set02\marriages\griggs_county_sentinel\1899_-_1906\donald,_edward_w_and_julia_webber_marriage_september_21,_1905_p5_gcs.pdf"&gt;Donald, Edward W&lt;/a&gt;</v>
      </c>
      <c r="S1082" s="2">
        <f t="shared" si="133"/>
        <v>154</v>
      </c>
      <c r="T1082" s="2">
        <f t="shared" si="134"/>
        <v>72</v>
      </c>
    </row>
    <row r="1083" spans="1:20" x14ac:dyDescent="0.25">
      <c r="A1083" s="2">
        <v>1082</v>
      </c>
      <c r="B1083" s="4" t="s">
        <v>6444</v>
      </c>
      <c r="C1083" s="4" t="s">
        <v>6445</v>
      </c>
      <c r="D1083" s="48" t="s">
        <v>48</v>
      </c>
      <c r="E1083" s="12">
        <v>2098</v>
      </c>
      <c r="F1083" s="5" t="s">
        <v>13631</v>
      </c>
      <c r="G1083" s="5">
        <v>5</v>
      </c>
      <c r="H1083" s="48">
        <v>3</v>
      </c>
      <c r="I1083" s="5">
        <v>136</v>
      </c>
      <c r="J1083" t="s">
        <v>17063</v>
      </c>
      <c r="K1083" s="46" t="s">
        <v>17021</v>
      </c>
      <c r="L1083" s="55"/>
      <c r="M1083" s="55"/>
      <c r="N1083" s="39">
        <f t="shared" si="135"/>
        <v>1905</v>
      </c>
      <c r="O1083" s="2">
        <f t="shared" si="136"/>
        <v>9</v>
      </c>
      <c r="P1083" s="2">
        <f t="shared" si="137"/>
        <v>9</v>
      </c>
      <c r="Q1083" s="2">
        <f t="shared" si="138"/>
        <v>28</v>
      </c>
      <c r="R1083" s="2" t="str">
        <f t="shared" si="132"/>
        <v>&lt;a href="set01\marriages\cooperstown_courier\1904_-_1905\opfer,_elmer_g_and_ruth_gibbs_wedding_september_28,_1905_p5_cc.pdf"&gt;Opfer, Elmer G&lt;/a&gt;</v>
      </c>
      <c r="S1083" s="2">
        <f t="shared" si="133"/>
        <v>143</v>
      </c>
      <c r="T1083" s="2">
        <f t="shared" si="134"/>
        <v>66</v>
      </c>
    </row>
    <row r="1084" spans="1:20" x14ac:dyDescent="0.25">
      <c r="A1084" s="2">
        <v>1083</v>
      </c>
      <c r="B1084" s="4" t="s">
        <v>9172</v>
      </c>
      <c r="C1084" s="4" t="s">
        <v>9173</v>
      </c>
      <c r="D1084" s="48" t="s">
        <v>9174</v>
      </c>
      <c r="E1084" s="12">
        <v>2105</v>
      </c>
      <c r="F1084" s="5" t="s">
        <v>13633</v>
      </c>
      <c r="G1084" s="5">
        <v>8</v>
      </c>
      <c r="H1084" s="48">
        <v>30</v>
      </c>
      <c r="I1084" s="5">
        <v>2107</v>
      </c>
      <c r="J1084" s="47" t="s">
        <v>19027</v>
      </c>
      <c r="K1084" s="46" t="s">
        <v>25708</v>
      </c>
      <c r="L1084" s="55"/>
      <c r="M1084" s="55"/>
      <c r="N1084" s="39">
        <f t="shared" si="135"/>
        <v>1905</v>
      </c>
      <c r="O1084" s="2">
        <f t="shared" si="136"/>
        <v>10</v>
      </c>
      <c r="P1084" s="2">
        <f t="shared" si="137"/>
        <v>10</v>
      </c>
      <c r="Q1084" s="2">
        <f t="shared" si="138"/>
        <v>5</v>
      </c>
      <c r="R1084" s="2" t="str">
        <f t="shared" si="132"/>
        <v>&lt;a href="set03\se\se_september_4,_1902_-_december_28,_1905\marriages\standish,_mr._m_h_and_mrs._28th_anniversary_october_5,_1905_p8_se.pdf"&gt;Standish, M H&lt;/a&gt;</v>
      </c>
      <c r="S1084" s="2">
        <f t="shared" si="133"/>
        <v>157</v>
      </c>
      <c r="T1084" s="2">
        <f t="shared" si="134"/>
        <v>69</v>
      </c>
    </row>
    <row r="1085" spans="1:20" x14ac:dyDescent="0.25">
      <c r="A1085" s="2">
        <v>1084</v>
      </c>
      <c r="B1085" s="4" t="s">
        <v>6482</v>
      </c>
      <c r="C1085" s="4" t="s">
        <v>6483</v>
      </c>
      <c r="D1085" s="48" t="s">
        <v>48</v>
      </c>
      <c r="E1085" s="12">
        <v>2112</v>
      </c>
      <c r="F1085" s="5" t="s">
        <v>13631</v>
      </c>
      <c r="G1085" s="5">
        <v>5</v>
      </c>
      <c r="H1085" s="48">
        <v>3</v>
      </c>
      <c r="I1085" s="5">
        <v>154</v>
      </c>
      <c r="J1085" t="s">
        <v>17083</v>
      </c>
      <c r="K1085" s="46" t="s">
        <v>17021</v>
      </c>
      <c r="L1085" s="55"/>
      <c r="M1085" s="55"/>
      <c r="N1085" s="39">
        <f t="shared" si="135"/>
        <v>1905</v>
      </c>
      <c r="O1085" s="2">
        <f t="shared" si="136"/>
        <v>10</v>
      </c>
      <c r="P1085" s="2">
        <f t="shared" si="137"/>
        <v>10</v>
      </c>
      <c r="Q1085" s="2">
        <f t="shared" si="138"/>
        <v>12</v>
      </c>
      <c r="R1085" s="2" t="str">
        <f t="shared" si="132"/>
        <v>&lt;a href="set01\marriages\cooperstown_courier\1904_-_1905\snyder,_edwin_and_jennie_hagen_wedding_october_12,_1905_p5_cc.pdf"&gt;Snyder, Edwin&lt;/a&gt;</v>
      </c>
      <c r="S1085" s="2">
        <f t="shared" si="133"/>
        <v>141</v>
      </c>
      <c r="T1085" s="2">
        <f t="shared" si="134"/>
        <v>65</v>
      </c>
    </row>
    <row r="1086" spans="1:20" x14ac:dyDescent="0.25">
      <c r="A1086" s="2">
        <v>1085</v>
      </c>
      <c r="B1086" s="4" t="s">
        <v>6482</v>
      </c>
      <c r="C1086" s="4" t="s">
        <v>6483</v>
      </c>
      <c r="D1086" s="48" t="s">
        <v>48</v>
      </c>
      <c r="E1086" s="12">
        <v>2112</v>
      </c>
      <c r="F1086" s="5" t="s">
        <v>13636</v>
      </c>
      <c r="G1086" s="5">
        <v>1</v>
      </c>
      <c r="H1086" s="48">
        <v>17</v>
      </c>
      <c r="I1086" s="5">
        <v>1189</v>
      </c>
      <c r="J1086" s="47" t="s">
        <v>18111</v>
      </c>
      <c r="K1086" s="46" t="s">
        <v>18050</v>
      </c>
      <c r="L1086" s="55"/>
      <c r="M1086" s="55"/>
      <c r="N1086" s="39">
        <f t="shared" si="135"/>
        <v>1905</v>
      </c>
      <c r="O1086" s="2">
        <f t="shared" si="136"/>
        <v>10</v>
      </c>
      <c r="P1086" s="2">
        <f t="shared" si="137"/>
        <v>10</v>
      </c>
      <c r="Q1086" s="2">
        <f t="shared" si="138"/>
        <v>12</v>
      </c>
      <c r="R1086" s="2" t="str">
        <f t="shared" si="132"/>
        <v>&lt;a href="set02\marriages\griggs_county_sentinel\1899_-_1906\snyder,_edwin_and_jennie_hagen_wedding_october_12,_1905_p1_gcs.pdf"&gt;Snyder, Edwin&lt;/a&gt;</v>
      </c>
      <c r="S1086" s="2">
        <f t="shared" si="133"/>
        <v>145</v>
      </c>
      <c r="T1086" s="2">
        <f t="shared" si="134"/>
        <v>66</v>
      </c>
    </row>
    <row r="1087" spans="1:20" x14ac:dyDescent="0.25">
      <c r="A1087" s="2">
        <v>1086</v>
      </c>
      <c r="B1087" s="4" t="s">
        <v>6500</v>
      </c>
      <c r="C1087" s="4" t="s">
        <v>6501</v>
      </c>
      <c r="D1087" s="48" t="s">
        <v>6</v>
      </c>
      <c r="E1087" s="12">
        <v>2112</v>
      </c>
      <c r="F1087" s="5" t="s">
        <v>13631</v>
      </c>
      <c r="G1087" s="5">
        <v>5</v>
      </c>
      <c r="H1087" s="48">
        <v>3</v>
      </c>
      <c r="I1087" s="5">
        <v>163</v>
      </c>
      <c r="J1087" t="s">
        <v>17092</v>
      </c>
      <c r="K1087" s="46" t="s">
        <v>17021</v>
      </c>
      <c r="L1087" s="55"/>
      <c r="M1087" s="55"/>
      <c r="N1087" s="39">
        <f t="shared" si="135"/>
        <v>1905</v>
      </c>
      <c r="O1087" s="2">
        <f t="shared" si="136"/>
        <v>10</v>
      </c>
      <c r="P1087" s="2">
        <f t="shared" si="137"/>
        <v>10</v>
      </c>
      <c r="Q1087" s="2">
        <f t="shared" si="138"/>
        <v>12</v>
      </c>
      <c r="R1087" s="2" t="str">
        <f t="shared" si="132"/>
        <v>&lt;a href="set01\marriages\cooperstown_courier\1904_-_1905\walls,_ernest_and_gertrude_garrison_marriage_announcement_october_12,_1905_p5_cc.pdf"&gt;Walls, Ernest&lt;/a&gt;</v>
      </c>
      <c r="S1087" s="2">
        <f t="shared" si="133"/>
        <v>160</v>
      </c>
      <c r="T1087" s="2">
        <f t="shared" si="134"/>
        <v>84</v>
      </c>
    </row>
    <row r="1088" spans="1:20" x14ac:dyDescent="0.25">
      <c r="A1088" s="2">
        <v>1087</v>
      </c>
      <c r="B1088" s="4" t="s">
        <v>8509</v>
      </c>
      <c r="C1088" s="4" t="s">
        <v>8510</v>
      </c>
      <c r="D1088" s="48" t="s">
        <v>48</v>
      </c>
      <c r="E1088" s="12">
        <v>2113</v>
      </c>
      <c r="F1088" s="5" t="s">
        <v>11770</v>
      </c>
      <c r="G1088" s="5">
        <v>1</v>
      </c>
      <c r="H1088" s="48">
        <v>7</v>
      </c>
      <c r="I1088" s="5">
        <v>465</v>
      </c>
      <c r="J1088" t="s">
        <v>17389</v>
      </c>
      <c r="K1088" s="46" t="s">
        <v>25714</v>
      </c>
      <c r="L1088" s="55"/>
      <c r="M1088" s="55"/>
      <c r="N1088" s="39">
        <f t="shared" si="135"/>
        <v>1905</v>
      </c>
      <c r="O1088" s="2">
        <f t="shared" si="136"/>
        <v>10</v>
      </c>
      <c r="P1088" s="2">
        <f t="shared" si="137"/>
        <v>10</v>
      </c>
      <c r="Q1088" s="2">
        <f t="shared" si="138"/>
        <v>13</v>
      </c>
      <c r="R1088" s="2" t="str">
        <f t="shared" si="132"/>
        <v>&lt;a href="set03\cg\cg_march_9,_1901_-_december_29,_1905\marriages\fried,_peter_u_and_davina_l_gray_wedding_october_13,_1905_p1_cg.pdf"&gt;Fried, Peter U&lt;/a&gt;</v>
      </c>
      <c r="S1088" s="2">
        <f t="shared" si="133"/>
        <v>152</v>
      </c>
      <c r="T1088" s="2">
        <f t="shared" si="134"/>
        <v>67</v>
      </c>
    </row>
    <row r="1089" spans="1:20" x14ac:dyDescent="0.25">
      <c r="A1089" s="2">
        <v>1088</v>
      </c>
      <c r="B1089" s="4" t="s">
        <v>8584</v>
      </c>
      <c r="C1089" s="4" t="s">
        <v>8585</v>
      </c>
      <c r="D1089" s="48" t="s">
        <v>6</v>
      </c>
      <c r="E1089" s="12">
        <v>2113</v>
      </c>
      <c r="F1089" s="5" t="s">
        <v>11770</v>
      </c>
      <c r="G1089" s="5">
        <v>8</v>
      </c>
      <c r="H1089" s="48">
        <v>7</v>
      </c>
      <c r="I1089" s="5">
        <v>510</v>
      </c>
      <c r="J1089" t="s">
        <v>17434</v>
      </c>
      <c r="K1089" s="46" t="s">
        <v>25714</v>
      </c>
      <c r="L1089" s="55"/>
      <c r="M1089" s="55"/>
      <c r="N1089" s="39">
        <f t="shared" si="135"/>
        <v>1905</v>
      </c>
      <c r="O1089" s="2">
        <f t="shared" si="136"/>
        <v>10</v>
      </c>
      <c r="P1089" s="2">
        <f t="shared" si="137"/>
        <v>10</v>
      </c>
      <c r="Q1089" s="2">
        <f t="shared" si="138"/>
        <v>13</v>
      </c>
      <c r="R1089" s="2" t="str">
        <f t="shared" si="132"/>
        <v>&lt;a href="set03\cg\cg_march_9,_1901_-_december_29,_1905\marriages\rathman,_charles_f_and_hattie_butler_marriage_october_13,_1905_p8_cg.pdf"&gt;Rathman, Charles F&lt;/a&gt;</v>
      </c>
      <c r="S1089" s="2">
        <f t="shared" si="133"/>
        <v>161</v>
      </c>
      <c r="T1089" s="2">
        <f t="shared" si="134"/>
        <v>72</v>
      </c>
    </row>
    <row r="1090" spans="1:20" x14ac:dyDescent="0.25">
      <c r="A1090" s="2">
        <v>1089</v>
      </c>
      <c r="B1090" s="4" t="s">
        <v>6381</v>
      </c>
      <c r="C1090" s="4" t="s">
        <v>6382</v>
      </c>
      <c r="D1090" s="48" t="s">
        <v>6</v>
      </c>
      <c r="E1090" s="12">
        <v>2119</v>
      </c>
      <c r="F1090" s="5" t="s">
        <v>13631</v>
      </c>
      <c r="G1090" s="5">
        <v>5</v>
      </c>
      <c r="H1090" s="48">
        <v>3</v>
      </c>
      <c r="I1090" s="5">
        <v>99</v>
      </c>
      <c r="J1090" t="s">
        <v>17027</v>
      </c>
      <c r="K1090" s="46" t="s">
        <v>17021</v>
      </c>
      <c r="L1090" s="55"/>
      <c r="M1090" s="55"/>
      <c r="N1090" s="39">
        <f t="shared" si="135"/>
        <v>1905</v>
      </c>
      <c r="O1090" s="2">
        <f t="shared" si="136"/>
        <v>10</v>
      </c>
      <c r="P1090" s="2">
        <f t="shared" si="137"/>
        <v>10</v>
      </c>
      <c r="Q1090" s="2">
        <f t="shared" si="138"/>
        <v>19</v>
      </c>
      <c r="R1090" s="2" t="str">
        <f t="shared" ref="R1090:R1153" si="139">"&lt;a href="&amp;""""&amp;K1090&amp;"\"&amp;J1090&amp;"""&gt;"&amp;B1090&amp;"&lt;/a&gt;"</f>
        <v>&lt;a href="set01\marriages\cooperstown_courier\1904_-_1905\boardman,_john_c_and_myrtle_may_woodard_marriage_announcment_october_19,_1905_p5_cc.pdf"&gt;Boardman, John C&lt;/a&gt;</v>
      </c>
      <c r="S1090" s="2">
        <f t="shared" ref="S1090:S1153" si="140">LEN(R1090)</f>
        <v>166</v>
      </c>
      <c r="T1090" s="2">
        <f t="shared" ref="T1090:T1153" si="141">LEN(J1090)</f>
        <v>87</v>
      </c>
    </row>
    <row r="1091" spans="1:20" x14ac:dyDescent="0.25">
      <c r="A1091" s="2">
        <v>1090</v>
      </c>
      <c r="B1091" s="4" t="s">
        <v>8116</v>
      </c>
      <c r="C1091" s="4" t="s">
        <v>8117</v>
      </c>
      <c r="D1091" s="48" t="s">
        <v>48</v>
      </c>
      <c r="E1091" s="12">
        <v>2124</v>
      </c>
      <c r="F1091" s="5" t="s">
        <v>13629</v>
      </c>
      <c r="G1091" s="5">
        <v>4</v>
      </c>
      <c r="H1091" s="48">
        <v>18</v>
      </c>
      <c r="I1091" s="5">
        <v>1209</v>
      </c>
      <c r="J1091" s="47" t="s">
        <v>18131</v>
      </c>
      <c r="K1091" s="46" t="s">
        <v>25726</v>
      </c>
      <c r="L1091" s="55"/>
      <c r="M1091" s="55"/>
      <c r="N1091" s="39">
        <f t="shared" si="135"/>
        <v>1905</v>
      </c>
      <c r="O1091" s="2">
        <f t="shared" si="136"/>
        <v>10</v>
      </c>
      <c r="P1091" s="2">
        <f t="shared" si="137"/>
        <v>10</v>
      </c>
      <c r="Q1091" s="2">
        <f t="shared" si="138"/>
        <v>24</v>
      </c>
      <c r="R1091" s="2" t="str">
        <f t="shared" si="139"/>
        <v>&lt;a href="set01\marriages\he\1905-1908\bergren_and_haugen_wedding_oct_24,_1905_p4_he.pdf"&gt;Bergren, Chas. G&lt;/a&gt;</v>
      </c>
      <c r="S1091" s="2">
        <f t="shared" si="140"/>
        <v>109</v>
      </c>
      <c r="T1091" s="2">
        <f t="shared" si="141"/>
        <v>49</v>
      </c>
    </row>
    <row r="1092" spans="1:20" x14ac:dyDescent="0.25">
      <c r="A1092" s="2">
        <v>1091</v>
      </c>
      <c r="B1092" s="4" t="s">
        <v>9091</v>
      </c>
      <c r="C1092" s="4" t="s">
        <v>9092</v>
      </c>
      <c r="D1092" s="48" t="s">
        <v>6</v>
      </c>
      <c r="E1092" s="12">
        <v>2126</v>
      </c>
      <c r="F1092" s="5" t="s">
        <v>13633</v>
      </c>
      <c r="G1092" s="5">
        <v>5</v>
      </c>
      <c r="H1092" s="48">
        <v>30</v>
      </c>
      <c r="I1092" s="5">
        <v>2061</v>
      </c>
      <c r="J1092" s="47" t="s">
        <v>18982</v>
      </c>
      <c r="K1092" s="46" t="s">
        <v>25708</v>
      </c>
      <c r="L1092" s="55"/>
      <c r="M1092" s="55"/>
      <c r="N1092" s="39">
        <f t="shared" si="135"/>
        <v>1905</v>
      </c>
      <c r="O1092" s="2">
        <f t="shared" si="136"/>
        <v>10</v>
      </c>
      <c r="P1092" s="2">
        <f t="shared" si="137"/>
        <v>10</v>
      </c>
      <c r="Q1092" s="2">
        <f t="shared" si="138"/>
        <v>26</v>
      </c>
      <c r="R1092" s="2" t="str">
        <f t="shared" si="139"/>
        <v>&lt;a href="set03\se\se_september_4,_1902_-_december_28,_1905\marriages\dusbabek,_emil_and_mimie_boyle_marriage_october_26,_1905_p5_se.pdf"&gt;Dusbabek, Emil&lt;/a&gt;</v>
      </c>
      <c r="S1092" s="2">
        <f t="shared" si="140"/>
        <v>155</v>
      </c>
      <c r="T1092" s="2">
        <f t="shared" si="141"/>
        <v>66</v>
      </c>
    </row>
    <row r="1093" spans="1:20" x14ac:dyDescent="0.25">
      <c r="A1093" s="2">
        <v>1092</v>
      </c>
      <c r="B1093" s="4" t="s">
        <v>2491</v>
      </c>
      <c r="C1093" s="4" t="s">
        <v>2492</v>
      </c>
      <c r="D1093" s="48" t="s">
        <v>48</v>
      </c>
      <c r="E1093" s="12">
        <v>2126</v>
      </c>
      <c r="F1093" s="5" t="s">
        <v>1756</v>
      </c>
      <c r="G1093" s="5">
        <v>10</v>
      </c>
      <c r="H1093" s="48">
        <v>27</v>
      </c>
      <c r="I1093" s="5">
        <v>1954</v>
      </c>
      <c r="J1093" s="47" t="s">
        <v>18873</v>
      </c>
      <c r="K1093" s="46" t="s">
        <v>18912</v>
      </c>
      <c r="L1093" s="55"/>
      <c r="M1093" s="55"/>
      <c r="N1093" s="39">
        <f t="shared" si="135"/>
        <v>1905</v>
      </c>
      <c r="O1093" s="2">
        <f t="shared" si="136"/>
        <v>10</v>
      </c>
      <c r="P1093" s="2">
        <f t="shared" si="137"/>
        <v>10</v>
      </c>
      <c r="Q1093" s="2">
        <f t="shared" si="138"/>
        <v>26</v>
      </c>
      <c r="R1093" s="2" t="str">
        <f t="shared" si="139"/>
        <v>&lt;a href="set01\hope_pioneer_jan1904todec1906\marriages\mcvay_j_h_and_bessie_stiles_wedding_october_26_1905_p10_hp.pdf"&gt;McVay, J H&lt;/a&gt;</v>
      </c>
      <c r="S1093" s="2">
        <f t="shared" si="140"/>
        <v>133</v>
      </c>
      <c r="T1093" s="2">
        <f t="shared" si="141"/>
        <v>62</v>
      </c>
    </row>
    <row r="1094" spans="1:20" x14ac:dyDescent="0.25">
      <c r="A1094" s="2">
        <v>1093</v>
      </c>
      <c r="B1094" s="4" t="s">
        <v>2541</v>
      </c>
      <c r="C1094" s="4" t="s">
        <v>2542</v>
      </c>
      <c r="D1094" s="48" t="s">
        <v>48</v>
      </c>
      <c r="E1094" s="12">
        <v>2126</v>
      </c>
      <c r="F1094" s="5" t="s">
        <v>1756</v>
      </c>
      <c r="G1094" s="5">
        <v>1</v>
      </c>
      <c r="H1094" s="48">
        <v>27</v>
      </c>
      <c r="I1094" s="5">
        <v>1981</v>
      </c>
      <c r="J1094" s="47" t="s">
        <v>18900</v>
      </c>
      <c r="K1094" s="46" t="s">
        <v>18912</v>
      </c>
      <c r="L1094" s="55"/>
      <c r="M1094" s="55"/>
      <c r="N1094" s="39">
        <f t="shared" si="135"/>
        <v>1905</v>
      </c>
      <c r="O1094" s="2">
        <f t="shared" si="136"/>
        <v>10</v>
      </c>
      <c r="P1094" s="2">
        <f t="shared" si="137"/>
        <v>10</v>
      </c>
      <c r="Q1094" s="2">
        <f t="shared" si="138"/>
        <v>26</v>
      </c>
      <c r="R1094" s="2" t="str">
        <f t="shared" si="139"/>
        <v>&lt;a href="set01\hope_pioneer_jan1904todec1906\marriages\tibbetts_herbert_c_and_thresa_m_mayes_wedding_october_26_1905_p1_hp.pdf"&gt;Tibbetts, Herbert C&lt;/a&gt;</v>
      </c>
      <c r="S1094" s="2">
        <f t="shared" si="140"/>
        <v>151</v>
      </c>
      <c r="T1094" s="2">
        <f t="shared" si="141"/>
        <v>71</v>
      </c>
    </row>
    <row r="1095" spans="1:20" x14ac:dyDescent="0.25">
      <c r="A1095" s="2">
        <v>1094</v>
      </c>
      <c r="B1095" s="4" t="s">
        <v>6512</v>
      </c>
      <c r="C1095" s="4" t="s">
        <v>6513</v>
      </c>
      <c r="D1095" s="48" t="s">
        <v>6</v>
      </c>
      <c r="E1095" s="12">
        <v>2126</v>
      </c>
      <c r="F1095" s="5" t="s">
        <v>13631</v>
      </c>
      <c r="G1095" s="5">
        <v>5</v>
      </c>
      <c r="H1095" s="48">
        <v>3</v>
      </c>
      <c r="I1095" s="5">
        <v>169</v>
      </c>
      <c r="J1095" t="s">
        <v>17098</v>
      </c>
      <c r="K1095" s="46" t="s">
        <v>17021</v>
      </c>
      <c r="L1095" s="55"/>
      <c r="M1095" s="55"/>
      <c r="N1095" s="39">
        <f t="shared" si="135"/>
        <v>1905</v>
      </c>
      <c r="O1095" s="2">
        <f t="shared" si="136"/>
        <v>10</v>
      </c>
      <c r="P1095" s="2">
        <f t="shared" si="137"/>
        <v>10</v>
      </c>
      <c r="Q1095" s="2">
        <f t="shared" si="138"/>
        <v>26</v>
      </c>
      <c r="R1095" s="2" t="str">
        <f t="shared" si="139"/>
        <v>&lt;a href="set01\marriages\cooperstown_courier\1904_-_1905\williams,_lewis_and_clara_overby_marriage_announcement_october_26,_1905_p5_cc.pdf"&gt;Williams, Lewis&lt;/a&gt;</v>
      </c>
      <c r="S1095" s="2">
        <f t="shared" si="140"/>
        <v>159</v>
      </c>
      <c r="T1095" s="2">
        <f t="shared" si="141"/>
        <v>81</v>
      </c>
    </row>
    <row r="1096" spans="1:20" x14ac:dyDescent="0.25">
      <c r="A1096" s="2">
        <v>1095</v>
      </c>
      <c r="B1096" s="4" t="s">
        <v>8613</v>
      </c>
      <c r="C1096" s="4" t="s">
        <v>8614</v>
      </c>
      <c r="D1096" s="48" t="s">
        <v>6</v>
      </c>
      <c r="E1096" s="12">
        <v>2127</v>
      </c>
      <c r="F1096" s="5" t="s">
        <v>11770</v>
      </c>
      <c r="G1096" s="5">
        <v>8</v>
      </c>
      <c r="H1096" s="48">
        <v>7</v>
      </c>
      <c r="I1096" s="5">
        <v>525</v>
      </c>
      <c r="J1096" t="s">
        <v>17449</v>
      </c>
      <c r="K1096" s="46" t="s">
        <v>25714</v>
      </c>
      <c r="L1096" s="55"/>
      <c r="M1096" s="55"/>
      <c r="N1096" s="39">
        <f t="shared" si="135"/>
        <v>1905</v>
      </c>
      <c r="O1096" s="2">
        <f t="shared" si="136"/>
        <v>10</v>
      </c>
      <c r="P1096" s="2">
        <f t="shared" si="137"/>
        <v>10</v>
      </c>
      <c r="Q1096" s="2">
        <f t="shared" si="138"/>
        <v>27</v>
      </c>
      <c r="R1096" s="2" t="str">
        <f t="shared" si="139"/>
        <v>&lt;a href="set03\cg\cg_march_9,_1901_-_december_29,_1905\marriages\strong,_elmer_e_and_marie_hansen_marriage_october_27,_1905_p8cg.pdf"&gt;Strong, Elmer E&lt;/a&gt;</v>
      </c>
      <c r="S1096" s="2">
        <f t="shared" si="140"/>
        <v>153</v>
      </c>
      <c r="T1096" s="2">
        <f t="shared" si="141"/>
        <v>67</v>
      </c>
    </row>
    <row r="1097" spans="1:20" x14ac:dyDescent="0.25">
      <c r="A1097" s="2">
        <v>1096</v>
      </c>
      <c r="B1097" s="4" t="s">
        <v>7930</v>
      </c>
      <c r="C1097" s="4" t="s">
        <v>7931</v>
      </c>
      <c r="D1097" s="48" t="s">
        <v>6</v>
      </c>
      <c r="E1097" s="12">
        <v>2133</v>
      </c>
      <c r="F1097" s="5" t="s">
        <v>13636</v>
      </c>
      <c r="G1097" s="5">
        <v>5</v>
      </c>
      <c r="H1097" s="48">
        <v>17</v>
      </c>
      <c r="I1097" s="5">
        <v>1131</v>
      </c>
      <c r="J1097" s="47" t="s">
        <v>18053</v>
      </c>
      <c r="K1097" s="46" t="s">
        <v>18050</v>
      </c>
      <c r="L1097" s="55"/>
      <c r="M1097" s="55"/>
      <c r="N1097" s="39">
        <f t="shared" si="135"/>
        <v>1905</v>
      </c>
      <c r="O1097" s="2">
        <f t="shared" si="136"/>
        <v>11</v>
      </c>
      <c r="P1097" s="2">
        <f t="shared" si="137"/>
        <v>11</v>
      </c>
      <c r="Q1097" s="2">
        <f t="shared" si="138"/>
        <v>2</v>
      </c>
      <c r="R1097" s="2" t="str">
        <f t="shared" si="139"/>
        <v>&lt;a href="set02\marriages\griggs_county_sentinel\1899_-_1906\bergren,_charles_g_and_anna_hauen_marriage_november_2,_1905_p5_gcs.pdf"&gt;Bergren, Charles G&lt;/a&gt;</v>
      </c>
      <c r="S1097" s="2">
        <f t="shared" si="140"/>
        <v>154</v>
      </c>
      <c r="T1097" s="2">
        <f t="shared" si="141"/>
        <v>70</v>
      </c>
    </row>
    <row r="1098" spans="1:20" x14ac:dyDescent="0.25">
      <c r="A1098" s="2">
        <v>1097</v>
      </c>
      <c r="B1098" s="4" t="s">
        <v>2493</v>
      </c>
      <c r="C1098" s="4" t="s">
        <v>2494</v>
      </c>
      <c r="D1098" s="48" t="s">
        <v>48</v>
      </c>
      <c r="E1098" s="12">
        <v>2133</v>
      </c>
      <c r="F1098" s="5" t="s">
        <v>1756</v>
      </c>
      <c r="G1098" s="5">
        <v>1</v>
      </c>
      <c r="H1098" s="48">
        <v>27</v>
      </c>
      <c r="I1098" s="5">
        <v>1955</v>
      </c>
      <c r="J1098" s="47" t="s">
        <v>18874</v>
      </c>
      <c r="K1098" s="46" t="s">
        <v>18912</v>
      </c>
      <c r="L1098" s="55"/>
      <c r="M1098" s="55"/>
      <c r="N1098" s="39">
        <f t="shared" si="135"/>
        <v>1905</v>
      </c>
      <c r="O1098" s="2">
        <f t="shared" si="136"/>
        <v>11</v>
      </c>
      <c r="P1098" s="2">
        <f t="shared" si="137"/>
        <v>11</v>
      </c>
      <c r="Q1098" s="2">
        <f t="shared" si="138"/>
        <v>2</v>
      </c>
      <c r="R1098" s="2" t="str">
        <f t="shared" si="139"/>
        <v>&lt;a href="set01\hope_pioneer_jan1904todec1906\marriages\morrisson_charles_t_and_sadie_e_newell_wedding_november_2_1905_p1_hp.pdf"&gt;Morrisson, Charles T&lt;/a&gt;</v>
      </c>
      <c r="S1098" s="2">
        <f t="shared" si="140"/>
        <v>153</v>
      </c>
      <c r="T1098" s="2">
        <f t="shared" si="141"/>
        <v>72</v>
      </c>
    </row>
    <row r="1099" spans="1:20" x14ac:dyDescent="0.25">
      <c r="A1099" s="2">
        <v>1098</v>
      </c>
      <c r="B1099" s="4" t="s">
        <v>7999</v>
      </c>
      <c r="C1099" s="4" t="s">
        <v>8000</v>
      </c>
      <c r="D1099" s="48" t="s">
        <v>1256</v>
      </c>
      <c r="E1099" s="12">
        <v>2133</v>
      </c>
      <c r="F1099" s="5" t="s">
        <v>13636</v>
      </c>
      <c r="G1099" s="5">
        <v>5</v>
      </c>
      <c r="H1099" s="48">
        <v>17</v>
      </c>
      <c r="I1099" s="5">
        <v>1195</v>
      </c>
      <c r="J1099" s="47" t="s">
        <v>18117</v>
      </c>
      <c r="K1099" s="46" t="s">
        <v>18050</v>
      </c>
      <c r="L1099" s="55"/>
      <c r="M1099" s="55"/>
      <c r="N1099" s="39">
        <f t="shared" si="135"/>
        <v>1905</v>
      </c>
      <c r="O1099" s="2">
        <f t="shared" si="136"/>
        <v>11</v>
      </c>
      <c r="P1099" s="2">
        <f t="shared" si="137"/>
        <v>11</v>
      </c>
      <c r="Q1099" s="2">
        <f t="shared" si="138"/>
        <v>2</v>
      </c>
      <c r="R1099" s="2" t="str">
        <f t="shared" si="139"/>
        <v>&lt;a href="set02\marriages\griggs_county_sentinel\1899_-_1906\tibbetts,_h_c_and_theresa_m_mayes_marriage_announcement_november_2,_1905_p5_gcs.pdf"&gt;Tibbetts, H C&lt;/a&gt;</v>
      </c>
      <c r="S1099" s="2">
        <f t="shared" si="140"/>
        <v>162</v>
      </c>
      <c r="T1099" s="2">
        <f t="shared" si="141"/>
        <v>83</v>
      </c>
    </row>
    <row r="1100" spans="1:20" x14ac:dyDescent="0.25">
      <c r="A1100" s="2">
        <v>1099</v>
      </c>
      <c r="B1100" s="4" t="s">
        <v>8604</v>
      </c>
      <c r="C1100" s="4" t="s">
        <v>8605</v>
      </c>
      <c r="D1100" s="48" t="s">
        <v>6</v>
      </c>
      <c r="E1100" s="12">
        <v>2134</v>
      </c>
      <c r="F1100" s="5" t="s">
        <v>11770</v>
      </c>
      <c r="G1100" s="5">
        <v>8</v>
      </c>
      <c r="H1100" s="48">
        <v>7</v>
      </c>
      <c r="I1100" s="5">
        <v>520</v>
      </c>
      <c r="J1100" t="s">
        <v>17444</v>
      </c>
      <c r="K1100" s="46" t="s">
        <v>25714</v>
      </c>
      <c r="L1100" s="55"/>
      <c r="M1100" s="55"/>
      <c r="N1100" s="39">
        <f t="shared" si="135"/>
        <v>1905</v>
      </c>
      <c r="O1100" s="2">
        <f t="shared" si="136"/>
        <v>11</v>
      </c>
      <c r="P1100" s="2">
        <f t="shared" si="137"/>
        <v>11</v>
      </c>
      <c r="Q1100" s="2">
        <f t="shared" si="138"/>
        <v>3</v>
      </c>
      <c r="R1100" s="2" t="str">
        <f t="shared" si="139"/>
        <v>&lt;a href="set03\cg\cg_march_9,_1901_-_december_29,_1905\marriages\sloan,_samuel_e_and_susie_drake_marriage_november_3,_1905_p8_cg.pdf"&gt;Sloan, Samuel E&lt;/a&gt;</v>
      </c>
      <c r="S1100" s="2">
        <f t="shared" si="140"/>
        <v>153</v>
      </c>
      <c r="T1100" s="2">
        <f t="shared" si="141"/>
        <v>67</v>
      </c>
    </row>
    <row r="1101" spans="1:20" x14ac:dyDescent="0.25">
      <c r="A1101" s="2">
        <v>1100</v>
      </c>
      <c r="B1101" s="4" t="s">
        <v>9074</v>
      </c>
      <c r="C1101" s="4" t="s">
        <v>9075</v>
      </c>
      <c r="D1101" s="48" t="s">
        <v>6</v>
      </c>
      <c r="E1101" s="12">
        <v>2140</v>
      </c>
      <c r="F1101" s="5" t="s">
        <v>13633</v>
      </c>
      <c r="G1101" s="5">
        <v>8</v>
      </c>
      <c r="H1101" s="48">
        <v>30</v>
      </c>
      <c r="I1101" s="5">
        <v>2052</v>
      </c>
      <c r="J1101" s="47" t="s">
        <v>18972</v>
      </c>
      <c r="K1101" s="46" t="s">
        <v>25708</v>
      </c>
      <c r="L1101" s="55"/>
      <c r="M1101" s="55"/>
      <c r="N1101" s="39">
        <f t="shared" si="135"/>
        <v>1905</v>
      </c>
      <c r="O1101" s="2">
        <f t="shared" si="136"/>
        <v>11</v>
      </c>
      <c r="P1101" s="2">
        <f t="shared" si="137"/>
        <v>11</v>
      </c>
      <c r="Q1101" s="2">
        <f t="shared" si="138"/>
        <v>9</v>
      </c>
      <c r="R1101" s="2" t="str">
        <f t="shared" si="139"/>
        <v>&lt;a href="set03\se\se_september_4,_1902_-_december_28,_1905\marriages\abeln,_g_j_and_augusta_a_heinzel_marriage_november_9,_1905_p8_se.pdf"&gt;Abeln, G J&lt;/a&gt;</v>
      </c>
      <c r="S1101" s="2">
        <f t="shared" si="140"/>
        <v>153</v>
      </c>
      <c r="T1101" s="2">
        <f t="shared" si="141"/>
        <v>68</v>
      </c>
    </row>
    <row r="1102" spans="1:20" x14ac:dyDescent="0.25">
      <c r="A1102" s="2">
        <v>1101</v>
      </c>
      <c r="B1102" s="4" t="s">
        <v>2439</v>
      </c>
      <c r="C1102" s="4" t="s">
        <v>2440</v>
      </c>
      <c r="D1102" s="48" t="s">
        <v>48</v>
      </c>
      <c r="E1102" s="12">
        <v>2140</v>
      </c>
      <c r="F1102" s="5" t="s">
        <v>1756</v>
      </c>
      <c r="G1102" s="5">
        <v>1</v>
      </c>
      <c r="H1102" s="48">
        <v>27</v>
      </c>
      <c r="I1102" s="5">
        <v>1925</v>
      </c>
      <c r="J1102" s="47" t="s">
        <v>18843</v>
      </c>
      <c r="K1102" s="46" t="s">
        <v>18912</v>
      </c>
      <c r="L1102" s="55"/>
      <c r="M1102" s="55"/>
      <c r="N1102" s="39">
        <f t="shared" si="135"/>
        <v>1905</v>
      </c>
      <c r="O1102" s="2">
        <f t="shared" si="136"/>
        <v>11</v>
      </c>
      <c r="P1102" s="2">
        <f t="shared" si="137"/>
        <v>11</v>
      </c>
      <c r="Q1102" s="2">
        <f t="shared" si="138"/>
        <v>9</v>
      </c>
      <c r="R1102" s="2" t="str">
        <f t="shared" si="139"/>
        <v>&lt;a href="set01\hope_pioneer_jan1904todec1906\marriages\eckart_anton_and_belle_torkelson_wedding_november_9_1905_p1_hp.pdf"&gt;Eckart, Anton&lt;/a&gt;</v>
      </c>
      <c r="S1102" s="2">
        <f t="shared" si="140"/>
        <v>140</v>
      </c>
      <c r="T1102" s="2">
        <f t="shared" si="141"/>
        <v>66</v>
      </c>
    </row>
    <row r="1103" spans="1:20" x14ac:dyDescent="0.25">
      <c r="A1103" s="2">
        <v>1102</v>
      </c>
      <c r="B1103" s="4" t="s">
        <v>6414</v>
      </c>
      <c r="C1103" s="4" t="s">
        <v>6415</v>
      </c>
      <c r="D1103" s="48" t="s">
        <v>48</v>
      </c>
      <c r="E1103" s="12">
        <v>2140</v>
      </c>
      <c r="F1103" s="5" t="s">
        <v>13631</v>
      </c>
      <c r="G1103" s="5">
        <v>5</v>
      </c>
      <c r="H1103" s="48">
        <v>3</v>
      </c>
      <c r="I1103" s="5">
        <v>120</v>
      </c>
      <c r="J1103" t="s">
        <v>17046</v>
      </c>
      <c r="K1103" s="46" t="s">
        <v>17021</v>
      </c>
      <c r="L1103" s="55"/>
      <c r="M1103" s="55"/>
      <c r="N1103" s="39">
        <f t="shared" si="135"/>
        <v>1905</v>
      </c>
      <c r="O1103" s="2">
        <f t="shared" si="136"/>
        <v>11</v>
      </c>
      <c r="P1103" s="2">
        <f t="shared" si="137"/>
        <v>11</v>
      </c>
      <c r="Q1103" s="2">
        <f t="shared" si="138"/>
        <v>9</v>
      </c>
      <c r="R1103" s="2" t="str">
        <f t="shared" si="139"/>
        <v>&lt;a href="set01\marriages\cooperstown_courier\1904_-_1905\harrington,_george_and_sadie_bonde_wedding_november_9,_1905_p5_cc.pdf"&gt;Harrington, George&lt;/a&gt;</v>
      </c>
      <c r="S1103" s="2">
        <f t="shared" si="140"/>
        <v>150</v>
      </c>
      <c r="T1103" s="2">
        <f t="shared" si="141"/>
        <v>69</v>
      </c>
    </row>
    <row r="1104" spans="1:20" x14ac:dyDescent="0.25">
      <c r="A1104" s="2">
        <v>1103</v>
      </c>
      <c r="B1104" s="4" t="s">
        <v>6430</v>
      </c>
      <c r="C1104" s="4" t="s">
        <v>6431</v>
      </c>
      <c r="D1104" s="48" t="s">
        <v>6</v>
      </c>
      <c r="E1104" s="12">
        <v>2140</v>
      </c>
      <c r="F1104" s="5" t="s">
        <v>13631</v>
      </c>
      <c r="G1104" s="5">
        <v>5</v>
      </c>
      <c r="H1104" s="48">
        <v>3</v>
      </c>
      <c r="I1104" s="5">
        <v>130</v>
      </c>
      <c r="J1104" t="s">
        <v>17056</v>
      </c>
      <c r="K1104" s="46" t="s">
        <v>17021</v>
      </c>
      <c r="L1104" s="55"/>
      <c r="M1104" s="55"/>
      <c r="N1104" s="39">
        <f t="shared" si="135"/>
        <v>1905</v>
      </c>
      <c r="O1104" s="2">
        <f t="shared" si="136"/>
        <v>11</v>
      </c>
      <c r="P1104" s="2">
        <f t="shared" si="137"/>
        <v>11</v>
      </c>
      <c r="Q1104" s="2">
        <f t="shared" si="138"/>
        <v>9</v>
      </c>
      <c r="R1104" s="2" t="str">
        <f t="shared" si="139"/>
        <v>&lt;a href="set01\marriages\cooperstown_courier\1904_-_1905\mckee,_david_d_and_eva_m_long_marriage_announcement_november_9,_1905_p5_cc.pdf"&gt;McKee, David D&lt;/a&gt;</v>
      </c>
      <c r="S1104" s="2">
        <f t="shared" si="140"/>
        <v>155</v>
      </c>
      <c r="T1104" s="2">
        <f t="shared" si="141"/>
        <v>78</v>
      </c>
    </row>
    <row r="1105" spans="1:20" x14ac:dyDescent="0.25">
      <c r="A1105" s="2">
        <v>1104</v>
      </c>
      <c r="B1105" s="4" t="s">
        <v>6430</v>
      </c>
      <c r="C1105" s="4" t="s">
        <v>6431</v>
      </c>
      <c r="D1105" s="48" t="s">
        <v>48</v>
      </c>
      <c r="E1105" s="12">
        <v>2140</v>
      </c>
      <c r="F1105" s="5" t="s">
        <v>13636</v>
      </c>
      <c r="G1105" s="5">
        <v>5</v>
      </c>
      <c r="H1105" s="48">
        <v>17</v>
      </c>
      <c r="I1105" s="5">
        <v>1167</v>
      </c>
      <c r="J1105" s="47" t="s">
        <v>18089</v>
      </c>
      <c r="K1105" s="46" t="s">
        <v>18050</v>
      </c>
      <c r="L1105" s="55"/>
      <c r="M1105" s="55"/>
      <c r="N1105" s="39">
        <f t="shared" si="135"/>
        <v>1905</v>
      </c>
      <c r="O1105" s="2">
        <f t="shared" si="136"/>
        <v>11</v>
      </c>
      <c r="P1105" s="2">
        <f t="shared" si="137"/>
        <v>11</v>
      </c>
      <c r="Q1105" s="2">
        <f t="shared" si="138"/>
        <v>9</v>
      </c>
      <c r="R1105" s="2" t="str">
        <f t="shared" si="139"/>
        <v>&lt;a href="set02\marriages\griggs_county_sentinel\1899_-_1906\mckee,_david_d_and_eva_m_long_wedding_november_9,_1905_p5_gcs.pdf"&gt;McKee, David D&lt;/a&gt;</v>
      </c>
      <c r="S1105" s="2">
        <f t="shared" si="140"/>
        <v>145</v>
      </c>
      <c r="T1105" s="2">
        <f t="shared" si="141"/>
        <v>65</v>
      </c>
    </row>
    <row r="1106" spans="1:20" x14ac:dyDescent="0.25">
      <c r="A1106" s="2">
        <v>1105</v>
      </c>
      <c r="B1106" s="4" t="s">
        <v>7992</v>
      </c>
      <c r="C1106" s="4" t="s">
        <v>7993</v>
      </c>
      <c r="D1106" s="48" t="s">
        <v>48</v>
      </c>
      <c r="E1106" s="12">
        <v>2140</v>
      </c>
      <c r="F1106" s="5" t="s">
        <v>13636</v>
      </c>
      <c r="G1106" s="5">
        <v>5</v>
      </c>
      <c r="H1106" s="48">
        <v>17</v>
      </c>
      <c r="I1106" s="5">
        <v>1188</v>
      </c>
      <c r="J1106" s="47" t="s">
        <v>18110</v>
      </c>
      <c r="K1106" s="46" t="s">
        <v>18050</v>
      </c>
      <c r="L1106" s="55"/>
      <c r="M1106" s="55"/>
      <c r="N1106" s="39">
        <f t="shared" si="135"/>
        <v>1905</v>
      </c>
      <c r="O1106" s="2">
        <f t="shared" si="136"/>
        <v>11</v>
      </c>
      <c r="P1106" s="2">
        <f t="shared" si="137"/>
        <v>11</v>
      </c>
      <c r="Q1106" s="2">
        <f t="shared" si="138"/>
        <v>9</v>
      </c>
      <c r="R1106" s="2" t="str">
        <f t="shared" si="139"/>
        <v>&lt;a href="set02\marriages\griggs_county_sentinel\1899_-_1906\sloulin,_charles_and_clara_mathilda_krogfoss_wedding_november_9,_1905_p5_gcs.pdf"&gt;Sloulin, Charles&lt;/a&gt;</v>
      </c>
      <c r="S1106" s="2">
        <f t="shared" si="140"/>
        <v>162</v>
      </c>
      <c r="T1106" s="2">
        <f t="shared" si="141"/>
        <v>80</v>
      </c>
    </row>
    <row r="1107" spans="1:20" x14ac:dyDescent="0.25">
      <c r="A1107" s="2">
        <v>1106</v>
      </c>
      <c r="B1107" s="4" t="s">
        <v>10057</v>
      </c>
      <c r="C1107" s="4" t="s">
        <v>10058</v>
      </c>
      <c r="D1107" s="48" t="s">
        <v>2467</v>
      </c>
      <c r="E1107" s="12">
        <v>2141</v>
      </c>
      <c r="F1107" s="5" t="s">
        <v>13632</v>
      </c>
      <c r="G1107" s="5">
        <v>5</v>
      </c>
      <c r="H1107" s="48">
        <v>42</v>
      </c>
      <c r="I1107" s="5">
        <v>2351</v>
      </c>
      <c r="J1107" s="47" t="s">
        <v>19274</v>
      </c>
      <c r="K1107" s="46" t="s">
        <v>19302</v>
      </c>
      <c r="L1107" s="55"/>
      <c r="M1107" s="55"/>
      <c r="N1107" s="39">
        <f t="shared" si="135"/>
        <v>1905</v>
      </c>
      <c r="O1107" s="2">
        <f t="shared" si="136"/>
        <v>11</v>
      </c>
      <c r="P1107" s="2">
        <f t="shared" si="137"/>
        <v>11</v>
      </c>
      <c r="Q1107" s="2">
        <f t="shared" si="138"/>
        <v>10</v>
      </c>
      <c r="R1107" s="2" t="str">
        <f t="shared" si="139"/>
        <v>&lt;a href="set03\wimbledon_news\wimbledon_news_1900_-_1905\marriages\georgi,_rev_and_mrs._wedding_reception_november_10,_1905_p5_wn.pdf"&gt;Georgi, Rev&lt;/a&gt;</v>
      </c>
      <c r="S1107" s="2">
        <f t="shared" si="140"/>
        <v>150</v>
      </c>
      <c r="T1107" s="2">
        <f t="shared" si="141"/>
        <v>66</v>
      </c>
    </row>
    <row r="1108" spans="1:20" x14ac:dyDescent="0.25">
      <c r="A1108" s="2">
        <v>1107</v>
      </c>
      <c r="B1108" s="4" t="s">
        <v>10093</v>
      </c>
      <c r="C1108" s="4" t="s">
        <v>8605</v>
      </c>
      <c r="D1108" s="48" t="s">
        <v>48</v>
      </c>
      <c r="E1108" s="12">
        <v>2141</v>
      </c>
      <c r="F1108" s="5" t="s">
        <v>13632</v>
      </c>
      <c r="G1108" s="5">
        <v>5</v>
      </c>
      <c r="H1108" s="48">
        <v>42</v>
      </c>
      <c r="I1108" s="5">
        <v>2373</v>
      </c>
      <c r="J1108" s="47" t="s">
        <v>19296</v>
      </c>
      <c r="K1108" s="46" t="s">
        <v>19302</v>
      </c>
      <c r="L1108" s="55"/>
      <c r="M1108" s="55"/>
      <c r="N1108" s="39">
        <f t="shared" si="135"/>
        <v>1905</v>
      </c>
      <c r="O1108" s="2">
        <f t="shared" si="136"/>
        <v>11</v>
      </c>
      <c r="P1108" s="2">
        <f t="shared" si="137"/>
        <v>11</v>
      </c>
      <c r="Q1108" s="2">
        <f t="shared" si="138"/>
        <v>10</v>
      </c>
      <c r="R1108" s="2" t="str">
        <f t="shared" si="139"/>
        <v>&lt;a href="set03\wimbledon_news\wimbledon_news_1900_-_1905\marriages\sloan,_samuel_and_susie_drake_wedding_november_10,_1905_p5_wn.pdf"&gt;Sloan, Samuel&lt;/a&gt;</v>
      </c>
      <c r="S1108" s="2">
        <f t="shared" si="140"/>
        <v>151</v>
      </c>
      <c r="T1108" s="2">
        <f t="shared" si="141"/>
        <v>65</v>
      </c>
    </row>
    <row r="1109" spans="1:20" x14ac:dyDescent="0.25">
      <c r="A1109" s="2">
        <v>1108</v>
      </c>
      <c r="B1109" s="4" t="s">
        <v>10095</v>
      </c>
      <c r="C1109" s="4" t="s">
        <v>10096</v>
      </c>
      <c r="D1109" s="48" t="s">
        <v>48</v>
      </c>
      <c r="E1109" s="12">
        <v>2141</v>
      </c>
      <c r="F1109" s="5" t="s">
        <v>13632</v>
      </c>
      <c r="G1109" s="5">
        <v>5</v>
      </c>
      <c r="H1109" s="48">
        <v>42</v>
      </c>
      <c r="I1109" s="5">
        <v>2375</v>
      </c>
      <c r="J1109" s="47" t="s">
        <v>19298</v>
      </c>
      <c r="K1109" s="46" t="s">
        <v>19302</v>
      </c>
      <c r="L1109" s="55"/>
      <c r="M1109" s="55"/>
      <c r="N1109" s="39">
        <f t="shared" si="135"/>
        <v>1905</v>
      </c>
      <c r="O1109" s="2">
        <f t="shared" si="136"/>
        <v>11</v>
      </c>
      <c r="P1109" s="2">
        <f t="shared" si="137"/>
        <v>11</v>
      </c>
      <c r="Q1109" s="2">
        <f t="shared" si="138"/>
        <v>10</v>
      </c>
      <c r="R1109" s="2" t="str">
        <f t="shared" si="139"/>
        <v>&lt;a href="set03\wimbledon_news\wimbledon_news_1900_-_1905\marriages\tollefson,_fred_and_matie_mark_wedding_november_10,_1905_p5_wn.pdf"&gt;Tollefson, Fred&lt;/a&gt;</v>
      </c>
      <c r="S1109" s="2">
        <f t="shared" si="140"/>
        <v>154</v>
      </c>
      <c r="T1109" s="2">
        <f t="shared" si="141"/>
        <v>66</v>
      </c>
    </row>
    <row r="1110" spans="1:20" x14ac:dyDescent="0.25">
      <c r="A1110" s="2">
        <v>1109</v>
      </c>
      <c r="B1110" s="4" t="s">
        <v>8638</v>
      </c>
      <c r="C1110" s="4" t="s">
        <v>8640</v>
      </c>
      <c r="D1110" s="5" t="s">
        <v>48</v>
      </c>
      <c r="E1110" s="12">
        <v>2141</v>
      </c>
      <c r="F1110" s="5" t="s">
        <v>11770</v>
      </c>
      <c r="G1110" s="5">
        <v>1</v>
      </c>
      <c r="H1110" s="48">
        <v>7</v>
      </c>
      <c r="I1110" s="5">
        <v>540</v>
      </c>
      <c r="J1110" s="69" t="s">
        <v>25697</v>
      </c>
      <c r="K1110" s="46" t="s">
        <v>25714</v>
      </c>
      <c r="L1110" s="55"/>
      <c r="M1110" s="55"/>
      <c r="N1110" s="39">
        <f t="shared" si="135"/>
        <v>1905</v>
      </c>
      <c r="O1110" s="2">
        <f t="shared" si="136"/>
        <v>11</v>
      </c>
      <c r="P1110" s="2">
        <f t="shared" si="137"/>
        <v>11</v>
      </c>
      <c r="Q1110" s="2">
        <f t="shared" si="138"/>
        <v>10</v>
      </c>
      <c r="R1110" s="2" t="str">
        <f t="shared" si="139"/>
        <v>&lt;a href="set03\cg\cg_march_9,_1901_-_december_29,_1905\marriages\zollner,_fred_and_mary_e_tomlinson_wedding_november_10,_1905_p1_cg.pdf"&gt;Zollner, Fred&lt;/a&gt;</v>
      </c>
      <c r="S1110" s="2">
        <f t="shared" si="140"/>
        <v>154</v>
      </c>
      <c r="T1110" s="2">
        <f t="shared" si="141"/>
        <v>70</v>
      </c>
    </row>
    <row r="1111" spans="1:20" x14ac:dyDescent="0.25">
      <c r="A1111" s="2">
        <v>1110</v>
      </c>
      <c r="B1111" s="4" t="s">
        <v>9126</v>
      </c>
      <c r="C1111" s="4" t="s">
        <v>9127</v>
      </c>
      <c r="D1111" s="48" t="s">
        <v>6</v>
      </c>
      <c r="E1111" s="12">
        <v>2147</v>
      </c>
      <c r="F1111" s="5" t="s">
        <v>13633</v>
      </c>
      <c r="G1111" s="5">
        <v>8</v>
      </c>
      <c r="H1111" s="48">
        <v>30</v>
      </c>
      <c r="I1111" s="5">
        <v>2080</v>
      </c>
      <c r="J1111" s="47" t="s">
        <v>19000</v>
      </c>
      <c r="K1111" s="46" t="s">
        <v>25708</v>
      </c>
      <c r="L1111" s="55"/>
      <c r="M1111" s="55"/>
      <c r="N1111" s="39">
        <f t="shared" si="135"/>
        <v>1905</v>
      </c>
      <c r="O1111" s="2">
        <f t="shared" si="136"/>
        <v>11</v>
      </c>
      <c r="P1111" s="2">
        <f t="shared" si="137"/>
        <v>11</v>
      </c>
      <c r="Q1111" s="2">
        <f t="shared" si="138"/>
        <v>16</v>
      </c>
      <c r="R1111" s="2" t="str">
        <f t="shared" si="139"/>
        <v>&lt;a href="set03\se\se_september_4,_1902_-_december_28,_1905\marriages\mather,_alonzo_a_and_amelia_e_waite_marrige_november_16,_1905_p8_se.pdf"&gt;Mather, Alonzo A&lt;/a&gt;</v>
      </c>
      <c r="S1111" s="2">
        <f t="shared" si="140"/>
        <v>162</v>
      </c>
      <c r="T1111" s="2">
        <f t="shared" si="141"/>
        <v>71</v>
      </c>
    </row>
    <row r="1112" spans="1:20" x14ac:dyDescent="0.25">
      <c r="A1112" s="2">
        <v>1111</v>
      </c>
      <c r="B1112" s="4" t="s">
        <v>6510</v>
      </c>
      <c r="C1112" s="4" t="s">
        <v>6511</v>
      </c>
      <c r="D1112" s="48" t="s">
        <v>48</v>
      </c>
      <c r="E1112" s="12">
        <v>2147</v>
      </c>
      <c r="F1112" s="5" t="s">
        <v>13631</v>
      </c>
      <c r="G1112" s="5">
        <v>5</v>
      </c>
      <c r="H1112" s="48">
        <v>3</v>
      </c>
      <c r="I1112" s="5">
        <v>168</v>
      </c>
      <c r="J1112" t="s">
        <v>17097</v>
      </c>
      <c r="K1112" s="46" t="s">
        <v>17021</v>
      </c>
      <c r="L1112" s="55"/>
      <c r="M1112" s="55"/>
      <c r="N1112" s="39">
        <f t="shared" si="135"/>
        <v>1905</v>
      </c>
      <c r="O1112" s="2">
        <f t="shared" si="136"/>
        <v>11</v>
      </c>
      <c r="P1112" s="2">
        <f t="shared" si="137"/>
        <v>11</v>
      </c>
      <c r="Q1112" s="2">
        <f t="shared" si="138"/>
        <v>16</v>
      </c>
      <c r="R1112" s="2" t="str">
        <f t="shared" si="139"/>
        <v>&lt;a href="set01\marriages\cooperstown_courier\1904_-_1905\williams,_f_h_and_myrtle_witham_wedding_november_16,_1905_p5_cc.pdf"&gt;Williams, F H&lt;/a&gt;</v>
      </c>
      <c r="S1112" s="2">
        <f t="shared" si="140"/>
        <v>143</v>
      </c>
      <c r="T1112" s="2">
        <f t="shared" si="141"/>
        <v>67</v>
      </c>
    </row>
    <row r="1113" spans="1:20" x14ac:dyDescent="0.25">
      <c r="A1113" s="2">
        <v>1112</v>
      </c>
      <c r="B1113" s="4" t="s">
        <v>6510</v>
      </c>
      <c r="C1113" s="4" t="s">
        <v>6511</v>
      </c>
      <c r="D1113" s="48" t="s">
        <v>48</v>
      </c>
      <c r="E1113" s="12">
        <v>2147</v>
      </c>
      <c r="F1113" s="5" t="s">
        <v>13636</v>
      </c>
      <c r="G1113" s="5">
        <v>1</v>
      </c>
      <c r="H1113" s="48">
        <v>17</v>
      </c>
      <c r="I1113" s="5">
        <v>1199</v>
      </c>
      <c r="J1113" s="47" t="s">
        <v>18121</v>
      </c>
      <c r="K1113" s="46" t="s">
        <v>18050</v>
      </c>
      <c r="L1113" s="55"/>
      <c r="M1113" s="55"/>
      <c r="N1113" s="39">
        <f t="shared" si="135"/>
        <v>1905</v>
      </c>
      <c r="O1113" s="2">
        <f t="shared" si="136"/>
        <v>11</v>
      </c>
      <c r="P1113" s="2">
        <f t="shared" si="137"/>
        <v>11</v>
      </c>
      <c r="Q1113" s="2">
        <f t="shared" si="138"/>
        <v>16</v>
      </c>
      <c r="R1113" s="2" t="str">
        <f t="shared" si="139"/>
        <v>&lt;a href="set02\marriages\griggs_county_sentinel\1899_-_1906\williams,_f_h_and_myrtle_witham_wedding_november_16,_1905_p1_gcs.pdf"&gt;Williams, F H&lt;/a&gt;</v>
      </c>
      <c r="S1113" s="2">
        <f t="shared" si="140"/>
        <v>147</v>
      </c>
      <c r="T1113" s="2">
        <f t="shared" si="141"/>
        <v>68</v>
      </c>
    </row>
    <row r="1114" spans="1:20" x14ac:dyDescent="0.25">
      <c r="A1114" s="2">
        <v>1113</v>
      </c>
      <c r="B1114" s="4" t="s">
        <v>8496</v>
      </c>
      <c r="C1114" s="4" t="s">
        <v>8497</v>
      </c>
      <c r="D1114" s="48" t="s">
        <v>29</v>
      </c>
      <c r="E1114" s="12">
        <v>2148</v>
      </c>
      <c r="F1114" s="5" t="s">
        <v>11770</v>
      </c>
      <c r="G1114" s="5">
        <v>8</v>
      </c>
      <c r="H1114" s="48">
        <v>7</v>
      </c>
      <c r="I1114" s="5">
        <v>459</v>
      </c>
      <c r="J1114" t="s">
        <v>17382</v>
      </c>
      <c r="K1114" s="46" t="s">
        <v>25714</v>
      </c>
      <c r="L1114" s="55"/>
      <c r="M1114" s="55"/>
      <c r="N1114" s="39">
        <f t="shared" si="135"/>
        <v>1905</v>
      </c>
      <c r="O1114" s="2">
        <f t="shared" si="136"/>
        <v>11</v>
      </c>
      <c r="P1114" s="2">
        <f t="shared" si="137"/>
        <v>11</v>
      </c>
      <c r="Q1114" s="2">
        <f t="shared" si="138"/>
        <v>17</v>
      </c>
      <c r="R1114" s="2" t="str">
        <f t="shared" si="139"/>
        <v>&lt;a href="set03\cg\cg_march_9,_1901_-_december_29,_1905\marriages\crawford,_john__marrige_license_plus_november_17,_1905_p6_cg.pdf"&gt;Crawford, John&lt;/a&gt;</v>
      </c>
      <c r="S1114" s="2">
        <f t="shared" si="140"/>
        <v>149</v>
      </c>
      <c r="T1114" s="2">
        <f t="shared" si="141"/>
        <v>64</v>
      </c>
    </row>
    <row r="1115" spans="1:20" x14ac:dyDescent="0.25">
      <c r="A1115" s="2">
        <v>1114</v>
      </c>
      <c r="B1115" s="4" t="s">
        <v>8496</v>
      </c>
      <c r="C1115" s="4"/>
      <c r="D1115" s="48" t="s">
        <v>29</v>
      </c>
      <c r="E1115" s="12">
        <v>2148</v>
      </c>
      <c r="F1115" s="5" t="s">
        <v>11770</v>
      </c>
      <c r="G1115" s="5">
        <v>6</v>
      </c>
      <c r="H1115" s="48">
        <v>7</v>
      </c>
      <c r="I1115" s="5">
        <v>458</v>
      </c>
      <c r="J1115" t="s">
        <v>17383</v>
      </c>
      <c r="K1115" s="46" t="s">
        <v>25714</v>
      </c>
      <c r="L1115" s="55"/>
      <c r="M1115" s="55"/>
      <c r="N1115" s="39">
        <f t="shared" si="135"/>
        <v>1905</v>
      </c>
      <c r="O1115" s="2">
        <f t="shared" si="136"/>
        <v>11</v>
      </c>
      <c r="P1115" s="2">
        <f t="shared" si="137"/>
        <v>11</v>
      </c>
      <c r="Q1115" s="2">
        <f t="shared" si="138"/>
        <v>17</v>
      </c>
      <c r="R1115" s="2" t="str">
        <f t="shared" si="139"/>
        <v>&lt;a href="set03\cg\cg_march_9,_1901_-_december_29,_1905\marriages\crawford,_john_and_florence_walker_marriage_license_november_17,_1905_p8_cg.pdf"&gt;Crawford, John&lt;/a&gt;</v>
      </c>
      <c r="S1115" s="2">
        <f t="shared" si="140"/>
        <v>164</v>
      </c>
      <c r="T1115" s="2">
        <f t="shared" si="141"/>
        <v>79</v>
      </c>
    </row>
    <row r="1116" spans="1:20" x14ac:dyDescent="0.25">
      <c r="A1116" s="2">
        <v>1115</v>
      </c>
      <c r="B1116" s="4" t="s">
        <v>8582</v>
      </c>
      <c r="C1116" s="4" t="s">
        <v>8583</v>
      </c>
      <c r="D1116" s="48" t="s">
        <v>6</v>
      </c>
      <c r="E1116" s="12">
        <v>2148</v>
      </c>
      <c r="F1116" s="5" t="s">
        <v>11770</v>
      </c>
      <c r="G1116" s="5">
        <v>8</v>
      </c>
      <c r="H1116" s="48">
        <v>7</v>
      </c>
      <c r="I1116" s="5">
        <v>509</v>
      </c>
      <c r="J1116" t="s">
        <v>17433</v>
      </c>
      <c r="K1116" s="46" t="s">
        <v>25714</v>
      </c>
      <c r="L1116" s="55"/>
      <c r="M1116" s="55"/>
      <c r="N1116" s="39">
        <f t="shared" si="135"/>
        <v>1905</v>
      </c>
      <c r="O1116" s="2">
        <f t="shared" si="136"/>
        <v>11</v>
      </c>
      <c r="P1116" s="2">
        <f t="shared" si="137"/>
        <v>11</v>
      </c>
      <c r="Q1116" s="2">
        <f t="shared" si="138"/>
        <v>17</v>
      </c>
      <c r="R1116" s="2" t="str">
        <f t="shared" si="139"/>
        <v>&lt;a href="set03\cg\cg_march_9,_1901_-_december_29,_1905\marriages\price,_william_a_and_sarah_a_stuff_marriage_november_17,_1905_p8_cg.pdf"&gt;Price, William A&lt;/a&gt;</v>
      </c>
      <c r="S1116" s="2">
        <f t="shared" si="140"/>
        <v>158</v>
      </c>
      <c r="T1116" s="2">
        <f t="shared" si="141"/>
        <v>71</v>
      </c>
    </row>
    <row r="1117" spans="1:20" x14ac:dyDescent="0.25">
      <c r="A1117" s="2">
        <v>1116</v>
      </c>
      <c r="B1117" s="4" t="s">
        <v>8596</v>
      </c>
      <c r="C1117" s="4" t="s">
        <v>8597</v>
      </c>
      <c r="D1117" s="48" t="s">
        <v>6</v>
      </c>
      <c r="E1117" s="12">
        <v>2148</v>
      </c>
      <c r="F1117" s="5" t="s">
        <v>11770</v>
      </c>
      <c r="G1117" s="5">
        <v>8</v>
      </c>
      <c r="H1117" s="48">
        <v>7</v>
      </c>
      <c r="I1117" s="5">
        <v>516</v>
      </c>
      <c r="J1117" t="s">
        <v>17440</v>
      </c>
      <c r="K1117" s="46" t="s">
        <v>25714</v>
      </c>
      <c r="L1117" s="55"/>
      <c r="M1117" s="55"/>
      <c r="N1117" s="39">
        <f t="shared" si="135"/>
        <v>1905</v>
      </c>
      <c r="O1117" s="2">
        <f t="shared" si="136"/>
        <v>11</v>
      </c>
      <c r="P1117" s="2">
        <f t="shared" si="137"/>
        <v>11</v>
      </c>
      <c r="Q1117" s="2">
        <f t="shared" si="138"/>
        <v>17</v>
      </c>
      <c r="R1117" s="2" t="str">
        <f t="shared" si="139"/>
        <v>&lt;a href="set03\cg\cg_march_9,_1901_-_december_29,_1905\marriages\shaner,_homer_and_clara_topping_marriage_november_17,_1905_p8_cg.pdf"&gt;Shaner, Homer&lt;/a&gt;</v>
      </c>
      <c r="S1117" s="2">
        <f t="shared" si="140"/>
        <v>152</v>
      </c>
      <c r="T1117" s="2">
        <f t="shared" si="141"/>
        <v>68</v>
      </c>
    </row>
    <row r="1118" spans="1:20" x14ac:dyDescent="0.25">
      <c r="A1118" s="2">
        <v>1117</v>
      </c>
      <c r="B1118" s="4" t="s">
        <v>8638</v>
      </c>
      <c r="C1118" s="4" t="s">
        <v>8639</v>
      </c>
      <c r="D1118" s="5" t="s">
        <v>48</v>
      </c>
      <c r="E1118" s="12">
        <v>2148</v>
      </c>
      <c r="F1118" s="5" t="s">
        <v>11770</v>
      </c>
      <c r="G1118" s="5">
        <v>1</v>
      </c>
      <c r="H1118" s="48">
        <v>7</v>
      </c>
      <c r="I1118" s="5">
        <v>539</v>
      </c>
      <c r="J1118" s="69" t="s">
        <v>25698</v>
      </c>
      <c r="K1118" s="46" t="s">
        <v>25714</v>
      </c>
      <c r="L1118" s="55"/>
      <c r="M1118" s="55"/>
      <c r="N1118" s="39">
        <f t="shared" si="135"/>
        <v>1905</v>
      </c>
      <c r="O1118" s="2">
        <f t="shared" si="136"/>
        <v>11</v>
      </c>
      <c r="P1118" s="2">
        <f t="shared" si="137"/>
        <v>11</v>
      </c>
      <c r="Q1118" s="2">
        <f t="shared" si="138"/>
        <v>17</v>
      </c>
      <c r="R1118" s="2" t="str">
        <f t="shared" si="139"/>
        <v>&lt;a href="set03\cg\cg_march_9,_1901_-_december_29,_1905\marriages\zollner,_fred_and_mamie_tumleson_wedding_november_17,_1905_p1_cg.pdf"&gt;Zollner, Fred&lt;/a&gt;</v>
      </c>
      <c r="S1118" s="2">
        <f t="shared" si="140"/>
        <v>152</v>
      </c>
      <c r="T1118" s="2">
        <f t="shared" si="141"/>
        <v>68</v>
      </c>
    </row>
    <row r="1119" spans="1:20" x14ac:dyDescent="0.25">
      <c r="A1119" s="2">
        <v>1118</v>
      </c>
      <c r="B1119" s="4" t="s">
        <v>8500</v>
      </c>
      <c r="C1119" s="4" t="s">
        <v>8501</v>
      </c>
      <c r="D1119" s="48" t="s">
        <v>6</v>
      </c>
      <c r="E1119" s="12">
        <v>2155</v>
      </c>
      <c r="F1119" s="5" t="s">
        <v>11770</v>
      </c>
      <c r="G1119" s="5">
        <v>8</v>
      </c>
      <c r="H1119" s="48">
        <v>7</v>
      </c>
      <c r="I1119" s="5">
        <v>461</v>
      </c>
      <c r="J1119" t="s">
        <v>17385</v>
      </c>
      <c r="K1119" s="46" t="s">
        <v>25714</v>
      </c>
      <c r="L1119" s="55"/>
      <c r="M1119" s="55"/>
      <c r="N1119" s="39">
        <f t="shared" ref="N1119:N1182" si="142">YEAR(E1119)</f>
        <v>1905</v>
      </c>
      <c r="O1119" s="2">
        <f t="shared" ref="O1119:O1182" si="143">MONTH(E1119)</f>
        <v>11</v>
      </c>
      <c r="P1119" s="2">
        <f t="shared" ref="P1119:P1182" si="144">O1119</f>
        <v>11</v>
      </c>
      <c r="Q1119" s="2">
        <f t="shared" ref="Q1119:Q1182" si="145">DAY(E1119)</f>
        <v>24</v>
      </c>
      <c r="R1119" s="2" t="str">
        <f t="shared" si="139"/>
        <v>&lt;a href="set03\cg\cg_march_9,_1901_-_december_29,_1905\marriages\eagle,_will_and_minnie_mcclaflin_marriage_november_24,_1905_p8_cg.pdf"&gt;Eagle, Will&lt;/a&gt;</v>
      </c>
      <c r="S1119" s="2">
        <f t="shared" si="140"/>
        <v>151</v>
      </c>
      <c r="T1119" s="2">
        <f t="shared" si="141"/>
        <v>69</v>
      </c>
    </row>
    <row r="1120" spans="1:20" x14ac:dyDescent="0.25">
      <c r="A1120" s="2">
        <v>1119</v>
      </c>
      <c r="B1120" s="4" t="s">
        <v>8627</v>
      </c>
      <c r="C1120" s="4" t="s">
        <v>8628</v>
      </c>
      <c r="D1120" s="48" t="s">
        <v>6</v>
      </c>
      <c r="E1120" s="12">
        <v>2155</v>
      </c>
      <c r="F1120" s="5" t="s">
        <v>11770</v>
      </c>
      <c r="G1120" s="5">
        <v>8</v>
      </c>
      <c r="H1120" s="48">
        <v>7</v>
      </c>
      <c r="I1120" s="5">
        <v>533</v>
      </c>
      <c r="J1120" t="s">
        <v>17457</v>
      </c>
      <c r="K1120" s="46" t="s">
        <v>25714</v>
      </c>
      <c r="L1120" s="55"/>
      <c r="M1120" s="55"/>
      <c r="N1120" s="39">
        <f t="shared" si="142"/>
        <v>1905</v>
      </c>
      <c r="O1120" s="2">
        <f t="shared" si="143"/>
        <v>11</v>
      </c>
      <c r="P1120" s="2">
        <f t="shared" si="144"/>
        <v>11</v>
      </c>
      <c r="Q1120" s="2">
        <f t="shared" si="145"/>
        <v>24</v>
      </c>
      <c r="R1120" s="2" t="str">
        <f t="shared" si="139"/>
        <v>&lt;a href="set03\cg\cg_march_9,_1901_-_december_29,_1905\marriages\wertz,_charles_and_ida_thornhill_marriage_november_24,_1905_p8_cg.pdf"&gt;Wertz, Charles&lt;/a&gt;</v>
      </c>
      <c r="S1120" s="2">
        <f t="shared" si="140"/>
        <v>154</v>
      </c>
      <c r="T1120" s="2">
        <f t="shared" si="141"/>
        <v>69</v>
      </c>
    </row>
    <row r="1121" spans="1:20" x14ac:dyDescent="0.25">
      <c r="A1121" s="2">
        <v>1120</v>
      </c>
      <c r="B1121" s="4" t="s">
        <v>8132</v>
      </c>
      <c r="C1121" s="4" t="s">
        <v>8133</v>
      </c>
      <c r="D1121" s="48" t="s">
        <v>48</v>
      </c>
      <c r="E1121" s="12">
        <v>2159</v>
      </c>
      <c r="F1121" s="5" t="s">
        <v>13629</v>
      </c>
      <c r="G1121" s="5">
        <v>4</v>
      </c>
      <c r="H1121" s="48">
        <v>18</v>
      </c>
      <c r="I1121" s="5">
        <v>1217</v>
      </c>
      <c r="J1121" s="47" t="s">
        <v>18140</v>
      </c>
      <c r="K1121" s="46" t="s">
        <v>25726</v>
      </c>
      <c r="L1121" s="55"/>
      <c r="M1121" s="55"/>
      <c r="N1121" s="39">
        <f t="shared" si="142"/>
        <v>1905</v>
      </c>
      <c r="O1121" s="2">
        <f t="shared" si="143"/>
        <v>11</v>
      </c>
      <c r="P1121" s="2">
        <f t="shared" si="144"/>
        <v>11</v>
      </c>
      <c r="Q1121" s="2">
        <f t="shared" si="145"/>
        <v>28</v>
      </c>
      <c r="R1121" s="2" t="str">
        <f t="shared" si="139"/>
        <v>&lt;a href="set01\marriages\he\1905-1908\goplin_and_schou_wedding_nov_28,_1905_p4_he.pdf"&gt;Goplin, Gilbert&lt;/a&gt;</v>
      </c>
      <c r="S1121" s="2">
        <f t="shared" si="140"/>
        <v>106</v>
      </c>
      <c r="T1121" s="2">
        <f t="shared" si="141"/>
        <v>47</v>
      </c>
    </row>
    <row r="1122" spans="1:20" x14ac:dyDescent="0.25">
      <c r="A1122" s="2">
        <v>1121</v>
      </c>
      <c r="B1122" s="4" t="s">
        <v>6395</v>
      </c>
      <c r="C1122" s="4" t="s">
        <v>6396</v>
      </c>
      <c r="D1122" s="48" t="s">
        <v>48</v>
      </c>
      <c r="E1122" s="12">
        <v>2161</v>
      </c>
      <c r="F1122" s="5" t="s">
        <v>13631</v>
      </c>
      <c r="G1122" s="5">
        <v>4</v>
      </c>
      <c r="H1122" s="48">
        <v>3</v>
      </c>
      <c r="I1122" s="5">
        <v>108</v>
      </c>
      <c r="J1122" t="s">
        <v>17035</v>
      </c>
      <c r="K1122" s="46" t="s">
        <v>17021</v>
      </c>
      <c r="L1122" s="55"/>
      <c r="M1122" s="55"/>
      <c r="N1122" s="39">
        <f t="shared" si="142"/>
        <v>1905</v>
      </c>
      <c r="O1122" s="2">
        <f t="shared" si="143"/>
        <v>11</v>
      </c>
      <c r="P1122" s="2">
        <f t="shared" si="144"/>
        <v>11</v>
      </c>
      <c r="Q1122" s="2">
        <f t="shared" si="145"/>
        <v>30</v>
      </c>
      <c r="R1122" s="2" t="str">
        <f t="shared" si="139"/>
        <v>&lt;a href="set01\marriages\cooperstown_courier\1904_-_1905\dunstan,_archie_and_annie_koch_wedding_november_30,1_905_p4_cc.pdf"&gt;Dunstan, Archie&lt;/a&gt;</v>
      </c>
      <c r="S1122" s="2">
        <f t="shared" si="140"/>
        <v>144</v>
      </c>
      <c r="T1122" s="2">
        <f t="shared" si="141"/>
        <v>66</v>
      </c>
    </row>
    <row r="1123" spans="1:20" x14ac:dyDescent="0.25">
      <c r="A1123" s="2">
        <v>1122</v>
      </c>
      <c r="B1123" s="4" t="s">
        <v>7939</v>
      </c>
      <c r="C1123" s="4" t="s">
        <v>7940</v>
      </c>
      <c r="D1123" s="48" t="s">
        <v>48</v>
      </c>
      <c r="E1123" s="12">
        <v>2161</v>
      </c>
      <c r="F1123" s="5" t="s">
        <v>13636</v>
      </c>
      <c r="G1123" s="5">
        <v>1</v>
      </c>
      <c r="H1123" s="48">
        <v>17</v>
      </c>
      <c r="I1123" s="5">
        <v>1137</v>
      </c>
      <c r="J1123" s="47" t="s">
        <v>18059</v>
      </c>
      <c r="K1123" s="46" t="s">
        <v>18050</v>
      </c>
      <c r="L1123" s="55"/>
      <c r="M1123" s="55"/>
      <c r="N1123" s="39">
        <f t="shared" si="142"/>
        <v>1905</v>
      </c>
      <c r="O1123" s="2">
        <f t="shared" si="143"/>
        <v>11</v>
      </c>
      <c r="P1123" s="2">
        <f t="shared" si="144"/>
        <v>11</v>
      </c>
      <c r="Q1123" s="2">
        <f t="shared" si="145"/>
        <v>30</v>
      </c>
      <c r="R1123" s="2" t="str">
        <f t="shared" si="139"/>
        <v>&lt;a href="set02\marriages\griggs_county_sentinel\1899_-_1906\dunstan,_archie_l_and_annie_m_koch_wedding_november_30,_1905_p1_gcs.pdf"&gt;Dunstan, Archie L&lt;/a&gt;</v>
      </c>
      <c r="S1123" s="2">
        <f t="shared" si="140"/>
        <v>154</v>
      </c>
      <c r="T1123" s="2">
        <f t="shared" si="141"/>
        <v>71</v>
      </c>
    </row>
    <row r="1124" spans="1:20" x14ac:dyDescent="0.25">
      <c r="A1124" s="2">
        <v>1123</v>
      </c>
      <c r="B1124" s="4" t="s">
        <v>2549</v>
      </c>
      <c r="C1124" s="4" t="s">
        <v>2548</v>
      </c>
      <c r="D1124" s="48" t="s">
        <v>48</v>
      </c>
      <c r="E1124" s="12">
        <v>2161</v>
      </c>
      <c r="F1124" s="5" t="s">
        <v>1756</v>
      </c>
      <c r="G1124" s="5">
        <v>10</v>
      </c>
      <c r="H1124" s="48">
        <v>27</v>
      </c>
      <c r="I1124" s="5">
        <v>1984</v>
      </c>
      <c r="J1124" s="47" t="s">
        <v>18904</v>
      </c>
      <c r="K1124" s="46" t="s">
        <v>18912</v>
      </c>
      <c r="L1124" s="55"/>
      <c r="M1124" s="55"/>
      <c r="N1124" s="39">
        <f t="shared" si="142"/>
        <v>1905</v>
      </c>
      <c r="O1124" s="2">
        <f t="shared" si="143"/>
        <v>11</v>
      </c>
      <c r="P1124" s="2">
        <f t="shared" si="144"/>
        <v>11</v>
      </c>
      <c r="Q1124" s="2">
        <f t="shared" si="145"/>
        <v>30</v>
      </c>
      <c r="R1124" s="2" t="str">
        <f t="shared" si="139"/>
        <v>&lt;a href="set01\hope_pioneer_jan1904todec1906\marriages\varty_james_and_mary_a_mcmann_wedding_november_30_1905_p10_hp.pdf"&gt;Varty, James&lt;/a&gt;</v>
      </c>
      <c r="S1124" s="2">
        <f t="shared" si="140"/>
        <v>138</v>
      </c>
      <c r="T1124" s="2">
        <f t="shared" si="141"/>
        <v>65</v>
      </c>
    </row>
    <row r="1125" spans="1:20" x14ac:dyDescent="0.25">
      <c r="A1125" s="2">
        <v>1124</v>
      </c>
      <c r="B1125" s="4" t="s">
        <v>8513</v>
      </c>
      <c r="C1125" s="4" t="s">
        <v>8514</v>
      </c>
      <c r="D1125" s="48" t="s">
        <v>6</v>
      </c>
      <c r="E1125" s="12">
        <v>2162</v>
      </c>
      <c r="F1125" s="5" t="s">
        <v>11770</v>
      </c>
      <c r="G1125" s="5">
        <v>8</v>
      </c>
      <c r="H1125" s="48">
        <v>7</v>
      </c>
      <c r="I1125" s="5">
        <v>468</v>
      </c>
      <c r="J1125" t="s">
        <v>17392</v>
      </c>
      <c r="K1125" s="46" t="s">
        <v>25714</v>
      </c>
      <c r="L1125" s="55"/>
      <c r="M1125" s="55"/>
      <c r="N1125" s="39">
        <f t="shared" si="142"/>
        <v>1905</v>
      </c>
      <c r="O1125" s="2">
        <f t="shared" si="143"/>
        <v>12</v>
      </c>
      <c r="P1125" s="2">
        <f t="shared" si="144"/>
        <v>12</v>
      </c>
      <c r="Q1125" s="2">
        <f t="shared" si="145"/>
        <v>1</v>
      </c>
      <c r="R1125" s="2" t="str">
        <f t="shared" si="139"/>
        <v>&lt;a href="set03\cg\cg_march_9,_1901_-_december_29,_1905\marriages\gerber,_henry_e_and_jessie_mccurdy_marriage_december_1,_1905_p8_cg.pdf"&gt;Gerber, Henry E&lt;/a&gt;</v>
      </c>
      <c r="S1125" s="2">
        <f t="shared" si="140"/>
        <v>156</v>
      </c>
      <c r="T1125" s="2">
        <f t="shared" si="141"/>
        <v>70</v>
      </c>
    </row>
    <row r="1126" spans="1:20" x14ac:dyDescent="0.25">
      <c r="A1126" s="2">
        <v>1125</v>
      </c>
      <c r="B1126" s="4" t="s">
        <v>8538</v>
      </c>
      <c r="C1126" s="4" t="s">
        <v>8539</v>
      </c>
      <c r="D1126" s="48" t="s">
        <v>6</v>
      </c>
      <c r="E1126" s="12">
        <v>2162</v>
      </c>
      <c r="F1126" s="5" t="s">
        <v>11770</v>
      </c>
      <c r="G1126" s="5">
        <v>8</v>
      </c>
      <c r="H1126" s="48">
        <v>7</v>
      </c>
      <c r="I1126" s="5">
        <v>481</v>
      </c>
      <c r="J1126" t="s">
        <v>17405</v>
      </c>
      <c r="K1126" s="46" t="s">
        <v>25714</v>
      </c>
      <c r="L1126" s="55"/>
      <c r="M1126" s="55"/>
      <c r="N1126" s="39">
        <f t="shared" si="142"/>
        <v>1905</v>
      </c>
      <c r="O1126" s="2">
        <f t="shared" si="143"/>
        <v>12</v>
      </c>
      <c r="P1126" s="2">
        <f t="shared" si="144"/>
        <v>12</v>
      </c>
      <c r="Q1126" s="2">
        <f t="shared" si="145"/>
        <v>1</v>
      </c>
      <c r="R1126" s="2" t="str">
        <f t="shared" si="139"/>
        <v>&lt;a href="set03\cg\cg_march_9,_1901_-_december_29,_1905\marriages\lepage,_joe_a_and_lela_gerber_marriage_december_1,_1905_p8_cg.pdf"&gt;LePage, Joe A&lt;/a&gt;</v>
      </c>
      <c r="S1126" s="2">
        <f t="shared" si="140"/>
        <v>149</v>
      </c>
      <c r="T1126" s="2">
        <f t="shared" si="141"/>
        <v>65</v>
      </c>
    </row>
    <row r="1127" spans="1:20" x14ac:dyDescent="0.25">
      <c r="A1127" s="2">
        <v>1126</v>
      </c>
      <c r="B1127" s="4" t="s">
        <v>10071</v>
      </c>
      <c r="C1127" s="4" t="s">
        <v>10072</v>
      </c>
      <c r="D1127" s="48" t="s">
        <v>48</v>
      </c>
      <c r="E1127" s="12">
        <v>2162</v>
      </c>
      <c r="F1127" s="5" t="s">
        <v>13632</v>
      </c>
      <c r="G1127" s="5">
        <v>2</v>
      </c>
      <c r="H1127" s="48">
        <v>42</v>
      </c>
      <c r="I1127" s="5">
        <v>2360</v>
      </c>
      <c r="J1127" s="47" t="s">
        <v>19283</v>
      </c>
      <c r="K1127" s="46" t="s">
        <v>19302</v>
      </c>
      <c r="L1127" s="55"/>
      <c r="M1127" s="55"/>
      <c r="N1127" s="39">
        <f t="shared" si="142"/>
        <v>1905</v>
      </c>
      <c r="O1127" s="2">
        <f t="shared" si="143"/>
        <v>12</v>
      </c>
      <c r="P1127" s="2">
        <f t="shared" si="144"/>
        <v>12</v>
      </c>
      <c r="Q1127" s="2">
        <f t="shared" si="145"/>
        <v>1</v>
      </c>
      <c r="R1127" s="2" t="str">
        <f t="shared" si="139"/>
        <v>&lt;a href="set03\wimbledon_news\wimbledon_news_1900_-_1905\marriages\mcfadgen,_neil_and_alice_booth_wedding_december_1,_1905_p2_wn.pdf"&gt;McFadgen, Neil&lt;/a&gt;</v>
      </c>
      <c r="S1127" s="2">
        <f t="shared" si="140"/>
        <v>152</v>
      </c>
      <c r="T1127" s="2">
        <f t="shared" si="141"/>
        <v>65</v>
      </c>
    </row>
    <row r="1128" spans="1:20" x14ac:dyDescent="0.25">
      <c r="A1128" s="2">
        <v>1127</v>
      </c>
      <c r="B1128" s="4" t="s">
        <v>8558</v>
      </c>
      <c r="C1128" s="4" t="s">
        <v>8559</v>
      </c>
      <c r="D1128" s="48" t="s">
        <v>48</v>
      </c>
      <c r="E1128" s="12">
        <v>2162</v>
      </c>
      <c r="F1128" s="5" t="s">
        <v>11770</v>
      </c>
      <c r="G1128" s="5">
        <v>1</v>
      </c>
      <c r="H1128" s="48">
        <v>7</v>
      </c>
      <c r="I1128" s="5">
        <v>493</v>
      </c>
      <c r="J1128" t="s">
        <v>17417</v>
      </c>
      <c r="K1128" s="46" t="s">
        <v>25714</v>
      </c>
      <c r="L1128" s="55"/>
      <c r="M1128" s="55"/>
      <c r="N1128" s="39">
        <f t="shared" si="142"/>
        <v>1905</v>
      </c>
      <c r="O1128" s="2">
        <f t="shared" si="143"/>
        <v>12</v>
      </c>
      <c r="P1128" s="2">
        <f t="shared" si="144"/>
        <v>12</v>
      </c>
      <c r="Q1128" s="2">
        <f t="shared" si="145"/>
        <v>1</v>
      </c>
      <c r="R1128" s="2" t="str">
        <f t="shared" si="139"/>
        <v>&lt;a href="set03\cg\cg_march_9,_1901_-_december_29,_1905\marriages\nelson,_h_theo_and_eleanor_hennings_wedding_december_1,_1905_p1_cg.pdf"&gt;Nelson, H Theo&lt;/a&gt;</v>
      </c>
      <c r="S1128" s="2">
        <f t="shared" si="140"/>
        <v>155</v>
      </c>
      <c r="T1128" s="2">
        <f t="shared" si="141"/>
        <v>70</v>
      </c>
    </row>
    <row r="1129" spans="1:20" x14ac:dyDescent="0.25">
      <c r="A1129" s="2">
        <v>1128</v>
      </c>
      <c r="B1129" s="4" t="s">
        <v>2422</v>
      </c>
      <c r="C1129" s="4" t="s">
        <v>2423</v>
      </c>
      <c r="D1129" s="48" t="s">
        <v>48</v>
      </c>
      <c r="E1129" s="12">
        <v>2168</v>
      </c>
      <c r="F1129" s="5" t="s">
        <v>1756</v>
      </c>
      <c r="G1129" s="5">
        <v>1</v>
      </c>
      <c r="H1129" s="48">
        <v>27</v>
      </c>
      <c r="I1129" s="5">
        <v>1917</v>
      </c>
      <c r="J1129" s="47" t="s">
        <v>18834</v>
      </c>
      <c r="K1129" s="46" t="s">
        <v>18912</v>
      </c>
      <c r="L1129" s="55"/>
      <c r="M1129" s="55"/>
      <c r="N1129" s="39">
        <f t="shared" si="142"/>
        <v>1905</v>
      </c>
      <c r="O1129" s="2">
        <f t="shared" si="143"/>
        <v>12</v>
      </c>
      <c r="P1129" s="2">
        <f t="shared" si="144"/>
        <v>12</v>
      </c>
      <c r="Q1129" s="2">
        <f t="shared" si="145"/>
        <v>7</v>
      </c>
      <c r="R1129" s="2" t="str">
        <f t="shared" si="139"/>
        <v>&lt;a href="set01\hope_pioneer_jan1904todec1906\marriages\chilson_c_f_and_mamie_white_wedding_december_7_1905_p1_hp.pdf"&gt;Chilson, C F&lt;/a&gt;</v>
      </c>
      <c r="S1129" s="2">
        <f t="shared" si="140"/>
        <v>134</v>
      </c>
      <c r="T1129" s="2">
        <f t="shared" si="141"/>
        <v>61</v>
      </c>
    </row>
    <row r="1130" spans="1:20" x14ac:dyDescent="0.25">
      <c r="A1130" s="2">
        <v>1129</v>
      </c>
      <c r="B1130" s="4" t="s">
        <v>2462</v>
      </c>
      <c r="C1130" s="4" t="s">
        <v>2461</v>
      </c>
      <c r="D1130" s="48" t="s">
        <v>1256</v>
      </c>
      <c r="E1130" s="12">
        <v>2168</v>
      </c>
      <c r="F1130" s="5" t="s">
        <v>1756</v>
      </c>
      <c r="G1130" s="5">
        <v>7</v>
      </c>
      <c r="H1130" s="48">
        <v>27</v>
      </c>
      <c r="I1130" s="5">
        <v>1938</v>
      </c>
      <c r="J1130" s="47" t="s">
        <v>18856</v>
      </c>
      <c r="K1130" s="46" t="s">
        <v>18912</v>
      </c>
      <c r="L1130" s="55"/>
      <c r="M1130" s="55"/>
      <c r="N1130" s="39">
        <f t="shared" si="142"/>
        <v>1905</v>
      </c>
      <c r="O1130" s="2">
        <f t="shared" si="143"/>
        <v>12</v>
      </c>
      <c r="P1130" s="2">
        <f t="shared" si="144"/>
        <v>12</v>
      </c>
      <c r="Q1130" s="2">
        <f t="shared" si="145"/>
        <v>7</v>
      </c>
      <c r="R1130" s="2" t="str">
        <f t="shared" si="139"/>
        <v>&lt;a href="set01\hope_pioneer_jan1904todec1906\marriages\hitchcock_rev_samuel_and_amelia_may_washington_marriage_announcement_december_7_1905_p7_hp.pdf"&gt;Hitchcock, Rev. Samuel&lt;/a&gt;</v>
      </c>
      <c r="S1130" s="2">
        <f t="shared" si="140"/>
        <v>177</v>
      </c>
      <c r="T1130" s="2">
        <f t="shared" si="141"/>
        <v>94</v>
      </c>
    </row>
    <row r="1131" spans="1:20" x14ac:dyDescent="0.25">
      <c r="A1131" s="2">
        <v>1130</v>
      </c>
      <c r="B1131" s="4" t="s">
        <v>2533</v>
      </c>
      <c r="C1131" s="4" t="s">
        <v>2534</v>
      </c>
      <c r="D1131" s="48" t="s">
        <v>48</v>
      </c>
      <c r="E1131" s="12">
        <v>2168</v>
      </c>
      <c r="F1131" s="5" t="s">
        <v>1756</v>
      </c>
      <c r="G1131" s="5">
        <v>1</v>
      </c>
      <c r="H1131" s="48">
        <v>27</v>
      </c>
      <c r="I1131" s="5">
        <v>1976</v>
      </c>
      <c r="J1131" s="47" t="s">
        <v>18895</v>
      </c>
      <c r="K1131" s="46" t="s">
        <v>18912</v>
      </c>
      <c r="L1131" s="55"/>
      <c r="M1131" s="55"/>
      <c r="N1131" s="39">
        <f t="shared" si="142"/>
        <v>1905</v>
      </c>
      <c r="O1131" s="2">
        <f t="shared" si="143"/>
        <v>12</v>
      </c>
      <c r="P1131" s="2">
        <f t="shared" si="144"/>
        <v>12</v>
      </c>
      <c r="Q1131" s="2">
        <f t="shared" si="145"/>
        <v>7</v>
      </c>
      <c r="R1131" s="2" t="str">
        <f t="shared" si="139"/>
        <v>&lt;a href="set01\hope_pioneer_jan1904todec1906\marriages\spangel_louis_and_estella_johnson_wedding_december_7_1905_p1_hp.pdf"&gt;Spangel, Louis&lt;/a&gt;</v>
      </c>
      <c r="S1131" s="2">
        <f t="shared" si="140"/>
        <v>142</v>
      </c>
      <c r="T1131" s="2">
        <f t="shared" si="141"/>
        <v>67</v>
      </c>
    </row>
    <row r="1132" spans="1:20" x14ac:dyDescent="0.25">
      <c r="A1132" s="2">
        <v>1131</v>
      </c>
      <c r="B1132" s="4" t="s">
        <v>8001</v>
      </c>
      <c r="C1132" s="4" t="s">
        <v>8002</v>
      </c>
      <c r="D1132" s="48" t="s">
        <v>48</v>
      </c>
      <c r="E1132" s="12">
        <v>2168</v>
      </c>
      <c r="F1132" s="5" t="s">
        <v>13636</v>
      </c>
      <c r="G1132" s="5">
        <v>1</v>
      </c>
      <c r="H1132" s="48">
        <v>17</v>
      </c>
      <c r="I1132" s="5">
        <v>1196</v>
      </c>
      <c r="J1132" s="47" t="s">
        <v>18118</v>
      </c>
      <c r="K1132" s="46" t="s">
        <v>18050</v>
      </c>
      <c r="L1132" s="55"/>
      <c r="M1132" s="55"/>
      <c r="N1132" s="39">
        <f t="shared" si="142"/>
        <v>1905</v>
      </c>
      <c r="O1132" s="2">
        <f t="shared" si="143"/>
        <v>12</v>
      </c>
      <c r="P1132" s="2">
        <f t="shared" si="144"/>
        <v>12</v>
      </c>
      <c r="Q1132" s="2">
        <f t="shared" si="145"/>
        <v>7</v>
      </c>
      <c r="R1132" s="2" t="str">
        <f t="shared" si="139"/>
        <v>&lt;a href="set02\marriages\griggs_county_sentinel\1899_-_1906\tritchler,_william_and_kathleen_rose_wedding_december_7,_1905_p1_gcs.pdf"&gt;Tritchler, William&lt;/a&gt;</v>
      </c>
      <c r="S1132" s="2">
        <f t="shared" si="140"/>
        <v>156</v>
      </c>
      <c r="T1132" s="2">
        <f t="shared" si="141"/>
        <v>72</v>
      </c>
    </row>
    <row r="1133" spans="1:20" x14ac:dyDescent="0.25">
      <c r="A1133" s="2">
        <v>1132</v>
      </c>
      <c r="B1133" s="4" t="s">
        <v>2547</v>
      </c>
      <c r="C1133" s="4" t="s">
        <v>2548</v>
      </c>
      <c r="D1133" s="48" t="s">
        <v>48</v>
      </c>
      <c r="E1133" s="12">
        <v>2168</v>
      </c>
      <c r="F1133" s="5" t="s">
        <v>1756</v>
      </c>
      <c r="G1133" s="5">
        <v>1</v>
      </c>
      <c r="H1133" s="48">
        <v>27</v>
      </c>
      <c r="I1133" s="5">
        <v>1985</v>
      </c>
      <c r="J1133" s="47" t="s">
        <v>18903</v>
      </c>
      <c r="K1133" s="46" t="s">
        <v>18912</v>
      </c>
      <c r="L1133" s="55"/>
      <c r="M1133" s="55"/>
      <c r="N1133" s="39">
        <f t="shared" si="142"/>
        <v>1905</v>
      </c>
      <c r="O1133" s="2">
        <f t="shared" si="143"/>
        <v>12</v>
      </c>
      <c r="P1133" s="2">
        <f t="shared" si="144"/>
        <v>12</v>
      </c>
      <c r="Q1133" s="2">
        <f t="shared" si="145"/>
        <v>7</v>
      </c>
      <c r="R1133" s="2" t="str">
        <f t="shared" si="139"/>
        <v>&lt;a href="set01\hope_pioneer_jan1904todec1906\marriages\varty_james_a_and_mary_a_mcmann_wedding_december_7_1905_p1_hp.pdf"&gt;Varty, James A&lt;/a&gt;</v>
      </c>
      <c r="S1133" s="2">
        <f t="shared" si="140"/>
        <v>140</v>
      </c>
      <c r="T1133" s="2">
        <f t="shared" si="141"/>
        <v>65</v>
      </c>
    </row>
    <row r="1134" spans="1:20" x14ac:dyDescent="0.25">
      <c r="A1134" s="2">
        <v>1133</v>
      </c>
      <c r="B1134" s="4" t="s">
        <v>8114</v>
      </c>
      <c r="C1134" s="4" t="s">
        <v>8115</v>
      </c>
      <c r="D1134" s="48" t="s">
        <v>48</v>
      </c>
      <c r="E1134" s="12">
        <v>2173</v>
      </c>
      <c r="F1134" s="5" t="s">
        <v>13629</v>
      </c>
      <c r="G1134" s="5">
        <v>4</v>
      </c>
      <c r="H1134" s="48">
        <v>18</v>
      </c>
      <c r="I1134" s="5">
        <v>1208</v>
      </c>
      <c r="J1134" s="47" t="s">
        <v>18130</v>
      </c>
      <c r="K1134" s="46" t="s">
        <v>25726</v>
      </c>
      <c r="L1134" s="55"/>
      <c r="M1134" s="55"/>
      <c r="N1134" s="39">
        <f t="shared" si="142"/>
        <v>1905</v>
      </c>
      <c r="O1134" s="2">
        <f t="shared" si="143"/>
        <v>12</v>
      </c>
      <c r="P1134" s="2">
        <f t="shared" si="144"/>
        <v>12</v>
      </c>
      <c r="Q1134" s="2">
        <f t="shared" si="145"/>
        <v>12</v>
      </c>
      <c r="R1134" s="2" t="str">
        <f t="shared" si="139"/>
        <v>&lt;a href="set01\marriages\he\1905-1908\beate_and_furos_wedding_dec_12,_1905,_p4_he.pdf"&gt;Beate, James&lt;/a&gt;</v>
      </c>
      <c r="S1134" s="2">
        <f t="shared" si="140"/>
        <v>103</v>
      </c>
      <c r="T1134" s="2">
        <f t="shared" si="141"/>
        <v>47</v>
      </c>
    </row>
    <row r="1135" spans="1:20" x14ac:dyDescent="0.25">
      <c r="A1135" s="2">
        <v>1134</v>
      </c>
      <c r="B1135" s="4" t="s">
        <v>6422</v>
      </c>
      <c r="C1135" s="4" t="s">
        <v>6423</v>
      </c>
      <c r="D1135" s="48" t="s">
        <v>6</v>
      </c>
      <c r="E1135" s="12">
        <v>2175</v>
      </c>
      <c r="F1135" s="5" t="s">
        <v>13631</v>
      </c>
      <c r="G1135" s="5">
        <v>5</v>
      </c>
      <c r="H1135" s="48">
        <v>3</v>
      </c>
      <c r="I1135" s="5">
        <v>125</v>
      </c>
      <c r="J1135" t="s">
        <v>17051</v>
      </c>
      <c r="K1135" s="46" t="s">
        <v>17021</v>
      </c>
      <c r="L1135" s="55"/>
      <c r="M1135" s="55"/>
      <c r="N1135" s="39">
        <f t="shared" si="142"/>
        <v>1905</v>
      </c>
      <c r="O1135" s="2">
        <f t="shared" si="143"/>
        <v>12</v>
      </c>
      <c r="P1135" s="2">
        <f t="shared" si="144"/>
        <v>12</v>
      </c>
      <c r="Q1135" s="2">
        <f t="shared" si="145"/>
        <v>14</v>
      </c>
      <c r="R1135" s="2" t="str">
        <f t="shared" si="139"/>
        <v>&lt;a href="set01\marriages\cooperstown_courier\1904_-_1905\johnson,_andrew_and_annie_erickson_marriage_announcement_december_14,1_905_p5_cc.pdf"&gt;Johnson, Andrew&lt;/a&gt;</v>
      </c>
      <c r="S1135" s="2">
        <f t="shared" si="140"/>
        <v>162</v>
      </c>
      <c r="T1135" s="2">
        <f t="shared" si="141"/>
        <v>84</v>
      </c>
    </row>
    <row r="1136" spans="1:20" x14ac:dyDescent="0.25">
      <c r="A1136" s="2">
        <v>1135</v>
      </c>
      <c r="B1136" s="4" t="s">
        <v>6422</v>
      </c>
      <c r="C1136" s="4" t="s">
        <v>6423</v>
      </c>
      <c r="D1136" s="48" t="s">
        <v>6</v>
      </c>
      <c r="E1136" s="12">
        <v>2175</v>
      </c>
      <c r="F1136" s="5" t="s">
        <v>13636</v>
      </c>
      <c r="G1136" s="5">
        <v>1</v>
      </c>
      <c r="H1136" s="48">
        <v>17</v>
      </c>
      <c r="I1136" s="5">
        <v>1159</v>
      </c>
      <c r="J1136" s="47" t="s">
        <v>18081</v>
      </c>
      <c r="K1136" s="46" t="s">
        <v>18050</v>
      </c>
      <c r="L1136" s="55"/>
      <c r="M1136" s="55"/>
      <c r="N1136" s="39">
        <f t="shared" si="142"/>
        <v>1905</v>
      </c>
      <c r="O1136" s="2">
        <f t="shared" si="143"/>
        <v>12</v>
      </c>
      <c r="P1136" s="2">
        <f t="shared" si="144"/>
        <v>12</v>
      </c>
      <c r="Q1136" s="2">
        <f t="shared" si="145"/>
        <v>14</v>
      </c>
      <c r="R1136" s="2" t="str">
        <f t="shared" si="139"/>
        <v>&lt;a href="set02\marriages\griggs_county_sentinel\1899_-_1906\johnson,_andrew_and_annie_erickson_marriage_december_14,_1905_p1_gcs.pdf"&gt;Johnson, Andrew&lt;/a&gt;</v>
      </c>
      <c r="S1136" s="2">
        <f t="shared" si="140"/>
        <v>153</v>
      </c>
      <c r="T1136" s="2">
        <f t="shared" si="141"/>
        <v>72</v>
      </c>
    </row>
    <row r="1137" spans="1:20" x14ac:dyDescent="0.25">
      <c r="A1137" s="2">
        <v>1136</v>
      </c>
      <c r="B1137" s="4" t="s">
        <v>7978</v>
      </c>
      <c r="C1137" s="4" t="s">
        <v>7979</v>
      </c>
      <c r="D1137" s="48" t="s">
        <v>6</v>
      </c>
      <c r="E1137" s="12">
        <v>2175</v>
      </c>
      <c r="F1137" s="5" t="s">
        <v>13636</v>
      </c>
      <c r="G1137" s="5">
        <v>1</v>
      </c>
      <c r="H1137" s="48">
        <v>17</v>
      </c>
      <c r="I1137" s="5">
        <v>1172</v>
      </c>
      <c r="J1137" s="47" t="s">
        <v>18094</v>
      </c>
      <c r="K1137" s="46" t="s">
        <v>18050</v>
      </c>
      <c r="L1137" s="55"/>
      <c r="M1137" s="55"/>
      <c r="N1137" s="39">
        <f t="shared" si="142"/>
        <v>1905</v>
      </c>
      <c r="O1137" s="2">
        <f t="shared" si="143"/>
        <v>12</v>
      </c>
      <c r="P1137" s="2">
        <f t="shared" si="144"/>
        <v>12</v>
      </c>
      <c r="Q1137" s="2">
        <f t="shared" si="145"/>
        <v>14</v>
      </c>
      <c r="R1137" s="2" t="str">
        <f t="shared" si="139"/>
        <v>&lt;a href="set02\marriages\griggs_county_sentinel\1899_-_1906\painter,_sherman_and_annie_steinborn_marriage_december_14,_1905_p1_gcs.pdf"&gt;Painter, Sherman&lt;/a&gt;</v>
      </c>
      <c r="S1137" s="2">
        <f t="shared" si="140"/>
        <v>156</v>
      </c>
      <c r="T1137" s="2">
        <f t="shared" si="141"/>
        <v>74</v>
      </c>
    </row>
    <row r="1138" spans="1:20" x14ac:dyDescent="0.25">
      <c r="A1138" s="2">
        <v>1137</v>
      </c>
      <c r="B1138" s="4" t="s">
        <v>7984</v>
      </c>
      <c r="C1138" s="4" t="s">
        <v>6468</v>
      </c>
      <c r="D1138" s="48" t="s">
        <v>6</v>
      </c>
      <c r="E1138" s="12">
        <v>2175</v>
      </c>
      <c r="F1138" s="5" t="s">
        <v>13636</v>
      </c>
      <c r="G1138" s="5">
        <v>1</v>
      </c>
      <c r="H1138" s="48">
        <v>17</v>
      </c>
      <c r="I1138" s="5">
        <v>1178</v>
      </c>
      <c r="J1138" s="47" t="s">
        <v>18100</v>
      </c>
      <c r="K1138" s="46" t="s">
        <v>18050</v>
      </c>
      <c r="L1138" s="55"/>
      <c r="M1138" s="55"/>
      <c r="N1138" s="39">
        <f t="shared" si="142"/>
        <v>1905</v>
      </c>
      <c r="O1138" s="2">
        <f t="shared" si="143"/>
        <v>12</v>
      </c>
      <c r="P1138" s="2">
        <f t="shared" si="144"/>
        <v>12</v>
      </c>
      <c r="Q1138" s="2">
        <f t="shared" si="145"/>
        <v>14</v>
      </c>
      <c r="R1138" s="2" t="str">
        <f t="shared" si="139"/>
        <v>&lt;a href="set02\marriages\griggs_county_sentinel\1899_-_1906\rickford,_ernest_and_lena_rickford_marriage_december_14,_1905_p1_gcs.pdf"&gt;Rickford, Ernest&lt;/a&gt;</v>
      </c>
      <c r="S1138" s="2">
        <f t="shared" si="140"/>
        <v>154</v>
      </c>
      <c r="T1138" s="2">
        <f t="shared" si="141"/>
        <v>72</v>
      </c>
    </row>
    <row r="1139" spans="1:20" x14ac:dyDescent="0.25">
      <c r="A1139" s="2">
        <v>1138</v>
      </c>
      <c r="B1139" s="4" t="s">
        <v>6467</v>
      </c>
      <c r="C1139" s="4" t="s">
        <v>6468</v>
      </c>
      <c r="D1139" s="48" t="s">
        <v>6</v>
      </c>
      <c r="E1139" s="12">
        <v>2175</v>
      </c>
      <c r="F1139" s="5" t="s">
        <v>13631</v>
      </c>
      <c r="G1139" s="5">
        <v>5</v>
      </c>
      <c r="H1139" s="48">
        <v>3</v>
      </c>
      <c r="I1139" s="5">
        <v>146</v>
      </c>
      <c r="J1139" t="s">
        <v>17075</v>
      </c>
      <c r="K1139" s="46" t="s">
        <v>17021</v>
      </c>
      <c r="L1139" s="55"/>
      <c r="M1139" s="55"/>
      <c r="N1139" s="39">
        <f t="shared" si="142"/>
        <v>1905</v>
      </c>
      <c r="O1139" s="2">
        <f t="shared" si="143"/>
        <v>12</v>
      </c>
      <c r="P1139" s="2">
        <f t="shared" si="144"/>
        <v>12</v>
      </c>
      <c r="Q1139" s="2">
        <f t="shared" si="145"/>
        <v>14</v>
      </c>
      <c r="R1139" s="2" t="str">
        <f t="shared" si="139"/>
        <v>&lt;a href="set01\marriages\cooperstown_courier\1904_-_1905\rickforp,_ernest_and_lena_rickford_marriage_announcement_december_14,1_905_p5_cc.pdf"&gt;Rickforp, Ernest&lt;/a&gt;</v>
      </c>
      <c r="S1139" s="2">
        <f t="shared" si="140"/>
        <v>163</v>
      </c>
      <c r="T1139" s="2">
        <f t="shared" si="141"/>
        <v>84</v>
      </c>
    </row>
    <row r="1140" spans="1:20" x14ac:dyDescent="0.25">
      <c r="A1140" s="2">
        <v>1139</v>
      </c>
      <c r="B1140" s="4" t="s">
        <v>25702</v>
      </c>
      <c r="C1140" s="4" t="s">
        <v>2428</v>
      </c>
      <c r="D1140" s="5" t="s">
        <v>2429</v>
      </c>
      <c r="E1140" s="12">
        <v>2175</v>
      </c>
      <c r="F1140" s="5" t="s">
        <v>1756</v>
      </c>
      <c r="G1140" s="5">
        <v>1</v>
      </c>
      <c r="H1140" s="48">
        <v>27</v>
      </c>
      <c r="I1140" s="5">
        <v>1993</v>
      </c>
      <c r="J1140" s="47" t="s">
        <v>18837</v>
      </c>
      <c r="K1140" s="46" t="s">
        <v>18912</v>
      </c>
      <c r="L1140" s="55"/>
      <c r="M1140" s="55"/>
      <c r="N1140" s="39">
        <f t="shared" si="142"/>
        <v>1905</v>
      </c>
      <c r="O1140" s="2">
        <f t="shared" si="143"/>
        <v>12</v>
      </c>
      <c r="P1140" s="2">
        <f t="shared" si="144"/>
        <v>12</v>
      </c>
      <c r="Q1140" s="2">
        <f t="shared" si="145"/>
        <v>14</v>
      </c>
      <c r="R1140" s="2" t="str">
        <f t="shared" si="139"/>
        <v>&lt;a href="set01\hope_pioneer_jan1904todec1906\marriages\curry_julia_parcel_shower_december_14_1905_p1_hp.pdf"&gt;&amp;nbsp;&amp;nbsp;&amp;nbsp;&amp;nbsp;&amp;nbsp;&lt;/a&gt;</v>
      </c>
      <c r="S1140" s="2">
        <f t="shared" si="140"/>
        <v>143</v>
      </c>
      <c r="T1140" s="2">
        <f t="shared" si="141"/>
        <v>52</v>
      </c>
    </row>
    <row r="1141" spans="1:20" x14ac:dyDescent="0.25">
      <c r="A1141" s="2">
        <v>1140</v>
      </c>
      <c r="B1141" s="4" t="s">
        <v>2460</v>
      </c>
      <c r="C1141" s="4" t="s">
        <v>2461</v>
      </c>
      <c r="D1141" s="48" t="s">
        <v>1256</v>
      </c>
      <c r="E1141" s="12">
        <v>2182</v>
      </c>
      <c r="F1141" s="5" t="s">
        <v>1756</v>
      </c>
      <c r="G1141" s="5">
        <v>7</v>
      </c>
      <c r="H1141" s="48">
        <v>27</v>
      </c>
      <c r="I1141" s="5">
        <v>1936</v>
      </c>
      <c r="J1141" s="47" t="s">
        <v>18854</v>
      </c>
      <c r="K1141" s="46" t="s">
        <v>18912</v>
      </c>
      <c r="L1141" s="55"/>
      <c r="M1141" s="55"/>
      <c r="N1141" s="39">
        <f t="shared" si="142"/>
        <v>1905</v>
      </c>
      <c r="O1141" s="2">
        <f t="shared" si="143"/>
        <v>12</v>
      </c>
      <c r="P1141" s="2">
        <f t="shared" si="144"/>
        <v>12</v>
      </c>
      <c r="Q1141" s="2">
        <f t="shared" si="145"/>
        <v>21</v>
      </c>
      <c r="R1141" s="2" t="str">
        <f t="shared" si="139"/>
        <v>&lt;a href="set01\hope_pioneer_jan1904todec1906\marriages\hitchcock_rev_s_and_amelia_may_washington_to_wed_today_december_21_1905_p7_hp.pdf"&gt;Hitchcock, Rev. S&lt;/a&gt;</v>
      </c>
      <c r="S1141" s="2">
        <f t="shared" si="140"/>
        <v>159</v>
      </c>
      <c r="T1141" s="2">
        <f t="shared" si="141"/>
        <v>81</v>
      </c>
    </row>
    <row r="1142" spans="1:20" x14ac:dyDescent="0.25">
      <c r="A1142" s="2">
        <v>1141</v>
      </c>
      <c r="B1142" s="4" t="s">
        <v>2460</v>
      </c>
      <c r="C1142" s="4"/>
      <c r="D1142" s="48" t="s">
        <v>2429</v>
      </c>
      <c r="E1142" s="12">
        <v>2182</v>
      </c>
      <c r="F1142" s="5" t="s">
        <v>1756</v>
      </c>
      <c r="G1142" s="5">
        <v>1</v>
      </c>
      <c r="H1142" s="48">
        <v>27</v>
      </c>
      <c r="I1142" s="5">
        <v>1937</v>
      </c>
      <c r="J1142" s="47" t="s">
        <v>18855</v>
      </c>
      <c r="K1142" s="46" t="s">
        <v>18912</v>
      </c>
      <c r="L1142" s="55"/>
      <c r="M1142" s="55"/>
      <c r="N1142" s="39">
        <f t="shared" si="142"/>
        <v>1905</v>
      </c>
      <c r="O1142" s="2">
        <f t="shared" si="143"/>
        <v>12</v>
      </c>
      <c r="P1142" s="2">
        <f t="shared" si="144"/>
        <v>12</v>
      </c>
      <c r="Q1142" s="2">
        <f t="shared" si="145"/>
        <v>21</v>
      </c>
      <c r="R1142" s="2" t="str">
        <f t="shared" si="139"/>
        <v>&lt;a href="set01\hope_pioneer_jan1904todec1906\marriages\hitchcock_rev_s_parcel_shower_december_21_1905_p1_hp.pdf"&gt;Hitchcock, Rev. S&lt;/a&gt;</v>
      </c>
      <c r="S1142" s="2">
        <f t="shared" si="140"/>
        <v>134</v>
      </c>
      <c r="T1142" s="2">
        <f t="shared" si="141"/>
        <v>56</v>
      </c>
    </row>
    <row r="1143" spans="1:20" x14ac:dyDescent="0.25">
      <c r="A1143" s="2">
        <v>1142</v>
      </c>
      <c r="B1143" s="4" t="s">
        <v>2471</v>
      </c>
      <c r="C1143" s="4" t="s">
        <v>2428</v>
      </c>
      <c r="D1143" s="48" t="s">
        <v>48</v>
      </c>
      <c r="E1143" s="12">
        <v>2182</v>
      </c>
      <c r="F1143" s="5" t="s">
        <v>1756</v>
      </c>
      <c r="G1143" s="5">
        <v>1</v>
      </c>
      <c r="H1143" s="48">
        <v>27</v>
      </c>
      <c r="I1143" s="5">
        <v>1944</v>
      </c>
      <c r="J1143" s="47" t="s">
        <v>18862</v>
      </c>
      <c r="K1143" s="46" t="s">
        <v>18912</v>
      </c>
      <c r="L1143" s="55"/>
      <c r="M1143" s="55"/>
      <c r="N1143" s="39">
        <f t="shared" si="142"/>
        <v>1905</v>
      </c>
      <c r="O1143" s="2">
        <f t="shared" si="143"/>
        <v>12</v>
      </c>
      <c r="P1143" s="2">
        <f t="shared" si="144"/>
        <v>12</v>
      </c>
      <c r="Q1143" s="2">
        <f t="shared" si="145"/>
        <v>21</v>
      </c>
      <c r="R1143" s="2" t="str">
        <f t="shared" si="139"/>
        <v>&lt;a href="set01\hope_pioneer_jan1904todec1906\marriages\kotts_garret_william_and_julia_curry_wedding_december_21_1905_p1_hp.pdf"&gt;Kotts, Garret William&lt;/a&gt;</v>
      </c>
      <c r="S1143" s="2">
        <f t="shared" si="140"/>
        <v>153</v>
      </c>
      <c r="T1143" s="2">
        <f t="shared" si="141"/>
        <v>71</v>
      </c>
    </row>
    <row r="1144" spans="1:20" x14ac:dyDescent="0.25">
      <c r="A1144" s="2">
        <v>1143</v>
      </c>
      <c r="B1144" s="4" t="s">
        <v>8544</v>
      </c>
      <c r="C1144" s="4" t="s">
        <v>8545</v>
      </c>
      <c r="D1144" s="48" t="s">
        <v>6</v>
      </c>
      <c r="E1144" s="12">
        <v>2183</v>
      </c>
      <c r="F1144" s="5" t="s">
        <v>11770</v>
      </c>
      <c r="G1144" s="5">
        <v>3</v>
      </c>
      <c r="H1144" s="48">
        <v>7</v>
      </c>
      <c r="I1144" s="5">
        <v>485</v>
      </c>
      <c r="J1144" t="s">
        <v>17409</v>
      </c>
      <c r="K1144" s="46" t="s">
        <v>25714</v>
      </c>
      <c r="L1144" s="55"/>
      <c r="M1144" s="55"/>
      <c r="N1144" s="39">
        <f t="shared" si="142"/>
        <v>1905</v>
      </c>
      <c r="O1144" s="2">
        <f t="shared" si="143"/>
        <v>12</v>
      </c>
      <c r="P1144" s="2">
        <f t="shared" si="144"/>
        <v>12</v>
      </c>
      <c r="Q1144" s="2">
        <f t="shared" si="145"/>
        <v>22</v>
      </c>
      <c r="R1144" s="2" t="str">
        <f t="shared" si="139"/>
        <v>&lt;a href="set03\cg\cg_march_9,_1901_-_december_29,_1905\marriages\lund,_george_and_ada_creighton_marriage_december_22,_1905_p3_cg.pdf"&gt;Lund, George&lt;/a&gt;</v>
      </c>
      <c r="S1144" s="2">
        <f t="shared" si="140"/>
        <v>150</v>
      </c>
      <c r="T1144" s="2">
        <f t="shared" si="141"/>
        <v>67</v>
      </c>
    </row>
    <row r="1145" spans="1:20" x14ac:dyDescent="0.25">
      <c r="A1145" s="2">
        <v>1144</v>
      </c>
      <c r="B1145" s="4" t="s">
        <v>9122</v>
      </c>
      <c r="C1145" s="4" t="s">
        <v>9123</v>
      </c>
      <c r="D1145" s="48" t="s">
        <v>48</v>
      </c>
      <c r="E1145" s="12">
        <v>2189</v>
      </c>
      <c r="F1145" s="5" t="s">
        <v>13633</v>
      </c>
      <c r="G1145" s="5">
        <v>8</v>
      </c>
      <c r="H1145" s="48">
        <v>30</v>
      </c>
      <c r="I1145" s="5">
        <v>2078</v>
      </c>
      <c r="J1145" s="47" t="s">
        <v>18998</v>
      </c>
      <c r="K1145" s="46" t="s">
        <v>25708</v>
      </c>
      <c r="L1145" s="55"/>
      <c r="M1145" s="55"/>
      <c r="N1145" s="39">
        <f t="shared" si="142"/>
        <v>1905</v>
      </c>
      <c r="O1145" s="2">
        <f t="shared" si="143"/>
        <v>12</v>
      </c>
      <c r="P1145" s="2">
        <f t="shared" si="144"/>
        <v>12</v>
      </c>
      <c r="Q1145" s="2">
        <f t="shared" si="145"/>
        <v>28</v>
      </c>
      <c r="R1145" s="2" t="str">
        <f t="shared" si="139"/>
        <v>&lt;a href="set03\se\se_september_4,_1902_-_december_28,_1905\marriages\lonson,_robert_and_bessie_vedin_wedding_december_28,_1905_p8_se.pdf"&gt;Lonson, Robert  &lt;/a&gt;</v>
      </c>
      <c r="S1145" s="2">
        <f t="shared" si="140"/>
        <v>158</v>
      </c>
      <c r="T1145" s="2">
        <f t="shared" si="141"/>
        <v>67</v>
      </c>
    </row>
    <row r="1146" spans="1:20" x14ac:dyDescent="0.25">
      <c r="A1146" s="2">
        <v>1145</v>
      </c>
      <c r="B1146" s="4" t="s">
        <v>2515</v>
      </c>
      <c r="C1146" s="4" t="s">
        <v>2516</v>
      </c>
      <c r="D1146" s="48" t="s">
        <v>48</v>
      </c>
      <c r="E1146" s="12">
        <v>2189</v>
      </c>
      <c r="F1146" s="5" t="s">
        <v>1756</v>
      </c>
      <c r="G1146" s="5">
        <v>1</v>
      </c>
      <c r="H1146" s="48">
        <v>27</v>
      </c>
      <c r="I1146" s="5">
        <v>1967</v>
      </c>
      <c r="J1146" s="47" t="s">
        <v>18886</v>
      </c>
      <c r="K1146" s="46" t="s">
        <v>18912</v>
      </c>
      <c r="L1146" s="55"/>
      <c r="M1146" s="55"/>
      <c r="N1146" s="39">
        <f t="shared" si="142"/>
        <v>1905</v>
      </c>
      <c r="O1146" s="2">
        <f t="shared" si="143"/>
        <v>12</v>
      </c>
      <c r="P1146" s="2">
        <f t="shared" si="144"/>
        <v>12</v>
      </c>
      <c r="Q1146" s="2">
        <f t="shared" si="145"/>
        <v>28</v>
      </c>
      <c r="R1146" s="2" t="str">
        <f t="shared" si="139"/>
        <v>&lt;a href="set01\hope_pioneer_jan1904todec1906\marriages\resler_homer_and_adele_c_ronstead_wedding_december_28_1905_p1_hp.pdf"&gt;Resler, Homer&lt;/a&gt;</v>
      </c>
      <c r="S1146" s="2">
        <f t="shared" si="140"/>
        <v>142</v>
      </c>
      <c r="T1146" s="2">
        <f t="shared" si="141"/>
        <v>68</v>
      </c>
    </row>
    <row r="1147" spans="1:20" x14ac:dyDescent="0.25">
      <c r="A1147" s="2">
        <v>1146</v>
      </c>
      <c r="B1147" s="4" t="s">
        <v>6460</v>
      </c>
      <c r="C1147" s="4" t="s">
        <v>6461</v>
      </c>
      <c r="D1147" s="48" t="s">
        <v>48</v>
      </c>
      <c r="E1147" s="12">
        <v>2189</v>
      </c>
      <c r="F1147" s="5" t="s">
        <v>13636</v>
      </c>
      <c r="G1147" s="5">
        <v>1</v>
      </c>
      <c r="H1147" s="48">
        <v>17</v>
      </c>
      <c r="I1147" s="5">
        <v>1175</v>
      </c>
      <c r="J1147" s="47" t="s">
        <v>18097</v>
      </c>
      <c r="K1147" s="46" t="s">
        <v>18050</v>
      </c>
      <c r="L1147" s="55"/>
      <c r="M1147" s="55"/>
      <c r="N1147" s="39">
        <f t="shared" si="142"/>
        <v>1905</v>
      </c>
      <c r="O1147" s="2">
        <f t="shared" si="143"/>
        <v>12</v>
      </c>
      <c r="P1147" s="2">
        <f t="shared" si="144"/>
        <v>12</v>
      </c>
      <c r="Q1147" s="2">
        <f t="shared" si="145"/>
        <v>28</v>
      </c>
      <c r="R1147" s="2" t="str">
        <f t="shared" si="139"/>
        <v>&lt;a href="set02\marriages\griggs_county_sentinel\1899_-_1906\retzlaff,_orry_and_emma_beier_wedding_december_28,_1905_p1_gcs.pdf"&gt;Retzlaff, Orry&lt;/a&gt;</v>
      </c>
      <c r="S1147" s="2">
        <f t="shared" si="140"/>
        <v>146</v>
      </c>
      <c r="T1147" s="2">
        <f t="shared" si="141"/>
        <v>66</v>
      </c>
    </row>
    <row r="1148" spans="1:20" x14ac:dyDescent="0.25">
      <c r="A1148" s="2">
        <v>1147</v>
      </c>
      <c r="B1148" s="4" t="s">
        <v>8125</v>
      </c>
      <c r="C1148" s="4" t="s">
        <v>8126</v>
      </c>
      <c r="D1148" s="48" t="s">
        <v>6</v>
      </c>
      <c r="E1148" s="12">
        <v>2190</v>
      </c>
      <c r="F1148" s="5" t="s">
        <v>11770</v>
      </c>
      <c r="G1148" s="5">
        <v>1</v>
      </c>
      <c r="H1148" s="48">
        <v>7</v>
      </c>
      <c r="I1148" s="5">
        <v>457</v>
      </c>
      <c r="J1148" t="s">
        <v>17381</v>
      </c>
      <c r="K1148" s="46" t="s">
        <v>25714</v>
      </c>
      <c r="L1148" s="55"/>
      <c r="M1148" s="55"/>
      <c r="N1148" s="39">
        <f t="shared" si="142"/>
        <v>1905</v>
      </c>
      <c r="O1148" s="2">
        <f t="shared" si="143"/>
        <v>12</v>
      </c>
      <c r="P1148" s="2">
        <f t="shared" si="144"/>
        <v>12</v>
      </c>
      <c r="Q1148" s="2">
        <f t="shared" si="145"/>
        <v>29</v>
      </c>
      <c r="R1148" s="2" t="str">
        <f t="shared" si="139"/>
        <v>&lt;a href="set03\cg\cg_march_9,_1901_-_december_29,_1905\marriages\councilman,_fred_and_agnes_lyle_marriage_december_29,_1905_p1_cg.pdf"&gt;Councilman, Fred&lt;/a&gt;</v>
      </c>
      <c r="S1148" s="2">
        <f t="shared" si="140"/>
        <v>155</v>
      </c>
      <c r="T1148" s="2">
        <f t="shared" si="141"/>
        <v>68</v>
      </c>
    </row>
    <row r="1149" spans="1:20" x14ac:dyDescent="0.25">
      <c r="A1149" s="2">
        <v>1148</v>
      </c>
      <c r="B1149" s="4" t="s">
        <v>8525</v>
      </c>
      <c r="C1149" s="4" t="s">
        <v>8526</v>
      </c>
      <c r="D1149" s="48" t="s">
        <v>6</v>
      </c>
      <c r="E1149" s="12">
        <v>2190</v>
      </c>
      <c r="F1149" s="5" t="s">
        <v>11770</v>
      </c>
      <c r="G1149" s="5">
        <v>6</v>
      </c>
      <c r="H1149" s="48">
        <v>7</v>
      </c>
      <c r="I1149" s="5">
        <v>474</v>
      </c>
      <c r="J1149" t="s">
        <v>17398</v>
      </c>
      <c r="K1149" s="46" t="s">
        <v>25714</v>
      </c>
      <c r="L1149" s="55"/>
      <c r="M1149" s="55"/>
      <c r="N1149" s="39">
        <f t="shared" si="142"/>
        <v>1905</v>
      </c>
      <c r="O1149" s="2">
        <f t="shared" si="143"/>
        <v>12</v>
      </c>
      <c r="P1149" s="2">
        <f t="shared" si="144"/>
        <v>12</v>
      </c>
      <c r="Q1149" s="2">
        <f t="shared" si="145"/>
        <v>29</v>
      </c>
      <c r="R1149" s="2" t="str">
        <f t="shared" si="139"/>
        <v>&lt;a href="set03\cg\cg_march_9,_1901_-_december_29,_1905\marriages\jarvis,_ralph_and_lena_brown_marriage_december_29,_1905_p6_cg.pdf"&gt;Jarvis, Ralph&lt;/a&gt;</v>
      </c>
      <c r="S1149" s="2">
        <f t="shared" si="140"/>
        <v>149</v>
      </c>
      <c r="T1149" s="2">
        <f t="shared" si="141"/>
        <v>65</v>
      </c>
    </row>
    <row r="1150" spans="1:20" x14ac:dyDescent="0.25">
      <c r="A1150" s="2">
        <v>1149</v>
      </c>
      <c r="B1150" s="4" t="s">
        <v>8540</v>
      </c>
      <c r="C1150" s="4" t="s">
        <v>8541</v>
      </c>
      <c r="D1150" s="48" t="s">
        <v>6</v>
      </c>
      <c r="E1150" s="12">
        <v>2190</v>
      </c>
      <c r="F1150" s="5" t="s">
        <v>11770</v>
      </c>
      <c r="G1150" s="5">
        <v>8</v>
      </c>
      <c r="H1150" s="48">
        <v>7</v>
      </c>
      <c r="I1150" s="5">
        <v>482</v>
      </c>
      <c r="J1150" t="s">
        <v>17406</v>
      </c>
      <c r="K1150" s="46" t="s">
        <v>25714</v>
      </c>
      <c r="L1150" s="55"/>
      <c r="M1150" s="55"/>
      <c r="N1150" s="39">
        <f t="shared" si="142"/>
        <v>1905</v>
      </c>
      <c r="O1150" s="2">
        <f t="shared" si="143"/>
        <v>12</v>
      </c>
      <c r="P1150" s="2">
        <f t="shared" si="144"/>
        <v>12</v>
      </c>
      <c r="Q1150" s="2">
        <f t="shared" si="145"/>
        <v>29</v>
      </c>
      <c r="R1150" s="2" t="str">
        <f t="shared" si="139"/>
        <v>&lt;a href="set03\cg\cg_march_9,_1901_-_december_29,_1905\marriages\lonson,_robert_t_and_bertha_caroline_beden_marriage_december_29,_1905_p8_cg.pdf"&gt;Lonson, Robert T&lt;/a&gt;</v>
      </c>
      <c r="S1150" s="2">
        <f t="shared" si="140"/>
        <v>166</v>
      </c>
      <c r="T1150" s="2">
        <f t="shared" si="141"/>
        <v>79</v>
      </c>
    </row>
    <row r="1151" spans="1:20" x14ac:dyDescent="0.25">
      <c r="A1151" s="2">
        <v>1150</v>
      </c>
      <c r="B1151" s="4" t="s">
        <v>8144</v>
      </c>
      <c r="C1151" s="4" t="s">
        <v>6684</v>
      </c>
      <c r="D1151" s="48" t="s">
        <v>48</v>
      </c>
      <c r="E1151" s="12">
        <v>2193</v>
      </c>
      <c r="F1151" s="5" t="s">
        <v>13629</v>
      </c>
      <c r="G1151" s="5">
        <v>5</v>
      </c>
      <c r="H1151" s="48">
        <v>18</v>
      </c>
      <c r="I1151" s="5">
        <v>1222</v>
      </c>
      <c r="J1151" s="47" t="s">
        <v>18146</v>
      </c>
      <c r="K1151" s="46" t="s">
        <v>25726</v>
      </c>
      <c r="L1151" s="55"/>
      <c r="M1151" s="55"/>
      <c r="N1151" s="39">
        <f t="shared" si="142"/>
        <v>1906</v>
      </c>
      <c r="O1151" s="2">
        <f t="shared" si="143"/>
        <v>1</v>
      </c>
      <c r="P1151" s="2">
        <f t="shared" si="144"/>
        <v>1</v>
      </c>
      <c r="Q1151" s="2">
        <f t="shared" si="145"/>
        <v>1</v>
      </c>
      <c r="R1151" s="2" t="str">
        <f t="shared" si="139"/>
        <v>&lt;a href="set01\marriages\he\1905-1908\hoel_and_almklov_wedding_jan_1,_1906_p5_he.pdf"&gt;Hoel, Andrew  &lt;/a&gt;</v>
      </c>
      <c r="S1151" s="2">
        <f t="shared" si="140"/>
        <v>104</v>
      </c>
      <c r="T1151" s="2">
        <f t="shared" si="141"/>
        <v>46</v>
      </c>
    </row>
    <row r="1152" spans="1:20" x14ac:dyDescent="0.25">
      <c r="A1152" s="2">
        <v>1151</v>
      </c>
      <c r="B1152" s="4" t="s">
        <v>2414</v>
      </c>
      <c r="C1152" s="4" t="s">
        <v>2415</v>
      </c>
      <c r="D1152" s="48" t="s">
        <v>48</v>
      </c>
      <c r="E1152" s="12">
        <v>2196</v>
      </c>
      <c r="F1152" s="5" t="s">
        <v>1756</v>
      </c>
      <c r="G1152" s="5">
        <v>1</v>
      </c>
      <c r="H1152" s="48">
        <v>27</v>
      </c>
      <c r="I1152" s="5">
        <v>1913</v>
      </c>
      <c r="J1152" s="47" t="s">
        <v>18830</v>
      </c>
      <c r="K1152" s="46" t="s">
        <v>18912</v>
      </c>
      <c r="L1152" s="55"/>
      <c r="M1152" s="55"/>
      <c r="N1152" s="39">
        <f t="shared" si="142"/>
        <v>1906</v>
      </c>
      <c r="O1152" s="2">
        <f t="shared" si="143"/>
        <v>1</v>
      </c>
      <c r="P1152" s="2">
        <f t="shared" si="144"/>
        <v>1</v>
      </c>
      <c r="Q1152" s="2">
        <f t="shared" si="145"/>
        <v>4</v>
      </c>
      <c r="R1152" s="2" t="str">
        <f t="shared" si="139"/>
        <v>&lt;a href="set01\hope_pioneer_jan1904todec1906\marriages\blakely_c_b_and_gertrude_opdycke_wedding_january_4_1906_p1_hp.pdf"&gt;Blakely, C B&lt;/a&gt;</v>
      </c>
      <c r="S1152" s="2">
        <f t="shared" si="140"/>
        <v>138</v>
      </c>
      <c r="T1152" s="2">
        <f t="shared" si="141"/>
        <v>65</v>
      </c>
    </row>
    <row r="1153" spans="1:20" x14ac:dyDescent="0.25">
      <c r="A1153" s="2">
        <v>1152</v>
      </c>
      <c r="B1153" s="4" t="s">
        <v>6432</v>
      </c>
      <c r="C1153" s="4" t="s">
        <v>6433</v>
      </c>
      <c r="D1153" s="5" t="s">
        <v>48</v>
      </c>
      <c r="E1153" s="12">
        <v>2196</v>
      </c>
      <c r="F1153" s="5" t="s">
        <v>13631</v>
      </c>
      <c r="G1153" s="5">
        <v>1</v>
      </c>
      <c r="H1153" s="48">
        <v>4</v>
      </c>
      <c r="I1153" s="5">
        <v>224</v>
      </c>
      <c r="J1153" s="69" t="s">
        <v>17057</v>
      </c>
      <c r="K1153" s="46" t="s">
        <v>17099</v>
      </c>
      <c r="L1153" s="55"/>
      <c r="M1153" s="55"/>
      <c r="N1153" s="39">
        <f t="shared" si="142"/>
        <v>1906</v>
      </c>
      <c r="O1153" s="2">
        <f t="shared" si="143"/>
        <v>1</v>
      </c>
      <c r="P1153" s="2">
        <f t="shared" si="144"/>
        <v>1</v>
      </c>
      <c r="Q1153" s="2">
        <f t="shared" si="145"/>
        <v>4</v>
      </c>
      <c r="R1153" s="2" t="str">
        <f t="shared" si="139"/>
        <v>&lt;a href="set01\marriages\cooperstown_courier\1906-1907\michaelis,_herman_and_annie_rowley_wedding_january_4,_1906_p_1_cc.pdf"&gt;Michaelis, Herman&lt;/a&gt;</v>
      </c>
      <c r="S1153" s="2">
        <f t="shared" si="140"/>
        <v>147</v>
      </c>
      <c r="T1153" s="2">
        <f t="shared" si="141"/>
        <v>69</v>
      </c>
    </row>
    <row r="1154" spans="1:20" x14ac:dyDescent="0.25">
      <c r="A1154" s="2">
        <v>1153</v>
      </c>
      <c r="B1154" s="4" t="s">
        <v>6460</v>
      </c>
      <c r="C1154" s="4" t="s">
        <v>6461</v>
      </c>
      <c r="D1154" s="5" t="s">
        <v>48</v>
      </c>
      <c r="E1154" s="12">
        <v>2196</v>
      </c>
      <c r="F1154" s="5" t="s">
        <v>13631</v>
      </c>
      <c r="G1154" s="5">
        <v>1</v>
      </c>
      <c r="H1154" s="48">
        <v>4</v>
      </c>
      <c r="I1154" s="5">
        <v>236</v>
      </c>
      <c r="J1154" s="69" t="s">
        <v>17071</v>
      </c>
      <c r="K1154" s="46" t="s">
        <v>17099</v>
      </c>
      <c r="L1154" s="55"/>
      <c r="M1154" s="55"/>
      <c r="N1154" s="39">
        <f t="shared" si="142"/>
        <v>1906</v>
      </c>
      <c r="O1154" s="2">
        <f t="shared" si="143"/>
        <v>1</v>
      </c>
      <c r="P1154" s="2">
        <f t="shared" si="144"/>
        <v>1</v>
      </c>
      <c r="Q1154" s="2">
        <f t="shared" si="145"/>
        <v>4</v>
      </c>
      <c r="R1154" s="2" t="str">
        <f t="shared" ref="R1154:R1217" si="146">"&lt;a href="&amp;""""&amp;K1154&amp;"\"&amp;J1154&amp;"""&gt;"&amp;B1154&amp;"&lt;/a&gt;"</f>
        <v>&lt;a href="set01\marriages\cooperstown_courier\1906-1907\retzlaff,_orry_and_emma_beier_wedding_january_4,_1906_p1_cc.pdf"&gt;Retzlaff, Orry&lt;/a&gt;</v>
      </c>
      <c r="S1154" s="2">
        <f t="shared" ref="S1154:S1217" si="147">LEN(R1154)</f>
        <v>138</v>
      </c>
      <c r="T1154" s="2">
        <f t="shared" ref="T1154:T1217" si="148">LEN(J1154)</f>
        <v>63</v>
      </c>
    </row>
    <row r="1155" spans="1:20" x14ac:dyDescent="0.25">
      <c r="A1155" s="2">
        <v>1154</v>
      </c>
      <c r="B1155" s="4" t="s">
        <v>1008</v>
      </c>
      <c r="C1155" s="4" t="s">
        <v>6462</v>
      </c>
      <c r="D1155" s="5" t="s">
        <v>48</v>
      </c>
      <c r="E1155" s="12">
        <v>2196</v>
      </c>
      <c r="F1155" s="5" t="s">
        <v>13631</v>
      </c>
      <c r="G1155" s="5">
        <v>1</v>
      </c>
      <c r="H1155" s="48">
        <v>4</v>
      </c>
      <c r="I1155" s="5">
        <v>238</v>
      </c>
      <c r="J1155" s="69" t="s">
        <v>17072</v>
      </c>
      <c r="K1155" s="46" t="s">
        <v>17099</v>
      </c>
      <c r="L1155" s="55"/>
      <c r="M1155" s="55"/>
      <c r="N1155" s="39">
        <f t="shared" si="142"/>
        <v>1906</v>
      </c>
      <c r="O1155" s="2">
        <f t="shared" si="143"/>
        <v>1</v>
      </c>
      <c r="P1155" s="2">
        <f t="shared" si="144"/>
        <v>1</v>
      </c>
      <c r="Q1155" s="2">
        <f t="shared" si="145"/>
        <v>4</v>
      </c>
      <c r="R1155" s="2" t="str">
        <f t="shared" si="146"/>
        <v>&lt;a href="set01\marriages\cooperstown_courier\1906-1907\rhodes,_orion_and_maud_erickson_wedding_january_4,_1906_p1_cc.pdf"&gt;Rhodes, Orion&lt;/a&gt;</v>
      </c>
      <c r="S1155" s="2">
        <f t="shared" si="147"/>
        <v>139</v>
      </c>
      <c r="T1155" s="2">
        <f t="shared" si="148"/>
        <v>65</v>
      </c>
    </row>
    <row r="1156" spans="1:20" x14ac:dyDescent="0.25">
      <c r="A1156" s="2">
        <v>1155</v>
      </c>
      <c r="B1156" s="4" t="s">
        <v>7982</v>
      </c>
      <c r="C1156" s="4" t="s">
        <v>6462</v>
      </c>
      <c r="D1156" s="48" t="s">
        <v>48</v>
      </c>
      <c r="E1156" s="12">
        <v>2196</v>
      </c>
      <c r="F1156" s="5" t="s">
        <v>13636</v>
      </c>
      <c r="G1156" s="5">
        <v>4</v>
      </c>
      <c r="H1156" s="48">
        <v>17</v>
      </c>
      <c r="I1156" s="5">
        <v>1176</v>
      </c>
      <c r="J1156" s="47" t="s">
        <v>18098</v>
      </c>
      <c r="K1156" s="46" t="s">
        <v>18050</v>
      </c>
      <c r="L1156" s="55"/>
      <c r="M1156" s="55"/>
      <c r="N1156" s="39">
        <f t="shared" si="142"/>
        <v>1906</v>
      </c>
      <c r="O1156" s="2">
        <f t="shared" si="143"/>
        <v>1</v>
      </c>
      <c r="P1156" s="2">
        <f t="shared" si="144"/>
        <v>1</v>
      </c>
      <c r="Q1156" s="2">
        <f t="shared" si="145"/>
        <v>4</v>
      </c>
      <c r="R1156" s="2" t="str">
        <f t="shared" si="146"/>
        <v>&lt;a href="set02\marriages\griggs_county_sentinel\1899_-_1906\rhodes,_orron_and_maud_erickson_wedding_january_4,_1906_p4_gcs.pdf"&gt;Rhodes, Orron&lt;/a&gt;</v>
      </c>
      <c r="S1156" s="2">
        <f t="shared" si="147"/>
        <v>145</v>
      </c>
      <c r="T1156" s="2">
        <f t="shared" si="148"/>
        <v>66</v>
      </c>
    </row>
    <row r="1157" spans="1:20" x14ac:dyDescent="0.25">
      <c r="A1157" s="2">
        <v>1156</v>
      </c>
      <c r="B1157" s="4" t="s">
        <v>11350</v>
      </c>
      <c r="C1157" s="4" t="s">
        <v>11351</v>
      </c>
      <c r="D1157" s="48" t="s">
        <v>11352</v>
      </c>
      <c r="E1157" s="12">
        <v>2197</v>
      </c>
      <c r="F1157" s="5" t="s">
        <v>11770</v>
      </c>
      <c r="G1157" s="5">
        <v>8</v>
      </c>
      <c r="H1157" s="48">
        <v>8</v>
      </c>
      <c r="I1157" s="5">
        <v>549</v>
      </c>
      <c r="J1157" t="s">
        <v>17471</v>
      </c>
      <c r="K1157" s="46" t="s">
        <v>25711</v>
      </c>
      <c r="L1157" s="55"/>
      <c r="M1157" s="55"/>
      <c r="N1157" s="39">
        <f t="shared" si="142"/>
        <v>1906</v>
      </c>
      <c r="O1157" s="2">
        <f t="shared" si="143"/>
        <v>1</v>
      </c>
      <c r="P1157" s="2">
        <f t="shared" si="144"/>
        <v>1</v>
      </c>
      <c r="Q1157" s="2">
        <f t="shared" si="145"/>
        <v>5</v>
      </c>
      <c r="R1157" s="2" t="str">
        <f t="shared" si="146"/>
        <v>&lt;a href="set03\cg\cg_january_5,_1906_-_december_26,_1907\marriage\brady,_mr_and_mrs_charles_20th_anniv_january_5,_1906_p8_cg.pdf"&gt;Brady, Charles&lt;/a&gt;</v>
      </c>
      <c r="S1157" s="2">
        <f t="shared" si="147"/>
        <v>148</v>
      </c>
      <c r="T1157" s="2">
        <f t="shared" si="148"/>
        <v>62</v>
      </c>
    </row>
    <row r="1158" spans="1:20" x14ac:dyDescent="0.25">
      <c r="A1158" s="2">
        <v>1157</v>
      </c>
      <c r="B1158" s="4" t="s">
        <v>11425</v>
      </c>
      <c r="C1158" s="4" t="s">
        <v>11426</v>
      </c>
      <c r="D1158" s="48" t="s">
        <v>6</v>
      </c>
      <c r="E1158" s="12">
        <v>2197</v>
      </c>
      <c r="F1158" s="5" t="s">
        <v>11770</v>
      </c>
      <c r="G1158" s="5">
        <v>8</v>
      </c>
      <c r="H1158" s="48">
        <v>8</v>
      </c>
      <c r="I1158" s="5">
        <v>592</v>
      </c>
      <c r="J1158" t="s">
        <v>17514</v>
      </c>
      <c r="K1158" s="46" t="s">
        <v>25711</v>
      </c>
      <c r="L1158" s="55"/>
      <c r="M1158" s="55"/>
      <c r="N1158" s="39">
        <f t="shared" si="142"/>
        <v>1906</v>
      </c>
      <c r="O1158" s="2">
        <f t="shared" si="143"/>
        <v>1</v>
      </c>
      <c r="P1158" s="2">
        <f t="shared" si="144"/>
        <v>1</v>
      </c>
      <c r="Q1158" s="2">
        <f t="shared" si="145"/>
        <v>5</v>
      </c>
      <c r="R1158" s="2" t="str">
        <f t="shared" si="146"/>
        <v>&lt;a href="set03\cg\cg_january_5,_1906_-_december_26,_1907\marriage\scoville,_chas_e_and_agnes_sterling_marriage_january_5,_1906_p8_cg.pdf"&gt;Scoville, Chas E&lt;/a&gt;</v>
      </c>
      <c r="S1158" s="2">
        <f t="shared" si="147"/>
        <v>158</v>
      </c>
      <c r="T1158" s="2">
        <f t="shared" si="148"/>
        <v>70</v>
      </c>
    </row>
    <row r="1159" spans="1:20" x14ac:dyDescent="0.25">
      <c r="A1159" s="2">
        <v>1158</v>
      </c>
      <c r="B1159" s="4" t="s">
        <v>8125</v>
      </c>
      <c r="C1159" s="4" t="s">
        <v>8126</v>
      </c>
      <c r="D1159" s="48" t="s">
        <v>48</v>
      </c>
      <c r="E1159" s="12">
        <v>2201</v>
      </c>
      <c r="F1159" s="5" t="s">
        <v>13629</v>
      </c>
      <c r="G1159" s="5">
        <v>1</v>
      </c>
      <c r="H1159" s="48">
        <v>18</v>
      </c>
      <c r="I1159" s="5">
        <v>1213</v>
      </c>
      <c r="J1159" s="47" t="s">
        <v>18135</v>
      </c>
      <c r="K1159" s="46" t="s">
        <v>25726</v>
      </c>
      <c r="L1159" s="55"/>
      <c r="M1159" s="55"/>
      <c r="N1159" s="39">
        <f t="shared" si="142"/>
        <v>1906</v>
      </c>
      <c r="O1159" s="2">
        <f t="shared" si="143"/>
        <v>1</v>
      </c>
      <c r="P1159" s="2">
        <f t="shared" si="144"/>
        <v>1</v>
      </c>
      <c r="Q1159" s="2">
        <f t="shared" si="145"/>
        <v>9</v>
      </c>
      <c r="R1159" s="2" t="str">
        <f t="shared" si="146"/>
        <v>&lt;a href="set01\marriages\he\1905-1908\councilman_and_lyle_wedding_january_9,_1906_p1_he.pdf"&gt;Councilman, Fred&lt;/a&gt;</v>
      </c>
      <c r="S1159" s="2">
        <f t="shared" si="147"/>
        <v>113</v>
      </c>
      <c r="T1159" s="2">
        <f t="shared" si="148"/>
        <v>53</v>
      </c>
    </row>
    <row r="1160" spans="1:20" x14ac:dyDescent="0.25">
      <c r="A1160" s="2">
        <v>1159</v>
      </c>
      <c r="B1160" s="4" t="s">
        <v>7935</v>
      </c>
      <c r="C1160" s="4" t="s">
        <v>7936</v>
      </c>
      <c r="D1160" s="48" t="s">
        <v>48</v>
      </c>
      <c r="E1160" s="12">
        <v>2203</v>
      </c>
      <c r="F1160" s="5" t="s">
        <v>13636</v>
      </c>
      <c r="G1160" s="5">
        <v>4</v>
      </c>
      <c r="H1160" s="48">
        <v>17</v>
      </c>
      <c r="I1160" s="5">
        <v>1134</v>
      </c>
      <c r="J1160" s="47" t="s">
        <v>18056</v>
      </c>
      <c r="K1160" s="46" t="s">
        <v>18050</v>
      </c>
      <c r="L1160" s="55"/>
      <c r="M1160" s="55"/>
      <c r="N1160" s="39">
        <f t="shared" si="142"/>
        <v>1906</v>
      </c>
      <c r="O1160" s="2">
        <f t="shared" si="143"/>
        <v>1</v>
      </c>
      <c r="P1160" s="2">
        <f t="shared" si="144"/>
        <v>1</v>
      </c>
      <c r="Q1160" s="2">
        <f t="shared" si="145"/>
        <v>11</v>
      </c>
      <c r="R1160" s="2" t="str">
        <f t="shared" si="146"/>
        <v>&lt;a href="set02\marriages\griggs_county_sentinel\1899_-_1906\cannon,_fred_d_and_frances_pratt_wedding_january_11,_1906_p4_gcs.pdf"&gt;Cannon, Fred D&lt;/a&gt;</v>
      </c>
      <c r="S1160" s="2">
        <f t="shared" si="147"/>
        <v>148</v>
      </c>
      <c r="T1160" s="2">
        <f t="shared" si="148"/>
        <v>68</v>
      </c>
    </row>
    <row r="1161" spans="1:20" x14ac:dyDescent="0.25">
      <c r="A1161" s="2">
        <v>1160</v>
      </c>
      <c r="B1161" s="4" t="s">
        <v>6664</v>
      </c>
      <c r="C1161" s="4" t="s">
        <v>6665</v>
      </c>
      <c r="D1161" s="48" t="s">
        <v>48</v>
      </c>
      <c r="E1161" s="12">
        <v>2203</v>
      </c>
      <c r="F1161" s="5" t="s">
        <v>13631</v>
      </c>
      <c r="G1161" s="5">
        <v>5</v>
      </c>
      <c r="H1161" s="48">
        <v>4</v>
      </c>
      <c r="I1161" s="5">
        <v>192</v>
      </c>
      <c r="J1161" t="s">
        <v>17121</v>
      </c>
      <c r="K1161" s="46" t="s">
        <v>17099</v>
      </c>
      <c r="L1161" s="55"/>
      <c r="M1161" s="55"/>
      <c r="N1161" s="39">
        <f t="shared" si="142"/>
        <v>1906</v>
      </c>
      <c r="O1161" s="2">
        <f t="shared" si="143"/>
        <v>1</v>
      </c>
      <c r="P1161" s="2">
        <f t="shared" si="144"/>
        <v>1</v>
      </c>
      <c r="Q1161" s="2">
        <f t="shared" si="145"/>
        <v>11</v>
      </c>
      <c r="R1161" s="2" t="str">
        <f t="shared" si="146"/>
        <v>&lt;a href="set01\marriages\cooperstown_courier\1906-1907\gimblett,_rev_william_h_and_margaret_m_macleod_wedding_january_11,_1906_p5_cc.pdf"&gt;Gimblett, Rev. William H&lt;/a&gt;</v>
      </c>
      <c r="S1161" s="2">
        <f t="shared" si="147"/>
        <v>166</v>
      </c>
      <c r="T1161" s="2">
        <f t="shared" si="148"/>
        <v>81</v>
      </c>
    </row>
    <row r="1162" spans="1:20" x14ac:dyDescent="0.25">
      <c r="A1162" s="2">
        <v>1161</v>
      </c>
      <c r="B1162" s="4" t="s">
        <v>7944</v>
      </c>
      <c r="C1162" s="4" t="s">
        <v>7945</v>
      </c>
      <c r="D1162" s="48" t="s">
        <v>6</v>
      </c>
      <c r="E1162" s="12">
        <v>2203</v>
      </c>
      <c r="F1162" s="5" t="s">
        <v>13636</v>
      </c>
      <c r="G1162" s="5">
        <v>1</v>
      </c>
      <c r="H1162" s="48">
        <v>17</v>
      </c>
      <c r="I1162" s="5">
        <v>1143</v>
      </c>
      <c r="J1162" s="47" t="s">
        <v>18065</v>
      </c>
      <c r="K1162" s="46" t="s">
        <v>18050</v>
      </c>
      <c r="L1162" s="55"/>
      <c r="M1162" s="55"/>
      <c r="N1162" s="39">
        <f t="shared" si="142"/>
        <v>1906</v>
      </c>
      <c r="O1162" s="2">
        <f t="shared" si="143"/>
        <v>1</v>
      </c>
      <c r="P1162" s="2">
        <f t="shared" si="144"/>
        <v>1</v>
      </c>
      <c r="Q1162" s="2">
        <f t="shared" si="145"/>
        <v>11</v>
      </c>
      <c r="R1162" s="2" t="str">
        <f t="shared" si="146"/>
        <v>&lt;a href="set02\marriages\griggs_county_sentinel\1899_-_1906\gimblett,_william_h_and_margaret_c_mcleod_marriage_january_11,_1906_p1_gcs.pdf"&gt;Gimblett, William H&lt;/a&gt;</v>
      </c>
      <c r="S1162" s="2">
        <f t="shared" si="147"/>
        <v>163</v>
      </c>
      <c r="T1162" s="2">
        <f t="shared" si="148"/>
        <v>78</v>
      </c>
    </row>
    <row r="1163" spans="1:20" x14ac:dyDescent="0.25">
      <c r="A1163" s="2">
        <v>1162</v>
      </c>
      <c r="B1163" s="4" t="s">
        <v>11374</v>
      </c>
      <c r="C1163" s="4" t="s">
        <v>11375</v>
      </c>
      <c r="D1163" s="48" t="s">
        <v>6</v>
      </c>
      <c r="E1163" s="43">
        <v>2204</v>
      </c>
      <c r="F1163" s="5" t="s">
        <v>11770</v>
      </c>
      <c r="G1163" s="5">
        <v>8</v>
      </c>
      <c r="H1163" s="48">
        <v>8</v>
      </c>
      <c r="I1163" s="5">
        <v>563</v>
      </c>
      <c r="J1163" t="s">
        <v>17485</v>
      </c>
      <c r="K1163" s="46" t="s">
        <v>25711</v>
      </c>
      <c r="L1163" s="55"/>
      <c r="M1163" s="55"/>
      <c r="N1163" s="39">
        <f t="shared" si="142"/>
        <v>1906</v>
      </c>
      <c r="O1163" s="2">
        <f t="shared" si="143"/>
        <v>1</v>
      </c>
      <c r="P1163" s="2">
        <f t="shared" si="144"/>
        <v>1</v>
      </c>
      <c r="Q1163" s="2">
        <f t="shared" si="145"/>
        <v>12</v>
      </c>
      <c r="R1163" s="2" t="str">
        <f t="shared" si="146"/>
        <v>&lt;a href="set03\cg\cg_january_5,_1906_-_december_26,_1907\marriage\homes,_nels_h_and_beate_ekren_marriage_january_12,_1906_p8_cg.pdf"&gt;Homes, Nels H&lt;/a&gt;</v>
      </c>
      <c r="S1163" s="2">
        <f t="shared" si="147"/>
        <v>150</v>
      </c>
      <c r="T1163" s="2">
        <f t="shared" si="148"/>
        <v>65</v>
      </c>
    </row>
    <row r="1164" spans="1:20" x14ac:dyDescent="0.25">
      <c r="A1164" s="2">
        <v>1163</v>
      </c>
      <c r="B1164" s="4" t="s">
        <v>11388</v>
      </c>
      <c r="C1164" s="4" t="s">
        <v>11389</v>
      </c>
      <c r="D1164" s="48" t="s">
        <v>48</v>
      </c>
      <c r="E1164" s="43">
        <v>2204</v>
      </c>
      <c r="F1164" s="5" t="s">
        <v>11770</v>
      </c>
      <c r="G1164" s="5">
        <v>6</v>
      </c>
      <c r="H1164" s="48">
        <v>8</v>
      </c>
      <c r="I1164" s="5">
        <v>571</v>
      </c>
      <c r="J1164" t="s">
        <v>17493</v>
      </c>
      <c r="K1164" s="46" t="s">
        <v>25711</v>
      </c>
      <c r="L1164" s="55"/>
      <c r="M1164" s="55"/>
      <c r="N1164" s="39">
        <f t="shared" si="142"/>
        <v>1906</v>
      </c>
      <c r="O1164" s="2">
        <f t="shared" si="143"/>
        <v>1</v>
      </c>
      <c r="P1164" s="2">
        <f t="shared" si="144"/>
        <v>1</v>
      </c>
      <c r="Q1164" s="2">
        <f t="shared" si="145"/>
        <v>12</v>
      </c>
      <c r="R1164" s="2" t="str">
        <f t="shared" si="146"/>
        <v>&lt;a href="set03\cg\cg_january_5,_1906_-_december_26,_1907\marriage\lundeen,_ernest_and_georgina_anderson_wedding_january_12,_1906_p6_cg.pdf"&gt;Lundeen, Ernest&lt;/a&gt;</v>
      </c>
      <c r="S1164" s="2">
        <f t="shared" si="147"/>
        <v>159</v>
      </c>
      <c r="T1164" s="2">
        <f t="shared" si="148"/>
        <v>72</v>
      </c>
    </row>
    <row r="1165" spans="1:20" x14ac:dyDescent="0.25">
      <c r="A1165" s="2">
        <v>1164</v>
      </c>
      <c r="B1165" s="4" t="s">
        <v>10239</v>
      </c>
      <c r="C1165" s="4" t="s">
        <v>10240</v>
      </c>
      <c r="D1165" s="48" t="s">
        <v>48</v>
      </c>
      <c r="E1165" s="12">
        <v>2204</v>
      </c>
      <c r="F1165" s="5" t="s">
        <v>13632</v>
      </c>
      <c r="G1165" s="5">
        <v>5</v>
      </c>
      <c r="H1165" s="5">
        <v>43</v>
      </c>
      <c r="I1165" s="5">
        <v>2391</v>
      </c>
      <c r="J1165" s="47" t="s">
        <v>19315</v>
      </c>
      <c r="K1165" s="46" t="s">
        <v>19317</v>
      </c>
      <c r="L1165" s="55"/>
      <c r="M1165" s="55"/>
      <c r="N1165" s="39">
        <f t="shared" si="142"/>
        <v>1906</v>
      </c>
      <c r="O1165" s="2">
        <f t="shared" si="143"/>
        <v>1</v>
      </c>
      <c r="P1165" s="2">
        <f t="shared" si="144"/>
        <v>1</v>
      </c>
      <c r="Q1165" s="2">
        <f t="shared" si="145"/>
        <v>12</v>
      </c>
      <c r="R1165" s="2" t="str">
        <f t="shared" si="146"/>
        <v>&lt;a href="set03\wimbledon_news\wimbledon_news_1906_-_1909\marriages\savage,_thomas_and_mary_pokoney_wedding_january_12,_1906_p5_wn.pdf"&gt;Savage, Thomas&lt;/a&gt;</v>
      </c>
      <c r="S1165" s="2">
        <f t="shared" si="147"/>
        <v>153</v>
      </c>
      <c r="T1165" s="2">
        <f t="shared" si="148"/>
        <v>66</v>
      </c>
    </row>
    <row r="1166" spans="1:20" x14ac:dyDescent="0.25">
      <c r="A1166" s="2">
        <v>1165</v>
      </c>
      <c r="B1166" s="4" t="s">
        <v>11427</v>
      </c>
      <c r="C1166" s="4" t="s">
        <v>11428</v>
      </c>
      <c r="D1166" s="48" t="s">
        <v>6</v>
      </c>
      <c r="E1166" s="12">
        <v>2204</v>
      </c>
      <c r="F1166" s="5" t="s">
        <v>11770</v>
      </c>
      <c r="G1166" s="5">
        <v>8</v>
      </c>
      <c r="H1166" s="48">
        <v>8</v>
      </c>
      <c r="I1166" s="5">
        <v>593</v>
      </c>
      <c r="J1166" t="s">
        <v>17515</v>
      </c>
      <c r="K1166" s="46" t="s">
        <v>25711</v>
      </c>
      <c r="L1166" s="55"/>
      <c r="M1166" s="55"/>
      <c r="N1166" s="39">
        <f t="shared" si="142"/>
        <v>1906</v>
      </c>
      <c r="O1166" s="2">
        <f t="shared" si="143"/>
        <v>1</v>
      </c>
      <c r="P1166" s="2">
        <f t="shared" si="144"/>
        <v>1</v>
      </c>
      <c r="Q1166" s="2">
        <f t="shared" si="145"/>
        <v>12</v>
      </c>
      <c r="R1166" s="2" t="str">
        <f t="shared" si="146"/>
        <v>&lt;a href="set03\cg\cg_january_5,_1906_-_december_26,_1907\marriage\seiler,_ed_and_floy_rathman_marriage_january_12,_1906_p8_cg.pdf"&gt;Seiler, Ed &lt;/a&gt;</v>
      </c>
      <c r="S1166" s="2">
        <f t="shared" si="147"/>
        <v>146</v>
      </c>
      <c r="T1166" s="2">
        <f t="shared" si="148"/>
        <v>63</v>
      </c>
    </row>
    <row r="1167" spans="1:20" x14ac:dyDescent="0.25">
      <c r="A1167" s="2">
        <v>1166</v>
      </c>
      <c r="B1167" s="4" t="s">
        <v>6656</v>
      </c>
      <c r="C1167" s="4" t="s">
        <v>6657</v>
      </c>
      <c r="D1167" s="48" t="s">
        <v>6</v>
      </c>
      <c r="E1167" s="12">
        <v>2210</v>
      </c>
      <c r="F1167" s="5" t="s">
        <v>13631</v>
      </c>
      <c r="G1167" s="5">
        <v>5</v>
      </c>
      <c r="H1167" s="48">
        <v>4</v>
      </c>
      <c r="I1167" s="5">
        <v>188</v>
      </c>
      <c r="J1167" t="s">
        <v>17117</v>
      </c>
      <c r="K1167" s="46" t="s">
        <v>17099</v>
      </c>
      <c r="L1167" s="55"/>
      <c r="M1167" s="55"/>
      <c r="N1167" s="39">
        <f t="shared" si="142"/>
        <v>1906</v>
      </c>
      <c r="O1167" s="2">
        <f t="shared" si="143"/>
        <v>1</v>
      </c>
      <c r="P1167" s="2">
        <f t="shared" si="144"/>
        <v>1</v>
      </c>
      <c r="Q1167" s="2">
        <f t="shared" si="145"/>
        <v>18</v>
      </c>
      <c r="R1167" s="2" t="str">
        <f t="shared" si="146"/>
        <v>&lt;a href="set01\marriages\cooperstown_courier\1906-1907\feckler,_john_joseph_and_edith_pearl_smith_marriage_announcement_january_18,_1906_p5_cc.pdf"&gt;Feckler, John Joseph&lt;/a&gt;</v>
      </c>
      <c r="S1167" s="2">
        <f t="shared" si="147"/>
        <v>172</v>
      </c>
      <c r="T1167" s="2">
        <f t="shared" si="148"/>
        <v>91</v>
      </c>
    </row>
    <row r="1168" spans="1:20" x14ac:dyDescent="0.25">
      <c r="A1168" s="2">
        <v>1167</v>
      </c>
      <c r="B1168" s="4" t="s">
        <v>7946</v>
      </c>
      <c r="C1168" s="4" t="s">
        <v>7945</v>
      </c>
      <c r="D1168" s="48" t="s">
        <v>2467</v>
      </c>
      <c r="E1168" s="12">
        <v>2210</v>
      </c>
      <c r="F1168" s="5" t="s">
        <v>13636</v>
      </c>
      <c r="G1168" s="5">
        <v>1</v>
      </c>
      <c r="H1168" s="48">
        <v>17</v>
      </c>
      <c r="I1168" s="5">
        <v>1144</v>
      </c>
      <c r="J1168" s="47" t="s">
        <v>18066</v>
      </c>
      <c r="K1168" s="46" t="s">
        <v>18050</v>
      </c>
      <c r="L1168" s="55"/>
      <c r="M1168" s="55"/>
      <c r="N1168" s="39">
        <f t="shared" si="142"/>
        <v>1906</v>
      </c>
      <c r="O1168" s="2">
        <f t="shared" si="143"/>
        <v>1</v>
      </c>
      <c r="P1168" s="2">
        <f t="shared" si="144"/>
        <v>1</v>
      </c>
      <c r="Q1168" s="2">
        <f t="shared" si="145"/>
        <v>18</v>
      </c>
      <c r="R1168" s="2" t="str">
        <f t="shared" si="146"/>
        <v>&lt;a href="set02\marriages\griggs_county_sentinel\1899_-_1906\gimlett,_william_h_and_margaret_c_mcleod_wedding_reception_january_18,_1906_p1_gcs.pdf"&gt;Gimlett, William H&lt;/a&gt;</v>
      </c>
      <c r="S1168" s="2">
        <f t="shared" si="147"/>
        <v>170</v>
      </c>
      <c r="T1168" s="2">
        <f t="shared" si="148"/>
        <v>86</v>
      </c>
    </row>
    <row r="1169" spans="1:20" x14ac:dyDescent="0.25">
      <c r="A1169" s="2">
        <v>1168</v>
      </c>
      <c r="B1169" s="4" t="s">
        <v>5951</v>
      </c>
      <c r="C1169" s="4" t="s">
        <v>7952</v>
      </c>
      <c r="D1169" s="48" t="s">
        <v>48</v>
      </c>
      <c r="E1169" s="12">
        <v>2210</v>
      </c>
      <c r="F1169" s="5" t="s">
        <v>13636</v>
      </c>
      <c r="G1169" s="5">
        <v>1</v>
      </c>
      <c r="H1169" s="48">
        <v>17</v>
      </c>
      <c r="I1169" s="5">
        <v>1148</v>
      </c>
      <c r="J1169" s="47" t="s">
        <v>18070</v>
      </c>
      <c r="K1169" s="46" t="s">
        <v>18050</v>
      </c>
      <c r="L1169" s="55"/>
      <c r="M1169" s="55"/>
      <c r="N1169" s="39">
        <f t="shared" si="142"/>
        <v>1906</v>
      </c>
      <c r="O1169" s="2">
        <f t="shared" si="143"/>
        <v>1</v>
      </c>
      <c r="P1169" s="2">
        <f t="shared" si="144"/>
        <v>1</v>
      </c>
      <c r="Q1169" s="2">
        <f t="shared" si="145"/>
        <v>18</v>
      </c>
      <c r="R1169" s="2" t="str">
        <f t="shared" si="146"/>
        <v>&lt;a href="set02\marriages\griggs_county_sentinel\1899_-_1906\hart,_charles_and_sophie_brekhoff_wedding_january_18,_1906_p1_gcs.pdf"&gt;Hart, Charles&lt;/a&gt;</v>
      </c>
      <c r="S1169" s="2">
        <f t="shared" si="147"/>
        <v>148</v>
      </c>
      <c r="T1169" s="2">
        <f t="shared" si="148"/>
        <v>69</v>
      </c>
    </row>
    <row r="1170" spans="1:20" x14ac:dyDescent="0.25">
      <c r="A1170" s="2">
        <v>1169</v>
      </c>
      <c r="B1170" s="4" t="s">
        <v>10241</v>
      </c>
      <c r="C1170" s="4" t="s">
        <v>10242</v>
      </c>
      <c r="D1170" s="48" t="s">
        <v>48</v>
      </c>
      <c r="E1170" s="12">
        <v>2211</v>
      </c>
      <c r="F1170" s="5" t="s">
        <v>13632</v>
      </c>
      <c r="G1170" s="5">
        <v>5</v>
      </c>
      <c r="H1170" s="5">
        <v>43</v>
      </c>
      <c r="I1170" s="5">
        <v>2392</v>
      </c>
      <c r="J1170" s="47" t="s">
        <v>19316</v>
      </c>
      <c r="K1170" s="46" t="s">
        <v>19317</v>
      </c>
      <c r="L1170" s="55"/>
      <c r="M1170" s="55"/>
      <c r="N1170" s="39">
        <f t="shared" si="142"/>
        <v>1906</v>
      </c>
      <c r="O1170" s="2">
        <f t="shared" si="143"/>
        <v>1</v>
      </c>
      <c r="P1170" s="2">
        <f t="shared" si="144"/>
        <v>1</v>
      </c>
      <c r="Q1170" s="2">
        <f t="shared" si="145"/>
        <v>19</v>
      </c>
      <c r="R1170" s="2" t="str">
        <f t="shared" si="146"/>
        <v>&lt;a href="set03\wimbledon_news\wimbledon_news_1906_-_1909\marriages\zittle,_joseph_and_cecelia_huwer_wedding_january_19,_1906_p5_wn.pdf"&gt;Zittle, Joseph&lt;/a&gt;</v>
      </c>
      <c r="S1170" s="2">
        <f t="shared" si="147"/>
        <v>154</v>
      </c>
      <c r="T1170" s="2">
        <f t="shared" si="148"/>
        <v>67</v>
      </c>
    </row>
    <row r="1171" spans="1:20" x14ac:dyDescent="0.25">
      <c r="A1171" s="2">
        <v>1170</v>
      </c>
      <c r="B1171" s="4" t="s">
        <v>2521</v>
      </c>
      <c r="C1171" s="4" t="s">
        <v>2522</v>
      </c>
      <c r="D1171" s="48" t="s">
        <v>48</v>
      </c>
      <c r="E1171" s="12">
        <v>2217</v>
      </c>
      <c r="F1171" s="5" t="s">
        <v>1756</v>
      </c>
      <c r="G1171" s="5">
        <v>1</v>
      </c>
      <c r="H1171" s="48">
        <v>27</v>
      </c>
      <c r="I1171" s="5">
        <v>1970</v>
      </c>
      <c r="J1171" s="47" t="s">
        <v>18889</v>
      </c>
      <c r="K1171" s="46" t="s">
        <v>18912</v>
      </c>
      <c r="L1171" s="55"/>
      <c r="M1171" s="55"/>
      <c r="N1171" s="39">
        <f t="shared" si="142"/>
        <v>1906</v>
      </c>
      <c r="O1171" s="2">
        <f t="shared" si="143"/>
        <v>1</v>
      </c>
      <c r="P1171" s="2">
        <f t="shared" si="144"/>
        <v>1</v>
      </c>
      <c r="Q1171" s="2">
        <f t="shared" si="145"/>
        <v>25</v>
      </c>
      <c r="R1171" s="2" t="str">
        <f t="shared" si="146"/>
        <v>&lt;a href="set01\hope_pioneer_jan1904todec1906\marriages\sabin_william_and_lucretia_j_baker_wedding_january_25_1906_p1_hp.pdf"&gt;Sabin, William&lt;/a&gt;</v>
      </c>
      <c r="S1171" s="2">
        <f t="shared" si="147"/>
        <v>143</v>
      </c>
      <c r="T1171" s="2">
        <f t="shared" si="148"/>
        <v>68</v>
      </c>
    </row>
    <row r="1172" spans="1:20" x14ac:dyDescent="0.25">
      <c r="A1172" s="2">
        <v>1171</v>
      </c>
      <c r="B1172" s="4" t="s">
        <v>2408</v>
      </c>
      <c r="C1172" s="4" t="s">
        <v>2409</v>
      </c>
      <c r="D1172" s="48" t="s">
        <v>48</v>
      </c>
      <c r="E1172" s="12">
        <v>2224</v>
      </c>
      <c r="F1172" s="5" t="s">
        <v>1756</v>
      </c>
      <c r="G1172" s="5">
        <v>5</v>
      </c>
      <c r="H1172" s="48">
        <v>27</v>
      </c>
      <c r="I1172" s="5">
        <v>1910</v>
      </c>
      <c r="J1172" s="47" t="s">
        <v>18827</v>
      </c>
      <c r="K1172" s="46" t="s">
        <v>18912</v>
      </c>
      <c r="L1172" s="55"/>
      <c r="M1172" s="55"/>
      <c r="N1172" s="39">
        <f t="shared" si="142"/>
        <v>1906</v>
      </c>
      <c r="O1172" s="2">
        <f t="shared" si="143"/>
        <v>2</v>
      </c>
      <c r="P1172" s="2">
        <f t="shared" si="144"/>
        <v>2</v>
      </c>
      <c r="Q1172" s="2">
        <f t="shared" si="145"/>
        <v>1</v>
      </c>
      <c r="R1172" s="2" t="str">
        <f t="shared" si="146"/>
        <v>&lt;a href="set01\hope_pioneer_jan1904todec1906\marriages\baldwin_t_j_and_eva_merriel_wedding_february_1_1906_p5_hp.pdf"&gt;Baldwin, T J&lt;/a&gt;</v>
      </c>
      <c r="S1172" s="2">
        <f t="shared" si="147"/>
        <v>134</v>
      </c>
      <c r="T1172" s="2">
        <f t="shared" si="148"/>
        <v>61</v>
      </c>
    </row>
    <row r="1173" spans="1:20" x14ac:dyDescent="0.25">
      <c r="A1173" s="2">
        <v>1172</v>
      </c>
      <c r="B1173" s="4" t="s">
        <v>5951</v>
      </c>
      <c r="C1173" s="4" t="s">
        <v>7952</v>
      </c>
      <c r="D1173" s="48" t="s">
        <v>2467</v>
      </c>
      <c r="E1173" s="12">
        <v>2224</v>
      </c>
      <c r="F1173" s="5" t="s">
        <v>13636</v>
      </c>
      <c r="G1173" s="5">
        <v>1</v>
      </c>
      <c r="H1173" s="48">
        <v>17</v>
      </c>
      <c r="I1173" s="5">
        <v>1149</v>
      </c>
      <c r="J1173" s="47" t="s">
        <v>18071</v>
      </c>
      <c r="K1173" s="46" t="s">
        <v>18050</v>
      </c>
      <c r="L1173" s="55"/>
      <c r="M1173" s="55"/>
      <c r="N1173" s="39">
        <f t="shared" si="142"/>
        <v>1906</v>
      </c>
      <c r="O1173" s="2">
        <f t="shared" si="143"/>
        <v>2</v>
      </c>
      <c r="P1173" s="2">
        <f t="shared" si="144"/>
        <v>2</v>
      </c>
      <c r="Q1173" s="2">
        <f t="shared" si="145"/>
        <v>1</v>
      </c>
      <c r="R1173" s="2" t="str">
        <f t="shared" si="146"/>
        <v>&lt;a href="set02\marriages\griggs_county_sentinel\1899_-_1906\hart,_charles_and_sophie_brekhoff_wedding_reception_february_1,_1906_p1_gcs.pdf"&gt;Hart, Charles&lt;/a&gt;</v>
      </c>
      <c r="S1173" s="2">
        <f t="shared" si="147"/>
        <v>158</v>
      </c>
      <c r="T1173" s="2">
        <f t="shared" si="148"/>
        <v>79</v>
      </c>
    </row>
    <row r="1174" spans="1:20" x14ac:dyDescent="0.25">
      <c r="A1174" s="2">
        <v>1173</v>
      </c>
      <c r="B1174" s="4" t="s">
        <v>6746</v>
      </c>
      <c r="C1174" s="4" t="s">
        <v>6747</v>
      </c>
      <c r="D1174" s="48" t="s">
        <v>48</v>
      </c>
      <c r="E1174" s="12">
        <v>2224</v>
      </c>
      <c r="F1174" s="5" t="s">
        <v>13631</v>
      </c>
      <c r="G1174" s="5">
        <v>1</v>
      </c>
      <c r="H1174" s="48">
        <v>4</v>
      </c>
      <c r="I1174" s="5">
        <v>235</v>
      </c>
      <c r="J1174" t="s">
        <v>17162</v>
      </c>
      <c r="K1174" s="46" t="s">
        <v>17099</v>
      </c>
      <c r="L1174" s="55"/>
      <c r="M1174" s="55"/>
      <c r="N1174" s="39">
        <f t="shared" si="142"/>
        <v>1906</v>
      </c>
      <c r="O1174" s="2">
        <f t="shared" si="143"/>
        <v>2</v>
      </c>
      <c r="P1174" s="2">
        <f t="shared" si="144"/>
        <v>2</v>
      </c>
      <c r="Q1174" s="2">
        <f t="shared" si="145"/>
        <v>1</v>
      </c>
      <c r="R1174" s="2" t="str">
        <f t="shared" si="146"/>
        <v>&lt;a href="set01\marriages\cooperstown_courier\1906-1907\quambeck,_william_w_and_alma_twedt_wedding_february_1,_1906_p1_cc.pdf"&gt;Quambeck, William W&lt;/a&gt;</v>
      </c>
      <c r="S1174" s="2">
        <f t="shared" si="147"/>
        <v>149</v>
      </c>
      <c r="T1174" s="2">
        <f t="shared" si="148"/>
        <v>69</v>
      </c>
    </row>
    <row r="1175" spans="1:20" x14ac:dyDescent="0.25">
      <c r="A1175" s="2">
        <v>1174</v>
      </c>
      <c r="B1175" s="4" t="s">
        <v>2523</v>
      </c>
      <c r="C1175" s="4" t="s">
        <v>2524</v>
      </c>
      <c r="D1175" s="48" t="s">
        <v>48</v>
      </c>
      <c r="E1175" s="12">
        <v>2224</v>
      </c>
      <c r="F1175" s="5" t="s">
        <v>1756</v>
      </c>
      <c r="G1175" s="5">
        <v>5</v>
      </c>
      <c r="H1175" s="48">
        <v>27</v>
      </c>
      <c r="I1175" s="5">
        <v>1971</v>
      </c>
      <c r="J1175" s="47" t="s">
        <v>18890</v>
      </c>
      <c r="K1175" s="46" t="s">
        <v>18912</v>
      </c>
      <c r="L1175" s="55"/>
      <c r="M1175" s="55"/>
      <c r="N1175" s="39">
        <f t="shared" si="142"/>
        <v>1906</v>
      </c>
      <c r="O1175" s="2">
        <f t="shared" si="143"/>
        <v>2</v>
      </c>
      <c r="P1175" s="2">
        <f t="shared" si="144"/>
        <v>2</v>
      </c>
      <c r="Q1175" s="2">
        <f t="shared" si="145"/>
        <v>1</v>
      </c>
      <c r="R1175" s="2" t="str">
        <f t="shared" si="146"/>
        <v>&lt;a href="set01\hope_pioneer_jan1904todec1906\marriages\sabin_william_h_and_lucretia_jarvis_baker_wedding_february_1_1906_p5_hp.pdf"&gt;Sabin, William H&lt;/a&gt;</v>
      </c>
      <c r="S1175" s="2">
        <f t="shared" si="147"/>
        <v>152</v>
      </c>
      <c r="T1175" s="2">
        <f t="shared" si="148"/>
        <v>75</v>
      </c>
    </row>
    <row r="1176" spans="1:20" x14ac:dyDescent="0.25">
      <c r="A1176" s="2">
        <v>1175</v>
      </c>
      <c r="B1176" s="4" t="s">
        <v>2410</v>
      </c>
      <c r="C1176" s="4" t="s">
        <v>2411</v>
      </c>
      <c r="D1176" s="48" t="s">
        <v>48</v>
      </c>
      <c r="E1176" s="12">
        <v>2231</v>
      </c>
      <c r="F1176" s="5" t="s">
        <v>1756</v>
      </c>
      <c r="G1176" s="5">
        <v>5</v>
      </c>
      <c r="H1176" s="48">
        <v>27</v>
      </c>
      <c r="I1176" s="5">
        <v>1911</v>
      </c>
      <c r="J1176" s="47" t="s">
        <v>18828</v>
      </c>
      <c r="K1176" s="46" t="s">
        <v>18912</v>
      </c>
      <c r="L1176" s="55"/>
      <c r="M1176" s="55"/>
      <c r="N1176" s="39">
        <f t="shared" si="142"/>
        <v>1906</v>
      </c>
      <c r="O1176" s="2">
        <f t="shared" si="143"/>
        <v>2</v>
      </c>
      <c r="P1176" s="2">
        <f t="shared" si="144"/>
        <v>2</v>
      </c>
      <c r="Q1176" s="2">
        <f t="shared" si="145"/>
        <v>8</v>
      </c>
      <c r="R1176" s="2" t="str">
        <f t="shared" si="146"/>
        <v>&lt;a href="set01\hope_pioneer_jan1904todec1906\marriages\baldwin_thomas_j_and_eva_e_merrill_wedding_february_8_1906_p5_hp.pdf"&gt;Baldwin, Thomas J&lt;/a&gt;</v>
      </c>
      <c r="S1176" s="2">
        <f t="shared" si="147"/>
        <v>146</v>
      </c>
      <c r="T1176" s="2">
        <f t="shared" si="148"/>
        <v>68</v>
      </c>
    </row>
    <row r="1177" spans="1:20" x14ac:dyDescent="0.25">
      <c r="A1177" s="2">
        <v>1176</v>
      </c>
      <c r="B1177" s="4" t="s">
        <v>8059</v>
      </c>
      <c r="C1177" s="4"/>
      <c r="D1177" s="48" t="s">
        <v>6</v>
      </c>
      <c r="E1177" s="12">
        <v>2232</v>
      </c>
      <c r="F1177" s="5" t="s">
        <v>11770</v>
      </c>
      <c r="G1177" s="5">
        <v>8</v>
      </c>
      <c r="H1177" s="48">
        <v>8</v>
      </c>
      <c r="I1177" s="5">
        <v>544</v>
      </c>
      <c r="J1177" t="s">
        <v>17465</v>
      </c>
      <c r="K1177" s="46" t="s">
        <v>25711</v>
      </c>
      <c r="L1177" s="55"/>
      <c r="M1177" s="55"/>
      <c r="N1177" s="39">
        <f t="shared" si="142"/>
        <v>1906</v>
      </c>
      <c r="O1177" s="2">
        <f t="shared" si="143"/>
        <v>2</v>
      </c>
      <c r="P1177" s="2">
        <f t="shared" si="144"/>
        <v>2</v>
      </c>
      <c r="Q1177" s="2">
        <f t="shared" si="145"/>
        <v>9</v>
      </c>
      <c r="R1177" s="2" t="str">
        <f t="shared" si="146"/>
        <v>&lt;a href="set03\cg\cg_january_5,_1906_-_december_26,_1907\marriage\baum,_joel_marriage_february_9,_1906_p8_cg.pdf"&gt;Baum, Joel&lt;/a&gt;</v>
      </c>
      <c r="S1177" s="2">
        <f t="shared" si="147"/>
        <v>128</v>
      </c>
      <c r="T1177" s="2">
        <f t="shared" si="148"/>
        <v>46</v>
      </c>
    </row>
    <row r="1178" spans="1:20" x14ac:dyDescent="0.25">
      <c r="A1178" s="2">
        <v>1177</v>
      </c>
      <c r="B1178" s="4" t="s">
        <v>6784</v>
      </c>
      <c r="C1178" s="4" t="s">
        <v>6785</v>
      </c>
      <c r="D1178" s="48" t="s">
        <v>48</v>
      </c>
      <c r="E1178" s="12">
        <v>2238</v>
      </c>
      <c r="F1178" s="5" t="s">
        <v>13631</v>
      </c>
      <c r="G1178" s="5">
        <v>5</v>
      </c>
      <c r="H1178" s="48">
        <v>4</v>
      </c>
      <c r="I1178" s="5">
        <v>256</v>
      </c>
      <c r="J1178" t="s">
        <v>17182</v>
      </c>
      <c r="K1178" s="46" t="s">
        <v>17099</v>
      </c>
      <c r="L1178" s="55"/>
      <c r="M1178" s="55"/>
      <c r="N1178" s="39">
        <f t="shared" si="142"/>
        <v>1906</v>
      </c>
      <c r="O1178" s="2">
        <f t="shared" si="143"/>
        <v>2</v>
      </c>
      <c r="P1178" s="2">
        <f t="shared" si="144"/>
        <v>2</v>
      </c>
      <c r="Q1178" s="2">
        <f t="shared" si="145"/>
        <v>15</v>
      </c>
      <c r="R1178" s="2" t="str">
        <f t="shared" si="146"/>
        <v>&lt;a href="set01\marriages\cooperstown_courier\1906-1907\vermeers,_robert_w_and_kate_finnigan_wedding_february_15,_1906_p5_cc.pdf"&gt;Vermeers, Robert W&lt;/a&gt;</v>
      </c>
      <c r="S1178" s="2">
        <f t="shared" si="147"/>
        <v>151</v>
      </c>
      <c r="T1178" s="2">
        <f t="shared" si="148"/>
        <v>72</v>
      </c>
    </row>
    <row r="1179" spans="1:20" x14ac:dyDescent="0.25">
      <c r="A1179" s="2">
        <v>1178</v>
      </c>
      <c r="B1179" s="4" t="s">
        <v>6710</v>
      </c>
      <c r="C1179" s="4" t="s">
        <v>6711</v>
      </c>
      <c r="D1179" s="48" t="s">
        <v>6</v>
      </c>
      <c r="E1179" s="12">
        <v>2245</v>
      </c>
      <c r="F1179" s="5" t="s">
        <v>13631</v>
      </c>
      <c r="G1179" s="5">
        <v>5</v>
      </c>
      <c r="H1179" s="48">
        <v>4</v>
      </c>
      <c r="I1179" s="5">
        <v>216</v>
      </c>
      <c r="J1179" t="s">
        <v>17144</v>
      </c>
      <c r="K1179" s="46" t="s">
        <v>17099</v>
      </c>
      <c r="L1179" s="55"/>
      <c r="M1179" s="55"/>
      <c r="N1179" s="39">
        <f t="shared" si="142"/>
        <v>1906</v>
      </c>
      <c r="O1179" s="2">
        <f t="shared" si="143"/>
        <v>2</v>
      </c>
      <c r="P1179" s="2">
        <f t="shared" si="144"/>
        <v>2</v>
      </c>
      <c r="Q1179" s="2">
        <f t="shared" si="145"/>
        <v>22</v>
      </c>
      <c r="R1179" s="2" t="str">
        <f t="shared" si="146"/>
        <v>&lt;a href="set01\marriages\cooperstown_courier\1906-1907\larson,_edwin_and_dagmar_johanson_marriage_announcement_february_22,_1906_p5_cc.pdf"&gt;Larson, Edwin&lt;/a&gt;</v>
      </c>
      <c r="S1179" s="2">
        <f t="shared" si="147"/>
        <v>157</v>
      </c>
      <c r="T1179" s="2">
        <f t="shared" si="148"/>
        <v>83</v>
      </c>
    </row>
    <row r="1180" spans="1:20" x14ac:dyDescent="0.25">
      <c r="A1180" s="2">
        <v>1179</v>
      </c>
      <c r="B1180" s="4" t="s">
        <v>6742</v>
      </c>
      <c r="C1180" s="4" t="s">
        <v>6743</v>
      </c>
      <c r="D1180" s="48" t="s">
        <v>6</v>
      </c>
      <c r="E1180" s="12">
        <v>2245</v>
      </c>
      <c r="F1180" s="5" t="s">
        <v>13631</v>
      </c>
      <c r="G1180" s="5">
        <v>5</v>
      </c>
      <c r="H1180" s="48">
        <v>4</v>
      </c>
      <c r="I1180" s="5">
        <v>233</v>
      </c>
      <c r="J1180" t="s">
        <v>17160</v>
      </c>
      <c r="K1180" s="46" t="s">
        <v>17099</v>
      </c>
      <c r="L1180" s="55"/>
      <c r="M1180" s="55"/>
      <c r="N1180" s="39">
        <f t="shared" si="142"/>
        <v>1906</v>
      </c>
      <c r="O1180" s="2">
        <f t="shared" si="143"/>
        <v>2</v>
      </c>
      <c r="P1180" s="2">
        <f t="shared" si="144"/>
        <v>2</v>
      </c>
      <c r="Q1180" s="2">
        <f t="shared" si="145"/>
        <v>22</v>
      </c>
      <c r="R1180" s="2" t="str">
        <f t="shared" si="146"/>
        <v>&lt;a href="set01\marriages\cooperstown_courier\1906-1907\pederson,_lars_and_barbara_jager_marriage_announcement_february_22,_1906_p5_cc.pdf"&gt;Pederson, Lars&lt;/a&gt;</v>
      </c>
      <c r="S1180" s="2">
        <f t="shared" si="147"/>
        <v>157</v>
      </c>
      <c r="T1180" s="2">
        <f t="shared" si="148"/>
        <v>82</v>
      </c>
    </row>
    <row r="1181" spans="1:20" x14ac:dyDescent="0.25">
      <c r="A1181" s="2">
        <v>1180</v>
      </c>
      <c r="B1181" s="4" t="s">
        <v>2537</v>
      </c>
      <c r="C1181" s="4" t="s">
        <v>2538</v>
      </c>
      <c r="D1181" s="48" t="s">
        <v>48</v>
      </c>
      <c r="E1181" s="12">
        <v>2245</v>
      </c>
      <c r="F1181" s="5" t="s">
        <v>1756</v>
      </c>
      <c r="G1181" s="5">
        <v>5</v>
      </c>
      <c r="H1181" s="48">
        <v>27</v>
      </c>
      <c r="I1181" s="5">
        <v>1978</v>
      </c>
      <c r="J1181" s="47" t="s">
        <v>18897</v>
      </c>
      <c r="K1181" s="46" t="s">
        <v>18912</v>
      </c>
      <c r="L1181" s="55"/>
      <c r="M1181" s="55"/>
      <c r="N1181" s="39">
        <f t="shared" si="142"/>
        <v>1906</v>
      </c>
      <c r="O1181" s="2">
        <f t="shared" si="143"/>
        <v>2</v>
      </c>
      <c r="P1181" s="2">
        <f t="shared" si="144"/>
        <v>2</v>
      </c>
      <c r="Q1181" s="2">
        <f t="shared" si="145"/>
        <v>22</v>
      </c>
      <c r="R1181" s="2" t="str">
        <f t="shared" si="146"/>
        <v>&lt;a href="set01\hope_pioneer_jan1904todec1906\marriages\sussex_william_h_and_myra_stanfield_wedding_february_22_1906_p5_hp.pdf"&gt;Sussex, William H&lt;/a&gt;</v>
      </c>
      <c r="S1181" s="2">
        <f t="shared" si="147"/>
        <v>148</v>
      </c>
      <c r="T1181" s="2">
        <f t="shared" si="148"/>
        <v>70</v>
      </c>
    </row>
    <row r="1182" spans="1:20" x14ac:dyDescent="0.25">
      <c r="A1182" s="2">
        <v>1181</v>
      </c>
      <c r="B1182" s="4" t="s">
        <v>6742</v>
      </c>
      <c r="C1182" s="4" t="s">
        <v>8160</v>
      </c>
      <c r="D1182" s="48" t="s">
        <v>48</v>
      </c>
      <c r="E1182" s="12">
        <v>2250</v>
      </c>
      <c r="F1182" s="5" t="s">
        <v>13629</v>
      </c>
      <c r="G1182" s="5">
        <v>5</v>
      </c>
      <c r="H1182" s="48">
        <v>18</v>
      </c>
      <c r="I1182" s="5">
        <v>1237</v>
      </c>
      <c r="J1182" s="47" t="s">
        <v>18161</v>
      </c>
      <c r="K1182" s="46" t="s">
        <v>25726</v>
      </c>
      <c r="L1182" s="55"/>
      <c r="M1182" s="55"/>
      <c r="N1182" s="39">
        <f t="shared" si="142"/>
        <v>1906</v>
      </c>
      <c r="O1182" s="2">
        <f t="shared" si="143"/>
        <v>2</v>
      </c>
      <c r="P1182" s="2">
        <f t="shared" si="144"/>
        <v>2</v>
      </c>
      <c r="Q1182" s="2">
        <f t="shared" si="145"/>
        <v>27</v>
      </c>
      <c r="R1182" s="2" t="str">
        <f t="shared" si="146"/>
        <v>&lt;a href="set01\marriages\he\1905-1908\pederson_and_jaeger_wedding_february_27,_1906_p5_he.pdf"&gt;Pederson, Lars&lt;/a&gt;</v>
      </c>
      <c r="S1182" s="2">
        <f t="shared" si="147"/>
        <v>113</v>
      </c>
      <c r="T1182" s="2">
        <f t="shared" si="148"/>
        <v>55</v>
      </c>
    </row>
    <row r="1183" spans="1:20" x14ac:dyDescent="0.25">
      <c r="A1183" s="2">
        <v>1182</v>
      </c>
      <c r="B1183" s="4" t="s">
        <v>2437</v>
      </c>
      <c r="C1183" s="4" t="s">
        <v>2438</v>
      </c>
      <c r="D1183" s="48" t="s">
        <v>48</v>
      </c>
      <c r="E1183" s="12">
        <v>2252</v>
      </c>
      <c r="F1183" s="5" t="s">
        <v>1756</v>
      </c>
      <c r="G1183" s="5">
        <v>1</v>
      </c>
      <c r="H1183" s="48">
        <v>27</v>
      </c>
      <c r="I1183" s="5">
        <v>1924</v>
      </c>
      <c r="J1183" s="47" t="s">
        <v>18842</v>
      </c>
      <c r="K1183" s="46" t="s">
        <v>18912</v>
      </c>
      <c r="L1183" s="55"/>
      <c r="M1183" s="55"/>
      <c r="N1183" s="39">
        <f t="shared" ref="N1183:N1246" si="149">YEAR(E1183)</f>
        <v>1906</v>
      </c>
      <c r="O1183" s="2">
        <f t="shared" ref="O1183:O1246" si="150">MONTH(E1183)</f>
        <v>3</v>
      </c>
      <c r="P1183" s="2">
        <f t="shared" ref="P1183:P1246" si="151">O1183</f>
        <v>3</v>
      </c>
      <c r="Q1183" s="2">
        <f t="shared" ref="Q1183:Q1246" si="152">DAY(E1183)</f>
        <v>1</v>
      </c>
      <c r="R1183" s="2" t="str">
        <f t="shared" si="146"/>
        <v>&lt;a href="set01\hope_pioneer_jan1904todec1906\marriages\drakeley_a_t_and_mrs._mary_aldrich_wedding_march_1_1906_p1_hp.pdf"&gt;Drakeley, A T&lt;/a&gt;</v>
      </c>
      <c r="S1183" s="2">
        <f t="shared" si="147"/>
        <v>139</v>
      </c>
      <c r="T1183" s="2">
        <f t="shared" si="148"/>
        <v>65</v>
      </c>
    </row>
    <row r="1184" spans="1:20" x14ac:dyDescent="0.25">
      <c r="A1184" s="2">
        <v>1183</v>
      </c>
      <c r="B1184" s="4" t="s">
        <v>2537</v>
      </c>
      <c r="C1184" s="4" t="s">
        <v>2538</v>
      </c>
      <c r="D1184" s="48" t="s">
        <v>48</v>
      </c>
      <c r="E1184" s="12">
        <v>2252</v>
      </c>
      <c r="F1184" s="5" t="s">
        <v>1756</v>
      </c>
      <c r="G1184" s="5">
        <v>1</v>
      </c>
      <c r="H1184" s="48">
        <v>27</v>
      </c>
      <c r="I1184" s="5">
        <v>1979</v>
      </c>
      <c r="J1184" s="47" t="s">
        <v>18898</v>
      </c>
      <c r="K1184" s="46" t="s">
        <v>18912</v>
      </c>
      <c r="L1184" s="55"/>
      <c r="M1184" s="55"/>
      <c r="N1184" s="39">
        <f t="shared" si="149"/>
        <v>1906</v>
      </c>
      <c r="O1184" s="2">
        <f t="shared" si="150"/>
        <v>3</v>
      </c>
      <c r="P1184" s="2">
        <f t="shared" si="151"/>
        <v>3</v>
      </c>
      <c r="Q1184" s="2">
        <f t="shared" si="152"/>
        <v>1</v>
      </c>
      <c r="R1184" s="2" t="str">
        <f t="shared" si="146"/>
        <v>&lt;a href="set01\hope_pioneer_jan1904todec1906\marriages\sussex_william_h_and_myra_stanfield_wedding_march_1_1906_p1_hp.pdf"&gt;Sussex, William H&lt;/a&gt;</v>
      </c>
      <c r="S1184" s="2">
        <f t="shared" si="147"/>
        <v>144</v>
      </c>
      <c r="T1184" s="2">
        <f t="shared" si="148"/>
        <v>66</v>
      </c>
    </row>
    <row r="1185" spans="1:20" x14ac:dyDescent="0.25">
      <c r="A1185" s="2">
        <v>1184</v>
      </c>
      <c r="B1185" s="4" t="s">
        <v>11337</v>
      </c>
      <c r="C1185" s="4"/>
      <c r="D1185" s="48" t="s">
        <v>6</v>
      </c>
      <c r="E1185" s="12">
        <v>2253</v>
      </c>
      <c r="F1185" s="5" t="s">
        <v>11770</v>
      </c>
      <c r="G1185" s="5">
        <v>5</v>
      </c>
      <c r="H1185" s="48">
        <v>8</v>
      </c>
      <c r="I1185" s="5">
        <v>542</v>
      </c>
      <c r="J1185" t="s">
        <v>17463</v>
      </c>
      <c r="K1185" s="46" t="s">
        <v>25711</v>
      </c>
      <c r="L1185" s="55"/>
      <c r="M1185" s="55"/>
      <c r="N1185" s="39">
        <f t="shared" si="149"/>
        <v>1906</v>
      </c>
      <c r="O1185" s="2">
        <f t="shared" si="150"/>
        <v>3</v>
      </c>
      <c r="P1185" s="2">
        <f t="shared" si="151"/>
        <v>3</v>
      </c>
      <c r="Q1185" s="2">
        <f t="shared" si="152"/>
        <v>2</v>
      </c>
      <c r="R1185" s="2" t="str">
        <f t="shared" si="146"/>
        <v>&lt;a href="set03\cg\cg_january_5,_1906_-_december_26,_1907\marriage\barnum,_george_a_marriage_march_2,_1906_p5_cg.pdf"&gt;Barnum, George A&lt;/a&gt;</v>
      </c>
      <c r="S1185" s="2">
        <f t="shared" si="147"/>
        <v>137</v>
      </c>
      <c r="T1185" s="2">
        <f t="shared" si="148"/>
        <v>49</v>
      </c>
    </row>
    <row r="1186" spans="1:20" x14ac:dyDescent="0.25">
      <c r="A1186" s="2">
        <v>1185</v>
      </c>
      <c r="B1186" s="4" t="s">
        <v>11420</v>
      </c>
      <c r="C1186" s="4" t="s">
        <v>11421</v>
      </c>
      <c r="D1186" s="48" t="s">
        <v>6</v>
      </c>
      <c r="E1186" s="12">
        <v>2253</v>
      </c>
      <c r="F1186" s="5" t="s">
        <v>11770</v>
      </c>
      <c r="G1186" s="5">
        <v>5</v>
      </c>
      <c r="H1186" s="48">
        <v>8</v>
      </c>
      <c r="I1186" s="5">
        <v>589</v>
      </c>
      <c r="J1186" t="s">
        <v>17511</v>
      </c>
      <c r="K1186" s="46" t="s">
        <v>25711</v>
      </c>
      <c r="L1186" s="55"/>
      <c r="M1186" s="55"/>
      <c r="N1186" s="39">
        <f t="shared" si="149"/>
        <v>1906</v>
      </c>
      <c r="O1186" s="2">
        <f t="shared" si="150"/>
        <v>3</v>
      </c>
      <c r="P1186" s="2">
        <f t="shared" si="151"/>
        <v>3</v>
      </c>
      <c r="Q1186" s="2">
        <f t="shared" si="152"/>
        <v>2</v>
      </c>
      <c r="R1186" s="2" t="str">
        <f t="shared" si="146"/>
        <v>&lt;a href="set03\cg\cg_january_5,_1906_-_december_26,_1907\marriage\riggles,_william_and_nellie_posey_marriage_march_2,_1906_p5_cg.pdf"&gt;Riggles, William&lt;/a&gt;</v>
      </c>
      <c r="S1186" s="2">
        <f t="shared" si="147"/>
        <v>154</v>
      </c>
      <c r="T1186" s="2">
        <f t="shared" si="148"/>
        <v>66</v>
      </c>
    </row>
    <row r="1187" spans="1:20" x14ac:dyDescent="0.25">
      <c r="A1187" s="2">
        <v>1186</v>
      </c>
      <c r="B1187" s="4" t="s">
        <v>6748</v>
      </c>
      <c r="C1187" s="4" t="s">
        <v>6749</v>
      </c>
      <c r="D1187" s="5" t="s">
        <v>6</v>
      </c>
      <c r="E1187" s="12">
        <v>2259</v>
      </c>
      <c r="F1187" s="5" t="s">
        <v>13631</v>
      </c>
      <c r="G1187" s="5">
        <v>5</v>
      </c>
      <c r="H1187" s="48">
        <v>4</v>
      </c>
      <c r="I1187" s="5">
        <v>237</v>
      </c>
      <c r="J1187" t="s">
        <v>17163</v>
      </c>
      <c r="K1187" s="46" t="s">
        <v>17099</v>
      </c>
      <c r="L1187" s="55"/>
      <c r="M1187" s="55"/>
      <c r="N1187" s="39">
        <f t="shared" si="149"/>
        <v>1906</v>
      </c>
      <c r="O1187" s="2">
        <f t="shared" si="150"/>
        <v>3</v>
      </c>
      <c r="P1187" s="2">
        <f t="shared" si="151"/>
        <v>3</v>
      </c>
      <c r="Q1187" s="2">
        <f t="shared" si="152"/>
        <v>8</v>
      </c>
      <c r="R1187" s="2" t="str">
        <f t="shared" si="146"/>
        <v>&lt;a href="set01\marriages\cooperstown_courier\1906-1907\retzlaff,_otto_and_helena_steffen_marriage_announcement_march_8,_1906_p5_cc.pdf"&gt;Retzlaff, Otto&lt;/a&gt;</v>
      </c>
      <c r="S1187" s="2">
        <f t="shared" si="147"/>
        <v>154</v>
      </c>
      <c r="T1187" s="2">
        <f t="shared" si="148"/>
        <v>79</v>
      </c>
    </row>
    <row r="1188" spans="1:20" x14ac:dyDescent="0.25">
      <c r="A1188" s="2">
        <v>1187</v>
      </c>
      <c r="B1188" s="4" t="s">
        <v>11342</v>
      </c>
      <c r="C1188" s="4" t="s">
        <v>11343</v>
      </c>
      <c r="D1188" s="48" t="s">
        <v>6</v>
      </c>
      <c r="E1188" s="12">
        <v>2260</v>
      </c>
      <c r="F1188" s="5" t="s">
        <v>11770</v>
      </c>
      <c r="G1188" s="5">
        <v>5</v>
      </c>
      <c r="H1188" s="48">
        <v>8</v>
      </c>
      <c r="I1188" s="5">
        <v>546</v>
      </c>
      <c r="J1188" t="s">
        <v>17467</v>
      </c>
      <c r="K1188" s="46" t="s">
        <v>25711</v>
      </c>
      <c r="L1188" s="55"/>
      <c r="M1188" s="55"/>
      <c r="N1188" s="39">
        <f t="shared" si="149"/>
        <v>1906</v>
      </c>
      <c r="O1188" s="2">
        <f t="shared" si="150"/>
        <v>3</v>
      </c>
      <c r="P1188" s="2">
        <f t="shared" si="151"/>
        <v>3</v>
      </c>
      <c r="Q1188" s="2">
        <f t="shared" si="152"/>
        <v>9</v>
      </c>
      <c r="R1188" s="2" t="str">
        <f t="shared" si="146"/>
        <v>&lt;a href="set03\cg\cg_january_5,_1906_-_december_26,_1907\marriage\bigelow,_judge_and_mrs_jennie_stanfield_marriage_march_9,_1906_p5_cg.pdf"&gt;Bigelow, Judge&lt;/a&gt;</v>
      </c>
      <c r="S1188" s="2">
        <f t="shared" si="147"/>
        <v>158</v>
      </c>
      <c r="T1188" s="2">
        <f t="shared" si="148"/>
        <v>72</v>
      </c>
    </row>
    <row r="1189" spans="1:20" x14ac:dyDescent="0.25">
      <c r="A1189" s="2">
        <v>1188</v>
      </c>
      <c r="B1189" s="4" t="s">
        <v>11367</v>
      </c>
      <c r="C1189" s="4" t="s">
        <v>11368</v>
      </c>
      <c r="D1189" s="48" t="s">
        <v>11352</v>
      </c>
      <c r="E1189" s="43">
        <v>2260</v>
      </c>
      <c r="F1189" s="5" t="s">
        <v>11770</v>
      </c>
      <c r="G1189" s="5">
        <v>1</v>
      </c>
      <c r="H1189" s="48">
        <v>8</v>
      </c>
      <c r="I1189" s="5">
        <v>558</v>
      </c>
      <c r="J1189" t="s">
        <v>17480</v>
      </c>
      <c r="K1189" s="46" t="s">
        <v>25711</v>
      </c>
      <c r="L1189" s="55"/>
      <c r="M1189" s="55"/>
      <c r="N1189" s="39">
        <f t="shared" si="149"/>
        <v>1906</v>
      </c>
      <c r="O1189" s="2">
        <f t="shared" si="150"/>
        <v>3</v>
      </c>
      <c r="P1189" s="2">
        <f t="shared" si="151"/>
        <v>3</v>
      </c>
      <c r="Q1189" s="2">
        <f t="shared" si="152"/>
        <v>9</v>
      </c>
      <c r="R1189" s="2" t="str">
        <f t="shared" si="146"/>
        <v>&lt;a href="set03\cg\cg_january_5,_1906_-_december_26,_1907\marriage\gallivan,_mr_and_mrs_wm_20th_anniv_march_9,_1906_p1_cg.pdf"&gt;Gallivan, Wm&lt;/a&gt;</v>
      </c>
      <c r="S1189" s="2">
        <f t="shared" si="147"/>
        <v>142</v>
      </c>
      <c r="T1189" s="2">
        <f t="shared" si="148"/>
        <v>58</v>
      </c>
    </row>
    <row r="1190" spans="1:20" x14ac:dyDescent="0.25">
      <c r="A1190" s="2">
        <v>1189</v>
      </c>
      <c r="B1190" s="4" t="s">
        <v>11448</v>
      </c>
      <c r="C1190" s="4"/>
      <c r="D1190" s="48" t="s">
        <v>6</v>
      </c>
      <c r="E1190" s="12">
        <v>2260</v>
      </c>
      <c r="F1190" s="5" t="s">
        <v>11770</v>
      </c>
      <c r="G1190" s="5">
        <v>5</v>
      </c>
      <c r="H1190" s="48">
        <v>8</v>
      </c>
      <c r="I1190" s="5">
        <v>603</v>
      </c>
      <c r="J1190" t="s">
        <v>17525</v>
      </c>
      <c r="K1190" s="46" t="s">
        <v>25711</v>
      </c>
      <c r="L1190" s="55"/>
      <c r="M1190" s="55"/>
      <c r="N1190" s="39">
        <f t="shared" si="149"/>
        <v>1906</v>
      </c>
      <c r="O1190" s="2">
        <f t="shared" si="150"/>
        <v>3</v>
      </c>
      <c r="P1190" s="2">
        <f t="shared" si="151"/>
        <v>3</v>
      </c>
      <c r="Q1190" s="2">
        <f t="shared" si="152"/>
        <v>9</v>
      </c>
      <c r="R1190" s="2" t="str">
        <f t="shared" si="146"/>
        <v>&lt;a href="set03\cg\cg_january_5,_1906_-_december_26,_1907\marriage\whitford,_w_j_marriage_march_9,_1906_p5_cg.pdf"&gt;Whitford, W J&lt;/a&gt;</v>
      </c>
      <c r="S1190" s="2">
        <f t="shared" si="147"/>
        <v>131</v>
      </c>
      <c r="T1190" s="2">
        <f t="shared" si="148"/>
        <v>46</v>
      </c>
    </row>
    <row r="1191" spans="1:20" x14ac:dyDescent="0.25">
      <c r="A1191" s="2">
        <v>1190</v>
      </c>
      <c r="B1191" s="4" t="s">
        <v>8134</v>
      </c>
      <c r="C1191" s="4" t="s">
        <v>8135</v>
      </c>
      <c r="D1191" s="5" t="s">
        <v>48</v>
      </c>
      <c r="E1191" s="12">
        <v>2271</v>
      </c>
      <c r="F1191" s="5" t="s">
        <v>13629</v>
      </c>
      <c r="G1191" s="5">
        <v>5</v>
      </c>
      <c r="H1191" s="48">
        <v>18</v>
      </c>
      <c r="I1191" s="5">
        <v>1243</v>
      </c>
      <c r="J1191" s="47" t="s">
        <v>18142</v>
      </c>
      <c r="K1191" s="46" t="s">
        <v>25726</v>
      </c>
      <c r="L1191" s="55"/>
      <c r="M1191" s="55"/>
      <c r="N1191" s="39">
        <f t="shared" si="149"/>
        <v>1906</v>
      </c>
      <c r="O1191" s="2">
        <f t="shared" si="150"/>
        <v>3</v>
      </c>
      <c r="P1191" s="2">
        <f t="shared" si="151"/>
        <v>3</v>
      </c>
      <c r="Q1191" s="2">
        <f t="shared" si="152"/>
        <v>20</v>
      </c>
      <c r="R1191" s="2" t="str">
        <f t="shared" si="146"/>
        <v>&lt;a href="set01\marriages\he\1905-1908\hanson_sonju_and_arestad_wedding_march_20,_1906,_p5_he.pdf"&gt;Sonju, Hans Hanson&lt;/a&gt;</v>
      </c>
      <c r="S1191" s="2">
        <f t="shared" si="147"/>
        <v>120</v>
      </c>
      <c r="T1191" s="2">
        <f t="shared" si="148"/>
        <v>58</v>
      </c>
    </row>
    <row r="1192" spans="1:20" x14ac:dyDescent="0.25">
      <c r="A1192" s="2">
        <v>1191</v>
      </c>
      <c r="B1192" s="4" t="s">
        <v>6675</v>
      </c>
      <c r="C1192" s="4" t="s">
        <v>6676</v>
      </c>
      <c r="D1192" s="48" t="s">
        <v>6</v>
      </c>
      <c r="E1192" s="12">
        <v>2273</v>
      </c>
      <c r="F1192" s="5" t="s">
        <v>13631</v>
      </c>
      <c r="G1192" s="5">
        <v>4</v>
      </c>
      <c r="H1192" s="48">
        <v>4</v>
      </c>
      <c r="I1192" s="5">
        <v>198</v>
      </c>
      <c r="J1192" t="s">
        <v>17127</v>
      </c>
      <c r="K1192" s="46" t="s">
        <v>17099</v>
      </c>
      <c r="L1192" s="55"/>
      <c r="M1192" s="55"/>
      <c r="N1192" s="39">
        <f t="shared" si="149"/>
        <v>1906</v>
      </c>
      <c r="O1192" s="2">
        <f t="shared" si="150"/>
        <v>3</v>
      </c>
      <c r="P1192" s="2">
        <f t="shared" si="151"/>
        <v>3</v>
      </c>
      <c r="Q1192" s="2">
        <f t="shared" si="152"/>
        <v>22</v>
      </c>
      <c r="R1192" s="2" t="str">
        <f t="shared" si="146"/>
        <v>&lt;a href="set01\marriages\cooperstown_courier\1906-1907\hanson,_hans_g_and_alida_h_arestad_marriage_announcement_march_22,_1906_p4_cc.pdf"&gt;Hanson, Hans G&lt;/a&gt;</v>
      </c>
      <c r="S1192" s="2">
        <f t="shared" si="147"/>
        <v>156</v>
      </c>
      <c r="T1192" s="2">
        <f t="shared" si="148"/>
        <v>81</v>
      </c>
    </row>
    <row r="1193" spans="1:20" x14ac:dyDescent="0.25">
      <c r="A1193" s="2">
        <v>1192</v>
      </c>
      <c r="B1193" s="4" t="s">
        <v>6675</v>
      </c>
      <c r="C1193" s="4" t="s">
        <v>7951</v>
      </c>
      <c r="D1193" s="48" t="s">
        <v>6</v>
      </c>
      <c r="E1193" s="12">
        <v>2273</v>
      </c>
      <c r="F1193" s="5" t="s">
        <v>13636</v>
      </c>
      <c r="G1193" s="5">
        <v>1</v>
      </c>
      <c r="H1193" s="48">
        <v>17</v>
      </c>
      <c r="I1193" s="5">
        <v>1147</v>
      </c>
      <c r="J1193" s="47" t="s">
        <v>18069</v>
      </c>
      <c r="K1193" s="46" t="s">
        <v>18050</v>
      </c>
      <c r="L1193" s="55"/>
      <c r="M1193" s="55"/>
      <c r="N1193" s="39">
        <f t="shared" si="149"/>
        <v>1906</v>
      </c>
      <c r="O1193" s="2">
        <f t="shared" si="150"/>
        <v>3</v>
      </c>
      <c r="P1193" s="2">
        <f t="shared" si="151"/>
        <v>3</v>
      </c>
      <c r="Q1193" s="2">
        <f t="shared" si="152"/>
        <v>22</v>
      </c>
      <c r="R1193" s="2" t="str">
        <f t="shared" si="146"/>
        <v>&lt;a href="set02\marriages\griggs_county_sentinel\1899_-_1906\hanson,_hans_g_and_mrs._alida_h_arestad_marriage_march_22,_1906_p1_gcs.pdf"&gt;Hanson, Hans G&lt;/a&gt;</v>
      </c>
      <c r="S1193" s="2">
        <f t="shared" si="147"/>
        <v>154</v>
      </c>
      <c r="T1193" s="2">
        <f t="shared" si="148"/>
        <v>74</v>
      </c>
    </row>
    <row r="1194" spans="1:20" x14ac:dyDescent="0.25">
      <c r="A1194" s="2">
        <v>1193</v>
      </c>
      <c r="B1194" s="4" t="s">
        <v>7953</v>
      </c>
      <c r="C1194" s="4" t="s">
        <v>7954</v>
      </c>
      <c r="D1194" s="48" t="s">
        <v>6</v>
      </c>
      <c r="E1194" s="12">
        <v>2273</v>
      </c>
      <c r="F1194" s="5" t="s">
        <v>13636</v>
      </c>
      <c r="G1194" s="5">
        <v>1</v>
      </c>
      <c r="H1194" s="48">
        <v>17</v>
      </c>
      <c r="I1194" s="5">
        <v>1150</v>
      </c>
      <c r="J1194" s="47" t="s">
        <v>18072</v>
      </c>
      <c r="K1194" s="46" t="s">
        <v>18050</v>
      </c>
      <c r="L1194" s="55"/>
      <c r="M1194" s="55"/>
      <c r="N1194" s="39">
        <f t="shared" si="149"/>
        <v>1906</v>
      </c>
      <c r="O1194" s="2">
        <f t="shared" si="150"/>
        <v>3</v>
      </c>
      <c r="P1194" s="2">
        <f t="shared" si="151"/>
        <v>3</v>
      </c>
      <c r="Q1194" s="2">
        <f t="shared" si="152"/>
        <v>22</v>
      </c>
      <c r="R1194" s="2" t="str">
        <f t="shared" si="146"/>
        <v>&lt;a href="set02\marriages\griggs_county_sentinel\1899_-_1906\hassenbery,_john_m_and_elvina_evenson_marriage_march_22,_1906_p1_gcs.pdf"&gt;Hassenbery, John M&lt;/a&gt;</v>
      </c>
      <c r="S1194" s="2">
        <f t="shared" si="147"/>
        <v>156</v>
      </c>
      <c r="T1194" s="2">
        <f t="shared" si="148"/>
        <v>72</v>
      </c>
    </row>
    <row r="1195" spans="1:20" x14ac:dyDescent="0.25">
      <c r="A1195" s="2">
        <v>1194</v>
      </c>
      <c r="B1195" s="4" t="s">
        <v>6681</v>
      </c>
      <c r="C1195" s="4" t="s">
        <v>6682</v>
      </c>
      <c r="D1195" s="48" t="s">
        <v>6</v>
      </c>
      <c r="E1195" s="12">
        <v>2273</v>
      </c>
      <c r="F1195" s="5" t="s">
        <v>13631</v>
      </c>
      <c r="G1195" s="5">
        <v>4</v>
      </c>
      <c r="H1195" s="48">
        <v>4</v>
      </c>
      <c r="I1195" s="5">
        <v>201</v>
      </c>
      <c r="J1195" t="s">
        <v>17130</v>
      </c>
      <c r="K1195" s="46" t="s">
        <v>17099</v>
      </c>
      <c r="L1195" s="55"/>
      <c r="M1195" s="55"/>
      <c r="N1195" s="39">
        <f t="shared" si="149"/>
        <v>1906</v>
      </c>
      <c r="O1195" s="2">
        <f t="shared" si="150"/>
        <v>3</v>
      </c>
      <c r="P1195" s="2">
        <f t="shared" si="151"/>
        <v>3</v>
      </c>
      <c r="Q1195" s="2">
        <f t="shared" si="152"/>
        <v>22</v>
      </c>
      <c r="R1195" s="2" t="str">
        <f t="shared" si="146"/>
        <v>&lt;a href="set01\marriages\cooperstown_courier\1906-1907\hetzler,_edward_m_and_jeanette_moore_marriage_announcement_march_22,_1906_p4_cc.pdf"&gt;Hetzler, Edward M&lt;/a&gt;</v>
      </c>
      <c r="S1195" s="2">
        <f t="shared" si="147"/>
        <v>161</v>
      </c>
      <c r="T1195" s="2">
        <f t="shared" si="148"/>
        <v>83</v>
      </c>
    </row>
    <row r="1196" spans="1:20" x14ac:dyDescent="0.25">
      <c r="A1196" s="2">
        <v>1195</v>
      </c>
      <c r="B1196" s="4" t="s">
        <v>6681</v>
      </c>
      <c r="C1196" s="4" t="s">
        <v>7955</v>
      </c>
      <c r="D1196" s="48" t="s">
        <v>6</v>
      </c>
      <c r="E1196" s="12">
        <v>2273</v>
      </c>
      <c r="F1196" s="5" t="s">
        <v>13636</v>
      </c>
      <c r="G1196" s="5">
        <v>1</v>
      </c>
      <c r="H1196" s="48">
        <v>17</v>
      </c>
      <c r="I1196" s="5">
        <v>1151</v>
      </c>
      <c r="J1196" s="47" t="s">
        <v>18073</v>
      </c>
      <c r="K1196" s="46" t="s">
        <v>18050</v>
      </c>
      <c r="L1196" s="55"/>
      <c r="M1196" s="55"/>
      <c r="N1196" s="39">
        <f t="shared" si="149"/>
        <v>1906</v>
      </c>
      <c r="O1196" s="2">
        <f t="shared" si="150"/>
        <v>3</v>
      </c>
      <c r="P1196" s="2">
        <f t="shared" si="151"/>
        <v>3</v>
      </c>
      <c r="Q1196" s="2">
        <f t="shared" si="152"/>
        <v>22</v>
      </c>
      <c r="R1196" s="2" t="str">
        <f t="shared" si="146"/>
        <v>&lt;a href="set02\marriages\griggs_county_sentinel\1899_-_1906\hetzler,_edward_m_and_jennette_m_moore_marriage_march_22,_1906_p1_gcs.pdf"&gt;Hetzler, Edward M&lt;/a&gt;</v>
      </c>
      <c r="S1196" s="2">
        <f t="shared" si="147"/>
        <v>156</v>
      </c>
      <c r="T1196" s="2">
        <f t="shared" si="148"/>
        <v>73</v>
      </c>
    </row>
    <row r="1197" spans="1:20" x14ac:dyDescent="0.25">
      <c r="A1197" s="2">
        <v>1196</v>
      </c>
      <c r="B1197" s="4" t="s">
        <v>6697</v>
      </c>
      <c r="C1197" s="4" t="s">
        <v>6698</v>
      </c>
      <c r="D1197" s="48" t="s">
        <v>6</v>
      </c>
      <c r="E1197" s="12">
        <v>2273</v>
      </c>
      <c r="F1197" s="5" t="s">
        <v>13631</v>
      </c>
      <c r="G1197" s="5">
        <v>5</v>
      </c>
      <c r="H1197" s="48">
        <v>4</v>
      </c>
      <c r="I1197" s="5">
        <v>209</v>
      </c>
      <c r="J1197" t="s">
        <v>25703</v>
      </c>
      <c r="K1197" s="46" t="s">
        <v>17099</v>
      </c>
      <c r="L1197" s="55"/>
      <c r="M1197" s="55"/>
      <c r="N1197" s="39">
        <f t="shared" si="149"/>
        <v>1906</v>
      </c>
      <c r="O1197" s="2">
        <f t="shared" si="150"/>
        <v>3</v>
      </c>
      <c r="P1197" s="2">
        <f t="shared" si="151"/>
        <v>3</v>
      </c>
      <c r="Q1197" s="2">
        <f t="shared" si="152"/>
        <v>22</v>
      </c>
      <c r="R1197" s="2" t="str">
        <f t="shared" si="146"/>
        <v>&lt;a href="set01\marriages\cooperstown_courier\1906-1907\jensen,_n_p_and_florence_payne_marriage_announcment_march_22,_1906_p5_cc.pd"&gt;Jensen, N P&lt;/a&gt;</v>
      </c>
      <c r="S1197" s="2">
        <f t="shared" si="147"/>
        <v>147</v>
      </c>
      <c r="T1197" s="2">
        <f t="shared" si="148"/>
        <v>75</v>
      </c>
    </row>
    <row r="1198" spans="1:20" x14ac:dyDescent="0.25">
      <c r="A1198" s="2">
        <v>1197</v>
      </c>
      <c r="B1198" s="4" t="s">
        <v>7963</v>
      </c>
      <c r="C1198" s="4" t="s">
        <v>6698</v>
      </c>
      <c r="D1198" s="48" t="s">
        <v>6</v>
      </c>
      <c r="E1198" s="12">
        <v>2273</v>
      </c>
      <c r="F1198" s="5" t="s">
        <v>13636</v>
      </c>
      <c r="G1198" s="5">
        <v>1</v>
      </c>
      <c r="H1198" s="48">
        <v>17</v>
      </c>
      <c r="I1198" s="5">
        <v>1158</v>
      </c>
      <c r="J1198" s="47" t="s">
        <v>18080</v>
      </c>
      <c r="K1198" s="46" t="s">
        <v>18050</v>
      </c>
      <c r="L1198" s="55"/>
      <c r="M1198" s="55"/>
      <c r="N1198" s="39">
        <f t="shared" si="149"/>
        <v>1906</v>
      </c>
      <c r="O1198" s="2">
        <f t="shared" si="150"/>
        <v>3</v>
      </c>
      <c r="P1198" s="2">
        <f t="shared" si="151"/>
        <v>3</v>
      </c>
      <c r="Q1198" s="2">
        <f t="shared" si="152"/>
        <v>22</v>
      </c>
      <c r="R1198" s="2" t="str">
        <f t="shared" si="146"/>
        <v>&lt;a href="set02\marriages\griggs_county_sentinel\1899_-_1906\jenson,_n_p_and_florence_payne_marriage_march_22,_1906_p1_gcs.pdf"&gt;Jenson, N P&lt;/a&gt;</v>
      </c>
      <c r="S1198" s="2">
        <f t="shared" si="147"/>
        <v>142</v>
      </c>
      <c r="T1198" s="2">
        <f t="shared" si="148"/>
        <v>65</v>
      </c>
    </row>
    <row r="1199" spans="1:20" x14ac:dyDescent="0.25">
      <c r="A1199" s="2">
        <v>1198</v>
      </c>
      <c r="B1199" s="4" t="s">
        <v>2503</v>
      </c>
      <c r="C1199" s="4" t="s">
        <v>2504</v>
      </c>
      <c r="D1199" s="48" t="s">
        <v>48</v>
      </c>
      <c r="E1199" s="12">
        <v>2273</v>
      </c>
      <c r="F1199" s="5" t="s">
        <v>1756</v>
      </c>
      <c r="G1199" s="5">
        <v>1</v>
      </c>
      <c r="H1199" s="48">
        <v>27</v>
      </c>
      <c r="I1199" s="5">
        <v>1960</v>
      </c>
      <c r="J1199" s="47" t="s">
        <v>18879</v>
      </c>
      <c r="K1199" s="46" t="s">
        <v>18912</v>
      </c>
      <c r="L1199" s="55"/>
      <c r="M1199" s="55"/>
      <c r="N1199" s="39">
        <f t="shared" si="149"/>
        <v>1906</v>
      </c>
      <c r="O1199" s="2">
        <f t="shared" si="150"/>
        <v>3</v>
      </c>
      <c r="P1199" s="2">
        <f t="shared" si="151"/>
        <v>3</v>
      </c>
      <c r="Q1199" s="2">
        <f t="shared" si="152"/>
        <v>22</v>
      </c>
      <c r="R1199" s="2" t="str">
        <f t="shared" si="146"/>
        <v>&lt;a href="set01\hope_pioneer_jan1904todec1906\marriages\parr_jesse_and_maude_laramore_wedding_march_22_1906_p1_hp.pdf"&gt;Parr, Jesse&lt;/a&gt;</v>
      </c>
      <c r="S1199" s="2">
        <f t="shared" si="147"/>
        <v>133</v>
      </c>
      <c r="T1199" s="2">
        <f t="shared" si="148"/>
        <v>61</v>
      </c>
    </row>
    <row r="1200" spans="1:20" x14ac:dyDescent="0.25">
      <c r="A1200" s="2">
        <v>1199</v>
      </c>
      <c r="B1200" s="4" t="s">
        <v>6790</v>
      </c>
      <c r="C1200" s="4" t="s">
        <v>6791</v>
      </c>
      <c r="D1200" s="48" t="s">
        <v>6</v>
      </c>
      <c r="E1200" s="12">
        <v>2273</v>
      </c>
      <c r="F1200" s="5" t="s">
        <v>13631</v>
      </c>
      <c r="G1200" s="5">
        <v>4</v>
      </c>
      <c r="H1200" s="48">
        <v>4</v>
      </c>
      <c r="I1200" s="5">
        <v>259</v>
      </c>
      <c r="J1200" t="s">
        <v>17185</v>
      </c>
      <c r="K1200" s="46" t="s">
        <v>17099</v>
      </c>
      <c r="L1200" s="55"/>
      <c r="M1200" s="55"/>
      <c r="N1200" s="39">
        <f t="shared" si="149"/>
        <v>1906</v>
      </c>
      <c r="O1200" s="2">
        <f t="shared" si="150"/>
        <v>3</v>
      </c>
      <c r="P1200" s="2">
        <f t="shared" si="151"/>
        <v>3</v>
      </c>
      <c r="Q1200" s="2">
        <f t="shared" si="152"/>
        <v>22</v>
      </c>
      <c r="R1200" s="2" t="str">
        <f t="shared" si="146"/>
        <v>&lt;a href="set01\marriages\cooperstown_courier\1906-1907\wassenberg,_john_m_and_elvira_evenson_marriage_announcement_march_22,_1906_p4_cc.pdf"&gt;Wassenberg, John M&lt;/a&gt;</v>
      </c>
      <c r="S1200" s="2">
        <f t="shared" si="147"/>
        <v>163</v>
      </c>
      <c r="T1200" s="2">
        <f t="shared" si="148"/>
        <v>84</v>
      </c>
    </row>
    <row r="1201" spans="1:20" x14ac:dyDescent="0.25">
      <c r="A1201" s="2">
        <v>1200</v>
      </c>
      <c r="B1201" s="4" t="s">
        <v>10237</v>
      </c>
      <c r="C1201" s="4" t="s">
        <v>10238</v>
      </c>
      <c r="D1201" s="48" t="s">
        <v>48</v>
      </c>
      <c r="E1201" s="12">
        <v>2274</v>
      </c>
      <c r="F1201" s="5" t="s">
        <v>13632</v>
      </c>
      <c r="G1201" s="5">
        <v>8</v>
      </c>
      <c r="H1201" s="5">
        <v>43</v>
      </c>
      <c r="I1201" s="5">
        <v>2390</v>
      </c>
      <c r="J1201" s="47" t="s">
        <v>19314</v>
      </c>
      <c r="K1201" s="46" t="s">
        <v>19317</v>
      </c>
      <c r="L1201" s="55"/>
      <c r="M1201" s="55"/>
      <c r="N1201" s="39">
        <f t="shared" si="149"/>
        <v>1906</v>
      </c>
      <c r="O1201" s="2">
        <f t="shared" si="150"/>
        <v>3</v>
      </c>
      <c r="P1201" s="2">
        <f t="shared" si="151"/>
        <v>3</v>
      </c>
      <c r="Q1201" s="2">
        <f t="shared" si="152"/>
        <v>23</v>
      </c>
      <c r="R1201" s="2" t="str">
        <f t="shared" si="146"/>
        <v>&lt;a href="set03\wimbledon_news\wimbledon_news_1906_-_1909\marriages\price,_delbert_w_and_olga_fjorkenstad_wedding_march_23,_1906_p8_wn.pdf"&gt;Price, Delbert W&lt;/a&gt;</v>
      </c>
      <c r="S1201" s="2">
        <f t="shared" si="147"/>
        <v>159</v>
      </c>
      <c r="T1201" s="2">
        <f t="shared" si="148"/>
        <v>70</v>
      </c>
    </row>
    <row r="1202" spans="1:20" x14ac:dyDescent="0.25">
      <c r="A1202" s="2">
        <v>1201</v>
      </c>
      <c r="B1202" s="4" t="s">
        <v>7958</v>
      </c>
      <c r="C1202" s="4" t="s">
        <v>7959</v>
      </c>
      <c r="D1202" s="48" t="s">
        <v>48</v>
      </c>
      <c r="E1202" s="12">
        <v>2278</v>
      </c>
      <c r="F1202" s="5" t="s">
        <v>13629</v>
      </c>
      <c r="G1202" s="5">
        <v>5</v>
      </c>
      <c r="H1202" s="48">
        <v>18</v>
      </c>
      <c r="I1202" s="5">
        <v>1224</v>
      </c>
      <c r="J1202" s="47" t="s">
        <v>18148</v>
      </c>
      <c r="K1202" s="46" t="s">
        <v>25726</v>
      </c>
      <c r="L1202" s="55"/>
      <c r="M1202" s="55"/>
      <c r="N1202" s="39">
        <f t="shared" si="149"/>
        <v>1906</v>
      </c>
      <c r="O1202" s="2">
        <f t="shared" si="150"/>
        <v>3</v>
      </c>
      <c r="P1202" s="2">
        <f t="shared" si="151"/>
        <v>3</v>
      </c>
      <c r="Q1202" s="2">
        <f t="shared" si="152"/>
        <v>27</v>
      </c>
      <c r="R1202" s="2" t="str">
        <f t="shared" si="146"/>
        <v>&lt;a href="set01\marriages\he\1905-1908\holm_and_ladd_wedding_march_27,_1906_p5_he.pdf"&gt;Holm, C J&lt;/a&gt;</v>
      </c>
      <c r="S1202" s="2">
        <f t="shared" si="147"/>
        <v>99</v>
      </c>
      <c r="T1202" s="2">
        <f t="shared" si="148"/>
        <v>46</v>
      </c>
    </row>
    <row r="1203" spans="1:20" x14ac:dyDescent="0.25">
      <c r="A1203" s="2">
        <v>1202</v>
      </c>
      <c r="B1203" s="4" t="s">
        <v>7958</v>
      </c>
      <c r="C1203" s="4" t="s">
        <v>7959</v>
      </c>
      <c r="D1203" s="48" t="s">
        <v>48</v>
      </c>
      <c r="E1203" s="12">
        <v>2280</v>
      </c>
      <c r="F1203" s="5" t="s">
        <v>13636</v>
      </c>
      <c r="G1203" s="5">
        <v>1</v>
      </c>
      <c r="H1203" s="48">
        <v>17</v>
      </c>
      <c r="I1203" s="5">
        <v>1154</v>
      </c>
      <c r="J1203" s="47" t="s">
        <v>18076</v>
      </c>
      <c r="K1203" s="46" t="s">
        <v>18050</v>
      </c>
      <c r="L1203" s="55"/>
      <c r="M1203" s="55"/>
      <c r="N1203" s="39">
        <f t="shared" si="149"/>
        <v>1906</v>
      </c>
      <c r="O1203" s="2">
        <f t="shared" si="150"/>
        <v>3</v>
      </c>
      <c r="P1203" s="2">
        <f t="shared" si="151"/>
        <v>3</v>
      </c>
      <c r="Q1203" s="2">
        <f t="shared" si="152"/>
        <v>29</v>
      </c>
      <c r="R1203" s="2" t="str">
        <f t="shared" si="146"/>
        <v>&lt;a href="set02\marriages\griggs_county_sentinel\1899_-_1906\holm,_cj_and_e_m_ladd_wedding_march_29,_1906_p1_gcs.pdf"&gt;Holm, C J&lt;/a&gt;</v>
      </c>
      <c r="S1203" s="2">
        <f t="shared" si="147"/>
        <v>130</v>
      </c>
      <c r="T1203" s="2">
        <f t="shared" si="148"/>
        <v>55</v>
      </c>
    </row>
    <row r="1204" spans="1:20" x14ac:dyDescent="0.25">
      <c r="A1204" s="2">
        <v>1203</v>
      </c>
      <c r="B1204" s="4" t="s">
        <v>6685</v>
      </c>
      <c r="C1204" s="4" t="s">
        <v>6686</v>
      </c>
      <c r="D1204" s="48" t="s">
        <v>6</v>
      </c>
      <c r="E1204" s="12">
        <v>2280</v>
      </c>
      <c r="F1204" s="5" t="s">
        <v>13631</v>
      </c>
      <c r="G1204" s="5">
        <v>5</v>
      </c>
      <c r="H1204" s="48">
        <v>4</v>
      </c>
      <c r="I1204" s="5">
        <v>203</v>
      </c>
      <c r="J1204" t="s">
        <v>17132</v>
      </c>
      <c r="K1204" s="46" t="s">
        <v>17099</v>
      </c>
      <c r="L1204" s="55"/>
      <c r="M1204" s="55"/>
      <c r="N1204" s="39">
        <f t="shared" si="149"/>
        <v>1906</v>
      </c>
      <c r="O1204" s="2">
        <f t="shared" si="150"/>
        <v>3</v>
      </c>
      <c r="P1204" s="2">
        <f t="shared" si="151"/>
        <v>3</v>
      </c>
      <c r="Q1204" s="2">
        <f t="shared" si="152"/>
        <v>29</v>
      </c>
      <c r="R1204" s="2" t="str">
        <f t="shared" si="146"/>
        <v>&lt;a href="set01\marriages\cooperstown_courier\1906-1907\holm,_charles_and_edith_ladd_marriage_announcment_march_29,_1906_p5_cc.pdf"&gt;Holm, Charles&lt;/a&gt;</v>
      </c>
      <c r="S1204" s="2">
        <f t="shared" si="147"/>
        <v>148</v>
      </c>
      <c r="T1204" s="2">
        <f t="shared" si="148"/>
        <v>74</v>
      </c>
    </row>
    <row r="1205" spans="1:20" x14ac:dyDescent="0.25">
      <c r="A1205" s="2">
        <v>1204</v>
      </c>
      <c r="B1205" s="4" t="s">
        <v>2464</v>
      </c>
      <c r="C1205" s="4" t="s">
        <v>2465</v>
      </c>
      <c r="D1205" s="48" t="s">
        <v>48</v>
      </c>
      <c r="E1205" s="12">
        <v>2280</v>
      </c>
      <c r="F1205" s="5" t="s">
        <v>1756</v>
      </c>
      <c r="G1205" s="5">
        <v>5</v>
      </c>
      <c r="H1205" s="48">
        <v>27</v>
      </c>
      <c r="I1205" s="5">
        <v>1940</v>
      </c>
      <c r="J1205" s="47" t="s">
        <v>18858</v>
      </c>
      <c r="K1205" s="46" t="s">
        <v>18912</v>
      </c>
      <c r="L1205" s="55"/>
      <c r="M1205" s="55"/>
      <c r="N1205" s="39">
        <f t="shared" si="149"/>
        <v>1906</v>
      </c>
      <c r="O1205" s="2">
        <f t="shared" si="150"/>
        <v>3</v>
      </c>
      <c r="P1205" s="2">
        <f t="shared" si="151"/>
        <v>3</v>
      </c>
      <c r="Q1205" s="2">
        <f t="shared" si="152"/>
        <v>29</v>
      </c>
      <c r="R1205" s="2" t="str">
        <f t="shared" si="146"/>
        <v>&lt;a href="set01\hope_pioneer_jan1904todec1906\marriages\holt_george_and_mary_lelia_raymond_wedding_march_29_1906_p5_hp.pdf"&gt;Holt, George&lt;/a&gt;</v>
      </c>
      <c r="S1205" s="2">
        <f t="shared" si="147"/>
        <v>139</v>
      </c>
      <c r="T1205" s="2">
        <f t="shared" si="148"/>
        <v>66</v>
      </c>
    </row>
    <row r="1206" spans="1:20" x14ac:dyDescent="0.25">
      <c r="A1206" s="2">
        <v>1205</v>
      </c>
      <c r="B1206" s="4" t="s">
        <v>7986</v>
      </c>
      <c r="C1206" s="4" t="s">
        <v>7987</v>
      </c>
      <c r="D1206" s="48" t="s">
        <v>1256</v>
      </c>
      <c r="E1206" s="12">
        <v>2280</v>
      </c>
      <c r="F1206" s="5" t="s">
        <v>13636</v>
      </c>
      <c r="G1206" s="5">
        <v>1</v>
      </c>
      <c r="H1206" s="48">
        <v>17</v>
      </c>
      <c r="I1206" s="5">
        <v>1180</v>
      </c>
      <c r="J1206" s="47" t="s">
        <v>18102</v>
      </c>
      <c r="K1206" s="46" t="s">
        <v>18050</v>
      </c>
      <c r="L1206" s="55"/>
      <c r="M1206" s="55"/>
      <c r="N1206" s="39">
        <f t="shared" si="149"/>
        <v>1906</v>
      </c>
      <c r="O1206" s="2">
        <f t="shared" si="150"/>
        <v>3</v>
      </c>
      <c r="P1206" s="2">
        <f t="shared" si="151"/>
        <v>3</v>
      </c>
      <c r="Q1206" s="2">
        <f t="shared" si="152"/>
        <v>29</v>
      </c>
      <c r="R1206" s="2" t="str">
        <f t="shared" si="146"/>
        <v>&lt;a href="set02\marriages\griggs_county_sentinel\1899_-_1906\rowley,_luther_and_fridrike_michaelis_marriage_announcement_march_29,_1906_p1_gcs.pdf"&gt;Rowley, Luther  &lt;/a&gt;</v>
      </c>
      <c r="S1206" s="2">
        <f t="shared" si="147"/>
        <v>167</v>
      </c>
      <c r="T1206" s="2">
        <f t="shared" si="148"/>
        <v>85</v>
      </c>
    </row>
    <row r="1207" spans="1:20" x14ac:dyDescent="0.25">
      <c r="A1207" s="2">
        <v>1206</v>
      </c>
      <c r="B1207" s="4" t="s">
        <v>7986</v>
      </c>
      <c r="C1207" s="4" t="s">
        <v>7987</v>
      </c>
      <c r="D1207" s="48" t="s">
        <v>48</v>
      </c>
      <c r="E1207" s="12">
        <v>2287</v>
      </c>
      <c r="F1207" s="5" t="s">
        <v>13636</v>
      </c>
      <c r="G1207" s="5">
        <v>1</v>
      </c>
      <c r="H1207" s="48">
        <v>17</v>
      </c>
      <c r="I1207" s="5">
        <v>1181</v>
      </c>
      <c r="J1207" s="47" t="s">
        <v>18103</v>
      </c>
      <c r="K1207" s="46" t="s">
        <v>18050</v>
      </c>
      <c r="L1207" s="55"/>
      <c r="M1207" s="55"/>
      <c r="N1207" s="39">
        <f t="shared" si="149"/>
        <v>1906</v>
      </c>
      <c r="O1207" s="2">
        <f t="shared" si="150"/>
        <v>4</v>
      </c>
      <c r="P1207" s="2">
        <f t="shared" si="151"/>
        <v>4</v>
      </c>
      <c r="Q1207" s="2">
        <f t="shared" si="152"/>
        <v>5</v>
      </c>
      <c r="R1207" s="2" t="str">
        <f t="shared" si="146"/>
        <v>&lt;a href="set02\marriages\griggs_county_sentinel\1899_-_1906\rowley,_luther_and_fridrike_michaelis_wedding_april_5,_1906_p1_gcs.pdf"&gt;Rowley, Luther  &lt;/a&gt;</v>
      </c>
      <c r="S1207" s="2">
        <f t="shared" si="147"/>
        <v>152</v>
      </c>
      <c r="T1207" s="2">
        <f t="shared" si="148"/>
        <v>70</v>
      </c>
    </row>
    <row r="1208" spans="1:20" x14ac:dyDescent="0.25">
      <c r="A1208" s="2">
        <v>1207</v>
      </c>
      <c r="B1208" s="4" t="s">
        <v>6752</v>
      </c>
      <c r="C1208" s="4" t="s">
        <v>6753</v>
      </c>
      <c r="D1208" s="48" t="s">
        <v>48</v>
      </c>
      <c r="E1208" s="12">
        <v>2287</v>
      </c>
      <c r="F1208" s="5" t="s">
        <v>13631</v>
      </c>
      <c r="G1208" s="5">
        <v>5</v>
      </c>
      <c r="H1208" s="48">
        <v>4</v>
      </c>
      <c r="I1208" s="5">
        <v>240</v>
      </c>
      <c r="J1208" t="s">
        <v>17165</v>
      </c>
      <c r="K1208" s="46" t="s">
        <v>17099</v>
      </c>
      <c r="L1208" s="55"/>
      <c r="M1208" s="55"/>
      <c r="N1208" s="39">
        <f t="shared" si="149"/>
        <v>1906</v>
      </c>
      <c r="O1208" s="2">
        <f t="shared" si="150"/>
        <v>4</v>
      </c>
      <c r="P1208" s="2">
        <f t="shared" si="151"/>
        <v>4</v>
      </c>
      <c r="Q1208" s="2">
        <f t="shared" si="152"/>
        <v>5</v>
      </c>
      <c r="R1208" s="2" t="str">
        <f t="shared" si="146"/>
        <v>&lt;a href="set01\marriages\cooperstown_courier\1906-1907\rowley,_luther_e_and_fridrika_michaelis_wedding_april_5,_1906_p5_cc.pdf"&gt;Rowley, Luther E&lt;/a&gt;</v>
      </c>
      <c r="S1208" s="2">
        <f t="shared" si="147"/>
        <v>148</v>
      </c>
      <c r="T1208" s="2">
        <f t="shared" si="148"/>
        <v>71</v>
      </c>
    </row>
    <row r="1209" spans="1:20" x14ac:dyDescent="0.25">
      <c r="A1209" s="2">
        <v>1208</v>
      </c>
      <c r="B1209" s="4" t="s">
        <v>6687</v>
      </c>
      <c r="C1209" s="4" t="s">
        <v>6688</v>
      </c>
      <c r="D1209" s="48" t="s">
        <v>6</v>
      </c>
      <c r="E1209" s="12">
        <v>2294</v>
      </c>
      <c r="F1209" s="5" t="s">
        <v>13631</v>
      </c>
      <c r="G1209" s="5">
        <v>4</v>
      </c>
      <c r="H1209" s="48">
        <v>4</v>
      </c>
      <c r="I1209" s="5">
        <v>204</v>
      </c>
      <c r="J1209" t="s">
        <v>17133</v>
      </c>
      <c r="K1209" s="46" t="s">
        <v>17099</v>
      </c>
      <c r="L1209" s="55"/>
      <c r="M1209" s="55"/>
      <c r="N1209" s="39">
        <f t="shared" si="149"/>
        <v>1906</v>
      </c>
      <c r="O1209" s="2">
        <f t="shared" si="150"/>
        <v>4</v>
      </c>
      <c r="P1209" s="2">
        <f t="shared" si="151"/>
        <v>4</v>
      </c>
      <c r="Q1209" s="2">
        <f t="shared" si="152"/>
        <v>12</v>
      </c>
      <c r="R1209" s="2" t="str">
        <f t="shared" si="146"/>
        <v>&lt;a href="set01\marriages\cooperstown_courier\1906-1907\hoosline,_albert_a_and_minnie_m_richardson_marriage_announcment_april_12,_1906_p4_cc.pdf"&gt;Hoosline, Albert A&lt;/a&gt;</v>
      </c>
      <c r="S1209" s="2">
        <f t="shared" si="147"/>
        <v>167</v>
      </c>
      <c r="T1209" s="2">
        <f t="shared" si="148"/>
        <v>88</v>
      </c>
    </row>
    <row r="1210" spans="1:20" x14ac:dyDescent="0.25">
      <c r="A1210" s="2">
        <v>1209</v>
      </c>
      <c r="B1210" s="4" t="s">
        <v>7960</v>
      </c>
      <c r="C1210" s="4" t="s">
        <v>6688</v>
      </c>
      <c r="D1210" s="48" t="s">
        <v>48</v>
      </c>
      <c r="E1210" s="12">
        <v>2294</v>
      </c>
      <c r="F1210" s="5" t="s">
        <v>13636</v>
      </c>
      <c r="G1210" s="5">
        <v>1</v>
      </c>
      <c r="H1210" s="48">
        <v>17</v>
      </c>
      <c r="I1210" s="5">
        <v>1155</v>
      </c>
      <c r="J1210" s="47" t="s">
        <v>18077</v>
      </c>
      <c r="K1210" s="46" t="s">
        <v>18050</v>
      </c>
      <c r="L1210" s="55"/>
      <c r="M1210" s="55"/>
      <c r="N1210" s="39">
        <f t="shared" si="149"/>
        <v>1906</v>
      </c>
      <c r="O1210" s="2">
        <f t="shared" si="150"/>
        <v>4</v>
      </c>
      <c r="P1210" s="2">
        <f t="shared" si="151"/>
        <v>4</v>
      </c>
      <c r="Q1210" s="2">
        <f t="shared" si="152"/>
        <v>12</v>
      </c>
      <c r="R1210" s="2" t="str">
        <f t="shared" si="146"/>
        <v>&lt;a href="set02\marriages\griggs_county_sentinel\1899_-_1906\hoosline,_albert_o_and_minnie_m_richardson_wedding_april_12,_1906_p1_gcs.pdf"&gt;Hoosline, Albert O&lt;/a&gt;</v>
      </c>
      <c r="S1210" s="2">
        <f t="shared" si="147"/>
        <v>160</v>
      </c>
      <c r="T1210" s="2">
        <f t="shared" si="148"/>
        <v>76</v>
      </c>
    </row>
    <row r="1211" spans="1:20" x14ac:dyDescent="0.25">
      <c r="A1211" s="2">
        <v>1210</v>
      </c>
      <c r="B1211" s="4" t="s">
        <v>221</v>
      </c>
      <c r="C1211" s="4"/>
      <c r="D1211" s="48" t="s">
        <v>6</v>
      </c>
      <c r="E1211" s="12">
        <v>2294</v>
      </c>
      <c r="F1211" s="5" t="s">
        <v>13636</v>
      </c>
      <c r="G1211" s="5">
        <v>8</v>
      </c>
      <c r="H1211" s="48">
        <v>17</v>
      </c>
      <c r="I1211" s="5">
        <v>1161</v>
      </c>
      <c r="J1211" s="47" t="s">
        <v>18083</v>
      </c>
      <c r="K1211" s="46" t="s">
        <v>18050</v>
      </c>
      <c r="L1211" s="55"/>
      <c r="M1211" s="55"/>
      <c r="N1211" s="39">
        <f t="shared" si="149"/>
        <v>1906</v>
      </c>
      <c r="O1211" s="2">
        <f t="shared" si="150"/>
        <v>4</v>
      </c>
      <c r="P1211" s="2">
        <f t="shared" si="151"/>
        <v>4</v>
      </c>
      <c r="Q1211" s="2">
        <f t="shared" si="152"/>
        <v>12</v>
      </c>
      <c r="R1211" s="2" t="str">
        <f t="shared" si="146"/>
        <v>&lt;a href="set02\marriages\griggs_county_sentinel\1899_-_1906\johnson,_j_e_and_unknown_marriage_april_12,_1906_p8_gcs.pdf"&gt;Johnson, J E&lt;/a&gt;</v>
      </c>
      <c r="S1211" s="2">
        <f t="shared" si="147"/>
        <v>137</v>
      </c>
      <c r="T1211" s="2">
        <f t="shared" si="148"/>
        <v>59</v>
      </c>
    </row>
    <row r="1212" spans="1:20" x14ac:dyDescent="0.25">
      <c r="A1212" s="2">
        <v>1211</v>
      </c>
      <c r="B1212" s="4" t="s">
        <v>6740</v>
      </c>
      <c r="C1212" s="4" t="s">
        <v>6741</v>
      </c>
      <c r="D1212" s="48" t="s">
        <v>6</v>
      </c>
      <c r="E1212" s="12">
        <v>2294</v>
      </c>
      <c r="F1212" s="5" t="s">
        <v>13631</v>
      </c>
      <c r="G1212" s="5">
        <v>4</v>
      </c>
      <c r="H1212" s="48">
        <v>4</v>
      </c>
      <c r="I1212" s="5">
        <v>232</v>
      </c>
      <c r="J1212" t="s">
        <v>17159</v>
      </c>
      <c r="K1212" s="46" t="s">
        <v>17099</v>
      </c>
      <c r="L1212" s="55"/>
      <c r="M1212" s="55"/>
      <c r="N1212" s="39">
        <f t="shared" si="149"/>
        <v>1906</v>
      </c>
      <c r="O1212" s="2">
        <f t="shared" si="150"/>
        <v>4</v>
      </c>
      <c r="P1212" s="2">
        <f t="shared" si="151"/>
        <v>4</v>
      </c>
      <c r="Q1212" s="2">
        <f t="shared" si="152"/>
        <v>12</v>
      </c>
      <c r="R1212" s="2" t="str">
        <f t="shared" si="146"/>
        <v>&lt;a href="set01\marriages\cooperstown_courier\1906-1907\paulson,_jens_and_mary_gammelgard_marriage_announcment_april_12,_1906_p4_cc.pdf"&gt;Paulson, Jens&lt;/a&gt;</v>
      </c>
      <c r="S1212" s="2">
        <f t="shared" si="147"/>
        <v>153</v>
      </c>
      <c r="T1212" s="2">
        <f t="shared" si="148"/>
        <v>79</v>
      </c>
    </row>
    <row r="1213" spans="1:20" x14ac:dyDescent="0.25">
      <c r="A1213" s="2">
        <v>1212</v>
      </c>
      <c r="B1213" s="4" t="s">
        <v>6740</v>
      </c>
      <c r="C1213" s="4" t="s">
        <v>6741</v>
      </c>
      <c r="D1213" s="48" t="s">
        <v>6</v>
      </c>
      <c r="E1213" s="12">
        <v>2294</v>
      </c>
      <c r="F1213" s="5" t="s">
        <v>13636</v>
      </c>
      <c r="G1213" s="5">
        <v>1</v>
      </c>
      <c r="H1213" s="48">
        <v>17</v>
      </c>
      <c r="I1213" s="5">
        <v>1173</v>
      </c>
      <c r="J1213" s="47" t="s">
        <v>18095</v>
      </c>
      <c r="K1213" s="46" t="s">
        <v>18050</v>
      </c>
      <c r="L1213" s="55"/>
      <c r="M1213" s="55"/>
      <c r="N1213" s="39">
        <f t="shared" si="149"/>
        <v>1906</v>
      </c>
      <c r="O1213" s="2">
        <f t="shared" si="150"/>
        <v>4</v>
      </c>
      <c r="P1213" s="2">
        <f t="shared" si="151"/>
        <v>4</v>
      </c>
      <c r="Q1213" s="2">
        <f t="shared" si="152"/>
        <v>12</v>
      </c>
      <c r="R1213" s="2" t="str">
        <f t="shared" si="146"/>
        <v>&lt;a href="set02\marriages\griggs_county_sentinel\1899_-_1906\paulson,_jens_and_mary_gammelgard_marriage_april_12,_1906_p1_gcs.pdf"&gt;Paulson, Jens&lt;/a&gt;</v>
      </c>
      <c r="S1213" s="2">
        <f t="shared" si="147"/>
        <v>147</v>
      </c>
      <c r="T1213" s="2">
        <f t="shared" si="148"/>
        <v>68</v>
      </c>
    </row>
    <row r="1214" spans="1:20" x14ac:dyDescent="0.25">
      <c r="A1214" s="2">
        <v>1213</v>
      </c>
      <c r="B1214" s="4" t="s">
        <v>6764</v>
      </c>
      <c r="C1214" s="4" t="s">
        <v>6765</v>
      </c>
      <c r="D1214" s="48" t="s">
        <v>6</v>
      </c>
      <c r="E1214" s="12">
        <v>2294</v>
      </c>
      <c r="F1214" s="5" t="s">
        <v>13631</v>
      </c>
      <c r="G1214" s="5">
        <v>5</v>
      </c>
      <c r="H1214" s="48">
        <v>4</v>
      </c>
      <c r="I1214" s="5">
        <v>246</v>
      </c>
      <c r="J1214" t="s">
        <v>17171</v>
      </c>
      <c r="K1214" s="46" t="s">
        <v>17099</v>
      </c>
      <c r="L1214" s="55"/>
      <c r="M1214" s="55"/>
      <c r="N1214" s="39">
        <f t="shared" si="149"/>
        <v>1906</v>
      </c>
      <c r="O1214" s="2">
        <f t="shared" si="150"/>
        <v>4</v>
      </c>
      <c r="P1214" s="2">
        <f t="shared" si="151"/>
        <v>4</v>
      </c>
      <c r="Q1214" s="2">
        <f t="shared" si="152"/>
        <v>12</v>
      </c>
      <c r="R1214" s="2" t="str">
        <f t="shared" si="146"/>
        <v>&lt;a href="set01\marriages\cooperstown_courier\1906-1907\skaar,_leonard_i_and_helen_helgesen_marriage_announcement_april_12,_1906_p5_cc.pdf"&gt;Skaar, Leonard I&lt;/a&gt;</v>
      </c>
      <c r="S1214" s="2">
        <f t="shared" si="147"/>
        <v>159</v>
      </c>
      <c r="T1214" s="2">
        <f t="shared" si="148"/>
        <v>82</v>
      </c>
    </row>
    <row r="1215" spans="1:20" x14ac:dyDescent="0.25">
      <c r="A1215" s="2">
        <v>1214</v>
      </c>
      <c r="B1215" s="4" t="s">
        <v>6764</v>
      </c>
      <c r="C1215" s="4" t="s">
        <v>7991</v>
      </c>
      <c r="D1215" s="48" t="s">
        <v>6</v>
      </c>
      <c r="E1215" s="12">
        <v>2294</v>
      </c>
      <c r="F1215" s="5" t="s">
        <v>13636</v>
      </c>
      <c r="G1215" s="5">
        <v>1</v>
      </c>
      <c r="H1215" s="48">
        <v>17</v>
      </c>
      <c r="I1215" s="5">
        <v>1187</v>
      </c>
      <c r="J1215" s="47" t="s">
        <v>18109</v>
      </c>
      <c r="K1215" s="46" t="s">
        <v>18050</v>
      </c>
      <c r="L1215" s="55"/>
      <c r="M1215" s="55"/>
      <c r="N1215" s="39">
        <f t="shared" si="149"/>
        <v>1906</v>
      </c>
      <c r="O1215" s="2">
        <f t="shared" si="150"/>
        <v>4</v>
      </c>
      <c r="P1215" s="2">
        <f t="shared" si="151"/>
        <v>4</v>
      </c>
      <c r="Q1215" s="2">
        <f t="shared" si="152"/>
        <v>12</v>
      </c>
      <c r="R1215" s="2" t="str">
        <f t="shared" si="146"/>
        <v>&lt;a href="set02\marriages\griggs_county_sentinel\1899_-_1906\skaar,_leonard_i_and_helen_helgeson_marriage_april_12,_1906_p1_gcs.pdf"&gt;Skaar, Leonard I&lt;/a&gt;</v>
      </c>
      <c r="S1215" s="2">
        <f t="shared" si="147"/>
        <v>152</v>
      </c>
      <c r="T1215" s="2">
        <f t="shared" si="148"/>
        <v>70</v>
      </c>
    </row>
    <row r="1216" spans="1:20" x14ac:dyDescent="0.25">
      <c r="A1216" s="2">
        <v>1215</v>
      </c>
      <c r="B1216" s="4" t="s">
        <v>7960</v>
      </c>
      <c r="C1216" s="4" t="s">
        <v>6688</v>
      </c>
      <c r="D1216" s="48" t="s">
        <v>48</v>
      </c>
      <c r="E1216" s="12">
        <v>2299</v>
      </c>
      <c r="F1216" s="5" t="s">
        <v>13629</v>
      </c>
      <c r="G1216" s="5">
        <v>1</v>
      </c>
      <c r="H1216" s="48">
        <v>18</v>
      </c>
      <c r="I1216" s="5">
        <v>1225</v>
      </c>
      <c r="J1216" s="47" t="s">
        <v>18149</v>
      </c>
      <c r="K1216" s="46" t="s">
        <v>25726</v>
      </c>
      <c r="L1216" s="55"/>
      <c r="M1216" s="55"/>
      <c r="N1216" s="39">
        <f t="shared" si="149"/>
        <v>1906</v>
      </c>
      <c r="O1216" s="2">
        <f t="shared" si="150"/>
        <v>4</v>
      </c>
      <c r="P1216" s="2">
        <f t="shared" si="151"/>
        <v>4</v>
      </c>
      <c r="Q1216" s="2">
        <f t="shared" si="152"/>
        <v>17</v>
      </c>
      <c r="R1216" s="2" t="str">
        <f t="shared" si="146"/>
        <v>&lt;a href="set01\marriages\he\1905-1908\hoosline_and_richardson_wedding_april_17,_1906_p1_he.pdf"&gt;Hoosline, Albert O&lt;/a&gt;</v>
      </c>
      <c r="S1216" s="2">
        <f t="shared" si="147"/>
        <v>118</v>
      </c>
      <c r="T1216" s="2">
        <f t="shared" si="148"/>
        <v>56</v>
      </c>
    </row>
    <row r="1217" spans="1:20" x14ac:dyDescent="0.25">
      <c r="A1217" s="2">
        <v>1216</v>
      </c>
      <c r="B1217" s="4" t="s">
        <v>6740</v>
      </c>
      <c r="C1217" s="4" t="s">
        <v>6741</v>
      </c>
      <c r="D1217" s="48" t="s">
        <v>48</v>
      </c>
      <c r="E1217" s="12">
        <v>2299</v>
      </c>
      <c r="F1217" s="5" t="s">
        <v>13629</v>
      </c>
      <c r="G1217" s="5">
        <v>8</v>
      </c>
      <c r="H1217" s="48">
        <v>18</v>
      </c>
      <c r="I1217" s="5">
        <v>1236</v>
      </c>
      <c r="J1217" s="47" t="s">
        <v>18160</v>
      </c>
      <c r="K1217" s="46" t="s">
        <v>25726</v>
      </c>
      <c r="L1217" s="55"/>
      <c r="M1217" s="55"/>
      <c r="N1217" s="39">
        <f t="shared" si="149"/>
        <v>1906</v>
      </c>
      <c r="O1217" s="2">
        <f t="shared" si="150"/>
        <v>4</v>
      </c>
      <c r="P1217" s="2">
        <f t="shared" si="151"/>
        <v>4</v>
      </c>
      <c r="Q1217" s="2">
        <f t="shared" si="152"/>
        <v>17</v>
      </c>
      <c r="R1217" s="2" t="str">
        <f t="shared" si="146"/>
        <v>&lt;a href="set01\marriages\he\1905-1908\paulson_and_gammelgard_wedding_april_17,_1906_p8_he.pdf"&gt;Paulson, Jens&lt;/a&gt;</v>
      </c>
      <c r="S1217" s="2">
        <f t="shared" si="147"/>
        <v>112</v>
      </c>
      <c r="T1217" s="2">
        <f t="shared" si="148"/>
        <v>55</v>
      </c>
    </row>
    <row r="1218" spans="1:20" x14ac:dyDescent="0.25">
      <c r="A1218" s="2">
        <v>1217</v>
      </c>
      <c r="B1218" s="4" t="s">
        <v>8165</v>
      </c>
      <c r="C1218" s="4" t="s">
        <v>7991</v>
      </c>
      <c r="D1218" s="48" t="s">
        <v>48</v>
      </c>
      <c r="E1218" s="12">
        <v>2299</v>
      </c>
      <c r="F1218" s="5" t="s">
        <v>13629</v>
      </c>
      <c r="G1218" s="5">
        <v>8</v>
      </c>
      <c r="H1218" s="48">
        <v>18</v>
      </c>
      <c r="I1218" s="5">
        <v>1242</v>
      </c>
      <c r="J1218" s="47" t="s">
        <v>18165</v>
      </c>
      <c r="K1218" s="46" t="s">
        <v>25726</v>
      </c>
      <c r="L1218" s="55"/>
      <c r="M1218" s="55"/>
      <c r="N1218" s="39">
        <f t="shared" si="149"/>
        <v>1906</v>
      </c>
      <c r="O1218" s="2">
        <f t="shared" si="150"/>
        <v>4</v>
      </c>
      <c r="P1218" s="2">
        <f t="shared" si="151"/>
        <v>4</v>
      </c>
      <c r="Q1218" s="2">
        <f t="shared" si="152"/>
        <v>17</v>
      </c>
      <c r="R1218" s="2" t="str">
        <f t="shared" ref="R1218:R1281" si="153">"&lt;a href="&amp;""""&amp;K1218&amp;"\"&amp;J1218&amp;"""&gt;"&amp;B1218&amp;"&lt;/a&gt;"</f>
        <v>&lt;a href="set01\marriages\he\1905-1908\skaar_and_hedgerson_wedding_april_17,_1906_p8_he.pdf"&gt;Skaar, Leonard  &lt;/a&gt;</v>
      </c>
      <c r="S1218" s="2">
        <f t="shared" ref="S1218:S1281" si="154">LEN(R1218)</f>
        <v>112</v>
      </c>
      <c r="T1218" s="2">
        <f t="shared" ref="T1218:T1281" si="155">LEN(J1218)</f>
        <v>52</v>
      </c>
    </row>
    <row r="1219" spans="1:20" x14ac:dyDescent="0.25">
      <c r="A1219" s="2">
        <v>1218</v>
      </c>
      <c r="B1219" s="4" t="s">
        <v>11353</v>
      </c>
      <c r="C1219" s="4" t="s">
        <v>11354</v>
      </c>
      <c r="D1219" s="48" t="s">
        <v>6</v>
      </c>
      <c r="E1219" s="12">
        <v>2302</v>
      </c>
      <c r="F1219" s="5" t="s">
        <v>11770</v>
      </c>
      <c r="G1219" s="5">
        <v>5</v>
      </c>
      <c r="H1219" s="48">
        <v>8</v>
      </c>
      <c r="I1219" s="5">
        <v>551</v>
      </c>
      <c r="J1219" t="s">
        <v>17472</v>
      </c>
      <c r="K1219" s="46" t="s">
        <v>25711</v>
      </c>
      <c r="L1219" s="55"/>
      <c r="M1219" s="55"/>
      <c r="N1219" s="39">
        <f t="shared" si="149"/>
        <v>1906</v>
      </c>
      <c r="O1219" s="2">
        <f t="shared" si="150"/>
        <v>4</v>
      </c>
      <c r="P1219" s="2">
        <f t="shared" si="151"/>
        <v>4</v>
      </c>
      <c r="Q1219" s="2">
        <f t="shared" si="152"/>
        <v>20</v>
      </c>
      <c r="R1219" s="2" t="str">
        <f t="shared" si="153"/>
        <v>&lt;a href="set03\cg\cg_january_5,_1906_-_december_26,_1907\marriage\brady,_oscar_and_mary_homuth_marriage_april_20,_1906_p5_cg.pdf"&gt;Brady, Oscar&lt;/a&gt;</v>
      </c>
      <c r="S1219" s="2">
        <f t="shared" si="154"/>
        <v>146</v>
      </c>
      <c r="T1219" s="2">
        <f t="shared" si="155"/>
        <v>62</v>
      </c>
    </row>
    <row r="1220" spans="1:20" x14ac:dyDescent="0.25">
      <c r="A1220" s="2">
        <v>1219</v>
      </c>
      <c r="B1220" s="4" t="s">
        <v>10219</v>
      </c>
      <c r="C1220" s="4" t="s">
        <v>11355</v>
      </c>
      <c r="D1220" s="48" t="s">
        <v>48</v>
      </c>
      <c r="E1220" s="12">
        <v>2302</v>
      </c>
      <c r="F1220" s="5" t="s">
        <v>11770</v>
      </c>
      <c r="G1220" s="5">
        <v>1</v>
      </c>
      <c r="H1220" s="48">
        <v>8</v>
      </c>
      <c r="I1220" s="5">
        <v>552</v>
      </c>
      <c r="J1220" t="s">
        <v>17473</v>
      </c>
      <c r="K1220" s="46" t="s">
        <v>25711</v>
      </c>
      <c r="L1220" s="55"/>
      <c r="M1220" s="55"/>
      <c r="N1220" s="39">
        <f t="shared" si="149"/>
        <v>1906</v>
      </c>
      <c r="O1220" s="2">
        <f t="shared" si="150"/>
        <v>4</v>
      </c>
      <c r="P1220" s="2">
        <f t="shared" si="151"/>
        <v>4</v>
      </c>
      <c r="Q1220" s="2">
        <f t="shared" si="152"/>
        <v>20</v>
      </c>
      <c r="R1220" s="2" t="str">
        <f t="shared" si="153"/>
        <v>&lt;a href="set03\cg\cg_january_5,_1906_-_december_26,_1907\marriage\chandler,_dr_frank_w_and_pauline_gallinger_wedding_april_20,_1906_p1_cg.pdf"&gt;Chandler, Dr. Frank W&lt;/a&gt;</v>
      </c>
      <c r="S1220" s="2">
        <f t="shared" si="154"/>
        <v>168</v>
      </c>
      <c r="T1220" s="2">
        <f t="shared" si="155"/>
        <v>75</v>
      </c>
    </row>
    <row r="1221" spans="1:20" x14ac:dyDescent="0.25">
      <c r="A1221" s="2">
        <v>1220</v>
      </c>
      <c r="B1221" s="4" t="s">
        <v>10219</v>
      </c>
      <c r="C1221" s="4" t="s">
        <v>10220</v>
      </c>
      <c r="D1221" s="48" t="s">
        <v>48</v>
      </c>
      <c r="E1221" s="12">
        <v>2302</v>
      </c>
      <c r="F1221" s="5" t="s">
        <v>13632</v>
      </c>
      <c r="G1221" s="5">
        <v>4</v>
      </c>
      <c r="H1221" s="5">
        <v>43</v>
      </c>
      <c r="I1221" s="5">
        <v>2380</v>
      </c>
      <c r="J1221" s="47" t="s">
        <v>19304</v>
      </c>
      <c r="K1221" s="46" t="s">
        <v>19317</v>
      </c>
      <c r="L1221" s="55"/>
      <c r="M1221" s="55"/>
      <c r="N1221" s="39">
        <f t="shared" si="149"/>
        <v>1906</v>
      </c>
      <c r="O1221" s="2">
        <f t="shared" si="150"/>
        <v>4</v>
      </c>
      <c r="P1221" s="2">
        <f t="shared" si="151"/>
        <v>4</v>
      </c>
      <c r="Q1221" s="2">
        <f t="shared" si="152"/>
        <v>20</v>
      </c>
      <c r="R1221" s="2" t="str">
        <f t="shared" si="153"/>
        <v>&lt;a href="set03\wimbledon_news\wimbledon_news_1906_-_1909\marriages\chandler,_dr._frank_w_and_pauline_harriet_gallinger_wedding_april_20,_1906_p4_wn.pdf"&gt;Chandler, Dr. Frank W&lt;/a&gt;</v>
      </c>
      <c r="S1221" s="2">
        <f t="shared" si="154"/>
        <v>178</v>
      </c>
      <c r="T1221" s="2">
        <f t="shared" si="155"/>
        <v>84</v>
      </c>
    </row>
    <row r="1222" spans="1:20" x14ac:dyDescent="0.25">
      <c r="A1222" s="2">
        <v>1221</v>
      </c>
      <c r="B1222" s="4" t="s">
        <v>11363</v>
      </c>
      <c r="C1222" s="4" t="s">
        <v>11364</v>
      </c>
      <c r="D1222" s="48" t="s">
        <v>6</v>
      </c>
      <c r="E1222" s="43">
        <v>2302</v>
      </c>
      <c r="F1222" s="5" t="s">
        <v>11770</v>
      </c>
      <c r="G1222" s="5">
        <v>5</v>
      </c>
      <c r="H1222" s="48">
        <v>8</v>
      </c>
      <c r="I1222" s="5">
        <v>556</v>
      </c>
      <c r="J1222" t="s">
        <v>17478</v>
      </c>
      <c r="K1222" s="46" t="s">
        <v>25711</v>
      </c>
      <c r="L1222" s="55"/>
      <c r="M1222" s="55"/>
      <c r="N1222" s="39">
        <f t="shared" si="149"/>
        <v>1906</v>
      </c>
      <c r="O1222" s="2">
        <f t="shared" si="150"/>
        <v>4</v>
      </c>
      <c r="P1222" s="2">
        <f t="shared" si="151"/>
        <v>4</v>
      </c>
      <c r="Q1222" s="2">
        <f t="shared" si="152"/>
        <v>20</v>
      </c>
      <c r="R1222" s="2" t="str">
        <f t="shared" si="153"/>
        <v>&lt;a href="set03\cg\cg_january_5,_1906_-_december_26,_1907\marriage\forester,_william_f_and_loulu_n_plowe_marriage_april_20,_1906_p5_cg.pdf"&gt;Forester, William F&lt;/a&gt;</v>
      </c>
      <c r="S1222" s="2">
        <f t="shared" si="154"/>
        <v>162</v>
      </c>
      <c r="T1222" s="2">
        <f t="shared" si="155"/>
        <v>71</v>
      </c>
    </row>
    <row r="1223" spans="1:20" x14ac:dyDescent="0.25">
      <c r="A1223" s="2">
        <v>1222</v>
      </c>
      <c r="B1223" s="4" t="s">
        <v>11394</v>
      </c>
      <c r="C1223" s="4" t="s">
        <v>6080</v>
      </c>
      <c r="D1223" s="48" t="s">
        <v>6</v>
      </c>
      <c r="E1223" s="43">
        <v>2309</v>
      </c>
      <c r="F1223" s="5" t="s">
        <v>11770</v>
      </c>
      <c r="G1223" s="5">
        <v>4</v>
      </c>
      <c r="H1223" s="48">
        <v>8</v>
      </c>
      <c r="I1223" s="5">
        <v>574</v>
      </c>
      <c r="J1223" t="s">
        <v>17496</v>
      </c>
      <c r="K1223" s="46" t="s">
        <v>25711</v>
      </c>
      <c r="L1223" s="55"/>
      <c r="M1223" s="55"/>
      <c r="N1223" s="39">
        <f t="shared" si="149"/>
        <v>1906</v>
      </c>
      <c r="O1223" s="2">
        <f t="shared" si="150"/>
        <v>4</v>
      </c>
      <c r="P1223" s="2">
        <f t="shared" si="151"/>
        <v>4</v>
      </c>
      <c r="Q1223" s="2">
        <f t="shared" si="152"/>
        <v>27</v>
      </c>
      <c r="R1223" s="2" t="str">
        <f t="shared" si="153"/>
        <v>&lt;a href="set03\cg\cg_january_5,_1906_-_december_26,_1907\marriage\mcdonnell,_aubrey_and_bessie_johnson_marriage_april_27,_1906_p4_cg.pdf"&gt;McDonnell, Aubrey&lt;/a&gt;</v>
      </c>
      <c r="S1223" s="2">
        <f t="shared" si="154"/>
        <v>159</v>
      </c>
      <c r="T1223" s="2">
        <f t="shared" si="155"/>
        <v>70</v>
      </c>
    </row>
    <row r="1224" spans="1:20" x14ac:dyDescent="0.25">
      <c r="A1224" s="2">
        <v>1223</v>
      </c>
      <c r="B1224" s="4" t="s">
        <v>8136</v>
      </c>
      <c r="C1224" s="4" t="s">
        <v>8137</v>
      </c>
      <c r="D1224" s="48" t="s">
        <v>6</v>
      </c>
      <c r="E1224" s="12">
        <v>2313</v>
      </c>
      <c r="F1224" s="5" t="s">
        <v>13629</v>
      </c>
      <c r="G1224" s="5">
        <v>4</v>
      </c>
      <c r="H1224" s="48">
        <v>18</v>
      </c>
      <c r="I1224" s="5">
        <v>1218</v>
      </c>
      <c r="J1224" s="47" t="s">
        <v>18141</v>
      </c>
      <c r="K1224" s="46" t="s">
        <v>25726</v>
      </c>
      <c r="L1224" s="55"/>
      <c r="M1224" s="55"/>
      <c r="N1224" s="39">
        <f t="shared" si="149"/>
        <v>1906</v>
      </c>
      <c r="O1224" s="2">
        <f t="shared" si="150"/>
        <v>5</v>
      </c>
      <c r="P1224" s="2">
        <f t="shared" si="151"/>
        <v>5</v>
      </c>
      <c r="Q1224" s="2">
        <f t="shared" si="152"/>
        <v>1</v>
      </c>
      <c r="R1224" s="2" t="str">
        <f t="shared" si="153"/>
        <v>&lt;a href="set01\marriages\he\1905-1908\hanson_and_dale_wedding_may_1,_1906_p4_he.pdf"&gt;Hanson, Hans&lt;/a&gt;</v>
      </c>
      <c r="S1224" s="2">
        <f t="shared" si="154"/>
        <v>101</v>
      </c>
      <c r="T1224" s="2">
        <f t="shared" si="155"/>
        <v>45</v>
      </c>
    </row>
    <row r="1225" spans="1:20" x14ac:dyDescent="0.25">
      <c r="A1225" s="2">
        <v>1224</v>
      </c>
      <c r="B1225" s="4" t="s">
        <v>7949</v>
      </c>
      <c r="C1225" s="4" t="s">
        <v>7950</v>
      </c>
      <c r="D1225" s="48" t="s">
        <v>6</v>
      </c>
      <c r="E1225" s="12">
        <v>2315</v>
      </c>
      <c r="F1225" s="5" t="s">
        <v>13636</v>
      </c>
      <c r="G1225" s="5">
        <v>4</v>
      </c>
      <c r="H1225" s="48">
        <v>17</v>
      </c>
      <c r="I1225" s="5">
        <v>1146</v>
      </c>
      <c r="J1225" s="47" t="s">
        <v>18068</v>
      </c>
      <c r="K1225" s="46" t="s">
        <v>18050</v>
      </c>
      <c r="L1225" s="55"/>
      <c r="M1225" s="55"/>
      <c r="N1225" s="39">
        <f t="shared" si="149"/>
        <v>1906</v>
      </c>
      <c r="O1225" s="2">
        <f t="shared" si="150"/>
        <v>5</v>
      </c>
      <c r="P1225" s="2">
        <f t="shared" si="151"/>
        <v>5</v>
      </c>
      <c r="Q1225" s="2">
        <f t="shared" si="152"/>
        <v>3</v>
      </c>
      <c r="R1225" s="2" t="str">
        <f t="shared" si="153"/>
        <v>&lt;a href="set02\marriages\griggs_county_sentinel\1899_-_1906\hanson,_hans_and_sena_dahl_marriage_may_3,_1906_p4_gcs.pdf"&gt;Hanson, Hans  &lt;/a&gt;</v>
      </c>
      <c r="S1225" s="2">
        <f t="shared" si="154"/>
        <v>138</v>
      </c>
      <c r="T1225" s="2">
        <f t="shared" si="155"/>
        <v>58</v>
      </c>
    </row>
    <row r="1226" spans="1:20" x14ac:dyDescent="0.25">
      <c r="A1226" s="2">
        <v>1225</v>
      </c>
      <c r="B1226" s="4" t="s">
        <v>11439</v>
      </c>
      <c r="C1226" s="4" t="s">
        <v>11440</v>
      </c>
      <c r="D1226" s="48" t="s">
        <v>48</v>
      </c>
      <c r="E1226" s="12">
        <v>2316</v>
      </c>
      <c r="F1226" s="5" t="s">
        <v>11770</v>
      </c>
      <c r="G1226" s="5">
        <v>1</v>
      </c>
      <c r="H1226" s="48">
        <v>8</v>
      </c>
      <c r="I1226" s="5">
        <v>599</v>
      </c>
      <c r="J1226" t="s">
        <v>17521</v>
      </c>
      <c r="K1226" s="46" t="s">
        <v>25711</v>
      </c>
      <c r="L1226" s="55"/>
      <c r="M1226" s="55"/>
      <c r="N1226" s="39">
        <f t="shared" si="149"/>
        <v>1906</v>
      </c>
      <c r="O1226" s="2">
        <f t="shared" si="150"/>
        <v>5</v>
      </c>
      <c r="P1226" s="2">
        <f t="shared" si="151"/>
        <v>5</v>
      </c>
      <c r="Q1226" s="2">
        <f t="shared" si="152"/>
        <v>4</v>
      </c>
      <c r="R1226" s="2" t="str">
        <f t="shared" si="153"/>
        <v>&lt;a href="set03\cg\cg_january_5,_1906_-_december_26,_1907\marriage\sullivan,_frank_and_stella_hopwood_wedding_may_4,_1906_p1_cg.pdf"&gt;Sullivan, Frank&lt;/a&gt;</v>
      </c>
      <c r="S1226" s="2">
        <f t="shared" si="154"/>
        <v>151</v>
      </c>
      <c r="T1226" s="2">
        <f t="shared" si="155"/>
        <v>64</v>
      </c>
    </row>
    <row r="1227" spans="1:20" x14ac:dyDescent="0.25">
      <c r="A1227" s="2">
        <v>1226</v>
      </c>
      <c r="B1227" s="4" t="s">
        <v>6660</v>
      </c>
      <c r="C1227" s="4" t="s">
        <v>6661</v>
      </c>
      <c r="D1227" s="48" t="s">
        <v>48</v>
      </c>
      <c r="E1227" s="12">
        <v>2322</v>
      </c>
      <c r="F1227" s="5" t="s">
        <v>13631</v>
      </c>
      <c r="G1227" s="5">
        <v>5</v>
      </c>
      <c r="H1227" s="48">
        <v>4</v>
      </c>
      <c r="I1227" s="5">
        <v>190</v>
      </c>
      <c r="J1227" t="s">
        <v>17119</v>
      </c>
      <c r="K1227" s="46" t="s">
        <v>17099</v>
      </c>
      <c r="L1227" s="55"/>
      <c r="M1227" s="55"/>
      <c r="N1227" s="39">
        <f t="shared" si="149"/>
        <v>1906</v>
      </c>
      <c r="O1227" s="2">
        <f t="shared" si="150"/>
        <v>5</v>
      </c>
      <c r="P1227" s="2">
        <f t="shared" si="151"/>
        <v>5</v>
      </c>
      <c r="Q1227" s="2">
        <f t="shared" si="152"/>
        <v>10</v>
      </c>
      <c r="R1227" s="2" t="str">
        <f t="shared" si="153"/>
        <v>&lt;a href="set01\marriages\cooperstown_courier\1906-1907\gillespie,_charles_s_and_sarah_scott_barton_wedding_may_10,_1906_p5_cc.pdf"&gt;Gillespie, Charles S&lt;/a&gt;</v>
      </c>
      <c r="S1227" s="2">
        <f t="shared" si="154"/>
        <v>155</v>
      </c>
      <c r="T1227" s="2">
        <f t="shared" si="155"/>
        <v>74</v>
      </c>
    </row>
    <row r="1228" spans="1:20" x14ac:dyDescent="0.25">
      <c r="A1228" s="2">
        <v>1227</v>
      </c>
      <c r="B1228" s="4" t="s">
        <v>6660</v>
      </c>
      <c r="C1228" s="4" t="s">
        <v>6661</v>
      </c>
      <c r="D1228" s="48" t="s">
        <v>48</v>
      </c>
      <c r="E1228" s="12">
        <v>2322</v>
      </c>
      <c r="F1228" s="5" t="s">
        <v>13636</v>
      </c>
      <c r="G1228" s="5">
        <v>1</v>
      </c>
      <c r="H1228" s="48">
        <v>17</v>
      </c>
      <c r="I1228" s="5">
        <v>1142</v>
      </c>
      <c r="J1228" s="47" t="s">
        <v>18064</v>
      </c>
      <c r="K1228" s="46" t="s">
        <v>18050</v>
      </c>
      <c r="L1228" s="55"/>
      <c r="M1228" s="55"/>
      <c r="N1228" s="39">
        <f t="shared" si="149"/>
        <v>1906</v>
      </c>
      <c r="O1228" s="2">
        <f t="shared" si="150"/>
        <v>5</v>
      </c>
      <c r="P1228" s="2">
        <f t="shared" si="151"/>
        <v>5</v>
      </c>
      <c r="Q1228" s="2">
        <f t="shared" si="152"/>
        <v>10</v>
      </c>
      <c r="R1228" s="2" t="str">
        <f t="shared" si="153"/>
        <v>&lt;a href="set02\marriages\griggs_county_sentinel\1899_-_1906\gillespie,_charles_s_and_sarah_scott_barton_wedding_may_10,_1906_p1_gcs.pdf"&gt;Gillespie, Charles S&lt;/a&gt;</v>
      </c>
      <c r="S1228" s="2">
        <f t="shared" si="154"/>
        <v>161</v>
      </c>
      <c r="T1228" s="2">
        <f t="shared" si="155"/>
        <v>75</v>
      </c>
    </row>
    <row r="1229" spans="1:20" x14ac:dyDescent="0.25">
      <c r="A1229" s="2">
        <v>1228</v>
      </c>
      <c r="B1229" s="4" t="s">
        <v>6662</v>
      </c>
      <c r="C1229" s="4" t="s">
        <v>6663</v>
      </c>
      <c r="D1229" s="48" t="s">
        <v>48</v>
      </c>
      <c r="E1229" s="12">
        <v>2322</v>
      </c>
      <c r="F1229" s="5" t="s">
        <v>13631</v>
      </c>
      <c r="G1229" s="5">
        <v>5</v>
      </c>
      <c r="H1229" s="48">
        <v>4</v>
      </c>
      <c r="I1229" s="5">
        <v>191</v>
      </c>
      <c r="J1229" t="s">
        <v>17120</v>
      </c>
      <c r="K1229" s="46" t="s">
        <v>17099</v>
      </c>
      <c r="L1229" s="55"/>
      <c r="M1229" s="55"/>
      <c r="N1229" s="39">
        <f t="shared" si="149"/>
        <v>1906</v>
      </c>
      <c r="O1229" s="2">
        <f t="shared" si="150"/>
        <v>5</v>
      </c>
      <c r="P1229" s="2">
        <f t="shared" si="151"/>
        <v>5</v>
      </c>
      <c r="Q1229" s="2">
        <f t="shared" si="152"/>
        <v>10</v>
      </c>
      <c r="R1229" s="2" t="str">
        <f t="shared" si="153"/>
        <v>&lt;a href="set01\marriages\cooperstown_courier\1906-1907\gilmer,_alexander_and_gertrude_bowe_wedding_may_10,_1906_p5_cc.pdf"&gt;Gilmer, Alexander&lt;/a&gt;</v>
      </c>
      <c r="S1229" s="2">
        <f t="shared" si="154"/>
        <v>144</v>
      </c>
      <c r="T1229" s="2">
        <f t="shared" si="155"/>
        <v>66</v>
      </c>
    </row>
    <row r="1230" spans="1:20" x14ac:dyDescent="0.25">
      <c r="A1230" s="2">
        <v>1229</v>
      </c>
      <c r="B1230" s="4" t="s">
        <v>6660</v>
      </c>
      <c r="C1230" s="4" t="s">
        <v>11369</v>
      </c>
      <c r="D1230" s="48" t="s">
        <v>6</v>
      </c>
      <c r="E1230" s="43">
        <v>2323</v>
      </c>
      <c r="F1230" s="5" t="s">
        <v>11770</v>
      </c>
      <c r="G1230" s="5">
        <v>5</v>
      </c>
      <c r="H1230" s="48">
        <v>8</v>
      </c>
      <c r="I1230" s="5">
        <v>559</v>
      </c>
      <c r="J1230" t="s">
        <v>17481</v>
      </c>
      <c r="K1230" s="46" t="s">
        <v>25711</v>
      </c>
      <c r="L1230" s="55"/>
      <c r="M1230" s="55"/>
      <c r="N1230" s="39">
        <f t="shared" si="149"/>
        <v>1906</v>
      </c>
      <c r="O1230" s="2">
        <f t="shared" si="150"/>
        <v>5</v>
      </c>
      <c r="P1230" s="2">
        <f t="shared" si="151"/>
        <v>5</v>
      </c>
      <c r="Q1230" s="2">
        <f t="shared" si="152"/>
        <v>11</v>
      </c>
      <c r="R1230" s="2" t="str">
        <f t="shared" si="153"/>
        <v>&lt;a href="set03\cg\cg_january_5,_1906_-_december_26,_1907\marriage\gillespie,_charles_s_and_miss_barton_marriage_may_11,_1906_p5_cg.pdf"&gt;Gillespie, Charles S&lt;/a&gt;</v>
      </c>
      <c r="S1230" s="2">
        <f t="shared" si="154"/>
        <v>160</v>
      </c>
      <c r="T1230" s="2">
        <f t="shared" si="155"/>
        <v>68</v>
      </c>
    </row>
    <row r="1231" spans="1:20" x14ac:dyDescent="0.25">
      <c r="A1231" s="2">
        <v>1230</v>
      </c>
      <c r="B1231" s="4" t="s">
        <v>11383</v>
      </c>
      <c r="C1231" s="4" t="s">
        <v>11384</v>
      </c>
      <c r="D1231" s="48" t="s">
        <v>48</v>
      </c>
      <c r="E1231" s="43">
        <v>2323</v>
      </c>
      <c r="F1231" s="5" t="s">
        <v>11770</v>
      </c>
      <c r="G1231" s="5">
        <v>5</v>
      </c>
      <c r="H1231" s="48">
        <v>8</v>
      </c>
      <c r="I1231" s="5">
        <v>568</v>
      </c>
      <c r="J1231" t="s">
        <v>17490</v>
      </c>
      <c r="K1231" s="46" t="s">
        <v>25711</v>
      </c>
      <c r="L1231" s="55"/>
      <c r="M1231" s="55"/>
      <c r="N1231" s="39">
        <f t="shared" si="149"/>
        <v>1906</v>
      </c>
      <c r="O1231" s="2">
        <f t="shared" si="150"/>
        <v>5</v>
      </c>
      <c r="P1231" s="2">
        <f t="shared" si="151"/>
        <v>5</v>
      </c>
      <c r="Q1231" s="2">
        <f t="shared" si="152"/>
        <v>11</v>
      </c>
      <c r="R1231" s="2" t="str">
        <f t="shared" si="153"/>
        <v>&lt;a href="set03\cg\cg_january_5,_1906_-_december_26,_1907\marriage\larson,_c_h_and_amanda_larson_wedding_may_11,_1906_p5_cg.pdf"&gt;Larson, C H&lt;/a&gt;</v>
      </c>
      <c r="S1231" s="2">
        <f t="shared" si="154"/>
        <v>143</v>
      </c>
      <c r="T1231" s="2">
        <f t="shared" si="155"/>
        <v>60</v>
      </c>
    </row>
    <row r="1232" spans="1:20" x14ac:dyDescent="0.25">
      <c r="A1232" s="2">
        <v>1231</v>
      </c>
      <c r="B1232" s="4" t="s">
        <v>11423</v>
      </c>
      <c r="C1232" s="4" t="s">
        <v>11424</v>
      </c>
      <c r="D1232" s="48" t="s">
        <v>6</v>
      </c>
      <c r="E1232" s="12">
        <v>2323</v>
      </c>
      <c r="F1232" s="5" t="s">
        <v>11770</v>
      </c>
      <c r="G1232" s="5">
        <v>1</v>
      </c>
      <c r="H1232" s="48">
        <v>8</v>
      </c>
      <c r="I1232" s="5">
        <v>591</v>
      </c>
      <c r="J1232" t="s">
        <v>17513</v>
      </c>
      <c r="K1232" s="46" t="s">
        <v>25711</v>
      </c>
      <c r="L1232" s="55"/>
      <c r="M1232" s="55"/>
      <c r="N1232" s="39">
        <f t="shared" si="149"/>
        <v>1906</v>
      </c>
      <c r="O1232" s="2">
        <f t="shared" si="150"/>
        <v>5</v>
      </c>
      <c r="P1232" s="2">
        <f t="shared" si="151"/>
        <v>5</v>
      </c>
      <c r="Q1232" s="2">
        <f t="shared" si="152"/>
        <v>11</v>
      </c>
      <c r="R1232" s="2" t="str">
        <f t="shared" si="153"/>
        <v>&lt;a href="set03\cg\cg_january_5,_1906_-_december_26,_1907\marriage\scoville,_a_n_and_mary_j_dagnon_marriage_may_11,_1906_p1_cg.pdf"&gt;Scoville, A N&lt;/a&gt;</v>
      </c>
      <c r="S1232" s="2">
        <f t="shared" si="154"/>
        <v>148</v>
      </c>
      <c r="T1232" s="2">
        <f t="shared" si="155"/>
        <v>63</v>
      </c>
    </row>
    <row r="1233" spans="1:20" x14ac:dyDescent="0.25">
      <c r="A1233" s="2">
        <v>1232</v>
      </c>
      <c r="B1233" s="4" t="s">
        <v>7927</v>
      </c>
      <c r="C1233" s="4" t="s">
        <v>7929</v>
      </c>
      <c r="D1233" s="5" t="s">
        <v>6</v>
      </c>
      <c r="E1233" s="59">
        <v>2329</v>
      </c>
      <c r="F1233" s="5" t="s">
        <v>13631</v>
      </c>
      <c r="G1233" s="5">
        <v>5</v>
      </c>
      <c r="H1233" s="48">
        <v>4</v>
      </c>
      <c r="I1233" s="5">
        <v>175</v>
      </c>
      <c r="J1233" t="s">
        <v>17172</v>
      </c>
      <c r="K1233" s="46" t="s">
        <v>17099</v>
      </c>
      <c r="L1233" s="55"/>
      <c r="M1233" s="55"/>
      <c r="N1233" s="39">
        <f t="shared" si="149"/>
        <v>1906</v>
      </c>
      <c r="O1233" s="2">
        <f t="shared" si="150"/>
        <v>5</v>
      </c>
      <c r="P1233" s="2">
        <f t="shared" si="151"/>
        <v>5</v>
      </c>
      <c r="Q1233" s="2">
        <f t="shared" si="152"/>
        <v>17</v>
      </c>
      <c r="R1233" s="2" t="str">
        <f t="shared" si="153"/>
        <v>&lt;a href="set01\marriages\cooperstown_courier\1906-1907\skelson,_john_and_elizabeth_klubben_marriage_announcement_may_17,_1906_p5_cc.pdf"&gt;Askelson, John&lt;/a&gt;</v>
      </c>
      <c r="S1233" s="2">
        <f t="shared" si="154"/>
        <v>155</v>
      </c>
      <c r="T1233" s="2">
        <f t="shared" si="155"/>
        <v>80</v>
      </c>
    </row>
    <row r="1234" spans="1:20" x14ac:dyDescent="0.25">
      <c r="A1234" s="2">
        <v>1233</v>
      </c>
      <c r="B1234" s="4" t="s">
        <v>7927</v>
      </c>
      <c r="C1234" s="4" t="s">
        <v>7928</v>
      </c>
      <c r="D1234" s="48" t="s">
        <v>48</v>
      </c>
      <c r="E1234" s="12">
        <v>2329</v>
      </c>
      <c r="F1234" s="5" t="s">
        <v>13636</v>
      </c>
      <c r="G1234" s="5">
        <v>1</v>
      </c>
      <c r="H1234" s="48">
        <v>17</v>
      </c>
      <c r="I1234" s="5">
        <v>1130</v>
      </c>
      <c r="J1234" s="47" t="s">
        <v>18052</v>
      </c>
      <c r="K1234" s="46" t="s">
        <v>18050</v>
      </c>
      <c r="L1234" s="55"/>
      <c r="M1234" s="55"/>
      <c r="N1234" s="39">
        <f t="shared" si="149"/>
        <v>1906</v>
      </c>
      <c r="O1234" s="2">
        <f t="shared" si="150"/>
        <v>5</v>
      </c>
      <c r="P1234" s="2">
        <f t="shared" si="151"/>
        <v>5</v>
      </c>
      <c r="Q1234" s="2">
        <f t="shared" si="152"/>
        <v>17</v>
      </c>
      <c r="R1234" s="2" t="str">
        <f t="shared" si="153"/>
        <v>&lt;a href="set02\marriages\griggs_county_sentinel\1899_-_1906\askelson,_john_and_lizzie_klubben_wedding_may_17,_1906_p1_gcs.pdf"&gt;Askelson, John&lt;/a&gt;</v>
      </c>
      <c r="S1234" s="2">
        <f t="shared" si="154"/>
        <v>145</v>
      </c>
      <c r="T1234" s="2">
        <f t="shared" si="155"/>
        <v>65</v>
      </c>
    </row>
    <row r="1235" spans="1:20" x14ac:dyDescent="0.25">
      <c r="A1235" s="2">
        <v>1234</v>
      </c>
      <c r="B1235" s="4" t="s">
        <v>8003</v>
      </c>
      <c r="C1235" s="4" t="s">
        <v>8004</v>
      </c>
      <c r="D1235" s="48" t="s">
        <v>48</v>
      </c>
      <c r="E1235" s="12">
        <v>2336</v>
      </c>
      <c r="F1235" s="5" t="s">
        <v>13636</v>
      </c>
      <c r="G1235" s="5">
        <v>8</v>
      </c>
      <c r="H1235" s="48">
        <v>17</v>
      </c>
      <c r="I1235" s="5">
        <v>1197</v>
      </c>
      <c r="J1235" s="47" t="s">
        <v>18119</v>
      </c>
      <c r="K1235" s="46" t="s">
        <v>18050</v>
      </c>
      <c r="L1235" s="55"/>
      <c r="M1235" s="55"/>
      <c r="N1235" s="39">
        <f t="shared" si="149"/>
        <v>1906</v>
      </c>
      <c r="O1235" s="2">
        <f t="shared" si="150"/>
        <v>5</v>
      </c>
      <c r="P1235" s="2">
        <f t="shared" si="151"/>
        <v>5</v>
      </c>
      <c r="Q1235" s="2">
        <f t="shared" si="152"/>
        <v>24</v>
      </c>
      <c r="R1235" s="2" t="str">
        <f t="shared" si="153"/>
        <v>&lt;a href="set02\marriages\griggs_county_sentinel\1899_-_1906\walin,_eric_and_cora_fogderud_wedding_may_24,_1906_p8_gcs.pdf"&gt;Walin, Eric&lt;/a&gt;</v>
      </c>
      <c r="S1235" s="2">
        <f t="shared" si="154"/>
        <v>138</v>
      </c>
      <c r="T1235" s="2">
        <f t="shared" si="155"/>
        <v>61</v>
      </c>
    </row>
    <row r="1236" spans="1:20" x14ac:dyDescent="0.25">
      <c r="A1236" s="2">
        <v>1235</v>
      </c>
      <c r="B1236" s="4" t="s">
        <v>6774</v>
      </c>
      <c r="C1236" s="4" t="s">
        <v>6775</v>
      </c>
      <c r="D1236" s="48" t="s">
        <v>48</v>
      </c>
      <c r="E1236" s="12">
        <v>2350</v>
      </c>
      <c r="F1236" s="5" t="s">
        <v>13631</v>
      </c>
      <c r="G1236" s="5">
        <v>4</v>
      </c>
      <c r="H1236" s="48">
        <v>4</v>
      </c>
      <c r="I1236" s="5">
        <v>251</v>
      </c>
      <c r="J1236" t="s">
        <v>17177</v>
      </c>
      <c r="K1236" s="46" t="s">
        <v>17099</v>
      </c>
      <c r="L1236" s="55"/>
      <c r="M1236" s="55"/>
      <c r="N1236" s="39">
        <f t="shared" si="149"/>
        <v>1906</v>
      </c>
      <c r="O1236" s="2">
        <f t="shared" si="150"/>
        <v>6</v>
      </c>
      <c r="P1236" s="2">
        <f t="shared" si="151"/>
        <v>6</v>
      </c>
      <c r="Q1236" s="2">
        <f t="shared" si="152"/>
        <v>7</v>
      </c>
      <c r="R1236" s="2" t="str">
        <f t="shared" si="153"/>
        <v>&lt;a href="set01\marriages\cooperstown_courier\1906-1907\thompson,_theo_g_and_helga_m_hammer_wedding_june_7,_1906_p4_cc.pdf"&gt;Thompson, Theo G&lt;/a&gt;</v>
      </c>
      <c r="S1236" s="2">
        <f t="shared" si="154"/>
        <v>143</v>
      </c>
      <c r="T1236" s="2">
        <f t="shared" si="155"/>
        <v>66</v>
      </c>
    </row>
    <row r="1237" spans="1:20" x14ac:dyDescent="0.25">
      <c r="A1237" s="2">
        <v>1236</v>
      </c>
      <c r="B1237" s="4" t="s">
        <v>6774</v>
      </c>
      <c r="C1237" s="4" t="s">
        <v>6775</v>
      </c>
      <c r="D1237" s="48" t="s">
        <v>48</v>
      </c>
      <c r="E1237" s="12">
        <v>2357</v>
      </c>
      <c r="F1237" s="5" t="s">
        <v>13636</v>
      </c>
      <c r="G1237" s="5">
        <v>8</v>
      </c>
      <c r="H1237" s="48">
        <v>17</v>
      </c>
      <c r="I1237" s="5">
        <v>1194</v>
      </c>
      <c r="J1237" s="47" t="s">
        <v>18116</v>
      </c>
      <c r="K1237" s="46" t="s">
        <v>18050</v>
      </c>
      <c r="L1237" s="55"/>
      <c r="M1237" s="55"/>
      <c r="N1237" s="39">
        <f t="shared" si="149"/>
        <v>1906</v>
      </c>
      <c r="O1237" s="2">
        <f t="shared" si="150"/>
        <v>6</v>
      </c>
      <c r="P1237" s="2">
        <f t="shared" si="151"/>
        <v>6</v>
      </c>
      <c r="Q1237" s="2">
        <f t="shared" si="152"/>
        <v>14</v>
      </c>
      <c r="R1237" s="2" t="str">
        <f t="shared" si="153"/>
        <v>&lt;a href="set02\marriages\griggs_county_sentinel\1899_-_1906\thompson,_theo_g_and_helga_m_hammer_wedding_june_14,_1906_p8_gcs.pdf"&gt;Thompson, Theo G&lt;/a&gt;</v>
      </c>
      <c r="S1237" s="2">
        <f t="shared" si="154"/>
        <v>150</v>
      </c>
      <c r="T1237" s="2">
        <f t="shared" si="155"/>
        <v>68</v>
      </c>
    </row>
    <row r="1238" spans="1:20" x14ac:dyDescent="0.25">
      <c r="A1238" s="2">
        <v>1237</v>
      </c>
      <c r="B1238" s="4" t="s">
        <v>6961</v>
      </c>
      <c r="C1238" s="4" t="s">
        <v>8007</v>
      </c>
      <c r="D1238" s="48" t="s">
        <v>48</v>
      </c>
      <c r="E1238" s="12">
        <v>2357</v>
      </c>
      <c r="F1238" s="5" t="s">
        <v>13636</v>
      </c>
      <c r="G1238" s="5">
        <v>1</v>
      </c>
      <c r="H1238" s="48">
        <v>17</v>
      </c>
      <c r="I1238" s="5">
        <v>1200</v>
      </c>
      <c r="J1238" s="47" t="s">
        <v>18122</v>
      </c>
      <c r="K1238" s="46" t="s">
        <v>18050</v>
      </c>
      <c r="L1238" s="55"/>
      <c r="M1238" s="55"/>
      <c r="N1238" s="39">
        <f t="shared" si="149"/>
        <v>1906</v>
      </c>
      <c r="O1238" s="2">
        <f t="shared" si="150"/>
        <v>6</v>
      </c>
      <c r="P1238" s="2">
        <f t="shared" si="151"/>
        <v>6</v>
      </c>
      <c r="Q1238" s="2">
        <f t="shared" si="152"/>
        <v>14</v>
      </c>
      <c r="R1238" s="2" t="str">
        <f t="shared" si="153"/>
        <v>&lt;a href="set02\marriages\griggs_county_sentinel\1899_-_1906\wold,_martin_and_sarah_fosholdt_wedding_june_14,_1906_p1_gcs.pdf"&gt;Wold, Martin&lt;/a&gt;</v>
      </c>
      <c r="S1238" s="2">
        <f t="shared" si="154"/>
        <v>142</v>
      </c>
      <c r="T1238" s="2">
        <f t="shared" si="155"/>
        <v>64</v>
      </c>
    </row>
    <row r="1239" spans="1:20" x14ac:dyDescent="0.25">
      <c r="A1239" s="2">
        <v>1238</v>
      </c>
      <c r="B1239" s="4" t="s">
        <v>6756</v>
      </c>
      <c r="C1239" s="4" t="s">
        <v>6757</v>
      </c>
      <c r="D1239" s="48" t="s">
        <v>6</v>
      </c>
      <c r="E1239" s="12">
        <v>2364</v>
      </c>
      <c r="F1239" s="5" t="s">
        <v>13631</v>
      </c>
      <c r="G1239" s="5">
        <v>5</v>
      </c>
      <c r="H1239" s="48">
        <v>4</v>
      </c>
      <c r="I1239" s="5">
        <v>242</v>
      </c>
      <c r="J1239" t="s">
        <v>17167</v>
      </c>
      <c r="K1239" s="46" t="s">
        <v>17099</v>
      </c>
      <c r="L1239" s="55"/>
      <c r="M1239" s="55"/>
      <c r="N1239" s="39">
        <f t="shared" si="149"/>
        <v>1906</v>
      </c>
      <c r="O1239" s="2">
        <f t="shared" si="150"/>
        <v>6</v>
      </c>
      <c r="P1239" s="2">
        <f t="shared" si="151"/>
        <v>6</v>
      </c>
      <c r="Q1239" s="2">
        <f t="shared" si="152"/>
        <v>21</v>
      </c>
      <c r="R1239" s="2" t="str">
        <f t="shared" si="153"/>
        <v>&lt;a href="set01\marriages\cooperstown_courier\1906-1907\sayles,_gene_and_fannie_howard_marriage_announcement_june_21,_1906_p5_cc.pdf"&gt;Sayles, Gene&lt;/a&gt;</v>
      </c>
      <c r="S1239" s="2">
        <f t="shared" si="154"/>
        <v>149</v>
      </c>
      <c r="T1239" s="2">
        <f t="shared" si="155"/>
        <v>76</v>
      </c>
    </row>
    <row r="1240" spans="1:20" x14ac:dyDescent="0.25">
      <c r="A1240" s="2">
        <v>1239</v>
      </c>
      <c r="B1240" s="4" t="s">
        <v>2552</v>
      </c>
      <c r="C1240" s="4" t="s">
        <v>2553</v>
      </c>
      <c r="D1240" s="48" t="s">
        <v>48</v>
      </c>
      <c r="E1240" s="12">
        <v>2364</v>
      </c>
      <c r="F1240" s="5" t="s">
        <v>1756</v>
      </c>
      <c r="G1240" s="5">
        <v>1</v>
      </c>
      <c r="H1240" s="48">
        <v>27</v>
      </c>
      <c r="I1240" s="5">
        <v>1987</v>
      </c>
      <c r="J1240" s="47" t="s">
        <v>18906</v>
      </c>
      <c r="K1240" s="46" t="s">
        <v>18912</v>
      </c>
      <c r="L1240" s="55"/>
      <c r="M1240" s="55"/>
      <c r="N1240" s="39">
        <f t="shared" si="149"/>
        <v>1906</v>
      </c>
      <c r="O1240" s="2">
        <f t="shared" si="150"/>
        <v>6</v>
      </c>
      <c r="P1240" s="2">
        <f t="shared" si="151"/>
        <v>6</v>
      </c>
      <c r="Q1240" s="2">
        <f t="shared" si="152"/>
        <v>21</v>
      </c>
      <c r="R1240" s="2" t="str">
        <f t="shared" si="153"/>
        <v>&lt;a href="set01\hope_pioneer_jan1904todec1906\marriages\washburn_howard_and_ida_brewer_wedding_june_21_1906_p1_hp.pdf"&gt;Washburn, Howard&lt;/a&gt;</v>
      </c>
      <c r="S1240" s="2">
        <f t="shared" si="154"/>
        <v>138</v>
      </c>
      <c r="T1240" s="2">
        <f t="shared" si="155"/>
        <v>61</v>
      </c>
    </row>
    <row r="1241" spans="1:20" x14ac:dyDescent="0.25">
      <c r="A1241" s="2">
        <v>1240</v>
      </c>
      <c r="B1241" s="4" t="s">
        <v>6726</v>
      </c>
      <c r="C1241" s="4" t="s">
        <v>6727</v>
      </c>
      <c r="D1241" s="48" t="s">
        <v>6</v>
      </c>
      <c r="E1241" s="12">
        <v>2371</v>
      </c>
      <c r="F1241" s="5" t="s">
        <v>13631</v>
      </c>
      <c r="G1241" s="5">
        <v>5</v>
      </c>
      <c r="H1241" s="48">
        <v>4</v>
      </c>
      <c r="I1241" s="5">
        <v>225</v>
      </c>
      <c r="J1241" t="s">
        <v>17152</v>
      </c>
      <c r="K1241" s="46" t="s">
        <v>17099</v>
      </c>
      <c r="L1241" s="55"/>
      <c r="M1241" s="55"/>
      <c r="N1241" s="39">
        <f t="shared" si="149"/>
        <v>1906</v>
      </c>
      <c r="O1241" s="2">
        <f t="shared" si="150"/>
        <v>6</v>
      </c>
      <c r="P1241" s="2">
        <f t="shared" si="151"/>
        <v>6</v>
      </c>
      <c r="Q1241" s="2">
        <f t="shared" si="152"/>
        <v>28</v>
      </c>
      <c r="R1241" s="2" t="str">
        <f t="shared" si="153"/>
        <v>&lt;a href="set01\marriages\cooperstown_courier\1906-1907\munn,_william_thomson_and_lulu_gertrude_mcconnell_marriage_announcement_june_28,_1906_p5_cc.pdf"&gt;Munn, William Thomson&lt;/a&gt;</v>
      </c>
      <c r="S1241" s="2">
        <f t="shared" si="154"/>
        <v>177</v>
      </c>
      <c r="T1241" s="2">
        <f t="shared" si="155"/>
        <v>95</v>
      </c>
    </row>
    <row r="1242" spans="1:20" x14ac:dyDescent="0.25">
      <c r="A1242" s="2">
        <v>1241</v>
      </c>
      <c r="B1242" s="4" t="s">
        <v>10229</v>
      </c>
      <c r="C1242" s="4" t="s">
        <v>10230</v>
      </c>
      <c r="D1242" s="48" t="s">
        <v>48</v>
      </c>
      <c r="E1242" s="12">
        <v>2372</v>
      </c>
      <c r="F1242" s="5" t="s">
        <v>13632</v>
      </c>
      <c r="G1242" s="5">
        <v>1</v>
      </c>
      <c r="H1242" s="5">
        <v>43</v>
      </c>
      <c r="I1242" s="5">
        <v>2385</v>
      </c>
      <c r="J1242" s="47" t="s">
        <v>19309</v>
      </c>
      <c r="K1242" s="46" t="s">
        <v>19317</v>
      </c>
      <c r="L1242" s="55"/>
      <c r="M1242" s="55"/>
      <c r="N1242" s="39">
        <f t="shared" si="149"/>
        <v>1906</v>
      </c>
      <c r="O1242" s="2">
        <f t="shared" si="150"/>
        <v>6</v>
      </c>
      <c r="P1242" s="2">
        <f t="shared" si="151"/>
        <v>6</v>
      </c>
      <c r="Q1242" s="2">
        <f t="shared" si="152"/>
        <v>29</v>
      </c>
      <c r="R1242" s="2" t="str">
        <f t="shared" si="153"/>
        <v>&lt;a href="set03\wimbledon_news\wimbledon_news_1906_-_1909\marriages\onstad,_carl_j_and_hattie_croonquist_wedding_june_29,_1906_p1_wn.pdf"&gt;Onstad, Carl J&lt;/a&gt;</v>
      </c>
      <c r="S1242" s="2">
        <f t="shared" si="154"/>
        <v>155</v>
      </c>
      <c r="T1242" s="2">
        <f t="shared" si="155"/>
        <v>68</v>
      </c>
    </row>
    <row r="1243" spans="1:20" x14ac:dyDescent="0.25">
      <c r="A1243" s="2">
        <v>1242</v>
      </c>
      <c r="B1243" s="4" t="s">
        <v>8121</v>
      </c>
      <c r="C1243" s="4" t="s">
        <v>8122</v>
      </c>
      <c r="D1243" s="48" t="s">
        <v>48</v>
      </c>
      <c r="E1243" s="12">
        <v>2376</v>
      </c>
      <c r="F1243" s="5" t="s">
        <v>13629</v>
      </c>
      <c r="G1243" s="5">
        <v>5</v>
      </c>
      <c r="H1243" s="48">
        <v>18</v>
      </c>
      <c r="I1243" s="5">
        <v>1211</v>
      </c>
      <c r="J1243" s="47" t="s">
        <v>18133</v>
      </c>
      <c r="K1243" s="46" t="s">
        <v>25726</v>
      </c>
      <c r="L1243" s="55"/>
      <c r="M1243" s="55"/>
      <c r="N1243" s="39">
        <f t="shared" si="149"/>
        <v>1906</v>
      </c>
      <c r="O1243" s="2">
        <f t="shared" si="150"/>
        <v>7</v>
      </c>
      <c r="P1243" s="2">
        <f t="shared" si="151"/>
        <v>7</v>
      </c>
      <c r="Q1243" s="2">
        <f t="shared" si="152"/>
        <v>3</v>
      </c>
      <c r="R1243" s="2" t="str">
        <f t="shared" si="153"/>
        <v>&lt;a href="set01\marriages\he\1905-1908\bustrack_and_duvall_wedding_july_3,_1906_p5_he.pdf"&gt;Bustrack, S H&lt;/a&gt;</v>
      </c>
      <c r="S1243" s="2">
        <f t="shared" si="154"/>
        <v>107</v>
      </c>
      <c r="T1243" s="2">
        <f t="shared" si="155"/>
        <v>50</v>
      </c>
    </row>
    <row r="1244" spans="1:20" x14ac:dyDescent="0.25">
      <c r="A1244" s="2">
        <v>1243</v>
      </c>
      <c r="B1244" s="4" t="s">
        <v>8153</v>
      </c>
      <c r="C1244" s="4" t="s">
        <v>8154</v>
      </c>
      <c r="D1244" s="48" t="s">
        <v>48</v>
      </c>
      <c r="E1244" s="12">
        <v>2376</v>
      </c>
      <c r="F1244" s="5" t="s">
        <v>13629</v>
      </c>
      <c r="G1244" s="5">
        <v>5</v>
      </c>
      <c r="H1244" s="48">
        <v>18</v>
      </c>
      <c r="I1244" s="5">
        <v>1229</v>
      </c>
      <c r="J1244" s="47" t="s">
        <v>18153</v>
      </c>
      <c r="K1244" s="46" t="s">
        <v>25726</v>
      </c>
      <c r="L1244" s="55"/>
      <c r="M1244" s="55"/>
      <c r="N1244" s="39">
        <f t="shared" si="149"/>
        <v>1906</v>
      </c>
      <c r="O1244" s="2">
        <f t="shared" si="150"/>
        <v>7</v>
      </c>
      <c r="P1244" s="2">
        <f t="shared" si="151"/>
        <v>7</v>
      </c>
      <c r="Q1244" s="2">
        <f t="shared" si="152"/>
        <v>3</v>
      </c>
      <c r="R1244" s="2" t="str">
        <f t="shared" si="153"/>
        <v>&lt;a href="set01\marriages\he\1905-1908\lind_and_forsberg_wedding_july_3,_1906,_p5_he.pdf"&gt;Lind, Gust&lt;/a&gt;</v>
      </c>
      <c r="S1244" s="2">
        <f t="shared" si="154"/>
        <v>103</v>
      </c>
      <c r="T1244" s="2">
        <f t="shared" si="155"/>
        <v>49</v>
      </c>
    </row>
    <row r="1245" spans="1:20" x14ac:dyDescent="0.25">
      <c r="A1245" s="2">
        <v>1244</v>
      </c>
      <c r="B1245" s="4" t="s">
        <v>11403</v>
      </c>
      <c r="C1245" s="4" t="s">
        <v>11404</v>
      </c>
      <c r="D1245" s="48" t="s">
        <v>1256</v>
      </c>
      <c r="E1245" s="12">
        <v>2385</v>
      </c>
      <c r="F1245" s="5" t="s">
        <v>11770</v>
      </c>
      <c r="G1245" s="5">
        <v>5</v>
      </c>
      <c r="H1245" s="48">
        <v>8</v>
      </c>
      <c r="I1245" s="5">
        <v>579</v>
      </c>
      <c r="J1245" t="s">
        <v>17501</v>
      </c>
      <c r="K1245" s="46" t="s">
        <v>25711</v>
      </c>
      <c r="L1245" s="55"/>
      <c r="M1245" s="55"/>
      <c r="N1245" s="39">
        <f t="shared" si="149"/>
        <v>1906</v>
      </c>
      <c r="O1245" s="2">
        <f t="shared" si="150"/>
        <v>7</v>
      </c>
      <c r="P1245" s="2">
        <f t="shared" si="151"/>
        <v>7</v>
      </c>
      <c r="Q1245" s="2">
        <f t="shared" si="152"/>
        <v>12</v>
      </c>
      <c r="R1245" s="2" t="str">
        <f t="shared" si="153"/>
        <v>&lt;a href="set03\cg\cg_january_5,_1906_-_december_26,_1907\marriage\nogosek,_anton_and_sofie_klimek_marriage_announcement_july_12,_1906_p5_cg.pdf"&gt;Nogosek, Anton&lt;/a&gt;</v>
      </c>
      <c r="S1245" s="2">
        <f t="shared" si="154"/>
        <v>163</v>
      </c>
      <c r="T1245" s="2">
        <f t="shared" si="155"/>
        <v>77</v>
      </c>
    </row>
    <row r="1246" spans="1:20" x14ac:dyDescent="0.25">
      <c r="A1246" s="2">
        <v>1245</v>
      </c>
      <c r="B1246" s="4" t="s">
        <v>11403</v>
      </c>
      <c r="C1246" s="4" t="s">
        <v>11404</v>
      </c>
      <c r="D1246" s="48" t="s">
        <v>48</v>
      </c>
      <c r="E1246" s="12">
        <v>2385</v>
      </c>
      <c r="F1246" s="5" t="s">
        <v>11770</v>
      </c>
      <c r="G1246" s="5">
        <v>1</v>
      </c>
      <c r="H1246" s="48">
        <v>8</v>
      </c>
      <c r="I1246" s="5">
        <v>580</v>
      </c>
      <c r="J1246" t="s">
        <v>17502</v>
      </c>
      <c r="K1246" s="46" t="s">
        <v>25711</v>
      </c>
      <c r="L1246" s="55"/>
      <c r="M1246" s="55"/>
      <c r="N1246" s="39">
        <f t="shared" si="149"/>
        <v>1906</v>
      </c>
      <c r="O1246" s="2">
        <f t="shared" si="150"/>
        <v>7</v>
      </c>
      <c r="P1246" s="2">
        <f t="shared" si="151"/>
        <v>7</v>
      </c>
      <c r="Q1246" s="2">
        <f t="shared" si="152"/>
        <v>12</v>
      </c>
      <c r="R1246" s="2" t="str">
        <f t="shared" si="153"/>
        <v>&lt;a href="set03\cg\cg_january_5,_1906_-_december_26,_1907\marriage\nogosek,_anton_and_sofie_klimek_wedding_july_12,_1906_p1_cg.pdf"&gt;Nogosek, Anton&lt;/a&gt;</v>
      </c>
      <c r="S1246" s="2">
        <f t="shared" si="154"/>
        <v>149</v>
      </c>
      <c r="T1246" s="2">
        <f t="shared" si="155"/>
        <v>63</v>
      </c>
    </row>
    <row r="1247" spans="1:20" x14ac:dyDescent="0.25">
      <c r="A1247" s="2">
        <v>1246</v>
      </c>
      <c r="B1247" s="4" t="s">
        <v>2513</v>
      </c>
      <c r="C1247" s="4" t="s">
        <v>2514</v>
      </c>
      <c r="D1247" s="48" t="s">
        <v>48</v>
      </c>
      <c r="E1247" s="12">
        <v>2385</v>
      </c>
      <c r="F1247" s="5" t="s">
        <v>1756</v>
      </c>
      <c r="G1247" s="5">
        <v>1</v>
      </c>
      <c r="H1247" s="48">
        <v>27</v>
      </c>
      <c r="I1247" s="5">
        <v>1966</v>
      </c>
      <c r="J1247" s="47" t="s">
        <v>18885</v>
      </c>
      <c r="K1247" s="46" t="s">
        <v>18912</v>
      </c>
      <c r="L1247" s="55"/>
      <c r="M1247" s="55"/>
      <c r="N1247" s="39">
        <f t="shared" ref="N1247:N1310" si="156">YEAR(E1247)</f>
        <v>1906</v>
      </c>
      <c r="O1247" s="2">
        <f t="shared" ref="O1247:O1310" si="157">MONTH(E1247)</f>
        <v>7</v>
      </c>
      <c r="P1247" s="2">
        <f t="shared" ref="P1247:P1310" si="158">O1247</f>
        <v>7</v>
      </c>
      <c r="Q1247" s="2">
        <f t="shared" ref="Q1247:Q1310" si="159">DAY(E1247)</f>
        <v>12</v>
      </c>
      <c r="R1247" s="2" t="str">
        <f t="shared" si="153"/>
        <v>&lt;a href="set01\hope_pioneer_jan1904todec1906\marriages\raymond_earl_a_and_isabel_erickson_wedding_july_12_1906_p1_hp.pdf"&gt;Raymond, Earl A&lt;/a&gt;</v>
      </c>
      <c r="S1247" s="2">
        <f t="shared" si="154"/>
        <v>141</v>
      </c>
      <c r="T1247" s="2">
        <f t="shared" si="155"/>
        <v>65</v>
      </c>
    </row>
    <row r="1248" spans="1:20" x14ac:dyDescent="0.25">
      <c r="A1248" s="2">
        <v>1247</v>
      </c>
      <c r="B1248" s="4" t="s">
        <v>6730</v>
      </c>
      <c r="C1248" s="4" t="s">
        <v>6731</v>
      </c>
      <c r="D1248" s="48" t="s">
        <v>6</v>
      </c>
      <c r="E1248" s="12">
        <v>2392</v>
      </c>
      <c r="F1248" s="5" t="s">
        <v>13631</v>
      </c>
      <c r="G1248" s="5">
        <v>5</v>
      </c>
      <c r="H1248" s="48">
        <v>4</v>
      </c>
      <c r="I1248" s="5">
        <v>227</v>
      </c>
      <c r="J1248" t="s">
        <v>17154</v>
      </c>
      <c r="K1248" s="46" t="s">
        <v>17099</v>
      </c>
      <c r="L1248" s="55"/>
      <c r="M1248" s="55"/>
      <c r="N1248" s="39">
        <f t="shared" si="156"/>
        <v>1906</v>
      </c>
      <c r="O1248" s="2">
        <f t="shared" si="157"/>
        <v>7</v>
      </c>
      <c r="P1248" s="2">
        <f t="shared" si="158"/>
        <v>7</v>
      </c>
      <c r="Q1248" s="2">
        <f t="shared" si="159"/>
        <v>19</v>
      </c>
      <c r="R1248" s="2" t="str">
        <f t="shared" si="153"/>
        <v>&lt;a href="set01\marriages\cooperstown_courier\1906-1907\nelson,_j_n_and_bessie_simpson_marriage_announcement_july_19,_1906_p5_cc.pdf"&gt;Nelson, J N&lt;/a&gt;</v>
      </c>
      <c r="S1248" s="2">
        <f t="shared" si="154"/>
        <v>148</v>
      </c>
      <c r="T1248" s="2">
        <f t="shared" si="155"/>
        <v>76</v>
      </c>
    </row>
    <row r="1249" spans="1:20" x14ac:dyDescent="0.25">
      <c r="A1249" s="2">
        <v>1248</v>
      </c>
      <c r="B1249" s="4" t="s">
        <v>7976</v>
      </c>
      <c r="C1249" s="4" t="s">
        <v>7977</v>
      </c>
      <c r="D1249" s="48" t="s">
        <v>48</v>
      </c>
      <c r="E1249" s="12">
        <v>2392</v>
      </c>
      <c r="F1249" s="5" t="s">
        <v>13636</v>
      </c>
      <c r="G1249" s="5">
        <v>1</v>
      </c>
      <c r="H1249" s="48">
        <v>17</v>
      </c>
      <c r="I1249" s="5">
        <v>1171</v>
      </c>
      <c r="J1249" s="47" t="s">
        <v>18093</v>
      </c>
      <c r="K1249" s="46" t="s">
        <v>18050</v>
      </c>
      <c r="L1249" s="55"/>
      <c r="M1249" s="55"/>
      <c r="N1249" s="39">
        <f t="shared" si="156"/>
        <v>1906</v>
      </c>
      <c r="O1249" s="2">
        <f t="shared" si="157"/>
        <v>7</v>
      </c>
      <c r="P1249" s="2">
        <f t="shared" si="158"/>
        <v>7</v>
      </c>
      <c r="Q1249" s="2">
        <f t="shared" si="159"/>
        <v>19</v>
      </c>
      <c r="R1249" s="2" t="str">
        <f t="shared" si="153"/>
        <v>&lt;a href="set02\marriages\griggs_county_sentinel\1899_-_1906\nelson,_joseph_n_and_bessie_l_simpson_wedding_july_19,_1906_p1_gcs.pdf"&gt;Nelson, Joseph N&lt;/a&gt;</v>
      </c>
      <c r="S1249" s="2">
        <f t="shared" si="154"/>
        <v>152</v>
      </c>
      <c r="T1249" s="2">
        <f t="shared" si="155"/>
        <v>70</v>
      </c>
    </row>
    <row r="1250" spans="1:20" x14ac:dyDescent="0.25">
      <c r="A1250" s="2">
        <v>1249</v>
      </c>
      <c r="B1250" s="4" t="s">
        <v>2430</v>
      </c>
      <c r="C1250" s="4" t="s">
        <v>2431</v>
      </c>
      <c r="D1250" s="48" t="s">
        <v>48</v>
      </c>
      <c r="E1250" s="12">
        <v>2399</v>
      </c>
      <c r="F1250" s="5" t="s">
        <v>1756</v>
      </c>
      <c r="G1250" s="5">
        <v>4</v>
      </c>
      <c r="H1250" s="48">
        <v>27</v>
      </c>
      <c r="I1250" s="5">
        <v>1920</v>
      </c>
      <c r="J1250" s="47" t="s">
        <v>18838</v>
      </c>
      <c r="K1250" s="46" t="s">
        <v>18912</v>
      </c>
      <c r="L1250" s="55"/>
      <c r="M1250" s="55"/>
      <c r="N1250" s="39">
        <f t="shared" si="156"/>
        <v>1906</v>
      </c>
      <c r="O1250" s="2">
        <f t="shared" si="157"/>
        <v>7</v>
      </c>
      <c r="P1250" s="2">
        <f t="shared" si="158"/>
        <v>7</v>
      </c>
      <c r="Q1250" s="2">
        <f t="shared" si="159"/>
        <v>26</v>
      </c>
      <c r="R1250" s="2" t="str">
        <f t="shared" si="153"/>
        <v>&lt;a href="set01\hope_pioneer_jan1904todec1906\marriages\curry_randall_l_and_eliza_sussex_wedding_july_26_1906_p4_hp.pdf"&gt;Curry, Randall L&lt;/a&gt;</v>
      </c>
      <c r="S1250" s="2">
        <f t="shared" si="154"/>
        <v>140</v>
      </c>
      <c r="T1250" s="2">
        <f t="shared" si="155"/>
        <v>63</v>
      </c>
    </row>
    <row r="1251" spans="1:20" x14ac:dyDescent="0.25">
      <c r="A1251" s="2">
        <v>1250</v>
      </c>
      <c r="B1251" s="4" t="s">
        <v>6760</v>
      </c>
      <c r="C1251" s="4" t="s">
        <v>6761</v>
      </c>
      <c r="D1251" s="48" t="s">
        <v>6</v>
      </c>
      <c r="E1251" s="12">
        <v>2399</v>
      </c>
      <c r="F1251" s="5" t="s">
        <v>13631</v>
      </c>
      <c r="G1251" s="5">
        <v>4</v>
      </c>
      <c r="H1251" s="48">
        <v>4</v>
      </c>
      <c r="I1251" s="5">
        <v>244</v>
      </c>
      <c r="J1251" t="s">
        <v>17169</v>
      </c>
      <c r="K1251" s="46" t="s">
        <v>17099</v>
      </c>
      <c r="L1251" s="55"/>
      <c r="M1251" s="55"/>
      <c r="N1251" s="39">
        <f t="shared" si="156"/>
        <v>1906</v>
      </c>
      <c r="O1251" s="2">
        <f t="shared" si="157"/>
        <v>7</v>
      </c>
      <c r="P1251" s="2">
        <f t="shared" si="158"/>
        <v>7</v>
      </c>
      <c r="Q1251" s="2">
        <f t="shared" si="159"/>
        <v>26</v>
      </c>
      <c r="R1251" s="2" t="str">
        <f t="shared" si="153"/>
        <v>&lt;a href="set01\marriages\cooperstown_courier\1906-1907\simonson,_paul_j_and_katy_c_olson_marriage_announcement_july_26,_1906_p4_cc.pdf"&gt;Simonson, Paul J&lt;/a&gt;</v>
      </c>
      <c r="S1251" s="2">
        <f t="shared" si="154"/>
        <v>156</v>
      </c>
      <c r="T1251" s="2">
        <f t="shared" si="155"/>
        <v>79</v>
      </c>
    </row>
    <row r="1252" spans="1:20" x14ac:dyDescent="0.25">
      <c r="A1252" s="2">
        <v>1251</v>
      </c>
      <c r="B1252" s="4" t="s">
        <v>6760</v>
      </c>
      <c r="C1252" s="4" t="s">
        <v>6761</v>
      </c>
      <c r="D1252" s="48" t="s">
        <v>6</v>
      </c>
      <c r="E1252" s="12">
        <v>2399</v>
      </c>
      <c r="F1252" s="5" t="s">
        <v>13636</v>
      </c>
      <c r="G1252" s="5">
        <v>5</v>
      </c>
      <c r="H1252" s="48">
        <v>17</v>
      </c>
      <c r="I1252" s="5">
        <v>1183</v>
      </c>
      <c r="J1252" s="47" t="s">
        <v>18105</v>
      </c>
      <c r="K1252" s="46" t="s">
        <v>18050</v>
      </c>
      <c r="L1252" s="55"/>
      <c r="M1252" s="55"/>
      <c r="N1252" s="39">
        <f t="shared" si="156"/>
        <v>1906</v>
      </c>
      <c r="O1252" s="2">
        <f t="shared" si="157"/>
        <v>7</v>
      </c>
      <c r="P1252" s="2">
        <f t="shared" si="158"/>
        <v>7</v>
      </c>
      <c r="Q1252" s="2">
        <f t="shared" si="159"/>
        <v>26</v>
      </c>
      <c r="R1252" s="2" t="str">
        <f t="shared" si="153"/>
        <v>&lt;a href="set02\marriages\griggs_county_sentinel\1899_-_1906\simonson,_paul_j_and_katy_c_olson_marriage_july_26,_1906_p5_gcs.pdf"&gt;Simonson, Paul J&lt;/a&gt;</v>
      </c>
      <c r="S1252" s="2">
        <f t="shared" si="154"/>
        <v>149</v>
      </c>
      <c r="T1252" s="2">
        <f t="shared" si="155"/>
        <v>67</v>
      </c>
    </row>
    <row r="1253" spans="1:20" x14ac:dyDescent="0.25">
      <c r="A1253" s="2">
        <v>1252</v>
      </c>
      <c r="B1253" s="4" t="s">
        <v>6762</v>
      </c>
      <c r="C1253" s="4" t="s">
        <v>7990</v>
      </c>
      <c r="D1253" s="48" t="s">
        <v>6</v>
      </c>
      <c r="E1253" s="12">
        <v>2399</v>
      </c>
      <c r="F1253" s="5" t="s">
        <v>13636</v>
      </c>
      <c r="G1253" s="5">
        <v>5</v>
      </c>
      <c r="H1253" s="48">
        <v>17</v>
      </c>
      <c r="I1253" s="5">
        <v>1186</v>
      </c>
      <c r="J1253" s="47" t="s">
        <v>18108</v>
      </c>
      <c r="K1253" s="46" t="s">
        <v>18050</v>
      </c>
      <c r="L1253" s="55"/>
      <c r="M1253" s="55"/>
      <c r="N1253" s="39">
        <f t="shared" si="156"/>
        <v>1906</v>
      </c>
      <c r="O1253" s="2">
        <f t="shared" si="157"/>
        <v>7</v>
      </c>
      <c r="P1253" s="2">
        <f t="shared" si="158"/>
        <v>7</v>
      </c>
      <c r="Q1253" s="2">
        <f t="shared" si="159"/>
        <v>26</v>
      </c>
      <c r="R1253" s="2" t="str">
        <f t="shared" si="153"/>
        <v>&lt;a href="set02\marriages\griggs_county_sentinel\1899_-_1906\sinclair,_william_d_and_ethel_sinclair_marriage_july_26,_1906_p5_gcs.pdf"&gt;Sinclair, William D&lt;/a&gt;</v>
      </c>
      <c r="S1253" s="2">
        <f t="shared" si="154"/>
        <v>157</v>
      </c>
      <c r="T1253" s="2">
        <f t="shared" si="155"/>
        <v>72</v>
      </c>
    </row>
    <row r="1254" spans="1:20" x14ac:dyDescent="0.25">
      <c r="A1254" s="2">
        <v>1253</v>
      </c>
      <c r="B1254" s="4" t="s">
        <v>6762</v>
      </c>
      <c r="C1254" s="4" t="s">
        <v>6763</v>
      </c>
      <c r="D1254" s="48" t="s">
        <v>6</v>
      </c>
      <c r="E1254" s="12">
        <v>2399</v>
      </c>
      <c r="F1254" s="5" t="s">
        <v>13631</v>
      </c>
      <c r="G1254" s="5">
        <v>4</v>
      </c>
      <c r="H1254" s="48">
        <v>4</v>
      </c>
      <c r="I1254" s="5">
        <v>245</v>
      </c>
      <c r="J1254" t="s">
        <v>17170</v>
      </c>
      <c r="K1254" s="46" t="s">
        <v>17099</v>
      </c>
      <c r="L1254" s="55"/>
      <c r="M1254" s="55"/>
      <c r="N1254" s="39">
        <f t="shared" si="156"/>
        <v>1906</v>
      </c>
      <c r="O1254" s="2">
        <f t="shared" si="157"/>
        <v>7</v>
      </c>
      <c r="P1254" s="2">
        <f t="shared" si="158"/>
        <v>7</v>
      </c>
      <c r="Q1254" s="2">
        <f t="shared" si="159"/>
        <v>26</v>
      </c>
      <c r="R1254" s="2" t="str">
        <f t="shared" si="153"/>
        <v>&lt;a href="set01\marriages\cooperstown_courier\1906-1907\sinclair,_william_d_and_ethel_m_sinclair_marriage_announcement_july_26,_1906_p4_cc.pdf"&gt;Sinclair, William D&lt;/a&gt;</v>
      </c>
      <c r="S1254" s="2">
        <f t="shared" si="154"/>
        <v>166</v>
      </c>
      <c r="T1254" s="2">
        <f t="shared" si="155"/>
        <v>86</v>
      </c>
    </row>
    <row r="1255" spans="1:20" x14ac:dyDescent="0.25">
      <c r="A1255" s="2">
        <v>1254</v>
      </c>
      <c r="B1255" s="4" t="s">
        <v>6762</v>
      </c>
      <c r="C1255" s="4" t="s">
        <v>6763</v>
      </c>
      <c r="D1255" s="48" t="s">
        <v>48</v>
      </c>
      <c r="E1255" s="12">
        <v>2404</v>
      </c>
      <c r="F1255" s="5" t="s">
        <v>13629</v>
      </c>
      <c r="G1255" s="5">
        <v>4</v>
      </c>
      <c r="H1255" s="48">
        <v>18</v>
      </c>
      <c r="I1255" s="5">
        <v>1241</v>
      </c>
      <c r="J1255" s="47" t="s">
        <v>18164</v>
      </c>
      <c r="K1255" s="46" t="s">
        <v>25726</v>
      </c>
      <c r="L1255" s="55"/>
      <c r="M1255" s="55"/>
      <c r="N1255" s="39">
        <f t="shared" si="156"/>
        <v>1906</v>
      </c>
      <c r="O1255" s="2">
        <f t="shared" si="157"/>
        <v>7</v>
      </c>
      <c r="P1255" s="2">
        <f t="shared" si="158"/>
        <v>7</v>
      </c>
      <c r="Q1255" s="2">
        <f t="shared" si="159"/>
        <v>31</v>
      </c>
      <c r="R1255" s="2" t="str">
        <f t="shared" si="153"/>
        <v>&lt;a href="set01\marriages\he\1905-1908\sinclair_and_sinclair_wedding_july_31,_1906_p4_he.pdf"&gt;Sinclair, William D&lt;/a&gt;</v>
      </c>
      <c r="S1255" s="2">
        <f t="shared" si="154"/>
        <v>116</v>
      </c>
      <c r="T1255" s="2">
        <f t="shared" si="155"/>
        <v>53</v>
      </c>
    </row>
    <row r="1256" spans="1:20" x14ac:dyDescent="0.25">
      <c r="A1256" s="2">
        <v>1255</v>
      </c>
      <c r="B1256" s="4" t="s">
        <v>6770</v>
      </c>
      <c r="C1256" s="4" t="s">
        <v>6771</v>
      </c>
      <c r="D1256" s="48" t="s">
        <v>48</v>
      </c>
      <c r="E1256" s="12">
        <v>2406</v>
      </c>
      <c r="F1256" s="5" t="s">
        <v>13631</v>
      </c>
      <c r="G1256" s="5">
        <v>4</v>
      </c>
      <c r="H1256" s="48">
        <v>4</v>
      </c>
      <c r="I1256" s="5">
        <v>249</v>
      </c>
      <c r="J1256" t="s">
        <v>17175</v>
      </c>
      <c r="K1256" s="46" t="s">
        <v>17099</v>
      </c>
      <c r="L1256" s="55"/>
      <c r="M1256" s="55"/>
      <c r="N1256" s="39">
        <f t="shared" si="156"/>
        <v>1906</v>
      </c>
      <c r="O1256" s="2">
        <f t="shared" si="157"/>
        <v>8</v>
      </c>
      <c r="P1256" s="2">
        <f t="shared" si="158"/>
        <v>8</v>
      </c>
      <c r="Q1256" s="2">
        <f t="shared" si="159"/>
        <v>2</v>
      </c>
      <c r="R1256" s="2" t="str">
        <f t="shared" si="153"/>
        <v>&lt;a href="set01\marriages\cooperstown_courier\1906-1907\tallmadge,_carl_e_and_ruby_helen_halsey_wedding_august_2,_1906_p4_cc.pdf"&gt;Tallmadge, Carl E&lt;/a&gt;</v>
      </c>
      <c r="S1256" s="2">
        <f t="shared" si="154"/>
        <v>150</v>
      </c>
      <c r="T1256" s="2">
        <f t="shared" si="155"/>
        <v>72</v>
      </c>
    </row>
    <row r="1257" spans="1:20" x14ac:dyDescent="0.25">
      <c r="A1257" s="2">
        <v>1256</v>
      </c>
      <c r="B1257" s="4" t="s">
        <v>2562</v>
      </c>
      <c r="C1257" s="4" t="s">
        <v>2563</v>
      </c>
      <c r="D1257" s="48" t="s">
        <v>48</v>
      </c>
      <c r="E1257" s="12">
        <v>2406</v>
      </c>
      <c r="F1257" s="5" t="s">
        <v>1756</v>
      </c>
      <c r="G1257" s="5">
        <v>5</v>
      </c>
      <c r="H1257" s="48">
        <v>27</v>
      </c>
      <c r="I1257" s="5">
        <v>1992</v>
      </c>
      <c r="J1257" s="47" t="s">
        <v>18911</v>
      </c>
      <c r="K1257" s="46" t="s">
        <v>18912</v>
      </c>
      <c r="L1257" s="55"/>
      <c r="M1257" s="55"/>
      <c r="N1257" s="39">
        <f t="shared" si="156"/>
        <v>1906</v>
      </c>
      <c r="O1257" s="2">
        <f t="shared" si="157"/>
        <v>8</v>
      </c>
      <c r="P1257" s="2">
        <f t="shared" si="158"/>
        <v>8</v>
      </c>
      <c r="Q1257" s="2">
        <f t="shared" si="159"/>
        <v>2</v>
      </c>
      <c r="R1257" s="2" t="str">
        <f t="shared" si="153"/>
        <v>&lt;a href="set01\hope_pioneer_jan1904todec1906\marriages\wiswell_charles_austin_and_arrie_marie_erlandson_wedding_august_2_1906_p5_hp.pdf"&gt;Wiswell, Charles Austin&lt;/a&gt;</v>
      </c>
      <c r="S1257" s="2">
        <f t="shared" si="154"/>
        <v>164</v>
      </c>
      <c r="T1257" s="2">
        <f t="shared" si="155"/>
        <v>80</v>
      </c>
    </row>
    <row r="1258" spans="1:20" x14ac:dyDescent="0.25">
      <c r="A1258" s="2">
        <v>1257</v>
      </c>
      <c r="B1258" s="4" t="s">
        <v>7947</v>
      </c>
      <c r="C1258" s="4" t="s">
        <v>7948</v>
      </c>
      <c r="D1258" s="48" t="s">
        <v>48</v>
      </c>
      <c r="E1258" s="12">
        <v>2413</v>
      </c>
      <c r="F1258" s="5" t="s">
        <v>13636</v>
      </c>
      <c r="G1258" s="5">
        <v>1</v>
      </c>
      <c r="H1258" s="48">
        <v>17</v>
      </c>
      <c r="I1258" s="5">
        <v>1145</v>
      </c>
      <c r="J1258" s="47" t="s">
        <v>18067</v>
      </c>
      <c r="K1258" s="46" t="s">
        <v>18050</v>
      </c>
      <c r="L1258" s="55"/>
      <c r="M1258" s="55"/>
      <c r="N1258" s="39">
        <f t="shared" si="156"/>
        <v>1906</v>
      </c>
      <c r="O1258" s="2">
        <f t="shared" si="157"/>
        <v>8</v>
      </c>
      <c r="P1258" s="2">
        <f t="shared" si="158"/>
        <v>8</v>
      </c>
      <c r="Q1258" s="2">
        <f t="shared" si="159"/>
        <v>9</v>
      </c>
      <c r="R1258" s="2" t="str">
        <f t="shared" si="153"/>
        <v>&lt;a href="set02\marriages\griggs_county_sentinel\1899_-_1906\greenland,_morris_and_olga_madalene_rorvig_wedding_august_9,_1906_p1_gcs.pdf"&gt;Greenland, Morris&lt;/a&gt;</v>
      </c>
      <c r="S1258" s="2">
        <f t="shared" si="154"/>
        <v>159</v>
      </c>
      <c r="T1258" s="2">
        <f t="shared" si="155"/>
        <v>76</v>
      </c>
    </row>
    <row r="1259" spans="1:20" x14ac:dyDescent="0.25">
      <c r="A1259" s="2">
        <v>1258</v>
      </c>
      <c r="B1259" s="4" t="s">
        <v>7966</v>
      </c>
      <c r="C1259" s="4" t="s">
        <v>7967</v>
      </c>
      <c r="D1259" s="48" t="s">
        <v>48</v>
      </c>
      <c r="E1259" s="12">
        <v>2413</v>
      </c>
      <c r="F1259" s="5" t="s">
        <v>13636</v>
      </c>
      <c r="G1259" s="5">
        <v>1</v>
      </c>
      <c r="H1259" s="48">
        <v>17</v>
      </c>
      <c r="I1259" s="5">
        <v>1164</v>
      </c>
      <c r="J1259" s="47" t="s">
        <v>18086</v>
      </c>
      <c r="K1259" s="46" t="s">
        <v>18050</v>
      </c>
      <c r="L1259" s="55"/>
      <c r="M1259" s="55"/>
      <c r="N1259" s="39">
        <f t="shared" si="156"/>
        <v>1906</v>
      </c>
      <c r="O1259" s="2">
        <f t="shared" si="157"/>
        <v>8</v>
      </c>
      <c r="P1259" s="2">
        <f t="shared" si="158"/>
        <v>8</v>
      </c>
      <c r="Q1259" s="2">
        <f t="shared" si="159"/>
        <v>9</v>
      </c>
      <c r="R1259" s="2" t="str">
        <f t="shared" si="153"/>
        <v>&lt;a href="set02\marriages\griggs_county_sentinel\1899_-_1906\lewis,_peter_lawrence_and_selma_agunda_rorvig_wedding_august_9,_1906_p1_gcs.pdf"&gt;Lewis, Peter Lawrence&lt;/a&gt;</v>
      </c>
      <c r="S1259" s="2">
        <f t="shared" si="154"/>
        <v>166</v>
      </c>
      <c r="T1259" s="2">
        <f t="shared" si="155"/>
        <v>79</v>
      </c>
    </row>
    <row r="1260" spans="1:20" x14ac:dyDescent="0.25">
      <c r="A1260" s="2">
        <v>1259</v>
      </c>
      <c r="B1260" s="4" t="s">
        <v>10221</v>
      </c>
      <c r="C1260" s="4" t="s">
        <v>10222</v>
      </c>
      <c r="D1260" s="48" t="s">
        <v>48</v>
      </c>
      <c r="E1260" s="12">
        <v>2414</v>
      </c>
      <c r="F1260" s="5" t="s">
        <v>13632</v>
      </c>
      <c r="G1260" s="5">
        <v>8</v>
      </c>
      <c r="H1260" s="5">
        <v>43</v>
      </c>
      <c r="I1260" s="5">
        <v>2381</v>
      </c>
      <c r="J1260" s="47" t="s">
        <v>19305</v>
      </c>
      <c r="K1260" s="46" t="s">
        <v>19317</v>
      </c>
      <c r="L1260" s="55"/>
      <c r="M1260" s="55"/>
      <c r="N1260" s="39">
        <f t="shared" si="156"/>
        <v>1906</v>
      </c>
      <c r="O1260" s="2">
        <f t="shared" si="157"/>
        <v>8</v>
      </c>
      <c r="P1260" s="2">
        <f t="shared" si="158"/>
        <v>8</v>
      </c>
      <c r="Q1260" s="2">
        <f t="shared" si="159"/>
        <v>10</v>
      </c>
      <c r="R1260" s="2" t="str">
        <f t="shared" si="153"/>
        <v>&lt;a href="set03\wimbledon_news\wimbledon_news_1906_-_1909\marriages\funck,_rev_a_and_johanna_rabe_wedding_august_10,_1906_p8_wn.pdf"&gt;Funck, Rev A&lt;/a&gt;</v>
      </c>
      <c r="S1260" s="2">
        <f t="shared" si="154"/>
        <v>148</v>
      </c>
      <c r="T1260" s="2">
        <f t="shared" si="155"/>
        <v>63</v>
      </c>
    </row>
    <row r="1261" spans="1:20" x14ac:dyDescent="0.25">
      <c r="A1261" s="2">
        <v>1260</v>
      </c>
      <c r="B1261" s="4" t="s">
        <v>6629</v>
      </c>
      <c r="C1261" s="4" t="s">
        <v>6630</v>
      </c>
      <c r="D1261" s="48" t="s">
        <v>48</v>
      </c>
      <c r="E1261" s="12">
        <v>2420</v>
      </c>
      <c r="F1261" s="5" t="s">
        <v>13631</v>
      </c>
      <c r="G1261" s="5">
        <v>5</v>
      </c>
      <c r="H1261" s="48">
        <v>4</v>
      </c>
      <c r="I1261" s="5">
        <v>171</v>
      </c>
      <c r="J1261" t="s">
        <v>17101</v>
      </c>
      <c r="K1261" s="46" t="s">
        <v>17099</v>
      </c>
      <c r="L1261" s="55"/>
      <c r="M1261" s="55"/>
      <c r="N1261" s="39">
        <f t="shared" si="156"/>
        <v>1906</v>
      </c>
      <c r="O1261" s="2">
        <f t="shared" si="157"/>
        <v>8</v>
      </c>
      <c r="P1261" s="2">
        <f t="shared" si="158"/>
        <v>8</v>
      </c>
      <c r="Q1261" s="2">
        <f t="shared" si="159"/>
        <v>16</v>
      </c>
      <c r="R1261" s="2" t="str">
        <f t="shared" si="153"/>
        <v>&lt;a href="set01\marriages\cooperstown_courier\1906-1907\anderson,_alfred_orlando_and_sara_jeane_sinclair_wedding_august_16,_1906_p5_cc.pdf"&gt;Anderson, Alfred Orlando&lt;/a&gt;</v>
      </c>
      <c r="S1261" s="2">
        <f t="shared" si="154"/>
        <v>167</v>
      </c>
      <c r="T1261" s="2">
        <f t="shared" si="155"/>
        <v>82</v>
      </c>
    </row>
    <row r="1262" spans="1:20" x14ac:dyDescent="0.25">
      <c r="A1262" s="2">
        <v>1261</v>
      </c>
      <c r="B1262" s="4" t="s">
        <v>6712</v>
      </c>
      <c r="C1262" s="4" t="s">
        <v>6713</v>
      </c>
      <c r="D1262" s="48" t="s">
        <v>6</v>
      </c>
      <c r="E1262" s="12">
        <v>2420</v>
      </c>
      <c r="F1262" s="5" t="s">
        <v>13631</v>
      </c>
      <c r="G1262" s="5">
        <v>5</v>
      </c>
      <c r="H1262" s="48">
        <v>4</v>
      </c>
      <c r="I1262" s="5">
        <v>217</v>
      </c>
      <c r="J1262" t="s">
        <v>17145</v>
      </c>
      <c r="K1262" s="46" t="s">
        <v>17099</v>
      </c>
      <c r="L1262" s="55"/>
      <c r="M1262" s="55"/>
      <c r="N1262" s="39">
        <f t="shared" si="156"/>
        <v>1906</v>
      </c>
      <c r="O1262" s="2">
        <f t="shared" si="157"/>
        <v>8</v>
      </c>
      <c r="P1262" s="2">
        <f t="shared" si="158"/>
        <v>8</v>
      </c>
      <c r="Q1262" s="2">
        <f t="shared" si="159"/>
        <v>16</v>
      </c>
      <c r="R1262" s="2" t="str">
        <f t="shared" si="153"/>
        <v>&lt;a href="set01\marriages\cooperstown_courier\1906-1907\loucks,_alonzo_l_and_mamie_e_hoden_marriage_announcement_august_16,1_906_p5_cc.pdf"&gt;Loucks, Alonzo L&lt;/a&gt;</v>
      </c>
      <c r="S1262" s="2">
        <f t="shared" si="154"/>
        <v>159</v>
      </c>
      <c r="T1262" s="2">
        <f t="shared" si="155"/>
        <v>82</v>
      </c>
    </row>
    <row r="1263" spans="1:20" x14ac:dyDescent="0.25">
      <c r="A1263" s="2">
        <v>1262</v>
      </c>
      <c r="B1263" s="4" t="s">
        <v>6629</v>
      </c>
      <c r="C1263" s="4" t="s">
        <v>8107</v>
      </c>
      <c r="D1263" s="48" t="s">
        <v>48</v>
      </c>
      <c r="E1263" s="12">
        <v>2425</v>
      </c>
      <c r="F1263" s="5" t="s">
        <v>13629</v>
      </c>
      <c r="G1263" s="5">
        <v>4</v>
      </c>
      <c r="H1263" s="48">
        <v>18</v>
      </c>
      <c r="I1263" s="5">
        <v>1201</v>
      </c>
      <c r="J1263" s="47" t="s">
        <v>18125</v>
      </c>
      <c r="K1263" s="46" t="s">
        <v>25726</v>
      </c>
      <c r="L1263" s="55"/>
      <c r="M1263" s="55"/>
      <c r="N1263" s="39">
        <f t="shared" si="156"/>
        <v>1906</v>
      </c>
      <c r="O1263" s="2">
        <f t="shared" si="157"/>
        <v>8</v>
      </c>
      <c r="P1263" s="2">
        <f t="shared" si="158"/>
        <v>8</v>
      </c>
      <c r="Q1263" s="2">
        <f t="shared" si="159"/>
        <v>21</v>
      </c>
      <c r="R1263" s="2" t="str">
        <f t="shared" si="153"/>
        <v>&lt;a href="set01\marriages\he\1905-1908\anderson_and_sinclair_wedding_august_21,_1906_p4_he.pdf"&gt;Anderson, Alfred Orlando&lt;/a&gt;</v>
      </c>
      <c r="S1263" s="2">
        <f t="shared" si="154"/>
        <v>123</v>
      </c>
      <c r="T1263" s="2">
        <f t="shared" si="155"/>
        <v>55</v>
      </c>
    </row>
    <row r="1264" spans="1:20" x14ac:dyDescent="0.25">
      <c r="A1264" s="2">
        <v>1263</v>
      </c>
      <c r="B1264" s="4" t="s">
        <v>6758</v>
      </c>
      <c r="C1264" s="4" t="s">
        <v>6759</v>
      </c>
      <c r="D1264" s="48" t="s">
        <v>6</v>
      </c>
      <c r="E1264" s="12">
        <v>2427</v>
      </c>
      <c r="F1264" s="5" t="s">
        <v>13631</v>
      </c>
      <c r="G1264" s="5">
        <v>5</v>
      </c>
      <c r="H1264" s="48">
        <v>4</v>
      </c>
      <c r="I1264" s="5">
        <v>243</v>
      </c>
      <c r="J1264" t="s">
        <v>17168</v>
      </c>
      <c r="K1264" s="46" t="s">
        <v>17099</v>
      </c>
      <c r="L1264" s="55"/>
      <c r="M1264" s="55"/>
      <c r="N1264" s="39">
        <f t="shared" si="156"/>
        <v>1906</v>
      </c>
      <c r="O1264" s="2">
        <f t="shared" si="157"/>
        <v>8</v>
      </c>
      <c r="P1264" s="2">
        <f t="shared" si="158"/>
        <v>8</v>
      </c>
      <c r="Q1264" s="2">
        <f t="shared" si="159"/>
        <v>23</v>
      </c>
      <c r="R1264" s="2" t="str">
        <f t="shared" si="153"/>
        <v>&lt;a href="set01\marriages\cooperstown_courier\1906-1907\schlins,_frederick_t_and_emily_johnston_marriage_announcement_august_23,_1906_p5_cc.pdf"&gt;Schlins, Frederick T&lt;/a&gt;</v>
      </c>
      <c r="S1264" s="2">
        <f t="shared" si="154"/>
        <v>168</v>
      </c>
      <c r="T1264" s="2">
        <f t="shared" si="155"/>
        <v>87</v>
      </c>
    </row>
    <row r="1265" spans="1:20" x14ac:dyDescent="0.25">
      <c r="A1265" s="2">
        <v>1264</v>
      </c>
      <c r="B1265" s="4" t="s">
        <v>2539</v>
      </c>
      <c r="C1265" s="4" t="s">
        <v>2540</v>
      </c>
      <c r="D1265" s="48" t="s">
        <v>48</v>
      </c>
      <c r="E1265" s="12">
        <v>2427</v>
      </c>
      <c r="F1265" s="5" t="s">
        <v>1756</v>
      </c>
      <c r="G1265" s="5">
        <v>1</v>
      </c>
      <c r="H1265" s="48">
        <v>27</v>
      </c>
      <c r="I1265" s="5">
        <v>1980</v>
      </c>
      <c r="J1265" s="47" t="s">
        <v>18899</v>
      </c>
      <c r="K1265" s="46" t="s">
        <v>18912</v>
      </c>
      <c r="L1265" s="55"/>
      <c r="M1265" s="55"/>
      <c r="N1265" s="39">
        <f t="shared" si="156"/>
        <v>1906</v>
      </c>
      <c r="O1265" s="2">
        <f t="shared" si="157"/>
        <v>8</v>
      </c>
      <c r="P1265" s="2">
        <f t="shared" si="158"/>
        <v>8</v>
      </c>
      <c r="Q1265" s="2">
        <f t="shared" si="159"/>
        <v>23</v>
      </c>
      <c r="R1265" s="2" t="str">
        <f t="shared" si="153"/>
        <v>&lt;a href="set01\hope_pioneer_jan1904todec1906\marriages\thompson_nelson_j_and_grace_blair_gray_wedding_august_23_1906_p1_hp.pdf"&gt;Thompson, Nelson J&lt;/a&gt;</v>
      </c>
      <c r="S1265" s="2">
        <f t="shared" si="154"/>
        <v>150</v>
      </c>
      <c r="T1265" s="2">
        <f t="shared" si="155"/>
        <v>71</v>
      </c>
    </row>
    <row r="1266" spans="1:20" x14ac:dyDescent="0.25">
      <c r="A1266" s="2">
        <v>1265</v>
      </c>
      <c r="B1266" s="4" t="s">
        <v>10223</v>
      </c>
      <c r="C1266" s="4" t="s">
        <v>10224</v>
      </c>
      <c r="D1266" s="48" t="s">
        <v>48</v>
      </c>
      <c r="E1266" s="12">
        <v>2428</v>
      </c>
      <c r="F1266" s="5" t="s">
        <v>13632</v>
      </c>
      <c r="G1266" s="5">
        <v>2</v>
      </c>
      <c r="H1266" s="5">
        <v>43</v>
      </c>
      <c r="I1266" s="5">
        <v>2382</v>
      </c>
      <c r="J1266" s="47" t="s">
        <v>19306</v>
      </c>
      <c r="K1266" s="46" t="s">
        <v>19317</v>
      </c>
      <c r="L1266" s="55"/>
      <c r="M1266" s="55"/>
      <c r="N1266" s="39">
        <f t="shared" si="156"/>
        <v>1906</v>
      </c>
      <c r="O1266" s="2">
        <f t="shared" si="157"/>
        <v>8</v>
      </c>
      <c r="P1266" s="2">
        <f t="shared" si="158"/>
        <v>8</v>
      </c>
      <c r="Q1266" s="2">
        <f t="shared" si="159"/>
        <v>24</v>
      </c>
      <c r="R1266" s="2" t="str">
        <f t="shared" si="153"/>
        <v>&lt;a href="set03\wimbledon_news\wimbledon_news_1906_-_1909\marriages\jacobson,_george_j_and_daisy_ann_belle_campbell_wedding_august_24,_1906_p2_wn.pdf"&gt;Jacobson, George J&lt;/a&gt;</v>
      </c>
      <c r="S1266" s="2">
        <f t="shared" si="154"/>
        <v>172</v>
      </c>
      <c r="T1266" s="2">
        <f t="shared" si="155"/>
        <v>81</v>
      </c>
    </row>
    <row r="1267" spans="1:20" x14ac:dyDescent="0.25">
      <c r="A1267" s="2">
        <v>1266</v>
      </c>
      <c r="B1267" s="4" t="s">
        <v>2432</v>
      </c>
      <c r="C1267" s="4" t="s">
        <v>2433</v>
      </c>
      <c r="D1267" s="48" t="s">
        <v>48</v>
      </c>
      <c r="E1267" s="12">
        <v>2434</v>
      </c>
      <c r="F1267" s="5" t="s">
        <v>1756</v>
      </c>
      <c r="G1267" s="5">
        <v>5</v>
      </c>
      <c r="H1267" s="48">
        <v>27</v>
      </c>
      <c r="I1267" s="5">
        <v>1921</v>
      </c>
      <c r="J1267" s="47" t="s">
        <v>18839</v>
      </c>
      <c r="K1267" s="46" t="s">
        <v>18912</v>
      </c>
      <c r="L1267" s="55"/>
      <c r="M1267" s="55"/>
      <c r="N1267" s="39">
        <f t="shared" si="156"/>
        <v>1906</v>
      </c>
      <c r="O1267" s="2">
        <f t="shared" si="157"/>
        <v>8</v>
      </c>
      <c r="P1267" s="2">
        <f t="shared" si="158"/>
        <v>8</v>
      </c>
      <c r="Q1267" s="2">
        <f t="shared" si="159"/>
        <v>30</v>
      </c>
      <c r="R1267" s="2" t="str">
        <f t="shared" si="153"/>
        <v>&lt;a href="set01\hope_pioneer_jan1904todec1906\marriages\dagenhart_adolf_and_ethel_robedeau_wedding_august_30_1906_p5_hp.pdf"&gt;Dagenhart, Adolf&lt;/a&gt;</v>
      </c>
      <c r="S1267" s="2">
        <f t="shared" si="154"/>
        <v>144</v>
      </c>
      <c r="T1267" s="2">
        <f t="shared" si="155"/>
        <v>67</v>
      </c>
    </row>
    <row r="1268" spans="1:20" x14ac:dyDescent="0.25">
      <c r="A1268" s="2">
        <v>1267</v>
      </c>
      <c r="B1268" s="4" t="s">
        <v>11449</v>
      </c>
      <c r="C1268" s="4" t="s">
        <v>11450</v>
      </c>
      <c r="D1268" s="48" t="s">
        <v>6</v>
      </c>
      <c r="E1268" s="12">
        <v>2434</v>
      </c>
      <c r="F1268" s="5" t="s">
        <v>11770</v>
      </c>
      <c r="G1268" s="5">
        <v>5</v>
      </c>
      <c r="H1268" s="48">
        <v>8</v>
      </c>
      <c r="I1268" s="5">
        <v>604</v>
      </c>
      <c r="J1268" t="s">
        <v>17526</v>
      </c>
      <c r="K1268" s="46" t="s">
        <v>25711</v>
      </c>
      <c r="L1268" s="55"/>
      <c r="M1268" s="55"/>
      <c r="N1268" s="39">
        <f t="shared" si="156"/>
        <v>1906</v>
      </c>
      <c r="O1268" s="2">
        <f t="shared" si="157"/>
        <v>8</v>
      </c>
      <c r="P1268" s="2">
        <f t="shared" si="158"/>
        <v>8</v>
      </c>
      <c r="Q1268" s="2">
        <f t="shared" si="159"/>
        <v>30</v>
      </c>
      <c r="R1268" s="2" t="str">
        <f t="shared" si="153"/>
        <v>&lt;a href="set03\cg\cg_january_5,_1906_-_december_26,_1907\marriage\williams,_harry_and_anna_long_marriage_august_30,_1906_p5_cg.pdf"&gt;Williams, Harry&lt;/a&gt;</v>
      </c>
      <c r="S1268" s="2">
        <f t="shared" si="154"/>
        <v>151</v>
      </c>
      <c r="T1268" s="2">
        <f t="shared" si="155"/>
        <v>64</v>
      </c>
    </row>
    <row r="1269" spans="1:20" x14ac:dyDescent="0.25">
      <c r="A1269" s="2">
        <v>1268</v>
      </c>
      <c r="B1269" s="65" t="s">
        <v>25687</v>
      </c>
      <c r="C1269" s="4" t="s">
        <v>25688</v>
      </c>
      <c r="D1269" s="40" t="s">
        <v>6</v>
      </c>
      <c r="E1269" s="12">
        <v>2446</v>
      </c>
      <c r="F1269" s="5" t="s">
        <v>13629</v>
      </c>
      <c r="G1269" s="5">
        <v>8</v>
      </c>
      <c r="H1269" s="48">
        <v>18</v>
      </c>
      <c r="I1269" s="5"/>
      <c r="J1269" s="47" t="s">
        <v>18139</v>
      </c>
      <c r="K1269" s="46" t="s">
        <v>25726</v>
      </c>
      <c r="L1269" s="55"/>
      <c r="M1269" s="55"/>
      <c r="N1269" s="39">
        <f t="shared" si="156"/>
        <v>1906</v>
      </c>
      <c r="O1269" s="2">
        <f t="shared" si="157"/>
        <v>9</v>
      </c>
      <c r="P1269" s="2">
        <f t="shared" si="158"/>
        <v>9</v>
      </c>
      <c r="Q1269" s="2">
        <f t="shared" si="159"/>
        <v>11</v>
      </c>
      <c r="R1269" s="2" t="str">
        <f t="shared" si="153"/>
        <v>&lt;a href="set01\marriages\he\1905-1908\gartman,_robert_marriage_september_11,_1906_p8_he.pdf"&gt;Gartman, Robert E.&lt;/a&gt;</v>
      </c>
      <c r="S1269" s="2">
        <f t="shared" si="154"/>
        <v>115</v>
      </c>
      <c r="T1269" s="2">
        <f t="shared" si="155"/>
        <v>53</v>
      </c>
    </row>
    <row r="1270" spans="1:20" x14ac:dyDescent="0.25">
      <c r="A1270" s="2">
        <v>1269</v>
      </c>
      <c r="B1270" s="4" t="s">
        <v>25702</v>
      </c>
      <c r="C1270" s="4" t="s">
        <v>11360</v>
      </c>
      <c r="D1270" s="5" t="s">
        <v>6</v>
      </c>
      <c r="E1270" s="12">
        <v>2448</v>
      </c>
      <c r="F1270" s="5" t="s">
        <v>11770</v>
      </c>
      <c r="G1270" s="5">
        <v>5</v>
      </c>
      <c r="H1270" s="48">
        <v>8</v>
      </c>
      <c r="I1270" s="5">
        <v>605</v>
      </c>
      <c r="J1270" t="s">
        <v>17476</v>
      </c>
      <c r="K1270" s="46" t="s">
        <v>25711</v>
      </c>
      <c r="L1270" s="55"/>
      <c r="M1270" s="55"/>
      <c r="N1270" s="39">
        <f t="shared" si="156"/>
        <v>1906</v>
      </c>
      <c r="O1270" s="2">
        <f t="shared" si="157"/>
        <v>9</v>
      </c>
      <c r="P1270" s="2">
        <f t="shared" si="158"/>
        <v>9</v>
      </c>
      <c r="Q1270" s="2">
        <f t="shared" si="159"/>
        <v>13</v>
      </c>
      <c r="R1270" s="2" t="str">
        <f t="shared" si="153"/>
        <v>&lt;a href="set03\cg\cg_january_5,_1906_-_december_26,_1907\marriage\ellefson,_miss_of_mrs_ed_mccormick_marriage_september_13,_1906_p5_cg.pdf"&gt;&amp;nbsp;&amp;nbsp;&amp;nbsp;&amp;nbsp;&amp;nbsp;&lt;/a&gt;</v>
      </c>
      <c r="S1270" s="2">
        <f t="shared" si="154"/>
        <v>174</v>
      </c>
      <c r="T1270" s="2">
        <f t="shared" si="155"/>
        <v>72</v>
      </c>
    </row>
    <row r="1271" spans="1:20" x14ac:dyDescent="0.25">
      <c r="A1271" s="2">
        <v>1270</v>
      </c>
      <c r="B1271" s="4" t="s">
        <v>10231</v>
      </c>
      <c r="C1271" s="4" t="s">
        <v>10232</v>
      </c>
      <c r="D1271" s="48" t="s">
        <v>48</v>
      </c>
      <c r="E1271" s="12">
        <v>2449</v>
      </c>
      <c r="F1271" s="5" t="s">
        <v>13632</v>
      </c>
      <c r="G1271" s="5">
        <v>3</v>
      </c>
      <c r="H1271" s="5">
        <v>43</v>
      </c>
      <c r="I1271" s="5">
        <v>2386</v>
      </c>
      <c r="J1271" s="47" t="s">
        <v>19310</v>
      </c>
      <c r="K1271" s="46" t="s">
        <v>19317</v>
      </c>
      <c r="L1271" s="55"/>
      <c r="M1271" s="55"/>
      <c r="N1271" s="39">
        <f t="shared" si="156"/>
        <v>1906</v>
      </c>
      <c r="O1271" s="2">
        <f t="shared" si="157"/>
        <v>9</v>
      </c>
      <c r="P1271" s="2">
        <f t="shared" si="158"/>
        <v>9</v>
      </c>
      <c r="Q1271" s="2">
        <f t="shared" si="159"/>
        <v>14</v>
      </c>
      <c r="R1271" s="2" t="str">
        <f t="shared" si="153"/>
        <v>&lt;a href="set03\wimbledon_news\wimbledon_news_1906_-_1909\marriages\petitt,_alonzo_and_ollie_ellifson_wedding_september_14,_1906_p3_wn.pdf"&gt;Petitt, Alonzo&lt;/a&gt;</v>
      </c>
      <c r="S1271" s="2">
        <f t="shared" si="154"/>
        <v>157</v>
      </c>
      <c r="T1271" s="2">
        <f t="shared" si="155"/>
        <v>70</v>
      </c>
    </row>
    <row r="1272" spans="1:20" x14ac:dyDescent="0.25">
      <c r="A1272" s="2">
        <v>1271</v>
      </c>
      <c r="B1272" s="4" t="s">
        <v>10231</v>
      </c>
      <c r="C1272" s="4"/>
      <c r="D1272" s="48" t="s">
        <v>10233</v>
      </c>
      <c r="E1272" s="12">
        <v>2449</v>
      </c>
      <c r="F1272" s="5" t="s">
        <v>13632</v>
      </c>
      <c r="G1272" s="5">
        <v>3</v>
      </c>
      <c r="H1272" s="5">
        <v>43</v>
      </c>
      <c r="I1272" s="5">
        <v>2387</v>
      </c>
      <c r="J1272" s="47" t="s">
        <v>19311</v>
      </c>
      <c r="K1272" s="46" t="s">
        <v>19317</v>
      </c>
      <c r="L1272" s="55"/>
      <c r="M1272" s="55"/>
      <c r="N1272" s="39">
        <f t="shared" si="156"/>
        <v>1906</v>
      </c>
      <c r="O1272" s="2">
        <f t="shared" si="157"/>
        <v>9</v>
      </c>
      <c r="P1272" s="2">
        <f t="shared" si="158"/>
        <v>9</v>
      </c>
      <c r="Q1272" s="2">
        <f t="shared" si="159"/>
        <v>14</v>
      </c>
      <c r="R1272" s="2" t="str">
        <f t="shared" si="153"/>
        <v>&lt;a href="set03\wimbledon_news\wimbledon_news_1906_-_1909\marriages\petitt,_alonzo_wedding_travails_pt_1_september_14,_1906_p3_wn.pdf"&gt;Petitt, Alonzo&lt;/a&gt;</v>
      </c>
      <c r="S1272" s="2">
        <f t="shared" si="154"/>
        <v>152</v>
      </c>
      <c r="T1272" s="2">
        <f t="shared" si="155"/>
        <v>65</v>
      </c>
    </row>
    <row r="1273" spans="1:20" x14ac:dyDescent="0.25">
      <c r="A1273" s="2">
        <v>1272</v>
      </c>
      <c r="B1273" s="4" t="s">
        <v>10231</v>
      </c>
      <c r="C1273" s="4"/>
      <c r="D1273" s="48" t="s">
        <v>10234</v>
      </c>
      <c r="E1273" s="12">
        <v>2449</v>
      </c>
      <c r="F1273" s="5" t="s">
        <v>13632</v>
      </c>
      <c r="G1273" s="5">
        <v>3</v>
      </c>
      <c r="H1273" s="5">
        <v>43</v>
      </c>
      <c r="I1273" s="5">
        <v>2388</v>
      </c>
      <c r="J1273" s="47" t="s">
        <v>19312</v>
      </c>
      <c r="K1273" s="46" t="s">
        <v>19317</v>
      </c>
      <c r="L1273" s="55"/>
      <c r="M1273" s="55"/>
      <c r="N1273" s="39">
        <f t="shared" si="156"/>
        <v>1906</v>
      </c>
      <c r="O1273" s="2">
        <f t="shared" si="157"/>
        <v>9</v>
      </c>
      <c r="P1273" s="2">
        <f t="shared" si="158"/>
        <v>9</v>
      </c>
      <c r="Q1273" s="2">
        <f t="shared" si="159"/>
        <v>14</v>
      </c>
      <c r="R1273" s="2" t="str">
        <f t="shared" si="153"/>
        <v>&lt;a href="set03\wimbledon_news\wimbledon_news_1906_-_1909\marriages\petitt,_alonzo_wedding_travails_pt_2_september_14,_1906_p3_wn.pdf"&gt;Petitt, Alonzo&lt;/a&gt;</v>
      </c>
      <c r="S1273" s="2">
        <f t="shared" si="154"/>
        <v>152</v>
      </c>
      <c r="T1273" s="2">
        <f t="shared" si="155"/>
        <v>65</v>
      </c>
    </row>
    <row r="1274" spans="1:20" x14ac:dyDescent="0.25">
      <c r="A1274" s="2">
        <v>1273</v>
      </c>
      <c r="B1274" s="4" t="s">
        <v>10231</v>
      </c>
      <c r="C1274" s="4" t="s">
        <v>11413</v>
      </c>
      <c r="D1274" s="48" t="s">
        <v>6</v>
      </c>
      <c r="E1274" s="12">
        <v>2455</v>
      </c>
      <c r="F1274" s="5" t="s">
        <v>11770</v>
      </c>
      <c r="G1274" s="5">
        <v>4</v>
      </c>
      <c r="H1274" s="48">
        <v>8</v>
      </c>
      <c r="I1274" s="5">
        <v>585</v>
      </c>
      <c r="J1274" t="s">
        <v>17507</v>
      </c>
      <c r="K1274" s="46" t="s">
        <v>25711</v>
      </c>
      <c r="L1274" s="55"/>
      <c r="M1274" s="55"/>
      <c r="N1274" s="39">
        <f t="shared" si="156"/>
        <v>1906</v>
      </c>
      <c r="O1274" s="2">
        <f t="shared" si="157"/>
        <v>9</v>
      </c>
      <c r="P1274" s="2">
        <f t="shared" si="158"/>
        <v>9</v>
      </c>
      <c r="Q1274" s="2">
        <f t="shared" si="159"/>
        <v>20</v>
      </c>
      <c r="R1274" s="2" t="str">
        <f t="shared" si="153"/>
        <v>&lt;a href="set03\cg\cg_january_5,_1906_-_december_26,_1907\marriage\petitt,_alonzo_and_ollie_ellefson_marriage_september_20,_1906_p4_cg.pdf"&gt;Petitt, Alonzo&lt;/a&gt;</v>
      </c>
      <c r="S1274" s="2">
        <f t="shared" si="154"/>
        <v>157</v>
      </c>
      <c r="T1274" s="2">
        <f t="shared" si="155"/>
        <v>71</v>
      </c>
    </row>
    <row r="1275" spans="1:20" x14ac:dyDescent="0.25">
      <c r="A1275" s="2">
        <v>1274</v>
      </c>
      <c r="B1275" s="4" t="s">
        <v>6695</v>
      </c>
      <c r="C1275" s="4" t="s">
        <v>6696</v>
      </c>
      <c r="D1275" s="48" t="s">
        <v>6</v>
      </c>
      <c r="E1275" s="12">
        <v>2469</v>
      </c>
      <c r="F1275" s="5" t="s">
        <v>13631</v>
      </c>
      <c r="G1275" s="5">
        <v>5</v>
      </c>
      <c r="H1275" s="48">
        <v>4</v>
      </c>
      <c r="I1275" s="5">
        <v>208</v>
      </c>
      <c r="J1275" t="s">
        <v>17137</v>
      </c>
      <c r="K1275" s="46" t="s">
        <v>17099</v>
      </c>
      <c r="L1275" s="55"/>
      <c r="M1275" s="55"/>
      <c r="N1275" s="39">
        <f t="shared" si="156"/>
        <v>1906</v>
      </c>
      <c r="O1275" s="2">
        <f t="shared" si="157"/>
        <v>10</v>
      </c>
      <c r="P1275" s="2">
        <f t="shared" si="158"/>
        <v>10</v>
      </c>
      <c r="Q1275" s="2">
        <f t="shared" si="159"/>
        <v>4</v>
      </c>
      <c r="R1275" s="2" t="str">
        <f t="shared" si="153"/>
        <v>&lt;a href="set01\marriages\cooperstown_courier\1906-1907\howden,_george_and_augusta_eberhart_marriage_announcement_october_4,_1906_p5_cc.pdf"&gt;Howden, George&lt;/a&gt;</v>
      </c>
      <c r="S1275" s="2">
        <f t="shared" si="154"/>
        <v>158</v>
      </c>
      <c r="T1275" s="2">
        <f t="shared" si="155"/>
        <v>83</v>
      </c>
    </row>
    <row r="1276" spans="1:20" x14ac:dyDescent="0.25">
      <c r="A1276" s="2">
        <v>1275</v>
      </c>
      <c r="B1276" s="4" t="s">
        <v>2469</v>
      </c>
      <c r="C1276" s="4" t="s">
        <v>2470</v>
      </c>
      <c r="D1276" s="48" t="s">
        <v>48</v>
      </c>
      <c r="E1276" s="12">
        <v>2469</v>
      </c>
      <c r="F1276" s="5" t="s">
        <v>1756</v>
      </c>
      <c r="G1276" s="5">
        <v>2</v>
      </c>
      <c r="H1276" s="48">
        <v>27</v>
      </c>
      <c r="I1276" s="5">
        <v>1943</v>
      </c>
      <c r="J1276" s="47" t="s">
        <v>18861</v>
      </c>
      <c r="K1276" s="46" t="s">
        <v>18912</v>
      </c>
      <c r="L1276" s="55"/>
      <c r="M1276" s="55"/>
      <c r="N1276" s="39">
        <f t="shared" si="156"/>
        <v>1906</v>
      </c>
      <c r="O1276" s="2">
        <f t="shared" si="157"/>
        <v>10</v>
      </c>
      <c r="P1276" s="2">
        <f t="shared" si="158"/>
        <v>10</v>
      </c>
      <c r="Q1276" s="2">
        <f t="shared" si="159"/>
        <v>4</v>
      </c>
      <c r="R1276" s="2" t="str">
        <f t="shared" si="153"/>
        <v>&lt;a href="set01\hope_pioneer_jan1904todec1906\marriages\knowles_g_h_and_rosetta_gray_wedding_october_4_1906_p2_hp.pdf"&gt;Knowles, G H&lt;/a&gt;</v>
      </c>
      <c r="S1276" s="2">
        <f t="shared" si="154"/>
        <v>134</v>
      </c>
      <c r="T1276" s="2">
        <f t="shared" si="155"/>
        <v>61</v>
      </c>
    </row>
    <row r="1277" spans="1:20" x14ac:dyDescent="0.25">
      <c r="A1277" s="2">
        <v>1276</v>
      </c>
      <c r="B1277" s="4" t="s">
        <v>2531</v>
      </c>
      <c r="C1277" s="4" t="s">
        <v>2532</v>
      </c>
      <c r="D1277" s="48" t="s">
        <v>48</v>
      </c>
      <c r="E1277" s="12">
        <v>2469</v>
      </c>
      <c r="F1277" s="5" t="s">
        <v>1756</v>
      </c>
      <c r="G1277" s="5">
        <v>1</v>
      </c>
      <c r="H1277" s="48">
        <v>27</v>
      </c>
      <c r="I1277" s="5">
        <v>1975</v>
      </c>
      <c r="J1277" s="47" t="s">
        <v>18894</v>
      </c>
      <c r="K1277" s="46" t="s">
        <v>18912</v>
      </c>
      <c r="L1277" s="55"/>
      <c r="M1277" s="55"/>
      <c r="N1277" s="39">
        <f t="shared" si="156"/>
        <v>1906</v>
      </c>
      <c r="O1277" s="2">
        <f t="shared" si="157"/>
        <v>10</v>
      </c>
      <c r="P1277" s="2">
        <f t="shared" si="158"/>
        <v>10</v>
      </c>
      <c r="Q1277" s="2">
        <f t="shared" si="159"/>
        <v>4</v>
      </c>
      <c r="R1277" s="2" t="str">
        <f t="shared" si="153"/>
        <v>&lt;a href="set01\hope_pioneer_jan1904todec1906\marriages\smith_fred_e_and_leonore_allert_wedding_october_4_1906_p1_hp.pdf"&gt;Smith, Fred E&lt;/a&gt;</v>
      </c>
      <c r="S1277" s="2">
        <f t="shared" si="154"/>
        <v>138</v>
      </c>
      <c r="T1277" s="2">
        <f t="shared" si="155"/>
        <v>64</v>
      </c>
    </row>
    <row r="1278" spans="1:20" x14ac:dyDescent="0.25">
      <c r="A1278" s="2">
        <v>1277</v>
      </c>
      <c r="B1278" s="4" t="s">
        <v>2519</v>
      </c>
      <c r="C1278" s="4" t="s">
        <v>2520</v>
      </c>
      <c r="D1278" s="48" t="s">
        <v>48</v>
      </c>
      <c r="E1278" s="12">
        <v>2476</v>
      </c>
      <c r="F1278" s="5" t="s">
        <v>1756</v>
      </c>
      <c r="G1278" s="5">
        <v>5</v>
      </c>
      <c r="H1278" s="48">
        <v>27</v>
      </c>
      <c r="I1278" s="5">
        <v>1969</v>
      </c>
      <c r="J1278" s="47" t="s">
        <v>18888</v>
      </c>
      <c r="K1278" s="46" t="s">
        <v>18912</v>
      </c>
      <c r="L1278" s="55"/>
      <c r="M1278" s="55"/>
      <c r="N1278" s="39">
        <f t="shared" si="156"/>
        <v>1906</v>
      </c>
      <c r="O1278" s="2">
        <f t="shared" si="157"/>
        <v>10</v>
      </c>
      <c r="P1278" s="2">
        <f t="shared" si="158"/>
        <v>10</v>
      </c>
      <c r="Q1278" s="2">
        <f t="shared" si="159"/>
        <v>11</v>
      </c>
      <c r="R1278" s="2" t="str">
        <f t="shared" si="153"/>
        <v>&lt;a href="set01\hope_pioneer_jan1904todec1906\marriages\rode_j_j_and_emma_b_johnson_wedding_october_11_1906_p5_hp.pdf"&gt;Rode, J J&lt;/a&gt;</v>
      </c>
      <c r="S1278" s="2">
        <f t="shared" si="154"/>
        <v>131</v>
      </c>
      <c r="T1278" s="2">
        <f t="shared" si="155"/>
        <v>61</v>
      </c>
    </row>
    <row r="1279" spans="1:20" x14ac:dyDescent="0.25">
      <c r="A1279" s="2">
        <v>1278</v>
      </c>
      <c r="B1279" s="4" t="s">
        <v>2509</v>
      </c>
      <c r="C1279" s="4" t="s">
        <v>2510</v>
      </c>
      <c r="D1279" s="48" t="s">
        <v>48</v>
      </c>
      <c r="E1279" s="12">
        <v>2483</v>
      </c>
      <c r="F1279" s="5" t="s">
        <v>1756</v>
      </c>
      <c r="G1279" s="5">
        <v>1</v>
      </c>
      <c r="H1279" s="48">
        <v>27</v>
      </c>
      <c r="I1279" s="5">
        <v>1964</v>
      </c>
      <c r="J1279" s="47" t="s">
        <v>18883</v>
      </c>
      <c r="K1279" s="46" t="s">
        <v>18912</v>
      </c>
      <c r="L1279" s="55"/>
      <c r="M1279" s="55"/>
      <c r="N1279" s="39">
        <f t="shared" si="156"/>
        <v>1906</v>
      </c>
      <c r="O1279" s="2">
        <f t="shared" si="157"/>
        <v>10</v>
      </c>
      <c r="P1279" s="2">
        <f t="shared" si="158"/>
        <v>10</v>
      </c>
      <c r="Q1279" s="2">
        <f t="shared" si="159"/>
        <v>18</v>
      </c>
      <c r="R1279" s="2" t="str">
        <f t="shared" si="153"/>
        <v>&lt;a href="set01\hope_pioneer_jan1904todec1906\marriages\pope_george_and_alma_cone_wedding_october_18_1906_p1_hp.pdf"&gt;Pope, George&lt;/a&gt;</v>
      </c>
      <c r="S1279" s="2">
        <f t="shared" si="154"/>
        <v>132</v>
      </c>
      <c r="T1279" s="2">
        <f t="shared" si="155"/>
        <v>59</v>
      </c>
    </row>
    <row r="1280" spans="1:20" x14ac:dyDescent="0.25">
      <c r="A1280" s="2">
        <v>1279</v>
      </c>
      <c r="B1280" s="4" t="s">
        <v>2452</v>
      </c>
      <c r="C1280" s="4" t="s">
        <v>2453</v>
      </c>
      <c r="D1280" s="48" t="s">
        <v>48</v>
      </c>
      <c r="E1280" s="12">
        <v>2490</v>
      </c>
      <c r="F1280" s="5" t="s">
        <v>1756</v>
      </c>
      <c r="G1280" s="5">
        <v>5</v>
      </c>
      <c r="H1280" s="48">
        <v>27</v>
      </c>
      <c r="I1280" s="5">
        <v>1932</v>
      </c>
      <c r="J1280" s="47" t="s">
        <v>18850</v>
      </c>
      <c r="K1280" s="46" t="s">
        <v>18912</v>
      </c>
      <c r="L1280" s="55"/>
      <c r="M1280" s="55"/>
      <c r="N1280" s="39">
        <f t="shared" si="156"/>
        <v>1906</v>
      </c>
      <c r="O1280" s="2">
        <f t="shared" si="157"/>
        <v>10</v>
      </c>
      <c r="P1280" s="2">
        <f t="shared" si="158"/>
        <v>10</v>
      </c>
      <c r="Q1280" s="2">
        <f t="shared" si="159"/>
        <v>25</v>
      </c>
      <c r="R1280" s="2" t="str">
        <f t="shared" si="153"/>
        <v>&lt;a href="set01\hope_pioneer_jan1904todec1906\marriages\gray_robert_and_myrtle_dingle_wedding_october_25_1906_p5_hp.pdf"&gt;Gray, Robert&lt;/a&gt;</v>
      </c>
      <c r="S1280" s="2">
        <f t="shared" si="154"/>
        <v>136</v>
      </c>
      <c r="T1280" s="2">
        <f t="shared" si="155"/>
        <v>63</v>
      </c>
    </row>
    <row r="1281" spans="1:20" x14ac:dyDescent="0.25">
      <c r="A1281" s="2">
        <v>1280</v>
      </c>
      <c r="B1281" s="4" t="s">
        <v>10235</v>
      </c>
      <c r="C1281" s="4" t="s">
        <v>10236</v>
      </c>
      <c r="D1281" s="48" t="s">
        <v>48</v>
      </c>
      <c r="E1281" s="12">
        <v>2491</v>
      </c>
      <c r="F1281" s="5" t="s">
        <v>13632</v>
      </c>
      <c r="G1281" s="5">
        <v>4</v>
      </c>
      <c r="H1281" s="5">
        <v>43</v>
      </c>
      <c r="I1281" s="5">
        <v>2389</v>
      </c>
      <c r="J1281" s="47" t="s">
        <v>19313</v>
      </c>
      <c r="K1281" s="46" t="s">
        <v>19317</v>
      </c>
      <c r="L1281" s="55"/>
      <c r="M1281" s="55"/>
      <c r="N1281" s="39">
        <f t="shared" si="156"/>
        <v>1906</v>
      </c>
      <c r="O1281" s="2">
        <f t="shared" si="157"/>
        <v>10</v>
      </c>
      <c r="P1281" s="2">
        <f t="shared" si="158"/>
        <v>10</v>
      </c>
      <c r="Q1281" s="2">
        <f t="shared" si="159"/>
        <v>26</v>
      </c>
      <c r="R1281" s="2" t="str">
        <f t="shared" si="153"/>
        <v>&lt;a href="set03\wimbledon_news\wimbledon_news_1906_-_1909\marriages\pierce,_harold_and_lillian_knudson_wedding_october_26,_1906_p4_wn.pdf"&gt;Pierce, Harold&lt;/a&gt;</v>
      </c>
      <c r="S1281" s="2">
        <f t="shared" si="154"/>
        <v>156</v>
      </c>
      <c r="T1281" s="2">
        <f t="shared" si="155"/>
        <v>69</v>
      </c>
    </row>
    <row r="1282" spans="1:20" x14ac:dyDescent="0.25">
      <c r="A1282" s="2">
        <v>1281</v>
      </c>
      <c r="B1282" s="4" t="s">
        <v>11338</v>
      </c>
      <c r="C1282" s="4" t="s">
        <v>11339</v>
      </c>
      <c r="D1282" s="48" t="s">
        <v>29</v>
      </c>
      <c r="E1282" s="12">
        <v>2497</v>
      </c>
      <c r="F1282" s="5" t="s">
        <v>11770</v>
      </c>
      <c r="G1282" s="5">
        <v>7</v>
      </c>
      <c r="H1282" s="48">
        <v>8</v>
      </c>
      <c r="I1282" s="5">
        <v>543</v>
      </c>
      <c r="J1282" t="s">
        <v>17464</v>
      </c>
      <c r="K1282" s="46" t="s">
        <v>25711</v>
      </c>
      <c r="L1282" s="55"/>
      <c r="M1282" s="55"/>
      <c r="N1282" s="39">
        <f t="shared" si="156"/>
        <v>1906</v>
      </c>
      <c r="O1282" s="2">
        <f t="shared" si="157"/>
        <v>11</v>
      </c>
      <c r="P1282" s="2">
        <f t="shared" si="158"/>
        <v>11</v>
      </c>
      <c r="Q1282" s="2">
        <f t="shared" si="159"/>
        <v>1</v>
      </c>
      <c r="R1282" s="2" t="str">
        <f t="shared" ref="R1282:R1345" si="160">"&lt;a href="&amp;""""&amp;K1282&amp;"\"&amp;J1282&amp;"""&gt;"&amp;B1282&amp;"&lt;/a&gt;"</f>
        <v>&lt;a href="set03\cg\cg_january_5,_1906_-_december_26,_1907\marriage\bartowski,_jacob_and_katherine_stalowski_marriage_license_november_1,_1906_p7_cg.pdf"&gt;Bartowski, Jacob&lt;/a&gt;</v>
      </c>
      <c r="S1282" s="2">
        <f t="shared" ref="S1282:S1345" si="161">LEN(R1282)</f>
        <v>172</v>
      </c>
      <c r="T1282" s="2">
        <f t="shared" ref="T1282:T1345" si="162">LEN(J1282)</f>
        <v>84</v>
      </c>
    </row>
    <row r="1283" spans="1:20" x14ac:dyDescent="0.25">
      <c r="A1283" s="2">
        <v>1282</v>
      </c>
      <c r="B1283" s="4" t="s">
        <v>2448</v>
      </c>
      <c r="C1283" s="4" t="s">
        <v>2449</v>
      </c>
      <c r="D1283" s="48" t="s">
        <v>48</v>
      </c>
      <c r="E1283" s="12">
        <v>2497</v>
      </c>
      <c r="F1283" s="5" t="s">
        <v>1756</v>
      </c>
      <c r="G1283" s="5">
        <v>1</v>
      </c>
      <c r="H1283" s="48">
        <v>27</v>
      </c>
      <c r="I1283" s="5">
        <v>1930</v>
      </c>
      <c r="J1283" s="47" t="s">
        <v>18848</v>
      </c>
      <c r="K1283" s="46" t="s">
        <v>18912</v>
      </c>
      <c r="L1283" s="55"/>
      <c r="M1283" s="55"/>
      <c r="N1283" s="39">
        <f t="shared" si="156"/>
        <v>1906</v>
      </c>
      <c r="O1283" s="2">
        <f t="shared" si="157"/>
        <v>11</v>
      </c>
      <c r="P1283" s="2">
        <f t="shared" si="158"/>
        <v>11</v>
      </c>
      <c r="Q1283" s="2">
        <f t="shared" si="159"/>
        <v>1</v>
      </c>
      <c r="R1283" s="2" t="str">
        <f t="shared" si="160"/>
        <v>&lt;a href="set01\hope_pioneer_jan1904todec1906\marriages\gassnor_roy_and_ora_fuller_wedding_november_1_1906_p1_hp.pdf"&gt;Gassnor, Roy&lt;/a&gt;</v>
      </c>
      <c r="S1283" s="2">
        <f t="shared" si="161"/>
        <v>133</v>
      </c>
      <c r="T1283" s="2">
        <f t="shared" si="162"/>
        <v>60</v>
      </c>
    </row>
    <row r="1284" spans="1:20" x14ac:dyDescent="0.25">
      <c r="A1284" s="2">
        <v>1283</v>
      </c>
      <c r="B1284" s="4" t="s">
        <v>6720</v>
      </c>
      <c r="C1284" s="4" t="s">
        <v>6721</v>
      </c>
      <c r="D1284" s="48" t="s">
        <v>6</v>
      </c>
      <c r="E1284" s="12">
        <v>2504</v>
      </c>
      <c r="F1284" s="5" t="s">
        <v>13631</v>
      </c>
      <c r="G1284" s="5">
        <v>8</v>
      </c>
      <c r="H1284" s="48">
        <v>4</v>
      </c>
      <c r="I1284" s="5">
        <v>221</v>
      </c>
      <c r="J1284" t="s">
        <v>17149</v>
      </c>
      <c r="K1284" s="46" t="s">
        <v>17099</v>
      </c>
      <c r="L1284" s="55"/>
      <c r="M1284" s="55"/>
      <c r="N1284" s="39">
        <f t="shared" si="156"/>
        <v>1906</v>
      </c>
      <c r="O1284" s="2">
        <f t="shared" si="157"/>
        <v>11</v>
      </c>
      <c r="P1284" s="2">
        <f t="shared" si="158"/>
        <v>11</v>
      </c>
      <c r="Q1284" s="2">
        <f t="shared" si="159"/>
        <v>8</v>
      </c>
      <c r="R1284" s="2" t="str">
        <f t="shared" si="160"/>
        <v>&lt;a href="set01\marriages\cooperstown_courier\1906-1907\madland,_ole_b_and_lena_l_herigstad_marriage_announcement_november_8,_1906_p8_cc.pdf"&gt;Madland, Ole B&lt;/a&gt;</v>
      </c>
      <c r="S1284" s="2">
        <f t="shared" si="161"/>
        <v>159</v>
      </c>
      <c r="T1284" s="2">
        <f t="shared" si="162"/>
        <v>84</v>
      </c>
    </row>
    <row r="1285" spans="1:20" x14ac:dyDescent="0.25">
      <c r="A1285" s="2">
        <v>1284</v>
      </c>
      <c r="B1285" s="4" t="s">
        <v>6788</v>
      </c>
      <c r="C1285" s="4" t="s">
        <v>6789</v>
      </c>
      <c r="D1285" s="48" t="s">
        <v>48</v>
      </c>
      <c r="E1285" s="12">
        <v>2504</v>
      </c>
      <c r="F1285" s="5" t="s">
        <v>13631</v>
      </c>
      <c r="G1285" s="5">
        <v>1</v>
      </c>
      <c r="H1285" s="48">
        <v>4</v>
      </c>
      <c r="I1285" s="5">
        <v>258</v>
      </c>
      <c r="J1285" t="s">
        <v>17184</v>
      </c>
      <c r="K1285" s="46" t="s">
        <v>17099</v>
      </c>
      <c r="L1285" s="55"/>
      <c r="M1285" s="55"/>
      <c r="N1285" s="39">
        <f t="shared" si="156"/>
        <v>1906</v>
      </c>
      <c r="O1285" s="2">
        <f t="shared" si="157"/>
        <v>11</v>
      </c>
      <c r="P1285" s="2">
        <f t="shared" si="158"/>
        <v>11</v>
      </c>
      <c r="Q1285" s="2">
        <f t="shared" si="159"/>
        <v>8</v>
      </c>
      <c r="R1285" s="2" t="str">
        <f t="shared" si="160"/>
        <v>&lt;a href="set01\marriages\cooperstown_courier\1906-1907\wallace,_peter_and_luella_carter_wedding_november_8,_1906_p1_cc.pdf"&gt;Wallace, Peter&lt;/a&gt;</v>
      </c>
      <c r="S1285" s="2">
        <f t="shared" si="161"/>
        <v>142</v>
      </c>
      <c r="T1285" s="2">
        <f t="shared" si="162"/>
        <v>67</v>
      </c>
    </row>
    <row r="1286" spans="1:20" x14ac:dyDescent="0.25">
      <c r="A1286" s="2">
        <v>1285</v>
      </c>
      <c r="B1286" s="4" t="s">
        <v>6792</v>
      </c>
      <c r="C1286" s="4" t="s">
        <v>6793</v>
      </c>
      <c r="D1286" s="48" t="s">
        <v>6</v>
      </c>
      <c r="E1286" s="12">
        <v>2504</v>
      </c>
      <c r="F1286" s="5" t="s">
        <v>13631</v>
      </c>
      <c r="G1286" s="5">
        <v>8</v>
      </c>
      <c r="H1286" s="48">
        <v>4</v>
      </c>
      <c r="I1286" s="5">
        <v>260</v>
      </c>
      <c r="J1286" t="s">
        <v>17186</v>
      </c>
      <c r="K1286" s="46" t="s">
        <v>17099</v>
      </c>
      <c r="L1286" s="55"/>
      <c r="M1286" s="55"/>
      <c r="N1286" s="39">
        <f t="shared" si="156"/>
        <v>1906</v>
      </c>
      <c r="O1286" s="2">
        <f t="shared" si="157"/>
        <v>11</v>
      </c>
      <c r="P1286" s="2">
        <f t="shared" si="158"/>
        <v>11</v>
      </c>
      <c r="Q1286" s="2">
        <f t="shared" si="159"/>
        <v>8</v>
      </c>
      <c r="R1286" s="2" t="str">
        <f t="shared" si="160"/>
        <v>&lt;a href="set01\marriages\cooperstown_courier\1906-1907\westley,_ole_t_and_bertha_olsen_marriage_announcement_november_8,_1906_p8_cc.pdf"&gt;Westley, Ole T&lt;/a&gt;</v>
      </c>
      <c r="S1286" s="2">
        <f t="shared" si="161"/>
        <v>155</v>
      </c>
      <c r="T1286" s="2">
        <f t="shared" si="162"/>
        <v>80</v>
      </c>
    </row>
    <row r="1287" spans="1:20" x14ac:dyDescent="0.25">
      <c r="A1287" s="2">
        <v>1286</v>
      </c>
      <c r="B1287" s="4" t="s">
        <v>25702</v>
      </c>
      <c r="C1287" s="4" t="s">
        <v>2489</v>
      </c>
      <c r="D1287" s="5" t="s">
        <v>2490</v>
      </c>
      <c r="E1287" s="12">
        <v>2504</v>
      </c>
      <c r="F1287" s="5" t="s">
        <v>1756</v>
      </c>
      <c r="G1287" s="5">
        <v>1</v>
      </c>
      <c r="H1287" s="48">
        <v>27</v>
      </c>
      <c r="I1287" s="5">
        <v>1994</v>
      </c>
      <c r="J1287" s="47" t="s">
        <v>18872</v>
      </c>
      <c r="K1287" s="46" t="s">
        <v>18912</v>
      </c>
      <c r="L1287" s="55"/>
      <c r="M1287" s="55"/>
      <c r="N1287" s="39">
        <f t="shared" si="156"/>
        <v>1906</v>
      </c>
      <c r="O1287" s="2">
        <f t="shared" si="157"/>
        <v>11</v>
      </c>
      <c r="P1287" s="2">
        <f t="shared" si="158"/>
        <v>11</v>
      </c>
      <c r="Q1287" s="2">
        <f t="shared" si="159"/>
        <v>8</v>
      </c>
      <c r="R1287" s="2" t="str">
        <f t="shared" si="160"/>
        <v>&lt;a href="set01\hope_pioneer_jan1904todec1906\marriages\mclean_miss_china_shower_november_8_1906_p1_hp.pdf"&gt;&amp;nbsp;&amp;nbsp;&amp;nbsp;&amp;nbsp;&amp;nbsp;&lt;/a&gt;</v>
      </c>
      <c r="S1287" s="2">
        <f t="shared" si="161"/>
        <v>141</v>
      </c>
      <c r="T1287" s="2">
        <f t="shared" si="162"/>
        <v>50</v>
      </c>
    </row>
    <row r="1288" spans="1:20" x14ac:dyDescent="0.25">
      <c r="A1288" s="2">
        <v>1287</v>
      </c>
      <c r="B1288" s="4" t="s">
        <v>8155</v>
      </c>
      <c r="C1288" s="4" t="s">
        <v>8156</v>
      </c>
      <c r="D1288" s="48" t="s">
        <v>48</v>
      </c>
      <c r="E1288" s="12">
        <v>2509</v>
      </c>
      <c r="F1288" s="5" t="s">
        <v>13629</v>
      </c>
      <c r="G1288" s="5">
        <v>5</v>
      </c>
      <c r="H1288" s="48">
        <v>18</v>
      </c>
      <c r="I1288" s="5">
        <v>1230</v>
      </c>
      <c r="J1288" s="47" t="s">
        <v>18154</v>
      </c>
      <c r="K1288" s="46" t="s">
        <v>25726</v>
      </c>
      <c r="L1288" s="55"/>
      <c r="M1288" s="55"/>
      <c r="N1288" s="39">
        <f t="shared" si="156"/>
        <v>1906</v>
      </c>
      <c r="O1288" s="2">
        <f t="shared" si="157"/>
        <v>11</v>
      </c>
      <c r="P1288" s="2">
        <f t="shared" si="158"/>
        <v>11</v>
      </c>
      <c r="Q1288" s="2">
        <f t="shared" si="159"/>
        <v>13</v>
      </c>
      <c r="R1288" s="2" t="str">
        <f t="shared" si="160"/>
        <v>&lt;a href="set01\marriages\he\1905-1908\loge_and_lunde_wedding_nov_13,_1906_p5_he.pdf"&gt;Loge, S E&lt;/a&gt;</v>
      </c>
      <c r="S1288" s="2">
        <f t="shared" si="161"/>
        <v>98</v>
      </c>
      <c r="T1288" s="2">
        <f t="shared" si="162"/>
        <v>45</v>
      </c>
    </row>
    <row r="1289" spans="1:20" x14ac:dyDescent="0.25">
      <c r="A1289" s="2">
        <v>1288</v>
      </c>
      <c r="B1289" s="4" t="s">
        <v>6720</v>
      </c>
      <c r="C1289" s="4" t="s">
        <v>6721</v>
      </c>
      <c r="D1289" s="48" t="s">
        <v>48</v>
      </c>
      <c r="E1289" s="12">
        <v>2509</v>
      </c>
      <c r="F1289" s="5" t="s">
        <v>13629</v>
      </c>
      <c r="G1289" s="5">
        <v>1</v>
      </c>
      <c r="H1289" s="48">
        <v>18</v>
      </c>
      <c r="I1289" s="5">
        <v>1232</v>
      </c>
      <c r="J1289" s="47" t="s">
        <v>18156</v>
      </c>
      <c r="K1289" s="46" t="s">
        <v>25726</v>
      </c>
      <c r="L1289" s="55"/>
      <c r="M1289" s="55"/>
      <c r="N1289" s="39">
        <f t="shared" si="156"/>
        <v>1906</v>
      </c>
      <c r="O1289" s="2">
        <f t="shared" si="157"/>
        <v>11</v>
      </c>
      <c r="P1289" s="2">
        <f t="shared" si="158"/>
        <v>11</v>
      </c>
      <c r="Q1289" s="2">
        <f t="shared" si="159"/>
        <v>13</v>
      </c>
      <c r="R1289" s="2" t="str">
        <f t="shared" si="160"/>
        <v>&lt;a href="set01\marriages\he\1905-1908\madland_and_herigstad_wedding_nov_13,_1906_p1_he.pdf"&gt;Madland, Ole B&lt;/a&gt;</v>
      </c>
      <c r="S1289" s="2">
        <f t="shared" si="161"/>
        <v>110</v>
      </c>
      <c r="T1289" s="2">
        <f t="shared" si="162"/>
        <v>52</v>
      </c>
    </row>
    <row r="1290" spans="1:20" x14ac:dyDescent="0.25">
      <c r="A1290" s="2">
        <v>1289</v>
      </c>
      <c r="B1290" s="4" t="s">
        <v>8169</v>
      </c>
      <c r="C1290" s="4" t="s">
        <v>8170</v>
      </c>
      <c r="D1290" s="48" t="s">
        <v>48</v>
      </c>
      <c r="E1290" s="12">
        <v>2509</v>
      </c>
      <c r="F1290" s="5" t="s">
        <v>13629</v>
      </c>
      <c r="G1290" s="5">
        <v>1</v>
      </c>
      <c r="H1290" s="48">
        <v>18</v>
      </c>
      <c r="I1290" s="5">
        <v>1250</v>
      </c>
      <c r="J1290" s="47" t="s">
        <v>18172</v>
      </c>
      <c r="K1290" s="46" t="s">
        <v>25726</v>
      </c>
      <c r="L1290" s="55"/>
      <c r="M1290" s="55"/>
      <c r="N1290" s="39">
        <f t="shared" si="156"/>
        <v>1906</v>
      </c>
      <c r="O1290" s="2">
        <f t="shared" si="157"/>
        <v>11</v>
      </c>
      <c r="P1290" s="2">
        <f t="shared" si="158"/>
        <v>11</v>
      </c>
      <c r="Q1290" s="2">
        <f t="shared" si="159"/>
        <v>13</v>
      </c>
      <c r="R1290" s="2" t="str">
        <f t="shared" si="160"/>
        <v>&lt;a href="set01\marriages\he\1905-1908\westley_and_olson_nov_13,_1906_p1_he.pdf"&gt;Westley, O T&lt;/a&gt;</v>
      </c>
      <c r="S1290" s="2">
        <f t="shared" si="161"/>
        <v>96</v>
      </c>
      <c r="T1290" s="2">
        <f t="shared" si="162"/>
        <v>40</v>
      </c>
    </row>
    <row r="1291" spans="1:20" x14ac:dyDescent="0.25">
      <c r="A1291" s="2">
        <v>1290</v>
      </c>
      <c r="B1291" s="4" t="s">
        <v>2517</v>
      </c>
      <c r="C1291" s="4" t="s">
        <v>2518</v>
      </c>
      <c r="D1291" s="48" t="s">
        <v>48</v>
      </c>
      <c r="E1291" s="12">
        <v>2511</v>
      </c>
      <c r="F1291" s="5" t="s">
        <v>1756</v>
      </c>
      <c r="G1291" s="5">
        <v>7</v>
      </c>
      <c r="H1291" s="48">
        <v>27</v>
      </c>
      <c r="I1291" s="5">
        <v>1968</v>
      </c>
      <c r="J1291" s="47" t="s">
        <v>18887</v>
      </c>
      <c r="K1291" s="46" t="s">
        <v>18912</v>
      </c>
      <c r="L1291" s="55"/>
      <c r="M1291" s="55"/>
      <c r="N1291" s="39">
        <f t="shared" si="156"/>
        <v>1906</v>
      </c>
      <c r="O1291" s="2">
        <f t="shared" si="157"/>
        <v>11</v>
      </c>
      <c r="P1291" s="2">
        <f t="shared" si="158"/>
        <v>11</v>
      </c>
      <c r="Q1291" s="2">
        <f t="shared" si="159"/>
        <v>15</v>
      </c>
      <c r="R1291" s="2" t="str">
        <f t="shared" si="160"/>
        <v>&lt;a href="set01\hope_pioneer_jan1904todec1906\marriages\robinson_arthur_e_and_etta_mclean_wedding_november_15_1906_p7_hp.pdf"&gt;Robinson, Arthur E&lt;/a&gt;</v>
      </c>
      <c r="S1291" s="2">
        <f t="shared" si="161"/>
        <v>147</v>
      </c>
      <c r="T1291" s="2">
        <f t="shared" si="162"/>
        <v>68</v>
      </c>
    </row>
    <row r="1292" spans="1:20" x14ac:dyDescent="0.25">
      <c r="A1292" s="2">
        <v>1291</v>
      </c>
      <c r="B1292" s="4" t="s">
        <v>6794</v>
      </c>
      <c r="C1292" s="4" t="s">
        <v>6795</v>
      </c>
      <c r="D1292" s="48" t="s">
        <v>6</v>
      </c>
      <c r="E1292" s="12">
        <v>2511</v>
      </c>
      <c r="F1292" s="5" t="s">
        <v>13631</v>
      </c>
      <c r="G1292" s="5">
        <v>5</v>
      </c>
      <c r="H1292" s="48">
        <v>4</v>
      </c>
      <c r="I1292" s="5">
        <v>261</v>
      </c>
      <c r="J1292" t="s">
        <v>17187</v>
      </c>
      <c r="K1292" s="46" t="s">
        <v>17099</v>
      </c>
      <c r="L1292" s="55"/>
      <c r="M1292" s="55"/>
      <c r="N1292" s="39">
        <f t="shared" si="156"/>
        <v>1906</v>
      </c>
      <c r="O1292" s="2">
        <f t="shared" si="157"/>
        <v>11</v>
      </c>
      <c r="P1292" s="2">
        <f t="shared" si="158"/>
        <v>11</v>
      </c>
      <c r="Q1292" s="2">
        <f t="shared" si="159"/>
        <v>15</v>
      </c>
      <c r="R1292" s="2" t="str">
        <f t="shared" si="160"/>
        <v>&lt;a href="set01\marriages\cooperstown_courier\1906-1907\willey,_jesse_and_thea_conroy_marriage_announcement_november_15,_1906_p5_cc.pdf"&gt;Willey, Jesse&lt;/a&gt;</v>
      </c>
      <c r="S1292" s="2">
        <f t="shared" si="161"/>
        <v>153</v>
      </c>
      <c r="T1292" s="2">
        <f t="shared" si="162"/>
        <v>79</v>
      </c>
    </row>
    <row r="1293" spans="1:20" x14ac:dyDescent="0.25">
      <c r="A1293" s="2">
        <v>1292</v>
      </c>
      <c r="B1293" s="4" t="s">
        <v>11370</v>
      </c>
      <c r="C1293" s="4" t="s">
        <v>9017</v>
      </c>
      <c r="D1293" s="48" t="s">
        <v>6</v>
      </c>
      <c r="E1293" s="43">
        <v>2518</v>
      </c>
      <c r="F1293" s="5" t="s">
        <v>11770</v>
      </c>
      <c r="G1293" s="5">
        <v>5</v>
      </c>
      <c r="H1293" s="48">
        <v>8</v>
      </c>
      <c r="I1293" s="5">
        <v>560</v>
      </c>
      <c r="J1293" t="s">
        <v>17482</v>
      </c>
      <c r="K1293" s="46" t="s">
        <v>25711</v>
      </c>
      <c r="L1293" s="55"/>
      <c r="M1293" s="55"/>
      <c r="N1293" s="39">
        <f t="shared" si="156"/>
        <v>1906</v>
      </c>
      <c r="O1293" s="2">
        <f t="shared" si="157"/>
        <v>11</v>
      </c>
      <c r="P1293" s="2">
        <f t="shared" si="158"/>
        <v>11</v>
      </c>
      <c r="Q1293" s="2">
        <f t="shared" si="159"/>
        <v>22</v>
      </c>
      <c r="R1293" s="2" t="str">
        <f t="shared" si="160"/>
        <v>&lt;a href="set03\cg\cg_january_5,_1906_-_december_26,_1907\marriage\gruchalla,_august_and_mary_winch_marriage_november_22,_1906_p5_cg.pdf"&gt;Gruchalla, August&lt;/a&gt;</v>
      </c>
      <c r="S1293" s="2">
        <f t="shared" si="161"/>
        <v>158</v>
      </c>
      <c r="T1293" s="2">
        <f t="shared" si="162"/>
        <v>69</v>
      </c>
    </row>
    <row r="1294" spans="1:20" x14ac:dyDescent="0.25">
      <c r="A1294" s="2">
        <v>1293</v>
      </c>
      <c r="B1294" s="4" t="s">
        <v>6693</v>
      </c>
      <c r="C1294" s="4" t="s">
        <v>6694</v>
      </c>
      <c r="D1294" s="48" t="s">
        <v>48</v>
      </c>
      <c r="E1294" s="12">
        <v>2518</v>
      </c>
      <c r="F1294" s="5" t="s">
        <v>13631</v>
      </c>
      <c r="G1294" s="5">
        <v>5</v>
      </c>
      <c r="H1294" s="48">
        <v>4</v>
      </c>
      <c r="I1294" s="5">
        <v>207</v>
      </c>
      <c r="J1294" t="s">
        <v>17136</v>
      </c>
      <c r="K1294" s="46" t="s">
        <v>17099</v>
      </c>
      <c r="L1294" s="55"/>
      <c r="M1294" s="55"/>
      <c r="N1294" s="39">
        <f t="shared" si="156"/>
        <v>1906</v>
      </c>
      <c r="O1294" s="2">
        <f t="shared" si="157"/>
        <v>11</v>
      </c>
      <c r="P1294" s="2">
        <f t="shared" si="158"/>
        <v>11</v>
      </c>
      <c r="Q1294" s="2">
        <f t="shared" si="159"/>
        <v>22</v>
      </c>
      <c r="R1294" s="2" t="str">
        <f t="shared" si="160"/>
        <v>&lt;a href="set01\marriages\cooperstown_courier\1906-1907\houghton,_walter_j_and_nellie_h_bartron_wedding_november_22,_1906_p5_cc.pdf"&gt;Houghton, Walter J&lt;/a&gt;</v>
      </c>
      <c r="S1294" s="2">
        <f t="shared" si="161"/>
        <v>154</v>
      </c>
      <c r="T1294" s="2">
        <f t="shared" si="162"/>
        <v>75</v>
      </c>
    </row>
    <row r="1295" spans="1:20" x14ac:dyDescent="0.25">
      <c r="A1295" s="2">
        <v>1294</v>
      </c>
      <c r="B1295" s="4" t="s">
        <v>6728</v>
      </c>
      <c r="C1295" s="4" t="s">
        <v>6729</v>
      </c>
      <c r="D1295" s="48" t="s">
        <v>6</v>
      </c>
      <c r="E1295" s="12">
        <v>2518</v>
      </c>
      <c r="F1295" s="5" t="s">
        <v>13631</v>
      </c>
      <c r="G1295" s="5">
        <v>5</v>
      </c>
      <c r="H1295" s="48">
        <v>4</v>
      </c>
      <c r="I1295" s="5">
        <v>226</v>
      </c>
      <c r="J1295" t="s">
        <v>17153</v>
      </c>
      <c r="K1295" s="46" t="s">
        <v>17099</v>
      </c>
      <c r="L1295" s="55"/>
      <c r="M1295" s="55"/>
      <c r="N1295" s="39">
        <f t="shared" si="156"/>
        <v>1906</v>
      </c>
      <c r="O1295" s="2">
        <f t="shared" si="157"/>
        <v>11</v>
      </c>
      <c r="P1295" s="2">
        <f t="shared" si="158"/>
        <v>11</v>
      </c>
      <c r="Q1295" s="2">
        <f t="shared" si="159"/>
        <v>22</v>
      </c>
      <c r="R1295" s="2" t="str">
        <f t="shared" si="160"/>
        <v>&lt;a href="set01\marriages\cooperstown_courier\1906-1907\nelson,_henry_burdick_and_olive_mildred_richardson_marriage_announcment_november_22,_1906_p5_cc.pdf"&gt;Nelson, Henry Burdick&lt;/a&gt;</v>
      </c>
      <c r="S1295" s="2">
        <f t="shared" si="161"/>
        <v>181</v>
      </c>
      <c r="T1295" s="2">
        <f t="shared" si="162"/>
        <v>99</v>
      </c>
    </row>
    <row r="1296" spans="1:20" x14ac:dyDescent="0.25">
      <c r="A1296" s="2">
        <v>1295</v>
      </c>
      <c r="B1296" s="4" t="s">
        <v>8951</v>
      </c>
      <c r="C1296" s="4" t="s">
        <v>11422</v>
      </c>
      <c r="D1296" s="48" t="s">
        <v>6</v>
      </c>
      <c r="E1296" s="12">
        <v>2518</v>
      </c>
      <c r="F1296" s="5" t="s">
        <v>11770</v>
      </c>
      <c r="G1296" s="5">
        <v>5</v>
      </c>
      <c r="H1296" s="48">
        <v>8</v>
      </c>
      <c r="I1296" s="5">
        <v>590</v>
      </c>
      <c r="J1296" t="s">
        <v>17512</v>
      </c>
      <c r="K1296" s="46" t="s">
        <v>25711</v>
      </c>
      <c r="L1296" s="55"/>
      <c r="M1296" s="55"/>
      <c r="N1296" s="39">
        <f t="shared" si="156"/>
        <v>1906</v>
      </c>
      <c r="O1296" s="2">
        <f t="shared" si="157"/>
        <v>11</v>
      </c>
      <c r="P1296" s="2">
        <f t="shared" si="158"/>
        <v>11</v>
      </c>
      <c r="Q1296" s="2">
        <f t="shared" si="159"/>
        <v>22</v>
      </c>
      <c r="R1296" s="2" t="str">
        <f t="shared" si="160"/>
        <v>&lt;a href="set03\cg\cg_january_5,_1906_-_december_26,_1907\marriage\scheler,_herman_and_tena_notski_marriage_november_22,_1906_p5_cg.pdf"&gt;Scheler, Herman&lt;/a&gt;</v>
      </c>
      <c r="S1296" s="2">
        <f t="shared" si="161"/>
        <v>155</v>
      </c>
      <c r="T1296" s="2">
        <f t="shared" si="162"/>
        <v>68</v>
      </c>
    </row>
    <row r="1297" spans="1:20" x14ac:dyDescent="0.25">
      <c r="A1297" s="2">
        <v>1296</v>
      </c>
      <c r="B1297" s="4" t="s">
        <v>2412</v>
      </c>
      <c r="C1297" s="4" t="s">
        <v>2413</v>
      </c>
      <c r="D1297" s="48" t="s">
        <v>48</v>
      </c>
      <c r="E1297" s="12">
        <v>2525</v>
      </c>
      <c r="F1297" s="5" t="s">
        <v>1756</v>
      </c>
      <c r="G1297" s="5">
        <v>6</v>
      </c>
      <c r="H1297" s="48">
        <v>27</v>
      </c>
      <c r="I1297" s="5">
        <v>1912</v>
      </c>
      <c r="J1297" s="47" t="s">
        <v>18829</v>
      </c>
      <c r="K1297" s="46" t="s">
        <v>18912</v>
      </c>
      <c r="L1297" s="55"/>
      <c r="M1297" s="55"/>
      <c r="N1297" s="39">
        <f t="shared" si="156"/>
        <v>1906</v>
      </c>
      <c r="O1297" s="2">
        <f t="shared" si="157"/>
        <v>11</v>
      </c>
      <c r="P1297" s="2">
        <f t="shared" si="158"/>
        <v>11</v>
      </c>
      <c r="Q1297" s="2">
        <f t="shared" si="159"/>
        <v>29</v>
      </c>
      <c r="R1297" s="2" t="str">
        <f t="shared" si="160"/>
        <v>&lt;a href="set01\hope_pioneer_jan1904todec1906\marriages\blackman_ray_and_delia_johnson_wedding_november_29_1906_p6_hp.pdf"&gt;Blackman, Ray&lt;/a&gt;</v>
      </c>
      <c r="S1297" s="2">
        <f t="shared" si="161"/>
        <v>139</v>
      </c>
      <c r="T1297" s="2">
        <f t="shared" si="162"/>
        <v>65</v>
      </c>
    </row>
    <row r="1298" spans="1:20" x14ac:dyDescent="0.25">
      <c r="A1298" s="2">
        <v>1297</v>
      </c>
      <c r="B1298" s="4" t="s">
        <v>2446</v>
      </c>
      <c r="C1298" s="4" t="s">
        <v>2447</v>
      </c>
      <c r="D1298" s="48" t="s">
        <v>48</v>
      </c>
      <c r="E1298" s="12">
        <v>2525</v>
      </c>
      <c r="F1298" s="5" t="s">
        <v>1756</v>
      </c>
      <c r="G1298" s="5">
        <v>6</v>
      </c>
      <c r="H1298" s="48">
        <v>27</v>
      </c>
      <c r="I1298" s="5">
        <v>1929</v>
      </c>
      <c r="J1298" s="47" t="s">
        <v>18847</v>
      </c>
      <c r="K1298" s="46" t="s">
        <v>18912</v>
      </c>
      <c r="L1298" s="55"/>
      <c r="M1298" s="55"/>
      <c r="N1298" s="39">
        <f t="shared" si="156"/>
        <v>1906</v>
      </c>
      <c r="O1298" s="2">
        <f t="shared" si="157"/>
        <v>11</v>
      </c>
      <c r="P1298" s="2">
        <f t="shared" si="158"/>
        <v>11</v>
      </c>
      <c r="Q1298" s="2">
        <f t="shared" si="159"/>
        <v>29</v>
      </c>
      <c r="R1298" s="2" t="str">
        <f t="shared" si="160"/>
        <v>&lt;a href="set01\hope_pioneer_jan1904todec1906\marriages\fuller_roy_s_j_and_mary_elizabeth_mccarty_wedding_november_29_1906_p6_hp.pdf"&gt;Fuller, Roy S J&lt;/a&gt;</v>
      </c>
      <c r="S1298" s="2">
        <f t="shared" si="161"/>
        <v>152</v>
      </c>
      <c r="T1298" s="2">
        <f t="shared" si="162"/>
        <v>76</v>
      </c>
    </row>
    <row r="1299" spans="1:20" x14ac:dyDescent="0.25">
      <c r="A1299" s="2">
        <v>1298</v>
      </c>
      <c r="B1299" s="4" t="s">
        <v>2483</v>
      </c>
      <c r="C1299" s="4" t="s">
        <v>2484</v>
      </c>
      <c r="D1299" s="48" t="s">
        <v>48</v>
      </c>
      <c r="E1299" s="12">
        <v>2525</v>
      </c>
      <c r="F1299" s="5" t="s">
        <v>1756</v>
      </c>
      <c r="G1299" s="5">
        <v>6</v>
      </c>
      <c r="H1299" s="48">
        <v>27</v>
      </c>
      <c r="I1299" s="5">
        <v>1951</v>
      </c>
      <c r="J1299" s="47" t="s">
        <v>18869</v>
      </c>
      <c r="K1299" s="46" t="s">
        <v>18912</v>
      </c>
      <c r="L1299" s="55"/>
      <c r="M1299" s="55"/>
      <c r="N1299" s="39">
        <f t="shared" si="156"/>
        <v>1906</v>
      </c>
      <c r="O1299" s="2">
        <f t="shared" si="157"/>
        <v>11</v>
      </c>
      <c r="P1299" s="2">
        <f t="shared" si="158"/>
        <v>11</v>
      </c>
      <c r="Q1299" s="2">
        <f t="shared" si="159"/>
        <v>29</v>
      </c>
      <c r="R1299" s="2" t="str">
        <f t="shared" si="160"/>
        <v>&lt;a href="set01\hope_pioneer_jan1904todec1906\marriages\masters_walter_and_janet_robertson_wedding_november_29_1906_p6_hp.pdf"&gt;Masters, Walter&lt;/a&gt;</v>
      </c>
      <c r="S1299" s="2">
        <f t="shared" si="161"/>
        <v>145</v>
      </c>
      <c r="T1299" s="2">
        <f t="shared" si="162"/>
        <v>69</v>
      </c>
    </row>
    <row r="1300" spans="1:20" x14ac:dyDescent="0.25">
      <c r="A1300" s="2">
        <v>1299</v>
      </c>
      <c r="B1300" s="4" t="s">
        <v>11395</v>
      </c>
      <c r="C1300" s="4" t="s">
        <v>11396</v>
      </c>
      <c r="D1300" s="48" t="s">
        <v>48</v>
      </c>
      <c r="E1300" s="43">
        <v>2525</v>
      </c>
      <c r="F1300" s="5" t="s">
        <v>11770</v>
      </c>
      <c r="G1300" s="5">
        <v>1</v>
      </c>
      <c r="H1300" s="48">
        <v>8</v>
      </c>
      <c r="I1300" s="5">
        <v>575</v>
      </c>
      <c r="J1300" t="s">
        <v>17497</v>
      </c>
      <c r="K1300" s="46" t="s">
        <v>25711</v>
      </c>
      <c r="L1300" s="55"/>
      <c r="M1300" s="55"/>
      <c r="N1300" s="39">
        <f t="shared" si="156"/>
        <v>1906</v>
      </c>
      <c r="O1300" s="2">
        <f t="shared" si="157"/>
        <v>11</v>
      </c>
      <c r="P1300" s="2">
        <f t="shared" si="158"/>
        <v>11</v>
      </c>
      <c r="Q1300" s="2">
        <f t="shared" si="159"/>
        <v>29</v>
      </c>
      <c r="R1300" s="2" t="str">
        <f t="shared" si="160"/>
        <v>&lt;a href="set03\cg\cg_january_5,_1906_-_december_26,_1907\marriage\milne,_frank_and_grace_phillips_wedding_november_29,_1906_p1_cg.pdf"&gt;Milne, Frank&lt;/a&gt;</v>
      </c>
      <c r="S1300" s="2">
        <f t="shared" si="161"/>
        <v>151</v>
      </c>
      <c r="T1300" s="2">
        <f t="shared" si="162"/>
        <v>67</v>
      </c>
    </row>
    <row r="1301" spans="1:20" x14ac:dyDescent="0.25">
      <c r="A1301" s="2">
        <v>1300</v>
      </c>
      <c r="B1301" s="4" t="s">
        <v>2529</v>
      </c>
      <c r="C1301" s="4" t="s">
        <v>2530</v>
      </c>
      <c r="D1301" s="48" t="s">
        <v>48</v>
      </c>
      <c r="E1301" s="12">
        <v>2525</v>
      </c>
      <c r="F1301" s="5" t="s">
        <v>1756</v>
      </c>
      <c r="G1301" s="5">
        <v>6</v>
      </c>
      <c r="H1301" s="48">
        <v>27</v>
      </c>
      <c r="I1301" s="5">
        <v>1974</v>
      </c>
      <c r="J1301" s="47" t="s">
        <v>18893</v>
      </c>
      <c r="K1301" s="46" t="s">
        <v>18912</v>
      </c>
      <c r="L1301" s="55"/>
      <c r="M1301" s="55"/>
      <c r="N1301" s="39">
        <f t="shared" si="156"/>
        <v>1906</v>
      </c>
      <c r="O1301" s="2">
        <f t="shared" si="157"/>
        <v>11</v>
      </c>
      <c r="P1301" s="2">
        <f t="shared" si="158"/>
        <v>11</v>
      </c>
      <c r="Q1301" s="2">
        <f t="shared" si="159"/>
        <v>29</v>
      </c>
      <c r="R1301" s="2" t="str">
        <f t="shared" si="160"/>
        <v>&lt;a href="set01\hope_pioneer_jan1904todec1906\marriages\smith_charley_and_eva_kiniston_wedding_november_29_1906_p6_hp.pdf"&gt;Smith, Charley&lt;/a&gt;</v>
      </c>
      <c r="S1301" s="2">
        <f t="shared" si="161"/>
        <v>140</v>
      </c>
      <c r="T1301" s="2">
        <f t="shared" si="162"/>
        <v>65</v>
      </c>
    </row>
    <row r="1302" spans="1:20" x14ac:dyDescent="0.25">
      <c r="A1302" s="2">
        <v>1301</v>
      </c>
      <c r="B1302" s="4" t="s">
        <v>2545</v>
      </c>
      <c r="C1302" s="4" t="s">
        <v>2546</v>
      </c>
      <c r="D1302" s="48" t="s">
        <v>48</v>
      </c>
      <c r="E1302" s="12">
        <v>2525</v>
      </c>
      <c r="F1302" s="5" t="s">
        <v>1756</v>
      </c>
      <c r="G1302" s="5">
        <v>6</v>
      </c>
      <c r="H1302" s="48">
        <v>27</v>
      </c>
      <c r="I1302" s="5">
        <v>1983</v>
      </c>
      <c r="J1302" s="47" t="s">
        <v>18902</v>
      </c>
      <c r="K1302" s="46" t="s">
        <v>18912</v>
      </c>
      <c r="L1302" s="55"/>
      <c r="M1302" s="55"/>
      <c r="N1302" s="39">
        <f t="shared" si="156"/>
        <v>1906</v>
      </c>
      <c r="O1302" s="2">
        <f t="shared" si="157"/>
        <v>11</v>
      </c>
      <c r="P1302" s="2">
        <f t="shared" si="158"/>
        <v>11</v>
      </c>
      <c r="Q1302" s="2">
        <f t="shared" si="159"/>
        <v>29</v>
      </c>
      <c r="R1302" s="2" t="str">
        <f t="shared" si="160"/>
        <v>&lt;a href="set01\hope_pioneer_jan1904todec1906\marriages\vadnie_francis_e_and_anna_e_lindeman_wedding_november_29_1906_p6_hp.pdf"&gt;Vadnie, Francis E&lt;/a&gt;</v>
      </c>
      <c r="S1302" s="2">
        <f t="shared" si="161"/>
        <v>149</v>
      </c>
      <c r="T1302" s="2">
        <f t="shared" si="162"/>
        <v>71</v>
      </c>
    </row>
    <row r="1303" spans="1:20" x14ac:dyDescent="0.25">
      <c r="A1303" s="2">
        <v>1302</v>
      </c>
      <c r="B1303" s="4" t="s">
        <v>6637</v>
      </c>
      <c r="C1303" s="4" t="s">
        <v>6638</v>
      </c>
      <c r="D1303" s="48" t="s">
        <v>48</v>
      </c>
      <c r="E1303" s="12">
        <v>2532</v>
      </c>
      <c r="F1303" s="5" t="s">
        <v>13631</v>
      </c>
      <c r="G1303" s="5">
        <v>5</v>
      </c>
      <c r="H1303" s="48">
        <v>4</v>
      </c>
      <c r="I1303" s="5">
        <v>176</v>
      </c>
      <c r="J1303" t="s">
        <v>17105</v>
      </c>
      <c r="K1303" s="46" t="s">
        <v>17099</v>
      </c>
      <c r="L1303" s="55"/>
      <c r="M1303" s="55"/>
      <c r="N1303" s="39">
        <f t="shared" si="156"/>
        <v>1906</v>
      </c>
      <c r="O1303" s="2">
        <f t="shared" si="157"/>
        <v>12</v>
      </c>
      <c r="P1303" s="2">
        <f t="shared" si="158"/>
        <v>12</v>
      </c>
      <c r="Q1303" s="2">
        <f t="shared" si="159"/>
        <v>6</v>
      </c>
      <c r="R1303" s="2" t="str">
        <f t="shared" si="160"/>
        <v>&lt;a href="set01\marriages\cooperstown_courier\1906-1907\bakkan,_ole_and_dora_myron_wedding_december_6,_1906_p5_cc.pdf"&gt;Bakkan, Ole&lt;/a&gt;</v>
      </c>
      <c r="S1303" s="2">
        <f t="shared" si="161"/>
        <v>133</v>
      </c>
      <c r="T1303" s="2">
        <f t="shared" si="162"/>
        <v>61</v>
      </c>
    </row>
    <row r="1304" spans="1:20" x14ac:dyDescent="0.25">
      <c r="A1304" s="2">
        <v>1303</v>
      </c>
      <c r="B1304" s="4" t="s">
        <v>2454</v>
      </c>
      <c r="C1304" s="4" t="s">
        <v>2455</v>
      </c>
      <c r="D1304" s="48" t="s">
        <v>6</v>
      </c>
      <c r="E1304" s="12">
        <v>2532</v>
      </c>
      <c r="F1304" s="5" t="s">
        <v>1756</v>
      </c>
      <c r="G1304" s="5">
        <v>7</v>
      </c>
      <c r="H1304" s="48">
        <v>27</v>
      </c>
      <c r="I1304" s="5">
        <v>1933</v>
      </c>
      <c r="J1304" s="47" t="s">
        <v>18851</v>
      </c>
      <c r="K1304" s="46" t="s">
        <v>18912</v>
      </c>
      <c r="L1304" s="55"/>
      <c r="M1304" s="55"/>
      <c r="N1304" s="39">
        <f t="shared" si="156"/>
        <v>1906</v>
      </c>
      <c r="O1304" s="2">
        <f t="shared" si="157"/>
        <v>12</v>
      </c>
      <c r="P1304" s="2">
        <f t="shared" si="158"/>
        <v>12</v>
      </c>
      <c r="Q1304" s="2">
        <f t="shared" si="159"/>
        <v>6</v>
      </c>
      <c r="R1304" s="2" t="str">
        <f t="shared" si="160"/>
        <v>&lt;a href="set01\hope_pioneer_jan1904todec1906\marriages\hagen_oscar_w_and_carrie_scollard_marriage_notice_december_6_1906_p7_hp.pdf"&gt;Hagen, Oscar W&lt;/a&gt;</v>
      </c>
      <c r="S1304" s="2">
        <f t="shared" si="161"/>
        <v>150</v>
      </c>
      <c r="T1304" s="2">
        <f t="shared" si="162"/>
        <v>75</v>
      </c>
    </row>
    <row r="1305" spans="1:20" x14ac:dyDescent="0.25">
      <c r="A1305" s="2">
        <v>1304</v>
      </c>
      <c r="B1305" s="4" t="s">
        <v>6772</v>
      </c>
      <c r="C1305" s="4" t="s">
        <v>6773</v>
      </c>
      <c r="D1305" s="48" t="s">
        <v>48</v>
      </c>
      <c r="E1305" s="12">
        <v>2532</v>
      </c>
      <c r="F1305" s="5" t="s">
        <v>13631</v>
      </c>
      <c r="G1305" s="5">
        <v>5</v>
      </c>
      <c r="H1305" s="48">
        <v>4</v>
      </c>
      <c r="I1305" s="5">
        <v>250</v>
      </c>
      <c r="J1305" t="s">
        <v>17176</v>
      </c>
      <c r="K1305" s="46" t="s">
        <v>17099</v>
      </c>
      <c r="L1305" s="55"/>
      <c r="M1305" s="55"/>
      <c r="N1305" s="39">
        <f t="shared" si="156"/>
        <v>1906</v>
      </c>
      <c r="O1305" s="2">
        <f t="shared" si="157"/>
        <v>12</v>
      </c>
      <c r="P1305" s="2">
        <f t="shared" si="158"/>
        <v>12</v>
      </c>
      <c r="Q1305" s="2">
        <f t="shared" si="159"/>
        <v>6</v>
      </c>
      <c r="R1305" s="2" t="str">
        <f t="shared" si="160"/>
        <v>&lt;a href="set01\marriages\cooperstown_courier\1906-1907\thompson,_hollen_s_and_florence_shue_wedding_december_6,_1906_p5_cc.pdf"&gt;Thompson, Hollen S&lt;/a&gt;</v>
      </c>
      <c r="S1305" s="2">
        <f t="shared" si="161"/>
        <v>150</v>
      </c>
      <c r="T1305" s="2">
        <f t="shared" si="162"/>
        <v>71</v>
      </c>
    </row>
    <row r="1306" spans="1:20" x14ac:dyDescent="0.25">
      <c r="A1306" s="2">
        <v>1305</v>
      </c>
      <c r="B1306" s="4" t="s">
        <v>10227</v>
      </c>
      <c r="C1306" s="4" t="s">
        <v>10228</v>
      </c>
      <c r="D1306" s="48" t="s">
        <v>48</v>
      </c>
      <c r="E1306" s="12">
        <v>2533</v>
      </c>
      <c r="F1306" s="5" t="s">
        <v>13632</v>
      </c>
      <c r="G1306" s="5">
        <v>1</v>
      </c>
      <c r="H1306" s="5">
        <v>43</v>
      </c>
      <c r="I1306" s="5">
        <v>2384</v>
      </c>
      <c r="J1306" s="47" t="s">
        <v>19308</v>
      </c>
      <c r="K1306" s="46" t="s">
        <v>19317</v>
      </c>
      <c r="L1306" s="55"/>
      <c r="M1306" s="55"/>
      <c r="N1306" s="39">
        <f t="shared" si="156"/>
        <v>1906</v>
      </c>
      <c r="O1306" s="2">
        <f t="shared" si="157"/>
        <v>12</v>
      </c>
      <c r="P1306" s="2">
        <f t="shared" si="158"/>
        <v>12</v>
      </c>
      <c r="Q1306" s="2">
        <f t="shared" si="159"/>
        <v>7</v>
      </c>
      <c r="R1306" s="2" t="str">
        <f t="shared" si="160"/>
        <v>&lt;a href="set03\wimbledon_news\wimbledon_news_1906_-_1909\marriages\joos,_john_m_and_katie_schmidt_wedding_december_7,_1906_p1_wn.pdf"&gt;Joos, John M&lt;/a&gt;</v>
      </c>
      <c r="S1306" s="2">
        <f t="shared" si="161"/>
        <v>150</v>
      </c>
      <c r="T1306" s="2">
        <f t="shared" si="162"/>
        <v>65</v>
      </c>
    </row>
    <row r="1307" spans="1:20" x14ac:dyDescent="0.25">
      <c r="A1307" s="2">
        <v>1306</v>
      </c>
      <c r="B1307" s="4" t="s">
        <v>355</v>
      </c>
      <c r="C1307" s="4" t="s">
        <v>6638</v>
      </c>
      <c r="D1307" s="48" t="s">
        <v>48</v>
      </c>
      <c r="E1307" s="12">
        <v>2537</v>
      </c>
      <c r="F1307" s="5" t="s">
        <v>13629</v>
      </c>
      <c r="G1307" s="5">
        <v>1</v>
      </c>
      <c r="H1307" s="48">
        <v>18</v>
      </c>
      <c r="I1307" s="5">
        <v>1206</v>
      </c>
      <c r="J1307" s="47" t="s">
        <v>18128</v>
      </c>
      <c r="K1307" s="46" t="s">
        <v>25726</v>
      </c>
      <c r="L1307" s="55"/>
      <c r="M1307" s="55"/>
      <c r="N1307" s="39">
        <f t="shared" si="156"/>
        <v>1906</v>
      </c>
      <c r="O1307" s="2">
        <f t="shared" si="157"/>
        <v>12</v>
      </c>
      <c r="P1307" s="2">
        <f t="shared" si="158"/>
        <v>12</v>
      </c>
      <c r="Q1307" s="2">
        <f t="shared" si="159"/>
        <v>11</v>
      </c>
      <c r="R1307" s="2" t="str">
        <f t="shared" si="160"/>
        <v>&lt;a href="set01\marriages\he\1905-1908\bakken_and_myron_wedding_dec_11,_1906_p1_he.pdf"&gt;Bakken, Ole&lt;/a&gt;</v>
      </c>
      <c r="S1307" s="2">
        <f t="shared" si="161"/>
        <v>102</v>
      </c>
      <c r="T1307" s="2">
        <f t="shared" si="162"/>
        <v>47</v>
      </c>
    </row>
    <row r="1308" spans="1:20" x14ac:dyDescent="0.25">
      <c r="A1308" s="2">
        <v>1307</v>
      </c>
      <c r="B1308" s="4" t="s">
        <v>8142</v>
      </c>
      <c r="C1308" s="4" t="s">
        <v>8143</v>
      </c>
      <c r="D1308" s="48" t="s">
        <v>48</v>
      </c>
      <c r="E1308" s="12">
        <v>2537</v>
      </c>
      <c r="F1308" s="5" t="s">
        <v>13629</v>
      </c>
      <c r="G1308" s="5">
        <v>1</v>
      </c>
      <c r="H1308" s="48">
        <v>18</v>
      </c>
      <c r="I1308" s="5">
        <v>1221</v>
      </c>
      <c r="J1308" s="47" t="s">
        <v>18145</v>
      </c>
      <c r="K1308" s="46" t="s">
        <v>25726</v>
      </c>
      <c r="L1308" s="55"/>
      <c r="M1308" s="55"/>
      <c r="N1308" s="39">
        <f t="shared" si="156"/>
        <v>1906</v>
      </c>
      <c r="O1308" s="2">
        <f t="shared" si="157"/>
        <v>12</v>
      </c>
      <c r="P1308" s="2">
        <f t="shared" si="158"/>
        <v>12</v>
      </c>
      <c r="Q1308" s="2">
        <f t="shared" si="159"/>
        <v>11</v>
      </c>
      <c r="R1308" s="2" t="str">
        <f t="shared" si="160"/>
        <v>&lt;a href="set01\marriages\he\1905-1908\heaton_and_payne_wedding_december_11,_1906_p1_he.pdf"&gt;Heaton, Robert&lt;/a&gt;</v>
      </c>
      <c r="S1308" s="2">
        <f t="shared" si="161"/>
        <v>110</v>
      </c>
      <c r="T1308" s="2">
        <f t="shared" si="162"/>
        <v>52</v>
      </c>
    </row>
    <row r="1309" spans="1:20" x14ac:dyDescent="0.25">
      <c r="A1309" s="2">
        <v>1308</v>
      </c>
      <c r="B1309" s="4" t="s">
        <v>6772</v>
      </c>
      <c r="C1309" s="4" t="s">
        <v>6773</v>
      </c>
      <c r="D1309" s="48" t="s">
        <v>48</v>
      </c>
      <c r="E1309" s="12">
        <v>2537</v>
      </c>
      <c r="F1309" s="5" t="s">
        <v>13629</v>
      </c>
      <c r="G1309" s="5">
        <v>1</v>
      </c>
      <c r="H1309" s="48">
        <v>18</v>
      </c>
      <c r="I1309" s="5">
        <v>1245</v>
      </c>
      <c r="J1309" s="47" t="s">
        <v>18169</v>
      </c>
      <c r="K1309" s="46" t="s">
        <v>25726</v>
      </c>
      <c r="L1309" s="55"/>
      <c r="M1309" s="55"/>
      <c r="N1309" s="39">
        <f t="shared" si="156"/>
        <v>1906</v>
      </c>
      <c r="O1309" s="2">
        <f t="shared" si="157"/>
        <v>12</v>
      </c>
      <c r="P1309" s="2">
        <f t="shared" si="158"/>
        <v>12</v>
      </c>
      <c r="Q1309" s="2">
        <f t="shared" si="159"/>
        <v>11</v>
      </c>
      <c r="R1309" s="2" t="str">
        <f t="shared" si="160"/>
        <v>&lt;a href="set01\marriages\he\1905-1908\thompson_and_shue_wedding_dec_11,_1906_p1_he.pdf"&gt;Thompson, Hollen S&lt;/a&gt;</v>
      </c>
      <c r="S1309" s="2">
        <f t="shared" si="161"/>
        <v>110</v>
      </c>
      <c r="T1309" s="2">
        <f t="shared" si="162"/>
        <v>48</v>
      </c>
    </row>
    <row r="1310" spans="1:20" x14ac:dyDescent="0.25">
      <c r="A1310" s="2">
        <v>1309</v>
      </c>
      <c r="B1310" s="4" t="s">
        <v>2406</v>
      </c>
      <c r="C1310" s="4" t="s">
        <v>2407</v>
      </c>
      <c r="D1310" s="48" t="s">
        <v>48</v>
      </c>
      <c r="E1310" s="12">
        <v>2539</v>
      </c>
      <c r="F1310" s="5" t="s">
        <v>1756</v>
      </c>
      <c r="G1310" s="5">
        <v>1</v>
      </c>
      <c r="H1310" s="48">
        <v>27</v>
      </c>
      <c r="I1310" s="5">
        <v>1909</v>
      </c>
      <c r="J1310" s="47" t="s">
        <v>18826</v>
      </c>
      <c r="K1310" s="46" t="s">
        <v>18912</v>
      </c>
      <c r="L1310" s="55"/>
      <c r="M1310" s="55"/>
      <c r="N1310" s="39">
        <f t="shared" si="156"/>
        <v>1906</v>
      </c>
      <c r="O1310" s="2">
        <f t="shared" si="157"/>
        <v>12</v>
      </c>
      <c r="P1310" s="2">
        <f t="shared" si="158"/>
        <v>12</v>
      </c>
      <c r="Q1310" s="2">
        <f t="shared" si="159"/>
        <v>13</v>
      </c>
      <c r="R1310" s="2" t="str">
        <f t="shared" si="160"/>
        <v>&lt;a href="set01\hope_pioneer_jan1904todec1906\marriages\baker_russel_and_minnie_darch_wedding_december_13_1906_p1_hp.pdf"&gt;Baker, Russel&lt;/a&gt;</v>
      </c>
      <c r="S1310" s="2">
        <f t="shared" si="161"/>
        <v>138</v>
      </c>
      <c r="T1310" s="2">
        <f t="shared" si="162"/>
        <v>64</v>
      </c>
    </row>
    <row r="1311" spans="1:20" x14ac:dyDescent="0.25">
      <c r="A1311" s="2">
        <v>1310</v>
      </c>
      <c r="B1311" s="4" t="s">
        <v>11372</v>
      </c>
      <c r="C1311" s="4" t="s">
        <v>11373</v>
      </c>
      <c r="D1311" s="48" t="s">
        <v>6</v>
      </c>
      <c r="E1311" s="43">
        <v>2539</v>
      </c>
      <c r="F1311" s="5" t="s">
        <v>11770</v>
      </c>
      <c r="G1311" s="5">
        <v>7</v>
      </c>
      <c r="H1311" s="48">
        <v>8</v>
      </c>
      <c r="I1311" s="5">
        <v>562</v>
      </c>
      <c r="J1311" t="s">
        <v>17484</v>
      </c>
      <c r="K1311" s="46" t="s">
        <v>25711</v>
      </c>
      <c r="L1311" s="55"/>
      <c r="M1311" s="55"/>
      <c r="N1311" s="39">
        <f t="shared" ref="N1311:N1374" si="163">YEAR(E1311)</f>
        <v>1906</v>
      </c>
      <c r="O1311" s="2">
        <f t="shared" ref="O1311:O1374" si="164">MONTH(E1311)</f>
        <v>12</v>
      </c>
      <c r="P1311" s="2">
        <f t="shared" ref="P1311:P1374" si="165">O1311</f>
        <v>12</v>
      </c>
      <c r="Q1311" s="2">
        <f t="shared" ref="Q1311:Q1374" si="166">DAY(E1311)</f>
        <v>13</v>
      </c>
      <c r="R1311" s="2" t="str">
        <f t="shared" si="160"/>
        <v>&lt;a href="set03\cg\cg_january_5,_1906_-_december_26,_1907\marriage\hervey,_l_m_and_mrs_a_e_glynn_marriage_december_13,_1906_p7_cg.pdf"&gt;Hervey, L M&lt;/a&gt;</v>
      </c>
      <c r="S1311" s="2">
        <f t="shared" si="161"/>
        <v>149</v>
      </c>
      <c r="T1311" s="2">
        <f t="shared" si="162"/>
        <v>66</v>
      </c>
    </row>
    <row r="1312" spans="1:20" x14ac:dyDescent="0.25">
      <c r="A1312" s="2">
        <v>1311</v>
      </c>
      <c r="B1312" s="4" t="s">
        <v>11348</v>
      </c>
      <c r="C1312" s="4" t="s">
        <v>11349</v>
      </c>
      <c r="D1312" s="48" t="s">
        <v>6</v>
      </c>
      <c r="E1312" s="12">
        <v>2546</v>
      </c>
      <c r="F1312" s="5" t="s">
        <v>11770</v>
      </c>
      <c r="G1312" s="5">
        <v>7</v>
      </c>
      <c r="H1312" s="48">
        <v>8</v>
      </c>
      <c r="I1312" s="5">
        <v>550</v>
      </c>
      <c r="J1312" t="s">
        <v>17470</v>
      </c>
      <c r="K1312" s="46" t="s">
        <v>25711</v>
      </c>
      <c r="L1312" s="55"/>
      <c r="M1312" s="55"/>
      <c r="N1312" s="39">
        <f t="shared" si="163"/>
        <v>1906</v>
      </c>
      <c r="O1312" s="2">
        <f t="shared" si="164"/>
        <v>12</v>
      </c>
      <c r="P1312" s="2">
        <f t="shared" si="165"/>
        <v>12</v>
      </c>
      <c r="Q1312" s="2">
        <f t="shared" si="166"/>
        <v>20</v>
      </c>
      <c r="R1312" s="2" t="str">
        <f t="shared" si="160"/>
        <v>&lt;a href="set03\cg\cg_january_5,_1906_-_december_26,_1907\marriage\brady,_john_t_and_cora_h_drake_marriage_december_20,_1906_p7_cg.pdf"&gt;Brady, John T&lt;/a&gt;</v>
      </c>
      <c r="S1312" s="2">
        <f t="shared" si="161"/>
        <v>152</v>
      </c>
      <c r="T1312" s="2">
        <f t="shared" si="162"/>
        <v>67</v>
      </c>
    </row>
    <row r="1313" spans="1:20" x14ac:dyDescent="0.25">
      <c r="A1313" s="2">
        <v>1312</v>
      </c>
      <c r="B1313" s="4" t="s">
        <v>8145</v>
      </c>
      <c r="C1313" s="4" t="s">
        <v>8146</v>
      </c>
      <c r="D1313" s="48" t="s">
        <v>48</v>
      </c>
      <c r="E1313" s="12">
        <v>2549</v>
      </c>
      <c r="F1313" s="5" t="s">
        <v>13629</v>
      </c>
      <c r="G1313" s="5">
        <v>4</v>
      </c>
      <c r="H1313" s="48">
        <v>18</v>
      </c>
      <c r="I1313" s="5">
        <v>1223</v>
      </c>
      <c r="J1313" s="47" t="s">
        <v>18147</v>
      </c>
      <c r="K1313" s="46" t="s">
        <v>25726</v>
      </c>
      <c r="L1313" s="55"/>
      <c r="M1313" s="55"/>
      <c r="N1313" s="39">
        <f t="shared" si="163"/>
        <v>1906</v>
      </c>
      <c r="O1313" s="2">
        <f t="shared" si="164"/>
        <v>12</v>
      </c>
      <c r="P1313" s="2">
        <f t="shared" si="165"/>
        <v>12</v>
      </c>
      <c r="Q1313" s="2">
        <f t="shared" si="166"/>
        <v>23</v>
      </c>
      <c r="R1313" s="2" t="str">
        <f t="shared" si="160"/>
        <v>&lt;a href="set01\marriages\he\1905-1908\hogness_and_fare_wedding_dec_23,_1906_p4_he.pdf"&gt;Hogness, John&lt;/a&gt;</v>
      </c>
      <c r="S1313" s="2">
        <f t="shared" si="161"/>
        <v>104</v>
      </c>
      <c r="T1313" s="2">
        <f t="shared" si="162"/>
        <v>47</v>
      </c>
    </row>
    <row r="1314" spans="1:20" x14ac:dyDescent="0.25">
      <c r="A1314" s="2">
        <v>1313</v>
      </c>
      <c r="B1314" s="4" t="s">
        <v>8157</v>
      </c>
      <c r="C1314" s="4" t="s">
        <v>8158</v>
      </c>
      <c r="D1314" s="5" t="s">
        <v>48</v>
      </c>
      <c r="E1314" s="12">
        <v>2549</v>
      </c>
      <c r="F1314" s="5" t="s">
        <v>13629</v>
      </c>
      <c r="G1314" s="5">
        <v>4</v>
      </c>
      <c r="H1314" s="48">
        <v>18</v>
      </c>
      <c r="I1314" s="5">
        <v>1234</v>
      </c>
      <c r="J1314" s="47" t="s">
        <v>18159</v>
      </c>
      <c r="K1314" s="46" t="s">
        <v>25726</v>
      </c>
      <c r="L1314" s="55"/>
      <c r="M1314" s="55"/>
      <c r="N1314" s="39">
        <f t="shared" si="163"/>
        <v>1906</v>
      </c>
      <c r="O1314" s="2">
        <f t="shared" si="164"/>
        <v>12</v>
      </c>
      <c r="P1314" s="2">
        <f t="shared" si="165"/>
        <v>12</v>
      </c>
      <c r="Q1314" s="2">
        <f t="shared" si="166"/>
        <v>23</v>
      </c>
      <c r="R1314" s="2" t="str">
        <f t="shared" si="160"/>
        <v>&lt;a href="set01\marriages\he\1905-1908\olmsted_and_howden_wedding_dec_23,_1906_p4_he.pdf"&gt;Olmsted, Eugene&lt;/a&gt;</v>
      </c>
      <c r="S1314" s="2">
        <f t="shared" si="161"/>
        <v>108</v>
      </c>
      <c r="T1314" s="2">
        <f t="shared" si="162"/>
        <v>49</v>
      </c>
    </row>
    <row r="1315" spans="1:20" x14ac:dyDescent="0.25">
      <c r="A1315" s="2">
        <v>1314</v>
      </c>
      <c r="B1315" s="4" t="s">
        <v>8159</v>
      </c>
      <c r="C1315" s="4" t="s">
        <v>6737</v>
      </c>
      <c r="D1315" s="5" t="s">
        <v>48</v>
      </c>
      <c r="E1315" s="12">
        <v>2549</v>
      </c>
      <c r="F1315" s="5" t="s">
        <v>13629</v>
      </c>
      <c r="G1315" s="5">
        <v>5</v>
      </c>
      <c r="H1315" s="48">
        <v>18</v>
      </c>
      <c r="I1315" s="5">
        <v>1235</v>
      </c>
      <c r="J1315" s="47" t="s">
        <v>18158</v>
      </c>
      <c r="K1315" s="46" t="s">
        <v>25726</v>
      </c>
      <c r="L1315" s="55"/>
      <c r="M1315" s="55"/>
      <c r="N1315" s="39">
        <f t="shared" si="163"/>
        <v>1906</v>
      </c>
      <c r="O1315" s="2">
        <f t="shared" si="164"/>
        <v>12</v>
      </c>
      <c r="P1315" s="2">
        <f t="shared" si="165"/>
        <v>12</v>
      </c>
      <c r="Q1315" s="2">
        <f t="shared" si="166"/>
        <v>23</v>
      </c>
      <c r="R1315" s="2" t="str">
        <f t="shared" si="160"/>
        <v>&lt;a href="set01\marriages\he\1905-1908\olmsted_and_howden_2nd_wedding_announcement_dec_23,_1906,_p5_he.pdf"&gt;Olmsted, J E&lt;/a&gt;</v>
      </c>
      <c r="S1315" s="2">
        <f t="shared" si="161"/>
        <v>123</v>
      </c>
      <c r="T1315" s="2">
        <f t="shared" si="162"/>
        <v>67</v>
      </c>
    </row>
    <row r="1316" spans="1:20" x14ac:dyDescent="0.25">
      <c r="A1316" s="2">
        <v>1315</v>
      </c>
      <c r="B1316" s="4" t="s">
        <v>6683</v>
      </c>
      <c r="C1316" s="4" t="s">
        <v>6684</v>
      </c>
      <c r="D1316" s="48" t="s">
        <v>48</v>
      </c>
      <c r="E1316" s="12">
        <v>2553</v>
      </c>
      <c r="F1316" s="5" t="s">
        <v>13631</v>
      </c>
      <c r="G1316" s="5">
        <v>5</v>
      </c>
      <c r="H1316" s="48">
        <v>4</v>
      </c>
      <c r="I1316" s="5">
        <v>202</v>
      </c>
      <c r="J1316" t="s">
        <v>17131</v>
      </c>
      <c r="K1316" s="46" t="s">
        <v>17099</v>
      </c>
      <c r="L1316" s="55"/>
      <c r="M1316" s="55"/>
      <c r="N1316" s="39">
        <f t="shared" si="163"/>
        <v>1906</v>
      </c>
      <c r="O1316" s="2">
        <f t="shared" si="164"/>
        <v>12</v>
      </c>
      <c r="P1316" s="2">
        <f t="shared" si="165"/>
        <v>12</v>
      </c>
      <c r="Q1316" s="2">
        <f t="shared" si="166"/>
        <v>27</v>
      </c>
      <c r="R1316" s="2" t="str">
        <f t="shared" si="160"/>
        <v>&lt;a href="set01\marriages\cooperstown_courier\1906-1907\hoel,_andrew_g_and_ruth_almklov_wedding_december_27,_1906_p5_cc.pdf"&gt;Hoel, Andrew G&lt;/a&gt;</v>
      </c>
      <c r="S1316" s="2">
        <f t="shared" si="161"/>
        <v>142</v>
      </c>
      <c r="T1316" s="2">
        <f t="shared" si="162"/>
        <v>67</v>
      </c>
    </row>
    <row r="1317" spans="1:20" x14ac:dyDescent="0.25">
      <c r="A1317" s="2">
        <v>1316</v>
      </c>
      <c r="B1317" s="4" t="s">
        <v>6736</v>
      </c>
      <c r="C1317" s="4" t="s">
        <v>6737</v>
      </c>
      <c r="D1317" s="48" t="s">
        <v>48</v>
      </c>
      <c r="E1317" s="12">
        <v>2553</v>
      </c>
      <c r="F1317" s="5" t="s">
        <v>13631</v>
      </c>
      <c r="G1317" s="5">
        <v>4</v>
      </c>
      <c r="H1317" s="48">
        <v>4</v>
      </c>
      <c r="I1317" s="5">
        <v>230</v>
      </c>
      <c r="J1317" t="s">
        <v>17157</v>
      </c>
      <c r="K1317" s="46" t="s">
        <v>17099</v>
      </c>
      <c r="L1317" s="55"/>
      <c r="M1317" s="55"/>
      <c r="N1317" s="39">
        <f t="shared" si="163"/>
        <v>1906</v>
      </c>
      <c r="O1317" s="2">
        <f t="shared" si="164"/>
        <v>12</v>
      </c>
      <c r="P1317" s="2">
        <f t="shared" si="165"/>
        <v>12</v>
      </c>
      <c r="Q1317" s="2">
        <f t="shared" si="166"/>
        <v>27</v>
      </c>
      <c r="R1317" s="2" t="str">
        <f t="shared" si="160"/>
        <v>&lt;a href="set01\marriages\cooperstown_courier\1906-1907\olmsted,_j_c_and_bessie_pearl_howden_wedding_december_27,_1906_p4_cc.pdf"&gt;Olmsted, J C&lt;/a&gt;</v>
      </c>
      <c r="S1317" s="2">
        <f t="shared" si="161"/>
        <v>145</v>
      </c>
      <c r="T1317" s="2">
        <f t="shared" si="162"/>
        <v>72</v>
      </c>
    </row>
    <row r="1318" spans="1:20" x14ac:dyDescent="0.25">
      <c r="A1318" s="2">
        <v>1317</v>
      </c>
      <c r="B1318" s="4" t="s">
        <v>2543</v>
      </c>
      <c r="C1318" s="4" t="s">
        <v>2544</v>
      </c>
      <c r="D1318" s="48" t="s">
        <v>48</v>
      </c>
      <c r="E1318" s="12">
        <v>2553</v>
      </c>
      <c r="F1318" s="5" t="s">
        <v>1756</v>
      </c>
      <c r="G1318" s="5">
        <v>1</v>
      </c>
      <c r="H1318" s="48">
        <v>27</v>
      </c>
      <c r="I1318" s="5">
        <v>1982</v>
      </c>
      <c r="J1318" s="47" t="s">
        <v>18901</v>
      </c>
      <c r="K1318" s="46" t="s">
        <v>18912</v>
      </c>
      <c r="L1318" s="55"/>
      <c r="M1318" s="55"/>
      <c r="N1318" s="39">
        <f t="shared" si="163"/>
        <v>1906</v>
      </c>
      <c r="O1318" s="2">
        <f t="shared" si="164"/>
        <v>12</v>
      </c>
      <c r="P1318" s="2">
        <f t="shared" si="165"/>
        <v>12</v>
      </c>
      <c r="Q1318" s="2">
        <f t="shared" si="166"/>
        <v>27</v>
      </c>
      <c r="R1318" s="2" t="str">
        <f t="shared" si="160"/>
        <v>&lt;a href="set01\hope_pioneer_jan1904todec1906\marriages\unkenholz_joseph_c_and_marilla_dayhuff_wedding_december_27_1906_p1_hp.pdf"&gt;Unkenholz, Joseph C&lt;/a&gt;</v>
      </c>
      <c r="S1318" s="2">
        <f t="shared" si="161"/>
        <v>153</v>
      </c>
      <c r="T1318" s="2">
        <f t="shared" si="162"/>
        <v>73</v>
      </c>
    </row>
    <row r="1319" spans="1:20" x14ac:dyDescent="0.25">
      <c r="A1319" s="2">
        <v>1318</v>
      </c>
      <c r="B1319" s="4" t="s">
        <v>6631</v>
      </c>
      <c r="C1319" s="4" t="s">
        <v>6632</v>
      </c>
      <c r="D1319" s="48" t="s">
        <v>6</v>
      </c>
      <c r="E1319" s="12">
        <v>2560</v>
      </c>
      <c r="F1319" s="5" t="s">
        <v>13631</v>
      </c>
      <c r="G1319" s="5">
        <v>5</v>
      </c>
      <c r="H1319" s="48">
        <v>4</v>
      </c>
      <c r="I1319" s="5">
        <v>172</v>
      </c>
      <c r="J1319" t="s">
        <v>17102</v>
      </c>
      <c r="K1319" s="46" t="s">
        <v>17099</v>
      </c>
      <c r="L1319" s="55"/>
      <c r="M1319" s="55"/>
      <c r="N1319" s="39">
        <f t="shared" si="163"/>
        <v>1907</v>
      </c>
      <c r="O1319" s="2">
        <f t="shared" si="164"/>
        <v>1</v>
      </c>
      <c r="P1319" s="2">
        <f t="shared" si="165"/>
        <v>1</v>
      </c>
      <c r="Q1319" s="2">
        <f t="shared" si="166"/>
        <v>3</v>
      </c>
      <c r="R1319" s="2" t="str">
        <f t="shared" si="160"/>
        <v>&lt;a href="set01\marriages\cooperstown_courier\1906-1907\anderson,_c_l_and_nettie_brendon_marriage_announcement_january_3,_1907_p5_cc.pdf"&gt;Anderson, C L&lt;/a&gt;</v>
      </c>
      <c r="S1319" s="2">
        <f t="shared" si="161"/>
        <v>154</v>
      </c>
      <c r="T1319" s="2">
        <f t="shared" si="162"/>
        <v>80</v>
      </c>
    </row>
    <row r="1320" spans="1:20" x14ac:dyDescent="0.25">
      <c r="A1320" s="2">
        <v>1319</v>
      </c>
      <c r="B1320" s="4" t="s">
        <v>6670</v>
      </c>
      <c r="C1320" s="4" t="s">
        <v>6671</v>
      </c>
      <c r="D1320" s="48" t="s">
        <v>48</v>
      </c>
      <c r="E1320" s="12">
        <v>2560</v>
      </c>
      <c r="F1320" s="5" t="s">
        <v>13631</v>
      </c>
      <c r="G1320" s="5">
        <v>5</v>
      </c>
      <c r="H1320" s="48">
        <v>4</v>
      </c>
      <c r="I1320" s="5">
        <v>195</v>
      </c>
      <c r="J1320" t="s">
        <v>17124</v>
      </c>
      <c r="K1320" s="46" t="s">
        <v>17099</v>
      </c>
      <c r="L1320" s="55"/>
      <c r="M1320" s="55"/>
      <c r="N1320" s="39">
        <f t="shared" si="163"/>
        <v>1907</v>
      </c>
      <c r="O1320" s="2">
        <f t="shared" si="164"/>
        <v>1</v>
      </c>
      <c r="P1320" s="2">
        <f t="shared" si="165"/>
        <v>1</v>
      </c>
      <c r="Q1320" s="2">
        <f t="shared" si="166"/>
        <v>3</v>
      </c>
      <c r="R1320" s="2" t="str">
        <f t="shared" si="160"/>
        <v>&lt;a href="set01\marriages\cooperstown_courier\1906-1907\graff,_paul_m_and_doxie_may_nichols_wedding_january_3,_1907_p5_cc.pdf"&gt;Graff, Paul M&lt;/a&gt;</v>
      </c>
      <c r="S1320" s="2">
        <f t="shared" si="161"/>
        <v>143</v>
      </c>
      <c r="T1320" s="2">
        <f t="shared" si="162"/>
        <v>69</v>
      </c>
    </row>
    <row r="1321" spans="1:20" x14ac:dyDescent="0.25">
      <c r="A1321" s="2">
        <v>1320</v>
      </c>
      <c r="B1321" s="4" t="s">
        <v>6702</v>
      </c>
      <c r="C1321" s="4" t="s">
        <v>6703</v>
      </c>
      <c r="D1321" s="48" t="s">
        <v>6</v>
      </c>
      <c r="E1321" s="12">
        <v>2560</v>
      </c>
      <c r="F1321" s="5" t="s">
        <v>13631</v>
      </c>
      <c r="G1321" s="5">
        <v>5</v>
      </c>
      <c r="H1321" s="48">
        <v>4</v>
      </c>
      <c r="I1321" s="5">
        <v>212</v>
      </c>
      <c r="J1321" t="s">
        <v>17140</v>
      </c>
      <c r="K1321" s="46" t="s">
        <v>17099</v>
      </c>
      <c r="L1321" s="55"/>
      <c r="M1321" s="55"/>
      <c r="N1321" s="39">
        <f t="shared" si="163"/>
        <v>1907</v>
      </c>
      <c r="O1321" s="2">
        <f t="shared" si="164"/>
        <v>1</v>
      </c>
      <c r="P1321" s="2">
        <f t="shared" si="165"/>
        <v>1</v>
      </c>
      <c r="Q1321" s="2">
        <f t="shared" si="166"/>
        <v>3</v>
      </c>
      <c r="R1321" s="2" t="str">
        <f t="shared" si="160"/>
        <v>&lt;a href="set01\marriages\cooperstown_courier\1906-1907\johnston,_harry_l_and_alma_o_borgerson_marriage_announcement_january_3,_1907_p5_cc.pdf"&gt;Johnston, Harry L&lt;/a&gt;</v>
      </c>
      <c r="S1321" s="2">
        <f t="shared" si="161"/>
        <v>164</v>
      </c>
      <c r="T1321" s="2">
        <f t="shared" si="162"/>
        <v>86</v>
      </c>
    </row>
    <row r="1322" spans="1:20" x14ac:dyDescent="0.25">
      <c r="A1322" s="2">
        <v>1321</v>
      </c>
      <c r="B1322" s="4" t="s">
        <v>2846</v>
      </c>
      <c r="C1322" s="4" t="s">
        <v>2847</v>
      </c>
      <c r="D1322" s="48" t="s">
        <v>6</v>
      </c>
      <c r="E1322" s="12">
        <v>2560</v>
      </c>
      <c r="F1322" s="5" t="s">
        <v>1756</v>
      </c>
      <c r="G1322" s="5">
        <v>7</v>
      </c>
      <c r="H1322" s="48">
        <v>28</v>
      </c>
      <c r="I1322" s="5">
        <v>2033</v>
      </c>
      <c r="J1322" s="47" t="s">
        <v>18951</v>
      </c>
      <c r="K1322" s="46" t="s">
        <v>18970</v>
      </c>
      <c r="L1322" s="55"/>
      <c r="M1322" s="55"/>
      <c r="N1322" s="39">
        <f t="shared" si="163"/>
        <v>1907</v>
      </c>
      <c r="O1322" s="2">
        <f t="shared" si="164"/>
        <v>1</v>
      </c>
      <c r="P1322" s="2">
        <f t="shared" si="165"/>
        <v>1</v>
      </c>
      <c r="Q1322" s="2">
        <f t="shared" si="166"/>
        <v>3</v>
      </c>
      <c r="R1322" s="2" t="str">
        <f t="shared" si="160"/>
        <v>&lt;a href="set01\hope_pioneer_jan1907todec1908\marriages\miller_george_and_myrtle_barrett_marriage_january_3_1907_p7_hp.pdf"&gt;Miller, George&lt;/a&gt;</v>
      </c>
      <c r="S1322" s="2">
        <f t="shared" si="161"/>
        <v>141</v>
      </c>
      <c r="T1322" s="2">
        <f t="shared" si="162"/>
        <v>66</v>
      </c>
    </row>
    <row r="1323" spans="1:20" x14ac:dyDescent="0.25">
      <c r="A1323" s="2">
        <v>1322</v>
      </c>
      <c r="B1323" s="4" t="s">
        <v>2852</v>
      </c>
      <c r="C1323" s="4" t="s">
        <v>2853</v>
      </c>
      <c r="D1323" s="48" t="s">
        <v>6</v>
      </c>
      <c r="E1323" s="12">
        <v>2560</v>
      </c>
      <c r="F1323" s="5" t="s">
        <v>1756</v>
      </c>
      <c r="G1323" s="5">
        <v>7</v>
      </c>
      <c r="H1323" s="48">
        <v>28</v>
      </c>
      <c r="I1323" s="5">
        <v>2036</v>
      </c>
      <c r="J1323" s="47" t="s">
        <v>18954</v>
      </c>
      <c r="K1323" s="46" t="s">
        <v>18970</v>
      </c>
      <c r="L1323" s="55"/>
      <c r="M1323" s="55"/>
      <c r="N1323" s="39">
        <f t="shared" si="163"/>
        <v>1907</v>
      </c>
      <c r="O1323" s="2">
        <f t="shared" si="164"/>
        <v>1</v>
      </c>
      <c r="P1323" s="2">
        <f t="shared" si="165"/>
        <v>1</v>
      </c>
      <c r="Q1323" s="2">
        <f t="shared" si="166"/>
        <v>3</v>
      </c>
      <c r="R1323" s="2" t="str">
        <f t="shared" si="160"/>
        <v>&lt;a href="set01\hope_pioneer_jan1907todec1908\marriages\peterson_oscar_and_caroline_christianson_marriage_january_3_1907_p7_hp.pdf"&gt;Peterson, Oscar&lt;/a&gt;</v>
      </c>
      <c r="S1323" s="2">
        <f t="shared" si="161"/>
        <v>150</v>
      </c>
      <c r="T1323" s="2">
        <f t="shared" si="162"/>
        <v>74</v>
      </c>
    </row>
    <row r="1324" spans="1:20" x14ac:dyDescent="0.25">
      <c r="A1324" s="2">
        <v>1323</v>
      </c>
      <c r="B1324" s="4" t="s">
        <v>11437</v>
      </c>
      <c r="C1324" s="4" t="s">
        <v>11438</v>
      </c>
      <c r="D1324" s="48" t="s">
        <v>48</v>
      </c>
      <c r="E1324" s="12">
        <v>2560</v>
      </c>
      <c r="F1324" s="5" t="s">
        <v>11770</v>
      </c>
      <c r="G1324" s="5">
        <v>1</v>
      </c>
      <c r="H1324" s="48">
        <v>8</v>
      </c>
      <c r="I1324" s="5">
        <v>598</v>
      </c>
      <c r="J1324" t="s">
        <v>17520</v>
      </c>
      <c r="K1324" s="46" t="s">
        <v>25711</v>
      </c>
      <c r="L1324" s="55"/>
      <c r="M1324" s="55"/>
      <c r="N1324" s="39">
        <f t="shared" si="163"/>
        <v>1907</v>
      </c>
      <c r="O1324" s="2">
        <f t="shared" si="164"/>
        <v>1</v>
      </c>
      <c r="P1324" s="2">
        <f t="shared" si="165"/>
        <v>1</v>
      </c>
      <c r="Q1324" s="2">
        <f t="shared" si="166"/>
        <v>3</v>
      </c>
      <c r="R1324" s="2" t="str">
        <f t="shared" si="160"/>
        <v>&lt;a href="set03\cg\cg_january_5,_1906_-_december_26,_1907\marriage\strong,_john_e_and_elizabeth_w_baillie_wedding_january_3,_1907_p1_cg.pdf"&gt;Strong, John E&lt;/a&gt;</v>
      </c>
      <c r="S1324" s="2">
        <f t="shared" si="161"/>
        <v>158</v>
      </c>
      <c r="T1324" s="2">
        <f t="shared" si="162"/>
        <v>72</v>
      </c>
    </row>
    <row r="1325" spans="1:20" x14ac:dyDescent="0.25">
      <c r="A1325" s="2">
        <v>1324</v>
      </c>
      <c r="B1325" s="4" t="s">
        <v>2869</v>
      </c>
      <c r="C1325" s="4" t="s">
        <v>2870</v>
      </c>
      <c r="D1325" s="48" t="s">
        <v>6</v>
      </c>
      <c r="E1325" s="12">
        <v>2560</v>
      </c>
      <c r="F1325" s="5" t="s">
        <v>1756</v>
      </c>
      <c r="G1325" s="5">
        <v>7</v>
      </c>
      <c r="H1325" s="48">
        <v>28</v>
      </c>
      <c r="I1325" s="5">
        <v>2045</v>
      </c>
      <c r="J1325" s="47" t="s">
        <v>18964</v>
      </c>
      <c r="K1325" s="46" t="s">
        <v>18970</v>
      </c>
      <c r="L1325" s="55"/>
      <c r="M1325" s="55"/>
      <c r="N1325" s="39">
        <f t="shared" si="163"/>
        <v>1907</v>
      </c>
      <c r="O1325" s="2">
        <f t="shared" si="164"/>
        <v>1</v>
      </c>
      <c r="P1325" s="2">
        <f t="shared" si="165"/>
        <v>1</v>
      </c>
      <c r="Q1325" s="2">
        <f t="shared" si="166"/>
        <v>3</v>
      </c>
      <c r="R1325" s="2" t="str">
        <f t="shared" si="160"/>
        <v>&lt;a href="set01\hope_pioneer_jan1907todec1908\marriages\sylvester_john_and_olive_christopherson_marriage_january_3_1907_p7_hp.pdf"&gt;Sylvester, John&lt;/a&gt;</v>
      </c>
      <c r="S1325" s="2">
        <f t="shared" si="161"/>
        <v>149</v>
      </c>
      <c r="T1325" s="2">
        <f t="shared" si="162"/>
        <v>73</v>
      </c>
    </row>
    <row r="1326" spans="1:20" x14ac:dyDescent="0.25">
      <c r="A1326" s="2">
        <v>1325</v>
      </c>
      <c r="B1326" s="4" t="s">
        <v>6780</v>
      </c>
      <c r="C1326" s="4" t="s">
        <v>6781</v>
      </c>
      <c r="D1326" s="48" t="s">
        <v>48</v>
      </c>
      <c r="E1326" s="12">
        <v>2560</v>
      </c>
      <c r="F1326" s="5" t="s">
        <v>13631</v>
      </c>
      <c r="G1326" s="5">
        <v>5</v>
      </c>
      <c r="H1326" s="48">
        <v>4</v>
      </c>
      <c r="I1326" s="5">
        <v>254</v>
      </c>
      <c r="J1326" t="s">
        <v>17180</v>
      </c>
      <c r="K1326" s="46" t="s">
        <v>17099</v>
      </c>
      <c r="L1326" s="55"/>
      <c r="M1326" s="55"/>
      <c r="N1326" s="39">
        <f t="shared" si="163"/>
        <v>1907</v>
      </c>
      <c r="O1326" s="2">
        <f t="shared" si="164"/>
        <v>1</v>
      </c>
      <c r="P1326" s="2">
        <f t="shared" si="165"/>
        <v>1</v>
      </c>
      <c r="Q1326" s="2">
        <f t="shared" si="166"/>
        <v>3</v>
      </c>
      <c r="R1326" s="2" t="str">
        <f t="shared" si="160"/>
        <v>&lt;a href="set01\marriages\cooperstown_courier\1906-1907\tufte,_benjamin_and_clara_feiring_wedding_january_3,_1907_p5_cc.pdf"&gt;Tufte, Benjamin&lt;/a&gt;</v>
      </c>
      <c r="S1326" s="2">
        <f t="shared" si="161"/>
        <v>143</v>
      </c>
      <c r="T1326" s="2">
        <f t="shared" si="162"/>
        <v>67</v>
      </c>
    </row>
    <row r="1327" spans="1:20" x14ac:dyDescent="0.25">
      <c r="A1327" s="2">
        <v>1326</v>
      </c>
      <c r="B1327" s="4" t="s">
        <v>8110</v>
      </c>
      <c r="C1327" s="4" t="s">
        <v>8111</v>
      </c>
      <c r="D1327" s="48" t="s">
        <v>48</v>
      </c>
      <c r="E1327" s="12">
        <v>2565</v>
      </c>
      <c r="F1327" s="5" t="s">
        <v>13629</v>
      </c>
      <c r="G1327" s="5">
        <v>5</v>
      </c>
      <c r="H1327" s="48">
        <v>18</v>
      </c>
      <c r="I1327" s="5">
        <v>1203</v>
      </c>
      <c r="J1327" s="47" t="s">
        <v>18123</v>
      </c>
      <c r="K1327" s="46" t="s">
        <v>25726</v>
      </c>
      <c r="L1327" s="55"/>
      <c r="M1327" s="55"/>
      <c r="N1327" s="39">
        <f t="shared" si="163"/>
        <v>1907</v>
      </c>
      <c r="O1327" s="2">
        <f t="shared" si="164"/>
        <v>1</v>
      </c>
      <c r="P1327" s="2">
        <f t="shared" si="165"/>
        <v>1</v>
      </c>
      <c r="Q1327" s="2">
        <f t="shared" si="166"/>
        <v>8</v>
      </c>
      <c r="R1327" s="2" t="str">
        <f t="shared" si="160"/>
        <v>&lt;a href="set01\marriages\he\1905-1908\anderson_and_brenden_wedding_jan_8,_1907_p5_he.pdf"&gt;Anderson, Charley L&lt;/a&gt;</v>
      </c>
      <c r="S1327" s="2">
        <f t="shared" si="161"/>
        <v>113</v>
      </c>
      <c r="T1327" s="2">
        <f t="shared" si="162"/>
        <v>50</v>
      </c>
    </row>
    <row r="1328" spans="1:20" x14ac:dyDescent="0.25">
      <c r="A1328" s="2">
        <v>1327</v>
      </c>
      <c r="B1328" s="4" t="s">
        <v>6780</v>
      </c>
      <c r="C1328" s="4" t="s">
        <v>6781</v>
      </c>
      <c r="D1328" s="48" t="s">
        <v>48</v>
      </c>
      <c r="E1328" s="12">
        <v>2565</v>
      </c>
      <c r="F1328" s="5" t="s">
        <v>13629</v>
      </c>
      <c r="G1328" s="5">
        <v>1</v>
      </c>
      <c r="H1328" s="48">
        <v>18</v>
      </c>
      <c r="I1328" s="5">
        <v>1249</v>
      </c>
      <c r="J1328" s="47" t="s">
        <v>18171</v>
      </c>
      <c r="K1328" s="46" t="s">
        <v>25726</v>
      </c>
      <c r="L1328" s="55"/>
      <c r="M1328" s="55"/>
      <c r="N1328" s="39">
        <f t="shared" si="163"/>
        <v>1907</v>
      </c>
      <c r="O1328" s="2">
        <f t="shared" si="164"/>
        <v>1</v>
      </c>
      <c r="P1328" s="2">
        <f t="shared" si="165"/>
        <v>1</v>
      </c>
      <c r="Q1328" s="2">
        <f t="shared" si="166"/>
        <v>8</v>
      </c>
      <c r="R1328" s="2" t="str">
        <f t="shared" si="160"/>
        <v>&lt;a href="set01\marriages\he\1905-1908\tufte_and_feiring_wedding_jan_8,_1907_p1_he.pdf"&gt;Tufte, Benjamin&lt;/a&gt;</v>
      </c>
      <c r="S1328" s="2">
        <f t="shared" si="161"/>
        <v>106</v>
      </c>
      <c r="T1328" s="2">
        <f t="shared" si="162"/>
        <v>47</v>
      </c>
    </row>
    <row r="1329" spans="1:20" x14ac:dyDescent="0.25">
      <c r="A1329" s="2">
        <v>1328</v>
      </c>
      <c r="B1329" s="4" t="s">
        <v>8678</v>
      </c>
      <c r="C1329" s="4" t="s">
        <v>11380</v>
      </c>
      <c r="D1329" s="48" t="s">
        <v>6</v>
      </c>
      <c r="E1329" s="43">
        <v>2567</v>
      </c>
      <c r="F1329" s="5" t="s">
        <v>11770</v>
      </c>
      <c r="G1329" s="5">
        <v>3</v>
      </c>
      <c r="H1329" s="48">
        <v>8</v>
      </c>
      <c r="I1329" s="5">
        <v>566</v>
      </c>
      <c r="J1329" t="s">
        <v>17488</v>
      </c>
      <c r="K1329" s="46" t="s">
        <v>25711</v>
      </c>
      <c r="L1329" s="55"/>
      <c r="M1329" s="55"/>
      <c r="N1329" s="39">
        <f t="shared" si="163"/>
        <v>1907</v>
      </c>
      <c r="O1329" s="2">
        <f t="shared" si="164"/>
        <v>1</v>
      </c>
      <c r="P1329" s="2">
        <f t="shared" si="165"/>
        <v>1</v>
      </c>
      <c r="Q1329" s="2">
        <f t="shared" si="166"/>
        <v>10</v>
      </c>
      <c r="R1329" s="2" t="str">
        <f t="shared" si="160"/>
        <v>&lt;a href="set03\cg\cg_january_5,_1906_-_december_26,_1907\marriage\johnson,_herman_and_hilda_lind_marriage_january_10,_1907_p3_cg.pdf"&gt;Johnson, Herman&lt;/a&gt;</v>
      </c>
      <c r="S1329" s="2">
        <f t="shared" si="161"/>
        <v>153</v>
      </c>
      <c r="T1329" s="2">
        <f t="shared" si="162"/>
        <v>66</v>
      </c>
    </row>
    <row r="1330" spans="1:20" x14ac:dyDescent="0.25">
      <c r="A1330" s="2">
        <v>1329</v>
      </c>
      <c r="B1330" s="4" t="s">
        <v>10217</v>
      </c>
      <c r="C1330" s="4" t="s">
        <v>10218</v>
      </c>
      <c r="D1330" s="48" t="s">
        <v>48</v>
      </c>
      <c r="E1330" s="12">
        <v>2568</v>
      </c>
      <c r="F1330" s="5" t="s">
        <v>13632</v>
      </c>
      <c r="G1330" s="5">
        <v>2</v>
      </c>
      <c r="H1330" s="5">
        <v>43</v>
      </c>
      <c r="I1330" s="5">
        <v>2379</v>
      </c>
      <c r="J1330" s="47" t="s">
        <v>19303</v>
      </c>
      <c r="K1330" s="46" t="s">
        <v>19317</v>
      </c>
      <c r="L1330" s="55"/>
      <c r="M1330" s="55"/>
      <c r="N1330" s="39">
        <f t="shared" si="163"/>
        <v>1907</v>
      </c>
      <c r="O1330" s="2">
        <f t="shared" si="164"/>
        <v>1</v>
      </c>
      <c r="P1330" s="2">
        <f t="shared" si="165"/>
        <v>1</v>
      </c>
      <c r="Q1330" s="2">
        <f t="shared" si="166"/>
        <v>11</v>
      </c>
      <c r="R1330" s="2" t="str">
        <f t="shared" si="160"/>
        <v>&lt;a href="set03\wimbledon_news\wimbledon_news_1906_-_1909\marriages\altringer,_louis_and_ella_hansen_wedding_january_11,_1907_p2_wn.pdf"&gt;Altringer, Louis&lt;/a&gt;</v>
      </c>
      <c r="S1330" s="2">
        <f t="shared" si="161"/>
        <v>156</v>
      </c>
      <c r="T1330" s="2">
        <f t="shared" si="162"/>
        <v>67</v>
      </c>
    </row>
    <row r="1331" spans="1:20" x14ac:dyDescent="0.25">
      <c r="A1331" s="2">
        <v>1330</v>
      </c>
      <c r="B1331" s="4" t="s">
        <v>10225</v>
      </c>
      <c r="C1331" s="4" t="s">
        <v>10226</v>
      </c>
      <c r="D1331" s="48" t="s">
        <v>48</v>
      </c>
      <c r="E1331" s="12">
        <v>2568</v>
      </c>
      <c r="F1331" s="5" t="s">
        <v>13632</v>
      </c>
      <c r="G1331" s="5">
        <v>2</v>
      </c>
      <c r="H1331" s="5">
        <v>43</v>
      </c>
      <c r="I1331" s="5">
        <v>2383</v>
      </c>
      <c r="J1331" s="47" t="s">
        <v>19307</v>
      </c>
      <c r="K1331" s="46" t="s">
        <v>19317</v>
      </c>
      <c r="L1331" s="55"/>
      <c r="M1331" s="55"/>
      <c r="N1331" s="39">
        <f t="shared" si="163"/>
        <v>1907</v>
      </c>
      <c r="O1331" s="2">
        <f t="shared" si="164"/>
        <v>1</v>
      </c>
      <c r="P1331" s="2">
        <f t="shared" si="165"/>
        <v>1</v>
      </c>
      <c r="Q1331" s="2">
        <f t="shared" si="166"/>
        <v>11</v>
      </c>
      <c r="R1331" s="2" t="str">
        <f t="shared" si="160"/>
        <v>&lt;a href="set03\wimbledon_news\wimbledon_news_1906_-_1909\marriages\james,_carl_c_and_eva_flewell_wedding_january_11,_1907_p2_wn.pdf"&gt;James, Carl C&lt;/a&gt;</v>
      </c>
      <c r="S1331" s="2">
        <f t="shared" si="161"/>
        <v>150</v>
      </c>
      <c r="T1331" s="2">
        <f t="shared" si="162"/>
        <v>64</v>
      </c>
    </row>
    <row r="1332" spans="1:20" x14ac:dyDescent="0.25">
      <c r="A1332" s="2">
        <v>1331</v>
      </c>
      <c r="B1332" s="4" t="s">
        <v>6633</v>
      </c>
      <c r="C1332" s="4" t="s">
        <v>6634</v>
      </c>
      <c r="D1332" s="48" t="s">
        <v>6</v>
      </c>
      <c r="E1332" s="12">
        <v>2574</v>
      </c>
      <c r="F1332" s="5" t="s">
        <v>13631</v>
      </c>
      <c r="G1332" s="5">
        <v>3</v>
      </c>
      <c r="H1332" s="48">
        <v>4</v>
      </c>
      <c r="I1332" s="5">
        <v>173</v>
      </c>
      <c r="J1332" t="s">
        <v>17103</v>
      </c>
      <c r="K1332" s="46" t="s">
        <v>17099</v>
      </c>
      <c r="L1332" s="55"/>
      <c r="M1332" s="55"/>
      <c r="N1332" s="39">
        <f t="shared" si="163"/>
        <v>1907</v>
      </c>
      <c r="O1332" s="2">
        <f t="shared" si="164"/>
        <v>1</v>
      </c>
      <c r="P1332" s="2">
        <f t="shared" si="165"/>
        <v>1</v>
      </c>
      <c r="Q1332" s="2">
        <f t="shared" si="166"/>
        <v>17</v>
      </c>
      <c r="R1332" s="2" t="str">
        <f t="shared" si="160"/>
        <v>&lt;a href="set01\marriages\cooperstown_courier\1906-1907\anderson,_charles_p_and_jorgina_watne_marriage_announcement_january_17,_1907_p3_cc.pdf"&gt;Anderson, Charles P&lt;/a&gt;</v>
      </c>
      <c r="S1332" s="2">
        <f t="shared" si="161"/>
        <v>166</v>
      </c>
      <c r="T1332" s="2">
        <f t="shared" si="162"/>
        <v>86</v>
      </c>
    </row>
    <row r="1333" spans="1:20" x14ac:dyDescent="0.25">
      <c r="A1333" s="2">
        <v>1332</v>
      </c>
      <c r="B1333" s="4" t="s">
        <v>6654</v>
      </c>
      <c r="C1333" s="4" t="s">
        <v>6655</v>
      </c>
      <c r="D1333" s="48" t="s">
        <v>6</v>
      </c>
      <c r="E1333" s="12">
        <v>2574</v>
      </c>
      <c r="F1333" s="5" t="s">
        <v>13631</v>
      </c>
      <c r="G1333" s="5">
        <v>3</v>
      </c>
      <c r="H1333" s="48">
        <v>4</v>
      </c>
      <c r="I1333" s="5">
        <v>187</v>
      </c>
      <c r="J1333" t="s">
        <v>17116</v>
      </c>
      <c r="K1333" s="46" t="s">
        <v>17099</v>
      </c>
      <c r="L1333" s="55"/>
      <c r="M1333" s="55"/>
      <c r="N1333" s="39">
        <f t="shared" si="163"/>
        <v>1907</v>
      </c>
      <c r="O1333" s="2">
        <f t="shared" si="164"/>
        <v>1</v>
      </c>
      <c r="P1333" s="2">
        <f t="shared" si="165"/>
        <v>1</v>
      </c>
      <c r="Q1333" s="2">
        <f t="shared" si="166"/>
        <v>17</v>
      </c>
      <c r="R1333" s="2" t="str">
        <f t="shared" si="160"/>
        <v>&lt;a href="set01\marriages\cooperstown_courier\1906-1907\clason,_james_and_enga_stromme_marriage_announcement_january_17,_1907_p3_cc.pdf"&gt;Clason, James&lt;/a&gt;</v>
      </c>
      <c r="S1333" s="2">
        <f t="shared" si="161"/>
        <v>153</v>
      </c>
      <c r="T1333" s="2">
        <f t="shared" si="162"/>
        <v>79</v>
      </c>
    </row>
    <row r="1334" spans="1:20" x14ac:dyDescent="0.25">
      <c r="A1334" s="2">
        <v>1333</v>
      </c>
      <c r="B1334" s="4" t="s">
        <v>2875</v>
      </c>
      <c r="C1334" s="4" t="s">
        <v>2876</v>
      </c>
      <c r="D1334" s="48" t="s">
        <v>48</v>
      </c>
      <c r="E1334" s="12">
        <v>2574</v>
      </c>
      <c r="F1334" s="5" t="s">
        <v>1756</v>
      </c>
      <c r="G1334" s="5">
        <v>1</v>
      </c>
      <c r="H1334" s="48">
        <v>28</v>
      </c>
      <c r="I1334" s="5">
        <v>2048</v>
      </c>
      <c r="J1334" s="47" t="s">
        <v>18967</v>
      </c>
      <c r="K1334" s="46" t="s">
        <v>18970</v>
      </c>
      <c r="L1334" s="55"/>
      <c r="M1334" s="55"/>
      <c r="N1334" s="39">
        <f t="shared" si="163"/>
        <v>1907</v>
      </c>
      <c r="O1334" s="2">
        <f t="shared" si="164"/>
        <v>1</v>
      </c>
      <c r="P1334" s="2">
        <f t="shared" si="165"/>
        <v>1</v>
      </c>
      <c r="Q1334" s="2">
        <f t="shared" si="166"/>
        <v>17</v>
      </c>
      <c r="R1334" s="2" t="str">
        <f t="shared" si="160"/>
        <v>&lt;a href="set01\hope_pioneer_jan1907todec1908\marriages\woell_henry_k_and_clara_cecilia_langer_wedding_january_17_1907_p1_hp.pdf"&gt;Woell, Henry K&lt;/a&gt;</v>
      </c>
      <c r="S1334" s="2">
        <f t="shared" si="161"/>
        <v>147</v>
      </c>
      <c r="T1334" s="2">
        <f t="shared" si="162"/>
        <v>72</v>
      </c>
    </row>
    <row r="1335" spans="1:20" x14ac:dyDescent="0.25">
      <c r="A1335" s="2">
        <v>1334</v>
      </c>
      <c r="B1335" s="4" t="s">
        <v>2777</v>
      </c>
      <c r="C1335" s="4" t="s">
        <v>2778</v>
      </c>
      <c r="D1335" s="48" t="s">
        <v>48</v>
      </c>
      <c r="E1335" s="12">
        <v>2581</v>
      </c>
      <c r="F1335" s="5" t="s">
        <v>1756</v>
      </c>
      <c r="G1335" s="5">
        <v>7</v>
      </c>
      <c r="H1335" s="48">
        <v>28</v>
      </c>
      <c r="I1335" s="5">
        <v>1996</v>
      </c>
      <c r="J1335" s="47" t="s">
        <v>18914</v>
      </c>
      <c r="K1335" s="46" t="s">
        <v>18970</v>
      </c>
      <c r="L1335" s="55"/>
      <c r="M1335" s="55"/>
      <c r="N1335" s="39">
        <f t="shared" si="163"/>
        <v>1907</v>
      </c>
      <c r="O1335" s="2">
        <f t="shared" si="164"/>
        <v>1</v>
      </c>
      <c r="P1335" s="2">
        <f t="shared" si="165"/>
        <v>1</v>
      </c>
      <c r="Q1335" s="2">
        <f t="shared" si="166"/>
        <v>24</v>
      </c>
      <c r="R1335" s="2" t="str">
        <f t="shared" si="160"/>
        <v>&lt;a href="set01\hope_pioneer_jan1907todec1908\marriages\ball_w_h_and_j_a_swsnson_wedding_january_24_1907_p7_hp.pdf"&gt;Ball, W H&lt;/a&gt;</v>
      </c>
      <c r="S1335" s="2">
        <f t="shared" si="161"/>
        <v>128</v>
      </c>
      <c r="T1335" s="2">
        <f t="shared" si="162"/>
        <v>58</v>
      </c>
    </row>
    <row r="1336" spans="1:20" x14ac:dyDescent="0.25">
      <c r="A1336" s="2">
        <v>1335</v>
      </c>
      <c r="B1336" s="4" t="s">
        <v>11371</v>
      </c>
      <c r="C1336" s="4"/>
      <c r="D1336" s="48" t="s">
        <v>6</v>
      </c>
      <c r="E1336" s="43">
        <v>2595</v>
      </c>
      <c r="F1336" s="5" t="s">
        <v>11770</v>
      </c>
      <c r="G1336" s="5">
        <v>5</v>
      </c>
      <c r="H1336" s="48">
        <v>8</v>
      </c>
      <c r="I1336" s="5">
        <v>561</v>
      </c>
      <c r="J1336" t="s">
        <v>17483</v>
      </c>
      <c r="K1336" s="46" t="s">
        <v>25711</v>
      </c>
      <c r="L1336" s="55"/>
      <c r="M1336" s="55"/>
      <c r="N1336" s="39">
        <f t="shared" si="163"/>
        <v>1907</v>
      </c>
      <c r="O1336" s="2">
        <f t="shared" si="164"/>
        <v>2</v>
      </c>
      <c r="P1336" s="2">
        <f t="shared" si="165"/>
        <v>2</v>
      </c>
      <c r="Q1336" s="2">
        <f t="shared" si="166"/>
        <v>7</v>
      </c>
      <c r="R1336" s="2" t="str">
        <f t="shared" si="160"/>
        <v>&lt;a href="set03\cg\cg_january_5,_1906_-_december_26,_1907\marriage\haigh,_jimmy_marriage_recently_february_7,_1907_p5_cg.pdf"&gt;Haigh, Jimmy&lt;/a&gt;</v>
      </c>
      <c r="S1336" s="2">
        <f t="shared" si="161"/>
        <v>141</v>
      </c>
      <c r="T1336" s="2">
        <f t="shared" si="162"/>
        <v>57</v>
      </c>
    </row>
    <row r="1337" spans="1:20" x14ac:dyDescent="0.25">
      <c r="A1337" s="2">
        <v>1336</v>
      </c>
      <c r="B1337" s="4" t="s">
        <v>11401</v>
      </c>
      <c r="C1337" s="4" t="s">
        <v>11402</v>
      </c>
      <c r="D1337" s="48" t="s">
        <v>6</v>
      </c>
      <c r="E1337" s="12">
        <v>2595</v>
      </c>
      <c r="F1337" s="5" t="s">
        <v>11770</v>
      </c>
      <c r="G1337" s="5">
        <v>5</v>
      </c>
      <c r="H1337" s="48">
        <v>8</v>
      </c>
      <c r="I1337" s="5">
        <v>578</v>
      </c>
      <c r="J1337" t="s">
        <v>17500</v>
      </c>
      <c r="K1337" s="46" t="s">
        <v>25711</v>
      </c>
      <c r="L1337" s="55"/>
      <c r="M1337" s="55"/>
      <c r="N1337" s="39">
        <f t="shared" si="163"/>
        <v>1907</v>
      </c>
      <c r="O1337" s="2">
        <f t="shared" si="164"/>
        <v>2</v>
      </c>
      <c r="P1337" s="2">
        <f t="shared" si="165"/>
        <v>2</v>
      </c>
      <c r="Q1337" s="2">
        <f t="shared" si="166"/>
        <v>7</v>
      </c>
      <c r="R1337" s="2" t="str">
        <f t="shared" si="160"/>
        <v>&lt;a href="set03\cg\cg_january_5,_1906_-_december_26,_1907\marriage\niemeyer,_l_b_and_josephine_smith_marriage_february_7,_1907_p5_cg.pdf"&gt;Niemeyer, L B&lt;/a&gt;</v>
      </c>
      <c r="S1337" s="2">
        <f t="shared" si="161"/>
        <v>154</v>
      </c>
      <c r="T1337" s="2">
        <f t="shared" si="162"/>
        <v>69</v>
      </c>
    </row>
    <row r="1338" spans="1:20" x14ac:dyDescent="0.25">
      <c r="A1338" s="2">
        <v>1337</v>
      </c>
      <c r="B1338" s="4" t="s">
        <v>2879</v>
      </c>
      <c r="C1338" s="4" t="s">
        <v>2880</v>
      </c>
      <c r="D1338" s="48" t="s">
        <v>48</v>
      </c>
      <c r="E1338" s="12">
        <v>2595</v>
      </c>
      <c r="F1338" s="5" t="s">
        <v>1756</v>
      </c>
      <c r="G1338" s="5">
        <v>1</v>
      </c>
      <c r="H1338" s="48">
        <v>28</v>
      </c>
      <c r="I1338" s="5">
        <v>2050</v>
      </c>
      <c r="J1338" s="47" t="s">
        <v>18969</v>
      </c>
      <c r="K1338" s="46" t="s">
        <v>18970</v>
      </c>
      <c r="L1338" s="55"/>
      <c r="M1338" s="55"/>
      <c r="N1338" s="39">
        <f t="shared" si="163"/>
        <v>1907</v>
      </c>
      <c r="O1338" s="2">
        <f t="shared" si="164"/>
        <v>2</v>
      </c>
      <c r="P1338" s="2">
        <f t="shared" si="165"/>
        <v>2</v>
      </c>
      <c r="Q1338" s="2">
        <f t="shared" si="166"/>
        <v>7</v>
      </c>
      <c r="R1338" s="2" t="str">
        <f t="shared" si="160"/>
        <v>&lt;a href="set01\hope_pioneer_jan1907todec1908\marriages\zimkoski_anthony_and_rose_may_davis_wedding_february_7_1907_p1_hp.pdf"&gt;Zimkoski, Anthony&lt;/a&gt;</v>
      </c>
      <c r="S1338" s="2">
        <f t="shared" si="161"/>
        <v>147</v>
      </c>
      <c r="T1338" s="2">
        <f t="shared" si="162"/>
        <v>69</v>
      </c>
    </row>
    <row r="1339" spans="1:20" x14ac:dyDescent="0.25">
      <c r="A1339" s="2">
        <v>1338</v>
      </c>
      <c r="B1339" s="4" t="s">
        <v>2798</v>
      </c>
      <c r="C1339" s="4" t="s">
        <v>2799</v>
      </c>
      <c r="D1339" s="48" t="s">
        <v>48</v>
      </c>
      <c r="E1339" s="12">
        <v>2601</v>
      </c>
      <c r="F1339" s="5" t="s">
        <v>1756</v>
      </c>
      <c r="G1339" s="5">
        <v>5</v>
      </c>
      <c r="H1339" s="48">
        <v>28</v>
      </c>
      <c r="I1339" s="5">
        <v>2007</v>
      </c>
      <c r="J1339" s="47" t="s">
        <v>18925</v>
      </c>
      <c r="K1339" s="46" t="s">
        <v>18970</v>
      </c>
      <c r="L1339" s="55"/>
      <c r="M1339" s="55"/>
      <c r="N1339" s="39">
        <f t="shared" si="163"/>
        <v>1907</v>
      </c>
      <c r="O1339" s="2">
        <f t="shared" si="164"/>
        <v>2</v>
      </c>
      <c r="P1339" s="2">
        <f t="shared" si="165"/>
        <v>2</v>
      </c>
      <c r="Q1339" s="2">
        <f t="shared" si="166"/>
        <v>13</v>
      </c>
      <c r="R1339" s="2" t="str">
        <f t="shared" si="160"/>
        <v>&lt;a href="set01\hope_pioneer_jan1907todec1908\marriages\gunkel_rhinhart_and_alice_lambert_wedding_february_13_1907_p5_hp.pdf"&gt;Gunkel, Rhinhart&lt;/a&gt;</v>
      </c>
      <c r="S1339" s="2">
        <f t="shared" si="161"/>
        <v>145</v>
      </c>
      <c r="T1339" s="2">
        <f t="shared" si="162"/>
        <v>68</v>
      </c>
    </row>
    <row r="1340" spans="1:20" x14ac:dyDescent="0.25">
      <c r="A1340" s="2">
        <v>1339</v>
      </c>
      <c r="B1340" s="4" t="s">
        <v>2828</v>
      </c>
      <c r="C1340" s="4" t="s">
        <v>2829</v>
      </c>
      <c r="D1340" s="48" t="s">
        <v>48</v>
      </c>
      <c r="E1340" s="12">
        <v>2602</v>
      </c>
      <c r="F1340" s="5" t="s">
        <v>1756</v>
      </c>
      <c r="G1340" s="5">
        <v>5</v>
      </c>
      <c r="H1340" s="48">
        <v>28</v>
      </c>
      <c r="I1340" s="5">
        <v>2024</v>
      </c>
      <c r="J1340" s="47" t="s">
        <v>18942</v>
      </c>
      <c r="K1340" s="46" t="s">
        <v>18970</v>
      </c>
      <c r="L1340" s="55"/>
      <c r="M1340" s="55"/>
      <c r="N1340" s="39">
        <f t="shared" si="163"/>
        <v>1907</v>
      </c>
      <c r="O1340" s="2">
        <f t="shared" si="164"/>
        <v>2</v>
      </c>
      <c r="P1340" s="2">
        <f t="shared" si="165"/>
        <v>2</v>
      </c>
      <c r="Q1340" s="2">
        <f t="shared" si="166"/>
        <v>14</v>
      </c>
      <c r="R1340" s="2" t="str">
        <f t="shared" si="160"/>
        <v>&lt;a href="set01\hope_pioneer_jan1907todec1908\marriages\lindblom_john_and_frieda_erickson_wedding_february_14_1907_p5_hp.pdf"&gt;Lindblom, John&lt;/a&gt;</v>
      </c>
      <c r="S1340" s="2">
        <f t="shared" si="161"/>
        <v>143</v>
      </c>
      <c r="T1340" s="2">
        <f t="shared" si="162"/>
        <v>68</v>
      </c>
    </row>
    <row r="1341" spans="1:20" x14ac:dyDescent="0.25">
      <c r="A1341" s="2">
        <v>1340</v>
      </c>
      <c r="B1341" s="4" t="s">
        <v>6798</v>
      </c>
      <c r="C1341" s="4" t="s">
        <v>6799</v>
      </c>
      <c r="D1341" s="48" t="s">
        <v>48</v>
      </c>
      <c r="E1341" s="12">
        <v>2602</v>
      </c>
      <c r="F1341" s="5" t="s">
        <v>13631</v>
      </c>
      <c r="G1341" s="5">
        <v>5</v>
      </c>
      <c r="H1341" s="48">
        <v>4</v>
      </c>
      <c r="I1341" s="5">
        <v>263</v>
      </c>
      <c r="J1341" t="s">
        <v>17189</v>
      </c>
      <c r="K1341" s="46" t="s">
        <v>17099</v>
      </c>
      <c r="L1341" s="55"/>
      <c r="M1341" s="55"/>
      <c r="N1341" s="39">
        <f t="shared" si="163"/>
        <v>1907</v>
      </c>
      <c r="O1341" s="2">
        <f t="shared" si="164"/>
        <v>2</v>
      </c>
      <c r="P1341" s="2">
        <f t="shared" si="165"/>
        <v>2</v>
      </c>
      <c r="Q1341" s="2">
        <f t="shared" si="166"/>
        <v>14</v>
      </c>
      <c r="R1341" s="2" t="str">
        <f t="shared" si="160"/>
        <v>&lt;a href="set01\marriages\cooperstown_courier\1906-1907\wold,_ingolf_and_imogene_lehr_wedding_february_14,_1907_p5_cc.pdf"&gt;Wold, Ingolf&lt;/a&gt;</v>
      </c>
      <c r="S1341" s="2">
        <f t="shared" si="161"/>
        <v>138</v>
      </c>
      <c r="T1341" s="2">
        <f t="shared" si="162"/>
        <v>65</v>
      </c>
    </row>
    <row r="1342" spans="1:20" x14ac:dyDescent="0.25">
      <c r="A1342" s="2">
        <v>1341</v>
      </c>
      <c r="B1342" s="4" t="s">
        <v>2842</v>
      </c>
      <c r="C1342" s="4" t="s">
        <v>2843</v>
      </c>
      <c r="D1342" s="48" t="s">
        <v>48</v>
      </c>
      <c r="E1342" s="12">
        <v>2609</v>
      </c>
      <c r="F1342" s="5" t="s">
        <v>1756</v>
      </c>
      <c r="G1342" s="5">
        <v>6</v>
      </c>
      <c r="H1342" s="48">
        <v>28</v>
      </c>
      <c r="I1342" s="5">
        <v>2031</v>
      </c>
      <c r="J1342" s="47" t="s">
        <v>18949</v>
      </c>
      <c r="K1342" s="46" t="s">
        <v>18970</v>
      </c>
      <c r="L1342" s="55"/>
      <c r="M1342" s="55"/>
      <c r="N1342" s="39">
        <f t="shared" si="163"/>
        <v>1907</v>
      </c>
      <c r="O1342" s="2">
        <f t="shared" si="164"/>
        <v>2</v>
      </c>
      <c r="P1342" s="2">
        <f t="shared" si="165"/>
        <v>2</v>
      </c>
      <c r="Q1342" s="2">
        <f t="shared" si="166"/>
        <v>21</v>
      </c>
      <c r="R1342" s="2" t="str">
        <f t="shared" si="160"/>
        <v>&lt;a href="set01\hope_pioneer_jan1907todec1908\marriages\meader_w_m_and_hannah_larson_wedding_february_21_1907_p6_hp.pdf"&gt;Meader, W M&lt;/a&gt;</v>
      </c>
      <c r="S1342" s="2">
        <f t="shared" si="161"/>
        <v>135</v>
      </c>
      <c r="T1342" s="2">
        <f t="shared" si="162"/>
        <v>63</v>
      </c>
    </row>
    <row r="1343" spans="1:20" x14ac:dyDescent="0.25">
      <c r="A1343" s="2">
        <v>1342</v>
      </c>
      <c r="B1343" s="4" t="s">
        <v>5573</v>
      </c>
      <c r="C1343" s="4" t="s">
        <v>6639</v>
      </c>
      <c r="D1343" s="48" t="s">
        <v>48</v>
      </c>
      <c r="E1343" s="12">
        <v>2616</v>
      </c>
      <c r="F1343" s="5" t="s">
        <v>13631</v>
      </c>
      <c r="G1343" s="5">
        <v>5</v>
      </c>
      <c r="H1343" s="48">
        <v>4</v>
      </c>
      <c r="I1343" s="5">
        <v>177</v>
      </c>
      <c r="J1343" t="s">
        <v>17106</v>
      </c>
      <c r="K1343" s="46" t="s">
        <v>17099</v>
      </c>
      <c r="L1343" s="55"/>
      <c r="M1343" s="55"/>
      <c r="N1343" s="39">
        <f t="shared" si="163"/>
        <v>1907</v>
      </c>
      <c r="O1343" s="2">
        <f t="shared" si="164"/>
        <v>2</v>
      </c>
      <c r="P1343" s="2">
        <f t="shared" si="165"/>
        <v>2</v>
      </c>
      <c r="Q1343" s="2">
        <f t="shared" si="166"/>
        <v>28</v>
      </c>
      <c r="R1343" s="2" t="str">
        <f t="shared" si="160"/>
        <v>&lt;a href="set01\marriages\cooperstown_courier\1906-1907\bateman,_h_h_and_inez_clare_boothe_wedding_february_28,_1907_p5_cc.pdf"&gt;Bateman, H H&lt;/a&gt;</v>
      </c>
      <c r="S1343" s="2">
        <f t="shared" si="161"/>
        <v>143</v>
      </c>
      <c r="T1343" s="2">
        <f t="shared" si="162"/>
        <v>70</v>
      </c>
    </row>
    <row r="1344" spans="1:20" x14ac:dyDescent="0.25">
      <c r="A1344" s="2">
        <v>1343</v>
      </c>
      <c r="B1344" s="4" t="s">
        <v>11385</v>
      </c>
      <c r="C1344" s="4" t="s">
        <v>11387</v>
      </c>
      <c r="D1344" s="48" t="s">
        <v>6</v>
      </c>
      <c r="E1344" s="43">
        <v>2616</v>
      </c>
      <c r="F1344" s="5" t="s">
        <v>11770</v>
      </c>
      <c r="G1344" s="5">
        <v>7</v>
      </c>
      <c r="H1344" s="48">
        <v>8</v>
      </c>
      <c r="I1344" s="5">
        <v>570</v>
      </c>
      <c r="J1344" t="s">
        <v>17492</v>
      </c>
      <c r="K1344" s="46" t="s">
        <v>25711</v>
      </c>
      <c r="L1344" s="55"/>
      <c r="M1344" s="55"/>
      <c r="N1344" s="39">
        <f t="shared" si="163"/>
        <v>1907</v>
      </c>
      <c r="O1344" s="2">
        <f t="shared" si="164"/>
        <v>2</v>
      </c>
      <c r="P1344" s="2">
        <f t="shared" si="165"/>
        <v>2</v>
      </c>
      <c r="Q1344" s="2">
        <f t="shared" si="166"/>
        <v>28</v>
      </c>
      <c r="R1344" s="2" t="str">
        <f t="shared" si="160"/>
        <v>&lt;a href="set03\cg\cg_january_5,_1906_-_december_26,_1907\marriage\larson,_christ_and_miss_royce_marriage_february_28,_1907_p7_cg.pdf"&gt;Larson, Christ&lt;/a&gt;</v>
      </c>
      <c r="S1344" s="2">
        <f t="shared" si="161"/>
        <v>152</v>
      </c>
      <c r="T1344" s="2">
        <f t="shared" si="162"/>
        <v>66</v>
      </c>
    </row>
    <row r="1345" spans="1:20" x14ac:dyDescent="0.25">
      <c r="A1345" s="2">
        <v>1344</v>
      </c>
      <c r="B1345" s="4" t="s">
        <v>11405</v>
      </c>
      <c r="C1345" s="4" t="s">
        <v>11406</v>
      </c>
      <c r="D1345" s="48" t="s">
        <v>6</v>
      </c>
      <c r="E1345" s="12">
        <v>2616</v>
      </c>
      <c r="F1345" s="5" t="s">
        <v>11770</v>
      </c>
      <c r="G1345" s="5">
        <v>7</v>
      </c>
      <c r="H1345" s="48">
        <v>8</v>
      </c>
      <c r="I1345" s="5">
        <v>581</v>
      </c>
      <c r="J1345" t="s">
        <v>17503</v>
      </c>
      <c r="K1345" s="46" t="s">
        <v>25711</v>
      </c>
      <c r="L1345" s="55"/>
      <c r="M1345" s="55"/>
      <c r="N1345" s="39">
        <f t="shared" si="163"/>
        <v>1907</v>
      </c>
      <c r="O1345" s="2">
        <f t="shared" si="164"/>
        <v>2</v>
      </c>
      <c r="P1345" s="2">
        <f t="shared" si="165"/>
        <v>2</v>
      </c>
      <c r="Q1345" s="2">
        <f t="shared" si="166"/>
        <v>28</v>
      </c>
      <c r="R1345" s="2" t="str">
        <f t="shared" si="160"/>
        <v>&lt;a href="set03\cg\cg_january_5,_1906_-_december_26,_1907\marriage\parker,_a_c_and_minnie_korf_marriage_february_28,_1907_p7_cg.pdf"&gt;Parker, A C&lt;/a&gt;</v>
      </c>
      <c r="S1345" s="2">
        <f t="shared" si="161"/>
        <v>147</v>
      </c>
      <c r="T1345" s="2">
        <f t="shared" si="162"/>
        <v>64</v>
      </c>
    </row>
    <row r="1346" spans="1:20" x14ac:dyDescent="0.25">
      <c r="A1346" s="2">
        <v>1345</v>
      </c>
      <c r="B1346" s="4" t="s">
        <v>6778</v>
      </c>
      <c r="C1346" s="4" t="s">
        <v>6779</v>
      </c>
      <c r="D1346" s="48" t="s">
        <v>6</v>
      </c>
      <c r="E1346" s="12">
        <v>2616</v>
      </c>
      <c r="F1346" s="5" t="s">
        <v>13631</v>
      </c>
      <c r="G1346" s="5">
        <v>4</v>
      </c>
      <c r="H1346" s="48">
        <v>4</v>
      </c>
      <c r="I1346" s="5">
        <v>253</v>
      </c>
      <c r="J1346" t="s">
        <v>17179</v>
      </c>
      <c r="K1346" s="46" t="s">
        <v>17099</v>
      </c>
      <c r="L1346" s="55"/>
      <c r="M1346" s="55"/>
      <c r="N1346" s="39">
        <f t="shared" si="163"/>
        <v>1907</v>
      </c>
      <c r="O1346" s="2">
        <f t="shared" si="164"/>
        <v>2</v>
      </c>
      <c r="P1346" s="2">
        <f t="shared" si="165"/>
        <v>2</v>
      </c>
      <c r="Q1346" s="2">
        <f t="shared" si="166"/>
        <v>28</v>
      </c>
      <c r="R1346" s="2" t="str">
        <f t="shared" ref="R1346:R1409" si="167">"&lt;a href="&amp;""""&amp;K1346&amp;"\"&amp;J1346&amp;"""&gt;"&amp;B1346&amp;"&lt;/a&gt;"</f>
        <v>&lt;a href="set01\marriages\cooperstown_courier\1906-1907\thorsgard,_thorvald_and_lena_lund_marriage_announcement_february_28,_1907_p4_cc.pdf"&gt;Thorsgard, Thorvald&lt;/a&gt;</v>
      </c>
      <c r="S1346" s="2">
        <f t="shared" ref="S1346:S1409" si="168">LEN(R1346)</f>
        <v>163</v>
      </c>
      <c r="T1346" s="2">
        <f t="shared" ref="T1346:T1409" si="169">LEN(J1346)</f>
        <v>83</v>
      </c>
    </row>
    <row r="1347" spans="1:20" x14ac:dyDescent="0.25">
      <c r="A1347" s="2">
        <v>1346</v>
      </c>
      <c r="B1347" s="4" t="s">
        <v>11344</v>
      </c>
      <c r="C1347" s="4" t="s">
        <v>11345</v>
      </c>
      <c r="D1347" s="48" t="s">
        <v>6</v>
      </c>
      <c r="E1347" s="12">
        <v>2623</v>
      </c>
      <c r="F1347" s="5" t="s">
        <v>11770</v>
      </c>
      <c r="G1347" s="5">
        <v>7</v>
      </c>
      <c r="H1347" s="48">
        <v>8</v>
      </c>
      <c r="I1347" s="5">
        <v>547</v>
      </c>
      <c r="J1347" t="s">
        <v>17468</v>
      </c>
      <c r="K1347" s="46" t="s">
        <v>25711</v>
      </c>
      <c r="L1347" s="55"/>
      <c r="M1347" s="55"/>
      <c r="N1347" s="39">
        <f t="shared" si="163"/>
        <v>1907</v>
      </c>
      <c r="O1347" s="2">
        <f t="shared" si="164"/>
        <v>3</v>
      </c>
      <c r="P1347" s="2">
        <f t="shared" si="165"/>
        <v>3</v>
      </c>
      <c r="Q1347" s="2">
        <f t="shared" si="166"/>
        <v>7</v>
      </c>
      <c r="R1347" s="2" t="str">
        <f t="shared" si="167"/>
        <v>&lt;a href="set03\cg\cg_january_5,_1906_-_december_26,_1907\marriage\bond,_ed_and_may_stickles_marriage_march_7,_1907_p7_cg.pdf"&gt;Bond, Ed&lt;/a&gt;</v>
      </c>
      <c r="S1347" s="2">
        <f t="shared" si="168"/>
        <v>138</v>
      </c>
      <c r="T1347" s="2">
        <f t="shared" si="169"/>
        <v>58</v>
      </c>
    </row>
    <row r="1348" spans="1:20" x14ac:dyDescent="0.25">
      <c r="A1348" s="2">
        <v>1347</v>
      </c>
      <c r="B1348" s="4" t="s">
        <v>11385</v>
      </c>
      <c r="C1348" s="4" t="s">
        <v>11386</v>
      </c>
      <c r="D1348" s="48" t="s">
        <v>6</v>
      </c>
      <c r="E1348" s="43">
        <v>2623</v>
      </c>
      <c r="F1348" s="5" t="s">
        <v>11770</v>
      </c>
      <c r="G1348" s="5">
        <v>7</v>
      </c>
      <c r="H1348" s="48">
        <v>8</v>
      </c>
      <c r="I1348" s="5">
        <v>569</v>
      </c>
      <c r="J1348" t="s">
        <v>17491</v>
      </c>
      <c r="K1348" s="46" t="s">
        <v>25711</v>
      </c>
      <c r="L1348" s="55"/>
      <c r="M1348" s="55"/>
      <c r="N1348" s="39">
        <f t="shared" si="163"/>
        <v>1907</v>
      </c>
      <c r="O1348" s="2">
        <f t="shared" si="164"/>
        <v>3</v>
      </c>
      <c r="P1348" s="2">
        <f t="shared" si="165"/>
        <v>3</v>
      </c>
      <c r="Q1348" s="2">
        <f t="shared" si="166"/>
        <v>7</v>
      </c>
      <c r="R1348" s="2" t="str">
        <f t="shared" si="167"/>
        <v>&lt;a href="set03\cg\cg_january_5,_1906_-_december_26,_1907\marriage\larson,_christ_and_marie_g_roise_marriage_march_7,_1907_p7_cg.pdf"&gt;Larson, Christ&lt;/a&gt;</v>
      </c>
      <c r="S1348" s="2">
        <f t="shared" si="168"/>
        <v>151</v>
      </c>
      <c r="T1348" s="2">
        <f t="shared" si="169"/>
        <v>65</v>
      </c>
    </row>
    <row r="1349" spans="1:20" x14ac:dyDescent="0.25">
      <c r="A1349" s="2">
        <v>1348</v>
      </c>
      <c r="B1349" s="4" t="s">
        <v>2838</v>
      </c>
      <c r="C1349" s="4" t="s">
        <v>2839</v>
      </c>
      <c r="D1349" s="48" t="s">
        <v>205</v>
      </c>
      <c r="E1349" s="12">
        <v>2623</v>
      </c>
      <c r="F1349" s="5" t="s">
        <v>1756</v>
      </c>
      <c r="G1349" s="5">
        <v>1</v>
      </c>
      <c r="H1349" s="48">
        <v>28</v>
      </c>
      <c r="I1349" s="5">
        <v>2029</v>
      </c>
      <c r="J1349" s="47" t="s">
        <v>18947</v>
      </c>
      <c r="K1349" s="46" t="s">
        <v>18970</v>
      </c>
      <c r="L1349" s="55"/>
      <c r="M1349" s="55"/>
      <c r="N1349" s="39">
        <f t="shared" si="163"/>
        <v>1907</v>
      </c>
      <c r="O1349" s="2">
        <f t="shared" si="164"/>
        <v>3</v>
      </c>
      <c r="P1349" s="2">
        <f t="shared" si="165"/>
        <v>3</v>
      </c>
      <c r="Q1349" s="2">
        <f t="shared" si="166"/>
        <v>7</v>
      </c>
      <c r="R1349" s="2" t="str">
        <f t="shared" si="167"/>
        <v>&lt;a href="set01\hope_pioneer_jan1907todec1908\marriages\mclaughlin_mr._and_mrs._arthur_m_25th_anniv.__march_7_1907_p1_hp.pdf"&gt;McLaughlin, Mr. Arthur&lt;/a&gt;</v>
      </c>
      <c r="S1349" s="2">
        <f t="shared" si="168"/>
        <v>151</v>
      </c>
      <c r="T1349" s="2">
        <f t="shared" si="169"/>
        <v>68</v>
      </c>
    </row>
    <row r="1350" spans="1:20" x14ac:dyDescent="0.25">
      <c r="A1350" s="2">
        <v>1349</v>
      </c>
      <c r="B1350" s="4" t="s">
        <v>2877</v>
      </c>
      <c r="C1350" s="4" t="s">
        <v>2878</v>
      </c>
      <c r="D1350" s="48" t="s">
        <v>48</v>
      </c>
      <c r="E1350" s="12">
        <v>2630</v>
      </c>
      <c r="F1350" s="5" t="s">
        <v>1756</v>
      </c>
      <c r="G1350" s="5">
        <v>7</v>
      </c>
      <c r="H1350" s="48">
        <v>28</v>
      </c>
      <c r="I1350" s="5">
        <v>2049</v>
      </c>
      <c r="J1350" s="47" t="s">
        <v>18968</v>
      </c>
      <c r="K1350" s="46" t="s">
        <v>18970</v>
      </c>
      <c r="L1350" s="55"/>
      <c r="M1350" s="55"/>
      <c r="N1350" s="39">
        <f t="shared" si="163"/>
        <v>1907</v>
      </c>
      <c r="O1350" s="2">
        <f t="shared" si="164"/>
        <v>3</v>
      </c>
      <c r="P1350" s="2">
        <f t="shared" si="165"/>
        <v>3</v>
      </c>
      <c r="Q1350" s="2">
        <f t="shared" si="166"/>
        <v>14</v>
      </c>
      <c r="R1350" s="2" t="str">
        <f t="shared" si="167"/>
        <v>&lt;a href="set01\hope_pioneer_jan1907todec1908\marriages\young_charles_and_grace_parks_wedding_march_14_1907_p7_hp.pdf"&gt;Young, Charles&lt;/a&gt;</v>
      </c>
      <c r="S1350" s="2">
        <f t="shared" si="168"/>
        <v>136</v>
      </c>
      <c r="T1350" s="2">
        <f t="shared" si="169"/>
        <v>61</v>
      </c>
    </row>
    <row r="1351" spans="1:20" x14ac:dyDescent="0.25">
      <c r="A1351" s="2">
        <v>1350</v>
      </c>
      <c r="B1351" s="4" t="s">
        <v>5573</v>
      </c>
      <c r="C1351" s="4"/>
      <c r="D1351" s="48" t="s">
        <v>2467</v>
      </c>
      <c r="E1351" s="12">
        <v>2635</v>
      </c>
      <c r="F1351" s="5" t="s">
        <v>13629</v>
      </c>
      <c r="G1351" s="5">
        <v>5</v>
      </c>
      <c r="H1351" s="48">
        <v>18</v>
      </c>
      <c r="I1351" s="5">
        <v>1207</v>
      </c>
      <c r="J1351" s="47" t="s">
        <v>18129</v>
      </c>
      <c r="K1351" s="46" t="s">
        <v>25726</v>
      </c>
      <c r="L1351" s="55"/>
      <c r="M1351" s="55"/>
      <c r="N1351" s="39">
        <f t="shared" si="163"/>
        <v>1907</v>
      </c>
      <c r="O1351" s="2">
        <f t="shared" si="164"/>
        <v>3</v>
      </c>
      <c r="P1351" s="2">
        <f t="shared" si="165"/>
        <v>3</v>
      </c>
      <c r="Q1351" s="2">
        <f t="shared" si="166"/>
        <v>19</v>
      </c>
      <c r="R1351" s="2" t="str">
        <f t="shared" si="167"/>
        <v>&lt;a href="set01\marriages\he\1905-1908\bateman,_h_h_wedding_party_arrives_march_19,_1907_p5_he.pdf"&gt;Bateman, H H&lt;/a&gt;</v>
      </c>
      <c r="S1351" s="2">
        <f t="shared" si="168"/>
        <v>115</v>
      </c>
      <c r="T1351" s="2">
        <f t="shared" si="169"/>
        <v>59</v>
      </c>
    </row>
    <row r="1352" spans="1:20" x14ac:dyDescent="0.25">
      <c r="A1352" s="2">
        <v>1351</v>
      </c>
      <c r="B1352" s="4" t="s">
        <v>6640</v>
      </c>
      <c r="C1352" s="4" t="s">
        <v>6641</v>
      </c>
      <c r="D1352" s="48" t="s">
        <v>48</v>
      </c>
      <c r="E1352" s="12">
        <v>2637</v>
      </c>
      <c r="F1352" s="5" t="s">
        <v>13631</v>
      </c>
      <c r="G1352" s="5">
        <v>4</v>
      </c>
      <c r="H1352" s="48">
        <v>4</v>
      </c>
      <c r="I1352" s="5">
        <v>178</v>
      </c>
      <c r="J1352" t="s">
        <v>17107</v>
      </c>
      <c r="K1352" s="46" t="s">
        <v>17099</v>
      </c>
      <c r="L1352" s="55"/>
      <c r="M1352" s="55"/>
      <c r="N1352" s="39">
        <f t="shared" si="163"/>
        <v>1907</v>
      </c>
      <c r="O1352" s="2">
        <f t="shared" si="164"/>
        <v>3</v>
      </c>
      <c r="P1352" s="2">
        <f t="shared" si="165"/>
        <v>3</v>
      </c>
      <c r="Q1352" s="2">
        <f t="shared" si="166"/>
        <v>21</v>
      </c>
      <c r="R1352" s="2" t="str">
        <f t="shared" si="167"/>
        <v>&lt;a href="set01\marriages\cooperstown_courier\1906-1907\bateman,_herbert_h_and_inez_clare_booth_wedding_march_21,_1907_p4_cc.pdf"&gt;Bateman, Herbert H&lt;/a&gt;</v>
      </c>
      <c r="S1352" s="2">
        <f t="shared" si="168"/>
        <v>151</v>
      </c>
      <c r="T1352" s="2">
        <f t="shared" si="169"/>
        <v>72</v>
      </c>
    </row>
    <row r="1353" spans="1:20" x14ac:dyDescent="0.25">
      <c r="A1353" s="2">
        <v>1352</v>
      </c>
      <c r="B1353" s="4" t="s">
        <v>8130</v>
      </c>
      <c r="C1353" s="4" t="s">
        <v>8131</v>
      </c>
      <c r="D1353" s="48" t="s">
        <v>48</v>
      </c>
      <c r="E1353" s="12">
        <v>2642</v>
      </c>
      <c r="F1353" s="5" t="s">
        <v>13629</v>
      </c>
      <c r="G1353" s="5">
        <v>4</v>
      </c>
      <c r="H1353" s="48">
        <v>18</v>
      </c>
      <c r="I1353" s="5">
        <v>1216</v>
      </c>
      <c r="J1353" s="47" t="s">
        <v>18138</v>
      </c>
      <c r="K1353" s="46" t="s">
        <v>25726</v>
      </c>
      <c r="L1353" s="55"/>
      <c r="M1353" s="55"/>
      <c r="N1353" s="39">
        <f t="shared" si="163"/>
        <v>1907</v>
      </c>
      <c r="O1353" s="2">
        <f t="shared" si="164"/>
        <v>3</v>
      </c>
      <c r="P1353" s="2">
        <f t="shared" si="165"/>
        <v>3</v>
      </c>
      <c r="Q1353" s="2">
        <f t="shared" si="166"/>
        <v>26</v>
      </c>
      <c r="R1353" s="2" t="str">
        <f t="shared" si="167"/>
        <v>&lt;a href="set01\marriages\he\1905-1908\freng_and_thompson_wedding_march_26,_1907_p4_he.pdf"&gt;Freng, Peter&lt;/a&gt;</v>
      </c>
      <c r="S1353" s="2">
        <f t="shared" si="168"/>
        <v>107</v>
      </c>
      <c r="T1353" s="2">
        <f t="shared" si="169"/>
        <v>51</v>
      </c>
    </row>
    <row r="1354" spans="1:20" x14ac:dyDescent="0.25">
      <c r="A1354" s="2">
        <v>1353</v>
      </c>
      <c r="B1354" s="4" t="s">
        <v>6714</v>
      </c>
      <c r="C1354" s="4" t="s">
        <v>6715</v>
      </c>
      <c r="D1354" s="48" t="s">
        <v>6</v>
      </c>
      <c r="E1354" s="12">
        <v>2644</v>
      </c>
      <c r="F1354" s="5" t="s">
        <v>13631</v>
      </c>
      <c r="G1354" s="5">
        <v>4</v>
      </c>
      <c r="H1354" s="48">
        <v>4</v>
      </c>
      <c r="I1354" s="5">
        <v>218</v>
      </c>
      <c r="J1354" t="s">
        <v>17146</v>
      </c>
      <c r="K1354" s="46" t="s">
        <v>17099</v>
      </c>
      <c r="L1354" s="55"/>
      <c r="M1354" s="55"/>
      <c r="N1354" s="39">
        <f t="shared" si="163"/>
        <v>1907</v>
      </c>
      <c r="O1354" s="2">
        <f t="shared" si="164"/>
        <v>3</v>
      </c>
      <c r="P1354" s="2">
        <f t="shared" si="165"/>
        <v>3</v>
      </c>
      <c r="Q1354" s="2">
        <f t="shared" si="166"/>
        <v>28</v>
      </c>
      <c r="R1354" s="2" t="str">
        <f t="shared" si="167"/>
        <v>&lt;a href="set01\marriages\cooperstown_courier\1906-1907\lundstronm,_anders_c_and_ellen_hanson_marriage_announcement_march_28,_1907_p4_cc.pdf"&gt;Lundstronm, Anders C&lt;/a&gt;</v>
      </c>
      <c r="S1354" s="2">
        <f t="shared" si="168"/>
        <v>165</v>
      </c>
      <c r="T1354" s="2">
        <f t="shared" si="169"/>
        <v>84</v>
      </c>
    </row>
    <row r="1355" spans="1:20" x14ac:dyDescent="0.25">
      <c r="A1355" s="2">
        <v>1354</v>
      </c>
      <c r="B1355" s="4" t="s">
        <v>11418</v>
      </c>
      <c r="C1355" s="4" t="s">
        <v>11419</v>
      </c>
      <c r="D1355" s="48" t="s">
        <v>48</v>
      </c>
      <c r="E1355" s="12">
        <v>2644</v>
      </c>
      <c r="F1355" s="5" t="s">
        <v>11770</v>
      </c>
      <c r="G1355" s="5">
        <v>2</v>
      </c>
      <c r="H1355" s="48">
        <v>8</v>
      </c>
      <c r="I1355" s="5">
        <v>588</v>
      </c>
      <c r="J1355" t="s">
        <v>17510</v>
      </c>
      <c r="K1355" s="46" t="s">
        <v>25711</v>
      </c>
      <c r="L1355" s="55"/>
      <c r="M1355" s="55"/>
      <c r="N1355" s="39">
        <f t="shared" si="163"/>
        <v>1907</v>
      </c>
      <c r="O1355" s="2">
        <f t="shared" si="164"/>
        <v>3</v>
      </c>
      <c r="P1355" s="2">
        <f t="shared" si="165"/>
        <v>3</v>
      </c>
      <c r="Q1355" s="2">
        <f t="shared" si="166"/>
        <v>28</v>
      </c>
      <c r="R1355" s="2" t="str">
        <f t="shared" si="167"/>
        <v>&lt;a href="set03\cg\cg_january_5,_1906_-_december_26,_1907\marriage\reid,_r_h_and_mrs_webster_wedding_march_28,_1907_p2_cg.pdf"&gt;Reid, R H&lt;/a&gt;</v>
      </c>
      <c r="S1355" s="2">
        <f t="shared" si="168"/>
        <v>139</v>
      </c>
      <c r="T1355" s="2">
        <f t="shared" si="169"/>
        <v>58</v>
      </c>
    </row>
    <row r="1356" spans="1:20" x14ac:dyDescent="0.25">
      <c r="A1356" s="2">
        <v>1355</v>
      </c>
      <c r="B1356" s="4" t="s">
        <v>11365</v>
      </c>
      <c r="C1356" s="4" t="s">
        <v>11366</v>
      </c>
      <c r="D1356" s="48" t="s">
        <v>6</v>
      </c>
      <c r="E1356" s="43">
        <v>2651</v>
      </c>
      <c r="F1356" s="5" t="s">
        <v>11770</v>
      </c>
      <c r="G1356" s="5">
        <v>7</v>
      </c>
      <c r="H1356" s="48">
        <v>8</v>
      </c>
      <c r="I1356" s="5">
        <v>557</v>
      </c>
      <c r="J1356" t="s">
        <v>17479</v>
      </c>
      <c r="K1356" s="46" t="s">
        <v>25711</v>
      </c>
      <c r="L1356" s="55"/>
      <c r="M1356" s="55"/>
      <c r="N1356" s="39">
        <f t="shared" si="163"/>
        <v>1907</v>
      </c>
      <c r="O1356" s="2">
        <f t="shared" si="164"/>
        <v>4</v>
      </c>
      <c r="P1356" s="2">
        <f t="shared" si="165"/>
        <v>4</v>
      </c>
      <c r="Q1356" s="2">
        <f t="shared" si="166"/>
        <v>4</v>
      </c>
      <c r="R1356" s="2" t="str">
        <f t="shared" si="167"/>
        <v>&lt;a href="set03\cg\cg_january_5,_1906_-_december_26,_1907\marriage\fried,_adolph_and_rose_slarkawski_marriage_april_4,_1907_p7_cg.pdf"&gt;Fried, Adolph&lt;/a&gt;</v>
      </c>
      <c r="S1356" s="2">
        <f t="shared" si="168"/>
        <v>151</v>
      </c>
      <c r="T1356" s="2">
        <f t="shared" si="169"/>
        <v>66</v>
      </c>
    </row>
    <row r="1357" spans="1:20" x14ac:dyDescent="0.25">
      <c r="A1357" s="2">
        <v>1356</v>
      </c>
      <c r="B1357" s="4" t="s">
        <v>6627</v>
      </c>
      <c r="C1357" s="4" t="s">
        <v>6628</v>
      </c>
      <c r="D1357" s="48" t="s">
        <v>6</v>
      </c>
      <c r="E1357" s="12">
        <v>2658</v>
      </c>
      <c r="F1357" s="5" t="s">
        <v>13631</v>
      </c>
      <c r="G1357" s="5">
        <v>5</v>
      </c>
      <c r="H1357" s="48">
        <v>4</v>
      </c>
      <c r="I1357" s="5">
        <v>170</v>
      </c>
      <c r="J1357" t="s">
        <v>17100</v>
      </c>
      <c r="K1357" s="46" t="s">
        <v>17099</v>
      </c>
      <c r="L1357" s="55"/>
      <c r="M1357" s="55"/>
      <c r="N1357" s="39">
        <f t="shared" si="163"/>
        <v>1907</v>
      </c>
      <c r="O1357" s="2">
        <f t="shared" si="164"/>
        <v>4</v>
      </c>
      <c r="P1357" s="2">
        <f t="shared" si="165"/>
        <v>4</v>
      </c>
      <c r="Q1357" s="2">
        <f t="shared" si="166"/>
        <v>11</v>
      </c>
      <c r="R1357" s="2" t="str">
        <f t="shared" si="167"/>
        <v>&lt;a href="set01\marriages\cooperstown_courier\1906-1907\allen,_george_and_harriett_g_thurlow_marriage_announcement_april_11,_1907_p5_cc.pdf"&gt;Allen, George&lt;/a&gt;</v>
      </c>
      <c r="S1357" s="2">
        <f t="shared" si="168"/>
        <v>157</v>
      </c>
      <c r="T1357" s="2">
        <f t="shared" si="169"/>
        <v>83</v>
      </c>
    </row>
    <row r="1358" spans="1:20" x14ac:dyDescent="0.25">
      <c r="A1358" s="2">
        <v>1357</v>
      </c>
      <c r="B1358" s="4" t="s">
        <v>6642</v>
      </c>
      <c r="C1358" s="4" t="s">
        <v>6643</v>
      </c>
      <c r="D1358" s="48" t="s">
        <v>6</v>
      </c>
      <c r="E1358" s="12">
        <v>2665</v>
      </c>
      <c r="F1358" s="5" t="s">
        <v>13631</v>
      </c>
      <c r="G1358" s="5">
        <v>5</v>
      </c>
      <c r="H1358" s="48">
        <v>4</v>
      </c>
      <c r="I1358" s="5">
        <v>179</v>
      </c>
      <c r="J1358" t="s">
        <v>17108</v>
      </c>
      <c r="K1358" s="46" t="s">
        <v>17099</v>
      </c>
      <c r="L1358" s="55"/>
      <c r="M1358" s="55"/>
      <c r="N1358" s="39">
        <f t="shared" si="163"/>
        <v>1907</v>
      </c>
      <c r="O1358" s="2">
        <f t="shared" si="164"/>
        <v>4</v>
      </c>
      <c r="P1358" s="2">
        <f t="shared" si="165"/>
        <v>4</v>
      </c>
      <c r="Q1358" s="2">
        <f t="shared" si="166"/>
        <v>18</v>
      </c>
      <c r="R1358" s="2" t="str">
        <f t="shared" si="167"/>
        <v>&lt;a href="set01\marriages\cooperstown_courier\1906-1907\beans,_john_nelson_and_bertha_holland_marriage_announcement_april_18,_1907_p5_cc.pdf"&gt;Beans, John Nelson&lt;/a&gt;</v>
      </c>
      <c r="S1358" s="2">
        <f t="shared" si="168"/>
        <v>163</v>
      </c>
      <c r="T1358" s="2">
        <f t="shared" si="169"/>
        <v>84</v>
      </c>
    </row>
    <row r="1359" spans="1:20" x14ac:dyDescent="0.25">
      <c r="A1359" s="2">
        <v>1358</v>
      </c>
      <c r="B1359" s="4" t="s">
        <v>6722</v>
      </c>
      <c r="C1359" s="4" t="s">
        <v>6723</v>
      </c>
      <c r="D1359" s="48" t="s">
        <v>6</v>
      </c>
      <c r="E1359" s="12">
        <v>2665</v>
      </c>
      <c r="F1359" s="5" t="s">
        <v>13631</v>
      </c>
      <c r="G1359" s="5">
        <v>5</v>
      </c>
      <c r="H1359" s="48">
        <v>4</v>
      </c>
      <c r="I1359" s="5">
        <v>222</v>
      </c>
      <c r="J1359" t="s">
        <v>17150</v>
      </c>
      <c r="K1359" s="46" t="s">
        <v>17099</v>
      </c>
      <c r="L1359" s="55"/>
      <c r="M1359" s="55"/>
      <c r="N1359" s="39">
        <f t="shared" si="163"/>
        <v>1907</v>
      </c>
      <c r="O1359" s="2">
        <f t="shared" si="164"/>
        <v>4</v>
      </c>
      <c r="P1359" s="2">
        <f t="shared" si="165"/>
        <v>4</v>
      </c>
      <c r="Q1359" s="2">
        <f t="shared" si="166"/>
        <v>18</v>
      </c>
      <c r="R1359" s="2" t="str">
        <f t="shared" si="167"/>
        <v>&lt;a href="set01\marriages\cooperstown_courier\1906-1907\maneson,_victor_and_annie_olson_marriage_announcment_april_18,_1907_p5_cc.pdf"&gt;Maneson, Victor&lt;/a&gt;</v>
      </c>
      <c r="S1359" s="2">
        <f t="shared" si="168"/>
        <v>153</v>
      </c>
      <c r="T1359" s="2">
        <f t="shared" si="169"/>
        <v>77</v>
      </c>
    </row>
    <row r="1360" spans="1:20" x14ac:dyDescent="0.25">
      <c r="A1360" s="2">
        <v>1359</v>
      </c>
      <c r="B1360" s="4" t="s">
        <v>6738</v>
      </c>
      <c r="C1360" s="4" t="s">
        <v>6739</v>
      </c>
      <c r="D1360" s="48" t="s">
        <v>6</v>
      </c>
      <c r="E1360" s="12">
        <v>2665</v>
      </c>
      <c r="F1360" s="5" t="s">
        <v>13631</v>
      </c>
      <c r="G1360" s="5">
        <v>3</v>
      </c>
      <c r="H1360" s="48">
        <v>4</v>
      </c>
      <c r="I1360" s="5">
        <v>231</v>
      </c>
      <c r="J1360" t="s">
        <v>17158</v>
      </c>
      <c r="K1360" s="46" t="s">
        <v>17099</v>
      </c>
      <c r="L1360" s="55"/>
      <c r="M1360" s="55"/>
      <c r="N1360" s="39">
        <f t="shared" si="163"/>
        <v>1907</v>
      </c>
      <c r="O1360" s="2">
        <f t="shared" si="164"/>
        <v>4</v>
      </c>
      <c r="P1360" s="2">
        <f t="shared" si="165"/>
        <v>4</v>
      </c>
      <c r="Q1360" s="2">
        <f t="shared" si="166"/>
        <v>18</v>
      </c>
      <c r="R1360" s="2" t="str">
        <f t="shared" si="167"/>
        <v>&lt;a href="set01\marriages\cooperstown_courier\1906-1907\palmer,_william_m_and_evangeline_e_s_holbrook_marriage_announcement_april_18,_1907_p3_cc.pdf"&gt;Palmer, William M&lt;/a&gt;</v>
      </c>
      <c r="S1360" s="2">
        <f t="shared" si="168"/>
        <v>170</v>
      </c>
      <c r="T1360" s="2">
        <f t="shared" si="169"/>
        <v>92</v>
      </c>
    </row>
    <row r="1361" spans="1:20" x14ac:dyDescent="0.25">
      <c r="A1361" s="2">
        <v>1360</v>
      </c>
      <c r="B1361" s="4" t="s">
        <v>6724</v>
      </c>
      <c r="C1361" s="4" t="s">
        <v>6725</v>
      </c>
      <c r="D1361" s="48" t="s">
        <v>48</v>
      </c>
      <c r="E1361" s="12">
        <v>2670</v>
      </c>
      <c r="F1361" s="5" t="s">
        <v>13629</v>
      </c>
      <c r="G1361" s="5">
        <v>5</v>
      </c>
      <c r="H1361" s="48">
        <v>18</v>
      </c>
      <c r="I1361" s="5">
        <v>1233</v>
      </c>
      <c r="J1361" s="47" t="s">
        <v>18157</v>
      </c>
      <c r="K1361" s="46" t="s">
        <v>25726</v>
      </c>
      <c r="L1361" s="55"/>
      <c r="M1361" s="55"/>
      <c r="N1361" s="39">
        <f t="shared" si="163"/>
        <v>1907</v>
      </c>
      <c r="O1361" s="2">
        <f t="shared" si="164"/>
        <v>4</v>
      </c>
      <c r="P1361" s="2">
        <f t="shared" si="165"/>
        <v>4</v>
      </c>
      <c r="Q1361" s="2">
        <f t="shared" si="166"/>
        <v>23</v>
      </c>
      <c r="R1361" s="2" t="str">
        <f t="shared" si="167"/>
        <v>&lt;a href="set01\marriages\he\1905-1908\margach_and_berge_wedding_april_23,_1907_p5_he.pdf"&gt;Margach, William&lt;/a&gt;</v>
      </c>
      <c r="S1361" s="2">
        <f t="shared" si="168"/>
        <v>110</v>
      </c>
      <c r="T1361" s="2">
        <f t="shared" si="169"/>
        <v>50</v>
      </c>
    </row>
    <row r="1362" spans="1:20" x14ac:dyDescent="0.25">
      <c r="A1362" s="2">
        <v>1361</v>
      </c>
      <c r="B1362" s="4" t="s">
        <v>6704</v>
      </c>
      <c r="C1362" s="4" t="s">
        <v>6705</v>
      </c>
      <c r="D1362" s="48" t="s">
        <v>6</v>
      </c>
      <c r="E1362" s="12">
        <v>2672</v>
      </c>
      <c r="F1362" s="5" t="s">
        <v>13631</v>
      </c>
      <c r="G1362" s="5">
        <v>5</v>
      </c>
      <c r="H1362" s="48">
        <v>4</v>
      </c>
      <c r="I1362" s="5">
        <v>213</v>
      </c>
      <c r="J1362" t="s">
        <v>17141</v>
      </c>
      <c r="K1362" s="46" t="s">
        <v>17099</v>
      </c>
      <c r="L1362" s="55"/>
      <c r="M1362" s="55"/>
      <c r="N1362" s="39">
        <f t="shared" si="163"/>
        <v>1907</v>
      </c>
      <c r="O1362" s="2">
        <f t="shared" si="164"/>
        <v>4</v>
      </c>
      <c r="P1362" s="2">
        <f t="shared" si="165"/>
        <v>4</v>
      </c>
      <c r="Q1362" s="2">
        <f t="shared" si="166"/>
        <v>25</v>
      </c>
      <c r="R1362" s="2" t="str">
        <f t="shared" si="167"/>
        <v>&lt;a href="set01\marriages\cooperstown_courier\1906-1907\juell,_george_e_and_alta_titus_marriage_announcement_april_25,1_907_p5_cc.pdf"&gt;Juell, George E&lt;/a&gt;</v>
      </c>
      <c r="S1362" s="2">
        <f t="shared" si="168"/>
        <v>153</v>
      </c>
      <c r="T1362" s="2">
        <f t="shared" si="169"/>
        <v>77</v>
      </c>
    </row>
    <row r="1363" spans="1:20" x14ac:dyDescent="0.25">
      <c r="A1363" s="2">
        <v>1362</v>
      </c>
      <c r="B1363" s="4" t="s">
        <v>6724</v>
      </c>
      <c r="C1363" s="4" t="s">
        <v>6725</v>
      </c>
      <c r="D1363" s="48" t="s">
        <v>6</v>
      </c>
      <c r="E1363" s="12">
        <v>2672</v>
      </c>
      <c r="F1363" s="5" t="s">
        <v>13631</v>
      </c>
      <c r="G1363" s="5">
        <v>5</v>
      </c>
      <c r="H1363" s="48">
        <v>4</v>
      </c>
      <c r="I1363" s="5">
        <v>223</v>
      </c>
      <c r="J1363" t="s">
        <v>17151</v>
      </c>
      <c r="K1363" s="46" t="s">
        <v>17099</v>
      </c>
      <c r="L1363" s="55"/>
      <c r="M1363" s="55"/>
      <c r="N1363" s="39">
        <f t="shared" si="163"/>
        <v>1907</v>
      </c>
      <c r="O1363" s="2">
        <f t="shared" si="164"/>
        <v>4</v>
      </c>
      <c r="P1363" s="2">
        <f t="shared" si="165"/>
        <v>4</v>
      </c>
      <c r="Q1363" s="2">
        <f t="shared" si="166"/>
        <v>25</v>
      </c>
      <c r="R1363" s="2" t="str">
        <f t="shared" si="167"/>
        <v>&lt;a href="set01\marriages\cooperstown_courier\1906-1907\margach,_william_and_stena_j_berge_marriage_announcement_april_25,1_907_p5_cc.pdf"&gt;Margach, William&lt;/a&gt;</v>
      </c>
      <c r="S1363" s="2">
        <f t="shared" si="168"/>
        <v>158</v>
      </c>
      <c r="T1363" s="2">
        <f t="shared" si="169"/>
        <v>81</v>
      </c>
    </row>
    <row r="1364" spans="1:20" x14ac:dyDescent="0.25">
      <c r="A1364" s="2">
        <v>1363</v>
      </c>
      <c r="B1364" s="4" t="s">
        <v>6786</v>
      </c>
      <c r="C1364" s="4" t="s">
        <v>6787</v>
      </c>
      <c r="D1364" s="48" t="s">
        <v>6</v>
      </c>
      <c r="E1364" s="12">
        <v>2686</v>
      </c>
      <c r="F1364" s="5" t="s">
        <v>13631</v>
      </c>
      <c r="G1364" s="5">
        <v>5</v>
      </c>
      <c r="H1364" s="48">
        <v>4</v>
      </c>
      <c r="I1364" s="5">
        <v>257</v>
      </c>
      <c r="J1364" t="s">
        <v>17183</v>
      </c>
      <c r="K1364" s="46" t="s">
        <v>17099</v>
      </c>
      <c r="L1364" s="55"/>
      <c r="M1364" s="55"/>
      <c r="N1364" s="39">
        <f t="shared" si="163"/>
        <v>1907</v>
      </c>
      <c r="O1364" s="2">
        <f t="shared" si="164"/>
        <v>5</v>
      </c>
      <c r="P1364" s="2">
        <f t="shared" si="165"/>
        <v>5</v>
      </c>
      <c r="Q1364" s="2">
        <f t="shared" si="166"/>
        <v>9</v>
      </c>
      <c r="R1364" s="2" t="str">
        <f t="shared" si="167"/>
        <v>&lt;a href="set01\marriages\cooperstown_courier\1906-1907\wagner,_richard_p_and_gertrude_van_alstine_marriage_announcement_may_9,_1907_p5_cc.pdf"&gt;Wagner, Richard P&lt;/a&gt;</v>
      </c>
      <c r="S1364" s="2">
        <f t="shared" si="168"/>
        <v>164</v>
      </c>
      <c r="T1364" s="2">
        <f t="shared" si="169"/>
        <v>86</v>
      </c>
    </row>
    <row r="1365" spans="1:20" x14ac:dyDescent="0.25">
      <c r="A1365" s="2">
        <v>1364</v>
      </c>
      <c r="B1365" s="4" t="s">
        <v>6716</v>
      </c>
      <c r="C1365" s="4" t="s">
        <v>6717</v>
      </c>
      <c r="D1365" s="48" t="s">
        <v>6</v>
      </c>
      <c r="E1365" s="12">
        <v>2693</v>
      </c>
      <c r="F1365" s="5" t="s">
        <v>13631</v>
      </c>
      <c r="G1365" s="5">
        <v>5</v>
      </c>
      <c r="H1365" s="48">
        <v>4</v>
      </c>
      <c r="I1365" s="5">
        <v>219</v>
      </c>
      <c r="J1365" t="s">
        <v>17147</v>
      </c>
      <c r="K1365" s="46" t="s">
        <v>17099</v>
      </c>
      <c r="L1365" s="55"/>
      <c r="M1365" s="55"/>
      <c r="N1365" s="39">
        <f t="shared" si="163"/>
        <v>1907</v>
      </c>
      <c r="O1365" s="2">
        <f t="shared" si="164"/>
        <v>5</v>
      </c>
      <c r="P1365" s="2">
        <f t="shared" si="165"/>
        <v>5</v>
      </c>
      <c r="Q1365" s="2">
        <f t="shared" si="166"/>
        <v>16</v>
      </c>
      <c r="R1365" s="2" t="str">
        <f t="shared" si="167"/>
        <v>&lt;a href="set01\marriages\cooperstown_courier\1906-1907\lyle,_peter_s_and_jean_mcmillan_marriage_announcement_may_16,1_907_p5_cc.pdf"&gt;Lyle, Peter S&lt;/a&gt;</v>
      </c>
      <c r="S1365" s="2">
        <f t="shared" si="168"/>
        <v>150</v>
      </c>
      <c r="T1365" s="2">
        <f t="shared" si="169"/>
        <v>76</v>
      </c>
    </row>
    <row r="1366" spans="1:20" x14ac:dyDescent="0.25">
      <c r="A1366" s="2">
        <v>1365</v>
      </c>
      <c r="B1366" s="4" t="s">
        <v>6716</v>
      </c>
      <c r="C1366" s="4" t="s">
        <v>6717</v>
      </c>
      <c r="D1366" s="48" t="s">
        <v>48</v>
      </c>
      <c r="E1366" s="12">
        <v>2698</v>
      </c>
      <c r="F1366" s="5" t="s">
        <v>13629</v>
      </c>
      <c r="G1366" s="5">
        <v>5</v>
      </c>
      <c r="H1366" s="48">
        <v>18</v>
      </c>
      <c r="I1366" s="5">
        <v>1231</v>
      </c>
      <c r="J1366" s="47" t="s">
        <v>18155</v>
      </c>
      <c r="K1366" s="46" t="s">
        <v>25726</v>
      </c>
      <c r="L1366" s="55"/>
      <c r="M1366" s="55"/>
      <c r="N1366" s="39">
        <f t="shared" si="163"/>
        <v>1907</v>
      </c>
      <c r="O1366" s="2">
        <f t="shared" si="164"/>
        <v>5</v>
      </c>
      <c r="P1366" s="2">
        <f t="shared" si="165"/>
        <v>5</v>
      </c>
      <c r="Q1366" s="2">
        <f t="shared" si="166"/>
        <v>21</v>
      </c>
      <c r="R1366" s="2" t="str">
        <f t="shared" si="167"/>
        <v>&lt;a href="set01\marriages\he\1905-1908\lyle_and_mcmillan_wedding_may_21,_1907_p5_he.pdf"&gt;Lyle, Peter S&lt;/a&gt;</v>
      </c>
      <c r="S1366" s="2">
        <f t="shared" si="168"/>
        <v>105</v>
      </c>
      <c r="T1366" s="2">
        <f t="shared" si="169"/>
        <v>48</v>
      </c>
    </row>
    <row r="1367" spans="1:20" x14ac:dyDescent="0.25">
      <c r="A1367" s="2">
        <v>1366</v>
      </c>
      <c r="B1367" s="4" t="s">
        <v>2865</v>
      </c>
      <c r="C1367" s="4" t="s">
        <v>2866</v>
      </c>
      <c r="D1367" s="48" t="s">
        <v>48</v>
      </c>
      <c r="E1367" s="12">
        <v>2714</v>
      </c>
      <c r="F1367" s="5" t="s">
        <v>1756</v>
      </c>
      <c r="G1367" s="5">
        <v>6</v>
      </c>
      <c r="H1367" s="48">
        <v>28</v>
      </c>
      <c r="I1367" s="5">
        <v>2043</v>
      </c>
      <c r="J1367" s="47" t="s">
        <v>18962</v>
      </c>
      <c r="K1367" s="46" t="s">
        <v>18970</v>
      </c>
      <c r="L1367" s="55"/>
      <c r="M1367" s="55"/>
      <c r="N1367" s="39">
        <f t="shared" si="163"/>
        <v>1907</v>
      </c>
      <c r="O1367" s="2">
        <f t="shared" si="164"/>
        <v>6</v>
      </c>
      <c r="P1367" s="2">
        <f t="shared" si="165"/>
        <v>6</v>
      </c>
      <c r="Q1367" s="2">
        <f t="shared" si="166"/>
        <v>6</v>
      </c>
      <c r="R1367" s="2" t="str">
        <f t="shared" si="167"/>
        <v>&lt;a href="set01\hope_pioneer_jan1907todec1908\marriages\stiles_e_h_and_mabel_blanche_bodkins_wedding_june_6_1907_p6_hp.pdf"&gt;Stiles, E H&lt;/a&gt;</v>
      </c>
      <c r="S1367" s="2">
        <f t="shared" si="168"/>
        <v>138</v>
      </c>
      <c r="T1367" s="2">
        <f t="shared" si="169"/>
        <v>66</v>
      </c>
    </row>
    <row r="1368" spans="1:20" x14ac:dyDescent="0.25">
      <c r="A1368" s="2">
        <v>1367</v>
      </c>
      <c r="B1368" s="4" t="s">
        <v>6768</v>
      </c>
      <c r="C1368" s="4" t="s">
        <v>6769</v>
      </c>
      <c r="D1368" s="48" t="s">
        <v>48</v>
      </c>
      <c r="E1368" s="12">
        <v>2721</v>
      </c>
      <c r="F1368" s="5" t="s">
        <v>13631</v>
      </c>
      <c r="G1368" s="5">
        <v>1</v>
      </c>
      <c r="H1368" s="48">
        <v>4</v>
      </c>
      <c r="I1368" s="5">
        <v>248</v>
      </c>
      <c r="J1368" t="s">
        <v>17174</v>
      </c>
      <c r="K1368" s="46" t="s">
        <v>17099</v>
      </c>
      <c r="L1368" s="55"/>
      <c r="M1368" s="55"/>
      <c r="N1368" s="39">
        <f t="shared" si="163"/>
        <v>1907</v>
      </c>
      <c r="O1368" s="2">
        <f t="shared" si="164"/>
        <v>6</v>
      </c>
      <c r="P1368" s="2">
        <f t="shared" si="165"/>
        <v>6</v>
      </c>
      <c r="Q1368" s="2">
        <f t="shared" si="166"/>
        <v>13</v>
      </c>
      <c r="R1368" s="2" t="str">
        <f t="shared" si="167"/>
        <v>&lt;a href="set01\marriages\cooperstown_courier\1906-1907\skramstad,_martin_and_amanda_anderson_wedding_june_13,_1907_p1_cc.pdf"&gt;Skramstad, Martin&lt;/a&gt;</v>
      </c>
      <c r="S1368" s="2">
        <f t="shared" si="168"/>
        <v>147</v>
      </c>
      <c r="T1368" s="2">
        <f t="shared" si="169"/>
        <v>69</v>
      </c>
    </row>
    <row r="1369" spans="1:20" x14ac:dyDescent="0.25">
      <c r="A1369" s="2">
        <v>1368</v>
      </c>
      <c r="B1369" s="4" t="s">
        <v>2863</v>
      </c>
      <c r="C1369" s="4" t="s">
        <v>2864</v>
      </c>
      <c r="D1369" s="48" t="s">
        <v>48</v>
      </c>
      <c r="E1369" s="12">
        <v>2721</v>
      </c>
      <c r="F1369" s="5" t="s">
        <v>1756</v>
      </c>
      <c r="G1369" s="5">
        <v>1</v>
      </c>
      <c r="H1369" s="48">
        <v>28</v>
      </c>
      <c r="I1369" s="5">
        <v>2042</v>
      </c>
      <c r="J1369" s="47" t="s">
        <v>18961</v>
      </c>
      <c r="K1369" s="46" t="s">
        <v>18970</v>
      </c>
      <c r="L1369" s="55"/>
      <c r="M1369" s="55"/>
      <c r="N1369" s="39">
        <f t="shared" si="163"/>
        <v>1907</v>
      </c>
      <c r="O1369" s="2">
        <f t="shared" si="164"/>
        <v>6</v>
      </c>
      <c r="P1369" s="2">
        <f t="shared" si="165"/>
        <v>6</v>
      </c>
      <c r="Q1369" s="2">
        <f t="shared" si="166"/>
        <v>13</v>
      </c>
      <c r="R1369" s="2" t="str">
        <f t="shared" si="167"/>
        <v>&lt;a href="set01\hope_pioneer_jan1907todec1908\marriages\steinke_william_e_and_martha_m_brendemuehl_wedding_june_13_1907_p1_hp.pdf"&gt;Steinke, William E&lt;/a&gt;</v>
      </c>
      <c r="S1369" s="2">
        <f t="shared" si="168"/>
        <v>152</v>
      </c>
      <c r="T1369" s="2">
        <f t="shared" si="169"/>
        <v>73</v>
      </c>
    </row>
    <row r="1370" spans="1:20" x14ac:dyDescent="0.25">
      <c r="A1370" s="2">
        <v>1369</v>
      </c>
      <c r="B1370" s="4" t="s">
        <v>6652</v>
      </c>
      <c r="C1370" s="4" t="s">
        <v>6653</v>
      </c>
      <c r="D1370" s="48" t="s">
        <v>48</v>
      </c>
      <c r="E1370" s="12">
        <v>2728</v>
      </c>
      <c r="F1370" s="5" t="s">
        <v>13631</v>
      </c>
      <c r="G1370" s="5">
        <v>4</v>
      </c>
      <c r="H1370" s="48">
        <v>4</v>
      </c>
      <c r="I1370" s="5">
        <v>186</v>
      </c>
      <c r="J1370" t="s">
        <v>17115</v>
      </c>
      <c r="K1370" s="46" t="s">
        <v>17099</v>
      </c>
      <c r="L1370" s="55"/>
      <c r="M1370" s="55"/>
      <c r="N1370" s="39">
        <f t="shared" si="163"/>
        <v>1907</v>
      </c>
      <c r="O1370" s="2">
        <f t="shared" si="164"/>
        <v>6</v>
      </c>
      <c r="P1370" s="2">
        <f t="shared" si="165"/>
        <v>6</v>
      </c>
      <c r="Q1370" s="2">
        <f t="shared" si="166"/>
        <v>20</v>
      </c>
      <c r="R1370" s="2" t="str">
        <f t="shared" si="167"/>
        <v>&lt;a href="set01\marriages\cooperstown_courier\1906-1907\burling,_rev._edwin_and_lillian_meretta_lockton_wedding_june_20,_1907_p4_cc.pdf"&gt;Burling, Rev. Edwin&lt;/a&gt;</v>
      </c>
      <c r="S1370" s="2">
        <f t="shared" si="168"/>
        <v>159</v>
      </c>
      <c r="T1370" s="2">
        <f t="shared" si="169"/>
        <v>79</v>
      </c>
    </row>
    <row r="1371" spans="1:20" x14ac:dyDescent="0.25">
      <c r="A1371" s="2">
        <v>1370</v>
      </c>
      <c r="B1371" s="4" t="s">
        <v>11378</v>
      </c>
      <c r="C1371" s="4" t="s">
        <v>11379</v>
      </c>
      <c r="D1371" s="48" t="s">
        <v>6</v>
      </c>
      <c r="E1371" s="43">
        <v>2735</v>
      </c>
      <c r="F1371" s="5" t="s">
        <v>11770</v>
      </c>
      <c r="G1371" s="5">
        <v>7</v>
      </c>
      <c r="H1371" s="48">
        <v>8</v>
      </c>
      <c r="I1371" s="5">
        <v>565</v>
      </c>
      <c r="J1371" t="s">
        <v>17487</v>
      </c>
      <c r="K1371" s="46" t="s">
        <v>25711</v>
      </c>
      <c r="L1371" s="55"/>
      <c r="M1371" s="55"/>
      <c r="N1371" s="39">
        <f t="shared" si="163"/>
        <v>1907</v>
      </c>
      <c r="O1371" s="2">
        <f t="shared" si="164"/>
        <v>6</v>
      </c>
      <c r="P1371" s="2">
        <f t="shared" si="165"/>
        <v>6</v>
      </c>
      <c r="Q1371" s="2">
        <f t="shared" si="166"/>
        <v>27</v>
      </c>
      <c r="R1371" s="2" t="str">
        <f t="shared" si="167"/>
        <v>&lt;a href="set03\cg\cg_january_5,_1906_-_december_26,_1907\marriage\ingraham,_george_w_and_amelia_atherton_marriage_june_27,_1907_p7_cg.pdf"&gt;Ingraham, George W&lt;/a&gt;</v>
      </c>
      <c r="S1371" s="2">
        <f t="shared" si="168"/>
        <v>161</v>
      </c>
      <c r="T1371" s="2">
        <f t="shared" si="169"/>
        <v>71</v>
      </c>
    </row>
    <row r="1372" spans="1:20" x14ac:dyDescent="0.25">
      <c r="A1372" s="2">
        <v>1371</v>
      </c>
      <c r="B1372" s="4" t="s">
        <v>2858</v>
      </c>
      <c r="C1372" s="4" t="s">
        <v>2859</v>
      </c>
      <c r="D1372" s="48" t="s">
        <v>48</v>
      </c>
      <c r="E1372" s="12">
        <v>2735</v>
      </c>
      <c r="F1372" s="5" t="s">
        <v>1756</v>
      </c>
      <c r="G1372" s="5">
        <v>7</v>
      </c>
      <c r="H1372" s="48">
        <v>28</v>
      </c>
      <c r="I1372" s="5">
        <v>2039</v>
      </c>
      <c r="J1372" s="47" t="s">
        <v>18958</v>
      </c>
      <c r="K1372" s="46" t="s">
        <v>18970</v>
      </c>
      <c r="L1372" s="55"/>
      <c r="M1372" s="55"/>
      <c r="N1372" s="39">
        <f t="shared" si="163"/>
        <v>1907</v>
      </c>
      <c r="O1372" s="2">
        <f t="shared" si="164"/>
        <v>6</v>
      </c>
      <c r="P1372" s="2">
        <f t="shared" si="165"/>
        <v>6</v>
      </c>
      <c r="Q1372" s="2">
        <f t="shared" si="166"/>
        <v>27</v>
      </c>
      <c r="R1372" s="2" t="str">
        <f t="shared" si="167"/>
        <v>&lt;a href="set01\hope_pioneer_jan1907todec1908\marriages\sorenson_martin_d_and_elsa_l_williams_wedding_june_27_1907_p7_hp.pdf"&gt;Sorenson, Martin D&lt;/a&gt;</v>
      </c>
      <c r="S1372" s="2">
        <f t="shared" si="168"/>
        <v>147</v>
      </c>
      <c r="T1372" s="2">
        <f t="shared" si="169"/>
        <v>68</v>
      </c>
    </row>
    <row r="1373" spans="1:20" x14ac:dyDescent="0.25">
      <c r="A1373" s="2">
        <v>1372</v>
      </c>
      <c r="B1373" s="4" t="s">
        <v>456</v>
      </c>
      <c r="C1373" s="4" t="s">
        <v>8166</v>
      </c>
      <c r="D1373" s="48" t="s">
        <v>48</v>
      </c>
      <c r="E1373" s="12">
        <v>2740</v>
      </c>
      <c r="F1373" s="5" t="s">
        <v>13629</v>
      </c>
      <c r="G1373" s="5">
        <v>4</v>
      </c>
      <c r="H1373" s="48">
        <v>18</v>
      </c>
      <c r="I1373" s="5">
        <v>1246</v>
      </c>
      <c r="J1373" s="47" t="s">
        <v>18167</v>
      </c>
      <c r="K1373" s="46" t="s">
        <v>25726</v>
      </c>
      <c r="L1373" s="55"/>
      <c r="M1373" s="55"/>
      <c r="N1373" s="39">
        <f t="shared" si="163"/>
        <v>1907</v>
      </c>
      <c r="O1373" s="2">
        <f t="shared" si="164"/>
        <v>7</v>
      </c>
      <c r="P1373" s="2">
        <f t="shared" si="165"/>
        <v>7</v>
      </c>
      <c r="Q1373" s="2">
        <f t="shared" si="166"/>
        <v>2</v>
      </c>
      <c r="R1373" s="2" t="str">
        <f t="shared" si="167"/>
        <v>&lt;a href="set01\marriages\he\1905-1908\thompson_and_anderson_wedding_2nd_july_2,_1907_p4_he.pdf"&gt;Thompson, Martin&lt;/a&gt;</v>
      </c>
      <c r="S1373" s="2">
        <f t="shared" si="168"/>
        <v>116</v>
      </c>
      <c r="T1373" s="2">
        <f t="shared" si="169"/>
        <v>56</v>
      </c>
    </row>
    <row r="1374" spans="1:20" x14ac:dyDescent="0.25">
      <c r="A1374" s="2">
        <v>1373</v>
      </c>
      <c r="B1374" s="4" t="s">
        <v>457</v>
      </c>
      <c r="C1374" s="4" t="s">
        <v>8166</v>
      </c>
      <c r="D1374" s="48" t="s">
        <v>48</v>
      </c>
      <c r="E1374" s="12">
        <v>2740</v>
      </c>
      <c r="F1374" s="5" t="s">
        <v>13629</v>
      </c>
      <c r="G1374" s="5">
        <v>4</v>
      </c>
      <c r="H1374" s="48">
        <v>18</v>
      </c>
      <c r="I1374" s="5">
        <v>1247</v>
      </c>
      <c r="J1374" s="47" t="s">
        <v>18168</v>
      </c>
      <c r="K1374" s="46" t="s">
        <v>25726</v>
      </c>
      <c r="L1374" s="55"/>
      <c r="M1374" s="55"/>
      <c r="N1374" s="39">
        <f t="shared" si="163"/>
        <v>1907</v>
      </c>
      <c r="O1374" s="2">
        <f t="shared" si="164"/>
        <v>7</v>
      </c>
      <c r="P1374" s="2">
        <f t="shared" si="165"/>
        <v>7</v>
      </c>
      <c r="Q1374" s="2">
        <f t="shared" si="166"/>
        <v>2</v>
      </c>
      <c r="R1374" s="2" t="str">
        <f t="shared" si="167"/>
        <v>&lt;a href="set01\marriages\he\1905-1908\thompson_and_anderson_wedding_july_2,_1907_p4_he.pdf"&gt;Thompson, Martin J&lt;/a&gt;</v>
      </c>
      <c r="S1374" s="2">
        <f t="shared" si="168"/>
        <v>114</v>
      </c>
      <c r="T1374" s="2">
        <f t="shared" si="169"/>
        <v>52</v>
      </c>
    </row>
    <row r="1375" spans="1:20" x14ac:dyDescent="0.25">
      <c r="A1375" s="2">
        <v>1374</v>
      </c>
      <c r="B1375" s="4" t="s">
        <v>11340</v>
      </c>
      <c r="C1375" s="4" t="s">
        <v>11341</v>
      </c>
      <c r="D1375" s="48" t="s">
        <v>6</v>
      </c>
      <c r="E1375" s="12">
        <v>2742</v>
      </c>
      <c r="F1375" s="5" t="s">
        <v>11770</v>
      </c>
      <c r="G1375" s="5">
        <v>2</v>
      </c>
      <c r="H1375" s="48">
        <v>8</v>
      </c>
      <c r="I1375" s="5">
        <v>545</v>
      </c>
      <c r="J1375" t="s">
        <v>17466</v>
      </c>
      <c r="K1375" s="46" t="s">
        <v>25711</v>
      </c>
      <c r="L1375" s="55"/>
      <c r="M1375" s="55"/>
      <c r="N1375" s="39">
        <f t="shared" ref="N1375:N1438" si="170">YEAR(E1375)</f>
        <v>1907</v>
      </c>
      <c r="O1375" s="2">
        <f t="shared" ref="O1375:O1438" si="171">MONTH(E1375)</f>
        <v>7</v>
      </c>
      <c r="P1375" s="2">
        <f t="shared" ref="P1375:P1438" si="172">O1375</f>
        <v>7</v>
      </c>
      <c r="Q1375" s="2">
        <f t="shared" ref="Q1375:Q1438" si="173">DAY(E1375)</f>
        <v>4</v>
      </c>
      <c r="R1375" s="2" t="str">
        <f t="shared" si="167"/>
        <v>&lt;a href="set03\cg\cg_january_5,_1906_-_december_26,_1907\marriage\bemis,_leroy_and_hattie_cook_marriage_july_4,_1907_p2_cg.pdf"&gt;Bemis, LeRoy&lt;/a&gt;</v>
      </c>
      <c r="S1375" s="2">
        <f t="shared" si="168"/>
        <v>144</v>
      </c>
      <c r="T1375" s="2">
        <f t="shared" si="169"/>
        <v>60</v>
      </c>
    </row>
    <row r="1376" spans="1:20" x14ac:dyDescent="0.25">
      <c r="A1376" s="2">
        <v>1375</v>
      </c>
      <c r="B1376" s="4" t="s">
        <v>6658</v>
      </c>
      <c r="C1376" s="4" t="s">
        <v>6659</v>
      </c>
      <c r="D1376" s="48" t="s">
        <v>6</v>
      </c>
      <c r="E1376" s="12">
        <v>2742</v>
      </c>
      <c r="F1376" s="5" t="s">
        <v>13631</v>
      </c>
      <c r="G1376" s="5">
        <v>5</v>
      </c>
      <c r="H1376" s="48">
        <v>4</v>
      </c>
      <c r="I1376" s="5">
        <v>189</v>
      </c>
      <c r="J1376" t="s">
        <v>17118</v>
      </c>
      <c r="K1376" s="46" t="s">
        <v>17099</v>
      </c>
      <c r="L1376" s="55"/>
      <c r="M1376" s="55"/>
      <c r="N1376" s="39">
        <f t="shared" si="170"/>
        <v>1907</v>
      </c>
      <c r="O1376" s="2">
        <f t="shared" si="171"/>
        <v>7</v>
      </c>
      <c r="P1376" s="2">
        <f t="shared" si="172"/>
        <v>7</v>
      </c>
      <c r="Q1376" s="2">
        <f t="shared" si="173"/>
        <v>4</v>
      </c>
      <c r="R1376" s="2" t="str">
        <f t="shared" si="167"/>
        <v>&lt;a href="set01\marriages\cooperstown_courier\1906-1907\gardner,_angus_and_jessie_ayrea_marriage_announcement_july_4,_1907_p5_cc.pdf"&gt;Gardner, Angus&lt;/a&gt;</v>
      </c>
      <c r="S1376" s="2">
        <f t="shared" si="168"/>
        <v>151</v>
      </c>
      <c r="T1376" s="2">
        <f t="shared" si="169"/>
        <v>76</v>
      </c>
    </row>
    <row r="1377" spans="1:20" x14ac:dyDescent="0.25">
      <c r="A1377" s="2">
        <v>1376</v>
      </c>
      <c r="B1377" s="4" t="s">
        <v>11376</v>
      </c>
      <c r="C1377" s="4" t="s">
        <v>11377</v>
      </c>
      <c r="D1377" s="48" t="s">
        <v>6</v>
      </c>
      <c r="E1377" s="43">
        <v>2742</v>
      </c>
      <c r="F1377" s="5" t="s">
        <v>11770</v>
      </c>
      <c r="G1377" s="5">
        <v>4</v>
      </c>
      <c r="H1377" s="48">
        <v>8</v>
      </c>
      <c r="I1377" s="5">
        <v>564</v>
      </c>
      <c r="J1377" t="s">
        <v>17486</v>
      </c>
      <c r="K1377" s="46" t="s">
        <v>25711</v>
      </c>
      <c r="L1377" s="55"/>
      <c r="M1377" s="55"/>
      <c r="N1377" s="39">
        <f t="shared" si="170"/>
        <v>1907</v>
      </c>
      <c r="O1377" s="2">
        <f t="shared" si="171"/>
        <v>7</v>
      </c>
      <c r="P1377" s="2">
        <f t="shared" si="172"/>
        <v>7</v>
      </c>
      <c r="Q1377" s="2">
        <f t="shared" si="173"/>
        <v>4</v>
      </c>
      <c r="R1377" s="2" t="str">
        <f t="shared" si="167"/>
        <v>&lt;a href="set03\cg\cg_january_5,_1906_-_december_26,_1907\marriage\house,_george_and_kate_miller_marriage_july_4,_1907_p4_cg.pdf"&gt;House, George&lt;/a&gt;</v>
      </c>
      <c r="S1377" s="2">
        <f t="shared" si="168"/>
        <v>146</v>
      </c>
      <c r="T1377" s="2">
        <f t="shared" si="169"/>
        <v>61</v>
      </c>
    </row>
    <row r="1378" spans="1:20" x14ac:dyDescent="0.25">
      <c r="A1378" s="2">
        <v>1377</v>
      </c>
      <c r="B1378" s="4" t="s">
        <v>2858</v>
      </c>
      <c r="C1378" s="4" t="s">
        <v>2860</v>
      </c>
      <c r="D1378" s="48" t="s">
        <v>48</v>
      </c>
      <c r="E1378" s="12">
        <v>2742</v>
      </c>
      <c r="F1378" s="5" t="s">
        <v>1756</v>
      </c>
      <c r="G1378" s="5">
        <v>5</v>
      </c>
      <c r="H1378" s="48">
        <v>28</v>
      </c>
      <c r="I1378" s="5">
        <v>2040</v>
      </c>
      <c r="J1378" s="47" t="s">
        <v>18959</v>
      </c>
      <c r="K1378" s="46" t="s">
        <v>18970</v>
      </c>
      <c r="L1378" s="55"/>
      <c r="M1378" s="55"/>
      <c r="N1378" s="39">
        <f t="shared" si="170"/>
        <v>1907</v>
      </c>
      <c r="O1378" s="2">
        <f t="shared" si="171"/>
        <v>7</v>
      </c>
      <c r="P1378" s="2">
        <f t="shared" si="172"/>
        <v>7</v>
      </c>
      <c r="Q1378" s="2">
        <f t="shared" si="173"/>
        <v>4</v>
      </c>
      <c r="R1378" s="2" t="str">
        <f t="shared" si="167"/>
        <v>&lt;a href="set01\hope_pioneer_jan1907todec1908\marriages\sorenson_martin_d_and_elsa_williams_wedding_2nd_july_4_1907_p5_hp.pdf"&gt;Sorenson, Martin D&lt;/a&gt;</v>
      </c>
      <c r="S1378" s="2">
        <f t="shared" si="168"/>
        <v>148</v>
      </c>
      <c r="T1378" s="2">
        <f t="shared" si="169"/>
        <v>69</v>
      </c>
    </row>
    <row r="1379" spans="1:20" x14ac:dyDescent="0.25">
      <c r="A1379" s="2">
        <v>1378</v>
      </c>
      <c r="B1379" s="4" t="s">
        <v>6718</v>
      </c>
      <c r="C1379" s="4" t="s">
        <v>6719</v>
      </c>
      <c r="D1379" s="48" t="s">
        <v>6</v>
      </c>
      <c r="E1379" s="12">
        <v>2749</v>
      </c>
      <c r="F1379" s="5" t="s">
        <v>13631</v>
      </c>
      <c r="G1379" s="5">
        <v>5</v>
      </c>
      <c r="H1379" s="48">
        <v>4</v>
      </c>
      <c r="I1379" s="5">
        <v>220</v>
      </c>
      <c r="J1379" t="s">
        <v>17148</v>
      </c>
      <c r="K1379" s="46" t="s">
        <v>17099</v>
      </c>
      <c r="L1379" s="55"/>
      <c r="M1379" s="55"/>
      <c r="N1379" s="39">
        <f t="shared" si="170"/>
        <v>1907</v>
      </c>
      <c r="O1379" s="2">
        <f t="shared" si="171"/>
        <v>7</v>
      </c>
      <c r="P1379" s="2">
        <f t="shared" si="172"/>
        <v>7</v>
      </c>
      <c r="Q1379" s="2">
        <f t="shared" si="173"/>
        <v>11</v>
      </c>
      <c r="R1379" s="2" t="str">
        <f t="shared" si="167"/>
        <v>&lt;a href="set01\marriages\cooperstown_courier\1906-1907\lyon,_forry_s_and_florence_e_miller_marriage_announcement_july_11,_1907_p5_cc.pdf"&gt;Lyon, Forry S&lt;/a&gt;</v>
      </c>
      <c r="S1379" s="2">
        <f t="shared" si="168"/>
        <v>155</v>
      </c>
      <c r="T1379" s="2">
        <f t="shared" si="169"/>
        <v>81</v>
      </c>
    </row>
    <row r="1380" spans="1:20" x14ac:dyDescent="0.25">
      <c r="A1380" s="2">
        <v>1379</v>
      </c>
      <c r="B1380" s="4" t="s">
        <v>11390</v>
      </c>
      <c r="C1380" s="4" t="s">
        <v>11391</v>
      </c>
      <c r="D1380" s="48" t="s">
        <v>48</v>
      </c>
      <c r="E1380" s="43">
        <v>2749</v>
      </c>
      <c r="F1380" s="5" t="s">
        <v>11770</v>
      </c>
      <c r="G1380" s="5">
        <v>1</v>
      </c>
      <c r="H1380" s="48">
        <v>8</v>
      </c>
      <c r="I1380" s="5">
        <v>572</v>
      </c>
      <c r="J1380" t="s">
        <v>17494</v>
      </c>
      <c r="K1380" s="46" t="s">
        <v>25711</v>
      </c>
      <c r="L1380" s="55"/>
      <c r="M1380" s="55"/>
      <c r="N1380" s="39">
        <f t="shared" si="170"/>
        <v>1907</v>
      </c>
      <c r="O1380" s="2">
        <f t="shared" si="171"/>
        <v>7</v>
      </c>
      <c r="P1380" s="2">
        <f t="shared" si="172"/>
        <v>7</v>
      </c>
      <c r="Q1380" s="2">
        <f t="shared" si="173"/>
        <v>11</v>
      </c>
      <c r="R1380" s="2" t="str">
        <f t="shared" si="167"/>
        <v>&lt;a href="set03\cg\cg_january_5,_1906_-_december_26,_1907\marriage\marsalek,_george_b_and_frances_rudnick_wedding_july_11,_1907_p1_cg.pdf"&gt;Marsalek, George B&lt;/a&gt;</v>
      </c>
      <c r="S1380" s="2">
        <f t="shared" si="168"/>
        <v>160</v>
      </c>
      <c r="T1380" s="2">
        <f t="shared" si="169"/>
        <v>70</v>
      </c>
    </row>
    <row r="1381" spans="1:20" x14ac:dyDescent="0.25">
      <c r="A1381" s="2">
        <v>1380</v>
      </c>
      <c r="B1381" s="4" t="s">
        <v>6776</v>
      </c>
      <c r="C1381" s="4" t="s">
        <v>6777</v>
      </c>
      <c r="D1381" s="48" t="s">
        <v>48</v>
      </c>
      <c r="E1381" s="12">
        <v>2749</v>
      </c>
      <c r="F1381" s="5" t="s">
        <v>13631</v>
      </c>
      <c r="G1381" s="5">
        <v>1</v>
      </c>
      <c r="H1381" s="48">
        <v>4</v>
      </c>
      <c r="I1381" s="5">
        <v>252</v>
      </c>
      <c r="J1381" t="s">
        <v>17178</v>
      </c>
      <c r="K1381" s="46" t="s">
        <v>17099</v>
      </c>
      <c r="L1381" s="55"/>
      <c r="M1381" s="55"/>
      <c r="N1381" s="39">
        <f t="shared" si="170"/>
        <v>1907</v>
      </c>
      <c r="O1381" s="2">
        <f t="shared" si="171"/>
        <v>7</v>
      </c>
      <c r="P1381" s="2">
        <f t="shared" si="172"/>
        <v>7</v>
      </c>
      <c r="Q1381" s="2">
        <f t="shared" si="173"/>
        <v>11</v>
      </c>
      <c r="R1381" s="2" t="str">
        <f t="shared" si="167"/>
        <v>&lt;a href="set01\marriages\cooperstown_courier\1906-1907\thorn,_julius_and_clara_bertina_hitterdahl_wedding_july_11,_1907_p1_cc.pdf"&gt;Thorn, Julius&lt;/a&gt;</v>
      </c>
      <c r="S1381" s="2">
        <f t="shared" si="168"/>
        <v>148</v>
      </c>
      <c r="T1381" s="2">
        <f t="shared" si="169"/>
        <v>74</v>
      </c>
    </row>
    <row r="1382" spans="1:20" x14ac:dyDescent="0.25">
      <c r="A1382" s="2">
        <v>1381</v>
      </c>
      <c r="B1382" s="4" t="s">
        <v>2873</v>
      </c>
      <c r="C1382" s="4" t="s">
        <v>2874</v>
      </c>
      <c r="D1382" s="48" t="s">
        <v>48</v>
      </c>
      <c r="E1382" s="12">
        <v>2749</v>
      </c>
      <c r="F1382" s="5" t="s">
        <v>1756</v>
      </c>
      <c r="G1382" s="5">
        <v>5</v>
      </c>
      <c r="H1382" s="48">
        <v>28</v>
      </c>
      <c r="I1382" s="5">
        <v>2047</v>
      </c>
      <c r="J1382" s="47" t="s">
        <v>18966</v>
      </c>
      <c r="K1382" s="46" t="s">
        <v>18970</v>
      </c>
      <c r="L1382" s="55"/>
      <c r="M1382" s="55"/>
      <c r="N1382" s="39">
        <f t="shared" si="170"/>
        <v>1907</v>
      </c>
      <c r="O1382" s="2">
        <f t="shared" si="171"/>
        <v>7</v>
      </c>
      <c r="P1382" s="2">
        <f t="shared" si="172"/>
        <v>7</v>
      </c>
      <c r="Q1382" s="2">
        <f t="shared" si="173"/>
        <v>11</v>
      </c>
      <c r="R1382" s="2" t="str">
        <f t="shared" si="167"/>
        <v>&lt;a href="set01\hope_pioneer_jan1907todec1908\marriages\wilcox_g_raymond_and_ethel_irene_dean_wedding_july_11_1907_p5_hp.pdf"&gt;Wilcox, Raymond G&lt;/a&gt;</v>
      </c>
      <c r="S1382" s="2">
        <f t="shared" si="168"/>
        <v>146</v>
      </c>
      <c r="T1382" s="2">
        <f t="shared" si="169"/>
        <v>68</v>
      </c>
    </row>
    <row r="1383" spans="1:20" x14ac:dyDescent="0.25">
      <c r="A1383" s="2">
        <v>1382</v>
      </c>
      <c r="B1383" s="4" t="s">
        <v>8161</v>
      </c>
      <c r="C1383" s="4" t="s">
        <v>8162</v>
      </c>
      <c r="D1383" s="48" t="s">
        <v>48</v>
      </c>
      <c r="E1383" s="12">
        <v>2754</v>
      </c>
      <c r="F1383" s="5" t="s">
        <v>13629</v>
      </c>
      <c r="G1383" s="5">
        <v>1</v>
      </c>
      <c r="H1383" s="48">
        <v>18</v>
      </c>
      <c r="I1383" s="5">
        <v>1238</v>
      </c>
      <c r="J1383" s="47" t="s">
        <v>18162</v>
      </c>
      <c r="K1383" s="46" t="s">
        <v>25726</v>
      </c>
      <c r="L1383" s="55"/>
      <c r="M1383" s="55"/>
      <c r="N1383" s="39">
        <f t="shared" si="170"/>
        <v>1907</v>
      </c>
      <c r="O1383" s="2">
        <f t="shared" si="171"/>
        <v>7</v>
      </c>
      <c r="P1383" s="2">
        <f t="shared" si="172"/>
        <v>7</v>
      </c>
      <c r="Q1383" s="2">
        <f t="shared" si="173"/>
        <v>16</v>
      </c>
      <c r="R1383" s="2" t="str">
        <f t="shared" si="167"/>
        <v>&lt;a href="set01\marriages\he\1905-1908\reite_and_anderson_wedding_july_16,_1907_p1_he.pdf"&gt;Reite, Christian&lt;/a&gt;</v>
      </c>
      <c r="S1383" s="2">
        <f t="shared" si="168"/>
        <v>110</v>
      </c>
      <c r="T1383" s="2">
        <f t="shared" si="169"/>
        <v>50</v>
      </c>
    </row>
    <row r="1384" spans="1:20" x14ac:dyDescent="0.25">
      <c r="A1384" s="2">
        <v>1383</v>
      </c>
      <c r="B1384" s="4" t="s">
        <v>11392</v>
      </c>
      <c r="C1384" s="4" t="s">
        <v>11393</v>
      </c>
      <c r="D1384" s="48" t="s">
        <v>6</v>
      </c>
      <c r="E1384" s="43">
        <v>2756</v>
      </c>
      <c r="F1384" s="5" t="s">
        <v>11770</v>
      </c>
      <c r="G1384" s="5">
        <v>9</v>
      </c>
      <c r="H1384" s="48">
        <v>8</v>
      </c>
      <c r="I1384" s="5">
        <v>573</v>
      </c>
      <c r="J1384" t="s">
        <v>17495</v>
      </c>
      <c r="K1384" s="46" t="s">
        <v>25711</v>
      </c>
      <c r="L1384" s="55"/>
      <c r="M1384" s="55"/>
      <c r="N1384" s="39">
        <f t="shared" si="170"/>
        <v>1907</v>
      </c>
      <c r="O1384" s="2">
        <f t="shared" si="171"/>
        <v>7</v>
      </c>
      <c r="P1384" s="2">
        <f t="shared" si="172"/>
        <v>7</v>
      </c>
      <c r="Q1384" s="2">
        <f t="shared" si="173"/>
        <v>18</v>
      </c>
      <c r="R1384" s="2" t="str">
        <f t="shared" si="167"/>
        <v>&lt;a href="set03\cg\cg_january_5,_1906_-_december_26,_1907\marriage\mastin,_h_j_and_violetta_h_wade_marriage_july_18,_1907_p9_cg.pdf"&gt;Mastin, H J&lt;/a&gt;</v>
      </c>
      <c r="S1384" s="2">
        <f t="shared" si="168"/>
        <v>147</v>
      </c>
      <c r="T1384" s="2">
        <f t="shared" si="169"/>
        <v>64</v>
      </c>
    </row>
    <row r="1385" spans="1:20" x14ac:dyDescent="0.25">
      <c r="A1385" s="2">
        <v>1384</v>
      </c>
      <c r="B1385" s="4" t="s">
        <v>6699</v>
      </c>
      <c r="C1385" s="4" t="s">
        <v>6700</v>
      </c>
      <c r="D1385" s="48" t="s">
        <v>6</v>
      </c>
      <c r="E1385" s="12">
        <v>2770</v>
      </c>
      <c r="F1385" s="5" t="s">
        <v>13631</v>
      </c>
      <c r="G1385" s="5">
        <v>5</v>
      </c>
      <c r="H1385" s="48">
        <v>4</v>
      </c>
      <c r="I1385" s="5">
        <v>210</v>
      </c>
      <c r="J1385" t="s">
        <v>17138</v>
      </c>
      <c r="K1385" s="46" t="s">
        <v>17099</v>
      </c>
      <c r="L1385" s="55"/>
      <c r="M1385" s="55"/>
      <c r="N1385" s="39">
        <f t="shared" si="170"/>
        <v>1907</v>
      </c>
      <c r="O1385" s="2">
        <f t="shared" si="171"/>
        <v>8</v>
      </c>
      <c r="P1385" s="2">
        <f t="shared" si="172"/>
        <v>8</v>
      </c>
      <c r="Q1385" s="2">
        <f t="shared" si="173"/>
        <v>1</v>
      </c>
      <c r="R1385" s="2" t="str">
        <f t="shared" si="167"/>
        <v>&lt;a href="set01\marriages\cooperstown_courier\1906-1907\johnson,_hanse_and_louise_carstens_marriage_announcement_august_1,_1907_p5_cc.pdf"&gt;Johnson, Hanse&lt;/a&gt;</v>
      </c>
      <c r="S1385" s="2">
        <f t="shared" si="168"/>
        <v>156</v>
      </c>
      <c r="T1385" s="2">
        <f t="shared" si="169"/>
        <v>81</v>
      </c>
    </row>
    <row r="1386" spans="1:20" x14ac:dyDescent="0.25">
      <c r="A1386" s="2">
        <v>1385</v>
      </c>
      <c r="B1386" s="4" t="s">
        <v>11381</v>
      </c>
      <c r="C1386" s="4" t="s">
        <v>11382</v>
      </c>
      <c r="D1386" s="48" t="s">
        <v>6</v>
      </c>
      <c r="E1386" s="43">
        <v>2770</v>
      </c>
      <c r="F1386" s="5" t="s">
        <v>11770</v>
      </c>
      <c r="G1386" s="5">
        <v>8</v>
      </c>
      <c r="H1386" s="48">
        <v>8</v>
      </c>
      <c r="I1386" s="5">
        <v>567</v>
      </c>
      <c r="J1386" t="s">
        <v>17489</v>
      </c>
      <c r="K1386" s="46" t="s">
        <v>25711</v>
      </c>
      <c r="L1386" s="55"/>
      <c r="M1386" s="55"/>
      <c r="N1386" s="39">
        <f t="shared" si="170"/>
        <v>1907</v>
      </c>
      <c r="O1386" s="2">
        <f t="shared" si="171"/>
        <v>8</v>
      </c>
      <c r="P1386" s="2">
        <f t="shared" si="172"/>
        <v>8</v>
      </c>
      <c r="Q1386" s="2">
        <f t="shared" si="173"/>
        <v>1</v>
      </c>
      <c r="R1386" s="2" t="str">
        <f t="shared" si="167"/>
        <v>&lt;a href="set03\cg\cg_january_5,_1906_-_december_26,_1907\marriage\johnson,_j_s_and_ellen_tufford_marriage_august_1,_1907_p8_cg.pdf"&gt;Johnson, J S&lt;/a&gt;</v>
      </c>
      <c r="S1386" s="2">
        <f t="shared" si="168"/>
        <v>148</v>
      </c>
      <c r="T1386" s="2">
        <f t="shared" si="169"/>
        <v>64</v>
      </c>
    </row>
    <row r="1387" spans="1:20" x14ac:dyDescent="0.25">
      <c r="A1387" s="2">
        <v>1386</v>
      </c>
      <c r="B1387" s="4" t="s">
        <v>2850</v>
      </c>
      <c r="C1387" s="4" t="s">
        <v>2851</v>
      </c>
      <c r="D1387" s="48" t="s">
        <v>48</v>
      </c>
      <c r="E1387" s="12">
        <v>2770</v>
      </c>
      <c r="F1387" s="5" t="s">
        <v>1756</v>
      </c>
      <c r="G1387" s="5">
        <v>5</v>
      </c>
      <c r="H1387" s="48">
        <v>28</v>
      </c>
      <c r="I1387" s="5">
        <v>2035</v>
      </c>
      <c r="J1387" s="47" t="s">
        <v>18953</v>
      </c>
      <c r="K1387" s="46" t="s">
        <v>18970</v>
      </c>
      <c r="L1387" s="55"/>
      <c r="M1387" s="55"/>
      <c r="N1387" s="39">
        <f t="shared" si="170"/>
        <v>1907</v>
      </c>
      <c r="O1387" s="2">
        <f t="shared" si="171"/>
        <v>8</v>
      </c>
      <c r="P1387" s="2">
        <f t="shared" si="172"/>
        <v>8</v>
      </c>
      <c r="Q1387" s="2">
        <f t="shared" si="173"/>
        <v>1</v>
      </c>
      <c r="R1387" s="2" t="str">
        <f t="shared" si="167"/>
        <v>&lt;a href="set01\hope_pioneer_jan1907todec1908\marriages\peterson_joe_c_m_and_isabelle_nybo_wedding_august_1_1907_p5_hp.pdf"&gt;Peterson, Joe C M&lt;/a&gt;</v>
      </c>
      <c r="S1387" s="2">
        <f t="shared" si="168"/>
        <v>144</v>
      </c>
      <c r="T1387" s="2">
        <f t="shared" si="169"/>
        <v>66</v>
      </c>
    </row>
    <row r="1388" spans="1:20" x14ac:dyDescent="0.25">
      <c r="A1388" s="2">
        <v>1387</v>
      </c>
      <c r="B1388" s="4" t="s">
        <v>11433</v>
      </c>
      <c r="C1388" s="4" t="s">
        <v>11434</v>
      </c>
      <c r="D1388" s="48" t="s">
        <v>48</v>
      </c>
      <c r="E1388" s="12">
        <v>2770</v>
      </c>
      <c r="F1388" s="5" t="s">
        <v>11770</v>
      </c>
      <c r="G1388" s="5">
        <v>1</v>
      </c>
      <c r="H1388" s="48">
        <v>8</v>
      </c>
      <c r="I1388" s="5">
        <v>595</v>
      </c>
      <c r="J1388" t="s">
        <v>17518</v>
      </c>
      <c r="K1388" s="46" t="s">
        <v>25711</v>
      </c>
      <c r="L1388" s="55"/>
      <c r="M1388" s="55"/>
      <c r="N1388" s="39">
        <f t="shared" si="170"/>
        <v>1907</v>
      </c>
      <c r="O1388" s="2">
        <f t="shared" si="171"/>
        <v>8</v>
      </c>
      <c r="P1388" s="2">
        <f t="shared" si="172"/>
        <v>8</v>
      </c>
      <c r="Q1388" s="2">
        <f t="shared" si="173"/>
        <v>1</v>
      </c>
      <c r="R1388" s="2" t="str">
        <f t="shared" si="167"/>
        <v>&lt;a href="set03\cg\cg_january_5,_1906_-_december_26,_1907\marriage\steinway,_w_f_and_nellie_hopwood_wedding_august_1,_1907_p1_cg.pdf"&gt;Steinway, W F&lt;/a&gt;</v>
      </c>
      <c r="S1388" s="2">
        <f t="shared" si="168"/>
        <v>150</v>
      </c>
      <c r="T1388" s="2">
        <f t="shared" si="169"/>
        <v>65</v>
      </c>
    </row>
    <row r="1389" spans="1:20" x14ac:dyDescent="0.25">
      <c r="A1389" s="2">
        <v>1388</v>
      </c>
      <c r="B1389" s="4" t="s">
        <v>11397</v>
      </c>
      <c r="C1389" s="4" t="s">
        <v>11398</v>
      </c>
      <c r="D1389" s="48" t="s">
        <v>6</v>
      </c>
      <c r="E1389" s="43">
        <v>2777</v>
      </c>
      <c r="F1389" s="5" t="s">
        <v>11770</v>
      </c>
      <c r="G1389" s="5">
        <v>8</v>
      </c>
      <c r="H1389" s="48">
        <v>8</v>
      </c>
      <c r="I1389" s="5">
        <v>576</v>
      </c>
      <c r="J1389" t="s">
        <v>17498</v>
      </c>
      <c r="K1389" s="46" t="s">
        <v>25711</v>
      </c>
      <c r="L1389" s="55"/>
      <c r="M1389" s="55"/>
      <c r="N1389" s="39">
        <f t="shared" si="170"/>
        <v>1907</v>
      </c>
      <c r="O1389" s="2">
        <f t="shared" si="171"/>
        <v>8</v>
      </c>
      <c r="P1389" s="2">
        <f t="shared" si="172"/>
        <v>8</v>
      </c>
      <c r="Q1389" s="2">
        <f t="shared" si="173"/>
        <v>8</v>
      </c>
      <c r="R1389" s="2" t="str">
        <f t="shared" si="167"/>
        <v>&lt;a href="set03\cg\cg_january_5,_1906_-_december_26,_1907\marriage\montgomery,_harry_w_and_daisy_morris_marriage_august_8,_1907_p8_cg.pdf"&gt;Montgomery, Harry W&lt;/a&gt;</v>
      </c>
      <c r="S1389" s="2">
        <f t="shared" si="168"/>
        <v>161</v>
      </c>
      <c r="T1389" s="2">
        <f t="shared" si="169"/>
        <v>70</v>
      </c>
    </row>
    <row r="1390" spans="1:20" x14ac:dyDescent="0.25">
      <c r="A1390" s="2">
        <v>1389</v>
      </c>
      <c r="B1390" s="4" t="s">
        <v>11431</v>
      </c>
      <c r="C1390" s="4" t="s">
        <v>11432</v>
      </c>
      <c r="D1390" s="48" t="s">
        <v>2467</v>
      </c>
      <c r="E1390" s="12">
        <v>2777</v>
      </c>
      <c r="F1390" s="5" t="s">
        <v>11770</v>
      </c>
      <c r="G1390" s="5">
        <v>7</v>
      </c>
      <c r="H1390" s="48">
        <v>8</v>
      </c>
      <c r="I1390" s="5">
        <v>596</v>
      </c>
      <c r="J1390" t="s">
        <v>17517</v>
      </c>
      <c r="K1390" s="46" t="s">
        <v>25711</v>
      </c>
      <c r="L1390" s="55"/>
      <c r="M1390" s="55"/>
      <c r="N1390" s="39">
        <f t="shared" si="170"/>
        <v>1907</v>
      </c>
      <c r="O1390" s="2">
        <f t="shared" si="171"/>
        <v>8</v>
      </c>
      <c r="P1390" s="2">
        <f t="shared" si="172"/>
        <v>8</v>
      </c>
      <c r="Q1390" s="2">
        <f t="shared" si="173"/>
        <v>8</v>
      </c>
      <c r="R1390" s="2" t="str">
        <f t="shared" si="167"/>
        <v>&lt;a href="set03\cg\cg_january_5,_1906_-_december_26,_1907\marriage\steinway,_mr_and_mrs_william_wedding_reception_august_8,_1907_p7_cg.pdf"&gt;Steinway, William&lt;/a&gt;</v>
      </c>
      <c r="S1390" s="2">
        <f t="shared" si="168"/>
        <v>160</v>
      </c>
      <c r="T1390" s="2">
        <f t="shared" si="169"/>
        <v>71</v>
      </c>
    </row>
    <row r="1391" spans="1:20" x14ac:dyDescent="0.25">
      <c r="A1391" s="2">
        <v>1390</v>
      </c>
      <c r="B1391" s="4" t="s">
        <v>2802</v>
      </c>
      <c r="C1391" s="4" t="s">
        <v>2803</v>
      </c>
      <c r="D1391" s="48" t="s">
        <v>48</v>
      </c>
      <c r="E1391" s="12">
        <v>2784</v>
      </c>
      <c r="F1391" s="5" t="s">
        <v>1756</v>
      </c>
      <c r="G1391" s="5">
        <v>6</v>
      </c>
      <c r="H1391" s="48">
        <v>28</v>
      </c>
      <c r="I1391" s="5">
        <v>2010</v>
      </c>
      <c r="J1391" s="47" t="s">
        <v>18928</v>
      </c>
      <c r="K1391" s="46" t="s">
        <v>18970</v>
      </c>
      <c r="L1391" s="55"/>
      <c r="M1391" s="55"/>
      <c r="N1391" s="39">
        <f t="shared" si="170"/>
        <v>1907</v>
      </c>
      <c r="O1391" s="2">
        <f t="shared" si="171"/>
        <v>8</v>
      </c>
      <c r="P1391" s="2">
        <f t="shared" si="172"/>
        <v>8</v>
      </c>
      <c r="Q1391" s="2">
        <f t="shared" si="173"/>
        <v>15</v>
      </c>
      <c r="R1391" s="2" t="str">
        <f t="shared" si="167"/>
        <v>&lt;a href="set01\hope_pioneer_jan1907todec1908\marriages\hedding_dr._joseph_a_and_ada_z_benjamin_wedding_august_15_1907_p6_hp.pdf"&gt;Hedding, Dr. Joseph A&lt;/a&gt;</v>
      </c>
      <c r="S1391" s="2">
        <f t="shared" si="168"/>
        <v>154</v>
      </c>
      <c r="T1391" s="2">
        <f t="shared" si="169"/>
        <v>72</v>
      </c>
    </row>
    <row r="1392" spans="1:20" x14ac:dyDescent="0.25">
      <c r="A1392" s="2">
        <v>1391</v>
      </c>
      <c r="B1392" s="4" t="s">
        <v>6689</v>
      </c>
      <c r="C1392" s="4" t="s">
        <v>6690</v>
      </c>
      <c r="D1392" s="48" t="s">
        <v>6</v>
      </c>
      <c r="E1392" s="12">
        <v>2784</v>
      </c>
      <c r="F1392" s="5" t="s">
        <v>13631</v>
      </c>
      <c r="G1392" s="5">
        <v>5</v>
      </c>
      <c r="H1392" s="48">
        <v>4</v>
      </c>
      <c r="I1392" s="5">
        <v>205</v>
      </c>
      <c r="J1392" t="s">
        <v>17134</v>
      </c>
      <c r="K1392" s="46" t="s">
        <v>17099</v>
      </c>
      <c r="L1392" s="55"/>
      <c r="M1392" s="55"/>
      <c r="N1392" s="39">
        <f t="shared" si="170"/>
        <v>1907</v>
      </c>
      <c r="O1392" s="2">
        <f t="shared" si="171"/>
        <v>8</v>
      </c>
      <c r="P1392" s="2">
        <f t="shared" si="172"/>
        <v>8</v>
      </c>
      <c r="Q1392" s="2">
        <f t="shared" si="173"/>
        <v>15</v>
      </c>
      <c r="R1392" s="2" t="str">
        <f t="shared" si="167"/>
        <v>&lt;a href="set01\marriages\cooperstown_courier\1906-1907\hoque,_m_j_and_helza_bye_marriage_announcement_august_15,_1907_p5_cc.pdf"&gt;Hoque, M J&lt;/a&gt;</v>
      </c>
      <c r="S1392" s="2">
        <f t="shared" si="168"/>
        <v>143</v>
      </c>
      <c r="T1392" s="2">
        <f t="shared" si="169"/>
        <v>72</v>
      </c>
    </row>
    <row r="1393" spans="1:20" x14ac:dyDescent="0.25">
      <c r="A1393" s="2">
        <v>1392</v>
      </c>
      <c r="B1393" s="4" t="s">
        <v>11416</v>
      </c>
      <c r="C1393" s="4" t="s">
        <v>11417</v>
      </c>
      <c r="D1393" s="48" t="s">
        <v>6</v>
      </c>
      <c r="E1393" s="12">
        <v>2784</v>
      </c>
      <c r="F1393" s="5" t="s">
        <v>11770</v>
      </c>
      <c r="G1393" s="5">
        <v>2</v>
      </c>
      <c r="H1393" s="48">
        <v>8</v>
      </c>
      <c r="I1393" s="5">
        <v>587</v>
      </c>
      <c r="J1393" t="s">
        <v>17509</v>
      </c>
      <c r="K1393" s="46" t="s">
        <v>25711</v>
      </c>
      <c r="L1393" s="55"/>
      <c r="M1393" s="55"/>
      <c r="N1393" s="39">
        <f t="shared" si="170"/>
        <v>1907</v>
      </c>
      <c r="O1393" s="2">
        <f t="shared" si="171"/>
        <v>8</v>
      </c>
      <c r="P1393" s="2">
        <f t="shared" si="172"/>
        <v>8</v>
      </c>
      <c r="Q1393" s="2">
        <f t="shared" si="173"/>
        <v>15</v>
      </c>
      <c r="R1393" s="2" t="str">
        <f t="shared" si="167"/>
        <v>&lt;a href="set03\cg\cg_january_5,_1906_-_december_26,_1907\marriage\posey,_john_and_mrs_catherine_hopwood_marriage_august_15,_1907_p2_cg.pdf"&gt;Posey, John&lt;/a&gt;</v>
      </c>
      <c r="S1393" s="2">
        <f t="shared" si="168"/>
        <v>155</v>
      </c>
      <c r="T1393" s="2">
        <f t="shared" si="169"/>
        <v>72</v>
      </c>
    </row>
    <row r="1394" spans="1:20" x14ac:dyDescent="0.25">
      <c r="A1394" s="2">
        <v>1393</v>
      </c>
      <c r="B1394" s="4" t="s">
        <v>11446</v>
      </c>
      <c r="C1394" s="4" t="s">
        <v>11447</v>
      </c>
      <c r="D1394" s="48" t="s">
        <v>6</v>
      </c>
      <c r="E1394" s="12">
        <v>2784</v>
      </c>
      <c r="F1394" s="5" t="s">
        <v>11770</v>
      </c>
      <c r="G1394" s="5">
        <v>2</v>
      </c>
      <c r="H1394" s="48">
        <v>8</v>
      </c>
      <c r="I1394" s="5">
        <v>602</v>
      </c>
      <c r="J1394" t="s">
        <v>17524</v>
      </c>
      <c r="K1394" s="46" t="s">
        <v>25711</v>
      </c>
      <c r="L1394" s="55"/>
      <c r="M1394" s="55"/>
      <c r="N1394" s="39">
        <f t="shared" si="170"/>
        <v>1907</v>
      </c>
      <c r="O1394" s="2">
        <f t="shared" si="171"/>
        <v>8</v>
      </c>
      <c r="P1394" s="2">
        <f t="shared" si="172"/>
        <v>8</v>
      </c>
      <c r="Q1394" s="2">
        <f t="shared" si="173"/>
        <v>15</v>
      </c>
      <c r="R1394" s="2" t="str">
        <f t="shared" si="167"/>
        <v>&lt;a href="set03\cg\cg_january_5,_1906_-_december_26,_1907\marriage\waldin,_william_and_mrs_m_earnshaw_marriage_august_15,_1907_p2_cg.pdf"&gt;Waldin, William&lt;/a&gt;</v>
      </c>
      <c r="S1394" s="2">
        <f t="shared" si="168"/>
        <v>156</v>
      </c>
      <c r="T1394" s="2">
        <f t="shared" si="169"/>
        <v>69</v>
      </c>
    </row>
    <row r="1395" spans="1:20" x14ac:dyDescent="0.25">
      <c r="A1395" s="2">
        <v>1394</v>
      </c>
      <c r="B1395" s="4" t="s">
        <v>8138</v>
      </c>
      <c r="C1395" s="4" t="s">
        <v>8139</v>
      </c>
      <c r="D1395" s="48" t="s">
        <v>48</v>
      </c>
      <c r="E1395" s="12">
        <v>2789</v>
      </c>
      <c r="F1395" s="5" t="s">
        <v>13629</v>
      </c>
      <c r="G1395" s="5">
        <v>7</v>
      </c>
      <c r="H1395" s="48">
        <v>18</v>
      </c>
      <c r="I1395" s="5">
        <v>1219</v>
      </c>
      <c r="J1395" s="47" t="s">
        <v>18143</v>
      </c>
      <c r="K1395" s="46" t="s">
        <v>25726</v>
      </c>
      <c r="L1395" s="55"/>
      <c r="M1395" s="55"/>
      <c r="N1395" s="39">
        <f t="shared" si="170"/>
        <v>1907</v>
      </c>
      <c r="O1395" s="2">
        <f t="shared" si="171"/>
        <v>8</v>
      </c>
      <c r="P1395" s="2">
        <f t="shared" si="172"/>
        <v>8</v>
      </c>
      <c r="Q1395" s="2">
        <f t="shared" si="173"/>
        <v>20</v>
      </c>
      <c r="R1395" s="2" t="str">
        <f t="shared" si="167"/>
        <v>&lt;a href="set01\marriages\he\1905-1908\hareland_and_hetland_wedding_august_20,_1907_p7_he.pdf"&gt;Hareland, Ludvig&lt;/a&gt;</v>
      </c>
      <c r="S1395" s="2">
        <f t="shared" si="168"/>
        <v>114</v>
      </c>
      <c r="T1395" s="2">
        <f t="shared" si="169"/>
        <v>54</v>
      </c>
    </row>
    <row r="1396" spans="1:20" x14ac:dyDescent="0.25">
      <c r="A1396" s="2">
        <v>1395</v>
      </c>
      <c r="B1396" s="4" t="s">
        <v>5597</v>
      </c>
      <c r="C1396" s="4" t="s">
        <v>6672</v>
      </c>
      <c r="D1396" s="48" t="s">
        <v>6</v>
      </c>
      <c r="E1396" s="12">
        <v>2791</v>
      </c>
      <c r="F1396" s="5" t="s">
        <v>13631</v>
      </c>
      <c r="G1396" s="5">
        <v>5</v>
      </c>
      <c r="H1396" s="48">
        <v>4</v>
      </c>
      <c r="I1396" s="5">
        <v>196</v>
      </c>
      <c r="J1396" t="s">
        <v>17125</v>
      </c>
      <c r="K1396" s="46" t="s">
        <v>17099</v>
      </c>
      <c r="L1396" s="55"/>
      <c r="M1396" s="55"/>
      <c r="N1396" s="39">
        <f t="shared" si="170"/>
        <v>1907</v>
      </c>
      <c r="O1396" s="2">
        <f t="shared" si="171"/>
        <v>8</v>
      </c>
      <c r="P1396" s="2">
        <f t="shared" si="172"/>
        <v>8</v>
      </c>
      <c r="Q1396" s="2">
        <f t="shared" si="173"/>
        <v>22</v>
      </c>
      <c r="R1396" s="2" t="str">
        <f t="shared" si="167"/>
        <v>&lt;a href="set01\marriages\cooperstown_courier\1906-1907\grounitz,_elmer_and_elizabeth_watson_marriage_announcement_august_22,_1907_p5_cc.pdf"&gt;Grounitz, Elmer&lt;/a&gt;</v>
      </c>
      <c r="S1396" s="2">
        <f t="shared" si="168"/>
        <v>160</v>
      </c>
      <c r="T1396" s="2">
        <f t="shared" si="169"/>
        <v>84</v>
      </c>
    </row>
    <row r="1397" spans="1:20" x14ac:dyDescent="0.25">
      <c r="A1397" s="2">
        <v>1396</v>
      </c>
      <c r="B1397" s="4" t="s">
        <v>11444</v>
      </c>
      <c r="C1397" s="4" t="s">
        <v>11445</v>
      </c>
      <c r="D1397" s="48" t="s">
        <v>48</v>
      </c>
      <c r="E1397" s="12">
        <v>2791</v>
      </c>
      <c r="F1397" s="5" t="s">
        <v>11770</v>
      </c>
      <c r="G1397" s="5">
        <v>1</v>
      </c>
      <c r="H1397" s="48">
        <v>8</v>
      </c>
      <c r="I1397" s="5">
        <v>601</v>
      </c>
      <c r="J1397" t="s">
        <v>17523</v>
      </c>
      <c r="K1397" s="46" t="s">
        <v>25711</v>
      </c>
      <c r="L1397" s="55"/>
      <c r="M1397" s="55"/>
      <c r="N1397" s="39">
        <f t="shared" si="170"/>
        <v>1907</v>
      </c>
      <c r="O1397" s="2">
        <f t="shared" si="171"/>
        <v>8</v>
      </c>
      <c r="P1397" s="2">
        <f t="shared" si="172"/>
        <v>8</v>
      </c>
      <c r="Q1397" s="2">
        <f t="shared" si="173"/>
        <v>22</v>
      </c>
      <c r="R1397" s="2" t="str">
        <f t="shared" si="167"/>
        <v>&lt;a href="set03\cg\cg_january_5,_1906_-_december_26,_1907\marriage\walden,_herschell_m_and_maude_estella_earnshaw_wedding_august_22,_1907_p1_cg.pdf"&gt;Walden, Herschell M&lt;/a&gt;</v>
      </c>
      <c r="S1397" s="2">
        <f t="shared" si="168"/>
        <v>171</v>
      </c>
      <c r="T1397" s="2">
        <f t="shared" si="169"/>
        <v>80</v>
      </c>
    </row>
    <row r="1398" spans="1:20" x14ac:dyDescent="0.25">
      <c r="A1398" s="2">
        <v>1397</v>
      </c>
      <c r="B1398" s="4" t="s">
        <v>6679</v>
      </c>
      <c r="C1398" s="4" t="s">
        <v>6680</v>
      </c>
      <c r="D1398" s="48" t="s">
        <v>48</v>
      </c>
      <c r="E1398" s="12">
        <v>2798</v>
      </c>
      <c r="F1398" s="5" t="s">
        <v>13631</v>
      </c>
      <c r="G1398" s="5">
        <v>5</v>
      </c>
      <c r="H1398" s="48">
        <v>4</v>
      </c>
      <c r="I1398" s="5">
        <v>200</v>
      </c>
      <c r="J1398" t="s">
        <v>17129</v>
      </c>
      <c r="K1398" s="46" t="s">
        <v>17099</v>
      </c>
      <c r="L1398" s="55"/>
      <c r="M1398" s="55"/>
      <c r="N1398" s="39">
        <f t="shared" si="170"/>
        <v>1907</v>
      </c>
      <c r="O1398" s="2">
        <f t="shared" si="171"/>
        <v>8</v>
      </c>
      <c r="P1398" s="2">
        <f t="shared" si="172"/>
        <v>8</v>
      </c>
      <c r="Q1398" s="2">
        <f t="shared" si="173"/>
        <v>29</v>
      </c>
      <c r="R1398" s="2" t="str">
        <f t="shared" si="167"/>
        <v>&lt;a href="set01\marriages\cooperstown_courier\1906-1907\harris,_nathan_kindrick_and_hilma_anna_widlund_wedding_august_29,_1907_p5_cc.pdf"&gt;Harris, Nathan Kindrick&lt;/a&gt;</v>
      </c>
      <c r="S1398" s="2">
        <f t="shared" si="168"/>
        <v>164</v>
      </c>
      <c r="T1398" s="2">
        <f t="shared" si="169"/>
        <v>80</v>
      </c>
    </row>
    <row r="1399" spans="1:20" x14ac:dyDescent="0.25">
      <c r="A1399" s="2">
        <v>1398</v>
      </c>
      <c r="B1399" s="4" t="s">
        <v>8127</v>
      </c>
      <c r="C1399" s="4" t="s">
        <v>8128</v>
      </c>
      <c r="D1399" s="48" t="s">
        <v>48</v>
      </c>
      <c r="E1399" s="12">
        <v>2803</v>
      </c>
      <c r="F1399" s="5" t="s">
        <v>13629</v>
      </c>
      <c r="G1399" s="5">
        <v>5</v>
      </c>
      <c r="H1399" s="48">
        <v>18</v>
      </c>
      <c r="I1399" s="5">
        <v>1214</v>
      </c>
      <c r="J1399" s="47" t="s">
        <v>18136</v>
      </c>
      <c r="K1399" s="46" t="s">
        <v>25726</v>
      </c>
      <c r="L1399" s="55"/>
      <c r="M1399" s="55"/>
      <c r="N1399" s="39">
        <f t="shared" si="170"/>
        <v>1907</v>
      </c>
      <c r="O1399" s="2">
        <f t="shared" si="171"/>
        <v>9</v>
      </c>
      <c r="P1399" s="2">
        <f t="shared" si="172"/>
        <v>9</v>
      </c>
      <c r="Q1399" s="2">
        <f t="shared" si="173"/>
        <v>3</v>
      </c>
      <c r="R1399" s="2" t="str">
        <f t="shared" si="167"/>
        <v>&lt;a href="set01\marriages\he\1905-1908\dale_and_mikkelson_wedding_september_3,_1907_p5_he.pdf"&gt;Dale, Albert&lt;/a&gt;</v>
      </c>
      <c r="S1399" s="2">
        <f t="shared" si="168"/>
        <v>110</v>
      </c>
      <c r="T1399" s="2">
        <f t="shared" si="169"/>
        <v>54</v>
      </c>
    </row>
    <row r="1400" spans="1:20" x14ac:dyDescent="0.25">
      <c r="A1400" s="2">
        <v>1399</v>
      </c>
      <c r="B1400" s="4" t="s">
        <v>6646</v>
      </c>
      <c r="C1400" s="4" t="s">
        <v>6647</v>
      </c>
      <c r="D1400" s="48" t="s">
        <v>6</v>
      </c>
      <c r="E1400" s="12">
        <v>2805</v>
      </c>
      <c r="F1400" s="5" t="s">
        <v>13631</v>
      </c>
      <c r="G1400" s="5">
        <v>5</v>
      </c>
      <c r="H1400" s="48">
        <v>4</v>
      </c>
      <c r="I1400" s="5">
        <v>183</v>
      </c>
      <c r="J1400" t="s">
        <v>17112</v>
      </c>
      <c r="K1400" s="46" t="s">
        <v>17099</v>
      </c>
      <c r="L1400" s="55"/>
      <c r="M1400" s="55"/>
      <c r="N1400" s="39">
        <f t="shared" si="170"/>
        <v>1907</v>
      </c>
      <c r="O1400" s="2">
        <f t="shared" si="171"/>
        <v>9</v>
      </c>
      <c r="P1400" s="2">
        <f t="shared" si="172"/>
        <v>9</v>
      </c>
      <c r="Q1400" s="2">
        <f t="shared" si="173"/>
        <v>5</v>
      </c>
      <c r="R1400" s="2" t="str">
        <f t="shared" si="167"/>
        <v>&lt;a href="set01\marriages\cooperstown_courier\1906-1907\bruns,_otto_and_etta_holman_marriage_announcement_september_5,_1907_p5_cc.pdf"&gt;Bruns, Otto&lt;/a&gt;</v>
      </c>
      <c r="S1400" s="2">
        <f t="shared" si="168"/>
        <v>149</v>
      </c>
      <c r="T1400" s="2">
        <f t="shared" si="169"/>
        <v>77</v>
      </c>
    </row>
    <row r="1401" spans="1:20" x14ac:dyDescent="0.25">
      <c r="A1401" s="2">
        <v>1400</v>
      </c>
      <c r="B1401" s="4" t="s">
        <v>11414</v>
      </c>
      <c r="C1401" s="4" t="s">
        <v>11415</v>
      </c>
      <c r="D1401" s="48" t="s">
        <v>6</v>
      </c>
      <c r="E1401" s="12">
        <v>2805</v>
      </c>
      <c r="F1401" s="5" t="s">
        <v>11770</v>
      </c>
      <c r="G1401" s="5">
        <v>9</v>
      </c>
      <c r="H1401" s="48">
        <v>8</v>
      </c>
      <c r="I1401" s="5">
        <v>586</v>
      </c>
      <c r="J1401" t="s">
        <v>17508</v>
      </c>
      <c r="K1401" s="46" t="s">
        <v>25711</v>
      </c>
      <c r="L1401" s="55"/>
      <c r="M1401" s="55"/>
      <c r="N1401" s="39">
        <f t="shared" si="170"/>
        <v>1907</v>
      </c>
      <c r="O1401" s="2">
        <f t="shared" si="171"/>
        <v>9</v>
      </c>
      <c r="P1401" s="2">
        <f t="shared" si="172"/>
        <v>9</v>
      </c>
      <c r="Q1401" s="2">
        <f t="shared" si="173"/>
        <v>5</v>
      </c>
      <c r="R1401" s="2" t="str">
        <f t="shared" si="167"/>
        <v>&lt;a href="set03\cg\cg_january_5,_1906_-_december_26,_1907\marriage\podhasky,_charles_and_tena_sortre_marriage_september_5,_1907_p9_cg.pdf"&gt;Podhasky, Charles&lt;/a&gt;</v>
      </c>
      <c r="S1401" s="2">
        <f t="shared" si="168"/>
        <v>159</v>
      </c>
      <c r="T1401" s="2">
        <f t="shared" si="169"/>
        <v>70</v>
      </c>
    </row>
    <row r="1402" spans="1:20" x14ac:dyDescent="0.25">
      <c r="A1402" s="2">
        <v>1401</v>
      </c>
      <c r="B1402" s="4" t="s">
        <v>6648</v>
      </c>
      <c r="C1402" s="4" t="s">
        <v>6649</v>
      </c>
      <c r="D1402" s="48" t="s">
        <v>6</v>
      </c>
      <c r="E1402" s="12">
        <v>2812</v>
      </c>
      <c r="F1402" s="5" t="s">
        <v>13631</v>
      </c>
      <c r="G1402" s="5">
        <v>5</v>
      </c>
      <c r="H1402" s="48">
        <v>4</v>
      </c>
      <c r="I1402" s="5">
        <v>184</v>
      </c>
      <c r="J1402" t="s">
        <v>17113</v>
      </c>
      <c r="K1402" s="46" t="s">
        <v>17099</v>
      </c>
      <c r="L1402" s="55"/>
      <c r="M1402" s="55"/>
      <c r="N1402" s="39">
        <f t="shared" si="170"/>
        <v>1907</v>
      </c>
      <c r="O1402" s="2">
        <f t="shared" si="171"/>
        <v>9</v>
      </c>
      <c r="P1402" s="2">
        <f t="shared" si="172"/>
        <v>9</v>
      </c>
      <c r="Q1402" s="2">
        <f t="shared" si="173"/>
        <v>12</v>
      </c>
      <c r="R1402" s="2" t="str">
        <f t="shared" si="167"/>
        <v>&lt;a href="set01\marriages\cooperstown_courier\1906-1907\bruns,_otto_h_and_henrietta_c_holman_marriage_announcement_september_12,_1907_p5_cc.pdf"&gt;Bruns, Otto H&lt;/a&gt;</v>
      </c>
      <c r="S1402" s="2">
        <f t="shared" si="168"/>
        <v>161</v>
      </c>
      <c r="T1402" s="2">
        <f t="shared" si="169"/>
        <v>87</v>
      </c>
    </row>
    <row r="1403" spans="1:20" x14ac:dyDescent="0.25">
      <c r="A1403" s="2">
        <v>1402</v>
      </c>
      <c r="B1403" s="4" t="s">
        <v>8149</v>
      </c>
      <c r="C1403" s="4" t="s">
        <v>8150</v>
      </c>
      <c r="D1403" s="48" t="s">
        <v>48</v>
      </c>
      <c r="E1403" s="12">
        <v>2817</v>
      </c>
      <c r="F1403" s="5" t="s">
        <v>13629</v>
      </c>
      <c r="G1403" s="5">
        <v>5</v>
      </c>
      <c r="H1403" s="48">
        <v>18</v>
      </c>
      <c r="I1403" s="5">
        <v>1227</v>
      </c>
      <c r="J1403" s="47" t="s">
        <v>18151</v>
      </c>
      <c r="K1403" s="46" t="s">
        <v>25726</v>
      </c>
      <c r="L1403" s="55"/>
      <c r="M1403" s="55"/>
      <c r="N1403" s="39">
        <f t="shared" si="170"/>
        <v>1907</v>
      </c>
      <c r="O1403" s="2">
        <f t="shared" si="171"/>
        <v>9</v>
      </c>
      <c r="P1403" s="2">
        <f t="shared" si="172"/>
        <v>9</v>
      </c>
      <c r="Q1403" s="2">
        <f t="shared" si="173"/>
        <v>17</v>
      </c>
      <c r="R1403" s="2" t="str">
        <f t="shared" si="167"/>
        <v>&lt;a href="set01\marriages\he\1905-1908\howden_and_mrs._nicoll_wedding_september_17,_1907_p5_he.pdf"&gt;Howden, Wm&lt;/a&gt;</v>
      </c>
      <c r="S1403" s="2">
        <f t="shared" si="168"/>
        <v>113</v>
      </c>
      <c r="T1403" s="2">
        <f t="shared" si="169"/>
        <v>59</v>
      </c>
    </row>
    <row r="1404" spans="1:20" x14ac:dyDescent="0.25">
      <c r="A1404" s="2">
        <v>1403</v>
      </c>
      <c r="B1404" s="4" t="s">
        <v>2814</v>
      </c>
      <c r="C1404" s="4" t="s">
        <v>2815</v>
      </c>
      <c r="D1404" s="48" t="s">
        <v>48</v>
      </c>
      <c r="E1404" s="12">
        <v>2826</v>
      </c>
      <c r="F1404" s="5" t="s">
        <v>1756</v>
      </c>
      <c r="G1404" s="5">
        <v>5</v>
      </c>
      <c r="H1404" s="48">
        <v>28</v>
      </c>
      <c r="I1404" s="5">
        <v>2016</v>
      </c>
      <c r="J1404" s="47" t="s">
        <v>18934</v>
      </c>
      <c r="K1404" s="46" t="s">
        <v>18970</v>
      </c>
      <c r="L1404" s="55"/>
      <c r="M1404" s="55"/>
      <c r="N1404" s="39">
        <f t="shared" si="170"/>
        <v>1907</v>
      </c>
      <c r="O1404" s="2">
        <f t="shared" si="171"/>
        <v>9</v>
      </c>
      <c r="P1404" s="2">
        <f t="shared" si="172"/>
        <v>9</v>
      </c>
      <c r="Q1404" s="2">
        <f t="shared" si="173"/>
        <v>26</v>
      </c>
      <c r="R1404" s="2" t="str">
        <f t="shared" si="167"/>
        <v>&lt;a href="set01\hope_pioneer_jan1907todec1908\marriages\keene_john_m_and_mary_alice_lyons_wedding_september_26_1907_p5_hp.pdf"&gt;Keene, John M&lt;/a&gt;</v>
      </c>
      <c r="S1404" s="2">
        <f t="shared" si="168"/>
        <v>143</v>
      </c>
      <c r="T1404" s="2">
        <f t="shared" si="169"/>
        <v>69</v>
      </c>
    </row>
    <row r="1405" spans="1:20" x14ac:dyDescent="0.25">
      <c r="A1405" s="2">
        <v>1404</v>
      </c>
      <c r="B1405" s="4" t="s">
        <v>6796</v>
      </c>
      <c r="C1405" s="4" t="s">
        <v>6797</v>
      </c>
      <c r="D1405" s="48" t="s">
        <v>6</v>
      </c>
      <c r="E1405" s="12">
        <v>2826</v>
      </c>
      <c r="F1405" s="5" t="s">
        <v>13631</v>
      </c>
      <c r="G1405" s="5">
        <v>5</v>
      </c>
      <c r="H1405" s="48">
        <v>4</v>
      </c>
      <c r="I1405" s="5">
        <v>262</v>
      </c>
      <c r="J1405" t="s">
        <v>17188</v>
      </c>
      <c r="K1405" s="46" t="s">
        <v>17099</v>
      </c>
      <c r="L1405" s="55"/>
      <c r="M1405" s="55"/>
      <c r="N1405" s="39">
        <f t="shared" si="170"/>
        <v>1907</v>
      </c>
      <c r="O1405" s="2">
        <f t="shared" si="171"/>
        <v>9</v>
      </c>
      <c r="P1405" s="2">
        <f t="shared" si="172"/>
        <v>9</v>
      </c>
      <c r="Q1405" s="2">
        <f t="shared" si="173"/>
        <v>26</v>
      </c>
      <c r="R1405" s="2" t="str">
        <f t="shared" si="167"/>
        <v>&lt;a href="set01\marriages\cooperstown_courier\1906-1907\wilson,_james_and_alma_marie_wang_marriage_announcement_september_26,_1907_p5_cc.pdf"&gt;Wilson, James&lt;/a&gt;</v>
      </c>
      <c r="S1405" s="2">
        <f t="shared" si="168"/>
        <v>158</v>
      </c>
      <c r="T1405" s="2">
        <f t="shared" si="169"/>
        <v>84</v>
      </c>
    </row>
    <row r="1406" spans="1:20" x14ac:dyDescent="0.25">
      <c r="A1406" s="2">
        <v>1405</v>
      </c>
      <c r="B1406" s="4" t="s">
        <v>6668</v>
      </c>
      <c r="C1406" s="4" t="s">
        <v>6669</v>
      </c>
      <c r="D1406" s="48" t="s">
        <v>6</v>
      </c>
      <c r="E1406" s="12">
        <v>2833</v>
      </c>
      <c r="F1406" s="5" t="s">
        <v>13631</v>
      </c>
      <c r="G1406" s="5">
        <v>4</v>
      </c>
      <c r="H1406" s="48">
        <v>4</v>
      </c>
      <c r="I1406" s="5">
        <v>194</v>
      </c>
      <c r="J1406" t="s">
        <v>17123</v>
      </c>
      <c r="K1406" s="46" t="s">
        <v>17099</v>
      </c>
      <c r="L1406" s="55"/>
      <c r="M1406" s="55"/>
      <c r="N1406" s="39">
        <f t="shared" si="170"/>
        <v>1907</v>
      </c>
      <c r="O1406" s="2">
        <f t="shared" si="171"/>
        <v>10</v>
      </c>
      <c r="P1406" s="2">
        <f t="shared" si="172"/>
        <v>10</v>
      </c>
      <c r="Q1406" s="2">
        <f t="shared" si="173"/>
        <v>3</v>
      </c>
      <c r="R1406" s="2" t="str">
        <f t="shared" si="167"/>
        <v>&lt;a href="set01\marriages\cooperstown_courier\1906-1907\goodspeed,_frederick_and_lelia_r_cogswell_marriage_announcement_october_3,_1907_p4_cc.pdf"&gt;Goodspeed, Frederick&lt;/a&gt;</v>
      </c>
      <c r="S1406" s="2">
        <f t="shared" si="168"/>
        <v>170</v>
      </c>
      <c r="T1406" s="2">
        <f t="shared" si="169"/>
        <v>89</v>
      </c>
    </row>
    <row r="1407" spans="1:20" x14ac:dyDescent="0.25">
      <c r="A1407" s="2">
        <v>1406</v>
      </c>
      <c r="B1407" s="4" t="s">
        <v>6691</v>
      </c>
      <c r="C1407" s="4" t="s">
        <v>6692</v>
      </c>
      <c r="D1407" s="48" t="s">
        <v>48</v>
      </c>
      <c r="E1407" s="12">
        <v>2833</v>
      </c>
      <c r="F1407" s="5" t="s">
        <v>13631</v>
      </c>
      <c r="G1407" s="5">
        <v>5</v>
      </c>
      <c r="H1407" s="48">
        <v>4</v>
      </c>
      <c r="I1407" s="5">
        <v>206</v>
      </c>
      <c r="J1407" t="s">
        <v>17135</v>
      </c>
      <c r="K1407" s="46" t="s">
        <v>17099</v>
      </c>
      <c r="L1407" s="55"/>
      <c r="M1407" s="55"/>
      <c r="N1407" s="39">
        <f t="shared" si="170"/>
        <v>1907</v>
      </c>
      <c r="O1407" s="2">
        <f t="shared" si="171"/>
        <v>10</v>
      </c>
      <c r="P1407" s="2">
        <f t="shared" si="172"/>
        <v>10</v>
      </c>
      <c r="Q1407" s="2">
        <f t="shared" si="173"/>
        <v>3</v>
      </c>
      <c r="R1407" s="2" t="str">
        <f t="shared" si="167"/>
        <v>&lt;a href="set01\marriages\cooperstown_courier\1906-1907\horell,_frank_and_bertha_wilson_wedding_october_3,_1907_p5_cc.pdf"&gt;Horell, Frank&lt;/a&gt;</v>
      </c>
      <c r="S1407" s="2">
        <f t="shared" si="168"/>
        <v>139</v>
      </c>
      <c r="T1407" s="2">
        <f t="shared" si="169"/>
        <v>65</v>
      </c>
    </row>
    <row r="1408" spans="1:20" x14ac:dyDescent="0.25">
      <c r="A1408" s="2">
        <v>1407</v>
      </c>
      <c r="B1408" s="4" t="s">
        <v>8147</v>
      </c>
      <c r="C1408" s="4" t="s">
        <v>8148</v>
      </c>
      <c r="D1408" s="48" t="s">
        <v>48</v>
      </c>
      <c r="E1408" s="12">
        <v>2838</v>
      </c>
      <c r="F1408" s="5" t="s">
        <v>13629</v>
      </c>
      <c r="G1408" s="5">
        <v>1</v>
      </c>
      <c r="H1408" s="48">
        <v>18</v>
      </c>
      <c r="I1408" s="5">
        <v>1226</v>
      </c>
      <c r="J1408" s="47" t="s">
        <v>18150</v>
      </c>
      <c r="K1408" s="46" t="s">
        <v>25726</v>
      </c>
      <c r="L1408" s="55"/>
      <c r="M1408" s="55"/>
      <c r="N1408" s="39">
        <f t="shared" si="170"/>
        <v>1907</v>
      </c>
      <c r="O1408" s="2">
        <f t="shared" si="171"/>
        <v>10</v>
      </c>
      <c r="P1408" s="2">
        <f t="shared" si="172"/>
        <v>10</v>
      </c>
      <c r="Q1408" s="2">
        <f t="shared" si="173"/>
        <v>8</v>
      </c>
      <c r="R1408" s="2" t="str">
        <f t="shared" si="167"/>
        <v>&lt;a href="set01\marriages\he\1905-1908\horell_and_wilson_wedding_october_8,_1907_p1_he.pdf"&gt;Horell, Frank L&lt;/a&gt;</v>
      </c>
      <c r="S1408" s="2">
        <f t="shared" si="168"/>
        <v>110</v>
      </c>
      <c r="T1408" s="2">
        <f t="shared" si="169"/>
        <v>51</v>
      </c>
    </row>
    <row r="1409" spans="1:20" x14ac:dyDescent="0.25">
      <c r="A1409" s="2">
        <v>1408</v>
      </c>
      <c r="B1409" s="4" t="s">
        <v>11358</v>
      </c>
      <c r="C1409" s="4" t="s">
        <v>11359</v>
      </c>
      <c r="D1409" s="48" t="s">
        <v>48</v>
      </c>
      <c r="E1409" s="12">
        <v>2840</v>
      </c>
      <c r="F1409" s="5" t="s">
        <v>11770</v>
      </c>
      <c r="G1409" s="5">
        <v>1</v>
      </c>
      <c r="H1409" s="48">
        <v>8</v>
      </c>
      <c r="I1409" s="5">
        <v>554</v>
      </c>
      <c r="J1409" t="s">
        <v>17475</v>
      </c>
      <c r="K1409" s="46" t="s">
        <v>25711</v>
      </c>
      <c r="L1409" s="55"/>
      <c r="M1409" s="55"/>
      <c r="N1409" s="39">
        <f t="shared" si="170"/>
        <v>1907</v>
      </c>
      <c r="O1409" s="2">
        <f t="shared" si="171"/>
        <v>10</v>
      </c>
      <c r="P1409" s="2">
        <f t="shared" si="172"/>
        <v>10</v>
      </c>
      <c r="Q1409" s="2">
        <f t="shared" si="173"/>
        <v>10</v>
      </c>
      <c r="R1409" s="2" t="str">
        <f t="shared" si="167"/>
        <v>&lt;a href="set03\cg\cg_january_5,_1906_-_december_26,_1907\marriage\crum,_james_h_and_lucy_ellerman_wedding_october_10,_1907_p1_cg.pdf"&gt;Crum, James H&lt;/a&gt;</v>
      </c>
      <c r="S1409" s="2">
        <f t="shared" si="168"/>
        <v>151</v>
      </c>
      <c r="T1409" s="2">
        <f t="shared" si="169"/>
        <v>66</v>
      </c>
    </row>
    <row r="1410" spans="1:20" x14ac:dyDescent="0.25">
      <c r="A1410" s="2">
        <v>1409</v>
      </c>
      <c r="B1410" s="4" t="s">
        <v>6734</v>
      </c>
      <c r="C1410" s="4" t="s">
        <v>6735</v>
      </c>
      <c r="D1410" s="48" t="s">
        <v>6</v>
      </c>
      <c r="E1410" s="12">
        <v>2840</v>
      </c>
      <c r="F1410" s="5" t="s">
        <v>13631</v>
      </c>
      <c r="G1410" s="5">
        <v>5</v>
      </c>
      <c r="H1410" s="48">
        <v>4</v>
      </c>
      <c r="I1410" s="5">
        <v>229</v>
      </c>
      <c r="J1410" t="s">
        <v>17156</v>
      </c>
      <c r="K1410" s="46" t="s">
        <v>17099</v>
      </c>
      <c r="L1410" s="55"/>
      <c r="M1410" s="55"/>
      <c r="N1410" s="39">
        <f t="shared" si="170"/>
        <v>1907</v>
      </c>
      <c r="O1410" s="2">
        <f t="shared" si="171"/>
        <v>10</v>
      </c>
      <c r="P1410" s="2">
        <f t="shared" si="172"/>
        <v>10</v>
      </c>
      <c r="Q1410" s="2">
        <f t="shared" si="173"/>
        <v>10</v>
      </c>
      <c r="R1410" s="2" t="str">
        <f t="shared" ref="R1410:R1473" si="174">"&lt;a href="&amp;""""&amp;K1410&amp;"\"&amp;J1410&amp;"""&gt;"&amp;B1410&amp;"&lt;/a&gt;"</f>
        <v>&lt;a href="set01\marriages\cooperstown_courier\1906-1907\newell,_otis_dubois_and_ruth_mccollister_marriage_announcement_october_10,_1907_p5_cc.pdf"&gt;Newell, Otis Dubois&lt;/a&gt;</v>
      </c>
      <c r="S1410" s="2">
        <f t="shared" ref="S1410:S1473" si="175">LEN(R1410)</f>
        <v>169</v>
      </c>
      <c r="T1410" s="2">
        <f t="shared" ref="T1410:T1473" si="176">LEN(J1410)</f>
        <v>89</v>
      </c>
    </row>
    <row r="1411" spans="1:20" x14ac:dyDescent="0.25">
      <c r="A1411" s="2">
        <v>1410</v>
      </c>
      <c r="B1411" s="4" t="s">
        <v>11409</v>
      </c>
      <c r="C1411" s="4" t="s">
        <v>11410</v>
      </c>
      <c r="D1411" s="48" t="s">
        <v>6</v>
      </c>
      <c r="E1411" s="12">
        <v>2840</v>
      </c>
      <c r="F1411" s="5" t="s">
        <v>11770</v>
      </c>
      <c r="G1411" s="5">
        <v>10</v>
      </c>
      <c r="H1411" s="48">
        <v>8</v>
      </c>
      <c r="I1411" s="5">
        <v>583</v>
      </c>
      <c r="J1411" t="s">
        <v>17505</v>
      </c>
      <c r="K1411" s="46" t="s">
        <v>25711</v>
      </c>
      <c r="L1411" s="55"/>
      <c r="M1411" s="55"/>
      <c r="N1411" s="39">
        <f t="shared" si="170"/>
        <v>1907</v>
      </c>
      <c r="O1411" s="2">
        <f t="shared" si="171"/>
        <v>10</v>
      </c>
      <c r="P1411" s="2">
        <f t="shared" si="172"/>
        <v>10</v>
      </c>
      <c r="Q1411" s="2">
        <f t="shared" si="173"/>
        <v>10</v>
      </c>
      <c r="R1411" s="2" t="str">
        <f t="shared" si="174"/>
        <v>&lt;a href="set03\cg\cg_january_5,_1906_-_december_26,_1907\marriage\peterson,_otto_and_mrs_mary_anderson_marriage_october_10,_1907_p10_cg.pdf"&gt;Peterson, Otto&lt;/a&gt;</v>
      </c>
      <c r="S1411" s="2">
        <f t="shared" si="175"/>
        <v>159</v>
      </c>
      <c r="T1411" s="2">
        <f t="shared" si="176"/>
        <v>73</v>
      </c>
    </row>
    <row r="1412" spans="1:20" x14ac:dyDescent="0.25">
      <c r="A1412" s="2">
        <v>1411</v>
      </c>
      <c r="B1412" s="4" t="s">
        <v>2783</v>
      </c>
      <c r="C1412" s="4" t="s">
        <v>2784</v>
      </c>
      <c r="D1412" s="48" t="s">
        <v>48</v>
      </c>
      <c r="E1412" s="12">
        <v>2847</v>
      </c>
      <c r="F1412" s="5" t="s">
        <v>1756</v>
      </c>
      <c r="G1412" s="5">
        <v>5</v>
      </c>
      <c r="H1412" s="48">
        <v>28</v>
      </c>
      <c r="I1412" s="5">
        <v>1999</v>
      </c>
      <c r="J1412" s="47" t="s">
        <v>18917</v>
      </c>
      <c r="K1412" s="46" t="s">
        <v>18970</v>
      </c>
      <c r="L1412" s="55"/>
      <c r="M1412" s="55"/>
      <c r="N1412" s="39">
        <f t="shared" si="170"/>
        <v>1907</v>
      </c>
      <c r="O1412" s="2">
        <f t="shared" si="171"/>
        <v>10</v>
      </c>
      <c r="P1412" s="2">
        <f t="shared" si="172"/>
        <v>10</v>
      </c>
      <c r="Q1412" s="2">
        <f t="shared" si="173"/>
        <v>17</v>
      </c>
      <c r="R1412" s="2" t="str">
        <f t="shared" si="174"/>
        <v>&lt;a href="set01\hope_pioneer_jan1907todec1908\marriages\berry_f_c_and_ethel_jennings_wedding_october_17_1907_p5_hp.pdf"&gt;Berry, F C&lt;/a&gt;</v>
      </c>
      <c r="S1412" s="2">
        <f t="shared" si="175"/>
        <v>133</v>
      </c>
      <c r="T1412" s="2">
        <f t="shared" si="176"/>
        <v>62</v>
      </c>
    </row>
    <row r="1413" spans="1:20" x14ac:dyDescent="0.25">
      <c r="A1413" s="2">
        <v>1412</v>
      </c>
      <c r="B1413" s="4" t="s">
        <v>6782</v>
      </c>
      <c r="C1413" s="4" t="s">
        <v>6783</v>
      </c>
      <c r="D1413" s="48" t="s">
        <v>6</v>
      </c>
      <c r="E1413" s="12">
        <v>2847</v>
      </c>
      <c r="F1413" s="5" t="s">
        <v>13631</v>
      </c>
      <c r="G1413" s="5">
        <v>5</v>
      </c>
      <c r="H1413" s="48">
        <v>4</v>
      </c>
      <c r="I1413" s="5">
        <v>255</v>
      </c>
      <c r="J1413" t="s">
        <v>17181</v>
      </c>
      <c r="K1413" s="46" t="s">
        <v>17099</v>
      </c>
      <c r="L1413" s="55"/>
      <c r="M1413" s="55"/>
      <c r="N1413" s="39">
        <f t="shared" si="170"/>
        <v>1907</v>
      </c>
      <c r="O1413" s="2">
        <f t="shared" si="171"/>
        <v>10</v>
      </c>
      <c r="P1413" s="2">
        <f t="shared" si="172"/>
        <v>10</v>
      </c>
      <c r="Q1413" s="2">
        <f t="shared" si="173"/>
        <v>17</v>
      </c>
      <c r="R1413" s="2" t="str">
        <f t="shared" si="174"/>
        <v>&lt;a href="set01\marriages\cooperstown_courier\1906-1907\tveidt,_andrew_and_helen_legreid_marriage_announcement_october_17,_1907_p5_cc.pdf"&gt;Tveidt, Andrew&lt;/a&gt;</v>
      </c>
      <c r="S1413" s="2">
        <f t="shared" si="175"/>
        <v>156</v>
      </c>
      <c r="T1413" s="2">
        <f t="shared" si="176"/>
        <v>81</v>
      </c>
    </row>
    <row r="1414" spans="1:20" x14ac:dyDescent="0.25">
      <c r="A1414" s="2">
        <v>1413</v>
      </c>
      <c r="B1414" s="4" t="s">
        <v>8129</v>
      </c>
      <c r="C1414" s="4"/>
      <c r="D1414" s="48" t="s">
        <v>48</v>
      </c>
      <c r="E1414" s="12">
        <v>2852</v>
      </c>
      <c r="F1414" s="5" t="s">
        <v>13629</v>
      </c>
      <c r="G1414" s="5">
        <v>5</v>
      </c>
      <c r="H1414" s="48">
        <v>18</v>
      </c>
      <c r="I1414" s="5">
        <v>1215</v>
      </c>
      <c r="J1414" s="47" t="s">
        <v>18137</v>
      </c>
      <c r="K1414" s="46" t="s">
        <v>25726</v>
      </c>
      <c r="L1414" s="55"/>
      <c r="M1414" s="55"/>
      <c r="N1414" s="39">
        <f t="shared" si="170"/>
        <v>1907</v>
      </c>
      <c r="O1414" s="2">
        <f t="shared" si="171"/>
        <v>10</v>
      </c>
      <c r="P1414" s="2">
        <f t="shared" si="172"/>
        <v>10</v>
      </c>
      <c r="Q1414" s="2">
        <f t="shared" si="173"/>
        <v>22</v>
      </c>
      <c r="R1414" s="2" t="str">
        <f t="shared" si="174"/>
        <v>&lt;a href="set01\marriages\he\1905-1908\fjelstad,_martin_weds_october_22,_1907_p5_he.pdf"&gt;Fjelstad, Martin&lt;/a&gt;</v>
      </c>
      <c r="S1414" s="2">
        <f t="shared" si="175"/>
        <v>108</v>
      </c>
      <c r="T1414" s="2">
        <f t="shared" si="176"/>
        <v>48</v>
      </c>
    </row>
    <row r="1415" spans="1:20" x14ac:dyDescent="0.25">
      <c r="A1415" s="2">
        <v>1414</v>
      </c>
      <c r="B1415" s="4" t="s">
        <v>11346</v>
      </c>
      <c r="C1415" s="4" t="s">
        <v>11347</v>
      </c>
      <c r="D1415" s="48" t="s">
        <v>48</v>
      </c>
      <c r="E1415" s="12">
        <v>2854</v>
      </c>
      <c r="F1415" s="5" t="s">
        <v>11770</v>
      </c>
      <c r="G1415" s="5">
        <v>2</v>
      </c>
      <c r="H1415" s="48">
        <v>8</v>
      </c>
      <c r="I1415" s="5">
        <v>548</v>
      </c>
      <c r="J1415" t="s">
        <v>17469</v>
      </c>
      <c r="K1415" s="46" t="s">
        <v>25711</v>
      </c>
      <c r="L1415" s="55"/>
      <c r="M1415" s="55"/>
      <c r="N1415" s="39">
        <f t="shared" si="170"/>
        <v>1907</v>
      </c>
      <c r="O1415" s="2">
        <f t="shared" si="171"/>
        <v>10</v>
      </c>
      <c r="P1415" s="2">
        <f t="shared" si="172"/>
        <v>10</v>
      </c>
      <c r="Q1415" s="2">
        <f t="shared" si="173"/>
        <v>24</v>
      </c>
      <c r="R1415" s="2" t="str">
        <f t="shared" si="174"/>
        <v>&lt;a href="set03\cg\cg_january_5,_1906_-_december_26,_1907\marriage\bond,_noel_and_floerence_harrington_wedding_october_24,_1907_p2_cg.pdf"&gt;Bond, Noel&lt;/a&gt;</v>
      </c>
      <c r="S1415" s="2">
        <f t="shared" si="175"/>
        <v>152</v>
      </c>
      <c r="T1415" s="2">
        <f t="shared" si="176"/>
        <v>70</v>
      </c>
    </row>
    <row r="1416" spans="1:20" x14ac:dyDescent="0.25">
      <c r="A1416" s="2">
        <v>1415</v>
      </c>
      <c r="B1416" s="4" t="s">
        <v>6766</v>
      </c>
      <c r="C1416" s="4" t="s">
        <v>6767</v>
      </c>
      <c r="D1416" s="48" t="s">
        <v>205</v>
      </c>
      <c r="E1416" s="12">
        <v>2854</v>
      </c>
      <c r="F1416" s="5" t="s">
        <v>13631</v>
      </c>
      <c r="G1416" s="5">
        <v>5</v>
      </c>
      <c r="H1416" s="48">
        <v>4</v>
      </c>
      <c r="I1416" s="5">
        <v>247</v>
      </c>
      <c r="J1416" t="s">
        <v>17173</v>
      </c>
      <c r="K1416" s="46" t="s">
        <v>17099</v>
      </c>
      <c r="L1416" s="55"/>
      <c r="M1416" s="55"/>
      <c r="N1416" s="39">
        <f t="shared" si="170"/>
        <v>1907</v>
      </c>
      <c r="O1416" s="2">
        <f t="shared" si="171"/>
        <v>10</v>
      </c>
      <c r="P1416" s="2">
        <f t="shared" si="172"/>
        <v>10</v>
      </c>
      <c r="Q1416" s="2">
        <f t="shared" si="173"/>
        <v>24</v>
      </c>
      <c r="R1416" s="2" t="str">
        <f t="shared" si="174"/>
        <v>&lt;a href="set01\marriages\cooperstown_courier\1906-1907\skjelseth,_lars_and_mrs._silver_anniversary_october_24,_1907_p5_cc.pdf"&gt;Skjelseth, Lars&lt;/a&gt;</v>
      </c>
      <c r="S1416" s="2">
        <f t="shared" si="175"/>
        <v>146</v>
      </c>
      <c r="T1416" s="2">
        <f t="shared" si="176"/>
        <v>70</v>
      </c>
    </row>
    <row r="1417" spans="1:20" x14ac:dyDescent="0.25">
      <c r="A1417" s="2">
        <v>1416</v>
      </c>
      <c r="B1417" s="4" t="s">
        <v>11429</v>
      </c>
      <c r="C1417" s="4" t="s">
        <v>11430</v>
      </c>
      <c r="D1417" s="48" t="s">
        <v>6</v>
      </c>
      <c r="E1417" s="12">
        <v>2854</v>
      </c>
      <c r="F1417" s="5" t="s">
        <v>11770</v>
      </c>
      <c r="G1417" s="5">
        <v>5</v>
      </c>
      <c r="H1417" s="48">
        <v>8</v>
      </c>
      <c r="I1417" s="5">
        <v>594</v>
      </c>
      <c r="J1417" t="s">
        <v>17516</v>
      </c>
      <c r="K1417" s="46" t="s">
        <v>25711</v>
      </c>
      <c r="L1417" s="55"/>
      <c r="M1417" s="55"/>
      <c r="N1417" s="39">
        <f t="shared" si="170"/>
        <v>1907</v>
      </c>
      <c r="O1417" s="2">
        <f t="shared" si="171"/>
        <v>10</v>
      </c>
      <c r="P1417" s="2">
        <f t="shared" si="172"/>
        <v>10</v>
      </c>
      <c r="Q1417" s="2">
        <f t="shared" si="173"/>
        <v>24</v>
      </c>
      <c r="R1417" s="2" t="str">
        <f t="shared" si="174"/>
        <v>&lt;a href="set03\cg\cg_january_5,_1906_-_december_26,_1907\marriage\smithknecht,_frank_and_catharina_theisen_marriage_october_24,_1907_p5_cg.pdf"&gt;Smithknecht, Frank&lt;/a&gt;</v>
      </c>
      <c r="S1417" s="2">
        <f t="shared" si="175"/>
        <v>166</v>
      </c>
      <c r="T1417" s="2">
        <f t="shared" si="176"/>
        <v>76</v>
      </c>
    </row>
    <row r="1418" spans="1:20" x14ac:dyDescent="0.25">
      <c r="A1418" s="2">
        <v>1417</v>
      </c>
      <c r="B1418" s="4" t="s">
        <v>11361</v>
      </c>
      <c r="C1418" s="4" t="s">
        <v>11362</v>
      </c>
      <c r="D1418" s="48" t="s">
        <v>6</v>
      </c>
      <c r="E1418" s="43">
        <v>2861</v>
      </c>
      <c r="F1418" s="5" t="s">
        <v>11770</v>
      </c>
      <c r="G1418" s="5">
        <v>3</v>
      </c>
      <c r="H1418" s="48">
        <v>8</v>
      </c>
      <c r="I1418" s="5">
        <v>555</v>
      </c>
      <c r="J1418" t="s">
        <v>17477</v>
      </c>
      <c r="K1418" s="46" t="s">
        <v>25711</v>
      </c>
      <c r="L1418" s="55"/>
      <c r="M1418" s="55"/>
      <c r="N1418" s="39">
        <f t="shared" si="170"/>
        <v>1907</v>
      </c>
      <c r="O1418" s="2">
        <f t="shared" si="171"/>
        <v>10</v>
      </c>
      <c r="P1418" s="2">
        <f t="shared" si="172"/>
        <v>10</v>
      </c>
      <c r="Q1418" s="2">
        <f t="shared" si="173"/>
        <v>31</v>
      </c>
      <c r="R1418" s="2" t="str">
        <f t="shared" si="174"/>
        <v>&lt;a href="set03\cg\cg_january_5,_1906_-_december_26,_1907\marriage\flohr,_otto_and_ella_swanson_marriage_october_31,_1907_p3_cg.pdf"&gt;Flohr, Otto&lt;/a&gt;</v>
      </c>
      <c r="S1418" s="2">
        <f t="shared" si="175"/>
        <v>147</v>
      </c>
      <c r="T1418" s="2">
        <f t="shared" si="176"/>
        <v>64</v>
      </c>
    </row>
    <row r="1419" spans="1:20" x14ac:dyDescent="0.25">
      <c r="A1419" s="2">
        <v>1418</v>
      </c>
      <c r="B1419" s="4" t="s">
        <v>6551</v>
      </c>
      <c r="C1419" s="4" t="s">
        <v>6701</v>
      </c>
      <c r="D1419" s="48" t="s">
        <v>6</v>
      </c>
      <c r="E1419" s="12">
        <v>2861</v>
      </c>
      <c r="F1419" s="5" t="s">
        <v>13631</v>
      </c>
      <c r="G1419" s="5">
        <v>5</v>
      </c>
      <c r="H1419" s="48">
        <v>4</v>
      </c>
      <c r="I1419" s="5">
        <v>211</v>
      </c>
      <c r="J1419" t="s">
        <v>17139</v>
      </c>
      <c r="K1419" s="46" t="s">
        <v>17099</v>
      </c>
      <c r="L1419" s="55"/>
      <c r="M1419" s="55"/>
      <c r="N1419" s="39">
        <f t="shared" si="170"/>
        <v>1907</v>
      </c>
      <c r="O1419" s="2">
        <f t="shared" si="171"/>
        <v>10</v>
      </c>
      <c r="P1419" s="2">
        <f t="shared" si="172"/>
        <v>10</v>
      </c>
      <c r="Q1419" s="2">
        <f t="shared" si="173"/>
        <v>31</v>
      </c>
      <c r="R1419" s="2" t="str">
        <f t="shared" si="174"/>
        <v>&lt;a href="set01\marriages\cooperstown_courier\1906-1907\johnson,_martin_and_helen_schei_marriage_announcement_october_31,_1907_p5_cc.pdf"&gt;Johnson, Martin&lt;/a&gt;</v>
      </c>
      <c r="S1419" s="2">
        <f t="shared" si="175"/>
        <v>156</v>
      </c>
      <c r="T1419" s="2">
        <f t="shared" si="176"/>
        <v>80</v>
      </c>
    </row>
    <row r="1420" spans="1:20" x14ac:dyDescent="0.25">
      <c r="A1420" s="2">
        <v>1419</v>
      </c>
      <c r="B1420" s="4" t="s">
        <v>2855</v>
      </c>
      <c r="C1420" s="4" t="s">
        <v>2856</v>
      </c>
      <c r="D1420" s="48" t="s">
        <v>13</v>
      </c>
      <c r="E1420" s="12">
        <v>2861</v>
      </c>
      <c r="F1420" s="5" t="s">
        <v>1756</v>
      </c>
      <c r="G1420" s="5">
        <v>5</v>
      </c>
      <c r="H1420" s="48">
        <v>28</v>
      </c>
      <c r="I1420" s="5">
        <v>2037</v>
      </c>
      <c r="J1420" s="47" t="s">
        <v>18957</v>
      </c>
      <c r="K1420" s="46" t="s">
        <v>18970</v>
      </c>
      <c r="L1420" s="55"/>
      <c r="M1420" s="55"/>
      <c r="N1420" s="39">
        <f t="shared" si="170"/>
        <v>1907</v>
      </c>
      <c r="O1420" s="2">
        <f t="shared" si="171"/>
        <v>10</v>
      </c>
      <c r="P1420" s="2">
        <f t="shared" si="172"/>
        <v>10</v>
      </c>
      <c r="Q1420" s="2">
        <f t="shared" si="173"/>
        <v>31</v>
      </c>
      <c r="R1420" s="2" t="str">
        <f t="shared" si="174"/>
        <v>&lt;a href="set01\hope_pioneer_jan1907todec1908\marriages\rugg_u_g_to_celebrate_50th_anniv_october_31_1907_p5_hp.pdf"&gt;Rugg, U G&lt;/a&gt;</v>
      </c>
      <c r="S1420" s="2">
        <f t="shared" si="175"/>
        <v>128</v>
      </c>
      <c r="T1420" s="2">
        <f t="shared" si="176"/>
        <v>58</v>
      </c>
    </row>
    <row r="1421" spans="1:20" x14ac:dyDescent="0.25">
      <c r="A1421" s="2">
        <v>1420</v>
      </c>
      <c r="B1421" s="4" t="s">
        <v>8151</v>
      </c>
      <c r="C1421" s="4" t="s">
        <v>8152</v>
      </c>
      <c r="D1421" s="48" t="s">
        <v>48</v>
      </c>
      <c r="E1421" s="12">
        <v>2866</v>
      </c>
      <c r="F1421" s="5" t="s">
        <v>13629</v>
      </c>
      <c r="G1421" s="5">
        <v>5</v>
      </c>
      <c r="H1421" s="48">
        <v>18</v>
      </c>
      <c r="I1421" s="5">
        <v>1228</v>
      </c>
      <c r="J1421" s="47" t="s">
        <v>18152</v>
      </c>
      <c r="K1421" s="46" t="s">
        <v>25726</v>
      </c>
      <c r="L1421" s="55"/>
      <c r="M1421" s="55"/>
      <c r="N1421" s="39">
        <f t="shared" si="170"/>
        <v>1907</v>
      </c>
      <c r="O1421" s="2">
        <f t="shared" si="171"/>
        <v>11</v>
      </c>
      <c r="P1421" s="2">
        <f t="shared" si="172"/>
        <v>11</v>
      </c>
      <c r="Q1421" s="2">
        <f t="shared" si="173"/>
        <v>5</v>
      </c>
      <c r="R1421" s="2" t="str">
        <f t="shared" si="174"/>
        <v>&lt;a href="set01\marriages\he\1905-1908\lavik_and_dahl_wedding_november_5,_1907_p5_he.pdf"&gt;Lavik, Christopher&lt;/a&gt;</v>
      </c>
      <c r="S1421" s="2">
        <f t="shared" si="175"/>
        <v>111</v>
      </c>
      <c r="T1421" s="2">
        <f t="shared" si="176"/>
        <v>49</v>
      </c>
    </row>
    <row r="1422" spans="1:20" x14ac:dyDescent="0.25">
      <c r="A1422" s="2">
        <v>1421</v>
      </c>
      <c r="B1422" s="4" t="s">
        <v>81</v>
      </c>
      <c r="C1422" s="4" t="s">
        <v>11336</v>
      </c>
      <c r="D1422" s="48" t="s">
        <v>6</v>
      </c>
      <c r="E1422" s="12">
        <v>2868</v>
      </c>
      <c r="F1422" s="5" t="s">
        <v>11770</v>
      </c>
      <c r="G1422" s="5">
        <v>10</v>
      </c>
      <c r="H1422" s="48">
        <v>8</v>
      </c>
      <c r="I1422" s="5">
        <v>541</v>
      </c>
      <c r="J1422" t="s">
        <v>17462</v>
      </c>
      <c r="K1422" s="46" t="s">
        <v>25711</v>
      </c>
      <c r="L1422" s="55"/>
      <c r="M1422" s="55"/>
      <c r="N1422" s="39">
        <f t="shared" si="170"/>
        <v>1907</v>
      </c>
      <c r="O1422" s="2">
        <f t="shared" si="171"/>
        <v>11</v>
      </c>
      <c r="P1422" s="2">
        <f t="shared" si="172"/>
        <v>11</v>
      </c>
      <c r="Q1422" s="2">
        <f t="shared" si="173"/>
        <v>7</v>
      </c>
      <c r="R1422" s="2" t="str">
        <f t="shared" si="174"/>
        <v>&lt;a href="set03\cg\cg_january_5,_1906_-_december_26,_1907\marriage\anderson,_carl_and_violeta_washburn_marriage_november_7,_1907_p10_cg.pdf"&gt;Anderson, Carl&lt;/a&gt;</v>
      </c>
      <c r="S1422" s="2">
        <f t="shared" si="175"/>
        <v>158</v>
      </c>
      <c r="T1422" s="2">
        <f t="shared" si="176"/>
        <v>72</v>
      </c>
    </row>
    <row r="1423" spans="1:20" x14ac:dyDescent="0.25">
      <c r="A1423" s="2">
        <v>1422</v>
      </c>
      <c r="B1423" s="4" t="s">
        <v>6706</v>
      </c>
      <c r="C1423" s="4" t="s">
        <v>6707</v>
      </c>
      <c r="D1423" s="48" t="s">
        <v>48</v>
      </c>
      <c r="E1423" s="12">
        <v>2868</v>
      </c>
      <c r="F1423" s="5" t="s">
        <v>13631</v>
      </c>
      <c r="G1423" s="5">
        <v>5</v>
      </c>
      <c r="H1423" s="48">
        <v>4</v>
      </c>
      <c r="I1423" s="5">
        <v>214</v>
      </c>
      <c r="J1423" t="s">
        <v>17142</v>
      </c>
      <c r="K1423" s="46" t="s">
        <v>17099</v>
      </c>
      <c r="L1423" s="55"/>
      <c r="M1423" s="55"/>
      <c r="N1423" s="39">
        <f t="shared" si="170"/>
        <v>1907</v>
      </c>
      <c r="O1423" s="2">
        <f t="shared" si="171"/>
        <v>11</v>
      </c>
      <c r="P1423" s="2">
        <f t="shared" si="172"/>
        <v>11</v>
      </c>
      <c r="Q1423" s="2">
        <f t="shared" si="173"/>
        <v>7</v>
      </c>
      <c r="R1423" s="2" t="str">
        <f t="shared" si="174"/>
        <v>&lt;a href="set01\marriages\cooperstown_courier\1906-1907\knodle,_glenn_h_and_lillie_e_hoffman_wedding_november_7,_1907_p5_cc.pdf"&gt;Knodle, Glenn H&lt;/a&gt;</v>
      </c>
      <c r="S1423" s="2">
        <f t="shared" si="175"/>
        <v>147</v>
      </c>
      <c r="T1423" s="2">
        <f t="shared" si="176"/>
        <v>71</v>
      </c>
    </row>
    <row r="1424" spans="1:20" x14ac:dyDescent="0.25">
      <c r="A1424" s="2">
        <v>1423</v>
      </c>
      <c r="B1424" s="4" t="s">
        <v>11399</v>
      </c>
      <c r="C1424" s="4" t="s">
        <v>11400</v>
      </c>
      <c r="D1424" s="48" t="s">
        <v>48</v>
      </c>
      <c r="E1424" s="12">
        <v>2868</v>
      </c>
      <c r="F1424" s="5" t="s">
        <v>11770</v>
      </c>
      <c r="G1424" s="5">
        <v>1</v>
      </c>
      <c r="H1424" s="48">
        <v>8</v>
      </c>
      <c r="I1424" s="5">
        <v>577</v>
      </c>
      <c r="J1424" t="s">
        <v>17499</v>
      </c>
      <c r="K1424" s="46" t="s">
        <v>25711</v>
      </c>
      <c r="L1424" s="55"/>
      <c r="M1424" s="55"/>
      <c r="N1424" s="39">
        <f t="shared" si="170"/>
        <v>1907</v>
      </c>
      <c r="O1424" s="2">
        <f t="shared" si="171"/>
        <v>11</v>
      </c>
      <c r="P1424" s="2">
        <f t="shared" si="172"/>
        <v>11</v>
      </c>
      <c r="Q1424" s="2">
        <f t="shared" si="173"/>
        <v>7</v>
      </c>
      <c r="R1424" s="2" t="str">
        <f t="shared" si="174"/>
        <v>&lt;a href="set03\cg\cg_january_5,_1906_-_december_26,_1907\marriage\nelson,_emil_and_effie_geneveive_halvorson_wedding_november_7,_1907_p1_cg.pdf"&gt;Nelson, Emil&lt;/a&gt;</v>
      </c>
      <c r="S1424" s="2">
        <f t="shared" si="175"/>
        <v>161</v>
      </c>
      <c r="T1424" s="2">
        <f t="shared" si="176"/>
        <v>77</v>
      </c>
    </row>
    <row r="1425" spans="1:20" x14ac:dyDescent="0.25">
      <c r="A1425" s="2">
        <v>1424</v>
      </c>
      <c r="B1425" s="4" t="s">
        <v>6744</v>
      </c>
      <c r="C1425" s="4" t="s">
        <v>6745</v>
      </c>
      <c r="D1425" s="48" t="s">
        <v>6</v>
      </c>
      <c r="E1425" s="12">
        <v>2868</v>
      </c>
      <c r="F1425" s="5" t="s">
        <v>13631</v>
      </c>
      <c r="G1425" s="5">
        <v>5</v>
      </c>
      <c r="H1425" s="48">
        <v>4</v>
      </c>
      <c r="I1425" s="5">
        <v>234</v>
      </c>
      <c r="J1425" t="s">
        <v>17161</v>
      </c>
      <c r="K1425" s="46" t="s">
        <v>17099</v>
      </c>
      <c r="L1425" s="55"/>
      <c r="M1425" s="55"/>
      <c r="N1425" s="39">
        <f t="shared" si="170"/>
        <v>1907</v>
      </c>
      <c r="O1425" s="2">
        <f t="shared" si="171"/>
        <v>11</v>
      </c>
      <c r="P1425" s="2">
        <f t="shared" si="172"/>
        <v>11</v>
      </c>
      <c r="Q1425" s="2">
        <f t="shared" si="173"/>
        <v>7</v>
      </c>
      <c r="R1425" s="2" t="str">
        <f t="shared" si="174"/>
        <v>&lt;a href="set01\marriages\cooperstown_courier\1906-1907\pittinger,_robert_and_emma_rothert_marriage_announcement_november_7,_1907_p5_cc.pdf"&gt;Pittinger, Robert&lt;/a&gt;</v>
      </c>
      <c r="S1425" s="2">
        <f t="shared" si="175"/>
        <v>161</v>
      </c>
      <c r="T1425" s="2">
        <f t="shared" si="176"/>
        <v>83</v>
      </c>
    </row>
    <row r="1426" spans="1:20" x14ac:dyDescent="0.25">
      <c r="A1426" s="2">
        <v>1425</v>
      </c>
      <c r="B1426" s="4" t="s">
        <v>2775</v>
      </c>
      <c r="C1426" s="4" t="s">
        <v>2776</v>
      </c>
      <c r="D1426" s="48" t="s">
        <v>13</v>
      </c>
      <c r="E1426" s="12">
        <v>2875</v>
      </c>
      <c r="F1426" s="5" t="s">
        <v>1756</v>
      </c>
      <c r="G1426" s="5">
        <v>5</v>
      </c>
      <c r="H1426" s="48">
        <v>28</v>
      </c>
      <c r="I1426" s="5">
        <v>1995</v>
      </c>
      <c r="J1426" s="47" t="s">
        <v>18913</v>
      </c>
      <c r="K1426" s="46" t="s">
        <v>18970</v>
      </c>
      <c r="L1426" s="55"/>
      <c r="M1426" s="55"/>
      <c r="N1426" s="39">
        <f t="shared" si="170"/>
        <v>1907</v>
      </c>
      <c r="O1426" s="2">
        <f t="shared" si="171"/>
        <v>11</v>
      </c>
      <c r="P1426" s="2">
        <f t="shared" si="172"/>
        <v>11</v>
      </c>
      <c r="Q1426" s="2">
        <f t="shared" si="173"/>
        <v>14</v>
      </c>
      <c r="R1426" s="2" t="str">
        <f t="shared" si="174"/>
        <v>&lt;a href="set01\hope_pioneer_jan1907todec1908\marriages\baker_mr_and_mrs_thomas_celebrate_50th_anniv_november_14_1907_p5_hp.pdf"&gt;Baker, Mr.&lt;/a&gt;</v>
      </c>
      <c r="S1426" s="2">
        <f t="shared" si="175"/>
        <v>142</v>
      </c>
      <c r="T1426" s="2">
        <f t="shared" si="176"/>
        <v>71</v>
      </c>
    </row>
    <row r="1427" spans="1:20" x14ac:dyDescent="0.25">
      <c r="A1427" s="2">
        <v>1426</v>
      </c>
      <c r="B1427" s="4" t="s">
        <v>6708</v>
      </c>
      <c r="C1427" s="4" t="s">
        <v>6709</v>
      </c>
      <c r="D1427" s="48" t="s">
        <v>48</v>
      </c>
      <c r="E1427" s="12">
        <v>2875</v>
      </c>
      <c r="F1427" s="5" t="s">
        <v>13631</v>
      </c>
      <c r="G1427" s="5">
        <v>5</v>
      </c>
      <c r="H1427" s="48">
        <v>4</v>
      </c>
      <c r="I1427" s="5">
        <v>215</v>
      </c>
      <c r="J1427" t="s">
        <v>17143</v>
      </c>
      <c r="K1427" s="46" t="s">
        <v>17099</v>
      </c>
      <c r="L1427" s="55"/>
      <c r="M1427" s="55"/>
      <c r="N1427" s="39">
        <f t="shared" si="170"/>
        <v>1907</v>
      </c>
      <c r="O1427" s="2">
        <f t="shared" si="171"/>
        <v>11</v>
      </c>
      <c r="P1427" s="2">
        <f t="shared" si="172"/>
        <v>11</v>
      </c>
      <c r="Q1427" s="2">
        <f t="shared" si="173"/>
        <v>14</v>
      </c>
      <c r="R1427" s="2" t="str">
        <f t="shared" si="174"/>
        <v>&lt;a href="set01\marriages\cooperstown_courier\1906-1907\langford,_alfred_and_mary_jenkins_wedding_november_14,_1907_p5_cc.pdf"&gt;Langford, Alfred&lt;/a&gt;</v>
      </c>
      <c r="S1427" s="2">
        <f t="shared" si="175"/>
        <v>146</v>
      </c>
      <c r="T1427" s="2">
        <f t="shared" si="176"/>
        <v>69</v>
      </c>
    </row>
    <row r="1428" spans="1:20" x14ac:dyDescent="0.25">
      <c r="A1428" s="2">
        <v>1427</v>
      </c>
      <c r="B1428" s="4" t="s">
        <v>2857</v>
      </c>
      <c r="C1428" s="4" t="s">
        <v>2856</v>
      </c>
      <c r="D1428" s="48" t="s">
        <v>13</v>
      </c>
      <c r="E1428" s="12">
        <v>2875</v>
      </c>
      <c r="F1428" s="5" t="s">
        <v>1756</v>
      </c>
      <c r="G1428" s="5">
        <v>6</v>
      </c>
      <c r="H1428" s="48">
        <v>28</v>
      </c>
      <c r="I1428" s="5">
        <v>2038</v>
      </c>
      <c r="J1428" s="47" t="s">
        <v>18956</v>
      </c>
      <c r="K1428" s="46" t="s">
        <v>18970</v>
      </c>
      <c r="L1428" s="55"/>
      <c r="M1428" s="55"/>
      <c r="N1428" s="39">
        <f t="shared" si="170"/>
        <v>1907</v>
      </c>
      <c r="O1428" s="2">
        <f t="shared" si="171"/>
        <v>11</v>
      </c>
      <c r="P1428" s="2">
        <f t="shared" si="172"/>
        <v>11</v>
      </c>
      <c r="Q1428" s="2">
        <f t="shared" si="173"/>
        <v>14</v>
      </c>
      <c r="R1428" s="2" t="str">
        <f t="shared" si="174"/>
        <v>&lt;a href="set01\hope_pioneer_jan1907todec1908\marriages\rugg_mr_and_mrs_uriah_j_celebrate_50th_anniversary_november_14_1907_p6_hp.pdf"&gt;Rugg, Uriah J&lt;/a&gt;</v>
      </c>
      <c r="S1428" s="2">
        <f t="shared" si="175"/>
        <v>151</v>
      </c>
      <c r="T1428" s="2">
        <f t="shared" si="176"/>
        <v>77</v>
      </c>
    </row>
    <row r="1429" spans="1:20" x14ac:dyDescent="0.25">
      <c r="A1429" s="2">
        <v>1428</v>
      </c>
      <c r="B1429" s="4" t="s">
        <v>11356</v>
      </c>
      <c r="C1429" s="4" t="s">
        <v>11357</v>
      </c>
      <c r="D1429" s="48" t="s">
        <v>6</v>
      </c>
      <c r="E1429" s="12">
        <v>2882</v>
      </c>
      <c r="F1429" s="5" t="s">
        <v>11770</v>
      </c>
      <c r="G1429" s="5">
        <v>2</v>
      </c>
      <c r="H1429" s="48">
        <v>8</v>
      </c>
      <c r="I1429" s="5">
        <v>553</v>
      </c>
      <c r="J1429" t="s">
        <v>17474</v>
      </c>
      <c r="K1429" s="46" t="s">
        <v>25711</v>
      </c>
      <c r="L1429" s="55"/>
      <c r="M1429" s="55"/>
      <c r="N1429" s="39">
        <f t="shared" si="170"/>
        <v>1907</v>
      </c>
      <c r="O1429" s="2">
        <f t="shared" si="171"/>
        <v>11</v>
      </c>
      <c r="P1429" s="2">
        <f t="shared" si="172"/>
        <v>11</v>
      </c>
      <c r="Q1429" s="2">
        <f t="shared" si="173"/>
        <v>21</v>
      </c>
      <c r="R1429" s="2" t="str">
        <f t="shared" si="174"/>
        <v>&lt;a href="set03\cg\cg_january_5,_1906_-_december_26,_1907\marriage\clifford,_adolph_and_mary_blei_marriage_november_21,_1907_p2_cg.pdf"&gt;Clifford, Adolph&lt;/a&gt;</v>
      </c>
      <c r="S1429" s="2">
        <f t="shared" si="175"/>
        <v>155</v>
      </c>
      <c r="T1429" s="2">
        <f t="shared" si="176"/>
        <v>67</v>
      </c>
    </row>
    <row r="1430" spans="1:20" x14ac:dyDescent="0.25">
      <c r="A1430" s="2">
        <v>1429</v>
      </c>
      <c r="B1430" s="4" t="s">
        <v>2812</v>
      </c>
      <c r="C1430" s="4" t="s">
        <v>2813</v>
      </c>
      <c r="D1430" s="48" t="s">
        <v>48</v>
      </c>
      <c r="E1430" s="12">
        <v>2882</v>
      </c>
      <c r="F1430" s="5" t="s">
        <v>1756</v>
      </c>
      <c r="G1430" s="5">
        <v>5</v>
      </c>
      <c r="H1430" s="48">
        <v>28</v>
      </c>
      <c r="I1430" s="5">
        <v>2015</v>
      </c>
      <c r="J1430" s="47" t="s">
        <v>18933</v>
      </c>
      <c r="K1430" s="46" t="s">
        <v>18970</v>
      </c>
      <c r="L1430" s="55"/>
      <c r="M1430" s="55"/>
      <c r="N1430" s="39">
        <f t="shared" si="170"/>
        <v>1907</v>
      </c>
      <c r="O1430" s="2">
        <f t="shared" si="171"/>
        <v>11</v>
      </c>
      <c r="P1430" s="2">
        <f t="shared" si="172"/>
        <v>11</v>
      </c>
      <c r="Q1430" s="2">
        <f t="shared" si="173"/>
        <v>21</v>
      </c>
      <c r="R1430" s="2" t="str">
        <f t="shared" si="174"/>
        <v>&lt;a href="set01\hope_pioneer_jan1907todec1908\marriages\jorgensen_john_and_clara_copenhaver_wedding_november_21_1907_p5_hp.pdf"&gt;Jorgensen, John&lt;/a&gt;</v>
      </c>
      <c r="S1430" s="2">
        <f t="shared" si="175"/>
        <v>146</v>
      </c>
      <c r="T1430" s="2">
        <f t="shared" si="176"/>
        <v>70</v>
      </c>
    </row>
    <row r="1431" spans="1:20" x14ac:dyDescent="0.25">
      <c r="A1431" s="2">
        <v>1430</v>
      </c>
      <c r="B1431" s="4" t="s">
        <v>2806</v>
      </c>
      <c r="C1431" s="4" t="s">
        <v>2807</v>
      </c>
      <c r="D1431" s="48" t="s">
        <v>48</v>
      </c>
      <c r="E1431" s="12">
        <v>2889</v>
      </c>
      <c r="F1431" s="5" t="s">
        <v>1756</v>
      </c>
      <c r="G1431" s="5">
        <v>5</v>
      </c>
      <c r="H1431" s="48">
        <v>28</v>
      </c>
      <c r="I1431" s="5">
        <v>2012</v>
      </c>
      <c r="J1431" s="47" t="s">
        <v>18930</v>
      </c>
      <c r="K1431" s="46" t="s">
        <v>18970</v>
      </c>
      <c r="L1431" s="55"/>
      <c r="M1431" s="55"/>
      <c r="N1431" s="39">
        <f t="shared" si="170"/>
        <v>1907</v>
      </c>
      <c r="O1431" s="2">
        <f t="shared" si="171"/>
        <v>11</v>
      </c>
      <c r="P1431" s="2">
        <f t="shared" si="172"/>
        <v>11</v>
      </c>
      <c r="Q1431" s="2">
        <f t="shared" si="173"/>
        <v>28</v>
      </c>
      <c r="R1431" s="2" t="str">
        <f t="shared" si="174"/>
        <v>&lt;a href="set01\hope_pioneer_jan1907todec1908\marriages\hustad_knute_e_and_beda_f_houge_wedding_november_28_1907_p5_hp.pdf"&gt;Hustad, Knute E&lt;/a&gt;</v>
      </c>
      <c r="S1431" s="2">
        <f t="shared" si="175"/>
        <v>142</v>
      </c>
      <c r="T1431" s="2">
        <f t="shared" si="176"/>
        <v>66</v>
      </c>
    </row>
    <row r="1432" spans="1:20" x14ac:dyDescent="0.25">
      <c r="A1432" s="2">
        <v>1431</v>
      </c>
      <c r="B1432" s="4" t="s">
        <v>6650</v>
      </c>
      <c r="C1432" s="4" t="s">
        <v>6651</v>
      </c>
      <c r="D1432" s="48" t="s">
        <v>48</v>
      </c>
      <c r="E1432" s="12">
        <v>2896</v>
      </c>
      <c r="F1432" s="5" t="s">
        <v>13631</v>
      </c>
      <c r="G1432" s="5">
        <v>5</v>
      </c>
      <c r="H1432" s="48">
        <v>4</v>
      </c>
      <c r="I1432" s="5">
        <v>185</v>
      </c>
      <c r="J1432" t="s">
        <v>17114</v>
      </c>
      <c r="K1432" s="46" t="s">
        <v>17099</v>
      </c>
      <c r="L1432" s="55"/>
      <c r="M1432" s="55"/>
      <c r="N1432" s="39">
        <f t="shared" si="170"/>
        <v>1907</v>
      </c>
      <c r="O1432" s="2">
        <f t="shared" si="171"/>
        <v>12</v>
      </c>
      <c r="P1432" s="2">
        <f t="shared" si="172"/>
        <v>12</v>
      </c>
      <c r="Q1432" s="2">
        <f t="shared" si="173"/>
        <v>5</v>
      </c>
      <c r="R1432" s="2" t="str">
        <f t="shared" si="174"/>
        <v>&lt;a href="set01\marriages\cooperstown_courier\1906-1907\bue,_carl_w_and_josie_hogenson_wedding_december_5,_1907_p5_cc.pdf"&gt;Bue, Carl W&lt;/a&gt;</v>
      </c>
      <c r="S1432" s="2">
        <f t="shared" si="175"/>
        <v>137</v>
      </c>
      <c r="T1432" s="2">
        <f t="shared" si="176"/>
        <v>65</v>
      </c>
    </row>
    <row r="1433" spans="1:20" x14ac:dyDescent="0.25">
      <c r="A1433" s="2">
        <v>1432</v>
      </c>
      <c r="B1433" s="4" t="s">
        <v>6666</v>
      </c>
      <c r="C1433" s="4" t="s">
        <v>6667</v>
      </c>
      <c r="D1433" s="48" t="s">
        <v>48</v>
      </c>
      <c r="E1433" s="12">
        <v>2896</v>
      </c>
      <c r="F1433" s="5" t="s">
        <v>13631</v>
      </c>
      <c r="G1433" s="5">
        <v>5</v>
      </c>
      <c r="H1433" s="48">
        <v>4</v>
      </c>
      <c r="I1433" s="5">
        <v>193</v>
      </c>
      <c r="J1433" t="s">
        <v>17122</v>
      </c>
      <c r="K1433" s="46" t="s">
        <v>17099</v>
      </c>
      <c r="L1433" s="55"/>
      <c r="M1433" s="55"/>
      <c r="N1433" s="39">
        <f t="shared" si="170"/>
        <v>1907</v>
      </c>
      <c r="O1433" s="2">
        <f t="shared" si="171"/>
        <v>12</v>
      </c>
      <c r="P1433" s="2">
        <f t="shared" si="172"/>
        <v>12</v>
      </c>
      <c r="Q1433" s="2">
        <f t="shared" si="173"/>
        <v>5</v>
      </c>
      <c r="R1433" s="2" t="str">
        <f t="shared" si="174"/>
        <v>&lt;a href="set01\marriages\cooperstown_courier\1906-1907\goff,_charles_and_katie_stahl_wedding_december_5,_1907_p5_cc.pdf"&gt;Goff, Charles&lt;/a&gt;</v>
      </c>
      <c r="S1433" s="2">
        <f t="shared" si="175"/>
        <v>138</v>
      </c>
      <c r="T1433" s="2">
        <f t="shared" si="176"/>
        <v>64</v>
      </c>
    </row>
    <row r="1434" spans="1:20" x14ac:dyDescent="0.25">
      <c r="A1434" s="2">
        <v>1433</v>
      </c>
      <c r="B1434" s="4" t="s">
        <v>6754</v>
      </c>
      <c r="C1434" s="4" t="s">
        <v>6755</v>
      </c>
      <c r="D1434" s="48" t="s">
        <v>48</v>
      </c>
      <c r="E1434" s="12">
        <v>2896</v>
      </c>
      <c r="F1434" s="5" t="s">
        <v>13631</v>
      </c>
      <c r="G1434" s="5">
        <v>1</v>
      </c>
      <c r="H1434" s="48">
        <v>4</v>
      </c>
      <c r="I1434" s="5">
        <v>241</v>
      </c>
      <c r="J1434" t="s">
        <v>17166</v>
      </c>
      <c r="K1434" s="46" t="s">
        <v>17099</v>
      </c>
      <c r="L1434" s="55"/>
      <c r="M1434" s="55"/>
      <c r="N1434" s="39">
        <f t="shared" si="170"/>
        <v>1907</v>
      </c>
      <c r="O1434" s="2">
        <f t="shared" si="171"/>
        <v>12</v>
      </c>
      <c r="P1434" s="2">
        <f t="shared" si="172"/>
        <v>12</v>
      </c>
      <c r="Q1434" s="2">
        <f t="shared" si="173"/>
        <v>5</v>
      </c>
      <c r="R1434" s="2" t="str">
        <f t="shared" si="174"/>
        <v>&lt;a href="set01\marriages\cooperstown_courier\1906-1907\sampson,_samson_h_and_margaret_johnson_wedding_december_5,_1907_p1_cc.pdf"&gt;Sampson, Samson H&lt;/a&gt;</v>
      </c>
      <c r="S1434" s="2">
        <f t="shared" si="175"/>
        <v>151</v>
      </c>
      <c r="T1434" s="2">
        <f t="shared" si="176"/>
        <v>73</v>
      </c>
    </row>
    <row r="1435" spans="1:20" x14ac:dyDescent="0.25">
      <c r="A1435" s="2">
        <v>1434</v>
      </c>
      <c r="B1435" s="4" t="s">
        <v>8112</v>
      </c>
      <c r="C1435" s="4" t="s">
        <v>8113</v>
      </c>
      <c r="D1435" s="48" t="s">
        <v>48</v>
      </c>
      <c r="E1435" s="12">
        <v>2901</v>
      </c>
      <c r="F1435" s="5" t="s">
        <v>13629</v>
      </c>
      <c r="G1435" s="5">
        <v>5</v>
      </c>
      <c r="H1435" s="48">
        <v>18</v>
      </c>
      <c r="I1435" s="5">
        <v>1205</v>
      </c>
      <c r="J1435" s="47" t="s">
        <v>18127</v>
      </c>
      <c r="K1435" s="46" t="s">
        <v>25726</v>
      </c>
      <c r="L1435" s="55"/>
      <c r="M1435" s="55"/>
      <c r="N1435" s="39">
        <f t="shared" si="170"/>
        <v>1907</v>
      </c>
      <c r="O1435" s="2">
        <f t="shared" si="171"/>
        <v>12</v>
      </c>
      <c r="P1435" s="2">
        <f t="shared" si="172"/>
        <v>12</v>
      </c>
      <c r="Q1435" s="2">
        <f t="shared" si="173"/>
        <v>10</v>
      </c>
      <c r="R1435" s="2" t="str">
        <f t="shared" si="174"/>
        <v>&lt;a href="set01\marriages\he\1905-1908\anundson_and_norderhaug_wedding_december_10,_1907_p5_he.pdf"&gt;Anundson, H&lt;/a&gt;</v>
      </c>
      <c r="S1435" s="2">
        <f t="shared" si="175"/>
        <v>114</v>
      </c>
      <c r="T1435" s="2">
        <f t="shared" si="176"/>
        <v>59</v>
      </c>
    </row>
    <row r="1436" spans="1:20" x14ac:dyDescent="0.25">
      <c r="A1436" s="2">
        <v>1435</v>
      </c>
      <c r="B1436" s="4" t="s">
        <v>6635</v>
      </c>
      <c r="C1436" s="4" t="s">
        <v>6636</v>
      </c>
      <c r="D1436" s="48" t="s">
        <v>6</v>
      </c>
      <c r="E1436" s="12">
        <v>2903</v>
      </c>
      <c r="F1436" s="5" t="s">
        <v>13631</v>
      </c>
      <c r="G1436" s="5">
        <v>5</v>
      </c>
      <c r="H1436" s="48">
        <v>4</v>
      </c>
      <c r="I1436" s="5">
        <v>174</v>
      </c>
      <c r="J1436" t="s">
        <v>17104</v>
      </c>
      <c r="K1436" s="46" t="s">
        <v>17099</v>
      </c>
      <c r="L1436" s="55"/>
      <c r="M1436" s="55"/>
      <c r="N1436" s="39">
        <f t="shared" si="170"/>
        <v>1907</v>
      </c>
      <c r="O1436" s="2">
        <f t="shared" si="171"/>
        <v>12</v>
      </c>
      <c r="P1436" s="2">
        <f t="shared" si="172"/>
        <v>12</v>
      </c>
      <c r="Q1436" s="2">
        <f t="shared" si="173"/>
        <v>12</v>
      </c>
      <c r="R1436" s="2" t="str">
        <f t="shared" si="174"/>
        <v>&lt;a href="set01\marriages\cooperstown_courier\1906-1907\annundson,_halvor_and_helga_m_nordermug_marriage_announcement_december_12,_1907_p5_cc.pdf"&gt;Annundson, Halvor&lt;/a&gt;</v>
      </c>
      <c r="S1436" s="2">
        <f t="shared" si="175"/>
        <v>167</v>
      </c>
      <c r="T1436" s="2">
        <f t="shared" si="176"/>
        <v>89</v>
      </c>
    </row>
    <row r="1437" spans="1:20" x14ac:dyDescent="0.25">
      <c r="A1437" s="2">
        <v>1436</v>
      </c>
      <c r="B1437" s="4" t="s">
        <v>6673</v>
      </c>
      <c r="C1437" s="4" t="s">
        <v>6674</v>
      </c>
      <c r="D1437" s="48" t="s">
        <v>48</v>
      </c>
      <c r="E1437" s="12">
        <v>2903</v>
      </c>
      <c r="F1437" s="5" t="s">
        <v>13631</v>
      </c>
      <c r="G1437" s="5">
        <v>5</v>
      </c>
      <c r="H1437" s="48">
        <v>4</v>
      </c>
      <c r="I1437" s="5">
        <v>197</v>
      </c>
      <c r="J1437" t="s">
        <v>17126</v>
      </c>
      <c r="K1437" s="46" t="s">
        <v>17099</v>
      </c>
      <c r="L1437" s="55"/>
      <c r="M1437" s="55"/>
      <c r="N1437" s="39">
        <f t="shared" si="170"/>
        <v>1907</v>
      </c>
      <c r="O1437" s="2">
        <f t="shared" si="171"/>
        <v>12</v>
      </c>
      <c r="P1437" s="2">
        <f t="shared" si="172"/>
        <v>12</v>
      </c>
      <c r="Q1437" s="2">
        <f t="shared" si="173"/>
        <v>12</v>
      </c>
      <c r="R1437" s="2" t="str">
        <f t="shared" si="174"/>
        <v>&lt;a href="set01\marriages\cooperstown_courier\1906-1907\haaland,_edward_and_ellen_stangeland_wedding_december_12,_1907_p5_cc.pdf"&gt;Haaland, Edward&lt;/a&gt;</v>
      </c>
      <c r="S1437" s="2">
        <f t="shared" si="175"/>
        <v>148</v>
      </c>
      <c r="T1437" s="2">
        <f t="shared" si="176"/>
        <v>72</v>
      </c>
    </row>
    <row r="1438" spans="1:20" x14ac:dyDescent="0.25">
      <c r="A1438" s="2">
        <v>1437</v>
      </c>
      <c r="B1438" s="4" t="s">
        <v>11435</v>
      </c>
      <c r="C1438" s="4" t="s">
        <v>11436</v>
      </c>
      <c r="D1438" s="48" t="s">
        <v>48</v>
      </c>
      <c r="E1438" s="12">
        <v>2903</v>
      </c>
      <c r="F1438" s="5" t="s">
        <v>11770</v>
      </c>
      <c r="G1438" s="5">
        <v>1</v>
      </c>
      <c r="H1438" s="48">
        <v>8</v>
      </c>
      <c r="I1438" s="5">
        <v>597</v>
      </c>
      <c r="J1438" t="s">
        <v>17519</v>
      </c>
      <c r="K1438" s="46" t="s">
        <v>25711</v>
      </c>
      <c r="L1438" s="55"/>
      <c r="M1438" s="55"/>
      <c r="N1438" s="39">
        <f t="shared" si="170"/>
        <v>1907</v>
      </c>
      <c r="O1438" s="2">
        <f t="shared" si="171"/>
        <v>12</v>
      </c>
      <c r="P1438" s="2">
        <f t="shared" si="172"/>
        <v>12</v>
      </c>
      <c r="Q1438" s="2">
        <f t="shared" si="173"/>
        <v>12</v>
      </c>
      <c r="R1438" s="2" t="str">
        <f t="shared" si="174"/>
        <v>&lt;a href="set03\cg\cg_january_5,_1906_-_december_26,_1907\marriage\stoddard,_burton_h_and_belle_horn_wedding_december_12,_1907_p1_cg.pdf"&gt;Stoddard, Burton H&lt;/a&gt;</v>
      </c>
      <c r="S1438" s="2">
        <f t="shared" si="175"/>
        <v>159</v>
      </c>
      <c r="T1438" s="2">
        <f t="shared" si="176"/>
        <v>69</v>
      </c>
    </row>
    <row r="1439" spans="1:20" x14ac:dyDescent="0.25">
      <c r="A1439" s="2">
        <v>1438</v>
      </c>
      <c r="B1439" s="4" t="s">
        <v>11442</v>
      </c>
      <c r="C1439" s="4" t="s">
        <v>11443</v>
      </c>
      <c r="D1439" s="48" t="s">
        <v>6</v>
      </c>
      <c r="E1439" s="12">
        <v>2903</v>
      </c>
      <c r="F1439" s="5" t="s">
        <v>11770</v>
      </c>
      <c r="G1439" s="5">
        <v>7</v>
      </c>
      <c r="H1439" s="48">
        <v>8</v>
      </c>
      <c r="I1439" s="5">
        <v>600</v>
      </c>
      <c r="J1439" t="s">
        <v>17522</v>
      </c>
      <c r="K1439" s="46" t="s">
        <v>25711</v>
      </c>
      <c r="L1439" s="55"/>
      <c r="M1439" s="55"/>
      <c r="N1439" s="39">
        <f t="shared" ref="N1439:N1502" si="177">YEAR(E1439)</f>
        <v>1907</v>
      </c>
      <c r="O1439" s="2">
        <f t="shared" ref="O1439:O1502" si="178">MONTH(E1439)</f>
        <v>12</v>
      </c>
      <c r="P1439" s="2">
        <f t="shared" ref="P1439:P1502" si="179">O1439</f>
        <v>12</v>
      </c>
      <c r="Q1439" s="2">
        <f t="shared" ref="Q1439:Q1502" si="180">DAY(E1439)</f>
        <v>12</v>
      </c>
      <c r="R1439" s="2" t="str">
        <f t="shared" si="174"/>
        <v>&lt;a href="set03\cg\cg_january_5,_1906_-_december_26,_1907\marriage\uhe,_edward_a_and_effie_irene_steele_marriage_december_12,_1907_p7_cg.pdf"&gt;Uhe, Edward A&lt;/a&gt;</v>
      </c>
      <c r="S1439" s="2">
        <f t="shared" si="175"/>
        <v>158</v>
      </c>
      <c r="T1439" s="2">
        <f t="shared" si="176"/>
        <v>73</v>
      </c>
    </row>
    <row r="1440" spans="1:20" x14ac:dyDescent="0.25">
      <c r="A1440" s="2">
        <v>1439</v>
      </c>
      <c r="B1440" s="4" t="s">
        <v>8118</v>
      </c>
      <c r="C1440" s="4" t="s">
        <v>8119</v>
      </c>
      <c r="D1440" s="48" t="s">
        <v>48</v>
      </c>
      <c r="E1440" s="12">
        <v>2908</v>
      </c>
      <c r="F1440" s="5" t="s">
        <v>13629</v>
      </c>
      <c r="G1440" s="5">
        <v>5</v>
      </c>
      <c r="H1440" s="48">
        <v>18</v>
      </c>
      <c r="I1440" s="5">
        <v>1210</v>
      </c>
      <c r="J1440" s="47" t="s">
        <v>18132</v>
      </c>
      <c r="K1440" s="46" t="s">
        <v>25726</v>
      </c>
      <c r="L1440" s="55"/>
      <c r="M1440" s="55"/>
      <c r="N1440" s="39">
        <f t="shared" si="177"/>
        <v>1907</v>
      </c>
      <c r="O1440" s="2">
        <f t="shared" si="178"/>
        <v>12</v>
      </c>
      <c r="P1440" s="2">
        <f t="shared" si="179"/>
        <v>12</v>
      </c>
      <c r="Q1440" s="2">
        <f t="shared" si="180"/>
        <v>17</v>
      </c>
      <c r="R1440" s="2" t="str">
        <f t="shared" si="174"/>
        <v>&lt;a href="set01\marriages\he\1905-1908\brown_and_francis_wedding_dec_17,_1907_p5_he.pdf"&gt;Brown, Harold&lt;/a&gt;</v>
      </c>
      <c r="S1440" s="2">
        <f t="shared" si="175"/>
        <v>105</v>
      </c>
      <c r="T1440" s="2">
        <f t="shared" si="176"/>
        <v>48</v>
      </c>
    </row>
    <row r="1441" spans="1:20" x14ac:dyDescent="0.25">
      <c r="A1441" s="2">
        <v>1440</v>
      </c>
      <c r="B1441" s="4" t="s">
        <v>8120</v>
      </c>
      <c r="C1441" s="4" t="s">
        <v>8119</v>
      </c>
      <c r="D1441" s="48" t="s">
        <v>48</v>
      </c>
      <c r="E1441" s="12">
        <v>2910</v>
      </c>
      <c r="F1441" s="5" t="s">
        <v>13631</v>
      </c>
      <c r="G1441" s="5">
        <v>5</v>
      </c>
      <c r="H1441" s="48">
        <v>4</v>
      </c>
      <c r="I1441" s="5">
        <v>182</v>
      </c>
      <c r="J1441" t="s">
        <v>17111</v>
      </c>
      <c r="K1441" s="46" t="s">
        <v>17099</v>
      </c>
      <c r="L1441" s="55"/>
      <c r="M1441" s="55"/>
      <c r="N1441" s="39">
        <f t="shared" si="177"/>
        <v>1907</v>
      </c>
      <c r="O1441" s="2">
        <f t="shared" si="178"/>
        <v>12</v>
      </c>
      <c r="P1441" s="2">
        <f t="shared" si="179"/>
        <v>12</v>
      </c>
      <c r="Q1441" s="2">
        <f t="shared" si="180"/>
        <v>19</v>
      </c>
      <c r="R1441" s="2" t="str">
        <f t="shared" si="174"/>
        <v>&lt;a href="set01\marriages\cooperstown_courier\1906-1907\brown,_mr._....old_and_mable_francis_wedding_december_19,_1907_p5_cc.pdf"&gt;Brown, Mr Harold&lt;/a&gt;</v>
      </c>
      <c r="S1441" s="2">
        <f t="shared" si="175"/>
        <v>149</v>
      </c>
      <c r="T1441" s="2">
        <f t="shared" si="176"/>
        <v>72</v>
      </c>
    </row>
    <row r="1442" spans="1:20" x14ac:dyDescent="0.25">
      <c r="A1442" s="2">
        <v>1441</v>
      </c>
      <c r="B1442" s="4" t="s">
        <v>2794</v>
      </c>
      <c r="C1442" s="4" t="s">
        <v>2795</v>
      </c>
      <c r="D1442" s="48" t="s">
        <v>48</v>
      </c>
      <c r="E1442" s="12">
        <v>2910</v>
      </c>
      <c r="F1442" s="5" t="s">
        <v>1756</v>
      </c>
      <c r="G1442" s="5">
        <v>4</v>
      </c>
      <c r="H1442" s="48">
        <v>28</v>
      </c>
      <c r="I1442" s="5">
        <v>2005</v>
      </c>
      <c r="J1442" s="47" t="s">
        <v>18923</v>
      </c>
      <c r="K1442" s="46" t="s">
        <v>18970</v>
      </c>
      <c r="L1442" s="55"/>
      <c r="M1442" s="55"/>
      <c r="N1442" s="39">
        <f t="shared" si="177"/>
        <v>1907</v>
      </c>
      <c r="O1442" s="2">
        <f t="shared" si="178"/>
        <v>12</v>
      </c>
      <c r="P1442" s="2">
        <f t="shared" si="179"/>
        <v>12</v>
      </c>
      <c r="Q1442" s="2">
        <f t="shared" si="180"/>
        <v>19</v>
      </c>
      <c r="R1442" s="2" t="str">
        <f t="shared" si="174"/>
        <v>&lt;a href="set01\hope_pioneer_jan1907todec1908\marriages\davis_ira_j_and_may_hughes_wedding_december_19_1907_p4_hp.pdf"&gt;Davis, Ira J&lt;/a&gt;</v>
      </c>
      <c r="S1442" s="2">
        <f t="shared" si="175"/>
        <v>134</v>
      </c>
      <c r="T1442" s="2">
        <f t="shared" si="176"/>
        <v>61</v>
      </c>
    </row>
    <row r="1443" spans="1:20" x14ac:dyDescent="0.25">
      <c r="A1443" s="2">
        <v>1442</v>
      </c>
      <c r="B1443" s="4" t="s">
        <v>6677</v>
      </c>
      <c r="C1443" s="4" t="s">
        <v>6678</v>
      </c>
      <c r="D1443" s="48" t="s">
        <v>6</v>
      </c>
      <c r="E1443" s="12">
        <v>2910</v>
      </c>
      <c r="F1443" s="5" t="s">
        <v>13631</v>
      </c>
      <c r="G1443" s="5">
        <v>5</v>
      </c>
      <c r="H1443" s="48">
        <v>4</v>
      </c>
      <c r="I1443" s="5">
        <v>199</v>
      </c>
      <c r="J1443" t="s">
        <v>17128</v>
      </c>
      <c r="K1443" s="46" t="s">
        <v>17099</v>
      </c>
      <c r="L1443" s="55"/>
      <c r="M1443" s="55"/>
      <c r="N1443" s="39">
        <f t="shared" si="177"/>
        <v>1907</v>
      </c>
      <c r="O1443" s="2">
        <f t="shared" si="178"/>
        <v>12</v>
      </c>
      <c r="P1443" s="2">
        <f t="shared" si="179"/>
        <v>12</v>
      </c>
      <c r="Q1443" s="2">
        <f t="shared" si="180"/>
        <v>19</v>
      </c>
      <c r="R1443" s="2" t="str">
        <f t="shared" si="174"/>
        <v>&lt;a href="set01\marriages\cooperstown_courier\1906-1907\hanson,_peter_c_and_dora_j_vaugen_marriage_announcement_december_19,_1907_p5_cc.pdf"&gt;Hanson, Peter C&lt;/a&gt;</v>
      </c>
      <c r="S1443" s="2">
        <f t="shared" si="175"/>
        <v>159</v>
      </c>
      <c r="T1443" s="2">
        <f t="shared" si="176"/>
        <v>83</v>
      </c>
    </row>
    <row r="1444" spans="1:20" x14ac:dyDescent="0.25">
      <c r="A1444" s="2">
        <v>1443</v>
      </c>
      <c r="B1444" s="4" t="s">
        <v>11407</v>
      </c>
      <c r="C1444" s="4" t="s">
        <v>11408</v>
      </c>
      <c r="D1444" s="48" t="s">
        <v>6</v>
      </c>
      <c r="E1444" s="12">
        <v>2917</v>
      </c>
      <c r="F1444" s="5" t="s">
        <v>11770</v>
      </c>
      <c r="G1444" s="5">
        <v>7</v>
      </c>
      <c r="H1444" s="48">
        <v>8</v>
      </c>
      <c r="I1444" s="5">
        <v>582</v>
      </c>
      <c r="J1444" t="s">
        <v>17504</v>
      </c>
      <c r="K1444" s="46" t="s">
        <v>25711</v>
      </c>
      <c r="L1444" s="55"/>
      <c r="M1444" s="55"/>
      <c r="N1444" s="39">
        <f t="shared" si="177"/>
        <v>1907</v>
      </c>
      <c r="O1444" s="2">
        <f t="shared" si="178"/>
        <v>12</v>
      </c>
      <c r="P1444" s="2">
        <f t="shared" si="179"/>
        <v>12</v>
      </c>
      <c r="Q1444" s="2">
        <f t="shared" si="180"/>
        <v>26</v>
      </c>
      <c r="R1444" s="2" t="str">
        <f t="shared" si="174"/>
        <v>&lt;a href="set03\cg\cg_january_5,_1906_-_december_26,_1907\marriage\peterson,_ole_and_nina_beach_marriage_december_26,_1907_p7_cg.pdf"&gt;Peterson, Ole&lt;/a&gt;</v>
      </c>
      <c r="S1444" s="2">
        <f t="shared" si="175"/>
        <v>150</v>
      </c>
      <c r="T1444" s="2">
        <f t="shared" si="176"/>
        <v>65</v>
      </c>
    </row>
    <row r="1445" spans="1:20" x14ac:dyDescent="0.25">
      <c r="A1445" s="2">
        <v>1444</v>
      </c>
      <c r="B1445" s="4" t="s">
        <v>11411</v>
      </c>
      <c r="C1445" s="4" t="s">
        <v>11412</v>
      </c>
      <c r="D1445" s="48" t="s">
        <v>6</v>
      </c>
      <c r="E1445" s="12">
        <v>2917</v>
      </c>
      <c r="F1445" s="5" t="s">
        <v>11770</v>
      </c>
      <c r="G1445" s="5">
        <v>7</v>
      </c>
      <c r="H1445" s="48">
        <v>8</v>
      </c>
      <c r="I1445" s="5">
        <v>584</v>
      </c>
      <c r="J1445" t="s">
        <v>17506</v>
      </c>
      <c r="K1445" s="46" t="s">
        <v>25711</v>
      </c>
      <c r="L1445" s="55"/>
      <c r="M1445" s="55"/>
      <c r="N1445" s="39">
        <f t="shared" si="177"/>
        <v>1907</v>
      </c>
      <c r="O1445" s="2">
        <f t="shared" si="178"/>
        <v>12</v>
      </c>
      <c r="P1445" s="2">
        <f t="shared" si="179"/>
        <v>12</v>
      </c>
      <c r="Q1445" s="2">
        <f t="shared" si="180"/>
        <v>26</v>
      </c>
      <c r="R1445" s="2" t="str">
        <f t="shared" si="174"/>
        <v>&lt;a href="set03\cg\cg_january_5,_1906_-_december_26,_1907\marriage\peterson,_stephen_and_inger_m_hilden_marriage_december_26,_1907_p7_cg.pdf"&gt;Peterson, Stephen&lt;/a&gt;</v>
      </c>
      <c r="S1445" s="2">
        <f t="shared" si="175"/>
        <v>162</v>
      </c>
      <c r="T1445" s="2">
        <f t="shared" si="176"/>
        <v>73</v>
      </c>
    </row>
    <row r="1446" spans="1:20" x14ac:dyDescent="0.25">
      <c r="A1446" s="2">
        <v>1445</v>
      </c>
      <c r="B1446" s="4" t="s">
        <v>2840</v>
      </c>
      <c r="C1446" s="4" t="s">
        <v>2841</v>
      </c>
      <c r="D1446" s="48" t="s">
        <v>48</v>
      </c>
      <c r="E1446" s="12">
        <v>2924</v>
      </c>
      <c r="F1446" s="5" t="s">
        <v>1756</v>
      </c>
      <c r="G1446" s="5">
        <v>6</v>
      </c>
      <c r="H1446" s="48">
        <v>28</v>
      </c>
      <c r="I1446" s="5">
        <v>2030</v>
      </c>
      <c r="J1446" s="47" t="s">
        <v>18948</v>
      </c>
      <c r="K1446" s="46" t="s">
        <v>18970</v>
      </c>
      <c r="L1446" s="55"/>
      <c r="M1446" s="55"/>
      <c r="N1446" s="39">
        <f t="shared" si="177"/>
        <v>1908</v>
      </c>
      <c r="O1446" s="2">
        <f t="shared" si="178"/>
        <v>1</v>
      </c>
      <c r="P1446" s="2">
        <f t="shared" si="179"/>
        <v>1</v>
      </c>
      <c r="Q1446" s="2">
        <f t="shared" si="180"/>
        <v>2</v>
      </c>
      <c r="R1446" s="2" t="str">
        <f t="shared" si="174"/>
        <v>&lt;a href="set01\hope_pioneer_jan1907todec1908\marriages\mcpherson_john_a_and_lydia_curry_wedding_january_2_1908_p6_hp.pdf"&gt;McPherson, John A&lt;/a&gt;</v>
      </c>
      <c r="S1446" s="2">
        <f t="shared" si="175"/>
        <v>143</v>
      </c>
      <c r="T1446" s="2">
        <f t="shared" si="176"/>
        <v>65</v>
      </c>
    </row>
    <row r="1447" spans="1:20" x14ac:dyDescent="0.25">
      <c r="A1447" s="2">
        <v>1446</v>
      </c>
      <c r="B1447" s="4" t="s">
        <v>2871</v>
      </c>
      <c r="C1447" s="4" t="s">
        <v>2872</v>
      </c>
      <c r="D1447" s="48" t="s">
        <v>48</v>
      </c>
      <c r="E1447" s="12">
        <v>2924</v>
      </c>
      <c r="F1447" s="5" t="s">
        <v>1756</v>
      </c>
      <c r="G1447" s="5">
        <v>6</v>
      </c>
      <c r="H1447" s="48">
        <v>28</v>
      </c>
      <c r="I1447" s="5">
        <v>2046</v>
      </c>
      <c r="J1447" s="47" t="s">
        <v>18965</v>
      </c>
      <c r="K1447" s="46" t="s">
        <v>18970</v>
      </c>
      <c r="L1447" s="55"/>
      <c r="M1447" s="55"/>
      <c r="N1447" s="39">
        <f t="shared" si="177"/>
        <v>1908</v>
      </c>
      <c r="O1447" s="2">
        <f t="shared" si="178"/>
        <v>1</v>
      </c>
      <c r="P1447" s="2">
        <f t="shared" si="179"/>
        <v>1</v>
      </c>
      <c r="Q1447" s="2">
        <f t="shared" si="180"/>
        <v>2</v>
      </c>
      <c r="R1447" s="2" t="str">
        <f t="shared" si="174"/>
        <v>&lt;a href="set01\hope_pioneer_jan1907todec1908\marriages\watkins_a_e_and_mrs._maggie_a_stevens_wedding_january_2_1908_p6_hp.pdf"&gt;Watkins, A E&lt;/a&gt;</v>
      </c>
      <c r="S1447" s="2">
        <f t="shared" si="175"/>
        <v>143</v>
      </c>
      <c r="T1447" s="2">
        <f t="shared" si="176"/>
        <v>70</v>
      </c>
    </row>
    <row r="1448" spans="1:20" x14ac:dyDescent="0.25">
      <c r="A1448" s="2">
        <v>1447</v>
      </c>
      <c r="B1448" s="4" t="s">
        <v>11893</v>
      </c>
      <c r="C1448" s="4" t="s">
        <v>11894</v>
      </c>
      <c r="D1448" s="48" t="s">
        <v>48</v>
      </c>
      <c r="E1448" s="12">
        <v>2931</v>
      </c>
      <c r="F1448" s="5" t="s">
        <v>11770</v>
      </c>
      <c r="G1448" s="5">
        <v>1</v>
      </c>
      <c r="H1448" s="48">
        <v>9</v>
      </c>
      <c r="I1448" s="5">
        <v>652</v>
      </c>
      <c r="J1448" t="s">
        <v>17574</v>
      </c>
      <c r="K1448" s="46" t="s">
        <v>25712</v>
      </c>
      <c r="L1448" s="55"/>
      <c r="M1448" s="55"/>
      <c r="N1448" s="39">
        <f t="shared" si="177"/>
        <v>1908</v>
      </c>
      <c r="O1448" s="2">
        <f t="shared" si="178"/>
        <v>1</v>
      </c>
      <c r="P1448" s="2">
        <f t="shared" si="179"/>
        <v>1</v>
      </c>
      <c r="Q1448" s="2">
        <f t="shared" si="180"/>
        <v>9</v>
      </c>
      <c r="R1448" s="2" t="str">
        <f t="shared" si="174"/>
        <v>&lt;a href="set03\cg\cg_january_2,_1908_-_december_30,_1909\marriages\pangburn,_leon_l_and_esther_c_a_barkman_wedding_january_9,_1908_p1_cg.pdf"&gt;Pangburn, Leon L&lt;/a&gt;</v>
      </c>
      <c r="S1448" s="2">
        <f t="shared" si="175"/>
        <v>162</v>
      </c>
      <c r="T1448" s="2">
        <f t="shared" si="176"/>
        <v>73</v>
      </c>
    </row>
    <row r="1449" spans="1:20" x14ac:dyDescent="0.25">
      <c r="A1449" s="2">
        <v>1448</v>
      </c>
      <c r="B1449" s="4" t="s">
        <v>6750</v>
      </c>
      <c r="C1449" s="4" t="s">
        <v>6751</v>
      </c>
      <c r="D1449" s="48" t="s">
        <v>48</v>
      </c>
      <c r="E1449" s="12">
        <v>2931</v>
      </c>
      <c r="F1449" s="5" t="s">
        <v>13631</v>
      </c>
      <c r="G1449" s="5">
        <v>5</v>
      </c>
      <c r="H1449" s="48">
        <v>4</v>
      </c>
      <c r="I1449" s="5">
        <v>239</v>
      </c>
      <c r="J1449" t="s">
        <v>17164</v>
      </c>
      <c r="K1449" s="46" t="s">
        <v>17099</v>
      </c>
      <c r="L1449" s="55"/>
      <c r="M1449" s="55"/>
      <c r="N1449" s="39">
        <f t="shared" si="177"/>
        <v>1908</v>
      </c>
      <c r="O1449" s="2">
        <f t="shared" si="178"/>
        <v>1</v>
      </c>
      <c r="P1449" s="2">
        <f t="shared" si="179"/>
        <v>1</v>
      </c>
      <c r="Q1449" s="2">
        <f t="shared" si="180"/>
        <v>9</v>
      </c>
      <c r="R1449" s="2" t="str">
        <f t="shared" si="174"/>
        <v>&lt;a href="set01\marriages\cooperstown_courier\1906-1907\richardson,_b_f_and_carrie_nierenberg_wedding_january_9,_1908_p5_cc.pdf"&gt;Richardson, B F&lt;/a&gt;</v>
      </c>
      <c r="S1449" s="2">
        <f t="shared" si="175"/>
        <v>147</v>
      </c>
      <c r="T1449" s="2">
        <f t="shared" si="176"/>
        <v>71</v>
      </c>
    </row>
    <row r="1450" spans="1:20" x14ac:dyDescent="0.25">
      <c r="A1450" s="2">
        <v>1449</v>
      </c>
      <c r="B1450" s="4" t="s">
        <v>612</v>
      </c>
      <c r="C1450" s="4" t="s">
        <v>8109</v>
      </c>
      <c r="D1450" s="48" t="s">
        <v>48</v>
      </c>
      <c r="E1450" s="12">
        <v>2943</v>
      </c>
      <c r="F1450" s="5" t="s">
        <v>13629</v>
      </c>
      <c r="G1450" s="5">
        <v>5</v>
      </c>
      <c r="H1450" s="48">
        <v>18</v>
      </c>
      <c r="I1450" s="5">
        <v>1202</v>
      </c>
      <c r="J1450" s="47" t="s">
        <v>18124</v>
      </c>
      <c r="K1450" s="46" t="s">
        <v>25726</v>
      </c>
      <c r="L1450" s="55"/>
      <c r="M1450" s="55"/>
      <c r="N1450" s="39">
        <f t="shared" si="177"/>
        <v>1908</v>
      </c>
      <c r="O1450" s="2">
        <f t="shared" si="178"/>
        <v>1</v>
      </c>
      <c r="P1450" s="2">
        <f t="shared" si="179"/>
        <v>1</v>
      </c>
      <c r="Q1450" s="2">
        <f t="shared" si="180"/>
        <v>21</v>
      </c>
      <c r="R1450" s="2" t="str">
        <f t="shared" si="174"/>
        <v>&lt;a href="set01\marriages\he\1905-1908\anderson_and_peterson_wedding_january_21,_1908_p5_he.pdf"&gt;Anderson, Asher&lt;/a&gt;</v>
      </c>
      <c r="S1450" s="2">
        <f t="shared" si="175"/>
        <v>115</v>
      </c>
      <c r="T1450" s="2">
        <f t="shared" si="176"/>
        <v>56</v>
      </c>
    </row>
    <row r="1451" spans="1:20" x14ac:dyDescent="0.25">
      <c r="A1451" s="2">
        <v>1450</v>
      </c>
      <c r="B1451" s="4" t="s">
        <v>8123</v>
      </c>
      <c r="C1451" s="4" t="s">
        <v>8124</v>
      </c>
      <c r="D1451" s="48" t="s">
        <v>48</v>
      </c>
      <c r="E1451" s="12">
        <v>2943</v>
      </c>
      <c r="F1451" s="5" t="s">
        <v>13629</v>
      </c>
      <c r="G1451" s="5">
        <v>5</v>
      </c>
      <c r="H1451" s="48">
        <v>18</v>
      </c>
      <c r="I1451" s="5">
        <v>1212</v>
      </c>
      <c r="J1451" s="47" t="s">
        <v>18134</v>
      </c>
      <c r="K1451" s="46" t="s">
        <v>25726</v>
      </c>
      <c r="L1451" s="55"/>
      <c r="M1451" s="55"/>
      <c r="N1451" s="39">
        <f t="shared" si="177"/>
        <v>1908</v>
      </c>
      <c r="O1451" s="2">
        <f t="shared" si="178"/>
        <v>1</v>
      </c>
      <c r="P1451" s="2">
        <f t="shared" si="179"/>
        <v>1</v>
      </c>
      <c r="Q1451" s="2">
        <f t="shared" si="180"/>
        <v>21</v>
      </c>
      <c r="R1451" s="2" t="str">
        <f t="shared" si="174"/>
        <v>&lt;a href="set01\marriages\he\1905-1908\christianson_and_forsberg_wedding_jan_21,_1908_p5_he.pdf"&gt;Christianson, Walter&lt;/a&gt;</v>
      </c>
      <c r="S1451" s="2">
        <f t="shared" si="175"/>
        <v>120</v>
      </c>
      <c r="T1451" s="2">
        <f t="shared" si="176"/>
        <v>56</v>
      </c>
    </row>
    <row r="1452" spans="1:20" x14ac:dyDescent="0.25">
      <c r="A1452" s="2">
        <v>1451</v>
      </c>
      <c r="B1452" s="4" t="s">
        <v>11901</v>
      </c>
      <c r="C1452" s="4" t="s">
        <v>11902</v>
      </c>
      <c r="D1452" s="48" t="s">
        <v>6</v>
      </c>
      <c r="E1452" s="12">
        <v>2945</v>
      </c>
      <c r="F1452" s="5" t="s">
        <v>11770</v>
      </c>
      <c r="G1452" s="5">
        <v>7</v>
      </c>
      <c r="H1452" s="48">
        <v>9</v>
      </c>
      <c r="I1452" s="5">
        <v>663</v>
      </c>
      <c r="J1452" t="s">
        <v>17582</v>
      </c>
      <c r="K1452" s="46" t="s">
        <v>25712</v>
      </c>
      <c r="L1452" s="55"/>
      <c r="M1452" s="55"/>
      <c r="N1452" s="39">
        <f t="shared" si="177"/>
        <v>1908</v>
      </c>
      <c r="O1452" s="2">
        <f t="shared" si="178"/>
        <v>1</v>
      </c>
      <c r="P1452" s="2">
        <f t="shared" si="179"/>
        <v>1</v>
      </c>
      <c r="Q1452" s="2">
        <f t="shared" si="180"/>
        <v>23</v>
      </c>
      <c r="R1452" s="2" t="str">
        <f t="shared" si="174"/>
        <v>&lt;a href="set03\cg\cg_january_2,_1908_-_december_30,_1909\marriages\schmitt,_peter_and_polage_kaiser_marriage_january_23,_1908_p7_cg.pdf"&gt;Shmitt, Peter&lt;/a&gt;</v>
      </c>
      <c r="S1452" s="2">
        <f t="shared" si="175"/>
        <v>154</v>
      </c>
      <c r="T1452" s="2">
        <f t="shared" si="176"/>
        <v>68</v>
      </c>
    </row>
    <row r="1453" spans="1:20" x14ac:dyDescent="0.25">
      <c r="A1453" s="2">
        <v>1452</v>
      </c>
      <c r="B1453" s="4" t="s">
        <v>2804</v>
      </c>
      <c r="C1453" s="4" t="s">
        <v>2805</v>
      </c>
      <c r="D1453" s="48" t="s">
        <v>48</v>
      </c>
      <c r="E1453" s="12">
        <v>2966</v>
      </c>
      <c r="F1453" s="5" t="s">
        <v>1756</v>
      </c>
      <c r="G1453" s="5">
        <v>5</v>
      </c>
      <c r="H1453" s="48">
        <v>28</v>
      </c>
      <c r="I1453" s="5">
        <v>2011</v>
      </c>
      <c r="J1453" s="47" t="s">
        <v>18929</v>
      </c>
      <c r="K1453" s="46" t="s">
        <v>18970</v>
      </c>
      <c r="L1453" s="55"/>
      <c r="M1453" s="55"/>
      <c r="N1453" s="39">
        <f t="shared" si="177"/>
        <v>1908</v>
      </c>
      <c r="O1453" s="2">
        <f t="shared" si="178"/>
        <v>2</v>
      </c>
      <c r="P1453" s="2">
        <f t="shared" si="179"/>
        <v>2</v>
      </c>
      <c r="Q1453" s="2">
        <f t="shared" si="180"/>
        <v>13</v>
      </c>
      <c r="R1453" s="2" t="str">
        <f t="shared" si="174"/>
        <v>&lt;a href="set01\hope_pioneer_jan1907todec1908\marriages\heille_george_a_and_marie_ebeling_wedding_february_13_1908_p5_hp.pdf"&gt;Heille, George A&lt;/a&gt;</v>
      </c>
      <c r="S1453" s="2">
        <f t="shared" si="175"/>
        <v>145</v>
      </c>
      <c r="T1453" s="2">
        <f t="shared" si="176"/>
        <v>68</v>
      </c>
    </row>
    <row r="1454" spans="1:20" x14ac:dyDescent="0.25">
      <c r="A1454" s="2">
        <v>1453</v>
      </c>
      <c r="B1454" s="4" t="s">
        <v>6644</v>
      </c>
      <c r="C1454" s="4" t="s">
        <v>6645</v>
      </c>
      <c r="D1454" s="48" t="s">
        <v>6</v>
      </c>
      <c r="E1454" s="12">
        <v>2980</v>
      </c>
      <c r="F1454" s="5" t="s">
        <v>13631</v>
      </c>
      <c r="G1454" s="5">
        <v>4</v>
      </c>
      <c r="H1454" s="48">
        <v>4</v>
      </c>
      <c r="I1454" s="5">
        <v>180</v>
      </c>
      <c r="J1454" t="s">
        <v>17109</v>
      </c>
      <c r="K1454" s="46" t="s">
        <v>17099</v>
      </c>
      <c r="L1454" s="55"/>
      <c r="M1454" s="55"/>
      <c r="N1454" s="39">
        <f t="shared" si="177"/>
        <v>1908</v>
      </c>
      <c r="O1454" s="2">
        <f t="shared" si="178"/>
        <v>2</v>
      </c>
      <c r="P1454" s="2">
        <f t="shared" si="179"/>
        <v>2</v>
      </c>
      <c r="Q1454" s="2">
        <f t="shared" si="180"/>
        <v>27</v>
      </c>
      <c r="R1454" s="2" t="str">
        <f t="shared" si="174"/>
        <v>&lt;a href="set01\marriages\cooperstown_courier\1906-1907\boyer,_joe_and_julia_botnan_marriage_announcement_february_27,_1908_p4_cc.pdf"&gt;Boyer, Joe&lt;/a&gt;</v>
      </c>
      <c r="S1454" s="2">
        <f t="shared" si="175"/>
        <v>148</v>
      </c>
      <c r="T1454" s="2">
        <f t="shared" si="176"/>
        <v>77</v>
      </c>
    </row>
    <row r="1455" spans="1:20" x14ac:dyDescent="0.25">
      <c r="A1455" s="2">
        <v>1454</v>
      </c>
      <c r="B1455" s="4" t="s">
        <v>2808</v>
      </c>
      <c r="C1455" s="4" t="s">
        <v>2809</v>
      </c>
      <c r="D1455" s="48" t="s">
        <v>205</v>
      </c>
      <c r="E1455" s="12">
        <v>2980</v>
      </c>
      <c r="F1455" s="5" t="s">
        <v>1756</v>
      </c>
      <c r="G1455" s="5">
        <v>5</v>
      </c>
      <c r="H1455" s="48">
        <v>28</v>
      </c>
      <c r="I1455" s="5">
        <v>2013</v>
      </c>
      <c r="J1455" s="47" t="s">
        <v>18931</v>
      </c>
      <c r="K1455" s="46" t="s">
        <v>18970</v>
      </c>
      <c r="L1455" s="55"/>
      <c r="M1455" s="55"/>
      <c r="N1455" s="39">
        <f t="shared" si="177"/>
        <v>1908</v>
      </c>
      <c r="O1455" s="2">
        <f t="shared" si="178"/>
        <v>2</v>
      </c>
      <c r="P1455" s="2">
        <f t="shared" si="179"/>
        <v>2</v>
      </c>
      <c r="Q1455" s="2">
        <f t="shared" si="180"/>
        <v>27</v>
      </c>
      <c r="R1455" s="2" t="str">
        <f t="shared" si="174"/>
        <v>&lt;a href="set01\hope_pioneer_jan1907todec1908\marriages\jacobson_mr._and_mrs._25th_anniv._february_27_1908_p5_hp.pdf"&gt;Jacobson, Mr.&lt;/a&gt;</v>
      </c>
      <c r="S1455" s="2">
        <f t="shared" si="175"/>
        <v>134</v>
      </c>
      <c r="T1455" s="2">
        <f t="shared" si="176"/>
        <v>60</v>
      </c>
    </row>
    <row r="1456" spans="1:20" x14ac:dyDescent="0.25">
      <c r="A1456" s="2">
        <v>1455</v>
      </c>
      <c r="B1456" s="4" t="s">
        <v>11884</v>
      </c>
      <c r="C1456" s="4" t="s">
        <v>11885</v>
      </c>
      <c r="D1456" s="48" t="s">
        <v>1256</v>
      </c>
      <c r="E1456" s="12">
        <v>2980</v>
      </c>
      <c r="F1456" s="5" t="s">
        <v>11770</v>
      </c>
      <c r="G1456" s="5">
        <v>2</v>
      </c>
      <c r="H1456" s="48">
        <v>9</v>
      </c>
      <c r="I1456" s="5">
        <v>643</v>
      </c>
      <c r="J1456" t="s">
        <v>17565</v>
      </c>
      <c r="K1456" s="46" t="s">
        <v>25712</v>
      </c>
      <c r="L1456" s="55"/>
      <c r="M1456" s="55"/>
      <c r="N1456" s="39">
        <f t="shared" si="177"/>
        <v>1908</v>
      </c>
      <c r="O1456" s="2">
        <f t="shared" si="178"/>
        <v>2</v>
      </c>
      <c r="P1456" s="2">
        <f t="shared" si="179"/>
        <v>2</v>
      </c>
      <c r="Q1456" s="2">
        <f t="shared" si="180"/>
        <v>27</v>
      </c>
      <c r="R1456" s="2" t="str">
        <f t="shared" si="174"/>
        <v>&lt;a href="set03\cg\cg_january_2,_1908_-_december_30,_1909\marriages\marsalek,_john_and_anna_schiwek_marriage_announcement_february_27,_1908_p2_cg.pdf"&gt;Marsalek, John&lt;/a&gt;</v>
      </c>
      <c r="S1456" s="2">
        <f t="shared" si="175"/>
        <v>168</v>
      </c>
      <c r="T1456" s="2">
        <f t="shared" si="176"/>
        <v>81</v>
      </c>
    </row>
    <row r="1457" spans="1:20" x14ac:dyDescent="0.25">
      <c r="A1457" s="2">
        <v>1456</v>
      </c>
      <c r="B1457" s="4" t="s">
        <v>6732</v>
      </c>
      <c r="C1457" s="4" t="s">
        <v>6733</v>
      </c>
      <c r="D1457" s="48" t="s">
        <v>6</v>
      </c>
      <c r="E1457" s="12">
        <v>2980</v>
      </c>
      <c r="F1457" s="5" t="s">
        <v>13631</v>
      </c>
      <c r="G1457" s="5">
        <v>5</v>
      </c>
      <c r="H1457" s="48">
        <v>4</v>
      </c>
      <c r="I1457" s="5">
        <v>228</v>
      </c>
      <c r="J1457" t="s">
        <v>17155</v>
      </c>
      <c r="K1457" s="46" t="s">
        <v>17099</v>
      </c>
      <c r="L1457" s="55"/>
      <c r="M1457" s="55"/>
      <c r="N1457" s="39">
        <f t="shared" si="177"/>
        <v>1908</v>
      </c>
      <c r="O1457" s="2">
        <f t="shared" si="178"/>
        <v>2</v>
      </c>
      <c r="P1457" s="2">
        <f t="shared" si="179"/>
        <v>2</v>
      </c>
      <c r="Q1457" s="2">
        <f t="shared" si="180"/>
        <v>27</v>
      </c>
      <c r="R1457" s="2" t="str">
        <f t="shared" si="174"/>
        <v>&lt;a href="set01\marriages\cooperstown_courier\1906-1907\nelson,_john_a_and_anna_strem_marriage_announcement_february_27,_1908_p5_cc.pdf"&gt;Nelson, John A&lt;/a&gt;</v>
      </c>
      <c r="S1457" s="2">
        <f t="shared" si="175"/>
        <v>154</v>
      </c>
      <c r="T1457" s="2">
        <f t="shared" si="176"/>
        <v>79</v>
      </c>
    </row>
    <row r="1458" spans="1:20" x14ac:dyDescent="0.25">
      <c r="A1458" s="2">
        <v>1457</v>
      </c>
      <c r="B1458" s="4" t="s">
        <v>2779</v>
      </c>
      <c r="C1458" s="4" t="s">
        <v>2780</v>
      </c>
      <c r="D1458" s="48" t="s">
        <v>48</v>
      </c>
      <c r="E1458" s="12">
        <v>2987</v>
      </c>
      <c r="F1458" s="5" t="s">
        <v>1756</v>
      </c>
      <c r="G1458" s="5">
        <v>9</v>
      </c>
      <c r="H1458" s="48">
        <v>28</v>
      </c>
      <c r="I1458" s="5">
        <v>1997</v>
      </c>
      <c r="J1458" s="47" t="s">
        <v>18915</v>
      </c>
      <c r="K1458" s="46" t="s">
        <v>18970</v>
      </c>
      <c r="L1458" s="55"/>
      <c r="M1458" s="55"/>
      <c r="N1458" s="39">
        <f t="shared" si="177"/>
        <v>1908</v>
      </c>
      <c r="O1458" s="2">
        <f t="shared" si="178"/>
        <v>3</v>
      </c>
      <c r="P1458" s="2">
        <f t="shared" si="179"/>
        <v>3</v>
      </c>
      <c r="Q1458" s="2">
        <f t="shared" si="180"/>
        <v>5</v>
      </c>
      <c r="R1458" s="2" t="str">
        <f t="shared" si="174"/>
        <v>&lt;a href="set01\hope_pioneer_jan1907todec1908\marriages\beckerjeck_charles_and_cora_m_law_wedding_march_5_1908_p9_hp.pdf"&gt;Beckerjeck, Charles&lt;/a&gt;</v>
      </c>
      <c r="S1458" s="2">
        <f t="shared" si="175"/>
        <v>144</v>
      </c>
      <c r="T1458" s="2">
        <f t="shared" si="176"/>
        <v>64</v>
      </c>
    </row>
    <row r="1459" spans="1:20" x14ac:dyDescent="0.25">
      <c r="A1459" s="2">
        <v>1458</v>
      </c>
      <c r="B1459" s="4" t="s">
        <v>2781</v>
      </c>
      <c r="C1459" s="4" t="s">
        <v>2782</v>
      </c>
      <c r="D1459" s="48" t="s">
        <v>48</v>
      </c>
      <c r="E1459" s="12">
        <v>2994</v>
      </c>
      <c r="F1459" s="5" t="s">
        <v>1756</v>
      </c>
      <c r="G1459" s="5">
        <v>9</v>
      </c>
      <c r="H1459" s="48">
        <v>28</v>
      </c>
      <c r="I1459" s="5">
        <v>1998</v>
      </c>
      <c r="J1459" s="47" t="s">
        <v>18916</v>
      </c>
      <c r="K1459" s="46" t="s">
        <v>18970</v>
      </c>
      <c r="L1459" s="55"/>
      <c r="M1459" s="55"/>
      <c r="N1459" s="39">
        <f t="shared" si="177"/>
        <v>1908</v>
      </c>
      <c r="O1459" s="2">
        <f t="shared" si="178"/>
        <v>3</v>
      </c>
      <c r="P1459" s="2">
        <f t="shared" si="179"/>
        <v>3</v>
      </c>
      <c r="Q1459" s="2">
        <f t="shared" si="180"/>
        <v>12</v>
      </c>
      <c r="R1459" s="2" t="str">
        <f t="shared" si="174"/>
        <v>&lt;a href="set01\hope_pioneer_jan1907todec1908\marriages\beckerjeck_charles_f_and_cora_maud_law_wedding_march_12_1908_p9_hp.pdf"&gt;Beckerjeck, Charles F&lt;/a&gt;</v>
      </c>
      <c r="S1459" s="2">
        <f t="shared" si="175"/>
        <v>152</v>
      </c>
      <c r="T1459" s="2">
        <f t="shared" si="176"/>
        <v>70</v>
      </c>
    </row>
    <row r="1460" spans="1:20" x14ac:dyDescent="0.25">
      <c r="A1460" s="2">
        <v>1459</v>
      </c>
      <c r="B1460" s="4" t="s">
        <v>2787</v>
      </c>
      <c r="C1460" s="4" t="s">
        <v>2788</v>
      </c>
      <c r="D1460" s="48" t="s">
        <v>48</v>
      </c>
      <c r="E1460" s="12">
        <v>2994</v>
      </c>
      <c r="F1460" s="5" t="s">
        <v>13631</v>
      </c>
      <c r="G1460" s="5">
        <v>5</v>
      </c>
      <c r="H1460" s="48">
        <v>4</v>
      </c>
      <c r="I1460" s="5">
        <v>181</v>
      </c>
      <c r="J1460" t="s">
        <v>17110</v>
      </c>
      <c r="K1460" s="46" t="s">
        <v>17099</v>
      </c>
      <c r="L1460" s="55"/>
      <c r="M1460" s="55"/>
      <c r="N1460" s="39">
        <f t="shared" si="177"/>
        <v>1908</v>
      </c>
      <c r="O1460" s="2">
        <f t="shared" si="178"/>
        <v>3</v>
      </c>
      <c r="P1460" s="2">
        <f t="shared" si="179"/>
        <v>3</v>
      </c>
      <c r="Q1460" s="2">
        <f t="shared" si="180"/>
        <v>12</v>
      </c>
      <c r="R1460" s="2" t="str">
        <f t="shared" si="174"/>
        <v>&lt;a href="set01\marriages\cooperstown_courier\1906-1907\brown,_harry_and_mamie_wilson_wedding_march_12,_1908_p5_cc.pdf"&gt;Brown, Harry&lt;/a&gt;</v>
      </c>
      <c r="S1460" s="2">
        <f t="shared" si="175"/>
        <v>135</v>
      </c>
      <c r="T1460" s="2">
        <f t="shared" si="176"/>
        <v>62</v>
      </c>
    </row>
    <row r="1461" spans="1:20" x14ac:dyDescent="0.25">
      <c r="A1461" s="2">
        <v>1460</v>
      </c>
      <c r="B1461" s="4" t="s">
        <v>2787</v>
      </c>
      <c r="C1461" s="4" t="s">
        <v>2788</v>
      </c>
      <c r="D1461" s="48" t="s">
        <v>48</v>
      </c>
      <c r="E1461" s="12">
        <v>2994</v>
      </c>
      <c r="F1461" s="5" t="s">
        <v>1756</v>
      </c>
      <c r="G1461" s="5">
        <v>9</v>
      </c>
      <c r="H1461" s="48">
        <v>28</v>
      </c>
      <c r="I1461" s="5">
        <v>2001</v>
      </c>
      <c r="J1461" s="47" t="s">
        <v>18919</v>
      </c>
      <c r="K1461" s="46" t="s">
        <v>18970</v>
      </c>
      <c r="L1461" s="55"/>
      <c r="M1461" s="55"/>
      <c r="N1461" s="39">
        <f t="shared" si="177"/>
        <v>1908</v>
      </c>
      <c r="O1461" s="2">
        <f t="shared" si="178"/>
        <v>3</v>
      </c>
      <c r="P1461" s="2">
        <f t="shared" si="179"/>
        <v>3</v>
      </c>
      <c r="Q1461" s="2">
        <f t="shared" si="180"/>
        <v>12</v>
      </c>
      <c r="R1461" s="2" t="str">
        <f t="shared" si="174"/>
        <v>&lt;a href="set01\hope_pioneer_jan1907todec1908\marriages\brown_harry_and_mamie_wilson_wedding_march_12_1908_p9_hp.pdf"&gt;Brown, Harry&lt;/a&gt;</v>
      </c>
      <c r="S1461" s="2">
        <f t="shared" si="175"/>
        <v>133</v>
      </c>
      <c r="T1461" s="2">
        <f t="shared" si="176"/>
        <v>60</v>
      </c>
    </row>
    <row r="1462" spans="1:20" x14ac:dyDescent="0.25">
      <c r="A1462" s="2">
        <v>1461</v>
      </c>
      <c r="B1462" s="4" t="s">
        <v>11874</v>
      </c>
      <c r="C1462" s="4" t="s">
        <v>11875</v>
      </c>
      <c r="D1462" s="48" t="s">
        <v>48</v>
      </c>
      <c r="E1462" s="12">
        <v>2994</v>
      </c>
      <c r="F1462" s="5" t="s">
        <v>11770</v>
      </c>
      <c r="G1462" s="5">
        <v>1</v>
      </c>
      <c r="H1462" s="48">
        <v>9</v>
      </c>
      <c r="I1462" s="5">
        <v>634</v>
      </c>
      <c r="J1462" t="s">
        <v>17555</v>
      </c>
      <c r="K1462" s="46" t="s">
        <v>25712</v>
      </c>
      <c r="L1462" s="55"/>
      <c r="M1462" s="55"/>
      <c r="N1462" s="39">
        <f t="shared" si="177"/>
        <v>1908</v>
      </c>
      <c r="O1462" s="2">
        <f t="shared" si="178"/>
        <v>3</v>
      </c>
      <c r="P1462" s="2">
        <f t="shared" si="179"/>
        <v>3</v>
      </c>
      <c r="Q1462" s="2">
        <f t="shared" si="180"/>
        <v>12</v>
      </c>
      <c r="R1462" s="2" t="str">
        <f t="shared" si="174"/>
        <v>&lt;a href="set03\cg\cg_january_2,_1908_-_december_30,_1909\marriages\lange,_edward_and_helen_donat_wedding_march_12,_1908_p1_cg.pdf"&gt;Lange, Edward&lt;/a&gt;</v>
      </c>
      <c r="S1462" s="2">
        <f t="shared" si="175"/>
        <v>148</v>
      </c>
      <c r="T1462" s="2">
        <f t="shared" si="176"/>
        <v>62</v>
      </c>
    </row>
    <row r="1463" spans="1:20" x14ac:dyDescent="0.25">
      <c r="A1463" s="2">
        <v>1462</v>
      </c>
      <c r="B1463" s="4" t="s">
        <v>2824</v>
      </c>
      <c r="C1463" s="4" t="s">
        <v>2825</v>
      </c>
      <c r="D1463" s="48" t="s">
        <v>48</v>
      </c>
      <c r="E1463" s="12">
        <v>2994</v>
      </c>
      <c r="F1463" s="5" t="s">
        <v>1756</v>
      </c>
      <c r="G1463" s="5">
        <v>9</v>
      </c>
      <c r="H1463" s="48">
        <v>28</v>
      </c>
      <c r="I1463" s="5">
        <v>2022</v>
      </c>
      <c r="J1463" s="47" t="s">
        <v>18940</v>
      </c>
      <c r="K1463" s="46" t="s">
        <v>18970</v>
      </c>
      <c r="L1463" s="55"/>
      <c r="M1463" s="55"/>
      <c r="N1463" s="39">
        <f t="shared" si="177"/>
        <v>1908</v>
      </c>
      <c r="O1463" s="2">
        <f t="shared" si="178"/>
        <v>3</v>
      </c>
      <c r="P1463" s="2">
        <f t="shared" si="179"/>
        <v>3</v>
      </c>
      <c r="Q1463" s="2">
        <f t="shared" si="180"/>
        <v>12</v>
      </c>
      <c r="R1463" s="2" t="str">
        <f t="shared" si="174"/>
        <v>&lt;a href="set01\hope_pioneer_jan1907todec1908\marriages\laughlin_a_and_norma_a_richardson_wedding_march_12_1908_p9_hp.pdf"&gt;Laughlin, A&lt;/a&gt;</v>
      </c>
      <c r="S1463" s="2">
        <f t="shared" si="175"/>
        <v>137</v>
      </c>
      <c r="T1463" s="2">
        <f t="shared" si="176"/>
        <v>65</v>
      </c>
    </row>
    <row r="1464" spans="1:20" x14ac:dyDescent="0.25">
      <c r="A1464" s="2">
        <v>1463</v>
      </c>
      <c r="B1464" s="4" t="s">
        <v>11895</v>
      </c>
      <c r="C1464" s="4" t="s">
        <v>11896</v>
      </c>
      <c r="D1464" s="48" t="s">
        <v>48</v>
      </c>
      <c r="E1464" s="12">
        <v>3001</v>
      </c>
      <c r="F1464" s="5" t="s">
        <v>11770</v>
      </c>
      <c r="G1464" s="5">
        <v>1</v>
      </c>
      <c r="H1464" s="48">
        <v>9</v>
      </c>
      <c r="I1464" s="5">
        <v>653</v>
      </c>
      <c r="J1464" t="s">
        <v>17575</v>
      </c>
      <c r="K1464" s="46" t="s">
        <v>25712</v>
      </c>
      <c r="L1464" s="55"/>
      <c r="M1464" s="55"/>
      <c r="N1464" s="39">
        <f t="shared" si="177"/>
        <v>1908</v>
      </c>
      <c r="O1464" s="2">
        <f t="shared" si="178"/>
        <v>3</v>
      </c>
      <c r="P1464" s="2">
        <f t="shared" si="179"/>
        <v>3</v>
      </c>
      <c r="Q1464" s="2">
        <f t="shared" si="180"/>
        <v>19</v>
      </c>
      <c r="R1464" s="2" t="str">
        <f t="shared" si="174"/>
        <v>&lt;a href="set03\cg\cg_january_2,_1908_-_december_30,_1909\marriages\peterson,_amandus_and_esther_erickson_wedding_march_19,_1908_p1_cg.pdf"&gt;Peterson, Amandus&lt;/a&gt;</v>
      </c>
      <c r="S1464" s="2">
        <f t="shared" si="175"/>
        <v>160</v>
      </c>
      <c r="T1464" s="2">
        <f t="shared" si="176"/>
        <v>70</v>
      </c>
    </row>
    <row r="1465" spans="1:20" x14ac:dyDescent="0.25">
      <c r="A1465" s="2">
        <v>1464</v>
      </c>
      <c r="B1465" s="4" t="s">
        <v>11868</v>
      </c>
      <c r="C1465" s="4" t="s">
        <v>11869</v>
      </c>
      <c r="D1465" s="48" t="s">
        <v>6</v>
      </c>
      <c r="E1465" s="12">
        <v>3015</v>
      </c>
      <c r="F1465" s="5" t="s">
        <v>11770</v>
      </c>
      <c r="G1465" s="5">
        <v>2</v>
      </c>
      <c r="H1465" s="48">
        <v>9</v>
      </c>
      <c r="I1465" s="5">
        <v>627</v>
      </c>
      <c r="J1465" t="s">
        <v>17548</v>
      </c>
      <c r="K1465" s="46" t="s">
        <v>25712</v>
      </c>
      <c r="L1465" s="55"/>
      <c r="M1465" s="55"/>
      <c r="N1465" s="39">
        <f t="shared" si="177"/>
        <v>1908</v>
      </c>
      <c r="O1465" s="2">
        <f t="shared" si="178"/>
        <v>4</v>
      </c>
      <c r="P1465" s="2">
        <f t="shared" si="179"/>
        <v>4</v>
      </c>
      <c r="Q1465" s="2">
        <f t="shared" si="180"/>
        <v>2</v>
      </c>
      <c r="R1465" s="2" t="str">
        <f t="shared" si="174"/>
        <v>&lt;a href="set03\cg\cg_january_2,_1908_-_december_30,_1909\marriages\harris,_tom_and_tena_m_nelson_marriage_april_2,_1908_p2_cg.pdf"&gt;Harris, Tom&lt;/a&gt;</v>
      </c>
      <c r="S1465" s="2">
        <f t="shared" si="175"/>
        <v>146</v>
      </c>
      <c r="T1465" s="2">
        <f t="shared" si="176"/>
        <v>62</v>
      </c>
    </row>
    <row r="1466" spans="1:20" x14ac:dyDescent="0.25">
      <c r="A1466" s="2">
        <v>1465</v>
      </c>
      <c r="B1466" s="4" t="s">
        <v>2836</v>
      </c>
      <c r="C1466" s="4" t="s">
        <v>2837</v>
      </c>
      <c r="D1466" s="48" t="s">
        <v>48</v>
      </c>
      <c r="E1466" s="12">
        <v>3022</v>
      </c>
      <c r="F1466" s="5" t="s">
        <v>1756</v>
      </c>
      <c r="G1466" s="5">
        <v>5</v>
      </c>
      <c r="H1466" s="48">
        <v>28</v>
      </c>
      <c r="I1466" s="5">
        <v>2028</v>
      </c>
      <c r="J1466" s="47" t="s">
        <v>18946</v>
      </c>
      <c r="K1466" s="46" t="s">
        <v>18970</v>
      </c>
      <c r="L1466" s="55"/>
      <c r="M1466" s="55"/>
      <c r="N1466" s="39">
        <f t="shared" si="177"/>
        <v>1908</v>
      </c>
      <c r="O1466" s="2">
        <f t="shared" si="178"/>
        <v>4</v>
      </c>
      <c r="P1466" s="2">
        <f t="shared" si="179"/>
        <v>4</v>
      </c>
      <c r="Q1466" s="2">
        <f t="shared" si="180"/>
        <v>9</v>
      </c>
      <c r="R1466" s="2" t="str">
        <f t="shared" si="174"/>
        <v>&lt;a href="set01\hope_pioneer_jan1907todec1908\marriages\mckellips_william_d_and_elizabeth_cyprus_wedding_april_9_1908_p5_hp.pdf"&gt;McKellips, William D&lt;/a&gt;</v>
      </c>
      <c r="S1466" s="2">
        <f t="shared" si="175"/>
        <v>152</v>
      </c>
      <c r="T1466" s="2">
        <f t="shared" si="176"/>
        <v>71</v>
      </c>
    </row>
    <row r="1467" spans="1:20" x14ac:dyDescent="0.25">
      <c r="A1467" s="2">
        <v>1466</v>
      </c>
      <c r="B1467" s="4" t="s">
        <v>7057</v>
      </c>
      <c r="C1467" s="4" t="s">
        <v>7058</v>
      </c>
      <c r="D1467" s="48" t="s">
        <v>6</v>
      </c>
      <c r="E1467" s="12">
        <v>3029</v>
      </c>
      <c r="F1467" s="5" t="s">
        <v>13631</v>
      </c>
      <c r="G1467" s="5">
        <v>5</v>
      </c>
      <c r="H1467" s="48">
        <v>5</v>
      </c>
      <c r="I1467" s="5">
        <v>315</v>
      </c>
      <c r="J1467" t="s">
        <v>17240</v>
      </c>
      <c r="K1467" s="46" t="s">
        <v>17190</v>
      </c>
      <c r="L1467" s="55"/>
      <c r="M1467" s="55"/>
      <c r="N1467" s="39">
        <f t="shared" si="177"/>
        <v>1908</v>
      </c>
      <c r="O1467" s="2">
        <f t="shared" si="178"/>
        <v>4</v>
      </c>
      <c r="P1467" s="2">
        <f t="shared" si="179"/>
        <v>4</v>
      </c>
      <c r="Q1467" s="2">
        <f t="shared" si="180"/>
        <v>16</v>
      </c>
      <c r="R1467" s="2" t="str">
        <f t="shared" si="174"/>
        <v>&lt;a href="set02\marriages\cooperstown_courier\1908_-_1910\kenche,_arthur_f_and_clara_j_jackson_marriage_april_16,_1908_p5_cc.pdf"&gt;Kenche, Arthur F&lt;/a&gt;</v>
      </c>
      <c r="S1467" s="2">
        <f t="shared" si="175"/>
        <v>149</v>
      </c>
      <c r="T1467" s="2">
        <f t="shared" si="176"/>
        <v>70</v>
      </c>
    </row>
    <row r="1468" spans="1:20" x14ac:dyDescent="0.25">
      <c r="A1468" s="2">
        <v>1467</v>
      </c>
      <c r="B1468" s="4" t="s">
        <v>11903</v>
      </c>
      <c r="C1468" s="4" t="s">
        <v>11904</v>
      </c>
      <c r="D1468" s="48" t="s">
        <v>6</v>
      </c>
      <c r="E1468" s="12">
        <v>3029</v>
      </c>
      <c r="F1468" s="5" t="s">
        <v>11770</v>
      </c>
      <c r="G1468" s="5">
        <v>3</v>
      </c>
      <c r="H1468" s="48">
        <v>9</v>
      </c>
      <c r="I1468" s="5">
        <v>669</v>
      </c>
      <c r="J1468" t="s">
        <v>17591</v>
      </c>
      <c r="K1468" s="46" t="s">
        <v>25712</v>
      </c>
      <c r="L1468" s="55"/>
      <c r="M1468" s="55"/>
      <c r="N1468" s="39">
        <f t="shared" si="177"/>
        <v>1908</v>
      </c>
      <c r="O1468" s="2">
        <f t="shared" si="178"/>
        <v>4</v>
      </c>
      <c r="P1468" s="2">
        <f t="shared" si="179"/>
        <v>4</v>
      </c>
      <c r="Q1468" s="2">
        <f t="shared" si="180"/>
        <v>16</v>
      </c>
      <c r="R1468" s="2" t="str">
        <f t="shared" si="174"/>
        <v>&lt;a href="set03\cg\cg_january_2,_1908_-_december_30,_1909\marriages\tracy,_fredrick_b_and_anna_mildred_bond_marriage_april_16,_1908_p3_cg.pdf"&gt;Tracy, Fredrick B&lt;/a&gt;</v>
      </c>
      <c r="S1468" s="2">
        <f t="shared" si="175"/>
        <v>163</v>
      </c>
      <c r="T1468" s="2">
        <f t="shared" si="176"/>
        <v>73</v>
      </c>
    </row>
    <row r="1469" spans="1:20" x14ac:dyDescent="0.25">
      <c r="A1469" s="2">
        <v>1468</v>
      </c>
      <c r="B1469" s="4" t="s">
        <v>2728</v>
      </c>
      <c r="C1469" s="4" t="s">
        <v>7103</v>
      </c>
      <c r="D1469" s="48" t="s">
        <v>6</v>
      </c>
      <c r="E1469" s="12">
        <v>3043</v>
      </c>
      <c r="F1469" s="5" t="s">
        <v>13631</v>
      </c>
      <c r="G1469" s="5">
        <v>5</v>
      </c>
      <c r="H1469" s="48">
        <v>5</v>
      </c>
      <c r="I1469" s="5">
        <v>340</v>
      </c>
      <c r="J1469" t="s">
        <v>17265</v>
      </c>
      <c r="K1469" s="46" t="s">
        <v>17190</v>
      </c>
      <c r="L1469" s="55"/>
      <c r="M1469" s="55"/>
      <c r="N1469" s="39">
        <f t="shared" si="177"/>
        <v>1908</v>
      </c>
      <c r="O1469" s="2">
        <f t="shared" si="178"/>
        <v>4</v>
      </c>
      <c r="P1469" s="2">
        <f t="shared" si="179"/>
        <v>4</v>
      </c>
      <c r="Q1469" s="2">
        <f t="shared" si="180"/>
        <v>30</v>
      </c>
      <c r="R1469" s="2" t="str">
        <f t="shared" si="174"/>
        <v>&lt;a href="set02\marriages\cooperstown_courier\1908_-_1910\peterson,_martin_and_anna_welden_marriage_announcement_april_30,_1908_p5_cc.pdf"&gt;Peterson, Martin&lt;/a&gt;</v>
      </c>
      <c r="S1469" s="2">
        <f t="shared" si="175"/>
        <v>158</v>
      </c>
      <c r="T1469" s="2">
        <f t="shared" si="176"/>
        <v>79</v>
      </c>
    </row>
    <row r="1470" spans="1:20" x14ac:dyDescent="0.25">
      <c r="A1470" s="2">
        <v>1469</v>
      </c>
      <c r="B1470" s="4" t="s">
        <v>8167</v>
      </c>
      <c r="C1470" s="4" t="s">
        <v>8168</v>
      </c>
      <c r="D1470" s="48" t="s">
        <v>48</v>
      </c>
      <c r="E1470" s="12">
        <v>3048</v>
      </c>
      <c r="F1470" s="5" t="s">
        <v>13629</v>
      </c>
      <c r="G1470" s="5">
        <v>4</v>
      </c>
      <c r="H1470" s="48">
        <v>18</v>
      </c>
      <c r="I1470" s="5">
        <v>1248</v>
      </c>
      <c r="J1470" s="47" t="s">
        <v>18170</v>
      </c>
      <c r="K1470" s="46" t="s">
        <v>25726</v>
      </c>
      <c r="L1470" s="55"/>
      <c r="M1470" s="55"/>
      <c r="N1470" s="39">
        <f t="shared" si="177"/>
        <v>1908</v>
      </c>
      <c r="O1470" s="2">
        <f t="shared" si="178"/>
        <v>5</v>
      </c>
      <c r="P1470" s="2">
        <f t="shared" si="179"/>
        <v>5</v>
      </c>
      <c r="Q1470" s="2">
        <f t="shared" si="180"/>
        <v>5</v>
      </c>
      <c r="R1470" s="2" t="str">
        <f t="shared" si="174"/>
        <v>&lt;a href="set01\marriages\he\1905-1908\troseth_and_magnusson_wedding_may_5,_1908_p4_he.pdf"&gt;Troseth, Paul O&lt;/a&gt;</v>
      </c>
      <c r="S1470" s="2">
        <f t="shared" si="175"/>
        <v>110</v>
      </c>
      <c r="T1470" s="2">
        <f t="shared" si="176"/>
        <v>51</v>
      </c>
    </row>
    <row r="1471" spans="1:20" x14ac:dyDescent="0.25">
      <c r="A1471" s="2">
        <v>1470</v>
      </c>
      <c r="B1471" s="4" t="s">
        <v>6968</v>
      </c>
      <c r="C1471" s="4" t="s">
        <v>6969</v>
      </c>
      <c r="D1471" s="48" t="s">
        <v>6</v>
      </c>
      <c r="E1471" s="12">
        <v>3050</v>
      </c>
      <c r="F1471" s="5" t="s">
        <v>13631</v>
      </c>
      <c r="G1471" s="5">
        <v>4</v>
      </c>
      <c r="H1471" s="48">
        <v>5</v>
      </c>
      <c r="I1471" s="5">
        <v>268</v>
      </c>
      <c r="J1471" t="s">
        <v>17194</v>
      </c>
      <c r="K1471" s="46" t="s">
        <v>17190</v>
      </c>
      <c r="L1471" s="55"/>
      <c r="M1471" s="55"/>
      <c r="N1471" s="39">
        <f t="shared" si="177"/>
        <v>1908</v>
      </c>
      <c r="O1471" s="2">
        <f t="shared" si="178"/>
        <v>5</v>
      </c>
      <c r="P1471" s="2">
        <f t="shared" si="179"/>
        <v>5</v>
      </c>
      <c r="Q1471" s="2">
        <f t="shared" si="180"/>
        <v>7</v>
      </c>
      <c r="R1471" s="2" t="str">
        <f t="shared" si="174"/>
        <v>&lt;a href="set02\marriages\cooperstown_courier\1908_-_1910\back,_otto_and_eleanor_rogney_marriage_may_7,_1908_p4_cc.pdf"&gt;Back, Otto&lt;/a&gt;</v>
      </c>
      <c r="S1471" s="2">
        <f t="shared" si="175"/>
        <v>133</v>
      </c>
      <c r="T1471" s="2">
        <f t="shared" si="176"/>
        <v>60</v>
      </c>
    </row>
    <row r="1472" spans="1:20" x14ac:dyDescent="0.25">
      <c r="A1472" s="2">
        <v>1471</v>
      </c>
      <c r="B1472" s="4" t="s">
        <v>11876</v>
      </c>
      <c r="C1472" s="4" t="s">
        <v>11877</v>
      </c>
      <c r="D1472" s="48" t="s">
        <v>48</v>
      </c>
      <c r="E1472" s="12">
        <v>3078</v>
      </c>
      <c r="F1472" s="5" t="s">
        <v>11770</v>
      </c>
      <c r="G1472" s="5">
        <v>1</v>
      </c>
      <c r="H1472" s="48">
        <v>9</v>
      </c>
      <c r="I1472" s="5">
        <v>638</v>
      </c>
      <c r="J1472" t="s">
        <v>17560</v>
      </c>
      <c r="K1472" s="46" t="s">
        <v>25712</v>
      </c>
      <c r="L1472" s="55"/>
      <c r="M1472" s="55"/>
      <c r="N1472" s="39">
        <f t="shared" si="177"/>
        <v>1908</v>
      </c>
      <c r="O1472" s="2">
        <f t="shared" si="178"/>
        <v>6</v>
      </c>
      <c r="P1472" s="2">
        <f t="shared" si="179"/>
        <v>6</v>
      </c>
      <c r="Q1472" s="2">
        <f t="shared" si="180"/>
        <v>4</v>
      </c>
      <c r="R1472" s="2" t="str">
        <f t="shared" si="174"/>
        <v>&lt;a href="set03\cg\cg_january_2,_1908_-_december_30,_1909\marriages\lohrke,_otto_albert_and_edna_lenore_gallivan_wedding_june_4,_1908_p1_cg.pdf"&gt;Lohrke, Otto Albert&lt;/a&gt;</v>
      </c>
      <c r="S1472" s="2">
        <f t="shared" si="175"/>
        <v>167</v>
      </c>
      <c r="T1472" s="2">
        <f t="shared" si="176"/>
        <v>75</v>
      </c>
    </row>
    <row r="1473" spans="1:20" x14ac:dyDescent="0.25">
      <c r="A1473" s="2">
        <v>1472</v>
      </c>
      <c r="B1473" s="4" t="s">
        <v>7122</v>
      </c>
      <c r="C1473" s="4" t="s">
        <v>7123</v>
      </c>
      <c r="D1473" s="48" t="s">
        <v>48</v>
      </c>
      <c r="E1473" s="12">
        <v>3083</v>
      </c>
      <c r="F1473" s="5" t="s">
        <v>13629</v>
      </c>
      <c r="G1473" s="5">
        <v>4</v>
      </c>
      <c r="H1473" s="48">
        <v>18</v>
      </c>
      <c r="I1473" s="5">
        <v>1240</v>
      </c>
      <c r="J1473" s="47" t="s">
        <v>16760</v>
      </c>
      <c r="K1473" s="46" t="s">
        <v>25726</v>
      </c>
      <c r="L1473" s="55"/>
      <c r="M1473" s="55"/>
      <c r="N1473" s="39">
        <f t="shared" si="177"/>
        <v>1908</v>
      </c>
      <c r="O1473" s="2">
        <f t="shared" si="178"/>
        <v>6</v>
      </c>
      <c r="P1473" s="2">
        <f t="shared" si="179"/>
        <v>6</v>
      </c>
      <c r="Q1473" s="2">
        <f t="shared" si="180"/>
        <v>9</v>
      </c>
      <c r="R1473" s="2" t="str">
        <f t="shared" si="174"/>
        <v>&lt;a href="set01\marriages\he\1905-1908\ "&gt;Savre, Edward&lt;/a&gt;</v>
      </c>
      <c r="S1473" s="2">
        <f t="shared" si="175"/>
        <v>58</v>
      </c>
      <c r="T1473" s="2">
        <f t="shared" si="176"/>
        <v>1</v>
      </c>
    </row>
    <row r="1474" spans="1:20" x14ac:dyDescent="0.25">
      <c r="A1474" s="2">
        <v>1473</v>
      </c>
      <c r="B1474" s="4" t="s">
        <v>7122</v>
      </c>
      <c r="C1474" s="4" t="s">
        <v>7123</v>
      </c>
      <c r="D1474" s="48" t="s">
        <v>48</v>
      </c>
      <c r="E1474" s="12">
        <v>3085</v>
      </c>
      <c r="F1474" s="5" t="s">
        <v>13631</v>
      </c>
      <c r="G1474" s="5">
        <v>1</v>
      </c>
      <c r="H1474" s="48">
        <v>5</v>
      </c>
      <c r="I1474" s="5">
        <v>352</v>
      </c>
      <c r="J1474" t="s">
        <v>17276</v>
      </c>
      <c r="K1474" s="46" t="s">
        <v>17190</v>
      </c>
      <c r="L1474" s="55"/>
      <c r="M1474" s="55"/>
      <c r="N1474" s="39">
        <f t="shared" si="177"/>
        <v>1908</v>
      </c>
      <c r="O1474" s="2">
        <f t="shared" si="178"/>
        <v>6</v>
      </c>
      <c r="P1474" s="2">
        <f t="shared" si="179"/>
        <v>6</v>
      </c>
      <c r="Q1474" s="2">
        <f t="shared" si="180"/>
        <v>11</v>
      </c>
      <c r="R1474" s="2" t="str">
        <f t="shared" ref="R1474:R1537" si="181">"&lt;a href="&amp;""""&amp;K1474&amp;"\"&amp;J1474&amp;"""&gt;"&amp;B1474&amp;"&lt;/a&gt;"</f>
        <v>&lt;a href="set02\marriages\cooperstown_courier\1908_-_1910\savre,_edward_and_malinda_bruns_wedding_june_11,_1908_p1_cc.pdf"&gt;Savre, Edward&lt;/a&gt;</v>
      </c>
      <c r="S1474" s="2">
        <f t="shared" ref="S1474:S1537" si="182">LEN(R1474)</f>
        <v>139</v>
      </c>
      <c r="T1474" s="2">
        <f t="shared" ref="T1474:T1537" si="183">LEN(J1474)</f>
        <v>63</v>
      </c>
    </row>
    <row r="1475" spans="1:20" x14ac:dyDescent="0.25">
      <c r="A1475" s="2">
        <v>1474</v>
      </c>
      <c r="B1475" s="4" t="s">
        <v>7145</v>
      </c>
      <c r="C1475" s="4" t="s">
        <v>7146</v>
      </c>
      <c r="D1475" s="48" t="s">
        <v>6</v>
      </c>
      <c r="E1475" s="12">
        <v>3085</v>
      </c>
      <c r="F1475" s="5" t="s">
        <v>13631</v>
      </c>
      <c r="G1475" s="5">
        <v>1</v>
      </c>
      <c r="H1475" s="48">
        <v>5</v>
      </c>
      <c r="I1475" s="5">
        <v>365</v>
      </c>
      <c r="J1475" t="s">
        <v>17289</v>
      </c>
      <c r="K1475" s="46" t="s">
        <v>17190</v>
      </c>
      <c r="L1475" s="55"/>
      <c r="M1475" s="55"/>
      <c r="N1475" s="39">
        <f t="shared" si="177"/>
        <v>1908</v>
      </c>
      <c r="O1475" s="2">
        <f t="shared" si="178"/>
        <v>6</v>
      </c>
      <c r="P1475" s="2">
        <f t="shared" si="179"/>
        <v>6</v>
      </c>
      <c r="Q1475" s="2">
        <f t="shared" si="180"/>
        <v>11</v>
      </c>
      <c r="R1475" s="2" t="str">
        <f t="shared" si="181"/>
        <v>&lt;a href="set02\marriages\cooperstown_courier\1908_-_1910\towers,_ernest_f_w_and_stewart,_ruby_marriage_june_11,_1908_p1_cc.pdf"&gt;Towers, Ernest F W&lt;/a&gt;</v>
      </c>
      <c r="S1475" s="2">
        <f t="shared" si="182"/>
        <v>150</v>
      </c>
      <c r="T1475" s="2">
        <f t="shared" si="183"/>
        <v>69</v>
      </c>
    </row>
    <row r="1476" spans="1:20" x14ac:dyDescent="0.25">
      <c r="A1476" s="2">
        <v>1475</v>
      </c>
      <c r="B1476" s="4" t="s">
        <v>8140</v>
      </c>
      <c r="C1476" s="4" t="s">
        <v>8141</v>
      </c>
      <c r="D1476" s="48" t="s">
        <v>48</v>
      </c>
      <c r="E1476" s="12">
        <v>3090</v>
      </c>
      <c r="F1476" s="5" t="s">
        <v>13629</v>
      </c>
      <c r="G1476" s="5">
        <v>5</v>
      </c>
      <c r="H1476" s="48">
        <v>18</v>
      </c>
      <c r="I1476" s="5">
        <v>1220</v>
      </c>
      <c r="J1476" s="47" t="s">
        <v>18144</v>
      </c>
      <c r="K1476" s="46" t="s">
        <v>25726</v>
      </c>
      <c r="L1476" s="55"/>
      <c r="M1476" s="55"/>
      <c r="N1476" s="39">
        <f t="shared" si="177"/>
        <v>1908</v>
      </c>
      <c r="O1476" s="2">
        <f t="shared" si="178"/>
        <v>6</v>
      </c>
      <c r="P1476" s="2">
        <f t="shared" si="179"/>
        <v>6</v>
      </c>
      <c r="Q1476" s="2">
        <f t="shared" si="180"/>
        <v>16</v>
      </c>
      <c r="R1476" s="2" t="str">
        <f t="shared" si="181"/>
        <v>&lt;a href="set01\marriages\he\1905-1908\hareland_and_hetland_wedding_june_16,_1908_p5_he.pdf"&gt;Hareland, Svein&lt;/a&gt;</v>
      </c>
      <c r="S1476" s="2">
        <f t="shared" si="182"/>
        <v>111</v>
      </c>
      <c r="T1476" s="2">
        <f t="shared" si="183"/>
        <v>52</v>
      </c>
    </row>
    <row r="1477" spans="1:20" x14ac:dyDescent="0.25">
      <c r="A1477" s="2">
        <v>1476</v>
      </c>
      <c r="B1477" s="4" t="s">
        <v>7044</v>
      </c>
      <c r="C1477" s="4" t="s">
        <v>7045</v>
      </c>
      <c r="D1477" s="48" t="s">
        <v>6</v>
      </c>
      <c r="E1477" s="12">
        <v>3092</v>
      </c>
      <c r="F1477" s="5" t="s">
        <v>13631</v>
      </c>
      <c r="G1477" s="5">
        <v>5</v>
      </c>
      <c r="H1477" s="48">
        <v>5</v>
      </c>
      <c r="I1477" s="5">
        <v>308</v>
      </c>
      <c r="J1477" t="s">
        <v>17233</v>
      </c>
      <c r="K1477" s="46" t="s">
        <v>17190</v>
      </c>
      <c r="L1477" s="55"/>
      <c r="M1477" s="55"/>
      <c r="N1477" s="39">
        <f t="shared" si="177"/>
        <v>1908</v>
      </c>
      <c r="O1477" s="2">
        <f t="shared" si="178"/>
        <v>6</v>
      </c>
      <c r="P1477" s="2">
        <f t="shared" si="179"/>
        <v>6</v>
      </c>
      <c r="Q1477" s="2">
        <f t="shared" si="180"/>
        <v>18</v>
      </c>
      <c r="R1477" s="2" t="str">
        <f t="shared" si="181"/>
        <v>&lt;a href="set02\marriages\cooperstown_courier\1908_-_1910\holmquist,_charles_o_and_esther_atchison_marriage_june_18,_1908_p5_cc.pdf"&gt;Holmquist, Charles O&lt;/a&gt;</v>
      </c>
      <c r="S1477" s="2">
        <f t="shared" si="182"/>
        <v>156</v>
      </c>
      <c r="T1477" s="2">
        <f t="shared" si="183"/>
        <v>73</v>
      </c>
    </row>
    <row r="1478" spans="1:20" x14ac:dyDescent="0.25">
      <c r="A1478" s="2">
        <v>1477</v>
      </c>
      <c r="B1478" s="4" t="s">
        <v>2830</v>
      </c>
      <c r="C1478" s="4" t="s">
        <v>2831</v>
      </c>
      <c r="D1478" s="48" t="s">
        <v>48</v>
      </c>
      <c r="E1478" s="12">
        <v>3092</v>
      </c>
      <c r="F1478" s="5" t="s">
        <v>1756</v>
      </c>
      <c r="G1478" s="5">
        <v>5</v>
      </c>
      <c r="H1478" s="48">
        <v>28</v>
      </c>
      <c r="I1478" s="5">
        <v>2025</v>
      </c>
      <c r="J1478" s="47" t="s">
        <v>18943</v>
      </c>
      <c r="K1478" s="46" t="s">
        <v>18970</v>
      </c>
      <c r="L1478" s="55"/>
      <c r="M1478" s="55"/>
      <c r="N1478" s="39">
        <f t="shared" si="177"/>
        <v>1908</v>
      </c>
      <c r="O1478" s="2">
        <f t="shared" si="178"/>
        <v>6</v>
      </c>
      <c r="P1478" s="2">
        <f t="shared" si="179"/>
        <v>6</v>
      </c>
      <c r="Q1478" s="2">
        <f t="shared" si="180"/>
        <v>18</v>
      </c>
      <c r="R1478" s="2" t="str">
        <f t="shared" si="181"/>
        <v>&lt;a href="set01\hope_pioneer_jan1907todec1908\marriages\linde_thorvold_t_and_hilda_m_c_johnson_wedding_june_18_1908_p5_hp.pdf"&gt;Linde, Thorvold T&lt;/a&gt;</v>
      </c>
      <c r="S1478" s="2">
        <f t="shared" si="182"/>
        <v>147</v>
      </c>
      <c r="T1478" s="2">
        <f t="shared" si="183"/>
        <v>69</v>
      </c>
    </row>
    <row r="1479" spans="1:20" x14ac:dyDescent="0.25">
      <c r="A1479" s="2">
        <v>1478</v>
      </c>
      <c r="B1479" s="4" t="s">
        <v>8163</v>
      </c>
      <c r="C1479" s="4" t="s">
        <v>8164</v>
      </c>
      <c r="D1479" s="48" t="s">
        <v>48</v>
      </c>
      <c r="E1479" s="12">
        <v>3097</v>
      </c>
      <c r="F1479" s="5" t="s">
        <v>13629</v>
      </c>
      <c r="G1479" s="5">
        <v>5</v>
      </c>
      <c r="H1479" s="48">
        <v>18</v>
      </c>
      <c r="I1479" s="5">
        <v>1239</v>
      </c>
      <c r="J1479" s="47" t="s">
        <v>18163</v>
      </c>
      <c r="K1479" s="46" t="s">
        <v>25726</v>
      </c>
      <c r="L1479" s="55"/>
      <c r="M1479" s="55"/>
      <c r="N1479" s="39">
        <f t="shared" si="177"/>
        <v>1908</v>
      </c>
      <c r="O1479" s="2">
        <f t="shared" si="178"/>
        <v>6</v>
      </c>
      <c r="P1479" s="2">
        <f t="shared" si="179"/>
        <v>6</v>
      </c>
      <c r="Q1479" s="2">
        <f t="shared" si="180"/>
        <v>23</v>
      </c>
      <c r="R1479" s="2" t="str">
        <f t="shared" si="181"/>
        <v>&lt;a href="set01\marriages\he\1905-1908\roqnlien_and_larson_wedding_june_23,_1908_p5_he.pdf"&gt;Rognlien, O M&lt;/a&gt;</v>
      </c>
      <c r="S1479" s="2">
        <f t="shared" si="182"/>
        <v>108</v>
      </c>
      <c r="T1479" s="2">
        <f t="shared" si="183"/>
        <v>51</v>
      </c>
    </row>
    <row r="1480" spans="1:20" x14ac:dyDescent="0.25">
      <c r="A1480" s="2">
        <v>1479</v>
      </c>
      <c r="B1480" s="4" t="s">
        <v>2785</v>
      </c>
      <c r="C1480" s="4" t="s">
        <v>2786</v>
      </c>
      <c r="D1480" s="48" t="s">
        <v>48</v>
      </c>
      <c r="E1480" s="12">
        <v>3099</v>
      </c>
      <c r="F1480" s="5" t="s">
        <v>1756</v>
      </c>
      <c r="G1480" s="5">
        <v>5</v>
      </c>
      <c r="H1480" s="48">
        <v>28</v>
      </c>
      <c r="I1480" s="5">
        <v>2000</v>
      </c>
      <c r="J1480" s="47" t="s">
        <v>18918</v>
      </c>
      <c r="K1480" s="46" t="s">
        <v>18970</v>
      </c>
      <c r="L1480" s="55"/>
      <c r="M1480" s="55"/>
      <c r="N1480" s="39">
        <f t="shared" si="177"/>
        <v>1908</v>
      </c>
      <c r="O1480" s="2">
        <f t="shared" si="178"/>
        <v>6</v>
      </c>
      <c r="P1480" s="2">
        <f t="shared" si="179"/>
        <v>6</v>
      </c>
      <c r="Q1480" s="2">
        <f t="shared" si="180"/>
        <v>25</v>
      </c>
      <c r="R1480" s="2" t="str">
        <f t="shared" si="181"/>
        <v>&lt;a href="set01\hope_pioneer_jan1907todec1908\marriages\bingham_harvey_nelson_and_elizabeth_ashford_wedding_june_25_1908_p5_hp.pdf"&gt;Bingham, Harvey Nelson&lt;/a&gt;</v>
      </c>
      <c r="S1480" s="2">
        <f t="shared" si="182"/>
        <v>157</v>
      </c>
      <c r="T1480" s="2">
        <f t="shared" si="183"/>
        <v>74</v>
      </c>
    </row>
    <row r="1481" spans="1:20" x14ac:dyDescent="0.25">
      <c r="A1481" s="2">
        <v>1480</v>
      </c>
      <c r="B1481" s="4" t="s">
        <v>2819</v>
      </c>
      <c r="C1481" s="4" t="s">
        <v>2822</v>
      </c>
      <c r="D1481" s="48" t="s">
        <v>48</v>
      </c>
      <c r="E1481" s="12">
        <v>3099</v>
      </c>
      <c r="F1481" s="5" t="s">
        <v>1756</v>
      </c>
      <c r="G1481" s="5">
        <v>5</v>
      </c>
      <c r="H1481" s="48">
        <v>28</v>
      </c>
      <c r="I1481" s="5">
        <v>2020</v>
      </c>
      <c r="J1481" s="47" t="s">
        <v>18938</v>
      </c>
      <c r="K1481" s="46" t="s">
        <v>18970</v>
      </c>
      <c r="L1481" s="55"/>
      <c r="M1481" s="55"/>
      <c r="N1481" s="39">
        <f t="shared" si="177"/>
        <v>1908</v>
      </c>
      <c r="O1481" s="2">
        <f t="shared" si="178"/>
        <v>6</v>
      </c>
      <c r="P1481" s="2">
        <f t="shared" si="179"/>
        <v>6</v>
      </c>
      <c r="Q1481" s="2">
        <f t="shared" si="180"/>
        <v>25</v>
      </c>
      <c r="R1481" s="2" t="str">
        <f t="shared" si="181"/>
        <v>&lt;a href="set01\hope_pioneer_jan1907todec1908\marriages\kimball_pearly_c_and_minnie_h_bowen_wedding_june_25_1908_p5_hp.pdf"&gt;Kimball, Pearly C&lt;/a&gt;</v>
      </c>
      <c r="S1481" s="2">
        <f t="shared" si="182"/>
        <v>144</v>
      </c>
      <c r="T1481" s="2">
        <f t="shared" si="183"/>
        <v>66</v>
      </c>
    </row>
    <row r="1482" spans="1:20" x14ac:dyDescent="0.25">
      <c r="A1482" s="2">
        <v>1481</v>
      </c>
      <c r="B1482" s="4" t="s">
        <v>2819</v>
      </c>
      <c r="C1482" s="4"/>
      <c r="D1482" s="48" t="s">
        <v>2823</v>
      </c>
      <c r="E1482" s="12">
        <v>3099</v>
      </c>
      <c r="F1482" s="5" t="s">
        <v>1756</v>
      </c>
      <c r="G1482" s="5">
        <v>7</v>
      </c>
      <c r="H1482" s="48">
        <v>28</v>
      </c>
      <c r="I1482" s="5">
        <v>2021</v>
      </c>
      <c r="J1482" s="47" t="s">
        <v>18939</v>
      </c>
      <c r="K1482" s="46" t="s">
        <v>18970</v>
      </c>
      <c r="L1482" s="55"/>
      <c r="M1482" s="55"/>
      <c r="N1482" s="39">
        <f t="shared" si="177"/>
        <v>1908</v>
      </c>
      <c r="O1482" s="2">
        <f t="shared" si="178"/>
        <v>6</v>
      </c>
      <c r="P1482" s="2">
        <f t="shared" si="179"/>
        <v>6</v>
      </c>
      <c r="Q1482" s="2">
        <f t="shared" si="180"/>
        <v>25</v>
      </c>
      <c r="R1482" s="2" t="str">
        <f t="shared" si="181"/>
        <v>&lt;a href="set01\hope_pioneer_jan1907todec1908\marriages\kimball_pearly_c_and_wife_'avoid'_reception_line_june_25_1908_p7_hp.pdf"&gt;Kimball, Pearly C&lt;/a&gt;</v>
      </c>
      <c r="S1482" s="2">
        <f t="shared" si="182"/>
        <v>149</v>
      </c>
      <c r="T1482" s="2">
        <f t="shared" si="183"/>
        <v>71</v>
      </c>
    </row>
    <row r="1483" spans="1:20" x14ac:dyDescent="0.25">
      <c r="A1483" s="2">
        <v>1482</v>
      </c>
      <c r="B1483" s="4" t="s">
        <v>7008</v>
      </c>
      <c r="C1483" s="4" t="s">
        <v>7009</v>
      </c>
      <c r="D1483" s="48" t="s">
        <v>48</v>
      </c>
      <c r="E1483" s="12">
        <v>3106</v>
      </c>
      <c r="F1483" s="5" t="s">
        <v>13631</v>
      </c>
      <c r="G1483" s="5">
        <v>4</v>
      </c>
      <c r="H1483" s="48">
        <v>5</v>
      </c>
      <c r="I1483" s="5">
        <v>289</v>
      </c>
      <c r="J1483" t="s">
        <v>17214</v>
      </c>
      <c r="K1483" s="46" t="s">
        <v>17190</v>
      </c>
      <c r="L1483" s="55"/>
      <c r="M1483" s="55"/>
      <c r="N1483" s="39">
        <f t="shared" si="177"/>
        <v>1908</v>
      </c>
      <c r="O1483" s="2">
        <f t="shared" si="178"/>
        <v>7</v>
      </c>
      <c r="P1483" s="2">
        <f t="shared" si="179"/>
        <v>7</v>
      </c>
      <c r="Q1483" s="2">
        <f t="shared" si="180"/>
        <v>2</v>
      </c>
      <c r="R1483" s="2" t="str">
        <f t="shared" si="181"/>
        <v>&lt;a href="set02\marriages\cooperstown_courier\1908_-_1910\evenson,_mat_g_and_ida_marie_stevens_wedding_july_2,_1908_p4_cc.pdf"&gt;Evenson, Mat G&lt;/a&gt;</v>
      </c>
      <c r="S1483" s="2">
        <f t="shared" si="182"/>
        <v>144</v>
      </c>
      <c r="T1483" s="2">
        <f t="shared" si="183"/>
        <v>67</v>
      </c>
    </row>
    <row r="1484" spans="1:20" x14ac:dyDescent="0.25">
      <c r="A1484" s="2">
        <v>1483</v>
      </c>
      <c r="B1484" s="4" t="s">
        <v>2819</v>
      </c>
      <c r="C1484" s="4" t="s">
        <v>2820</v>
      </c>
      <c r="D1484" s="48" t="s">
        <v>2821</v>
      </c>
      <c r="E1484" s="12">
        <v>3106</v>
      </c>
      <c r="F1484" s="5" t="s">
        <v>1756</v>
      </c>
      <c r="G1484" s="5">
        <v>8</v>
      </c>
      <c r="H1484" s="48">
        <v>28</v>
      </c>
      <c r="I1484" s="5">
        <v>2019</v>
      </c>
      <c r="J1484" s="47" t="s">
        <v>18937</v>
      </c>
      <c r="K1484" s="46" t="s">
        <v>18970</v>
      </c>
      <c r="L1484" s="55"/>
      <c r="M1484" s="55"/>
      <c r="N1484" s="39">
        <f t="shared" si="177"/>
        <v>1908</v>
      </c>
      <c r="O1484" s="2">
        <f t="shared" si="178"/>
        <v>7</v>
      </c>
      <c r="P1484" s="2">
        <f t="shared" si="179"/>
        <v>7</v>
      </c>
      <c r="Q1484" s="2">
        <f t="shared" si="180"/>
        <v>2</v>
      </c>
      <c r="R1484" s="2" t="str">
        <f t="shared" si="181"/>
        <v>&lt;a href="set01\hope_pioneer_jan1907todec1908\marriages\kimball_pearly_and_bowen_wedding_gifts_july_2_1908_p8_hp.pdf"&gt;Kimball, Pearly C&lt;/a&gt;</v>
      </c>
      <c r="S1484" s="2">
        <f t="shared" si="182"/>
        <v>138</v>
      </c>
      <c r="T1484" s="2">
        <f t="shared" si="183"/>
        <v>60</v>
      </c>
    </row>
    <row r="1485" spans="1:20" x14ac:dyDescent="0.25">
      <c r="A1485" s="2">
        <v>1484</v>
      </c>
      <c r="B1485" s="4" t="s">
        <v>2826</v>
      </c>
      <c r="C1485" s="4" t="s">
        <v>2827</v>
      </c>
      <c r="D1485" s="48" t="s">
        <v>48</v>
      </c>
      <c r="E1485" s="12">
        <v>3106</v>
      </c>
      <c r="F1485" s="5" t="s">
        <v>1756</v>
      </c>
      <c r="G1485" s="5">
        <v>5</v>
      </c>
      <c r="H1485" s="48">
        <v>28</v>
      </c>
      <c r="I1485" s="5">
        <v>2023</v>
      </c>
      <c r="J1485" s="47" t="s">
        <v>18941</v>
      </c>
      <c r="K1485" s="46" t="s">
        <v>18970</v>
      </c>
      <c r="L1485" s="55"/>
      <c r="M1485" s="55"/>
      <c r="N1485" s="39">
        <f t="shared" si="177"/>
        <v>1908</v>
      </c>
      <c r="O1485" s="2">
        <f t="shared" si="178"/>
        <v>7</v>
      </c>
      <c r="P1485" s="2">
        <f t="shared" si="179"/>
        <v>7</v>
      </c>
      <c r="Q1485" s="2">
        <f t="shared" si="180"/>
        <v>2</v>
      </c>
      <c r="R1485" s="2" t="str">
        <f t="shared" si="181"/>
        <v>&lt;a href="set01\hope_pioneer_jan1907todec1908\marriages\leng_frank_ervin_and_rose_m_beckerjeck_wedding_july_2_1908_p5_hp.pdf"&gt;Leng, Frank Ervin&lt;/a&gt;</v>
      </c>
      <c r="S1485" s="2">
        <f t="shared" si="182"/>
        <v>146</v>
      </c>
      <c r="T1485" s="2">
        <f t="shared" si="183"/>
        <v>68</v>
      </c>
    </row>
    <row r="1486" spans="1:20" x14ac:dyDescent="0.25">
      <c r="A1486" s="2">
        <v>1485</v>
      </c>
      <c r="B1486" s="4" t="s">
        <v>8308</v>
      </c>
      <c r="C1486" s="4" t="s">
        <v>8309</v>
      </c>
      <c r="D1486" s="48" t="s">
        <v>48</v>
      </c>
      <c r="E1486" s="12">
        <v>3111</v>
      </c>
      <c r="F1486" s="5" t="s">
        <v>13629</v>
      </c>
      <c r="G1486" s="5">
        <v>4</v>
      </c>
      <c r="H1486" s="48">
        <v>19</v>
      </c>
      <c r="I1486" s="5">
        <v>1308</v>
      </c>
      <c r="J1486" s="47" t="s">
        <v>18229</v>
      </c>
      <c r="K1486" s="46" t="s">
        <v>25727</v>
      </c>
      <c r="L1486" s="55"/>
      <c r="M1486" s="55"/>
      <c r="N1486" s="39">
        <f t="shared" si="177"/>
        <v>1908</v>
      </c>
      <c r="O1486" s="2">
        <f t="shared" si="178"/>
        <v>7</v>
      </c>
      <c r="P1486" s="2">
        <f t="shared" si="179"/>
        <v>7</v>
      </c>
      <c r="Q1486" s="2">
        <f t="shared" si="180"/>
        <v>7</v>
      </c>
      <c r="R1486" s="2" t="str">
        <f t="shared" si="181"/>
        <v>&lt;a href="set01\marriages\he\1908_-1911\nelson,_oscar_and_alette_stromme_wedding_july_7,_1908_p4_he.pdf"&gt;Nelson, Oscar&lt;/a&gt;</v>
      </c>
      <c r="S1486" s="2">
        <f t="shared" si="182"/>
        <v>121</v>
      </c>
      <c r="T1486" s="2">
        <f t="shared" si="183"/>
        <v>63</v>
      </c>
    </row>
    <row r="1487" spans="1:20" x14ac:dyDescent="0.25">
      <c r="A1487" s="2">
        <v>1486</v>
      </c>
      <c r="B1487" s="4" t="s">
        <v>8357</v>
      </c>
      <c r="C1487" s="4" t="s">
        <v>8358</v>
      </c>
      <c r="D1487" s="48" t="s">
        <v>48</v>
      </c>
      <c r="E1487" s="12">
        <v>3111</v>
      </c>
      <c r="F1487" s="5" t="s">
        <v>13629</v>
      </c>
      <c r="G1487" s="5">
        <v>4</v>
      </c>
      <c r="H1487" s="48">
        <v>19</v>
      </c>
      <c r="I1487" s="5">
        <v>1339</v>
      </c>
      <c r="J1487" s="47" t="s">
        <v>18255</v>
      </c>
      <c r="K1487" s="46" t="s">
        <v>25727</v>
      </c>
      <c r="L1487" s="55"/>
      <c r="M1487" s="55"/>
      <c r="N1487" s="39">
        <f t="shared" si="177"/>
        <v>1908</v>
      </c>
      <c r="O1487" s="2">
        <f t="shared" si="178"/>
        <v>7</v>
      </c>
      <c r="P1487" s="2">
        <f t="shared" si="179"/>
        <v>7</v>
      </c>
      <c r="Q1487" s="2">
        <f t="shared" si="180"/>
        <v>7</v>
      </c>
      <c r="R1487" s="2" t="str">
        <f t="shared" si="181"/>
        <v>&lt;a href="set01\marriages\he\1908_-1911\vigesaa,_torkel_and_bertha_herigstad_wedding_july_7,_1908_p4_he.pdf"&gt;Vigesaa, Torkel&lt;/a&gt;</v>
      </c>
      <c r="S1487" s="2">
        <f t="shared" si="182"/>
        <v>127</v>
      </c>
      <c r="T1487" s="2">
        <f t="shared" si="183"/>
        <v>67</v>
      </c>
    </row>
    <row r="1488" spans="1:20" x14ac:dyDescent="0.25">
      <c r="A1488" s="2">
        <v>1487</v>
      </c>
      <c r="B1488" s="4" t="s">
        <v>7018</v>
      </c>
      <c r="C1488" s="4" t="s">
        <v>7019</v>
      </c>
      <c r="D1488" s="48" t="s">
        <v>6</v>
      </c>
      <c r="E1488" s="12">
        <v>3113</v>
      </c>
      <c r="F1488" s="5" t="s">
        <v>13631</v>
      </c>
      <c r="G1488" s="5">
        <v>5</v>
      </c>
      <c r="H1488" s="48">
        <v>5</v>
      </c>
      <c r="I1488" s="5">
        <v>294</v>
      </c>
      <c r="J1488" t="s">
        <v>17219</v>
      </c>
      <c r="K1488" s="46" t="s">
        <v>17190</v>
      </c>
      <c r="L1488" s="55"/>
      <c r="M1488" s="55"/>
      <c r="N1488" s="39">
        <f t="shared" si="177"/>
        <v>1908</v>
      </c>
      <c r="O1488" s="2">
        <f t="shared" si="178"/>
        <v>7</v>
      </c>
      <c r="P1488" s="2">
        <f t="shared" si="179"/>
        <v>7</v>
      </c>
      <c r="Q1488" s="2">
        <f t="shared" si="180"/>
        <v>9</v>
      </c>
      <c r="R1488" s="2" t="str">
        <f t="shared" si="181"/>
        <v>&lt;a href="set02\marriages\cooperstown_courier\1908_-_1910\fosholdt,_torval_and_sophia_a_gunderson_marriage_july_9,_1908_p5_cc.pdf"&gt;Fosholdt, Torval&lt;/a&gt;</v>
      </c>
      <c r="S1488" s="2">
        <f t="shared" si="182"/>
        <v>150</v>
      </c>
      <c r="T1488" s="2">
        <f t="shared" si="183"/>
        <v>71</v>
      </c>
    </row>
    <row r="1489" spans="1:20" x14ac:dyDescent="0.25">
      <c r="A1489" s="2">
        <v>1488</v>
      </c>
      <c r="B1489" s="4" t="s">
        <v>5594</v>
      </c>
      <c r="C1489" s="4" t="s">
        <v>7028</v>
      </c>
      <c r="D1489" s="48" t="s">
        <v>6</v>
      </c>
      <c r="E1489" s="12">
        <v>3113</v>
      </c>
      <c r="F1489" s="5" t="s">
        <v>13631</v>
      </c>
      <c r="G1489" s="5">
        <v>5</v>
      </c>
      <c r="H1489" s="48">
        <v>5</v>
      </c>
      <c r="I1489" s="5">
        <v>299</v>
      </c>
      <c r="J1489" t="s">
        <v>17224</v>
      </c>
      <c r="K1489" s="46" t="s">
        <v>17190</v>
      </c>
      <c r="L1489" s="55"/>
      <c r="M1489" s="55"/>
      <c r="N1489" s="39">
        <f t="shared" si="177"/>
        <v>1908</v>
      </c>
      <c r="O1489" s="2">
        <f t="shared" si="178"/>
        <v>7</v>
      </c>
      <c r="P1489" s="2">
        <f t="shared" si="179"/>
        <v>7</v>
      </c>
      <c r="Q1489" s="2">
        <f t="shared" si="180"/>
        <v>9</v>
      </c>
      <c r="R1489" s="2" t="str">
        <f t="shared" si="181"/>
        <v>&lt;a href="set02\marriages\cooperstown_courier\1908_-_1910\greenland,_magnus_and_hattie_anna_saxrud_marriage_announcement_july_9,_1908_p5_cc.pdf"&gt;Greenland, Magnus&lt;/a&gt;</v>
      </c>
      <c r="S1489" s="2">
        <f t="shared" si="182"/>
        <v>165</v>
      </c>
      <c r="T1489" s="2">
        <f t="shared" si="183"/>
        <v>85</v>
      </c>
    </row>
    <row r="1490" spans="1:20" x14ac:dyDescent="0.25">
      <c r="A1490" s="2">
        <v>1489</v>
      </c>
      <c r="B1490" s="4" t="s">
        <v>12087</v>
      </c>
      <c r="C1490" s="4" t="s">
        <v>12088</v>
      </c>
      <c r="D1490" s="48" t="s">
        <v>6</v>
      </c>
      <c r="E1490" s="12">
        <v>3113</v>
      </c>
      <c r="F1490" s="5" t="s">
        <v>11770</v>
      </c>
      <c r="G1490" s="5">
        <v>2</v>
      </c>
      <c r="H1490" s="48">
        <v>9</v>
      </c>
      <c r="I1490" s="5">
        <v>664</v>
      </c>
      <c r="J1490" t="s">
        <v>17586</v>
      </c>
      <c r="K1490" s="46" t="s">
        <v>25712</v>
      </c>
      <c r="L1490" s="55"/>
      <c r="M1490" s="55"/>
      <c r="N1490" s="39">
        <f t="shared" si="177"/>
        <v>1908</v>
      </c>
      <c r="O1490" s="2">
        <f t="shared" si="178"/>
        <v>7</v>
      </c>
      <c r="P1490" s="2">
        <f t="shared" si="179"/>
        <v>7</v>
      </c>
      <c r="Q1490" s="2">
        <f t="shared" si="180"/>
        <v>9</v>
      </c>
      <c r="R1490" s="2" t="str">
        <f t="shared" si="181"/>
        <v>&lt;a href="set03\cg\cg_january_2,_1908_-_december_30,_1909\marriages\sloan,_allie_lean_and_jennie_blanch_brady_marriage_july_9,_1908_p2_cg.pdf"&gt;Sloan, Allie Lean&lt;/a&gt;</v>
      </c>
      <c r="S1490" s="2">
        <f t="shared" si="182"/>
        <v>163</v>
      </c>
      <c r="T1490" s="2">
        <f t="shared" si="183"/>
        <v>73</v>
      </c>
    </row>
    <row r="1491" spans="1:20" x14ac:dyDescent="0.25">
      <c r="A1491" s="2">
        <v>1490</v>
      </c>
      <c r="B1491" s="4" t="s">
        <v>2789</v>
      </c>
      <c r="C1491" s="4" t="s">
        <v>2790</v>
      </c>
      <c r="D1491" s="48" t="s">
        <v>48</v>
      </c>
      <c r="E1491" s="12">
        <v>3120</v>
      </c>
      <c r="F1491" s="5" t="s">
        <v>1756</v>
      </c>
      <c r="G1491" s="5">
        <v>6</v>
      </c>
      <c r="H1491" s="48">
        <v>28</v>
      </c>
      <c r="I1491" s="5">
        <v>2002</v>
      </c>
      <c r="J1491" s="47" t="s">
        <v>18920</v>
      </c>
      <c r="K1491" s="46" t="s">
        <v>18970</v>
      </c>
      <c r="L1491" s="55"/>
      <c r="M1491" s="55"/>
      <c r="N1491" s="39">
        <f t="shared" si="177"/>
        <v>1908</v>
      </c>
      <c r="O1491" s="2">
        <f t="shared" si="178"/>
        <v>7</v>
      </c>
      <c r="P1491" s="2">
        <f t="shared" si="179"/>
        <v>7</v>
      </c>
      <c r="Q1491" s="2">
        <f t="shared" si="180"/>
        <v>16</v>
      </c>
      <c r="R1491" s="2" t="str">
        <f t="shared" si="181"/>
        <v>&lt;a href="set01\hope_pioneer_jan1907todec1908\marriages\brown_rev_r_stanley_and_m_louise_mott_wedding_july_16_1908_p6_hp.pdf"&gt;Brown, Rev. R Stanley&lt;/a&gt;</v>
      </c>
      <c r="S1491" s="2">
        <f t="shared" si="182"/>
        <v>150</v>
      </c>
      <c r="T1491" s="2">
        <f t="shared" si="183"/>
        <v>68</v>
      </c>
    </row>
    <row r="1492" spans="1:20" x14ac:dyDescent="0.25">
      <c r="A1492" s="2">
        <v>1491</v>
      </c>
      <c r="B1492" s="4" t="s">
        <v>12081</v>
      </c>
      <c r="C1492" s="4" t="s">
        <v>12082</v>
      </c>
      <c r="D1492" s="48" t="s">
        <v>6</v>
      </c>
      <c r="E1492" s="12">
        <v>3120</v>
      </c>
      <c r="F1492" s="5" t="s">
        <v>11770</v>
      </c>
      <c r="G1492" s="5">
        <v>7</v>
      </c>
      <c r="H1492" s="48">
        <v>9</v>
      </c>
      <c r="I1492" s="5">
        <v>660</v>
      </c>
      <c r="J1492" t="s">
        <v>17583</v>
      </c>
      <c r="K1492" s="46" t="s">
        <v>25712</v>
      </c>
      <c r="L1492" s="55"/>
      <c r="M1492" s="55"/>
      <c r="N1492" s="39">
        <f t="shared" si="177"/>
        <v>1908</v>
      </c>
      <c r="O1492" s="2">
        <f t="shared" si="178"/>
        <v>7</v>
      </c>
      <c r="P1492" s="2">
        <f t="shared" si="179"/>
        <v>7</v>
      </c>
      <c r="Q1492" s="2">
        <f t="shared" si="180"/>
        <v>16</v>
      </c>
      <c r="R1492" s="2" t="str">
        <f t="shared" si="181"/>
        <v>&lt;a href="set03\cg\cg_january_2,_1908_-_december_30,_1909\marriages\scott,_olof_and_mary_hiatt_marriage_july_16,_1908_p7_cg.pdf"&gt;Scott, Olof&lt;/a&gt;</v>
      </c>
      <c r="S1492" s="2">
        <f t="shared" si="182"/>
        <v>143</v>
      </c>
      <c r="T1492" s="2">
        <f t="shared" si="183"/>
        <v>59</v>
      </c>
    </row>
    <row r="1493" spans="1:20" x14ac:dyDescent="0.25">
      <c r="A1493" s="2">
        <v>1492</v>
      </c>
      <c r="B1493" s="4" t="s">
        <v>2796</v>
      </c>
      <c r="C1493" s="4" t="s">
        <v>2797</v>
      </c>
      <c r="D1493" s="48" t="s">
        <v>48</v>
      </c>
      <c r="E1493" s="12">
        <v>3127</v>
      </c>
      <c r="F1493" s="5" t="s">
        <v>1756</v>
      </c>
      <c r="G1493" s="5">
        <v>6</v>
      </c>
      <c r="H1493" s="48">
        <v>28</v>
      </c>
      <c r="I1493" s="5">
        <v>2006</v>
      </c>
      <c r="J1493" s="47" t="s">
        <v>18924</v>
      </c>
      <c r="K1493" s="46" t="s">
        <v>18970</v>
      </c>
      <c r="L1493" s="55"/>
      <c r="M1493" s="55"/>
      <c r="N1493" s="39">
        <f t="shared" si="177"/>
        <v>1908</v>
      </c>
      <c r="O1493" s="2">
        <f t="shared" si="178"/>
        <v>7</v>
      </c>
      <c r="P1493" s="2">
        <f t="shared" si="179"/>
        <v>7</v>
      </c>
      <c r="Q1493" s="2">
        <f t="shared" si="180"/>
        <v>23</v>
      </c>
      <c r="R1493" s="2" t="str">
        <f t="shared" si="181"/>
        <v>&lt;a href="set01\hope_pioneer_jan1907todec1908\marriages\day_james_a_and_eden_scholes_wedding_july_23_1908_p6_hp.pdf"&gt;Day, James A&lt;/a&gt;</v>
      </c>
      <c r="S1493" s="2">
        <f t="shared" si="182"/>
        <v>132</v>
      </c>
      <c r="T1493" s="2">
        <f t="shared" si="183"/>
        <v>59</v>
      </c>
    </row>
    <row r="1494" spans="1:20" x14ac:dyDescent="0.25">
      <c r="A1494" s="2">
        <v>1493</v>
      </c>
      <c r="B1494" s="4" t="s">
        <v>7068</v>
      </c>
      <c r="C1494" s="4" t="s">
        <v>7069</v>
      </c>
      <c r="D1494" s="48" t="s">
        <v>48</v>
      </c>
      <c r="E1494" s="12">
        <v>3127</v>
      </c>
      <c r="F1494" s="5" t="s">
        <v>13631</v>
      </c>
      <c r="G1494" s="5">
        <v>4</v>
      </c>
      <c r="H1494" s="48">
        <v>5</v>
      </c>
      <c r="I1494" s="5">
        <v>321</v>
      </c>
      <c r="J1494" t="s">
        <v>17246</v>
      </c>
      <c r="K1494" s="46" t="s">
        <v>17190</v>
      </c>
      <c r="L1494" s="55"/>
      <c r="M1494" s="55"/>
      <c r="N1494" s="39">
        <f t="shared" si="177"/>
        <v>1908</v>
      </c>
      <c r="O1494" s="2">
        <f t="shared" si="178"/>
        <v>7</v>
      </c>
      <c r="P1494" s="2">
        <f t="shared" si="179"/>
        <v>7</v>
      </c>
      <c r="Q1494" s="2">
        <f t="shared" si="180"/>
        <v>23</v>
      </c>
      <c r="R1494" s="2" t="str">
        <f t="shared" si="181"/>
        <v>&lt;a href="set02\marriages\cooperstown_courier\1908_-_1910\lawrence,_christ_and_agnes_olsen_wedding_july_23,_1908_p4_cc.pdf"&gt;Lawrence, Christ&lt;/a&gt;</v>
      </c>
      <c r="S1494" s="2">
        <f t="shared" si="182"/>
        <v>143</v>
      </c>
      <c r="T1494" s="2">
        <f t="shared" si="183"/>
        <v>64</v>
      </c>
    </row>
    <row r="1495" spans="1:20" x14ac:dyDescent="0.25">
      <c r="A1495" s="2">
        <v>1494</v>
      </c>
      <c r="B1495" s="4" t="s">
        <v>11888</v>
      </c>
      <c r="C1495" s="4" t="s">
        <v>11887</v>
      </c>
      <c r="D1495" s="48" t="s">
        <v>6</v>
      </c>
      <c r="E1495" s="12">
        <v>3127</v>
      </c>
      <c r="F1495" s="5" t="s">
        <v>11770</v>
      </c>
      <c r="G1495" s="5">
        <v>8</v>
      </c>
      <c r="H1495" s="48">
        <v>9</v>
      </c>
      <c r="I1495" s="5">
        <v>646</v>
      </c>
      <c r="J1495" t="s">
        <v>17568</v>
      </c>
      <c r="K1495" s="46" t="s">
        <v>25712</v>
      </c>
      <c r="L1495" s="55"/>
      <c r="M1495" s="55"/>
      <c r="N1495" s="39">
        <f t="shared" si="177"/>
        <v>1908</v>
      </c>
      <c r="O1495" s="2">
        <f t="shared" si="178"/>
        <v>7</v>
      </c>
      <c r="P1495" s="2">
        <f t="shared" si="179"/>
        <v>7</v>
      </c>
      <c r="Q1495" s="2">
        <f t="shared" si="180"/>
        <v>23</v>
      </c>
      <c r="R1495" s="2" t="str">
        <f t="shared" si="181"/>
        <v>&lt;a href="set03\cg\cg_january_2,_1908_-_december_30,_1909\marriages\moore,_ed_and_elizabeth_hildreth_marriage_july_23,_1908_p8_cg.pdf"&gt;Moore, Ed&lt;/a&gt;</v>
      </c>
      <c r="S1495" s="2">
        <f t="shared" si="182"/>
        <v>147</v>
      </c>
      <c r="T1495" s="2">
        <f t="shared" si="183"/>
        <v>65</v>
      </c>
    </row>
    <row r="1496" spans="1:20" x14ac:dyDescent="0.25">
      <c r="A1496" s="2">
        <v>1495</v>
      </c>
      <c r="B1496" s="4" t="s">
        <v>11891</v>
      </c>
      <c r="C1496" s="4" t="s">
        <v>11892</v>
      </c>
      <c r="D1496" s="48" t="s">
        <v>6</v>
      </c>
      <c r="E1496" s="12">
        <v>3127</v>
      </c>
      <c r="F1496" s="5" t="s">
        <v>11770</v>
      </c>
      <c r="G1496" s="5">
        <v>8</v>
      </c>
      <c r="H1496" s="48">
        <v>9</v>
      </c>
      <c r="I1496" s="5">
        <v>651</v>
      </c>
      <c r="J1496" t="s">
        <v>17573</v>
      </c>
      <c r="K1496" s="46" t="s">
        <v>25712</v>
      </c>
      <c r="L1496" s="55"/>
      <c r="M1496" s="55"/>
      <c r="N1496" s="39">
        <f t="shared" si="177"/>
        <v>1908</v>
      </c>
      <c r="O1496" s="2">
        <f t="shared" si="178"/>
        <v>7</v>
      </c>
      <c r="P1496" s="2">
        <f t="shared" si="179"/>
        <v>7</v>
      </c>
      <c r="Q1496" s="2">
        <f t="shared" si="180"/>
        <v>23</v>
      </c>
      <c r="R1496" s="2" t="str">
        <f t="shared" si="181"/>
        <v>&lt;a href="set03\cg\cg_january_2,_1908_-_december_30,_1909\marriages\ottinger,_guy_and_nellie_richcreek_marriage_july_23,_1908_p8_cg.pdf"&gt;Ottinger, Guy&lt;/a&gt;</v>
      </c>
      <c r="S1496" s="2">
        <f t="shared" si="182"/>
        <v>153</v>
      </c>
      <c r="T1496" s="2">
        <f t="shared" si="183"/>
        <v>67</v>
      </c>
    </row>
    <row r="1497" spans="1:20" x14ac:dyDescent="0.25">
      <c r="A1497" s="2">
        <v>1496</v>
      </c>
      <c r="B1497" s="4" t="s">
        <v>12081</v>
      </c>
      <c r="C1497" s="4" t="s">
        <v>12082</v>
      </c>
      <c r="D1497" s="48" t="s">
        <v>6</v>
      </c>
      <c r="E1497" s="12">
        <v>3127</v>
      </c>
      <c r="F1497" s="5" t="s">
        <v>11770</v>
      </c>
      <c r="G1497" s="5">
        <v>8</v>
      </c>
      <c r="H1497" s="48">
        <v>9</v>
      </c>
      <c r="I1497" s="5">
        <v>661</v>
      </c>
      <c r="J1497" t="s">
        <v>17584</v>
      </c>
      <c r="K1497" s="46" t="s">
        <v>25712</v>
      </c>
      <c r="L1497" s="55"/>
      <c r="M1497" s="55"/>
      <c r="N1497" s="39">
        <f t="shared" si="177"/>
        <v>1908</v>
      </c>
      <c r="O1497" s="2">
        <f t="shared" si="178"/>
        <v>7</v>
      </c>
      <c r="P1497" s="2">
        <f t="shared" si="179"/>
        <v>7</v>
      </c>
      <c r="Q1497" s="2">
        <f t="shared" si="180"/>
        <v>23</v>
      </c>
      <c r="R1497" s="2" t="str">
        <f t="shared" si="181"/>
        <v>&lt;a href="set03\cg\cg_january_2,_1908_-_december_30,_1909\marriages\scott,_olof_and_mary_hiatt_marriage_july_23,_1908_p8_cg.pdf"&gt;Scott, Olof&lt;/a&gt;</v>
      </c>
      <c r="S1497" s="2">
        <f t="shared" si="182"/>
        <v>143</v>
      </c>
      <c r="T1497" s="2">
        <f t="shared" si="183"/>
        <v>59</v>
      </c>
    </row>
    <row r="1498" spans="1:20" x14ac:dyDescent="0.25">
      <c r="A1498" s="2">
        <v>1497</v>
      </c>
      <c r="B1498" s="4" t="s">
        <v>2816</v>
      </c>
      <c r="C1498" s="4" t="s">
        <v>2817</v>
      </c>
      <c r="D1498" s="48" t="s">
        <v>1256</v>
      </c>
      <c r="E1498" s="12">
        <v>3134</v>
      </c>
      <c r="F1498" s="5" t="s">
        <v>1756</v>
      </c>
      <c r="G1498" s="5">
        <v>7</v>
      </c>
      <c r="H1498" s="48">
        <v>28</v>
      </c>
      <c r="I1498" s="5">
        <v>2017</v>
      </c>
      <c r="J1498" s="47" t="s">
        <v>18935</v>
      </c>
      <c r="K1498" s="46" t="s">
        <v>18970</v>
      </c>
      <c r="L1498" s="55"/>
      <c r="M1498" s="55"/>
      <c r="N1498" s="39">
        <f t="shared" si="177"/>
        <v>1908</v>
      </c>
      <c r="O1498" s="2">
        <f t="shared" si="178"/>
        <v>7</v>
      </c>
      <c r="P1498" s="2">
        <f t="shared" si="179"/>
        <v>7</v>
      </c>
      <c r="Q1498" s="2">
        <f t="shared" si="180"/>
        <v>30</v>
      </c>
      <c r="R1498" s="2" t="str">
        <f t="shared" si="181"/>
        <v>&lt;a href="set01\hope_pioneer_jan1907todec1908\marriages\kelley_j_c_and_loucile_hackett_marriage_announcement_july_30_1908_p7_hp.pdf"&gt;Kelley, J C&lt;/a&gt;</v>
      </c>
      <c r="S1498" s="2">
        <f t="shared" si="182"/>
        <v>147</v>
      </c>
      <c r="T1498" s="2">
        <f t="shared" si="183"/>
        <v>75</v>
      </c>
    </row>
    <row r="1499" spans="1:20" x14ac:dyDescent="0.25">
      <c r="A1499" s="2">
        <v>1498</v>
      </c>
      <c r="B1499" s="4" t="s">
        <v>7081</v>
      </c>
      <c r="C1499" s="4" t="s">
        <v>7082</v>
      </c>
      <c r="D1499" s="48" t="s">
        <v>48</v>
      </c>
      <c r="E1499" s="12">
        <v>3134</v>
      </c>
      <c r="F1499" s="5" t="s">
        <v>13631</v>
      </c>
      <c r="G1499" s="5">
        <v>4</v>
      </c>
      <c r="H1499" s="48">
        <v>5</v>
      </c>
      <c r="I1499" s="5">
        <v>329</v>
      </c>
      <c r="J1499" t="s">
        <v>17254</v>
      </c>
      <c r="K1499" s="46" t="s">
        <v>17190</v>
      </c>
      <c r="L1499" s="55"/>
      <c r="M1499" s="55"/>
      <c r="N1499" s="39">
        <f t="shared" si="177"/>
        <v>1908</v>
      </c>
      <c r="O1499" s="2">
        <f t="shared" si="178"/>
        <v>7</v>
      </c>
      <c r="P1499" s="2">
        <f t="shared" si="179"/>
        <v>7</v>
      </c>
      <c r="Q1499" s="2">
        <f t="shared" si="180"/>
        <v>30</v>
      </c>
      <c r="R1499" s="2" t="str">
        <f t="shared" si="181"/>
        <v>&lt;a href="set02\marriages\cooperstown_courier\1908_-_1910\melgard,_oswald_and_josephine_r_hammer_wedding_july_30,_1908_p4_cc.pdf"&gt;Melgard, Oswald&lt;/a&gt;</v>
      </c>
      <c r="S1499" s="2">
        <f t="shared" si="182"/>
        <v>148</v>
      </c>
      <c r="T1499" s="2">
        <f t="shared" si="183"/>
        <v>70</v>
      </c>
    </row>
    <row r="1500" spans="1:20" x14ac:dyDescent="0.25">
      <c r="A1500" s="2">
        <v>1499</v>
      </c>
      <c r="B1500" s="4" t="s">
        <v>11886</v>
      </c>
      <c r="C1500" s="4" t="s">
        <v>11887</v>
      </c>
      <c r="D1500" s="48" t="s">
        <v>48</v>
      </c>
      <c r="E1500" s="12">
        <v>3134</v>
      </c>
      <c r="F1500" s="5" t="s">
        <v>11770</v>
      </c>
      <c r="G1500" s="5">
        <v>1</v>
      </c>
      <c r="H1500" s="48">
        <v>9</v>
      </c>
      <c r="I1500" s="5">
        <v>645</v>
      </c>
      <c r="J1500" t="s">
        <v>17567</v>
      </c>
      <c r="K1500" s="46" t="s">
        <v>25712</v>
      </c>
      <c r="L1500" s="55"/>
      <c r="M1500" s="55"/>
      <c r="N1500" s="39">
        <f t="shared" si="177"/>
        <v>1908</v>
      </c>
      <c r="O1500" s="2">
        <f t="shared" si="178"/>
        <v>7</v>
      </c>
      <c r="P1500" s="2">
        <f t="shared" si="179"/>
        <v>7</v>
      </c>
      <c r="Q1500" s="2">
        <f t="shared" si="180"/>
        <v>30</v>
      </c>
      <c r="R1500" s="2" t="str">
        <f t="shared" si="181"/>
        <v>&lt;a href="set03\cg\cg_january_2,_1908_-_december_30,_1909\marriages\moore,_c_e_and_elizabeth_hildreth_wedding_july_30,_1908_p1_cg.pdf"&gt;Moore, C E&lt;/a&gt;</v>
      </c>
      <c r="S1500" s="2">
        <f t="shared" si="182"/>
        <v>148</v>
      </c>
      <c r="T1500" s="2">
        <f t="shared" si="183"/>
        <v>65</v>
      </c>
    </row>
    <row r="1501" spans="1:20" x14ac:dyDescent="0.25">
      <c r="A1501" s="2">
        <v>1500</v>
      </c>
      <c r="B1501" s="4" t="s">
        <v>2810</v>
      </c>
      <c r="C1501" s="4" t="s">
        <v>2811</v>
      </c>
      <c r="D1501" s="48" t="s">
        <v>48</v>
      </c>
      <c r="E1501" s="12">
        <v>3155</v>
      </c>
      <c r="F1501" s="5" t="s">
        <v>1756</v>
      </c>
      <c r="G1501" s="5">
        <v>5</v>
      </c>
      <c r="H1501" s="48">
        <v>28</v>
      </c>
      <c r="I1501" s="5">
        <v>2014</v>
      </c>
      <c r="J1501" s="47" t="s">
        <v>18932</v>
      </c>
      <c r="K1501" s="46" t="s">
        <v>18970</v>
      </c>
      <c r="L1501" s="55"/>
      <c r="M1501" s="55"/>
      <c r="N1501" s="39">
        <f t="shared" si="177"/>
        <v>1908</v>
      </c>
      <c r="O1501" s="2">
        <f t="shared" si="178"/>
        <v>8</v>
      </c>
      <c r="P1501" s="2">
        <f t="shared" si="179"/>
        <v>8</v>
      </c>
      <c r="Q1501" s="2">
        <f t="shared" si="180"/>
        <v>20</v>
      </c>
      <c r="R1501" s="2" t="str">
        <f t="shared" si="181"/>
        <v>&lt;a href="set01\hope_pioneer_jan1907todec1908\marriages\jensen_jens_and_anna_pederson_wedding_august_20_1908_p5_hp.pdf"&gt;Jensen, Jens&lt;/a&gt;</v>
      </c>
      <c r="S1501" s="2">
        <f t="shared" si="182"/>
        <v>135</v>
      </c>
      <c r="T1501" s="2">
        <f t="shared" si="183"/>
        <v>62</v>
      </c>
    </row>
    <row r="1502" spans="1:20" x14ac:dyDescent="0.25">
      <c r="A1502" s="2">
        <v>1501</v>
      </c>
      <c r="B1502" s="4" t="s">
        <v>2832</v>
      </c>
      <c r="C1502" s="4" t="s">
        <v>2833</v>
      </c>
      <c r="D1502" s="48" t="s">
        <v>1256</v>
      </c>
      <c r="E1502" s="12">
        <v>3155</v>
      </c>
      <c r="F1502" s="5" t="s">
        <v>1756</v>
      </c>
      <c r="G1502" s="5">
        <v>5</v>
      </c>
      <c r="H1502" s="48">
        <v>28</v>
      </c>
      <c r="I1502" s="5">
        <v>2026</v>
      </c>
      <c r="J1502" s="47" t="s">
        <v>18944</v>
      </c>
      <c r="K1502" s="46" t="s">
        <v>18970</v>
      </c>
      <c r="L1502" s="55"/>
      <c r="M1502" s="55"/>
      <c r="N1502" s="39">
        <f t="shared" si="177"/>
        <v>1908</v>
      </c>
      <c r="O1502" s="2">
        <f t="shared" si="178"/>
        <v>8</v>
      </c>
      <c r="P1502" s="2">
        <f t="shared" si="179"/>
        <v>8</v>
      </c>
      <c r="Q1502" s="2">
        <f t="shared" si="180"/>
        <v>20</v>
      </c>
      <c r="R1502" s="2" t="str">
        <f t="shared" si="181"/>
        <v>&lt;a href="set01\hope_pioneer_jan1907todec1908\marriages\lonbaken_samuel_a_and_jessie_amanda_clint_marriage_announcement_august_20_1908_p5_hp.pdf"&gt;Lonbaken, Samuel A&lt;/a&gt;</v>
      </c>
      <c r="S1502" s="2">
        <f t="shared" si="182"/>
        <v>167</v>
      </c>
      <c r="T1502" s="2">
        <f t="shared" si="183"/>
        <v>88</v>
      </c>
    </row>
    <row r="1503" spans="1:20" x14ac:dyDescent="0.25">
      <c r="A1503" s="2">
        <v>1502</v>
      </c>
      <c r="B1503" s="4" t="s">
        <v>2844</v>
      </c>
      <c r="C1503" s="4" t="s">
        <v>2845</v>
      </c>
      <c r="D1503" s="48" t="s">
        <v>48</v>
      </c>
      <c r="E1503" s="12">
        <v>3155</v>
      </c>
      <c r="F1503" s="5" t="s">
        <v>1756</v>
      </c>
      <c r="G1503" s="5">
        <v>5</v>
      </c>
      <c r="H1503" s="48">
        <v>28</v>
      </c>
      <c r="I1503" s="5">
        <v>2032</v>
      </c>
      <c r="J1503" s="47" t="s">
        <v>18950</v>
      </c>
      <c r="K1503" s="46" t="s">
        <v>18970</v>
      </c>
      <c r="L1503" s="55"/>
      <c r="M1503" s="55"/>
      <c r="N1503" s="39">
        <f t="shared" ref="N1503:N1566" si="184">YEAR(E1503)</f>
        <v>1908</v>
      </c>
      <c r="O1503" s="2">
        <f t="shared" ref="O1503:O1566" si="185">MONTH(E1503)</f>
        <v>8</v>
      </c>
      <c r="P1503" s="2">
        <f t="shared" ref="P1503:P1566" si="186">O1503</f>
        <v>8</v>
      </c>
      <c r="Q1503" s="2">
        <f t="shared" ref="Q1503:Q1566" si="187">DAY(E1503)</f>
        <v>20</v>
      </c>
      <c r="R1503" s="2" t="str">
        <f t="shared" si="181"/>
        <v>&lt;a href="set01\hope_pioneer_jan1907todec1908\marriages\meiners_john_and_mary_gertrude_cyrus_wedding_august_20_1908_p5_hp.pdf"&gt;Meiners, John&lt;/a&gt;</v>
      </c>
      <c r="S1503" s="2">
        <f t="shared" si="182"/>
        <v>143</v>
      </c>
      <c r="T1503" s="2">
        <f t="shared" si="183"/>
        <v>69</v>
      </c>
    </row>
    <row r="1504" spans="1:20" x14ac:dyDescent="0.25">
      <c r="A1504" s="2">
        <v>1503</v>
      </c>
      <c r="B1504" s="4" t="s">
        <v>8233</v>
      </c>
      <c r="C1504" s="4" t="s">
        <v>8234</v>
      </c>
      <c r="D1504" s="48" t="s">
        <v>48</v>
      </c>
      <c r="E1504" s="12">
        <v>3160</v>
      </c>
      <c r="F1504" s="5" t="s">
        <v>13629</v>
      </c>
      <c r="G1504" s="5">
        <v>4</v>
      </c>
      <c r="H1504" s="48">
        <v>19</v>
      </c>
      <c r="I1504" s="5">
        <v>1260</v>
      </c>
      <c r="J1504" s="47" t="s">
        <v>18183</v>
      </c>
      <c r="K1504" s="46" t="s">
        <v>25727</v>
      </c>
      <c r="L1504" s="55"/>
      <c r="M1504" s="55"/>
      <c r="N1504" s="39">
        <f t="shared" si="184"/>
        <v>1908</v>
      </c>
      <c r="O1504" s="2">
        <f t="shared" si="185"/>
        <v>8</v>
      </c>
      <c r="P1504" s="2">
        <f t="shared" si="186"/>
        <v>8</v>
      </c>
      <c r="Q1504" s="2">
        <f t="shared" si="187"/>
        <v>25</v>
      </c>
      <c r="R1504" s="2" t="str">
        <f t="shared" si="181"/>
        <v>&lt;a href="set01\marriages\he\1908_-1911\brodshaug,_ole_and_kate_moore_wedding_august_25,_1908_p4_he.pdf"&gt;Brodshaug, Ole&lt;/a&gt;</v>
      </c>
      <c r="S1504" s="2">
        <f t="shared" si="182"/>
        <v>122</v>
      </c>
      <c r="T1504" s="2">
        <f t="shared" si="183"/>
        <v>63</v>
      </c>
    </row>
    <row r="1505" spans="1:20" x14ac:dyDescent="0.25">
      <c r="A1505" s="2">
        <v>1504</v>
      </c>
      <c r="B1505" s="4" t="s">
        <v>6967</v>
      </c>
      <c r="C1505" s="4" t="s">
        <v>2065</v>
      </c>
      <c r="D1505" s="48" t="s">
        <v>48</v>
      </c>
      <c r="E1505" s="12">
        <v>3162</v>
      </c>
      <c r="F1505" s="5" t="s">
        <v>13631</v>
      </c>
      <c r="G1505" s="5">
        <v>5</v>
      </c>
      <c r="H1505" s="48">
        <v>5</v>
      </c>
      <c r="I1505" s="5">
        <v>266</v>
      </c>
      <c r="J1505" t="s">
        <v>17193</v>
      </c>
      <c r="K1505" s="46" t="s">
        <v>17190</v>
      </c>
      <c r="L1505" s="55"/>
      <c r="M1505" s="55"/>
      <c r="N1505" s="39">
        <f t="shared" si="184"/>
        <v>1908</v>
      </c>
      <c r="O1505" s="2">
        <f t="shared" si="185"/>
        <v>8</v>
      </c>
      <c r="P1505" s="2">
        <f t="shared" si="186"/>
        <v>8</v>
      </c>
      <c r="Q1505" s="2">
        <f t="shared" si="187"/>
        <v>27</v>
      </c>
      <c r="R1505" s="2" t="str">
        <f t="shared" si="181"/>
        <v>&lt;a href="set02\marriages\cooperstown_courier\1908_-_1910\anderson,_charles_and_jennie_johnson_wedding_august_27,_1908_p1_cc.pdf"&gt;Anderson, Charles &lt;/a&gt;</v>
      </c>
      <c r="S1505" s="2">
        <f t="shared" si="182"/>
        <v>151</v>
      </c>
      <c r="T1505" s="2">
        <f t="shared" si="183"/>
        <v>70</v>
      </c>
    </row>
    <row r="1506" spans="1:20" x14ac:dyDescent="0.25">
      <c r="A1506" s="2">
        <v>1505</v>
      </c>
      <c r="B1506" s="4" t="s">
        <v>2791</v>
      </c>
      <c r="C1506" s="4" t="s">
        <v>2792</v>
      </c>
      <c r="D1506" s="48" t="s">
        <v>48</v>
      </c>
      <c r="E1506" s="12">
        <v>3162</v>
      </c>
      <c r="F1506" s="5" t="s">
        <v>1756</v>
      </c>
      <c r="G1506" s="5">
        <v>5</v>
      </c>
      <c r="H1506" s="48">
        <v>28</v>
      </c>
      <c r="I1506" s="5">
        <v>2003</v>
      </c>
      <c r="J1506" s="47" t="s">
        <v>18921</v>
      </c>
      <c r="K1506" s="46" t="s">
        <v>18970</v>
      </c>
      <c r="L1506" s="55"/>
      <c r="M1506" s="55"/>
      <c r="N1506" s="39">
        <f t="shared" si="184"/>
        <v>1908</v>
      </c>
      <c r="O1506" s="2">
        <f t="shared" si="185"/>
        <v>8</v>
      </c>
      <c r="P1506" s="2">
        <f t="shared" si="186"/>
        <v>8</v>
      </c>
      <c r="Q1506" s="2">
        <f t="shared" si="187"/>
        <v>27</v>
      </c>
      <c r="R1506" s="2" t="str">
        <f t="shared" si="181"/>
        <v>&lt;a href="set01\hope_pioneer_jan1907todec1908\marriages\danskin_stewart_james_and_lucy_ethel_hampton_wedding_august_27_1908_p5_hp.pdf"&gt;Danskin, Stewart James&lt;/a&gt;</v>
      </c>
      <c r="S1506" s="2">
        <f t="shared" si="182"/>
        <v>160</v>
      </c>
      <c r="T1506" s="2">
        <f t="shared" si="183"/>
        <v>77</v>
      </c>
    </row>
    <row r="1507" spans="1:20" x14ac:dyDescent="0.25">
      <c r="A1507" s="2">
        <v>1506</v>
      </c>
      <c r="B1507" s="4" t="s">
        <v>7414</v>
      </c>
      <c r="C1507" s="4" t="s">
        <v>7415</v>
      </c>
      <c r="D1507" s="5" t="s">
        <v>48</v>
      </c>
      <c r="E1507" s="12">
        <v>3162</v>
      </c>
      <c r="F1507" s="5" t="s">
        <v>13631</v>
      </c>
      <c r="G1507" s="5">
        <v>5</v>
      </c>
      <c r="H1507" s="48">
        <v>5</v>
      </c>
      <c r="I1507" s="5">
        <v>341</v>
      </c>
      <c r="J1507" s="69" t="s">
        <v>23735</v>
      </c>
      <c r="K1507" s="46" t="s">
        <v>17190</v>
      </c>
      <c r="L1507" s="55"/>
      <c r="M1507" s="55"/>
      <c r="N1507" s="39">
        <f t="shared" si="184"/>
        <v>1908</v>
      </c>
      <c r="O1507" s="2">
        <f t="shared" si="185"/>
        <v>8</v>
      </c>
      <c r="P1507" s="2">
        <f t="shared" si="186"/>
        <v>8</v>
      </c>
      <c r="Q1507" s="2">
        <f t="shared" si="187"/>
        <v>27</v>
      </c>
      <c r="R1507" s="2" t="str">
        <f t="shared" si="181"/>
        <v>&lt;a href="set02\marriages\cooperstown_courier\1908_-_1910\piatt,_charles_o_and_bertha_e_denham_august_27,_1908_p5_cc.pdf"&gt;Piatt, Charles O&lt;/a&gt;</v>
      </c>
      <c r="S1507" s="2">
        <f t="shared" si="182"/>
        <v>141</v>
      </c>
      <c r="T1507" s="2">
        <f t="shared" si="183"/>
        <v>62</v>
      </c>
    </row>
    <row r="1508" spans="1:20" x14ac:dyDescent="0.25">
      <c r="A1508" s="2">
        <v>1507</v>
      </c>
      <c r="B1508" s="4" t="s">
        <v>2791</v>
      </c>
      <c r="C1508" s="4" t="s">
        <v>2793</v>
      </c>
      <c r="D1508" s="48" t="s">
        <v>48</v>
      </c>
      <c r="E1508" s="12">
        <v>3169</v>
      </c>
      <c r="F1508" s="5" t="s">
        <v>1756</v>
      </c>
      <c r="G1508" s="5">
        <v>5</v>
      </c>
      <c r="H1508" s="48">
        <v>28</v>
      </c>
      <c r="I1508" s="5">
        <v>2004</v>
      </c>
      <c r="J1508" s="47" t="s">
        <v>18922</v>
      </c>
      <c r="K1508" s="46" t="s">
        <v>18970</v>
      </c>
      <c r="L1508" s="55"/>
      <c r="M1508" s="55"/>
      <c r="N1508" s="39">
        <f t="shared" si="184"/>
        <v>1908</v>
      </c>
      <c r="O1508" s="2">
        <f t="shared" si="185"/>
        <v>9</v>
      </c>
      <c r="P1508" s="2">
        <f t="shared" si="186"/>
        <v>9</v>
      </c>
      <c r="Q1508" s="2">
        <f t="shared" si="187"/>
        <v>3</v>
      </c>
      <c r="R1508" s="2" t="str">
        <f t="shared" si="181"/>
        <v>&lt;a href="set01\hope_pioneer_jan1907todec1908\marriages\danskin_stewart_james_and_lucy_hampton_wedding_september_3_1908_p5_hp.pdf"&gt;Danskin, Stewart James&lt;/a&gt;</v>
      </c>
      <c r="S1508" s="2">
        <f t="shared" si="182"/>
        <v>156</v>
      </c>
      <c r="T1508" s="2">
        <f t="shared" si="183"/>
        <v>73</v>
      </c>
    </row>
    <row r="1509" spans="1:20" x14ac:dyDescent="0.25">
      <c r="A1509" s="2">
        <v>1508</v>
      </c>
      <c r="B1509" s="4" t="s">
        <v>6965</v>
      </c>
      <c r="C1509" s="4" t="s">
        <v>6966</v>
      </c>
      <c r="D1509" s="48" t="s">
        <v>6</v>
      </c>
      <c r="E1509" s="12">
        <v>3204</v>
      </c>
      <c r="F1509" s="5" t="s">
        <v>13631</v>
      </c>
      <c r="G1509" s="5">
        <v>5</v>
      </c>
      <c r="H1509" s="48">
        <v>5</v>
      </c>
      <c r="I1509" s="5">
        <v>265</v>
      </c>
      <c r="J1509" t="s">
        <v>17192</v>
      </c>
      <c r="K1509" s="46" t="s">
        <v>17190</v>
      </c>
      <c r="L1509" s="55"/>
      <c r="M1509" s="55"/>
      <c r="N1509" s="39">
        <f t="shared" si="184"/>
        <v>1908</v>
      </c>
      <c r="O1509" s="2">
        <f t="shared" si="185"/>
        <v>10</v>
      </c>
      <c r="P1509" s="2">
        <f t="shared" si="186"/>
        <v>10</v>
      </c>
      <c r="Q1509" s="2">
        <f t="shared" si="187"/>
        <v>8</v>
      </c>
      <c r="R1509" s="2" t="str">
        <f t="shared" si="181"/>
        <v>&lt;a href="set02\marriages\cooperstown_courier\1908_-_1910\anderson,_bennie_and_ansof_berkeland_marriage_october_8,_1908_p5_cc.pdf"&gt;Anderson, Bennie&lt;/a&gt;</v>
      </c>
      <c r="S1509" s="2">
        <f t="shared" si="182"/>
        <v>150</v>
      </c>
      <c r="T1509" s="2">
        <f t="shared" si="183"/>
        <v>71</v>
      </c>
    </row>
    <row r="1510" spans="1:20" x14ac:dyDescent="0.25">
      <c r="A1510" s="2">
        <v>1509</v>
      </c>
      <c r="B1510" s="4" t="s">
        <v>11864</v>
      </c>
      <c r="C1510" s="4" t="s">
        <v>11865</v>
      </c>
      <c r="D1510" s="48" t="s">
        <v>6</v>
      </c>
      <c r="E1510" s="12">
        <v>3204</v>
      </c>
      <c r="F1510" s="5" t="s">
        <v>11770</v>
      </c>
      <c r="G1510" s="5">
        <v>3</v>
      </c>
      <c r="H1510" s="48">
        <v>9</v>
      </c>
      <c r="I1510" s="5">
        <v>621</v>
      </c>
      <c r="J1510" t="s">
        <v>17542</v>
      </c>
      <c r="K1510" s="46" t="s">
        <v>25712</v>
      </c>
      <c r="L1510" s="55"/>
      <c r="M1510" s="55"/>
      <c r="N1510" s="39">
        <f t="shared" si="184"/>
        <v>1908</v>
      </c>
      <c r="O1510" s="2">
        <f t="shared" si="185"/>
        <v>10</v>
      </c>
      <c r="P1510" s="2">
        <f t="shared" si="186"/>
        <v>10</v>
      </c>
      <c r="Q1510" s="2">
        <f t="shared" si="187"/>
        <v>8</v>
      </c>
      <c r="R1510" s="2" t="str">
        <f t="shared" si="181"/>
        <v>&lt;a href="set03\cg\cg_january_2,_1908_-_december_30,_1909\marriages\falk,_john_and_mary_miller_marriage_october_8,_1908_p3_cg.pdf"&gt;Falk, John&lt;/a&gt;</v>
      </c>
      <c r="S1510" s="2">
        <f t="shared" si="182"/>
        <v>144</v>
      </c>
      <c r="T1510" s="2">
        <f t="shared" si="183"/>
        <v>61</v>
      </c>
    </row>
    <row r="1511" spans="1:20" x14ac:dyDescent="0.25">
      <c r="A1511" s="2">
        <v>1510</v>
      </c>
      <c r="B1511" s="4" t="s">
        <v>2800</v>
      </c>
      <c r="C1511" s="4" t="s">
        <v>2801</v>
      </c>
      <c r="D1511" s="48" t="s">
        <v>48</v>
      </c>
      <c r="E1511" s="12">
        <v>3204</v>
      </c>
      <c r="F1511" s="5" t="s">
        <v>1756</v>
      </c>
      <c r="G1511" s="5">
        <v>7</v>
      </c>
      <c r="H1511" s="48">
        <v>28</v>
      </c>
      <c r="I1511" s="5">
        <v>2009</v>
      </c>
      <c r="J1511" s="47" t="s">
        <v>18927</v>
      </c>
      <c r="K1511" s="46" t="s">
        <v>18970</v>
      </c>
      <c r="L1511" s="55"/>
      <c r="M1511" s="55"/>
      <c r="N1511" s="39">
        <f t="shared" si="184"/>
        <v>1908</v>
      </c>
      <c r="O1511" s="2">
        <f t="shared" si="185"/>
        <v>10</v>
      </c>
      <c r="P1511" s="2">
        <f t="shared" si="186"/>
        <v>10</v>
      </c>
      <c r="Q1511" s="2">
        <f t="shared" si="187"/>
        <v>8</v>
      </c>
      <c r="R1511" s="2" t="str">
        <f t="shared" si="181"/>
        <v>&lt;a href="set01\hope_pioneer_jan1907todec1908\marriages\gustafson_robert_and_katie_leiske_wedding_october_8_1908_p7_hp.pdf"&gt;Gustafson, Robert&lt;/a&gt;</v>
      </c>
      <c r="S1511" s="2">
        <f t="shared" si="182"/>
        <v>144</v>
      </c>
      <c r="T1511" s="2">
        <f t="shared" si="183"/>
        <v>66</v>
      </c>
    </row>
    <row r="1512" spans="1:20" x14ac:dyDescent="0.25">
      <c r="A1512" s="2">
        <v>1511</v>
      </c>
      <c r="B1512" s="4" t="s">
        <v>2861</v>
      </c>
      <c r="C1512" s="4" t="s">
        <v>2862</v>
      </c>
      <c r="D1512" s="48" t="s">
        <v>6</v>
      </c>
      <c r="E1512" s="12">
        <v>3204</v>
      </c>
      <c r="F1512" s="5" t="s">
        <v>1756</v>
      </c>
      <c r="G1512" s="5">
        <v>7</v>
      </c>
      <c r="H1512" s="48">
        <v>28</v>
      </c>
      <c r="I1512" s="5">
        <v>2041</v>
      </c>
      <c r="J1512" s="47" t="s">
        <v>18960</v>
      </c>
      <c r="K1512" s="46" t="s">
        <v>18970</v>
      </c>
      <c r="L1512" s="55"/>
      <c r="M1512" s="55"/>
      <c r="N1512" s="39">
        <f t="shared" si="184"/>
        <v>1908</v>
      </c>
      <c r="O1512" s="2">
        <f t="shared" si="185"/>
        <v>10</v>
      </c>
      <c r="P1512" s="2">
        <f t="shared" si="186"/>
        <v>10</v>
      </c>
      <c r="Q1512" s="2">
        <f t="shared" si="187"/>
        <v>8</v>
      </c>
      <c r="R1512" s="2" t="str">
        <f t="shared" si="181"/>
        <v>&lt;a href="set01\hope_pioneer_jan1907todec1908\marriages\sparrow_albert_and_jettie_jansen_marriage_october_8_1908_p7_hp.pdf"&gt;Sparrow, Albert&lt;/a&gt;</v>
      </c>
      <c r="S1512" s="2">
        <f t="shared" si="182"/>
        <v>142</v>
      </c>
      <c r="T1512" s="2">
        <f t="shared" si="183"/>
        <v>66</v>
      </c>
    </row>
    <row r="1513" spans="1:20" x14ac:dyDescent="0.25">
      <c r="A1513" s="2">
        <v>1512</v>
      </c>
      <c r="B1513" s="4" t="s">
        <v>7012</v>
      </c>
      <c r="C1513" s="4" t="s">
        <v>7013</v>
      </c>
      <c r="D1513" s="48" t="s">
        <v>6</v>
      </c>
      <c r="E1513" s="12">
        <v>3211</v>
      </c>
      <c r="F1513" s="5" t="s">
        <v>13631</v>
      </c>
      <c r="G1513" s="5">
        <v>5</v>
      </c>
      <c r="H1513" s="48">
        <v>5</v>
      </c>
      <c r="I1513" s="5">
        <v>291</v>
      </c>
      <c r="J1513" t="s">
        <v>17216</v>
      </c>
      <c r="K1513" s="46" t="s">
        <v>17190</v>
      </c>
      <c r="L1513" s="55"/>
      <c r="M1513" s="55"/>
      <c r="N1513" s="39">
        <f t="shared" si="184"/>
        <v>1908</v>
      </c>
      <c r="O1513" s="2">
        <f t="shared" si="185"/>
        <v>10</v>
      </c>
      <c r="P1513" s="2">
        <f t="shared" si="186"/>
        <v>10</v>
      </c>
      <c r="Q1513" s="2">
        <f t="shared" si="187"/>
        <v>15</v>
      </c>
      <c r="R1513" s="2" t="str">
        <f t="shared" si="181"/>
        <v>&lt;a href="set02\marriages\cooperstown_courier\1908_-_1910\feske,_otto_and_anna_c_nylander_marriage_october_15,_1908_p5_cc.pdf"&gt;Feske, Otto&lt;/a&gt;</v>
      </c>
      <c r="S1513" s="2">
        <f t="shared" si="182"/>
        <v>141</v>
      </c>
      <c r="T1513" s="2">
        <f t="shared" si="183"/>
        <v>67</v>
      </c>
    </row>
    <row r="1514" spans="1:20" x14ac:dyDescent="0.25">
      <c r="A1514" s="2">
        <v>1513</v>
      </c>
      <c r="B1514" s="4" t="s">
        <v>2800</v>
      </c>
      <c r="C1514" s="4" t="s">
        <v>2801</v>
      </c>
      <c r="D1514" s="48" t="s">
        <v>6</v>
      </c>
      <c r="E1514" s="12">
        <v>3211</v>
      </c>
      <c r="F1514" s="5" t="s">
        <v>1756</v>
      </c>
      <c r="G1514" s="5">
        <v>5</v>
      </c>
      <c r="H1514" s="48">
        <v>28</v>
      </c>
      <c r="I1514" s="5">
        <v>2008</v>
      </c>
      <c r="J1514" s="47" t="s">
        <v>18926</v>
      </c>
      <c r="K1514" s="46" t="s">
        <v>18970</v>
      </c>
      <c r="L1514" s="55"/>
      <c r="M1514" s="55"/>
      <c r="N1514" s="39">
        <f t="shared" si="184"/>
        <v>1908</v>
      </c>
      <c r="O1514" s="2">
        <f t="shared" si="185"/>
        <v>10</v>
      </c>
      <c r="P1514" s="2">
        <f t="shared" si="186"/>
        <v>10</v>
      </c>
      <c r="Q1514" s="2">
        <f t="shared" si="187"/>
        <v>15</v>
      </c>
      <c r="R1514" s="2" t="str">
        <f t="shared" si="181"/>
        <v>&lt;a href="set01\hope_pioneer_jan1907todec1908\marriages\gustafson_robert_and_katie_leiske_perjury_charged_october_15_1908_p5_hp.pdf"&gt;Gustafson, Robert&lt;/a&gt;</v>
      </c>
      <c r="S1514" s="2">
        <f t="shared" si="182"/>
        <v>153</v>
      </c>
      <c r="T1514" s="2">
        <f t="shared" si="183"/>
        <v>75</v>
      </c>
    </row>
    <row r="1515" spans="1:20" x14ac:dyDescent="0.25">
      <c r="A1515" s="2">
        <v>1514</v>
      </c>
      <c r="B1515" s="4" t="s">
        <v>7037</v>
      </c>
      <c r="C1515" s="4" t="s">
        <v>7038</v>
      </c>
      <c r="D1515" s="48" t="s">
        <v>6</v>
      </c>
      <c r="E1515" s="12">
        <v>3211</v>
      </c>
      <c r="F1515" s="5" t="s">
        <v>13631</v>
      </c>
      <c r="G1515" s="5">
        <v>5</v>
      </c>
      <c r="H1515" s="48">
        <v>5</v>
      </c>
      <c r="I1515" s="5">
        <v>304</v>
      </c>
      <c r="J1515" t="s">
        <v>17229</v>
      </c>
      <c r="K1515" s="46" t="s">
        <v>17190</v>
      </c>
      <c r="L1515" s="55"/>
      <c r="M1515" s="55"/>
      <c r="N1515" s="39">
        <f t="shared" si="184"/>
        <v>1908</v>
      </c>
      <c r="O1515" s="2">
        <f t="shared" si="185"/>
        <v>10</v>
      </c>
      <c r="P1515" s="2">
        <f t="shared" si="186"/>
        <v>10</v>
      </c>
      <c r="Q1515" s="2">
        <f t="shared" si="187"/>
        <v>15</v>
      </c>
      <c r="R1515" s="2" t="str">
        <f t="shared" si="181"/>
        <v>&lt;a href="set02\marriages\cooperstown_courier\1908_-_1910\hicks,_eugene_c_and_minnie_sanden_marriage_october_15,1_908_p5_cc.pdf"&gt;Hicks, Eugene C&lt;/a&gt;</v>
      </c>
      <c r="S1515" s="2">
        <f t="shared" si="182"/>
        <v>147</v>
      </c>
      <c r="T1515" s="2">
        <f t="shared" si="183"/>
        <v>69</v>
      </c>
    </row>
    <row r="1516" spans="1:20" x14ac:dyDescent="0.25">
      <c r="A1516" s="2">
        <v>1515</v>
      </c>
      <c r="B1516" s="4" t="s">
        <v>11848</v>
      </c>
      <c r="C1516" s="4" t="s">
        <v>11849</v>
      </c>
      <c r="D1516" s="48" t="s">
        <v>6</v>
      </c>
      <c r="E1516" s="12">
        <v>3218</v>
      </c>
      <c r="F1516" s="5" t="s">
        <v>11770</v>
      </c>
      <c r="G1516" s="5">
        <v>7</v>
      </c>
      <c r="H1516" s="48">
        <v>9</v>
      </c>
      <c r="I1516" s="5">
        <v>606</v>
      </c>
      <c r="J1516" t="s">
        <v>17527</v>
      </c>
      <c r="K1516" s="46" t="s">
        <v>25712</v>
      </c>
      <c r="L1516" s="55"/>
      <c r="M1516" s="55"/>
      <c r="N1516" s="39">
        <f t="shared" si="184"/>
        <v>1908</v>
      </c>
      <c r="O1516" s="2">
        <f t="shared" si="185"/>
        <v>10</v>
      </c>
      <c r="P1516" s="2">
        <f t="shared" si="186"/>
        <v>10</v>
      </c>
      <c r="Q1516" s="2">
        <f t="shared" si="187"/>
        <v>22</v>
      </c>
      <c r="R1516" s="2" t="str">
        <f t="shared" si="181"/>
        <v>&lt;a href="set03\cg\cg_january_2,_1908_-_december_30,_1909\marriages\angell,_w_r_and_elmina_ellefson_marriage_october_22,_1908_p7_cg.pdf"&gt;Angell, W R&lt;/a&gt;</v>
      </c>
      <c r="S1516" s="2">
        <f t="shared" si="182"/>
        <v>151</v>
      </c>
      <c r="T1516" s="2">
        <f t="shared" si="183"/>
        <v>67</v>
      </c>
    </row>
    <row r="1517" spans="1:20" x14ac:dyDescent="0.25">
      <c r="A1517" s="2">
        <v>1516</v>
      </c>
      <c r="B1517" s="4" t="s">
        <v>11866</v>
      </c>
      <c r="C1517" s="4" t="s">
        <v>11867</v>
      </c>
      <c r="D1517" s="48" t="s">
        <v>6</v>
      </c>
      <c r="E1517" s="12">
        <v>3218</v>
      </c>
      <c r="F1517" s="5" t="s">
        <v>11770</v>
      </c>
      <c r="G1517" s="5">
        <v>7</v>
      </c>
      <c r="H1517" s="48">
        <v>9</v>
      </c>
      <c r="I1517" s="5">
        <v>623</v>
      </c>
      <c r="J1517" t="s">
        <v>17544</v>
      </c>
      <c r="K1517" s="46" t="s">
        <v>25712</v>
      </c>
      <c r="L1517" s="55"/>
      <c r="M1517" s="55"/>
      <c r="N1517" s="39">
        <f t="shared" si="184"/>
        <v>1908</v>
      </c>
      <c r="O1517" s="2">
        <f t="shared" si="185"/>
        <v>10</v>
      </c>
      <c r="P1517" s="2">
        <f t="shared" si="186"/>
        <v>10</v>
      </c>
      <c r="Q1517" s="2">
        <f t="shared" si="187"/>
        <v>22</v>
      </c>
      <c r="R1517" s="2" t="str">
        <f t="shared" si="181"/>
        <v>&lt;a href="set03\cg\cg_january_2,_1908_-_december_30,_1909\marriages\ferguson,_earl_and_grace_price_marriage_october_22,_1908_p7_cg.pdf"&gt;Ferguson, Earl&lt;/a&gt;</v>
      </c>
      <c r="S1517" s="2">
        <f t="shared" si="182"/>
        <v>153</v>
      </c>
      <c r="T1517" s="2">
        <f t="shared" si="183"/>
        <v>66</v>
      </c>
    </row>
    <row r="1518" spans="1:20" x14ac:dyDescent="0.25">
      <c r="A1518" s="2">
        <v>1517</v>
      </c>
      <c r="B1518" s="4" t="s">
        <v>8336</v>
      </c>
      <c r="C1518" s="4" t="s">
        <v>8337</v>
      </c>
      <c r="D1518" s="48" t="s">
        <v>48</v>
      </c>
      <c r="E1518" s="12">
        <v>3223</v>
      </c>
      <c r="F1518" s="5" t="s">
        <v>13629</v>
      </c>
      <c r="G1518" s="5">
        <v>5</v>
      </c>
      <c r="H1518" s="48">
        <v>19</v>
      </c>
      <c r="I1518" s="5">
        <v>1326</v>
      </c>
      <c r="J1518" s="47" t="s">
        <v>18245</v>
      </c>
      <c r="K1518" s="46" t="s">
        <v>25727</v>
      </c>
      <c r="L1518" s="55"/>
      <c r="M1518" s="55"/>
      <c r="N1518" s="39">
        <f t="shared" si="184"/>
        <v>1908</v>
      </c>
      <c r="O1518" s="2">
        <f t="shared" si="185"/>
        <v>10</v>
      </c>
      <c r="P1518" s="2">
        <f t="shared" si="186"/>
        <v>10</v>
      </c>
      <c r="Q1518" s="2">
        <f t="shared" si="187"/>
        <v>27</v>
      </c>
      <c r="R1518" s="2" t="str">
        <f t="shared" si="181"/>
        <v>&lt;a href="set01\marriages\he\1908_-1911\sletten,_albert_and_rosa_evenson_wedding_october_27,_1908_p5_he.pdf"&gt;Sletten, Albert&lt;/a&gt;</v>
      </c>
      <c r="S1518" s="2">
        <f t="shared" si="182"/>
        <v>127</v>
      </c>
      <c r="T1518" s="2">
        <f t="shared" si="183"/>
        <v>67</v>
      </c>
    </row>
    <row r="1519" spans="1:20" x14ac:dyDescent="0.25">
      <c r="A1519" s="2">
        <v>1518</v>
      </c>
      <c r="B1519" s="4" t="s">
        <v>11858</v>
      </c>
      <c r="C1519" s="4" t="s">
        <v>11859</v>
      </c>
      <c r="D1519" s="48" t="s">
        <v>48</v>
      </c>
      <c r="E1519" s="12">
        <v>3225</v>
      </c>
      <c r="F1519" s="5" t="s">
        <v>11770</v>
      </c>
      <c r="G1519" s="5">
        <v>2</v>
      </c>
      <c r="H1519" s="48">
        <v>9</v>
      </c>
      <c r="I1519" s="5">
        <v>613</v>
      </c>
      <c r="J1519" t="s">
        <v>17534</v>
      </c>
      <c r="K1519" s="46" t="s">
        <v>25712</v>
      </c>
      <c r="L1519" s="55"/>
      <c r="M1519" s="55"/>
      <c r="N1519" s="39">
        <f t="shared" si="184"/>
        <v>1908</v>
      </c>
      <c r="O1519" s="2">
        <f t="shared" si="185"/>
        <v>10</v>
      </c>
      <c r="P1519" s="2">
        <f t="shared" si="186"/>
        <v>10</v>
      </c>
      <c r="Q1519" s="2">
        <f t="shared" si="187"/>
        <v>29</v>
      </c>
      <c r="R1519" s="2" t="str">
        <f t="shared" si="181"/>
        <v>&lt;a href="set03\cg\cg_january_2,_1908_-_december_30,_1909\marriages\buzzell,_frank_and_hattie_nelson_wedding_october_29,_1908_p2_cg.pdf"&gt;Buzzell, Frank&lt;/a&gt;</v>
      </c>
      <c r="S1519" s="2">
        <f t="shared" si="182"/>
        <v>154</v>
      </c>
      <c r="T1519" s="2">
        <f t="shared" si="183"/>
        <v>67</v>
      </c>
    </row>
    <row r="1520" spans="1:20" x14ac:dyDescent="0.25">
      <c r="A1520" s="2">
        <v>1519</v>
      </c>
      <c r="B1520" s="4" t="s">
        <v>7059</v>
      </c>
      <c r="C1520" s="4" t="s">
        <v>7060</v>
      </c>
      <c r="D1520" s="48" t="s">
        <v>6</v>
      </c>
      <c r="E1520" s="12">
        <v>3225</v>
      </c>
      <c r="F1520" s="5" t="s">
        <v>13631</v>
      </c>
      <c r="G1520" s="5">
        <v>5</v>
      </c>
      <c r="H1520" s="48">
        <v>5</v>
      </c>
      <c r="I1520" s="5">
        <v>316</v>
      </c>
      <c r="J1520" t="s">
        <v>17241</v>
      </c>
      <c r="K1520" s="46" t="s">
        <v>17190</v>
      </c>
      <c r="L1520" s="55"/>
      <c r="M1520" s="55"/>
      <c r="N1520" s="39">
        <f t="shared" si="184"/>
        <v>1908</v>
      </c>
      <c r="O1520" s="2">
        <f t="shared" si="185"/>
        <v>10</v>
      </c>
      <c r="P1520" s="2">
        <f t="shared" si="186"/>
        <v>10</v>
      </c>
      <c r="Q1520" s="2">
        <f t="shared" si="187"/>
        <v>29</v>
      </c>
      <c r="R1520" s="2" t="str">
        <f t="shared" si="181"/>
        <v>&lt;a href="set02\marriages\cooperstown_courier\1908_-_1910\kile,_walter_g_and_bertha_overby_marriage_october_29,_1908_p5_cc.pdf"&gt;Kile, Walter G&lt;/a&gt;</v>
      </c>
      <c r="S1520" s="2">
        <f t="shared" si="182"/>
        <v>145</v>
      </c>
      <c r="T1520" s="2">
        <f t="shared" si="183"/>
        <v>68</v>
      </c>
    </row>
    <row r="1521" spans="1:20" x14ac:dyDescent="0.25">
      <c r="A1521" s="2">
        <v>1520</v>
      </c>
      <c r="B1521" s="4" t="s">
        <v>7110</v>
      </c>
      <c r="C1521" s="4" t="s">
        <v>7111</v>
      </c>
      <c r="D1521" s="48" t="s">
        <v>6</v>
      </c>
      <c r="E1521" s="12">
        <v>3225</v>
      </c>
      <c r="F1521" s="5" t="s">
        <v>13631</v>
      </c>
      <c r="G1521" s="5">
        <v>5</v>
      </c>
      <c r="H1521" s="48">
        <v>5</v>
      </c>
      <c r="I1521" s="5">
        <v>345</v>
      </c>
      <c r="J1521" t="s">
        <v>17269</v>
      </c>
      <c r="K1521" s="46" t="s">
        <v>17190</v>
      </c>
      <c r="L1521" s="55"/>
      <c r="M1521" s="55"/>
      <c r="N1521" s="39">
        <f t="shared" si="184"/>
        <v>1908</v>
      </c>
      <c r="O1521" s="2">
        <f t="shared" si="185"/>
        <v>10</v>
      </c>
      <c r="P1521" s="2">
        <f t="shared" si="186"/>
        <v>10</v>
      </c>
      <c r="Q1521" s="2">
        <f t="shared" si="187"/>
        <v>29</v>
      </c>
      <c r="R1521" s="2" t="str">
        <f t="shared" si="181"/>
        <v>&lt;a href="set02\marriages\cooperstown_courier\1908_-_1910\pritz,_sever_a_and_inez_t_wild_marriage_october_29,_1908_p5_cc.pdf"&gt;Pritz, Sever A&lt;/a&gt;</v>
      </c>
      <c r="S1521" s="2">
        <f t="shared" si="182"/>
        <v>143</v>
      </c>
      <c r="T1521" s="2">
        <f t="shared" si="183"/>
        <v>66</v>
      </c>
    </row>
    <row r="1522" spans="1:20" x14ac:dyDescent="0.25">
      <c r="A1522" s="2">
        <v>1521</v>
      </c>
      <c r="B1522" s="4" t="s">
        <v>2867</v>
      </c>
      <c r="C1522" s="4" t="s">
        <v>2868</v>
      </c>
      <c r="D1522" s="48" t="s">
        <v>48</v>
      </c>
      <c r="E1522" s="12">
        <v>3225</v>
      </c>
      <c r="F1522" s="5" t="s">
        <v>1756</v>
      </c>
      <c r="G1522" s="5">
        <v>2</v>
      </c>
      <c r="H1522" s="48">
        <v>28</v>
      </c>
      <c r="I1522" s="5">
        <v>2044</v>
      </c>
      <c r="J1522" s="47" t="s">
        <v>18963</v>
      </c>
      <c r="K1522" s="46" t="s">
        <v>18970</v>
      </c>
      <c r="L1522" s="55"/>
      <c r="M1522" s="55"/>
      <c r="N1522" s="39">
        <f t="shared" si="184"/>
        <v>1908</v>
      </c>
      <c r="O1522" s="2">
        <f t="shared" si="185"/>
        <v>10</v>
      </c>
      <c r="P1522" s="2">
        <f t="shared" si="186"/>
        <v>10</v>
      </c>
      <c r="Q1522" s="2">
        <f t="shared" si="187"/>
        <v>29</v>
      </c>
      <c r="R1522" s="2" t="str">
        <f t="shared" si="181"/>
        <v>&lt;a href="set01\hope_pioneer_jan1907todec1908\marriages\story_george_w_and_ethel_jennie_wedding_october_29_1908_p2_hp.pdf"&gt;Story, George W&lt;/a&gt;</v>
      </c>
      <c r="S1522" s="2">
        <f t="shared" si="182"/>
        <v>141</v>
      </c>
      <c r="T1522" s="2">
        <f t="shared" si="183"/>
        <v>65</v>
      </c>
    </row>
    <row r="1523" spans="1:20" x14ac:dyDescent="0.25">
      <c r="A1523" s="2">
        <v>1522</v>
      </c>
      <c r="B1523" s="4" t="s">
        <v>11878</v>
      </c>
      <c r="C1523" s="4" t="s">
        <v>11879</v>
      </c>
      <c r="D1523" s="48" t="s">
        <v>6</v>
      </c>
      <c r="E1523" s="12">
        <v>3232</v>
      </c>
      <c r="F1523" s="5" t="s">
        <v>11770</v>
      </c>
      <c r="G1523" s="5">
        <v>7</v>
      </c>
      <c r="H1523" s="48">
        <v>9</v>
      </c>
      <c r="I1523" s="5">
        <v>639</v>
      </c>
      <c r="J1523" t="s">
        <v>17561</v>
      </c>
      <c r="K1523" s="46" t="s">
        <v>25712</v>
      </c>
      <c r="L1523" s="55"/>
      <c r="M1523" s="55"/>
      <c r="N1523" s="39">
        <f t="shared" si="184"/>
        <v>1908</v>
      </c>
      <c r="O1523" s="2">
        <f t="shared" si="185"/>
        <v>11</v>
      </c>
      <c r="P1523" s="2">
        <f t="shared" si="186"/>
        <v>11</v>
      </c>
      <c r="Q1523" s="2">
        <f t="shared" si="187"/>
        <v>5</v>
      </c>
      <c r="R1523" s="2" t="str">
        <f t="shared" si="181"/>
        <v>&lt;a href="set03\cg\cg_january_2,_1908_-_december_30,_1909\marriages\longstreth,_dr_and_june_leet_marriage_november_5,_1908_p7_cg.pdf"&gt;Longstreth, Dr&lt;/a&gt;</v>
      </c>
      <c r="S1523" s="2">
        <f t="shared" si="182"/>
        <v>151</v>
      </c>
      <c r="T1523" s="2">
        <f t="shared" si="183"/>
        <v>64</v>
      </c>
    </row>
    <row r="1524" spans="1:20" x14ac:dyDescent="0.25">
      <c r="A1524" s="2">
        <v>1523</v>
      </c>
      <c r="B1524" s="4" t="s">
        <v>2818</v>
      </c>
      <c r="C1524" s="4" t="s">
        <v>2817</v>
      </c>
      <c r="D1524" s="48" t="s">
        <v>48</v>
      </c>
      <c r="E1524" s="12">
        <v>3239</v>
      </c>
      <c r="F1524" s="5" t="s">
        <v>1756</v>
      </c>
      <c r="G1524" s="5">
        <v>5</v>
      </c>
      <c r="H1524" s="48">
        <v>28</v>
      </c>
      <c r="I1524" s="5">
        <v>2018</v>
      </c>
      <c r="J1524" s="47" t="s">
        <v>18936</v>
      </c>
      <c r="K1524" s="46" t="s">
        <v>18970</v>
      </c>
      <c r="L1524" s="55"/>
      <c r="M1524" s="55"/>
      <c r="N1524" s="39">
        <f t="shared" si="184"/>
        <v>1908</v>
      </c>
      <c r="O1524" s="2">
        <f t="shared" si="185"/>
        <v>11</v>
      </c>
      <c r="P1524" s="2">
        <f t="shared" si="186"/>
        <v>11</v>
      </c>
      <c r="Q1524" s="2">
        <f t="shared" si="187"/>
        <v>12</v>
      </c>
      <c r="R1524" s="2" t="str">
        <f t="shared" si="181"/>
        <v>&lt;a href="set01\hope_pioneer_jan1907todec1908\marriages\kelley_john_charles_and_loucile_hackett_wedding_november_12_1908_p5_hp.pdf"&gt;Kelley, John Charles&lt;/a&gt;</v>
      </c>
      <c r="S1524" s="2">
        <f t="shared" si="182"/>
        <v>155</v>
      </c>
      <c r="T1524" s="2">
        <f t="shared" si="183"/>
        <v>74</v>
      </c>
    </row>
    <row r="1525" spans="1:20" x14ac:dyDescent="0.25">
      <c r="A1525" s="2">
        <v>1524</v>
      </c>
      <c r="B1525" s="4" t="s">
        <v>7114</v>
      </c>
      <c r="C1525" s="4" t="s">
        <v>7115</v>
      </c>
      <c r="D1525" s="48" t="s">
        <v>6</v>
      </c>
      <c r="E1525" s="12">
        <v>3239</v>
      </c>
      <c r="F1525" s="5" t="s">
        <v>13631</v>
      </c>
      <c r="G1525" s="5">
        <v>5</v>
      </c>
      <c r="H1525" s="48">
        <v>5</v>
      </c>
      <c r="I1525" s="5">
        <v>348</v>
      </c>
      <c r="J1525" t="s">
        <v>17272</v>
      </c>
      <c r="K1525" s="46" t="s">
        <v>17190</v>
      </c>
      <c r="L1525" s="55"/>
      <c r="M1525" s="55"/>
      <c r="N1525" s="39">
        <f t="shared" si="184"/>
        <v>1908</v>
      </c>
      <c r="O1525" s="2">
        <f t="shared" si="185"/>
        <v>11</v>
      </c>
      <c r="P1525" s="2">
        <f t="shared" si="186"/>
        <v>11</v>
      </c>
      <c r="Q1525" s="2">
        <f t="shared" si="187"/>
        <v>12</v>
      </c>
      <c r="R1525" s="2" t="str">
        <f t="shared" si="181"/>
        <v>&lt;a href="set02\marriages\cooperstown_courier\1908_-_1910\ricoldsen,_robert_and_gunhilda_sabba_marriage_november_12,_1908_p5_cc.pdf"&gt;Ricoldsen, Robert&lt;/a&gt;</v>
      </c>
      <c r="S1525" s="2">
        <f t="shared" si="182"/>
        <v>153</v>
      </c>
      <c r="T1525" s="2">
        <f t="shared" si="183"/>
        <v>73</v>
      </c>
    </row>
    <row r="1526" spans="1:20" x14ac:dyDescent="0.25">
      <c r="A1526" s="2">
        <v>1525</v>
      </c>
      <c r="B1526" s="4" t="s">
        <v>11899</v>
      </c>
      <c r="C1526" s="4" t="s">
        <v>11900</v>
      </c>
      <c r="D1526" s="48" t="s">
        <v>6</v>
      </c>
      <c r="E1526" s="12">
        <v>3246</v>
      </c>
      <c r="F1526" s="5" t="s">
        <v>11770</v>
      </c>
      <c r="G1526" s="5">
        <v>7</v>
      </c>
      <c r="H1526" s="48">
        <v>9</v>
      </c>
      <c r="I1526" s="5">
        <v>659</v>
      </c>
      <c r="J1526" t="s">
        <v>17581</v>
      </c>
      <c r="K1526" s="46" t="s">
        <v>25712</v>
      </c>
      <c r="L1526" s="55"/>
      <c r="M1526" s="55"/>
      <c r="N1526" s="39">
        <f t="shared" si="184"/>
        <v>1908</v>
      </c>
      <c r="O1526" s="2">
        <f t="shared" si="185"/>
        <v>11</v>
      </c>
      <c r="P1526" s="2">
        <f t="shared" si="186"/>
        <v>11</v>
      </c>
      <c r="Q1526" s="2">
        <f t="shared" si="187"/>
        <v>19</v>
      </c>
      <c r="R1526" s="2" t="str">
        <f t="shared" si="181"/>
        <v>&lt;a href="set03\cg\cg_january_2,_1908_-_december_30,_1909\marriages\schmidt,_chas_and_mrs_augusta_hansen_marriage_november_19,_1908_p7_cg.pdf"&gt;Schmidt, Chas&lt;/a&gt;</v>
      </c>
      <c r="S1526" s="2">
        <f t="shared" si="182"/>
        <v>159</v>
      </c>
      <c r="T1526" s="2">
        <f t="shared" si="183"/>
        <v>73</v>
      </c>
    </row>
    <row r="1527" spans="1:20" x14ac:dyDescent="0.25">
      <c r="A1527" s="2">
        <v>1526</v>
      </c>
      <c r="B1527" s="4" t="s">
        <v>8279</v>
      </c>
      <c r="C1527" s="4" t="s">
        <v>8280</v>
      </c>
      <c r="D1527" s="48" t="s">
        <v>48</v>
      </c>
      <c r="E1527" s="12">
        <v>3251</v>
      </c>
      <c r="F1527" s="5" t="s">
        <v>13629</v>
      </c>
      <c r="G1527" s="5">
        <v>5</v>
      </c>
      <c r="H1527" s="48">
        <v>19</v>
      </c>
      <c r="I1527" s="5">
        <v>1298</v>
      </c>
      <c r="J1527" s="47" t="s">
        <v>18215</v>
      </c>
      <c r="K1527" s="46" t="s">
        <v>25727</v>
      </c>
      <c r="L1527" s="55"/>
      <c r="M1527" s="55"/>
      <c r="N1527" s="39">
        <f t="shared" si="184"/>
        <v>1908</v>
      </c>
      <c r="O1527" s="2">
        <f t="shared" si="185"/>
        <v>11</v>
      </c>
      <c r="P1527" s="2">
        <f t="shared" si="186"/>
        <v>11</v>
      </c>
      <c r="Q1527" s="2">
        <f t="shared" si="187"/>
        <v>24</v>
      </c>
      <c r="R1527" s="2" t="str">
        <f t="shared" si="181"/>
        <v>&lt;a href="set01\marriages\he\1908_-1911\larson,_ole_and_tora_nelson_wedding_november_24,_1908_p5_he.pdf"&gt;Larson, Ole&lt;/a&gt;</v>
      </c>
      <c r="S1527" s="2">
        <f t="shared" si="182"/>
        <v>119</v>
      </c>
      <c r="T1527" s="2">
        <f t="shared" si="183"/>
        <v>63</v>
      </c>
    </row>
    <row r="1528" spans="1:20" x14ac:dyDescent="0.25">
      <c r="A1528" s="2">
        <v>1527</v>
      </c>
      <c r="B1528" s="4" t="s">
        <v>11850</v>
      </c>
      <c r="C1528" s="4" t="s">
        <v>11851</v>
      </c>
      <c r="D1528" s="48" t="s">
        <v>6</v>
      </c>
      <c r="E1528" s="12">
        <v>3253</v>
      </c>
      <c r="F1528" s="5" t="s">
        <v>11770</v>
      </c>
      <c r="G1528" s="5">
        <v>2</v>
      </c>
      <c r="H1528" s="48">
        <v>9</v>
      </c>
      <c r="I1528" s="5">
        <v>609</v>
      </c>
      <c r="J1528" t="s">
        <v>17530</v>
      </c>
      <c r="K1528" s="46" t="s">
        <v>25712</v>
      </c>
      <c r="L1528" s="55"/>
      <c r="M1528" s="55"/>
      <c r="N1528" s="39">
        <f t="shared" si="184"/>
        <v>1908</v>
      </c>
      <c r="O1528" s="2">
        <f t="shared" si="185"/>
        <v>11</v>
      </c>
      <c r="P1528" s="2">
        <f t="shared" si="186"/>
        <v>11</v>
      </c>
      <c r="Q1528" s="2">
        <f t="shared" si="187"/>
        <v>26</v>
      </c>
      <c r="R1528" s="2" t="str">
        <f t="shared" si="181"/>
        <v>&lt;a href="set03\cg\cg_january_2,_1908_-_december_30,_1909\marriages\bowers,_matt_and_emily_feahmrick_marriage_november_26,_1908_p2_cg.pdf"&gt;Bowers, Matt&lt;/a&gt;</v>
      </c>
      <c r="S1528" s="2">
        <f t="shared" si="182"/>
        <v>154</v>
      </c>
      <c r="T1528" s="2">
        <f t="shared" si="183"/>
        <v>69</v>
      </c>
    </row>
    <row r="1529" spans="1:20" x14ac:dyDescent="0.25">
      <c r="A1529" s="2">
        <v>1528</v>
      </c>
      <c r="B1529" s="4" t="s">
        <v>7046</v>
      </c>
      <c r="C1529" s="4" t="s">
        <v>7047</v>
      </c>
      <c r="D1529" s="48" t="s">
        <v>6</v>
      </c>
      <c r="E1529" s="12">
        <v>3253</v>
      </c>
      <c r="F1529" s="5" t="s">
        <v>13631</v>
      </c>
      <c r="G1529" s="5">
        <v>5</v>
      </c>
      <c r="H1529" s="48">
        <v>5</v>
      </c>
      <c r="I1529" s="5">
        <v>309</v>
      </c>
      <c r="J1529" t="s">
        <v>17234</v>
      </c>
      <c r="K1529" s="46" t="s">
        <v>17190</v>
      </c>
      <c r="L1529" s="55"/>
      <c r="M1529" s="55"/>
      <c r="N1529" s="39">
        <f t="shared" si="184"/>
        <v>1908</v>
      </c>
      <c r="O1529" s="2">
        <f t="shared" si="185"/>
        <v>11</v>
      </c>
      <c r="P1529" s="2">
        <f t="shared" si="186"/>
        <v>11</v>
      </c>
      <c r="Q1529" s="2">
        <f t="shared" si="187"/>
        <v>26</v>
      </c>
      <c r="R1529" s="2" t="str">
        <f t="shared" si="181"/>
        <v>&lt;a href="set02\marriages\cooperstown_courier\1908_-_1910\houghton,_luther_and_mattie_willard_marriage_announcement_november_26,_1908_p5_cc.pdf"&gt;Houghton, Luther&lt;/a&gt;</v>
      </c>
      <c r="S1529" s="2">
        <f t="shared" si="182"/>
        <v>164</v>
      </c>
      <c r="T1529" s="2">
        <f t="shared" si="183"/>
        <v>85</v>
      </c>
    </row>
    <row r="1530" spans="1:20" x14ac:dyDescent="0.25">
      <c r="A1530" s="2">
        <v>1529</v>
      </c>
      <c r="B1530" s="4" t="s">
        <v>25702</v>
      </c>
      <c r="C1530" s="4" t="s">
        <v>7157</v>
      </c>
      <c r="D1530" s="5" t="s">
        <v>6</v>
      </c>
      <c r="E1530" s="12">
        <v>3253</v>
      </c>
      <c r="F1530" s="5" t="s">
        <v>13631</v>
      </c>
      <c r="G1530" s="5">
        <v>5</v>
      </c>
      <c r="H1530" s="48">
        <v>5</v>
      </c>
      <c r="I1530" s="5">
        <v>375</v>
      </c>
      <c r="J1530" t="s">
        <v>17295</v>
      </c>
      <c r="K1530" s="46" t="s">
        <v>17190</v>
      </c>
      <c r="L1530" s="55"/>
      <c r="M1530" s="55"/>
      <c r="N1530" s="39">
        <f t="shared" si="184"/>
        <v>1908</v>
      </c>
      <c r="O1530" s="2">
        <f t="shared" si="185"/>
        <v>11</v>
      </c>
      <c r="P1530" s="2">
        <f t="shared" si="186"/>
        <v>11</v>
      </c>
      <c r="Q1530" s="2">
        <f t="shared" si="187"/>
        <v>26</v>
      </c>
      <c r="R1530" s="2" t="str">
        <f t="shared" si="181"/>
        <v>&lt;a href="set02\marriages\cooperstown_courier\1908_-_1910\whitcher,_jennie_and_unknown_marriage_november_26,_1908_p5_cc.pdf"&gt;&amp;nbsp;&amp;nbsp;&amp;nbsp;&amp;nbsp;&amp;nbsp;&lt;/a&gt;</v>
      </c>
      <c r="S1530" s="2">
        <f t="shared" si="182"/>
        <v>158</v>
      </c>
      <c r="T1530" s="2">
        <f t="shared" si="183"/>
        <v>65</v>
      </c>
    </row>
    <row r="1531" spans="1:20" x14ac:dyDescent="0.25">
      <c r="A1531" s="2">
        <v>1530</v>
      </c>
      <c r="B1531" s="4" t="s">
        <v>11856</v>
      </c>
      <c r="C1531" s="4" t="s">
        <v>11857</v>
      </c>
      <c r="D1531" s="48" t="s">
        <v>6</v>
      </c>
      <c r="E1531" s="12">
        <v>3260</v>
      </c>
      <c r="F1531" s="5" t="s">
        <v>11770</v>
      </c>
      <c r="G1531" s="5">
        <v>9</v>
      </c>
      <c r="H1531" s="48">
        <v>9</v>
      </c>
      <c r="I1531" s="5">
        <v>612</v>
      </c>
      <c r="J1531" t="s">
        <v>17533</v>
      </c>
      <c r="K1531" s="46" t="s">
        <v>25712</v>
      </c>
      <c r="L1531" s="55"/>
      <c r="M1531" s="55"/>
      <c r="N1531" s="39">
        <f t="shared" si="184"/>
        <v>1908</v>
      </c>
      <c r="O1531" s="2">
        <f t="shared" si="185"/>
        <v>12</v>
      </c>
      <c r="P1531" s="2">
        <f t="shared" si="186"/>
        <v>12</v>
      </c>
      <c r="Q1531" s="2">
        <f t="shared" si="187"/>
        <v>3</v>
      </c>
      <c r="R1531" s="2" t="str">
        <f t="shared" si="181"/>
        <v>&lt;a href="set03\cg\cg_january_2,_1908_-_december_30,_1909\marriages\buzzell,_delbert_and_gertrude_annie_wheeler_marriage_december_3,_1908_p9_cg.pdf"&gt;Buzzell, Delbert&lt;/a&gt;</v>
      </c>
      <c r="S1531" s="2">
        <f t="shared" si="182"/>
        <v>168</v>
      </c>
      <c r="T1531" s="2">
        <f t="shared" si="183"/>
        <v>79</v>
      </c>
    </row>
    <row r="1532" spans="1:20" x14ac:dyDescent="0.25">
      <c r="A1532" s="2">
        <v>1531</v>
      </c>
      <c r="B1532" s="4" t="s">
        <v>11860</v>
      </c>
      <c r="C1532" s="4" t="s">
        <v>11861</v>
      </c>
      <c r="D1532" s="48" t="s">
        <v>6</v>
      </c>
      <c r="E1532" s="12">
        <v>3260</v>
      </c>
      <c r="F1532" s="5" t="s">
        <v>11770</v>
      </c>
      <c r="G1532" s="5">
        <v>3</v>
      </c>
      <c r="H1532" s="48">
        <v>9</v>
      </c>
      <c r="I1532" s="5">
        <v>618</v>
      </c>
      <c r="J1532" t="s">
        <v>17539</v>
      </c>
      <c r="K1532" s="46" t="s">
        <v>25712</v>
      </c>
      <c r="L1532" s="55"/>
      <c r="M1532" s="55"/>
      <c r="N1532" s="39">
        <f t="shared" si="184"/>
        <v>1908</v>
      </c>
      <c r="O1532" s="2">
        <f t="shared" si="185"/>
        <v>12</v>
      </c>
      <c r="P1532" s="2">
        <f t="shared" si="186"/>
        <v>12</v>
      </c>
      <c r="Q1532" s="2">
        <f t="shared" si="187"/>
        <v>3</v>
      </c>
      <c r="R1532" s="2" t="str">
        <f t="shared" si="181"/>
        <v>&lt;a href="set03\cg\cg_january_2,_1908_-_december_30,_1909\marriages\curfman,_r_m_and_elsie_hohenhouse_marriage_december_3,_1908_p3_cg.pdf"&gt;Curfman, R M&lt;/a&gt;</v>
      </c>
      <c r="S1532" s="2">
        <f t="shared" si="182"/>
        <v>154</v>
      </c>
      <c r="T1532" s="2">
        <f t="shared" si="183"/>
        <v>69</v>
      </c>
    </row>
    <row r="1533" spans="1:20" x14ac:dyDescent="0.25">
      <c r="A1533" s="2">
        <v>1532</v>
      </c>
      <c r="B1533" s="4" t="s">
        <v>11862</v>
      </c>
      <c r="C1533" s="4" t="s">
        <v>11863</v>
      </c>
      <c r="D1533" s="48" t="s">
        <v>6</v>
      </c>
      <c r="E1533" s="12">
        <v>3260</v>
      </c>
      <c r="F1533" s="5" t="s">
        <v>11770</v>
      </c>
      <c r="G1533" s="5">
        <v>9</v>
      </c>
      <c r="H1533" s="48">
        <v>9</v>
      </c>
      <c r="I1533" s="5">
        <v>620</v>
      </c>
      <c r="J1533" t="s">
        <v>17541</v>
      </c>
      <c r="K1533" s="46" t="s">
        <v>25712</v>
      </c>
      <c r="L1533" s="55"/>
      <c r="M1533" s="55"/>
      <c r="N1533" s="39">
        <f t="shared" si="184"/>
        <v>1908</v>
      </c>
      <c r="O1533" s="2">
        <f t="shared" si="185"/>
        <v>12</v>
      </c>
      <c r="P1533" s="2">
        <f t="shared" si="186"/>
        <v>12</v>
      </c>
      <c r="Q1533" s="2">
        <f t="shared" si="187"/>
        <v>3</v>
      </c>
      <c r="R1533" s="2" t="str">
        <f t="shared" si="181"/>
        <v>&lt;a href="set03\cg\cg_january_2,_1908_-_december_30,_1909\marriages\deeg,_george_and_celia_arnold_marriage_december_3,_1908_p9_cg.pdf"&gt;Deeg, George&lt;/a&gt;</v>
      </c>
      <c r="S1533" s="2">
        <f t="shared" si="182"/>
        <v>150</v>
      </c>
      <c r="T1533" s="2">
        <f t="shared" si="183"/>
        <v>65</v>
      </c>
    </row>
    <row r="1534" spans="1:20" x14ac:dyDescent="0.25">
      <c r="A1534" s="2">
        <v>1533</v>
      </c>
      <c r="B1534" s="4" t="s">
        <v>11872</v>
      </c>
      <c r="C1534" s="4" t="s">
        <v>11873</v>
      </c>
      <c r="D1534" s="48" t="s">
        <v>48</v>
      </c>
      <c r="E1534" s="12">
        <v>3260</v>
      </c>
      <c r="F1534" s="5" t="s">
        <v>11770</v>
      </c>
      <c r="G1534" s="5">
        <v>1</v>
      </c>
      <c r="H1534" s="48">
        <v>9</v>
      </c>
      <c r="I1534" s="5">
        <v>629</v>
      </c>
      <c r="J1534" t="s">
        <v>17550</v>
      </c>
      <c r="K1534" s="46" t="s">
        <v>25712</v>
      </c>
      <c r="L1534" s="55"/>
      <c r="M1534" s="55"/>
      <c r="N1534" s="39">
        <f t="shared" si="184"/>
        <v>1908</v>
      </c>
      <c r="O1534" s="2">
        <f t="shared" si="185"/>
        <v>12</v>
      </c>
      <c r="P1534" s="2">
        <f t="shared" si="186"/>
        <v>12</v>
      </c>
      <c r="Q1534" s="2">
        <f t="shared" si="187"/>
        <v>3</v>
      </c>
      <c r="R1534" s="2" t="str">
        <f t="shared" si="181"/>
        <v>&lt;a href="set03\cg\cg_january_2,_1908_-_december_30,_1909\marriages\hohenhouse,_fred_g_and_bessie_posey_wedding_december_3,_1908_p1.pdf"&gt;Hohenhouse, Fred G&lt;/a&gt;</v>
      </c>
      <c r="S1534" s="2">
        <f t="shared" si="182"/>
        <v>158</v>
      </c>
      <c r="T1534" s="2">
        <f t="shared" si="183"/>
        <v>67</v>
      </c>
    </row>
    <row r="1535" spans="1:20" x14ac:dyDescent="0.25">
      <c r="A1535" s="2">
        <v>1534</v>
      </c>
      <c r="B1535" s="4" t="s">
        <v>7065</v>
      </c>
      <c r="C1535" s="4" t="s">
        <v>7066</v>
      </c>
      <c r="D1535" s="48" t="s">
        <v>48</v>
      </c>
      <c r="E1535" s="12">
        <v>3260</v>
      </c>
      <c r="F1535" s="5" t="s">
        <v>13631</v>
      </c>
      <c r="G1535" s="5">
        <v>1</v>
      </c>
      <c r="H1535" s="48">
        <v>5</v>
      </c>
      <c r="I1535" s="5">
        <v>319</v>
      </c>
      <c r="J1535" t="s">
        <v>17244</v>
      </c>
      <c r="K1535" s="46" t="s">
        <v>17190</v>
      </c>
      <c r="L1535" s="55"/>
      <c r="M1535" s="55"/>
      <c r="N1535" s="39">
        <f t="shared" si="184"/>
        <v>1908</v>
      </c>
      <c r="O1535" s="2">
        <f t="shared" si="185"/>
        <v>12</v>
      </c>
      <c r="P1535" s="2">
        <f t="shared" si="186"/>
        <v>12</v>
      </c>
      <c r="Q1535" s="2">
        <f t="shared" si="187"/>
        <v>3</v>
      </c>
      <c r="R1535" s="2" t="str">
        <f t="shared" si="181"/>
        <v>&lt;a href="set02\marriages\cooperstown_courier\1908_-_1910\lamont,_scott_l_and_elizabeth_grace_marquardt_wedding_december_3,_1908_p1_cc.pdf"&gt;Lamont, Scott L&lt;/a&gt;</v>
      </c>
      <c r="S1535" s="2">
        <f t="shared" si="182"/>
        <v>158</v>
      </c>
      <c r="T1535" s="2">
        <f t="shared" si="183"/>
        <v>80</v>
      </c>
    </row>
    <row r="1536" spans="1:20" x14ac:dyDescent="0.25">
      <c r="A1536" s="2">
        <v>1535</v>
      </c>
      <c r="B1536" s="4" t="s">
        <v>11897</v>
      </c>
      <c r="C1536" s="4" t="s">
        <v>11898</v>
      </c>
      <c r="D1536" s="48" t="s">
        <v>6</v>
      </c>
      <c r="E1536" s="12">
        <v>3260</v>
      </c>
      <c r="F1536" s="5" t="s">
        <v>11770</v>
      </c>
      <c r="G1536" s="5">
        <v>9</v>
      </c>
      <c r="H1536" s="48">
        <v>9</v>
      </c>
      <c r="I1536" s="5">
        <v>656</v>
      </c>
      <c r="J1536" t="s">
        <v>17578</v>
      </c>
      <c r="K1536" s="46" t="s">
        <v>25712</v>
      </c>
      <c r="L1536" s="55"/>
      <c r="M1536" s="55"/>
      <c r="N1536" s="39">
        <f t="shared" si="184"/>
        <v>1908</v>
      </c>
      <c r="O1536" s="2">
        <f t="shared" si="185"/>
        <v>12</v>
      </c>
      <c r="P1536" s="2">
        <f t="shared" si="186"/>
        <v>12</v>
      </c>
      <c r="Q1536" s="2">
        <f t="shared" si="187"/>
        <v>3</v>
      </c>
      <c r="R1536" s="2" t="str">
        <f t="shared" si="181"/>
        <v>&lt;a href="set03\cg\cg_january_2,_1908_-_december_30,_1909\marriages\rece,_e_h_and_margaret_o'connell_marriage_december_3,_1908_p9_cg.pdf"&gt;Rece, E H&lt;/a&gt;</v>
      </c>
      <c r="S1536" s="2">
        <f t="shared" si="182"/>
        <v>150</v>
      </c>
      <c r="T1536" s="2">
        <f t="shared" si="183"/>
        <v>68</v>
      </c>
    </row>
    <row r="1537" spans="1:20" x14ac:dyDescent="0.25">
      <c r="A1537" s="2">
        <v>1536</v>
      </c>
      <c r="B1537" s="4" t="s">
        <v>11905</v>
      </c>
      <c r="C1537" s="4" t="s">
        <v>11906</v>
      </c>
      <c r="D1537" s="48" t="s">
        <v>6</v>
      </c>
      <c r="E1537" s="12">
        <v>3260</v>
      </c>
      <c r="F1537" s="5" t="s">
        <v>11770</v>
      </c>
      <c r="G1537" s="5">
        <v>9</v>
      </c>
      <c r="H1537" s="48">
        <v>9</v>
      </c>
      <c r="I1537" s="5">
        <v>670</v>
      </c>
      <c r="J1537" t="s">
        <v>17592</v>
      </c>
      <c r="K1537" s="46" t="s">
        <v>25712</v>
      </c>
      <c r="L1537" s="55"/>
      <c r="M1537" s="55"/>
      <c r="N1537" s="39">
        <f t="shared" si="184"/>
        <v>1908</v>
      </c>
      <c r="O1537" s="2">
        <f t="shared" si="185"/>
        <v>12</v>
      </c>
      <c r="P1537" s="2">
        <f t="shared" si="186"/>
        <v>12</v>
      </c>
      <c r="Q1537" s="2">
        <f t="shared" si="187"/>
        <v>3</v>
      </c>
      <c r="R1537" s="2" t="str">
        <f t="shared" si="181"/>
        <v>&lt;a href="set03\cg\cg_january_2,_1908_-_december_30,_1909\marriages\webber,_william_and_ida_aaby_marriage_december_3,_1908_p9_cg.pdf"&gt;Webber, William&lt;/a&gt;</v>
      </c>
      <c r="S1537" s="2">
        <f t="shared" si="182"/>
        <v>152</v>
      </c>
      <c r="T1537" s="2">
        <f t="shared" si="183"/>
        <v>64</v>
      </c>
    </row>
    <row r="1538" spans="1:20" x14ac:dyDescent="0.25">
      <c r="A1538" s="2">
        <v>1537</v>
      </c>
      <c r="B1538" s="4" t="s">
        <v>11860</v>
      </c>
      <c r="C1538" s="4" t="s">
        <v>11861</v>
      </c>
      <c r="D1538" s="48" t="s">
        <v>48</v>
      </c>
      <c r="E1538" s="12">
        <v>3267</v>
      </c>
      <c r="F1538" s="5" t="s">
        <v>11770</v>
      </c>
      <c r="G1538" s="5">
        <v>1</v>
      </c>
      <c r="H1538" s="48">
        <v>9</v>
      </c>
      <c r="I1538" s="5">
        <v>619</v>
      </c>
      <c r="J1538" t="s">
        <v>17540</v>
      </c>
      <c r="K1538" s="46" t="s">
        <v>25712</v>
      </c>
      <c r="L1538" s="55"/>
      <c r="M1538" s="55"/>
      <c r="N1538" s="39">
        <f t="shared" si="184"/>
        <v>1908</v>
      </c>
      <c r="O1538" s="2">
        <f t="shared" si="185"/>
        <v>12</v>
      </c>
      <c r="P1538" s="2">
        <f t="shared" si="186"/>
        <v>12</v>
      </c>
      <c r="Q1538" s="2">
        <f t="shared" si="187"/>
        <v>10</v>
      </c>
      <c r="R1538" s="2" t="str">
        <f t="shared" ref="R1538:R1601" si="188">"&lt;a href="&amp;""""&amp;K1538&amp;"\"&amp;J1538&amp;"""&gt;"&amp;B1538&amp;"&lt;/a&gt;"</f>
        <v>&lt;a href="set03\cg\cg_january_2,_1908_-_december_30,_1909\marriages\curfman,_r_m_and_elsie_hohenhouse_wedding_december_10,_1908_p1_cg.pdf"&gt;Curfman, R M&lt;/a&gt;</v>
      </c>
      <c r="S1538" s="2">
        <f t="shared" ref="S1538:S1601" si="189">LEN(R1538)</f>
        <v>154</v>
      </c>
      <c r="T1538" s="2">
        <f t="shared" ref="T1538:T1601" si="190">LEN(J1538)</f>
        <v>69</v>
      </c>
    </row>
    <row r="1539" spans="1:20" x14ac:dyDescent="0.25">
      <c r="A1539" s="2">
        <v>1538</v>
      </c>
      <c r="B1539" s="4" t="s">
        <v>7074</v>
      </c>
      <c r="C1539" s="4" t="s">
        <v>7075</v>
      </c>
      <c r="D1539" s="48" t="s">
        <v>1256</v>
      </c>
      <c r="E1539" s="12">
        <v>3267</v>
      </c>
      <c r="F1539" s="5" t="s">
        <v>13631</v>
      </c>
      <c r="G1539" s="5">
        <v>5</v>
      </c>
      <c r="H1539" s="48">
        <v>5</v>
      </c>
      <c r="I1539" s="5">
        <v>325</v>
      </c>
      <c r="J1539" t="s">
        <v>17250</v>
      </c>
      <c r="K1539" s="46" t="s">
        <v>17190</v>
      </c>
      <c r="L1539" s="55"/>
      <c r="M1539" s="55"/>
      <c r="N1539" s="39">
        <f t="shared" si="184"/>
        <v>1908</v>
      </c>
      <c r="O1539" s="2">
        <f t="shared" si="185"/>
        <v>12</v>
      </c>
      <c r="P1539" s="2">
        <f t="shared" si="186"/>
        <v>12</v>
      </c>
      <c r="Q1539" s="2">
        <f t="shared" si="187"/>
        <v>10</v>
      </c>
      <c r="R1539" s="2" t="str">
        <f t="shared" si="188"/>
        <v>&lt;a href="set02\marriages\cooperstown_courier\1908_-_1910\lewis,_lyman_and_flora_rowe_marriage_announcement_december_10,_1908_p5_cc.pdf"&gt;Lewis, Lyman&lt;/a&gt;</v>
      </c>
      <c r="S1539" s="2">
        <f t="shared" si="189"/>
        <v>152</v>
      </c>
      <c r="T1539" s="2">
        <f t="shared" si="190"/>
        <v>77</v>
      </c>
    </row>
    <row r="1540" spans="1:20" x14ac:dyDescent="0.25">
      <c r="A1540" s="2">
        <v>1539</v>
      </c>
      <c r="B1540" s="4" t="s">
        <v>8296</v>
      </c>
      <c r="C1540" s="4" t="s">
        <v>8297</v>
      </c>
      <c r="D1540" s="48" t="s">
        <v>48</v>
      </c>
      <c r="E1540" s="12">
        <v>3272</v>
      </c>
      <c r="F1540" s="5" t="s">
        <v>13629</v>
      </c>
      <c r="G1540" s="5">
        <v>4</v>
      </c>
      <c r="H1540" s="48">
        <v>19</v>
      </c>
      <c r="I1540" s="5">
        <v>1302</v>
      </c>
      <c r="J1540" s="47" t="s">
        <v>18223</v>
      </c>
      <c r="K1540" s="46" t="s">
        <v>25727</v>
      </c>
      <c r="L1540" s="55"/>
      <c r="M1540" s="55"/>
      <c r="N1540" s="39">
        <f t="shared" si="184"/>
        <v>1908</v>
      </c>
      <c r="O1540" s="2">
        <f t="shared" si="185"/>
        <v>12</v>
      </c>
      <c r="P1540" s="2">
        <f t="shared" si="186"/>
        <v>12</v>
      </c>
      <c r="Q1540" s="2">
        <f t="shared" si="187"/>
        <v>15</v>
      </c>
      <c r="R1540" s="2" t="str">
        <f t="shared" si="188"/>
        <v>&lt;a href="set01\marriages\he\1908_-1911\martin_and_slphia_fortney_wedding_december_15,_1908_p4_he.pdf"&gt;Martin, Mr.&lt;/a&gt;</v>
      </c>
      <c r="S1540" s="2">
        <f t="shared" si="189"/>
        <v>117</v>
      </c>
      <c r="T1540" s="2">
        <f t="shared" si="190"/>
        <v>61</v>
      </c>
    </row>
    <row r="1541" spans="1:20" x14ac:dyDescent="0.25">
      <c r="A1541" s="2">
        <v>1540</v>
      </c>
      <c r="B1541" s="4" t="s">
        <v>7020</v>
      </c>
      <c r="C1541" s="4" t="s">
        <v>7021</v>
      </c>
      <c r="D1541" s="48" t="s">
        <v>6</v>
      </c>
      <c r="E1541" s="12">
        <v>3274</v>
      </c>
      <c r="F1541" s="5" t="s">
        <v>13631</v>
      </c>
      <c r="G1541" s="5">
        <v>5</v>
      </c>
      <c r="H1541" s="48">
        <v>5</v>
      </c>
      <c r="I1541" s="5">
        <v>295</v>
      </c>
      <c r="J1541" t="s">
        <v>17220</v>
      </c>
      <c r="K1541" s="46" t="s">
        <v>17190</v>
      </c>
      <c r="L1541" s="55"/>
      <c r="M1541" s="55"/>
      <c r="N1541" s="39">
        <f t="shared" si="184"/>
        <v>1908</v>
      </c>
      <c r="O1541" s="2">
        <f t="shared" si="185"/>
        <v>12</v>
      </c>
      <c r="P1541" s="2">
        <f t="shared" si="186"/>
        <v>12</v>
      </c>
      <c r="Q1541" s="2">
        <f t="shared" si="187"/>
        <v>17</v>
      </c>
      <c r="R1541" s="2" t="str">
        <f t="shared" si="188"/>
        <v>&lt;a href="set02\marriages\cooperstown_courier\1908_-_1910\foss,_sven_p_and_emelia_knudson_marriage_december_17,_1908_p5_cc.pdf"&gt;Foss, Sven P&lt;/a&gt;</v>
      </c>
      <c r="S1541" s="2">
        <f t="shared" si="189"/>
        <v>143</v>
      </c>
      <c r="T1541" s="2">
        <f t="shared" si="190"/>
        <v>68</v>
      </c>
    </row>
    <row r="1542" spans="1:20" x14ac:dyDescent="0.25">
      <c r="A1542" s="2">
        <v>1541</v>
      </c>
      <c r="B1542" s="4" t="s">
        <v>6992</v>
      </c>
      <c r="C1542" s="4" t="s">
        <v>6993</v>
      </c>
      <c r="D1542" s="48" t="s">
        <v>6</v>
      </c>
      <c r="E1542" s="12">
        <v>3281</v>
      </c>
      <c r="F1542" s="5" t="s">
        <v>13631</v>
      </c>
      <c r="G1542" s="5">
        <v>5</v>
      </c>
      <c r="H1542" s="48">
        <v>5</v>
      </c>
      <c r="I1542" s="5">
        <v>281</v>
      </c>
      <c r="J1542" t="s">
        <v>17206</v>
      </c>
      <c r="K1542" s="46" t="s">
        <v>17190</v>
      </c>
      <c r="L1542" s="55"/>
      <c r="M1542" s="55"/>
      <c r="N1542" s="39">
        <f t="shared" si="184"/>
        <v>1908</v>
      </c>
      <c r="O1542" s="2">
        <f t="shared" si="185"/>
        <v>12</v>
      </c>
      <c r="P1542" s="2">
        <f t="shared" si="186"/>
        <v>12</v>
      </c>
      <c r="Q1542" s="2">
        <f t="shared" si="187"/>
        <v>24</v>
      </c>
      <c r="R1542" s="2" t="str">
        <f t="shared" si="188"/>
        <v>&lt;a href="set02\marriages\cooperstown_courier\1908_-_1910\dommar,_emil_and_bertheena_ness_marriage_december_24,_1908_p5_cc.pdf"&gt;Dommar, Emil&lt;/a&gt;</v>
      </c>
      <c r="S1542" s="2">
        <f t="shared" si="189"/>
        <v>143</v>
      </c>
      <c r="T1542" s="2">
        <f t="shared" si="190"/>
        <v>68</v>
      </c>
    </row>
    <row r="1543" spans="1:20" x14ac:dyDescent="0.25">
      <c r="A1543" s="2">
        <v>1542</v>
      </c>
      <c r="B1543" s="4" t="s">
        <v>7074</v>
      </c>
      <c r="C1543" s="4" t="s">
        <v>7075</v>
      </c>
      <c r="D1543" s="48" t="s">
        <v>48</v>
      </c>
      <c r="E1543" s="12">
        <v>3281</v>
      </c>
      <c r="F1543" s="5" t="s">
        <v>13631</v>
      </c>
      <c r="G1543" s="5">
        <v>5</v>
      </c>
      <c r="H1543" s="48">
        <v>5</v>
      </c>
      <c r="I1543" s="5">
        <v>324</v>
      </c>
      <c r="J1543" t="s">
        <v>17249</v>
      </c>
      <c r="K1543" s="46" t="s">
        <v>17190</v>
      </c>
      <c r="L1543" s="55"/>
      <c r="M1543" s="55"/>
      <c r="N1543" s="39">
        <f t="shared" si="184"/>
        <v>1908</v>
      </c>
      <c r="O1543" s="2">
        <f t="shared" si="185"/>
        <v>12</v>
      </c>
      <c r="P1543" s="2">
        <f t="shared" si="186"/>
        <v>12</v>
      </c>
      <c r="Q1543" s="2">
        <f t="shared" si="187"/>
        <v>24</v>
      </c>
      <c r="R1543" s="2" t="str">
        <f t="shared" si="188"/>
        <v>&lt;a href="set02\marriages\cooperstown_courier\1908_-_1910\lewis,_lyman_and_flora_bowe_wedding_december_24,_1908_p5_cc.pdf"&gt;Lewis, Lyman&lt;/a&gt;</v>
      </c>
      <c r="S1543" s="2">
        <f t="shared" si="189"/>
        <v>138</v>
      </c>
      <c r="T1543" s="2">
        <f t="shared" si="190"/>
        <v>63</v>
      </c>
    </row>
    <row r="1544" spans="1:20" x14ac:dyDescent="0.25">
      <c r="A1544" s="2">
        <v>1543</v>
      </c>
      <c r="B1544" s="4" t="s">
        <v>2834</v>
      </c>
      <c r="C1544" s="4" t="s">
        <v>7076</v>
      </c>
      <c r="D1544" s="48" t="s">
        <v>48</v>
      </c>
      <c r="E1544" s="12">
        <v>3281</v>
      </c>
      <c r="F1544" s="5" t="s">
        <v>13631</v>
      </c>
      <c r="G1544" s="5">
        <v>1</v>
      </c>
      <c r="H1544" s="48">
        <v>5</v>
      </c>
      <c r="I1544" s="5">
        <v>326</v>
      </c>
      <c r="J1544" t="s">
        <v>17251</v>
      </c>
      <c r="K1544" s="46" t="s">
        <v>17190</v>
      </c>
      <c r="L1544" s="55"/>
      <c r="M1544" s="55"/>
      <c r="N1544" s="39">
        <f t="shared" si="184"/>
        <v>1908</v>
      </c>
      <c r="O1544" s="2">
        <f t="shared" si="185"/>
        <v>12</v>
      </c>
      <c r="P1544" s="2">
        <f t="shared" si="186"/>
        <v>12</v>
      </c>
      <c r="Q1544" s="2">
        <f t="shared" si="187"/>
        <v>24</v>
      </c>
      <c r="R1544" s="2" t="str">
        <f t="shared" si="188"/>
        <v>&lt;a href="set02\marriages\cooperstown_courier\1908_-_1910\marquardt,_otto_h_and_georgia_saunders_wedding_december_24,_1908_p1_cc.pdf"&gt;Marquardt, Otto H&lt;/a&gt;</v>
      </c>
      <c r="S1544" s="2">
        <f t="shared" si="189"/>
        <v>154</v>
      </c>
      <c r="T1544" s="2">
        <f t="shared" si="190"/>
        <v>74</v>
      </c>
    </row>
    <row r="1545" spans="1:20" x14ac:dyDescent="0.25">
      <c r="A1545" s="2">
        <v>1544</v>
      </c>
      <c r="B1545" s="4" t="s">
        <v>2834</v>
      </c>
      <c r="C1545" s="4" t="s">
        <v>2835</v>
      </c>
      <c r="D1545" s="48" t="s">
        <v>48</v>
      </c>
      <c r="E1545" s="12">
        <v>3281</v>
      </c>
      <c r="F1545" s="5" t="s">
        <v>1756</v>
      </c>
      <c r="G1545" s="5">
        <v>5</v>
      </c>
      <c r="H1545" s="48">
        <v>28</v>
      </c>
      <c r="I1545" s="5">
        <v>2027</v>
      </c>
      <c r="J1545" s="47" t="s">
        <v>18945</v>
      </c>
      <c r="K1545" s="46" t="s">
        <v>18970</v>
      </c>
      <c r="L1545" s="55"/>
      <c r="M1545" s="55"/>
      <c r="N1545" s="39">
        <f t="shared" si="184"/>
        <v>1908</v>
      </c>
      <c r="O1545" s="2">
        <f t="shared" si="185"/>
        <v>12</v>
      </c>
      <c r="P1545" s="2">
        <f t="shared" si="186"/>
        <v>12</v>
      </c>
      <c r="Q1545" s="2">
        <f t="shared" si="187"/>
        <v>24</v>
      </c>
      <c r="R1545" s="2" t="str">
        <f t="shared" si="188"/>
        <v>&lt;a href="set01\hope_pioneer_jan1907todec1908\marriages\marquardt_otto_h_and_georgie_saunders_wedding_december_24_1908_p5_hp.pdf"&gt;Marquardt, Otto H&lt;/a&gt;</v>
      </c>
      <c r="S1545" s="2">
        <f t="shared" si="189"/>
        <v>150</v>
      </c>
      <c r="T1545" s="2">
        <f t="shared" si="190"/>
        <v>72</v>
      </c>
    </row>
    <row r="1546" spans="1:20" x14ac:dyDescent="0.25">
      <c r="A1546" s="2">
        <v>1545</v>
      </c>
      <c r="B1546" s="4" t="s">
        <v>2848</v>
      </c>
      <c r="C1546" s="4" t="s">
        <v>2849</v>
      </c>
      <c r="D1546" s="48" t="s">
        <v>48</v>
      </c>
      <c r="E1546" s="12">
        <v>3281</v>
      </c>
      <c r="F1546" s="5" t="s">
        <v>1756</v>
      </c>
      <c r="G1546" s="5">
        <v>5</v>
      </c>
      <c r="H1546" s="48">
        <v>28</v>
      </c>
      <c r="I1546" s="5">
        <v>2034</v>
      </c>
      <c r="J1546" s="47" t="s">
        <v>18952</v>
      </c>
      <c r="K1546" s="46" t="s">
        <v>18970</v>
      </c>
      <c r="L1546" s="55"/>
      <c r="M1546" s="55"/>
      <c r="N1546" s="39">
        <f t="shared" si="184"/>
        <v>1908</v>
      </c>
      <c r="O1546" s="2">
        <f t="shared" si="185"/>
        <v>12</v>
      </c>
      <c r="P1546" s="2">
        <f t="shared" si="186"/>
        <v>12</v>
      </c>
      <c r="Q1546" s="2">
        <f t="shared" si="187"/>
        <v>24</v>
      </c>
      <c r="R1546" s="2" t="str">
        <f t="shared" si="188"/>
        <v>&lt;a href="set01\hope_pioneer_jan1907todec1908\marriages\parkman_james_and_cora_jane_chalmers_wedding_december_24_1908_p5_hp.pdf"&gt;Parkman, James&lt;/a&gt;</v>
      </c>
      <c r="S1546" s="2">
        <f t="shared" si="189"/>
        <v>146</v>
      </c>
      <c r="T1546" s="2">
        <f t="shared" si="190"/>
        <v>71</v>
      </c>
    </row>
    <row r="1547" spans="1:20" x14ac:dyDescent="0.25">
      <c r="A1547" s="2">
        <v>1546</v>
      </c>
      <c r="B1547" s="4" t="s">
        <v>8314</v>
      </c>
      <c r="C1547" s="4" t="s">
        <v>8315</v>
      </c>
      <c r="D1547" s="48" t="s">
        <v>48</v>
      </c>
      <c r="E1547" s="12">
        <v>3293</v>
      </c>
      <c r="F1547" s="5" t="s">
        <v>13629</v>
      </c>
      <c r="G1547" s="5">
        <v>5</v>
      </c>
      <c r="H1547" s="48">
        <v>19</v>
      </c>
      <c r="I1547" s="5">
        <v>1313</v>
      </c>
      <c r="J1547" s="47" t="s">
        <v>18234</v>
      </c>
      <c r="K1547" s="46" t="s">
        <v>25727</v>
      </c>
      <c r="L1547" s="55"/>
      <c r="M1547" s="55"/>
      <c r="N1547" s="39">
        <f t="shared" si="184"/>
        <v>1909</v>
      </c>
      <c r="O1547" s="2">
        <f t="shared" si="185"/>
        <v>1</v>
      </c>
      <c r="P1547" s="2">
        <f t="shared" si="186"/>
        <v>1</v>
      </c>
      <c r="Q1547" s="2">
        <f t="shared" si="187"/>
        <v>5</v>
      </c>
      <c r="R1547" s="2" t="str">
        <f t="shared" si="188"/>
        <v>&lt;a href="set01\marriages\he\1908_-1911\nygord,_gabriel_and_huldah_holton_wedding_january_5,_1909_p5_he.pdf"&gt;Nygord, Gabriel&lt;/a&gt;</v>
      </c>
      <c r="S1547" s="2">
        <f t="shared" si="189"/>
        <v>127</v>
      </c>
      <c r="T1547" s="2">
        <f t="shared" si="190"/>
        <v>67</v>
      </c>
    </row>
    <row r="1548" spans="1:20" x14ac:dyDescent="0.25">
      <c r="A1548" s="2">
        <v>1547</v>
      </c>
      <c r="B1548" s="4" t="s">
        <v>8285</v>
      </c>
      <c r="C1548" s="4" t="s">
        <v>8286</v>
      </c>
      <c r="D1548" s="48" t="s">
        <v>48</v>
      </c>
      <c r="E1548" s="12">
        <v>3307</v>
      </c>
      <c r="F1548" s="5" t="s">
        <v>13629</v>
      </c>
      <c r="G1548" s="5">
        <v>5</v>
      </c>
      <c r="H1548" s="48">
        <v>19</v>
      </c>
      <c r="I1548" s="5">
        <v>1301</v>
      </c>
      <c r="J1548" s="47" t="s">
        <v>18218</v>
      </c>
      <c r="K1548" s="46" t="s">
        <v>25727</v>
      </c>
      <c r="L1548" s="55"/>
      <c r="M1548" s="55"/>
      <c r="N1548" s="39">
        <f t="shared" si="184"/>
        <v>1909</v>
      </c>
      <c r="O1548" s="2">
        <f t="shared" si="185"/>
        <v>1</v>
      </c>
      <c r="P1548" s="2">
        <f t="shared" si="186"/>
        <v>1</v>
      </c>
      <c r="Q1548" s="2">
        <f t="shared" si="187"/>
        <v>19</v>
      </c>
      <c r="R1548" s="2" t="str">
        <f t="shared" si="188"/>
        <v>&lt;a href="set01\marriages\he\1908_-1911\markuson,_nels_and__anna_nelson_wedding_january_19,_1909_p5_he.pdf"&gt;Markuson, Nels&lt;/a&gt;</v>
      </c>
      <c r="S1548" s="2">
        <f t="shared" si="189"/>
        <v>125</v>
      </c>
      <c r="T1548" s="2">
        <f t="shared" si="190"/>
        <v>66</v>
      </c>
    </row>
    <row r="1549" spans="1:20" x14ac:dyDescent="0.25">
      <c r="A1549" s="2">
        <v>1548</v>
      </c>
      <c r="B1549" s="4" t="s">
        <v>11852</v>
      </c>
      <c r="C1549" s="4" t="s">
        <v>11853</v>
      </c>
      <c r="D1549" s="48" t="s">
        <v>13</v>
      </c>
      <c r="E1549" s="12">
        <v>3309</v>
      </c>
      <c r="F1549" s="5" t="s">
        <v>11770</v>
      </c>
      <c r="G1549" s="5">
        <v>1</v>
      </c>
      <c r="H1549" s="48">
        <v>9</v>
      </c>
      <c r="I1549" s="5">
        <v>610</v>
      </c>
      <c r="J1549" t="s">
        <v>17531</v>
      </c>
      <c r="K1549" s="46" t="s">
        <v>25712</v>
      </c>
      <c r="L1549" s="55"/>
      <c r="M1549" s="55"/>
      <c r="N1549" s="39">
        <f t="shared" si="184"/>
        <v>1909</v>
      </c>
      <c r="O1549" s="2">
        <f t="shared" si="185"/>
        <v>1</v>
      </c>
      <c r="P1549" s="2">
        <f t="shared" si="186"/>
        <v>1</v>
      </c>
      <c r="Q1549" s="2">
        <f t="shared" si="187"/>
        <v>21</v>
      </c>
      <c r="R1549" s="2" t="str">
        <f t="shared" si="188"/>
        <v>&lt;a href="set03\cg\cg_january_2,_1908_-_december_30,_1909\marriages\boyd,_rev_and_mrs_j_s_50th_anniversary_january_21,_1909_p1_cg.pdf"&gt;Boyd, Rev J S&lt;/a&gt;</v>
      </c>
      <c r="S1549" s="2">
        <f t="shared" si="189"/>
        <v>151</v>
      </c>
      <c r="T1549" s="2">
        <f t="shared" si="190"/>
        <v>65</v>
      </c>
    </row>
    <row r="1550" spans="1:20" x14ac:dyDescent="0.25">
      <c r="A1550" s="2">
        <v>1549</v>
      </c>
      <c r="B1550" s="4" t="s">
        <v>7133</v>
      </c>
      <c r="C1550" s="4" t="s">
        <v>7134</v>
      </c>
      <c r="D1550" s="48" t="s">
        <v>48</v>
      </c>
      <c r="E1550" s="12">
        <v>3309</v>
      </c>
      <c r="F1550" s="5" t="s">
        <v>13631</v>
      </c>
      <c r="G1550" s="5">
        <v>5</v>
      </c>
      <c r="H1550" s="48">
        <v>5</v>
      </c>
      <c r="I1550" s="5">
        <v>358</v>
      </c>
      <c r="J1550" t="s">
        <v>17282</v>
      </c>
      <c r="K1550" s="46" t="s">
        <v>17190</v>
      </c>
      <c r="L1550" s="55"/>
      <c r="M1550" s="55"/>
      <c r="N1550" s="39">
        <f t="shared" si="184"/>
        <v>1909</v>
      </c>
      <c r="O1550" s="2">
        <f t="shared" si="185"/>
        <v>1</v>
      </c>
      <c r="P1550" s="2">
        <f t="shared" si="186"/>
        <v>1</v>
      </c>
      <c r="Q1550" s="2">
        <f t="shared" si="187"/>
        <v>21</v>
      </c>
      <c r="R1550" s="2" t="str">
        <f t="shared" si="188"/>
        <v>&lt;a href="set02\marriages\cooperstown_courier\1908_-_1910\stevens,_oliver_james_and_faye_vernon_farmer_wedding_january_21,_1909_p5_cc.pdf"&gt;Stevens, Oliver James&lt;/a&gt;</v>
      </c>
      <c r="S1550" s="2">
        <f t="shared" si="189"/>
        <v>163</v>
      </c>
      <c r="T1550" s="2">
        <f t="shared" si="190"/>
        <v>79</v>
      </c>
    </row>
    <row r="1551" spans="1:20" x14ac:dyDescent="0.25">
      <c r="A1551" s="2">
        <v>1550</v>
      </c>
      <c r="B1551" s="4" t="s">
        <v>7039</v>
      </c>
      <c r="C1551" s="4" t="s">
        <v>7040</v>
      </c>
      <c r="D1551" s="48" t="s">
        <v>48</v>
      </c>
      <c r="E1551" s="12">
        <v>3316</v>
      </c>
      <c r="F1551" s="5" t="s">
        <v>13631</v>
      </c>
      <c r="G1551" s="5">
        <v>5</v>
      </c>
      <c r="H1551" s="48">
        <v>5</v>
      </c>
      <c r="I1551" s="5">
        <v>305</v>
      </c>
      <c r="J1551" t="s">
        <v>17230</v>
      </c>
      <c r="K1551" s="46" t="s">
        <v>17190</v>
      </c>
      <c r="L1551" s="55"/>
      <c r="M1551" s="55"/>
      <c r="N1551" s="39">
        <f t="shared" si="184"/>
        <v>1909</v>
      </c>
      <c r="O1551" s="2">
        <f t="shared" si="185"/>
        <v>1</v>
      </c>
      <c r="P1551" s="2">
        <f t="shared" si="186"/>
        <v>1</v>
      </c>
      <c r="Q1551" s="2">
        <f t="shared" si="187"/>
        <v>28</v>
      </c>
      <c r="R1551" s="2" t="str">
        <f t="shared" si="188"/>
        <v>&lt;a href="set02\marriages\cooperstown_courier\1908_-_1910\hill,_j_h_and_mrs._j_c_morse_wedding_january_28,_1909_p5_cc.pdf"&gt;Hill, J H&lt;/a&gt;</v>
      </c>
      <c r="S1551" s="2">
        <f t="shared" si="189"/>
        <v>135</v>
      </c>
      <c r="T1551" s="2">
        <f t="shared" si="190"/>
        <v>63</v>
      </c>
    </row>
    <row r="1552" spans="1:20" x14ac:dyDescent="0.25">
      <c r="A1552" s="2">
        <v>1551</v>
      </c>
      <c r="B1552" s="4" t="s">
        <v>7085</v>
      </c>
      <c r="C1552" s="4" t="s">
        <v>7086</v>
      </c>
      <c r="D1552" s="48" t="s">
        <v>1256</v>
      </c>
      <c r="E1552" s="12">
        <v>3316</v>
      </c>
      <c r="F1552" s="5" t="s">
        <v>13631</v>
      </c>
      <c r="G1552" s="5">
        <v>5</v>
      </c>
      <c r="H1552" s="48">
        <v>5</v>
      </c>
      <c r="I1552" s="5">
        <v>331</v>
      </c>
      <c r="J1552" t="s">
        <v>17256</v>
      </c>
      <c r="K1552" s="46" t="s">
        <v>17190</v>
      </c>
      <c r="L1552" s="55"/>
      <c r="M1552" s="55"/>
      <c r="N1552" s="39">
        <f t="shared" si="184"/>
        <v>1909</v>
      </c>
      <c r="O1552" s="2">
        <f t="shared" si="185"/>
        <v>1</v>
      </c>
      <c r="P1552" s="2">
        <f t="shared" si="186"/>
        <v>1</v>
      </c>
      <c r="Q1552" s="2">
        <f t="shared" si="187"/>
        <v>28</v>
      </c>
      <c r="R1552" s="2" t="str">
        <f t="shared" si="188"/>
        <v>&lt;a href="set02\marriages\cooperstown_courier\1908_-_1910\nelson,_v_f_and_margaret_neary_possible_marriage_announcement_january_28,_1909_p5_cc.pdf"&gt;Nelson, V F&lt;/a&gt;</v>
      </c>
      <c r="S1552" s="2">
        <f t="shared" si="189"/>
        <v>162</v>
      </c>
      <c r="T1552" s="2">
        <f t="shared" si="190"/>
        <v>88</v>
      </c>
    </row>
    <row r="1553" spans="1:20" x14ac:dyDescent="0.25">
      <c r="A1553" s="2">
        <v>1552</v>
      </c>
      <c r="B1553" s="4" t="s">
        <v>7276</v>
      </c>
      <c r="C1553" s="4" t="s">
        <v>6491</v>
      </c>
      <c r="D1553" s="5" t="s">
        <v>6</v>
      </c>
      <c r="E1553" s="12">
        <v>3323</v>
      </c>
      <c r="F1553" s="5" t="s">
        <v>13631</v>
      </c>
      <c r="G1553" s="5">
        <v>5</v>
      </c>
      <c r="H1553" s="48">
        <v>5</v>
      </c>
      <c r="I1553" s="5">
        <v>267</v>
      </c>
      <c r="J1553" s="69" t="s">
        <v>23574</v>
      </c>
      <c r="K1553" s="46" t="s">
        <v>17190</v>
      </c>
      <c r="L1553" s="55"/>
      <c r="M1553" s="55"/>
      <c r="N1553" s="39">
        <f t="shared" si="184"/>
        <v>1909</v>
      </c>
      <c r="O1553" s="2">
        <f t="shared" si="185"/>
        <v>2</v>
      </c>
      <c r="P1553" s="2">
        <f t="shared" si="186"/>
        <v>2</v>
      </c>
      <c r="Q1553" s="2">
        <f t="shared" si="187"/>
        <v>4</v>
      </c>
      <c r="R1553" s="2" t="str">
        <f t="shared" si="188"/>
        <v>&lt;a href="set02\marriages\cooperstown_courier\1908_-_1910\asplund,_elmer_r_and_elizabeth_loge_marriage_february_4,_1909_p5_cc.pdf"&gt;Asplund, Elmer R&lt;/a&gt;</v>
      </c>
      <c r="S1553" s="2">
        <f t="shared" si="189"/>
        <v>150</v>
      </c>
      <c r="T1553" s="2">
        <f t="shared" si="190"/>
        <v>71</v>
      </c>
    </row>
    <row r="1554" spans="1:20" x14ac:dyDescent="0.25">
      <c r="A1554" s="2">
        <v>1553</v>
      </c>
      <c r="B1554" s="4" t="s">
        <v>6988</v>
      </c>
      <c r="C1554" s="4" t="s">
        <v>6989</v>
      </c>
      <c r="D1554" s="48" t="s">
        <v>48</v>
      </c>
      <c r="E1554" s="12">
        <v>3323</v>
      </c>
      <c r="F1554" s="5" t="s">
        <v>13631</v>
      </c>
      <c r="G1554" s="5">
        <v>5</v>
      </c>
      <c r="H1554" s="48">
        <v>5</v>
      </c>
      <c r="I1554" s="5">
        <v>279</v>
      </c>
      <c r="J1554" t="s">
        <v>17204</v>
      </c>
      <c r="K1554" s="46" t="s">
        <v>17190</v>
      </c>
      <c r="L1554" s="55"/>
      <c r="M1554" s="55"/>
      <c r="N1554" s="39">
        <f t="shared" si="184"/>
        <v>1909</v>
      </c>
      <c r="O1554" s="2">
        <f t="shared" si="185"/>
        <v>2</v>
      </c>
      <c r="P1554" s="2">
        <f t="shared" si="186"/>
        <v>2</v>
      </c>
      <c r="Q1554" s="2">
        <f t="shared" si="187"/>
        <v>4</v>
      </c>
      <c r="R1554" s="2" t="str">
        <f t="shared" si="188"/>
        <v>&lt;a href="set02\marriages\cooperstown_courier\1908_-_1910\curtis,_herbert_and_lillian_victrine_lavalley_wedding_february_4,_1909_p5_cc.pdf"&gt;Curtis, Herbert&lt;/a&gt;</v>
      </c>
      <c r="S1554" s="2">
        <f t="shared" si="189"/>
        <v>158</v>
      </c>
      <c r="T1554" s="2">
        <f t="shared" si="190"/>
        <v>80</v>
      </c>
    </row>
    <row r="1555" spans="1:20" x14ac:dyDescent="0.25">
      <c r="A1555" s="2">
        <v>1554</v>
      </c>
      <c r="B1555" s="4" t="s">
        <v>11889</v>
      </c>
      <c r="C1555" s="4" t="s">
        <v>11890</v>
      </c>
      <c r="D1555" s="48" t="s">
        <v>13</v>
      </c>
      <c r="E1555" s="12">
        <v>3323</v>
      </c>
      <c r="F1555" s="5" t="s">
        <v>11770</v>
      </c>
      <c r="G1555" s="5">
        <v>7</v>
      </c>
      <c r="H1555" s="48">
        <v>9</v>
      </c>
      <c r="I1555" s="5">
        <v>649</v>
      </c>
      <c r="J1555" t="s">
        <v>17571</v>
      </c>
      <c r="K1555" s="46" t="s">
        <v>25712</v>
      </c>
      <c r="L1555" s="55"/>
      <c r="M1555" s="55"/>
      <c r="N1555" s="39">
        <f t="shared" si="184"/>
        <v>1909</v>
      </c>
      <c r="O1555" s="2">
        <f t="shared" si="185"/>
        <v>2</v>
      </c>
      <c r="P1555" s="2">
        <f t="shared" si="186"/>
        <v>2</v>
      </c>
      <c r="Q1555" s="2">
        <f t="shared" si="187"/>
        <v>4</v>
      </c>
      <c r="R1555" s="2" t="str">
        <f t="shared" si="188"/>
        <v>&lt;a href="set03\cg\cg_january_2,_1908_-_december_30,_1909\marriages\neva,_mr_and_mrs_mike_50th_anniversary_february_4,_1909_p7_cg.pdf"&gt;Neva, Mr Mike&lt;/a&gt;</v>
      </c>
      <c r="S1555" s="2">
        <f t="shared" si="189"/>
        <v>151</v>
      </c>
      <c r="T1555" s="2">
        <f t="shared" si="190"/>
        <v>65</v>
      </c>
    </row>
    <row r="1556" spans="1:20" x14ac:dyDescent="0.25">
      <c r="A1556" s="2">
        <v>1555</v>
      </c>
      <c r="B1556" s="4" t="s">
        <v>8311</v>
      </c>
      <c r="C1556" s="4" t="s">
        <v>8312</v>
      </c>
      <c r="D1556" s="48" t="s">
        <v>48</v>
      </c>
      <c r="E1556" s="12">
        <v>3328</v>
      </c>
      <c r="F1556" s="5" t="s">
        <v>13629</v>
      </c>
      <c r="G1556" s="5">
        <v>5</v>
      </c>
      <c r="H1556" s="48">
        <v>19</v>
      </c>
      <c r="I1556" s="5">
        <v>1310</v>
      </c>
      <c r="J1556" s="47" t="s">
        <v>18231</v>
      </c>
      <c r="K1556" s="46" t="s">
        <v>25727</v>
      </c>
      <c r="L1556" s="55"/>
      <c r="M1556" s="55"/>
      <c r="N1556" s="39">
        <f t="shared" si="184"/>
        <v>1909</v>
      </c>
      <c r="O1556" s="2">
        <f t="shared" si="185"/>
        <v>2</v>
      </c>
      <c r="P1556" s="2">
        <f t="shared" si="186"/>
        <v>2</v>
      </c>
      <c r="Q1556" s="2">
        <f t="shared" si="187"/>
        <v>9</v>
      </c>
      <c r="R1556" s="2" t="str">
        <f t="shared" si="188"/>
        <v>&lt;a href="set01\marriages\he\1908_-1911\nevland,_arne_and_marie_samuelson_wedding_february_9,_1909_p5_he.pdf"&gt;Nevland, Arne&lt;/a&gt;</v>
      </c>
      <c r="S1556" s="2">
        <f t="shared" si="189"/>
        <v>126</v>
      </c>
      <c r="T1556" s="2">
        <f t="shared" si="190"/>
        <v>68</v>
      </c>
    </row>
    <row r="1557" spans="1:20" x14ac:dyDescent="0.25">
      <c r="A1557" s="2">
        <v>1556</v>
      </c>
      <c r="B1557" s="4" t="s">
        <v>11880</v>
      </c>
      <c r="C1557" s="4" t="s">
        <v>11881</v>
      </c>
      <c r="D1557" s="48" t="s">
        <v>6</v>
      </c>
      <c r="E1557" s="12">
        <v>3330</v>
      </c>
      <c r="F1557" s="5" t="s">
        <v>11770</v>
      </c>
      <c r="G1557" s="5">
        <v>7</v>
      </c>
      <c r="H1557" s="48">
        <v>9</v>
      </c>
      <c r="I1557" s="5">
        <v>640</v>
      </c>
      <c r="J1557" t="s">
        <v>17562</v>
      </c>
      <c r="K1557" s="46" t="s">
        <v>25712</v>
      </c>
      <c r="L1557" s="55"/>
      <c r="M1557" s="55"/>
      <c r="N1557" s="39">
        <f t="shared" si="184"/>
        <v>1909</v>
      </c>
      <c r="O1557" s="2">
        <f t="shared" si="185"/>
        <v>2</v>
      </c>
      <c r="P1557" s="2">
        <f t="shared" si="186"/>
        <v>2</v>
      </c>
      <c r="Q1557" s="2">
        <f t="shared" si="187"/>
        <v>11</v>
      </c>
      <c r="R1557" s="2" t="str">
        <f t="shared" si="188"/>
        <v>&lt;a href="set03\cg\cg_january_2,_1908_-_december_30,_1909\marriages\lowe,_ross_and_l_caven_marriage_february_11,_1909_p7_cg.pdf"&gt;Lowe, Ross&lt;/a&gt;</v>
      </c>
      <c r="S1557" s="2">
        <f t="shared" si="189"/>
        <v>142</v>
      </c>
      <c r="T1557" s="2">
        <f t="shared" si="190"/>
        <v>59</v>
      </c>
    </row>
    <row r="1558" spans="1:20" x14ac:dyDescent="0.25">
      <c r="A1558" s="2">
        <v>1557</v>
      </c>
      <c r="B1558" s="4" t="s">
        <v>11870</v>
      </c>
      <c r="C1558" s="4" t="s">
        <v>11871</v>
      </c>
      <c r="D1558" s="48" t="s">
        <v>48</v>
      </c>
      <c r="E1558" s="12">
        <v>3337</v>
      </c>
      <c r="F1558" s="5" t="s">
        <v>11770</v>
      </c>
      <c r="G1558" s="5">
        <v>7</v>
      </c>
      <c r="H1558" s="48">
        <v>9</v>
      </c>
      <c r="I1558" s="5">
        <v>628</v>
      </c>
      <c r="J1558" t="s">
        <v>17549</v>
      </c>
      <c r="K1558" s="46" t="s">
        <v>25712</v>
      </c>
      <c r="L1558" s="55"/>
      <c r="M1558" s="55"/>
      <c r="N1558" s="39">
        <f t="shared" si="184"/>
        <v>1909</v>
      </c>
      <c r="O1558" s="2">
        <f t="shared" si="185"/>
        <v>2</v>
      </c>
      <c r="P1558" s="2">
        <f t="shared" si="186"/>
        <v>2</v>
      </c>
      <c r="Q1558" s="2">
        <f t="shared" si="187"/>
        <v>18</v>
      </c>
      <c r="R1558" s="2" t="str">
        <f t="shared" si="188"/>
        <v>&lt;a href="set03\cg\cg_january_2,_1908_-_december_30,_1909\marriages\helms,_j_wallace_and_harriet_o_halverson_wedding_february_18,_1909_p7_cg.pdf"&gt;Helms, J Wallace&lt;/a&gt;</v>
      </c>
      <c r="S1558" s="2">
        <f t="shared" si="189"/>
        <v>165</v>
      </c>
      <c r="T1558" s="2">
        <f t="shared" si="190"/>
        <v>76</v>
      </c>
    </row>
    <row r="1559" spans="1:20" x14ac:dyDescent="0.25">
      <c r="A1559" s="2">
        <v>1558</v>
      </c>
      <c r="B1559" s="4" t="s">
        <v>11882</v>
      </c>
      <c r="C1559" s="4" t="s">
        <v>11883</v>
      </c>
      <c r="D1559" s="48" t="s">
        <v>48</v>
      </c>
      <c r="E1559" s="12">
        <v>3337</v>
      </c>
      <c r="F1559" s="5" t="s">
        <v>11770</v>
      </c>
      <c r="G1559" s="5">
        <v>7</v>
      </c>
      <c r="H1559" s="48">
        <v>9</v>
      </c>
      <c r="I1559" s="5">
        <v>641</v>
      </c>
      <c r="J1559" t="s">
        <v>17563</v>
      </c>
      <c r="K1559" s="46" t="s">
        <v>25712</v>
      </c>
      <c r="L1559" s="55"/>
      <c r="M1559" s="55"/>
      <c r="N1559" s="39">
        <f t="shared" si="184"/>
        <v>1909</v>
      </c>
      <c r="O1559" s="2">
        <f t="shared" si="185"/>
        <v>2</v>
      </c>
      <c r="P1559" s="2">
        <f t="shared" si="186"/>
        <v>2</v>
      </c>
      <c r="Q1559" s="2">
        <f t="shared" si="187"/>
        <v>18</v>
      </c>
      <c r="R1559" s="2" t="str">
        <f t="shared" si="188"/>
        <v>&lt;a href="set03\cg\cg_january_2,_1908_-_december_30,_1909\marriages\lowe,_ross_b_and_lizzie_caven_wedding_february_18,_1909_p7_cg.pdf"&gt;Lowe, Ross B&lt;/a&gt;</v>
      </c>
      <c r="S1559" s="2">
        <f t="shared" si="189"/>
        <v>150</v>
      </c>
      <c r="T1559" s="2">
        <f t="shared" si="190"/>
        <v>65</v>
      </c>
    </row>
    <row r="1560" spans="1:20" x14ac:dyDescent="0.25">
      <c r="A1560" s="2">
        <v>1559</v>
      </c>
      <c r="B1560" s="4" t="s">
        <v>7104</v>
      </c>
      <c r="C1560" s="4" t="s">
        <v>7105</v>
      </c>
      <c r="D1560" s="48" t="s">
        <v>48</v>
      </c>
      <c r="E1560" s="12">
        <v>3337</v>
      </c>
      <c r="F1560" s="5" t="s">
        <v>13631</v>
      </c>
      <c r="G1560" s="5">
        <v>5</v>
      </c>
      <c r="H1560" s="48">
        <v>5</v>
      </c>
      <c r="I1560" s="5">
        <v>342</v>
      </c>
      <c r="J1560" t="s">
        <v>17266</v>
      </c>
      <c r="K1560" s="46" t="s">
        <v>17190</v>
      </c>
      <c r="L1560" s="55"/>
      <c r="M1560" s="55"/>
      <c r="N1560" s="39">
        <f t="shared" si="184"/>
        <v>1909</v>
      </c>
      <c r="O1560" s="2">
        <f t="shared" si="185"/>
        <v>2</v>
      </c>
      <c r="P1560" s="2">
        <f t="shared" si="186"/>
        <v>2</v>
      </c>
      <c r="Q1560" s="2">
        <f t="shared" si="187"/>
        <v>18</v>
      </c>
      <c r="R1560" s="2" t="str">
        <f t="shared" si="188"/>
        <v>&lt;a href="set02\marriages\cooperstown_courier\1908_-_1910\piatt,_paul_c_and_maude_cleveland_wedding_february_18,_1909_p5_cc.pdf"&gt;Piatt, Paul C&lt;/a&gt;</v>
      </c>
      <c r="S1560" s="2">
        <f t="shared" si="189"/>
        <v>145</v>
      </c>
      <c r="T1560" s="2">
        <f t="shared" si="190"/>
        <v>69</v>
      </c>
    </row>
    <row r="1561" spans="1:20" x14ac:dyDescent="0.25">
      <c r="A1561" s="2">
        <v>1560</v>
      </c>
      <c r="B1561" s="4" t="s">
        <v>7072</v>
      </c>
      <c r="C1561" s="4" t="s">
        <v>7073</v>
      </c>
      <c r="D1561" s="48" t="s">
        <v>48</v>
      </c>
      <c r="E1561" s="12">
        <v>3344</v>
      </c>
      <c r="F1561" s="5" t="s">
        <v>13631</v>
      </c>
      <c r="G1561" s="5">
        <v>4</v>
      </c>
      <c r="H1561" s="48">
        <v>5</v>
      </c>
      <c r="I1561" s="5">
        <v>323</v>
      </c>
      <c r="J1561" t="s">
        <v>17248</v>
      </c>
      <c r="K1561" s="46" t="s">
        <v>17190</v>
      </c>
      <c r="L1561" s="55"/>
      <c r="M1561" s="55"/>
      <c r="N1561" s="39">
        <f t="shared" si="184"/>
        <v>1909</v>
      </c>
      <c r="O1561" s="2">
        <f t="shared" si="185"/>
        <v>2</v>
      </c>
      <c r="P1561" s="2">
        <f t="shared" si="186"/>
        <v>2</v>
      </c>
      <c r="Q1561" s="2">
        <f t="shared" si="187"/>
        <v>25</v>
      </c>
      <c r="R1561" s="2" t="str">
        <f t="shared" si="188"/>
        <v>&lt;a href="set02\marriages\cooperstown_courier\1908_-_1910\lee,_john_g_and_ingeborg_quale_wedding_february_25,_1909_p4_cc.pdf"&gt;Lee, John G&lt;/a&gt;</v>
      </c>
      <c r="S1561" s="2">
        <f t="shared" si="189"/>
        <v>140</v>
      </c>
      <c r="T1561" s="2">
        <f t="shared" si="190"/>
        <v>66</v>
      </c>
    </row>
    <row r="1562" spans="1:20" x14ac:dyDescent="0.25">
      <c r="A1562" s="2">
        <v>1561</v>
      </c>
      <c r="B1562" s="4" t="s">
        <v>11854</v>
      </c>
      <c r="C1562" s="4" t="s">
        <v>11855</v>
      </c>
      <c r="D1562" s="48" t="s">
        <v>6</v>
      </c>
      <c r="E1562" s="12">
        <v>3351</v>
      </c>
      <c r="F1562" s="5" t="s">
        <v>11770</v>
      </c>
      <c r="G1562" s="5">
        <v>1</v>
      </c>
      <c r="H1562" s="48">
        <v>9</v>
      </c>
      <c r="I1562" s="5">
        <v>611</v>
      </c>
      <c r="J1562" t="s">
        <v>17532</v>
      </c>
      <c r="K1562" s="46" t="s">
        <v>25712</v>
      </c>
      <c r="L1562" s="55"/>
      <c r="M1562" s="55"/>
      <c r="N1562" s="39">
        <f t="shared" si="184"/>
        <v>1909</v>
      </c>
      <c r="O1562" s="2">
        <f t="shared" si="185"/>
        <v>3</v>
      </c>
      <c r="P1562" s="2">
        <f t="shared" si="186"/>
        <v>3</v>
      </c>
      <c r="Q1562" s="2">
        <f t="shared" si="187"/>
        <v>4</v>
      </c>
      <c r="R1562" s="2" t="str">
        <f t="shared" si="188"/>
        <v>&lt;a href="set03\cg\cg_january_2,_1908_-_december_30,_1909\marriages\brown,_oscar_r_and_bertha_hohenhouse_marriage_march_4,_1909_p1_cg.pdf"&gt;Brown, Oscar R&lt;/a&gt;</v>
      </c>
      <c r="S1562" s="2">
        <f t="shared" si="189"/>
        <v>156</v>
      </c>
      <c r="T1562" s="2">
        <f t="shared" si="190"/>
        <v>69</v>
      </c>
    </row>
    <row r="1563" spans="1:20" x14ac:dyDescent="0.25">
      <c r="A1563" s="2">
        <v>1562</v>
      </c>
      <c r="B1563" s="4" t="s">
        <v>7031</v>
      </c>
      <c r="C1563" s="4" t="s">
        <v>7032</v>
      </c>
      <c r="D1563" s="48" t="s">
        <v>48</v>
      </c>
      <c r="E1563" s="12">
        <v>3358</v>
      </c>
      <c r="F1563" s="5" t="s">
        <v>13631</v>
      </c>
      <c r="G1563" s="5">
        <v>4</v>
      </c>
      <c r="H1563" s="48">
        <v>5</v>
      </c>
      <c r="I1563" s="5">
        <v>301</v>
      </c>
      <c r="J1563" t="s">
        <v>17226</v>
      </c>
      <c r="K1563" s="46" t="s">
        <v>17190</v>
      </c>
      <c r="L1563" s="55"/>
      <c r="M1563" s="55"/>
      <c r="N1563" s="39">
        <f t="shared" si="184"/>
        <v>1909</v>
      </c>
      <c r="O1563" s="2">
        <f t="shared" si="185"/>
        <v>3</v>
      </c>
      <c r="P1563" s="2">
        <f t="shared" si="186"/>
        <v>3</v>
      </c>
      <c r="Q1563" s="2">
        <f t="shared" si="187"/>
        <v>11</v>
      </c>
      <c r="R1563" s="2" t="str">
        <f t="shared" si="188"/>
        <v>&lt;a href="set02\marriages\cooperstown_courier\1908_-_1910\harriman,_frank_henry_and_mary_koch_wedding_march_11,_1909_p4_cc.pdf"&gt;Harriman, Frank Henry&lt;/a&gt;</v>
      </c>
      <c r="S1563" s="2">
        <f t="shared" si="189"/>
        <v>152</v>
      </c>
      <c r="T1563" s="2">
        <f t="shared" si="190"/>
        <v>68</v>
      </c>
    </row>
    <row r="1564" spans="1:20" x14ac:dyDescent="0.25">
      <c r="A1564" s="2">
        <v>1563</v>
      </c>
      <c r="B1564" s="4" t="s">
        <v>7077</v>
      </c>
      <c r="C1564" s="4" t="s">
        <v>7078</v>
      </c>
      <c r="D1564" s="48" t="s">
        <v>48</v>
      </c>
      <c r="E1564" s="12">
        <v>3358</v>
      </c>
      <c r="F1564" s="5" t="s">
        <v>13631</v>
      </c>
      <c r="G1564" s="5">
        <v>5</v>
      </c>
      <c r="H1564" s="48">
        <v>5</v>
      </c>
      <c r="I1564" s="5">
        <v>327</v>
      </c>
      <c r="J1564" t="s">
        <v>17252</v>
      </c>
      <c r="K1564" s="46" t="s">
        <v>17190</v>
      </c>
      <c r="L1564" s="55"/>
      <c r="M1564" s="55"/>
      <c r="N1564" s="39">
        <f t="shared" si="184"/>
        <v>1909</v>
      </c>
      <c r="O1564" s="2">
        <f t="shared" si="185"/>
        <v>3</v>
      </c>
      <c r="P1564" s="2">
        <f t="shared" si="186"/>
        <v>3</v>
      </c>
      <c r="Q1564" s="2">
        <f t="shared" si="187"/>
        <v>11</v>
      </c>
      <c r="R1564" s="2" t="str">
        <f t="shared" si="188"/>
        <v>&lt;a href="set02\marriages\cooperstown_courier\1908_-_1910\marsh,_ernest_allison_and_josephine_mckean_wedding_march_11,_1909_p5_cc.pdf"&gt;Marsh, Ernest Allison&lt;/a&gt;</v>
      </c>
      <c r="S1564" s="2">
        <f t="shared" si="189"/>
        <v>159</v>
      </c>
      <c r="T1564" s="2">
        <f t="shared" si="190"/>
        <v>75</v>
      </c>
    </row>
    <row r="1565" spans="1:20" x14ac:dyDescent="0.25">
      <c r="A1565" s="2">
        <v>1564</v>
      </c>
      <c r="B1565" s="4" t="s">
        <v>7108</v>
      </c>
      <c r="C1565" s="4" t="s">
        <v>7109</v>
      </c>
      <c r="D1565" s="48" t="s">
        <v>6</v>
      </c>
      <c r="E1565" s="12">
        <v>3358</v>
      </c>
      <c r="F1565" s="5" t="s">
        <v>13631</v>
      </c>
      <c r="G1565" s="5">
        <v>5</v>
      </c>
      <c r="H1565" s="48">
        <v>5</v>
      </c>
      <c r="I1565" s="5">
        <v>344</v>
      </c>
      <c r="J1565" t="s">
        <v>17268</v>
      </c>
      <c r="K1565" s="46" t="s">
        <v>17190</v>
      </c>
      <c r="L1565" s="55"/>
      <c r="M1565" s="55"/>
      <c r="N1565" s="39">
        <f t="shared" si="184"/>
        <v>1909</v>
      </c>
      <c r="O1565" s="2">
        <f t="shared" si="185"/>
        <v>3</v>
      </c>
      <c r="P1565" s="2">
        <f t="shared" si="186"/>
        <v>3</v>
      </c>
      <c r="Q1565" s="2">
        <f t="shared" si="187"/>
        <v>11</v>
      </c>
      <c r="R1565" s="2" t="str">
        <f t="shared" si="188"/>
        <v>&lt;a href="set02\marriages\cooperstown_courier\1908_-_1910\pratt,_elijah_t_and_v_elizabeth_olsson_marriage_march_11,_1909_p5_cc.pdf"&gt;Pratt, Elijah T&lt;/a&gt;</v>
      </c>
      <c r="S1565" s="2">
        <f t="shared" si="189"/>
        <v>150</v>
      </c>
      <c r="T1565" s="2">
        <f t="shared" si="190"/>
        <v>72</v>
      </c>
    </row>
    <row r="1566" spans="1:20" x14ac:dyDescent="0.25">
      <c r="A1566" s="2">
        <v>1565</v>
      </c>
      <c r="B1566" s="4" t="s">
        <v>7140</v>
      </c>
      <c r="C1566" s="4" t="s">
        <v>7141</v>
      </c>
      <c r="D1566" s="48" t="s">
        <v>1256</v>
      </c>
      <c r="E1566" s="12">
        <v>3358</v>
      </c>
      <c r="F1566" s="5" t="s">
        <v>13631</v>
      </c>
      <c r="G1566" s="5">
        <v>8</v>
      </c>
      <c r="H1566" s="48">
        <v>5</v>
      </c>
      <c r="I1566" s="5">
        <v>362</v>
      </c>
      <c r="J1566" t="s">
        <v>17286</v>
      </c>
      <c r="K1566" s="46" t="s">
        <v>17190</v>
      </c>
      <c r="L1566" s="55"/>
      <c r="M1566" s="55"/>
      <c r="N1566" s="39">
        <f t="shared" si="184"/>
        <v>1909</v>
      </c>
      <c r="O1566" s="2">
        <f t="shared" si="185"/>
        <v>3</v>
      </c>
      <c r="P1566" s="2">
        <f t="shared" si="186"/>
        <v>3</v>
      </c>
      <c r="Q1566" s="2">
        <f t="shared" si="187"/>
        <v>11</v>
      </c>
      <c r="R1566" s="2" t="str">
        <f t="shared" si="188"/>
        <v>&lt;a href="set02\marriages\cooperstown_courier\1908_-_1910\thompson,_t_a_and_maud_longfellow_marriage_announcement_march_11,_1909_p8_cc.pdf"&gt;Thompson, T A&lt;/a&gt;</v>
      </c>
      <c r="S1566" s="2">
        <f t="shared" si="189"/>
        <v>156</v>
      </c>
      <c r="T1566" s="2">
        <f t="shared" si="190"/>
        <v>80</v>
      </c>
    </row>
    <row r="1567" spans="1:20" x14ac:dyDescent="0.25">
      <c r="A1567" s="2">
        <v>1566</v>
      </c>
      <c r="B1567" s="4" t="s">
        <v>8332</v>
      </c>
      <c r="C1567" s="4" t="s">
        <v>8333</v>
      </c>
      <c r="D1567" s="48" t="s">
        <v>48</v>
      </c>
      <c r="E1567" s="12">
        <v>3363</v>
      </c>
      <c r="F1567" s="5" t="s">
        <v>13629</v>
      </c>
      <c r="G1567" s="5">
        <v>4</v>
      </c>
      <c r="H1567" s="48">
        <v>19</v>
      </c>
      <c r="I1567" s="5">
        <v>1323</v>
      </c>
      <c r="J1567" s="47" t="s">
        <v>18243</v>
      </c>
      <c r="K1567" s="46" t="s">
        <v>25727</v>
      </c>
      <c r="L1567" s="55"/>
      <c r="M1567" s="55"/>
      <c r="N1567" s="39">
        <f t="shared" ref="N1567:N1630" si="191">YEAR(E1567)</f>
        <v>1909</v>
      </c>
      <c r="O1567" s="2">
        <f t="shared" ref="O1567:O1630" si="192">MONTH(E1567)</f>
        <v>3</v>
      </c>
      <c r="P1567" s="2">
        <f t="shared" ref="P1567:P1630" si="193">O1567</f>
        <v>3</v>
      </c>
      <c r="Q1567" s="2">
        <f t="shared" ref="Q1567:Q1630" si="194">DAY(E1567)</f>
        <v>16</v>
      </c>
      <c r="R1567" s="2" t="str">
        <f t="shared" si="188"/>
        <v>&lt;a href="set01\marriages\he\1908_-1911\seljestad,_thomas_and_louise_miklethun_wedding_march_16,_1909_p4_he.pdf"&gt;Seljestad, Thomas&lt;/a&gt;</v>
      </c>
      <c r="S1567" s="2">
        <f t="shared" si="189"/>
        <v>133</v>
      </c>
      <c r="T1567" s="2">
        <f t="shared" si="190"/>
        <v>71</v>
      </c>
    </row>
    <row r="1568" spans="1:20" x14ac:dyDescent="0.25">
      <c r="A1568" s="2">
        <v>1567</v>
      </c>
      <c r="B1568" s="4" t="s">
        <v>6974</v>
      </c>
      <c r="C1568" s="4" t="s">
        <v>6975</v>
      </c>
      <c r="D1568" s="48" t="s">
        <v>6</v>
      </c>
      <c r="E1568" s="12">
        <v>3365</v>
      </c>
      <c r="F1568" s="5" t="s">
        <v>13631</v>
      </c>
      <c r="G1568" s="5">
        <v>5</v>
      </c>
      <c r="H1568" s="48">
        <v>5</v>
      </c>
      <c r="I1568" s="5">
        <v>272</v>
      </c>
      <c r="J1568" t="s">
        <v>17197</v>
      </c>
      <c r="K1568" s="46" t="s">
        <v>17190</v>
      </c>
      <c r="L1568" s="55"/>
      <c r="M1568" s="55"/>
      <c r="N1568" s="39">
        <f t="shared" si="191"/>
        <v>1909</v>
      </c>
      <c r="O1568" s="2">
        <f t="shared" si="192"/>
        <v>3</v>
      </c>
      <c r="P1568" s="2">
        <f t="shared" si="193"/>
        <v>3</v>
      </c>
      <c r="Q1568" s="2">
        <f t="shared" si="194"/>
        <v>18</v>
      </c>
      <c r="R1568" s="2" t="str">
        <f t="shared" si="188"/>
        <v>&lt;a href="set02\marriages\cooperstown_courier\1908_-_1910\braaten,_ole_o_and_olia_holte_marriage_march_18,_1909_p5_cc.pdf"&gt;Braaten, Ole O&lt;/a&gt;</v>
      </c>
      <c r="S1568" s="2">
        <f t="shared" si="189"/>
        <v>140</v>
      </c>
      <c r="T1568" s="2">
        <f t="shared" si="190"/>
        <v>63</v>
      </c>
    </row>
    <row r="1569" spans="1:20" x14ac:dyDescent="0.25">
      <c r="A1569" s="2">
        <v>1568</v>
      </c>
      <c r="B1569" s="4" t="s">
        <v>7153</v>
      </c>
      <c r="C1569" s="4" t="s">
        <v>7154</v>
      </c>
      <c r="D1569" s="48" t="s">
        <v>48</v>
      </c>
      <c r="E1569" s="12">
        <v>3365</v>
      </c>
      <c r="F1569" s="5" t="s">
        <v>13631</v>
      </c>
      <c r="G1569" s="5">
        <v>5</v>
      </c>
      <c r="H1569" s="48">
        <v>5</v>
      </c>
      <c r="I1569" s="5">
        <v>369</v>
      </c>
      <c r="J1569" t="s">
        <v>17293</v>
      </c>
      <c r="K1569" s="46" t="s">
        <v>17190</v>
      </c>
      <c r="L1569" s="55"/>
      <c r="M1569" s="55"/>
      <c r="N1569" s="39">
        <f t="shared" si="191"/>
        <v>1909</v>
      </c>
      <c r="O1569" s="2">
        <f t="shared" si="192"/>
        <v>3</v>
      </c>
      <c r="P1569" s="2">
        <f t="shared" si="193"/>
        <v>3</v>
      </c>
      <c r="Q1569" s="2">
        <f t="shared" si="194"/>
        <v>18</v>
      </c>
      <c r="R1569" s="2" t="str">
        <f t="shared" si="188"/>
        <v>&lt;a href="set02\marriages\cooperstown_courier\1908_-_1910\watne,_carl_j_and_tillie_eastwold_wedding_march_18,_1909_p5_cc.pdf"&gt;Watne, Carl J&lt;/a&gt;</v>
      </c>
      <c r="S1569" s="2">
        <f t="shared" si="189"/>
        <v>142</v>
      </c>
      <c r="T1569" s="2">
        <f t="shared" si="190"/>
        <v>66</v>
      </c>
    </row>
    <row r="1570" spans="1:20" x14ac:dyDescent="0.25">
      <c r="A1570" s="2">
        <v>1569</v>
      </c>
      <c r="B1570" s="4" t="s">
        <v>7016</v>
      </c>
      <c r="C1570" s="4" t="s">
        <v>7017</v>
      </c>
      <c r="D1570" s="48" t="s">
        <v>48</v>
      </c>
      <c r="E1570" s="12">
        <v>3372</v>
      </c>
      <c r="F1570" s="5" t="s">
        <v>13631</v>
      </c>
      <c r="G1570" s="5">
        <v>4</v>
      </c>
      <c r="H1570" s="48">
        <v>5</v>
      </c>
      <c r="I1570" s="5">
        <v>293</v>
      </c>
      <c r="J1570" t="s">
        <v>17218</v>
      </c>
      <c r="K1570" s="46" t="s">
        <v>17190</v>
      </c>
      <c r="L1570" s="55"/>
      <c r="M1570" s="55"/>
      <c r="N1570" s="39">
        <f t="shared" si="191"/>
        <v>1909</v>
      </c>
      <c r="O1570" s="2">
        <f t="shared" si="192"/>
        <v>3</v>
      </c>
      <c r="P1570" s="2">
        <f t="shared" si="193"/>
        <v>3</v>
      </c>
      <c r="Q1570" s="2">
        <f t="shared" si="194"/>
        <v>25</v>
      </c>
      <c r="R1570" s="2" t="str">
        <f t="shared" si="188"/>
        <v>&lt;a href="set02\marriages\cooperstown_courier\1908_-_1910\flynn,_stanley_and_grace_w_thompson_wedding_march_25,_1909_p4_cc.pdf"&gt;Flynn, Stanley&lt;/a&gt;</v>
      </c>
      <c r="S1570" s="2">
        <f t="shared" si="189"/>
        <v>145</v>
      </c>
      <c r="T1570" s="2">
        <f t="shared" si="190"/>
        <v>68</v>
      </c>
    </row>
    <row r="1571" spans="1:20" x14ac:dyDescent="0.25">
      <c r="A1571" s="2">
        <v>1570</v>
      </c>
      <c r="B1571" s="4" t="s">
        <v>452</v>
      </c>
      <c r="C1571" s="4" t="s">
        <v>7130</v>
      </c>
      <c r="D1571" s="48" t="s">
        <v>48</v>
      </c>
      <c r="E1571" s="12">
        <v>3372</v>
      </c>
      <c r="F1571" s="5" t="s">
        <v>13631</v>
      </c>
      <c r="G1571" s="5">
        <v>4</v>
      </c>
      <c r="H1571" s="48">
        <v>5</v>
      </c>
      <c r="I1571" s="5">
        <v>356</v>
      </c>
      <c r="J1571" t="s">
        <v>17280</v>
      </c>
      <c r="K1571" s="46" t="s">
        <v>17190</v>
      </c>
      <c r="L1571" s="55"/>
      <c r="M1571" s="55"/>
      <c r="N1571" s="39">
        <f t="shared" si="191"/>
        <v>1909</v>
      </c>
      <c r="O1571" s="2">
        <f t="shared" si="192"/>
        <v>3</v>
      </c>
      <c r="P1571" s="2">
        <f t="shared" si="193"/>
        <v>3</v>
      </c>
      <c r="Q1571" s="2">
        <f t="shared" si="194"/>
        <v>25</v>
      </c>
      <c r="R1571" s="2" t="str">
        <f t="shared" si="188"/>
        <v>&lt;a href="set02\marriages\cooperstown_courier\1908_-_1910\starr,_frank_and_marie_bergman_wedding_march_25,_1909_p4_cc.pdf"&gt;Starr, Frank&lt;/a&gt;</v>
      </c>
      <c r="S1571" s="2">
        <f t="shared" si="189"/>
        <v>138</v>
      </c>
      <c r="T1571" s="2">
        <f t="shared" si="190"/>
        <v>63</v>
      </c>
    </row>
    <row r="1572" spans="1:20" x14ac:dyDescent="0.25">
      <c r="A1572" s="2">
        <v>1571</v>
      </c>
      <c r="B1572" s="4" t="s">
        <v>8302</v>
      </c>
      <c r="C1572" s="4" t="s">
        <v>8303</v>
      </c>
      <c r="D1572" s="48" t="s">
        <v>48</v>
      </c>
      <c r="E1572" s="12">
        <v>3377</v>
      </c>
      <c r="F1572" s="5" t="s">
        <v>13629</v>
      </c>
      <c r="G1572" s="5">
        <v>4</v>
      </c>
      <c r="H1572" s="48">
        <v>19</v>
      </c>
      <c r="I1572" s="5">
        <v>1305</v>
      </c>
      <c r="J1572" s="47" t="s">
        <v>18226</v>
      </c>
      <c r="K1572" s="46" t="s">
        <v>25727</v>
      </c>
      <c r="L1572" s="55"/>
      <c r="M1572" s="55"/>
      <c r="N1572" s="39">
        <f t="shared" si="191"/>
        <v>1909</v>
      </c>
      <c r="O1572" s="2">
        <f t="shared" si="192"/>
        <v>3</v>
      </c>
      <c r="P1572" s="2">
        <f t="shared" si="193"/>
        <v>3</v>
      </c>
      <c r="Q1572" s="2">
        <f t="shared" si="194"/>
        <v>30</v>
      </c>
      <c r="R1572" s="2" t="str">
        <f t="shared" si="188"/>
        <v>&lt;a href="set01\marriages\he\1908_-1911\mcfaul,_william_and_ida_elizabeth_anderson_wedding_march_30,_1909_p4_he.pdf"&gt;McFaul, William&lt;/a&gt;</v>
      </c>
      <c r="S1572" s="2">
        <f t="shared" si="189"/>
        <v>135</v>
      </c>
      <c r="T1572" s="2">
        <f t="shared" si="190"/>
        <v>75</v>
      </c>
    </row>
    <row r="1573" spans="1:20" x14ac:dyDescent="0.25">
      <c r="A1573" s="2">
        <v>1572</v>
      </c>
      <c r="B1573" s="4" t="s">
        <v>7006</v>
      </c>
      <c r="C1573" s="4" t="s">
        <v>7007</v>
      </c>
      <c r="D1573" s="48" t="s">
        <v>48</v>
      </c>
      <c r="E1573" s="12">
        <v>3379</v>
      </c>
      <c r="F1573" s="5" t="s">
        <v>13631</v>
      </c>
      <c r="G1573" s="5">
        <v>5</v>
      </c>
      <c r="H1573" s="48">
        <v>5</v>
      </c>
      <c r="I1573" s="5">
        <v>288</v>
      </c>
      <c r="J1573" t="s">
        <v>17213</v>
      </c>
      <c r="K1573" s="46" t="s">
        <v>17190</v>
      </c>
      <c r="L1573" s="55"/>
      <c r="M1573" s="55"/>
      <c r="N1573" s="39">
        <f t="shared" si="191"/>
        <v>1909</v>
      </c>
      <c r="O1573" s="2">
        <f t="shared" si="192"/>
        <v>4</v>
      </c>
      <c r="P1573" s="2">
        <f t="shared" si="193"/>
        <v>4</v>
      </c>
      <c r="Q1573" s="2">
        <f t="shared" si="194"/>
        <v>1</v>
      </c>
      <c r="R1573" s="2" t="str">
        <f t="shared" si="188"/>
        <v>&lt;a href="set02\marriages\cooperstown_courier\1908_-_1910\erickson,_john_and_emma_j_erickson_wedding_april_1,_1909_p5_cc.pdf"&gt;Erickson, John&lt;/a&gt;</v>
      </c>
      <c r="S1573" s="2">
        <f t="shared" si="189"/>
        <v>143</v>
      </c>
      <c r="T1573" s="2">
        <f t="shared" si="190"/>
        <v>66</v>
      </c>
    </row>
    <row r="1574" spans="1:20" x14ac:dyDescent="0.25">
      <c r="A1574" s="2">
        <v>1573</v>
      </c>
      <c r="B1574" s="4" t="s">
        <v>7054</v>
      </c>
      <c r="C1574" s="4" t="s">
        <v>7055</v>
      </c>
      <c r="D1574" s="48" t="s">
        <v>48</v>
      </c>
      <c r="E1574" s="12">
        <v>3379</v>
      </c>
      <c r="F1574" s="5" t="s">
        <v>13631</v>
      </c>
      <c r="G1574" s="5">
        <v>1</v>
      </c>
      <c r="H1574" s="48">
        <v>5</v>
      </c>
      <c r="I1574" s="5">
        <v>313</v>
      </c>
      <c r="J1574" t="s">
        <v>17238</v>
      </c>
      <c r="K1574" s="46" t="s">
        <v>17190</v>
      </c>
      <c r="L1574" s="55"/>
      <c r="M1574" s="55"/>
      <c r="N1574" s="39">
        <f t="shared" si="191"/>
        <v>1909</v>
      </c>
      <c r="O1574" s="2">
        <f t="shared" si="192"/>
        <v>4</v>
      </c>
      <c r="P1574" s="2">
        <f t="shared" si="193"/>
        <v>4</v>
      </c>
      <c r="Q1574" s="2">
        <f t="shared" si="194"/>
        <v>1</v>
      </c>
      <c r="R1574" s="2" t="str">
        <f t="shared" si="188"/>
        <v>&lt;a href="set02\marriages\cooperstown_courier\1908_-_1910\jenson,_rev._james_m_and_anna_m_qualey_wedding_april_1,_1909_p1_cc.pdf"&gt;Jenson, Rev. James M&lt;/a&gt;</v>
      </c>
      <c r="S1574" s="2">
        <f t="shared" si="189"/>
        <v>153</v>
      </c>
      <c r="T1574" s="2">
        <f t="shared" si="190"/>
        <v>70</v>
      </c>
    </row>
    <row r="1575" spans="1:20" x14ac:dyDescent="0.25">
      <c r="A1575" s="2">
        <v>1574</v>
      </c>
      <c r="B1575" s="4" t="s">
        <v>12213</v>
      </c>
      <c r="C1575" s="4"/>
      <c r="D1575" s="48" t="s">
        <v>29</v>
      </c>
      <c r="E1575" s="12">
        <v>3379</v>
      </c>
      <c r="F1575" s="5" t="s">
        <v>11770</v>
      </c>
      <c r="G1575" s="5">
        <v>1</v>
      </c>
      <c r="H1575" s="48">
        <v>9</v>
      </c>
      <c r="I1575" s="5">
        <v>662</v>
      </c>
      <c r="J1575" t="s">
        <v>17585</v>
      </c>
      <c r="K1575" s="46" t="s">
        <v>25712</v>
      </c>
      <c r="L1575" s="55"/>
      <c r="M1575" s="55"/>
      <c r="N1575" s="39">
        <f t="shared" si="191"/>
        <v>1909</v>
      </c>
      <c r="O1575" s="2">
        <f t="shared" si="192"/>
        <v>4</v>
      </c>
      <c r="P1575" s="2">
        <f t="shared" si="193"/>
        <v>4</v>
      </c>
      <c r="Q1575" s="2">
        <f t="shared" si="194"/>
        <v>1</v>
      </c>
      <c r="R1575" s="2" t="str">
        <f t="shared" si="188"/>
        <v>&lt;a href="set03\cg\cg_january_2,_1908_-_december_30,_1909\marriages\seria,_august_marriage_license_april_1,_1909_p1_cg.pdf"&gt;Seria, August&lt;/a&gt;</v>
      </c>
      <c r="S1575" s="2">
        <f t="shared" si="189"/>
        <v>140</v>
      </c>
      <c r="T1575" s="2">
        <f t="shared" si="190"/>
        <v>54</v>
      </c>
    </row>
    <row r="1576" spans="1:20" x14ac:dyDescent="0.25">
      <c r="A1576" s="2">
        <v>1575</v>
      </c>
      <c r="B1576" s="4" t="s">
        <v>7142</v>
      </c>
      <c r="C1576" s="4" t="s">
        <v>7143</v>
      </c>
      <c r="D1576" s="48" t="s">
        <v>48</v>
      </c>
      <c r="E1576" s="12">
        <v>3379</v>
      </c>
      <c r="F1576" s="5" t="s">
        <v>13631</v>
      </c>
      <c r="G1576" s="5">
        <v>1</v>
      </c>
      <c r="H1576" s="48">
        <v>5</v>
      </c>
      <c r="I1576" s="5">
        <v>363</v>
      </c>
      <c r="J1576" t="s">
        <v>17287</v>
      </c>
      <c r="K1576" s="46" t="s">
        <v>17190</v>
      </c>
      <c r="L1576" s="55"/>
      <c r="M1576" s="55"/>
      <c r="N1576" s="39">
        <f t="shared" si="191"/>
        <v>1909</v>
      </c>
      <c r="O1576" s="2">
        <f t="shared" si="192"/>
        <v>4</v>
      </c>
      <c r="P1576" s="2">
        <f t="shared" si="193"/>
        <v>4</v>
      </c>
      <c r="Q1576" s="2">
        <f t="shared" si="194"/>
        <v>1</v>
      </c>
      <c r="R1576" s="2" t="str">
        <f t="shared" si="188"/>
        <v>&lt;a href="set02\marriages\cooperstown_courier\1908_-_1910\thompson,_thor_adolph_and_maude_louise_longfellow_marriage_april_1,_1909_p1_cc.pdf"&gt;Thompson, Thor Adolf&lt;/a&gt;</v>
      </c>
      <c r="S1576" s="2">
        <f t="shared" si="189"/>
        <v>165</v>
      </c>
      <c r="T1576" s="2">
        <f t="shared" si="190"/>
        <v>82</v>
      </c>
    </row>
    <row r="1577" spans="1:20" x14ac:dyDescent="0.25">
      <c r="A1577" s="2">
        <v>1576</v>
      </c>
      <c r="B1577" s="65" t="s">
        <v>8250</v>
      </c>
      <c r="C1577" s="4" t="s">
        <v>8251</v>
      </c>
      <c r="D1577" s="48" t="s">
        <v>48</v>
      </c>
      <c r="E1577" s="12">
        <v>3384</v>
      </c>
      <c r="F1577" s="5" t="s">
        <v>13629</v>
      </c>
      <c r="G1577" s="5">
        <v>5</v>
      </c>
      <c r="H1577" s="48">
        <v>19</v>
      </c>
      <c r="I1577" s="5"/>
      <c r="J1577" s="47" t="s">
        <v>18195</v>
      </c>
      <c r="K1577" s="46" t="s">
        <v>25727</v>
      </c>
      <c r="L1577" s="55"/>
      <c r="M1577" s="55"/>
      <c r="N1577" s="39">
        <f t="shared" si="191"/>
        <v>1909</v>
      </c>
      <c r="O1577" s="2">
        <f t="shared" si="192"/>
        <v>4</v>
      </c>
      <c r="P1577" s="2">
        <f t="shared" si="193"/>
        <v>4</v>
      </c>
      <c r="Q1577" s="2">
        <f t="shared" si="194"/>
        <v>6</v>
      </c>
      <c r="R1577" s="2" t="str">
        <f t="shared" si="188"/>
        <v>&lt;a href="set01\marriages\he\1908_-1911\golden,_ernest_c_and_mary_mcfaul_wedding_april_6,_1909_p5_he.pdf"&gt;Golden, Ernest C&lt;/a&gt;</v>
      </c>
      <c r="S1577" s="2">
        <f t="shared" si="189"/>
        <v>125</v>
      </c>
      <c r="T1577" s="2">
        <f t="shared" si="190"/>
        <v>64</v>
      </c>
    </row>
    <row r="1578" spans="1:20" x14ac:dyDescent="0.25">
      <c r="A1578" s="2">
        <v>1577</v>
      </c>
      <c r="B1578" s="4" t="s">
        <v>8250</v>
      </c>
      <c r="C1578" s="4" t="s">
        <v>8251</v>
      </c>
      <c r="D1578" s="48" t="s">
        <v>48</v>
      </c>
      <c r="E1578" s="12">
        <v>3391</v>
      </c>
      <c r="F1578" s="5" t="s">
        <v>13629</v>
      </c>
      <c r="G1578" s="5">
        <v>4</v>
      </c>
      <c r="H1578" s="48">
        <v>19</v>
      </c>
      <c r="I1578" s="5">
        <v>1273</v>
      </c>
      <c r="J1578" s="47" t="s">
        <v>18194</v>
      </c>
      <c r="K1578" s="46" t="s">
        <v>25727</v>
      </c>
      <c r="L1578" s="55"/>
      <c r="M1578" s="55"/>
      <c r="N1578" s="39">
        <f t="shared" si="191"/>
        <v>1909</v>
      </c>
      <c r="O1578" s="2">
        <f t="shared" si="192"/>
        <v>4</v>
      </c>
      <c r="P1578" s="2">
        <f t="shared" si="193"/>
        <v>4</v>
      </c>
      <c r="Q1578" s="2">
        <f t="shared" si="194"/>
        <v>13</v>
      </c>
      <c r="R1578" s="2" t="str">
        <f t="shared" si="188"/>
        <v>&lt;a href="set01\marriages\he\1908_-1911\golden,_ernest_c_and_mary_mcfaul_wedding_april_13,_1909_p4_he.pdf"&gt;Golden, Ernest C&lt;/a&gt;</v>
      </c>
      <c r="S1578" s="2">
        <f t="shared" si="189"/>
        <v>126</v>
      </c>
      <c r="T1578" s="2">
        <f t="shared" si="190"/>
        <v>65</v>
      </c>
    </row>
    <row r="1579" spans="1:20" x14ac:dyDescent="0.25">
      <c r="A1579" s="2">
        <v>1578</v>
      </c>
      <c r="B1579" s="4" t="s">
        <v>7052</v>
      </c>
      <c r="C1579" s="4" t="s">
        <v>7053</v>
      </c>
      <c r="D1579" s="48" t="s">
        <v>48</v>
      </c>
      <c r="E1579" s="12">
        <v>3393</v>
      </c>
      <c r="F1579" s="5" t="s">
        <v>13631</v>
      </c>
      <c r="G1579" s="5">
        <v>5</v>
      </c>
      <c r="H1579" s="48">
        <v>5</v>
      </c>
      <c r="I1579" s="5">
        <v>312</v>
      </c>
      <c r="J1579" t="s">
        <v>17237</v>
      </c>
      <c r="K1579" s="46" t="s">
        <v>17190</v>
      </c>
      <c r="L1579" s="55"/>
      <c r="M1579" s="55"/>
      <c r="N1579" s="39">
        <f t="shared" si="191"/>
        <v>1909</v>
      </c>
      <c r="O1579" s="2">
        <f t="shared" si="192"/>
        <v>4</v>
      </c>
      <c r="P1579" s="2">
        <f t="shared" si="193"/>
        <v>4</v>
      </c>
      <c r="Q1579" s="2">
        <f t="shared" si="194"/>
        <v>15</v>
      </c>
      <c r="R1579" s="2" t="str">
        <f t="shared" si="188"/>
        <v>&lt;a href="set02\marriages\cooperstown_courier\1908_-_1910\jensen,_thor_and_christine_eidoen_wedding_april_15,_1909_p5_cc.pdf"&gt;Jensen, Thor&lt;/a&gt;</v>
      </c>
      <c r="S1579" s="2">
        <f t="shared" si="189"/>
        <v>141</v>
      </c>
      <c r="T1579" s="2">
        <f t="shared" si="190"/>
        <v>66</v>
      </c>
    </row>
    <row r="1580" spans="1:20" x14ac:dyDescent="0.25">
      <c r="A1580" s="2">
        <v>1579</v>
      </c>
      <c r="B1580" s="4" t="s">
        <v>6978</v>
      </c>
      <c r="C1580" s="4" t="s">
        <v>6979</v>
      </c>
      <c r="D1580" s="5" t="s">
        <v>6</v>
      </c>
      <c r="E1580" s="12">
        <v>3398</v>
      </c>
      <c r="F1580" s="5" t="s">
        <v>13631</v>
      </c>
      <c r="G1580" s="5">
        <v>5</v>
      </c>
      <c r="H1580" s="48">
        <v>5</v>
      </c>
      <c r="I1580" s="5">
        <v>274</v>
      </c>
      <c r="J1580" t="s">
        <v>17199</v>
      </c>
      <c r="K1580" s="46" t="s">
        <v>17190</v>
      </c>
      <c r="L1580" s="55"/>
      <c r="M1580" s="55"/>
      <c r="N1580" s="39">
        <f t="shared" si="191"/>
        <v>1909</v>
      </c>
      <c r="O1580" s="2">
        <f t="shared" si="192"/>
        <v>4</v>
      </c>
      <c r="P1580" s="2">
        <f t="shared" si="193"/>
        <v>4</v>
      </c>
      <c r="Q1580" s="2">
        <f t="shared" si="194"/>
        <v>20</v>
      </c>
      <c r="R1580" s="2" t="str">
        <f t="shared" si="188"/>
        <v>&lt;a href="set02\marriages\cooperstown_courier\1908_-_1910\cardin,_tuffle_ichabod_and_carrie_alice_nobben_marriage_april_29,_1909_p5_cc.pdf"&gt;Cardin, Tuffle Ichabod&lt;/a&gt;</v>
      </c>
      <c r="S1580" s="2">
        <f t="shared" si="189"/>
        <v>165</v>
      </c>
      <c r="T1580" s="2">
        <f t="shared" si="190"/>
        <v>80</v>
      </c>
    </row>
    <row r="1581" spans="1:20" x14ac:dyDescent="0.25">
      <c r="A1581" s="2">
        <v>1580</v>
      </c>
      <c r="B1581" s="4" t="s">
        <v>12168</v>
      </c>
      <c r="C1581" s="4" t="s">
        <v>12169</v>
      </c>
      <c r="D1581" s="48" t="s">
        <v>6</v>
      </c>
      <c r="E1581" s="12">
        <v>3400</v>
      </c>
      <c r="F1581" s="5" t="s">
        <v>11770</v>
      </c>
      <c r="G1581" s="5">
        <v>7</v>
      </c>
      <c r="H1581" s="48">
        <v>9</v>
      </c>
      <c r="I1581" s="5">
        <v>617</v>
      </c>
      <c r="J1581" t="s">
        <v>17538</v>
      </c>
      <c r="K1581" s="46" t="s">
        <v>25712</v>
      </c>
      <c r="L1581" s="55"/>
      <c r="M1581" s="55"/>
      <c r="N1581" s="39">
        <f t="shared" si="191"/>
        <v>1909</v>
      </c>
      <c r="O1581" s="2">
        <f t="shared" si="192"/>
        <v>4</v>
      </c>
      <c r="P1581" s="2">
        <f t="shared" si="193"/>
        <v>4</v>
      </c>
      <c r="Q1581" s="2">
        <f t="shared" si="194"/>
        <v>22</v>
      </c>
      <c r="R1581" s="2" t="str">
        <f t="shared" si="188"/>
        <v>&lt;a href="set03\cg\cg_january_2,_1908_-_december_30,_1909\marriages\crawford,_norman_and_mollie_albright_marriage_april_22,_1909_p7_cg.pdf"&gt;Crawford, Norman&lt;/a&gt;</v>
      </c>
      <c r="S1581" s="2">
        <f t="shared" si="189"/>
        <v>159</v>
      </c>
      <c r="T1581" s="2">
        <f t="shared" si="190"/>
        <v>70</v>
      </c>
    </row>
    <row r="1582" spans="1:20" x14ac:dyDescent="0.25">
      <c r="A1582" s="2">
        <v>1581</v>
      </c>
      <c r="B1582" s="4" t="s">
        <v>6998</v>
      </c>
      <c r="C1582" s="4" t="s">
        <v>6999</v>
      </c>
      <c r="D1582" s="48" t="s">
        <v>6</v>
      </c>
      <c r="E1582" s="12">
        <v>3400</v>
      </c>
      <c r="F1582" s="5" t="s">
        <v>13631</v>
      </c>
      <c r="G1582" s="5">
        <v>1</v>
      </c>
      <c r="H1582" s="48">
        <v>5</v>
      </c>
      <c r="I1582" s="5">
        <v>284</v>
      </c>
      <c r="J1582" t="s">
        <v>17209</v>
      </c>
      <c r="K1582" s="46" t="s">
        <v>17190</v>
      </c>
      <c r="L1582" s="55"/>
      <c r="M1582" s="55"/>
      <c r="N1582" s="39">
        <f t="shared" si="191"/>
        <v>1909</v>
      </c>
      <c r="O1582" s="2">
        <f t="shared" si="192"/>
        <v>4</v>
      </c>
      <c r="P1582" s="2">
        <f t="shared" si="193"/>
        <v>4</v>
      </c>
      <c r="Q1582" s="2">
        <f t="shared" si="194"/>
        <v>22</v>
      </c>
      <c r="R1582" s="2" t="str">
        <f t="shared" si="188"/>
        <v>&lt;a href="set02\marriages\cooperstown_courier\1908_-_1910\elgin,_oscar_and_anna_arneson_marriage_april_22,_1909_p1_cc.pdf"&gt;Elgin, Oscar&lt;/a&gt;</v>
      </c>
      <c r="S1582" s="2">
        <f t="shared" si="189"/>
        <v>138</v>
      </c>
      <c r="T1582" s="2">
        <f t="shared" si="190"/>
        <v>63</v>
      </c>
    </row>
    <row r="1583" spans="1:20" x14ac:dyDescent="0.25">
      <c r="A1583" s="2">
        <v>1582</v>
      </c>
      <c r="B1583" s="4" t="s">
        <v>11941</v>
      </c>
      <c r="C1583" s="4" t="s">
        <v>12151</v>
      </c>
      <c r="D1583" s="48" t="s">
        <v>6</v>
      </c>
      <c r="E1583" s="12">
        <v>3407</v>
      </c>
      <c r="F1583" s="5" t="s">
        <v>11770</v>
      </c>
      <c r="G1583" s="5">
        <v>2</v>
      </c>
      <c r="H1583" s="48">
        <v>9</v>
      </c>
      <c r="I1583" s="5">
        <v>614</v>
      </c>
      <c r="J1583" t="s">
        <v>17535</v>
      </c>
      <c r="K1583" s="46" t="s">
        <v>25712</v>
      </c>
      <c r="L1583" s="55"/>
      <c r="M1583" s="55"/>
      <c r="N1583" s="39">
        <f t="shared" si="191"/>
        <v>1909</v>
      </c>
      <c r="O1583" s="2">
        <f t="shared" si="192"/>
        <v>4</v>
      </c>
      <c r="P1583" s="2">
        <f t="shared" si="193"/>
        <v>4</v>
      </c>
      <c r="Q1583" s="2">
        <f t="shared" si="194"/>
        <v>29</v>
      </c>
      <c r="R1583" s="2" t="str">
        <f t="shared" si="188"/>
        <v>&lt;a href="set03\cg\cg_january_2,_1908_-_december_30,_1909\marriages\clark,_mont_and_joy_vansickle_marriage_april_29,_1909_p2_cg.pdf"&gt;Clark, Mont&lt;/a&gt;</v>
      </c>
      <c r="S1583" s="2">
        <f t="shared" si="189"/>
        <v>147</v>
      </c>
      <c r="T1583" s="2">
        <f t="shared" si="190"/>
        <v>63</v>
      </c>
    </row>
    <row r="1584" spans="1:20" x14ac:dyDescent="0.25">
      <c r="A1584" s="2">
        <v>1583</v>
      </c>
      <c r="B1584" s="4" t="s">
        <v>12192</v>
      </c>
      <c r="C1584" s="4" t="s">
        <v>12193</v>
      </c>
      <c r="D1584" s="48" t="s">
        <v>29</v>
      </c>
      <c r="E1584" s="12">
        <v>3414</v>
      </c>
      <c r="F1584" s="5" t="s">
        <v>11770</v>
      </c>
      <c r="G1584" s="5">
        <v>7</v>
      </c>
      <c r="H1584" s="48">
        <v>9</v>
      </c>
      <c r="I1584" s="5">
        <v>632</v>
      </c>
      <c r="J1584" t="s">
        <v>17553</v>
      </c>
      <c r="K1584" s="46" t="s">
        <v>25712</v>
      </c>
      <c r="L1584" s="55"/>
      <c r="M1584" s="55"/>
      <c r="N1584" s="39">
        <f t="shared" si="191"/>
        <v>1909</v>
      </c>
      <c r="O1584" s="2">
        <f t="shared" si="192"/>
        <v>5</v>
      </c>
      <c r="P1584" s="2">
        <f t="shared" si="193"/>
        <v>5</v>
      </c>
      <c r="Q1584" s="2">
        <f t="shared" si="194"/>
        <v>6</v>
      </c>
      <c r="R1584" s="2" t="str">
        <f t="shared" si="188"/>
        <v>&lt;a href="set03\cg\cg_january_2,_1908_-_december_30,_1909\marriages\keirn,_william_patrick_and_hilda_marie_hagness_marriage_license_may_6,_1909_p7_cg.pdf"&gt;Keirn, William Patrick&lt;/a&gt;</v>
      </c>
      <c r="S1584" s="2">
        <f t="shared" si="189"/>
        <v>180</v>
      </c>
      <c r="T1584" s="2">
        <f t="shared" si="190"/>
        <v>85</v>
      </c>
    </row>
    <row r="1585" spans="1:20" x14ac:dyDescent="0.25">
      <c r="A1585" s="2">
        <v>1584</v>
      </c>
      <c r="B1585" s="4" t="s">
        <v>8270</v>
      </c>
      <c r="C1585" s="4" t="s">
        <v>8271</v>
      </c>
      <c r="D1585" s="48" t="s">
        <v>6</v>
      </c>
      <c r="E1585" s="12">
        <v>3419</v>
      </c>
      <c r="F1585" s="5" t="s">
        <v>13629</v>
      </c>
      <c r="G1585" s="5">
        <v>5</v>
      </c>
      <c r="H1585" s="48">
        <v>19</v>
      </c>
      <c r="I1585" s="5">
        <v>1292</v>
      </c>
      <c r="J1585" s="47" t="s">
        <v>18210</v>
      </c>
      <c r="K1585" s="46" t="s">
        <v>25727</v>
      </c>
      <c r="L1585" s="55"/>
      <c r="M1585" s="55"/>
      <c r="N1585" s="39">
        <f t="shared" si="191"/>
        <v>1909</v>
      </c>
      <c r="O1585" s="2">
        <f t="shared" si="192"/>
        <v>5</v>
      </c>
      <c r="P1585" s="2">
        <f t="shared" si="193"/>
        <v>5</v>
      </c>
      <c r="Q1585" s="2">
        <f t="shared" si="194"/>
        <v>11</v>
      </c>
      <c r="R1585" s="2" t="str">
        <f t="shared" si="188"/>
        <v>&lt;a href="set01\marriages\he\1908_-1911\knewel_and_myrtle_sinclair_wedding_may_11,_1909_p5_he.pdf"&gt;Knewel, Mr.&lt;/a&gt;</v>
      </c>
      <c r="S1585" s="2">
        <f t="shared" si="189"/>
        <v>113</v>
      </c>
      <c r="T1585" s="2">
        <f t="shared" si="190"/>
        <v>57</v>
      </c>
    </row>
    <row r="1586" spans="1:20" x14ac:dyDescent="0.25">
      <c r="A1586" s="2">
        <v>1585</v>
      </c>
      <c r="B1586" s="4" t="s">
        <v>7041</v>
      </c>
      <c r="C1586" s="4" t="s">
        <v>7042</v>
      </c>
      <c r="D1586" s="48" t="s">
        <v>48</v>
      </c>
      <c r="E1586" s="12">
        <v>3433</v>
      </c>
      <c r="F1586" s="5" t="s">
        <v>13629</v>
      </c>
      <c r="G1586" s="5">
        <v>5</v>
      </c>
      <c r="H1586" s="48">
        <v>19</v>
      </c>
      <c r="I1586" s="5">
        <v>1283</v>
      </c>
      <c r="J1586" s="47" t="s">
        <v>18202</v>
      </c>
      <c r="K1586" s="46" t="s">
        <v>25727</v>
      </c>
      <c r="L1586" s="55"/>
      <c r="M1586" s="55"/>
      <c r="N1586" s="39">
        <f t="shared" si="191"/>
        <v>1909</v>
      </c>
      <c r="O1586" s="2">
        <f t="shared" si="192"/>
        <v>5</v>
      </c>
      <c r="P1586" s="2">
        <f t="shared" si="193"/>
        <v>5</v>
      </c>
      <c r="Q1586" s="2">
        <f t="shared" si="194"/>
        <v>25</v>
      </c>
      <c r="R1586" s="2" t="str">
        <f t="shared" si="188"/>
        <v>&lt;a href="set01\marriages\he\1908_-1911\hoff,_oliver_and_ida_feiring_wedding_may_25,_1909_p5_he.pdf"&gt;Hoff, Oliver&lt;/a&gt;</v>
      </c>
      <c r="S1586" s="2">
        <f t="shared" si="189"/>
        <v>116</v>
      </c>
      <c r="T1586" s="2">
        <f t="shared" si="190"/>
        <v>59</v>
      </c>
    </row>
    <row r="1587" spans="1:20" x14ac:dyDescent="0.25">
      <c r="A1587" s="2">
        <v>1586</v>
      </c>
      <c r="B1587" s="4" t="s">
        <v>7041</v>
      </c>
      <c r="C1587" s="4" t="s">
        <v>7042</v>
      </c>
      <c r="D1587" s="48" t="s">
        <v>48</v>
      </c>
      <c r="E1587" s="12">
        <v>3435</v>
      </c>
      <c r="F1587" s="5" t="s">
        <v>13631</v>
      </c>
      <c r="G1587" s="5">
        <v>5</v>
      </c>
      <c r="H1587" s="48">
        <v>5</v>
      </c>
      <c r="I1587" s="5">
        <v>306</v>
      </c>
      <c r="J1587" t="s">
        <v>17231</v>
      </c>
      <c r="K1587" s="46" t="s">
        <v>17190</v>
      </c>
      <c r="L1587" s="55"/>
      <c r="M1587" s="55"/>
      <c r="N1587" s="39">
        <f t="shared" si="191"/>
        <v>1909</v>
      </c>
      <c r="O1587" s="2">
        <f t="shared" si="192"/>
        <v>5</v>
      </c>
      <c r="P1587" s="2">
        <f t="shared" si="193"/>
        <v>5</v>
      </c>
      <c r="Q1587" s="2">
        <f t="shared" si="194"/>
        <v>27</v>
      </c>
      <c r="R1587" s="2" t="str">
        <f t="shared" si="188"/>
        <v>&lt;a href="set02\marriages\cooperstown_courier\1908_-_1910\hoff,_oliver_and_ida_feiring_wedding_may_27,_1909_p5_cc.pdf"&gt;Hoff, Oliver&lt;/a&gt;</v>
      </c>
      <c r="S1587" s="2">
        <f t="shared" si="189"/>
        <v>134</v>
      </c>
      <c r="T1587" s="2">
        <f t="shared" si="190"/>
        <v>59</v>
      </c>
    </row>
    <row r="1588" spans="1:20" x14ac:dyDescent="0.25">
      <c r="A1588" s="2">
        <v>1587</v>
      </c>
      <c r="B1588" s="4" t="s">
        <v>12273</v>
      </c>
      <c r="C1588" s="4" t="s">
        <v>12274</v>
      </c>
      <c r="D1588" s="48" t="s">
        <v>6</v>
      </c>
      <c r="E1588" s="12">
        <v>3435</v>
      </c>
      <c r="F1588" s="5" t="s">
        <v>11770</v>
      </c>
      <c r="G1588" s="5">
        <v>9</v>
      </c>
      <c r="H1588" s="48">
        <v>9</v>
      </c>
      <c r="I1588" s="5">
        <v>655</v>
      </c>
      <c r="J1588" t="s">
        <v>17577</v>
      </c>
      <c r="K1588" s="46" t="s">
        <v>25712</v>
      </c>
      <c r="L1588" s="55"/>
      <c r="M1588" s="55"/>
      <c r="N1588" s="39">
        <f t="shared" si="191"/>
        <v>1909</v>
      </c>
      <c r="O1588" s="2">
        <f t="shared" si="192"/>
        <v>5</v>
      </c>
      <c r="P1588" s="2">
        <f t="shared" si="193"/>
        <v>5</v>
      </c>
      <c r="Q1588" s="2">
        <f t="shared" si="194"/>
        <v>27</v>
      </c>
      <c r="R1588" s="2" t="str">
        <f t="shared" si="188"/>
        <v>&lt;a href="set03\cg\cg_january_2,_1908_-_december_30,_1909\marriages\proctor,_william_r_and_mrs_percis_e_hoffman_marriage_may_27,_1909_p9_cg.pdf"&gt;Proctor, William R&lt;/a&gt;</v>
      </c>
      <c r="S1588" s="2">
        <f t="shared" si="189"/>
        <v>166</v>
      </c>
      <c r="T1588" s="2">
        <f t="shared" si="190"/>
        <v>75</v>
      </c>
    </row>
    <row r="1589" spans="1:20" x14ac:dyDescent="0.25">
      <c r="A1589" s="2">
        <v>1588</v>
      </c>
      <c r="B1589" s="4" t="s">
        <v>12260</v>
      </c>
      <c r="C1589" s="4" t="s">
        <v>12261</v>
      </c>
      <c r="D1589" s="48" t="s">
        <v>48</v>
      </c>
      <c r="E1589" s="12">
        <v>3442</v>
      </c>
      <c r="F1589" s="5" t="s">
        <v>11770</v>
      </c>
      <c r="G1589" s="5">
        <v>9</v>
      </c>
      <c r="H1589" s="48">
        <v>9</v>
      </c>
      <c r="I1589" s="5">
        <v>622</v>
      </c>
      <c r="J1589" t="s">
        <v>17543</v>
      </c>
      <c r="K1589" s="46" t="s">
        <v>25712</v>
      </c>
      <c r="L1589" s="55"/>
      <c r="M1589" s="55"/>
      <c r="N1589" s="39">
        <f t="shared" si="191"/>
        <v>1909</v>
      </c>
      <c r="O1589" s="2">
        <f t="shared" si="192"/>
        <v>6</v>
      </c>
      <c r="P1589" s="2">
        <f t="shared" si="193"/>
        <v>6</v>
      </c>
      <c r="Q1589" s="2">
        <f t="shared" si="194"/>
        <v>3</v>
      </c>
      <c r="R1589" s="2" t="str">
        <f t="shared" si="188"/>
        <v>&lt;a href="set03\cg\cg_january_2,_1908_-_december_30,_1909\marriages\farries,_george_and_emma_price_wedding_june_3,_1909_p9_cg.pdf"&gt;Farries, George&lt;/a&gt;</v>
      </c>
      <c r="S1589" s="2">
        <f t="shared" si="189"/>
        <v>149</v>
      </c>
      <c r="T1589" s="2">
        <f t="shared" si="190"/>
        <v>61</v>
      </c>
    </row>
    <row r="1590" spans="1:20" x14ac:dyDescent="0.25">
      <c r="A1590" s="2">
        <v>1589</v>
      </c>
      <c r="B1590" s="4" t="s">
        <v>8351</v>
      </c>
      <c r="C1590" s="4" t="s">
        <v>8352</v>
      </c>
      <c r="D1590" s="48" t="s">
        <v>48</v>
      </c>
      <c r="E1590" s="12">
        <v>3447</v>
      </c>
      <c r="F1590" s="5" t="s">
        <v>13629</v>
      </c>
      <c r="G1590" s="5">
        <v>5</v>
      </c>
      <c r="H1590" s="48">
        <v>19</v>
      </c>
      <c r="I1590" s="5">
        <v>1335</v>
      </c>
      <c r="J1590" s="47" t="s">
        <v>18252</v>
      </c>
      <c r="K1590" s="46" t="s">
        <v>25727</v>
      </c>
      <c r="L1590" s="55"/>
      <c r="M1590" s="55"/>
      <c r="N1590" s="39">
        <f t="shared" si="191"/>
        <v>1909</v>
      </c>
      <c r="O1590" s="2">
        <f t="shared" si="192"/>
        <v>6</v>
      </c>
      <c r="P1590" s="2">
        <f t="shared" si="193"/>
        <v>6</v>
      </c>
      <c r="Q1590" s="2">
        <f t="shared" si="194"/>
        <v>8</v>
      </c>
      <c r="R1590" s="2" t="str">
        <f t="shared" si="188"/>
        <v>&lt;a href="set01\marriages\he\1908_-1911\te_hennepe,_leonard_and_elizabeth_olsen_wedding_june_8,_1909_p5_he.pdf"&gt;Te Hennepe, Leonard&lt;/a&gt;</v>
      </c>
      <c r="S1590" s="2">
        <f t="shared" si="189"/>
        <v>134</v>
      </c>
      <c r="T1590" s="2">
        <f t="shared" si="190"/>
        <v>70</v>
      </c>
    </row>
    <row r="1591" spans="1:20" x14ac:dyDescent="0.25">
      <c r="A1591" s="2">
        <v>1590</v>
      </c>
      <c r="B1591" s="4" t="s">
        <v>6970</v>
      </c>
      <c r="C1591" s="4" t="s">
        <v>6971</v>
      </c>
      <c r="D1591" s="48" t="s">
        <v>205</v>
      </c>
      <c r="E1591" s="12">
        <v>3449</v>
      </c>
      <c r="F1591" s="5" t="s">
        <v>13631</v>
      </c>
      <c r="G1591" s="5">
        <v>1</v>
      </c>
      <c r="H1591" s="48">
        <v>5</v>
      </c>
      <c r="I1591" s="5">
        <v>269</v>
      </c>
      <c r="J1591" t="s">
        <v>17195</v>
      </c>
      <c r="K1591" s="46" t="s">
        <v>17190</v>
      </c>
      <c r="L1591" s="55"/>
      <c r="M1591" s="55"/>
      <c r="N1591" s="39">
        <f t="shared" si="191"/>
        <v>1909</v>
      </c>
      <c r="O1591" s="2">
        <f t="shared" si="192"/>
        <v>6</v>
      </c>
      <c r="P1591" s="2">
        <f t="shared" si="193"/>
        <v>6</v>
      </c>
      <c r="Q1591" s="2">
        <f t="shared" si="194"/>
        <v>10</v>
      </c>
      <c r="R1591" s="2" t="str">
        <f t="shared" si="188"/>
        <v>&lt;a href="set02\marriages\cooperstown_courier\1908_-_1910\belden,_mr._and_mrs._r_h_25th_anniversary_june_10,_1909_p1_cc.pdf"&gt;Belden, Mr R H&lt;/a&gt;</v>
      </c>
      <c r="S1591" s="2">
        <f t="shared" si="189"/>
        <v>142</v>
      </c>
      <c r="T1591" s="2">
        <f t="shared" si="190"/>
        <v>65</v>
      </c>
    </row>
    <row r="1592" spans="1:20" x14ac:dyDescent="0.25">
      <c r="A1592" s="2">
        <v>1591</v>
      </c>
      <c r="B1592" s="4" t="s">
        <v>6982</v>
      </c>
      <c r="C1592" s="4" t="s">
        <v>6983</v>
      </c>
      <c r="D1592" s="48" t="s">
        <v>48</v>
      </c>
      <c r="E1592" s="12">
        <v>3456</v>
      </c>
      <c r="F1592" s="5" t="s">
        <v>13631</v>
      </c>
      <c r="G1592" s="5">
        <v>5</v>
      </c>
      <c r="H1592" s="48">
        <v>5</v>
      </c>
      <c r="I1592" s="5">
        <v>276</v>
      </c>
      <c r="J1592" t="s">
        <v>17201</v>
      </c>
      <c r="K1592" s="46" t="s">
        <v>17190</v>
      </c>
      <c r="L1592" s="55"/>
      <c r="M1592" s="55"/>
      <c r="N1592" s="39">
        <f t="shared" si="191"/>
        <v>1909</v>
      </c>
      <c r="O1592" s="2">
        <f t="shared" si="192"/>
        <v>6</v>
      </c>
      <c r="P1592" s="2">
        <f t="shared" si="193"/>
        <v>6</v>
      </c>
      <c r="Q1592" s="2">
        <f t="shared" si="194"/>
        <v>17</v>
      </c>
      <c r="R1592" s="2" t="str">
        <f t="shared" si="188"/>
        <v>&lt;a href="set02\marriages\cooperstown_courier\1908_-_1910\clellen,_loyd_g_and_hazelle_e_warren_wedding_june_17,_1909_p5_cc.pdf"&gt;Clellen, Loyd G&lt;/a&gt;</v>
      </c>
      <c r="S1592" s="2">
        <f t="shared" si="189"/>
        <v>146</v>
      </c>
      <c r="T1592" s="2">
        <f t="shared" si="190"/>
        <v>68</v>
      </c>
    </row>
    <row r="1593" spans="1:20" x14ac:dyDescent="0.25">
      <c r="A1593" s="2">
        <v>1592</v>
      </c>
      <c r="B1593" s="4" t="s">
        <v>12275</v>
      </c>
      <c r="C1593" s="4" t="s">
        <v>12276</v>
      </c>
      <c r="D1593" s="48" t="s">
        <v>6</v>
      </c>
      <c r="E1593" s="12">
        <v>3463</v>
      </c>
      <c r="F1593" s="5" t="s">
        <v>11770</v>
      </c>
      <c r="G1593" s="5">
        <v>9</v>
      </c>
      <c r="H1593" s="48">
        <v>9</v>
      </c>
      <c r="I1593" s="5">
        <v>657</v>
      </c>
      <c r="J1593" t="s">
        <v>17579</v>
      </c>
      <c r="K1593" s="46" t="s">
        <v>25712</v>
      </c>
      <c r="L1593" s="55"/>
      <c r="M1593" s="55"/>
      <c r="N1593" s="39">
        <f t="shared" si="191"/>
        <v>1909</v>
      </c>
      <c r="O1593" s="2">
        <f t="shared" si="192"/>
        <v>6</v>
      </c>
      <c r="P1593" s="2">
        <f t="shared" si="193"/>
        <v>6</v>
      </c>
      <c r="Q1593" s="2">
        <f t="shared" si="194"/>
        <v>24</v>
      </c>
      <c r="R1593" s="2" t="str">
        <f t="shared" si="188"/>
        <v>&lt;a href="set03\cg\cg_january_2,_1908_-_december_30,_1909\marriages\ricksgers,_joe_and_annie_anderson_marriage_june_24,_1909_p9_cg.pdf"&gt;Ricksgers, Joe&lt;/a&gt;</v>
      </c>
      <c r="S1593" s="2">
        <f t="shared" si="189"/>
        <v>153</v>
      </c>
      <c r="T1593" s="2">
        <f t="shared" si="190"/>
        <v>66</v>
      </c>
    </row>
    <row r="1594" spans="1:20" x14ac:dyDescent="0.25">
      <c r="A1594" s="2">
        <v>1593</v>
      </c>
      <c r="B1594" s="4" t="s">
        <v>12262</v>
      </c>
      <c r="C1594" s="4" t="s">
        <v>12263</v>
      </c>
      <c r="D1594" s="48" t="s">
        <v>6</v>
      </c>
      <c r="E1594" s="12">
        <v>3470</v>
      </c>
      <c r="F1594" s="5" t="s">
        <v>11770</v>
      </c>
      <c r="G1594" s="5">
        <v>9</v>
      </c>
      <c r="H1594" s="48">
        <v>9</v>
      </c>
      <c r="I1594" s="5">
        <v>630</v>
      </c>
      <c r="J1594" t="s">
        <v>17551</v>
      </c>
      <c r="K1594" s="46" t="s">
        <v>25712</v>
      </c>
      <c r="L1594" s="55"/>
      <c r="M1594" s="55"/>
      <c r="N1594" s="39">
        <f t="shared" si="191"/>
        <v>1909</v>
      </c>
      <c r="O1594" s="2">
        <f t="shared" si="192"/>
        <v>7</v>
      </c>
      <c r="P1594" s="2">
        <f t="shared" si="193"/>
        <v>7</v>
      </c>
      <c r="Q1594" s="2">
        <f t="shared" si="194"/>
        <v>1</v>
      </c>
      <c r="R1594" s="2" t="str">
        <f t="shared" si="188"/>
        <v>&lt;a href="set03\cg\cg_january_2,_1908_-_december_30,_1909\marriages\inches,_charles_and_ollie_ferguson_marriage_july_1,_1909_p9_cg.pdf"&gt;Inches, Charles&lt;/a&gt;</v>
      </c>
      <c r="S1594" s="2">
        <f t="shared" si="189"/>
        <v>154</v>
      </c>
      <c r="T1594" s="2">
        <f t="shared" si="190"/>
        <v>66</v>
      </c>
    </row>
    <row r="1595" spans="1:20" x14ac:dyDescent="0.25">
      <c r="A1595" s="2">
        <v>1594</v>
      </c>
      <c r="B1595" s="4" t="s">
        <v>8304</v>
      </c>
      <c r="C1595" s="4" t="s">
        <v>8305</v>
      </c>
      <c r="D1595" s="48" t="s">
        <v>6</v>
      </c>
      <c r="E1595" s="12">
        <v>3475</v>
      </c>
      <c r="F1595" s="5" t="s">
        <v>13629</v>
      </c>
      <c r="G1595" s="5">
        <v>3</v>
      </c>
      <c r="H1595" s="48">
        <v>19</v>
      </c>
      <c r="I1595" s="5">
        <v>1306</v>
      </c>
      <c r="J1595" s="47" t="s">
        <v>18227</v>
      </c>
      <c r="K1595" s="46" t="s">
        <v>25727</v>
      </c>
      <c r="L1595" s="55"/>
      <c r="M1595" s="55"/>
      <c r="N1595" s="39">
        <f t="shared" si="191"/>
        <v>1909</v>
      </c>
      <c r="O1595" s="2">
        <f t="shared" si="192"/>
        <v>7</v>
      </c>
      <c r="P1595" s="2">
        <f t="shared" si="193"/>
        <v>7</v>
      </c>
      <c r="Q1595" s="2">
        <f t="shared" si="194"/>
        <v>6</v>
      </c>
      <c r="R1595" s="2" t="str">
        <f t="shared" si="188"/>
        <v>&lt;a href="set01\marriages\he\1908_-1911\michaelson,_tom_and_elizabeth_legreid_wedding_announcement_july_6,_1909_p3_he.pdf"&gt;Michaelson, Tom&lt;/a&gt;</v>
      </c>
      <c r="S1595" s="2">
        <f t="shared" si="189"/>
        <v>141</v>
      </c>
      <c r="T1595" s="2">
        <f t="shared" si="190"/>
        <v>81</v>
      </c>
    </row>
    <row r="1596" spans="1:20" x14ac:dyDescent="0.25">
      <c r="A1596" s="2">
        <v>1595</v>
      </c>
      <c r="B1596" s="4" t="s">
        <v>7099</v>
      </c>
      <c r="C1596" s="4" t="s">
        <v>7100</v>
      </c>
      <c r="D1596" s="48" t="s">
        <v>48</v>
      </c>
      <c r="E1596" s="12">
        <v>3477</v>
      </c>
      <c r="F1596" s="5" t="s">
        <v>13631</v>
      </c>
      <c r="G1596" s="5">
        <v>5</v>
      </c>
      <c r="H1596" s="48">
        <v>5</v>
      </c>
      <c r="I1596" s="5">
        <v>338</v>
      </c>
      <c r="J1596" t="s">
        <v>17263</v>
      </c>
      <c r="K1596" s="46" t="s">
        <v>17190</v>
      </c>
      <c r="L1596" s="55"/>
      <c r="M1596" s="55"/>
      <c r="N1596" s="39">
        <f t="shared" si="191"/>
        <v>1909</v>
      </c>
      <c r="O1596" s="2">
        <f t="shared" si="192"/>
        <v>7</v>
      </c>
      <c r="P1596" s="2">
        <f t="shared" si="193"/>
        <v>7</v>
      </c>
      <c r="Q1596" s="2">
        <f t="shared" si="194"/>
        <v>8</v>
      </c>
      <c r="R1596" s="2" t="str">
        <f t="shared" si="188"/>
        <v>&lt;a href="set02\marriages\cooperstown_courier\1908_-_1910\palm,_charles_and_theresa_johnson_wedding_july_8,_1909_p5_cc.pdf"&gt;Palm, Charles&lt;/a&gt;</v>
      </c>
      <c r="S1596" s="2">
        <f t="shared" si="189"/>
        <v>140</v>
      </c>
      <c r="T1596" s="2">
        <f t="shared" si="190"/>
        <v>64</v>
      </c>
    </row>
    <row r="1597" spans="1:20" x14ac:dyDescent="0.25">
      <c r="A1597" s="2">
        <v>1596</v>
      </c>
      <c r="B1597" s="4" t="s">
        <v>7050</v>
      </c>
      <c r="C1597" s="4" t="s">
        <v>7051</v>
      </c>
      <c r="D1597" s="48" t="s">
        <v>48</v>
      </c>
      <c r="E1597" s="12">
        <v>3482</v>
      </c>
      <c r="F1597" s="5" t="s">
        <v>13629</v>
      </c>
      <c r="G1597" s="5">
        <v>3</v>
      </c>
      <c r="H1597" s="48">
        <v>19</v>
      </c>
      <c r="I1597" s="5">
        <v>1285</v>
      </c>
      <c r="J1597" s="47" t="s">
        <v>18204</v>
      </c>
      <c r="K1597" s="46" t="s">
        <v>25727</v>
      </c>
      <c r="L1597" s="55"/>
      <c r="M1597" s="55"/>
      <c r="N1597" s="39">
        <f t="shared" si="191"/>
        <v>1909</v>
      </c>
      <c r="O1597" s="2">
        <f t="shared" si="192"/>
        <v>7</v>
      </c>
      <c r="P1597" s="2">
        <f t="shared" si="193"/>
        <v>7</v>
      </c>
      <c r="Q1597" s="2">
        <f t="shared" si="194"/>
        <v>13</v>
      </c>
      <c r="R1597" s="2" t="str">
        <f t="shared" si="188"/>
        <v>&lt;a href="set01\marriages\he\1908_-1911\howden,_john_and_hebba_vesta_wedding_july_13,_1909_p3_he.pdf"&gt;Howden, John&lt;/a&gt;</v>
      </c>
      <c r="S1597" s="2">
        <f t="shared" si="189"/>
        <v>117</v>
      </c>
      <c r="T1597" s="2">
        <f t="shared" si="190"/>
        <v>60</v>
      </c>
    </row>
    <row r="1598" spans="1:20" x14ac:dyDescent="0.25">
      <c r="A1598" s="2">
        <v>1597</v>
      </c>
      <c r="B1598" s="4" t="s">
        <v>7099</v>
      </c>
      <c r="C1598" s="4" t="s">
        <v>8320</v>
      </c>
      <c r="D1598" s="48" t="s">
        <v>48</v>
      </c>
      <c r="E1598" s="12">
        <v>3482</v>
      </c>
      <c r="F1598" s="5" t="s">
        <v>13629</v>
      </c>
      <c r="G1598" s="5">
        <v>3</v>
      </c>
      <c r="H1598" s="48">
        <v>19</v>
      </c>
      <c r="I1598" s="5">
        <v>1316</v>
      </c>
      <c r="J1598" s="47" t="s">
        <v>18237</v>
      </c>
      <c r="K1598" s="46" t="s">
        <v>25727</v>
      </c>
      <c r="L1598" s="55"/>
      <c r="M1598" s="55"/>
      <c r="N1598" s="39">
        <f t="shared" si="191"/>
        <v>1909</v>
      </c>
      <c r="O1598" s="2">
        <f t="shared" si="192"/>
        <v>7</v>
      </c>
      <c r="P1598" s="2">
        <f t="shared" si="193"/>
        <v>7</v>
      </c>
      <c r="Q1598" s="2">
        <f t="shared" si="194"/>
        <v>13</v>
      </c>
      <c r="R1598" s="2" t="str">
        <f t="shared" si="188"/>
        <v>&lt;a href="set01\marriages\he\1908_-1911\palm,_charles_and_agnes_johnson_wedding_july_13,_1909_p3_he.pdf"&gt;Palm, Charles&lt;/a&gt;</v>
      </c>
      <c r="S1598" s="2">
        <f t="shared" si="189"/>
        <v>121</v>
      </c>
      <c r="T1598" s="2">
        <f t="shared" si="190"/>
        <v>63</v>
      </c>
    </row>
    <row r="1599" spans="1:20" x14ac:dyDescent="0.25">
      <c r="A1599" s="2">
        <v>1598</v>
      </c>
      <c r="B1599" s="4" t="s">
        <v>7447</v>
      </c>
      <c r="C1599" s="4" t="s">
        <v>7448</v>
      </c>
      <c r="D1599" s="5" t="s">
        <v>48</v>
      </c>
      <c r="E1599" s="12">
        <v>3484</v>
      </c>
      <c r="F1599" s="5" t="s">
        <v>13631</v>
      </c>
      <c r="G1599" s="5">
        <v>5</v>
      </c>
      <c r="H1599" s="48">
        <v>5</v>
      </c>
      <c r="I1599" s="5">
        <v>270</v>
      </c>
      <c r="K1599" s="46" t="s">
        <v>17190</v>
      </c>
      <c r="L1599" s="55"/>
      <c r="M1599" s="55"/>
      <c r="N1599" s="39">
        <f t="shared" si="191"/>
        <v>1909</v>
      </c>
      <c r="O1599" s="2">
        <f t="shared" si="192"/>
        <v>7</v>
      </c>
      <c r="P1599" s="2">
        <f t="shared" si="193"/>
        <v>7</v>
      </c>
      <c r="Q1599" s="2">
        <f t="shared" si="194"/>
        <v>15</v>
      </c>
      <c r="R1599" s="2" t="str">
        <f t="shared" si="188"/>
        <v>&lt;a href="set02\marriages\cooperstown_courier\1908_-_1910\"&gt;Bemis, Melvin Henry&lt;/a&gt;</v>
      </c>
      <c r="S1599" s="2">
        <f t="shared" si="189"/>
        <v>82</v>
      </c>
      <c r="T1599" s="2">
        <f t="shared" si="190"/>
        <v>0</v>
      </c>
    </row>
    <row r="1600" spans="1:20" x14ac:dyDescent="0.25">
      <c r="A1600" s="2">
        <v>1599</v>
      </c>
      <c r="B1600" s="4" t="s">
        <v>8338</v>
      </c>
      <c r="C1600" s="4" t="s">
        <v>8339</v>
      </c>
      <c r="D1600" s="48" t="s">
        <v>6</v>
      </c>
      <c r="E1600" s="12">
        <v>3489</v>
      </c>
      <c r="F1600" s="5" t="s">
        <v>13629</v>
      </c>
      <c r="G1600" s="5">
        <v>5</v>
      </c>
      <c r="H1600" s="48">
        <v>19</v>
      </c>
      <c r="I1600" s="5">
        <v>1327</v>
      </c>
      <c r="J1600" s="47" t="s">
        <v>18246</v>
      </c>
      <c r="K1600" s="46" t="s">
        <v>25727</v>
      </c>
      <c r="L1600" s="55"/>
      <c r="M1600" s="55"/>
      <c r="N1600" s="39">
        <f t="shared" si="191"/>
        <v>1909</v>
      </c>
      <c r="O1600" s="2">
        <f t="shared" si="192"/>
        <v>7</v>
      </c>
      <c r="P1600" s="2">
        <f t="shared" si="193"/>
        <v>7</v>
      </c>
      <c r="Q1600" s="2">
        <f t="shared" si="194"/>
        <v>20</v>
      </c>
      <c r="R1600" s="2" t="str">
        <f t="shared" si="188"/>
        <v>&lt;a href="set01\marriages\he\1908_-1911\sletten,_carl_and_amelia_rasmusson_wedding_announcement_july_20,_1909_p5_he.pdf"&gt;Sletten, Carl&lt;/a&gt;</v>
      </c>
      <c r="S1600" s="2">
        <f t="shared" si="189"/>
        <v>137</v>
      </c>
      <c r="T1600" s="2">
        <f t="shared" si="190"/>
        <v>79</v>
      </c>
    </row>
    <row r="1601" spans="1:20" x14ac:dyDescent="0.25">
      <c r="A1601" s="2">
        <v>1600</v>
      </c>
      <c r="B1601" s="4" t="s">
        <v>6986</v>
      </c>
      <c r="C1601" s="4" t="s">
        <v>6987</v>
      </c>
      <c r="D1601" s="48" t="s">
        <v>48</v>
      </c>
      <c r="E1601" s="12">
        <v>3491</v>
      </c>
      <c r="F1601" s="5" t="s">
        <v>13631</v>
      </c>
      <c r="G1601" s="5">
        <v>1</v>
      </c>
      <c r="H1601" s="48">
        <v>5</v>
      </c>
      <c r="I1601" s="5">
        <v>278</v>
      </c>
      <c r="J1601" t="s">
        <v>17203</v>
      </c>
      <c r="K1601" s="46" t="s">
        <v>17190</v>
      </c>
      <c r="L1601" s="55"/>
      <c r="M1601" s="55"/>
      <c r="N1601" s="39">
        <f t="shared" si="191"/>
        <v>1909</v>
      </c>
      <c r="O1601" s="2">
        <f t="shared" si="192"/>
        <v>7</v>
      </c>
      <c r="P1601" s="2">
        <f t="shared" si="193"/>
        <v>7</v>
      </c>
      <c r="Q1601" s="2">
        <f t="shared" si="194"/>
        <v>22</v>
      </c>
      <c r="R1601" s="2" t="str">
        <f t="shared" si="188"/>
        <v>&lt;a href="set02\marriages\cooperstown_courier\1908_-_1910\cookinham,_henry_jared_jr._and_mable_leavenworth_serles_wedding_july_22,_1909_p1_cc.pdf"&gt;Cookinham, Henry Jared Jr.&lt;/a&gt;</v>
      </c>
      <c r="S1601" s="2">
        <f t="shared" si="189"/>
        <v>176</v>
      </c>
      <c r="T1601" s="2">
        <f t="shared" si="190"/>
        <v>87</v>
      </c>
    </row>
    <row r="1602" spans="1:20" x14ac:dyDescent="0.25">
      <c r="A1602" s="2">
        <v>1601</v>
      </c>
      <c r="B1602" s="4" t="s">
        <v>7050</v>
      </c>
      <c r="C1602" s="4" t="s">
        <v>7051</v>
      </c>
      <c r="D1602" s="48" t="s">
        <v>48</v>
      </c>
      <c r="E1602" s="12">
        <v>3491</v>
      </c>
      <c r="F1602" s="5" t="s">
        <v>13631</v>
      </c>
      <c r="G1602" s="5">
        <v>1</v>
      </c>
      <c r="H1602" s="48">
        <v>5</v>
      </c>
      <c r="I1602" s="5">
        <v>311</v>
      </c>
      <c r="J1602" t="s">
        <v>17236</v>
      </c>
      <c r="K1602" s="46" t="s">
        <v>17190</v>
      </c>
      <c r="L1602" s="55"/>
      <c r="M1602" s="55"/>
      <c r="N1602" s="39">
        <f t="shared" si="191"/>
        <v>1909</v>
      </c>
      <c r="O1602" s="2">
        <f t="shared" si="192"/>
        <v>7</v>
      </c>
      <c r="P1602" s="2">
        <f t="shared" si="193"/>
        <v>7</v>
      </c>
      <c r="Q1602" s="2">
        <f t="shared" si="194"/>
        <v>22</v>
      </c>
      <c r="R1602" s="2" t="str">
        <f t="shared" ref="R1602:R1665" si="195">"&lt;a href="&amp;""""&amp;K1602&amp;"\"&amp;J1602&amp;"""&gt;"&amp;B1602&amp;"&lt;/a&gt;"</f>
        <v>&lt;a href="set02\marriages\cooperstown_courier\1908_-_1910\howden,_john_and_hebba_vesta_wedding_july_22,_1909_p1_cc.pdf"&gt;Howden, John&lt;/a&gt;</v>
      </c>
      <c r="S1602" s="2">
        <f t="shared" ref="S1602:S1665" si="196">LEN(R1602)</f>
        <v>135</v>
      </c>
      <c r="T1602" s="2">
        <f t="shared" ref="T1602:T1665" si="197">LEN(J1602)</f>
        <v>60</v>
      </c>
    </row>
    <row r="1603" spans="1:20" x14ac:dyDescent="0.25">
      <c r="A1603" s="2">
        <v>1602</v>
      </c>
      <c r="B1603" s="4" t="s">
        <v>12279</v>
      </c>
      <c r="C1603" s="4" t="s">
        <v>12280</v>
      </c>
      <c r="D1603" s="48" t="s">
        <v>6</v>
      </c>
      <c r="E1603" s="12">
        <v>3491</v>
      </c>
      <c r="F1603" s="5" t="s">
        <v>11770</v>
      </c>
      <c r="G1603" s="5">
        <v>2</v>
      </c>
      <c r="H1603" s="48">
        <v>9</v>
      </c>
      <c r="I1603" s="5">
        <v>667</v>
      </c>
      <c r="J1603" t="s">
        <v>17589</v>
      </c>
      <c r="K1603" s="46" t="s">
        <v>25712</v>
      </c>
      <c r="L1603" s="55"/>
      <c r="M1603" s="55"/>
      <c r="N1603" s="39">
        <f t="shared" si="191"/>
        <v>1909</v>
      </c>
      <c r="O1603" s="2">
        <f t="shared" si="192"/>
        <v>7</v>
      </c>
      <c r="P1603" s="2">
        <f t="shared" si="193"/>
        <v>7</v>
      </c>
      <c r="Q1603" s="2">
        <f t="shared" si="194"/>
        <v>22</v>
      </c>
      <c r="R1603" s="2" t="str">
        <f t="shared" si="195"/>
        <v>&lt;a href="set03\cg\cg_january_2,_1908_-_december_30,_1909\marriages\stritzelm,_maxmilianem_and_heleny_maluszycki_marriage_july_22,_1909_p2_cg.pdf"&gt;Stritzelm, Maxmilianem&lt;/a&gt;</v>
      </c>
      <c r="S1603" s="2">
        <f t="shared" si="196"/>
        <v>172</v>
      </c>
      <c r="T1603" s="2">
        <f t="shared" si="197"/>
        <v>77</v>
      </c>
    </row>
    <row r="1604" spans="1:20" x14ac:dyDescent="0.25">
      <c r="A1604" s="2">
        <v>1603</v>
      </c>
      <c r="B1604" s="4" t="s">
        <v>12237</v>
      </c>
      <c r="C1604" s="4" t="s">
        <v>12238</v>
      </c>
      <c r="D1604" s="48" t="s">
        <v>6</v>
      </c>
      <c r="E1604" s="12">
        <v>3498</v>
      </c>
      <c r="F1604" s="5" t="s">
        <v>11770</v>
      </c>
      <c r="G1604" s="5">
        <v>7</v>
      </c>
      <c r="H1604" s="48">
        <v>9</v>
      </c>
      <c r="I1604" s="5">
        <v>607</v>
      </c>
      <c r="J1604" t="s">
        <v>17528</v>
      </c>
      <c r="K1604" s="46" t="s">
        <v>25712</v>
      </c>
      <c r="L1604" s="55"/>
      <c r="M1604" s="55"/>
      <c r="N1604" s="39">
        <f t="shared" si="191"/>
        <v>1909</v>
      </c>
      <c r="O1604" s="2">
        <f t="shared" si="192"/>
        <v>7</v>
      </c>
      <c r="P1604" s="2">
        <f t="shared" si="193"/>
        <v>7</v>
      </c>
      <c r="Q1604" s="2">
        <f t="shared" si="194"/>
        <v>29</v>
      </c>
      <c r="R1604" s="2" t="str">
        <f t="shared" si="195"/>
        <v>&lt;a href="set03\cg\cg_january_2,_1908_-_december_30,_1909\marriages\ashmore,_james_and_madge_bond_marriage_july_29,_1909_p7cg.pdf"&gt;Ashmore, James&lt;/a&gt;</v>
      </c>
      <c r="S1604" s="2">
        <f t="shared" si="196"/>
        <v>148</v>
      </c>
      <c r="T1604" s="2">
        <f t="shared" si="197"/>
        <v>61</v>
      </c>
    </row>
    <row r="1605" spans="1:20" x14ac:dyDescent="0.25">
      <c r="A1605" s="2">
        <v>1604</v>
      </c>
      <c r="B1605" s="4" t="s">
        <v>6984</v>
      </c>
      <c r="C1605" s="4" t="s">
        <v>6985</v>
      </c>
      <c r="D1605" s="48" t="s">
        <v>6</v>
      </c>
      <c r="E1605" s="12">
        <v>3498</v>
      </c>
      <c r="F1605" s="5" t="s">
        <v>13631</v>
      </c>
      <c r="G1605" s="5">
        <v>5</v>
      </c>
      <c r="H1605" s="48">
        <v>5</v>
      </c>
      <c r="I1605" s="5">
        <v>277</v>
      </c>
      <c r="J1605" t="s">
        <v>17202</v>
      </c>
      <c r="K1605" s="46" t="s">
        <v>17190</v>
      </c>
      <c r="L1605" s="55"/>
      <c r="M1605" s="55"/>
      <c r="N1605" s="39">
        <f t="shared" si="191"/>
        <v>1909</v>
      </c>
      <c r="O1605" s="2">
        <f t="shared" si="192"/>
        <v>7</v>
      </c>
      <c r="P1605" s="2">
        <f t="shared" si="193"/>
        <v>7</v>
      </c>
      <c r="Q1605" s="2">
        <f t="shared" si="194"/>
        <v>29</v>
      </c>
      <c r="R1605" s="2" t="str">
        <f t="shared" si="195"/>
        <v>&lt;a href="set02\marriages\cooperstown_courier\1908_-_1910\connell,_eugene_john_and_ina_lillian_hare_marriage_july_29,_1909_p5_cc.pdf"&gt;Connell, Eugene John&lt;/a&gt;</v>
      </c>
      <c r="S1605" s="2">
        <f t="shared" si="196"/>
        <v>157</v>
      </c>
      <c r="T1605" s="2">
        <f t="shared" si="197"/>
        <v>74</v>
      </c>
    </row>
    <row r="1606" spans="1:20" x14ac:dyDescent="0.25">
      <c r="A1606" s="2">
        <v>1605</v>
      </c>
      <c r="B1606" s="4" t="s">
        <v>12264</v>
      </c>
      <c r="C1606" s="4" t="s">
        <v>12265</v>
      </c>
      <c r="D1606" s="48" t="s">
        <v>48</v>
      </c>
      <c r="E1606" s="12">
        <v>3498</v>
      </c>
      <c r="F1606" s="5" t="s">
        <v>11770</v>
      </c>
      <c r="G1606" s="5">
        <v>1</v>
      </c>
      <c r="H1606" s="48">
        <v>9</v>
      </c>
      <c r="I1606" s="5">
        <v>631</v>
      </c>
      <c r="J1606" t="s">
        <v>17552</v>
      </c>
      <c r="K1606" s="46" t="s">
        <v>25712</v>
      </c>
      <c r="L1606" s="55"/>
      <c r="M1606" s="55"/>
      <c r="N1606" s="39">
        <f t="shared" si="191"/>
        <v>1909</v>
      </c>
      <c r="O1606" s="2">
        <f t="shared" si="192"/>
        <v>7</v>
      </c>
      <c r="P1606" s="2">
        <f t="shared" si="193"/>
        <v>7</v>
      </c>
      <c r="Q1606" s="2">
        <f t="shared" si="194"/>
        <v>29</v>
      </c>
      <c r="R1606" s="2" t="str">
        <f t="shared" si="195"/>
        <v>&lt;a href="set03\cg\cg_january_2,_1908_-_december_30,_1909\marriages\johnston,_george_w_and_anna_mahoney_wedding_july_29,_1909_p1_cg.pdf"&gt;Johnston, George W&lt;/a&gt;</v>
      </c>
      <c r="S1606" s="2">
        <f t="shared" si="196"/>
        <v>158</v>
      </c>
      <c r="T1606" s="2">
        <f t="shared" si="197"/>
        <v>67</v>
      </c>
    </row>
    <row r="1607" spans="1:20" x14ac:dyDescent="0.25">
      <c r="A1607" s="2">
        <v>1606</v>
      </c>
      <c r="B1607" s="4" t="s">
        <v>12268</v>
      </c>
      <c r="C1607" s="4" t="s">
        <v>12269</v>
      </c>
      <c r="D1607" s="48" t="s">
        <v>6</v>
      </c>
      <c r="E1607" s="12">
        <v>3498</v>
      </c>
      <c r="F1607" s="5" t="s">
        <v>11770</v>
      </c>
      <c r="G1607" s="5">
        <v>7</v>
      </c>
      <c r="H1607" s="48">
        <v>9</v>
      </c>
      <c r="I1607" s="5">
        <v>635</v>
      </c>
      <c r="J1607" t="s">
        <v>17557</v>
      </c>
      <c r="K1607" s="46" t="s">
        <v>25712</v>
      </c>
      <c r="L1607" s="55"/>
      <c r="M1607" s="55"/>
      <c r="N1607" s="39">
        <f t="shared" si="191"/>
        <v>1909</v>
      </c>
      <c r="O1607" s="2">
        <f t="shared" si="192"/>
        <v>7</v>
      </c>
      <c r="P1607" s="2">
        <f t="shared" si="193"/>
        <v>7</v>
      </c>
      <c r="Q1607" s="2">
        <f t="shared" si="194"/>
        <v>29</v>
      </c>
      <c r="R1607" s="2" t="str">
        <f t="shared" si="195"/>
        <v>&lt;a href="set03\cg\cg_january_2,_1908_-_december_30,_1909\marriages\levanskofski,_john_and_lena_albright_marriage_july_29,_1909_p7_cg.pdf"&gt;Levanskofski, John&lt;/a&gt;</v>
      </c>
      <c r="S1607" s="2">
        <f t="shared" si="196"/>
        <v>160</v>
      </c>
      <c r="T1607" s="2">
        <f t="shared" si="197"/>
        <v>69</v>
      </c>
    </row>
    <row r="1608" spans="1:20" x14ac:dyDescent="0.25">
      <c r="A1608" s="2">
        <v>1607</v>
      </c>
      <c r="B1608" s="4" t="s">
        <v>12285</v>
      </c>
      <c r="C1608" s="4" t="s">
        <v>12286</v>
      </c>
      <c r="D1608" s="48" t="s">
        <v>6</v>
      </c>
      <c r="E1608" s="12">
        <v>3498</v>
      </c>
      <c r="F1608" s="5" t="s">
        <v>11770</v>
      </c>
      <c r="G1608" s="5">
        <v>7</v>
      </c>
      <c r="H1608" s="48">
        <v>9</v>
      </c>
      <c r="I1608" s="5">
        <v>650</v>
      </c>
      <c r="J1608" t="s">
        <v>17572</v>
      </c>
      <c r="K1608" s="46" t="s">
        <v>25712</v>
      </c>
      <c r="L1608" s="55"/>
      <c r="M1608" s="55"/>
      <c r="N1608" s="39">
        <f t="shared" si="191"/>
        <v>1909</v>
      </c>
      <c r="O1608" s="2">
        <f t="shared" si="192"/>
        <v>7</v>
      </c>
      <c r="P1608" s="2">
        <f t="shared" si="193"/>
        <v>7</v>
      </c>
      <c r="Q1608" s="2">
        <f t="shared" si="194"/>
        <v>29</v>
      </c>
      <c r="R1608" s="2" t="str">
        <f t="shared" si="195"/>
        <v>&lt;a href="set03\cg\cg_january_2,_1908_-_december_30,_1909\marriages\otterburn,_m_m_and_gertrude_gardner_marriage_july_29,_1909_p7_cg.pdf"&gt;Otterburn, M M&lt;/a&gt;</v>
      </c>
      <c r="S1608" s="2">
        <f t="shared" si="196"/>
        <v>155</v>
      </c>
      <c r="T1608" s="2">
        <f t="shared" si="197"/>
        <v>68</v>
      </c>
    </row>
    <row r="1609" spans="1:20" x14ac:dyDescent="0.25">
      <c r="A1609" s="2">
        <v>1608</v>
      </c>
      <c r="B1609" s="4" t="s">
        <v>12271</v>
      </c>
      <c r="C1609" s="4" t="s">
        <v>12272</v>
      </c>
      <c r="D1609" s="48" t="s">
        <v>6</v>
      </c>
      <c r="E1609" s="12">
        <v>3498</v>
      </c>
      <c r="F1609" s="5" t="s">
        <v>11770</v>
      </c>
      <c r="G1609" s="5">
        <v>2</v>
      </c>
      <c r="H1609" s="48">
        <v>9</v>
      </c>
      <c r="I1609" s="5">
        <v>654</v>
      </c>
      <c r="J1609" t="s">
        <v>17576</v>
      </c>
      <c r="K1609" s="46" t="s">
        <v>25712</v>
      </c>
      <c r="L1609" s="55"/>
      <c r="M1609" s="55"/>
      <c r="N1609" s="39">
        <f t="shared" si="191"/>
        <v>1909</v>
      </c>
      <c r="O1609" s="2">
        <f t="shared" si="192"/>
        <v>7</v>
      </c>
      <c r="P1609" s="2">
        <f t="shared" si="193"/>
        <v>7</v>
      </c>
      <c r="Q1609" s="2">
        <f t="shared" si="194"/>
        <v>29</v>
      </c>
      <c r="R1609" s="2" t="str">
        <f t="shared" si="195"/>
        <v>&lt;a href="set03\cg\cg_january_2,_1908_-_december_30,_1909\marriages\posey,_william_and_mrs_jane_crawford_marriage_july_29,_1909_p2_cg.pdf"&gt;Posey, William&lt;/a&gt;</v>
      </c>
      <c r="S1609" s="2">
        <f t="shared" si="196"/>
        <v>156</v>
      </c>
      <c r="T1609" s="2">
        <f t="shared" si="197"/>
        <v>69</v>
      </c>
    </row>
    <row r="1610" spans="1:20" x14ac:dyDescent="0.25">
      <c r="A1610" s="2">
        <v>1609</v>
      </c>
      <c r="B1610" s="4" t="s">
        <v>12281</v>
      </c>
      <c r="C1610" s="4" t="s">
        <v>12282</v>
      </c>
      <c r="D1610" s="48" t="s">
        <v>6</v>
      </c>
      <c r="E1610" s="12">
        <v>3498</v>
      </c>
      <c r="F1610" s="5" t="s">
        <v>11770</v>
      </c>
      <c r="G1610" s="5">
        <v>7</v>
      </c>
      <c r="H1610" s="48">
        <v>9</v>
      </c>
      <c r="I1610" s="5">
        <v>668</v>
      </c>
      <c r="J1610" t="s">
        <v>17590</v>
      </c>
      <c r="K1610" s="46" t="s">
        <v>25712</v>
      </c>
      <c r="L1610" s="55"/>
      <c r="M1610" s="55"/>
      <c r="N1610" s="39">
        <f t="shared" si="191"/>
        <v>1909</v>
      </c>
      <c r="O1610" s="2">
        <f t="shared" si="192"/>
        <v>7</v>
      </c>
      <c r="P1610" s="2">
        <f t="shared" si="193"/>
        <v>7</v>
      </c>
      <c r="Q1610" s="2">
        <f t="shared" si="194"/>
        <v>29</v>
      </c>
      <c r="R1610" s="2" t="str">
        <f t="shared" si="195"/>
        <v>&lt;a href="set03\cg\cg_january_2,_1908_-_december_30,_1909\marriages\tiehm,_august_g_and_bertha_jasman_marriage_july_29,_1909_p7_cg.pdf"&gt;Tiehm, August G&lt;/a&gt;</v>
      </c>
      <c r="S1610" s="2">
        <f t="shared" si="196"/>
        <v>154</v>
      </c>
      <c r="T1610" s="2">
        <f t="shared" si="197"/>
        <v>66</v>
      </c>
    </row>
    <row r="1611" spans="1:20" x14ac:dyDescent="0.25">
      <c r="A1611" s="2">
        <v>1610</v>
      </c>
      <c r="B1611" s="4" t="s">
        <v>12268</v>
      </c>
      <c r="C1611" s="4" t="s">
        <v>12269</v>
      </c>
      <c r="D1611" s="48" t="s">
        <v>12270</v>
      </c>
      <c r="E1611" s="12">
        <v>3505</v>
      </c>
      <c r="F1611" s="5" t="s">
        <v>11770</v>
      </c>
      <c r="G1611" s="5">
        <v>9</v>
      </c>
      <c r="H1611" s="48">
        <v>9</v>
      </c>
      <c r="I1611" s="5">
        <v>636</v>
      </c>
      <c r="J1611" t="s">
        <v>17556</v>
      </c>
      <c r="K1611" s="46" t="s">
        <v>25712</v>
      </c>
      <c r="L1611" s="55"/>
      <c r="M1611" s="55"/>
      <c r="N1611" s="39">
        <f t="shared" si="191"/>
        <v>1909</v>
      </c>
      <c r="O1611" s="2">
        <f t="shared" si="192"/>
        <v>8</v>
      </c>
      <c r="P1611" s="2">
        <f t="shared" si="193"/>
        <v>8</v>
      </c>
      <c r="Q1611" s="2">
        <f t="shared" si="194"/>
        <v>5</v>
      </c>
      <c r="R1611" s="2" t="str">
        <f t="shared" si="195"/>
        <v>&lt;a href="set03\cg\cg_january_2,_1908_-_december_30,_1909\marriages\levanskofki,_john_and_lena_albright_not_married,_misinformed_august_5,_1909_p9_cg.pdf"&gt;Levanskofski, John&lt;/a&gt;</v>
      </c>
      <c r="S1611" s="2">
        <f t="shared" si="196"/>
        <v>176</v>
      </c>
      <c r="T1611" s="2">
        <f t="shared" si="197"/>
        <v>85</v>
      </c>
    </row>
    <row r="1612" spans="1:20" x14ac:dyDescent="0.25">
      <c r="A1612" s="2">
        <v>1611</v>
      </c>
      <c r="B1612" s="4" t="s">
        <v>12266</v>
      </c>
      <c r="C1612" s="4" t="s">
        <v>12267</v>
      </c>
      <c r="D1612" s="48" t="s">
        <v>6</v>
      </c>
      <c r="E1612" s="12">
        <v>3512</v>
      </c>
      <c r="F1612" s="5" t="s">
        <v>11770</v>
      </c>
      <c r="G1612" s="5">
        <v>11</v>
      </c>
      <c r="H1612" s="48">
        <v>9</v>
      </c>
      <c r="I1612" s="5">
        <v>633</v>
      </c>
      <c r="J1612" t="s">
        <v>17554</v>
      </c>
      <c r="K1612" s="46" t="s">
        <v>25712</v>
      </c>
      <c r="L1612" s="55"/>
      <c r="M1612" s="55"/>
      <c r="N1612" s="39">
        <f t="shared" si="191"/>
        <v>1909</v>
      </c>
      <c r="O1612" s="2">
        <f t="shared" si="192"/>
        <v>8</v>
      </c>
      <c r="P1612" s="2">
        <f t="shared" si="193"/>
        <v>8</v>
      </c>
      <c r="Q1612" s="2">
        <f t="shared" si="194"/>
        <v>12</v>
      </c>
      <c r="R1612" s="2" t="str">
        <f t="shared" si="195"/>
        <v>&lt;a href="set03\cg\cg_january_2,_1908_-_december_30,_1909\marriages\korsell,_gus_and_mrs_oscia_williams_marriage_august_12,_1909_p11_cg.pdf"&gt;Korsell, Gus&lt;/a&gt;</v>
      </c>
      <c r="S1612" s="2">
        <f t="shared" si="196"/>
        <v>156</v>
      </c>
      <c r="T1612" s="2">
        <f t="shared" si="197"/>
        <v>71</v>
      </c>
    </row>
    <row r="1613" spans="1:20" x14ac:dyDescent="0.25">
      <c r="A1613" s="2">
        <v>1612</v>
      </c>
      <c r="B1613" s="4" t="s">
        <v>7136</v>
      </c>
      <c r="C1613" s="4" t="s">
        <v>7137</v>
      </c>
      <c r="D1613" s="48" t="s">
        <v>6</v>
      </c>
      <c r="E1613" s="12">
        <v>3512</v>
      </c>
      <c r="F1613" s="5" t="s">
        <v>13631</v>
      </c>
      <c r="G1613" s="5">
        <v>5</v>
      </c>
      <c r="H1613" s="48">
        <v>5</v>
      </c>
      <c r="I1613" s="5">
        <v>360</v>
      </c>
      <c r="J1613" t="s">
        <v>17284</v>
      </c>
      <c r="K1613" s="46" t="s">
        <v>17190</v>
      </c>
      <c r="L1613" s="55"/>
      <c r="M1613" s="55"/>
      <c r="N1613" s="39">
        <f t="shared" si="191"/>
        <v>1909</v>
      </c>
      <c r="O1613" s="2">
        <f t="shared" si="192"/>
        <v>8</v>
      </c>
      <c r="P1613" s="2">
        <f t="shared" si="193"/>
        <v>8</v>
      </c>
      <c r="Q1613" s="2">
        <f t="shared" si="194"/>
        <v>12</v>
      </c>
      <c r="R1613" s="2" t="str">
        <f t="shared" si="195"/>
        <v>&lt;a href="set02\marriages\cooperstown_courier\1908_-_1910\taklo,_julius_h_l_and_ruth_olive_stengele_marriage_august_12,_1909_p5_cc.pdf"&gt;Taklo, Julius H L&lt;/a&gt;</v>
      </c>
      <c r="S1613" s="2">
        <f t="shared" si="196"/>
        <v>156</v>
      </c>
      <c r="T1613" s="2">
        <f t="shared" si="197"/>
        <v>76</v>
      </c>
    </row>
    <row r="1614" spans="1:20" x14ac:dyDescent="0.25">
      <c r="A1614" s="2">
        <v>1613</v>
      </c>
      <c r="B1614" s="4" t="s">
        <v>12283</v>
      </c>
      <c r="C1614" s="4" t="s">
        <v>12284</v>
      </c>
      <c r="D1614" s="48" t="s">
        <v>48</v>
      </c>
      <c r="E1614" s="12">
        <v>3512</v>
      </c>
      <c r="F1614" s="5" t="s">
        <v>11770</v>
      </c>
      <c r="G1614" s="5">
        <v>11</v>
      </c>
      <c r="H1614" s="48">
        <v>9</v>
      </c>
      <c r="I1614" s="5">
        <v>672</v>
      </c>
      <c r="J1614" t="s">
        <v>17594</v>
      </c>
      <c r="K1614" s="46" t="s">
        <v>25712</v>
      </c>
      <c r="L1614" s="55"/>
      <c r="M1614" s="55"/>
      <c r="N1614" s="39">
        <f t="shared" si="191"/>
        <v>1909</v>
      </c>
      <c r="O1614" s="2">
        <f t="shared" si="192"/>
        <v>8</v>
      </c>
      <c r="P1614" s="2">
        <f t="shared" si="193"/>
        <v>8</v>
      </c>
      <c r="Q1614" s="2">
        <f t="shared" si="194"/>
        <v>12</v>
      </c>
      <c r="R1614" s="2" t="str">
        <f t="shared" si="195"/>
        <v>&lt;a href="set03\cg\cg_january_2,_1908_-_december_30,_1909\marriages\wells,_gaylord_n_and_elsie_clocksin_wedding_august_12,_1909_p11_cg.pdf"&gt;Wells, Gaylord N&lt;/a&gt;</v>
      </c>
      <c r="S1614" s="2">
        <f t="shared" si="196"/>
        <v>159</v>
      </c>
      <c r="T1614" s="2">
        <f t="shared" si="197"/>
        <v>70</v>
      </c>
    </row>
    <row r="1615" spans="1:20" x14ac:dyDescent="0.25">
      <c r="A1615" s="2">
        <v>1614</v>
      </c>
      <c r="B1615" s="4" t="s">
        <v>12277</v>
      </c>
      <c r="C1615" s="4" t="s">
        <v>12278</v>
      </c>
      <c r="D1615" s="48" t="s">
        <v>6</v>
      </c>
      <c r="E1615" s="12">
        <v>3519</v>
      </c>
      <c r="F1615" s="5" t="s">
        <v>11770</v>
      </c>
      <c r="G1615" s="5">
        <v>7</v>
      </c>
      <c r="H1615" s="48">
        <v>9</v>
      </c>
      <c r="I1615" s="5">
        <v>665</v>
      </c>
      <c r="J1615" t="s">
        <v>17587</v>
      </c>
      <c r="K1615" s="46" t="s">
        <v>25712</v>
      </c>
      <c r="L1615" s="55"/>
      <c r="M1615" s="55"/>
      <c r="N1615" s="39">
        <f t="shared" si="191"/>
        <v>1909</v>
      </c>
      <c r="O1615" s="2">
        <f t="shared" si="192"/>
        <v>8</v>
      </c>
      <c r="P1615" s="2">
        <f t="shared" si="193"/>
        <v>8</v>
      </c>
      <c r="Q1615" s="2">
        <f t="shared" si="194"/>
        <v>19</v>
      </c>
      <c r="R1615" s="2" t="str">
        <f t="shared" si="195"/>
        <v>&lt;a href="set03\cg\cg_january_2,_1908_-_december_30,_1909\marriages\sloan,_riley_and_griffin,_minnie_marriage_august_19,_1909_p7_cg.pdf"&gt;Sloan, Riley&lt;/a&gt;</v>
      </c>
      <c r="S1615" s="2">
        <f t="shared" si="196"/>
        <v>152</v>
      </c>
      <c r="T1615" s="2">
        <f t="shared" si="197"/>
        <v>67</v>
      </c>
    </row>
    <row r="1616" spans="1:20" x14ac:dyDescent="0.25">
      <c r="A1616" s="2">
        <v>1615</v>
      </c>
      <c r="B1616" s="4" t="s">
        <v>12239</v>
      </c>
      <c r="C1616" s="4" t="s">
        <v>12240</v>
      </c>
      <c r="D1616" s="48" t="s">
        <v>29</v>
      </c>
      <c r="E1616" s="12">
        <v>3526</v>
      </c>
      <c r="F1616" s="5" t="s">
        <v>11770</v>
      </c>
      <c r="G1616" s="5">
        <v>7</v>
      </c>
      <c r="H1616" s="48">
        <v>9</v>
      </c>
      <c r="I1616" s="5">
        <v>608</v>
      </c>
      <c r="J1616" t="s">
        <v>17529</v>
      </c>
      <c r="K1616" s="46" t="s">
        <v>25712</v>
      </c>
      <c r="L1616" s="55"/>
      <c r="M1616" s="55"/>
      <c r="N1616" s="39">
        <f t="shared" si="191"/>
        <v>1909</v>
      </c>
      <c r="O1616" s="2">
        <f t="shared" si="192"/>
        <v>8</v>
      </c>
      <c r="P1616" s="2">
        <f t="shared" si="193"/>
        <v>8</v>
      </c>
      <c r="Q1616" s="2">
        <f t="shared" si="194"/>
        <v>26</v>
      </c>
      <c r="R1616" s="2" t="str">
        <f t="shared" si="195"/>
        <v>&lt;a href="set03\cg\cg_january_2,_1908_-_december_30,_1909\marriages\beach,_william_h_and_fannie_greenup_marriage_license_august_26,_1909_p7_cg.pdf"&gt;Beach, William H&lt;/a&gt;</v>
      </c>
      <c r="S1616" s="2">
        <f t="shared" si="196"/>
        <v>167</v>
      </c>
      <c r="T1616" s="2">
        <f t="shared" si="197"/>
        <v>78</v>
      </c>
    </row>
    <row r="1617" spans="1:20" x14ac:dyDescent="0.25">
      <c r="A1617" s="2">
        <v>1616</v>
      </c>
      <c r="B1617" s="4" t="s">
        <v>7149</v>
      </c>
      <c r="C1617" s="4" t="s">
        <v>7150</v>
      </c>
      <c r="D1617" s="48" t="s">
        <v>6</v>
      </c>
      <c r="E1617" s="12">
        <v>3526</v>
      </c>
      <c r="F1617" s="5" t="s">
        <v>13631</v>
      </c>
      <c r="G1617" s="5">
        <v>5</v>
      </c>
      <c r="H1617" s="48">
        <v>5</v>
      </c>
      <c r="I1617" s="5">
        <v>367</v>
      </c>
      <c r="J1617" t="s">
        <v>17291</v>
      </c>
      <c r="K1617" s="46" t="s">
        <v>17190</v>
      </c>
      <c r="L1617" s="55"/>
      <c r="M1617" s="55"/>
      <c r="N1617" s="39">
        <f t="shared" si="191"/>
        <v>1909</v>
      </c>
      <c r="O1617" s="2">
        <f t="shared" si="192"/>
        <v>8</v>
      </c>
      <c r="P1617" s="2">
        <f t="shared" si="193"/>
        <v>8</v>
      </c>
      <c r="Q1617" s="2">
        <f t="shared" si="194"/>
        <v>26</v>
      </c>
      <c r="R1617" s="2" t="str">
        <f t="shared" si="195"/>
        <v>&lt;a href="set02\marriages\cooperstown_courier\1908_-_1910\tufteland,_henry_and_dollia_boied_marriage_august_26,_1909_p5_cc.pdf"&gt;Tufteland, Henry&lt;/a&gt;</v>
      </c>
      <c r="S1617" s="2">
        <f t="shared" si="196"/>
        <v>147</v>
      </c>
      <c r="T1617" s="2">
        <f t="shared" si="197"/>
        <v>68</v>
      </c>
    </row>
    <row r="1618" spans="1:20" x14ac:dyDescent="0.25">
      <c r="A1618" s="2">
        <v>1617</v>
      </c>
      <c r="B1618" s="4" t="s">
        <v>7128</v>
      </c>
      <c r="C1618" s="4" t="s">
        <v>7129</v>
      </c>
      <c r="D1618" s="48" t="s">
        <v>6</v>
      </c>
      <c r="E1618" s="12">
        <v>3533</v>
      </c>
      <c r="F1618" s="5" t="s">
        <v>13631</v>
      </c>
      <c r="G1618" s="5">
        <v>5</v>
      </c>
      <c r="H1618" s="48">
        <v>5</v>
      </c>
      <c r="I1618" s="5">
        <v>355</v>
      </c>
      <c r="J1618" t="s">
        <v>17279</v>
      </c>
      <c r="K1618" s="46" t="s">
        <v>17190</v>
      </c>
      <c r="L1618" s="55"/>
      <c r="M1618" s="55"/>
      <c r="N1618" s="39">
        <f t="shared" si="191"/>
        <v>1909</v>
      </c>
      <c r="O1618" s="2">
        <f t="shared" si="192"/>
        <v>9</v>
      </c>
      <c r="P1618" s="2">
        <f t="shared" si="193"/>
        <v>9</v>
      </c>
      <c r="Q1618" s="2">
        <f t="shared" si="194"/>
        <v>2</v>
      </c>
      <c r="R1618" s="2" t="str">
        <f t="shared" si="195"/>
        <v>&lt;a href="set02\marriages\cooperstown_courier\1908_-_1910\sharpe,_halvor_and_georgina_vatne_marriage_september_2,_1909_p5_cc.pdf"&gt;Sharpe, Halvor&lt;/a&gt;</v>
      </c>
      <c r="S1618" s="2">
        <f t="shared" si="196"/>
        <v>147</v>
      </c>
      <c r="T1618" s="2">
        <f t="shared" si="197"/>
        <v>70</v>
      </c>
    </row>
    <row r="1619" spans="1:20" x14ac:dyDescent="0.25">
      <c r="A1619" s="2">
        <v>1618</v>
      </c>
      <c r="B1619" s="4" t="s">
        <v>7112</v>
      </c>
      <c r="C1619" s="4" t="s">
        <v>7113</v>
      </c>
      <c r="D1619" s="48" t="s">
        <v>6</v>
      </c>
      <c r="E1619" s="12">
        <v>3540</v>
      </c>
      <c r="F1619" s="5" t="s">
        <v>13631</v>
      </c>
      <c r="G1619" s="5">
        <v>5</v>
      </c>
      <c r="H1619" s="48">
        <v>5</v>
      </c>
      <c r="I1619" s="5">
        <v>347</v>
      </c>
      <c r="J1619" t="s">
        <v>17271</v>
      </c>
      <c r="K1619" s="46" t="s">
        <v>17190</v>
      </c>
      <c r="L1619" s="55"/>
      <c r="M1619" s="55"/>
      <c r="N1619" s="39">
        <f t="shared" si="191"/>
        <v>1909</v>
      </c>
      <c r="O1619" s="2">
        <f t="shared" si="192"/>
        <v>9</v>
      </c>
      <c r="P1619" s="2">
        <f t="shared" si="193"/>
        <v>9</v>
      </c>
      <c r="Q1619" s="2">
        <f t="shared" si="194"/>
        <v>9</v>
      </c>
      <c r="R1619" s="2" t="str">
        <f t="shared" si="195"/>
        <v>&lt;a href="set02\marriages\cooperstown_courier\1908_-_1910\richardson,_elmer_s_and_helen_johnson_marriage_(poor_microfilm)_september_9,_1909_p5_cc.pdf"&gt;Richardson, Elmer S&lt;/a&gt;</v>
      </c>
      <c r="S1619" s="2">
        <f t="shared" si="196"/>
        <v>173</v>
      </c>
      <c r="T1619" s="2">
        <f t="shared" si="197"/>
        <v>91</v>
      </c>
    </row>
    <row r="1620" spans="1:20" x14ac:dyDescent="0.25">
      <c r="A1620" s="2">
        <v>1619</v>
      </c>
      <c r="B1620" s="4" t="s">
        <v>7095</v>
      </c>
      <c r="C1620" s="4" t="s">
        <v>7096</v>
      </c>
      <c r="D1620" s="48" t="s">
        <v>48</v>
      </c>
      <c r="E1620" s="12">
        <v>3568</v>
      </c>
      <c r="F1620" s="5" t="s">
        <v>13631</v>
      </c>
      <c r="G1620" s="5">
        <v>5</v>
      </c>
      <c r="H1620" s="48">
        <v>5</v>
      </c>
      <c r="I1620" s="5">
        <v>336</v>
      </c>
      <c r="J1620" t="s">
        <v>17261</v>
      </c>
      <c r="K1620" s="46" t="s">
        <v>17190</v>
      </c>
      <c r="L1620" s="55"/>
      <c r="M1620" s="55"/>
      <c r="N1620" s="39">
        <f t="shared" si="191"/>
        <v>1909</v>
      </c>
      <c r="O1620" s="2">
        <f t="shared" si="192"/>
        <v>10</v>
      </c>
      <c r="P1620" s="2">
        <f t="shared" si="193"/>
        <v>10</v>
      </c>
      <c r="Q1620" s="2">
        <f t="shared" si="194"/>
        <v>7</v>
      </c>
      <c r="R1620" s="2" t="str">
        <f t="shared" si="195"/>
        <v>&lt;a href="set02\marriages\cooperstown_courier\1908_-_1910\ouren,_oscar_and_edna_johnson_wedding_october_7,_1909_p5_cc.pdf"&gt;Ouren, Oscar&lt;/a&gt;</v>
      </c>
      <c r="S1620" s="2">
        <f t="shared" si="196"/>
        <v>138</v>
      </c>
      <c r="T1620" s="2">
        <f t="shared" si="197"/>
        <v>63</v>
      </c>
    </row>
    <row r="1621" spans="1:20" x14ac:dyDescent="0.25">
      <c r="A1621" s="2">
        <v>1620</v>
      </c>
      <c r="B1621" s="4" t="s">
        <v>7164</v>
      </c>
      <c r="C1621" s="4" t="s">
        <v>7165</v>
      </c>
      <c r="D1621" s="48" t="s">
        <v>48</v>
      </c>
      <c r="E1621" s="12">
        <v>3568</v>
      </c>
      <c r="F1621" s="5" t="s">
        <v>13631</v>
      </c>
      <c r="G1621" s="5">
        <v>5</v>
      </c>
      <c r="H1621" s="48">
        <v>5</v>
      </c>
      <c r="I1621" s="5">
        <v>374</v>
      </c>
      <c r="J1621" t="s">
        <v>17299</v>
      </c>
      <c r="K1621" s="46" t="s">
        <v>17190</v>
      </c>
      <c r="L1621" s="55"/>
      <c r="M1621" s="55"/>
      <c r="N1621" s="39">
        <f t="shared" si="191"/>
        <v>1909</v>
      </c>
      <c r="O1621" s="2">
        <f t="shared" si="192"/>
        <v>10</v>
      </c>
      <c r="P1621" s="2">
        <f t="shared" si="193"/>
        <v>10</v>
      </c>
      <c r="Q1621" s="2">
        <f t="shared" si="194"/>
        <v>7</v>
      </c>
      <c r="R1621" s="2" t="str">
        <f t="shared" si="195"/>
        <v>&lt;a href="set02\marriages\cooperstown_courier\1908_-_1910\zuger,_fred_and_amelia_beier_wedding_october_7,_1909_p5_cc.pdf"&gt;Zuger, Fred&lt;/a&gt;</v>
      </c>
      <c r="S1621" s="2">
        <f t="shared" si="196"/>
        <v>136</v>
      </c>
      <c r="T1621" s="2">
        <f t="shared" si="197"/>
        <v>62</v>
      </c>
    </row>
    <row r="1622" spans="1:20" x14ac:dyDescent="0.25">
      <c r="A1622" s="2">
        <v>1621</v>
      </c>
      <c r="B1622" s="4" t="s">
        <v>13030</v>
      </c>
      <c r="C1622" s="4" t="s">
        <v>13031</v>
      </c>
      <c r="D1622" s="48" t="s">
        <v>6</v>
      </c>
      <c r="E1622" s="12">
        <v>3575</v>
      </c>
      <c r="F1622" s="5" t="s">
        <v>11770</v>
      </c>
      <c r="G1622" s="5">
        <v>2</v>
      </c>
      <c r="H1622" s="48">
        <v>9</v>
      </c>
      <c r="I1622" s="5">
        <v>626</v>
      </c>
      <c r="J1622" t="s">
        <v>17547</v>
      </c>
      <c r="K1622" s="46" t="s">
        <v>25712</v>
      </c>
      <c r="L1622" s="55"/>
      <c r="M1622" s="55"/>
      <c r="N1622" s="39">
        <f t="shared" si="191"/>
        <v>1909</v>
      </c>
      <c r="O1622" s="2">
        <f t="shared" si="192"/>
        <v>10</v>
      </c>
      <c r="P1622" s="2">
        <f t="shared" si="193"/>
        <v>10</v>
      </c>
      <c r="Q1622" s="2">
        <f t="shared" si="194"/>
        <v>14</v>
      </c>
      <c r="R1622" s="2" t="str">
        <f t="shared" si="195"/>
        <v>&lt;a href="set03\cg\cg_january_2,_1908_-_december_30,_1909\marriages\harrington,_george_r_and_gena_gertrude_larson_marriage_october_14,_1909_p2_cg.pdf"&gt;Harrington, George R&lt;/a&gt;</v>
      </c>
      <c r="S1622" s="2">
        <f t="shared" si="196"/>
        <v>174</v>
      </c>
      <c r="T1622" s="2">
        <f t="shared" si="197"/>
        <v>81</v>
      </c>
    </row>
    <row r="1623" spans="1:20" x14ac:dyDescent="0.25">
      <c r="A1623" s="2">
        <v>1622</v>
      </c>
      <c r="B1623" s="4" t="s">
        <v>13032</v>
      </c>
      <c r="C1623" s="4" t="s">
        <v>13033</v>
      </c>
      <c r="D1623" s="48" t="s">
        <v>6</v>
      </c>
      <c r="E1623" s="12">
        <v>3575</v>
      </c>
      <c r="F1623" s="5" t="s">
        <v>11770</v>
      </c>
      <c r="G1623" s="5">
        <v>9</v>
      </c>
      <c r="H1623" s="48">
        <v>9</v>
      </c>
      <c r="I1623" s="5">
        <v>647</v>
      </c>
      <c r="J1623" t="s">
        <v>17569</v>
      </c>
      <c r="K1623" s="46" t="s">
        <v>25712</v>
      </c>
      <c r="L1623" s="55"/>
      <c r="M1623" s="55"/>
      <c r="N1623" s="39">
        <f t="shared" si="191"/>
        <v>1909</v>
      </c>
      <c r="O1623" s="2">
        <f t="shared" si="192"/>
        <v>10</v>
      </c>
      <c r="P1623" s="2">
        <f t="shared" si="193"/>
        <v>10</v>
      </c>
      <c r="Q1623" s="2">
        <f t="shared" si="194"/>
        <v>14</v>
      </c>
      <c r="R1623" s="2" t="str">
        <f t="shared" si="195"/>
        <v>&lt;a href="set03\cg\cg_january_2,_1908_-_december_30,_1909\marriages\nelson,_joseph_and_hazel_serrin_marriage_october_14,_1909_p9_cg.pdf"&gt;Nelson, Joseph  &lt;/a&gt;</v>
      </c>
      <c r="S1623" s="2">
        <f t="shared" si="196"/>
        <v>156</v>
      </c>
      <c r="T1623" s="2">
        <f t="shared" si="197"/>
        <v>67</v>
      </c>
    </row>
    <row r="1624" spans="1:20" x14ac:dyDescent="0.25">
      <c r="A1624" s="2">
        <v>1623</v>
      </c>
      <c r="B1624" s="4" t="s">
        <v>13034</v>
      </c>
      <c r="C1624" s="4" t="s">
        <v>13035</v>
      </c>
      <c r="D1624" s="48" t="s">
        <v>6</v>
      </c>
      <c r="E1624" s="12">
        <v>3575</v>
      </c>
      <c r="F1624" s="5" t="s">
        <v>11770</v>
      </c>
      <c r="G1624" s="5">
        <v>2</v>
      </c>
      <c r="H1624" s="48">
        <v>9</v>
      </c>
      <c r="I1624" s="5">
        <v>666</v>
      </c>
      <c r="J1624" t="s">
        <v>17588</v>
      </c>
      <c r="K1624" s="46" t="s">
        <v>25712</v>
      </c>
      <c r="L1624" s="55"/>
      <c r="M1624" s="55"/>
      <c r="N1624" s="39">
        <f t="shared" si="191"/>
        <v>1909</v>
      </c>
      <c r="O1624" s="2">
        <f t="shared" si="192"/>
        <v>10</v>
      </c>
      <c r="P1624" s="2">
        <f t="shared" si="193"/>
        <v>10</v>
      </c>
      <c r="Q1624" s="2">
        <f t="shared" si="194"/>
        <v>14</v>
      </c>
      <c r="R1624" s="2" t="str">
        <f t="shared" si="195"/>
        <v>&lt;a href="set03\cg\cg_january_2,_1908_-_december_30,_1909\marriages\sorenson,_jens_christian_and_margaret_rose_lees_marriage_october_14,_1909_p2_cg.pdf"&gt;Sorenson, Jens Christian&lt;/a&gt;</v>
      </c>
      <c r="S1624" s="2">
        <f t="shared" si="196"/>
        <v>180</v>
      </c>
      <c r="T1624" s="2">
        <f t="shared" si="197"/>
        <v>83</v>
      </c>
    </row>
    <row r="1625" spans="1:20" x14ac:dyDescent="0.25">
      <c r="A1625" s="2">
        <v>1624</v>
      </c>
      <c r="B1625" s="4" t="s">
        <v>13026</v>
      </c>
      <c r="C1625" s="4" t="s">
        <v>13027</v>
      </c>
      <c r="D1625" s="48" t="s">
        <v>6</v>
      </c>
      <c r="E1625" s="12">
        <v>3582</v>
      </c>
      <c r="F1625" s="5" t="s">
        <v>11770</v>
      </c>
      <c r="G1625" s="5">
        <v>9</v>
      </c>
      <c r="H1625" s="48">
        <v>9</v>
      </c>
      <c r="I1625" s="5">
        <v>616</v>
      </c>
      <c r="J1625" t="s">
        <v>17537</v>
      </c>
      <c r="K1625" s="46" t="s">
        <v>25712</v>
      </c>
      <c r="L1625" s="55"/>
      <c r="M1625" s="55"/>
      <c r="N1625" s="39">
        <f t="shared" si="191"/>
        <v>1909</v>
      </c>
      <c r="O1625" s="2">
        <f t="shared" si="192"/>
        <v>10</v>
      </c>
      <c r="P1625" s="2">
        <f t="shared" si="193"/>
        <v>10</v>
      </c>
      <c r="Q1625" s="2">
        <f t="shared" si="194"/>
        <v>21</v>
      </c>
      <c r="R1625" s="2" t="str">
        <f t="shared" si="195"/>
        <v>&lt;a href="set03\cg\cg_january_2,_1908_-_december_30,_1909\marriages\connelly,_arch_and_minnie_a_posey_marriage_october_21,_1909_p9_cg.pdf"&gt;Connelly, Arch&lt;/a&gt;</v>
      </c>
      <c r="S1625" s="2">
        <f t="shared" si="196"/>
        <v>156</v>
      </c>
      <c r="T1625" s="2">
        <f t="shared" si="197"/>
        <v>69</v>
      </c>
    </row>
    <row r="1626" spans="1:20" x14ac:dyDescent="0.25">
      <c r="A1626" s="2">
        <v>1625</v>
      </c>
      <c r="B1626" s="4" t="s">
        <v>7010</v>
      </c>
      <c r="C1626" s="4" t="s">
        <v>7011</v>
      </c>
      <c r="D1626" s="48" t="s">
        <v>6</v>
      </c>
      <c r="E1626" s="12">
        <v>3582</v>
      </c>
      <c r="F1626" s="5" t="s">
        <v>13631</v>
      </c>
      <c r="G1626" s="5">
        <v>5</v>
      </c>
      <c r="H1626" s="48">
        <v>5</v>
      </c>
      <c r="I1626" s="5">
        <v>290</v>
      </c>
      <c r="J1626" t="s">
        <v>17215</v>
      </c>
      <c r="K1626" s="46" t="s">
        <v>17190</v>
      </c>
      <c r="L1626" s="55"/>
      <c r="M1626" s="55"/>
      <c r="N1626" s="39">
        <f t="shared" si="191"/>
        <v>1909</v>
      </c>
      <c r="O1626" s="2">
        <f t="shared" si="192"/>
        <v>10</v>
      </c>
      <c r="P1626" s="2">
        <f t="shared" si="193"/>
        <v>10</v>
      </c>
      <c r="Q1626" s="2">
        <f t="shared" si="194"/>
        <v>21</v>
      </c>
      <c r="R1626" s="2" t="str">
        <f t="shared" si="195"/>
        <v>&lt;a href="set02\marriages\cooperstown_courier\1908_-_1910\farrington,_wilbur_c_and_rose_c_munch_marriage_october_21,_1909_p5_cc.pdf"&gt;Farrington, Wilbur C&lt;/a&gt;</v>
      </c>
      <c r="S1626" s="2">
        <f t="shared" si="196"/>
        <v>156</v>
      </c>
      <c r="T1626" s="2">
        <f t="shared" si="197"/>
        <v>73</v>
      </c>
    </row>
    <row r="1627" spans="1:20" x14ac:dyDescent="0.25">
      <c r="A1627" s="2">
        <v>1626</v>
      </c>
      <c r="B1627" s="4" t="s">
        <v>13028</v>
      </c>
      <c r="C1627" s="4" t="s">
        <v>13029</v>
      </c>
      <c r="D1627" s="48" t="s">
        <v>6</v>
      </c>
      <c r="E1627" s="12">
        <v>3582</v>
      </c>
      <c r="F1627" s="5" t="s">
        <v>11770</v>
      </c>
      <c r="G1627" s="5">
        <v>10</v>
      </c>
      <c r="H1627" s="48">
        <v>9</v>
      </c>
      <c r="I1627" s="5">
        <v>625</v>
      </c>
      <c r="J1627" t="s">
        <v>17546</v>
      </c>
      <c r="K1627" s="46" t="s">
        <v>25712</v>
      </c>
      <c r="L1627" s="55"/>
      <c r="M1627" s="55"/>
      <c r="N1627" s="39">
        <f t="shared" si="191"/>
        <v>1909</v>
      </c>
      <c r="O1627" s="2">
        <f t="shared" si="192"/>
        <v>10</v>
      </c>
      <c r="P1627" s="2">
        <f t="shared" si="193"/>
        <v>10</v>
      </c>
      <c r="Q1627" s="2">
        <f t="shared" si="194"/>
        <v>21</v>
      </c>
      <c r="R1627" s="2" t="str">
        <f t="shared" si="195"/>
        <v>&lt;a href="set03\cg\cg_january_2,_1908_-_december_30,_1909\marriages\gilger,_paul_and_mabel_follansbee_marriage_october_21,_1909_p10_cg.pdf"&gt;Gilger, Paul&lt;/a&gt;</v>
      </c>
      <c r="S1627" s="2">
        <f t="shared" si="196"/>
        <v>155</v>
      </c>
      <c r="T1627" s="2">
        <f t="shared" si="197"/>
        <v>70</v>
      </c>
    </row>
    <row r="1628" spans="1:20" x14ac:dyDescent="0.25">
      <c r="A1628" s="2">
        <v>1627</v>
      </c>
      <c r="B1628" s="4" t="s">
        <v>7061</v>
      </c>
      <c r="C1628" s="4" t="s">
        <v>7062</v>
      </c>
      <c r="D1628" s="48" t="s">
        <v>6</v>
      </c>
      <c r="E1628" s="12">
        <v>3582</v>
      </c>
      <c r="F1628" s="5" t="s">
        <v>13631</v>
      </c>
      <c r="G1628" s="5">
        <v>5</v>
      </c>
      <c r="H1628" s="48">
        <v>5</v>
      </c>
      <c r="I1628" s="5">
        <v>317</v>
      </c>
      <c r="J1628" t="s">
        <v>17242</v>
      </c>
      <c r="K1628" s="46" t="s">
        <v>17190</v>
      </c>
      <c r="L1628" s="55"/>
      <c r="M1628" s="55"/>
      <c r="N1628" s="39">
        <f t="shared" si="191"/>
        <v>1909</v>
      </c>
      <c r="O1628" s="2">
        <f t="shared" si="192"/>
        <v>10</v>
      </c>
      <c r="P1628" s="2">
        <f t="shared" si="193"/>
        <v>10</v>
      </c>
      <c r="Q1628" s="2">
        <f t="shared" si="194"/>
        <v>21</v>
      </c>
      <c r="R1628" s="2" t="str">
        <f t="shared" si="195"/>
        <v>&lt;a href="set02\marriages\cooperstown_courier\1908_-_1910\knapp,_jesse_d_and_anna_a_ball_marriage_october_21,_1909_p5_cc.pdf"&gt;Knapp, Jesse D&lt;/a&gt;</v>
      </c>
      <c r="S1628" s="2">
        <f t="shared" si="196"/>
        <v>143</v>
      </c>
      <c r="T1628" s="2">
        <f t="shared" si="197"/>
        <v>66</v>
      </c>
    </row>
    <row r="1629" spans="1:20" x14ac:dyDescent="0.25">
      <c r="A1629" s="2">
        <v>1628</v>
      </c>
      <c r="B1629" s="4" t="s">
        <v>13036</v>
      </c>
      <c r="C1629" s="4" t="s">
        <v>13037</v>
      </c>
      <c r="D1629" s="48" t="s">
        <v>29</v>
      </c>
      <c r="E1629" s="12">
        <v>3582</v>
      </c>
      <c r="F1629" s="5" t="s">
        <v>11770</v>
      </c>
      <c r="G1629" s="5">
        <v>2</v>
      </c>
      <c r="H1629" s="48">
        <v>9</v>
      </c>
      <c r="I1629" s="5">
        <v>673</v>
      </c>
      <c r="J1629" t="s">
        <v>17595</v>
      </c>
      <c r="K1629" s="46" t="s">
        <v>25712</v>
      </c>
      <c r="L1629" s="55"/>
      <c r="M1629" s="55"/>
      <c r="N1629" s="39">
        <f t="shared" si="191"/>
        <v>1909</v>
      </c>
      <c r="O1629" s="2">
        <f t="shared" si="192"/>
        <v>10</v>
      </c>
      <c r="P1629" s="2">
        <f t="shared" si="193"/>
        <v>10</v>
      </c>
      <c r="Q1629" s="2">
        <f t="shared" si="194"/>
        <v>21</v>
      </c>
      <c r="R1629" s="2" t="str">
        <f t="shared" si="195"/>
        <v>&lt;a href="set03\cg\cg_january_2,_1908_-_december_30,_1909\marriages\whitney,_martin_c_and_helen_mcclure_marriage_license_october_21,_1909_p2_cg.pdf"&gt;Whitney, Martin C&lt;/a&gt;</v>
      </c>
      <c r="S1629" s="2">
        <f t="shared" si="196"/>
        <v>169</v>
      </c>
      <c r="T1629" s="2">
        <f t="shared" si="197"/>
        <v>79</v>
      </c>
    </row>
    <row r="1630" spans="1:20" x14ac:dyDescent="0.25">
      <c r="A1630" s="2">
        <v>1629</v>
      </c>
      <c r="B1630" s="4" t="s">
        <v>8261</v>
      </c>
      <c r="C1630" s="4" t="s">
        <v>7015</v>
      </c>
      <c r="D1630" s="48" t="s">
        <v>48</v>
      </c>
      <c r="E1630" s="12">
        <v>3587</v>
      </c>
      <c r="F1630" s="5" t="s">
        <v>13629</v>
      </c>
      <c r="G1630" s="5">
        <v>5</v>
      </c>
      <c r="H1630" s="48">
        <v>19</v>
      </c>
      <c r="I1630" s="5">
        <v>1282</v>
      </c>
      <c r="J1630" s="47" t="s">
        <v>18201</v>
      </c>
      <c r="K1630" s="46" t="s">
        <v>25727</v>
      </c>
      <c r="L1630" s="55"/>
      <c r="M1630" s="55"/>
      <c r="N1630" s="39">
        <f t="shared" si="191"/>
        <v>1909</v>
      </c>
      <c r="O1630" s="2">
        <f t="shared" si="192"/>
        <v>10</v>
      </c>
      <c r="P1630" s="2">
        <f t="shared" si="193"/>
        <v>10</v>
      </c>
      <c r="Q1630" s="2">
        <f t="shared" si="194"/>
        <v>26</v>
      </c>
      <c r="R1630" s="2" t="str">
        <f t="shared" si="195"/>
        <v>&lt;a href="set01\marriages\he\1908_-1911\hilbrant,_adolph_and_sarah_hanson_wedding_october_26,_1909_p5_he.pdf"&gt;Hilbrant, Adolph&lt;/a&gt;</v>
      </c>
      <c r="S1630" s="2">
        <f t="shared" si="196"/>
        <v>129</v>
      </c>
      <c r="T1630" s="2">
        <f t="shared" si="197"/>
        <v>68</v>
      </c>
    </row>
    <row r="1631" spans="1:20" x14ac:dyDescent="0.25">
      <c r="A1631" s="2">
        <v>1630</v>
      </c>
      <c r="B1631" s="4" t="s">
        <v>8269</v>
      </c>
      <c r="C1631" s="4" t="s">
        <v>7062</v>
      </c>
      <c r="D1631" s="48" t="s">
        <v>48</v>
      </c>
      <c r="E1631" s="12">
        <v>3587</v>
      </c>
      <c r="F1631" s="5" t="s">
        <v>13629</v>
      </c>
      <c r="G1631" s="5">
        <v>5</v>
      </c>
      <c r="H1631" s="48">
        <v>19</v>
      </c>
      <c r="I1631" s="5">
        <v>1291</v>
      </c>
      <c r="J1631" s="47" t="s">
        <v>18209</v>
      </c>
      <c r="K1631" s="46" t="s">
        <v>25727</v>
      </c>
      <c r="L1631" s="55"/>
      <c r="M1631" s="55"/>
      <c r="N1631" s="39">
        <f t="shared" ref="N1631:N1694" si="198">YEAR(E1631)</f>
        <v>1909</v>
      </c>
      <c r="O1631" s="2">
        <f t="shared" ref="O1631:O1694" si="199">MONTH(E1631)</f>
        <v>10</v>
      </c>
      <c r="P1631" s="2">
        <f t="shared" ref="P1631:P1694" si="200">O1631</f>
        <v>10</v>
      </c>
      <c r="Q1631" s="2">
        <f t="shared" ref="Q1631:Q1694" si="201">DAY(E1631)</f>
        <v>26</v>
      </c>
      <c r="R1631" s="2" t="str">
        <f t="shared" si="195"/>
        <v>&lt;a href="set01\marriages\he\1908_-1911\knapp,_jessie_d_and_anna_a_ball_wedding_october_26,_1909_p5_he.pdf"&gt;Knapp, Jessie D&lt;/a&gt;</v>
      </c>
      <c r="S1631" s="2">
        <f t="shared" si="196"/>
        <v>126</v>
      </c>
      <c r="T1631" s="2">
        <f t="shared" si="197"/>
        <v>66</v>
      </c>
    </row>
    <row r="1632" spans="1:20" x14ac:dyDescent="0.25">
      <c r="A1632" s="2">
        <v>1631</v>
      </c>
      <c r="B1632" s="4" t="s">
        <v>8326</v>
      </c>
      <c r="C1632" s="4" t="s">
        <v>8327</v>
      </c>
      <c r="D1632" s="48" t="s">
        <v>48</v>
      </c>
      <c r="E1632" s="12">
        <v>3587</v>
      </c>
      <c r="F1632" s="5" t="s">
        <v>13629</v>
      </c>
      <c r="G1632" s="5">
        <v>4</v>
      </c>
      <c r="H1632" s="48">
        <v>19</v>
      </c>
      <c r="I1632" s="5">
        <v>1320</v>
      </c>
      <c r="J1632" s="47" t="s">
        <v>18240</v>
      </c>
      <c r="K1632" s="46" t="s">
        <v>25727</v>
      </c>
      <c r="L1632" s="55"/>
      <c r="M1632" s="55"/>
      <c r="N1632" s="39">
        <f t="shared" si="198"/>
        <v>1909</v>
      </c>
      <c r="O1632" s="2">
        <f t="shared" si="199"/>
        <v>10</v>
      </c>
      <c r="P1632" s="2">
        <f t="shared" si="200"/>
        <v>10</v>
      </c>
      <c r="Q1632" s="2">
        <f t="shared" si="201"/>
        <v>26</v>
      </c>
      <c r="R1632" s="2" t="str">
        <f t="shared" si="195"/>
        <v>&lt;a href="set01\marriages\he\1908_-1911\rosvold,_charlie_e_and_ida_marie_jellum_wedding_october_26,_1909_p4_he.pdf"&gt;Rosvold, Charlie E&lt;/a&gt;</v>
      </c>
      <c r="S1632" s="2">
        <f t="shared" si="196"/>
        <v>137</v>
      </c>
      <c r="T1632" s="2">
        <f t="shared" si="197"/>
        <v>74</v>
      </c>
    </row>
    <row r="1633" spans="1:20" x14ac:dyDescent="0.25">
      <c r="A1633" s="2">
        <v>1632</v>
      </c>
      <c r="B1633" s="4" t="s">
        <v>13024</v>
      </c>
      <c r="C1633" s="4" t="s">
        <v>13025</v>
      </c>
      <c r="D1633" s="48" t="s">
        <v>6</v>
      </c>
      <c r="E1633" s="12">
        <v>3589</v>
      </c>
      <c r="F1633" s="5" t="s">
        <v>11770</v>
      </c>
      <c r="G1633" s="5">
        <v>2</v>
      </c>
      <c r="H1633" s="48">
        <v>9</v>
      </c>
      <c r="I1633" s="5">
        <v>615</v>
      </c>
      <c r="J1633" t="s">
        <v>17536</v>
      </c>
      <c r="K1633" s="46" t="s">
        <v>25712</v>
      </c>
      <c r="L1633" s="55"/>
      <c r="M1633" s="55"/>
      <c r="N1633" s="39">
        <f t="shared" si="198"/>
        <v>1909</v>
      </c>
      <c r="O1633" s="2">
        <f t="shared" si="199"/>
        <v>10</v>
      </c>
      <c r="P1633" s="2">
        <f t="shared" si="200"/>
        <v>10</v>
      </c>
      <c r="Q1633" s="2">
        <f t="shared" si="201"/>
        <v>28</v>
      </c>
      <c r="R1633" s="2" t="str">
        <f t="shared" si="195"/>
        <v>&lt;a href="set03\cg\cg_january_2,_1908_-_december_30,_1909\marriages\conlin,_james_and_emma_hollenberg_marriage_october_28,_1909_p2_cg.pdf"&gt;Conlin, James&lt;/a&gt;</v>
      </c>
      <c r="S1633" s="2">
        <f t="shared" si="196"/>
        <v>155</v>
      </c>
      <c r="T1633" s="2">
        <f t="shared" si="197"/>
        <v>69</v>
      </c>
    </row>
    <row r="1634" spans="1:20" x14ac:dyDescent="0.25">
      <c r="A1634" s="2">
        <v>1633</v>
      </c>
      <c r="B1634" s="4" t="s">
        <v>7000</v>
      </c>
      <c r="C1634" s="4" t="s">
        <v>7001</v>
      </c>
      <c r="D1634" s="48" t="s">
        <v>6</v>
      </c>
      <c r="E1634" s="12">
        <v>3589</v>
      </c>
      <c r="F1634" s="5" t="s">
        <v>13631</v>
      </c>
      <c r="G1634" s="5">
        <v>5</v>
      </c>
      <c r="H1634" s="48">
        <v>5</v>
      </c>
      <c r="I1634" s="5">
        <v>285</v>
      </c>
      <c r="J1634" t="s">
        <v>17210</v>
      </c>
      <c r="K1634" s="46" t="s">
        <v>17190</v>
      </c>
      <c r="L1634" s="55"/>
      <c r="M1634" s="55"/>
      <c r="N1634" s="39">
        <f t="shared" si="198"/>
        <v>1909</v>
      </c>
      <c r="O1634" s="2">
        <f t="shared" si="199"/>
        <v>10</v>
      </c>
      <c r="P1634" s="2">
        <f t="shared" si="200"/>
        <v>10</v>
      </c>
      <c r="Q1634" s="2">
        <f t="shared" si="201"/>
        <v>28</v>
      </c>
      <c r="R1634" s="2" t="str">
        <f t="shared" si="195"/>
        <v>&lt;a href="set02\marriages\cooperstown_courier\1908_-_1910\ellefson,_randy_and_julian_a_b_ree_marriage_october_28,_1909_p5_cc.pdf"&gt;Ellefson, Randy&lt;/a&gt;</v>
      </c>
      <c r="S1634" s="2">
        <f t="shared" si="196"/>
        <v>148</v>
      </c>
      <c r="T1634" s="2">
        <f t="shared" si="197"/>
        <v>70</v>
      </c>
    </row>
    <row r="1635" spans="1:20" x14ac:dyDescent="0.25">
      <c r="A1635" s="2">
        <v>1634</v>
      </c>
      <c r="B1635" s="4" t="s">
        <v>7014</v>
      </c>
      <c r="C1635" s="4" t="s">
        <v>7015</v>
      </c>
      <c r="D1635" s="48" t="s">
        <v>48</v>
      </c>
      <c r="E1635" s="12">
        <v>3589</v>
      </c>
      <c r="F1635" s="5" t="s">
        <v>13631</v>
      </c>
      <c r="G1635" s="5">
        <v>1</v>
      </c>
      <c r="H1635" s="48">
        <v>5</v>
      </c>
      <c r="I1635" s="5">
        <v>292</v>
      </c>
      <c r="J1635" t="s">
        <v>17217</v>
      </c>
      <c r="K1635" s="46" t="s">
        <v>17190</v>
      </c>
      <c r="L1635" s="55"/>
      <c r="M1635" s="55"/>
      <c r="N1635" s="39">
        <f t="shared" si="198"/>
        <v>1909</v>
      </c>
      <c r="O1635" s="2">
        <f t="shared" si="199"/>
        <v>10</v>
      </c>
      <c r="P1635" s="2">
        <f t="shared" si="200"/>
        <v>10</v>
      </c>
      <c r="Q1635" s="2">
        <f t="shared" si="201"/>
        <v>28</v>
      </c>
      <c r="R1635" s="2" t="str">
        <f t="shared" si="195"/>
        <v>&lt;a href="set02\marriages\cooperstown_courier\1908_-_1910\fillbrant,_adolph_and_sarah_hanson_wedding_october_28,_1909_p1_cc.pdf"&gt;Fillbrant, Adolph&lt;/a&gt;</v>
      </c>
      <c r="S1635" s="2">
        <f t="shared" si="196"/>
        <v>149</v>
      </c>
      <c r="T1635" s="2">
        <f t="shared" si="197"/>
        <v>69</v>
      </c>
    </row>
    <row r="1636" spans="1:20" x14ac:dyDescent="0.25">
      <c r="A1636" s="2">
        <v>1635</v>
      </c>
      <c r="B1636" s="4" t="s">
        <v>7001</v>
      </c>
      <c r="C1636" s="4" t="s">
        <v>7000</v>
      </c>
      <c r="D1636" s="48" t="s">
        <v>6</v>
      </c>
      <c r="E1636" s="12">
        <v>3589</v>
      </c>
      <c r="F1636" s="5" t="s">
        <v>13631</v>
      </c>
      <c r="G1636" s="5">
        <v>5</v>
      </c>
      <c r="H1636" s="48">
        <v>5</v>
      </c>
      <c r="I1636" s="5">
        <v>346</v>
      </c>
      <c r="J1636" t="s">
        <v>17270</v>
      </c>
      <c r="K1636" s="46" t="s">
        <v>17190</v>
      </c>
      <c r="L1636" s="55"/>
      <c r="M1636" s="55"/>
      <c r="N1636" s="39">
        <f t="shared" si="198"/>
        <v>1909</v>
      </c>
      <c r="O1636" s="2">
        <f t="shared" si="199"/>
        <v>10</v>
      </c>
      <c r="P1636" s="2">
        <f t="shared" si="200"/>
        <v>10</v>
      </c>
      <c r="Q1636" s="2">
        <f t="shared" si="201"/>
        <v>28</v>
      </c>
      <c r="R1636" s="2" t="str">
        <f t="shared" si="195"/>
        <v>&lt;a href="set02\marriages\cooperstown_courier\1908_-_1910\ree,_julian_a_b_and_randy_ellefson_marriage_october_28,_1909_p5_cc.pdf"&gt;Ree, Julian A B&lt;/a&gt;</v>
      </c>
      <c r="S1636" s="2">
        <f t="shared" si="196"/>
        <v>148</v>
      </c>
      <c r="T1636" s="2">
        <f t="shared" si="197"/>
        <v>70</v>
      </c>
    </row>
    <row r="1637" spans="1:20" x14ac:dyDescent="0.25">
      <c r="A1637" s="2">
        <v>1636</v>
      </c>
      <c r="B1637" s="4" t="s">
        <v>7026</v>
      </c>
      <c r="C1637" s="4" t="s">
        <v>7027</v>
      </c>
      <c r="D1637" s="48" t="s">
        <v>48</v>
      </c>
      <c r="E1637" s="12">
        <v>3596</v>
      </c>
      <c r="F1637" s="5" t="s">
        <v>13631</v>
      </c>
      <c r="G1637" s="5">
        <v>5</v>
      </c>
      <c r="H1637" s="48">
        <v>5</v>
      </c>
      <c r="I1637" s="5">
        <v>298</v>
      </c>
      <c r="J1637" t="s">
        <v>17223</v>
      </c>
      <c r="K1637" s="46" t="s">
        <v>17190</v>
      </c>
      <c r="L1637" s="55"/>
      <c r="M1637" s="55"/>
      <c r="N1637" s="39">
        <f t="shared" si="198"/>
        <v>1909</v>
      </c>
      <c r="O1637" s="2">
        <f t="shared" si="199"/>
        <v>11</v>
      </c>
      <c r="P1637" s="2">
        <f t="shared" si="200"/>
        <v>11</v>
      </c>
      <c r="Q1637" s="2">
        <f t="shared" si="201"/>
        <v>4</v>
      </c>
      <c r="R1637" s="2" t="str">
        <f t="shared" si="195"/>
        <v>&lt;a href="set02\marriages\cooperstown_courier\1908_-_1910\greenland,_ingval_and_gretha_vatne_wedding_november_4,_1909_p5_cc.pdf"&gt;Greenland, Ingval&lt;/a&gt;</v>
      </c>
      <c r="S1637" s="2">
        <f t="shared" si="196"/>
        <v>149</v>
      </c>
      <c r="T1637" s="2">
        <f t="shared" si="197"/>
        <v>69</v>
      </c>
    </row>
    <row r="1638" spans="1:20" x14ac:dyDescent="0.25">
      <c r="A1638" s="2">
        <v>1637</v>
      </c>
      <c r="B1638" s="4" t="s">
        <v>13086</v>
      </c>
      <c r="C1638" s="4" t="s">
        <v>8299</v>
      </c>
      <c r="D1638" s="48" t="s">
        <v>6</v>
      </c>
      <c r="E1638" s="12">
        <v>3596</v>
      </c>
      <c r="F1638" s="5" t="s">
        <v>11770</v>
      </c>
      <c r="G1638" s="5">
        <v>2</v>
      </c>
      <c r="H1638" s="48">
        <v>9</v>
      </c>
      <c r="I1638" s="5">
        <v>648</v>
      </c>
      <c r="J1638" t="s">
        <v>17570</v>
      </c>
      <c r="K1638" s="46" t="s">
        <v>25712</v>
      </c>
      <c r="L1638" s="55"/>
      <c r="M1638" s="55"/>
      <c r="N1638" s="39">
        <f t="shared" si="198"/>
        <v>1909</v>
      </c>
      <c r="O1638" s="2">
        <f t="shared" si="199"/>
        <v>11</v>
      </c>
      <c r="P1638" s="2">
        <f t="shared" si="200"/>
        <v>11</v>
      </c>
      <c r="Q1638" s="2">
        <f t="shared" si="201"/>
        <v>4</v>
      </c>
      <c r="R1638" s="2" t="str">
        <f t="shared" si="195"/>
        <v>&lt;a href="set03\cg\cg_january_2,_1908_-_december_30,_1909\marriages\nelson,_sven_e_and_esther_anderson_marriage_november_4,_1909_p2_cg.pdf"&gt;Nelson, Sven E&lt;/a&gt;</v>
      </c>
      <c r="S1638" s="2">
        <f t="shared" si="196"/>
        <v>157</v>
      </c>
      <c r="T1638" s="2">
        <f t="shared" si="197"/>
        <v>70</v>
      </c>
    </row>
    <row r="1639" spans="1:20" x14ac:dyDescent="0.25">
      <c r="A1639" s="2">
        <v>1638</v>
      </c>
      <c r="B1639" s="4" t="s">
        <v>7120</v>
      </c>
      <c r="C1639" s="4" t="s">
        <v>7121</v>
      </c>
      <c r="D1639" s="48" t="s">
        <v>48</v>
      </c>
      <c r="E1639" s="12">
        <v>3596</v>
      </c>
      <c r="F1639" s="5" t="s">
        <v>13631</v>
      </c>
      <c r="G1639" s="5">
        <v>5</v>
      </c>
      <c r="H1639" s="48">
        <v>5</v>
      </c>
      <c r="I1639" s="5">
        <v>351</v>
      </c>
      <c r="J1639" t="s">
        <v>17275</v>
      </c>
      <c r="K1639" s="46" t="s">
        <v>17190</v>
      </c>
      <c r="L1639" s="55"/>
      <c r="M1639" s="55"/>
      <c r="N1639" s="39">
        <f t="shared" si="198"/>
        <v>1909</v>
      </c>
      <c r="O1639" s="2">
        <f t="shared" si="199"/>
        <v>11</v>
      </c>
      <c r="P1639" s="2">
        <f t="shared" si="200"/>
        <v>11</v>
      </c>
      <c r="Q1639" s="2">
        <f t="shared" si="201"/>
        <v>4</v>
      </c>
      <c r="R1639" s="2" t="str">
        <f t="shared" si="195"/>
        <v>&lt;a href="set02\marriages\cooperstown_courier\1908_-_1910\saunders,_william_c_and_annie_b_stuart_wedding_november_4,_1909_p5_cc.pdf"&gt;Saunders, William C&lt;/a&gt;</v>
      </c>
      <c r="S1639" s="2">
        <f t="shared" si="196"/>
        <v>155</v>
      </c>
      <c r="T1639" s="2">
        <f t="shared" si="197"/>
        <v>73</v>
      </c>
    </row>
    <row r="1640" spans="1:20" x14ac:dyDescent="0.25">
      <c r="A1640" s="2">
        <v>1639</v>
      </c>
      <c r="B1640" s="4" t="s">
        <v>8310</v>
      </c>
      <c r="C1640" s="4" t="s">
        <v>7088</v>
      </c>
      <c r="D1640" s="48" t="s">
        <v>48</v>
      </c>
      <c r="E1640" s="12">
        <v>3601</v>
      </c>
      <c r="F1640" s="5" t="s">
        <v>13629</v>
      </c>
      <c r="G1640" s="5">
        <v>5</v>
      </c>
      <c r="H1640" s="48">
        <v>19</v>
      </c>
      <c r="I1640" s="5">
        <v>1309</v>
      </c>
      <c r="J1640" s="47" t="s">
        <v>18230</v>
      </c>
      <c r="K1640" s="46" t="s">
        <v>25727</v>
      </c>
      <c r="L1640" s="55"/>
      <c r="M1640" s="55"/>
      <c r="N1640" s="39">
        <f t="shared" si="198"/>
        <v>1909</v>
      </c>
      <c r="O1640" s="2">
        <f t="shared" si="199"/>
        <v>11</v>
      </c>
      <c r="P1640" s="2">
        <f t="shared" si="200"/>
        <v>11</v>
      </c>
      <c r="Q1640" s="2">
        <f t="shared" si="201"/>
        <v>9</v>
      </c>
      <c r="R1640" s="2" t="str">
        <f t="shared" si="195"/>
        <v>&lt;a href="set01\marriages\he\1908_-1911\nelson,_severin_and_gunda_alm_wedding_november_9,_1909_p5_he.pdf"&gt;Nelson, Severin&lt;/a&gt;</v>
      </c>
      <c r="S1640" s="2">
        <f t="shared" si="196"/>
        <v>124</v>
      </c>
      <c r="T1640" s="2">
        <f t="shared" si="197"/>
        <v>64</v>
      </c>
    </row>
    <row r="1641" spans="1:20" x14ac:dyDescent="0.25">
      <c r="A1641" s="2">
        <v>1640</v>
      </c>
      <c r="B1641" s="4" t="s">
        <v>8319</v>
      </c>
      <c r="C1641" s="4" t="s">
        <v>8318</v>
      </c>
      <c r="D1641" s="48" t="s">
        <v>48</v>
      </c>
      <c r="E1641" s="12">
        <v>3601</v>
      </c>
      <c r="F1641" s="5" t="s">
        <v>13629</v>
      </c>
      <c r="G1641" s="5">
        <v>5</v>
      </c>
      <c r="H1641" s="48">
        <v>19</v>
      </c>
      <c r="I1641" s="5">
        <v>1315</v>
      </c>
      <c r="J1641" s="47" t="s">
        <v>18236</v>
      </c>
      <c r="K1641" s="46" t="s">
        <v>25727</v>
      </c>
      <c r="L1641" s="55"/>
      <c r="M1641" s="55"/>
      <c r="N1641" s="39">
        <f t="shared" si="198"/>
        <v>1909</v>
      </c>
      <c r="O1641" s="2">
        <f t="shared" si="199"/>
        <v>11</v>
      </c>
      <c r="P1641" s="2">
        <f t="shared" si="200"/>
        <v>11</v>
      </c>
      <c r="Q1641" s="2">
        <f t="shared" si="201"/>
        <v>9</v>
      </c>
      <c r="R1641" s="2" t="str">
        <f t="shared" si="195"/>
        <v>&lt;a href="set01\marriages\he\1908_-1911\overby,_thorvald_and_anna_knutson_wedding_november_9,_1909_p5_he.pdf"&gt;Overby, Thorvald P&lt;/a&gt;</v>
      </c>
      <c r="S1641" s="2">
        <f t="shared" si="196"/>
        <v>131</v>
      </c>
      <c r="T1641" s="2">
        <f t="shared" si="197"/>
        <v>68</v>
      </c>
    </row>
    <row r="1642" spans="1:20" x14ac:dyDescent="0.25">
      <c r="A1642" s="2">
        <v>1641</v>
      </c>
      <c r="B1642" s="4" t="s">
        <v>7087</v>
      </c>
      <c r="C1642" s="4" t="s">
        <v>7088</v>
      </c>
      <c r="D1642" s="48" t="s">
        <v>6</v>
      </c>
      <c r="E1642" s="12">
        <v>3603</v>
      </c>
      <c r="F1642" s="5" t="s">
        <v>13631</v>
      </c>
      <c r="G1642" s="5">
        <v>5</v>
      </c>
      <c r="H1642" s="48">
        <v>5</v>
      </c>
      <c r="I1642" s="5">
        <v>332</v>
      </c>
      <c r="J1642" t="s">
        <v>17257</v>
      </c>
      <c r="K1642" s="46" t="s">
        <v>17190</v>
      </c>
      <c r="L1642" s="55"/>
      <c r="M1642" s="55"/>
      <c r="N1642" s="39">
        <f t="shared" si="198"/>
        <v>1909</v>
      </c>
      <c r="O1642" s="2">
        <f t="shared" si="199"/>
        <v>11</v>
      </c>
      <c r="P1642" s="2">
        <f t="shared" si="200"/>
        <v>11</v>
      </c>
      <c r="Q1642" s="2">
        <f t="shared" si="201"/>
        <v>11</v>
      </c>
      <c r="R1642" s="2" t="str">
        <f t="shared" si="195"/>
        <v>&lt;a href="set02\marriages\cooperstown_courier\1908_-_1910\nilsen,_severin_and_gunda_alm_marriage_november_11,_1909_p5_cc.pdf"&gt;Nilsen, Severin&lt;/a&gt;</v>
      </c>
      <c r="S1642" s="2">
        <f t="shared" si="196"/>
        <v>144</v>
      </c>
      <c r="T1642" s="2">
        <f t="shared" si="197"/>
        <v>66</v>
      </c>
    </row>
    <row r="1643" spans="1:20" x14ac:dyDescent="0.25">
      <c r="A1643" s="2">
        <v>1642</v>
      </c>
      <c r="B1643" s="4" t="s">
        <v>13089</v>
      </c>
      <c r="C1643" s="4" t="s">
        <v>13090</v>
      </c>
      <c r="D1643" s="48" t="s">
        <v>29</v>
      </c>
      <c r="E1643" s="12">
        <v>3603</v>
      </c>
      <c r="F1643" s="5" t="s">
        <v>11770</v>
      </c>
      <c r="G1643" s="5">
        <v>2</v>
      </c>
      <c r="H1643" s="48">
        <v>9</v>
      </c>
      <c r="I1643" s="5">
        <v>671</v>
      </c>
      <c r="J1643" t="s">
        <v>17593</v>
      </c>
      <c r="K1643" s="46" t="s">
        <v>25712</v>
      </c>
      <c r="L1643" s="55"/>
      <c r="M1643" s="55"/>
      <c r="N1643" s="39">
        <f t="shared" si="198"/>
        <v>1909</v>
      </c>
      <c r="O1643" s="2">
        <f t="shared" si="199"/>
        <v>11</v>
      </c>
      <c r="P1643" s="2">
        <f t="shared" si="200"/>
        <v>11</v>
      </c>
      <c r="Q1643" s="2">
        <f t="shared" si="201"/>
        <v>11</v>
      </c>
      <c r="R1643" s="2" t="str">
        <f t="shared" si="195"/>
        <v>&lt;a href="set03\cg\cg_january_2,_1908_-_december_30,_1909\marriages\weber,_charles_h_and_anna_mutz_marriage_license_november_11,_1909_p2_cg.pdf"&gt;Weber, Charles H&lt;/a&gt;</v>
      </c>
      <c r="S1643" s="2">
        <f t="shared" si="196"/>
        <v>164</v>
      </c>
      <c r="T1643" s="2">
        <f t="shared" si="197"/>
        <v>75</v>
      </c>
    </row>
    <row r="1644" spans="1:20" x14ac:dyDescent="0.25">
      <c r="A1644" s="2">
        <v>1643</v>
      </c>
      <c r="B1644" s="4" t="s">
        <v>6963</v>
      </c>
      <c r="C1644" s="4" t="s">
        <v>6964</v>
      </c>
      <c r="D1644" s="48" t="s">
        <v>48</v>
      </c>
      <c r="E1644" s="12">
        <v>3610</v>
      </c>
      <c r="F1644" s="5" t="s">
        <v>13631</v>
      </c>
      <c r="G1644" s="5">
        <v>1</v>
      </c>
      <c r="H1644" s="48">
        <v>5</v>
      </c>
      <c r="I1644" s="5">
        <v>264</v>
      </c>
      <c r="J1644" t="s">
        <v>17191</v>
      </c>
      <c r="K1644" s="46" t="s">
        <v>17190</v>
      </c>
      <c r="L1644" s="55"/>
      <c r="M1644" s="55"/>
      <c r="N1644" s="39">
        <f t="shared" si="198"/>
        <v>1909</v>
      </c>
      <c r="O1644" s="2">
        <f t="shared" si="199"/>
        <v>11</v>
      </c>
      <c r="P1644" s="2">
        <f t="shared" si="200"/>
        <v>11</v>
      </c>
      <c r="Q1644" s="2">
        <f t="shared" si="201"/>
        <v>18</v>
      </c>
      <c r="R1644" s="2" t="str">
        <f t="shared" si="195"/>
        <v>&lt;a href="set02\marriages\cooperstown_courier\1908_-_1910\alm,_oliver_and_bertha_halvorson_wedding_november_18,_1909_p1_cc.pdf"&gt;Alm, Oliver&lt;/a&gt;</v>
      </c>
      <c r="S1644" s="2">
        <f t="shared" si="196"/>
        <v>142</v>
      </c>
      <c r="T1644" s="2">
        <f t="shared" si="197"/>
        <v>68</v>
      </c>
    </row>
    <row r="1645" spans="1:20" x14ac:dyDescent="0.25">
      <c r="A1645" s="2">
        <v>1644</v>
      </c>
      <c r="B1645" s="4" t="s">
        <v>7135</v>
      </c>
      <c r="C1645" s="4"/>
      <c r="D1645" s="48" t="s">
        <v>1256</v>
      </c>
      <c r="E1645" s="12">
        <v>3610</v>
      </c>
      <c r="F1645" s="5" t="s">
        <v>13631</v>
      </c>
      <c r="G1645" s="5">
        <v>5</v>
      </c>
      <c r="H1645" s="48">
        <v>5</v>
      </c>
      <c r="I1645" s="5">
        <v>359</v>
      </c>
      <c r="J1645" t="s">
        <v>17283</v>
      </c>
      <c r="K1645" s="46" t="s">
        <v>17190</v>
      </c>
      <c r="L1645" s="55"/>
      <c r="M1645" s="55"/>
      <c r="N1645" s="39">
        <f t="shared" si="198"/>
        <v>1909</v>
      </c>
      <c r="O1645" s="2">
        <f t="shared" si="199"/>
        <v>11</v>
      </c>
      <c r="P1645" s="2">
        <f t="shared" si="200"/>
        <v>11</v>
      </c>
      <c r="Q1645" s="2">
        <f t="shared" si="201"/>
        <v>18</v>
      </c>
      <c r="R1645" s="2" t="str">
        <f t="shared" si="195"/>
        <v>&lt;a href="set02\marriages\cooperstown_courier\1908_-_1910\syverson,_theodore_marries_a_chicago_woman_november_18,_1909_p5_cc.pdf"&gt;Syverson, Theodore &lt;/a&gt;</v>
      </c>
      <c r="S1645" s="2">
        <f t="shared" si="196"/>
        <v>152</v>
      </c>
      <c r="T1645" s="2">
        <f t="shared" si="197"/>
        <v>70</v>
      </c>
    </row>
    <row r="1646" spans="1:20" x14ac:dyDescent="0.25">
      <c r="A1646" s="2">
        <v>1645</v>
      </c>
      <c r="B1646" s="4" t="s">
        <v>8287</v>
      </c>
      <c r="C1646" s="4" t="s">
        <v>6755</v>
      </c>
      <c r="D1646" s="5" t="s">
        <v>29</v>
      </c>
      <c r="E1646" s="12">
        <v>3615</v>
      </c>
      <c r="F1646" s="5" t="s">
        <v>13629</v>
      </c>
      <c r="G1646" s="5">
        <v>4</v>
      </c>
      <c r="H1646" s="48">
        <v>19</v>
      </c>
      <c r="I1646" s="5">
        <v>1264</v>
      </c>
      <c r="J1646" s="47" t="s">
        <v>18219</v>
      </c>
      <c r="K1646" s="46" t="s">
        <v>25727</v>
      </c>
      <c r="L1646" s="55"/>
      <c r="M1646" s="55"/>
      <c r="N1646" s="39">
        <f t="shared" si="198"/>
        <v>1909</v>
      </c>
      <c r="O1646" s="2">
        <f t="shared" si="199"/>
        <v>11</v>
      </c>
      <c r="P1646" s="2">
        <f t="shared" si="200"/>
        <v>11</v>
      </c>
      <c r="Q1646" s="2">
        <f t="shared" si="201"/>
        <v>23</v>
      </c>
      <c r="R1646" s="2" t="str">
        <f t="shared" si="195"/>
        <v>&lt;a href="set01\marriages\he\1908_-1911\marriage_licenses_six_november_23,_1909_p4_he.pdf"&gt;Christopherson, John&lt;/a&gt;</v>
      </c>
      <c r="S1646" s="2">
        <f t="shared" si="196"/>
        <v>114</v>
      </c>
      <c r="T1646" s="2">
        <f t="shared" si="197"/>
        <v>49</v>
      </c>
    </row>
    <row r="1647" spans="1:20" x14ac:dyDescent="0.25">
      <c r="A1647" s="2">
        <v>1646</v>
      </c>
      <c r="B1647" s="4" t="s">
        <v>8248</v>
      </c>
      <c r="C1647" s="4" t="s">
        <v>8288</v>
      </c>
      <c r="D1647" s="5" t="s">
        <v>29</v>
      </c>
      <c r="E1647" s="12">
        <v>3615</v>
      </c>
      <c r="F1647" s="5" t="s">
        <v>13629</v>
      </c>
      <c r="G1647" s="5">
        <v>4</v>
      </c>
      <c r="H1647" s="48">
        <v>19</v>
      </c>
      <c r="I1647" s="5">
        <v>1271</v>
      </c>
      <c r="J1647" s="47" t="s">
        <v>18219</v>
      </c>
      <c r="K1647" s="46" t="s">
        <v>25727</v>
      </c>
      <c r="L1647" s="55"/>
      <c r="M1647" s="55"/>
      <c r="N1647" s="39">
        <f t="shared" si="198"/>
        <v>1909</v>
      </c>
      <c r="O1647" s="2">
        <f t="shared" si="199"/>
        <v>11</v>
      </c>
      <c r="P1647" s="2">
        <f t="shared" si="200"/>
        <v>11</v>
      </c>
      <c r="Q1647" s="2">
        <f t="shared" si="201"/>
        <v>23</v>
      </c>
      <c r="R1647" s="2" t="str">
        <f t="shared" si="195"/>
        <v>&lt;a href="set01\marriages\he\1908_-1911\marriage_licenses_six_november_23,_1909_p4_he.pdf"&gt;Frydenberg, Claus&lt;/a&gt;</v>
      </c>
      <c r="S1647" s="2">
        <f t="shared" si="196"/>
        <v>111</v>
      </c>
      <c r="T1647" s="2">
        <f t="shared" si="197"/>
        <v>49</v>
      </c>
    </row>
    <row r="1648" spans="1:20" x14ac:dyDescent="0.25">
      <c r="A1648" s="2">
        <v>1647</v>
      </c>
      <c r="B1648" s="4" t="s">
        <v>8289</v>
      </c>
      <c r="C1648" s="4" t="s">
        <v>7025</v>
      </c>
      <c r="D1648" s="5" t="s">
        <v>29</v>
      </c>
      <c r="E1648" s="12">
        <v>3615</v>
      </c>
      <c r="F1648" s="5" t="s">
        <v>13629</v>
      </c>
      <c r="G1648" s="5">
        <v>4</v>
      </c>
      <c r="H1648" s="48">
        <v>19</v>
      </c>
      <c r="I1648" s="5">
        <v>1275</v>
      </c>
      <c r="J1648" s="47" t="s">
        <v>18219</v>
      </c>
      <c r="K1648" s="46" t="s">
        <v>25727</v>
      </c>
      <c r="L1648" s="55"/>
      <c r="M1648" s="55"/>
      <c r="N1648" s="39">
        <f t="shared" si="198"/>
        <v>1909</v>
      </c>
      <c r="O1648" s="2">
        <f t="shared" si="199"/>
        <v>11</v>
      </c>
      <c r="P1648" s="2">
        <f t="shared" si="200"/>
        <v>11</v>
      </c>
      <c r="Q1648" s="2">
        <f t="shared" si="201"/>
        <v>23</v>
      </c>
      <c r="R1648" s="2" t="str">
        <f t="shared" si="195"/>
        <v>&lt;a href="set01\marriages\he\1908_-1911\marriage_licenses_six_november_23,_1909_p4_he.pdf"&gt;Grangaard, Dr. Henry O &lt;/a&gt;</v>
      </c>
      <c r="S1648" s="2">
        <f t="shared" si="196"/>
        <v>117</v>
      </c>
      <c r="T1648" s="2">
        <f t="shared" si="197"/>
        <v>49</v>
      </c>
    </row>
    <row r="1649" spans="1:20" x14ac:dyDescent="0.25">
      <c r="A1649" s="2">
        <v>1648</v>
      </c>
      <c r="B1649" s="4" t="s">
        <v>8290</v>
      </c>
      <c r="C1649" s="4" t="s">
        <v>8291</v>
      </c>
      <c r="D1649" s="5" t="s">
        <v>29</v>
      </c>
      <c r="E1649" s="12">
        <v>3615</v>
      </c>
      <c r="F1649" s="5" t="s">
        <v>13629</v>
      </c>
      <c r="G1649" s="5">
        <v>4</v>
      </c>
      <c r="H1649" s="48">
        <v>19</v>
      </c>
      <c r="I1649" s="5">
        <v>1280</v>
      </c>
      <c r="J1649" s="47" t="s">
        <v>18219</v>
      </c>
      <c r="K1649" s="46" t="s">
        <v>25727</v>
      </c>
      <c r="L1649" s="55"/>
      <c r="M1649" s="55"/>
      <c r="N1649" s="39">
        <f t="shared" si="198"/>
        <v>1909</v>
      </c>
      <c r="O1649" s="2">
        <f t="shared" si="199"/>
        <v>11</v>
      </c>
      <c r="P1649" s="2">
        <f t="shared" si="200"/>
        <v>11</v>
      </c>
      <c r="Q1649" s="2">
        <f t="shared" si="201"/>
        <v>23</v>
      </c>
      <c r="R1649" s="2" t="str">
        <f t="shared" si="195"/>
        <v>&lt;a href="set01\marriages\he\1908_-1911\marriage_licenses_six_november_23,_1909_p4_he.pdf"&gt;Hegvik, Ola&lt;/a&gt;</v>
      </c>
      <c r="S1649" s="2">
        <f t="shared" si="196"/>
        <v>105</v>
      </c>
      <c r="T1649" s="2">
        <f t="shared" si="197"/>
        <v>49</v>
      </c>
    </row>
    <row r="1650" spans="1:20" x14ac:dyDescent="0.25">
      <c r="A1650" s="2">
        <v>1649</v>
      </c>
      <c r="B1650" s="4" t="s">
        <v>8292</v>
      </c>
      <c r="C1650" s="4" t="s">
        <v>8293</v>
      </c>
      <c r="D1650" s="5" t="s">
        <v>29</v>
      </c>
      <c r="E1650" s="12">
        <v>3615</v>
      </c>
      <c r="F1650" s="5" t="s">
        <v>13629</v>
      </c>
      <c r="G1650" s="5">
        <v>4</v>
      </c>
      <c r="H1650" s="48">
        <v>19</v>
      </c>
      <c r="I1650" s="5">
        <v>1296</v>
      </c>
      <c r="J1650" s="47" t="s">
        <v>18219</v>
      </c>
      <c r="K1650" s="46" t="s">
        <v>25727</v>
      </c>
      <c r="L1650" s="55"/>
      <c r="M1650" s="55"/>
      <c r="N1650" s="39">
        <f t="shared" si="198"/>
        <v>1909</v>
      </c>
      <c r="O1650" s="2">
        <f t="shared" si="199"/>
        <v>11</v>
      </c>
      <c r="P1650" s="2">
        <f t="shared" si="200"/>
        <v>11</v>
      </c>
      <c r="Q1650" s="2">
        <f t="shared" si="201"/>
        <v>23</v>
      </c>
      <c r="R1650" s="2" t="str">
        <f t="shared" si="195"/>
        <v>&lt;a href="set01\marriages\he\1908_-1911\marriage_licenses_six_november_23,_1909_p4_he.pdf"&gt;Larson, Andrew S&lt;/a&gt;</v>
      </c>
      <c r="S1650" s="2">
        <f t="shared" si="196"/>
        <v>110</v>
      </c>
      <c r="T1650" s="2">
        <f t="shared" si="197"/>
        <v>49</v>
      </c>
    </row>
    <row r="1651" spans="1:20" x14ac:dyDescent="0.25">
      <c r="A1651" s="2">
        <v>1650</v>
      </c>
      <c r="B1651" s="4" t="s">
        <v>8334</v>
      </c>
      <c r="C1651" s="4" t="s">
        <v>8335</v>
      </c>
      <c r="D1651" s="48" t="s">
        <v>48</v>
      </c>
      <c r="E1651" s="12">
        <v>3615</v>
      </c>
      <c r="F1651" s="5" t="s">
        <v>13629</v>
      </c>
      <c r="G1651" s="5">
        <v>5</v>
      </c>
      <c r="H1651" s="48">
        <v>19</v>
      </c>
      <c r="I1651" s="5">
        <v>1325</v>
      </c>
      <c r="J1651" s="47" t="s">
        <v>18244</v>
      </c>
      <c r="K1651" s="46" t="s">
        <v>25727</v>
      </c>
      <c r="L1651" s="55"/>
      <c r="M1651" s="55"/>
      <c r="N1651" s="39">
        <f t="shared" si="198"/>
        <v>1909</v>
      </c>
      <c r="O1651" s="2">
        <f t="shared" si="199"/>
        <v>11</v>
      </c>
      <c r="P1651" s="2">
        <f t="shared" si="200"/>
        <v>11</v>
      </c>
      <c r="Q1651" s="2">
        <f t="shared" si="201"/>
        <v>23</v>
      </c>
      <c r="R1651" s="2" t="str">
        <f t="shared" si="195"/>
        <v>&lt;a href="set01\marriages\he\1908_-1911\sjokvist,_axel_and_bertina_lilleskare_wedding_november_23,_1909_p5_he.pdf"&gt;Sjokvist, Axel&lt;/a&gt;</v>
      </c>
      <c r="S1651" s="2">
        <f t="shared" si="196"/>
        <v>132</v>
      </c>
      <c r="T1651" s="2">
        <f t="shared" si="197"/>
        <v>73</v>
      </c>
    </row>
    <row r="1652" spans="1:20" x14ac:dyDescent="0.25">
      <c r="A1652" s="2">
        <v>1651</v>
      </c>
      <c r="B1652" s="4" t="s">
        <v>7138</v>
      </c>
      <c r="C1652" s="4" t="s">
        <v>7139</v>
      </c>
      <c r="D1652" s="5" t="s">
        <v>29</v>
      </c>
      <c r="E1652" s="12">
        <v>3615</v>
      </c>
      <c r="F1652" s="5" t="s">
        <v>13629</v>
      </c>
      <c r="G1652" s="5">
        <v>4</v>
      </c>
      <c r="H1652" s="48">
        <v>19</v>
      </c>
      <c r="I1652" s="5">
        <v>1334</v>
      </c>
      <c r="J1652" s="47" t="s">
        <v>18219</v>
      </c>
      <c r="K1652" s="46" t="s">
        <v>25727</v>
      </c>
      <c r="L1652" s="55"/>
      <c r="M1652" s="55"/>
      <c r="N1652" s="39">
        <f t="shared" si="198"/>
        <v>1909</v>
      </c>
      <c r="O1652" s="2">
        <f t="shared" si="199"/>
        <v>11</v>
      </c>
      <c r="P1652" s="2">
        <f t="shared" si="200"/>
        <v>11</v>
      </c>
      <c r="Q1652" s="2">
        <f t="shared" si="201"/>
        <v>23</v>
      </c>
      <c r="R1652" s="2" t="str">
        <f t="shared" si="195"/>
        <v>&lt;a href="set01\marriages\he\1908_-1911\marriage_licenses_six_november_23,_1909_p4_he.pdf"&gt;Taxdal, Arnt&lt;/a&gt;</v>
      </c>
      <c r="S1652" s="2">
        <f t="shared" si="196"/>
        <v>106</v>
      </c>
      <c r="T1652" s="2">
        <f t="shared" si="197"/>
        <v>49</v>
      </c>
    </row>
    <row r="1653" spans="1:20" x14ac:dyDescent="0.25">
      <c r="A1653" s="2">
        <v>1652</v>
      </c>
      <c r="B1653" s="4" t="s">
        <v>7024</v>
      </c>
      <c r="C1653" s="4" t="s">
        <v>7025</v>
      </c>
      <c r="D1653" s="48" t="s">
        <v>48</v>
      </c>
      <c r="E1653" s="12">
        <v>3617</v>
      </c>
      <c r="F1653" s="5" t="s">
        <v>13631</v>
      </c>
      <c r="G1653" s="5">
        <v>5</v>
      </c>
      <c r="H1653" s="48">
        <v>5</v>
      </c>
      <c r="I1653" s="5">
        <v>297</v>
      </c>
      <c r="J1653" t="s">
        <v>17222</v>
      </c>
      <c r="K1653" s="46" t="s">
        <v>17190</v>
      </c>
      <c r="L1653" s="55"/>
      <c r="M1653" s="55"/>
      <c r="N1653" s="39">
        <f t="shared" si="198"/>
        <v>1909</v>
      </c>
      <c r="O1653" s="2">
        <f t="shared" si="199"/>
        <v>11</v>
      </c>
      <c r="P1653" s="2">
        <f t="shared" si="200"/>
        <v>11</v>
      </c>
      <c r="Q1653" s="2">
        <f t="shared" si="201"/>
        <v>25</v>
      </c>
      <c r="R1653" s="2" t="str">
        <f t="shared" si="195"/>
        <v>&lt;a href="set02\marriages\cooperstown_courier\1908_-_1910\grangaard,_dr._henry_oswald_and_emma_hammer_wedding_november_25,_1909_p5_cc.pdf"&gt;Grangaard, Dr. Henry Oswald&lt;/a&gt;</v>
      </c>
      <c r="S1653" s="2">
        <f t="shared" si="196"/>
        <v>169</v>
      </c>
      <c r="T1653" s="2">
        <f t="shared" si="197"/>
        <v>79</v>
      </c>
    </row>
    <row r="1654" spans="1:20" x14ac:dyDescent="0.25">
      <c r="A1654" s="2">
        <v>1653</v>
      </c>
      <c r="B1654" s="4" t="s">
        <v>7151</v>
      </c>
      <c r="C1654" s="4" t="s">
        <v>7152</v>
      </c>
      <c r="D1654" s="48" t="s">
        <v>48</v>
      </c>
      <c r="E1654" s="12">
        <v>3617</v>
      </c>
      <c r="F1654" s="5" t="s">
        <v>13631</v>
      </c>
      <c r="G1654" s="5">
        <v>5</v>
      </c>
      <c r="H1654" s="48">
        <v>5</v>
      </c>
      <c r="I1654" s="5">
        <v>368</v>
      </c>
      <c r="J1654" t="s">
        <v>17292</v>
      </c>
      <c r="K1654" s="46" t="s">
        <v>17190</v>
      </c>
      <c r="L1654" s="55"/>
      <c r="M1654" s="55"/>
      <c r="N1654" s="39">
        <f t="shared" si="198"/>
        <v>1909</v>
      </c>
      <c r="O1654" s="2">
        <f t="shared" si="199"/>
        <v>11</v>
      </c>
      <c r="P1654" s="2">
        <f t="shared" si="200"/>
        <v>11</v>
      </c>
      <c r="Q1654" s="2">
        <f t="shared" si="201"/>
        <v>25</v>
      </c>
      <c r="R1654" s="2" t="str">
        <f t="shared" si="195"/>
        <v>&lt;a href="set02\marriages\cooperstown_courier\1908_-_1910\wall,_hallie_w_and_olive_newell_wedding_november_25,_1909_p5_cc.pdf"&gt;Wall, Hallie W&lt;/a&gt;</v>
      </c>
      <c r="S1654" s="2">
        <f t="shared" si="196"/>
        <v>144</v>
      </c>
      <c r="T1654" s="2">
        <f t="shared" si="197"/>
        <v>67</v>
      </c>
    </row>
    <row r="1655" spans="1:20" x14ac:dyDescent="0.25">
      <c r="A1655" s="2">
        <v>1654</v>
      </c>
      <c r="B1655" s="4" t="s">
        <v>13079</v>
      </c>
      <c r="C1655" s="4" t="s">
        <v>13080</v>
      </c>
      <c r="D1655" s="48" t="s">
        <v>1256</v>
      </c>
      <c r="E1655" s="12">
        <v>3620</v>
      </c>
      <c r="F1655" s="5" t="s">
        <v>11770</v>
      </c>
      <c r="G1655" s="5">
        <v>6</v>
      </c>
      <c r="H1655" s="48">
        <v>9</v>
      </c>
      <c r="I1655" s="5">
        <v>624</v>
      </c>
      <c r="J1655" t="s">
        <v>17545</v>
      </c>
      <c r="K1655" s="46" t="s">
        <v>25712</v>
      </c>
      <c r="L1655" s="55"/>
      <c r="M1655" s="55"/>
      <c r="N1655" s="39">
        <f t="shared" si="198"/>
        <v>1909</v>
      </c>
      <c r="O1655" s="2">
        <f t="shared" si="199"/>
        <v>11</v>
      </c>
      <c r="P1655" s="2">
        <f t="shared" si="200"/>
        <v>11</v>
      </c>
      <c r="Q1655" s="2">
        <f t="shared" si="201"/>
        <v>28</v>
      </c>
      <c r="R1655" s="2" t="str">
        <f t="shared" si="195"/>
        <v>&lt;a href="set03\cg\cg_january_2,_1908_-_december_30,_1909\marriages\fredenburg,_claus_and_annie_mickelthun_marriage_announcement_november_28,_1909_p6_cg.pdf"&gt;Fredenburg, Claus&lt;/a&gt;</v>
      </c>
      <c r="S1655" s="2">
        <f t="shared" si="196"/>
        <v>178</v>
      </c>
      <c r="T1655" s="2">
        <f t="shared" si="197"/>
        <v>88</v>
      </c>
    </row>
    <row r="1656" spans="1:20" x14ac:dyDescent="0.25">
      <c r="A1656" s="2">
        <v>1655</v>
      </c>
      <c r="B1656" s="4" t="s">
        <v>13081</v>
      </c>
      <c r="C1656" s="4" t="s">
        <v>13082</v>
      </c>
      <c r="D1656" s="48" t="s">
        <v>205</v>
      </c>
      <c r="E1656" s="12">
        <v>3620</v>
      </c>
      <c r="F1656" s="5" t="s">
        <v>11770</v>
      </c>
      <c r="G1656" s="5">
        <v>5</v>
      </c>
      <c r="H1656" s="48">
        <v>9</v>
      </c>
      <c r="I1656" s="5">
        <v>637</v>
      </c>
      <c r="J1656" t="s">
        <v>17558</v>
      </c>
      <c r="K1656" s="46" t="s">
        <v>25712</v>
      </c>
      <c r="L1656" s="55"/>
      <c r="M1656" s="55"/>
      <c r="N1656" s="39">
        <f t="shared" si="198"/>
        <v>1909</v>
      </c>
      <c r="O1656" s="2">
        <f t="shared" si="199"/>
        <v>11</v>
      </c>
      <c r="P1656" s="2">
        <f t="shared" si="200"/>
        <v>11</v>
      </c>
      <c r="Q1656" s="2">
        <f t="shared" si="201"/>
        <v>28</v>
      </c>
      <c r="R1656" s="2" t="str">
        <f t="shared" si="195"/>
        <v>&lt;a href="set03\cg\cg_january_2,_1908_-_december_30,_1909\marriages\lewanskofski,_mr_and_mrs_peter_25th_anniv_november_28,_1909_p5_cg.pdf"&gt;Lewanskofski, Peter&lt;/a&gt;</v>
      </c>
      <c r="S1656" s="2">
        <f t="shared" si="196"/>
        <v>161</v>
      </c>
      <c r="T1656" s="2">
        <f t="shared" si="197"/>
        <v>69</v>
      </c>
    </row>
    <row r="1657" spans="1:20" x14ac:dyDescent="0.25">
      <c r="A1657" s="2">
        <v>1656</v>
      </c>
      <c r="B1657" s="4" t="s">
        <v>12910</v>
      </c>
      <c r="C1657" s="4" t="s">
        <v>13083</v>
      </c>
      <c r="D1657" s="48" t="s">
        <v>6</v>
      </c>
      <c r="E1657" s="12">
        <v>3620</v>
      </c>
      <c r="F1657" s="5" t="s">
        <v>11770</v>
      </c>
      <c r="G1657" s="5">
        <v>5</v>
      </c>
      <c r="H1657" s="48">
        <v>9</v>
      </c>
      <c r="I1657" s="5">
        <v>642</v>
      </c>
      <c r="J1657" t="s">
        <v>17564</v>
      </c>
      <c r="K1657" s="46" t="s">
        <v>25712</v>
      </c>
      <c r="L1657" s="55"/>
      <c r="M1657" s="55"/>
      <c r="N1657" s="39">
        <f t="shared" si="198"/>
        <v>1909</v>
      </c>
      <c r="O1657" s="2">
        <f t="shared" si="199"/>
        <v>11</v>
      </c>
      <c r="P1657" s="2">
        <f t="shared" si="200"/>
        <v>11</v>
      </c>
      <c r="Q1657" s="2">
        <f t="shared" si="201"/>
        <v>28</v>
      </c>
      <c r="R1657" s="2" t="str">
        <f t="shared" si="195"/>
        <v>&lt;a href="set03\cg\cg_january_2,_1908_-_december_30,_1909\marriages\mansfield,_glen_and_lizzie_scheler_marriage_november_28,_1909_p5_cg.pdf"&gt;Mansfield, Glen&lt;/a&gt;</v>
      </c>
      <c r="S1657" s="2">
        <f t="shared" si="196"/>
        <v>159</v>
      </c>
      <c r="T1657" s="2">
        <f t="shared" si="197"/>
        <v>71</v>
      </c>
    </row>
    <row r="1658" spans="1:20" x14ac:dyDescent="0.25">
      <c r="A1658" s="2">
        <v>1657</v>
      </c>
      <c r="B1658" s="4" t="s">
        <v>13084</v>
      </c>
      <c r="C1658" s="4" t="s">
        <v>13085</v>
      </c>
      <c r="D1658" s="48" t="s">
        <v>6</v>
      </c>
      <c r="E1658" s="12">
        <v>3620</v>
      </c>
      <c r="F1658" s="5" t="s">
        <v>11770</v>
      </c>
      <c r="G1658" s="5">
        <v>6</v>
      </c>
      <c r="H1658" s="48">
        <v>9</v>
      </c>
      <c r="I1658" s="5">
        <v>644</v>
      </c>
      <c r="J1658" t="s">
        <v>17566</v>
      </c>
      <c r="K1658" s="46" t="s">
        <v>25712</v>
      </c>
      <c r="L1658" s="55"/>
      <c r="M1658" s="55"/>
      <c r="N1658" s="39">
        <f t="shared" si="198"/>
        <v>1909</v>
      </c>
      <c r="O1658" s="2">
        <f t="shared" si="199"/>
        <v>11</v>
      </c>
      <c r="P1658" s="2">
        <f t="shared" si="200"/>
        <v>11</v>
      </c>
      <c r="Q1658" s="2">
        <f t="shared" si="201"/>
        <v>28</v>
      </c>
      <c r="R1658" s="2" t="str">
        <f t="shared" si="195"/>
        <v>&lt;a href="set03\cg\cg_january_2,_1908_-_december_30,_1909\marriages\mikelson,_william_and_annie_jensen_marriage_november_28,_1909_p6_cg.pdf"&gt;Mikelson, William&lt;/a&gt;</v>
      </c>
      <c r="S1658" s="2">
        <f t="shared" si="196"/>
        <v>161</v>
      </c>
      <c r="T1658" s="2">
        <f t="shared" si="197"/>
        <v>71</v>
      </c>
    </row>
    <row r="1659" spans="1:20" x14ac:dyDescent="0.25">
      <c r="A1659" s="2">
        <v>1658</v>
      </c>
      <c r="B1659" s="4" t="s">
        <v>8248</v>
      </c>
      <c r="C1659" s="4" t="s">
        <v>8249</v>
      </c>
      <c r="D1659" s="48" t="s">
        <v>48</v>
      </c>
      <c r="E1659" s="12">
        <v>3622</v>
      </c>
      <c r="F1659" s="5" t="s">
        <v>13629</v>
      </c>
      <c r="G1659" s="5">
        <v>4</v>
      </c>
      <c r="H1659" s="48">
        <v>19</v>
      </c>
      <c r="I1659" s="5">
        <v>1272</v>
      </c>
      <c r="J1659" s="47" t="s">
        <v>18193</v>
      </c>
      <c r="K1659" s="46" t="s">
        <v>25727</v>
      </c>
      <c r="L1659" s="55"/>
      <c r="M1659" s="55"/>
      <c r="N1659" s="39">
        <f t="shared" si="198"/>
        <v>1909</v>
      </c>
      <c r="O1659" s="2">
        <f t="shared" si="199"/>
        <v>11</v>
      </c>
      <c r="P1659" s="2">
        <f t="shared" si="200"/>
        <v>11</v>
      </c>
      <c r="Q1659" s="2">
        <f t="shared" si="201"/>
        <v>30</v>
      </c>
      <c r="R1659" s="2" t="str">
        <f t="shared" si="195"/>
        <v>&lt;a href="set01\marriages\he\1908_-1911\frydenberg,_claus_and_anna_mickelton_wedding_november_30,_1909_p4_he.pdf"&gt;Frydenberg, Claus&lt;/a&gt;</v>
      </c>
      <c r="S1659" s="2">
        <f t="shared" si="196"/>
        <v>134</v>
      </c>
      <c r="T1659" s="2">
        <f t="shared" si="197"/>
        <v>72</v>
      </c>
    </row>
    <row r="1660" spans="1:20" x14ac:dyDescent="0.25">
      <c r="A1660" s="2">
        <v>1659</v>
      </c>
      <c r="B1660" s="4" t="s">
        <v>6976</v>
      </c>
      <c r="C1660" s="4" t="s">
        <v>6977</v>
      </c>
      <c r="D1660" s="48" t="s">
        <v>48</v>
      </c>
      <c r="E1660" s="12">
        <v>3624</v>
      </c>
      <c r="F1660" s="5" t="s">
        <v>13631</v>
      </c>
      <c r="G1660" s="5">
        <v>5</v>
      </c>
      <c r="H1660" s="48">
        <v>5</v>
      </c>
      <c r="I1660" s="5">
        <v>273</v>
      </c>
      <c r="J1660" t="s">
        <v>17198</v>
      </c>
      <c r="K1660" s="46" t="s">
        <v>17190</v>
      </c>
      <c r="L1660" s="55"/>
      <c r="M1660" s="55"/>
      <c r="N1660" s="39">
        <f t="shared" si="198"/>
        <v>1909</v>
      </c>
      <c r="O1660" s="2">
        <f t="shared" si="199"/>
        <v>12</v>
      </c>
      <c r="P1660" s="2">
        <f t="shared" si="200"/>
        <v>12</v>
      </c>
      <c r="Q1660" s="2">
        <f t="shared" si="201"/>
        <v>2</v>
      </c>
      <c r="R1660" s="2" t="str">
        <f t="shared" si="195"/>
        <v>&lt;a href="set02\marriages\cooperstown_courier\1908_-_1910\brant,_lewis_and_adelie_bostron_wedding_december_2,_1909_p5_cc.pdf"&gt;Brant, Lewis&lt;/a&gt;</v>
      </c>
      <c r="S1660" s="2">
        <f t="shared" si="196"/>
        <v>141</v>
      </c>
      <c r="T1660" s="2">
        <f t="shared" si="197"/>
        <v>66</v>
      </c>
    </row>
    <row r="1661" spans="1:20" x14ac:dyDescent="0.25">
      <c r="A1661" s="2">
        <v>1660</v>
      </c>
      <c r="B1661" s="4" t="s">
        <v>7138</v>
      </c>
      <c r="C1661" s="4" t="s">
        <v>7139</v>
      </c>
      <c r="D1661" s="48" t="s">
        <v>6</v>
      </c>
      <c r="E1661" s="12">
        <v>3624</v>
      </c>
      <c r="F1661" s="5" t="s">
        <v>13631</v>
      </c>
      <c r="G1661" s="5">
        <v>5</v>
      </c>
      <c r="H1661" s="48">
        <v>5</v>
      </c>
      <c r="I1661" s="5">
        <v>361</v>
      </c>
      <c r="J1661" t="s">
        <v>17285</v>
      </c>
      <c r="K1661" s="46" t="s">
        <v>17190</v>
      </c>
      <c r="L1661" s="55"/>
      <c r="M1661" s="55"/>
      <c r="N1661" s="39">
        <f t="shared" si="198"/>
        <v>1909</v>
      </c>
      <c r="O1661" s="2">
        <f t="shared" si="199"/>
        <v>12</v>
      </c>
      <c r="P1661" s="2">
        <f t="shared" si="200"/>
        <v>12</v>
      </c>
      <c r="Q1661" s="2">
        <f t="shared" si="201"/>
        <v>2</v>
      </c>
      <c r="R1661" s="2" t="str">
        <f t="shared" si="195"/>
        <v>&lt;a href="set02\marriages\cooperstown_courier\1908_-_1910\taxdal,_arnt_and_ella_johnson_marriage_december_2,_1909_p5_cc.pdf"&gt;Taxdal, Arnt&lt;/a&gt;</v>
      </c>
      <c r="S1661" s="2">
        <f t="shared" si="196"/>
        <v>140</v>
      </c>
      <c r="T1661" s="2">
        <f t="shared" si="197"/>
        <v>65</v>
      </c>
    </row>
    <row r="1662" spans="1:20" x14ac:dyDescent="0.25">
      <c r="A1662" s="2">
        <v>1661</v>
      </c>
      <c r="B1662" s="4" t="s">
        <v>8294</v>
      </c>
      <c r="C1662" s="4" t="s">
        <v>8257</v>
      </c>
      <c r="D1662" s="5" t="s">
        <v>29</v>
      </c>
      <c r="E1662" s="12">
        <v>3629</v>
      </c>
      <c r="F1662" s="5" t="s">
        <v>13629</v>
      </c>
      <c r="G1662" s="5">
        <v>5</v>
      </c>
      <c r="H1662" s="48">
        <v>19</v>
      </c>
      <c r="I1662" s="5">
        <v>1278</v>
      </c>
      <c r="J1662" s="47" t="s">
        <v>18221</v>
      </c>
      <c r="K1662" s="46" t="s">
        <v>25727</v>
      </c>
      <c r="L1662" s="55"/>
      <c r="M1662" s="55"/>
      <c r="N1662" s="39">
        <f t="shared" si="198"/>
        <v>1909</v>
      </c>
      <c r="O1662" s="2">
        <f t="shared" si="199"/>
        <v>12</v>
      </c>
      <c r="P1662" s="2">
        <f t="shared" si="200"/>
        <v>12</v>
      </c>
      <c r="Q1662" s="2">
        <f t="shared" si="201"/>
        <v>7</v>
      </c>
      <c r="R1662" s="2" t="str">
        <f t="shared" si="195"/>
        <v>&lt;a href="set01\marriages\he\1908_-1911\marriage_licenses_two_december_7,_1909_p5_he.pdf"&gt;Haugen, Bennie M&lt;/a&gt;</v>
      </c>
      <c r="S1662" s="2">
        <f t="shared" si="196"/>
        <v>109</v>
      </c>
      <c r="T1662" s="2">
        <f t="shared" si="197"/>
        <v>48</v>
      </c>
    </row>
    <row r="1663" spans="1:20" x14ac:dyDescent="0.25">
      <c r="A1663" s="2">
        <v>1662</v>
      </c>
      <c r="B1663" s="4" t="s">
        <v>7674</v>
      </c>
      <c r="C1663" s="4" t="s">
        <v>8295</v>
      </c>
      <c r="D1663" s="5" t="s">
        <v>29</v>
      </c>
      <c r="E1663" s="12">
        <v>3629</v>
      </c>
      <c r="F1663" s="5" t="s">
        <v>13629</v>
      </c>
      <c r="G1663" s="5">
        <v>5</v>
      </c>
      <c r="H1663" s="48">
        <v>19</v>
      </c>
      <c r="I1663" s="5">
        <v>1289</v>
      </c>
      <c r="J1663" s="47" t="s">
        <v>18221</v>
      </c>
      <c r="K1663" s="46" t="s">
        <v>25727</v>
      </c>
      <c r="L1663" s="55"/>
      <c r="M1663" s="55"/>
      <c r="N1663" s="39">
        <f t="shared" si="198"/>
        <v>1909</v>
      </c>
      <c r="O1663" s="2">
        <f t="shared" si="199"/>
        <v>12</v>
      </c>
      <c r="P1663" s="2">
        <f t="shared" si="200"/>
        <v>12</v>
      </c>
      <c r="Q1663" s="2">
        <f t="shared" si="201"/>
        <v>7</v>
      </c>
      <c r="R1663" s="2" t="str">
        <f t="shared" si="195"/>
        <v>&lt;a href="set01\marriages\he\1908_-1911\marriage_licenses_two_december_7,_1909_p5_he.pdf"&gt;Kalvik, Knut&lt;/a&gt;</v>
      </c>
      <c r="S1663" s="2">
        <f t="shared" si="196"/>
        <v>105</v>
      </c>
      <c r="T1663" s="2">
        <f t="shared" si="197"/>
        <v>48</v>
      </c>
    </row>
    <row r="1664" spans="1:20" x14ac:dyDescent="0.25">
      <c r="A1664" s="2">
        <v>1663</v>
      </c>
      <c r="B1664" s="4" t="s">
        <v>8343</v>
      </c>
      <c r="C1664" s="4" t="s">
        <v>8342</v>
      </c>
      <c r="D1664" s="48" t="s">
        <v>48</v>
      </c>
      <c r="E1664" s="12">
        <v>3629</v>
      </c>
      <c r="F1664" s="5" t="s">
        <v>13629</v>
      </c>
      <c r="G1664" s="5">
        <v>5</v>
      </c>
      <c r="H1664" s="48">
        <v>19</v>
      </c>
      <c r="I1664" s="5">
        <v>1329</v>
      </c>
      <c r="J1664" s="47" t="s">
        <v>18248</v>
      </c>
      <c r="K1664" s="46" t="s">
        <v>25727</v>
      </c>
      <c r="L1664" s="55"/>
      <c r="M1664" s="55"/>
      <c r="N1664" s="39">
        <f t="shared" si="198"/>
        <v>1909</v>
      </c>
      <c r="O1664" s="2">
        <f t="shared" si="199"/>
        <v>12</v>
      </c>
      <c r="P1664" s="2">
        <f t="shared" si="200"/>
        <v>12</v>
      </c>
      <c r="Q1664" s="2">
        <f t="shared" si="201"/>
        <v>7</v>
      </c>
      <c r="R1664" s="2" t="str">
        <f t="shared" si="195"/>
        <v>&lt;a href="set01\marriages\he\1908_-1911\sola,_gustav_and_alvilde_bue_wedding_december_7,_1909_p5_he.pdf"&gt;Sola, Gustav E&lt;/a&gt;</v>
      </c>
      <c r="S1664" s="2">
        <f t="shared" si="196"/>
        <v>122</v>
      </c>
      <c r="T1664" s="2">
        <f t="shared" si="197"/>
        <v>63</v>
      </c>
    </row>
    <row r="1665" spans="1:20" x14ac:dyDescent="0.25">
      <c r="A1665" s="2">
        <v>1664</v>
      </c>
      <c r="B1665" s="4" t="s">
        <v>3256</v>
      </c>
      <c r="C1665" s="4" t="s">
        <v>7067</v>
      </c>
      <c r="D1665" s="48" t="s">
        <v>6</v>
      </c>
      <c r="E1665" s="12">
        <v>3631</v>
      </c>
      <c r="F1665" s="5" t="s">
        <v>13631</v>
      </c>
      <c r="G1665" s="5">
        <v>8</v>
      </c>
      <c r="H1665" s="48">
        <v>5</v>
      </c>
      <c r="I1665" s="5">
        <v>320</v>
      </c>
      <c r="J1665" t="s">
        <v>17245</v>
      </c>
      <c r="K1665" s="46" t="s">
        <v>17190</v>
      </c>
      <c r="L1665" s="55"/>
      <c r="M1665" s="55"/>
      <c r="N1665" s="39">
        <f t="shared" si="198"/>
        <v>1909</v>
      </c>
      <c r="O1665" s="2">
        <f t="shared" si="199"/>
        <v>12</v>
      </c>
      <c r="P1665" s="2">
        <f t="shared" si="200"/>
        <v>12</v>
      </c>
      <c r="Q1665" s="2">
        <f t="shared" si="201"/>
        <v>9</v>
      </c>
      <c r="R1665" s="2" t="str">
        <f t="shared" si="195"/>
        <v>&lt;a href="set02\marriages\cooperstown_courier\1908_-_1910\larson,_andrew_and_maria_aslakson_marriage_december_9,_1909_p8_cc.pdf"&gt;Larson, Andrew&lt;/a&gt;</v>
      </c>
      <c r="S1665" s="2">
        <f t="shared" si="196"/>
        <v>146</v>
      </c>
      <c r="T1665" s="2">
        <f t="shared" si="197"/>
        <v>69</v>
      </c>
    </row>
    <row r="1666" spans="1:20" x14ac:dyDescent="0.25">
      <c r="A1666" s="2">
        <v>1665</v>
      </c>
      <c r="B1666" s="4" t="s">
        <v>7083</v>
      </c>
      <c r="C1666" s="4" t="s">
        <v>7084</v>
      </c>
      <c r="D1666" s="48" t="s">
        <v>48</v>
      </c>
      <c r="E1666" s="12">
        <v>3631</v>
      </c>
      <c r="F1666" s="5" t="s">
        <v>13631</v>
      </c>
      <c r="G1666" s="5">
        <v>5</v>
      </c>
      <c r="H1666" s="48">
        <v>5</v>
      </c>
      <c r="I1666" s="5">
        <v>330</v>
      </c>
      <c r="J1666" t="s">
        <v>17255</v>
      </c>
      <c r="K1666" s="46" t="s">
        <v>17190</v>
      </c>
      <c r="L1666" s="55"/>
      <c r="M1666" s="55"/>
      <c r="N1666" s="39">
        <f t="shared" si="198"/>
        <v>1909</v>
      </c>
      <c r="O1666" s="2">
        <f t="shared" si="199"/>
        <v>12</v>
      </c>
      <c r="P1666" s="2">
        <f t="shared" si="200"/>
        <v>12</v>
      </c>
      <c r="Q1666" s="2">
        <f t="shared" si="201"/>
        <v>9</v>
      </c>
      <c r="R1666" s="2" t="str">
        <f t="shared" ref="R1666:R1729" si="202">"&lt;a href="&amp;""""&amp;K1666&amp;"\"&amp;J1666&amp;"""&gt;"&amp;B1666&amp;"&lt;/a&gt;"</f>
        <v>&lt;a href="set02\marriages\cooperstown_courier\1908_-_1910\miller,_marshall_f_and_olive_m_woodbury_wedding_december_9,_1909_p5_cc.pdf"&gt;Miller, Marshall F&lt;/a&gt;</v>
      </c>
      <c r="S1666" s="2">
        <f t="shared" ref="S1666:S1729" si="203">LEN(R1666)</f>
        <v>155</v>
      </c>
      <c r="T1666" s="2">
        <f t="shared" ref="T1666:T1729" si="204">LEN(J1666)</f>
        <v>74</v>
      </c>
    </row>
    <row r="1667" spans="1:20" x14ac:dyDescent="0.25">
      <c r="A1667" s="2">
        <v>1666</v>
      </c>
      <c r="B1667" s="4" t="s">
        <v>7147</v>
      </c>
      <c r="C1667" s="4" t="s">
        <v>7148</v>
      </c>
      <c r="D1667" s="48" t="s">
        <v>6</v>
      </c>
      <c r="E1667" s="12">
        <v>3631</v>
      </c>
      <c r="F1667" s="5" t="s">
        <v>13631</v>
      </c>
      <c r="G1667" s="5">
        <v>4</v>
      </c>
      <c r="H1667" s="48">
        <v>5</v>
      </c>
      <c r="I1667" s="5">
        <v>366</v>
      </c>
      <c r="J1667" t="s">
        <v>17290</v>
      </c>
      <c r="K1667" s="46" t="s">
        <v>17190</v>
      </c>
      <c r="L1667" s="55"/>
      <c r="M1667" s="55"/>
      <c r="N1667" s="39">
        <f t="shared" si="198"/>
        <v>1909</v>
      </c>
      <c r="O1667" s="2">
        <f t="shared" si="199"/>
        <v>12</v>
      </c>
      <c r="P1667" s="2">
        <f t="shared" si="200"/>
        <v>12</v>
      </c>
      <c r="Q1667" s="2">
        <f t="shared" si="201"/>
        <v>9</v>
      </c>
      <c r="R1667" s="2" t="str">
        <f t="shared" si="202"/>
        <v>&lt;a href="set02\marriages\cooperstown_courier\1908_-_1910\tufte,_peter_and_annie_larson_marriage_december_9,_1909_p4_cc.pdf"&gt;Tufte, Peter&lt;/a&gt;</v>
      </c>
      <c r="S1667" s="2">
        <f t="shared" si="203"/>
        <v>140</v>
      </c>
      <c r="T1667" s="2">
        <f t="shared" si="204"/>
        <v>65</v>
      </c>
    </row>
    <row r="1668" spans="1:20" x14ac:dyDescent="0.25">
      <c r="A1668" s="2">
        <v>1667</v>
      </c>
      <c r="B1668" s="4" t="s">
        <v>8256</v>
      </c>
      <c r="C1668" s="4" t="s">
        <v>8257</v>
      </c>
      <c r="D1668" s="48" t="s">
        <v>48</v>
      </c>
      <c r="E1668" s="12">
        <v>3636</v>
      </c>
      <c r="F1668" s="5" t="s">
        <v>13629</v>
      </c>
      <c r="G1668" s="5">
        <v>3</v>
      </c>
      <c r="H1668" s="48">
        <v>19</v>
      </c>
      <c r="I1668" s="5">
        <v>1277</v>
      </c>
      <c r="J1668" s="47" t="s">
        <v>18198</v>
      </c>
      <c r="K1668" s="46" t="s">
        <v>25727</v>
      </c>
      <c r="L1668" s="55"/>
      <c r="M1668" s="55"/>
      <c r="N1668" s="39">
        <f t="shared" si="198"/>
        <v>1909</v>
      </c>
      <c r="O1668" s="2">
        <f t="shared" si="199"/>
        <v>12</v>
      </c>
      <c r="P1668" s="2">
        <f t="shared" si="200"/>
        <v>12</v>
      </c>
      <c r="Q1668" s="2">
        <f t="shared" si="201"/>
        <v>14</v>
      </c>
      <c r="R1668" s="2" t="str">
        <f t="shared" si="202"/>
        <v>&lt;a href="set01\marriages\he\1908_-1911\haugen,_bennie_and_oline_harvey_wedding_december_14,_1909_p3_he.pdf"&gt;Haugen, Bennie&lt;/a&gt;</v>
      </c>
      <c r="S1668" s="2">
        <f t="shared" si="203"/>
        <v>126</v>
      </c>
      <c r="T1668" s="2">
        <f t="shared" si="204"/>
        <v>67</v>
      </c>
    </row>
    <row r="1669" spans="1:20" x14ac:dyDescent="0.25">
      <c r="A1669" s="2">
        <v>1668</v>
      </c>
      <c r="B1669" s="4" t="s">
        <v>8316</v>
      </c>
      <c r="C1669" s="4" t="s">
        <v>8317</v>
      </c>
      <c r="D1669" s="48" t="s">
        <v>48</v>
      </c>
      <c r="E1669" s="12">
        <v>3643</v>
      </c>
      <c r="F1669" s="5" t="s">
        <v>13629</v>
      </c>
      <c r="G1669" s="5">
        <v>3</v>
      </c>
      <c r="H1669" s="48">
        <v>19</v>
      </c>
      <c r="I1669" s="5">
        <v>1314</v>
      </c>
      <c r="J1669" s="47" t="s">
        <v>18235</v>
      </c>
      <c r="K1669" s="46" t="s">
        <v>25727</v>
      </c>
      <c r="L1669" s="55"/>
      <c r="M1669" s="55"/>
      <c r="N1669" s="39">
        <f t="shared" si="198"/>
        <v>1909</v>
      </c>
      <c r="O1669" s="2">
        <f t="shared" si="199"/>
        <v>12</v>
      </c>
      <c r="P1669" s="2">
        <f t="shared" si="200"/>
        <v>12</v>
      </c>
      <c r="Q1669" s="2">
        <f t="shared" si="201"/>
        <v>21</v>
      </c>
      <c r="R1669" s="2" t="str">
        <f t="shared" si="202"/>
        <v>&lt;a href="set01\marriages\he\1908_-1911\olmstead,_w_a_and_edith_howden_wedding_december_21,_1909_p3_he.pdf"&gt;Olmstead, W A&lt;/a&gt;</v>
      </c>
      <c r="S1669" s="2">
        <f t="shared" si="203"/>
        <v>124</v>
      </c>
      <c r="T1669" s="2">
        <f t="shared" si="204"/>
        <v>66</v>
      </c>
    </row>
    <row r="1670" spans="1:20" x14ac:dyDescent="0.25">
      <c r="A1670" s="2">
        <v>1669</v>
      </c>
      <c r="B1670" s="4" t="s">
        <v>7091</v>
      </c>
      <c r="C1670" s="4" t="s">
        <v>7092</v>
      </c>
      <c r="D1670" s="48" t="s">
        <v>48</v>
      </c>
      <c r="E1670" s="12">
        <v>3645</v>
      </c>
      <c r="F1670" s="5" t="s">
        <v>13631</v>
      </c>
      <c r="G1670" s="5">
        <v>5</v>
      </c>
      <c r="H1670" s="48">
        <v>5</v>
      </c>
      <c r="I1670" s="5">
        <v>334</v>
      </c>
      <c r="J1670" t="s">
        <v>17259</v>
      </c>
      <c r="K1670" s="46" t="s">
        <v>17190</v>
      </c>
      <c r="L1670" s="55"/>
      <c r="M1670" s="55"/>
      <c r="N1670" s="39">
        <f t="shared" si="198"/>
        <v>1909</v>
      </c>
      <c r="O1670" s="2">
        <f t="shared" si="199"/>
        <v>12</v>
      </c>
      <c r="P1670" s="2">
        <f t="shared" si="200"/>
        <v>12</v>
      </c>
      <c r="Q1670" s="2">
        <f t="shared" si="201"/>
        <v>23</v>
      </c>
      <c r="R1670" s="2" t="str">
        <f t="shared" si="202"/>
        <v>&lt;a href="set02\marriages\cooperstown_courier\1908_-_1910\olmsted,_william_a_and_edith_e_howden_wedding_december_23,_1909_p5_cc.pdf"&gt;Olmsted, William A&lt;/a&gt;</v>
      </c>
      <c r="S1670" s="2">
        <f t="shared" si="203"/>
        <v>154</v>
      </c>
      <c r="T1670" s="2">
        <f t="shared" si="204"/>
        <v>73</v>
      </c>
    </row>
    <row r="1671" spans="1:20" x14ac:dyDescent="0.25">
      <c r="A1671" s="2">
        <v>1670</v>
      </c>
      <c r="B1671" s="4" t="s">
        <v>7118</v>
      </c>
      <c r="C1671" s="4" t="s">
        <v>7119</v>
      </c>
      <c r="D1671" s="48" t="s">
        <v>48</v>
      </c>
      <c r="E1671" s="12">
        <v>3652</v>
      </c>
      <c r="F1671" s="5" t="s">
        <v>13631</v>
      </c>
      <c r="G1671" s="5">
        <v>5</v>
      </c>
      <c r="H1671" s="48">
        <v>5</v>
      </c>
      <c r="I1671" s="5">
        <v>350</v>
      </c>
      <c r="J1671" t="s">
        <v>17274</v>
      </c>
      <c r="K1671" s="46" t="s">
        <v>17190</v>
      </c>
      <c r="L1671" s="55"/>
      <c r="M1671" s="55"/>
      <c r="N1671" s="39">
        <f t="shared" si="198"/>
        <v>1909</v>
      </c>
      <c r="O1671" s="2">
        <f t="shared" si="199"/>
        <v>12</v>
      </c>
      <c r="P1671" s="2">
        <f t="shared" si="200"/>
        <v>12</v>
      </c>
      <c r="Q1671" s="2">
        <f t="shared" si="201"/>
        <v>30</v>
      </c>
      <c r="R1671" s="2" t="str">
        <f t="shared" si="202"/>
        <v>&lt;a href="set02\marriages\cooperstown_courier\1908_-_1910\saar,_robert_and_hilda_wilhelmina_nelander_wedding_december_30,_1909_p5_cc.pdf"&gt;Saar, Robert&lt;/a&gt;</v>
      </c>
      <c r="S1671" s="2">
        <f t="shared" si="203"/>
        <v>153</v>
      </c>
      <c r="T1671" s="2">
        <f t="shared" si="204"/>
        <v>78</v>
      </c>
    </row>
    <row r="1672" spans="1:20" x14ac:dyDescent="0.25">
      <c r="A1672" s="2">
        <v>1671</v>
      </c>
      <c r="B1672" s="4" t="s">
        <v>13087</v>
      </c>
      <c r="C1672" s="4" t="s">
        <v>13088</v>
      </c>
      <c r="D1672" s="48" t="s">
        <v>6</v>
      </c>
      <c r="E1672" s="12">
        <v>3652</v>
      </c>
      <c r="F1672" s="5" t="s">
        <v>11770</v>
      </c>
      <c r="G1672" s="5">
        <v>7</v>
      </c>
      <c r="H1672" s="48">
        <v>9</v>
      </c>
      <c r="I1672" s="5">
        <v>658</v>
      </c>
      <c r="J1672" t="s">
        <v>17580</v>
      </c>
      <c r="K1672" s="46" t="s">
        <v>25712</v>
      </c>
      <c r="L1672" s="55"/>
      <c r="M1672" s="55"/>
      <c r="N1672" s="39">
        <f t="shared" si="198"/>
        <v>1909</v>
      </c>
      <c r="O1672" s="2">
        <f t="shared" si="199"/>
        <v>12</v>
      </c>
      <c r="P1672" s="2">
        <f t="shared" si="200"/>
        <v>12</v>
      </c>
      <c r="Q1672" s="2">
        <f t="shared" si="201"/>
        <v>30</v>
      </c>
      <c r="R1672" s="2" t="str">
        <f t="shared" si="202"/>
        <v>&lt;a href="set03\cg\cg_january_2,_1908_-_december_30,_1909\marriages\schmaltz,_walter_f_and_florence_hansen_marriage_december_30,_1909_p7_cg.pdf"&gt;Schmaltz, Walter F&lt;/a&gt;</v>
      </c>
      <c r="S1672" s="2">
        <f t="shared" si="203"/>
        <v>166</v>
      </c>
      <c r="T1672" s="2">
        <f t="shared" si="204"/>
        <v>75</v>
      </c>
    </row>
    <row r="1673" spans="1:20" x14ac:dyDescent="0.25">
      <c r="A1673" s="2">
        <v>1672</v>
      </c>
      <c r="B1673" s="4" t="s">
        <v>8179</v>
      </c>
      <c r="C1673" s="4" t="s">
        <v>8180</v>
      </c>
      <c r="D1673" s="48" t="s">
        <v>48</v>
      </c>
      <c r="E1673" s="12">
        <v>3657</v>
      </c>
      <c r="F1673" s="5" t="s">
        <v>13629</v>
      </c>
      <c r="G1673" s="5">
        <v>3</v>
      </c>
      <c r="H1673" s="48">
        <v>19</v>
      </c>
      <c r="I1673" s="5">
        <v>1256</v>
      </c>
      <c r="J1673" s="47" t="s">
        <v>18178</v>
      </c>
      <c r="K1673" s="46" t="s">
        <v>25727</v>
      </c>
      <c r="L1673" s="55"/>
      <c r="M1673" s="55"/>
      <c r="N1673" s="39">
        <f t="shared" si="198"/>
        <v>1910</v>
      </c>
      <c r="O1673" s="2">
        <f t="shared" si="199"/>
        <v>1</v>
      </c>
      <c r="P1673" s="2">
        <f t="shared" si="200"/>
        <v>1</v>
      </c>
      <c r="Q1673" s="2">
        <f t="shared" si="201"/>
        <v>4</v>
      </c>
      <c r="R1673" s="2" t="str">
        <f t="shared" si="202"/>
        <v>&lt;a href="set01\marriages\he\1908_-1911\almklov,_o_and_rose_hoiby_wedding_january_4,_1910_p3_he.pdf"&gt;Almklov, O&lt;/a&gt;</v>
      </c>
      <c r="S1673" s="2">
        <f t="shared" si="203"/>
        <v>114</v>
      </c>
      <c r="T1673" s="2">
        <f t="shared" si="204"/>
        <v>59</v>
      </c>
    </row>
    <row r="1674" spans="1:20" x14ac:dyDescent="0.25">
      <c r="A1674" s="2">
        <v>1673</v>
      </c>
      <c r="B1674" s="4" t="s">
        <v>7131</v>
      </c>
      <c r="C1674" s="4" t="s">
        <v>7132</v>
      </c>
      <c r="D1674" s="48" t="s">
        <v>48</v>
      </c>
      <c r="E1674" s="12">
        <v>3659</v>
      </c>
      <c r="F1674" s="5" t="s">
        <v>13631</v>
      </c>
      <c r="G1674" s="5">
        <v>1</v>
      </c>
      <c r="H1674" s="48">
        <v>5</v>
      </c>
      <c r="I1674" s="5">
        <v>357</v>
      </c>
      <c r="J1674" t="s">
        <v>17281</v>
      </c>
      <c r="K1674" s="46" t="s">
        <v>17190</v>
      </c>
      <c r="L1674" s="55"/>
      <c r="M1674" s="55"/>
      <c r="N1674" s="39">
        <f t="shared" si="198"/>
        <v>1910</v>
      </c>
      <c r="O1674" s="2">
        <f t="shared" si="199"/>
        <v>1</v>
      </c>
      <c r="P1674" s="2">
        <f t="shared" si="200"/>
        <v>1</v>
      </c>
      <c r="Q1674" s="2">
        <f t="shared" si="201"/>
        <v>6</v>
      </c>
      <c r="R1674" s="2" t="str">
        <f t="shared" si="202"/>
        <v>&lt;a href="set02\marriages\cooperstown_courier\1908_-_1910\steen,_hans_and_olive_aslakson_wedding_january_6,_1910_p1_cc.pdf"&gt;Steen, Hans&lt;/a&gt;</v>
      </c>
      <c r="S1674" s="2">
        <f t="shared" si="203"/>
        <v>138</v>
      </c>
      <c r="T1674" s="2">
        <f t="shared" si="204"/>
        <v>64</v>
      </c>
    </row>
    <row r="1675" spans="1:20" x14ac:dyDescent="0.25">
      <c r="A1675" s="2">
        <v>1674</v>
      </c>
      <c r="B1675" s="4" t="s">
        <v>12251</v>
      </c>
      <c r="C1675" s="4" t="s">
        <v>12330</v>
      </c>
      <c r="D1675" s="48" t="s">
        <v>6</v>
      </c>
      <c r="E1675" s="12">
        <v>3666</v>
      </c>
      <c r="F1675" s="5" t="s">
        <v>11770</v>
      </c>
      <c r="G1675" s="5">
        <v>7</v>
      </c>
      <c r="H1675" s="48">
        <v>10</v>
      </c>
      <c r="I1675" s="5">
        <v>684</v>
      </c>
      <c r="J1675" t="s">
        <v>17606</v>
      </c>
      <c r="K1675" s="46" t="s">
        <v>25713</v>
      </c>
      <c r="L1675" s="55"/>
      <c r="M1675" s="55"/>
      <c r="N1675" s="39">
        <f t="shared" si="198"/>
        <v>1910</v>
      </c>
      <c r="O1675" s="2">
        <f t="shared" si="199"/>
        <v>1</v>
      </c>
      <c r="P1675" s="2">
        <f t="shared" si="200"/>
        <v>1</v>
      </c>
      <c r="Q1675" s="2">
        <f t="shared" si="201"/>
        <v>13</v>
      </c>
      <c r="R1675" s="2" t="str">
        <f t="shared" si="202"/>
        <v>&lt;a href="set03\cg\cg_january_6,_1910_-_december_28,_1911\marriage\falk,_peter_and_anna_gurski_marriage_january_13,_1910_p7_cg.pdf"&gt;Falk, Peter&lt;/a&gt;</v>
      </c>
      <c r="S1675" s="2">
        <f t="shared" si="203"/>
        <v>146</v>
      </c>
      <c r="T1675" s="2">
        <f t="shared" si="204"/>
        <v>63</v>
      </c>
    </row>
    <row r="1676" spans="1:20" x14ac:dyDescent="0.25">
      <c r="A1676" s="2">
        <v>1675</v>
      </c>
      <c r="B1676" s="4" t="s">
        <v>8171</v>
      </c>
      <c r="C1676" s="4" t="s">
        <v>8172</v>
      </c>
      <c r="D1676" s="48" t="s">
        <v>48</v>
      </c>
      <c r="E1676" s="12">
        <v>3671</v>
      </c>
      <c r="F1676" s="5" t="s">
        <v>13629</v>
      </c>
      <c r="G1676" s="5">
        <v>4</v>
      </c>
      <c r="H1676" s="48">
        <v>19</v>
      </c>
      <c r="I1676" s="5">
        <v>1251</v>
      </c>
      <c r="J1676" s="47" t="s">
        <v>18173</v>
      </c>
      <c r="K1676" s="46" t="s">
        <v>25727</v>
      </c>
      <c r="L1676" s="55"/>
      <c r="M1676" s="55"/>
      <c r="N1676" s="39">
        <f t="shared" si="198"/>
        <v>1910</v>
      </c>
      <c r="O1676" s="2">
        <f t="shared" si="199"/>
        <v>1</v>
      </c>
      <c r="P1676" s="2">
        <f t="shared" si="200"/>
        <v>1</v>
      </c>
      <c r="Q1676" s="2">
        <f t="shared" si="201"/>
        <v>18</v>
      </c>
      <c r="R1676" s="2" t="str">
        <f t="shared" si="202"/>
        <v>&lt;a href="set01\marriages\he\1908_-1911\aalgaard,_peter_and_anna_christine_stromme_wedding_january_18,_1910_p4_he.pdf"&gt;Aalgaard, Peter&lt;/a&gt;</v>
      </c>
      <c r="S1676" s="2">
        <f t="shared" si="203"/>
        <v>137</v>
      </c>
      <c r="T1676" s="2">
        <f t="shared" si="204"/>
        <v>77</v>
      </c>
    </row>
    <row r="1677" spans="1:20" x14ac:dyDescent="0.25">
      <c r="A1677" s="2">
        <v>1676</v>
      </c>
      <c r="B1677" s="4" t="s">
        <v>8281</v>
      </c>
      <c r="C1677" s="4" t="s">
        <v>8282</v>
      </c>
      <c r="D1677" s="48" t="s">
        <v>29</v>
      </c>
      <c r="E1677" s="12">
        <v>3671</v>
      </c>
      <c r="F1677" s="5" t="s">
        <v>13629</v>
      </c>
      <c r="G1677" s="5">
        <v>5</v>
      </c>
      <c r="H1677" s="48">
        <v>19</v>
      </c>
      <c r="I1677" s="5">
        <v>1299</v>
      </c>
      <c r="J1677" s="47" t="s">
        <v>18216</v>
      </c>
      <c r="K1677" s="46" t="s">
        <v>25727</v>
      </c>
      <c r="L1677" s="55"/>
      <c r="M1677" s="55"/>
      <c r="N1677" s="39">
        <f t="shared" si="198"/>
        <v>1910</v>
      </c>
      <c r="O1677" s="2">
        <f t="shared" si="199"/>
        <v>1</v>
      </c>
      <c r="P1677" s="2">
        <f t="shared" si="200"/>
        <v>1</v>
      </c>
      <c r="Q1677" s="2">
        <f t="shared" si="201"/>
        <v>18</v>
      </c>
      <c r="R1677" s="2" t="str">
        <f t="shared" si="202"/>
        <v>&lt;a href="set01\marriages\he\1908_-1911\linse,_clarence_and_erma_b_schmidt_marriage_license_january_18,_1910_p5_he.pdf"&gt;Linse, Clarence&lt;/a&gt;</v>
      </c>
      <c r="S1677" s="2">
        <f t="shared" si="203"/>
        <v>138</v>
      </c>
      <c r="T1677" s="2">
        <f t="shared" si="204"/>
        <v>78</v>
      </c>
    </row>
    <row r="1678" spans="1:20" x14ac:dyDescent="0.25">
      <c r="A1678" s="2">
        <v>1677</v>
      </c>
      <c r="B1678" s="4" t="s">
        <v>12328</v>
      </c>
      <c r="C1678" s="4" t="s">
        <v>12329</v>
      </c>
      <c r="D1678" s="48" t="s">
        <v>48</v>
      </c>
      <c r="E1678" s="12">
        <v>3680</v>
      </c>
      <c r="F1678" s="5" t="s">
        <v>11770</v>
      </c>
      <c r="G1678" s="5">
        <v>9</v>
      </c>
      <c r="H1678" s="48">
        <v>10</v>
      </c>
      <c r="I1678" s="5">
        <v>683</v>
      </c>
      <c r="J1678" t="s">
        <v>17605</v>
      </c>
      <c r="K1678" s="46" t="s">
        <v>25713</v>
      </c>
      <c r="L1678" s="55"/>
      <c r="M1678" s="55"/>
      <c r="N1678" s="39">
        <f t="shared" si="198"/>
        <v>1910</v>
      </c>
      <c r="O1678" s="2">
        <f t="shared" si="199"/>
        <v>1</v>
      </c>
      <c r="P1678" s="2">
        <f t="shared" si="200"/>
        <v>1</v>
      </c>
      <c r="Q1678" s="2">
        <f t="shared" si="201"/>
        <v>27</v>
      </c>
      <c r="R1678" s="2" t="str">
        <f t="shared" si="202"/>
        <v>&lt;a href="set03\cg\cg_january_6,_1910_-_december_28,_1911\marriage\deimert,_bert_and_marie_nogosek_wedding_january_27,_1910_p9_cg.pdf"&gt;Deimert, Bert&lt;/a&gt;</v>
      </c>
      <c r="S1678" s="2">
        <f t="shared" si="203"/>
        <v>151</v>
      </c>
      <c r="T1678" s="2">
        <f t="shared" si="204"/>
        <v>66</v>
      </c>
    </row>
    <row r="1679" spans="1:20" x14ac:dyDescent="0.25">
      <c r="A1679" s="2">
        <v>1678</v>
      </c>
      <c r="B1679" s="4" t="s">
        <v>7079</v>
      </c>
      <c r="C1679" s="4" t="s">
        <v>7080</v>
      </c>
      <c r="D1679" s="48" t="s">
        <v>48</v>
      </c>
      <c r="E1679" s="12">
        <v>3687</v>
      </c>
      <c r="F1679" s="5" t="s">
        <v>13631</v>
      </c>
      <c r="G1679" s="5">
        <v>5</v>
      </c>
      <c r="H1679" s="48">
        <v>5</v>
      </c>
      <c r="I1679" s="5">
        <v>328</v>
      </c>
      <c r="J1679" t="s">
        <v>17253</v>
      </c>
      <c r="K1679" s="46" t="s">
        <v>17190</v>
      </c>
      <c r="L1679" s="55"/>
      <c r="M1679" s="55"/>
      <c r="N1679" s="39">
        <f t="shared" si="198"/>
        <v>1910</v>
      </c>
      <c r="O1679" s="2">
        <f t="shared" si="199"/>
        <v>2</v>
      </c>
      <c r="P1679" s="2">
        <f t="shared" si="200"/>
        <v>2</v>
      </c>
      <c r="Q1679" s="2">
        <f t="shared" si="201"/>
        <v>3</v>
      </c>
      <c r="R1679" s="2" t="str">
        <f t="shared" si="202"/>
        <v>&lt;a href="set02\marriages\cooperstown_courier\1908_-_1910\marson,_david_and_mable_thompson_wedding_february_3,_1910_p5_cc.pdf"&gt;Marson, David&lt;/a&gt;</v>
      </c>
      <c r="S1679" s="2">
        <f t="shared" si="203"/>
        <v>143</v>
      </c>
      <c r="T1679" s="2">
        <f t="shared" si="204"/>
        <v>67</v>
      </c>
    </row>
    <row r="1680" spans="1:20" x14ac:dyDescent="0.25">
      <c r="A1680" s="2">
        <v>1679</v>
      </c>
      <c r="B1680" s="4" t="s">
        <v>7160</v>
      </c>
      <c r="C1680" s="4" t="s">
        <v>7161</v>
      </c>
      <c r="D1680" s="48" t="s">
        <v>48</v>
      </c>
      <c r="E1680" s="12">
        <v>3687</v>
      </c>
      <c r="F1680" s="5" t="s">
        <v>13631</v>
      </c>
      <c r="G1680" s="5">
        <v>5</v>
      </c>
      <c r="H1680" s="48">
        <v>5</v>
      </c>
      <c r="I1680" s="5">
        <v>372</v>
      </c>
      <c r="J1680" t="s">
        <v>17297</v>
      </c>
      <c r="K1680" s="46" t="s">
        <v>17190</v>
      </c>
      <c r="L1680" s="55"/>
      <c r="M1680" s="55"/>
      <c r="N1680" s="39">
        <f t="shared" si="198"/>
        <v>1910</v>
      </c>
      <c r="O1680" s="2">
        <f t="shared" si="199"/>
        <v>2</v>
      </c>
      <c r="P1680" s="2">
        <f t="shared" si="200"/>
        <v>2</v>
      </c>
      <c r="Q1680" s="2">
        <f t="shared" si="201"/>
        <v>3</v>
      </c>
      <c r="R1680" s="2" t="str">
        <f t="shared" si="202"/>
        <v>&lt;a href="set02\marriages\cooperstown_courier\1908_-_1910\wilson,_frank_h_and_loverna_a_hodgman_wedding_february_3,_1910_p5_cc.pdf"&gt;Wilson, Frank H&lt;/a&gt;</v>
      </c>
      <c r="S1680" s="2">
        <f t="shared" si="203"/>
        <v>150</v>
      </c>
      <c r="T1680" s="2">
        <f t="shared" si="204"/>
        <v>72</v>
      </c>
    </row>
    <row r="1681" spans="1:20" x14ac:dyDescent="0.25">
      <c r="A1681" s="2">
        <v>1680</v>
      </c>
      <c r="B1681" s="4" t="s">
        <v>8323</v>
      </c>
      <c r="C1681" s="4" t="s">
        <v>8324</v>
      </c>
      <c r="D1681" s="48" t="s">
        <v>48</v>
      </c>
      <c r="E1681" s="12">
        <v>3706</v>
      </c>
      <c r="F1681" s="5" t="s">
        <v>13629</v>
      </c>
      <c r="G1681" s="5">
        <v>5</v>
      </c>
      <c r="H1681" s="48">
        <v>19</v>
      </c>
      <c r="I1681" s="5">
        <v>1318</v>
      </c>
      <c r="J1681" s="47" t="s">
        <v>18239</v>
      </c>
      <c r="K1681" s="46" t="s">
        <v>25727</v>
      </c>
      <c r="L1681" s="55"/>
      <c r="M1681" s="55"/>
      <c r="N1681" s="39">
        <f t="shared" si="198"/>
        <v>1910</v>
      </c>
      <c r="O1681" s="2">
        <f t="shared" si="199"/>
        <v>2</v>
      </c>
      <c r="P1681" s="2">
        <f t="shared" si="200"/>
        <v>2</v>
      </c>
      <c r="Q1681" s="2">
        <f t="shared" si="201"/>
        <v>22</v>
      </c>
      <c r="R1681" s="2" t="str">
        <f t="shared" si="202"/>
        <v>&lt;a href="set01\marriages\he\1908_-1911\peterson,_wilhelm_and_kathrine_christianson_wedding_february_22,_1910_p5_he.pdf"&gt;Peterson, Wilhelm&lt;/a&gt;</v>
      </c>
      <c r="S1681" s="2">
        <f t="shared" si="203"/>
        <v>141</v>
      </c>
      <c r="T1681" s="2">
        <f t="shared" si="204"/>
        <v>79</v>
      </c>
    </row>
    <row r="1682" spans="1:20" x14ac:dyDescent="0.25">
      <c r="A1682" s="2">
        <v>1681</v>
      </c>
      <c r="B1682" s="4" t="s">
        <v>12337</v>
      </c>
      <c r="C1682" s="4" t="s">
        <v>12338</v>
      </c>
      <c r="D1682" s="48" t="s">
        <v>6</v>
      </c>
      <c r="E1682" s="12">
        <v>3715</v>
      </c>
      <c r="F1682" s="5" t="s">
        <v>11770</v>
      </c>
      <c r="G1682" s="5">
        <v>2</v>
      </c>
      <c r="H1682" s="48">
        <v>10</v>
      </c>
      <c r="I1682" s="5">
        <v>694</v>
      </c>
      <c r="J1682" t="s">
        <v>17616</v>
      </c>
      <c r="K1682" s="46" t="s">
        <v>25713</v>
      </c>
      <c r="L1682" s="55"/>
      <c r="M1682" s="55"/>
      <c r="N1682" s="39">
        <f t="shared" si="198"/>
        <v>1910</v>
      </c>
      <c r="O1682" s="2">
        <f t="shared" si="199"/>
        <v>3</v>
      </c>
      <c r="P1682" s="2">
        <f t="shared" si="200"/>
        <v>3</v>
      </c>
      <c r="Q1682" s="2">
        <f t="shared" si="201"/>
        <v>3</v>
      </c>
      <c r="R1682" s="2" t="str">
        <f t="shared" si="202"/>
        <v>&lt;a href="set03\cg\cg_january_6,_1910_-_december_28,_1911\marriage\kouskofski,_john_and_anna_schoeler_marriage_march_3,_1910_p2_cg.pdf"&gt;Kouskofski, John&lt;/a&gt;</v>
      </c>
      <c r="S1682" s="2">
        <f t="shared" si="203"/>
        <v>155</v>
      </c>
      <c r="T1682" s="2">
        <f t="shared" si="204"/>
        <v>67</v>
      </c>
    </row>
    <row r="1683" spans="1:20" x14ac:dyDescent="0.25">
      <c r="A1683" s="2">
        <v>1682</v>
      </c>
      <c r="B1683" s="4" t="s">
        <v>12345</v>
      </c>
      <c r="C1683" s="4" t="s">
        <v>12346</v>
      </c>
      <c r="D1683" s="48" t="s">
        <v>48</v>
      </c>
      <c r="E1683" s="12">
        <v>3715</v>
      </c>
      <c r="F1683" s="5" t="s">
        <v>11770</v>
      </c>
      <c r="G1683" s="5">
        <v>1</v>
      </c>
      <c r="H1683" s="48">
        <v>10</v>
      </c>
      <c r="I1683" s="5">
        <v>705</v>
      </c>
      <c r="J1683" t="s">
        <v>17627</v>
      </c>
      <c r="K1683" s="46" t="s">
        <v>25713</v>
      </c>
      <c r="L1683" s="55"/>
      <c r="M1683" s="55"/>
      <c r="N1683" s="39">
        <f t="shared" si="198"/>
        <v>1910</v>
      </c>
      <c r="O1683" s="2">
        <f t="shared" si="199"/>
        <v>3</v>
      </c>
      <c r="P1683" s="2">
        <f t="shared" si="200"/>
        <v>3</v>
      </c>
      <c r="Q1683" s="2">
        <f t="shared" si="201"/>
        <v>3</v>
      </c>
      <c r="R1683" s="2" t="str">
        <f t="shared" si="202"/>
        <v>&lt;a href="set03\cg\cg_january_6,_1910_-_december_28,_1911\marriage\satre,_sandy_c_and_marie_christensen_wedding_march_3,_1910_p1_cg.pdf"&gt;Satre, Sandy C&lt;/a&gt;</v>
      </c>
      <c r="S1683" s="2">
        <f t="shared" si="203"/>
        <v>154</v>
      </c>
      <c r="T1683" s="2">
        <f t="shared" si="204"/>
        <v>68</v>
      </c>
    </row>
    <row r="1684" spans="1:20" x14ac:dyDescent="0.25">
      <c r="A1684" s="2">
        <v>1683</v>
      </c>
      <c r="B1684" s="4" t="s">
        <v>12349</v>
      </c>
      <c r="C1684" s="4"/>
      <c r="D1684" s="48" t="s">
        <v>6</v>
      </c>
      <c r="E1684" s="12">
        <v>3715</v>
      </c>
      <c r="F1684" s="5" t="s">
        <v>11770</v>
      </c>
      <c r="G1684" s="5">
        <v>7</v>
      </c>
      <c r="H1684" s="48">
        <v>10</v>
      </c>
      <c r="I1684" s="5">
        <v>707</v>
      </c>
      <c r="J1684" t="s">
        <v>17629</v>
      </c>
      <c r="K1684" s="46" t="s">
        <v>25713</v>
      </c>
      <c r="L1684" s="55"/>
      <c r="M1684" s="55"/>
      <c r="N1684" s="39">
        <f t="shared" si="198"/>
        <v>1910</v>
      </c>
      <c r="O1684" s="2">
        <f t="shared" si="199"/>
        <v>3</v>
      </c>
      <c r="P1684" s="2">
        <f t="shared" si="200"/>
        <v>3</v>
      </c>
      <c r="Q1684" s="2">
        <f t="shared" si="201"/>
        <v>3</v>
      </c>
      <c r="R1684" s="2" t="str">
        <f t="shared" si="202"/>
        <v>&lt;a href="set03\cg\cg_january_6,_1910_-_december_28,_1911\marriage\sonsalle,_tom_marriage_march_3,_1910_p7_cg.pdf"&gt;Sonsalle, Tom&lt;/a&gt;</v>
      </c>
      <c r="S1684" s="2">
        <f t="shared" si="203"/>
        <v>131</v>
      </c>
      <c r="T1684" s="2">
        <f t="shared" si="204"/>
        <v>46</v>
      </c>
    </row>
    <row r="1685" spans="1:20" x14ac:dyDescent="0.25">
      <c r="A1685" s="2">
        <v>1684</v>
      </c>
      <c r="B1685" s="4" t="s">
        <v>12322</v>
      </c>
      <c r="C1685" s="4" t="s">
        <v>12323</v>
      </c>
      <c r="D1685" s="48" t="s">
        <v>6</v>
      </c>
      <c r="E1685" s="12">
        <v>3722</v>
      </c>
      <c r="F1685" s="5" t="s">
        <v>11770</v>
      </c>
      <c r="G1685" s="5">
        <v>7</v>
      </c>
      <c r="H1685" s="48">
        <v>10</v>
      </c>
      <c r="I1685" s="5">
        <v>678</v>
      </c>
      <c r="J1685" t="s">
        <v>17600</v>
      </c>
      <c r="K1685" s="46" t="s">
        <v>25713</v>
      </c>
      <c r="L1685" s="55"/>
      <c r="M1685" s="55"/>
      <c r="N1685" s="39">
        <f t="shared" si="198"/>
        <v>1910</v>
      </c>
      <c r="O1685" s="2">
        <f t="shared" si="199"/>
        <v>3</v>
      </c>
      <c r="P1685" s="2">
        <f t="shared" si="200"/>
        <v>3</v>
      </c>
      <c r="Q1685" s="2">
        <f t="shared" si="201"/>
        <v>10</v>
      </c>
      <c r="R1685" s="2" t="str">
        <f t="shared" si="202"/>
        <v>&lt;a href="set03\cg\cg_january_6,_1910_-_december_28,_1911\marriage\braash,_john_jr_and_emilie_sperner_marriage_march_10,_1910_p7cg.pdf"&gt;Braash, John Jr&lt;/a&gt;</v>
      </c>
      <c r="S1685" s="2">
        <f t="shared" si="203"/>
        <v>154</v>
      </c>
      <c r="T1685" s="2">
        <f t="shared" si="204"/>
        <v>67</v>
      </c>
    </row>
    <row r="1686" spans="1:20" x14ac:dyDescent="0.25">
      <c r="A1686" s="2">
        <v>1685</v>
      </c>
      <c r="B1686" s="4" t="s">
        <v>6972</v>
      </c>
      <c r="C1686" s="4" t="s">
        <v>6973</v>
      </c>
      <c r="D1686" s="48" t="s">
        <v>48</v>
      </c>
      <c r="E1686" s="12">
        <v>3729</v>
      </c>
      <c r="F1686" s="5" t="s">
        <v>13631</v>
      </c>
      <c r="G1686" s="5">
        <v>5</v>
      </c>
      <c r="H1686" s="48">
        <v>5</v>
      </c>
      <c r="I1686" s="5">
        <v>271</v>
      </c>
      <c r="J1686" t="s">
        <v>17196</v>
      </c>
      <c r="K1686" s="46" t="s">
        <v>17190</v>
      </c>
      <c r="L1686" s="55"/>
      <c r="M1686" s="55"/>
      <c r="N1686" s="39">
        <f t="shared" si="198"/>
        <v>1910</v>
      </c>
      <c r="O1686" s="2">
        <f t="shared" si="199"/>
        <v>3</v>
      </c>
      <c r="P1686" s="2">
        <f t="shared" si="200"/>
        <v>3</v>
      </c>
      <c r="Q1686" s="2">
        <f t="shared" si="201"/>
        <v>17</v>
      </c>
      <c r="R1686" s="2" t="str">
        <f t="shared" si="202"/>
        <v>&lt;a href="set02\marriages\cooperstown_courier\1908_-_1910\boggs,_waite_t_and_ellen_sviggum_wedding_march_17,_1910_p5_cc.pdf"&gt;Boggs, Waite T&lt;/a&gt;</v>
      </c>
      <c r="S1686" s="2">
        <f t="shared" si="203"/>
        <v>142</v>
      </c>
      <c r="T1686" s="2">
        <f t="shared" si="204"/>
        <v>65</v>
      </c>
    </row>
    <row r="1687" spans="1:20" x14ac:dyDescent="0.25">
      <c r="A1687" s="2">
        <v>1686</v>
      </c>
      <c r="B1687" s="4" t="s">
        <v>12352</v>
      </c>
      <c r="C1687" s="4" t="s">
        <v>12353</v>
      </c>
      <c r="D1687" s="48" t="s">
        <v>205</v>
      </c>
      <c r="E1687" s="12">
        <v>3729</v>
      </c>
      <c r="F1687" s="5" t="s">
        <v>11770</v>
      </c>
      <c r="G1687" s="5">
        <v>9</v>
      </c>
      <c r="H1687" s="48">
        <v>10</v>
      </c>
      <c r="I1687" s="5">
        <v>709</v>
      </c>
      <c r="J1687" t="s">
        <v>17631</v>
      </c>
      <c r="K1687" s="46" t="s">
        <v>25713</v>
      </c>
      <c r="L1687" s="55"/>
      <c r="M1687" s="55"/>
      <c r="N1687" s="39">
        <f t="shared" si="198"/>
        <v>1910</v>
      </c>
      <c r="O1687" s="2">
        <f t="shared" si="199"/>
        <v>3</v>
      </c>
      <c r="P1687" s="2">
        <f t="shared" si="200"/>
        <v>3</v>
      </c>
      <c r="Q1687" s="2">
        <f t="shared" si="201"/>
        <v>17</v>
      </c>
      <c r="R1687" s="2" t="str">
        <f t="shared" si="202"/>
        <v>&lt;a href="set03\cg\cg_january_6,_1910_-_december_28,_1911\marriage\trapp,_mr_and_mrs_albert_25th_anniv_march_17,_1910_p9_cg.pdf"&gt;Trapp, Albert&lt;/a&gt;</v>
      </c>
      <c r="S1687" s="2">
        <f t="shared" si="203"/>
        <v>145</v>
      </c>
      <c r="T1687" s="2">
        <f t="shared" si="204"/>
        <v>60</v>
      </c>
    </row>
    <row r="1688" spans="1:20" x14ac:dyDescent="0.25">
      <c r="A1688" s="2">
        <v>1687</v>
      </c>
      <c r="B1688" s="4" t="s">
        <v>8231</v>
      </c>
      <c r="C1688" s="4" t="s">
        <v>8232</v>
      </c>
      <c r="D1688" s="48" t="s">
        <v>6</v>
      </c>
      <c r="E1688" s="12">
        <v>3734</v>
      </c>
      <c r="F1688" s="5" t="s">
        <v>13629</v>
      </c>
      <c r="G1688" s="5">
        <v>7</v>
      </c>
      <c r="H1688" s="48">
        <v>19</v>
      </c>
      <c r="I1688" s="5">
        <v>1259</v>
      </c>
      <c r="J1688" s="47" t="s">
        <v>18182</v>
      </c>
      <c r="K1688" s="46" t="s">
        <v>25727</v>
      </c>
      <c r="L1688" s="55"/>
      <c r="M1688" s="55"/>
      <c r="N1688" s="39">
        <f t="shared" si="198"/>
        <v>1910</v>
      </c>
      <c r="O1688" s="2">
        <f t="shared" si="199"/>
        <v>3</v>
      </c>
      <c r="P1688" s="2">
        <f t="shared" si="200"/>
        <v>3</v>
      </c>
      <c r="Q1688" s="2">
        <f t="shared" si="201"/>
        <v>22</v>
      </c>
      <c r="R1688" s="2" t="str">
        <f t="shared" si="202"/>
        <v>&lt;a href="set01\marriages\he\1908_-1911\boggs,_wattie_f_and_ellen_o_swiggum_wedding_announcement_march_22,_1910_p7_he.pdf"&gt;Boggs, Wattie F&lt;/a&gt;</v>
      </c>
      <c r="S1688" s="2">
        <f t="shared" si="203"/>
        <v>141</v>
      </c>
      <c r="T1688" s="2">
        <f t="shared" si="204"/>
        <v>81</v>
      </c>
    </row>
    <row r="1689" spans="1:20" x14ac:dyDescent="0.25">
      <c r="A1689" s="2">
        <v>1688</v>
      </c>
      <c r="B1689" s="4" t="s">
        <v>8275</v>
      </c>
      <c r="C1689" s="4" t="s">
        <v>8276</v>
      </c>
      <c r="D1689" s="48" t="s">
        <v>29</v>
      </c>
      <c r="E1689" s="12">
        <v>3734</v>
      </c>
      <c r="F1689" s="5" t="s">
        <v>13629</v>
      </c>
      <c r="G1689" s="5">
        <v>7</v>
      </c>
      <c r="H1689" s="48">
        <v>19</v>
      </c>
      <c r="I1689" s="5">
        <v>1295</v>
      </c>
      <c r="J1689" s="47" t="s">
        <v>18213</v>
      </c>
      <c r="K1689" s="46" t="s">
        <v>25727</v>
      </c>
      <c r="L1689" s="55"/>
      <c r="M1689" s="55"/>
      <c r="N1689" s="39">
        <f t="shared" si="198"/>
        <v>1910</v>
      </c>
      <c r="O1689" s="2">
        <f t="shared" si="199"/>
        <v>3</v>
      </c>
      <c r="P1689" s="2">
        <f t="shared" si="200"/>
        <v>3</v>
      </c>
      <c r="Q1689" s="2">
        <f t="shared" si="201"/>
        <v>22</v>
      </c>
      <c r="R1689" s="2" t="str">
        <f t="shared" si="202"/>
        <v>&lt;a href="set01\marriages\he\1908_-1911\kvamme,_johannes_j_and_gudrid_e_kaastad_marriage_license_march_22,_1910_p7_he.pdf"&gt;Kvamme, Johannes J&lt;/a&gt;</v>
      </c>
      <c r="S1689" s="2">
        <f t="shared" si="203"/>
        <v>144</v>
      </c>
      <c r="T1689" s="2">
        <f t="shared" si="204"/>
        <v>81</v>
      </c>
    </row>
    <row r="1690" spans="1:20" x14ac:dyDescent="0.25">
      <c r="A1690" s="2">
        <v>1689</v>
      </c>
      <c r="B1690" s="4" t="s">
        <v>8330</v>
      </c>
      <c r="C1690" s="4" t="s">
        <v>8331</v>
      </c>
      <c r="D1690" s="48" t="s">
        <v>48</v>
      </c>
      <c r="E1690" s="12">
        <v>3734</v>
      </c>
      <c r="F1690" s="5" t="s">
        <v>13629</v>
      </c>
      <c r="G1690" s="5">
        <v>4</v>
      </c>
      <c r="H1690" s="48">
        <v>19</v>
      </c>
      <c r="I1690" s="5">
        <v>1322</v>
      </c>
      <c r="J1690" s="47" t="s">
        <v>18242</v>
      </c>
      <c r="K1690" s="46" t="s">
        <v>25727</v>
      </c>
      <c r="L1690" s="55"/>
      <c r="M1690" s="55"/>
      <c r="N1690" s="39">
        <f t="shared" si="198"/>
        <v>1910</v>
      </c>
      <c r="O1690" s="2">
        <f t="shared" si="199"/>
        <v>3</v>
      </c>
      <c r="P1690" s="2">
        <f t="shared" si="200"/>
        <v>3</v>
      </c>
      <c r="Q1690" s="2">
        <f t="shared" si="201"/>
        <v>22</v>
      </c>
      <c r="R1690" s="2" t="str">
        <f t="shared" si="202"/>
        <v>&lt;a href="set01\marriages\he\1908_-1911\ruud,_ludvig_and_alice_arndt_wedding_march_22,_1910_p4_he.pdf"&gt;Ruud, Ludvig&lt;/a&gt;</v>
      </c>
      <c r="S1690" s="2">
        <f t="shared" si="203"/>
        <v>118</v>
      </c>
      <c r="T1690" s="2">
        <f t="shared" si="204"/>
        <v>61</v>
      </c>
    </row>
    <row r="1691" spans="1:20" x14ac:dyDescent="0.25">
      <c r="A1691" s="2">
        <v>1690</v>
      </c>
      <c r="B1691" s="4" t="s">
        <v>7035</v>
      </c>
      <c r="C1691" s="4" t="s">
        <v>7036</v>
      </c>
      <c r="D1691" s="48" t="s">
        <v>48</v>
      </c>
      <c r="E1691" s="12">
        <v>3736</v>
      </c>
      <c r="F1691" s="5" t="s">
        <v>13631</v>
      </c>
      <c r="G1691" s="5">
        <v>5</v>
      </c>
      <c r="H1691" s="48">
        <v>5</v>
      </c>
      <c r="I1691" s="5">
        <v>303</v>
      </c>
      <c r="J1691" t="s">
        <v>17228</v>
      </c>
      <c r="K1691" s="46" t="s">
        <v>17190</v>
      </c>
      <c r="L1691" s="55"/>
      <c r="M1691" s="55"/>
      <c r="N1691" s="39">
        <f t="shared" si="198"/>
        <v>1910</v>
      </c>
      <c r="O1691" s="2">
        <f t="shared" si="199"/>
        <v>3</v>
      </c>
      <c r="P1691" s="2">
        <f t="shared" si="200"/>
        <v>3</v>
      </c>
      <c r="Q1691" s="2">
        <f t="shared" si="201"/>
        <v>24</v>
      </c>
      <c r="R1691" s="2" t="str">
        <f t="shared" si="202"/>
        <v>&lt;a href="set02\marriages\cooperstown_courier\1908_-_1910\hetager,_thor_a_and_rachel_skaar_wedding_march_24,_1910_p5_cc.pdf"&gt;Hetager, Thor A&lt;/a&gt;</v>
      </c>
      <c r="S1691" s="2">
        <f t="shared" si="203"/>
        <v>143</v>
      </c>
      <c r="T1691" s="2">
        <f t="shared" si="204"/>
        <v>65</v>
      </c>
    </row>
    <row r="1692" spans="1:20" x14ac:dyDescent="0.25">
      <c r="A1692" s="2">
        <v>1691</v>
      </c>
      <c r="B1692" s="4" t="s">
        <v>8259</v>
      </c>
      <c r="C1692" s="4" t="s">
        <v>8260</v>
      </c>
      <c r="D1692" s="48" t="s">
        <v>6</v>
      </c>
      <c r="E1692" s="12">
        <v>3741</v>
      </c>
      <c r="F1692" s="5" t="s">
        <v>13629</v>
      </c>
      <c r="G1692" s="5">
        <v>5</v>
      </c>
      <c r="H1692" s="48">
        <v>19</v>
      </c>
      <c r="I1692" s="5">
        <v>1281</v>
      </c>
      <c r="J1692" s="47" t="s">
        <v>18200</v>
      </c>
      <c r="K1692" s="46" t="s">
        <v>25727</v>
      </c>
      <c r="L1692" s="55"/>
      <c r="M1692" s="55"/>
      <c r="N1692" s="39">
        <f t="shared" si="198"/>
        <v>1910</v>
      </c>
      <c r="O1692" s="2">
        <f t="shared" si="199"/>
        <v>3</v>
      </c>
      <c r="P1692" s="2">
        <f t="shared" si="200"/>
        <v>3</v>
      </c>
      <c r="Q1692" s="2">
        <f t="shared" si="201"/>
        <v>29</v>
      </c>
      <c r="R1692" s="2" t="str">
        <f t="shared" si="202"/>
        <v>&lt;a href="set01\marriages\he\1908_-1911\hetager,_thor_and_rakel_e_skaar_marriage_march_29,_1910_p5_he.pdf"&gt;Hetager, Thor&lt;/a&gt;</v>
      </c>
      <c r="S1692" s="2">
        <f t="shared" si="203"/>
        <v>123</v>
      </c>
      <c r="T1692" s="2">
        <f t="shared" si="204"/>
        <v>65</v>
      </c>
    </row>
    <row r="1693" spans="1:20" x14ac:dyDescent="0.25">
      <c r="A1693" s="2">
        <v>1692</v>
      </c>
      <c r="B1693" s="4" t="s">
        <v>7101</v>
      </c>
      <c r="C1693" s="4" t="s">
        <v>7102</v>
      </c>
      <c r="D1693" s="48" t="s">
        <v>6</v>
      </c>
      <c r="E1693" s="12">
        <v>3743</v>
      </c>
      <c r="F1693" s="5" t="s">
        <v>13631</v>
      </c>
      <c r="G1693" s="5">
        <v>5</v>
      </c>
      <c r="H1693" s="48">
        <v>5</v>
      </c>
      <c r="I1693" s="5">
        <v>339</v>
      </c>
      <c r="J1693" t="s">
        <v>17264</v>
      </c>
      <c r="K1693" s="46" t="s">
        <v>17190</v>
      </c>
      <c r="L1693" s="55"/>
      <c r="M1693" s="55"/>
      <c r="N1693" s="39">
        <f t="shared" si="198"/>
        <v>1910</v>
      </c>
      <c r="O1693" s="2">
        <f t="shared" si="199"/>
        <v>3</v>
      </c>
      <c r="P1693" s="2">
        <f t="shared" si="200"/>
        <v>3</v>
      </c>
      <c r="Q1693" s="2">
        <f t="shared" si="201"/>
        <v>31</v>
      </c>
      <c r="R1693" s="2" t="str">
        <f t="shared" si="202"/>
        <v>&lt;a href="set02\marriages\cooperstown_courier\1908_-_1910\peterson,_albert_and_sarah_l_fluke_marriage_march_31,_1910_p5_cc.pdf"&gt;Peterson, Albert&lt;/a&gt;</v>
      </c>
      <c r="S1693" s="2">
        <f t="shared" si="203"/>
        <v>147</v>
      </c>
      <c r="T1693" s="2">
        <f t="shared" si="204"/>
        <v>68</v>
      </c>
    </row>
    <row r="1694" spans="1:20" x14ac:dyDescent="0.25">
      <c r="A1694" s="2">
        <v>1693</v>
      </c>
      <c r="B1694" s="4" t="s">
        <v>8273</v>
      </c>
      <c r="C1694" s="4" t="s">
        <v>8274</v>
      </c>
      <c r="D1694" s="48" t="s">
        <v>48</v>
      </c>
      <c r="E1694" s="12">
        <v>3748</v>
      </c>
      <c r="F1694" s="5" t="s">
        <v>13629</v>
      </c>
      <c r="G1694" s="5">
        <v>5</v>
      </c>
      <c r="H1694" s="48">
        <v>19</v>
      </c>
      <c r="I1694" s="5">
        <v>1294</v>
      </c>
      <c r="J1694" s="47" t="s">
        <v>18212</v>
      </c>
      <c r="K1694" s="46" t="s">
        <v>25727</v>
      </c>
      <c r="L1694" s="55"/>
      <c r="M1694" s="55"/>
      <c r="N1694" s="39">
        <f t="shared" si="198"/>
        <v>1910</v>
      </c>
      <c r="O1694" s="2">
        <f t="shared" si="199"/>
        <v>4</v>
      </c>
      <c r="P1694" s="2">
        <f t="shared" si="200"/>
        <v>4</v>
      </c>
      <c r="Q1694" s="2">
        <f t="shared" si="201"/>
        <v>5</v>
      </c>
      <c r="R1694" s="2" t="str">
        <f t="shared" si="202"/>
        <v>&lt;a href="set01\marriages\he\1908_-1911\kvamme,_johannes_and_gudrid_kaastad_wedding_april_5,_1910_p5_he.pdf"&gt;Kvamme, Johannes&lt;/a&gt;</v>
      </c>
      <c r="S1694" s="2">
        <f t="shared" si="203"/>
        <v>128</v>
      </c>
      <c r="T1694" s="2">
        <f t="shared" si="204"/>
        <v>67</v>
      </c>
    </row>
    <row r="1695" spans="1:20" x14ac:dyDescent="0.25">
      <c r="A1695" s="2">
        <v>1694</v>
      </c>
      <c r="B1695" s="4" t="s">
        <v>7089</v>
      </c>
      <c r="C1695" s="4" t="s">
        <v>7090</v>
      </c>
      <c r="D1695" s="48" t="s">
        <v>48</v>
      </c>
      <c r="E1695" s="12">
        <v>3762</v>
      </c>
      <c r="F1695" s="5" t="s">
        <v>13629</v>
      </c>
      <c r="G1695" s="5">
        <v>5</v>
      </c>
      <c r="H1695" s="48">
        <v>19</v>
      </c>
      <c r="I1695" s="5">
        <v>1311</v>
      </c>
      <c r="J1695" s="47" t="s">
        <v>18232</v>
      </c>
      <c r="K1695" s="46" t="s">
        <v>25727</v>
      </c>
      <c r="L1695" s="55"/>
      <c r="M1695" s="55"/>
      <c r="N1695" s="39">
        <f t="shared" ref="N1695:N1758" si="205">YEAR(E1695)</f>
        <v>1910</v>
      </c>
      <c r="O1695" s="2">
        <f t="shared" ref="O1695:O1758" si="206">MONTH(E1695)</f>
        <v>4</v>
      </c>
      <c r="P1695" s="2">
        <f t="shared" ref="P1695:P1758" si="207">O1695</f>
        <v>4</v>
      </c>
      <c r="Q1695" s="2">
        <f t="shared" ref="Q1695:Q1758" si="208">DAY(E1695)</f>
        <v>19</v>
      </c>
      <c r="R1695" s="2" t="str">
        <f t="shared" si="202"/>
        <v>&lt;a href="set01\marriages\he\1908_-1911\njaa,_arnt_jr._and_christine_bekkevold_wedding_april_191,_1910_p5_he.pdf"&gt;Njaa, Arnt Jr.&lt;/a&gt;</v>
      </c>
      <c r="S1695" s="2">
        <f t="shared" si="203"/>
        <v>131</v>
      </c>
      <c r="T1695" s="2">
        <f t="shared" si="204"/>
        <v>72</v>
      </c>
    </row>
    <row r="1696" spans="1:20" x14ac:dyDescent="0.25">
      <c r="A1696" s="2">
        <v>1695</v>
      </c>
      <c r="B1696" s="4" t="s">
        <v>7070</v>
      </c>
      <c r="C1696" s="4" t="s">
        <v>7071</v>
      </c>
      <c r="D1696" s="48" t="s">
        <v>48</v>
      </c>
      <c r="E1696" s="12">
        <v>3764</v>
      </c>
      <c r="F1696" s="5" t="s">
        <v>13631</v>
      </c>
      <c r="G1696" s="5">
        <v>5</v>
      </c>
      <c r="H1696" s="48">
        <v>5</v>
      </c>
      <c r="I1696" s="5">
        <v>322</v>
      </c>
      <c r="J1696" t="s">
        <v>17247</v>
      </c>
      <c r="K1696" s="46" t="s">
        <v>17190</v>
      </c>
      <c r="L1696" s="55"/>
      <c r="M1696" s="55"/>
      <c r="N1696" s="39">
        <f t="shared" si="205"/>
        <v>1910</v>
      </c>
      <c r="O1696" s="2">
        <f t="shared" si="206"/>
        <v>4</v>
      </c>
      <c r="P1696" s="2">
        <f t="shared" si="207"/>
        <v>4</v>
      </c>
      <c r="Q1696" s="2">
        <f t="shared" si="208"/>
        <v>21</v>
      </c>
      <c r="R1696" s="2" t="str">
        <f t="shared" si="202"/>
        <v>&lt;a href="set02\marriages\cooperstown_courier\1908_-_1910\ledberg,_martin_and_severina_lawrence_wedding_april_21,_1910_p5_cc.pdf"&gt;Ledberg, Martin&lt;/a&gt;</v>
      </c>
      <c r="S1696" s="2">
        <f t="shared" si="203"/>
        <v>148</v>
      </c>
      <c r="T1696" s="2">
        <f t="shared" si="204"/>
        <v>70</v>
      </c>
    </row>
    <row r="1697" spans="1:20" x14ac:dyDescent="0.25">
      <c r="A1697" s="2">
        <v>1696</v>
      </c>
      <c r="B1697" s="4" t="s">
        <v>7089</v>
      </c>
      <c r="C1697" s="4" t="s">
        <v>7090</v>
      </c>
      <c r="D1697" s="48" t="s">
        <v>48</v>
      </c>
      <c r="E1697" s="12">
        <v>3764</v>
      </c>
      <c r="F1697" s="5" t="s">
        <v>13631</v>
      </c>
      <c r="G1697" s="5">
        <v>5</v>
      </c>
      <c r="H1697" s="48">
        <v>5</v>
      </c>
      <c r="I1697" s="5">
        <v>333</v>
      </c>
      <c r="J1697" t="s">
        <v>17258</v>
      </c>
      <c r="K1697" s="46" t="s">
        <v>17190</v>
      </c>
      <c r="L1697" s="55"/>
      <c r="M1697" s="55"/>
      <c r="N1697" s="39">
        <f t="shared" si="205"/>
        <v>1910</v>
      </c>
      <c r="O1697" s="2">
        <f t="shared" si="206"/>
        <v>4</v>
      </c>
      <c r="P1697" s="2">
        <f t="shared" si="207"/>
        <v>4</v>
      </c>
      <c r="Q1697" s="2">
        <f t="shared" si="208"/>
        <v>21</v>
      </c>
      <c r="R1697" s="2" t="str">
        <f t="shared" si="202"/>
        <v>&lt;a href="set02\marriages\cooperstown_courier\1908_-_1910\njaa,_arnt_jr._and_christine_bekkevold_wedding_april_21,_1910_p5_cc.pdf"&gt;Njaa, Arnt Jr.&lt;/a&gt;</v>
      </c>
      <c r="S1697" s="2">
        <f t="shared" si="203"/>
        <v>148</v>
      </c>
      <c r="T1697" s="2">
        <f t="shared" si="204"/>
        <v>71</v>
      </c>
    </row>
    <row r="1698" spans="1:20" x14ac:dyDescent="0.25">
      <c r="A1698" s="2">
        <v>1697</v>
      </c>
      <c r="B1698" s="4" t="s">
        <v>6990</v>
      </c>
      <c r="C1698" s="4" t="s">
        <v>6991</v>
      </c>
      <c r="D1698" s="48" t="s">
        <v>6</v>
      </c>
      <c r="E1698" s="12">
        <v>3778</v>
      </c>
      <c r="F1698" s="5" t="s">
        <v>13631</v>
      </c>
      <c r="G1698" s="5">
        <v>5</v>
      </c>
      <c r="H1698" s="48">
        <v>5</v>
      </c>
      <c r="I1698" s="5">
        <v>280</v>
      </c>
      <c r="J1698" t="s">
        <v>17205</v>
      </c>
      <c r="K1698" s="46" t="s">
        <v>17190</v>
      </c>
      <c r="L1698" s="55"/>
      <c r="M1698" s="55"/>
      <c r="N1698" s="39">
        <f t="shared" si="205"/>
        <v>1910</v>
      </c>
      <c r="O1698" s="2">
        <f t="shared" si="206"/>
        <v>5</v>
      </c>
      <c r="P1698" s="2">
        <f t="shared" si="207"/>
        <v>5</v>
      </c>
      <c r="Q1698" s="2">
        <f t="shared" si="208"/>
        <v>5</v>
      </c>
      <c r="R1698" s="2" t="str">
        <f t="shared" si="202"/>
        <v>&lt;a href="set02\marriages\cooperstown_courier\1908_-_1910\devlin,_peter_j_and_annie_christie_marriage_may_5,_1910_p5_cc.pdf"&gt;Devlin, Peter J&lt;/a&gt;</v>
      </c>
      <c r="S1698" s="2">
        <f t="shared" si="203"/>
        <v>143</v>
      </c>
      <c r="T1698" s="2">
        <f t="shared" si="204"/>
        <v>65</v>
      </c>
    </row>
    <row r="1699" spans="1:20" x14ac:dyDescent="0.25">
      <c r="A1699" s="2">
        <v>1698</v>
      </c>
      <c r="B1699" s="4" t="s">
        <v>12320</v>
      </c>
      <c r="C1699" s="4" t="s">
        <v>12321</v>
      </c>
      <c r="D1699" s="48" t="s">
        <v>6</v>
      </c>
      <c r="E1699" s="12">
        <v>3785</v>
      </c>
      <c r="F1699" s="5" t="s">
        <v>11770</v>
      </c>
      <c r="G1699" s="5">
        <v>9</v>
      </c>
      <c r="H1699" s="48">
        <v>10</v>
      </c>
      <c r="I1699" s="5">
        <v>677</v>
      </c>
      <c r="J1699" t="s">
        <v>17599</v>
      </c>
      <c r="K1699" s="46" t="s">
        <v>25713</v>
      </c>
      <c r="L1699" s="55"/>
      <c r="M1699" s="55"/>
      <c r="N1699" s="39">
        <f t="shared" si="205"/>
        <v>1910</v>
      </c>
      <c r="O1699" s="2">
        <f t="shared" si="206"/>
        <v>5</v>
      </c>
      <c r="P1699" s="2">
        <f t="shared" si="207"/>
        <v>5</v>
      </c>
      <c r="Q1699" s="2">
        <f t="shared" si="208"/>
        <v>12</v>
      </c>
      <c r="R1699" s="2" t="str">
        <f t="shared" si="202"/>
        <v>&lt;a href="set03\cg\cg_january_6,_1910_-_december_28,_1911\marriage\barnett,_chas_k_and_mrs_priscilla_hunter_marriage_may_12,_1910_p9_cg.pdf"&gt;Barnett, Chas K&lt;/a&gt;</v>
      </c>
      <c r="S1699" s="2">
        <f t="shared" si="203"/>
        <v>159</v>
      </c>
      <c r="T1699" s="2">
        <f t="shared" si="204"/>
        <v>72</v>
      </c>
    </row>
    <row r="1700" spans="1:20" x14ac:dyDescent="0.25">
      <c r="A1700" s="2">
        <v>1699</v>
      </c>
      <c r="B1700" s="4" t="s">
        <v>12335</v>
      </c>
      <c r="C1700" s="4" t="s">
        <v>12336</v>
      </c>
      <c r="D1700" s="48" t="s">
        <v>6</v>
      </c>
      <c r="E1700" s="12">
        <v>3785</v>
      </c>
      <c r="F1700" s="5" t="s">
        <v>11770</v>
      </c>
      <c r="G1700" s="5">
        <v>8</v>
      </c>
      <c r="H1700" s="48">
        <v>10</v>
      </c>
      <c r="I1700" s="5">
        <v>691</v>
      </c>
      <c r="J1700" t="s">
        <v>17613</v>
      </c>
      <c r="K1700" s="46" t="s">
        <v>25713</v>
      </c>
      <c r="L1700" s="55"/>
      <c r="M1700" s="55"/>
      <c r="N1700" s="39">
        <f t="shared" si="205"/>
        <v>1910</v>
      </c>
      <c r="O1700" s="2">
        <f t="shared" si="206"/>
        <v>5</v>
      </c>
      <c r="P1700" s="2">
        <f t="shared" si="207"/>
        <v>5</v>
      </c>
      <c r="Q1700" s="2">
        <f t="shared" si="208"/>
        <v>12</v>
      </c>
      <c r="R1700" s="2" t="str">
        <f t="shared" si="202"/>
        <v>&lt;a href="set03\cg\cg_january_6,_1910_-_december_28,_1911\marriage\kinnamon,_a_n_and_mayme_pierce_marriage_may_12,_1910_p8_cg.pdf"&gt;Kinnamon, A N&lt;/a&gt;</v>
      </c>
      <c r="S1700" s="2">
        <f t="shared" si="203"/>
        <v>147</v>
      </c>
      <c r="T1700" s="2">
        <f t="shared" si="204"/>
        <v>62</v>
      </c>
    </row>
    <row r="1701" spans="1:20" x14ac:dyDescent="0.25">
      <c r="A1701" s="2">
        <v>1700</v>
      </c>
      <c r="B1701" s="4" t="s">
        <v>12354</v>
      </c>
      <c r="C1701" s="4" t="s">
        <v>12355</v>
      </c>
      <c r="D1701" s="48" t="s">
        <v>6</v>
      </c>
      <c r="E1701" s="12">
        <v>3806</v>
      </c>
      <c r="F1701" s="5" t="s">
        <v>11770</v>
      </c>
      <c r="G1701" s="5">
        <v>3</v>
      </c>
      <c r="H1701" s="48">
        <v>10</v>
      </c>
      <c r="I1701" s="5">
        <v>710</v>
      </c>
      <c r="J1701" t="s">
        <v>17632</v>
      </c>
      <c r="K1701" s="46" t="s">
        <v>25713</v>
      </c>
      <c r="L1701" s="55"/>
      <c r="M1701" s="55"/>
      <c r="N1701" s="39">
        <f t="shared" si="205"/>
        <v>1910</v>
      </c>
      <c r="O1701" s="2">
        <f t="shared" si="206"/>
        <v>6</v>
      </c>
      <c r="P1701" s="2">
        <f t="shared" si="207"/>
        <v>6</v>
      </c>
      <c r="Q1701" s="2">
        <f t="shared" si="208"/>
        <v>2</v>
      </c>
      <c r="R1701" s="2" t="str">
        <f t="shared" si="202"/>
        <v>&lt;a href="set03\cg\cg_january_6,_1910_-_december_28,_1911\marriage\vale,_m_l_and_mae_mccully_marriage_june_2,_1910_p3_cg.pdf"&gt;Vale, M L&lt;/a&gt;</v>
      </c>
      <c r="S1701" s="2">
        <f t="shared" si="203"/>
        <v>138</v>
      </c>
      <c r="T1701" s="2">
        <f t="shared" si="204"/>
        <v>57</v>
      </c>
    </row>
    <row r="1702" spans="1:20" x14ac:dyDescent="0.25">
      <c r="A1702" s="2">
        <v>1701</v>
      </c>
      <c r="B1702" s="4" t="s">
        <v>8241</v>
      </c>
      <c r="C1702" s="4" t="s">
        <v>8242</v>
      </c>
      <c r="D1702" s="48" t="s">
        <v>48</v>
      </c>
      <c r="E1702" s="12">
        <v>3811</v>
      </c>
      <c r="F1702" s="5" t="s">
        <v>13629</v>
      </c>
      <c r="G1702" s="5">
        <v>3</v>
      </c>
      <c r="H1702" s="48">
        <v>19</v>
      </c>
      <c r="I1702" s="5">
        <v>1266</v>
      </c>
      <c r="J1702" s="47" t="s">
        <v>18188</v>
      </c>
      <c r="K1702" s="46" t="s">
        <v>25727</v>
      </c>
      <c r="L1702" s="55"/>
      <c r="M1702" s="55"/>
      <c r="N1702" s="39">
        <f t="shared" si="205"/>
        <v>1910</v>
      </c>
      <c r="O1702" s="2">
        <f t="shared" si="206"/>
        <v>6</v>
      </c>
      <c r="P1702" s="2">
        <f t="shared" si="207"/>
        <v>6</v>
      </c>
      <c r="Q1702" s="2">
        <f t="shared" si="208"/>
        <v>7</v>
      </c>
      <c r="R1702" s="2" t="str">
        <f t="shared" si="202"/>
        <v>&lt;a href="set01\marriages\he\1908_-1911\epber,_george_c_and_ella_o_jackson_wedding_june_7,_1910_p3_he.pdf"&gt;Epber, George C&lt;/a&gt;</v>
      </c>
      <c r="S1702" s="2">
        <f t="shared" si="203"/>
        <v>125</v>
      </c>
      <c r="T1702" s="2">
        <f t="shared" si="204"/>
        <v>65</v>
      </c>
    </row>
    <row r="1703" spans="1:20" x14ac:dyDescent="0.25">
      <c r="A1703" s="2">
        <v>1702</v>
      </c>
      <c r="B1703" s="65" t="s">
        <v>25689</v>
      </c>
      <c r="C1703" s="4" t="s">
        <v>25690</v>
      </c>
      <c r="D1703" s="5" t="s">
        <v>29</v>
      </c>
      <c r="E1703" s="12">
        <v>3811</v>
      </c>
      <c r="F1703" s="5" t="s">
        <v>13629</v>
      </c>
      <c r="G1703" s="5">
        <v>5</v>
      </c>
      <c r="H1703" s="48">
        <v>19</v>
      </c>
      <c r="I1703" s="5"/>
      <c r="J1703" s="47" t="s">
        <v>18222</v>
      </c>
      <c r="K1703" s="46" t="s">
        <v>25727</v>
      </c>
      <c r="L1703" s="55"/>
      <c r="M1703" s="55"/>
      <c r="N1703" s="39">
        <f t="shared" si="205"/>
        <v>1910</v>
      </c>
      <c r="O1703" s="2">
        <f t="shared" si="206"/>
        <v>6</v>
      </c>
      <c r="P1703" s="2">
        <f t="shared" si="207"/>
        <v>6</v>
      </c>
      <c r="Q1703" s="2">
        <f t="shared" si="208"/>
        <v>7</v>
      </c>
      <c r="R1703" s="2" t="str">
        <f t="shared" si="202"/>
        <v>&lt;a href="set01\marriages\he\1908_-1911\marriage_licenses_two_june_7,_1910_p3_he.pdf"&gt;Haugen, Helmer H.&lt;/a&gt;</v>
      </c>
      <c r="S1703" s="2">
        <f t="shared" si="203"/>
        <v>106</v>
      </c>
      <c r="T1703" s="2">
        <f t="shared" si="204"/>
        <v>44</v>
      </c>
    </row>
    <row r="1704" spans="1:20" x14ac:dyDescent="0.25">
      <c r="A1704" s="2">
        <v>1703</v>
      </c>
      <c r="B1704" s="4" t="s">
        <v>2699</v>
      </c>
      <c r="C1704" s="4" t="s">
        <v>8268</v>
      </c>
      <c r="D1704" s="48" t="s">
        <v>48</v>
      </c>
      <c r="E1704" s="12">
        <v>3811</v>
      </c>
      <c r="F1704" s="5" t="s">
        <v>13629</v>
      </c>
      <c r="G1704" s="5">
        <v>3</v>
      </c>
      <c r="H1704" s="48">
        <v>19</v>
      </c>
      <c r="I1704" s="5">
        <v>1290</v>
      </c>
      <c r="J1704" s="47" t="s">
        <v>18208</v>
      </c>
      <c r="K1704" s="46" t="s">
        <v>25727</v>
      </c>
      <c r="L1704" s="55"/>
      <c r="M1704" s="55"/>
      <c r="N1704" s="39">
        <f t="shared" si="205"/>
        <v>1910</v>
      </c>
      <c r="O1704" s="2">
        <f t="shared" si="206"/>
        <v>6</v>
      </c>
      <c r="P1704" s="2">
        <f t="shared" si="207"/>
        <v>6</v>
      </c>
      <c r="Q1704" s="2">
        <f t="shared" si="208"/>
        <v>7</v>
      </c>
      <c r="R1704" s="2" t="str">
        <f t="shared" si="202"/>
        <v>&lt;a href="set01\marriages\he\1908_-1911\kalvik,_ole_and_gina_lund_wedding_june_7,_1910_p3_he.pdf"&gt;Kalvik, Ole&lt;/a&gt;</v>
      </c>
      <c r="S1704" s="2">
        <f t="shared" si="203"/>
        <v>112</v>
      </c>
      <c r="T1704" s="2">
        <f t="shared" si="204"/>
        <v>56</v>
      </c>
    </row>
    <row r="1705" spans="1:20" x14ac:dyDescent="0.25">
      <c r="A1705" s="2">
        <v>1704</v>
      </c>
      <c r="B1705" s="4" t="s">
        <v>8325</v>
      </c>
      <c r="C1705" s="4" t="s">
        <v>7107</v>
      </c>
      <c r="D1705" s="5" t="s">
        <v>29</v>
      </c>
      <c r="E1705" s="12">
        <v>3811</v>
      </c>
      <c r="F1705" s="5" t="s">
        <v>13629</v>
      </c>
      <c r="G1705" s="5">
        <v>3</v>
      </c>
      <c r="H1705" s="48">
        <v>19</v>
      </c>
      <c r="I1705" s="5">
        <v>1319</v>
      </c>
      <c r="J1705" s="47" t="s">
        <v>18222</v>
      </c>
      <c r="K1705" s="46" t="s">
        <v>25727</v>
      </c>
      <c r="L1705" s="55"/>
      <c r="M1705" s="55"/>
      <c r="N1705" s="39">
        <f t="shared" si="205"/>
        <v>1910</v>
      </c>
      <c r="O1705" s="2">
        <f t="shared" si="206"/>
        <v>6</v>
      </c>
      <c r="P1705" s="2">
        <f t="shared" si="207"/>
        <v>6</v>
      </c>
      <c r="Q1705" s="2">
        <f t="shared" si="208"/>
        <v>7</v>
      </c>
      <c r="R1705" s="2" t="str">
        <f t="shared" si="202"/>
        <v>&lt;a href="set01\marriages\he\1908_-1911\marriage_licenses_two_june_7,_1910_p3_he.pdf"&gt;Porterville, Chas. A&lt;/a&gt;</v>
      </c>
      <c r="S1705" s="2">
        <f t="shared" si="203"/>
        <v>109</v>
      </c>
      <c r="T1705" s="2">
        <f t="shared" si="204"/>
        <v>44</v>
      </c>
    </row>
    <row r="1706" spans="1:20" x14ac:dyDescent="0.25">
      <c r="A1706" s="2">
        <v>1705</v>
      </c>
      <c r="B1706" s="4" t="s">
        <v>8359</v>
      </c>
      <c r="C1706" s="4" t="s">
        <v>8360</v>
      </c>
      <c r="D1706" s="48" t="s">
        <v>6</v>
      </c>
      <c r="E1706" s="12">
        <v>3811</v>
      </c>
      <c r="F1706" s="5" t="s">
        <v>13629</v>
      </c>
      <c r="G1706" s="5">
        <v>3</v>
      </c>
      <c r="H1706" s="48">
        <v>19</v>
      </c>
      <c r="I1706" s="5">
        <v>1340</v>
      </c>
      <c r="J1706" s="47" t="s">
        <v>18256</v>
      </c>
      <c r="K1706" s="46" t="s">
        <v>25727</v>
      </c>
      <c r="L1706" s="55"/>
      <c r="M1706" s="55"/>
      <c r="N1706" s="39">
        <f t="shared" si="205"/>
        <v>1910</v>
      </c>
      <c r="O1706" s="2">
        <f t="shared" si="206"/>
        <v>6</v>
      </c>
      <c r="P1706" s="2">
        <f t="shared" si="207"/>
        <v>6</v>
      </c>
      <c r="Q1706" s="2">
        <f t="shared" si="208"/>
        <v>7</v>
      </c>
      <c r="R1706" s="2" t="str">
        <f t="shared" si="202"/>
        <v>&lt;a href="set01\marriages\he\1908_-1911\winslow,_rev_d_e_and_mrs._belle_h_hagen_june_7,_1910_p3_he.pdf"&gt;Winslow, Rev. D E&lt;/a&gt;</v>
      </c>
      <c r="S1706" s="2">
        <f t="shared" si="203"/>
        <v>124</v>
      </c>
      <c r="T1706" s="2">
        <f t="shared" si="204"/>
        <v>62</v>
      </c>
    </row>
    <row r="1707" spans="1:20" x14ac:dyDescent="0.25">
      <c r="A1707" s="2">
        <v>1706</v>
      </c>
      <c r="B1707" s="4" t="s">
        <v>12356</v>
      </c>
      <c r="C1707" s="4" t="s">
        <v>12355</v>
      </c>
      <c r="D1707" s="48" t="s">
        <v>6</v>
      </c>
      <c r="E1707" s="12">
        <v>3813</v>
      </c>
      <c r="F1707" s="5" t="s">
        <v>11770</v>
      </c>
      <c r="G1707" s="5">
        <v>9</v>
      </c>
      <c r="H1707" s="48">
        <v>10</v>
      </c>
      <c r="I1707" s="5">
        <v>711</v>
      </c>
      <c r="J1707" t="s">
        <v>17633</v>
      </c>
      <c r="K1707" s="46" t="s">
        <v>25713</v>
      </c>
      <c r="L1707" s="55"/>
      <c r="M1707" s="55"/>
      <c r="N1707" s="39">
        <f t="shared" si="205"/>
        <v>1910</v>
      </c>
      <c r="O1707" s="2">
        <f t="shared" si="206"/>
        <v>6</v>
      </c>
      <c r="P1707" s="2">
        <f t="shared" si="207"/>
        <v>6</v>
      </c>
      <c r="Q1707" s="2">
        <f t="shared" si="208"/>
        <v>9</v>
      </c>
      <c r="R1707" s="2" t="str">
        <f t="shared" si="202"/>
        <v>&lt;a href="set03\cg\cg_january_6,_1910_-_december_28,_1911\marriage\vale,_m_lee_and_mae_mccully_marriage_june_9,_1910_p9_cg.pdf"&gt;Vale, M Lee&lt;/a&gt;</v>
      </c>
      <c r="S1707" s="2">
        <f t="shared" si="203"/>
        <v>142</v>
      </c>
      <c r="T1707" s="2">
        <f t="shared" si="204"/>
        <v>59</v>
      </c>
    </row>
    <row r="1708" spans="1:20" x14ac:dyDescent="0.25">
      <c r="A1708" s="2">
        <v>1707</v>
      </c>
      <c r="B1708" s="4" t="s">
        <v>7162</v>
      </c>
      <c r="C1708" s="4" t="s">
        <v>7163</v>
      </c>
      <c r="D1708" s="48" t="s">
        <v>48</v>
      </c>
      <c r="E1708" s="12">
        <v>3813</v>
      </c>
      <c r="F1708" s="5" t="s">
        <v>13631</v>
      </c>
      <c r="G1708" s="5">
        <v>5</v>
      </c>
      <c r="H1708" s="48">
        <v>5</v>
      </c>
      <c r="I1708" s="5">
        <v>373</v>
      </c>
      <c r="J1708" t="s">
        <v>17298</v>
      </c>
      <c r="K1708" s="46" t="s">
        <v>17190</v>
      </c>
      <c r="L1708" s="55"/>
      <c r="M1708" s="55"/>
      <c r="N1708" s="39">
        <f t="shared" si="205"/>
        <v>1910</v>
      </c>
      <c r="O1708" s="2">
        <f t="shared" si="206"/>
        <v>6</v>
      </c>
      <c r="P1708" s="2">
        <f t="shared" si="207"/>
        <v>6</v>
      </c>
      <c r="Q1708" s="2">
        <f t="shared" si="208"/>
        <v>9</v>
      </c>
      <c r="R1708" s="2" t="str">
        <f t="shared" si="202"/>
        <v>&lt;a href="set02\marriages\cooperstown_courier\1908_-_1910\winsloe,_dana_and_belle_hagen_wedding_june_9,_1910_p5_cc.pdf"&gt;Winsloe, Dana&lt;/a&gt;</v>
      </c>
      <c r="S1708" s="2">
        <f t="shared" si="203"/>
        <v>136</v>
      </c>
      <c r="T1708" s="2">
        <f t="shared" si="204"/>
        <v>60</v>
      </c>
    </row>
    <row r="1709" spans="1:20" x14ac:dyDescent="0.25">
      <c r="A1709" s="2">
        <v>1708</v>
      </c>
      <c r="B1709" s="4" t="s">
        <v>7022</v>
      </c>
      <c r="C1709" s="4" t="s">
        <v>7023</v>
      </c>
      <c r="D1709" s="48" t="s">
        <v>48</v>
      </c>
      <c r="E1709" s="12">
        <v>3827</v>
      </c>
      <c r="F1709" s="5" t="s">
        <v>13631</v>
      </c>
      <c r="G1709" s="5">
        <v>5</v>
      </c>
      <c r="H1709" s="48">
        <v>5</v>
      </c>
      <c r="I1709" s="5">
        <v>296</v>
      </c>
      <c r="J1709" t="s">
        <v>17221</v>
      </c>
      <c r="K1709" s="46" t="s">
        <v>17190</v>
      </c>
      <c r="L1709" s="55"/>
      <c r="M1709" s="55"/>
      <c r="N1709" s="39">
        <f t="shared" si="205"/>
        <v>1910</v>
      </c>
      <c r="O1709" s="2">
        <f t="shared" si="206"/>
        <v>6</v>
      </c>
      <c r="P1709" s="2">
        <f t="shared" si="207"/>
        <v>6</v>
      </c>
      <c r="Q1709" s="2">
        <f t="shared" si="208"/>
        <v>23</v>
      </c>
      <c r="R1709" s="2" t="str">
        <f t="shared" si="202"/>
        <v>&lt;a href="set02\marriages\cooperstown_courier\1908_-_1910\goodrich,_wirt_wheeler_and_helen_dickinson_mack_wedding_june_23,_1910_p5_cc.pdf"&gt;Goodrich, Wirt Wheeler&lt;/a&gt;</v>
      </c>
      <c r="S1709" s="2">
        <f t="shared" si="203"/>
        <v>164</v>
      </c>
      <c r="T1709" s="2">
        <f t="shared" si="204"/>
        <v>79</v>
      </c>
    </row>
    <row r="1710" spans="1:20" x14ac:dyDescent="0.25">
      <c r="A1710" s="2">
        <v>1709</v>
      </c>
      <c r="B1710" s="4" t="s">
        <v>12339</v>
      </c>
      <c r="C1710" s="4" t="s">
        <v>12340</v>
      </c>
      <c r="D1710" s="48" t="s">
        <v>48</v>
      </c>
      <c r="E1710" s="12">
        <v>3827</v>
      </c>
      <c r="F1710" s="5" t="s">
        <v>11770</v>
      </c>
      <c r="G1710" s="5">
        <v>6</v>
      </c>
      <c r="H1710" s="48">
        <v>10</v>
      </c>
      <c r="I1710" s="5">
        <v>698</v>
      </c>
      <c r="J1710" t="s">
        <v>17620</v>
      </c>
      <c r="K1710" s="46" t="s">
        <v>25713</v>
      </c>
      <c r="L1710" s="55"/>
      <c r="M1710" s="55"/>
      <c r="N1710" s="39">
        <f t="shared" si="205"/>
        <v>1910</v>
      </c>
      <c r="O1710" s="2">
        <f t="shared" si="206"/>
        <v>6</v>
      </c>
      <c r="P1710" s="2">
        <f t="shared" si="207"/>
        <v>6</v>
      </c>
      <c r="Q1710" s="2">
        <f t="shared" si="208"/>
        <v>23</v>
      </c>
      <c r="R1710" s="2" t="str">
        <f t="shared" si="202"/>
        <v>&lt;a href="set03\cg\cg_january_6,_1910_-_december_28,_1911\marriage\milne,_robert_bestram_and_helen_steward_robinson_wedding_june_23,_1910_p6_cg.pdf"&gt;Milne, Robert Bestram&lt;/a&gt;</v>
      </c>
      <c r="S1710" s="2">
        <f t="shared" si="203"/>
        <v>173</v>
      </c>
      <c r="T1710" s="2">
        <f t="shared" si="204"/>
        <v>80</v>
      </c>
    </row>
    <row r="1711" spans="1:20" x14ac:dyDescent="0.25">
      <c r="A1711" s="2">
        <v>1710</v>
      </c>
      <c r="B1711" s="4" t="s">
        <v>7106</v>
      </c>
      <c r="C1711" s="4" t="s">
        <v>7107</v>
      </c>
      <c r="D1711" s="48" t="s">
        <v>48</v>
      </c>
      <c r="E1711" s="12">
        <v>3827</v>
      </c>
      <c r="F1711" s="5" t="s">
        <v>13631</v>
      </c>
      <c r="G1711" s="5">
        <v>5</v>
      </c>
      <c r="H1711" s="48">
        <v>5</v>
      </c>
      <c r="I1711" s="5">
        <v>343</v>
      </c>
      <c r="J1711" t="s">
        <v>17267</v>
      </c>
      <c r="K1711" s="46" t="s">
        <v>17190</v>
      </c>
      <c r="L1711" s="55"/>
      <c r="M1711" s="55"/>
      <c r="N1711" s="39">
        <f t="shared" si="205"/>
        <v>1910</v>
      </c>
      <c r="O1711" s="2">
        <f t="shared" si="206"/>
        <v>6</v>
      </c>
      <c r="P1711" s="2">
        <f t="shared" si="207"/>
        <v>6</v>
      </c>
      <c r="Q1711" s="2">
        <f t="shared" si="208"/>
        <v>23</v>
      </c>
      <c r="R1711" s="2" t="str">
        <f t="shared" si="202"/>
        <v>&lt;a href="set02\marriages\cooperstown_courier\1908_-_1910\porterville,_charles_and_myrtle_bemis_wedding_june_23,_1910_p5_cc.pdf"&gt;Porterville, Charles&lt;/a&gt;</v>
      </c>
      <c r="S1711" s="2">
        <f t="shared" si="203"/>
        <v>152</v>
      </c>
      <c r="T1711" s="2">
        <f t="shared" si="204"/>
        <v>69</v>
      </c>
    </row>
    <row r="1712" spans="1:20" x14ac:dyDescent="0.25">
      <c r="A1712" s="2">
        <v>1711</v>
      </c>
      <c r="B1712" s="4" t="s">
        <v>7097</v>
      </c>
      <c r="C1712" s="4" t="s">
        <v>7098</v>
      </c>
      <c r="D1712" s="48" t="s">
        <v>6</v>
      </c>
      <c r="E1712" s="12">
        <v>3834</v>
      </c>
      <c r="F1712" s="5" t="s">
        <v>13631</v>
      </c>
      <c r="G1712" s="5">
        <v>5</v>
      </c>
      <c r="H1712" s="48">
        <v>5</v>
      </c>
      <c r="I1712" s="5">
        <v>337</v>
      </c>
      <c r="J1712" t="s">
        <v>17262</v>
      </c>
      <c r="K1712" s="46" t="s">
        <v>17190</v>
      </c>
      <c r="L1712" s="55"/>
      <c r="M1712" s="55"/>
      <c r="N1712" s="39">
        <f t="shared" si="205"/>
        <v>1910</v>
      </c>
      <c r="O1712" s="2">
        <f t="shared" si="206"/>
        <v>6</v>
      </c>
      <c r="P1712" s="2">
        <f t="shared" si="207"/>
        <v>6</v>
      </c>
      <c r="Q1712" s="2">
        <f t="shared" si="208"/>
        <v>30</v>
      </c>
      <c r="R1712" s="2" t="str">
        <f t="shared" si="202"/>
        <v>&lt;a href="set02\marriages\cooperstown_courier\1908_-_1910\overby,_petter_a_and_alma_otelei_motland_marriage_june_30,_1910_p5_cc.pdf"&gt;Overby, Petter A&lt;/a&gt;</v>
      </c>
      <c r="S1712" s="2">
        <f t="shared" si="203"/>
        <v>152</v>
      </c>
      <c r="T1712" s="2">
        <f t="shared" si="204"/>
        <v>73</v>
      </c>
    </row>
    <row r="1713" spans="1:20" x14ac:dyDescent="0.25">
      <c r="A1713" s="2">
        <v>1712</v>
      </c>
      <c r="B1713" s="4" t="s">
        <v>12350</v>
      </c>
      <c r="C1713" s="4" t="s">
        <v>12351</v>
      </c>
      <c r="D1713" s="48" t="s">
        <v>6</v>
      </c>
      <c r="E1713" s="12">
        <v>3834</v>
      </c>
      <c r="F1713" s="5" t="s">
        <v>11770</v>
      </c>
      <c r="G1713" s="5">
        <v>1</v>
      </c>
      <c r="H1713" s="48">
        <v>10</v>
      </c>
      <c r="I1713" s="5">
        <v>708</v>
      </c>
      <c r="J1713" t="s">
        <v>17630</v>
      </c>
      <c r="K1713" s="46" t="s">
        <v>25713</v>
      </c>
      <c r="L1713" s="55"/>
      <c r="M1713" s="55"/>
      <c r="N1713" s="39">
        <f t="shared" si="205"/>
        <v>1910</v>
      </c>
      <c r="O1713" s="2">
        <f t="shared" si="206"/>
        <v>6</v>
      </c>
      <c r="P1713" s="2">
        <f t="shared" si="207"/>
        <v>6</v>
      </c>
      <c r="Q1713" s="2">
        <f t="shared" si="208"/>
        <v>30</v>
      </c>
      <c r="R1713" s="2" t="str">
        <f t="shared" si="202"/>
        <v>&lt;a href="set03\cg\cg_january_6,_1910_-_december_28,_1911\marriage\thompson,_g_o_and_hattie_g_durkee_marriage_june_30,_1910_p1_cg.pdf"&gt;Thompson, G O&lt;/a&gt;</v>
      </c>
      <c r="S1713" s="2">
        <f t="shared" si="203"/>
        <v>151</v>
      </c>
      <c r="T1713" s="2">
        <f t="shared" si="204"/>
        <v>66</v>
      </c>
    </row>
    <row r="1714" spans="1:20" x14ac:dyDescent="0.25">
      <c r="A1714" s="2">
        <v>1713</v>
      </c>
      <c r="B1714" s="4" t="s">
        <v>7048</v>
      </c>
      <c r="C1714" s="4" t="s">
        <v>7049</v>
      </c>
      <c r="D1714" s="48" t="s">
        <v>48</v>
      </c>
      <c r="E1714" s="12">
        <v>3841</v>
      </c>
      <c r="F1714" s="5" t="s">
        <v>13631</v>
      </c>
      <c r="G1714" s="5">
        <v>5</v>
      </c>
      <c r="H1714" s="48">
        <v>5</v>
      </c>
      <c r="I1714" s="5">
        <v>310</v>
      </c>
      <c r="J1714" t="s">
        <v>17235</v>
      </c>
      <c r="K1714" s="46" t="s">
        <v>17190</v>
      </c>
      <c r="L1714" s="55"/>
      <c r="M1714" s="55"/>
      <c r="N1714" s="39">
        <f t="shared" si="205"/>
        <v>1910</v>
      </c>
      <c r="O1714" s="2">
        <f t="shared" si="206"/>
        <v>7</v>
      </c>
      <c r="P1714" s="2">
        <f t="shared" si="207"/>
        <v>7</v>
      </c>
      <c r="Q1714" s="2">
        <f t="shared" si="208"/>
        <v>7</v>
      </c>
      <c r="R1714" s="2" t="str">
        <f t="shared" si="202"/>
        <v>&lt;a href="set02\marriages\cooperstown_courier\1908_-_1910\hoveland,_oscar_h_and_mabelle_i_nerhaugen_wedding_july_7,_1910_p5_cc.pdf"&gt;Hoveland, Oscar H&lt;/a&gt;</v>
      </c>
      <c r="S1714" s="2">
        <f t="shared" si="203"/>
        <v>152</v>
      </c>
      <c r="T1714" s="2">
        <f t="shared" si="204"/>
        <v>72</v>
      </c>
    </row>
    <row r="1715" spans="1:20" x14ac:dyDescent="0.25">
      <c r="A1715" s="2">
        <v>1714</v>
      </c>
      <c r="B1715" s="4" t="s">
        <v>7063</v>
      </c>
      <c r="C1715" s="4" t="s">
        <v>7064</v>
      </c>
      <c r="D1715" s="48" t="s">
        <v>48</v>
      </c>
      <c r="E1715" s="12">
        <v>3841</v>
      </c>
      <c r="F1715" s="5" t="s">
        <v>13631</v>
      </c>
      <c r="G1715" s="5">
        <v>5</v>
      </c>
      <c r="H1715" s="48">
        <v>5</v>
      </c>
      <c r="I1715" s="5">
        <v>318</v>
      </c>
      <c r="J1715" t="s">
        <v>17243</v>
      </c>
      <c r="K1715" s="46" t="s">
        <v>17190</v>
      </c>
      <c r="L1715" s="55"/>
      <c r="M1715" s="55"/>
      <c r="N1715" s="39">
        <f t="shared" si="205"/>
        <v>1910</v>
      </c>
      <c r="O1715" s="2">
        <f t="shared" si="206"/>
        <v>7</v>
      </c>
      <c r="P1715" s="2">
        <f t="shared" si="207"/>
        <v>7</v>
      </c>
      <c r="Q1715" s="2">
        <f t="shared" si="208"/>
        <v>7</v>
      </c>
      <c r="R1715" s="2" t="str">
        <f t="shared" si="202"/>
        <v>&lt;a href="set02\marriages\cooperstown_courier\1908_-_1910\krantz,_clemence__and_nela_lunde_wedding_july_7,_1910_p5_cc.pdf"&gt;Krantz, Clemence&lt;/a&gt;</v>
      </c>
      <c r="S1715" s="2">
        <f t="shared" si="203"/>
        <v>142</v>
      </c>
      <c r="T1715" s="2">
        <f t="shared" si="204"/>
        <v>63</v>
      </c>
    </row>
    <row r="1716" spans="1:20" x14ac:dyDescent="0.25">
      <c r="A1716" s="2">
        <v>1715</v>
      </c>
      <c r="B1716" s="4" t="s">
        <v>12347</v>
      </c>
      <c r="C1716" s="4" t="s">
        <v>12348</v>
      </c>
      <c r="D1716" s="48" t="s">
        <v>6</v>
      </c>
      <c r="E1716" s="12">
        <v>3841</v>
      </c>
      <c r="F1716" s="5" t="s">
        <v>11770</v>
      </c>
      <c r="G1716" s="5">
        <v>7</v>
      </c>
      <c r="H1716" s="48">
        <v>10</v>
      </c>
      <c r="I1716" s="5">
        <v>706</v>
      </c>
      <c r="J1716" t="s">
        <v>17628</v>
      </c>
      <c r="K1716" s="46" t="s">
        <v>25713</v>
      </c>
      <c r="L1716" s="55"/>
      <c r="M1716" s="55"/>
      <c r="N1716" s="39">
        <f t="shared" si="205"/>
        <v>1910</v>
      </c>
      <c r="O1716" s="2">
        <f t="shared" si="206"/>
        <v>7</v>
      </c>
      <c r="P1716" s="2">
        <f t="shared" si="207"/>
        <v>7</v>
      </c>
      <c r="Q1716" s="2">
        <f t="shared" si="208"/>
        <v>7</v>
      </c>
      <c r="R1716" s="2" t="str">
        <f t="shared" si="202"/>
        <v>&lt;a href="set03\cg\cg_january_6,_1910_-_december_28,_1911\marriage\selmack,_john_and_anna_skroch_marriage_july_7,_1910_p7_cg.pdf"&gt;Selmack, John&lt;/a&gt;</v>
      </c>
      <c r="S1716" s="2">
        <f t="shared" si="203"/>
        <v>146</v>
      </c>
      <c r="T1716" s="2">
        <f t="shared" si="204"/>
        <v>61</v>
      </c>
    </row>
    <row r="1717" spans="1:20" x14ac:dyDescent="0.25">
      <c r="A1717" s="2">
        <v>1716</v>
      </c>
      <c r="B1717" s="4" t="s">
        <v>7124</v>
      </c>
      <c r="C1717" s="4" t="s">
        <v>7125</v>
      </c>
      <c r="D1717" s="48" t="s">
        <v>48</v>
      </c>
      <c r="E1717" s="12">
        <v>3841</v>
      </c>
      <c r="F1717" s="5" t="s">
        <v>13631</v>
      </c>
      <c r="G1717" s="5">
        <v>1</v>
      </c>
      <c r="H1717" s="48">
        <v>5</v>
      </c>
      <c r="I1717" s="5">
        <v>353</v>
      </c>
      <c r="J1717" t="s">
        <v>17277</v>
      </c>
      <c r="K1717" s="46" t="s">
        <v>17190</v>
      </c>
      <c r="L1717" s="55"/>
      <c r="M1717" s="55"/>
      <c r="N1717" s="39">
        <f t="shared" si="205"/>
        <v>1910</v>
      </c>
      <c r="O1717" s="2">
        <f t="shared" si="206"/>
        <v>7</v>
      </c>
      <c r="P1717" s="2">
        <f t="shared" si="207"/>
        <v>7</v>
      </c>
      <c r="Q1717" s="2">
        <f t="shared" si="208"/>
        <v>7</v>
      </c>
      <c r="R1717" s="2" t="str">
        <f t="shared" si="202"/>
        <v>&lt;a href="set02\marriages\cooperstown_courier\1908_-_1910\sexton,_frank_eldridge_and_alta_dell_wilson_wedding_july_7,_1910_p1_cc.pdf"&gt;Sexton, Frank Eldridge&lt;/a&gt;</v>
      </c>
      <c r="S1717" s="2">
        <f t="shared" si="203"/>
        <v>159</v>
      </c>
      <c r="T1717" s="2">
        <f t="shared" si="204"/>
        <v>74</v>
      </c>
    </row>
    <row r="1718" spans="1:20" x14ac:dyDescent="0.25">
      <c r="A1718" s="2">
        <v>1717</v>
      </c>
      <c r="B1718" s="4" t="s">
        <v>12343</v>
      </c>
      <c r="C1718" s="4" t="s">
        <v>12344</v>
      </c>
      <c r="D1718" s="48" t="s">
        <v>6</v>
      </c>
      <c r="E1718" s="12">
        <v>3848</v>
      </c>
      <c r="F1718" s="5" t="s">
        <v>11770</v>
      </c>
      <c r="G1718" s="5">
        <v>1</v>
      </c>
      <c r="H1718" s="48">
        <v>10</v>
      </c>
      <c r="I1718" s="5">
        <v>704</v>
      </c>
      <c r="J1718" t="s">
        <v>17626</v>
      </c>
      <c r="K1718" s="46" t="s">
        <v>25713</v>
      </c>
      <c r="L1718" s="55"/>
      <c r="M1718" s="55"/>
      <c r="N1718" s="39">
        <f t="shared" si="205"/>
        <v>1910</v>
      </c>
      <c r="O1718" s="2">
        <f t="shared" si="206"/>
        <v>7</v>
      </c>
      <c r="P1718" s="2">
        <f t="shared" si="207"/>
        <v>7</v>
      </c>
      <c r="Q1718" s="2">
        <f t="shared" si="208"/>
        <v>14</v>
      </c>
      <c r="R1718" s="2" t="str">
        <f t="shared" si="202"/>
        <v>&lt;a href="set03\cg\cg_january_6,_1910_-_december_28,_1911\marriage\robinson,_elwood_and_frances_owen_marriage_july_14,_1910_p1_cg.pdf"&gt;Robinson, Elwood&lt;/a&gt;</v>
      </c>
      <c r="S1718" s="2">
        <f t="shared" si="203"/>
        <v>154</v>
      </c>
      <c r="T1718" s="2">
        <f t="shared" si="204"/>
        <v>66</v>
      </c>
    </row>
    <row r="1719" spans="1:20" x14ac:dyDescent="0.25">
      <c r="A1719" s="2">
        <v>1718</v>
      </c>
      <c r="B1719" s="4" t="s">
        <v>8258</v>
      </c>
      <c r="C1719" s="4" t="s">
        <v>7034</v>
      </c>
      <c r="D1719" s="48" t="s">
        <v>48</v>
      </c>
      <c r="E1719" s="12">
        <v>3853</v>
      </c>
      <c r="F1719" s="5" t="s">
        <v>13629</v>
      </c>
      <c r="G1719" s="5">
        <v>5</v>
      </c>
      <c r="H1719" s="48">
        <v>19</v>
      </c>
      <c r="I1719" s="5">
        <v>1279</v>
      </c>
      <c r="J1719" s="47" t="s">
        <v>18199</v>
      </c>
      <c r="K1719" s="46" t="s">
        <v>25727</v>
      </c>
      <c r="L1719" s="55"/>
      <c r="M1719" s="55"/>
      <c r="N1719" s="39">
        <f t="shared" si="205"/>
        <v>1910</v>
      </c>
      <c r="O1719" s="2">
        <f t="shared" si="206"/>
        <v>7</v>
      </c>
      <c r="P1719" s="2">
        <f t="shared" si="207"/>
        <v>7</v>
      </c>
      <c r="Q1719" s="2">
        <f t="shared" si="208"/>
        <v>19</v>
      </c>
      <c r="R1719" s="2" t="str">
        <f t="shared" si="202"/>
        <v>&lt;a href="set01\marriages\he\1908_-1911\haugen,_julius_and_emma_carlson_wedding_july_19,_1910_p5_he.pdf"&gt;Haugen, Julius  &lt;/a&gt;</v>
      </c>
      <c r="S1719" s="2">
        <f t="shared" si="203"/>
        <v>124</v>
      </c>
      <c r="T1719" s="2">
        <f t="shared" si="204"/>
        <v>63</v>
      </c>
    </row>
    <row r="1720" spans="1:20" x14ac:dyDescent="0.25">
      <c r="A1720" s="2">
        <v>1719</v>
      </c>
      <c r="B1720" s="4" t="s">
        <v>7033</v>
      </c>
      <c r="C1720" s="4" t="s">
        <v>7034</v>
      </c>
      <c r="D1720" s="48" t="s">
        <v>48</v>
      </c>
      <c r="E1720" s="12">
        <v>3855</v>
      </c>
      <c r="F1720" s="5" t="s">
        <v>13631</v>
      </c>
      <c r="G1720" s="5">
        <v>5</v>
      </c>
      <c r="H1720" s="48">
        <v>5</v>
      </c>
      <c r="I1720" s="5">
        <v>302</v>
      </c>
      <c r="J1720" t="s">
        <v>17227</v>
      </c>
      <c r="K1720" s="46" t="s">
        <v>17190</v>
      </c>
      <c r="L1720" s="55"/>
      <c r="M1720" s="55"/>
      <c r="N1720" s="39">
        <f t="shared" si="205"/>
        <v>1910</v>
      </c>
      <c r="O1720" s="2">
        <f t="shared" si="206"/>
        <v>7</v>
      </c>
      <c r="P1720" s="2">
        <f t="shared" si="207"/>
        <v>7</v>
      </c>
      <c r="Q1720" s="2">
        <f t="shared" si="208"/>
        <v>21</v>
      </c>
      <c r="R1720" s="2" t="str">
        <f t="shared" si="202"/>
        <v>&lt;a href="set02\marriages\cooperstown_courier\1908_-_1910\haugen,_julius_a_and_emma_carlson_wedding_july_21,_1910_p5_cc.pdf"&gt;Haugen, Julius A&lt;/a&gt;</v>
      </c>
      <c r="S1720" s="2">
        <f t="shared" si="203"/>
        <v>144</v>
      </c>
      <c r="T1720" s="2">
        <f t="shared" si="204"/>
        <v>65</v>
      </c>
    </row>
    <row r="1721" spans="1:20" x14ac:dyDescent="0.25">
      <c r="A1721" s="2">
        <v>1720</v>
      </c>
      <c r="B1721" s="4" t="s">
        <v>7002</v>
      </c>
      <c r="C1721" s="4" t="s">
        <v>7003</v>
      </c>
      <c r="D1721" s="48" t="s">
        <v>6</v>
      </c>
      <c r="E1721" s="12">
        <v>3869</v>
      </c>
      <c r="F1721" s="5" t="s">
        <v>13631</v>
      </c>
      <c r="G1721" s="5">
        <v>8</v>
      </c>
      <c r="H1721" s="48">
        <v>5</v>
      </c>
      <c r="I1721" s="5">
        <v>286</v>
      </c>
      <c r="J1721" t="s">
        <v>17211</v>
      </c>
      <c r="K1721" s="46" t="s">
        <v>17190</v>
      </c>
      <c r="L1721" s="55"/>
      <c r="M1721" s="55"/>
      <c r="N1721" s="39">
        <f t="shared" si="205"/>
        <v>1910</v>
      </c>
      <c r="O1721" s="2">
        <f t="shared" si="206"/>
        <v>8</v>
      </c>
      <c r="P1721" s="2">
        <f t="shared" si="207"/>
        <v>8</v>
      </c>
      <c r="Q1721" s="2">
        <f t="shared" si="208"/>
        <v>4</v>
      </c>
      <c r="R1721" s="2" t="str">
        <f t="shared" si="202"/>
        <v>&lt;a href="set02\marriages\cooperstown_courier\1908_-_1910\ellevson,_otto_and_inga_carlson_marriage_august_4,_1910_p8_cc.pdf"&gt;Ellevson, Otto&lt;/a&gt;</v>
      </c>
      <c r="S1721" s="2">
        <f t="shared" si="203"/>
        <v>142</v>
      </c>
      <c r="T1721" s="2">
        <f t="shared" si="204"/>
        <v>65</v>
      </c>
    </row>
    <row r="1722" spans="1:20" x14ac:dyDescent="0.25">
      <c r="A1722" s="2">
        <v>1721</v>
      </c>
      <c r="B1722" s="4" t="s">
        <v>7116</v>
      </c>
      <c r="C1722" s="4" t="s">
        <v>7117</v>
      </c>
      <c r="D1722" s="48" t="s">
        <v>6</v>
      </c>
      <c r="E1722" s="12">
        <v>3869</v>
      </c>
      <c r="F1722" s="5" t="s">
        <v>13631</v>
      </c>
      <c r="G1722" s="5">
        <v>5</v>
      </c>
      <c r="H1722" s="48">
        <v>5</v>
      </c>
      <c r="I1722" s="5">
        <v>349</v>
      </c>
      <c r="J1722" t="s">
        <v>17273</v>
      </c>
      <c r="K1722" s="46" t="s">
        <v>17190</v>
      </c>
      <c r="L1722" s="55"/>
      <c r="M1722" s="55"/>
      <c r="N1722" s="39">
        <f t="shared" si="205"/>
        <v>1910</v>
      </c>
      <c r="O1722" s="2">
        <f t="shared" si="206"/>
        <v>8</v>
      </c>
      <c r="P1722" s="2">
        <f t="shared" si="207"/>
        <v>8</v>
      </c>
      <c r="Q1722" s="2">
        <f t="shared" si="208"/>
        <v>4</v>
      </c>
      <c r="R1722" s="2" t="str">
        <f t="shared" si="202"/>
        <v>&lt;a href="set02\marriages\cooperstown_courier\1908_-_1910\rust,_gunder_and_josephine_eljen_marriage_august_4,_1910_p5_cc.pdf"&gt;Rust, Gunder&lt;/a&gt;</v>
      </c>
      <c r="S1722" s="2">
        <f t="shared" si="203"/>
        <v>141</v>
      </c>
      <c r="T1722" s="2">
        <f t="shared" si="204"/>
        <v>66</v>
      </c>
    </row>
    <row r="1723" spans="1:20" x14ac:dyDescent="0.25">
      <c r="A1723" s="2">
        <v>1722</v>
      </c>
      <c r="B1723" s="4" t="s">
        <v>7144</v>
      </c>
      <c r="C1723" s="4"/>
      <c r="D1723" s="48" t="s">
        <v>6</v>
      </c>
      <c r="E1723" s="12">
        <v>3883</v>
      </c>
      <c r="F1723" s="5" t="s">
        <v>13631</v>
      </c>
      <c r="G1723" s="5">
        <v>5</v>
      </c>
      <c r="H1723" s="48">
        <v>5</v>
      </c>
      <c r="I1723" s="5">
        <v>364</v>
      </c>
      <c r="J1723" t="s">
        <v>17288</v>
      </c>
      <c r="K1723" s="46" t="s">
        <v>17190</v>
      </c>
      <c r="L1723" s="55"/>
      <c r="M1723" s="55"/>
      <c r="N1723" s="39">
        <f t="shared" si="205"/>
        <v>1910</v>
      </c>
      <c r="O1723" s="2">
        <f t="shared" si="206"/>
        <v>8</v>
      </c>
      <c r="P1723" s="2">
        <f t="shared" si="207"/>
        <v>8</v>
      </c>
      <c r="Q1723" s="2">
        <f t="shared" si="208"/>
        <v>18</v>
      </c>
      <c r="R1723" s="2" t="str">
        <f t="shared" si="202"/>
        <v>&lt;a href="set02\marriages\cooperstown_courier\1908_-_1910\torgerson,_oscar_to_unknown_marriage_august_18,_1910_p5_cc.pdf"&gt;Torgerson, Oscar&lt;/a&gt;</v>
      </c>
      <c r="S1723" s="2">
        <f t="shared" si="203"/>
        <v>141</v>
      </c>
      <c r="T1723" s="2">
        <f t="shared" si="204"/>
        <v>62</v>
      </c>
    </row>
    <row r="1724" spans="1:20" x14ac:dyDescent="0.25">
      <c r="A1724" s="2">
        <v>1723</v>
      </c>
      <c r="B1724" s="4" t="s">
        <v>7158</v>
      </c>
      <c r="C1724" s="4" t="s">
        <v>7159</v>
      </c>
      <c r="D1724" s="5" t="s">
        <v>6</v>
      </c>
      <c r="E1724" s="12">
        <v>3884</v>
      </c>
      <c r="F1724" s="5" t="s">
        <v>13631</v>
      </c>
      <c r="G1724" s="5">
        <v>5</v>
      </c>
      <c r="H1724" s="48">
        <v>5</v>
      </c>
      <c r="I1724" s="5">
        <v>371</v>
      </c>
      <c r="J1724" t="s">
        <v>17296</v>
      </c>
      <c r="K1724" s="46" t="s">
        <v>17190</v>
      </c>
      <c r="L1724" s="55"/>
      <c r="M1724" s="55"/>
      <c r="N1724" s="39">
        <f t="shared" si="205"/>
        <v>1910</v>
      </c>
      <c r="O1724" s="2">
        <f t="shared" si="206"/>
        <v>8</v>
      </c>
      <c r="P1724" s="2">
        <f t="shared" si="207"/>
        <v>8</v>
      </c>
      <c r="Q1724" s="2">
        <f t="shared" si="208"/>
        <v>19</v>
      </c>
      <c r="R1724" s="2" t="str">
        <f t="shared" si="202"/>
        <v>&lt;a href="set02\marriages\cooperstown_courier\1908_-_1910\willing,_matthew_h_and_cora_weed_marriage_august_18,_1910_p5_cc.pdf"&gt;Willing, Matthew H&lt;/a&gt;</v>
      </c>
      <c r="S1724" s="2">
        <f t="shared" si="203"/>
        <v>148</v>
      </c>
      <c r="T1724" s="2">
        <f t="shared" si="204"/>
        <v>67</v>
      </c>
    </row>
    <row r="1725" spans="1:20" x14ac:dyDescent="0.25">
      <c r="A1725" s="2">
        <v>1724</v>
      </c>
      <c r="B1725" s="4" t="s">
        <v>7004</v>
      </c>
      <c r="C1725" s="4" t="s">
        <v>7005</v>
      </c>
      <c r="D1725" s="48" t="s">
        <v>48</v>
      </c>
      <c r="E1725" s="12">
        <v>3890</v>
      </c>
      <c r="F1725" s="5" t="s">
        <v>13631</v>
      </c>
      <c r="G1725" s="5">
        <v>5</v>
      </c>
      <c r="H1725" s="48">
        <v>5</v>
      </c>
      <c r="I1725" s="5">
        <v>287</v>
      </c>
      <c r="J1725" t="s">
        <v>17212</v>
      </c>
      <c r="K1725" s="46" t="s">
        <v>17190</v>
      </c>
      <c r="L1725" s="55"/>
      <c r="M1725" s="55"/>
      <c r="N1725" s="39">
        <f t="shared" si="205"/>
        <v>1910</v>
      </c>
      <c r="O1725" s="2">
        <f t="shared" si="206"/>
        <v>8</v>
      </c>
      <c r="P1725" s="2">
        <f t="shared" si="207"/>
        <v>8</v>
      </c>
      <c r="Q1725" s="2">
        <f t="shared" si="208"/>
        <v>25</v>
      </c>
      <c r="R1725" s="2" t="str">
        <f t="shared" si="202"/>
        <v>&lt;a href="set02\marriages\cooperstown_courier\1908_-_1910\erickson,_edwin_and_clara_hammer_wedding_august_25,_1910_p5_cc.pdf"&gt;Erickson, Edwin&lt;/a&gt;</v>
      </c>
      <c r="S1725" s="2">
        <f t="shared" si="203"/>
        <v>144</v>
      </c>
      <c r="T1725" s="2">
        <f t="shared" si="204"/>
        <v>66</v>
      </c>
    </row>
    <row r="1726" spans="1:20" x14ac:dyDescent="0.25">
      <c r="A1726" s="2">
        <v>1725</v>
      </c>
      <c r="B1726" s="4" t="s">
        <v>7155</v>
      </c>
      <c r="C1726" s="4" t="s">
        <v>7156</v>
      </c>
      <c r="D1726" s="48" t="s">
        <v>48</v>
      </c>
      <c r="E1726" s="12">
        <v>3890</v>
      </c>
      <c r="F1726" s="5" t="s">
        <v>13631</v>
      </c>
      <c r="G1726" s="5">
        <v>5</v>
      </c>
      <c r="H1726" s="48">
        <v>5</v>
      </c>
      <c r="I1726" s="5">
        <v>370</v>
      </c>
      <c r="J1726" t="s">
        <v>17294</v>
      </c>
      <c r="K1726" s="46" t="s">
        <v>17190</v>
      </c>
      <c r="L1726" s="55"/>
      <c r="M1726" s="55"/>
      <c r="N1726" s="39">
        <f t="shared" si="205"/>
        <v>1910</v>
      </c>
      <c r="O1726" s="2">
        <f t="shared" si="206"/>
        <v>8</v>
      </c>
      <c r="P1726" s="2">
        <f t="shared" si="207"/>
        <v>8</v>
      </c>
      <c r="Q1726" s="2">
        <f t="shared" si="208"/>
        <v>25</v>
      </c>
      <c r="R1726" s="2" t="str">
        <f t="shared" si="202"/>
        <v>&lt;a href="set02\marriages\cooperstown_courier\1908_-_1910\weart,_arthur_and_lottie_jimeson_wedding_august_25,_1910_p5_cc.pdf"&gt;Weart, Arthur&lt;/a&gt;</v>
      </c>
      <c r="S1726" s="2">
        <f t="shared" si="203"/>
        <v>142</v>
      </c>
      <c r="T1726" s="2">
        <f t="shared" si="204"/>
        <v>66</v>
      </c>
    </row>
    <row r="1727" spans="1:20" x14ac:dyDescent="0.25">
      <c r="A1727" s="2">
        <v>1726</v>
      </c>
      <c r="B1727" s="4" t="s">
        <v>12318</v>
      </c>
      <c r="C1727" s="4" t="s">
        <v>12319</v>
      </c>
      <c r="D1727" s="48" t="s">
        <v>6</v>
      </c>
      <c r="E1727" s="12">
        <v>3904</v>
      </c>
      <c r="F1727" s="5" t="s">
        <v>11770</v>
      </c>
      <c r="G1727" s="5">
        <v>7</v>
      </c>
      <c r="H1727" s="48">
        <v>10</v>
      </c>
      <c r="I1727" s="5">
        <v>675</v>
      </c>
      <c r="J1727" t="s">
        <v>17597</v>
      </c>
      <c r="K1727" s="46" t="s">
        <v>25713</v>
      </c>
      <c r="L1727" s="55"/>
      <c r="M1727" s="55"/>
      <c r="N1727" s="39">
        <f t="shared" si="205"/>
        <v>1910</v>
      </c>
      <c r="O1727" s="2">
        <f t="shared" si="206"/>
        <v>9</v>
      </c>
      <c r="P1727" s="2">
        <f t="shared" si="207"/>
        <v>9</v>
      </c>
      <c r="Q1727" s="2">
        <f t="shared" si="208"/>
        <v>8</v>
      </c>
      <c r="R1727" s="2" t="str">
        <f t="shared" si="202"/>
        <v>&lt;a href="set03\cg\cg_january_6,_1910_-_december_28,_1911\marriage\anderson,_nels_and_alice_wilton_marriage_september_8,_1910_p7_cg.pdf"&gt;Anderson, Nels&lt;/a&gt;</v>
      </c>
      <c r="S1727" s="2">
        <f t="shared" si="203"/>
        <v>154</v>
      </c>
      <c r="T1727" s="2">
        <f t="shared" si="204"/>
        <v>68</v>
      </c>
    </row>
    <row r="1728" spans="1:20" x14ac:dyDescent="0.25">
      <c r="A1728" s="2">
        <v>1727</v>
      </c>
      <c r="B1728" s="4" t="s">
        <v>12326</v>
      </c>
      <c r="C1728" s="4" t="s">
        <v>12327</v>
      </c>
      <c r="D1728" s="48" t="s">
        <v>6</v>
      </c>
      <c r="E1728" s="12">
        <v>3911</v>
      </c>
      <c r="F1728" s="5" t="s">
        <v>11770</v>
      </c>
      <c r="G1728" s="5">
        <v>7</v>
      </c>
      <c r="H1728" s="48">
        <v>10</v>
      </c>
      <c r="I1728" s="5">
        <v>682</v>
      </c>
      <c r="J1728" t="s">
        <v>17604</v>
      </c>
      <c r="K1728" s="46" t="s">
        <v>25713</v>
      </c>
      <c r="L1728" s="55"/>
      <c r="M1728" s="55"/>
      <c r="N1728" s="39">
        <f t="shared" si="205"/>
        <v>1910</v>
      </c>
      <c r="O1728" s="2">
        <f t="shared" si="206"/>
        <v>9</v>
      </c>
      <c r="P1728" s="2">
        <f t="shared" si="207"/>
        <v>9</v>
      </c>
      <c r="Q1728" s="2">
        <f t="shared" si="208"/>
        <v>15</v>
      </c>
      <c r="R1728" s="2" t="str">
        <f t="shared" si="202"/>
        <v>&lt;a href="set03\cg\cg_january_6,_1910_-_december_28,_1911\marriage\crawford,_j_a_and_bertha_e_jones_marriage_september_15,_1910_p7_cg.pdf"&gt;Crawford, J A&lt;/a&gt;</v>
      </c>
      <c r="S1728" s="2">
        <f t="shared" si="203"/>
        <v>155</v>
      </c>
      <c r="T1728" s="2">
        <f t="shared" si="204"/>
        <v>70</v>
      </c>
    </row>
    <row r="1729" spans="1:20" x14ac:dyDescent="0.25">
      <c r="A1729" s="2">
        <v>1728</v>
      </c>
      <c r="B1729" s="4" t="s">
        <v>6980</v>
      </c>
      <c r="C1729" s="4" t="s">
        <v>6981</v>
      </c>
      <c r="D1729" s="48" t="s">
        <v>29</v>
      </c>
      <c r="E1729" s="12">
        <v>3916</v>
      </c>
      <c r="F1729" s="5" t="s">
        <v>13629</v>
      </c>
      <c r="G1729" s="5">
        <v>5</v>
      </c>
      <c r="H1729" s="48">
        <v>19</v>
      </c>
      <c r="I1729" s="5">
        <v>1262</v>
      </c>
      <c r="J1729" s="47" t="s">
        <v>18185</v>
      </c>
      <c r="K1729" s="46" t="s">
        <v>25727</v>
      </c>
      <c r="L1729" s="55"/>
      <c r="M1729" s="55"/>
      <c r="N1729" s="39">
        <f t="shared" si="205"/>
        <v>1910</v>
      </c>
      <c r="O1729" s="2">
        <f t="shared" si="206"/>
        <v>9</v>
      </c>
      <c r="P1729" s="2">
        <f t="shared" si="207"/>
        <v>9</v>
      </c>
      <c r="Q1729" s="2">
        <f t="shared" si="208"/>
        <v>20</v>
      </c>
      <c r="R1729" s="2" t="str">
        <f t="shared" si="202"/>
        <v>&lt;a href="set01\marriages\he\1908_-1911\chilcote,_don_and_laura_anderson_marriage_license_september_20,_1910_p5_he.pdf"&gt;Chilcote, Don&lt;/a&gt;</v>
      </c>
      <c r="S1729" s="2">
        <f t="shared" si="203"/>
        <v>136</v>
      </c>
      <c r="T1729" s="2">
        <f t="shared" si="204"/>
        <v>78</v>
      </c>
    </row>
    <row r="1730" spans="1:20" x14ac:dyDescent="0.25">
      <c r="A1730" s="2">
        <v>1729</v>
      </c>
      <c r="B1730" s="4" t="s">
        <v>6980</v>
      </c>
      <c r="C1730" s="4" t="s">
        <v>6981</v>
      </c>
      <c r="D1730" s="48" t="s">
        <v>6</v>
      </c>
      <c r="E1730" s="12">
        <v>3918</v>
      </c>
      <c r="F1730" s="5" t="s">
        <v>13631</v>
      </c>
      <c r="G1730" s="5">
        <v>5</v>
      </c>
      <c r="H1730" s="48">
        <v>5</v>
      </c>
      <c r="I1730" s="5">
        <v>275</v>
      </c>
      <c r="J1730" t="s">
        <v>17200</v>
      </c>
      <c r="K1730" s="46" t="s">
        <v>17190</v>
      </c>
      <c r="L1730" s="55"/>
      <c r="M1730" s="55"/>
      <c r="N1730" s="39">
        <f t="shared" si="205"/>
        <v>1910</v>
      </c>
      <c r="O1730" s="2">
        <f t="shared" si="206"/>
        <v>9</v>
      </c>
      <c r="P1730" s="2">
        <f t="shared" si="207"/>
        <v>9</v>
      </c>
      <c r="Q1730" s="2">
        <f t="shared" si="208"/>
        <v>22</v>
      </c>
      <c r="R1730" s="2" t="str">
        <f t="shared" ref="R1730:R1793" si="209">"&lt;a href="&amp;""""&amp;K1730&amp;"\"&amp;J1730&amp;"""&gt;"&amp;B1730&amp;"&lt;/a&gt;"</f>
        <v>&lt;a href="set02\marriages\cooperstown_courier\1908_-_1910\chilcote,_don_and_laura_anderson_marriage_september_22,_1910_p5_cc.pdf"&gt;Chilcote, Don&lt;/a&gt;</v>
      </c>
      <c r="S1730" s="2">
        <f t="shared" ref="S1730:S1793" si="210">LEN(R1730)</f>
        <v>146</v>
      </c>
      <c r="T1730" s="2">
        <f t="shared" ref="T1730:T1793" si="211">LEN(J1730)</f>
        <v>70</v>
      </c>
    </row>
    <row r="1731" spans="1:20" x14ac:dyDescent="0.25">
      <c r="A1731" s="2">
        <v>1730</v>
      </c>
      <c r="B1731" s="4" t="s">
        <v>8237</v>
      </c>
      <c r="C1731" s="4" t="s">
        <v>8238</v>
      </c>
      <c r="D1731" s="48" t="s">
        <v>48</v>
      </c>
      <c r="E1731" s="12">
        <v>3923</v>
      </c>
      <c r="F1731" s="5" t="s">
        <v>13629</v>
      </c>
      <c r="G1731" s="5">
        <v>5</v>
      </c>
      <c r="H1731" s="48">
        <v>19</v>
      </c>
      <c r="I1731" s="5">
        <v>1263</v>
      </c>
      <c r="J1731" s="47" t="s">
        <v>18186</v>
      </c>
      <c r="K1731" s="46" t="s">
        <v>25727</v>
      </c>
      <c r="L1731" s="55"/>
      <c r="M1731" s="55"/>
      <c r="N1731" s="39">
        <f t="shared" si="205"/>
        <v>1910</v>
      </c>
      <c r="O1731" s="2">
        <f t="shared" si="206"/>
        <v>9</v>
      </c>
      <c r="P1731" s="2">
        <f t="shared" si="207"/>
        <v>9</v>
      </c>
      <c r="Q1731" s="2">
        <f t="shared" si="208"/>
        <v>27</v>
      </c>
      <c r="R1731" s="2" t="str">
        <f t="shared" si="209"/>
        <v>&lt;a href="set01\marriages\he\1908_-1911\christiansen,_johan_and_grace_frydenberg_wedding_september_27,_1910_p5_he.pdf"&gt;Christianson, Johan&lt;/a&gt;</v>
      </c>
      <c r="S1731" s="2">
        <f t="shared" si="210"/>
        <v>141</v>
      </c>
      <c r="T1731" s="2">
        <f t="shared" si="211"/>
        <v>77</v>
      </c>
    </row>
    <row r="1732" spans="1:20" x14ac:dyDescent="0.25">
      <c r="A1732" s="2">
        <v>1731</v>
      </c>
      <c r="B1732" s="4" t="s">
        <v>7274</v>
      </c>
      <c r="C1732" s="4" t="s">
        <v>12317</v>
      </c>
      <c r="D1732" s="48" t="s">
        <v>6</v>
      </c>
      <c r="E1732" s="12">
        <v>3932</v>
      </c>
      <c r="F1732" s="5" t="s">
        <v>11770</v>
      </c>
      <c r="G1732" s="5">
        <v>7</v>
      </c>
      <c r="H1732" s="48">
        <v>10</v>
      </c>
      <c r="I1732" s="5">
        <v>674</v>
      </c>
      <c r="J1732" t="s">
        <v>17596</v>
      </c>
      <c r="K1732" s="46" t="s">
        <v>25713</v>
      </c>
      <c r="L1732" s="55"/>
      <c r="M1732" s="55"/>
      <c r="N1732" s="39">
        <f t="shared" si="205"/>
        <v>1910</v>
      </c>
      <c r="O1732" s="2">
        <f t="shared" si="206"/>
        <v>10</v>
      </c>
      <c r="P1732" s="2">
        <f t="shared" si="207"/>
        <v>10</v>
      </c>
      <c r="Q1732" s="2">
        <f t="shared" si="208"/>
        <v>6</v>
      </c>
      <c r="R1732" s="2" t="str">
        <f t="shared" si="209"/>
        <v>&lt;a href="set03\cg\cg_january_6,_1910_-_december_28,_1911\marriage\adams,_george_and_mrs_anna_waters_marriage_october_6,_1910_p7_cg.pdf"&gt;Adams, George&lt;/a&gt;</v>
      </c>
      <c r="S1732" s="2">
        <f t="shared" si="210"/>
        <v>153</v>
      </c>
      <c r="T1732" s="2">
        <f t="shared" si="211"/>
        <v>68</v>
      </c>
    </row>
    <row r="1733" spans="1:20" x14ac:dyDescent="0.25">
      <c r="A1733" s="2">
        <v>1732</v>
      </c>
      <c r="B1733" s="4" t="s">
        <v>7126</v>
      </c>
      <c r="C1733" s="4" t="s">
        <v>7127</v>
      </c>
      <c r="D1733" s="5" t="s">
        <v>29</v>
      </c>
      <c r="E1733" s="12">
        <v>3937</v>
      </c>
      <c r="F1733" s="5" t="s">
        <v>13629</v>
      </c>
      <c r="G1733" s="5">
        <v>5</v>
      </c>
      <c r="H1733" s="48">
        <v>19</v>
      </c>
      <c r="I1733" s="5">
        <v>1324</v>
      </c>
      <c r="J1733" s="47" t="s">
        <v>18220</v>
      </c>
      <c r="K1733" s="46" t="s">
        <v>25727</v>
      </c>
      <c r="L1733" s="55"/>
      <c r="M1733" s="55"/>
      <c r="N1733" s="39">
        <f t="shared" si="205"/>
        <v>1910</v>
      </c>
      <c r="O1733" s="2">
        <f t="shared" si="206"/>
        <v>10</v>
      </c>
      <c r="P1733" s="2">
        <f t="shared" si="207"/>
        <v>10</v>
      </c>
      <c r="Q1733" s="2">
        <f t="shared" si="208"/>
        <v>11</v>
      </c>
      <c r="R1733" s="2" t="str">
        <f t="shared" si="209"/>
        <v>&lt;a href="set01\marriages\he\1908_-1911\marriage_licenses_three_october_11,_1910_p5_he.pdf"&gt;Sharpe, Andrew&lt;/a&gt;</v>
      </c>
      <c r="S1733" s="2">
        <f t="shared" si="210"/>
        <v>109</v>
      </c>
      <c r="T1733" s="2">
        <f t="shared" si="211"/>
        <v>50</v>
      </c>
    </row>
    <row r="1734" spans="1:20" x14ac:dyDescent="0.25">
      <c r="A1734" s="2">
        <v>1733</v>
      </c>
      <c r="B1734" s="4" t="s">
        <v>8348</v>
      </c>
      <c r="C1734" s="4" t="s">
        <v>8349</v>
      </c>
      <c r="D1734" s="48" t="s">
        <v>29</v>
      </c>
      <c r="E1734" s="12">
        <v>3937</v>
      </c>
      <c r="F1734" s="5" t="s">
        <v>13629</v>
      </c>
      <c r="G1734" s="5">
        <v>5</v>
      </c>
      <c r="H1734" s="48">
        <v>19</v>
      </c>
      <c r="I1734" s="5">
        <v>1332</v>
      </c>
      <c r="J1734" s="47" t="s">
        <v>18251</v>
      </c>
      <c r="K1734" s="46" t="s">
        <v>25727</v>
      </c>
      <c r="L1734" s="55"/>
      <c r="M1734" s="55"/>
      <c r="N1734" s="39">
        <f t="shared" si="205"/>
        <v>1910</v>
      </c>
      <c r="O1734" s="2">
        <f t="shared" si="206"/>
        <v>10</v>
      </c>
      <c r="P1734" s="2">
        <f t="shared" si="207"/>
        <v>10</v>
      </c>
      <c r="Q1734" s="2">
        <f t="shared" si="208"/>
        <v>11</v>
      </c>
      <c r="R1734" s="2" t="str">
        <f t="shared" si="209"/>
        <v>&lt;a href="set01\marriages\he\1908_-1911\swingen,_henry_h_and_anna_stai_wedding_october_11,_1910_p5_he.pdf"&gt;Swingen, H H&lt;/a&gt;</v>
      </c>
      <c r="S1734" s="2">
        <f t="shared" si="210"/>
        <v>122</v>
      </c>
      <c r="T1734" s="2">
        <f t="shared" si="211"/>
        <v>65</v>
      </c>
    </row>
    <row r="1735" spans="1:20" x14ac:dyDescent="0.25">
      <c r="A1735" s="2">
        <v>1734</v>
      </c>
      <c r="B1735" s="4" t="s">
        <v>8350</v>
      </c>
      <c r="C1735" s="4" t="s">
        <v>8349</v>
      </c>
      <c r="D1735" s="5" t="s">
        <v>48</v>
      </c>
      <c r="E1735" s="12">
        <v>3937</v>
      </c>
      <c r="F1735" s="5" t="s">
        <v>13629</v>
      </c>
      <c r="G1735" s="5">
        <v>5</v>
      </c>
      <c r="H1735" s="48">
        <v>19</v>
      </c>
      <c r="I1735" s="5">
        <v>1333</v>
      </c>
      <c r="J1735" s="47" t="s">
        <v>18220</v>
      </c>
      <c r="K1735" s="46" t="s">
        <v>25727</v>
      </c>
      <c r="L1735" s="55"/>
      <c r="M1735" s="55"/>
      <c r="N1735" s="39">
        <f t="shared" si="205"/>
        <v>1910</v>
      </c>
      <c r="O1735" s="2">
        <f t="shared" si="206"/>
        <v>10</v>
      </c>
      <c r="P1735" s="2">
        <f t="shared" si="207"/>
        <v>10</v>
      </c>
      <c r="Q1735" s="2">
        <f t="shared" si="208"/>
        <v>11</v>
      </c>
      <c r="R1735" s="2" t="str">
        <f t="shared" si="209"/>
        <v>&lt;a href="set01\marriages\he\1908_-1911\marriage_licenses_three_october_11,_1910_p5_he.pdf"&gt;Swingen, Henry H&lt;/a&gt;</v>
      </c>
      <c r="S1735" s="2">
        <f t="shared" si="210"/>
        <v>111</v>
      </c>
      <c r="T1735" s="2">
        <f t="shared" si="211"/>
        <v>50</v>
      </c>
    </row>
    <row r="1736" spans="1:20" x14ac:dyDescent="0.25">
      <c r="A1736" s="2">
        <v>1735</v>
      </c>
      <c r="B1736" s="4" t="s">
        <v>8354</v>
      </c>
      <c r="C1736" s="4" t="s">
        <v>8353</v>
      </c>
      <c r="D1736" s="5" t="s">
        <v>29</v>
      </c>
      <c r="E1736" s="12">
        <v>3937</v>
      </c>
      <c r="F1736" s="5" t="s">
        <v>13629</v>
      </c>
      <c r="G1736" s="5">
        <v>5</v>
      </c>
      <c r="H1736" s="48">
        <v>19</v>
      </c>
      <c r="I1736" s="5">
        <v>1336</v>
      </c>
      <c r="J1736" s="47" t="s">
        <v>18220</v>
      </c>
      <c r="K1736" s="46" t="s">
        <v>25727</v>
      </c>
      <c r="L1736" s="55"/>
      <c r="M1736" s="55"/>
      <c r="N1736" s="39">
        <f t="shared" si="205"/>
        <v>1910</v>
      </c>
      <c r="O1736" s="2">
        <f t="shared" si="206"/>
        <v>10</v>
      </c>
      <c r="P1736" s="2">
        <f t="shared" si="207"/>
        <v>10</v>
      </c>
      <c r="Q1736" s="2">
        <f t="shared" si="208"/>
        <v>11</v>
      </c>
      <c r="R1736" s="2" t="str">
        <f t="shared" si="209"/>
        <v>&lt;a href="set01\marriages\he\1908_-1911\marriage_licenses_three_october_11,_1910_p5_he.pdf"&gt;Thorstenson, Louis E&lt;/a&gt;</v>
      </c>
      <c r="S1736" s="2">
        <f t="shared" si="210"/>
        <v>115</v>
      </c>
      <c r="T1736" s="2">
        <f t="shared" si="211"/>
        <v>50</v>
      </c>
    </row>
    <row r="1737" spans="1:20" x14ac:dyDescent="0.25">
      <c r="A1737" s="2">
        <v>1736</v>
      </c>
      <c r="B1737" s="4" t="s">
        <v>7126</v>
      </c>
      <c r="C1737" s="4" t="s">
        <v>7127</v>
      </c>
      <c r="D1737" s="48" t="s">
        <v>6</v>
      </c>
      <c r="E1737" s="12">
        <v>3939</v>
      </c>
      <c r="F1737" s="5" t="s">
        <v>13631</v>
      </c>
      <c r="G1737" s="5">
        <v>5</v>
      </c>
      <c r="H1737" s="48">
        <v>5</v>
      </c>
      <c r="I1737" s="5">
        <v>354</v>
      </c>
      <c r="J1737" t="s">
        <v>17278</v>
      </c>
      <c r="K1737" s="46" t="s">
        <v>17190</v>
      </c>
      <c r="L1737" s="55"/>
      <c r="M1737" s="55"/>
      <c r="N1737" s="39">
        <f t="shared" si="205"/>
        <v>1910</v>
      </c>
      <c r="O1737" s="2">
        <f t="shared" si="206"/>
        <v>10</v>
      </c>
      <c r="P1737" s="2">
        <f t="shared" si="207"/>
        <v>10</v>
      </c>
      <c r="Q1737" s="2">
        <f t="shared" si="208"/>
        <v>13</v>
      </c>
      <c r="R1737" s="2" t="str">
        <f t="shared" si="209"/>
        <v>&lt;a href="set02\marriages\cooperstown_courier\1908_-_1910\sharpe,_andrew_and_janna_vatne_marriage_october_13,_1910_p5_cc.pdf"&gt;Sharpe, Andrew&lt;/a&gt;</v>
      </c>
      <c r="S1737" s="2">
        <f t="shared" si="210"/>
        <v>143</v>
      </c>
      <c r="T1737" s="2">
        <f t="shared" si="211"/>
        <v>66</v>
      </c>
    </row>
    <row r="1738" spans="1:20" x14ac:dyDescent="0.25">
      <c r="A1738" s="2">
        <v>1737</v>
      </c>
      <c r="B1738" s="4" t="s">
        <v>8355</v>
      </c>
      <c r="C1738" s="4" t="s">
        <v>8356</v>
      </c>
      <c r="D1738" s="48" t="s">
        <v>48</v>
      </c>
      <c r="E1738" s="12">
        <v>3944</v>
      </c>
      <c r="F1738" s="5" t="s">
        <v>13629</v>
      </c>
      <c r="G1738" s="5">
        <v>5</v>
      </c>
      <c r="H1738" s="48">
        <v>19</v>
      </c>
      <c r="I1738" s="5">
        <v>1337</v>
      </c>
      <c r="J1738" s="47" t="s">
        <v>18253</v>
      </c>
      <c r="K1738" s="46" t="s">
        <v>25727</v>
      </c>
      <c r="L1738" s="55"/>
      <c r="M1738" s="55"/>
      <c r="N1738" s="39">
        <f t="shared" si="205"/>
        <v>1910</v>
      </c>
      <c r="O1738" s="2">
        <f t="shared" si="206"/>
        <v>10</v>
      </c>
      <c r="P1738" s="2">
        <f t="shared" si="207"/>
        <v>10</v>
      </c>
      <c r="Q1738" s="2">
        <f t="shared" si="208"/>
        <v>18</v>
      </c>
      <c r="R1738" s="2" t="str">
        <f t="shared" si="209"/>
        <v>&lt;a href="set01\marriages\he\1908_-1911\thorstenson,_louis_edvard_and_anna_isacson_wedding_october_18,_1910_p5_he.pdf"&gt;Thorstenson, Louis Edvard&lt;/a&gt;</v>
      </c>
      <c r="S1738" s="2">
        <f t="shared" si="210"/>
        <v>147</v>
      </c>
      <c r="T1738" s="2">
        <f t="shared" si="211"/>
        <v>77</v>
      </c>
    </row>
    <row r="1739" spans="1:20" x14ac:dyDescent="0.25">
      <c r="A1739" s="2">
        <v>1738</v>
      </c>
      <c r="B1739" s="4" t="s">
        <v>7043</v>
      </c>
      <c r="C1739" s="4" t="s">
        <v>4836</v>
      </c>
      <c r="D1739" s="48" t="s">
        <v>48</v>
      </c>
      <c r="E1739" s="12">
        <v>3953</v>
      </c>
      <c r="F1739" s="5" t="s">
        <v>13631</v>
      </c>
      <c r="G1739" s="5">
        <v>5</v>
      </c>
      <c r="H1739" s="48">
        <v>5</v>
      </c>
      <c r="I1739" s="5">
        <v>307</v>
      </c>
      <c r="J1739" t="s">
        <v>17232</v>
      </c>
      <c r="K1739" s="46" t="s">
        <v>17190</v>
      </c>
      <c r="L1739" s="55"/>
      <c r="M1739" s="55"/>
      <c r="N1739" s="39">
        <f t="shared" si="205"/>
        <v>1910</v>
      </c>
      <c r="O1739" s="2">
        <f t="shared" si="206"/>
        <v>10</v>
      </c>
      <c r="P1739" s="2">
        <f t="shared" si="207"/>
        <v>10</v>
      </c>
      <c r="Q1739" s="2">
        <f t="shared" si="208"/>
        <v>27</v>
      </c>
      <c r="R1739" s="2" t="str">
        <f t="shared" si="209"/>
        <v>&lt;a href="set02\marriages\cooperstown_courier\1908_-_1910\hoffman,_otto_and_ella_williams_wedding_october_27,_1910_p5_cc.pdf"&gt;Hoffman, Otto&lt;/a&gt;</v>
      </c>
      <c r="S1739" s="2">
        <f t="shared" si="210"/>
        <v>142</v>
      </c>
      <c r="T1739" s="2">
        <f t="shared" si="211"/>
        <v>66</v>
      </c>
    </row>
    <row r="1740" spans="1:20" x14ac:dyDescent="0.25">
      <c r="A1740" s="2">
        <v>1739</v>
      </c>
      <c r="B1740" s="4" t="s">
        <v>7043</v>
      </c>
      <c r="C1740" s="4" t="s">
        <v>4836</v>
      </c>
      <c r="D1740" s="48" t="s">
        <v>48</v>
      </c>
      <c r="E1740" s="12">
        <v>3958</v>
      </c>
      <c r="F1740" s="5" t="s">
        <v>13629</v>
      </c>
      <c r="G1740" s="5">
        <v>1</v>
      </c>
      <c r="H1740" s="48">
        <v>19</v>
      </c>
      <c r="I1740" s="5">
        <v>1284</v>
      </c>
      <c r="J1740" s="47" t="s">
        <v>18203</v>
      </c>
      <c r="K1740" s="46" t="s">
        <v>25727</v>
      </c>
      <c r="L1740" s="55"/>
      <c r="M1740" s="55"/>
      <c r="N1740" s="39">
        <f t="shared" si="205"/>
        <v>1910</v>
      </c>
      <c r="O1740" s="2">
        <f t="shared" si="206"/>
        <v>11</v>
      </c>
      <c r="P1740" s="2">
        <f t="shared" si="207"/>
        <v>11</v>
      </c>
      <c r="Q1740" s="2">
        <f t="shared" si="208"/>
        <v>1</v>
      </c>
      <c r="R1740" s="2" t="str">
        <f t="shared" si="209"/>
        <v>&lt;a href="set01\marriages\he\1908_-1911\hoffman,_otto_and_ella_williams_wedding_november_1,_1910_p1_he.pdf"&gt;Hoffman, Otto&lt;/a&gt;</v>
      </c>
      <c r="S1740" s="2">
        <f t="shared" si="210"/>
        <v>124</v>
      </c>
      <c r="T1740" s="2">
        <f t="shared" si="211"/>
        <v>66</v>
      </c>
    </row>
    <row r="1741" spans="1:20" x14ac:dyDescent="0.25">
      <c r="A1741" s="2">
        <v>1740</v>
      </c>
      <c r="B1741" s="4" t="s">
        <v>8328</v>
      </c>
      <c r="C1741" s="4" t="s">
        <v>8329</v>
      </c>
      <c r="D1741" s="48" t="s">
        <v>48</v>
      </c>
      <c r="E1741" s="12">
        <v>3958</v>
      </c>
      <c r="F1741" s="5" t="s">
        <v>13629</v>
      </c>
      <c r="G1741" s="5">
        <v>5</v>
      </c>
      <c r="H1741" s="48">
        <v>19</v>
      </c>
      <c r="I1741" s="5">
        <v>1321</v>
      </c>
      <c r="J1741" s="47" t="s">
        <v>18241</v>
      </c>
      <c r="K1741" s="46" t="s">
        <v>25727</v>
      </c>
      <c r="L1741" s="55"/>
      <c r="M1741" s="55"/>
      <c r="N1741" s="39">
        <f t="shared" si="205"/>
        <v>1910</v>
      </c>
      <c r="O1741" s="2">
        <f t="shared" si="206"/>
        <v>11</v>
      </c>
      <c r="P1741" s="2">
        <f t="shared" si="207"/>
        <v>11</v>
      </c>
      <c r="Q1741" s="2">
        <f t="shared" si="208"/>
        <v>1</v>
      </c>
      <c r="R1741" s="2" t="str">
        <f t="shared" si="209"/>
        <v>&lt;a href="set01\marriages\he\1908_-1911\rustad,_christian_and_jorgine_johnson_wedding_november_1,_1910_p5_he.pdf"&gt;Rustad, Christian&lt;/a&gt;</v>
      </c>
      <c r="S1741" s="2">
        <f t="shared" si="210"/>
        <v>134</v>
      </c>
      <c r="T1741" s="2">
        <f t="shared" si="211"/>
        <v>72</v>
      </c>
    </row>
    <row r="1742" spans="1:20" x14ac:dyDescent="0.25">
      <c r="A1742" s="2">
        <v>1741</v>
      </c>
      <c r="B1742" s="4" t="s">
        <v>8346</v>
      </c>
      <c r="C1742" s="4" t="s">
        <v>8347</v>
      </c>
      <c r="D1742" s="48" t="s">
        <v>6</v>
      </c>
      <c r="E1742" s="12">
        <v>3958</v>
      </c>
      <c r="F1742" s="5" t="s">
        <v>13629</v>
      </c>
      <c r="G1742" s="5">
        <v>5</v>
      </c>
      <c r="H1742" s="48">
        <v>19</v>
      </c>
      <c r="I1742" s="5">
        <v>1331</v>
      </c>
      <c r="J1742" s="47" t="s">
        <v>18250</v>
      </c>
      <c r="K1742" s="46" t="s">
        <v>25727</v>
      </c>
      <c r="L1742" s="55"/>
      <c r="M1742" s="55"/>
      <c r="N1742" s="39">
        <f t="shared" si="205"/>
        <v>1910</v>
      </c>
      <c r="O1742" s="2">
        <f t="shared" si="206"/>
        <v>11</v>
      </c>
      <c r="P1742" s="2">
        <f t="shared" si="207"/>
        <v>11</v>
      </c>
      <c r="Q1742" s="2">
        <f t="shared" si="208"/>
        <v>1</v>
      </c>
      <c r="R1742" s="2" t="str">
        <f t="shared" si="209"/>
        <v>&lt;a href="set01\marriages\he\1908_-1911\stromme,_john_and_bella_olson_marriage_announcement_november_1,_1910_p5_he.pdf"&gt;Stromme, John&lt;/a&gt;</v>
      </c>
      <c r="S1742" s="2">
        <f t="shared" si="210"/>
        <v>136</v>
      </c>
      <c r="T1742" s="2">
        <f t="shared" si="211"/>
        <v>78</v>
      </c>
    </row>
    <row r="1743" spans="1:20" x14ac:dyDescent="0.25">
      <c r="A1743" s="2">
        <v>1742</v>
      </c>
      <c r="B1743" s="4" t="s">
        <v>614</v>
      </c>
      <c r="C1743" s="4" t="s">
        <v>8230</v>
      </c>
      <c r="D1743" s="48" t="s">
        <v>29</v>
      </c>
      <c r="E1743" s="12">
        <v>3965</v>
      </c>
      <c r="F1743" s="5" t="s">
        <v>13629</v>
      </c>
      <c r="G1743" s="5">
        <v>5</v>
      </c>
      <c r="H1743" s="48">
        <v>19</v>
      </c>
      <c r="I1743" s="5">
        <v>1257</v>
      </c>
      <c r="J1743" s="47" t="s">
        <v>18180</v>
      </c>
      <c r="K1743" s="46" t="s">
        <v>25727</v>
      </c>
      <c r="L1743" s="55"/>
      <c r="M1743" s="55"/>
      <c r="N1743" s="39">
        <f t="shared" si="205"/>
        <v>1910</v>
      </c>
      <c r="O1743" s="2">
        <f t="shared" si="206"/>
        <v>11</v>
      </c>
      <c r="P1743" s="2">
        <f t="shared" si="207"/>
        <v>11</v>
      </c>
      <c r="Q1743" s="2">
        <f t="shared" si="208"/>
        <v>8</v>
      </c>
      <c r="R1743" s="2" t="str">
        <f t="shared" si="209"/>
        <v>&lt;a href="set01\marriages\he\1908_-1911\anderson,_rudolph_and_amelia_flaten_marriage_license_november_8,_1910_p5_he.pdf"&gt;Anderson, Rudolph&lt;/a&gt;</v>
      </c>
      <c r="S1743" s="2">
        <f t="shared" si="210"/>
        <v>141</v>
      </c>
      <c r="T1743" s="2">
        <f t="shared" si="211"/>
        <v>79</v>
      </c>
    </row>
    <row r="1744" spans="1:20" x14ac:dyDescent="0.25">
      <c r="A1744" s="2">
        <v>1743</v>
      </c>
      <c r="B1744" s="4" t="s">
        <v>8277</v>
      </c>
      <c r="C1744" s="4" t="s">
        <v>8278</v>
      </c>
      <c r="D1744" s="48" t="s">
        <v>29</v>
      </c>
      <c r="E1744" s="12">
        <v>3972</v>
      </c>
      <c r="F1744" s="5" t="s">
        <v>13629</v>
      </c>
      <c r="G1744" s="5">
        <v>5</v>
      </c>
      <c r="H1744" s="48">
        <v>19</v>
      </c>
      <c r="I1744" s="5">
        <v>1297</v>
      </c>
      <c r="J1744" s="47" t="s">
        <v>18214</v>
      </c>
      <c r="K1744" s="46" t="s">
        <v>25727</v>
      </c>
      <c r="L1744" s="55"/>
      <c r="M1744" s="55"/>
      <c r="N1744" s="39">
        <f t="shared" si="205"/>
        <v>1910</v>
      </c>
      <c r="O1744" s="2">
        <f t="shared" si="206"/>
        <v>11</v>
      </c>
      <c r="P1744" s="2">
        <f t="shared" si="207"/>
        <v>11</v>
      </c>
      <c r="Q1744" s="2">
        <f t="shared" si="208"/>
        <v>15</v>
      </c>
      <c r="R1744" s="2" t="str">
        <f t="shared" si="209"/>
        <v>&lt;a href="set01\marriages\he\1908_-1911\larson,_louis_and_mary_olson_marriage_license_november_15,_1910_p5_he.pdf"&gt;Larson, Louis&lt;/a&gt;</v>
      </c>
      <c r="S1744" s="2">
        <f t="shared" si="210"/>
        <v>131</v>
      </c>
      <c r="T1744" s="2">
        <f t="shared" si="211"/>
        <v>73</v>
      </c>
    </row>
    <row r="1745" spans="1:20" x14ac:dyDescent="0.25">
      <c r="A1745" s="2">
        <v>1744</v>
      </c>
      <c r="B1745" s="4" t="s">
        <v>12331</v>
      </c>
      <c r="C1745" s="4" t="s">
        <v>12332</v>
      </c>
      <c r="D1745" s="48" t="s">
        <v>6</v>
      </c>
      <c r="E1745" s="12">
        <v>3974</v>
      </c>
      <c r="F1745" s="5" t="s">
        <v>11770</v>
      </c>
      <c r="G1745" s="5">
        <v>1</v>
      </c>
      <c r="H1745" s="48">
        <v>10</v>
      </c>
      <c r="I1745" s="5">
        <v>688</v>
      </c>
      <c r="J1745" t="s">
        <v>17610</v>
      </c>
      <c r="K1745" s="46" t="s">
        <v>25713</v>
      </c>
      <c r="L1745" s="55"/>
      <c r="M1745" s="55"/>
      <c r="N1745" s="39">
        <f t="shared" si="205"/>
        <v>1910</v>
      </c>
      <c r="O1745" s="2">
        <f t="shared" si="206"/>
        <v>11</v>
      </c>
      <c r="P1745" s="2">
        <f t="shared" si="207"/>
        <v>11</v>
      </c>
      <c r="Q1745" s="2">
        <f t="shared" si="208"/>
        <v>17</v>
      </c>
      <c r="R1745" s="2" t="str">
        <f t="shared" si="209"/>
        <v>&lt;a href="set03\cg\cg_january_6,_1910_-_december_28,_1911\marriage\hooper,_harry_s_and_margaret_isely_marriage_november_17,_1910_p1_cg.pdf"&gt;Hooper, Harry S&lt;/a&gt;</v>
      </c>
      <c r="S1745" s="2">
        <f t="shared" si="210"/>
        <v>158</v>
      </c>
      <c r="T1745" s="2">
        <f t="shared" si="211"/>
        <v>71</v>
      </c>
    </row>
    <row r="1746" spans="1:20" x14ac:dyDescent="0.25">
      <c r="A1746" s="2">
        <v>1745</v>
      </c>
      <c r="B1746" s="4" t="s">
        <v>12333</v>
      </c>
      <c r="C1746" s="4" t="s">
        <v>12334</v>
      </c>
      <c r="D1746" s="48" t="s">
        <v>6</v>
      </c>
      <c r="E1746" s="12">
        <v>3974</v>
      </c>
      <c r="F1746" s="5" t="s">
        <v>11770</v>
      </c>
      <c r="G1746" s="5">
        <v>8</v>
      </c>
      <c r="H1746" s="48">
        <v>10</v>
      </c>
      <c r="I1746" s="5">
        <v>690</v>
      </c>
      <c r="J1746" t="s">
        <v>17612</v>
      </c>
      <c r="K1746" s="46" t="s">
        <v>25713</v>
      </c>
      <c r="L1746" s="55"/>
      <c r="M1746" s="55"/>
      <c r="N1746" s="39">
        <f t="shared" si="205"/>
        <v>1910</v>
      </c>
      <c r="O1746" s="2">
        <f t="shared" si="206"/>
        <v>11</v>
      </c>
      <c r="P1746" s="2">
        <f t="shared" si="207"/>
        <v>11</v>
      </c>
      <c r="Q1746" s="2">
        <f t="shared" si="208"/>
        <v>17</v>
      </c>
      <c r="R1746" s="2" t="str">
        <f t="shared" si="209"/>
        <v>&lt;a href="set03\cg\cg_january_6,_1910_-_december_28,_1911\marriage\johnson,_ed_and_mary_smith_marriage_november_17,_1910_p8_cg.pdf"&gt;Johnson, Ed&lt;/a&gt;</v>
      </c>
      <c r="S1746" s="2">
        <f t="shared" si="210"/>
        <v>146</v>
      </c>
      <c r="T1746" s="2">
        <f t="shared" si="211"/>
        <v>63</v>
      </c>
    </row>
    <row r="1747" spans="1:20" x14ac:dyDescent="0.25">
      <c r="A1747" s="2">
        <v>1746</v>
      </c>
      <c r="B1747" s="4" t="s">
        <v>12324</v>
      </c>
      <c r="C1747" s="4" t="s">
        <v>12325</v>
      </c>
      <c r="D1747" s="48" t="s">
        <v>6</v>
      </c>
      <c r="E1747" s="12">
        <v>3988</v>
      </c>
      <c r="F1747" s="5" t="s">
        <v>11770</v>
      </c>
      <c r="G1747" s="5">
        <v>1</v>
      </c>
      <c r="H1747" s="48">
        <v>10</v>
      </c>
      <c r="I1747" s="5">
        <v>681</v>
      </c>
      <c r="J1747" t="s">
        <v>17603</v>
      </c>
      <c r="K1747" s="46" t="s">
        <v>25713</v>
      </c>
      <c r="L1747" s="55"/>
      <c r="M1747" s="55"/>
      <c r="N1747" s="39">
        <f t="shared" si="205"/>
        <v>1910</v>
      </c>
      <c r="O1747" s="2">
        <f t="shared" si="206"/>
        <v>12</v>
      </c>
      <c r="P1747" s="2">
        <f t="shared" si="207"/>
        <v>12</v>
      </c>
      <c r="Q1747" s="2">
        <f t="shared" si="208"/>
        <v>1</v>
      </c>
      <c r="R1747" s="2" t="str">
        <f t="shared" si="209"/>
        <v>&lt;a href="set03\cg\cg_january_6,_1910_-_december_28,_1911\marriage\cook,_walter_a_and_mary_e_steele_marriage_december_1,_1910_p1_cg.pdf"&gt;Cook, Walter A&lt;/a&gt;</v>
      </c>
      <c r="S1747" s="2">
        <f t="shared" si="210"/>
        <v>154</v>
      </c>
      <c r="T1747" s="2">
        <f t="shared" si="211"/>
        <v>68</v>
      </c>
    </row>
    <row r="1748" spans="1:20" x14ac:dyDescent="0.25">
      <c r="A1748" s="2">
        <v>1747</v>
      </c>
      <c r="B1748" s="4" t="s">
        <v>12341</v>
      </c>
      <c r="C1748" s="4" t="s">
        <v>12342</v>
      </c>
      <c r="D1748" s="48" t="s">
        <v>48</v>
      </c>
      <c r="E1748" s="12">
        <v>3988</v>
      </c>
      <c r="F1748" s="5" t="s">
        <v>11770</v>
      </c>
      <c r="G1748" s="5">
        <v>1</v>
      </c>
      <c r="H1748" s="48">
        <v>10</v>
      </c>
      <c r="I1748" s="5">
        <v>702</v>
      </c>
      <c r="J1748" t="s">
        <v>17624</v>
      </c>
      <c r="K1748" s="46" t="s">
        <v>25713</v>
      </c>
      <c r="L1748" s="55"/>
      <c r="M1748" s="55"/>
      <c r="N1748" s="39">
        <f t="shared" si="205"/>
        <v>1910</v>
      </c>
      <c r="O1748" s="2">
        <f t="shared" si="206"/>
        <v>12</v>
      </c>
      <c r="P1748" s="2">
        <f t="shared" si="207"/>
        <v>12</v>
      </c>
      <c r="Q1748" s="2">
        <f t="shared" si="208"/>
        <v>1</v>
      </c>
      <c r="R1748" s="2" t="str">
        <f t="shared" si="209"/>
        <v>&lt;a href="set03\cg\cg_january_6,_1910_-_december_28,_1911\marriage\porter,_archie_w_and_katherine_gertrude_wasser_wedding_december_1,_1910_p1_cg.pdf"&gt;Porter, Archie W&lt;/a&gt;</v>
      </c>
      <c r="S1748" s="2">
        <f t="shared" si="210"/>
        <v>169</v>
      </c>
      <c r="T1748" s="2">
        <f t="shared" si="211"/>
        <v>81</v>
      </c>
    </row>
    <row r="1749" spans="1:20" x14ac:dyDescent="0.25">
      <c r="A1749" s="2">
        <v>1748</v>
      </c>
      <c r="B1749" s="4" t="s">
        <v>6994</v>
      </c>
      <c r="C1749" s="4" t="s">
        <v>6995</v>
      </c>
      <c r="D1749" s="48" t="s">
        <v>48</v>
      </c>
      <c r="E1749" s="12">
        <v>3995</v>
      </c>
      <c r="F1749" s="5" t="s">
        <v>13631</v>
      </c>
      <c r="G1749" s="5">
        <v>7</v>
      </c>
      <c r="H1749" s="48">
        <v>5</v>
      </c>
      <c r="I1749" s="5">
        <v>282</v>
      </c>
      <c r="J1749" t="s">
        <v>17207</v>
      </c>
      <c r="K1749" s="46" t="s">
        <v>17190</v>
      </c>
      <c r="L1749" s="55"/>
      <c r="M1749" s="55"/>
      <c r="N1749" s="39">
        <f t="shared" si="205"/>
        <v>1910</v>
      </c>
      <c r="O1749" s="2">
        <f t="shared" si="206"/>
        <v>12</v>
      </c>
      <c r="P1749" s="2">
        <f t="shared" si="207"/>
        <v>12</v>
      </c>
      <c r="Q1749" s="2">
        <f t="shared" si="208"/>
        <v>8</v>
      </c>
      <c r="R1749" s="2" t="str">
        <f t="shared" si="209"/>
        <v>&lt;a href="set02\marriages\cooperstown_courier\1908_-_1910\dramstad,_hans_and_bergina_hagen_wedding_december_8,_1910_p7_cc.pdf"&gt;Dramstad, Hans&lt;/a&gt;</v>
      </c>
      <c r="S1749" s="2">
        <f t="shared" si="210"/>
        <v>144</v>
      </c>
      <c r="T1749" s="2">
        <f t="shared" si="211"/>
        <v>67</v>
      </c>
    </row>
    <row r="1750" spans="1:20" x14ac:dyDescent="0.25">
      <c r="A1750" s="2">
        <v>1749</v>
      </c>
      <c r="B1750" s="4" t="s">
        <v>6996</v>
      </c>
      <c r="C1750" s="4" t="s">
        <v>6997</v>
      </c>
      <c r="D1750" s="48" t="s">
        <v>48</v>
      </c>
      <c r="E1750" s="12">
        <v>3995</v>
      </c>
      <c r="F1750" s="5" t="s">
        <v>13631</v>
      </c>
      <c r="G1750" s="5">
        <v>7</v>
      </c>
      <c r="H1750" s="48">
        <v>5</v>
      </c>
      <c r="I1750" s="5">
        <v>283</v>
      </c>
      <c r="J1750" t="s">
        <v>17208</v>
      </c>
      <c r="K1750" s="46" t="s">
        <v>17190</v>
      </c>
      <c r="L1750" s="55"/>
      <c r="M1750" s="55"/>
      <c r="N1750" s="39">
        <f t="shared" si="205"/>
        <v>1910</v>
      </c>
      <c r="O1750" s="2">
        <f t="shared" si="206"/>
        <v>12</v>
      </c>
      <c r="P1750" s="2">
        <f t="shared" si="207"/>
        <v>12</v>
      </c>
      <c r="Q1750" s="2">
        <f t="shared" si="208"/>
        <v>8</v>
      </c>
      <c r="R1750" s="2" t="str">
        <f t="shared" si="209"/>
        <v>&lt;a href="set02\marriages\cooperstown_courier\1908_-_1910\edmondson,_basil_and_estella_b_houghton_wedding_december_8,_1910_p7_cc.pdf"&gt;Edmondson, Basil&lt;/a&gt;</v>
      </c>
      <c r="S1750" s="2">
        <f t="shared" si="210"/>
        <v>153</v>
      </c>
      <c r="T1750" s="2">
        <f t="shared" si="211"/>
        <v>74</v>
      </c>
    </row>
    <row r="1751" spans="1:20" x14ac:dyDescent="0.25">
      <c r="A1751" s="2">
        <v>1750</v>
      </c>
      <c r="B1751" s="4" t="s">
        <v>7029</v>
      </c>
      <c r="C1751" s="4" t="s">
        <v>7030</v>
      </c>
      <c r="D1751" s="48" t="s">
        <v>48</v>
      </c>
      <c r="E1751" s="12">
        <v>3995</v>
      </c>
      <c r="F1751" s="5" t="s">
        <v>13631</v>
      </c>
      <c r="G1751" s="5">
        <v>1</v>
      </c>
      <c r="H1751" s="48">
        <v>5</v>
      </c>
      <c r="I1751" s="5">
        <v>300</v>
      </c>
      <c r="J1751" t="s">
        <v>17225</v>
      </c>
      <c r="K1751" s="46" t="s">
        <v>17190</v>
      </c>
      <c r="L1751" s="55"/>
      <c r="M1751" s="55"/>
      <c r="N1751" s="39">
        <f t="shared" si="205"/>
        <v>1910</v>
      </c>
      <c r="O1751" s="2">
        <f t="shared" si="206"/>
        <v>12</v>
      </c>
      <c r="P1751" s="2">
        <f t="shared" si="207"/>
        <v>12</v>
      </c>
      <c r="Q1751" s="2">
        <f t="shared" si="208"/>
        <v>8</v>
      </c>
      <c r="R1751" s="2" t="str">
        <f t="shared" si="209"/>
        <v>&lt;a href="set02\marriages\cooperstown_courier\1908_-_1910\halvorsen,_nels_and_anetta_pederson_wedding_december_8,_1910_p1_cc.pdf"&gt;Halvorsen, Nels&lt;/a&gt;</v>
      </c>
      <c r="S1751" s="2">
        <f t="shared" si="210"/>
        <v>148</v>
      </c>
      <c r="T1751" s="2">
        <f t="shared" si="211"/>
        <v>70</v>
      </c>
    </row>
    <row r="1752" spans="1:20" x14ac:dyDescent="0.25">
      <c r="A1752" s="2">
        <v>1751</v>
      </c>
      <c r="B1752" s="4" t="s">
        <v>7056</v>
      </c>
      <c r="C1752" s="4" t="s">
        <v>4296</v>
      </c>
      <c r="D1752" s="48" t="s">
        <v>205</v>
      </c>
      <c r="E1752" s="12">
        <v>3995</v>
      </c>
      <c r="F1752" s="5" t="s">
        <v>13631</v>
      </c>
      <c r="G1752" s="5">
        <v>1</v>
      </c>
      <c r="H1752" s="48">
        <v>5</v>
      </c>
      <c r="I1752" s="5">
        <v>314</v>
      </c>
      <c r="J1752" t="s">
        <v>17239</v>
      </c>
      <c r="K1752" s="46" t="s">
        <v>17190</v>
      </c>
      <c r="L1752" s="55"/>
      <c r="M1752" s="55"/>
      <c r="N1752" s="39">
        <f t="shared" si="205"/>
        <v>1910</v>
      </c>
      <c r="O1752" s="2">
        <f t="shared" si="206"/>
        <v>12</v>
      </c>
      <c r="P1752" s="2">
        <f t="shared" si="207"/>
        <v>12</v>
      </c>
      <c r="Q1752" s="2">
        <f t="shared" si="208"/>
        <v>8</v>
      </c>
      <c r="R1752" s="2" t="str">
        <f t="shared" si="209"/>
        <v>&lt;a href="set02\marriages\cooperstown_courier\1908_-_1910\johnson,_charles_o_and_wife_silver_wedding_anniv._december_8,_1910_p1_cc.pdf"&gt;Johnson, Charles O&lt;/a&gt;</v>
      </c>
      <c r="S1752" s="2">
        <f t="shared" si="210"/>
        <v>157</v>
      </c>
      <c r="T1752" s="2">
        <f t="shared" si="211"/>
        <v>76</v>
      </c>
    </row>
    <row r="1753" spans="1:20" x14ac:dyDescent="0.25">
      <c r="A1753" s="2">
        <v>1752</v>
      </c>
      <c r="B1753" s="4" t="s">
        <v>7093</v>
      </c>
      <c r="C1753" s="4" t="s">
        <v>7094</v>
      </c>
      <c r="D1753" s="48" t="s">
        <v>13</v>
      </c>
      <c r="E1753" s="12">
        <v>3995</v>
      </c>
      <c r="F1753" s="5" t="s">
        <v>13631</v>
      </c>
      <c r="G1753" s="5">
        <v>1</v>
      </c>
      <c r="H1753" s="48">
        <v>5</v>
      </c>
      <c r="I1753" s="5">
        <v>335</v>
      </c>
      <c r="J1753" t="s">
        <v>17260</v>
      </c>
      <c r="K1753" s="46" t="s">
        <v>17190</v>
      </c>
      <c r="L1753" s="55"/>
      <c r="M1753" s="55"/>
      <c r="N1753" s="39">
        <f t="shared" si="205"/>
        <v>1910</v>
      </c>
      <c r="O1753" s="2">
        <f t="shared" si="206"/>
        <v>12</v>
      </c>
      <c r="P1753" s="2">
        <f t="shared" si="207"/>
        <v>12</v>
      </c>
      <c r="Q1753" s="2">
        <f t="shared" si="208"/>
        <v>8</v>
      </c>
      <c r="R1753" s="2" t="str">
        <f t="shared" si="209"/>
        <v>&lt;a href="set02\marriages\cooperstown_courier\1908_-_1910\olson,_ellef_and_wife_golden_wedding_anniv._december_8,_1910_p1_cc.pdf"&gt;Olson, Ellef&lt;/a&gt;</v>
      </c>
      <c r="S1753" s="2">
        <f t="shared" si="210"/>
        <v>145</v>
      </c>
      <c r="T1753" s="2">
        <f t="shared" si="211"/>
        <v>70</v>
      </c>
    </row>
    <row r="1754" spans="1:20" x14ac:dyDescent="0.25">
      <c r="A1754" s="2">
        <v>1753</v>
      </c>
      <c r="B1754" s="4" t="s">
        <v>7530</v>
      </c>
      <c r="C1754" s="4" t="s">
        <v>7531</v>
      </c>
      <c r="D1754" s="48" t="s">
        <v>48</v>
      </c>
      <c r="E1754" s="12">
        <v>4009</v>
      </c>
      <c r="F1754" s="5" t="s">
        <v>13631</v>
      </c>
      <c r="G1754" s="5">
        <v>5</v>
      </c>
      <c r="H1754" s="48">
        <v>6</v>
      </c>
      <c r="I1754" s="5">
        <v>390</v>
      </c>
      <c r="J1754" t="s">
        <v>17315</v>
      </c>
      <c r="K1754" s="46" t="s">
        <v>17300</v>
      </c>
      <c r="L1754" s="55"/>
      <c r="M1754" s="55"/>
      <c r="N1754" s="39">
        <f t="shared" si="205"/>
        <v>1910</v>
      </c>
      <c r="O1754" s="2">
        <f t="shared" si="206"/>
        <v>12</v>
      </c>
      <c r="P1754" s="2">
        <f t="shared" si="207"/>
        <v>12</v>
      </c>
      <c r="Q1754" s="2">
        <f t="shared" si="208"/>
        <v>22</v>
      </c>
      <c r="R1754" s="2" t="str">
        <f t="shared" si="209"/>
        <v>&lt;a href="set02\marriages\cooperstown_courier\1910_-_1913\feiring,_oscar_w_and_olive_greenland_wedding_december_22,_1910_p5_cc.pdf"&gt;Feiring, Oscar W&lt;/a&gt;</v>
      </c>
      <c r="S1754" s="2">
        <f t="shared" si="210"/>
        <v>151</v>
      </c>
      <c r="T1754" s="2">
        <f t="shared" si="211"/>
        <v>72</v>
      </c>
    </row>
    <row r="1755" spans="1:20" x14ac:dyDescent="0.25">
      <c r="A1755" s="2">
        <v>1754</v>
      </c>
      <c r="B1755" s="4" t="s">
        <v>8243</v>
      </c>
      <c r="C1755" s="4" t="s">
        <v>7531</v>
      </c>
      <c r="D1755" s="48" t="s">
        <v>48</v>
      </c>
      <c r="E1755" s="12">
        <v>4014</v>
      </c>
      <c r="F1755" s="5" t="s">
        <v>13629</v>
      </c>
      <c r="G1755" s="5">
        <v>5</v>
      </c>
      <c r="H1755" s="48">
        <v>19</v>
      </c>
      <c r="I1755" s="5">
        <v>1267</v>
      </c>
      <c r="J1755" s="47" t="s">
        <v>18189</v>
      </c>
      <c r="K1755" s="46" t="s">
        <v>25727</v>
      </c>
      <c r="L1755" s="55"/>
      <c r="M1755" s="55"/>
      <c r="N1755" s="39">
        <f t="shared" si="205"/>
        <v>1910</v>
      </c>
      <c r="O1755" s="2">
        <f t="shared" si="206"/>
        <v>12</v>
      </c>
      <c r="P1755" s="2">
        <f t="shared" si="207"/>
        <v>12</v>
      </c>
      <c r="Q1755" s="2">
        <f t="shared" si="208"/>
        <v>27</v>
      </c>
      <c r="R1755" s="2" t="str">
        <f t="shared" si="209"/>
        <v>&lt;a href="set01\marriages\he\1908_-1911\feiring,_oscar_and_olive_greenland_wedding_december_27,_1910_p5_he.pdf"&gt;Feiring, Oscar  &lt;/a&gt;</v>
      </c>
      <c r="S1755" s="2">
        <f t="shared" si="210"/>
        <v>131</v>
      </c>
      <c r="T1755" s="2">
        <f t="shared" si="211"/>
        <v>70</v>
      </c>
    </row>
    <row r="1756" spans="1:20" x14ac:dyDescent="0.25">
      <c r="A1756" s="2">
        <v>1755</v>
      </c>
      <c r="B1756" s="4" t="s">
        <v>8254</v>
      </c>
      <c r="C1756" s="4" t="s">
        <v>8255</v>
      </c>
      <c r="D1756" s="48" t="s">
        <v>6</v>
      </c>
      <c r="E1756" s="12">
        <v>4021</v>
      </c>
      <c r="F1756" s="5" t="s">
        <v>13629</v>
      </c>
      <c r="G1756" s="5">
        <v>5</v>
      </c>
      <c r="H1756" s="48">
        <v>19</v>
      </c>
      <c r="I1756" s="5">
        <v>1276</v>
      </c>
      <c r="J1756" s="47" t="s">
        <v>18197</v>
      </c>
      <c r="K1756" s="46" t="s">
        <v>25727</v>
      </c>
      <c r="L1756" s="55"/>
      <c r="M1756" s="55"/>
      <c r="N1756" s="39">
        <f t="shared" si="205"/>
        <v>1911</v>
      </c>
      <c r="O1756" s="2">
        <f t="shared" si="206"/>
        <v>1</v>
      </c>
      <c r="P1756" s="2">
        <f t="shared" si="207"/>
        <v>1</v>
      </c>
      <c r="Q1756" s="2">
        <f t="shared" si="208"/>
        <v>3</v>
      </c>
      <c r="R1756" s="2" t="str">
        <f t="shared" si="209"/>
        <v>&lt;a href="set01\marriages\he\1908_-1911\halvorson,_hoken_and_josie_landgraf_wedding_january_3,_1911_p5_he.pdf"&gt;Halvorson, Hoken&lt;/a&gt;</v>
      </c>
      <c r="S1756" s="2">
        <f t="shared" si="210"/>
        <v>130</v>
      </c>
      <c r="T1756" s="2">
        <f t="shared" si="211"/>
        <v>69</v>
      </c>
    </row>
    <row r="1757" spans="1:20" x14ac:dyDescent="0.25">
      <c r="A1757" s="2">
        <v>1756</v>
      </c>
      <c r="B1757" s="4" t="s">
        <v>12805</v>
      </c>
      <c r="C1757" s="4" t="s">
        <v>12806</v>
      </c>
      <c r="D1757" s="48" t="s">
        <v>6</v>
      </c>
      <c r="E1757" s="12">
        <v>4023</v>
      </c>
      <c r="F1757" s="5" t="s">
        <v>11770</v>
      </c>
      <c r="G1757" s="5">
        <v>2</v>
      </c>
      <c r="H1757" s="48">
        <v>10</v>
      </c>
      <c r="I1757" s="5">
        <v>692</v>
      </c>
      <c r="J1757" t="s">
        <v>17614</v>
      </c>
      <c r="K1757" s="46" t="s">
        <v>25713</v>
      </c>
      <c r="L1757" s="55"/>
      <c r="M1757" s="55"/>
      <c r="N1757" s="39">
        <f t="shared" si="205"/>
        <v>1911</v>
      </c>
      <c r="O1757" s="2">
        <f t="shared" si="206"/>
        <v>1</v>
      </c>
      <c r="P1757" s="2">
        <f t="shared" si="207"/>
        <v>1</v>
      </c>
      <c r="Q1757" s="2">
        <f t="shared" si="208"/>
        <v>5</v>
      </c>
      <c r="R1757" s="2" t="str">
        <f t="shared" si="209"/>
        <v>&lt;a href="set03\cg\cg_january_6,_1910_-_december_28,_1911\marriage\klein,_s_r_and_alvina_nelson_marriage_january_5,_1911_p2_cg.pdf"&gt;Klein, S R&lt;/a&gt;</v>
      </c>
      <c r="S1757" s="2">
        <f t="shared" si="210"/>
        <v>145</v>
      </c>
      <c r="T1757" s="2">
        <f t="shared" si="211"/>
        <v>63</v>
      </c>
    </row>
    <row r="1758" spans="1:20" x14ac:dyDescent="0.25">
      <c r="A1758" s="2">
        <v>1757</v>
      </c>
      <c r="B1758" s="4" t="s">
        <v>1511</v>
      </c>
      <c r="C1758" s="4" t="s">
        <v>12815</v>
      </c>
      <c r="D1758" s="48" t="s">
        <v>6</v>
      </c>
      <c r="E1758" s="12">
        <v>4023</v>
      </c>
      <c r="F1758" s="5" t="s">
        <v>11770</v>
      </c>
      <c r="G1758" s="5">
        <v>7</v>
      </c>
      <c r="H1758" s="48">
        <v>10</v>
      </c>
      <c r="I1758" s="5">
        <v>699</v>
      </c>
      <c r="J1758" t="s">
        <v>17621</v>
      </c>
      <c r="K1758" s="46" t="s">
        <v>25713</v>
      </c>
      <c r="L1758" s="55"/>
      <c r="M1758" s="55"/>
      <c r="N1758" s="39">
        <f t="shared" si="205"/>
        <v>1911</v>
      </c>
      <c r="O1758" s="2">
        <f t="shared" si="206"/>
        <v>1</v>
      </c>
      <c r="P1758" s="2">
        <f t="shared" si="207"/>
        <v>1</v>
      </c>
      <c r="Q1758" s="2">
        <f t="shared" si="208"/>
        <v>5</v>
      </c>
      <c r="R1758" s="2" t="str">
        <f t="shared" si="209"/>
        <v>&lt;a href="set03\cg\cg_january_6,_1910_-_december_28,_1911\marriage\nelson,_carl_and_anna_johnson_marriage_january_5,_1911_p7_cg.pdf"&gt;Nelson, Carl&lt;/a&gt;</v>
      </c>
      <c r="S1758" s="2">
        <f t="shared" si="210"/>
        <v>148</v>
      </c>
      <c r="T1758" s="2">
        <f t="shared" si="211"/>
        <v>64</v>
      </c>
    </row>
    <row r="1759" spans="1:20" x14ac:dyDescent="0.25">
      <c r="A1759" s="2">
        <v>1758</v>
      </c>
      <c r="B1759" s="4" t="s">
        <v>8298</v>
      </c>
      <c r="C1759" s="4" t="s">
        <v>8299</v>
      </c>
      <c r="D1759" s="48" t="s">
        <v>48</v>
      </c>
      <c r="E1759" s="12">
        <v>4028</v>
      </c>
      <c r="F1759" s="5" t="s">
        <v>13629</v>
      </c>
      <c r="G1759" s="5">
        <v>5</v>
      </c>
      <c r="H1759" s="48">
        <v>19</v>
      </c>
      <c r="I1759" s="5">
        <v>1303</v>
      </c>
      <c r="J1759" s="47" t="s">
        <v>18224</v>
      </c>
      <c r="K1759" s="46" t="s">
        <v>25727</v>
      </c>
      <c r="L1759" s="55"/>
      <c r="M1759" s="55"/>
      <c r="N1759" s="39">
        <f t="shared" ref="N1759:N1822" si="212">YEAR(E1759)</f>
        <v>1911</v>
      </c>
      <c r="O1759" s="2">
        <f t="shared" ref="O1759:O1822" si="213">MONTH(E1759)</f>
        <v>1</v>
      </c>
      <c r="P1759" s="2">
        <f t="shared" ref="P1759:P1822" si="214">O1759</f>
        <v>1</v>
      </c>
      <c r="Q1759" s="2">
        <f t="shared" ref="Q1759:Q1822" si="215">DAY(E1759)</f>
        <v>10</v>
      </c>
      <c r="R1759" s="2" t="str">
        <f t="shared" si="209"/>
        <v>&lt;a href="set01\marriages\he\1908_-1911\martinson,_l_and_esther_anderson_wedding_january_10,_1911_p5_he.pdf"&gt;Martinson, L&lt;/a&gt;</v>
      </c>
      <c r="S1759" s="2">
        <f t="shared" si="210"/>
        <v>124</v>
      </c>
      <c r="T1759" s="2">
        <f t="shared" si="211"/>
        <v>67</v>
      </c>
    </row>
    <row r="1760" spans="1:20" x14ac:dyDescent="0.25">
      <c r="A1760" s="2">
        <v>1759</v>
      </c>
      <c r="B1760" s="4" t="s">
        <v>7518</v>
      </c>
      <c r="C1760" s="4" t="s">
        <v>7519</v>
      </c>
      <c r="D1760" s="48" t="s">
        <v>48</v>
      </c>
      <c r="E1760" s="12">
        <v>4030</v>
      </c>
      <c r="F1760" s="5" t="s">
        <v>13631</v>
      </c>
      <c r="G1760" s="5">
        <v>5</v>
      </c>
      <c r="H1760" s="48">
        <v>6</v>
      </c>
      <c r="I1760" s="5">
        <v>384</v>
      </c>
      <c r="J1760" t="s">
        <v>17309</v>
      </c>
      <c r="K1760" s="46" t="s">
        <v>17300</v>
      </c>
      <c r="L1760" s="55"/>
      <c r="M1760" s="55"/>
      <c r="N1760" s="39">
        <f t="shared" si="212"/>
        <v>1911</v>
      </c>
      <c r="O1760" s="2">
        <f t="shared" si="213"/>
        <v>1</v>
      </c>
      <c r="P1760" s="2">
        <f t="shared" si="214"/>
        <v>1</v>
      </c>
      <c r="Q1760" s="2">
        <f t="shared" si="215"/>
        <v>12</v>
      </c>
      <c r="R1760" s="2" t="str">
        <f t="shared" si="209"/>
        <v>&lt;a href="set02\marriages\cooperstown_courier\1910_-_1913\bruns,_john_and_mrs._jennie_holman_wedding_january_12,_1911_p5_cc.pdf"&gt;Bruns, John&lt;/a&gt;</v>
      </c>
      <c r="S1760" s="2">
        <f t="shared" si="210"/>
        <v>143</v>
      </c>
      <c r="T1760" s="2">
        <f t="shared" si="211"/>
        <v>69</v>
      </c>
    </row>
    <row r="1761" spans="1:20" x14ac:dyDescent="0.25">
      <c r="A1761" s="2">
        <v>1760</v>
      </c>
      <c r="B1761" s="4" t="s">
        <v>1511</v>
      </c>
      <c r="C1761" s="4" t="s">
        <v>12815</v>
      </c>
      <c r="D1761" s="48" t="s">
        <v>12816</v>
      </c>
      <c r="E1761" s="12">
        <v>4037</v>
      </c>
      <c r="F1761" s="5" t="s">
        <v>11770</v>
      </c>
      <c r="G1761" s="5">
        <v>7</v>
      </c>
      <c r="H1761" s="48">
        <v>10</v>
      </c>
      <c r="I1761" s="5">
        <v>700</v>
      </c>
      <c r="J1761" t="s">
        <v>17622</v>
      </c>
      <c r="K1761" s="46" t="s">
        <v>25713</v>
      </c>
      <c r="L1761" s="55"/>
      <c r="M1761" s="55"/>
      <c r="N1761" s="39">
        <f t="shared" si="212"/>
        <v>1911</v>
      </c>
      <c r="O1761" s="2">
        <f t="shared" si="213"/>
        <v>1</v>
      </c>
      <c r="P1761" s="2">
        <f t="shared" si="214"/>
        <v>1</v>
      </c>
      <c r="Q1761" s="2">
        <f t="shared" si="215"/>
        <v>19</v>
      </c>
      <c r="R1761" s="2" t="str">
        <f t="shared" si="209"/>
        <v>&lt;a href="set03\cg\cg_january_6,_1910_-_december_28,_1911\marriage\nelson,_carl_and_anna_johnson_marriage_return_january_19,_1911_p7_cg.pdf"&gt;Nelson, Carl&lt;/a&gt;</v>
      </c>
      <c r="S1761" s="2">
        <f t="shared" si="210"/>
        <v>156</v>
      </c>
      <c r="T1761" s="2">
        <f t="shared" si="211"/>
        <v>72</v>
      </c>
    </row>
    <row r="1762" spans="1:20" x14ac:dyDescent="0.25">
      <c r="A1762" s="2">
        <v>1761</v>
      </c>
      <c r="B1762" s="4" t="s">
        <v>8177</v>
      </c>
      <c r="C1762" s="4" t="s">
        <v>8178</v>
      </c>
      <c r="D1762" s="48" t="s">
        <v>29</v>
      </c>
      <c r="E1762" s="12">
        <v>4042</v>
      </c>
      <c r="F1762" s="5" t="s">
        <v>13629</v>
      </c>
      <c r="G1762" s="5">
        <v>5</v>
      </c>
      <c r="H1762" s="48">
        <v>19</v>
      </c>
      <c r="I1762" s="5">
        <v>1254</v>
      </c>
      <c r="J1762" s="47" t="s">
        <v>18176</v>
      </c>
      <c r="K1762" s="46" t="s">
        <v>25727</v>
      </c>
      <c r="L1762" s="55"/>
      <c r="M1762" s="55"/>
      <c r="N1762" s="39">
        <f t="shared" si="212"/>
        <v>1911</v>
      </c>
      <c r="O1762" s="2">
        <f t="shared" si="213"/>
        <v>1</v>
      </c>
      <c r="P1762" s="2">
        <f t="shared" si="214"/>
        <v>1</v>
      </c>
      <c r="Q1762" s="2">
        <f t="shared" si="215"/>
        <v>24</v>
      </c>
      <c r="R1762" s="2" t="str">
        <f t="shared" si="209"/>
        <v>&lt;a href="set01\marriages\he\1908_-1911\alm,_louis_m_and_sara_caroline_stromme_marriage_license_and_plans_january_24,_1911_p5_he.pdf"&gt;Alm, Louis M&lt;/a&gt;</v>
      </c>
      <c r="S1762" s="2">
        <f t="shared" si="210"/>
        <v>149</v>
      </c>
      <c r="T1762" s="2">
        <f t="shared" si="211"/>
        <v>92</v>
      </c>
    </row>
    <row r="1763" spans="1:20" x14ac:dyDescent="0.25">
      <c r="A1763" s="2">
        <v>1762</v>
      </c>
      <c r="B1763" s="4" t="s">
        <v>8177</v>
      </c>
      <c r="C1763" s="4" t="s">
        <v>8178</v>
      </c>
      <c r="D1763" s="48" t="s">
        <v>48</v>
      </c>
      <c r="E1763" s="12">
        <v>4049</v>
      </c>
      <c r="F1763" s="5" t="s">
        <v>13629</v>
      </c>
      <c r="G1763" s="5">
        <v>5</v>
      </c>
      <c r="H1763" s="48">
        <v>19</v>
      </c>
      <c r="I1763" s="5">
        <v>1255</v>
      </c>
      <c r="J1763" s="47" t="s">
        <v>18177</v>
      </c>
      <c r="K1763" s="46" t="s">
        <v>25727</v>
      </c>
      <c r="L1763" s="55"/>
      <c r="M1763" s="55"/>
      <c r="N1763" s="39">
        <f t="shared" si="212"/>
        <v>1911</v>
      </c>
      <c r="O1763" s="2">
        <f t="shared" si="213"/>
        <v>1</v>
      </c>
      <c r="P1763" s="2">
        <f t="shared" si="214"/>
        <v>1</v>
      </c>
      <c r="Q1763" s="2">
        <f t="shared" si="215"/>
        <v>31</v>
      </c>
      <c r="R1763" s="2" t="str">
        <f t="shared" si="209"/>
        <v>&lt;a href="set01\marriages\he\1908_-1911\alm,_louis_m_and_sarah_caroline_stromme_wedding_january_31,_1911_p5_he.pdf"&gt;Alm, Louis M&lt;/a&gt;</v>
      </c>
      <c r="S1763" s="2">
        <f t="shared" si="210"/>
        <v>131</v>
      </c>
      <c r="T1763" s="2">
        <f t="shared" si="211"/>
        <v>74</v>
      </c>
    </row>
    <row r="1764" spans="1:20" x14ac:dyDescent="0.25">
      <c r="A1764" s="2">
        <v>1763</v>
      </c>
      <c r="B1764" s="4" t="s">
        <v>6625</v>
      </c>
      <c r="C1764" s="4" t="s">
        <v>7629</v>
      </c>
      <c r="D1764" s="48" t="s">
        <v>48</v>
      </c>
      <c r="E1764" s="12">
        <v>4072</v>
      </c>
      <c r="F1764" s="5" t="s">
        <v>13631</v>
      </c>
      <c r="G1764" s="5">
        <v>5</v>
      </c>
      <c r="H1764" s="48">
        <v>6</v>
      </c>
      <c r="I1764" s="5">
        <v>441</v>
      </c>
      <c r="J1764" t="s">
        <v>17366</v>
      </c>
      <c r="K1764" s="46" t="s">
        <v>17300</v>
      </c>
      <c r="L1764" s="55"/>
      <c r="M1764" s="55"/>
      <c r="N1764" s="39">
        <f t="shared" si="212"/>
        <v>1911</v>
      </c>
      <c r="O1764" s="2">
        <f t="shared" si="213"/>
        <v>2</v>
      </c>
      <c r="P1764" s="2">
        <f t="shared" si="214"/>
        <v>2</v>
      </c>
      <c r="Q1764" s="2">
        <f t="shared" si="215"/>
        <v>23</v>
      </c>
      <c r="R1764" s="2" t="str">
        <f t="shared" si="209"/>
        <v>&lt;a href="set02\marriages\cooperstown_courier\1910_-_1913\westley,_dr_m_d_and_eva_hutchinson_wedding_february_23,_1911_p5_cc.pdf"&gt;Westley, Dr. M D&lt;/a&gt;</v>
      </c>
      <c r="S1764" s="2">
        <f t="shared" si="210"/>
        <v>149</v>
      </c>
      <c r="T1764" s="2">
        <f t="shared" si="211"/>
        <v>70</v>
      </c>
    </row>
    <row r="1765" spans="1:20" x14ac:dyDescent="0.25">
      <c r="A1765" s="2">
        <v>1764</v>
      </c>
      <c r="B1765" s="4" t="s">
        <v>6625</v>
      </c>
      <c r="C1765" s="4" t="s">
        <v>7629</v>
      </c>
      <c r="D1765" s="48" t="s">
        <v>48</v>
      </c>
      <c r="E1765" s="12">
        <v>4079</v>
      </c>
      <c r="F1765" s="5" t="s">
        <v>13631</v>
      </c>
      <c r="G1765" s="5">
        <v>1</v>
      </c>
      <c r="H1765" s="48">
        <v>6</v>
      </c>
      <c r="I1765" s="5">
        <v>442</v>
      </c>
      <c r="J1765" t="s">
        <v>17367</v>
      </c>
      <c r="K1765" s="46" t="s">
        <v>17300</v>
      </c>
      <c r="L1765" s="55"/>
      <c r="M1765" s="55"/>
      <c r="N1765" s="39">
        <f t="shared" si="212"/>
        <v>1911</v>
      </c>
      <c r="O1765" s="2">
        <f t="shared" si="213"/>
        <v>3</v>
      </c>
      <c r="P1765" s="2">
        <f t="shared" si="214"/>
        <v>3</v>
      </c>
      <c r="Q1765" s="2">
        <f t="shared" si="215"/>
        <v>2</v>
      </c>
      <c r="R1765" s="2" t="str">
        <f t="shared" si="209"/>
        <v>&lt;a href="set02\marriages\cooperstown_courier\1910_-_1913\westley,_dr_m_d_and_eva_hutchinson_wedding_march_2,_1911_p1_cc.pdf"&gt;Westley, Dr. M D&lt;/a&gt;</v>
      </c>
      <c r="S1765" s="2">
        <f t="shared" si="210"/>
        <v>145</v>
      </c>
      <c r="T1765" s="2">
        <f t="shared" si="211"/>
        <v>66</v>
      </c>
    </row>
    <row r="1766" spans="1:20" x14ac:dyDescent="0.25">
      <c r="A1766" s="2">
        <v>1765</v>
      </c>
      <c r="B1766" s="4" t="s">
        <v>11542</v>
      </c>
      <c r="C1766" s="4" t="s">
        <v>12802</v>
      </c>
      <c r="D1766" s="48" t="s">
        <v>205</v>
      </c>
      <c r="E1766" s="12">
        <v>4100</v>
      </c>
      <c r="F1766" s="5" t="s">
        <v>11770</v>
      </c>
      <c r="G1766" s="5">
        <v>7</v>
      </c>
      <c r="H1766" s="48">
        <v>10</v>
      </c>
      <c r="I1766" s="5">
        <v>687</v>
      </c>
      <c r="J1766" t="s">
        <v>17609</v>
      </c>
      <c r="K1766" s="46" t="s">
        <v>25713</v>
      </c>
      <c r="L1766" s="55"/>
      <c r="M1766" s="55"/>
      <c r="N1766" s="39">
        <f t="shared" si="212"/>
        <v>1911</v>
      </c>
      <c r="O1766" s="2">
        <f t="shared" si="213"/>
        <v>3</v>
      </c>
      <c r="P1766" s="2">
        <f t="shared" si="214"/>
        <v>3</v>
      </c>
      <c r="Q1766" s="2">
        <f t="shared" si="215"/>
        <v>23</v>
      </c>
      <c r="R1766" s="2" t="str">
        <f t="shared" si="209"/>
        <v>&lt;a href="set03\cg\cg_january_6,_1910_-_december_28,_1911\marriage\haas,_mr_and_mrs_peter_25th_anniv_march_23,_1911_p7_cg.pdf"&gt;Haas, Peter&lt;/a&gt;</v>
      </c>
      <c r="S1766" s="2">
        <f t="shared" si="210"/>
        <v>141</v>
      </c>
      <c r="T1766" s="2">
        <f t="shared" si="211"/>
        <v>58</v>
      </c>
    </row>
    <row r="1767" spans="1:20" x14ac:dyDescent="0.25">
      <c r="A1767" s="2">
        <v>1766</v>
      </c>
      <c r="B1767" s="4" t="s">
        <v>763</v>
      </c>
      <c r="C1767" s="4" t="s">
        <v>8246</v>
      </c>
      <c r="D1767" s="48" t="s">
        <v>48</v>
      </c>
      <c r="E1767" s="12">
        <v>4105</v>
      </c>
      <c r="F1767" s="5" t="s">
        <v>13629</v>
      </c>
      <c r="G1767" s="5">
        <v>4</v>
      </c>
      <c r="H1767" s="48">
        <v>19</v>
      </c>
      <c r="I1767" s="5">
        <v>1269</v>
      </c>
      <c r="J1767" s="47" t="s">
        <v>18191</v>
      </c>
      <c r="K1767" s="46" t="s">
        <v>25727</v>
      </c>
      <c r="L1767" s="55"/>
      <c r="M1767" s="55"/>
      <c r="N1767" s="39">
        <f t="shared" si="212"/>
        <v>1911</v>
      </c>
      <c r="O1767" s="2">
        <f t="shared" si="213"/>
        <v>3</v>
      </c>
      <c r="P1767" s="2">
        <f t="shared" si="214"/>
        <v>3</v>
      </c>
      <c r="Q1767" s="2">
        <f t="shared" si="215"/>
        <v>28</v>
      </c>
      <c r="R1767" s="2" t="str">
        <f t="shared" si="209"/>
        <v>&lt;a href="set01\marriages\he\1908_-1911\framcis,_james_and_anna_adrian_2nd_wedding__march_28,_1911_p4_he.pdf"&gt;Francis, James&lt;/a&gt;</v>
      </c>
      <c r="S1767" s="2">
        <f t="shared" si="210"/>
        <v>127</v>
      </c>
      <c r="T1767" s="2">
        <f t="shared" si="211"/>
        <v>68</v>
      </c>
    </row>
    <row r="1768" spans="1:20" x14ac:dyDescent="0.25">
      <c r="A1768" s="2">
        <v>1767</v>
      </c>
      <c r="B1768" s="4" t="s">
        <v>763</v>
      </c>
      <c r="C1768" s="4" t="s">
        <v>8247</v>
      </c>
      <c r="D1768" s="48" t="s">
        <v>48</v>
      </c>
      <c r="E1768" s="12">
        <v>4105</v>
      </c>
      <c r="F1768" s="5" t="s">
        <v>13629</v>
      </c>
      <c r="G1768" s="5">
        <v>4</v>
      </c>
      <c r="H1768" s="48">
        <v>19</v>
      </c>
      <c r="I1768" s="5">
        <v>1270</v>
      </c>
      <c r="J1768" s="47" t="s">
        <v>18192</v>
      </c>
      <c r="K1768" s="46" t="s">
        <v>25727</v>
      </c>
      <c r="L1768" s="55"/>
      <c r="M1768" s="55"/>
      <c r="N1768" s="39">
        <f t="shared" si="212"/>
        <v>1911</v>
      </c>
      <c r="O1768" s="2">
        <f t="shared" si="213"/>
        <v>3</v>
      </c>
      <c r="P1768" s="2">
        <f t="shared" si="214"/>
        <v>3</v>
      </c>
      <c r="Q1768" s="2">
        <f t="shared" si="215"/>
        <v>28</v>
      </c>
      <c r="R1768" s="2" t="str">
        <f t="shared" si="209"/>
        <v>&lt;a href="set01\marriages\he\1908_-1911\francis,_james_and_anne_adrian_wedding_march_28,_1911_p4_he.pdf"&gt;Francis, James&lt;/a&gt;</v>
      </c>
      <c r="S1768" s="2">
        <f t="shared" si="210"/>
        <v>122</v>
      </c>
      <c r="T1768" s="2">
        <f t="shared" si="211"/>
        <v>63</v>
      </c>
    </row>
    <row r="1769" spans="1:20" x14ac:dyDescent="0.25">
      <c r="A1769" s="2">
        <v>1768</v>
      </c>
      <c r="B1769" s="4" t="s">
        <v>12813</v>
      </c>
      <c r="C1769" s="4" t="s">
        <v>12814</v>
      </c>
      <c r="D1769" s="48" t="s">
        <v>48</v>
      </c>
      <c r="E1769" s="12">
        <v>4107</v>
      </c>
      <c r="F1769" s="5" t="s">
        <v>11770</v>
      </c>
      <c r="G1769" s="5">
        <v>1</v>
      </c>
      <c r="H1769" s="48">
        <v>10</v>
      </c>
      <c r="I1769" s="5">
        <v>697</v>
      </c>
      <c r="J1769" t="s">
        <v>17619</v>
      </c>
      <c r="K1769" s="46" t="s">
        <v>25713</v>
      </c>
      <c r="L1769" s="55"/>
      <c r="M1769" s="55"/>
      <c r="N1769" s="39">
        <f t="shared" si="212"/>
        <v>1911</v>
      </c>
      <c r="O1769" s="2">
        <f t="shared" si="213"/>
        <v>3</v>
      </c>
      <c r="P1769" s="2">
        <f t="shared" si="214"/>
        <v>3</v>
      </c>
      <c r="Q1769" s="2">
        <f t="shared" si="215"/>
        <v>30</v>
      </c>
      <c r="R1769" s="2" t="str">
        <f t="shared" si="209"/>
        <v>&lt;a href="set03\cg\cg_january_6,_1910_-_december_28,_1911\marriage\lohrke,_emil_albert_and_clara_ethel_partch_wedding_march_30,_1911_p1_cg.pdf"&gt;Lohrke, Emil Albert&lt;/a&gt;</v>
      </c>
      <c r="S1769" s="2">
        <f t="shared" si="210"/>
        <v>166</v>
      </c>
      <c r="T1769" s="2">
        <f t="shared" si="211"/>
        <v>75</v>
      </c>
    </row>
    <row r="1770" spans="1:20" x14ac:dyDescent="0.25">
      <c r="A1770" s="2">
        <v>1769</v>
      </c>
      <c r="B1770" s="4" t="s">
        <v>7588</v>
      </c>
      <c r="C1770" s="4" t="s">
        <v>7589</v>
      </c>
      <c r="D1770" s="48" t="s">
        <v>48</v>
      </c>
      <c r="E1770" s="12">
        <v>4107</v>
      </c>
      <c r="F1770" s="5" t="s">
        <v>13631</v>
      </c>
      <c r="G1770" s="5">
        <v>5</v>
      </c>
      <c r="H1770" s="48">
        <v>6</v>
      </c>
      <c r="I1770" s="5">
        <v>420</v>
      </c>
      <c r="J1770" t="s">
        <v>17345</v>
      </c>
      <c r="K1770" s="46" t="s">
        <v>17300</v>
      </c>
      <c r="L1770" s="55"/>
      <c r="M1770" s="55"/>
      <c r="N1770" s="39">
        <f t="shared" si="212"/>
        <v>1911</v>
      </c>
      <c r="O1770" s="2">
        <f t="shared" si="213"/>
        <v>3</v>
      </c>
      <c r="P1770" s="2">
        <f t="shared" si="214"/>
        <v>3</v>
      </c>
      <c r="Q1770" s="2">
        <f t="shared" si="215"/>
        <v>30</v>
      </c>
      <c r="R1770" s="2" t="str">
        <f t="shared" si="209"/>
        <v>&lt;a href="set02\marriages\cooperstown_courier\1910_-_1913\nelson,_ernest_and_minnie_kindso_wedding_march_30,_1911_p5_cc.pdf"&gt;Nelson, Ernest&lt;/a&gt;</v>
      </c>
      <c r="S1770" s="2">
        <f t="shared" si="210"/>
        <v>142</v>
      </c>
      <c r="T1770" s="2">
        <f t="shared" si="211"/>
        <v>65</v>
      </c>
    </row>
    <row r="1771" spans="1:20" x14ac:dyDescent="0.25">
      <c r="A1771" s="2">
        <v>1770</v>
      </c>
      <c r="B1771" s="4" t="s">
        <v>8262</v>
      </c>
      <c r="C1771" s="4" t="s">
        <v>8263</v>
      </c>
      <c r="D1771" s="48" t="s">
        <v>1256</v>
      </c>
      <c r="E1771" s="12">
        <v>4112</v>
      </c>
      <c r="F1771" s="5" t="s">
        <v>13629</v>
      </c>
      <c r="G1771" s="5">
        <v>5</v>
      </c>
      <c r="H1771" s="48">
        <v>19</v>
      </c>
      <c r="I1771" s="5">
        <v>1286</v>
      </c>
      <c r="J1771" s="47" t="s">
        <v>18205</v>
      </c>
      <c r="K1771" s="46" t="s">
        <v>25727</v>
      </c>
      <c r="L1771" s="55"/>
      <c r="M1771" s="55"/>
      <c r="N1771" s="39">
        <f t="shared" si="212"/>
        <v>1911</v>
      </c>
      <c r="O1771" s="2">
        <f t="shared" si="213"/>
        <v>4</v>
      </c>
      <c r="P1771" s="2">
        <f t="shared" si="214"/>
        <v>4</v>
      </c>
      <c r="Q1771" s="2">
        <f t="shared" si="215"/>
        <v>4</v>
      </c>
      <c r="R1771" s="2" t="str">
        <f t="shared" si="209"/>
        <v>&lt;a href="set01\marriages\he\1908_-1911\jenson,_eimar_and_jensine_mogenson_marriage_announcement_april_4,_1911_p5_he.pdf"&gt;Jenson, Eimar&lt;/a&gt;</v>
      </c>
      <c r="S1771" s="2">
        <f t="shared" si="210"/>
        <v>138</v>
      </c>
      <c r="T1771" s="2">
        <f t="shared" si="211"/>
        <v>80</v>
      </c>
    </row>
    <row r="1772" spans="1:20" x14ac:dyDescent="0.25">
      <c r="A1772" s="2">
        <v>1771</v>
      </c>
      <c r="B1772" s="4" t="s">
        <v>7553</v>
      </c>
      <c r="C1772" s="4" t="s">
        <v>7554</v>
      </c>
      <c r="D1772" s="48" t="s">
        <v>48</v>
      </c>
      <c r="E1772" s="12">
        <v>4114</v>
      </c>
      <c r="F1772" s="5" t="s">
        <v>13631</v>
      </c>
      <c r="G1772" s="5">
        <v>5</v>
      </c>
      <c r="H1772" s="48">
        <v>6</v>
      </c>
      <c r="I1772" s="5">
        <v>402</v>
      </c>
      <c r="J1772" t="s">
        <v>17327</v>
      </c>
      <c r="K1772" s="46" t="s">
        <v>17300</v>
      </c>
      <c r="L1772" s="55"/>
      <c r="M1772" s="55"/>
      <c r="N1772" s="39">
        <f t="shared" si="212"/>
        <v>1911</v>
      </c>
      <c r="O1772" s="2">
        <f t="shared" si="213"/>
        <v>4</v>
      </c>
      <c r="P1772" s="2">
        <f t="shared" si="214"/>
        <v>4</v>
      </c>
      <c r="Q1772" s="2">
        <f t="shared" si="215"/>
        <v>6</v>
      </c>
      <c r="R1772" s="2" t="str">
        <f t="shared" si="209"/>
        <v>&lt;a href="set02\marriages\cooperstown_courier\1910_-_1913\jensen,_frederick_and_alma_peterson_wedding_april_6,_1911_p5_cc.pdf"&gt;Jensen, Frederick&lt;/a&gt;</v>
      </c>
      <c r="S1772" s="2">
        <f t="shared" si="210"/>
        <v>147</v>
      </c>
      <c r="T1772" s="2">
        <f t="shared" si="211"/>
        <v>67</v>
      </c>
    </row>
    <row r="1773" spans="1:20" x14ac:dyDescent="0.25">
      <c r="A1773" s="2">
        <v>1772</v>
      </c>
      <c r="B1773" s="4" t="s">
        <v>8173</v>
      </c>
      <c r="C1773" s="4" t="s">
        <v>8174</v>
      </c>
      <c r="D1773" s="48" t="s">
        <v>48</v>
      </c>
      <c r="E1773" s="12">
        <v>4119</v>
      </c>
      <c r="F1773" s="5" t="s">
        <v>13629</v>
      </c>
      <c r="G1773" s="5">
        <v>5</v>
      </c>
      <c r="H1773" s="48">
        <v>19</v>
      </c>
      <c r="I1773" s="5">
        <v>1252</v>
      </c>
      <c r="J1773" s="47" t="s">
        <v>18174</v>
      </c>
      <c r="K1773" s="46" t="s">
        <v>25727</v>
      </c>
      <c r="L1773" s="55"/>
      <c r="M1773" s="55"/>
      <c r="N1773" s="39">
        <f t="shared" si="212"/>
        <v>1911</v>
      </c>
      <c r="O1773" s="2">
        <f t="shared" si="213"/>
        <v>4</v>
      </c>
      <c r="P1773" s="2">
        <f t="shared" si="214"/>
        <v>4</v>
      </c>
      <c r="Q1773" s="2">
        <f t="shared" si="215"/>
        <v>11</v>
      </c>
      <c r="R1773" s="2" t="str">
        <f t="shared" si="209"/>
        <v>&lt;a href="set01\marriages\he\1908_-1911\alcock,_clarence_and_rose_nelson_wedding_april_11,_1911_p5_he.pdf"&gt;Alcock, Clarence&lt;/a&gt;</v>
      </c>
      <c r="S1773" s="2">
        <f t="shared" si="210"/>
        <v>126</v>
      </c>
      <c r="T1773" s="2">
        <f t="shared" si="211"/>
        <v>65</v>
      </c>
    </row>
    <row r="1774" spans="1:20" x14ac:dyDescent="0.25">
      <c r="A1774" s="2">
        <v>1773</v>
      </c>
      <c r="B1774" s="4" t="s">
        <v>12798</v>
      </c>
      <c r="C1774" s="4" t="s">
        <v>12799</v>
      </c>
      <c r="D1774" s="48" t="s">
        <v>48</v>
      </c>
      <c r="E1774" s="12">
        <v>4135</v>
      </c>
      <c r="F1774" s="5" t="s">
        <v>11770</v>
      </c>
      <c r="G1774" s="5">
        <v>2</v>
      </c>
      <c r="H1774" s="48">
        <v>10</v>
      </c>
      <c r="I1774" s="5">
        <v>685</v>
      </c>
      <c r="J1774" t="s">
        <v>17607</v>
      </c>
      <c r="K1774" s="46" t="s">
        <v>25713</v>
      </c>
      <c r="L1774" s="55"/>
      <c r="M1774" s="55"/>
      <c r="N1774" s="39">
        <f t="shared" si="212"/>
        <v>1911</v>
      </c>
      <c r="O1774" s="2">
        <f t="shared" si="213"/>
        <v>4</v>
      </c>
      <c r="P1774" s="2">
        <f t="shared" si="214"/>
        <v>4</v>
      </c>
      <c r="Q1774" s="2">
        <f t="shared" si="215"/>
        <v>27</v>
      </c>
      <c r="R1774" s="2" t="str">
        <f t="shared" si="209"/>
        <v>&lt;a href="set03\cg\cg_january_6,_1910_-_december_28,_1911\marriage\foster,_ralph_stanley_and_ella_clo_phillips_wedding_april_27,_1911_p2_cg.pdf"&gt;Foster, Ralph Stanley&lt;/a&gt;</v>
      </c>
      <c r="S1774" s="2">
        <f t="shared" si="210"/>
        <v>169</v>
      </c>
      <c r="T1774" s="2">
        <f t="shared" si="211"/>
        <v>76</v>
      </c>
    </row>
    <row r="1775" spans="1:20" x14ac:dyDescent="0.25">
      <c r="A1775" s="2">
        <v>1774</v>
      </c>
      <c r="B1775" s="4" t="s">
        <v>7565</v>
      </c>
      <c r="C1775" s="4" t="s">
        <v>7566</v>
      </c>
      <c r="D1775" s="48" t="s">
        <v>48</v>
      </c>
      <c r="E1775" s="12">
        <v>4142</v>
      </c>
      <c r="F1775" s="5" t="s">
        <v>13631</v>
      </c>
      <c r="G1775" s="5">
        <v>5</v>
      </c>
      <c r="H1775" s="48">
        <v>6</v>
      </c>
      <c r="I1775" s="5">
        <v>408</v>
      </c>
      <c r="J1775" t="s">
        <v>17333</v>
      </c>
      <c r="K1775" s="46" t="s">
        <v>17300</v>
      </c>
      <c r="L1775" s="55"/>
      <c r="M1775" s="55"/>
      <c r="N1775" s="39">
        <f t="shared" si="212"/>
        <v>1911</v>
      </c>
      <c r="O1775" s="2">
        <f t="shared" si="213"/>
        <v>5</v>
      </c>
      <c r="P1775" s="2">
        <f t="shared" si="214"/>
        <v>5</v>
      </c>
      <c r="Q1775" s="2">
        <f t="shared" si="215"/>
        <v>4</v>
      </c>
      <c r="R1775" s="2" t="str">
        <f t="shared" si="209"/>
        <v>&lt;a href="set02\marriages\cooperstown_courier\1910_-_1913\lindgren,_phil_a_and_amelia_heitzman_wedding_may_4,_1911_p5_cc.pdf"&gt;Lindgren, Phil A&lt;/a&gt;</v>
      </c>
      <c r="S1775" s="2">
        <f t="shared" si="210"/>
        <v>145</v>
      </c>
      <c r="T1775" s="2">
        <f t="shared" si="211"/>
        <v>66</v>
      </c>
    </row>
    <row r="1776" spans="1:20" x14ac:dyDescent="0.25">
      <c r="A1776" s="2">
        <v>1775</v>
      </c>
      <c r="B1776" s="4" t="s">
        <v>12794</v>
      </c>
      <c r="C1776" s="4" t="s">
        <v>12795</v>
      </c>
      <c r="D1776" s="48" t="s">
        <v>48</v>
      </c>
      <c r="E1776" s="12">
        <v>4149</v>
      </c>
      <c r="F1776" s="5" t="s">
        <v>11770</v>
      </c>
      <c r="G1776" s="5">
        <v>1</v>
      </c>
      <c r="H1776" s="48">
        <v>10</v>
      </c>
      <c r="I1776" s="5">
        <v>679</v>
      </c>
      <c r="J1776" t="s">
        <v>17601</v>
      </c>
      <c r="K1776" s="46" t="s">
        <v>25713</v>
      </c>
      <c r="L1776" s="55"/>
      <c r="M1776" s="55"/>
      <c r="N1776" s="39">
        <f t="shared" si="212"/>
        <v>1911</v>
      </c>
      <c r="O1776" s="2">
        <f t="shared" si="213"/>
        <v>5</v>
      </c>
      <c r="P1776" s="2">
        <f t="shared" si="214"/>
        <v>5</v>
      </c>
      <c r="Q1776" s="2">
        <f t="shared" si="215"/>
        <v>11</v>
      </c>
      <c r="R1776" s="2" t="str">
        <f t="shared" si="209"/>
        <v>&lt;a href="set03\cg\cg_january_6,_1910_-_december_28,_1911\marriage\brastrup,_george_e_and_delta_c_thorsgard_wedding_may_11,_1911_p1_cg.pdf"&gt;Brastrup, George E&lt;/a&gt;</v>
      </c>
      <c r="S1776" s="2">
        <f t="shared" si="210"/>
        <v>161</v>
      </c>
      <c r="T1776" s="2">
        <f t="shared" si="211"/>
        <v>71</v>
      </c>
    </row>
    <row r="1777" spans="1:20" x14ac:dyDescent="0.25">
      <c r="A1777" s="2">
        <v>1776</v>
      </c>
      <c r="B1777" s="4" t="s">
        <v>7580</v>
      </c>
      <c r="C1777" s="4" t="s">
        <v>7581</v>
      </c>
      <c r="D1777" s="48" t="s">
        <v>6</v>
      </c>
      <c r="E1777" s="12">
        <v>4149</v>
      </c>
      <c r="F1777" s="5" t="s">
        <v>13631</v>
      </c>
      <c r="G1777" s="5">
        <v>5</v>
      </c>
      <c r="H1777" s="48">
        <v>6</v>
      </c>
      <c r="I1777" s="5">
        <v>416</v>
      </c>
      <c r="J1777" t="s">
        <v>17341</v>
      </c>
      <c r="K1777" s="46" t="s">
        <v>17300</v>
      </c>
      <c r="L1777" s="55"/>
      <c r="M1777" s="55"/>
      <c r="N1777" s="39">
        <f t="shared" si="212"/>
        <v>1911</v>
      </c>
      <c r="O1777" s="2">
        <f t="shared" si="213"/>
        <v>5</v>
      </c>
      <c r="P1777" s="2">
        <f t="shared" si="214"/>
        <v>5</v>
      </c>
      <c r="Q1777" s="2">
        <f t="shared" si="215"/>
        <v>11</v>
      </c>
      <c r="R1777" s="2" t="str">
        <f t="shared" si="209"/>
        <v>&lt;a href="set02\marriages\cooperstown_courier\1910_-_1913\mcculloch,_william_t_and_georgiana_tipton_marriage_may_11,_1911_p5_cc.pdf"&gt;McCulloch, William T&lt;/a&gt;</v>
      </c>
      <c r="S1777" s="2">
        <f t="shared" si="210"/>
        <v>156</v>
      </c>
      <c r="T1777" s="2">
        <f t="shared" si="211"/>
        <v>73</v>
      </c>
    </row>
    <row r="1778" spans="1:20" x14ac:dyDescent="0.25">
      <c r="A1778" s="2">
        <v>1777</v>
      </c>
      <c r="B1778" s="4" t="s">
        <v>7596</v>
      </c>
      <c r="C1778" s="4" t="s">
        <v>7597</v>
      </c>
      <c r="D1778" s="48" t="s">
        <v>7598</v>
      </c>
      <c r="E1778" s="12">
        <v>4156</v>
      </c>
      <c r="F1778" s="5" t="s">
        <v>13631</v>
      </c>
      <c r="G1778" s="5">
        <v>5</v>
      </c>
      <c r="H1778" s="48">
        <v>6</v>
      </c>
      <c r="I1778" s="5">
        <v>424</v>
      </c>
      <c r="J1778" t="s">
        <v>17349</v>
      </c>
      <c r="K1778" s="46" t="s">
        <v>17300</v>
      </c>
      <c r="L1778" s="55"/>
      <c r="M1778" s="55"/>
      <c r="N1778" s="39">
        <f t="shared" si="212"/>
        <v>1911</v>
      </c>
      <c r="O1778" s="2">
        <f t="shared" si="213"/>
        <v>5</v>
      </c>
      <c r="P1778" s="2">
        <f t="shared" si="214"/>
        <v>5</v>
      </c>
      <c r="Q1778" s="2">
        <f t="shared" si="215"/>
        <v>18</v>
      </c>
      <c r="R1778" s="2" t="str">
        <f t="shared" si="209"/>
        <v>&lt;a href="set02\marriages\cooperstown_courier\1910_-_1913\purinton,_rev_o_d_and_wife_43rd_anniversary_may_18,_1911_p5_cc.pdf"&gt;Purinton, Rev. O D&lt;/a&gt;</v>
      </c>
      <c r="S1778" s="2">
        <f t="shared" si="210"/>
        <v>147</v>
      </c>
      <c r="T1778" s="2">
        <f t="shared" si="211"/>
        <v>66</v>
      </c>
    </row>
    <row r="1779" spans="1:20" x14ac:dyDescent="0.25">
      <c r="A1779" s="2">
        <v>1778</v>
      </c>
      <c r="B1779" s="4" t="s">
        <v>12821</v>
      </c>
      <c r="C1779" s="4" t="s">
        <v>12822</v>
      </c>
      <c r="D1779" s="48" t="s">
        <v>48</v>
      </c>
      <c r="E1779" s="12">
        <v>4156</v>
      </c>
      <c r="F1779" s="5" t="s">
        <v>11770</v>
      </c>
      <c r="G1779" s="5">
        <v>7</v>
      </c>
      <c r="H1779" s="48">
        <v>10</v>
      </c>
      <c r="I1779" s="5">
        <v>712</v>
      </c>
      <c r="J1779" t="s">
        <v>17634</v>
      </c>
      <c r="K1779" s="46" t="s">
        <v>25713</v>
      </c>
      <c r="L1779" s="55"/>
      <c r="M1779" s="55"/>
      <c r="N1779" s="39">
        <f t="shared" si="212"/>
        <v>1911</v>
      </c>
      <c r="O1779" s="2">
        <f t="shared" si="213"/>
        <v>5</v>
      </c>
      <c r="P1779" s="2">
        <f t="shared" si="214"/>
        <v>5</v>
      </c>
      <c r="Q1779" s="2">
        <f t="shared" si="215"/>
        <v>18</v>
      </c>
      <c r="R1779" s="2" t="str">
        <f t="shared" si="209"/>
        <v>&lt;a href="set03\cg\cg_january_6,_1910_-_december_28,_1911\marriage\young,_fred_m_and_annie_l_grouell_wedding_may_18,_1911_p7_cg.pdf"&gt;Young, Fred M&lt;/a&gt;</v>
      </c>
      <c r="S1779" s="2">
        <f t="shared" si="210"/>
        <v>149</v>
      </c>
      <c r="T1779" s="2">
        <f t="shared" si="211"/>
        <v>64</v>
      </c>
    </row>
    <row r="1780" spans="1:20" x14ac:dyDescent="0.25">
      <c r="A1780" s="2">
        <v>1779</v>
      </c>
      <c r="B1780" s="4" t="s">
        <v>7522</v>
      </c>
      <c r="C1780" s="4" t="s">
        <v>7523</v>
      </c>
      <c r="D1780" s="48" t="s">
        <v>48</v>
      </c>
      <c r="E1780" s="12">
        <v>4163</v>
      </c>
      <c r="F1780" s="5" t="s">
        <v>13631</v>
      </c>
      <c r="G1780" s="5">
        <v>1</v>
      </c>
      <c r="H1780" s="48">
        <v>6</v>
      </c>
      <c r="I1780" s="5">
        <v>386</v>
      </c>
      <c r="J1780" t="s">
        <v>17311</v>
      </c>
      <c r="K1780" s="46" t="s">
        <v>17300</v>
      </c>
      <c r="L1780" s="55"/>
      <c r="M1780" s="55"/>
      <c r="N1780" s="39">
        <f t="shared" si="212"/>
        <v>1911</v>
      </c>
      <c r="O1780" s="2">
        <f t="shared" si="213"/>
        <v>5</v>
      </c>
      <c r="P1780" s="2">
        <f t="shared" si="214"/>
        <v>5</v>
      </c>
      <c r="Q1780" s="2">
        <f t="shared" si="215"/>
        <v>25</v>
      </c>
      <c r="R1780" s="2" t="str">
        <f t="shared" si="209"/>
        <v>&lt;a href="set02\marriages\cooperstown_courier\1910_-_1913\burseth,_olof_and_mattie_ayrea_wedding_may_25,_1911_p1_cc.pdf"&gt;Burseth, Olof&lt;/a&gt;</v>
      </c>
      <c r="S1780" s="2">
        <f t="shared" si="210"/>
        <v>137</v>
      </c>
      <c r="T1780" s="2">
        <f t="shared" si="211"/>
        <v>61</v>
      </c>
    </row>
    <row r="1781" spans="1:20" x14ac:dyDescent="0.25">
      <c r="A1781" s="2">
        <v>1780</v>
      </c>
      <c r="B1781" s="4" t="s">
        <v>12803</v>
      </c>
      <c r="C1781" s="4" t="s">
        <v>12804</v>
      </c>
      <c r="D1781" s="48" t="s">
        <v>6</v>
      </c>
      <c r="E1781" s="12">
        <v>4163</v>
      </c>
      <c r="F1781" s="5" t="s">
        <v>11770</v>
      </c>
      <c r="G1781" s="5">
        <v>7</v>
      </c>
      <c r="H1781" s="48">
        <v>10</v>
      </c>
      <c r="I1781" s="5">
        <v>689</v>
      </c>
      <c r="J1781" t="s">
        <v>17611</v>
      </c>
      <c r="K1781" s="46" t="s">
        <v>25713</v>
      </c>
      <c r="L1781" s="55"/>
      <c r="M1781" s="55"/>
      <c r="N1781" s="39">
        <f t="shared" si="212"/>
        <v>1911</v>
      </c>
      <c r="O1781" s="2">
        <f t="shared" si="213"/>
        <v>5</v>
      </c>
      <c r="P1781" s="2">
        <f t="shared" si="214"/>
        <v>5</v>
      </c>
      <c r="Q1781" s="2">
        <f t="shared" si="215"/>
        <v>25</v>
      </c>
      <c r="R1781" s="2" t="str">
        <f t="shared" si="209"/>
        <v>&lt;a href="set03\cg\cg_january_6,_1910_-_december_28,_1911\marriage\hubbel,_ernest_a_and_sarah_j_thorsgard_marriage_may_25,_1911_p7_cg.pdf"&gt;Hubbel, Ernest A&lt;/a&gt;</v>
      </c>
      <c r="S1781" s="2">
        <f t="shared" si="210"/>
        <v>158</v>
      </c>
      <c r="T1781" s="2">
        <f t="shared" si="211"/>
        <v>70</v>
      </c>
    </row>
    <row r="1782" spans="1:20" x14ac:dyDescent="0.25">
      <c r="A1782" s="2">
        <v>1781</v>
      </c>
      <c r="B1782" s="4" t="s">
        <v>12792</v>
      </c>
      <c r="C1782" s="4" t="s">
        <v>12793</v>
      </c>
      <c r="D1782" s="48" t="s">
        <v>48</v>
      </c>
      <c r="E1782" s="12">
        <v>4198</v>
      </c>
      <c r="F1782" s="5" t="s">
        <v>11770</v>
      </c>
      <c r="G1782" s="5">
        <v>7</v>
      </c>
      <c r="H1782" s="48">
        <v>10</v>
      </c>
      <c r="I1782" s="5">
        <v>676</v>
      </c>
      <c r="J1782" t="s">
        <v>17598</v>
      </c>
      <c r="K1782" s="46" t="s">
        <v>25713</v>
      </c>
      <c r="L1782" s="55"/>
      <c r="M1782" s="55"/>
      <c r="N1782" s="39">
        <f t="shared" si="212"/>
        <v>1911</v>
      </c>
      <c r="O1782" s="2">
        <f t="shared" si="213"/>
        <v>6</v>
      </c>
      <c r="P1782" s="2">
        <f t="shared" si="214"/>
        <v>6</v>
      </c>
      <c r="Q1782" s="2">
        <f t="shared" si="215"/>
        <v>29</v>
      </c>
      <c r="R1782" s="2" t="str">
        <f t="shared" si="209"/>
        <v>&lt;a href="set03\cg\cg_january_6,_1910_-_december_28,_1911\marriage\barnes,_dr._m_p_and_louise_scribbner_wedding_june_29,_1911_p7_cg.pdf"&gt;Barnes, Dr M P&lt;/a&gt;</v>
      </c>
      <c r="S1782" s="2">
        <f t="shared" si="210"/>
        <v>154</v>
      </c>
      <c r="T1782" s="2">
        <f t="shared" si="211"/>
        <v>68</v>
      </c>
    </row>
    <row r="1783" spans="1:20" x14ac:dyDescent="0.25">
      <c r="A1783" s="2">
        <v>1782</v>
      </c>
      <c r="B1783" s="4" t="s">
        <v>7599</v>
      </c>
      <c r="C1783" s="4" t="s">
        <v>7600</v>
      </c>
      <c r="D1783" s="48" t="s">
        <v>205</v>
      </c>
      <c r="E1783" s="12">
        <v>4198</v>
      </c>
      <c r="F1783" s="5" t="s">
        <v>13631</v>
      </c>
      <c r="G1783" s="5">
        <v>5</v>
      </c>
      <c r="H1783" s="48">
        <v>6</v>
      </c>
      <c r="I1783" s="5">
        <v>425</v>
      </c>
      <c r="J1783" t="s">
        <v>17350</v>
      </c>
      <c r="K1783" s="46" t="s">
        <v>17300</v>
      </c>
      <c r="L1783" s="55"/>
      <c r="M1783" s="55"/>
      <c r="N1783" s="39">
        <f t="shared" si="212"/>
        <v>1911</v>
      </c>
      <c r="O1783" s="2">
        <f t="shared" si="213"/>
        <v>6</v>
      </c>
      <c r="P1783" s="2">
        <f t="shared" si="214"/>
        <v>6</v>
      </c>
      <c r="Q1783" s="2">
        <f t="shared" si="215"/>
        <v>29</v>
      </c>
      <c r="R1783" s="2" t="str">
        <f t="shared" si="209"/>
        <v>&lt;a href="set02\marriages\cooperstown_courier\1910_-_1913\regner,_mr_and_mrs._j_t_25th_anniversary_june_29,_1911_p5_cc.pdf"&gt;Regner, Mr. J T&lt;/a&gt;</v>
      </c>
      <c r="S1783" s="2">
        <f t="shared" si="210"/>
        <v>142</v>
      </c>
      <c r="T1783" s="2">
        <f t="shared" si="211"/>
        <v>64</v>
      </c>
    </row>
    <row r="1784" spans="1:20" x14ac:dyDescent="0.25">
      <c r="A1784" s="2">
        <v>1783</v>
      </c>
      <c r="B1784" s="4" t="s">
        <v>8264</v>
      </c>
      <c r="C1784" s="4" t="s">
        <v>8265</v>
      </c>
      <c r="D1784" s="48" t="s">
        <v>48</v>
      </c>
      <c r="E1784" s="12">
        <v>4210</v>
      </c>
      <c r="F1784" s="5" t="s">
        <v>13629</v>
      </c>
      <c r="G1784" s="5">
        <v>5</v>
      </c>
      <c r="H1784" s="48">
        <v>19</v>
      </c>
      <c r="I1784" s="5">
        <v>1287</v>
      </c>
      <c r="J1784" s="47" t="s">
        <v>18206</v>
      </c>
      <c r="K1784" s="46" t="s">
        <v>25727</v>
      </c>
      <c r="L1784" s="55"/>
      <c r="M1784" s="55"/>
      <c r="N1784" s="39">
        <f t="shared" si="212"/>
        <v>1911</v>
      </c>
      <c r="O1784" s="2">
        <f t="shared" si="213"/>
        <v>7</v>
      </c>
      <c r="P1784" s="2">
        <f t="shared" si="214"/>
        <v>7</v>
      </c>
      <c r="Q1784" s="2">
        <f t="shared" si="215"/>
        <v>11</v>
      </c>
      <c r="R1784" s="2" t="str">
        <f t="shared" si="209"/>
        <v>&lt;a href="set01\marriages\he\1908_-1911\johnson,_olof_and_emma_haugen_july_11,_1911_p5_he.pdf"&gt;Johnson, Olof&lt;/a&gt;</v>
      </c>
      <c r="S1784" s="2">
        <f t="shared" si="210"/>
        <v>111</v>
      </c>
      <c r="T1784" s="2">
        <f t="shared" si="211"/>
        <v>53</v>
      </c>
    </row>
    <row r="1785" spans="1:20" x14ac:dyDescent="0.25">
      <c r="A1785" s="2">
        <v>1784</v>
      </c>
      <c r="B1785" s="4" t="s">
        <v>8244</v>
      </c>
      <c r="C1785" s="4" t="s">
        <v>8245</v>
      </c>
      <c r="D1785" s="48" t="s">
        <v>48</v>
      </c>
      <c r="E1785" s="12">
        <v>4217</v>
      </c>
      <c r="F1785" s="5" t="s">
        <v>13629</v>
      </c>
      <c r="G1785" s="5">
        <v>5</v>
      </c>
      <c r="H1785" s="48">
        <v>19</v>
      </c>
      <c r="I1785" s="5">
        <v>1268</v>
      </c>
      <c r="J1785" s="47" t="s">
        <v>18190</v>
      </c>
      <c r="K1785" s="46" t="s">
        <v>25727</v>
      </c>
      <c r="L1785" s="55"/>
      <c r="M1785" s="55"/>
      <c r="N1785" s="39">
        <f t="shared" si="212"/>
        <v>1911</v>
      </c>
      <c r="O1785" s="2">
        <f t="shared" si="213"/>
        <v>7</v>
      </c>
      <c r="P1785" s="2">
        <f t="shared" si="214"/>
        <v>7</v>
      </c>
      <c r="Q1785" s="2">
        <f t="shared" si="215"/>
        <v>18</v>
      </c>
      <c r="R1785" s="2" t="str">
        <f t="shared" si="209"/>
        <v>&lt;a href="set01\marriages\he\1908_-1911\fluke,_john_and_elsie_lynch_wedding_july_18,_1911_p5_he.pdf"&gt;Fluke, John&lt;/a&gt;</v>
      </c>
      <c r="S1785" s="2">
        <f t="shared" si="210"/>
        <v>115</v>
      </c>
      <c r="T1785" s="2">
        <f t="shared" si="211"/>
        <v>59</v>
      </c>
    </row>
    <row r="1786" spans="1:20" x14ac:dyDescent="0.25">
      <c r="A1786" s="2">
        <v>1785</v>
      </c>
      <c r="B1786" s="4" t="s">
        <v>8266</v>
      </c>
      <c r="C1786" s="4" t="s">
        <v>8267</v>
      </c>
      <c r="D1786" s="48" t="s">
        <v>48</v>
      </c>
      <c r="E1786" s="12">
        <v>4217</v>
      </c>
      <c r="F1786" s="5" t="s">
        <v>13629</v>
      </c>
      <c r="G1786" s="5">
        <v>5</v>
      </c>
      <c r="H1786" s="48">
        <v>19</v>
      </c>
      <c r="I1786" s="5">
        <v>1288</v>
      </c>
      <c r="J1786" s="47" t="s">
        <v>18207</v>
      </c>
      <c r="K1786" s="46" t="s">
        <v>25727</v>
      </c>
      <c r="L1786" s="55"/>
      <c r="M1786" s="55"/>
      <c r="N1786" s="39">
        <f t="shared" si="212"/>
        <v>1911</v>
      </c>
      <c r="O1786" s="2">
        <f t="shared" si="213"/>
        <v>7</v>
      </c>
      <c r="P1786" s="2">
        <f t="shared" si="214"/>
        <v>7</v>
      </c>
      <c r="Q1786" s="2">
        <f t="shared" si="215"/>
        <v>18</v>
      </c>
      <c r="R1786" s="2" t="str">
        <f t="shared" si="209"/>
        <v>&lt;a href="set01\marriages\he\1908_-1911\jorgenson,_p_a_and_marie_tollefson_wedding_july_18,_1911_p5_he.pdf"&gt;Jorgenson, P A&lt;/a&gt;</v>
      </c>
      <c r="S1786" s="2">
        <f t="shared" si="210"/>
        <v>125</v>
      </c>
      <c r="T1786" s="2">
        <f t="shared" si="211"/>
        <v>66</v>
      </c>
    </row>
    <row r="1787" spans="1:20" x14ac:dyDescent="0.25">
      <c r="A1787" s="2">
        <v>1786</v>
      </c>
      <c r="B1787" s="4" t="s">
        <v>4855</v>
      </c>
      <c r="C1787" s="4" t="s">
        <v>8313</v>
      </c>
      <c r="D1787" s="48" t="s">
        <v>48</v>
      </c>
      <c r="E1787" s="12">
        <v>4217</v>
      </c>
      <c r="F1787" s="5" t="s">
        <v>13629</v>
      </c>
      <c r="G1787" s="5">
        <v>5</v>
      </c>
      <c r="H1787" s="48">
        <v>19</v>
      </c>
      <c r="I1787" s="5">
        <v>1312</v>
      </c>
      <c r="J1787" s="47" t="s">
        <v>18233</v>
      </c>
      <c r="K1787" s="46" t="s">
        <v>25727</v>
      </c>
      <c r="L1787" s="55"/>
      <c r="M1787" s="55"/>
      <c r="N1787" s="39">
        <f t="shared" si="212"/>
        <v>1911</v>
      </c>
      <c r="O1787" s="2">
        <f t="shared" si="213"/>
        <v>7</v>
      </c>
      <c r="P1787" s="2">
        <f t="shared" si="214"/>
        <v>7</v>
      </c>
      <c r="Q1787" s="2">
        <f t="shared" si="215"/>
        <v>18</v>
      </c>
      <c r="R1787" s="2" t="str">
        <f t="shared" si="209"/>
        <v>&lt;a href="set01\marriages\he\1908_-1911\njaa,_torkel_and_minnie_angelshaug_wedding_july_18,_1911_p5_he.pdf"&gt;Njaa, Torkel&lt;/a&gt;</v>
      </c>
      <c r="S1787" s="2">
        <f t="shared" si="210"/>
        <v>123</v>
      </c>
      <c r="T1787" s="2">
        <f t="shared" si="211"/>
        <v>66</v>
      </c>
    </row>
    <row r="1788" spans="1:20" x14ac:dyDescent="0.25">
      <c r="A1788" s="2">
        <v>1787</v>
      </c>
      <c r="B1788" s="4" t="s">
        <v>8345</v>
      </c>
      <c r="C1788" s="4" t="s">
        <v>8344</v>
      </c>
      <c r="D1788" s="48" t="s">
        <v>48</v>
      </c>
      <c r="E1788" s="12">
        <v>4217</v>
      </c>
      <c r="F1788" s="5" t="s">
        <v>13629</v>
      </c>
      <c r="G1788" s="5">
        <v>5</v>
      </c>
      <c r="H1788" s="48">
        <v>19</v>
      </c>
      <c r="I1788" s="5">
        <v>1330</v>
      </c>
      <c r="J1788" s="47" t="s">
        <v>18249</v>
      </c>
      <c r="K1788" s="46" t="s">
        <v>25727</v>
      </c>
      <c r="L1788" s="55"/>
      <c r="M1788" s="55"/>
      <c r="N1788" s="39">
        <f t="shared" si="212"/>
        <v>1911</v>
      </c>
      <c r="O1788" s="2">
        <f t="shared" si="213"/>
        <v>7</v>
      </c>
      <c r="P1788" s="2">
        <f t="shared" si="214"/>
        <v>7</v>
      </c>
      <c r="Q1788" s="2">
        <f t="shared" si="215"/>
        <v>18</v>
      </c>
      <c r="R1788" s="2" t="str">
        <f t="shared" si="209"/>
        <v>&lt;a href="set01\marriages\he\1908_-1911\stromme,_carl_and_hansine_settevik_wedding_july_18,_1911_p5_he.pdf"&gt;Stromme, Carl O&lt;/a&gt;</v>
      </c>
      <c r="S1788" s="2">
        <f t="shared" si="210"/>
        <v>126</v>
      </c>
      <c r="T1788" s="2">
        <f t="shared" si="211"/>
        <v>66</v>
      </c>
    </row>
    <row r="1789" spans="1:20" x14ac:dyDescent="0.25">
      <c r="A1789" s="2">
        <v>1788</v>
      </c>
      <c r="B1789" s="4" t="s">
        <v>7551</v>
      </c>
      <c r="C1789" s="4" t="s">
        <v>7552</v>
      </c>
      <c r="D1789" s="48" t="s">
        <v>48</v>
      </c>
      <c r="E1789" s="12">
        <v>4219</v>
      </c>
      <c r="F1789" s="5" t="s">
        <v>13631</v>
      </c>
      <c r="G1789" s="5">
        <v>4</v>
      </c>
      <c r="H1789" s="48">
        <v>6</v>
      </c>
      <c r="I1789" s="5">
        <v>401</v>
      </c>
      <c r="J1789" t="s">
        <v>17326</v>
      </c>
      <c r="K1789" s="46" t="s">
        <v>17300</v>
      </c>
      <c r="L1789" s="55"/>
      <c r="M1789" s="55"/>
      <c r="N1789" s="39">
        <f t="shared" si="212"/>
        <v>1911</v>
      </c>
      <c r="O1789" s="2">
        <f t="shared" si="213"/>
        <v>7</v>
      </c>
      <c r="P1789" s="2">
        <f t="shared" si="214"/>
        <v>7</v>
      </c>
      <c r="Q1789" s="2">
        <f t="shared" si="215"/>
        <v>20</v>
      </c>
      <c r="R1789" s="2" t="str">
        <f t="shared" si="209"/>
        <v>&lt;a href="set02\marriages\cooperstown_courier\1910_-_1913\hutchinson,_f_v_and_blanche_e_boyden_wedding_july_20,_1911_p4_cc.pdf"&gt;Hutchinson, F V&lt;/a&gt;</v>
      </c>
      <c r="S1789" s="2">
        <f t="shared" si="210"/>
        <v>146</v>
      </c>
      <c r="T1789" s="2">
        <f t="shared" si="211"/>
        <v>68</v>
      </c>
    </row>
    <row r="1790" spans="1:20" x14ac:dyDescent="0.25">
      <c r="A1790" s="2">
        <v>1789</v>
      </c>
      <c r="B1790" s="4" t="s">
        <v>12807</v>
      </c>
      <c r="C1790" s="4" t="s">
        <v>12808</v>
      </c>
      <c r="D1790" s="48" t="s">
        <v>6</v>
      </c>
      <c r="E1790" s="12">
        <v>4219</v>
      </c>
      <c r="F1790" s="5" t="s">
        <v>11770</v>
      </c>
      <c r="G1790" s="5">
        <v>9</v>
      </c>
      <c r="H1790" s="48">
        <v>10</v>
      </c>
      <c r="I1790" s="5">
        <v>693</v>
      </c>
      <c r="J1790" t="s">
        <v>17615</v>
      </c>
      <c r="K1790" s="46" t="s">
        <v>25713</v>
      </c>
      <c r="L1790" s="55"/>
      <c r="M1790" s="55"/>
      <c r="N1790" s="39">
        <f t="shared" si="212"/>
        <v>1911</v>
      </c>
      <c r="O1790" s="2">
        <f t="shared" si="213"/>
        <v>7</v>
      </c>
      <c r="P1790" s="2">
        <f t="shared" si="214"/>
        <v>7</v>
      </c>
      <c r="Q1790" s="2">
        <f t="shared" si="215"/>
        <v>20</v>
      </c>
      <c r="R1790" s="2" t="str">
        <f t="shared" si="209"/>
        <v>&lt;a href="set03\cg\cg_january_6,_1910_-_december_28,_1911\marriage\kokett,_thomas_jr_and_miss_kelly_marriage_and_reception_july_20,_1911_p9_cg.pdf"&gt;Kokett, Thomas Jr&lt;/a&gt;</v>
      </c>
      <c r="S1790" s="2">
        <f t="shared" si="210"/>
        <v>168</v>
      </c>
      <c r="T1790" s="2">
        <f t="shared" si="211"/>
        <v>79</v>
      </c>
    </row>
    <row r="1791" spans="1:20" x14ac:dyDescent="0.25">
      <c r="A1791" s="2">
        <v>1790</v>
      </c>
      <c r="B1791" s="4" t="s">
        <v>7630</v>
      </c>
      <c r="C1791" s="4" t="s">
        <v>7631</v>
      </c>
      <c r="D1791" s="48" t="s">
        <v>48</v>
      </c>
      <c r="E1791" s="12">
        <v>4219</v>
      </c>
      <c r="F1791" s="5" t="s">
        <v>13631</v>
      </c>
      <c r="G1791" s="5">
        <v>5</v>
      </c>
      <c r="H1791" s="48">
        <v>6</v>
      </c>
      <c r="I1791" s="5">
        <v>443</v>
      </c>
      <c r="J1791" t="s">
        <v>17368</v>
      </c>
      <c r="K1791" s="46" t="s">
        <v>17300</v>
      </c>
      <c r="L1791" s="55"/>
      <c r="M1791" s="55"/>
      <c r="N1791" s="39">
        <f t="shared" si="212"/>
        <v>1911</v>
      </c>
      <c r="O1791" s="2">
        <f t="shared" si="213"/>
        <v>7</v>
      </c>
      <c r="P1791" s="2">
        <f t="shared" si="214"/>
        <v>7</v>
      </c>
      <c r="Q1791" s="2">
        <f t="shared" si="215"/>
        <v>20</v>
      </c>
      <c r="R1791" s="2" t="str">
        <f t="shared" si="209"/>
        <v>&lt;a href="set02\marriages\cooperstown_courier\1910_-_1913\widlund,_fred_and_flora_larkin_wedding_july_20,_1911_p5_cc.pdf"&gt;Widlund, Fred&lt;/a&gt;</v>
      </c>
      <c r="S1791" s="2">
        <f t="shared" si="210"/>
        <v>138</v>
      </c>
      <c r="T1791" s="2">
        <f t="shared" si="211"/>
        <v>62</v>
      </c>
    </row>
    <row r="1792" spans="1:20" x14ac:dyDescent="0.25">
      <c r="A1792" s="2">
        <v>1791</v>
      </c>
      <c r="B1792" s="4" t="s">
        <v>12796</v>
      </c>
      <c r="C1792" s="4" t="s">
        <v>12797</v>
      </c>
      <c r="D1792" s="48" t="s">
        <v>48</v>
      </c>
      <c r="E1792" s="12">
        <v>4233</v>
      </c>
      <c r="F1792" s="5" t="s">
        <v>11770</v>
      </c>
      <c r="G1792" s="5">
        <v>7</v>
      </c>
      <c r="H1792" s="48">
        <v>10</v>
      </c>
      <c r="I1792" s="5">
        <v>680</v>
      </c>
      <c r="J1792" t="s">
        <v>17602</v>
      </c>
      <c r="K1792" s="46" t="s">
        <v>25713</v>
      </c>
      <c r="L1792" s="55"/>
      <c r="M1792" s="55"/>
      <c r="N1792" s="39">
        <f t="shared" si="212"/>
        <v>1911</v>
      </c>
      <c r="O1792" s="2">
        <f t="shared" si="213"/>
        <v>8</v>
      </c>
      <c r="P1792" s="2">
        <f t="shared" si="214"/>
        <v>8</v>
      </c>
      <c r="Q1792" s="2">
        <f t="shared" si="215"/>
        <v>3</v>
      </c>
      <c r="R1792" s="2" t="str">
        <f t="shared" si="209"/>
        <v>&lt;a href="set03\cg\cg_january_6,_1910_-_december_28,_1911\marriage\burleson,_louis_and_edna_hammersteadt_wedding_august_3,_1911_p7_cg.pdf"&gt;Burleson, Louis&lt;/a&gt;</v>
      </c>
      <c r="S1792" s="2">
        <f t="shared" si="210"/>
        <v>157</v>
      </c>
      <c r="T1792" s="2">
        <f t="shared" si="211"/>
        <v>70</v>
      </c>
    </row>
    <row r="1793" spans="1:20" x14ac:dyDescent="0.25">
      <c r="A1793" s="2">
        <v>1792</v>
      </c>
      <c r="B1793" s="4" t="s">
        <v>12800</v>
      </c>
      <c r="C1793" s="4" t="s">
        <v>12801</v>
      </c>
      <c r="D1793" s="48" t="s">
        <v>48</v>
      </c>
      <c r="E1793" s="12">
        <v>4233</v>
      </c>
      <c r="F1793" s="5" t="s">
        <v>11770</v>
      </c>
      <c r="G1793" s="5">
        <v>1</v>
      </c>
      <c r="H1793" s="48">
        <v>10</v>
      </c>
      <c r="I1793" s="5">
        <v>686</v>
      </c>
      <c r="J1793" t="s">
        <v>17608</v>
      </c>
      <c r="K1793" s="46" t="s">
        <v>25713</v>
      </c>
      <c r="L1793" s="55"/>
      <c r="M1793" s="55"/>
      <c r="N1793" s="39">
        <f t="shared" si="212"/>
        <v>1911</v>
      </c>
      <c r="O1793" s="2">
        <f t="shared" si="213"/>
        <v>8</v>
      </c>
      <c r="P1793" s="2">
        <f t="shared" si="214"/>
        <v>8</v>
      </c>
      <c r="Q1793" s="2">
        <f t="shared" si="215"/>
        <v>3</v>
      </c>
      <c r="R1793" s="2" t="str">
        <f t="shared" si="209"/>
        <v>&lt;a href="set03\cg\cg_january_6,_1910_-_december_28,_1911\marriage\gray,_william_f_and_bessie_reid_robinson_wedding_august_3,_1911_p1_cg.pdf"&gt;Gray, William F&lt;/a&gt;</v>
      </c>
      <c r="S1793" s="2">
        <f t="shared" si="210"/>
        <v>160</v>
      </c>
      <c r="T1793" s="2">
        <f t="shared" si="211"/>
        <v>73</v>
      </c>
    </row>
    <row r="1794" spans="1:20" x14ac:dyDescent="0.25">
      <c r="A1794" s="2">
        <v>1793</v>
      </c>
      <c r="B1794" s="4" t="s">
        <v>7510</v>
      </c>
      <c r="C1794" s="4" t="s">
        <v>7511</v>
      </c>
      <c r="D1794" s="48" t="s">
        <v>48</v>
      </c>
      <c r="E1794" s="12">
        <v>4238</v>
      </c>
      <c r="F1794" s="5" t="s">
        <v>13629</v>
      </c>
      <c r="G1794" s="5">
        <v>5</v>
      </c>
      <c r="H1794" s="48">
        <v>19</v>
      </c>
      <c r="I1794" s="5">
        <v>1258</v>
      </c>
      <c r="J1794" s="47" t="s">
        <v>18181</v>
      </c>
      <c r="K1794" s="46" t="s">
        <v>25727</v>
      </c>
      <c r="L1794" s="55"/>
      <c r="M1794" s="55"/>
      <c r="N1794" s="39">
        <f t="shared" si="212"/>
        <v>1911</v>
      </c>
      <c r="O1794" s="2">
        <f t="shared" si="213"/>
        <v>8</v>
      </c>
      <c r="P1794" s="2">
        <f t="shared" si="214"/>
        <v>8</v>
      </c>
      <c r="Q1794" s="2">
        <f t="shared" si="215"/>
        <v>8</v>
      </c>
      <c r="R1794" s="2" t="str">
        <f t="shared" ref="R1794:R1857" si="216">"&lt;a href="&amp;""""&amp;K1794&amp;"\"&amp;J1794&amp;"""&gt;"&amp;B1794&amp;"&lt;/a&gt;"</f>
        <v>&lt;a href="set01\marriages\he\1908_-1911\boe,_swen_and_mabel_ronnie_wedding_august_8,_1911_p5_he.pdf"&gt;Boe, Swen&lt;/a&gt;</v>
      </c>
      <c r="S1794" s="2">
        <f t="shared" ref="S1794:S1857" si="217">LEN(R1794)</f>
        <v>113</v>
      </c>
      <c r="T1794" s="2">
        <f t="shared" ref="T1794:T1857" si="218">LEN(J1794)</f>
        <v>59</v>
      </c>
    </row>
    <row r="1795" spans="1:20" x14ac:dyDescent="0.25">
      <c r="A1795" s="2">
        <v>1794</v>
      </c>
      <c r="B1795" s="4" t="s">
        <v>8300</v>
      </c>
      <c r="C1795" s="4" t="s">
        <v>8301</v>
      </c>
      <c r="D1795" s="48" t="s">
        <v>48</v>
      </c>
      <c r="E1795" s="12">
        <v>4238</v>
      </c>
      <c r="F1795" s="5" t="s">
        <v>13629</v>
      </c>
      <c r="G1795" s="5">
        <v>5</v>
      </c>
      <c r="H1795" s="48">
        <v>19</v>
      </c>
      <c r="I1795" s="5">
        <v>1304</v>
      </c>
      <c r="J1795" s="47" t="s">
        <v>18225</v>
      </c>
      <c r="K1795" s="46" t="s">
        <v>25727</v>
      </c>
      <c r="L1795" s="55"/>
      <c r="M1795" s="55"/>
      <c r="N1795" s="39">
        <f t="shared" si="212"/>
        <v>1911</v>
      </c>
      <c r="O1795" s="2">
        <f t="shared" si="213"/>
        <v>8</v>
      </c>
      <c r="P1795" s="2">
        <f t="shared" si="214"/>
        <v>8</v>
      </c>
      <c r="Q1795" s="2">
        <f t="shared" si="215"/>
        <v>8</v>
      </c>
      <c r="R1795" s="2" t="str">
        <f t="shared" si="216"/>
        <v>&lt;a href="set01\marriages\he\1908_-1911\mcdiarmid,_james_and_ella_harriman_wedding_august_8,_1911_p5_he.pdf"&gt;McDiarmid, James&lt;/a&gt;</v>
      </c>
      <c r="S1795" s="2">
        <f t="shared" si="217"/>
        <v>128</v>
      </c>
      <c r="T1795" s="2">
        <f t="shared" si="218"/>
        <v>67</v>
      </c>
    </row>
    <row r="1796" spans="1:20" x14ac:dyDescent="0.25">
      <c r="A1796" s="2">
        <v>1795</v>
      </c>
      <c r="B1796" s="4" t="s">
        <v>7510</v>
      </c>
      <c r="C1796" s="4" t="s">
        <v>7511</v>
      </c>
      <c r="D1796" s="48" t="s">
        <v>6</v>
      </c>
      <c r="E1796" s="12">
        <v>4240</v>
      </c>
      <c r="F1796" s="5" t="s">
        <v>13631</v>
      </c>
      <c r="G1796" s="5">
        <v>5</v>
      </c>
      <c r="H1796" s="48">
        <v>6</v>
      </c>
      <c r="I1796" s="5">
        <v>380</v>
      </c>
      <c r="J1796" t="s">
        <v>17305</v>
      </c>
      <c r="K1796" s="46" t="s">
        <v>17300</v>
      </c>
      <c r="L1796" s="55"/>
      <c r="M1796" s="55"/>
      <c r="N1796" s="39">
        <f t="shared" si="212"/>
        <v>1911</v>
      </c>
      <c r="O1796" s="2">
        <f t="shared" si="213"/>
        <v>8</v>
      </c>
      <c r="P1796" s="2">
        <f t="shared" si="214"/>
        <v>8</v>
      </c>
      <c r="Q1796" s="2">
        <f t="shared" si="215"/>
        <v>10</v>
      </c>
      <c r="R1796" s="2" t="str">
        <f t="shared" si="216"/>
        <v>&lt;a href="set02\marriages\cooperstown_courier\1910_-_1913\boe,_swen_and_mabel_ronnie_marriage_august_10,_1911_p5_cc.pdf"&gt;Boe, Swen&lt;/a&gt;</v>
      </c>
      <c r="S1796" s="2">
        <f t="shared" si="217"/>
        <v>133</v>
      </c>
      <c r="T1796" s="2">
        <f t="shared" si="218"/>
        <v>61</v>
      </c>
    </row>
    <row r="1797" spans="1:20" x14ac:dyDescent="0.25">
      <c r="A1797" s="2">
        <v>1796</v>
      </c>
      <c r="B1797" s="4" t="s">
        <v>8252</v>
      </c>
      <c r="C1797" s="4" t="s">
        <v>8253</v>
      </c>
      <c r="D1797" s="5" t="s">
        <v>48</v>
      </c>
      <c r="E1797" s="12">
        <v>4259</v>
      </c>
      <c r="F1797" s="5" t="s">
        <v>13629</v>
      </c>
      <c r="G1797" s="5">
        <v>5</v>
      </c>
      <c r="H1797" s="48">
        <v>19</v>
      </c>
      <c r="I1797" s="5">
        <v>1274</v>
      </c>
      <c r="J1797" s="47" t="s">
        <v>18196</v>
      </c>
      <c r="K1797" s="46" t="s">
        <v>25727</v>
      </c>
      <c r="L1797" s="55"/>
      <c r="M1797" s="55"/>
      <c r="N1797" s="39">
        <f t="shared" si="212"/>
        <v>1911</v>
      </c>
      <c r="O1797" s="2">
        <f t="shared" si="213"/>
        <v>8</v>
      </c>
      <c r="P1797" s="2">
        <f t="shared" si="214"/>
        <v>8</v>
      </c>
      <c r="Q1797" s="2">
        <f t="shared" si="215"/>
        <v>29</v>
      </c>
      <c r="R1797" s="2" t="str">
        <f t="shared" si="216"/>
        <v>&lt;a href="set01\marriages\he\1908_-1911\goplen,_john_and_annie_odegaard_wedding_august_29,_1911_p5_he.pdf"&gt;Goplen, John&lt;/a&gt;</v>
      </c>
      <c r="S1797" s="2">
        <f t="shared" si="217"/>
        <v>122</v>
      </c>
      <c r="T1797" s="2">
        <f t="shared" si="218"/>
        <v>65</v>
      </c>
    </row>
    <row r="1798" spans="1:20" x14ac:dyDescent="0.25">
      <c r="A1798" s="2">
        <v>1797</v>
      </c>
      <c r="B1798" s="4" t="s">
        <v>8235</v>
      </c>
      <c r="C1798" s="4" t="s">
        <v>8236</v>
      </c>
      <c r="D1798" s="48" t="s">
        <v>48</v>
      </c>
      <c r="E1798" s="12">
        <v>4266</v>
      </c>
      <c r="F1798" s="5" t="s">
        <v>13629</v>
      </c>
      <c r="G1798" s="5">
        <v>4</v>
      </c>
      <c r="H1798" s="48">
        <v>19</v>
      </c>
      <c r="I1798" s="5">
        <v>1261</v>
      </c>
      <c r="J1798" s="47" t="s">
        <v>18184</v>
      </c>
      <c r="K1798" s="46" t="s">
        <v>25727</v>
      </c>
      <c r="L1798" s="55"/>
      <c r="M1798" s="55"/>
      <c r="N1798" s="39">
        <f t="shared" si="212"/>
        <v>1911</v>
      </c>
      <c r="O1798" s="2">
        <f t="shared" si="213"/>
        <v>9</v>
      </c>
      <c r="P1798" s="2">
        <f t="shared" si="214"/>
        <v>9</v>
      </c>
      <c r="Q1798" s="2">
        <f t="shared" si="215"/>
        <v>5</v>
      </c>
      <c r="R1798" s="2" t="str">
        <f t="shared" si="216"/>
        <v>&lt;a href="set01\marriages\he\1908_-1911\brudwick,_hans_d_and_christine_josephine_erlandson_wedding_september_5,_1911_p4_he.pdf"&gt;Brudwick, Hans D&lt;/a&gt;</v>
      </c>
      <c r="S1798" s="2">
        <f t="shared" si="217"/>
        <v>147</v>
      </c>
      <c r="T1798" s="2">
        <f t="shared" si="218"/>
        <v>86</v>
      </c>
    </row>
    <row r="1799" spans="1:20" x14ac:dyDescent="0.25">
      <c r="A1799" s="2">
        <v>1798</v>
      </c>
      <c r="B1799" s="4" t="s">
        <v>12809</v>
      </c>
      <c r="C1799" s="4" t="s">
        <v>12810</v>
      </c>
      <c r="D1799" s="48" t="s">
        <v>48</v>
      </c>
      <c r="E1799" s="12">
        <v>4268</v>
      </c>
      <c r="F1799" s="5" t="s">
        <v>11770</v>
      </c>
      <c r="G1799" s="5">
        <v>7</v>
      </c>
      <c r="H1799" s="48">
        <v>10</v>
      </c>
      <c r="I1799" s="5">
        <v>695</v>
      </c>
      <c r="J1799" t="s">
        <v>17617</v>
      </c>
      <c r="K1799" s="46" t="s">
        <v>25713</v>
      </c>
      <c r="L1799" s="55"/>
      <c r="M1799" s="55"/>
      <c r="N1799" s="39">
        <f t="shared" si="212"/>
        <v>1911</v>
      </c>
      <c r="O1799" s="2">
        <f t="shared" si="213"/>
        <v>9</v>
      </c>
      <c r="P1799" s="2">
        <f t="shared" si="214"/>
        <v>9</v>
      </c>
      <c r="Q1799" s="2">
        <f t="shared" si="215"/>
        <v>7</v>
      </c>
      <c r="R1799" s="2" t="str">
        <f t="shared" si="216"/>
        <v>&lt;a href="set03\cg\cg_january_6,_1910_-_december_28,_1911\marriage\larson,_olaf_j_and_minnie_c_anderson_wedding_september_7,_1911_p7_cg.pdf"&gt;Larson, Olaf J&lt;/a&gt;</v>
      </c>
      <c r="S1799" s="2">
        <f t="shared" si="217"/>
        <v>158</v>
      </c>
      <c r="T1799" s="2">
        <f t="shared" si="218"/>
        <v>72</v>
      </c>
    </row>
    <row r="1800" spans="1:20" x14ac:dyDescent="0.25">
      <c r="A1800" s="2">
        <v>1799</v>
      </c>
      <c r="B1800" s="4" t="s">
        <v>12817</v>
      </c>
      <c r="C1800" s="4" t="s">
        <v>12818</v>
      </c>
      <c r="D1800" s="48" t="s">
        <v>6</v>
      </c>
      <c r="E1800" s="12">
        <v>4268</v>
      </c>
      <c r="F1800" s="5" t="s">
        <v>11770</v>
      </c>
      <c r="G1800" s="5">
        <v>7</v>
      </c>
      <c r="H1800" s="48">
        <v>10</v>
      </c>
      <c r="I1800" s="5">
        <v>701</v>
      </c>
      <c r="J1800" t="s">
        <v>17623</v>
      </c>
      <c r="K1800" s="46" t="s">
        <v>25713</v>
      </c>
      <c r="L1800" s="55"/>
      <c r="M1800" s="55"/>
      <c r="N1800" s="39">
        <f t="shared" si="212"/>
        <v>1911</v>
      </c>
      <c r="O1800" s="2">
        <f t="shared" si="213"/>
        <v>9</v>
      </c>
      <c r="P1800" s="2">
        <f t="shared" si="214"/>
        <v>9</v>
      </c>
      <c r="Q1800" s="2">
        <f t="shared" si="215"/>
        <v>7</v>
      </c>
      <c r="R1800" s="2" t="str">
        <f t="shared" si="216"/>
        <v>&lt;a href="set03\cg\cg_january_6,_1910_-_december_28,_1911\marriage\nye,_w_h_and_clara_kirkeby_marriage_september_7,_1911_p7_cg.pdf"&gt;Nye, W H&lt;/a&gt;</v>
      </c>
      <c r="S1800" s="2">
        <f t="shared" si="217"/>
        <v>143</v>
      </c>
      <c r="T1800" s="2">
        <f t="shared" si="218"/>
        <v>63</v>
      </c>
    </row>
    <row r="1801" spans="1:20" x14ac:dyDescent="0.25">
      <c r="A1801" s="2">
        <v>1800</v>
      </c>
      <c r="B1801" s="4" t="s">
        <v>8306</v>
      </c>
      <c r="C1801" s="4" t="s">
        <v>8307</v>
      </c>
      <c r="D1801" s="48" t="s">
        <v>48</v>
      </c>
      <c r="E1801" s="12">
        <v>4273</v>
      </c>
      <c r="F1801" s="5" t="s">
        <v>13629</v>
      </c>
      <c r="G1801" s="5">
        <v>5</v>
      </c>
      <c r="H1801" s="48">
        <v>19</v>
      </c>
      <c r="I1801" s="5">
        <v>1307</v>
      </c>
      <c r="J1801" s="47" t="s">
        <v>18228</v>
      </c>
      <c r="K1801" s="46" t="s">
        <v>25727</v>
      </c>
      <c r="L1801" s="55"/>
      <c r="M1801" s="55"/>
      <c r="N1801" s="39">
        <f t="shared" si="212"/>
        <v>1911</v>
      </c>
      <c r="O1801" s="2">
        <f t="shared" si="213"/>
        <v>9</v>
      </c>
      <c r="P1801" s="2">
        <f t="shared" si="214"/>
        <v>9</v>
      </c>
      <c r="Q1801" s="2">
        <f t="shared" si="215"/>
        <v>12</v>
      </c>
      <c r="R1801" s="2" t="str">
        <f t="shared" si="216"/>
        <v>&lt;a href="set01\marriages\he\1908_-1911\nelsen,_sophus_and_inga_sorensen_wedding_september_12,_1911_p5_he.pdf"&gt;Nelsen, Sophus&lt;/a&gt;</v>
      </c>
      <c r="S1801" s="2">
        <f t="shared" si="217"/>
        <v>128</v>
      </c>
      <c r="T1801" s="2">
        <f t="shared" si="218"/>
        <v>69</v>
      </c>
    </row>
    <row r="1802" spans="1:20" x14ac:dyDescent="0.25">
      <c r="A1802" s="2">
        <v>1801</v>
      </c>
      <c r="B1802" s="4" t="s">
        <v>8272</v>
      </c>
      <c r="C1802" s="4" t="s">
        <v>8106</v>
      </c>
      <c r="D1802" s="48" t="s">
        <v>48</v>
      </c>
      <c r="E1802" s="12">
        <v>4280</v>
      </c>
      <c r="F1802" s="5" t="s">
        <v>13629</v>
      </c>
      <c r="G1802" s="5">
        <v>5</v>
      </c>
      <c r="H1802" s="48">
        <v>19</v>
      </c>
      <c r="I1802" s="5">
        <v>1293</v>
      </c>
      <c r="J1802" s="47" t="s">
        <v>18211</v>
      </c>
      <c r="K1802" s="46" t="s">
        <v>25727</v>
      </c>
      <c r="L1802" s="55"/>
      <c r="M1802" s="55"/>
      <c r="N1802" s="39">
        <f t="shared" si="212"/>
        <v>1911</v>
      </c>
      <c r="O1802" s="2">
        <f t="shared" si="213"/>
        <v>9</v>
      </c>
      <c r="P1802" s="2">
        <f t="shared" si="214"/>
        <v>9</v>
      </c>
      <c r="Q1802" s="2">
        <f t="shared" si="215"/>
        <v>19</v>
      </c>
      <c r="R1802" s="2" t="str">
        <f t="shared" si="216"/>
        <v>&lt;a href="set01\marriages\he\1908_-1911\knudson,_ole_a_and_caroline_thune_wedding_september_19,_1911_p5_he.pdf"&gt;Knudson, Ole A&lt;/a&gt;</v>
      </c>
      <c r="S1802" s="2">
        <f t="shared" si="217"/>
        <v>129</v>
      </c>
      <c r="T1802" s="2">
        <f t="shared" si="218"/>
        <v>70</v>
      </c>
    </row>
    <row r="1803" spans="1:20" x14ac:dyDescent="0.25">
      <c r="A1803" s="2">
        <v>1802</v>
      </c>
      <c r="B1803" s="4" t="s">
        <v>8283</v>
      </c>
      <c r="C1803" s="4" t="s">
        <v>8284</v>
      </c>
      <c r="D1803" s="48" t="s">
        <v>48</v>
      </c>
      <c r="E1803" s="12">
        <v>4280</v>
      </c>
      <c r="F1803" s="5" t="s">
        <v>13629</v>
      </c>
      <c r="G1803" s="5">
        <v>5</v>
      </c>
      <c r="H1803" s="48">
        <v>19</v>
      </c>
      <c r="I1803" s="5">
        <v>1300</v>
      </c>
      <c r="J1803" s="47" t="s">
        <v>18217</v>
      </c>
      <c r="K1803" s="46" t="s">
        <v>25727</v>
      </c>
      <c r="L1803" s="55"/>
      <c r="M1803" s="55"/>
      <c r="N1803" s="39">
        <f t="shared" si="212"/>
        <v>1911</v>
      </c>
      <c r="O1803" s="2">
        <f t="shared" si="213"/>
        <v>9</v>
      </c>
      <c r="P1803" s="2">
        <f t="shared" si="214"/>
        <v>9</v>
      </c>
      <c r="Q1803" s="2">
        <f t="shared" si="215"/>
        <v>19</v>
      </c>
      <c r="R1803" s="2" t="str">
        <f t="shared" si="216"/>
        <v>&lt;a href="set01\marriages\he\1908_-1911\lyngby,_mathias_and_karen_thune_wedding_september_19,_1911_p5_he.pdf"&gt;Lyngby, Mathias&lt;/a&gt;</v>
      </c>
      <c r="S1803" s="2">
        <f t="shared" si="217"/>
        <v>128</v>
      </c>
      <c r="T1803" s="2">
        <f t="shared" si="218"/>
        <v>68</v>
      </c>
    </row>
    <row r="1804" spans="1:20" x14ac:dyDescent="0.25">
      <c r="A1804" s="2">
        <v>1803</v>
      </c>
      <c r="B1804" s="4" t="s">
        <v>8340</v>
      </c>
      <c r="C1804" s="4" t="s">
        <v>8341</v>
      </c>
      <c r="D1804" s="48" t="s">
        <v>48</v>
      </c>
      <c r="E1804" s="12">
        <v>4287</v>
      </c>
      <c r="F1804" s="5" t="s">
        <v>13629</v>
      </c>
      <c r="G1804" s="5">
        <v>5</v>
      </c>
      <c r="H1804" s="48">
        <v>19</v>
      </c>
      <c r="I1804" s="5">
        <v>1328</v>
      </c>
      <c r="J1804" s="47" t="s">
        <v>18247</v>
      </c>
      <c r="K1804" s="46" t="s">
        <v>25727</v>
      </c>
      <c r="L1804" s="55"/>
      <c r="M1804" s="55"/>
      <c r="N1804" s="39">
        <f t="shared" si="212"/>
        <v>1911</v>
      </c>
      <c r="O1804" s="2">
        <f t="shared" si="213"/>
        <v>9</v>
      </c>
      <c r="P1804" s="2">
        <f t="shared" si="214"/>
        <v>9</v>
      </c>
      <c r="Q1804" s="2">
        <f t="shared" si="215"/>
        <v>26</v>
      </c>
      <c r="R1804" s="2" t="str">
        <f t="shared" si="216"/>
        <v>&lt;a href="set01\marriages\he\1908_-1911\smith,_calvin_h_and_leona_dinehart_wedding_september_26,_1911_p5_he.pdf"&gt;Smith, Calvin H&lt;/a&gt;</v>
      </c>
      <c r="S1804" s="2">
        <f t="shared" si="217"/>
        <v>131</v>
      </c>
      <c r="T1804" s="2">
        <f t="shared" si="218"/>
        <v>71</v>
      </c>
    </row>
    <row r="1805" spans="1:20" x14ac:dyDescent="0.25">
      <c r="A1805" s="2">
        <v>1804</v>
      </c>
      <c r="B1805" s="4" t="s">
        <v>8321</v>
      </c>
      <c r="C1805" s="4" t="s">
        <v>8322</v>
      </c>
      <c r="D1805" s="48" t="s">
        <v>48</v>
      </c>
      <c r="E1805" s="12">
        <v>4294</v>
      </c>
      <c r="F1805" s="5" t="s">
        <v>13629</v>
      </c>
      <c r="G1805" s="5">
        <v>5</v>
      </c>
      <c r="H1805" s="48">
        <v>19</v>
      </c>
      <c r="I1805" s="5">
        <v>1317</v>
      </c>
      <c r="J1805" s="47" t="s">
        <v>18238</v>
      </c>
      <c r="K1805" s="46" t="s">
        <v>25727</v>
      </c>
      <c r="L1805" s="55"/>
      <c r="M1805" s="55"/>
      <c r="N1805" s="39">
        <f t="shared" si="212"/>
        <v>1911</v>
      </c>
      <c r="O1805" s="2">
        <f t="shared" si="213"/>
        <v>10</v>
      </c>
      <c r="P1805" s="2">
        <f t="shared" si="214"/>
        <v>10</v>
      </c>
      <c r="Q1805" s="2">
        <f t="shared" si="215"/>
        <v>3</v>
      </c>
      <c r="R1805" s="2" t="str">
        <f t="shared" si="216"/>
        <v>&lt;a href="set01\marriages\he\1908_-1911\palm,_marcus_and_jennie_walberg_wedding_october_3,_1911_p5_he.pdf"&gt;Palm, Marcus&lt;/a&gt;</v>
      </c>
      <c r="S1805" s="2">
        <f t="shared" si="217"/>
        <v>122</v>
      </c>
      <c r="T1805" s="2">
        <f t="shared" si="218"/>
        <v>65</v>
      </c>
    </row>
    <row r="1806" spans="1:20" x14ac:dyDescent="0.25">
      <c r="A1806" s="2">
        <v>1805</v>
      </c>
      <c r="B1806" s="4" t="s">
        <v>8239</v>
      </c>
      <c r="C1806" s="4" t="s">
        <v>8240</v>
      </c>
      <c r="D1806" s="48" t="s">
        <v>48</v>
      </c>
      <c r="E1806" s="12">
        <v>4308</v>
      </c>
      <c r="F1806" s="5" t="s">
        <v>13629</v>
      </c>
      <c r="G1806" s="5">
        <v>4</v>
      </c>
      <c r="H1806" s="48">
        <v>19</v>
      </c>
      <c r="I1806" s="5">
        <v>1265</v>
      </c>
      <c r="J1806" s="47" t="s">
        <v>18187</v>
      </c>
      <c r="K1806" s="46" t="s">
        <v>25727</v>
      </c>
      <c r="L1806" s="55"/>
      <c r="M1806" s="55"/>
      <c r="N1806" s="39">
        <f t="shared" si="212"/>
        <v>1911</v>
      </c>
      <c r="O1806" s="2">
        <f t="shared" si="213"/>
        <v>10</v>
      </c>
      <c r="P1806" s="2">
        <f t="shared" si="214"/>
        <v>10</v>
      </c>
      <c r="Q1806" s="2">
        <f t="shared" si="215"/>
        <v>17</v>
      </c>
      <c r="R1806" s="2" t="str">
        <f t="shared" si="216"/>
        <v>&lt;a href="set01\marriages\he\1908_-1911\culp,_putnam_e_and_emma_berg_wedding_october_17,_1911_p4_he.pdf"&gt;Culp, Putnam E&lt;/a&gt;</v>
      </c>
      <c r="S1806" s="2">
        <f t="shared" si="217"/>
        <v>122</v>
      </c>
      <c r="T1806" s="2">
        <f t="shared" si="218"/>
        <v>63</v>
      </c>
    </row>
    <row r="1807" spans="1:20" x14ac:dyDescent="0.25">
      <c r="A1807" s="2">
        <v>1806</v>
      </c>
      <c r="B1807" s="4" t="s">
        <v>8175</v>
      </c>
      <c r="C1807" s="4" t="s">
        <v>8176</v>
      </c>
      <c r="D1807" s="48" t="s">
        <v>48</v>
      </c>
      <c r="E1807" s="12">
        <v>4315</v>
      </c>
      <c r="F1807" s="5" t="s">
        <v>13629</v>
      </c>
      <c r="G1807" s="5">
        <v>5</v>
      </c>
      <c r="H1807" s="48">
        <v>19</v>
      </c>
      <c r="I1807" s="5">
        <v>1253</v>
      </c>
      <c r="J1807" s="47" t="s">
        <v>18175</v>
      </c>
      <c r="K1807" s="46" t="s">
        <v>25727</v>
      </c>
      <c r="L1807" s="55"/>
      <c r="M1807" s="55"/>
      <c r="N1807" s="39">
        <f t="shared" si="212"/>
        <v>1911</v>
      </c>
      <c r="O1807" s="2">
        <f t="shared" si="213"/>
        <v>10</v>
      </c>
      <c r="P1807" s="2">
        <f t="shared" si="214"/>
        <v>10</v>
      </c>
      <c r="Q1807" s="2">
        <f t="shared" si="215"/>
        <v>24</v>
      </c>
      <c r="R1807" s="2" t="str">
        <f t="shared" si="216"/>
        <v>&lt;a href="set01\marriages\he\1908_-1911\alm,_louis_and_kathinka_rasmusson_wedding_october_24,_1911_p5_he.pdf"&gt;Alm, Louis&lt;/a&gt;</v>
      </c>
      <c r="S1807" s="2">
        <f t="shared" si="217"/>
        <v>123</v>
      </c>
      <c r="T1807" s="2">
        <f t="shared" si="218"/>
        <v>68</v>
      </c>
    </row>
    <row r="1808" spans="1:20" x14ac:dyDescent="0.25">
      <c r="A1808" s="2">
        <v>1807</v>
      </c>
      <c r="B1808" s="4" t="s">
        <v>7625</v>
      </c>
      <c r="C1808" s="4" t="s">
        <v>7626</v>
      </c>
      <c r="D1808" s="48" t="s">
        <v>48</v>
      </c>
      <c r="E1808" s="12">
        <v>4317</v>
      </c>
      <c r="F1808" s="5" t="s">
        <v>13631</v>
      </c>
      <c r="G1808" s="5">
        <v>1</v>
      </c>
      <c r="H1808" s="48">
        <v>6</v>
      </c>
      <c r="I1808" s="5">
        <v>439</v>
      </c>
      <c r="J1808" t="s">
        <v>17364</v>
      </c>
      <c r="K1808" s="46" t="s">
        <v>17300</v>
      </c>
      <c r="L1808" s="55"/>
      <c r="M1808" s="55"/>
      <c r="N1808" s="39">
        <f t="shared" si="212"/>
        <v>1911</v>
      </c>
      <c r="O1808" s="2">
        <f t="shared" si="213"/>
        <v>10</v>
      </c>
      <c r="P1808" s="2">
        <f t="shared" si="214"/>
        <v>10</v>
      </c>
      <c r="Q1808" s="2">
        <f t="shared" si="215"/>
        <v>26</v>
      </c>
      <c r="R1808" s="2" t="str">
        <f t="shared" si="216"/>
        <v>&lt;a href="set02\marriages\cooperstown_courier\1910_-_1913\vigesaa,_aadne_and_laura_houghton_wedding_october_26,_1911_p1_cc.pdf"&gt;Vigesaa, Aadne&lt;/a&gt;</v>
      </c>
      <c r="S1808" s="2">
        <f t="shared" si="217"/>
        <v>145</v>
      </c>
      <c r="T1808" s="2">
        <f t="shared" si="218"/>
        <v>68</v>
      </c>
    </row>
    <row r="1809" spans="1:20" x14ac:dyDescent="0.25">
      <c r="A1809" s="2">
        <v>1808</v>
      </c>
      <c r="B1809" s="4" t="s">
        <v>7625</v>
      </c>
      <c r="C1809" s="4" t="s">
        <v>7626</v>
      </c>
      <c r="D1809" s="48" t="s">
        <v>48</v>
      </c>
      <c r="E1809" s="12">
        <v>4322</v>
      </c>
      <c r="F1809" s="5" t="s">
        <v>13629</v>
      </c>
      <c r="G1809" s="5">
        <v>5</v>
      </c>
      <c r="H1809" s="48">
        <v>19</v>
      </c>
      <c r="I1809" s="5">
        <v>1338</v>
      </c>
      <c r="J1809" s="47" t="s">
        <v>18254</v>
      </c>
      <c r="K1809" s="46" t="s">
        <v>25727</v>
      </c>
      <c r="L1809" s="55"/>
      <c r="M1809" s="55"/>
      <c r="N1809" s="39">
        <f t="shared" si="212"/>
        <v>1911</v>
      </c>
      <c r="O1809" s="2">
        <f t="shared" si="213"/>
        <v>10</v>
      </c>
      <c r="P1809" s="2">
        <f t="shared" si="214"/>
        <v>10</v>
      </c>
      <c r="Q1809" s="2">
        <f t="shared" si="215"/>
        <v>31</v>
      </c>
      <c r="R1809" s="2" t="str">
        <f t="shared" si="216"/>
        <v>&lt;a href="set01\marriages\he\1908_-1911\vigesaa,_aadne_and_laura_houghton_wedding_october_31,_1911_p5_he.pdf"&gt;Vigesaa, Aadne&lt;/a&gt;</v>
      </c>
      <c r="S1809" s="2">
        <f t="shared" si="217"/>
        <v>127</v>
      </c>
      <c r="T1809" s="2">
        <f t="shared" si="218"/>
        <v>68</v>
      </c>
    </row>
    <row r="1810" spans="1:20" x14ac:dyDescent="0.25">
      <c r="A1810" s="2">
        <v>1809</v>
      </c>
      <c r="B1810" s="4" t="s">
        <v>7545</v>
      </c>
      <c r="C1810" s="4" t="s">
        <v>7546</v>
      </c>
      <c r="D1810" s="48" t="s">
        <v>48</v>
      </c>
      <c r="E1810" s="12">
        <v>4324</v>
      </c>
      <c r="F1810" s="5" t="s">
        <v>13631</v>
      </c>
      <c r="G1810" s="5">
        <v>1</v>
      </c>
      <c r="H1810" s="48">
        <v>6</v>
      </c>
      <c r="I1810" s="5">
        <v>398</v>
      </c>
      <c r="J1810" t="s">
        <v>17323</v>
      </c>
      <c r="K1810" s="46" t="s">
        <v>17300</v>
      </c>
      <c r="L1810" s="55"/>
      <c r="M1810" s="55"/>
      <c r="N1810" s="39">
        <f t="shared" si="212"/>
        <v>1911</v>
      </c>
      <c r="O1810" s="2">
        <f t="shared" si="213"/>
        <v>11</v>
      </c>
      <c r="P1810" s="2">
        <f t="shared" si="214"/>
        <v>11</v>
      </c>
      <c r="Q1810" s="2">
        <f t="shared" si="215"/>
        <v>2</v>
      </c>
      <c r="R1810" s="2" t="str">
        <f t="shared" si="216"/>
        <v>&lt;a href="set02\marriages\cooperstown_courier\1910_-_1913\houghton,_george_k_and_mrs._f_r_dorrison_wedding_november_2,_1911_p1_cc.pdf"&gt;Houghton, George K&lt;/a&gt;</v>
      </c>
      <c r="S1810" s="2">
        <f t="shared" si="217"/>
        <v>156</v>
      </c>
      <c r="T1810" s="2">
        <f t="shared" si="218"/>
        <v>75</v>
      </c>
    </row>
    <row r="1811" spans="1:20" x14ac:dyDescent="0.25">
      <c r="A1811" s="2">
        <v>1810</v>
      </c>
      <c r="B1811" s="4" t="s">
        <v>12819</v>
      </c>
      <c r="C1811" s="4" t="s">
        <v>12820</v>
      </c>
      <c r="D1811" s="48" t="s">
        <v>6</v>
      </c>
      <c r="E1811" s="12">
        <v>4324</v>
      </c>
      <c r="F1811" s="5" t="s">
        <v>11770</v>
      </c>
      <c r="G1811" s="5">
        <v>7</v>
      </c>
      <c r="H1811" s="48">
        <v>10</v>
      </c>
      <c r="I1811" s="5">
        <v>703</v>
      </c>
      <c r="J1811" t="s">
        <v>17625</v>
      </c>
      <c r="K1811" s="46" t="s">
        <v>25713</v>
      </c>
      <c r="L1811" s="55"/>
      <c r="M1811" s="55"/>
      <c r="N1811" s="39">
        <f t="shared" si="212"/>
        <v>1911</v>
      </c>
      <c r="O1811" s="2">
        <f t="shared" si="213"/>
        <v>11</v>
      </c>
      <c r="P1811" s="2">
        <f t="shared" si="214"/>
        <v>11</v>
      </c>
      <c r="Q1811" s="2">
        <f t="shared" si="215"/>
        <v>2</v>
      </c>
      <c r="R1811" s="2" t="str">
        <f t="shared" si="216"/>
        <v>&lt;a href="set03\cg\cg_january_6,_1910_-_december_28,_1911\marriage\reich,_leo_and_ida_b_haas_marriage_november_2,_1911_p7_cg.pdf"&gt;Reich, Leo&lt;/a&gt;</v>
      </c>
      <c r="S1811" s="2">
        <f t="shared" si="217"/>
        <v>143</v>
      </c>
      <c r="T1811" s="2">
        <f t="shared" si="218"/>
        <v>61</v>
      </c>
    </row>
    <row r="1812" spans="1:20" x14ac:dyDescent="0.25">
      <c r="A1812" s="2">
        <v>1811</v>
      </c>
      <c r="B1812" s="4" t="s">
        <v>13387</v>
      </c>
      <c r="C1812" s="4" t="s">
        <v>13388</v>
      </c>
      <c r="D1812" s="48" t="s">
        <v>6</v>
      </c>
      <c r="E1812" s="12">
        <v>4350</v>
      </c>
      <c r="F1812" s="5" t="s">
        <v>13629</v>
      </c>
      <c r="G1812" s="5">
        <v>5</v>
      </c>
      <c r="H1812" s="48">
        <v>20</v>
      </c>
      <c r="I1812" s="5">
        <v>1410</v>
      </c>
      <c r="J1812" s="47" t="s">
        <v>18326</v>
      </c>
      <c r="K1812" s="46" t="s">
        <v>25728</v>
      </c>
      <c r="L1812" s="55"/>
      <c r="M1812" s="55"/>
      <c r="N1812" s="39">
        <f t="shared" si="212"/>
        <v>1911</v>
      </c>
      <c r="O1812" s="2">
        <f t="shared" si="213"/>
        <v>11</v>
      </c>
      <c r="P1812" s="2">
        <f t="shared" si="214"/>
        <v>11</v>
      </c>
      <c r="Q1812" s="2">
        <f t="shared" si="215"/>
        <v>28</v>
      </c>
      <c r="R1812" s="2" t="str">
        <f t="shared" si="216"/>
        <v>&lt;a href="set03\he\he_november_21,_1911_-_december_11,_1914\marriages\michaelis,_ernest_f_e_and_emma_hogie_marriage_november_28,_1911_p5_he.pdf"&gt;Michaelis, Ernest F E&lt;/a&gt;</v>
      </c>
      <c r="S1812" s="2">
        <f t="shared" si="217"/>
        <v>169</v>
      </c>
      <c r="T1812" s="2">
        <f t="shared" si="218"/>
        <v>73</v>
      </c>
    </row>
    <row r="1813" spans="1:20" x14ac:dyDescent="0.25">
      <c r="A1813" s="2">
        <v>1812</v>
      </c>
      <c r="B1813" s="4" t="s">
        <v>13437</v>
      </c>
      <c r="C1813" s="4" t="s">
        <v>7622</v>
      </c>
      <c r="D1813" s="48" t="s">
        <v>6</v>
      </c>
      <c r="E1813" s="12">
        <v>4350</v>
      </c>
      <c r="F1813" s="5" t="s">
        <v>13629</v>
      </c>
      <c r="G1813" s="5">
        <v>5</v>
      </c>
      <c r="H1813" s="48">
        <v>20</v>
      </c>
      <c r="I1813" s="5">
        <v>1440</v>
      </c>
      <c r="J1813" s="47" t="s">
        <v>18354</v>
      </c>
      <c r="K1813" s="46" t="s">
        <v>25728</v>
      </c>
      <c r="L1813" s="55"/>
      <c r="M1813" s="55"/>
      <c r="N1813" s="39">
        <f t="shared" si="212"/>
        <v>1911</v>
      </c>
      <c r="O1813" s="2">
        <f t="shared" si="213"/>
        <v>11</v>
      </c>
      <c r="P1813" s="2">
        <f t="shared" si="214"/>
        <v>11</v>
      </c>
      <c r="Q1813" s="2">
        <f t="shared" si="215"/>
        <v>28</v>
      </c>
      <c r="R1813" s="2" t="str">
        <f t="shared" si="216"/>
        <v>&lt;a href="set03\he\he_november_21,_1911_-_december_11,_1914\marriages\starkson,_sam_and_emma_tufte_marriage_november_28,_1911_p5_he.pdf"&gt;Starkson, Sam&lt;/a&gt;</v>
      </c>
      <c r="S1813" s="2">
        <f t="shared" si="217"/>
        <v>153</v>
      </c>
      <c r="T1813" s="2">
        <f t="shared" si="218"/>
        <v>65</v>
      </c>
    </row>
    <row r="1814" spans="1:20" x14ac:dyDescent="0.25">
      <c r="A1814" s="2">
        <v>1813</v>
      </c>
      <c r="B1814" s="4" t="s">
        <v>7621</v>
      </c>
      <c r="C1814" s="4" t="s">
        <v>7622</v>
      </c>
      <c r="D1814" s="48" t="s">
        <v>48</v>
      </c>
      <c r="E1814" s="12">
        <v>4352</v>
      </c>
      <c r="F1814" s="5" t="s">
        <v>13631</v>
      </c>
      <c r="G1814" s="5">
        <v>5</v>
      </c>
      <c r="H1814" s="48">
        <v>6</v>
      </c>
      <c r="I1814" s="5">
        <v>437</v>
      </c>
      <c r="J1814" t="s">
        <v>17362</v>
      </c>
      <c r="K1814" s="46" t="s">
        <v>17300</v>
      </c>
      <c r="L1814" s="55"/>
      <c r="M1814" s="55"/>
      <c r="N1814" s="39">
        <f t="shared" si="212"/>
        <v>1911</v>
      </c>
      <c r="O1814" s="2">
        <f t="shared" si="213"/>
        <v>11</v>
      </c>
      <c r="P1814" s="2">
        <f t="shared" si="214"/>
        <v>11</v>
      </c>
      <c r="Q1814" s="2">
        <f t="shared" si="215"/>
        <v>30</v>
      </c>
      <c r="R1814" s="2" t="str">
        <f t="shared" si="216"/>
        <v>&lt;a href="set02\marriages\cooperstown_courier\1910_-_1913\storkson,_samuel_and_emma_tufte_wedding_november_30,_1911_p5_cc.pdf"&gt;Storkson, Samuel&lt;/a&gt;</v>
      </c>
      <c r="S1814" s="2">
        <f t="shared" si="217"/>
        <v>146</v>
      </c>
      <c r="T1814" s="2">
        <f t="shared" si="218"/>
        <v>67</v>
      </c>
    </row>
    <row r="1815" spans="1:20" x14ac:dyDescent="0.25">
      <c r="A1815" s="2">
        <v>1814</v>
      </c>
      <c r="B1815" s="4" t="s">
        <v>13276</v>
      </c>
      <c r="C1815" s="4" t="s">
        <v>13277</v>
      </c>
      <c r="D1815" s="48" t="s">
        <v>6</v>
      </c>
      <c r="E1815" s="12">
        <v>4357</v>
      </c>
      <c r="F1815" s="5" t="s">
        <v>13629</v>
      </c>
      <c r="G1815" s="5">
        <v>5</v>
      </c>
      <c r="H1815" s="48">
        <v>20</v>
      </c>
      <c r="I1815" s="5">
        <v>1343</v>
      </c>
      <c r="J1815" s="47" t="s">
        <v>18259</v>
      </c>
      <c r="K1815" s="46" t="s">
        <v>25728</v>
      </c>
      <c r="L1815" s="55"/>
      <c r="M1815" s="55"/>
      <c r="N1815" s="39">
        <f t="shared" si="212"/>
        <v>1911</v>
      </c>
      <c r="O1815" s="2">
        <f t="shared" si="213"/>
        <v>12</v>
      </c>
      <c r="P1815" s="2">
        <f t="shared" si="214"/>
        <v>12</v>
      </c>
      <c r="Q1815" s="2">
        <f t="shared" si="215"/>
        <v>5</v>
      </c>
      <c r="R1815" s="2" t="str">
        <f t="shared" si="216"/>
        <v>&lt;a href="set03\he\he_november_21,_1911_-_december_11,_1914\marriages\aarestad,_torkel_e_and_serena_tingesdal_marriage_december_5,_1911_p5_he.pdf"&gt;Aarestad, Torkel E&lt;/a&gt;</v>
      </c>
      <c r="S1815" s="2">
        <f t="shared" si="217"/>
        <v>168</v>
      </c>
      <c r="T1815" s="2">
        <f t="shared" si="218"/>
        <v>75</v>
      </c>
    </row>
    <row r="1816" spans="1:20" x14ac:dyDescent="0.25">
      <c r="A1816" s="2">
        <v>1815</v>
      </c>
      <c r="B1816" s="4" t="s">
        <v>13406</v>
      </c>
      <c r="C1816" s="4" t="s">
        <v>13407</v>
      </c>
      <c r="D1816" s="48" t="s">
        <v>6</v>
      </c>
      <c r="E1816" s="12">
        <v>4357</v>
      </c>
      <c r="F1816" s="5" t="s">
        <v>13629</v>
      </c>
      <c r="G1816" s="5">
        <v>5</v>
      </c>
      <c r="H1816" s="48">
        <v>20</v>
      </c>
      <c r="I1816" s="5">
        <v>1423</v>
      </c>
      <c r="J1816" s="47" t="s">
        <v>18339</v>
      </c>
      <c r="K1816" s="46" t="s">
        <v>25728</v>
      </c>
      <c r="L1816" s="55"/>
      <c r="M1816" s="55"/>
      <c r="N1816" s="39">
        <f t="shared" si="212"/>
        <v>1911</v>
      </c>
      <c r="O1816" s="2">
        <f t="shared" si="213"/>
        <v>12</v>
      </c>
      <c r="P1816" s="2">
        <f t="shared" si="214"/>
        <v>12</v>
      </c>
      <c r="Q1816" s="2">
        <f t="shared" si="215"/>
        <v>5</v>
      </c>
      <c r="R1816" s="2" t="str">
        <f t="shared" si="216"/>
        <v>&lt;a href="set03\he\he_november_21,_1911_-_december_11,_1914\marriages\olson,_julius_g_and_hannah_nelson_marriage_december_5,_1911_p5_he.pdf"&gt;Olson, Julius G&lt;/a&gt;</v>
      </c>
      <c r="S1816" s="2">
        <f t="shared" si="217"/>
        <v>159</v>
      </c>
      <c r="T1816" s="2">
        <f t="shared" si="218"/>
        <v>69</v>
      </c>
    </row>
    <row r="1817" spans="1:20" x14ac:dyDescent="0.25">
      <c r="A1817" s="2">
        <v>1816</v>
      </c>
      <c r="B1817" s="4" t="s">
        <v>13419</v>
      </c>
      <c r="C1817" s="4" t="s">
        <v>13420</v>
      </c>
      <c r="D1817" s="48" t="s">
        <v>6</v>
      </c>
      <c r="E1817" s="12">
        <v>4364</v>
      </c>
      <c r="F1817" s="5" t="s">
        <v>13629</v>
      </c>
      <c r="G1817" s="5">
        <v>5</v>
      </c>
      <c r="H1817" s="48">
        <v>20</v>
      </c>
      <c r="I1817" s="5">
        <v>1430</v>
      </c>
      <c r="J1817" s="47" t="s">
        <v>18344</v>
      </c>
      <c r="K1817" s="46" t="s">
        <v>25728</v>
      </c>
      <c r="L1817" s="55"/>
      <c r="M1817" s="55"/>
      <c r="N1817" s="39">
        <f t="shared" si="212"/>
        <v>1911</v>
      </c>
      <c r="O1817" s="2">
        <f t="shared" si="213"/>
        <v>12</v>
      </c>
      <c r="P1817" s="2">
        <f t="shared" si="214"/>
        <v>12</v>
      </c>
      <c r="Q1817" s="2">
        <f t="shared" si="215"/>
        <v>12</v>
      </c>
      <c r="R1817" s="2" t="str">
        <f t="shared" si="216"/>
        <v>&lt;a href="set03\he\he_november_21,_1911_-_december_11,_1914\marriages\quisel,_louis_and_anna_aarness_marriage_december_12,_1911_p5_he.pdf"&gt;Quisel, Louis&lt;/a&gt;</v>
      </c>
      <c r="S1817" s="2">
        <f t="shared" si="217"/>
        <v>155</v>
      </c>
      <c r="T1817" s="2">
        <f t="shared" si="218"/>
        <v>67</v>
      </c>
    </row>
    <row r="1818" spans="1:20" x14ac:dyDescent="0.25">
      <c r="A1818" s="2">
        <v>1817</v>
      </c>
      <c r="B1818" s="4" t="s">
        <v>7512</v>
      </c>
      <c r="C1818" s="4" t="s">
        <v>7513</v>
      </c>
      <c r="D1818" s="48" t="s">
        <v>48</v>
      </c>
      <c r="E1818" s="12">
        <v>4366</v>
      </c>
      <c r="F1818" s="5" t="s">
        <v>13631</v>
      </c>
      <c r="G1818" s="5">
        <v>1</v>
      </c>
      <c r="H1818" s="48">
        <v>6</v>
      </c>
      <c r="I1818" s="5">
        <v>381</v>
      </c>
      <c r="J1818" t="s">
        <v>17306</v>
      </c>
      <c r="K1818" s="46" t="s">
        <v>17300</v>
      </c>
      <c r="L1818" s="55"/>
      <c r="M1818" s="55"/>
      <c r="N1818" s="39">
        <f t="shared" si="212"/>
        <v>1911</v>
      </c>
      <c r="O1818" s="2">
        <f t="shared" si="213"/>
        <v>12</v>
      </c>
      <c r="P1818" s="2">
        <f t="shared" si="214"/>
        <v>12</v>
      </c>
      <c r="Q1818" s="2">
        <f t="shared" si="215"/>
        <v>14</v>
      </c>
      <c r="R1818" s="2" t="str">
        <f t="shared" si="216"/>
        <v>&lt;a href="set02\marriages\cooperstown_courier\1910_-_1913\bolkan,_rudolf_and_clara_foring_wedding_december_14,_1911_p1_cc.pdf"&gt;Bolkan, Rudolf&lt;/a&gt;</v>
      </c>
      <c r="S1818" s="2">
        <f t="shared" si="217"/>
        <v>144</v>
      </c>
      <c r="T1818" s="2">
        <f t="shared" si="218"/>
        <v>67</v>
      </c>
    </row>
    <row r="1819" spans="1:20" x14ac:dyDescent="0.25">
      <c r="A1819" s="2">
        <v>1818</v>
      </c>
      <c r="B1819" s="4" t="s">
        <v>7563</v>
      </c>
      <c r="C1819" s="4" t="s">
        <v>7564</v>
      </c>
      <c r="D1819" s="48" t="s">
        <v>6</v>
      </c>
      <c r="E1819" s="12">
        <v>4366</v>
      </c>
      <c r="F1819" s="5" t="s">
        <v>13631</v>
      </c>
      <c r="G1819" s="5">
        <v>5</v>
      </c>
      <c r="H1819" s="48">
        <v>6</v>
      </c>
      <c r="I1819" s="5">
        <v>407</v>
      </c>
      <c r="J1819" t="s">
        <v>17332</v>
      </c>
      <c r="K1819" s="46" t="s">
        <v>17300</v>
      </c>
      <c r="L1819" s="55"/>
      <c r="M1819" s="55"/>
      <c r="N1819" s="39">
        <f t="shared" si="212"/>
        <v>1911</v>
      </c>
      <c r="O1819" s="2">
        <f t="shared" si="213"/>
        <v>12</v>
      </c>
      <c r="P1819" s="2">
        <f t="shared" si="214"/>
        <v>12</v>
      </c>
      <c r="Q1819" s="2">
        <f t="shared" si="215"/>
        <v>14</v>
      </c>
      <c r="R1819" s="2" t="str">
        <f t="shared" si="216"/>
        <v>&lt;a href="set02\marriages\cooperstown_courier\1910_-_1913\lerum,_lars_j_and_gina_erickson_marriage_december_14,_1911_p5_cc.pdf"&gt;Lerum, Lars J&lt;/a&gt;</v>
      </c>
      <c r="S1819" s="2">
        <f t="shared" si="217"/>
        <v>144</v>
      </c>
      <c r="T1819" s="2">
        <f t="shared" si="218"/>
        <v>68</v>
      </c>
    </row>
    <row r="1820" spans="1:20" x14ac:dyDescent="0.25">
      <c r="A1820" s="2">
        <v>1819</v>
      </c>
      <c r="B1820" s="4" t="s">
        <v>7612</v>
      </c>
      <c r="C1820" s="4" t="s">
        <v>7613</v>
      </c>
      <c r="D1820" s="48" t="s">
        <v>48</v>
      </c>
      <c r="E1820" s="12">
        <v>4366</v>
      </c>
      <c r="F1820" s="5" t="s">
        <v>13631</v>
      </c>
      <c r="G1820" s="5">
        <v>5</v>
      </c>
      <c r="H1820" s="48">
        <v>6</v>
      </c>
      <c r="I1820" s="5">
        <v>432</v>
      </c>
      <c r="J1820" t="s">
        <v>17357</v>
      </c>
      <c r="K1820" s="46" t="s">
        <v>17300</v>
      </c>
      <c r="L1820" s="55"/>
      <c r="M1820" s="55"/>
      <c r="N1820" s="39">
        <f t="shared" si="212"/>
        <v>1911</v>
      </c>
      <c r="O1820" s="2">
        <f t="shared" si="213"/>
        <v>12</v>
      </c>
      <c r="P1820" s="2">
        <f t="shared" si="214"/>
        <v>12</v>
      </c>
      <c r="Q1820" s="2">
        <f t="shared" si="215"/>
        <v>14</v>
      </c>
      <c r="R1820" s="2" t="str">
        <f t="shared" si="216"/>
        <v>&lt;a href="set02\marriages\cooperstown_courier\1910_-_1913\smith,_earle_holden_and_jeane_florence_mcculloch_wedding_december_14,_1911_p5_cc.pdf"&gt;Smith, Earle Holden&lt;/a&gt;</v>
      </c>
      <c r="S1820" s="2">
        <f t="shared" si="217"/>
        <v>166</v>
      </c>
      <c r="T1820" s="2">
        <f t="shared" si="218"/>
        <v>84</v>
      </c>
    </row>
    <row r="1821" spans="1:20" x14ac:dyDescent="0.25">
      <c r="A1821" s="2">
        <v>1820</v>
      </c>
      <c r="B1821" s="4" t="s">
        <v>13301</v>
      </c>
      <c r="C1821" s="4" t="s">
        <v>13302</v>
      </c>
      <c r="D1821" s="48" t="s">
        <v>6</v>
      </c>
      <c r="E1821" s="12">
        <v>4378</v>
      </c>
      <c r="F1821" s="5" t="s">
        <v>13629</v>
      </c>
      <c r="G1821" s="5">
        <v>5</v>
      </c>
      <c r="H1821" s="48">
        <v>20</v>
      </c>
      <c r="I1821" s="5">
        <v>1355</v>
      </c>
      <c r="J1821" s="47" t="s">
        <v>18271</v>
      </c>
      <c r="K1821" s="46" t="s">
        <v>25728</v>
      </c>
      <c r="L1821" s="55"/>
      <c r="M1821" s="55"/>
      <c r="N1821" s="39">
        <f t="shared" si="212"/>
        <v>1911</v>
      </c>
      <c r="O1821" s="2">
        <f t="shared" si="213"/>
        <v>12</v>
      </c>
      <c r="P1821" s="2">
        <f t="shared" si="214"/>
        <v>12</v>
      </c>
      <c r="Q1821" s="2">
        <f t="shared" si="215"/>
        <v>26</v>
      </c>
      <c r="R1821" s="2" t="str">
        <f t="shared" si="216"/>
        <v>&lt;a href="set03\he\he_november_21,_1911_-_december_11,_1914\marriages\burleson,_arthur_and_marie_councilman_marriage_december_26,_1911_p5_he.pdf"&gt;Burleson, Arthur  &lt;/a&gt;</v>
      </c>
      <c r="S1821" s="2">
        <f t="shared" si="217"/>
        <v>167</v>
      </c>
      <c r="T1821" s="2">
        <f t="shared" si="218"/>
        <v>74</v>
      </c>
    </row>
    <row r="1822" spans="1:20" x14ac:dyDescent="0.25">
      <c r="A1822" s="2">
        <v>1821</v>
      </c>
      <c r="B1822" s="4" t="s">
        <v>10414</v>
      </c>
      <c r="C1822" s="4" t="s">
        <v>13311</v>
      </c>
      <c r="D1822" s="48" t="s">
        <v>6</v>
      </c>
      <c r="E1822" s="12">
        <v>4378</v>
      </c>
      <c r="F1822" s="5" t="s">
        <v>13629</v>
      </c>
      <c r="G1822" s="5">
        <v>5</v>
      </c>
      <c r="H1822" s="48">
        <v>20</v>
      </c>
      <c r="I1822" s="5">
        <v>1361</v>
      </c>
      <c r="J1822" s="47" t="s">
        <v>18277</v>
      </c>
      <c r="K1822" s="46" t="s">
        <v>25728</v>
      </c>
      <c r="L1822" s="55"/>
      <c r="M1822" s="55"/>
      <c r="N1822" s="39">
        <f t="shared" si="212"/>
        <v>1911</v>
      </c>
      <c r="O1822" s="2">
        <f t="shared" si="213"/>
        <v>12</v>
      </c>
      <c r="P1822" s="2">
        <f t="shared" si="214"/>
        <v>12</v>
      </c>
      <c r="Q1822" s="2">
        <f t="shared" si="215"/>
        <v>26</v>
      </c>
      <c r="R1822" s="2" t="str">
        <f t="shared" si="216"/>
        <v>&lt;a href="set03\he\he_november_21,_1911_-_december_11,_1914\marriages\councilman,_george_and_ellen_bergman_marriage_december_26,_1911_p5_he.pdf"&gt;Councilman, George&lt;/a&gt;</v>
      </c>
      <c r="S1822" s="2">
        <f t="shared" si="217"/>
        <v>166</v>
      </c>
      <c r="T1822" s="2">
        <f t="shared" si="218"/>
        <v>73</v>
      </c>
    </row>
    <row r="1823" spans="1:20" x14ac:dyDescent="0.25">
      <c r="A1823" s="2">
        <v>1822</v>
      </c>
      <c r="B1823" s="4" t="s">
        <v>13345</v>
      </c>
      <c r="C1823" s="4" t="s">
        <v>13346</v>
      </c>
      <c r="D1823" s="48" t="s">
        <v>6</v>
      </c>
      <c r="E1823" s="12">
        <v>4378</v>
      </c>
      <c r="F1823" s="5" t="s">
        <v>13629</v>
      </c>
      <c r="G1823" s="5">
        <v>5</v>
      </c>
      <c r="H1823" s="48">
        <v>20</v>
      </c>
      <c r="I1823" s="5">
        <v>1382</v>
      </c>
      <c r="J1823" s="47" t="s">
        <v>18298</v>
      </c>
      <c r="K1823" s="46" t="s">
        <v>25728</v>
      </c>
      <c r="L1823" s="55"/>
      <c r="M1823" s="55"/>
      <c r="N1823" s="39">
        <f t="shared" ref="N1823:N1886" si="219">YEAR(E1823)</f>
        <v>1911</v>
      </c>
      <c r="O1823" s="2">
        <f t="shared" ref="O1823:O1886" si="220">MONTH(E1823)</f>
        <v>12</v>
      </c>
      <c r="P1823" s="2">
        <f t="shared" ref="P1823:P1886" si="221">O1823</f>
        <v>12</v>
      </c>
      <c r="Q1823" s="2">
        <f t="shared" ref="Q1823:Q1886" si="222">DAY(E1823)</f>
        <v>26</v>
      </c>
      <c r="R1823" s="2" t="str">
        <f t="shared" si="216"/>
        <v>&lt;a href="set03\he\he_november_21,_1911_-_december_11,_1914\marriages\gronneberg,_christ_and_inga_bjornseth_marriage_december_26,_1911_p5_he.pdf"&gt;Gronneberg, Christ&lt;/a&gt;</v>
      </c>
      <c r="S1823" s="2">
        <f t="shared" si="217"/>
        <v>167</v>
      </c>
      <c r="T1823" s="2">
        <f t="shared" si="218"/>
        <v>74</v>
      </c>
    </row>
    <row r="1824" spans="1:20" x14ac:dyDescent="0.25">
      <c r="A1824" s="2">
        <v>1823</v>
      </c>
      <c r="B1824" s="4" t="s">
        <v>7520</v>
      </c>
      <c r="C1824" s="4" t="s">
        <v>7521</v>
      </c>
      <c r="D1824" s="48" t="s">
        <v>48</v>
      </c>
      <c r="E1824" s="12">
        <v>4380</v>
      </c>
      <c r="F1824" s="5" t="s">
        <v>13631</v>
      </c>
      <c r="G1824" s="5">
        <v>5</v>
      </c>
      <c r="H1824" s="48">
        <v>6</v>
      </c>
      <c r="I1824" s="5">
        <v>385</v>
      </c>
      <c r="J1824" t="s">
        <v>17310</v>
      </c>
      <c r="K1824" s="46" t="s">
        <v>17300</v>
      </c>
      <c r="L1824" s="55"/>
      <c r="M1824" s="55"/>
      <c r="N1824" s="39">
        <f t="shared" si="219"/>
        <v>1911</v>
      </c>
      <c r="O1824" s="2">
        <f t="shared" si="220"/>
        <v>12</v>
      </c>
      <c r="P1824" s="2">
        <f t="shared" si="221"/>
        <v>12</v>
      </c>
      <c r="Q1824" s="2">
        <f t="shared" si="222"/>
        <v>28</v>
      </c>
      <c r="R1824" s="2" t="str">
        <f t="shared" si="216"/>
        <v>&lt;a href="set02\marriages\cooperstown_courier\1910_-_1913\burleson,_arthur_w_and_marie_b_councilman_wedding_december_28,_1911_p5_cc.pdf"&gt;Burleson, Arthur W&lt;/a&gt;</v>
      </c>
      <c r="S1824" s="2">
        <f t="shared" si="217"/>
        <v>158</v>
      </c>
      <c r="T1824" s="2">
        <f t="shared" si="218"/>
        <v>77</v>
      </c>
    </row>
    <row r="1825" spans="1:20" x14ac:dyDescent="0.25">
      <c r="A1825" s="2">
        <v>1824</v>
      </c>
      <c r="B1825" s="4" t="s">
        <v>12811</v>
      </c>
      <c r="C1825" s="4" t="s">
        <v>12812</v>
      </c>
      <c r="D1825" s="48" t="s">
        <v>48</v>
      </c>
      <c r="E1825" s="12">
        <v>4380</v>
      </c>
      <c r="F1825" s="5" t="s">
        <v>11770</v>
      </c>
      <c r="G1825" s="5">
        <v>4</v>
      </c>
      <c r="H1825" s="48">
        <v>10</v>
      </c>
      <c r="I1825" s="5">
        <v>696</v>
      </c>
      <c r="J1825" t="s">
        <v>17618</v>
      </c>
      <c r="K1825" s="46" t="s">
        <v>25713</v>
      </c>
      <c r="L1825" s="55"/>
      <c r="M1825" s="55"/>
      <c r="N1825" s="39">
        <f t="shared" si="219"/>
        <v>1911</v>
      </c>
      <c r="O1825" s="2">
        <f t="shared" si="220"/>
        <v>12</v>
      </c>
      <c r="P1825" s="2">
        <f t="shared" si="221"/>
        <v>12</v>
      </c>
      <c r="Q1825" s="2">
        <f t="shared" si="222"/>
        <v>28</v>
      </c>
      <c r="R1825" s="2" t="str">
        <f t="shared" si="216"/>
        <v>&lt;a href="set03\cg\cg_january_6,_1910_-_december_28,_1911\marriage\lockwood,_ali_and_myrtle_eagles_wedding_december_28,_1911_p4_cg.pdf"&gt;Lockwood, Ali&lt;/a&gt;</v>
      </c>
      <c r="S1825" s="2">
        <f t="shared" si="217"/>
        <v>152</v>
      </c>
      <c r="T1825" s="2">
        <f t="shared" si="218"/>
        <v>67</v>
      </c>
    </row>
    <row r="1826" spans="1:20" x14ac:dyDescent="0.25">
      <c r="A1826" s="2">
        <v>1825</v>
      </c>
      <c r="B1826" s="4" t="s">
        <v>7574</v>
      </c>
      <c r="C1826" s="4" t="s">
        <v>7575</v>
      </c>
      <c r="D1826" s="48" t="s">
        <v>48</v>
      </c>
      <c r="E1826" s="12">
        <v>4380</v>
      </c>
      <c r="F1826" s="5" t="s">
        <v>13631</v>
      </c>
      <c r="G1826" s="5">
        <v>1</v>
      </c>
      <c r="H1826" s="48">
        <v>6</v>
      </c>
      <c r="I1826" s="5">
        <v>413</v>
      </c>
      <c r="J1826" t="s">
        <v>17338</v>
      </c>
      <c r="K1826" s="46" t="s">
        <v>17300</v>
      </c>
      <c r="L1826" s="55"/>
      <c r="M1826" s="55"/>
      <c r="N1826" s="39">
        <f t="shared" si="219"/>
        <v>1911</v>
      </c>
      <c r="O1826" s="2">
        <f t="shared" si="220"/>
        <v>12</v>
      </c>
      <c r="P1826" s="2">
        <f t="shared" si="221"/>
        <v>12</v>
      </c>
      <c r="Q1826" s="2">
        <f t="shared" si="222"/>
        <v>28</v>
      </c>
      <c r="R1826" s="2" t="str">
        <f t="shared" si="216"/>
        <v>&lt;a href="set02\marriages\cooperstown_courier\1910_-_1913\martin,_t_r_and_evelyn_bohnhoff_wedding_december_28,_1911_p1_cc.pdf"&gt;Martin, T R&lt;/a&gt;</v>
      </c>
      <c r="S1826" s="2">
        <f t="shared" si="217"/>
        <v>141</v>
      </c>
      <c r="T1826" s="2">
        <f t="shared" si="218"/>
        <v>67</v>
      </c>
    </row>
    <row r="1827" spans="1:20" x14ac:dyDescent="0.25">
      <c r="A1827" s="2">
        <v>1826</v>
      </c>
      <c r="B1827" s="4" t="s">
        <v>7601</v>
      </c>
      <c r="C1827" s="4"/>
      <c r="D1827" s="48" t="s">
        <v>48</v>
      </c>
      <c r="E1827" s="12">
        <v>4380</v>
      </c>
      <c r="F1827" s="5" t="s">
        <v>13631</v>
      </c>
      <c r="G1827" s="5">
        <v>5</v>
      </c>
      <c r="H1827" s="48">
        <v>6</v>
      </c>
      <c r="I1827" s="5">
        <v>426</v>
      </c>
      <c r="J1827" t="s">
        <v>17351</v>
      </c>
      <c r="K1827" s="46" t="s">
        <v>17300</v>
      </c>
      <c r="L1827" s="55"/>
      <c r="M1827" s="55"/>
      <c r="N1827" s="39">
        <f t="shared" si="219"/>
        <v>1911</v>
      </c>
      <c r="O1827" s="2">
        <f t="shared" si="220"/>
        <v>12</v>
      </c>
      <c r="P1827" s="2">
        <f t="shared" si="221"/>
        <v>12</v>
      </c>
      <c r="Q1827" s="2">
        <f t="shared" si="222"/>
        <v>28</v>
      </c>
      <c r="R1827" s="2" t="str">
        <f t="shared" si="216"/>
        <v>&lt;a href="set02\marriages\cooperstown_courier\1910_-_1913\regnery,_ernest_wedding_december_28,_1911_p5_cc.pdf"&gt;Regnery, Ernest&lt;/a&gt;</v>
      </c>
      <c r="S1827" s="2">
        <f t="shared" si="217"/>
        <v>129</v>
      </c>
      <c r="T1827" s="2">
        <f t="shared" si="218"/>
        <v>51</v>
      </c>
    </row>
    <row r="1828" spans="1:20" x14ac:dyDescent="0.25">
      <c r="A1828" s="2">
        <v>1827</v>
      </c>
      <c r="B1828" s="4" t="s">
        <v>7604</v>
      </c>
      <c r="C1828" s="4" t="s">
        <v>7605</v>
      </c>
      <c r="D1828" s="48" t="s">
        <v>6</v>
      </c>
      <c r="E1828" s="12">
        <v>4380</v>
      </c>
      <c r="F1828" s="5" t="s">
        <v>13631</v>
      </c>
      <c r="G1828" s="5">
        <v>5</v>
      </c>
      <c r="H1828" s="48">
        <v>6</v>
      </c>
      <c r="I1828" s="5">
        <v>428</v>
      </c>
      <c r="J1828" t="s">
        <v>17353</v>
      </c>
      <c r="K1828" s="46" t="s">
        <v>17300</v>
      </c>
      <c r="L1828" s="55"/>
      <c r="M1828" s="55"/>
      <c r="N1828" s="39">
        <f t="shared" si="219"/>
        <v>1911</v>
      </c>
      <c r="O1828" s="2">
        <f t="shared" si="220"/>
        <v>12</v>
      </c>
      <c r="P1828" s="2">
        <f t="shared" si="221"/>
        <v>12</v>
      </c>
      <c r="Q1828" s="2">
        <f t="shared" si="222"/>
        <v>28</v>
      </c>
      <c r="R1828" s="2" t="str">
        <f t="shared" si="216"/>
        <v>&lt;a href="set02\marriages\cooperstown_courier\1910_-_1913\roin,_ole_o_and_sandra_bergeson_marriage_december_28,_1911_p5_cc.pdf"&gt;Roin, Ole O&lt;/a&gt;</v>
      </c>
      <c r="S1828" s="2">
        <f t="shared" si="217"/>
        <v>142</v>
      </c>
      <c r="T1828" s="2">
        <f t="shared" si="218"/>
        <v>68</v>
      </c>
    </row>
    <row r="1829" spans="1:20" x14ac:dyDescent="0.25">
      <c r="A1829" s="2">
        <v>1828</v>
      </c>
      <c r="B1829" s="4" t="s">
        <v>7623</v>
      </c>
      <c r="C1829" s="4" t="s">
        <v>7624</v>
      </c>
      <c r="D1829" s="48" t="s">
        <v>48</v>
      </c>
      <c r="E1829" s="12">
        <v>4380</v>
      </c>
      <c r="F1829" s="5" t="s">
        <v>13631</v>
      </c>
      <c r="G1829" s="5">
        <v>5</v>
      </c>
      <c r="H1829" s="48">
        <v>6</v>
      </c>
      <c r="I1829" s="5">
        <v>438</v>
      </c>
      <c r="J1829" t="s">
        <v>17363</v>
      </c>
      <c r="K1829" s="46" t="s">
        <v>17300</v>
      </c>
      <c r="L1829" s="55"/>
      <c r="M1829" s="55"/>
      <c r="N1829" s="39">
        <f t="shared" si="219"/>
        <v>1911</v>
      </c>
      <c r="O1829" s="2">
        <f t="shared" si="220"/>
        <v>12</v>
      </c>
      <c r="P1829" s="2">
        <f t="shared" si="221"/>
        <v>12</v>
      </c>
      <c r="Q1829" s="2">
        <f t="shared" si="222"/>
        <v>28</v>
      </c>
      <c r="R1829" s="2" t="str">
        <f t="shared" si="216"/>
        <v>&lt;a href="set02\marriages\cooperstown_courier\1910_-_1913\treffry,_john_leroy_and_elizabeth_nellie_mccloud_wedding_december_28,_1911_p5_cc.pdf"&gt;Treffry, John LeRoy&lt;/a&gt;</v>
      </c>
      <c r="S1829" s="2">
        <f t="shared" si="217"/>
        <v>166</v>
      </c>
      <c r="T1829" s="2">
        <f t="shared" si="218"/>
        <v>84</v>
      </c>
    </row>
    <row r="1830" spans="1:20" x14ac:dyDescent="0.25">
      <c r="A1830" s="2">
        <v>1829</v>
      </c>
      <c r="B1830" s="4" t="s">
        <v>16256</v>
      </c>
      <c r="C1830" s="4" t="s">
        <v>16257</v>
      </c>
      <c r="D1830" s="48" t="s">
        <v>29</v>
      </c>
      <c r="E1830" s="12">
        <v>4387</v>
      </c>
      <c r="F1830" s="5" t="s">
        <v>11770</v>
      </c>
      <c r="G1830" s="5">
        <v>3</v>
      </c>
      <c r="H1830" s="48">
        <v>11</v>
      </c>
      <c r="I1830" s="5">
        <v>719</v>
      </c>
      <c r="J1830" t="s">
        <v>17641</v>
      </c>
      <c r="K1830" s="46" t="s">
        <v>25722</v>
      </c>
      <c r="L1830" s="55"/>
      <c r="M1830" s="55"/>
      <c r="N1830" s="39">
        <f t="shared" si="219"/>
        <v>1912</v>
      </c>
      <c r="O1830" s="2">
        <f t="shared" si="220"/>
        <v>1</v>
      </c>
      <c r="P1830" s="2">
        <f t="shared" si="221"/>
        <v>1</v>
      </c>
      <c r="Q1830" s="2">
        <f t="shared" si="222"/>
        <v>4</v>
      </c>
      <c r="R1830" s="2" t="str">
        <f t="shared" si="216"/>
        <v>&lt;a href="set04\cg_january 4, 1912 - december 31, 1914\marriage\brown,_neil_c_and_lena_e_westerland_marriage_license_january_4,__1912_p3_cg.pdf"&gt;Brown, Neil C&lt;/a&gt;</v>
      </c>
      <c r="S1830" s="2">
        <f t="shared" si="217"/>
        <v>161</v>
      </c>
      <c r="T1830" s="2">
        <f t="shared" si="218"/>
        <v>79</v>
      </c>
    </row>
    <row r="1831" spans="1:20" x14ac:dyDescent="0.25">
      <c r="A1831" s="2">
        <v>1830</v>
      </c>
      <c r="B1831" s="4" t="s">
        <v>13375</v>
      </c>
      <c r="C1831" s="4" t="s">
        <v>13376</v>
      </c>
      <c r="D1831" s="48" t="s">
        <v>6</v>
      </c>
      <c r="E1831" s="12">
        <v>4392</v>
      </c>
      <c r="F1831" s="5" t="s">
        <v>13629</v>
      </c>
      <c r="G1831" s="5">
        <v>1</v>
      </c>
      <c r="H1831" s="48">
        <v>20</v>
      </c>
      <c r="I1831" s="5">
        <v>1401</v>
      </c>
      <c r="J1831" s="47" t="s">
        <v>18317</v>
      </c>
      <c r="K1831" s="46" t="s">
        <v>25728</v>
      </c>
      <c r="L1831" s="55"/>
      <c r="M1831" s="55"/>
      <c r="N1831" s="39">
        <f t="shared" si="219"/>
        <v>1912</v>
      </c>
      <c r="O1831" s="2">
        <f t="shared" si="220"/>
        <v>1</v>
      </c>
      <c r="P1831" s="2">
        <f t="shared" si="221"/>
        <v>1</v>
      </c>
      <c r="Q1831" s="2">
        <f t="shared" si="222"/>
        <v>9</v>
      </c>
      <c r="R1831" s="2" t="str">
        <f t="shared" si="216"/>
        <v>&lt;a href="set03\he\he_november_21,_1911_-_december_11,_1914\marriages\king,_frederick_b_and_anne_m_hartman_marriage_january_9,_1912_p1_he.pdf"&gt;King, Frederick B&lt;/a&gt;</v>
      </c>
      <c r="S1831" s="2">
        <f t="shared" si="217"/>
        <v>163</v>
      </c>
      <c r="T1831" s="2">
        <f t="shared" si="218"/>
        <v>71</v>
      </c>
    </row>
    <row r="1832" spans="1:20" x14ac:dyDescent="0.25">
      <c r="A1832" s="2">
        <v>1831</v>
      </c>
      <c r="B1832" s="4" t="s">
        <v>13383</v>
      </c>
      <c r="C1832" s="4" t="s">
        <v>13384</v>
      </c>
      <c r="D1832" s="48" t="s">
        <v>6</v>
      </c>
      <c r="E1832" s="12">
        <v>4392</v>
      </c>
      <c r="F1832" s="5" t="s">
        <v>13629</v>
      </c>
      <c r="G1832" s="5">
        <v>5</v>
      </c>
      <c r="H1832" s="48">
        <v>20</v>
      </c>
      <c r="I1832" s="5">
        <v>1407</v>
      </c>
      <c r="J1832" s="47" t="s">
        <v>18323</v>
      </c>
      <c r="K1832" s="46" t="s">
        <v>25728</v>
      </c>
      <c r="L1832" s="55"/>
      <c r="M1832" s="55"/>
      <c r="N1832" s="39">
        <f t="shared" si="219"/>
        <v>1912</v>
      </c>
      <c r="O1832" s="2">
        <f t="shared" si="220"/>
        <v>1</v>
      </c>
      <c r="P1832" s="2">
        <f t="shared" si="221"/>
        <v>1</v>
      </c>
      <c r="Q1832" s="2">
        <f t="shared" si="222"/>
        <v>9</v>
      </c>
      <c r="R1832" s="2" t="str">
        <f t="shared" si="216"/>
        <v>&lt;a href="set03\he\he_november_21,_1911_-_december_11,_1914\marriages\loge,_john_and_susanna_klubben_marriage_january_9,_1912_p5_he.pdf"&gt;Loge, John&lt;/a&gt;</v>
      </c>
      <c r="S1832" s="2">
        <f t="shared" si="217"/>
        <v>150</v>
      </c>
      <c r="T1832" s="2">
        <f t="shared" si="218"/>
        <v>65</v>
      </c>
    </row>
    <row r="1833" spans="1:20" x14ac:dyDescent="0.25">
      <c r="A1833" s="2">
        <v>1832</v>
      </c>
      <c r="B1833" s="4" t="s">
        <v>7528</v>
      </c>
      <c r="C1833" s="4" t="s">
        <v>7529</v>
      </c>
      <c r="D1833" s="48" t="s">
        <v>48</v>
      </c>
      <c r="E1833" s="12">
        <v>4394</v>
      </c>
      <c r="F1833" s="5" t="s">
        <v>13631</v>
      </c>
      <c r="G1833" s="5">
        <v>5</v>
      </c>
      <c r="H1833" s="48">
        <v>6</v>
      </c>
      <c r="I1833" s="5">
        <v>389</v>
      </c>
      <c r="J1833" t="s">
        <v>17314</v>
      </c>
      <c r="K1833" s="46" t="s">
        <v>17300</v>
      </c>
      <c r="L1833" s="55"/>
      <c r="M1833" s="55"/>
      <c r="N1833" s="39">
        <f t="shared" si="219"/>
        <v>1912</v>
      </c>
      <c r="O1833" s="2">
        <f t="shared" si="220"/>
        <v>1</v>
      </c>
      <c r="P1833" s="2">
        <f t="shared" si="221"/>
        <v>1</v>
      </c>
      <c r="Q1833" s="2">
        <f t="shared" si="222"/>
        <v>11</v>
      </c>
      <c r="R1833" s="2" t="str">
        <f t="shared" si="216"/>
        <v>&lt;a href="set02\marriages\cooperstown_courier\1910_-_1913\feiring,_martin_e_and_ella_knapp_wedding_january_11,_1912_p5_cc.pdf"&gt;Feiring, Martin E&lt;/a&gt;</v>
      </c>
      <c r="S1833" s="2">
        <f t="shared" si="217"/>
        <v>147</v>
      </c>
      <c r="T1833" s="2">
        <f t="shared" si="218"/>
        <v>67</v>
      </c>
    </row>
    <row r="1834" spans="1:20" x14ac:dyDescent="0.25">
      <c r="A1834" s="2">
        <v>1833</v>
      </c>
      <c r="B1834" s="4" t="s">
        <v>7584</v>
      </c>
      <c r="C1834" s="4" t="s">
        <v>7585</v>
      </c>
      <c r="D1834" s="48" t="s">
        <v>48</v>
      </c>
      <c r="E1834" s="12">
        <v>4394</v>
      </c>
      <c r="F1834" s="5" t="s">
        <v>13631</v>
      </c>
      <c r="G1834" s="5">
        <v>5</v>
      </c>
      <c r="H1834" s="48">
        <v>6</v>
      </c>
      <c r="I1834" s="5">
        <v>418</v>
      </c>
      <c r="J1834" t="s">
        <v>17343</v>
      </c>
      <c r="K1834" s="46" t="s">
        <v>17300</v>
      </c>
      <c r="L1834" s="55"/>
      <c r="M1834" s="55"/>
      <c r="N1834" s="39">
        <f t="shared" si="219"/>
        <v>1912</v>
      </c>
      <c r="O1834" s="2">
        <f t="shared" si="220"/>
        <v>1</v>
      </c>
      <c r="P1834" s="2">
        <f t="shared" si="221"/>
        <v>1</v>
      </c>
      <c r="Q1834" s="2">
        <f t="shared" si="222"/>
        <v>11</v>
      </c>
      <c r="R1834" s="2" t="str">
        <f t="shared" si="216"/>
        <v>&lt;a href="set02\marriages\cooperstown_courier\1910_-_1913\mclaughlin,_arthur_c_and_millie_j_bailey_wedding_january_11,_1912_p5_cc.pdf"&gt;McLaughlin, Arthur C&lt;/a&gt;</v>
      </c>
      <c r="S1834" s="2">
        <f t="shared" si="217"/>
        <v>158</v>
      </c>
      <c r="T1834" s="2">
        <f t="shared" si="218"/>
        <v>75</v>
      </c>
    </row>
    <row r="1835" spans="1:20" x14ac:dyDescent="0.25">
      <c r="A1835" s="2">
        <v>1834</v>
      </c>
      <c r="B1835" s="4" t="s">
        <v>7620</v>
      </c>
      <c r="C1835" s="4" t="s">
        <v>6175</v>
      </c>
      <c r="D1835" s="48" t="s">
        <v>6</v>
      </c>
      <c r="E1835" s="12">
        <v>4394</v>
      </c>
      <c r="F1835" s="5" t="s">
        <v>13631</v>
      </c>
      <c r="G1835" s="5">
        <v>5</v>
      </c>
      <c r="H1835" s="48">
        <v>6</v>
      </c>
      <c r="I1835" s="5">
        <v>436</v>
      </c>
      <c r="J1835" t="s">
        <v>17361</v>
      </c>
      <c r="K1835" s="46" t="s">
        <v>17300</v>
      </c>
      <c r="L1835" s="55"/>
      <c r="M1835" s="55"/>
      <c r="N1835" s="39">
        <f t="shared" si="219"/>
        <v>1912</v>
      </c>
      <c r="O1835" s="2">
        <f t="shared" si="220"/>
        <v>1</v>
      </c>
      <c r="P1835" s="2">
        <f t="shared" si="221"/>
        <v>1</v>
      </c>
      <c r="Q1835" s="2">
        <f t="shared" si="222"/>
        <v>11</v>
      </c>
      <c r="R1835" s="2" t="str">
        <f t="shared" si="216"/>
        <v>&lt;a href="set02\marriages\cooperstown_courier\1910_-_1913\storkson,_john_and_lizzie_larson_marriage_january_11,_1912_p5_cc.pdf"&gt;Storkson, John&lt;/a&gt;</v>
      </c>
      <c r="S1835" s="2">
        <f t="shared" si="217"/>
        <v>145</v>
      </c>
      <c r="T1835" s="2">
        <f t="shared" si="218"/>
        <v>68</v>
      </c>
    </row>
    <row r="1836" spans="1:20" x14ac:dyDescent="0.25">
      <c r="A1836" s="2">
        <v>1835</v>
      </c>
      <c r="B1836" s="4" t="s">
        <v>7528</v>
      </c>
      <c r="C1836" s="4" t="s">
        <v>7529</v>
      </c>
      <c r="D1836" s="48" t="s">
        <v>6</v>
      </c>
      <c r="E1836" s="12">
        <v>4399</v>
      </c>
      <c r="F1836" s="5" t="s">
        <v>13629</v>
      </c>
      <c r="G1836" s="5">
        <v>5</v>
      </c>
      <c r="H1836" s="48">
        <v>20</v>
      </c>
      <c r="I1836" s="5">
        <v>1372</v>
      </c>
      <c r="J1836" s="47" t="s">
        <v>18288</v>
      </c>
      <c r="K1836" s="46" t="s">
        <v>25728</v>
      </c>
      <c r="L1836" s="55"/>
      <c r="M1836" s="55"/>
      <c r="N1836" s="39">
        <f t="shared" si="219"/>
        <v>1912</v>
      </c>
      <c r="O1836" s="2">
        <f t="shared" si="220"/>
        <v>1</v>
      </c>
      <c r="P1836" s="2">
        <f t="shared" si="221"/>
        <v>1</v>
      </c>
      <c r="Q1836" s="2">
        <f t="shared" si="222"/>
        <v>16</v>
      </c>
      <c r="R1836" s="2" t="str">
        <f t="shared" si="216"/>
        <v>&lt;a href="set03\he\he_november_21,_1911_-_december_11,_1914\marriages\feiring,_martin_e_and_ella_knapp_marriage_january_16,_1912_p5_he.pdf"&gt;Feiring, Martin E&lt;/a&gt;</v>
      </c>
      <c r="S1836" s="2">
        <f t="shared" si="217"/>
        <v>160</v>
      </c>
      <c r="T1836" s="2">
        <f t="shared" si="218"/>
        <v>68</v>
      </c>
    </row>
    <row r="1837" spans="1:20" x14ac:dyDescent="0.25">
      <c r="A1837" s="2">
        <v>1836</v>
      </c>
      <c r="B1837" s="4" t="s">
        <v>12251</v>
      </c>
      <c r="C1837" s="4"/>
      <c r="D1837" s="48" t="s">
        <v>1256</v>
      </c>
      <c r="E1837" s="12">
        <v>4401</v>
      </c>
      <c r="F1837" s="5" t="s">
        <v>11770</v>
      </c>
      <c r="G1837" s="5">
        <v>5</v>
      </c>
      <c r="H1837" s="48">
        <v>11</v>
      </c>
      <c r="I1837" s="5">
        <v>730</v>
      </c>
      <c r="J1837" t="s">
        <v>17652</v>
      </c>
      <c r="K1837" s="46" t="s">
        <v>25722</v>
      </c>
      <c r="L1837" s="55"/>
      <c r="M1837" s="55"/>
      <c r="N1837" s="39">
        <f t="shared" si="219"/>
        <v>1912</v>
      </c>
      <c r="O1837" s="2">
        <f t="shared" si="220"/>
        <v>1</v>
      </c>
      <c r="P1837" s="2">
        <f t="shared" si="221"/>
        <v>1</v>
      </c>
      <c r="Q1837" s="2">
        <f t="shared" si="222"/>
        <v>18</v>
      </c>
      <c r="R1837" s="2" t="str">
        <f t="shared" si="216"/>
        <v>&lt;a href="set04\cg_january 4, 1912 - december 31, 1914\marriage\falk,_peter_marriage_announcement_january_18,_1912_p5_cg.pdf"&gt;Falk, Peter&lt;/a&gt;</v>
      </c>
      <c r="S1837" s="2">
        <f t="shared" si="217"/>
        <v>140</v>
      </c>
      <c r="T1837" s="2">
        <f t="shared" si="218"/>
        <v>60</v>
      </c>
    </row>
    <row r="1838" spans="1:20" x14ac:dyDescent="0.25">
      <c r="A1838" s="2">
        <v>1837</v>
      </c>
      <c r="B1838" s="4" t="s">
        <v>16277</v>
      </c>
      <c r="C1838" s="4" t="s">
        <v>16278</v>
      </c>
      <c r="D1838" s="48" t="s">
        <v>6</v>
      </c>
      <c r="E1838" s="12">
        <v>4401</v>
      </c>
      <c r="F1838" s="5" t="s">
        <v>11770</v>
      </c>
      <c r="G1838" s="5">
        <v>5</v>
      </c>
      <c r="H1838" s="48">
        <v>11</v>
      </c>
      <c r="I1838" s="5">
        <v>742</v>
      </c>
      <c r="J1838" t="s">
        <v>17664</v>
      </c>
      <c r="K1838" s="46" t="s">
        <v>25722</v>
      </c>
      <c r="L1838" s="55"/>
      <c r="M1838" s="55"/>
      <c r="N1838" s="39">
        <f t="shared" si="219"/>
        <v>1912</v>
      </c>
      <c r="O1838" s="2">
        <f t="shared" si="220"/>
        <v>1</v>
      </c>
      <c r="P1838" s="2">
        <f t="shared" si="221"/>
        <v>1</v>
      </c>
      <c r="Q1838" s="2">
        <f t="shared" si="222"/>
        <v>18</v>
      </c>
      <c r="R1838" s="2" t="str">
        <f t="shared" si="216"/>
        <v>&lt;a href="set04\cg_january 4, 1912 - december 31, 1914\marriage\johnson,_george_h_and_frances_spisla_marriage_january_18,_1912_p5_cg.pdf"&gt;Johnson, George H&lt;/a&gt;</v>
      </c>
      <c r="S1838" s="2">
        <f t="shared" si="217"/>
        <v>158</v>
      </c>
      <c r="T1838" s="2">
        <f t="shared" si="218"/>
        <v>72</v>
      </c>
    </row>
    <row r="1839" spans="1:20" x14ac:dyDescent="0.25">
      <c r="A1839" s="2">
        <v>1838</v>
      </c>
      <c r="B1839" s="4" t="s">
        <v>13356</v>
      </c>
      <c r="C1839" s="4" t="s">
        <v>13357</v>
      </c>
      <c r="D1839" s="48" t="s">
        <v>6</v>
      </c>
      <c r="E1839" s="12">
        <v>4406</v>
      </c>
      <c r="F1839" s="5" t="s">
        <v>13629</v>
      </c>
      <c r="G1839" s="5">
        <v>5</v>
      </c>
      <c r="H1839" s="48">
        <v>20</v>
      </c>
      <c r="I1839" s="5">
        <v>1389</v>
      </c>
      <c r="J1839" s="47" t="s">
        <v>18305</v>
      </c>
      <c r="K1839" s="46" t="s">
        <v>25728</v>
      </c>
      <c r="L1839" s="55"/>
      <c r="M1839" s="55"/>
      <c r="N1839" s="39">
        <f t="shared" si="219"/>
        <v>1912</v>
      </c>
      <c r="O1839" s="2">
        <f t="shared" si="220"/>
        <v>1</v>
      </c>
      <c r="P1839" s="2">
        <f t="shared" si="221"/>
        <v>1</v>
      </c>
      <c r="Q1839" s="2">
        <f t="shared" si="222"/>
        <v>23</v>
      </c>
      <c r="R1839" s="2" t="str">
        <f t="shared" si="216"/>
        <v>&lt;a href="set03\he\he_november_21,_1911_-_december_11,_1914\marriages\haugen,_mikel_h_and_madli_t_sabby_marriage_january_23,_1912_p5_he.pdf"&gt;Haugen, Mikel H&lt;/a&gt;</v>
      </c>
      <c r="S1839" s="2">
        <f t="shared" si="217"/>
        <v>159</v>
      </c>
      <c r="T1839" s="2">
        <f t="shared" si="218"/>
        <v>69</v>
      </c>
    </row>
    <row r="1840" spans="1:20" x14ac:dyDescent="0.25">
      <c r="A1840" s="2">
        <v>1839</v>
      </c>
      <c r="B1840" s="4" t="s">
        <v>7559</v>
      </c>
      <c r="C1840" s="4" t="s">
        <v>7560</v>
      </c>
      <c r="D1840" s="48" t="s">
        <v>6</v>
      </c>
      <c r="E1840" s="12">
        <v>4406</v>
      </c>
      <c r="F1840" s="5" t="s">
        <v>13629</v>
      </c>
      <c r="G1840" s="5">
        <v>5</v>
      </c>
      <c r="H1840" s="48">
        <v>20</v>
      </c>
      <c r="I1840" s="5">
        <v>1402</v>
      </c>
      <c r="J1840" s="47" t="s">
        <v>18318</v>
      </c>
      <c r="K1840" s="46" t="s">
        <v>25728</v>
      </c>
      <c r="L1840" s="55"/>
      <c r="M1840" s="55"/>
      <c r="N1840" s="39">
        <f t="shared" si="219"/>
        <v>1912</v>
      </c>
      <c r="O1840" s="2">
        <f t="shared" si="220"/>
        <v>1</v>
      </c>
      <c r="P1840" s="2">
        <f t="shared" si="221"/>
        <v>1</v>
      </c>
      <c r="Q1840" s="2">
        <f t="shared" si="222"/>
        <v>23</v>
      </c>
      <c r="R1840" s="2" t="str">
        <f t="shared" si="216"/>
        <v>&lt;a href="set03\he\he_november_21,_1911_-_december_11,_1914\marriages\knapp,_george_and_mabel_o_anderson_marriage_january_23,_1912_p5_he.pdf"&gt;Knapp, George&lt;/a&gt;</v>
      </c>
      <c r="S1840" s="2">
        <f t="shared" si="217"/>
        <v>158</v>
      </c>
      <c r="T1840" s="2">
        <f t="shared" si="218"/>
        <v>70</v>
      </c>
    </row>
    <row r="1841" spans="1:20" x14ac:dyDescent="0.25">
      <c r="A1841" s="2">
        <v>1840</v>
      </c>
      <c r="B1841" s="4" t="s">
        <v>13399</v>
      </c>
      <c r="C1841" s="4" t="s">
        <v>13400</v>
      </c>
      <c r="D1841" s="48" t="s">
        <v>6</v>
      </c>
      <c r="E1841" s="12">
        <v>4406</v>
      </c>
      <c r="F1841" s="5" t="s">
        <v>13629</v>
      </c>
      <c r="G1841" s="5">
        <v>5</v>
      </c>
      <c r="H1841" s="48">
        <v>20</v>
      </c>
      <c r="I1841" s="5">
        <v>1419</v>
      </c>
      <c r="J1841" s="47" t="s">
        <v>18335</v>
      </c>
      <c r="K1841" s="46" t="s">
        <v>25728</v>
      </c>
      <c r="L1841" s="55"/>
      <c r="M1841" s="55"/>
      <c r="N1841" s="39">
        <f t="shared" si="219"/>
        <v>1912</v>
      </c>
      <c r="O1841" s="2">
        <f t="shared" si="220"/>
        <v>1</v>
      </c>
      <c r="P1841" s="2">
        <f t="shared" si="221"/>
        <v>1</v>
      </c>
      <c r="Q1841" s="2">
        <f t="shared" si="222"/>
        <v>23</v>
      </c>
      <c r="R1841" s="2" t="str">
        <f t="shared" si="216"/>
        <v>&lt;a href="set03\he\he_november_21,_1911_-_december_11,_1914\marriages\miner,_charles_and_lizzie_dorman_marriage_january_23,_1912_p5_he.pdf"&gt;Miner, Charles&lt;/a&gt;</v>
      </c>
      <c r="S1841" s="2">
        <f t="shared" si="217"/>
        <v>157</v>
      </c>
      <c r="T1841" s="2">
        <f t="shared" si="218"/>
        <v>68</v>
      </c>
    </row>
    <row r="1842" spans="1:20" x14ac:dyDescent="0.25">
      <c r="A1842" s="2">
        <v>1841</v>
      </c>
      <c r="B1842" s="4" t="s">
        <v>7618</v>
      </c>
      <c r="C1842" s="4" t="s">
        <v>7619</v>
      </c>
      <c r="D1842" s="48" t="s">
        <v>6</v>
      </c>
      <c r="E1842" s="12">
        <v>4406</v>
      </c>
      <c r="F1842" s="5" t="s">
        <v>13629</v>
      </c>
      <c r="G1842" s="5">
        <v>5</v>
      </c>
      <c r="H1842" s="48">
        <v>20</v>
      </c>
      <c r="I1842" s="5">
        <v>1444</v>
      </c>
      <c r="J1842" s="47" t="s">
        <v>18358</v>
      </c>
      <c r="K1842" s="46" t="s">
        <v>25728</v>
      </c>
      <c r="L1842" s="55"/>
      <c r="M1842" s="55"/>
      <c r="N1842" s="39">
        <f t="shared" si="219"/>
        <v>1912</v>
      </c>
      <c r="O1842" s="2">
        <f t="shared" si="220"/>
        <v>1</v>
      </c>
      <c r="P1842" s="2">
        <f t="shared" si="221"/>
        <v>1</v>
      </c>
      <c r="Q1842" s="2">
        <f t="shared" si="222"/>
        <v>23</v>
      </c>
      <c r="R1842" s="2" t="str">
        <f t="shared" si="216"/>
        <v>&lt;a href="set03\he\he_november_21,_1911_-_december_11,_1914\marriages\stokkeland,_george_and_isabel_groven_marriage_january_23,_1912_p5_he.pdf"&gt;Stokkeland, George&lt;/a&gt;</v>
      </c>
      <c r="S1842" s="2">
        <f t="shared" si="217"/>
        <v>165</v>
      </c>
      <c r="T1842" s="2">
        <f t="shared" si="218"/>
        <v>72</v>
      </c>
    </row>
    <row r="1843" spans="1:20" x14ac:dyDescent="0.25">
      <c r="A1843" s="2">
        <v>1842</v>
      </c>
      <c r="B1843" s="4" t="s">
        <v>7559</v>
      </c>
      <c r="C1843" s="4" t="s">
        <v>7560</v>
      </c>
      <c r="D1843" s="48" t="s">
        <v>48</v>
      </c>
      <c r="E1843" s="12">
        <v>4408</v>
      </c>
      <c r="F1843" s="5" t="s">
        <v>13631</v>
      </c>
      <c r="G1843" s="5">
        <v>5</v>
      </c>
      <c r="H1843" s="48">
        <v>6</v>
      </c>
      <c r="I1843" s="5">
        <v>405</v>
      </c>
      <c r="J1843" t="s">
        <v>17330</v>
      </c>
      <c r="K1843" s="46" t="s">
        <v>17300</v>
      </c>
      <c r="L1843" s="55"/>
      <c r="M1843" s="55"/>
      <c r="N1843" s="39">
        <f t="shared" si="219"/>
        <v>1912</v>
      </c>
      <c r="O1843" s="2">
        <f t="shared" si="220"/>
        <v>1</v>
      </c>
      <c r="P1843" s="2">
        <f t="shared" si="221"/>
        <v>1</v>
      </c>
      <c r="Q1843" s="2">
        <f t="shared" si="222"/>
        <v>25</v>
      </c>
      <c r="R1843" s="2" t="str">
        <f t="shared" si="216"/>
        <v>&lt;a href="set02\marriages\cooperstown_courier\1910_-_1913\knapp,_george_and_mabel_o_anderson_wedding_january_25,_1912_p5_cc.pdf"&gt;Knapp, George&lt;/a&gt;</v>
      </c>
      <c r="S1843" s="2">
        <f t="shared" si="217"/>
        <v>145</v>
      </c>
      <c r="T1843" s="2">
        <f t="shared" si="218"/>
        <v>69</v>
      </c>
    </row>
    <row r="1844" spans="1:20" x14ac:dyDescent="0.25">
      <c r="A1844" s="2">
        <v>1843</v>
      </c>
      <c r="B1844" s="4" t="s">
        <v>12251</v>
      </c>
      <c r="C1844" s="4"/>
      <c r="D1844" s="48" t="s">
        <v>6</v>
      </c>
      <c r="E1844" s="12">
        <v>4415</v>
      </c>
      <c r="F1844" s="5" t="s">
        <v>11770</v>
      </c>
      <c r="G1844" s="5">
        <v>5</v>
      </c>
      <c r="H1844" s="48">
        <v>11</v>
      </c>
      <c r="I1844" s="5">
        <v>731</v>
      </c>
      <c r="J1844" t="s">
        <v>17653</v>
      </c>
      <c r="K1844" s="46" t="s">
        <v>25722</v>
      </c>
      <c r="L1844" s="55"/>
      <c r="M1844" s="55"/>
      <c r="N1844" s="39">
        <f t="shared" si="219"/>
        <v>1912</v>
      </c>
      <c r="O1844" s="2">
        <f t="shared" si="220"/>
        <v>2</v>
      </c>
      <c r="P1844" s="2">
        <f t="shared" si="221"/>
        <v>2</v>
      </c>
      <c r="Q1844" s="2">
        <f t="shared" si="222"/>
        <v>1</v>
      </c>
      <c r="R1844" s="2" t="str">
        <f t="shared" si="216"/>
        <v>&lt;a href="set04\cg_january 4, 1912 - december 31, 1914\marriage\falk,_peter_marriage_february_1,_1912_p5_cg.pdf"&gt;Falk, Peter&lt;/a&gt;</v>
      </c>
      <c r="S1844" s="2">
        <f t="shared" si="217"/>
        <v>127</v>
      </c>
      <c r="T1844" s="2">
        <f t="shared" si="218"/>
        <v>47</v>
      </c>
    </row>
    <row r="1845" spans="1:20" x14ac:dyDescent="0.25">
      <c r="A1845" s="2">
        <v>1844</v>
      </c>
      <c r="B1845" s="4" t="s">
        <v>7618</v>
      </c>
      <c r="C1845" s="4" t="s">
        <v>7619</v>
      </c>
      <c r="D1845" s="48" t="s">
        <v>48</v>
      </c>
      <c r="E1845" s="12">
        <v>4415</v>
      </c>
      <c r="F1845" s="5" t="s">
        <v>13631</v>
      </c>
      <c r="G1845" s="5">
        <v>5</v>
      </c>
      <c r="H1845" s="48">
        <v>6</v>
      </c>
      <c r="I1845" s="5">
        <v>435</v>
      </c>
      <c r="J1845" t="s">
        <v>17360</v>
      </c>
      <c r="K1845" s="46" t="s">
        <v>17300</v>
      </c>
      <c r="L1845" s="55"/>
      <c r="M1845" s="55"/>
      <c r="N1845" s="39">
        <f t="shared" si="219"/>
        <v>1912</v>
      </c>
      <c r="O1845" s="2">
        <f t="shared" si="220"/>
        <v>2</v>
      </c>
      <c r="P1845" s="2">
        <f t="shared" si="221"/>
        <v>2</v>
      </c>
      <c r="Q1845" s="2">
        <f t="shared" si="222"/>
        <v>1</v>
      </c>
      <c r="R1845" s="2" t="str">
        <f t="shared" si="216"/>
        <v>&lt;a href="set02\marriages\cooperstown_courier\1910_-_1913\stokkeland,_george_and_isabel_groven_wedding_february_1,_1912_p5_cc.pdf"&gt;Stokkeland, George&lt;/a&gt;</v>
      </c>
      <c r="S1845" s="2">
        <f t="shared" si="217"/>
        <v>152</v>
      </c>
      <c r="T1845" s="2">
        <f t="shared" si="218"/>
        <v>71</v>
      </c>
    </row>
    <row r="1846" spans="1:20" x14ac:dyDescent="0.25">
      <c r="A1846" s="2">
        <v>1845</v>
      </c>
      <c r="B1846" s="4" t="s">
        <v>12060</v>
      </c>
      <c r="C1846" s="4" t="s">
        <v>16285</v>
      </c>
      <c r="D1846" s="48" t="s">
        <v>48</v>
      </c>
      <c r="E1846" s="12">
        <v>4429</v>
      </c>
      <c r="F1846" s="5" t="s">
        <v>11770</v>
      </c>
      <c r="G1846" s="5">
        <v>3</v>
      </c>
      <c r="H1846" s="48">
        <v>11</v>
      </c>
      <c r="I1846" s="5">
        <v>760</v>
      </c>
      <c r="J1846" t="s">
        <v>17682</v>
      </c>
      <c r="K1846" s="46" t="s">
        <v>25722</v>
      </c>
      <c r="L1846" s="55"/>
      <c r="M1846" s="55"/>
      <c r="N1846" s="39">
        <f t="shared" si="219"/>
        <v>1912</v>
      </c>
      <c r="O1846" s="2">
        <f t="shared" si="220"/>
        <v>2</v>
      </c>
      <c r="P1846" s="2">
        <f t="shared" si="221"/>
        <v>2</v>
      </c>
      <c r="Q1846" s="2">
        <f t="shared" si="222"/>
        <v>15</v>
      </c>
      <c r="R1846" s="2" t="str">
        <f t="shared" si="216"/>
        <v>&lt;a href="set04\cg_january 4, 1912 - december 31, 1914\marriage\prader,_laurence_and_chatryn_williamson_wedding_february_15,_1912_p3_he.pdf"&gt;Prader, Laurence&lt;/a&gt;</v>
      </c>
      <c r="S1846" s="2">
        <f t="shared" si="217"/>
        <v>160</v>
      </c>
      <c r="T1846" s="2">
        <f t="shared" si="218"/>
        <v>75</v>
      </c>
    </row>
    <row r="1847" spans="1:20" x14ac:dyDescent="0.25">
      <c r="A1847" s="2">
        <v>1846</v>
      </c>
      <c r="B1847" s="4" t="s">
        <v>7627</v>
      </c>
      <c r="C1847" s="4" t="s">
        <v>7628</v>
      </c>
      <c r="D1847" s="48" t="s">
        <v>48</v>
      </c>
      <c r="E1847" s="12">
        <v>4429</v>
      </c>
      <c r="F1847" s="5" t="s">
        <v>13631</v>
      </c>
      <c r="G1847" s="5">
        <v>5</v>
      </c>
      <c r="H1847" s="48">
        <v>6</v>
      </c>
      <c r="I1847" s="5">
        <v>440</v>
      </c>
      <c r="J1847" t="s">
        <v>17365</v>
      </c>
      <c r="K1847" s="46" t="s">
        <v>17300</v>
      </c>
      <c r="L1847" s="55"/>
      <c r="M1847" s="55"/>
      <c r="N1847" s="39">
        <f t="shared" si="219"/>
        <v>1912</v>
      </c>
      <c r="O1847" s="2">
        <f t="shared" si="220"/>
        <v>2</v>
      </c>
      <c r="P1847" s="2">
        <f t="shared" si="221"/>
        <v>2</v>
      </c>
      <c r="Q1847" s="2">
        <f t="shared" si="222"/>
        <v>15</v>
      </c>
      <c r="R1847" s="2" t="str">
        <f t="shared" si="216"/>
        <v>&lt;a href="set02\marriages\cooperstown_courier\1910_-_1913\watne,_edwin_martin_and_mathilda_oleanna_anderson_wedding_february_15,_1912_p5_cc.pdf"&gt;Watne, Edwin Martin&lt;/a&gt;</v>
      </c>
      <c r="S1847" s="2">
        <f t="shared" si="217"/>
        <v>167</v>
      </c>
      <c r="T1847" s="2">
        <f t="shared" si="218"/>
        <v>85</v>
      </c>
    </row>
    <row r="1848" spans="1:20" x14ac:dyDescent="0.25">
      <c r="A1848" s="2">
        <v>1847</v>
      </c>
      <c r="B1848" s="4" t="s">
        <v>13454</v>
      </c>
      <c r="C1848" s="4" t="s">
        <v>13455</v>
      </c>
      <c r="D1848" s="48" t="s">
        <v>6</v>
      </c>
      <c r="E1848" s="12">
        <v>4434</v>
      </c>
      <c r="F1848" s="5" t="s">
        <v>13629</v>
      </c>
      <c r="G1848" s="5">
        <v>5</v>
      </c>
      <c r="H1848" s="48">
        <v>20</v>
      </c>
      <c r="I1848" s="5">
        <v>1451</v>
      </c>
      <c r="J1848" s="47" t="s">
        <v>18365</v>
      </c>
      <c r="K1848" s="46" t="s">
        <v>25728</v>
      </c>
      <c r="L1848" s="55"/>
      <c r="M1848" s="55"/>
      <c r="N1848" s="39">
        <f t="shared" si="219"/>
        <v>1912</v>
      </c>
      <c r="O1848" s="2">
        <f t="shared" si="220"/>
        <v>2</v>
      </c>
      <c r="P1848" s="2">
        <f t="shared" si="221"/>
        <v>2</v>
      </c>
      <c r="Q1848" s="2">
        <f t="shared" si="222"/>
        <v>20</v>
      </c>
      <c r="R1848" s="2" t="str">
        <f t="shared" si="216"/>
        <v>&lt;a href="set03\he\he_november_21,_1911_-_december_11,_1914\marriages\watne,_edward_and_mathilda_anderson_marriage_february_20,_1912_p5_he.pdf"&gt;Watne, Edward&lt;/a&gt;</v>
      </c>
      <c r="S1848" s="2">
        <f t="shared" si="217"/>
        <v>160</v>
      </c>
      <c r="T1848" s="2">
        <f t="shared" si="218"/>
        <v>72</v>
      </c>
    </row>
    <row r="1849" spans="1:20" x14ac:dyDescent="0.25">
      <c r="A1849" s="2">
        <v>1848</v>
      </c>
      <c r="B1849" s="4" t="s">
        <v>7632</v>
      </c>
      <c r="C1849" s="4" t="s">
        <v>7633</v>
      </c>
      <c r="D1849" s="48" t="s">
        <v>48</v>
      </c>
      <c r="E1849" s="12">
        <v>4436</v>
      </c>
      <c r="F1849" s="5" t="s">
        <v>13631</v>
      </c>
      <c r="G1849" s="5">
        <v>1</v>
      </c>
      <c r="H1849" s="48">
        <v>6</v>
      </c>
      <c r="I1849" s="5">
        <v>444</v>
      </c>
      <c r="J1849" t="s">
        <v>17369</v>
      </c>
      <c r="K1849" s="46" t="s">
        <v>17300</v>
      </c>
      <c r="L1849" s="55"/>
      <c r="M1849" s="55"/>
      <c r="N1849" s="39">
        <f t="shared" si="219"/>
        <v>1912</v>
      </c>
      <c r="O1849" s="2">
        <f t="shared" si="220"/>
        <v>2</v>
      </c>
      <c r="P1849" s="2">
        <f t="shared" si="221"/>
        <v>2</v>
      </c>
      <c r="Q1849" s="2">
        <f t="shared" si="222"/>
        <v>22</v>
      </c>
      <c r="R1849" s="2" t="str">
        <f t="shared" si="216"/>
        <v>&lt;a href="set02\marriages\cooperstown_courier\1910_-_1913\wright,_ernest_p_and_aslaug_olson_wedding_february_22,_1912_p1_cc.pdf"&gt;Wright, Ernest P&lt;/a&gt;</v>
      </c>
      <c r="S1849" s="2">
        <f t="shared" si="217"/>
        <v>148</v>
      </c>
      <c r="T1849" s="2">
        <f t="shared" si="218"/>
        <v>69</v>
      </c>
    </row>
    <row r="1850" spans="1:20" x14ac:dyDescent="0.25">
      <c r="A1850" s="2">
        <v>1849</v>
      </c>
      <c r="B1850" s="4" t="s">
        <v>16281</v>
      </c>
      <c r="C1850" s="4" t="s">
        <v>16282</v>
      </c>
      <c r="D1850" s="48" t="s">
        <v>6</v>
      </c>
      <c r="E1850" s="12">
        <v>4443</v>
      </c>
      <c r="F1850" s="5" t="s">
        <v>11770</v>
      </c>
      <c r="G1850" s="5">
        <v>3</v>
      </c>
      <c r="H1850" s="48">
        <v>11</v>
      </c>
      <c r="I1850" s="5">
        <v>750</v>
      </c>
      <c r="J1850" t="s">
        <v>17672</v>
      </c>
      <c r="K1850" s="46" t="s">
        <v>25722</v>
      </c>
      <c r="L1850" s="55"/>
      <c r="M1850" s="55"/>
      <c r="N1850" s="39">
        <f t="shared" si="219"/>
        <v>1912</v>
      </c>
      <c r="O1850" s="2">
        <f t="shared" si="220"/>
        <v>2</v>
      </c>
      <c r="P1850" s="2">
        <f t="shared" si="221"/>
        <v>2</v>
      </c>
      <c r="Q1850" s="2">
        <f t="shared" si="222"/>
        <v>29</v>
      </c>
      <c r="R1850" s="2" t="str">
        <f t="shared" si="216"/>
        <v>&lt;a href="set04\cg_january 4, 1912 - december 31, 1914\marriage\kirgan,_john_and_elizabeth_hunter_marriage_february_29,_1912_p3_cg.pdf"&gt;Kirgan, John&lt;/a&gt;</v>
      </c>
      <c r="S1850" s="2">
        <f t="shared" si="217"/>
        <v>151</v>
      </c>
      <c r="T1850" s="2">
        <f t="shared" si="218"/>
        <v>70</v>
      </c>
    </row>
    <row r="1851" spans="1:20" x14ac:dyDescent="0.25">
      <c r="A1851" s="2">
        <v>1850</v>
      </c>
      <c r="B1851" s="4" t="s">
        <v>13408</v>
      </c>
      <c r="C1851" s="4" t="s">
        <v>25705</v>
      </c>
      <c r="D1851" s="48" t="s">
        <v>1256</v>
      </c>
      <c r="E1851" s="12">
        <v>4448</v>
      </c>
      <c r="F1851" s="5" t="s">
        <v>13629</v>
      </c>
      <c r="G1851" s="5">
        <v>5</v>
      </c>
      <c r="H1851" s="48">
        <v>20</v>
      </c>
      <c r="I1851" s="5">
        <v>1424</v>
      </c>
      <c r="J1851" s="47" t="s">
        <v>25704</v>
      </c>
      <c r="K1851" s="46" t="s">
        <v>25728</v>
      </c>
      <c r="L1851" s="55"/>
      <c r="M1851" s="55"/>
      <c r="N1851" s="39">
        <f t="shared" si="219"/>
        <v>1912</v>
      </c>
      <c r="O1851" s="2">
        <f t="shared" si="220"/>
        <v>3</v>
      </c>
      <c r="P1851" s="2">
        <f t="shared" si="221"/>
        <v>3</v>
      </c>
      <c r="Q1851" s="2">
        <f t="shared" si="222"/>
        <v>5</v>
      </c>
      <c r="R1851" s="2" t="str">
        <f t="shared" si="216"/>
        <v>&lt;a href="set03\he\he_november_21,_1911_-_december_11,_1914\marriages\olson,_sidney_and_agnes_fiadland_marr_announ_march_5,_1912_p5_he.pdf"&gt;Olson, Sidney Theodore&lt;/a&gt;</v>
      </c>
      <c r="S1851" s="2">
        <f t="shared" si="217"/>
        <v>165</v>
      </c>
      <c r="T1851" s="2">
        <f t="shared" si="218"/>
        <v>68</v>
      </c>
    </row>
    <row r="1852" spans="1:20" x14ac:dyDescent="0.25">
      <c r="A1852" s="2">
        <v>1851</v>
      </c>
      <c r="B1852" s="4" t="s">
        <v>16262</v>
      </c>
      <c r="C1852" s="4"/>
      <c r="D1852" s="48" t="s">
        <v>6</v>
      </c>
      <c r="E1852" s="12">
        <v>4450</v>
      </c>
      <c r="F1852" s="5" t="s">
        <v>11770</v>
      </c>
      <c r="G1852" s="5">
        <v>3</v>
      </c>
      <c r="H1852" s="48">
        <v>11</v>
      </c>
      <c r="I1852" s="5">
        <v>725</v>
      </c>
      <c r="J1852" t="s">
        <v>17647</v>
      </c>
      <c r="K1852" s="46" t="s">
        <v>25722</v>
      </c>
      <c r="L1852" s="55"/>
      <c r="M1852" s="55"/>
      <c r="N1852" s="39">
        <f t="shared" si="219"/>
        <v>1912</v>
      </c>
      <c r="O1852" s="2">
        <f t="shared" si="220"/>
        <v>3</v>
      </c>
      <c r="P1852" s="2">
        <f t="shared" si="221"/>
        <v>3</v>
      </c>
      <c r="Q1852" s="2">
        <f t="shared" si="222"/>
        <v>7</v>
      </c>
      <c r="R1852" s="2" t="str">
        <f t="shared" si="216"/>
        <v>&lt;a href="set04\cg_january 4, 1912 - december 31, 1914\marriage\dean,_herbert_s_marriage_march_7,_1912_p3_cg.pdf"&gt;Dean, Herbert S&lt;/a&gt;</v>
      </c>
      <c r="S1852" s="2">
        <f t="shared" si="217"/>
        <v>132</v>
      </c>
      <c r="T1852" s="2">
        <f t="shared" si="218"/>
        <v>48</v>
      </c>
    </row>
    <row r="1853" spans="1:20" x14ac:dyDescent="0.25">
      <c r="A1853" s="2">
        <v>1852</v>
      </c>
      <c r="B1853" s="4" t="s">
        <v>16273</v>
      </c>
      <c r="C1853" s="4" t="s">
        <v>16274</v>
      </c>
      <c r="D1853" s="48" t="s">
        <v>6</v>
      </c>
      <c r="E1853" s="12">
        <v>4450</v>
      </c>
      <c r="F1853" s="5" t="s">
        <v>11770</v>
      </c>
      <c r="G1853" s="5">
        <v>3</v>
      </c>
      <c r="H1853" s="48">
        <v>11</v>
      </c>
      <c r="I1853" s="5">
        <v>739</v>
      </c>
      <c r="J1853" t="s">
        <v>17661</v>
      </c>
      <c r="K1853" s="46" t="s">
        <v>25722</v>
      </c>
      <c r="L1853" s="55"/>
      <c r="M1853" s="55"/>
      <c r="N1853" s="39">
        <f t="shared" si="219"/>
        <v>1912</v>
      </c>
      <c r="O1853" s="2">
        <f t="shared" si="220"/>
        <v>3</v>
      </c>
      <c r="P1853" s="2">
        <f t="shared" si="221"/>
        <v>3</v>
      </c>
      <c r="Q1853" s="2">
        <f t="shared" si="222"/>
        <v>7</v>
      </c>
      <c r="R1853" s="2" t="str">
        <f t="shared" si="216"/>
        <v>&lt;a href="set04\cg_january 4, 1912 - december 31, 1914\marriage\hanson,_hans_c_and_marie_jorgensen_marriage_march_7,_1912_p3_cg.pdf"&gt;Hanson, Hans C&lt;/a&gt;</v>
      </c>
      <c r="S1853" s="2">
        <f t="shared" si="217"/>
        <v>150</v>
      </c>
      <c r="T1853" s="2">
        <f t="shared" si="218"/>
        <v>67</v>
      </c>
    </row>
    <row r="1854" spans="1:20" x14ac:dyDescent="0.25">
      <c r="A1854" s="2">
        <v>1853</v>
      </c>
      <c r="B1854" s="4" t="s">
        <v>7586</v>
      </c>
      <c r="C1854" s="4" t="s">
        <v>7587</v>
      </c>
      <c r="D1854" s="48" t="s">
        <v>48</v>
      </c>
      <c r="E1854" s="12">
        <v>4455</v>
      </c>
      <c r="F1854" s="5" t="s">
        <v>13629</v>
      </c>
      <c r="G1854" s="5">
        <v>5</v>
      </c>
      <c r="H1854" s="48">
        <v>20</v>
      </c>
      <c r="I1854" s="5">
        <v>1416</v>
      </c>
      <c r="J1854" s="47" t="s">
        <v>18332</v>
      </c>
      <c r="K1854" s="46" t="s">
        <v>25728</v>
      </c>
      <c r="L1854" s="55"/>
      <c r="M1854" s="55"/>
      <c r="N1854" s="39">
        <f t="shared" si="219"/>
        <v>1912</v>
      </c>
      <c r="O1854" s="2">
        <f t="shared" si="220"/>
        <v>3</v>
      </c>
      <c r="P1854" s="2">
        <f t="shared" si="221"/>
        <v>3</v>
      </c>
      <c r="Q1854" s="2">
        <f t="shared" si="222"/>
        <v>12</v>
      </c>
      <c r="R1854" s="2" t="str">
        <f t="shared" si="216"/>
        <v>&lt;a href="set03\he\he_november_21,_1911_-_december_11,_1914\marriages\mills,_george_w_and_veda_bell_shepherd_wedding_march_12,_1912_p5_he.pdf"&gt;Mills, George W&lt;/a&gt;</v>
      </c>
      <c r="S1854" s="2">
        <f t="shared" si="217"/>
        <v>161</v>
      </c>
      <c r="T1854" s="2">
        <f t="shared" si="218"/>
        <v>71</v>
      </c>
    </row>
    <row r="1855" spans="1:20" x14ac:dyDescent="0.25">
      <c r="A1855" s="2">
        <v>1854</v>
      </c>
      <c r="B1855" s="4" t="s">
        <v>7543</v>
      </c>
      <c r="C1855" s="4" t="s">
        <v>7544</v>
      </c>
      <c r="D1855" s="48" t="s">
        <v>48</v>
      </c>
      <c r="E1855" s="12">
        <v>4457</v>
      </c>
      <c r="F1855" s="5" t="s">
        <v>13631</v>
      </c>
      <c r="G1855" s="5">
        <v>5</v>
      </c>
      <c r="H1855" s="48">
        <v>6</v>
      </c>
      <c r="I1855" s="5">
        <v>397</v>
      </c>
      <c r="J1855" t="s">
        <v>17322</v>
      </c>
      <c r="K1855" s="46" t="s">
        <v>17300</v>
      </c>
      <c r="L1855" s="55"/>
      <c r="M1855" s="55"/>
      <c r="N1855" s="39">
        <f t="shared" si="219"/>
        <v>1912</v>
      </c>
      <c r="O1855" s="2">
        <f t="shared" si="220"/>
        <v>3</v>
      </c>
      <c r="P1855" s="2">
        <f t="shared" si="221"/>
        <v>3</v>
      </c>
      <c r="Q1855" s="2">
        <f t="shared" si="222"/>
        <v>14</v>
      </c>
      <c r="R1855" s="2" t="str">
        <f t="shared" si="216"/>
        <v>&lt;a href="set02\marriages\cooperstown_courier\1910_-_1913\higgins,_george_e_and_anna_may_jones_wedding_march_14,_1912_p5_cc.pdf"&gt;Higgins, George E&lt;/a&gt;</v>
      </c>
      <c r="S1855" s="2">
        <f t="shared" si="217"/>
        <v>149</v>
      </c>
      <c r="T1855" s="2">
        <f t="shared" si="218"/>
        <v>69</v>
      </c>
    </row>
    <row r="1856" spans="1:20" x14ac:dyDescent="0.25">
      <c r="A1856" s="2">
        <v>1855</v>
      </c>
      <c r="B1856" s="4" t="s">
        <v>7586</v>
      </c>
      <c r="C1856" s="4" t="s">
        <v>7587</v>
      </c>
      <c r="D1856" s="48" t="s">
        <v>48</v>
      </c>
      <c r="E1856" s="12">
        <v>4457</v>
      </c>
      <c r="F1856" s="5" t="s">
        <v>13631</v>
      </c>
      <c r="G1856" s="5">
        <v>1</v>
      </c>
      <c r="H1856" s="48">
        <v>6</v>
      </c>
      <c r="I1856" s="5">
        <v>419</v>
      </c>
      <c r="J1856" t="s">
        <v>17344</v>
      </c>
      <c r="K1856" s="46" t="s">
        <v>17300</v>
      </c>
      <c r="L1856" s="55"/>
      <c r="M1856" s="55"/>
      <c r="N1856" s="39">
        <f t="shared" si="219"/>
        <v>1912</v>
      </c>
      <c r="O1856" s="2">
        <f t="shared" si="220"/>
        <v>3</v>
      </c>
      <c r="P1856" s="2">
        <f t="shared" si="221"/>
        <v>3</v>
      </c>
      <c r="Q1856" s="2">
        <f t="shared" si="222"/>
        <v>14</v>
      </c>
      <c r="R1856" s="2" t="str">
        <f t="shared" si="216"/>
        <v>&lt;a href="set02\marriages\cooperstown_courier\1910_-_1913\mills,_george_w_and_veda_bell_shepherd_wedding_march_14,_1912_p1_cc.pdf"&gt;Mills, George W&lt;/a&gt;</v>
      </c>
      <c r="S1856" s="2">
        <f t="shared" si="217"/>
        <v>149</v>
      </c>
      <c r="T1856" s="2">
        <f t="shared" si="218"/>
        <v>71</v>
      </c>
    </row>
    <row r="1857" spans="1:20" x14ac:dyDescent="0.25">
      <c r="A1857" s="2">
        <v>1856</v>
      </c>
      <c r="B1857" s="4" t="s">
        <v>16254</v>
      </c>
      <c r="C1857" s="4" t="s">
        <v>16255</v>
      </c>
      <c r="D1857" s="48" t="s">
        <v>6</v>
      </c>
      <c r="E1857" s="12">
        <v>4464</v>
      </c>
      <c r="F1857" s="5" t="s">
        <v>11770</v>
      </c>
      <c r="G1857" s="5">
        <v>3</v>
      </c>
      <c r="H1857" s="48">
        <v>11</v>
      </c>
      <c r="I1857" s="5">
        <v>717</v>
      </c>
      <c r="J1857" t="s">
        <v>17639</v>
      </c>
      <c r="K1857" s="46" t="s">
        <v>25722</v>
      </c>
      <c r="L1857" s="55"/>
      <c r="M1857" s="55"/>
      <c r="N1857" s="39">
        <f t="shared" si="219"/>
        <v>1912</v>
      </c>
      <c r="O1857" s="2">
        <f t="shared" si="220"/>
        <v>3</v>
      </c>
      <c r="P1857" s="2">
        <f t="shared" si="221"/>
        <v>3</v>
      </c>
      <c r="Q1857" s="2">
        <f t="shared" si="222"/>
        <v>21</v>
      </c>
      <c r="R1857" s="2" t="str">
        <f t="shared" si="216"/>
        <v>&lt;a href="set04\cg_january 4, 1912 - december 31, 1914\marriage\benson,_george_and_lena_ingbretson_marriage_march_21,_1912_p3_cg.pdf"&gt;Benson, George&lt;/a&gt;</v>
      </c>
      <c r="S1857" s="2">
        <f t="shared" si="217"/>
        <v>151</v>
      </c>
      <c r="T1857" s="2">
        <f t="shared" si="218"/>
        <v>68</v>
      </c>
    </row>
    <row r="1858" spans="1:20" x14ac:dyDescent="0.25">
      <c r="A1858" s="2">
        <v>1857</v>
      </c>
      <c r="B1858" s="4" t="s">
        <v>7616</v>
      </c>
      <c r="C1858" s="4" t="s">
        <v>7617</v>
      </c>
      <c r="D1858" s="48" t="s">
        <v>48</v>
      </c>
      <c r="E1858" s="12">
        <v>4464</v>
      </c>
      <c r="F1858" s="5" t="s">
        <v>13631</v>
      </c>
      <c r="G1858" s="5">
        <v>5</v>
      </c>
      <c r="H1858" s="48">
        <v>6</v>
      </c>
      <c r="I1858" s="5">
        <v>434</v>
      </c>
      <c r="J1858" t="s">
        <v>17359</v>
      </c>
      <c r="K1858" s="46" t="s">
        <v>17300</v>
      </c>
      <c r="L1858" s="55"/>
      <c r="M1858" s="55"/>
      <c r="N1858" s="39">
        <f t="shared" si="219"/>
        <v>1912</v>
      </c>
      <c r="O1858" s="2">
        <f t="shared" si="220"/>
        <v>3</v>
      </c>
      <c r="P1858" s="2">
        <f t="shared" si="221"/>
        <v>3</v>
      </c>
      <c r="Q1858" s="2">
        <f t="shared" si="222"/>
        <v>21</v>
      </c>
      <c r="R1858" s="2" t="str">
        <f t="shared" ref="R1858:R1921" si="223">"&lt;a href="&amp;""""&amp;K1858&amp;"\"&amp;J1858&amp;"""&gt;"&amp;B1858&amp;"&lt;/a&gt;"</f>
        <v>&lt;a href="set02\marriages\cooperstown_courier\1910_-_1913\stokka,_bernard_and_seline_loge_wedding_march_21,_1912_p5_cc.pdf"&gt;Stokka, Bernard&lt;/a&gt;</v>
      </c>
      <c r="S1858" s="2">
        <f t="shared" ref="S1858:S1921" si="224">LEN(R1858)</f>
        <v>142</v>
      </c>
      <c r="T1858" s="2">
        <f t="shared" ref="T1858:T1921" si="225">LEN(J1858)</f>
        <v>64</v>
      </c>
    </row>
    <row r="1859" spans="1:20" x14ac:dyDescent="0.25">
      <c r="A1859" s="2">
        <v>1858</v>
      </c>
      <c r="B1859" s="4" t="s">
        <v>13283</v>
      </c>
      <c r="C1859" s="4" t="s">
        <v>13284</v>
      </c>
      <c r="D1859" s="48" t="s">
        <v>6</v>
      </c>
      <c r="E1859" s="12">
        <v>4476</v>
      </c>
      <c r="F1859" s="5" t="s">
        <v>13629</v>
      </c>
      <c r="G1859" s="5">
        <v>5</v>
      </c>
      <c r="H1859" s="48">
        <v>20</v>
      </c>
      <c r="I1859" s="5">
        <v>1347</v>
      </c>
      <c r="J1859" s="47" t="s">
        <v>18263</v>
      </c>
      <c r="K1859" s="46" t="s">
        <v>25728</v>
      </c>
      <c r="L1859" s="55"/>
      <c r="M1859" s="55"/>
      <c r="N1859" s="39">
        <f t="shared" si="219"/>
        <v>1912</v>
      </c>
      <c r="O1859" s="2">
        <f t="shared" si="220"/>
        <v>4</v>
      </c>
      <c r="P1859" s="2">
        <f t="shared" si="221"/>
        <v>4</v>
      </c>
      <c r="Q1859" s="2">
        <f t="shared" si="222"/>
        <v>2</v>
      </c>
      <c r="R1859" s="2" t="str">
        <f t="shared" si="223"/>
        <v>&lt;a href="set03\he\he_november_21,_1911_-_december_11,_1914\marriages\anderson,_niels_k_and_a_marie_jorgenson_marriage_april_2,_1912_p5_he.pdf"&gt;Anderson, Niels K&lt;/a&gt;</v>
      </c>
      <c r="S1859" s="2">
        <f t="shared" si="224"/>
        <v>164</v>
      </c>
      <c r="T1859" s="2">
        <f t="shared" si="225"/>
        <v>72</v>
      </c>
    </row>
    <row r="1860" spans="1:20" x14ac:dyDescent="0.25">
      <c r="A1860" s="2">
        <v>1859</v>
      </c>
      <c r="B1860" s="4" t="s">
        <v>13326</v>
      </c>
      <c r="C1860" s="4" t="s">
        <v>13327</v>
      </c>
      <c r="D1860" s="48" t="s">
        <v>6</v>
      </c>
      <c r="E1860" s="12">
        <v>4476</v>
      </c>
      <c r="F1860" s="5" t="s">
        <v>13629</v>
      </c>
      <c r="G1860" s="5">
        <v>4</v>
      </c>
      <c r="H1860" s="48">
        <v>20</v>
      </c>
      <c r="I1860" s="5">
        <v>1370</v>
      </c>
      <c r="J1860" s="47" t="s">
        <v>18286</v>
      </c>
      <c r="K1860" s="46" t="s">
        <v>25728</v>
      </c>
      <c r="L1860" s="55"/>
      <c r="M1860" s="55"/>
      <c r="N1860" s="39">
        <f t="shared" si="219"/>
        <v>1912</v>
      </c>
      <c r="O1860" s="2">
        <f t="shared" si="220"/>
        <v>4</v>
      </c>
      <c r="P1860" s="2">
        <f t="shared" si="221"/>
        <v>4</v>
      </c>
      <c r="Q1860" s="2">
        <f t="shared" si="222"/>
        <v>2</v>
      </c>
      <c r="R1860" s="2" t="str">
        <f t="shared" si="223"/>
        <v>&lt;a href="set03\he\he_november_21,_1911_-_december_11,_1914\marriages\everson,_clarence_and_olga_walum_marriage_april_2,_1912_p4_he.pdf"&gt;Everson, Clarence&lt;/a&gt;</v>
      </c>
      <c r="S1860" s="2">
        <f t="shared" si="224"/>
        <v>157</v>
      </c>
      <c r="T1860" s="2">
        <f t="shared" si="225"/>
        <v>65</v>
      </c>
    </row>
    <row r="1861" spans="1:20" x14ac:dyDescent="0.25">
      <c r="A1861" s="2">
        <v>1860</v>
      </c>
      <c r="B1861" s="4" t="s">
        <v>7606</v>
      </c>
      <c r="C1861" s="4" t="s">
        <v>7607</v>
      </c>
      <c r="D1861" s="48" t="s">
        <v>48</v>
      </c>
      <c r="E1861" s="12">
        <v>4478</v>
      </c>
      <c r="F1861" s="5" t="s">
        <v>13631</v>
      </c>
      <c r="G1861" s="5">
        <v>4</v>
      </c>
      <c r="H1861" s="48">
        <v>6</v>
      </c>
      <c r="I1861" s="5">
        <v>429</v>
      </c>
      <c r="J1861" t="s">
        <v>17354</v>
      </c>
      <c r="K1861" s="46" t="s">
        <v>17300</v>
      </c>
      <c r="L1861" s="55"/>
      <c r="M1861" s="55"/>
      <c r="N1861" s="39">
        <f t="shared" si="219"/>
        <v>1912</v>
      </c>
      <c r="O1861" s="2">
        <f t="shared" si="220"/>
        <v>4</v>
      </c>
      <c r="P1861" s="2">
        <f t="shared" si="221"/>
        <v>4</v>
      </c>
      <c r="Q1861" s="2">
        <f t="shared" si="222"/>
        <v>4</v>
      </c>
      <c r="R1861" s="2" t="str">
        <f t="shared" si="223"/>
        <v>&lt;a href="set02\marriages\cooperstown_courier\1910_-_1913\ruud,_dr._magnus_b_and_ella_m_oie_wedding_april_4,_1912_p4_cc.pdf"&gt;Ruud, Dr. Magnus B&lt;/a&gt;</v>
      </c>
      <c r="S1861" s="2">
        <f t="shared" si="224"/>
        <v>146</v>
      </c>
      <c r="T1861" s="2">
        <f t="shared" si="225"/>
        <v>65</v>
      </c>
    </row>
    <row r="1862" spans="1:20" x14ac:dyDescent="0.25">
      <c r="A1862" s="2">
        <v>1861</v>
      </c>
      <c r="B1862" s="4" t="s">
        <v>7608</v>
      </c>
      <c r="C1862" s="4" t="s">
        <v>7609</v>
      </c>
      <c r="D1862" s="48" t="s">
        <v>48</v>
      </c>
      <c r="E1862" s="12">
        <v>4485</v>
      </c>
      <c r="F1862" s="5" t="s">
        <v>13631</v>
      </c>
      <c r="G1862" s="5">
        <v>5</v>
      </c>
      <c r="H1862" s="48">
        <v>6</v>
      </c>
      <c r="I1862" s="5">
        <v>430</v>
      </c>
      <c r="J1862" t="s">
        <v>17355</v>
      </c>
      <c r="K1862" s="46" t="s">
        <v>17300</v>
      </c>
      <c r="L1862" s="55"/>
      <c r="M1862" s="55"/>
      <c r="N1862" s="39">
        <f t="shared" si="219"/>
        <v>1912</v>
      </c>
      <c r="O1862" s="2">
        <f t="shared" si="220"/>
        <v>4</v>
      </c>
      <c r="P1862" s="2">
        <f t="shared" si="221"/>
        <v>4</v>
      </c>
      <c r="Q1862" s="2">
        <f t="shared" si="222"/>
        <v>11</v>
      </c>
      <c r="R1862" s="2" t="str">
        <f t="shared" si="223"/>
        <v>&lt;a href="set02\marriages\cooperstown_courier\1910_-_1913\sandbo,_carl_oscar_and_ragna_tjolson_wedding_april_11,_1912_p5_cc.pdf"&gt;Sandbo, Carl Oscar&lt;/a&gt;</v>
      </c>
      <c r="S1862" s="2">
        <f t="shared" si="224"/>
        <v>150</v>
      </c>
      <c r="T1862" s="2">
        <f t="shared" si="225"/>
        <v>69</v>
      </c>
    </row>
    <row r="1863" spans="1:20" x14ac:dyDescent="0.25">
      <c r="A1863" s="2">
        <v>1862</v>
      </c>
      <c r="B1863" s="4" t="s">
        <v>13272</v>
      </c>
      <c r="C1863" s="4" t="s">
        <v>13273</v>
      </c>
      <c r="D1863" s="48" t="s">
        <v>6</v>
      </c>
      <c r="E1863" s="12">
        <v>4490</v>
      </c>
      <c r="F1863" s="5" t="s">
        <v>13629</v>
      </c>
      <c r="G1863" s="5">
        <v>5</v>
      </c>
      <c r="H1863" s="48">
        <v>20</v>
      </c>
      <c r="I1863" s="5">
        <v>1341</v>
      </c>
      <c r="J1863" s="47" t="s">
        <v>18257</v>
      </c>
      <c r="K1863" s="46" t="s">
        <v>25728</v>
      </c>
      <c r="L1863" s="55"/>
      <c r="M1863" s="55"/>
      <c r="N1863" s="39">
        <f t="shared" si="219"/>
        <v>1912</v>
      </c>
      <c r="O1863" s="2">
        <f t="shared" si="220"/>
        <v>4</v>
      </c>
      <c r="P1863" s="2">
        <f t="shared" si="221"/>
        <v>4</v>
      </c>
      <c r="Q1863" s="2">
        <f t="shared" si="222"/>
        <v>16</v>
      </c>
      <c r="R1863" s="2" t="str">
        <f t="shared" si="223"/>
        <v>&lt;a href="set03\he\he_november_21,_1911_-_december_11,_1914\marriages\aarestad,_e_j_and_regina_rosdal_marriage_april_16,_1912_p5_he.pdf"&gt;Aarestad, E J&lt;/a&gt;</v>
      </c>
      <c r="S1863" s="2">
        <f t="shared" si="224"/>
        <v>153</v>
      </c>
      <c r="T1863" s="2">
        <f t="shared" si="225"/>
        <v>65</v>
      </c>
    </row>
    <row r="1864" spans="1:20" x14ac:dyDescent="0.25">
      <c r="A1864" s="2">
        <v>1863</v>
      </c>
      <c r="B1864" s="4" t="s">
        <v>7534</v>
      </c>
      <c r="C1864" s="4" t="s">
        <v>7535</v>
      </c>
      <c r="D1864" s="48" t="s">
        <v>6</v>
      </c>
      <c r="E1864" s="12">
        <v>4490</v>
      </c>
      <c r="F1864" s="5" t="s">
        <v>13629</v>
      </c>
      <c r="G1864" s="5">
        <v>5</v>
      </c>
      <c r="H1864" s="48">
        <v>20</v>
      </c>
      <c r="I1864" s="5">
        <v>1381</v>
      </c>
      <c r="J1864" s="47" t="s">
        <v>18297</v>
      </c>
      <c r="K1864" s="46" t="s">
        <v>25728</v>
      </c>
      <c r="L1864" s="55"/>
      <c r="M1864" s="55"/>
      <c r="N1864" s="39">
        <f t="shared" si="219"/>
        <v>1912</v>
      </c>
      <c r="O1864" s="2">
        <f t="shared" si="220"/>
        <v>4</v>
      </c>
      <c r="P1864" s="2">
        <f t="shared" si="221"/>
        <v>4</v>
      </c>
      <c r="Q1864" s="2">
        <f t="shared" si="222"/>
        <v>16</v>
      </c>
      <c r="R1864" s="2" t="str">
        <f t="shared" si="223"/>
        <v>&lt;a href="set03\he\he_november_21,_1911_-_december_11,_1914\marriages\graveng,_ole_s_and_severine_storebo_marriage_april_16,_1912_p5_he.pdf"&gt;Graveng, Ole S&lt;/a&gt;</v>
      </c>
      <c r="S1864" s="2">
        <f t="shared" si="224"/>
        <v>158</v>
      </c>
      <c r="T1864" s="2">
        <f t="shared" si="225"/>
        <v>69</v>
      </c>
    </row>
    <row r="1865" spans="1:20" x14ac:dyDescent="0.25">
      <c r="A1865" s="2">
        <v>1864</v>
      </c>
      <c r="B1865" s="4" t="s">
        <v>7534</v>
      </c>
      <c r="C1865" s="4" t="s">
        <v>7535</v>
      </c>
      <c r="D1865" s="48" t="s">
        <v>48</v>
      </c>
      <c r="E1865" s="12">
        <v>4492</v>
      </c>
      <c r="F1865" s="5" t="s">
        <v>13631</v>
      </c>
      <c r="G1865" s="5">
        <v>5</v>
      </c>
      <c r="H1865" s="48">
        <v>6</v>
      </c>
      <c r="I1865" s="5">
        <v>392</v>
      </c>
      <c r="J1865" t="s">
        <v>17317</v>
      </c>
      <c r="K1865" s="46" t="s">
        <v>17300</v>
      </c>
      <c r="L1865" s="55"/>
      <c r="M1865" s="55"/>
      <c r="N1865" s="39">
        <f t="shared" si="219"/>
        <v>1912</v>
      </c>
      <c r="O1865" s="2">
        <f t="shared" si="220"/>
        <v>4</v>
      </c>
      <c r="P1865" s="2">
        <f t="shared" si="221"/>
        <v>4</v>
      </c>
      <c r="Q1865" s="2">
        <f t="shared" si="222"/>
        <v>18</v>
      </c>
      <c r="R1865" s="2" t="str">
        <f t="shared" si="223"/>
        <v>&lt;a href="set02\marriages\cooperstown_courier\1910_-_1913\graveng,_ole_s_and_severine_storebo_wedding_april_18,_1912_p5_cc.pdf"&gt;Graveng, Ole S&lt;/a&gt;</v>
      </c>
      <c r="S1865" s="2">
        <f t="shared" si="224"/>
        <v>145</v>
      </c>
      <c r="T1865" s="2">
        <f t="shared" si="225"/>
        <v>68</v>
      </c>
    </row>
    <row r="1866" spans="1:20" x14ac:dyDescent="0.25">
      <c r="A1866" s="2">
        <v>1865</v>
      </c>
      <c r="B1866" s="4" t="s">
        <v>16283</v>
      </c>
      <c r="C1866" s="4" t="s">
        <v>16284</v>
      </c>
      <c r="D1866" s="48" t="s">
        <v>6</v>
      </c>
      <c r="E1866" s="12">
        <v>4492</v>
      </c>
      <c r="F1866" s="5" t="s">
        <v>11770</v>
      </c>
      <c r="G1866" s="5">
        <v>1</v>
      </c>
      <c r="H1866" s="48">
        <v>11</v>
      </c>
      <c r="I1866" s="5">
        <v>753</v>
      </c>
      <c r="J1866" t="s">
        <v>17675</v>
      </c>
      <c r="K1866" s="46" t="s">
        <v>25722</v>
      </c>
      <c r="L1866" s="55"/>
      <c r="M1866" s="55"/>
      <c r="N1866" s="39">
        <f t="shared" si="219"/>
        <v>1912</v>
      </c>
      <c r="O1866" s="2">
        <f t="shared" si="220"/>
        <v>4</v>
      </c>
      <c r="P1866" s="2">
        <f t="shared" si="221"/>
        <v>4</v>
      </c>
      <c r="Q1866" s="2">
        <f t="shared" si="222"/>
        <v>18</v>
      </c>
      <c r="R1866" s="2" t="str">
        <f t="shared" si="223"/>
        <v>&lt;a href="set04\cg_january 4, 1912 - december 31, 1914\marriage\linge,_andrew_and_minnie_genzel_marriage_april_18,_1912_p1_cg.pdf"&gt;Linge, Andrew&lt;/a&gt;</v>
      </c>
      <c r="S1866" s="2">
        <f t="shared" si="224"/>
        <v>147</v>
      </c>
      <c r="T1866" s="2">
        <f t="shared" si="225"/>
        <v>65</v>
      </c>
    </row>
    <row r="1867" spans="1:20" x14ac:dyDescent="0.25">
      <c r="A1867" s="2">
        <v>1866</v>
      </c>
      <c r="B1867" s="4" t="s">
        <v>16252</v>
      </c>
      <c r="C1867" s="4" t="s">
        <v>16253</v>
      </c>
      <c r="D1867" s="48" t="s">
        <v>48</v>
      </c>
      <c r="E1867" s="12">
        <v>4499</v>
      </c>
      <c r="F1867" s="5" t="s">
        <v>11770</v>
      </c>
      <c r="G1867" s="5">
        <v>1</v>
      </c>
      <c r="H1867" s="48">
        <v>11</v>
      </c>
      <c r="I1867" s="5">
        <v>713</v>
      </c>
      <c r="J1867" s="47" t="s">
        <v>17635</v>
      </c>
      <c r="K1867" s="46" t="s">
        <v>25722</v>
      </c>
      <c r="L1867" s="55"/>
      <c r="M1867" s="55"/>
      <c r="N1867" s="39">
        <f t="shared" si="219"/>
        <v>1912</v>
      </c>
      <c r="O1867" s="2">
        <f t="shared" si="220"/>
        <v>4</v>
      </c>
      <c r="P1867" s="2">
        <f t="shared" si="221"/>
        <v>4</v>
      </c>
      <c r="Q1867" s="2">
        <f t="shared" si="222"/>
        <v>25</v>
      </c>
      <c r="R1867" s="2" t="str">
        <f t="shared" si="223"/>
        <v>&lt;a href="set04\cg_january 4, 1912 - december 31, 1914\marriage\albright,_martin_and_anna_margaret_spinarski_wedding_april_25,_1912_p1_cg.pdf"&gt;Albright, Martin&lt;/a&gt;</v>
      </c>
      <c r="S1867" s="2">
        <f t="shared" si="224"/>
        <v>162</v>
      </c>
      <c r="T1867" s="2">
        <f t="shared" si="225"/>
        <v>77</v>
      </c>
    </row>
    <row r="1868" spans="1:20" x14ac:dyDescent="0.25">
      <c r="A1868" s="2">
        <v>1867</v>
      </c>
      <c r="B1868" s="4" t="s">
        <v>16291</v>
      </c>
      <c r="C1868" s="4" t="s">
        <v>16292</v>
      </c>
      <c r="D1868" s="48" t="s">
        <v>6</v>
      </c>
      <c r="E1868" s="12">
        <v>4499</v>
      </c>
      <c r="F1868" s="5" t="s">
        <v>11770</v>
      </c>
      <c r="G1868" s="5">
        <v>2</v>
      </c>
      <c r="H1868" s="48">
        <v>11</v>
      </c>
      <c r="I1868" s="5">
        <v>768</v>
      </c>
      <c r="J1868" t="s">
        <v>17691</v>
      </c>
      <c r="K1868" s="46" t="s">
        <v>25722</v>
      </c>
      <c r="L1868" s="55"/>
      <c r="M1868" s="55"/>
      <c r="N1868" s="39">
        <f t="shared" si="219"/>
        <v>1912</v>
      </c>
      <c r="O1868" s="2">
        <f t="shared" si="220"/>
        <v>4</v>
      </c>
      <c r="P1868" s="2">
        <f t="shared" si="221"/>
        <v>4</v>
      </c>
      <c r="Q1868" s="2">
        <f t="shared" si="222"/>
        <v>25</v>
      </c>
      <c r="R1868" s="2" t="str">
        <f t="shared" si="223"/>
        <v>&lt;a href="set04\cg_january 4, 1912 - december 31, 1914\marriage\sorensen,_sam_and_karen_hanson_marriage_april_25,_1912_p2_cg.pdf"&gt;Sorensen, Sam&lt;/a&gt;</v>
      </c>
      <c r="S1868" s="2">
        <f t="shared" si="224"/>
        <v>146</v>
      </c>
      <c r="T1868" s="2">
        <f t="shared" si="225"/>
        <v>64</v>
      </c>
    </row>
    <row r="1869" spans="1:20" x14ac:dyDescent="0.25">
      <c r="A1869" s="2">
        <v>1868</v>
      </c>
      <c r="B1869" s="4" t="s">
        <v>16258</v>
      </c>
      <c r="C1869" s="4" t="s">
        <v>16259</v>
      </c>
      <c r="D1869" s="48" t="s">
        <v>48</v>
      </c>
      <c r="E1869" s="12">
        <v>4506</v>
      </c>
      <c r="F1869" s="5" t="s">
        <v>11770</v>
      </c>
      <c r="G1869" s="5">
        <v>2</v>
      </c>
      <c r="H1869" s="48">
        <v>11</v>
      </c>
      <c r="I1869" s="5">
        <v>720</v>
      </c>
      <c r="J1869" t="s">
        <v>17642</v>
      </c>
      <c r="K1869" s="46" t="s">
        <v>25722</v>
      </c>
      <c r="L1869" s="55"/>
      <c r="M1869" s="55"/>
      <c r="N1869" s="39">
        <f t="shared" si="219"/>
        <v>1912</v>
      </c>
      <c r="O1869" s="2">
        <f t="shared" si="220"/>
        <v>5</v>
      </c>
      <c r="P1869" s="2">
        <f t="shared" si="221"/>
        <v>5</v>
      </c>
      <c r="Q1869" s="2">
        <f t="shared" si="222"/>
        <v>2</v>
      </c>
      <c r="R1869" s="2" t="str">
        <f t="shared" si="223"/>
        <v>&lt;a href="set04\cg_january 4, 1912 - december 31, 1914\marriage\burch,_chas_and_mrs_s_slough_wedding_may_2,_1912_p2_cg.pdf"&gt;Burch, Chas&lt;/a&gt;</v>
      </c>
      <c r="S1869" s="2">
        <f t="shared" si="224"/>
        <v>138</v>
      </c>
      <c r="T1869" s="2">
        <f t="shared" si="225"/>
        <v>58</v>
      </c>
    </row>
    <row r="1870" spans="1:20" x14ac:dyDescent="0.25">
      <c r="A1870" s="2">
        <v>1869</v>
      </c>
      <c r="B1870" s="4" t="s">
        <v>16241</v>
      </c>
      <c r="C1870" s="4" t="s">
        <v>16288</v>
      </c>
      <c r="D1870" s="48" t="s">
        <v>6</v>
      </c>
      <c r="E1870" s="12">
        <v>4513</v>
      </c>
      <c r="F1870" s="5" t="s">
        <v>11770</v>
      </c>
      <c r="G1870" s="5">
        <v>4</v>
      </c>
      <c r="H1870" s="48">
        <v>11</v>
      </c>
      <c r="I1870" s="5">
        <v>763</v>
      </c>
      <c r="J1870" t="s">
        <v>17686</v>
      </c>
      <c r="K1870" s="46" t="s">
        <v>25722</v>
      </c>
      <c r="L1870" s="55"/>
      <c r="M1870" s="55"/>
      <c r="N1870" s="39">
        <f t="shared" si="219"/>
        <v>1912</v>
      </c>
      <c r="O1870" s="2">
        <f t="shared" si="220"/>
        <v>5</v>
      </c>
      <c r="P1870" s="2">
        <f t="shared" si="221"/>
        <v>5</v>
      </c>
      <c r="Q1870" s="2">
        <f t="shared" si="222"/>
        <v>9</v>
      </c>
      <c r="R1870" s="2" t="str">
        <f t="shared" si="223"/>
        <v>&lt;a href="set04\cg_january 4, 1912 - december 31, 1914\marriage\richmond,_rev_j_p_and_nina_chappel_marriage_may_9,_1912_p4_cg.pdf"&gt;Richmond, Rev J P&lt;/a&gt;</v>
      </c>
      <c r="S1870" s="2">
        <f t="shared" si="224"/>
        <v>151</v>
      </c>
      <c r="T1870" s="2">
        <f t="shared" si="225"/>
        <v>65</v>
      </c>
    </row>
    <row r="1871" spans="1:20" x14ac:dyDescent="0.25">
      <c r="A1871" s="2">
        <v>1870</v>
      </c>
      <c r="B1871" s="4" t="s">
        <v>16289</v>
      </c>
      <c r="C1871" s="4" t="s">
        <v>16290</v>
      </c>
      <c r="D1871" s="48" t="s">
        <v>6</v>
      </c>
      <c r="E1871" s="12">
        <v>4541</v>
      </c>
      <c r="F1871" s="5" t="s">
        <v>11770</v>
      </c>
      <c r="G1871" s="5">
        <v>5</v>
      </c>
      <c r="H1871" s="48">
        <v>11</v>
      </c>
      <c r="I1871" s="5">
        <v>766</v>
      </c>
      <c r="J1871" t="s">
        <v>17689</v>
      </c>
      <c r="K1871" s="46" t="s">
        <v>25722</v>
      </c>
      <c r="L1871" s="55"/>
      <c r="M1871" s="55"/>
      <c r="N1871" s="39">
        <f t="shared" si="219"/>
        <v>1912</v>
      </c>
      <c r="O1871" s="2">
        <f t="shared" si="220"/>
        <v>6</v>
      </c>
      <c r="P1871" s="2">
        <f t="shared" si="221"/>
        <v>6</v>
      </c>
      <c r="Q1871" s="2">
        <f t="shared" si="222"/>
        <v>6</v>
      </c>
      <c r="R1871" s="2" t="str">
        <f t="shared" si="223"/>
        <v>&lt;a href="set04\cg_january 4, 1912 - december 31, 1914\marriage\sloggy,_samuel_a_and_maybelle_t_hellmund_marriage_june_6,_1912_p5_cg.pdf"&gt;Sloggy, Samuel A&lt;/a&gt;</v>
      </c>
      <c r="S1871" s="2">
        <f t="shared" si="224"/>
        <v>157</v>
      </c>
      <c r="T1871" s="2">
        <f t="shared" si="225"/>
        <v>72</v>
      </c>
    </row>
    <row r="1872" spans="1:20" x14ac:dyDescent="0.25">
      <c r="A1872" s="2">
        <v>1871</v>
      </c>
      <c r="B1872" s="4" t="s">
        <v>16265</v>
      </c>
      <c r="C1872" s="4" t="s">
        <v>16266</v>
      </c>
      <c r="D1872" s="48" t="s">
        <v>6</v>
      </c>
      <c r="E1872" s="12">
        <v>4548</v>
      </c>
      <c r="F1872" s="5" t="s">
        <v>11770</v>
      </c>
      <c r="G1872" s="5">
        <v>6</v>
      </c>
      <c r="H1872" s="48">
        <v>11</v>
      </c>
      <c r="I1872" s="5">
        <v>727</v>
      </c>
      <c r="J1872" t="s">
        <v>17649</v>
      </c>
      <c r="K1872" s="46" t="s">
        <v>25722</v>
      </c>
      <c r="L1872" s="55"/>
      <c r="M1872" s="55"/>
      <c r="N1872" s="39">
        <f t="shared" si="219"/>
        <v>1912</v>
      </c>
      <c r="O1872" s="2">
        <f t="shared" si="220"/>
        <v>6</v>
      </c>
      <c r="P1872" s="2">
        <f t="shared" si="221"/>
        <v>6</v>
      </c>
      <c r="Q1872" s="2">
        <f t="shared" si="222"/>
        <v>13</v>
      </c>
      <c r="R1872" s="2" t="str">
        <f t="shared" si="223"/>
        <v>&lt;a href="set04\cg_january 4, 1912 - december 31, 1914\marriage\doerr,_albert_and_mable_dunwell_marriage_june_13,_1912_p6_cg.pdf"&gt;Doerr, Albert&lt;/a&gt;</v>
      </c>
      <c r="S1872" s="2">
        <f t="shared" si="224"/>
        <v>146</v>
      </c>
      <c r="T1872" s="2">
        <f t="shared" si="225"/>
        <v>64</v>
      </c>
    </row>
    <row r="1873" spans="1:20" x14ac:dyDescent="0.25">
      <c r="A1873" s="2">
        <v>1872</v>
      </c>
      <c r="B1873" s="4" t="s">
        <v>7602</v>
      </c>
      <c r="C1873" s="4" t="s">
        <v>7603</v>
      </c>
      <c r="D1873" s="48" t="s">
        <v>48</v>
      </c>
      <c r="E1873" s="12">
        <v>4548</v>
      </c>
      <c r="F1873" s="5" t="s">
        <v>13631</v>
      </c>
      <c r="G1873" s="5">
        <v>5</v>
      </c>
      <c r="H1873" s="48">
        <v>6</v>
      </c>
      <c r="I1873" s="5">
        <v>427</v>
      </c>
      <c r="J1873" t="s">
        <v>17352</v>
      </c>
      <c r="K1873" s="46" t="s">
        <v>17300</v>
      </c>
      <c r="L1873" s="55"/>
      <c r="M1873" s="55"/>
      <c r="N1873" s="39">
        <f t="shared" si="219"/>
        <v>1912</v>
      </c>
      <c r="O1873" s="2">
        <f t="shared" si="220"/>
        <v>6</v>
      </c>
      <c r="P1873" s="2">
        <f t="shared" si="221"/>
        <v>6</v>
      </c>
      <c r="Q1873" s="2">
        <f t="shared" si="222"/>
        <v>13</v>
      </c>
      <c r="R1873" s="2" t="str">
        <f t="shared" si="223"/>
        <v>&lt;a href="set02\marriages\cooperstown_courier\1910_-_1913\ressler,_ed_and_ernestine_pfeifer_wedding_june_13,_1912_p5_cc.pdf"&gt;Ressler, Ed&lt;/a&gt;</v>
      </c>
      <c r="S1873" s="2">
        <f t="shared" si="224"/>
        <v>139</v>
      </c>
      <c r="T1873" s="2">
        <f t="shared" si="225"/>
        <v>65</v>
      </c>
    </row>
    <row r="1874" spans="1:20" x14ac:dyDescent="0.25">
      <c r="A1874" s="2">
        <v>1873</v>
      </c>
      <c r="B1874" s="4" t="s">
        <v>7555</v>
      </c>
      <c r="C1874" s="4" t="s">
        <v>7556</v>
      </c>
      <c r="D1874" s="48" t="s">
        <v>6</v>
      </c>
      <c r="E1874" s="12">
        <v>4553</v>
      </c>
      <c r="F1874" s="5" t="s">
        <v>13629</v>
      </c>
      <c r="G1874" s="5">
        <v>5</v>
      </c>
      <c r="H1874" s="48">
        <v>20</v>
      </c>
      <c r="I1874" s="5">
        <v>1396</v>
      </c>
      <c r="J1874" s="47" t="s">
        <v>18312</v>
      </c>
      <c r="K1874" s="46" t="s">
        <v>25728</v>
      </c>
      <c r="L1874" s="55"/>
      <c r="M1874" s="55"/>
      <c r="N1874" s="39">
        <f t="shared" si="219"/>
        <v>1912</v>
      </c>
      <c r="O1874" s="2">
        <f t="shared" si="220"/>
        <v>6</v>
      </c>
      <c r="P1874" s="2">
        <f t="shared" si="221"/>
        <v>6</v>
      </c>
      <c r="Q1874" s="2">
        <f t="shared" si="222"/>
        <v>18</v>
      </c>
      <c r="R1874" s="2" t="str">
        <f t="shared" si="223"/>
        <v>&lt;a href="set03\he\he_november_21,_1911_-_december_11,_1914\marriages\johnson,_albert_and_louise_johnson_marriage_june_18,_1912_p5_he.pdf"&gt;Johnson, Albert&lt;/a&gt;</v>
      </c>
      <c r="S1874" s="2">
        <f t="shared" si="224"/>
        <v>157</v>
      </c>
      <c r="T1874" s="2">
        <f t="shared" si="225"/>
        <v>67</v>
      </c>
    </row>
    <row r="1875" spans="1:20" x14ac:dyDescent="0.25">
      <c r="A1875" s="2">
        <v>1874</v>
      </c>
      <c r="B1875" s="4" t="s">
        <v>7569</v>
      </c>
      <c r="C1875" s="4" t="s">
        <v>7570</v>
      </c>
      <c r="D1875" s="48" t="s">
        <v>6</v>
      </c>
      <c r="E1875" s="12">
        <v>4553</v>
      </c>
      <c r="F1875" s="5" t="s">
        <v>13629</v>
      </c>
      <c r="G1875" s="5">
        <v>5</v>
      </c>
      <c r="H1875" s="48">
        <v>20</v>
      </c>
      <c r="I1875" s="5">
        <v>1408</v>
      </c>
      <c r="J1875" s="47" t="s">
        <v>18324</v>
      </c>
      <c r="K1875" s="46" t="s">
        <v>25728</v>
      </c>
      <c r="L1875" s="55"/>
      <c r="M1875" s="55"/>
      <c r="N1875" s="39">
        <f t="shared" si="219"/>
        <v>1912</v>
      </c>
      <c r="O1875" s="2">
        <f t="shared" si="220"/>
        <v>6</v>
      </c>
      <c r="P1875" s="2">
        <f t="shared" si="221"/>
        <v>6</v>
      </c>
      <c r="Q1875" s="2">
        <f t="shared" si="222"/>
        <v>18</v>
      </c>
      <c r="R1875" s="2" t="str">
        <f t="shared" si="223"/>
        <v>&lt;a href="set03\he\he_november_21,_1911_-_december_11,_1914\marriages\lunde,_betuel_m_and_olive_westley_marriage_june_18,_1912_p5_he.pdf"&gt;Lunde, Betuel M&lt;/a&gt;</v>
      </c>
      <c r="S1875" s="2">
        <f t="shared" si="224"/>
        <v>156</v>
      </c>
      <c r="T1875" s="2">
        <f t="shared" si="225"/>
        <v>66</v>
      </c>
    </row>
    <row r="1876" spans="1:20" x14ac:dyDescent="0.25">
      <c r="A1876" s="2">
        <v>1875</v>
      </c>
      <c r="B1876" s="4" t="s">
        <v>7555</v>
      </c>
      <c r="C1876" s="4" t="s">
        <v>7556</v>
      </c>
      <c r="D1876" s="48" t="s">
        <v>48</v>
      </c>
      <c r="E1876" s="12">
        <v>4555</v>
      </c>
      <c r="F1876" s="5" t="s">
        <v>13631</v>
      </c>
      <c r="G1876" s="5">
        <v>1</v>
      </c>
      <c r="H1876" s="48">
        <v>6</v>
      </c>
      <c r="I1876" s="5">
        <v>403</v>
      </c>
      <c r="J1876" t="s">
        <v>17328</v>
      </c>
      <c r="K1876" s="46" t="s">
        <v>17300</v>
      </c>
      <c r="L1876" s="55"/>
      <c r="M1876" s="55"/>
      <c r="N1876" s="39">
        <f t="shared" si="219"/>
        <v>1912</v>
      </c>
      <c r="O1876" s="2">
        <f t="shared" si="220"/>
        <v>6</v>
      </c>
      <c r="P1876" s="2">
        <f t="shared" si="221"/>
        <v>6</v>
      </c>
      <c r="Q1876" s="2">
        <f t="shared" si="222"/>
        <v>20</v>
      </c>
      <c r="R1876" s="2" t="str">
        <f t="shared" si="223"/>
        <v>&lt;a href="set02\marriages\cooperstown_courier\1910_-_1913\johnson,_albert_and_louise_johnson_wedding_june_20,_1912_p1_cc.pdf"&gt;Johnson, Albert&lt;/a&gt;</v>
      </c>
      <c r="S1876" s="2">
        <f t="shared" si="224"/>
        <v>144</v>
      </c>
      <c r="T1876" s="2">
        <f t="shared" si="225"/>
        <v>66</v>
      </c>
    </row>
    <row r="1877" spans="1:20" x14ac:dyDescent="0.25">
      <c r="A1877" s="2">
        <v>1876</v>
      </c>
      <c r="B1877" s="4" t="s">
        <v>7569</v>
      </c>
      <c r="C1877" s="4" t="s">
        <v>7570</v>
      </c>
      <c r="D1877" s="48" t="s">
        <v>48</v>
      </c>
      <c r="E1877" s="12">
        <v>4555</v>
      </c>
      <c r="F1877" s="5" t="s">
        <v>13631</v>
      </c>
      <c r="G1877" s="5">
        <v>1</v>
      </c>
      <c r="H1877" s="48">
        <v>6</v>
      </c>
      <c r="I1877" s="5">
        <v>410</v>
      </c>
      <c r="J1877" t="s">
        <v>17335</v>
      </c>
      <c r="K1877" s="46" t="s">
        <v>17300</v>
      </c>
      <c r="L1877" s="55"/>
      <c r="M1877" s="55"/>
      <c r="N1877" s="39">
        <f t="shared" si="219"/>
        <v>1912</v>
      </c>
      <c r="O1877" s="2">
        <f t="shared" si="220"/>
        <v>6</v>
      </c>
      <c r="P1877" s="2">
        <f t="shared" si="221"/>
        <v>6</v>
      </c>
      <c r="Q1877" s="2">
        <f t="shared" si="222"/>
        <v>20</v>
      </c>
      <c r="R1877" s="2" t="str">
        <f t="shared" si="223"/>
        <v>&lt;a href="set02\marriages\cooperstown_courier\1910_-_1913\lunde,_betuel_m_and_olive_westley_wedding_june_20,_1912_p1_cc.pdf"&gt;Lunde, Betuel M&lt;/a&gt;</v>
      </c>
      <c r="S1877" s="2">
        <f t="shared" si="224"/>
        <v>143</v>
      </c>
      <c r="T1877" s="2">
        <f t="shared" si="225"/>
        <v>65</v>
      </c>
    </row>
    <row r="1878" spans="1:20" x14ac:dyDescent="0.25">
      <c r="A1878" s="2">
        <v>1877</v>
      </c>
      <c r="B1878" s="4" t="s">
        <v>7614</v>
      </c>
      <c r="C1878" s="4" t="s">
        <v>7615</v>
      </c>
      <c r="D1878" s="48" t="s">
        <v>48</v>
      </c>
      <c r="E1878" s="12">
        <v>4562</v>
      </c>
      <c r="F1878" s="5" t="s">
        <v>13631</v>
      </c>
      <c r="G1878" s="5">
        <v>5</v>
      </c>
      <c r="H1878" s="48">
        <v>6</v>
      </c>
      <c r="I1878" s="5">
        <v>433</v>
      </c>
      <c r="J1878" t="s">
        <v>17358</v>
      </c>
      <c r="K1878" s="46" t="s">
        <v>17300</v>
      </c>
      <c r="L1878" s="55"/>
      <c r="M1878" s="55"/>
      <c r="N1878" s="39">
        <f t="shared" si="219"/>
        <v>1912</v>
      </c>
      <c r="O1878" s="2">
        <f t="shared" si="220"/>
        <v>6</v>
      </c>
      <c r="P1878" s="2">
        <f t="shared" si="221"/>
        <v>6</v>
      </c>
      <c r="Q1878" s="2">
        <f t="shared" si="222"/>
        <v>27</v>
      </c>
      <c r="R1878" s="2" t="str">
        <f t="shared" si="223"/>
        <v>&lt;a href="set02\marriages\cooperstown_courier\1910_-_1913\stai,_ole_and_ella_a_freer_wedding_june_27,_1912_p5_cc.pdf"&gt;Stai, Ole&lt;/a&gt;</v>
      </c>
      <c r="S1878" s="2">
        <f t="shared" si="224"/>
        <v>130</v>
      </c>
      <c r="T1878" s="2">
        <f t="shared" si="225"/>
        <v>58</v>
      </c>
    </row>
    <row r="1879" spans="1:20" x14ac:dyDescent="0.25">
      <c r="A1879" s="2">
        <v>1878</v>
      </c>
      <c r="B1879" s="4" t="s">
        <v>13389</v>
      </c>
      <c r="C1879" s="4" t="s">
        <v>13390</v>
      </c>
      <c r="D1879" s="48" t="s">
        <v>6</v>
      </c>
      <c r="E1879" s="12">
        <v>4567</v>
      </c>
      <c r="F1879" s="5" t="s">
        <v>13629</v>
      </c>
      <c r="G1879" s="5">
        <v>5</v>
      </c>
      <c r="H1879" s="48">
        <v>20</v>
      </c>
      <c r="I1879" s="5">
        <v>1411</v>
      </c>
      <c r="J1879" s="47" t="s">
        <v>18327</v>
      </c>
      <c r="K1879" s="46" t="s">
        <v>25728</v>
      </c>
      <c r="L1879" s="55"/>
      <c r="M1879" s="55"/>
      <c r="N1879" s="39">
        <f t="shared" si="219"/>
        <v>1912</v>
      </c>
      <c r="O1879" s="2">
        <f t="shared" si="220"/>
        <v>7</v>
      </c>
      <c r="P1879" s="2">
        <f t="shared" si="221"/>
        <v>7</v>
      </c>
      <c r="Q1879" s="2">
        <f t="shared" si="222"/>
        <v>2</v>
      </c>
      <c r="R1879" s="2" t="str">
        <f t="shared" si="223"/>
        <v>&lt;a href="set03\he\he_november_21,_1911_-_december_11,_1914\marriages\michaelis,_paul_and_clara_larson_marriage_july_2,_1912_p5_he.pdf"&gt;Michaelis, Paul&lt;/a&gt;</v>
      </c>
      <c r="S1879" s="2">
        <f t="shared" si="224"/>
        <v>154</v>
      </c>
      <c r="T1879" s="2">
        <f t="shared" si="225"/>
        <v>64</v>
      </c>
    </row>
    <row r="1880" spans="1:20" x14ac:dyDescent="0.25">
      <c r="A1880" s="2">
        <v>1879</v>
      </c>
      <c r="B1880" s="4" t="s">
        <v>7614</v>
      </c>
      <c r="C1880" s="4" t="s">
        <v>7615</v>
      </c>
      <c r="D1880" s="48" t="s">
        <v>6</v>
      </c>
      <c r="E1880" s="12">
        <v>4567</v>
      </c>
      <c r="F1880" s="5" t="s">
        <v>13629</v>
      </c>
      <c r="G1880" s="5">
        <v>5</v>
      </c>
      <c r="H1880" s="48">
        <v>20</v>
      </c>
      <c r="I1880" s="5">
        <v>1439</v>
      </c>
      <c r="J1880" s="47" t="s">
        <v>18353</v>
      </c>
      <c r="K1880" s="46" t="s">
        <v>25728</v>
      </c>
      <c r="L1880" s="55"/>
      <c r="M1880" s="55"/>
      <c r="N1880" s="39">
        <f t="shared" si="219"/>
        <v>1912</v>
      </c>
      <c r="O1880" s="2">
        <f t="shared" si="220"/>
        <v>7</v>
      </c>
      <c r="P1880" s="2">
        <f t="shared" si="221"/>
        <v>7</v>
      </c>
      <c r="Q1880" s="2">
        <f t="shared" si="222"/>
        <v>2</v>
      </c>
      <c r="R1880" s="2" t="str">
        <f t="shared" si="223"/>
        <v>&lt;a href="set03\he\he_november_21,_1911_-_december_11,_1914\marriages\stai,_ole_and_ella_a_freer_marriage_july_2,_1912_p5_he.pdf"&gt;Stai, Ole&lt;/a&gt;</v>
      </c>
      <c r="S1880" s="2">
        <f t="shared" si="224"/>
        <v>142</v>
      </c>
      <c r="T1880" s="2">
        <f t="shared" si="225"/>
        <v>58</v>
      </c>
    </row>
    <row r="1881" spans="1:20" x14ac:dyDescent="0.25">
      <c r="A1881" s="2">
        <v>1880</v>
      </c>
      <c r="B1881" s="4" t="s">
        <v>7576</v>
      </c>
      <c r="C1881" s="4" t="s">
        <v>7577</v>
      </c>
      <c r="D1881" s="48" t="s">
        <v>48</v>
      </c>
      <c r="E1881" s="12">
        <v>4576</v>
      </c>
      <c r="F1881" s="5" t="s">
        <v>13631</v>
      </c>
      <c r="G1881" s="5">
        <v>1</v>
      </c>
      <c r="H1881" s="48">
        <v>6</v>
      </c>
      <c r="I1881" s="5">
        <v>414</v>
      </c>
      <c r="J1881" t="s">
        <v>17339</v>
      </c>
      <c r="K1881" s="46" t="s">
        <v>17300</v>
      </c>
      <c r="L1881" s="55"/>
      <c r="M1881" s="55"/>
      <c r="N1881" s="39">
        <f t="shared" si="219"/>
        <v>1912</v>
      </c>
      <c r="O1881" s="2">
        <f t="shared" si="220"/>
        <v>7</v>
      </c>
      <c r="P1881" s="2">
        <f t="shared" si="221"/>
        <v>7</v>
      </c>
      <c r="Q1881" s="2">
        <f t="shared" si="222"/>
        <v>11</v>
      </c>
      <c r="R1881" s="2" t="str">
        <f t="shared" si="223"/>
        <v>&lt;a href="set02\marriages\cooperstown_courier\1910_-_1913\mccolm,_arthur_v_and_mollie_lotvet_wedding_july_11,_1912_p1_cc.pdf"&gt;McColm, Arthur V&lt;/a&gt;</v>
      </c>
      <c r="S1881" s="2">
        <f t="shared" si="224"/>
        <v>145</v>
      </c>
      <c r="T1881" s="2">
        <f t="shared" si="225"/>
        <v>66</v>
      </c>
    </row>
    <row r="1882" spans="1:20" x14ac:dyDescent="0.25">
      <c r="A1882" s="2">
        <v>1881</v>
      </c>
      <c r="B1882" s="4" t="s">
        <v>7578</v>
      </c>
      <c r="C1882" s="4" t="s">
        <v>7579</v>
      </c>
      <c r="D1882" s="48" t="s">
        <v>6</v>
      </c>
      <c r="E1882" s="12">
        <v>4576</v>
      </c>
      <c r="F1882" s="5" t="s">
        <v>13631</v>
      </c>
      <c r="G1882" s="5">
        <v>5</v>
      </c>
      <c r="H1882" s="48">
        <v>6</v>
      </c>
      <c r="I1882" s="5">
        <v>415</v>
      </c>
      <c r="J1882" t="s">
        <v>17340</v>
      </c>
      <c r="K1882" s="46" t="s">
        <v>17300</v>
      </c>
      <c r="L1882" s="55"/>
      <c r="M1882" s="55"/>
      <c r="N1882" s="39">
        <f t="shared" si="219"/>
        <v>1912</v>
      </c>
      <c r="O1882" s="2">
        <f t="shared" si="220"/>
        <v>7</v>
      </c>
      <c r="P1882" s="2">
        <f t="shared" si="221"/>
        <v>7</v>
      </c>
      <c r="Q1882" s="2">
        <f t="shared" si="222"/>
        <v>11</v>
      </c>
      <c r="R1882" s="2" t="str">
        <f t="shared" si="223"/>
        <v>&lt;a href="set02\marriages\cooperstown_courier\1910_-_1913\mccormick,_martin_donald_and_christoffa_jaeger_marriage_july_11,_1912_p5_cc.pdf"&gt;McCormick, Martin Donald&lt;/a&gt;</v>
      </c>
      <c r="S1882" s="2">
        <f t="shared" si="224"/>
        <v>166</v>
      </c>
      <c r="T1882" s="2">
        <f t="shared" si="225"/>
        <v>79</v>
      </c>
    </row>
    <row r="1883" spans="1:20" x14ac:dyDescent="0.25">
      <c r="A1883" s="2">
        <v>1882</v>
      </c>
      <c r="B1883" s="4" t="s">
        <v>7582</v>
      </c>
      <c r="C1883" s="4" t="s">
        <v>7583</v>
      </c>
      <c r="D1883" s="48" t="s">
        <v>6</v>
      </c>
      <c r="E1883" s="12">
        <v>4576</v>
      </c>
      <c r="F1883" s="5" t="s">
        <v>13631</v>
      </c>
      <c r="G1883" s="5">
        <v>5</v>
      </c>
      <c r="H1883" s="48">
        <v>6</v>
      </c>
      <c r="I1883" s="5">
        <v>417</v>
      </c>
      <c r="J1883" t="s">
        <v>17342</v>
      </c>
      <c r="K1883" s="46" t="s">
        <v>17300</v>
      </c>
      <c r="L1883" s="55"/>
      <c r="M1883" s="55"/>
      <c r="N1883" s="39">
        <f t="shared" si="219"/>
        <v>1912</v>
      </c>
      <c r="O1883" s="2">
        <f t="shared" si="220"/>
        <v>7</v>
      </c>
      <c r="P1883" s="2">
        <f t="shared" si="221"/>
        <v>7</v>
      </c>
      <c r="Q1883" s="2">
        <f t="shared" si="222"/>
        <v>11</v>
      </c>
      <c r="R1883" s="2" t="str">
        <f t="shared" si="223"/>
        <v>&lt;a href="set02\marriages\cooperstown_courier\1910_-_1913\mckee,_a_and_julia_larson_marriage_july_11,_1912_p5_cc.pdf"&gt;McKee, A&lt;/a&gt;</v>
      </c>
      <c r="S1883" s="2">
        <f t="shared" si="224"/>
        <v>129</v>
      </c>
      <c r="T1883" s="2">
        <f t="shared" si="225"/>
        <v>58</v>
      </c>
    </row>
    <row r="1884" spans="1:20" x14ac:dyDescent="0.25">
      <c r="A1884" s="2">
        <v>1883</v>
      </c>
      <c r="B1884" s="4" t="s">
        <v>16286</v>
      </c>
      <c r="C1884" s="4" t="s">
        <v>16287</v>
      </c>
      <c r="D1884" s="48" t="s">
        <v>48</v>
      </c>
      <c r="E1884" s="12">
        <v>4576</v>
      </c>
      <c r="F1884" s="5" t="s">
        <v>11770</v>
      </c>
      <c r="G1884" s="5">
        <v>1</v>
      </c>
      <c r="H1884" s="48">
        <v>11</v>
      </c>
      <c r="I1884" s="5">
        <v>762</v>
      </c>
      <c r="J1884" t="s">
        <v>17684</v>
      </c>
      <c r="K1884" s="46" t="s">
        <v>25722</v>
      </c>
      <c r="L1884" s="55"/>
      <c r="M1884" s="55"/>
      <c r="N1884" s="39">
        <f t="shared" si="219"/>
        <v>1912</v>
      </c>
      <c r="O1884" s="2">
        <f t="shared" si="220"/>
        <v>7</v>
      </c>
      <c r="P1884" s="2">
        <f t="shared" si="221"/>
        <v>7</v>
      </c>
      <c r="Q1884" s="2">
        <f t="shared" si="222"/>
        <v>11</v>
      </c>
      <c r="R1884" s="2" t="str">
        <f t="shared" si="223"/>
        <v>&lt;a href="set04\cg_january 4, 1912 - december 31, 1914\marriage\pudor,_ira_and_anna_myrtle_thrasher_wedding_july_11,_1912_p1_cg.pdf"&gt;Pudor, Ira&lt;/a&gt;</v>
      </c>
      <c r="S1884" s="2">
        <f t="shared" si="224"/>
        <v>146</v>
      </c>
      <c r="T1884" s="2">
        <f t="shared" si="225"/>
        <v>67</v>
      </c>
    </row>
    <row r="1885" spans="1:20" x14ac:dyDescent="0.25">
      <c r="A1885" s="2">
        <v>1884</v>
      </c>
      <c r="B1885" s="4" t="s">
        <v>7509</v>
      </c>
      <c r="C1885" s="4" t="s">
        <v>7508</v>
      </c>
      <c r="D1885" s="48" t="s">
        <v>1256</v>
      </c>
      <c r="E1885" s="12">
        <v>4583</v>
      </c>
      <c r="F1885" s="5" t="s">
        <v>13631</v>
      </c>
      <c r="G1885" s="5">
        <v>6</v>
      </c>
      <c r="H1885" s="48">
        <v>6</v>
      </c>
      <c r="I1885" s="5">
        <v>379</v>
      </c>
      <c r="J1885" t="s">
        <v>17304</v>
      </c>
      <c r="K1885" s="46" t="s">
        <v>17300</v>
      </c>
      <c r="L1885" s="55"/>
      <c r="M1885" s="55"/>
      <c r="N1885" s="39">
        <f t="shared" si="219"/>
        <v>1912</v>
      </c>
      <c r="O1885" s="2">
        <f t="shared" si="220"/>
        <v>7</v>
      </c>
      <c r="P1885" s="2">
        <f t="shared" si="221"/>
        <v>7</v>
      </c>
      <c r="Q1885" s="2">
        <f t="shared" si="222"/>
        <v>18</v>
      </c>
      <c r="R1885" s="2" t="str">
        <f t="shared" si="223"/>
        <v>&lt;a href="set02\marriages\cooperstown_courier\1910_-_1913\batie,_harrison_gift_and_agnes_mae_bergstrom_marriage_announcement_july_18,_1912_p6_cc.pdf"&gt;Batie, Harrison Gift&lt;/a&gt;</v>
      </c>
      <c r="S1885" s="2">
        <f t="shared" si="224"/>
        <v>173</v>
      </c>
      <c r="T1885" s="2">
        <f t="shared" si="225"/>
        <v>90</v>
      </c>
    </row>
    <row r="1886" spans="1:20" x14ac:dyDescent="0.25">
      <c r="A1886" s="2">
        <v>1885</v>
      </c>
      <c r="B1886" s="4" t="s">
        <v>7571</v>
      </c>
      <c r="C1886" s="4" t="s">
        <v>7572</v>
      </c>
      <c r="D1886" s="48" t="s">
        <v>1256</v>
      </c>
      <c r="E1886" s="12">
        <v>4583</v>
      </c>
      <c r="F1886" s="5" t="s">
        <v>13631</v>
      </c>
      <c r="G1886" s="5">
        <v>5</v>
      </c>
      <c r="H1886" s="48">
        <v>6</v>
      </c>
      <c r="I1886" s="5">
        <v>411</v>
      </c>
      <c r="J1886" t="s">
        <v>17336</v>
      </c>
      <c r="K1886" s="46" t="s">
        <v>17300</v>
      </c>
      <c r="L1886" s="55"/>
      <c r="M1886" s="55"/>
      <c r="N1886" s="39">
        <f t="shared" si="219"/>
        <v>1912</v>
      </c>
      <c r="O1886" s="2">
        <f t="shared" si="220"/>
        <v>7</v>
      </c>
      <c r="P1886" s="2">
        <f t="shared" si="221"/>
        <v>7</v>
      </c>
      <c r="Q1886" s="2">
        <f t="shared" si="222"/>
        <v>18</v>
      </c>
      <c r="R1886" s="2" t="str">
        <f t="shared" si="223"/>
        <v>&lt;a href="set02\marriages\cooperstown_courier\1910_-_1913\martin,_clarence_p_and_jessie_follette_brownson_wedding_july_18,_1912_p5_cc.pdf"&gt;Martin, Clarence P&lt;/a&gt;</v>
      </c>
      <c r="S1886" s="2">
        <f t="shared" si="224"/>
        <v>160</v>
      </c>
      <c r="T1886" s="2">
        <f t="shared" si="225"/>
        <v>79</v>
      </c>
    </row>
    <row r="1887" spans="1:20" x14ac:dyDescent="0.25">
      <c r="A1887" s="2">
        <v>1886</v>
      </c>
      <c r="B1887" s="4" t="s">
        <v>7594</v>
      </c>
      <c r="C1887" s="4" t="s">
        <v>7595</v>
      </c>
      <c r="D1887" s="48" t="s">
        <v>48</v>
      </c>
      <c r="E1887" s="12">
        <v>4583</v>
      </c>
      <c r="F1887" s="5" t="s">
        <v>13631</v>
      </c>
      <c r="G1887" s="5">
        <v>6</v>
      </c>
      <c r="H1887" s="48">
        <v>6</v>
      </c>
      <c r="I1887" s="5">
        <v>423</v>
      </c>
      <c r="J1887" t="s">
        <v>17348</v>
      </c>
      <c r="K1887" s="46" t="s">
        <v>17300</v>
      </c>
      <c r="L1887" s="55"/>
      <c r="M1887" s="55"/>
      <c r="N1887" s="39">
        <f t="shared" ref="N1887:N1950" si="226">YEAR(E1887)</f>
        <v>1912</v>
      </c>
      <c r="O1887" s="2">
        <f t="shared" ref="O1887:O1950" si="227">MONTH(E1887)</f>
        <v>7</v>
      </c>
      <c r="P1887" s="2">
        <f t="shared" ref="P1887:P1950" si="228">O1887</f>
        <v>7</v>
      </c>
      <c r="Q1887" s="2">
        <f t="shared" ref="Q1887:Q1950" si="229">DAY(E1887)</f>
        <v>18</v>
      </c>
      <c r="R1887" s="2" t="str">
        <f t="shared" si="223"/>
        <v>&lt;a href="set02\marriages\cooperstown_courier\1910_-_1913\pickett,_benjamin_h_and_gladys_payne_wedding_july_18,_1912_p6_cc.pdf"&gt;Pickett, Benjamin H&lt;/a&gt;</v>
      </c>
      <c r="S1887" s="2">
        <f t="shared" si="224"/>
        <v>150</v>
      </c>
      <c r="T1887" s="2">
        <f t="shared" si="225"/>
        <v>68</v>
      </c>
    </row>
    <row r="1888" spans="1:20" x14ac:dyDescent="0.25">
      <c r="A1888" s="2">
        <v>1887</v>
      </c>
      <c r="B1888" s="4" t="s">
        <v>7507</v>
      </c>
      <c r="C1888" s="4" t="s">
        <v>7508</v>
      </c>
      <c r="D1888" s="48" t="s">
        <v>48</v>
      </c>
      <c r="E1888" s="12">
        <v>4590</v>
      </c>
      <c r="F1888" s="5" t="s">
        <v>13631</v>
      </c>
      <c r="G1888" s="5">
        <v>8</v>
      </c>
      <c r="H1888" s="48">
        <v>6</v>
      </c>
      <c r="I1888" s="5">
        <v>378</v>
      </c>
      <c r="J1888" t="s">
        <v>17303</v>
      </c>
      <c r="K1888" s="46" t="s">
        <v>17300</v>
      </c>
      <c r="L1888" s="55"/>
      <c r="M1888" s="55"/>
      <c r="N1888" s="39">
        <f t="shared" si="226"/>
        <v>1912</v>
      </c>
      <c r="O1888" s="2">
        <f t="shared" si="227"/>
        <v>7</v>
      </c>
      <c r="P1888" s="2">
        <f t="shared" si="228"/>
        <v>7</v>
      </c>
      <c r="Q1888" s="2">
        <f t="shared" si="229"/>
        <v>25</v>
      </c>
      <c r="R1888" s="2" t="str">
        <f t="shared" si="223"/>
        <v>&lt;a href="set02\marriages\cooperstown_courier\1910_-_1913\batie,_harrison_g_and_agnes_mae_bergstrom_wedding_july_25,_1912_p8_cc.pdf"&gt;Batie, Harrison G&lt;/a&gt;</v>
      </c>
      <c r="S1888" s="2">
        <f t="shared" si="224"/>
        <v>153</v>
      </c>
      <c r="T1888" s="2">
        <f t="shared" si="225"/>
        <v>73</v>
      </c>
    </row>
    <row r="1889" spans="1:20" x14ac:dyDescent="0.25">
      <c r="A1889" s="2">
        <v>1888</v>
      </c>
      <c r="B1889" s="4" t="s">
        <v>7567</v>
      </c>
      <c r="C1889" s="4" t="s">
        <v>7568</v>
      </c>
      <c r="D1889" s="48" t="s">
        <v>48</v>
      </c>
      <c r="E1889" s="12">
        <v>4597</v>
      </c>
      <c r="F1889" s="5" t="s">
        <v>13631</v>
      </c>
      <c r="G1889" s="5">
        <v>1</v>
      </c>
      <c r="H1889" s="48">
        <v>6</v>
      </c>
      <c r="I1889" s="5">
        <v>409</v>
      </c>
      <c r="J1889" t="s">
        <v>17334</v>
      </c>
      <c r="K1889" s="46" t="s">
        <v>17300</v>
      </c>
      <c r="L1889" s="55"/>
      <c r="M1889" s="55"/>
      <c r="N1889" s="39">
        <f t="shared" si="226"/>
        <v>1912</v>
      </c>
      <c r="O1889" s="2">
        <f t="shared" si="227"/>
        <v>8</v>
      </c>
      <c r="P1889" s="2">
        <f t="shared" si="228"/>
        <v>8</v>
      </c>
      <c r="Q1889" s="2">
        <f t="shared" si="229"/>
        <v>1</v>
      </c>
      <c r="R1889" s="2" t="str">
        <f t="shared" si="223"/>
        <v>&lt;a href="set02\marriages\cooperstown_courier\1910_-_1913\link,_william_a_h_and_grace_m_warner_wedding_august_1,_1912_p1_cc.pdf"&gt;Link, William A H&lt;/a&gt;</v>
      </c>
      <c r="S1889" s="2">
        <f t="shared" si="224"/>
        <v>149</v>
      </c>
      <c r="T1889" s="2">
        <f t="shared" si="225"/>
        <v>69</v>
      </c>
    </row>
    <row r="1890" spans="1:20" x14ac:dyDescent="0.25">
      <c r="A1890" s="2">
        <v>1889</v>
      </c>
      <c r="B1890" s="4" t="s">
        <v>7573</v>
      </c>
      <c r="C1890" s="4" t="s">
        <v>7572</v>
      </c>
      <c r="D1890" s="48" t="s">
        <v>48</v>
      </c>
      <c r="E1890" s="12">
        <v>4597</v>
      </c>
      <c r="F1890" s="5" t="s">
        <v>13631</v>
      </c>
      <c r="G1890" s="5">
        <v>1</v>
      </c>
      <c r="H1890" s="48">
        <v>6</v>
      </c>
      <c r="I1890" s="5">
        <v>412</v>
      </c>
      <c r="J1890" t="s">
        <v>17337</v>
      </c>
      <c r="K1890" s="46" t="s">
        <v>17300</v>
      </c>
      <c r="L1890" s="55"/>
      <c r="M1890" s="55"/>
      <c r="N1890" s="39">
        <f t="shared" si="226"/>
        <v>1912</v>
      </c>
      <c r="O1890" s="2">
        <f t="shared" si="227"/>
        <v>8</v>
      </c>
      <c r="P1890" s="2">
        <f t="shared" si="228"/>
        <v>8</v>
      </c>
      <c r="Q1890" s="2">
        <f t="shared" si="229"/>
        <v>1</v>
      </c>
      <c r="R1890" s="2" t="str">
        <f t="shared" si="223"/>
        <v>&lt;a href="set02\marriages\cooperstown_courier\1910_-_1913\martin,_clarence_phillips_and_jessie_follette_brownson_marriage_august_1,_1912_p1_cc.pdf"&gt;Martin, Clarence Phillips&lt;/a&gt;</v>
      </c>
      <c r="S1890" s="2">
        <f t="shared" si="224"/>
        <v>176</v>
      </c>
      <c r="T1890" s="2">
        <f t="shared" si="225"/>
        <v>88</v>
      </c>
    </row>
    <row r="1891" spans="1:20" x14ac:dyDescent="0.25">
      <c r="A1891" s="2">
        <v>1890</v>
      </c>
      <c r="B1891" s="4" t="s">
        <v>7592</v>
      </c>
      <c r="C1891" s="4" t="s">
        <v>7593</v>
      </c>
      <c r="D1891" s="48" t="s">
        <v>48</v>
      </c>
      <c r="E1891" s="12">
        <v>4597</v>
      </c>
      <c r="F1891" s="5" t="s">
        <v>13631</v>
      </c>
      <c r="G1891" s="5">
        <v>5</v>
      </c>
      <c r="H1891" s="48">
        <v>6</v>
      </c>
      <c r="I1891" s="5">
        <v>422</v>
      </c>
      <c r="J1891" t="s">
        <v>17347</v>
      </c>
      <c r="K1891" s="46" t="s">
        <v>17300</v>
      </c>
      <c r="L1891" s="55"/>
      <c r="M1891" s="55"/>
      <c r="N1891" s="39">
        <f t="shared" si="226"/>
        <v>1912</v>
      </c>
      <c r="O1891" s="2">
        <f t="shared" si="227"/>
        <v>8</v>
      </c>
      <c r="P1891" s="2">
        <f t="shared" si="228"/>
        <v>8</v>
      </c>
      <c r="Q1891" s="2">
        <f t="shared" si="229"/>
        <v>1</v>
      </c>
      <c r="R1891" s="2" t="str">
        <f t="shared" si="223"/>
        <v>&lt;a href="set02\marriages\cooperstown_courier\1910_-_1913\paulson,_p_c_and_black,_nora_wedding_august_1,_1912_p5_cc.pdf"&gt;Paulson, P C&lt;/a&gt;</v>
      </c>
      <c r="S1891" s="2">
        <f t="shared" si="224"/>
        <v>136</v>
      </c>
      <c r="T1891" s="2">
        <f t="shared" si="225"/>
        <v>61</v>
      </c>
    </row>
    <row r="1892" spans="1:20" x14ac:dyDescent="0.25">
      <c r="A1892" s="2">
        <v>1891</v>
      </c>
      <c r="B1892" s="4" t="s">
        <v>7516</v>
      </c>
      <c r="C1892" s="4" t="s">
        <v>7517</v>
      </c>
      <c r="D1892" s="48" t="s">
        <v>48</v>
      </c>
      <c r="E1892" s="12">
        <v>4632</v>
      </c>
      <c r="F1892" s="5" t="s">
        <v>13631</v>
      </c>
      <c r="G1892" s="5">
        <v>4</v>
      </c>
      <c r="H1892" s="48">
        <v>6</v>
      </c>
      <c r="I1892" s="5">
        <v>383</v>
      </c>
      <c r="J1892" t="s">
        <v>17308</v>
      </c>
      <c r="K1892" s="46" t="s">
        <v>17300</v>
      </c>
      <c r="L1892" s="55"/>
      <c r="M1892" s="55"/>
      <c r="N1892" s="39">
        <f t="shared" si="226"/>
        <v>1912</v>
      </c>
      <c r="O1892" s="2">
        <f t="shared" si="227"/>
        <v>9</v>
      </c>
      <c r="P1892" s="2">
        <f t="shared" si="228"/>
        <v>9</v>
      </c>
      <c r="Q1892" s="2">
        <f t="shared" si="229"/>
        <v>5</v>
      </c>
      <c r="R1892" s="2" t="str">
        <f t="shared" si="223"/>
        <v>&lt;a href="set02\marriages\cooperstown_courier\1910_-_1913\brown,_louis_and_eva_duncan_wedding_september_5,_1912_p4_cc.pdf"&gt;Brown, Louis&lt;/a&gt;</v>
      </c>
      <c r="S1892" s="2">
        <f t="shared" si="224"/>
        <v>138</v>
      </c>
      <c r="T1892" s="2">
        <f t="shared" si="225"/>
        <v>63</v>
      </c>
    </row>
    <row r="1893" spans="1:20" x14ac:dyDescent="0.25">
      <c r="A1893" s="2">
        <v>1892</v>
      </c>
      <c r="B1893" s="4" t="s">
        <v>7634</v>
      </c>
      <c r="C1893" s="4" t="s">
        <v>7635</v>
      </c>
      <c r="D1893" s="48" t="s">
        <v>48</v>
      </c>
      <c r="E1893" s="12">
        <v>4632</v>
      </c>
      <c r="F1893" s="5" t="s">
        <v>13631</v>
      </c>
      <c r="G1893" s="5">
        <v>4</v>
      </c>
      <c r="H1893" s="48">
        <v>6</v>
      </c>
      <c r="I1893" s="5">
        <v>445</v>
      </c>
      <c r="J1893" t="s">
        <v>17370</v>
      </c>
      <c r="K1893" s="46" t="s">
        <v>17300</v>
      </c>
      <c r="L1893" s="55"/>
      <c r="M1893" s="55"/>
      <c r="N1893" s="39">
        <f t="shared" si="226"/>
        <v>1912</v>
      </c>
      <c r="O1893" s="2">
        <f t="shared" si="227"/>
        <v>9</v>
      </c>
      <c r="P1893" s="2">
        <f t="shared" si="228"/>
        <v>9</v>
      </c>
      <c r="Q1893" s="2">
        <f t="shared" si="229"/>
        <v>5</v>
      </c>
      <c r="R1893" s="2" t="str">
        <f t="shared" si="223"/>
        <v>&lt;a href="set02\marriages\cooperstown_courier\1910_-_1913\wright,_will_h_and_hazelle_marie_purington_wedding_september_5,_1912_p4_cc.pdf"&gt;Wright, Will H&lt;/a&gt;</v>
      </c>
      <c r="S1893" s="2">
        <f t="shared" si="224"/>
        <v>155</v>
      </c>
      <c r="T1893" s="2">
        <f t="shared" si="225"/>
        <v>78</v>
      </c>
    </row>
    <row r="1894" spans="1:20" x14ac:dyDescent="0.25">
      <c r="A1894" s="2">
        <v>1893</v>
      </c>
      <c r="B1894" s="4" t="s">
        <v>16275</v>
      </c>
      <c r="C1894" s="4" t="s">
        <v>16276</v>
      </c>
      <c r="D1894" s="48" t="s">
        <v>6</v>
      </c>
      <c r="E1894" s="12">
        <v>4646</v>
      </c>
      <c r="F1894" s="5" t="s">
        <v>11770</v>
      </c>
      <c r="G1894" s="5">
        <v>6</v>
      </c>
      <c r="H1894" s="48">
        <v>11</v>
      </c>
      <c r="I1894" s="5">
        <v>741</v>
      </c>
      <c r="J1894" t="s">
        <v>17663</v>
      </c>
      <c r="K1894" s="46" t="s">
        <v>25722</v>
      </c>
      <c r="L1894" s="55"/>
      <c r="M1894" s="55"/>
      <c r="N1894" s="39">
        <f t="shared" si="226"/>
        <v>1912</v>
      </c>
      <c r="O1894" s="2">
        <f t="shared" si="227"/>
        <v>9</v>
      </c>
      <c r="P1894" s="2">
        <f t="shared" si="228"/>
        <v>9</v>
      </c>
      <c r="Q1894" s="2">
        <f t="shared" si="229"/>
        <v>19</v>
      </c>
      <c r="R1894" s="2" t="str">
        <f t="shared" si="223"/>
        <v>&lt;a href="set04\cg_january 4, 1912 - december 31, 1914\marriage\henniman,_gust_and_mrs_hill_marriage_september_19,_1912_p6_cg.pdf"&gt;Henniman, Gust&lt;/a&gt;</v>
      </c>
      <c r="S1894" s="2">
        <f t="shared" si="224"/>
        <v>148</v>
      </c>
      <c r="T1894" s="2">
        <f t="shared" si="225"/>
        <v>65</v>
      </c>
    </row>
    <row r="1895" spans="1:20" x14ac:dyDescent="0.25">
      <c r="A1895" s="2">
        <v>1894</v>
      </c>
      <c r="B1895" s="4" t="s">
        <v>7526</v>
      </c>
      <c r="C1895" s="4" t="s">
        <v>7527</v>
      </c>
      <c r="D1895" s="48" t="s">
        <v>48</v>
      </c>
      <c r="E1895" s="12">
        <v>4653</v>
      </c>
      <c r="F1895" s="5" t="s">
        <v>13631</v>
      </c>
      <c r="G1895" s="5">
        <v>5</v>
      </c>
      <c r="H1895" s="48">
        <v>6</v>
      </c>
      <c r="I1895" s="5">
        <v>388</v>
      </c>
      <c r="J1895" t="s">
        <v>17313</v>
      </c>
      <c r="K1895" s="46" t="s">
        <v>17300</v>
      </c>
      <c r="L1895" s="55"/>
      <c r="M1895" s="55"/>
      <c r="N1895" s="39">
        <f t="shared" si="226"/>
        <v>1912</v>
      </c>
      <c r="O1895" s="2">
        <f t="shared" si="227"/>
        <v>9</v>
      </c>
      <c r="P1895" s="2">
        <f t="shared" si="228"/>
        <v>9</v>
      </c>
      <c r="Q1895" s="2">
        <f t="shared" si="229"/>
        <v>26</v>
      </c>
      <c r="R1895" s="2" t="str">
        <f t="shared" si="223"/>
        <v>&lt;a href="set02\marriages\cooperstown_courier\1910_-_1913\ewing,_harry_e_and_ople_m_wardlow_wedding_september_26,_1912_p5_cc.pdf"&gt;Ewing, Harry E&lt;/a&gt;</v>
      </c>
      <c r="S1895" s="2">
        <f t="shared" si="224"/>
        <v>147</v>
      </c>
      <c r="T1895" s="2">
        <f t="shared" si="225"/>
        <v>70</v>
      </c>
    </row>
    <row r="1896" spans="1:20" x14ac:dyDescent="0.25">
      <c r="A1896" s="2">
        <v>1895</v>
      </c>
      <c r="B1896" s="4" t="s">
        <v>16260</v>
      </c>
      <c r="C1896" s="4" t="s">
        <v>16261</v>
      </c>
      <c r="D1896" s="48" t="s">
        <v>48</v>
      </c>
      <c r="E1896" s="12">
        <v>4667</v>
      </c>
      <c r="F1896" s="5" t="s">
        <v>11770</v>
      </c>
      <c r="G1896" s="5">
        <v>6</v>
      </c>
      <c r="H1896" s="48">
        <v>11</v>
      </c>
      <c r="I1896" s="5">
        <v>724</v>
      </c>
      <c r="J1896" t="s">
        <v>17646</v>
      </c>
      <c r="K1896" s="46" t="s">
        <v>25722</v>
      </c>
      <c r="L1896" s="55"/>
      <c r="M1896" s="55"/>
      <c r="N1896" s="39">
        <f t="shared" si="226"/>
        <v>1912</v>
      </c>
      <c r="O1896" s="2">
        <f t="shared" si="227"/>
        <v>10</v>
      </c>
      <c r="P1896" s="2">
        <f t="shared" si="228"/>
        <v>10</v>
      </c>
      <c r="Q1896" s="2">
        <f t="shared" si="229"/>
        <v>10</v>
      </c>
      <c r="R1896" s="2" t="str">
        <f t="shared" si="223"/>
        <v>&lt;a href="set04\cg_january 4, 1912 - december 31, 1914\marriage\creighton,_crerar_elmer_and_lazette_charlotte_noltimier_wedding_october_10,_1912_p6_cg.pdf"&gt;Creighton, Crerar Elmer&lt;/a&gt;</v>
      </c>
      <c r="S1896" s="2">
        <f t="shared" si="224"/>
        <v>182</v>
      </c>
      <c r="T1896" s="2">
        <f t="shared" si="225"/>
        <v>90</v>
      </c>
    </row>
    <row r="1897" spans="1:20" x14ac:dyDescent="0.25">
      <c r="A1897" s="2">
        <v>1896</v>
      </c>
      <c r="B1897" s="4" t="s">
        <v>16269</v>
      </c>
      <c r="C1897" s="4" t="s">
        <v>16270</v>
      </c>
      <c r="D1897" s="48" t="s">
        <v>6</v>
      </c>
      <c r="E1897" s="12">
        <v>4667</v>
      </c>
      <c r="F1897" s="5" t="s">
        <v>11770</v>
      </c>
      <c r="G1897" s="5">
        <v>6</v>
      </c>
      <c r="H1897" s="48">
        <v>11</v>
      </c>
      <c r="I1897" s="5">
        <v>734</v>
      </c>
      <c r="J1897" t="s">
        <v>17656</v>
      </c>
      <c r="K1897" s="46" t="s">
        <v>25722</v>
      </c>
      <c r="L1897" s="55"/>
      <c r="M1897" s="55"/>
      <c r="N1897" s="39">
        <f t="shared" si="226"/>
        <v>1912</v>
      </c>
      <c r="O1897" s="2">
        <f t="shared" si="227"/>
        <v>10</v>
      </c>
      <c r="P1897" s="2">
        <f t="shared" si="228"/>
        <v>10</v>
      </c>
      <c r="Q1897" s="2">
        <f t="shared" si="229"/>
        <v>10</v>
      </c>
      <c r="R1897" s="2" t="str">
        <f t="shared" si="223"/>
        <v>&lt;a href="set04\cg_january 4, 1912 - december 31, 1914\marriage\gainsforth,_harry_and_theresa_brady_marriage_october_10,_1912_p6_cg.pdf"&gt;Gainsforth, Harry&lt;/a&gt;</v>
      </c>
      <c r="S1897" s="2">
        <f t="shared" si="224"/>
        <v>157</v>
      </c>
      <c r="T1897" s="2">
        <f t="shared" si="225"/>
        <v>71</v>
      </c>
    </row>
    <row r="1898" spans="1:20" x14ac:dyDescent="0.25">
      <c r="A1898" s="2">
        <v>1897</v>
      </c>
      <c r="B1898" s="4" t="s">
        <v>16279</v>
      </c>
      <c r="C1898" s="4"/>
      <c r="D1898" s="48" t="s">
        <v>1256</v>
      </c>
      <c r="E1898" s="12">
        <v>4674</v>
      </c>
      <c r="F1898" s="5" t="s">
        <v>11770</v>
      </c>
      <c r="G1898" s="5">
        <v>6</v>
      </c>
      <c r="H1898" s="48">
        <v>11</v>
      </c>
      <c r="I1898" s="5">
        <v>746</v>
      </c>
      <c r="J1898" t="s">
        <v>17668</v>
      </c>
      <c r="K1898" s="46" t="s">
        <v>25722</v>
      </c>
      <c r="L1898" s="55"/>
      <c r="M1898" s="55"/>
      <c r="N1898" s="39">
        <f t="shared" si="226"/>
        <v>1912</v>
      </c>
      <c r="O1898" s="2">
        <f t="shared" si="227"/>
        <v>10</v>
      </c>
      <c r="P1898" s="2">
        <f t="shared" si="228"/>
        <v>10</v>
      </c>
      <c r="Q1898" s="2">
        <f t="shared" si="229"/>
        <v>17</v>
      </c>
      <c r="R1898" s="2" t="str">
        <f t="shared" si="223"/>
        <v>&lt;a href="set04\cg_january 4, 1912 - december 31, 1914\marriage\johnson,_otto_marriage_announcement_october_17,_1912_p6_cg.pdf"&gt;Johnson, Otto&lt;/a&gt;</v>
      </c>
      <c r="S1898" s="2">
        <f t="shared" si="224"/>
        <v>144</v>
      </c>
      <c r="T1898" s="2">
        <f t="shared" si="225"/>
        <v>62</v>
      </c>
    </row>
    <row r="1899" spans="1:20" x14ac:dyDescent="0.25">
      <c r="A1899" s="2">
        <v>1898</v>
      </c>
      <c r="B1899" s="4" t="s">
        <v>7610</v>
      </c>
      <c r="C1899" s="4" t="s">
        <v>7611</v>
      </c>
      <c r="D1899" s="48" t="s">
        <v>13</v>
      </c>
      <c r="E1899" s="12">
        <v>4674</v>
      </c>
      <c r="F1899" s="5" t="s">
        <v>13631</v>
      </c>
      <c r="G1899" s="5">
        <v>7</v>
      </c>
      <c r="H1899" s="48">
        <v>6</v>
      </c>
      <c r="I1899" s="5">
        <v>431</v>
      </c>
      <c r="J1899" t="s">
        <v>17356</v>
      </c>
      <c r="K1899" s="46" t="s">
        <v>17300</v>
      </c>
      <c r="L1899" s="55"/>
      <c r="M1899" s="55"/>
      <c r="N1899" s="39">
        <f t="shared" si="226"/>
        <v>1912</v>
      </c>
      <c r="O1899" s="2">
        <f t="shared" si="227"/>
        <v>10</v>
      </c>
      <c r="P1899" s="2">
        <f t="shared" si="228"/>
        <v>10</v>
      </c>
      <c r="Q1899" s="2">
        <f t="shared" si="229"/>
        <v>17</v>
      </c>
      <c r="R1899" s="2" t="str">
        <f t="shared" si="223"/>
        <v>&lt;a href="set02\marriages\cooperstown_courier\1910_-_1913\skanse,_mr._and_mrs._j_p_50th_wedding_anniv._october_17,_1912_p7_cc.pdf"&gt;Skanse, Mr. J P&lt;/a&gt;</v>
      </c>
      <c r="S1899" s="2">
        <f t="shared" si="224"/>
        <v>149</v>
      </c>
      <c r="T1899" s="2">
        <f t="shared" si="225"/>
        <v>71</v>
      </c>
    </row>
    <row r="1900" spans="1:20" x14ac:dyDescent="0.25">
      <c r="A1900" s="2">
        <v>1899</v>
      </c>
      <c r="B1900" s="4" t="s">
        <v>13341</v>
      </c>
      <c r="C1900" s="4" t="s">
        <v>13342</v>
      </c>
      <c r="D1900" s="48" t="s">
        <v>48</v>
      </c>
      <c r="E1900" s="12">
        <v>4679</v>
      </c>
      <c r="F1900" s="5" t="s">
        <v>13629</v>
      </c>
      <c r="G1900" s="5">
        <v>5</v>
      </c>
      <c r="H1900" s="48">
        <v>20</v>
      </c>
      <c r="I1900" s="5">
        <v>1379</v>
      </c>
      <c r="J1900" s="47" t="s">
        <v>18295</v>
      </c>
      <c r="K1900" s="46" t="s">
        <v>25728</v>
      </c>
      <c r="L1900" s="55"/>
      <c r="M1900" s="55"/>
      <c r="N1900" s="39">
        <f t="shared" si="226"/>
        <v>1912</v>
      </c>
      <c r="O1900" s="2">
        <f t="shared" si="227"/>
        <v>10</v>
      </c>
      <c r="P1900" s="2">
        <f t="shared" si="228"/>
        <v>10</v>
      </c>
      <c r="Q1900" s="2">
        <f t="shared" si="229"/>
        <v>22</v>
      </c>
      <c r="R1900" s="2" t="str">
        <f t="shared" si="223"/>
        <v>&lt;a href="set03\he\he_november_21,_1911_-_december_11,_1914\marriages\glasscock,_dr._t_j_and_sadie_t_savre_wedding_october_22,_1912_p5_he.pdf"&gt;Glasscock, Dr T J&lt;/a&gt;</v>
      </c>
      <c r="S1900" s="2">
        <f t="shared" si="224"/>
        <v>163</v>
      </c>
      <c r="T1900" s="2">
        <f t="shared" si="225"/>
        <v>71</v>
      </c>
    </row>
    <row r="1901" spans="1:20" x14ac:dyDescent="0.25">
      <c r="A1901" s="2">
        <v>1900</v>
      </c>
      <c r="B1901" s="4" t="s">
        <v>7514</v>
      </c>
      <c r="C1901" s="4" t="s">
        <v>7515</v>
      </c>
      <c r="D1901" s="48" t="s">
        <v>6</v>
      </c>
      <c r="E1901" s="12">
        <v>4681</v>
      </c>
      <c r="F1901" s="5" t="s">
        <v>13631</v>
      </c>
      <c r="G1901" s="5">
        <v>7</v>
      </c>
      <c r="H1901" s="48">
        <v>6</v>
      </c>
      <c r="I1901" s="5">
        <v>382</v>
      </c>
      <c r="J1901" t="s">
        <v>17307</v>
      </c>
      <c r="K1901" s="46" t="s">
        <v>17300</v>
      </c>
      <c r="L1901" s="55"/>
      <c r="M1901" s="55"/>
      <c r="N1901" s="39">
        <f t="shared" si="226"/>
        <v>1912</v>
      </c>
      <c r="O1901" s="2">
        <f t="shared" si="227"/>
        <v>10</v>
      </c>
      <c r="P1901" s="2">
        <f t="shared" si="228"/>
        <v>10</v>
      </c>
      <c r="Q1901" s="2">
        <f t="shared" si="229"/>
        <v>24</v>
      </c>
      <c r="R1901" s="2" t="str">
        <f t="shared" si="223"/>
        <v>&lt;a href="set02\marriages\cooperstown_courier\1910_-_1913\boneville,_court_and_mrs._martha_back_marriage_october_24,_1912_p7_cc.pdf"&gt;Boneville, Court&lt;/a&gt;</v>
      </c>
      <c r="S1901" s="2">
        <f t="shared" si="224"/>
        <v>152</v>
      </c>
      <c r="T1901" s="2">
        <f t="shared" si="225"/>
        <v>73</v>
      </c>
    </row>
    <row r="1902" spans="1:20" x14ac:dyDescent="0.25">
      <c r="A1902" s="2">
        <v>1901</v>
      </c>
      <c r="B1902" s="4" t="s">
        <v>16279</v>
      </c>
      <c r="C1902" s="4" t="s">
        <v>16280</v>
      </c>
      <c r="D1902" s="48" t="s">
        <v>6</v>
      </c>
      <c r="E1902" s="12">
        <v>4681</v>
      </c>
      <c r="F1902" s="5" t="s">
        <v>11770</v>
      </c>
      <c r="G1902" s="5">
        <v>6</v>
      </c>
      <c r="H1902" s="48">
        <v>11</v>
      </c>
      <c r="I1902" s="5">
        <v>745</v>
      </c>
      <c r="J1902" t="s">
        <v>17667</v>
      </c>
      <c r="K1902" s="46" t="s">
        <v>25722</v>
      </c>
      <c r="L1902" s="55"/>
      <c r="M1902" s="55"/>
      <c r="N1902" s="39">
        <f t="shared" si="226"/>
        <v>1912</v>
      </c>
      <c r="O1902" s="2">
        <f t="shared" si="227"/>
        <v>10</v>
      </c>
      <c r="P1902" s="2">
        <f t="shared" si="228"/>
        <v>10</v>
      </c>
      <c r="Q1902" s="2">
        <f t="shared" si="229"/>
        <v>24</v>
      </c>
      <c r="R1902" s="2" t="str">
        <f t="shared" si="223"/>
        <v>&lt;a href="set04\cg_january 4, 1912 - december 31, 1914\marriage\johnson,_otto_and_olive_simmons_marriage_october_24,_1912_p6_cg.pdf"&gt;Johnson, Otto&lt;/a&gt;</v>
      </c>
      <c r="S1902" s="2">
        <f t="shared" si="224"/>
        <v>149</v>
      </c>
      <c r="T1902" s="2">
        <f t="shared" si="225"/>
        <v>67</v>
      </c>
    </row>
    <row r="1903" spans="1:20" x14ac:dyDescent="0.25">
      <c r="A1903" s="2">
        <v>1902</v>
      </c>
      <c r="B1903" s="4" t="s">
        <v>13320</v>
      </c>
      <c r="C1903" s="4" t="s">
        <v>13321</v>
      </c>
      <c r="D1903" s="48" t="s">
        <v>48</v>
      </c>
      <c r="E1903" s="12">
        <v>4686</v>
      </c>
      <c r="F1903" s="5" t="s">
        <v>13629</v>
      </c>
      <c r="G1903" s="5">
        <v>5</v>
      </c>
      <c r="H1903" s="48">
        <v>20</v>
      </c>
      <c r="I1903" s="5">
        <v>1366</v>
      </c>
      <c r="J1903" s="47" t="s">
        <v>18282</v>
      </c>
      <c r="K1903" s="46" t="s">
        <v>25728</v>
      </c>
      <c r="L1903" s="55"/>
      <c r="M1903" s="55"/>
      <c r="N1903" s="39">
        <f t="shared" si="226"/>
        <v>1912</v>
      </c>
      <c r="O1903" s="2">
        <f t="shared" si="227"/>
        <v>10</v>
      </c>
      <c r="P1903" s="2">
        <f t="shared" si="228"/>
        <v>10</v>
      </c>
      <c r="Q1903" s="2">
        <f t="shared" si="229"/>
        <v>29</v>
      </c>
      <c r="R1903" s="2" t="str">
        <f t="shared" si="223"/>
        <v>&lt;a href="set03\he\he_november_21,_1911_-_december_11,_1914\marriages\ekstrand,_carl_and_christina_sebby_wedding_october_29,_1912_p5_he.pdf"&gt;Ekstrand, Carl&lt;/a&gt;</v>
      </c>
      <c r="S1903" s="2">
        <f t="shared" si="224"/>
        <v>158</v>
      </c>
      <c r="T1903" s="2">
        <f t="shared" si="225"/>
        <v>69</v>
      </c>
    </row>
    <row r="1904" spans="1:20" x14ac:dyDescent="0.25">
      <c r="A1904" s="2">
        <v>1903</v>
      </c>
      <c r="B1904" s="4" t="s">
        <v>13446</v>
      </c>
      <c r="C1904" s="4" t="s">
        <v>13447</v>
      </c>
      <c r="D1904" s="48" t="s">
        <v>48</v>
      </c>
      <c r="E1904" s="12">
        <v>4686</v>
      </c>
      <c r="F1904" s="5" t="s">
        <v>13629</v>
      </c>
      <c r="G1904" s="5">
        <v>5</v>
      </c>
      <c r="H1904" s="48">
        <v>20</v>
      </c>
      <c r="I1904" s="5">
        <v>1446</v>
      </c>
      <c r="J1904" s="47" t="s">
        <v>18360</v>
      </c>
      <c r="K1904" s="46" t="s">
        <v>25728</v>
      </c>
      <c r="L1904" s="55"/>
      <c r="M1904" s="55"/>
      <c r="N1904" s="39">
        <f t="shared" si="226"/>
        <v>1912</v>
      </c>
      <c r="O1904" s="2">
        <f t="shared" si="227"/>
        <v>10</v>
      </c>
      <c r="P1904" s="2">
        <f t="shared" si="228"/>
        <v>10</v>
      </c>
      <c r="Q1904" s="2">
        <f t="shared" si="229"/>
        <v>29</v>
      </c>
      <c r="R1904" s="2" t="str">
        <f t="shared" si="223"/>
        <v>&lt;a href="set03\he\he_november_21,_1911_-_december_11,_1914\marriages\swanson,_odin_and_gilla_sebby_wedding_october_29,_1912_p5_he.pdf"&gt;Swanson, Odin&lt;/a&gt;</v>
      </c>
      <c r="S1904" s="2">
        <f t="shared" si="224"/>
        <v>152</v>
      </c>
      <c r="T1904" s="2">
        <f t="shared" si="225"/>
        <v>64</v>
      </c>
    </row>
    <row r="1905" spans="1:20" x14ac:dyDescent="0.25">
      <c r="A1905" s="2">
        <v>1904</v>
      </c>
      <c r="B1905" s="4" t="s">
        <v>7539</v>
      </c>
      <c r="C1905" s="4" t="s">
        <v>7540</v>
      </c>
      <c r="D1905" s="48" t="s">
        <v>48</v>
      </c>
      <c r="E1905" s="12">
        <v>4695</v>
      </c>
      <c r="F1905" s="5" t="s">
        <v>13631</v>
      </c>
      <c r="G1905" s="5">
        <v>5</v>
      </c>
      <c r="H1905" s="48">
        <v>6</v>
      </c>
      <c r="I1905" s="5">
        <v>395</v>
      </c>
      <c r="J1905" t="s">
        <v>17320</v>
      </c>
      <c r="K1905" s="46" t="s">
        <v>17300</v>
      </c>
      <c r="L1905" s="55"/>
      <c r="M1905" s="55"/>
      <c r="N1905" s="39">
        <f t="shared" si="226"/>
        <v>1912</v>
      </c>
      <c r="O1905" s="2">
        <f t="shared" si="227"/>
        <v>11</v>
      </c>
      <c r="P1905" s="2">
        <f t="shared" si="228"/>
        <v>11</v>
      </c>
      <c r="Q1905" s="2">
        <f t="shared" si="229"/>
        <v>7</v>
      </c>
      <c r="R1905" s="2" t="str">
        <f t="shared" si="223"/>
        <v>&lt;a href="set02\marriages\cooperstown_courier\1910_-_1913\hare,_charlie_and_olive_sischo_wedding_november_7,_1912_p5_cc.pdf"&gt;Hare, Charlie&lt;/a&gt;</v>
      </c>
      <c r="S1905" s="2">
        <f t="shared" si="224"/>
        <v>141</v>
      </c>
      <c r="T1905" s="2">
        <f t="shared" si="225"/>
        <v>65</v>
      </c>
    </row>
    <row r="1906" spans="1:20" x14ac:dyDescent="0.25">
      <c r="A1906" s="2">
        <v>1905</v>
      </c>
      <c r="B1906" s="4" t="s">
        <v>13364</v>
      </c>
      <c r="C1906" s="4" t="s">
        <v>7550</v>
      </c>
      <c r="D1906" s="48" t="s">
        <v>48</v>
      </c>
      <c r="E1906" s="12">
        <v>4700</v>
      </c>
      <c r="F1906" s="5" t="s">
        <v>13629</v>
      </c>
      <c r="G1906" s="5">
        <v>3</v>
      </c>
      <c r="H1906" s="48">
        <v>20</v>
      </c>
      <c r="I1906" s="5">
        <v>1394</v>
      </c>
      <c r="J1906" s="47" t="s">
        <v>18310</v>
      </c>
      <c r="K1906" s="46" t="s">
        <v>25728</v>
      </c>
      <c r="L1906" s="55"/>
      <c r="M1906" s="55"/>
      <c r="N1906" s="39">
        <f t="shared" si="226"/>
        <v>1912</v>
      </c>
      <c r="O1906" s="2">
        <f t="shared" si="227"/>
        <v>11</v>
      </c>
      <c r="P1906" s="2">
        <f t="shared" si="228"/>
        <v>11</v>
      </c>
      <c r="Q1906" s="2">
        <f t="shared" si="229"/>
        <v>12</v>
      </c>
      <c r="R1906" s="2" t="str">
        <f t="shared" si="223"/>
        <v>&lt;a href="set03\he\he_november_21,_1911_-_december_11,_1914\marriages\husel,_harry_and_martha_michaelis_wedding_november_12,_1912_p3_he.pdf"&gt;Husel, Harry&lt;/a&gt;</v>
      </c>
      <c r="S1906" s="2">
        <f t="shared" si="224"/>
        <v>156</v>
      </c>
      <c r="T1906" s="2">
        <f t="shared" si="225"/>
        <v>69</v>
      </c>
    </row>
    <row r="1907" spans="1:20" x14ac:dyDescent="0.25">
      <c r="A1907" s="2">
        <v>1906</v>
      </c>
      <c r="B1907" s="4" t="s">
        <v>7549</v>
      </c>
      <c r="C1907" s="4" t="s">
        <v>7550</v>
      </c>
      <c r="D1907" s="48" t="s">
        <v>48</v>
      </c>
      <c r="E1907" s="12">
        <v>4702</v>
      </c>
      <c r="F1907" s="5" t="s">
        <v>13631</v>
      </c>
      <c r="G1907" s="5">
        <v>5</v>
      </c>
      <c r="H1907" s="48">
        <v>6</v>
      </c>
      <c r="I1907" s="5">
        <v>400</v>
      </c>
      <c r="J1907" t="s">
        <v>17325</v>
      </c>
      <c r="K1907" s="46" t="s">
        <v>17300</v>
      </c>
      <c r="L1907" s="55"/>
      <c r="M1907" s="55"/>
      <c r="N1907" s="39">
        <f t="shared" si="226"/>
        <v>1912</v>
      </c>
      <c r="O1907" s="2">
        <f t="shared" si="227"/>
        <v>11</v>
      </c>
      <c r="P1907" s="2">
        <f t="shared" si="228"/>
        <v>11</v>
      </c>
      <c r="Q1907" s="2">
        <f t="shared" si="229"/>
        <v>14</v>
      </c>
      <c r="R1907" s="2" t="str">
        <f t="shared" si="223"/>
        <v>&lt;a href="set02\marriages\cooperstown_courier\1910_-_1913\husel,_harry_j_and_martha_michaelis_wedding_november_14,_1912_p5_cc.pdf"&gt;Husel, Harry J&lt;/a&gt;</v>
      </c>
      <c r="S1907" s="2">
        <f t="shared" si="224"/>
        <v>148</v>
      </c>
      <c r="T1907" s="2">
        <f t="shared" si="225"/>
        <v>71</v>
      </c>
    </row>
    <row r="1908" spans="1:20" x14ac:dyDescent="0.25">
      <c r="A1908" s="2">
        <v>1907</v>
      </c>
      <c r="B1908" s="4" t="s">
        <v>16293</v>
      </c>
      <c r="C1908" s="4" t="s">
        <v>16294</v>
      </c>
      <c r="D1908" s="48" t="s">
        <v>6</v>
      </c>
      <c r="E1908" s="12">
        <v>4702</v>
      </c>
      <c r="F1908" s="5" t="s">
        <v>11770</v>
      </c>
      <c r="G1908" s="5">
        <v>6</v>
      </c>
      <c r="H1908" s="48">
        <v>11</v>
      </c>
      <c r="I1908" s="5">
        <v>769</v>
      </c>
      <c r="J1908" t="s">
        <v>17692</v>
      </c>
      <c r="K1908" s="46" t="s">
        <v>25722</v>
      </c>
      <c r="L1908" s="55"/>
      <c r="M1908" s="55"/>
      <c r="N1908" s="39">
        <f t="shared" si="226"/>
        <v>1912</v>
      </c>
      <c r="O1908" s="2">
        <f t="shared" si="227"/>
        <v>11</v>
      </c>
      <c r="P1908" s="2">
        <f t="shared" si="228"/>
        <v>11</v>
      </c>
      <c r="Q1908" s="2">
        <f t="shared" si="229"/>
        <v>14</v>
      </c>
      <c r="R1908" s="2" t="str">
        <f t="shared" si="223"/>
        <v>&lt;a href="set04\cg_january 4, 1912 - december 31, 1914\marriage\tubbs,_w_g_and_sadie_boutell_marriage_november_14,_1912_p6_cg.pdf"&gt;Tubbs, W G&lt;/a&gt;</v>
      </c>
      <c r="S1908" s="2">
        <f t="shared" si="224"/>
        <v>144</v>
      </c>
      <c r="T1908" s="2">
        <f t="shared" si="225"/>
        <v>65</v>
      </c>
    </row>
    <row r="1909" spans="1:20" x14ac:dyDescent="0.25">
      <c r="A1909" s="2">
        <v>1908</v>
      </c>
      <c r="B1909" s="4" t="s">
        <v>13360</v>
      </c>
      <c r="C1909" s="4" t="s">
        <v>13361</v>
      </c>
      <c r="D1909" s="48" t="s">
        <v>6</v>
      </c>
      <c r="E1909" s="12">
        <v>4707</v>
      </c>
      <c r="F1909" s="5" t="s">
        <v>13629</v>
      </c>
      <c r="G1909" s="5">
        <v>5</v>
      </c>
      <c r="H1909" s="48">
        <v>20</v>
      </c>
      <c r="I1909" s="5">
        <v>1392</v>
      </c>
      <c r="J1909" s="47" t="s">
        <v>18308</v>
      </c>
      <c r="K1909" s="46" t="s">
        <v>25728</v>
      </c>
      <c r="L1909" s="55"/>
      <c r="M1909" s="55"/>
      <c r="N1909" s="39">
        <f t="shared" si="226"/>
        <v>1912</v>
      </c>
      <c r="O1909" s="2">
        <f t="shared" si="227"/>
        <v>11</v>
      </c>
      <c r="P1909" s="2">
        <f t="shared" si="228"/>
        <v>11</v>
      </c>
      <c r="Q1909" s="2">
        <f t="shared" si="229"/>
        <v>19</v>
      </c>
      <c r="R1909" s="2" t="str">
        <f t="shared" si="223"/>
        <v>&lt;a href="set03\he\he_november_21,_1911_-_december_11,_1914\marriages\hoffman,_fred_and_rose_hoffman_marriage_november_19,_1912_p5_he.pdf"&gt;Hoffman, Fred&lt;/a&gt;</v>
      </c>
      <c r="S1909" s="2">
        <f t="shared" si="224"/>
        <v>155</v>
      </c>
      <c r="T1909" s="2">
        <f t="shared" si="225"/>
        <v>67</v>
      </c>
    </row>
    <row r="1910" spans="1:20" x14ac:dyDescent="0.25">
      <c r="A1910" s="2">
        <v>1909</v>
      </c>
      <c r="B1910" s="4" t="s">
        <v>13285</v>
      </c>
      <c r="C1910" s="4" t="s">
        <v>13286</v>
      </c>
      <c r="D1910" s="48" t="s">
        <v>6</v>
      </c>
      <c r="E1910" s="12">
        <v>4714</v>
      </c>
      <c r="F1910" s="5" t="s">
        <v>13629</v>
      </c>
      <c r="G1910" s="5">
        <v>5</v>
      </c>
      <c r="H1910" s="48">
        <v>20</v>
      </c>
      <c r="I1910" s="5">
        <v>1348</v>
      </c>
      <c r="J1910" s="47" t="s">
        <v>18264</v>
      </c>
      <c r="K1910" s="46" t="s">
        <v>25728</v>
      </c>
      <c r="L1910" s="55"/>
      <c r="M1910" s="55"/>
      <c r="N1910" s="39">
        <f t="shared" si="226"/>
        <v>1912</v>
      </c>
      <c r="O1910" s="2">
        <f t="shared" si="227"/>
        <v>11</v>
      </c>
      <c r="P1910" s="2">
        <f t="shared" si="228"/>
        <v>11</v>
      </c>
      <c r="Q1910" s="2">
        <f t="shared" si="229"/>
        <v>26</v>
      </c>
      <c r="R1910" s="2" t="str">
        <f t="shared" si="223"/>
        <v>&lt;a href="set03\he\he_november_21,_1911_-_december_11,_1914\marriages\bakken,_markus_and_anna_sebby_marriage_november_26,_1912_p5_he.pdf"&gt;Bakken, Markus&lt;/a&gt;</v>
      </c>
      <c r="S1910" s="2">
        <f t="shared" si="224"/>
        <v>155</v>
      </c>
      <c r="T1910" s="2">
        <f t="shared" si="225"/>
        <v>66</v>
      </c>
    </row>
    <row r="1911" spans="1:20" x14ac:dyDescent="0.25">
      <c r="A1911" s="2">
        <v>1910</v>
      </c>
      <c r="B1911" s="4" t="s">
        <v>13287</v>
      </c>
      <c r="C1911" s="4" t="s">
        <v>13288</v>
      </c>
      <c r="D1911" s="48" t="s">
        <v>6</v>
      </c>
      <c r="E1911" s="12">
        <v>4714</v>
      </c>
      <c r="F1911" s="5" t="s">
        <v>13629</v>
      </c>
      <c r="G1911" s="5">
        <v>5</v>
      </c>
      <c r="H1911" s="48">
        <v>20</v>
      </c>
      <c r="I1911" s="5">
        <v>1349</v>
      </c>
      <c r="J1911" s="47" t="s">
        <v>18265</v>
      </c>
      <c r="K1911" s="46" t="s">
        <v>25728</v>
      </c>
      <c r="L1911" s="55"/>
      <c r="M1911" s="55"/>
      <c r="N1911" s="39">
        <f t="shared" si="226"/>
        <v>1912</v>
      </c>
      <c r="O1911" s="2">
        <f t="shared" si="227"/>
        <v>11</v>
      </c>
      <c r="P1911" s="2">
        <f t="shared" si="228"/>
        <v>11</v>
      </c>
      <c r="Q1911" s="2">
        <f t="shared" si="229"/>
        <v>26</v>
      </c>
      <c r="R1911" s="2" t="str">
        <f t="shared" si="223"/>
        <v>&lt;a href="set03\he\he_november_21,_1911_-_december_11,_1914\marriages\belland,_oscar_and_anna_kvame_marriage_november_26,_1912_p5_he.pdf"&gt;Belland, Oscar&lt;/a&gt;</v>
      </c>
      <c r="S1911" s="2">
        <f t="shared" si="224"/>
        <v>155</v>
      </c>
      <c r="T1911" s="2">
        <f t="shared" si="225"/>
        <v>66</v>
      </c>
    </row>
    <row r="1912" spans="1:20" x14ac:dyDescent="0.25">
      <c r="A1912" s="2">
        <v>1911</v>
      </c>
      <c r="B1912" s="4" t="s">
        <v>13316</v>
      </c>
      <c r="C1912" s="4" t="s">
        <v>13317</v>
      </c>
      <c r="D1912" s="48" t="s">
        <v>6</v>
      </c>
      <c r="E1912" s="12">
        <v>4714</v>
      </c>
      <c r="F1912" s="5" t="s">
        <v>13629</v>
      </c>
      <c r="G1912" s="5">
        <v>5</v>
      </c>
      <c r="H1912" s="48">
        <v>20</v>
      </c>
      <c r="I1912" s="5">
        <v>1364</v>
      </c>
      <c r="J1912" s="47" t="s">
        <v>18280</v>
      </c>
      <c r="K1912" s="46" t="s">
        <v>25728</v>
      </c>
      <c r="L1912" s="55"/>
      <c r="M1912" s="55"/>
      <c r="N1912" s="39">
        <f t="shared" si="226"/>
        <v>1912</v>
      </c>
      <c r="O1912" s="2">
        <f t="shared" si="227"/>
        <v>11</v>
      </c>
      <c r="P1912" s="2">
        <f t="shared" si="228"/>
        <v>11</v>
      </c>
      <c r="Q1912" s="2">
        <f t="shared" si="229"/>
        <v>26</v>
      </c>
      <c r="R1912" s="2" t="str">
        <f t="shared" si="223"/>
        <v>&lt;a href="set03\he\he_november_21,_1911_-_december_11,_1914\marriages\diethart,_emil_h_and_helen_hammer_marriage_november_26,_1912_p5_he.pdf"&gt;Diethart, Emil H&lt;/a&gt;</v>
      </c>
      <c r="S1912" s="2">
        <f t="shared" si="224"/>
        <v>161</v>
      </c>
      <c r="T1912" s="2">
        <f t="shared" si="225"/>
        <v>70</v>
      </c>
    </row>
    <row r="1913" spans="1:20" x14ac:dyDescent="0.25">
      <c r="A1913" s="2">
        <v>1912</v>
      </c>
      <c r="B1913" s="4" t="s">
        <v>7006</v>
      </c>
      <c r="C1913" s="4" t="s">
        <v>13322</v>
      </c>
      <c r="D1913" s="48" t="s">
        <v>48</v>
      </c>
      <c r="E1913" s="12">
        <v>4714</v>
      </c>
      <c r="F1913" s="5" t="s">
        <v>13629</v>
      </c>
      <c r="G1913" s="5">
        <v>5</v>
      </c>
      <c r="H1913" s="48">
        <v>20</v>
      </c>
      <c r="I1913" s="5">
        <v>1367</v>
      </c>
      <c r="J1913" s="47" t="s">
        <v>18283</v>
      </c>
      <c r="K1913" s="46" t="s">
        <v>25728</v>
      </c>
      <c r="L1913" s="55"/>
      <c r="M1913" s="55"/>
      <c r="N1913" s="39">
        <f t="shared" si="226"/>
        <v>1912</v>
      </c>
      <c r="O1913" s="2">
        <f t="shared" si="227"/>
        <v>11</v>
      </c>
      <c r="P1913" s="2">
        <f t="shared" si="228"/>
        <v>11</v>
      </c>
      <c r="Q1913" s="2">
        <f t="shared" si="229"/>
        <v>26</v>
      </c>
      <c r="R1913" s="2" t="str">
        <f t="shared" si="223"/>
        <v>&lt;a href="set03\he\he_november_21,_1911_-_december_11,_1914\marriages\erickson,_john_and_mandy_tweet_wedding_november_26,_1912_p5_he.pdf"&gt;Erickson, John&lt;/a&gt;</v>
      </c>
      <c r="S1913" s="2">
        <f t="shared" si="224"/>
        <v>155</v>
      </c>
      <c r="T1913" s="2">
        <f t="shared" si="225"/>
        <v>66</v>
      </c>
    </row>
    <row r="1914" spans="1:20" x14ac:dyDescent="0.25">
      <c r="A1914" s="2">
        <v>1913</v>
      </c>
      <c r="B1914" s="4" t="s">
        <v>13337</v>
      </c>
      <c r="C1914" s="4" t="s">
        <v>13338</v>
      </c>
      <c r="D1914" s="48" t="s">
        <v>6</v>
      </c>
      <c r="E1914" s="12">
        <v>4714</v>
      </c>
      <c r="F1914" s="5" t="s">
        <v>13629</v>
      </c>
      <c r="G1914" s="5">
        <v>5</v>
      </c>
      <c r="H1914" s="48">
        <v>20</v>
      </c>
      <c r="I1914" s="5">
        <v>1377</v>
      </c>
      <c r="J1914" s="47" t="s">
        <v>18293</v>
      </c>
      <c r="K1914" s="46" t="s">
        <v>25728</v>
      </c>
      <c r="L1914" s="55"/>
      <c r="M1914" s="55"/>
      <c r="N1914" s="39">
        <f t="shared" si="226"/>
        <v>1912</v>
      </c>
      <c r="O1914" s="2">
        <f t="shared" si="227"/>
        <v>11</v>
      </c>
      <c r="P1914" s="2">
        <f t="shared" si="228"/>
        <v>11</v>
      </c>
      <c r="Q1914" s="2">
        <f t="shared" si="229"/>
        <v>26</v>
      </c>
      <c r="R1914" s="2" t="str">
        <f t="shared" si="223"/>
        <v>&lt;a href="set03\he\he_november_21,_1911_-_december_11,_1914\marriages\fredrikson,_fredrik_and_gurine_jenson_marriage_november_26,_1912_p5_he.pdf"&gt;Fredrikson, Fredrik&lt;/a&gt;</v>
      </c>
      <c r="S1914" s="2">
        <f t="shared" si="224"/>
        <v>168</v>
      </c>
      <c r="T1914" s="2">
        <f t="shared" si="225"/>
        <v>74</v>
      </c>
    </row>
    <row r="1915" spans="1:20" x14ac:dyDescent="0.25">
      <c r="A1915" s="2">
        <v>1914</v>
      </c>
      <c r="B1915" s="4" t="s">
        <v>13417</v>
      </c>
      <c r="C1915" s="4" t="s">
        <v>13418</v>
      </c>
      <c r="D1915" s="48" t="s">
        <v>6</v>
      </c>
      <c r="E1915" s="12">
        <v>4714</v>
      </c>
      <c r="F1915" s="5" t="s">
        <v>13629</v>
      </c>
      <c r="G1915" s="5">
        <v>5</v>
      </c>
      <c r="H1915" s="48">
        <v>20</v>
      </c>
      <c r="I1915" s="5">
        <v>1429</v>
      </c>
      <c r="J1915" s="47" t="s">
        <v>18343</v>
      </c>
      <c r="K1915" s="46" t="s">
        <v>25728</v>
      </c>
      <c r="L1915" s="55"/>
      <c r="M1915" s="55"/>
      <c r="N1915" s="39">
        <f t="shared" si="226"/>
        <v>1912</v>
      </c>
      <c r="O1915" s="2">
        <f t="shared" si="227"/>
        <v>11</v>
      </c>
      <c r="P1915" s="2">
        <f t="shared" si="228"/>
        <v>11</v>
      </c>
      <c r="Q1915" s="2">
        <f t="shared" si="229"/>
        <v>26</v>
      </c>
      <c r="R1915" s="2" t="str">
        <f t="shared" si="223"/>
        <v>&lt;a href="set03\he\he_november_21,_1911_-_december_11,_1914\marriages\quick,_francis_j_and_mary_vogen_marriage_november_26,_1912_p5_he.pdf"&gt;Quick, Francis J&lt;/a&gt;</v>
      </c>
      <c r="S1915" s="2">
        <f t="shared" si="224"/>
        <v>159</v>
      </c>
      <c r="T1915" s="2">
        <f t="shared" si="225"/>
        <v>68</v>
      </c>
    </row>
    <row r="1916" spans="1:20" x14ac:dyDescent="0.25">
      <c r="A1916" s="2">
        <v>1915</v>
      </c>
      <c r="B1916" s="4" t="s">
        <v>7524</v>
      </c>
      <c r="C1916" s="4" t="s">
        <v>7525</v>
      </c>
      <c r="D1916" s="48" t="s">
        <v>48</v>
      </c>
      <c r="E1916" s="12">
        <v>4716</v>
      </c>
      <c r="F1916" s="5" t="s">
        <v>13631</v>
      </c>
      <c r="G1916" s="5">
        <v>9</v>
      </c>
      <c r="H1916" s="48">
        <v>6</v>
      </c>
      <c r="I1916" s="5">
        <v>387</v>
      </c>
      <c r="J1916" t="s">
        <v>17312</v>
      </c>
      <c r="K1916" s="46" t="s">
        <v>17300</v>
      </c>
      <c r="L1916" s="55"/>
      <c r="M1916" s="55"/>
      <c r="N1916" s="39">
        <f t="shared" si="226"/>
        <v>1912</v>
      </c>
      <c r="O1916" s="2">
        <f t="shared" si="227"/>
        <v>11</v>
      </c>
      <c r="P1916" s="2">
        <f t="shared" si="228"/>
        <v>11</v>
      </c>
      <c r="Q1916" s="2">
        <f t="shared" si="229"/>
        <v>28</v>
      </c>
      <c r="R1916" s="2" t="str">
        <f t="shared" si="223"/>
        <v>&lt;a href="set02\marriages\cooperstown_courier\1910_-_1913\diethart,_emil_r_and_helen_a_hammer_wedding_november_28,_1912_p9_cc.pdf"&gt;Diethart, Emil R&lt;/a&gt;</v>
      </c>
      <c r="S1916" s="2">
        <f t="shared" si="224"/>
        <v>150</v>
      </c>
      <c r="T1916" s="2">
        <f t="shared" si="225"/>
        <v>71</v>
      </c>
    </row>
    <row r="1917" spans="1:20" x14ac:dyDescent="0.25">
      <c r="A1917" s="2">
        <v>1916</v>
      </c>
      <c r="B1917" s="4" t="s">
        <v>16267</v>
      </c>
      <c r="C1917" s="4" t="s">
        <v>16268</v>
      </c>
      <c r="D1917" s="48" t="s">
        <v>6</v>
      </c>
      <c r="E1917" s="12">
        <v>4716</v>
      </c>
      <c r="F1917" s="5" t="s">
        <v>11770</v>
      </c>
      <c r="G1917" s="5">
        <v>1</v>
      </c>
      <c r="H1917" s="48">
        <v>11</v>
      </c>
      <c r="I1917" s="5">
        <v>733</v>
      </c>
      <c r="J1917" t="s">
        <v>17655</v>
      </c>
      <c r="K1917" s="46" t="s">
        <v>25722</v>
      </c>
      <c r="L1917" s="55"/>
      <c r="M1917" s="55"/>
      <c r="N1917" s="39">
        <f t="shared" si="226"/>
        <v>1912</v>
      </c>
      <c r="O1917" s="2">
        <f t="shared" si="227"/>
        <v>11</v>
      </c>
      <c r="P1917" s="2">
        <f t="shared" si="228"/>
        <v>11</v>
      </c>
      <c r="Q1917" s="2">
        <f t="shared" si="229"/>
        <v>28</v>
      </c>
      <c r="R1917" s="2" t="str">
        <f t="shared" si="223"/>
        <v>&lt;a href="set04\cg_january 4, 1912 - december 31, 1914\marriage\friedrich,_henry_and_ellen_williams_marriage_november_28,_1912_p1_cg.pdf"&gt;Friedrich, Henry&lt;/a&gt;</v>
      </c>
      <c r="S1917" s="2">
        <f t="shared" si="224"/>
        <v>157</v>
      </c>
      <c r="T1917" s="2">
        <f t="shared" si="225"/>
        <v>72</v>
      </c>
    </row>
    <row r="1918" spans="1:20" x14ac:dyDescent="0.25">
      <c r="A1918" s="2">
        <v>1917</v>
      </c>
      <c r="B1918" s="4" t="s">
        <v>7505</v>
      </c>
      <c r="C1918" s="4" t="s">
        <v>7506</v>
      </c>
      <c r="D1918" s="48" t="s">
        <v>48</v>
      </c>
      <c r="E1918" s="12">
        <v>4723</v>
      </c>
      <c r="F1918" s="5" t="s">
        <v>13631</v>
      </c>
      <c r="G1918" s="5">
        <v>5</v>
      </c>
      <c r="H1918" s="48">
        <v>6</v>
      </c>
      <c r="I1918" s="5">
        <v>377</v>
      </c>
      <c r="J1918" t="s">
        <v>17302</v>
      </c>
      <c r="K1918" s="46" t="s">
        <v>17300</v>
      </c>
      <c r="L1918" s="55"/>
      <c r="M1918" s="55"/>
      <c r="N1918" s="39">
        <f t="shared" si="226"/>
        <v>1912</v>
      </c>
      <c r="O1918" s="2">
        <f t="shared" si="227"/>
        <v>12</v>
      </c>
      <c r="P1918" s="2">
        <f t="shared" si="228"/>
        <v>12</v>
      </c>
      <c r="Q1918" s="2">
        <f t="shared" si="229"/>
        <v>5</v>
      </c>
      <c r="R1918" s="2" t="str">
        <f t="shared" si="223"/>
        <v>&lt;a href="set02\marriages\cooperstown_courier\1910_-_1913\adamson,_walter_l_and_emma_steffen_wedding_december_5,_1912_p5_cc.pdf"&gt;Adamson, Walter L&lt;/a&gt;</v>
      </c>
      <c r="S1918" s="2">
        <f t="shared" si="224"/>
        <v>149</v>
      </c>
      <c r="T1918" s="2">
        <f t="shared" si="225"/>
        <v>69</v>
      </c>
    </row>
    <row r="1919" spans="1:20" x14ac:dyDescent="0.25">
      <c r="A1919" s="2">
        <v>1918</v>
      </c>
      <c r="B1919" s="4" t="s">
        <v>16263</v>
      </c>
      <c r="C1919" s="4" t="s">
        <v>16264</v>
      </c>
      <c r="D1919" s="48" t="s">
        <v>6</v>
      </c>
      <c r="E1919" s="12">
        <v>4723</v>
      </c>
      <c r="F1919" s="5" t="s">
        <v>11770</v>
      </c>
      <c r="G1919" s="5">
        <v>1</v>
      </c>
      <c r="H1919" s="48">
        <v>11</v>
      </c>
      <c r="I1919" s="5">
        <v>726</v>
      </c>
      <c r="J1919" t="s">
        <v>17648</v>
      </c>
      <c r="K1919" s="46" t="s">
        <v>25722</v>
      </c>
      <c r="L1919" s="55"/>
      <c r="M1919" s="55"/>
      <c r="N1919" s="39">
        <f t="shared" si="226"/>
        <v>1912</v>
      </c>
      <c r="O1919" s="2">
        <f t="shared" si="227"/>
        <v>12</v>
      </c>
      <c r="P1919" s="2">
        <f t="shared" si="228"/>
        <v>12</v>
      </c>
      <c r="Q1919" s="2">
        <f t="shared" si="229"/>
        <v>5</v>
      </c>
      <c r="R1919" s="2" t="str">
        <f t="shared" si="223"/>
        <v>&lt;a href="set04\cg_january 4, 1912 - december 31, 1914\marriage\decker,_frank_and_stella_paplinski_marriage_december_5,_1912_p1_cg.pdf"&gt;Decker, Frank&lt;/a&gt;</v>
      </c>
      <c r="S1919" s="2">
        <f t="shared" si="224"/>
        <v>152</v>
      </c>
      <c r="T1919" s="2">
        <f t="shared" si="225"/>
        <v>70</v>
      </c>
    </row>
    <row r="1920" spans="1:20" x14ac:dyDescent="0.25">
      <c r="A1920" s="2">
        <v>1919</v>
      </c>
      <c r="B1920" s="4" t="s">
        <v>13348</v>
      </c>
      <c r="C1920" s="4" t="s">
        <v>13347</v>
      </c>
      <c r="D1920" s="48" t="s">
        <v>6</v>
      </c>
      <c r="E1920" s="12">
        <v>4728</v>
      </c>
      <c r="F1920" s="5" t="s">
        <v>13629</v>
      </c>
      <c r="G1920" s="5">
        <v>5</v>
      </c>
      <c r="H1920" s="48">
        <v>20</v>
      </c>
      <c r="I1920" s="5">
        <v>1383</v>
      </c>
      <c r="J1920" s="47" t="s">
        <v>18299</v>
      </c>
      <c r="K1920" s="46" t="s">
        <v>25728</v>
      </c>
      <c r="L1920" s="55"/>
      <c r="M1920" s="55"/>
      <c r="N1920" s="39">
        <f t="shared" si="226"/>
        <v>1912</v>
      </c>
      <c r="O1920" s="2">
        <f t="shared" si="227"/>
        <v>12</v>
      </c>
      <c r="P1920" s="2">
        <f t="shared" si="228"/>
        <v>12</v>
      </c>
      <c r="Q1920" s="2">
        <f t="shared" si="229"/>
        <v>10</v>
      </c>
      <c r="R1920" s="2" t="str">
        <f t="shared" si="223"/>
        <v>&lt;a href="set03\he\he_november_21,_1911_-_december_11,_1914\marriages\grosz,_gotthilf_h_and_donelda_flewell_marriage_december_10,_1912_p5_he.pdf"&gt;Grosz, Gotthilf H&lt;/a&gt;</v>
      </c>
      <c r="S1920" s="2">
        <f t="shared" si="224"/>
        <v>166</v>
      </c>
      <c r="T1920" s="2">
        <f t="shared" si="225"/>
        <v>74</v>
      </c>
    </row>
    <row r="1921" spans="1:20" x14ac:dyDescent="0.25">
      <c r="A1921" s="2">
        <v>1920</v>
      </c>
      <c r="B1921" s="4" t="s">
        <v>13413</v>
      </c>
      <c r="C1921" s="4" t="s">
        <v>13414</v>
      </c>
      <c r="D1921" s="48" t="s">
        <v>6</v>
      </c>
      <c r="E1921" s="12">
        <v>4735</v>
      </c>
      <c r="F1921" s="5" t="s">
        <v>13629</v>
      </c>
      <c r="G1921" s="5">
        <v>5</v>
      </c>
      <c r="H1921" s="48">
        <v>20</v>
      </c>
      <c r="I1921" s="5">
        <v>1427</v>
      </c>
      <c r="J1921" s="47" t="s">
        <v>18341</v>
      </c>
      <c r="K1921" s="46" t="s">
        <v>25728</v>
      </c>
      <c r="L1921" s="55"/>
      <c r="M1921" s="55"/>
      <c r="N1921" s="39">
        <f t="shared" si="226"/>
        <v>1912</v>
      </c>
      <c r="O1921" s="2">
        <f t="shared" si="227"/>
        <v>12</v>
      </c>
      <c r="P1921" s="2">
        <f t="shared" si="228"/>
        <v>12</v>
      </c>
      <c r="Q1921" s="2">
        <f t="shared" si="229"/>
        <v>17</v>
      </c>
      <c r="R1921" s="2" t="str">
        <f t="shared" si="223"/>
        <v>&lt;a href="set03\he\he_november_21,_1911_-_december_11,_1914\marriages\peterson,_carl_f_and_gunda_johnson_marriage_december_17,_1912_p5_he.pdf"&gt;Peterson, Carl F&lt;/a&gt;</v>
      </c>
      <c r="S1921" s="2">
        <f t="shared" si="224"/>
        <v>162</v>
      </c>
      <c r="T1921" s="2">
        <f t="shared" si="225"/>
        <v>71</v>
      </c>
    </row>
    <row r="1922" spans="1:20" x14ac:dyDescent="0.25">
      <c r="A1922" s="2">
        <v>1921</v>
      </c>
      <c r="B1922" s="4" t="s">
        <v>13330</v>
      </c>
      <c r="C1922" s="4" t="s">
        <v>13331</v>
      </c>
      <c r="D1922" s="48" t="s">
        <v>6</v>
      </c>
      <c r="E1922" s="12">
        <v>4742</v>
      </c>
      <c r="F1922" s="5" t="s">
        <v>13629</v>
      </c>
      <c r="G1922" s="5">
        <v>5</v>
      </c>
      <c r="H1922" s="48">
        <v>20</v>
      </c>
      <c r="I1922" s="5">
        <v>1373</v>
      </c>
      <c r="J1922" s="47" t="s">
        <v>18289</v>
      </c>
      <c r="K1922" s="46" t="s">
        <v>25728</v>
      </c>
      <c r="L1922" s="55"/>
      <c r="M1922" s="55"/>
      <c r="N1922" s="39">
        <f t="shared" si="226"/>
        <v>1912</v>
      </c>
      <c r="O1922" s="2">
        <f t="shared" si="227"/>
        <v>12</v>
      </c>
      <c r="P1922" s="2">
        <f t="shared" si="228"/>
        <v>12</v>
      </c>
      <c r="Q1922" s="2">
        <f t="shared" si="229"/>
        <v>24</v>
      </c>
      <c r="R1922" s="2" t="str">
        <f t="shared" ref="R1922:R1985" si="230">"&lt;a href="&amp;""""&amp;K1922&amp;"\"&amp;J1922&amp;"""&gt;"&amp;B1922&amp;"&lt;/a&gt;"</f>
        <v>&lt;a href="set03\he\he_november_21,_1911_-_december_11,_1914\marriages\flifleth,_sigvald_and_marie_haugen_marriage_december_24,_1912_p5_he.pdf"&gt;Flifleth, Sigvald&lt;/a&gt;</v>
      </c>
      <c r="S1922" s="2">
        <f t="shared" ref="S1922:S1985" si="231">LEN(R1922)</f>
        <v>163</v>
      </c>
      <c r="T1922" s="2">
        <f t="shared" ref="T1922:T1985" si="232">LEN(J1922)</f>
        <v>71</v>
      </c>
    </row>
    <row r="1923" spans="1:20" x14ac:dyDescent="0.25">
      <c r="A1923" s="2">
        <v>1922</v>
      </c>
      <c r="B1923" s="4" t="s">
        <v>13403</v>
      </c>
      <c r="C1923" s="4" t="s">
        <v>13404</v>
      </c>
      <c r="D1923" s="48" t="s">
        <v>6</v>
      </c>
      <c r="E1923" s="12">
        <v>4742</v>
      </c>
      <c r="F1923" s="5" t="s">
        <v>13629</v>
      </c>
      <c r="G1923" s="5">
        <v>5</v>
      </c>
      <c r="H1923" s="48">
        <v>20</v>
      </c>
      <c r="I1923" s="5">
        <v>1421</v>
      </c>
      <c r="J1923" s="47" t="s">
        <v>18337</v>
      </c>
      <c r="K1923" s="46" t="s">
        <v>25728</v>
      </c>
      <c r="L1923" s="55"/>
      <c r="M1923" s="55"/>
      <c r="N1923" s="39">
        <f t="shared" si="226"/>
        <v>1912</v>
      </c>
      <c r="O1923" s="2">
        <f t="shared" si="227"/>
        <v>12</v>
      </c>
      <c r="P1923" s="2">
        <f t="shared" si="228"/>
        <v>12</v>
      </c>
      <c r="Q1923" s="2">
        <f t="shared" si="229"/>
        <v>24</v>
      </c>
      <c r="R1923" s="2" t="str">
        <f t="shared" si="230"/>
        <v>&lt;a href="set03\he\he_november_21,_1911_-_december_11,_1914\marriages\nelson,_berhard_g_and_ida_m_syverson_marriage_december_24,_1912_p5_he.pdf"&gt;Nelson, Berhard G&lt;/a&gt;</v>
      </c>
      <c r="S1923" s="2">
        <f t="shared" si="231"/>
        <v>165</v>
      </c>
      <c r="T1923" s="2">
        <f t="shared" si="232"/>
        <v>73</v>
      </c>
    </row>
    <row r="1924" spans="1:20" x14ac:dyDescent="0.25">
      <c r="A1924" s="2">
        <v>1923</v>
      </c>
      <c r="B1924" s="4" t="s">
        <v>13425</v>
      </c>
      <c r="C1924" s="4" t="s">
        <v>13426</v>
      </c>
      <c r="D1924" s="48" t="s">
        <v>6</v>
      </c>
      <c r="E1924" s="12">
        <v>4742</v>
      </c>
      <c r="F1924" s="5" t="s">
        <v>13629</v>
      </c>
      <c r="G1924" s="5">
        <v>5</v>
      </c>
      <c r="H1924" s="48">
        <v>20</v>
      </c>
      <c r="I1924" s="5">
        <v>1433</v>
      </c>
      <c r="J1924" s="47" t="s">
        <v>18347</v>
      </c>
      <c r="K1924" s="46" t="s">
        <v>25728</v>
      </c>
      <c r="L1924" s="55"/>
      <c r="M1924" s="55"/>
      <c r="N1924" s="39">
        <f t="shared" si="226"/>
        <v>1912</v>
      </c>
      <c r="O1924" s="2">
        <f t="shared" si="227"/>
        <v>12</v>
      </c>
      <c r="P1924" s="2">
        <f t="shared" si="228"/>
        <v>12</v>
      </c>
      <c r="Q1924" s="2">
        <f t="shared" si="229"/>
        <v>24</v>
      </c>
      <c r="R1924" s="2" t="str">
        <f t="shared" si="230"/>
        <v>&lt;a href="set03\he\he_november_21,_1911_-_december_11,_1914\marriages\robinson,_roy_and_bertha_sorenson_marriage_december_24,_1912_p5_he.pdf"&gt;Robinson, Roy&lt;/a&gt;</v>
      </c>
      <c r="S1924" s="2">
        <f t="shared" si="231"/>
        <v>158</v>
      </c>
      <c r="T1924" s="2">
        <f t="shared" si="232"/>
        <v>70</v>
      </c>
    </row>
    <row r="1925" spans="1:20" x14ac:dyDescent="0.25">
      <c r="A1925" s="2">
        <v>1924</v>
      </c>
      <c r="B1925" s="4" t="s">
        <v>16271</v>
      </c>
      <c r="C1925" s="4" t="s">
        <v>16272</v>
      </c>
      <c r="D1925" s="48" t="s">
        <v>48</v>
      </c>
      <c r="E1925" s="12">
        <v>4744</v>
      </c>
      <c r="F1925" s="5" t="s">
        <v>11770</v>
      </c>
      <c r="G1925" s="5">
        <v>1</v>
      </c>
      <c r="H1925" s="48">
        <v>11</v>
      </c>
      <c r="I1925" s="5">
        <v>738</v>
      </c>
      <c r="J1925" t="s">
        <v>17660</v>
      </c>
      <c r="K1925" s="46" t="s">
        <v>25722</v>
      </c>
      <c r="L1925" s="55"/>
      <c r="M1925" s="55"/>
      <c r="N1925" s="39">
        <f t="shared" si="226"/>
        <v>1912</v>
      </c>
      <c r="O1925" s="2">
        <f t="shared" si="227"/>
        <v>12</v>
      </c>
      <c r="P1925" s="2">
        <f t="shared" si="228"/>
        <v>12</v>
      </c>
      <c r="Q1925" s="2">
        <f t="shared" si="229"/>
        <v>26</v>
      </c>
      <c r="R1925" s="2" t="str">
        <f t="shared" si="230"/>
        <v>&lt;a href="set04\cg_january 4, 1912 - december 31, 1914\marriage\hagsten,_oscar_w_and_edna_brady_wedding_december_26,_1912_p1_cg.pdf"&gt;Hagsten, Oscar W&lt;/a&gt;</v>
      </c>
      <c r="S1925" s="2">
        <f t="shared" si="231"/>
        <v>152</v>
      </c>
      <c r="T1925" s="2">
        <f t="shared" si="232"/>
        <v>67</v>
      </c>
    </row>
    <row r="1926" spans="1:20" x14ac:dyDescent="0.25">
      <c r="A1926" s="2">
        <v>1925</v>
      </c>
      <c r="B1926" s="4" t="s">
        <v>7547</v>
      </c>
      <c r="C1926" s="4" t="s">
        <v>7548</v>
      </c>
      <c r="D1926" s="48" t="s">
        <v>48</v>
      </c>
      <c r="E1926" s="12">
        <v>4744</v>
      </c>
      <c r="F1926" s="5" t="s">
        <v>13631</v>
      </c>
      <c r="G1926" s="5">
        <v>5</v>
      </c>
      <c r="H1926" s="48">
        <v>6</v>
      </c>
      <c r="I1926" s="5">
        <v>399</v>
      </c>
      <c r="J1926" t="s">
        <v>17324</v>
      </c>
      <c r="K1926" s="46" t="s">
        <v>17300</v>
      </c>
      <c r="L1926" s="55"/>
      <c r="M1926" s="55"/>
      <c r="N1926" s="39">
        <f t="shared" si="226"/>
        <v>1912</v>
      </c>
      <c r="O1926" s="2">
        <f t="shared" si="227"/>
        <v>12</v>
      </c>
      <c r="P1926" s="2">
        <f t="shared" si="228"/>
        <v>12</v>
      </c>
      <c r="Q1926" s="2">
        <f t="shared" si="229"/>
        <v>26</v>
      </c>
      <c r="R1926" s="2" t="str">
        <f t="shared" si="230"/>
        <v>&lt;a href="set02\marriages\cooperstown_courier\1910_-_1913\houghton,_howard_r_and_gladys_l_stone_wedding_december_26,_1912_p5_cc.pdf"&gt;Houghton, Howard R&lt;/a&gt;</v>
      </c>
      <c r="S1926" s="2">
        <f t="shared" si="231"/>
        <v>154</v>
      </c>
      <c r="T1926" s="2">
        <f t="shared" si="232"/>
        <v>73</v>
      </c>
    </row>
    <row r="1927" spans="1:20" x14ac:dyDescent="0.25">
      <c r="A1927" s="2">
        <v>1926</v>
      </c>
      <c r="B1927" s="4" t="s">
        <v>13291</v>
      </c>
      <c r="C1927" s="4" t="s">
        <v>13292</v>
      </c>
      <c r="D1927" s="48" t="s">
        <v>6</v>
      </c>
      <c r="E1927" s="12">
        <v>4749</v>
      </c>
      <c r="F1927" s="5" t="s">
        <v>13629</v>
      </c>
      <c r="G1927" s="5">
        <v>5</v>
      </c>
      <c r="H1927" s="48">
        <v>20</v>
      </c>
      <c r="I1927" s="5">
        <v>1351</v>
      </c>
      <c r="J1927" s="47" t="s">
        <v>18267</v>
      </c>
      <c r="K1927" s="46" t="s">
        <v>25728</v>
      </c>
      <c r="L1927" s="55"/>
      <c r="M1927" s="55"/>
      <c r="N1927" s="39">
        <f t="shared" si="226"/>
        <v>1912</v>
      </c>
      <c r="O1927" s="2">
        <f t="shared" si="227"/>
        <v>12</v>
      </c>
      <c r="P1927" s="2">
        <f t="shared" si="228"/>
        <v>12</v>
      </c>
      <c r="Q1927" s="2">
        <f t="shared" si="229"/>
        <v>31</v>
      </c>
      <c r="R1927" s="2" t="str">
        <f t="shared" si="230"/>
        <v>&lt;a href="set03\he\he_november_21,_1911_-_december_11,_1914\marriages\bergsagel,_elias_and_ingeborg_aspaie_marriage_december_31,_1912_p5_he.pdf"&gt;Bergsagel, Elias&lt;/a&gt;</v>
      </c>
      <c r="S1927" s="2">
        <f t="shared" si="231"/>
        <v>164</v>
      </c>
      <c r="T1927" s="2">
        <f t="shared" si="232"/>
        <v>73</v>
      </c>
    </row>
    <row r="1928" spans="1:20" x14ac:dyDescent="0.25">
      <c r="A1928" s="2">
        <v>1927</v>
      </c>
      <c r="B1928" s="4" t="s">
        <v>13297</v>
      </c>
      <c r="C1928" s="4" t="s">
        <v>13298</v>
      </c>
      <c r="D1928" s="48" t="s">
        <v>6</v>
      </c>
      <c r="E1928" s="12">
        <v>4749</v>
      </c>
      <c r="F1928" s="5" t="s">
        <v>13629</v>
      </c>
      <c r="G1928" s="5">
        <v>5</v>
      </c>
      <c r="H1928" s="48">
        <v>20</v>
      </c>
      <c r="I1928" s="5">
        <v>1353</v>
      </c>
      <c r="J1928" s="47" t="s">
        <v>18269</v>
      </c>
      <c r="K1928" s="46" t="s">
        <v>25728</v>
      </c>
      <c r="L1928" s="55"/>
      <c r="M1928" s="55"/>
      <c r="N1928" s="39">
        <f t="shared" si="226"/>
        <v>1912</v>
      </c>
      <c r="O1928" s="2">
        <f t="shared" si="227"/>
        <v>12</v>
      </c>
      <c r="P1928" s="2">
        <f t="shared" si="228"/>
        <v>12</v>
      </c>
      <c r="Q1928" s="2">
        <f t="shared" si="229"/>
        <v>31</v>
      </c>
      <c r="R1928" s="2" t="str">
        <f t="shared" si="230"/>
        <v>&lt;a href="set03\he\he_november_21,_1911_-_december_11,_1914\marriages\bolstad,_knut_and_lizzie_watne_marriage_december_31,_1912_p5_he.pdf"&gt;Bolstad, Knut&lt;/a&gt;</v>
      </c>
      <c r="S1928" s="2">
        <f t="shared" si="231"/>
        <v>155</v>
      </c>
      <c r="T1928" s="2">
        <f t="shared" si="232"/>
        <v>67</v>
      </c>
    </row>
    <row r="1929" spans="1:20" x14ac:dyDescent="0.25">
      <c r="A1929" s="2">
        <v>1928</v>
      </c>
      <c r="B1929" s="4" t="s">
        <v>13362</v>
      </c>
      <c r="C1929" s="4" t="s">
        <v>13363</v>
      </c>
      <c r="D1929" s="48" t="s">
        <v>6</v>
      </c>
      <c r="E1929" s="12">
        <v>4749</v>
      </c>
      <c r="F1929" s="5" t="s">
        <v>13629</v>
      </c>
      <c r="G1929" s="5">
        <v>5</v>
      </c>
      <c r="H1929" s="48">
        <v>20</v>
      </c>
      <c r="I1929" s="5">
        <v>1393</v>
      </c>
      <c r="J1929" s="47" t="s">
        <v>18309</v>
      </c>
      <c r="K1929" s="46" t="s">
        <v>25728</v>
      </c>
      <c r="L1929" s="55"/>
      <c r="M1929" s="55"/>
      <c r="N1929" s="39">
        <f t="shared" si="226"/>
        <v>1912</v>
      </c>
      <c r="O1929" s="2">
        <f t="shared" si="227"/>
        <v>12</v>
      </c>
      <c r="P1929" s="2">
        <f t="shared" si="228"/>
        <v>12</v>
      </c>
      <c r="Q1929" s="2">
        <f t="shared" si="229"/>
        <v>31</v>
      </c>
      <c r="R1929" s="2" t="str">
        <f t="shared" si="230"/>
        <v>&lt;a href="set03\he\he_november_21,_1911_-_december_11,_1914\marriages\houghton,_howard_and_gladys_stone_marriage_december_31,_1912_p5_he.pdf"&gt;Houghton, Howard  &lt;/a&gt;</v>
      </c>
      <c r="S1929" s="2">
        <f t="shared" si="231"/>
        <v>163</v>
      </c>
      <c r="T1929" s="2">
        <f t="shared" si="232"/>
        <v>70</v>
      </c>
    </row>
    <row r="1930" spans="1:20" x14ac:dyDescent="0.25">
      <c r="A1930" s="2">
        <v>1929</v>
      </c>
      <c r="B1930" s="4" t="s">
        <v>7891</v>
      </c>
      <c r="C1930" s="4" t="s">
        <v>16550</v>
      </c>
      <c r="D1930" s="48" t="s">
        <v>6</v>
      </c>
      <c r="E1930" s="12">
        <v>4751</v>
      </c>
      <c r="F1930" s="5" t="s">
        <v>11770</v>
      </c>
      <c r="G1930" s="5">
        <v>3</v>
      </c>
      <c r="H1930" s="48">
        <v>11</v>
      </c>
      <c r="I1930" s="5">
        <v>757</v>
      </c>
      <c r="J1930" t="s">
        <v>17679</v>
      </c>
      <c r="K1930" s="46" t="s">
        <v>25722</v>
      </c>
      <c r="L1930" s="55"/>
      <c r="M1930" s="55"/>
      <c r="N1930" s="39">
        <f t="shared" si="226"/>
        <v>1913</v>
      </c>
      <c r="O1930" s="2">
        <f t="shared" si="227"/>
        <v>1</v>
      </c>
      <c r="P1930" s="2">
        <f t="shared" si="228"/>
        <v>1</v>
      </c>
      <c r="Q1930" s="2">
        <f t="shared" si="229"/>
        <v>2</v>
      </c>
      <c r="R1930" s="2" t="str">
        <f t="shared" si="230"/>
        <v>&lt;a href="set04\cg_january 4, 1912 - december 31, 1914\marriage\ness,_albert_and_hannah_wang_marriage_january_2,_1913_p3_cg.pdf"&gt;Ness, Albert&lt;/a&gt;</v>
      </c>
      <c r="S1930" s="2">
        <f t="shared" si="231"/>
        <v>144</v>
      </c>
      <c r="T1930" s="2">
        <f t="shared" si="232"/>
        <v>63</v>
      </c>
    </row>
    <row r="1931" spans="1:20" x14ac:dyDescent="0.25">
      <c r="A1931" s="2">
        <v>1930</v>
      </c>
      <c r="B1931" s="4" t="s">
        <v>13365</v>
      </c>
      <c r="C1931" s="4" t="s">
        <v>13366</v>
      </c>
      <c r="D1931" s="48" t="s">
        <v>48</v>
      </c>
      <c r="E1931" s="12">
        <v>4756</v>
      </c>
      <c r="F1931" s="5" t="s">
        <v>13629</v>
      </c>
      <c r="G1931" s="5">
        <v>5</v>
      </c>
      <c r="H1931" s="48">
        <v>20</v>
      </c>
      <c r="I1931" s="5">
        <v>1395</v>
      </c>
      <c r="J1931" s="47" t="s">
        <v>18311</v>
      </c>
      <c r="K1931" s="46" t="s">
        <v>25728</v>
      </c>
      <c r="L1931" s="55"/>
      <c r="M1931" s="55"/>
      <c r="N1931" s="39">
        <f t="shared" si="226"/>
        <v>1913</v>
      </c>
      <c r="O1931" s="2">
        <f t="shared" si="227"/>
        <v>1</v>
      </c>
      <c r="P1931" s="2">
        <f t="shared" si="228"/>
        <v>1</v>
      </c>
      <c r="Q1931" s="2">
        <f t="shared" si="229"/>
        <v>7</v>
      </c>
      <c r="R1931" s="2" t="str">
        <f t="shared" si="230"/>
        <v>&lt;a href="set03\he\he_november_21,_1911_-_december_11,_1914\marriages\huso,_hon._adolph_j_and_elsie_mckay_wedding_january_7,_1913_p5_he.pdf"&gt;Huso, Hon Adolph J&lt;/a&gt;</v>
      </c>
      <c r="S1931" s="2">
        <f t="shared" si="231"/>
        <v>162</v>
      </c>
      <c r="T1931" s="2">
        <f t="shared" si="232"/>
        <v>69</v>
      </c>
    </row>
    <row r="1932" spans="1:20" x14ac:dyDescent="0.25">
      <c r="A1932" s="2">
        <v>1931</v>
      </c>
      <c r="B1932" s="4" t="s">
        <v>7557</v>
      </c>
      <c r="C1932" s="4" t="s">
        <v>7558</v>
      </c>
      <c r="D1932" s="48" t="s">
        <v>48</v>
      </c>
      <c r="E1932" s="12">
        <v>4758</v>
      </c>
      <c r="F1932" s="5" t="s">
        <v>13631</v>
      </c>
      <c r="G1932" s="5">
        <v>5</v>
      </c>
      <c r="H1932" s="48">
        <v>6</v>
      </c>
      <c r="I1932" s="5">
        <v>404</v>
      </c>
      <c r="J1932" t="s">
        <v>17329</v>
      </c>
      <c r="K1932" s="46" t="s">
        <v>17300</v>
      </c>
      <c r="L1932" s="55"/>
      <c r="M1932" s="55"/>
      <c r="N1932" s="39">
        <f t="shared" si="226"/>
        <v>1913</v>
      </c>
      <c r="O1932" s="2">
        <f t="shared" si="227"/>
        <v>1</v>
      </c>
      <c r="P1932" s="2">
        <f t="shared" si="228"/>
        <v>1</v>
      </c>
      <c r="Q1932" s="2">
        <f t="shared" si="229"/>
        <v>9</v>
      </c>
      <c r="R1932" s="2" t="str">
        <f t="shared" si="230"/>
        <v>&lt;a href="set02\marriages\cooperstown_courier\1910_-_1913\johnson,_carsten_o_and_katherine_o_beier_wedding_january_9,_1913_p5_cc.pdf"&gt;Johnson, Carsten O&lt;/a&gt;</v>
      </c>
      <c r="S1932" s="2">
        <f t="shared" si="231"/>
        <v>155</v>
      </c>
      <c r="T1932" s="2">
        <f t="shared" si="232"/>
        <v>74</v>
      </c>
    </row>
    <row r="1933" spans="1:20" x14ac:dyDescent="0.25">
      <c r="A1933" s="2">
        <v>1932</v>
      </c>
      <c r="B1933" s="4" t="s">
        <v>7590</v>
      </c>
      <c r="C1933" s="4" t="s">
        <v>7591</v>
      </c>
      <c r="D1933" s="48" t="s">
        <v>48</v>
      </c>
      <c r="E1933" s="12">
        <v>4758</v>
      </c>
      <c r="F1933" s="5" t="s">
        <v>13631</v>
      </c>
      <c r="G1933" s="5">
        <v>5</v>
      </c>
      <c r="H1933" s="48">
        <v>6</v>
      </c>
      <c r="I1933" s="5">
        <v>421</v>
      </c>
      <c r="J1933" t="s">
        <v>17346</v>
      </c>
      <c r="K1933" s="46" t="s">
        <v>17300</v>
      </c>
      <c r="L1933" s="55"/>
      <c r="M1933" s="55"/>
      <c r="N1933" s="39">
        <f t="shared" si="226"/>
        <v>1913</v>
      </c>
      <c r="O1933" s="2">
        <f t="shared" si="227"/>
        <v>1</v>
      </c>
      <c r="P1933" s="2">
        <f t="shared" si="228"/>
        <v>1</v>
      </c>
      <c r="Q1933" s="2">
        <f t="shared" si="229"/>
        <v>9</v>
      </c>
      <c r="R1933" s="2" t="str">
        <f t="shared" si="230"/>
        <v>&lt;a href="set02\marriages\cooperstown_courier\1910_-_1913\odegaard,_edward_and_marie_randen_wedding_january_9,_1913_p5_cc.pdf"&gt;Odegaard, Edward&lt;/a&gt;</v>
      </c>
      <c r="S1933" s="2">
        <f t="shared" si="231"/>
        <v>146</v>
      </c>
      <c r="T1933" s="2">
        <f t="shared" si="232"/>
        <v>67</v>
      </c>
    </row>
    <row r="1934" spans="1:20" x14ac:dyDescent="0.25">
      <c r="A1934" s="2">
        <v>1933</v>
      </c>
      <c r="B1934" s="4" t="s">
        <v>16536</v>
      </c>
      <c r="C1934" s="4" t="s">
        <v>16537</v>
      </c>
      <c r="D1934" s="48" t="s">
        <v>48</v>
      </c>
      <c r="E1934" s="12">
        <v>4765</v>
      </c>
      <c r="F1934" s="5" t="s">
        <v>11770</v>
      </c>
      <c r="G1934" s="5">
        <v>4</v>
      </c>
      <c r="H1934" s="48">
        <v>11</v>
      </c>
      <c r="I1934" s="5">
        <v>721</v>
      </c>
      <c r="J1934" t="s">
        <v>17643</v>
      </c>
      <c r="K1934" s="46" t="s">
        <v>25722</v>
      </c>
      <c r="L1934" s="55"/>
      <c r="M1934" s="55"/>
      <c r="N1934" s="39">
        <f t="shared" si="226"/>
        <v>1913</v>
      </c>
      <c r="O1934" s="2">
        <f t="shared" si="227"/>
        <v>1</v>
      </c>
      <c r="P1934" s="2">
        <f t="shared" si="228"/>
        <v>1</v>
      </c>
      <c r="Q1934" s="2">
        <f t="shared" si="229"/>
        <v>16</v>
      </c>
      <c r="R1934" s="2" t="str">
        <f t="shared" si="230"/>
        <v>&lt;a href="set04\cg_january 4, 1912 - december 31, 1914\marriage\christensen,_erik_l_and_maren_christine_christensen_wedding_january_16,_1913_p4_cg.pdf"&gt;Christensen, Erik L&lt;/a&gt;</v>
      </c>
      <c r="S1934" s="2">
        <f t="shared" si="231"/>
        <v>174</v>
      </c>
      <c r="T1934" s="2">
        <f t="shared" si="232"/>
        <v>86</v>
      </c>
    </row>
    <row r="1935" spans="1:20" x14ac:dyDescent="0.25">
      <c r="A1935" s="2">
        <v>1934</v>
      </c>
      <c r="B1935" s="4" t="s">
        <v>13358</v>
      </c>
      <c r="C1935" s="4" t="s">
        <v>13359</v>
      </c>
      <c r="D1935" s="48" t="s">
        <v>6</v>
      </c>
      <c r="E1935" s="12">
        <v>4770</v>
      </c>
      <c r="F1935" s="5" t="s">
        <v>13629</v>
      </c>
      <c r="G1935" s="5">
        <v>5</v>
      </c>
      <c r="H1935" s="48">
        <v>20</v>
      </c>
      <c r="I1935" s="5">
        <v>1391</v>
      </c>
      <c r="J1935" s="47" t="s">
        <v>18307</v>
      </c>
      <c r="K1935" s="46" t="s">
        <v>25728</v>
      </c>
      <c r="L1935" s="55"/>
      <c r="M1935" s="55"/>
      <c r="N1935" s="39">
        <f t="shared" si="226"/>
        <v>1913</v>
      </c>
      <c r="O1935" s="2">
        <f t="shared" si="227"/>
        <v>1</v>
      </c>
      <c r="P1935" s="2">
        <f t="shared" si="228"/>
        <v>1</v>
      </c>
      <c r="Q1935" s="2">
        <f t="shared" si="229"/>
        <v>21</v>
      </c>
      <c r="R1935" s="2" t="str">
        <f t="shared" si="230"/>
        <v>&lt;a href="set03\he\he_november_21,_1911_-_december_11,_1914\marriages\herigstad,_omand_b_and_fern_e_prescott_marriage_january_21,_1913_p5_he.pdf"&gt;Herigstad, Omand B&lt;/a&gt;</v>
      </c>
      <c r="S1935" s="2">
        <f t="shared" si="231"/>
        <v>167</v>
      </c>
      <c r="T1935" s="2">
        <f t="shared" si="232"/>
        <v>74</v>
      </c>
    </row>
    <row r="1936" spans="1:20" x14ac:dyDescent="0.25">
      <c r="A1936" s="2">
        <v>1935</v>
      </c>
      <c r="B1936" s="4" t="s">
        <v>7561</v>
      </c>
      <c r="C1936" s="4" t="s">
        <v>7562</v>
      </c>
      <c r="D1936" s="48" t="s">
        <v>48</v>
      </c>
      <c r="E1936" s="12">
        <v>4779</v>
      </c>
      <c r="F1936" s="5" t="s">
        <v>13631</v>
      </c>
      <c r="G1936" s="5">
        <v>5</v>
      </c>
      <c r="H1936" s="48">
        <v>6</v>
      </c>
      <c r="I1936" s="5">
        <v>406</v>
      </c>
      <c r="J1936" t="s">
        <v>17331</v>
      </c>
      <c r="K1936" s="46" t="s">
        <v>17300</v>
      </c>
      <c r="L1936" s="55"/>
      <c r="M1936" s="55"/>
      <c r="N1936" s="39">
        <f t="shared" si="226"/>
        <v>1913</v>
      </c>
      <c r="O1936" s="2">
        <f t="shared" si="227"/>
        <v>1</v>
      </c>
      <c r="P1936" s="2">
        <f t="shared" si="228"/>
        <v>1</v>
      </c>
      <c r="Q1936" s="2">
        <f t="shared" si="229"/>
        <v>30</v>
      </c>
      <c r="R1936" s="2" t="str">
        <f t="shared" si="230"/>
        <v>&lt;a href="set02\marriages\cooperstown_courier\1910_-_1913\ladue,_robert_stuart_and_kathleen_crane_wedding_january_30,_1913_p5_cc.pdf"&gt;Ladue, Robert Stuart&lt;/a&gt;</v>
      </c>
      <c r="S1936" s="2">
        <f t="shared" si="231"/>
        <v>157</v>
      </c>
      <c r="T1936" s="2">
        <f t="shared" si="232"/>
        <v>74</v>
      </c>
    </row>
    <row r="1937" spans="1:20" x14ac:dyDescent="0.25">
      <c r="A1937" s="2">
        <v>1936</v>
      </c>
      <c r="B1937" s="4" t="s">
        <v>13391</v>
      </c>
      <c r="C1937" s="4" t="s">
        <v>13392</v>
      </c>
      <c r="D1937" s="48" t="s">
        <v>6</v>
      </c>
      <c r="E1937" s="12">
        <v>4784</v>
      </c>
      <c r="F1937" s="5" t="s">
        <v>13629</v>
      </c>
      <c r="G1937" s="5">
        <v>5</v>
      </c>
      <c r="H1937" s="48">
        <v>20</v>
      </c>
      <c r="I1937" s="5">
        <v>1412</v>
      </c>
      <c r="J1937" s="47" t="s">
        <v>18328</v>
      </c>
      <c r="K1937" s="46" t="s">
        <v>25728</v>
      </c>
      <c r="L1937" s="55"/>
      <c r="M1937" s="55"/>
      <c r="N1937" s="39">
        <f t="shared" si="226"/>
        <v>1913</v>
      </c>
      <c r="O1937" s="2">
        <f t="shared" si="227"/>
        <v>2</v>
      </c>
      <c r="P1937" s="2">
        <f t="shared" si="228"/>
        <v>2</v>
      </c>
      <c r="Q1937" s="2">
        <f t="shared" si="229"/>
        <v>4</v>
      </c>
      <c r="R1937" s="2" t="str">
        <f t="shared" si="230"/>
        <v>&lt;a href="set03\he\he_november_21,_1911_-_december_11,_1914\marriages\mickels,_peter_and_lizzie_trost_marriage_february_4,_1913_p5_he.pdf"&gt;Mickels, Peter&lt;/a&gt;</v>
      </c>
      <c r="S1937" s="2">
        <f t="shared" si="231"/>
        <v>156</v>
      </c>
      <c r="T1937" s="2">
        <f t="shared" si="232"/>
        <v>67</v>
      </c>
    </row>
    <row r="1938" spans="1:20" x14ac:dyDescent="0.25">
      <c r="A1938" s="2">
        <v>1937</v>
      </c>
      <c r="B1938" s="4" t="s">
        <v>6410</v>
      </c>
      <c r="C1938" s="4" t="s">
        <v>7538</v>
      </c>
      <c r="D1938" s="48" t="s">
        <v>48</v>
      </c>
      <c r="E1938" s="12">
        <v>4786</v>
      </c>
      <c r="F1938" s="5" t="s">
        <v>13631</v>
      </c>
      <c r="G1938" s="5">
        <v>5</v>
      </c>
      <c r="H1938" s="48">
        <v>6</v>
      </c>
      <c r="I1938" s="5">
        <v>394</v>
      </c>
      <c r="J1938" t="s">
        <v>17319</v>
      </c>
      <c r="K1938" s="46" t="s">
        <v>17300</v>
      </c>
      <c r="L1938" s="55"/>
      <c r="M1938" s="55"/>
      <c r="N1938" s="39">
        <f t="shared" si="226"/>
        <v>1913</v>
      </c>
      <c r="O1938" s="2">
        <f t="shared" si="227"/>
        <v>2</v>
      </c>
      <c r="P1938" s="2">
        <f t="shared" si="228"/>
        <v>2</v>
      </c>
      <c r="Q1938" s="2">
        <f t="shared" si="229"/>
        <v>6</v>
      </c>
      <c r="R1938" s="2" t="str">
        <f t="shared" si="230"/>
        <v>&lt;a href="set02\marriages\cooperstown_courier\1910_-_1913\halvorson,_h_s_and_anna_dvorak_wedding_february_6,_1913_p5_cc.pdf"&gt;Halvorson, H S&lt;/a&gt;</v>
      </c>
      <c r="S1938" s="2">
        <f t="shared" si="231"/>
        <v>142</v>
      </c>
      <c r="T1938" s="2">
        <f t="shared" si="232"/>
        <v>65</v>
      </c>
    </row>
    <row r="1939" spans="1:20" x14ac:dyDescent="0.25">
      <c r="A1939" s="2">
        <v>1938</v>
      </c>
      <c r="B1939" s="4" t="s">
        <v>7503</v>
      </c>
      <c r="C1939" s="4" t="s">
        <v>7504</v>
      </c>
      <c r="D1939" s="48" t="s">
        <v>48</v>
      </c>
      <c r="E1939" s="12">
        <v>4800</v>
      </c>
      <c r="F1939" s="5" t="s">
        <v>13631</v>
      </c>
      <c r="G1939" s="5">
        <v>5</v>
      </c>
      <c r="H1939" s="48">
        <v>6</v>
      </c>
      <c r="I1939" s="5">
        <v>376</v>
      </c>
      <c r="J1939" t="s">
        <v>17301</v>
      </c>
      <c r="K1939" s="46" t="s">
        <v>17300</v>
      </c>
      <c r="L1939" s="55"/>
      <c r="M1939" s="55"/>
      <c r="N1939" s="39">
        <f t="shared" si="226"/>
        <v>1913</v>
      </c>
      <c r="O1939" s="2">
        <f t="shared" si="227"/>
        <v>2</v>
      </c>
      <c r="P1939" s="2">
        <f t="shared" si="228"/>
        <v>2</v>
      </c>
      <c r="Q1939" s="2">
        <f t="shared" si="229"/>
        <v>20</v>
      </c>
      <c r="R1939" s="2" t="str">
        <f t="shared" si="230"/>
        <v>&lt;a href="set02\marriages\cooperstown_courier\1910_-_1913\aagard,_vance_and_olga_peterson_wedding_february_20,_1913_p5_cc.pdf"&gt;Aagard, Vance&lt;/a&gt;</v>
      </c>
      <c r="S1939" s="2">
        <f t="shared" si="231"/>
        <v>143</v>
      </c>
      <c r="T1939" s="2">
        <f t="shared" si="232"/>
        <v>67</v>
      </c>
    </row>
    <row r="1940" spans="1:20" x14ac:dyDescent="0.25">
      <c r="A1940" s="2">
        <v>1939</v>
      </c>
      <c r="B1940" s="4" t="s">
        <v>13278</v>
      </c>
      <c r="C1940" s="4" t="s">
        <v>7504</v>
      </c>
      <c r="D1940" s="48" t="s">
        <v>6</v>
      </c>
      <c r="E1940" s="12">
        <v>4805</v>
      </c>
      <c r="F1940" s="5" t="s">
        <v>13629</v>
      </c>
      <c r="G1940" s="5">
        <v>5</v>
      </c>
      <c r="H1940" s="48">
        <v>20</v>
      </c>
      <c r="I1940" s="5">
        <v>1344</v>
      </c>
      <c r="J1940" s="47" t="s">
        <v>18260</v>
      </c>
      <c r="K1940" s="46" t="s">
        <v>25728</v>
      </c>
      <c r="L1940" s="55"/>
      <c r="M1940" s="55"/>
      <c r="N1940" s="39">
        <f t="shared" si="226"/>
        <v>1913</v>
      </c>
      <c r="O1940" s="2">
        <f t="shared" si="227"/>
        <v>2</v>
      </c>
      <c r="P1940" s="2">
        <f t="shared" si="228"/>
        <v>2</v>
      </c>
      <c r="Q1940" s="2">
        <f t="shared" si="229"/>
        <v>25</v>
      </c>
      <c r="R1940" s="2" t="str">
        <f t="shared" si="230"/>
        <v>&lt;a href="set03\he\he_november_21,_1911_-_december_11,_1914\marriages\agard,_vance_and_olga_peterson_marriage_february_25,_1913_p5_he.pdf"&gt;Agard, Vance&lt;/a&gt;</v>
      </c>
      <c r="S1940" s="2">
        <f t="shared" si="231"/>
        <v>154</v>
      </c>
      <c r="T1940" s="2">
        <f t="shared" si="232"/>
        <v>67</v>
      </c>
    </row>
    <row r="1941" spans="1:20" x14ac:dyDescent="0.25">
      <c r="A1941" s="2">
        <v>1940</v>
      </c>
      <c r="B1941" s="4" t="s">
        <v>7532</v>
      </c>
      <c r="C1941" s="4" t="s">
        <v>13332</v>
      </c>
      <c r="D1941" s="48" t="s">
        <v>6</v>
      </c>
      <c r="E1941" s="12">
        <v>4805</v>
      </c>
      <c r="F1941" s="5" t="s">
        <v>13629</v>
      </c>
      <c r="G1941" s="5">
        <v>5</v>
      </c>
      <c r="H1941" s="48">
        <v>20</v>
      </c>
      <c r="I1941" s="5">
        <v>1374</v>
      </c>
      <c r="J1941" s="47" t="s">
        <v>18290</v>
      </c>
      <c r="K1941" s="46" t="s">
        <v>25728</v>
      </c>
      <c r="L1941" s="55"/>
      <c r="M1941" s="55"/>
      <c r="N1941" s="39">
        <f t="shared" si="226"/>
        <v>1913</v>
      </c>
      <c r="O1941" s="2">
        <f t="shared" si="227"/>
        <v>2</v>
      </c>
      <c r="P1941" s="2">
        <f t="shared" si="228"/>
        <v>2</v>
      </c>
      <c r="Q1941" s="2">
        <f t="shared" si="229"/>
        <v>25</v>
      </c>
      <c r="R1941" s="2" t="str">
        <f t="shared" si="230"/>
        <v>&lt;a href="set03\he\he_november_21,_1911_-_december_11,_1914\marriages\forseth,_ole_and_brita_kalvik_marriage_february_25,_1913_p5_he.pdf"&gt;Forseth, Ole&lt;/a&gt;</v>
      </c>
      <c r="S1941" s="2">
        <f t="shared" si="231"/>
        <v>153</v>
      </c>
      <c r="T1941" s="2">
        <f t="shared" si="232"/>
        <v>66</v>
      </c>
    </row>
    <row r="1942" spans="1:20" x14ac:dyDescent="0.25">
      <c r="A1942" s="2">
        <v>1941</v>
      </c>
      <c r="B1942" s="4" t="s">
        <v>7541</v>
      </c>
      <c r="C1942" s="4" t="s">
        <v>7542</v>
      </c>
      <c r="D1942" s="48" t="s">
        <v>6</v>
      </c>
      <c r="E1942" s="12">
        <v>4805</v>
      </c>
      <c r="F1942" s="5" t="s">
        <v>13629</v>
      </c>
      <c r="G1942" s="5">
        <v>5</v>
      </c>
      <c r="H1942" s="48">
        <v>20</v>
      </c>
      <c r="I1942" s="5">
        <v>1390</v>
      </c>
      <c r="J1942" s="47" t="s">
        <v>18306</v>
      </c>
      <c r="K1942" s="46" t="s">
        <v>25728</v>
      </c>
      <c r="L1942" s="55"/>
      <c r="M1942" s="55"/>
      <c r="N1942" s="39">
        <f t="shared" si="226"/>
        <v>1913</v>
      </c>
      <c r="O1942" s="2">
        <f t="shared" si="227"/>
        <v>2</v>
      </c>
      <c r="P1942" s="2">
        <f t="shared" si="228"/>
        <v>2</v>
      </c>
      <c r="Q1942" s="2">
        <f t="shared" si="229"/>
        <v>25</v>
      </c>
      <c r="R1942" s="2" t="str">
        <f t="shared" si="230"/>
        <v>&lt;a href="set03\he\he_november_21,_1911_-_december_11,_1914\marriages\hawkes,_bernard_and_adaline_koch_marriage_february_25,_1913_p5_he.pdf"&gt;Hawkes, Bernard&lt;/a&gt;</v>
      </c>
      <c r="S1942" s="2">
        <f t="shared" si="231"/>
        <v>159</v>
      </c>
      <c r="T1942" s="2">
        <f t="shared" si="232"/>
        <v>69</v>
      </c>
    </row>
    <row r="1943" spans="1:20" x14ac:dyDescent="0.25">
      <c r="A1943" s="2">
        <v>1942</v>
      </c>
      <c r="B1943" s="4" t="s">
        <v>7532</v>
      </c>
      <c r="C1943" s="4" t="s">
        <v>7533</v>
      </c>
      <c r="D1943" s="48" t="s">
        <v>48</v>
      </c>
      <c r="E1943" s="12">
        <v>4807</v>
      </c>
      <c r="F1943" s="5" t="s">
        <v>13631</v>
      </c>
      <c r="G1943" s="5">
        <v>5</v>
      </c>
      <c r="H1943" s="48">
        <v>6</v>
      </c>
      <c r="I1943" s="5">
        <v>391</v>
      </c>
      <c r="J1943" t="s">
        <v>17316</v>
      </c>
      <c r="K1943" s="46" t="s">
        <v>17300</v>
      </c>
      <c r="L1943" s="55"/>
      <c r="M1943" s="55"/>
      <c r="N1943" s="39">
        <f t="shared" si="226"/>
        <v>1913</v>
      </c>
      <c r="O1943" s="2">
        <f t="shared" si="227"/>
        <v>2</v>
      </c>
      <c r="P1943" s="2">
        <f t="shared" si="228"/>
        <v>2</v>
      </c>
      <c r="Q1943" s="2">
        <f t="shared" si="229"/>
        <v>27</v>
      </c>
      <c r="R1943" s="2" t="str">
        <f t="shared" si="230"/>
        <v>&lt;a href="set02\marriages\cooperstown_courier\1910_-_1913\forseth,_ole_and_berta_kalvik_wedding_february_27,_1913_p5_cc.pdf"&gt;Forseth, Ole&lt;/a&gt;</v>
      </c>
      <c r="S1943" s="2">
        <f t="shared" si="231"/>
        <v>140</v>
      </c>
      <c r="T1943" s="2">
        <f t="shared" si="232"/>
        <v>65</v>
      </c>
    </row>
    <row r="1944" spans="1:20" x14ac:dyDescent="0.25">
      <c r="A1944" s="2">
        <v>1943</v>
      </c>
      <c r="B1944" s="4" t="s">
        <v>7541</v>
      </c>
      <c r="C1944" s="4" t="s">
        <v>7542</v>
      </c>
      <c r="D1944" s="48" t="s">
        <v>48</v>
      </c>
      <c r="E1944" s="12">
        <v>4807</v>
      </c>
      <c r="F1944" s="5" t="s">
        <v>13631</v>
      </c>
      <c r="G1944" s="5">
        <v>5</v>
      </c>
      <c r="H1944" s="48">
        <v>6</v>
      </c>
      <c r="I1944" s="5">
        <v>396</v>
      </c>
      <c r="J1944" t="s">
        <v>17321</v>
      </c>
      <c r="K1944" s="46" t="s">
        <v>17300</v>
      </c>
      <c r="L1944" s="55"/>
      <c r="M1944" s="55"/>
      <c r="N1944" s="39">
        <f t="shared" si="226"/>
        <v>1913</v>
      </c>
      <c r="O1944" s="2">
        <f t="shared" si="227"/>
        <v>2</v>
      </c>
      <c r="P1944" s="2">
        <f t="shared" si="228"/>
        <v>2</v>
      </c>
      <c r="Q1944" s="2">
        <f t="shared" si="229"/>
        <v>27</v>
      </c>
      <c r="R1944" s="2" t="str">
        <f t="shared" si="230"/>
        <v>&lt;a href="set02\marriages\cooperstown_courier\1910_-_1913\hawkes,_bernard_and_adaline_koch_wedding_february_27,_1913_p5_cc.pdf"&gt;Hawkes, Bernard&lt;/a&gt;</v>
      </c>
      <c r="S1944" s="2">
        <f t="shared" si="231"/>
        <v>146</v>
      </c>
      <c r="T1944" s="2">
        <f t="shared" si="232"/>
        <v>68</v>
      </c>
    </row>
    <row r="1945" spans="1:20" x14ac:dyDescent="0.25">
      <c r="A1945" s="2">
        <v>1944</v>
      </c>
      <c r="B1945" s="4" t="s">
        <v>16541</v>
      </c>
      <c r="C1945" s="4" t="s">
        <v>16542</v>
      </c>
      <c r="D1945" s="48" t="s">
        <v>48</v>
      </c>
      <c r="E1945" s="12">
        <v>4807</v>
      </c>
      <c r="F1945" s="5" t="s">
        <v>11770</v>
      </c>
      <c r="G1945" s="5">
        <v>1</v>
      </c>
      <c r="H1945" s="48">
        <v>11</v>
      </c>
      <c r="I1945" s="5">
        <v>747</v>
      </c>
      <c r="J1945" t="s">
        <v>17669</v>
      </c>
      <c r="K1945" s="46" t="s">
        <v>25722</v>
      </c>
      <c r="L1945" s="55"/>
      <c r="M1945" s="55"/>
      <c r="N1945" s="39">
        <f t="shared" si="226"/>
        <v>1913</v>
      </c>
      <c r="O1945" s="2">
        <f t="shared" si="227"/>
        <v>2</v>
      </c>
      <c r="P1945" s="2">
        <f t="shared" si="228"/>
        <v>2</v>
      </c>
      <c r="Q1945" s="2">
        <f t="shared" si="229"/>
        <v>27</v>
      </c>
      <c r="R1945" s="2" t="str">
        <f t="shared" si="230"/>
        <v>&lt;a href="set04\cg_january 4, 1912 - december 31, 1914\marriage\johnson,_ray_and_virgil_m_schroede_wedding_february_27,_1913_p1_cg.pdf"&gt;Johnson, Ray&lt;/a&gt;</v>
      </c>
      <c r="S1945" s="2">
        <f t="shared" si="231"/>
        <v>151</v>
      </c>
      <c r="T1945" s="2">
        <f t="shared" si="232"/>
        <v>70</v>
      </c>
    </row>
    <row r="1946" spans="1:20" x14ac:dyDescent="0.25">
      <c r="A1946" s="2">
        <v>1945</v>
      </c>
      <c r="B1946" s="4" t="s">
        <v>16551</v>
      </c>
      <c r="C1946" s="4" t="s">
        <v>16552</v>
      </c>
      <c r="D1946" s="48" t="s">
        <v>48</v>
      </c>
      <c r="E1946" s="12">
        <v>4807</v>
      </c>
      <c r="F1946" s="5" t="s">
        <v>11770</v>
      </c>
      <c r="G1946" s="5">
        <v>1</v>
      </c>
      <c r="H1946" s="48">
        <v>11</v>
      </c>
      <c r="I1946" s="5">
        <v>758</v>
      </c>
      <c r="J1946" t="s">
        <v>17680</v>
      </c>
      <c r="K1946" s="46" t="s">
        <v>25722</v>
      </c>
      <c r="L1946" s="55"/>
      <c r="M1946" s="55"/>
      <c r="N1946" s="39">
        <f t="shared" si="226"/>
        <v>1913</v>
      </c>
      <c r="O1946" s="2">
        <f t="shared" si="227"/>
        <v>2</v>
      </c>
      <c r="P1946" s="2">
        <f t="shared" si="228"/>
        <v>2</v>
      </c>
      <c r="Q1946" s="2">
        <f t="shared" si="229"/>
        <v>27</v>
      </c>
      <c r="R1946" s="2" t="str">
        <f t="shared" si="230"/>
        <v>&lt;a href="set04\cg_january 4, 1912 - december 31, 1914\marriage\ostreim,_joseph_and_ellen_nelson_wedding_february_27,_1913_p1_cg.pdf"&gt;Ostreim, Joseph&lt;/a&gt;</v>
      </c>
      <c r="S1946" s="2">
        <f t="shared" si="231"/>
        <v>152</v>
      </c>
      <c r="T1946" s="2">
        <f t="shared" si="232"/>
        <v>68</v>
      </c>
    </row>
    <row r="1947" spans="1:20" x14ac:dyDescent="0.25">
      <c r="A1947" s="2">
        <v>1946</v>
      </c>
      <c r="B1947" s="4" t="s">
        <v>16556</v>
      </c>
      <c r="C1947" s="4" t="s">
        <v>16557</v>
      </c>
      <c r="D1947" s="48" t="s">
        <v>48</v>
      </c>
      <c r="E1947" s="12">
        <v>4807</v>
      </c>
      <c r="F1947" s="5" t="s">
        <v>11770</v>
      </c>
      <c r="G1947" s="5">
        <v>1</v>
      </c>
      <c r="H1947" s="48">
        <v>11</v>
      </c>
      <c r="I1947" s="5">
        <v>771</v>
      </c>
      <c r="J1947" t="s">
        <v>17694</v>
      </c>
      <c r="K1947" s="46" t="s">
        <v>25722</v>
      </c>
      <c r="L1947" s="55"/>
      <c r="M1947" s="55"/>
      <c r="N1947" s="39">
        <f t="shared" si="226"/>
        <v>1913</v>
      </c>
      <c r="O1947" s="2">
        <f t="shared" si="227"/>
        <v>2</v>
      </c>
      <c r="P1947" s="2">
        <f t="shared" si="228"/>
        <v>2</v>
      </c>
      <c r="Q1947" s="2">
        <f t="shared" si="229"/>
        <v>27</v>
      </c>
      <c r="R1947" s="2" t="str">
        <f t="shared" si="230"/>
        <v>&lt;a href="set04\cg_january 4, 1912 - december 31, 1914\marriage\wright,_edwin_and_audrey_phillippe_wedding_february_27,_1913_p1_cg.pdf"&gt;Wright, Edwin&lt;/a&gt;</v>
      </c>
      <c r="S1947" s="2">
        <f t="shared" si="231"/>
        <v>152</v>
      </c>
      <c r="T1947" s="2">
        <f t="shared" si="232"/>
        <v>70</v>
      </c>
    </row>
    <row r="1948" spans="1:20" x14ac:dyDescent="0.25">
      <c r="A1948" s="2">
        <v>1947</v>
      </c>
      <c r="B1948" s="4" t="s">
        <v>13295</v>
      </c>
      <c r="C1948" s="4" t="s">
        <v>13296</v>
      </c>
      <c r="D1948" s="48" t="s">
        <v>6</v>
      </c>
      <c r="E1948" s="12">
        <v>4819</v>
      </c>
      <c r="F1948" s="5" t="s">
        <v>13629</v>
      </c>
      <c r="G1948" s="5">
        <v>5</v>
      </c>
      <c r="H1948" s="48">
        <v>20</v>
      </c>
      <c r="I1948" s="5">
        <v>1352</v>
      </c>
      <c r="J1948" s="47" t="s">
        <v>18268</v>
      </c>
      <c r="K1948" s="46" t="s">
        <v>25728</v>
      </c>
      <c r="L1948" s="55"/>
      <c r="M1948" s="55"/>
      <c r="N1948" s="39">
        <f t="shared" si="226"/>
        <v>1913</v>
      </c>
      <c r="O1948" s="2">
        <f t="shared" si="227"/>
        <v>3</v>
      </c>
      <c r="P1948" s="2">
        <f t="shared" si="228"/>
        <v>3</v>
      </c>
      <c r="Q1948" s="2">
        <f t="shared" si="229"/>
        <v>11</v>
      </c>
      <c r="R1948" s="2" t="str">
        <f t="shared" si="230"/>
        <v>&lt;a href="set03\he\he_november_21,_1911_-_december_11,_1914\marriages\bjornson,_albert_and_amanda_asmus_marriage_march_11,_1913_p5_he.pdf"&gt;Bjornson, Albert&lt;/a&gt;</v>
      </c>
      <c r="S1948" s="2">
        <f t="shared" si="231"/>
        <v>158</v>
      </c>
      <c r="T1948" s="2">
        <f t="shared" si="232"/>
        <v>67</v>
      </c>
    </row>
    <row r="1949" spans="1:20" x14ac:dyDescent="0.25">
      <c r="A1949" s="2">
        <v>1948</v>
      </c>
      <c r="B1949" s="4" t="s">
        <v>13381</v>
      </c>
      <c r="C1949" s="4" t="s">
        <v>13382</v>
      </c>
      <c r="D1949" s="48" t="s">
        <v>6</v>
      </c>
      <c r="E1949" s="12">
        <v>4819</v>
      </c>
      <c r="F1949" s="5" t="s">
        <v>13629</v>
      </c>
      <c r="G1949" s="5">
        <v>5</v>
      </c>
      <c r="H1949" s="48">
        <v>20</v>
      </c>
      <c r="I1949" s="5">
        <v>1406</v>
      </c>
      <c r="J1949" s="47" t="s">
        <v>18322</v>
      </c>
      <c r="K1949" s="46" t="s">
        <v>25728</v>
      </c>
      <c r="L1949" s="55"/>
      <c r="M1949" s="55"/>
      <c r="N1949" s="39">
        <f t="shared" si="226"/>
        <v>1913</v>
      </c>
      <c r="O1949" s="2">
        <f t="shared" si="227"/>
        <v>3</v>
      </c>
      <c r="P1949" s="2">
        <f t="shared" si="228"/>
        <v>3</v>
      </c>
      <c r="Q1949" s="2">
        <f t="shared" si="229"/>
        <v>11</v>
      </c>
      <c r="R1949" s="2" t="str">
        <f t="shared" si="230"/>
        <v>&lt;a href="set03\he\he_november_21,_1911_-_december_11,_1914\marriages\larson,_lars_and_anne_osmundson_marriage_march_11,_1913_p5_he.pdf"&gt;Larson, Lars&lt;/a&gt;</v>
      </c>
      <c r="S1949" s="2">
        <f t="shared" si="231"/>
        <v>152</v>
      </c>
      <c r="T1949" s="2">
        <f t="shared" si="232"/>
        <v>65</v>
      </c>
    </row>
    <row r="1950" spans="1:20" x14ac:dyDescent="0.25">
      <c r="A1950" s="2">
        <v>1949</v>
      </c>
      <c r="B1950" s="4" t="s">
        <v>13423</v>
      </c>
      <c r="C1950" s="4" t="s">
        <v>13424</v>
      </c>
      <c r="D1950" s="48" t="s">
        <v>6</v>
      </c>
      <c r="E1950" s="12">
        <v>4819</v>
      </c>
      <c r="F1950" s="5" t="s">
        <v>13629</v>
      </c>
      <c r="G1950" s="5">
        <v>5</v>
      </c>
      <c r="H1950" s="48">
        <v>20</v>
      </c>
      <c r="I1950" s="5">
        <v>1432</v>
      </c>
      <c r="J1950" s="47" t="s">
        <v>18346</v>
      </c>
      <c r="K1950" s="46" t="s">
        <v>25728</v>
      </c>
      <c r="L1950" s="55"/>
      <c r="M1950" s="55"/>
      <c r="N1950" s="39">
        <f t="shared" si="226"/>
        <v>1913</v>
      </c>
      <c r="O1950" s="2">
        <f t="shared" si="227"/>
        <v>3</v>
      </c>
      <c r="P1950" s="2">
        <f t="shared" si="228"/>
        <v>3</v>
      </c>
      <c r="Q1950" s="2">
        <f t="shared" si="229"/>
        <v>11</v>
      </c>
      <c r="R1950" s="2" t="str">
        <f t="shared" si="230"/>
        <v>&lt;a href="set03\he\he_november_21,_1911_-_december_11,_1914\marriages\rickford,_paul_and_alice_schmidt_marriage_march_11,_1913_p5_he.pdf"&gt;Rickford, Paul&lt;/a&gt;</v>
      </c>
      <c r="S1950" s="2">
        <f t="shared" si="231"/>
        <v>155</v>
      </c>
      <c r="T1950" s="2">
        <f t="shared" si="232"/>
        <v>66</v>
      </c>
    </row>
    <row r="1951" spans="1:20" x14ac:dyDescent="0.25">
      <c r="A1951" s="2">
        <v>1950</v>
      </c>
      <c r="B1951" s="4" t="s">
        <v>7536</v>
      </c>
      <c r="C1951" s="4" t="s">
        <v>7537</v>
      </c>
      <c r="D1951" s="48" t="s">
        <v>48</v>
      </c>
      <c r="E1951" s="12">
        <v>4821</v>
      </c>
      <c r="F1951" s="5" t="s">
        <v>13631</v>
      </c>
      <c r="G1951" s="5">
        <v>3</v>
      </c>
      <c r="H1951" s="48">
        <v>6</v>
      </c>
      <c r="I1951" s="5">
        <v>393</v>
      </c>
      <c r="J1951" t="s">
        <v>17318</v>
      </c>
      <c r="K1951" s="46" t="s">
        <v>17300</v>
      </c>
      <c r="L1951" s="55"/>
      <c r="M1951" s="55"/>
      <c r="N1951" s="39">
        <f t="shared" ref="N1951:N2014" si="233">YEAR(E1951)</f>
        <v>1913</v>
      </c>
      <c r="O1951" s="2">
        <f t="shared" ref="O1951:O2014" si="234">MONTH(E1951)</f>
        <v>3</v>
      </c>
      <c r="P1951" s="2">
        <f t="shared" ref="P1951:P2014" si="235">O1951</f>
        <v>3</v>
      </c>
      <c r="Q1951" s="2">
        <f t="shared" ref="Q1951:Q2014" si="236">DAY(E1951)</f>
        <v>13</v>
      </c>
      <c r="R1951" s="2" t="str">
        <f t="shared" si="230"/>
        <v>&lt;a href="set02\marriages\cooperstown_courier\1910_-_1913\green,_asa_levi_and_hattie_lowe_wedding_march_13,_1913_p3_cc.pdf"&gt;Green, Asa Levi&lt;/a&gt;</v>
      </c>
      <c r="S1951" s="2">
        <f t="shared" si="231"/>
        <v>142</v>
      </c>
      <c r="T1951" s="2">
        <f t="shared" si="232"/>
        <v>64</v>
      </c>
    </row>
    <row r="1952" spans="1:20" x14ac:dyDescent="0.25">
      <c r="A1952" s="2">
        <v>1951</v>
      </c>
      <c r="B1952" s="4" t="s">
        <v>13349</v>
      </c>
      <c r="C1952" s="4" t="s">
        <v>13350</v>
      </c>
      <c r="D1952" s="48" t="s">
        <v>6</v>
      </c>
      <c r="E1952" s="12">
        <v>4826</v>
      </c>
      <c r="F1952" s="5" t="s">
        <v>13629</v>
      </c>
      <c r="G1952" s="5">
        <v>5</v>
      </c>
      <c r="H1952" s="48">
        <v>20</v>
      </c>
      <c r="I1952" s="5">
        <v>1384</v>
      </c>
      <c r="J1952" s="47" t="s">
        <v>18300</v>
      </c>
      <c r="K1952" s="46" t="s">
        <v>25728</v>
      </c>
      <c r="L1952" s="55"/>
      <c r="M1952" s="55"/>
      <c r="N1952" s="39">
        <f t="shared" si="233"/>
        <v>1913</v>
      </c>
      <c r="O1952" s="2">
        <f t="shared" si="234"/>
        <v>3</v>
      </c>
      <c r="P1952" s="2">
        <f t="shared" si="235"/>
        <v>3</v>
      </c>
      <c r="Q1952" s="2">
        <f t="shared" si="236"/>
        <v>18</v>
      </c>
      <c r="R1952" s="2" t="str">
        <f t="shared" si="230"/>
        <v>&lt;a href="set03\he\he_november_21,_1911_-_december_11,_1914\marriages\haaland,_thorvald_and_tomine_sola_marriage_march_18,_1913_p5_he.pdf"&gt;Haaland, Thorvald&lt;/a&gt;</v>
      </c>
      <c r="S1952" s="2">
        <f t="shared" si="231"/>
        <v>159</v>
      </c>
      <c r="T1952" s="2">
        <f t="shared" si="232"/>
        <v>67</v>
      </c>
    </row>
    <row r="1953" spans="1:20" x14ac:dyDescent="0.25">
      <c r="A1953" s="2">
        <v>1952</v>
      </c>
      <c r="B1953" s="4" t="s">
        <v>13352</v>
      </c>
      <c r="C1953" s="4" t="s">
        <v>13353</v>
      </c>
      <c r="D1953" s="48" t="s">
        <v>6</v>
      </c>
      <c r="E1953" s="12">
        <v>4833</v>
      </c>
      <c r="F1953" s="5" t="s">
        <v>13629</v>
      </c>
      <c r="G1953" s="5">
        <v>5</v>
      </c>
      <c r="H1953" s="48">
        <v>20</v>
      </c>
      <c r="I1953" s="5">
        <v>1387</v>
      </c>
      <c r="J1953" s="47" t="s">
        <v>18303</v>
      </c>
      <c r="K1953" s="46" t="s">
        <v>25728</v>
      </c>
      <c r="L1953" s="55"/>
      <c r="M1953" s="55"/>
      <c r="N1953" s="39">
        <f t="shared" si="233"/>
        <v>1913</v>
      </c>
      <c r="O1953" s="2">
        <f t="shared" si="234"/>
        <v>3</v>
      </c>
      <c r="P1953" s="2">
        <f t="shared" si="235"/>
        <v>3</v>
      </c>
      <c r="Q1953" s="2">
        <f t="shared" si="236"/>
        <v>25</v>
      </c>
      <c r="R1953" s="2" t="str">
        <f t="shared" si="230"/>
        <v>&lt;a href="set03\he\he_november_21,_1911_-_december_11,_1914\marriages\haugen,_bertin_and_valborg_nelson_marriage_march_25,_1913_p5_he.pdf"&gt;Haugen, Bertin&lt;/a&gt;</v>
      </c>
      <c r="S1953" s="2">
        <f t="shared" si="231"/>
        <v>156</v>
      </c>
      <c r="T1953" s="2">
        <f t="shared" si="232"/>
        <v>67</v>
      </c>
    </row>
    <row r="1954" spans="1:20" x14ac:dyDescent="0.25">
      <c r="A1954" s="2">
        <v>1953</v>
      </c>
      <c r="B1954" s="4" t="s">
        <v>13352</v>
      </c>
      <c r="C1954" s="4" t="s">
        <v>13353</v>
      </c>
      <c r="D1954" s="48" t="s">
        <v>6</v>
      </c>
      <c r="E1954" s="12">
        <v>4840</v>
      </c>
      <c r="F1954" s="5" t="s">
        <v>13629</v>
      </c>
      <c r="G1954" s="5">
        <v>5</v>
      </c>
      <c r="H1954" s="48">
        <v>20</v>
      </c>
      <c r="I1954" s="5">
        <v>1386</v>
      </c>
      <c r="J1954" s="47" t="s">
        <v>18302</v>
      </c>
      <c r="K1954" s="46" t="s">
        <v>25728</v>
      </c>
      <c r="L1954" s="55"/>
      <c r="M1954" s="55"/>
      <c r="N1954" s="39">
        <f t="shared" si="233"/>
        <v>1913</v>
      </c>
      <c r="O1954" s="2">
        <f t="shared" si="234"/>
        <v>4</v>
      </c>
      <c r="P1954" s="2">
        <f t="shared" si="235"/>
        <v>4</v>
      </c>
      <c r="Q1954" s="2">
        <f t="shared" si="236"/>
        <v>1</v>
      </c>
      <c r="R1954" s="2" t="str">
        <f t="shared" si="230"/>
        <v>&lt;a href="set03\he\he_november_21,_1911_-_december_11,_1914\marriages\haugen,_bertin_and_valborg_nelson_marriage_april_1,_1913_p5_he.pdf"&gt;Haugen, Bertin&lt;/a&gt;</v>
      </c>
      <c r="S1954" s="2">
        <f t="shared" si="231"/>
        <v>155</v>
      </c>
      <c r="T1954" s="2">
        <f t="shared" si="232"/>
        <v>66</v>
      </c>
    </row>
    <row r="1955" spans="1:20" x14ac:dyDescent="0.25">
      <c r="A1955" s="2">
        <v>1954</v>
      </c>
      <c r="B1955" s="4" t="s">
        <v>6508</v>
      </c>
      <c r="C1955" s="4" t="s">
        <v>13460</v>
      </c>
      <c r="D1955" s="48" t="s">
        <v>6</v>
      </c>
      <c r="E1955" s="12">
        <v>4840</v>
      </c>
      <c r="F1955" s="5" t="s">
        <v>13629</v>
      </c>
      <c r="G1955" s="5">
        <v>5</v>
      </c>
      <c r="H1955" s="48">
        <v>20</v>
      </c>
      <c r="I1955" s="5">
        <v>1455</v>
      </c>
      <c r="J1955" s="47" t="s">
        <v>18369</v>
      </c>
      <c r="K1955" s="46" t="s">
        <v>25728</v>
      </c>
      <c r="L1955" s="55"/>
      <c r="M1955" s="55"/>
      <c r="N1955" s="39">
        <f t="shared" si="233"/>
        <v>1913</v>
      </c>
      <c r="O1955" s="2">
        <f t="shared" si="234"/>
        <v>4</v>
      </c>
      <c r="P1955" s="2">
        <f t="shared" si="235"/>
        <v>4</v>
      </c>
      <c r="Q1955" s="2">
        <f t="shared" si="236"/>
        <v>1</v>
      </c>
      <c r="R1955" s="2" t="str">
        <f t="shared" si="230"/>
        <v>&lt;a href="set03\he\he_november_21,_1911_-_december_11,_1914\marriages\westley,_o_c_and_carn_lunde_marriage_april_1,_1913_p5_he.pdf"&gt;Westley, O C&lt;/a&gt;</v>
      </c>
      <c r="S1955" s="2">
        <f t="shared" si="231"/>
        <v>147</v>
      </c>
      <c r="T1955" s="2">
        <f t="shared" si="232"/>
        <v>60</v>
      </c>
    </row>
    <row r="1956" spans="1:20" x14ac:dyDescent="0.25">
      <c r="A1956" s="2">
        <v>1955</v>
      </c>
      <c r="B1956" s="4" t="s">
        <v>13395</v>
      </c>
      <c r="C1956" s="4" t="s">
        <v>13396</v>
      </c>
      <c r="D1956" s="48" t="s">
        <v>6</v>
      </c>
      <c r="E1956" s="12">
        <v>4854</v>
      </c>
      <c r="F1956" s="5" t="s">
        <v>13629</v>
      </c>
      <c r="G1956" s="5">
        <v>5</v>
      </c>
      <c r="H1956" s="48">
        <v>20</v>
      </c>
      <c r="I1956" s="5">
        <v>1415</v>
      </c>
      <c r="J1956" s="47" t="s">
        <v>18331</v>
      </c>
      <c r="K1956" s="46" t="s">
        <v>25728</v>
      </c>
      <c r="L1956" s="55"/>
      <c r="M1956" s="55"/>
      <c r="N1956" s="39">
        <f t="shared" si="233"/>
        <v>1913</v>
      </c>
      <c r="O1956" s="2">
        <f t="shared" si="234"/>
        <v>4</v>
      </c>
      <c r="P1956" s="2">
        <f t="shared" si="235"/>
        <v>4</v>
      </c>
      <c r="Q1956" s="2">
        <f t="shared" si="236"/>
        <v>15</v>
      </c>
      <c r="R1956" s="2" t="str">
        <f t="shared" si="230"/>
        <v>&lt;a href="set03\he\he_november_21,_1911_-_december_11,_1914\marriages\miklethun,_nels_and_anna_herreid_marriage_april_15,_1913_p5_he.pdf"&gt;Miklethun, Nels&lt;/a&gt;</v>
      </c>
      <c r="S1956" s="2">
        <f t="shared" si="231"/>
        <v>156</v>
      </c>
      <c r="T1956" s="2">
        <f t="shared" si="232"/>
        <v>66</v>
      </c>
    </row>
    <row r="1957" spans="1:20" x14ac:dyDescent="0.25">
      <c r="A1957" s="2">
        <v>1956</v>
      </c>
      <c r="B1957" s="4" t="s">
        <v>13440</v>
      </c>
      <c r="C1957" s="4" t="s">
        <v>13441</v>
      </c>
      <c r="D1957" s="48" t="s">
        <v>6</v>
      </c>
      <c r="E1957" s="12">
        <v>4854</v>
      </c>
      <c r="F1957" s="5" t="s">
        <v>13629</v>
      </c>
      <c r="G1957" s="5">
        <v>5</v>
      </c>
      <c r="H1957" s="48">
        <v>20</v>
      </c>
      <c r="I1957" s="5">
        <v>1442</v>
      </c>
      <c r="J1957" s="47" t="s">
        <v>18356</v>
      </c>
      <c r="K1957" s="46" t="s">
        <v>25728</v>
      </c>
      <c r="L1957" s="55"/>
      <c r="M1957" s="55"/>
      <c r="N1957" s="39">
        <f t="shared" si="233"/>
        <v>1913</v>
      </c>
      <c r="O1957" s="2">
        <f t="shared" si="234"/>
        <v>4</v>
      </c>
      <c r="P1957" s="2">
        <f t="shared" si="235"/>
        <v>4</v>
      </c>
      <c r="Q1957" s="2">
        <f t="shared" si="236"/>
        <v>15</v>
      </c>
      <c r="R1957" s="2" t="str">
        <f t="shared" si="230"/>
        <v>&lt;a href="set03\he\he_november_21,_1911_-_december_11,_1914\marriages\stebnew,_mr_and_miss_rosdal__sister_of_mrs_e_j_aarestad_marriage_april_15,_1913_p5_he.pdf"&gt;Stebnew, Mr&lt;/a&gt;</v>
      </c>
      <c r="S1957" s="2">
        <f t="shared" si="231"/>
        <v>175</v>
      </c>
      <c r="T1957" s="2">
        <f t="shared" si="232"/>
        <v>89</v>
      </c>
    </row>
    <row r="1958" spans="1:20" x14ac:dyDescent="0.25">
      <c r="A1958" s="2">
        <v>1957</v>
      </c>
      <c r="B1958" s="4" t="s">
        <v>13435</v>
      </c>
      <c r="C1958" s="4" t="s">
        <v>13436</v>
      </c>
      <c r="D1958" s="48" t="s">
        <v>6</v>
      </c>
      <c r="E1958" s="12">
        <v>4861</v>
      </c>
      <c r="F1958" s="5" t="s">
        <v>13629</v>
      </c>
      <c r="G1958" s="5">
        <v>5</v>
      </c>
      <c r="H1958" s="48">
        <v>20</v>
      </c>
      <c r="I1958" s="5">
        <v>1438</v>
      </c>
      <c r="J1958" s="47" t="s">
        <v>18352</v>
      </c>
      <c r="K1958" s="46" t="s">
        <v>25728</v>
      </c>
      <c r="L1958" s="55"/>
      <c r="M1958" s="55"/>
      <c r="N1958" s="39">
        <f t="shared" si="233"/>
        <v>1913</v>
      </c>
      <c r="O1958" s="2">
        <f t="shared" si="234"/>
        <v>4</v>
      </c>
      <c r="P1958" s="2">
        <f t="shared" si="235"/>
        <v>4</v>
      </c>
      <c r="Q1958" s="2">
        <f t="shared" si="236"/>
        <v>22</v>
      </c>
      <c r="R1958" s="2" t="str">
        <f t="shared" si="230"/>
        <v>&lt;a href="set03\he\he_november_21,_1911_-_december_11,_1914\marriages\seekins,_earl_and_mrs_grace_flynn_(thompson)_marriage_april_22,_1913_p5_he.pdf"&gt;Seekins, Earl&lt;/a&gt;</v>
      </c>
      <c r="S1958" s="2">
        <f t="shared" si="231"/>
        <v>166</v>
      </c>
      <c r="T1958" s="2">
        <f t="shared" si="232"/>
        <v>78</v>
      </c>
    </row>
    <row r="1959" spans="1:20" x14ac:dyDescent="0.25">
      <c r="A1959" s="2">
        <v>1958</v>
      </c>
      <c r="B1959" s="4" t="s">
        <v>16539</v>
      </c>
      <c r="C1959" s="4" t="s">
        <v>16540</v>
      </c>
      <c r="D1959" s="48" t="s">
        <v>6</v>
      </c>
      <c r="E1959" s="12">
        <v>4863</v>
      </c>
      <c r="F1959" s="5" t="s">
        <v>11770</v>
      </c>
      <c r="G1959" s="5">
        <v>1</v>
      </c>
      <c r="H1959" s="48">
        <v>11</v>
      </c>
      <c r="I1959" s="5">
        <v>743</v>
      </c>
      <c r="J1959" t="s">
        <v>17665</v>
      </c>
      <c r="K1959" s="46" t="s">
        <v>25722</v>
      </c>
      <c r="L1959" s="55"/>
      <c r="M1959" s="55"/>
      <c r="N1959" s="39">
        <f t="shared" si="233"/>
        <v>1913</v>
      </c>
      <c r="O1959" s="2">
        <f t="shared" si="234"/>
        <v>4</v>
      </c>
      <c r="P1959" s="2">
        <f t="shared" si="235"/>
        <v>4</v>
      </c>
      <c r="Q1959" s="2">
        <f t="shared" si="236"/>
        <v>24</v>
      </c>
      <c r="R1959" s="2" t="str">
        <f t="shared" si="230"/>
        <v>&lt;a href="set04\cg_january 4, 1912 - december 31, 1914\marriage\johnson,_henry_and_emily_werner_marriage_april_24,_1913_p1_cg.pdf"&gt;Johnson, Henry&lt;/a&gt;</v>
      </c>
      <c r="S1959" s="2">
        <f t="shared" si="231"/>
        <v>148</v>
      </c>
      <c r="T1959" s="2">
        <f t="shared" si="232"/>
        <v>65</v>
      </c>
    </row>
    <row r="1960" spans="1:20" x14ac:dyDescent="0.25">
      <c r="A1960" s="2">
        <v>1959</v>
      </c>
      <c r="B1960" s="4" t="s">
        <v>13328</v>
      </c>
      <c r="C1960" s="4" t="s">
        <v>13329</v>
      </c>
      <c r="D1960" s="48" t="s">
        <v>6</v>
      </c>
      <c r="E1960" s="12">
        <v>4868</v>
      </c>
      <c r="F1960" s="5" t="s">
        <v>13629</v>
      </c>
      <c r="G1960" s="5">
        <v>5</v>
      </c>
      <c r="H1960" s="48">
        <v>20</v>
      </c>
      <c r="I1960" s="5">
        <v>1371</v>
      </c>
      <c r="J1960" s="47" t="s">
        <v>18287</v>
      </c>
      <c r="K1960" s="46" t="s">
        <v>25728</v>
      </c>
      <c r="L1960" s="55"/>
      <c r="M1960" s="55"/>
      <c r="N1960" s="39">
        <f t="shared" si="233"/>
        <v>1913</v>
      </c>
      <c r="O1960" s="2">
        <f t="shared" si="234"/>
        <v>4</v>
      </c>
      <c r="P1960" s="2">
        <f t="shared" si="235"/>
        <v>4</v>
      </c>
      <c r="Q1960" s="2">
        <f t="shared" si="236"/>
        <v>29</v>
      </c>
      <c r="R1960" s="2" t="str">
        <f t="shared" si="230"/>
        <v>&lt;a href="set03\he\he_november_21,_1911_-_december_11,_1914\marriages\fadness,_emil_and_gessina_williamson_marriage_april_29,_1913_p5_he.pdf"&gt;Fadness, Emil&lt;/a&gt;</v>
      </c>
      <c r="S1960" s="2">
        <f t="shared" si="231"/>
        <v>158</v>
      </c>
      <c r="T1960" s="2">
        <f t="shared" si="232"/>
        <v>70</v>
      </c>
    </row>
    <row r="1961" spans="1:20" x14ac:dyDescent="0.25">
      <c r="A1961" s="2">
        <v>1960</v>
      </c>
      <c r="B1961" s="4" t="s">
        <v>16539</v>
      </c>
      <c r="C1961" s="4" t="s">
        <v>16540</v>
      </c>
      <c r="D1961" s="48" t="s">
        <v>6</v>
      </c>
      <c r="E1961" s="12">
        <v>4870</v>
      </c>
      <c r="F1961" s="5" t="s">
        <v>11770</v>
      </c>
      <c r="G1961" s="5">
        <v>4</v>
      </c>
      <c r="H1961" s="48">
        <v>11</v>
      </c>
      <c r="I1961" s="5">
        <v>744</v>
      </c>
      <c r="J1961" t="s">
        <v>17666</v>
      </c>
      <c r="K1961" s="46" t="s">
        <v>25722</v>
      </c>
      <c r="L1961" s="55"/>
      <c r="M1961" s="55"/>
      <c r="N1961" s="39">
        <f t="shared" si="233"/>
        <v>1913</v>
      </c>
      <c r="O1961" s="2">
        <f t="shared" si="234"/>
        <v>5</v>
      </c>
      <c r="P1961" s="2">
        <f t="shared" si="235"/>
        <v>5</v>
      </c>
      <c r="Q1961" s="2">
        <f t="shared" si="236"/>
        <v>1</v>
      </c>
      <c r="R1961" s="2" t="str">
        <f t="shared" si="230"/>
        <v>&lt;a href="set04\cg_january 4, 1912 - december 31, 1914\marriage\johnson,_henry_and_emily_werner_marriage_may_1,_1913_p4_cg.pdf"&gt;Johnson, Henry&lt;/a&gt;</v>
      </c>
      <c r="S1961" s="2">
        <f t="shared" si="231"/>
        <v>145</v>
      </c>
      <c r="T1961" s="2">
        <f t="shared" si="232"/>
        <v>62</v>
      </c>
    </row>
    <row r="1962" spans="1:20" x14ac:dyDescent="0.25">
      <c r="A1962" s="2">
        <v>1961</v>
      </c>
      <c r="B1962" s="4" t="s">
        <v>13318</v>
      </c>
      <c r="C1962" s="4" t="s">
        <v>13319</v>
      </c>
      <c r="D1962" s="48" t="s">
        <v>4243</v>
      </c>
      <c r="E1962" s="12">
        <v>4875</v>
      </c>
      <c r="F1962" s="5" t="s">
        <v>13629</v>
      </c>
      <c r="G1962" s="5">
        <v>5</v>
      </c>
      <c r="H1962" s="48">
        <v>20</v>
      </c>
      <c r="I1962" s="5">
        <v>1365</v>
      </c>
      <c r="J1962" s="47" t="s">
        <v>18281</v>
      </c>
      <c r="K1962" s="46" t="s">
        <v>25728</v>
      </c>
      <c r="L1962" s="55"/>
      <c r="M1962" s="55"/>
      <c r="N1962" s="39">
        <f t="shared" si="233"/>
        <v>1913</v>
      </c>
      <c r="O1962" s="2">
        <f t="shared" si="234"/>
        <v>5</v>
      </c>
      <c r="P1962" s="2">
        <f t="shared" si="235"/>
        <v>5</v>
      </c>
      <c r="Q1962" s="2">
        <f t="shared" si="236"/>
        <v>6</v>
      </c>
      <c r="R1962" s="2" t="str">
        <f t="shared" si="230"/>
        <v>&lt;a href="set03\he\he_november_21,_1911_-_december_11,_1914\marriages\dunnum,_mr_and_mrs_c_o_15th_anniv._may_6,_1913_p5_he.pdf"&gt;Dunnum, C O&lt;/a&gt;</v>
      </c>
      <c r="S1962" s="2">
        <f t="shared" si="231"/>
        <v>142</v>
      </c>
      <c r="T1962" s="2">
        <f t="shared" si="232"/>
        <v>56</v>
      </c>
    </row>
    <row r="1963" spans="1:20" x14ac:dyDescent="0.25">
      <c r="A1963" s="2">
        <v>1962</v>
      </c>
      <c r="B1963" s="4" t="s">
        <v>13335</v>
      </c>
      <c r="C1963" s="4" t="s">
        <v>13336</v>
      </c>
      <c r="D1963" s="48" t="s">
        <v>6</v>
      </c>
      <c r="E1963" s="12">
        <v>4896</v>
      </c>
      <c r="F1963" s="5" t="s">
        <v>13629</v>
      </c>
      <c r="G1963" s="5">
        <v>5</v>
      </c>
      <c r="H1963" s="48">
        <v>20</v>
      </c>
      <c r="I1963" s="5">
        <v>1376</v>
      </c>
      <c r="J1963" s="47" t="s">
        <v>18292</v>
      </c>
      <c r="K1963" s="46" t="s">
        <v>25728</v>
      </c>
      <c r="L1963" s="55"/>
      <c r="M1963" s="55"/>
      <c r="N1963" s="39">
        <f t="shared" si="233"/>
        <v>1913</v>
      </c>
      <c r="O1963" s="2">
        <f t="shared" si="234"/>
        <v>5</v>
      </c>
      <c r="P1963" s="2">
        <f t="shared" si="235"/>
        <v>5</v>
      </c>
      <c r="Q1963" s="2">
        <f t="shared" si="236"/>
        <v>27</v>
      </c>
      <c r="R1963" s="2" t="str">
        <f t="shared" si="230"/>
        <v>&lt;a href="set03\he\he_november_21,_1911_-_december_11,_1914\marriages\frank,_albert_and_annie_k_johnson_marriage_may_27,_1913_p5_he.pdf"&gt;Frank, Albert&lt;/a&gt;</v>
      </c>
      <c r="S1963" s="2">
        <f t="shared" si="231"/>
        <v>153</v>
      </c>
      <c r="T1963" s="2">
        <f t="shared" si="232"/>
        <v>65</v>
      </c>
    </row>
    <row r="1964" spans="1:20" x14ac:dyDescent="0.25">
      <c r="A1964" s="2">
        <v>1963</v>
      </c>
      <c r="B1964" s="4" t="s">
        <v>13279</v>
      </c>
      <c r="C1964" s="4" t="s">
        <v>13280</v>
      </c>
      <c r="D1964" s="48" t="s">
        <v>6</v>
      </c>
      <c r="E1964" s="12">
        <v>4903</v>
      </c>
      <c r="F1964" s="5" t="s">
        <v>13629</v>
      </c>
      <c r="G1964" s="5">
        <v>5</v>
      </c>
      <c r="H1964" s="48">
        <v>20</v>
      </c>
      <c r="I1964" s="5">
        <v>1345</v>
      </c>
      <c r="J1964" s="47" t="s">
        <v>18261</v>
      </c>
      <c r="K1964" s="46" t="s">
        <v>25728</v>
      </c>
      <c r="L1964" s="55"/>
      <c r="M1964" s="55"/>
      <c r="N1964" s="39">
        <f t="shared" si="233"/>
        <v>1913</v>
      </c>
      <c r="O1964" s="2">
        <f t="shared" si="234"/>
        <v>6</v>
      </c>
      <c r="P1964" s="2">
        <f t="shared" si="235"/>
        <v>6</v>
      </c>
      <c r="Q1964" s="2">
        <f t="shared" si="236"/>
        <v>3</v>
      </c>
      <c r="R1964" s="2" t="str">
        <f t="shared" si="230"/>
        <v>&lt;a href="set03\he\he_november_21,_1911_-_december_11,_1914\marriages\alm,_magnus_and_agnes_carlson_marriage_june_3,_1913_p5_he.pdf"&gt;Alm, Magnus&lt;/a&gt;</v>
      </c>
      <c r="S1964" s="2">
        <f t="shared" si="231"/>
        <v>147</v>
      </c>
      <c r="T1964" s="2">
        <f t="shared" si="232"/>
        <v>61</v>
      </c>
    </row>
    <row r="1965" spans="1:20" x14ac:dyDescent="0.25">
      <c r="A1965" s="2">
        <v>1964</v>
      </c>
      <c r="B1965" s="4" t="s">
        <v>13369</v>
      </c>
      <c r="C1965" s="4" t="s">
        <v>13370</v>
      </c>
      <c r="D1965" s="48" t="s">
        <v>6</v>
      </c>
      <c r="E1965" s="12">
        <v>4910</v>
      </c>
      <c r="F1965" s="5" t="s">
        <v>13629</v>
      </c>
      <c r="G1965" s="5">
        <v>5</v>
      </c>
      <c r="H1965" s="48">
        <v>20</v>
      </c>
      <c r="I1965" s="5">
        <v>1398</v>
      </c>
      <c r="J1965" s="47" t="s">
        <v>18314</v>
      </c>
      <c r="K1965" s="46" t="s">
        <v>25728</v>
      </c>
      <c r="L1965" s="55"/>
      <c r="M1965" s="55"/>
      <c r="N1965" s="39">
        <f t="shared" si="233"/>
        <v>1913</v>
      </c>
      <c r="O1965" s="2">
        <f t="shared" si="234"/>
        <v>6</v>
      </c>
      <c r="P1965" s="2">
        <f t="shared" si="235"/>
        <v>6</v>
      </c>
      <c r="Q1965" s="2">
        <f t="shared" si="236"/>
        <v>10</v>
      </c>
      <c r="R1965" s="2" t="str">
        <f t="shared" si="230"/>
        <v>&lt;a href="set03\he\he_november_21,_1911_-_december_11,_1914\marriages\jorgensen,_jorgen_p_and_sorine_j_vessing_marriage_june_10,_1913_p5_he.pdf"&gt;Jorgensen, Jorgen P&lt;/a&gt;</v>
      </c>
      <c r="S1965" s="2">
        <f t="shared" si="231"/>
        <v>167</v>
      </c>
      <c r="T1965" s="2">
        <f t="shared" si="232"/>
        <v>73</v>
      </c>
    </row>
    <row r="1966" spans="1:20" x14ac:dyDescent="0.25">
      <c r="A1966" s="2">
        <v>1965</v>
      </c>
      <c r="B1966" s="4" t="s">
        <v>16547</v>
      </c>
      <c r="C1966" s="4"/>
      <c r="D1966" s="48" t="s">
        <v>6</v>
      </c>
      <c r="E1966" s="12">
        <v>4912</v>
      </c>
      <c r="F1966" s="5" t="s">
        <v>11770</v>
      </c>
      <c r="G1966" s="5">
        <v>5</v>
      </c>
      <c r="H1966" s="48">
        <v>11</v>
      </c>
      <c r="I1966" s="5">
        <v>752</v>
      </c>
      <c r="J1966" t="s">
        <v>17674</v>
      </c>
      <c r="K1966" s="46" t="s">
        <v>25722</v>
      </c>
      <c r="L1966" s="55"/>
      <c r="M1966" s="55"/>
      <c r="N1966" s="39">
        <f t="shared" si="233"/>
        <v>1913</v>
      </c>
      <c r="O1966" s="2">
        <f t="shared" si="234"/>
        <v>6</v>
      </c>
      <c r="P1966" s="2">
        <f t="shared" si="235"/>
        <v>6</v>
      </c>
      <c r="Q1966" s="2">
        <f t="shared" si="236"/>
        <v>12</v>
      </c>
      <c r="R1966" s="2" t="str">
        <f t="shared" si="230"/>
        <v>&lt;a href="set04\cg_january 4, 1912 - december 31, 1914\marriage\levenskofski,_martin_marriage_june_12,_1913_p5_cg.pdf"&gt;Levenskofski, Martin&lt;/a&gt;</v>
      </c>
      <c r="S1966" s="2">
        <f t="shared" si="231"/>
        <v>142</v>
      </c>
      <c r="T1966" s="2">
        <f t="shared" si="232"/>
        <v>53</v>
      </c>
    </row>
    <row r="1967" spans="1:20" x14ac:dyDescent="0.25">
      <c r="A1967" s="2">
        <v>1966</v>
      </c>
      <c r="B1967" s="4" t="s">
        <v>11041</v>
      </c>
      <c r="C1967" s="4" t="s">
        <v>13323</v>
      </c>
      <c r="D1967" s="48" t="s">
        <v>48</v>
      </c>
      <c r="E1967" s="12">
        <v>4917</v>
      </c>
      <c r="F1967" s="5" t="s">
        <v>13629</v>
      </c>
      <c r="G1967" s="5">
        <v>5</v>
      </c>
      <c r="H1967" s="48">
        <v>20</v>
      </c>
      <c r="I1967" s="5">
        <v>1368</v>
      </c>
      <c r="J1967" s="47" t="s">
        <v>18284</v>
      </c>
      <c r="K1967" s="46" t="s">
        <v>25728</v>
      </c>
      <c r="L1967" s="55"/>
      <c r="M1967" s="55"/>
      <c r="N1967" s="39">
        <f t="shared" si="233"/>
        <v>1913</v>
      </c>
      <c r="O1967" s="2">
        <f t="shared" si="234"/>
        <v>6</v>
      </c>
      <c r="P1967" s="2">
        <f t="shared" si="235"/>
        <v>6</v>
      </c>
      <c r="Q1967" s="2">
        <f t="shared" si="236"/>
        <v>17</v>
      </c>
      <c r="R1967" s="2" t="str">
        <f t="shared" si="230"/>
        <v>&lt;a href="set03\he\he_november_21,_1911_-_december_11,_1914\marriages\erlandson,_alfred_and_martha_alice_posey_wedding_june_17,_1913_p5_he.pdf"&gt;Erlandson, Alfred&lt;/a&gt;</v>
      </c>
      <c r="S1967" s="2">
        <f t="shared" si="231"/>
        <v>164</v>
      </c>
      <c r="T1967" s="2">
        <f t="shared" si="232"/>
        <v>72</v>
      </c>
    </row>
    <row r="1968" spans="1:20" x14ac:dyDescent="0.25">
      <c r="A1968" s="2">
        <v>1967</v>
      </c>
      <c r="B1968" s="4" t="s">
        <v>13458</v>
      </c>
      <c r="C1968" s="4" t="s">
        <v>13459</v>
      </c>
      <c r="D1968" s="48" t="s">
        <v>6</v>
      </c>
      <c r="E1968" s="12">
        <v>4917</v>
      </c>
      <c r="F1968" s="5" t="s">
        <v>13629</v>
      </c>
      <c r="G1968" s="5">
        <v>5</v>
      </c>
      <c r="H1968" s="48">
        <v>20</v>
      </c>
      <c r="I1968" s="5">
        <v>1454</v>
      </c>
      <c r="J1968" s="47" t="s">
        <v>18368</v>
      </c>
      <c r="K1968" s="46" t="s">
        <v>25728</v>
      </c>
      <c r="L1968" s="55"/>
      <c r="M1968" s="55"/>
      <c r="N1968" s="39">
        <f t="shared" si="233"/>
        <v>1913</v>
      </c>
      <c r="O1968" s="2">
        <f t="shared" si="234"/>
        <v>6</v>
      </c>
      <c r="P1968" s="2">
        <f t="shared" si="235"/>
        <v>6</v>
      </c>
      <c r="Q1968" s="2">
        <f t="shared" si="236"/>
        <v>17</v>
      </c>
      <c r="R1968" s="2" t="str">
        <f t="shared" si="230"/>
        <v>&lt;a href="set03\he\he_november_21,_1911_-_december_11,_1914\marriages\werner,_carl_f_and_ellen_c_larsen_marriage_june_17,_1913_p5_he.pdf"&gt;Werner, Carl F&lt;/a&gt;</v>
      </c>
      <c r="S1968" s="2">
        <f t="shared" si="231"/>
        <v>155</v>
      </c>
      <c r="T1968" s="2">
        <f t="shared" si="232"/>
        <v>66</v>
      </c>
    </row>
    <row r="1969" spans="1:20" x14ac:dyDescent="0.25">
      <c r="A1969" s="2">
        <v>1968</v>
      </c>
      <c r="B1969" s="4" t="s">
        <v>11942</v>
      </c>
      <c r="C1969" s="4" t="s">
        <v>16538</v>
      </c>
      <c r="D1969" s="48" t="s">
        <v>6</v>
      </c>
      <c r="E1969" s="12">
        <v>4926</v>
      </c>
      <c r="F1969" s="5" t="s">
        <v>11770</v>
      </c>
      <c r="G1969" s="5">
        <v>1</v>
      </c>
      <c r="H1969" s="48">
        <v>11</v>
      </c>
      <c r="I1969" s="5">
        <v>723</v>
      </c>
      <c r="J1969" t="s">
        <v>17645</v>
      </c>
      <c r="K1969" s="46" t="s">
        <v>25722</v>
      </c>
      <c r="L1969" s="55"/>
      <c r="M1969" s="55"/>
      <c r="N1969" s="39">
        <f t="shared" si="233"/>
        <v>1913</v>
      </c>
      <c r="O1969" s="2">
        <f t="shared" si="234"/>
        <v>6</v>
      </c>
      <c r="P1969" s="2">
        <f t="shared" si="235"/>
        <v>6</v>
      </c>
      <c r="Q1969" s="2">
        <f t="shared" si="236"/>
        <v>26</v>
      </c>
      <c r="R1969" s="2" t="str">
        <f t="shared" si="230"/>
        <v>&lt;a href="set04\cg_january 4, 1912 - december 31, 1914\marriage\cooper,_james_h_and_mrs_carolyn_m_weston_marriage_june_26,_1913_p1_cg.pdf"&gt;Cooper, James H&lt;/a&gt;</v>
      </c>
      <c r="S1969" s="2">
        <f t="shared" si="231"/>
        <v>157</v>
      </c>
      <c r="T1969" s="2">
        <f t="shared" si="232"/>
        <v>73</v>
      </c>
    </row>
    <row r="1970" spans="1:20" x14ac:dyDescent="0.25">
      <c r="A1970" s="2">
        <v>1969</v>
      </c>
      <c r="B1970" s="4" t="s">
        <v>11041</v>
      </c>
      <c r="C1970" s="4" t="s">
        <v>12937</v>
      </c>
      <c r="D1970" s="48" t="s">
        <v>6</v>
      </c>
      <c r="E1970" s="12">
        <v>4926</v>
      </c>
      <c r="F1970" s="5" t="s">
        <v>11770</v>
      </c>
      <c r="G1970" s="5">
        <v>3</v>
      </c>
      <c r="H1970" s="48">
        <v>11</v>
      </c>
      <c r="I1970" s="5">
        <v>729</v>
      </c>
      <c r="J1970" t="s">
        <v>17651</v>
      </c>
      <c r="K1970" s="46" t="s">
        <v>25722</v>
      </c>
      <c r="L1970" s="55"/>
      <c r="M1970" s="55"/>
      <c r="N1970" s="39">
        <f t="shared" si="233"/>
        <v>1913</v>
      </c>
      <c r="O1970" s="2">
        <f t="shared" si="234"/>
        <v>6</v>
      </c>
      <c r="P1970" s="2">
        <f t="shared" si="235"/>
        <v>6</v>
      </c>
      <c r="Q1970" s="2">
        <f t="shared" si="236"/>
        <v>26</v>
      </c>
      <c r="R1970" s="2" t="str">
        <f t="shared" si="230"/>
        <v>&lt;a href="set04\cg_january 4, 1912 - december 31, 1914\marriage\erlandson,_alfred_and_alice_posey_marriage_june_26,_1913_p3_cg.pdf"&gt;Erlandson, Alfred&lt;/a&gt;</v>
      </c>
      <c r="S1970" s="2">
        <f t="shared" si="231"/>
        <v>152</v>
      </c>
      <c r="T1970" s="2">
        <f t="shared" si="232"/>
        <v>66</v>
      </c>
    </row>
    <row r="1971" spans="1:20" x14ac:dyDescent="0.25">
      <c r="A1971" s="2">
        <v>1970</v>
      </c>
      <c r="B1971" s="4" t="s">
        <v>25702</v>
      </c>
      <c r="C1971" s="4" t="s">
        <v>16553</v>
      </c>
      <c r="D1971" s="5" t="s">
        <v>13</v>
      </c>
      <c r="E1971" s="12">
        <v>4926</v>
      </c>
      <c r="F1971" s="5" t="s">
        <v>11770</v>
      </c>
      <c r="G1971" s="5">
        <v>1</v>
      </c>
      <c r="H1971" s="48">
        <v>11</v>
      </c>
      <c r="I1971" s="5">
        <v>772</v>
      </c>
      <c r="J1971" t="s">
        <v>17685</v>
      </c>
      <c r="K1971" s="46" t="s">
        <v>25722</v>
      </c>
      <c r="L1971" s="55"/>
      <c r="M1971" s="55"/>
      <c r="N1971" s="39">
        <f t="shared" si="233"/>
        <v>1913</v>
      </c>
      <c r="O1971" s="2">
        <f t="shared" si="234"/>
        <v>6</v>
      </c>
      <c r="P1971" s="2">
        <f t="shared" si="235"/>
        <v>6</v>
      </c>
      <c r="Q1971" s="2">
        <f t="shared" si="236"/>
        <v>26</v>
      </c>
      <c r="R1971" s="2" t="str">
        <f t="shared" si="230"/>
        <v>&lt;a href="set04\cg_january 4, 1912 - december 31, 1914\marriage\reick,_mrs_charles_to_germany_for_50th_anniv_of_parents_june_26,_1913_p1_cg.pdf"&gt;&amp;nbsp;&amp;nbsp;&amp;nbsp;&amp;nbsp;&amp;nbsp;&lt;/a&gt;</v>
      </c>
      <c r="S1971" s="2">
        <f t="shared" si="231"/>
        <v>178</v>
      </c>
      <c r="T1971" s="2">
        <f t="shared" si="232"/>
        <v>79</v>
      </c>
    </row>
    <row r="1972" spans="1:20" x14ac:dyDescent="0.25">
      <c r="A1972" s="2">
        <v>1971</v>
      </c>
      <c r="B1972" s="4" t="s">
        <v>250</v>
      </c>
      <c r="C1972" s="4" t="s">
        <v>251</v>
      </c>
      <c r="D1972" s="48" t="s">
        <v>13456</v>
      </c>
      <c r="E1972" s="12">
        <v>4931</v>
      </c>
      <c r="F1972" s="5" t="s">
        <v>13629</v>
      </c>
      <c r="G1972" s="5">
        <v>5</v>
      </c>
      <c r="H1972" s="48">
        <v>20</v>
      </c>
      <c r="I1972" s="5">
        <v>1452</v>
      </c>
      <c r="J1972" s="47" t="s">
        <v>18367</v>
      </c>
      <c r="K1972" s="46" t="s">
        <v>25728</v>
      </c>
      <c r="L1972" s="55"/>
      <c r="M1972" s="55"/>
      <c r="N1972" s="39">
        <f t="shared" si="233"/>
        <v>1913</v>
      </c>
      <c r="O1972" s="2">
        <f t="shared" si="234"/>
        <v>7</v>
      </c>
      <c r="P1972" s="2">
        <f t="shared" si="235"/>
        <v>7</v>
      </c>
      <c r="Q1972" s="2">
        <f t="shared" si="236"/>
        <v>1</v>
      </c>
      <c r="R1972" s="2" t="str">
        <f t="shared" si="230"/>
        <v>&lt;a href="set03\he\he_november_21,_1911_-_december_11,_1914\marriages\weeks_thoreson_wedding_guest_list_july_1,_1913_p5_he.pdf"&gt;Weeks, Fred Lewis&lt;/a&gt;</v>
      </c>
      <c r="S1972" s="2">
        <f t="shared" si="231"/>
        <v>148</v>
      </c>
      <c r="T1972" s="2">
        <f t="shared" si="232"/>
        <v>56</v>
      </c>
    </row>
    <row r="1973" spans="1:20" x14ac:dyDescent="0.25">
      <c r="A1973" s="2">
        <v>1972</v>
      </c>
      <c r="B1973" s="4" t="s">
        <v>250</v>
      </c>
      <c r="C1973" s="4" t="s">
        <v>13457</v>
      </c>
      <c r="D1973" s="48" t="s">
        <v>48</v>
      </c>
      <c r="E1973" s="12">
        <v>4931</v>
      </c>
      <c r="F1973" s="5" t="s">
        <v>13629</v>
      </c>
      <c r="G1973" s="5">
        <v>5</v>
      </c>
      <c r="H1973" s="48">
        <v>20</v>
      </c>
      <c r="I1973" s="5">
        <v>1453</v>
      </c>
      <c r="J1973" s="47" t="s">
        <v>18366</v>
      </c>
      <c r="K1973" s="46" t="s">
        <v>25728</v>
      </c>
      <c r="L1973" s="55"/>
      <c r="M1973" s="55"/>
      <c r="N1973" s="39">
        <f t="shared" si="233"/>
        <v>1913</v>
      </c>
      <c r="O1973" s="2">
        <f t="shared" si="234"/>
        <v>7</v>
      </c>
      <c r="P1973" s="2">
        <f t="shared" si="235"/>
        <v>7</v>
      </c>
      <c r="Q1973" s="2">
        <f t="shared" si="236"/>
        <v>1</v>
      </c>
      <c r="R1973" s="2" t="str">
        <f t="shared" si="230"/>
        <v>&lt;a href="set03\he\he_november_21,_1911_-_december_11,_1914\marriages\weeks,_fred_lewis_and_dorcas_magdalene_thoreson_wedding_july_1,_1913_p5_he.pdf"&gt;Weeks, Fred Lewis&lt;/a&gt;</v>
      </c>
      <c r="S1973" s="2">
        <f t="shared" si="231"/>
        <v>170</v>
      </c>
      <c r="T1973" s="2">
        <f t="shared" si="232"/>
        <v>78</v>
      </c>
    </row>
    <row r="1974" spans="1:20" x14ac:dyDescent="0.25">
      <c r="A1974" s="2">
        <v>1973</v>
      </c>
      <c r="B1974" s="4" t="s">
        <v>9646</v>
      </c>
      <c r="C1974" s="4" t="s">
        <v>12301</v>
      </c>
      <c r="D1974" s="48" t="s">
        <v>48</v>
      </c>
      <c r="E1974" s="12">
        <v>4933</v>
      </c>
      <c r="F1974" s="5" t="s">
        <v>11770</v>
      </c>
      <c r="G1974" s="5">
        <v>1</v>
      </c>
      <c r="H1974" s="48">
        <v>11</v>
      </c>
      <c r="I1974" s="5">
        <v>718</v>
      </c>
      <c r="J1974" t="s">
        <v>17640</v>
      </c>
      <c r="K1974" s="46" t="s">
        <v>25722</v>
      </c>
      <c r="L1974" s="55"/>
      <c r="M1974" s="55"/>
      <c r="N1974" s="39">
        <f t="shared" si="233"/>
        <v>1913</v>
      </c>
      <c r="O1974" s="2">
        <f t="shared" si="234"/>
        <v>7</v>
      </c>
      <c r="P1974" s="2">
        <f t="shared" si="235"/>
        <v>7</v>
      </c>
      <c r="Q1974" s="2">
        <f t="shared" si="236"/>
        <v>3</v>
      </c>
      <c r="R1974" s="2" t="str">
        <f t="shared" si="230"/>
        <v>&lt;a href="set04\cg_january 4, 1912 - december 31, 1914\marriage\brown,_frank_f_and_bertha_thorsgard_wedding_july_3,_1913_p1_cg.pdf"&gt;Brown, Frank F&lt;/a&gt;</v>
      </c>
      <c r="S1974" s="2">
        <f t="shared" si="231"/>
        <v>149</v>
      </c>
      <c r="T1974" s="2">
        <f t="shared" si="232"/>
        <v>66</v>
      </c>
    </row>
    <row r="1975" spans="1:20" x14ac:dyDescent="0.25">
      <c r="A1975" s="2">
        <v>1974</v>
      </c>
      <c r="B1975" s="4" t="s">
        <v>250</v>
      </c>
      <c r="C1975" s="4" t="s">
        <v>251</v>
      </c>
      <c r="D1975" s="48" t="s">
        <v>48</v>
      </c>
      <c r="E1975" s="12">
        <v>4933</v>
      </c>
      <c r="F1975" s="5" t="s">
        <v>13630</v>
      </c>
      <c r="G1975" s="5">
        <v>4</v>
      </c>
      <c r="H1975" s="48">
        <v>31</v>
      </c>
      <c r="I1975" s="5">
        <v>2116</v>
      </c>
      <c r="J1975" s="46" t="s">
        <v>19036</v>
      </c>
      <c r="K1975" s="46" t="s">
        <v>25733</v>
      </c>
      <c r="L1975" s="55"/>
      <c r="M1975" s="55"/>
      <c r="N1975" s="39">
        <f t="shared" si="233"/>
        <v>1913</v>
      </c>
      <c r="O1975" s="2">
        <f t="shared" si="234"/>
        <v>7</v>
      </c>
      <c r="P1975" s="2">
        <f t="shared" si="235"/>
        <v>7</v>
      </c>
      <c r="Q1975" s="2">
        <f t="shared" si="236"/>
        <v>3</v>
      </c>
      <c r="R1975" s="2" t="str">
        <f t="shared" si="230"/>
        <v>&lt;a href="set03\tsr\tsr_may_8,_1913-_october_26,_1916\marriage\weeks,_fred_lewis_and_dorcas_thoreson_wedding_july_3,_1913_p4_tsr.pdf"&gt;Weeks, Fred Lewis&lt;/a&gt;</v>
      </c>
      <c r="S1975" s="2">
        <f t="shared" si="231"/>
        <v>154</v>
      </c>
      <c r="T1975" s="2">
        <f t="shared" si="232"/>
        <v>69</v>
      </c>
    </row>
    <row r="1976" spans="1:20" x14ac:dyDescent="0.25">
      <c r="A1976" s="2">
        <v>1975</v>
      </c>
      <c r="B1976" s="4" t="s">
        <v>16543</v>
      </c>
      <c r="C1976" s="4" t="s">
        <v>16544</v>
      </c>
      <c r="D1976" s="48" t="s">
        <v>6</v>
      </c>
      <c r="E1976" s="12">
        <v>4940</v>
      </c>
      <c r="F1976" s="5" t="s">
        <v>11770</v>
      </c>
      <c r="G1976" s="5">
        <v>1</v>
      </c>
      <c r="H1976" s="48">
        <v>11</v>
      </c>
      <c r="I1976" s="5">
        <v>748</v>
      </c>
      <c r="J1976" t="s">
        <v>17670</v>
      </c>
      <c r="K1976" s="46" t="s">
        <v>25722</v>
      </c>
      <c r="L1976" s="55"/>
      <c r="M1976" s="55"/>
      <c r="N1976" s="39">
        <f t="shared" si="233"/>
        <v>1913</v>
      </c>
      <c r="O1976" s="2">
        <f t="shared" si="234"/>
        <v>7</v>
      </c>
      <c r="P1976" s="2">
        <f t="shared" si="235"/>
        <v>7</v>
      </c>
      <c r="Q1976" s="2">
        <f t="shared" si="236"/>
        <v>10</v>
      </c>
      <c r="R1976" s="2" t="str">
        <f t="shared" si="230"/>
        <v>&lt;a href="set04\cg_january 4, 1912 - december 31, 1914\marriage\jost,_john_and_susie_smith_marriage_july_10,_1913_p1_cg.pdf"&gt;Jost, John&lt;/a&gt;</v>
      </c>
      <c r="S1976" s="2">
        <f t="shared" si="231"/>
        <v>138</v>
      </c>
      <c r="T1976" s="2">
        <f t="shared" si="232"/>
        <v>59</v>
      </c>
    </row>
    <row r="1977" spans="1:20" x14ac:dyDescent="0.25">
      <c r="A1977" s="2">
        <v>1976</v>
      </c>
      <c r="B1977" s="4" t="s">
        <v>16554</v>
      </c>
      <c r="C1977" s="4" t="s">
        <v>16555</v>
      </c>
      <c r="D1977" s="48" t="s">
        <v>6</v>
      </c>
      <c r="E1977" s="12">
        <v>4947</v>
      </c>
      <c r="F1977" s="5" t="s">
        <v>11770</v>
      </c>
      <c r="G1977" s="5">
        <v>1</v>
      </c>
      <c r="H1977" s="48">
        <v>11</v>
      </c>
      <c r="I1977" s="5">
        <v>767</v>
      </c>
      <c r="J1977" t="s">
        <v>17690</v>
      </c>
      <c r="K1977" s="46" t="s">
        <v>25722</v>
      </c>
      <c r="L1977" s="55"/>
      <c r="M1977" s="55"/>
      <c r="N1977" s="39">
        <f t="shared" si="233"/>
        <v>1913</v>
      </c>
      <c r="O1977" s="2">
        <f t="shared" si="234"/>
        <v>7</v>
      </c>
      <c r="P1977" s="2">
        <f t="shared" si="235"/>
        <v>7</v>
      </c>
      <c r="Q1977" s="2">
        <f t="shared" si="236"/>
        <v>17</v>
      </c>
      <c r="R1977" s="2" t="str">
        <f t="shared" si="230"/>
        <v>&lt;a href="set04\cg_january 4, 1912 - december 31, 1914\marriage\sodawasser,_louis_and_julia_braasch_marriage_july_17,_1913_p1_cg.pdf"&gt;Sodawasser, Louis&lt;/a&gt;</v>
      </c>
      <c r="S1977" s="2">
        <f t="shared" si="231"/>
        <v>154</v>
      </c>
      <c r="T1977" s="2">
        <f t="shared" si="232"/>
        <v>68</v>
      </c>
    </row>
    <row r="1978" spans="1:20" x14ac:dyDescent="0.25">
      <c r="A1978" s="2">
        <v>1977</v>
      </c>
      <c r="B1978" s="4" t="s">
        <v>13433</v>
      </c>
      <c r="C1978" s="4" t="s">
        <v>13434</v>
      </c>
      <c r="D1978" s="48" t="s">
        <v>6</v>
      </c>
      <c r="E1978" s="12">
        <v>4952</v>
      </c>
      <c r="F1978" s="5" t="s">
        <v>13629</v>
      </c>
      <c r="G1978" s="5">
        <v>5</v>
      </c>
      <c r="H1978" s="48">
        <v>20</v>
      </c>
      <c r="I1978" s="5">
        <v>1437</v>
      </c>
      <c r="J1978" s="47" t="s">
        <v>18351</v>
      </c>
      <c r="K1978" s="46" t="s">
        <v>25728</v>
      </c>
      <c r="L1978" s="55"/>
      <c r="M1978" s="55"/>
      <c r="N1978" s="39">
        <f t="shared" si="233"/>
        <v>1913</v>
      </c>
      <c r="O1978" s="2">
        <f t="shared" si="234"/>
        <v>7</v>
      </c>
      <c r="P1978" s="2">
        <f t="shared" si="235"/>
        <v>7</v>
      </c>
      <c r="Q1978" s="2">
        <f t="shared" si="236"/>
        <v>22</v>
      </c>
      <c r="R1978" s="2" t="str">
        <f t="shared" si="230"/>
        <v>&lt;a href="set03\he\he_november_21,_1911_-_december_11,_1914\marriages\schneider,_charley_a_and_rachel_ogelsby_marriage_july_22,_1913_p5_he.pdf"&gt;Schneider, Charley A&lt;/a&gt;</v>
      </c>
      <c r="S1978" s="2">
        <f t="shared" si="231"/>
        <v>167</v>
      </c>
      <c r="T1978" s="2">
        <f t="shared" si="232"/>
        <v>72</v>
      </c>
    </row>
    <row r="1979" spans="1:20" x14ac:dyDescent="0.25">
      <c r="A1979" s="2">
        <v>1978</v>
      </c>
      <c r="B1979" s="4" t="s">
        <v>13314</v>
      </c>
      <c r="C1979" s="4" t="s">
        <v>13315</v>
      </c>
      <c r="D1979" s="48" t="s">
        <v>48</v>
      </c>
      <c r="E1979" s="12">
        <v>4987</v>
      </c>
      <c r="F1979" s="5" t="s">
        <v>13629</v>
      </c>
      <c r="G1979" s="5">
        <v>1</v>
      </c>
      <c r="H1979" s="48">
        <v>20</v>
      </c>
      <c r="I1979" s="5">
        <v>1363</v>
      </c>
      <c r="J1979" s="47" t="s">
        <v>18279</v>
      </c>
      <c r="K1979" s="46" t="s">
        <v>25728</v>
      </c>
      <c r="L1979" s="55"/>
      <c r="M1979" s="55"/>
      <c r="N1979" s="39">
        <f t="shared" si="233"/>
        <v>1913</v>
      </c>
      <c r="O1979" s="2">
        <f t="shared" si="234"/>
        <v>8</v>
      </c>
      <c r="P1979" s="2">
        <f t="shared" si="235"/>
        <v>8</v>
      </c>
      <c r="Q1979" s="2">
        <f t="shared" si="236"/>
        <v>26</v>
      </c>
      <c r="R1979" s="2" t="str">
        <f t="shared" si="230"/>
        <v>&lt;a href="set03\he\he_november_21,_1911_-_december_11,_1914\marriages\day,_warren_d_and_elisabeth_o'keefe_wedding_august_26,_1913_p1_he.pdf"&gt;Day, Warren D&lt;/a&gt;</v>
      </c>
      <c r="S1979" s="2">
        <f t="shared" si="231"/>
        <v>157</v>
      </c>
      <c r="T1979" s="2">
        <f t="shared" si="232"/>
        <v>69</v>
      </c>
    </row>
    <row r="1980" spans="1:20" x14ac:dyDescent="0.25">
      <c r="A1980" s="2">
        <v>1979</v>
      </c>
      <c r="B1980" s="4" t="s">
        <v>13450</v>
      </c>
      <c r="C1980" s="4" t="s">
        <v>13451</v>
      </c>
      <c r="D1980" s="48" t="s">
        <v>6</v>
      </c>
      <c r="E1980" s="12">
        <v>4987</v>
      </c>
      <c r="F1980" s="5" t="s">
        <v>13629</v>
      </c>
      <c r="G1980" s="5">
        <v>5</v>
      </c>
      <c r="H1980" s="48">
        <v>20</v>
      </c>
      <c r="I1980" s="5">
        <v>1448</v>
      </c>
      <c r="J1980" s="47" t="s">
        <v>18362</v>
      </c>
      <c r="K1980" s="46" t="s">
        <v>25728</v>
      </c>
      <c r="L1980" s="55"/>
      <c r="M1980" s="55"/>
      <c r="N1980" s="39">
        <f t="shared" si="233"/>
        <v>1913</v>
      </c>
      <c r="O1980" s="2">
        <f t="shared" si="234"/>
        <v>8</v>
      </c>
      <c r="P1980" s="2">
        <f t="shared" si="235"/>
        <v>8</v>
      </c>
      <c r="Q1980" s="2">
        <f t="shared" si="236"/>
        <v>26</v>
      </c>
      <c r="R1980" s="2" t="str">
        <f t="shared" si="230"/>
        <v>&lt;a href="set03\he\he_november_21,_1911_-_december_11,_1914\marriages\ueland,_olav_and_dagny_edland_marriage_august_26,_1913_p5_he.pdf"&gt;Ueland, Olav&lt;/a&gt;</v>
      </c>
      <c r="S1980" s="2">
        <f t="shared" si="231"/>
        <v>151</v>
      </c>
      <c r="T1980" s="2">
        <f t="shared" si="232"/>
        <v>64</v>
      </c>
    </row>
    <row r="1981" spans="1:20" x14ac:dyDescent="0.25">
      <c r="A1981" s="2">
        <v>1980</v>
      </c>
      <c r="B1981" s="4" t="s">
        <v>13448</v>
      </c>
      <c r="C1981" s="4" t="s">
        <v>13449</v>
      </c>
      <c r="D1981" s="48" t="s">
        <v>205</v>
      </c>
      <c r="E1981" s="12">
        <v>5001</v>
      </c>
      <c r="F1981" s="5" t="s">
        <v>13629</v>
      </c>
      <c r="G1981" s="5">
        <v>4</v>
      </c>
      <c r="H1981" s="48">
        <v>20</v>
      </c>
      <c r="I1981" s="5">
        <v>1447</v>
      </c>
      <c r="J1981" s="47" t="s">
        <v>18361</v>
      </c>
      <c r="K1981" s="46" t="s">
        <v>25728</v>
      </c>
      <c r="L1981" s="55"/>
      <c r="M1981" s="55"/>
      <c r="N1981" s="39">
        <f t="shared" si="233"/>
        <v>1913</v>
      </c>
      <c r="O1981" s="2">
        <f t="shared" si="234"/>
        <v>9</v>
      </c>
      <c r="P1981" s="2">
        <f t="shared" si="235"/>
        <v>9</v>
      </c>
      <c r="Q1981" s="2">
        <f t="shared" si="236"/>
        <v>9</v>
      </c>
      <c r="R1981" s="2" t="str">
        <f t="shared" si="230"/>
        <v>&lt;a href="set03\he\he_november_21,_1911_-_december_11,_1914\marriages\thoreson,_rev_and_mrs._25th_anniv._september_9,_1913_p4_he.pdf"&gt;Thoreson, Rev&lt;/a&gt;</v>
      </c>
      <c r="S1981" s="2">
        <f t="shared" si="231"/>
        <v>150</v>
      </c>
      <c r="T1981" s="2">
        <f t="shared" si="232"/>
        <v>62</v>
      </c>
    </row>
    <row r="1982" spans="1:20" x14ac:dyDescent="0.25">
      <c r="A1982" s="2">
        <v>1981</v>
      </c>
      <c r="B1982" s="4" t="s">
        <v>16548</v>
      </c>
      <c r="C1982" s="4" t="s">
        <v>16549</v>
      </c>
      <c r="D1982" s="48" t="s">
        <v>1256</v>
      </c>
      <c r="E1982" s="12">
        <v>5010</v>
      </c>
      <c r="F1982" s="5" t="s">
        <v>11770</v>
      </c>
      <c r="G1982" s="5">
        <v>1</v>
      </c>
      <c r="H1982" s="48">
        <v>11</v>
      </c>
      <c r="I1982" s="5">
        <v>754</v>
      </c>
      <c r="J1982" t="s">
        <v>17676</v>
      </c>
      <c r="K1982" s="46" t="s">
        <v>25722</v>
      </c>
      <c r="L1982" s="55"/>
      <c r="M1982" s="55"/>
      <c r="N1982" s="39">
        <f t="shared" si="233"/>
        <v>1913</v>
      </c>
      <c r="O1982" s="2">
        <f t="shared" si="234"/>
        <v>9</v>
      </c>
      <c r="P1982" s="2">
        <f t="shared" si="235"/>
        <v>9</v>
      </c>
      <c r="Q1982" s="2">
        <f t="shared" si="236"/>
        <v>18</v>
      </c>
      <c r="R1982" s="2" t="str">
        <f t="shared" si="230"/>
        <v>&lt;a href="set04\cg_january 4, 1912 - december 31, 1914\marriage\lozier,_p_j_and_grace_mcbride_marriage_announcement_september_18,_1913_p1_cg.pdf"&gt;Lozier, P J&lt;/a&gt;</v>
      </c>
      <c r="S1982" s="2">
        <f t="shared" si="231"/>
        <v>160</v>
      </c>
      <c r="T1982" s="2">
        <f t="shared" si="232"/>
        <v>80</v>
      </c>
    </row>
    <row r="1983" spans="1:20" x14ac:dyDescent="0.25">
      <c r="A1983" s="2">
        <v>1982</v>
      </c>
      <c r="B1983" s="4" t="s">
        <v>13305</v>
      </c>
      <c r="C1983" s="4" t="s">
        <v>13306</v>
      </c>
      <c r="D1983" s="48" t="s">
        <v>6</v>
      </c>
      <c r="E1983" s="12">
        <v>5043</v>
      </c>
      <c r="F1983" s="5" t="s">
        <v>13629</v>
      </c>
      <c r="G1983" s="5">
        <v>5</v>
      </c>
      <c r="H1983" s="48">
        <v>20</v>
      </c>
      <c r="I1983" s="5">
        <v>1357</v>
      </c>
      <c r="J1983" s="47" t="s">
        <v>18273</v>
      </c>
      <c r="K1983" s="46" t="s">
        <v>25728</v>
      </c>
      <c r="L1983" s="55"/>
      <c r="M1983" s="55"/>
      <c r="N1983" s="39">
        <f t="shared" si="233"/>
        <v>1913</v>
      </c>
      <c r="O1983" s="2">
        <f t="shared" si="234"/>
        <v>10</v>
      </c>
      <c r="P1983" s="2">
        <f t="shared" si="235"/>
        <v>10</v>
      </c>
      <c r="Q1983" s="2">
        <f t="shared" si="236"/>
        <v>21</v>
      </c>
      <c r="R1983" s="2" t="str">
        <f t="shared" si="230"/>
        <v>&lt;a href="set03\he\he_november_21,_1911_-_december_11,_1914\marriages\christopherson,_edwin_and_ida_e_olson_marriage_october_21,_1913_p5_he.pdf"&gt;Christopherson, Edwin&lt;/a&gt;</v>
      </c>
      <c r="S1983" s="2">
        <f t="shared" si="231"/>
        <v>169</v>
      </c>
      <c r="T1983" s="2">
        <f t="shared" si="232"/>
        <v>73</v>
      </c>
    </row>
    <row r="1984" spans="1:20" x14ac:dyDescent="0.25">
      <c r="A1984" s="2">
        <v>1983</v>
      </c>
      <c r="B1984" s="4" t="s">
        <v>13309</v>
      </c>
      <c r="C1984" s="4" t="s">
        <v>13310</v>
      </c>
      <c r="D1984" s="50" t="s">
        <v>48</v>
      </c>
      <c r="E1984" s="12">
        <v>5050</v>
      </c>
      <c r="F1984" s="5" t="s">
        <v>13629</v>
      </c>
      <c r="G1984" s="5">
        <v>1</v>
      </c>
      <c r="H1984" s="48">
        <v>20</v>
      </c>
      <c r="I1984" s="5">
        <v>1360</v>
      </c>
      <c r="J1984" s="47" t="s">
        <v>18276</v>
      </c>
      <c r="K1984" s="46" t="s">
        <v>25728</v>
      </c>
      <c r="L1984" s="55"/>
      <c r="M1984" s="55"/>
      <c r="N1984" s="39">
        <f t="shared" si="233"/>
        <v>1913</v>
      </c>
      <c r="O1984" s="2">
        <f t="shared" si="234"/>
        <v>10</v>
      </c>
      <c r="P1984" s="2">
        <f t="shared" si="235"/>
        <v>10</v>
      </c>
      <c r="Q1984" s="2">
        <f t="shared" si="236"/>
        <v>28</v>
      </c>
      <c r="R1984" s="2" t="str">
        <f t="shared" si="230"/>
        <v>&lt;a href="set03\he\he_november_21,_1911_-_december_11,_1914\marriages\cornish,_ernest_royal_and_laura_gommerud_wedding_october_28,_1913_p1_he.pdf"&gt;Cornish, Ernest Royal&lt;/a&gt;</v>
      </c>
      <c r="S1984" s="2">
        <f t="shared" si="231"/>
        <v>171</v>
      </c>
      <c r="T1984" s="2">
        <f t="shared" si="232"/>
        <v>75</v>
      </c>
    </row>
    <row r="1985" spans="1:20" x14ac:dyDescent="0.25">
      <c r="A1985" s="2">
        <v>1984</v>
      </c>
      <c r="B1985" s="4" t="s">
        <v>16534</v>
      </c>
      <c r="C1985" s="4" t="s">
        <v>16535</v>
      </c>
      <c r="D1985" s="48" t="s">
        <v>48</v>
      </c>
      <c r="E1985" s="12">
        <v>5066</v>
      </c>
      <c r="F1985" s="5" t="s">
        <v>11770</v>
      </c>
      <c r="G1985" s="5">
        <v>1</v>
      </c>
      <c r="H1985" s="48">
        <v>11</v>
      </c>
      <c r="I1985" s="5">
        <v>716</v>
      </c>
      <c r="J1985" t="s">
        <v>17638</v>
      </c>
      <c r="K1985" s="46" t="s">
        <v>25722</v>
      </c>
      <c r="L1985" s="55"/>
      <c r="M1985" s="55"/>
      <c r="N1985" s="39">
        <f t="shared" si="233"/>
        <v>1913</v>
      </c>
      <c r="O1985" s="2">
        <f t="shared" si="234"/>
        <v>11</v>
      </c>
      <c r="P1985" s="2">
        <f t="shared" si="235"/>
        <v>11</v>
      </c>
      <c r="Q1985" s="2">
        <f t="shared" si="236"/>
        <v>13</v>
      </c>
      <c r="R1985" s="2" t="str">
        <f t="shared" si="230"/>
        <v>&lt;a href="set04\cg_january 4, 1912 - december 31, 1914\marriage\anderson,_w_p_and_alga_rorvig_wedding_november_13,_1913_p1_cg.pdf"&gt;Anderson, W P&lt;/a&gt;</v>
      </c>
      <c r="S1985" s="2">
        <f t="shared" si="231"/>
        <v>147</v>
      </c>
      <c r="T1985" s="2">
        <f t="shared" si="232"/>
        <v>65</v>
      </c>
    </row>
    <row r="1986" spans="1:20" x14ac:dyDescent="0.25">
      <c r="A1986" s="2">
        <v>1985</v>
      </c>
      <c r="B1986" s="4" t="s">
        <v>16545</v>
      </c>
      <c r="C1986" s="4" t="s">
        <v>16546</v>
      </c>
      <c r="D1986" s="48" t="s">
        <v>6</v>
      </c>
      <c r="E1986" s="12">
        <v>5080</v>
      </c>
      <c r="F1986" s="5" t="s">
        <v>11770</v>
      </c>
      <c r="G1986" s="5">
        <v>1</v>
      </c>
      <c r="H1986" s="48">
        <v>11</v>
      </c>
      <c r="I1986" s="5">
        <v>751</v>
      </c>
      <c r="J1986" t="s">
        <v>17673</v>
      </c>
      <c r="K1986" s="46" t="s">
        <v>25722</v>
      </c>
      <c r="L1986" s="55"/>
      <c r="M1986" s="55"/>
      <c r="N1986" s="39">
        <f t="shared" si="233"/>
        <v>1913</v>
      </c>
      <c r="O1986" s="2">
        <f t="shared" si="234"/>
        <v>11</v>
      </c>
      <c r="P1986" s="2">
        <f t="shared" si="235"/>
        <v>11</v>
      </c>
      <c r="Q1986" s="2">
        <f t="shared" si="236"/>
        <v>27</v>
      </c>
      <c r="R1986" s="2" t="str">
        <f t="shared" ref="R1986:R2049" si="237">"&lt;a href="&amp;""""&amp;K1986&amp;"\"&amp;J1986&amp;"""&gt;"&amp;B1986&amp;"&lt;/a&gt;"</f>
        <v>&lt;a href="set04\cg_january 4, 1912 - december 31, 1914\marriage\lavenskofski,_john_and_margaret_seiwert_marriage_november_27,_1913_p1_cg.pdf"&gt;Lavenskofski, John&lt;/a&gt;</v>
      </c>
      <c r="S1986" s="2">
        <f t="shared" ref="S1986:S2049" si="238">LEN(R1986)</f>
        <v>163</v>
      </c>
      <c r="T1986" s="2">
        <f t="shared" ref="T1986:T2049" si="239">LEN(J1986)</f>
        <v>76</v>
      </c>
    </row>
    <row r="1987" spans="1:20" x14ac:dyDescent="0.25">
      <c r="A1987" s="2">
        <v>1986</v>
      </c>
      <c r="B1987" s="4" t="s">
        <v>13324</v>
      </c>
      <c r="C1987" s="4" t="s">
        <v>13325</v>
      </c>
      <c r="D1987" s="48" t="s">
        <v>6</v>
      </c>
      <c r="E1987" s="12">
        <v>5085</v>
      </c>
      <c r="F1987" s="5" t="s">
        <v>13629</v>
      </c>
      <c r="G1987" s="5">
        <v>5</v>
      </c>
      <c r="H1987" s="48">
        <v>20</v>
      </c>
      <c r="I1987" s="5">
        <v>1369</v>
      </c>
      <c r="J1987" s="47" t="s">
        <v>18285</v>
      </c>
      <c r="K1987" s="46" t="s">
        <v>25728</v>
      </c>
      <c r="L1987" s="55"/>
      <c r="M1987" s="55"/>
      <c r="N1987" s="39">
        <f t="shared" si="233"/>
        <v>1913</v>
      </c>
      <c r="O1987" s="2">
        <f t="shared" si="234"/>
        <v>12</v>
      </c>
      <c r="P1987" s="2">
        <f t="shared" si="235"/>
        <v>12</v>
      </c>
      <c r="Q1987" s="2">
        <f t="shared" si="236"/>
        <v>2</v>
      </c>
      <c r="R1987" s="2" t="str">
        <f t="shared" si="237"/>
        <v>&lt;a href="set03\he\he_november_21,_1911_-_december_11,_1914\marriages\evenson,_edwin_c_and_katherina_saby_marriage_december_2,_1913_p5_he.pdf"&gt;Evenson, Edwin C&lt;/a&gt;</v>
      </c>
      <c r="S1987" s="2">
        <f t="shared" si="238"/>
        <v>162</v>
      </c>
      <c r="T1987" s="2">
        <f t="shared" si="239"/>
        <v>71</v>
      </c>
    </row>
    <row r="1988" spans="1:20" x14ac:dyDescent="0.25">
      <c r="A1988" s="2">
        <v>1987</v>
      </c>
      <c r="B1988" s="4" t="s">
        <v>13431</v>
      </c>
      <c r="C1988" s="4" t="s">
        <v>13432</v>
      </c>
      <c r="D1988" s="48" t="s">
        <v>6</v>
      </c>
      <c r="E1988" s="12">
        <v>5085</v>
      </c>
      <c r="F1988" s="5" t="s">
        <v>13629</v>
      </c>
      <c r="G1988" s="5">
        <v>5</v>
      </c>
      <c r="H1988" s="48">
        <v>20</v>
      </c>
      <c r="I1988" s="5">
        <v>1436</v>
      </c>
      <c r="J1988" s="47" t="s">
        <v>18350</v>
      </c>
      <c r="K1988" s="46" t="s">
        <v>25728</v>
      </c>
      <c r="L1988" s="55"/>
      <c r="M1988" s="55"/>
      <c r="N1988" s="39">
        <f t="shared" si="233"/>
        <v>1913</v>
      </c>
      <c r="O1988" s="2">
        <f t="shared" si="234"/>
        <v>12</v>
      </c>
      <c r="P1988" s="2">
        <f t="shared" si="235"/>
        <v>12</v>
      </c>
      <c r="Q1988" s="2">
        <f t="shared" si="236"/>
        <v>2</v>
      </c>
      <c r="R1988" s="2" t="str">
        <f t="shared" si="237"/>
        <v>&lt;a href="set03\he\he_november_21,_1911_-_december_11,_1914\marriages\sad,_john_and_mae_stee_marriage_december_2,_1913_p5_he.pdf"&gt;Sad, John&lt;/a&gt;</v>
      </c>
      <c r="S1988" s="2">
        <f t="shared" si="238"/>
        <v>142</v>
      </c>
      <c r="T1988" s="2">
        <f t="shared" si="239"/>
        <v>58</v>
      </c>
    </row>
    <row r="1989" spans="1:20" x14ac:dyDescent="0.25">
      <c r="A1989" s="2">
        <v>1988</v>
      </c>
      <c r="B1989" s="4" t="s">
        <v>13343</v>
      </c>
      <c r="C1989" s="4" t="s">
        <v>13344</v>
      </c>
      <c r="D1989" s="48" t="s">
        <v>6</v>
      </c>
      <c r="E1989" s="12">
        <v>5099</v>
      </c>
      <c r="F1989" s="5" t="s">
        <v>13629</v>
      </c>
      <c r="G1989" s="5">
        <v>5</v>
      </c>
      <c r="H1989" s="48">
        <v>20</v>
      </c>
      <c r="I1989" s="5">
        <v>1380</v>
      </c>
      <c r="J1989" s="47" t="s">
        <v>18296</v>
      </c>
      <c r="K1989" s="46" t="s">
        <v>25728</v>
      </c>
      <c r="L1989" s="55"/>
      <c r="M1989" s="55"/>
      <c r="N1989" s="39">
        <f t="shared" si="233"/>
        <v>1913</v>
      </c>
      <c r="O1989" s="2">
        <f t="shared" si="234"/>
        <v>12</v>
      </c>
      <c r="P1989" s="2">
        <f t="shared" si="235"/>
        <v>12</v>
      </c>
      <c r="Q1989" s="2">
        <f t="shared" si="236"/>
        <v>16</v>
      </c>
      <c r="R1989" s="2" t="str">
        <f t="shared" si="237"/>
        <v>&lt;a href="set03\he\he_november_21,_1911_-_december_11,_1914\marriages\goss,_loyal_k_and_florence_e_urquhart_marriage_december_16,_1913_p5_he.pdf"&gt;Goss, Loyal K&lt;/a&gt;</v>
      </c>
      <c r="S1989" s="2">
        <f t="shared" si="238"/>
        <v>162</v>
      </c>
      <c r="T1989" s="2">
        <f t="shared" si="239"/>
        <v>74</v>
      </c>
    </row>
    <row r="1990" spans="1:20" x14ac:dyDescent="0.25">
      <c r="A1990" s="2">
        <v>1989</v>
      </c>
      <c r="B1990" s="4" t="s">
        <v>13397</v>
      </c>
      <c r="C1990" s="4" t="s">
        <v>13398</v>
      </c>
      <c r="D1990" s="48" t="s">
        <v>48</v>
      </c>
      <c r="E1990" s="12">
        <v>5120</v>
      </c>
      <c r="F1990" s="5" t="s">
        <v>13629</v>
      </c>
      <c r="G1990" s="5">
        <v>5</v>
      </c>
      <c r="H1990" s="48">
        <v>20</v>
      </c>
      <c r="I1990" s="5">
        <v>1417</v>
      </c>
      <c r="J1990" s="47" t="s">
        <v>18333</v>
      </c>
      <c r="K1990" s="46" t="s">
        <v>25728</v>
      </c>
      <c r="L1990" s="55"/>
      <c r="M1990" s="55"/>
      <c r="N1990" s="39">
        <f t="shared" si="233"/>
        <v>1914</v>
      </c>
      <c r="O1990" s="2">
        <f t="shared" si="234"/>
        <v>1</v>
      </c>
      <c r="P1990" s="2">
        <f t="shared" si="235"/>
        <v>1</v>
      </c>
      <c r="Q1990" s="2">
        <f t="shared" si="236"/>
        <v>6</v>
      </c>
      <c r="R1990" s="2" t="str">
        <f t="shared" si="237"/>
        <v>&lt;a href="set03\he\he_november_21,_1911_-_december_11,_1914\marriages\mills,_milton_e_and_hannah_maude_parrish_wedding_january_6,_1914_p5_he.pdf"&gt;Mills, Milton E&lt;/a&gt;</v>
      </c>
      <c r="S1990" s="2">
        <f t="shared" si="238"/>
        <v>164</v>
      </c>
      <c r="T1990" s="2">
        <f t="shared" si="239"/>
        <v>74</v>
      </c>
    </row>
    <row r="1991" spans="1:20" x14ac:dyDescent="0.25">
      <c r="A1991" s="2">
        <v>1990</v>
      </c>
      <c r="B1991" s="4" t="s">
        <v>16714</v>
      </c>
      <c r="C1991" s="4" t="s">
        <v>16715</v>
      </c>
      <c r="D1991" s="48" t="s">
        <v>48</v>
      </c>
      <c r="E1991" s="12">
        <v>5122</v>
      </c>
      <c r="F1991" s="5" t="s">
        <v>11770</v>
      </c>
      <c r="G1991" s="5">
        <v>1</v>
      </c>
      <c r="H1991" s="48">
        <v>11</v>
      </c>
      <c r="I1991" s="5">
        <v>714</v>
      </c>
      <c r="J1991" t="s">
        <v>17636</v>
      </c>
      <c r="K1991" s="46" t="s">
        <v>25722</v>
      </c>
      <c r="L1991" s="55"/>
      <c r="M1991" s="55"/>
      <c r="N1991" s="39">
        <f t="shared" si="233"/>
        <v>1914</v>
      </c>
      <c r="O1991" s="2">
        <f t="shared" si="234"/>
        <v>1</v>
      </c>
      <c r="P1991" s="2">
        <f t="shared" si="235"/>
        <v>1</v>
      </c>
      <c r="Q1991" s="2">
        <f t="shared" si="236"/>
        <v>8</v>
      </c>
      <c r="R1991" s="2" t="str">
        <f t="shared" si="237"/>
        <v>&lt;a href="set04\cg_january 4, 1912 - december 31, 1914\marriage\albright,_peter_and_mrs_dannie_markwit_wedding_january_8,_1914_p1_cg.pdf"&gt;Albright, Peter&lt;/a&gt;</v>
      </c>
      <c r="S1991" s="2">
        <f t="shared" si="238"/>
        <v>156</v>
      </c>
      <c r="T1991" s="2">
        <f t="shared" si="239"/>
        <v>72</v>
      </c>
    </row>
    <row r="1992" spans="1:20" x14ac:dyDescent="0.25">
      <c r="A1992" s="2">
        <v>1991</v>
      </c>
      <c r="B1992" s="4" t="s">
        <v>13049</v>
      </c>
      <c r="C1992" s="4" t="s">
        <v>16731</v>
      </c>
      <c r="D1992" s="48" t="s">
        <v>11352</v>
      </c>
      <c r="E1992" s="12">
        <v>5122</v>
      </c>
      <c r="F1992" s="5" t="s">
        <v>11770</v>
      </c>
      <c r="G1992" s="5">
        <v>1</v>
      </c>
      <c r="H1992" s="48">
        <v>11</v>
      </c>
      <c r="I1992" s="5">
        <v>755</v>
      </c>
      <c r="J1992" t="s">
        <v>17677</v>
      </c>
      <c r="K1992" s="46" t="s">
        <v>25722</v>
      </c>
      <c r="L1992" s="55"/>
      <c r="M1992" s="55"/>
      <c r="N1992" s="39">
        <f t="shared" si="233"/>
        <v>1914</v>
      </c>
      <c r="O1992" s="2">
        <f t="shared" si="234"/>
        <v>1</v>
      </c>
      <c r="P1992" s="2">
        <f t="shared" si="235"/>
        <v>1</v>
      </c>
      <c r="Q1992" s="2">
        <f t="shared" si="236"/>
        <v>8</v>
      </c>
      <c r="R1992" s="2" t="str">
        <f t="shared" si="237"/>
        <v>&lt;a href="set04\cg_january 4, 1912 - december 31, 1914\marriage\moffett,_mr_and_mrs_w_f_20th_anniv_january_8,_1914_p1_cg.pdf"&gt;Moffett, W F&lt;/a&gt;</v>
      </c>
      <c r="S1992" s="2">
        <f t="shared" si="238"/>
        <v>141</v>
      </c>
      <c r="T1992" s="2">
        <f t="shared" si="239"/>
        <v>60</v>
      </c>
    </row>
    <row r="1993" spans="1:20" x14ac:dyDescent="0.25">
      <c r="A1993" s="2">
        <v>1992</v>
      </c>
      <c r="B1993" s="4" t="s">
        <v>16738</v>
      </c>
      <c r="C1993" s="4" t="s">
        <v>16739</v>
      </c>
      <c r="D1993" s="48" t="s">
        <v>48</v>
      </c>
      <c r="E1993" s="12">
        <v>5122</v>
      </c>
      <c r="F1993" s="5" t="s">
        <v>11770</v>
      </c>
      <c r="G1993" s="5">
        <v>1</v>
      </c>
      <c r="H1993" s="48">
        <v>11</v>
      </c>
      <c r="I1993" s="5">
        <v>765</v>
      </c>
      <c r="J1993" t="s">
        <v>17688</v>
      </c>
      <c r="K1993" s="46" t="s">
        <v>25722</v>
      </c>
      <c r="L1993" s="55"/>
      <c r="M1993" s="55"/>
      <c r="N1993" s="39">
        <f t="shared" si="233"/>
        <v>1914</v>
      </c>
      <c r="O1993" s="2">
        <f t="shared" si="234"/>
        <v>1</v>
      </c>
      <c r="P1993" s="2">
        <f t="shared" si="235"/>
        <v>1</v>
      </c>
      <c r="Q1993" s="2">
        <f t="shared" si="236"/>
        <v>8</v>
      </c>
      <c r="R1993" s="2" t="str">
        <f t="shared" si="237"/>
        <v>&lt;a href="set04\cg_january 4, 1912 - december 31, 1914\marriage\schumacher,_ed_and_elizabeth_albright_wedding_january_8,_1914_p1_cg.pdf"&gt;Schumacher, Ed&lt;/a&gt;</v>
      </c>
      <c r="S1993" s="2">
        <f t="shared" si="238"/>
        <v>154</v>
      </c>
      <c r="T1993" s="2">
        <f t="shared" si="239"/>
        <v>71</v>
      </c>
    </row>
    <row r="1994" spans="1:20" x14ac:dyDescent="0.25">
      <c r="A1994" s="2">
        <v>1993</v>
      </c>
      <c r="B1994" s="4" t="s">
        <v>13299</v>
      </c>
      <c r="C1994" s="4" t="s">
        <v>13300</v>
      </c>
      <c r="D1994" s="48" t="s">
        <v>6</v>
      </c>
      <c r="E1994" s="12">
        <v>5127</v>
      </c>
      <c r="F1994" s="5" t="s">
        <v>13629</v>
      </c>
      <c r="G1994" s="5">
        <v>5</v>
      </c>
      <c r="H1994" s="48">
        <v>20</v>
      </c>
      <c r="I1994" s="5">
        <v>1354</v>
      </c>
      <c r="J1994" s="47" t="s">
        <v>18270</v>
      </c>
      <c r="K1994" s="46" t="s">
        <v>25728</v>
      </c>
      <c r="L1994" s="55"/>
      <c r="M1994" s="55"/>
      <c r="N1994" s="39">
        <f t="shared" si="233"/>
        <v>1914</v>
      </c>
      <c r="O1994" s="2">
        <f t="shared" si="234"/>
        <v>1</v>
      </c>
      <c r="P1994" s="2">
        <f t="shared" si="235"/>
        <v>1</v>
      </c>
      <c r="Q1994" s="2">
        <f t="shared" si="236"/>
        <v>13</v>
      </c>
      <c r="R1994" s="2" t="str">
        <f t="shared" si="237"/>
        <v>&lt;a href="set03\he\he_november_21,_1911_-_december_11,_1914\marriages\broten,_john_and_martha_quist_marriage_january_13,_1914_p5_he.pdf"&gt;Broten, John&lt;/a&gt;</v>
      </c>
      <c r="S1994" s="2">
        <f t="shared" si="238"/>
        <v>152</v>
      </c>
      <c r="T1994" s="2">
        <f t="shared" si="239"/>
        <v>65</v>
      </c>
    </row>
    <row r="1995" spans="1:20" x14ac:dyDescent="0.25">
      <c r="A1995" s="2">
        <v>1994</v>
      </c>
      <c r="B1995" s="4" t="s">
        <v>13397</v>
      </c>
      <c r="C1995" s="4" t="s">
        <v>13398</v>
      </c>
      <c r="D1995" s="48" t="s">
        <v>6</v>
      </c>
      <c r="E1995" s="12">
        <v>5127</v>
      </c>
      <c r="F1995" s="5" t="s">
        <v>13629</v>
      </c>
      <c r="G1995" s="5">
        <v>5</v>
      </c>
      <c r="H1995" s="48">
        <v>20</v>
      </c>
      <c r="I1995" s="5">
        <v>1418</v>
      </c>
      <c r="J1995" s="47" t="s">
        <v>18334</v>
      </c>
      <c r="K1995" s="46" t="s">
        <v>25728</v>
      </c>
      <c r="L1995" s="55"/>
      <c r="M1995" s="55"/>
      <c r="N1995" s="39">
        <f t="shared" si="233"/>
        <v>1914</v>
      </c>
      <c r="O1995" s="2">
        <f t="shared" si="234"/>
        <v>1</v>
      </c>
      <c r="P1995" s="2">
        <f t="shared" si="235"/>
        <v>1</v>
      </c>
      <c r="Q1995" s="2">
        <f t="shared" si="236"/>
        <v>13</v>
      </c>
      <c r="R1995" s="2" t="str">
        <f t="shared" si="237"/>
        <v>&lt;a href="set03\he\he_november_21,_1911_-_december_11,_1914\marriages\mills,_milton_mr._and_mrs._marriage_report_january_13,_1914_p5_he.pdf"&gt;Mills, Milton E&lt;/a&gt;</v>
      </c>
      <c r="S1995" s="2">
        <f t="shared" si="238"/>
        <v>159</v>
      </c>
      <c r="T1995" s="2">
        <f t="shared" si="239"/>
        <v>69</v>
      </c>
    </row>
    <row r="1996" spans="1:20" x14ac:dyDescent="0.25">
      <c r="A1996" s="2">
        <v>1995</v>
      </c>
      <c r="B1996" s="4" t="s">
        <v>16714</v>
      </c>
      <c r="C1996" s="4" t="s">
        <v>16716</v>
      </c>
      <c r="D1996" s="48" t="s">
        <v>16717</v>
      </c>
      <c r="E1996" s="12">
        <v>5129</v>
      </c>
      <c r="F1996" s="5" t="s">
        <v>11770</v>
      </c>
      <c r="G1996" s="5">
        <v>7</v>
      </c>
      <c r="H1996" s="48">
        <v>11</v>
      </c>
      <c r="I1996" s="5">
        <v>715</v>
      </c>
      <c r="J1996" t="s">
        <v>17637</v>
      </c>
      <c r="K1996" s="46" t="s">
        <v>25722</v>
      </c>
      <c r="L1996" s="55"/>
      <c r="M1996" s="55"/>
      <c r="N1996" s="39">
        <f t="shared" si="233"/>
        <v>1914</v>
      </c>
      <c r="O1996" s="2">
        <f t="shared" si="234"/>
        <v>1</v>
      </c>
      <c r="P1996" s="2">
        <f t="shared" si="235"/>
        <v>1</v>
      </c>
      <c r="Q1996" s="2">
        <f t="shared" si="236"/>
        <v>15</v>
      </c>
      <c r="R1996" s="2" t="str">
        <f t="shared" si="237"/>
        <v>&lt;a href="set04\cg_january 4, 1912 - december 31, 1914\marriage\albright,_peter_and_mrs_vannie_markwordt_wedding_correction_january_15,_1914_p7_cg.pdf"&gt;Albright, Peter&lt;/a&gt;</v>
      </c>
      <c r="S1996" s="2">
        <f t="shared" si="238"/>
        <v>170</v>
      </c>
      <c r="T1996" s="2">
        <f t="shared" si="239"/>
        <v>86</v>
      </c>
    </row>
    <row r="1997" spans="1:20" x14ac:dyDescent="0.25">
      <c r="A1997" s="2">
        <v>1996</v>
      </c>
      <c r="B1997" s="4" t="s">
        <v>12926</v>
      </c>
      <c r="C1997" s="4" t="s">
        <v>16732</v>
      </c>
      <c r="D1997" s="48" t="s">
        <v>6</v>
      </c>
      <c r="E1997" s="12">
        <v>5136</v>
      </c>
      <c r="F1997" s="5" t="s">
        <v>11770</v>
      </c>
      <c r="G1997" s="5">
        <v>1</v>
      </c>
      <c r="H1997" s="48">
        <v>11</v>
      </c>
      <c r="I1997" s="5">
        <v>756</v>
      </c>
      <c r="J1997" t="s">
        <v>17678</v>
      </c>
      <c r="K1997" s="46" t="s">
        <v>25722</v>
      </c>
      <c r="L1997" s="55"/>
      <c r="M1997" s="55"/>
      <c r="N1997" s="39">
        <f t="shared" si="233"/>
        <v>1914</v>
      </c>
      <c r="O1997" s="2">
        <f t="shared" si="234"/>
        <v>1</v>
      </c>
      <c r="P1997" s="2">
        <f t="shared" si="235"/>
        <v>1</v>
      </c>
      <c r="Q1997" s="2">
        <f t="shared" si="236"/>
        <v>22</v>
      </c>
      <c r="R1997" s="2" t="str">
        <f t="shared" si="237"/>
        <v>&lt;a href="set04\cg_january 4, 1912 - december 31, 1914\marriage\nelson,_herman_and_mary_randall_marriage_january_22,_1914_p1_cg.pdf"&gt;Nelson, Herman&lt;/a&gt;</v>
      </c>
      <c r="S1997" s="2">
        <f t="shared" si="238"/>
        <v>150</v>
      </c>
      <c r="T1997" s="2">
        <f t="shared" si="239"/>
        <v>67</v>
      </c>
    </row>
    <row r="1998" spans="1:20" x14ac:dyDescent="0.25">
      <c r="A1998" s="2">
        <v>1997</v>
      </c>
      <c r="B1998" s="4" t="s">
        <v>13281</v>
      </c>
      <c r="C1998" s="4" t="s">
        <v>13282</v>
      </c>
      <c r="D1998" s="48" t="s">
        <v>6</v>
      </c>
      <c r="E1998" s="12">
        <v>5169</v>
      </c>
      <c r="F1998" s="5" t="s">
        <v>13629</v>
      </c>
      <c r="G1998" s="5">
        <v>5</v>
      </c>
      <c r="H1998" s="48">
        <v>20</v>
      </c>
      <c r="I1998" s="5">
        <v>1346</v>
      </c>
      <c r="J1998" s="47" t="s">
        <v>18262</v>
      </c>
      <c r="K1998" s="46" t="s">
        <v>25728</v>
      </c>
      <c r="L1998" s="55"/>
      <c r="M1998" s="55"/>
      <c r="N1998" s="39">
        <f t="shared" si="233"/>
        <v>1914</v>
      </c>
      <c r="O1998" s="2">
        <f t="shared" si="234"/>
        <v>2</v>
      </c>
      <c r="P1998" s="2">
        <f t="shared" si="235"/>
        <v>2</v>
      </c>
      <c r="Q1998" s="2">
        <f t="shared" si="236"/>
        <v>24</v>
      </c>
      <c r="R1998" s="2" t="str">
        <f t="shared" si="237"/>
        <v>&lt;a href="set03\he\he_november_21,_1911_-_december_11,_1914\marriages\anderson,_andrew_j_and_christine_rugtiv_marriage_february_24,_1914_p5_he.pdf"&gt;Anderson, Andrew J&lt;/a&gt;</v>
      </c>
      <c r="S1998" s="2">
        <f t="shared" si="238"/>
        <v>169</v>
      </c>
      <c r="T1998" s="2">
        <f t="shared" si="239"/>
        <v>76</v>
      </c>
    </row>
    <row r="1999" spans="1:20" x14ac:dyDescent="0.25">
      <c r="A1999" s="2">
        <v>1998</v>
      </c>
      <c r="B1999" s="4" t="s">
        <v>13379</v>
      </c>
      <c r="C1999" s="4" t="s">
        <v>13380</v>
      </c>
      <c r="D1999" s="48" t="s">
        <v>5490</v>
      </c>
      <c r="E1999" s="12">
        <v>5169</v>
      </c>
      <c r="F1999" s="5" t="s">
        <v>13629</v>
      </c>
      <c r="G1999" s="5">
        <v>5</v>
      </c>
      <c r="H1999" s="48">
        <v>20</v>
      </c>
      <c r="I1999" s="5">
        <v>1404</v>
      </c>
      <c r="J1999" s="47" t="s">
        <v>18320</v>
      </c>
      <c r="K1999" s="46" t="s">
        <v>25728</v>
      </c>
      <c r="L1999" s="55"/>
      <c r="M1999" s="55"/>
      <c r="N1999" s="39">
        <f t="shared" si="233"/>
        <v>1914</v>
      </c>
      <c r="O1999" s="2">
        <f t="shared" si="234"/>
        <v>2</v>
      </c>
      <c r="P1999" s="2">
        <f t="shared" si="235"/>
        <v>2</v>
      </c>
      <c r="Q1999" s="2">
        <f t="shared" si="236"/>
        <v>24</v>
      </c>
      <c r="R1999" s="2" t="str">
        <f t="shared" si="237"/>
        <v>&lt;a href="set03\he\he_november_21,_1911_-_december_11,_1914\marriages\krokom,_peter_and_anna_lundsten_marriage_pt_1_february_24,_1914_p5_he.pdf"&gt;Krokom, Peter&lt;/a&gt;</v>
      </c>
      <c r="S1999" s="2">
        <f t="shared" si="238"/>
        <v>161</v>
      </c>
      <c r="T1999" s="2">
        <f t="shared" si="239"/>
        <v>73</v>
      </c>
    </row>
    <row r="2000" spans="1:20" x14ac:dyDescent="0.25">
      <c r="A2000" s="2">
        <v>1999</v>
      </c>
      <c r="B2000" s="4" t="s">
        <v>13379</v>
      </c>
      <c r="C2000" s="4" t="s">
        <v>13380</v>
      </c>
      <c r="D2000" s="48" t="s">
        <v>5491</v>
      </c>
      <c r="E2000" s="12">
        <v>5169</v>
      </c>
      <c r="F2000" s="5" t="s">
        <v>13629</v>
      </c>
      <c r="G2000" s="5">
        <v>5</v>
      </c>
      <c r="H2000" s="48">
        <v>20</v>
      </c>
      <c r="I2000" s="5">
        <v>1405</v>
      </c>
      <c r="J2000" s="47" t="s">
        <v>18321</v>
      </c>
      <c r="K2000" s="46" t="s">
        <v>25728</v>
      </c>
      <c r="L2000" s="55"/>
      <c r="M2000" s="55"/>
      <c r="N2000" s="39">
        <f t="shared" si="233"/>
        <v>1914</v>
      </c>
      <c r="O2000" s="2">
        <f t="shared" si="234"/>
        <v>2</v>
      </c>
      <c r="P2000" s="2">
        <f t="shared" si="235"/>
        <v>2</v>
      </c>
      <c r="Q2000" s="2">
        <f t="shared" si="236"/>
        <v>24</v>
      </c>
      <c r="R2000" s="2" t="str">
        <f t="shared" si="237"/>
        <v>&lt;a href="set03\he\he_november_21,_1911_-_december_11,_1914\marriages\krokom,_peter_and_anna_lundsten_marriage_pt_2_february_24,_1914_p5_he.pdf"&gt;Krokom, Peter&lt;/a&gt;</v>
      </c>
      <c r="S2000" s="2">
        <f t="shared" si="238"/>
        <v>161</v>
      </c>
      <c r="T2000" s="2">
        <f t="shared" si="239"/>
        <v>73</v>
      </c>
    </row>
    <row r="2001" spans="1:20" x14ac:dyDescent="0.25">
      <c r="A2001" s="2">
        <v>2000</v>
      </c>
      <c r="B2001" s="4" t="s">
        <v>13373</v>
      </c>
      <c r="C2001" s="4" t="s">
        <v>13374</v>
      </c>
      <c r="D2001" s="48" t="s">
        <v>6</v>
      </c>
      <c r="E2001" s="12">
        <v>5183</v>
      </c>
      <c r="F2001" s="5" t="s">
        <v>13629</v>
      </c>
      <c r="G2001" s="5">
        <v>5</v>
      </c>
      <c r="H2001" s="48">
        <v>20</v>
      </c>
      <c r="I2001" s="5">
        <v>1400</v>
      </c>
      <c r="J2001" s="47" t="s">
        <v>18316</v>
      </c>
      <c r="K2001" s="46" t="s">
        <v>25728</v>
      </c>
      <c r="L2001" s="55"/>
      <c r="M2001" s="55"/>
      <c r="N2001" s="39">
        <f t="shared" si="233"/>
        <v>1914</v>
      </c>
      <c r="O2001" s="2">
        <f t="shared" si="234"/>
        <v>3</v>
      </c>
      <c r="P2001" s="2">
        <f t="shared" si="235"/>
        <v>3</v>
      </c>
      <c r="Q2001" s="2">
        <f t="shared" si="236"/>
        <v>10</v>
      </c>
      <c r="R2001" s="2" t="str">
        <f t="shared" si="237"/>
        <v>&lt;a href="set03\he\he_november_21,_1911_-_december_11,_1914\marriages\kalvik,_olaf_and_dora_haugen_marriage_march_10,_1914_p5_he.pdf"&gt;Kalvik, Olaf&lt;/a&gt;</v>
      </c>
      <c r="S2001" s="2">
        <f t="shared" si="238"/>
        <v>149</v>
      </c>
      <c r="T2001" s="2">
        <f t="shared" si="239"/>
        <v>62</v>
      </c>
    </row>
    <row r="2002" spans="1:20" x14ac:dyDescent="0.25">
      <c r="A2002" s="2">
        <v>2001</v>
      </c>
      <c r="B2002" s="4" t="s">
        <v>13421</v>
      </c>
      <c r="C2002" s="4" t="s">
        <v>13422</v>
      </c>
      <c r="D2002" s="48" t="s">
        <v>6</v>
      </c>
      <c r="E2002" s="12">
        <v>5197</v>
      </c>
      <c r="F2002" s="5" t="s">
        <v>13629</v>
      </c>
      <c r="G2002" s="5"/>
      <c r="H2002" s="48">
        <v>20</v>
      </c>
      <c r="I2002" s="5">
        <v>1431</v>
      </c>
      <c r="J2002" s="47" t="s">
        <v>18345</v>
      </c>
      <c r="K2002" s="46" t="s">
        <v>25728</v>
      </c>
      <c r="L2002" s="55"/>
      <c r="M2002" s="55"/>
      <c r="N2002" s="39">
        <f t="shared" si="233"/>
        <v>1914</v>
      </c>
      <c r="O2002" s="2">
        <f t="shared" si="234"/>
        <v>3</v>
      </c>
      <c r="P2002" s="2">
        <f t="shared" si="235"/>
        <v>3</v>
      </c>
      <c r="Q2002" s="2">
        <f t="shared" si="236"/>
        <v>24</v>
      </c>
      <c r="R2002" s="2" t="str">
        <f t="shared" si="237"/>
        <v>&lt;a href="set03\he\he_november_21,_1911_-_december_11,_1914\marriages\rasmusson,_hans_and_julia_scramstad_marriage_march_24,_1914_he.pdf"&gt;Rasmusson, Hans&lt;/a&gt;</v>
      </c>
      <c r="S2002" s="2">
        <f t="shared" si="238"/>
        <v>156</v>
      </c>
      <c r="T2002" s="2">
        <f t="shared" si="239"/>
        <v>66</v>
      </c>
    </row>
    <row r="2003" spans="1:20" x14ac:dyDescent="0.25">
      <c r="A2003" s="2">
        <v>2002</v>
      </c>
      <c r="B2003" s="4" t="s">
        <v>16725</v>
      </c>
      <c r="C2003" s="4" t="s">
        <v>16726</v>
      </c>
      <c r="D2003" s="48" t="s">
        <v>29</v>
      </c>
      <c r="E2003" s="12">
        <v>5199</v>
      </c>
      <c r="F2003" s="5" t="s">
        <v>11770</v>
      </c>
      <c r="G2003" s="5">
        <v>5</v>
      </c>
      <c r="H2003" s="48">
        <v>11</v>
      </c>
      <c r="I2003" s="5">
        <v>737</v>
      </c>
      <c r="J2003" t="s">
        <v>17659</v>
      </c>
      <c r="K2003" s="46" t="s">
        <v>25722</v>
      </c>
      <c r="L2003" s="55"/>
      <c r="M2003" s="55"/>
      <c r="N2003" s="39">
        <f t="shared" si="233"/>
        <v>1914</v>
      </c>
      <c r="O2003" s="2">
        <f t="shared" si="234"/>
        <v>3</v>
      </c>
      <c r="P2003" s="2">
        <f t="shared" si="235"/>
        <v>3</v>
      </c>
      <c r="Q2003" s="2">
        <f t="shared" si="236"/>
        <v>26</v>
      </c>
      <c r="R2003" s="2" t="str">
        <f t="shared" si="237"/>
        <v>&lt;a href="set04\cg_january 4, 1912 - december 31, 1914\marriage\grommish,_louis_and_alice_stabenow_marriage_license_march_26,_1914_p5_cg.pdf"&gt;Grommish, Louis&lt;/a&gt;</v>
      </c>
      <c r="S2003" s="2">
        <f t="shared" si="238"/>
        <v>160</v>
      </c>
      <c r="T2003" s="2">
        <f t="shared" si="239"/>
        <v>76</v>
      </c>
    </row>
    <row r="2004" spans="1:20" x14ac:dyDescent="0.25">
      <c r="A2004" s="2">
        <v>2003</v>
      </c>
      <c r="B2004" s="4" t="s">
        <v>25692</v>
      </c>
      <c r="C2004" s="4" t="s">
        <v>25693</v>
      </c>
      <c r="D2004" s="48" t="s">
        <v>6</v>
      </c>
      <c r="E2004" s="12">
        <v>5204</v>
      </c>
      <c r="F2004" s="5" t="s">
        <v>13629</v>
      </c>
      <c r="G2004" s="5">
        <v>5</v>
      </c>
      <c r="H2004" s="48">
        <v>20</v>
      </c>
      <c r="I2004" s="5"/>
      <c r="J2004" s="47" t="s">
        <v>25691</v>
      </c>
      <c r="K2004" s="46" t="s">
        <v>25728</v>
      </c>
      <c r="L2004" s="55"/>
      <c r="M2004" s="55"/>
      <c r="N2004" s="39">
        <f t="shared" si="233"/>
        <v>1914</v>
      </c>
      <c r="O2004" s="2">
        <f t="shared" si="234"/>
        <v>3</v>
      </c>
      <c r="P2004" s="2">
        <f t="shared" si="235"/>
        <v>3</v>
      </c>
      <c r="Q2004" s="2">
        <f t="shared" si="236"/>
        <v>31</v>
      </c>
      <c r="R2004" s="2" t="str">
        <f t="shared" si="237"/>
        <v>&lt;a href="set03\he\he_november_21,_1911_-_december_11,_1914\marriages\broten,_ole_g_and_mrs_ingeborg_brekke_marriage_march_31,_1914_p5_he.pdf"&gt;Broten, Ole G.&lt;/a&gt;</v>
      </c>
      <c r="S2004" s="2">
        <f t="shared" si="238"/>
        <v>160</v>
      </c>
      <c r="T2004" s="2">
        <f t="shared" si="239"/>
        <v>71</v>
      </c>
    </row>
    <row r="2005" spans="1:20" x14ac:dyDescent="0.25">
      <c r="A2005" s="2">
        <v>2004</v>
      </c>
      <c r="B2005" s="4" t="s">
        <v>16740</v>
      </c>
      <c r="C2005" s="4" t="s">
        <v>16741</v>
      </c>
      <c r="D2005" s="48" t="s">
        <v>48</v>
      </c>
      <c r="E2005" s="12">
        <v>5206</v>
      </c>
      <c r="F2005" s="5" t="s">
        <v>11770</v>
      </c>
      <c r="G2005" s="5">
        <v>1</v>
      </c>
      <c r="H2005" s="48">
        <v>11</v>
      </c>
      <c r="I2005" s="5">
        <v>770</v>
      </c>
      <c r="J2005" t="s">
        <v>17693</v>
      </c>
      <c r="K2005" s="46" t="s">
        <v>25722</v>
      </c>
      <c r="L2005" s="55"/>
      <c r="M2005" s="55"/>
      <c r="N2005" s="39">
        <f t="shared" si="233"/>
        <v>1914</v>
      </c>
      <c r="O2005" s="2">
        <f t="shared" si="234"/>
        <v>4</v>
      </c>
      <c r="P2005" s="2">
        <f t="shared" si="235"/>
        <v>4</v>
      </c>
      <c r="Q2005" s="2">
        <f t="shared" si="236"/>
        <v>2</v>
      </c>
      <c r="R2005" s="2" t="str">
        <f t="shared" si="237"/>
        <v>&lt;a href="set04\cg_january 4, 1912 - december 31, 1914\marriage\wald,_ingvald_and_clare_emile_schumacher_wedding_april_2,_1914_p1_cg.pdf"&gt;Wald, Ingvald&lt;/a&gt;</v>
      </c>
      <c r="S2005" s="2">
        <f t="shared" si="238"/>
        <v>154</v>
      </c>
      <c r="T2005" s="2">
        <f t="shared" si="239"/>
        <v>72</v>
      </c>
    </row>
    <row r="2006" spans="1:20" x14ac:dyDescent="0.25">
      <c r="A2006" s="2">
        <v>2005</v>
      </c>
      <c r="B2006" s="4" t="s">
        <v>13444</v>
      </c>
      <c r="C2006" s="4" t="s">
        <v>13445</v>
      </c>
      <c r="D2006" s="48" t="s">
        <v>6</v>
      </c>
      <c r="E2006" s="12">
        <v>5211</v>
      </c>
      <c r="F2006" s="5" t="s">
        <v>13629</v>
      </c>
      <c r="G2006" s="5">
        <v>5</v>
      </c>
      <c r="H2006" s="48">
        <v>20</v>
      </c>
      <c r="I2006" s="5">
        <v>1445</v>
      </c>
      <c r="J2006" s="47" t="s">
        <v>18359</v>
      </c>
      <c r="K2006" s="46" t="s">
        <v>25728</v>
      </c>
      <c r="L2006" s="55"/>
      <c r="M2006" s="55"/>
      <c r="N2006" s="39">
        <f t="shared" si="233"/>
        <v>1914</v>
      </c>
      <c r="O2006" s="2">
        <f t="shared" si="234"/>
        <v>4</v>
      </c>
      <c r="P2006" s="2">
        <f t="shared" si="235"/>
        <v>4</v>
      </c>
      <c r="Q2006" s="2">
        <f t="shared" si="236"/>
        <v>7</v>
      </c>
      <c r="R2006" s="2" t="str">
        <f t="shared" si="237"/>
        <v>&lt;a href="set03\he\he_november_21,_1911_-_december_11,_1914\marriages\swanson,_axel_and_anna_lingren_marriage_april_7,_1914_p5_he.pdf"&gt;Swanson, Axel&lt;/a&gt;</v>
      </c>
      <c r="S2006" s="2">
        <f t="shared" si="238"/>
        <v>151</v>
      </c>
      <c r="T2006" s="2">
        <f t="shared" si="239"/>
        <v>63</v>
      </c>
    </row>
    <row r="2007" spans="1:20" x14ac:dyDescent="0.25">
      <c r="A2007" s="2">
        <v>2006</v>
      </c>
      <c r="B2007" s="4" t="s">
        <v>13294</v>
      </c>
      <c r="C2007" s="4" t="s">
        <v>13293</v>
      </c>
      <c r="D2007" s="48" t="s">
        <v>6</v>
      </c>
      <c r="E2007" s="12">
        <v>5218</v>
      </c>
      <c r="F2007" s="5" t="s">
        <v>13629</v>
      </c>
      <c r="G2007" s="5">
        <v>4</v>
      </c>
      <c r="H2007" s="48">
        <v>20</v>
      </c>
      <c r="I2007" s="5">
        <v>1449</v>
      </c>
      <c r="J2007" s="47" t="s">
        <v>18363</v>
      </c>
      <c r="K2007" s="46" t="s">
        <v>25728</v>
      </c>
      <c r="L2007" s="55"/>
      <c r="M2007" s="55"/>
      <c r="N2007" s="39">
        <f t="shared" si="233"/>
        <v>1914</v>
      </c>
      <c r="O2007" s="2">
        <f t="shared" si="234"/>
        <v>4</v>
      </c>
      <c r="P2007" s="2">
        <f t="shared" si="235"/>
        <v>4</v>
      </c>
      <c r="Q2007" s="2">
        <f t="shared" si="236"/>
        <v>14</v>
      </c>
      <c r="R2007" s="2" t="str">
        <f t="shared" si="237"/>
        <v>&lt;a href="set03\he\he_november_21,_1911_-_december_11,_1914\marriages\vigesaa,_sigvart_and_edythe_houghton_marriage_april_14,_1914_p4_he.pdf"&gt;Vigesaa, Sigvart&lt;/a&gt;</v>
      </c>
      <c r="S2007" s="2">
        <f t="shared" si="238"/>
        <v>161</v>
      </c>
      <c r="T2007" s="2">
        <f t="shared" si="239"/>
        <v>70</v>
      </c>
    </row>
    <row r="2008" spans="1:20" x14ac:dyDescent="0.25">
      <c r="A2008" s="2">
        <v>2007</v>
      </c>
      <c r="B2008" s="4" t="s">
        <v>13312</v>
      </c>
      <c r="C2008" s="4" t="s">
        <v>13313</v>
      </c>
      <c r="D2008" s="48" t="s">
        <v>6</v>
      </c>
      <c r="E2008" s="12">
        <v>5232</v>
      </c>
      <c r="F2008" s="5" t="s">
        <v>13629</v>
      </c>
      <c r="G2008" s="5">
        <v>5</v>
      </c>
      <c r="H2008" s="48">
        <v>20</v>
      </c>
      <c r="I2008" s="5">
        <v>1362</v>
      </c>
      <c r="J2008" s="47" t="s">
        <v>18278</v>
      </c>
      <c r="K2008" s="46" t="s">
        <v>25728</v>
      </c>
      <c r="L2008" s="55"/>
      <c r="M2008" s="55"/>
      <c r="N2008" s="39">
        <f t="shared" si="233"/>
        <v>1914</v>
      </c>
      <c r="O2008" s="2">
        <f t="shared" si="234"/>
        <v>4</v>
      </c>
      <c r="P2008" s="2">
        <f t="shared" si="235"/>
        <v>4</v>
      </c>
      <c r="Q2008" s="2">
        <f t="shared" si="236"/>
        <v>28</v>
      </c>
      <c r="R2008" s="2" t="str">
        <f t="shared" si="237"/>
        <v>&lt;a href="set03\he\he_november_21,_1911_-_december_11,_1914\marriages\danielson,_john_p_and_julia_everson_marriage_april_28,_1914_p5_he.pdf"&gt;Danielson, John P&lt;/a&gt;</v>
      </c>
      <c r="S2008" s="2">
        <f t="shared" si="238"/>
        <v>161</v>
      </c>
      <c r="T2008" s="2">
        <f t="shared" si="239"/>
        <v>69</v>
      </c>
    </row>
    <row r="2009" spans="1:20" x14ac:dyDescent="0.25">
      <c r="A2009" s="2">
        <v>2008</v>
      </c>
      <c r="B2009" s="4" t="s">
        <v>16718</v>
      </c>
      <c r="C2009" s="4" t="s">
        <v>16719</v>
      </c>
      <c r="D2009" s="48" t="s">
        <v>6</v>
      </c>
      <c r="E2009" s="12">
        <v>5241</v>
      </c>
      <c r="F2009" s="5" t="s">
        <v>11770</v>
      </c>
      <c r="G2009" s="5">
        <v>1</v>
      </c>
      <c r="H2009" s="48">
        <v>11</v>
      </c>
      <c r="I2009" s="5">
        <v>722</v>
      </c>
      <c r="J2009" t="s">
        <v>17644</v>
      </c>
      <c r="K2009" s="46" t="s">
        <v>25722</v>
      </c>
      <c r="L2009" s="55"/>
      <c r="M2009" s="55"/>
      <c r="N2009" s="39">
        <f t="shared" si="233"/>
        <v>1914</v>
      </c>
      <c r="O2009" s="2">
        <f t="shared" si="234"/>
        <v>5</v>
      </c>
      <c r="P2009" s="2">
        <f t="shared" si="235"/>
        <v>5</v>
      </c>
      <c r="Q2009" s="2">
        <f t="shared" si="236"/>
        <v>7</v>
      </c>
      <c r="R2009" s="2" t="str">
        <f t="shared" si="237"/>
        <v>&lt;a href="set04\cg_january 4, 1912 - december 31, 1914\marriage\christianson,_a_and_miss_anderson_marriage_(poor_copy)_may_7,_1914_p1_cg.pdf"&gt;Christianson, A &lt;/a&gt;</v>
      </c>
      <c r="S2009" s="2">
        <f t="shared" si="238"/>
        <v>161</v>
      </c>
      <c r="T2009" s="2">
        <f t="shared" si="239"/>
        <v>76</v>
      </c>
    </row>
    <row r="2010" spans="1:20" x14ac:dyDescent="0.25">
      <c r="A2010" s="2">
        <v>2009</v>
      </c>
      <c r="B2010" s="4" t="s">
        <v>16414</v>
      </c>
      <c r="C2010" s="4" t="s">
        <v>16733</v>
      </c>
      <c r="D2010" s="48" t="s">
        <v>6</v>
      </c>
      <c r="E2010" s="12">
        <v>5241</v>
      </c>
      <c r="F2010" s="5" t="s">
        <v>11770</v>
      </c>
      <c r="G2010" s="5">
        <v>1</v>
      </c>
      <c r="H2010" s="48">
        <v>11</v>
      </c>
      <c r="I2010" s="5">
        <v>759</v>
      </c>
      <c r="J2010" t="s">
        <v>17681</v>
      </c>
      <c r="K2010" s="46" t="s">
        <v>25722</v>
      </c>
      <c r="L2010" s="55"/>
      <c r="M2010" s="55"/>
      <c r="N2010" s="39">
        <f t="shared" si="233"/>
        <v>1914</v>
      </c>
      <c r="O2010" s="2">
        <f t="shared" si="234"/>
        <v>5</v>
      </c>
      <c r="P2010" s="2">
        <f t="shared" si="235"/>
        <v>5</v>
      </c>
      <c r="Q2010" s="2">
        <f t="shared" si="236"/>
        <v>7</v>
      </c>
      <c r="R2010" s="2" t="str">
        <f t="shared" si="237"/>
        <v>&lt;a href="set04\cg_january 4, 1912 - december 31, 1914\marriage\padden,_w_h_and_marie_wallsmith_marriage_may_7,_1914_p1_cg.pdf"&gt;Padden, W H&lt;/a&gt;</v>
      </c>
      <c r="S2010" s="2">
        <f t="shared" si="238"/>
        <v>142</v>
      </c>
      <c r="T2010" s="2">
        <f t="shared" si="239"/>
        <v>62</v>
      </c>
    </row>
    <row r="2011" spans="1:20" x14ac:dyDescent="0.25">
      <c r="A2011" s="2">
        <v>2010</v>
      </c>
      <c r="B2011" s="4" t="s">
        <v>16724</v>
      </c>
      <c r="C2011" s="4"/>
      <c r="D2011" s="48" t="s">
        <v>1256</v>
      </c>
      <c r="E2011" s="12">
        <v>5248</v>
      </c>
      <c r="F2011" s="5" t="s">
        <v>11770</v>
      </c>
      <c r="G2011" s="5">
        <v>5</v>
      </c>
      <c r="H2011" s="48">
        <v>11</v>
      </c>
      <c r="I2011" s="5">
        <v>735</v>
      </c>
      <c r="J2011" t="s">
        <v>17658</v>
      </c>
      <c r="K2011" s="46" t="s">
        <v>25722</v>
      </c>
      <c r="L2011" s="55"/>
      <c r="M2011" s="55"/>
      <c r="N2011" s="39">
        <f t="shared" si="233"/>
        <v>1914</v>
      </c>
      <c r="O2011" s="2">
        <f t="shared" si="234"/>
        <v>5</v>
      </c>
      <c r="P2011" s="2">
        <f t="shared" si="235"/>
        <v>5</v>
      </c>
      <c r="Q2011" s="2">
        <f t="shared" si="236"/>
        <v>14</v>
      </c>
      <c r="R2011" s="2" t="str">
        <f t="shared" si="237"/>
        <v>&lt;a href="set04\cg_january 4, 1912 - december 31, 1914\marriage\gibbs,_george_marriage_announcement_may_14,_1914_p5_cg.pdf"&gt;Gibbs, George  &lt;/a&gt;</v>
      </c>
      <c r="S2011" s="2">
        <f t="shared" si="238"/>
        <v>142</v>
      </c>
      <c r="T2011" s="2">
        <f t="shared" si="239"/>
        <v>58</v>
      </c>
    </row>
    <row r="2012" spans="1:20" x14ac:dyDescent="0.25">
      <c r="A2012" s="2">
        <v>2011</v>
      </c>
      <c r="B2012" s="4" t="s">
        <v>13442</v>
      </c>
      <c r="C2012" s="4" t="s">
        <v>13443</v>
      </c>
      <c r="D2012" s="48" t="s">
        <v>5497</v>
      </c>
      <c r="E2012" s="12">
        <v>5260</v>
      </c>
      <c r="F2012" s="5" t="s">
        <v>13629</v>
      </c>
      <c r="G2012" s="5">
        <v>5</v>
      </c>
      <c r="H2012" s="48">
        <v>20</v>
      </c>
      <c r="I2012" s="5">
        <v>1443</v>
      </c>
      <c r="J2012" s="47" t="s">
        <v>18357</v>
      </c>
      <c r="K2012" s="46" t="s">
        <v>25728</v>
      </c>
      <c r="L2012" s="55"/>
      <c r="M2012" s="55"/>
      <c r="N2012" s="39">
        <f t="shared" si="233"/>
        <v>1914</v>
      </c>
      <c r="O2012" s="2">
        <f t="shared" si="234"/>
        <v>5</v>
      </c>
      <c r="P2012" s="2">
        <f t="shared" si="235"/>
        <v>5</v>
      </c>
      <c r="Q2012" s="2">
        <f t="shared" si="236"/>
        <v>26</v>
      </c>
      <c r="R2012" s="2" t="str">
        <f t="shared" si="237"/>
        <v>&lt;a href="set03\he\he_november_21,_1911_-_december_11,_1914\marriages\stee,_tom_and_wife_30th_anniv._may_26,_1914_p5_he.pdf"&gt;Stee, Tom&lt;/a&gt;</v>
      </c>
      <c r="S2012" s="2">
        <f t="shared" si="238"/>
        <v>137</v>
      </c>
      <c r="T2012" s="2">
        <f t="shared" si="239"/>
        <v>53</v>
      </c>
    </row>
    <row r="2013" spans="1:20" x14ac:dyDescent="0.25">
      <c r="A2013" s="2">
        <v>2012</v>
      </c>
      <c r="B2013" s="4" t="s">
        <v>16720</v>
      </c>
      <c r="C2013" s="4" t="s">
        <v>16721</v>
      </c>
      <c r="D2013" s="48" t="s">
        <v>48</v>
      </c>
      <c r="E2013" s="12">
        <v>5262</v>
      </c>
      <c r="F2013" s="5" t="s">
        <v>11770</v>
      </c>
      <c r="G2013" s="5">
        <v>1</v>
      </c>
      <c r="H2013" s="48">
        <v>11</v>
      </c>
      <c r="I2013" s="5">
        <v>732</v>
      </c>
      <c r="J2013" t="s">
        <v>17654</v>
      </c>
      <c r="K2013" s="46" t="s">
        <v>25722</v>
      </c>
      <c r="L2013" s="55"/>
      <c r="M2013" s="55"/>
      <c r="N2013" s="39">
        <f t="shared" si="233"/>
        <v>1914</v>
      </c>
      <c r="O2013" s="2">
        <f t="shared" si="234"/>
        <v>5</v>
      </c>
      <c r="P2013" s="2">
        <f t="shared" si="235"/>
        <v>5</v>
      </c>
      <c r="Q2013" s="2">
        <f t="shared" si="236"/>
        <v>28</v>
      </c>
      <c r="R2013" s="2" t="str">
        <f t="shared" si="237"/>
        <v>&lt;a href="set04\cg_january 4, 1912 - december 31, 1914\marriage\foster,_hal_n_and_gertrude_kribbs_wedding_may_28,_1914_p1_cg.pdf"&gt;Foster, Hal N&lt;/a&gt;</v>
      </c>
      <c r="S2013" s="2">
        <f t="shared" si="238"/>
        <v>146</v>
      </c>
      <c r="T2013" s="2">
        <f t="shared" si="239"/>
        <v>64</v>
      </c>
    </row>
    <row r="2014" spans="1:20" x14ac:dyDescent="0.25">
      <c r="A2014" s="2">
        <v>2013</v>
      </c>
      <c r="B2014" s="4" t="s">
        <v>16722</v>
      </c>
      <c r="C2014" s="4" t="s">
        <v>16723</v>
      </c>
      <c r="D2014" s="48" t="s">
        <v>6</v>
      </c>
      <c r="E2014" s="12">
        <v>5269</v>
      </c>
      <c r="F2014" s="5" t="s">
        <v>11770</v>
      </c>
      <c r="G2014" s="5">
        <v>1</v>
      </c>
      <c r="H2014" s="48">
        <v>11</v>
      </c>
      <c r="I2014" s="5">
        <v>736</v>
      </c>
      <c r="J2014" t="s">
        <v>17657</v>
      </c>
      <c r="K2014" s="46" t="s">
        <v>25722</v>
      </c>
      <c r="L2014" s="55"/>
      <c r="M2014" s="55"/>
      <c r="N2014" s="39">
        <f t="shared" si="233"/>
        <v>1914</v>
      </c>
      <c r="O2014" s="2">
        <f t="shared" si="234"/>
        <v>6</v>
      </c>
      <c r="P2014" s="2">
        <f t="shared" si="235"/>
        <v>6</v>
      </c>
      <c r="Q2014" s="2">
        <f t="shared" si="236"/>
        <v>4</v>
      </c>
      <c r="R2014" s="2" t="str">
        <f t="shared" si="237"/>
        <v>&lt;a href="set04\cg_january 4, 1912 - december 31, 1914\marriage\gibbs,_george_i_and_gladys_ann_isermann_marriage_june_4,_1914_p1_cg.pdf"&gt;Gibbs, George I&lt;/a&gt;</v>
      </c>
      <c r="S2014" s="2">
        <f t="shared" si="238"/>
        <v>155</v>
      </c>
      <c r="T2014" s="2">
        <f t="shared" si="239"/>
        <v>71</v>
      </c>
    </row>
    <row r="2015" spans="1:20" x14ac:dyDescent="0.25">
      <c r="A2015" s="2">
        <v>2014</v>
      </c>
      <c r="B2015" s="4" t="s">
        <v>13393</v>
      </c>
      <c r="C2015" s="4" t="s">
        <v>13394</v>
      </c>
      <c r="D2015" s="48" t="s">
        <v>6</v>
      </c>
      <c r="E2015" s="12">
        <v>5281</v>
      </c>
      <c r="F2015" s="5" t="s">
        <v>13629</v>
      </c>
      <c r="G2015" s="5">
        <v>5</v>
      </c>
      <c r="H2015" s="48">
        <v>20</v>
      </c>
      <c r="I2015" s="5">
        <v>1413</v>
      </c>
      <c r="J2015" s="47" t="s">
        <v>18329</v>
      </c>
      <c r="K2015" s="46" t="s">
        <v>25728</v>
      </c>
      <c r="L2015" s="55"/>
      <c r="M2015" s="55"/>
      <c r="N2015" s="39">
        <f t="shared" ref="N2015:N2078" si="240">YEAR(E2015)</f>
        <v>1914</v>
      </c>
      <c r="O2015" s="2">
        <f t="shared" ref="O2015:O2078" si="241">MONTH(E2015)</f>
        <v>6</v>
      </c>
      <c r="P2015" s="2">
        <f t="shared" ref="P2015:P2078" si="242">O2015</f>
        <v>6</v>
      </c>
      <c r="Q2015" s="2">
        <f t="shared" ref="Q2015:Q2078" si="243">DAY(E2015)</f>
        <v>16</v>
      </c>
      <c r="R2015" s="2" t="str">
        <f t="shared" si="237"/>
        <v>&lt;a href="set03\he\he_november_21,_1911_-_december_11,_1914\marriages\miklethun,_john_l_and_bessie_pederson_marriage_june_16,_1914_p5_he.pdf"&gt;Miklethun, John L&lt;/a&gt;</v>
      </c>
      <c r="S2015" s="2">
        <f t="shared" si="238"/>
        <v>162</v>
      </c>
      <c r="T2015" s="2">
        <f t="shared" si="239"/>
        <v>70</v>
      </c>
    </row>
    <row r="2016" spans="1:20" x14ac:dyDescent="0.25">
      <c r="A2016" s="2">
        <v>2015</v>
      </c>
      <c r="B2016" s="4" t="s">
        <v>13393</v>
      </c>
      <c r="C2016" s="4" t="s">
        <v>13394</v>
      </c>
      <c r="D2016" s="48" t="s">
        <v>48</v>
      </c>
      <c r="E2016" s="12">
        <v>5288</v>
      </c>
      <c r="F2016" s="5" t="s">
        <v>13629</v>
      </c>
      <c r="G2016" s="5">
        <v>5</v>
      </c>
      <c r="H2016" s="48">
        <v>20</v>
      </c>
      <c r="I2016" s="5">
        <v>1414</v>
      </c>
      <c r="J2016" s="47" t="s">
        <v>18330</v>
      </c>
      <c r="K2016" s="46" t="s">
        <v>25728</v>
      </c>
      <c r="L2016" s="55"/>
      <c r="M2016" s="55"/>
      <c r="N2016" s="39">
        <f t="shared" si="240"/>
        <v>1914</v>
      </c>
      <c r="O2016" s="2">
        <f t="shared" si="241"/>
        <v>6</v>
      </c>
      <c r="P2016" s="2">
        <f t="shared" si="242"/>
        <v>6</v>
      </c>
      <c r="Q2016" s="2">
        <f t="shared" si="243"/>
        <v>23</v>
      </c>
      <c r="R2016" s="2" t="str">
        <f t="shared" si="237"/>
        <v>&lt;a href="set03\he\he_november_21,_1911_-_december_11,_1914\marriages\miklethun,_john_l_and_bessie_pederson_wedding_june_23,_1914_p5_he.pdf"&gt;Miklethun, John L&lt;/a&gt;</v>
      </c>
      <c r="S2016" s="2">
        <f t="shared" si="238"/>
        <v>161</v>
      </c>
      <c r="T2016" s="2">
        <f t="shared" si="239"/>
        <v>69</v>
      </c>
    </row>
    <row r="2017" spans="1:20" x14ac:dyDescent="0.25">
      <c r="A2017" s="2">
        <v>2016</v>
      </c>
      <c r="B2017" s="4" t="s">
        <v>13438</v>
      </c>
      <c r="C2017" s="4" t="s">
        <v>13439</v>
      </c>
      <c r="D2017" s="48" t="s">
        <v>48</v>
      </c>
      <c r="E2017" s="12">
        <v>5288</v>
      </c>
      <c r="F2017" s="5" t="s">
        <v>13629</v>
      </c>
      <c r="G2017" s="5">
        <v>5</v>
      </c>
      <c r="H2017" s="48">
        <v>20</v>
      </c>
      <c r="I2017" s="5">
        <v>1441</v>
      </c>
      <c r="J2017" s="47" t="s">
        <v>18355</v>
      </c>
      <c r="K2017" s="46" t="s">
        <v>25728</v>
      </c>
      <c r="L2017" s="55"/>
      <c r="M2017" s="55"/>
      <c r="N2017" s="39">
        <f t="shared" si="240"/>
        <v>1914</v>
      </c>
      <c r="O2017" s="2">
        <f t="shared" si="241"/>
        <v>6</v>
      </c>
      <c r="P2017" s="2">
        <f t="shared" si="242"/>
        <v>6</v>
      </c>
      <c r="Q2017" s="2">
        <f t="shared" si="243"/>
        <v>23</v>
      </c>
      <c r="R2017" s="2" t="str">
        <f t="shared" si="237"/>
        <v>&lt;a href="set03\he\he_november_21,_1911_-_december_11,_1914\marriages\starr,_albert_m_and_ida_jackson_wedding_june_23,_1914_p5_he.pdf"&gt;Starr, Albert M&lt;/a&gt;</v>
      </c>
      <c r="S2017" s="2">
        <f t="shared" si="238"/>
        <v>153</v>
      </c>
      <c r="T2017" s="2">
        <f t="shared" si="239"/>
        <v>63</v>
      </c>
    </row>
    <row r="2018" spans="1:20" x14ac:dyDescent="0.25">
      <c r="A2018" s="2">
        <v>2017</v>
      </c>
      <c r="B2018" s="4" t="s">
        <v>13367</v>
      </c>
      <c r="C2018" s="4" t="s">
        <v>13368</v>
      </c>
      <c r="D2018" s="48" t="s">
        <v>48</v>
      </c>
      <c r="E2018" s="12">
        <v>5295</v>
      </c>
      <c r="F2018" s="5" t="s">
        <v>13629</v>
      </c>
      <c r="G2018" s="5">
        <v>4</v>
      </c>
      <c r="H2018" s="48">
        <v>20</v>
      </c>
      <c r="I2018" s="5">
        <v>1397</v>
      </c>
      <c r="J2018" s="47" t="s">
        <v>18313</v>
      </c>
      <c r="K2018" s="46" t="s">
        <v>25728</v>
      </c>
      <c r="L2018" s="55"/>
      <c r="M2018" s="55"/>
      <c r="N2018" s="39">
        <f t="shared" si="240"/>
        <v>1914</v>
      </c>
      <c r="O2018" s="2">
        <f t="shared" si="241"/>
        <v>6</v>
      </c>
      <c r="P2018" s="2">
        <f t="shared" si="242"/>
        <v>6</v>
      </c>
      <c r="Q2018" s="2">
        <f t="shared" si="243"/>
        <v>30</v>
      </c>
      <c r="R2018" s="2" t="str">
        <f t="shared" si="237"/>
        <v>&lt;a href="set03\he\he_november_21,_1911_-_december_11,_1914\marriages\johnson,_axel_and_mathilda_johnson_wedding_june_30,_1914_p4_he.pdf"&gt;Johnson, Axel&lt;/a&gt;</v>
      </c>
      <c r="S2018" s="2">
        <f t="shared" si="238"/>
        <v>154</v>
      </c>
      <c r="T2018" s="2">
        <f t="shared" si="239"/>
        <v>66</v>
      </c>
    </row>
    <row r="2019" spans="1:20" x14ac:dyDescent="0.25">
      <c r="A2019" s="2">
        <v>2018</v>
      </c>
      <c r="B2019" s="4" t="s">
        <v>13427</v>
      </c>
      <c r="C2019" s="4" t="s">
        <v>13428</v>
      </c>
      <c r="D2019" s="48" t="s">
        <v>48</v>
      </c>
      <c r="E2019" s="12">
        <v>5295</v>
      </c>
      <c r="F2019" s="5" t="s">
        <v>13629</v>
      </c>
      <c r="G2019" s="5">
        <v>5</v>
      </c>
      <c r="H2019" s="48">
        <v>20</v>
      </c>
      <c r="I2019" s="5">
        <v>1434</v>
      </c>
      <c r="J2019" s="47" t="s">
        <v>18348</v>
      </c>
      <c r="K2019" s="46" t="s">
        <v>25728</v>
      </c>
      <c r="L2019" s="55"/>
      <c r="M2019" s="55"/>
      <c r="N2019" s="39">
        <f t="shared" si="240"/>
        <v>1914</v>
      </c>
      <c r="O2019" s="2">
        <f t="shared" si="241"/>
        <v>6</v>
      </c>
      <c r="P2019" s="2">
        <f t="shared" si="242"/>
        <v>6</v>
      </c>
      <c r="Q2019" s="2">
        <f t="shared" si="243"/>
        <v>30</v>
      </c>
      <c r="R2019" s="2" t="str">
        <f t="shared" si="237"/>
        <v>&lt;a href="set03\he\he_november_21,_1911_-_december_11,_1914\marriages\rosdal,_axel_and_emelia_forsberg_wedding_june_30,_1914_p5_he.pdf"&gt;Rosdal, Axel&lt;/a&gt;</v>
      </c>
      <c r="S2019" s="2">
        <f t="shared" si="238"/>
        <v>151</v>
      </c>
      <c r="T2019" s="2">
        <f t="shared" si="239"/>
        <v>64</v>
      </c>
    </row>
    <row r="2020" spans="1:20" x14ac:dyDescent="0.25">
      <c r="A2020" s="2">
        <v>2019</v>
      </c>
      <c r="B2020" s="4" t="s">
        <v>13429</v>
      </c>
      <c r="C2020" s="4" t="s">
        <v>13430</v>
      </c>
      <c r="D2020" s="48" t="s">
        <v>6</v>
      </c>
      <c r="E2020" s="12">
        <v>5295</v>
      </c>
      <c r="F2020" s="5" t="s">
        <v>13629</v>
      </c>
      <c r="G2020" s="5">
        <v>5</v>
      </c>
      <c r="H2020" s="48">
        <v>20</v>
      </c>
      <c r="I2020" s="5">
        <v>1435</v>
      </c>
      <c r="J2020" s="47" t="s">
        <v>18349</v>
      </c>
      <c r="K2020" s="46" t="s">
        <v>25728</v>
      </c>
      <c r="L2020" s="55"/>
      <c r="M2020" s="55"/>
      <c r="N2020" s="39">
        <f t="shared" si="240"/>
        <v>1914</v>
      </c>
      <c r="O2020" s="2">
        <f t="shared" si="241"/>
        <v>6</v>
      </c>
      <c r="P2020" s="2">
        <f t="shared" si="242"/>
        <v>6</v>
      </c>
      <c r="Q2020" s="2">
        <f t="shared" si="243"/>
        <v>30</v>
      </c>
      <c r="R2020" s="2" t="str">
        <f t="shared" si="237"/>
        <v>&lt;a href="set03\he\he_november_21,_1911_-_december_11,_1914\marriages\rusten,_alfred_c_and_hilda_halvorson_marriage_june_30,_1914_p5_he.pdf"&gt;Rusten, Alfred C&lt;/a&gt;</v>
      </c>
      <c r="S2020" s="2">
        <f t="shared" si="238"/>
        <v>160</v>
      </c>
      <c r="T2020" s="2">
        <f t="shared" si="239"/>
        <v>69</v>
      </c>
    </row>
    <row r="2021" spans="1:20" x14ac:dyDescent="0.25">
      <c r="A2021" s="2">
        <v>2020</v>
      </c>
      <c r="B2021" s="4" t="s">
        <v>13385</v>
      </c>
      <c r="C2021" s="4" t="s">
        <v>13386</v>
      </c>
      <c r="D2021" s="48" t="s">
        <v>6</v>
      </c>
      <c r="E2021" s="12">
        <v>5316</v>
      </c>
      <c r="F2021" s="5" t="s">
        <v>13629</v>
      </c>
      <c r="G2021" s="5">
        <v>5</v>
      </c>
      <c r="H2021" s="48">
        <v>20</v>
      </c>
      <c r="I2021" s="5">
        <v>1409</v>
      </c>
      <c r="J2021" s="47" t="s">
        <v>18325</v>
      </c>
      <c r="K2021" s="46" t="s">
        <v>25728</v>
      </c>
      <c r="L2021" s="55"/>
      <c r="M2021" s="55"/>
      <c r="N2021" s="39">
        <f t="shared" si="240"/>
        <v>1914</v>
      </c>
      <c r="O2021" s="2">
        <f t="shared" si="241"/>
        <v>7</v>
      </c>
      <c r="P2021" s="2">
        <f t="shared" si="242"/>
        <v>7</v>
      </c>
      <c r="Q2021" s="2">
        <f t="shared" si="243"/>
        <v>21</v>
      </c>
      <c r="R2021" s="2" t="str">
        <f t="shared" si="237"/>
        <v>&lt;a href="set03\he\he_november_21,_1911_-_december_11,_1914\marriages\lynner,_alfred_t_and_sarah_anderson_marriage_july_21,_1914_p5_he.pdf"&gt;Lynner, Alfred T&lt;/a&gt;</v>
      </c>
      <c r="S2021" s="2">
        <f t="shared" si="238"/>
        <v>159</v>
      </c>
      <c r="T2021" s="2">
        <f t="shared" si="239"/>
        <v>68</v>
      </c>
    </row>
    <row r="2022" spans="1:20" x14ac:dyDescent="0.25">
      <c r="A2022" s="2">
        <v>2021</v>
      </c>
      <c r="B2022" s="4" t="s">
        <v>13461</v>
      </c>
      <c r="C2022" s="4" t="s">
        <v>13462</v>
      </c>
      <c r="D2022" s="48" t="s">
        <v>6</v>
      </c>
      <c r="E2022" s="12">
        <v>5316</v>
      </c>
      <c r="F2022" s="5" t="s">
        <v>13629</v>
      </c>
      <c r="G2022" s="5">
        <v>5</v>
      </c>
      <c r="H2022" s="48">
        <v>20</v>
      </c>
      <c r="I2022" s="5">
        <v>1456</v>
      </c>
      <c r="J2022" s="47" t="s">
        <v>25709</v>
      </c>
      <c r="K2022" s="46" t="s">
        <v>25728</v>
      </c>
      <c r="L2022" s="55"/>
      <c r="M2022" s="55"/>
      <c r="N2022" s="39">
        <f t="shared" si="240"/>
        <v>1914</v>
      </c>
      <c r="O2022" s="2">
        <f t="shared" si="241"/>
        <v>7</v>
      </c>
      <c r="P2022" s="2">
        <f t="shared" si="242"/>
        <v>7</v>
      </c>
      <c r="Q2022" s="2">
        <f t="shared" si="243"/>
        <v>21</v>
      </c>
      <c r="R2022" s="2" t="str">
        <f t="shared" si="237"/>
        <v>&lt;a href="set03\he\he_november_21,_1911_-_december_11,_1914\marriages\williams,_joseph_and_myrtle_rose_marr_july_21,_1914_p5_he.pdf"&gt;Williams, Joseph Walton&lt;/a&gt;</v>
      </c>
      <c r="S2022" s="2">
        <f t="shared" si="238"/>
        <v>159</v>
      </c>
      <c r="T2022" s="2">
        <f t="shared" si="239"/>
        <v>61</v>
      </c>
    </row>
    <row r="2023" spans="1:20" x14ac:dyDescent="0.25">
      <c r="A2023" s="2">
        <v>2022</v>
      </c>
      <c r="B2023" s="4" t="s">
        <v>16734</v>
      </c>
      <c r="C2023" s="4" t="s">
        <v>16735</v>
      </c>
      <c r="D2023" s="48" t="s">
        <v>6</v>
      </c>
      <c r="E2023" s="12">
        <v>5332</v>
      </c>
      <c r="F2023" s="5" t="s">
        <v>11770</v>
      </c>
      <c r="G2023" s="5">
        <v>5</v>
      </c>
      <c r="H2023" s="48">
        <v>11</v>
      </c>
      <c r="I2023" s="5">
        <v>761</v>
      </c>
      <c r="J2023" t="s">
        <v>17683</v>
      </c>
      <c r="K2023" s="46" t="s">
        <v>25722</v>
      </c>
      <c r="L2023" s="55"/>
      <c r="M2023" s="55"/>
      <c r="N2023" s="39">
        <f t="shared" si="240"/>
        <v>1914</v>
      </c>
      <c r="O2023" s="2">
        <f t="shared" si="241"/>
        <v>8</v>
      </c>
      <c r="P2023" s="2">
        <f t="shared" si="242"/>
        <v>8</v>
      </c>
      <c r="Q2023" s="2">
        <f t="shared" si="243"/>
        <v>6</v>
      </c>
      <c r="R2023" s="2" t="str">
        <f t="shared" si="237"/>
        <v>&lt;a href="set04\cg_january 4, 1912 - december 31, 1914\marriage\price,_lyle_and_evna_clark_marriage_august_6,_1914_p5_cg.pdf"&gt;Price, Lyle&lt;/a&gt;</v>
      </c>
      <c r="S2023" s="2">
        <f t="shared" si="238"/>
        <v>140</v>
      </c>
      <c r="T2023" s="2">
        <f t="shared" si="239"/>
        <v>60</v>
      </c>
    </row>
    <row r="2024" spans="1:20" x14ac:dyDescent="0.25">
      <c r="A2024" s="2">
        <v>2023</v>
      </c>
      <c r="B2024" s="4" t="s">
        <v>12851</v>
      </c>
      <c r="C2024" s="4"/>
      <c r="D2024" s="48" t="s">
        <v>6</v>
      </c>
      <c r="E2024" s="12">
        <v>5353</v>
      </c>
      <c r="F2024" s="5" t="s">
        <v>11770</v>
      </c>
      <c r="G2024" s="5">
        <v>1</v>
      </c>
      <c r="H2024" s="48">
        <v>11</v>
      </c>
      <c r="I2024" s="5">
        <v>728</v>
      </c>
      <c r="J2024" t="s">
        <v>17650</v>
      </c>
      <c r="K2024" s="46" t="s">
        <v>25722</v>
      </c>
      <c r="L2024" s="55"/>
      <c r="M2024" s="55"/>
      <c r="N2024" s="39">
        <f t="shared" si="240"/>
        <v>1914</v>
      </c>
      <c r="O2024" s="2">
        <f t="shared" si="241"/>
        <v>8</v>
      </c>
      <c r="P2024" s="2">
        <f t="shared" si="242"/>
        <v>8</v>
      </c>
      <c r="Q2024" s="2">
        <f t="shared" si="243"/>
        <v>27</v>
      </c>
      <c r="R2024" s="2" t="str">
        <f t="shared" si="237"/>
        <v>&lt;a href="set04\cg_january 4, 1912 - december 31, 1914\marriage\edwards,_clarence_marriage_august_27,_1914_p1_cg.pdf"&gt;Edwards, Clarence&lt;/a&gt;</v>
      </c>
      <c r="S2024" s="2">
        <f t="shared" si="238"/>
        <v>138</v>
      </c>
      <c r="T2024" s="2">
        <f t="shared" si="239"/>
        <v>52</v>
      </c>
    </row>
    <row r="2025" spans="1:20" x14ac:dyDescent="0.25">
      <c r="A2025" s="2">
        <v>2024</v>
      </c>
      <c r="B2025" s="4" t="s">
        <v>13307</v>
      </c>
      <c r="C2025" s="4" t="s">
        <v>13308</v>
      </c>
      <c r="D2025" s="48" t="s">
        <v>5490</v>
      </c>
      <c r="E2025" s="12">
        <v>5365</v>
      </c>
      <c r="F2025" s="5" t="s">
        <v>13629</v>
      </c>
      <c r="G2025" s="5">
        <v>5</v>
      </c>
      <c r="H2025" s="48">
        <v>20</v>
      </c>
      <c r="I2025" s="5">
        <v>1358</v>
      </c>
      <c r="J2025" s="47" t="s">
        <v>18274</v>
      </c>
      <c r="K2025" s="46" t="s">
        <v>25728</v>
      </c>
      <c r="L2025" s="55"/>
      <c r="M2025" s="55"/>
      <c r="N2025" s="39">
        <f t="shared" si="240"/>
        <v>1914</v>
      </c>
      <c r="O2025" s="2">
        <f t="shared" si="241"/>
        <v>9</v>
      </c>
      <c r="P2025" s="2">
        <f t="shared" si="242"/>
        <v>9</v>
      </c>
      <c r="Q2025" s="2">
        <f t="shared" si="243"/>
        <v>8</v>
      </c>
      <c r="R2025" s="2" t="str">
        <f t="shared" si="237"/>
        <v>&lt;a href="set03\he\he_november_21,_1911_-_december_11,_1914\marriages\codding,_clair_l_and_true_spangenberg_wedding_pt_1_september_8,_1914_p5_he.pdf"&gt;Codding, Clair L&lt;/a&gt;</v>
      </c>
      <c r="S2025" s="2">
        <f t="shared" si="238"/>
        <v>169</v>
      </c>
      <c r="T2025" s="2">
        <f t="shared" si="239"/>
        <v>78</v>
      </c>
    </row>
    <row r="2026" spans="1:20" x14ac:dyDescent="0.25">
      <c r="A2026" s="2">
        <v>2025</v>
      </c>
      <c r="B2026" s="4" t="s">
        <v>13307</v>
      </c>
      <c r="C2026" s="4" t="s">
        <v>13308</v>
      </c>
      <c r="D2026" s="48" t="s">
        <v>5491</v>
      </c>
      <c r="E2026" s="12">
        <v>5365</v>
      </c>
      <c r="F2026" s="5" t="s">
        <v>13629</v>
      </c>
      <c r="G2026" s="5">
        <v>5</v>
      </c>
      <c r="H2026" s="48">
        <v>20</v>
      </c>
      <c r="I2026" s="5">
        <v>1359</v>
      </c>
      <c r="J2026" s="47" t="s">
        <v>18275</v>
      </c>
      <c r="K2026" s="46" t="s">
        <v>25728</v>
      </c>
      <c r="L2026" s="55"/>
      <c r="M2026" s="55"/>
      <c r="N2026" s="39">
        <f t="shared" si="240"/>
        <v>1914</v>
      </c>
      <c r="O2026" s="2">
        <f t="shared" si="241"/>
        <v>9</v>
      </c>
      <c r="P2026" s="2">
        <f t="shared" si="242"/>
        <v>9</v>
      </c>
      <c r="Q2026" s="2">
        <f t="shared" si="243"/>
        <v>8</v>
      </c>
      <c r="R2026" s="2" t="str">
        <f t="shared" si="237"/>
        <v>&lt;a href="set03\he\he_november_21,_1911_-_december_11,_1914\marriages\codding,_clair_l_and_true_spangenberg_wedding_pt_2_september_8,_1914_p5_he.pdf"&gt;Codding, Clair L&lt;/a&gt;</v>
      </c>
      <c r="S2026" s="2">
        <f t="shared" si="238"/>
        <v>169</v>
      </c>
      <c r="T2026" s="2">
        <f t="shared" si="239"/>
        <v>78</v>
      </c>
    </row>
    <row r="2027" spans="1:20" x14ac:dyDescent="0.25">
      <c r="A2027" s="2">
        <v>2026</v>
      </c>
      <c r="B2027" s="4" t="s">
        <v>16727</v>
      </c>
      <c r="C2027" s="4" t="s">
        <v>16728</v>
      </c>
      <c r="D2027" s="48" t="s">
        <v>6</v>
      </c>
      <c r="E2027" s="12">
        <v>5367</v>
      </c>
      <c r="F2027" s="5" t="s">
        <v>11770</v>
      </c>
      <c r="G2027" s="5">
        <v>1</v>
      </c>
      <c r="H2027" s="48">
        <v>11</v>
      </c>
      <c r="I2027" s="5">
        <v>740</v>
      </c>
      <c r="J2027" t="s">
        <v>17662</v>
      </c>
      <c r="K2027" s="46" t="s">
        <v>25722</v>
      </c>
      <c r="L2027" s="55"/>
      <c r="M2027" s="55"/>
      <c r="N2027" s="39">
        <f t="shared" si="240"/>
        <v>1914</v>
      </c>
      <c r="O2027" s="2">
        <f t="shared" si="241"/>
        <v>9</v>
      </c>
      <c r="P2027" s="2">
        <f t="shared" si="242"/>
        <v>9</v>
      </c>
      <c r="Q2027" s="2">
        <f t="shared" si="243"/>
        <v>10</v>
      </c>
      <c r="R2027" s="2" t="str">
        <f t="shared" si="237"/>
        <v>&lt;a href="set04\cg_january 4, 1912 - december 31, 1914\marriage\hartho,_c_t_and_emily_anderson_marriage_september_10,_1914_p1_cg.pdf"&gt;Hartho, C T&lt;/a&gt;</v>
      </c>
      <c r="S2027" s="2">
        <f t="shared" si="238"/>
        <v>148</v>
      </c>
      <c r="T2027" s="2">
        <f t="shared" si="239"/>
        <v>68</v>
      </c>
    </row>
    <row r="2028" spans="1:20" x14ac:dyDescent="0.25">
      <c r="A2028" s="2">
        <v>2027</v>
      </c>
      <c r="B2028" s="4" t="s">
        <v>13333</v>
      </c>
      <c r="C2028" s="4" t="s">
        <v>13334</v>
      </c>
      <c r="D2028" s="48" t="s">
        <v>6</v>
      </c>
      <c r="E2028" s="12">
        <v>5379</v>
      </c>
      <c r="F2028" s="5" t="s">
        <v>13629</v>
      </c>
      <c r="G2028" s="5">
        <v>5</v>
      </c>
      <c r="H2028" s="48">
        <v>20</v>
      </c>
      <c r="I2028" s="5">
        <v>1375</v>
      </c>
      <c r="J2028" s="47" t="s">
        <v>18291</v>
      </c>
      <c r="K2028" s="46" t="s">
        <v>25728</v>
      </c>
      <c r="L2028" s="55"/>
      <c r="M2028" s="55"/>
      <c r="N2028" s="39">
        <f t="shared" si="240"/>
        <v>1914</v>
      </c>
      <c r="O2028" s="2">
        <f t="shared" si="241"/>
        <v>9</v>
      </c>
      <c r="P2028" s="2">
        <f t="shared" si="242"/>
        <v>9</v>
      </c>
      <c r="Q2028" s="2">
        <f t="shared" si="243"/>
        <v>22</v>
      </c>
      <c r="R2028" s="2" t="str">
        <f t="shared" si="237"/>
        <v>&lt;a href="set03\he\he_november_21,_1911_-_december_11,_1914\marriages\fosholdt,_john_t_and_olava_teigen_marriage_september_22,_1914_p5_he.pdf"&gt;Fosholdt, John T&lt;/a&gt;</v>
      </c>
      <c r="S2028" s="2">
        <f t="shared" si="238"/>
        <v>162</v>
      </c>
      <c r="T2028" s="2">
        <f t="shared" si="239"/>
        <v>71</v>
      </c>
    </row>
    <row r="2029" spans="1:20" x14ac:dyDescent="0.25">
      <c r="A2029" s="2">
        <v>2028</v>
      </c>
      <c r="B2029" s="4" t="s">
        <v>13377</v>
      </c>
      <c r="C2029" s="4" t="s">
        <v>13378</v>
      </c>
      <c r="D2029" s="48" t="s">
        <v>6</v>
      </c>
      <c r="E2029" s="12">
        <v>5379</v>
      </c>
      <c r="F2029" s="5" t="s">
        <v>13629</v>
      </c>
      <c r="G2029" s="5">
        <v>5</v>
      </c>
      <c r="H2029" s="48">
        <v>20</v>
      </c>
      <c r="I2029" s="5">
        <v>1403</v>
      </c>
      <c r="J2029" s="47" t="s">
        <v>18319</v>
      </c>
      <c r="K2029" s="46" t="s">
        <v>25728</v>
      </c>
      <c r="L2029" s="55"/>
      <c r="M2029" s="55"/>
      <c r="N2029" s="39">
        <f t="shared" si="240"/>
        <v>1914</v>
      </c>
      <c r="O2029" s="2">
        <f t="shared" si="241"/>
        <v>9</v>
      </c>
      <c r="P2029" s="2">
        <f t="shared" si="242"/>
        <v>9</v>
      </c>
      <c r="Q2029" s="2">
        <f t="shared" si="243"/>
        <v>22</v>
      </c>
      <c r="R2029" s="2" t="str">
        <f t="shared" si="237"/>
        <v>&lt;a href="set03\he\he_november_21,_1911_-_december_11,_1914\marriages\krogfoss,_elmer_and_alma_k_bruns_marriage_september_22,_1914_p5_he.pdf"&gt;Krogfoss, Elmer&lt;/a&gt;</v>
      </c>
      <c r="S2029" s="2">
        <f t="shared" si="238"/>
        <v>160</v>
      </c>
      <c r="T2029" s="2">
        <f t="shared" si="239"/>
        <v>70</v>
      </c>
    </row>
    <row r="2030" spans="1:20" x14ac:dyDescent="0.25">
      <c r="A2030" s="2">
        <v>2029</v>
      </c>
      <c r="B2030" s="4" t="s">
        <v>13303</v>
      </c>
      <c r="C2030" s="4" t="s">
        <v>13304</v>
      </c>
      <c r="D2030" s="48" t="s">
        <v>48</v>
      </c>
      <c r="E2030" s="12">
        <v>5393</v>
      </c>
      <c r="F2030" s="5" t="s">
        <v>13629</v>
      </c>
      <c r="G2030" s="5">
        <v>5</v>
      </c>
      <c r="H2030" s="48">
        <v>20</v>
      </c>
      <c r="I2030" s="5">
        <v>1356</v>
      </c>
      <c r="J2030" s="47" t="s">
        <v>18272</v>
      </c>
      <c r="K2030" s="46" t="s">
        <v>25728</v>
      </c>
      <c r="L2030" s="55"/>
      <c r="M2030" s="55"/>
      <c r="N2030" s="39">
        <f t="shared" si="240"/>
        <v>1914</v>
      </c>
      <c r="O2030" s="2">
        <f t="shared" si="241"/>
        <v>10</v>
      </c>
      <c r="P2030" s="2">
        <f t="shared" si="242"/>
        <v>10</v>
      </c>
      <c r="Q2030" s="2">
        <f t="shared" si="243"/>
        <v>6</v>
      </c>
      <c r="R2030" s="2" t="str">
        <f t="shared" si="237"/>
        <v>&lt;a href="set03\he\he_november_21,_1911_-_december_11,_1914\marriages\burseth,_charles_and_agnetha_hong_wedding_october_6,_1914_p5_he.pdf"&gt;Burseth, Charles&lt;/a&gt;</v>
      </c>
      <c r="S2030" s="2">
        <f t="shared" si="238"/>
        <v>158</v>
      </c>
      <c r="T2030" s="2">
        <f t="shared" si="239"/>
        <v>67</v>
      </c>
    </row>
    <row r="2031" spans="1:20" x14ac:dyDescent="0.25">
      <c r="A2031" s="2">
        <v>2030</v>
      </c>
      <c r="B2031" s="4" t="s">
        <v>13411</v>
      </c>
      <c r="C2031" s="4" t="s">
        <v>13412</v>
      </c>
      <c r="D2031" s="48" t="s">
        <v>6</v>
      </c>
      <c r="E2031" s="12">
        <v>5393</v>
      </c>
      <c r="F2031" s="5" t="s">
        <v>13629</v>
      </c>
      <c r="G2031" s="5">
        <v>5</v>
      </c>
      <c r="H2031" s="48">
        <v>20</v>
      </c>
      <c r="I2031" s="5">
        <v>1426</v>
      </c>
      <c r="J2031" s="47" t="s">
        <v>25706</v>
      </c>
      <c r="K2031" s="46" t="s">
        <v>25728</v>
      </c>
      <c r="L2031" s="55"/>
      <c r="M2031" s="55"/>
      <c r="N2031" s="39">
        <f t="shared" si="240"/>
        <v>1914</v>
      </c>
      <c r="O2031" s="2">
        <f t="shared" si="241"/>
        <v>10</v>
      </c>
      <c r="P2031" s="2">
        <f t="shared" si="242"/>
        <v>10</v>
      </c>
      <c r="Q2031" s="2">
        <f t="shared" si="243"/>
        <v>6</v>
      </c>
      <c r="R2031" s="2" t="str">
        <f t="shared" si="237"/>
        <v>&lt;a href="set03\he\he_november_21,_1911_-_december_11,_1914\marriages\parsons,_adis_and_maud_trubshaw_marr_oct_6_1914_p5_he.pdf"&gt;Parsons, Benjamin Adis&lt;/a&gt;</v>
      </c>
      <c r="S2031" s="2">
        <f t="shared" si="238"/>
        <v>154</v>
      </c>
      <c r="T2031" s="2">
        <f t="shared" si="239"/>
        <v>57</v>
      </c>
    </row>
    <row r="2032" spans="1:20" x14ac:dyDescent="0.25">
      <c r="A2032" s="2">
        <v>2031</v>
      </c>
      <c r="B2032" s="4" t="s">
        <v>13354</v>
      </c>
      <c r="C2032" s="4" t="s">
        <v>13355</v>
      </c>
      <c r="D2032" s="48" t="s">
        <v>6</v>
      </c>
      <c r="E2032" s="12">
        <v>5407</v>
      </c>
      <c r="F2032" s="5" t="s">
        <v>13629</v>
      </c>
      <c r="G2032" s="5">
        <v>5</v>
      </c>
      <c r="H2032" s="48">
        <v>20</v>
      </c>
      <c r="I2032" s="5">
        <v>1388</v>
      </c>
      <c r="J2032" s="47" t="s">
        <v>18304</v>
      </c>
      <c r="K2032" s="46" t="s">
        <v>25728</v>
      </c>
      <c r="L2032" s="55"/>
      <c r="M2032" s="55"/>
      <c r="N2032" s="39">
        <f t="shared" si="240"/>
        <v>1914</v>
      </c>
      <c r="O2032" s="2">
        <f t="shared" si="241"/>
        <v>10</v>
      </c>
      <c r="P2032" s="2">
        <f t="shared" si="242"/>
        <v>10</v>
      </c>
      <c r="Q2032" s="2">
        <f t="shared" si="243"/>
        <v>20</v>
      </c>
      <c r="R2032" s="2" t="str">
        <f t="shared" si="237"/>
        <v>&lt;a href="set03\he\he_november_21,_1911_-_december_11,_1914\marriages\haugen,_iver_and_gunhild_lee_marriage_october_20,_1914_p5_he.pdf"&gt;Haugen, Iver&lt;/a&gt;</v>
      </c>
      <c r="S2032" s="2">
        <f t="shared" si="238"/>
        <v>151</v>
      </c>
      <c r="T2032" s="2">
        <f t="shared" si="239"/>
        <v>64</v>
      </c>
    </row>
    <row r="2033" spans="1:20" x14ac:dyDescent="0.25">
      <c r="A2033" s="2">
        <v>2032</v>
      </c>
      <c r="B2033" s="4" t="s">
        <v>963</v>
      </c>
      <c r="C2033" s="4" t="s">
        <v>13405</v>
      </c>
      <c r="D2033" s="48" t="s">
        <v>6</v>
      </c>
      <c r="E2033" s="12">
        <v>5407</v>
      </c>
      <c r="F2033" s="5" t="s">
        <v>13629</v>
      </c>
      <c r="G2033" s="5">
        <v>5</v>
      </c>
      <c r="H2033" s="48">
        <v>20</v>
      </c>
      <c r="I2033" s="5">
        <v>1422</v>
      </c>
      <c r="J2033" s="47" t="s">
        <v>18338</v>
      </c>
      <c r="K2033" s="46" t="s">
        <v>25728</v>
      </c>
      <c r="L2033" s="55"/>
      <c r="M2033" s="55"/>
      <c r="N2033" s="39">
        <f t="shared" si="240"/>
        <v>1914</v>
      </c>
      <c r="O2033" s="2">
        <f t="shared" si="241"/>
        <v>10</v>
      </c>
      <c r="P2033" s="2">
        <f t="shared" si="242"/>
        <v>10</v>
      </c>
      <c r="Q2033" s="2">
        <f t="shared" si="243"/>
        <v>20</v>
      </c>
      <c r="R2033" s="2" t="str">
        <f t="shared" si="237"/>
        <v>&lt;a href="set03\he\he_november_21,_1911_-_december_11,_1914\marriages\nelson,_frank_and_mabel_simonson_marriage_october_20,_1914_p5_he.pdf"&gt;Nelson, Frank&lt;/a&gt;</v>
      </c>
      <c r="S2033" s="2">
        <f t="shared" si="238"/>
        <v>156</v>
      </c>
      <c r="T2033" s="2">
        <f t="shared" si="239"/>
        <v>68</v>
      </c>
    </row>
    <row r="2034" spans="1:20" x14ac:dyDescent="0.25">
      <c r="A2034" s="2">
        <v>2033</v>
      </c>
      <c r="B2034" s="4" t="s">
        <v>16736</v>
      </c>
      <c r="C2034" s="4" t="s">
        <v>16737</v>
      </c>
      <c r="D2034" s="48" t="s">
        <v>48</v>
      </c>
      <c r="E2034" s="12">
        <v>5409</v>
      </c>
      <c r="F2034" s="5" t="s">
        <v>11770</v>
      </c>
      <c r="G2034" s="5">
        <v>1</v>
      </c>
      <c r="H2034" s="48">
        <v>11</v>
      </c>
      <c r="I2034" s="5">
        <v>764</v>
      </c>
      <c r="J2034" t="s">
        <v>17687</v>
      </c>
      <c r="K2034" s="46" t="s">
        <v>25722</v>
      </c>
      <c r="L2034" s="55"/>
      <c r="M2034" s="55"/>
      <c r="N2034" s="39">
        <f t="shared" si="240"/>
        <v>1914</v>
      </c>
      <c r="O2034" s="2">
        <f t="shared" si="241"/>
        <v>10</v>
      </c>
      <c r="P2034" s="2">
        <f t="shared" si="242"/>
        <v>10</v>
      </c>
      <c r="Q2034" s="2">
        <f t="shared" si="243"/>
        <v>22</v>
      </c>
      <c r="R2034" s="2" t="str">
        <f t="shared" si="237"/>
        <v>&lt;a href="set04\cg_january 4, 1912 - december 31, 1914\marriage\scharf,_william_and_daisy_potts_wedding_october_22,_1914_p1_cg.pdf"&gt;Scharf, William&lt;/a&gt;</v>
      </c>
      <c r="S2034" s="2">
        <f t="shared" si="238"/>
        <v>150</v>
      </c>
      <c r="T2034" s="2">
        <f t="shared" si="239"/>
        <v>66</v>
      </c>
    </row>
    <row r="2035" spans="1:20" x14ac:dyDescent="0.25">
      <c r="A2035" s="2">
        <v>2034</v>
      </c>
      <c r="B2035" s="4" t="s">
        <v>16729</v>
      </c>
      <c r="C2035" s="4" t="s">
        <v>16730</v>
      </c>
      <c r="D2035" s="48" t="s">
        <v>48</v>
      </c>
      <c r="E2035" s="12">
        <v>5416</v>
      </c>
      <c r="F2035" s="5" t="s">
        <v>11770</v>
      </c>
      <c r="G2035" s="5">
        <v>1</v>
      </c>
      <c r="H2035" s="48">
        <v>11</v>
      </c>
      <c r="I2035" s="5">
        <v>749</v>
      </c>
      <c r="J2035" t="s">
        <v>17671</v>
      </c>
      <c r="K2035" s="46" t="s">
        <v>25722</v>
      </c>
      <c r="L2035" s="55"/>
      <c r="M2035" s="55"/>
      <c r="N2035" s="39">
        <f t="shared" si="240"/>
        <v>1914</v>
      </c>
      <c r="O2035" s="2">
        <f t="shared" si="241"/>
        <v>10</v>
      </c>
      <c r="P2035" s="2">
        <f t="shared" si="242"/>
        <v>10</v>
      </c>
      <c r="Q2035" s="2">
        <f t="shared" si="243"/>
        <v>29</v>
      </c>
      <c r="R2035" s="2" t="str">
        <f t="shared" si="237"/>
        <v>&lt;a href="set04\cg_january 4, 1912 - december 31, 1914\marriage\kasper,_louis_p_and_mabel_merrit_wedding_october_29,_1914_p1_cg.pdf"&gt;Kasper, Louis P&lt;/a&gt;</v>
      </c>
      <c r="S2035" s="2">
        <f t="shared" si="238"/>
        <v>151</v>
      </c>
      <c r="T2035" s="2">
        <f t="shared" si="239"/>
        <v>67</v>
      </c>
    </row>
    <row r="2036" spans="1:20" x14ac:dyDescent="0.25">
      <c r="A2036" s="2">
        <v>2035</v>
      </c>
      <c r="B2036" s="4" t="s">
        <v>13371</v>
      </c>
      <c r="C2036" s="4" t="s">
        <v>13372</v>
      </c>
      <c r="D2036" s="48" t="s">
        <v>6</v>
      </c>
      <c r="E2036" s="12">
        <v>5428</v>
      </c>
      <c r="F2036" s="5" t="s">
        <v>13629</v>
      </c>
      <c r="G2036" s="5">
        <v>5</v>
      </c>
      <c r="H2036" s="48">
        <v>20</v>
      </c>
      <c r="I2036" s="5">
        <v>1399</v>
      </c>
      <c r="J2036" s="47" t="s">
        <v>18315</v>
      </c>
      <c r="K2036" s="46" t="s">
        <v>25728</v>
      </c>
      <c r="L2036" s="55"/>
      <c r="M2036" s="55"/>
      <c r="N2036" s="39">
        <f t="shared" si="240"/>
        <v>1914</v>
      </c>
      <c r="O2036" s="2">
        <f t="shared" si="241"/>
        <v>11</v>
      </c>
      <c r="P2036" s="2">
        <f t="shared" si="242"/>
        <v>11</v>
      </c>
      <c r="Q2036" s="2">
        <f t="shared" si="243"/>
        <v>10</v>
      </c>
      <c r="R2036" s="2" t="str">
        <f t="shared" si="237"/>
        <v>&lt;a href="set03\he\he_november_21,_1911_-_december_11,_1914\marriages\kalvik,_john_j_and_hulda_m_henrikson_marriage_november_10,_1914_p5_he.pdf"&gt;Kalvik, John J&lt;/a&gt;</v>
      </c>
      <c r="S2036" s="2">
        <f t="shared" si="238"/>
        <v>162</v>
      </c>
      <c r="T2036" s="2">
        <f t="shared" si="239"/>
        <v>73</v>
      </c>
    </row>
    <row r="2037" spans="1:20" x14ac:dyDescent="0.25">
      <c r="A2037" s="2">
        <v>2036</v>
      </c>
      <c r="B2037" s="4" t="s">
        <v>13415</v>
      </c>
      <c r="C2037" s="4" t="s">
        <v>13416</v>
      </c>
      <c r="D2037" s="48" t="s">
        <v>6</v>
      </c>
      <c r="E2037" s="12">
        <v>5428</v>
      </c>
      <c r="F2037" s="5" t="s">
        <v>13629</v>
      </c>
      <c r="G2037" s="5">
        <v>5</v>
      </c>
      <c r="H2037" s="48">
        <v>20</v>
      </c>
      <c r="I2037" s="5">
        <v>1428</v>
      </c>
      <c r="J2037" s="47" t="s">
        <v>18342</v>
      </c>
      <c r="K2037" s="46" t="s">
        <v>25728</v>
      </c>
      <c r="L2037" s="55"/>
      <c r="M2037" s="55"/>
      <c r="N2037" s="39">
        <f t="shared" si="240"/>
        <v>1914</v>
      </c>
      <c r="O2037" s="2">
        <f t="shared" si="241"/>
        <v>11</v>
      </c>
      <c r="P2037" s="2">
        <f t="shared" si="242"/>
        <v>11</v>
      </c>
      <c r="Q2037" s="2">
        <f t="shared" si="243"/>
        <v>10</v>
      </c>
      <c r="R2037" s="2" t="str">
        <f t="shared" si="237"/>
        <v>&lt;a href="set03\he\he_november_21,_1911_-_december_11,_1914\marriages\peterson,_julius_d_and_estella_ross_marriage_november_10,_1914_p5_he.pdf"&gt;Peterson, Julius D&lt;/a&gt;</v>
      </c>
      <c r="S2037" s="2">
        <f t="shared" si="238"/>
        <v>165</v>
      </c>
      <c r="T2037" s="2">
        <f t="shared" si="239"/>
        <v>72</v>
      </c>
    </row>
    <row r="2038" spans="1:20" x14ac:dyDescent="0.25">
      <c r="A2038" s="2">
        <v>2037</v>
      </c>
      <c r="B2038" s="4" t="s">
        <v>13452</v>
      </c>
      <c r="C2038" s="4" t="s">
        <v>13453</v>
      </c>
      <c r="D2038" s="48" t="s">
        <v>6</v>
      </c>
      <c r="E2038" s="12">
        <v>5428</v>
      </c>
      <c r="F2038" s="5" t="s">
        <v>13629</v>
      </c>
      <c r="G2038" s="5">
        <v>5</v>
      </c>
      <c r="H2038" s="48">
        <v>20</v>
      </c>
      <c r="I2038" s="5">
        <v>1450</v>
      </c>
      <c r="J2038" s="47" t="s">
        <v>18364</v>
      </c>
      <c r="K2038" s="46" t="s">
        <v>25728</v>
      </c>
      <c r="L2038" s="55"/>
      <c r="M2038" s="55"/>
      <c r="N2038" s="39">
        <f t="shared" si="240"/>
        <v>1914</v>
      </c>
      <c r="O2038" s="2">
        <f t="shared" si="241"/>
        <v>11</v>
      </c>
      <c r="P2038" s="2">
        <f t="shared" si="242"/>
        <v>11</v>
      </c>
      <c r="Q2038" s="2">
        <f t="shared" si="243"/>
        <v>10</v>
      </c>
      <c r="R2038" s="2" t="str">
        <f t="shared" si="237"/>
        <v>&lt;a href="set03\he\he_november_21,_1911_-_december_11,_1914\marriages\wallum,_justin_and_signa_haukland_marriage_november_10,_1914_p5_he.pdf"&gt;Wallum, Justin&lt;/a&gt;</v>
      </c>
      <c r="S2038" s="2">
        <f t="shared" si="238"/>
        <v>159</v>
      </c>
      <c r="T2038" s="2">
        <f t="shared" si="239"/>
        <v>70</v>
      </c>
    </row>
    <row r="2039" spans="1:20" x14ac:dyDescent="0.25">
      <c r="A2039" s="2">
        <v>2038</v>
      </c>
      <c r="B2039" s="4" t="s">
        <v>13274</v>
      </c>
      <c r="C2039" s="4" t="s">
        <v>13275</v>
      </c>
      <c r="D2039" s="48" t="s">
        <v>48</v>
      </c>
      <c r="E2039" s="12">
        <v>5435</v>
      </c>
      <c r="F2039" s="5" t="s">
        <v>13629</v>
      </c>
      <c r="G2039" s="5">
        <v>5</v>
      </c>
      <c r="H2039" s="48">
        <v>20</v>
      </c>
      <c r="I2039" s="5">
        <v>1342</v>
      </c>
      <c r="J2039" s="47" t="s">
        <v>18258</v>
      </c>
      <c r="K2039" s="46" t="s">
        <v>25728</v>
      </c>
      <c r="L2039" s="55"/>
      <c r="M2039" s="55"/>
      <c r="N2039" s="39">
        <f t="shared" si="240"/>
        <v>1914</v>
      </c>
      <c r="O2039" s="2">
        <f t="shared" si="241"/>
        <v>11</v>
      </c>
      <c r="P2039" s="2">
        <f t="shared" si="242"/>
        <v>11</v>
      </c>
      <c r="Q2039" s="2">
        <f t="shared" si="243"/>
        <v>17</v>
      </c>
      <c r="R2039" s="2" t="str">
        <f t="shared" si="237"/>
        <v>&lt;a href="set03\he\he_november_21,_1911_-_december_11,_1914\marriages\aarestad,_ingvald_g_and_ida_wilhelmine_berg_wedding_november_17,_1914_p5_he.pdf"&gt;Aarestad, Ingvald G&lt;/a&gt;</v>
      </c>
      <c r="S2039" s="2">
        <f t="shared" si="238"/>
        <v>173</v>
      </c>
      <c r="T2039" s="2">
        <f t="shared" si="239"/>
        <v>79</v>
      </c>
    </row>
    <row r="2040" spans="1:20" x14ac:dyDescent="0.25">
      <c r="A2040" s="2">
        <v>2039</v>
      </c>
      <c r="B2040" s="4" t="s">
        <v>13289</v>
      </c>
      <c r="C2040" s="4" t="s">
        <v>13290</v>
      </c>
      <c r="D2040" s="48" t="s">
        <v>48</v>
      </c>
      <c r="E2040" s="12">
        <v>5435</v>
      </c>
      <c r="F2040" s="5" t="s">
        <v>13629</v>
      </c>
      <c r="G2040" s="5">
        <v>5</v>
      </c>
      <c r="H2040" s="48">
        <v>20</v>
      </c>
      <c r="I2040" s="5">
        <v>1350</v>
      </c>
      <c r="J2040" s="47" t="s">
        <v>18266</v>
      </c>
      <c r="K2040" s="46" t="s">
        <v>25728</v>
      </c>
      <c r="L2040" s="55"/>
      <c r="M2040" s="55"/>
      <c r="N2040" s="39">
        <f t="shared" si="240"/>
        <v>1914</v>
      </c>
      <c r="O2040" s="2">
        <f t="shared" si="241"/>
        <v>11</v>
      </c>
      <c r="P2040" s="2">
        <f t="shared" si="242"/>
        <v>11</v>
      </c>
      <c r="Q2040" s="2">
        <f t="shared" si="243"/>
        <v>17</v>
      </c>
      <c r="R2040" s="2" t="str">
        <f t="shared" si="237"/>
        <v>&lt;a href="set03\he\he_november_21,_1911_-_december_11,_1914\marriages\berg,_carl_arthur_and_johanna_storebo_wedding_november_17,_1914_p5_he.pdf"&gt;Berg, Carl Arthur&lt;/a&gt;</v>
      </c>
      <c r="S2040" s="2">
        <f t="shared" si="238"/>
        <v>165</v>
      </c>
      <c r="T2040" s="2">
        <f t="shared" si="239"/>
        <v>73</v>
      </c>
    </row>
    <row r="2041" spans="1:20" x14ac:dyDescent="0.25">
      <c r="A2041" s="2">
        <v>2040</v>
      </c>
      <c r="B2041" s="4" t="s">
        <v>13339</v>
      </c>
      <c r="C2041" s="4" t="s">
        <v>13340</v>
      </c>
      <c r="D2041" s="48" t="s">
        <v>48</v>
      </c>
      <c r="E2041" s="12">
        <v>5435</v>
      </c>
      <c r="F2041" s="5" t="s">
        <v>13629</v>
      </c>
      <c r="G2041" s="5">
        <v>5</v>
      </c>
      <c r="H2041" s="48">
        <v>20</v>
      </c>
      <c r="I2041" s="5">
        <v>1378</v>
      </c>
      <c r="J2041" s="47" t="s">
        <v>18294</v>
      </c>
      <c r="K2041" s="46" t="s">
        <v>25728</v>
      </c>
      <c r="L2041" s="55"/>
      <c r="M2041" s="55"/>
      <c r="N2041" s="39">
        <f t="shared" si="240"/>
        <v>1914</v>
      </c>
      <c r="O2041" s="2">
        <f t="shared" si="241"/>
        <v>11</v>
      </c>
      <c r="P2041" s="2">
        <f t="shared" si="242"/>
        <v>11</v>
      </c>
      <c r="Q2041" s="2">
        <f t="shared" si="243"/>
        <v>17</v>
      </c>
      <c r="R2041" s="2" t="str">
        <f t="shared" si="237"/>
        <v>&lt;a href="set03\he\he_november_21,_1911_-_december_11,_1914\marriages\gaspar,_leonard_j_and_violet_davis_wedding_november_17,_1914_p5_he.pdf"&gt;Gaspar, Leonard J&lt;/a&gt;</v>
      </c>
      <c r="S2041" s="2">
        <f t="shared" si="238"/>
        <v>162</v>
      </c>
      <c r="T2041" s="2">
        <f t="shared" si="239"/>
        <v>70</v>
      </c>
    </row>
    <row r="2042" spans="1:20" x14ac:dyDescent="0.25">
      <c r="A2042" s="2">
        <v>2041</v>
      </c>
      <c r="B2042" s="4" t="s">
        <v>6818</v>
      </c>
      <c r="C2042" s="4" t="s">
        <v>13351</v>
      </c>
      <c r="D2042" s="48" t="s">
        <v>6</v>
      </c>
      <c r="E2042" s="12">
        <v>5435</v>
      </c>
      <c r="F2042" s="5" t="s">
        <v>13629</v>
      </c>
      <c r="G2042" s="5">
        <v>5</v>
      </c>
      <c r="H2042" s="48">
        <v>20</v>
      </c>
      <c r="I2042" s="5">
        <v>1385</v>
      </c>
      <c r="J2042" s="47" t="s">
        <v>18301</v>
      </c>
      <c r="K2042" s="46" t="s">
        <v>25728</v>
      </c>
      <c r="L2042" s="55"/>
      <c r="M2042" s="55"/>
      <c r="N2042" s="39">
        <f t="shared" si="240"/>
        <v>1914</v>
      </c>
      <c r="O2042" s="2">
        <f t="shared" si="241"/>
        <v>11</v>
      </c>
      <c r="P2042" s="2">
        <f t="shared" si="242"/>
        <v>11</v>
      </c>
      <c r="Q2042" s="2">
        <f t="shared" si="243"/>
        <v>17</v>
      </c>
      <c r="R2042" s="2" t="str">
        <f t="shared" si="237"/>
        <v>&lt;a href="set03\he\he_november_21,_1911_-_december_11,_1914\marriages\halvorson,_ole_and_bessie_mathilde_michaelson_marriage_november_17,_1914_p5_he.pdf"&gt;Halvorson, Ole&lt;/a&gt;</v>
      </c>
      <c r="S2042" s="2">
        <f t="shared" si="238"/>
        <v>171</v>
      </c>
      <c r="T2042" s="2">
        <f t="shared" si="239"/>
        <v>82</v>
      </c>
    </row>
    <row r="2043" spans="1:20" x14ac:dyDescent="0.25">
      <c r="A2043" s="2">
        <v>2042</v>
      </c>
      <c r="B2043" s="4" t="s">
        <v>13401</v>
      </c>
      <c r="C2043" s="4" t="s">
        <v>13402</v>
      </c>
      <c r="D2043" s="48" t="s">
        <v>6</v>
      </c>
      <c r="E2043" s="12">
        <v>5449</v>
      </c>
      <c r="F2043" s="5" t="s">
        <v>13629</v>
      </c>
      <c r="G2043" s="5">
        <v>5</v>
      </c>
      <c r="H2043" s="48">
        <v>20</v>
      </c>
      <c r="I2043" s="5">
        <v>1420</v>
      </c>
      <c r="J2043" s="47" t="s">
        <v>18336</v>
      </c>
      <c r="K2043" s="46" t="s">
        <v>25728</v>
      </c>
      <c r="L2043" s="55"/>
      <c r="M2043" s="55"/>
      <c r="N2043" s="39">
        <f t="shared" si="240"/>
        <v>1914</v>
      </c>
      <c r="O2043" s="2">
        <f t="shared" si="241"/>
        <v>12</v>
      </c>
      <c r="P2043" s="2">
        <f t="shared" si="242"/>
        <v>12</v>
      </c>
      <c r="Q2043" s="2">
        <f t="shared" si="243"/>
        <v>1</v>
      </c>
      <c r="R2043" s="2" t="str">
        <f t="shared" si="237"/>
        <v>&lt;a href="set03\he\he_november_21,_1911_-_december_11,_1914\marriages\myhrhoug,_nels_l_and_abelone_anderson_marriage_december_1,_1914_p5_he.pdf"&gt;Myhrhoug, Nels L&lt;/a&gt;</v>
      </c>
      <c r="S2043" s="2">
        <f t="shared" si="238"/>
        <v>164</v>
      </c>
      <c r="T2043" s="2">
        <f t="shared" si="239"/>
        <v>73</v>
      </c>
    </row>
    <row r="2044" spans="1:20" x14ac:dyDescent="0.25">
      <c r="A2044" s="2">
        <v>2043</v>
      </c>
      <c r="B2044" s="4" t="s">
        <v>13409</v>
      </c>
      <c r="C2044" s="4" t="s">
        <v>13410</v>
      </c>
      <c r="D2044" s="48" t="s">
        <v>48</v>
      </c>
      <c r="E2044" s="12">
        <v>5449</v>
      </c>
      <c r="F2044" s="5" t="s">
        <v>13629</v>
      </c>
      <c r="G2044" s="5">
        <v>5</v>
      </c>
      <c r="H2044" s="48">
        <v>20</v>
      </c>
      <c r="I2044" s="5">
        <v>1425</v>
      </c>
      <c r="J2044" s="47" t="s">
        <v>18340</v>
      </c>
      <c r="K2044" s="46" t="s">
        <v>25728</v>
      </c>
      <c r="L2044" s="55"/>
      <c r="M2044" s="55"/>
      <c r="N2044" s="39">
        <f t="shared" si="240"/>
        <v>1914</v>
      </c>
      <c r="O2044" s="2">
        <f t="shared" si="241"/>
        <v>12</v>
      </c>
      <c r="P2044" s="2">
        <f t="shared" si="242"/>
        <v>12</v>
      </c>
      <c r="Q2044" s="2">
        <f t="shared" si="243"/>
        <v>1</v>
      </c>
      <c r="R2044" s="2" t="str">
        <f t="shared" si="237"/>
        <v>&lt;a href="set03\he\he_november_21,_1911_-_december_11,_1914\marriages\olson,_swen_s_and_helena_erickson_wedding_december_1,_1914_p5_he.pdf"&gt;Olson, Swen S&lt;/a&gt;</v>
      </c>
      <c r="S2044" s="2">
        <f t="shared" si="238"/>
        <v>156</v>
      </c>
      <c r="T2044" s="2">
        <f t="shared" si="239"/>
        <v>68</v>
      </c>
    </row>
    <row r="2045" spans="1:20" x14ac:dyDescent="0.25">
      <c r="A2045" s="2">
        <v>2044</v>
      </c>
      <c r="B2045" s="4" t="s">
        <v>1511</v>
      </c>
      <c r="C2045" s="4" t="s">
        <v>13772</v>
      </c>
      <c r="D2045" s="48" t="s">
        <v>48</v>
      </c>
      <c r="E2045" s="12">
        <v>5456</v>
      </c>
      <c r="F2045" s="5" t="s">
        <v>13629</v>
      </c>
      <c r="G2045" s="5">
        <v>4</v>
      </c>
      <c r="H2045" s="48">
        <v>21</v>
      </c>
      <c r="I2045" s="5">
        <v>1525</v>
      </c>
      <c r="J2045" s="47" t="s">
        <v>18440</v>
      </c>
      <c r="K2045" s="46" t="s">
        <v>25723</v>
      </c>
      <c r="L2045" s="55"/>
      <c r="M2045" s="55"/>
      <c r="N2045" s="39">
        <f t="shared" si="240"/>
        <v>1914</v>
      </c>
      <c r="O2045" s="2">
        <f t="shared" si="241"/>
        <v>12</v>
      </c>
      <c r="P2045" s="2">
        <f t="shared" si="242"/>
        <v>12</v>
      </c>
      <c r="Q2045" s="2">
        <f t="shared" si="243"/>
        <v>8</v>
      </c>
      <c r="R2045" s="2" t="str">
        <f t="shared" si="237"/>
        <v>&lt;a href="set04\he_december 8, 1914 - november 20, 1917\marriages\nelson,_carl_and_josephine_jakobson_wedding_december_8,_1914_p4_he.pdf"&gt;Nelson, Carl&lt;/a&gt;</v>
      </c>
      <c r="S2045" s="2">
        <f t="shared" si="238"/>
        <v>153</v>
      </c>
      <c r="T2045" s="2">
        <f t="shared" si="239"/>
        <v>70</v>
      </c>
    </row>
    <row r="2046" spans="1:20" x14ac:dyDescent="0.25">
      <c r="A2046" s="2">
        <v>2045</v>
      </c>
      <c r="B2046" s="4" t="s">
        <v>13773</v>
      </c>
      <c r="C2046" s="4" t="s">
        <v>13774</v>
      </c>
      <c r="D2046" s="48" t="s">
        <v>48</v>
      </c>
      <c r="E2046" s="12">
        <v>5456</v>
      </c>
      <c r="F2046" s="5" t="s">
        <v>13629</v>
      </c>
      <c r="G2046" s="5">
        <v>4</v>
      </c>
      <c r="H2046" s="48">
        <v>21</v>
      </c>
      <c r="I2046" s="5">
        <v>1526</v>
      </c>
      <c r="J2046" s="47" t="s">
        <v>18441</v>
      </c>
      <c r="K2046" s="46" t="s">
        <v>25723</v>
      </c>
      <c r="L2046" s="55"/>
      <c r="M2046" s="55"/>
      <c r="N2046" s="39">
        <f t="shared" si="240"/>
        <v>1914</v>
      </c>
      <c r="O2046" s="2">
        <f t="shared" si="241"/>
        <v>12</v>
      </c>
      <c r="P2046" s="2">
        <f t="shared" si="242"/>
        <v>12</v>
      </c>
      <c r="Q2046" s="2">
        <f t="shared" si="243"/>
        <v>8</v>
      </c>
      <c r="R2046" s="2" t="str">
        <f t="shared" si="237"/>
        <v>&lt;a href="set04\he_december 8, 1914 - november 20, 1917\marriages\nelson,_oscar_a_and_lenora_jakobson_wedding_december_8,_1914_p4_he.pdf"&gt;Nelson, Oscar A&lt;/a&gt;</v>
      </c>
      <c r="S2046" s="2">
        <f t="shared" si="238"/>
        <v>156</v>
      </c>
      <c r="T2046" s="2">
        <f t="shared" si="239"/>
        <v>70</v>
      </c>
    </row>
    <row r="2047" spans="1:20" x14ac:dyDescent="0.25">
      <c r="A2047" s="2">
        <v>2046</v>
      </c>
      <c r="B2047" s="4" t="s">
        <v>13727</v>
      </c>
      <c r="C2047" s="4" t="s">
        <v>13728</v>
      </c>
      <c r="D2047" s="48" t="s">
        <v>48</v>
      </c>
      <c r="E2047" s="12">
        <v>5477</v>
      </c>
      <c r="F2047" s="5" t="s">
        <v>13629</v>
      </c>
      <c r="G2047" s="5">
        <v>5</v>
      </c>
      <c r="H2047" s="48">
        <v>21</v>
      </c>
      <c r="I2047" s="5">
        <v>1461</v>
      </c>
      <c r="J2047" s="47" t="s">
        <v>18374</v>
      </c>
      <c r="K2047" s="46" t="s">
        <v>25723</v>
      </c>
      <c r="L2047" s="55"/>
      <c r="M2047" s="55"/>
      <c r="N2047" s="39">
        <f t="shared" si="240"/>
        <v>1914</v>
      </c>
      <c r="O2047" s="2">
        <f t="shared" si="241"/>
        <v>12</v>
      </c>
      <c r="P2047" s="2">
        <f t="shared" si="242"/>
        <v>12</v>
      </c>
      <c r="Q2047" s="2">
        <f t="shared" si="243"/>
        <v>29</v>
      </c>
      <c r="R2047" s="2" t="str">
        <f t="shared" si="237"/>
        <v>&lt;a href="set04\he_december 8, 1914 - november 20, 1917\marriages\anderson,_elmer_and_edith_moore_wedding_december_29,_1914_p5_he.pdf"&gt;Anderson, Elmer&lt;/a&gt;</v>
      </c>
      <c r="S2047" s="2">
        <f t="shared" si="238"/>
        <v>153</v>
      </c>
      <c r="T2047" s="2">
        <f t="shared" si="239"/>
        <v>67</v>
      </c>
    </row>
    <row r="2048" spans="1:20" x14ac:dyDescent="0.25">
      <c r="A2048" s="2">
        <v>2047</v>
      </c>
      <c r="B2048" s="4" t="s">
        <v>13792</v>
      </c>
      <c r="C2048" s="4" t="s">
        <v>13793</v>
      </c>
      <c r="D2048" s="48" t="s">
        <v>48</v>
      </c>
      <c r="E2048" s="12">
        <v>5477</v>
      </c>
      <c r="F2048" s="5" t="s">
        <v>13629</v>
      </c>
      <c r="G2048" s="5">
        <v>5</v>
      </c>
      <c r="H2048" s="48">
        <v>21</v>
      </c>
      <c r="I2048" s="5">
        <v>1548</v>
      </c>
      <c r="J2048" s="47" t="s">
        <v>18463</v>
      </c>
      <c r="K2048" s="46" t="s">
        <v>25723</v>
      </c>
      <c r="L2048" s="55"/>
      <c r="M2048" s="55"/>
      <c r="N2048" s="39">
        <f t="shared" si="240"/>
        <v>1914</v>
      </c>
      <c r="O2048" s="2">
        <f t="shared" si="241"/>
        <v>12</v>
      </c>
      <c r="P2048" s="2">
        <f t="shared" si="242"/>
        <v>12</v>
      </c>
      <c r="Q2048" s="2">
        <f t="shared" si="243"/>
        <v>29</v>
      </c>
      <c r="R2048" s="2" t="str">
        <f t="shared" si="237"/>
        <v>&lt;a href="set04\he_december 8, 1914 - november 20, 1917\marriages\solberg,_carl_b_and_clara_o_trostad_wedding_december_29,_1914_p5_he.pdf"&gt;Solberg, Carl B&lt;/a&gt;</v>
      </c>
      <c r="S2048" s="2">
        <f t="shared" si="238"/>
        <v>157</v>
      </c>
      <c r="T2048" s="2">
        <f t="shared" si="239"/>
        <v>71</v>
      </c>
    </row>
    <row r="2049" spans="1:20" x14ac:dyDescent="0.25">
      <c r="A2049" s="2">
        <v>2048</v>
      </c>
      <c r="B2049" s="4" t="s">
        <v>4766</v>
      </c>
      <c r="C2049" s="4" t="s">
        <v>13741</v>
      </c>
      <c r="D2049" s="48" t="s">
        <v>11352</v>
      </c>
      <c r="E2049" s="12">
        <v>5484</v>
      </c>
      <c r="F2049" s="5" t="s">
        <v>13629</v>
      </c>
      <c r="G2049" s="5">
        <v>5</v>
      </c>
      <c r="H2049" s="48">
        <v>21</v>
      </c>
      <c r="I2049" s="5">
        <v>1480</v>
      </c>
      <c r="J2049" s="47" t="s">
        <v>18393</v>
      </c>
      <c r="K2049" s="46" t="s">
        <v>25723</v>
      </c>
      <c r="L2049" s="55"/>
      <c r="M2049" s="55"/>
      <c r="N2049" s="39">
        <f t="shared" si="240"/>
        <v>1915</v>
      </c>
      <c r="O2049" s="2">
        <f t="shared" si="241"/>
        <v>1</v>
      </c>
      <c r="P2049" s="2">
        <f t="shared" si="242"/>
        <v>1</v>
      </c>
      <c r="Q2049" s="2">
        <f t="shared" si="243"/>
        <v>5</v>
      </c>
      <c r="R2049" s="2" t="str">
        <f t="shared" si="237"/>
        <v>&lt;a href="set04\he_december 8, 1914 - november 20, 1917\marriages\curtis,_henry_20th_wedding_anniversary_january_5,_1915_p5_he.pdf"&gt;Curtis, Henry&lt;/a&gt;</v>
      </c>
      <c r="S2049" s="2">
        <f t="shared" si="238"/>
        <v>148</v>
      </c>
      <c r="T2049" s="2">
        <f t="shared" si="239"/>
        <v>64</v>
      </c>
    </row>
    <row r="2050" spans="1:20" x14ac:dyDescent="0.25">
      <c r="A2050" s="2">
        <v>2049</v>
      </c>
      <c r="B2050" s="4" t="s">
        <v>13743</v>
      </c>
      <c r="C2050" s="4" t="s">
        <v>13744</v>
      </c>
      <c r="D2050" s="48" t="s">
        <v>48</v>
      </c>
      <c r="E2050" s="12">
        <v>5484</v>
      </c>
      <c r="F2050" s="5" t="s">
        <v>13629</v>
      </c>
      <c r="G2050" s="5">
        <v>5</v>
      </c>
      <c r="H2050" s="48">
        <v>21</v>
      </c>
      <c r="I2050" s="5">
        <v>1484</v>
      </c>
      <c r="J2050" s="47" t="s">
        <v>18397</v>
      </c>
      <c r="K2050" s="46" t="s">
        <v>25723</v>
      </c>
      <c r="L2050" s="55"/>
      <c r="M2050" s="55"/>
      <c r="N2050" s="39">
        <f t="shared" si="240"/>
        <v>1915</v>
      </c>
      <c r="O2050" s="2">
        <f t="shared" si="241"/>
        <v>1</v>
      </c>
      <c r="P2050" s="2">
        <f t="shared" si="242"/>
        <v>1</v>
      </c>
      <c r="Q2050" s="2">
        <f t="shared" si="243"/>
        <v>5</v>
      </c>
      <c r="R2050" s="2" t="str">
        <f t="shared" ref="R2050:R2113" si="244">"&lt;a href="&amp;""""&amp;K2050&amp;"\"&amp;J2050&amp;"""&gt;"&amp;B2050&amp;"&lt;/a&gt;"</f>
        <v>&lt;a href="set04\he_december 8, 1914 - november 20, 1917\marriages\epher,_joseph_w_and_natie_urquhart_wedding_january_5,_1915_p5_he.pdf"&gt;Epher, Joseph W&lt;/a&gt;</v>
      </c>
      <c r="S2050" s="2">
        <f t="shared" ref="S2050:S2113" si="245">LEN(R2050)</f>
        <v>154</v>
      </c>
      <c r="T2050" s="2">
        <f t="shared" ref="T2050:T2113" si="246">LEN(J2050)</f>
        <v>68</v>
      </c>
    </row>
    <row r="2051" spans="1:20" x14ac:dyDescent="0.25">
      <c r="A2051" s="2">
        <v>2050</v>
      </c>
      <c r="B2051" s="4" t="s">
        <v>13755</v>
      </c>
      <c r="C2051" s="4" t="s">
        <v>13756</v>
      </c>
      <c r="D2051" s="48" t="s">
        <v>6</v>
      </c>
      <c r="E2051" s="12">
        <v>5491</v>
      </c>
      <c r="F2051" s="5" t="s">
        <v>13629</v>
      </c>
      <c r="G2051" s="5">
        <v>5</v>
      </c>
      <c r="H2051" s="48">
        <v>21</v>
      </c>
      <c r="I2051" s="5">
        <v>1500</v>
      </c>
      <c r="J2051" s="47" t="s">
        <v>18415</v>
      </c>
      <c r="K2051" s="46" t="s">
        <v>25723</v>
      </c>
      <c r="L2051" s="55"/>
      <c r="M2051" s="55"/>
      <c r="N2051" s="39">
        <f t="shared" si="240"/>
        <v>1915</v>
      </c>
      <c r="O2051" s="2">
        <f t="shared" si="241"/>
        <v>1</v>
      </c>
      <c r="P2051" s="2">
        <f t="shared" si="242"/>
        <v>1</v>
      </c>
      <c r="Q2051" s="2">
        <f t="shared" si="243"/>
        <v>12</v>
      </c>
      <c r="R2051" s="2" t="str">
        <f t="shared" si="244"/>
        <v>&lt;a href="set04\he_december 8, 1914 - november 20, 1917\marriages\hetland,_alfred_and_lina_okland_marriage_january_12,_1915_p5_he.pdf"&gt;Hetland, Alfred&lt;/a&gt;</v>
      </c>
      <c r="S2051" s="2">
        <f t="shared" si="245"/>
        <v>153</v>
      </c>
      <c r="T2051" s="2">
        <f t="shared" si="246"/>
        <v>67</v>
      </c>
    </row>
    <row r="2052" spans="1:20" x14ac:dyDescent="0.25">
      <c r="A2052" s="2">
        <v>2051</v>
      </c>
      <c r="B2052" s="4" t="s">
        <v>13751</v>
      </c>
      <c r="C2052" s="4" t="s">
        <v>13752</v>
      </c>
      <c r="D2052" s="48" t="s">
        <v>6</v>
      </c>
      <c r="E2052" s="12">
        <v>5498</v>
      </c>
      <c r="F2052" s="5" t="s">
        <v>13629</v>
      </c>
      <c r="G2052" s="5">
        <v>5</v>
      </c>
      <c r="H2052" s="48">
        <v>21</v>
      </c>
      <c r="I2052" s="5">
        <v>1496</v>
      </c>
      <c r="J2052" s="47" t="s">
        <v>18411</v>
      </c>
      <c r="K2052" s="46" t="s">
        <v>25723</v>
      </c>
      <c r="L2052" s="55"/>
      <c r="M2052" s="55"/>
      <c r="N2052" s="39">
        <f t="shared" si="240"/>
        <v>1915</v>
      </c>
      <c r="O2052" s="2">
        <f t="shared" si="241"/>
        <v>1</v>
      </c>
      <c r="P2052" s="2">
        <f t="shared" si="242"/>
        <v>1</v>
      </c>
      <c r="Q2052" s="2">
        <f t="shared" si="243"/>
        <v>19</v>
      </c>
      <c r="R2052" s="2" t="str">
        <f t="shared" si="244"/>
        <v>&lt;a href="set04\he_december 8, 1914 - november 20, 1917\marriages\harris,_charley_and_constance_thompson_marriage_january_19,_1915_p5_he.pdf"&gt;Harris, Charley&lt;/a&gt;</v>
      </c>
      <c r="S2052" s="2">
        <f t="shared" si="245"/>
        <v>160</v>
      </c>
      <c r="T2052" s="2">
        <f t="shared" si="246"/>
        <v>74</v>
      </c>
    </row>
    <row r="2053" spans="1:20" x14ac:dyDescent="0.25">
      <c r="A2053" s="2">
        <v>2052</v>
      </c>
      <c r="B2053" s="4" t="s">
        <v>13785</v>
      </c>
      <c r="C2053" s="4" t="s">
        <v>13786</v>
      </c>
      <c r="D2053" s="48" t="s">
        <v>29</v>
      </c>
      <c r="E2053" s="12">
        <v>5526</v>
      </c>
      <c r="F2053" s="5" t="s">
        <v>13629</v>
      </c>
      <c r="G2053" s="5">
        <v>5</v>
      </c>
      <c r="H2053" s="48">
        <v>21</v>
      </c>
      <c r="I2053" s="5">
        <v>1536</v>
      </c>
      <c r="J2053" s="47" t="s">
        <v>18451</v>
      </c>
      <c r="K2053" s="46" t="s">
        <v>25723</v>
      </c>
      <c r="L2053" s="55"/>
      <c r="M2053" s="55"/>
      <c r="N2053" s="39">
        <f t="shared" si="240"/>
        <v>1915</v>
      </c>
      <c r="O2053" s="2">
        <f t="shared" si="241"/>
        <v>2</v>
      </c>
      <c r="P2053" s="2">
        <f t="shared" si="242"/>
        <v>2</v>
      </c>
      <c r="Q2053" s="2">
        <f t="shared" si="243"/>
        <v>16</v>
      </c>
      <c r="R2053" s="2" t="str">
        <f t="shared" si="244"/>
        <v>&lt;a href="set04\he_december 8, 1914 - november 20, 1917\marriages\pella,_phillip_and_mary_paintner_marriage_license_february_16,_1915_p5_he.pdf"&gt;Pella, Phillip&lt;/a&gt;</v>
      </c>
      <c r="S2053" s="2">
        <f t="shared" si="245"/>
        <v>162</v>
      </c>
      <c r="T2053" s="2">
        <f t="shared" si="246"/>
        <v>77</v>
      </c>
    </row>
    <row r="2054" spans="1:20" x14ac:dyDescent="0.25">
      <c r="A2054" s="2">
        <v>2053</v>
      </c>
      <c r="B2054" s="4" t="s">
        <v>13794</v>
      </c>
      <c r="C2054" s="4" t="s">
        <v>13795</v>
      </c>
      <c r="D2054" s="48" t="s">
        <v>6</v>
      </c>
      <c r="E2054" s="12">
        <v>5540</v>
      </c>
      <c r="F2054" s="5" t="s">
        <v>13629</v>
      </c>
      <c r="G2054" s="5">
        <v>5</v>
      </c>
      <c r="H2054" s="48">
        <v>21</v>
      </c>
      <c r="I2054" s="5">
        <v>1549</v>
      </c>
      <c r="J2054" s="47" t="s">
        <v>18464</v>
      </c>
      <c r="K2054" s="46" t="s">
        <v>25723</v>
      </c>
      <c r="L2054" s="55"/>
      <c r="M2054" s="55"/>
      <c r="N2054" s="39">
        <f t="shared" si="240"/>
        <v>1915</v>
      </c>
      <c r="O2054" s="2">
        <f t="shared" si="241"/>
        <v>3</v>
      </c>
      <c r="P2054" s="2">
        <f t="shared" si="242"/>
        <v>3</v>
      </c>
      <c r="Q2054" s="2">
        <f t="shared" si="243"/>
        <v>2</v>
      </c>
      <c r="R2054" s="2" t="str">
        <f t="shared" si="244"/>
        <v>&lt;a href="set04\he_december 8, 1914 - november 20, 1917\marriages\solberg,_olaf_and_nettie_carlson_marriage_march_2,_1915_p5_he.pdf"&gt;Solberg, Olaf&lt;/a&gt;</v>
      </c>
      <c r="S2054" s="2">
        <f t="shared" si="245"/>
        <v>149</v>
      </c>
      <c r="T2054" s="2">
        <f t="shared" si="246"/>
        <v>65</v>
      </c>
    </row>
    <row r="2055" spans="1:20" x14ac:dyDescent="0.25">
      <c r="A2055" s="2">
        <v>2054</v>
      </c>
      <c r="B2055" s="4" t="s">
        <v>16922</v>
      </c>
      <c r="C2055" s="4" t="s">
        <v>16921</v>
      </c>
      <c r="D2055" s="5" t="s">
        <v>6</v>
      </c>
      <c r="E2055" s="12">
        <v>5547</v>
      </c>
      <c r="F2055" s="5" t="s">
        <v>13629</v>
      </c>
      <c r="G2055" s="5">
        <v>5</v>
      </c>
      <c r="H2055" s="48">
        <v>21</v>
      </c>
      <c r="I2055" s="5">
        <v>1472</v>
      </c>
      <c r="J2055" s="51" t="s">
        <v>18385</v>
      </c>
      <c r="K2055" s="46" t="s">
        <v>25723</v>
      </c>
      <c r="L2055" s="55"/>
      <c r="M2055" s="55"/>
      <c r="N2055" s="39">
        <f t="shared" si="240"/>
        <v>1915</v>
      </c>
      <c r="O2055" s="2">
        <f t="shared" si="241"/>
        <v>3</v>
      </c>
      <c r="P2055" s="2">
        <f t="shared" si="242"/>
        <v>3</v>
      </c>
      <c r="Q2055" s="2">
        <f t="shared" si="243"/>
        <v>9</v>
      </c>
      <c r="R2055" s="2" t="str">
        <f t="shared" si="244"/>
        <v>&lt;a href="set04\he_december 8, 1914 - november 20, 1917\marriages\brix_jelgaard,_carl_m_and_betsy_otilda__onnie_marriage_march_9,_1915_p5_he.pdf"&gt;Kjelgaard, Carl M Brix&lt;/a&gt;</v>
      </c>
      <c r="S2055" s="2">
        <f t="shared" si="245"/>
        <v>171</v>
      </c>
      <c r="T2055" s="2">
        <f t="shared" si="246"/>
        <v>78</v>
      </c>
    </row>
    <row r="2056" spans="1:20" x14ac:dyDescent="0.25">
      <c r="A2056" s="2">
        <v>2055</v>
      </c>
      <c r="B2056" s="4" t="s">
        <v>13807</v>
      </c>
      <c r="C2056" s="4" t="s">
        <v>13808</v>
      </c>
      <c r="D2056" s="48" t="s">
        <v>6</v>
      </c>
      <c r="E2056" s="12">
        <v>5547</v>
      </c>
      <c r="F2056" s="5" t="s">
        <v>13629</v>
      </c>
      <c r="G2056" s="5">
        <v>5</v>
      </c>
      <c r="H2056" s="48">
        <v>21</v>
      </c>
      <c r="I2056" s="5">
        <v>1564</v>
      </c>
      <c r="J2056" s="47" t="s">
        <v>18479</v>
      </c>
      <c r="K2056" s="46" t="s">
        <v>25723</v>
      </c>
      <c r="L2056" s="55"/>
      <c r="M2056" s="55"/>
      <c r="N2056" s="39">
        <f t="shared" si="240"/>
        <v>1915</v>
      </c>
      <c r="O2056" s="2">
        <f t="shared" si="241"/>
        <v>3</v>
      </c>
      <c r="P2056" s="2">
        <f t="shared" si="242"/>
        <v>3</v>
      </c>
      <c r="Q2056" s="2">
        <f t="shared" si="243"/>
        <v>9</v>
      </c>
      <c r="R2056" s="2" t="str">
        <f t="shared" si="244"/>
        <v>&lt;a href="set04\he_december 8, 1914 - november 20, 1917\marriages\warrington,_simen_o_and_mabel_h_shepherd_marriage_march_9,_1915_p5_he.pdf"&gt;Warrington, Simen O&lt;/a&gt;</v>
      </c>
      <c r="S2056" s="2">
        <f t="shared" si="245"/>
        <v>163</v>
      </c>
      <c r="T2056" s="2">
        <f t="shared" si="246"/>
        <v>73</v>
      </c>
    </row>
    <row r="2057" spans="1:20" x14ac:dyDescent="0.25">
      <c r="A2057" s="2">
        <v>2056</v>
      </c>
      <c r="B2057" s="4" t="s">
        <v>13787</v>
      </c>
      <c r="C2057" s="4" t="s">
        <v>13788</v>
      </c>
      <c r="D2057" s="48" t="s">
        <v>6</v>
      </c>
      <c r="E2057" s="12">
        <v>5554</v>
      </c>
      <c r="F2057" s="5" t="s">
        <v>13629</v>
      </c>
      <c r="G2057" s="5">
        <v>1</v>
      </c>
      <c r="H2057" s="48">
        <v>21</v>
      </c>
      <c r="I2057" s="5">
        <v>1541</v>
      </c>
      <c r="J2057" s="47" t="s">
        <v>18456</v>
      </c>
      <c r="K2057" s="46" t="s">
        <v>25723</v>
      </c>
      <c r="L2057" s="55"/>
      <c r="M2057" s="55"/>
      <c r="N2057" s="39">
        <f t="shared" si="240"/>
        <v>1915</v>
      </c>
      <c r="O2057" s="2">
        <f t="shared" si="241"/>
        <v>3</v>
      </c>
      <c r="P2057" s="2">
        <f t="shared" si="242"/>
        <v>3</v>
      </c>
      <c r="Q2057" s="2">
        <f t="shared" si="243"/>
        <v>16</v>
      </c>
      <c r="R2057" s="2" t="str">
        <f t="shared" si="244"/>
        <v>&lt;a href="set04\he_december 8, 1914 - november 20, 1917\marriages\russel,_leonard_and_daisy_van_winkle_marriage_march_16,_1915_p1_he.pdf"&gt;Russel, Leonard&lt;/a&gt;</v>
      </c>
      <c r="S2057" s="2">
        <f t="shared" si="245"/>
        <v>156</v>
      </c>
      <c r="T2057" s="2">
        <f t="shared" si="246"/>
        <v>70</v>
      </c>
    </row>
    <row r="2058" spans="1:20" x14ac:dyDescent="0.25">
      <c r="A2058" s="2">
        <v>2057</v>
      </c>
      <c r="B2058" s="4" t="s">
        <v>13805</v>
      </c>
      <c r="C2058" s="4" t="s">
        <v>13806</v>
      </c>
      <c r="D2058" s="48" t="s">
        <v>48</v>
      </c>
      <c r="E2058" s="12">
        <v>5561</v>
      </c>
      <c r="F2058" s="5" t="s">
        <v>13629</v>
      </c>
      <c r="G2058" s="5">
        <v>1</v>
      </c>
      <c r="H2058" s="48">
        <v>21</v>
      </c>
      <c r="I2058" s="5">
        <v>1562</v>
      </c>
      <c r="J2058" s="47" t="s">
        <v>18477</v>
      </c>
      <c r="K2058" s="46" t="s">
        <v>25723</v>
      </c>
      <c r="L2058" s="55"/>
      <c r="M2058" s="55"/>
      <c r="N2058" s="39">
        <f t="shared" si="240"/>
        <v>1915</v>
      </c>
      <c r="O2058" s="2">
        <f t="shared" si="241"/>
        <v>3</v>
      </c>
      <c r="P2058" s="2">
        <f t="shared" si="242"/>
        <v>3</v>
      </c>
      <c r="Q2058" s="2">
        <f t="shared" si="243"/>
        <v>23</v>
      </c>
      <c r="R2058" s="2" t="str">
        <f t="shared" si="244"/>
        <v>&lt;a href="set04\he_december 8, 1914 - november 20, 1917\marriages\urquhart,_harry_w_and_mary_e_erickson_wedding_march_23,_1915_p1_he.pdf"&gt;Urquhart, Harry W&lt;/a&gt;</v>
      </c>
      <c r="S2058" s="2">
        <f t="shared" si="245"/>
        <v>158</v>
      </c>
      <c r="T2058" s="2">
        <f t="shared" si="246"/>
        <v>70</v>
      </c>
    </row>
    <row r="2059" spans="1:20" x14ac:dyDescent="0.25">
      <c r="A2059" s="2">
        <v>2058</v>
      </c>
      <c r="B2059" s="4" t="s">
        <v>13764</v>
      </c>
      <c r="C2059" s="4" t="s">
        <v>13765</v>
      </c>
      <c r="D2059" s="48" t="s">
        <v>6</v>
      </c>
      <c r="E2059" s="12">
        <v>5568</v>
      </c>
      <c r="F2059" s="5" t="s">
        <v>13629</v>
      </c>
      <c r="G2059" s="5">
        <v>5</v>
      </c>
      <c r="H2059" s="48">
        <v>21</v>
      </c>
      <c r="I2059" s="5">
        <v>1512</v>
      </c>
      <c r="J2059" s="47" t="s">
        <v>18427</v>
      </c>
      <c r="K2059" s="46" t="s">
        <v>25723</v>
      </c>
      <c r="L2059" s="55"/>
      <c r="M2059" s="55"/>
      <c r="N2059" s="39">
        <f t="shared" si="240"/>
        <v>1915</v>
      </c>
      <c r="O2059" s="2">
        <f t="shared" si="241"/>
        <v>3</v>
      </c>
      <c r="P2059" s="2">
        <f t="shared" si="242"/>
        <v>3</v>
      </c>
      <c r="Q2059" s="2">
        <f t="shared" si="243"/>
        <v>30</v>
      </c>
      <c r="R2059" s="2" t="str">
        <f t="shared" si="244"/>
        <v>&lt;a href="set04\he_december 8, 1914 - november 20, 1917\marriages\kleivkaas,_sven_and_madie_warberg_marriage_march_30,_1915_p5_he.pdf"&gt;Kleivkaas, Sven&lt;/a&gt;</v>
      </c>
      <c r="S2059" s="2">
        <f t="shared" si="245"/>
        <v>153</v>
      </c>
      <c r="T2059" s="2">
        <f t="shared" si="246"/>
        <v>67</v>
      </c>
    </row>
    <row r="2060" spans="1:20" x14ac:dyDescent="0.25">
      <c r="A2060" s="2">
        <v>2059</v>
      </c>
      <c r="B2060" s="4" t="s">
        <v>13757</v>
      </c>
      <c r="C2060" s="4" t="s">
        <v>13758</v>
      </c>
      <c r="D2060" s="48" t="s">
        <v>48</v>
      </c>
      <c r="E2060" s="12">
        <v>5582</v>
      </c>
      <c r="F2060" s="5" t="s">
        <v>13629</v>
      </c>
      <c r="G2060" s="5">
        <v>5</v>
      </c>
      <c r="H2060" s="48">
        <v>21</v>
      </c>
      <c r="I2060" s="5">
        <v>1504</v>
      </c>
      <c r="J2060" s="47" t="s">
        <v>18419</v>
      </c>
      <c r="K2060" s="46" t="s">
        <v>25723</v>
      </c>
      <c r="L2060" s="55"/>
      <c r="M2060" s="55"/>
      <c r="N2060" s="39">
        <f t="shared" si="240"/>
        <v>1915</v>
      </c>
      <c r="O2060" s="2">
        <f t="shared" si="241"/>
        <v>4</v>
      </c>
      <c r="P2060" s="2">
        <f t="shared" si="242"/>
        <v>4</v>
      </c>
      <c r="Q2060" s="2">
        <f t="shared" si="243"/>
        <v>13</v>
      </c>
      <c r="R2060" s="2" t="str">
        <f t="shared" si="244"/>
        <v>&lt;a href="set04\he_december 8, 1914 - november 20, 1917\marriages\jackson,_chester_e_and_claire_kallander_wedding_april_13,_1915_p5_he.pdf"&gt;Jackson, Chester E&lt;/a&gt;</v>
      </c>
      <c r="S2060" s="2">
        <f t="shared" si="245"/>
        <v>161</v>
      </c>
      <c r="T2060" s="2">
        <f t="shared" si="246"/>
        <v>72</v>
      </c>
    </row>
    <row r="2061" spans="1:20" x14ac:dyDescent="0.25">
      <c r="A2061" s="2">
        <v>2060</v>
      </c>
      <c r="B2061" s="4" t="s">
        <v>10577</v>
      </c>
      <c r="C2061" s="4" t="s">
        <v>13745</v>
      </c>
      <c r="D2061" s="48" t="s">
        <v>13</v>
      </c>
      <c r="E2061" s="12">
        <v>5631</v>
      </c>
      <c r="F2061" s="5" t="s">
        <v>13629</v>
      </c>
      <c r="G2061" s="5">
        <v>5</v>
      </c>
      <c r="H2061" s="48">
        <v>21</v>
      </c>
      <c r="I2061" s="5">
        <v>1491</v>
      </c>
      <c r="J2061" s="47" t="s">
        <v>18405</v>
      </c>
      <c r="K2061" s="46" t="s">
        <v>25723</v>
      </c>
      <c r="L2061" s="55"/>
      <c r="M2061" s="55"/>
      <c r="N2061" s="39">
        <f t="shared" si="240"/>
        <v>1915</v>
      </c>
      <c r="O2061" s="2">
        <f t="shared" si="241"/>
        <v>6</v>
      </c>
      <c r="P2061" s="2">
        <f t="shared" si="242"/>
        <v>6</v>
      </c>
      <c r="Q2061" s="2">
        <f t="shared" si="243"/>
        <v>1</v>
      </c>
      <c r="R2061" s="2" t="str">
        <f t="shared" si="244"/>
        <v>&lt;a href="set04\he_december 8, 1914 - november 20, 1917\marriages\gilbertson,_mr_and_mrs_anton_50th_anniv_june_1,_1915_p5_he.pdf"&gt;Gilbertson, Anton&lt;/a&gt;</v>
      </c>
      <c r="S2061" s="2">
        <f t="shared" si="245"/>
        <v>150</v>
      </c>
      <c r="T2061" s="2">
        <f t="shared" si="246"/>
        <v>62</v>
      </c>
    </row>
    <row r="2062" spans="1:20" x14ac:dyDescent="0.25">
      <c r="A2062" s="2">
        <v>2061</v>
      </c>
      <c r="B2062" s="4" t="s">
        <v>13748</v>
      </c>
      <c r="C2062" s="4" t="s">
        <v>13747</v>
      </c>
      <c r="D2062" s="48" t="s">
        <v>205</v>
      </c>
      <c r="E2062" s="12">
        <v>5645</v>
      </c>
      <c r="F2062" s="5" t="s">
        <v>13629</v>
      </c>
      <c r="G2062" s="5">
        <v>5</v>
      </c>
      <c r="H2062" s="48">
        <v>21</v>
      </c>
      <c r="I2062" s="5">
        <v>1493</v>
      </c>
      <c r="J2062" s="47" t="s">
        <v>18408</v>
      </c>
      <c r="K2062" s="46" t="s">
        <v>25723</v>
      </c>
      <c r="L2062" s="55"/>
      <c r="M2062" s="55"/>
      <c r="N2062" s="39">
        <f t="shared" si="240"/>
        <v>1915</v>
      </c>
      <c r="O2062" s="2">
        <f t="shared" si="241"/>
        <v>6</v>
      </c>
      <c r="P2062" s="2">
        <f t="shared" si="242"/>
        <v>6</v>
      </c>
      <c r="Q2062" s="2">
        <f t="shared" si="243"/>
        <v>15</v>
      </c>
      <c r="R2062" s="2" t="str">
        <f t="shared" si="244"/>
        <v>&lt;a href="set04\he_december 8, 1914 - november 20, 1917\marriages\gunderson,_mr_and_mrs_g_a_25th_anniv_june_15,_1915_p5_he.pdf"&gt;Gunderson, G A&lt;/a&gt;</v>
      </c>
      <c r="S2062" s="2">
        <f t="shared" si="245"/>
        <v>145</v>
      </c>
      <c r="T2062" s="2">
        <f t="shared" si="246"/>
        <v>60</v>
      </c>
    </row>
    <row r="2063" spans="1:20" x14ac:dyDescent="0.25">
      <c r="A2063" s="2">
        <v>2062</v>
      </c>
      <c r="B2063" s="4" t="s">
        <v>4273</v>
      </c>
      <c r="C2063" s="4" t="s">
        <v>13763</v>
      </c>
      <c r="D2063" s="48" t="s">
        <v>205</v>
      </c>
      <c r="E2063" s="12">
        <v>5645</v>
      </c>
      <c r="F2063" s="5" t="s">
        <v>13629</v>
      </c>
      <c r="G2063" s="5">
        <v>5</v>
      </c>
      <c r="H2063" s="48">
        <v>21</v>
      </c>
      <c r="I2063" s="5">
        <v>1511</v>
      </c>
      <c r="J2063" s="47" t="s">
        <v>18426</v>
      </c>
      <c r="K2063" s="46" t="s">
        <v>25723</v>
      </c>
      <c r="L2063" s="55"/>
      <c r="M2063" s="55"/>
      <c r="N2063" s="39">
        <f t="shared" si="240"/>
        <v>1915</v>
      </c>
      <c r="O2063" s="2">
        <f t="shared" si="241"/>
        <v>6</v>
      </c>
      <c r="P2063" s="2">
        <f t="shared" si="242"/>
        <v>6</v>
      </c>
      <c r="Q2063" s="2">
        <f t="shared" si="243"/>
        <v>15</v>
      </c>
      <c r="R2063" s="2" t="str">
        <f t="shared" si="244"/>
        <v>&lt;a href="set04\he_december 8, 1914 - november 20, 1917\marriages\kelson,_mr_and_mrs_christ_25th_anniv._june_15,_1915_p5_he.pdf"&gt;Kelson, Christ&lt;/a&gt;</v>
      </c>
      <c r="S2063" s="2">
        <f t="shared" si="245"/>
        <v>146</v>
      </c>
      <c r="T2063" s="2">
        <f t="shared" si="246"/>
        <v>61</v>
      </c>
    </row>
    <row r="2064" spans="1:20" x14ac:dyDescent="0.25">
      <c r="A2064" s="2">
        <v>2063</v>
      </c>
      <c r="B2064" s="4" t="s">
        <v>13767</v>
      </c>
      <c r="C2064" s="4" t="s">
        <v>13768</v>
      </c>
      <c r="D2064" s="48" t="s">
        <v>6</v>
      </c>
      <c r="E2064" s="12">
        <v>5652</v>
      </c>
      <c r="F2064" s="5" t="s">
        <v>13629</v>
      </c>
      <c r="G2064" s="5">
        <v>5</v>
      </c>
      <c r="H2064" s="48">
        <v>21</v>
      </c>
      <c r="I2064" s="5">
        <v>1515</v>
      </c>
      <c r="J2064" s="47" t="s">
        <v>18430</v>
      </c>
      <c r="K2064" s="46" t="s">
        <v>25723</v>
      </c>
      <c r="L2064" s="55"/>
      <c r="M2064" s="55"/>
      <c r="N2064" s="39">
        <f t="shared" si="240"/>
        <v>1915</v>
      </c>
      <c r="O2064" s="2">
        <f t="shared" si="241"/>
        <v>6</v>
      </c>
      <c r="P2064" s="2">
        <f t="shared" si="242"/>
        <v>6</v>
      </c>
      <c r="Q2064" s="2">
        <f t="shared" si="243"/>
        <v>22</v>
      </c>
      <c r="R2064" s="2" t="str">
        <f t="shared" si="244"/>
        <v>&lt;a href="set04\he_december 8, 1914 - november 20, 1917\marriages\kuntz,_emil_r_and_theresa_paintner_marriage_june_22,_1915_p5_he.pdf"&gt;Kuntz, Emil R&lt;/a&gt;</v>
      </c>
      <c r="S2064" s="2">
        <f t="shared" si="245"/>
        <v>151</v>
      </c>
      <c r="T2064" s="2">
        <f t="shared" si="246"/>
        <v>67</v>
      </c>
    </row>
    <row r="2065" spans="1:20" x14ac:dyDescent="0.25">
      <c r="A2065" s="2">
        <v>2064</v>
      </c>
      <c r="B2065" s="4" t="s">
        <v>13789</v>
      </c>
      <c r="C2065" s="4" t="s">
        <v>13790</v>
      </c>
      <c r="D2065" s="48" t="s">
        <v>6</v>
      </c>
      <c r="E2065" s="12">
        <v>5659</v>
      </c>
      <c r="F2065" s="5" t="s">
        <v>13629</v>
      </c>
      <c r="G2065" s="5">
        <v>1</v>
      </c>
      <c r="H2065" s="48">
        <v>21</v>
      </c>
      <c r="I2065" s="5">
        <v>1542</v>
      </c>
      <c r="J2065" s="47" t="s">
        <v>18457</v>
      </c>
      <c r="K2065" s="46" t="s">
        <v>25723</v>
      </c>
      <c r="L2065" s="55"/>
      <c r="M2065" s="55"/>
      <c r="N2065" s="39">
        <f t="shared" si="240"/>
        <v>1915</v>
      </c>
      <c r="O2065" s="2">
        <f t="shared" si="241"/>
        <v>6</v>
      </c>
      <c r="P2065" s="2">
        <f t="shared" si="242"/>
        <v>6</v>
      </c>
      <c r="Q2065" s="2">
        <f t="shared" si="243"/>
        <v>29</v>
      </c>
      <c r="R2065" s="2" t="str">
        <f t="shared" si="244"/>
        <v>&lt;a href="set04\he_december 8, 1914 - november 20, 1917\marriages\shannach,_william_g_and_alice_josephine_anderson_marriage_june_29,_1915_p1_he.pdf"&gt;Shannach, William G&lt;/a&gt;</v>
      </c>
      <c r="S2065" s="2">
        <f t="shared" si="245"/>
        <v>171</v>
      </c>
      <c r="T2065" s="2">
        <f t="shared" si="246"/>
        <v>81</v>
      </c>
    </row>
    <row r="2066" spans="1:20" x14ac:dyDescent="0.25">
      <c r="A2066" s="2">
        <v>2065</v>
      </c>
      <c r="B2066" s="4" t="s">
        <v>13729</v>
      </c>
      <c r="C2066" s="4" t="s">
        <v>13730</v>
      </c>
      <c r="D2066" s="48" t="s">
        <v>48</v>
      </c>
      <c r="E2066" s="12">
        <v>5666</v>
      </c>
      <c r="F2066" s="5" t="s">
        <v>13629</v>
      </c>
      <c r="G2066" s="5">
        <v>4</v>
      </c>
      <c r="H2066" s="48">
        <v>21</v>
      </c>
      <c r="I2066" s="5">
        <v>1465</v>
      </c>
      <c r="J2066" s="47" t="s">
        <v>18378</v>
      </c>
      <c r="K2066" s="46" t="s">
        <v>25723</v>
      </c>
      <c r="L2066" s="55"/>
      <c r="M2066" s="55"/>
      <c r="N2066" s="39">
        <f t="shared" si="240"/>
        <v>1915</v>
      </c>
      <c r="O2066" s="2">
        <f t="shared" si="241"/>
        <v>7</v>
      </c>
      <c r="P2066" s="2">
        <f t="shared" si="242"/>
        <v>7</v>
      </c>
      <c r="Q2066" s="2">
        <f t="shared" si="243"/>
        <v>6</v>
      </c>
      <c r="R2066" s="2" t="str">
        <f t="shared" si="244"/>
        <v>&lt;a href="set04\he_december 8, 1914 - november 20, 1917\marriages\battleson,_benjamin_w_and_marie_elise_edland_wedding_july_6,_1915_p4_he.pdf"&gt;Battleson, Benjamin W&lt;/a&gt;</v>
      </c>
      <c r="S2066" s="2">
        <f t="shared" si="245"/>
        <v>167</v>
      </c>
      <c r="T2066" s="2">
        <f t="shared" si="246"/>
        <v>75</v>
      </c>
    </row>
    <row r="2067" spans="1:20" x14ac:dyDescent="0.25">
      <c r="A2067" s="2">
        <v>2066</v>
      </c>
      <c r="B2067" s="4" t="s">
        <v>13809</v>
      </c>
      <c r="C2067" s="4" t="s">
        <v>13810</v>
      </c>
      <c r="D2067" s="48" t="s">
        <v>6</v>
      </c>
      <c r="E2067" s="12">
        <v>5666</v>
      </c>
      <c r="F2067" s="5" t="s">
        <v>13629</v>
      </c>
      <c r="G2067" s="5">
        <v>5</v>
      </c>
      <c r="H2067" s="48">
        <v>21</v>
      </c>
      <c r="I2067" s="5">
        <v>1567</v>
      </c>
      <c r="J2067" s="47" t="s">
        <v>18482</v>
      </c>
      <c r="K2067" s="46" t="s">
        <v>25723</v>
      </c>
      <c r="L2067" s="55"/>
      <c r="M2067" s="55"/>
      <c r="N2067" s="39">
        <f t="shared" si="240"/>
        <v>1915</v>
      </c>
      <c r="O2067" s="2">
        <f t="shared" si="241"/>
        <v>7</v>
      </c>
      <c r="P2067" s="2">
        <f t="shared" si="242"/>
        <v>7</v>
      </c>
      <c r="Q2067" s="2">
        <f t="shared" si="243"/>
        <v>6</v>
      </c>
      <c r="R2067" s="2" t="str">
        <f t="shared" si="244"/>
        <v>&lt;a href="set04\he_december 8, 1914 - november 20, 1917\marriages\windingland,_andrew_and_thea_johnson_marriage_july_6,_1915_p5_he.pdf"&gt;Windingland, Andrew&lt;/a&gt;</v>
      </c>
      <c r="S2067" s="2">
        <f t="shared" si="245"/>
        <v>158</v>
      </c>
      <c r="T2067" s="2">
        <f t="shared" si="246"/>
        <v>68</v>
      </c>
    </row>
    <row r="2068" spans="1:20" x14ac:dyDescent="0.25">
      <c r="A2068" s="2">
        <v>2067</v>
      </c>
      <c r="B2068" s="4" t="s">
        <v>13766</v>
      </c>
      <c r="C2068" s="4" t="s">
        <v>7038</v>
      </c>
      <c r="D2068" s="48" t="s">
        <v>6</v>
      </c>
      <c r="E2068" s="12">
        <v>5680</v>
      </c>
      <c r="F2068" s="5" t="s">
        <v>13629</v>
      </c>
      <c r="G2068" s="5">
        <v>1</v>
      </c>
      <c r="H2068" s="48">
        <v>21</v>
      </c>
      <c r="I2068" s="5">
        <v>1514</v>
      </c>
      <c r="J2068" s="47" t="s">
        <v>18429</v>
      </c>
      <c r="K2068" s="46" t="s">
        <v>25723</v>
      </c>
      <c r="L2068" s="55"/>
      <c r="M2068" s="55"/>
      <c r="N2068" s="39">
        <f t="shared" si="240"/>
        <v>1915</v>
      </c>
      <c r="O2068" s="2">
        <f t="shared" si="241"/>
        <v>7</v>
      </c>
      <c r="P2068" s="2">
        <f t="shared" si="242"/>
        <v>7</v>
      </c>
      <c r="Q2068" s="2">
        <f t="shared" si="243"/>
        <v>20</v>
      </c>
      <c r="R2068" s="2" t="str">
        <f t="shared" si="244"/>
        <v>&lt;a href="set04\he_december 8, 1914 - november 20, 1917\marriages\kromer,_john_and_minnie_sanden_marriage_july_20,_1915_p1_he.pdf"&gt;Kromer, John&lt;/a&gt;</v>
      </c>
      <c r="S2068" s="2">
        <f t="shared" si="245"/>
        <v>146</v>
      </c>
      <c r="T2068" s="2">
        <f t="shared" si="246"/>
        <v>63</v>
      </c>
    </row>
    <row r="2069" spans="1:20" x14ac:dyDescent="0.25">
      <c r="A2069" s="2">
        <v>2068</v>
      </c>
      <c r="B2069" s="4" t="s">
        <v>13770</v>
      </c>
      <c r="C2069" s="4" t="s">
        <v>13771</v>
      </c>
      <c r="D2069" s="48" t="s">
        <v>6</v>
      </c>
      <c r="E2069" s="12">
        <v>5708</v>
      </c>
      <c r="F2069" s="5" t="s">
        <v>13629</v>
      </c>
      <c r="G2069" s="5">
        <v>5</v>
      </c>
      <c r="H2069" s="48">
        <v>21</v>
      </c>
      <c r="I2069" s="5">
        <v>1520</v>
      </c>
      <c r="J2069" s="47" t="s">
        <v>18435</v>
      </c>
      <c r="K2069" s="46" t="s">
        <v>25723</v>
      </c>
      <c r="L2069" s="55"/>
      <c r="M2069" s="55"/>
      <c r="N2069" s="39">
        <f t="shared" si="240"/>
        <v>1915</v>
      </c>
      <c r="O2069" s="2">
        <f t="shared" si="241"/>
        <v>8</v>
      </c>
      <c r="P2069" s="2">
        <f t="shared" si="242"/>
        <v>8</v>
      </c>
      <c r="Q2069" s="2">
        <f t="shared" si="243"/>
        <v>17</v>
      </c>
      <c r="R2069" s="2" t="str">
        <f t="shared" si="244"/>
        <v>&lt;a href="set04\he_december 8, 1914 - november 20, 1917\marriages\milbrath,_walter_and_kathryn_seebold_marriage_august_17,_1915_p5_he.pdf"&gt;Milbrath, Walter&lt;/a&gt;</v>
      </c>
      <c r="S2069" s="2">
        <f t="shared" si="245"/>
        <v>158</v>
      </c>
      <c r="T2069" s="2">
        <f t="shared" si="246"/>
        <v>71</v>
      </c>
    </row>
    <row r="2070" spans="1:20" x14ac:dyDescent="0.25">
      <c r="A2070" s="2">
        <v>2069</v>
      </c>
      <c r="B2070" s="4" t="s">
        <v>13753</v>
      </c>
      <c r="C2070" s="4" t="s">
        <v>13754</v>
      </c>
      <c r="D2070" s="48" t="s">
        <v>6</v>
      </c>
      <c r="E2070" s="12">
        <v>5729</v>
      </c>
      <c r="F2070" s="5" t="s">
        <v>13629</v>
      </c>
      <c r="G2070" s="5">
        <v>5</v>
      </c>
      <c r="H2070" s="48">
        <v>21</v>
      </c>
      <c r="I2070" s="5">
        <v>1499</v>
      </c>
      <c r="J2070" s="47" t="s">
        <v>18414</v>
      </c>
      <c r="K2070" s="46" t="s">
        <v>25723</v>
      </c>
      <c r="L2070" s="55"/>
      <c r="M2070" s="55"/>
      <c r="N2070" s="39">
        <f t="shared" si="240"/>
        <v>1915</v>
      </c>
      <c r="O2070" s="2">
        <f t="shared" si="241"/>
        <v>9</v>
      </c>
      <c r="P2070" s="2">
        <f t="shared" si="242"/>
        <v>9</v>
      </c>
      <c r="Q2070" s="2">
        <f t="shared" si="243"/>
        <v>7</v>
      </c>
      <c r="R2070" s="2" t="str">
        <f t="shared" si="244"/>
        <v>&lt;a href="set04\he_december 8, 1914 - november 20, 1917\marriages\hernes,_marius_and_hulda_johnson_marriage_september_7,_1915_p5_he.pdf"&gt;Hernes, Marius&lt;/a&gt;</v>
      </c>
      <c r="S2070" s="2">
        <f t="shared" si="245"/>
        <v>154</v>
      </c>
      <c r="T2070" s="2">
        <f t="shared" si="246"/>
        <v>69</v>
      </c>
    </row>
    <row r="2071" spans="1:20" x14ac:dyDescent="0.25">
      <c r="A2071" s="2">
        <v>2070</v>
      </c>
      <c r="B2071" s="4" t="s">
        <v>13791</v>
      </c>
      <c r="C2071" s="4" t="s">
        <v>2065</v>
      </c>
      <c r="D2071" s="48" t="s">
        <v>6</v>
      </c>
      <c r="E2071" s="12">
        <v>5729</v>
      </c>
      <c r="F2071" s="5" t="s">
        <v>13629</v>
      </c>
      <c r="G2071" s="5">
        <v>1</v>
      </c>
      <c r="H2071" s="48">
        <v>21</v>
      </c>
      <c r="I2071" s="5">
        <v>1544</v>
      </c>
      <c r="J2071" s="47" t="s">
        <v>18459</v>
      </c>
      <c r="K2071" s="46" t="s">
        <v>25723</v>
      </c>
      <c r="L2071" s="55"/>
      <c r="M2071" s="55"/>
      <c r="N2071" s="39">
        <f t="shared" si="240"/>
        <v>1915</v>
      </c>
      <c r="O2071" s="2">
        <f t="shared" si="241"/>
        <v>9</v>
      </c>
      <c r="P2071" s="2">
        <f t="shared" si="242"/>
        <v>9</v>
      </c>
      <c r="Q2071" s="2">
        <f t="shared" si="243"/>
        <v>7</v>
      </c>
      <c r="R2071" s="2" t="str">
        <f t="shared" si="244"/>
        <v>&lt;a href="set04\he_december 8, 1914 - november 20, 1917\marriages\sischo,_merrill_and_jennie_johnson_marriage_september_7,_1915_p1_he.pdf"&gt;Sischo, Merrill&lt;/a&gt;</v>
      </c>
      <c r="S2071" s="2">
        <f t="shared" si="245"/>
        <v>157</v>
      </c>
      <c r="T2071" s="2">
        <f t="shared" si="246"/>
        <v>71</v>
      </c>
    </row>
    <row r="2072" spans="1:20" x14ac:dyDescent="0.25">
      <c r="A2072" s="2">
        <v>2071</v>
      </c>
      <c r="B2072" s="4" t="s">
        <v>12705</v>
      </c>
      <c r="C2072" s="4" t="s">
        <v>13804</v>
      </c>
      <c r="D2072" s="48" t="s">
        <v>6</v>
      </c>
      <c r="E2072" s="12">
        <v>5729</v>
      </c>
      <c r="F2072" s="5" t="s">
        <v>13629</v>
      </c>
      <c r="G2072" s="5">
        <v>5</v>
      </c>
      <c r="H2072" s="48">
        <v>21</v>
      </c>
      <c r="I2072" s="5">
        <v>1559</v>
      </c>
      <c r="J2072" s="47" t="s">
        <v>18475</v>
      </c>
      <c r="K2072" s="46" t="s">
        <v>25723</v>
      </c>
      <c r="L2072" s="55"/>
      <c r="M2072" s="55"/>
      <c r="N2072" s="39">
        <f t="shared" si="240"/>
        <v>1915</v>
      </c>
      <c r="O2072" s="2">
        <f t="shared" si="241"/>
        <v>9</v>
      </c>
      <c r="P2072" s="2">
        <f t="shared" si="242"/>
        <v>9</v>
      </c>
      <c r="Q2072" s="2">
        <f t="shared" si="243"/>
        <v>7</v>
      </c>
      <c r="R2072" s="2" t="str">
        <f t="shared" si="244"/>
        <v>&lt;a href="set04\he_december 8, 1914 - november 20, 1917\marriages\thoreson,_o_e_and_mrs_mabelle_brusegaard_possible_marriage_september_7,_1915_p5_he.pdf"&gt;Thoreson, O E&lt;/a&gt;</v>
      </c>
      <c r="S2072" s="2">
        <f t="shared" si="245"/>
        <v>170</v>
      </c>
      <c r="T2072" s="2">
        <f t="shared" si="246"/>
        <v>86</v>
      </c>
    </row>
    <row r="2073" spans="1:20" x14ac:dyDescent="0.25">
      <c r="A2073" s="2">
        <v>2072</v>
      </c>
      <c r="B2073" s="4" t="s">
        <v>13733</v>
      </c>
      <c r="C2073" s="4" t="s">
        <v>13734</v>
      </c>
      <c r="D2073" s="48" t="s">
        <v>48</v>
      </c>
      <c r="E2073" s="12">
        <v>5743</v>
      </c>
      <c r="F2073" s="5" t="s">
        <v>13629</v>
      </c>
      <c r="G2073" s="5">
        <v>5</v>
      </c>
      <c r="H2073" s="48">
        <v>21</v>
      </c>
      <c r="I2073" s="5">
        <v>1471</v>
      </c>
      <c r="J2073" s="47" t="s">
        <v>18384</v>
      </c>
      <c r="K2073" s="46" t="s">
        <v>25723</v>
      </c>
      <c r="L2073" s="55"/>
      <c r="M2073" s="55"/>
      <c r="N2073" s="39">
        <f t="shared" si="240"/>
        <v>1915</v>
      </c>
      <c r="O2073" s="2">
        <f t="shared" si="241"/>
        <v>9</v>
      </c>
      <c r="P2073" s="2">
        <f t="shared" si="242"/>
        <v>9</v>
      </c>
      <c r="Q2073" s="2">
        <f t="shared" si="243"/>
        <v>21</v>
      </c>
      <c r="R2073" s="2" t="str">
        <f t="shared" si="244"/>
        <v>&lt;a href="set04\he_december 8, 1914 - november 20, 1917\marriages\berg,_gile_s_and_allene_wilcox_wedding_september_21,_1915_p5_he.pdf"&gt;Berg, Gile S&lt;/a&gt;</v>
      </c>
      <c r="S2073" s="2">
        <f t="shared" si="245"/>
        <v>150</v>
      </c>
      <c r="T2073" s="2">
        <f t="shared" si="246"/>
        <v>67</v>
      </c>
    </row>
    <row r="2074" spans="1:20" x14ac:dyDescent="0.25">
      <c r="A2074" s="2">
        <v>2073</v>
      </c>
      <c r="B2074" s="4" t="s">
        <v>13783</v>
      </c>
      <c r="C2074" s="4" t="s">
        <v>13784</v>
      </c>
      <c r="D2074" s="48" t="s">
        <v>48</v>
      </c>
      <c r="E2074" s="12">
        <v>5750</v>
      </c>
      <c r="F2074" s="5" t="s">
        <v>13629</v>
      </c>
      <c r="G2074" s="5">
        <v>5</v>
      </c>
      <c r="H2074" s="48">
        <v>21</v>
      </c>
      <c r="I2074" s="5">
        <v>1535</v>
      </c>
      <c r="J2074" s="47" t="s">
        <v>18450</v>
      </c>
      <c r="K2074" s="46" t="s">
        <v>25723</v>
      </c>
      <c r="L2074" s="55"/>
      <c r="M2074" s="55"/>
      <c r="N2074" s="39">
        <f t="shared" si="240"/>
        <v>1915</v>
      </c>
      <c r="O2074" s="2">
        <f t="shared" si="241"/>
        <v>9</v>
      </c>
      <c r="P2074" s="2">
        <f t="shared" si="242"/>
        <v>9</v>
      </c>
      <c r="Q2074" s="2">
        <f t="shared" si="243"/>
        <v>28</v>
      </c>
      <c r="R2074" s="2" t="str">
        <f t="shared" si="244"/>
        <v>&lt;a href="set04\he_december 8, 1914 - november 20, 1917\marriages\parke,_william_s_and_anna_p_anderson_wedding_september_28,_1915_p5_he.pdf"&gt;Parke, William S&lt;/a&gt;</v>
      </c>
      <c r="S2074" s="2">
        <f t="shared" si="245"/>
        <v>160</v>
      </c>
      <c r="T2074" s="2">
        <f t="shared" si="246"/>
        <v>73</v>
      </c>
    </row>
    <row r="2075" spans="1:20" x14ac:dyDescent="0.25">
      <c r="A2075" s="2">
        <v>2074</v>
      </c>
      <c r="B2075" s="4" t="s">
        <v>13731</v>
      </c>
      <c r="C2075" s="4" t="s">
        <v>13732</v>
      </c>
      <c r="D2075" s="48" t="s">
        <v>6</v>
      </c>
      <c r="E2075" s="12">
        <v>5757</v>
      </c>
      <c r="F2075" s="5" t="s">
        <v>13629</v>
      </c>
      <c r="G2075" s="5">
        <v>1</v>
      </c>
      <c r="H2075" s="48">
        <v>21</v>
      </c>
      <c r="I2075" s="5">
        <v>1470</v>
      </c>
      <c r="J2075" s="47" t="s">
        <v>18382</v>
      </c>
      <c r="K2075" s="46" t="s">
        <v>25723</v>
      </c>
      <c r="L2075" s="55"/>
      <c r="M2075" s="55"/>
      <c r="N2075" s="39">
        <f t="shared" si="240"/>
        <v>1915</v>
      </c>
      <c r="O2075" s="2">
        <f t="shared" si="241"/>
        <v>10</v>
      </c>
      <c r="P2075" s="2">
        <f t="shared" si="242"/>
        <v>10</v>
      </c>
      <c r="Q2075" s="2">
        <f t="shared" si="243"/>
        <v>5</v>
      </c>
      <c r="R2075" s="2" t="str">
        <f t="shared" si="244"/>
        <v>&lt;a href="set04\he_december 8, 1914 - november 20, 1917\marriages\benson,_harvey_a_and_mabel_c_larson_marriage_october_5,_1915_p1_he.pdf"&gt;Benson, Harvey A&lt;/a&gt;</v>
      </c>
      <c r="S2075" s="2">
        <f t="shared" si="245"/>
        <v>157</v>
      </c>
      <c r="T2075" s="2">
        <f t="shared" si="246"/>
        <v>70</v>
      </c>
    </row>
    <row r="2076" spans="1:20" x14ac:dyDescent="0.25">
      <c r="A2076" s="2">
        <v>2075</v>
      </c>
      <c r="B2076" s="4" t="s">
        <v>13798</v>
      </c>
      <c r="C2076" s="4" t="s">
        <v>13799</v>
      </c>
      <c r="D2076" s="48" t="s">
        <v>6</v>
      </c>
      <c r="E2076" s="12">
        <v>5778</v>
      </c>
      <c r="F2076" s="5" t="s">
        <v>13629</v>
      </c>
      <c r="G2076" s="5">
        <v>5</v>
      </c>
      <c r="H2076" s="48">
        <v>21</v>
      </c>
      <c r="I2076" s="5">
        <v>1551</v>
      </c>
      <c r="J2076" s="47" t="s">
        <v>18466</v>
      </c>
      <c r="K2076" s="46" t="s">
        <v>25723</v>
      </c>
      <c r="L2076" s="55"/>
      <c r="M2076" s="55"/>
      <c r="N2076" s="39">
        <f t="shared" si="240"/>
        <v>1915</v>
      </c>
      <c r="O2076" s="2">
        <f t="shared" si="241"/>
        <v>10</v>
      </c>
      <c r="P2076" s="2">
        <f t="shared" si="242"/>
        <v>10</v>
      </c>
      <c r="Q2076" s="2">
        <f t="shared" si="243"/>
        <v>26</v>
      </c>
      <c r="R2076" s="2" t="str">
        <f t="shared" si="244"/>
        <v>&lt;a href="set04\he_december 8, 1914 - november 20, 1917\marriages\sotvig,_sigurd_and_marie_olson_marriage_october_26,_1915_p5_he.pdf"&gt;Sotvig, Sigurd&lt;/a&gt;</v>
      </c>
      <c r="S2076" s="2">
        <f t="shared" si="245"/>
        <v>151</v>
      </c>
      <c r="T2076" s="2">
        <f t="shared" si="246"/>
        <v>66</v>
      </c>
    </row>
    <row r="2077" spans="1:20" x14ac:dyDescent="0.25">
      <c r="A2077" s="2">
        <v>2076</v>
      </c>
      <c r="B2077" s="4" t="s">
        <v>10527</v>
      </c>
      <c r="C2077" s="4" t="s">
        <v>13726</v>
      </c>
      <c r="D2077" s="48" t="s">
        <v>6</v>
      </c>
      <c r="E2077" s="12">
        <v>5792</v>
      </c>
      <c r="F2077" s="5" t="s">
        <v>13629</v>
      </c>
      <c r="G2077" s="5">
        <v>1</v>
      </c>
      <c r="H2077" s="48">
        <v>21</v>
      </c>
      <c r="I2077" s="5">
        <v>1459</v>
      </c>
      <c r="J2077" s="47" t="s">
        <v>18372</v>
      </c>
      <c r="K2077" s="46" t="s">
        <v>25723</v>
      </c>
      <c r="L2077" s="55"/>
      <c r="M2077" s="55"/>
      <c r="N2077" s="39">
        <f t="shared" si="240"/>
        <v>1915</v>
      </c>
      <c r="O2077" s="2">
        <f t="shared" si="241"/>
        <v>11</v>
      </c>
      <c r="P2077" s="2">
        <f t="shared" si="242"/>
        <v>11</v>
      </c>
      <c r="Q2077" s="2">
        <f t="shared" si="243"/>
        <v>9</v>
      </c>
      <c r="R2077" s="2" t="str">
        <f t="shared" si="244"/>
        <v>&lt;a href="set04\he_december 8, 1914 - november 20, 1917\marriages\anderson,_a_j_and_margaret_duggan_marriage_november_9,_1915_p1_he.pdf"&gt;Anderson, A J&lt;/a&gt;</v>
      </c>
      <c r="S2077" s="2">
        <f t="shared" si="245"/>
        <v>153</v>
      </c>
      <c r="T2077" s="2">
        <f t="shared" si="246"/>
        <v>69</v>
      </c>
    </row>
    <row r="2078" spans="1:20" x14ac:dyDescent="0.25">
      <c r="A2078" s="2">
        <v>2077</v>
      </c>
      <c r="B2078" s="4" t="s">
        <v>13761</v>
      </c>
      <c r="C2078" s="4" t="s">
        <v>13762</v>
      </c>
      <c r="D2078" s="48" t="s">
        <v>6</v>
      </c>
      <c r="E2078" s="12">
        <v>5806</v>
      </c>
      <c r="F2078" s="5" t="s">
        <v>13629</v>
      </c>
      <c r="G2078" s="5">
        <v>5</v>
      </c>
      <c r="H2078" s="48">
        <v>21</v>
      </c>
      <c r="I2078" s="5">
        <v>1510</v>
      </c>
      <c r="J2078" s="47" t="s">
        <v>18425</v>
      </c>
      <c r="K2078" s="46" t="s">
        <v>25723</v>
      </c>
      <c r="L2078" s="55"/>
      <c r="M2078" s="55"/>
      <c r="N2078" s="39">
        <f t="shared" si="240"/>
        <v>1915</v>
      </c>
      <c r="O2078" s="2">
        <f t="shared" si="241"/>
        <v>11</v>
      </c>
      <c r="P2078" s="2">
        <f t="shared" si="242"/>
        <v>11</v>
      </c>
      <c r="Q2078" s="2">
        <f t="shared" si="243"/>
        <v>23</v>
      </c>
      <c r="R2078" s="2" t="str">
        <f t="shared" si="244"/>
        <v>&lt;a href="set04\he_december 8, 1914 - november 20, 1917\marriages\johnson,_charles_j_and_marie_gilbertson_marriage_november_23,_1915_p5_he.pdf"&gt;Johnson, Charles J&lt;/a&gt;</v>
      </c>
      <c r="S2078" s="2">
        <f t="shared" si="245"/>
        <v>165</v>
      </c>
      <c r="T2078" s="2">
        <f t="shared" si="246"/>
        <v>76</v>
      </c>
    </row>
    <row r="2079" spans="1:20" x14ac:dyDescent="0.25">
      <c r="A2079" s="2">
        <v>2078</v>
      </c>
      <c r="B2079" s="4" t="s">
        <v>13802</v>
      </c>
      <c r="C2079" s="4" t="s">
        <v>13803</v>
      </c>
      <c r="D2079" s="48" t="s">
        <v>6</v>
      </c>
      <c r="E2079" s="12">
        <v>5806</v>
      </c>
      <c r="F2079" s="5" t="s">
        <v>13629</v>
      </c>
      <c r="G2079" s="5">
        <v>5</v>
      </c>
      <c r="H2079" s="48">
        <v>21</v>
      </c>
      <c r="I2079" s="5">
        <v>1556</v>
      </c>
      <c r="J2079" s="47" t="s">
        <v>18471</v>
      </c>
      <c r="K2079" s="46" t="s">
        <v>25723</v>
      </c>
      <c r="L2079" s="55"/>
      <c r="M2079" s="55"/>
      <c r="N2079" s="39">
        <f t="shared" ref="N2079:N2142" si="247">YEAR(E2079)</f>
        <v>1915</v>
      </c>
      <c r="O2079" s="2">
        <f t="shared" ref="O2079:O2142" si="248">MONTH(E2079)</f>
        <v>11</v>
      </c>
      <c r="P2079" s="2">
        <f t="shared" ref="P2079:P2142" si="249">O2079</f>
        <v>11</v>
      </c>
      <c r="Q2079" s="2">
        <f t="shared" ref="Q2079:Q2142" si="250">DAY(E2079)</f>
        <v>23</v>
      </c>
      <c r="R2079" s="2" t="str">
        <f t="shared" si="244"/>
        <v>&lt;a href="set04\he_december 8, 1914 - november 20, 1917\marriages\steinborn,_herbert_m_and_augusta_schultz_marriage_november_23,_1915_p5_he.pdf"&gt;Steinborn, Herbert M&lt;/a&gt;</v>
      </c>
      <c r="S2079" s="2">
        <f t="shared" si="245"/>
        <v>168</v>
      </c>
      <c r="T2079" s="2">
        <f t="shared" si="246"/>
        <v>77</v>
      </c>
    </row>
    <row r="2080" spans="1:20" x14ac:dyDescent="0.25">
      <c r="A2080" s="2">
        <v>2079</v>
      </c>
      <c r="B2080" s="4" t="s">
        <v>13779</v>
      </c>
      <c r="C2080" s="4" t="s">
        <v>13780</v>
      </c>
      <c r="D2080" s="48" t="s">
        <v>48</v>
      </c>
      <c r="E2080" s="12">
        <v>5820</v>
      </c>
      <c r="F2080" s="5" t="s">
        <v>13629</v>
      </c>
      <c r="G2080" s="5">
        <v>5</v>
      </c>
      <c r="H2080" s="48">
        <v>21</v>
      </c>
      <c r="I2080" s="5">
        <v>1531</v>
      </c>
      <c r="J2080" s="47" t="s">
        <v>18446</v>
      </c>
      <c r="K2080" s="46" t="s">
        <v>25723</v>
      </c>
      <c r="L2080" s="55"/>
      <c r="M2080" s="55"/>
      <c r="N2080" s="39">
        <f t="shared" si="247"/>
        <v>1915</v>
      </c>
      <c r="O2080" s="2">
        <f t="shared" si="248"/>
        <v>12</v>
      </c>
      <c r="P2080" s="2">
        <f t="shared" si="249"/>
        <v>12</v>
      </c>
      <c r="Q2080" s="2">
        <f t="shared" si="250"/>
        <v>7</v>
      </c>
      <c r="R2080" s="2" t="str">
        <f t="shared" si="244"/>
        <v>&lt;a href="set04\he_december 8, 1914 - november 20, 1917\marriages\olson,_paul_and_maria_lokken_wedding_december_7,_1915_p5_he.pdf"&gt;Olson, Paul&lt;/a&gt;</v>
      </c>
      <c r="S2080" s="2">
        <f t="shared" si="245"/>
        <v>145</v>
      </c>
      <c r="T2080" s="2">
        <f t="shared" si="246"/>
        <v>63</v>
      </c>
    </row>
    <row r="2081" spans="1:20" x14ac:dyDescent="0.25">
      <c r="A2081" s="2">
        <v>2080</v>
      </c>
      <c r="B2081" s="4" t="s">
        <v>4448</v>
      </c>
      <c r="C2081" s="4" t="s">
        <v>13742</v>
      </c>
      <c r="D2081" s="48" t="s">
        <v>6</v>
      </c>
      <c r="E2081" s="12">
        <v>5827</v>
      </c>
      <c r="F2081" s="5" t="s">
        <v>13629</v>
      </c>
      <c r="G2081" s="5">
        <v>5</v>
      </c>
      <c r="H2081" s="48">
        <v>21</v>
      </c>
      <c r="I2081" s="5">
        <v>1481</v>
      </c>
      <c r="J2081" s="47" t="s">
        <v>18394</v>
      </c>
      <c r="K2081" s="46" t="s">
        <v>25723</v>
      </c>
      <c r="L2081" s="55"/>
      <c r="M2081" s="55"/>
      <c r="N2081" s="39">
        <f t="shared" si="247"/>
        <v>1915</v>
      </c>
      <c r="O2081" s="2">
        <f t="shared" si="248"/>
        <v>12</v>
      </c>
      <c r="P2081" s="2">
        <f t="shared" si="249"/>
        <v>12</v>
      </c>
      <c r="Q2081" s="2">
        <f t="shared" si="250"/>
        <v>14</v>
      </c>
      <c r="R2081" s="2" t="str">
        <f t="shared" si="244"/>
        <v>&lt;a href="set04\he_december 8, 1914 - november 20, 1917\marriages\dahl,_john_and_anna_a_pearson_marriage_december_14,_1915_p5_he.pdf"&gt;Dahl, John&lt;/a&gt;</v>
      </c>
      <c r="S2081" s="2">
        <f t="shared" si="245"/>
        <v>147</v>
      </c>
      <c r="T2081" s="2">
        <f t="shared" si="246"/>
        <v>66</v>
      </c>
    </row>
    <row r="2082" spans="1:20" x14ac:dyDescent="0.25">
      <c r="A2082" s="2">
        <v>2081</v>
      </c>
      <c r="B2082" s="4" t="s">
        <v>13749</v>
      </c>
      <c r="C2082" s="4" t="s">
        <v>13750</v>
      </c>
      <c r="D2082" s="48" t="s">
        <v>6</v>
      </c>
      <c r="E2082" s="12">
        <v>5827</v>
      </c>
      <c r="F2082" s="5" t="s">
        <v>13629</v>
      </c>
      <c r="G2082" s="5">
        <v>1</v>
      </c>
      <c r="H2082" s="48">
        <v>21</v>
      </c>
      <c r="I2082" s="5">
        <v>1494</v>
      </c>
      <c r="J2082" s="47" t="s">
        <v>18409</v>
      </c>
      <c r="K2082" s="46" t="s">
        <v>25723</v>
      </c>
      <c r="L2082" s="55"/>
      <c r="M2082" s="55"/>
      <c r="N2082" s="39">
        <f t="shared" si="247"/>
        <v>1915</v>
      </c>
      <c r="O2082" s="2">
        <f t="shared" si="248"/>
        <v>12</v>
      </c>
      <c r="P2082" s="2">
        <f t="shared" si="249"/>
        <v>12</v>
      </c>
      <c r="Q2082" s="2">
        <f t="shared" si="250"/>
        <v>14</v>
      </c>
      <c r="R2082" s="2" t="str">
        <f t="shared" si="244"/>
        <v>&lt;a href="set04\he_december 8, 1914 - november 20, 1917\marriages\haaland,_swen_and_regina_klubben_marriage_december_14,_1915_p1_he.pdf"&gt;Haaland, Swen&lt;/a&gt;</v>
      </c>
      <c r="S2082" s="2">
        <f t="shared" si="245"/>
        <v>153</v>
      </c>
      <c r="T2082" s="2">
        <f t="shared" si="246"/>
        <v>69</v>
      </c>
    </row>
    <row r="2083" spans="1:20" x14ac:dyDescent="0.25">
      <c r="A2083" s="2">
        <v>2082</v>
      </c>
      <c r="B2083" s="4" t="s">
        <v>13796</v>
      </c>
      <c r="C2083" s="4" t="s">
        <v>13797</v>
      </c>
      <c r="D2083" s="48" t="s">
        <v>48</v>
      </c>
      <c r="E2083" s="12">
        <v>5827</v>
      </c>
      <c r="F2083" s="5" t="s">
        <v>13629</v>
      </c>
      <c r="G2083" s="5">
        <v>4</v>
      </c>
      <c r="H2083" s="48">
        <v>21</v>
      </c>
      <c r="I2083" s="5">
        <v>1550</v>
      </c>
      <c r="J2083" s="47" t="s">
        <v>18465</v>
      </c>
      <c r="K2083" s="46" t="s">
        <v>25723</v>
      </c>
      <c r="L2083" s="55"/>
      <c r="M2083" s="55"/>
      <c r="N2083" s="39">
        <f t="shared" si="247"/>
        <v>1915</v>
      </c>
      <c r="O2083" s="2">
        <f t="shared" si="248"/>
        <v>12</v>
      </c>
      <c r="P2083" s="2">
        <f t="shared" si="249"/>
        <v>12</v>
      </c>
      <c r="Q2083" s="2">
        <f t="shared" si="250"/>
        <v>14</v>
      </c>
      <c r="R2083" s="2" t="str">
        <f t="shared" si="244"/>
        <v>&lt;a href="set04\he_december 8, 1914 - november 20, 1917\marriages\sonju,_melvin_c_and_florence_hoggarth_wedding_december_14,_1915_p4_he.pdf"&gt;Sonju, Melvin C&lt;/a&gt;</v>
      </c>
      <c r="S2083" s="2">
        <f t="shared" si="245"/>
        <v>159</v>
      </c>
      <c r="T2083" s="2">
        <f t="shared" si="246"/>
        <v>73</v>
      </c>
    </row>
    <row r="2084" spans="1:20" x14ac:dyDescent="0.25">
      <c r="A2084" s="2">
        <v>2083</v>
      </c>
      <c r="B2084" s="4" t="s">
        <v>13759</v>
      </c>
      <c r="C2084" s="4" t="s">
        <v>13760</v>
      </c>
      <c r="D2084" s="48" t="s">
        <v>6</v>
      </c>
      <c r="E2084" s="12">
        <v>5834</v>
      </c>
      <c r="F2084" s="5" t="s">
        <v>13629</v>
      </c>
      <c r="G2084" s="5">
        <v>11</v>
      </c>
      <c r="H2084" s="48">
        <v>21</v>
      </c>
      <c r="I2084" s="5">
        <v>1509</v>
      </c>
      <c r="J2084" s="47" t="s">
        <v>18424</v>
      </c>
      <c r="K2084" s="46" t="s">
        <v>25723</v>
      </c>
      <c r="L2084" s="55"/>
      <c r="M2084" s="55"/>
      <c r="N2084" s="39">
        <f t="shared" si="247"/>
        <v>1915</v>
      </c>
      <c r="O2084" s="2">
        <f t="shared" si="248"/>
        <v>12</v>
      </c>
      <c r="P2084" s="2">
        <f t="shared" si="249"/>
        <v>12</v>
      </c>
      <c r="Q2084" s="2">
        <f t="shared" si="250"/>
        <v>21</v>
      </c>
      <c r="R2084" s="2" t="str">
        <f t="shared" si="244"/>
        <v>&lt;a href="set04\he_december 8, 1914 - november 20, 1917\marriages\johansen,_henry_and_christofa_bergsagel_marriage_december_21,_1915_p11_he.pdf"&gt;Johansen, Henry&lt;/a&gt;</v>
      </c>
      <c r="S2084" s="2">
        <f t="shared" si="245"/>
        <v>163</v>
      </c>
      <c r="T2084" s="2">
        <f t="shared" si="246"/>
        <v>77</v>
      </c>
    </row>
    <row r="2085" spans="1:20" x14ac:dyDescent="0.25">
      <c r="A2085" s="2">
        <v>2084</v>
      </c>
      <c r="B2085" s="4" t="s">
        <v>13769</v>
      </c>
      <c r="C2085" s="4" t="s">
        <v>12815</v>
      </c>
      <c r="D2085" s="48" t="s">
        <v>6</v>
      </c>
      <c r="E2085" s="12">
        <v>5834</v>
      </c>
      <c r="F2085" s="5" t="s">
        <v>13629</v>
      </c>
      <c r="G2085" s="5">
        <v>18</v>
      </c>
      <c r="H2085" s="48">
        <v>21</v>
      </c>
      <c r="I2085" s="5">
        <v>1518</v>
      </c>
      <c r="J2085" s="47" t="s">
        <v>18433</v>
      </c>
      <c r="K2085" s="46" t="s">
        <v>25723</v>
      </c>
      <c r="L2085" s="55"/>
      <c r="M2085" s="55"/>
      <c r="N2085" s="39">
        <f t="shared" si="247"/>
        <v>1915</v>
      </c>
      <c r="O2085" s="2">
        <f t="shared" si="248"/>
        <v>12</v>
      </c>
      <c r="P2085" s="2">
        <f t="shared" si="249"/>
        <v>12</v>
      </c>
      <c r="Q2085" s="2">
        <f t="shared" si="250"/>
        <v>21</v>
      </c>
      <c r="R2085" s="2" t="str">
        <f t="shared" si="244"/>
        <v>&lt;a href="set04\he_december 8, 1914 - november 20, 1917\marriages\lura,_andrew_and_anna_johnson_marriage_december_21,_1915_p18,_he.pdf"&gt;Lura, Andrew&lt;/a&gt;</v>
      </c>
      <c r="S2085" s="2">
        <f t="shared" si="245"/>
        <v>151</v>
      </c>
      <c r="T2085" s="2">
        <f t="shared" si="246"/>
        <v>68</v>
      </c>
    </row>
    <row r="2086" spans="1:20" x14ac:dyDescent="0.25">
      <c r="A2086" s="2">
        <v>2085</v>
      </c>
      <c r="B2086" s="4" t="s">
        <v>13775</v>
      </c>
      <c r="C2086" s="4" t="s">
        <v>13776</v>
      </c>
      <c r="D2086" s="48" t="s">
        <v>6</v>
      </c>
      <c r="E2086" s="12">
        <v>5834</v>
      </c>
      <c r="F2086" s="5" t="s">
        <v>13629</v>
      </c>
      <c r="G2086" s="5">
        <v>18</v>
      </c>
      <c r="H2086" s="48">
        <v>21</v>
      </c>
      <c r="I2086" s="5">
        <v>1527</v>
      </c>
      <c r="J2086" s="47" t="s">
        <v>18442</v>
      </c>
      <c r="K2086" s="46" t="s">
        <v>25723</v>
      </c>
      <c r="L2086" s="55"/>
      <c r="M2086" s="55"/>
      <c r="N2086" s="39">
        <f t="shared" si="247"/>
        <v>1915</v>
      </c>
      <c r="O2086" s="2">
        <f t="shared" si="248"/>
        <v>12</v>
      </c>
      <c r="P2086" s="2">
        <f t="shared" si="249"/>
        <v>12</v>
      </c>
      <c r="Q2086" s="2">
        <f t="shared" si="250"/>
        <v>21</v>
      </c>
      <c r="R2086" s="2" t="str">
        <f t="shared" si="244"/>
        <v>&lt;a href="set04\he_december 8, 1914 - november 20, 1917\marriages\nelson,_will_and_nellie_sanden_marriage_december_21,_1915_p18_he.pdf"&gt;Nelson, Will&lt;/a&gt;</v>
      </c>
      <c r="S2086" s="2">
        <f t="shared" si="245"/>
        <v>151</v>
      </c>
      <c r="T2086" s="2">
        <f t="shared" si="246"/>
        <v>68</v>
      </c>
    </row>
    <row r="2087" spans="1:20" x14ac:dyDescent="0.25">
      <c r="A2087" s="2">
        <v>2086</v>
      </c>
      <c r="B2087" s="4" t="s">
        <v>13800</v>
      </c>
      <c r="C2087" s="4" t="s">
        <v>13801</v>
      </c>
      <c r="D2087" s="48" t="s">
        <v>6</v>
      </c>
      <c r="E2087" s="12">
        <v>5834</v>
      </c>
      <c r="F2087" s="5" t="s">
        <v>13629</v>
      </c>
      <c r="G2087" s="5">
        <v>11</v>
      </c>
      <c r="H2087" s="48">
        <v>21</v>
      </c>
      <c r="I2087" s="5">
        <v>1554</v>
      </c>
      <c r="J2087" s="47" t="s">
        <v>18469</v>
      </c>
      <c r="K2087" s="46" t="s">
        <v>25723</v>
      </c>
      <c r="L2087" s="55"/>
      <c r="M2087" s="55"/>
      <c r="N2087" s="39">
        <f t="shared" si="247"/>
        <v>1915</v>
      </c>
      <c r="O2087" s="2">
        <f t="shared" si="248"/>
        <v>12</v>
      </c>
      <c r="P2087" s="2">
        <f t="shared" si="249"/>
        <v>12</v>
      </c>
      <c r="Q2087" s="2">
        <f t="shared" si="250"/>
        <v>21</v>
      </c>
      <c r="R2087" s="2" t="str">
        <f t="shared" si="244"/>
        <v>&lt;a href="set04\he_december 8, 1914 - november 20, 1917\marriages\staldwik,_harold_and_josephine_c_pederson_marriage_december_21,_1915_p11_he.pdf"&gt;Staldwik, Harold&lt;/a&gt;</v>
      </c>
      <c r="S2087" s="2">
        <f t="shared" si="245"/>
        <v>166</v>
      </c>
      <c r="T2087" s="2">
        <f t="shared" si="246"/>
        <v>79</v>
      </c>
    </row>
    <row r="2088" spans="1:20" x14ac:dyDescent="0.25">
      <c r="A2088" s="2">
        <v>2087</v>
      </c>
      <c r="B2088" s="4" t="s">
        <v>25702</v>
      </c>
      <c r="C2088" s="4" t="s">
        <v>13746</v>
      </c>
      <c r="D2088" s="5" t="s">
        <v>2429</v>
      </c>
      <c r="E2088" s="12">
        <v>5834</v>
      </c>
      <c r="F2088" s="5" t="s">
        <v>13629</v>
      </c>
      <c r="G2088" s="5">
        <v>11</v>
      </c>
      <c r="H2088" s="48">
        <v>21</v>
      </c>
      <c r="I2088" s="5">
        <v>1572</v>
      </c>
      <c r="J2088" s="47" t="s">
        <v>18406</v>
      </c>
      <c r="K2088" s="46" t="s">
        <v>25723</v>
      </c>
      <c r="L2088" s="55"/>
      <c r="M2088" s="55"/>
      <c r="N2088" s="39">
        <f t="shared" si="247"/>
        <v>1915</v>
      </c>
      <c r="O2088" s="2">
        <f t="shared" si="248"/>
        <v>12</v>
      </c>
      <c r="P2088" s="2">
        <f t="shared" si="249"/>
        <v>12</v>
      </c>
      <c r="Q2088" s="2">
        <f t="shared" si="250"/>
        <v>21</v>
      </c>
      <c r="R2088" s="2" t="str">
        <f t="shared" si="244"/>
        <v>&lt;a href="set04\he_december 8, 1914 - november 20, 1917\marriages\gjestvang,_hilma_parcel_shower_december_21,_1915_p11_he.pdf"&gt;&amp;nbsp;&amp;nbsp;&amp;nbsp;&amp;nbsp;&amp;nbsp;&lt;/a&gt;</v>
      </c>
      <c r="S2088" s="2">
        <f t="shared" si="245"/>
        <v>160</v>
      </c>
      <c r="T2088" s="2">
        <f t="shared" si="246"/>
        <v>59</v>
      </c>
    </row>
    <row r="2089" spans="1:20" x14ac:dyDescent="0.25">
      <c r="A2089" s="2">
        <v>2088</v>
      </c>
      <c r="B2089" s="4" t="s">
        <v>13739</v>
      </c>
      <c r="C2089" s="4" t="s">
        <v>13740</v>
      </c>
      <c r="D2089" s="48" t="s">
        <v>6</v>
      </c>
      <c r="E2089" s="12">
        <v>5841</v>
      </c>
      <c r="F2089" s="5" t="s">
        <v>13629</v>
      </c>
      <c r="G2089" s="5">
        <v>5</v>
      </c>
      <c r="H2089" s="48">
        <v>21</v>
      </c>
      <c r="I2089" s="5">
        <v>1479</v>
      </c>
      <c r="J2089" s="47" t="s">
        <v>18392</v>
      </c>
      <c r="K2089" s="46" t="s">
        <v>25723</v>
      </c>
      <c r="L2089" s="55"/>
      <c r="M2089" s="55"/>
      <c r="N2089" s="39">
        <f t="shared" si="247"/>
        <v>1915</v>
      </c>
      <c r="O2089" s="2">
        <f t="shared" si="248"/>
        <v>12</v>
      </c>
      <c r="P2089" s="2">
        <f t="shared" si="249"/>
        <v>12</v>
      </c>
      <c r="Q2089" s="2">
        <f t="shared" si="250"/>
        <v>28</v>
      </c>
      <c r="R2089" s="2" t="str">
        <f t="shared" si="244"/>
        <v>&lt;a href="set04\he_december 8, 1914 - november 20, 1917\marriages\christianson,_conrad_and_tina_wilson_marriage_december_28,_1915_p5_he.pdf"&gt;Christianson, Conrad&lt;/a&gt;</v>
      </c>
      <c r="S2089" s="2">
        <f t="shared" si="245"/>
        <v>164</v>
      </c>
      <c r="T2089" s="2">
        <f t="shared" si="246"/>
        <v>73</v>
      </c>
    </row>
    <row r="2090" spans="1:20" x14ac:dyDescent="0.25">
      <c r="A2090" s="2">
        <v>2089</v>
      </c>
      <c r="B2090" s="4" t="s">
        <v>13777</v>
      </c>
      <c r="C2090" s="4" t="s">
        <v>13778</v>
      </c>
      <c r="D2090" s="48" t="s">
        <v>6</v>
      </c>
      <c r="E2090" s="12">
        <v>5841</v>
      </c>
      <c r="F2090" s="5" t="s">
        <v>13629</v>
      </c>
      <c r="G2090" s="5">
        <v>5</v>
      </c>
      <c r="H2090" s="48">
        <v>21</v>
      </c>
      <c r="I2090" s="5">
        <v>1529</v>
      </c>
      <c r="J2090" s="47" t="s">
        <v>18444</v>
      </c>
      <c r="K2090" s="46" t="s">
        <v>25723</v>
      </c>
      <c r="L2090" s="55"/>
      <c r="M2090" s="55"/>
      <c r="N2090" s="39">
        <f t="shared" si="247"/>
        <v>1915</v>
      </c>
      <c r="O2090" s="2">
        <f t="shared" si="248"/>
        <v>12</v>
      </c>
      <c r="P2090" s="2">
        <f t="shared" si="249"/>
        <v>12</v>
      </c>
      <c r="Q2090" s="2">
        <f t="shared" si="250"/>
        <v>28</v>
      </c>
      <c r="R2090" s="2" t="str">
        <f t="shared" si="244"/>
        <v>&lt;a href="set04\he_december 8, 1914 - november 20, 1917\marriages\nordness,_nels_and_clara_myer_marriage_december_28,_1915_p5_he.pdf"&gt;Nordness, Nels&lt;/a&gt;</v>
      </c>
      <c r="S2090" s="2">
        <f t="shared" si="245"/>
        <v>151</v>
      </c>
      <c r="T2090" s="2">
        <f t="shared" si="246"/>
        <v>66</v>
      </c>
    </row>
    <row r="2091" spans="1:20" x14ac:dyDescent="0.25">
      <c r="A2091" s="2">
        <v>2090</v>
      </c>
      <c r="B2091" s="4" t="s">
        <v>13781</v>
      </c>
      <c r="C2091" s="4" t="s">
        <v>13782</v>
      </c>
      <c r="D2091" s="48" t="s">
        <v>5490</v>
      </c>
      <c r="E2091" s="12">
        <v>5841</v>
      </c>
      <c r="F2091" s="5" t="s">
        <v>13629</v>
      </c>
      <c r="G2091" s="5">
        <v>5</v>
      </c>
      <c r="H2091" s="48">
        <v>21</v>
      </c>
      <c r="I2091" s="5">
        <v>1533</v>
      </c>
      <c r="J2091" s="47" t="s">
        <v>18448</v>
      </c>
      <c r="K2091" s="46" t="s">
        <v>25723</v>
      </c>
      <c r="L2091" s="55"/>
      <c r="M2091" s="55"/>
      <c r="N2091" s="39">
        <f t="shared" si="247"/>
        <v>1915</v>
      </c>
      <c r="O2091" s="2">
        <f t="shared" si="248"/>
        <v>12</v>
      </c>
      <c r="P2091" s="2">
        <f t="shared" si="249"/>
        <v>12</v>
      </c>
      <c r="Q2091" s="2">
        <f t="shared" si="250"/>
        <v>28</v>
      </c>
      <c r="R2091" s="2" t="str">
        <f t="shared" si="244"/>
        <v>&lt;a href="set04\he_december 8, 1914 - november 20, 1917\marriages\ost,_j_albion_and_betsey_johnson_wedding_pt1_december_28,_1915_p5_he.pdf"&gt;Ost, J Albion&lt;/a&gt;</v>
      </c>
      <c r="S2091" s="2">
        <f t="shared" si="245"/>
        <v>156</v>
      </c>
      <c r="T2091" s="2">
        <f t="shared" si="246"/>
        <v>72</v>
      </c>
    </row>
    <row r="2092" spans="1:20" x14ac:dyDescent="0.25">
      <c r="A2092" s="2">
        <v>2091</v>
      </c>
      <c r="B2092" s="4" t="s">
        <v>13781</v>
      </c>
      <c r="C2092" s="4" t="s">
        <v>13782</v>
      </c>
      <c r="D2092" s="48" t="s">
        <v>5491</v>
      </c>
      <c r="E2092" s="12">
        <v>5841</v>
      </c>
      <c r="F2092" s="5" t="s">
        <v>13629</v>
      </c>
      <c r="G2092" s="5">
        <v>5</v>
      </c>
      <c r="H2092" s="48">
        <v>21</v>
      </c>
      <c r="I2092" s="5">
        <v>1534</v>
      </c>
      <c r="J2092" s="47" t="s">
        <v>18449</v>
      </c>
      <c r="K2092" s="46" t="s">
        <v>25723</v>
      </c>
      <c r="L2092" s="55"/>
      <c r="M2092" s="55"/>
      <c r="N2092" s="39">
        <f t="shared" si="247"/>
        <v>1915</v>
      </c>
      <c r="O2092" s="2">
        <f t="shared" si="248"/>
        <v>12</v>
      </c>
      <c r="P2092" s="2">
        <f t="shared" si="249"/>
        <v>12</v>
      </c>
      <c r="Q2092" s="2">
        <f t="shared" si="250"/>
        <v>28</v>
      </c>
      <c r="R2092" s="2" t="str">
        <f t="shared" si="244"/>
        <v>&lt;a href="set04\he_december 8, 1914 - november 20, 1917\marriages\ost,_j_albion_and_betsey_johnson_wedding_pt2_december_28,_1915_p5_he.pdf"&gt;Ost, J Albion&lt;/a&gt;</v>
      </c>
      <c r="S2092" s="2">
        <f t="shared" si="245"/>
        <v>156</v>
      </c>
      <c r="T2092" s="2">
        <f t="shared" si="246"/>
        <v>72</v>
      </c>
    </row>
    <row r="2093" spans="1:20" x14ac:dyDescent="0.25">
      <c r="A2093" s="2">
        <v>2092</v>
      </c>
      <c r="B2093" s="4" t="s">
        <v>14108</v>
      </c>
      <c r="C2093" s="4" t="s">
        <v>14109</v>
      </c>
      <c r="D2093" s="48" t="s">
        <v>48</v>
      </c>
      <c r="E2093" s="12">
        <v>5848</v>
      </c>
      <c r="F2093" s="5" t="s">
        <v>13629</v>
      </c>
      <c r="G2093" s="5">
        <v>5</v>
      </c>
      <c r="H2093" s="48">
        <v>21</v>
      </c>
      <c r="I2093" s="5">
        <v>1555</v>
      </c>
      <c r="J2093" s="47" t="s">
        <v>18470</v>
      </c>
      <c r="K2093" s="46" t="s">
        <v>25723</v>
      </c>
      <c r="L2093" s="55"/>
      <c r="M2093" s="55"/>
      <c r="N2093" s="39">
        <f t="shared" si="247"/>
        <v>1916</v>
      </c>
      <c r="O2093" s="2">
        <f t="shared" si="248"/>
        <v>1</v>
      </c>
      <c r="P2093" s="2">
        <f t="shared" si="249"/>
        <v>1</v>
      </c>
      <c r="Q2093" s="2">
        <f t="shared" si="250"/>
        <v>4</v>
      </c>
      <c r="R2093" s="2" t="str">
        <f t="shared" si="244"/>
        <v>&lt;a href="set04\he_december 8, 1914 - november 20, 1917\marriages\stee,_clarence_and_stella_jacobson_wedding_january_4,_1916_p5_he.pdf"&gt;Stee, Clarence&lt;/a&gt;</v>
      </c>
      <c r="S2093" s="2">
        <f t="shared" si="245"/>
        <v>153</v>
      </c>
      <c r="T2093" s="2">
        <f t="shared" si="246"/>
        <v>68</v>
      </c>
    </row>
    <row r="2094" spans="1:20" x14ac:dyDescent="0.25">
      <c r="A2094" s="2">
        <v>2093</v>
      </c>
      <c r="B2094" s="4" t="s">
        <v>248</v>
      </c>
      <c r="C2094" s="4" t="s">
        <v>249</v>
      </c>
      <c r="D2094" s="48" t="s">
        <v>48</v>
      </c>
      <c r="E2094" s="12">
        <v>5857</v>
      </c>
      <c r="F2094" s="5" t="s">
        <v>13630</v>
      </c>
      <c r="G2094" s="5">
        <v>1</v>
      </c>
      <c r="H2094" s="48">
        <v>31</v>
      </c>
      <c r="I2094" s="5">
        <v>2115</v>
      </c>
      <c r="J2094" s="46" t="s">
        <v>19035</v>
      </c>
      <c r="K2094" s="46" t="s">
        <v>25733</v>
      </c>
      <c r="L2094" s="55"/>
      <c r="M2094" s="55"/>
      <c r="N2094" s="39">
        <f t="shared" si="247"/>
        <v>1916</v>
      </c>
      <c r="O2094" s="2">
        <f t="shared" si="248"/>
        <v>1</v>
      </c>
      <c r="P2094" s="2">
        <f t="shared" si="249"/>
        <v>1</v>
      </c>
      <c r="Q2094" s="2">
        <f t="shared" si="250"/>
        <v>13</v>
      </c>
      <c r="R2094" s="2" t="str">
        <f t="shared" si="244"/>
        <v>&lt;a href="set03\tsr\tsr_may_8,_1913-_october_26,_1916\marriage\schmit,_w_and_cora_jernson_wedding_january_13,_1916_p1_tsr.pdf"&gt;Schmit, W&lt;/a&gt;</v>
      </c>
      <c r="S2094" s="2">
        <f t="shared" si="245"/>
        <v>139</v>
      </c>
      <c r="T2094" s="2">
        <f t="shared" si="246"/>
        <v>62</v>
      </c>
    </row>
    <row r="2095" spans="1:20" x14ac:dyDescent="0.25">
      <c r="A2095" s="2">
        <v>2094</v>
      </c>
      <c r="B2095" s="4" t="s">
        <v>14102</v>
      </c>
      <c r="C2095" s="4" t="s">
        <v>14103</v>
      </c>
      <c r="D2095" s="48" t="s">
        <v>6</v>
      </c>
      <c r="E2095" s="12">
        <v>5869</v>
      </c>
      <c r="F2095" s="5" t="s">
        <v>13629</v>
      </c>
      <c r="G2095" s="5">
        <v>5</v>
      </c>
      <c r="H2095" s="48">
        <v>21</v>
      </c>
      <c r="I2095" s="5">
        <v>1539</v>
      </c>
      <c r="J2095" s="47" t="s">
        <v>18454</v>
      </c>
      <c r="K2095" s="46" t="s">
        <v>25723</v>
      </c>
      <c r="L2095" s="55"/>
      <c r="M2095" s="55"/>
      <c r="N2095" s="39">
        <f t="shared" si="247"/>
        <v>1916</v>
      </c>
      <c r="O2095" s="2">
        <f t="shared" si="248"/>
        <v>1</v>
      </c>
      <c r="P2095" s="2">
        <f t="shared" si="249"/>
        <v>1</v>
      </c>
      <c r="Q2095" s="2">
        <f t="shared" si="250"/>
        <v>25</v>
      </c>
      <c r="R2095" s="2" t="str">
        <f t="shared" si="244"/>
        <v>&lt;a href="set04\he_december 8, 1914 - november 20, 1917\marriages\rekedal,_s_a_and_nora_petterson_marriage_january_25,_1916_p5_he.pdf"&gt;Rekedal, S A&lt;/a&gt;</v>
      </c>
      <c r="S2095" s="2">
        <f t="shared" si="245"/>
        <v>150</v>
      </c>
      <c r="T2095" s="2">
        <f t="shared" si="246"/>
        <v>67</v>
      </c>
    </row>
    <row r="2096" spans="1:20" x14ac:dyDescent="0.25">
      <c r="A2096" s="2">
        <v>2095</v>
      </c>
      <c r="B2096" s="4" t="s">
        <v>14077</v>
      </c>
      <c r="C2096" s="4" t="s">
        <v>14078</v>
      </c>
      <c r="D2096" s="48" t="s">
        <v>6</v>
      </c>
      <c r="E2096" s="12">
        <v>5890</v>
      </c>
      <c r="F2096" s="5" t="s">
        <v>13629</v>
      </c>
      <c r="G2096" s="5">
        <v>4</v>
      </c>
      <c r="H2096" s="48">
        <v>21</v>
      </c>
      <c r="I2096" s="5">
        <v>1488</v>
      </c>
      <c r="J2096" s="47" t="s">
        <v>18402</v>
      </c>
      <c r="K2096" s="46" t="s">
        <v>25723</v>
      </c>
      <c r="L2096" s="55"/>
      <c r="M2096" s="55"/>
      <c r="N2096" s="39">
        <f t="shared" si="247"/>
        <v>1916</v>
      </c>
      <c r="O2096" s="2">
        <f t="shared" si="248"/>
        <v>2</v>
      </c>
      <c r="P2096" s="2">
        <f t="shared" si="249"/>
        <v>2</v>
      </c>
      <c r="Q2096" s="2">
        <f t="shared" si="250"/>
        <v>15</v>
      </c>
      <c r="R2096" s="2" t="str">
        <f t="shared" si="244"/>
        <v>&lt;a href="set04\he_december 8, 1914 - november 20, 1917\marriages\fogderud,_alfred_and_millie_bjugstad_marriage_february_15,_1916_p4_he.pdf"&gt;Fogderud, Alfred&lt;/a&gt;</v>
      </c>
      <c r="S2096" s="2">
        <f t="shared" si="245"/>
        <v>160</v>
      </c>
      <c r="T2096" s="2">
        <f t="shared" si="246"/>
        <v>73</v>
      </c>
    </row>
    <row r="2097" spans="1:20" x14ac:dyDescent="0.25">
      <c r="A2097" s="2">
        <v>2096</v>
      </c>
      <c r="B2097" s="4" t="s">
        <v>14107</v>
      </c>
      <c r="C2097" s="4" t="s">
        <v>13746</v>
      </c>
      <c r="D2097" s="48" t="s">
        <v>6</v>
      </c>
      <c r="E2097" s="12">
        <v>5890</v>
      </c>
      <c r="F2097" s="5" t="s">
        <v>13629</v>
      </c>
      <c r="G2097" s="5">
        <v>5</v>
      </c>
      <c r="H2097" s="48">
        <v>21</v>
      </c>
      <c r="I2097" s="5">
        <v>1553</v>
      </c>
      <c r="J2097" s="47" t="s">
        <v>18468</v>
      </c>
      <c r="K2097" s="46" t="s">
        <v>25723</v>
      </c>
      <c r="L2097" s="55"/>
      <c r="M2097" s="55"/>
      <c r="N2097" s="39">
        <f t="shared" si="247"/>
        <v>1916</v>
      </c>
      <c r="O2097" s="2">
        <f t="shared" si="248"/>
        <v>2</v>
      </c>
      <c r="P2097" s="2">
        <f t="shared" si="249"/>
        <v>2</v>
      </c>
      <c r="Q2097" s="2">
        <f t="shared" si="250"/>
        <v>15</v>
      </c>
      <c r="R2097" s="2" t="str">
        <f t="shared" si="244"/>
        <v>&lt;a href="set04\he_december 8, 1914 - november 20, 1917\marriages\stai,_harry_and_hilma_gjestvang_marriage_february_15,_1916_p5_he.pdf"&gt;Stai, Harry&lt;/a&gt;</v>
      </c>
      <c r="S2097" s="2">
        <f t="shared" si="245"/>
        <v>150</v>
      </c>
      <c r="T2097" s="2">
        <f t="shared" si="246"/>
        <v>68</v>
      </c>
    </row>
    <row r="2098" spans="1:20" x14ac:dyDescent="0.25">
      <c r="A2098" s="2">
        <v>2097</v>
      </c>
      <c r="B2098" s="4" t="s">
        <v>14074</v>
      </c>
      <c r="C2098" s="4" t="s">
        <v>14075</v>
      </c>
      <c r="D2098" s="48" t="s">
        <v>6</v>
      </c>
      <c r="E2098" s="12">
        <v>5918</v>
      </c>
      <c r="F2098" s="5" t="s">
        <v>13629</v>
      </c>
      <c r="G2098" s="5">
        <v>5</v>
      </c>
      <c r="H2098" s="48">
        <v>21</v>
      </c>
      <c r="I2098" s="5">
        <v>1486</v>
      </c>
      <c r="J2098" s="47" t="s">
        <v>18400</v>
      </c>
      <c r="K2098" s="46" t="s">
        <v>25723</v>
      </c>
      <c r="L2098" s="55"/>
      <c r="M2098" s="55"/>
      <c r="N2098" s="39">
        <f t="shared" si="247"/>
        <v>1916</v>
      </c>
      <c r="O2098" s="2">
        <f t="shared" si="248"/>
        <v>3</v>
      </c>
      <c r="P2098" s="2">
        <f t="shared" si="249"/>
        <v>3</v>
      </c>
      <c r="Q2098" s="2">
        <f t="shared" si="250"/>
        <v>14</v>
      </c>
      <c r="R2098" s="2" t="str">
        <f t="shared" si="244"/>
        <v>&lt;a href="set04\he_december 8, 1914 - november 20, 1917\marriages\flick,_walter_w_and_frances_l_prochnow_marriage_march_14,_1916_p5_he.pdf"&gt;Flick, Walter W&lt;/a&gt;</v>
      </c>
      <c r="S2098" s="2">
        <f t="shared" si="245"/>
        <v>158</v>
      </c>
      <c r="T2098" s="2">
        <f t="shared" si="246"/>
        <v>72</v>
      </c>
    </row>
    <row r="2099" spans="1:20" x14ac:dyDescent="0.25">
      <c r="A2099" s="2">
        <v>2098</v>
      </c>
      <c r="B2099" s="4" t="s">
        <v>12705</v>
      </c>
      <c r="C2099" s="4" t="s">
        <v>13804</v>
      </c>
      <c r="D2099" s="48" t="s">
        <v>6</v>
      </c>
      <c r="E2099" s="12">
        <v>5925</v>
      </c>
      <c r="F2099" s="5" t="s">
        <v>13629</v>
      </c>
      <c r="G2099" s="5">
        <v>5</v>
      </c>
      <c r="H2099" s="48">
        <v>21</v>
      </c>
      <c r="I2099" s="5">
        <v>1560</v>
      </c>
      <c r="J2099" s="47" t="s">
        <v>18474</v>
      </c>
      <c r="K2099" s="46" t="s">
        <v>25723</v>
      </c>
      <c r="L2099" s="55"/>
      <c r="M2099" s="55"/>
      <c r="N2099" s="39">
        <f t="shared" si="247"/>
        <v>1916</v>
      </c>
      <c r="O2099" s="2">
        <f t="shared" si="248"/>
        <v>3</v>
      </c>
      <c r="P2099" s="2">
        <f t="shared" si="249"/>
        <v>3</v>
      </c>
      <c r="Q2099" s="2">
        <f t="shared" si="250"/>
        <v>21</v>
      </c>
      <c r="R2099" s="2" t="str">
        <f t="shared" si="244"/>
        <v>&lt;a href="set04\he_december 8, 1914 - november 20, 1917\marriages\thoreson,_o_e_and_mrs_mabelle_brusegaard_marriage_march_21,_1916_p5_he.pdf"&gt;Thoreson, O E&lt;/a&gt;</v>
      </c>
      <c r="S2099" s="2">
        <f t="shared" si="245"/>
        <v>158</v>
      </c>
      <c r="T2099" s="2">
        <f t="shared" si="246"/>
        <v>74</v>
      </c>
    </row>
    <row r="2100" spans="1:20" x14ac:dyDescent="0.25">
      <c r="A2100" s="2">
        <v>2099</v>
      </c>
      <c r="B2100" s="4" t="s">
        <v>2787</v>
      </c>
      <c r="C2100" s="4" t="s">
        <v>14069</v>
      </c>
      <c r="D2100" s="48" t="s">
        <v>6</v>
      </c>
      <c r="E2100" s="12">
        <v>5932</v>
      </c>
      <c r="F2100" s="5" t="s">
        <v>13629</v>
      </c>
      <c r="G2100" s="5">
        <v>5</v>
      </c>
      <c r="H2100" s="48">
        <v>21</v>
      </c>
      <c r="I2100" s="5">
        <v>1473</v>
      </c>
      <c r="J2100" s="47" t="s">
        <v>18386</v>
      </c>
      <c r="K2100" s="46" t="s">
        <v>25723</v>
      </c>
      <c r="L2100" s="55"/>
      <c r="M2100" s="55"/>
      <c r="N2100" s="39">
        <f t="shared" si="247"/>
        <v>1916</v>
      </c>
      <c r="O2100" s="2">
        <f t="shared" si="248"/>
        <v>3</v>
      </c>
      <c r="P2100" s="2">
        <f t="shared" si="249"/>
        <v>3</v>
      </c>
      <c r="Q2100" s="2">
        <f t="shared" si="250"/>
        <v>28</v>
      </c>
      <c r="R2100" s="2" t="str">
        <f t="shared" si="244"/>
        <v>&lt;a href="set04\he_december 8, 1914 - november 20, 1917\marriages\brown,_harry_and_anna_seljenberg_marriage_march_28,_1916_p5_he.pdf"&gt;Brown, Harry&lt;/a&gt;</v>
      </c>
      <c r="S2100" s="2">
        <f t="shared" si="245"/>
        <v>149</v>
      </c>
      <c r="T2100" s="2">
        <f t="shared" si="246"/>
        <v>66</v>
      </c>
    </row>
    <row r="2101" spans="1:20" x14ac:dyDescent="0.25">
      <c r="A2101" s="2">
        <v>2100</v>
      </c>
      <c r="B2101" s="4" t="s">
        <v>14092</v>
      </c>
      <c r="C2101" s="4" t="s">
        <v>14093</v>
      </c>
      <c r="D2101" s="48" t="s">
        <v>6</v>
      </c>
      <c r="E2101" s="12">
        <v>5932</v>
      </c>
      <c r="F2101" s="5" t="s">
        <v>13629</v>
      </c>
      <c r="G2101" s="5">
        <v>5</v>
      </c>
      <c r="H2101" s="48">
        <v>21</v>
      </c>
      <c r="I2101" s="5">
        <v>1528</v>
      </c>
      <c r="J2101" s="47" t="s">
        <v>18443</v>
      </c>
      <c r="K2101" s="46" t="s">
        <v>25723</v>
      </c>
      <c r="L2101" s="55"/>
      <c r="M2101" s="55"/>
      <c r="N2101" s="39">
        <f t="shared" si="247"/>
        <v>1916</v>
      </c>
      <c r="O2101" s="2">
        <f t="shared" si="248"/>
        <v>3</v>
      </c>
      <c r="P2101" s="2">
        <f t="shared" si="249"/>
        <v>3</v>
      </c>
      <c r="Q2101" s="2">
        <f t="shared" si="250"/>
        <v>28</v>
      </c>
      <c r="R2101" s="2" t="str">
        <f t="shared" si="244"/>
        <v>&lt;a href="set04\he_december 8, 1914 - november 20, 1917\marriages\newell,_andrew_j_and_oie,_borghild_marriage_march_28,_1916_p5_he.pdf"&gt;Newell, Andrew J&lt;/a&gt;</v>
      </c>
      <c r="S2101" s="2">
        <f t="shared" si="245"/>
        <v>155</v>
      </c>
      <c r="T2101" s="2">
        <f t="shared" si="246"/>
        <v>68</v>
      </c>
    </row>
    <row r="2102" spans="1:20" x14ac:dyDescent="0.25">
      <c r="A2102" s="2">
        <v>2101</v>
      </c>
      <c r="B2102" s="4" t="s">
        <v>14070</v>
      </c>
      <c r="C2102" s="4" t="s">
        <v>14071</v>
      </c>
      <c r="D2102" s="48" t="s">
        <v>6</v>
      </c>
      <c r="E2102" s="12">
        <v>5953</v>
      </c>
      <c r="F2102" s="5" t="s">
        <v>13629</v>
      </c>
      <c r="G2102" s="5">
        <v>5</v>
      </c>
      <c r="H2102" s="48">
        <v>21</v>
      </c>
      <c r="I2102" s="5">
        <v>1477</v>
      </c>
      <c r="J2102" s="47" t="s">
        <v>18390</v>
      </c>
      <c r="K2102" s="46" t="s">
        <v>25723</v>
      </c>
      <c r="L2102" s="55"/>
      <c r="M2102" s="55"/>
      <c r="N2102" s="39">
        <f t="shared" si="247"/>
        <v>1916</v>
      </c>
      <c r="O2102" s="2">
        <f t="shared" si="248"/>
        <v>4</v>
      </c>
      <c r="P2102" s="2">
        <f t="shared" si="249"/>
        <v>4</v>
      </c>
      <c r="Q2102" s="2">
        <f t="shared" si="250"/>
        <v>18</v>
      </c>
      <c r="R2102" s="2" t="str">
        <f t="shared" si="244"/>
        <v>&lt;a href="set04\he_december 8, 1914 - november 20, 1917\marriages\cassidy,_dan_and_olga_stafney_marriage_april_18,_1916_p5_he.pdf"&gt;Cassidy, Dan&lt;/a&gt;</v>
      </c>
      <c r="S2102" s="2">
        <f t="shared" si="245"/>
        <v>146</v>
      </c>
      <c r="T2102" s="2">
        <f t="shared" si="246"/>
        <v>63</v>
      </c>
    </row>
    <row r="2103" spans="1:20" x14ac:dyDescent="0.25">
      <c r="A2103" s="2">
        <v>2102</v>
      </c>
      <c r="B2103" s="4" t="s">
        <v>14062</v>
      </c>
      <c r="C2103" s="4" t="s">
        <v>14063</v>
      </c>
      <c r="D2103" s="48" t="s">
        <v>48</v>
      </c>
      <c r="E2103" s="12">
        <v>5988</v>
      </c>
      <c r="F2103" s="5" t="s">
        <v>13629</v>
      </c>
      <c r="G2103" s="5">
        <v>5</v>
      </c>
      <c r="H2103" s="48">
        <v>21</v>
      </c>
      <c r="I2103" s="5">
        <v>1460</v>
      </c>
      <c r="J2103" s="47" t="s">
        <v>18373</v>
      </c>
      <c r="K2103" s="46" t="s">
        <v>25723</v>
      </c>
      <c r="L2103" s="55"/>
      <c r="M2103" s="55"/>
      <c r="N2103" s="39">
        <f t="shared" si="247"/>
        <v>1916</v>
      </c>
      <c r="O2103" s="2">
        <f t="shared" si="248"/>
        <v>5</v>
      </c>
      <c r="P2103" s="2">
        <f t="shared" si="249"/>
        <v>5</v>
      </c>
      <c r="Q2103" s="2">
        <f t="shared" si="250"/>
        <v>23</v>
      </c>
      <c r="R2103" s="2" t="str">
        <f t="shared" si="244"/>
        <v>&lt;a href="set04\he_december 8, 1914 - november 20, 1917\marriages\anderson,_andrew_h_and_elsie_sanden_wedding_may_23,_1916_p5_he.pdf"&gt;Anderson, Andrew H&lt;/a&gt;</v>
      </c>
      <c r="S2103" s="2">
        <f t="shared" si="245"/>
        <v>155</v>
      </c>
      <c r="T2103" s="2">
        <f t="shared" si="246"/>
        <v>66</v>
      </c>
    </row>
    <row r="2104" spans="1:20" x14ac:dyDescent="0.25">
      <c r="A2104" s="2">
        <v>2103</v>
      </c>
      <c r="B2104" s="4" t="s">
        <v>14096</v>
      </c>
      <c r="C2104" s="4" t="s">
        <v>14097</v>
      </c>
      <c r="D2104" s="48" t="s">
        <v>6</v>
      </c>
      <c r="E2104" s="12">
        <v>5995</v>
      </c>
      <c r="F2104" s="5" t="s">
        <v>13629</v>
      </c>
      <c r="G2104" s="5">
        <v>5</v>
      </c>
      <c r="H2104" s="48">
        <v>21</v>
      </c>
      <c r="I2104" s="5">
        <v>1532</v>
      </c>
      <c r="J2104" s="47" t="s">
        <v>18447</v>
      </c>
      <c r="K2104" s="46" t="s">
        <v>25723</v>
      </c>
      <c r="L2104" s="55"/>
      <c r="M2104" s="55"/>
      <c r="N2104" s="39">
        <f t="shared" si="247"/>
        <v>1916</v>
      </c>
      <c r="O2104" s="2">
        <f t="shared" si="248"/>
        <v>5</v>
      </c>
      <c r="P2104" s="2">
        <f t="shared" si="249"/>
        <v>5</v>
      </c>
      <c r="Q2104" s="2">
        <f t="shared" si="250"/>
        <v>30</v>
      </c>
      <c r="R2104" s="2" t="str">
        <f t="shared" si="244"/>
        <v>&lt;a href="set04\he_december 8, 1914 - november 20, 1917\marriages\olson,_william_and_emma_kruse_marriage_may_30,_1916_p5_he.pdf"&gt;Olson, William&lt;/a&gt;</v>
      </c>
      <c r="S2104" s="2">
        <f t="shared" si="245"/>
        <v>146</v>
      </c>
      <c r="T2104" s="2">
        <f t="shared" si="246"/>
        <v>61</v>
      </c>
    </row>
    <row r="2105" spans="1:20" x14ac:dyDescent="0.25">
      <c r="A2105" s="2">
        <v>2104</v>
      </c>
      <c r="B2105" s="4" t="s">
        <v>14101</v>
      </c>
      <c r="C2105" s="4" t="s">
        <v>14100</v>
      </c>
      <c r="D2105" s="48" t="s">
        <v>6</v>
      </c>
      <c r="E2105" s="12">
        <v>6009</v>
      </c>
      <c r="F2105" s="5" t="s">
        <v>13629</v>
      </c>
      <c r="G2105" s="5">
        <v>5</v>
      </c>
      <c r="H2105" s="48">
        <v>21</v>
      </c>
      <c r="I2105" s="5">
        <v>1538</v>
      </c>
      <c r="J2105" s="47" t="s">
        <v>18453</v>
      </c>
      <c r="K2105" s="46" t="s">
        <v>25723</v>
      </c>
      <c r="L2105" s="55"/>
      <c r="M2105" s="55"/>
      <c r="N2105" s="39">
        <f t="shared" si="247"/>
        <v>1916</v>
      </c>
      <c r="O2105" s="2">
        <f t="shared" si="248"/>
        <v>6</v>
      </c>
      <c r="P2105" s="2">
        <f t="shared" si="249"/>
        <v>6</v>
      </c>
      <c r="Q2105" s="2">
        <f t="shared" si="250"/>
        <v>13</v>
      </c>
      <c r="R2105" s="2" t="str">
        <f t="shared" si="244"/>
        <v>&lt;a href="set04\he_december 8, 1914 - november 20, 1917\marriages\rasmussen,_rasmus_and_christine_rasmussen_marriage_june_13,_1916_p5_he.pdf"&gt;Rasmussen, Rasmus&lt;/a&gt;</v>
      </c>
      <c r="S2105" s="2">
        <f t="shared" si="245"/>
        <v>162</v>
      </c>
      <c r="T2105" s="2">
        <f t="shared" si="246"/>
        <v>74</v>
      </c>
    </row>
    <row r="2106" spans="1:20" x14ac:dyDescent="0.25">
      <c r="A2106" s="2">
        <v>2105</v>
      </c>
      <c r="B2106" s="4" t="s">
        <v>14113</v>
      </c>
      <c r="C2106" s="4" t="s">
        <v>14114</v>
      </c>
      <c r="D2106" s="48" t="s">
        <v>13</v>
      </c>
      <c r="E2106" s="12">
        <v>6009</v>
      </c>
      <c r="F2106" s="5" t="s">
        <v>13629</v>
      </c>
      <c r="G2106" s="5">
        <v>4</v>
      </c>
      <c r="H2106" s="48">
        <v>21</v>
      </c>
      <c r="I2106" s="5">
        <v>1566</v>
      </c>
      <c r="J2106" s="47" t="s">
        <v>18481</v>
      </c>
      <c r="K2106" s="46" t="s">
        <v>25723</v>
      </c>
      <c r="L2106" s="55"/>
      <c r="M2106" s="55"/>
      <c r="N2106" s="39">
        <f t="shared" si="247"/>
        <v>1916</v>
      </c>
      <c r="O2106" s="2">
        <f t="shared" si="248"/>
        <v>6</v>
      </c>
      <c r="P2106" s="2">
        <f t="shared" si="249"/>
        <v>6</v>
      </c>
      <c r="Q2106" s="2">
        <f t="shared" si="250"/>
        <v>13</v>
      </c>
      <c r="R2106" s="2" t="str">
        <f t="shared" si="244"/>
        <v>&lt;a href="set04\he_december 8, 1914 - november 20, 1917\marriages\westley,_o_h_50th_anniv._june_13,_1916_p4_he.pdf"&gt;Westley, O H&lt;/a&gt;</v>
      </c>
      <c r="S2106" s="2">
        <f t="shared" si="245"/>
        <v>131</v>
      </c>
      <c r="T2106" s="2">
        <f t="shared" si="246"/>
        <v>48</v>
      </c>
    </row>
    <row r="2107" spans="1:20" x14ac:dyDescent="0.25">
      <c r="A2107" s="2">
        <v>2106</v>
      </c>
      <c r="B2107" s="4" t="s">
        <v>14064</v>
      </c>
      <c r="C2107" s="4" t="s">
        <v>14065</v>
      </c>
      <c r="D2107" s="48" t="s">
        <v>6</v>
      </c>
      <c r="E2107" s="12">
        <v>6016</v>
      </c>
      <c r="F2107" s="5" t="s">
        <v>13629</v>
      </c>
      <c r="G2107" s="5">
        <v>7</v>
      </c>
      <c r="H2107" s="48">
        <v>21</v>
      </c>
      <c r="I2107" s="5">
        <v>1462</v>
      </c>
      <c r="J2107" s="47" t="s">
        <v>18375</v>
      </c>
      <c r="K2107" s="46" t="s">
        <v>25723</v>
      </c>
      <c r="L2107" s="55"/>
      <c r="M2107" s="55"/>
      <c r="N2107" s="39">
        <f t="shared" si="247"/>
        <v>1916</v>
      </c>
      <c r="O2107" s="2">
        <f t="shared" si="248"/>
        <v>6</v>
      </c>
      <c r="P2107" s="2">
        <f t="shared" si="249"/>
        <v>6</v>
      </c>
      <c r="Q2107" s="2">
        <f t="shared" si="250"/>
        <v>20</v>
      </c>
      <c r="R2107" s="2" t="str">
        <f t="shared" si="244"/>
        <v>&lt;a href="set04\he_december 8, 1914 - november 20, 1917\marriages\anderson,_julius_c_and_bertha_jacobson_marriage_june_20,_1916_p7_he.pdf"&gt;Anderson, Julius C&lt;/a&gt;</v>
      </c>
      <c r="S2107" s="2">
        <f t="shared" si="245"/>
        <v>160</v>
      </c>
      <c r="T2107" s="2">
        <f t="shared" si="246"/>
        <v>71</v>
      </c>
    </row>
    <row r="2108" spans="1:20" x14ac:dyDescent="0.25">
      <c r="A2108" s="2">
        <v>2107</v>
      </c>
      <c r="B2108" s="4" t="s">
        <v>14088</v>
      </c>
      <c r="C2108" s="4" t="s">
        <v>14089</v>
      </c>
      <c r="D2108" s="48" t="s">
        <v>6</v>
      </c>
      <c r="E2108" s="12">
        <v>6016</v>
      </c>
      <c r="F2108" s="5" t="s">
        <v>13629</v>
      </c>
      <c r="G2108" s="5">
        <v>7</v>
      </c>
      <c r="H2108" s="48">
        <v>21</v>
      </c>
      <c r="I2108" s="5">
        <v>1521</v>
      </c>
      <c r="J2108" s="47" t="s">
        <v>18436</v>
      </c>
      <c r="K2108" s="46" t="s">
        <v>25723</v>
      </c>
      <c r="L2108" s="55"/>
      <c r="M2108" s="55"/>
      <c r="N2108" s="39">
        <f t="shared" si="247"/>
        <v>1916</v>
      </c>
      <c r="O2108" s="2">
        <f t="shared" si="248"/>
        <v>6</v>
      </c>
      <c r="P2108" s="2">
        <f t="shared" si="249"/>
        <v>6</v>
      </c>
      <c r="Q2108" s="2">
        <f t="shared" si="250"/>
        <v>20</v>
      </c>
      <c r="R2108" s="2" t="str">
        <f t="shared" si="244"/>
        <v>&lt;a href="set04\he_december 8, 1914 - november 20, 1917\marriages\miller,_henry_m_and_martha_snow_marriage_june_20,_1916_p7_he.pdf"&gt;Miller, Henry M&lt;/a&gt;</v>
      </c>
      <c r="S2108" s="2">
        <f t="shared" si="245"/>
        <v>150</v>
      </c>
      <c r="T2108" s="2">
        <f t="shared" si="246"/>
        <v>64</v>
      </c>
    </row>
    <row r="2109" spans="1:20" x14ac:dyDescent="0.25">
      <c r="A2109" s="2">
        <v>2108</v>
      </c>
      <c r="B2109" s="4" t="s">
        <v>13591</v>
      </c>
      <c r="C2109" s="4" t="s">
        <v>14106</v>
      </c>
      <c r="D2109" s="48" t="s">
        <v>5490</v>
      </c>
      <c r="E2109" s="12">
        <v>6016</v>
      </c>
      <c r="F2109" s="5" t="s">
        <v>13629</v>
      </c>
      <c r="G2109" s="5">
        <v>7</v>
      </c>
      <c r="H2109" s="48">
        <v>21</v>
      </c>
      <c r="I2109" s="5">
        <v>1545</v>
      </c>
      <c r="J2109" s="47" t="s">
        <v>18460</v>
      </c>
      <c r="K2109" s="46" t="s">
        <v>25723</v>
      </c>
      <c r="L2109" s="55"/>
      <c r="M2109" s="55"/>
      <c r="N2109" s="39">
        <f t="shared" si="247"/>
        <v>1916</v>
      </c>
      <c r="O2109" s="2">
        <f t="shared" si="248"/>
        <v>6</v>
      </c>
      <c r="P2109" s="2">
        <f t="shared" si="249"/>
        <v>6</v>
      </c>
      <c r="Q2109" s="2">
        <f t="shared" si="250"/>
        <v>20</v>
      </c>
      <c r="R2109" s="2" t="str">
        <f t="shared" si="244"/>
        <v>&lt;a href="set04\he_december 8, 1914 - november 20, 1917\marriages\smith,_ernest_t_and_roberta_francetta_baskerville_wedding_pt_1_june_20,_1916_p7_he.pdf"&gt;Smith, Ernest T&lt;/a&gt;</v>
      </c>
      <c r="S2109" s="2">
        <f t="shared" si="245"/>
        <v>172</v>
      </c>
      <c r="T2109" s="2">
        <f t="shared" si="246"/>
        <v>86</v>
      </c>
    </row>
    <row r="2110" spans="1:20" x14ac:dyDescent="0.25">
      <c r="A2110" s="2">
        <v>2109</v>
      </c>
      <c r="B2110" s="4" t="s">
        <v>13591</v>
      </c>
      <c r="C2110" s="4" t="s">
        <v>14106</v>
      </c>
      <c r="D2110" s="48" t="s">
        <v>5491</v>
      </c>
      <c r="E2110" s="12">
        <v>6016</v>
      </c>
      <c r="F2110" s="5" t="s">
        <v>13629</v>
      </c>
      <c r="G2110" s="5">
        <v>7</v>
      </c>
      <c r="H2110" s="48">
        <v>21</v>
      </c>
      <c r="I2110" s="5">
        <v>1546</v>
      </c>
      <c r="J2110" s="47" t="s">
        <v>18461</v>
      </c>
      <c r="K2110" s="46" t="s">
        <v>25723</v>
      </c>
      <c r="L2110" s="55"/>
      <c r="M2110" s="55"/>
      <c r="N2110" s="39">
        <f t="shared" si="247"/>
        <v>1916</v>
      </c>
      <c r="O2110" s="2">
        <f t="shared" si="248"/>
        <v>6</v>
      </c>
      <c r="P2110" s="2">
        <f t="shared" si="249"/>
        <v>6</v>
      </c>
      <c r="Q2110" s="2">
        <f t="shared" si="250"/>
        <v>20</v>
      </c>
      <c r="R2110" s="2" t="str">
        <f t="shared" si="244"/>
        <v>&lt;a href="set04\he_december 8, 1914 - november 20, 1917\marriages\smith,_ernest_t_and_roberta_francetta_baskerville_wedding_pt_2_june_20,_1916_p7_he.pdf"&gt;Smith, Ernest T&lt;/a&gt;</v>
      </c>
      <c r="S2110" s="2">
        <f t="shared" si="245"/>
        <v>172</v>
      </c>
      <c r="T2110" s="2">
        <f t="shared" si="246"/>
        <v>86</v>
      </c>
    </row>
    <row r="2111" spans="1:20" x14ac:dyDescent="0.25">
      <c r="A2111" s="2">
        <v>2110</v>
      </c>
      <c r="B2111" s="4" t="s">
        <v>12533</v>
      </c>
      <c r="C2111" s="4" t="s">
        <v>14081</v>
      </c>
      <c r="D2111" s="48" t="s">
        <v>6</v>
      </c>
      <c r="E2111" s="12">
        <v>6030</v>
      </c>
      <c r="F2111" s="5" t="s">
        <v>13629</v>
      </c>
      <c r="G2111" s="5">
        <v>5</v>
      </c>
      <c r="H2111" s="48">
        <v>21</v>
      </c>
      <c r="I2111" s="5">
        <v>1495</v>
      </c>
      <c r="J2111" s="47" t="s">
        <v>18410</v>
      </c>
      <c r="K2111" s="46" t="s">
        <v>25723</v>
      </c>
      <c r="L2111" s="55"/>
      <c r="M2111" s="55"/>
      <c r="N2111" s="39">
        <f t="shared" si="247"/>
        <v>1916</v>
      </c>
      <c r="O2111" s="2">
        <f t="shared" si="248"/>
        <v>7</v>
      </c>
      <c r="P2111" s="2">
        <f t="shared" si="249"/>
        <v>7</v>
      </c>
      <c r="Q2111" s="2">
        <f t="shared" si="250"/>
        <v>4</v>
      </c>
      <c r="R2111" s="2" t="str">
        <f t="shared" si="244"/>
        <v>&lt;a href="set04\he_december 8, 1914 - november 20, 1917\marriages\hanson,_melvin_and_dorothea_kleven_marriage_july_4,_1916_p5_he.pdf"&gt;Hanson, Melvin&lt;/a&gt;</v>
      </c>
      <c r="S2111" s="2">
        <f t="shared" si="245"/>
        <v>151</v>
      </c>
      <c r="T2111" s="2">
        <f t="shared" si="246"/>
        <v>66</v>
      </c>
    </row>
    <row r="2112" spans="1:20" x14ac:dyDescent="0.25">
      <c r="A2112" s="2">
        <v>2111</v>
      </c>
      <c r="B2112" s="4" t="s">
        <v>14086</v>
      </c>
      <c r="C2112" s="4" t="s">
        <v>14087</v>
      </c>
      <c r="D2112" s="48" t="s">
        <v>6</v>
      </c>
      <c r="E2112" s="12">
        <v>6030</v>
      </c>
      <c r="F2112" s="5" t="s">
        <v>13629</v>
      </c>
      <c r="G2112" s="5">
        <v>5</v>
      </c>
      <c r="H2112" s="48">
        <v>21</v>
      </c>
      <c r="I2112" s="5">
        <v>1519</v>
      </c>
      <c r="J2112" s="47" t="s">
        <v>18434</v>
      </c>
      <c r="K2112" s="46" t="s">
        <v>25723</v>
      </c>
      <c r="L2112" s="55"/>
      <c r="M2112" s="55"/>
      <c r="N2112" s="39">
        <f t="shared" si="247"/>
        <v>1916</v>
      </c>
      <c r="O2112" s="2">
        <f t="shared" si="248"/>
        <v>7</v>
      </c>
      <c r="P2112" s="2">
        <f t="shared" si="249"/>
        <v>7</v>
      </c>
      <c r="Q2112" s="2">
        <f t="shared" si="250"/>
        <v>4</v>
      </c>
      <c r="R2112" s="2" t="str">
        <f t="shared" si="244"/>
        <v>&lt;a href="set04\he_december 8, 1914 - november 20, 1917\marriages\mack,_john_e_and_olga_p_moe_marriage_july_4,_1916_p5_he.pdf"&gt;Mack, John E&lt;/a&gt;</v>
      </c>
      <c r="S2112" s="2">
        <f t="shared" si="245"/>
        <v>142</v>
      </c>
      <c r="T2112" s="2">
        <f t="shared" si="246"/>
        <v>59</v>
      </c>
    </row>
    <row r="2113" spans="1:20" x14ac:dyDescent="0.25">
      <c r="A2113" s="2">
        <v>2112</v>
      </c>
      <c r="B2113" s="4" t="s">
        <v>14094</v>
      </c>
      <c r="C2113" s="4" t="s">
        <v>14095</v>
      </c>
      <c r="D2113" s="48" t="s">
        <v>6</v>
      </c>
      <c r="E2113" s="12">
        <v>6030</v>
      </c>
      <c r="F2113" s="5" t="s">
        <v>13629</v>
      </c>
      <c r="G2113" s="5">
        <v>5</v>
      </c>
      <c r="H2113" s="48">
        <v>21</v>
      </c>
      <c r="I2113" s="5">
        <v>1530</v>
      </c>
      <c r="J2113" s="47" t="s">
        <v>18445</v>
      </c>
      <c r="K2113" s="46" t="s">
        <v>25723</v>
      </c>
      <c r="L2113" s="55"/>
      <c r="M2113" s="55"/>
      <c r="N2113" s="39">
        <f t="shared" si="247"/>
        <v>1916</v>
      </c>
      <c r="O2113" s="2">
        <f t="shared" si="248"/>
        <v>7</v>
      </c>
      <c r="P2113" s="2">
        <f t="shared" si="249"/>
        <v>7</v>
      </c>
      <c r="Q2113" s="2">
        <f t="shared" si="250"/>
        <v>4</v>
      </c>
      <c r="R2113" s="2" t="str">
        <f t="shared" si="244"/>
        <v>&lt;a href="set04\he_december 8, 1914 - november 20, 1917\marriages\olson,_edward_and_julia_j_person_marriage_july_4,_1916_p5_he.pdf"&gt;Olson, Edward&lt;/a&gt;</v>
      </c>
      <c r="S2113" s="2">
        <f t="shared" si="245"/>
        <v>148</v>
      </c>
      <c r="T2113" s="2">
        <f t="shared" si="246"/>
        <v>64</v>
      </c>
    </row>
    <row r="2114" spans="1:20" x14ac:dyDescent="0.25">
      <c r="A2114" s="2">
        <v>2113</v>
      </c>
      <c r="B2114" s="4" t="s">
        <v>14072</v>
      </c>
      <c r="C2114" s="4" t="s">
        <v>14073</v>
      </c>
      <c r="D2114" s="48" t="s">
        <v>6</v>
      </c>
      <c r="E2114" s="12">
        <v>6037</v>
      </c>
      <c r="F2114" s="5" t="s">
        <v>13629</v>
      </c>
      <c r="G2114" s="5">
        <v>5</v>
      </c>
      <c r="H2114" s="48">
        <v>21</v>
      </c>
      <c r="I2114" s="5">
        <v>1483</v>
      </c>
      <c r="J2114" s="47" t="s">
        <v>18396</v>
      </c>
      <c r="K2114" s="46" t="s">
        <v>25723</v>
      </c>
      <c r="L2114" s="55"/>
      <c r="M2114" s="55"/>
      <c r="N2114" s="39">
        <f t="shared" si="247"/>
        <v>1916</v>
      </c>
      <c r="O2114" s="2">
        <f t="shared" si="248"/>
        <v>7</v>
      </c>
      <c r="P2114" s="2">
        <f t="shared" si="249"/>
        <v>7</v>
      </c>
      <c r="Q2114" s="2">
        <f t="shared" si="250"/>
        <v>11</v>
      </c>
      <c r="R2114" s="2" t="str">
        <f t="shared" ref="R2114:R2177" si="251">"&lt;a href="&amp;""""&amp;K2114&amp;"\"&amp;J2114&amp;"""&gt;"&amp;B2114&amp;"&lt;/a&gt;"</f>
        <v>&lt;a href="set04\he_december 8, 1914 - november 20, 1917\marriages\engelstad,_robert_c_and_mathilda_huso_marriage_july_11,_1916_p5_he.pdf"&gt;Engelstad, Robert C&lt;/a&gt;</v>
      </c>
      <c r="S2114" s="2">
        <f t="shared" ref="S2114:S2177" si="252">LEN(R2114)</f>
        <v>160</v>
      </c>
      <c r="T2114" s="2">
        <f t="shared" ref="T2114:T2177" si="253">LEN(J2114)</f>
        <v>70</v>
      </c>
    </row>
    <row r="2115" spans="1:20" x14ac:dyDescent="0.25">
      <c r="A2115" s="2">
        <v>2114</v>
      </c>
      <c r="B2115" s="4" t="s">
        <v>14079</v>
      </c>
      <c r="C2115" s="4" t="s">
        <v>14080</v>
      </c>
      <c r="D2115" s="48" t="s">
        <v>6</v>
      </c>
      <c r="E2115" s="12">
        <v>6044</v>
      </c>
      <c r="F2115" s="5" t="s">
        <v>13629</v>
      </c>
      <c r="G2115" s="5">
        <v>5</v>
      </c>
      <c r="H2115" s="48">
        <v>21</v>
      </c>
      <c r="I2115" s="5">
        <v>1490</v>
      </c>
      <c r="J2115" s="47" t="s">
        <v>18404</v>
      </c>
      <c r="K2115" s="46" t="s">
        <v>25723</v>
      </c>
      <c r="L2115" s="55"/>
      <c r="M2115" s="55"/>
      <c r="N2115" s="39">
        <f t="shared" si="247"/>
        <v>1916</v>
      </c>
      <c r="O2115" s="2">
        <f t="shared" si="248"/>
        <v>7</v>
      </c>
      <c r="P2115" s="2">
        <f t="shared" si="249"/>
        <v>7</v>
      </c>
      <c r="Q2115" s="2">
        <f t="shared" si="250"/>
        <v>18</v>
      </c>
      <c r="R2115" s="2" t="str">
        <f t="shared" si="251"/>
        <v>&lt;a href="set04\he_december 8, 1914 - november 20, 1917\marriages\gakin,_fred_c_and_mrs_gilbert_johnson_marriage_july_18,_1916_p5_he.pdf"&gt;Gakin, Fred C&lt;/a&gt;</v>
      </c>
      <c r="S2115" s="2">
        <f t="shared" si="252"/>
        <v>154</v>
      </c>
      <c r="T2115" s="2">
        <f t="shared" si="253"/>
        <v>70</v>
      </c>
    </row>
    <row r="2116" spans="1:20" x14ac:dyDescent="0.25">
      <c r="A2116" s="2">
        <v>2115</v>
      </c>
      <c r="B2116" s="4" t="s">
        <v>14110</v>
      </c>
      <c r="C2116" s="4" t="s">
        <v>14111</v>
      </c>
      <c r="D2116" s="48" t="s">
        <v>48</v>
      </c>
      <c r="E2116" s="12">
        <v>6065</v>
      </c>
      <c r="F2116" s="5" t="s">
        <v>13629</v>
      </c>
      <c r="G2116" s="5">
        <v>5</v>
      </c>
      <c r="H2116" s="48">
        <v>21</v>
      </c>
      <c r="I2116" s="5">
        <v>1557</v>
      </c>
      <c r="J2116" s="47" t="s">
        <v>18472</v>
      </c>
      <c r="K2116" s="46" t="s">
        <v>25723</v>
      </c>
      <c r="L2116" s="55"/>
      <c r="M2116" s="55"/>
      <c r="N2116" s="39">
        <f t="shared" si="247"/>
        <v>1916</v>
      </c>
      <c r="O2116" s="2">
        <f t="shared" si="248"/>
        <v>8</v>
      </c>
      <c r="P2116" s="2">
        <f t="shared" si="249"/>
        <v>8</v>
      </c>
      <c r="Q2116" s="2">
        <f t="shared" si="250"/>
        <v>8</v>
      </c>
      <c r="R2116" s="2" t="str">
        <f t="shared" si="251"/>
        <v>&lt;a href="set04\he_december 8, 1914 - november 20, 1917\marriages\syverson,_i_d_and_ann_c_smith_wedding_august_8,_1916_p5_he.pdf"&gt;Syverson, I D&lt;/a&gt;</v>
      </c>
      <c r="S2116" s="2">
        <f t="shared" si="252"/>
        <v>146</v>
      </c>
      <c r="T2116" s="2">
        <f t="shared" si="253"/>
        <v>62</v>
      </c>
    </row>
    <row r="2117" spans="1:20" x14ac:dyDescent="0.25">
      <c r="A2117" s="2">
        <v>2116</v>
      </c>
      <c r="B2117" s="4" t="s">
        <v>14104</v>
      </c>
      <c r="C2117" s="4" t="s">
        <v>14105</v>
      </c>
      <c r="D2117" s="48" t="s">
        <v>48</v>
      </c>
      <c r="E2117" s="12">
        <v>6100</v>
      </c>
      <c r="F2117" s="5" t="s">
        <v>13629</v>
      </c>
      <c r="G2117" s="5">
        <v>5</v>
      </c>
      <c r="H2117" s="48">
        <v>21</v>
      </c>
      <c r="I2117" s="5">
        <v>1543</v>
      </c>
      <c r="J2117" s="47" t="s">
        <v>18458</v>
      </c>
      <c r="K2117" s="46" t="s">
        <v>25723</v>
      </c>
      <c r="L2117" s="55"/>
      <c r="M2117" s="55"/>
      <c r="N2117" s="39">
        <f t="shared" si="247"/>
        <v>1916</v>
      </c>
      <c r="O2117" s="2">
        <f t="shared" si="248"/>
        <v>9</v>
      </c>
      <c r="P2117" s="2">
        <f t="shared" si="249"/>
        <v>9</v>
      </c>
      <c r="Q2117" s="2">
        <f t="shared" si="250"/>
        <v>12</v>
      </c>
      <c r="R2117" s="2" t="str">
        <f t="shared" si="251"/>
        <v>&lt;a href="set04\he_december 8, 1914 - november 20, 1917\marriages\sinclair,_w_d_and_viola_g_brown_wedding_september_12,_1916_p5_he.pdf"&gt;Sinclair, W D&lt;/a&gt;</v>
      </c>
      <c r="S2117" s="2">
        <f t="shared" si="252"/>
        <v>152</v>
      </c>
      <c r="T2117" s="2">
        <f t="shared" si="253"/>
        <v>68</v>
      </c>
    </row>
    <row r="2118" spans="1:20" x14ac:dyDescent="0.25">
      <c r="A2118" s="2">
        <v>2117</v>
      </c>
      <c r="B2118" s="4" t="s">
        <v>14066</v>
      </c>
      <c r="C2118" s="4" t="s">
        <v>14067</v>
      </c>
      <c r="D2118" s="48" t="s">
        <v>1256</v>
      </c>
      <c r="E2118" s="12">
        <v>6114</v>
      </c>
      <c r="F2118" s="5" t="s">
        <v>13629</v>
      </c>
      <c r="G2118" s="5">
        <v>5</v>
      </c>
      <c r="H2118" s="48">
        <v>21</v>
      </c>
      <c r="I2118" s="5">
        <v>1466</v>
      </c>
      <c r="J2118" s="47" t="s">
        <v>18379</v>
      </c>
      <c r="K2118" s="46" t="s">
        <v>25723</v>
      </c>
      <c r="L2118" s="55"/>
      <c r="M2118" s="55"/>
      <c r="N2118" s="39">
        <f t="shared" si="247"/>
        <v>1916</v>
      </c>
      <c r="O2118" s="2">
        <f t="shared" si="248"/>
        <v>9</v>
      </c>
      <c r="P2118" s="2">
        <f t="shared" si="249"/>
        <v>9</v>
      </c>
      <c r="Q2118" s="2">
        <f t="shared" si="250"/>
        <v>26</v>
      </c>
      <c r="R2118" s="2" t="str">
        <f t="shared" si="251"/>
        <v>&lt;a href="set04\he_december 8, 1914 - november 20, 1917\marriages\benson,_dr_r_d_and_eleanor_dix_marriage_announcement_september_26,_1916_p5_he.pdf"&gt;Benson, Dr R D&lt;/a&gt;</v>
      </c>
      <c r="S2118" s="2">
        <f t="shared" si="252"/>
        <v>166</v>
      </c>
      <c r="T2118" s="2">
        <f t="shared" si="253"/>
        <v>81</v>
      </c>
    </row>
    <row r="2119" spans="1:20" x14ac:dyDescent="0.25">
      <c r="A2119" s="2">
        <v>2118</v>
      </c>
      <c r="B2119" s="4" t="s">
        <v>14066</v>
      </c>
      <c r="C2119" s="4" t="s">
        <v>14067</v>
      </c>
      <c r="D2119" s="48" t="s">
        <v>14076</v>
      </c>
      <c r="E2119" s="12">
        <v>6114</v>
      </c>
      <c r="F2119" s="5" t="s">
        <v>13629</v>
      </c>
      <c r="G2119" s="5">
        <v>4</v>
      </c>
      <c r="H2119" s="48">
        <v>21</v>
      </c>
      <c r="I2119" s="5">
        <v>1467</v>
      </c>
      <c r="J2119" s="47" t="s">
        <v>18380</v>
      </c>
      <c r="K2119" s="46" t="s">
        <v>25723</v>
      </c>
      <c r="L2119" s="55"/>
      <c r="M2119" s="55"/>
      <c r="N2119" s="39">
        <f t="shared" si="247"/>
        <v>1916</v>
      </c>
      <c r="O2119" s="2">
        <f t="shared" si="248"/>
        <v>9</v>
      </c>
      <c r="P2119" s="2">
        <f t="shared" si="249"/>
        <v>9</v>
      </c>
      <c r="Q2119" s="2">
        <f t="shared" si="250"/>
        <v>26</v>
      </c>
      <c r="R2119" s="2" t="str">
        <f t="shared" si="251"/>
        <v>&lt;a href="set04\he_december 8, 1914 - november 20, 1917\marriages\benson,_dr_r_d_and_eleanor_dix_miscellaneous_shower_september_26,_1916_p4_he.pdf"&gt;Benson, Dr R D&lt;/a&gt;</v>
      </c>
      <c r="S2119" s="2">
        <f t="shared" si="252"/>
        <v>165</v>
      </c>
      <c r="T2119" s="2">
        <f t="shared" si="253"/>
        <v>80</v>
      </c>
    </row>
    <row r="2120" spans="1:20" x14ac:dyDescent="0.25">
      <c r="A2120" s="2">
        <v>2119</v>
      </c>
      <c r="B2120" s="4" t="s">
        <v>14066</v>
      </c>
      <c r="C2120" s="4" t="s">
        <v>14067</v>
      </c>
      <c r="D2120" s="48" t="s">
        <v>48</v>
      </c>
      <c r="E2120" s="12">
        <v>6121</v>
      </c>
      <c r="F2120" s="5" t="s">
        <v>13629</v>
      </c>
      <c r="G2120" s="5">
        <v>4</v>
      </c>
      <c r="H2120" s="48">
        <v>21</v>
      </c>
      <c r="I2120" s="5">
        <v>1468</v>
      </c>
      <c r="J2120" s="47" t="s">
        <v>18381</v>
      </c>
      <c r="K2120" s="46" t="s">
        <v>25723</v>
      </c>
      <c r="L2120" s="55"/>
      <c r="M2120" s="55"/>
      <c r="N2120" s="39">
        <f t="shared" si="247"/>
        <v>1916</v>
      </c>
      <c r="O2120" s="2">
        <f t="shared" si="248"/>
        <v>10</v>
      </c>
      <c r="P2120" s="2">
        <f t="shared" si="249"/>
        <v>10</v>
      </c>
      <c r="Q2120" s="2">
        <f t="shared" si="250"/>
        <v>3</v>
      </c>
      <c r="R2120" s="2" t="str">
        <f t="shared" si="251"/>
        <v>&lt;a href="set04\he_december 8, 1914 - november 20, 1917\marriages\benson,_dr_r_d_and_eleanor_dix_wedding_october_3,_1916_p4_he.pdf"&gt;Benson, Dr R D&lt;/a&gt;</v>
      </c>
      <c r="S2120" s="2">
        <f t="shared" si="252"/>
        <v>149</v>
      </c>
      <c r="T2120" s="2">
        <f t="shared" si="253"/>
        <v>64</v>
      </c>
    </row>
    <row r="2121" spans="1:20" x14ac:dyDescent="0.25">
      <c r="A2121" s="2">
        <v>2120</v>
      </c>
      <c r="B2121" s="4" t="s">
        <v>14117</v>
      </c>
      <c r="C2121" s="4" t="s">
        <v>14100</v>
      </c>
      <c r="D2121" s="48" t="s">
        <v>6</v>
      </c>
      <c r="E2121" s="12">
        <v>6135</v>
      </c>
      <c r="F2121" s="5" t="s">
        <v>13629</v>
      </c>
      <c r="G2121" s="5">
        <v>5</v>
      </c>
      <c r="H2121" s="48">
        <v>21</v>
      </c>
      <c r="I2121" s="5">
        <v>1569</v>
      </c>
      <c r="J2121" s="47" t="s">
        <v>18484</v>
      </c>
      <c r="K2121" s="46" t="s">
        <v>25723</v>
      </c>
      <c r="L2121" s="55"/>
      <c r="M2121" s="55"/>
      <c r="N2121" s="39">
        <f t="shared" si="247"/>
        <v>1916</v>
      </c>
      <c r="O2121" s="2">
        <f t="shared" si="248"/>
        <v>10</v>
      </c>
      <c r="P2121" s="2">
        <f t="shared" si="249"/>
        <v>10</v>
      </c>
      <c r="Q2121" s="2">
        <f t="shared" si="250"/>
        <v>17</v>
      </c>
      <c r="R2121" s="2" t="str">
        <f t="shared" si="251"/>
        <v>&lt;a href="set04\he_december 8, 1914 - november 20, 1917\marriages\wunderlich,_chester_and_christine_rasmussen_marriage_october_17,_1916_p5_he.pdf"&gt;Wunderlich, Chester&lt;/a&gt;</v>
      </c>
      <c r="S2121" s="2">
        <f t="shared" si="252"/>
        <v>169</v>
      </c>
      <c r="T2121" s="2">
        <f t="shared" si="253"/>
        <v>79</v>
      </c>
    </row>
    <row r="2122" spans="1:20" x14ac:dyDescent="0.25">
      <c r="A2122" s="2">
        <v>2121</v>
      </c>
      <c r="B2122" s="4" t="s">
        <v>14117</v>
      </c>
      <c r="C2122" s="4" t="s">
        <v>14100</v>
      </c>
      <c r="D2122" s="48" t="s">
        <v>2467</v>
      </c>
      <c r="E2122" s="12">
        <v>6149</v>
      </c>
      <c r="F2122" s="5" t="s">
        <v>13629</v>
      </c>
      <c r="G2122" s="5">
        <v>5</v>
      </c>
      <c r="H2122" s="48">
        <v>21</v>
      </c>
      <c r="I2122" s="5">
        <v>1570</v>
      </c>
      <c r="J2122" s="47" t="s">
        <v>18485</v>
      </c>
      <c r="K2122" s="46" t="s">
        <v>25723</v>
      </c>
      <c r="L2122" s="55"/>
      <c r="M2122" s="55"/>
      <c r="N2122" s="39">
        <f t="shared" si="247"/>
        <v>1916</v>
      </c>
      <c r="O2122" s="2">
        <f t="shared" si="248"/>
        <v>10</v>
      </c>
      <c r="P2122" s="2">
        <f t="shared" si="249"/>
        <v>10</v>
      </c>
      <c r="Q2122" s="2">
        <f t="shared" si="250"/>
        <v>31</v>
      </c>
      <c r="R2122" s="2" t="str">
        <f t="shared" si="251"/>
        <v>&lt;a href="set04\he_december 8, 1914 - november 20, 1917\marriages\wunderlich,_chester_and_christine_rasmussen_wedding_reception_october_31,_1916_p5_he.pdf"&gt;Wunderlich, Chester&lt;/a&gt;</v>
      </c>
      <c r="S2122" s="2">
        <f t="shared" si="252"/>
        <v>178</v>
      </c>
      <c r="T2122" s="2">
        <f t="shared" si="253"/>
        <v>88</v>
      </c>
    </row>
    <row r="2123" spans="1:20" x14ac:dyDescent="0.25">
      <c r="A2123" s="2">
        <v>2122</v>
      </c>
      <c r="B2123" s="4" t="s">
        <v>553</v>
      </c>
      <c r="C2123" s="4" t="s">
        <v>554</v>
      </c>
      <c r="D2123" s="48" t="s">
        <v>6</v>
      </c>
      <c r="E2123" s="12">
        <v>6151</v>
      </c>
      <c r="F2123" s="5" t="s">
        <v>13630</v>
      </c>
      <c r="G2123" s="5">
        <v>4</v>
      </c>
      <c r="H2123" s="48">
        <v>32</v>
      </c>
      <c r="I2123" s="5">
        <v>2160</v>
      </c>
      <c r="J2123" s="47" t="s">
        <v>19080</v>
      </c>
      <c r="K2123" s="46" t="s">
        <v>25730</v>
      </c>
      <c r="L2123" s="55"/>
      <c r="M2123" s="55"/>
      <c r="N2123" s="39">
        <f t="shared" si="247"/>
        <v>1916</v>
      </c>
      <c r="O2123" s="2">
        <f t="shared" si="248"/>
        <v>11</v>
      </c>
      <c r="P2123" s="2">
        <f t="shared" si="249"/>
        <v>11</v>
      </c>
      <c r="Q2123" s="2">
        <f t="shared" si="250"/>
        <v>2</v>
      </c>
      <c r="R2123" s="2" t="str">
        <f t="shared" si="251"/>
        <v>&lt;a href="set03\tsr\tsr_october_26,_1916_-_august_3,_1922\marriage\russell,_h_l_'shorty'_and_tillie_bergstad_marriage_november_2,_1916_p4_tsr.pdf"&gt;Russell, H L 'Shorty'&lt;/a&gt;</v>
      </c>
      <c r="S2123" s="2">
        <f t="shared" si="252"/>
        <v>171</v>
      </c>
      <c r="T2123" s="2">
        <f t="shared" si="253"/>
        <v>78</v>
      </c>
    </row>
    <row r="2124" spans="1:20" x14ac:dyDescent="0.25">
      <c r="A2124" s="2">
        <v>2123</v>
      </c>
      <c r="B2124" s="4" t="s">
        <v>14066</v>
      </c>
      <c r="C2124" s="4" t="s">
        <v>14067</v>
      </c>
      <c r="D2124" s="48" t="s">
        <v>14068</v>
      </c>
      <c r="E2124" s="12">
        <v>6156</v>
      </c>
      <c r="F2124" s="5" t="s">
        <v>13629</v>
      </c>
      <c r="G2124" s="5">
        <v>5</v>
      </c>
      <c r="H2124" s="48">
        <v>21</v>
      </c>
      <c r="I2124" s="5">
        <v>1469</v>
      </c>
      <c r="J2124" s="47" t="s">
        <v>18383</v>
      </c>
      <c r="K2124" s="46" t="s">
        <v>25723</v>
      </c>
      <c r="L2124" s="55"/>
      <c r="M2124" s="55"/>
      <c r="N2124" s="39">
        <f t="shared" si="247"/>
        <v>1916</v>
      </c>
      <c r="O2124" s="2">
        <f t="shared" si="248"/>
        <v>11</v>
      </c>
      <c r="P2124" s="2">
        <f t="shared" si="249"/>
        <v>11</v>
      </c>
      <c r="Q2124" s="2">
        <f t="shared" si="250"/>
        <v>7</v>
      </c>
      <c r="R2124" s="2" t="str">
        <f t="shared" si="251"/>
        <v>&lt;a href="set04\he_december 8, 1914 - november 20, 1917\marriages\benson,_mrs_dr_r_d_kitchen_shower_november_7,_1916_p5_he.pdf"&gt;Benson, Dr R D&lt;/a&gt;</v>
      </c>
      <c r="S2124" s="2">
        <f t="shared" si="252"/>
        <v>145</v>
      </c>
      <c r="T2124" s="2">
        <f t="shared" si="253"/>
        <v>60</v>
      </c>
    </row>
    <row r="2125" spans="1:20" x14ac:dyDescent="0.25">
      <c r="A2125" s="2">
        <v>2124</v>
      </c>
      <c r="B2125" s="4" t="s">
        <v>14098</v>
      </c>
      <c r="C2125" s="4" t="s">
        <v>14099</v>
      </c>
      <c r="D2125" s="48" t="s">
        <v>29</v>
      </c>
      <c r="E2125" s="12">
        <v>6163</v>
      </c>
      <c r="F2125" s="5" t="s">
        <v>13629</v>
      </c>
      <c r="G2125" s="5">
        <v>5</v>
      </c>
      <c r="H2125" s="48">
        <v>21</v>
      </c>
      <c r="I2125" s="5">
        <v>1537</v>
      </c>
      <c r="J2125" s="47" t="s">
        <v>18452</v>
      </c>
      <c r="K2125" s="46" t="s">
        <v>25723</v>
      </c>
      <c r="L2125" s="55"/>
      <c r="M2125" s="55"/>
      <c r="N2125" s="39">
        <f t="shared" si="247"/>
        <v>1916</v>
      </c>
      <c r="O2125" s="2">
        <f t="shared" si="248"/>
        <v>11</v>
      </c>
      <c r="P2125" s="2">
        <f t="shared" si="249"/>
        <v>11</v>
      </c>
      <c r="Q2125" s="2">
        <f t="shared" si="250"/>
        <v>14</v>
      </c>
      <c r="R2125" s="2" t="str">
        <f t="shared" si="251"/>
        <v>&lt;a href="set04\he_december 8, 1914 - november 20, 1917\marriages\rasmussen,_hilmar_and_johanna_peterson_marriage_license_november_14,_1916_p5_he.pdf"&gt;Rasmussen, Hilmar&lt;/a&gt;</v>
      </c>
      <c r="S2125" s="2">
        <f t="shared" si="252"/>
        <v>171</v>
      </c>
      <c r="T2125" s="2">
        <f t="shared" si="253"/>
        <v>83</v>
      </c>
    </row>
    <row r="2126" spans="1:20" x14ac:dyDescent="0.25">
      <c r="A2126" s="2">
        <v>2125</v>
      </c>
      <c r="B2126" s="4" t="s">
        <v>14112</v>
      </c>
      <c r="C2126" s="4" t="s">
        <v>8358</v>
      </c>
      <c r="D2126" s="48" t="s">
        <v>6</v>
      </c>
      <c r="E2126" s="12">
        <v>6177</v>
      </c>
      <c r="F2126" s="5" t="s">
        <v>13629</v>
      </c>
      <c r="G2126" s="5">
        <v>5</v>
      </c>
      <c r="H2126" s="48">
        <v>21</v>
      </c>
      <c r="I2126" s="5">
        <v>1558</v>
      </c>
      <c r="J2126" s="47" t="s">
        <v>18473</v>
      </c>
      <c r="K2126" s="46" t="s">
        <v>25723</v>
      </c>
      <c r="L2126" s="55"/>
      <c r="M2126" s="55"/>
      <c r="N2126" s="39">
        <f t="shared" si="247"/>
        <v>1916</v>
      </c>
      <c r="O2126" s="2">
        <f t="shared" si="248"/>
        <v>11</v>
      </c>
      <c r="P2126" s="2">
        <f t="shared" si="249"/>
        <v>11</v>
      </c>
      <c r="Q2126" s="2">
        <f t="shared" si="250"/>
        <v>28</v>
      </c>
      <c r="R2126" s="2" t="str">
        <f t="shared" si="251"/>
        <v>&lt;a href="set04\he_december 8, 1914 - november 20, 1917\marriages\thompson,_arthur_and_bertha_herigstad_marriage_november_28,_1916_p5_he.pdf"&gt;Thompson, Arthur&lt;/a&gt;</v>
      </c>
      <c r="S2126" s="2">
        <f t="shared" si="252"/>
        <v>161</v>
      </c>
      <c r="T2126" s="2">
        <f t="shared" si="253"/>
        <v>74</v>
      </c>
    </row>
    <row r="2127" spans="1:20" x14ac:dyDescent="0.25">
      <c r="A2127" s="2">
        <v>2126</v>
      </c>
      <c r="B2127" s="4" t="s">
        <v>14082</v>
      </c>
      <c r="C2127" s="4" t="s">
        <v>14083</v>
      </c>
      <c r="D2127" s="48" t="s">
        <v>205</v>
      </c>
      <c r="E2127" s="12">
        <v>6184</v>
      </c>
      <c r="F2127" s="5" t="s">
        <v>13629</v>
      </c>
      <c r="G2127" s="5">
        <v>4</v>
      </c>
      <c r="H2127" s="48">
        <v>21</v>
      </c>
      <c r="I2127" s="5">
        <v>1502</v>
      </c>
      <c r="J2127" s="47" t="s">
        <v>18417</v>
      </c>
      <c r="K2127" s="46" t="s">
        <v>25723</v>
      </c>
      <c r="L2127" s="55"/>
      <c r="M2127" s="55"/>
      <c r="N2127" s="39">
        <f t="shared" si="247"/>
        <v>1916</v>
      </c>
      <c r="O2127" s="2">
        <f t="shared" si="248"/>
        <v>12</v>
      </c>
      <c r="P2127" s="2">
        <f t="shared" si="249"/>
        <v>12</v>
      </c>
      <c r="Q2127" s="2">
        <f t="shared" si="250"/>
        <v>5</v>
      </c>
      <c r="R2127" s="2" t="str">
        <f t="shared" si="251"/>
        <v>&lt;a href="set04\he_december 8, 1914 - november 20, 1917\marriages\hovland,_mr_and_mrs_arne_25th_anniv_december_5,_1916_p4_he.pdf"&gt;Hovland, Arne&lt;/a&gt;</v>
      </c>
      <c r="S2127" s="2">
        <f t="shared" si="252"/>
        <v>146</v>
      </c>
      <c r="T2127" s="2">
        <f t="shared" si="253"/>
        <v>62</v>
      </c>
    </row>
    <row r="2128" spans="1:20" x14ac:dyDescent="0.25">
      <c r="A2128" s="2">
        <v>2127</v>
      </c>
      <c r="B2128" s="4" t="s">
        <v>14059</v>
      </c>
      <c r="C2128" s="4"/>
      <c r="D2128" s="48" t="s">
        <v>14061</v>
      </c>
      <c r="E2128" s="12">
        <v>6191</v>
      </c>
      <c r="F2128" s="5" t="s">
        <v>13629</v>
      </c>
      <c r="G2128" s="5">
        <v>12</v>
      </c>
      <c r="H2128" s="48">
        <v>21</v>
      </c>
      <c r="I2128" s="5">
        <v>1458</v>
      </c>
      <c r="J2128" s="47" t="s">
        <v>18371</v>
      </c>
      <c r="K2128" s="46" t="s">
        <v>25723</v>
      </c>
      <c r="L2128" s="55"/>
      <c r="M2128" s="55"/>
      <c r="N2128" s="39">
        <f t="shared" si="247"/>
        <v>1916</v>
      </c>
      <c r="O2128" s="2">
        <f t="shared" si="248"/>
        <v>12</v>
      </c>
      <c r="P2128" s="2">
        <f t="shared" si="249"/>
        <v>12</v>
      </c>
      <c r="Q2128" s="2">
        <f t="shared" si="250"/>
        <v>12</v>
      </c>
      <c r="R2128" s="2" t="str">
        <f t="shared" si="251"/>
        <v>&lt;a href="set04\he_december 8, 1914 - november 20, 1917\marriages\alm,_levi_to_mcville_for_visit_...or_marriage_december_12,_1916_p12_he.pdf"&gt;Alm, Levi&lt;/a&gt;</v>
      </c>
      <c r="S2128" s="2">
        <f t="shared" si="252"/>
        <v>154</v>
      </c>
      <c r="T2128" s="2">
        <f t="shared" si="253"/>
        <v>74</v>
      </c>
    </row>
    <row r="2129" spans="1:20" x14ac:dyDescent="0.25">
      <c r="A2129" s="2">
        <v>2128</v>
      </c>
      <c r="B2129" s="4" t="s">
        <v>14084</v>
      </c>
      <c r="C2129" s="4" t="s">
        <v>14085</v>
      </c>
      <c r="D2129" s="48" t="s">
        <v>6</v>
      </c>
      <c r="E2129" s="12">
        <v>6191</v>
      </c>
      <c r="F2129" s="5" t="s">
        <v>13629</v>
      </c>
      <c r="G2129" s="5">
        <v>12</v>
      </c>
      <c r="H2129" s="48">
        <v>21</v>
      </c>
      <c r="I2129" s="5">
        <v>1517</v>
      </c>
      <c r="J2129" s="47" t="s">
        <v>18432</v>
      </c>
      <c r="K2129" s="46" t="s">
        <v>25723</v>
      </c>
      <c r="L2129" s="55"/>
      <c r="M2129" s="55"/>
      <c r="N2129" s="39">
        <f t="shared" si="247"/>
        <v>1916</v>
      </c>
      <c r="O2129" s="2">
        <f t="shared" si="248"/>
        <v>12</v>
      </c>
      <c r="P2129" s="2">
        <f t="shared" si="249"/>
        <v>12</v>
      </c>
      <c r="Q2129" s="2">
        <f t="shared" si="250"/>
        <v>12</v>
      </c>
      <c r="R2129" s="2" t="str">
        <f t="shared" si="251"/>
        <v>&lt;a href="set04\he_december 8, 1914 - november 20, 1917\marriages\larson,_richard_and_inga_wold_marriage_december_12,_1916_p12_he.pdf"&gt;Larson, Richard&lt;/a&gt;</v>
      </c>
      <c r="S2129" s="2">
        <f t="shared" si="252"/>
        <v>153</v>
      </c>
      <c r="T2129" s="2">
        <f t="shared" si="253"/>
        <v>67</v>
      </c>
    </row>
    <row r="2130" spans="1:20" x14ac:dyDescent="0.25">
      <c r="A2130" s="2">
        <v>2129</v>
      </c>
      <c r="B2130" s="4" t="s">
        <v>14115</v>
      </c>
      <c r="C2130" s="4" t="s">
        <v>14116</v>
      </c>
      <c r="D2130" s="48" t="s">
        <v>48</v>
      </c>
      <c r="E2130" s="12">
        <v>6191</v>
      </c>
      <c r="F2130" s="5" t="s">
        <v>13629</v>
      </c>
      <c r="G2130" s="5">
        <v>7</v>
      </c>
      <c r="H2130" s="48">
        <v>21</v>
      </c>
      <c r="I2130" s="5">
        <v>1568</v>
      </c>
      <c r="J2130" s="47" t="s">
        <v>18483</v>
      </c>
      <c r="K2130" s="46" t="s">
        <v>25723</v>
      </c>
      <c r="L2130" s="55"/>
      <c r="M2130" s="55"/>
      <c r="N2130" s="39">
        <f t="shared" si="247"/>
        <v>1916</v>
      </c>
      <c r="O2130" s="2">
        <f t="shared" si="248"/>
        <v>12</v>
      </c>
      <c r="P2130" s="2">
        <f t="shared" si="249"/>
        <v>12</v>
      </c>
      <c r="Q2130" s="2">
        <f t="shared" si="250"/>
        <v>12</v>
      </c>
      <c r="R2130" s="2" t="str">
        <f t="shared" si="251"/>
        <v>&lt;a href="set04\he_december 8, 1914 - november 20, 1917\marriages\wood,_john_h_and_roberg,_mathilda_wedding_december_12,_1916_p7_he.pdf"&gt;Wood, John H&lt;/a&gt;</v>
      </c>
      <c r="S2130" s="2">
        <f t="shared" si="252"/>
        <v>152</v>
      </c>
      <c r="T2130" s="2">
        <f t="shared" si="253"/>
        <v>69</v>
      </c>
    </row>
    <row r="2131" spans="1:20" x14ac:dyDescent="0.25">
      <c r="A2131" s="2">
        <v>2130</v>
      </c>
      <c r="B2131" s="4" t="s">
        <v>14090</v>
      </c>
      <c r="C2131" s="4" t="s">
        <v>14091</v>
      </c>
      <c r="D2131" s="48" t="s">
        <v>1256</v>
      </c>
      <c r="E2131" s="12">
        <v>6198</v>
      </c>
      <c r="F2131" s="5" t="s">
        <v>13629</v>
      </c>
      <c r="G2131" s="5">
        <v>13</v>
      </c>
      <c r="H2131" s="48">
        <v>21</v>
      </c>
      <c r="I2131" s="5">
        <v>1524</v>
      </c>
      <c r="J2131" s="47" t="s">
        <v>18439</v>
      </c>
      <c r="K2131" s="46" t="s">
        <v>25723</v>
      </c>
      <c r="L2131" s="55"/>
      <c r="M2131" s="55"/>
      <c r="N2131" s="39">
        <f t="shared" si="247"/>
        <v>1916</v>
      </c>
      <c r="O2131" s="2">
        <f t="shared" si="248"/>
        <v>12</v>
      </c>
      <c r="P2131" s="2">
        <f t="shared" si="249"/>
        <v>12</v>
      </c>
      <c r="Q2131" s="2">
        <f t="shared" si="250"/>
        <v>19</v>
      </c>
      <c r="R2131" s="2" t="str">
        <f t="shared" si="251"/>
        <v>&lt;a href="set04\he_december 8, 1914 - november 20, 1917\marriages\nelson,_albert_h_and_edna_ione_byington_marriage_announcement_december_19,_1916_p13_he.pdf"&gt;Nelson, Albert H&lt;/a&gt;</v>
      </c>
      <c r="S2131" s="2">
        <f t="shared" si="252"/>
        <v>177</v>
      </c>
      <c r="T2131" s="2">
        <f t="shared" si="253"/>
        <v>90</v>
      </c>
    </row>
    <row r="2132" spans="1:20" x14ac:dyDescent="0.25">
      <c r="A2132" s="2">
        <v>2131</v>
      </c>
      <c r="B2132" s="4" t="s">
        <v>14059</v>
      </c>
      <c r="C2132" s="4" t="s">
        <v>14060</v>
      </c>
      <c r="D2132" s="48" t="s">
        <v>6</v>
      </c>
      <c r="E2132" s="12">
        <v>6205</v>
      </c>
      <c r="F2132" s="5" t="s">
        <v>13629</v>
      </c>
      <c r="G2132" s="5">
        <v>5</v>
      </c>
      <c r="H2132" s="48">
        <v>21</v>
      </c>
      <c r="I2132" s="5">
        <v>1457</v>
      </c>
      <c r="J2132" s="47" t="s">
        <v>18370</v>
      </c>
      <c r="K2132" s="46" t="s">
        <v>25723</v>
      </c>
      <c r="L2132" s="55"/>
      <c r="M2132" s="55"/>
      <c r="N2132" s="39">
        <f t="shared" si="247"/>
        <v>1916</v>
      </c>
      <c r="O2132" s="2">
        <f t="shared" si="248"/>
        <v>12</v>
      </c>
      <c r="P2132" s="2">
        <f t="shared" si="249"/>
        <v>12</v>
      </c>
      <c r="Q2132" s="2">
        <f t="shared" si="250"/>
        <v>26</v>
      </c>
      <c r="R2132" s="2" t="str">
        <f t="shared" si="251"/>
        <v>&lt;a href="set04\he_december 8, 1914 - november 20, 1917\marriages\alm,_levi_and_lillian_roana_marriage_december_26,_1916_p5_he.pdf"&gt;Alm, Levi&lt;/a&gt;</v>
      </c>
      <c r="S2132" s="2">
        <f t="shared" si="252"/>
        <v>144</v>
      </c>
      <c r="T2132" s="2">
        <f t="shared" si="253"/>
        <v>64</v>
      </c>
    </row>
    <row r="2133" spans="1:20" x14ac:dyDescent="0.25">
      <c r="A2133" s="2">
        <v>2132</v>
      </c>
      <c r="B2133" s="4" t="s">
        <v>539</v>
      </c>
      <c r="C2133" s="4" t="s">
        <v>540</v>
      </c>
      <c r="D2133" s="48" t="s">
        <v>48</v>
      </c>
      <c r="E2133" s="12">
        <v>6207</v>
      </c>
      <c r="F2133" s="5" t="s">
        <v>13630</v>
      </c>
      <c r="G2133" s="5">
        <v>4</v>
      </c>
      <c r="H2133" s="48">
        <v>32</v>
      </c>
      <c r="I2133" s="5">
        <v>2153</v>
      </c>
      <c r="J2133" s="47" t="s">
        <v>19073</v>
      </c>
      <c r="K2133" s="46" t="s">
        <v>25730</v>
      </c>
      <c r="L2133" s="55"/>
      <c r="M2133" s="55"/>
      <c r="N2133" s="39">
        <f t="shared" si="247"/>
        <v>1916</v>
      </c>
      <c r="O2133" s="2">
        <f t="shared" si="248"/>
        <v>12</v>
      </c>
      <c r="P2133" s="2">
        <f t="shared" si="249"/>
        <v>12</v>
      </c>
      <c r="Q2133" s="2">
        <f t="shared" si="250"/>
        <v>28</v>
      </c>
      <c r="R2133" s="2" t="str">
        <f t="shared" si="251"/>
        <v>&lt;a href="set03\tsr\tsr_october_26,_1916_-_august_3,_1922\marriage\nelson,_albert_and_edna_byington_wedding_december_28,_1916_p4_tsr.pdf"&gt;Nelson, Albert&lt;/a&gt;</v>
      </c>
      <c r="S2133" s="2">
        <f t="shared" si="252"/>
        <v>155</v>
      </c>
      <c r="T2133" s="2">
        <f t="shared" si="253"/>
        <v>69</v>
      </c>
    </row>
    <row r="2134" spans="1:20" x14ac:dyDescent="0.25">
      <c r="A2134" s="2">
        <v>2133</v>
      </c>
      <c r="B2134" s="4" t="s">
        <v>497</v>
      </c>
      <c r="C2134" s="4" t="s">
        <v>498</v>
      </c>
      <c r="D2134" s="48" t="s">
        <v>6</v>
      </c>
      <c r="E2134" s="12">
        <v>6214</v>
      </c>
      <c r="F2134" s="5" t="s">
        <v>13630</v>
      </c>
      <c r="G2134" s="5">
        <v>1</v>
      </c>
      <c r="H2134" s="48">
        <v>32</v>
      </c>
      <c r="I2134" s="5">
        <v>2132</v>
      </c>
      <c r="J2134" s="47" t="s">
        <v>19052</v>
      </c>
      <c r="K2134" s="46" t="s">
        <v>25730</v>
      </c>
      <c r="L2134" s="55"/>
      <c r="M2134" s="55"/>
      <c r="N2134" s="39">
        <f t="shared" si="247"/>
        <v>1917</v>
      </c>
      <c r="O2134" s="2">
        <f t="shared" si="248"/>
        <v>1</v>
      </c>
      <c r="P2134" s="2">
        <f t="shared" si="249"/>
        <v>1</v>
      </c>
      <c r="Q2134" s="2">
        <f t="shared" si="250"/>
        <v>4</v>
      </c>
      <c r="R2134" s="2" t="str">
        <f t="shared" si="251"/>
        <v>&lt;a href="set03\tsr\tsr_october_26,_1916_-_august_3,_1922\marriage\grotting,_pete_and_petra_peterson_marriage_january_4,_1917_p1_tsr.pdf"&gt;Grotting, Pete&lt;/a&gt;</v>
      </c>
      <c r="S2134" s="2">
        <f t="shared" si="252"/>
        <v>155</v>
      </c>
      <c r="T2134" s="2">
        <f t="shared" si="253"/>
        <v>69</v>
      </c>
    </row>
    <row r="2135" spans="1:20" x14ac:dyDescent="0.25">
      <c r="A2135" s="2">
        <v>2134</v>
      </c>
      <c r="B2135" s="4" t="s">
        <v>533</v>
      </c>
      <c r="C2135" s="4" t="s">
        <v>534</v>
      </c>
      <c r="D2135" s="48" t="s">
        <v>48</v>
      </c>
      <c r="E2135" s="12">
        <v>6214</v>
      </c>
      <c r="F2135" s="5" t="s">
        <v>13630</v>
      </c>
      <c r="G2135" s="5">
        <v>1</v>
      </c>
      <c r="H2135" s="48">
        <v>32</v>
      </c>
      <c r="I2135" s="5">
        <v>2150</v>
      </c>
      <c r="J2135" s="47" t="s">
        <v>19070</v>
      </c>
      <c r="K2135" s="46" t="s">
        <v>25730</v>
      </c>
      <c r="L2135" s="55"/>
      <c r="M2135" s="55"/>
      <c r="N2135" s="39">
        <f t="shared" si="247"/>
        <v>1917</v>
      </c>
      <c r="O2135" s="2">
        <f t="shared" si="248"/>
        <v>1</v>
      </c>
      <c r="P2135" s="2">
        <f t="shared" si="249"/>
        <v>1</v>
      </c>
      <c r="Q2135" s="2">
        <f t="shared" si="250"/>
        <v>4</v>
      </c>
      <c r="R2135" s="2" t="str">
        <f t="shared" si="251"/>
        <v>&lt;a href="set03\tsr\tsr_october_26,_1916_-_august_3,_1922\marriage\mcwethy,_john_and_blanche_hoff_wedding_january_4,_1917_p1_tsr.pdf"&gt;McWethy, John&lt;/a&gt;</v>
      </c>
      <c r="S2135" s="2">
        <f t="shared" si="252"/>
        <v>150</v>
      </c>
      <c r="T2135" s="2">
        <f t="shared" si="253"/>
        <v>65</v>
      </c>
    </row>
    <row r="2136" spans="1:20" x14ac:dyDescent="0.25">
      <c r="A2136" s="2">
        <v>2135</v>
      </c>
      <c r="B2136" s="4" t="s">
        <v>541</v>
      </c>
      <c r="C2136" s="4" t="s">
        <v>542</v>
      </c>
      <c r="D2136" s="48" t="s">
        <v>6</v>
      </c>
      <c r="E2136" s="12">
        <v>6214</v>
      </c>
      <c r="F2136" s="5" t="s">
        <v>13630</v>
      </c>
      <c r="G2136" s="5">
        <v>1</v>
      </c>
      <c r="H2136" s="48">
        <v>32</v>
      </c>
      <c r="I2136" s="5">
        <v>2154</v>
      </c>
      <c r="J2136" s="47" t="s">
        <v>19074</v>
      </c>
      <c r="K2136" s="46" t="s">
        <v>25730</v>
      </c>
      <c r="L2136" s="55"/>
      <c r="M2136" s="55"/>
      <c r="N2136" s="39">
        <f t="shared" si="247"/>
        <v>1917</v>
      </c>
      <c r="O2136" s="2">
        <f t="shared" si="248"/>
        <v>1</v>
      </c>
      <c r="P2136" s="2">
        <f t="shared" si="249"/>
        <v>1</v>
      </c>
      <c r="Q2136" s="2">
        <f t="shared" si="250"/>
        <v>4</v>
      </c>
      <c r="R2136" s="2" t="str">
        <f t="shared" si="251"/>
        <v>&lt;a href="set03\tsr\tsr_october_26,_1916_-_august_3,_1922\marriage\olson,_sylven_and_irene_wickham_marriage_january_4,_1917_p1_tsr.pdf"&gt;Olson, Sylven&lt;/a&gt;</v>
      </c>
      <c r="S2136" s="2">
        <f t="shared" si="252"/>
        <v>152</v>
      </c>
      <c r="T2136" s="2">
        <f t="shared" si="253"/>
        <v>67</v>
      </c>
    </row>
    <row r="2137" spans="1:20" x14ac:dyDescent="0.25">
      <c r="A2137" s="2">
        <v>2136</v>
      </c>
      <c r="B2137" s="4" t="s">
        <v>14444</v>
      </c>
      <c r="C2137" s="4" t="s">
        <v>14445</v>
      </c>
      <c r="D2137" s="48" t="s">
        <v>6</v>
      </c>
      <c r="E2137" s="12">
        <v>6226</v>
      </c>
      <c r="F2137" s="5" t="s">
        <v>13629</v>
      </c>
      <c r="G2137" s="5">
        <v>5</v>
      </c>
      <c r="H2137" s="48">
        <v>21</v>
      </c>
      <c r="I2137" s="5">
        <v>1492</v>
      </c>
      <c r="J2137" s="47" t="s">
        <v>18407</v>
      </c>
      <c r="K2137" s="46" t="s">
        <v>25723</v>
      </c>
      <c r="L2137" s="55"/>
      <c r="M2137" s="55"/>
      <c r="N2137" s="39">
        <f t="shared" si="247"/>
        <v>1917</v>
      </c>
      <c r="O2137" s="2">
        <f t="shared" si="248"/>
        <v>1</v>
      </c>
      <c r="P2137" s="2">
        <f t="shared" si="249"/>
        <v>1</v>
      </c>
      <c r="Q2137" s="2">
        <f t="shared" si="250"/>
        <v>16</v>
      </c>
      <c r="R2137" s="2" t="str">
        <f t="shared" si="251"/>
        <v>&lt;a href="set04\he_december 8, 1914 - november 20, 1917\marriages\gray,_clarence_and_clara_dorothy_marriage_january_16,_1917_p5_he.pdf"&gt;Gray, Clarence&lt;/a&gt;</v>
      </c>
      <c r="S2137" s="2">
        <f t="shared" si="252"/>
        <v>153</v>
      </c>
      <c r="T2137" s="2">
        <f t="shared" si="253"/>
        <v>68</v>
      </c>
    </row>
    <row r="2138" spans="1:20" x14ac:dyDescent="0.25">
      <c r="A2138" s="2">
        <v>2137</v>
      </c>
      <c r="B2138" s="4" t="s">
        <v>14450</v>
      </c>
      <c r="C2138" s="4" t="s">
        <v>14451</v>
      </c>
      <c r="D2138" s="48" t="s">
        <v>6</v>
      </c>
      <c r="E2138" s="12">
        <v>6233</v>
      </c>
      <c r="F2138" s="5" t="s">
        <v>13629</v>
      </c>
      <c r="G2138" s="5">
        <v>5</v>
      </c>
      <c r="H2138" s="48">
        <v>21</v>
      </c>
      <c r="I2138" s="5">
        <v>1501</v>
      </c>
      <c r="J2138" s="47" t="s">
        <v>18416</v>
      </c>
      <c r="K2138" s="46" t="s">
        <v>25723</v>
      </c>
      <c r="L2138" s="55"/>
      <c r="M2138" s="55"/>
      <c r="N2138" s="39">
        <f t="shared" si="247"/>
        <v>1917</v>
      </c>
      <c r="O2138" s="2">
        <f t="shared" si="248"/>
        <v>1</v>
      </c>
      <c r="P2138" s="2">
        <f t="shared" si="249"/>
        <v>1</v>
      </c>
      <c r="Q2138" s="2">
        <f t="shared" si="250"/>
        <v>23</v>
      </c>
      <c r="R2138" s="2" t="str">
        <f t="shared" si="251"/>
        <v>&lt;a href="set04\he_december 8, 1914 - november 20, 1917\marriages\heyerdahl,_gilbert_t_and_agnes_m_halvorson_marriage_january_23,_1917_p5_he.pdf"&gt;Heyerdahl, Gilbert T&lt;/a&gt;</v>
      </c>
      <c r="S2138" s="2">
        <f t="shared" si="252"/>
        <v>169</v>
      </c>
      <c r="T2138" s="2">
        <f t="shared" si="253"/>
        <v>78</v>
      </c>
    </row>
    <row r="2139" spans="1:20" x14ac:dyDescent="0.25">
      <c r="A2139" s="2">
        <v>2138</v>
      </c>
      <c r="B2139" s="4" t="s">
        <v>14456</v>
      </c>
      <c r="C2139" s="4" t="s">
        <v>14457</v>
      </c>
      <c r="D2139" s="48" t="s">
        <v>6</v>
      </c>
      <c r="E2139" s="12">
        <v>6233</v>
      </c>
      <c r="F2139" s="5" t="s">
        <v>13629</v>
      </c>
      <c r="G2139" s="5">
        <v>5</v>
      </c>
      <c r="H2139" s="48">
        <v>21</v>
      </c>
      <c r="I2139" s="5">
        <v>1507</v>
      </c>
      <c r="J2139" s="47" t="s">
        <v>18422</v>
      </c>
      <c r="K2139" s="46" t="s">
        <v>25723</v>
      </c>
      <c r="L2139" s="55"/>
      <c r="M2139" s="55"/>
      <c r="N2139" s="39">
        <f t="shared" si="247"/>
        <v>1917</v>
      </c>
      <c r="O2139" s="2">
        <f t="shared" si="248"/>
        <v>1</v>
      </c>
      <c r="P2139" s="2">
        <f t="shared" si="249"/>
        <v>1</v>
      </c>
      <c r="Q2139" s="2">
        <f t="shared" si="250"/>
        <v>23</v>
      </c>
      <c r="R2139" s="2" t="str">
        <f t="shared" si="251"/>
        <v>&lt;a href="set04\he_december 8, 1914 - november 20, 1917\marriages\jenson,_nels_martin_and_marie_kristine_thormann_marriage_january_23,_1917_p5_he.pdf"&gt;Jenson, Nels Martin&lt;/a&gt;</v>
      </c>
      <c r="S2139" s="2">
        <f t="shared" si="252"/>
        <v>173</v>
      </c>
      <c r="T2139" s="2">
        <f t="shared" si="253"/>
        <v>83</v>
      </c>
    </row>
    <row r="2140" spans="1:20" x14ac:dyDescent="0.25">
      <c r="A2140" s="2">
        <v>2139</v>
      </c>
      <c r="B2140" s="4" t="s">
        <v>14458</v>
      </c>
      <c r="C2140" s="4" t="s">
        <v>14459</v>
      </c>
      <c r="D2140" s="48" t="s">
        <v>6</v>
      </c>
      <c r="E2140" s="12">
        <v>6233</v>
      </c>
      <c r="F2140" s="5" t="s">
        <v>13629</v>
      </c>
      <c r="G2140" s="5">
        <v>5</v>
      </c>
      <c r="H2140" s="48">
        <v>21</v>
      </c>
      <c r="I2140" s="5">
        <v>1508</v>
      </c>
      <c r="J2140" s="47" t="s">
        <v>18423</v>
      </c>
      <c r="K2140" s="46" t="s">
        <v>25723</v>
      </c>
      <c r="L2140" s="55"/>
      <c r="M2140" s="55"/>
      <c r="N2140" s="39">
        <f t="shared" si="247"/>
        <v>1917</v>
      </c>
      <c r="O2140" s="2">
        <f t="shared" si="248"/>
        <v>1</v>
      </c>
      <c r="P2140" s="2">
        <f t="shared" si="249"/>
        <v>1</v>
      </c>
      <c r="Q2140" s="2">
        <f t="shared" si="250"/>
        <v>23</v>
      </c>
      <c r="R2140" s="2" t="str">
        <f t="shared" si="251"/>
        <v>&lt;a href="set04\he_december 8, 1914 - november 20, 1917\marriages\johansen,_hans_christian_and_gertrude_haugaard_marriage_january_23,_1917_p5_he.pdf"&gt;Johansen, Hans Christian&lt;/a&gt;</v>
      </c>
      <c r="S2140" s="2">
        <f t="shared" si="252"/>
        <v>177</v>
      </c>
      <c r="T2140" s="2">
        <f t="shared" si="253"/>
        <v>82</v>
      </c>
    </row>
    <row r="2141" spans="1:20" x14ac:dyDescent="0.25">
      <c r="A2141" s="2">
        <v>2140</v>
      </c>
      <c r="B2141" s="4" t="s">
        <v>14446</v>
      </c>
      <c r="C2141" s="4" t="s">
        <v>14447</v>
      </c>
      <c r="D2141" s="48" t="s">
        <v>6</v>
      </c>
      <c r="E2141" s="12">
        <v>6240</v>
      </c>
      <c r="F2141" s="5" t="s">
        <v>13629</v>
      </c>
      <c r="G2141" s="5">
        <v>5</v>
      </c>
      <c r="H2141" s="48">
        <v>21</v>
      </c>
      <c r="I2141" s="5">
        <v>1497</v>
      </c>
      <c r="J2141" s="47" t="s">
        <v>18412</v>
      </c>
      <c r="K2141" s="46" t="s">
        <v>25723</v>
      </c>
      <c r="L2141" s="55"/>
      <c r="M2141" s="55"/>
      <c r="N2141" s="39">
        <f t="shared" si="247"/>
        <v>1917</v>
      </c>
      <c r="O2141" s="2">
        <f t="shared" si="248"/>
        <v>1</v>
      </c>
      <c r="P2141" s="2">
        <f t="shared" si="249"/>
        <v>1</v>
      </c>
      <c r="Q2141" s="2">
        <f t="shared" si="250"/>
        <v>30</v>
      </c>
      <c r="R2141" s="2" t="str">
        <f t="shared" si="251"/>
        <v>&lt;a href="set04\he_december 8, 1914 - november 20, 1917\marriages\haugen,_gustav_and_petra_overby_marriage_january_30,_1917_p5_he.pdf"&gt;Haugen, Gustav&lt;/a&gt;</v>
      </c>
      <c r="S2141" s="2">
        <f t="shared" si="252"/>
        <v>152</v>
      </c>
      <c r="T2141" s="2">
        <f t="shared" si="253"/>
        <v>67</v>
      </c>
    </row>
    <row r="2142" spans="1:20" x14ac:dyDescent="0.25">
      <c r="A2142" s="2">
        <v>2141</v>
      </c>
      <c r="B2142" s="4" t="s">
        <v>513</v>
      </c>
      <c r="C2142" s="4" t="s">
        <v>514</v>
      </c>
      <c r="D2142" s="48" t="s">
        <v>6</v>
      </c>
      <c r="E2142" s="12">
        <v>6249</v>
      </c>
      <c r="F2142" s="5" t="s">
        <v>13630</v>
      </c>
      <c r="G2142" s="5">
        <v>4</v>
      </c>
      <c r="H2142" s="48">
        <v>32</v>
      </c>
      <c r="I2142" s="5">
        <v>2140</v>
      </c>
      <c r="J2142" s="47" t="s">
        <v>19060</v>
      </c>
      <c r="K2142" s="46" t="s">
        <v>25730</v>
      </c>
      <c r="L2142" s="55"/>
      <c r="M2142" s="55"/>
      <c r="N2142" s="39">
        <f t="shared" si="247"/>
        <v>1917</v>
      </c>
      <c r="O2142" s="2">
        <f t="shared" si="248"/>
        <v>2</v>
      </c>
      <c r="P2142" s="2">
        <f t="shared" si="249"/>
        <v>2</v>
      </c>
      <c r="Q2142" s="2">
        <f t="shared" si="250"/>
        <v>8</v>
      </c>
      <c r="R2142" s="2" t="str">
        <f t="shared" si="251"/>
        <v>&lt;a href="set03\tsr\tsr_october_26,_1916_-_august_3,_1922\marriage\jackson,_john_and_eva_wild_marriage_february_8,_1917_p4_tsr.pdf"&gt;Jackson, John&lt;/a&gt;</v>
      </c>
      <c r="S2142" s="2">
        <f t="shared" si="252"/>
        <v>148</v>
      </c>
      <c r="T2142" s="2">
        <f t="shared" si="253"/>
        <v>63</v>
      </c>
    </row>
    <row r="2143" spans="1:20" x14ac:dyDescent="0.25">
      <c r="A2143" s="2">
        <v>2142</v>
      </c>
      <c r="B2143" s="4" t="s">
        <v>14454</v>
      </c>
      <c r="C2143" s="4" t="s">
        <v>514</v>
      </c>
      <c r="D2143" s="48" t="s">
        <v>29</v>
      </c>
      <c r="E2143" s="12">
        <v>6254</v>
      </c>
      <c r="F2143" s="5" t="s">
        <v>13629</v>
      </c>
      <c r="G2143" s="5">
        <v>5</v>
      </c>
      <c r="H2143" s="48">
        <v>21</v>
      </c>
      <c r="I2143" s="5">
        <v>1505</v>
      </c>
      <c r="J2143" s="47" t="s">
        <v>18420</v>
      </c>
      <c r="K2143" s="46" t="s">
        <v>25723</v>
      </c>
      <c r="L2143" s="55"/>
      <c r="M2143" s="55"/>
      <c r="N2143" s="39">
        <f t="shared" ref="N2143:N2206" si="254">YEAR(E2143)</f>
        <v>1917</v>
      </c>
      <c r="O2143" s="2">
        <f t="shared" ref="O2143:O2206" si="255">MONTH(E2143)</f>
        <v>2</v>
      </c>
      <c r="P2143" s="2">
        <f t="shared" ref="P2143:P2206" si="256">O2143</f>
        <v>2</v>
      </c>
      <c r="Q2143" s="2">
        <f t="shared" ref="Q2143:Q2206" si="257">DAY(E2143)</f>
        <v>13</v>
      </c>
      <c r="R2143" s="2" t="str">
        <f t="shared" si="251"/>
        <v>&lt;a href="set04\he_december 8, 1914 - november 20, 1917\marriages\jackson,_john_t_and_eva_wild_marriage_license_february_13,_1917_p5_he.pdf"&gt;Jackson, John T&lt;/a&gt;</v>
      </c>
      <c r="S2143" s="2">
        <f t="shared" si="252"/>
        <v>159</v>
      </c>
      <c r="T2143" s="2">
        <f t="shared" si="253"/>
        <v>73</v>
      </c>
    </row>
    <row r="2144" spans="1:20" x14ac:dyDescent="0.25">
      <c r="A2144" s="2">
        <v>2143</v>
      </c>
      <c r="B2144" s="4" t="s">
        <v>14464</v>
      </c>
      <c r="C2144" s="4" t="s">
        <v>14465</v>
      </c>
      <c r="D2144" s="48" t="s">
        <v>14076</v>
      </c>
      <c r="E2144" s="12">
        <v>6254</v>
      </c>
      <c r="F2144" s="5" t="s">
        <v>13629</v>
      </c>
      <c r="G2144" s="5">
        <v>5</v>
      </c>
      <c r="H2144" s="48">
        <v>21</v>
      </c>
      <c r="I2144" s="5">
        <v>1522</v>
      </c>
      <c r="J2144" s="47" t="s">
        <v>18437</v>
      </c>
      <c r="K2144" s="46" t="s">
        <v>25723</v>
      </c>
      <c r="L2144" s="55"/>
      <c r="M2144" s="55"/>
      <c r="N2144" s="39">
        <f t="shared" si="254"/>
        <v>1917</v>
      </c>
      <c r="O2144" s="2">
        <f t="shared" si="255"/>
        <v>2</v>
      </c>
      <c r="P2144" s="2">
        <f t="shared" si="256"/>
        <v>2</v>
      </c>
      <c r="Q2144" s="2">
        <f t="shared" si="257"/>
        <v>13</v>
      </c>
      <c r="R2144" s="2" t="str">
        <f t="shared" si="251"/>
        <v>&lt;a href="set04\he_december 8, 1914 - november 20, 1917\marriages\moller,_dais_ferdinand_and_sadie_magdaline_sorenson_shower_february_13,_1917_p5_he.pdf"&gt;Moller, Dais Ferdinand&lt;/a&gt;</v>
      </c>
      <c r="S2144" s="2">
        <f t="shared" si="252"/>
        <v>179</v>
      </c>
      <c r="T2144" s="2">
        <f t="shared" si="253"/>
        <v>86</v>
      </c>
    </row>
    <row r="2145" spans="1:20" x14ac:dyDescent="0.25">
      <c r="A2145" s="2">
        <v>2144</v>
      </c>
      <c r="B2145" s="4" t="s">
        <v>14464</v>
      </c>
      <c r="C2145" s="4" t="s">
        <v>14465</v>
      </c>
      <c r="D2145" s="48" t="s">
        <v>48</v>
      </c>
      <c r="E2145" s="12">
        <v>6254</v>
      </c>
      <c r="F2145" s="5" t="s">
        <v>13629</v>
      </c>
      <c r="G2145" s="5">
        <v>5</v>
      </c>
      <c r="H2145" s="48">
        <v>21</v>
      </c>
      <c r="I2145" s="5">
        <v>1523</v>
      </c>
      <c r="J2145" s="47" t="s">
        <v>18438</v>
      </c>
      <c r="K2145" s="46" t="s">
        <v>25723</v>
      </c>
      <c r="L2145" s="55"/>
      <c r="M2145" s="55"/>
      <c r="N2145" s="39">
        <f t="shared" si="254"/>
        <v>1917</v>
      </c>
      <c r="O2145" s="2">
        <f t="shared" si="255"/>
        <v>2</v>
      </c>
      <c r="P2145" s="2">
        <f t="shared" si="256"/>
        <v>2</v>
      </c>
      <c r="Q2145" s="2">
        <f t="shared" si="257"/>
        <v>13</v>
      </c>
      <c r="R2145" s="2" t="str">
        <f t="shared" si="251"/>
        <v>&lt;a href="set04\he_december 8, 1914 - november 20, 1917\marriages\moller,_dais_ferdinand_and_sadie_magdaline_sorenson_wedding_february_13,_1917_p5_he.pdf"&gt;Moller, Dais Ferdinand&lt;/a&gt;</v>
      </c>
      <c r="S2145" s="2">
        <f t="shared" si="252"/>
        <v>180</v>
      </c>
      <c r="T2145" s="2">
        <f t="shared" si="253"/>
        <v>87</v>
      </c>
    </row>
    <row r="2146" spans="1:20" x14ac:dyDescent="0.25">
      <c r="A2146" s="2">
        <v>2145</v>
      </c>
      <c r="B2146" s="4" t="s">
        <v>25702</v>
      </c>
      <c r="C2146" s="4" t="s">
        <v>14439</v>
      </c>
      <c r="D2146" s="5" t="s">
        <v>6</v>
      </c>
      <c r="E2146" s="12">
        <v>6254</v>
      </c>
      <c r="F2146" s="5" t="s">
        <v>13629</v>
      </c>
      <c r="G2146" s="5">
        <v>5</v>
      </c>
      <c r="H2146" s="48">
        <v>21</v>
      </c>
      <c r="I2146" s="5">
        <v>1571</v>
      </c>
      <c r="J2146" s="47" t="s">
        <v>18399</v>
      </c>
      <c r="K2146" s="46" t="s">
        <v>25723</v>
      </c>
      <c r="L2146" s="55"/>
      <c r="M2146" s="55"/>
      <c r="N2146" s="39">
        <f t="shared" si="254"/>
        <v>1917</v>
      </c>
      <c r="O2146" s="2">
        <f t="shared" si="255"/>
        <v>2</v>
      </c>
      <c r="P2146" s="2">
        <f t="shared" si="256"/>
        <v>2</v>
      </c>
      <c r="Q2146" s="2">
        <f t="shared" si="257"/>
        <v>13</v>
      </c>
      <c r="R2146" s="2" t="str">
        <f t="shared" si="251"/>
        <v>&lt;a href="set04\he_december 8, 1914 - november 20, 1917\marriages\everson,_mabel_marriage_february_13,_1917_p5_he.pdf"&gt;&amp;nbsp;&amp;nbsp;&amp;nbsp;&amp;nbsp;&amp;nbsp;&lt;/a&gt;</v>
      </c>
      <c r="S2146" s="2">
        <f t="shared" si="252"/>
        <v>152</v>
      </c>
      <c r="T2146" s="2">
        <f t="shared" si="253"/>
        <v>51</v>
      </c>
    </row>
    <row r="2147" spans="1:20" x14ac:dyDescent="0.25">
      <c r="A2147" s="2">
        <v>2146</v>
      </c>
      <c r="B2147" s="4" t="s">
        <v>14437</v>
      </c>
      <c r="C2147" s="4" t="s">
        <v>14438</v>
      </c>
      <c r="D2147" s="48" t="s">
        <v>6</v>
      </c>
      <c r="E2147" s="12">
        <v>6261</v>
      </c>
      <c r="F2147" s="5" t="s">
        <v>13629</v>
      </c>
      <c r="G2147" s="5">
        <v>4</v>
      </c>
      <c r="H2147" s="48">
        <v>21</v>
      </c>
      <c r="I2147" s="5">
        <v>1485</v>
      </c>
      <c r="J2147" s="47" t="s">
        <v>18398</v>
      </c>
      <c r="K2147" s="46" t="s">
        <v>25723</v>
      </c>
      <c r="L2147" s="55"/>
      <c r="M2147" s="55"/>
      <c r="N2147" s="39">
        <f t="shared" si="254"/>
        <v>1917</v>
      </c>
      <c r="O2147" s="2">
        <f t="shared" si="255"/>
        <v>2</v>
      </c>
      <c r="P2147" s="2">
        <f t="shared" si="256"/>
        <v>2</v>
      </c>
      <c r="Q2147" s="2">
        <f t="shared" si="257"/>
        <v>20</v>
      </c>
      <c r="R2147" s="2" t="str">
        <f t="shared" si="251"/>
        <v>&lt;a href="set04\he_december 8, 1914 - november 20, 1917\marriages\etter,_fred_and_anna_carroll_marriage_february_20,_1917_p4_he.pdf"&gt;Etter, Fred&lt;/a&gt;</v>
      </c>
      <c r="S2147" s="2">
        <f t="shared" si="252"/>
        <v>147</v>
      </c>
      <c r="T2147" s="2">
        <f t="shared" si="253"/>
        <v>65</v>
      </c>
    </row>
    <row r="2148" spans="1:20" x14ac:dyDescent="0.25">
      <c r="A2148" s="2">
        <v>2147</v>
      </c>
      <c r="B2148" s="4" t="s">
        <v>14452</v>
      </c>
      <c r="C2148" s="4" t="s">
        <v>14453</v>
      </c>
      <c r="D2148" s="48" t="s">
        <v>6</v>
      </c>
      <c r="E2148" s="12">
        <v>6261</v>
      </c>
      <c r="F2148" s="5" t="s">
        <v>13629</v>
      </c>
      <c r="G2148" s="5">
        <v>5</v>
      </c>
      <c r="H2148" s="48">
        <v>21</v>
      </c>
      <c r="I2148" s="5">
        <v>1503</v>
      </c>
      <c r="J2148" s="47" t="s">
        <v>18418</v>
      </c>
      <c r="K2148" s="46" t="s">
        <v>25723</v>
      </c>
      <c r="L2148" s="55"/>
      <c r="M2148" s="55"/>
      <c r="N2148" s="39">
        <f t="shared" si="254"/>
        <v>1917</v>
      </c>
      <c r="O2148" s="2">
        <f t="shared" si="255"/>
        <v>2</v>
      </c>
      <c r="P2148" s="2">
        <f t="shared" si="256"/>
        <v>2</v>
      </c>
      <c r="Q2148" s="2">
        <f t="shared" si="257"/>
        <v>20</v>
      </c>
      <c r="R2148" s="2" t="str">
        <f t="shared" si="251"/>
        <v>&lt;a href="set04\he_december 8, 1914 - november 20, 1917\marriages\howl,_einar_and_hilda_swenstad_marriage_february_20,_1917_p5_he.pdf"&gt;Howl, Einar&lt;/a&gt;</v>
      </c>
      <c r="S2148" s="2">
        <f t="shared" si="252"/>
        <v>149</v>
      </c>
      <c r="T2148" s="2">
        <f t="shared" si="253"/>
        <v>67</v>
      </c>
    </row>
    <row r="2149" spans="1:20" x14ac:dyDescent="0.25">
      <c r="A2149" s="2">
        <v>2148</v>
      </c>
      <c r="B2149" s="4" t="s">
        <v>14455</v>
      </c>
      <c r="C2149" s="4" t="s">
        <v>14439</v>
      </c>
      <c r="D2149" s="48" t="s">
        <v>6</v>
      </c>
      <c r="E2149" s="12">
        <v>6261</v>
      </c>
      <c r="F2149" s="5" t="s">
        <v>13629</v>
      </c>
      <c r="G2149" s="5">
        <v>4</v>
      </c>
      <c r="H2149" s="48">
        <v>21</v>
      </c>
      <c r="I2149" s="5">
        <v>1506</v>
      </c>
      <c r="J2149" s="47" t="s">
        <v>18421</v>
      </c>
      <c r="K2149" s="46" t="s">
        <v>25723</v>
      </c>
      <c r="L2149" s="55"/>
      <c r="M2149" s="55"/>
      <c r="N2149" s="39">
        <f t="shared" si="254"/>
        <v>1917</v>
      </c>
      <c r="O2149" s="2">
        <f t="shared" si="255"/>
        <v>2</v>
      </c>
      <c r="P2149" s="2">
        <f t="shared" si="256"/>
        <v>2</v>
      </c>
      <c r="Q2149" s="2">
        <f t="shared" si="257"/>
        <v>20</v>
      </c>
      <c r="R2149" s="2" t="str">
        <f t="shared" si="251"/>
        <v>&lt;a href="set04\he_december 8, 1914 - november 20, 1917\marriages\jensen,_hans_and_mabel_everson_marriage_february_20,_1917_p4_he.pdf"&gt;Jensen, Hans&lt;/a&gt;</v>
      </c>
      <c r="S2149" s="2">
        <f t="shared" si="252"/>
        <v>150</v>
      </c>
      <c r="T2149" s="2">
        <f t="shared" si="253"/>
        <v>67</v>
      </c>
    </row>
    <row r="2150" spans="1:20" x14ac:dyDescent="0.25">
      <c r="A2150" s="2">
        <v>2149</v>
      </c>
      <c r="B2150" s="4" t="s">
        <v>14469</v>
      </c>
      <c r="C2150" s="4" t="s">
        <v>14470</v>
      </c>
      <c r="D2150" s="48" t="s">
        <v>6</v>
      </c>
      <c r="E2150" s="12">
        <v>6261</v>
      </c>
      <c r="F2150" s="5" t="s">
        <v>13629</v>
      </c>
      <c r="G2150" s="5">
        <v>4</v>
      </c>
      <c r="H2150" s="48">
        <v>21</v>
      </c>
      <c r="I2150" s="5">
        <v>1552</v>
      </c>
      <c r="J2150" s="47" t="s">
        <v>18467</v>
      </c>
      <c r="K2150" s="46" t="s">
        <v>25723</v>
      </c>
      <c r="L2150" s="55"/>
      <c r="M2150" s="55"/>
      <c r="N2150" s="39">
        <f t="shared" si="254"/>
        <v>1917</v>
      </c>
      <c r="O2150" s="2">
        <f t="shared" si="255"/>
        <v>2</v>
      </c>
      <c r="P2150" s="2">
        <f t="shared" si="256"/>
        <v>2</v>
      </c>
      <c r="Q2150" s="2">
        <f t="shared" si="257"/>
        <v>20</v>
      </c>
      <c r="R2150" s="2" t="str">
        <f t="shared" si="251"/>
        <v>&lt;a href="set04\he_december 8, 1914 - november 20, 1917\marriages\stahl,_martin_and_elizabeth_carroll_marriage_february_20,_1917_p4_he.pdf"&gt;Stahl, Martin&lt;/a&gt;</v>
      </c>
      <c r="S2150" s="2">
        <f t="shared" si="252"/>
        <v>156</v>
      </c>
      <c r="T2150" s="2">
        <f t="shared" si="253"/>
        <v>72</v>
      </c>
    </row>
    <row r="2151" spans="1:20" x14ac:dyDescent="0.25">
      <c r="A2151" s="2">
        <v>2150</v>
      </c>
      <c r="B2151" s="4" t="s">
        <v>557</v>
      </c>
      <c r="C2151" s="4" t="s">
        <v>558</v>
      </c>
      <c r="D2151" s="48" t="s">
        <v>6</v>
      </c>
      <c r="E2151" s="12">
        <v>6263</v>
      </c>
      <c r="F2151" s="5" t="s">
        <v>13630</v>
      </c>
      <c r="G2151" s="5">
        <v>1</v>
      </c>
      <c r="H2151" s="48">
        <v>32</v>
      </c>
      <c r="I2151" s="5">
        <v>2163</v>
      </c>
      <c r="J2151" s="47" t="s">
        <v>19082</v>
      </c>
      <c r="K2151" s="46" t="s">
        <v>25730</v>
      </c>
      <c r="L2151" s="55"/>
      <c r="M2151" s="55"/>
      <c r="N2151" s="39">
        <f t="shared" si="254"/>
        <v>1917</v>
      </c>
      <c r="O2151" s="2">
        <f t="shared" si="255"/>
        <v>2</v>
      </c>
      <c r="P2151" s="2">
        <f t="shared" si="256"/>
        <v>2</v>
      </c>
      <c r="Q2151" s="2">
        <f t="shared" si="257"/>
        <v>22</v>
      </c>
      <c r="R2151" s="2" t="str">
        <f t="shared" si="251"/>
        <v>&lt;a href="set03\tsr\tsr_october_26,_1916_-_august_3,_1922\marriage\smith,_mike_and_margaret_lyle_marriage_february_22,_1917_p1_tsr.pdf"&gt;Smith, Mike&lt;/a&gt;</v>
      </c>
      <c r="S2151" s="2">
        <f t="shared" si="252"/>
        <v>150</v>
      </c>
      <c r="T2151" s="2">
        <f t="shared" si="253"/>
        <v>67</v>
      </c>
    </row>
    <row r="2152" spans="1:20" x14ac:dyDescent="0.25">
      <c r="A2152" s="2">
        <v>2151</v>
      </c>
      <c r="B2152" s="4" t="s">
        <v>14435</v>
      </c>
      <c r="C2152" s="4" t="s">
        <v>14436</v>
      </c>
      <c r="D2152" s="48" t="s">
        <v>6</v>
      </c>
      <c r="E2152" s="12">
        <v>6268</v>
      </c>
      <c r="F2152" s="5" t="s">
        <v>13629</v>
      </c>
      <c r="G2152" s="5">
        <v>5</v>
      </c>
      <c r="H2152" s="48">
        <v>21</v>
      </c>
      <c r="I2152" s="5">
        <v>1482</v>
      </c>
      <c r="J2152" s="47" t="s">
        <v>18395</v>
      </c>
      <c r="K2152" s="46" t="s">
        <v>25723</v>
      </c>
      <c r="L2152" s="55"/>
      <c r="M2152" s="55"/>
      <c r="N2152" s="39">
        <f t="shared" si="254"/>
        <v>1917</v>
      </c>
      <c r="O2152" s="2">
        <f t="shared" si="255"/>
        <v>2</v>
      </c>
      <c r="P2152" s="2">
        <f t="shared" si="256"/>
        <v>2</v>
      </c>
      <c r="Q2152" s="2">
        <f t="shared" si="257"/>
        <v>27</v>
      </c>
      <c r="R2152" s="2" t="str">
        <f t="shared" si="251"/>
        <v>&lt;a href="set04\he_december 8, 1914 - november 20, 1917\marriages\edman,_william_robert_and_julia_frances_mcandrew_marriage_february_27,_1917_p5_he.pdf"&gt;Edman, William Robert&lt;/a&gt;</v>
      </c>
      <c r="S2152" s="2">
        <f t="shared" si="252"/>
        <v>177</v>
      </c>
      <c r="T2152" s="2">
        <f t="shared" si="253"/>
        <v>85</v>
      </c>
    </row>
    <row r="2153" spans="1:20" x14ac:dyDescent="0.25">
      <c r="A2153" s="2">
        <v>2152</v>
      </c>
      <c r="B2153" s="4" t="s">
        <v>14468</v>
      </c>
      <c r="C2153" s="4" t="s">
        <v>558</v>
      </c>
      <c r="D2153" s="48" t="s">
        <v>6</v>
      </c>
      <c r="E2153" s="12">
        <v>6268</v>
      </c>
      <c r="F2153" s="5" t="s">
        <v>13629</v>
      </c>
      <c r="G2153" s="5">
        <v>5</v>
      </c>
      <c r="H2153" s="48">
        <v>21</v>
      </c>
      <c r="I2153" s="5">
        <v>1547</v>
      </c>
      <c r="J2153" s="47" t="s">
        <v>18462</v>
      </c>
      <c r="K2153" s="46" t="s">
        <v>25723</v>
      </c>
      <c r="L2153" s="55"/>
      <c r="M2153" s="55"/>
      <c r="N2153" s="39">
        <f t="shared" si="254"/>
        <v>1917</v>
      </c>
      <c r="O2153" s="2">
        <f t="shared" si="255"/>
        <v>2</v>
      </c>
      <c r="P2153" s="2">
        <f t="shared" si="256"/>
        <v>2</v>
      </c>
      <c r="Q2153" s="2">
        <f t="shared" si="257"/>
        <v>27</v>
      </c>
      <c r="R2153" s="2" t="str">
        <f t="shared" si="251"/>
        <v>&lt;a href="set04\he_december 8, 1914 - november 20, 1917\marriages\smith,_michael_t_and_margaret_lyle_marriage_february_27,_1917_p5_he.pdf"&gt;Smith, Michael T&lt;/a&gt;</v>
      </c>
      <c r="S2153" s="2">
        <f t="shared" si="252"/>
        <v>158</v>
      </c>
      <c r="T2153" s="2">
        <f t="shared" si="253"/>
        <v>71</v>
      </c>
    </row>
    <row r="2154" spans="1:20" x14ac:dyDescent="0.25">
      <c r="A2154" s="2">
        <v>2153</v>
      </c>
      <c r="B2154" s="4" t="s">
        <v>14448</v>
      </c>
      <c r="C2154" s="4" t="s">
        <v>14449</v>
      </c>
      <c r="D2154" s="48" t="s">
        <v>48</v>
      </c>
      <c r="E2154" s="12">
        <v>6289</v>
      </c>
      <c r="F2154" s="5" t="s">
        <v>13629</v>
      </c>
      <c r="G2154" s="5">
        <v>4</v>
      </c>
      <c r="H2154" s="48">
        <v>21</v>
      </c>
      <c r="I2154" s="5">
        <v>1498</v>
      </c>
      <c r="J2154" s="47" t="s">
        <v>18413</v>
      </c>
      <c r="K2154" s="46" t="s">
        <v>25723</v>
      </c>
      <c r="L2154" s="55"/>
      <c r="M2154" s="55"/>
      <c r="N2154" s="39">
        <f t="shared" si="254"/>
        <v>1917</v>
      </c>
      <c r="O2154" s="2">
        <f t="shared" si="255"/>
        <v>3</v>
      </c>
      <c r="P2154" s="2">
        <f t="shared" si="256"/>
        <v>3</v>
      </c>
      <c r="Q2154" s="2">
        <f t="shared" si="257"/>
        <v>20</v>
      </c>
      <c r="R2154" s="2" t="str">
        <f t="shared" si="251"/>
        <v>&lt;a href="set04\he_december 8, 1914 - november 20, 1917\marriages\haugen,_magnus_and_malina_lee_wedding_march_20,_1917_p4_he.pdf"&gt;Haugen, Magnus&lt;/a&gt;</v>
      </c>
      <c r="S2154" s="2">
        <f t="shared" si="252"/>
        <v>147</v>
      </c>
      <c r="T2154" s="2">
        <f t="shared" si="253"/>
        <v>62</v>
      </c>
    </row>
    <row r="2155" spans="1:20" x14ac:dyDescent="0.25">
      <c r="A2155" s="2">
        <v>2154</v>
      </c>
      <c r="B2155" s="4" t="s">
        <v>14462</v>
      </c>
      <c r="C2155" s="4" t="s">
        <v>14463</v>
      </c>
      <c r="D2155" s="48" t="s">
        <v>6</v>
      </c>
      <c r="E2155" s="12">
        <v>6303</v>
      </c>
      <c r="F2155" s="5" t="s">
        <v>13629</v>
      </c>
      <c r="G2155" s="5">
        <v>4</v>
      </c>
      <c r="H2155" s="48">
        <v>21</v>
      </c>
      <c r="I2155" s="5">
        <v>1516</v>
      </c>
      <c r="J2155" s="47" t="s">
        <v>18431</v>
      </c>
      <c r="K2155" s="46" t="s">
        <v>25723</v>
      </c>
      <c r="L2155" s="55"/>
      <c r="M2155" s="55"/>
      <c r="N2155" s="39">
        <f t="shared" si="254"/>
        <v>1917</v>
      </c>
      <c r="O2155" s="2">
        <f t="shared" si="255"/>
        <v>4</v>
      </c>
      <c r="P2155" s="2">
        <f t="shared" si="256"/>
        <v>4</v>
      </c>
      <c r="Q2155" s="2">
        <f t="shared" si="257"/>
        <v>3</v>
      </c>
      <c r="R2155" s="2" t="str">
        <f t="shared" si="251"/>
        <v>&lt;a href="set04\he_december 8, 1914 - november 20, 1917\marriages\lane,_fernan_and_mrs_martha_hegge_marriage_april_3,_1917_p4_he.pdf"&gt;Lane, Fernan&lt;/a&gt;</v>
      </c>
      <c r="S2155" s="2">
        <f t="shared" si="252"/>
        <v>149</v>
      </c>
      <c r="T2155" s="2">
        <f t="shared" si="253"/>
        <v>66</v>
      </c>
    </row>
    <row r="2156" spans="1:20" x14ac:dyDescent="0.25">
      <c r="A2156" s="2">
        <v>2155</v>
      </c>
      <c r="B2156" s="4" t="s">
        <v>14472</v>
      </c>
      <c r="C2156" s="4" t="s">
        <v>13597</v>
      </c>
      <c r="D2156" s="48" t="s">
        <v>6</v>
      </c>
      <c r="E2156" s="12">
        <v>6310</v>
      </c>
      <c r="F2156" s="5" t="s">
        <v>13629</v>
      </c>
      <c r="G2156" s="5">
        <v>5</v>
      </c>
      <c r="H2156" s="48">
        <v>21</v>
      </c>
      <c r="I2156" s="5">
        <v>1563</v>
      </c>
      <c r="J2156" s="47" t="s">
        <v>18478</v>
      </c>
      <c r="K2156" s="46" t="s">
        <v>25723</v>
      </c>
      <c r="L2156" s="55"/>
      <c r="M2156" s="55"/>
      <c r="N2156" s="39">
        <f t="shared" si="254"/>
        <v>1917</v>
      </c>
      <c r="O2156" s="2">
        <f t="shared" si="255"/>
        <v>4</v>
      </c>
      <c r="P2156" s="2">
        <f t="shared" si="256"/>
        <v>4</v>
      </c>
      <c r="Q2156" s="2">
        <f t="shared" si="257"/>
        <v>10</v>
      </c>
      <c r="R2156" s="2" t="str">
        <f t="shared" si="251"/>
        <v>&lt;a href="set04\he_december 8, 1914 - november 20, 1917\marriages\wagner,_edward_and_esther_thoreson_marriage_april_10,_1917_p5_he.pdf"&gt;Wagner, Edward&lt;/a&gt;</v>
      </c>
      <c r="S2156" s="2">
        <f t="shared" si="252"/>
        <v>153</v>
      </c>
      <c r="T2156" s="2">
        <f t="shared" si="253"/>
        <v>68</v>
      </c>
    </row>
    <row r="2157" spans="1:20" x14ac:dyDescent="0.25">
      <c r="A2157" s="2">
        <v>2156</v>
      </c>
      <c r="B2157" s="4" t="s">
        <v>14466</v>
      </c>
      <c r="C2157" s="4" t="s">
        <v>14467</v>
      </c>
      <c r="D2157" s="48" t="s">
        <v>6</v>
      </c>
      <c r="E2157" s="12">
        <v>6317</v>
      </c>
      <c r="F2157" s="5" t="s">
        <v>13629</v>
      </c>
      <c r="G2157" s="5">
        <v>5</v>
      </c>
      <c r="H2157" s="48">
        <v>21</v>
      </c>
      <c r="I2157" s="5">
        <v>1540</v>
      </c>
      <c r="J2157" s="47" t="s">
        <v>18455</v>
      </c>
      <c r="K2157" s="46" t="s">
        <v>25723</v>
      </c>
      <c r="L2157" s="55"/>
      <c r="M2157" s="55"/>
      <c r="N2157" s="39">
        <f t="shared" si="254"/>
        <v>1917</v>
      </c>
      <c r="O2157" s="2">
        <f t="shared" si="255"/>
        <v>4</v>
      </c>
      <c r="P2157" s="2">
        <f t="shared" si="256"/>
        <v>4</v>
      </c>
      <c r="Q2157" s="2">
        <f t="shared" si="257"/>
        <v>17</v>
      </c>
      <c r="R2157" s="2" t="str">
        <f t="shared" si="251"/>
        <v>&lt;a href="set04\he_december 8, 1914 - november 20, 1917\marriages\roe,_otto_p_and_grace_alvina_peterson_marriage_april_17,_1917_p5_he.pdf"&gt;Roe, Otto P&lt;/a&gt;</v>
      </c>
      <c r="S2157" s="2">
        <f t="shared" si="252"/>
        <v>153</v>
      </c>
      <c r="T2157" s="2">
        <f t="shared" si="253"/>
        <v>71</v>
      </c>
    </row>
    <row r="2158" spans="1:20" x14ac:dyDescent="0.25">
      <c r="A2158" s="2">
        <v>2157</v>
      </c>
      <c r="B2158" s="4" t="s">
        <v>14460</v>
      </c>
      <c r="C2158" s="4" t="s">
        <v>14461</v>
      </c>
      <c r="D2158" s="48" t="s">
        <v>6</v>
      </c>
      <c r="E2158" s="12">
        <v>6331</v>
      </c>
      <c r="F2158" s="5" t="s">
        <v>13629</v>
      </c>
      <c r="G2158" s="5">
        <v>5</v>
      </c>
      <c r="H2158" s="48">
        <v>21</v>
      </c>
      <c r="I2158" s="5">
        <v>1513</v>
      </c>
      <c r="J2158" s="47" t="s">
        <v>18428</v>
      </c>
      <c r="K2158" s="46" t="s">
        <v>25723</v>
      </c>
      <c r="L2158" s="55"/>
      <c r="M2158" s="55"/>
      <c r="N2158" s="39">
        <f t="shared" si="254"/>
        <v>1917</v>
      </c>
      <c r="O2158" s="2">
        <f t="shared" si="255"/>
        <v>5</v>
      </c>
      <c r="P2158" s="2">
        <f t="shared" si="256"/>
        <v>5</v>
      </c>
      <c r="Q2158" s="2">
        <f t="shared" si="257"/>
        <v>1</v>
      </c>
      <c r="R2158" s="2" t="str">
        <f t="shared" si="251"/>
        <v>&lt;a href="set04\he_december 8, 1914 - november 20, 1917\marriages\kong,_ole_and_mabel_strom_marriage_may_1,_1917_p5_he.pdf"&gt;Kong, Ole&lt;/a&gt;</v>
      </c>
      <c r="S2158" s="2">
        <f t="shared" si="252"/>
        <v>136</v>
      </c>
      <c r="T2158" s="2">
        <f t="shared" si="253"/>
        <v>56</v>
      </c>
    </row>
    <row r="2159" spans="1:20" x14ac:dyDescent="0.25">
      <c r="A2159" s="2">
        <v>2158</v>
      </c>
      <c r="B2159" s="4" t="s">
        <v>13475</v>
      </c>
      <c r="C2159" s="4" t="s">
        <v>13990</v>
      </c>
      <c r="D2159" s="48" t="s">
        <v>48</v>
      </c>
      <c r="E2159" s="12">
        <v>6345</v>
      </c>
      <c r="F2159" s="5" t="s">
        <v>13629</v>
      </c>
      <c r="G2159" s="5">
        <v>5</v>
      </c>
      <c r="H2159" s="48">
        <v>21</v>
      </c>
      <c r="I2159" s="5">
        <v>1475</v>
      </c>
      <c r="J2159" s="47" t="s">
        <v>18388</v>
      </c>
      <c r="K2159" s="46" t="s">
        <v>25723</v>
      </c>
      <c r="L2159" s="55"/>
      <c r="M2159" s="55"/>
      <c r="N2159" s="39">
        <f t="shared" si="254"/>
        <v>1917</v>
      </c>
      <c r="O2159" s="2">
        <f t="shared" si="255"/>
        <v>5</v>
      </c>
      <c r="P2159" s="2">
        <f t="shared" si="256"/>
        <v>5</v>
      </c>
      <c r="Q2159" s="2">
        <f t="shared" si="257"/>
        <v>15</v>
      </c>
      <c r="R2159" s="2" t="str">
        <f t="shared" si="251"/>
        <v>&lt;a href="set04\he_december 8, 1914 - november 20, 1917\marriages\brunsvold,_alfred_and_olga_sanden_wedding_may_15,_1917p5_he.pdf"&gt;Brunsvold, Alfred&lt;/a&gt;</v>
      </c>
      <c r="S2159" s="2">
        <f t="shared" si="252"/>
        <v>151</v>
      </c>
      <c r="T2159" s="2">
        <f t="shared" si="253"/>
        <v>63</v>
      </c>
    </row>
    <row r="2160" spans="1:20" x14ac:dyDescent="0.25">
      <c r="A2160" s="2">
        <v>2159</v>
      </c>
      <c r="B2160" s="4" t="s">
        <v>13475</v>
      </c>
      <c r="C2160" s="4" t="s">
        <v>13990</v>
      </c>
      <c r="D2160" s="48" t="s">
        <v>2429</v>
      </c>
      <c r="E2160" s="12">
        <v>6352</v>
      </c>
      <c r="F2160" s="5" t="s">
        <v>13629</v>
      </c>
      <c r="G2160" s="5">
        <v>5</v>
      </c>
      <c r="H2160" s="48">
        <v>21</v>
      </c>
      <c r="I2160" s="5">
        <v>1474</v>
      </c>
      <c r="J2160" s="47" t="s">
        <v>18387</v>
      </c>
      <c r="K2160" s="46" t="s">
        <v>25723</v>
      </c>
      <c r="L2160" s="55"/>
      <c r="M2160" s="55"/>
      <c r="N2160" s="39">
        <f t="shared" si="254"/>
        <v>1917</v>
      </c>
      <c r="O2160" s="2">
        <f t="shared" si="255"/>
        <v>5</v>
      </c>
      <c r="P2160" s="2">
        <f t="shared" si="256"/>
        <v>5</v>
      </c>
      <c r="Q2160" s="2">
        <f t="shared" si="257"/>
        <v>22</v>
      </c>
      <c r="R2160" s="2" t="str">
        <f t="shared" si="251"/>
        <v>&lt;a href="set04\he_december 8, 1914 - november 20, 1917\marriages\brunsvold,_alfred_and_olga_sanden_parcel_shower_may_22,_1917_p5_he.pdf"&gt;Brunsvold, Alfred&lt;/a&gt;</v>
      </c>
      <c r="S2160" s="2">
        <f t="shared" si="252"/>
        <v>158</v>
      </c>
      <c r="T2160" s="2">
        <f t="shared" si="253"/>
        <v>70</v>
      </c>
    </row>
    <row r="2161" spans="1:20" x14ac:dyDescent="0.25">
      <c r="A2161" s="2">
        <v>2160</v>
      </c>
      <c r="B2161" s="4" t="s">
        <v>14429</v>
      </c>
      <c r="C2161" s="4" t="s">
        <v>14430</v>
      </c>
      <c r="D2161" s="48" t="s">
        <v>6</v>
      </c>
      <c r="E2161" s="12">
        <v>6373</v>
      </c>
      <c r="F2161" s="5" t="s">
        <v>13629</v>
      </c>
      <c r="G2161" s="5">
        <v>5</v>
      </c>
      <c r="H2161" s="48">
        <v>21</v>
      </c>
      <c r="I2161" s="5">
        <v>1464</v>
      </c>
      <c r="J2161" s="47" t="s">
        <v>18377</v>
      </c>
      <c r="K2161" s="46" t="s">
        <v>25723</v>
      </c>
      <c r="L2161" s="55"/>
      <c r="M2161" s="55"/>
      <c r="N2161" s="39">
        <f t="shared" si="254"/>
        <v>1917</v>
      </c>
      <c r="O2161" s="2">
        <f t="shared" si="255"/>
        <v>6</v>
      </c>
      <c r="P2161" s="2">
        <f t="shared" si="256"/>
        <v>6</v>
      </c>
      <c r="Q2161" s="2">
        <f t="shared" si="257"/>
        <v>12</v>
      </c>
      <c r="R2161" s="2" t="str">
        <f t="shared" si="251"/>
        <v>&lt;a href="set04\he_december 8, 1914 - november 20, 1917\marriages\anfinson,_carl_and_milly_landon_marriage_june_12,_1917_p5_he.pdf"&gt;Anfinson, Carl&lt;/a&gt;</v>
      </c>
      <c r="S2161" s="2">
        <f t="shared" si="252"/>
        <v>149</v>
      </c>
      <c r="T2161" s="2">
        <f t="shared" si="253"/>
        <v>64</v>
      </c>
    </row>
    <row r="2162" spans="1:20" x14ac:dyDescent="0.25">
      <c r="A2162" s="2">
        <v>2161</v>
      </c>
      <c r="B2162" s="4" t="s">
        <v>6306</v>
      </c>
      <c r="C2162" s="4" t="s">
        <v>14473</v>
      </c>
      <c r="D2162" s="48" t="s">
        <v>6</v>
      </c>
      <c r="E2162" s="12">
        <v>6380</v>
      </c>
      <c r="F2162" s="5" t="s">
        <v>13629</v>
      </c>
      <c r="G2162" s="5">
        <v>5</v>
      </c>
      <c r="H2162" s="48">
        <v>21</v>
      </c>
      <c r="I2162" s="5">
        <v>1565</v>
      </c>
      <c r="J2162" s="47" t="s">
        <v>18480</v>
      </c>
      <c r="K2162" s="46" t="s">
        <v>25723</v>
      </c>
      <c r="L2162" s="55"/>
      <c r="M2162" s="55"/>
      <c r="N2162" s="39">
        <f t="shared" si="254"/>
        <v>1917</v>
      </c>
      <c r="O2162" s="2">
        <f t="shared" si="255"/>
        <v>6</v>
      </c>
      <c r="P2162" s="2">
        <f t="shared" si="256"/>
        <v>6</v>
      </c>
      <c r="Q2162" s="2">
        <f t="shared" si="257"/>
        <v>19</v>
      </c>
      <c r="R2162" s="2" t="str">
        <f t="shared" si="251"/>
        <v>&lt;a href="set04\he_december 8, 1914 - november 20, 1917\marriages\werth,_august_and_anna_bockenkamp_marriage_june_19,_1917_p5_he.pdf"&gt;Werth, August&lt;/a&gt;</v>
      </c>
      <c r="S2162" s="2">
        <f t="shared" si="252"/>
        <v>150</v>
      </c>
      <c r="T2162" s="2">
        <f t="shared" si="253"/>
        <v>66</v>
      </c>
    </row>
    <row r="2163" spans="1:20" x14ac:dyDescent="0.25">
      <c r="A2163" s="2">
        <v>2162</v>
      </c>
      <c r="B2163" s="4" t="s">
        <v>567</v>
      </c>
      <c r="C2163" s="4" t="s">
        <v>568</v>
      </c>
      <c r="D2163" s="48" t="s">
        <v>6</v>
      </c>
      <c r="E2163" s="12">
        <v>6389</v>
      </c>
      <c r="F2163" s="5" t="s">
        <v>13630</v>
      </c>
      <c r="G2163" s="5">
        <v>4</v>
      </c>
      <c r="H2163" s="48">
        <v>32</v>
      </c>
      <c r="I2163" s="5">
        <v>2168</v>
      </c>
      <c r="J2163" s="47" t="s">
        <v>19087</v>
      </c>
      <c r="K2163" s="46" t="s">
        <v>25730</v>
      </c>
      <c r="L2163" s="55"/>
      <c r="M2163" s="55"/>
      <c r="N2163" s="39">
        <f t="shared" si="254"/>
        <v>1917</v>
      </c>
      <c r="O2163" s="2">
        <f t="shared" si="255"/>
        <v>6</v>
      </c>
      <c r="P2163" s="2">
        <f t="shared" si="256"/>
        <v>6</v>
      </c>
      <c r="Q2163" s="2">
        <f t="shared" si="257"/>
        <v>28</v>
      </c>
      <c r="R2163" s="2" t="str">
        <f t="shared" si="251"/>
        <v>&lt;a href="set03\tsr\tsr_october_26,_1916_-_august_3,_1922\marriage\vance,_r_c_and_winnifred_wickham_marriage_june_28,_1917_p4_tsr.pdf"&gt;Vance, R C&lt;/a&gt;</v>
      </c>
      <c r="S2163" s="2">
        <f t="shared" si="252"/>
        <v>148</v>
      </c>
      <c r="T2163" s="2">
        <f t="shared" si="253"/>
        <v>66</v>
      </c>
    </row>
    <row r="2164" spans="1:20" x14ac:dyDescent="0.25">
      <c r="A2164" s="2">
        <v>2163</v>
      </c>
      <c r="B2164" s="4" t="s">
        <v>14431</v>
      </c>
      <c r="C2164" s="4" t="s">
        <v>14432</v>
      </c>
      <c r="D2164" s="48" t="s">
        <v>48</v>
      </c>
      <c r="E2164" s="12">
        <v>6394</v>
      </c>
      <c r="F2164" s="5" t="s">
        <v>13629</v>
      </c>
      <c r="G2164" s="5">
        <v>4</v>
      </c>
      <c r="H2164" s="48">
        <v>21</v>
      </c>
      <c r="I2164" s="5">
        <v>1476</v>
      </c>
      <c r="J2164" s="47" t="s">
        <v>18389</v>
      </c>
      <c r="K2164" s="46" t="s">
        <v>25723</v>
      </c>
      <c r="L2164" s="55"/>
      <c r="M2164" s="55"/>
      <c r="N2164" s="39">
        <f t="shared" si="254"/>
        <v>1917</v>
      </c>
      <c r="O2164" s="2">
        <f t="shared" si="255"/>
        <v>7</v>
      </c>
      <c r="P2164" s="2">
        <f t="shared" si="256"/>
        <v>7</v>
      </c>
      <c r="Q2164" s="2">
        <f t="shared" si="257"/>
        <v>3</v>
      </c>
      <c r="R2164" s="2" t="str">
        <f t="shared" si="251"/>
        <v>&lt;a href="set04\he_december 8, 1914 - november 20, 1917\marriages\carpenter,_allan_and_inez_a_ayrea_wedding_july_3,_1917_p4_he.pdf"&gt;Carpenter, Allan&lt;/a&gt;</v>
      </c>
      <c r="S2164" s="2">
        <f t="shared" si="252"/>
        <v>151</v>
      </c>
      <c r="T2164" s="2">
        <f t="shared" si="253"/>
        <v>64</v>
      </c>
    </row>
    <row r="2165" spans="1:20" x14ac:dyDescent="0.25">
      <c r="A2165" s="2">
        <v>2164</v>
      </c>
      <c r="B2165" s="4" t="s">
        <v>14440</v>
      </c>
      <c r="C2165" s="4" t="s">
        <v>14441</v>
      </c>
      <c r="D2165" s="48" t="s">
        <v>6</v>
      </c>
      <c r="E2165" s="12">
        <v>6422</v>
      </c>
      <c r="F2165" s="5" t="s">
        <v>13629</v>
      </c>
      <c r="G2165" s="5">
        <v>5</v>
      </c>
      <c r="H2165" s="48">
        <v>21</v>
      </c>
      <c r="I2165" s="5">
        <v>1487</v>
      </c>
      <c r="J2165" s="47" t="s">
        <v>18401</v>
      </c>
      <c r="K2165" s="46" t="s">
        <v>25723</v>
      </c>
      <c r="L2165" s="55"/>
      <c r="M2165" s="55"/>
      <c r="N2165" s="39">
        <f t="shared" si="254"/>
        <v>1917</v>
      </c>
      <c r="O2165" s="2">
        <f t="shared" si="255"/>
        <v>7</v>
      </c>
      <c r="P2165" s="2">
        <f t="shared" si="256"/>
        <v>7</v>
      </c>
      <c r="Q2165" s="2">
        <f t="shared" si="257"/>
        <v>31</v>
      </c>
      <c r="R2165" s="2" t="str">
        <f t="shared" si="251"/>
        <v>&lt;a href="set04\he_december 8, 1914 - november 20, 1917\marriages\fliflet,_gustav_and_clara_kaashagen_marriage_july_31,_1917_p5_he.pdf"&gt;Fliflet, Gustav&lt;/a&gt;</v>
      </c>
      <c r="S2165" s="2">
        <f t="shared" si="252"/>
        <v>154</v>
      </c>
      <c r="T2165" s="2">
        <f t="shared" si="253"/>
        <v>68</v>
      </c>
    </row>
    <row r="2166" spans="1:20" x14ac:dyDescent="0.25">
      <c r="A2166" s="2">
        <v>2165</v>
      </c>
      <c r="B2166" s="4" t="s">
        <v>14471</v>
      </c>
      <c r="C2166" s="4" t="s">
        <v>14425</v>
      </c>
      <c r="D2166" s="48" t="s">
        <v>6</v>
      </c>
      <c r="E2166" s="12">
        <v>6429</v>
      </c>
      <c r="F2166" s="5" t="s">
        <v>13629</v>
      </c>
      <c r="G2166" s="5">
        <v>5</v>
      </c>
      <c r="H2166" s="48">
        <v>21</v>
      </c>
      <c r="I2166" s="5">
        <v>1561</v>
      </c>
      <c r="J2166" s="47" t="s">
        <v>18476</v>
      </c>
      <c r="K2166" s="46" t="s">
        <v>25723</v>
      </c>
      <c r="L2166" s="55"/>
      <c r="M2166" s="55"/>
      <c r="N2166" s="39">
        <f t="shared" si="254"/>
        <v>1917</v>
      </c>
      <c r="O2166" s="2">
        <f t="shared" si="255"/>
        <v>8</v>
      </c>
      <c r="P2166" s="2">
        <f t="shared" si="256"/>
        <v>8</v>
      </c>
      <c r="Q2166" s="2">
        <f t="shared" si="257"/>
        <v>7</v>
      </c>
      <c r="R2166" s="2" t="str">
        <f t="shared" si="251"/>
        <v>&lt;a href="set04\he_december 8, 1914 - november 20, 1917\marriages\thoreson,_phillip_r_and_irene_davis_marriage_august_7,_1917_p5_he.pdf"&gt;Thoreson, Phillip R&lt;/a&gt;</v>
      </c>
      <c r="S2166" s="2">
        <f t="shared" si="252"/>
        <v>159</v>
      </c>
      <c r="T2166" s="2">
        <f t="shared" si="253"/>
        <v>69</v>
      </c>
    </row>
    <row r="2167" spans="1:20" x14ac:dyDescent="0.25">
      <c r="A2167" s="2">
        <v>2166</v>
      </c>
      <c r="B2167" s="4" t="s">
        <v>14433</v>
      </c>
      <c r="C2167" s="4" t="s">
        <v>14434</v>
      </c>
      <c r="D2167" s="48" t="s">
        <v>48</v>
      </c>
      <c r="E2167" s="12">
        <v>6443</v>
      </c>
      <c r="F2167" s="5" t="s">
        <v>13629</v>
      </c>
      <c r="G2167" s="5">
        <v>5</v>
      </c>
      <c r="H2167" s="48">
        <v>21</v>
      </c>
      <c r="I2167" s="5">
        <v>1478</v>
      </c>
      <c r="J2167" s="47" t="s">
        <v>18391</v>
      </c>
      <c r="K2167" s="46" t="s">
        <v>25723</v>
      </c>
      <c r="L2167" s="55"/>
      <c r="M2167" s="55"/>
      <c r="N2167" s="39">
        <f t="shared" si="254"/>
        <v>1917</v>
      </c>
      <c r="O2167" s="2">
        <f t="shared" si="255"/>
        <v>8</v>
      </c>
      <c r="P2167" s="2">
        <f t="shared" si="256"/>
        <v>8</v>
      </c>
      <c r="Q2167" s="2">
        <f t="shared" si="257"/>
        <v>21</v>
      </c>
      <c r="R2167" s="2" t="str">
        <f t="shared" si="251"/>
        <v>&lt;a href="set04\he_december 8, 1914 - november 20, 1917\marriages\chester,_joseph_and_mabel_pauline_olson_wedding_august_21,_1917_p5_he.pdf"&gt;Chester, Joseph&lt;/a&gt;</v>
      </c>
      <c r="S2167" s="2">
        <f t="shared" si="252"/>
        <v>159</v>
      </c>
      <c r="T2167" s="2">
        <f t="shared" si="253"/>
        <v>73</v>
      </c>
    </row>
    <row r="2168" spans="1:20" x14ac:dyDescent="0.25">
      <c r="A2168" s="2">
        <v>2167</v>
      </c>
      <c r="B2168" s="4" t="s">
        <v>569</v>
      </c>
      <c r="C2168" s="4" t="s">
        <v>570</v>
      </c>
      <c r="D2168" s="48" t="s">
        <v>6</v>
      </c>
      <c r="E2168" s="12">
        <v>6473</v>
      </c>
      <c r="F2168" s="5" t="s">
        <v>13630</v>
      </c>
      <c r="G2168" s="5">
        <v>4</v>
      </c>
      <c r="H2168" s="48">
        <v>32</v>
      </c>
      <c r="I2168" s="5">
        <v>2169</v>
      </c>
      <c r="J2168" s="47" t="s">
        <v>19088</v>
      </c>
      <c r="K2168" s="46" t="s">
        <v>25730</v>
      </c>
      <c r="L2168" s="55"/>
      <c r="M2168" s="55"/>
      <c r="N2168" s="39">
        <f t="shared" si="254"/>
        <v>1917</v>
      </c>
      <c r="O2168" s="2">
        <f t="shared" si="255"/>
        <v>9</v>
      </c>
      <c r="P2168" s="2">
        <f t="shared" si="256"/>
        <v>9</v>
      </c>
      <c r="Q2168" s="2">
        <f t="shared" si="257"/>
        <v>20</v>
      </c>
      <c r="R2168" s="2" t="str">
        <f t="shared" si="251"/>
        <v>&lt;a href="set03\tsr\tsr_october_26,_1916_-_august_3,_1922\marriage\walker,_george_and_lucy_mcwethy_marriage_september_20,_1917_p4_tsr.pdf"&gt;Walker, George&lt;/a&gt;</v>
      </c>
      <c r="S2168" s="2">
        <f t="shared" si="252"/>
        <v>156</v>
      </c>
      <c r="T2168" s="2">
        <f t="shared" si="253"/>
        <v>70</v>
      </c>
    </row>
    <row r="2169" spans="1:20" x14ac:dyDescent="0.25">
      <c r="A2169" s="2">
        <v>2168</v>
      </c>
      <c r="B2169" s="4" t="s">
        <v>14427</v>
      </c>
      <c r="C2169" s="4" t="s">
        <v>14428</v>
      </c>
      <c r="D2169" s="48" t="s">
        <v>6</v>
      </c>
      <c r="E2169" s="12">
        <v>6499</v>
      </c>
      <c r="F2169" s="5" t="s">
        <v>13629</v>
      </c>
      <c r="G2169" s="5">
        <v>5</v>
      </c>
      <c r="H2169" s="48">
        <v>21</v>
      </c>
      <c r="I2169" s="5">
        <v>1463</v>
      </c>
      <c r="J2169" s="47" t="s">
        <v>18376</v>
      </c>
      <c r="K2169" s="46" t="s">
        <v>25723</v>
      </c>
      <c r="L2169" s="55"/>
      <c r="M2169" s="55"/>
      <c r="N2169" s="39">
        <f t="shared" si="254"/>
        <v>1917</v>
      </c>
      <c r="O2169" s="2">
        <f t="shared" si="255"/>
        <v>10</v>
      </c>
      <c r="P2169" s="2">
        <f t="shared" si="256"/>
        <v>10</v>
      </c>
      <c r="Q2169" s="2">
        <f t="shared" si="257"/>
        <v>16</v>
      </c>
      <c r="R2169" s="2" t="str">
        <f t="shared" si="251"/>
        <v>&lt;a href="set04\he_december 8, 1914 - november 20, 1917\marriages\anderson,_torkel_and_agnes_olson_marriage_october_16,_1917_p5_he.pdf"&gt;Anderson, Torkel&lt;/a&gt;</v>
      </c>
      <c r="S2169" s="2">
        <f t="shared" si="252"/>
        <v>155</v>
      </c>
      <c r="T2169" s="2">
        <f t="shared" si="253"/>
        <v>68</v>
      </c>
    </row>
    <row r="2170" spans="1:20" x14ac:dyDescent="0.25">
      <c r="A2170" s="2">
        <v>2169</v>
      </c>
      <c r="B2170" s="4" t="s">
        <v>14442</v>
      </c>
      <c r="C2170" s="4" t="s">
        <v>14443</v>
      </c>
      <c r="D2170" s="48" t="s">
        <v>6</v>
      </c>
      <c r="E2170" s="12">
        <v>6499</v>
      </c>
      <c r="F2170" s="5" t="s">
        <v>13629</v>
      </c>
      <c r="G2170" s="5">
        <v>5</v>
      </c>
      <c r="H2170" s="48">
        <v>21</v>
      </c>
      <c r="I2170" s="5">
        <v>1489</v>
      </c>
      <c r="J2170" s="47" t="s">
        <v>18403</v>
      </c>
      <c r="K2170" s="46" t="s">
        <v>25723</v>
      </c>
      <c r="L2170" s="55"/>
      <c r="M2170" s="55"/>
      <c r="N2170" s="39">
        <f t="shared" si="254"/>
        <v>1917</v>
      </c>
      <c r="O2170" s="2">
        <f t="shared" si="255"/>
        <v>10</v>
      </c>
      <c r="P2170" s="2">
        <f t="shared" si="256"/>
        <v>10</v>
      </c>
      <c r="Q2170" s="2">
        <f t="shared" si="257"/>
        <v>16</v>
      </c>
      <c r="R2170" s="2" t="str">
        <f t="shared" si="251"/>
        <v>&lt;a href="set04\he_december 8, 1914 - november 20, 1917\marriages\fogderud,_lester_and_borghild_anderson_marriage_october_16,_1917_p5_he.pdf"&gt;Fogderud, Lester&lt;/a&gt;</v>
      </c>
      <c r="S2170" s="2">
        <f t="shared" si="252"/>
        <v>161</v>
      </c>
      <c r="T2170" s="2">
        <f t="shared" si="253"/>
        <v>74</v>
      </c>
    </row>
    <row r="2171" spans="1:20" x14ac:dyDescent="0.25">
      <c r="A2171" s="2">
        <v>2170</v>
      </c>
      <c r="B2171" s="4" t="s">
        <v>517</v>
      </c>
      <c r="C2171" s="4" t="s">
        <v>518</v>
      </c>
      <c r="D2171" s="48" t="s">
        <v>6</v>
      </c>
      <c r="E2171" s="12">
        <v>6508</v>
      </c>
      <c r="F2171" s="5" t="s">
        <v>13630</v>
      </c>
      <c r="G2171" s="5">
        <v>1</v>
      </c>
      <c r="H2171" s="48">
        <v>32</v>
      </c>
      <c r="I2171" s="5">
        <v>2142</v>
      </c>
      <c r="J2171" s="47" t="s">
        <v>19062</v>
      </c>
      <c r="K2171" s="46" t="s">
        <v>25730</v>
      </c>
      <c r="L2171" s="55"/>
      <c r="M2171" s="55"/>
      <c r="N2171" s="39">
        <f t="shared" si="254"/>
        <v>1917</v>
      </c>
      <c r="O2171" s="2">
        <f t="shared" si="255"/>
        <v>10</v>
      </c>
      <c r="P2171" s="2">
        <f t="shared" si="256"/>
        <v>10</v>
      </c>
      <c r="Q2171" s="2">
        <f t="shared" si="257"/>
        <v>25</v>
      </c>
      <c r="R2171" s="2" t="str">
        <f t="shared" si="251"/>
        <v>&lt;a href="set03\tsr\tsr_october_26,_1916_-_august_3,_1922\marriage\kingsley,_milo_and_edna_wild_marriage_october_25,_1917_p1_tsr.pdf"&gt;Kingsley, Milo&lt;/a&gt;</v>
      </c>
      <c r="S2171" s="2">
        <f t="shared" si="252"/>
        <v>151</v>
      </c>
      <c r="T2171" s="2">
        <f t="shared" si="253"/>
        <v>65</v>
      </c>
    </row>
    <row r="2172" spans="1:20" x14ac:dyDescent="0.25">
      <c r="A2172" s="2">
        <v>2171</v>
      </c>
      <c r="B2172" s="4" t="s">
        <v>551</v>
      </c>
      <c r="C2172" s="4" t="s">
        <v>552</v>
      </c>
      <c r="D2172" s="48" t="s">
        <v>6</v>
      </c>
      <c r="E2172" s="12">
        <v>6529</v>
      </c>
      <c r="F2172" s="5" t="s">
        <v>13630</v>
      </c>
      <c r="G2172" s="5">
        <v>4</v>
      </c>
      <c r="H2172" s="48">
        <v>32</v>
      </c>
      <c r="I2172" s="5">
        <v>2159</v>
      </c>
      <c r="J2172" s="47" t="s">
        <v>19079</v>
      </c>
      <c r="K2172" s="46" t="s">
        <v>25730</v>
      </c>
      <c r="L2172" s="55"/>
      <c r="M2172" s="55"/>
      <c r="N2172" s="39">
        <f t="shared" si="254"/>
        <v>1917</v>
      </c>
      <c r="O2172" s="2">
        <f t="shared" si="255"/>
        <v>11</v>
      </c>
      <c r="P2172" s="2">
        <f t="shared" si="256"/>
        <v>11</v>
      </c>
      <c r="Q2172" s="2">
        <f t="shared" si="257"/>
        <v>15</v>
      </c>
      <c r="R2172" s="2" t="str">
        <f t="shared" si="251"/>
        <v>&lt;a href="set03\tsr\tsr_october_26,_1916_-_august_3,_1922\marriage\rudicil,_robert_and_tina_davidson_marriage_announcement_november_15,_1917_p4_tsr.pdf"&gt;Rudicil, Robert&lt;/a&gt;</v>
      </c>
      <c r="S2172" s="2">
        <f t="shared" si="252"/>
        <v>171</v>
      </c>
      <c r="T2172" s="2">
        <f t="shared" si="253"/>
        <v>84</v>
      </c>
    </row>
    <row r="2173" spans="1:20" x14ac:dyDescent="0.25">
      <c r="A2173" s="2">
        <v>2172</v>
      </c>
      <c r="B2173" s="4" t="s">
        <v>14218</v>
      </c>
      <c r="C2173" s="4" t="s">
        <v>14807</v>
      </c>
      <c r="D2173" s="48" t="s">
        <v>48</v>
      </c>
      <c r="E2173" s="12">
        <v>6534</v>
      </c>
      <c r="F2173" s="5" t="s">
        <v>13629</v>
      </c>
      <c r="G2173" s="5">
        <v>5</v>
      </c>
      <c r="H2173" s="48">
        <v>22</v>
      </c>
      <c r="I2173" s="5">
        <v>1582</v>
      </c>
      <c r="J2173" s="47" t="s">
        <v>18495</v>
      </c>
      <c r="K2173" s="46" t="s">
        <v>25724</v>
      </c>
      <c r="L2173" s="55"/>
      <c r="M2173" s="55"/>
      <c r="N2173" s="39">
        <f t="shared" si="254"/>
        <v>1917</v>
      </c>
      <c r="O2173" s="2">
        <f t="shared" si="255"/>
        <v>11</v>
      </c>
      <c r="P2173" s="2">
        <f t="shared" si="256"/>
        <v>11</v>
      </c>
      <c r="Q2173" s="2">
        <f t="shared" si="257"/>
        <v>20</v>
      </c>
      <c r="R2173" s="2" t="str">
        <f t="shared" si="251"/>
        <v>&lt;a href="set04\he_november 20, 1917 - august 10, 1920\marriage\evenson,_mandley_and_clara_saby_wedding_november_20,_1917_p5_he.pdf"&gt;Evenson, Mandley&lt;/a&gt;</v>
      </c>
      <c r="S2173" s="2">
        <f t="shared" si="252"/>
        <v>152</v>
      </c>
      <c r="T2173" s="2">
        <f t="shared" si="253"/>
        <v>67</v>
      </c>
    </row>
    <row r="2174" spans="1:20" x14ac:dyDescent="0.25">
      <c r="A2174" s="2">
        <v>2173</v>
      </c>
      <c r="B2174" s="4" t="s">
        <v>14808</v>
      </c>
      <c r="C2174" s="4" t="s">
        <v>14375</v>
      </c>
      <c r="D2174" s="48" t="s">
        <v>48</v>
      </c>
      <c r="E2174" s="12">
        <v>6534</v>
      </c>
      <c r="F2174" s="5" t="s">
        <v>13629</v>
      </c>
      <c r="G2174" s="5">
        <v>5</v>
      </c>
      <c r="H2174" s="48">
        <v>22</v>
      </c>
      <c r="I2174" s="5">
        <v>1585</v>
      </c>
      <c r="J2174" s="47" t="s">
        <v>18498</v>
      </c>
      <c r="K2174" s="46" t="s">
        <v>25724</v>
      </c>
      <c r="L2174" s="55"/>
      <c r="M2174" s="55"/>
      <c r="N2174" s="39">
        <f t="shared" si="254"/>
        <v>1917</v>
      </c>
      <c r="O2174" s="2">
        <f t="shared" si="255"/>
        <v>11</v>
      </c>
      <c r="P2174" s="2">
        <f t="shared" si="256"/>
        <v>11</v>
      </c>
      <c r="Q2174" s="2">
        <f t="shared" si="257"/>
        <v>20</v>
      </c>
      <c r="R2174" s="2" t="str">
        <f t="shared" si="251"/>
        <v>&lt;a href="set04\he_november 20, 1917 - august 10, 1920\marriage\flesjer,_palmer_and_jeannette_westley_wedding_november_20,_1917_p5_he.pdf"&gt;Flesjer, Palmer&lt;/a&gt;</v>
      </c>
      <c r="S2174" s="2">
        <f t="shared" si="252"/>
        <v>157</v>
      </c>
      <c r="T2174" s="2">
        <f t="shared" si="253"/>
        <v>73</v>
      </c>
    </row>
    <row r="2175" spans="1:20" x14ac:dyDescent="0.25">
      <c r="A2175" s="2">
        <v>2174</v>
      </c>
      <c r="B2175" s="4" t="s">
        <v>511</v>
      </c>
      <c r="C2175" s="4" t="s">
        <v>512</v>
      </c>
      <c r="D2175" s="48" t="s">
        <v>6</v>
      </c>
      <c r="E2175" s="12">
        <v>6536</v>
      </c>
      <c r="F2175" s="5" t="s">
        <v>13630</v>
      </c>
      <c r="G2175" s="5">
        <v>4</v>
      </c>
      <c r="H2175" s="48">
        <v>32</v>
      </c>
      <c r="I2175" s="5">
        <v>2139</v>
      </c>
      <c r="J2175" s="47" t="s">
        <v>19059</v>
      </c>
      <c r="K2175" s="46" t="s">
        <v>25730</v>
      </c>
      <c r="L2175" s="55"/>
      <c r="M2175" s="55"/>
      <c r="N2175" s="39">
        <f t="shared" si="254"/>
        <v>1917</v>
      </c>
      <c r="O2175" s="2">
        <f t="shared" si="255"/>
        <v>11</v>
      </c>
      <c r="P2175" s="2">
        <f t="shared" si="256"/>
        <v>11</v>
      </c>
      <c r="Q2175" s="2">
        <f t="shared" si="257"/>
        <v>22</v>
      </c>
      <c r="R2175" s="2" t="str">
        <f t="shared" si="251"/>
        <v>&lt;a href="set03\tsr\tsr_october_26,_1916_-_august_3,_1922\marriage\houghton,_earl_and_jennie_magnuson_marriage_november_22,_1917_p4_tsr.pdf"&gt;Houghton, Earl&lt;/a&gt;</v>
      </c>
      <c r="S2175" s="2">
        <f t="shared" si="252"/>
        <v>158</v>
      </c>
      <c r="T2175" s="2">
        <f t="shared" si="253"/>
        <v>72</v>
      </c>
    </row>
    <row r="2176" spans="1:20" x14ac:dyDescent="0.25">
      <c r="A2176" s="2">
        <v>2175</v>
      </c>
      <c r="B2176" s="4" t="s">
        <v>547</v>
      </c>
      <c r="C2176" s="4" t="s">
        <v>548</v>
      </c>
      <c r="D2176" s="48" t="s">
        <v>48</v>
      </c>
      <c r="E2176" s="12">
        <v>6543</v>
      </c>
      <c r="F2176" s="5" t="s">
        <v>13630</v>
      </c>
      <c r="G2176" s="5">
        <v>1</v>
      </c>
      <c r="H2176" s="48">
        <v>32</v>
      </c>
      <c r="I2176" s="5">
        <v>2157</v>
      </c>
      <c r="J2176" s="47" t="s">
        <v>19077</v>
      </c>
      <c r="K2176" s="46" t="s">
        <v>25730</v>
      </c>
      <c r="L2176" s="55"/>
      <c r="M2176" s="55"/>
      <c r="N2176" s="39">
        <f t="shared" si="254"/>
        <v>1917</v>
      </c>
      <c r="O2176" s="2">
        <f t="shared" si="255"/>
        <v>11</v>
      </c>
      <c r="P2176" s="2">
        <f t="shared" si="256"/>
        <v>11</v>
      </c>
      <c r="Q2176" s="2">
        <f t="shared" si="257"/>
        <v>29</v>
      </c>
      <c r="R2176" s="2" t="str">
        <f t="shared" si="251"/>
        <v>&lt;a href="set03\tsr\tsr_october_26,_1916_-_august_3,_1922\marriage\ringlee,_dr._emil_f_and_ella_starr_wedding_november_29,_1917_p1_tsr.pdf"&gt;Ringlee, Dr. Emil F&lt;/a&gt;</v>
      </c>
      <c r="S2176" s="2">
        <f t="shared" si="252"/>
        <v>162</v>
      </c>
      <c r="T2176" s="2">
        <f t="shared" si="253"/>
        <v>71</v>
      </c>
    </row>
    <row r="2177" spans="1:20" x14ac:dyDescent="0.25">
      <c r="A2177" s="2">
        <v>2176</v>
      </c>
      <c r="B2177" s="4" t="s">
        <v>8338</v>
      </c>
      <c r="C2177" s="4" t="s">
        <v>14809</v>
      </c>
      <c r="D2177" s="48" t="s">
        <v>6</v>
      </c>
      <c r="E2177" s="12">
        <v>6555</v>
      </c>
      <c r="F2177" s="5" t="s">
        <v>13629</v>
      </c>
      <c r="G2177" s="5">
        <v>5</v>
      </c>
      <c r="H2177" s="48">
        <v>22</v>
      </c>
      <c r="I2177" s="5">
        <v>1621</v>
      </c>
      <c r="J2177" s="47" t="s">
        <v>18534</v>
      </c>
      <c r="K2177" s="46" t="s">
        <v>25724</v>
      </c>
      <c r="L2177" s="55"/>
      <c r="M2177" s="55"/>
      <c r="N2177" s="39">
        <f t="shared" si="254"/>
        <v>1917</v>
      </c>
      <c r="O2177" s="2">
        <f t="shared" si="255"/>
        <v>12</v>
      </c>
      <c r="P2177" s="2">
        <f t="shared" si="256"/>
        <v>12</v>
      </c>
      <c r="Q2177" s="2">
        <f t="shared" si="257"/>
        <v>11</v>
      </c>
      <c r="R2177" s="2" t="str">
        <f t="shared" si="251"/>
        <v>&lt;a href="set04\he_november 20, 1917 - august 10, 1920\marriage\sletten,_carl_and_mabel_peterson_marriage_december_11,_1917_p5_he.pdf"&gt;Sletten, Carl&lt;/a&gt;</v>
      </c>
      <c r="S2177" s="2">
        <f t="shared" si="252"/>
        <v>151</v>
      </c>
      <c r="T2177" s="2">
        <f t="shared" si="253"/>
        <v>69</v>
      </c>
    </row>
    <row r="2178" spans="1:20" x14ac:dyDescent="0.25">
      <c r="A2178" s="2">
        <v>2177</v>
      </c>
      <c r="B2178" s="4" t="s">
        <v>14873</v>
      </c>
      <c r="C2178" s="4" t="s">
        <v>14874</v>
      </c>
      <c r="D2178" s="48" t="s">
        <v>48</v>
      </c>
      <c r="E2178" s="12">
        <v>6583</v>
      </c>
      <c r="F2178" s="5" t="s">
        <v>13629</v>
      </c>
      <c r="G2178" s="5">
        <v>5</v>
      </c>
      <c r="H2178" s="48">
        <v>22</v>
      </c>
      <c r="I2178" s="5">
        <v>1628</v>
      </c>
      <c r="J2178" s="47" t="s">
        <v>18541</v>
      </c>
      <c r="K2178" s="46" t="s">
        <v>25724</v>
      </c>
      <c r="L2178" s="55"/>
      <c r="M2178" s="55"/>
      <c r="N2178" s="39">
        <f t="shared" si="254"/>
        <v>1918</v>
      </c>
      <c r="O2178" s="2">
        <f t="shared" si="255"/>
        <v>1</v>
      </c>
      <c r="P2178" s="2">
        <f t="shared" si="256"/>
        <v>1</v>
      </c>
      <c r="Q2178" s="2">
        <f t="shared" si="257"/>
        <v>8</v>
      </c>
      <c r="R2178" s="2" t="str">
        <f t="shared" ref="R2178:R2241" si="258">"&lt;a href="&amp;""""&amp;K2178&amp;"\"&amp;J2178&amp;"""&gt;"&amp;B2178&amp;"&lt;/a&gt;"</f>
        <v>&lt;a href="set04\he_november 20, 1917 - august 10, 1920\marriage\vint,_oliver_and_mabelle_ross_wedding_january_8,_1918_p5_he.pdf"&gt;Vint, Oliver&lt;/a&gt;</v>
      </c>
      <c r="S2178" s="2">
        <f t="shared" ref="S2178:S2241" si="259">LEN(R2178)</f>
        <v>144</v>
      </c>
      <c r="T2178" s="2">
        <f t="shared" ref="T2178:T2241" si="260">LEN(J2178)</f>
        <v>63</v>
      </c>
    </row>
    <row r="2179" spans="1:20" x14ac:dyDescent="0.25">
      <c r="A2179" s="2">
        <v>2178</v>
      </c>
      <c r="B2179" s="4" t="s">
        <v>14846</v>
      </c>
      <c r="C2179" s="4" t="s">
        <v>14847</v>
      </c>
      <c r="D2179" s="48" t="s">
        <v>6</v>
      </c>
      <c r="E2179" s="12">
        <v>6590</v>
      </c>
      <c r="F2179" s="5" t="s">
        <v>13629</v>
      </c>
      <c r="G2179" s="5">
        <v>5</v>
      </c>
      <c r="H2179" s="48">
        <v>22</v>
      </c>
      <c r="I2179" s="5">
        <v>1587</v>
      </c>
      <c r="J2179" s="47" t="s">
        <v>18500</v>
      </c>
      <c r="K2179" s="46" t="s">
        <v>25724</v>
      </c>
      <c r="L2179" s="55"/>
      <c r="M2179" s="55"/>
      <c r="N2179" s="39">
        <f t="shared" si="254"/>
        <v>1918</v>
      </c>
      <c r="O2179" s="2">
        <f t="shared" si="255"/>
        <v>1</v>
      </c>
      <c r="P2179" s="2">
        <f t="shared" si="256"/>
        <v>1</v>
      </c>
      <c r="Q2179" s="2">
        <f t="shared" si="257"/>
        <v>15</v>
      </c>
      <c r="R2179" s="2" t="str">
        <f t="shared" si="258"/>
        <v>&lt;a href="set04\he_november 20, 1917 - august 10, 1920\marriage\haberlien,_martin_and_olga_melby_marriage_january_15,_1918_p5_he.pdf"&gt;Haberlien, Martin&lt;/a&gt;</v>
      </c>
      <c r="S2179" s="2">
        <f t="shared" si="259"/>
        <v>154</v>
      </c>
      <c r="T2179" s="2">
        <f t="shared" si="260"/>
        <v>68</v>
      </c>
    </row>
    <row r="2180" spans="1:20" x14ac:dyDescent="0.25">
      <c r="A2180" s="2">
        <v>2179</v>
      </c>
      <c r="B2180" s="4" t="s">
        <v>419</v>
      </c>
      <c r="C2180" s="4" t="s">
        <v>14858</v>
      </c>
      <c r="D2180" s="48" t="s">
        <v>6</v>
      </c>
      <c r="E2180" s="12">
        <v>6625</v>
      </c>
      <c r="F2180" s="5" t="s">
        <v>13629</v>
      </c>
      <c r="G2180" s="5">
        <v>5</v>
      </c>
      <c r="H2180" s="48">
        <v>22</v>
      </c>
      <c r="I2180" s="5">
        <v>1606</v>
      </c>
      <c r="J2180" s="47" t="s">
        <v>18519</v>
      </c>
      <c r="K2180" s="46" t="s">
        <v>25724</v>
      </c>
      <c r="L2180" s="55"/>
      <c r="M2180" s="55"/>
      <c r="N2180" s="39">
        <f t="shared" si="254"/>
        <v>1918</v>
      </c>
      <c r="O2180" s="2">
        <f t="shared" si="255"/>
        <v>2</v>
      </c>
      <c r="P2180" s="2">
        <f t="shared" si="256"/>
        <v>2</v>
      </c>
      <c r="Q2180" s="2">
        <f t="shared" si="257"/>
        <v>19</v>
      </c>
      <c r="R2180" s="2" t="str">
        <f t="shared" si="258"/>
        <v>&lt;a href="set04\he_november 20, 1917 - august 10, 1920\marriage\larson,_ludvig_and_amanda_swingen_marriage_february_19,_1918_p5_he.pdf"&gt;Larson, Ludvig&lt;/a&gt;</v>
      </c>
      <c r="S2180" s="2">
        <f t="shared" si="259"/>
        <v>153</v>
      </c>
      <c r="T2180" s="2">
        <f t="shared" si="260"/>
        <v>70</v>
      </c>
    </row>
    <row r="2181" spans="1:20" x14ac:dyDescent="0.25">
      <c r="A2181" s="2">
        <v>2180</v>
      </c>
      <c r="B2181" s="4" t="s">
        <v>14852</v>
      </c>
      <c r="C2181" s="4" t="s">
        <v>14853</v>
      </c>
      <c r="D2181" s="48" t="s">
        <v>6</v>
      </c>
      <c r="E2181" s="12">
        <v>6632</v>
      </c>
      <c r="F2181" s="5" t="s">
        <v>13629</v>
      </c>
      <c r="G2181" s="5">
        <v>5</v>
      </c>
      <c r="H2181" s="48">
        <v>22</v>
      </c>
      <c r="I2181" s="5">
        <v>1600</v>
      </c>
      <c r="J2181" s="47" t="s">
        <v>18513</v>
      </c>
      <c r="K2181" s="46" t="s">
        <v>25724</v>
      </c>
      <c r="L2181" s="55"/>
      <c r="M2181" s="55"/>
      <c r="N2181" s="39">
        <f t="shared" si="254"/>
        <v>1918</v>
      </c>
      <c r="O2181" s="2">
        <f t="shared" si="255"/>
        <v>2</v>
      </c>
      <c r="P2181" s="2">
        <f t="shared" si="256"/>
        <v>2</v>
      </c>
      <c r="Q2181" s="2">
        <f t="shared" si="257"/>
        <v>26</v>
      </c>
      <c r="R2181" s="2" t="str">
        <f t="shared" si="258"/>
        <v>&lt;a href="set04\he_november 20, 1917 - august 10, 1920\marriage\johnson,_frederick_b_and_clara_g_nelson_marriage_february_26,_1918_p5_he.pdf"&gt;Johnson, Frederick B&lt;/a&gt;</v>
      </c>
      <c r="S2181" s="2">
        <f t="shared" si="259"/>
        <v>165</v>
      </c>
      <c r="T2181" s="2">
        <f t="shared" si="260"/>
        <v>76</v>
      </c>
    </row>
    <row r="2182" spans="1:20" x14ac:dyDescent="0.25">
      <c r="A2182" s="2">
        <v>2181</v>
      </c>
      <c r="B2182" s="4" t="s">
        <v>14848</v>
      </c>
      <c r="C2182" s="4"/>
      <c r="D2182" s="5" t="s">
        <v>6</v>
      </c>
      <c r="E2182" s="12">
        <v>6639</v>
      </c>
      <c r="F2182" s="5" t="s">
        <v>13629</v>
      </c>
      <c r="G2182" s="5">
        <v>5</v>
      </c>
      <c r="H2182" s="48">
        <v>22</v>
      </c>
      <c r="I2182" s="5">
        <v>1588</v>
      </c>
      <c r="J2182" s="47" t="s">
        <v>18501</v>
      </c>
      <c r="K2182" s="46" t="s">
        <v>25724</v>
      </c>
      <c r="L2182" s="55"/>
      <c r="M2182" s="55"/>
      <c r="N2182" s="39">
        <f t="shared" si="254"/>
        <v>1918</v>
      </c>
      <c r="O2182" s="2">
        <f t="shared" si="255"/>
        <v>3</v>
      </c>
      <c r="P2182" s="2">
        <f t="shared" si="256"/>
        <v>3</v>
      </c>
      <c r="Q2182" s="2">
        <f t="shared" si="257"/>
        <v>5</v>
      </c>
      <c r="R2182" s="2" t="str">
        <f t="shared" si="258"/>
        <v>&lt;a href="set04\he_november 20, 1917 - august 10, 1920\marriage\hanson,_christ_marriage_march_5,_1918_p5_he.pdf"&gt;Hanson, Christ&lt;/a&gt;</v>
      </c>
      <c r="S2182" s="2">
        <f t="shared" si="259"/>
        <v>130</v>
      </c>
      <c r="T2182" s="2">
        <f t="shared" si="260"/>
        <v>47</v>
      </c>
    </row>
    <row r="2183" spans="1:20" x14ac:dyDescent="0.25">
      <c r="A2183" s="2">
        <v>2182</v>
      </c>
      <c r="B2183" s="4" t="s">
        <v>14596</v>
      </c>
      <c r="C2183" s="4" t="s">
        <v>14849</v>
      </c>
      <c r="D2183" s="48" t="s">
        <v>6</v>
      </c>
      <c r="E2183" s="12">
        <v>6660</v>
      </c>
      <c r="F2183" s="5" t="s">
        <v>13629</v>
      </c>
      <c r="G2183" s="5">
        <v>5</v>
      </c>
      <c r="H2183" s="48">
        <v>22</v>
      </c>
      <c r="I2183" s="5">
        <v>1592</v>
      </c>
      <c r="J2183" s="47" t="s">
        <v>18505</v>
      </c>
      <c r="K2183" s="46" t="s">
        <v>25724</v>
      </c>
      <c r="L2183" s="55"/>
      <c r="M2183" s="55"/>
      <c r="N2183" s="39">
        <f t="shared" si="254"/>
        <v>1918</v>
      </c>
      <c r="O2183" s="2">
        <f t="shared" si="255"/>
        <v>3</v>
      </c>
      <c r="P2183" s="2">
        <f t="shared" si="256"/>
        <v>3</v>
      </c>
      <c r="Q2183" s="2">
        <f t="shared" si="257"/>
        <v>26</v>
      </c>
      <c r="R2183" s="2" t="str">
        <f t="shared" si="258"/>
        <v>&lt;a href="set04\he_november 20, 1917 - august 10, 1920\marriage\haugen,_bennie_h_and_bertha_jordet_marriage_march_26,_1918_p5_he.pdf"&gt;Haugen, Bennie H&lt;/a&gt;</v>
      </c>
      <c r="S2183" s="2">
        <f t="shared" si="259"/>
        <v>153</v>
      </c>
      <c r="T2183" s="2">
        <f t="shared" si="260"/>
        <v>68</v>
      </c>
    </row>
    <row r="2184" spans="1:20" x14ac:dyDescent="0.25">
      <c r="A2184" s="2">
        <v>2183</v>
      </c>
      <c r="B2184" s="4" t="s">
        <v>14871</v>
      </c>
      <c r="C2184" s="4" t="s">
        <v>14872</v>
      </c>
      <c r="D2184" s="48" t="s">
        <v>6</v>
      </c>
      <c r="E2184" s="12">
        <v>6681</v>
      </c>
      <c r="F2184" s="5" t="s">
        <v>13629</v>
      </c>
      <c r="G2184" s="5">
        <v>12</v>
      </c>
      <c r="H2184" s="48">
        <v>22</v>
      </c>
      <c r="I2184" s="5">
        <v>1627</v>
      </c>
      <c r="J2184" s="47" t="s">
        <v>18540</v>
      </c>
      <c r="K2184" s="46" t="s">
        <v>25724</v>
      </c>
      <c r="L2184" s="55"/>
      <c r="M2184" s="55"/>
      <c r="N2184" s="39">
        <f t="shared" si="254"/>
        <v>1918</v>
      </c>
      <c r="O2184" s="2">
        <f t="shared" si="255"/>
        <v>4</v>
      </c>
      <c r="P2184" s="2">
        <f t="shared" si="256"/>
        <v>4</v>
      </c>
      <c r="Q2184" s="2">
        <f t="shared" si="257"/>
        <v>16</v>
      </c>
      <c r="R2184" s="2" t="str">
        <f t="shared" si="258"/>
        <v>&lt;a href="set04\he_november 20, 1917 - august 10, 1920\marriage\torguson,_gunder_and_fredrica_skjerset_marriage_april_16,_1918_p12_he.pdf"&gt;Torguson, Gunder&lt;/a&gt;</v>
      </c>
      <c r="S2184" s="2">
        <f t="shared" si="259"/>
        <v>158</v>
      </c>
      <c r="T2184" s="2">
        <f t="shared" si="260"/>
        <v>73</v>
      </c>
    </row>
    <row r="2185" spans="1:20" x14ac:dyDescent="0.25">
      <c r="A2185" s="2">
        <v>2184</v>
      </c>
      <c r="B2185" s="4" t="s">
        <v>14854</v>
      </c>
      <c r="C2185" s="4" t="s">
        <v>14855</v>
      </c>
      <c r="D2185" s="48" t="s">
        <v>6</v>
      </c>
      <c r="E2185" s="12">
        <v>6730</v>
      </c>
      <c r="F2185" s="5" t="s">
        <v>13629</v>
      </c>
      <c r="G2185" s="5">
        <v>5</v>
      </c>
      <c r="H2185" s="48">
        <v>22</v>
      </c>
      <c r="I2185" s="5">
        <v>1602</v>
      </c>
      <c r="J2185" s="47" t="s">
        <v>18515</v>
      </c>
      <c r="K2185" s="46" t="s">
        <v>25724</v>
      </c>
      <c r="L2185" s="55"/>
      <c r="M2185" s="55"/>
      <c r="N2185" s="39">
        <f t="shared" si="254"/>
        <v>1918</v>
      </c>
      <c r="O2185" s="2">
        <f t="shared" si="255"/>
        <v>6</v>
      </c>
      <c r="P2185" s="2">
        <f t="shared" si="256"/>
        <v>6</v>
      </c>
      <c r="Q2185" s="2">
        <f t="shared" si="257"/>
        <v>4</v>
      </c>
      <c r="R2185" s="2" t="str">
        <f t="shared" si="258"/>
        <v>&lt;a href="set04\he_november 20, 1917 - august 10, 1920\marriage\kittelson,_edwin_and_clara_fern_olson_(poor_copy)_marriage_june_4,_1918_p5_he.pdf"&gt;Kittelson, Edwin&lt;/a&gt;</v>
      </c>
      <c r="S2185" s="2">
        <f t="shared" si="259"/>
        <v>166</v>
      </c>
      <c r="T2185" s="2">
        <f t="shared" si="260"/>
        <v>81</v>
      </c>
    </row>
    <row r="2186" spans="1:20" x14ac:dyDescent="0.25">
      <c r="A2186" s="2">
        <v>2185</v>
      </c>
      <c r="B2186" s="4" t="s">
        <v>529</v>
      </c>
      <c r="C2186" s="4" t="s">
        <v>530</v>
      </c>
      <c r="D2186" s="48" t="s">
        <v>6</v>
      </c>
      <c r="E2186" s="12">
        <v>6732</v>
      </c>
      <c r="F2186" s="5" t="s">
        <v>13630</v>
      </c>
      <c r="G2186" s="5">
        <v>4</v>
      </c>
      <c r="H2186" s="48">
        <v>32</v>
      </c>
      <c r="I2186" s="5">
        <v>2148</v>
      </c>
      <c r="J2186" s="47" t="s">
        <v>19068</v>
      </c>
      <c r="K2186" s="46" t="s">
        <v>25730</v>
      </c>
      <c r="L2186" s="55"/>
      <c r="M2186" s="55"/>
      <c r="N2186" s="39">
        <f t="shared" si="254"/>
        <v>1918</v>
      </c>
      <c r="O2186" s="2">
        <f t="shared" si="255"/>
        <v>6</v>
      </c>
      <c r="P2186" s="2">
        <f t="shared" si="256"/>
        <v>6</v>
      </c>
      <c r="Q2186" s="2">
        <f t="shared" si="257"/>
        <v>6</v>
      </c>
      <c r="R2186" s="2" t="str">
        <f t="shared" si="258"/>
        <v>&lt;a href="set03\tsr\tsr_october_26,_1916_-_august_3,_1922\marriage\martin,_f_l_and_marie_smith_marriage_june_6,_1918_p4_tsr.pdf"&gt;Martin, F L&lt;/a&gt;</v>
      </c>
      <c r="S2186" s="2">
        <f t="shared" si="259"/>
        <v>143</v>
      </c>
      <c r="T2186" s="2">
        <f t="shared" si="260"/>
        <v>60</v>
      </c>
    </row>
    <row r="2187" spans="1:20" x14ac:dyDescent="0.25">
      <c r="A2187" s="2">
        <v>2186</v>
      </c>
      <c r="B2187" s="4" t="s">
        <v>515</v>
      </c>
      <c r="C2187" s="4" t="s">
        <v>516</v>
      </c>
      <c r="D2187" s="48" t="s">
        <v>6</v>
      </c>
      <c r="E2187" s="12">
        <v>6753</v>
      </c>
      <c r="F2187" s="5" t="s">
        <v>13630</v>
      </c>
      <c r="G2187" s="5">
        <v>4</v>
      </c>
      <c r="H2187" s="48">
        <v>32</v>
      </c>
      <c r="I2187" s="5">
        <v>2141</v>
      </c>
      <c r="J2187" s="47" t="s">
        <v>19061</v>
      </c>
      <c r="K2187" s="46" t="s">
        <v>25730</v>
      </c>
      <c r="L2187" s="55"/>
      <c r="M2187" s="55"/>
      <c r="N2187" s="39">
        <f t="shared" si="254"/>
        <v>1918</v>
      </c>
      <c r="O2187" s="2">
        <f t="shared" si="255"/>
        <v>6</v>
      </c>
      <c r="P2187" s="2">
        <f t="shared" si="256"/>
        <v>6</v>
      </c>
      <c r="Q2187" s="2">
        <f t="shared" si="257"/>
        <v>27</v>
      </c>
      <c r="R2187" s="2" t="str">
        <f t="shared" si="258"/>
        <v>&lt;a href="set03\tsr\tsr_october_26,_1916_-_august_3,_1922\marriage\jackson,_melvin_and_helga_peterson_marriage_june_27,_1918_p4_tsr.pdf"&gt;Jackson, Melvin&lt;/a&gt;</v>
      </c>
      <c r="S2187" s="2">
        <f t="shared" si="259"/>
        <v>155</v>
      </c>
      <c r="T2187" s="2">
        <f t="shared" si="260"/>
        <v>68</v>
      </c>
    </row>
    <row r="2188" spans="1:20" x14ac:dyDescent="0.25">
      <c r="A2188" s="2">
        <v>2187</v>
      </c>
      <c r="B2188" s="4" t="s">
        <v>523</v>
      </c>
      <c r="C2188" s="4" t="s">
        <v>524</v>
      </c>
      <c r="D2188" s="48" t="s">
        <v>48</v>
      </c>
      <c r="E2188" s="12">
        <v>6753</v>
      </c>
      <c r="F2188" s="5" t="s">
        <v>13630</v>
      </c>
      <c r="G2188" s="5">
        <v>1</v>
      </c>
      <c r="H2188" s="48">
        <v>32</v>
      </c>
      <c r="I2188" s="5">
        <v>2145</v>
      </c>
      <c r="J2188" s="47" t="s">
        <v>19065</v>
      </c>
      <c r="K2188" s="46" t="s">
        <v>25730</v>
      </c>
      <c r="L2188" s="55"/>
      <c r="M2188" s="55"/>
      <c r="N2188" s="39">
        <f t="shared" si="254"/>
        <v>1918</v>
      </c>
      <c r="O2188" s="2">
        <f t="shared" si="255"/>
        <v>6</v>
      </c>
      <c r="P2188" s="2">
        <f t="shared" si="256"/>
        <v>6</v>
      </c>
      <c r="Q2188" s="2">
        <f t="shared" si="257"/>
        <v>27</v>
      </c>
      <c r="R2188" s="2" t="str">
        <f t="shared" si="258"/>
        <v>&lt;a href="set03\tsr\tsr_october_26,_1916_-_august_3,_1922\marriage\leininger,_albert_and_irene_buetow_wedding_june_27,_1918_p1_tsr.pdf"&gt;Leninger, Albert&lt;/a&gt;</v>
      </c>
      <c r="S2188" s="2">
        <f t="shared" si="259"/>
        <v>155</v>
      </c>
      <c r="T2188" s="2">
        <f t="shared" si="260"/>
        <v>67</v>
      </c>
    </row>
    <row r="2189" spans="1:20" x14ac:dyDescent="0.25">
      <c r="A2189" s="2">
        <v>2188</v>
      </c>
      <c r="B2189" s="4" t="s">
        <v>515</v>
      </c>
      <c r="C2189" s="4" t="s">
        <v>516</v>
      </c>
      <c r="D2189" s="48" t="s">
        <v>6</v>
      </c>
      <c r="E2189" s="12">
        <v>6758</v>
      </c>
      <c r="F2189" s="5" t="s">
        <v>13629</v>
      </c>
      <c r="G2189" s="5">
        <v>5</v>
      </c>
      <c r="H2189" s="48">
        <v>22</v>
      </c>
      <c r="I2189" s="5">
        <v>1598</v>
      </c>
      <c r="J2189" s="47" t="s">
        <v>18511</v>
      </c>
      <c r="K2189" s="46" t="s">
        <v>25724</v>
      </c>
      <c r="L2189" s="55"/>
      <c r="M2189" s="55"/>
      <c r="N2189" s="39">
        <f t="shared" si="254"/>
        <v>1918</v>
      </c>
      <c r="O2189" s="2">
        <f t="shared" si="255"/>
        <v>7</v>
      </c>
      <c r="P2189" s="2">
        <f t="shared" si="256"/>
        <v>7</v>
      </c>
      <c r="Q2189" s="2">
        <f t="shared" si="257"/>
        <v>2</v>
      </c>
      <c r="R2189" s="2" t="str">
        <f t="shared" si="258"/>
        <v>&lt;a href="set04\he_november 20, 1917 - august 10, 1920\marriage\jackson,_melvin_and_helga_peterson_marriage_july_2,_1918_p5_he.pdf"&gt;Jackson, Melvin&lt;/a&gt;</v>
      </c>
      <c r="S2189" s="2">
        <f t="shared" si="259"/>
        <v>150</v>
      </c>
      <c r="T2189" s="2">
        <f t="shared" si="260"/>
        <v>66</v>
      </c>
    </row>
    <row r="2190" spans="1:20" x14ac:dyDescent="0.25">
      <c r="A2190" s="2">
        <v>2189</v>
      </c>
      <c r="B2190" s="4" t="s">
        <v>14863</v>
      </c>
      <c r="C2190" s="4" t="s">
        <v>10919</v>
      </c>
      <c r="D2190" s="48" t="s">
        <v>5497</v>
      </c>
      <c r="E2190" s="12">
        <v>6758</v>
      </c>
      <c r="F2190" s="5" t="s">
        <v>13629</v>
      </c>
      <c r="G2190" s="5">
        <v>5</v>
      </c>
      <c r="H2190" s="48">
        <v>22</v>
      </c>
      <c r="I2190" s="5">
        <v>1614</v>
      </c>
      <c r="J2190" s="47" t="s">
        <v>18527</v>
      </c>
      <c r="K2190" s="46" t="s">
        <v>25724</v>
      </c>
      <c r="L2190" s="55"/>
      <c r="M2190" s="55"/>
      <c r="N2190" s="39">
        <f t="shared" si="254"/>
        <v>1918</v>
      </c>
      <c r="O2190" s="2">
        <f t="shared" si="255"/>
        <v>7</v>
      </c>
      <c r="P2190" s="2">
        <f t="shared" si="256"/>
        <v>7</v>
      </c>
      <c r="Q2190" s="2">
        <f t="shared" si="257"/>
        <v>2</v>
      </c>
      <c r="R2190" s="2" t="str">
        <f t="shared" si="258"/>
        <v>&lt;a href="set04\he_november 20, 1917 - august 10, 1920\marriage\olsen,_rev_and_mrs_sigurd_30th_anniversary_july_2,_1918_p5_he.pdf"&gt;Olsen, Rev Sigurd&lt;/a&gt;</v>
      </c>
      <c r="S2190" s="2">
        <f t="shared" si="259"/>
        <v>151</v>
      </c>
      <c r="T2190" s="2">
        <f t="shared" si="260"/>
        <v>65</v>
      </c>
    </row>
    <row r="2191" spans="1:20" x14ac:dyDescent="0.25">
      <c r="A2191" s="2">
        <v>2190</v>
      </c>
      <c r="B2191" s="4" t="s">
        <v>14856</v>
      </c>
      <c r="C2191" s="4" t="s">
        <v>14857</v>
      </c>
      <c r="D2191" s="48" t="s">
        <v>6</v>
      </c>
      <c r="E2191" s="12">
        <v>6765</v>
      </c>
      <c r="F2191" s="5" t="s">
        <v>13629</v>
      </c>
      <c r="G2191" s="5">
        <v>5</v>
      </c>
      <c r="H2191" s="48">
        <v>22</v>
      </c>
      <c r="I2191" s="5">
        <v>1603</v>
      </c>
      <c r="J2191" s="47" t="s">
        <v>18516</v>
      </c>
      <c r="K2191" s="46" t="s">
        <v>25724</v>
      </c>
      <c r="L2191" s="55"/>
      <c r="M2191" s="55"/>
      <c r="N2191" s="39">
        <f t="shared" si="254"/>
        <v>1918</v>
      </c>
      <c r="O2191" s="2">
        <f t="shared" si="255"/>
        <v>7</v>
      </c>
      <c r="P2191" s="2">
        <f t="shared" si="256"/>
        <v>7</v>
      </c>
      <c r="Q2191" s="2">
        <f t="shared" si="257"/>
        <v>9</v>
      </c>
      <c r="R2191" s="2" t="str">
        <f t="shared" si="258"/>
        <v>&lt;a href="set04\he_november 20, 1917 - august 10, 1920\marriage\kjelgaard,_marius_b_and_stella_hendrickson_marriage_july_9,_1918_p5_he.pdf"&gt;Kjelgaard, Marius B&lt;/a&gt;</v>
      </c>
      <c r="S2191" s="2">
        <f t="shared" si="259"/>
        <v>162</v>
      </c>
      <c r="T2191" s="2">
        <f t="shared" si="260"/>
        <v>74</v>
      </c>
    </row>
    <row r="2192" spans="1:20" x14ac:dyDescent="0.25">
      <c r="A2192" s="2">
        <v>2191</v>
      </c>
      <c r="B2192" s="4" t="s">
        <v>14861</v>
      </c>
      <c r="C2192" s="4" t="s">
        <v>14862</v>
      </c>
      <c r="D2192" s="48" t="s">
        <v>6</v>
      </c>
      <c r="E2192" s="12">
        <v>6786</v>
      </c>
      <c r="F2192" s="5" t="s">
        <v>13629</v>
      </c>
      <c r="G2192" s="5">
        <v>5</v>
      </c>
      <c r="H2192" s="48">
        <v>22</v>
      </c>
      <c r="I2192" s="5">
        <v>1608</v>
      </c>
      <c r="J2192" s="47" t="s">
        <v>18521</v>
      </c>
      <c r="K2192" s="46" t="s">
        <v>25724</v>
      </c>
      <c r="L2192" s="55"/>
      <c r="M2192" s="55"/>
      <c r="N2192" s="39">
        <f t="shared" si="254"/>
        <v>1918</v>
      </c>
      <c r="O2192" s="2">
        <f t="shared" si="255"/>
        <v>7</v>
      </c>
      <c r="P2192" s="2">
        <f t="shared" si="256"/>
        <v>7</v>
      </c>
      <c r="Q2192" s="2">
        <f t="shared" si="257"/>
        <v>30</v>
      </c>
      <c r="R2192" s="2" t="str">
        <f t="shared" si="258"/>
        <v>&lt;a href="set04\he_november 20, 1917 - august 10, 1920\marriage\markuson,_melvin_and_edna_jackson_marriage_july_30,_1918_p5_he.pdf"&gt;Markuson, Melvin&lt;/a&gt;</v>
      </c>
      <c r="S2192" s="2">
        <f t="shared" si="259"/>
        <v>151</v>
      </c>
      <c r="T2192" s="2">
        <f t="shared" si="260"/>
        <v>66</v>
      </c>
    </row>
    <row r="2193" spans="1:20" x14ac:dyDescent="0.25">
      <c r="A2193" s="2">
        <v>2192</v>
      </c>
      <c r="B2193" s="4" t="s">
        <v>14861</v>
      </c>
      <c r="C2193" s="4" t="s">
        <v>14862</v>
      </c>
      <c r="D2193" s="48" t="s">
        <v>2429</v>
      </c>
      <c r="E2193" s="12">
        <v>6786</v>
      </c>
      <c r="F2193" s="5" t="s">
        <v>13629</v>
      </c>
      <c r="G2193" s="5">
        <v>5</v>
      </c>
      <c r="H2193" s="48">
        <v>22</v>
      </c>
      <c r="I2193" s="5">
        <v>1609</v>
      </c>
      <c r="J2193" s="47" t="s">
        <v>18522</v>
      </c>
      <c r="K2193" s="46" t="s">
        <v>25724</v>
      </c>
      <c r="L2193" s="55"/>
      <c r="M2193" s="55"/>
      <c r="N2193" s="39">
        <f t="shared" si="254"/>
        <v>1918</v>
      </c>
      <c r="O2193" s="2">
        <f t="shared" si="255"/>
        <v>7</v>
      </c>
      <c r="P2193" s="2">
        <f t="shared" si="256"/>
        <v>7</v>
      </c>
      <c r="Q2193" s="2">
        <f t="shared" si="257"/>
        <v>30</v>
      </c>
      <c r="R2193" s="2" t="str">
        <f t="shared" si="258"/>
        <v>&lt;a href="set04\he_november 20, 1917 - august 10, 1920\marriage\markuson,_melvin_and_edna_jackson_parcel_shower_july_30,_1918_p5_he.pdf"&gt;Markuson, Melvin&lt;/a&gt;</v>
      </c>
      <c r="S2193" s="2">
        <f t="shared" si="259"/>
        <v>156</v>
      </c>
      <c r="T2193" s="2">
        <f t="shared" si="260"/>
        <v>71</v>
      </c>
    </row>
    <row r="2194" spans="1:20" x14ac:dyDescent="0.25">
      <c r="A2194" s="2">
        <v>2193</v>
      </c>
      <c r="B2194" s="4" t="s">
        <v>14868</v>
      </c>
      <c r="C2194" s="4" t="s">
        <v>14869</v>
      </c>
      <c r="D2194" s="48" t="s">
        <v>6</v>
      </c>
      <c r="E2194" s="12">
        <v>6793</v>
      </c>
      <c r="F2194" s="5" t="s">
        <v>13629</v>
      </c>
      <c r="G2194" s="5">
        <v>5</v>
      </c>
      <c r="H2194" s="48">
        <v>22</v>
      </c>
      <c r="I2194" s="5">
        <v>1620</v>
      </c>
      <c r="J2194" s="47" t="s">
        <v>18533</v>
      </c>
      <c r="K2194" s="46" t="s">
        <v>25724</v>
      </c>
      <c r="L2194" s="55"/>
      <c r="M2194" s="55"/>
      <c r="N2194" s="39">
        <f t="shared" si="254"/>
        <v>1918</v>
      </c>
      <c r="O2194" s="2">
        <f t="shared" si="255"/>
        <v>8</v>
      </c>
      <c r="P2194" s="2">
        <f t="shared" si="256"/>
        <v>8</v>
      </c>
      <c r="Q2194" s="2">
        <f t="shared" si="257"/>
        <v>6</v>
      </c>
      <c r="R2194" s="2" t="str">
        <f t="shared" si="258"/>
        <v>&lt;a href="set04\he_november 20, 1917 - august 10, 1920\marriage\skjelset,_lars_and_beatrice_mogaard_marriage_august_6,_1918_p5_he.pdf"&gt;Skjelset, Lars&lt;/a&gt;</v>
      </c>
      <c r="S2194" s="2">
        <f t="shared" si="259"/>
        <v>152</v>
      </c>
      <c r="T2194" s="2">
        <f t="shared" si="260"/>
        <v>69</v>
      </c>
    </row>
    <row r="2195" spans="1:20" x14ac:dyDescent="0.25">
      <c r="A2195" s="2">
        <v>2194</v>
      </c>
      <c r="B2195" s="4" t="s">
        <v>14837</v>
      </c>
      <c r="C2195" s="4" t="s">
        <v>14838</v>
      </c>
      <c r="D2195" s="48" t="s">
        <v>48</v>
      </c>
      <c r="E2195" s="12">
        <v>6800</v>
      </c>
      <c r="F2195" s="5" t="s">
        <v>13629</v>
      </c>
      <c r="G2195" s="5">
        <v>5</v>
      </c>
      <c r="H2195" s="48">
        <v>22</v>
      </c>
      <c r="I2195" s="5">
        <v>1573</v>
      </c>
      <c r="J2195" s="47" t="s">
        <v>18486</v>
      </c>
      <c r="K2195" s="46" t="s">
        <v>25724</v>
      </c>
      <c r="L2195" s="55"/>
      <c r="M2195" s="55"/>
      <c r="N2195" s="39">
        <f t="shared" si="254"/>
        <v>1918</v>
      </c>
      <c r="O2195" s="2">
        <f t="shared" si="255"/>
        <v>8</v>
      </c>
      <c r="P2195" s="2">
        <f t="shared" si="256"/>
        <v>8</v>
      </c>
      <c r="Q2195" s="2">
        <f t="shared" si="257"/>
        <v>13</v>
      </c>
      <c r="R2195" s="2" t="str">
        <f t="shared" si="258"/>
        <v>&lt;a href="set04\he_november 20, 1917 - august 10, 1920\marriage\ambler,_capt_harold_h_and_frances_mckean_lauder_wedding_august_13,_1918_p5_he.pdf"&gt;Ambler, Capt Harold H&lt;/a&gt;</v>
      </c>
      <c r="S2195" s="2">
        <f t="shared" si="259"/>
        <v>171</v>
      </c>
      <c r="T2195" s="2">
        <f t="shared" si="260"/>
        <v>81</v>
      </c>
    </row>
    <row r="2196" spans="1:20" x14ac:dyDescent="0.25">
      <c r="A2196" s="2">
        <v>2195</v>
      </c>
      <c r="B2196" s="4" t="s">
        <v>14875</v>
      </c>
      <c r="C2196" s="4" t="s">
        <v>14876</v>
      </c>
      <c r="D2196" s="48" t="s">
        <v>6</v>
      </c>
      <c r="E2196" s="12">
        <v>6800</v>
      </c>
      <c r="F2196" s="5" t="s">
        <v>13629</v>
      </c>
      <c r="G2196" s="5">
        <v>5</v>
      </c>
      <c r="H2196" s="48">
        <v>22</v>
      </c>
      <c r="I2196" s="5">
        <v>1630</v>
      </c>
      <c r="J2196" s="47" t="s">
        <v>18543</v>
      </c>
      <c r="K2196" s="46" t="s">
        <v>25724</v>
      </c>
      <c r="L2196" s="55"/>
      <c r="M2196" s="55"/>
      <c r="N2196" s="39">
        <f t="shared" si="254"/>
        <v>1918</v>
      </c>
      <c r="O2196" s="2">
        <f t="shared" si="255"/>
        <v>8</v>
      </c>
      <c r="P2196" s="2">
        <f t="shared" si="256"/>
        <v>8</v>
      </c>
      <c r="Q2196" s="2">
        <f t="shared" si="257"/>
        <v>13</v>
      </c>
      <c r="R2196" s="2" t="str">
        <f t="shared" si="258"/>
        <v>&lt;a href="set04\he_november 20, 1917 - august 10, 1920\marriage\wilken,_william_michael_and_hulda_sophia_scheidt_marriage_august_13,_1918_p5_he.pdf"&gt;Wilken, William Michael&lt;/a&gt;</v>
      </c>
      <c r="S2196" s="2">
        <f t="shared" si="259"/>
        <v>175</v>
      </c>
      <c r="T2196" s="2">
        <f t="shared" si="260"/>
        <v>83</v>
      </c>
    </row>
    <row r="2197" spans="1:20" x14ac:dyDescent="0.25">
      <c r="A2197" s="2">
        <v>2196</v>
      </c>
      <c r="B2197" s="4" t="s">
        <v>14841</v>
      </c>
      <c r="C2197" s="4" t="s">
        <v>14842</v>
      </c>
      <c r="D2197" s="48" t="s">
        <v>6</v>
      </c>
      <c r="E2197" s="12">
        <v>6814</v>
      </c>
      <c r="F2197" s="5" t="s">
        <v>13629</v>
      </c>
      <c r="G2197" s="5">
        <v>5</v>
      </c>
      <c r="H2197" s="48">
        <v>22</v>
      </c>
      <c r="I2197" s="5">
        <v>1580</v>
      </c>
      <c r="J2197" s="47" t="s">
        <v>18493</v>
      </c>
      <c r="K2197" s="46" t="s">
        <v>25724</v>
      </c>
      <c r="L2197" s="55"/>
      <c r="M2197" s="55"/>
      <c r="N2197" s="39">
        <f t="shared" si="254"/>
        <v>1918</v>
      </c>
      <c r="O2197" s="2">
        <f t="shared" si="255"/>
        <v>8</v>
      </c>
      <c r="P2197" s="2">
        <f t="shared" si="256"/>
        <v>8</v>
      </c>
      <c r="Q2197" s="2">
        <f t="shared" si="257"/>
        <v>27</v>
      </c>
      <c r="R2197" s="2" t="str">
        <f t="shared" si="258"/>
        <v>&lt;a href="set04\he_november 20, 1917 - august 10, 1920\marriage\crouch,_john_clinton_and_viola_belle_gunderson_marriage_august_27,_1918_p5_he.pdf"&gt;Crouch, John Clinton&lt;/a&gt;</v>
      </c>
      <c r="S2197" s="2">
        <f t="shared" si="259"/>
        <v>170</v>
      </c>
      <c r="T2197" s="2">
        <f t="shared" si="260"/>
        <v>81</v>
      </c>
    </row>
    <row r="2198" spans="1:20" x14ac:dyDescent="0.25">
      <c r="A2198" s="2">
        <v>2197</v>
      </c>
      <c r="B2198" s="4" t="s">
        <v>14870</v>
      </c>
      <c r="C2198" s="4" t="s">
        <v>8109</v>
      </c>
      <c r="D2198" s="48" t="s">
        <v>6</v>
      </c>
      <c r="E2198" s="12">
        <v>6821</v>
      </c>
      <c r="F2198" s="5" t="s">
        <v>13629</v>
      </c>
      <c r="G2198" s="5">
        <v>5</v>
      </c>
      <c r="H2198" s="48">
        <v>22</v>
      </c>
      <c r="I2198" s="5">
        <v>1626</v>
      </c>
      <c r="J2198" s="47" t="s">
        <v>18539</v>
      </c>
      <c r="K2198" s="46" t="s">
        <v>25724</v>
      </c>
      <c r="L2198" s="55"/>
      <c r="M2198" s="55"/>
      <c r="N2198" s="39">
        <f t="shared" si="254"/>
        <v>1918</v>
      </c>
      <c r="O2198" s="2">
        <f t="shared" si="255"/>
        <v>9</v>
      </c>
      <c r="P2198" s="2">
        <f t="shared" si="256"/>
        <v>9</v>
      </c>
      <c r="Q2198" s="2">
        <f t="shared" si="257"/>
        <v>3</v>
      </c>
      <c r="R2198" s="2" t="str">
        <f t="shared" si="258"/>
        <v>&lt;a href="set04\he_november 20, 1917 - august 10, 1920\marriage\swenson,_swen_and_clara_peterson_marriage_september_3,_1918_p5_he.pdf"&gt;Swenson, Swen&lt;/a&gt;</v>
      </c>
      <c r="S2198" s="2">
        <f t="shared" si="259"/>
        <v>151</v>
      </c>
      <c r="T2198" s="2">
        <f t="shared" si="260"/>
        <v>69</v>
      </c>
    </row>
    <row r="2199" spans="1:20" x14ac:dyDescent="0.25">
      <c r="A2199" s="2">
        <v>2198</v>
      </c>
      <c r="B2199" s="4" t="s">
        <v>14844</v>
      </c>
      <c r="C2199" s="4" t="s">
        <v>14845</v>
      </c>
      <c r="D2199" s="48" t="s">
        <v>6</v>
      </c>
      <c r="E2199" s="12">
        <v>6863</v>
      </c>
      <c r="F2199" s="5" t="s">
        <v>13629</v>
      </c>
      <c r="G2199" s="5">
        <v>5</v>
      </c>
      <c r="H2199" s="48">
        <v>22</v>
      </c>
      <c r="I2199" s="5">
        <v>1583</v>
      </c>
      <c r="J2199" s="47" t="s">
        <v>18496</v>
      </c>
      <c r="K2199" s="46" t="s">
        <v>25724</v>
      </c>
      <c r="L2199" s="55"/>
      <c r="M2199" s="55"/>
      <c r="N2199" s="39">
        <f t="shared" si="254"/>
        <v>1918</v>
      </c>
      <c r="O2199" s="2">
        <f t="shared" si="255"/>
        <v>10</v>
      </c>
      <c r="P2199" s="2">
        <f t="shared" si="256"/>
        <v>10</v>
      </c>
      <c r="Q2199" s="2">
        <f t="shared" si="257"/>
        <v>15</v>
      </c>
      <c r="R2199" s="2" t="str">
        <f t="shared" si="258"/>
        <v>&lt;a href="set04\he_november 20, 1917 - august 10, 1920\marriage\everson,_edwin_and_sylvia_brunberg_marriage_october_15,_1918_p5_he.pdf"&gt;Everson, Edwin&lt;/a&gt;</v>
      </c>
      <c r="S2199" s="2">
        <f t="shared" si="259"/>
        <v>153</v>
      </c>
      <c r="T2199" s="2">
        <f t="shared" si="260"/>
        <v>70</v>
      </c>
    </row>
    <row r="2200" spans="1:20" x14ac:dyDescent="0.25">
      <c r="A2200" s="2">
        <v>2199</v>
      </c>
      <c r="B2200" s="4" t="s">
        <v>501</v>
      </c>
      <c r="C2200" s="4" t="s">
        <v>502</v>
      </c>
      <c r="D2200" s="48" t="s">
        <v>6</v>
      </c>
      <c r="E2200" s="12">
        <v>6872</v>
      </c>
      <c r="F2200" s="5" t="s">
        <v>13630</v>
      </c>
      <c r="G2200" s="5">
        <v>1</v>
      </c>
      <c r="H2200" s="48">
        <v>32</v>
      </c>
      <c r="I2200" s="5">
        <v>2134</v>
      </c>
      <c r="J2200" s="47" t="s">
        <v>19054</v>
      </c>
      <c r="K2200" s="46" t="s">
        <v>25730</v>
      </c>
      <c r="L2200" s="55"/>
      <c r="M2200" s="55"/>
      <c r="N2200" s="39">
        <f t="shared" si="254"/>
        <v>1918</v>
      </c>
      <c r="O2200" s="2">
        <f t="shared" si="255"/>
        <v>10</v>
      </c>
      <c r="P2200" s="2">
        <f t="shared" si="256"/>
        <v>10</v>
      </c>
      <c r="Q2200" s="2">
        <f t="shared" si="257"/>
        <v>24</v>
      </c>
      <c r="R2200" s="2" t="str">
        <f t="shared" si="258"/>
        <v>&lt;a href="set03\tsr\tsr_october_26,_1916_-_august_3,_1922\marriage\hauge,_william_and_bessie_clark_marriage_october_24,_1918_p1_tsr.pdf"&gt;Hauge, William&lt;/a&gt;</v>
      </c>
      <c r="S2200" s="2">
        <f t="shared" si="259"/>
        <v>154</v>
      </c>
      <c r="T2200" s="2">
        <f t="shared" si="260"/>
        <v>68</v>
      </c>
    </row>
    <row r="2201" spans="1:20" x14ac:dyDescent="0.25">
      <c r="A2201" s="2">
        <v>2200</v>
      </c>
      <c r="B2201" s="4" t="s">
        <v>15138</v>
      </c>
      <c r="C2201" s="4" t="s">
        <v>15139</v>
      </c>
      <c r="D2201" s="48" t="s">
        <v>6</v>
      </c>
      <c r="E2201" s="12">
        <v>6884</v>
      </c>
      <c r="F2201" s="5" t="s">
        <v>13629</v>
      </c>
      <c r="G2201" s="5">
        <v>5</v>
      </c>
      <c r="H2201" s="48">
        <v>22</v>
      </c>
      <c r="I2201" s="5">
        <v>1605</v>
      </c>
      <c r="J2201" s="47" t="s">
        <v>18518</v>
      </c>
      <c r="K2201" s="46" t="s">
        <v>25724</v>
      </c>
      <c r="L2201" s="55"/>
      <c r="M2201" s="55"/>
      <c r="N2201" s="39">
        <f t="shared" si="254"/>
        <v>1918</v>
      </c>
      <c r="O2201" s="2">
        <f t="shared" si="255"/>
        <v>11</v>
      </c>
      <c r="P2201" s="2">
        <f t="shared" si="256"/>
        <v>11</v>
      </c>
      <c r="Q2201" s="2">
        <f t="shared" si="257"/>
        <v>5</v>
      </c>
      <c r="R2201" s="2" t="str">
        <f t="shared" si="258"/>
        <v>&lt;a href="set04\he_november 20, 1917 - august 10, 1920\marriage\larsen,_julius_and_mabel_tougas_marriage_november_5,_1918_p5_he.pdf"&gt;Larsen, Julius&lt;/a&gt;</v>
      </c>
      <c r="S2201" s="2">
        <f t="shared" si="259"/>
        <v>150</v>
      </c>
      <c r="T2201" s="2">
        <f t="shared" si="260"/>
        <v>67</v>
      </c>
    </row>
    <row r="2202" spans="1:20" x14ac:dyDescent="0.25">
      <c r="A2202" s="2">
        <v>2201</v>
      </c>
      <c r="B2202" s="4" t="s">
        <v>14866</v>
      </c>
      <c r="C2202" s="4" t="s">
        <v>14867</v>
      </c>
      <c r="D2202" s="48" t="s">
        <v>6</v>
      </c>
      <c r="E2202" s="12">
        <v>6898</v>
      </c>
      <c r="F2202" s="5" t="s">
        <v>13629</v>
      </c>
      <c r="G2202" s="5">
        <v>5</v>
      </c>
      <c r="H2202" s="48">
        <v>22</v>
      </c>
      <c r="I2202" s="5">
        <v>1619</v>
      </c>
      <c r="J2202" s="47" t="s">
        <v>18532</v>
      </c>
      <c r="K2202" s="46" t="s">
        <v>25724</v>
      </c>
      <c r="L2202" s="55"/>
      <c r="M2202" s="55"/>
      <c r="N2202" s="39">
        <f t="shared" si="254"/>
        <v>1918</v>
      </c>
      <c r="O2202" s="2">
        <f t="shared" si="255"/>
        <v>11</v>
      </c>
      <c r="P2202" s="2">
        <f t="shared" si="256"/>
        <v>11</v>
      </c>
      <c r="Q2202" s="2">
        <f t="shared" si="257"/>
        <v>19</v>
      </c>
      <c r="R2202" s="2" t="str">
        <f t="shared" si="258"/>
        <v>&lt;a href="set04\he_november 20, 1917 - august 10, 1920\marriage\sad,_albert_and_josie_stromme_marriage_november_19,_1918_p5_he.pdf"&gt;Sad, Albert&lt;/a&gt;</v>
      </c>
      <c r="S2202" s="2">
        <f t="shared" si="259"/>
        <v>146</v>
      </c>
      <c r="T2202" s="2">
        <f t="shared" si="260"/>
        <v>66</v>
      </c>
    </row>
    <row r="2203" spans="1:20" x14ac:dyDescent="0.25">
      <c r="A2203" s="2">
        <v>2202</v>
      </c>
      <c r="B2203" s="4" t="s">
        <v>507</v>
      </c>
      <c r="C2203" s="4" t="s">
        <v>508</v>
      </c>
      <c r="D2203" s="48" t="s">
        <v>48</v>
      </c>
      <c r="E2203" s="12">
        <v>6900</v>
      </c>
      <c r="F2203" s="5" t="s">
        <v>13630</v>
      </c>
      <c r="G2203" s="5">
        <v>1</v>
      </c>
      <c r="H2203" s="48">
        <v>32</v>
      </c>
      <c r="I2203" s="5">
        <v>2137</v>
      </c>
      <c r="J2203" s="47" t="s">
        <v>19057</v>
      </c>
      <c r="K2203" s="46" t="s">
        <v>25730</v>
      </c>
      <c r="L2203" s="55"/>
      <c r="M2203" s="55"/>
      <c r="N2203" s="39">
        <f t="shared" si="254"/>
        <v>1918</v>
      </c>
      <c r="O2203" s="2">
        <f t="shared" si="255"/>
        <v>11</v>
      </c>
      <c r="P2203" s="2">
        <f t="shared" si="256"/>
        <v>11</v>
      </c>
      <c r="Q2203" s="2">
        <f t="shared" si="257"/>
        <v>21</v>
      </c>
      <c r="R2203" s="2" t="str">
        <f t="shared" si="258"/>
        <v>&lt;a href="set03\tsr\tsr_october_26,_1916_-_august_3,_1922\marriage\holtan,_oscar_and_hulda_bemis_wedding_november_21,_1918_p1_tsr.pdf"&gt;Holtan, Oscar&lt;/a&gt;</v>
      </c>
      <c r="S2203" s="2">
        <f t="shared" si="259"/>
        <v>151</v>
      </c>
      <c r="T2203" s="2">
        <f t="shared" si="260"/>
        <v>66</v>
      </c>
    </row>
    <row r="2204" spans="1:20" x14ac:dyDescent="0.25">
      <c r="A2204" s="2">
        <v>2203</v>
      </c>
      <c r="B2204" s="4" t="s">
        <v>14839</v>
      </c>
      <c r="C2204" s="4" t="s">
        <v>14840</v>
      </c>
      <c r="D2204" s="48" t="s">
        <v>6</v>
      </c>
      <c r="E2204" s="12">
        <v>6912</v>
      </c>
      <c r="F2204" s="5" t="s">
        <v>13629</v>
      </c>
      <c r="G2204" s="5">
        <v>5</v>
      </c>
      <c r="H2204" s="48">
        <v>22</v>
      </c>
      <c r="I2204" s="5">
        <v>1576</v>
      </c>
      <c r="J2204" s="47" t="s">
        <v>18489</v>
      </c>
      <c r="K2204" s="46" t="s">
        <v>25724</v>
      </c>
      <c r="L2204" s="55"/>
      <c r="M2204" s="55"/>
      <c r="N2204" s="39">
        <f t="shared" si="254"/>
        <v>1918</v>
      </c>
      <c r="O2204" s="2">
        <f t="shared" si="255"/>
        <v>12</v>
      </c>
      <c r="P2204" s="2">
        <f t="shared" si="256"/>
        <v>12</v>
      </c>
      <c r="Q2204" s="2">
        <f t="shared" si="257"/>
        <v>3</v>
      </c>
      <c r="R2204" s="2" t="str">
        <f t="shared" si="258"/>
        <v>&lt;a href="set04\he_november 20, 1917 - august 10, 1920\marriage\brown,_wm_g_and_laura_wunderlich_marriage_december_3,_1918_p5_he.pdf"&gt;Brown, Wm G&lt;/a&gt;</v>
      </c>
      <c r="S2204" s="2">
        <f t="shared" si="259"/>
        <v>148</v>
      </c>
      <c r="T2204" s="2">
        <f t="shared" si="260"/>
        <v>68</v>
      </c>
    </row>
    <row r="2205" spans="1:20" x14ac:dyDescent="0.25">
      <c r="A2205" s="2">
        <v>2204</v>
      </c>
      <c r="B2205" s="4" t="s">
        <v>7821</v>
      </c>
      <c r="C2205" s="4" t="s">
        <v>14843</v>
      </c>
      <c r="D2205" s="48" t="s">
        <v>6</v>
      </c>
      <c r="E2205" s="12">
        <v>6912</v>
      </c>
      <c r="F2205" s="5" t="s">
        <v>13629</v>
      </c>
      <c r="G2205" s="5">
        <v>5</v>
      </c>
      <c r="H2205" s="48">
        <v>22</v>
      </c>
      <c r="I2205" s="5">
        <v>1581</v>
      </c>
      <c r="J2205" s="47" t="s">
        <v>18494</v>
      </c>
      <c r="K2205" s="46" t="s">
        <v>25724</v>
      </c>
      <c r="L2205" s="55"/>
      <c r="M2205" s="55"/>
      <c r="N2205" s="39">
        <f t="shared" si="254"/>
        <v>1918</v>
      </c>
      <c r="O2205" s="2">
        <f t="shared" si="255"/>
        <v>12</v>
      </c>
      <c r="P2205" s="2">
        <f t="shared" si="256"/>
        <v>12</v>
      </c>
      <c r="Q2205" s="2">
        <f t="shared" si="257"/>
        <v>3</v>
      </c>
      <c r="R2205" s="2" t="str">
        <f t="shared" si="258"/>
        <v>&lt;a href="set04\he_november 20, 1917 - august 10, 1920\marriage\downe,_e_e_and_mrs_clara_markwood_marriage_december_3,_1918_p5_he.pdf"&gt;Downe, E E&lt;/a&gt;</v>
      </c>
      <c r="S2205" s="2">
        <f t="shared" si="259"/>
        <v>148</v>
      </c>
      <c r="T2205" s="2">
        <f t="shared" si="260"/>
        <v>69</v>
      </c>
    </row>
    <row r="2206" spans="1:20" x14ac:dyDescent="0.25">
      <c r="A2206" s="2">
        <v>2205</v>
      </c>
      <c r="B2206" s="4" t="s">
        <v>14850</v>
      </c>
      <c r="C2206" s="4" t="s">
        <v>14851</v>
      </c>
      <c r="D2206" s="48" t="s">
        <v>48</v>
      </c>
      <c r="E2206" s="12">
        <v>6919</v>
      </c>
      <c r="F2206" s="5" t="s">
        <v>13629</v>
      </c>
      <c r="G2206" s="5">
        <v>4</v>
      </c>
      <c r="H2206" s="48">
        <v>22</v>
      </c>
      <c r="I2206" s="5">
        <v>1593</v>
      </c>
      <c r="J2206" s="47" t="s">
        <v>18506</v>
      </c>
      <c r="K2206" s="46" t="s">
        <v>25724</v>
      </c>
      <c r="L2206" s="55"/>
      <c r="M2206" s="55"/>
      <c r="N2206" s="39">
        <f t="shared" si="254"/>
        <v>1918</v>
      </c>
      <c r="O2206" s="2">
        <f t="shared" si="255"/>
        <v>12</v>
      </c>
      <c r="P2206" s="2">
        <f t="shared" si="256"/>
        <v>12</v>
      </c>
      <c r="Q2206" s="2">
        <f t="shared" si="257"/>
        <v>10</v>
      </c>
      <c r="R2206" s="2" t="str">
        <f t="shared" si="258"/>
        <v>&lt;a href="set04\he_november 20, 1917 - august 10, 1920\marriage\hazard,_james_and_cora_burnice_houghton_wedding_december_10,_1918_p4_he.pdf"&gt;Hazard, James&lt;/a&gt;</v>
      </c>
      <c r="S2206" s="2">
        <f t="shared" si="259"/>
        <v>157</v>
      </c>
      <c r="T2206" s="2">
        <f t="shared" si="260"/>
        <v>75</v>
      </c>
    </row>
    <row r="2207" spans="1:20" x14ac:dyDescent="0.25">
      <c r="A2207" s="2">
        <v>2206</v>
      </c>
      <c r="B2207" s="4" t="s">
        <v>14859</v>
      </c>
      <c r="C2207" s="4" t="s">
        <v>14860</v>
      </c>
      <c r="D2207" s="48" t="s">
        <v>6</v>
      </c>
      <c r="E2207" s="12">
        <v>6940</v>
      </c>
      <c r="F2207" s="5" t="s">
        <v>13629</v>
      </c>
      <c r="G2207" s="5">
        <v>5</v>
      </c>
      <c r="H2207" s="48">
        <v>22</v>
      </c>
      <c r="I2207" s="5">
        <v>1607</v>
      </c>
      <c r="J2207" s="47" t="s">
        <v>18520</v>
      </c>
      <c r="K2207" s="46" t="s">
        <v>25724</v>
      </c>
      <c r="L2207" s="55"/>
      <c r="M2207" s="55"/>
      <c r="N2207" s="39">
        <f t="shared" ref="N2207:N2270" si="261">YEAR(E2207)</f>
        <v>1918</v>
      </c>
      <c r="O2207" s="2">
        <f t="shared" ref="O2207:O2270" si="262">MONTH(E2207)</f>
        <v>12</v>
      </c>
      <c r="P2207" s="2">
        <f t="shared" ref="P2207:P2270" si="263">O2207</f>
        <v>12</v>
      </c>
      <c r="Q2207" s="2">
        <f t="shared" ref="Q2207:Q2270" si="264">DAY(E2207)</f>
        <v>31</v>
      </c>
      <c r="R2207" s="2" t="str">
        <f t="shared" si="258"/>
        <v>&lt;a href="set04\he_november 20, 1917 - august 10, 1920\marriage\madsen,_christ_and_alma_jorgensen_marriage_december_31,_1918_p5_he.pdf"&gt;Madsen, Christ&lt;/a&gt;</v>
      </c>
      <c r="S2207" s="2">
        <f t="shared" si="259"/>
        <v>153</v>
      </c>
      <c r="T2207" s="2">
        <f t="shared" si="260"/>
        <v>70</v>
      </c>
    </row>
    <row r="2208" spans="1:20" x14ac:dyDescent="0.25">
      <c r="A2208" s="2">
        <v>2207</v>
      </c>
      <c r="B2208" s="4" t="s">
        <v>14864</v>
      </c>
      <c r="C2208" s="4" t="s">
        <v>14865</v>
      </c>
      <c r="D2208" s="48" t="s">
        <v>48</v>
      </c>
      <c r="E2208" s="12">
        <v>6940</v>
      </c>
      <c r="F2208" s="5" t="s">
        <v>13629</v>
      </c>
      <c r="G2208" s="5">
        <v>5</v>
      </c>
      <c r="H2208" s="48">
        <v>22</v>
      </c>
      <c r="I2208" s="5">
        <v>1616</v>
      </c>
      <c r="J2208" s="47" t="s">
        <v>18529</v>
      </c>
      <c r="K2208" s="46" t="s">
        <v>25724</v>
      </c>
      <c r="L2208" s="55"/>
      <c r="M2208" s="55"/>
      <c r="N2208" s="39">
        <f t="shared" si="261"/>
        <v>1918</v>
      </c>
      <c r="O2208" s="2">
        <f t="shared" si="262"/>
        <v>12</v>
      </c>
      <c r="P2208" s="2">
        <f t="shared" si="263"/>
        <v>12</v>
      </c>
      <c r="Q2208" s="2">
        <f t="shared" si="264"/>
        <v>31</v>
      </c>
      <c r="R2208" s="2" t="str">
        <f t="shared" si="258"/>
        <v>&lt;a href="set04\he_november 20, 1917 - august 10, 1920\marriage\rogue,_carl_j_and_gena_sad_wedding_december_31,_1918_p5_he.pdf"&gt;Rogue, Carl J&lt;/a&gt;</v>
      </c>
      <c r="S2208" s="2">
        <f t="shared" si="259"/>
        <v>144</v>
      </c>
      <c r="T2208" s="2">
        <f t="shared" si="260"/>
        <v>62</v>
      </c>
    </row>
    <row r="2209" spans="1:20" x14ac:dyDescent="0.25">
      <c r="A2209" s="2">
        <v>2208</v>
      </c>
      <c r="B2209" s="4" t="s">
        <v>15327</v>
      </c>
      <c r="C2209" s="4" t="s">
        <v>15328</v>
      </c>
      <c r="D2209" s="48" t="s">
        <v>48</v>
      </c>
      <c r="E2209" s="12">
        <v>6947</v>
      </c>
      <c r="F2209" s="5" t="s">
        <v>13629</v>
      </c>
      <c r="G2209" s="5">
        <v>5</v>
      </c>
      <c r="H2209" s="48">
        <v>22</v>
      </c>
      <c r="I2209" s="5">
        <v>1612</v>
      </c>
      <c r="J2209" s="47" t="s">
        <v>18525</v>
      </c>
      <c r="K2209" s="46" t="s">
        <v>25724</v>
      </c>
      <c r="L2209" s="55"/>
      <c r="M2209" s="55"/>
      <c r="N2209" s="39">
        <f t="shared" si="261"/>
        <v>1919</v>
      </c>
      <c r="O2209" s="2">
        <f t="shared" si="262"/>
        <v>1</v>
      </c>
      <c r="P2209" s="2">
        <f t="shared" si="263"/>
        <v>1</v>
      </c>
      <c r="Q2209" s="2">
        <f t="shared" si="264"/>
        <v>7</v>
      </c>
      <c r="R2209" s="2" t="str">
        <f t="shared" si="258"/>
        <v>&lt;a href="set04\he_november 20, 1917 - august 10, 1920\marriage\nelson,_elmer_and_etta_stanley_wedding_january_7,_1919_p5_he.pdf"&gt;Nelson, Elmer&lt;/a&gt;</v>
      </c>
      <c r="S2209" s="2">
        <f t="shared" si="259"/>
        <v>146</v>
      </c>
      <c r="T2209" s="2">
        <f t="shared" si="260"/>
        <v>64</v>
      </c>
    </row>
    <row r="2210" spans="1:20" x14ac:dyDescent="0.25">
      <c r="A2210" s="2">
        <v>2209</v>
      </c>
      <c r="B2210" s="4" t="s">
        <v>476</v>
      </c>
      <c r="C2210" s="4" t="s">
        <v>477</v>
      </c>
      <c r="D2210" s="48" t="s">
        <v>48</v>
      </c>
      <c r="E2210" s="12">
        <v>6949</v>
      </c>
      <c r="F2210" s="5" t="s">
        <v>13630</v>
      </c>
      <c r="G2210" s="5">
        <v>1</v>
      </c>
      <c r="H2210" s="48">
        <v>32</v>
      </c>
      <c r="I2210" s="5">
        <v>2121</v>
      </c>
      <c r="J2210" s="47" t="s">
        <v>19041</v>
      </c>
      <c r="K2210" s="46" t="s">
        <v>25730</v>
      </c>
      <c r="L2210" s="55"/>
      <c r="M2210" s="55"/>
      <c r="N2210" s="39">
        <f t="shared" si="261"/>
        <v>1919</v>
      </c>
      <c r="O2210" s="2">
        <f t="shared" si="262"/>
        <v>1</v>
      </c>
      <c r="P2210" s="2">
        <f t="shared" si="263"/>
        <v>1</v>
      </c>
      <c r="Q2210" s="2">
        <f t="shared" si="264"/>
        <v>9</v>
      </c>
      <c r="R2210" s="2" t="str">
        <f t="shared" si="258"/>
        <v>&lt;a href="set03\tsr\tsr_october_26,_1916_-_august_3,_1922\marriage\crook,_a_j_and_tillie_rood_wedding_january_9,_1919_p1_tsr.pdf"&gt;Crook, A J&lt;/a&gt;</v>
      </c>
      <c r="S2210" s="2">
        <f t="shared" si="259"/>
        <v>143</v>
      </c>
      <c r="T2210" s="2">
        <f t="shared" si="260"/>
        <v>61</v>
      </c>
    </row>
    <row r="2211" spans="1:20" x14ac:dyDescent="0.25">
      <c r="A2211" s="2">
        <v>2210</v>
      </c>
      <c r="B2211" s="4" t="s">
        <v>15330</v>
      </c>
      <c r="C2211" s="4" t="s">
        <v>15331</v>
      </c>
      <c r="D2211" s="48" t="s">
        <v>6</v>
      </c>
      <c r="E2211" s="12">
        <v>6954</v>
      </c>
      <c r="F2211" s="5" t="s">
        <v>13629</v>
      </c>
      <c r="G2211" s="5">
        <v>5</v>
      </c>
      <c r="H2211" s="48">
        <v>22</v>
      </c>
      <c r="I2211" s="5">
        <v>1615</v>
      </c>
      <c r="J2211" s="47" t="s">
        <v>18528</v>
      </c>
      <c r="K2211" s="46" t="s">
        <v>25724</v>
      </c>
      <c r="L2211" s="55"/>
      <c r="M2211" s="55"/>
      <c r="N2211" s="39">
        <f t="shared" si="261"/>
        <v>1919</v>
      </c>
      <c r="O2211" s="2">
        <f t="shared" si="262"/>
        <v>1</v>
      </c>
      <c r="P2211" s="2">
        <f t="shared" si="263"/>
        <v>1</v>
      </c>
      <c r="Q2211" s="2">
        <f t="shared" si="264"/>
        <v>14</v>
      </c>
      <c r="R2211" s="2" t="str">
        <f t="shared" si="258"/>
        <v>&lt;a href="set04\he_november 20, 1917 - august 10, 1920\marriage\olson,_chester_and_olive_guy_marriage_january_14,_1919_p5_he.pdf"&gt;Olson, Chester&lt;/a&gt;</v>
      </c>
      <c r="S2211" s="2">
        <f t="shared" si="259"/>
        <v>147</v>
      </c>
      <c r="T2211" s="2">
        <f t="shared" si="260"/>
        <v>64</v>
      </c>
    </row>
    <row r="2212" spans="1:20" x14ac:dyDescent="0.25">
      <c r="A2212" s="2">
        <v>2211</v>
      </c>
      <c r="B2212" s="4" t="s">
        <v>15336</v>
      </c>
      <c r="C2212" s="4" t="s">
        <v>15337</v>
      </c>
      <c r="D2212" s="48" t="s">
        <v>6</v>
      </c>
      <c r="E2212" s="12">
        <v>6954</v>
      </c>
      <c r="F2212" s="5" t="s">
        <v>13629</v>
      </c>
      <c r="G2212" s="5">
        <v>5</v>
      </c>
      <c r="H2212" s="48">
        <v>22</v>
      </c>
      <c r="I2212" s="5">
        <v>1623</v>
      </c>
      <c r="J2212" s="47" t="s">
        <v>18536</v>
      </c>
      <c r="K2212" s="46" t="s">
        <v>25724</v>
      </c>
      <c r="L2212" s="55"/>
      <c r="M2212" s="55"/>
      <c r="N2212" s="39">
        <f t="shared" si="261"/>
        <v>1919</v>
      </c>
      <c r="O2212" s="2">
        <f t="shared" si="262"/>
        <v>1</v>
      </c>
      <c r="P2212" s="2">
        <f t="shared" si="263"/>
        <v>1</v>
      </c>
      <c r="Q2212" s="2">
        <f t="shared" si="264"/>
        <v>14</v>
      </c>
      <c r="R2212" s="2" t="str">
        <f t="shared" si="258"/>
        <v>&lt;a href="set04\he_november 20, 1917 - august 10, 1920\marriage\staffney,_jhalmer_and_clara_l_nelson_marriage_january_14,_1919_p5_he.pdf"&gt;Staffney, Jhalmer&lt;/a&gt;</v>
      </c>
      <c r="S2212" s="2">
        <f t="shared" si="259"/>
        <v>158</v>
      </c>
      <c r="T2212" s="2">
        <f t="shared" si="260"/>
        <v>72</v>
      </c>
    </row>
    <row r="2213" spans="1:20" x14ac:dyDescent="0.25">
      <c r="A2213" s="2">
        <v>2212</v>
      </c>
      <c r="B2213" s="4" t="s">
        <v>15338</v>
      </c>
      <c r="C2213" s="4" t="s">
        <v>15339</v>
      </c>
      <c r="D2213" s="48" t="s">
        <v>6</v>
      </c>
      <c r="E2213" s="12">
        <v>6954</v>
      </c>
      <c r="F2213" s="5" t="s">
        <v>13629</v>
      </c>
      <c r="G2213" s="5">
        <v>5</v>
      </c>
      <c r="H2213" s="48">
        <v>22</v>
      </c>
      <c r="I2213" s="5">
        <v>1624</v>
      </c>
      <c r="J2213" s="47" t="s">
        <v>18537</v>
      </c>
      <c r="K2213" s="46" t="s">
        <v>25724</v>
      </c>
      <c r="L2213" s="55"/>
      <c r="M2213" s="55"/>
      <c r="N2213" s="39">
        <f t="shared" si="261"/>
        <v>1919</v>
      </c>
      <c r="O2213" s="2">
        <f t="shared" si="262"/>
        <v>1</v>
      </c>
      <c r="P2213" s="2">
        <f t="shared" si="263"/>
        <v>1</v>
      </c>
      <c r="Q2213" s="2">
        <f t="shared" si="264"/>
        <v>14</v>
      </c>
      <c r="R2213" s="2" t="str">
        <f t="shared" si="258"/>
        <v>&lt;a href="set04\he_november 20, 1917 - august 10, 1920\marriage\stokkeland,_jens_and_hansine_ognedal_marriage_january_14,_1919_p5_he.pdf"&gt;Stokkeland, Jens&lt;/a&gt;</v>
      </c>
      <c r="S2213" s="2">
        <f t="shared" si="259"/>
        <v>157</v>
      </c>
      <c r="T2213" s="2">
        <f t="shared" si="260"/>
        <v>72</v>
      </c>
    </row>
    <row r="2214" spans="1:20" x14ac:dyDescent="0.25">
      <c r="A2214" s="2">
        <v>2213</v>
      </c>
      <c r="B2214" s="4" t="s">
        <v>476</v>
      </c>
      <c r="C2214" s="4" t="s">
        <v>477</v>
      </c>
      <c r="D2214" s="48" t="s">
        <v>6</v>
      </c>
      <c r="E2214" s="12">
        <v>6961</v>
      </c>
      <c r="F2214" s="5" t="s">
        <v>13629</v>
      </c>
      <c r="G2214" s="5">
        <v>5</v>
      </c>
      <c r="H2214" s="48">
        <v>22</v>
      </c>
      <c r="I2214" s="5">
        <v>1579</v>
      </c>
      <c r="J2214" s="47" t="s">
        <v>18492</v>
      </c>
      <c r="K2214" s="46" t="s">
        <v>25724</v>
      </c>
      <c r="L2214" s="55"/>
      <c r="M2214" s="55"/>
      <c r="N2214" s="39">
        <f t="shared" si="261"/>
        <v>1919</v>
      </c>
      <c r="O2214" s="2">
        <f t="shared" si="262"/>
        <v>1</v>
      </c>
      <c r="P2214" s="2">
        <f t="shared" si="263"/>
        <v>1</v>
      </c>
      <c r="Q2214" s="2">
        <f t="shared" si="264"/>
        <v>21</v>
      </c>
      <c r="R2214" s="2" t="str">
        <f t="shared" si="258"/>
        <v>&lt;a href="set04\he_november 20, 1917 - august 10, 1920\marriage\crook,_a_j_and_tillie_rood_marriage_january_21,_1919_p5_he.pdf"&gt;Crook, A J&lt;/a&gt;</v>
      </c>
      <c r="S2214" s="2">
        <f t="shared" si="259"/>
        <v>141</v>
      </c>
      <c r="T2214" s="2">
        <f t="shared" si="260"/>
        <v>62</v>
      </c>
    </row>
    <row r="2215" spans="1:20" x14ac:dyDescent="0.25">
      <c r="A2215" s="2">
        <v>2214</v>
      </c>
      <c r="B2215" s="4" t="s">
        <v>527</v>
      </c>
      <c r="C2215" s="4" t="s">
        <v>528</v>
      </c>
      <c r="D2215" s="48" t="s">
        <v>6</v>
      </c>
      <c r="E2215" s="12">
        <v>6969</v>
      </c>
      <c r="F2215" s="5" t="s">
        <v>13630</v>
      </c>
      <c r="G2215" s="5">
        <v>1</v>
      </c>
      <c r="H2215" s="48">
        <v>32</v>
      </c>
      <c r="I2215" s="5">
        <v>2147</v>
      </c>
      <c r="J2215" s="47" t="s">
        <v>19067</v>
      </c>
      <c r="K2215" s="46" t="s">
        <v>25730</v>
      </c>
      <c r="L2215" s="55"/>
      <c r="M2215" s="55"/>
      <c r="N2215" s="39">
        <f t="shared" si="261"/>
        <v>1919</v>
      </c>
      <c r="O2215" s="2">
        <f t="shared" si="262"/>
        <v>1</v>
      </c>
      <c r="P2215" s="2">
        <f t="shared" si="263"/>
        <v>1</v>
      </c>
      <c r="Q2215" s="2">
        <f t="shared" si="264"/>
        <v>29</v>
      </c>
      <c r="R2215" s="2" t="str">
        <f t="shared" si="258"/>
        <v>&lt;a href="set03\tsr\tsr_october_26,_1916_-_august_3,_1922\marriage\lyle,_john_and_lorene_bowman_marriage_january_29,_1919_p1_tsr.pdf"&gt;Lyle, John&lt;/a&gt;</v>
      </c>
      <c r="S2215" s="2">
        <f t="shared" si="259"/>
        <v>147</v>
      </c>
      <c r="T2215" s="2">
        <f t="shared" si="260"/>
        <v>65</v>
      </c>
    </row>
    <row r="2216" spans="1:20" x14ac:dyDescent="0.25">
      <c r="A2216" s="2">
        <v>2215</v>
      </c>
      <c r="B2216" s="4" t="s">
        <v>15320</v>
      </c>
      <c r="C2216" s="4" t="s">
        <v>14205</v>
      </c>
      <c r="D2216" s="48" t="s">
        <v>6</v>
      </c>
      <c r="E2216" s="12">
        <v>6975</v>
      </c>
      <c r="F2216" s="5" t="s">
        <v>13629</v>
      </c>
      <c r="G2216" s="5">
        <v>5</v>
      </c>
      <c r="H2216" s="48">
        <v>22</v>
      </c>
      <c r="I2216" s="5">
        <v>1577</v>
      </c>
      <c r="J2216" s="47" t="s">
        <v>18490</v>
      </c>
      <c r="K2216" s="46" t="s">
        <v>25724</v>
      </c>
      <c r="L2216" s="55"/>
      <c r="M2216" s="55"/>
      <c r="N2216" s="39">
        <f t="shared" si="261"/>
        <v>1919</v>
      </c>
      <c r="O2216" s="2">
        <f t="shared" si="262"/>
        <v>2</v>
      </c>
      <c r="P2216" s="2">
        <f t="shared" si="263"/>
        <v>2</v>
      </c>
      <c r="Q2216" s="2">
        <f t="shared" si="264"/>
        <v>4</v>
      </c>
      <c r="R2216" s="2" t="str">
        <f t="shared" si="258"/>
        <v>&lt;a href="set04\he_november 20, 1917 - august 10, 1920\marriage\bumgardner,_j_o__and_ida_edland_marriage_february_4,_1919_p5_he.pdf"&gt;Bumgardner, J O&lt;/a&gt;</v>
      </c>
      <c r="S2216" s="2">
        <f t="shared" si="259"/>
        <v>151</v>
      </c>
      <c r="T2216" s="2">
        <f t="shared" si="260"/>
        <v>67</v>
      </c>
    </row>
    <row r="2217" spans="1:20" x14ac:dyDescent="0.25">
      <c r="A2217" s="2">
        <v>2216</v>
      </c>
      <c r="B2217" s="4" t="s">
        <v>525</v>
      </c>
      <c r="C2217" s="4" t="s">
        <v>526</v>
      </c>
      <c r="D2217" s="48" t="s">
        <v>48</v>
      </c>
      <c r="E2217" s="12">
        <v>6977</v>
      </c>
      <c r="F2217" s="5" t="s">
        <v>13630</v>
      </c>
      <c r="G2217" s="5">
        <v>1</v>
      </c>
      <c r="H2217" s="48">
        <v>32</v>
      </c>
      <c r="I2217" s="5">
        <v>2146</v>
      </c>
      <c r="J2217" s="47" t="s">
        <v>19066</v>
      </c>
      <c r="K2217" s="46" t="s">
        <v>25730</v>
      </c>
      <c r="L2217" s="55"/>
      <c r="M2217" s="55"/>
      <c r="N2217" s="39">
        <f t="shared" si="261"/>
        <v>1919</v>
      </c>
      <c r="O2217" s="2">
        <f t="shared" si="262"/>
        <v>2</v>
      </c>
      <c r="P2217" s="2">
        <f t="shared" si="263"/>
        <v>2</v>
      </c>
      <c r="Q2217" s="2">
        <f t="shared" si="264"/>
        <v>6</v>
      </c>
      <c r="R2217" s="2" t="str">
        <f t="shared" si="258"/>
        <v>&lt;a href="set03\tsr\tsr_october_26,_1916_-_august_3,_1922\marriage\lowe,_emil_and_laura_fadness_wedding_february_6,_1919_p1_tsr.pdf"&gt;Lowe, Emil&lt;/a&gt;</v>
      </c>
      <c r="S2217" s="2">
        <f t="shared" si="259"/>
        <v>146</v>
      </c>
      <c r="T2217" s="2">
        <f t="shared" si="260"/>
        <v>64</v>
      </c>
    </row>
    <row r="2218" spans="1:20" x14ac:dyDescent="0.25">
      <c r="A2218" s="2">
        <v>2217</v>
      </c>
      <c r="B2218" s="4" t="s">
        <v>15334</v>
      </c>
      <c r="C2218" s="4" t="s">
        <v>15335</v>
      </c>
      <c r="D2218" s="48" t="s">
        <v>13</v>
      </c>
      <c r="E2218" s="12">
        <v>7038</v>
      </c>
      <c r="F2218" s="5" t="s">
        <v>13629</v>
      </c>
      <c r="G2218" s="5">
        <v>5</v>
      </c>
      <c r="H2218" s="48">
        <v>22</v>
      </c>
      <c r="I2218" s="5">
        <v>1618</v>
      </c>
      <c r="J2218" s="47" t="s">
        <v>18531</v>
      </c>
      <c r="K2218" s="46" t="s">
        <v>25724</v>
      </c>
      <c r="L2218" s="55"/>
      <c r="M2218" s="55"/>
      <c r="N2218" s="39">
        <f t="shared" si="261"/>
        <v>1919</v>
      </c>
      <c r="O2218" s="2">
        <f t="shared" si="262"/>
        <v>4</v>
      </c>
      <c r="P2218" s="2">
        <f t="shared" si="263"/>
        <v>4</v>
      </c>
      <c r="Q2218" s="2">
        <f t="shared" si="264"/>
        <v>8</v>
      </c>
      <c r="R2218" s="2" t="str">
        <f t="shared" si="258"/>
        <v>&lt;a href="set04\he_november 20, 1917 - august 10, 1920\marriage\saby,_mr_and__mrs_jacob_50th_anniv._april_8,_1919_p5_he.pdf"&gt;Saby, Jacob&lt;/a&gt;</v>
      </c>
      <c r="S2218" s="2">
        <f t="shared" si="259"/>
        <v>139</v>
      </c>
      <c r="T2218" s="2">
        <f t="shared" si="260"/>
        <v>59</v>
      </c>
    </row>
    <row r="2219" spans="1:20" x14ac:dyDescent="0.25">
      <c r="A2219" s="2">
        <v>2218</v>
      </c>
      <c r="B2219" s="4" t="s">
        <v>15323</v>
      </c>
      <c r="C2219" s="4" t="s">
        <v>15324</v>
      </c>
      <c r="D2219" s="48" t="s">
        <v>6</v>
      </c>
      <c r="E2219" s="12">
        <v>7115</v>
      </c>
      <c r="F2219" s="5" t="s">
        <v>13629</v>
      </c>
      <c r="G2219" s="5">
        <v>7</v>
      </c>
      <c r="H2219" s="48">
        <v>22</v>
      </c>
      <c r="I2219" s="5">
        <v>1597</v>
      </c>
      <c r="J2219" s="47" t="s">
        <v>18510</v>
      </c>
      <c r="K2219" s="46" t="s">
        <v>25724</v>
      </c>
      <c r="L2219" s="55"/>
      <c r="M2219" s="55"/>
      <c r="N2219" s="39">
        <f t="shared" si="261"/>
        <v>1919</v>
      </c>
      <c r="O2219" s="2">
        <f t="shared" si="262"/>
        <v>6</v>
      </c>
      <c r="P2219" s="2">
        <f t="shared" si="263"/>
        <v>6</v>
      </c>
      <c r="Q2219" s="2">
        <f t="shared" si="264"/>
        <v>24</v>
      </c>
      <c r="R2219" s="2" t="str">
        <f t="shared" si="258"/>
        <v>&lt;a href="set04\he_november 20, 1917 - august 10, 1920\marriage\hyde,_harold_g_and_irene_margaret_preston_marriage_june_24,_1919_p7_he.pdf"&gt;Hyde, Harold G&lt;/a&gt;</v>
      </c>
      <c r="S2219" s="2">
        <f t="shared" si="259"/>
        <v>157</v>
      </c>
      <c r="T2219" s="2">
        <f t="shared" si="260"/>
        <v>74</v>
      </c>
    </row>
    <row r="2220" spans="1:20" x14ac:dyDescent="0.25">
      <c r="A2220" s="2">
        <v>2219</v>
      </c>
      <c r="B2220" s="4" t="s">
        <v>15332</v>
      </c>
      <c r="C2220" s="4" t="s">
        <v>15333</v>
      </c>
      <c r="D2220" s="48" t="s">
        <v>6</v>
      </c>
      <c r="E2220" s="12">
        <v>7136</v>
      </c>
      <c r="F2220" s="5" t="s">
        <v>13629</v>
      </c>
      <c r="G2220" s="5">
        <v>5</v>
      </c>
      <c r="H2220" s="48">
        <v>22</v>
      </c>
      <c r="I2220" s="5">
        <v>1617</v>
      </c>
      <c r="J2220" s="47" t="s">
        <v>18530</v>
      </c>
      <c r="K2220" s="46" t="s">
        <v>25724</v>
      </c>
      <c r="L2220" s="55"/>
      <c r="M2220" s="55"/>
      <c r="N2220" s="39">
        <f t="shared" si="261"/>
        <v>1919</v>
      </c>
      <c r="O2220" s="2">
        <f t="shared" si="262"/>
        <v>7</v>
      </c>
      <c r="P2220" s="2">
        <f t="shared" si="263"/>
        <v>7</v>
      </c>
      <c r="Q2220" s="2">
        <f t="shared" si="264"/>
        <v>15</v>
      </c>
      <c r="R2220" s="2" t="str">
        <f t="shared" si="258"/>
        <v>&lt;a href="set04\he_november 20, 1917 - august 10, 1920\marriage\rooth,_albert_'riley'_and_lottie_peterson_marriage_july_15,_1919_p5_he.pdf"&gt;Rooth, Albert 'Riley'&lt;/a&gt;</v>
      </c>
      <c r="S2220" s="2">
        <f t="shared" si="259"/>
        <v>164</v>
      </c>
      <c r="T2220" s="2">
        <f t="shared" si="260"/>
        <v>74</v>
      </c>
    </row>
    <row r="2221" spans="1:20" x14ac:dyDescent="0.25">
      <c r="A2221" s="2">
        <v>2220</v>
      </c>
      <c r="B2221" s="4" t="s">
        <v>488</v>
      </c>
      <c r="C2221" s="4" t="s">
        <v>489</v>
      </c>
      <c r="D2221" s="48" t="s">
        <v>48</v>
      </c>
      <c r="E2221" s="12">
        <v>7152</v>
      </c>
      <c r="F2221" s="5" t="s">
        <v>13630</v>
      </c>
      <c r="G2221" s="5">
        <v>1</v>
      </c>
      <c r="H2221" s="48">
        <v>32</v>
      </c>
      <c r="I2221" s="5">
        <v>2127</v>
      </c>
      <c r="J2221" s="47" t="s">
        <v>19047</v>
      </c>
      <c r="K2221" s="46" t="s">
        <v>25730</v>
      </c>
      <c r="L2221" s="55"/>
      <c r="M2221" s="55"/>
      <c r="N2221" s="39">
        <f t="shared" si="261"/>
        <v>1919</v>
      </c>
      <c r="O2221" s="2">
        <f t="shared" si="262"/>
        <v>7</v>
      </c>
      <c r="P2221" s="2">
        <f t="shared" si="263"/>
        <v>7</v>
      </c>
      <c r="Q2221" s="2">
        <f t="shared" si="264"/>
        <v>31</v>
      </c>
      <c r="R2221" s="2" t="str">
        <f t="shared" si="258"/>
        <v>&lt;a href="set03\tsr\tsr_october_26,_1916_-_august_3,_1922\marriage\fitch,_kenneth_a_and_hazel_starr_wedding_july_31,_1919_p1_tsr.pdf"&gt;Fitch, Kenneth A&lt;/a&gt;</v>
      </c>
      <c r="S2221" s="2">
        <f t="shared" si="259"/>
        <v>153</v>
      </c>
      <c r="T2221" s="2">
        <f t="shared" si="260"/>
        <v>65</v>
      </c>
    </row>
    <row r="2222" spans="1:20" x14ac:dyDescent="0.25">
      <c r="A2222" s="2">
        <v>2221</v>
      </c>
      <c r="B2222" s="4" t="s">
        <v>488</v>
      </c>
      <c r="C2222" s="4" t="s">
        <v>489</v>
      </c>
      <c r="D2222" s="48" t="s">
        <v>6</v>
      </c>
      <c r="E2222" s="12">
        <v>7157</v>
      </c>
      <c r="F2222" s="5" t="s">
        <v>13629</v>
      </c>
      <c r="G2222" s="5">
        <v>1</v>
      </c>
      <c r="H2222" s="48">
        <v>22</v>
      </c>
      <c r="I2222" s="5">
        <v>1584</v>
      </c>
      <c r="J2222" s="47" t="s">
        <v>18497</v>
      </c>
      <c r="K2222" s="46" t="s">
        <v>25724</v>
      </c>
      <c r="L2222" s="55"/>
      <c r="M2222" s="55"/>
      <c r="N2222" s="39">
        <f t="shared" si="261"/>
        <v>1919</v>
      </c>
      <c r="O2222" s="2">
        <f t="shared" si="262"/>
        <v>8</v>
      </c>
      <c r="P2222" s="2">
        <f t="shared" si="263"/>
        <v>8</v>
      </c>
      <c r="Q2222" s="2">
        <f t="shared" si="264"/>
        <v>5</v>
      </c>
      <c r="R2222" s="2" t="str">
        <f t="shared" si="258"/>
        <v>&lt;a href="set04\he_november 20, 1917 - august 10, 1920\marriage\fitch,_kenneth_a_and_hazel_starr_marriage_august_5,_1919_p1_he.pdf"&gt;Fitch, Kenneth A&lt;/a&gt;</v>
      </c>
      <c r="S2222" s="2">
        <f t="shared" si="259"/>
        <v>151</v>
      </c>
      <c r="T2222" s="2">
        <f t="shared" si="260"/>
        <v>66</v>
      </c>
    </row>
    <row r="2223" spans="1:20" x14ac:dyDescent="0.25">
      <c r="A2223" s="2">
        <v>2222</v>
      </c>
      <c r="B2223" s="4" t="s">
        <v>509</v>
      </c>
      <c r="C2223" s="4" t="s">
        <v>510</v>
      </c>
      <c r="D2223" s="48" t="s">
        <v>6</v>
      </c>
      <c r="E2223" s="12">
        <v>7166</v>
      </c>
      <c r="F2223" s="5" t="s">
        <v>13630</v>
      </c>
      <c r="G2223" s="5">
        <v>4</v>
      </c>
      <c r="H2223" s="48">
        <v>32</v>
      </c>
      <c r="I2223" s="5">
        <v>2138</v>
      </c>
      <c r="J2223" s="47" t="s">
        <v>19058</v>
      </c>
      <c r="K2223" s="46" t="s">
        <v>25730</v>
      </c>
      <c r="L2223" s="55"/>
      <c r="M2223" s="55"/>
      <c r="N2223" s="39">
        <f t="shared" si="261"/>
        <v>1919</v>
      </c>
      <c r="O2223" s="2">
        <f t="shared" si="262"/>
        <v>8</v>
      </c>
      <c r="P2223" s="2">
        <f t="shared" si="263"/>
        <v>8</v>
      </c>
      <c r="Q2223" s="2">
        <f t="shared" si="264"/>
        <v>14</v>
      </c>
      <c r="R2223" s="2" t="str">
        <f t="shared" si="258"/>
        <v>&lt;a href="set03\tsr\tsr_october_26,_1916_-_august_3,_1922\marriage\hoover,_harold_and_fern_davidson_marriage_august_14,_1919_p4_tsr.pdf"&gt;Hoover, Harold&lt;/a&gt;</v>
      </c>
      <c r="S2223" s="2">
        <f t="shared" si="259"/>
        <v>154</v>
      </c>
      <c r="T2223" s="2">
        <f t="shared" si="260"/>
        <v>68</v>
      </c>
    </row>
    <row r="2224" spans="1:20" x14ac:dyDescent="0.25">
      <c r="A2224" s="2">
        <v>2223</v>
      </c>
      <c r="B2224" s="4" t="s">
        <v>509</v>
      </c>
      <c r="C2224" s="4" t="s">
        <v>510</v>
      </c>
      <c r="D2224" s="48" t="s">
        <v>6</v>
      </c>
      <c r="E2224" s="12">
        <v>7171</v>
      </c>
      <c r="F2224" s="5" t="s">
        <v>13629</v>
      </c>
      <c r="G2224" s="5">
        <v>1</v>
      </c>
      <c r="H2224" s="48">
        <v>22</v>
      </c>
      <c r="I2224" s="5">
        <v>1596</v>
      </c>
      <c r="J2224" s="47" t="s">
        <v>18509</v>
      </c>
      <c r="K2224" s="46" t="s">
        <v>25724</v>
      </c>
      <c r="L2224" s="55"/>
      <c r="M2224" s="55"/>
      <c r="N2224" s="39">
        <f t="shared" si="261"/>
        <v>1919</v>
      </c>
      <c r="O2224" s="2">
        <f t="shared" si="262"/>
        <v>8</v>
      </c>
      <c r="P2224" s="2">
        <f t="shared" si="263"/>
        <v>8</v>
      </c>
      <c r="Q2224" s="2">
        <f t="shared" si="264"/>
        <v>19</v>
      </c>
      <c r="R2224" s="2" t="str">
        <f t="shared" si="258"/>
        <v>&lt;a href="set04\he_november 20, 1917 - august 10, 1920\marriage\hoover,_harold_and_fern_davidson_marriage_august_19,_1919_p1_he.pdf"&gt;Hoover, Harold&lt;/a&gt;</v>
      </c>
      <c r="S2224" s="2">
        <f t="shared" si="259"/>
        <v>150</v>
      </c>
      <c r="T2224" s="2">
        <f t="shared" si="260"/>
        <v>67</v>
      </c>
    </row>
    <row r="2225" spans="1:20" x14ac:dyDescent="0.25">
      <c r="A2225" s="2">
        <v>2224</v>
      </c>
      <c r="B2225" s="4" t="s">
        <v>15340</v>
      </c>
      <c r="C2225" s="4" t="s">
        <v>15341</v>
      </c>
      <c r="D2225" s="48" t="s">
        <v>6</v>
      </c>
      <c r="E2225" s="12">
        <v>7171</v>
      </c>
      <c r="F2225" s="5" t="s">
        <v>13629</v>
      </c>
      <c r="G2225" s="5">
        <v>5</v>
      </c>
      <c r="H2225" s="48">
        <v>22</v>
      </c>
      <c r="I2225" s="5">
        <v>1625</v>
      </c>
      <c r="J2225" s="47" t="s">
        <v>18538</v>
      </c>
      <c r="K2225" s="46" t="s">
        <v>25724</v>
      </c>
      <c r="L2225" s="55"/>
      <c r="M2225" s="55"/>
      <c r="N2225" s="39">
        <f t="shared" si="261"/>
        <v>1919</v>
      </c>
      <c r="O2225" s="2">
        <f t="shared" si="262"/>
        <v>8</v>
      </c>
      <c r="P2225" s="2">
        <f t="shared" si="263"/>
        <v>8</v>
      </c>
      <c r="Q2225" s="2">
        <f t="shared" si="264"/>
        <v>19</v>
      </c>
      <c r="R2225" s="2" t="str">
        <f t="shared" si="258"/>
        <v>&lt;a href="set04\he_november 20, 1917 - august 10, 1920\marriage\stone,_erick_and_amelia_alberta_marriage_august_19,_1919_p5_he.pdf"&gt;Stone, Erick&lt;/a&gt;</v>
      </c>
      <c r="S2225" s="2">
        <f t="shared" si="259"/>
        <v>147</v>
      </c>
      <c r="T2225" s="2">
        <f t="shared" si="260"/>
        <v>66</v>
      </c>
    </row>
    <row r="2226" spans="1:20" x14ac:dyDescent="0.25">
      <c r="A2226" s="2">
        <v>2225</v>
      </c>
      <c r="B2226" s="4" t="s">
        <v>499</v>
      </c>
      <c r="C2226" s="4" t="s">
        <v>500</v>
      </c>
      <c r="D2226" s="48" t="s">
        <v>6</v>
      </c>
      <c r="E2226" s="12">
        <v>7201</v>
      </c>
      <c r="F2226" s="5" t="s">
        <v>13630</v>
      </c>
      <c r="G2226" s="5">
        <v>1</v>
      </c>
      <c r="H2226" s="48">
        <v>32</v>
      </c>
      <c r="I2226" s="5">
        <v>2133</v>
      </c>
      <c r="J2226" s="47" t="s">
        <v>19053</v>
      </c>
      <c r="K2226" s="46" t="s">
        <v>25730</v>
      </c>
      <c r="L2226" s="55"/>
      <c r="M2226" s="55"/>
      <c r="N2226" s="39">
        <f t="shared" si="261"/>
        <v>1919</v>
      </c>
      <c r="O2226" s="2">
        <f t="shared" si="262"/>
        <v>9</v>
      </c>
      <c r="P2226" s="2">
        <f t="shared" si="263"/>
        <v>9</v>
      </c>
      <c r="Q2226" s="2">
        <f t="shared" si="264"/>
        <v>18</v>
      </c>
      <c r="R2226" s="2" t="str">
        <f t="shared" si="258"/>
        <v>&lt;a href="set03\tsr\tsr_october_26,_1916_-_august_3,_1922\marriage\hanson_and_soli_marriage_notice_september_18,_1919_p1_tsr.pdf"&gt;Hanson, Mr.&lt;/a&gt;</v>
      </c>
      <c r="S2226" s="2">
        <f t="shared" si="259"/>
        <v>144</v>
      </c>
      <c r="T2226" s="2">
        <f t="shared" si="260"/>
        <v>61</v>
      </c>
    </row>
    <row r="2227" spans="1:20" x14ac:dyDescent="0.25">
      <c r="A2227" s="2">
        <v>2226</v>
      </c>
      <c r="B2227" s="4" t="s">
        <v>14509</v>
      </c>
      <c r="C2227" s="4" t="s">
        <v>15319</v>
      </c>
      <c r="D2227" s="48" t="s">
        <v>6</v>
      </c>
      <c r="E2227" s="12">
        <v>7248</v>
      </c>
      <c r="F2227" s="5" t="s">
        <v>13629</v>
      </c>
      <c r="G2227" s="5">
        <v>1</v>
      </c>
      <c r="H2227" s="48">
        <v>22</v>
      </c>
      <c r="I2227" s="5">
        <v>1574</v>
      </c>
      <c r="J2227" s="47" t="s">
        <v>18487</v>
      </c>
      <c r="K2227" s="46" t="s">
        <v>25724</v>
      </c>
      <c r="L2227" s="55"/>
      <c r="M2227" s="55"/>
      <c r="N2227" s="39">
        <f t="shared" si="261"/>
        <v>1919</v>
      </c>
      <c r="O2227" s="2">
        <f t="shared" si="262"/>
        <v>11</v>
      </c>
      <c r="P2227" s="2">
        <f t="shared" si="263"/>
        <v>11</v>
      </c>
      <c r="Q2227" s="2">
        <f t="shared" si="264"/>
        <v>4</v>
      </c>
      <c r="R2227" s="2" t="str">
        <f t="shared" si="258"/>
        <v>&lt;a href="set04\he_november 20, 1917 - august 10, 1920\marriage\bjor,_george_and_nora_moen_marriage_november_4,_1919_p1_he.pdf"&gt;Bjor, George&lt;/a&gt;</v>
      </c>
      <c r="S2227" s="2">
        <f t="shared" si="259"/>
        <v>143</v>
      </c>
      <c r="T2227" s="2">
        <f t="shared" si="260"/>
        <v>62</v>
      </c>
    </row>
    <row r="2228" spans="1:20" x14ac:dyDescent="0.25">
      <c r="A2228" s="2">
        <v>2227</v>
      </c>
      <c r="B2228" s="4" t="s">
        <v>15325</v>
      </c>
      <c r="C2228" s="4" t="s">
        <v>15326</v>
      </c>
      <c r="D2228" s="48" t="s">
        <v>6</v>
      </c>
      <c r="E2228" s="12">
        <v>7255</v>
      </c>
      <c r="F2228" s="5" t="s">
        <v>13629</v>
      </c>
      <c r="G2228" s="5">
        <v>1</v>
      </c>
      <c r="H2228" s="48">
        <v>22</v>
      </c>
      <c r="I2228" s="5">
        <v>1601</v>
      </c>
      <c r="J2228" s="47" t="s">
        <v>18514</v>
      </c>
      <c r="K2228" s="46" t="s">
        <v>25724</v>
      </c>
      <c r="L2228" s="55"/>
      <c r="M2228" s="55"/>
      <c r="N2228" s="39">
        <f t="shared" si="261"/>
        <v>1919</v>
      </c>
      <c r="O2228" s="2">
        <f t="shared" si="262"/>
        <v>11</v>
      </c>
      <c r="P2228" s="2">
        <f t="shared" si="263"/>
        <v>11</v>
      </c>
      <c r="Q2228" s="2">
        <f t="shared" si="264"/>
        <v>11</v>
      </c>
      <c r="R2228" s="2" t="str">
        <f t="shared" si="258"/>
        <v>&lt;a href="set04\he_november 20, 1917 - august 10, 1920\marriage\johnson,_hans_and_esther_sad_marriage_november_11,_1919_p1_he.pdf"&gt;Johnson, Hans&lt;/a&gt;</v>
      </c>
      <c r="S2228" s="2">
        <f t="shared" si="259"/>
        <v>147</v>
      </c>
      <c r="T2228" s="2">
        <f t="shared" si="260"/>
        <v>65</v>
      </c>
    </row>
    <row r="2229" spans="1:20" x14ac:dyDescent="0.25">
      <c r="A2229" s="2">
        <v>2228</v>
      </c>
      <c r="B2229" s="4" t="s">
        <v>4849</v>
      </c>
      <c r="C2229" s="4" t="s">
        <v>15329</v>
      </c>
      <c r="D2229" s="48" t="s">
        <v>6</v>
      </c>
      <c r="E2229" s="12">
        <v>7269</v>
      </c>
      <c r="F2229" s="5" t="s">
        <v>13629</v>
      </c>
      <c r="G2229" s="5">
        <v>1</v>
      </c>
      <c r="H2229" s="48">
        <v>22</v>
      </c>
      <c r="I2229" s="5">
        <v>1613</v>
      </c>
      <c r="J2229" s="47" t="s">
        <v>18526</v>
      </c>
      <c r="K2229" s="46" t="s">
        <v>25724</v>
      </c>
      <c r="L2229" s="55"/>
      <c r="M2229" s="55"/>
      <c r="N2229" s="39">
        <f t="shared" si="261"/>
        <v>1919</v>
      </c>
      <c r="O2229" s="2">
        <f t="shared" si="262"/>
        <v>11</v>
      </c>
      <c r="P2229" s="2">
        <f t="shared" si="263"/>
        <v>11</v>
      </c>
      <c r="Q2229" s="2">
        <f t="shared" si="264"/>
        <v>25</v>
      </c>
      <c r="R2229" s="2" t="str">
        <f t="shared" si="258"/>
        <v>&lt;a href="set04\he_november 20, 1917 - august 10, 1920\marriage\nelson,_peter_e_and_lyda_peterson_marriage_(poor_copy)_november_25,_1919_p1_he.pdf"&gt;Nelson, Peter E&lt;/a&gt;</v>
      </c>
      <c r="S2229" s="2">
        <f t="shared" si="259"/>
        <v>166</v>
      </c>
      <c r="T2229" s="2">
        <f t="shared" si="260"/>
        <v>82</v>
      </c>
    </row>
    <row r="2230" spans="1:20" x14ac:dyDescent="0.25">
      <c r="A2230" s="2">
        <v>2229</v>
      </c>
      <c r="B2230" s="4" t="s">
        <v>535</v>
      </c>
      <c r="C2230" s="4" t="s">
        <v>536</v>
      </c>
      <c r="D2230" s="48" t="s">
        <v>6</v>
      </c>
      <c r="E2230" s="12">
        <v>7285</v>
      </c>
      <c r="F2230" s="5" t="s">
        <v>13630</v>
      </c>
      <c r="G2230" s="5">
        <v>1</v>
      </c>
      <c r="H2230" s="48">
        <v>32</v>
      </c>
      <c r="I2230" s="5">
        <v>2151</v>
      </c>
      <c r="J2230" s="47" t="s">
        <v>19071</v>
      </c>
      <c r="K2230" s="46" t="s">
        <v>25730</v>
      </c>
      <c r="L2230" s="55"/>
      <c r="M2230" s="55"/>
      <c r="N2230" s="39">
        <f t="shared" si="261"/>
        <v>1919</v>
      </c>
      <c r="O2230" s="2">
        <f t="shared" si="262"/>
        <v>12</v>
      </c>
      <c r="P2230" s="2">
        <f t="shared" si="263"/>
        <v>12</v>
      </c>
      <c r="Q2230" s="2">
        <f t="shared" si="264"/>
        <v>11</v>
      </c>
      <c r="R2230" s="2" t="str">
        <f t="shared" si="258"/>
        <v>&lt;a href="set03\tsr\tsr_october_26,_1916_-_august_3,_1922\marriage\melgard,_fred_and_olga_gilbertson_marriage_december_11,_1919_p1_tsr.pdf"&gt;Melgard, Fred&lt;/a&gt;</v>
      </c>
      <c r="S2230" s="2">
        <f t="shared" si="259"/>
        <v>156</v>
      </c>
      <c r="T2230" s="2">
        <f t="shared" si="260"/>
        <v>71</v>
      </c>
    </row>
    <row r="2231" spans="1:20" x14ac:dyDescent="0.25">
      <c r="A2231" s="2">
        <v>2230</v>
      </c>
      <c r="B2231" s="4" t="s">
        <v>15321</v>
      </c>
      <c r="C2231" s="4" t="s">
        <v>15322</v>
      </c>
      <c r="D2231" s="48" t="s">
        <v>6</v>
      </c>
      <c r="E2231" s="12">
        <v>7290</v>
      </c>
      <c r="F2231" s="5" t="s">
        <v>13629</v>
      </c>
      <c r="G2231" s="5">
        <v>11</v>
      </c>
      <c r="H2231" s="48">
        <v>22</v>
      </c>
      <c r="I2231" s="5">
        <v>1586</v>
      </c>
      <c r="J2231" s="47" t="s">
        <v>18499</v>
      </c>
      <c r="K2231" s="46" t="s">
        <v>25724</v>
      </c>
      <c r="L2231" s="55"/>
      <c r="M2231" s="55"/>
      <c r="N2231" s="39">
        <f t="shared" si="261"/>
        <v>1919</v>
      </c>
      <c r="O2231" s="2">
        <f t="shared" si="262"/>
        <v>12</v>
      </c>
      <c r="P2231" s="2">
        <f t="shared" si="263"/>
        <v>12</v>
      </c>
      <c r="Q2231" s="2">
        <f t="shared" si="264"/>
        <v>16</v>
      </c>
      <c r="R2231" s="2" t="str">
        <f t="shared" si="258"/>
        <v>&lt;a href="set04\he_november 20, 1917 - august 10, 1920\marriage\gustavson,_carl_and_bertha_fliflet_marriage_december_16,_1919_p11_he.pdf"&gt;Gustavson, Carl&lt;/a&gt;</v>
      </c>
      <c r="S2231" s="2">
        <f t="shared" si="259"/>
        <v>156</v>
      </c>
      <c r="T2231" s="2">
        <f t="shared" si="260"/>
        <v>72</v>
      </c>
    </row>
    <row r="2232" spans="1:20" x14ac:dyDescent="0.25">
      <c r="A2232" s="2">
        <v>2231</v>
      </c>
      <c r="B2232" s="4" t="s">
        <v>493</v>
      </c>
      <c r="C2232" s="4" t="s">
        <v>494</v>
      </c>
      <c r="D2232" s="48" t="s">
        <v>6</v>
      </c>
      <c r="E2232" s="12">
        <v>7306</v>
      </c>
      <c r="F2232" s="5" t="s">
        <v>13630</v>
      </c>
      <c r="G2232" s="5">
        <v>1</v>
      </c>
      <c r="H2232" s="48">
        <v>32</v>
      </c>
      <c r="I2232" s="5">
        <v>2130</v>
      </c>
      <c r="J2232" s="47" t="s">
        <v>19050</v>
      </c>
      <c r="K2232" s="46" t="s">
        <v>25730</v>
      </c>
      <c r="L2232" s="55"/>
      <c r="M2232" s="55"/>
      <c r="N2232" s="39">
        <f t="shared" si="261"/>
        <v>1920</v>
      </c>
      <c r="O2232" s="2">
        <f t="shared" si="262"/>
        <v>1</v>
      </c>
      <c r="P2232" s="2">
        <f t="shared" si="263"/>
        <v>1</v>
      </c>
      <c r="Q2232" s="2">
        <f t="shared" si="264"/>
        <v>1</v>
      </c>
      <c r="R2232" s="2" t="str">
        <f t="shared" si="258"/>
        <v>&lt;a href="set03\tsr\tsr_october_26,_1916_-_august_3,_1922\marriage\goss,_perry_and_isabel_mckinney_marriage_january_1,_1920_p1_tsr.pdf"&gt;Goss, Perry&lt;/a&gt;</v>
      </c>
      <c r="S2232" s="2">
        <f t="shared" si="259"/>
        <v>150</v>
      </c>
      <c r="T2232" s="2">
        <f t="shared" si="260"/>
        <v>67</v>
      </c>
    </row>
    <row r="2233" spans="1:20" x14ac:dyDescent="0.25">
      <c r="A2233" s="2">
        <v>2232</v>
      </c>
      <c r="B2233" s="4" t="s">
        <v>15631</v>
      </c>
      <c r="C2233" s="4" t="s">
        <v>15632</v>
      </c>
      <c r="D2233" s="48" t="s">
        <v>6</v>
      </c>
      <c r="E2233" s="12">
        <v>7311</v>
      </c>
      <c r="F2233" s="5" t="s">
        <v>13629</v>
      </c>
      <c r="G2233" s="5">
        <v>1</v>
      </c>
      <c r="H2233" s="48">
        <v>22</v>
      </c>
      <c r="I2233" s="5">
        <v>1599</v>
      </c>
      <c r="J2233" s="47" t="s">
        <v>18512</v>
      </c>
      <c r="K2233" s="46" t="s">
        <v>25724</v>
      </c>
      <c r="L2233" s="55"/>
      <c r="M2233" s="55"/>
      <c r="N2233" s="39">
        <f t="shared" si="261"/>
        <v>1920</v>
      </c>
      <c r="O2233" s="2">
        <f t="shared" si="262"/>
        <v>1</v>
      </c>
      <c r="P2233" s="2">
        <f t="shared" si="263"/>
        <v>1</v>
      </c>
      <c r="Q2233" s="2">
        <f t="shared" si="264"/>
        <v>6</v>
      </c>
      <c r="R2233" s="2" t="str">
        <f t="shared" si="258"/>
        <v>&lt;a href="set04\he_november 20, 1917 - august 10, 1920\marriage\johnson,_albert_i_and_olina_peterson_marriage_january_6,_1920_p1_he.pdf"&gt;Johnson, Albert I&lt;/a&gt;</v>
      </c>
      <c r="S2233" s="2">
        <f t="shared" si="259"/>
        <v>157</v>
      </c>
      <c r="T2233" s="2">
        <f t="shared" si="260"/>
        <v>71</v>
      </c>
    </row>
    <row r="2234" spans="1:20" x14ac:dyDescent="0.25">
      <c r="A2234" s="2">
        <v>2233</v>
      </c>
      <c r="B2234" s="4" t="s">
        <v>15633</v>
      </c>
      <c r="C2234" s="4"/>
      <c r="D2234" s="48" t="s">
        <v>6</v>
      </c>
      <c r="E2234" s="12">
        <v>7311</v>
      </c>
      <c r="F2234" s="5" t="s">
        <v>13629</v>
      </c>
      <c r="G2234" s="5">
        <v>5</v>
      </c>
      <c r="H2234" s="48">
        <v>22</v>
      </c>
      <c r="I2234" s="5">
        <v>1604</v>
      </c>
      <c r="J2234" s="47" t="s">
        <v>18517</v>
      </c>
      <c r="K2234" s="46" t="s">
        <v>25724</v>
      </c>
      <c r="L2234" s="55"/>
      <c r="M2234" s="55"/>
      <c r="N2234" s="39">
        <f t="shared" si="261"/>
        <v>1920</v>
      </c>
      <c r="O2234" s="2">
        <f t="shared" si="262"/>
        <v>1</v>
      </c>
      <c r="P2234" s="2">
        <f t="shared" si="263"/>
        <v>1</v>
      </c>
      <c r="Q2234" s="2">
        <f t="shared" si="264"/>
        <v>6</v>
      </c>
      <c r="R2234" s="2" t="str">
        <f t="shared" si="258"/>
        <v>&lt;a href="set04\he_november 20, 1917 - august 10, 1920\marriage\ladbury,_ernest_marriage_january_6,_1920_p5_he.pdf"&gt;Ladbury, Ernest&lt;/a&gt;</v>
      </c>
      <c r="S2234" s="2">
        <f t="shared" si="259"/>
        <v>134</v>
      </c>
      <c r="T2234" s="2">
        <f t="shared" si="260"/>
        <v>50</v>
      </c>
    </row>
    <row r="2235" spans="1:20" x14ac:dyDescent="0.25">
      <c r="A2235" s="2">
        <v>2234</v>
      </c>
      <c r="B2235" s="4" t="s">
        <v>14848</v>
      </c>
      <c r="C2235" s="4" t="s">
        <v>15624</v>
      </c>
      <c r="D2235" s="48" t="s">
        <v>205</v>
      </c>
      <c r="E2235" s="12">
        <v>7318</v>
      </c>
      <c r="F2235" s="5" t="s">
        <v>13629</v>
      </c>
      <c r="G2235" s="5">
        <v>1</v>
      </c>
      <c r="H2235" s="48">
        <v>22</v>
      </c>
      <c r="I2235" s="5">
        <v>1589</v>
      </c>
      <c r="J2235" s="47" t="s">
        <v>18502</v>
      </c>
      <c r="K2235" s="46" t="s">
        <v>25724</v>
      </c>
      <c r="L2235" s="55"/>
      <c r="M2235" s="55"/>
      <c r="N2235" s="39">
        <f t="shared" si="261"/>
        <v>1920</v>
      </c>
      <c r="O2235" s="2">
        <f t="shared" si="262"/>
        <v>1</v>
      </c>
      <c r="P2235" s="2">
        <f t="shared" si="263"/>
        <v>1</v>
      </c>
      <c r="Q2235" s="2">
        <f t="shared" si="264"/>
        <v>13</v>
      </c>
      <c r="R2235" s="2" t="str">
        <f t="shared" si="258"/>
        <v>&lt;a href="set04\he_november 20, 1917 - august 10, 1920\marriage\hanson,_mr_and_mrs_christ_25th_anniv_january_13,_1920_p1_he.pdf"&gt;Hanson, Christ&lt;/a&gt;</v>
      </c>
      <c r="S2235" s="2">
        <f t="shared" si="259"/>
        <v>146</v>
      </c>
      <c r="T2235" s="2">
        <f t="shared" si="260"/>
        <v>63</v>
      </c>
    </row>
    <row r="2236" spans="1:20" x14ac:dyDescent="0.25">
      <c r="A2236" s="2">
        <v>2235</v>
      </c>
      <c r="B2236" s="4" t="s">
        <v>15634</v>
      </c>
      <c r="C2236" s="4" t="s">
        <v>15635</v>
      </c>
      <c r="D2236" s="48" t="s">
        <v>6</v>
      </c>
      <c r="E2236" s="12">
        <v>7318</v>
      </c>
      <c r="F2236" s="5" t="s">
        <v>13629</v>
      </c>
      <c r="G2236" s="5">
        <v>5</v>
      </c>
      <c r="H2236" s="48">
        <v>22</v>
      </c>
      <c r="I2236" s="5">
        <v>1610</v>
      </c>
      <c r="J2236" s="47" t="s">
        <v>18523</v>
      </c>
      <c r="K2236" s="46" t="s">
        <v>25724</v>
      </c>
      <c r="L2236" s="55"/>
      <c r="M2236" s="55"/>
      <c r="N2236" s="39">
        <f t="shared" si="261"/>
        <v>1920</v>
      </c>
      <c r="O2236" s="2">
        <f t="shared" si="262"/>
        <v>1</v>
      </c>
      <c r="P2236" s="2">
        <f t="shared" si="263"/>
        <v>1</v>
      </c>
      <c r="Q2236" s="2">
        <f t="shared" si="264"/>
        <v>13</v>
      </c>
      <c r="R2236" s="2" t="str">
        <f t="shared" si="258"/>
        <v>&lt;a href="set04\he_november 20, 1917 - august 10, 1920\marriage\mceachern,_charles_and_amy_r_hoggarth_marriage_january_13,_1920_p5_he.pdf"&gt;McEachern, Charles&lt;/a&gt;</v>
      </c>
      <c r="S2236" s="2">
        <f t="shared" si="259"/>
        <v>160</v>
      </c>
      <c r="T2236" s="2">
        <f t="shared" si="260"/>
        <v>73</v>
      </c>
    </row>
    <row r="2237" spans="1:20" x14ac:dyDescent="0.25">
      <c r="A2237" s="2">
        <v>2236</v>
      </c>
      <c r="B2237" s="4" t="s">
        <v>14848</v>
      </c>
      <c r="C2237" s="4" t="s">
        <v>15624</v>
      </c>
      <c r="D2237" s="48" t="s">
        <v>205</v>
      </c>
      <c r="E2237" s="12">
        <v>7325</v>
      </c>
      <c r="F2237" s="5" t="s">
        <v>13629</v>
      </c>
      <c r="G2237" s="5">
        <v>5</v>
      </c>
      <c r="H2237" s="48">
        <v>22</v>
      </c>
      <c r="I2237" s="5">
        <v>1590</v>
      </c>
      <c r="J2237" s="47" t="s">
        <v>18503</v>
      </c>
      <c r="K2237" s="46" t="s">
        <v>25724</v>
      </c>
      <c r="L2237" s="55"/>
      <c r="M2237" s="55"/>
      <c r="N2237" s="39">
        <f t="shared" si="261"/>
        <v>1920</v>
      </c>
      <c r="O2237" s="2">
        <f t="shared" si="262"/>
        <v>1</v>
      </c>
      <c r="P2237" s="2">
        <f t="shared" si="263"/>
        <v>1</v>
      </c>
      <c r="Q2237" s="2">
        <f t="shared" si="264"/>
        <v>20</v>
      </c>
      <c r="R2237" s="2" t="str">
        <f t="shared" si="258"/>
        <v>&lt;a href="set04\he_november 20, 1917 - august 10, 1920\marriage\hanson,_mr_and_mrs_christ_25th_anniv_january_20,_1920_p5_he.pdf"&gt;Hanson, Christ&lt;/a&gt;</v>
      </c>
      <c r="S2237" s="2">
        <f t="shared" si="259"/>
        <v>146</v>
      </c>
      <c r="T2237" s="2">
        <f t="shared" si="260"/>
        <v>63</v>
      </c>
    </row>
    <row r="2238" spans="1:20" x14ac:dyDescent="0.25">
      <c r="A2238" s="2">
        <v>2237</v>
      </c>
      <c r="B2238" s="4" t="s">
        <v>14747</v>
      </c>
      <c r="C2238" s="4" t="s">
        <v>15638</v>
      </c>
      <c r="D2238" s="48" t="s">
        <v>6</v>
      </c>
      <c r="E2238" s="12">
        <v>7325</v>
      </c>
      <c r="F2238" s="5" t="s">
        <v>13629</v>
      </c>
      <c r="G2238" s="5">
        <v>5</v>
      </c>
      <c r="H2238" s="48">
        <v>22</v>
      </c>
      <c r="I2238" s="5">
        <v>1622</v>
      </c>
      <c r="J2238" s="47" t="s">
        <v>18535</v>
      </c>
      <c r="K2238" s="46" t="s">
        <v>25724</v>
      </c>
      <c r="L2238" s="55"/>
      <c r="M2238" s="55"/>
      <c r="N2238" s="39">
        <f t="shared" si="261"/>
        <v>1920</v>
      </c>
      <c r="O2238" s="2">
        <f t="shared" si="262"/>
        <v>1</v>
      </c>
      <c r="P2238" s="2">
        <f t="shared" si="263"/>
        <v>1</v>
      </c>
      <c r="Q2238" s="2">
        <f t="shared" si="264"/>
        <v>20</v>
      </c>
      <c r="R2238" s="2" t="str">
        <f t="shared" si="258"/>
        <v>&lt;a href="set04\he_november 20, 1917 - august 10, 1920\marriage\sonju,_gustav_c_and_della_m_bromberg_marriage_january_20,_1920_p5_he.pdf"&gt;Sonju, Gustav C&lt;/a&gt;</v>
      </c>
      <c r="S2238" s="2">
        <f t="shared" si="259"/>
        <v>156</v>
      </c>
      <c r="T2238" s="2">
        <f t="shared" si="260"/>
        <v>72</v>
      </c>
    </row>
    <row r="2239" spans="1:20" x14ac:dyDescent="0.25">
      <c r="A2239" s="2">
        <v>2238</v>
      </c>
      <c r="B2239" s="4" t="s">
        <v>5989</v>
      </c>
      <c r="C2239" s="4" t="s">
        <v>15639</v>
      </c>
      <c r="D2239" s="48" t="s">
        <v>6</v>
      </c>
      <c r="E2239" s="12">
        <v>7332</v>
      </c>
      <c r="F2239" s="5" t="s">
        <v>13629</v>
      </c>
      <c r="G2239" s="5">
        <v>1</v>
      </c>
      <c r="H2239" s="48">
        <v>22</v>
      </c>
      <c r="I2239" s="5">
        <v>1629</v>
      </c>
      <c r="J2239" s="47" t="s">
        <v>18542</v>
      </c>
      <c r="K2239" s="46" t="s">
        <v>25724</v>
      </c>
      <c r="L2239" s="55"/>
      <c r="M2239" s="55"/>
      <c r="N2239" s="39">
        <f t="shared" si="261"/>
        <v>1920</v>
      </c>
      <c r="O2239" s="2">
        <f t="shared" si="262"/>
        <v>1</v>
      </c>
      <c r="P2239" s="2">
        <f t="shared" si="263"/>
        <v>1</v>
      </c>
      <c r="Q2239" s="2">
        <f t="shared" si="264"/>
        <v>27</v>
      </c>
      <c r="R2239" s="2" t="str">
        <f t="shared" si="258"/>
        <v>&lt;a href="set04\he_november 20, 1917 - august 10, 1920\marriage\warberg,_lars_and_madil_warberg_marriage_january_27,_1920__p1_he.pdf"&gt;Warberg, Lars&lt;/a&gt;</v>
      </c>
      <c r="S2239" s="2">
        <f t="shared" si="259"/>
        <v>150</v>
      </c>
      <c r="T2239" s="2">
        <f t="shared" si="260"/>
        <v>68</v>
      </c>
    </row>
    <row r="2240" spans="1:20" x14ac:dyDescent="0.25">
      <c r="A2240" s="2">
        <v>2239</v>
      </c>
      <c r="B2240" s="4" t="s">
        <v>15620</v>
      </c>
      <c r="C2240" s="4" t="s">
        <v>15621</v>
      </c>
      <c r="D2240" s="48" t="s">
        <v>6</v>
      </c>
      <c r="E2240" s="12">
        <v>7381</v>
      </c>
      <c r="F2240" s="5" t="s">
        <v>13629</v>
      </c>
      <c r="G2240" s="5">
        <v>10</v>
      </c>
      <c r="H2240" s="48">
        <v>22</v>
      </c>
      <c r="I2240" s="5">
        <v>1575</v>
      </c>
      <c r="J2240" s="47" t="s">
        <v>18488</v>
      </c>
      <c r="K2240" s="46" t="s">
        <v>25724</v>
      </c>
      <c r="L2240" s="55"/>
      <c r="M2240" s="55"/>
      <c r="N2240" s="39">
        <f t="shared" si="261"/>
        <v>1920</v>
      </c>
      <c r="O2240" s="2">
        <f t="shared" si="262"/>
        <v>3</v>
      </c>
      <c r="P2240" s="2">
        <f t="shared" si="263"/>
        <v>3</v>
      </c>
      <c r="Q2240" s="2">
        <f t="shared" si="264"/>
        <v>16</v>
      </c>
      <c r="R2240" s="2" t="str">
        <f t="shared" si="258"/>
        <v>&lt;a href="set04\he_november 20, 1917 - august 10, 1920\marriage\bothwell,_billy_and_lillian_mclellan_marriage_march_16,_1920_p10_he.pdf"&gt;Bothwell, Billy&lt;/a&gt;</v>
      </c>
      <c r="S2240" s="2">
        <f t="shared" si="259"/>
        <v>155</v>
      </c>
      <c r="T2240" s="2">
        <f t="shared" si="260"/>
        <v>71</v>
      </c>
    </row>
    <row r="2241" spans="1:20" x14ac:dyDescent="0.25">
      <c r="A2241" s="2">
        <v>2240</v>
      </c>
      <c r="B2241" s="4" t="s">
        <v>15641</v>
      </c>
      <c r="C2241" s="4" t="s">
        <v>15640</v>
      </c>
      <c r="D2241" s="48" t="s">
        <v>1194</v>
      </c>
      <c r="E2241" s="12">
        <v>7381</v>
      </c>
      <c r="F2241" s="5" t="s">
        <v>13629</v>
      </c>
      <c r="G2241" s="5">
        <v>1</v>
      </c>
      <c r="H2241" s="48">
        <v>22</v>
      </c>
      <c r="I2241" s="5">
        <v>1631</v>
      </c>
      <c r="J2241" s="47" t="s">
        <v>18544</v>
      </c>
      <c r="K2241" s="46" t="s">
        <v>25724</v>
      </c>
      <c r="L2241" s="55"/>
      <c r="M2241" s="55"/>
      <c r="N2241" s="39">
        <f t="shared" si="261"/>
        <v>1920</v>
      </c>
      <c r="O2241" s="2">
        <f t="shared" si="262"/>
        <v>3</v>
      </c>
      <c r="P2241" s="2">
        <f t="shared" si="263"/>
        <v>3</v>
      </c>
      <c r="Q2241" s="2">
        <f t="shared" si="264"/>
        <v>16</v>
      </c>
      <c r="R2241" s="2" t="str">
        <f t="shared" si="258"/>
        <v>&lt;a href="set04\he_november 20, 1917 - august 10, 1920\marriage\wingness,_mrs_and_mrs_m_b_10th_anniv_march_16,_1920_p1_he.pdf"&gt;Wingness, M B&lt;/a&gt;</v>
      </c>
      <c r="S2241" s="2">
        <f t="shared" si="259"/>
        <v>143</v>
      </c>
      <c r="T2241" s="2">
        <f t="shared" si="260"/>
        <v>61</v>
      </c>
    </row>
    <row r="2242" spans="1:20" x14ac:dyDescent="0.25">
      <c r="A2242" s="2">
        <v>2241</v>
      </c>
      <c r="B2242" s="4" t="s">
        <v>15625</v>
      </c>
      <c r="C2242" s="4" t="s">
        <v>15626</v>
      </c>
      <c r="D2242" s="48" t="s">
        <v>6</v>
      </c>
      <c r="E2242" s="12">
        <v>7395</v>
      </c>
      <c r="F2242" s="5" t="s">
        <v>13629</v>
      </c>
      <c r="G2242" s="5">
        <v>7</v>
      </c>
      <c r="H2242" s="48">
        <v>22</v>
      </c>
      <c r="I2242" s="5">
        <v>1591</v>
      </c>
      <c r="J2242" s="47" t="s">
        <v>18504</v>
      </c>
      <c r="K2242" s="46" t="s">
        <v>25724</v>
      </c>
      <c r="L2242" s="55"/>
      <c r="M2242" s="55"/>
      <c r="N2242" s="39">
        <f t="shared" si="261"/>
        <v>1920</v>
      </c>
      <c r="O2242" s="2">
        <f t="shared" si="262"/>
        <v>3</v>
      </c>
      <c r="P2242" s="2">
        <f t="shared" si="263"/>
        <v>3</v>
      </c>
      <c r="Q2242" s="2">
        <f t="shared" si="264"/>
        <v>30</v>
      </c>
      <c r="R2242" s="2" t="str">
        <f t="shared" ref="R2242:R2305" si="265">"&lt;a href="&amp;""""&amp;K2242&amp;"\"&amp;J2242&amp;"""&gt;"&amp;B2242&amp;"&lt;/a&gt;"</f>
        <v>&lt;a href="set04\he_november 20, 1917 - august 10, 1920\marriage\harvey,_lars_and_hilda_kalvik_marriage_march_30,_1920_p7_he.pdf"&gt;Harvey, Lars&lt;/a&gt;</v>
      </c>
      <c r="S2242" s="2">
        <f t="shared" ref="S2242:S2305" si="266">LEN(R2242)</f>
        <v>144</v>
      </c>
      <c r="T2242" s="2">
        <f t="shared" ref="T2242:T2305" si="267">LEN(J2242)</f>
        <v>63</v>
      </c>
    </row>
    <row r="2243" spans="1:20" x14ac:dyDescent="0.25">
      <c r="A2243" s="2">
        <v>2242</v>
      </c>
      <c r="B2243" s="4" t="s">
        <v>15627</v>
      </c>
      <c r="C2243" s="4" t="s">
        <v>15628</v>
      </c>
      <c r="D2243" s="48" t="s">
        <v>6</v>
      </c>
      <c r="E2243" s="12">
        <v>7409</v>
      </c>
      <c r="F2243" s="5" t="s">
        <v>13629</v>
      </c>
      <c r="G2243" s="5">
        <v>1</v>
      </c>
      <c r="H2243" s="48">
        <v>22</v>
      </c>
      <c r="I2243" s="5">
        <v>1594</v>
      </c>
      <c r="J2243" s="47" t="s">
        <v>18507</v>
      </c>
      <c r="K2243" s="46" t="s">
        <v>25724</v>
      </c>
      <c r="L2243" s="55"/>
      <c r="M2243" s="55"/>
      <c r="N2243" s="39">
        <f t="shared" si="261"/>
        <v>1920</v>
      </c>
      <c r="O2243" s="2">
        <f t="shared" si="262"/>
        <v>4</v>
      </c>
      <c r="P2243" s="2">
        <f t="shared" si="263"/>
        <v>4</v>
      </c>
      <c r="Q2243" s="2">
        <f t="shared" si="264"/>
        <v>13</v>
      </c>
      <c r="R2243" s="2" t="str">
        <f t="shared" si="265"/>
        <v>&lt;a href="set04\he_november 20, 1917 - august 10, 1920\marriage\heyerdahl,_carl_e_and_anna_b_sad_marriage_april_13,_1920_p1_he.pdf"&gt;Heyerdahl, Carl E&lt;/a&gt;</v>
      </c>
      <c r="S2243" s="2">
        <f t="shared" si="266"/>
        <v>152</v>
      </c>
      <c r="T2243" s="2">
        <f t="shared" si="267"/>
        <v>66</v>
      </c>
    </row>
    <row r="2244" spans="1:20" x14ac:dyDescent="0.25">
      <c r="A2244" s="2">
        <v>2243</v>
      </c>
      <c r="B2244" s="4" t="s">
        <v>15642</v>
      </c>
      <c r="C2244" s="4" t="s">
        <v>15643</v>
      </c>
      <c r="D2244" s="48" t="s">
        <v>6</v>
      </c>
      <c r="E2244" s="12">
        <v>7458</v>
      </c>
      <c r="F2244" s="5" t="s">
        <v>13629</v>
      </c>
      <c r="G2244" s="5">
        <v>5</v>
      </c>
      <c r="H2244" s="48">
        <v>22</v>
      </c>
      <c r="I2244" s="5">
        <v>1632</v>
      </c>
      <c r="J2244" s="47" t="s">
        <v>18545</v>
      </c>
      <c r="K2244" s="46" t="s">
        <v>25724</v>
      </c>
      <c r="L2244" s="55"/>
      <c r="M2244" s="55"/>
      <c r="N2244" s="39">
        <f t="shared" si="261"/>
        <v>1920</v>
      </c>
      <c r="O2244" s="2">
        <f t="shared" si="262"/>
        <v>6</v>
      </c>
      <c r="P2244" s="2">
        <f t="shared" si="263"/>
        <v>6</v>
      </c>
      <c r="Q2244" s="2">
        <f t="shared" si="264"/>
        <v>1</v>
      </c>
      <c r="R2244" s="2" t="str">
        <f t="shared" si="265"/>
        <v>&lt;a href="set04\he_november 20, 1917 - august 10, 1920\marriage\wood,_harry_e_and_effie_c_larson_marriage_june_1,_1920_p5_he.pdf"&gt;Wood, Harry E&lt;/a&gt;</v>
      </c>
      <c r="S2244" s="2">
        <f t="shared" si="266"/>
        <v>146</v>
      </c>
      <c r="T2244" s="2">
        <f t="shared" si="267"/>
        <v>64</v>
      </c>
    </row>
    <row r="2245" spans="1:20" x14ac:dyDescent="0.25">
      <c r="A2245" s="2">
        <v>2244</v>
      </c>
      <c r="B2245" s="4" t="s">
        <v>470</v>
      </c>
      <c r="C2245" s="4"/>
      <c r="D2245" s="48" t="s">
        <v>471</v>
      </c>
      <c r="E2245" s="12">
        <v>7460</v>
      </c>
      <c r="F2245" s="5" t="s">
        <v>13630</v>
      </c>
      <c r="G2245" s="5">
        <v>4</v>
      </c>
      <c r="H2245" s="48">
        <v>32</v>
      </c>
      <c r="I2245" s="5">
        <v>2118</v>
      </c>
      <c r="J2245" s="47" t="s">
        <v>19038</v>
      </c>
      <c r="K2245" s="46" t="s">
        <v>25730</v>
      </c>
      <c r="L2245" s="55"/>
      <c r="M2245" s="55"/>
      <c r="N2245" s="39">
        <f t="shared" si="261"/>
        <v>1920</v>
      </c>
      <c r="O2245" s="2">
        <f t="shared" si="262"/>
        <v>6</v>
      </c>
      <c r="P2245" s="2">
        <f t="shared" si="263"/>
        <v>6</v>
      </c>
      <c r="Q2245" s="2">
        <f t="shared" si="264"/>
        <v>3</v>
      </c>
      <c r="R2245" s="2" t="str">
        <f t="shared" si="265"/>
        <v>&lt;a href="set03\tsr\tsr_october_26,_1916_-_august_3,_1922\marriage\albrecht,_frank_leaves_for_bride...maybe_june_3,_1920_p4_tsr.pdf"&gt;Albrecht, Frank&lt;/a&gt;</v>
      </c>
      <c r="S2245" s="2">
        <f t="shared" si="266"/>
        <v>151</v>
      </c>
      <c r="T2245" s="2">
        <f t="shared" si="267"/>
        <v>64</v>
      </c>
    </row>
    <row r="2246" spans="1:20" x14ac:dyDescent="0.25">
      <c r="A2246" s="2">
        <v>2245</v>
      </c>
      <c r="B2246" s="4" t="s">
        <v>15636</v>
      </c>
      <c r="C2246" s="4" t="s">
        <v>15637</v>
      </c>
      <c r="D2246" s="48" t="s">
        <v>6</v>
      </c>
      <c r="E2246" s="12">
        <v>7479</v>
      </c>
      <c r="F2246" s="5" t="s">
        <v>13629</v>
      </c>
      <c r="G2246" s="5">
        <v>1</v>
      </c>
      <c r="H2246" s="48">
        <v>22</v>
      </c>
      <c r="I2246" s="5">
        <v>1611</v>
      </c>
      <c r="J2246" s="47" t="s">
        <v>18524</v>
      </c>
      <c r="K2246" s="46" t="s">
        <v>25724</v>
      </c>
      <c r="L2246" s="55"/>
      <c r="M2246" s="55"/>
      <c r="N2246" s="39">
        <f t="shared" si="261"/>
        <v>1920</v>
      </c>
      <c r="O2246" s="2">
        <f t="shared" si="262"/>
        <v>6</v>
      </c>
      <c r="P2246" s="2">
        <f t="shared" si="263"/>
        <v>6</v>
      </c>
      <c r="Q2246" s="2">
        <f t="shared" si="264"/>
        <v>22</v>
      </c>
      <c r="R2246" s="2" t="str">
        <f t="shared" si="265"/>
        <v>&lt;a href="set04\he_november 20, 1917 - august 10, 1920\marriage\myhrvold,_christian_and_pearl_blitz_marriage_june_22,_1920_p1_he.pdf"&gt;Myhrvold, Christian&lt;/a&gt;</v>
      </c>
      <c r="S2246" s="2">
        <f t="shared" si="266"/>
        <v>156</v>
      </c>
      <c r="T2246" s="2">
        <f t="shared" si="267"/>
        <v>68</v>
      </c>
    </row>
    <row r="2247" spans="1:20" x14ac:dyDescent="0.25">
      <c r="A2247" s="2">
        <v>2246</v>
      </c>
      <c r="B2247" s="4" t="s">
        <v>15622</v>
      </c>
      <c r="C2247" s="4" t="s">
        <v>15623</v>
      </c>
      <c r="D2247" s="48" t="s">
        <v>6</v>
      </c>
      <c r="E2247" s="12">
        <v>7486</v>
      </c>
      <c r="F2247" s="5" t="s">
        <v>13629</v>
      </c>
      <c r="G2247" s="5">
        <v>7</v>
      </c>
      <c r="H2247" s="48">
        <v>22</v>
      </c>
      <c r="I2247" s="5">
        <v>1578</v>
      </c>
      <c r="J2247" s="47" t="s">
        <v>18491</v>
      </c>
      <c r="K2247" s="46" t="s">
        <v>25724</v>
      </c>
      <c r="L2247" s="55"/>
      <c r="M2247" s="55"/>
      <c r="N2247" s="39">
        <f t="shared" si="261"/>
        <v>1920</v>
      </c>
      <c r="O2247" s="2">
        <f t="shared" si="262"/>
        <v>6</v>
      </c>
      <c r="P2247" s="2">
        <f t="shared" si="263"/>
        <v>6</v>
      </c>
      <c r="Q2247" s="2">
        <f t="shared" si="264"/>
        <v>29</v>
      </c>
      <c r="R2247" s="2" t="str">
        <f t="shared" si="265"/>
        <v>&lt;a href="set04\he_november 20, 1917 - august 10, 1920\marriage\carlson,_hilmer_and_hazel_a_curtis_marriage_june_29,_1920_p7_he.pdf"&gt;Carlson, Hilmer&lt;/a&gt;</v>
      </c>
      <c r="S2247" s="2">
        <f t="shared" si="266"/>
        <v>151</v>
      </c>
      <c r="T2247" s="2">
        <f t="shared" si="267"/>
        <v>67</v>
      </c>
    </row>
    <row r="2248" spans="1:20" x14ac:dyDescent="0.25">
      <c r="A2248" s="2">
        <v>2247</v>
      </c>
      <c r="B2248" s="4" t="s">
        <v>470</v>
      </c>
      <c r="C2248" s="4" t="s">
        <v>469</v>
      </c>
      <c r="D2248" s="48" t="s">
        <v>48</v>
      </c>
      <c r="E2248" s="12">
        <v>7488</v>
      </c>
      <c r="F2248" s="5" t="s">
        <v>13630</v>
      </c>
      <c r="G2248" s="5">
        <v>1</v>
      </c>
      <c r="H2248" s="48">
        <v>32</v>
      </c>
      <c r="I2248" s="5">
        <v>2117</v>
      </c>
      <c r="J2248" s="47" t="s">
        <v>19037</v>
      </c>
      <c r="K2248" s="46" t="s">
        <v>25730</v>
      </c>
      <c r="L2248" s="55"/>
      <c r="M2248" s="55"/>
      <c r="N2248" s="39">
        <f t="shared" si="261"/>
        <v>1920</v>
      </c>
      <c r="O2248" s="2">
        <f t="shared" si="262"/>
        <v>7</v>
      </c>
      <c r="P2248" s="2">
        <f t="shared" si="263"/>
        <v>7</v>
      </c>
      <c r="Q2248" s="2">
        <f t="shared" si="264"/>
        <v>1</v>
      </c>
      <c r="R2248" s="2" t="str">
        <f t="shared" si="265"/>
        <v>&lt;a href="set03\tsr\tsr_october_26,_1916_-_august_3,_1922\marriage\albrecht,_frank_and_kathryn_draxler_wedding_july_1,_1920_p1_tsr.pdf"&gt;Albrecht, Frank&lt;/a&gt;</v>
      </c>
      <c r="S2248" s="2">
        <f t="shared" si="266"/>
        <v>154</v>
      </c>
      <c r="T2248" s="2">
        <f t="shared" si="267"/>
        <v>67</v>
      </c>
    </row>
    <row r="2249" spans="1:20" x14ac:dyDescent="0.25">
      <c r="A2249" s="2">
        <v>2248</v>
      </c>
      <c r="B2249" s="4" t="s">
        <v>480</v>
      </c>
      <c r="C2249" s="4" t="s">
        <v>481</v>
      </c>
      <c r="D2249" s="48" t="s">
        <v>6</v>
      </c>
      <c r="E2249" s="12">
        <v>7495</v>
      </c>
      <c r="F2249" s="5" t="s">
        <v>13630</v>
      </c>
      <c r="G2249" s="5">
        <v>1</v>
      </c>
      <c r="H2249" s="48">
        <v>32</v>
      </c>
      <c r="I2249" s="5">
        <v>2123</v>
      </c>
      <c r="J2249" s="47" t="s">
        <v>19043</v>
      </c>
      <c r="K2249" s="46" t="s">
        <v>25730</v>
      </c>
      <c r="L2249" s="55"/>
      <c r="M2249" s="55"/>
      <c r="N2249" s="39">
        <f t="shared" si="261"/>
        <v>1920</v>
      </c>
      <c r="O2249" s="2">
        <f t="shared" si="262"/>
        <v>7</v>
      </c>
      <c r="P2249" s="2">
        <f t="shared" si="263"/>
        <v>7</v>
      </c>
      <c r="Q2249" s="2">
        <f t="shared" si="264"/>
        <v>8</v>
      </c>
      <c r="R2249" s="2" t="str">
        <f t="shared" si="265"/>
        <v>&lt;a href="set03\tsr\tsr_october_26,_1916_-_august_3,_1922\marriage\detwiller,_harry_and_lillian_williams_marriage_july_8,_1920_p1_tsr.pdf"&gt;Detwiller, Harry &lt;/a&gt;</v>
      </c>
      <c r="S2249" s="2">
        <f t="shared" si="266"/>
        <v>159</v>
      </c>
      <c r="T2249" s="2">
        <f t="shared" si="267"/>
        <v>70</v>
      </c>
    </row>
    <row r="2250" spans="1:20" x14ac:dyDescent="0.25">
      <c r="A2250" s="2">
        <v>2249</v>
      </c>
      <c r="B2250" s="4" t="s">
        <v>482</v>
      </c>
      <c r="C2250" s="4" t="s">
        <v>483</v>
      </c>
      <c r="D2250" s="48" t="s">
        <v>48</v>
      </c>
      <c r="E2250" s="12">
        <v>7495</v>
      </c>
      <c r="F2250" s="5" t="s">
        <v>13630</v>
      </c>
      <c r="G2250" s="5">
        <v>1</v>
      </c>
      <c r="H2250" s="48">
        <v>32</v>
      </c>
      <c r="I2250" s="5">
        <v>2124</v>
      </c>
      <c r="J2250" s="47" t="s">
        <v>19044</v>
      </c>
      <c r="K2250" s="46" t="s">
        <v>25730</v>
      </c>
      <c r="L2250" s="55"/>
      <c r="M2250" s="55"/>
      <c r="N2250" s="39">
        <f t="shared" si="261"/>
        <v>1920</v>
      </c>
      <c r="O2250" s="2">
        <f t="shared" si="262"/>
        <v>7</v>
      </c>
      <c r="P2250" s="2">
        <f t="shared" si="263"/>
        <v>7</v>
      </c>
      <c r="Q2250" s="2">
        <f t="shared" si="264"/>
        <v>8</v>
      </c>
      <c r="R2250" s="2" t="str">
        <f t="shared" si="265"/>
        <v>&lt;a href="set03\tsr\tsr_october_26,_1916_-_august_3,_1922\marriage\ebentier,_arthur_h_and_sarah_darcy_wedding_july_8,_1920_p1_tsr.pdf"&gt;Ebentier, Arthur H&lt;/a&gt;</v>
      </c>
      <c r="S2250" s="2">
        <f t="shared" si="266"/>
        <v>156</v>
      </c>
      <c r="T2250" s="2">
        <f t="shared" si="267"/>
        <v>66</v>
      </c>
    </row>
    <row r="2251" spans="1:20" x14ac:dyDescent="0.25">
      <c r="A2251" s="2">
        <v>2250</v>
      </c>
      <c r="B2251" s="4" t="s">
        <v>563</v>
      </c>
      <c r="C2251" s="4" t="s">
        <v>564</v>
      </c>
      <c r="D2251" s="48" t="s">
        <v>6</v>
      </c>
      <c r="E2251" s="12">
        <v>7495</v>
      </c>
      <c r="F2251" s="5" t="s">
        <v>13630</v>
      </c>
      <c r="G2251" s="5">
        <v>1</v>
      </c>
      <c r="H2251" s="48">
        <v>32</v>
      </c>
      <c r="I2251" s="5">
        <v>2166</v>
      </c>
      <c r="J2251" s="47" t="s">
        <v>19085</v>
      </c>
      <c r="K2251" s="46" t="s">
        <v>25730</v>
      </c>
      <c r="L2251" s="55"/>
      <c r="M2251" s="55"/>
      <c r="N2251" s="39">
        <f t="shared" si="261"/>
        <v>1920</v>
      </c>
      <c r="O2251" s="2">
        <f t="shared" si="262"/>
        <v>7</v>
      </c>
      <c r="P2251" s="2">
        <f t="shared" si="263"/>
        <v>7</v>
      </c>
      <c r="Q2251" s="2">
        <f t="shared" si="264"/>
        <v>8</v>
      </c>
      <c r="R2251" s="2" t="str">
        <f t="shared" si="265"/>
        <v>&lt;a href="set03\tsr\tsr_october_26,_1916_-_august_3,_1922\marriage\thompson,_teo_and_rosetta_abrahamson_marriage_announcement_july_8,_1920_p1_tsr.pdf"&gt;Thompson, Teo&lt;/a&gt;</v>
      </c>
      <c r="S2251" s="2">
        <f t="shared" si="266"/>
        <v>167</v>
      </c>
      <c r="T2251" s="2">
        <f t="shared" si="267"/>
        <v>82</v>
      </c>
    </row>
    <row r="2252" spans="1:20" x14ac:dyDescent="0.25">
      <c r="A2252" s="2">
        <v>2251</v>
      </c>
      <c r="B2252" s="4" t="s">
        <v>484</v>
      </c>
      <c r="C2252" s="4" t="s">
        <v>485</v>
      </c>
      <c r="D2252" s="48" t="s">
        <v>6</v>
      </c>
      <c r="E2252" s="12">
        <v>7502</v>
      </c>
      <c r="F2252" s="5" t="s">
        <v>13630</v>
      </c>
      <c r="G2252" s="5">
        <v>1</v>
      </c>
      <c r="H2252" s="48">
        <v>32</v>
      </c>
      <c r="I2252" s="5">
        <v>2125</v>
      </c>
      <c r="J2252" s="47" t="s">
        <v>19045</v>
      </c>
      <c r="K2252" s="46" t="s">
        <v>25730</v>
      </c>
      <c r="L2252" s="55"/>
      <c r="M2252" s="55"/>
      <c r="N2252" s="39">
        <f t="shared" si="261"/>
        <v>1920</v>
      </c>
      <c r="O2252" s="2">
        <f t="shared" si="262"/>
        <v>7</v>
      </c>
      <c r="P2252" s="2">
        <f t="shared" si="263"/>
        <v>7</v>
      </c>
      <c r="Q2252" s="2">
        <f t="shared" si="264"/>
        <v>15</v>
      </c>
      <c r="R2252" s="2" t="str">
        <f t="shared" si="265"/>
        <v>&lt;a href="set03\tsr\tsr_october_26,_1916_-_august_3,_1922\marriage\fallen,_claude_w_and_berga_urban_marriage_july_15,_1920_p1_tsr.pdf"&gt;Fallen, Claude W&lt;/a&gt;</v>
      </c>
      <c r="S2252" s="2">
        <f t="shared" si="266"/>
        <v>154</v>
      </c>
      <c r="T2252" s="2">
        <f t="shared" si="267"/>
        <v>66</v>
      </c>
    </row>
    <row r="2253" spans="1:20" x14ac:dyDescent="0.25">
      <c r="A2253" s="2">
        <v>2252</v>
      </c>
      <c r="B2253" s="4" t="s">
        <v>545</v>
      </c>
      <c r="C2253" s="4" t="s">
        <v>546</v>
      </c>
      <c r="D2253" s="48" t="s">
        <v>6</v>
      </c>
      <c r="E2253" s="12">
        <v>7502</v>
      </c>
      <c r="F2253" s="5" t="s">
        <v>13630</v>
      </c>
      <c r="G2253" s="5">
        <v>4</v>
      </c>
      <c r="H2253" s="48">
        <v>32</v>
      </c>
      <c r="I2253" s="5">
        <v>2156</v>
      </c>
      <c r="J2253" s="47" t="s">
        <v>19076</v>
      </c>
      <c r="K2253" s="46" t="s">
        <v>25730</v>
      </c>
      <c r="L2253" s="55"/>
      <c r="M2253" s="55"/>
      <c r="N2253" s="39">
        <f t="shared" si="261"/>
        <v>1920</v>
      </c>
      <c r="O2253" s="2">
        <f t="shared" si="262"/>
        <v>7</v>
      </c>
      <c r="P2253" s="2">
        <f t="shared" si="263"/>
        <v>7</v>
      </c>
      <c r="Q2253" s="2">
        <f t="shared" si="264"/>
        <v>15</v>
      </c>
      <c r="R2253" s="2" t="str">
        <f t="shared" si="265"/>
        <v>&lt;a href="set03\tsr\tsr_october_26,_1916_-_august_3,_1922\marriage\rhodes,_ed_and_thelma_henvit_marriage_july_15,_1920_p4_tsr.pdf"&gt;Rhodes, Ed&lt;/a&gt;</v>
      </c>
      <c r="S2253" s="2">
        <f t="shared" si="266"/>
        <v>144</v>
      </c>
      <c r="T2253" s="2">
        <f t="shared" si="267"/>
        <v>62</v>
      </c>
    </row>
    <row r="2254" spans="1:20" x14ac:dyDescent="0.25">
      <c r="A2254" s="2">
        <v>2253</v>
      </c>
      <c r="B2254" s="4" t="s">
        <v>503</v>
      </c>
      <c r="C2254" s="4" t="s">
        <v>504</v>
      </c>
      <c r="D2254" s="48" t="s">
        <v>6</v>
      </c>
      <c r="E2254" s="12">
        <v>7516</v>
      </c>
      <c r="F2254" s="5" t="s">
        <v>13630</v>
      </c>
      <c r="G2254" s="5">
        <v>1</v>
      </c>
      <c r="H2254" s="48">
        <v>32</v>
      </c>
      <c r="I2254" s="5">
        <v>2135</v>
      </c>
      <c r="J2254" s="47" t="s">
        <v>19055</v>
      </c>
      <c r="K2254" s="46" t="s">
        <v>25730</v>
      </c>
      <c r="L2254" s="55"/>
      <c r="M2254" s="55"/>
      <c r="N2254" s="39">
        <f t="shared" si="261"/>
        <v>1920</v>
      </c>
      <c r="O2254" s="2">
        <f t="shared" si="262"/>
        <v>7</v>
      </c>
      <c r="P2254" s="2">
        <f t="shared" si="263"/>
        <v>7</v>
      </c>
      <c r="Q2254" s="2">
        <f t="shared" si="264"/>
        <v>29</v>
      </c>
      <c r="R2254" s="2" t="str">
        <f t="shared" si="265"/>
        <v>&lt;a href="set03\tsr\tsr_october_26,_1916_-_august_3,_1922\marriage\hill,_homer_l_and_florence_anderson_marriage_announcement_july_29,_1920_p1_tsr.pdf"&gt;Hill, Homer L&lt;/a&gt;</v>
      </c>
      <c r="S2254" s="2">
        <f t="shared" si="266"/>
        <v>167</v>
      </c>
      <c r="T2254" s="2">
        <f t="shared" si="267"/>
        <v>82</v>
      </c>
    </row>
    <row r="2255" spans="1:20" x14ac:dyDescent="0.25">
      <c r="A2255" s="2">
        <v>2254</v>
      </c>
      <c r="B2255" s="4" t="s">
        <v>15629</v>
      </c>
      <c r="C2255" s="4" t="s">
        <v>15630</v>
      </c>
      <c r="D2255" s="48" t="s">
        <v>48</v>
      </c>
      <c r="E2255" s="12">
        <v>7521</v>
      </c>
      <c r="F2255" s="5" t="s">
        <v>13629</v>
      </c>
      <c r="G2255" s="5">
        <v>1</v>
      </c>
      <c r="H2255" s="48">
        <v>22</v>
      </c>
      <c r="I2255" s="5">
        <v>1595</v>
      </c>
      <c r="J2255" s="47" t="s">
        <v>18508</v>
      </c>
      <c r="K2255" s="46" t="s">
        <v>25724</v>
      </c>
      <c r="L2255" s="55"/>
      <c r="M2255" s="55"/>
      <c r="N2255" s="39">
        <f t="shared" si="261"/>
        <v>1920</v>
      </c>
      <c r="O2255" s="2">
        <f t="shared" si="262"/>
        <v>8</v>
      </c>
      <c r="P2255" s="2">
        <f t="shared" si="263"/>
        <v>8</v>
      </c>
      <c r="Q2255" s="2">
        <f t="shared" si="264"/>
        <v>3</v>
      </c>
      <c r="R2255" s="2" t="str">
        <f t="shared" si="265"/>
        <v>&lt;a href="set04\he_november 20, 1917 - august 10, 1920\marriage\hill,_homer_lysander_and_florence_mildred_anderson_wedding_august_3,_1920_p1_he.pdf"&gt;Hill, Homer Lysander&lt;/a&gt;</v>
      </c>
      <c r="S2255" s="2">
        <f t="shared" si="266"/>
        <v>172</v>
      </c>
      <c r="T2255" s="2">
        <f t="shared" si="267"/>
        <v>83</v>
      </c>
    </row>
    <row r="2256" spans="1:20" x14ac:dyDescent="0.25">
      <c r="A2256" s="2">
        <v>2255</v>
      </c>
      <c r="B2256" s="4" t="s">
        <v>15754</v>
      </c>
      <c r="C2256" s="4" t="s">
        <v>15755</v>
      </c>
      <c r="D2256" s="48" t="s">
        <v>6</v>
      </c>
      <c r="E2256" s="12">
        <v>7549</v>
      </c>
      <c r="F2256" s="5" t="s">
        <v>13629</v>
      </c>
      <c r="G2256" s="5">
        <v>1</v>
      </c>
      <c r="H2256" s="48">
        <v>23</v>
      </c>
      <c r="I2256" s="5">
        <v>1654</v>
      </c>
      <c r="J2256" s="47" t="s">
        <v>18568</v>
      </c>
      <c r="K2256" s="46" t="s">
        <v>25725</v>
      </c>
      <c r="L2256" s="55"/>
      <c r="M2256" s="55"/>
      <c r="N2256" s="39">
        <f t="shared" si="261"/>
        <v>1920</v>
      </c>
      <c r="O2256" s="2">
        <f t="shared" si="262"/>
        <v>8</v>
      </c>
      <c r="P2256" s="2">
        <f t="shared" si="263"/>
        <v>8</v>
      </c>
      <c r="Q2256" s="2">
        <f t="shared" si="264"/>
        <v>31</v>
      </c>
      <c r="R2256" s="2" t="str">
        <f t="shared" si="265"/>
        <v>&lt;a href="set04\he_august 10, 1920 - july 31, 1923\marriage\martin,_david_b_and_vinnie_regner_marriage_august_31,_1920_p1_he.pdf"&gt;Martin, David B&lt;/a&gt;</v>
      </c>
      <c r="S2256" s="2">
        <f t="shared" si="266"/>
        <v>148</v>
      </c>
      <c r="T2256" s="2">
        <f t="shared" si="267"/>
        <v>68</v>
      </c>
    </row>
    <row r="2257" spans="1:20" x14ac:dyDescent="0.25">
      <c r="A2257" s="2">
        <v>2256</v>
      </c>
      <c r="B2257" s="4" t="s">
        <v>531</v>
      </c>
      <c r="C2257" s="4" t="s">
        <v>532</v>
      </c>
      <c r="D2257" s="48" t="s">
        <v>6</v>
      </c>
      <c r="E2257" s="12">
        <v>7551</v>
      </c>
      <c r="F2257" s="5" t="s">
        <v>13630</v>
      </c>
      <c r="G2257" s="5">
        <v>1</v>
      </c>
      <c r="H2257" s="48">
        <v>32</v>
      </c>
      <c r="I2257" s="5">
        <v>2149</v>
      </c>
      <c r="J2257" s="47" t="s">
        <v>19069</v>
      </c>
      <c r="K2257" s="46" t="s">
        <v>25730</v>
      </c>
      <c r="L2257" s="55"/>
      <c r="M2257" s="55"/>
      <c r="N2257" s="39">
        <f t="shared" si="261"/>
        <v>1920</v>
      </c>
      <c r="O2257" s="2">
        <f t="shared" si="262"/>
        <v>9</v>
      </c>
      <c r="P2257" s="2">
        <f t="shared" si="263"/>
        <v>9</v>
      </c>
      <c r="Q2257" s="2">
        <f t="shared" si="264"/>
        <v>2</v>
      </c>
      <c r="R2257" s="2" t="str">
        <f t="shared" si="265"/>
        <v>&lt;a href="set03\tsr\tsr_october_26,_1916_-_august_3,_1922\marriage\mcdonald,_c_f_and_clem_daublender_marriage_announcement_september_2,_1920_p1_tsr.pdf"&gt;McDonald, C F&lt;/a&gt;</v>
      </c>
      <c r="S2257" s="2">
        <f t="shared" si="266"/>
        <v>169</v>
      </c>
      <c r="T2257" s="2">
        <f t="shared" si="267"/>
        <v>84</v>
      </c>
    </row>
    <row r="2258" spans="1:20" x14ac:dyDescent="0.25">
      <c r="A2258" s="2">
        <v>2257</v>
      </c>
      <c r="B2258" s="4" t="s">
        <v>543</v>
      </c>
      <c r="C2258" s="4" t="s">
        <v>544</v>
      </c>
      <c r="D2258" s="48" t="s">
        <v>6</v>
      </c>
      <c r="E2258" s="12">
        <v>7572</v>
      </c>
      <c r="F2258" s="5" t="s">
        <v>13630</v>
      </c>
      <c r="G2258" s="5">
        <v>1</v>
      </c>
      <c r="H2258" s="48">
        <v>32</v>
      </c>
      <c r="I2258" s="5">
        <v>2155</v>
      </c>
      <c r="J2258" s="47" t="s">
        <v>19075</v>
      </c>
      <c r="K2258" s="46" t="s">
        <v>25730</v>
      </c>
      <c r="L2258" s="55"/>
      <c r="M2258" s="55"/>
      <c r="N2258" s="39">
        <f t="shared" si="261"/>
        <v>1920</v>
      </c>
      <c r="O2258" s="2">
        <f t="shared" si="262"/>
        <v>9</v>
      </c>
      <c r="P2258" s="2">
        <f t="shared" si="263"/>
        <v>9</v>
      </c>
      <c r="Q2258" s="2">
        <f t="shared" si="264"/>
        <v>23</v>
      </c>
      <c r="R2258" s="2" t="str">
        <f t="shared" si="265"/>
        <v>&lt;a href="set03\tsr\tsr_october_26,_1916_-_august_3,_1922\marriage\peterson,_george_and_adrian_van_maran_marriage_september_23,_1920_p1_tsr.pdf"&gt;Peterson, George&lt;/a&gt;</v>
      </c>
      <c r="S2258" s="2">
        <f t="shared" si="266"/>
        <v>164</v>
      </c>
      <c r="T2258" s="2">
        <f t="shared" si="267"/>
        <v>76</v>
      </c>
    </row>
    <row r="2259" spans="1:20" x14ac:dyDescent="0.25">
      <c r="A2259" s="2">
        <v>2258</v>
      </c>
      <c r="B2259" s="4" t="s">
        <v>15202</v>
      </c>
      <c r="C2259" s="4" t="s">
        <v>15757</v>
      </c>
      <c r="D2259" s="48" t="s">
        <v>6</v>
      </c>
      <c r="E2259" s="12">
        <v>7605</v>
      </c>
      <c r="F2259" s="5" t="s">
        <v>13629</v>
      </c>
      <c r="G2259" s="5">
        <v>1</v>
      </c>
      <c r="H2259" s="48">
        <v>23</v>
      </c>
      <c r="I2259" s="5">
        <v>1661</v>
      </c>
      <c r="J2259" s="47" t="s">
        <v>18575</v>
      </c>
      <c r="K2259" s="46" t="s">
        <v>25725</v>
      </c>
      <c r="L2259" s="55"/>
      <c r="M2259" s="55"/>
      <c r="N2259" s="39">
        <f t="shared" si="261"/>
        <v>1920</v>
      </c>
      <c r="O2259" s="2">
        <f t="shared" si="262"/>
        <v>10</v>
      </c>
      <c r="P2259" s="2">
        <f t="shared" si="263"/>
        <v>10</v>
      </c>
      <c r="Q2259" s="2">
        <f t="shared" si="264"/>
        <v>26</v>
      </c>
      <c r="R2259" s="2" t="str">
        <f t="shared" si="265"/>
        <v>&lt;a href="set04\he_august 10, 1920 - july 31, 1923\marriage\palm,_gustav_and_arla_olson_marriage_october_26,_1920_p1_he.pdf"&gt;Palm, Gustav&lt;/a&gt;</v>
      </c>
      <c r="S2259" s="2">
        <f t="shared" si="266"/>
        <v>140</v>
      </c>
      <c r="T2259" s="2">
        <f t="shared" si="267"/>
        <v>63</v>
      </c>
    </row>
    <row r="2260" spans="1:20" x14ac:dyDescent="0.25">
      <c r="A2260" s="2">
        <v>2259</v>
      </c>
      <c r="B2260" s="4" t="s">
        <v>559</v>
      </c>
      <c r="C2260" s="4" t="s">
        <v>560</v>
      </c>
      <c r="D2260" s="5" t="s">
        <v>2429</v>
      </c>
      <c r="E2260" s="12">
        <v>7612</v>
      </c>
      <c r="F2260" s="5" t="s">
        <v>13629</v>
      </c>
      <c r="G2260" s="5">
        <v>5</v>
      </c>
      <c r="H2260" s="48">
        <v>23</v>
      </c>
      <c r="I2260" s="5">
        <v>1667</v>
      </c>
      <c r="J2260" s="47" t="s">
        <v>18556</v>
      </c>
      <c r="K2260" s="46" t="s">
        <v>25725</v>
      </c>
      <c r="L2260" s="55"/>
      <c r="M2260" s="55"/>
      <c r="N2260" s="39">
        <f t="shared" si="261"/>
        <v>1920</v>
      </c>
      <c r="O2260" s="2">
        <f t="shared" si="262"/>
        <v>11</v>
      </c>
      <c r="P2260" s="2">
        <f t="shared" si="263"/>
        <v>11</v>
      </c>
      <c r="Q2260" s="2">
        <f t="shared" si="264"/>
        <v>2</v>
      </c>
      <c r="R2260" s="2" t="str">
        <f t="shared" si="265"/>
        <v>&lt;a href="set04\he_august 10, 1920 - july 31, 1923\marriage\gilbertson,_myrtle_parcel_shower_november_2,_1920_p5_he.pdf"&gt;Sonju, Oscar&lt;/a&gt;</v>
      </c>
      <c r="S2260" s="2">
        <f t="shared" si="266"/>
        <v>136</v>
      </c>
      <c r="T2260" s="2">
        <f t="shared" si="267"/>
        <v>59</v>
      </c>
    </row>
    <row r="2261" spans="1:20" x14ac:dyDescent="0.25">
      <c r="A2261" s="2">
        <v>2260</v>
      </c>
      <c r="B2261" s="4" t="s">
        <v>472</v>
      </c>
      <c r="C2261" s="4" t="s">
        <v>473</v>
      </c>
      <c r="D2261" s="48" t="s">
        <v>205</v>
      </c>
      <c r="E2261" s="12">
        <v>7614</v>
      </c>
      <c r="F2261" s="5" t="s">
        <v>13630</v>
      </c>
      <c r="G2261" s="5">
        <v>1</v>
      </c>
      <c r="H2261" s="48">
        <v>32</v>
      </c>
      <c r="I2261" s="5">
        <v>2119</v>
      </c>
      <c r="J2261" s="47" t="s">
        <v>19039</v>
      </c>
      <c r="K2261" s="46" t="s">
        <v>25730</v>
      </c>
      <c r="L2261" s="55"/>
      <c r="M2261" s="55"/>
      <c r="N2261" s="39">
        <f t="shared" si="261"/>
        <v>1920</v>
      </c>
      <c r="O2261" s="2">
        <f t="shared" si="262"/>
        <v>11</v>
      </c>
      <c r="P2261" s="2">
        <f t="shared" si="263"/>
        <v>11</v>
      </c>
      <c r="Q2261" s="2">
        <f t="shared" si="264"/>
        <v>4</v>
      </c>
      <c r="R2261" s="2" t="str">
        <f t="shared" si="265"/>
        <v>&lt;a href="set03\tsr\tsr_october_26,_1916_-_august_3,_1922\marriage\anderson,_ole_o_mr_and_mrs_25th_anniv._november_4,_1920_p1_tsr.pdf"&gt;Anderson, Ole O&lt;/a&gt;</v>
      </c>
      <c r="S2261" s="2">
        <f t="shared" si="266"/>
        <v>153</v>
      </c>
      <c r="T2261" s="2">
        <f t="shared" si="267"/>
        <v>66</v>
      </c>
    </row>
    <row r="2262" spans="1:20" x14ac:dyDescent="0.25">
      <c r="A2262" s="2">
        <v>2261</v>
      </c>
      <c r="B2262" s="4" t="s">
        <v>559</v>
      </c>
      <c r="C2262" s="4" t="s">
        <v>560</v>
      </c>
      <c r="D2262" s="48" t="s">
        <v>6</v>
      </c>
      <c r="E2262" s="12">
        <v>7626</v>
      </c>
      <c r="F2262" s="5" t="s">
        <v>13629</v>
      </c>
      <c r="G2262" s="5">
        <v>1</v>
      </c>
      <c r="H2262" s="48">
        <v>23</v>
      </c>
      <c r="I2262" s="5">
        <v>1668</v>
      </c>
      <c r="J2262" s="47" t="s">
        <v>18581</v>
      </c>
      <c r="K2262" s="46" t="s">
        <v>25725</v>
      </c>
      <c r="L2262" s="55"/>
      <c r="M2262" s="55"/>
      <c r="N2262" s="39">
        <f t="shared" si="261"/>
        <v>1920</v>
      </c>
      <c r="O2262" s="2">
        <f t="shared" si="262"/>
        <v>11</v>
      </c>
      <c r="P2262" s="2">
        <f t="shared" si="263"/>
        <v>11</v>
      </c>
      <c r="Q2262" s="2">
        <f t="shared" si="264"/>
        <v>16</v>
      </c>
      <c r="R2262" s="2" t="str">
        <f t="shared" si="265"/>
        <v>&lt;a href="set04\he_august 10, 1920 - july 31, 1923\marriage\sonju,_oscar_and_myrtle_gilbertson_marriage_november_16,_1920_p1_he.pdf"&gt;Sonju, Oscar&lt;/a&gt;</v>
      </c>
      <c r="S2262" s="2">
        <f t="shared" si="266"/>
        <v>148</v>
      </c>
      <c r="T2262" s="2">
        <f t="shared" si="267"/>
        <v>71</v>
      </c>
    </row>
    <row r="2263" spans="1:20" x14ac:dyDescent="0.25">
      <c r="A2263" s="2">
        <v>2262</v>
      </c>
      <c r="B2263" s="4" t="s">
        <v>559</v>
      </c>
      <c r="C2263" s="4" t="s">
        <v>560</v>
      </c>
      <c r="D2263" s="48" t="s">
        <v>6</v>
      </c>
      <c r="E2263" s="12">
        <v>7628</v>
      </c>
      <c r="F2263" s="5" t="s">
        <v>13630</v>
      </c>
      <c r="G2263" s="5">
        <v>1</v>
      </c>
      <c r="H2263" s="48">
        <v>32</v>
      </c>
      <c r="I2263" s="5">
        <v>2164</v>
      </c>
      <c r="J2263" s="47" t="s">
        <v>19083</v>
      </c>
      <c r="K2263" s="46" t="s">
        <v>25730</v>
      </c>
      <c r="L2263" s="55"/>
      <c r="M2263" s="55"/>
      <c r="N2263" s="39">
        <f t="shared" si="261"/>
        <v>1920</v>
      </c>
      <c r="O2263" s="2">
        <f t="shared" si="262"/>
        <v>11</v>
      </c>
      <c r="P2263" s="2">
        <f t="shared" si="263"/>
        <v>11</v>
      </c>
      <c r="Q2263" s="2">
        <f t="shared" si="264"/>
        <v>18</v>
      </c>
      <c r="R2263" s="2" t="str">
        <f t="shared" si="265"/>
        <v>&lt;a href="set03\tsr\tsr_october_26,_1916_-_august_3,_1922\marriage\sonju,_oscar_and_myrtle_gilbertson_marriage_november_18,_1920_p1_tsr.pdf"&gt;Sonju, Oscar&lt;/a&gt;</v>
      </c>
      <c r="S2263" s="2">
        <f t="shared" si="266"/>
        <v>156</v>
      </c>
      <c r="T2263" s="2">
        <f t="shared" si="267"/>
        <v>72</v>
      </c>
    </row>
    <row r="2264" spans="1:20" x14ac:dyDescent="0.25">
      <c r="A2264" s="2">
        <v>2263</v>
      </c>
      <c r="B2264" s="4" t="s">
        <v>971</v>
      </c>
      <c r="C2264" s="4" t="s">
        <v>15756</v>
      </c>
      <c r="D2264" s="48" t="s">
        <v>6</v>
      </c>
      <c r="E2264" s="12">
        <v>7633</v>
      </c>
      <c r="F2264" s="5" t="s">
        <v>13629</v>
      </c>
      <c r="G2264" s="5">
        <v>5</v>
      </c>
      <c r="H2264" s="48">
        <v>23</v>
      </c>
      <c r="I2264" s="5">
        <v>1660</v>
      </c>
      <c r="J2264" s="47" t="s">
        <v>18574</v>
      </c>
      <c r="K2264" s="46" t="s">
        <v>25725</v>
      </c>
      <c r="L2264" s="55"/>
      <c r="M2264" s="55"/>
      <c r="N2264" s="39">
        <f t="shared" si="261"/>
        <v>1920</v>
      </c>
      <c r="O2264" s="2">
        <f t="shared" si="262"/>
        <v>11</v>
      </c>
      <c r="P2264" s="2">
        <f t="shared" si="263"/>
        <v>11</v>
      </c>
      <c r="Q2264" s="2">
        <f t="shared" si="264"/>
        <v>23</v>
      </c>
      <c r="R2264" s="2" t="str">
        <f t="shared" si="265"/>
        <v>&lt;a href="set04\he_august 10, 1920 - july 31, 1923\marriage\palm,_arthur_and_clara_woldahl_marriage_november_23,_1920_p5_he.pdf"&gt;Palm, Arthur&lt;/a&gt;</v>
      </c>
      <c r="S2264" s="2">
        <f t="shared" si="266"/>
        <v>144</v>
      </c>
      <c r="T2264" s="2">
        <f t="shared" si="267"/>
        <v>67</v>
      </c>
    </row>
    <row r="2265" spans="1:20" x14ac:dyDescent="0.25">
      <c r="A2265" s="2">
        <v>2264</v>
      </c>
      <c r="B2265" s="4" t="s">
        <v>15759</v>
      </c>
      <c r="C2265" s="4" t="s">
        <v>15760</v>
      </c>
      <c r="D2265" s="48" t="s">
        <v>6</v>
      </c>
      <c r="E2265" s="12">
        <v>7633</v>
      </c>
      <c r="F2265" s="5" t="s">
        <v>13629</v>
      </c>
      <c r="G2265" s="5">
        <v>5</v>
      </c>
      <c r="H2265" s="48">
        <v>23</v>
      </c>
      <c r="I2265" s="5">
        <v>1670</v>
      </c>
      <c r="J2265" s="47" t="s">
        <v>18583</v>
      </c>
      <c r="K2265" s="46" t="s">
        <v>25725</v>
      </c>
      <c r="L2265" s="55"/>
      <c r="M2265" s="55"/>
      <c r="N2265" s="39">
        <f t="shared" si="261"/>
        <v>1920</v>
      </c>
      <c r="O2265" s="2">
        <f t="shared" si="262"/>
        <v>11</v>
      </c>
      <c r="P2265" s="2">
        <f t="shared" si="263"/>
        <v>11</v>
      </c>
      <c r="Q2265" s="2">
        <f t="shared" si="264"/>
        <v>23</v>
      </c>
      <c r="R2265" s="2" t="str">
        <f t="shared" si="265"/>
        <v>&lt;a href="set04\he_august 10, 1920 - july 31, 1923\marriage\tjolson,_alf_and_johanna_fogderud_marriage_november_23,_1920_p5_he.pdf"&gt;Tjolson, Alf&lt;/a&gt;</v>
      </c>
      <c r="S2265" s="2">
        <f t="shared" si="266"/>
        <v>147</v>
      </c>
      <c r="T2265" s="2">
        <f t="shared" si="267"/>
        <v>70</v>
      </c>
    </row>
    <row r="2266" spans="1:20" x14ac:dyDescent="0.25">
      <c r="A2266" s="2">
        <v>2265</v>
      </c>
      <c r="B2266" s="4" t="s">
        <v>555</v>
      </c>
      <c r="C2266" s="4" t="s">
        <v>15758</v>
      </c>
      <c r="D2266" s="48" t="s">
        <v>6</v>
      </c>
      <c r="E2266" s="12">
        <v>7661</v>
      </c>
      <c r="F2266" s="5" t="s">
        <v>13629</v>
      </c>
      <c r="G2266" s="5">
        <v>1</v>
      </c>
      <c r="H2266" s="48">
        <v>23</v>
      </c>
      <c r="I2266" s="5">
        <v>1665</v>
      </c>
      <c r="J2266" s="47" t="s">
        <v>18579</v>
      </c>
      <c r="K2266" s="46" t="s">
        <v>25725</v>
      </c>
      <c r="L2266" s="55"/>
      <c r="M2266" s="55"/>
      <c r="N2266" s="39">
        <f t="shared" si="261"/>
        <v>1920</v>
      </c>
      <c r="O2266" s="2">
        <f t="shared" si="262"/>
        <v>12</v>
      </c>
      <c r="P2266" s="2">
        <f t="shared" si="263"/>
        <v>12</v>
      </c>
      <c r="Q2266" s="2">
        <f t="shared" si="264"/>
        <v>21</v>
      </c>
      <c r="R2266" s="2" t="str">
        <f t="shared" si="265"/>
        <v>&lt;a href="set04\he_august 10, 1920 - july 31, 1923\marriage\simenson,_ingebret_and_lizzie_hanson_marriage_december_21,_1920_p1_he.pdf"&gt;Simenson, Ingebret&lt;/a&gt;</v>
      </c>
      <c r="S2266" s="2">
        <f t="shared" si="266"/>
        <v>156</v>
      </c>
      <c r="T2266" s="2">
        <f t="shared" si="267"/>
        <v>73</v>
      </c>
    </row>
    <row r="2267" spans="1:20" x14ac:dyDescent="0.25">
      <c r="A2267" s="2">
        <v>2266</v>
      </c>
      <c r="B2267" s="4" t="s">
        <v>555</v>
      </c>
      <c r="C2267" s="4" t="s">
        <v>556</v>
      </c>
      <c r="D2267" s="48" t="s">
        <v>6</v>
      </c>
      <c r="E2267" s="12">
        <v>7663</v>
      </c>
      <c r="F2267" s="5" t="s">
        <v>13630</v>
      </c>
      <c r="G2267" s="5">
        <v>1</v>
      </c>
      <c r="H2267" s="48">
        <v>32</v>
      </c>
      <c r="I2267" s="5">
        <v>2162</v>
      </c>
      <c r="J2267" s="47" t="s">
        <v>19081</v>
      </c>
      <c r="K2267" s="46" t="s">
        <v>25730</v>
      </c>
      <c r="L2267" s="55"/>
      <c r="M2267" s="55"/>
      <c r="N2267" s="39">
        <f t="shared" si="261"/>
        <v>1920</v>
      </c>
      <c r="O2267" s="2">
        <f t="shared" si="262"/>
        <v>12</v>
      </c>
      <c r="P2267" s="2">
        <f t="shared" si="263"/>
        <v>12</v>
      </c>
      <c r="Q2267" s="2">
        <f t="shared" si="264"/>
        <v>23</v>
      </c>
      <c r="R2267" s="2" t="str">
        <f t="shared" si="265"/>
        <v>&lt;a href="set03\tsr\tsr_october_26,_1916_-_august_3,_1922\marriage\simenson,_ingebret_and_mrs._lizzie_hanson_marriage_december_23,_1920_p1_tsr.pdf"&gt;Simenson, Ingebret&lt;/a&gt;</v>
      </c>
      <c r="S2267" s="2">
        <f t="shared" si="266"/>
        <v>169</v>
      </c>
      <c r="T2267" s="2">
        <f t="shared" si="267"/>
        <v>79</v>
      </c>
    </row>
    <row r="2268" spans="1:20" x14ac:dyDescent="0.25">
      <c r="A2268" s="2">
        <v>2267</v>
      </c>
      <c r="B2268" s="4" t="s">
        <v>15901</v>
      </c>
      <c r="C2268" s="4" t="s">
        <v>14381</v>
      </c>
      <c r="D2268" s="48" t="s">
        <v>6</v>
      </c>
      <c r="E2268" s="12">
        <v>7682</v>
      </c>
      <c r="F2268" s="5" t="s">
        <v>13629</v>
      </c>
      <c r="G2268" s="5">
        <v>8</v>
      </c>
      <c r="H2268" s="48">
        <v>23</v>
      </c>
      <c r="I2268" s="5">
        <v>1651</v>
      </c>
      <c r="J2268" s="47" t="s">
        <v>18565</v>
      </c>
      <c r="K2268" s="46" t="s">
        <v>25725</v>
      </c>
      <c r="L2268" s="55"/>
      <c r="M2268" s="55"/>
      <c r="N2268" s="39">
        <f t="shared" si="261"/>
        <v>1921</v>
      </c>
      <c r="O2268" s="2">
        <f t="shared" si="262"/>
        <v>1</v>
      </c>
      <c r="P2268" s="2">
        <f t="shared" si="263"/>
        <v>1</v>
      </c>
      <c r="Q2268" s="2">
        <f t="shared" si="264"/>
        <v>11</v>
      </c>
      <c r="R2268" s="2" t="str">
        <f t="shared" si="265"/>
        <v>&lt;a href="set04\he_august 10, 1920 - july 31, 1923\marriage\howard,_e_and_grace_wogsland_marriage_january_11,_1921_p8_he.pdf"&gt;Howard, E&lt;/a&gt;</v>
      </c>
      <c r="S2268" s="2">
        <f t="shared" si="266"/>
        <v>138</v>
      </c>
      <c r="T2268" s="2">
        <f t="shared" si="267"/>
        <v>64</v>
      </c>
    </row>
    <row r="2269" spans="1:20" x14ac:dyDescent="0.25">
      <c r="A2269" s="2">
        <v>2268</v>
      </c>
      <c r="B2269" s="4" t="s">
        <v>15909</v>
      </c>
      <c r="C2269" s="4" t="s">
        <v>15910</v>
      </c>
      <c r="D2269" s="48" t="s">
        <v>6</v>
      </c>
      <c r="E2269" s="12">
        <v>7682</v>
      </c>
      <c r="F2269" s="5" t="s">
        <v>13629</v>
      </c>
      <c r="G2269" s="5">
        <v>1</v>
      </c>
      <c r="H2269" s="48">
        <v>23</v>
      </c>
      <c r="I2269" s="5">
        <v>1666</v>
      </c>
      <c r="J2269" s="47" t="s">
        <v>18580</v>
      </c>
      <c r="K2269" s="46" t="s">
        <v>25725</v>
      </c>
      <c r="L2269" s="55"/>
      <c r="M2269" s="55"/>
      <c r="N2269" s="39">
        <f t="shared" si="261"/>
        <v>1921</v>
      </c>
      <c r="O2269" s="2">
        <f t="shared" si="262"/>
        <v>1</v>
      </c>
      <c r="P2269" s="2">
        <f t="shared" si="263"/>
        <v>1</v>
      </c>
      <c r="Q2269" s="2">
        <f t="shared" si="264"/>
        <v>11</v>
      </c>
      <c r="R2269" s="2" t="str">
        <f t="shared" si="265"/>
        <v>&lt;a href="set04\he_august 10, 1920 - july 31, 1923\marriage\sinner,_leo_b_and_bertha_frigaard_marriage_january_11,_1921_p1_he.pdf"&gt;Sinner, Leo B&lt;/a&gt;</v>
      </c>
      <c r="S2269" s="2">
        <f t="shared" si="266"/>
        <v>147</v>
      </c>
      <c r="T2269" s="2">
        <f t="shared" si="267"/>
        <v>69</v>
      </c>
    </row>
    <row r="2270" spans="1:20" x14ac:dyDescent="0.25">
      <c r="A2270" s="2">
        <v>2269</v>
      </c>
      <c r="B2270" s="4" t="s">
        <v>565</v>
      </c>
      <c r="C2270" s="4" t="s">
        <v>566</v>
      </c>
      <c r="D2270" s="48" t="s">
        <v>6</v>
      </c>
      <c r="E2270" s="12">
        <v>7705</v>
      </c>
      <c r="F2270" s="5" t="s">
        <v>13630</v>
      </c>
      <c r="G2270" s="5">
        <v>4</v>
      </c>
      <c r="H2270" s="48">
        <v>32</v>
      </c>
      <c r="I2270" s="5">
        <v>2167</v>
      </c>
      <c r="J2270" s="47" t="s">
        <v>19086</v>
      </c>
      <c r="K2270" s="46" t="s">
        <v>25730</v>
      </c>
      <c r="L2270" s="55"/>
      <c r="M2270" s="55"/>
      <c r="N2270" s="39">
        <f t="shared" si="261"/>
        <v>1921</v>
      </c>
      <c r="O2270" s="2">
        <f t="shared" si="262"/>
        <v>2</v>
      </c>
      <c r="P2270" s="2">
        <f t="shared" si="263"/>
        <v>2</v>
      </c>
      <c r="Q2270" s="2">
        <f t="shared" si="264"/>
        <v>3</v>
      </c>
      <c r="R2270" s="2" t="str">
        <f t="shared" si="265"/>
        <v>&lt;a href="set03\tsr\tsr_october_26,_1916_-_august_3,_1922\marriage\trudeau,_leo_and_agnes_boisjolie_marriage_february_3,_1921_p4_tsr.pdf"&gt;Trudeau, Leo&lt;/a&gt;</v>
      </c>
      <c r="S2270" s="2">
        <f t="shared" si="266"/>
        <v>153</v>
      </c>
      <c r="T2270" s="2">
        <f t="shared" si="267"/>
        <v>69</v>
      </c>
    </row>
    <row r="2271" spans="1:20" x14ac:dyDescent="0.25">
      <c r="A2271" s="2">
        <v>2270</v>
      </c>
      <c r="B2271" s="4" t="s">
        <v>15906</v>
      </c>
      <c r="C2271" s="4" t="s">
        <v>15907</v>
      </c>
      <c r="D2271" s="48" t="s">
        <v>5490</v>
      </c>
      <c r="E2271" s="12">
        <v>7731</v>
      </c>
      <c r="F2271" s="5" t="s">
        <v>13629</v>
      </c>
      <c r="G2271" s="5">
        <v>8</v>
      </c>
      <c r="H2271" s="48">
        <v>23</v>
      </c>
      <c r="I2271" s="5">
        <v>1657</v>
      </c>
      <c r="J2271" s="47" t="s">
        <v>18571</v>
      </c>
      <c r="K2271" s="46" t="s">
        <v>25725</v>
      </c>
      <c r="L2271" s="55"/>
      <c r="M2271" s="55"/>
      <c r="N2271" s="39">
        <f t="shared" ref="N2271:N2334" si="268">YEAR(E2271)</f>
        <v>1921</v>
      </c>
      <c r="O2271" s="2">
        <f t="shared" ref="O2271:O2334" si="269">MONTH(E2271)</f>
        <v>3</v>
      </c>
      <c r="P2271" s="2">
        <f t="shared" ref="P2271:P2334" si="270">O2271</f>
        <v>3</v>
      </c>
      <c r="Q2271" s="2">
        <f t="shared" ref="Q2271:Q2334" si="271">DAY(E2271)</f>
        <v>1</v>
      </c>
      <c r="R2271" s="2" t="str">
        <f t="shared" si="265"/>
        <v>&lt;a href="set04\he_august 10, 1920 - july 31, 1923\marriage\newport,_raymond_and_lela_campbell_wedding_pt1_march_1,_1921_p8_he.pdf"&gt;Newport, Raymond&lt;/a&gt;</v>
      </c>
      <c r="S2271" s="2">
        <f t="shared" si="266"/>
        <v>151</v>
      </c>
      <c r="T2271" s="2">
        <f t="shared" si="267"/>
        <v>70</v>
      </c>
    </row>
    <row r="2272" spans="1:20" x14ac:dyDescent="0.25">
      <c r="A2272" s="2">
        <v>2271</v>
      </c>
      <c r="B2272" s="4" t="s">
        <v>15906</v>
      </c>
      <c r="C2272" s="4" t="s">
        <v>15907</v>
      </c>
      <c r="D2272" s="48" t="s">
        <v>5491</v>
      </c>
      <c r="E2272" s="12">
        <v>7731</v>
      </c>
      <c r="F2272" s="5" t="s">
        <v>13629</v>
      </c>
      <c r="G2272" s="5">
        <v>8</v>
      </c>
      <c r="H2272" s="48">
        <v>23</v>
      </c>
      <c r="I2272" s="5">
        <v>1658</v>
      </c>
      <c r="J2272" s="47" t="s">
        <v>18572</v>
      </c>
      <c r="K2272" s="46" t="s">
        <v>25725</v>
      </c>
      <c r="L2272" s="55"/>
      <c r="M2272" s="55"/>
      <c r="N2272" s="39">
        <f t="shared" si="268"/>
        <v>1921</v>
      </c>
      <c r="O2272" s="2">
        <f t="shared" si="269"/>
        <v>3</v>
      </c>
      <c r="P2272" s="2">
        <f t="shared" si="270"/>
        <v>3</v>
      </c>
      <c r="Q2272" s="2">
        <f t="shared" si="271"/>
        <v>1</v>
      </c>
      <c r="R2272" s="2" t="str">
        <f t="shared" si="265"/>
        <v>&lt;a href="set04\he_august 10, 1920 - july 31, 1923\marriage\newport,_raymond_and_lela_campbell_wedding_pt2_march_1,_1921_p8_he.pdf"&gt;Newport, Raymond&lt;/a&gt;</v>
      </c>
      <c r="S2272" s="2">
        <f t="shared" si="266"/>
        <v>151</v>
      </c>
      <c r="T2272" s="2">
        <f t="shared" si="267"/>
        <v>70</v>
      </c>
    </row>
    <row r="2273" spans="1:20" x14ac:dyDescent="0.25">
      <c r="A2273" s="2">
        <v>2272</v>
      </c>
      <c r="B2273" s="4" t="s">
        <v>486</v>
      </c>
      <c r="C2273" s="4" t="s">
        <v>487</v>
      </c>
      <c r="D2273" s="48" t="s">
        <v>6</v>
      </c>
      <c r="E2273" s="12">
        <v>7733</v>
      </c>
      <c r="F2273" s="5" t="s">
        <v>13630</v>
      </c>
      <c r="G2273" s="5">
        <v>4</v>
      </c>
      <c r="H2273" s="48">
        <v>32</v>
      </c>
      <c r="I2273" s="5">
        <v>2126</v>
      </c>
      <c r="J2273" s="47" t="s">
        <v>19046</v>
      </c>
      <c r="K2273" s="46" t="s">
        <v>25730</v>
      </c>
      <c r="L2273" s="55"/>
      <c r="M2273" s="55"/>
      <c r="N2273" s="39">
        <f t="shared" si="268"/>
        <v>1921</v>
      </c>
      <c r="O2273" s="2">
        <f t="shared" si="269"/>
        <v>3</v>
      </c>
      <c r="P2273" s="2">
        <f t="shared" si="270"/>
        <v>3</v>
      </c>
      <c r="Q2273" s="2">
        <f t="shared" si="271"/>
        <v>3</v>
      </c>
      <c r="R2273" s="2" t="str">
        <f t="shared" si="265"/>
        <v>&lt;a href="set03\tsr\tsr_october_26,_1916_-_august_3,_1922\marriage\ferguson,_david_and_lydia_johnson_marriage_march_3,_1921_p4_tsr.pdf"&gt;Ferguson, David&lt;/a&gt;</v>
      </c>
      <c r="S2273" s="2">
        <f t="shared" si="266"/>
        <v>154</v>
      </c>
      <c r="T2273" s="2">
        <f t="shared" si="267"/>
        <v>67</v>
      </c>
    </row>
    <row r="2274" spans="1:20" x14ac:dyDescent="0.25">
      <c r="A2274" s="2">
        <v>2273</v>
      </c>
      <c r="B2274" s="4" t="s">
        <v>505</v>
      </c>
      <c r="C2274" s="4"/>
      <c r="D2274" s="48" t="s">
        <v>506</v>
      </c>
      <c r="E2274" s="12">
        <v>7754</v>
      </c>
      <c r="F2274" s="5" t="s">
        <v>13630</v>
      </c>
      <c r="G2274" s="5">
        <v>1</v>
      </c>
      <c r="H2274" s="48">
        <v>32</v>
      </c>
      <c r="I2274" s="5">
        <v>2136</v>
      </c>
      <c r="J2274" s="47" t="s">
        <v>19056</v>
      </c>
      <c r="K2274" s="46" t="s">
        <v>25730</v>
      </c>
      <c r="L2274" s="55"/>
      <c r="M2274" s="55"/>
      <c r="N2274" s="39">
        <f t="shared" si="268"/>
        <v>1921</v>
      </c>
      <c r="O2274" s="2">
        <f t="shared" si="269"/>
        <v>3</v>
      </c>
      <c r="P2274" s="2">
        <f t="shared" si="270"/>
        <v>3</v>
      </c>
      <c r="Q2274" s="2">
        <f t="shared" si="271"/>
        <v>24</v>
      </c>
      <c r="R2274" s="2" t="str">
        <f t="shared" si="265"/>
        <v>&lt;a href="set03\tsr\tsr_october_26,_1916_-_august_3,_1922\marriage\hoff,_oscar_f_remarried_in_ettrick_wi_march_24,_1921_p1_tsr.pdf"&gt;Hoff, Oscar F&lt;/a&gt;</v>
      </c>
      <c r="S2274" s="2">
        <f t="shared" si="266"/>
        <v>148</v>
      </c>
      <c r="T2274" s="2">
        <f t="shared" si="267"/>
        <v>63</v>
      </c>
    </row>
    <row r="2275" spans="1:20" x14ac:dyDescent="0.25">
      <c r="A2275" s="2">
        <v>2274</v>
      </c>
      <c r="B2275" s="4" t="s">
        <v>15893</v>
      </c>
      <c r="C2275" s="4" t="s">
        <v>15894</v>
      </c>
      <c r="D2275" s="48" t="s">
        <v>48</v>
      </c>
      <c r="E2275" s="12">
        <v>7801</v>
      </c>
      <c r="F2275" s="5" t="s">
        <v>13629</v>
      </c>
      <c r="G2275" s="5">
        <v>5</v>
      </c>
      <c r="H2275" s="48">
        <v>23</v>
      </c>
      <c r="I2275" s="5">
        <v>1636</v>
      </c>
      <c r="J2275" s="47" t="s">
        <v>18549</v>
      </c>
      <c r="K2275" s="46" t="s">
        <v>25725</v>
      </c>
      <c r="L2275" s="55"/>
      <c r="M2275" s="55"/>
      <c r="N2275" s="39">
        <f t="shared" si="268"/>
        <v>1921</v>
      </c>
      <c r="O2275" s="2">
        <f t="shared" si="269"/>
        <v>5</v>
      </c>
      <c r="P2275" s="2">
        <f t="shared" si="270"/>
        <v>5</v>
      </c>
      <c r="Q2275" s="2">
        <f t="shared" si="271"/>
        <v>10</v>
      </c>
      <c r="R2275" s="2" t="str">
        <f t="shared" si="265"/>
        <v>&lt;a href="set04\he_august 10, 1920 - july 31, 1923\marriage\blilie,_eugene_and_cora_fladland_wedding_may_10,_1921_p5_he.pdf"&gt;Blilie, Eugene&lt;/a&gt;</v>
      </c>
      <c r="S2275" s="2">
        <f t="shared" si="266"/>
        <v>142</v>
      </c>
      <c r="T2275" s="2">
        <f t="shared" si="267"/>
        <v>63</v>
      </c>
    </row>
    <row r="2276" spans="1:20" x14ac:dyDescent="0.25">
      <c r="A2276" s="2">
        <v>2275</v>
      </c>
      <c r="B2276" s="4" t="s">
        <v>490</v>
      </c>
      <c r="C2276" s="4" t="s">
        <v>491</v>
      </c>
      <c r="D2276" s="48" t="s">
        <v>6</v>
      </c>
      <c r="E2276" s="12">
        <v>7817</v>
      </c>
      <c r="F2276" s="5" t="s">
        <v>13630</v>
      </c>
      <c r="G2276" s="5">
        <v>1</v>
      </c>
      <c r="H2276" s="48">
        <v>32</v>
      </c>
      <c r="I2276" s="5">
        <v>2128</v>
      </c>
      <c r="J2276" s="47" t="s">
        <v>19048</v>
      </c>
      <c r="K2276" s="46" t="s">
        <v>25730</v>
      </c>
      <c r="L2276" s="55"/>
      <c r="M2276" s="55"/>
      <c r="N2276" s="39">
        <f t="shared" si="268"/>
        <v>1921</v>
      </c>
      <c r="O2276" s="2">
        <f t="shared" si="269"/>
        <v>5</v>
      </c>
      <c r="P2276" s="2">
        <f t="shared" si="270"/>
        <v>5</v>
      </c>
      <c r="Q2276" s="2">
        <f t="shared" si="271"/>
        <v>26</v>
      </c>
      <c r="R2276" s="2" t="str">
        <f t="shared" si="265"/>
        <v>&lt;a href="set03\tsr\tsr_october_26,_1916_-_august_3,_1922\marriage\fladeland,_earl_and_gertrude_syverson_marriage_may_26,_1921_p1_tsr.pdf"&gt;Fladeland, Earl&lt;/a&gt;</v>
      </c>
      <c r="S2276" s="2">
        <f t="shared" si="266"/>
        <v>157</v>
      </c>
      <c r="T2276" s="2">
        <f t="shared" si="267"/>
        <v>70</v>
      </c>
    </row>
    <row r="2277" spans="1:20" x14ac:dyDescent="0.25">
      <c r="A2277" s="2">
        <v>2276</v>
      </c>
      <c r="B2277" s="4" t="s">
        <v>15537</v>
      </c>
      <c r="C2277" s="4" t="s">
        <v>15908</v>
      </c>
      <c r="D2277" s="48" t="s">
        <v>6</v>
      </c>
      <c r="E2277" s="12">
        <v>7829</v>
      </c>
      <c r="F2277" s="5" t="s">
        <v>13629</v>
      </c>
      <c r="G2277" s="5">
        <v>5</v>
      </c>
      <c r="H2277" s="48">
        <v>23</v>
      </c>
      <c r="I2277" s="5">
        <v>1663</v>
      </c>
      <c r="J2277" s="47" t="s">
        <v>18577</v>
      </c>
      <c r="K2277" s="46" t="s">
        <v>25725</v>
      </c>
      <c r="L2277" s="55"/>
      <c r="M2277" s="55"/>
      <c r="N2277" s="39">
        <f t="shared" si="268"/>
        <v>1921</v>
      </c>
      <c r="O2277" s="2">
        <f t="shared" si="269"/>
        <v>6</v>
      </c>
      <c r="P2277" s="2">
        <f t="shared" si="270"/>
        <v>6</v>
      </c>
      <c r="Q2277" s="2">
        <f t="shared" si="271"/>
        <v>7</v>
      </c>
      <c r="R2277" s="2" t="str">
        <f t="shared" si="265"/>
        <v>&lt;a href="set04\he_august 10, 1920 - july 31, 1923\marriage\peterson,_anton_and_clara_arneson_marriage_june_7,_1921_p5_he.pdf"&gt;Peterson, Anton&lt;/a&gt;</v>
      </c>
      <c r="S2277" s="2">
        <f t="shared" si="266"/>
        <v>145</v>
      </c>
      <c r="T2277" s="2">
        <f t="shared" si="267"/>
        <v>65</v>
      </c>
    </row>
    <row r="2278" spans="1:20" x14ac:dyDescent="0.25">
      <c r="A2278" s="2">
        <v>2277</v>
      </c>
      <c r="B2278" s="4" t="s">
        <v>15902</v>
      </c>
      <c r="C2278" s="4" t="s">
        <v>15903</v>
      </c>
      <c r="D2278" s="48" t="s">
        <v>6</v>
      </c>
      <c r="E2278" s="12">
        <v>7871</v>
      </c>
      <c r="F2278" s="5" t="s">
        <v>13629</v>
      </c>
      <c r="G2278" s="5">
        <v>5</v>
      </c>
      <c r="H2278" s="48">
        <v>23</v>
      </c>
      <c r="I2278" s="5">
        <v>1653</v>
      </c>
      <c r="J2278" s="47" t="s">
        <v>18567</v>
      </c>
      <c r="K2278" s="46" t="s">
        <v>25725</v>
      </c>
      <c r="L2278" s="55"/>
      <c r="M2278" s="55"/>
      <c r="N2278" s="39">
        <f t="shared" si="268"/>
        <v>1921</v>
      </c>
      <c r="O2278" s="2">
        <f t="shared" si="269"/>
        <v>7</v>
      </c>
      <c r="P2278" s="2">
        <f t="shared" si="270"/>
        <v>7</v>
      </c>
      <c r="Q2278" s="2">
        <f t="shared" si="271"/>
        <v>19</v>
      </c>
      <c r="R2278" s="2" t="str">
        <f t="shared" si="265"/>
        <v>&lt;a href="set04\he_august 10, 1920 - july 31, 1923\marriage\magnuson,_emil_and_lucille_houghton_marriage_(poor_copy)_july_19,_1921_p5_he.pdf"&gt;Magnuson, Emil&lt;/a&gt;</v>
      </c>
      <c r="S2278" s="2">
        <f t="shared" si="266"/>
        <v>159</v>
      </c>
      <c r="T2278" s="2">
        <f t="shared" si="267"/>
        <v>80</v>
      </c>
    </row>
    <row r="2279" spans="1:20" x14ac:dyDescent="0.25">
      <c r="A2279" s="2">
        <v>2278</v>
      </c>
      <c r="B2279" s="4" t="s">
        <v>15897</v>
      </c>
      <c r="C2279" s="4" t="s">
        <v>10279</v>
      </c>
      <c r="D2279" s="48" t="s">
        <v>13</v>
      </c>
      <c r="E2279" s="12">
        <v>7878</v>
      </c>
      <c r="F2279" s="5" t="s">
        <v>13629</v>
      </c>
      <c r="G2279" s="5">
        <v>1</v>
      </c>
      <c r="H2279" s="48">
        <v>23</v>
      </c>
      <c r="I2279" s="5">
        <v>1643</v>
      </c>
      <c r="J2279" s="47" t="s">
        <v>18557</v>
      </c>
      <c r="K2279" s="46" t="s">
        <v>25725</v>
      </c>
      <c r="L2279" s="55"/>
      <c r="M2279" s="55"/>
      <c r="N2279" s="39">
        <f t="shared" si="268"/>
        <v>1921</v>
      </c>
      <c r="O2279" s="2">
        <f t="shared" si="269"/>
        <v>7</v>
      </c>
      <c r="P2279" s="2">
        <f t="shared" si="270"/>
        <v>7</v>
      </c>
      <c r="Q2279" s="2">
        <f t="shared" si="271"/>
        <v>26</v>
      </c>
      <c r="R2279" s="2" t="str">
        <f t="shared" si="265"/>
        <v>&lt;a href="set04\he_august 10, 1920 - july 31, 1923\marriage\greenland,_mr_and_mrs_f_50th_anniv._july_26,_1921_p1_he.pdf"&gt;Greenland, F&lt;/a&gt;</v>
      </c>
      <c r="S2279" s="2">
        <f t="shared" si="266"/>
        <v>136</v>
      </c>
      <c r="T2279" s="2">
        <f t="shared" si="267"/>
        <v>59</v>
      </c>
    </row>
    <row r="2280" spans="1:20" x14ac:dyDescent="0.25">
      <c r="A2280" s="2">
        <v>2279</v>
      </c>
      <c r="B2280" s="4" t="s">
        <v>495</v>
      </c>
      <c r="C2280" s="4" t="s">
        <v>496</v>
      </c>
      <c r="D2280" s="48" t="s">
        <v>13</v>
      </c>
      <c r="E2280" s="12">
        <v>7880</v>
      </c>
      <c r="F2280" s="5" t="s">
        <v>13630</v>
      </c>
      <c r="G2280" s="5">
        <v>4</v>
      </c>
      <c r="H2280" s="48">
        <v>32</v>
      </c>
      <c r="I2280" s="5">
        <v>2131</v>
      </c>
      <c r="J2280" s="47" t="s">
        <v>19051</v>
      </c>
      <c r="K2280" s="46" t="s">
        <v>25730</v>
      </c>
      <c r="L2280" s="55"/>
      <c r="M2280" s="55"/>
      <c r="N2280" s="39">
        <f t="shared" si="268"/>
        <v>1921</v>
      </c>
      <c r="O2280" s="2">
        <f t="shared" si="269"/>
        <v>7</v>
      </c>
      <c r="P2280" s="2">
        <f t="shared" si="270"/>
        <v>7</v>
      </c>
      <c r="Q2280" s="2">
        <f t="shared" si="271"/>
        <v>28</v>
      </c>
      <c r="R2280" s="2" t="str">
        <f t="shared" si="265"/>
        <v>&lt;a href="set03\tsr\tsr_october_26,_1916_-_august_3,_1922\marriage\greenland,_mr_and_mrs_f_50th_anniv._july_28,_1921_p4_tsr.pdf"&gt;Greenland, Mr.&lt;/a&gt;</v>
      </c>
      <c r="S2280" s="2">
        <f t="shared" si="266"/>
        <v>146</v>
      </c>
      <c r="T2280" s="2">
        <f t="shared" si="267"/>
        <v>60</v>
      </c>
    </row>
    <row r="2281" spans="1:20" x14ac:dyDescent="0.25">
      <c r="A2281" s="2">
        <v>2280</v>
      </c>
      <c r="B2281" s="4" t="s">
        <v>15913</v>
      </c>
      <c r="C2281" s="4" t="s">
        <v>15914</v>
      </c>
      <c r="D2281" s="48" t="s">
        <v>6</v>
      </c>
      <c r="E2281" s="12">
        <v>7899</v>
      </c>
      <c r="F2281" s="5" t="s">
        <v>13629</v>
      </c>
      <c r="G2281" s="5">
        <v>5</v>
      </c>
      <c r="H2281" s="48">
        <v>23</v>
      </c>
      <c r="I2281" s="5">
        <v>1675</v>
      </c>
      <c r="J2281" s="47" t="s">
        <v>18588</v>
      </c>
      <c r="K2281" s="46" t="s">
        <v>25725</v>
      </c>
      <c r="L2281" s="55"/>
      <c r="M2281" s="55"/>
      <c r="N2281" s="39">
        <f t="shared" si="268"/>
        <v>1921</v>
      </c>
      <c r="O2281" s="2">
        <f t="shared" si="269"/>
        <v>8</v>
      </c>
      <c r="P2281" s="2">
        <f t="shared" si="270"/>
        <v>8</v>
      </c>
      <c r="Q2281" s="2">
        <f t="shared" si="271"/>
        <v>16</v>
      </c>
      <c r="R2281" s="2" t="str">
        <f t="shared" si="265"/>
        <v>&lt;a href="set04\he_august 10, 1920 - july 31, 1923\marriage\wilinson,_james_richard_jr_and_ora_eimon_marriage_august_16,_1921_p5_he.pdf"&gt;Wilinson, James Richard Jr&lt;/a&gt;</v>
      </c>
      <c r="S2281" s="2">
        <f t="shared" si="266"/>
        <v>166</v>
      </c>
      <c r="T2281" s="2">
        <f t="shared" si="267"/>
        <v>75</v>
      </c>
    </row>
    <row r="2282" spans="1:20" x14ac:dyDescent="0.25">
      <c r="A2282" s="2">
        <v>2281</v>
      </c>
      <c r="B2282" s="4" t="s">
        <v>561</v>
      </c>
      <c r="C2282" s="4" t="s">
        <v>562</v>
      </c>
      <c r="D2282" s="48" t="s">
        <v>6</v>
      </c>
      <c r="E2282" s="12">
        <v>7929</v>
      </c>
      <c r="F2282" s="5" t="s">
        <v>13630</v>
      </c>
      <c r="G2282" s="5">
        <v>1</v>
      </c>
      <c r="H2282" s="48">
        <v>32</v>
      </c>
      <c r="I2282" s="5">
        <v>2165</v>
      </c>
      <c r="J2282" s="47" t="s">
        <v>19084</v>
      </c>
      <c r="K2282" s="46" t="s">
        <v>25730</v>
      </c>
      <c r="L2282" s="55"/>
      <c r="M2282" s="55"/>
      <c r="N2282" s="39">
        <f t="shared" si="268"/>
        <v>1921</v>
      </c>
      <c r="O2282" s="2">
        <f t="shared" si="269"/>
        <v>9</v>
      </c>
      <c r="P2282" s="2">
        <f t="shared" si="270"/>
        <v>9</v>
      </c>
      <c r="Q2282" s="2">
        <f t="shared" si="271"/>
        <v>15</v>
      </c>
      <c r="R2282" s="2" t="str">
        <f t="shared" si="265"/>
        <v>&lt;a href="set03\tsr\tsr_october_26,_1916_-_august_3,_1922\marriage\strasser,_max_and_nora_brown_marriage_september_15,_1921_p1_tsr.pdf"&gt;Strasser, Max&lt;/a&gt;</v>
      </c>
      <c r="S2282" s="2">
        <f t="shared" si="266"/>
        <v>152</v>
      </c>
      <c r="T2282" s="2">
        <f t="shared" si="267"/>
        <v>67</v>
      </c>
    </row>
    <row r="2283" spans="1:20" x14ac:dyDescent="0.25">
      <c r="A2283" s="2">
        <v>2282</v>
      </c>
      <c r="B2283" s="4" t="s">
        <v>15899</v>
      </c>
      <c r="C2283" s="4" t="s">
        <v>15900</v>
      </c>
      <c r="D2283" s="48" t="s">
        <v>48</v>
      </c>
      <c r="E2283" s="12">
        <v>7934</v>
      </c>
      <c r="F2283" s="5" t="s">
        <v>13629</v>
      </c>
      <c r="G2283" s="5">
        <v>1</v>
      </c>
      <c r="H2283" s="48">
        <v>23</v>
      </c>
      <c r="I2283" s="5">
        <v>1650</v>
      </c>
      <c r="J2283" s="47" t="s">
        <v>18564</v>
      </c>
      <c r="K2283" s="46" t="s">
        <v>25725</v>
      </c>
      <c r="L2283" s="55"/>
      <c r="M2283" s="55"/>
      <c r="N2283" s="39">
        <f t="shared" si="268"/>
        <v>1921</v>
      </c>
      <c r="O2283" s="2">
        <f t="shared" si="269"/>
        <v>9</v>
      </c>
      <c r="P2283" s="2">
        <f t="shared" si="270"/>
        <v>9</v>
      </c>
      <c r="Q2283" s="2">
        <f t="shared" si="271"/>
        <v>20</v>
      </c>
      <c r="R2283" s="2" t="str">
        <f t="shared" si="265"/>
        <v>&lt;a href="set04\he_august 10, 1920 - july 31, 1923\marriage\hoff,_goodwin_and_amelia_forthun_wedding_september_20,_1921_p1_he.pdf"&gt;Hoff, Goodwin&lt;/a&gt;</v>
      </c>
      <c r="S2283" s="2">
        <f t="shared" si="266"/>
        <v>147</v>
      </c>
      <c r="T2283" s="2">
        <f t="shared" si="267"/>
        <v>69</v>
      </c>
    </row>
    <row r="2284" spans="1:20" x14ac:dyDescent="0.25">
      <c r="A2284" s="2">
        <v>2283</v>
      </c>
      <c r="B2284" s="4" t="s">
        <v>521</v>
      </c>
      <c r="C2284" s="4" t="s">
        <v>522</v>
      </c>
      <c r="D2284" s="48" t="s">
        <v>6</v>
      </c>
      <c r="E2284" s="12">
        <v>7936</v>
      </c>
      <c r="F2284" s="5" t="s">
        <v>13630</v>
      </c>
      <c r="G2284" s="5">
        <v>1</v>
      </c>
      <c r="H2284" s="48">
        <v>32</v>
      </c>
      <c r="I2284" s="5">
        <v>2144</v>
      </c>
      <c r="J2284" s="47" t="s">
        <v>19064</v>
      </c>
      <c r="K2284" s="46" t="s">
        <v>25730</v>
      </c>
      <c r="L2284" s="55"/>
      <c r="M2284" s="55"/>
      <c r="N2284" s="39">
        <f t="shared" si="268"/>
        <v>1921</v>
      </c>
      <c r="O2284" s="2">
        <f t="shared" si="269"/>
        <v>9</v>
      </c>
      <c r="P2284" s="2">
        <f t="shared" si="270"/>
        <v>9</v>
      </c>
      <c r="Q2284" s="2">
        <f t="shared" si="271"/>
        <v>22</v>
      </c>
      <c r="R2284" s="2" t="str">
        <f t="shared" si="265"/>
        <v>&lt;a href="set03\tsr\tsr_october_26,_1916_-_august_3,_1922\marriage\larson,_helmer_j_and_bernice_fuqua_marriage_september_22,_1921_p1_tsr.pdf"&gt;Larson, Helmer J&lt;/a&gt;</v>
      </c>
      <c r="S2284" s="2">
        <f t="shared" si="266"/>
        <v>161</v>
      </c>
      <c r="T2284" s="2">
        <f t="shared" si="267"/>
        <v>73</v>
      </c>
    </row>
    <row r="2285" spans="1:20" x14ac:dyDescent="0.25">
      <c r="A2285" s="2">
        <v>2284</v>
      </c>
      <c r="B2285" s="4" t="s">
        <v>14543</v>
      </c>
      <c r="C2285" s="4"/>
      <c r="D2285" s="48" t="s">
        <v>6</v>
      </c>
      <c r="E2285" s="12">
        <v>7955</v>
      </c>
      <c r="F2285" s="5" t="s">
        <v>13629</v>
      </c>
      <c r="G2285" s="5">
        <v>5</v>
      </c>
      <c r="H2285" s="48">
        <v>23</v>
      </c>
      <c r="I2285" s="5">
        <v>1641</v>
      </c>
      <c r="J2285" s="47" t="s">
        <v>18554</v>
      </c>
      <c r="K2285" s="46" t="s">
        <v>25725</v>
      </c>
      <c r="L2285" s="55"/>
      <c r="M2285" s="55"/>
      <c r="N2285" s="39">
        <f t="shared" si="268"/>
        <v>1921</v>
      </c>
      <c r="O2285" s="2">
        <f t="shared" si="269"/>
        <v>10</v>
      </c>
      <c r="P2285" s="2">
        <f t="shared" si="270"/>
        <v>10</v>
      </c>
      <c r="Q2285" s="2">
        <f t="shared" si="271"/>
        <v>11</v>
      </c>
      <c r="R2285" s="2" t="str">
        <f t="shared" si="265"/>
        <v>&lt;a href="set04\he_august 10, 1920 - july 31, 1923\marriage\edland,_olof_marriage_october_11,_1921_p5_he.pdf"&gt;Edland, Olof&lt;/a&gt;</v>
      </c>
      <c r="S2285" s="2">
        <f t="shared" si="266"/>
        <v>125</v>
      </c>
      <c r="T2285" s="2">
        <f t="shared" si="267"/>
        <v>48</v>
      </c>
    </row>
    <row r="2286" spans="1:20" x14ac:dyDescent="0.25">
      <c r="A2286" s="2">
        <v>2285</v>
      </c>
      <c r="B2286" s="4" t="s">
        <v>15911</v>
      </c>
      <c r="C2286" s="4" t="s">
        <v>15912</v>
      </c>
      <c r="D2286" s="48" t="s">
        <v>6</v>
      </c>
      <c r="E2286" s="12">
        <v>7955</v>
      </c>
      <c r="F2286" s="5" t="s">
        <v>13629</v>
      </c>
      <c r="G2286" s="5">
        <v>5</v>
      </c>
      <c r="H2286" s="48">
        <v>23</v>
      </c>
      <c r="I2286" s="5">
        <v>1669</v>
      </c>
      <c r="J2286" s="47" t="s">
        <v>18582</v>
      </c>
      <c r="K2286" s="46" t="s">
        <v>25725</v>
      </c>
      <c r="L2286" s="55"/>
      <c r="M2286" s="55"/>
      <c r="N2286" s="39">
        <f t="shared" si="268"/>
        <v>1921</v>
      </c>
      <c r="O2286" s="2">
        <f t="shared" si="269"/>
        <v>10</v>
      </c>
      <c r="P2286" s="2">
        <f t="shared" si="270"/>
        <v>10</v>
      </c>
      <c r="Q2286" s="2">
        <f t="shared" si="271"/>
        <v>11</v>
      </c>
      <c r="R2286" s="2" t="str">
        <f t="shared" si="265"/>
        <v>&lt;a href="set04\he_august 10, 1920 - july 31, 1923\marriage\thoreson,_philip_r_and_carrie_ella_eide_marriage_october_11,_1921_p5_he.pdf"&gt;Thoreson, Philip R&lt;/a&gt;</v>
      </c>
      <c r="S2286" s="2">
        <f t="shared" si="266"/>
        <v>158</v>
      </c>
      <c r="T2286" s="2">
        <f t="shared" si="267"/>
        <v>75</v>
      </c>
    </row>
    <row r="2287" spans="1:20" x14ac:dyDescent="0.25">
      <c r="A2287" s="2">
        <v>2286</v>
      </c>
      <c r="B2287" s="4" t="s">
        <v>15904</v>
      </c>
      <c r="C2287" s="4" t="s">
        <v>15905</v>
      </c>
      <c r="D2287" s="48" t="s">
        <v>48</v>
      </c>
      <c r="E2287" s="12">
        <v>7962</v>
      </c>
      <c r="F2287" s="5" t="s">
        <v>13629</v>
      </c>
      <c r="G2287" s="5">
        <v>7</v>
      </c>
      <c r="H2287" s="48">
        <v>23</v>
      </c>
      <c r="I2287" s="5">
        <v>1656</v>
      </c>
      <c r="J2287" s="47" t="s">
        <v>18570</v>
      </c>
      <c r="K2287" s="46" t="s">
        <v>25725</v>
      </c>
      <c r="L2287" s="55"/>
      <c r="M2287" s="55"/>
      <c r="N2287" s="39">
        <f t="shared" si="268"/>
        <v>1921</v>
      </c>
      <c r="O2287" s="2">
        <f t="shared" si="269"/>
        <v>10</v>
      </c>
      <c r="P2287" s="2">
        <f t="shared" si="270"/>
        <v>10</v>
      </c>
      <c r="Q2287" s="2">
        <f t="shared" si="271"/>
        <v>18</v>
      </c>
      <c r="R2287" s="2" t="str">
        <f t="shared" si="265"/>
        <v>&lt;a href="set04\he_august 10, 1920 - july 31, 1923\marriage\nelson,_alfred_and_sylvia_hovland_wedding_october_18,_1921_p7_he.pdf"&gt;Nelson, Alfred&lt;/a&gt;</v>
      </c>
      <c r="S2287" s="2">
        <f t="shared" si="266"/>
        <v>147</v>
      </c>
      <c r="T2287" s="2">
        <f t="shared" si="267"/>
        <v>68</v>
      </c>
    </row>
    <row r="2288" spans="1:20" x14ac:dyDescent="0.25">
      <c r="A2288" s="2">
        <v>2287</v>
      </c>
      <c r="B2288" s="4" t="s">
        <v>15895</v>
      </c>
      <c r="C2288" s="4" t="s">
        <v>15896</v>
      </c>
      <c r="D2288" s="48" t="s">
        <v>6</v>
      </c>
      <c r="E2288" s="12">
        <v>8004</v>
      </c>
      <c r="F2288" s="5" t="s">
        <v>13629</v>
      </c>
      <c r="G2288" s="5">
        <v>1</v>
      </c>
      <c r="H2288" s="48">
        <v>23</v>
      </c>
      <c r="I2288" s="5">
        <v>1642</v>
      </c>
      <c r="J2288" s="47" t="s">
        <v>18555</v>
      </c>
      <c r="K2288" s="46" t="s">
        <v>25725</v>
      </c>
      <c r="L2288" s="55"/>
      <c r="M2288" s="55"/>
      <c r="N2288" s="39">
        <f t="shared" si="268"/>
        <v>1921</v>
      </c>
      <c r="O2288" s="2">
        <f t="shared" si="269"/>
        <v>11</v>
      </c>
      <c r="P2288" s="2">
        <f t="shared" si="270"/>
        <v>11</v>
      </c>
      <c r="Q2288" s="2">
        <f t="shared" si="271"/>
        <v>29</v>
      </c>
      <c r="R2288" s="2" t="str">
        <f t="shared" si="265"/>
        <v>&lt;a href="set04\he_august 10, 1920 - july 31, 1923\marriage\freer,_roland_and_lela_stewart_marriage_november_29,_1921_p1_he.pdf"&gt;Freer, Roland&lt;/a&gt;</v>
      </c>
      <c r="S2288" s="2">
        <f t="shared" si="266"/>
        <v>145</v>
      </c>
      <c r="T2288" s="2">
        <f t="shared" si="267"/>
        <v>67</v>
      </c>
    </row>
    <row r="2289" spans="1:20" x14ac:dyDescent="0.25">
      <c r="A2289" s="2">
        <v>2288</v>
      </c>
      <c r="B2289" s="4" t="s">
        <v>6683</v>
      </c>
      <c r="C2289" s="4" t="s">
        <v>15898</v>
      </c>
      <c r="D2289" s="48" t="s">
        <v>6</v>
      </c>
      <c r="E2289" s="12">
        <v>8011</v>
      </c>
      <c r="F2289" s="5" t="s">
        <v>13629</v>
      </c>
      <c r="G2289" s="5">
        <v>5</v>
      </c>
      <c r="H2289" s="48">
        <v>23</v>
      </c>
      <c r="I2289" s="5">
        <v>1649</v>
      </c>
      <c r="J2289" s="47" t="s">
        <v>18563</v>
      </c>
      <c r="K2289" s="46" t="s">
        <v>25725</v>
      </c>
      <c r="L2289" s="55"/>
      <c r="M2289" s="55"/>
      <c r="N2289" s="39">
        <f t="shared" si="268"/>
        <v>1921</v>
      </c>
      <c r="O2289" s="2">
        <f t="shared" si="269"/>
        <v>12</v>
      </c>
      <c r="P2289" s="2">
        <f t="shared" si="270"/>
        <v>12</v>
      </c>
      <c r="Q2289" s="2">
        <f t="shared" si="271"/>
        <v>6</v>
      </c>
      <c r="R2289" s="2" t="str">
        <f t="shared" si="265"/>
        <v>&lt;a href="set04\he_august 10, 1920 - july 31, 1923\marriage\hoel,_andrew_g_and_christie_boe_marriage_december_6,_1921_p5_he.pdf"&gt;Hoel, Andrew G&lt;/a&gt;</v>
      </c>
      <c r="S2289" s="2">
        <f t="shared" si="266"/>
        <v>146</v>
      </c>
      <c r="T2289" s="2">
        <f t="shared" si="267"/>
        <v>67</v>
      </c>
    </row>
    <row r="2290" spans="1:20" x14ac:dyDescent="0.25">
      <c r="A2290" s="2">
        <v>2289</v>
      </c>
      <c r="B2290" s="4" t="s">
        <v>16092</v>
      </c>
      <c r="C2290" s="4" t="s">
        <v>16093</v>
      </c>
      <c r="D2290" s="48" t="s">
        <v>6</v>
      </c>
      <c r="E2290" s="12">
        <v>8046</v>
      </c>
      <c r="F2290" s="5" t="s">
        <v>13629</v>
      </c>
      <c r="G2290" s="5">
        <v>5</v>
      </c>
      <c r="H2290" s="48">
        <v>23</v>
      </c>
      <c r="I2290" s="5">
        <v>1648</v>
      </c>
      <c r="J2290" s="47" t="s">
        <v>18562</v>
      </c>
      <c r="K2290" s="46" t="s">
        <v>25725</v>
      </c>
      <c r="L2290" s="55"/>
      <c r="M2290" s="55"/>
      <c r="N2290" s="39">
        <f t="shared" si="268"/>
        <v>1922</v>
      </c>
      <c r="O2290" s="2">
        <f t="shared" si="269"/>
        <v>1</v>
      </c>
      <c r="P2290" s="2">
        <f t="shared" si="270"/>
        <v>1</v>
      </c>
      <c r="Q2290" s="2">
        <f t="shared" si="271"/>
        <v>10</v>
      </c>
      <c r="R2290" s="2" t="str">
        <f t="shared" si="265"/>
        <v>&lt;a href="set04\he_august 10, 1920 - july 31, 1923\marriage\herrington,_guy_b_and_johanna_anundson_marriage_january_10,_1922_p5_he.pdf"&gt;Herrington, Guy B&lt;/a&gt;</v>
      </c>
      <c r="S2290" s="2">
        <f t="shared" si="266"/>
        <v>156</v>
      </c>
      <c r="T2290" s="2">
        <f t="shared" si="267"/>
        <v>74</v>
      </c>
    </row>
    <row r="2291" spans="1:20" x14ac:dyDescent="0.25">
      <c r="A2291" s="2">
        <v>2290</v>
      </c>
      <c r="B2291" s="4" t="s">
        <v>492</v>
      </c>
      <c r="C2291" s="4"/>
      <c r="D2291" s="48" t="s">
        <v>6</v>
      </c>
      <c r="E2291" s="12">
        <v>8132</v>
      </c>
      <c r="F2291" s="5" t="s">
        <v>13630</v>
      </c>
      <c r="G2291" s="5">
        <v>1</v>
      </c>
      <c r="H2291" s="48">
        <v>32</v>
      </c>
      <c r="I2291" s="5">
        <v>2129</v>
      </c>
      <c r="J2291" s="47" t="s">
        <v>19049</v>
      </c>
      <c r="K2291" s="46" t="s">
        <v>25730</v>
      </c>
      <c r="L2291" s="55"/>
      <c r="M2291" s="55"/>
      <c r="N2291" s="39">
        <f t="shared" si="268"/>
        <v>1922</v>
      </c>
      <c r="O2291" s="2">
        <f t="shared" si="269"/>
        <v>4</v>
      </c>
      <c r="P2291" s="2">
        <f t="shared" si="270"/>
        <v>4</v>
      </c>
      <c r="Q2291" s="2">
        <f t="shared" si="271"/>
        <v>6</v>
      </c>
      <c r="R2291" s="2" t="str">
        <f t="shared" si="265"/>
        <v>&lt;a href="set03\tsr\tsr_october_26,_1916_-_august_3,_1922\marriage\frydenberg,_oscar_marriage_party_april_6,_1922_p1_tsr.pdf"&gt;Frydenburg, Oscar&lt;/a&gt;</v>
      </c>
      <c r="S2291" s="2">
        <f t="shared" si="266"/>
        <v>146</v>
      </c>
      <c r="T2291" s="2">
        <f t="shared" si="267"/>
        <v>57</v>
      </c>
    </row>
    <row r="2292" spans="1:20" x14ac:dyDescent="0.25">
      <c r="A2292" s="2">
        <v>2291</v>
      </c>
      <c r="B2292" s="4" t="s">
        <v>13500</v>
      </c>
      <c r="C2292" s="4" t="s">
        <v>16087</v>
      </c>
      <c r="D2292" s="48" t="s">
        <v>48</v>
      </c>
      <c r="E2292" s="12">
        <v>8137</v>
      </c>
      <c r="F2292" s="5" t="s">
        <v>13629</v>
      </c>
      <c r="G2292" s="5">
        <v>1</v>
      </c>
      <c r="H2292" s="48">
        <v>23</v>
      </c>
      <c r="I2292" s="5">
        <v>1645</v>
      </c>
      <c r="J2292" s="47" t="s">
        <v>18559</v>
      </c>
      <c r="K2292" s="46" t="s">
        <v>25725</v>
      </c>
      <c r="L2292" s="55"/>
      <c r="M2292" s="55"/>
      <c r="N2292" s="39">
        <f t="shared" si="268"/>
        <v>1922</v>
      </c>
      <c r="O2292" s="2">
        <f t="shared" si="269"/>
        <v>4</v>
      </c>
      <c r="P2292" s="2">
        <f t="shared" si="270"/>
        <v>4</v>
      </c>
      <c r="Q2292" s="2">
        <f t="shared" si="271"/>
        <v>11</v>
      </c>
      <c r="R2292" s="2" t="str">
        <f t="shared" si="265"/>
        <v>&lt;a href="set04\he_august 10, 1920 - july 31, 1923\marriage\gustafson,_edgar_and_maude_catherine_stevens_wedding_april_11,_1922_p1_he.pdf"&gt;Gustafson, Edgar&lt;/a&gt;</v>
      </c>
      <c r="S2292" s="2">
        <f t="shared" si="266"/>
        <v>158</v>
      </c>
      <c r="T2292" s="2">
        <f t="shared" si="267"/>
        <v>77</v>
      </c>
    </row>
    <row r="2293" spans="1:20" x14ac:dyDescent="0.25">
      <c r="A2293" s="2">
        <v>2292</v>
      </c>
      <c r="B2293" s="4" t="s">
        <v>16099</v>
      </c>
      <c r="C2293" s="4" t="s">
        <v>16100</v>
      </c>
      <c r="D2293" s="48" t="s">
        <v>6</v>
      </c>
      <c r="E2293" s="12">
        <v>8144</v>
      </c>
      <c r="F2293" s="5" t="s">
        <v>13629</v>
      </c>
      <c r="G2293" s="5">
        <v>8</v>
      </c>
      <c r="H2293" s="48">
        <v>23</v>
      </c>
      <c r="I2293" s="5">
        <v>1676</v>
      </c>
      <c r="J2293" s="47" t="s">
        <v>18589</v>
      </c>
      <c r="K2293" s="46" t="s">
        <v>25725</v>
      </c>
      <c r="L2293" s="55"/>
      <c r="M2293" s="55"/>
      <c r="N2293" s="39">
        <f t="shared" si="268"/>
        <v>1922</v>
      </c>
      <c r="O2293" s="2">
        <f t="shared" si="269"/>
        <v>4</v>
      </c>
      <c r="P2293" s="2">
        <f t="shared" si="270"/>
        <v>4</v>
      </c>
      <c r="Q2293" s="2">
        <f t="shared" si="271"/>
        <v>18</v>
      </c>
      <c r="R2293" s="2" t="str">
        <f t="shared" si="265"/>
        <v>&lt;a href="set04\he_august 10, 1920 - july 31, 1923\marriage\williams,_edward_p_and_agnes_krokom_marriage_april_18,_1922_p8_he.pdf"&gt;Williams, Edward P&lt;/a&gt;</v>
      </c>
      <c r="S2293" s="2">
        <f t="shared" si="266"/>
        <v>152</v>
      </c>
      <c r="T2293" s="2">
        <f t="shared" si="267"/>
        <v>69</v>
      </c>
    </row>
    <row r="2294" spans="1:20" x14ac:dyDescent="0.25">
      <c r="A2294" s="2">
        <v>2293</v>
      </c>
      <c r="B2294" s="4" t="s">
        <v>474</v>
      </c>
      <c r="C2294" s="4" t="s">
        <v>475</v>
      </c>
      <c r="D2294" s="50" t="s">
        <v>6</v>
      </c>
      <c r="E2294" s="12">
        <v>8146</v>
      </c>
      <c r="F2294" s="5" t="s">
        <v>13630</v>
      </c>
      <c r="G2294" s="5">
        <v>1</v>
      </c>
      <c r="H2294" s="48">
        <v>32</v>
      </c>
      <c r="I2294" s="5">
        <v>2120</v>
      </c>
      <c r="J2294" s="47" t="s">
        <v>19040</v>
      </c>
      <c r="K2294" s="46" t="s">
        <v>25730</v>
      </c>
      <c r="L2294" s="55"/>
      <c r="M2294" s="55"/>
      <c r="N2294" s="39">
        <f t="shared" si="268"/>
        <v>1922</v>
      </c>
      <c r="O2294" s="2">
        <f t="shared" si="269"/>
        <v>4</v>
      </c>
      <c r="P2294" s="2">
        <f t="shared" si="270"/>
        <v>4</v>
      </c>
      <c r="Q2294" s="2">
        <f t="shared" si="271"/>
        <v>20</v>
      </c>
      <c r="R2294" s="2" t="str">
        <f t="shared" si="265"/>
        <v>&lt;a href="set03\tsr\tsr_october_26,_1916_-_august_3,_1922\marriage\boisjolie,_homer_and_marian_rhult_marriage_april_20,_1922_p1_tsr.pdf"&gt;Boisjolie, Homer&lt;/a&gt;</v>
      </c>
      <c r="S2294" s="2">
        <f t="shared" si="266"/>
        <v>156</v>
      </c>
      <c r="T2294" s="2">
        <f t="shared" si="267"/>
        <v>68</v>
      </c>
    </row>
    <row r="2295" spans="1:20" x14ac:dyDescent="0.25">
      <c r="A2295" s="2">
        <v>2294</v>
      </c>
      <c r="B2295" s="4" t="s">
        <v>16095</v>
      </c>
      <c r="C2295" s="4" t="s">
        <v>16096</v>
      </c>
      <c r="D2295" s="48" t="s">
        <v>6</v>
      </c>
      <c r="E2295" s="12">
        <v>8172</v>
      </c>
      <c r="F2295" s="5" t="s">
        <v>13629</v>
      </c>
      <c r="G2295" s="5">
        <v>8</v>
      </c>
      <c r="H2295" s="48">
        <v>23</v>
      </c>
      <c r="I2295" s="5">
        <v>1662</v>
      </c>
      <c r="J2295" s="47" t="s">
        <v>18576</v>
      </c>
      <c r="K2295" s="46" t="s">
        <v>25725</v>
      </c>
      <c r="L2295" s="55"/>
      <c r="M2295" s="55"/>
      <c r="N2295" s="39">
        <f t="shared" si="268"/>
        <v>1922</v>
      </c>
      <c r="O2295" s="2">
        <f t="shared" si="269"/>
        <v>5</v>
      </c>
      <c r="P2295" s="2">
        <f t="shared" si="270"/>
        <v>5</v>
      </c>
      <c r="Q2295" s="2">
        <f t="shared" si="271"/>
        <v>16</v>
      </c>
      <c r="R2295" s="2" t="str">
        <f t="shared" si="265"/>
        <v>&lt;a href="set04\he_august 10, 1920 - july 31, 1923\marriage\peterson,_alexander_and_dena_wick_marriage_may_16,_1922_p8_he.pdf"&gt;Peterson, Alexander&lt;/a&gt;</v>
      </c>
      <c r="S2295" s="2">
        <f t="shared" si="266"/>
        <v>149</v>
      </c>
      <c r="T2295" s="2">
        <f t="shared" si="267"/>
        <v>65</v>
      </c>
    </row>
    <row r="2296" spans="1:20" x14ac:dyDescent="0.25">
      <c r="A2296" s="2">
        <v>2295</v>
      </c>
      <c r="B2296" s="4" t="s">
        <v>16090</v>
      </c>
      <c r="C2296" s="4" t="s">
        <v>16091</v>
      </c>
      <c r="D2296" s="48" t="s">
        <v>6</v>
      </c>
      <c r="E2296" s="12">
        <v>8214</v>
      </c>
      <c r="F2296" s="5" t="s">
        <v>13629</v>
      </c>
      <c r="G2296" s="5">
        <v>1</v>
      </c>
      <c r="H2296" s="48">
        <v>23</v>
      </c>
      <c r="I2296" s="5">
        <v>1647</v>
      </c>
      <c r="J2296" s="47" t="s">
        <v>18561</v>
      </c>
      <c r="K2296" s="46" t="s">
        <v>25725</v>
      </c>
      <c r="L2296" s="55"/>
      <c r="M2296" s="55"/>
      <c r="N2296" s="39">
        <f t="shared" si="268"/>
        <v>1922</v>
      </c>
      <c r="O2296" s="2">
        <f t="shared" si="269"/>
        <v>6</v>
      </c>
      <c r="P2296" s="2">
        <f t="shared" si="270"/>
        <v>6</v>
      </c>
      <c r="Q2296" s="2">
        <f t="shared" si="271"/>
        <v>27</v>
      </c>
      <c r="R2296" s="2" t="str">
        <f t="shared" si="265"/>
        <v>&lt;a href="set04\he_august 10, 1920 - july 31, 1923\marriage\haugen,_john_j_and_elsie_haugelund_marriage_june_27,_1922_p1_he.pdf"&gt;Haugen, John J&lt;/a&gt;</v>
      </c>
      <c r="S2296" s="2">
        <f t="shared" si="266"/>
        <v>146</v>
      </c>
      <c r="T2296" s="2">
        <f t="shared" si="267"/>
        <v>67</v>
      </c>
    </row>
    <row r="2297" spans="1:20" x14ac:dyDescent="0.25">
      <c r="A2297" s="2">
        <v>2296</v>
      </c>
      <c r="B2297" s="4" t="s">
        <v>16088</v>
      </c>
      <c r="C2297" s="4" t="s">
        <v>16089</v>
      </c>
      <c r="D2297" s="48" t="s">
        <v>6</v>
      </c>
      <c r="E2297" s="12">
        <v>8221</v>
      </c>
      <c r="F2297" s="5" t="s">
        <v>13629</v>
      </c>
      <c r="G2297" s="5">
        <v>1</v>
      </c>
      <c r="H2297" s="48">
        <v>23</v>
      </c>
      <c r="I2297" s="5">
        <v>1646</v>
      </c>
      <c r="J2297" s="47" t="s">
        <v>18560</v>
      </c>
      <c r="K2297" s="46" t="s">
        <v>25725</v>
      </c>
      <c r="L2297" s="55"/>
      <c r="M2297" s="55"/>
      <c r="N2297" s="39">
        <f t="shared" si="268"/>
        <v>1922</v>
      </c>
      <c r="O2297" s="2">
        <f t="shared" si="269"/>
        <v>7</v>
      </c>
      <c r="P2297" s="2">
        <f t="shared" si="270"/>
        <v>7</v>
      </c>
      <c r="Q2297" s="2">
        <f t="shared" si="271"/>
        <v>4</v>
      </c>
      <c r="R2297" s="2" t="str">
        <f t="shared" si="265"/>
        <v>&lt;a href="set04\he_august 10, 1920 - july 31, 1923\marriage\hagen,_p_j_and_harriet_l_stimes_marriage_july_4,_1922_p1_he.pdf"&gt;Hagen, P J&lt;/a&gt;</v>
      </c>
      <c r="S2297" s="2">
        <f t="shared" si="266"/>
        <v>138</v>
      </c>
      <c r="T2297" s="2">
        <f t="shared" si="267"/>
        <v>63</v>
      </c>
    </row>
    <row r="2298" spans="1:20" x14ac:dyDescent="0.25">
      <c r="A2298" s="2">
        <v>2297</v>
      </c>
      <c r="B2298" s="4" t="s">
        <v>549</v>
      </c>
      <c r="C2298" s="4" t="s">
        <v>550</v>
      </c>
      <c r="D2298" s="48" t="s">
        <v>6</v>
      </c>
      <c r="E2298" s="12">
        <v>8230</v>
      </c>
      <c r="F2298" s="5" t="s">
        <v>13630</v>
      </c>
      <c r="G2298" s="5">
        <v>4</v>
      </c>
      <c r="H2298" s="48">
        <v>32</v>
      </c>
      <c r="I2298" s="5">
        <v>2158</v>
      </c>
      <c r="J2298" s="47" t="s">
        <v>19078</v>
      </c>
      <c r="K2298" s="46" t="s">
        <v>25730</v>
      </c>
      <c r="L2298" s="55"/>
      <c r="M2298" s="55"/>
      <c r="N2298" s="39">
        <f t="shared" si="268"/>
        <v>1922</v>
      </c>
      <c r="O2298" s="2">
        <f t="shared" si="269"/>
        <v>7</v>
      </c>
      <c r="P2298" s="2">
        <f t="shared" si="270"/>
        <v>7</v>
      </c>
      <c r="Q2298" s="2">
        <f t="shared" si="271"/>
        <v>13</v>
      </c>
      <c r="R2298" s="2" t="str">
        <f t="shared" si="265"/>
        <v>&lt;a href="set03\tsr\tsr_october_26,_1916_-_august_3,_1922\marriage\rood,_chris_and_nettie_nelsen_marriage_july_13,_1922_p4_tsr.pdf"&gt;Rood, Chris&lt;/a&gt;</v>
      </c>
      <c r="S2298" s="2">
        <f t="shared" si="266"/>
        <v>146</v>
      </c>
      <c r="T2298" s="2">
        <f t="shared" si="267"/>
        <v>63</v>
      </c>
    </row>
    <row r="2299" spans="1:20" x14ac:dyDescent="0.25">
      <c r="A2299" s="2">
        <v>2298</v>
      </c>
      <c r="B2299" s="4" t="s">
        <v>478</v>
      </c>
      <c r="C2299" s="4" t="s">
        <v>479</v>
      </c>
      <c r="D2299" s="48" t="s">
        <v>6</v>
      </c>
      <c r="E2299" s="12">
        <v>8237</v>
      </c>
      <c r="F2299" s="5" t="s">
        <v>13630</v>
      </c>
      <c r="G2299" s="5">
        <v>1</v>
      </c>
      <c r="H2299" s="48">
        <v>32</v>
      </c>
      <c r="I2299" s="5">
        <v>2122</v>
      </c>
      <c r="J2299" s="47" t="s">
        <v>19042</v>
      </c>
      <c r="K2299" s="46" t="s">
        <v>25730</v>
      </c>
      <c r="L2299" s="55"/>
      <c r="M2299" s="55"/>
      <c r="N2299" s="39">
        <f t="shared" si="268"/>
        <v>1922</v>
      </c>
      <c r="O2299" s="2">
        <f t="shared" si="269"/>
        <v>7</v>
      </c>
      <c r="P2299" s="2">
        <f t="shared" si="270"/>
        <v>7</v>
      </c>
      <c r="Q2299" s="2">
        <f t="shared" si="271"/>
        <v>20</v>
      </c>
      <c r="R2299" s="2" t="str">
        <f t="shared" si="265"/>
        <v>&lt;a href="set03\tsr\tsr_october_26,_1916_-_august_3,_1922\marriage\dahl,_joseph_and_maitie_fallen_marriage_july_20,_1922_p1_tsr.pdf"&gt;Dahl, Joseph&lt;/a&gt;</v>
      </c>
      <c r="S2299" s="2">
        <f t="shared" si="266"/>
        <v>148</v>
      </c>
      <c r="T2299" s="2">
        <f t="shared" si="267"/>
        <v>64</v>
      </c>
    </row>
    <row r="2300" spans="1:20" x14ac:dyDescent="0.25">
      <c r="A2300" s="2">
        <v>2299</v>
      </c>
      <c r="B2300" s="4" t="s">
        <v>537</v>
      </c>
      <c r="C2300" s="4" t="s">
        <v>538</v>
      </c>
      <c r="D2300" s="48" t="s">
        <v>48</v>
      </c>
      <c r="E2300" s="12">
        <v>8244</v>
      </c>
      <c r="F2300" s="5" t="s">
        <v>13630</v>
      </c>
      <c r="G2300" s="5">
        <v>1</v>
      </c>
      <c r="H2300" s="48">
        <v>32</v>
      </c>
      <c r="I2300" s="5">
        <v>2152</v>
      </c>
      <c r="J2300" s="47" t="s">
        <v>19072</v>
      </c>
      <c r="K2300" s="46" t="s">
        <v>25730</v>
      </c>
      <c r="L2300" s="55"/>
      <c r="M2300" s="55"/>
      <c r="N2300" s="39">
        <f t="shared" si="268"/>
        <v>1922</v>
      </c>
      <c r="O2300" s="2">
        <f t="shared" si="269"/>
        <v>7</v>
      </c>
      <c r="P2300" s="2">
        <f t="shared" si="270"/>
        <v>7</v>
      </c>
      <c r="Q2300" s="2">
        <f t="shared" si="271"/>
        <v>27</v>
      </c>
      <c r="R2300" s="2" t="str">
        <f t="shared" si="265"/>
        <v>&lt;a href="set03\tsr\tsr_october_26,_1916_-_august_3,_1922\marriage\murdock,_wm_d_and_amanda_erlandson_wedding_july_27,_1922_p1_tsr.pdf"&gt;Murdock, Wm D&lt;/a&gt;</v>
      </c>
      <c r="S2300" s="2">
        <f t="shared" si="266"/>
        <v>152</v>
      </c>
      <c r="T2300" s="2">
        <f t="shared" si="267"/>
        <v>67</v>
      </c>
    </row>
    <row r="2301" spans="1:20" x14ac:dyDescent="0.25">
      <c r="A2301" s="2">
        <v>2300</v>
      </c>
      <c r="B2301" s="4" t="s">
        <v>537</v>
      </c>
      <c r="C2301" s="4" t="s">
        <v>538</v>
      </c>
      <c r="D2301" s="48" t="s">
        <v>6</v>
      </c>
      <c r="E2301" s="12">
        <v>8249</v>
      </c>
      <c r="F2301" s="5" t="s">
        <v>13629</v>
      </c>
      <c r="G2301" s="5">
        <v>1</v>
      </c>
      <c r="H2301" s="48">
        <v>23</v>
      </c>
      <c r="I2301" s="5">
        <v>1655</v>
      </c>
      <c r="J2301" s="47" t="s">
        <v>18569</v>
      </c>
      <c r="K2301" s="46" t="s">
        <v>25725</v>
      </c>
      <c r="L2301" s="55"/>
      <c r="M2301" s="55"/>
      <c r="N2301" s="39">
        <f t="shared" si="268"/>
        <v>1922</v>
      </c>
      <c r="O2301" s="2">
        <f t="shared" si="269"/>
        <v>8</v>
      </c>
      <c r="P2301" s="2">
        <f t="shared" si="270"/>
        <v>8</v>
      </c>
      <c r="Q2301" s="2">
        <f t="shared" si="271"/>
        <v>1</v>
      </c>
      <c r="R2301" s="2" t="str">
        <f t="shared" si="265"/>
        <v>&lt;a href="set04\he_august 10, 1920 - july 31, 1923\marriage\murdock,_wm_d_and_amanda_erlandson_marriage_agusut_1,_1922_p1_he.pdf"&gt;Murdock, Wm D&lt;/a&gt;</v>
      </c>
      <c r="S2301" s="2">
        <f t="shared" si="266"/>
        <v>146</v>
      </c>
      <c r="T2301" s="2">
        <f t="shared" si="267"/>
        <v>68</v>
      </c>
    </row>
    <row r="2302" spans="1:20" x14ac:dyDescent="0.25">
      <c r="A2302" s="2">
        <v>2301</v>
      </c>
      <c r="B2302" s="4" t="s">
        <v>519</v>
      </c>
      <c r="C2302" s="4" t="s">
        <v>520</v>
      </c>
      <c r="D2302" s="48" t="s">
        <v>48</v>
      </c>
      <c r="E2302" s="12">
        <v>8251</v>
      </c>
      <c r="F2302" s="5" t="s">
        <v>13630</v>
      </c>
      <c r="G2302" s="5">
        <v>1</v>
      </c>
      <c r="H2302" s="48">
        <v>32</v>
      </c>
      <c r="I2302" s="5">
        <v>2143</v>
      </c>
      <c r="J2302" s="47" t="s">
        <v>19063</v>
      </c>
      <c r="K2302" s="46" t="s">
        <v>25730</v>
      </c>
      <c r="L2302" s="55"/>
      <c r="M2302" s="55"/>
      <c r="N2302" s="39">
        <f t="shared" si="268"/>
        <v>1922</v>
      </c>
      <c r="O2302" s="2">
        <f t="shared" si="269"/>
        <v>8</v>
      </c>
      <c r="P2302" s="2">
        <f t="shared" si="270"/>
        <v>8</v>
      </c>
      <c r="Q2302" s="2">
        <f t="shared" si="271"/>
        <v>3</v>
      </c>
      <c r="R2302" s="2" t="str">
        <f t="shared" si="265"/>
        <v>&lt;a href="set03\tsr\tsr_october_26,_1916_-_august_3,_1922\marriage\kjelson,_clarence_and_augusta_w_bauer_wedding_august_3,_1922_p1_tsr.pdf"&gt;Kjelson, Clarence&lt;/a&gt;</v>
      </c>
      <c r="S2302" s="2">
        <f t="shared" si="266"/>
        <v>160</v>
      </c>
      <c r="T2302" s="2">
        <f t="shared" si="267"/>
        <v>71</v>
      </c>
    </row>
    <row r="2303" spans="1:20" x14ac:dyDescent="0.25">
      <c r="A2303" s="2">
        <v>2302</v>
      </c>
      <c r="B2303" s="4" t="s">
        <v>519</v>
      </c>
      <c r="C2303" s="4" t="s">
        <v>520</v>
      </c>
      <c r="D2303" s="48" t="s">
        <v>48</v>
      </c>
      <c r="E2303" s="12">
        <v>8251</v>
      </c>
      <c r="F2303" s="5" t="s">
        <v>13630</v>
      </c>
      <c r="G2303" s="5">
        <v>1</v>
      </c>
      <c r="H2303" s="48">
        <v>33</v>
      </c>
      <c r="I2303" s="5">
        <v>2182</v>
      </c>
      <c r="J2303" s="47" t="s">
        <v>19063</v>
      </c>
      <c r="K2303" s="46" t="s">
        <v>25731</v>
      </c>
      <c r="L2303" s="55"/>
      <c r="M2303" s="55"/>
      <c r="N2303" s="39">
        <f t="shared" si="268"/>
        <v>1922</v>
      </c>
      <c r="O2303" s="2">
        <f t="shared" si="269"/>
        <v>8</v>
      </c>
      <c r="P2303" s="2">
        <f t="shared" si="270"/>
        <v>8</v>
      </c>
      <c r="Q2303" s="2">
        <f t="shared" si="271"/>
        <v>3</v>
      </c>
      <c r="R2303" s="2" t="str">
        <f t="shared" si="265"/>
        <v>&lt;a href="set03\tsr\tsr_august_3,_1922_-_december_25,_1924\marriage\kjelson,_clarence_and_augusta_w_bauer_wedding_august_3,_1922_p1_tsr.pdf"&gt;Kjelson, Clarence&lt;/a&gt;</v>
      </c>
      <c r="S2303" s="2">
        <f t="shared" si="266"/>
        <v>161</v>
      </c>
      <c r="T2303" s="2">
        <f t="shared" si="267"/>
        <v>71</v>
      </c>
    </row>
    <row r="2304" spans="1:20" x14ac:dyDescent="0.25">
      <c r="A2304" s="2">
        <v>2303</v>
      </c>
      <c r="B2304" s="4" t="s">
        <v>519</v>
      </c>
      <c r="C2304" s="4" t="s">
        <v>16094</v>
      </c>
      <c r="D2304" s="48" t="s">
        <v>6</v>
      </c>
      <c r="E2304" s="12">
        <v>8256</v>
      </c>
      <c r="F2304" s="5" t="s">
        <v>13629</v>
      </c>
      <c r="G2304" s="5">
        <v>1</v>
      </c>
      <c r="H2304" s="48">
        <v>23</v>
      </c>
      <c r="I2304" s="5">
        <v>1652</v>
      </c>
      <c r="J2304" s="47" t="s">
        <v>18566</v>
      </c>
      <c r="K2304" s="46" t="s">
        <v>25725</v>
      </c>
      <c r="L2304" s="55"/>
      <c r="M2304" s="55"/>
      <c r="N2304" s="39">
        <f t="shared" si="268"/>
        <v>1922</v>
      </c>
      <c r="O2304" s="2">
        <f t="shared" si="269"/>
        <v>8</v>
      </c>
      <c r="P2304" s="2">
        <f t="shared" si="270"/>
        <v>8</v>
      </c>
      <c r="Q2304" s="2">
        <f t="shared" si="271"/>
        <v>8</v>
      </c>
      <c r="R2304" s="2" t="str">
        <f t="shared" si="265"/>
        <v>&lt;a href="set04\he_august 10, 1920 - july 31, 1923\marriage\kjelson,_clarence_and_augusta_bauer_marriage_august_8,_1922_p1_he.pdf"&gt;Kjelson, Clarence&lt;/a&gt;</v>
      </c>
      <c r="S2304" s="2">
        <f t="shared" si="266"/>
        <v>151</v>
      </c>
      <c r="T2304" s="2">
        <f t="shared" si="267"/>
        <v>69</v>
      </c>
    </row>
    <row r="2305" spans="1:20" x14ac:dyDescent="0.25">
      <c r="A2305" s="2">
        <v>2304</v>
      </c>
      <c r="B2305" s="4" t="s">
        <v>9584</v>
      </c>
      <c r="C2305" s="4" t="s">
        <v>9585</v>
      </c>
      <c r="D2305" s="48" t="s">
        <v>48</v>
      </c>
      <c r="E2305" s="12">
        <v>8272</v>
      </c>
      <c r="F2305" s="5" t="s">
        <v>13630</v>
      </c>
      <c r="G2305" s="5">
        <v>1</v>
      </c>
      <c r="H2305" s="48">
        <v>33</v>
      </c>
      <c r="I2305" s="5">
        <v>2172</v>
      </c>
      <c r="J2305" s="47" t="s">
        <v>19091</v>
      </c>
      <c r="K2305" s="46" t="s">
        <v>25731</v>
      </c>
      <c r="L2305" s="55"/>
      <c r="M2305" s="55"/>
      <c r="N2305" s="39">
        <f t="shared" si="268"/>
        <v>1922</v>
      </c>
      <c r="O2305" s="2">
        <f t="shared" si="269"/>
        <v>8</v>
      </c>
      <c r="P2305" s="2">
        <f t="shared" si="270"/>
        <v>8</v>
      </c>
      <c r="Q2305" s="2">
        <f t="shared" si="271"/>
        <v>24</v>
      </c>
      <c r="R2305" s="2" t="str">
        <f t="shared" si="265"/>
        <v>&lt;a href="set03\tsr\tsr_august_3,_1922_-_december_25,_1924\marriage\backstrom,_prof_and_helen_stroud_wedding_august_24,_1922_p1_tsr.pdf"&gt;Backstrom, Prof&lt;/a&gt;</v>
      </c>
      <c r="S2305" s="2">
        <f t="shared" si="266"/>
        <v>155</v>
      </c>
      <c r="T2305" s="2">
        <f t="shared" si="267"/>
        <v>67</v>
      </c>
    </row>
    <row r="2306" spans="1:20" x14ac:dyDescent="0.25">
      <c r="A2306" s="2">
        <v>2305</v>
      </c>
      <c r="B2306" s="4" t="s">
        <v>9609</v>
      </c>
      <c r="C2306" s="4" t="s">
        <v>9610</v>
      </c>
      <c r="D2306" s="5" t="s">
        <v>6</v>
      </c>
      <c r="E2306" s="12">
        <v>8272</v>
      </c>
      <c r="F2306" s="5" t="s">
        <v>13630</v>
      </c>
      <c r="G2306" s="5">
        <v>1</v>
      </c>
      <c r="H2306" s="48">
        <v>33</v>
      </c>
      <c r="I2306" s="5">
        <v>2161</v>
      </c>
      <c r="J2306" s="47" t="s">
        <v>19106</v>
      </c>
      <c r="K2306" s="46" t="s">
        <v>25731</v>
      </c>
      <c r="L2306" s="55"/>
      <c r="M2306" s="55"/>
      <c r="N2306" s="39">
        <f t="shared" si="268"/>
        <v>1922</v>
      </c>
      <c r="O2306" s="2">
        <f t="shared" si="269"/>
        <v>8</v>
      </c>
      <c r="P2306" s="2">
        <f t="shared" si="270"/>
        <v>8</v>
      </c>
      <c r="Q2306" s="2">
        <f t="shared" si="271"/>
        <v>24</v>
      </c>
      <c r="R2306" s="2" t="str">
        <f t="shared" ref="R2306:R2369" si="272">"&lt;a href="&amp;""""&amp;K2306&amp;"\"&amp;J2306&amp;"""&gt;"&amp;B2306&amp;"&lt;/a&gt;"</f>
        <v>&lt;a href="set03\tsr\tsr_august_3,_1922_-_december_25,_1924\marriage\sharp,_garnet_and_leah_hall_marriage_august_24,_1922_p1_tsr.pdf"&gt;Sharp, Garnet&lt;/a&gt;</v>
      </c>
      <c r="S2306" s="2">
        <f t="shared" ref="S2306:S2369" si="273">LEN(R2306)</f>
        <v>149</v>
      </c>
      <c r="T2306" s="2">
        <f t="shared" ref="T2306:T2369" si="274">LEN(J2306)</f>
        <v>63</v>
      </c>
    </row>
    <row r="2307" spans="1:20" x14ac:dyDescent="0.25">
      <c r="A2307" s="2">
        <v>2306</v>
      </c>
      <c r="B2307" s="4" t="s">
        <v>733</v>
      </c>
      <c r="C2307" s="4" t="s">
        <v>9597</v>
      </c>
      <c r="D2307" s="48" t="s">
        <v>6</v>
      </c>
      <c r="E2307" s="12">
        <v>8279</v>
      </c>
      <c r="F2307" s="5" t="s">
        <v>13630</v>
      </c>
      <c r="G2307" s="5">
        <v>1</v>
      </c>
      <c r="H2307" s="48">
        <v>33</v>
      </c>
      <c r="I2307" s="5">
        <v>2179</v>
      </c>
      <c r="J2307" s="47" t="s">
        <v>19098</v>
      </c>
      <c r="K2307" s="46" t="s">
        <v>25731</v>
      </c>
      <c r="L2307" s="55"/>
      <c r="M2307" s="55"/>
      <c r="N2307" s="39">
        <f t="shared" si="268"/>
        <v>1922</v>
      </c>
      <c r="O2307" s="2">
        <f t="shared" si="269"/>
        <v>8</v>
      </c>
      <c r="P2307" s="2">
        <f t="shared" si="270"/>
        <v>8</v>
      </c>
      <c r="Q2307" s="2">
        <f t="shared" si="271"/>
        <v>31</v>
      </c>
      <c r="R2307" s="2" t="str">
        <f t="shared" si="272"/>
        <v>&lt;a href="set03\tsr\tsr_august_3,_1922_-_december_25,_1924\marriage\ebentier,_clarence_and_bessie_fallen_marriage_august_31,_1922_p1_tsr.pdf"&gt;Ebentier, Clarence&lt;/a&gt;</v>
      </c>
      <c r="S2307" s="2">
        <f t="shared" si="273"/>
        <v>163</v>
      </c>
      <c r="T2307" s="2">
        <f t="shared" si="274"/>
        <v>72</v>
      </c>
    </row>
    <row r="2308" spans="1:20" x14ac:dyDescent="0.25">
      <c r="A2308" s="2">
        <v>2307</v>
      </c>
      <c r="B2308" s="4" t="s">
        <v>9601</v>
      </c>
      <c r="C2308" s="4" t="s">
        <v>9602</v>
      </c>
      <c r="D2308" s="48" t="s">
        <v>6</v>
      </c>
      <c r="E2308" s="12">
        <v>8279</v>
      </c>
      <c r="F2308" s="5" t="s">
        <v>13630</v>
      </c>
      <c r="G2308" s="5">
        <v>1</v>
      </c>
      <c r="H2308" s="48">
        <v>33</v>
      </c>
      <c r="I2308" s="5">
        <v>2183</v>
      </c>
      <c r="J2308" s="47" t="s">
        <v>19101</v>
      </c>
      <c r="K2308" s="46" t="s">
        <v>25731</v>
      </c>
      <c r="L2308" s="55"/>
      <c r="M2308" s="55"/>
      <c r="N2308" s="39">
        <f t="shared" si="268"/>
        <v>1922</v>
      </c>
      <c r="O2308" s="2">
        <f t="shared" si="269"/>
        <v>8</v>
      </c>
      <c r="P2308" s="2">
        <f t="shared" si="270"/>
        <v>8</v>
      </c>
      <c r="Q2308" s="2">
        <f t="shared" si="271"/>
        <v>31</v>
      </c>
      <c r="R2308" s="2" t="str">
        <f t="shared" si="272"/>
        <v>&lt;a href="set03\tsr\tsr_august_3,_1922_-_december_25,_1924\marriage\klevin,_anton_and_marian_anderson_marriage_august_31,_1922_p1_tsr.pdf"&gt;Klevin, Anton&lt;/a&gt;</v>
      </c>
      <c r="S2308" s="2">
        <f t="shared" si="273"/>
        <v>155</v>
      </c>
      <c r="T2308" s="2">
        <f t="shared" si="274"/>
        <v>69</v>
      </c>
    </row>
    <row r="2309" spans="1:20" x14ac:dyDescent="0.25">
      <c r="A2309" s="2">
        <v>2308</v>
      </c>
      <c r="B2309" s="4" t="s">
        <v>733</v>
      </c>
      <c r="C2309" s="4" t="s">
        <v>9597</v>
      </c>
      <c r="D2309" s="48" t="s">
        <v>6</v>
      </c>
      <c r="E2309" s="12">
        <v>8284</v>
      </c>
      <c r="F2309" s="5" t="s">
        <v>13629</v>
      </c>
      <c r="G2309" s="5">
        <v>8</v>
      </c>
      <c r="H2309" s="48">
        <v>23</v>
      </c>
      <c r="I2309" s="5">
        <v>1640</v>
      </c>
      <c r="J2309" s="47" t="s">
        <v>18553</v>
      </c>
      <c r="K2309" s="46" t="s">
        <v>25725</v>
      </c>
      <c r="L2309" s="55"/>
      <c r="M2309" s="55"/>
      <c r="N2309" s="39">
        <f t="shared" si="268"/>
        <v>1922</v>
      </c>
      <c r="O2309" s="2">
        <f t="shared" si="269"/>
        <v>9</v>
      </c>
      <c r="P2309" s="2">
        <f t="shared" si="270"/>
        <v>9</v>
      </c>
      <c r="Q2309" s="2">
        <f t="shared" si="271"/>
        <v>5</v>
      </c>
      <c r="R2309" s="2" t="str">
        <f t="shared" si="272"/>
        <v>&lt;a href="set04\he_august 10, 1920 - july 31, 1923\marriage\ebentier,_clarence_and_bessie_fallen_marriage_september_5,_1922_p8_he.pdf"&gt;Ebentier, Clarence&lt;/a&gt;</v>
      </c>
      <c r="S2309" s="2">
        <f t="shared" si="273"/>
        <v>156</v>
      </c>
      <c r="T2309" s="2">
        <f t="shared" si="274"/>
        <v>73</v>
      </c>
    </row>
    <row r="2310" spans="1:20" x14ac:dyDescent="0.25">
      <c r="A2310" s="2">
        <v>2309</v>
      </c>
      <c r="B2310" s="4" t="s">
        <v>16097</v>
      </c>
      <c r="C2310" s="4" t="s">
        <v>16098</v>
      </c>
      <c r="D2310" s="48" t="s">
        <v>48</v>
      </c>
      <c r="E2310" s="12">
        <v>8389</v>
      </c>
      <c r="F2310" s="5" t="s">
        <v>13629</v>
      </c>
      <c r="G2310" s="5">
        <v>1</v>
      </c>
      <c r="H2310" s="48">
        <v>23</v>
      </c>
      <c r="I2310" s="5">
        <v>1664</v>
      </c>
      <c r="J2310" s="47" t="s">
        <v>18578</v>
      </c>
      <c r="K2310" s="46" t="s">
        <v>25725</v>
      </c>
      <c r="L2310" s="55"/>
      <c r="M2310" s="55"/>
      <c r="N2310" s="39">
        <f t="shared" si="268"/>
        <v>1922</v>
      </c>
      <c r="O2310" s="2">
        <f t="shared" si="269"/>
        <v>12</v>
      </c>
      <c r="P2310" s="2">
        <f t="shared" si="270"/>
        <v>12</v>
      </c>
      <c r="Q2310" s="2">
        <f t="shared" si="271"/>
        <v>19</v>
      </c>
      <c r="R2310" s="2" t="str">
        <f t="shared" si="272"/>
        <v>&lt;a href="set04\he_august 10, 1920 - july 31, 1923\marriage\rohlwing,_raymond_and_hazel_speck_wedding_(poor_copy)_december_19,_1922_p1_he.pdf"&gt;Rohlwing, Raymond&lt;/a&gt;</v>
      </c>
      <c r="S2310" s="2">
        <f t="shared" si="273"/>
        <v>163</v>
      </c>
      <c r="T2310" s="2">
        <f t="shared" si="274"/>
        <v>81</v>
      </c>
    </row>
    <row r="2311" spans="1:20" x14ac:dyDescent="0.25">
      <c r="A2311" s="2">
        <v>2310</v>
      </c>
      <c r="B2311" s="65" t="s">
        <v>9594</v>
      </c>
      <c r="C2311" s="4" t="s">
        <v>9595</v>
      </c>
      <c r="D2311" s="48" t="s">
        <v>48</v>
      </c>
      <c r="E2311" s="12">
        <v>8391</v>
      </c>
      <c r="F2311" s="5" t="s">
        <v>13630</v>
      </c>
      <c r="G2311" s="5">
        <v>1</v>
      </c>
      <c r="H2311" s="48">
        <v>33</v>
      </c>
      <c r="I2311" s="5">
        <v>2177</v>
      </c>
      <c r="J2311" s="47" t="s">
        <v>19096</v>
      </c>
      <c r="K2311" s="46" t="s">
        <v>25731</v>
      </c>
      <c r="L2311" s="55"/>
      <c r="M2311" s="55"/>
      <c r="N2311" s="39">
        <f t="shared" si="268"/>
        <v>1922</v>
      </c>
      <c r="O2311" s="2">
        <f t="shared" si="269"/>
        <v>12</v>
      </c>
      <c r="P2311" s="2">
        <f t="shared" si="270"/>
        <v>12</v>
      </c>
      <c r="Q2311" s="2">
        <f t="shared" si="271"/>
        <v>21</v>
      </c>
      <c r="R2311" s="2" t="str">
        <f t="shared" si="272"/>
        <v>&lt;a href="set03\tsr\tsr_august_3,_1922_-_december_25,_1924\marriage\crommett,_edward_alfred_and_vera_alene_marrs_wedding_december_21,_1922_p1_tsr.pdf"&gt;Crommett, Edward Alfred&lt;/a&gt;</v>
      </c>
      <c r="S2311" s="2">
        <f t="shared" si="273"/>
        <v>177</v>
      </c>
      <c r="T2311" s="2">
        <f t="shared" si="274"/>
        <v>81</v>
      </c>
    </row>
    <row r="2312" spans="1:20" x14ac:dyDescent="0.25">
      <c r="A2312" s="2">
        <v>2311</v>
      </c>
      <c r="B2312" s="4" t="s">
        <v>9594</v>
      </c>
      <c r="C2312" s="4" t="s">
        <v>9595</v>
      </c>
      <c r="D2312" s="48" t="s">
        <v>6</v>
      </c>
      <c r="E2312" s="12">
        <v>8396</v>
      </c>
      <c r="F2312" s="5" t="s">
        <v>13629</v>
      </c>
      <c r="G2312" s="5">
        <v>8</v>
      </c>
      <c r="H2312" s="48">
        <v>23</v>
      </c>
      <c r="I2312" s="5">
        <v>1638</v>
      </c>
      <c r="J2312" s="47" t="s">
        <v>18551</v>
      </c>
      <c r="K2312" s="46" t="s">
        <v>25725</v>
      </c>
      <c r="L2312" s="55"/>
      <c r="M2312" s="55"/>
      <c r="N2312" s="39">
        <f t="shared" si="268"/>
        <v>1922</v>
      </c>
      <c r="O2312" s="2">
        <f t="shared" si="269"/>
        <v>12</v>
      </c>
      <c r="P2312" s="2">
        <f t="shared" si="270"/>
        <v>12</v>
      </c>
      <c r="Q2312" s="2">
        <f t="shared" si="271"/>
        <v>26</v>
      </c>
      <c r="R2312" s="2" t="str">
        <f t="shared" si="272"/>
        <v>&lt;a href="set04\he_august 10, 1920 - july 31, 1923\marriage\crommett,_edward_alfred_and_vera_alene_marrs_marriage_december_26,_1922_p8_he.pdf"&gt;Crommett, Edward Alfred&lt;/a&gt;</v>
      </c>
      <c r="S2312" s="2">
        <f t="shared" si="273"/>
        <v>169</v>
      </c>
      <c r="T2312" s="2">
        <f t="shared" si="274"/>
        <v>81</v>
      </c>
    </row>
    <row r="2313" spans="1:20" x14ac:dyDescent="0.25">
      <c r="A2313" s="2">
        <v>2312</v>
      </c>
      <c r="B2313" s="4" t="s">
        <v>9600</v>
      </c>
      <c r="C2313" s="4" t="s">
        <v>866</v>
      </c>
      <c r="D2313" s="48" t="s">
        <v>6</v>
      </c>
      <c r="E2313" s="12">
        <v>8398</v>
      </c>
      <c r="F2313" s="5" t="s">
        <v>13630</v>
      </c>
      <c r="G2313" s="5">
        <v>1</v>
      </c>
      <c r="H2313" s="48">
        <v>33</v>
      </c>
      <c r="I2313" s="5">
        <v>2181</v>
      </c>
      <c r="J2313" s="47" t="s">
        <v>19100</v>
      </c>
      <c r="K2313" s="46" t="s">
        <v>25731</v>
      </c>
      <c r="L2313" s="55"/>
      <c r="M2313" s="55"/>
      <c r="N2313" s="39">
        <f t="shared" si="268"/>
        <v>1922</v>
      </c>
      <c r="O2313" s="2">
        <f t="shared" si="269"/>
        <v>12</v>
      </c>
      <c r="P2313" s="2">
        <f t="shared" si="270"/>
        <v>12</v>
      </c>
      <c r="Q2313" s="2">
        <f t="shared" si="271"/>
        <v>28</v>
      </c>
      <c r="R2313" s="2" t="str">
        <f t="shared" si="272"/>
        <v>&lt;a href="set03\tsr\tsr_august_3,_1922_-_december_25,_1924\marriage\goodnough,_hans_and_etta_kingsley_marriage_december_28,_1922_p1_tsr.pdf"&gt;Goodnough, Hans&lt;/a&gt;</v>
      </c>
      <c r="S2313" s="2">
        <f t="shared" si="273"/>
        <v>159</v>
      </c>
      <c r="T2313" s="2">
        <f t="shared" si="274"/>
        <v>71</v>
      </c>
    </row>
    <row r="2314" spans="1:20" x14ac:dyDescent="0.25">
      <c r="A2314" s="2">
        <v>2313</v>
      </c>
      <c r="B2314" s="4" t="s">
        <v>16150</v>
      </c>
      <c r="C2314" s="4" t="s">
        <v>16151</v>
      </c>
      <c r="D2314" s="48" t="s">
        <v>6</v>
      </c>
      <c r="E2314" s="12">
        <v>8403</v>
      </c>
      <c r="F2314" s="5" t="s">
        <v>13629</v>
      </c>
      <c r="G2314" s="5">
        <v>8</v>
      </c>
      <c r="H2314" s="48">
        <v>23</v>
      </c>
      <c r="I2314" s="5">
        <v>1644</v>
      </c>
      <c r="J2314" s="47" t="s">
        <v>18558</v>
      </c>
      <c r="K2314" s="46" t="s">
        <v>25725</v>
      </c>
      <c r="L2314" s="55"/>
      <c r="M2314" s="55"/>
      <c r="N2314" s="39">
        <f t="shared" si="268"/>
        <v>1923</v>
      </c>
      <c r="O2314" s="2">
        <f t="shared" si="269"/>
        <v>1</v>
      </c>
      <c r="P2314" s="2">
        <f t="shared" si="270"/>
        <v>1</v>
      </c>
      <c r="Q2314" s="2">
        <f t="shared" si="271"/>
        <v>2</v>
      </c>
      <c r="R2314" s="2" t="str">
        <f t="shared" si="272"/>
        <v>&lt;a href="set04\he_august 10, 1920 - july 31, 1923\marriage\groven,_oscar_edward_and_ruth_eileen_butler_marriage_january_2,_1923_p8_he.pdf"&gt;Groven, Oscar Edward&lt;/a&gt;</v>
      </c>
      <c r="S2314" s="2">
        <f t="shared" si="273"/>
        <v>163</v>
      </c>
      <c r="T2314" s="2">
        <f t="shared" si="274"/>
        <v>78</v>
      </c>
    </row>
    <row r="2315" spans="1:20" x14ac:dyDescent="0.25">
      <c r="A2315" s="2">
        <v>2314</v>
      </c>
      <c r="B2315" s="4" t="s">
        <v>9613</v>
      </c>
      <c r="C2315" s="4" t="s">
        <v>9614</v>
      </c>
      <c r="D2315" s="48" t="s">
        <v>6</v>
      </c>
      <c r="E2315" s="12">
        <v>8405</v>
      </c>
      <c r="F2315" s="5" t="s">
        <v>13630</v>
      </c>
      <c r="G2315" s="5">
        <v>1</v>
      </c>
      <c r="H2315" s="48">
        <v>33</v>
      </c>
      <c r="I2315" s="5">
        <v>2189</v>
      </c>
      <c r="J2315" s="47" t="s">
        <v>19108</v>
      </c>
      <c r="K2315" s="46" t="s">
        <v>25731</v>
      </c>
      <c r="L2315" s="55"/>
      <c r="M2315" s="55"/>
      <c r="N2315" s="39">
        <f t="shared" si="268"/>
        <v>1923</v>
      </c>
      <c r="O2315" s="2">
        <f t="shared" si="269"/>
        <v>1</v>
      </c>
      <c r="P2315" s="2">
        <f t="shared" si="270"/>
        <v>1</v>
      </c>
      <c r="Q2315" s="2">
        <f t="shared" si="271"/>
        <v>4</v>
      </c>
      <c r="R2315" s="2" t="str">
        <f t="shared" si="272"/>
        <v>&lt;a href="set03\tsr\tsr_august_3,_1922_-_december_25,_1924\marriage\thompson,_joe_and_vidia_olson_marriage_january_4,_1923_p1_cg.pdf"&gt;Thompson, Joe&lt;/a&gt;</v>
      </c>
      <c r="S2315" s="2">
        <f t="shared" si="273"/>
        <v>150</v>
      </c>
      <c r="T2315" s="2">
        <f t="shared" si="274"/>
        <v>64</v>
      </c>
    </row>
    <row r="2316" spans="1:20" x14ac:dyDescent="0.25">
      <c r="A2316" s="2">
        <v>2315</v>
      </c>
      <c r="B2316" s="4" t="s">
        <v>9588</v>
      </c>
      <c r="C2316" s="4" t="s">
        <v>9589</v>
      </c>
      <c r="D2316" s="48" t="s">
        <v>48</v>
      </c>
      <c r="E2316" s="12">
        <v>8433</v>
      </c>
      <c r="F2316" s="5" t="s">
        <v>13630</v>
      </c>
      <c r="G2316" s="5">
        <v>1</v>
      </c>
      <c r="H2316" s="48">
        <v>33</v>
      </c>
      <c r="I2316" s="5">
        <v>2174</v>
      </c>
      <c r="J2316" s="47" t="s">
        <v>19093</v>
      </c>
      <c r="K2316" s="46" t="s">
        <v>25731</v>
      </c>
      <c r="L2316" s="55"/>
      <c r="M2316" s="55"/>
      <c r="N2316" s="39">
        <f t="shared" si="268"/>
        <v>1923</v>
      </c>
      <c r="O2316" s="2">
        <f t="shared" si="269"/>
        <v>2</v>
      </c>
      <c r="P2316" s="2">
        <f t="shared" si="270"/>
        <v>2</v>
      </c>
      <c r="Q2316" s="2">
        <f t="shared" si="271"/>
        <v>1</v>
      </c>
      <c r="R2316" s="2" t="str">
        <f t="shared" si="272"/>
        <v>&lt;a href="set03\tsr\tsr_august_3,_1922_-_december_25,_1924\marriage\bailey,_james_w_and_charlotte_jackson_wedding_february_1,_1923_p1_tsr.pdf"&gt;Bailey, James W&lt;/a&gt;</v>
      </c>
      <c r="S2316" s="2">
        <f t="shared" si="273"/>
        <v>161</v>
      </c>
      <c r="T2316" s="2">
        <f t="shared" si="274"/>
        <v>73</v>
      </c>
    </row>
    <row r="2317" spans="1:20" x14ac:dyDescent="0.25">
      <c r="A2317" s="2">
        <v>2316</v>
      </c>
      <c r="B2317" s="4" t="s">
        <v>9588</v>
      </c>
      <c r="C2317" s="4" t="s">
        <v>9589</v>
      </c>
      <c r="D2317" s="48" t="s">
        <v>6</v>
      </c>
      <c r="E2317" s="12">
        <v>8438</v>
      </c>
      <c r="F2317" s="5" t="s">
        <v>13629</v>
      </c>
      <c r="G2317" s="5">
        <v>8</v>
      </c>
      <c r="H2317" s="48">
        <v>23</v>
      </c>
      <c r="I2317" s="5">
        <v>1634</v>
      </c>
      <c r="J2317" s="47" t="s">
        <v>18547</v>
      </c>
      <c r="K2317" s="46" t="s">
        <v>25725</v>
      </c>
      <c r="L2317" s="55"/>
      <c r="M2317" s="55"/>
      <c r="N2317" s="39">
        <f t="shared" si="268"/>
        <v>1923</v>
      </c>
      <c r="O2317" s="2">
        <f t="shared" si="269"/>
        <v>2</v>
      </c>
      <c r="P2317" s="2">
        <f t="shared" si="270"/>
        <v>2</v>
      </c>
      <c r="Q2317" s="2">
        <f t="shared" si="271"/>
        <v>6</v>
      </c>
      <c r="R2317" s="2" t="str">
        <f t="shared" si="272"/>
        <v>&lt;a href="set04\he_august 10, 1920 - july 31, 1923\marriage\bailey,_james_w_and_charlotte_jackson_marriage_february_6,_1923_p8_he.pdf"&gt;Bailey, James W&lt;/a&gt;</v>
      </c>
      <c r="S2317" s="2">
        <f t="shared" si="273"/>
        <v>153</v>
      </c>
      <c r="T2317" s="2">
        <f t="shared" si="274"/>
        <v>73</v>
      </c>
    </row>
    <row r="2318" spans="1:20" x14ac:dyDescent="0.25">
      <c r="A2318" s="2">
        <v>2317</v>
      </c>
      <c r="B2318" s="4" t="s">
        <v>16157</v>
      </c>
      <c r="C2318" s="4" t="s">
        <v>16158</v>
      </c>
      <c r="D2318" s="48" t="s">
        <v>6</v>
      </c>
      <c r="E2318" s="12">
        <v>8466</v>
      </c>
      <c r="F2318" s="5" t="s">
        <v>13629</v>
      </c>
      <c r="G2318" s="5">
        <v>8</v>
      </c>
      <c r="H2318" s="48">
        <v>23</v>
      </c>
      <c r="I2318" s="5">
        <v>1674</v>
      </c>
      <c r="J2318" s="47" t="s">
        <v>18587</v>
      </c>
      <c r="K2318" s="46" t="s">
        <v>25725</v>
      </c>
      <c r="L2318" s="55"/>
      <c r="M2318" s="55"/>
      <c r="N2318" s="39">
        <f t="shared" si="268"/>
        <v>1923</v>
      </c>
      <c r="O2318" s="2">
        <f t="shared" si="269"/>
        <v>3</v>
      </c>
      <c r="P2318" s="2">
        <f t="shared" si="270"/>
        <v>3</v>
      </c>
      <c r="Q2318" s="2">
        <f t="shared" si="271"/>
        <v>6</v>
      </c>
      <c r="R2318" s="2" t="str">
        <f t="shared" si="272"/>
        <v>&lt;a href="set04\he_august 10, 1920 - july 31, 1923\marriage\ulrich,_william_j_and_helga_anundson_marriage_march_6,_1923_p8_he.pdf"&gt;Ulrich, William J&lt;/a&gt;</v>
      </c>
      <c r="S2318" s="2">
        <f t="shared" si="273"/>
        <v>151</v>
      </c>
      <c r="T2318" s="2">
        <f t="shared" si="274"/>
        <v>69</v>
      </c>
    </row>
    <row r="2319" spans="1:20" x14ac:dyDescent="0.25">
      <c r="A2319" s="2">
        <v>2318</v>
      </c>
      <c r="B2319" s="4" t="s">
        <v>14945</v>
      </c>
      <c r="C2319" s="4" t="s">
        <v>16147</v>
      </c>
      <c r="D2319" s="48" t="s">
        <v>6</v>
      </c>
      <c r="E2319" s="12">
        <v>8522</v>
      </c>
      <c r="F2319" s="5" t="s">
        <v>13629</v>
      </c>
      <c r="G2319" s="5">
        <v>8</v>
      </c>
      <c r="H2319" s="48">
        <v>23</v>
      </c>
      <c r="I2319" s="5">
        <v>1633</v>
      </c>
      <c r="J2319" s="47" t="s">
        <v>18546</v>
      </c>
      <c r="K2319" s="46" t="s">
        <v>25725</v>
      </c>
      <c r="L2319" s="55"/>
      <c r="M2319" s="55"/>
      <c r="N2319" s="39">
        <f t="shared" si="268"/>
        <v>1923</v>
      </c>
      <c r="O2319" s="2">
        <f t="shared" si="269"/>
        <v>5</v>
      </c>
      <c r="P2319" s="2">
        <f t="shared" si="270"/>
        <v>5</v>
      </c>
      <c r="Q2319" s="2">
        <f t="shared" si="271"/>
        <v>1</v>
      </c>
      <c r="R2319" s="2" t="str">
        <f t="shared" si="272"/>
        <v>&lt;a href="set04\he_august 10, 1920 - july 31, 1923\marriage\aarestad,_selmer_and_myrthol_olson_marriage_may_1,_1923_p8_he.pdf"&gt;Aarestad, Selmer&lt;/a&gt;</v>
      </c>
      <c r="S2319" s="2">
        <f t="shared" si="273"/>
        <v>146</v>
      </c>
      <c r="T2319" s="2">
        <f t="shared" si="274"/>
        <v>65</v>
      </c>
    </row>
    <row r="2320" spans="1:20" x14ac:dyDescent="0.25">
      <c r="A2320" s="2">
        <v>2319</v>
      </c>
      <c r="B2320" s="4" t="s">
        <v>13318</v>
      </c>
      <c r="C2320" s="4" t="s">
        <v>13319</v>
      </c>
      <c r="D2320" s="48" t="s">
        <v>205</v>
      </c>
      <c r="E2320" s="12">
        <v>8529</v>
      </c>
      <c r="F2320" s="5" t="s">
        <v>13629</v>
      </c>
      <c r="G2320" s="5">
        <v>1</v>
      </c>
      <c r="H2320" s="48">
        <v>23</v>
      </c>
      <c r="I2320" s="5">
        <v>1639</v>
      </c>
      <c r="J2320" s="47" t="s">
        <v>18552</v>
      </c>
      <c r="K2320" s="46" t="s">
        <v>25725</v>
      </c>
      <c r="L2320" s="55"/>
      <c r="M2320" s="55"/>
      <c r="N2320" s="39">
        <f t="shared" si="268"/>
        <v>1923</v>
      </c>
      <c r="O2320" s="2">
        <f t="shared" si="269"/>
        <v>5</v>
      </c>
      <c r="P2320" s="2">
        <f t="shared" si="270"/>
        <v>5</v>
      </c>
      <c r="Q2320" s="2">
        <f t="shared" si="271"/>
        <v>8</v>
      </c>
      <c r="R2320" s="2" t="str">
        <f t="shared" si="272"/>
        <v>&lt;a href="set04\he_august 10, 1920 - july 31, 1923\marriage\dunnum,_mr_and_mrs_c_o_25th_anniversary_may_8,_1923_p1_he.pdf"&gt;Dunnum, C O&lt;/a&gt;</v>
      </c>
      <c r="S2320" s="2">
        <f t="shared" si="273"/>
        <v>137</v>
      </c>
      <c r="T2320" s="2">
        <f t="shared" si="274"/>
        <v>61</v>
      </c>
    </row>
    <row r="2321" spans="1:20" x14ac:dyDescent="0.25">
      <c r="A2321" s="2">
        <v>2320</v>
      </c>
      <c r="B2321" s="4" t="s">
        <v>16148</v>
      </c>
      <c r="C2321" s="4" t="s">
        <v>16149</v>
      </c>
      <c r="D2321" s="48" t="s">
        <v>6</v>
      </c>
      <c r="E2321" s="12">
        <v>8557</v>
      </c>
      <c r="F2321" s="5" t="s">
        <v>13629</v>
      </c>
      <c r="G2321" s="5">
        <v>1</v>
      </c>
      <c r="H2321" s="48">
        <v>23</v>
      </c>
      <c r="I2321" s="5">
        <v>1637</v>
      </c>
      <c r="J2321" s="47" t="s">
        <v>18550</v>
      </c>
      <c r="K2321" s="46" t="s">
        <v>25725</v>
      </c>
      <c r="L2321" s="55"/>
      <c r="M2321" s="55"/>
      <c r="N2321" s="39">
        <f t="shared" si="268"/>
        <v>1923</v>
      </c>
      <c r="O2321" s="2">
        <f t="shared" si="269"/>
        <v>6</v>
      </c>
      <c r="P2321" s="2">
        <f t="shared" si="270"/>
        <v>6</v>
      </c>
      <c r="Q2321" s="2">
        <f t="shared" si="271"/>
        <v>5</v>
      </c>
      <c r="R2321" s="2" t="str">
        <f t="shared" si="272"/>
        <v>&lt;a href="set04\he_august 10, 1920 - july 31, 1923\marriage\cook,_william_g_and_agnes_almklov_marriage_june_5,_1923_p1_he.pdf"&gt;Cook, William G&lt;/a&gt;</v>
      </c>
      <c r="S2321" s="2">
        <f t="shared" si="273"/>
        <v>145</v>
      </c>
      <c r="T2321" s="2">
        <f t="shared" si="274"/>
        <v>65</v>
      </c>
    </row>
    <row r="2322" spans="1:20" x14ac:dyDescent="0.25">
      <c r="A2322" s="2">
        <v>2321</v>
      </c>
      <c r="B2322" s="4" t="s">
        <v>16155</v>
      </c>
      <c r="C2322" s="4" t="s">
        <v>16156</v>
      </c>
      <c r="D2322" s="48" t="s">
        <v>48</v>
      </c>
      <c r="E2322" s="12">
        <v>8564</v>
      </c>
      <c r="F2322" s="5" t="s">
        <v>13629</v>
      </c>
      <c r="G2322" s="5">
        <v>1</v>
      </c>
      <c r="H2322" s="48">
        <v>23</v>
      </c>
      <c r="I2322" s="5">
        <v>1673</v>
      </c>
      <c r="J2322" s="47" t="s">
        <v>18586</v>
      </c>
      <c r="K2322" s="46" t="s">
        <v>25725</v>
      </c>
      <c r="L2322" s="55"/>
      <c r="M2322" s="55"/>
      <c r="N2322" s="39">
        <f t="shared" si="268"/>
        <v>1923</v>
      </c>
      <c r="O2322" s="2">
        <f t="shared" si="269"/>
        <v>6</v>
      </c>
      <c r="P2322" s="2">
        <f t="shared" si="270"/>
        <v>6</v>
      </c>
      <c r="Q2322" s="2">
        <f t="shared" si="271"/>
        <v>12</v>
      </c>
      <c r="R2322" s="2" t="str">
        <f t="shared" si="272"/>
        <v>&lt;a href="set04\he_august 10, 1920 - july 31, 1923\marriage\ullereng,_tony_c_and_hulda_hanson_wedding_june_12,_1923_p1_he.pdf"&gt;Ullereng, Tony C&lt;/a&gt;</v>
      </c>
      <c r="S2322" s="2">
        <f t="shared" si="273"/>
        <v>146</v>
      </c>
      <c r="T2322" s="2">
        <f t="shared" si="274"/>
        <v>65</v>
      </c>
    </row>
    <row r="2323" spans="1:20" x14ac:dyDescent="0.25">
      <c r="A2323" s="2">
        <v>2322</v>
      </c>
      <c r="B2323" s="4" t="s">
        <v>9590</v>
      </c>
      <c r="C2323" s="4" t="s">
        <v>9591</v>
      </c>
      <c r="D2323" s="48" t="s">
        <v>6</v>
      </c>
      <c r="E2323" s="12">
        <v>8585</v>
      </c>
      <c r="F2323" s="5" t="s">
        <v>13629</v>
      </c>
      <c r="G2323" s="5">
        <v>1</v>
      </c>
      <c r="H2323" s="48">
        <v>23</v>
      </c>
      <c r="I2323" s="5">
        <v>1635</v>
      </c>
      <c r="J2323" s="47" t="s">
        <v>18548</v>
      </c>
      <c r="K2323" s="46" t="s">
        <v>25725</v>
      </c>
      <c r="L2323" s="55"/>
      <c r="M2323" s="55"/>
      <c r="N2323" s="39">
        <f t="shared" si="268"/>
        <v>1923</v>
      </c>
      <c r="O2323" s="2">
        <f t="shared" si="269"/>
        <v>7</v>
      </c>
      <c r="P2323" s="2">
        <f t="shared" si="270"/>
        <v>7</v>
      </c>
      <c r="Q2323" s="2">
        <f t="shared" si="271"/>
        <v>3</v>
      </c>
      <c r="R2323" s="2" t="str">
        <f t="shared" si="272"/>
        <v>&lt;a href="set04\he_august 10, 1920 - july 31, 1923\marriage\barber,_frank_and_cora_gilbertson_marriage_july_3,_1923_p1_he.pdf"&gt;Barber, Frank&lt;/a&gt;</v>
      </c>
      <c r="S2323" s="2">
        <f t="shared" si="273"/>
        <v>143</v>
      </c>
      <c r="T2323" s="2">
        <f t="shared" si="274"/>
        <v>65</v>
      </c>
    </row>
    <row r="2324" spans="1:20" x14ac:dyDescent="0.25">
      <c r="A2324" s="2">
        <v>2323</v>
      </c>
      <c r="B2324" s="4" t="s">
        <v>9590</v>
      </c>
      <c r="C2324" s="4" t="s">
        <v>9591</v>
      </c>
      <c r="D2324" s="48" t="s">
        <v>6</v>
      </c>
      <c r="E2324" s="12">
        <v>8587</v>
      </c>
      <c r="F2324" s="5" t="s">
        <v>13630</v>
      </c>
      <c r="G2324" s="5">
        <v>1</v>
      </c>
      <c r="H2324" s="48">
        <v>33</v>
      </c>
      <c r="I2324" s="5">
        <v>2175</v>
      </c>
      <c r="J2324" s="47" t="s">
        <v>19094</v>
      </c>
      <c r="K2324" s="46" t="s">
        <v>25731</v>
      </c>
      <c r="L2324" s="55"/>
      <c r="M2324" s="55"/>
      <c r="N2324" s="39">
        <f t="shared" si="268"/>
        <v>1923</v>
      </c>
      <c r="O2324" s="2">
        <f t="shared" si="269"/>
        <v>7</v>
      </c>
      <c r="P2324" s="2">
        <f t="shared" si="270"/>
        <v>7</v>
      </c>
      <c r="Q2324" s="2">
        <f t="shared" si="271"/>
        <v>5</v>
      </c>
      <c r="R2324" s="2" t="str">
        <f t="shared" si="272"/>
        <v>&lt;a href="set03\tsr\tsr_august_3,_1922_-_december_25,_1924\marriage\barber,_frank_and_cora_gilbertson_marriage_july_5,_1923_p1_tsr.pdf"&gt;Barber, Frank&lt;/a&gt;</v>
      </c>
      <c r="S2324" s="2">
        <f t="shared" si="273"/>
        <v>152</v>
      </c>
      <c r="T2324" s="2">
        <f t="shared" si="274"/>
        <v>66</v>
      </c>
    </row>
    <row r="2325" spans="1:20" x14ac:dyDescent="0.25">
      <c r="A2325" s="2">
        <v>2324</v>
      </c>
      <c r="B2325" s="4" t="s">
        <v>16152</v>
      </c>
      <c r="C2325" s="4" t="s">
        <v>13799</v>
      </c>
      <c r="D2325" s="48" t="s">
        <v>6</v>
      </c>
      <c r="E2325" s="12">
        <v>8592</v>
      </c>
      <c r="F2325" s="5" t="s">
        <v>13629</v>
      </c>
      <c r="G2325" s="5">
        <v>1</v>
      </c>
      <c r="H2325" s="48">
        <v>23</v>
      </c>
      <c r="I2325" s="5">
        <v>1659</v>
      </c>
      <c r="J2325" s="47" t="s">
        <v>18573</v>
      </c>
      <c r="K2325" s="46" t="s">
        <v>25725</v>
      </c>
      <c r="L2325" s="55"/>
      <c r="M2325" s="55"/>
      <c r="N2325" s="39">
        <f t="shared" si="268"/>
        <v>1923</v>
      </c>
      <c r="O2325" s="2">
        <f t="shared" si="269"/>
        <v>7</v>
      </c>
      <c r="P2325" s="2">
        <f t="shared" si="270"/>
        <v>7</v>
      </c>
      <c r="Q2325" s="2">
        <f t="shared" si="271"/>
        <v>10</v>
      </c>
      <c r="R2325" s="2" t="str">
        <f t="shared" si="272"/>
        <v>&lt;a href="set04\he_august 10, 1920 - july 31, 1923\marriage\ostlund,_algot_and_marie_olson_marriage_july_10,_1923_p1_he.pdf"&gt;Ostlund, Algot&lt;/a&gt;</v>
      </c>
      <c r="S2325" s="2">
        <f t="shared" si="273"/>
        <v>142</v>
      </c>
      <c r="T2325" s="2">
        <f t="shared" si="274"/>
        <v>63</v>
      </c>
    </row>
    <row r="2326" spans="1:20" x14ac:dyDescent="0.25">
      <c r="A2326" s="2">
        <v>2325</v>
      </c>
      <c r="B2326" s="4" t="s">
        <v>16153</v>
      </c>
      <c r="C2326" s="4" t="s">
        <v>16154</v>
      </c>
      <c r="D2326" s="48" t="s">
        <v>2429</v>
      </c>
      <c r="E2326" s="12">
        <v>8599</v>
      </c>
      <c r="F2326" s="5" t="s">
        <v>13629</v>
      </c>
      <c r="G2326" s="5">
        <v>8</v>
      </c>
      <c r="H2326" s="48">
        <v>23</v>
      </c>
      <c r="I2326" s="5">
        <v>1671</v>
      </c>
      <c r="J2326" s="47" t="s">
        <v>18584</v>
      </c>
      <c r="K2326" s="46" t="s">
        <v>25725</v>
      </c>
      <c r="L2326" s="55"/>
      <c r="M2326" s="55"/>
      <c r="N2326" s="39">
        <f t="shared" si="268"/>
        <v>1923</v>
      </c>
      <c r="O2326" s="2">
        <f t="shared" si="269"/>
        <v>7</v>
      </c>
      <c r="P2326" s="2">
        <f t="shared" si="270"/>
        <v>7</v>
      </c>
      <c r="Q2326" s="2">
        <f t="shared" si="271"/>
        <v>17</v>
      </c>
      <c r="R2326" s="2" t="str">
        <f t="shared" si="272"/>
        <v>&lt;a href="set04\he_august 10, 1920 - july 31, 1923\marriage\torkelsen,_oscar_and_minnie_palm_parcel_shower_july_17,_1923_p8_he.pdf"&gt;Torkelson, Oscar&lt;/a&gt;</v>
      </c>
      <c r="S2326" s="2">
        <f t="shared" si="273"/>
        <v>151</v>
      </c>
      <c r="T2326" s="2">
        <f t="shared" si="274"/>
        <v>70</v>
      </c>
    </row>
    <row r="2327" spans="1:20" x14ac:dyDescent="0.25">
      <c r="A2327" s="2">
        <v>2326</v>
      </c>
      <c r="B2327" s="4" t="s">
        <v>16153</v>
      </c>
      <c r="C2327" s="4" t="s">
        <v>16154</v>
      </c>
      <c r="D2327" s="48" t="s">
        <v>48</v>
      </c>
      <c r="E2327" s="12">
        <v>8606</v>
      </c>
      <c r="F2327" s="5" t="s">
        <v>13629</v>
      </c>
      <c r="G2327" s="5">
        <v>1</v>
      </c>
      <c r="H2327" s="48">
        <v>23</v>
      </c>
      <c r="I2327" s="5">
        <v>1672</v>
      </c>
      <c r="J2327" s="47" t="s">
        <v>18585</v>
      </c>
      <c r="K2327" s="46" t="s">
        <v>25725</v>
      </c>
      <c r="L2327" s="55"/>
      <c r="M2327" s="55"/>
      <c r="N2327" s="39">
        <f t="shared" si="268"/>
        <v>1923</v>
      </c>
      <c r="O2327" s="2">
        <f t="shared" si="269"/>
        <v>7</v>
      </c>
      <c r="P2327" s="2">
        <f t="shared" si="270"/>
        <v>7</v>
      </c>
      <c r="Q2327" s="2">
        <f t="shared" si="271"/>
        <v>24</v>
      </c>
      <c r="R2327" s="2" t="str">
        <f t="shared" si="272"/>
        <v>&lt;a href="set04\he_august 10, 1920 - july 31, 1923\marriage\torkelson,_oscar_and_minnie_palm_wedding_july_24,_1923_p1_he.pdf"&gt;Torkelson, Oscar&lt;/a&gt;</v>
      </c>
      <c r="S2327" s="2">
        <f t="shared" si="273"/>
        <v>145</v>
      </c>
      <c r="T2327" s="2">
        <f t="shared" si="274"/>
        <v>64</v>
      </c>
    </row>
    <row r="2328" spans="1:20" x14ac:dyDescent="0.25">
      <c r="A2328" s="2">
        <v>2327</v>
      </c>
      <c r="B2328" s="4" t="s">
        <v>9592</v>
      </c>
      <c r="C2328" s="4" t="s">
        <v>9593</v>
      </c>
      <c r="D2328" s="48" t="s">
        <v>6</v>
      </c>
      <c r="E2328" s="12">
        <v>8650</v>
      </c>
      <c r="F2328" s="5" t="s">
        <v>13630</v>
      </c>
      <c r="G2328" s="5">
        <v>4</v>
      </c>
      <c r="H2328" s="48">
        <v>33</v>
      </c>
      <c r="I2328" s="5">
        <v>2176</v>
      </c>
      <c r="J2328" s="47" t="s">
        <v>19095</v>
      </c>
      <c r="K2328" s="46" t="s">
        <v>25731</v>
      </c>
      <c r="L2328" s="55"/>
      <c r="M2328" s="55"/>
      <c r="N2328" s="39">
        <f t="shared" si="268"/>
        <v>1923</v>
      </c>
      <c r="O2328" s="2">
        <f t="shared" si="269"/>
        <v>9</v>
      </c>
      <c r="P2328" s="2">
        <f t="shared" si="270"/>
        <v>9</v>
      </c>
      <c r="Q2328" s="2">
        <f t="shared" si="271"/>
        <v>6</v>
      </c>
      <c r="R2328" s="2" t="str">
        <f t="shared" si="272"/>
        <v>&lt;a href="set03\tsr\tsr_august_3,_1922_-_december_25,_1924\marriage\boisjolie,_harvey_ray_and_estella_logan_marriage_september_6,_1923_p4_tsr.pdf"&gt;Boisjolie, Harvey Ray&lt;/a&gt;</v>
      </c>
      <c r="S2328" s="2">
        <f t="shared" si="273"/>
        <v>171</v>
      </c>
      <c r="T2328" s="2">
        <f t="shared" si="274"/>
        <v>77</v>
      </c>
    </row>
    <row r="2329" spans="1:20" x14ac:dyDescent="0.25">
      <c r="A2329" s="2">
        <v>2328</v>
      </c>
      <c r="B2329" s="4" t="s">
        <v>9605</v>
      </c>
      <c r="C2329" s="4" t="s">
        <v>9606</v>
      </c>
      <c r="D2329" s="48" t="s">
        <v>6</v>
      </c>
      <c r="E2329" s="12">
        <v>8692</v>
      </c>
      <c r="F2329" s="5" t="s">
        <v>13630</v>
      </c>
      <c r="G2329" s="5">
        <v>4</v>
      </c>
      <c r="H2329" s="48">
        <v>33</v>
      </c>
      <c r="I2329" s="5">
        <v>2185</v>
      </c>
      <c r="J2329" s="47" t="s">
        <v>19103</v>
      </c>
      <c r="K2329" s="46" t="s">
        <v>25731</v>
      </c>
      <c r="L2329" s="55"/>
      <c r="M2329" s="55"/>
      <c r="N2329" s="39">
        <f t="shared" si="268"/>
        <v>1923</v>
      </c>
      <c r="O2329" s="2">
        <f t="shared" si="269"/>
        <v>10</v>
      </c>
      <c r="P2329" s="2">
        <f t="shared" si="270"/>
        <v>10</v>
      </c>
      <c r="Q2329" s="2">
        <f t="shared" si="271"/>
        <v>18</v>
      </c>
      <c r="R2329" s="2" t="str">
        <f t="shared" si="272"/>
        <v>&lt;a href="set03\tsr\tsr_august_3,_1922_-_december_25,_1924\marriage\mcintyre,_everett,_and_carrie_adrian_marriage_october_18,_1923_p4_tsr.pdf"&gt;McIntyre, Everett&lt;/a&gt;</v>
      </c>
      <c r="S2329" s="2">
        <f t="shared" si="273"/>
        <v>163</v>
      </c>
      <c r="T2329" s="2">
        <f t="shared" si="274"/>
        <v>73</v>
      </c>
    </row>
    <row r="2330" spans="1:20" x14ac:dyDescent="0.25">
      <c r="A2330" s="2">
        <v>2329</v>
      </c>
      <c r="B2330" s="4" t="s">
        <v>9791</v>
      </c>
      <c r="C2330" s="4"/>
      <c r="D2330" s="48" t="s">
        <v>6</v>
      </c>
      <c r="E2330" s="12">
        <v>8692</v>
      </c>
      <c r="F2330" s="5" t="s">
        <v>13630</v>
      </c>
      <c r="G2330" s="5">
        <v>4</v>
      </c>
      <c r="H2330" s="48">
        <v>33</v>
      </c>
      <c r="I2330" s="5">
        <v>2187</v>
      </c>
      <c r="J2330" s="47" t="s">
        <v>19105</v>
      </c>
      <c r="K2330" s="46" t="s">
        <v>25731</v>
      </c>
      <c r="L2330" s="55"/>
      <c r="M2330" s="55"/>
      <c r="N2330" s="39">
        <f t="shared" si="268"/>
        <v>1923</v>
      </c>
      <c r="O2330" s="2">
        <f t="shared" si="269"/>
        <v>10</v>
      </c>
      <c r="P2330" s="2">
        <f t="shared" si="270"/>
        <v>10</v>
      </c>
      <c r="Q2330" s="2">
        <f t="shared" si="271"/>
        <v>18</v>
      </c>
      <c r="R2330" s="2" t="str">
        <f t="shared" si="272"/>
        <v>&lt;a href="set03\tsr\tsr_august_3,_1922_-_december_25,_1924\marriage\sarbaum,_fred_newly_wed_october_18,_1923_p4_tsr.pdf"&gt;Sarbaum, Fred&lt;/a&gt;</v>
      </c>
      <c r="S2330" s="2">
        <f t="shared" si="273"/>
        <v>137</v>
      </c>
      <c r="T2330" s="2">
        <f t="shared" si="274"/>
        <v>51</v>
      </c>
    </row>
    <row r="2331" spans="1:20" x14ac:dyDescent="0.25">
      <c r="A2331" s="2">
        <v>2330</v>
      </c>
      <c r="B2331" s="4" t="s">
        <v>9586</v>
      </c>
      <c r="C2331" s="4" t="s">
        <v>9587</v>
      </c>
      <c r="D2331" s="48" t="s">
        <v>6</v>
      </c>
      <c r="E2331" s="12">
        <v>8706</v>
      </c>
      <c r="F2331" s="5" t="s">
        <v>13630</v>
      </c>
      <c r="G2331" s="5">
        <v>1</v>
      </c>
      <c r="H2331" s="48">
        <v>33</v>
      </c>
      <c r="I2331" s="5">
        <v>2173</v>
      </c>
      <c r="J2331" s="47" t="s">
        <v>19092</v>
      </c>
      <c r="K2331" s="46" t="s">
        <v>25731</v>
      </c>
      <c r="L2331" s="55"/>
      <c r="M2331" s="55"/>
      <c r="N2331" s="39">
        <f t="shared" si="268"/>
        <v>1923</v>
      </c>
      <c r="O2331" s="2">
        <f t="shared" si="269"/>
        <v>11</v>
      </c>
      <c r="P2331" s="2">
        <f t="shared" si="270"/>
        <v>11</v>
      </c>
      <c r="Q2331" s="2">
        <f t="shared" si="271"/>
        <v>1</v>
      </c>
      <c r="R2331" s="2" t="str">
        <f t="shared" si="272"/>
        <v>&lt;a href="set03\tsr\tsr_august_3,_1922_-_december_25,_1924\marriage\bailey,_edwin_and_mrs._marie_starr_marriage_november_1,_1923_p1_tsr.pdf"&gt;Bailey, Edwin&lt;/a&gt;</v>
      </c>
      <c r="S2331" s="2">
        <f t="shared" si="273"/>
        <v>157</v>
      </c>
      <c r="T2331" s="2">
        <f t="shared" si="274"/>
        <v>71</v>
      </c>
    </row>
    <row r="2332" spans="1:20" x14ac:dyDescent="0.25">
      <c r="A2332" s="2">
        <v>2331</v>
      </c>
      <c r="B2332" s="4" t="s">
        <v>686</v>
      </c>
      <c r="C2332" s="4" t="s">
        <v>9596</v>
      </c>
      <c r="D2332" s="48" t="s">
        <v>6</v>
      </c>
      <c r="E2332" s="12">
        <v>8790</v>
      </c>
      <c r="F2332" s="5" t="s">
        <v>13630</v>
      </c>
      <c r="G2332" s="5">
        <v>1</v>
      </c>
      <c r="H2332" s="48">
        <v>33</v>
      </c>
      <c r="I2332" s="5">
        <v>2178</v>
      </c>
      <c r="J2332" s="47" t="s">
        <v>19097</v>
      </c>
      <c r="K2332" s="46" t="s">
        <v>25731</v>
      </c>
      <c r="L2332" s="55"/>
      <c r="M2332" s="55"/>
      <c r="N2332" s="39">
        <f t="shared" si="268"/>
        <v>1924</v>
      </c>
      <c r="O2332" s="2">
        <f t="shared" si="269"/>
        <v>1</v>
      </c>
      <c r="P2332" s="2">
        <f t="shared" si="270"/>
        <v>1</v>
      </c>
      <c r="Q2332" s="2">
        <f t="shared" si="271"/>
        <v>24</v>
      </c>
      <c r="R2332" s="2" t="str">
        <f t="shared" si="272"/>
        <v>&lt;a href="set03\tsr\tsr_august_3,_1922_-_december_25,_1924\marriage\cunningham,_robert_and_elsie_feske_marriage_january_24,_1924_p1_tsr.pdf"&gt;Cunningham, Robert&lt;/a&gt;</v>
      </c>
      <c r="S2332" s="2">
        <f t="shared" si="273"/>
        <v>162</v>
      </c>
      <c r="T2332" s="2">
        <f t="shared" si="274"/>
        <v>71</v>
      </c>
    </row>
    <row r="2333" spans="1:20" x14ac:dyDescent="0.25">
      <c r="A2333" s="2">
        <v>2332</v>
      </c>
      <c r="B2333" s="4" t="s">
        <v>9603</v>
      </c>
      <c r="C2333" s="4" t="s">
        <v>9604</v>
      </c>
      <c r="D2333" s="48" t="s">
        <v>6</v>
      </c>
      <c r="E2333" s="12">
        <v>8804</v>
      </c>
      <c r="F2333" s="5" t="s">
        <v>13630</v>
      </c>
      <c r="G2333" s="5">
        <v>1</v>
      </c>
      <c r="H2333" s="48">
        <v>33</v>
      </c>
      <c r="I2333" s="5">
        <v>2184</v>
      </c>
      <c r="J2333" s="47" t="s">
        <v>19102</v>
      </c>
      <c r="K2333" s="46" t="s">
        <v>25731</v>
      </c>
      <c r="L2333" s="55"/>
      <c r="M2333" s="55"/>
      <c r="N2333" s="39">
        <f t="shared" si="268"/>
        <v>1924</v>
      </c>
      <c r="O2333" s="2">
        <f t="shared" si="269"/>
        <v>2</v>
      </c>
      <c r="P2333" s="2">
        <f t="shared" si="270"/>
        <v>2</v>
      </c>
      <c r="Q2333" s="2">
        <f t="shared" si="271"/>
        <v>7</v>
      </c>
      <c r="R2333" s="2" t="str">
        <f t="shared" si="272"/>
        <v>&lt;a href="set03\tsr\tsr_august_3,_1922_-_december_25,_1924\marriage\kolpin,_harry_and_mrs._rena_simenson_marriage_february_7,_1924_p1_tsr.pdf"&gt;Kolpin, Harry&lt;/a&gt;</v>
      </c>
      <c r="S2333" s="2">
        <f t="shared" si="273"/>
        <v>159</v>
      </c>
      <c r="T2333" s="2">
        <f t="shared" si="274"/>
        <v>73</v>
      </c>
    </row>
    <row r="2334" spans="1:20" x14ac:dyDescent="0.25">
      <c r="A2334" s="2">
        <v>2333</v>
      </c>
      <c r="B2334" s="4" t="s">
        <v>9615</v>
      </c>
      <c r="C2334" s="4" t="s">
        <v>9616</v>
      </c>
      <c r="D2334" s="48" t="s">
        <v>6</v>
      </c>
      <c r="E2334" s="12">
        <v>8818</v>
      </c>
      <c r="F2334" s="5" t="s">
        <v>13630</v>
      </c>
      <c r="G2334" s="5">
        <v>1</v>
      </c>
      <c r="H2334" s="48">
        <v>33</v>
      </c>
      <c r="I2334" s="5">
        <v>2190</v>
      </c>
      <c r="J2334" s="47" t="s">
        <v>19109</v>
      </c>
      <c r="K2334" s="46" t="s">
        <v>25731</v>
      </c>
      <c r="L2334" s="55"/>
      <c r="M2334" s="55"/>
      <c r="N2334" s="39">
        <f t="shared" si="268"/>
        <v>1924</v>
      </c>
      <c r="O2334" s="2">
        <f t="shared" si="269"/>
        <v>2</v>
      </c>
      <c r="P2334" s="2">
        <f t="shared" si="270"/>
        <v>2</v>
      </c>
      <c r="Q2334" s="2">
        <f t="shared" si="271"/>
        <v>21</v>
      </c>
      <c r="R2334" s="2" t="str">
        <f t="shared" si="272"/>
        <v>&lt;a href="set03\tsr\tsr_august_3,_1922_-_december_25,_1924\marriage\thorsgard,_otto_and_florence_olson_marriage_february_21,_1924_p1_tsr.pdf"&gt;Thorsgard, Otto&lt;/a&gt;</v>
      </c>
      <c r="S2334" s="2">
        <f t="shared" si="273"/>
        <v>160</v>
      </c>
      <c r="T2334" s="2">
        <f t="shared" si="274"/>
        <v>72</v>
      </c>
    </row>
    <row r="2335" spans="1:20" x14ac:dyDescent="0.25">
      <c r="A2335" s="2">
        <v>2334</v>
      </c>
      <c r="B2335" s="4" t="s">
        <v>9598</v>
      </c>
      <c r="C2335" s="4" t="s">
        <v>9599</v>
      </c>
      <c r="D2335" s="48" t="s">
        <v>6</v>
      </c>
      <c r="E2335" s="12">
        <v>8888</v>
      </c>
      <c r="F2335" s="5" t="s">
        <v>13630</v>
      </c>
      <c r="G2335" s="5">
        <v>1</v>
      </c>
      <c r="H2335" s="48">
        <v>33</v>
      </c>
      <c r="I2335" s="5">
        <v>2180</v>
      </c>
      <c r="J2335" s="47" t="s">
        <v>19099</v>
      </c>
      <c r="K2335" s="46" t="s">
        <v>25731</v>
      </c>
      <c r="L2335" s="55"/>
      <c r="M2335" s="55"/>
      <c r="N2335" s="39">
        <f t="shared" ref="N2335:N2398" si="275">YEAR(E2335)</f>
        <v>1924</v>
      </c>
      <c r="O2335" s="2">
        <f t="shared" ref="O2335:O2398" si="276">MONTH(E2335)</f>
        <v>5</v>
      </c>
      <c r="P2335" s="2">
        <f t="shared" ref="P2335:P2398" si="277">O2335</f>
        <v>5</v>
      </c>
      <c r="Q2335" s="2">
        <f t="shared" ref="Q2335:Q2398" si="278">DAY(E2335)</f>
        <v>1</v>
      </c>
      <c r="R2335" s="2" t="str">
        <f t="shared" si="272"/>
        <v>&lt;a href="set03\tsr\tsr_august_3,_1922_-_december_25,_1924\marriage\ehlers,_clifford_c_and_inez_greenland_marriage_may_1924_p1_tsr.pdf"&gt;Ehlers, Clifford C&lt;/a&gt;</v>
      </c>
      <c r="S2335" s="2">
        <f t="shared" si="273"/>
        <v>157</v>
      </c>
      <c r="T2335" s="2">
        <f t="shared" si="274"/>
        <v>66</v>
      </c>
    </row>
    <row r="2336" spans="1:20" x14ac:dyDescent="0.25">
      <c r="A2336" s="2">
        <v>2335</v>
      </c>
      <c r="B2336" s="4" t="s">
        <v>9611</v>
      </c>
      <c r="C2336" s="4" t="s">
        <v>9612</v>
      </c>
      <c r="D2336" s="48" t="s">
        <v>6</v>
      </c>
      <c r="E2336" s="12">
        <v>8937</v>
      </c>
      <c r="F2336" s="5" t="s">
        <v>13630</v>
      </c>
      <c r="G2336" s="5">
        <v>4</v>
      </c>
      <c r="H2336" s="48">
        <v>33</v>
      </c>
      <c r="I2336" s="5">
        <v>2188</v>
      </c>
      <c r="J2336" s="47" t="s">
        <v>19107</v>
      </c>
      <c r="K2336" s="46" t="s">
        <v>25731</v>
      </c>
      <c r="L2336" s="55"/>
      <c r="M2336" s="55"/>
      <c r="N2336" s="39">
        <f t="shared" si="275"/>
        <v>1924</v>
      </c>
      <c r="O2336" s="2">
        <f t="shared" si="276"/>
        <v>6</v>
      </c>
      <c r="P2336" s="2">
        <f t="shared" si="277"/>
        <v>6</v>
      </c>
      <c r="Q2336" s="2">
        <f t="shared" si="278"/>
        <v>19</v>
      </c>
      <c r="R2336" s="2" t="str">
        <f t="shared" si="272"/>
        <v>&lt;a href="set03\tsr\tsr_august_3,_1922_-_december_25,_1924\marriage\sorhahl,_o_t_and_ida_lyste_marriage_june_19,_1924_p4_tsr.pdf"&gt;Sorhahl, O T&lt;/a&gt;</v>
      </c>
      <c r="S2336" s="2">
        <f t="shared" si="273"/>
        <v>145</v>
      </c>
      <c r="T2336" s="2">
        <f t="shared" si="274"/>
        <v>60</v>
      </c>
    </row>
    <row r="2337" spans="1:20" x14ac:dyDescent="0.25">
      <c r="A2337" s="2">
        <v>2336</v>
      </c>
      <c r="B2337" s="4" t="s">
        <v>9582</v>
      </c>
      <c r="C2337" s="4" t="s">
        <v>9583</v>
      </c>
      <c r="D2337" s="48" t="s">
        <v>48</v>
      </c>
      <c r="E2337" s="12">
        <v>8944</v>
      </c>
      <c r="F2337" s="5" t="s">
        <v>13630</v>
      </c>
      <c r="G2337" s="5">
        <v>1</v>
      </c>
      <c r="H2337" s="48">
        <v>33</v>
      </c>
      <c r="I2337" s="5">
        <v>2170</v>
      </c>
      <c r="J2337" s="47" t="s">
        <v>19089</v>
      </c>
      <c r="K2337" s="46" t="s">
        <v>25731</v>
      </c>
      <c r="L2337" s="55"/>
      <c r="M2337" s="55"/>
      <c r="N2337" s="39">
        <f t="shared" si="275"/>
        <v>1924</v>
      </c>
      <c r="O2337" s="2">
        <f t="shared" si="276"/>
        <v>6</v>
      </c>
      <c r="P2337" s="2">
        <f t="shared" si="277"/>
        <v>6</v>
      </c>
      <c r="Q2337" s="2">
        <f t="shared" si="278"/>
        <v>26</v>
      </c>
      <c r="R2337" s="2" t="str">
        <f t="shared" si="272"/>
        <v>&lt;a href="set03\tsr\tsr_august_3,_1922_-_december_25,_1924\marriage\anderson,_louis_and_iva_l_s_mayer_wedding_june_26,_1924_p1_tsr.pdf"&gt;Anderson, Louis&lt;/a&gt;</v>
      </c>
      <c r="S2337" s="2">
        <f t="shared" si="273"/>
        <v>154</v>
      </c>
      <c r="T2337" s="2">
        <f t="shared" si="274"/>
        <v>66</v>
      </c>
    </row>
    <row r="2338" spans="1:20" x14ac:dyDescent="0.25">
      <c r="A2338" s="2">
        <v>2337</v>
      </c>
      <c r="B2338" s="4" t="s">
        <v>9582</v>
      </c>
      <c r="C2338" s="4" t="s">
        <v>9583</v>
      </c>
      <c r="D2338" s="48" t="s">
        <v>9628</v>
      </c>
      <c r="E2338" s="12">
        <v>8944</v>
      </c>
      <c r="F2338" s="5" t="s">
        <v>13630</v>
      </c>
      <c r="G2338" s="5">
        <v>4</v>
      </c>
      <c r="H2338" s="48">
        <v>33</v>
      </c>
      <c r="I2338" s="5">
        <v>2171</v>
      </c>
      <c r="J2338" s="47" t="s">
        <v>19090</v>
      </c>
      <c r="K2338" s="46" t="s">
        <v>25731</v>
      </c>
      <c r="L2338" s="55"/>
      <c r="M2338" s="55"/>
      <c r="N2338" s="39">
        <f t="shared" si="275"/>
        <v>1924</v>
      </c>
      <c r="O2338" s="2">
        <f t="shared" si="276"/>
        <v>6</v>
      </c>
      <c r="P2338" s="2">
        <f t="shared" si="277"/>
        <v>6</v>
      </c>
      <c r="Q2338" s="2">
        <f t="shared" si="278"/>
        <v>26</v>
      </c>
      <c r="R2338" s="2" t="str">
        <f t="shared" si="272"/>
        <v>&lt;a href="set03\tsr\tsr_august_3,_1922_-_december_25,_1924\marriage\anderson,_louis_and_iva_mayer_guests_from_a_distance_june_26,_1924_p4_tsr.pdf"&gt;Anderson, Louis&lt;/a&gt;</v>
      </c>
      <c r="S2338" s="2">
        <f t="shared" si="273"/>
        <v>165</v>
      </c>
      <c r="T2338" s="2">
        <f t="shared" si="274"/>
        <v>77</v>
      </c>
    </row>
    <row r="2339" spans="1:20" x14ac:dyDescent="0.25">
      <c r="A2339" s="2">
        <v>2338</v>
      </c>
      <c r="B2339" s="4" t="s">
        <v>9607</v>
      </c>
      <c r="C2339" s="4" t="s">
        <v>9608</v>
      </c>
      <c r="D2339" s="48" t="s">
        <v>6</v>
      </c>
      <c r="E2339" s="12">
        <v>8993</v>
      </c>
      <c r="F2339" s="5" t="s">
        <v>13630</v>
      </c>
      <c r="G2339" s="5">
        <v>1</v>
      </c>
      <c r="H2339" s="48">
        <v>33</v>
      </c>
      <c r="I2339" s="5">
        <v>2186</v>
      </c>
      <c r="J2339" s="47" t="s">
        <v>19104</v>
      </c>
      <c r="K2339" s="46" t="s">
        <v>25731</v>
      </c>
      <c r="L2339" s="55"/>
      <c r="M2339" s="55"/>
      <c r="N2339" s="39">
        <f t="shared" si="275"/>
        <v>1924</v>
      </c>
      <c r="O2339" s="2">
        <f t="shared" si="276"/>
        <v>8</v>
      </c>
      <c r="P2339" s="2">
        <f t="shared" si="277"/>
        <v>8</v>
      </c>
      <c r="Q2339" s="2">
        <f t="shared" si="278"/>
        <v>14</v>
      </c>
      <c r="R2339" s="2" t="str">
        <f t="shared" si="272"/>
        <v>&lt;a href="set03\tsr\tsr_august_3,_1922_-_december_25,_1924\marriage\root,_mr_and_mrs_dallas_marriage_and_charivari_august_14,_1924_p1_tsr.pdf"&gt;Root, Dallas&lt;/a&gt;</v>
      </c>
      <c r="S2339" s="2">
        <f t="shared" si="273"/>
        <v>158</v>
      </c>
      <c r="T2339" s="2">
        <f t="shared" si="274"/>
        <v>73</v>
      </c>
    </row>
    <row r="2340" spans="1:20" x14ac:dyDescent="0.25">
      <c r="A2340" s="2">
        <v>2339</v>
      </c>
      <c r="B2340" s="4" t="s">
        <v>10288</v>
      </c>
      <c r="C2340" s="4" t="s">
        <v>10289</v>
      </c>
      <c r="D2340" s="48" t="s">
        <v>6</v>
      </c>
      <c r="E2340" s="12">
        <v>9224</v>
      </c>
      <c r="F2340" s="5" t="s">
        <v>13630</v>
      </c>
      <c r="G2340" s="5">
        <v>1</v>
      </c>
      <c r="H2340" s="48">
        <v>34</v>
      </c>
      <c r="I2340" s="5">
        <v>2237</v>
      </c>
      <c r="J2340" s="47" t="s">
        <v>19156</v>
      </c>
      <c r="K2340" s="46" t="s">
        <v>25732</v>
      </c>
      <c r="L2340" s="55"/>
      <c r="M2340" s="55"/>
      <c r="N2340" s="39">
        <f t="shared" si="275"/>
        <v>1925</v>
      </c>
      <c r="O2340" s="2">
        <f t="shared" si="276"/>
        <v>4</v>
      </c>
      <c r="P2340" s="2">
        <f t="shared" si="277"/>
        <v>4</v>
      </c>
      <c r="Q2340" s="2">
        <f t="shared" si="278"/>
        <v>2</v>
      </c>
      <c r="R2340" s="2" t="str">
        <f t="shared" si="272"/>
        <v>&lt;a href="set03\tsr\tsr_january_1,_1925_-_january_8,_1931\marriages\smesrud,_selmer_and_mina_walhowe_marriage_april_2,_1925_p1_tsr.pdf"&gt;Smesrud, Selmer&lt;/a&gt;</v>
      </c>
      <c r="S2340" s="2">
        <f t="shared" si="273"/>
        <v>154</v>
      </c>
      <c r="T2340" s="2">
        <f t="shared" si="274"/>
        <v>66</v>
      </c>
    </row>
    <row r="2341" spans="1:20" x14ac:dyDescent="0.25">
      <c r="A2341" s="2">
        <v>2340</v>
      </c>
      <c r="B2341" s="4" t="s">
        <v>10284</v>
      </c>
      <c r="C2341" s="4" t="s">
        <v>10285</v>
      </c>
      <c r="D2341" s="48" t="s">
        <v>48</v>
      </c>
      <c r="E2341" s="12">
        <v>9252</v>
      </c>
      <c r="F2341" s="5" t="s">
        <v>13630</v>
      </c>
      <c r="G2341" s="5">
        <v>4</v>
      </c>
      <c r="H2341" s="48">
        <v>34</v>
      </c>
      <c r="I2341" s="5">
        <v>2220</v>
      </c>
      <c r="J2341" s="47" t="s">
        <v>19139</v>
      </c>
      <c r="K2341" s="46" t="s">
        <v>25732</v>
      </c>
      <c r="L2341" s="55"/>
      <c r="M2341" s="55"/>
      <c r="N2341" s="39">
        <f t="shared" si="275"/>
        <v>1925</v>
      </c>
      <c r="O2341" s="2">
        <f t="shared" si="276"/>
        <v>4</v>
      </c>
      <c r="P2341" s="2">
        <f t="shared" si="277"/>
        <v>4</v>
      </c>
      <c r="Q2341" s="2">
        <f t="shared" si="278"/>
        <v>30</v>
      </c>
      <c r="R2341" s="2" t="str">
        <f t="shared" si="272"/>
        <v>&lt;a href="set03\tsr\tsr_january_1,_1925_-_january_8,_1931\marriages\malde,_olaf_and_stella_soli_wedding_april_30,_1925_p4_tsr.pdf"&gt;Malde, Olaf&lt;/a&gt;</v>
      </c>
      <c r="S2341" s="2">
        <f t="shared" si="273"/>
        <v>145</v>
      </c>
      <c r="T2341" s="2">
        <f t="shared" si="274"/>
        <v>61</v>
      </c>
    </row>
    <row r="2342" spans="1:20" x14ac:dyDescent="0.25">
      <c r="A2342" s="2">
        <v>2341</v>
      </c>
      <c r="B2342" s="4" t="s">
        <v>5833</v>
      </c>
      <c r="C2342" s="4" t="s">
        <v>10279</v>
      </c>
      <c r="D2342" s="48" t="s">
        <v>205</v>
      </c>
      <c r="E2342" s="12">
        <v>9259</v>
      </c>
      <c r="F2342" s="5" t="s">
        <v>13630</v>
      </c>
      <c r="G2342" s="5">
        <v>4</v>
      </c>
      <c r="H2342" s="48">
        <v>34</v>
      </c>
      <c r="I2342" s="5">
        <v>2203</v>
      </c>
      <c r="J2342" s="47" t="s">
        <v>19122</v>
      </c>
      <c r="K2342" s="46" t="s">
        <v>25732</v>
      </c>
      <c r="L2342" s="55"/>
      <c r="M2342" s="55"/>
      <c r="N2342" s="39">
        <f t="shared" si="275"/>
        <v>1925</v>
      </c>
      <c r="O2342" s="2">
        <f t="shared" si="276"/>
        <v>5</v>
      </c>
      <c r="P2342" s="2">
        <f t="shared" si="277"/>
        <v>5</v>
      </c>
      <c r="Q2342" s="2">
        <f t="shared" si="278"/>
        <v>7</v>
      </c>
      <c r="R2342" s="2" t="str">
        <f t="shared" si="272"/>
        <v>&lt;a href="set03\tsr\tsr_january_1,_1925_-_january_8,_1931\marriages\greenland,_mr_and_mrs_oscar_25th_anniv._may_7,_1925_p4_tsr.pdf"&gt;Greenland, Oscar&lt;/a&gt;</v>
      </c>
      <c r="S2342" s="2">
        <f t="shared" si="273"/>
        <v>151</v>
      </c>
      <c r="T2342" s="2">
        <f t="shared" si="274"/>
        <v>62</v>
      </c>
    </row>
    <row r="2343" spans="1:20" x14ac:dyDescent="0.25">
      <c r="A2343" s="2">
        <v>2342</v>
      </c>
      <c r="B2343" s="4" t="s">
        <v>727</v>
      </c>
      <c r="C2343" s="4"/>
      <c r="D2343" s="48" t="s">
        <v>6</v>
      </c>
      <c r="E2343" s="12">
        <v>9308</v>
      </c>
      <c r="F2343" s="5" t="s">
        <v>13630</v>
      </c>
      <c r="G2343" s="5">
        <v>1</v>
      </c>
      <c r="H2343" s="48">
        <v>34</v>
      </c>
      <c r="I2343" s="5">
        <v>2197</v>
      </c>
      <c r="J2343" s="47" t="s">
        <v>19116</v>
      </c>
      <c r="K2343" s="46" t="s">
        <v>25732</v>
      </c>
      <c r="L2343" s="55"/>
      <c r="M2343" s="55"/>
      <c r="N2343" s="39">
        <f t="shared" si="275"/>
        <v>1925</v>
      </c>
      <c r="O2343" s="2">
        <f t="shared" si="276"/>
        <v>6</v>
      </c>
      <c r="P2343" s="2">
        <f t="shared" si="277"/>
        <v>6</v>
      </c>
      <c r="Q2343" s="2">
        <f t="shared" si="278"/>
        <v>25</v>
      </c>
      <c r="R2343" s="2" t="str">
        <f t="shared" si="272"/>
        <v>&lt;a href="set03\tsr\tsr_january_1,_1925_-_january_8,_1931\marriages\ebentier,_albert_marriage_june_25,_1925_p1_tsr.pdf"&gt;Ebentier, Albert&lt;/a&gt;</v>
      </c>
      <c r="S2343" s="2">
        <f t="shared" si="273"/>
        <v>139</v>
      </c>
      <c r="T2343" s="2">
        <f t="shared" si="274"/>
        <v>50</v>
      </c>
    </row>
    <row r="2344" spans="1:20" x14ac:dyDescent="0.25">
      <c r="A2344" s="2">
        <v>2343</v>
      </c>
      <c r="B2344" s="4" t="s">
        <v>10282</v>
      </c>
      <c r="C2344" s="4" t="s">
        <v>10283</v>
      </c>
      <c r="D2344" s="48" t="s">
        <v>6</v>
      </c>
      <c r="E2344" s="12">
        <v>9315</v>
      </c>
      <c r="F2344" s="5" t="s">
        <v>13630</v>
      </c>
      <c r="G2344" s="5">
        <v>4</v>
      </c>
      <c r="H2344" s="48">
        <v>34</v>
      </c>
      <c r="I2344" s="5">
        <v>2215</v>
      </c>
      <c r="J2344" s="47" t="s">
        <v>19134</v>
      </c>
      <c r="K2344" s="46" t="s">
        <v>25732</v>
      </c>
      <c r="L2344" s="55"/>
      <c r="M2344" s="55"/>
      <c r="N2344" s="39">
        <f t="shared" si="275"/>
        <v>1925</v>
      </c>
      <c r="O2344" s="2">
        <f t="shared" si="276"/>
        <v>7</v>
      </c>
      <c r="P2344" s="2">
        <f t="shared" si="277"/>
        <v>7</v>
      </c>
      <c r="Q2344" s="2">
        <f t="shared" si="278"/>
        <v>2</v>
      </c>
      <c r="R2344" s="2" t="str">
        <f t="shared" si="272"/>
        <v>&lt;a href="set03\tsr\tsr_january_1,_1925_-_january_8,_1931\marriages\larson,_jens_o_and_addia_e_pierson_marriage_july_2,_1925_p4_tsr.pdf"&gt;Larson, Jens O&lt;/a&gt;</v>
      </c>
      <c r="S2344" s="2">
        <f t="shared" si="273"/>
        <v>154</v>
      </c>
      <c r="T2344" s="2">
        <f t="shared" si="274"/>
        <v>67</v>
      </c>
    </row>
    <row r="2345" spans="1:20" x14ac:dyDescent="0.25">
      <c r="A2345" s="2">
        <v>2344</v>
      </c>
      <c r="B2345" s="4" t="s">
        <v>10292</v>
      </c>
      <c r="C2345" s="4" t="s">
        <v>10293</v>
      </c>
      <c r="D2345" s="48" t="s">
        <v>6</v>
      </c>
      <c r="E2345" s="12">
        <v>9322</v>
      </c>
      <c r="F2345" s="5" t="s">
        <v>13630</v>
      </c>
      <c r="G2345" s="5">
        <v>4</v>
      </c>
      <c r="H2345" s="48">
        <v>34</v>
      </c>
      <c r="I2345" s="5">
        <v>2245</v>
      </c>
      <c r="J2345" s="47" t="s">
        <v>19164</v>
      </c>
      <c r="K2345" s="46" t="s">
        <v>25732</v>
      </c>
      <c r="L2345" s="55"/>
      <c r="M2345" s="55"/>
      <c r="N2345" s="39">
        <f t="shared" si="275"/>
        <v>1925</v>
      </c>
      <c r="O2345" s="2">
        <f t="shared" si="276"/>
        <v>7</v>
      </c>
      <c r="P2345" s="2">
        <f t="shared" si="277"/>
        <v>7</v>
      </c>
      <c r="Q2345" s="2">
        <f t="shared" si="278"/>
        <v>9</v>
      </c>
      <c r="R2345" s="2" t="str">
        <f t="shared" si="272"/>
        <v>&lt;a href="set03\tsr\tsr_january_1,_1925_-_january_8,_1931\marriages\tweed,_alfred_and_jessie_gunderson_marriage_july_9,_1925_p4_tsr.pdf"&gt;Tweed, Alfred&lt;/a&gt;</v>
      </c>
      <c r="S2345" s="2">
        <f t="shared" si="273"/>
        <v>153</v>
      </c>
      <c r="T2345" s="2">
        <f t="shared" si="274"/>
        <v>67</v>
      </c>
    </row>
    <row r="2346" spans="1:20" x14ac:dyDescent="0.25">
      <c r="A2346" s="2">
        <v>2345</v>
      </c>
      <c r="B2346" s="4" t="s">
        <v>10290</v>
      </c>
      <c r="C2346" s="4" t="s">
        <v>669</v>
      </c>
      <c r="D2346" s="48" t="s">
        <v>10291</v>
      </c>
      <c r="E2346" s="12">
        <v>9329</v>
      </c>
      <c r="F2346" s="5" t="s">
        <v>13630</v>
      </c>
      <c r="G2346" s="5">
        <v>1</v>
      </c>
      <c r="H2346" s="48">
        <v>34</v>
      </c>
      <c r="I2346" s="5">
        <v>2240</v>
      </c>
      <c r="J2346" s="47" t="s">
        <v>19159</v>
      </c>
      <c r="K2346" s="46" t="s">
        <v>25732</v>
      </c>
      <c r="L2346" s="55"/>
      <c r="M2346" s="55"/>
      <c r="N2346" s="39">
        <f t="shared" si="275"/>
        <v>1925</v>
      </c>
      <c r="O2346" s="2">
        <f t="shared" si="276"/>
        <v>7</v>
      </c>
      <c r="P2346" s="2">
        <f t="shared" si="277"/>
        <v>7</v>
      </c>
      <c r="Q2346" s="2">
        <f t="shared" si="278"/>
        <v>16</v>
      </c>
      <c r="R2346" s="2" t="str">
        <f t="shared" si="272"/>
        <v>&lt;a href="set03\tsr\tsr_january_1,_1925_-_january_8,_1931\marriages\sorvik,_harold_k_and_byington,_nina_bridal_shower_july_16,_1925_p1_tsr.pdf"&gt;Sorvik, Harold K&lt;/a&gt;</v>
      </c>
      <c r="S2346" s="2">
        <f t="shared" si="273"/>
        <v>163</v>
      </c>
      <c r="T2346" s="2">
        <f t="shared" si="274"/>
        <v>74</v>
      </c>
    </row>
    <row r="2347" spans="1:20" x14ac:dyDescent="0.25">
      <c r="A2347" s="2">
        <v>2346</v>
      </c>
      <c r="B2347" s="4" t="s">
        <v>10290</v>
      </c>
      <c r="C2347" s="4" t="s">
        <v>669</v>
      </c>
      <c r="D2347" s="48" t="s">
        <v>48</v>
      </c>
      <c r="E2347" s="12">
        <v>9329</v>
      </c>
      <c r="F2347" s="5" t="s">
        <v>13630</v>
      </c>
      <c r="G2347" s="5">
        <v>1</v>
      </c>
      <c r="H2347" s="48">
        <v>34</v>
      </c>
      <c r="I2347" s="5">
        <v>2241</v>
      </c>
      <c r="J2347" s="47" t="s">
        <v>19160</v>
      </c>
      <c r="K2347" s="46" t="s">
        <v>25732</v>
      </c>
      <c r="L2347" s="55"/>
      <c r="M2347" s="55"/>
      <c r="N2347" s="39">
        <f t="shared" si="275"/>
        <v>1925</v>
      </c>
      <c r="O2347" s="2">
        <f t="shared" si="276"/>
        <v>7</v>
      </c>
      <c r="P2347" s="2">
        <f t="shared" si="277"/>
        <v>7</v>
      </c>
      <c r="Q2347" s="2">
        <f t="shared" si="278"/>
        <v>16</v>
      </c>
      <c r="R2347" s="2" t="str">
        <f t="shared" si="272"/>
        <v>&lt;a href="set03\tsr\tsr_january_1,_1925_-_january_8,_1931\marriages\sorvik,_harold_k_and_nina_byington_wedding_july_16,_1925_p1_tsr.pdf"&gt;Sorvik, Harold K&lt;/a&gt;</v>
      </c>
      <c r="S2347" s="2">
        <f t="shared" si="273"/>
        <v>156</v>
      </c>
      <c r="T2347" s="2">
        <f t="shared" si="274"/>
        <v>67</v>
      </c>
    </row>
    <row r="2348" spans="1:20" x14ac:dyDescent="0.25">
      <c r="A2348" s="2">
        <v>2347</v>
      </c>
      <c r="B2348" s="4" t="s">
        <v>1106</v>
      </c>
      <c r="C2348" s="4" t="s">
        <v>10294</v>
      </c>
      <c r="D2348" s="48" t="s">
        <v>6</v>
      </c>
      <c r="E2348" s="12">
        <v>9350</v>
      </c>
      <c r="F2348" s="5" t="s">
        <v>13630</v>
      </c>
      <c r="G2348" s="5">
        <v>1</v>
      </c>
      <c r="H2348" s="48">
        <v>34</v>
      </c>
      <c r="I2348" s="5">
        <v>2246</v>
      </c>
      <c r="J2348" s="47" t="s">
        <v>19165</v>
      </c>
      <c r="K2348" s="46" t="s">
        <v>25732</v>
      </c>
      <c r="L2348" s="55"/>
      <c r="M2348" s="55"/>
      <c r="N2348" s="39">
        <f t="shared" si="275"/>
        <v>1925</v>
      </c>
      <c r="O2348" s="2">
        <f t="shared" si="276"/>
        <v>8</v>
      </c>
      <c r="P2348" s="2">
        <f t="shared" si="277"/>
        <v>8</v>
      </c>
      <c r="Q2348" s="2">
        <f t="shared" si="278"/>
        <v>6</v>
      </c>
      <c r="R2348" s="2" t="str">
        <f t="shared" si="272"/>
        <v>&lt;a href="set03\tsr\tsr_january_1,_1925_-_january_8,_1931\marriages\urban,_bert_and_bertha_johnson_marriage_august_6,_1925_p1_tsr.pdf"&gt;Urban, Bert&lt;/a&gt;</v>
      </c>
      <c r="S2348" s="2">
        <f t="shared" si="273"/>
        <v>149</v>
      </c>
      <c r="T2348" s="2">
        <f t="shared" si="274"/>
        <v>65</v>
      </c>
    </row>
    <row r="2349" spans="1:20" x14ac:dyDescent="0.25">
      <c r="A2349" s="2">
        <v>2348</v>
      </c>
      <c r="B2349" s="4" t="s">
        <v>10295</v>
      </c>
      <c r="C2349" s="4" t="s">
        <v>10296</v>
      </c>
      <c r="D2349" s="48" t="s">
        <v>6</v>
      </c>
      <c r="E2349" s="12">
        <v>9350</v>
      </c>
      <c r="F2349" s="5" t="s">
        <v>13630</v>
      </c>
      <c r="G2349" s="5">
        <v>4</v>
      </c>
      <c r="H2349" s="48">
        <v>34</v>
      </c>
      <c r="I2349" s="5">
        <v>2247</v>
      </c>
      <c r="J2349" s="47" t="s">
        <v>19166</v>
      </c>
      <c r="K2349" s="46" t="s">
        <v>25732</v>
      </c>
      <c r="L2349" s="55"/>
      <c r="M2349" s="55"/>
      <c r="N2349" s="39">
        <f t="shared" si="275"/>
        <v>1925</v>
      </c>
      <c r="O2349" s="2">
        <f t="shared" si="276"/>
        <v>8</v>
      </c>
      <c r="P2349" s="2">
        <f t="shared" si="277"/>
        <v>8</v>
      </c>
      <c r="Q2349" s="2">
        <f t="shared" si="278"/>
        <v>6</v>
      </c>
      <c r="R2349" s="2" t="str">
        <f t="shared" si="272"/>
        <v>&lt;a href="set03\tsr\tsr_january_1,_1925_-_january_8,_1931\marriages\urban,_bert_t_and_bertha_c_johnson_marriage_august_6,_1925_p4_tsr.pdf"&gt;Urban, Bert T&lt;/a&gt;</v>
      </c>
      <c r="S2349" s="2">
        <f t="shared" si="273"/>
        <v>155</v>
      </c>
      <c r="T2349" s="2">
        <f t="shared" si="274"/>
        <v>69</v>
      </c>
    </row>
    <row r="2350" spans="1:20" x14ac:dyDescent="0.25">
      <c r="A2350" s="2">
        <v>2349</v>
      </c>
      <c r="B2350" s="4" t="s">
        <v>10280</v>
      </c>
      <c r="C2350" s="4" t="s">
        <v>862</v>
      </c>
      <c r="D2350" s="48" t="s">
        <v>48</v>
      </c>
      <c r="E2350" s="12">
        <v>9357</v>
      </c>
      <c r="F2350" s="5" t="s">
        <v>13630</v>
      </c>
      <c r="G2350" s="5">
        <v>1</v>
      </c>
      <c r="H2350" s="48">
        <v>34</v>
      </c>
      <c r="I2350" s="5">
        <v>2205</v>
      </c>
      <c r="J2350" s="47" t="s">
        <v>19125</v>
      </c>
      <c r="K2350" s="46" t="s">
        <v>25732</v>
      </c>
      <c r="L2350" s="55"/>
      <c r="M2350" s="55"/>
      <c r="N2350" s="39">
        <f t="shared" si="275"/>
        <v>1925</v>
      </c>
      <c r="O2350" s="2">
        <f t="shared" si="276"/>
        <v>8</v>
      </c>
      <c r="P2350" s="2">
        <f t="shared" si="277"/>
        <v>8</v>
      </c>
      <c r="Q2350" s="2">
        <f t="shared" si="278"/>
        <v>13</v>
      </c>
      <c r="R2350" s="2" t="str">
        <f t="shared" si="272"/>
        <v>&lt;a href="set03\tsr\tsr_january_1,_1925_-_january_8,_1931\marriages\hoffman,_dr_oscar_h_and_winifred_kampen_wedding_august_13,_1925_p1_tsr.pdf"&gt;Hoffman, Dr Oscar H&lt;/a&gt;</v>
      </c>
      <c r="S2350" s="2">
        <f t="shared" si="273"/>
        <v>166</v>
      </c>
      <c r="T2350" s="2">
        <f t="shared" si="274"/>
        <v>74</v>
      </c>
    </row>
    <row r="2351" spans="1:20" x14ac:dyDescent="0.25">
      <c r="A2351" s="2">
        <v>2350</v>
      </c>
      <c r="B2351" s="4" t="s">
        <v>10280</v>
      </c>
      <c r="C2351" s="4" t="s">
        <v>10281</v>
      </c>
      <c r="D2351" s="48" t="s">
        <v>10089</v>
      </c>
      <c r="E2351" s="12">
        <v>9392</v>
      </c>
      <c r="F2351" s="5" t="s">
        <v>13630</v>
      </c>
      <c r="G2351" s="5">
        <v>4</v>
      </c>
      <c r="H2351" s="48">
        <v>34</v>
      </c>
      <c r="I2351" s="5">
        <v>2206</v>
      </c>
      <c r="J2351" s="47" t="s">
        <v>19124</v>
      </c>
      <c r="K2351" s="46" t="s">
        <v>25732</v>
      </c>
      <c r="L2351" s="55"/>
      <c r="M2351" s="55"/>
      <c r="N2351" s="39">
        <f t="shared" si="275"/>
        <v>1925</v>
      </c>
      <c r="O2351" s="2">
        <f t="shared" si="276"/>
        <v>9</v>
      </c>
      <c r="P2351" s="2">
        <f t="shared" si="277"/>
        <v>9</v>
      </c>
      <c r="Q2351" s="2">
        <f t="shared" si="278"/>
        <v>17</v>
      </c>
      <c r="R2351" s="2" t="str">
        <f t="shared" si="272"/>
        <v>&lt;a href="set03\tsr\tsr_january_1,_1925_-_january_8,_1931\marriages\hoffman,_dr._and_mrs_return_from_honeymoon_september_17,_1925_p4_tsr.pdf"&gt;Hoffman, Dr Oscar H&lt;/a&gt;</v>
      </c>
      <c r="S2351" s="2">
        <f t="shared" si="273"/>
        <v>164</v>
      </c>
      <c r="T2351" s="2">
        <f t="shared" si="274"/>
        <v>72</v>
      </c>
    </row>
    <row r="2352" spans="1:20" x14ac:dyDescent="0.25">
      <c r="A2352" s="2">
        <v>2351</v>
      </c>
      <c r="B2352" s="4" t="s">
        <v>10286</v>
      </c>
      <c r="C2352" s="4" t="s">
        <v>10287</v>
      </c>
      <c r="D2352" s="48" t="s">
        <v>6</v>
      </c>
      <c r="E2352" s="12">
        <v>9413</v>
      </c>
      <c r="F2352" s="5" t="s">
        <v>13630</v>
      </c>
      <c r="G2352" s="5">
        <v>4</v>
      </c>
      <c r="H2352" s="48">
        <v>34</v>
      </c>
      <c r="I2352" s="5">
        <v>2236</v>
      </c>
      <c r="J2352" s="47" t="s">
        <v>19155</v>
      </c>
      <c r="K2352" s="46" t="s">
        <v>25732</v>
      </c>
      <c r="L2352" s="55"/>
      <c r="M2352" s="55"/>
      <c r="N2352" s="39">
        <f t="shared" si="275"/>
        <v>1925</v>
      </c>
      <c r="O2352" s="2">
        <f t="shared" si="276"/>
        <v>10</v>
      </c>
      <c r="P2352" s="2">
        <f t="shared" si="277"/>
        <v>10</v>
      </c>
      <c r="Q2352" s="2">
        <f t="shared" si="278"/>
        <v>8</v>
      </c>
      <c r="R2352" s="2" t="str">
        <f t="shared" si="272"/>
        <v>&lt;a href="set03\tsr\tsr_january_1,_1925_-_january_8,_1931\marriages\skorheim,_oscar_v_and_mona_summerville_marriage_october_8,_1925_p4_tsr.pdf"&gt;Skorheim, Oscar V&lt;/a&gt;</v>
      </c>
      <c r="S2352" s="2">
        <f t="shared" si="273"/>
        <v>164</v>
      </c>
      <c r="T2352" s="2">
        <f t="shared" si="274"/>
        <v>74</v>
      </c>
    </row>
    <row r="2353" spans="1:20" x14ac:dyDescent="0.25">
      <c r="A2353" s="2">
        <v>2352</v>
      </c>
      <c r="B2353" s="4" t="s">
        <v>1056</v>
      </c>
      <c r="C2353" s="4" t="s">
        <v>10376</v>
      </c>
      <c r="D2353" s="48" t="s">
        <v>6</v>
      </c>
      <c r="E2353" s="12">
        <v>9560</v>
      </c>
      <c r="F2353" s="5" t="s">
        <v>13630</v>
      </c>
      <c r="G2353" s="5">
        <v>1</v>
      </c>
      <c r="H2353" s="48">
        <v>34</v>
      </c>
      <c r="I2353" s="5">
        <v>2238</v>
      </c>
      <c r="J2353" s="47" t="s">
        <v>19157</v>
      </c>
      <c r="K2353" s="46" t="s">
        <v>25732</v>
      </c>
      <c r="L2353" s="55"/>
      <c r="M2353" s="55"/>
      <c r="N2353" s="39">
        <f t="shared" si="275"/>
        <v>1926</v>
      </c>
      <c r="O2353" s="2">
        <f t="shared" si="276"/>
        <v>3</v>
      </c>
      <c r="P2353" s="2">
        <f t="shared" si="277"/>
        <v>3</v>
      </c>
      <c r="Q2353" s="2">
        <f t="shared" si="278"/>
        <v>4</v>
      </c>
      <c r="R2353" s="2" t="str">
        <f t="shared" si="272"/>
        <v>&lt;a href="set03\tsr\tsr_january_1,_1925_-_january_8,_1931\marriages\smith,_c_w_and_mrs_michaelson_marriage_march_4,_1926_p1_tsr.pdf"&gt;Smith, C W&lt;/a&gt;</v>
      </c>
      <c r="S2353" s="2">
        <f t="shared" si="273"/>
        <v>146</v>
      </c>
      <c r="T2353" s="2">
        <f t="shared" si="274"/>
        <v>63</v>
      </c>
    </row>
    <row r="2354" spans="1:20" x14ac:dyDescent="0.25">
      <c r="A2354" s="2">
        <v>2353</v>
      </c>
      <c r="B2354" s="4" t="s">
        <v>1115</v>
      </c>
      <c r="C2354" s="4" t="s">
        <v>10377</v>
      </c>
      <c r="D2354" s="48" t="s">
        <v>48</v>
      </c>
      <c r="E2354" s="12">
        <v>9637</v>
      </c>
      <c r="F2354" s="5" t="s">
        <v>13630</v>
      </c>
      <c r="G2354" s="5">
        <v>4</v>
      </c>
      <c r="H2354" s="48">
        <v>34</v>
      </c>
      <c r="I2354" s="5">
        <v>2249</v>
      </c>
      <c r="J2354" s="47" t="s">
        <v>19168</v>
      </c>
      <c r="K2354" s="46" t="s">
        <v>25732</v>
      </c>
      <c r="L2354" s="55"/>
      <c r="M2354" s="55"/>
      <c r="N2354" s="39">
        <f t="shared" si="275"/>
        <v>1926</v>
      </c>
      <c r="O2354" s="2">
        <f t="shared" si="276"/>
        <v>5</v>
      </c>
      <c r="P2354" s="2">
        <f t="shared" si="277"/>
        <v>5</v>
      </c>
      <c r="Q2354" s="2">
        <f t="shared" si="278"/>
        <v>20</v>
      </c>
      <c r="R2354" s="2" t="str">
        <f t="shared" si="272"/>
        <v>&lt;a href="set03\tsr\tsr_january_1,_1925_-_january_8,_1931\marriages\werner,_william_and_agnes_amundson_wedding_may_20,_1926_p4_tsr.pdf"&gt;Werner, William&lt;/a&gt;</v>
      </c>
      <c r="S2354" s="2">
        <f t="shared" si="273"/>
        <v>154</v>
      </c>
      <c r="T2354" s="2">
        <f t="shared" si="274"/>
        <v>66</v>
      </c>
    </row>
    <row r="2355" spans="1:20" x14ac:dyDescent="0.25">
      <c r="A2355" s="2">
        <v>2354</v>
      </c>
      <c r="B2355" s="4" t="s">
        <v>10374</v>
      </c>
      <c r="C2355" s="4" t="s">
        <v>10375</v>
      </c>
      <c r="D2355" s="48" t="s">
        <v>6</v>
      </c>
      <c r="E2355" s="12">
        <v>9665</v>
      </c>
      <c r="F2355" s="5" t="s">
        <v>13630</v>
      </c>
      <c r="G2355" s="5">
        <v>4</v>
      </c>
      <c r="H2355" s="48">
        <v>34</v>
      </c>
      <c r="I2355" s="5">
        <v>2217</v>
      </c>
      <c r="J2355" s="47" t="s">
        <v>19136</v>
      </c>
      <c r="K2355" s="46" t="s">
        <v>25732</v>
      </c>
      <c r="L2355" s="55"/>
      <c r="M2355" s="55"/>
      <c r="N2355" s="39">
        <f t="shared" si="275"/>
        <v>1926</v>
      </c>
      <c r="O2355" s="2">
        <f t="shared" si="276"/>
        <v>6</v>
      </c>
      <c r="P2355" s="2">
        <f t="shared" si="277"/>
        <v>6</v>
      </c>
      <c r="Q2355" s="2">
        <f t="shared" si="278"/>
        <v>17</v>
      </c>
      <c r="R2355" s="2" t="str">
        <f t="shared" si="272"/>
        <v>&lt;a href="set03\tsr\tsr_january_1,_1925_-_january_8,_1931\marriages\larson,_walter_howard_and_anita_lampert_marriage_june_17,_1926_p4_tsr.pdf"&gt;Larson, Walter Howard&lt;/a&gt;</v>
      </c>
      <c r="S2355" s="2">
        <f t="shared" si="273"/>
        <v>167</v>
      </c>
      <c r="T2355" s="2">
        <f t="shared" si="274"/>
        <v>73</v>
      </c>
    </row>
    <row r="2356" spans="1:20" x14ac:dyDescent="0.25">
      <c r="A2356" s="2">
        <v>2355</v>
      </c>
      <c r="B2356" s="4" t="s">
        <v>10486</v>
      </c>
      <c r="C2356" s="4" t="s">
        <v>10487</v>
      </c>
      <c r="D2356" s="48" t="s">
        <v>4243</v>
      </c>
      <c r="E2356" s="12">
        <v>9679</v>
      </c>
      <c r="F2356" s="5" t="s">
        <v>13630</v>
      </c>
      <c r="G2356" s="5">
        <v>4</v>
      </c>
      <c r="H2356" s="48">
        <v>34</v>
      </c>
      <c r="I2356" s="5">
        <v>2232</v>
      </c>
      <c r="J2356" s="47" t="s">
        <v>19151</v>
      </c>
      <c r="K2356" s="46" t="s">
        <v>25732</v>
      </c>
      <c r="L2356" s="55"/>
      <c r="M2356" s="55"/>
      <c r="N2356" s="39">
        <f t="shared" si="275"/>
        <v>1926</v>
      </c>
      <c r="O2356" s="2">
        <f t="shared" si="276"/>
        <v>7</v>
      </c>
      <c r="P2356" s="2">
        <f t="shared" si="277"/>
        <v>7</v>
      </c>
      <c r="Q2356" s="2">
        <f t="shared" si="278"/>
        <v>1</v>
      </c>
      <c r="R2356" s="2" t="str">
        <f t="shared" si="272"/>
        <v>&lt;a href="set03\tsr\tsr_january_1,_1925_-_january_8,_1931\marriages\rassman,_w_f_15th_anniversary_july_1,_1926_p4_tsr.pdf"&gt;Rassman, W F&lt;/a&gt;</v>
      </c>
      <c r="S2356" s="2">
        <f t="shared" si="273"/>
        <v>138</v>
      </c>
      <c r="T2356" s="2">
        <f t="shared" si="274"/>
        <v>53</v>
      </c>
    </row>
    <row r="2357" spans="1:20" x14ac:dyDescent="0.25">
      <c r="A2357" s="2">
        <v>2356</v>
      </c>
      <c r="B2357" s="4" t="s">
        <v>609</v>
      </c>
      <c r="C2357" s="4" t="s">
        <v>10368</v>
      </c>
      <c r="D2357" s="48" t="s">
        <v>6</v>
      </c>
      <c r="E2357" s="12">
        <v>9714</v>
      </c>
      <c r="F2357" s="5" t="s">
        <v>13630</v>
      </c>
      <c r="G2357" s="5">
        <v>4</v>
      </c>
      <c r="H2357" s="48">
        <v>34</v>
      </c>
      <c r="I2357" s="5">
        <v>2192</v>
      </c>
      <c r="J2357" s="47" t="s">
        <v>19111</v>
      </c>
      <c r="K2357" s="46" t="s">
        <v>25732</v>
      </c>
      <c r="L2357" s="55"/>
      <c r="M2357" s="55"/>
      <c r="N2357" s="39">
        <f t="shared" si="275"/>
        <v>1926</v>
      </c>
      <c r="O2357" s="2">
        <f t="shared" si="276"/>
        <v>8</v>
      </c>
      <c r="P2357" s="2">
        <f t="shared" si="277"/>
        <v>8</v>
      </c>
      <c r="Q2357" s="2">
        <f t="shared" si="278"/>
        <v>5</v>
      </c>
      <c r="R2357" s="2" t="str">
        <f t="shared" si="272"/>
        <v>&lt;a href="set03\tsr\tsr_january_1,_1925_-_january_8,_1931\marriages\anderson,_arnold_and_evelyn_thompson_marriage_august_5,_1926_p4_tsr.pdf"&gt;Anderson, Arnold&lt;/a&gt;</v>
      </c>
      <c r="S2357" s="2">
        <f t="shared" si="273"/>
        <v>160</v>
      </c>
      <c r="T2357" s="2">
        <f t="shared" si="274"/>
        <v>71</v>
      </c>
    </row>
    <row r="2358" spans="1:20" x14ac:dyDescent="0.25">
      <c r="A2358" s="2">
        <v>2357</v>
      </c>
      <c r="B2358" s="4" t="s">
        <v>10369</v>
      </c>
      <c r="C2358" s="4" t="s">
        <v>9632</v>
      </c>
      <c r="D2358" s="48" t="s">
        <v>6</v>
      </c>
      <c r="E2358" s="12">
        <v>9714</v>
      </c>
      <c r="F2358" s="5" t="s">
        <v>13630</v>
      </c>
      <c r="G2358" s="5">
        <v>4</v>
      </c>
      <c r="H2358" s="48">
        <v>34</v>
      </c>
      <c r="I2358" s="5">
        <v>2196</v>
      </c>
      <c r="J2358" s="47" t="s">
        <v>19115</v>
      </c>
      <c r="K2358" s="46" t="s">
        <v>25732</v>
      </c>
      <c r="L2358" s="55"/>
      <c r="M2358" s="55"/>
      <c r="N2358" s="39">
        <f t="shared" si="275"/>
        <v>1926</v>
      </c>
      <c r="O2358" s="2">
        <f t="shared" si="276"/>
        <v>8</v>
      </c>
      <c r="P2358" s="2">
        <f t="shared" si="277"/>
        <v>8</v>
      </c>
      <c r="Q2358" s="2">
        <f t="shared" si="278"/>
        <v>5</v>
      </c>
      <c r="R2358" s="2" t="str">
        <f t="shared" si="272"/>
        <v>&lt;a href="set03\tsr\tsr_january_1,_1925_-_january_8,_1931\marriages\counsell,_ernest_and_myrtle_anderson_marriage_august_5,_1926_p4_tsr.pdf"&gt;Counsell, Ernest&lt;/a&gt;</v>
      </c>
      <c r="S2358" s="2">
        <f t="shared" si="273"/>
        <v>160</v>
      </c>
      <c r="T2358" s="2">
        <f t="shared" si="274"/>
        <v>71</v>
      </c>
    </row>
    <row r="2359" spans="1:20" x14ac:dyDescent="0.25">
      <c r="A2359" s="2">
        <v>2358</v>
      </c>
      <c r="B2359" s="4" t="s">
        <v>10370</v>
      </c>
      <c r="C2359" s="4" t="s">
        <v>10371</v>
      </c>
      <c r="D2359" s="48" t="s">
        <v>6</v>
      </c>
      <c r="E2359" s="12">
        <v>9791</v>
      </c>
      <c r="F2359" s="5" t="s">
        <v>13630</v>
      </c>
      <c r="G2359" s="5">
        <v>4</v>
      </c>
      <c r="H2359" s="48">
        <v>34</v>
      </c>
      <c r="I2359" s="5">
        <v>2201</v>
      </c>
      <c r="J2359" s="47" t="s">
        <v>19120</v>
      </c>
      <c r="K2359" s="46" t="s">
        <v>25732</v>
      </c>
      <c r="L2359" s="55"/>
      <c r="M2359" s="55"/>
      <c r="N2359" s="39">
        <f t="shared" si="275"/>
        <v>1926</v>
      </c>
      <c r="O2359" s="2">
        <f t="shared" si="276"/>
        <v>10</v>
      </c>
      <c r="P2359" s="2">
        <f t="shared" si="277"/>
        <v>10</v>
      </c>
      <c r="Q2359" s="2">
        <f t="shared" si="278"/>
        <v>21</v>
      </c>
      <c r="R2359" s="2" t="str">
        <f t="shared" si="272"/>
        <v>&lt;a href="set03\tsr\tsr_january_1,_1925_-_january_8,_1931\marriages\friesh,_john_and_eva_zink_marriage_october_21,_1926_p4_tsr.pdf"&gt;Friesh, John&lt;/a&gt;</v>
      </c>
      <c r="S2359" s="2">
        <f t="shared" si="273"/>
        <v>147</v>
      </c>
      <c r="T2359" s="2">
        <f t="shared" si="274"/>
        <v>62</v>
      </c>
    </row>
    <row r="2360" spans="1:20" x14ac:dyDescent="0.25">
      <c r="A2360" s="2">
        <v>2359</v>
      </c>
      <c r="B2360" s="4" t="s">
        <v>10918</v>
      </c>
      <c r="C2360" s="4" t="s">
        <v>10919</v>
      </c>
      <c r="D2360" s="48" t="s">
        <v>205</v>
      </c>
      <c r="E2360" s="12">
        <v>9836</v>
      </c>
      <c r="F2360" s="5" t="s">
        <v>13630</v>
      </c>
      <c r="G2360" s="5">
        <v>4</v>
      </c>
      <c r="H2360" s="48">
        <v>34</v>
      </c>
      <c r="I2360" s="5">
        <v>2226</v>
      </c>
      <c r="J2360" s="47" t="s">
        <v>19145</v>
      </c>
      <c r="K2360" s="46" t="s">
        <v>25732</v>
      </c>
      <c r="L2360" s="55"/>
      <c r="M2360" s="55"/>
      <c r="N2360" s="39">
        <f t="shared" si="275"/>
        <v>1926</v>
      </c>
      <c r="O2360" s="2">
        <f t="shared" si="276"/>
        <v>12</v>
      </c>
      <c r="P2360" s="2">
        <f t="shared" si="277"/>
        <v>12</v>
      </c>
      <c r="Q2360" s="2">
        <f t="shared" si="278"/>
        <v>5</v>
      </c>
      <c r="R2360" s="2" t="str">
        <f t="shared" si="272"/>
        <v>&lt;a href="set03\tsr\tsr_january_1,_1925_-_january_8,_1931\marriages\olsen,_f_e_25th_anniversary_december_5,_1929_p4_tsr.pdf"&gt;Olsen, F E&lt;/a&gt;</v>
      </c>
      <c r="S2360" s="2">
        <f t="shared" si="273"/>
        <v>138</v>
      </c>
      <c r="T2360" s="2">
        <f t="shared" si="274"/>
        <v>55</v>
      </c>
    </row>
    <row r="2361" spans="1:20" x14ac:dyDescent="0.25">
      <c r="A2361" s="2">
        <v>2360</v>
      </c>
      <c r="B2361" s="4" t="s">
        <v>10372</v>
      </c>
      <c r="C2361" s="4" t="s">
        <v>10373</v>
      </c>
      <c r="D2361" s="48" t="s">
        <v>6</v>
      </c>
      <c r="E2361" s="12">
        <v>9861</v>
      </c>
      <c r="F2361" s="5" t="s">
        <v>13630</v>
      </c>
      <c r="G2361" s="5">
        <v>4</v>
      </c>
      <c r="H2361" s="48">
        <v>34</v>
      </c>
      <c r="I2361" s="5">
        <v>2216</v>
      </c>
      <c r="J2361" s="47" t="s">
        <v>19135</v>
      </c>
      <c r="K2361" s="46" t="s">
        <v>25732</v>
      </c>
      <c r="L2361" s="55"/>
      <c r="M2361" s="55"/>
      <c r="N2361" s="39">
        <f t="shared" si="275"/>
        <v>1926</v>
      </c>
      <c r="O2361" s="2">
        <f t="shared" si="276"/>
        <v>12</v>
      </c>
      <c r="P2361" s="2">
        <f t="shared" si="277"/>
        <v>12</v>
      </c>
      <c r="Q2361" s="2">
        <f t="shared" si="278"/>
        <v>30</v>
      </c>
      <c r="R2361" s="2" t="str">
        <f t="shared" si="272"/>
        <v>&lt;a href="set03\tsr\tsr_january_1,_1925_-_january_8,_1931\marriages\larson,_john_h_and_lillian_walen_marriage_december_30,_1926_p4_tsr.pdf"&gt;Larson, John H&lt;/a&gt;</v>
      </c>
      <c r="S2361" s="2">
        <f t="shared" si="273"/>
        <v>157</v>
      </c>
      <c r="T2361" s="2">
        <f t="shared" si="274"/>
        <v>70</v>
      </c>
    </row>
    <row r="2362" spans="1:20" x14ac:dyDescent="0.25">
      <c r="A2362" s="2">
        <v>2361</v>
      </c>
      <c r="B2362" s="4" t="s">
        <v>10525</v>
      </c>
      <c r="C2362" s="4" t="s">
        <v>10526</v>
      </c>
      <c r="D2362" s="48" t="s">
        <v>6</v>
      </c>
      <c r="E2362" s="12">
        <v>9868</v>
      </c>
      <c r="F2362" s="5" t="s">
        <v>13630</v>
      </c>
      <c r="G2362" s="5">
        <v>4</v>
      </c>
      <c r="H2362" s="48">
        <v>34</v>
      </c>
      <c r="I2362" s="5">
        <v>2248</v>
      </c>
      <c r="J2362" s="47" t="s">
        <v>19167</v>
      </c>
      <c r="K2362" s="46" t="s">
        <v>25732</v>
      </c>
      <c r="L2362" s="55"/>
      <c r="M2362" s="55"/>
      <c r="N2362" s="39">
        <f t="shared" si="275"/>
        <v>1927</v>
      </c>
      <c r="O2362" s="2">
        <f t="shared" si="276"/>
        <v>1</v>
      </c>
      <c r="P2362" s="2">
        <f t="shared" si="277"/>
        <v>1</v>
      </c>
      <c r="Q2362" s="2">
        <f t="shared" si="278"/>
        <v>6</v>
      </c>
      <c r="R2362" s="2" t="str">
        <f t="shared" si="272"/>
        <v>&lt;a href="set03\tsr\tsr_january_1,_1925_-_january_8,_1931\marriages\weitenhagen,_chas_f_and_carrie_mcintyre_marriage_january_6,_1927_p4_tsr.pdf"&gt;Weitenhagen, Chas F&lt;/a&gt;</v>
      </c>
      <c r="S2362" s="2">
        <f t="shared" si="273"/>
        <v>167</v>
      </c>
      <c r="T2362" s="2">
        <f t="shared" si="274"/>
        <v>75</v>
      </c>
    </row>
    <row r="2363" spans="1:20" x14ac:dyDescent="0.25">
      <c r="A2363" s="2">
        <v>2362</v>
      </c>
      <c r="B2363" s="4" t="s">
        <v>10520</v>
      </c>
      <c r="C2363" s="4" t="s">
        <v>10521</v>
      </c>
      <c r="D2363" s="48" t="s">
        <v>6</v>
      </c>
      <c r="E2363" s="12">
        <v>9931</v>
      </c>
      <c r="F2363" s="5" t="s">
        <v>13630</v>
      </c>
      <c r="G2363" s="5">
        <v>4</v>
      </c>
      <c r="H2363" s="48">
        <v>34</v>
      </c>
      <c r="I2363" s="5">
        <v>2195</v>
      </c>
      <c r="J2363" s="47" t="s">
        <v>19114</v>
      </c>
      <c r="K2363" s="46" t="s">
        <v>25732</v>
      </c>
      <c r="L2363" s="55"/>
      <c r="M2363" s="55"/>
      <c r="N2363" s="39">
        <f t="shared" si="275"/>
        <v>1927</v>
      </c>
      <c r="O2363" s="2">
        <f t="shared" si="276"/>
        <v>3</v>
      </c>
      <c r="P2363" s="2">
        <f t="shared" si="277"/>
        <v>3</v>
      </c>
      <c r="Q2363" s="2">
        <f t="shared" si="278"/>
        <v>10</v>
      </c>
      <c r="R2363" s="2" t="str">
        <f t="shared" si="272"/>
        <v>&lt;a href="set03\tsr\tsr_january_1,_1925_-_january_8,_1931\marriages\christopherson,_gilmer_and_mabel_willey_marriage_march_10,_1927_p4_tsr.pdf"&gt;Christopherson, Gilmer&lt;/a&gt;</v>
      </c>
      <c r="S2363" s="2">
        <f t="shared" si="273"/>
        <v>169</v>
      </c>
      <c r="T2363" s="2">
        <f t="shared" si="274"/>
        <v>74</v>
      </c>
    </row>
    <row r="2364" spans="1:20" x14ac:dyDescent="0.25">
      <c r="A2364" s="2">
        <v>2363</v>
      </c>
      <c r="B2364" s="4" t="s">
        <v>10516</v>
      </c>
      <c r="C2364" s="4" t="s">
        <v>10517</v>
      </c>
      <c r="D2364" s="48" t="s">
        <v>1256</v>
      </c>
      <c r="E2364" s="12">
        <v>10015</v>
      </c>
      <c r="F2364" s="5" t="s">
        <v>13630</v>
      </c>
      <c r="G2364" s="5">
        <v>4</v>
      </c>
      <c r="H2364" s="48">
        <v>34</v>
      </c>
      <c r="I2364" s="5">
        <v>2193</v>
      </c>
      <c r="J2364" s="47" t="s">
        <v>19112</v>
      </c>
      <c r="K2364" s="46" t="s">
        <v>25732</v>
      </c>
      <c r="L2364" s="55"/>
      <c r="M2364" s="55"/>
      <c r="N2364" s="39">
        <f t="shared" si="275"/>
        <v>1927</v>
      </c>
      <c r="O2364" s="2">
        <f t="shared" si="276"/>
        <v>6</v>
      </c>
      <c r="P2364" s="2">
        <f t="shared" si="277"/>
        <v>6</v>
      </c>
      <c r="Q2364" s="2">
        <f t="shared" si="278"/>
        <v>2</v>
      </c>
      <c r="R2364" s="2" t="str">
        <f t="shared" si="272"/>
        <v>&lt;a href="set03\tsr\tsr_january_1,_1925_-_january_8,_1931\marriages\bare,_earle_and_ann_forbord_marriage_announcement_june_2,_1927_p4_tsr.pdf"&gt;Bare, Earle&lt;/a&gt;</v>
      </c>
      <c r="S2364" s="2">
        <f t="shared" si="273"/>
        <v>157</v>
      </c>
      <c r="T2364" s="2">
        <f t="shared" si="274"/>
        <v>73</v>
      </c>
    </row>
    <row r="2365" spans="1:20" x14ac:dyDescent="0.25">
      <c r="A2365" s="2">
        <v>2364</v>
      </c>
      <c r="B2365" s="4" t="s">
        <v>10514</v>
      </c>
      <c r="C2365" s="4" t="s">
        <v>10515</v>
      </c>
      <c r="D2365" s="48" t="s">
        <v>6</v>
      </c>
      <c r="E2365" s="12">
        <v>10036</v>
      </c>
      <c r="F2365" s="5" t="s">
        <v>13630</v>
      </c>
      <c r="G2365" s="5">
        <v>4</v>
      </c>
      <c r="H2365" s="48">
        <v>34</v>
      </c>
      <c r="I2365" s="5">
        <v>2191</v>
      </c>
      <c r="J2365" s="47" t="s">
        <v>19110</v>
      </c>
      <c r="K2365" s="46" t="s">
        <v>25732</v>
      </c>
      <c r="L2365" s="55"/>
      <c r="M2365" s="55"/>
      <c r="N2365" s="39">
        <f t="shared" si="275"/>
        <v>1927</v>
      </c>
      <c r="O2365" s="2">
        <f t="shared" si="276"/>
        <v>6</v>
      </c>
      <c r="P2365" s="2">
        <f t="shared" si="277"/>
        <v>6</v>
      </c>
      <c r="Q2365" s="2">
        <f t="shared" si="278"/>
        <v>23</v>
      </c>
      <c r="R2365" s="2" t="str">
        <f t="shared" si="272"/>
        <v>&lt;a href="set03\tsr\tsr_january_1,_1925_-_january_8,_1931\marriages\alley,_albert_and_irene_kadry_marriage_june_23,_1927_p4_tsr.pdf"&gt;Alley, Albert&lt;/a&gt;</v>
      </c>
      <c r="S2365" s="2">
        <f t="shared" si="273"/>
        <v>149</v>
      </c>
      <c r="T2365" s="2">
        <f t="shared" si="274"/>
        <v>63</v>
      </c>
    </row>
    <row r="2366" spans="1:20" x14ac:dyDescent="0.25">
      <c r="A2366" s="2">
        <v>2365</v>
      </c>
      <c r="B2366" s="4" t="s">
        <v>10522</v>
      </c>
      <c r="C2366" s="4" t="s">
        <v>10523</v>
      </c>
      <c r="D2366" s="48" t="s">
        <v>6</v>
      </c>
      <c r="E2366" s="12">
        <v>10134</v>
      </c>
      <c r="F2366" s="5" t="s">
        <v>13630</v>
      </c>
      <c r="G2366" s="5">
        <v>4</v>
      </c>
      <c r="H2366" s="48">
        <v>34</v>
      </c>
      <c r="I2366" s="5">
        <v>2231</v>
      </c>
      <c r="J2366" s="47" t="s">
        <v>19150</v>
      </c>
      <c r="K2366" s="46" t="s">
        <v>25732</v>
      </c>
      <c r="L2366" s="55"/>
      <c r="M2366" s="55"/>
      <c r="N2366" s="39">
        <f t="shared" si="275"/>
        <v>1927</v>
      </c>
      <c r="O2366" s="2">
        <f t="shared" si="276"/>
        <v>9</v>
      </c>
      <c r="P2366" s="2">
        <f t="shared" si="277"/>
        <v>9</v>
      </c>
      <c r="Q2366" s="2">
        <f t="shared" si="278"/>
        <v>29</v>
      </c>
      <c r="R2366" s="2" t="str">
        <f t="shared" si="272"/>
        <v>&lt;a href="set03\tsr\tsr_january_1,_1925_-_january_8,_1931\marriages\ramsey,_bennie_and_alma_leininger_marriage_september_29,_1927_p4_tsr.pdf"&gt;Ramsey, Bennie&lt;/a&gt;</v>
      </c>
      <c r="S2366" s="2">
        <f t="shared" si="273"/>
        <v>159</v>
      </c>
      <c r="T2366" s="2">
        <f t="shared" si="274"/>
        <v>72</v>
      </c>
    </row>
    <row r="2367" spans="1:20" x14ac:dyDescent="0.25">
      <c r="A2367" s="2">
        <v>2366</v>
      </c>
      <c r="B2367" s="4" t="s">
        <v>10518</v>
      </c>
      <c r="C2367" s="4" t="s">
        <v>10519</v>
      </c>
      <c r="D2367" s="48" t="s">
        <v>48</v>
      </c>
      <c r="E2367" s="12">
        <v>10148</v>
      </c>
      <c r="F2367" s="5" t="s">
        <v>13630</v>
      </c>
      <c r="G2367" s="5">
        <v>1</v>
      </c>
      <c r="H2367" s="48">
        <v>34</v>
      </c>
      <c r="I2367" s="5">
        <v>2194</v>
      </c>
      <c r="J2367" s="47" t="s">
        <v>19113</v>
      </c>
      <c r="K2367" s="46" t="s">
        <v>25732</v>
      </c>
      <c r="L2367" s="55"/>
      <c r="M2367" s="55"/>
      <c r="N2367" s="39">
        <f t="shared" si="275"/>
        <v>1927</v>
      </c>
      <c r="O2367" s="2">
        <f t="shared" si="276"/>
        <v>10</v>
      </c>
      <c r="P2367" s="2">
        <f t="shared" si="277"/>
        <v>10</v>
      </c>
      <c r="Q2367" s="2">
        <f t="shared" si="278"/>
        <v>13</v>
      </c>
      <c r="R2367" s="2" t="str">
        <f t="shared" si="272"/>
        <v>&lt;a href="set03\tsr\tsr_january_1,_1925_-_january_8,_1931\marriages\byington,_chester_v_and_esther_hazel_scheer_wedding_october_13,_1927_p1_tsr.pdf"&gt;Byington, Chester V&lt;/a&gt;</v>
      </c>
      <c r="S2367" s="2">
        <f t="shared" si="273"/>
        <v>171</v>
      </c>
      <c r="T2367" s="2">
        <f t="shared" si="274"/>
        <v>79</v>
      </c>
    </row>
    <row r="2368" spans="1:20" x14ac:dyDescent="0.25">
      <c r="A2368" s="2">
        <v>2367</v>
      </c>
      <c r="B2368" s="4" t="s">
        <v>1008</v>
      </c>
      <c r="C2368" s="4" t="s">
        <v>10524</v>
      </c>
      <c r="D2368" s="48" t="s">
        <v>6</v>
      </c>
      <c r="E2368" s="12">
        <v>10148</v>
      </c>
      <c r="F2368" s="5" t="s">
        <v>13630</v>
      </c>
      <c r="G2368" s="5">
        <v>4</v>
      </c>
      <c r="H2368" s="48">
        <v>34</v>
      </c>
      <c r="I2368" s="5">
        <v>2233</v>
      </c>
      <c r="J2368" s="47" t="s">
        <v>19152</v>
      </c>
      <c r="K2368" s="46" t="s">
        <v>25732</v>
      </c>
      <c r="L2368" s="55"/>
      <c r="M2368" s="55"/>
      <c r="N2368" s="39">
        <f t="shared" si="275"/>
        <v>1927</v>
      </c>
      <c r="O2368" s="2">
        <f t="shared" si="276"/>
        <v>10</v>
      </c>
      <c r="P2368" s="2">
        <f t="shared" si="277"/>
        <v>10</v>
      </c>
      <c r="Q2368" s="2">
        <f t="shared" si="278"/>
        <v>13</v>
      </c>
      <c r="R2368" s="2" t="str">
        <f t="shared" si="272"/>
        <v>&lt;a href="set03\tsr\tsr_january_1,_1925_-_january_8,_1931\marriages\rhodes,_orion_and_frances_lang_marriage_october_13,_1927_p4_tsr.pdf"&gt;Rhodes, Orion&lt;/a&gt;</v>
      </c>
      <c r="S2368" s="2">
        <f t="shared" si="273"/>
        <v>153</v>
      </c>
      <c r="T2368" s="2">
        <f t="shared" si="274"/>
        <v>67</v>
      </c>
    </row>
    <row r="2369" spans="1:20" x14ac:dyDescent="0.25">
      <c r="A2369" s="2">
        <v>2368</v>
      </c>
      <c r="B2369" s="4" t="s">
        <v>10685</v>
      </c>
      <c r="C2369" s="4" t="s">
        <v>10346</v>
      </c>
      <c r="D2369" s="48" t="s">
        <v>6</v>
      </c>
      <c r="E2369" s="12">
        <v>10232</v>
      </c>
      <c r="F2369" s="5" t="s">
        <v>13630</v>
      </c>
      <c r="G2369" s="5">
        <v>4</v>
      </c>
      <c r="H2369" s="48">
        <v>34</v>
      </c>
      <c r="I2369" s="5">
        <v>2243</v>
      </c>
      <c r="J2369" s="47" t="s">
        <v>19162</v>
      </c>
      <c r="K2369" s="46" t="s">
        <v>25732</v>
      </c>
      <c r="L2369" s="55"/>
      <c r="M2369" s="55"/>
      <c r="N2369" s="39">
        <f t="shared" si="275"/>
        <v>1928</v>
      </c>
      <c r="O2369" s="2">
        <f t="shared" si="276"/>
        <v>1</v>
      </c>
      <c r="P2369" s="2">
        <f t="shared" si="277"/>
        <v>1</v>
      </c>
      <c r="Q2369" s="2">
        <f t="shared" si="278"/>
        <v>5</v>
      </c>
      <c r="R2369" s="2" t="str">
        <f t="shared" si="272"/>
        <v>&lt;a href="set03\tsr\tsr_january_1,_1925_-_january_8,_1931\marriages\thorson,_l_v_and_cynthia_stewart_marriage_january_5,_1928_p4_tsr.pdf"&gt;Thorson, L V&lt;/a&gt;</v>
      </c>
      <c r="S2369" s="2">
        <f t="shared" si="273"/>
        <v>153</v>
      </c>
      <c r="T2369" s="2">
        <f t="shared" si="274"/>
        <v>68</v>
      </c>
    </row>
    <row r="2370" spans="1:20" x14ac:dyDescent="0.25">
      <c r="A2370" s="2">
        <v>2369</v>
      </c>
      <c r="B2370" s="4" t="s">
        <v>10680</v>
      </c>
      <c r="C2370" s="4" t="s">
        <v>10681</v>
      </c>
      <c r="D2370" s="48" t="s">
        <v>6</v>
      </c>
      <c r="E2370" s="12">
        <v>10379</v>
      </c>
      <c r="F2370" s="5" t="s">
        <v>13630</v>
      </c>
      <c r="G2370" s="5">
        <v>4</v>
      </c>
      <c r="H2370" s="48">
        <v>34</v>
      </c>
      <c r="I2370" s="5">
        <v>2212</v>
      </c>
      <c r="J2370" s="47" t="s">
        <v>19131</v>
      </c>
      <c r="K2370" s="46" t="s">
        <v>25732</v>
      </c>
      <c r="L2370" s="55"/>
      <c r="M2370" s="55"/>
      <c r="N2370" s="39">
        <f t="shared" si="275"/>
        <v>1928</v>
      </c>
      <c r="O2370" s="2">
        <f t="shared" si="276"/>
        <v>5</v>
      </c>
      <c r="P2370" s="2">
        <f t="shared" si="277"/>
        <v>5</v>
      </c>
      <c r="Q2370" s="2">
        <f t="shared" si="278"/>
        <v>31</v>
      </c>
      <c r="R2370" s="2" t="str">
        <f t="shared" ref="R2370:R2398" si="279">"&lt;a href="&amp;""""&amp;K2370&amp;"\"&amp;J2370&amp;"""&gt;"&amp;B2370&amp;"&lt;/a&gt;"</f>
        <v>&lt;a href="set03\tsr\tsr_january_1,_1925_-_january_8,_1931\marriages\knauss,_harry_l_and_eleanor_peterson_marriage_may_31,_1928_p4_tsr.pdf"&gt;Knauss, Harry L&lt;/a&gt;</v>
      </c>
      <c r="S2370" s="2">
        <f t="shared" ref="S2370:S2398" si="280">LEN(R2370)</f>
        <v>157</v>
      </c>
      <c r="T2370" s="2">
        <f t="shared" ref="T2370:T2398" si="281">LEN(J2370)</f>
        <v>69</v>
      </c>
    </row>
    <row r="2371" spans="1:20" x14ac:dyDescent="0.25">
      <c r="A2371" s="2">
        <v>2370</v>
      </c>
      <c r="B2371" s="4" t="s">
        <v>982</v>
      </c>
      <c r="C2371" s="4" t="s">
        <v>10682</v>
      </c>
      <c r="D2371" s="48" t="s">
        <v>6</v>
      </c>
      <c r="E2371" s="12">
        <v>10379</v>
      </c>
      <c r="F2371" s="5" t="s">
        <v>13630</v>
      </c>
      <c r="G2371" s="5">
        <v>4</v>
      </c>
      <c r="H2371" s="48">
        <v>34</v>
      </c>
      <c r="I2371" s="5">
        <v>2229</v>
      </c>
      <c r="J2371" s="47" t="s">
        <v>19148</v>
      </c>
      <c r="K2371" s="46" t="s">
        <v>25732</v>
      </c>
      <c r="L2371" s="55"/>
      <c r="M2371" s="55"/>
      <c r="N2371" s="39">
        <f t="shared" si="275"/>
        <v>1928</v>
      </c>
      <c r="O2371" s="2">
        <f t="shared" si="276"/>
        <v>5</v>
      </c>
      <c r="P2371" s="2">
        <f t="shared" si="277"/>
        <v>5</v>
      </c>
      <c r="Q2371" s="2">
        <f t="shared" si="278"/>
        <v>31</v>
      </c>
      <c r="R2371" s="2" t="str">
        <f t="shared" si="279"/>
        <v>&lt;a href="set03\tsr\tsr_january_1,_1925_-_january_8,_1931\marriages\peterson,_joseph_and_alice_talle_marriage_may_31,_1928_p4_tsr.pdf"&gt;Peterson, Joseph&lt;/a&gt;</v>
      </c>
      <c r="S2371" s="2">
        <f t="shared" si="280"/>
        <v>154</v>
      </c>
      <c r="T2371" s="2">
        <f t="shared" si="281"/>
        <v>65</v>
      </c>
    </row>
    <row r="2372" spans="1:20" x14ac:dyDescent="0.25">
      <c r="A2372" s="2">
        <v>2371</v>
      </c>
      <c r="B2372" s="4" t="s">
        <v>10683</v>
      </c>
      <c r="C2372" s="4" t="s">
        <v>10684</v>
      </c>
      <c r="D2372" s="48" t="s">
        <v>48</v>
      </c>
      <c r="E2372" s="12">
        <v>10393</v>
      </c>
      <c r="F2372" s="5" t="s">
        <v>13630</v>
      </c>
      <c r="G2372" s="5">
        <v>4</v>
      </c>
      <c r="H2372" s="48">
        <v>34</v>
      </c>
      <c r="I2372" s="5">
        <v>2239</v>
      </c>
      <c r="J2372" s="47" t="s">
        <v>19158</v>
      </c>
      <c r="K2372" s="46" t="s">
        <v>25732</v>
      </c>
      <c r="L2372" s="55"/>
      <c r="M2372" s="55"/>
      <c r="N2372" s="39">
        <f t="shared" si="275"/>
        <v>1928</v>
      </c>
      <c r="O2372" s="2">
        <f t="shared" si="276"/>
        <v>6</v>
      </c>
      <c r="P2372" s="2">
        <f t="shared" si="277"/>
        <v>6</v>
      </c>
      <c r="Q2372" s="2">
        <f t="shared" si="278"/>
        <v>14</v>
      </c>
      <c r="R2372" s="2" t="str">
        <f t="shared" si="279"/>
        <v>&lt;a href="set03\tsr\tsr_january_1,_1925_-_january_8,_1931\marriages\sortland,_olaf_and_edith_olson_wedding_june_14,_1928_p4_tsr.pdf"&gt;Sortland, Olaf&lt;/a&gt;</v>
      </c>
      <c r="S2372" s="2">
        <f t="shared" si="280"/>
        <v>150</v>
      </c>
      <c r="T2372" s="2">
        <f t="shared" si="281"/>
        <v>63</v>
      </c>
    </row>
    <row r="2373" spans="1:20" x14ac:dyDescent="0.25">
      <c r="A2373" s="2">
        <v>2372</v>
      </c>
      <c r="B2373" s="4" t="s">
        <v>10746</v>
      </c>
      <c r="C2373" s="4" t="s">
        <v>10747</v>
      </c>
      <c r="D2373" s="48" t="s">
        <v>48</v>
      </c>
      <c r="E2373" s="12">
        <v>10491</v>
      </c>
      <c r="F2373" s="5" t="s">
        <v>13630</v>
      </c>
      <c r="G2373" s="5">
        <v>4</v>
      </c>
      <c r="H2373" s="48">
        <v>34</v>
      </c>
      <c r="I2373" s="5">
        <v>2198</v>
      </c>
      <c r="J2373" s="47" t="s">
        <v>19117</v>
      </c>
      <c r="K2373" s="46" t="s">
        <v>25732</v>
      </c>
      <c r="L2373" s="55"/>
      <c r="M2373" s="55"/>
      <c r="N2373" s="39">
        <f t="shared" si="275"/>
        <v>1928</v>
      </c>
      <c r="O2373" s="2">
        <f t="shared" si="276"/>
        <v>9</v>
      </c>
      <c r="P2373" s="2">
        <f t="shared" si="277"/>
        <v>9</v>
      </c>
      <c r="Q2373" s="2">
        <f t="shared" si="278"/>
        <v>20</v>
      </c>
      <c r="R2373" s="2" t="str">
        <f t="shared" si="279"/>
        <v>&lt;a href="set03\tsr\tsr_january_1,_1925_-_january_8,_1931\marriages\ebentier,_irvin_and_louise_hollensteen_wedding_september_20,_1928_p4_tsr.pdf"&gt;Ebentier, Irvin&lt;/a&gt;</v>
      </c>
      <c r="S2373" s="2">
        <f t="shared" si="280"/>
        <v>164</v>
      </c>
      <c r="T2373" s="2">
        <f t="shared" si="281"/>
        <v>76</v>
      </c>
    </row>
    <row r="2374" spans="1:20" x14ac:dyDescent="0.25">
      <c r="A2374" s="2">
        <v>2373</v>
      </c>
      <c r="B2374" s="4" t="s">
        <v>10748</v>
      </c>
      <c r="C2374" s="4" t="s">
        <v>10749</v>
      </c>
      <c r="D2374" s="48" t="s">
        <v>48</v>
      </c>
      <c r="E2374" s="12">
        <v>10526</v>
      </c>
      <c r="F2374" s="5" t="s">
        <v>13630</v>
      </c>
      <c r="G2374" s="5">
        <v>4</v>
      </c>
      <c r="H2374" s="48">
        <v>34</v>
      </c>
      <c r="I2374" s="5">
        <v>2227</v>
      </c>
      <c r="J2374" s="47" t="s">
        <v>19146</v>
      </c>
      <c r="K2374" s="46" t="s">
        <v>25732</v>
      </c>
      <c r="L2374" s="55"/>
      <c r="M2374" s="55"/>
      <c r="N2374" s="39">
        <f t="shared" si="275"/>
        <v>1928</v>
      </c>
      <c r="O2374" s="2">
        <f t="shared" si="276"/>
        <v>10</v>
      </c>
      <c r="P2374" s="2">
        <f t="shared" si="277"/>
        <v>10</v>
      </c>
      <c r="Q2374" s="2">
        <f t="shared" si="278"/>
        <v>25</v>
      </c>
      <c r="R2374" s="2" t="str">
        <f t="shared" si="279"/>
        <v>&lt;a href="set03\tsr\tsr_january_1,_1925_-_january_8,_1931\marriages\olson,_howard_and_alfreda_erickson_wedding_october_25,_1928_p4_tsr.pdf"&gt;Olson, Howard&lt;/a&gt;</v>
      </c>
      <c r="S2374" s="2">
        <f t="shared" si="280"/>
        <v>156</v>
      </c>
      <c r="T2374" s="2">
        <f t="shared" si="281"/>
        <v>70</v>
      </c>
    </row>
    <row r="2375" spans="1:20" x14ac:dyDescent="0.25">
      <c r="A2375" s="2">
        <v>2374</v>
      </c>
      <c r="B2375" s="4" t="s">
        <v>10750</v>
      </c>
      <c r="C2375" s="4" t="s">
        <v>10751</v>
      </c>
      <c r="D2375" s="48" t="s">
        <v>6</v>
      </c>
      <c r="E2375" s="12">
        <v>10547</v>
      </c>
      <c r="F2375" s="5" t="s">
        <v>13630</v>
      </c>
      <c r="G2375" s="5">
        <v>4</v>
      </c>
      <c r="H2375" s="48">
        <v>34</v>
      </c>
      <c r="I2375" s="5">
        <v>2228</v>
      </c>
      <c r="J2375" s="47" t="s">
        <v>19147</v>
      </c>
      <c r="K2375" s="46" t="s">
        <v>25732</v>
      </c>
      <c r="L2375" s="55"/>
      <c r="M2375" s="55"/>
      <c r="N2375" s="39">
        <f t="shared" si="275"/>
        <v>1928</v>
      </c>
      <c r="O2375" s="2">
        <f t="shared" si="276"/>
        <v>11</v>
      </c>
      <c r="P2375" s="2">
        <f t="shared" si="277"/>
        <v>11</v>
      </c>
      <c r="Q2375" s="2">
        <f t="shared" si="278"/>
        <v>15</v>
      </c>
      <c r="R2375" s="2" t="str">
        <f t="shared" si="279"/>
        <v>&lt;a href="set03\tsr\tsr_january_1,_1925_-_january_8,_1931\marriages\peterson,_guy_and_hilma_bergh_marriage_november_15,_1928_p4_tsr.pdf"&gt;Peterson, Guy&lt;/a&gt;</v>
      </c>
      <c r="S2375" s="2">
        <f t="shared" si="280"/>
        <v>153</v>
      </c>
      <c r="T2375" s="2">
        <f t="shared" si="281"/>
        <v>67</v>
      </c>
    </row>
    <row r="2376" spans="1:20" x14ac:dyDescent="0.25">
      <c r="A2376" s="2">
        <v>2375</v>
      </c>
      <c r="B2376" s="4" t="s">
        <v>10752</v>
      </c>
      <c r="C2376" s="4" t="s">
        <v>10753</v>
      </c>
      <c r="D2376" s="48" t="s">
        <v>6</v>
      </c>
      <c r="E2376" s="12">
        <v>10547</v>
      </c>
      <c r="F2376" s="5" t="s">
        <v>13630</v>
      </c>
      <c r="G2376" s="5">
        <v>4</v>
      </c>
      <c r="H2376" s="48">
        <v>34</v>
      </c>
      <c r="I2376" s="5">
        <v>2244</v>
      </c>
      <c r="J2376" s="47" t="s">
        <v>19163</v>
      </c>
      <c r="K2376" s="46" t="s">
        <v>25732</v>
      </c>
      <c r="L2376" s="55"/>
      <c r="M2376" s="55"/>
      <c r="N2376" s="39">
        <f t="shared" si="275"/>
        <v>1928</v>
      </c>
      <c r="O2376" s="2">
        <f t="shared" si="276"/>
        <v>11</v>
      </c>
      <c r="P2376" s="2">
        <f t="shared" si="277"/>
        <v>11</v>
      </c>
      <c r="Q2376" s="2">
        <f t="shared" si="278"/>
        <v>15</v>
      </c>
      <c r="R2376" s="2" t="str">
        <f t="shared" si="279"/>
        <v>&lt;a href="set03\tsr\tsr_january_1,_1925_-_january_8,_1931\marriages\thu,_ras_b_and_ethel_e_hewitt_marriage_november_15,_1928_p4_tsr.pdf"&gt;Thu, Ras B&lt;/a&gt;</v>
      </c>
      <c r="S2376" s="2">
        <f t="shared" si="280"/>
        <v>150</v>
      </c>
      <c r="T2376" s="2">
        <f t="shared" si="281"/>
        <v>67</v>
      </c>
    </row>
    <row r="2377" spans="1:20" x14ac:dyDescent="0.25">
      <c r="A2377" s="2">
        <v>2376</v>
      </c>
      <c r="B2377" s="4" t="s">
        <v>10833</v>
      </c>
      <c r="C2377" s="4" t="s">
        <v>968</v>
      </c>
      <c r="D2377" s="48" t="s">
        <v>6</v>
      </c>
      <c r="E2377" s="12">
        <v>10666</v>
      </c>
      <c r="F2377" s="5" t="s">
        <v>13630</v>
      </c>
      <c r="G2377" s="5">
        <v>4</v>
      </c>
      <c r="H2377" s="48">
        <v>34</v>
      </c>
      <c r="I2377" s="5">
        <v>2218</v>
      </c>
      <c r="J2377" s="47" t="s">
        <v>19137</v>
      </c>
      <c r="K2377" s="46" t="s">
        <v>25732</v>
      </c>
      <c r="L2377" s="55"/>
      <c r="M2377" s="55"/>
      <c r="N2377" s="39">
        <f t="shared" si="275"/>
        <v>1929</v>
      </c>
      <c r="O2377" s="2">
        <f t="shared" si="276"/>
        <v>3</v>
      </c>
      <c r="P2377" s="2">
        <f t="shared" si="277"/>
        <v>3</v>
      </c>
      <c r="Q2377" s="2">
        <f t="shared" si="278"/>
        <v>14</v>
      </c>
      <c r="R2377" s="2" t="str">
        <f t="shared" si="279"/>
        <v>&lt;a href="set03\tsr\tsr_january_1,_1925_-_january_8,_1931\marriages\limmesand,_i_o_and_emma_olson_marriage_march_14,_1929_p4_tsr.pdf"&gt;Limmesand, I O&lt;/a&gt;</v>
      </c>
      <c r="S2377" s="2">
        <f t="shared" si="280"/>
        <v>151</v>
      </c>
      <c r="T2377" s="2">
        <f t="shared" si="281"/>
        <v>64</v>
      </c>
    </row>
    <row r="2378" spans="1:20" x14ac:dyDescent="0.25">
      <c r="A2378" s="2">
        <v>2377</v>
      </c>
      <c r="B2378" s="4" t="s">
        <v>10831</v>
      </c>
      <c r="C2378" s="4" t="s">
        <v>10832</v>
      </c>
      <c r="D2378" s="48" t="s">
        <v>6</v>
      </c>
      <c r="E2378" s="12">
        <v>10680</v>
      </c>
      <c r="F2378" s="5" t="s">
        <v>13630</v>
      </c>
      <c r="G2378" s="5">
        <v>1</v>
      </c>
      <c r="H2378" s="48">
        <v>34</v>
      </c>
      <c r="I2378" s="5">
        <v>2210</v>
      </c>
      <c r="J2378" s="47" t="s">
        <v>19129</v>
      </c>
      <c r="K2378" s="46" t="s">
        <v>25732</v>
      </c>
      <c r="L2378" s="55"/>
      <c r="M2378" s="55"/>
      <c r="N2378" s="39">
        <f t="shared" si="275"/>
        <v>1929</v>
      </c>
      <c r="O2378" s="2">
        <f t="shared" si="276"/>
        <v>3</v>
      </c>
      <c r="P2378" s="2">
        <f t="shared" si="277"/>
        <v>3</v>
      </c>
      <c r="Q2378" s="2">
        <f t="shared" si="278"/>
        <v>28</v>
      </c>
      <c r="R2378" s="2" t="str">
        <f t="shared" si="279"/>
        <v>&lt;a href="set03\tsr\tsr_january_1,_1925_-_january_8,_1931\marriages\howden,_b_n_and_mrs_elizabeth_kaechele_marriage_march_28,_1929_p1_tsr.pdf"&gt;Howden, B N&lt;/a&gt;</v>
      </c>
      <c r="S2378" s="2">
        <f t="shared" si="280"/>
        <v>157</v>
      </c>
      <c r="T2378" s="2">
        <f t="shared" si="281"/>
        <v>73</v>
      </c>
    </row>
    <row r="2379" spans="1:20" x14ac:dyDescent="0.25">
      <c r="A2379" s="2">
        <v>2378</v>
      </c>
      <c r="B2379" s="4" t="s">
        <v>10834</v>
      </c>
      <c r="C2379" s="4" t="s">
        <v>10591</v>
      </c>
      <c r="D2379" s="48" t="s">
        <v>1256</v>
      </c>
      <c r="E2379" s="12">
        <v>10722</v>
      </c>
      <c r="F2379" s="5" t="s">
        <v>13630</v>
      </c>
      <c r="G2379" s="5">
        <v>4</v>
      </c>
      <c r="H2379" s="48">
        <v>34</v>
      </c>
      <c r="I2379" s="5">
        <v>2234</v>
      </c>
      <c r="J2379" s="47" t="s">
        <v>19153</v>
      </c>
      <c r="K2379" s="46" t="s">
        <v>25732</v>
      </c>
      <c r="L2379" s="55"/>
      <c r="M2379" s="55"/>
      <c r="N2379" s="39">
        <f t="shared" si="275"/>
        <v>1929</v>
      </c>
      <c r="O2379" s="2">
        <f t="shared" si="276"/>
        <v>5</v>
      </c>
      <c r="P2379" s="2">
        <f t="shared" si="277"/>
        <v>5</v>
      </c>
      <c r="Q2379" s="2">
        <f t="shared" si="278"/>
        <v>9</v>
      </c>
      <c r="R2379" s="2" t="str">
        <f t="shared" si="279"/>
        <v>&lt;a href="set03\tsr\tsr_january_1,_1925_-_january_8,_1931\marriages\schact,_john_and_luella_hall_marriage_announcement_may_9,_1929_p4_tsr.pdf"&gt;Schact, John&lt;/a&gt;</v>
      </c>
      <c r="S2379" s="2">
        <f t="shared" si="280"/>
        <v>158</v>
      </c>
      <c r="T2379" s="2">
        <f t="shared" si="281"/>
        <v>73</v>
      </c>
    </row>
    <row r="2380" spans="1:20" x14ac:dyDescent="0.25">
      <c r="A2380" s="2">
        <v>2379</v>
      </c>
      <c r="B2380" s="4" t="s">
        <v>10702</v>
      </c>
      <c r="C2380" s="4" t="s">
        <v>10830</v>
      </c>
      <c r="D2380" s="48" t="s">
        <v>6</v>
      </c>
      <c r="E2380" s="12">
        <v>10736</v>
      </c>
      <c r="F2380" s="5" t="s">
        <v>13630</v>
      </c>
      <c r="G2380" s="5">
        <v>4</v>
      </c>
      <c r="H2380" s="48">
        <v>34</v>
      </c>
      <c r="I2380" s="5">
        <v>2202</v>
      </c>
      <c r="J2380" s="47" t="s">
        <v>19121</v>
      </c>
      <c r="K2380" s="46" t="s">
        <v>25732</v>
      </c>
      <c r="L2380" s="55"/>
      <c r="M2380" s="55"/>
      <c r="N2380" s="39">
        <f t="shared" si="275"/>
        <v>1929</v>
      </c>
      <c r="O2380" s="2">
        <f t="shared" si="276"/>
        <v>5</v>
      </c>
      <c r="P2380" s="2">
        <f t="shared" si="277"/>
        <v>5</v>
      </c>
      <c r="Q2380" s="2">
        <f t="shared" si="278"/>
        <v>23</v>
      </c>
      <c r="R2380" s="2" t="str">
        <f t="shared" si="279"/>
        <v>&lt;a href="set03\tsr\tsr_january_1,_1925_-_january_8,_1931\marriages\frydenberg,_elmer_and_esther_gorthy_marriage_may_23,_1929_p4_tsr.pdf"&gt;Frydenberg, Elmer&lt;/a&gt;</v>
      </c>
      <c r="S2380" s="2">
        <f t="shared" si="280"/>
        <v>158</v>
      </c>
      <c r="T2380" s="2">
        <f t="shared" si="281"/>
        <v>68</v>
      </c>
    </row>
    <row r="2381" spans="1:20" x14ac:dyDescent="0.25">
      <c r="A2381" s="2">
        <v>2380</v>
      </c>
      <c r="B2381" s="4" t="s">
        <v>10826</v>
      </c>
      <c r="C2381" s="4" t="s">
        <v>10827</v>
      </c>
      <c r="D2381" s="48" t="s">
        <v>13</v>
      </c>
      <c r="E2381" s="12">
        <v>10771</v>
      </c>
      <c r="F2381" s="5" t="s">
        <v>13630</v>
      </c>
      <c r="G2381" s="5">
        <v>4</v>
      </c>
      <c r="H2381" s="48">
        <v>34</v>
      </c>
      <c r="I2381" s="5">
        <v>2199</v>
      </c>
      <c r="J2381" s="47" t="s">
        <v>19118</v>
      </c>
      <c r="K2381" s="46" t="s">
        <v>25732</v>
      </c>
      <c r="L2381" s="55"/>
      <c r="M2381" s="55"/>
      <c r="N2381" s="39">
        <f t="shared" si="275"/>
        <v>1929</v>
      </c>
      <c r="O2381" s="2">
        <f t="shared" si="276"/>
        <v>6</v>
      </c>
      <c r="P2381" s="2">
        <f t="shared" si="277"/>
        <v>6</v>
      </c>
      <c r="Q2381" s="2">
        <f t="shared" si="278"/>
        <v>27</v>
      </c>
      <c r="R2381" s="2" t="str">
        <f t="shared" si="279"/>
        <v>&lt;a href="set03\tsr\tsr_january_1,_1925_-_january_8,_1931\marriages\fadness,_mr_and_mrs_a_h_50th_anniv._june_27,_1929_p4_tsr.pdf"&gt;Fadness, Mr A H&lt;/a&gt;</v>
      </c>
      <c r="S2381" s="2">
        <f t="shared" si="280"/>
        <v>148</v>
      </c>
      <c r="T2381" s="2">
        <f t="shared" si="281"/>
        <v>60</v>
      </c>
    </row>
    <row r="2382" spans="1:20" x14ac:dyDescent="0.25">
      <c r="A2382" s="2">
        <v>2381</v>
      </c>
      <c r="B2382" s="4" t="s">
        <v>10828</v>
      </c>
      <c r="C2382" s="4" t="s">
        <v>10829</v>
      </c>
      <c r="D2382" s="48" t="s">
        <v>6</v>
      </c>
      <c r="E2382" s="12">
        <v>10778</v>
      </c>
      <c r="F2382" s="5" t="s">
        <v>13630</v>
      </c>
      <c r="G2382" s="5">
        <v>4</v>
      </c>
      <c r="H2382" s="48">
        <v>34</v>
      </c>
      <c r="I2382" s="5">
        <v>2200</v>
      </c>
      <c r="J2382" s="47" t="s">
        <v>19119</v>
      </c>
      <c r="K2382" s="46" t="s">
        <v>25732</v>
      </c>
      <c r="L2382" s="55"/>
      <c r="M2382" s="55"/>
      <c r="N2382" s="39">
        <f t="shared" si="275"/>
        <v>1929</v>
      </c>
      <c r="O2382" s="2">
        <f t="shared" si="276"/>
        <v>7</v>
      </c>
      <c r="P2382" s="2">
        <f t="shared" si="277"/>
        <v>7</v>
      </c>
      <c r="Q2382" s="2">
        <f t="shared" si="278"/>
        <v>4</v>
      </c>
      <c r="R2382" s="2" t="str">
        <f t="shared" si="279"/>
        <v>&lt;a href="set03\tsr\tsr_january_1,_1925_-_january_8,_1931\marriages\french,_laurence_g_and_nina_vigesaa_marriage_july_4,_1929_p4_tsr.pdf"&gt;French, Laurence G&lt;/a&gt;</v>
      </c>
      <c r="S2382" s="2">
        <f t="shared" si="280"/>
        <v>159</v>
      </c>
      <c r="T2382" s="2">
        <f t="shared" si="281"/>
        <v>68</v>
      </c>
    </row>
    <row r="2383" spans="1:20" x14ac:dyDescent="0.25">
      <c r="A2383" s="2">
        <v>2382</v>
      </c>
      <c r="B2383" s="4" t="s">
        <v>10912</v>
      </c>
      <c r="C2383" s="4" t="s">
        <v>10911</v>
      </c>
      <c r="D2383" s="48" t="s">
        <v>6</v>
      </c>
      <c r="E2383" s="12">
        <v>10862</v>
      </c>
      <c r="F2383" s="5" t="s">
        <v>13630</v>
      </c>
      <c r="G2383" s="5">
        <v>4</v>
      </c>
      <c r="H2383" s="48">
        <v>34</v>
      </c>
      <c r="I2383" s="5">
        <v>2209</v>
      </c>
      <c r="J2383" s="47" t="s">
        <v>19128</v>
      </c>
      <c r="K2383" s="46" t="s">
        <v>25732</v>
      </c>
      <c r="L2383" s="55"/>
      <c r="M2383" s="55"/>
      <c r="N2383" s="39">
        <f t="shared" si="275"/>
        <v>1929</v>
      </c>
      <c r="O2383" s="2">
        <f t="shared" si="276"/>
        <v>9</v>
      </c>
      <c r="P2383" s="2">
        <f t="shared" si="277"/>
        <v>9</v>
      </c>
      <c r="Q2383" s="2">
        <f t="shared" si="278"/>
        <v>26</v>
      </c>
      <c r="R2383" s="2" t="str">
        <f t="shared" si="279"/>
        <v>&lt;a href="set03\tsr\tsr_january_1,_1925_-_january_8,_1931\marriages\hoshal,_d_e_and_myrtle_mcwethy_marriage_september_26,_1929_p4_tsr.pdf"&gt;Hoshal, D E&lt;/a&gt;</v>
      </c>
      <c r="S2383" s="2">
        <f t="shared" si="280"/>
        <v>153</v>
      </c>
      <c r="T2383" s="2">
        <f t="shared" si="281"/>
        <v>69</v>
      </c>
    </row>
    <row r="2384" spans="1:20" x14ac:dyDescent="0.25">
      <c r="A2384" s="2">
        <v>2383</v>
      </c>
      <c r="B2384" s="4" t="s">
        <v>10322</v>
      </c>
      <c r="C2384" s="4" t="s">
        <v>10915</v>
      </c>
      <c r="D2384" s="48" t="s">
        <v>6</v>
      </c>
      <c r="E2384" s="12">
        <v>10862</v>
      </c>
      <c r="F2384" s="5" t="s">
        <v>13630</v>
      </c>
      <c r="G2384" s="5">
        <v>4</v>
      </c>
      <c r="H2384" s="48">
        <v>34</v>
      </c>
      <c r="I2384" s="5">
        <v>2214</v>
      </c>
      <c r="J2384" s="47" t="s">
        <v>19133</v>
      </c>
      <c r="K2384" s="46" t="s">
        <v>25732</v>
      </c>
      <c r="L2384" s="55"/>
      <c r="M2384" s="55"/>
      <c r="N2384" s="39">
        <f t="shared" si="275"/>
        <v>1929</v>
      </c>
      <c r="O2384" s="2">
        <f t="shared" si="276"/>
        <v>9</v>
      </c>
      <c r="P2384" s="2">
        <f t="shared" si="277"/>
        <v>9</v>
      </c>
      <c r="Q2384" s="2">
        <f t="shared" si="278"/>
        <v>26</v>
      </c>
      <c r="R2384" s="2" t="str">
        <f t="shared" si="279"/>
        <v>&lt;a href="set03\tsr\tsr_january_1,_1925_-_january_8,_1931\marriages\lampert,_boyd_and_mabel_moberg_marriage_september_26,_1929_p4_tsr.pdf"&gt;Lampert, Boyd&lt;/a&gt;</v>
      </c>
      <c r="S2384" s="2">
        <f t="shared" si="280"/>
        <v>155</v>
      </c>
      <c r="T2384" s="2">
        <f t="shared" si="281"/>
        <v>69</v>
      </c>
    </row>
    <row r="2385" spans="1:20" x14ac:dyDescent="0.25">
      <c r="A2385" s="2">
        <v>2384</v>
      </c>
      <c r="B2385" s="4" t="s">
        <v>10920</v>
      </c>
      <c r="C2385" s="4" t="s">
        <v>10921</v>
      </c>
      <c r="D2385" s="48" t="s">
        <v>6</v>
      </c>
      <c r="E2385" s="12">
        <v>10862</v>
      </c>
      <c r="F2385" s="5" t="s">
        <v>13630</v>
      </c>
      <c r="G2385" s="5">
        <v>4</v>
      </c>
      <c r="H2385" s="48">
        <v>34</v>
      </c>
      <c r="I2385" s="5">
        <v>2230</v>
      </c>
      <c r="J2385" s="47" t="s">
        <v>19149</v>
      </c>
      <c r="K2385" s="46" t="s">
        <v>25732</v>
      </c>
      <c r="L2385" s="55"/>
      <c r="M2385" s="55"/>
      <c r="N2385" s="39">
        <f t="shared" si="275"/>
        <v>1929</v>
      </c>
      <c r="O2385" s="2">
        <f t="shared" si="276"/>
        <v>9</v>
      </c>
      <c r="P2385" s="2">
        <f t="shared" si="277"/>
        <v>9</v>
      </c>
      <c r="Q2385" s="2">
        <f t="shared" si="278"/>
        <v>26</v>
      </c>
      <c r="R2385" s="2" t="str">
        <f t="shared" si="279"/>
        <v>&lt;a href="set03\tsr\tsr_january_1,_1925_-_january_8,_1931\marriages\pugh,_george_l_and_mrs_ellen_councilman_marriage_september_26,_1929_p4_tsr.pdf"&gt;Pugh, George L&lt;/a&gt;</v>
      </c>
      <c r="S2385" s="2">
        <f t="shared" si="280"/>
        <v>165</v>
      </c>
      <c r="T2385" s="2">
        <f t="shared" si="281"/>
        <v>78</v>
      </c>
    </row>
    <row r="2386" spans="1:20" x14ac:dyDescent="0.25">
      <c r="A2386" s="2">
        <v>2385</v>
      </c>
      <c r="B2386" s="4" t="s">
        <v>10913</v>
      </c>
      <c r="C2386" s="4" t="s">
        <v>10914</v>
      </c>
      <c r="D2386" s="48" t="s">
        <v>6</v>
      </c>
      <c r="E2386" s="12">
        <v>10904</v>
      </c>
      <c r="F2386" s="5" t="s">
        <v>13630</v>
      </c>
      <c r="G2386" s="5">
        <v>4</v>
      </c>
      <c r="H2386" s="48">
        <v>34</v>
      </c>
      <c r="I2386" s="5">
        <v>2213</v>
      </c>
      <c r="J2386" s="47" t="s">
        <v>19132</v>
      </c>
      <c r="K2386" s="46" t="s">
        <v>25732</v>
      </c>
      <c r="L2386" s="55"/>
      <c r="M2386" s="55"/>
      <c r="N2386" s="39">
        <f t="shared" si="275"/>
        <v>1929</v>
      </c>
      <c r="O2386" s="2">
        <f t="shared" si="276"/>
        <v>11</v>
      </c>
      <c r="P2386" s="2">
        <f t="shared" si="277"/>
        <v>11</v>
      </c>
      <c r="Q2386" s="2">
        <f t="shared" si="278"/>
        <v>7</v>
      </c>
      <c r="R2386" s="2" t="str">
        <f t="shared" si="279"/>
        <v>&lt;a href="set03\tsr\tsr_january_1,_1925_-_january_8,_1931\marriages\koppenhaver,_robin_d_and_marie_gill_marriage_november_7,_1929_p4_tsr.pdf"&gt;Koppenhaver, Robin D&lt;/a&gt;</v>
      </c>
      <c r="S2386" s="2">
        <f t="shared" si="280"/>
        <v>165</v>
      </c>
      <c r="T2386" s="2">
        <f t="shared" si="281"/>
        <v>72</v>
      </c>
    </row>
    <row r="2387" spans="1:20" x14ac:dyDescent="0.25">
      <c r="A2387" s="2">
        <v>2386</v>
      </c>
      <c r="B2387" s="4" t="s">
        <v>1085</v>
      </c>
      <c r="C2387" s="4" t="s">
        <v>10922</v>
      </c>
      <c r="D2387" s="48" t="s">
        <v>10923</v>
      </c>
      <c r="E2387" s="12">
        <v>10932</v>
      </c>
      <c r="F2387" s="5" t="s">
        <v>13630</v>
      </c>
      <c r="G2387" s="5">
        <v>4</v>
      </c>
      <c r="H2387" s="48">
        <v>34</v>
      </c>
      <c r="I2387" s="5">
        <v>2242</v>
      </c>
      <c r="J2387" s="47" t="s">
        <v>19161</v>
      </c>
      <c r="K2387" s="46" t="s">
        <v>25732</v>
      </c>
      <c r="L2387" s="55"/>
      <c r="M2387" s="55"/>
      <c r="N2387" s="39">
        <f t="shared" si="275"/>
        <v>1929</v>
      </c>
      <c r="O2387" s="2">
        <f t="shared" si="276"/>
        <v>12</v>
      </c>
      <c r="P2387" s="2">
        <f t="shared" si="277"/>
        <v>12</v>
      </c>
      <c r="Q2387" s="2">
        <f t="shared" si="278"/>
        <v>5</v>
      </c>
      <c r="R2387" s="2" t="str">
        <f t="shared" si="279"/>
        <v>&lt;a href="set03\tsr\tsr_january_1,_1925_-_january_8,_1931\marriages\sutton,_john_e_and_tyla_kingsley_marriage_of_40_yrs_ago_december_5,_1929_p4_tsr.pdf"&gt;Sutton, John E&lt;/a&gt;</v>
      </c>
      <c r="S2387" s="2">
        <f t="shared" si="280"/>
        <v>170</v>
      </c>
      <c r="T2387" s="2">
        <f t="shared" si="281"/>
        <v>83</v>
      </c>
    </row>
    <row r="2388" spans="1:20" x14ac:dyDescent="0.25">
      <c r="A2388" s="2">
        <v>2387</v>
      </c>
      <c r="B2388" s="4" t="s">
        <v>10916</v>
      </c>
      <c r="C2388" s="4" t="s">
        <v>10917</v>
      </c>
      <c r="D2388" s="48" t="s">
        <v>6</v>
      </c>
      <c r="E2388" s="12">
        <v>10988</v>
      </c>
      <c r="F2388" s="5" t="s">
        <v>13630</v>
      </c>
      <c r="G2388" s="5">
        <v>4</v>
      </c>
      <c r="H2388" s="48">
        <v>34</v>
      </c>
      <c r="I2388" s="5">
        <v>2223</v>
      </c>
      <c r="J2388" s="47" t="s">
        <v>19142</v>
      </c>
      <c r="K2388" s="46" t="s">
        <v>25732</v>
      </c>
      <c r="L2388" s="55"/>
      <c r="M2388" s="55"/>
      <c r="N2388" s="39">
        <f t="shared" si="275"/>
        <v>1930</v>
      </c>
      <c r="O2388" s="2">
        <f t="shared" si="276"/>
        <v>1</v>
      </c>
      <c r="P2388" s="2">
        <f t="shared" si="277"/>
        <v>1</v>
      </c>
      <c r="Q2388" s="2">
        <f t="shared" si="278"/>
        <v>30</v>
      </c>
      <c r="R2388" s="2" t="str">
        <f t="shared" si="279"/>
        <v>&lt;a href="set03\tsr\tsr_january_1,_1925_-_january_8,_1931\marriages\moffatt,_bruce_and_frances_bernice_shirley_marriage_january_30,_1930_p4_tsr.pdf"&gt;Moffat, Bruce&lt;/a&gt;</v>
      </c>
      <c r="S2388" s="2">
        <f t="shared" si="280"/>
        <v>165</v>
      </c>
      <c r="T2388" s="2">
        <f t="shared" si="281"/>
        <v>79</v>
      </c>
    </row>
    <row r="2389" spans="1:20" x14ac:dyDescent="0.25">
      <c r="A2389" s="2">
        <v>2388</v>
      </c>
      <c r="B2389" s="4" t="s">
        <v>11009</v>
      </c>
      <c r="C2389" s="4" t="s">
        <v>11010</v>
      </c>
      <c r="D2389" s="48" t="s">
        <v>6</v>
      </c>
      <c r="E2389" s="12">
        <v>11009</v>
      </c>
      <c r="F2389" s="5" t="s">
        <v>13630</v>
      </c>
      <c r="G2389" s="5">
        <v>4</v>
      </c>
      <c r="H2389" s="48">
        <v>34</v>
      </c>
      <c r="I2389" s="5">
        <v>2225</v>
      </c>
      <c r="J2389" s="47" t="s">
        <v>19144</v>
      </c>
      <c r="K2389" s="46" t="s">
        <v>25732</v>
      </c>
      <c r="L2389" s="55"/>
      <c r="M2389" s="55"/>
      <c r="N2389" s="39">
        <f t="shared" si="275"/>
        <v>1930</v>
      </c>
      <c r="O2389" s="2">
        <f t="shared" si="276"/>
        <v>2</v>
      </c>
      <c r="P2389" s="2">
        <f t="shared" si="277"/>
        <v>2</v>
      </c>
      <c r="Q2389" s="2">
        <f t="shared" si="278"/>
        <v>20</v>
      </c>
      <c r="R2389" s="2" t="str">
        <f t="shared" si="279"/>
        <v>&lt;a href="set03\tsr\tsr_january_1,_1925_-_january_8,_1931\marriages\nisstad,_ed_and_ethel_anderson_marriage_february_20,_1930_p4_tsr.pdf"&gt;Nisstad, Ed&lt;/a&gt;</v>
      </c>
      <c r="S2389" s="2">
        <f t="shared" si="280"/>
        <v>152</v>
      </c>
      <c r="T2389" s="2">
        <f t="shared" si="281"/>
        <v>68</v>
      </c>
    </row>
    <row r="2390" spans="1:20" x14ac:dyDescent="0.25">
      <c r="A2390" s="2">
        <v>2389</v>
      </c>
      <c r="B2390" s="4" t="s">
        <v>10635</v>
      </c>
      <c r="C2390" s="4" t="s">
        <v>11011</v>
      </c>
      <c r="D2390" s="48" t="s">
        <v>205</v>
      </c>
      <c r="E2390" s="12">
        <v>11009</v>
      </c>
      <c r="F2390" s="5" t="s">
        <v>13630</v>
      </c>
      <c r="G2390" s="5">
        <v>4</v>
      </c>
      <c r="H2390" s="48">
        <v>34</v>
      </c>
      <c r="I2390" s="5">
        <v>2235</v>
      </c>
      <c r="J2390" s="47" t="s">
        <v>19154</v>
      </c>
      <c r="K2390" s="46" t="s">
        <v>25732</v>
      </c>
      <c r="L2390" s="55"/>
      <c r="M2390" s="55"/>
      <c r="N2390" s="39">
        <f t="shared" si="275"/>
        <v>1930</v>
      </c>
      <c r="O2390" s="2">
        <f t="shared" si="276"/>
        <v>2</v>
      </c>
      <c r="P2390" s="2">
        <f t="shared" si="277"/>
        <v>2</v>
      </c>
      <c r="Q2390" s="2">
        <f t="shared" si="278"/>
        <v>20</v>
      </c>
      <c r="R2390" s="2" t="str">
        <f t="shared" si="279"/>
        <v>&lt;a href="set03\tsr\tsr_january_1,_1925_-_january_8,_1931\marriages\simenson,_mr_and_mrs_sam_25th_anniv_february_20,_1930_p4_tsr.pdf"&gt;Simenson, Sam&lt;/a&gt;</v>
      </c>
      <c r="S2390" s="2">
        <f t="shared" si="280"/>
        <v>150</v>
      </c>
      <c r="T2390" s="2">
        <f t="shared" si="281"/>
        <v>64</v>
      </c>
    </row>
    <row r="2391" spans="1:20" x14ac:dyDescent="0.25">
      <c r="A2391" s="2">
        <v>2390</v>
      </c>
      <c r="B2391" s="4" t="s">
        <v>10999</v>
      </c>
      <c r="C2391" s="4" t="s">
        <v>11000</v>
      </c>
      <c r="D2391" s="48" t="s">
        <v>1256</v>
      </c>
      <c r="E2391" s="12">
        <v>11044</v>
      </c>
      <c r="F2391" s="5" t="s">
        <v>13630</v>
      </c>
      <c r="G2391" s="5">
        <v>4</v>
      </c>
      <c r="H2391" s="48">
        <v>34</v>
      </c>
      <c r="I2391" s="5">
        <v>2207</v>
      </c>
      <c r="J2391" s="47" t="s">
        <v>19126</v>
      </c>
      <c r="K2391" s="46" t="s">
        <v>25732</v>
      </c>
      <c r="L2391" s="55"/>
      <c r="M2391" s="55"/>
      <c r="N2391" s="39">
        <f t="shared" si="275"/>
        <v>1930</v>
      </c>
      <c r="O2391" s="2">
        <f t="shared" si="276"/>
        <v>3</v>
      </c>
      <c r="P2391" s="2">
        <f t="shared" si="277"/>
        <v>3</v>
      </c>
      <c r="Q2391" s="2">
        <f t="shared" si="278"/>
        <v>27</v>
      </c>
      <c r="R2391" s="2" t="str">
        <f t="shared" si="279"/>
        <v>&lt;a href="set03\tsr\tsr_january_1,_1925_-_january_8,_1931\marriages\hoffman,_l_l_and_verna_anderson_marriage_announcement_march_27,_1930_p4_tsr.pdf"&gt;Hoffman, L L&lt;/a&gt;</v>
      </c>
      <c r="S2391" s="2">
        <f t="shared" si="280"/>
        <v>164</v>
      </c>
      <c r="T2391" s="2">
        <f t="shared" si="281"/>
        <v>79</v>
      </c>
    </row>
    <row r="2392" spans="1:20" x14ac:dyDescent="0.25">
      <c r="A2392" s="2">
        <v>2391</v>
      </c>
      <c r="B2392" s="4" t="s">
        <v>11001</v>
      </c>
      <c r="C2392" s="4" t="s">
        <v>11000</v>
      </c>
      <c r="D2392" s="48" t="s">
        <v>6</v>
      </c>
      <c r="E2392" s="12">
        <v>11051</v>
      </c>
      <c r="F2392" s="5" t="s">
        <v>13630</v>
      </c>
      <c r="G2392" s="5">
        <v>4</v>
      </c>
      <c r="H2392" s="48">
        <v>34</v>
      </c>
      <c r="I2392" s="5">
        <v>2208</v>
      </c>
      <c r="J2392" s="47" t="s">
        <v>19127</v>
      </c>
      <c r="K2392" s="46" t="s">
        <v>25732</v>
      </c>
      <c r="L2392" s="55"/>
      <c r="M2392" s="55"/>
      <c r="N2392" s="39">
        <f t="shared" si="275"/>
        <v>1930</v>
      </c>
      <c r="O2392" s="2">
        <f t="shared" si="276"/>
        <v>4</v>
      </c>
      <c r="P2392" s="2">
        <f t="shared" si="277"/>
        <v>4</v>
      </c>
      <c r="Q2392" s="2">
        <f t="shared" si="278"/>
        <v>3</v>
      </c>
      <c r="R2392" s="2" t="str">
        <f t="shared" si="279"/>
        <v>&lt;a href="set03\tsr\tsr_january_1,_1925_-_january_8,_1931\marriages\hoffman,_lemuel_l_and_verna_anderson_marriage_april_3,_1930_p4_tsr.pdf"&gt;Hoffman, Lemuel L&lt;/a&gt;</v>
      </c>
      <c r="S2392" s="2">
        <f t="shared" si="280"/>
        <v>160</v>
      </c>
      <c r="T2392" s="2">
        <f t="shared" si="281"/>
        <v>70</v>
      </c>
    </row>
    <row r="2393" spans="1:20" x14ac:dyDescent="0.25">
      <c r="A2393" s="2">
        <v>2392</v>
      </c>
      <c r="B2393" s="4" t="s">
        <v>11005</v>
      </c>
      <c r="C2393" s="4" t="s">
        <v>11006</v>
      </c>
      <c r="D2393" s="48" t="s">
        <v>6</v>
      </c>
      <c r="E2393" s="12">
        <v>11072</v>
      </c>
      <c r="F2393" s="5" t="s">
        <v>13630</v>
      </c>
      <c r="G2393" s="5">
        <v>4</v>
      </c>
      <c r="H2393" s="48">
        <v>34</v>
      </c>
      <c r="I2393" s="5">
        <v>2221</v>
      </c>
      <c r="J2393" s="47" t="s">
        <v>19140</v>
      </c>
      <c r="K2393" s="46" t="s">
        <v>25732</v>
      </c>
      <c r="L2393" s="55"/>
      <c r="M2393" s="55"/>
      <c r="N2393" s="39">
        <f t="shared" si="275"/>
        <v>1930</v>
      </c>
      <c r="O2393" s="2">
        <f t="shared" si="276"/>
        <v>4</v>
      </c>
      <c r="P2393" s="2">
        <f t="shared" si="277"/>
        <v>4</v>
      </c>
      <c r="Q2393" s="2">
        <f t="shared" si="278"/>
        <v>24</v>
      </c>
      <c r="R2393" s="2" t="str">
        <f t="shared" si="279"/>
        <v>&lt;a href="set03\tsr\tsr_january_1,_1925_-_january_8,_1931\marriages\mccomber,_ted_and_gertrude_louise_clark_marriage_april_24,_1930_p4_tsr.pdf"&gt;McComber, Ted&lt;/a&gt;</v>
      </c>
      <c r="S2393" s="2">
        <f t="shared" si="280"/>
        <v>160</v>
      </c>
      <c r="T2393" s="2">
        <f t="shared" si="281"/>
        <v>74</v>
      </c>
    </row>
    <row r="2394" spans="1:20" x14ac:dyDescent="0.25">
      <c r="A2394" s="2">
        <v>2393</v>
      </c>
      <c r="B2394" s="4" t="s">
        <v>11002</v>
      </c>
      <c r="C2394" s="4" t="s">
        <v>9632</v>
      </c>
      <c r="D2394" s="48" t="s">
        <v>6</v>
      </c>
      <c r="E2394" s="12">
        <v>11128</v>
      </c>
      <c r="F2394" s="5" t="s">
        <v>13630</v>
      </c>
      <c r="G2394" s="5">
        <v>4</v>
      </c>
      <c r="H2394" s="48">
        <v>34</v>
      </c>
      <c r="I2394" s="5">
        <v>2211</v>
      </c>
      <c r="J2394" s="47" t="s">
        <v>19130</v>
      </c>
      <c r="K2394" s="46" t="s">
        <v>25732</v>
      </c>
      <c r="L2394" s="55"/>
      <c r="M2394" s="55"/>
      <c r="N2394" s="39">
        <f t="shared" si="275"/>
        <v>1930</v>
      </c>
      <c r="O2394" s="2">
        <f t="shared" si="276"/>
        <v>6</v>
      </c>
      <c r="P2394" s="2">
        <f t="shared" si="277"/>
        <v>6</v>
      </c>
      <c r="Q2394" s="2">
        <f t="shared" si="278"/>
        <v>19</v>
      </c>
      <c r="R2394" s="2" t="str">
        <f t="shared" si="279"/>
        <v>&lt;a href="set03\tsr\tsr_january_1,_1925_-_january_8,_1931\marriages\howden,_edward_and_myrtle_anderson_marriage_june_19,_1930_p4_tsr.pdf"&gt;Howden, Edward&lt;/a&gt;</v>
      </c>
      <c r="S2394" s="2">
        <f t="shared" si="280"/>
        <v>155</v>
      </c>
      <c r="T2394" s="2">
        <f t="shared" si="281"/>
        <v>68</v>
      </c>
    </row>
    <row r="2395" spans="1:20" x14ac:dyDescent="0.25">
      <c r="A2395" s="2">
        <v>2394</v>
      </c>
      <c r="B2395" s="4" t="s">
        <v>11003</v>
      </c>
      <c r="C2395" s="4" t="s">
        <v>11004</v>
      </c>
      <c r="D2395" s="48" t="s">
        <v>6</v>
      </c>
      <c r="E2395" s="12">
        <v>11142</v>
      </c>
      <c r="F2395" s="5" t="s">
        <v>13630</v>
      </c>
      <c r="G2395" s="5">
        <v>4</v>
      </c>
      <c r="H2395" s="48">
        <v>34</v>
      </c>
      <c r="I2395" s="5">
        <v>2219</v>
      </c>
      <c r="J2395" s="47" t="s">
        <v>19138</v>
      </c>
      <c r="K2395" s="46" t="s">
        <v>25732</v>
      </c>
      <c r="L2395" s="55"/>
      <c r="M2395" s="55"/>
      <c r="N2395" s="39">
        <f t="shared" si="275"/>
        <v>1930</v>
      </c>
      <c r="O2395" s="2">
        <f t="shared" si="276"/>
        <v>7</v>
      </c>
      <c r="P2395" s="2">
        <f t="shared" si="277"/>
        <v>7</v>
      </c>
      <c r="Q2395" s="2">
        <f t="shared" si="278"/>
        <v>3</v>
      </c>
      <c r="R2395" s="2" t="str">
        <f t="shared" si="279"/>
        <v>&lt;a href="set03\tsr\tsr_january_1,_1925_-_january_8,_1931\marriages\lyon,_henry_and_mrs_leo_(sadie)_ratcliff_marriage_july_3,_1930_p4_tsr.pdf"&gt;Lyon, Henry&lt;/a&gt;</v>
      </c>
      <c r="S2395" s="2">
        <f t="shared" si="280"/>
        <v>157</v>
      </c>
      <c r="T2395" s="2">
        <f t="shared" si="281"/>
        <v>73</v>
      </c>
    </row>
    <row r="2396" spans="1:20" x14ac:dyDescent="0.25">
      <c r="A2396" s="2">
        <v>2395</v>
      </c>
      <c r="B2396" s="4" t="s">
        <v>771</v>
      </c>
      <c r="C2396" s="4" t="s">
        <v>10998</v>
      </c>
      <c r="D2396" s="48" t="s">
        <v>6</v>
      </c>
      <c r="E2396" s="12">
        <v>11149</v>
      </c>
      <c r="F2396" s="5" t="s">
        <v>13630</v>
      </c>
      <c r="G2396" s="5">
        <v>4</v>
      </c>
      <c r="H2396" s="48">
        <v>34</v>
      </c>
      <c r="I2396" s="5">
        <v>2204</v>
      </c>
      <c r="J2396" s="47" t="s">
        <v>19123</v>
      </c>
      <c r="K2396" s="46" t="s">
        <v>25732</v>
      </c>
      <c r="L2396" s="55"/>
      <c r="M2396" s="55"/>
      <c r="N2396" s="39">
        <f t="shared" si="275"/>
        <v>1930</v>
      </c>
      <c r="O2396" s="2">
        <f t="shared" si="276"/>
        <v>7</v>
      </c>
      <c r="P2396" s="2">
        <f t="shared" si="277"/>
        <v>7</v>
      </c>
      <c r="Q2396" s="2">
        <f t="shared" si="278"/>
        <v>10</v>
      </c>
      <c r="R2396" s="2" t="str">
        <f t="shared" si="279"/>
        <v>&lt;a href="set03\tsr\tsr_january_1,_1925_-_january_8,_1931\marriages\gunderson,_a_j_and_mildred_bowman_marriage_july_10,_1930_p4_tsr.pdf"&gt;Gunderson, A J&lt;/a&gt;</v>
      </c>
      <c r="S2396" s="2">
        <f t="shared" si="280"/>
        <v>154</v>
      </c>
      <c r="T2396" s="2">
        <f t="shared" si="281"/>
        <v>67</v>
      </c>
    </row>
    <row r="2397" spans="1:20" x14ac:dyDescent="0.25">
      <c r="A2397" s="2">
        <v>2396</v>
      </c>
      <c r="B2397" s="4" t="s">
        <v>11007</v>
      </c>
      <c r="C2397" s="4" t="s">
        <v>11008</v>
      </c>
      <c r="D2397" s="48" t="s">
        <v>6</v>
      </c>
      <c r="E2397" s="12">
        <v>11170</v>
      </c>
      <c r="F2397" s="5" t="s">
        <v>13630</v>
      </c>
      <c r="G2397" s="5">
        <v>4</v>
      </c>
      <c r="H2397" s="48">
        <v>34</v>
      </c>
      <c r="I2397" s="5">
        <v>2224</v>
      </c>
      <c r="J2397" s="47" t="s">
        <v>19143</v>
      </c>
      <c r="K2397" s="46" t="s">
        <v>25732</v>
      </c>
      <c r="L2397" s="55"/>
      <c r="M2397" s="55"/>
      <c r="N2397" s="39">
        <f t="shared" si="275"/>
        <v>1930</v>
      </c>
      <c r="O2397" s="2">
        <f t="shared" si="276"/>
        <v>7</v>
      </c>
      <c r="P2397" s="2">
        <f t="shared" si="277"/>
        <v>7</v>
      </c>
      <c r="Q2397" s="2">
        <f t="shared" si="278"/>
        <v>31</v>
      </c>
      <c r="R2397" s="2" t="str">
        <f t="shared" si="279"/>
        <v>&lt;a href="set03\tsr\tsr_january_1,_1925_-_january_8,_1931\marriages\nelson,_victor_and_alvina_jacobson_marriage_july_31,_1930_p4_tsr.pdf"&gt;Nelson, Victor&lt;/a&gt;</v>
      </c>
      <c r="S2397" s="2">
        <f t="shared" si="280"/>
        <v>155</v>
      </c>
      <c r="T2397" s="2">
        <f t="shared" si="281"/>
        <v>68</v>
      </c>
    </row>
    <row r="2398" spans="1:20" x14ac:dyDescent="0.25">
      <c r="A2398" s="2">
        <v>2397</v>
      </c>
      <c r="B2398" s="4" t="s">
        <v>11166</v>
      </c>
      <c r="C2398" s="4" t="s">
        <v>11167</v>
      </c>
      <c r="D2398" s="48" t="s">
        <v>13</v>
      </c>
      <c r="E2398" s="12">
        <v>11247</v>
      </c>
      <c r="F2398" s="5" t="s">
        <v>13630</v>
      </c>
      <c r="G2398" s="5">
        <v>4</v>
      </c>
      <c r="H2398" s="48">
        <v>34</v>
      </c>
      <c r="I2398" s="5">
        <v>2222</v>
      </c>
      <c r="J2398" s="47" t="s">
        <v>19141</v>
      </c>
      <c r="K2398" s="46" t="s">
        <v>25732</v>
      </c>
      <c r="L2398" s="55"/>
      <c r="M2398" s="55"/>
      <c r="N2398" s="39">
        <f t="shared" si="275"/>
        <v>1930</v>
      </c>
      <c r="O2398" s="2">
        <f t="shared" si="276"/>
        <v>10</v>
      </c>
      <c r="P2398" s="2">
        <f t="shared" si="277"/>
        <v>10</v>
      </c>
      <c r="Q2398" s="2">
        <f t="shared" si="278"/>
        <v>16</v>
      </c>
      <c r="R2398" s="2" t="str">
        <f t="shared" si="279"/>
        <v>&lt;a href="set03\tsr\tsr_january_1,_1925_-_january_8,_1931\marriages\melgard,_mr_and_mrs_p_a_50th_anniv_october_16,_1930_p4_tsr.pdf"&gt;Melgard, P A&lt;/a&gt;</v>
      </c>
      <c r="S2398" s="2">
        <f t="shared" si="280"/>
        <v>147</v>
      </c>
      <c r="T2398" s="2">
        <f t="shared" si="281"/>
        <v>62</v>
      </c>
    </row>
    <row r="2399" spans="1:20" x14ac:dyDescent="0.25">
      <c r="R2399" s="2" t="s">
        <v>23394</v>
      </c>
      <c r="S2399" s="2" t="s">
        <v>23394</v>
      </c>
      <c r="T2399" s="2" t="s">
        <v>23394</v>
      </c>
    </row>
  </sheetData>
  <sortState ref="A2:T2399">
    <sortCondition ref="N2:N2399"/>
    <sortCondition ref="P2:P2399"/>
    <sortCondition ref="E2:E2399"/>
  </sortState>
  <pageMargins left="0.25" right="0.25" top="0.25" bottom="0.25" header="0.3" footer="0.3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3081"/>
  <sheetViews>
    <sheetView showZeros="0" zoomScaleNormal="100" workbookViewId="0">
      <pane ySplit="1" topLeftCell="A2" activePane="bottomLeft" state="frozen"/>
      <selection pane="bottomLeft" activeCell="O2" sqref="O2"/>
    </sheetView>
  </sheetViews>
  <sheetFormatPr defaultRowHeight="15.75" x14ac:dyDescent="0.25"/>
  <cols>
    <col min="1" max="1" width="9.140625" style="2"/>
    <col min="2" max="2" width="46" style="2" bestFit="1" customWidth="1"/>
    <col min="3" max="3" width="15.85546875" style="3" customWidth="1"/>
    <col min="4" max="4" width="20.7109375" style="3" bestFit="1" customWidth="1"/>
    <col min="5" max="5" width="36.140625" style="69" customWidth="1"/>
    <col min="6" max="6" width="15" style="44" customWidth="1"/>
    <col min="7" max="7" width="19.85546875" style="42" bestFit="1" customWidth="1"/>
    <col min="8" max="8" width="34.42578125" style="3" customWidth="1"/>
    <col min="9" max="9" width="8.5703125" style="3" customWidth="1"/>
    <col min="10" max="10" width="36.140625" style="69" customWidth="1"/>
    <col min="11" max="11" width="15" style="44" customWidth="1"/>
    <col min="12" max="12" width="34.28515625" style="3" customWidth="1"/>
    <col min="13" max="13" width="9.28515625" style="3" customWidth="1"/>
    <col min="14" max="14" width="9.140625" style="3" customWidth="1"/>
    <col min="15" max="15" width="80.7109375" style="3" customWidth="1"/>
    <col min="16" max="16" width="90.7109375" style="3" customWidth="1"/>
    <col min="17" max="17" width="180.28515625" style="3" bestFit="1" customWidth="1"/>
    <col min="18" max="19" width="8.7109375" style="3" customWidth="1"/>
    <col min="20" max="20" width="9.42578125" style="3" customWidth="1"/>
    <col min="21" max="21" width="9" style="2" bestFit="1" customWidth="1"/>
    <col min="22" max="23" width="24.85546875" style="2"/>
    <col min="24" max="16384" width="9.140625" style="2"/>
  </cols>
  <sheetData>
    <row r="1" spans="1:24" s="7" customFormat="1" ht="18.75" x14ac:dyDescent="0.3">
      <c r="A1" s="7" t="s">
        <v>24843</v>
      </c>
      <c r="B1" s="14" t="s">
        <v>55</v>
      </c>
      <c r="C1" s="14" t="s">
        <v>126</v>
      </c>
      <c r="D1" s="14" t="s">
        <v>0</v>
      </c>
      <c r="E1" s="67" t="s">
        <v>24844</v>
      </c>
      <c r="F1" s="70" t="s">
        <v>24845</v>
      </c>
      <c r="G1" s="15" t="s">
        <v>1</v>
      </c>
      <c r="H1" s="14" t="s">
        <v>2</v>
      </c>
      <c r="I1" s="14" t="s">
        <v>3</v>
      </c>
      <c r="J1" s="67" t="s">
        <v>25675</v>
      </c>
      <c r="K1" s="70" t="s">
        <v>25673</v>
      </c>
      <c r="L1" s="14" t="s">
        <v>24846</v>
      </c>
      <c r="M1" s="14" t="s">
        <v>16918</v>
      </c>
      <c r="N1" s="14" t="s">
        <v>16919</v>
      </c>
      <c r="O1" s="45" t="s">
        <v>16923</v>
      </c>
      <c r="P1" s="45" t="s">
        <v>16924</v>
      </c>
      <c r="Q1" s="80" t="s">
        <v>25699</v>
      </c>
      <c r="R1" s="45" t="s">
        <v>23391</v>
      </c>
      <c r="S1" s="45" t="s">
        <v>23392</v>
      </c>
      <c r="T1" s="45" t="s">
        <v>23389</v>
      </c>
      <c r="U1" s="66" t="s">
        <v>23390</v>
      </c>
      <c r="V1" s="66" t="s">
        <v>23393</v>
      </c>
      <c r="W1" s="66" t="s">
        <v>1</v>
      </c>
    </row>
    <row r="2" spans="1:24" x14ac:dyDescent="0.25">
      <c r="A2" s="2">
        <v>2996</v>
      </c>
      <c r="B2" s="4" t="s">
        <v>7464</v>
      </c>
      <c r="C2" s="5"/>
      <c r="D2" s="5" t="s">
        <v>64</v>
      </c>
      <c r="E2" s="72">
        <v>0</v>
      </c>
      <c r="F2" s="71">
        <v>0</v>
      </c>
      <c r="G2" s="52" t="s">
        <v>7465</v>
      </c>
      <c r="H2" s="5" t="s">
        <v>13631</v>
      </c>
      <c r="I2" s="5">
        <v>1</v>
      </c>
      <c r="J2" s="72" t="s">
        <v>25676</v>
      </c>
      <c r="K2" s="71">
        <v>200</v>
      </c>
      <c r="L2" s="64">
        <v>0</v>
      </c>
      <c r="M2" s="5">
        <v>1</v>
      </c>
      <c r="N2" s="5">
        <v>4</v>
      </c>
      <c r="O2" s="47" t="s">
        <v>20267</v>
      </c>
      <c r="P2" s="46" t="s">
        <v>20269</v>
      </c>
      <c r="Q2" s="2" t="str">
        <f t="shared" ref="Q2:Q65" si="0">"&lt;a href="&amp;""""&amp;P2&amp;"\"&amp;O2&amp;"""&gt;"&amp;B2&amp;"&lt;/a&gt;"</f>
        <v>&lt;a href="set02\obituaries\cooperstown_courier\1883_-_1886\virgo,_infant_of_dr._g_l_and_wife_obituary_february_9,_1883_p1_cc.pdf"&gt;Virgo, Infant of Dr. G L&lt;/a&gt;</v>
      </c>
      <c r="R2" s="55">
        <f>FIND(" ",G2)</f>
        <v>9</v>
      </c>
      <c r="S2" s="55">
        <f>FIND(",",G2)</f>
        <v>11</v>
      </c>
      <c r="T2" s="55" t="str">
        <f>MID(G2,S2+2,4)</f>
        <v>1883</v>
      </c>
      <c r="U2" s="55" t="str">
        <f>MID(G2,1,R2-1)</f>
        <v>February</v>
      </c>
      <c r="V2" s="55">
        <f>_xlfn.SWITCH(TRIM(U2),
"January",1,"February",2,"March",3,"April",4,
"May",5,"June",6,"July",7,"August",8,
"September",9,"October",10,"November",11,"December",12,"No Match")</f>
        <v>2</v>
      </c>
      <c r="W2" s="55" t="str">
        <f>MID(G2,S2-2,2)</f>
        <v xml:space="preserve"> 9</v>
      </c>
      <c r="X2" s="2">
        <f t="shared" ref="X2:X65" si="1">LEN(Q2)</f>
        <v>157</v>
      </c>
    </row>
    <row r="3" spans="1:24" x14ac:dyDescent="0.25">
      <c r="A3" s="2">
        <v>2003</v>
      </c>
      <c r="B3" s="4" t="s">
        <v>7459</v>
      </c>
      <c r="C3" s="5"/>
      <c r="D3" s="5" t="s">
        <v>64</v>
      </c>
      <c r="E3" s="72"/>
      <c r="F3" s="71">
        <v>0</v>
      </c>
      <c r="G3" s="52" t="s">
        <v>7460</v>
      </c>
      <c r="H3" s="5" t="s">
        <v>13631</v>
      </c>
      <c r="I3" s="5">
        <v>1</v>
      </c>
      <c r="J3" s="72" t="s">
        <v>25676</v>
      </c>
      <c r="K3" s="71">
        <v>200</v>
      </c>
      <c r="L3" s="64">
        <v>0</v>
      </c>
      <c r="M3" s="5">
        <v>1</v>
      </c>
      <c r="N3" s="5">
        <v>1</v>
      </c>
      <c r="O3" s="47" t="s">
        <v>20264</v>
      </c>
      <c r="P3" s="46" t="s">
        <v>20269</v>
      </c>
      <c r="Q3" s="2" t="str">
        <f t="shared" si="0"/>
        <v>&lt;a href="set02\obituaries\cooperstown_courier\1883_-_1886\covell,_h_m_obituary_july_27,_1883_p1_cc.pdf"&gt;Covell, H M&lt;/a&gt;</v>
      </c>
      <c r="R3" s="55">
        <f>FIND(" ",G3)</f>
        <v>5</v>
      </c>
      <c r="S3" s="55">
        <f>FIND(",",G3)</f>
        <v>8</v>
      </c>
      <c r="T3" s="55" t="str">
        <f>MID(G3,S3+2,4)</f>
        <v>1883</v>
      </c>
      <c r="U3" s="55" t="str">
        <f>MID(G3,1,R3-1)</f>
        <v>July</v>
      </c>
      <c r="V3" s="55">
        <f>_xlfn.SWITCH(TRIM(U3),
"January",1,"February",2,"March",3,"April",4,
"May",5,"June",6,"July",7,"August",8,
"September",9,"October",10,"November",11,"December",12,"No Match")</f>
        <v>7</v>
      </c>
      <c r="W3" s="55" t="str">
        <f>MID(G3,S3-2,2)</f>
        <v>27</v>
      </c>
      <c r="X3" s="2">
        <f t="shared" si="1"/>
        <v>119</v>
      </c>
    </row>
    <row r="4" spans="1:24" x14ac:dyDescent="0.25">
      <c r="A4" s="2">
        <v>2726</v>
      </c>
      <c r="B4" s="4" t="s">
        <v>7463</v>
      </c>
      <c r="C4" s="5"/>
      <c r="D4" s="5" t="s">
        <v>64</v>
      </c>
      <c r="E4" s="72">
        <v>0</v>
      </c>
      <c r="F4" s="71">
        <v>0</v>
      </c>
      <c r="G4" s="52" t="s">
        <v>7460</v>
      </c>
      <c r="H4" s="5" t="s">
        <v>13631</v>
      </c>
      <c r="I4" s="5">
        <v>1</v>
      </c>
      <c r="J4" s="72" t="s">
        <v>25676</v>
      </c>
      <c r="K4" s="71">
        <v>200</v>
      </c>
      <c r="L4" s="64">
        <v>0</v>
      </c>
      <c r="M4" s="5">
        <v>1</v>
      </c>
      <c r="N4" s="5">
        <v>3</v>
      </c>
      <c r="O4" s="47" t="s">
        <v>20266</v>
      </c>
      <c r="P4" s="46" t="s">
        <v>20269</v>
      </c>
      <c r="Q4" s="2" t="str">
        <f t="shared" si="0"/>
        <v>&lt;a href="set02\obituaries\cooperstown_courier\1883_-_1886\prindle,_rev_e_obituary_july_27,_1883_p1_cc.pdf"&gt;Prindle, Rev. E&lt;/a&gt;</v>
      </c>
      <c r="R4" s="55">
        <f>FIND(" ",G4)</f>
        <v>5</v>
      </c>
      <c r="S4" s="55">
        <f>FIND(",",G4)</f>
        <v>8</v>
      </c>
      <c r="T4" s="55" t="str">
        <f>MID(G4,S4+2,4)</f>
        <v>1883</v>
      </c>
      <c r="U4" s="55" t="str">
        <f>MID(G4,1,R4-1)</f>
        <v>July</v>
      </c>
      <c r="V4" s="55">
        <f>_xlfn.SWITCH(TRIM(U4),
"January",1,"February",2,"March",3,"April",4,
"May",5,"June",6,"July",7,"August",8,
"September",9,"October",10,"November",11,"December",12,"No Match")</f>
        <v>7</v>
      </c>
      <c r="W4" s="55" t="str">
        <f>MID(G4,S4-2,2)</f>
        <v>27</v>
      </c>
      <c r="X4" s="2">
        <f t="shared" si="1"/>
        <v>126</v>
      </c>
    </row>
    <row r="5" spans="1:24" x14ac:dyDescent="0.25">
      <c r="A5" s="2">
        <v>2436</v>
      </c>
      <c r="B5" s="4" t="s">
        <v>7461</v>
      </c>
      <c r="C5" s="5"/>
      <c r="D5" s="5" t="s">
        <v>64</v>
      </c>
      <c r="E5" s="72">
        <v>0</v>
      </c>
      <c r="F5" s="71">
        <v>0</v>
      </c>
      <c r="G5" s="52" t="s">
        <v>7462</v>
      </c>
      <c r="H5" s="5" t="s">
        <v>13631</v>
      </c>
      <c r="I5" s="5">
        <v>1</v>
      </c>
      <c r="J5" s="72" t="s">
        <v>25676</v>
      </c>
      <c r="K5" s="71">
        <v>200</v>
      </c>
      <c r="L5" s="64">
        <v>0</v>
      </c>
      <c r="M5" s="5">
        <v>1</v>
      </c>
      <c r="N5" s="5">
        <v>2</v>
      </c>
      <c r="O5" s="47" t="s">
        <v>20265</v>
      </c>
      <c r="P5" s="46" t="s">
        <v>20269</v>
      </c>
      <c r="Q5" s="2" t="str">
        <f t="shared" si="0"/>
        <v>&lt;a href="set02\obituaries\cooperstown_courier\1883_-_1886\lenham,_william_s_obituary_november_2,_1883_p1_cc.pdf"&gt;Lenham, William S&lt;/a&gt;</v>
      </c>
      <c r="R5" s="55">
        <f>FIND(" ",G5)</f>
        <v>9</v>
      </c>
      <c r="S5" s="55">
        <f>FIND(",",G5)</f>
        <v>11</v>
      </c>
      <c r="T5" s="55" t="str">
        <f>MID(G5,S5+2,4)</f>
        <v>1883</v>
      </c>
      <c r="U5" s="55" t="str">
        <f>MID(G5,1,R5-1)</f>
        <v>November</v>
      </c>
      <c r="V5" s="55">
        <f>_xlfn.SWITCH(TRIM(U5),
"January",1,"February",2,"March",3,"April",4,
"May",5,"June",6,"July",7,"August",8,
"September",9,"October",10,"November",11,"December",12,"No Match")</f>
        <v>11</v>
      </c>
      <c r="W5" s="55" t="str">
        <f>MID(G5,S5-2,2)</f>
        <v xml:space="preserve"> 2</v>
      </c>
      <c r="X5" s="2">
        <f t="shared" si="1"/>
        <v>134</v>
      </c>
    </row>
    <row r="6" spans="1:24" x14ac:dyDescent="0.25">
      <c r="A6" s="2">
        <v>3029</v>
      </c>
      <c r="B6" s="4" t="s">
        <v>7466</v>
      </c>
      <c r="C6" s="5"/>
      <c r="D6" s="5" t="s">
        <v>64</v>
      </c>
      <c r="E6" s="72">
        <v>0</v>
      </c>
      <c r="F6" s="71">
        <v>0</v>
      </c>
      <c r="G6" s="52" t="s">
        <v>7462</v>
      </c>
      <c r="H6" s="5" t="s">
        <v>13631</v>
      </c>
      <c r="I6" s="5">
        <v>1</v>
      </c>
      <c r="J6" s="72" t="s">
        <v>25676</v>
      </c>
      <c r="K6" s="71">
        <v>200</v>
      </c>
      <c r="L6" s="64">
        <v>0</v>
      </c>
      <c r="M6" s="5">
        <v>1</v>
      </c>
      <c r="N6" s="5">
        <v>5</v>
      </c>
      <c r="O6" s="47" t="s">
        <v>20268</v>
      </c>
      <c r="P6" s="46" t="s">
        <v>20269</v>
      </c>
      <c r="Q6" s="2" t="str">
        <f t="shared" si="0"/>
        <v>&lt;a href="set02\obituaries\cooperstown_courier\1883_-_1886\whidden,_john_blair_obituary_november_2,_1883_p1_cc.pdf"&gt;Whidden, John Blair&lt;/a&gt;</v>
      </c>
      <c r="R6" s="55">
        <f>FIND(" ",G6)</f>
        <v>9</v>
      </c>
      <c r="S6" s="55">
        <f>FIND(",",G6)</f>
        <v>11</v>
      </c>
      <c r="T6" s="55" t="str">
        <f>MID(G6,S6+2,4)</f>
        <v>1883</v>
      </c>
      <c r="U6" s="55" t="str">
        <f>MID(G6,1,R6-1)</f>
        <v>November</v>
      </c>
      <c r="V6" s="55">
        <f>_xlfn.SWITCH(TRIM(U6),
"January",1,"February",2,"March",3,"April",4,
"May",5,"June",6,"July",7,"August",8,
"September",9,"October",10,"November",11,"December",12,"No Match")</f>
        <v>11</v>
      </c>
      <c r="W6" s="55" t="str">
        <f>MID(G6,S6-2,2)</f>
        <v xml:space="preserve"> 2</v>
      </c>
      <c r="X6" s="2">
        <f t="shared" si="1"/>
        <v>138</v>
      </c>
    </row>
    <row r="7" spans="1:24" x14ac:dyDescent="0.25">
      <c r="A7" s="2">
        <v>1675</v>
      </c>
      <c r="B7" s="4" t="s">
        <v>6343</v>
      </c>
      <c r="C7" s="5"/>
      <c r="D7" s="5" t="s">
        <v>64</v>
      </c>
      <c r="E7" s="72" t="s">
        <v>25019</v>
      </c>
      <c r="F7" s="71">
        <v>81</v>
      </c>
      <c r="G7" s="52">
        <v>873</v>
      </c>
      <c r="H7" s="5" t="s">
        <v>13631</v>
      </c>
      <c r="I7" s="5">
        <v>1</v>
      </c>
      <c r="J7" s="72" t="s">
        <v>25019</v>
      </c>
      <c r="K7" s="71">
        <v>81</v>
      </c>
      <c r="L7" s="64">
        <v>0</v>
      </c>
      <c r="M7" s="5">
        <v>2</v>
      </c>
      <c r="N7" s="5">
        <v>43</v>
      </c>
      <c r="O7" s="47" t="s">
        <v>20307</v>
      </c>
      <c r="P7" s="46" t="s">
        <v>20322</v>
      </c>
      <c r="Q7" s="2" t="str">
        <f t="shared" si="0"/>
        <v>&lt;a href="set01\obituaries\cooperstown_courier\1902-1903\odegard,_thore_j_obituary_may_22,_1902,_p1_cc.pdf"&gt;Odegard, Thore J&lt;/a&gt;</v>
      </c>
      <c r="T7" s="39">
        <f t="shared" ref="T7:T38" si="2">YEAR(G7)</f>
        <v>1902</v>
      </c>
      <c r="U7" s="2">
        <f t="shared" ref="U7:U38" si="3">MONTH(G7)</f>
        <v>5</v>
      </c>
      <c r="V7" s="2">
        <f t="shared" ref="V7:V38" si="4">U7</f>
        <v>5</v>
      </c>
      <c r="W7" s="2">
        <f t="shared" ref="W7:W38" si="5">DAY(G7)</f>
        <v>22</v>
      </c>
      <c r="X7" s="2">
        <f t="shared" si="1"/>
        <v>127</v>
      </c>
    </row>
    <row r="8" spans="1:24" x14ac:dyDescent="0.25">
      <c r="A8" s="2">
        <v>1752</v>
      </c>
      <c r="B8" s="4" t="s">
        <v>6309</v>
      </c>
      <c r="C8" s="5"/>
      <c r="D8" s="5" t="s">
        <v>6310</v>
      </c>
      <c r="E8" s="72" t="s">
        <v>24994</v>
      </c>
      <c r="F8" s="71">
        <v>87</v>
      </c>
      <c r="G8" s="52">
        <v>873</v>
      </c>
      <c r="H8" s="5" t="s">
        <v>13631</v>
      </c>
      <c r="I8" s="5">
        <v>1</v>
      </c>
      <c r="J8" s="72" t="s">
        <v>24994</v>
      </c>
      <c r="K8" s="71">
        <v>87</v>
      </c>
      <c r="L8" s="64">
        <v>0</v>
      </c>
      <c r="M8" s="5">
        <v>2</v>
      </c>
      <c r="N8" s="5">
        <v>7</v>
      </c>
      <c r="O8" s="47" t="s">
        <v>20271</v>
      </c>
      <c r="P8" s="46" t="s">
        <v>20322</v>
      </c>
      <c r="Q8" s="2" t="str">
        <f t="shared" si="0"/>
        <v>&lt;a href="set01\obituaries\cooperstown_courier\1902-1903\baldwin,_james_h_obituary_1st_part_may_22,_1902_p1_cc.pdf"&gt;Baldwin, James H&lt;/a&gt;</v>
      </c>
      <c r="T8" s="39">
        <f t="shared" si="2"/>
        <v>1902</v>
      </c>
      <c r="U8" s="2">
        <f t="shared" si="3"/>
        <v>5</v>
      </c>
      <c r="V8" s="2">
        <f t="shared" si="4"/>
        <v>5</v>
      </c>
      <c r="W8" s="2">
        <f t="shared" si="5"/>
        <v>22</v>
      </c>
      <c r="X8" s="2">
        <f t="shared" si="1"/>
        <v>135</v>
      </c>
    </row>
    <row r="9" spans="1:24" x14ac:dyDescent="0.25">
      <c r="A9" s="2">
        <v>1753</v>
      </c>
      <c r="B9" s="4" t="s">
        <v>6309</v>
      </c>
      <c r="C9" s="5"/>
      <c r="D9" s="5" t="s">
        <v>6311</v>
      </c>
      <c r="E9" s="72" t="s">
        <v>24994</v>
      </c>
      <c r="F9" s="71">
        <v>87</v>
      </c>
      <c r="G9" s="52">
        <v>873</v>
      </c>
      <c r="H9" s="5" t="s">
        <v>13631</v>
      </c>
      <c r="I9" s="5">
        <v>1</v>
      </c>
      <c r="J9" s="72" t="s">
        <v>24994</v>
      </c>
      <c r="K9" s="71">
        <v>87</v>
      </c>
      <c r="L9" s="64">
        <v>0</v>
      </c>
      <c r="M9" s="5">
        <v>2</v>
      </c>
      <c r="N9" s="5">
        <v>8</v>
      </c>
      <c r="O9" s="47" t="s">
        <v>20272</v>
      </c>
      <c r="P9" s="46" t="s">
        <v>20322</v>
      </c>
      <c r="Q9" s="2" t="str">
        <f t="shared" si="0"/>
        <v>&lt;a href="set01\obituaries\cooperstown_courier\1902-1903\baldwin,_james_h_obituary_2nd_part_may_22,_1902_p1_cc.pdf"&gt;Baldwin, James H&lt;/a&gt;</v>
      </c>
      <c r="T9" s="39">
        <f t="shared" si="2"/>
        <v>1902</v>
      </c>
      <c r="U9" s="2">
        <f t="shared" si="3"/>
        <v>5</v>
      </c>
      <c r="V9" s="2">
        <f t="shared" si="4"/>
        <v>5</v>
      </c>
      <c r="W9" s="2">
        <f t="shared" si="5"/>
        <v>22</v>
      </c>
      <c r="X9" s="2">
        <f t="shared" si="1"/>
        <v>135</v>
      </c>
    </row>
    <row r="10" spans="1:24" x14ac:dyDescent="0.25">
      <c r="A10" s="2">
        <v>2855</v>
      </c>
      <c r="B10" s="4" t="s">
        <v>6350</v>
      </c>
      <c r="C10" s="5"/>
      <c r="D10" s="5" t="s">
        <v>64</v>
      </c>
      <c r="E10" s="72">
        <v>0</v>
      </c>
      <c r="F10" s="71">
        <v>0</v>
      </c>
      <c r="G10" s="52">
        <v>873</v>
      </c>
      <c r="H10" s="5" t="s">
        <v>13631</v>
      </c>
      <c r="I10" s="5">
        <v>1</v>
      </c>
      <c r="J10" s="72" t="s">
        <v>25676</v>
      </c>
      <c r="K10" s="71">
        <v>200</v>
      </c>
      <c r="L10" s="64" t="s">
        <v>25022</v>
      </c>
      <c r="M10" s="5">
        <v>2</v>
      </c>
      <c r="N10" s="5">
        <v>49</v>
      </c>
      <c r="O10" s="47" t="s">
        <v>20313</v>
      </c>
      <c r="P10" s="46" t="s">
        <v>20322</v>
      </c>
      <c r="Q10" s="2" t="str">
        <f t="shared" si="0"/>
        <v>&lt;a href="set01\obituaries\cooperstown_courier\1902-1903\simenson,_mathias_obituary_may_22,_1902_p1_cc.pdf"&gt;Simenson, Mathias&lt;/a&gt;</v>
      </c>
      <c r="T10" s="39">
        <f t="shared" si="2"/>
        <v>1902</v>
      </c>
      <c r="U10" s="2">
        <f t="shared" si="3"/>
        <v>5</v>
      </c>
      <c r="V10" s="2">
        <f t="shared" si="4"/>
        <v>5</v>
      </c>
      <c r="W10" s="2">
        <f t="shared" si="5"/>
        <v>22</v>
      </c>
      <c r="X10" s="2">
        <f t="shared" si="1"/>
        <v>128</v>
      </c>
    </row>
    <row r="11" spans="1:24" x14ac:dyDescent="0.25">
      <c r="A11" s="2">
        <v>121</v>
      </c>
      <c r="B11" s="4" t="s">
        <v>6322</v>
      </c>
      <c r="C11" s="5"/>
      <c r="D11" s="5" t="s">
        <v>64</v>
      </c>
      <c r="E11" s="72">
        <v>0</v>
      </c>
      <c r="F11" s="71" t="s">
        <v>25003</v>
      </c>
      <c r="G11" s="52">
        <v>880</v>
      </c>
      <c r="H11" s="5" t="s">
        <v>13631</v>
      </c>
      <c r="I11" s="5">
        <v>5</v>
      </c>
      <c r="J11" s="72" t="s">
        <v>25676</v>
      </c>
      <c r="K11" s="71">
        <f>2/365</f>
        <v>5.4794520547945206E-3</v>
      </c>
      <c r="L11" s="64">
        <v>0</v>
      </c>
      <c r="M11" s="5">
        <v>2</v>
      </c>
      <c r="N11" s="5">
        <v>22</v>
      </c>
      <c r="O11" s="47" t="s">
        <v>20286</v>
      </c>
      <c r="P11" s="46" t="s">
        <v>20322</v>
      </c>
      <c r="Q11" s="2" t="str">
        <f t="shared" si="0"/>
        <v>&lt;a href="set01\obituaries\cooperstown_courier\1902-1903\fouts,_female_infant_of_d_fouts_obituary_may_29,_1902_p5_cc.pdf"&gt;Fouts, Female infant of D&lt;/a&gt;</v>
      </c>
      <c r="T11" s="39">
        <f t="shared" si="2"/>
        <v>1902</v>
      </c>
      <c r="U11" s="2">
        <f t="shared" si="3"/>
        <v>5</v>
      </c>
      <c r="V11" s="2">
        <f t="shared" si="4"/>
        <v>5</v>
      </c>
      <c r="W11" s="2">
        <f t="shared" si="5"/>
        <v>29</v>
      </c>
      <c r="X11" s="2">
        <f t="shared" si="1"/>
        <v>150</v>
      </c>
    </row>
    <row r="12" spans="1:24" x14ac:dyDescent="0.25">
      <c r="A12" s="2">
        <v>2545</v>
      </c>
      <c r="B12" s="4" t="s">
        <v>6340</v>
      </c>
      <c r="C12" s="5"/>
      <c r="D12" s="5" t="s">
        <v>62</v>
      </c>
      <c r="E12" s="72" t="s">
        <v>25017</v>
      </c>
      <c r="F12" s="71">
        <v>0</v>
      </c>
      <c r="G12" s="52">
        <v>894</v>
      </c>
      <c r="H12" s="5" t="s">
        <v>13631</v>
      </c>
      <c r="I12" s="5">
        <v>1</v>
      </c>
      <c r="J12" s="72" t="s">
        <v>25017</v>
      </c>
      <c r="K12" s="71">
        <v>200</v>
      </c>
      <c r="L12" s="64">
        <v>0</v>
      </c>
      <c r="M12" s="5">
        <v>2</v>
      </c>
      <c r="N12" s="5">
        <v>40</v>
      </c>
      <c r="O12" s="47" t="s">
        <v>20304</v>
      </c>
      <c r="P12" s="46" t="s">
        <v>20322</v>
      </c>
      <c r="Q12" s="2" t="str">
        <f t="shared" si="0"/>
        <v>&lt;a href="set01\obituaries\cooperstown_courier\1902-1903\miklethem,_andrew_accidental_shooting_and_death_june_12,_1902_p1_cc.pdf"&gt;Miklethem, Andrew&lt;/a&gt;</v>
      </c>
      <c r="T12" s="39">
        <f t="shared" si="2"/>
        <v>1902</v>
      </c>
      <c r="U12" s="2">
        <f t="shared" si="3"/>
        <v>6</v>
      </c>
      <c r="V12" s="2">
        <f t="shared" si="4"/>
        <v>6</v>
      </c>
      <c r="W12" s="2">
        <f t="shared" si="5"/>
        <v>12</v>
      </c>
      <c r="X12" s="2">
        <f t="shared" si="1"/>
        <v>150</v>
      </c>
    </row>
    <row r="13" spans="1:24" x14ac:dyDescent="0.25">
      <c r="A13" s="2">
        <v>616</v>
      </c>
      <c r="B13" s="4" t="s">
        <v>5747</v>
      </c>
      <c r="C13" s="5"/>
      <c r="D13" s="5" t="s">
        <v>62</v>
      </c>
      <c r="E13" s="72" t="s">
        <v>8945</v>
      </c>
      <c r="F13" s="71">
        <v>20</v>
      </c>
      <c r="G13" s="52">
        <v>917</v>
      </c>
      <c r="H13" s="5" t="s">
        <v>13631</v>
      </c>
      <c r="I13" s="5">
        <v>5</v>
      </c>
      <c r="J13" s="72" t="s">
        <v>8945</v>
      </c>
      <c r="K13" s="71">
        <v>20</v>
      </c>
      <c r="L13" s="64">
        <v>0</v>
      </c>
      <c r="M13" s="5">
        <v>2</v>
      </c>
      <c r="N13" s="5">
        <v>20</v>
      </c>
      <c r="O13" s="47" t="s">
        <v>20284</v>
      </c>
      <c r="P13" s="46" t="s">
        <v>20322</v>
      </c>
      <c r="Q13" s="2" t="str">
        <f t="shared" si="0"/>
        <v>&lt;a href="set01\obituaries\cooperstown_courier\1902-1903\dusbabek,_joseph_accidentally_shot_and_killed_july_5,_1902_p5_cc.pdf"&gt;Dusbabek, Joseph&lt;/a&gt;</v>
      </c>
      <c r="T13" s="39">
        <f t="shared" si="2"/>
        <v>1902</v>
      </c>
      <c r="U13" s="2">
        <f t="shared" si="3"/>
        <v>7</v>
      </c>
      <c r="V13" s="2">
        <f t="shared" si="4"/>
        <v>7</v>
      </c>
      <c r="W13" s="2">
        <f t="shared" si="5"/>
        <v>5</v>
      </c>
      <c r="X13" s="2">
        <f t="shared" si="1"/>
        <v>146</v>
      </c>
    </row>
    <row r="14" spans="1:24" x14ac:dyDescent="0.25">
      <c r="A14" s="2">
        <v>460</v>
      </c>
      <c r="B14" s="4" t="s">
        <v>6345</v>
      </c>
      <c r="C14" s="5"/>
      <c r="D14" s="5" t="s">
        <v>64</v>
      </c>
      <c r="E14" s="72" t="s">
        <v>25020</v>
      </c>
      <c r="F14" s="71">
        <v>12</v>
      </c>
      <c r="G14" s="52">
        <v>922</v>
      </c>
      <c r="H14" s="5" t="s">
        <v>13631</v>
      </c>
      <c r="I14" s="5">
        <v>5</v>
      </c>
      <c r="J14" s="72" t="s">
        <v>25020</v>
      </c>
      <c r="K14" s="71">
        <v>12</v>
      </c>
      <c r="L14" s="64">
        <v>0</v>
      </c>
      <c r="M14" s="5">
        <v>2</v>
      </c>
      <c r="N14" s="5">
        <v>45</v>
      </c>
      <c r="O14" s="47" t="s">
        <v>20309</v>
      </c>
      <c r="P14" s="46" t="s">
        <v>20322</v>
      </c>
      <c r="Q14" s="2" t="str">
        <f t="shared" si="0"/>
        <v>&lt;a href="set01\obituaries\cooperstown_courier\1902-1903\quamme,_conow_obituary_july_10,_1902_p5_cc.pdf"&gt;Quamme, Conow&lt;/a&gt;</v>
      </c>
      <c r="T14" s="39">
        <f t="shared" si="2"/>
        <v>1902</v>
      </c>
      <c r="U14" s="2">
        <f t="shared" si="3"/>
        <v>7</v>
      </c>
      <c r="V14" s="2">
        <f t="shared" si="4"/>
        <v>7</v>
      </c>
      <c r="W14" s="2">
        <f t="shared" si="5"/>
        <v>10</v>
      </c>
      <c r="X14" s="2">
        <f t="shared" si="1"/>
        <v>121</v>
      </c>
    </row>
    <row r="15" spans="1:24" x14ac:dyDescent="0.25">
      <c r="A15" s="2">
        <v>476</v>
      </c>
      <c r="B15" s="4" t="s">
        <v>6341</v>
      </c>
      <c r="C15" s="5"/>
      <c r="D15" s="5" t="s">
        <v>64</v>
      </c>
      <c r="E15" s="72" t="s">
        <v>25018</v>
      </c>
      <c r="F15" s="71">
        <v>13</v>
      </c>
      <c r="G15" s="52">
        <v>929</v>
      </c>
      <c r="H15" s="5" t="s">
        <v>13631</v>
      </c>
      <c r="I15" s="5">
        <v>5</v>
      </c>
      <c r="J15" s="72" t="s">
        <v>25018</v>
      </c>
      <c r="K15" s="71">
        <v>13</v>
      </c>
      <c r="L15" s="64">
        <v>0</v>
      </c>
      <c r="M15" s="5">
        <v>2</v>
      </c>
      <c r="N15" s="5">
        <v>41</v>
      </c>
      <c r="O15" s="47" t="s">
        <v>20305</v>
      </c>
      <c r="P15" s="46" t="s">
        <v>20322</v>
      </c>
      <c r="Q15" s="2" t="str">
        <f t="shared" si="0"/>
        <v>&lt;a href="set01\obituaries\cooperstown_courier\1902-1903\newell,_jimmy_obituary_july_17,_1902_p5_cc.pdf"&gt;Newell, Jimmy&lt;/a&gt;</v>
      </c>
      <c r="T15" s="39">
        <f t="shared" si="2"/>
        <v>1902</v>
      </c>
      <c r="U15" s="2">
        <f t="shared" si="3"/>
        <v>7</v>
      </c>
      <c r="V15" s="2">
        <f t="shared" si="4"/>
        <v>7</v>
      </c>
      <c r="W15" s="2">
        <f t="shared" si="5"/>
        <v>17</v>
      </c>
      <c r="X15" s="2">
        <f t="shared" si="1"/>
        <v>121</v>
      </c>
    </row>
    <row r="16" spans="1:24" x14ac:dyDescent="0.25">
      <c r="A16" s="2">
        <v>1972</v>
      </c>
      <c r="B16" s="4" t="s">
        <v>6317</v>
      </c>
      <c r="C16" s="5"/>
      <c r="D16" s="5" t="s">
        <v>62</v>
      </c>
      <c r="E16" s="72" t="s">
        <v>610</v>
      </c>
      <c r="F16" s="71">
        <v>0</v>
      </c>
      <c r="G16" s="52">
        <v>929</v>
      </c>
      <c r="H16" s="5" t="s">
        <v>13631</v>
      </c>
      <c r="I16" s="5">
        <v>5</v>
      </c>
      <c r="J16" s="72" t="s">
        <v>610</v>
      </c>
      <c r="K16" s="71">
        <v>200</v>
      </c>
      <c r="L16" s="64">
        <v>0</v>
      </c>
      <c r="M16" s="5">
        <v>2</v>
      </c>
      <c r="N16" s="5">
        <v>15</v>
      </c>
      <c r="O16" s="47" t="s">
        <v>20279</v>
      </c>
      <c r="P16" s="46" t="s">
        <v>20322</v>
      </c>
      <c r="Q16" s="2" t="str">
        <f t="shared" si="0"/>
        <v>&lt;a href="set01\obituaries\cooperstown_courier\1902-1903\canham,_mrs._james_death_notice_july_17,_1902_p5_cc.pdf"&gt;Canham, Mrs. James&lt;/a&gt;</v>
      </c>
      <c r="T16" s="39">
        <f t="shared" si="2"/>
        <v>1902</v>
      </c>
      <c r="U16" s="2">
        <f t="shared" si="3"/>
        <v>7</v>
      </c>
      <c r="V16" s="2">
        <f t="shared" si="4"/>
        <v>7</v>
      </c>
      <c r="W16" s="2">
        <f t="shared" si="5"/>
        <v>17</v>
      </c>
      <c r="X16" s="2">
        <f t="shared" si="1"/>
        <v>135</v>
      </c>
    </row>
    <row r="17" spans="1:24" x14ac:dyDescent="0.25">
      <c r="A17" s="2">
        <v>963</v>
      </c>
      <c r="B17" s="4" t="s">
        <v>6312</v>
      </c>
      <c r="C17" s="5"/>
      <c r="D17" s="5" t="s">
        <v>64</v>
      </c>
      <c r="E17" s="72" t="s">
        <v>24995</v>
      </c>
      <c r="F17" s="71">
        <v>40</v>
      </c>
      <c r="G17" s="52">
        <v>943</v>
      </c>
      <c r="H17" s="5" t="s">
        <v>13631</v>
      </c>
      <c r="I17" s="5">
        <v>4</v>
      </c>
      <c r="J17" s="72" t="s">
        <v>24995</v>
      </c>
      <c r="K17" s="71">
        <v>40</v>
      </c>
      <c r="L17" s="64">
        <v>0</v>
      </c>
      <c r="M17" s="5">
        <v>2</v>
      </c>
      <c r="N17" s="5">
        <v>9</v>
      </c>
      <c r="O17" s="47" t="s">
        <v>20273</v>
      </c>
      <c r="P17" s="46" t="s">
        <v>20322</v>
      </c>
      <c r="Q17" s="2" t="str">
        <f t="shared" si="0"/>
        <v>&lt;a href="set01\obituaries\cooperstown_courier\1902-1903\berg,_halvor_obituary_july_31,_1902_p4_cc.pdf"&gt;Berg, Halvor&lt;/a&gt;</v>
      </c>
      <c r="T17" s="39">
        <f t="shared" si="2"/>
        <v>1902</v>
      </c>
      <c r="U17" s="2">
        <f t="shared" si="3"/>
        <v>7</v>
      </c>
      <c r="V17" s="2">
        <f t="shared" si="4"/>
        <v>7</v>
      </c>
      <c r="W17" s="2">
        <f t="shared" si="5"/>
        <v>31</v>
      </c>
      <c r="X17" s="2">
        <f t="shared" si="1"/>
        <v>119</v>
      </c>
    </row>
    <row r="18" spans="1:24" x14ac:dyDescent="0.25">
      <c r="A18" s="2">
        <v>1010</v>
      </c>
      <c r="B18" s="4" t="s">
        <v>6325</v>
      </c>
      <c r="C18" s="5"/>
      <c r="D18" s="5" t="s">
        <v>64</v>
      </c>
      <c r="E18" s="72" t="s">
        <v>632</v>
      </c>
      <c r="F18" s="71">
        <v>44</v>
      </c>
      <c r="G18" s="52">
        <v>943</v>
      </c>
      <c r="H18" s="5" t="s">
        <v>13631</v>
      </c>
      <c r="I18" s="5">
        <v>1</v>
      </c>
      <c r="J18" s="72" t="s">
        <v>632</v>
      </c>
      <c r="K18" s="71">
        <v>44</v>
      </c>
      <c r="L18" s="64">
        <v>0</v>
      </c>
      <c r="M18" s="5">
        <v>2</v>
      </c>
      <c r="N18" s="5">
        <v>25</v>
      </c>
      <c r="O18" s="47" t="s">
        <v>20289</v>
      </c>
      <c r="P18" s="46" t="s">
        <v>20322</v>
      </c>
      <c r="Q18" s="2" t="str">
        <f t="shared" si="0"/>
        <v>&lt;a href="set01\obituaries\cooperstown_courier\1902-1903\groven,_annie_w_of_e_h_obituary_july_31,_1902_p1_cc.pdf"&gt;Groven, Annie wife of E H&lt;/a&gt;</v>
      </c>
      <c r="T18" s="39">
        <f t="shared" si="2"/>
        <v>1902</v>
      </c>
      <c r="U18" s="2">
        <f t="shared" si="3"/>
        <v>7</v>
      </c>
      <c r="V18" s="2">
        <f t="shared" si="4"/>
        <v>7</v>
      </c>
      <c r="W18" s="2">
        <f t="shared" si="5"/>
        <v>31</v>
      </c>
      <c r="X18" s="2">
        <f t="shared" si="1"/>
        <v>142</v>
      </c>
    </row>
    <row r="19" spans="1:24" x14ac:dyDescent="0.25">
      <c r="A19" s="2">
        <v>465</v>
      </c>
      <c r="B19" s="4" t="s">
        <v>6318</v>
      </c>
      <c r="C19" s="5"/>
      <c r="D19" s="5" t="s">
        <v>64</v>
      </c>
      <c r="E19" s="72" t="s">
        <v>25000</v>
      </c>
      <c r="F19" s="71">
        <v>13</v>
      </c>
      <c r="G19" s="52">
        <v>957</v>
      </c>
      <c r="H19" s="5" t="s">
        <v>13631</v>
      </c>
      <c r="I19" s="5">
        <v>4</v>
      </c>
      <c r="J19" s="72" t="s">
        <v>25000</v>
      </c>
      <c r="K19" s="71">
        <v>13</v>
      </c>
      <c r="L19" s="64">
        <v>0</v>
      </c>
      <c r="M19" s="5">
        <v>2</v>
      </c>
      <c r="N19" s="5">
        <v>17</v>
      </c>
      <c r="O19" s="47" t="s">
        <v>20281</v>
      </c>
      <c r="P19" s="46" t="s">
        <v>20322</v>
      </c>
      <c r="Q19" s="2" t="str">
        <f t="shared" si="0"/>
        <v>&lt;a href="set01\obituaries\cooperstown_courier\1902-1903\crane,_alice_maynard_obituary_august_14,_1902_p4_cc.pdf"&gt;Crane, Alice Maynard&lt;/a&gt;</v>
      </c>
      <c r="T19" s="39">
        <f t="shared" si="2"/>
        <v>1902</v>
      </c>
      <c r="U19" s="2">
        <f t="shared" si="3"/>
        <v>8</v>
      </c>
      <c r="V19" s="2">
        <f t="shared" si="4"/>
        <v>8</v>
      </c>
      <c r="W19" s="2">
        <f t="shared" si="5"/>
        <v>14</v>
      </c>
      <c r="X19" s="2">
        <f t="shared" si="1"/>
        <v>137</v>
      </c>
    </row>
    <row r="20" spans="1:24" x14ac:dyDescent="0.25">
      <c r="A20" s="2">
        <v>39</v>
      </c>
      <c r="B20" s="4" t="s">
        <v>6326</v>
      </c>
      <c r="C20" s="5"/>
      <c r="D20" s="5" t="s">
        <v>62</v>
      </c>
      <c r="E20" s="72" t="s">
        <v>632</v>
      </c>
      <c r="F20" s="71" t="s">
        <v>24881</v>
      </c>
      <c r="G20" s="52">
        <v>964</v>
      </c>
      <c r="H20" s="5" t="s">
        <v>13631</v>
      </c>
      <c r="I20" s="5">
        <v>8</v>
      </c>
      <c r="J20" s="72" t="s">
        <v>632</v>
      </c>
      <c r="K20" s="71">
        <v>0</v>
      </c>
      <c r="L20" s="64">
        <v>0</v>
      </c>
      <c r="M20" s="5">
        <v>2</v>
      </c>
      <c r="N20" s="5">
        <v>26</v>
      </c>
      <c r="O20" s="47" t="s">
        <v>20290</v>
      </c>
      <c r="P20" s="46" t="s">
        <v>20322</v>
      </c>
      <c r="Q20" s="2" t="str">
        <f t="shared" si="0"/>
        <v>&lt;a href="set01\obituaries\cooperstown_courier\1902-1903\gunderson,_female_child_of_george_death_notice_august_21,_1902_p8_cc.pdf"&gt;Gunderson, Female child of George&lt;/a&gt;</v>
      </c>
      <c r="T20" s="39">
        <f t="shared" si="2"/>
        <v>1902</v>
      </c>
      <c r="U20" s="2">
        <f t="shared" si="3"/>
        <v>8</v>
      </c>
      <c r="V20" s="2">
        <f t="shared" si="4"/>
        <v>8</v>
      </c>
      <c r="W20" s="2">
        <f t="shared" si="5"/>
        <v>21</v>
      </c>
      <c r="X20" s="2">
        <f t="shared" si="1"/>
        <v>167</v>
      </c>
    </row>
    <row r="21" spans="1:24" x14ac:dyDescent="0.25">
      <c r="A21" s="2">
        <v>409</v>
      </c>
      <c r="B21" s="4" t="s">
        <v>6356</v>
      </c>
      <c r="C21" s="5"/>
      <c r="D21" s="5" t="s">
        <v>62</v>
      </c>
      <c r="E21" s="72" t="s">
        <v>10610</v>
      </c>
      <c r="F21" s="71">
        <v>7</v>
      </c>
      <c r="G21" s="52">
        <v>964</v>
      </c>
      <c r="H21" s="5" t="s">
        <v>13631</v>
      </c>
      <c r="I21" s="5">
        <v>5</v>
      </c>
      <c r="J21" s="72" t="s">
        <v>10610</v>
      </c>
      <c r="K21" s="71">
        <v>7</v>
      </c>
      <c r="L21" s="64">
        <v>0</v>
      </c>
      <c r="M21" s="5">
        <v>2</v>
      </c>
      <c r="N21" s="5">
        <v>56</v>
      </c>
      <c r="O21" s="47" t="s">
        <v>20320</v>
      </c>
      <c r="P21" s="46" t="s">
        <v>20322</v>
      </c>
      <c r="Q21" s="2" t="str">
        <f t="shared" si="0"/>
        <v>&lt;a href="set01\obituaries\cooperstown_courier\1902-1903\winger,_alla_death_notice_august_21,_1902_p5_cc_(2).pdf"&gt;Winger, Alla&lt;/a&gt;</v>
      </c>
      <c r="T21" s="39">
        <f t="shared" si="2"/>
        <v>1902</v>
      </c>
      <c r="U21" s="2">
        <f t="shared" si="3"/>
        <v>8</v>
      </c>
      <c r="V21" s="2">
        <f t="shared" si="4"/>
        <v>8</v>
      </c>
      <c r="W21" s="2">
        <f t="shared" si="5"/>
        <v>21</v>
      </c>
      <c r="X21" s="2">
        <f t="shared" si="1"/>
        <v>129</v>
      </c>
    </row>
    <row r="22" spans="1:24" x14ac:dyDescent="0.25">
      <c r="A22" s="2">
        <v>423</v>
      </c>
      <c r="B22" s="4" t="s">
        <v>6357</v>
      </c>
      <c r="C22" s="5"/>
      <c r="D22" s="5" t="s">
        <v>62</v>
      </c>
      <c r="E22" s="72">
        <v>0</v>
      </c>
      <c r="F22" s="71">
        <v>8</v>
      </c>
      <c r="G22" s="52">
        <v>964</v>
      </c>
      <c r="H22" s="5" t="s">
        <v>13631</v>
      </c>
      <c r="I22" s="5">
        <v>5</v>
      </c>
      <c r="J22" s="72" t="s">
        <v>25676</v>
      </c>
      <c r="K22" s="71">
        <v>8</v>
      </c>
      <c r="L22" s="64">
        <v>0</v>
      </c>
      <c r="M22" s="5">
        <v>2</v>
      </c>
      <c r="N22" s="5">
        <v>57</v>
      </c>
      <c r="O22" s="47" t="s">
        <v>20321</v>
      </c>
      <c r="P22" s="46" t="s">
        <v>20322</v>
      </c>
      <c r="Q22" s="2" t="str">
        <f t="shared" si="0"/>
        <v>&lt;a href="set01\obituaries\cooperstown_courier\1902-1903\winger,_ermon_death_notice_august_21,_1902_p5_cc_(2).pdf"&gt;Winger, Ermon&lt;/a&gt;</v>
      </c>
      <c r="T22" s="39">
        <f t="shared" si="2"/>
        <v>1902</v>
      </c>
      <c r="U22" s="2">
        <f t="shared" si="3"/>
        <v>8</v>
      </c>
      <c r="V22" s="2">
        <f t="shared" si="4"/>
        <v>8</v>
      </c>
      <c r="W22" s="2">
        <f t="shared" si="5"/>
        <v>21</v>
      </c>
      <c r="X22" s="2">
        <f t="shared" si="1"/>
        <v>131</v>
      </c>
    </row>
    <row r="23" spans="1:24" x14ac:dyDescent="0.25">
      <c r="A23" s="2">
        <v>466</v>
      </c>
      <c r="B23" s="4" t="s">
        <v>6318</v>
      </c>
      <c r="C23" s="5"/>
      <c r="D23" s="5" t="s">
        <v>72</v>
      </c>
      <c r="E23" s="72" t="s">
        <v>25000</v>
      </c>
      <c r="F23" s="71">
        <v>13</v>
      </c>
      <c r="G23" s="52">
        <v>964</v>
      </c>
      <c r="H23" s="5" t="s">
        <v>13631</v>
      </c>
      <c r="I23" s="5">
        <v>4</v>
      </c>
      <c r="J23" s="72" t="s">
        <v>25000</v>
      </c>
      <c r="K23" s="71">
        <v>13</v>
      </c>
      <c r="L23" s="64">
        <v>0</v>
      </c>
      <c r="M23" s="5">
        <v>2</v>
      </c>
      <c r="N23" s="5">
        <v>16</v>
      </c>
      <c r="O23" s="47" t="s">
        <v>20280</v>
      </c>
      <c r="P23" s="46" t="s">
        <v>20322</v>
      </c>
      <c r="Q23" s="2" t="str">
        <f t="shared" si="0"/>
        <v>&lt;a href="set01\obituaries\cooperstown_courier\1902-1903\crane,_alice_maynard_funeral_report_august_21,_1902_p4_cc.pdf"&gt;Crane, Alice Maynard&lt;/a&gt;</v>
      </c>
      <c r="T23" s="39">
        <f t="shared" si="2"/>
        <v>1902</v>
      </c>
      <c r="U23" s="2">
        <f t="shared" si="3"/>
        <v>8</v>
      </c>
      <c r="V23" s="2">
        <f t="shared" si="4"/>
        <v>8</v>
      </c>
      <c r="W23" s="2">
        <f t="shared" si="5"/>
        <v>21</v>
      </c>
      <c r="X23" s="2">
        <f t="shared" si="1"/>
        <v>143</v>
      </c>
    </row>
    <row r="24" spans="1:24" x14ac:dyDescent="0.25">
      <c r="A24" s="2">
        <v>762</v>
      </c>
      <c r="B24" s="4" t="s">
        <v>6316</v>
      </c>
      <c r="C24" s="5" t="s">
        <v>4696</v>
      </c>
      <c r="D24" s="5" t="s">
        <v>64</v>
      </c>
      <c r="E24" s="72" t="s">
        <v>24998</v>
      </c>
      <c r="F24" s="71">
        <v>27</v>
      </c>
      <c r="G24" s="52">
        <v>964</v>
      </c>
      <c r="H24" s="5" t="s">
        <v>13631</v>
      </c>
      <c r="I24" s="5">
        <v>4</v>
      </c>
      <c r="J24" s="72" t="s">
        <v>24998</v>
      </c>
      <c r="K24" s="71">
        <v>27</v>
      </c>
      <c r="L24" s="64" t="s">
        <v>24999</v>
      </c>
      <c r="M24" s="5">
        <v>2</v>
      </c>
      <c r="N24" s="5">
        <v>14</v>
      </c>
      <c r="O24" s="47" t="s">
        <v>20278</v>
      </c>
      <c r="P24" s="46" t="s">
        <v>20322</v>
      </c>
      <c r="Q24" s="2" t="str">
        <f t="shared" si="0"/>
        <v>&lt;a href="set01\obituaries\cooperstown_courier\1902-1903\campbell,_jessie_adelaide_(peterson)_obituary_august_21,_1902_p4_cc.pdf"&gt;Campbell, Jessie Adelaide&lt;/a&gt;</v>
      </c>
      <c r="T24" s="39">
        <f t="shared" si="2"/>
        <v>1902</v>
      </c>
      <c r="U24" s="2">
        <f t="shared" si="3"/>
        <v>8</v>
      </c>
      <c r="V24" s="2">
        <f t="shared" si="4"/>
        <v>8</v>
      </c>
      <c r="W24" s="2">
        <f t="shared" si="5"/>
        <v>21</v>
      </c>
      <c r="X24" s="2">
        <f t="shared" si="1"/>
        <v>158</v>
      </c>
    </row>
    <row r="25" spans="1:24" x14ac:dyDescent="0.25">
      <c r="A25" s="2">
        <v>2173</v>
      </c>
      <c r="B25" s="4" t="s">
        <v>6324</v>
      </c>
      <c r="C25" s="5"/>
      <c r="D25" s="5" t="s">
        <v>62</v>
      </c>
      <c r="E25" s="72">
        <v>0</v>
      </c>
      <c r="F25" s="71">
        <v>0</v>
      </c>
      <c r="G25" s="52">
        <v>977</v>
      </c>
      <c r="H25" s="5" t="s">
        <v>13631</v>
      </c>
      <c r="I25" s="5">
        <v>4</v>
      </c>
      <c r="J25" s="72" t="s">
        <v>25676</v>
      </c>
      <c r="K25" s="71">
        <v>200</v>
      </c>
      <c r="L25" s="64">
        <v>0</v>
      </c>
      <c r="M25" s="5">
        <v>2</v>
      </c>
      <c r="N25" s="5">
        <v>24</v>
      </c>
      <c r="O25" s="47" t="s">
        <v>20288</v>
      </c>
      <c r="P25" s="46" t="s">
        <v>20322</v>
      </c>
      <c r="Q25" s="2" t="str">
        <f t="shared" si="0"/>
        <v>&lt;a href="set01\obituaries\cooperstown_courier\1902-1903\groven,_1st_child_of_h_groven_death_notice_september_3,_1902_p4_cc.pdf"&gt;Groven, 1st child of h&lt;/a&gt;</v>
      </c>
      <c r="T25" s="39">
        <f t="shared" si="2"/>
        <v>1902</v>
      </c>
      <c r="U25" s="2">
        <f t="shared" si="3"/>
        <v>9</v>
      </c>
      <c r="V25" s="2">
        <f t="shared" si="4"/>
        <v>9</v>
      </c>
      <c r="W25" s="2">
        <f t="shared" si="5"/>
        <v>3</v>
      </c>
      <c r="X25" s="2">
        <f t="shared" si="1"/>
        <v>154</v>
      </c>
    </row>
    <row r="26" spans="1:24" x14ac:dyDescent="0.25">
      <c r="A26" s="2">
        <v>402</v>
      </c>
      <c r="B26" s="4" t="s">
        <v>6335</v>
      </c>
      <c r="C26" s="5"/>
      <c r="D26" s="5" t="s">
        <v>64</v>
      </c>
      <c r="E26" s="72" t="s">
        <v>25012</v>
      </c>
      <c r="F26" s="71">
        <v>7</v>
      </c>
      <c r="G26" s="52">
        <v>992</v>
      </c>
      <c r="H26" s="5" t="s">
        <v>13631</v>
      </c>
      <c r="I26" s="5">
        <v>1</v>
      </c>
      <c r="J26" s="72" t="s">
        <v>25012</v>
      </c>
      <c r="K26" s="71">
        <v>7</v>
      </c>
      <c r="L26" s="64">
        <v>0</v>
      </c>
      <c r="M26" s="5">
        <v>2</v>
      </c>
      <c r="N26" s="5">
        <v>35</v>
      </c>
      <c r="O26" s="47" t="s">
        <v>20299</v>
      </c>
      <c r="P26" s="46" t="s">
        <v>20322</v>
      </c>
      <c r="Q26" s="2" t="str">
        <f t="shared" si="0"/>
        <v>&lt;a href="set01\obituaries\cooperstown_courier\1902-1903\koyl,_frank_son_of_g_c_koyl_obituary_september_18,_1902_p1_cc.pdf"&gt;Koyl, Frank Son of G C&lt;/a&gt;</v>
      </c>
      <c r="T26" s="39">
        <f t="shared" si="2"/>
        <v>1902</v>
      </c>
      <c r="U26" s="2">
        <f t="shared" si="3"/>
        <v>9</v>
      </c>
      <c r="V26" s="2">
        <f t="shared" si="4"/>
        <v>9</v>
      </c>
      <c r="W26" s="2">
        <f t="shared" si="5"/>
        <v>18</v>
      </c>
      <c r="X26" s="2">
        <f t="shared" si="1"/>
        <v>149</v>
      </c>
    </row>
    <row r="27" spans="1:24" x14ac:dyDescent="0.25">
      <c r="A27" s="2">
        <v>271</v>
      </c>
      <c r="B27" s="4" t="s">
        <v>6323</v>
      </c>
      <c r="C27" s="5"/>
      <c r="D27" s="5" t="s">
        <v>62</v>
      </c>
      <c r="E27" s="72" t="s">
        <v>25004</v>
      </c>
      <c r="F27" s="71">
        <v>2</v>
      </c>
      <c r="G27" s="52">
        <v>1048</v>
      </c>
      <c r="H27" s="5" t="s">
        <v>13631</v>
      </c>
      <c r="I27" s="5">
        <v>5</v>
      </c>
      <c r="J27" s="72" t="s">
        <v>25004</v>
      </c>
      <c r="K27" s="71">
        <v>2</v>
      </c>
      <c r="L27" s="64">
        <v>0</v>
      </c>
      <c r="M27" s="5">
        <v>2</v>
      </c>
      <c r="N27" s="5">
        <v>23</v>
      </c>
      <c r="O27" s="47" t="s">
        <v>20287</v>
      </c>
      <c r="P27" s="46" t="s">
        <v>20322</v>
      </c>
      <c r="Q27" s="2" t="str">
        <f t="shared" si="0"/>
        <v>&lt;a href="set01\obituaries\cooperstown_courier\1902-1903\greenland,_male_child_of_oscar_death_notice_november_13,_1902_p5_cc.pdf"&gt;Greenland, Male child of Oscar&lt;/a&gt;</v>
      </c>
      <c r="T27" s="39">
        <f t="shared" si="2"/>
        <v>1902</v>
      </c>
      <c r="U27" s="2">
        <f t="shared" si="3"/>
        <v>11</v>
      </c>
      <c r="V27" s="2">
        <f t="shared" si="4"/>
        <v>11</v>
      </c>
      <c r="W27" s="2">
        <f t="shared" si="5"/>
        <v>13</v>
      </c>
      <c r="X27" s="2">
        <f t="shared" si="1"/>
        <v>163</v>
      </c>
    </row>
    <row r="28" spans="1:24" x14ac:dyDescent="0.25">
      <c r="A28" s="2">
        <v>1683</v>
      </c>
      <c r="B28" s="4" t="s">
        <v>6354</v>
      </c>
      <c r="C28" s="5"/>
      <c r="D28" s="5" t="s">
        <v>64</v>
      </c>
      <c r="E28" s="72" t="s">
        <v>25025</v>
      </c>
      <c r="F28" s="71">
        <v>81</v>
      </c>
      <c r="G28" s="52">
        <v>1048</v>
      </c>
      <c r="H28" s="5" t="s">
        <v>13631</v>
      </c>
      <c r="I28" s="5">
        <v>1</v>
      </c>
      <c r="J28" s="72" t="s">
        <v>25025</v>
      </c>
      <c r="K28" s="71">
        <v>81</v>
      </c>
      <c r="L28" s="64">
        <v>0</v>
      </c>
      <c r="M28" s="5">
        <v>2</v>
      </c>
      <c r="N28" s="5">
        <v>54</v>
      </c>
      <c r="O28" s="47" t="s">
        <v>20318</v>
      </c>
      <c r="P28" s="46" t="s">
        <v>20322</v>
      </c>
      <c r="Q28" s="2" t="str">
        <f t="shared" si="0"/>
        <v>&lt;a href="set01\obituaries\cooperstown_courier\1902-1903\van_voorhis,_j_h_obituary_november_13,_1902_p1_cc.pdf"&gt;Van Voorhis, J H&lt;/a&gt;</v>
      </c>
      <c r="T28" s="39">
        <f t="shared" si="2"/>
        <v>1902</v>
      </c>
      <c r="U28" s="2">
        <f t="shared" si="3"/>
        <v>11</v>
      </c>
      <c r="V28" s="2">
        <f t="shared" si="4"/>
        <v>11</v>
      </c>
      <c r="W28" s="2">
        <f t="shared" si="5"/>
        <v>13</v>
      </c>
      <c r="X28" s="2">
        <f t="shared" si="1"/>
        <v>131</v>
      </c>
    </row>
    <row r="29" spans="1:24" x14ac:dyDescent="0.25">
      <c r="A29" s="2">
        <v>2489</v>
      </c>
      <c r="B29" s="4" t="s">
        <v>6338</v>
      </c>
      <c r="C29" s="5"/>
      <c r="D29" s="5" t="s">
        <v>64</v>
      </c>
      <c r="E29" s="72" t="s">
        <v>632</v>
      </c>
      <c r="F29" s="71">
        <v>0</v>
      </c>
      <c r="G29" s="52">
        <v>1048</v>
      </c>
      <c r="H29" s="5" t="s">
        <v>13631</v>
      </c>
      <c r="I29" s="5">
        <v>5</v>
      </c>
      <c r="J29" s="72" t="s">
        <v>632</v>
      </c>
      <c r="K29" s="71">
        <v>200</v>
      </c>
      <c r="L29" s="64">
        <v>0</v>
      </c>
      <c r="M29" s="5">
        <v>2</v>
      </c>
      <c r="N29" s="5">
        <v>38</v>
      </c>
      <c r="O29" s="47" t="s">
        <v>20302</v>
      </c>
      <c r="P29" s="46" t="s">
        <v>20322</v>
      </c>
      <c r="Q29" s="2" t="str">
        <f t="shared" si="0"/>
        <v>&lt;a href="set01\obituaries\cooperstown_courier\1902-1903\maurer,_minnie_obituary_november_13,_1902_p5_cc.pdf"&gt;Maurer, Minnie&lt;/a&gt;</v>
      </c>
      <c r="T29" s="39">
        <f t="shared" si="2"/>
        <v>1902</v>
      </c>
      <c r="U29" s="2">
        <f t="shared" si="3"/>
        <v>11</v>
      </c>
      <c r="V29" s="2">
        <f t="shared" si="4"/>
        <v>11</v>
      </c>
      <c r="W29" s="2">
        <f t="shared" si="5"/>
        <v>13</v>
      </c>
      <c r="X29" s="2">
        <f t="shared" si="1"/>
        <v>127</v>
      </c>
    </row>
    <row r="30" spans="1:24" x14ac:dyDescent="0.25">
      <c r="A30" s="2">
        <v>1592</v>
      </c>
      <c r="B30" s="4" t="s">
        <v>6344</v>
      </c>
      <c r="C30" s="5"/>
      <c r="D30" s="5" t="s">
        <v>62</v>
      </c>
      <c r="E30" s="72">
        <v>0</v>
      </c>
      <c r="F30" s="71">
        <v>76</v>
      </c>
      <c r="G30" s="52">
        <v>1055</v>
      </c>
      <c r="H30" s="5" t="s">
        <v>13631</v>
      </c>
      <c r="I30" s="5">
        <v>5</v>
      </c>
      <c r="J30" s="72" t="s">
        <v>25676</v>
      </c>
      <c r="K30" s="71">
        <v>76</v>
      </c>
      <c r="L30" s="64">
        <v>0</v>
      </c>
      <c r="M30" s="5">
        <v>2</v>
      </c>
      <c r="N30" s="5">
        <v>44</v>
      </c>
      <c r="O30" s="47" t="s">
        <v>20308</v>
      </c>
      <c r="P30" s="46" t="s">
        <v>20322</v>
      </c>
      <c r="Q30" s="2" t="str">
        <f t="shared" si="0"/>
        <v>&lt;a href="set01\obituaries\cooperstown_courier\1902-1903\olsby,_h_g_death_notice_november_20,_1902_p5_cc.pdf"&gt;Olsby, H G&lt;/a&gt;</v>
      </c>
      <c r="T30" s="39">
        <f t="shared" si="2"/>
        <v>1902</v>
      </c>
      <c r="U30" s="2">
        <f t="shared" si="3"/>
        <v>11</v>
      </c>
      <c r="V30" s="2">
        <f t="shared" si="4"/>
        <v>11</v>
      </c>
      <c r="W30" s="2">
        <f t="shared" si="5"/>
        <v>20</v>
      </c>
      <c r="X30" s="2">
        <f t="shared" si="1"/>
        <v>123</v>
      </c>
    </row>
    <row r="31" spans="1:24" x14ac:dyDescent="0.25">
      <c r="A31" s="2">
        <v>163</v>
      </c>
      <c r="B31" s="4" t="s">
        <v>6355</v>
      </c>
      <c r="C31" s="5"/>
      <c r="D31" s="5" t="s">
        <v>62</v>
      </c>
      <c r="E31" s="72" t="s">
        <v>25026</v>
      </c>
      <c r="F31" s="71" t="s">
        <v>25027</v>
      </c>
      <c r="G31" s="52">
        <v>1083</v>
      </c>
      <c r="H31" s="5" t="s">
        <v>13631</v>
      </c>
      <c r="I31" s="5">
        <v>5</v>
      </c>
      <c r="J31" s="72" t="s">
        <v>25026</v>
      </c>
      <c r="K31" s="71">
        <f>3/12</f>
        <v>0.25</v>
      </c>
      <c r="L31" s="64">
        <v>0</v>
      </c>
      <c r="M31" s="5">
        <v>2</v>
      </c>
      <c r="N31" s="5">
        <v>55</v>
      </c>
      <c r="O31" s="47" t="s">
        <v>20319</v>
      </c>
      <c r="P31" s="46" t="s">
        <v>20322</v>
      </c>
      <c r="Q31" s="2" t="str">
        <f t="shared" si="0"/>
        <v>&lt;a href="set01\obituaries\cooperstown_courier\1902-1903\wade,_infant_death_notice_december_18,_1902_p5_cc.pdf"&gt;Wade, Infant&lt;/a&gt;</v>
      </c>
      <c r="T31" s="39">
        <f t="shared" si="2"/>
        <v>1902</v>
      </c>
      <c r="U31" s="2">
        <f t="shared" si="3"/>
        <v>12</v>
      </c>
      <c r="V31" s="2">
        <f t="shared" si="4"/>
        <v>12</v>
      </c>
      <c r="W31" s="2">
        <f t="shared" si="5"/>
        <v>18</v>
      </c>
      <c r="X31" s="2">
        <f t="shared" si="1"/>
        <v>127</v>
      </c>
    </row>
    <row r="32" spans="1:24" x14ac:dyDescent="0.25">
      <c r="A32" s="2">
        <v>387</v>
      </c>
      <c r="B32" s="4" t="s">
        <v>6353</v>
      </c>
      <c r="C32" s="5"/>
      <c r="D32" s="5" t="s">
        <v>64</v>
      </c>
      <c r="E32" s="72" t="s">
        <v>25024</v>
      </c>
      <c r="F32" s="71">
        <v>6</v>
      </c>
      <c r="G32" s="52">
        <v>1097</v>
      </c>
      <c r="H32" s="5" t="s">
        <v>13631</v>
      </c>
      <c r="I32" s="5">
        <v>5</v>
      </c>
      <c r="J32" s="72" t="s">
        <v>25024</v>
      </c>
      <c r="K32" s="71">
        <v>6</v>
      </c>
      <c r="L32" s="64">
        <v>0</v>
      </c>
      <c r="M32" s="5">
        <v>2</v>
      </c>
      <c r="N32" s="5">
        <v>53</v>
      </c>
      <c r="O32" s="47" t="s">
        <v>20317</v>
      </c>
      <c r="P32" s="46" t="s">
        <v>20322</v>
      </c>
      <c r="Q32" s="2" t="str">
        <f t="shared" si="0"/>
        <v>&lt;a href="set01\obituaries\cooperstown_courier\1902-1903\summerville,_male_child_of_l_m_obituary_january_1,_1903_p5_cc.pdf"&gt;Summerville, Male child of L M&lt;/a&gt;</v>
      </c>
      <c r="T32" s="39">
        <f t="shared" si="2"/>
        <v>1903</v>
      </c>
      <c r="U32" s="2">
        <f t="shared" si="3"/>
        <v>1</v>
      </c>
      <c r="V32" s="2">
        <f t="shared" si="4"/>
        <v>1</v>
      </c>
      <c r="W32" s="2">
        <f t="shared" si="5"/>
        <v>1</v>
      </c>
      <c r="X32" s="2">
        <f t="shared" si="1"/>
        <v>157</v>
      </c>
    </row>
    <row r="33" spans="1:24" x14ac:dyDescent="0.25">
      <c r="A33" s="2">
        <v>2218</v>
      </c>
      <c r="B33" s="4" t="s">
        <v>6328</v>
      </c>
      <c r="C33" s="5"/>
      <c r="D33" s="5" t="s">
        <v>62</v>
      </c>
      <c r="E33" s="72" t="s">
        <v>25005</v>
      </c>
      <c r="F33" s="71">
        <v>0</v>
      </c>
      <c r="G33" s="52">
        <v>1097</v>
      </c>
      <c r="H33" s="5" t="s">
        <v>13631</v>
      </c>
      <c r="I33" s="5">
        <v>1</v>
      </c>
      <c r="J33" s="72" t="s">
        <v>25005</v>
      </c>
      <c r="K33" s="71">
        <v>200</v>
      </c>
      <c r="L33" s="64">
        <v>0</v>
      </c>
      <c r="M33" s="5">
        <v>2</v>
      </c>
      <c r="N33" s="5">
        <v>28</v>
      </c>
      <c r="O33" s="47" t="s">
        <v>20292</v>
      </c>
      <c r="P33" s="46" t="s">
        <v>20322</v>
      </c>
      <c r="Q33" s="2" t="str">
        <f t="shared" si="0"/>
        <v>&lt;a href="set01\obituaries\cooperstown_courier\1902-1903\hart,_male_infant_of_charley_hart_death_notice_january_1,_1903_p1_cc.pdf"&gt;Hart, Male infant of Charley&lt;/a&gt;</v>
      </c>
      <c r="T33" s="39">
        <f t="shared" si="2"/>
        <v>1903</v>
      </c>
      <c r="U33" s="2">
        <f t="shared" si="3"/>
        <v>1</v>
      </c>
      <c r="V33" s="2">
        <f t="shared" si="4"/>
        <v>1</v>
      </c>
      <c r="W33" s="2">
        <f t="shared" si="5"/>
        <v>1</v>
      </c>
      <c r="X33" s="2">
        <f t="shared" si="1"/>
        <v>162</v>
      </c>
    </row>
    <row r="34" spans="1:24" x14ac:dyDescent="0.25">
      <c r="A34" s="2">
        <v>155</v>
      </c>
      <c r="B34" s="4" t="s">
        <v>6330</v>
      </c>
      <c r="C34" s="5"/>
      <c r="D34" s="5" t="s">
        <v>64</v>
      </c>
      <c r="E34" s="72" t="s">
        <v>632</v>
      </c>
      <c r="F34" s="71" t="s">
        <v>25007</v>
      </c>
      <c r="G34" s="52">
        <v>1118</v>
      </c>
      <c r="H34" s="5" t="s">
        <v>13631</v>
      </c>
      <c r="I34" s="5">
        <v>5</v>
      </c>
      <c r="J34" s="72" t="s">
        <v>632</v>
      </c>
      <c r="K34" s="71">
        <f>10/52</f>
        <v>0.19230769230769232</v>
      </c>
      <c r="L34" s="64">
        <v>0</v>
      </c>
      <c r="M34" s="5">
        <v>2</v>
      </c>
      <c r="N34" s="5">
        <v>30</v>
      </c>
      <c r="O34" s="47" t="s">
        <v>20294</v>
      </c>
      <c r="P34" s="46" t="s">
        <v>20322</v>
      </c>
      <c r="Q34" s="2" t="str">
        <f t="shared" si="0"/>
        <v>&lt;a href="set01\obituaries\cooperstown_courier\1902-1903\holt,_female_infant_of_m_e_holt_obituary_january_22,_1903_p5_cc.pdf"&gt;Holt, Female infant of M E&lt;/a&gt;</v>
      </c>
      <c r="T34" s="39">
        <f t="shared" si="2"/>
        <v>1903</v>
      </c>
      <c r="U34" s="2">
        <f t="shared" si="3"/>
        <v>1</v>
      </c>
      <c r="V34" s="2">
        <f t="shared" si="4"/>
        <v>1</v>
      </c>
      <c r="W34" s="2">
        <f t="shared" si="5"/>
        <v>22</v>
      </c>
      <c r="X34" s="2">
        <f t="shared" si="1"/>
        <v>155</v>
      </c>
    </row>
    <row r="35" spans="1:24" x14ac:dyDescent="0.25">
      <c r="A35" s="2">
        <v>1756</v>
      </c>
      <c r="B35" s="4" t="s">
        <v>6327</v>
      </c>
      <c r="C35" s="5"/>
      <c r="D35" s="5" t="s">
        <v>62</v>
      </c>
      <c r="E35" s="72">
        <v>0</v>
      </c>
      <c r="F35" s="71">
        <v>87</v>
      </c>
      <c r="G35" s="52">
        <v>1132</v>
      </c>
      <c r="H35" s="5" t="s">
        <v>13631</v>
      </c>
      <c r="I35" s="5">
        <v>5</v>
      </c>
      <c r="J35" s="72" t="s">
        <v>25676</v>
      </c>
      <c r="K35" s="71">
        <v>87</v>
      </c>
      <c r="L35" s="64">
        <v>0</v>
      </c>
      <c r="M35" s="5">
        <v>2</v>
      </c>
      <c r="N35" s="5">
        <v>27</v>
      </c>
      <c r="O35" s="47" t="s">
        <v>20291</v>
      </c>
      <c r="P35" s="46" t="s">
        <v>20322</v>
      </c>
      <c r="Q35" s="2" t="str">
        <f t="shared" si="0"/>
        <v>&lt;a href="set01\obituaries\cooperstown_courier\1902-1903\hamilton,_j_v_father_of_mrs._w_d_marsh_death_notice_february_5,_1903_p5_cc.pdf"&gt;Hamilton, J V Pa of Mrs. W D Marsh&lt;/a&gt;</v>
      </c>
      <c r="T35" s="39">
        <f t="shared" si="2"/>
        <v>1903</v>
      </c>
      <c r="U35" s="2">
        <f t="shared" si="3"/>
        <v>2</v>
      </c>
      <c r="V35" s="2">
        <f t="shared" si="4"/>
        <v>2</v>
      </c>
      <c r="W35" s="2">
        <f t="shared" si="5"/>
        <v>5</v>
      </c>
      <c r="X35" s="2">
        <f t="shared" si="1"/>
        <v>174</v>
      </c>
    </row>
    <row r="36" spans="1:24" x14ac:dyDescent="0.25">
      <c r="A36" s="2">
        <v>1633</v>
      </c>
      <c r="B36" s="4" t="s">
        <v>6342</v>
      </c>
      <c r="C36" s="5"/>
      <c r="D36" s="5" t="s">
        <v>64</v>
      </c>
      <c r="E36" s="72" t="s">
        <v>25019</v>
      </c>
      <c r="F36" s="71">
        <v>78</v>
      </c>
      <c r="G36" s="52">
        <v>1153</v>
      </c>
      <c r="H36" s="5" t="s">
        <v>13631</v>
      </c>
      <c r="I36" s="5">
        <v>5</v>
      </c>
      <c r="J36" s="72" t="s">
        <v>25019</v>
      </c>
      <c r="K36" s="71">
        <v>78</v>
      </c>
      <c r="L36" s="64">
        <v>0</v>
      </c>
      <c r="M36" s="5">
        <v>2</v>
      </c>
      <c r="N36" s="5">
        <v>42</v>
      </c>
      <c r="O36" s="47" t="s">
        <v>20306</v>
      </c>
      <c r="P36" s="46" t="s">
        <v>20322</v>
      </c>
      <c r="Q36" s="2" t="str">
        <f t="shared" si="0"/>
        <v>&lt;a href="set01\obituaries\cooperstown_courier\1902-1903\norgaard,_samuel_k_obituary_february_26,_1903_p5_cc.pdf"&gt;Norgaard, Samuel K&lt;/a&gt;</v>
      </c>
      <c r="T36" s="39">
        <f t="shared" si="2"/>
        <v>1903</v>
      </c>
      <c r="U36" s="2">
        <f t="shared" si="3"/>
        <v>2</v>
      </c>
      <c r="V36" s="2">
        <f t="shared" si="4"/>
        <v>2</v>
      </c>
      <c r="W36" s="2">
        <f t="shared" si="5"/>
        <v>26</v>
      </c>
      <c r="X36" s="2">
        <f t="shared" si="1"/>
        <v>135</v>
      </c>
    </row>
    <row r="37" spans="1:24" x14ac:dyDescent="0.25">
      <c r="A37" s="2">
        <v>1630</v>
      </c>
      <c r="B37" s="4" t="s">
        <v>6339</v>
      </c>
      <c r="C37" s="5"/>
      <c r="D37" s="5" t="s">
        <v>64</v>
      </c>
      <c r="E37" s="72" t="s">
        <v>25016</v>
      </c>
      <c r="F37" s="71">
        <v>78</v>
      </c>
      <c r="G37" s="52">
        <v>1167</v>
      </c>
      <c r="H37" s="5" t="s">
        <v>13631</v>
      </c>
      <c r="I37" s="5">
        <v>1</v>
      </c>
      <c r="J37" s="72" t="s">
        <v>25016</v>
      </c>
      <c r="K37" s="71">
        <v>78</v>
      </c>
      <c r="L37" s="64">
        <v>0</v>
      </c>
      <c r="M37" s="5">
        <v>2</v>
      </c>
      <c r="N37" s="5">
        <v>39</v>
      </c>
      <c r="O37" s="47" t="s">
        <v>20303</v>
      </c>
      <c r="P37" s="46" t="s">
        <v>20322</v>
      </c>
      <c r="Q37" s="2" t="str">
        <f t="shared" si="0"/>
        <v>&lt;a href="set01\obituaries\cooperstown_courier\1902-1903\mcinnes,_alexander_obituary_march_12,_1903_p1_cc.pdf"&gt;McInnes, Alexander&lt;/a&gt;</v>
      </c>
      <c r="T37" s="39">
        <f t="shared" si="2"/>
        <v>1903</v>
      </c>
      <c r="U37" s="2">
        <f t="shared" si="3"/>
        <v>3</v>
      </c>
      <c r="V37" s="2">
        <f t="shared" si="4"/>
        <v>3</v>
      </c>
      <c r="W37" s="2">
        <f t="shared" si="5"/>
        <v>12</v>
      </c>
      <c r="X37" s="2">
        <f t="shared" si="1"/>
        <v>132</v>
      </c>
    </row>
    <row r="38" spans="1:24" x14ac:dyDescent="0.25">
      <c r="A38" s="2">
        <v>1077</v>
      </c>
      <c r="B38" s="4" t="s">
        <v>6332</v>
      </c>
      <c r="C38" s="5"/>
      <c r="D38" s="5" t="s">
        <v>64</v>
      </c>
      <c r="E38" s="72" t="s">
        <v>25009</v>
      </c>
      <c r="F38" s="71">
        <v>48</v>
      </c>
      <c r="G38" s="52">
        <v>1181</v>
      </c>
      <c r="H38" s="5" t="s">
        <v>13631</v>
      </c>
      <c r="I38" s="5">
        <v>5</v>
      </c>
      <c r="J38" s="72" t="s">
        <v>25009</v>
      </c>
      <c r="K38" s="71">
        <v>48</v>
      </c>
      <c r="L38" s="64" t="s">
        <v>25010</v>
      </c>
      <c r="M38" s="5">
        <v>2</v>
      </c>
      <c r="N38" s="5">
        <v>32</v>
      </c>
      <c r="O38" s="47" t="s">
        <v>20296</v>
      </c>
      <c r="P38" s="46" t="s">
        <v>20322</v>
      </c>
      <c r="Q38" s="2" t="str">
        <f t="shared" si="0"/>
        <v>&lt;a href="set01\obituaries\cooperstown_courier\1902-1903\johnson,_john_e_obituary_march_26,_1903_p5_cc.pdf"&gt;Johnson, John E&lt;/a&gt;</v>
      </c>
      <c r="T38" s="39">
        <f t="shared" si="2"/>
        <v>1903</v>
      </c>
      <c r="U38" s="2">
        <f t="shared" si="3"/>
        <v>3</v>
      </c>
      <c r="V38" s="2">
        <f t="shared" si="4"/>
        <v>3</v>
      </c>
      <c r="W38" s="2">
        <f t="shared" si="5"/>
        <v>26</v>
      </c>
      <c r="X38" s="2">
        <f t="shared" si="1"/>
        <v>126</v>
      </c>
    </row>
    <row r="39" spans="1:24" x14ac:dyDescent="0.25">
      <c r="A39" s="2">
        <v>1628</v>
      </c>
      <c r="B39" s="4" t="s">
        <v>6333</v>
      </c>
      <c r="C39" s="5"/>
      <c r="D39" s="5" t="s">
        <v>64</v>
      </c>
      <c r="E39" s="72" t="s">
        <v>25011</v>
      </c>
      <c r="F39" s="71">
        <v>78</v>
      </c>
      <c r="G39" s="52">
        <v>1181</v>
      </c>
      <c r="H39" s="5" t="s">
        <v>13631</v>
      </c>
      <c r="I39" s="5">
        <v>5</v>
      </c>
      <c r="J39" s="72" t="s">
        <v>25011</v>
      </c>
      <c r="K39" s="71">
        <v>78</v>
      </c>
      <c r="L39" s="64">
        <v>0</v>
      </c>
      <c r="M39" s="5">
        <v>2</v>
      </c>
      <c r="N39" s="5">
        <v>33</v>
      </c>
      <c r="O39" s="47" t="s">
        <v>20297</v>
      </c>
      <c r="P39" s="46" t="s">
        <v>20322</v>
      </c>
      <c r="Q39" s="2" t="str">
        <f t="shared" si="0"/>
        <v>&lt;a href="set01\obituaries\cooperstown_courier\1902-1903\johnson,_mrs._ingry_mother_of_mrs._s_w_black_obituary_march_26,_1903_p5_cc.pdf"&gt;Johnson, Mrs. Ingry Ma of Mrs. S W Black&lt;/a&gt;</v>
      </c>
      <c r="T39" s="39">
        <f t="shared" ref="T39:T70" si="6">YEAR(G39)</f>
        <v>1903</v>
      </c>
      <c r="U39" s="2">
        <f t="shared" ref="U39:U70" si="7">MONTH(G39)</f>
        <v>3</v>
      </c>
      <c r="V39" s="2">
        <f t="shared" ref="V39:V70" si="8">U39</f>
        <v>3</v>
      </c>
      <c r="W39" s="2">
        <f t="shared" ref="W39:W70" si="9">DAY(G39)</f>
        <v>26</v>
      </c>
      <c r="X39" s="2">
        <f t="shared" si="1"/>
        <v>180</v>
      </c>
    </row>
    <row r="40" spans="1:24" x14ac:dyDescent="0.25">
      <c r="A40" s="2">
        <v>1894</v>
      </c>
      <c r="B40" s="4" t="s">
        <v>6313</v>
      </c>
      <c r="C40" s="5"/>
      <c r="D40" s="5" t="s">
        <v>62</v>
      </c>
      <c r="E40" s="72" t="s">
        <v>24996</v>
      </c>
      <c r="F40" s="71">
        <v>0</v>
      </c>
      <c r="G40" s="52">
        <v>1202</v>
      </c>
      <c r="H40" s="5" t="s">
        <v>13631</v>
      </c>
      <c r="I40" s="5">
        <v>1</v>
      </c>
      <c r="J40" s="72" t="s">
        <v>24996</v>
      </c>
      <c r="K40" s="71">
        <v>200</v>
      </c>
      <c r="L40" s="64">
        <v>0</v>
      </c>
      <c r="M40" s="5">
        <v>2</v>
      </c>
      <c r="N40" s="5">
        <v>10</v>
      </c>
      <c r="O40" s="47" t="s">
        <v>20274</v>
      </c>
      <c r="P40" s="46" t="s">
        <v>20322</v>
      </c>
      <c r="Q40" s="2" t="str">
        <f t="shared" si="0"/>
        <v>&lt;a href="set01\obituaries\cooperstown_courier\1902-1903\bidwell,_edward_m_death_notice_april_16,_1903_p1_cc.pdf"&gt;Bidwell, Edward M&lt;/a&gt;</v>
      </c>
      <c r="T40" s="39">
        <f t="shared" si="6"/>
        <v>1903</v>
      </c>
      <c r="U40" s="2">
        <f t="shared" si="7"/>
        <v>4</v>
      </c>
      <c r="V40" s="2">
        <f t="shared" si="8"/>
        <v>4</v>
      </c>
      <c r="W40" s="2">
        <f t="shared" si="9"/>
        <v>16</v>
      </c>
      <c r="X40" s="2">
        <f t="shared" si="1"/>
        <v>134</v>
      </c>
    </row>
    <row r="41" spans="1:24" x14ac:dyDescent="0.25">
      <c r="A41" s="2">
        <v>1334</v>
      </c>
      <c r="B41" s="4" t="s">
        <v>6347</v>
      </c>
      <c r="C41" s="5"/>
      <c r="D41" s="5" t="s">
        <v>64</v>
      </c>
      <c r="E41" s="72" t="s">
        <v>25006</v>
      </c>
      <c r="F41" s="71">
        <v>62</v>
      </c>
      <c r="G41" s="52">
        <v>1209</v>
      </c>
      <c r="H41" s="5" t="s">
        <v>13631</v>
      </c>
      <c r="I41" s="5">
        <v>1</v>
      </c>
      <c r="J41" s="72" t="s">
        <v>25006</v>
      </c>
      <c r="K41" s="71">
        <v>62</v>
      </c>
      <c r="L41" s="64">
        <v>0</v>
      </c>
      <c r="M41" s="5">
        <v>2</v>
      </c>
      <c r="N41" s="5">
        <v>47</v>
      </c>
      <c r="O41" s="47" t="s">
        <v>20311</v>
      </c>
      <c r="P41" s="46" t="s">
        <v>20322</v>
      </c>
      <c r="Q41" s="2" t="str">
        <f t="shared" si="0"/>
        <v>&lt;a href="set01\obituaries\cooperstown_courier\1902-1903\rukke,_nels_c_obituary_april_23,_1903_p1_cc.pdf"&gt;Rukke, Nels C&lt;/a&gt;</v>
      </c>
      <c r="T41" s="39">
        <f t="shared" si="6"/>
        <v>1903</v>
      </c>
      <c r="U41" s="2">
        <f t="shared" si="7"/>
        <v>4</v>
      </c>
      <c r="V41" s="2">
        <f t="shared" si="8"/>
        <v>4</v>
      </c>
      <c r="W41" s="2">
        <f t="shared" si="9"/>
        <v>23</v>
      </c>
      <c r="X41" s="2">
        <f t="shared" si="1"/>
        <v>122</v>
      </c>
    </row>
    <row r="42" spans="1:24" x14ac:dyDescent="0.25">
      <c r="A42" s="2">
        <v>1654</v>
      </c>
      <c r="B42" s="4" t="s">
        <v>6348</v>
      </c>
      <c r="C42" s="5" t="s">
        <v>6349</v>
      </c>
      <c r="D42" s="5" t="s">
        <v>64</v>
      </c>
      <c r="E42" s="72" t="s">
        <v>25021</v>
      </c>
      <c r="F42" s="71">
        <v>79</v>
      </c>
      <c r="G42" s="52">
        <v>1244</v>
      </c>
      <c r="H42" s="5" t="s">
        <v>13631</v>
      </c>
      <c r="I42" s="5">
        <v>1</v>
      </c>
      <c r="J42" s="72" t="s">
        <v>25021</v>
      </c>
      <c r="K42" s="71">
        <v>79</v>
      </c>
      <c r="L42" s="64">
        <v>0</v>
      </c>
      <c r="M42" s="5">
        <v>2</v>
      </c>
      <c r="N42" s="5">
        <v>48</v>
      </c>
      <c r="O42" s="47" t="s">
        <v>20312</v>
      </c>
      <c r="P42" s="46" t="s">
        <v>20322</v>
      </c>
      <c r="Q42" s="2" t="str">
        <f t="shared" si="0"/>
        <v>&lt;a href="set01\obituaries\cooperstown_courier\1902-1903\russell,_marietta_(sumner)_obituary_may_28,_1903_p1_cc.pdf"&gt;Russell, Marietta&lt;/a&gt;</v>
      </c>
      <c r="T42" s="39">
        <f t="shared" si="6"/>
        <v>1903</v>
      </c>
      <c r="U42" s="2">
        <f t="shared" si="7"/>
        <v>5</v>
      </c>
      <c r="V42" s="2">
        <f t="shared" si="8"/>
        <v>5</v>
      </c>
      <c r="W42" s="2">
        <f t="shared" si="9"/>
        <v>28</v>
      </c>
      <c r="X42" s="2">
        <f t="shared" si="1"/>
        <v>137</v>
      </c>
    </row>
    <row r="43" spans="1:24" x14ac:dyDescent="0.25">
      <c r="A43" s="2">
        <v>131</v>
      </c>
      <c r="B43" s="4" t="s">
        <v>6352</v>
      </c>
      <c r="C43" s="5"/>
      <c r="D43" s="5" t="s">
        <v>64</v>
      </c>
      <c r="E43" s="72" t="s">
        <v>632</v>
      </c>
      <c r="F43" s="71" t="s">
        <v>25023</v>
      </c>
      <c r="G43" s="52">
        <v>1258</v>
      </c>
      <c r="H43" s="5" t="s">
        <v>13631</v>
      </c>
      <c r="I43" s="5">
        <v>5</v>
      </c>
      <c r="J43" s="72" t="s">
        <v>632</v>
      </c>
      <c r="K43" s="71">
        <f>11/365</f>
        <v>3.0136986301369864E-2</v>
      </c>
      <c r="L43" s="64">
        <v>0</v>
      </c>
      <c r="M43" s="5">
        <v>2</v>
      </c>
      <c r="N43" s="5">
        <v>52</v>
      </c>
      <c r="O43" s="47" t="s">
        <v>20316</v>
      </c>
      <c r="P43" s="46" t="s">
        <v>20322</v>
      </c>
      <c r="Q43" s="2" t="str">
        <f t="shared" si="0"/>
        <v>&lt;a href="set01\obituaries\cooperstown_courier\1902-1903\stengele,_male_infant_of_joseph_obituary_june_11,_1903_p5_cc.pdf"&gt;Stengele, Male infant of Joseph&lt;/a&gt;</v>
      </c>
      <c r="T43" s="39">
        <f t="shared" si="6"/>
        <v>1903</v>
      </c>
      <c r="U43" s="2">
        <f t="shared" si="7"/>
        <v>6</v>
      </c>
      <c r="V43" s="2">
        <f t="shared" si="8"/>
        <v>6</v>
      </c>
      <c r="W43" s="2">
        <f t="shared" si="9"/>
        <v>11</v>
      </c>
      <c r="X43" s="2">
        <f t="shared" si="1"/>
        <v>157</v>
      </c>
    </row>
    <row r="44" spans="1:24" x14ac:dyDescent="0.25">
      <c r="A44" s="2">
        <v>2460</v>
      </c>
      <c r="B44" s="4" t="s">
        <v>6337</v>
      </c>
      <c r="C44" s="5"/>
      <c r="D44" s="5" t="s">
        <v>62</v>
      </c>
      <c r="E44" s="77" t="s">
        <v>25015</v>
      </c>
      <c r="F44" s="71">
        <v>0</v>
      </c>
      <c r="G44" s="52">
        <v>1265</v>
      </c>
      <c r="H44" s="5" t="s">
        <v>13631</v>
      </c>
      <c r="I44" s="5">
        <v>4</v>
      </c>
      <c r="J44" s="72" t="s">
        <v>25015</v>
      </c>
      <c r="K44" s="71">
        <v>200</v>
      </c>
      <c r="L44" s="64">
        <v>0</v>
      </c>
      <c r="M44" s="5">
        <v>2</v>
      </c>
      <c r="N44" s="5">
        <v>37</v>
      </c>
      <c r="O44" s="47" t="s">
        <v>20301</v>
      </c>
      <c r="P44" s="46" t="s">
        <v>20322</v>
      </c>
      <c r="Q44" s="2" t="str">
        <f t="shared" si="0"/>
        <v>&lt;a href="set01\obituaries\cooperstown_courier\1902-1903\lovisondahl,_olof_accidental_shooting_and_death_june_18,_1903_p4_cc.pdf"&gt;Lovisondahl, Olof&lt;/a&gt;</v>
      </c>
      <c r="T44" s="39">
        <f t="shared" si="6"/>
        <v>1903</v>
      </c>
      <c r="U44" s="2">
        <f t="shared" si="7"/>
        <v>6</v>
      </c>
      <c r="V44" s="2">
        <f t="shared" si="8"/>
        <v>6</v>
      </c>
      <c r="W44" s="2">
        <f t="shared" si="9"/>
        <v>18</v>
      </c>
      <c r="X44" s="2">
        <f t="shared" si="1"/>
        <v>150</v>
      </c>
    </row>
    <row r="45" spans="1:24" x14ac:dyDescent="0.25">
      <c r="A45" s="2">
        <v>2890</v>
      </c>
      <c r="B45" s="4" t="s">
        <v>5789</v>
      </c>
      <c r="C45" s="5"/>
      <c r="D45" s="5" t="s">
        <v>64</v>
      </c>
      <c r="E45" s="72" t="s">
        <v>25186</v>
      </c>
      <c r="F45" s="71">
        <v>0</v>
      </c>
      <c r="G45" s="52">
        <v>1265</v>
      </c>
      <c r="H45" s="5" t="s">
        <v>13631</v>
      </c>
      <c r="I45" s="5">
        <v>1</v>
      </c>
      <c r="J45" s="72" t="s">
        <v>25186</v>
      </c>
      <c r="K45" s="71">
        <v>200</v>
      </c>
      <c r="L45" s="64">
        <v>0</v>
      </c>
      <c r="M45" s="5">
        <v>2</v>
      </c>
      <c r="N45" s="5">
        <v>51</v>
      </c>
      <c r="O45" s="47" t="s">
        <v>20315</v>
      </c>
      <c r="P45" s="46" t="s">
        <v>20322</v>
      </c>
      <c r="Q45" s="2" t="str">
        <f t="shared" si="0"/>
        <v>&lt;a href="set01\obituaries\cooperstown_courier\1902-1903\soma,_mrs._jorgen_obituary_june_18,_1903_p1_cc.pdf"&gt;Soma, Mrs. Jorgen&lt;/a&gt;</v>
      </c>
      <c r="T45" s="39">
        <f t="shared" si="6"/>
        <v>1903</v>
      </c>
      <c r="U45" s="2">
        <f t="shared" si="7"/>
        <v>6</v>
      </c>
      <c r="V45" s="2">
        <f t="shared" si="8"/>
        <v>6</v>
      </c>
      <c r="W45" s="2">
        <f t="shared" si="9"/>
        <v>18</v>
      </c>
      <c r="X45" s="2">
        <f t="shared" si="1"/>
        <v>129</v>
      </c>
    </row>
    <row r="46" spans="1:24" x14ac:dyDescent="0.25">
      <c r="A46" s="2">
        <v>2871</v>
      </c>
      <c r="B46" s="4" t="s">
        <v>6351</v>
      </c>
      <c r="C46" s="5"/>
      <c r="D46" s="5" t="s">
        <v>64</v>
      </c>
      <c r="E46" s="72" t="s">
        <v>24886</v>
      </c>
      <c r="F46" s="71">
        <v>0</v>
      </c>
      <c r="G46" s="52">
        <v>1335</v>
      </c>
      <c r="H46" s="5" t="s">
        <v>13631</v>
      </c>
      <c r="I46" s="5">
        <v>4</v>
      </c>
      <c r="J46" s="72" t="s">
        <v>24886</v>
      </c>
      <c r="K46" s="71">
        <v>200</v>
      </c>
      <c r="L46" s="64">
        <v>0</v>
      </c>
      <c r="M46" s="5">
        <v>2</v>
      </c>
      <c r="N46" s="5">
        <v>50</v>
      </c>
      <c r="O46" s="47" t="s">
        <v>20314</v>
      </c>
      <c r="P46" s="46" t="s">
        <v>20322</v>
      </c>
      <c r="Q46" s="2" t="str">
        <f t="shared" si="0"/>
        <v>&lt;a href="set01\obituaries\cooperstown_courier\1902-1903\skramstad,_ingval_obituary_august_27,_1903_p4_cc.pdf"&gt;Skramstad, Ingval&lt;/a&gt;</v>
      </c>
      <c r="T46" s="39">
        <f t="shared" si="6"/>
        <v>1903</v>
      </c>
      <c r="U46" s="2">
        <f t="shared" si="7"/>
        <v>8</v>
      </c>
      <c r="V46" s="2">
        <f t="shared" si="8"/>
        <v>8</v>
      </c>
      <c r="W46" s="2">
        <f t="shared" si="9"/>
        <v>27</v>
      </c>
      <c r="X46" s="2">
        <f t="shared" si="1"/>
        <v>131</v>
      </c>
    </row>
    <row r="47" spans="1:24" x14ac:dyDescent="0.25">
      <c r="A47" s="2">
        <v>1411</v>
      </c>
      <c r="B47" s="4" t="s">
        <v>6346</v>
      </c>
      <c r="C47" s="5"/>
      <c r="D47" s="5" t="s">
        <v>64</v>
      </c>
      <c r="E47" s="72" t="s">
        <v>10784</v>
      </c>
      <c r="F47" s="71">
        <v>65</v>
      </c>
      <c r="G47" s="52">
        <v>1356</v>
      </c>
      <c r="H47" s="5" t="s">
        <v>13631</v>
      </c>
      <c r="I47" s="5">
        <v>1</v>
      </c>
      <c r="J47" s="72" t="s">
        <v>10784</v>
      </c>
      <c r="K47" s="71">
        <v>65</v>
      </c>
      <c r="L47" s="64">
        <v>0</v>
      </c>
      <c r="M47" s="5">
        <v>2</v>
      </c>
      <c r="N47" s="5">
        <v>46</v>
      </c>
      <c r="O47" s="47" t="s">
        <v>20310</v>
      </c>
      <c r="P47" s="46" t="s">
        <v>20322</v>
      </c>
      <c r="Q47" s="2" t="str">
        <f t="shared" si="0"/>
        <v>&lt;a href="set01\obituaries\cooperstown_courier\1902-1903\rose,_roderick_obituary_september_17,_1903_p1_cc.pdf"&gt;Rose, Roderick&lt;/a&gt;</v>
      </c>
      <c r="T47" s="39">
        <f t="shared" si="6"/>
        <v>1903</v>
      </c>
      <c r="U47" s="2">
        <f t="shared" si="7"/>
        <v>9</v>
      </c>
      <c r="V47" s="2">
        <f t="shared" si="8"/>
        <v>9</v>
      </c>
      <c r="W47" s="2">
        <f t="shared" si="9"/>
        <v>17</v>
      </c>
      <c r="X47" s="2">
        <f t="shared" si="1"/>
        <v>128</v>
      </c>
    </row>
    <row r="48" spans="1:24" x14ac:dyDescent="0.25">
      <c r="A48" s="2">
        <v>581</v>
      </c>
      <c r="B48" s="4" t="s">
        <v>6314</v>
      </c>
      <c r="C48" s="5"/>
      <c r="D48" s="5" t="s">
        <v>62</v>
      </c>
      <c r="E48" s="72" t="s">
        <v>24997</v>
      </c>
      <c r="F48" s="71">
        <v>19</v>
      </c>
      <c r="G48" s="52">
        <v>1377</v>
      </c>
      <c r="H48" s="5" t="s">
        <v>13631</v>
      </c>
      <c r="I48" s="5">
        <v>1</v>
      </c>
      <c r="J48" s="72" t="s">
        <v>24997</v>
      </c>
      <c r="K48" s="71">
        <v>19</v>
      </c>
      <c r="L48" s="64">
        <v>0</v>
      </c>
      <c r="M48" s="5">
        <v>2</v>
      </c>
      <c r="N48" s="5">
        <v>11</v>
      </c>
      <c r="O48" s="47" t="s">
        <v>20275</v>
      </c>
      <c r="P48" s="46" t="s">
        <v>20322</v>
      </c>
      <c r="Q48" s="2" t="str">
        <f t="shared" si="0"/>
        <v>&lt;a href="set01\obituaries\cooperstown_courier\1902-1903\blocker,_julia_death_notice_october_8,_1903_p1_cc.pdf"&gt;Blocker, Julia&lt;/a&gt;</v>
      </c>
      <c r="T48" s="39">
        <f t="shared" si="6"/>
        <v>1903</v>
      </c>
      <c r="U48" s="2">
        <f t="shared" si="7"/>
        <v>10</v>
      </c>
      <c r="V48" s="2">
        <f t="shared" si="8"/>
        <v>10</v>
      </c>
      <c r="W48" s="2">
        <f t="shared" si="9"/>
        <v>8</v>
      </c>
      <c r="X48" s="2">
        <f t="shared" si="1"/>
        <v>129</v>
      </c>
    </row>
    <row r="49" spans="1:24" x14ac:dyDescent="0.25">
      <c r="A49" s="2">
        <v>1754</v>
      </c>
      <c r="B49" s="4" t="s">
        <v>6315</v>
      </c>
      <c r="C49" s="5"/>
      <c r="D49" s="5" t="s">
        <v>62</v>
      </c>
      <c r="E49" s="72">
        <v>0</v>
      </c>
      <c r="F49" s="71">
        <v>87</v>
      </c>
      <c r="G49" s="52">
        <v>1377</v>
      </c>
      <c r="H49" s="5" t="s">
        <v>13631</v>
      </c>
      <c r="I49" s="5">
        <v>5</v>
      </c>
      <c r="J49" s="72" t="s">
        <v>25676</v>
      </c>
      <c r="K49" s="71">
        <v>87</v>
      </c>
      <c r="L49" s="64">
        <v>0</v>
      </c>
      <c r="M49" s="5">
        <v>2</v>
      </c>
      <c r="N49" s="5">
        <v>13</v>
      </c>
      <c r="O49" s="47" t="s">
        <v>20277</v>
      </c>
      <c r="P49" s="46" t="s">
        <v>20322</v>
      </c>
      <c r="Q49" s="2" t="str">
        <f t="shared" si="0"/>
        <v>&lt;a href="set01\obituaries\cooperstown_courier\1902-1903\brekke,_mrs._mother_of_knud_thompson_death_notice_october_8,_1903_p5_cc.pdf"&gt;Brekke, Mrs. Ma of Knud Thompson&lt;/a&gt;</v>
      </c>
      <c r="T49" s="39">
        <f t="shared" si="6"/>
        <v>1903</v>
      </c>
      <c r="U49" s="2">
        <f t="shared" si="7"/>
        <v>10</v>
      </c>
      <c r="V49" s="2">
        <f t="shared" si="8"/>
        <v>10</v>
      </c>
      <c r="W49" s="2">
        <f t="shared" si="9"/>
        <v>8</v>
      </c>
      <c r="X49" s="2">
        <f t="shared" si="1"/>
        <v>169</v>
      </c>
    </row>
    <row r="50" spans="1:24" x14ac:dyDescent="0.25">
      <c r="A50" s="2">
        <v>582</v>
      </c>
      <c r="B50" s="4" t="s">
        <v>6314</v>
      </c>
      <c r="C50" s="5"/>
      <c r="D50" s="5" t="s">
        <v>64</v>
      </c>
      <c r="E50" s="72" t="s">
        <v>24997</v>
      </c>
      <c r="F50" s="71">
        <v>19</v>
      </c>
      <c r="G50" s="52">
        <v>1384</v>
      </c>
      <c r="H50" s="5" t="s">
        <v>13631</v>
      </c>
      <c r="I50" s="5">
        <v>4</v>
      </c>
      <c r="J50" s="72" t="s">
        <v>24997</v>
      </c>
      <c r="K50" s="71">
        <v>19</v>
      </c>
      <c r="L50" s="64">
        <v>0</v>
      </c>
      <c r="M50" s="5">
        <v>2</v>
      </c>
      <c r="N50" s="5">
        <v>12</v>
      </c>
      <c r="O50" s="47" t="s">
        <v>20276</v>
      </c>
      <c r="P50" s="46" t="s">
        <v>20322</v>
      </c>
      <c r="Q50" s="2" t="str">
        <f t="shared" si="0"/>
        <v>&lt;a href="set01\obituaries\cooperstown_courier\1902-1903\blocker,_julia_obituary_october_15,_1903_p4_cc.pdf"&gt;Blocker, Julia&lt;/a&gt;</v>
      </c>
      <c r="T50" s="39">
        <f t="shared" si="6"/>
        <v>1903</v>
      </c>
      <c r="U50" s="2">
        <f t="shared" si="7"/>
        <v>10</v>
      </c>
      <c r="V50" s="2">
        <f t="shared" si="8"/>
        <v>10</v>
      </c>
      <c r="W50" s="2">
        <f t="shared" si="9"/>
        <v>15</v>
      </c>
      <c r="X50" s="2">
        <f t="shared" si="1"/>
        <v>126</v>
      </c>
    </row>
    <row r="51" spans="1:24" x14ac:dyDescent="0.25">
      <c r="A51" s="2">
        <v>2028</v>
      </c>
      <c r="B51" s="4" t="s">
        <v>6319</v>
      </c>
      <c r="C51" s="5"/>
      <c r="D51" s="5" t="s">
        <v>62</v>
      </c>
      <c r="E51" s="72" t="s">
        <v>25001</v>
      </c>
      <c r="F51" s="71">
        <v>0</v>
      </c>
      <c r="G51" s="52">
        <v>1384</v>
      </c>
      <c r="H51" s="5" t="s">
        <v>13631</v>
      </c>
      <c r="I51" s="5">
        <v>5</v>
      </c>
      <c r="J51" s="72" t="s">
        <v>25001</v>
      </c>
      <c r="K51" s="71">
        <v>200</v>
      </c>
      <c r="L51" s="64">
        <v>0</v>
      </c>
      <c r="M51" s="5">
        <v>2</v>
      </c>
      <c r="N51" s="5">
        <v>18</v>
      </c>
      <c r="O51" s="47" t="s">
        <v>20282</v>
      </c>
      <c r="P51" s="46" t="s">
        <v>20322</v>
      </c>
      <c r="Q51" s="2" t="str">
        <f t="shared" si="0"/>
        <v>&lt;a href="set01\obituaries\cooperstown_courier\1902-1903\dare,_leonard_murder_and_death_notice_october_15,_1903_p5_cc.pdf"&gt;Dare, Leonard&lt;/a&gt;</v>
      </c>
      <c r="T51" s="39">
        <f t="shared" si="6"/>
        <v>1903</v>
      </c>
      <c r="U51" s="2">
        <f t="shared" si="7"/>
        <v>10</v>
      </c>
      <c r="V51" s="2">
        <f t="shared" si="8"/>
        <v>10</v>
      </c>
      <c r="W51" s="2">
        <f t="shared" si="9"/>
        <v>15</v>
      </c>
      <c r="X51" s="2">
        <f t="shared" si="1"/>
        <v>139</v>
      </c>
    </row>
    <row r="52" spans="1:24" x14ac:dyDescent="0.25">
      <c r="A52" s="2">
        <v>917</v>
      </c>
      <c r="B52" s="4" t="s">
        <v>6308</v>
      </c>
      <c r="C52" s="5"/>
      <c r="D52" s="5" t="s">
        <v>64</v>
      </c>
      <c r="E52" s="72" t="s">
        <v>24992</v>
      </c>
      <c r="F52" s="71">
        <v>36</v>
      </c>
      <c r="G52" s="52">
        <v>1391</v>
      </c>
      <c r="H52" s="5" t="s">
        <v>13631</v>
      </c>
      <c r="I52" s="5">
        <v>1</v>
      </c>
      <c r="J52" s="72" t="s">
        <v>24992</v>
      </c>
      <c r="K52" s="71">
        <v>36</v>
      </c>
      <c r="L52" s="64" t="s">
        <v>24993</v>
      </c>
      <c r="M52" s="5">
        <v>2</v>
      </c>
      <c r="N52" s="5">
        <v>6</v>
      </c>
      <c r="O52" s="47" t="s">
        <v>20270</v>
      </c>
      <c r="P52" s="46" t="s">
        <v>20322</v>
      </c>
      <c r="Q52" s="2" t="str">
        <f t="shared" si="0"/>
        <v>&lt;a href="set01\obituaries\cooperstown_courier\1902-1903\anderson,_mrs._anton_obituary_october_22,_1903_p1_cc.pdf"&gt;Anderson, Mrs. Anton&lt;/a&gt;</v>
      </c>
      <c r="T52" s="39">
        <f t="shared" si="6"/>
        <v>1903</v>
      </c>
      <c r="U52" s="2">
        <f t="shared" si="7"/>
        <v>10</v>
      </c>
      <c r="V52" s="2">
        <f t="shared" si="8"/>
        <v>10</v>
      </c>
      <c r="W52" s="2">
        <f t="shared" si="9"/>
        <v>22</v>
      </c>
      <c r="X52" s="2">
        <f t="shared" si="1"/>
        <v>138</v>
      </c>
    </row>
    <row r="53" spans="1:24" x14ac:dyDescent="0.25">
      <c r="A53" s="2">
        <v>2029</v>
      </c>
      <c r="B53" s="4" t="s">
        <v>6319</v>
      </c>
      <c r="C53" s="5"/>
      <c r="D53" s="5" t="s">
        <v>6320</v>
      </c>
      <c r="E53" s="72" t="s">
        <v>25001</v>
      </c>
      <c r="F53" s="71">
        <v>0</v>
      </c>
      <c r="G53" s="52">
        <v>1391</v>
      </c>
      <c r="H53" s="5" t="s">
        <v>13631</v>
      </c>
      <c r="I53" s="5">
        <v>1</v>
      </c>
      <c r="J53" s="72" t="s">
        <v>25001</v>
      </c>
      <c r="K53" s="71">
        <v>200</v>
      </c>
      <c r="L53" s="64">
        <v>0</v>
      </c>
      <c r="M53" s="5">
        <v>2</v>
      </c>
      <c r="N53" s="5">
        <v>19</v>
      </c>
      <c r="O53" s="47" t="s">
        <v>20283</v>
      </c>
      <c r="P53" s="46" t="s">
        <v>20322</v>
      </c>
      <c r="Q53" s="2" t="str">
        <f t="shared" si="0"/>
        <v>&lt;a href="set01\obituaries\cooperstown_courier\1902-1903\dare,_leonard_murder_investigation_october_22,_1903_p1_cc.pdf"&gt;Dare, Leonard&lt;/a&gt;</v>
      </c>
      <c r="T53" s="39">
        <f t="shared" si="6"/>
        <v>1903</v>
      </c>
      <c r="U53" s="2">
        <f t="shared" si="7"/>
        <v>10</v>
      </c>
      <c r="V53" s="2">
        <f t="shared" si="8"/>
        <v>10</v>
      </c>
      <c r="W53" s="2">
        <f t="shared" si="9"/>
        <v>22</v>
      </c>
      <c r="X53" s="2">
        <f t="shared" si="1"/>
        <v>136</v>
      </c>
    </row>
    <row r="54" spans="1:24" x14ac:dyDescent="0.25">
      <c r="A54" s="2">
        <v>2219</v>
      </c>
      <c r="B54" s="4" t="s">
        <v>6329</v>
      </c>
      <c r="C54" s="5"/>
      <c r="D54" s="5" t="s">
        <v>64</v>
      </c>
      <c r="E54" s="72" t="s">
        <v>25006</v>
      </c>
      <c r="F54" s="71">
        <v>0</v>
      </c>
      <c r="G54" s="52">
        <v>1391</v>
      </c>
      <c r="H54" s="5" t="s">
        <v>13631</v>
      </c>
      <c r="I54" s="5">
        <v>1</v>
      </c>
      <c r="J54" s="72" t="s">
        <v>25006</v>
      </c>
      <c r="K54" s="71">
        <v>200</v>
      </c>
      <c r="L54" s="64">
        <v>0</v>
      </c>
      <c r="M54" s="5">
        <v>2</v>
      </c>
      <c r="N54" s="5">
        <v>29</v>
      </c>
      <c r="O54" s="47" t="s">
        <v>20293</v>
      </c>
      <c r="P54" s="46" t="s">
        <v>20322</v>
      </c>
      <c r="Q54" s="2" t="str">
        <f t="shared" si="0"/>
        <v>&lt;a href="set01\obituaries\cooperstown_courier\1902-1903\hart,_mary_nihill_obituary_october_22,_1903_p1_cc.pdf"&gt;Hart, Mary Nihill&lt;/a&gt;</v>
      </c>
      <c r="T54" s="39">
        <f t="shared" si="6"/>
        <v>1903</v>
      </c>
      <c r="U54" s="2">
        <f t="shared" si="7"/>
        <v>10</v>
      </c>
      <c r="V54" s="2">
        <f t="shared" si="8"/>
        <v>10</v>
      </c>
      <c r="W54" s="2">
        <f t="shared" si="9"/>
        <v>22</v>
      </c>
      <c r="X54" s="2">
        <f t="shared" si="1"/>
        <v>132</v>
      </c>
    </row>
    <row r="55" spans="1:24" x14ac:dyDescent="0.25">
      <c r="A55" s="2">
        <v>1087</v>
      </c>
      <c r="B55" s="4" t="s">
        <v>6336</v>
      </c>
      <c r="C55" s="5"/>
      <c r="D55" s="5" t="s">
        <v>64</v>
      </c>
      <c r="E55" s="72" t="s">
        <v>25013</v>
      </c>
      <c r="F55" s="71">
        <v>49</v>
      </c>
      <c r="G55" s="52">
        <v>1419</v>
      </c>
      <c r="H55" s="5" t="s">
        <v>13631</v>
      </c>
      <c r="I55" s="5">
        <v>1</v>
      </c>
      <c r="J55" s="72" t="s">
        <v>25013</v>
      </c>
      <c r="K55" s="71">
        <v>49</v>
      </c>
      <c r="L55" s="64" t="s">
        <v>25014</v>
      </c>
      <c r="M55" s="5">
        <v>2</v>
      </c>
      <c r="N55" s="5">
        <v>36</v>
      </c>
      <c r="O55" s="47" t="s">
        <v>20300</v>
      </c>
      <c r="P55" s="46" t="s">
        <v>20322</v>
      </c>
      <c r="Q55" s="2" t="str">
        <f t="shared" si="0"/>
        <v>&lt;a href="set01\obituaries\cooperstown_courier\1902-1903\lien,_hans_o_obituary_november_19,_1903_p1_cc.pdf"&gt;Lien, Hans O&lt;/a&gt;</v>
      </c>
      <c r="T55" s="39">
        <f t="shared" si="6"/>
        <v>1903</v>
      </c>
      <c r="U55" s="2">
        <f t="shared" si="7"/>
        <v>11</v>
      </c>
      <c r="V55" s="2">
        <f t="shared" si="8"/>
        <v>11</v>
      </c>
      <c r="W55" s="2">
        <f t="shared" si="9"/>
        <v>19</v>
      </c>
      <c r="X55" s="2">
        <f t="shared" si="1"/>
        <v>123</v>
      </c>
    </row>
    <row r="56" spans="1:24" x14ac:dyDescent="0.25">
      <c r="A56" s="2">
        <v>2117</v>
      </c>
      <c r="B56" s="4" t="s">
        <v>6321</v>
      </c>
      <c r="C56" s="5"/>
      <c r="D56" s="5" t="s">
        <v>62</v>
      </c>
      <c r="E56" s="72" t="s">
        <v>25002</v>
      </c>
      <c r="F56" s="71">
        <v>0</v>
      </c>
      <c r="G56" s="52">
        <v>1419</v>
      </c>
      <c r="H56" s="5" t="s">
        <v>13631</v>
      </c>
      <c r="I56" s="5">
        <v>5</v>
      </c>
      <c r="J56" s="72" t="s">
        <v>25002</v>
      </c>
      <c r="K56" s="71">
        <v>200</v>
      </c>
      <c r="L56" s="64">
        <v>0</v>
      </c>
      <c r="M56" s="5">
        <v>2</v>
      </c>
      <c r="N56" s="5">
        <v>21</v>
      </c>
      <c r="O56" s="47" t="s">
        <v>20285</v>
      </c>
      <c r="P56" s="46" t="s">
        <v>20322</v>
      </c>
      <c r="Q56" s="2" t="str">
        <f t="shared" si="0"/>
        <v>&lt;a href="set01\obituaries\cooperstown_courier\1902-1903\fosholdt,_mrs._ole_t_death_notice_november_19,_1903_p5_cc.pdf"&gt;Fosholdt, Mrs. Ole T&lt;/a&gt;</v>
      </c>
      <c r="T56" s="39">
        <f t="shared" si="6"/>
        <v>1903</v>
      </c>
      <c r="U56" s="2">
        <f t="shared" si="7"/>
        <v>11</v>
      </c>
      <c r="V56" s="2">
        <f t="shared" si="8"/>
        <v>11</v>
      </c>
      <c r="W56" s="2">
        <f t="shared" si="9"/>
        <v>19</v>
      </c>
      <c r="X56" s="2">
        <f t="shared" si="1"/>
        <v>143</v>
      </c>
    </row>
    <row r="57" spans="1:24" x14ac:dyDescent="0.25">
      <c r="A57" s="2">
        <v>2344</v>
      </c>
      <c r="B57" s="4" t="s">
        <v>6334</v>
      </c>
      <c r="C57" s="5"/>
      <c r="D57" s="5" t="s">
        <v>62</v>
      </c>
      <c r="E57" s="72">
        <v>0</v>
      </c>
      <c r="F57" s="71">
        <v>0</v>
      </c>
      <c r="G57" s="52">
        <v>1419</v>
      </c>
      <c r="H57" s="5" t="s">
        <v>13631</v>
      </c>
      <c r="I57" s="5">
        <v>5</v>
      </c>
      <c r="J57" s="72" t="s">
        <v>25676</v>
      </c>
      <c r="K57" s="71">
        <v>200</v>
      </c>
      <c r="L57" s="64">
        <v>0</v>
      </c>
      <c r="M57" s="5">
        <v>2</v>
      </c>
      <c r="N57" s="5">
        <v>34</v>
      </c>
      <c r="O57" s="47" t="s">
        <v>20298</v>
      </c>
      <c r="P57" s="46" t="s">
        <v>20322</v>
      </c>
      <c r="Q57" s="2" t="str">
        <f t="shared" si="0"/>
        <v>&lt;a href="set01\obituaries\cooperstown_courier\1902-1903\jones,_father_of_t_r_death_notice_november_19,_1903_p5_cc.pdf"&gt;Jones, Father of T R&lt;/a&gt;</v>
      </c>
      <c r="T57" s="39">
        <f t="shared" si="6"/>
        <v>1903</v>
      </c>
      <c r="U57" s="2">
        <f t="shared" si="7"/>
        <v>11</v>
      </c>
      <c r="V57" s="2">
        <f t="shared" si="8"/>
        <v>11</v>
      </c>
      <c r="W57" s="2">
        <f t="shared" si="9"/>
        <v>19</v>
      </c>
      <c r="X57" s="2">
        <f t="shared" si="1"/>
        <v>143</v>
      </c>
    </row>
    <row r="58" spans="1:24" x14ac:dyDescent="0.25">
      <c r="A58" s="2">
        <v>2300</v>
      </c>
      <c r="B58" s="4" t="s">
        <v>6331</v>
      </c>
      <c r="C58" s="5"/>
      <c r="D58" s="5" t="s">
        <v>62</v>
      </c>
      <c r="E58" s="72" t="s">
        <v>25008</v>
      </c>
      <c r="F58" s="71">
        <v>0</v>
      </c>
      <c r="G58" s="52">
        <v>1447</v>
      </c>
      <c r="H58" s="5" t="s">
        <v>13631</v>
      </c>
      <c r="I58" s="5">
        <v>5</v>
      </c>
      <c r="J58" s="72" t="s">
        <v>25008</v>
      </c>
      <c r="K58" s="71">
        <v>200</v>
      </c>
      <c r="L58" s="64">
        <v>0</v>
      </c>
      <c r="M58" s="5">
        <v>2</v>
      </c>
      <c r="N58" s="5">
        <v>31</v>
      </c>
      <c r="O58" s="47" t="s">
        <v>20295</v>
      </c>
      <c r="P58" s="46" t="s">
        <v>20322</v>
      </c>
      <c r="Q58" s="2" t="str">
        <f t="shared" si="0"/>
        <v>&lt;a href="set01\obituaries\cooperstown_courier\1902-1903\hutchins,_w_h_mother_of_mrs._j_n_brown_and_mrs._r_c_cooper_death_notice_december_17,_1903_p5_cc.pdf"&gt;Hutchins, W H Ma of Mrs. J N Brown&lt;/a&gt;</v>
      </c>
      <c r="T58" s="39">
        <f t="shared" si="6"/>
        <v>1903</v>
      </c>
      <c r="U58" s="2">
        <f t="shared" si="7"/>
        <v>12</v>
      </c>
      <c r="V58" s="2">
        <f t="shared" si="8"/>
        <v>12</v>
      </c>
      <c r="W58" s="2">
        <f t="shared" si="9"/>
        <v>17</v>
      </c>
      <c r="X58" s="2">
        <f t="shared" si="1"/>
        <v>195</v>
      </c>
    </row>
    <row r="59" spans="1:24" x14ac:dyDescent="0.25">
      <c r="A59" s="2">
        <v>2652</v>
      </c>
      <c r="B59" s="4" t="s">
        <v>6562</v>
      </c>
      <c r="C59" s="5"/>
      <c r="D59" s="5" t="s">
        <v>62</v>
      </c>
      <c r="E59" s="72" t="s">
        <v>24886</v>
      </c>
      <c r="F59" s="71">
        <v>0</v>
      </c>
      <c r="G59" s="52">
        <v>1510</v>
      </c>
      <c r="H59" s="5" t="s">
        <v>13631</v>
      </c>
      <c r="I59" s="5">
        <v>5</v>
      </c>
      <c r="J59" s="72" t="s">
        <v>24886</v>
      </c>
      <c r="K59" s="71">
        <v>200</v>
      </c>
      <c r="L59" s="64">
        <v>0</v>
      </c>
      <c r="M59" s="5">
        <v>3</v>
      </c>
      <c r="N59" s="5">
        <v>111</v>
      </c>
      <c r="O59" s="47" t="s">
        <v>20376</v>
      </c>
      <c r="P59" s="46" t="s">
        <v>20400</v>
      </c>
      <c r="Q59" s="2" t="str">
        <f t="shared" si="0"/>
        <v>&lt;a href="set01\obituaries\cooperstown_courier\1904_-_1905\olson,_ole_death_notice_february_18,_1904_p5_cc.pdf"&gt;Olson, Ole&lt;/a&gt;</v>
      </c>
      <c r="T59" s="39">
        <f t="shared" si="6"/>
        <v>1904</v>
      </c>
      <c r="U59" s="2">
        <f t="shared" si="7"/>
        <v>2</v>
      </c>
      <c r="V59" s="2">
        <f t="shared" si="8"/>
        <v>2</v>
      </c>
      <c r="W59" s="2">
        <f t="shared" si="9"/>
        <v>18</v>
      </c>
      <c r="X59" s="2">
        <f t="shared" si="1"/>
        <v>125</v>
      </c>
    </row>
    <row r="60" spans="1:24" x14ac:dyDescent="0.25">
      <c r="A60" s="2">
        <v>537</v>
      </c>
      <c r="B60" s="4" t="s">
        <v>6533</v>
      </c>
      <c r="C60" s="5"/>
      <c r="D60" s="5" t="s">
        <v>62</v>
      </c>
      <c r="E60" s="72" t="s">
        <v>610</v>
      </c>
      <c r="F60" s="71">
        <v>17</v>
      </c>
      <c r="G60" s="52">
        <v>1524</v>
      </c>
      <c r="H60" s="5" t="s">
        <v>13631</v>
      </c>
      <c r="I60" s="5">
        <v>5</v>
      </c>
      <c r="J60" s="72" t="s">
        <v>610</v>
      </c>
      <c r="K60" s="71">
        <v>17</v>
      </c>
      <c r="L60" s="64">
        <v>0</v>
      </c>
      <c r="M60" s="5">
        <v>3</v>
      </c>
      <c r="N60" s="5">
        <v>80</v>
      </c>
      <c r="O60" s="47" t="s">
        <v>20345</v>
      </c>
      <c r="P60" s="46" t="s">
        <v>20400</v>
      </c>
      <c r="Q60" s="2" t="str">
        <f t="shared" si="0"/>
        <v>&lt;a href="set01\obituaries\cooperstown_courier\1904_-_1905\erickson,_17_yr_old_son_of_daniel_death_notice_march_3,_1904_p5_cc.pdf"&gt;Erickson, 17 yr old son of Daniel&lt;/a&gt;</v>
      </c>
      <c r="T60" s="39">
        <f t="shared" si="6"/>
        <v>1904</v>
      </c>
      <c r="U60" s="2">
        <f t="shared" si="7"/>
        <v>3</v>
      </c>
      <c r="V60" s="2">
        <f t="shared" si="8"/>
        <v>3</v>
      </c>
      <c r="W60" s="2">
        <f t="shared" si="9"/>
        <v>3</v>
      </c>
      <c r="X60" s="2">
        <f t="shared" si="1"/>
        <v>167</v>
      </c>
    </row>
    <row r="61" spans="1:24" x14ac:dyDescent="0.25">
      <c r="A61" s="2">
        <v>2759</v>
      </c>
      <c r="B61" s="4" t="s">
        <v>6569</v>
      </c>
      <c r="C61" s="5"/>
      <c r="D61" s="5" t="s">
        <v>62</v>
      </c>
      <c r="E61" s="77" t="s">
        <v>10784</v>
      </c>
      <c r="F61" s="71">
        <v>0</v>
      </c>
      <c r="G61" s="52">
        <v>1524</v>
      </c>
      <c r="H61" s="5" t="s">
        <v>13631</v>
      </c>
      <c r="I61" s="5">
        <v>4</v>
      </c>
      <c r="J61" s="77" t="s">
        <v>10784</v>
      </c>
      <c r="K61" s="71">
        <v>200</v>
      </c>
      <c r="L61" s="64">
        <v>0</v>
      </c>
      <c r="M61" s="5">
        <v>3</v>
      </c>
      <c r="N61" s="5">
        <v>118</v>
      </c>
      <c r="O61" s="47" t="s">
        <v>20384</v>
      </c>
      <c r="P61" s="46" t="s">
        <v>20400</v>
      </c>
      <c r="Q61" s="2" t="str">
        <f t="shared" si="0"/>
        <v>&lt;a href="set01\obituaries\cooperstown_courier\1904_-_1905\reynolds,_laura_death_notice_march_3,_1904_p4_cc.pdf"&gt;Reynolds, Laura&lt;/a&gt;</v>
      </c>
      <c r="T61" s="39">
        <f t="shared" si="6"/>
        <v>1904</v>
      </c>
      <c r="U61" s="2">
        <f t="shared" si="7"/>
        <v>3</v>
      </c>
      <c r="V61" s="2">
        <f t="shared" si="8"/>
        <v>3</v>
      </c>
      <c r="W61" s="2">
        <f t="shared" si="9"/>
        <v>3</v>
      </c>
      <c r="X61" s="2">
        <f t="shared" si="1"/>
        <v>131</v>
      </c>
    </row>
    <row r="62" spans="1:24" x14ac:dyDescent="0.25">
      <c r="A62" s="2">
        <v>830</v>
      </c>
      <c r="B62" s="4" t="s">
        <v>6549</v>
      </c>
      <c r="C62" s="5"/>
      <c r="D62" s="5" t="s">
        <v>64</v>
      </c>
      <c r="E62" s="72" t="s">
        <v>25041</v>
      </c>
      <c r="F62" s="71">
        <v>30</v>
      </c>
      <c r="G62" s="52">
        <v>1531</v>
      </c>
      <c r="H62" s="5" t="s">
        <v>13631</v>
      </c>
      <c r="I62" s="5">
        <v>5</v>
      </c>
      <c r="J62" s="72" t="s">
        <v>25041</v>
      </c>
      <c r="K62" s="71">
        <v>30</v>
      </c>
      <c r="L62" s="64" t="s">
        <v>25042</v>
      </c>
      <c r="M62" s="5">
        <v>3</v>
      </c>
      <c r="N62" s="5">
        <v>96</v>
      </c>
      <c r="O62" s="47" t="s">
        <v>20361</v>
      </c>
      <c r="P62" s="46" t="s">
        <v>20400</v>
      </c>
      <c r="Q62" s="2" t="str">
        <f t="shared" si="0"/>
        <v>&lt;a href="set01\obituaries\cooperstown_courier\1904_-_1905\johnson,_halvor_obituary_march_10,_1904_p5_cc.pdf"&gt;Johnson, Halvor&lt;/a&gt;</v>
      </c>
      <c r="T62" s="39">
        <f t="shared" si="6"/>
        <v>1904</v>
      </c>
      <c r="U62" s="2">
        <f t="shared" si="7"/>
        <v>3</v>
      </c>
      <c r="V62" s="2">
        <f t="shared" si="8"/>
        <v>3</v>
      </c>
      <c r="W62" s="2">
        <f t="shared" si="9"/>
        <v>10</v>
      </c>
      <c r="X62" s="2">
        <f t="shared" si="1"/>
        <v>128</v>
      </c>
    </row>
    <row r="63" spans="1:24" x14ac:dyDescent="0.25">
      <c r="A63" s="2">
        <v>159</v>
      </c>
      <c r="B63" s="4" t="s">
        <v>6018</v>
      </c>
      <c r="C63" s="5"/>
      <c r="D63" s="5" t="s">
        <v>64</v>
      </c>
      <c r="E63" s="72" t="s">
        <v>24860</v>
      </c>
      <c r="F63" s="71" t="s">
        <v>25027</v>
      </c>
      <c r="G63" s="52">
        <v>1533</v>
      </c>
      <c r="H63" s="5" t="s">
        <v>13631</v>
      </c>
      <c r="I63" s="5">
        <v>5</v>
      </c>
      <c r="J63" s="72" t="s">
        <v>24860</v>
      </c>
      <c r="K63" s="71">
        <f>3/12</f>
        <v>0.25</v>
      </c>
      <c r="L63" s="64">
        <v>0</v>
      </c>
      <c r="M63" s="5">
        <v>3</v>
      </c>
      <c r="N63" s="5">
        <v>89</v>
      </c>
      <c r="O63" s="47" t="s">
        <v>20354</v>
      </c>
      <c r="P63" s="46" t="s">
        <v>20400</v>
      </c>
      <c r="Q63" s="2" t="str">
        <f t="shared" si="0"/>
        <v>&lt;a href="set01\obituaries\cooperstown_courier\1904_-_1905\houghton,_female_twin_daughter_of_western_obituary_march_12,_1904_p5_cc.pdf"&gt;Houghton, Female Infant Twin Dau of Western&lt;/a&gt;</v>
      </c>
      <c r="T63" s="39">
        <f t="shared" si="6"/>
        <v>1904</v>
      </c>
      <c r="U63" s="2">
        <f t="shared" si="7"/>
        <v>3</v>
      </c>
      <c r="V63" s="2">
        <f t="shared" si="8"/>
        <v>3</v>
      </c>
      <c r="W63" s="2">
        <f t="shared" si="9"/>
        <v>12</v>
      </c>
      <c r="X63" s="2">
        <f t="shared" si="1"/>
        <v>182</v>
      </c>
    </row>
    <row r="64" spans="1:24" x14ac:dyDescent="0.25">
      <c r="A64" s="2">
        <v>1089</v>
      </c>
      <c r="B64" s="4" t="s">
        <v>2070</v>
      </c>
      <c r="C64" s="5"/>
      <c r="D64" s="5" t="s">
        <v>64</v>
      </c>
      <c r="E64" s="72" t="s">
        <v>24917</v>
      </c>
      <c r="F64" s="71">
        <v>49</v>
      </c>
      <c r="G64" s="52">
        <v>1559</v>
      </c>
      <c r="H64" s="5" t="s">
        <v>13631</v>
      </c>
      <c r="I64" s="5">
        <v>4</v>
      </c>
      <c r="J64" s="72" t="s">
        <v>24917</v>
      </c>
      <c r="K64" s="71">
        <v>49</v>
      </c>
      <c r="L64" s="64">
        <v>0</v>
      </c>
      <c r="M64" s="5">
        <v>3</v>
      </c>
      <c r="N64" s="5">
        <v>128</v>
      </c>
      <c r="O64" s="47" t="s">
        <v>20394</v>
      </c>
      <c r="P64" s="46" t="s">
        <v>20400</v>
      </c>
      <c r="Q64" s="2" t="str">
        <f t="shared" si="0"/>
        <v>&lt;a href="set01\obituaries\cooperstown_courier\1904_-_1905\upton,_benjamin_a_obituary_april_7,_1904_p4_cc.pdf"&gt;Upton, Benjamin A&lt;/a&gt;</v>
      </c>
      <c r="T64" s="39">
        <f t="shared" si="6"/>
        <v>1904</v>
      </c>
      <c r="U64" s="2">
        <f t="shared" si="7"/>
        <v>4</v>
      </c>
      <c r="V64" s="2">
        <f t="shared" si="8"/>
        <v>4</v>
      </c>
      <c r="W64" s="2">
        <f t="shared" si="9"/>
        <v>7</v>
      </c>
      <c r="X64" s="2">
        <f t="shared" si="1"/>
        <v>131</v>
      </c>
    </row>
    <row r="65" spans="1:24" x14ac:dyDescent="0.25">
      <c r="A65" s="2">
        <v>702</v>
      </c>
      <c r="B65" s="4" t="s">
        <v>6539</v>
      </c>
      <c r="C65" s="5"/>
      <c r="D65" s="5" t="s">
        <v>64</v>
      </c>
      <c r="E65" s="72" t="s">
        <v>24886</v>
      </c>
      <c r="F65" s="71">
        <v>24</v>
      </c>
      <c r="G65" s="52">
        <v>1566</v>
      </c>
      <c r="H65" s="5" t="s">
        <v>13631</v>
      </c>
      <c r="I65" s="5">
        <v>5</v>
      </c>
      <c r="J65" s="72" t="s">
        <v>24886</v>
      </c>
      <c r="K65" s="71">
        <v>24</v>
      </c>
      <c r="L65" s="64">
        <v>0</v>
      </c>
      <c r="M65" s="5">
        <v>3</v>
      </c>
      <c r="N65" s="5">
        <v>86</v>
      </c>
      <c r="O65" s="47" t="s">
        <v>20351</v>
      </c>
      <c r="P65" s="46" t="s">
        <v>20400</v>
      </c>
      <c r="Q65" s="2" t="str">
        <f t="shared" si="0"/>
        <v>&lt;a href="set01\obituaries\cooperstown_courier\1904_-_1905\hamre,_mrs._andrew_obituary_april_14,_1904_p5_cc.pdf"&gt;Hamre, Mrs. Andrew&lt;/a&gt;</v>
      </c>
      <c r="T65" s="39">
        <f t="shared" si="6"/>
        <v>1904</v>
      </c>
      <c r="U65" s="2">
        <f t="shared" si="7"/>
        <v>4</v>
      </c>
      <c r="V65" s="2">
        <f t="shared" si="8"/>
        <v>4</v>
      </c>
      <c r="W65" s="2">
        <f t="shared" si="9"/>
        <v>14</v>
      </c>
      <c r="X65" s="2">
        <f t="shared" si="1"/>
        <v>134</v>
      </c>
    </row>
    <row r="66" spans="1:24" x14ac:dyDescent="0.25">
      <c r="A66" s="2">
        <v>1606</v>
      </c>
      <c r="B66" s="4" t="s">
        <v>6553</v>
      </c>
      <c r="C66" s="5" t="s">
        <v>6554</v>
      </c>
      <c r="D66" s="5" t="s">
        <v>64</v>
      </c>
      <c r="E66" s="72" t="s">
        <v>24848</v>
      </c>
      <c r="F66" s="71">
        <v>77</v>
      </c>
      <c r="G66" s="52">
        <v>1573</v>
      </c>
      <c r="H66" s="5" t="s">
        <v>13631</v>
      </c>
      <c r="I66" s="5">
        <v>5</v>
      </c>
      <c r="J66" s="72" t="s">
        <v>24848</v>
      </c>
      <c r="K66" s="71">
        <v>77</v>
      </c>
      <c r="L66" s="64">
        <v>0</v>
      </c>
      <c r="M66" s="5">
        <v>3</v>
      </c>
      <c r="N66" s="5">
        <v>103</v>
      </c>
      <c r="O66" s="47" t="s">
        <v>20368</v>
      </c>
      <c r="P66" s="46" t="s">
        <v>20400</v>
      </c>
      <c r="Q66" s="2" t="str">
        <f t="shared" ref="Q66:Q129" si="10">"&lt;a href="&amp;""""&amp;P66&amp;"\"&amp;O66&amp;"""&gt;"&amp;B66&amp;"&lt;/a&gt;"</f>
        <v>&lt;a href="set01\obituaries\cooperstown_courier\1904_-_1905\koch,_fredricka_(arndt)_obituary_april_21,_1904_p5_cc.pdf"&gt;Koch, Fredricka&lt;/a&gt;</v>
      </c>
      <c r="T66" s="39">
        <f t="shared" si="6"/>
        <v>1904</v>
      </c>
      <c r="U66" s="2">
        <f t="shared" si="7"/>
        <v>4</v>
      </c>
      <c r="V66" s="2">
        <f t="shared" si="8"/>
        <v>4</v>
      </c>
      <c r="W66" s="2">
        <f t="shared" si="9"/>
        <v>21</v>
      </c>
      <c r="X66" s="2">
        <f t="shared" ref="X66:X129" si="11">LEN(Q66)</f>
        <v>136</v>
      </c>
    </row>
    <row r="67" spans="1:24" x14ac:dyDescent="0.25">
      <c r="A67" s="2">
        <v>3013</v>
      </c>
      <c r="B67" s="4" t="s">
        <v>6577</v>
      </c>
      <c r="C67" s="5"/>
      <c r="D67" s="5" t="s">
        <v>64</v>
      </c>
      <c r="E67" s="72" t="s">
        <v>2343</v>
      </c>
      <c r="F67" s="71">
        <v>0</v>
      </c>
      <c r="G67" s="52">
        <v>1587</v>
      </c>
      <c r="H67" s="5" t="s">
        <v>13631</v>
      </c>
      <c r="I67" s="5">
        <v>5</v>
      </c>
      <c r="J67" s="72" t="s">
        <v>2343</v>
      </c>
      <c r="K67" s="71">
        <v>200</v>
      </c>
      <c r="L67" s="64">
        <v>0</v>
      </c>
      <c r="M67" s="5">
        <v>3</v>
      </c>
      <c r="N67" s="5">
        <v>130</v>
      </c>
      <c r="O67" s="47" t="s">
        <v>20396</v>
      </c>
      <c r="P67" s="46" t="s">
        <v>20400</v>
      </c>
      <c r="Q67" s="2" t="str">
        <f t="shared" si="10"/>
        <v>&lt;a href="set01\obituaries\cooperstown_courier\1904_-_1905\watne,_andrew_l_obituary_may_5,_1904_p5_cc.pdf"&gt;Watne, Andrew L&lt;/a&gt;</v>
      </c>
      <c r="T67" s="39">
        <f t="shared" si="6"/>
        <v>1904</v>
      </c>
      <c r="U67" s="2">
        <f t="shared" si="7"/>
        <v>5</v>
      </c>
      <c r="V67" s="2">
        <f t="shared" si="8"/>
        <v>5</v>
      </c>
      <c r="W67" s="2">
        <f t="shared" si="9"/>
        <v>5</v>
      </c>
      <c r="X67" s="2">
        <f t="shared" si="11"/>
        <v>125</v>
      </c>
    </row>
    <row r="68" spans="1:24" x14ac:dyDescent="0.25">
      <c r="A68" s="2">
        <v>127</v>
      </c>
      <c r="B68" s="4" t="s">
        <v>6570</v>
      </c>
      <c r="C68" s="5"/>
      <c r="D68" s="5" t="s">
        <v>64</v>
      </c>
      <c r="E68" s="72">
        <v>0</v>
      </c>
      <c r="F68" s="71" t="s">
        <v>25048</v>
      </c>
      <c r="G68" s="52">
        <v>1601</v>
      </c>
      <c r="H68" s="5" t="s">
        <v>13631</v>
      </c>
      <c r="I68" s="5">
        <v>5</v>
      </c>
      <c r="J68" s="72" t="s">
        <v>25676</v>
      </c>
      <c r="K68" s="71">
        <f>1/52</f>
        <v>1.9230769230769232E-2</v>
      </c>
      <c r="L68" s="64">
        <v>0</v>
      </c>
      <c r="M68" s="5">
        <v>3</v>
      </c>
      <c r="N68" s="5">
        <v>119</v>
      </c>
      <c r="O68" s="47" t="s">
        <v>20385</v>
      </c>
      <c r="P68" s="46" t="s">
        <v>20400</v>
      </c>
      <c r="Q68" s="2" t="str">
        <f t="shared" si="10"/>
        <v>&lt;a href="set01\obituaries\cooperstown_courier\1904_-_1905\richardson,_infant_of_walter_obituary_may_19,_1904_p5_cc.pdf"&gt;Richardson, Infant of Walter&lt;/a&gt;</v>
      </c>
      <c r="T68" s="39">
        <f t="shared" si="6"/>
        <v>1904</v>
      </c>
      <c r="U68" s="2">
        <f t="shared" si="7"/>
        <v>5</v>
      </c>
      <c r="V68" s="2">
        <f t="shared" si="8"/>
        <v>5</v>
      </c>
      <c r="W68" s="2">
        <f t="shared" si="9"/>
        <v>19</v>
      </c>
      <c r="X68" s="2">
        <f t="shared" si="11"/>
        <v>152</v>
      </c>
    </row>
    <row r="69" spans="1:24" x14ac:dyDescent="0.25">
      <c r="A69" s="2">
        <v>3071</v>
      </c>
      <c r="B69" s="4" t="s">
        <v>6579</v>
      </c>
      <c r="C69" s="5"/>
      <c r="D69" s="5" t="s">
        <v>62</v>
      </c>
      <c r="E69" s="72" t="s">
        <v>25050</v>
      </c>
      <c r="F69" s="71">
        <v>0</v>
      </c>
      <c r="G69" s="52">
        <v>1601</v>
      </c>
      <c r="H69" s="5" t="s">
        <v>13631</v>
      </c>
      <c r="I69" s="5">
        <v>1</v>
      </c>
      <c r="J69" s="72" t="s">
        <v>25050</v>
      </c>
      <c r="K69" s="71">
        <v>200</v>
      </c>
      <c r="L69" s="64">
        <v>0</v>
      </c>
      <c r="M69" s="5">
        <v>3</v>
      </c>
      <c r="N69" s="5">
        <v>132</v>
      </c>
      <c r="O69" s="47" t="s">
        <v>20398</v>
      </c>
      <c r="P69" s="46" t="s">
        <v>20400</v>
      </c>
      <c r="Q69" s="2" t="str">
        <f t="shared" si="10"/>
        <v>&lt;a href="set01\obituaries\cooperstown_courier\1904_-_1905\ziner,_o_p_murdered_by_b_k_climie_in_dickinson_nd_may_19,_1904_p1_cc.pdf"&gt;Ziner, O P&lt;/a&gt;</v>
      </c>
      <c r="T69" s="39">
        <f t="shared" si="6"/>
        <v>1904</v>
      </c>
      <c r="U69" s="2">
        <f t="shared" si="7"/>
        <v>5</v>
      </c>
      <c r="V69" s="2">
        <f t="shared" si="8"/>
        <v>5</v>
      </c>
      <c r="W69" s="2">
        <f t="shared" si="9"/>
        <v>19</v>
      </c>
      <c r="X69" s="2">
        <f t="shared" si="11"/>
        <v>146</v>
      </c>
    </row>
    <row r="70" spans="1:24" x14ac:dyDescent="0.25">
      <c r="A70" s="2">
        <v>1573</v>
      </c>
      <c r="B70" s="4" t="s">
        <v>6548</v>
      </c>
      <c r="C70" s="5"/>
      <c r="D70" s="5" t="s">
        <v>6310</v>
      </c>
      <c r="E70" s="72" t="s">
        <v>24848</v>
      </c>
      <c r="F70" s="71">
        <v>75</v>
      </c>
      <c r="G70" s="52">
        <v>1607</v>
      </c>
      <c r="H70" s="5" t="s">
        <v>13631</v>
      </c>
      <c r="I70" s="5">
        <v>4</v>
      </c>
      <c r="J70" s="72" t="s">
        <v>24848</v>
      </c>
      <c r="K70" s="71">
        <v>75</v>
      </c>
      <c r="L70" s="64">
        <v>0</v>
      </c>
      <c r="M70" s="5">
        <v>3</v>
      </c>
      <c r="N70" s="5">
        <v>94</v>
      </c>
      <c r="O70" s="47" t="s">
        <v>20359</v>
      </c>
      <c r="P70" s="46" t="s">
        <v>20400</v>
      </c>
      <c r="Q70" s="2" t="str">
        <f t="shared" si="10"/>
        <v>&lt;a href="set01\obituaries\cooperstown_courier\1904_-_1905\johnson,_elling_obituary_1st_part_may_26,_1904_p4_cc.pdf"&gt;Johnson, Elling&lt;/a&gt;</v>
      </c>
      <c r="T70" s="39">
        <f t="shared" si="6"/>
        <v>1904</v>
      </c>
      <c r="U70" s="2">
        <f t="shared" si="7"/>
        <v>5</v>
      </c>
      <c r="V70" s="2">
        <f t="shared" si="8"/>
        <v>5</v>
      </c>
      <c r="W70" s="2">
        <f t="shared" si="9"/>
        <v>25</v>
      </c>
      <c r="X70" s="2">
        <f t="shared" si="11"/>
        <v>135</v>
      </c>
    </row>
    <row r="71" spans="1:24" x14ac:dyDescent="0.25">
      <c r="A71" s="2">
        <v>1574</v>
      </c>
      <c r="B71" s="4" t="s">
        <v>6548</v>
      </c>
      <c r="C71" s="5"/>
      <c r="D71" s="5" t="s">
        <v>6311</v>
      </c>
      <c r="E71" s="72" t="s">
        <v>24848</v>
      </c>
      <c r="F71" s="71">
        <v>75</v>
      </c>
      <c r="G71" s="52">
        <v>1607</v>
      </c>
      <c r="H71" s="5" t="s">
        <v>13631</v>
      </c>
      <c r="I71" s="5">
        <v>4</v>
      </c>
      <c r="J71" s="72" t="s">
        <v>24848</v>
      </c>
      <c r="K71" s="71">
        <v>75</v>
      </c>
      <c r="L71" s="64">
        <v>0</v>
      </c>
      <c r="M71" s="5">
        <v>3</v>
      </c>
      <c r="N71" s="5">
        <v>95</v>
      </c>
      <c r="O71" s="47" t="s">
        <v>20360</v>
      </c>
      <c r="P71" s="46" t="s">
        <v>20400</v>
      </c>
      <c r="Q71" s="2" t="str">
        <f t="shared" si="10"/>
        <v>&lt;a href="set01\obituaries\cooperstown_courier\1904_-_1905\johnson,_elling_obituary_2nd_part_may_26,_1904_p4_cc.pdf"&gt;Johnson, Elling&lt;/a&gt;</v>
      </c>
      <c r="T71" s="39">
        <f t="shared" ref="T71:T102" si="12">YEAR(G71)</f>
        <v>1904</v>
      </c>
      <c r="U71" s="2">
        <f t="shared" ref="U71:U102" si="13">MONTH(G71)</f>
        <v>5</v>
      </c>
      <c r="V71" s="2">
        <f t="shared" ref="V71:V102" si="14">U71</f>
        <v>5</v>
      </c>
      <c r="W71" s="2">
        <f t="shared" ref="W71:W102" si="15">DAY(G71)</f>
        <v>25</v>
      </c>
      <c r="X71" s="2">
        <f t="shared" si="11"/>
        <v>135</v>
      </c>
    </row>
    <row r="72" spans="1:24" x14ac:dyDescent="0.25">
      <c r="A72" s="2">
        <v>1026</v>
      </c>
      <c r="B72" s="4" t="s">
        <v>6544</v>
      </c>
      <c r="C72" s="5" t="s">
        <v>6545</v>
      </c>
      <c r="D72" s="5" t="s">
        <v>64</v>
      </c>
      <c r="E72" s="72" t="s">
        <v>25040</v>
      </c>
      <c r="F72" s="71">
        <v>45</v>
      </c>
      <c r="G72" s="52">
        <v>1608</v>
      </c>
      <c r="H72" s="5" t="s">
        <v>13631</v>
      </c>
      <c r="I72" s="5">
        <v>4</v>
      </c>
      <c r="J72" s="72" t="s">
        <v>25040</v>
      </c>
      <c r="K72" s="71">
        <v>45</v>
      </c>
      <c r="L72" s="64">
        <v>0</v>
      </c>
      <c r="M72" s="5">
        <v>3</v>
      </c>
      <c r="N72" s="5">
        <v>91</v>
      </c>
      <c r="O72" s="47" t="s">
        <v>20356</v>
      </c>
      <c r="P72" s="46" t="s">
        <v>20400</v>
      </c>
      <c r="Q72" s="2" t="str">
        <f t="shared" si="10"/>
        <v>&lt;a href="set01\obituaries\cooperstown_courier\1904_-_1905\howden,_sarah_(rutledge)_obituary_may_26,_1904_p4_cc.pdf"&gt;Howden, Sarah&lt;/a&gt;</v>
      </c>
      <c r="T72" s="39">
        <f t="shared" si="12"/>
        <v>1904</v>
      </c>
      <c r="U72" s="2">
        <f t="shared" si="13"/>
        <v>5</v>
      </c>
      <c r="V72" s="2">
        <f t="shared" si="14"/>
        <v>5</v>
      </c>
      <c r="W72" s="2">
        <f t="shared" si="15"/>
        <v>26</v>
      </c>
      <c r="X72" s="2">
        <f t="shared" si="11"/>
        <v>133</v>
      </c>
    </row>
    <row r="73" spans="1:24" x14ac:dyDescent="0.25">
      <c r="A73" s="2">
        <v>3072</v>
      </c>
      <c r="B73" s="4" t="s">
        <v>6580</v>
      </c>
      <c r="C73" s="5"/>
      <c r="D73" s="5" t="s">
        <v>62</v>
      </c>
      <c r="E73" s="72" t="s">
        <v>25050</v>
      </c>
      <c r="F73" s="71">
        <v>0</v>
      </c>
      <c r="G73" s="52">
        <v>1608</v>
      </c>
      <c r="H73" s="5" t="s">
        <v>13631</v>
      </c>
      <c r="I73" s="5">
        <v>1</v>
      </c>
      <c r="J73" s="72" t="s">
        <v>25050</v>
      </c>
      <c r="K73" s="71">
        <v>200</v>
      </c>
      <c r="L73" s="64">
        <v>0</v>
      </c>
      <c r="M73" s="5">
        <v>3</v>
      </c>
      <c r="N73" s="5">
        <v>133</v>
      </c>
      <c r="O73" s="47" t="s">
        <v>20399</v>
      </c>
      <c r="P73" s="46" t="s">
        <v>20400</v>
      </c>
      <c r="Q73" s="2" t="str">
        <f t="shared" si="10"/>
        <v>&lt;a href="set01\obituaries\cooperstown_courier\1904_-_1905\ziner,_ole_p_murder_evidence_presented_may_26,_1904_p1_cc.pdf"&gt;Ziner, Ole P&lt;/a&gt;</v>
      </c>
      <c r="T73" s="39">
        <f t="shared" si="12"/>
        <v>1904</v>
      </c>
      <c r="U73" s="2">
        <f t="shared" si="13"/>
        <v>5</v>
      </c>
      <c r="V73" s="2">
        <f t="shared" si="14"/>
        <v>5</v>
      </c>
      <c r="W73" s="2">
        <f t="shared" si="15"/>
        <v>26</v>
      </c>
      <c r="X73" s="2">
        <f t="shared" si="11"/>
        <v>137</v>
      </c>
    </row>
    <row r="74" spans="1:24" x14ac:dyDescent="0.25">
      <c r="A74" s="2">
        <v>1279</v>
      </c>
      <c r="B74" s="4" t="s">
        <v>5992</v>
      </c>
      <c r="C74" s="5"/>
      <c r="D74" s="5" t="s">
        <v>64</v>
      </c>
      <c r="E74" s="72" t="s">
        <v>12642</v>
      </c>
      <c r="F74" s="71">
        <v>59</v>
      </c>
      <c r="G74" s="52">
        <v>1615</v>
      </c>
      <c r="H74" s="5" t="s">
        <v>13631</v>
      </c>
      <c r="I74" s="5">
        <v>1</v>
      </c>
      <c r="J74" s="72" t="s">
        <v>12642</v>
      </c>
      <c r="K74" s="71">
        <v>59</v>
      </c>
      <c r="L74" s="64">
        <v>0</v>
      </c>
      <c r="M74" s="5">
        <v>3</v>
      </c>
      <c r="N74" s="5">
        <v>129</v>
      </c>
      <c r="O74" s="47" t="s">
        <v>20395</v>
      </c>
      <c r="P74" s="46" t="s">
        <v>20400</v>
      </c>
      <c r="Q74" s="2" t="str">
        <f t="shared" si="10"/>
        <v>&lt;a href="set01\obituaries\cooperstown_courier\1904_-_1905\ward,_david_obituary_june_2,_1904_p1_cc.pdf"&gt;Ward, David&lt;/a&gt;</v>
      </c>
      <c r="T74" s="39">
        <f t="shared" si="12"/>
        <v>1904</v>
      </c>
      <c r="U74" s="2">
        <f t="shared" si="13"/>
        <v>6</v>
      </c>
      <c r="V74" s="2">
        <f t="shared" si="14"/>
        <v>6</v>
      </c>
      <c r="W74" s="2">
        <f t="shared" si="15"/>
        <v>2</v>
      </c>
      <c r="X74" s="2">
        <f t="shared" si="11"/>
        <v>118</v>
      </c>
    </row>
    <row r="75" spans="1:24" x14ac:dyDescent="0.25">
      <c r="A75" s="2">
        <v>1923</v>
      </c>
      <c r="B75" s="4" t="s">
        <v>6523</v>
      </c>
      <c r="C75" s="5"/>
      <c r="D75" s="5" t="s">
        <v>64</v>
      </c>
      <c r="E75" s="72">
        <v>0</v>
      </c>
      <c r="F75" s="71">
        <v>0</v>
      </c>
      <c r="G75" s="52">
        <v>1615</v>
      </c>
      <c r="H75" s="5" t="s">
        <v>13631</v>
      </c>
      <c r="I75" s="5">
        <v>4</v>
      </c>
      <c r="J75" s="72" t="s">
        <v>25676</v>
      </c>
      <c r="K75" s="71">
        <v>200</v>
      </c>
      <c r="L75" s="64">
        <v>0</v>
      </c>
      <c r="M75" s="5">
        <v>3</v>
      </c>
      <c r="N75" s="5">
        <v>67</v>
      </c>
      <c r="O75" s="47" t="s">
        <v>20332</v>
      </c>
      <c r="P75" s="46" t="s">
        <v>20400</v>
      </c>
      <c r="Q75" s="2" t="str">
        <f t="shared" si="10"/>
        <v>&lt;a href="set01\obituaries\cooperstown_courier\1904_-_1905\borgerson,_halvor_obituary_june_2,_1904_p4_cc.pdf"&gt;Borgerson, Halvor&lt;/a&gt;</v>
      </c>
      <c r="T75" s="39">
        <f t="shared" si="12"/>
        <v>1904</v>
      </c>
      <c r="U75" s="2">
        <f t="shared" si="13"/>
        <v>6</v>
      </c>
      <c r="V75" s="2">
        <f t="shared" si="14"/>
        <v>6</v>
      </c>
      <c r="W75" s="2">
        <f t="shared" si="15"/>
        <v>2</v>
      </c>
      <c r="X75" s="2">
        <f t="shared" si="11"/>
        <v>130</v>
      </c>
    </row>
    <row r="76" spans="1:24" x14ac:dyDescent="0.25">
      <c r="A76" s="2">
        <v>272</v>
      </c>
      <c r="B76" s="4" t="s">
        <v>6538</v>
      </c>
      <c r="C76" s="5"/>
      <c r="D76" s="5" t="s">
        <v>62</v>
      </c>
      <c r="E76" s="72" t="s">
        <v>25035</v>
      </c>
      <c r="F76" s="71" t="s">
        <v>25036</v>
      </c>
      <c r="G76" s="52">
        <v>1622</v>
      </c>
      <c r="H76" s="5" t="s">
        <v>13631</v>
      </c>
      <c r="I76" s="5">
        <v>5</v>
      </c>
      <c r="J76" s="72" t="s">
        <v>25035</v>
      </c>
      <c r="K76" s="71">
        <v>2</v>
      </c>
      <c r="L76" s="64">
        <v>0</v>
      </c>
      <c r="M76" s="5">
        <v>3</v>
      </c>
      <c r="N76" s="5">
        <v>85</v>
      </c>
      <c r="O76" s="47" t="s">
        <v>20350</v>
      </c>
      <c r="P76" s="46" t="s">
        <v>20400</v>
      </c>
      <c r="Q76" s="2" t="str">
        <f t="shared" si="10"/>
        <v>&lt;a href="set01\obituaries\cooperstown_courier\1904_-_1905\haaland,_son_of_edward_death_notice_june_9,_1904_p5_cc.pdf"&gt;Haaland, son of Edward&lt;/a&gt;</v>
      </c>
      <c r="T76" s="39">
        <f t="shared" si="12"/>
        <v>1904</v>
      </c>
      <c r="U76" s="2">
        <f t="shared" si="13"/>
        <v>6</v>
      </c>
      <c r="V76" s="2">
        <f t="shared" si="14"/>
        <v>6</v>
      </c>
      <c r="W76" s="2">
        <f t="shared" si="15"/>
        <v>9</v>
      </c>
      <c r="X76" s="2">
        <f t="shared" si="11"/>
        <v>144</v>
      </c>
    </row>
    <row r="77" spans="1:24" x14ac:dyDescent="0.25">
      <c r="A77" s="2">
        <v>1786</v>
      </c>
      <c r="B77" s="4" t="s">
        <v>2573</v>
      </c>
      <c r="C77" s="5"/>
      <c r="D77" s="5" t="s">
        <v>64</v>
      </c>
      <c r="E77" s="72">
        <v>0</v>
      </c>
      <c r="F77" s="71">
        <v>94</v>
      </c>
      <c r="G77" s="52">
        <v>1622</v>
      </c>
      <c r="H77" s="5" t="s">
        <v>13631</v>
      </c>
      <c r="I77" s="5">
        <v>5</v>
      </c>
      <c r="J77" s="72" t="s">
        <v>25676</v>
      </c>
      <c r="K77" s="71">
        <v>94</v>
      </c>
      <c r="L77" s="64">
        <v>0</v>
      </c>
      <c r="M77" s="5">
        <v>3</v>
      </c>
      <c r="N77" s="5">
        <v>75</v>
      </c>
      <c r="O77" s="47" t="s">
        <v>20340</v>
      </c>
      <c r="P77" s="46" t="s">
        <v>20400</v>
      </c>
      <c r="Q77" s="2" t="str">
        <f t="shared" si="10"/>
        <v>&lt;a href="set01\obituaries\cooperstown_courier\1904_-_1905\curry,_alex_sr._obituary_june_9,_1904_p5_cc.pdf"&gt;Curry, Alex Sr.&lt;/a&gt;</v>
      </c>
      <c r="T77" s="39">
        <f t="shared" si="12"/>
        <v>1904</v>
      </c>
      <c r="U77" s="2">
        <f t="shared" si="13"/>
        <v>6</v>
      </c>
      <c r="V77" s="2">
        <f t="shared" si="14"/>
        <v>6</v>
      </c>
      <c r="W77" s="2">
        <f t="shared" si="15"/>
        <v>9</v>
      </c>
      <c r="X77" s="2">
        <f t="shared" si="11"/>
        <v>126</v>
      </c>
    </row>
    <row r="78" spans="1:24" x14ac:dyDescent="0.25">
      <c r="A78" s="2">
        <v>442</v>
      </c>
      <c r="B78" s="4" t="s">
        <v>6517</v>
      </c>
      <c r="C78" s="5"/>
      <c r="D78" s="5" t="s">
        <v>64</v>
      </c>
      <c r="E78" s="72">
        <v>0</v>
      </c>
      <c r="F78" s="71">
        <v>11</v>
      </c>
      <c r="G78" s="52">
        <v>1636</v>
      </c>
      <c r="H78" s="5" t="s">
        <v>13631</v>
      </c>
      <c r="I78" s="5">
        <v>1</v>
      </c>
      <c r="J78" s="72" t="s">
        <v>25676</v>
      </c>
      <c r="K78" s="71">
        <v>11</v>
      </c>
      <c r="L78" s="64">
        <v>0</v>
      </c>
      <c r="M78" s="5">
        <v>3</v>
      </c>
      <c r="N78" s="5">
        <v>61</v>
      </c>
      <c r="O78" s="47" t="s">
        <v>20326</v>
      </c>
      <c r="P78" s="46" t="s">
        <v>20400</v>
      </c>
      <c r="Q78" s="2" t="str">
        <f t="shared" si="10"/>
        <v>&lt;a href="set01\obituaries\cooperstown_courier\1904_-_1905\andrus,_grace_pauline_obituary_june_23,_1904_p1_cc.pdf"&gt;Andrus, Grace Pauline&lt;/a&gt;</v>
      </c>
      <c r="T78" s="39">
        <f t="shared" si="12"/>
        <v>1904</v>
      </c>
      <c r="U78" s="2">
        <f t="shared" si="13"/>
        <v>6</v>
      </c>
      <c r="V78" s="2">
        <f t="shared" si="14"/>
        <v>6</v>
      </c>
      <c r="W78" s="2">
        <f t="shared" si="15"/>
        <v>23</v>
      </c>
      <c r="X78" s="2">
        <f t="shared" si="11"/>
        <v>139</v>
      </c>
    </row>
    <row r="79" spans="1:24" x14ac:dyDescent="0.25">
      <c r="A79" s="2">
        <v>1533</v>
      </c>
      <c r="B79" s="4" t="s">
        <v>6530</v>
      </c>
      <c r="C79" s="5"/>
      <c r="D79" s="5" t="s">
        <v>62</v>
      </c>
      <c r="E79" s="72">
        <v>0</v>
      </c>
      <c r="F79" s="71">
        <v>73</v>
      </c>
      <c r="G79" s="52">
        <v>1636</v>
      </c>
      <c r="H79" s="5" t="s">
        <v>13631</v>
      </c>
      <c r="I79" s="5">
        <v>5</v>
      </c>
      <c r="J79" s="72" t="s">
        <v>25676</v>
      </c>
      <c r="K79" s="71">
        <v>73</v>
      </c>
      <c r="L79" s="64">
        <v>0</v>
      </c>
      <c r="M79" s="5">
        <v>3</v>
      </c>
      <c r="N79" s="5">
        <v>77</v>
      </c>
      <c r="O79" s="47" t="s">
        <v>20342</v>
      </c>
      <c r="P79" s="46" t="s">
        <v>20400</v>
      </c>
      <c r="Q79" s="2" t="str">
        <f t="shared" si="10"/>
        <v>&lt;a href="set01\obituaries\cooperstown_courier\1904_-_1905\davis,_w_h_father_of_mrs._blackwell_death_notice_june_23,_1904_p5_cc.pdf"&gt;Davis, W H Father of Mrs. Blackwell&lt;/a&gt;</v>
      </c>
      <c r="T79" s="39">
        <f t="shared" si="12"/>
        <v>1904</v>
      </c>
      <c r="U79" s="2">
        <f t="shared" si="13"/>
        <v>6</v>
      </c>
      <c r="V79" s="2">
        <f t="shared" si="14"/>
        <v>6</v>
      </c>
      <c r="W79" s="2">
        <f t="shared" si="15"/>
        <v>23</v>
      </c>
      <c r="X79" s="2">
        <f t="shared" si="11"/>
        <v>171</v>
      </c>
    </row>
    <row r="80" spans="1:24" x14ac:dyDescent="0.25">
      <c r="A80" s="2">
        <v>1136</v>
      </c>
      <c r="B80" s="4" t="s">
        <v>6566</v>
      </c>
      <c r="C80" s="5"/>
      <c r="D80" s="5" t="s">
        <v>62</v>
      </c>
      <c r="E80" s="72" t="s">
        <v>25047</v>
      </c>
      <c r="F80" s="71">
        <v>51</v>
      </c>
      <c r="G80" s="52">
        <v>1650</v>
      </c>
      <c r="H80" s="5" t="s">
        <v>13631</v>
      </c>
      <c r="I80" s="5">
        <v>5</v>
      </c>
      <c r="J80" s="72" t="s">
        <v>25047</v>
      </c>
      <c r="K80" s="71">
        <v>51</v>
      </c>
      <c r="L80" s="64" t="s">
        <v>25046</v>
      </c>
      <c r="M80" s="5">
        <v>3</v>
      </c>
      <c r="N80" s="5">
        <v>115</v>
      </c>
      <c r="O80" s="47" t="s">
        <v>20381</v>
      </c>
      <c r="P80" s="46" t="s">
        <v>20400</v>
      </c>
      <c r="Q80" s="2" t="str">
        <f t="shared" si="10"/>
        <v>&lt;a href="set01\obituaries\cooperstown_courier\1904_-_1905\quamme,_rev._o_k_death_notice_july_7,_1904_p5_cc.pdf"&gt;Quamme, Rev. O K&lt;/a&gt;</v>
      </c>
      <c r="T80" s="39">
        <f t="shared" si="12"/>
        <v>1904</v>
      </c>
      <c r="U80" s="2">
        <f t="shared" si="13"/>
        <v>7</v>
      </c>
      <c r="V80" s="2">
        <f t="shared" si="14"/>
        <v>7</v>
      </c>
      <c r="W80" s="2">
        <f t="shared" si="15"/>
        <v>7</v>
      </c>
      <c r="X80" s="2">
        <f t="shared" si="11"/>
        <v>132</v>
      </c>
    </row>
    <row r="81" spans="1:24" x14ac:dyDescent="0.25">
      <c r="A81" s="2">
        <v>257</v>
      </c>
      <c r="B81" s="4" t="s">
        <v>6543</v>
      </c>
      <c r="C81" s="5"/>
      <c r="D81" s="5" t="s">
        <v>64</v>
      </c>
      <c r="E81" s="72" t="s">
        <v>25038</v>
      </c>
      <c r="F81" s="71" t="s">
        <v>25039</v>
      </c>
      <c r="G81" s="52">
        <v>1657</v>
      </c>
      <c r="H81" s="5" t="s">
        <v>13631</v>
      </c>
      <c r="I81" s="5">
        <v>5</v>
      </c>
      <c r="J81" s="72" t="s">
        <v>25038</v>
      </c>
      <c r="K81" s="71">
        <f>20/12</f>
        <v>1.6666666666666667</v>
      </c>
      <c r="L81" s="64">
        <v>0</v>
      </c>
      <c r="M81" s="5">
        <v>3</v>
      </c>
      <c r="N81" s="5">
        <v>90</v>
      </c>
      <c r="O81" s="47" t="s">
        <v>20355</v>
      </c>
      <c r="P81" s="46" t="s">
        <v>20400</v>
      </c>
      <c r="Q81" s="2" t="str">
        <f t="shared" si="10"/>
        <v>&lt;a href="set01\obituaries\cooperstown_courier\1904_-_1905\houghton,_kenneth_obituary_july_14,_1904_p5_cc.pdf"&gt;Houghton, Kenneth&lt;/a&gt;</v>
      </c>
      <c r="T81" s="39">
        <f t="shared" si="12"/>
        <v>1904</v>
      </c>
      <c r="U81" s="2">
        <f t="shared" si="13"/>
        <v>7</v>
      </c>
      <c r="V81" s="2">
        <f t="shared" si="14"/>
        <v>7</v>
      </c>
      <c r="W81" s="2">
        <f t="shared" si="15"/>
        <v>14</v>
      </c>
      <c r="X81" s="2">
        <f t="shared" si="11"/>
        <v>131</v>
      </c>
    </row>
    <row r="82" spans="1:24" x14ac:dyDescent="0.25">
      <c r="A82" s="2">
        <v>427</v>
      </c>
      <c r="B82" s="4" t="s">
        <v>6540</v>
      </c>
      <c r="C82" s="5"/>
      <c r="D82" s="5" t="s">
        <v>64</v>
      </c>
      <c r="E82" s="72" t="s">
        <v>2672</v>
      </c>
      <c r="F82" s="71">
        <v>9</v>
      </c>
      <c r="G82" s="52">
        <v>1657</v>
      </c>
      <c r="H82" s="5" t="s">
        <v>13631</v>
      </c>
      <c r="I82" s="5">
        <v>5</v>
      </c>
      <c r="J82" s="72" t="s">
        <v>2672</v>
      </c>
      <c r="K82" s="71">
        <v>9</v>
      </c>
      <c r="L82" s="64">
        <v>0</v>
      </c>
      <c r="M82" s="5">
        <v>3</v>
      </c>
      <c r="N82" s="5">
        <v>87</v>
      </c>
      <c r="O82" s="47" t="s">
        <v>20352</v>
      </c>
      <c r="P82" s="46" t="s">
        <v>20400</v>
      </c>
      <c r="Q82" s="2" t="str">
        <f t="shared" si="10"/>
        <v>&lt;a href="set01\obituaries\cooperstown_courier\1904_-_1905\hartman,_female_child_of_george_hartman_obituary_july_14,_1904_p5_cc.pdf"&gt;Hartman, Female child of George&lt;/a&gt;</v>
      </c>
      <c r="T82" s="39">
        <f t="shared" si="12"/>
        <v>1904</v>
      </c>
      <c r="U82" s="2">
        <f t="shared" si="13"/>
        <v>7</v>
      </c>
      <c r="V82" s="2">
        <f t="shared" si="14"/>
        <v>7</v>
      </c>
      <c r="W82" s="2">
        <f t="shared" si="15"/>
        <v>14</v>
      </c>
      <c r="X82" s="2">
        <f t="shared" si="11"/>
        <v>167</v>
      </c>
    </row>
    <row r="83" spans="1:24" x14ac:dyDescent="0.25">
      <c r="A83" s="2">
        <v>2732</v>
      </c>
      <c r="B83" s="4" t="s">
        <v>6567</v>
      </c>
      <c r="C83" s="5"/>
      <c r="D83" s="5" t="s">
        <v>64</v>
      </c>
      <c r="E83" s="72">
        <v>0</v>
      </c>
      <c r="F83" s="71">
        <v>0</v>
      </c>
      <c r="G83" s="52">
        <v>1657</v>
      </c>
      <c r="H83" s="5" t="s">
        <v>13631</v>
      </c>
      <c r="I83" s="5">
        <v>1</v>
      </c>
      <c r="J83" s="72" t="s">
        <v>25676</v>
      </c>
      <c r="K83" s="71">
        <v>200</v>
      </c>
      <c r="L83" s="64" t="s">
        <v>25046</v>
      </c>
      <c r="M83" s="5">
        <v>3</v>
      </c>
      <c r="N83" s="5">
        <v>116</v>
      </c>
      <c r="O83" s="47" t="s">
        <v>20382</v>
      </c>
      <c r="P83" s="46" t="s">
        <v>20400</v>
      </c>
      <c r="Q83" s="2" t="str">
        <f t="shared" si="10"/>
        <v>&lt;a href="set01\obituaries\cooperstown_courier\1904_-_1905\quamme,_rev._ole_knutsen_obituary_july_14,_1904_p1_cc.pdf"&gt;Quamme, Rev. Ole Knutsen&lt;/a&gt;</v>
      </c>
      <c r="T83" s="39">
        <f t="shared" si="12"/>
        <v>1904</v>
      </c>
      <c r="U83" s="2">
        <f t="shared" si="13"/>
        <v>7</v>
      </c>
      <c r="V83" s="2">
        <f t="shared" si="14"/>
        <v>7</v>
      </c>
      <c r="W83" s="2">
        <f t="shared" si="15"/>
        <v>14</v>
      </c>
      <c r="X83" s="2">
        <f t="shared" si="11"/>
        <v>145</v>
      </c>
    </row>
    <row r="84" spans="1:24" x14ac:dyDescent="0.25">
      <c r="A84" s="2">
        <v>281</v>
      </c>
      <c r="B84" s="4" t="s">
        <v>6561</v>
      </c>
      <c r="C84" s="5"/>
      <c r="D84" s="5" t="s">
        <v>62</v>
      </c>
      <c r="E84" s="72">
        <v>0</v>
      </c>
      <c r="F84" s="71" t="s">
        <v>25036</v>
      </c>
      <c r="G84" s="52">
        <v>1664</v>
      </c>
      <c r="H84" s="5" t="s">
        <v>13631</v>
      </c>
      <c r="I84" s="5">
        <v>5</v>
      </c>
      <c r="J84" s="72" t="s">
        <v>25676</v>
      </c>
      <c r="K84" s="71">
        <v>2</v>
      </c>
      <c r="L84" s="64">
        <v>0</v>
      </c>
      <c r="M84" s="5">
        <v>3</v>
      </c>
      <c r="N84" s="5">
        <v>110</v>
      </c>
      <c r="O84" s="47" t="s">
        <v>20375</v>
      </c>
      <c r="P84" s="46" t="s">
        <v>20400</v>
      </c>
      <c r="Q84" s="2" t="str">
        <f t="shared" si="10"/>
        <v>&lt;a href="set01\obituaries\cooperstown_courier\1904_-_1905\olson,_child_of_theodore_death_notice_july_21,_1904_p5_cc.pdf"&gt;Olson, Child of Theodore&lt;/a&gt;</v>
      </c>
      <c r="T84" s="39">
        <f t="shared" si="12"/>
        <v>1904</v>
      </c>
      <c r="U84" s="2">
        <f t="shared" si="13"/>
        <v>7</v>
      </c>
      <c r="V84" s="2">
        <f t="shared" si="14"/>
        <v>7</v>
      </c>
      <c r="W84" s="2">
        <f t="shared" si="15"/>
        <v>21</v>
      </c>
      <c r="X84" s="2">
        <f t="shared" si="11"/>
        <v>149</v>
      </c>
    </row>
    <row r="85" spans="1:24" x14ac:dyDescent="0.25">
      <c r="A85" s="2">
        <v>557</v>
      </c>
      <c r="B85" s="4" t="s">
        <v>6537</v>
      </c>
      <c r="C85" s="5"/>
      <c r="D85" s="5" t="s">
        <v>64</v>
      </c>
      <c r="E85" s="72" t="s">
        <v>632</v>
      </c>
      <c r="F85" s="71">
        <v>18</v>
      </c>
      <c r="G85" s="52">
        <v>1685</v>
      </c>
      <c r="H85" s="5" t="s">
        <v>13631</v>
      </c>
      <c r="I85" s="5">
        <v>5</v>
      </c>
      <c r="J85" s="72" t="s">
        <v>632</v>
      </c>
      <c r="K85" s="71">
        <v>18</v>
      </c>
      <c r="L85" s="64">
        <v>0</v>
      </c>
      <c r="M85" s="5">
        <v>3</v>
      </c>
      <c r="N85" s="5">
        <v>84</v>
      </c>
      <c r="O85" s="47" t="s">
        <v>20349</v>
      </c>
      <c r="P85" s="46" t="s">
        <v>20400</v>
      </c>
      <c r="Q85" s="2" t="str">
        <f t="shared" si="10"/>
        <v>&lt;a href="set01\obituaries\cooperstown_courier\1904_-_1905\graham,_robert_obituary_august_11,_1904_p5_cc.pdf"&gt;Graham, Robert&lt;/a&gt;</v>
      </c>
      <c r="T85" s="39">
        <f t="shared" si="12"/>
        <v>1904</v>
      </c>
      <c r="U85" s="2">
        <f t="shared" si="13"/>
        <v>8</v>
      </c>
      <c r="V85" s="2">
        <f t="shared" si="14"/>
        <v>8</v>
      </c>
      <c r="W85" s="2">
        <f t="shared" si="15"/>
        <v>11</v>
      </c>
      <c r="X85" s="2">
        <f t="shared" si="11"/>
        <v>127</v>
      </c>
    </row>
    <row r="86" spans="1:24" x14ac:dyDescent="0.25">
      <c r="A86" s="2">
        <v>2417</v>
      </c>
      <c r="B86" s="4" t="s">
        <v>6555</v>
      </c>
      <c r="C86" s="5"/>
      <c r="D86" s="5" t="s">
        <v>62</v>
      </c>
      <c r="E86" s="72" t="s">
        <v>610</v>
      </c>
      <c r="F86" s="71">
        <v>0</v>
      </c>
      <c r="G86" s="52">
        <v>1698</v>
      </c>
      <c r="H86" s="5" t="s">
        <v>13631</v>
      </c>
      <c r="I86" s="5">
        <v>5</v>
      </c>
      <c r="J86" s="72" t="s">
        <v>610</v>
      </c>
      <c r="K86" s="71">
        <v>200</v>
      </c>
      <c r="L86" s="64">
        <v>0</v>
      </c>
      <c r="M86" s="5">
        <v>3</v>
      </c>
      <c r="N86" s="5">
        <v>104</v>
      </c>
      <c r="O86" s="47" t="s">
        <v>20369</v>
      </c>
      <c r="P86" s="46" t="s">
        <v>20400</v>
      </c>
      <c r="Q86" s="2" t="str">
        <f t="shared" si="10"/>
        <v>&lt;a href="set01\obituaries\cooperstown_courier\1904_-_1905\larson,_jennie_death_notice_august_24,_1904_p5_cc.pdf"&gt;Larson, Jennie&lt;/a&gt;</v>
      </c>
      <c r="T86" s="39">
        <f t="shared" si="12"/>
        <v>1904</v>
      </c>
      <c r="U86" s="2">
        <f t="shared" si="13"/>
        <v>8</v>
      </c>
      <c r="V86" s="2">
        <f t="shared" si="14"/>
        <v>8</v>
      </c>
      <c r="W86" s="2">
        <f t="shared" si="15"/>
        <v>24</v>
      </c>
      <c r="X86" s="2">
        <f t="shared" si="11"/>
        <v>131</v>
      </c>
    </row>
    <row r="87" spans="1:24" x14ac:dyDescent="0.25">
      <c r="A87" s="2">
        <v>2576</v>
      </c>
      <c r="B87" s="4" t="s">
        <v>6560</v>
      </c>
      <c r="C87" s="5"/>
      <c r="D87" s="5" t="s">
        <v>62</v>
      </c>
      <c r="E87" s="72">
        <v>0</v>
      </c>
      <c r="F87" s="71">
        <v>0</v>
      </c>
      <c r="G87" s="52">
        <v>1727</v>
      </c>
      <c r="H87" s="5" t="s">
        <v>13631</v>
      </c>
      <c r="I87" s="5">
        <v>5</v>
      </c>
      <c r="J87" s="72" t="s">
        <v>25676</v>
      </c>
      <c r="K87" s="71">
        <v>200</v>
      </c>
      <c r="L87" s="64">
        <v>0</v>
      </c>
      <c r="M87" s="5">
        <v>3</v>
      </c>
      <c r="N87" s="5">
        <v>109</v>
      </c>
      <c r="O87" s="47" t="s">
        <v>20374</v>
      </c>
      <c r="P87" s="46" t="s">
        <v>20400</v>
      </c>
      <c r="Q87" s="2" t="str">
        <f t="shared" si="10"/>
        <v>&lt;a href="set01\obituaries\cooperstown_courier\1904_-_1905\mystery_body_found_in_broadview_twp._september_22,_1904_p5_cc.pdf"&gt;Mystery body in Broadview Twp&lt;/a&gt;</v>
      </c>
      <c r="T87" s="39">
        <f t="shared" si="12"/>
        <v>1904</v>
      </c>
      <c r="U87" s="2">
        <f t="shared" si="13"/>
        <v>9</v>
      </c>
      <c r="V87" s="2">
        <f t="shared" si="14"/>
        <v>9</v>
      </c>
      <c r="W87" s="2">
        <f t="shared" si="15"/>
        <v>22</v>
      </c>
      <c r="X87" s="2">
        <f t="shared" si="11"/>
        <v>158</v>
      </c>
    </row>
    <row r="88" spans="1:24" x14ac:dyDescent="0.25">
      <c r="A88" s="2">
        <v>504</v>
      </c>
      <c r="B88" s="4" t="s">
        <v>6535</v>
      </c>
      <c r="C88" s="5"/>
      <c r="D88" s="5" t="s">
        <v>62</v>
      </c>
      <c r="E88" s="72" t="s">
        <v>25034</v>
      </c>
      <c r="F88" s="71">
        <v>15</v>
      </c>
      <c r="G88" s="52">
        <v>1734</v>
      </c>
      <c r="H88" s="5" t="s">
        <v>13631</v>
      </c>
      <c r="I88" s="5">
        <v>5</v>
      </c>
      <c r="J88" s="72" t="s">
        <v>25034</v>
      </c>
      <c r="K88" s="71">
        <v>15</v>
      </c>
      <c r="L88" s="64">
        <v>0</v>
      </c>
      <c r="M88" s="5">
        <v>3</v>
      </c>
      <c r="N88" s="5">
        <v>82</v>
      </c>
      <c r="O88" s="47" t="s">
        <v>20347</v>
      </c>
      <c r="P88" s="46" t="s">
        <v>20400</v>
      </c>
      <c r="Q88" s="2" t="str">
        <f t="shared" si="10"/>
        <v>&lt;a href="set01\obituaries\cooperstown_courier\1904_-_1905\gimblett,_15_yr_old_son_of_james_gimblett_death_notice_september_29,_1904_p5_cc.pdf"&gt;Gimblett, 15 yr old son of James&lt;/a&gt;</v>
      </c>
      <c r="T88" s="39">
        <f t="shared" si="12"/>
        <v>1904</v>
      </c>
      <c r="U88" s="2">
        <f t="shared" si="13"/>
        <v>9</v>
      </c>
      <c r="V88" s="2">
        <f t="shared" si="14"/>
        <v>9</v>
      </c>
      <c r="W88" s="2">
        <f t="shared" si="15"/>
        <v>29</v>
      </c>
      <c r="X88" s="2">
        <f t="shared" si="11"/>
        <v>179</v>
      </c>
    </row>
    <row r="89" spans="1:24" x14ac:dyDescent="0.25">
      <c r="A89" s="2">
        <v>461</v>
      </c>
      <c r="B89" s="4" t="s">
        <v>6572</v>
      </c>
      <c r="C89" s="5"/>
      <c r="D89" s="5" t="s">
        <v>64</v>
      </c>
      <c r="E89" s="72" t="s">
        <v>1785</v>
      </c>
      <c r="F89" s="71">
        <v>12</v>
      </c>
      <c r="G89" s="52">
        <v>1741</v>
      </c>
      <c r="H89" s="5" t="s">
        <v>13631</v>
      </c>
      <c r="I89" s="5">
        <v>5</v>
      </c>
      <c r="J89" s="72" t="s">
        <v>1785</v>
      </c>
      <c r="K89" s="71">
        <v>12</v>
      </c>
      <c r="L89" s="64">
        <v>0</v>
      </c>
      <c r="M89" s="5">
        <v>3</v>
      </c>
      <c r="N89" s="5">
        <v>121</v>
      </c>
      <c r="O89" s="47" t="s">
        <v>20387</v>
      </c>
      <c r="P89" s="46" t="s">
        <v>20400</v>
      </c>
      <c r="Q89" s="2" t="str">
        <f t="shared" si="10"/>
        <v>&lt;a href="set01\obituaries\cooperstown_courier\1904_-_1905\sinclair,_ruth_obituary_october_6,_1904_p5_cc.pdf"&gt;Sinclair, Ruth&lt;/a&gt;</v>
      </c>
      <c r="T89" s="39">
        <f t="shared" si="12"/>
        <v>1904</v>
      </c>
      <c r="U89" s="2">
        <f t="shared" si="13"/>
        <v>10</v>
      </c>
      <c r="V89" s="2">
        <f t="shared" si="14"/>
        <v>10</v>
      </c>
      <c r="W89" s="2">
        <f t="shared" si="15"/>
        <v>6</v>
      </c>
      <c r="X89" s="2">
        <f t="shared" si="11"/>
        <v>127</v>
      </c>
    </row>
    <row r="90" spans="1:24" x14ac:dyDescent="0.25">
      <c r="A90" s="2">
        <v>1385</v>
      </c>
      <c r="B90" s="4" t="s">
        <v>6559</v>
      </c>
      <c r="C90" s="5"/>
      <c r="D90" s="5" t="s">
        <v>64</v>
      </c>
      <c r="E90" s="72" t="s">
        <v>10784</v>
      </c>
      <c r="F90" s="71">
        <v>64</v>
      </c>
      <c r="G90" s="52">
        <v>1741</v>
      </c>
      <c r="H90" s="5" t="s">
        <v>13631</v>
      </c>
      <c r="I90" s="5">
        <v>4</v>
      </c>
      <c r="J90" s="72" t="s">
        <v>10784</v>
      </c>
      <c r="K90" s="71">
        <v>64</v>
      </c>
      <c r="L90" s="64">
        <v>0</v>
      </c>
      <c r="M90" s="5">
        <v>3</v>
      </c>
      <c r="N90" s="5">
        <v>108</v>
      </c>
      <c r="O90" s="47" t="s">
        <v>20373</v>
      </c>
      <c r="P90" s="46" t="s">
        <v>20400</v>
      </c>
      <c r="Q90" s="2" t="str">
        <f t="shared" si="10"/>
        <v>&lt;a href="set01\obituaries\cooperstown_courier\1904_-_1905\moffatt,_alex_obituary_october_6,_1904_p4_cc.pdf"&gt;Moffatt, Alex&lt;/a&gt;</v>
      </c>
      <c r="T90" s="39">
        <f t="shared" si="12"/>
        <v>1904</v>
      </c>
      <c r="U90" s="2">
        <f t="shared" si="13"/>
        <v>10</v>
      </c>
      <c r="V90" s="2">
        <f t="shared" si="14"/>
        <v>10</v>
      </c>
      <c r="W90" s="2">
        <f t="shared" si="15"/>
        <v>6</v>
      </c>
      <c r="X90" s="2">
        <f t="shared" si="11"/>
        <v>125</v>
      </c>
    </row>
    <row r="91" spans="1:24" x14ac:dyDescent="0.25">
      <c r="A91" s="2">
        <v>3066</v>
      </c>
      <c r="B91" s="4" t="s">
        <v>6578</v>
      </c>
      <c r="C91" s="5"/>
      <c r="D91" s="5" t="s">
        <v>62</v>
      </c>
      <c r="E91" s="72" t="s">
        <v>25050</v>
      </c>
      <c r="F91" s="71">
        <v>0</v>
      </c>
      <c r="G91" s="52">
        <v>1741</v>
      </c>
      <c r="H91" s="5" t="s">
        <v>13631</v>
      </c>
      <c r="I91" s="5">
        <v>1</v>
      </c>
      <c r="J91" s="72" t="s">
        <v>25050</v>
      </c>
      <c r="K91" s="71">
        <v>200</v>
      </c>
      <c r="L91" s="64">
        <v>0</v>
      </c>
      <c r="M91" s="5">
        <v>3</v>
      </c>
      <c r="N91" s="5">
        <v>131</v>
      </c>
      <c r="O91" s="47" t="s">
        <v>20397</v>
      </c>
      <c r="P91" s="46" t="s">
        <v>20400</v>
      </c>
      <c r="Q91" s="2" t="str">
        <f t="shared" si="10"/>
        <v>&lt;a href="set01\obituaries\cooperstown_courier\1904_-_1905\zech,_william_murdered_by_jack_ryan_october_6,_1904_p1_cc.pdf"&gt;Zech, William&lt;/a&gt;</v>
      </c>
      <c r="T91" s="39">
        <f t="shared" si="12"/>
        <v>1904</v>
      </c>
      <c r="U91" s="2">
        <f t="shared" si="13"/>
        <v>10</v>
      </c>
      <c r="V91" s="2">
        <f t="shared" si="14"/>
        <v>10</v>
      </c>
      <c r="W91" s="2">
        <f t="shared" si="15"/>
        <v>6</v>
      </c>
      <c r="X91" s="2">
        <f t="shared" si="11"/>
        <v>138</v>
      </c>
    </row>
    <row r="92" spans="1:24" x14ac:dyDescent="0.25">
      <c r="A92" s="2">
        <v>1508</v>
      </c>
      <c r="B92" s="4" t="s">
        <v>6550</v>
      </c>
      <c r="C92" s="5"/>
      <c r="D92" s="5" t="s">
        <v>64</v>
      </c>
      <c r="E92" s="72" t="s">
        <v>24851</v>
      </c>
      <c r="F92" s="71">
        <v>71</v>
      </c>
      <c r="G92" s="52">
        <v>1748</v>
      </c>
      <c r="H92" s="5" t="s">
        <v>13631</v>
      </c>
      <c r="I92" s="5">
        <v>5</v>
      </c>
      <c r="J92" s="72" t="s">
        <v>24851</v>
      </c>
      <c r="K92" s="71">
        <v>71</v>
      </c>
      <c r="L92" s="64">
        <v>0</v>
      </c>
      <c r="M92" s="5">
        <v>3</v>
      </c>
      <c r="N92" s="5">
        <v>97</v>
      </c>
      <c r="O92" s="47" t="s">
        <v>20362</v>
      </c>
      <c r="P92" s="46" t="s">
        <v>20400</v>
      </c>
      <c r="Q92" s="2" t="str">
        <f t="shared" si="10"/>
        <v>&lt;a href="set01\obituaries\cooperstown_courier\1904_-_1905\johnson,_john_j_obituary_october_13,_1904_p5_cc.pdf"&gt;Johnson, John J&lt;/a&gt;</v>
      </c>
      <c r="T92" s="39">
        <f t="shared" si="12"/>
        <v>1904</v>
      </c>
      <c r="U92" s="2">
        <f t="shared" si="13"/>
        <v>10</v>
      </c>
      <c r="V92" s="2">
        <f t="shared" si="14"/>
        <v>10</v>
      </c>
      <c r="W92" s="2">
        <f t="shared" si="15"/>
        <v>13</v>
      </c>
      <c r="X92" s="2">
        <f t="shared" si="11"/>
        <v>130</v>
      </c>
    </row>
    <row r="93" spans="1:24" x14ac:dyDescent="0.25">
      <c r="A93" s="2">
        <v>2390</v>
      </c>
      <c r="B93" s="4" t="s">
        <v>6552</v>
      </c>
      <c r="C93" s="5"/>
      <c r="D93" s="5" t="s">
        <v>64</v>
      </c>
      <c r="E93" s="72" t="s">
        <v>24910</v>
      </c>
      <c r="F93" s="71">
        <v>0</v>
      </c>
      <c r="G93" s="52">
        <v>1762</v>
      </c>
      <c r="H93" s="5" t="s">
        <v>13631</v>
      </c>
      <c r="I93" s="5">
        <v>1</v>
      </c>
      <c r="J93" s="72" t="s">
        <v>24910</v>
      </c>
      <c r="K93" s="71">
        <v>200</v>
      </c>
      <c r="L93" s="64">
        <v>0</v>
      </c>
      <c r="M93" s="5">
        <v>3</v>
      </c>
      <c r="N93" s="5">
        <v>102</v>
      </c>
      <c r="O93" s="47" t="s">
        <v>20367</v>
      </c>
      <c r="P93" s="46" t="s">
        <v>20400</v>
      </c>
      <c r="Q93" s="2" t="str">
        <f t="shared" si="10"/>
        <v>&lt;a href="set01\obituaries\cooperstown_courier\1904_-_1905\knapp,_martin_obituary_october_27,_1904_p1_cc.pdf"&gt;Knapp, Martin&lt;/a&gt;</v>
      </c>
      <c r="T93" s="39">
        <f t="shared" si="12"/>
        <v>1904</v>
      </c>
      <c r="U93" s="2">
        <f t="shared" si="13"/>
        <v>10</v>
      </c>
      <c r="V93" s="2">
        <f t="shared" si="14"/>
        <v>10</v>
      </c>
      <c r="W93" s="2">
        <f t="shared" si="15"/>
        <v>27</v>
      </c>
      <c r="X93" s="2">
        <f t="shared" si="11"/>
        <v>126</v>
      </c>
    </row>
    <row r="94" spans="1:24" x14ac:dyDescent="0.25">
      <c r="A94" s="2">
        <v>1025</v>
      </c>
      <c r="B94" s="4" t="s">
        <v>6541</v>
      </c>
      <c r="C94" s="5" t="s">
        <v>6542</v>
      </c>
      <c r="D94" s="5" t="s">
        <v>64</v>
      </c>
      <c r="E94" s="72" t="s">
        <v>24917</v>
      </c>
      <c r="F94" s="71">
        <v>45</v>
      </c>
      <c r="G94" s="52">
        <v>1790</v>
      </c>
      <c r="H94" s="5" t="s">
        <v>13631</v>
      </c>
      <c r="I94" s="5">
        <v>4</v>
      </c>
      <c r="J94" s="72" t="s">
        <v>24917</v>
      </c>
      <c r="K94" s="71">
        <v>45</v>
      </c>
      <c r="L94" s="64" t="s">
        <v>25037</v>
      </c>
      <c r="M94" s="5">
        <v>3</v>
      </c>
      <c r="N94" s="5">
        <v>88</v>
      </c>
      <c r="O94" s="47" t="s">
        <v>20353</v>
      </c>
      <c r="P94" s="46" t="s">
        <v>20400</v>
      </c>
      <c r="Q94" s="2" t="str">
        <f t="shared" si="10"/>
        <v>&lt;a href="set01\obituaries\cooperstown_courier\1904_-_1905\homme,_isabelle_(nordgarden)_obituary_november_24,_1904_p4_cc.pdf"&gt;Homme, Isabelle&lt;/a&gt;</v>
      </c>
      <c r="T94" s="39">
        <f t="shared" si="12"/>
        <v>1904</v>
      </c>
      <c r="U94" s="2">
        <f t="shared" si="13"/>
        <v>11</v>
      </c>
      <c r="V94" s="2">
        <f t="shared" si="14"/>
        <v>11</v>
      </c>
      <c r="W94" s="2">
        <f t="shared" si="15"/>
        <v>24</v>
      </c>
      <c r="X94" s="2">
        <f t="shared" si="11"/>
        <v>144</v>
      </c>
    </row>
    <row r="95" spans="1:24" x14ac:dyDescent="0.25">
      <c r="A95" s="2">
        <v>1042</v>
      </c>
      <c r="B95" s="4" t="s">
        <v>6526</v>
      </c>
      <c r="C95" s="5"/>
      <c r="D95" s="5" t="s">
        <v>64</v>
      </c>
      <c r="E95" s="72">
        <v>0</v>
      </c>
      <c r="F95" s="71">
        <v>46</v>
      </c>
      <c r="G95" s="52">
        <v>1790</v>
      </c>
      <c r="H95" s="5" t="s">
        <v>13631</v>
      </c>
      <c r="I95" s="5">
        <v>1</v>
      </c>
      <c r="J95" s="72" t="s">
        <v>25676</v>
      </c>
      <c r="K95" s="71">
        <v>46</v>
      </c>
      <c r="L95" s="64">
        <v>0</v>
      </c>
      <c r="M95" s="5">
        <v>3</v>
      </c>
      <c r="N95" s="5">
        <v>70</v>
      </c>
      <c r="O95" s="47" t="s">
        <v>20335</v>
      </c>
      <c r="P95" s="46" t="s">
        <v>20400</v>
      </c>
      <c r="Q95" s="2" t="str">
        <f t="shared" si="10"/>
        <v>&lt;a href="set01\obituaries\cooperstown_courier\1904_-_1905\carleton,_eliza_davis_obituary_november_24,_1904_p1_cc.pdf"&gt;Carleton, Eliza Davis&lt;/a&gt;</v>
      </c>
      <c r="T95" s="39">
        <f t="shared" si="12"/>
        <v>1904</v>
      </c>
      <c r="U95" s="2">
        <f t="shared" si="13"/>
        <v>11</v>
      </c>
      <c r="V95" s="2">
        <f t="shared" si="14"/>
        <v>11</v>
      </c>
      <c r="W95" s="2">
        <f t="shared" si="15"/>
        <v>24</v>
      </c>
      <c r="X95" s="2">
        <f t="shared" si="11"/>
        <v>143</v>
      </c>
    </row>
    <row r="96" spans="1:24" x14ac:dyDescent="0.25">
      <c r="A96" s="2">
        <v>2152</v>
      </c>
      <c r="B96" s="4" t="s">
        <v>6536</v>
      </c>
      <c r="C96" s="5"/>
      <c r="D96" s="5" t="s">
        <v>62</v>
      </c>
      <c r="E96" s="72">
        <v>0</v>
      </c>
      <c r="F96" s="71">
        <v>0</v>
      </c>
      <c r="G96" s="52">
        <v>1790</v>
      </c>
      <c r="H96" s="5" t="s">
        <v>13631</v>
      </c>
      <c r="I96" s="5">
        <v>5</v>
      </c>
      <c r="J96" s="72" t="s">
        <v>25676</v>
      </c>
      <c r="K96" s="71">
        <v>200</v>
      </c>
      <c r="L96" s="64">
        <v>0</v>
      </c>
      <c r="M96" s="5">
        <v>3</v>
      </c>
      <c r="N96" s="5">
        <v>83</v>
      </c>
      <c r="O96" s="47" t="s">
        <v>20348</v>
      </c>
      <c r="P96" s="46" t="s">
        <v>20400</v>
      </c>
      <c r="Q96" s="2" t="str">
        <f t="shared" si="10"/>
        <v>&lt;a href="set01\obituaries\cooperstown_courier\1904_-_1905\goffe,_mother_of_charley_death_notice_november_24,_1904_p5_cc.pdf"&gt;Goffe, Mother of Charley&lt;/a&gt;</v>
      </c>
      <c r="T96" s="39">
        <f t="shared" si="12"/>
        <v>1904</v>
      </c>
      <c r="U96" s="2">
        <f t="shared" si="13"/>
        <v>11</v>
      </c>
      <c r="V96" s="2">
        <f t="shared" si="14"/>
        <v>11</v>
      </c>
      <c r="W96" s="2">
        <f t="shared" si="15"/>
        <v>24</v>
      </c>
      <c r="X96" s="2">
        <f t="shared" si="11"/>
        <v>153</v>
      </c>
    </row>
    <row r="97" spans="1:24" x14ac:dyDescent="0.25">
      <c r="A97" s="2">
        <v>2656</v>
      </c>
      <c r="B97" s="4" t="s">
        <v>6563</v>
      </c>
      <c r="C97" s="5"/>
      <c r="D97" s="5" t="s">
        <v>64</v>
      </c>
      <c r="E97" s="72" t="s">
        <v>25033</v>
      </c>
      <c r="F97" s="71">
        <v>0</v>
      </c>
      <c r="G97" s="52">
        <v>1790</v>
      </c>
      <c r="H97" s="5" t="s">
        <v>13631</v>
      </c>
      <c r="I97" s="5">
        <v>4</v>
      </c>
      <c r="J97" s="72" t="s">
        <v>25033</v>
      </c>
      <c r="K97" s="71">
        <v>200</v>
      </c>
      <c r="L97" s="64">
        <v>0</v>
      </c>
      <c r="M97" s="5">
        <v>3</v>
      </c>
      <c r="N97" s="5">
        <v>112</v>
      </c>
      <c r="O97" s="47" t="s">
        <v>20377</v>
      </c>
      <c r="P97" s="46" t="s">
        <v>20400</v>
      </c>
      <c r="Q97" s="2" t="str">
        <f t="shared" si="10"/>
        <v>&lt;a href="set01\obituaries\cooperstown_courier\1904_-_1905\o'meara,_john_obituary_november_24,_1904_p4_cc.pdf"&gt;O'Meara, John&lt;/a&gt;</v>
      </c>
      <c r="T97" s="39">
        <f t="shared" si="12"/>
        <v>1904</v>
      </c>
      <c r="U97" s="2">
        <f t="shared" si="13"/>
        <v>11</v>
      </c>
      <c r="V97" s="2">
        <f t="shared" si="14"/>
        <v>11</v>
      </c>
      <c r="W97" s="2">
        <f t="shared" si="15"/>
        <v>24</v>
      </c>
      <c r="X97" s="2">
        <f t="shared" si="11"/>
        <v>127</v>
      </c>
    </row>
    <row r="98" spans="1:24" x14ac:dyDescent="0.25">
      <c r="A98" s="2">
        <v>643</v>
      </c>
      <c r="B98" s="4" t="s">
        <v>6575</v>
      </c>
      <c r="C98" s="5"/>
      <c r="D98" s="5" t="s">
        <v>64</v>
      </c>
      <c r="E98" s="72" t="s">
        <v>24875</v>
      </c>
      <c r="F98" s="71">
        <v>21</v>
      </c>
      <c r="G98" s="52">
        <v>1804</v>
      </c>
      <c r="H98" s="5" t="s">
        <v>13631</v>
      </c>
      <c r="I98" s="5">
        <v>5</v>
      </c>
      <c r="J98" s="72" t="s">
        <v>24875</v>
      </c>
      <c r="K98" s="71">
        <v>21</v>
      </c>
      <c r="L98" s="64">
        <v>0</v>
      </c>
      <c r="M98" s="5">
        <v>3</v>
      </c>
      <c r="N98" s="5">
        <v>125</v>
      </c>
      <c r="O98" s="47" t="s">
        <v>20391</v>
      </c>
      <c r="P98" s="46" t="s">
        <v>20400</v>
      </c>
      <c r="Q98" s="2" t="str">
        <f t="shared" si="10"/>
        <v>&lt;a href="set01\obituaries\cooperstown_courier\1904_-_1905\stai,_bertha_obituary_december_8,_1904_p5_cc.pdf"&gt;Stai, Bertha&lt;/a&gt;</v>
      </c>
      <c r="T98" s="39">
        <f t="shared" si="12"/>
        <v>1904</v>
      </c>
      <c r="U98" s="2">
        <f t="shared" si="13"/>
        <v>12</v>
      </c>
      <c r="V98" s="2">
        <f t="shared" si="14"/>
        <v>12</v>
      </c>
      <c r="W98" s="2">
        <f t="shared" si="15"/>
        <v>8</v>
      </c>
      <c r="X98" s="2">
        <f t="shared" si="11"/>
        <v>124</v>
      </c>
    </row>
    <row r="99" spans="1:24" x14ac:dyDescent="0.25">
      <c r="A99" s="2">
        <v>1008</v>
      </c>
      <c r="B99" s="4" t="s">
        <v>6525</v>
      </c>
      <c r="C99" s="5"/>
      <c r="D99" s="5" t="s">
        <v>64</v>
      </c>
      <c r="E99" s="72" t="s">
        <v>24984</v>
      </c>
      <c r="F99" s="71">
        <v>44</v>
      </c>
      <c r="G99" s="52">
        <v>1839</v>
      </c>
      <c r="H99" s="5" t="s">
        <v>13631</v>
      </c>
      <c r="I99" s="5">
        <v>4</v>
      </c>
      <c r="J99" s="72" t="s">
        <v>24984</v>
      </c>
      <c r="K99" s="71">
        <v>44</v>
      </c>
      <c r="L99" s="64">
        <v>0</v>
      </c>
      <c r="M99" s="5">
        <v>3</v>
      </c>
      <c r="N99" s="5">
        <v>69</v>
      </c>
      <c r="O99" s="47" t="s">
        <v>20334</v>
      </c>
      <c r="P99" s="46" t="s">
        <v>20400</v>
      </c>
      <c r="Q99" s="2" t="str">
        <f t="shared" si="10"/>
        <v>&lt;a href="set01\obituaries\cooperstown_courier\1904_-_1905\cain,_john_obituary_january_12,_1905_p4_cc.pdf"&gt;Cain, John&lt;/a&gt;</v>
      </c>
      <c r="T99" s="39">
        <f t="shared" si="12"/>
        <v>1905</v>
      </c>
      <c r="U99" s="2">
        <f t="shared" si="13"/>
        <v>1</v>
      </c>
      <c r="V99" s="2">
        <f t="shared" si="14"/>
        <v>1</v>
      </c>
      <c r="W99" s="2">
        <f t="shared" si="15"/>
        <v>12</v>
      </c>
      <c r="X99" s="2">
        <f t="shared" si="11"/>
        <v>120</v>
      </c>
    </row>
    <row r="100" spans="1:24" x14ac:dyDescent="0.25">
      <c r="A100" s="2">
        <v>2933</v>
      </c>
      <c r="B100" s="4" t="s">
        <v>4904</v>
      </c>
      <c r="C100" s="5"/>
      <c r="D100" s="5" t="s">
        <v>64</v>
      </c>
      <c r="E100" s="72" t="s">
        <v>25049</v>
      </c>
      <c r="F100" s="71">
        <v>0</v>
      </c>
      <c r="G100" s="52">
        <v>1839</v>
      </c>
      <c r="H100" s="5" t="s">
        <v>13631</v>
      </c>
      <c r="I100" s="5">
        <v>4</v>
      </c>
      <c r="J100" s="72" t="s">
        <v>25049</v>
      </c>
      <c r="K100" s="71">
        <v>200</v>
      </c>
      <c r="L100" s="64">
        <v>0</v>
      </c>
      <c r="M100" s="5">
        <v>3</v>
      </c>
      <c r="N100" s="5">
        <v>127</v>
      </c>
      <c r="O100" s="47" t="s">
        <v>20393</v>
      </c>
      <c r="P100" s="46" t="s">
        <v>20400</v>
      </c>
      <c r="Q100" s="2" t="str">
        <f t="shared" si="10"/>
        <v>&lt;a href="set01\obituaries\cooperstown_courier\1904_-_1905\sundberg,_lars_obituary_january_12,_1905_p4_cc.pdf"&gt;Sundberg, Lars&lt;/a&gt;</v>
      </c>
      <c r="T100" s="39">
        <f t="shared" si="12"/>
        <v>1905</v>
      </c>
      <c r="U100" s="2">
        <f t="shared" si="13"/>
        <v>1</v>
      </c>
      <c r="V100" s="2">
        <f t="shared" si="14"/>
        <v>1</v>
      </c>
      <c r="W100" s="2">
        <f t="shared" si="15"/>
        <v>12</v>
      </c>
      <c r="X100" s="2">
        <f t="shared" si="11"/>
        <v>128</v>
      </c>
    </row>
    <row r="101" spans="1:24" x14ac:dyDescent="0.25">
      <c r="A101" s="2">
        <v>2020</v>
      </c>
      <c r="B101" s="4" t="s">
        <v>6529</v>
      </c>
      <c r="C101" s="5"/>
      <c r="D101" s="5" t="s">
        <v>64</v>
      </c>
      <c r="E101" s="72" t="s">
        <v>25032</v>
      </c>
      <c r="F101" s="71">
        <v>0</v>
      </c>
      <c r="G101" s="52">
        <v>1852</v>
      </c>
      <c r="H101" s="5" t="s">
        <v>13631</v>
      </c>
      <c r="I101" s="5">
        <v>4</v>
      </c>
      <c r="J101" s="72" t="s">
        <v>25032</v>
      </c>
      <c r="K101" s="71">
        <v>200</v>
      </c>
      <c r="L101" s="64">
        <v>0</v>
      </c>
      <c r="M101" s="5">
        <v>3</v>
      </c>
      <c r="N101" s="5">
        <v>76</v>
      </c>
      <c r="O101" s="47" t="s">
        <v>20341</v>
      </c>
      <c r="P101" s="46" t="s">
        <v>20400</v>
      </c>
      <c r="Q101" s="2" t="str">
        <f t="shared" si="10"/>
        <v>&lt;a href="set01\obituaries\cooperstown_courier\1904_-_1905\curtis,_nina_obituary_janaury_26,_1905_p4_cc.pdf"&gt;Curtis, Nina&lt;/a&gt;</v>
      </c>
      <c r="T101" s="39">
        <f t="shared" si="12"/>
        <v>1905</v>
      </c>
      <c r="U101" s="2">
        <f t="shared" si="13"/>
        <v>1</v>
      </c>
      <c r="V101" s="2">
        <f t="shared" si="14"/>
        <v>1</v>
      </c>
      <c r="W101" s="2">
        <f t="shared" si="15"/>
        <v>25</v>
      </c>
      <c r="X101" s="2">
        <f t="shared" si="11"/>
        <v>124</v>
      </c>
    </row>
    <row r="102" spans="1:24" x14ac:dyDescent="0.25">
      <c r="A102" s="2">
        <v>1852</v>
      </c>
      <c r="B102" s="4" t="s">
        <v>6521</v>
      </c>
      <c r="C102" s="5"/>
      <c r="D102" s="5" t="s">
        <v>62</v>
      </c>
      <c r="E102" s="72" t="s">
        <v>25030</v>
      </c>
      <c r="F102" s="71">
        <v>0</v>
      </c>
      <c r="G102" s="52">
        <v>1853</v>
      </c>
      <c r="H102" s="5" t="s">
        <v>13631</v>
      </c>
      <c r="I102" s="5">
        <v>5</v>
      </c>
      <c r="J102" s="72" t="s">
        <v>25030</v>
      </c>
      <c r="K102" s="71">
        <v>200</v>
      </c>
      <c r="L102" s="64">
        <v>0</v>
      </c>
      <c r="M102" s="5">
        <v>3</v>
      </c>
      <c r="N102" s="5">
        <v>65</v>
      </c>
      <c r="O102" s="47" t="s">
        <v>20330</v>
      </c>
      <c r="P102" s="46" t="s">
        <v>20400</v>
      </c>
      <c r="Q102" s="2" t="str">
        <f t="shared" si="10"/>
        <v>&lt;a href="set01\obituaries\cooperstown_courier\1904_-_1905\baldwin,_james_w_brother_of_a_m_death_notice_january_26,_1905_p5_cc.pdf"&gt;Baldwin, James W Brother of A M&lt;/a&gt;</v>
      </c>
      <c r="T102" s="39">
        <f t="shared" si="12"/>
        <v>1905</v>
      </c>
      <c r="U102" s="2">
        <f t="shared" si="13"/>
        <v>1</v>
      </c>
      <c r="V102" s="2">
        <f t="shared" si="14"/>
        <v>1</v>
      </c>
      <c r="W102" s="2">
        <f t="shared" si="15"/>
        <v>26</v>
      </c>
      <c r="X102" s="2">
        <f t="shared" si="11"/>
        <v>166</v>
      </c>
    </row>
    <row r="103" spans="1:24" x14ac:dyDescent="0.25">
      <c r="A103" s="2">
        <v>1987</v>
      </c>
      <c r="B103" s="4" t="s">
        <v>5742</v>
      </c>
      <c r="C103" s="5"/>
      <c r="D103" s="5" t="s">
        <v>64</v>
      </c>
      <c r="E103" s="72" t="s">
        <v>24886</v>
      </c>
      <c r="F103" s="71">
        <v>0</v>
      </c>
      <c r="G103" s="52">
        <v>1860</v>
      </c>
      <c r="H103" s="5" t="s">
        <v>13631</v>
      </c>
      <c r="I103" s="5">
        <v>5</v>
      </c>
      <c r="J103" s="72" t="s">
        <v>24886</v>
      </c>
      <c r="K103" s="71">
        <v>200</v>
      </c>
      <c r="L103" s="64">
        <v>0</v>
      </c>
      <c r="M103" s="5">
        <v>3</v>
      </c>
      <c r="N103" s="5">
        <v>71</v>
      </c>
      <c r="O103" s="47" t="s">
        <v>20336</v>
      </c>
      <c r="P103" s="46" t="s">
        <v>20400</v>
      </c>
      <c r="Q103" s="2" t="str">
        <f t="shared" si="10"/>
        <v>&lt;a href="set01\obituaries\cooperstown_courier\1904_-_1905\christofferson,_clara_obituary_february_2,_1905_p5_cc.pdf"&gt;Christofferson, Clara&lt;/a&gt;</v>
      </c>
      <c r="T103" s="39">
        <f t="shared" ref="T103:T134" si="16">YEAR(G103)</f>
        <v>1905</v>
      </c>
      <c r="U103" s="2">
        <f t="shared" ref="U103:U134" si="17">MONTH(G103)</f>
        <v>2</v>
      </c>
      <c r="V103" s="2">
        <f t="shared" ref="V103:V134" si="18">U103</f>
        <v>2</v>
      </c>
      <c r="W103" s="2">
        <f t="shared" ref="W103:W134" si="19">DAY(G103)</f>
        <v>2</v>
      </c>
      <c r="X103" s="2">
        <f t="shared" si="11"/>
        <v>142</v>
      </c>
    </row>
    <row r="104" spans="1:24" x14ac:dyDescent="0.25">
      <c r="A104" s="2">
        <v>1999</v>
      </c>
      <c r="B104" s="4" t="s">
        <v>6528</v>
      </c>
      <c r="C104" s="5"/>
      <c r="D104" s="5" t="s">
        <v>64</v>
      </c>
      <c r="E104" s="72" t="s">
        <v>25031</v>
      </c>
      <c r="F104" s="71">
        <v>0</v>
      </c>
      <c r="G104" s="52">
        <v>1860</v>
      </c>
      <c r="H104" s="5" t="s">
        <v>13631</v>
      </c>
      <c r="I104" s="5">
        <v>1</v>
      </c>
      <c r="J104" s="72" t="s">
        <v>25031</v>
      </c>
      <c r="K104" s="71">
        <v>200</v>
      </c>
      <c r="L104" s="64">
        <v>0</v>
      </c>
      <c r="M104" s="5">
        <v>3</v>
      </c>
      <c r="N104" s="5">
        <v>74</v>
      </c>
      <c r="O104" s="47" t="s">
        <v>20339</v>
      </c>
      <c r="P104" s="46" t="s">
        <v>20400</v>
      </c>
      <c r="Q104" s="2" t="str">
        <f t="shared" si="10"/>
        <v>&lt;a href="set01\obituaries\cooperstown_courier\1904_-_1905\cooper,_thomas_j_obituary_february_2,_1905_p1_cc.pdf"&gt;Cooper, Thomas J&lt;/a&gt;</v>
      </c>
      <c r="T104" s="39">
        <f t="shared" si="16"/>
        <v>1905</v>
      </c>
      <c r="U104" s="2">
        <f t="shared" si="17"/>
        <v>2</v>
      </c>
      <c r="V104" s="2">
        <f t="shared" si="18"/>
        <v>2</v>
      </c>
      <c r="W104" s="2">
        <f t="shared" si="19"/>
        <v>2</v>
      </c>
      <c r="X104" s="2">
        <f t="shared" si="11"/>
        <v>132</v>
      </c>
    </row>
    <row r="105" spans="1:24" x14ac:dyDescent="0.25">
      <c r="A105" s="2">
        <v>414</v>
      </c>
      <c r="B105" s="4" t="s">
        <v>6547</v>
      </c>
      <c r="C105" s="5"/>
      <c r="D105" s="5" t="s">
        <v>64</v>
      </c>
      <c r="E105" s="72" t="s">
        <v>632</v>
      </c>
      <c r="F105" s="71">
        <v>8</v>
      </c>
      <c r="G105" s="52">
        <v>1874</v>
      </c>
      <c r="H105" s="5" t="s">
        <v>13631</v>
      </c>
      <c r="I105" s="5">
        <v>5</v>
      </c>
      <c r="J105" s="72" t="s">
        <v>632</v>
      </c>
      <c r="K105" s="71">
        <v>8</v>
      </c>
      <c r="L105" s="64">
        <v>0</v>
      </c>
      <c r="M105" s="5">
        <v>3</v>
      </c>
      <c r="N105" s="5">
        <v>93</v>
      </c>
      <c r="O105" s="47" t="s">
        <v>20358</v>
      </c>
      <c r="P105" s="46" t="s">
        <v>20400</v>
      </c>
      <c r="Q105" s="2" t="str">
        <f t="shared" si="10"/>
        <v>&lt;a href="set01\obituaries\cooperstown_courier\1904_-_1905\johnson,_caspera_obituary_february_16,_1905_p5_cc.pdf"&gt;Johnson, Caspera&lt;/a&gt;</v>
      </c>
      <c r="T105" s="39">
        <f t="shared" si="16"/>
        <v>1905</v>
      </c>
      <c r="U105" s="2">
        <f t="shared" si="17"/>
        <v>2</v>
      </c>
      <c r="V105" s="2">
        <f t="shared" si="18"/>
        <v>2</v>
      </c>
      <c r="W105" s="2">
        <f t="shared" si="19"/>
        <v>16</v>
      </c>
      <c r="X105" s="2">
        <f t="shared" si="11"/>
        <v>133</v>
      </c>
    </row>
    <row r="106" spans="1:24" x14ac:dyDescent="0.25">
      <c r="A106" s="2">
        <v>1174</v>
      </c>
      <c r="B106" s="4" t="s">
        <v>6573</v>
      </c>
      <c r="C106" s="5"/>
      <c r="D106" s="5" t="s">
        <v>64</v>
      </c>
      <c r="E106" s="72" t="s">
        <v>24851</v>
      </c>
      <c r="F106" s="71">
        <v>53</v>
      </c>
      <c r="G106" s="52">
        <v>1874</v>
      </c>
      <c r="H106" s="5" t="s">
        <v>13631</v>
      </c>
      <c r="I106" s="5">
        <v>5</v>
      </c>
      <c r="J106" s="72" t="s">
        <v>24851</v>
      </c>
      <c r="K106" s="71">
        <v>53</v>
      </c>
      <c r="L106" s="64">
        <v>0</v>
      </c>
      <c r="M106" s="5">
        <v>3</v>
      </c>
      <c r="N106" s="5">
        <v>123</v>
      </c>
      <c r="O106" s="47" t="s">
        <v>20389</v>
      </c>
      <c r="P106" s="46" t="s">
        <v>20400</v>
      </c>
      <c r="Q106" s="2" t="str">
        <f t="shared" si="10"/>
        <v>&lt;a href="set01\obituaries\cooperstown_courier\1904_-_1905\skagen,_s_k_obituary_february_16,_1905_p5_cc.pdf"&gt;Skagen, S K&lt;/a&gt;</v>
      </c>
      <c r="T106" s="39">
        <f t="shared" si="16"/>
        <v>1905</v>
      </c>
      <c r="U106" s="2">
        <f t="shared" si="17"/>
        <v>2</v>
      </c>
      <c r="V106" s="2">
        <f t="shared" si="18"/>
        <v>2</v>
      </c>
      <c r="W106" s="2">
        <f t="shared" si="19"/>
        <v>16</v>
      </c>
      <c r="X106" s="2">
        <f t="shared" si="11"/>
        <v>123</v>
      </c>
    </row>
    <row r="107" spans="1:24" x14ac:dyDescent="0.25">
      <c r="A107" s="2">
        <v>605</v>
      </c>
      <c r="B107" s="4" t="s">
        <v>6574</v>
      </c>
      <c r="C107" s="5"/>
      <c r="D107" s="5" t="s">
        <v>64</v>
      </c>
      <c r="E107" s="72">
        <v>0</v>
      </c>
      <c r="F107" s="71">
        <v>19</v>
      </c>
      <c r="G107" s="52">
        <v>1881</v>
      </c>
      <c r="H107" s="5" t="s">
        <v>13631</v>
      </c>
      <c r="I107" s="5">
        <v>5</v>
      </c>
      <c r="J107" s="72" t="s">
        <v>25676</v>
      </c>
      <c r="K107" s="71">
        <v>19</v>
      </c>
      <c r="L107" s="64">
        <v>0</v>
      </c>
      <c r="M107" s="5">
        <v>3</v>
      </c>
      <c r="N107" s="5">
        <v>124</v>
      </c>
      <c r="O107" s="47" t="s">
        <v>20390</v>
      </c>
      <c r="P107" s="46" t="s">
        <v>20400</v>
      </c>
      <c r="Q107" s="2" t="str">
        <f t="shared" si="10"/>
        <v>&lt;a href="set01\obituaries\cooperstown_courier\1904_-_1905\skeoch,_jennie_k_obituary_february_23,_1905_p5_cc.pdf"&gt;Skeoch, Jennie K&lt;/a&gt;</v>
      </c>
      <c r="T107" s="39">
        <f t="shared" si="16"/>
        <v>1905</v>
      </c>
      <c r="U107" s="2">
        <f t="shared" si="17"/>
        <v>2</v>
      </c>
      <c r="V107" s="2">
        <f t="shared" si="18"/>
        <v>2</v>
      </c>
      <c r="W107" s="2">
        <f t="shared" si="19"/>
        <v>23</v>
      </c>
      <c r="X107" s="2">
        <f t="shared" si="11"/>
        <v>133</v>
      </c>
    </row>
    <row r="108" spans="1:24" x14ac:dyDescent="0.25">
      <c r="A108" s="2">
        <v>1175</v>
      </c>
      <c r="B108" s="4" t="s">
        <v>6573</v>
      </c>
      <c r="C108" s="5"/>
      <c r="D108" s="5" t="s">
        <v>72</v>
      </c>
      <c r="E108" s="72" t="s">
        <v>24851</v>
      </c>
      <c r="F108" s="71">
        <v>53</v>
      </c>
      <c r="G108" s="52">
        <v>1881</v>
      </c>
      <c r="H108" s="5" t="s">
        <v>13631</v>
      </c>
      <c r="I108" s="5">
        <v>8</v>
      </c>
      <c r="J108" s="72" t="s">
        <v>24851</v>
      </c>
      <c r="K108" s="71">
        <v>53</v>
      </c>
      <c r="L108" s="64">
        <v>0</v>
      </c>
      <c r="M108" s="5">
        <v>3</v>
      </c>
      <c r="N108" s="5">
        <v>122</v>
      </c>
      <c r="O108" s="47" t="s">
        <v>20388</v>
      </c>
      <c r="P108" s="46" t="s">
        <v>20400</v>
      </c>
      <c r="Q108" s="2" t="str">
        <f t="shared" si="10"/>
        <v>&lt;a href="set01\obituaries\cooperstown_courier\1904_-_1905\skagen,_s_k_funeral_procession_february_23,_1905_p8_cc.pdf"&gt;Skagen, S K&lt;/a&gt;</v>
      </c>
      <c r="T108" s="39">
        <f t="shared" si="16"/>
        <v>1905</v>
      </c>
      <c r="U108" s="2">
        <f t="shared" si="17"/>
        <v>2</v>
      </c>
      <c r="V108" s="2">
        <f t="shared" si="18"/>
        <v>2</v>
      </c>
      <c r="W108" s="2">
        <f t="shared" si="19"/>
        <v>23</v>
      </c>
      <c r="X108" s="2">
        <f t="shared" si="11"/>
        <v>133</v>
      </c>
    </row>
    <row r="109" spans="1:24" x14ac:dyDescent="0.25">
      <c r="A109" s="2">
        <v>354</v>
      </c>
      <c r="B109" s="4" t="s">
        <v>6520</v>
      </c>
      <c r="C109" s="5"/>
      <c r="D109" s="5" t="s">
        <v>64</v>
      </c>
      <c r="E109" s="72" t="s">
        <v>25029</v>
      </c>
      <c r="F109" s="71">
        <v>5</v>
      </c>
      <c r="G109" s="52">
        <v>1930</v>
      </c>
      <c r="H109" s="5" t="s">
        <v>13631</v>
      </c>
      <c r="I109" s="5">
        <v>5</v>
      </c>
      <c r="J109" s="72" t="s">
        <v>25029</v>
      </c>
      <c r="K109" s="71">
        <v>5</v>
      </c>
      <c r="L109" s="64">
        <v>0</v>
      </c>
      <c r="M109" s="5">
        <v>3</v>
      </c>
      <c r="N109" s="5">
        <v>64</v>
      </c>
      <c r="O109" s="47" t="s">
        <v>20329</v>
      </c>
      <c r="P109" s="46" t="s">
        <v>20400</v>
      </c>
      <c r="Q109" s="2" t="str">
        <f t="shared" si="10"/>
        <v>&lt;a href="set01\obituaries\cooperstown_courier\1904_-_1905\ayrea,_bernice_obituary_april_13,_1905_p5_cc.pdf"&gt;Ayrea, Bernice&lt;/a&gt;</v>
      </c>
      <c r="T109" s="39">
        <f t="shared" si="16"/>
        <v>1905</v>
      </c>
      <c r="U109" s="2">
        <f t="shared" si="17"/>
        <v>4</v>
      </c>
      <c r="V109" s="2">
        <f t="shared" si="18"/>
        <v>4</v>
      </c>
      <c r="W109" s="2">
        <f t="shared" si="19"/>
        <v>13</v>
      </c>
      <c r="X109" s="2">
        <f t="shared" si="11"/>
        <v>126</v>
      </c>
    </row>
    <row r="110" spans="1:24" x14ac:dyDescent="0.25">
      <c r="A110" s="2">
        <v>1512</v>
      </c>
      <c r="B110" s="4" t="s">
        <v>6524</v>
      </c>
      <c r="C110" s="5"/>
      <c r="D110" s="5" t="s">
        <v>62</v>
      </c>
      <c r="E110" s="72">
        <v>0</v>
      </c>
      <c r="F110" s="71">
        <v>72</v>
      </c>
      <c r="G110" s="52">
        <v>1930</v>
      </c>
      <c r="H110" s="5" t="s">
        <v>13631</v>
      </c>
      <c r="I110" s="5">
        <v>5</v>
      </c>
      <c r="J110" s="72" t="s">
        <v>25676</v>
      </c>
      <c r="K110" s="71">
        <v>72</v>
      </c>
      <c r="L110" s="64">
        <v>0</v>
      </c>
      <c r="M110" s="5">
        <v>3</v>
      </c>
      <c r="N110" s="5">
        <v>68</v>
      </c>
      <c r="O110" s="47" t="s">
        <v>20333</v>
      </c>
      <c r="P110" s="46" t="s">
        <v>20400</v>
      </c>
      <c r="Q110" s="2" t="str">
        <f t="shared" si="10"/>
        <v>&lt;a href="set01\obituaries\cooperstown_courier\1904_-_1905\buesing,_mrs._louis_death_notice_april_13,_1905_p5_cc.pdf"&gt;Buesing, Mrs. Louis&lt;/a&gt;</v>
      </c>
      <c r="T110" s="39">
        <f t="shared" si="16"/>
        <v>1905</v>
      </c>
      <c r="U110" s="2">
        <f t="shared" si="17"/>
        <v>4</v>
      </c>
      <c r="V110" s="2">
        <f t="shared" si="18"/>
        <v>4</v>
      </c>
      <c r="W110" s="2">
        <f t="shared" si="19"/>
        <v>13</v>
      </c>
      <c r="X110" s="2">
        <f t="shared" si="11"/>
        <v>140</v>
      </c>
    </row>
    <row r="111" spans="1:24" x14ac:dyDescent="0.25">
      <c r="A111" s="2">
        <v>307</v>
      </c>
      <c r="B111" s="4" t="s">
        <v>6557</v>
      </c>
      <c r="C111" s="5"/>
      <c r="D111" s="5" t="s">
        <v>64</v>
      </c>
      <c r="E111" s="72" t="s">
        <v>25045</v>
      </c>
      <c r="F111" s="71">
        <v>3</v>
      </c>
      <c r="G111" s="52">
        <v>1937</v>
      </c>
      <c r="H111" s="5" t="s">
        <v>13631</v>
      </c>
      <c r="I111" s="5">
        <v>5</v>
      </c>
      <c r="J111" s="72" t="s">
        <v>25045</v>
      </c>
      <c r="K111" s="71">
        <v>3</v>
      </c>
      <c r="L111" s="64">
        <v>0</v>
      </c>
      <c r="M111" s="5">
        <v>3</v>
      </c>
      <c r="N111" s="5">
        <v>106</v>
      </c>
      <c r="O111" s="47" t="s">
        <v>20371</v>
      </c>
      <c r="P111" s="46" t="s">
        <v>20400</v>
      </c>
      <c r="Q111" s="2" t="str">
        <f t="shared" si="10"/>
        <v>&lt;a href="set01\obituaries\cooperstown_courier\1904_-_1905\mcculloch,_joseph_albert_obituary_april_20,_1905_p5_cc.pdf"&gt;McCulloch, Joseph Albert&lt;/a&gt;</v>
      </c>
      <c r="T111" s="39">
        <f t="shared" si="16"/>
        <v>1905</v>
      </c>
      <c r="U111" s="2">
        <f t="shared" si="17"/>
        <v>4</v>
      </c>
      <c r="V111" s="2">
        <f t="shared" si="18"/>
        <v>4</v>
      </c>
      <c r="W111" s="2">
        <f t="shared" si="19"/>
        <v>20</v>
      </c>
      <c r="X111" s="2">
        <f t="shared" si="11"/>
        <v>146</v>
      </c>
    </row>
    <row r="112" spans="1:24" x14ac:dyDescent="0.25">
      <c r="A112" s="2">
        <v>494</v>
      </c>
      <c r="B112" s="4" t="s">
        <v>6558</v>
      </c>
      <c r="C112" s="5"/>
      <c r="D112" s="5" t="s">
        <v>64</v>
      </c>
      <c r="E112" s="72" t="s">
        <v>6856</v>
      </c>
      <c r="F112" s="71" t="s">
        <v>25210</v>
      </c>
      <c r="G112" s="52">
        <v>1944</v>
      </c>
      <c r="H112" s="5" t="s">
        <v>13631</v>
      </c>
      <c r="I112" s="5">
        <v>4</v>
      </c>
      <c r="J112" s="72" t="s">
        <v>6856</v>
      </c>
      <c r="K112" s="71">
        <v>14</v>
      </c>
      <c r="L112" s="64">
        <v>0</v>
      </c>
      <c r="M112" s="5">
        <v>3</v>
      </c>
      <c r="N112" s="5">
        <v>107</v>
      </c>
      <c r="O112" s="47" t="s">
        <v>20372</v>
      </c>
      <c r="P112" s="46" t="s">
        <v>20400</v>
      </c>
      <c r="Q112" s="2" t="str">
        <f t="shared" si="10"/>
        <v>&lt;a href="set01\obituaries\cooperstown_courier\1904_-_1905\melgard,_victor_obituary_april_27,_1905_p4_cc.pdf"&gt;Melgard, Victor&lt;/a&gt;</v>
      </c>
      <c r="T112" s="39">
        <f t="shared" si="16"/>
        <v>1905</v>
      </c>
      <c r="U112" s="2">
        <f t="shared" si="17"/>
        <v>4</v>
      </c>
      <c r="V112" s="2">
        <f t="shared" si="18"/>
        <v>4</v>
      </c>
      <c r="W112" s="2">
        <f t="shared" si="19"/>
        <v>27</v>
      </c>
      <c r="X112" s="2">
        <f t="shared" si="11"/>
        <v>128</v>
      </c>
    </row>
    <row r="113" spans="1:24" x14ac:dyDescent="0.25">
      <c r="A113" s="2">
        <v>263</v>
      </c>
      <c r="B113" s="4" t="s">
        <v>6518</v>
      </c>
      <c r="C113" s="5"/>
      <c r="D113" s="5" t="s">
        <v>62</v>
      </c>
      <c r="E113" s="72">
        <v>0</v>
      </c>
      <c r="F113" s="71">
        <v>2</v>
      </c>
      <c r="G113" s="52">
        <v>1951</v>
      </c>
      <c r="H113" s="5" t="s">
        <v>13631</v>
      </c>
      <c r="I113" s="5">
        <v>5</v>
      </c>
      <c r="J113" s="72" t="s">
        <v>25676</v>
      </c>
      <c r="K113" s="71">
        <v>2</v>
      </c>
      <c r="L113" s="64">
        <v>0</v>
      </c>
      <c r="M113" s="5">
        <v>3</v>
      </c>
      <c r="N113" s="5">
        <v>62</v>
      </c>
      <c r="O113" s="47" t="s">
        <v>20327</v>
      </c>
      <c r="P113" s="46" t="s">
        <v>20400</v>
      </c>
      <c r="Q113" s="2" t="str">
        <f t="shared" si="10"/>
        <v>&lt;a href="set01\obituaries\cooperstown_courier\1904_-_1905\arndt,_frank_has_one_son_born_and_one_son_die_in_same_day_may_4,_1905_p5_cc.pdf"&gt;Arndt, Frank 1 son born, 1 dies&lt;/a&gt;</v>
      </c>
      <c r="T113" s="39">
        <f t="shared" si="16"/>
        <v>1905</v>
      </c>
      <c r="U113" s="2">
        <f t="shared" si="17"/>
        <v>5</v>
      </c>
      <c r="V113" s="2">
        <f t="shared" si="18"/>
        <v>5</v>
      </c>
      <c r="W113" s="2">
        <f t="shared" si="19"/>
        <v>4</v>
      </c>
      <c r="X113" s="2">
        <f t="shared" si="11"/>
        <v>174</v>
      </c>
    </row>
    <row r="114" spans="1:24" x14ac:dyDescent="0.25">
      <c r="A114" s="2">
        <v>439</v>
      </c>
      <c r="B114" s="4" t="s">
        <v>6556</v>
      </c>
      <c r="C114" s="5"/>
      <c r="D114" s="5" t="s">
        <v>62</v>
      </c>
      <c r="E114" s="72" t="s">
        <v>25044</v>
      </c>
      <c r="F114" s="71">
        <v>10</v>
      </c>
      <c r="G114" s="52">
        <v>1979</v>
      </c>
      <c r="H114" s="5" t="s">
        <v>13631</v>
      </c>
      <c r="I114" s="5">
        <v>5</v>
      </c>
      <c r="J114" s="72" t="s">
        <v>25044</v>
      </c>
      <c r="K114" s="71">
        <v>10</v>
      </c>
      <c r="L114" s="64">
        <v>0</v>
      </c>
      <c r="M114" s="5">
        <v>3</v>
      </c>
      <c r="N114" s="5">
        <v>105</v>
      </c>
      <c r="O114" s="47" t="s">
        <v>20370</v>
      </c>
      <c r="P114" s="46" t="s">
        <v>20400</v>
      </c>
      <c r="Q114" s="2" t="str">
        <f t="shared" si="10"/>
        <v>&lt;a href="set01\obituaries\cooperstown_courier\1904_-_1905\martin,_son_of_len_martin_death_notice_june_1,_1905_p5_cc.pdf"&gt;Martin, Son of Len&lt;/a&gt;</v>
      </c>
      <c r="T114" s="39">
        <f t="shared" si="16"/>
        <v>1905</v>
      </c>
      <c r="U114" s="2">
        <f t="shared" si="17"/>
        <v>6</v>
      </c>
      <c r="V114" s="2">
        <f t="shared" si="18"/>
        <v>6</v>
      </c>
      <c r="W114" s="2">
        <f t="shared" si="19"/>
        <v>1</v>
      </c>
      <c r="X114" s="2">
        <f t="shared" si="11"/>
        <v>143</v>
      </c>
    </row>
    <row r="115" spans="1:24" x14ac:dyDescent="0.25">
      <c r="A115" s="2">
        <v>1093</v>
      </c>
      <c r="B115" s="4" t="s">
        <v>6519</v>
      </c>
      <c r="C115" s="5"/>
      <c r="D115" s="5" t="s">
        <v>64</v>
      </c>
      <c r="E115" s="72" t="s">
        <v>2343</v>
      </c>
      <c r="F115" s="71">
        <v>50</v>
      </c>
      <c r="G115" s="52">
        <v>1979</v>
      </c>
      <c r="H115" s="5" t="s">
        <v>13631</v>
      </c>
      <c r="I115" s="5">
        <v>5</v>
      </c>
      <c r="J115" s="72" t="s">
        <v>2343</v>
      </c>
      <c r="K115" s="71">
        <v>50</v>
      </c>
      <c r="L115" s="64">
        <v>0</v>
      </c>
      <c r="M115" s="5">
        <v>3</v>
      </c>
      <c r="N115" s="5">
        <v>63</v>
      </c>
      <c r="O115" s="47" t="s">
        <v>20328</v>
      </c>
      <c r="P115" s="46" t="s">
        <v>20400</v>
      </c>
      <c r="Q115" s="2" t="str">
        <f t="shared" si="10"/>
        <v>&lt;a href="set01\obituaries\cooperstown_courier\1904_-_1905\atchison,_mrs._john_obituary_june_1,_1905_p5_cc.pdf"&gt;Atchison, Mrs. John&lt;/a&gt;</v>
      </c>
      <c r="T115" s="39">
        <f t="shared" si="16"/>
        <v>1905</v>
      </c>
      <c r="U115" s="2">
        <f t="shared" si="17"/>
        <v>6</v>
      </c>
      <c r="V115" s="2">
        <f t="shared" si="18"/>
        <v>6</v>
      </c>
      <c r="W115" s="2">
        <f t="shared" si="19"/>
        <v>1</v>
      </c>
      <c r="X115" s="2">
        <f t="shared" si="11"/>
        <v>134</v>
      </c>
    </row>
    <row r="116" spans="1:24" x14ac:dyDescent="0.25">
      <c r="A116" s="2">
        <v>2392</v>
      </c>
      <c r="B116" s="4" t="s">
        <v>6552</v>
      </c>
      <c r="C116" s="5"/>
      <c r="D116" s="5" t="s">
        <v>62</v>
      </c>
      <c r="E116" s="72" t="s">
        <v>24910</v>
      </c>
      <c r="F116" s="71">
        <v>0</v>
      </c>
      <c r="G116" s="52">
        <v>2028</v>
      </c>
      <c r="H116" s="5" t="s">
        <v>13631</v>
      </c>
      <c r="I116" s="5">
        <v>5</v>
      </c>
      <c r="J116" s="72" t="s">
        <v>24910</v>
      </c>
      <c r="K116" s="71">
        <v>200</v>
      </c>
      <c r="L116" s="64">
        <v>0</v>
      </c>
      <c r="M116" s="5">
        <v>3</v>
      </c>
      <c r="N116" s="5">
        <v>100</v>
      </c>
      <c r="O116" s="47" t="s">
        <v>20365</v>
      </c>
      <c r="P116" s="46" t="s">
        <v>20400</v>
      </c>
      <c r="Q116" s="2" t="str">
        <f t="shared" si="10"/>
        <v>&lt;a href="set01\obituaries\cooperstown_courier\1904_-_1905\knapp,_martin_body_found_in_lake_and_buried_july_20,_1905_p5_cc.pdf"&gt;Knapp, Martin&lt;/a&gt;</v>
      </c>
      <c r="T116" s="39">
        <f t="shared" si="16"/>
        <v>1905</v>
      </c>
      <c r="U116" s="2">
        <f t="shared" si="17"/>
        <v>7</v>
      </c>
      <c r="V116" s="2">
        <f t="shared" si="18"/>
        <v>7</v>
      </c>
      <c r="W116" s="2">
        <f t="shared" si="19"/>
        <v>20</v>
      </c>
      <c r="X116" s="2">
        <f t="shared" si="11"/>
        <v>144</v>
      </c>
    </row>
    <row r="117" spans="1:24" x14ac:dyDescent="0.25">
      <c r="A117" s="2">
        <v>1366</v>
      </c>
      <c r="B117" s="4" t="s">
        <v>6514</v>
      </c>
      <c r="C117" s="5"/>
      <c r="D117" s="5" t="s">
        <v>64</v>
      </c>
      <c r="E117" s="72">
        <v>0</v>
      </c>
      <c r="F117" s="71">
        <v>64</v>
      </c>
      <c r="G117" s="52">
        <v>2035</v>
      </c>
      <c r="H117" s="5" t="s">
        <v>13631</v>
      </c>
      <c r="I117" s="5">
        <v>5</v>
      </c>
      <c r="J117" s="72" t="s">
        <v>25676</v>
      </c>
      <c r="K117" s="71">
        <v>64</v>
      </c>
      <c r="L117" s="64">
        <v>0</v>
      </c>
      <c r="M117" s="5">
        <v>3</v>
      </c>
      <c r="N117" s="5">
        <v>58</v>
      </c>
      <c r="O117" s="47" t="s">
        <v>20323</v>
      </c>
      <c r="P117" s="46" t="s">
        <v>20400</v>
      </c>
      <c r="Q117" s="2" t="str">
        <f t="shared" si="10"/>
        <v>&lt;a href="set01\obituaries\cooperstown_courier\1904_-_1905\adams,_rozina_obituary_july_27,_1905_p5_cc.pdf"&gt;Adams, Rozina&lt;/a&gt;</v>
      </c>
      <c r="T117" s="39">
        <f t="shared" si="16"/>
        <v>1905</v>
      </c>
      <c r="U117" s="2">
        <f t="shared" si="17"/>
        <v>7</v>
      </c>
      <c r="V117" s="2">
        <f t="shared" si="18"/>
        <v>7</v>
      </c>
      <c r="W117" s="2">
        <f t="shared" si="19"/>
        <v>27</v>
      </c>
      <c r="X117" s="2">
        <f t="shared" si="11"/>
        <v>123</v>
      </c>
    </row>
    <row r="118" spans="1:24" x14ac:dyDescent="0.25">
      <c r="A118" s="2">
        <v>2395</v>
      </c>
      <c r="B118" s="4" t="s">
        <v>6552</v>
      </c>
      <c r="C118" s="5"/>
      <c r="D118" s="5" t="s">
        <v>62</v>
      </c>
      <c r="E118" s="72" t="s">
        <v>24910</v>
      </c>
      <c r="F118" s="71">
        <v>0</v>
      </c>
      <c r="G118" s="52">
        <v>2035</v>
      </c>
      <c r="H118" s="5" t="s">
        <v>13631</v>
      </c>
      <c r="I118" s="5">
        <v>1</v>
      </c>
      <c r="J118" s="72" t="s">
        <v>24910</v>
      </c>
      <c r="K118" s="71">
        <v>200</v>
      </c>
      <c r="L118" s="64">
        <v>0</v>
      </c>
      <c r="M118" s="5">
        <v>3</v>
      </c>
      <c r="N118" s="5">
        <v>101</v>
      </c>
      <c r="O118" s="47" t="s">
        <v>20366</v>
      </c>
      <c r="P118" s="46" t="s">
        <v>20400</v>
      </c>
      <c r="Q118" s="2" t="str">
        <f t="shared" si="10"/>
        <v>&lt;a href="set01\obituaries\cooperstown_courier\1904_-_1905\knapp,_martin_more_detailed_account_of_body_in_lake_july_27,_1905_p1_cc.pdf"&gt;Knapp, Martin&lt;/a&gt;</v>
      </c>
      <c r="T118" s="39">
        <f t="shared" si="16"/>
        <v>1905</v>
      </c>
      <c r="U118" s="2">
        <f t="shared" si="17"/>
        <v>7</v>
      </c>
      <c r="V118" s="2">
        <f t="shared" si="18"/>
        <v>7</v>
      </c>
      <c r="W118" s="2">
        <f t="shared" si="19"/>
        <v>27</v>
      </c>
      <c r="X118" s="2">
        <f t="shared" si="11"/>
        <v>152</v>
      </c>
    </row>
    <row r="119" spans="1:24" x14ac:dyDescent="0.25">
      <c r="A119" s="2">
        <v>2048</v>
      </c>
      <c r="B119" s="4" t="s">
        <v>6531</v>
      </c>
      <c r="C119" s="5"/>
      <c r="D119" s="5" t="s">
        <v>62</v>
      </c>
      <c r="E119" s="72" t="s">
        <v>25033</v>
      </c>
      <c r="F119" s="71">
        <v>0</v>
      </c>
      <c r="G119" s="52">
        <v>2042</v>
      </c>
      <c r="H119" s="5" t="s">
        <v>13631</v>
      </c>
      <c r="I119" s="5">
        <v>8</v>
      </c>
      <c r="J119" s="72" t="s">
        <v>25033</v>
      </c>
      <c r="K119" s="71">
        <v>200</v>
      </c>
      <c r="L119" s="64">
        <v>0</v>
      </c>
      <c r="M119" s="5">
        <v>3</v>
      </c>
      <c r="N119" s="5">
        <v>78</v>
      </c>
      <c r="O119" s="47" t="s">
        <v>20343</v>
      </c>
      <c r="P119" s="46" t="s">
        <v>20400</v>
      </c>
      <c r="Q119" s="2" t="str">
        <f t="shared" si="10"/>
        <v>&lt;a href="set01\obituaries\cooperstown_courier\1904_-_1905\dickenson,_male_drowned_august_3,_1905_p8_cc.pdf"&gt;Dickenson, Male &lt;/a&gt;</v>
      </c>
      <c r="T119" s="39">
        <f t="shared" si="16"/>
        <v>1905</v>
      </c>
      <c r="U119" s="2">
        <f t="shared" si="17"/>
        <v>8</v>
      </c>
      <c r="V119" s="2">
        <f t="shared" si="18"/>
        <v>8</v>
      </c>
      <c r="W119" s="2">
        <f t="shared" si="19"/>
        <v>3</v>
      </c>
      <c r="X119" s="2">
        <f t="shared" si="11"/>
        <v>128</v>
      </c>
    </row>
    <row r="120" spans="1:24" x14ac:dyDescent="0.25">
      <c r="A120" s="2">
        <v>2314</v>
      </c>
      <c r="B120" s="4" t="s">
        <v>6546</v>
      </c>
      <c r="C120" s="5"/>
      <c r="D120" s="5" t="s">
        <v>62</v>
      </c>
      <c r="E120" s="72" t="s">
        <v>25033</v>
      </c>
      <c r="F120" s="71">
        <v>0</v>
      </c>
      <c r="G120" s="52">
        <v>2042</v>
      </c>
      <c r="H120" s="5" t="s">
        <v>13631</v>
      </c>
      <c r="I120" s="5">
        <v>8</v>
      </c>
      <c r="J120" s="72" t="s">
        <v>25033</v>
      </c>
      <c r="K120" s="71">
        <v>200</v>
      </c>
      <c r="L120" s="64">
        <v>0</v>
      </c>
      <c r="M120" s="5">
        <v>3</v>
      </c>
      <c r="N120" s="5">
        <v>92</v>
      </c>
      <c r="O120" s="47" t="s">
        <v>20357</v>
      </c>
      <c r="P120" s="46" t="s">
        <v>20400</v>
      </c>
      <c r="Q120" s="2" t="str">
        <f t="shared" si="10"/>
        <v>&lt;a href="set01\obituaries\cooperstown_courier\1904_-_1905\jacobson,_female_drowned_august_3,_1905_p8_cc.pdf"&gt;Jacobson, Female&lt;/a&gt;</v>
      </c>
      <c r="T120" s="39">
        <f t="shared" si="16"/>
        <v>1905</v>
      </c>
      <c r="U120" s="2">
        <f t="shared" si="17"/>
        <v>8</v>
      </c>
      <c r="V120" s="2">
        <f t="shared" si="18"/>
        <v>8</v>
      </c>
      <c r="W120" s="2">
        <f t="shared" si="19"/>
        <v>3</v>
      </c>
      <c r="X120" s="2">
        <f t="shared" si="11"/>
        <v>129</v>
      </c>
    </row>
    <row r="121" spans="1:24" x14ac:dyDescent="0.25">
      <c r="A121" s="2">
        <v>1797</v>
      </c>
      <c r="B121" s="4" t="s">
        <v>6515</v>
      </c>
      <c r="C121" s="5"/>
      <c r="D121" s="5" t="s">
        <v>64</v>
      </c>
      <c r="E121" s="72" t="s">
        <v>632</v>
      </c>
      <c r="F121" s="71">
        <v>0</v>
      </c>
      <c r="G121" s="52">
        <v>2049</v>
      </c>
      <c r="H121" s="5" t="s">
        <v>13631</v>
      </c>
      <c r="I121" s="5">
        <v>5</v>
      </c>
      <c r="J121" s="72" t="s">
        <v>632</v>
      </c>
      <c r="K121" s="71">
        <v>200</v>
      </c>
      <c r="L121" s="64">
        <v>0</v>
      </c>
      <c r="M121" s="5">
        <v>3</v>
      </c>
      <c r="N121" s="5">
        <v>59</v>
      </c>
      <c r="O121" s="47" t="s">
        <v>20324</v>
      </c>
      <c r="P121" s="46" t="s">
        <v>20400</v>
      </c>
      <c r="Q121" s="2" t="str">
        <f t="shared" si="10"/>
        <v>&lt;a href="set01\obituaries\cooperstown_courier\1904_-_1905\albrant,_w_c_obituary_august_10,_1905_p5_cc.pdf"&gt;Albrant, W C&lt;/a&gt;</v>
      </c>
      <c r="T121" s="39">
        <f t="shared" si="16"/>
        <v>1905</v>
      </c>
      <c r="U121" s="2">
        <f t="shared" si="17"/>
        <v>8</v>
      </c>
      <c r="V121" s="2">
        <f t="shared" si="18"/>
        <v>8</v>
      </c>
      <c r="W121" s="2">
        <f t="shared" si="19"/>
        <v>10</v>
      </c>
      <c r="X121" s="2">
        <f t="shared" si="11"/>
        <v>123</v>
      </c>
    </row>
    <row r="122" spans="1:24" x14ac:dyDescent="0.25">
      <c r="A122" s="2">
        <v>1258</v>
      </c>
      <c r="B122" s="4" t="s">
        <v>6576</v>
      </c>
      <c r="C122" s="5"/>
      <c r="D122" s="5" t="s">
        <v>64</v>
      </c>
      <c r="E122" s="72" t="s">
        <v>24945</v>
      </c>
      <c r="F122" s="71">
        <v>58</v>
      </c>
      <c r="G122" s="52">
        <v>2063</v>
      </c>
      <c r="H122" s="5" t="s">
        <v>13631</v>
      </c>
      <c r="I122" s="5">
        <v>1</v>
      </c>
      <c r="J122" s="72" t="s">
        <v>24945</v>
      </c>
      <c r="K122" s="71">
        <v>58</v>
      </c>
      <c r="L122" s="64">
        <v>0</v>
      </c>
      <c r="M122" s="5">
        <v>3</v>
      </c>
      <c r="N122" s="5">
        <v>126</v>
      </c>
      <c r="O122" s="47" t="s">
        <v>20392</v>
      </c>
      <c r="P122" s="46" t="s">
        <v>20400</v>
      </c>
      <c r="Q122" s="2" t="str">
        <f t="shared" si="10"/>
        <v>&lt;a href="set01\obituaries\cooperstown_courier\1904_-_1905\steinborn,_august_obituary_august_24,_1905_p1_cc.pdf"&gt;Steinborn, August&lt;/a&gt;</v>
      </c>
      <c r="T122" s="39">
        <f t="shared" si="16"/>
        <v>1905</v>
      </c>
      <c r="U122" s="2">
        <f t="shared" si="17"/>
        <v>8</v>
      </c>
      <c r="V122" s="2">
        <f t="shared" si="18"/>
        <v>8</v>
      </c>
      <c r="W122" s="2">
        <f t="shared" si="19"/>
        <v>24</v>
      </c>
      <c r="X122" s="2">
        <f t="shared" si="11"/>
        <v>133</v>
      </c>
    </row>
    <row r="123" spans="1:24" x14ac:dyDescent="0.25">
      <c r="A123" s="2">
        <v>561</v>
      </c>
      <c r="B123" s="4" t="s">
        <v>2292</v>
      </c>
      <c r="C123" s="5"/>
      <c r="D123" s="5" t="s">
        <v>64</v>
      </c>
      <c r="E123" s="72" t="s">
        <v>2399</v>
      </c>
      <c r="F123" s="71">
        <v>18</v>
      </c>
      <c r="G123" s="52">
        <v>2070</v>
      </c>
      <c r="H123" s="5" t="s">
        <v>13631</v>
      </c>
      <c r="I123" s="5">
        <v>1</v>
      </c>
      <c r="J123" s="72" t="s">
        <v>2399</v>
      </c>
      <c r="K123" s="71">
        <v>18</v>
      </c>
      <c r="L123" s="64">
        <v>0</v>
      </c>
      <c r="M123" s="5">
        <v>3</v>
      </c>
      <c r="N123" s="5">
        <v>99</v>
      </c>
      <c r="O123" s="47" t="s">
        <v>20364</v>
      </c>
      <c r="P123" s="46" t="s">
        <v>20400</v>
      </c>
      <c r="Q123" s="2" t="str">
        <f t="shared" si="10"/>
        <v>&lt;a href="set01\obituaries\cooperstown_courier\1904_-_1905\johnson,_oscar_obituary_august_31,_1905_p1_cc.pdf"&gt;Johnson, Oscar&lt;/a&gt;</v>
      </c>
      <c r="T123" s="39">
        <f t="shared" si="16"/>
        <v>1905</v>
      </c>
      <c r="U123" s="2">
        <f t="shared" si="17"/>
        <v>8</v>
      </c>
      <c r="V123" s="2">
        <f t="shared" si="18"/>
        <v>8</v>
      </c>
      <c r="W123" s="2">
        <f t="shared" si="19"/>
        <v>31</v>
      </c>
      <c r="X123" s="2">
        <f t="shared" si="11"/>
        <v>127</v>
      </c>
    </row>
    <row r="124" spans="1:24" x14ac:dyDescent="0.25">
      <c r="A124" s="2">
        <v>1993</v>
      </c>
      <c r="B124" s="4" t="s">
        <v>5820</v>
      </c>
      <c r="C124" s="5"/>
      <c r="D124" s="5" t="s">
        <v>62</v>
      </c>
      <c r="E124" s="72" t="s">
        <v>3000</v>
      </c>
      <c r="F124" s="71">
        <v>0</v>
      </c>
      <c r="G124" s="52">
        <v>2070</v>
      </c>
      <c r="H124" s="5" t="s">
        <v>13631</v>
      </c>
      <c r="I124" s="5">
        <v>5</v>
      </c>
      <c r="J124" s="72" t="s">
        <v>3000</v>
      </c>
      <c r="K124" s="71">
        <v>200</v>
      </c>
      <c r="L124" s="64">
        <v>0</v>
      </c>
      <c r="M124" s="5">
        <v>3</v>
      </c>
      <c r="N124" s="5">
        <v>72</v>
      </c>
      <c r="O124" s="47" t="s">
        <v>20337</v>
      </c>
      <c r="P124" s="46" t="s">
        <v>20400</v>
      </c>
      <c r="Q124" s="2" t="str">
        <f t="shared" si="10"/>
        <v>&lt;a href="set01\obituaries\cooperstown_courier\1904_-_1905\climie,_b_k_shot_and__death_notice_august_31,_1905_p5_cc.pdf"&gt;Climie, B K&lt;/a&gt;</v>
      </c>
      <c r="T124" s="39">
        <f t="shared" si="16"/>
        <v>1905</v>
      </c>
      <c r="U124" s="2">
        <f t="shared" si="17"/>
        <v>8</v>
      </c>
      <c r="V124" s="2">
        <f t="shared" si="18"/>
        <v>8</v>
      </c>
      <c r="W124" s="2">
        <f t="shared" si="19"/>
        <v>31</v>
      </c>
      <c r="X124" s="2">
        <f t="shared" si="11"/>
        <v>135</v>
      </c>
    </row>
    <row r="125" spans="1:24" x14ac:dyDescent="0.25">
      <c r="A125" s="2">
        <v>2730</v>
      </c>
      <c r="B125" s="4" t="s">
        <v>6565</v>
      </c>
      <c r="C125" s="5"/>
      <c r="D125" s="5" t="s">
        <v>62</v>
      </c>
      <c r="E125" s="72">
        <v>0</v>
      </c>
      <c r="F125" s="71">
        <v>0</v>
      </c>
      <c r="G125" s="52">
        <v>2070</v>
      </c>
      <c r="H125" s="5" t="s">
        <v>13631</v>
      </c>
      <c r="I125" s="5">
        <v>5</v>
      </c>
      <c r="J125" s="72" t="s">
        <v>25676</v>
      </c>
      <c r="K125" s="71">
        <v>200</v>
      </c>
      <c r="L125" s="64" t="s">
        <v>25046</v>
      </c>
      <c r="M125" s="5">
        <v>3</v>
      </c>
      <c r="N125" s="5">
        <v>113</v>
      </c>
      <c r="O125" s="47" t="s">
        <v>20379</v>
      </c>
      <c r="P125" s="46" t="s">
        <v>20400</v>
      </c>
      <c r="Q125" s="2" t="str">
        <f t="shared" si="10"/>
        <v>&lt;a href="set01\obituaries\cooperstown_courier\1904_-_1905\quamme,_mrs._o_k_death_notice_august_31,_1905_p5_cc.pdf"&gt;Quamme, Mrs. O K&lt;/a&gt;</v>
      </c>
      <c r="T125" s="39">
        <f t="shared" si="16"/>
        <v>1905</v>
      </c>
      <c r="U125" s="2">
        <f t="shared" si="17"/>
        <v>8</v>
      </c>
      <c r="V125" s="2">
        <f t="shared" si="18"/>
        <v>8</v>
      </c>
      <c r="W125" s="2">
        <f t="shared" si="19"/>
        <v>31</v>
      </c>
      <c r="X125" s="2">
        <f t="shared" si="11"/>
        <v>135</v>
      </c>
    </row>
    <row r="126" spans="1:24" x14ac:dyDescent="0.25">
      <c r="A126" s="2">
        <v>2731</v>
      </c>
      <c r="B126" s="4" t="s">
        <v>6565</v>
      </c>
      <c r="C126" s="5"/>
      <c r="D126" s="5" t="s">
        <v>64</v>
      </c>
      <c r="E126" s="72">
        <v>0</v>
      </c>
      <c r="F126" s="71">
        <v>0</v>
      </c>
      <c r="G126" s="52">
        <v>2070</v>
      </c>
      <c r="H126" s="5" t="s">
        <v>13631</v>
      </c>
      <c r="I126" s="5">
        <v>4</v>
      </c>
      <c r="J126" s="72" t="s">
        <v>25676</v>
      </c>
      <c r="K126" s="71">
        <v>200</v>
      </c>
      <c r="L126" s="64" t="s">
        <v>25046</v>
      </c>
      <c r="M126" s="5">
        <v>3</v>
      </c>
      <c r="N126" s="5">
        <v>114</v>
      </c>
      <c r="O126" s="47" t="s">
        <v>20380</v>
      </c>
      <c r="P126" s="46" t="s">
        <v>20400</v>
      </c>
      <c r="Q126" s="2" t="str">
        <f t="shared" si="10"/>
        <v>&lt;a href="set01\obituaries\cooperstown_courier\1904_-_1905\quamme,_mrs._o_k_obituary_august_31,_1905_p4_cc.pdf"&gt;Quamme, Mrs. O K&lt;/a&gt;</v>
      </c>
      <c r="T126" s="39">
        <f t="shared" si="16"/>
        <v>1905</v>
      </c>
      <c r="U126" s="2">
        <f t="shared" si="17"/>
        <v>8</v>
      </c>
      <c r="V126" s="2">
        <f t="shared" si="18"/>
        <v>8</v>
      </c>
      <c r="W126" s="2">
        <f t="shared" si="19"/>
        <v>31</v>
      </c>
      <c r="X126" s="2">
        <f t="shared" si="11"/>
        <v>131</v>
      </c>
    </row>
    <row r="127" spans="1:24" x14ac:dyDescent="0.25">
      <c r="A127" s="2">
        <v>1996</v>
      </c>
      <c r="B127" s="4" t="s">
        <v>6527</v>
      </c>
      <c r="C127" s="5"/>
      <c r="D127" s="5" t="s">
        <v>64</v>
      </c>
      <c r="E127" s="72" t="s">
        <v>3000</v>
      </c>
      <c r="F127" s="71">
        <v>0</v>
      </c>
      <c r="G127" s="52">
        <v>2077</v>
      </c>
      <c r="H127" s="5" t="s">
        <v>13631</v>
      </c>
      <c r="I127" s="5">
        <v>1</v>
      </c>
      <c r="J127" s="72" t="s">
        <v>3000</v>
      </c>
      <c r="K127" s="71">
        <v>200</v>
      </c>
      <c r="L127" s="64">
        <v>0</v>
      </c>
      <c r="M127" s="5">
        <v>3</v>
      </c>
      <c r="N127" s="5">
        <v>73</v>
      </c>
      <c r="O127" s="47" t="s">
        <v>20338</v>
      </c>
      <c r="P127" s="46" t="s">
        <v>20400</v>
      </c>
      <c r="Q127" s="2" t="str">
        <f t="shared" si="10"/>
        <v>&lt;a href="set01\obituaries\cooperstown_courier\1904_-_1905\climie,_ben_k_obituary_september_7,_1905_p1_cc.pdf"&gt;Climie, Ben K&lt;/a&gt;</v>
      </c>
      <c r="T127" s="39">
        <f t="shared" si="16"/>
        <v>1905</v>
      </c>
      <c r="U127" s="2">
        <f t="shared" si="17"/>
        <v>9</v>
      </c>
      <c r="V127" s="2">
        <f t="shared" si="18"/>
        <v>9</v>
      </c>
      <c r="W127" s="2">
        <f t="shared" si="19"/>
        <v>7</v>
      </c>
      <c r="X127" s="2">
        <f t="shared" si="11"/>
        <v>127</v>
      </c>
    </row>
    <row r="128" spans="1:24" x14ac:dyDescent="0.25">
      <c r="A128" s="2">
        <v>2135</v>
      </c>
      <c r="B128" s="4" t="s">
        <v>6534</v>
      </c>
      <c r="C128" s="5"/>
      <c r="D128" s="5" t="s">
        <v>62</v>
      </c>
      <c r="E128" s="72" t="s">
        <v>24917</v>
      </c>
      <c r="F128" s="71">
        <v>0</v>
      </c>
      <c r="G128" s="52">
        <v>2077</v>
      </c>
      <c r="H128" s="5" t="s">
        <v>13631</v>
      </c>
      <c r="I128" s="5">
        <v>5</v>
      </c>
      <c r="J128" s="72" t="s">
        <v>24917</v>
      </c>
      <c r="K128" s="71">
        <v>200</v>
      </c>
      <c r="L128" s="64">
        <v>0</v>
      </c>
      <c r="M128" s="5">
        <v>3</v>
      </c>
      <c r="N128" s="5">
        <v>81</v>
      </c>
      <c r="O128" s="47" t="s">
        <v>20346</v>
      </c>
      <c r="P128" s="46" t="s">
        <v>20400</v>
      </c>
      <c r="Q128" s="2" t="str">
        <f t="shared" si="10"/>
        <v>&lt;a href="set01\obituaries\cooperstown_courier\1904_-_1905\galehouse,_postmaster_death_notice_september_7,_1905_p5_cc.pdf"&gt;Galehouse, Postmaster&lt;/a&gt;</v>
      </c>
      <c r="T128" s="39">
        <f t="shared" si="16"/>
        <v>1905</v>
      </c>
      <c r="U128" s="2">
        <f t="shared" si="17"/>
        <v>9</v>
      </c>
      <c r="V128" s="2">
        <f t="shared" si="18"/>
        <v>9</v>
      </c>
      <c r="W128" s="2">
        <f t="shared" si="19"/>
        <v>7</v>
      </c>
      <c r="X128" s="2">
        <f t="shared" si="11"/>
        <v>147</v>
      </c>
    </row>
    <row r="129" spans="1:24" x14ac:dyDescent="0.25">
      <c r="A129" s="2">
        <v>1458</v>
      </c>
      <c r="B129" s="4" t="s">
        <v>6571</v>
      </c>
      <c r="C129" s="5"/>
      <c r="D129" s="5" t="s">
        <v>64</v>
      </c>
      <c r="E129" s="72" t="s">
        <v>25555</v>
      </c>
      <c r="F129" s="71">
        <v>68</v>
      </c>
      <c r="G129" s="52">
        <v>2091</v>
      </c>
      <c r="H129" s="5" t="s">
        <v>13631</v>
      </c>
      <c r="I129" s="5">
        <v>1</v>
      </c>
      <c r="J129" s="72" t="s">
        <v>25555</v>
      </c>
      <c r="K129" s="71">
        <v>68</v>
      </c>
      <c r="L129" s="64">
        <v>0</v>
      </c>
      <c r="M129" s="5">
        <v>3</v>
      </c>
      <c r="N129" s="5">
        <v>120</v>
      </c>
      <c r="O129" s="47" t="s">
        <v>20386</v>
      </c>
      <c r="P129" s="46" t="s">
        <v>20400</v>
      </c>
      <c r="Q129" s="2" t="str">
        <f t="shared" si="10"/>
        <v>&lt;a href="set01\obituaries\cooperstown_courier\1904_-_1905\sinclair,_daniel_obituary_september_21,_1905_p1_cc.pdf"&gt;Sinclair, Daniel&lt;/a&gt;</v>
      </c>
      <c r="T129" s="39">
        <f t="shared" si="16"/>
        <v>1905</v>
      </c>
      <c r="U129" s="2">
        <f t="shared" si="17"/>
        <v>9</v>
      </c>
      <c r="V129" s="2">
        <f t="shared" si="18"/>
        <v>9</v>
      </c>
      <c r="W129" s="2">
        <f t="shared" si="19"/>
        <v>21</v>
      </c>
      <c r="X129" s="2">
        <f t="shared" si="11"/>
        <v>134</v>
      </c>
    </row>
    <row r="130" spans="1:24" x14ac:dyDescent="0.25">
      <c r="A130" s="2">
        <v>1401</v>
      </c>
      <c r="B130" s="4" t="s">
        <v>6551</v>
      </c>
      <c r="C130" s="5"/>
      <c r="D130" s="5" t="s">
        <v>62</v>
      </c>
      <c r="E130" s="72" t="s">
        <v>25043</v>
      </c>
      <c r="F130" s="71">
        <v>65</v>
      </c>
      <c r="G130" s="52">
        <v>2126</v>
      </c>
      <c r="H130" s="5" t="s">
        <v>13631</v>
      </c>
      <c r="I130" s="5">
        <v>5</v>
      </c>
      <c r="J130" s="72" t="s">
        <v>25043</v>
      </c>
      <c r="K130" s="71">
        <v>65</v>
      </c>
      <c r="L130" s="64">
        <v>0</v>
      </c>
      <c r="M130" s="5">
        <v>3</v>
      </c>
      <c r="N130" s="5">
        <v>98</v>
      </c>
      <c r="O130" s="47" t="s">
        <v>20363</v>
      </c>
      <c r="P130" s="46" t="s">
        <v>20400</v>
      </c>
      <c r="Q130" s="2" t="str">
        <f t="shared" ref="Q130:Q193" si="20">"&lt;a href="&amp;""""&amp;P130&amp;"\"&amp;O130&amp;"""&gt;"&amp;B130&amp;"&lt;/a&gt;"</f>
        <v>&lt;a href="set01\obituaries\cooperstown_courier\1904_-_1905\johnson,_martin_death_notice_october_26,_1905_p5_cc.pdf"&gt;Johnson, Martin&lt;/a&gt;</v>
      </c>
      <c r="T130" s="39">
        <f t="shared" si="16"/>
        <v>1905</v>
      </c>
      <c r="U130" s="2">
        <f t="shared" si="17"/>
        <v>10</v>
      </c>
      <c r="V130" s="2">
        <f t="shared" si="18"/>
        <v>10</v>
      </c>
      <c r="W130" s="2">
        <f t="shared" si="19"/>
        <v>26</v>
      </c>
      <c r="X130" s="2">
        <f t="shared" ref="X130:X193" si="21">LEN(Q130)</f>
        <v>134</v>
      </c>
    </row>
    <row r="131" spans="1:24" x14ac:dyDescent="0.25">
      <c r="A131" s="2">
        <v>1906</v>
      </c>
      <c r="B131" s="4" t="s">
        <v>6522</v>
      </c>
      <c r="C131" s="5"/>
      <c r="D131" s="5" t="s">
        <v>64</v>
      </c>
      <c r="E131" s="72" t="s">
        <v>2672</v>
      </c>
      <c r="F131" s="71">
        <v>0</v>
      </c>
      <c r="G131" s="52">
        <v>2154</v>
      </c>
      <c r="H131" s="5" t="s">
        <v>13631</v>
      </c>
      <c r="I131" s="5">
        <v>5</v>
      </c>
      <c r="J131" s="72" t="s">
        <v>2672</v>
      </c>
      <c r="K131" s="71">
        <v>200</v>
      </c>
      <c r="L131" s="64">
        <v>0</v>
      </c>
      <c r="M131" s="5">
        <v>3</v>
      </c>
      <c r="N131" s="5">
        <v>66</v>
      </c>
      <c r="O131" s="47" t="s">
        <v>20331</v>
      </c>
      <c r="P131" s="46" t="s">
        <v>20400</v>
      </c>
      <c r="Q131" s="2" t="str">
        <f t="shared" si="20"/>
        <v>&lt;a href="set01\obituaries\cooperstown_courier\1904_-_1905\blocker,_ed_obituary_november_23,_1905_p5_cc.pdf"&gt;Blocker, Ed&lt;/a&gt;</v>
      </c>
      <c r="T131" s="39">
        <f t="shared" si="16"/>
        <v>1905</v>
      </c>
      <c r="U131" s="2">
        <f t="shared" si="17"/>
        <v>11</v>
      </c>
      <c r="V131" s="2">
        <f t="shared" si="18"/>
        <v>11</v>
      </c>
      <c r="W131" s="2">
        <f t="shared" si="19"/>
        <v>23</v>
      </c>
      <c r="X131" s="2">
        <f t="shared" si="21"/>
        <v>123</v>
      </c>
    </row>
    <row r="132" spans="1:24" x14ac:dyDescent="0.25">
      <c r="A132" s="2">
        <v>2090</v>
      </c>
      <c r="B132" s="4" t="s">
        <v>6532</v>
      </c>
      <c r="C132" s="5"/>
      <c r="D132" s="5" t="s">
        <v>62</v>
      </c>
      <c r="E132" s="72" t="s">
        <v>632</v>
      </c>
      <c r="F132" s="71">
        <v>0</v>
      </c>
      <c r="G132" s="52">
        <v>2175</v>
      </c>
      <c r="H132" s="5" t="s">
        <v>13631</v>
      </c>
      <c r="I132" s="5">
        <v>5</v>
      </c>
      <c r="J132" s="72" t="s">
        <v>632</v>
      </c>
      <c r="K132" s="71">
        <v>200</v>
      </c>
      <c r="L132" s="64">
        <v>0</v>
      </c>
      <c r="M132" s="5">
        <v>3</v>
      </c>
      <c r="N132" s="5">
        <v>79</v>
      </c>
      <c r="O132" s="47" t="s">
        <v>20344</v>
      </c>
      <c r="P132" s="46" t="s">
        <v>20400</v>
      </c>
      <c r="Q132" s="2" t="str">
        <f t="shared" si="20"/>
        <v>&lt;a href="set01\obituaries\cooperstown_courier\1904_-_1905\enger,_inez_death_notice_december_14,_1905_p5_cc.pdf"&gt;Enger, Inez&lt;/a&gt;</v>
      </c>
      <c r="T132" s="39">
        <f t="shared" si="16"/>
        <v>1905</v>
      </c>
      <c r="U132" s="2">
        <f t="shared" si="17"/>
        <v>12</v>
      </c>
      <c r="V132" s="2">
        <f t="shared" si="18"/>
        <v>12</v>
      </c>
      <c r="W132" s="2">
        <f t="shared" si="19"/>
        <v>14</v>
      </c>
      <c r="X132" s="2">
        <f t="shared" si="21"/>
        <v>127</v>
      </c>
    </row>
    <row r="133" spans="1:24" x14ac:dyDescent="0.25">
      <c r="A133" s="2">
        <v>2742</v>
      </c>
      <c r="B133" s="4" t="s">
        <v>6568</v>
      </c>
      <c r="C133" s="5"/>
      <c r="D133" s="5" t="s">
        <v>62</v>
      </c>
      <c r="E133" s="72">
        <v>0</v>
      </c>
      <c r="F133" s="71">
        <v>0</v>
      </c>
      <c r="G133" s="52">
        <v>2175</v>
      </c>
      <c r="H133" s="5" t="s">
        <v>13631</v>
      </c>
      <c r="I133" s="5">
        <v>5</v>
      </c>
      <c r="J133" s="72" t="s">
        <v>25676</v>
      </c>
      <c r="K133" s="71">
        <v>200</v>
      </c>
      <c r="L133" s="64">
        <v>0</v>
      </c>
      <c r="M133" s="5">
        <v>3</v>
      </c>
      <c r="N133" s="5">
        <v>117</v>
      </c>
      <c r="O133" s="47" t="s">
        <v>20383</v>
      </c>
      <c r="P133" s="46" t="s">
        <v>20400</v>
      </c>
      <c r="Q133" s="2" t="str">
        <f t="shared" si="20"/>
        <v>&lt;a href="set01\obituaries\cooperstown_courier\1904_-_1905\reames,_esther_death_notice_december_14,_1905_p5_cc.pdf"&gt;Reames, Esther&lt;/a&gt;</v>
      </c>
      <c r="T133" s="39">
        <f t="shared" si="16"/>
        <v>1905</v>
      </c>
      <c r="U133" s="2">
        <f t="shared" si="17"/>
        <v>12</v>
      </c>
      <c r="V133" s="2">
        <f t="shared" si="18"/>
        <v>12</v>
      </c>
      <c r="W133" s="2">
        <f t="shared" si="19"/>
        <v>14</v>
      </c>
      <c r="X133" s="2">
        <f t="shared" si="21"/>
        <v>133</v>
      </c>
    </row>
    <row r="134" spans="1:24" x14ac:dyDescent="0.25">
      <c r="A134" s="2">
        <v>375</v>
      </c>
      <c r="B134" s="4" t="s">
        <v>6516</v>
      </c>
      <c r="C134" s="5"/>
      <c r="D134" s="5" t="s">
        <v>62</v>
      </c>
      <c r="E134" s="72" t="s">
        <v>25684</v>
      </c>
      <c r="F134" s="71">
        <v>6</v>
      </c>
      <c r="G134" s="52">
        <v>2182</v>
      </c>
      <c r="H134" s="5" t="s">
        <v>13631</v>
      </c>
      <c r="I134" s="5">
        <v>5</v>
      </c>
      <c r="J134" s="72" t="s">
        <v>25028</v>
      </c>
      <c r="K134" s="71">
        <v>6</v>
      </c>
      <c r="L134" s="64">
        <v>0</v>
      </c>
      <c r="M134" s="5">
        <v>3</v>
      </c>
      <c r="N134" s="5">
        <v>60</v>
      </c>
      <c r="O134" s="47" t="s">
        <v>20325</v>
      </c>
      <c r="P134" s="46" t="s">
        <v>20400</v>
      </c>
      <c r="Q134" s="2" t="str">
        <f t="shared" si="20"/>
        <v>&lt;a href="set01\obituaries\cooperstown_courier\1904_-_1905\alm,_male_child_6_yr_old_of_h_alm_death_notice_december_21,_1905_p5_cc.pdf"&gt;Alm, 6 yr old son of H&lt;/a&gt;</v>
      </c>
      <c r="T134" s="39">
        <f t="shared" si="16"/>
        <v>1905</v>
      </c>
      <c r="U134" s="2">
        <f t="shared" si="17"/>
        <v>12</v>
      </c>
      <c r="V134" s="2">
        <f t="shared" si="18"/>
        <v>12</v>
      </c>
      <c r="W134" s="2">
        <f t="shared" si="19"/>
        <v>21</v>
      </c>
      <c r="X134" s="2">
        <f t="shared" si="21"/>
        <v>160</v>
      </c>
    </row>
    <row r="135" spans="1:24" x14ac:dyDescent="0.25">
      <c r="A135" s="2">
        <v>1676</v>
      </c>
      <c r="B135" s="4" t="s">
        <v>6564</v>
      </c>
      <c r="C135" s="5"/>
      <c r="D135" s="5" t="s">
        <v>64</v>
      </c>
      <c r="E135" s="72"/>
      <c r="F135" s="71">
        <v>81</v>
      </c>
      <c r="G135" s="43">
        <v>2196</v>
      </c>
      <c r="H135" s="5" t="s">
        <v>13631</v>
      </c>
      <c r="I135" s="5">
        <v>5</v>
      </c>
      <c r="J135" s="72" t="s">
        <v>25676</v>
      </c>
      <c r="K135" s="71">
        <v>81</v>
      </c>
      <c r="L135" s="64"/>
      <c r="M135" s="5">
        <v>3</v>
      </c>
      <c r="N135" s="5"/>
      <c r="O135" s="47" t="s">
        <v>20378</v>
      </c>
      <c r="P135" s="46" t="s">
        <v>20400</v>
      </c>
      <c r="Q135" s="2" t="str">
        <f t="shared" si="20"/>
        <v>&lt;a href="set01\obituaries\cooperstown_courier\1904_-_1905\opheim,_mrs._omund_nelson_obituary_january_4,_1906_p5_cc.pdf"&gt;Opheim, Mrs. Omund Nelson&lt;/a&gt;</v>
      </c>
      <c r="T135" s="39">
        <f t="shared" ref="T135:T166" si="22">YEAR(G135)</f>
        <v>1906</v>
      </c>
      <c r="U135" s="2">
        <f t="shared" ref="U135:U166" si="23">MONTH(G135)</f>
        <v>1</v>
      </c>
      <c r="V135" s="2">
        <f t="shared" ref="V135:V166" si="24">U135</f>
        <v>1</v>
      </c>
      <c r="W135" s="2">
        <f t="shared" ref="W135:W166" si="25">DAY(G135)</f>
        <v>4</v>
      </c>
      <c r="X135" s="2">
        <f t="shared" si="21"/>
        <v>149</v>
      </c>
    </row>
    <row r="136" spans="1:24" x14ac:dyDescent="0.25">
      <c r="A136" s="2">
        <v>1668</v>
      </c>
      <c r="B136" s="4" t="s">
        <v>6564</v>
      </c>
      <c r="C136" s="5"/>
      <c r="D136" s="5" t="s">
        <v>64</v>
      </c>
      <c r="E136" s="72" t="s">
        <v>25147</v>
      </c>
      <c r="F136" s="71" t="s">
        <v>25214</v>
      </c>
      <c r="G136" s="12">
        <v>2196</v>
      </c>
      <c r="H136" s="5" t="s">
        <v>13631</v>
      </c>
      <c r="I136" s="5">
        <v>5</v>
      </c>
      <c r="J136" s="72" t="s">
        <v>25147</v>
      </c>
      <c r="K136" s="71">
        <v>80</v>
      </c>
      <c r="L136" s="64">
        <v>0</v>
      </c>
      <c r="M136" s="5">
        <v>4</v>
      </c>
      <c r="N136" s="5">
        <v>170</v>
      </c>
      <c r="O136" s="69" t="s">
        <v>20378</v>
      </c>
      <c r="P136" s="46" t="s">
        <v>20457</v>
      </c>
      <c r="Q136" s="2" t="str">
        <f t="shared" si="20"/>
        <v>&lt;a href="set01\obituaries\cooperstown_courier\1906-1907\opheim,_mrs._omund_nelson_obituary_january_4,_1906_p5_cc.pdf"&gt;Opheim, Mrs. Omund Nelson&lt;/a&gt;</v>
      </c>
      <c r="T136" s="39">
        <f t="shared" si="22"/>
        <v>1906</v>
      </c>
      <c r="U136" s="2">
        <f t="shared" si="23"/>
        <v>1</v>
      </c>
      <c r="V136" s="2">
        <f t="shared" si="24"/>
        <v>1</v>
      </c>
      <c r="W136" s="2">
        <f t="shared" si="25"/>
        <v>4</v>
      </c>
      <c r="X136" s="2">
        <f t="shared" si="21"/>
        <v>147</v>
      </c>
    </row>
    <row r="137" spans="1:24" x14ac:dyDescent="0.25">
      <c r="A137" s="2">
        <v>1538</v>
      </c>
      <c r="B137" s="4" t="s">
        <v>6814</v>
      </c>
      <c r="C137" s="5"/>
      <c r="D137" s="5" t="s">
        <v>64</v>
      </c>
      <c r="E137" s="72">
        <v>0</v>
      </c>
      <c r="F137" s="71">
        <v>73</v>
      </c>
      <c r="G137" s="52">
        <v>2210</v>
      </c>
      <c r="H137" s="5" t="s">
        <v>13631</v>
      </c>
      <c r="I137" s="5">
        <v>8</v>
      </c>
      <c r="J137" s="72" t="s">
        <v>25676</v>
      </c>
      <c r="K137" s="71">
        <v>73</v>
      </c>
      <c r="L137" s="64">
        <v>0</v>
      </c>
      <c r="M137" s="5">
        <v>4</v>
      </c>
      <c r="N137" s="5">
        <v>148</v>
      </c>
      <c r="O137" s="47" t="s">
        <v>20415</v>
      </c>
      <c r="P137" s="46" t="s">
        <v>20457</v>
      </c>
      <c r="Q137" s="2" t="str">
        <f t="shared" si="20"/>
        <v>&lt;a href="set01\obituaries\cooperstown_courier\1906-1907\hadlock,_eliza_ann_obituary_january_18,_1906_p8_cc.pdf"&gt;Hadlock, Eliza Ann&lt;/a&gt;</v>
      </c>
      <c r="T137" s="39">
        <f t="shared" si="22"/>
        <v>1906</v>
      </c>
      <c r="U137" s="2">
        <f t="shared" si="23"/>
        <v>1</v>
      </c>
      <c r="V137" s="2">
        <f t="shared" si="24"/>
        <v>1</v>
      </c>
      <c r="W137" s="2">
        <f t="shared" si="25"/>
        <v>18</v>
      </c>
      <c r="X137" s="2">
        <f t="shared" si="21"/>
        <v>134</v>
      </c>
    </row>
    <row r="138" spans="1:24" x14ac:dyDescent="0.25">
      <c r="A138" s="2">
        <v>1351</v>
      </c>
      <c r="B138" s="4" t="s">
        <v>6827</v>
      </c>
      <c r="C138" s="5"/>
      <c r="D138" s="5" t="s">
        <v>64</v>
      </c>
      <c r="E138" s="72">
        <v>0</v>
      </c>
      <c r="F138" s="71">
        <v>63</v>
      </c>
      <c r="G138" s="52">
        <v>2217</v>
      </c>
      <c r="H138" s="5" t="s">
        <v>13631</v>
      </c>
      <c r="I138" s="5">
        <v>5</v>
      </c>
      <c r="J138" s="72" t="s">
        <v>25676</v>
      </c>
      <c r="K138" s="71">
        <v>63</v>
      </c>
      <c r="L138" s="64">
        <v>0</v>
      </c>
      <c r="M138" s="5">
        <v>4</v>
      </c>
      <c r="N138" s="5">
        <v>160</v>
      </c>
      <c r="O138" s="47" t="s">
        <v>20427</v>
      </c>
      <c r="P138" s="46" t="s">
        <v>20457</v>
      </c>
      <c r="Q138" s="2" t="str">
        <f t="shared" si="20"/>
        <v>&lt;a href="set01\obituaries\cooperstown_courier\1906-1907\larson,_birzit_obituary_january_25,_1906_p5_cc.pdf"&gt;Larson, Birzit&lt;/a&gt;</v>
      </c>
      <c r="T138" s="39">
        <f t="shared" si="22"/>
        <v>1906</v>
      </c>
      <c r="U138" s="2">
        <f t="shared" si="23"/>
        <v>1</v>
      </c>
      <c r="V138" s="2">
        <f t="shared" si="24"/>
        <v>1</v>
      </c>
      <c r="W138" s="2">
        <f t="shared" si="25"/>
        <v>25</v>
      </c>
      <c r="X138" s="2">
        <f t="shared" si="21"/>
        <v>126</v>
      </c>
    </row>
    <row r="139" spans="1:24" x14ac:dyDescent="0.25">
      <c r="A139" s="2">
        <v>455</v>
      </c>
      <c r="B139" s="4" t="s">
        <v>6802</v>
      </c>
      <c r="C139" s="5"/>
      <c r="D139" s="5" t="s">
        <v>62</v>
      </c>
      <c r="E139" s="72" t="s">
        <v>25051</v>
      </c>
      <c r="F139" s="71">
        <v>12</v>
      </c>
      <c r="G139" s="52">
        <v>2224</v>
      </c>
      <c r="H139" s="5" t="s">
        <v>13631</v>
      </c>
      <c r="I139" s="5">
        <v>5</v>
      </c>
      <c r="J139" s="72" t="s">
        <v>25051</v>
      </c>
      <c r="K139" s="71">
        <v>12</v>
      </c>
      <c r="L139" s="64">
        <v>0</v>
      </c>
      <c r="M139" s="5">
        <v>4</v>
      </c>
      <c r="N139" s="5">
        <v>136</v>
      </c>
      <c r="O139" s="47" t="s">
        <v>20403</v>
      </c>
      <c r="P139" s="46" t="s">
        <v>20457</v>
      </c>
      <c r="Q139" s="2" t="str">
        <f t="shared" si="20"/>
        <v>&lt;a href="set01\obituaries\cooperstown_courier\1906-1907\ashland,_ruth_death_notice_february_1,_1906_p5_cc.pdf"&gt;Ashland, Ruth&lt;/a&gt;</v>
      </c>
      <c r="T139" s="39">
        <f t="shared" si="22"/>
        <v>1906</v>
      </c>
      <c r="U139" s="2">
        <f t="shared" si="23"/>
        <v>2</v>
      </c>
      <c r="V139" s="2">
        <f t="shared" si="24"/>
        <v>2</v>
      </c>
      <c r="W139" s="2">
        <f t="shared" si="25"/>
        <v>1</v>
      </c>
      <c r="X139" s="2">
        <f t="shared" si="21"/>
        <v>128</v>
      </c>
    </row>
    <row r="140" spans="1:24" x14ac:dyDescent="0.25">
      <c r="A140" s="2">
        <v>2988</v>
      </c>
      <c r="B140" s="4" t="s">
        <v>6850</v>
      </c>
      <c r="C140" s="5"/>
      <c r="D140" s="5" t="s">
        <v>64</v>
      </c>
      <c r="E140" s="72">
        <v>0</v>
      </c>
      <c r="F140" s="71">
        <v>0</v>
      </c>
      <c r="G140" s="52">
        <v>2252</v>
      </c>
      <c r="H140" s="5" t="s">
        <v>13631</v>
      </c>
      <c r="I140" s="5">
        <v>5</v>
      </c>
      <c r="J140" s="72" t="s">
        <v>25676</v>
      </c>
      <c r="K140" s="71">
        <v>200</v>
      </c>
      <c r="L140" s="64">
        <v>0</v>
      </c>
      <c r="M140" s="5">
        <v>4</v>
      </c>
      <c r="N140" s="5">
        <v>185</v>
      </c>
      <c r="O140" s="47" t="s">
        <v>20451</v>
      </c>
      <c r="P140" s="46" t="s">
        <v>20457</v>
      </c>
      <c r="Q140" s="2" t="str">
        <f t="shared" si="20"/>
        <v>&lt;a href="set01\obituaries\cooperstown_courier\1906-1907\varnson,_mrs._o_m_obituary_march_1,_1906_p5_cc.pdf"&gt;Varnson, Mrs. O M&lt;/a&gt;</v>
      </c>
      <c r="T140" s="39">
        <f t="shared" si="22"/>
        <v>1906</v>
      </c>
      <c r="U140" s="2">
        <f t="shared" si="23"/>
        <v>3</v>
      </c>
      <c r="V140" s="2">
        <f t="shared" si="24"/>
        <v>3</v>
      </c>
      <c r="W140" s="2">
        <f t="shared" si="25"/>
        <v>1</v>
      </c>
      <c r="X140" s="2">
        <f t="shared" si="21"/>
        <v>129</v>
      </c>
    </row>
    <row r="141" spans="1:24" x14ac:dyDescent="0.25">
      <c r="A141" s="2">
        <v>727</v>
      </c>
      <c r="B141" s="4" t="s">
        <v>6840</v>
      </c>
      <c r="C141" s="5"/>
      <c r="D141" s="5" t="s">
        <v>64</v>
      </c>
      <c r="E141" s="72" t="s">
        <v>24917</v>
      </c>
      <c r="F141" s="71">
        <v>25</v>
      </c>
      <c r="G141" s="52">
        <v>2287</v>
      </c>
      <c r="H141" s="5" t="s">
        <v>13631</v>
      </c>
      <c r="I141" s="5">
        <v>1</v>
      </c>
      <c r="J141" s="72" t="s">
        <v>24917</v>
      </c>
      <c r="K141" s="71">
        <v>25</v>
      </c>
      <c r="L141" s="64">
        <v>0</v>
      </c>
      <c r="M141" s="5">
        <v>4</v>
      </c>
      <c r="N141" s="5">
        <v>175</v>
      </c>
      <c r="O141" s="47" t="s">
        <v>20441</v>
      </c>
      <c r="P141" s="46" t="s">
        <v>20457</v>
      </c>
      <c r="Q141" s="2" t="str">
        <f t="shared" si="20"/>
        <v>&lt;a href="set01\obituaries\cooperstown_courier\1906-1907\rood,_ragnel_olisa_obituary_april_5,_1906_p1_cc.pdf"&gt;Rood, Ragnel Olisa&lt;/a&gt;</v>
      </c>
      <c r="T141" s="39">
        <f t="shared" si="22"/>
        <v>1906</v>
      </c>
      <c r="U141" s="2">
        <f t="shared" si="23"/>
        <v>4</v>
      </c>
      <c r="V141" s="2">
        <f t="shared" si="24"/>
        <v>4</v>
      </c>
      <c r="W141" s="2">
        <f t="shared" si="25"/>
        <v>5</v>
      </c>
      <c r="X141" s="2">
        <f t="shared" si="21"/>
        <v>131</v>
      </c>
    </row>
    <row r="142" spans="1:24" x14ac:dyDescent="0.25">
      <c r="A142" s="2">
        <v>808</v>
      </c>
      <c r="B142" s="4" t="s">
        <v>6830</v>
      </c>
      <c r="C142" s="5"/>
      <c r="D142" s="5" t="s">
        <v>64</v>
      </c>
      <c r="E142" s="72" t="s">
        <v>25062</v>
      </c>
      <c r="F142" s="71">
        <v>29</v>
      </c>
      <c r="G142" s="52">
        <v>2287</v>
      </c>
      <c r="H142" s="5" t="s">
        <v>13631</v>
      </c>
      <c r="I142" s="5">
        <v>1</v>
      </c>
      <c r="J142" s="72" t="s">
        <v>25062</v>
      </c>
      <c r="K142" s="71">
        <v>29</v>
      </c>
      <c r="L142" s="64" t="s">
        <v>25063</v>
      </c>
      <c r="M142" s="5">
        <v>4</v>
      </c>
      <c r="N142" s="5">
        <v>163</v>
      </c>
      <c r="O142" s="47" t="s">
        <v>20430</v>
      </c>
      <c r="P142" s="46" t="s">
        <v>20457</v>
      </c>
      <c r="Q142" s="2" t="str">
        <f t="shared" si="20"/>
        <v>&lt;a href="set01\obituaries\cooperstown_courier\1906-1907\markuson,_mrs._n_k_obituary_april_5,_1906_p1_cc.pdf"&gt;Markuson, Mrs. N K&lt;/a&gt;</v>
      </c>
      <c r="T142" s="39">
        <f t="shared" si="22"/>
        <v>1906</v>
      </c>
      <c r="U142" s="2">
        <f t="shared" si="23"/>
        <v>4</v>
      </c>
      <c r="V142" s="2">
        <f t="shared" si="24"/>
        <v>4</v>
      </c>
      <c r="W142" s="2">
        <f t="shared" si="25"/>
        <v>5</v>
      </c>
      <c r="X142" s="2">
        <f t="shared" si="21"/>
        <v>131</v>
      </c>
    </row>
    <row r="143" spans="1:24" x14ac:dyDescent="0.25">
      <c r="A143" s="2">
        <v>2199</v>
      </c>
      <c r="B143" s="4" t="s">
        <v>6815</v>
      </c>
      <c r="C143" s="5"/>
      <c r="D143" s="5" t="s">
        <v>62</v>
      </c>
      <c r="E143" s="72" t="s">
        <v>610</v>
      </c>
      <c r="F143" s="71">
        <v>0</v>
      </c>
      <c r="G143" s="52">
        <v>2294</v>
      </c>
      <c r="H143" s="5" t="s">
        <v>13631</v>
      </c>
      <c r="I143" s="5">
        <v>5</v>
      </c>
      <c r="J143" s="72" t="s">
        <v>610</v>
      </c>
      <c r="K143" s="71">
        <v>200</v>
      </c>
      <c r="L143" s="64">
        <v>0</v>
      </c>
      <c r="M143" s="5">
        <v>4</v>
      </c>
      <c r="N143" s="5">
        <v>149</v>
      </c>
      <c r="O143" s="47" t="s">
        <v>20416</v>
      </c>
      <c r="P143" s="46" t="s">
        <v>20457</v>
      </c>
      <c r="Q143" s="2" t="str">
        <f t="shared" si="20"/>
        <v>&lt;a href="set01\obituaries\cooperstown_courier\1906-1907\hallberg,_miss_death_notice_april_12,_1906_p5_cc.pdf"&gt;Hallberg, Miss &lt;/a&gt;</v>
      </c>
      <c r="T143" s="39">
        <f t="shared" si="22"/>
        <v>1906</v>
      </c>
      <c r="U143" s="2">
        <f t="shared" si="23"/>
        <v>4</v>
      </c>
      <c r="V143" s="2">
        <f t="shared" si="24"/>
        <v>4</v>
      </c>
      <c r="W143" s="2">
        <f t="shared" si="25"/>
        <v>12</v>
      </c>
      <c r="X143" s="2">
        <f t="shared" si="21"/>
        <v>129</v>
      </c>
    </row>
    <row r="144" spans="1:24" x14ac:dyDescent="0.25">
      <c r="A144" s="2">
        <v>266</v>
      </c>
      <c r="B144" s="4" t="s">
        <v>6810</v>
      </c>
      <c r="C144" s="5"/>
      <c r="D144" s="5" t="s">
        <v>62</v>
      </c>
      <c r="E144" s="72" t="s">
        <v>25055</v>
      </c>
      <c r="F144" s="71" t="s">
        <v>25056</v>
      </c>
      <c r="G144" s="52">
        <v>2329</v>
      </c>
      <c r="H144" s="5" t="s">
        <v>13631</v>
      </c>
      <c r="I144" s="5">
        <v>5</v>
      </c>
      <c r="J144" s="72" t="s">
        <v>25055</v>
      </c>
      <c r="K144" s="71">
        <v>2</v>
      </c>
      <c r="L144" s="64">
        <v>0</v>
      </c>
      <c r="M144" s="5">
        <v>4</v>
      </c>
      <c r="N144" s="5">
        <v>144</v>
      </c>
      <c r="O144" s="47" t="s">
        <v>20411</v>
      </c>
      <c r="P144" s="46" t="s">
        <v>20457</v>
      </c>
      <c r="Q144" s="2" t="str">
        <f t="shared" si="20"/>
        <v>&lt;a href="set01\obituaries\cooperstown_courier\1906-1907\fellows,_phyllis_death_notice_may_17,_1906_p5_cc.pdf"&gt;Fellows, Phyllis&lt;/a&gt;</v>
      </c>
      <c r="T144" s="39">
        <f t="shared" si="22"/>
        <v>1906</v>
      </c>
      <c r="U144" s="2">
        <f t="shared" si="23"/>
        <v>5</v>
      </c>
      <c r="V144" s="2">
        <f t="shared" si="24"/>
        <v>5</v>
      </c>
      <c r="W144" s="2">
        <f t="shared" si="25"/>
        <v>17</v>
      </c>
      <c r="X144" s="2">
        <f t="shared" si="21"/>
        <v>130</v>
      </c>
    </row>
    <row r="145" spans="1:24" x14ac:dyDescent="0.25">
      <c r="A145" s="2">
        <v>3042</v>
      </c>
      <c r="B145" s="4" t="s">
        <v>6853</v>
      </c>
      <c r="C145" s="5"/>
      <c r="D145" s="5" t="s">
        <v>64</v>
      </c>
      <c r="E145" s="72">
        <v>0</v>
      </c>
      <c r="F145" s="71">
        <v>0</v>
      </c>
      <c r="G145" s="52">
        <v>2336</v>
      </c>
      <c r="H145" s="5" t="s">
        <v>13631</v>
      </c>
      <c r="I145" s="5">
        <v>5</v>
      </c>
      <c r="J145" s="72" t="s">
        <v>25676</v>
      </c>
      <c r="K145" s="71">
        <v>200</v>
      </c>
      <c r="L145" s="64">
        <v>0</v>
      </c>
      <c r="M145" s="5">
        <v>4</v>
      </c>
      <c r="N145" s="5">
        <v>188</v>
      </c>
      <c r="O145" s="47" t="s">
        <v>20454</v>
      </c>
      <c r="P145" s="46" t="s">
        <v>20457</v>
      </c>
      <c r="Q145" s="2" t="str">
        <f t="shared" si="20"/>
        <v>&lt;a href="set01\obituaries\cooperstown_courier\1906-1907\wiklund,_hedwig_obituary_may_24,_1906_p5_cc.pdf"&gt;Wiklund, Hedwig&lt;/a&gt;</v>
      </c>
      <c r="T145" s="39">
        <f t="shared" si="22"/>
        <v>1906</v>
      </c>
      <c r="U145" s="2">
        <f t="shared" si="23"/>
        <v>5</v>
      </c>
      <c r="V145" s="2">
        <f t="shared" si="24"/>
        <v>5</v>
      </c>
      <c r="W145" s="2">
        <f t="shared" si="25"/>
        <v>24</v>
      </c>
      <c r="X145" s="2">
        <f t="shared" si="21"/>
        <v>124</v>
      </c>
    </row>
    <row r="146" spans="1:24" x14ac:dyDescent="0.25">
      <c r="A146" s="2">
        <v>764</v>
      </c>
      <c r="B146" s="4" t="s">
        <v>6812</v>
      </c>
      <c r="C146" s="5"/>
      <c r="D146" s="5" t="s">
        <v>64</v>
      </c>
      <c r="E146" s="72" t="s">
        <v>24886</v>
      </c>
      <c r="F146" s="71">
        <v>27</v>
      </c>
      <c r="G146" s="52">
        <v>2364</v>
      </c>
      <c r="H146" s="5" t="s">
        <v>13631</v>
      </c>
      <c r="I146" s="5">
        <v>5</v>
      </c>
      <c r="J146" s="72" t="s">
        <v>24886</v>
      </c>
      <c r="K146" s="71">
        <v>27</v>
      </c>
      <c r="L146" s="64">
        <v>0</v>
      </c>
      <c r="M146" s="5">
        <v>4</v>
      </c>
      <c r="N146" s="5">
        <v>146</v>
      </c>
      <c r="O146" s="47" t="s">
        <v>20413</v>
      </c>
      <c r="P146" s="46" t="s">
        <v>20457</v>
      </c>
      <c r="Q146" s="2" t="str">
        <f t="shared" si="20"/>
        <v>&lt;a href="set01\obituaries\cooperstown_courier\1906-1907\greenland,_minnie_obituary_june_21,_1906_p5_cc.pdf"&gt;Greenland, Minnie&lt;/a&gt;</v>
      </c>
      <c r="T146" s="39">
        <f t="shared" si="22"/>
        <v>1906</v>
      </c>
      <c r="U146" s="2">
        <f t="shared" si="23"/>
        <v>6</v>
      </c>
      <c r="V146" s="2">
        <f t="shared" si="24"/>
        <v>6</v>
      </c>
      <c r="W146" s="2">
        <f t="shared" si="25"/>
        <v>21</v>
      </c>
      <c r="X146" s="2">
        <f t="shared" si="21"/>
        <v>129</v>
      </c>
    </row>
    <row r="147" spans="1:24" x14ac:dyDescent="0.25">
      <c r="A147" s="2">
        <v>2793</v>
      </c>
      <c r="B147" s="4" t="s">
        <v>6841</v>
      </c>
      <c r="C147" s="5"/>
      <c r="D147" s="5" t="s">
        <v>64</v>
      </c>
      <c r="E147" s="72" t="s">
        <v>25067</v>
      </c>
      <c r="F147" s="71">
        <v>0</v>
      </c>
      <c r="G147" s="52">
        <v>2392</v>
      </c>
      <c r="H147" s="5" t="s">
        <v>13631</v>
      </c>
      <c r="I147" s="5">
        <v>5</v>
      </c>
      <c r="J147" s="72" t="s">
        <v>25067</v>
      </c>
      <c r="K147" s="71">
        <v>200</v>
      </c>
      <c r="L147" s="64">
        <v>0</v>
      </c>
      <c r="M147" s="5">
        <v>4</v>
      </c>
      <c r="N147" s="5">
        <v>176</v>
      </c>
      <c r="O147" s="47" t="s">
        <v>20442</v>
      </c>
      <c r="P147" s="46" t="s">
        <v>20457</v>
      </c>
      <c r="Q147" s="2" t="str">
        <f t="shared" si="20"/>
        <v>&lt;a href="set01\obituaries\cooperstown_courier\1906-1907\rudquist,_mrs._obituary_july_19,_1906_p5_cc.pdf"&gt;Rudquist, Mrs.&lt;/a&gt;</v>
      </c>
      <c r="T147" s="39">
        <f t="shared" si="22"/>
        <v>1906</v>
      </c>
      <c r="U147" s="2">
        <f t="shared" si="23"/>
        <v>7</v>
      </c>
      <c r="V147" s="2">
        <f t="shared" si="24"/>
        <v>7</v>
      </c>
      <c r="W147" s="2">
        <f t="shared" si="25"/>
        <v>19</v>
      </c>
      <c r="X147" s="2">
        <f t="shared" si="21"/>
        <v>123</v>
      </c>
    </row>
    <row r="148" spans="1:24" x14ac:dyDescent="0.25">
      <c r="A148" s="2">
        <v>1901</v>
      </c>
      <c r="B148" s="4" t="s">
        <v>6805</v>
      </c>
      <c r="C148" s="5"/>
      <c r="D148" s="5" t="s">
        <v>62</v>
      </c>
      <c r="E148" s="72" t="s">
        <v>25053</v>
      </c>
      <c r="F148" s="71">
        <v>0</v>
      </c>
      <c r="G148" s="52">
        <v>2413</v>
      </c>
      <c r="H148" s="5" t="s">
        <v>13631</v>
      </c>
      <c r="I148" s="5">
        <v>4</v>
      </c>
      <c r="J148" s="72" t="s">
        <v>25053</v>
      </c>
      <c r="K148" s="71">
        <v>200</v>
      </c>
      <c r="L148" s="64">
        <v>0</v>
      </c>
      <c r="M148" s="5">
        <v>4</v>
      </c>
      <c r="N148" s="5">
        <v>139</v>
      </c>
      <c r="O148" s="47" t="s">
        <v>20406</v>
      </c>
      <c r="P148" s="46" t="s">
        <v>20457</v>
      </c>
      <c r="Q148" s="2" t="str">
        <f t="shared" si="20"/>
        <v>&lt;a href="set01\obituaries\cooperstown_courier\1906-1907\bjornson,_john_shot_and_killed_august_9,_1906_p4_cc.pdf"&gt;Bjornson, John&lt;/a&gt;</v>
      </c>
      <c r="T148" s="39">
        <f t="shared" si="22"/>
        <v>1906</v>
      </c>
      <c r="U148" s="2">
        <f t="shared" si="23"/>
        <v>8</v>
      </c>
      <c r="V148" s="2">
        <f t="shared" si="24"/>
        <v>8</v>
      </c>
      <c r="W148" s="2">
        <f t="shared" si="25"/>
        <v>9</v>
      </c>
      <c r="X148" s="2">
        <f t="shared" si="21"/>
        <v>131</v>
      </c>
    </row>
    <row r="149" spans="1:24" x14ac:dyDescent="0.25">
      <c r="A149" s="2">
        <v>570</v>
      </c>
      <c r="B149" s="4" t="s">
        <v>6839</v>
      </c>
      <c r="C149" s="5"/>
      <c r="D149" s="5" t="s">
        <v>64</v>
      </c>
      <c r="E149" s="72" t="s">
        <v>25066</v>
      </c>
      <c r="F149" s="71">
        <v>18</v>
      </c>
      <c r="G149" s="52">
        <v>2427</v>
      </c>
      <c r="H149" s="5" t="s">
        <v>13631</v>
      </c>
      <c r="I149" s="5">
        <v>4</v>
      </c>
      <c r="J149" s="72" t="s">
        <v>25066</v>
      </c>
      <c r="K149" s="71">
        <v>18</v>
      </c>
      <c r="L149" s="64">
        <v>0</v>
      </c>
      <c r="M149" s="5">
        <v>4</v>
      </c>
      <c r="N149" s="5">
        <v>174</v>
      </c>
      <c r="O149" s="47" t="s">
        <v>20440</v>
      </c>
      <c r="P149" s="46" t="s">
        <v>20457</v>
      </c>
      <c r="Q149" s="2" t="str">
        <f t="shared" si="20"/>
        <v>&lt;a href="set01\obituaries\cooperstown_courier\1906-1907\rood,_nels_m_obituary_august_23,_1906_p4_cc.pdf"&gt;Rood, Nels M&lt;/a&gt;</v>
      </c>
      <c r="T149" s="39">
        <f t="shared" si="22"/>
        <v>1906</v>
      </c>
      <c r="U149" s="2">
        <f t="shared" si="23"/>
        <v>8</v>
      </c>
      <c r="V149" s="2">
        <f t="shared" si="24"/>
        <v>8</v>
      </c>
      <c r="W149" s="2">
        <f t="shared" si="25"/>
        <v>23</v>
      </c>
      <c r="X149" s="2">
        <f t="shared" si="21"/>
        <v>121</v>
      </c>
    </row>
    <row r="150" spans="1:24" x14ac:dyDescent="0.25">
      <c r="A150" s="2">
        <v>1198</v>
      </c>
      <c r="B150" s="4" t="s">
        <v>6828</v>
      </c>
      <c r="C150" s="5"/>
      <c r="D150" s="5" t="s">
        <v>64</v>
      </c>
      <c r="E150" s="72" t="s">
        <v>25060</v>
      </c>
      <c r="F150" s="71">
        <v>55</v>
      </c>
      <c r="G150" s="52">
        <v>2427</v>
      </c>
      <c r="H150" s="5" t="s">
        <v>13631</v>
      </c>
      <c r="I150" s="5">
        <v>4</v>
      </c>
      <c r="J150" s="72" t="s">
        <v>25060</v>
      </c>
      <c r="K150" s="71">
        <v>55</v>
      </c>
      <c r="L150" s="64">
        <v>0</v>
      </c>
      <c r="M150" s="5">
        <v>4</v>
      </c>
      <c r="N150" s="5">
        <v>161</v>
      </c>
      <c r="O150" s="47" t="s">
        <v>20428</v>
      </c>
      <c r="P150" s="46" t="s">
        <v>20457</v>
      </c>
      <c r="Q150" s="2" t="str">
        <f t="shared" si="20"/>
        <v>&lt;a href="set01\obituaries\cooperstown_courier\1906-1907\loge,_sven_obituary_august_23,_1906_p4_cc.pdf"&gt;Loge, Sven&lt;/a&gt;</v>
      </c>
      <c r="T150" s="39">
        <f t="shared" si="22"/>
        <v>1906</v>
      </c>
      <c r="U150" s="2">
        <f t="shared" si="23"/>
        <v>8</v>
      </c>
      <c r="V150" s="2">
        <f t="shared" si="24"/>
        <v>8</v>
      </c>
      <c r="W150" s="2">
        <f t="shared" si="25"/>
        <v>23</v>
      </c>
      <c r="X150" s="2">
        <f t="shared" si="21"/>
        <v>117</v>
      </c>
    </row>
    <row r="151" spans="1:24" x14ac:dyDescent="0.25">
      <c r="A151" s="2">
        <v>2414</v>
      </c>
      <c r="B151" s="4" t="s">
        <v>6826</v>
      </c>
      <c r="C151" s="5"/>
      <c r="D151" s="5" t="s">
        <v>62</v>
      </c>
      <c r="E151" s="72">
        <v>0</v>
      </c>
      <c r="F151" s="71">
        <v>0</v>
      </c>
      <c r="G151" s="52">
        <v>2427</v>
      </c>
      <c r="H151" s="5" t="s">
        <v>13631</v>
      </c>
      <c r="I151" s="5">
        <v>5</v>
      </c>
      <c r="J151" s="72" t="s">
        <v>25676</v>
      </c>
      <c r="K151" s="71">
        <v>200</v>
      </c>
      <c r="L151" s="64" t="s">
        <v>24881</v>
      </c>
      <c r="M151" s="5">
        <v>4</v>
      </c>
      <c r="N151" s="5">
        <v>159</v>
      </c>
      <c r="O151" s="47" t="s">
        <v>20426</v>
      </c>
      <c r="P151" s="46" t="s">
        <v>20457</v>
      </c>
      <c r="Q151" s="2" t="str">
        <f t="shared" si="20"/>
        <v>&lt;a href="set01\obituaries\cooperstown_courier\1906-1907\lang,_female_infant_of_leo_l_lang_death_notice_august_23,_1906_p5_cc.pdf"&gt;Lang, Dau of Leo L Lang&lt;/a&gt;</v>
      </c>
      <c r="T151" s="39">
        <f t="shared" si="22"/>
        <v>1906</v>
      </c>
      <c r="U151" s="2">
        <f t="shared" si="23"/>
        <v>8</v>
      </c>
      <c r="V151" s="2">
        <f t="shared" si="24"/>
        <v>8</v>
      </c>
      <c r="W151" s="2">
        <f t="shared" si="25"/>
        <v>23</v>
      </c>
      <c r="X151" s="2">
        <f t="shared" si="21"/>
        <v>157</v>
      </c>
    </row>
    <row r="152" spans="1:24" x14ac:dyDescent="0.25">
      <c r="A152" s="2">
        <v>3048</v>
      </c>
      <c r="B152" s="4" t="s">
        <v>4323</v>
      </c>
      <c r="C152" s="5"/>
      <c r="D152" s="5" t="s">
        <v>64</v>
      </c>
      <c r="E152" s="72">
        <v>0</v>
      </c>
      <c r="F152" s="71">
        <v>0</v>
      </c>
      <c r="G152" s="52">
        <v>2441</v>
      </c>
      <c r="H152" s="5" t="s">
        <v>13631</v>
      </c>
      <c r="I152" s="5">
        <v>5</v>
      </c>
      <c r="J152" s="72" t="s">
        <v>25676</v>
      </c>
      <c r="K152" s="71">
        <v>200</v>
      </c>
      <c r="L152" s="64">
        <v>0</v>
      </c>
      <c r="M152" s="5">
        <v>4</v>
      </c>
      <c r="N152" s="5">
        <v>190</v>
      </c>
      <c r="O152" s="47" t="s">
        <v>20456</v>
      </c>
      <c r="P152" s="46" t="s">
        <v>20457</v>
      </c>
      <c r="Q152" s="2" t="str">
        <f t="shared" si="20"/>
        <v>&lt;a href="set01\obituaries\cooperstown_courier\1906-1907\williams,_john_obituary_(double_exposed)_september_6,_1906_p5_cc.pdf"&gt;Williams, John&lt;/a&gt;</v>
      </c>
      <c r="T152" s="39">
        <f t="shared" si="22"/>
        <v>1906</v>
      </c>
      <c r="U152" s="2">
        <f t="shared" si="23"/>
        <v>9</v>
      </c>
      <c r="V152" s="2">
        <f t="shared" si="24"/>
        <v>9</v>
      </c>
      <c r="W152" s="2">
        <f t="shared" si="25"/>
        <v>6</v>
      </c>
      <c r="X152" s="2">
        <f t="shared" si="21"/>
        <v>144</v>
      </c>
    </row>
    <row r="153" spans="1:24" x14ac:dyDescent="0.25">
      <c r="A153" s="2">
        <v>653</v>
      </c>
      <c r="B153" s="4" t="s">
        <v>6807</v>
      </c>
      <c r="C153" s="5"/>
      <c r="D153" s="5" t="s">
        <v>62</v>
      </c>
      <c r="E153" s="72" t="s">
        <v>25075</v>
      </c>
      <c r="F153" s="71">
        <v>22</v>
      </c>
      <c r="G153" s="52">
        <v>2455</v>
      </c>
      <c r="H153" s="5" t="s">
        <v>13631</v>
      </c>
      <c r="I153" s="5">
        <v>1</v>
      </c>
      <c r="J153" s="72" t="s">
        <v>25075</v>
      </c>
      <c r="K153" s="71">
        <v>22</v>
      </c>
      <c r="L153" s="64">
        <v>0</v>
      </c>
      <c r="M153" s="5">
        <v>4</v>
      </c>
      <c r="N153" s="5">
        <v>141</v>
      </c>
      <c r="O153" s="47" t="s">
        <v>20408</v>
      </c>
      <c r="P153" s="46" t="s">
        <v>20457</v>
      </c>
      <c r="Q153" s="2" t="str">
        <f t="shared" si="20"/>
        <v>&lt;a href="set01\obituaries\cooperstown_courier\1906-1907\corbett,_eddie_murdered_and_investigation_september_20,_1906_p1_cc.pdf"&gt;Corbett, Eddie&lt;/a&gt;</v>
      </c>
      <c r="T153" s="39">
        <f t="shared" si="22"/>
        <v>1906</v>
      </c>
      <c r="U153" s="2">
        <f t="shared" si="23"/>
        <v>9</v>
      </c>
      <c r="V153" s="2">
        <f t="shared" si="24"/>
        <v>9</v>
      </c>
      <c r="W153" s="2">
        <f t="shared" si="25"/>
        <v>20</v>
      </c>
      <c r="X153" s="2">
        <f t="shared" si="21"/>
        <v>146</v>
      </c>
    </row>
    <row r="154" spans="1:24" x14ac:dyDescent="0.25">
      <c r="A154" s="2">
        <v>989</v>
      </c>
      <c r="B154" s="4" t="s">
        <v>6825</v>
      </c>
      <c r="C154" s="5"/>
      <c r="D154" s="5" t="s">
        <v>62</v>
      </c>
      <c r="E154" s="72" t="s">
        <v>25059</v>
      </c>
      <c r="F154" s="71">
        <v>42</v>
      </c>
      <c r="G154" s="52">
        <v>2469</v>
      </c>
      <c r="H154" s="5" t="s">
        <v>13631</v>
      </c>
      <c r="I154" s="5">
        <v>1</v>
      </c>
      <c r="J154" s="72" t="s">
        <v>25059</v>
      </c>
      <c r="K154" s="71">
        <v>42</v>
      </c>
      <c r="L154" s="64">
        <v>0</v>
      </c>
      <c r="M154" s="5">
        <v>4</v>
      </c>
      <c r="N154" s="5">
        <v>158</v>
      </c>
      <c r="O154" s="47" t="s">
        <v>20425</v>
      </c>
      <c r="P154" s="46" t="s">
        <v>20457</v>
      </c>
      <c r="Q154" s="2" t="str">
        <f t="shared" si="20"/>
        <v>&lt;a href="set01\obituaries\cooperstown_courier\1906-1907\koloen,_ed_suicide_october_4,_1906_p1_cc.pdf"&gt;Koloen, Ed&lt;/a&gt;</v>
      </c>
      <c r="T154" s="39">
        <f t="shared" si="22"/>
        <v>1906</v>
      </c>
      <c r="U154" s="2">
        <f t="shared" si="23"/>
        <v>10</v>
      </c>
      <c r="V154" s="2">
        <f t="shared" si="24"/>
        <v>10</v>
      </c>
      <c r="W154" s="2">
        <f t="shared" si="25"/>
        <v>4</v>
      </c>
      <c r="X154" s="2">
        <f t="shared" si="21"/>
        <v>116</v>
      </c>
    </row>
    <row r="155" spans="1:24" x14ac:dyDescent="0.25">
      <c r="A155" s="2">
        <v>2989</v>
      </c>
      <c r="B155" s="4" t="s">
        <v>6851</v>
      </c>
      <c r="C155" s="5"/>
      <c r="D155" s="5" t="s">
        <v>64</v>
      </c>
      <c r="E155" s="72">
        <v>0</v>
      </c>
      <c r="F155" s="71">
        <v>0</v>
      </c>
      <c r="G155" s="52">
        <v>2469</v>
      </c>
      <c r="H155" s="5" t="s">
        <v>13631</v>
      </c>
      <c r="I155" s="5">
        <v>5</v>
      </c>
      <c r="J155" s="72" t="s">
        <v>25676</v>
      </c>
      <c r="K155" s="71">
        <v>200</v>
      </c>
      <c r="L155" s="64">
        <v>0</v>
      </c>
      <c r="M155" s="5">
        <v>4</v>
      </c>
      <c r="N155" s="5">
        <v>186</v>
      </c>
      <c r="O155" s="47" t="s">
        <v>20452</v>
      </c>
      <c r="P155" s="46" t="s">
        <v>20457</v>
      </c>
      <c r="Q155" s="2" t="str">
        <f t="shared" si="20"/>
        <v>&lt;a href="set01\obituaries\cooperstown_courier\1906-1907\vatne,_mrs._rackel_obituary_october_4,_1906_p5_cc.pdf"&gt;Vatne, Mrs. Rackel&lt;/a&gt;</v>
      </c>
      <c r="T155" s="39">
        <f t="shared" si="22"/>
        <v>1906</v>
      </c>
      <c r="U155" s="2">
        <f t="shared" si="23"/>
        <v>10</v>
      </c>
      <c r="V155" s="2">
        <f t="shared" si="24"/>
        <v>10</v>
      </c>
      <c r="W155" s="2">
        <f t="shared" si="25"/>
        <v>4</v>
      </c>
      <c r="X155" s="2">
        <f t="shared" si="21"/>
        <v>133</v>
      </c>
    </row>
    <row r="156" spans="1:24" x14ac:dyDescent="0.25">
      <c r="A156" s="2">
        <v>1829</v>
      </c>
      <c r="B156" s="4" t="s">
        <v>6801</v>
      </c>
      <c r="C156" s="5"/>
      <c r="D156" s="5" t="s">
        <v>62</v>
      </c>
      <c r="E156" s="72" t="s">
        <v>1865</v>
      </c>
      <c r="F156" s="71">
        <v>0</v>
      </c>
      <c r="G156" s="52">
        <v>2490</v>
      </c>
      <c r="H156" s="5" t="s">
        <v>13631</v>
      </c>
      <c r="I156" s="5">
        <v>5</v>
      </c>
      <c r="J156" s="72" t="s">
        <v>1865</v>
      </c>
      <c r="K156" s="71">
        <v>200</v>
      </c>
      <c r="L156" s="64">
        <v>0</v>
      </c>
      <c r="M156" s="5">
        <v>4</v>
      </c>
      <c r="N156" s="5">
        <v>135</v>
      </c>
      <c r="O156" s="47" t="s">
        <v>20402</v>
      </c>
      <c r="P156" s="46" t="s">
        <v>20457</v>
      </c>
      <c r="Q156" s="2" t="str">
        <f t="shared" si="20"/>
        <v>&lt;a href="set01\obituaries\cooperstown_courier\1906-1907\andrus,_byron_death_notice_october_25,_1906_p5_cc.pdf"&gt;Andrus, Byron&lt;/a&gt;</v>
      </c>
      <c r="T156" s="39">
        <f t="shared" si="22"/>
        <v>1906</v>
      </c>
      <c r="U156" s="2">
        <f t="shared" si="23"/>
        <v>10</v>
      </c>
      <c r="V156" s="2">
        <f t="shared" si="24"/>
        <v>10</v>
      </c>
      <c r="W156" s="2">
        <f t="shared" si="25"/>
        <v>25</v>
      </c>
      <c r="X156" s="2">
        <f t="shared" si="21"/>
        <v>128</v>
      </c>
    </row>
    <row r="157" spans="1:24" x14ac:dyDescent="0.25">
      <c r="A157" s="2">
        <v>1793</v>
      </c>
      <c r="B157" s="4" t="s">
        <v>6800</v>
      </c>
      <c r="C157" s="5"/>
      <c r="D157" s="5" t="s">
        <v>64</v>
      </c>
      <c r="E157" s="72">
        <v>0</v>
      </c>
      <c r="F157" s="71">
        <v>0</v>
      </c>
      <c r="G157" s="52">
        <v>2546</v>
      </c>
      <c r="H157" s="5" t="s">
        <v>13631</v>
      </c>
      <c r="I157" s="5">
        <v>5</v>
      </c>
      <c r="J157" s="72" t="s">
        <v>25676</v>
      </c>
      <c r="K157" s="71">
        <v>200</v>
      </c>
      <c r="L157" s="64">
        <v>0</v>
      </c>
      <c r="M157" s="5">
        <v>4</v>
      </c>
      <c r="N157" s="5">
        <v>134</v>
      </c>
      <c r="O157" s="47" t="s">
        <v>20401</v>
      </c>
      <c r="P157" s="46" t="s">
        <v>20457</v>
      </c>
      <c r="Q157" s="2" t="str">
        <f t="shared" si="20"/>
        <v>&lt;a href="set01\obituaries\cooperstown_courier\1906-1907\aga,_peter_obituary_december_20,_1906_p5_cc.pdf"&gt;Aga, Peter&lt;/a&gt;</v>
      </c>
      <c r="T157" s="39">
        <f t="shared" si="22"/>
        <v>1906</v>
      </c>
      <c r="U157" s="2">
        <f t="shared" si="23"/>
        <v>12</v>
      </c>
      <c r="V157" s="2">
        <f t="shared" si="24"/>
        <v>12</v>
      </c>
      <c r="W157" s="2">
        <f t="shared" si="25"/>
        <v>20</v>
      </c>
      <c r="X157" s="2">
        <f t="shared" si="21"/>
        <v>119</v>
      </c>
    </row>
    <row r="158" spans="1:24" x14ac:dyDescent="0.25">
      <c r="A158" s="2">
        <v>2645</v>
      </c>
      <c r="B158" s="4" t="s">
        <v>6442</v>
      </c>
      <c r="C158" s="5"/>
      <c r="D158" s="5" t="s">
        <v>62</v>
      </c>
      <c r="E158" s="72" t="s">
        <v>24886</v>
      </c>
      <c r="F158" s="71">
        <v>0</v>
      </c>
      <c r="G158" s="52">
        <v>2553</v>
      </c>
      <c r="H158" s="5" t="s">
        <v>13631</v>
      </c>
      <c r="I158" s="5">
        <v>5</v>
      </c>
      <c r="J158" s="72" t="s">
        <v>24886</v>
      </c>
      <c r="K158" s="71">
        <v>200</v>
      </c>
      <c r="L158" s="64">
        <v>0</v>
      </c>
      <c r="M158" s="5">
        <v>4</v>
      </c>
      <c r="N158" s="5">
        <v>169</v>
      </c>
      <c r="O158" s="47" t="s">
        <v>20436</v>
      </c>
      <c r="P158" s="46" t="s">
        <v>20457</v>
      </c>
      <c r="Q158" s="2" t="str">
        <f t="shared" si="20"/>
        <v>&lt;a href="set01\obituaries\cooperstown_courier\1906-1907\olson,_lewis_death_notice_december_27,_1906_p5_cc.pdf"&gt;Olson, Lewis&lt;/a&gt;</v>
      </c>
      <c r="T158" s="39">
        <f t="shared" si="22"/>
        <v>1906</v>
      </c>
      <c r="U158" s="2">
        <f t="shared" si="23"/>
        <v>12</v>
      </c>
      <c r="V158" s="2">
        <f t="shared" si="24"/>
        <v>12</v>
      </c>
      <c r="W158" s="2">
        <f t="shared" si="25"/>
        <v>27</v>
      </c>
      <c r="X158" s="2">
        <f t="shared" si="21"/>
        <v>127</v>
      </c>
    </row>
    <row r="159" spans="1:24" x14ac:dyDescent="0.25">
      <c r="A159" s="2">
        <v>1229</v>
      </c>
      <c r="B159" s="4" t="s">
        <v>6813</v>
      </c>
      <c r="C159" s="5"/>
      <c r="D159" s="5" t="s">
        <v>64</v>
      </c>
      <c r="E159" s="72">
        <v>0</v>
      </c>
      <c r="F159" s="71">
        <v>57</v>
      </c>
      <c r="G159" s="52">
        <v>2574</v>
      </c>
      <c r="H159" s="5" t="s">
        <v>13631</v>
      </c>
      <c r="I159" s="5">
        <v>3</v>
      </c>
      <c r="J159" s="72" t="s">
        <v>25676</v>
      </c>
      <c r="K159" s="71">
        <v>57</v>
      </c>
      <c r="L159" s="64">
        <v>0</v>
      </c>
      <c r="M159" s="5">
        <v>4</v>
      </c>
      <c r="N159" s="5">
        <v>147</v>
      </c>
      <c r="O159" s="47" t="s">
        <v>20414</v>
      </c>
      <c r="P159" s="46" t="s">
        <v>20457</v>
      </c>
      <c r="Q159" s="2" t="str">
        <f t="shared" si="20"/>
        <v>&lt;a href="set01\obituaries\cooperstown_courier\1906-1907\haaland,_mrs._edward_obituary_january_17,_1907_p3_cc.pdf"&gt;Haaland, Mrs. Edward&lt;/a&gt;</v>
      </c>
      <c r="T159" s="39">
        <f t="shared" si="22"/>
        <v>1907</v>
      </c>
      <c r="U159" s="2">
        <f t="shared" si="23"/>
        <v>1</v>
      </c>
      <c r="V159" s="2">
        <f t="shared" si="24"/>
        <v>1</v>
      </c>
      <c r="W159" s="2">
        <f t="shared" si="25"/>
        <v>17</v>
      </c>
      <c r="X159" s="2">
        <f t="shared" si="21"/>
        <v>138</v>
      </c>
    </row>
    <row r="160" spans="1:24" x14ac:dyDescent="0.25">
      <c r="A160" s="2">
        <v>1585</v>
      </c>
      <c r="B160" s="4" t="s">
        <v>6804</v>
      </c>
      <c r="C160" s="5"/>
      <c r="D160" s="5" t="s">
        <v>62</v>
      </c>
      <c r="E160" s="72" t="s">
        <v>24848</v>
      </c>
      <c r="F160" s="71">
        <v>76</v>
      </c>
      <c r="G160" s="52">
        <v>2574</v>
      </c>
      <c r="H160" s="5" t="s">
        <v>13631</v>
      </c>
      <c r="I160" s="5">
        <v>3</v>
      </c>
      <c r="J160" s="72" t="s">
        <v>24848</v>
      </c>
      <c r="K160" s="71">
        <v>76</v>
      </c>
      <c r="L160" s="64">
        <v>0</v>
      </c>
      <c r="M160" s="5">
        <v>4</v>
      </c>
      <c r="N160" s="5">
        <v>138</v>
      </c>
      <c r="O160" s="47" t="s">
        <v>20405</v>
      </c>
      <c r="P160" s="46" t="s">
        <v>20457</v>
      </c>
      <c r="Q160" s="2" t="str">
        <f t="shared" si="20"/>
        <v>&lt;a href="set01\obituaries\cooperstown_courier\1906-1907\benson,_johanna_death_notice_january_17,_1907_p3_cc.pdf"&gt;Benson, Johanna&lt;/a&gt;</v>
      </c>
      <c r="T160" s="39">
        <f t="shared" si="22"/>
        <v>1907</v>
      </c>
      <c r="U160" s="2">
        <f t="shared" si="23"/>
        <v>1</v>
      </c>
      <c r="V160" s="2">
        <f t="shared" si="24"/>
        <v>1</v>
      </c>
      <c r="W160" s="2">
        <f t="shared" si="25"/>
        <v>17</v>
      </c>
      <c r="X160" s="2">
        <f t="shared" si="21"/>
        <v>132</v>
      </c>
    </row>
    <row r="161" spans="1:24" x14ac:dyDescent="0.25">
      <c r="A161" s="2">
        <v>397</v>
      </c>
      <c r="B161" s="4" t="s">
        <v>6822</v>
      </c>
      <c r="C161" s="5"/>
      <c r="D161" s="5" t="s">
        <v>62</v>
      </c>
      <c r="E161" s="72" t="s">
        <v>1785</v>
      </c>
      <c r="F161" s="71">
        <v>7</v>
      </c>
      <c r="G161" s="52">
        <v>2587</v>
      </c>
      <c r="H161" s="5" t="s">
        <v>13631</v>
      </c>
      <c r="I161" s="5">
        <v>5</v>
      </c>
      <c r="J161" s="72" t="s">
        <v>1785</v>
      </c>
      <c r="K161" s="71">
        <v>7</v>
      </c>
      <c r="L161" s="64">
        <v>0</v>
      </c>
      <c r="M161" s="5">
        <v>4</v>
      </c>
      <c r="N161" s="5">
        <v>155</v>
      </c>
      <c r="O161" s="47" t="s">
        <v>20422</v>
      </c>
      <c r="P161" s="46" t="s">
        <v>20457</v>
      </c>
      <c r="Q161" s="2" t="str">
        <f t="shared" si="20"/>
        <v>&lt;a href="set01\obituaries\cooperstown_courier\1906-1907\johnson,_son_of_ernest_death_notice_january_30,_1907_p5_cc.pdf"&gt;Johnson, Son of Ernest&lt;/a&gt;</v>
      </c>
      <c r="T161" s="39">
        <f t="shared" si="22"/>
        <v>1907</v>
      </c>
      <c r="U161" s="2">
        <f t="shared" si="23"/>
        <v>1</v>
      </c>
      <c r="V161" s="2">
        <f t="shared" si="24"/>
        <v>1</v>
      </c>
      <c r="W161" s="2">
        <f t="shared" si="25"/>
        <v>30</v>
      </c>
      <c r="X161" s="2">
        <f t="shared" si="21"/>
        <v>146</v>
      </c>
    </row>
    <row r="162" spans="1:24" x14ac:dyDescent="0.25">
      <c r="A162" s="2">
        <v>2586</v>
      </c>
      <c r="B162" s="4" t="s">
        <v>6835</v>
      </c>
      <c r="C162" s="5"/>
      <c r="D162" s="5" t="s">
        <v>64</v>
      </c>
      <c r="E162" s="72" t="s">
        <v>25672</v>
      </c>
      <c r="F162" s="71">
        <v>0</v>
      </c>
      <c r="G162" s="52">
        <v>2609</v>
      </c>
      <c r="H162" s="5" t="s">
        <v>13631</v>
      </c>
      <c r="I162" s="5">
        <v>5</v>
      </c>
      <c r="J162" s="72" t="s">
        <v>25672</v>
      </c>
      <c r="K162" s="71">
        <v>200</v>
      </c>
      <c r="L162" s="64">
        <v>0</v>
      </c>
      <c r="M162" s="5">
        <v>4</v>
      </c>
      <c r="N162" s="5">
        <v>168</v>
      </c>
      <c r="O162" s="47" t="s">
        <v>20435</v>
      </c>
      <c r="P162" s="46" t="s">
        <v>20457</v>
      </c>
      <c r="Q162" s="2" t="str">
        <f t="shared" si="20"/>
        <v>&lt;a href="set01\obituaries\cooperstown_courier\1906-1907\nelson,_j_m_obituary_february_21,_1907_p5_cc.pdf"&gt;Nelson, J M&lt;/a&gt;</v>
      </c>
      <c r="T162" s="39">
        <f t="shared" si="22"/>
        <v>1907</v>
      </c>
      <c r="U162" s="2">
        <f t="shared" si="23"/>
        <v>2</v>
      </c>
      <c r="V162" s="2">
        <f t="shared" si="24"/>
        <v>2</v>
      </c>
      <c r="W162" s="2">
        <f t="shared" si="25"/>
        <v>21</v>
      </c>
      <c r="X162" s="2">
        <f t="shared" si="21"/>
        <v>121</v>
      </c>
    </row>
    <row r="163" spans="1:24" x14ac:dyDescent="0.25">
      <c r="A163" s="2">
        <v>2962</v>
      </c>
      <c r="B163" s="4" t="s">
        <v>6848</v>
      </c>
      <c r="C163" s="5"/>
      <c r="D163" s="5" t="s">
        <v>62</v>
      </c>
      <c r="E163" s="72">
        <v>0</v>
      </c>
      <c r="F163" s="71">
        <v>0</v>
      </c>
      <c r="G163" s="52">
        <v>2609</v>
      </c>
      <c r="H163" s="5" t="s">
        <v>13631</v>
      </c>
      <c r="I163" s="5">
        <v>5</v>
      </c>
      <c r="J163" s="72" t="s">
        <v>25676</v>
      </c>
      <c r="K163" s="71">
        <v>200</v>
      </c>
      <c r="L163" s="64">
        <v>0</v>
      </c>
      <c r="M163" s="5">
        <v>4</v>
      </c>
      <c r="N163" s="5">
        <v>183</v>
      </c>
      <c r="O163" s="47" t="s">
        <v>20449</v>
      </c>
      <c r="P163" s="46" t="s">
        <v>20457</v>
      </c>
      <c r="Q163" s="2" t="str">
        <f t="shared" si="20"/>
        <v>&lt;a href="set01\obituaries\cooperstown_courier\1906-1907\thune,_mrs._john_death_notice_february_21,_1907_p5_cc.pdf"&gt;Thune, Mrs. John&lt;/a&gt;</v>
      </c>
      <c r="T163" s="39">
        <f t="shared" si="22"/>
        <v>1907</v>
      </c>
      <c r="U163" s="2">
        <f t="shared" si="23"/>
        <v>2</v>
      </c>
      <c r="V163" s="2">
        <f t="shared" si="24"/>
        <v>2</v>
      </c>
      <c r="W163" s="2">
        <f t="shared" si="25"/>
        <v>21</v>
      </c>
      <c r="X163" s="2">
        <f t="shared" si="21"/>
        <v>135</v>
      </c>
    </row>
    <row r="164" spans="1:24" x14ac:dyDescent="0.25">
      <c r="A164" s="2">
        <v>1635</v>
      </c>
      <c r="B164" s="4" t="s">
        <v>2932</v>
      </c>
      <c r="C164" s="5"/>
      <c r="D164" s="5" t="s">
        <v>64</v>
      </c>
      <c r="E164" s="72">
        <v>0</v>
      </c>
      <c r="F164" s="71">
        <v>78</v>
      </c>
      <c r="G164" s="52">
        <v>2616</v>
      </c>
      <c r="H164" s="5" t="s">
        <v>13631</v>
      </c>
      <c r="I164" s="5">
        <v>5</v>
      </c>
      <c r="J164" s="72" t="s">
        <v>25676</v>
      </c>
      <c r="K164" s="71">
        <v>78</v>
      </c>
      <c r="L164" s="64">
        <v>0</v>
      </c>
      <c r="M164" s="5">
        <v>4</v>
      </c>
      <c r="N164" s="5">
        <v>177</v>
      </c>
      <c r="O164" s="47" t="s">
        <v>20443</v>
      </c>
      <c r="P164" s="46" t="s">
        <v>20457</v>
      </c>
      <c r="Q164" s="2" t="str">
        <f t="shared" si="20"/>
        <v>&lt;a href="set01\obituaries\cooperstown_courier\1906-1907\saunders,_mrs._george_obituary_february_28,_1907_p5_cc.pdf"&gt;Saunders, Mrs. George&lt;/a&gt;</v>
      </c>
      <c r="T164" s="39">
        <f t="shared" si="22"/>
        <v>1907</v>
      </c>
      <c r="U164" s="2">
        <f t="shared" si="23"/>
        <v>2</v>
      </c>
      <c r="V164" s="2">
        <f t="shared" si="24"/>
        <v>2</v>
      </c>
      <c r="W164" s="2">
        <f t="shared" si="25"/>
        <v>28</v>
      </c>
      <c r="X164" s="2">
        <f t="shared" si="21"/>
        <v>141</v>
      </c>
    </row>
    <row r="165" spans="1:24" x14ac:dyDescent="0.25">
      <c r="A165" s="2">
        <v>1643</v>
      </c>
      <c r="B165" s="4" t="s">
        <v>6817</v>
      </c>
      <c r="C165" s="5"/>
      <c r="D165" s="5" t="s">
        <v>62</v>
      </c>
      <c r="E165" s="72" t="s">
        <v>24848</v>
      </c>
      <c r="F165" s="71">
        <v>79</v>
      </c>
      <c r="G165" s="52">
        <v>2630</v>
      </c>
      <c r="H165" s="5" t="s">
        <v>13631</v>
      </c>
      <c r="I165" s="5">
        <v>5</v>
      </c>
      <c r="J165" s="72" t="s">
        <v>24848</v>
      </c>
      <c r="K165" s="71">
        <v>79</v>
      </c>
      <c r="L165" s="64">
        <v>0</v>
      </c>
      <c r="M165" s="5">
        <v>4</v>
      </c>
      <c r="N165" s="5">
        <v>151</v>
      </c>
      <c r="O165" s="47" t="s">
        <v>20418</v>
      </c>
      <c r="P165" s="46" t="s">
        <v>20457</v>
      </c>
      <c r="Q165" s="2" t="str">
        <f t="shared" si="20"/>
        <v>&lt;a href="set01\obituaries\cooperstown_courier\1906-1907\halvorson,_halvor_death_notice_march_14,_1907_p5_cc.pdf"&gt;Halvorson, Halvor&lt;/a&gt;</v>
      </c>
      <c r="T165" s="39">
        <f t="shared" si="22"/>
        <v>1907</v>
      </c>
      <c r="U165" s="2">
        <f t="shared" si="23"/>
        <v>3</v>
      </c>
      <c r="V165" s="2">
        <f t="shared" si="24"/>
        <v>3</v>
      </c>
      <c r="W165" s="2">
        <f t="shared" si="25"/>
        <v>14</v>
      </c>
      <c r="X165" s="2">
        <f t="shared" si="21"/>
        <v>134</v>
      </c>
    </row>
    <row r="166" spans="1:24" x14ac:dyDescent="0.25">
      <c r="A166" s="2">
        <v>2902</v>
      </c>
      <c r="B166" s="4" t="s">
        <v>6843</v>
      </c>
      <c r="C166" s="5"/>
      <c r="D166" s="5" t="s">
        <v>62</v>
      </c>
      <c r="E166" s="72">
        <v>0</v>
      </c>
      <c r="F166" s="71">
        <v>0</v>
      </c>
      <c r="G166" s="52">
        <v>2630</v>
      </c>
      <c r="H166" s="5" t="s">
        <v>13631</v>
      </c>
      <c r="I166" s="5">
        <v>5</v>
      </c>
      <c r="J166" s="72" t="s">
        <v>25676</v>
      </c>
      <c r="K166" s="71">
        <v>200</v>
      </c>
      <c r="L166" s="64">
        <v>0</v>
      </c>
      <c r="M166" s="5">
        <v>4</v>
      </c>
      <c r="N166" s="5">
        <v>179</v>
      </c>
      <c r="O166" s="47" t="s">
        <v>20445</v>
      </c>
      <c r="P166" s="46" t="s">
        <v>20457</v>
      </c>
      <c r="Q166" s="2" t="str">
        <f t="shared" si="20"/>
        <v>&lt;a href="set01\obituaries\cooperstown_courier\1906-1907\stai,_bertina_death_notice_march_14,_1907_p5_cc.pdf"&gt;Stai, Bertina&lt;/a&gt;</v>
      </c>
      <c r="T166" s="39">
        <f t="shared" si="22"/>
        <v>1907</v>
      </c>
      <c r="U166" s="2">
        <f t="shared" si="23"/>
        <v>3</v>
      </c>
      <c r="V166" s="2">
        <f t="shared" si="24"/>
        <v>3</v>
      </c>
      <c r="W166" s="2">
        <f t="shared" si="25"/>
        <v>14</v>
      </c>
      <c r="X166" s="2">
        <f t="shared" si="21"/>
        <v>126</v>
      </c>
    </row>
    <row r="167" spans="1:24" x14ac:dyDescent="0.25">
      <c r="A167" s="2">
        <v>1492</v>
      </c>
      <c r="B167" s="4" t="s">
        <v>6824</v>
      </c>
      <c r="C167" s="5"/>
      <c r="D167" s="5" t="s">
        <v>64</v>
      </c>
      <c r="E167" s="72" t="s">
        <v>25006</v>
      </c>
      <c r="F167" s="71">
        <v>70</v>
      </c>
      <c r="G167" s="52">
        <v>2637</v>
      </c>
      <c r="H167" s="5" t="s">
        <v>13631</v>
      </c>
      <c r="I167" s="5">
        <v>1</v>
      </c>
      <c r="J167" s="72" t="s">
        <v>25006</v>
      </c>
      <c r="K167" s="71">
        <v>70</v>
      </c>
      <c r="L167" s="64">
        <v>0</v>
      </c>
      <c r="M167" s="5">
        <v>4</v>
      </c>
      <c r="N167" s="5">
        <v>157</v>
      </c>
      <c r="O167" s="47" t="s">
        <v>20424</v>
      </c>
      <c r="P167" s="46" t="s">
        <v>20457</v>
      </c>
      <c r="Q167" s="2" t="str">
        <f t="shared" si="20"/>
        <v>&lt;a href="set01\obituaries\cooperstown_courier\1906-1907\knapp,_hubbard_obituary_march_21,_1907_p1_cc.pdf"&gt;Knapp, Hubbard&lt;/a&gt;</v>
      </c>
      <c r="T167" s="39">
        <f t="shared" ref="T167:T191" si="26">YEAR(G167)</f>
        <v>1907</v>
      </c>
      <c r="U167" s="2">
        <f t="shared" ref="U167:U191" si="27">MONTH(G167)</f>
        <v>3</v>
      </c>
      <c r="V167" s="2">
        <f t="shared" ref="V167:V191" si="28">U167</f>
        <v>3</v>
      </c>
      <c r="W167" s="2">
        <f t="shared" ref="W167:W191" si="29">DAY(G167)</f>
        <v>21</v>
      </c>
      <c r="X167" s="2">
        <f t="shared" si="21"/>
        <v>124</v>
      </c>
    </row>
    <row r="168" spans="1:24" x14ac:dyDescent="0.25">
      <c r="A168" s="2">
        <v>2483</v>
      </c>
      <c r="B168" s="4" t="s">
        <v>6831</v>
      </c>
      <c r="C168" s="5"/>
      <c r="D168" s="5" t="s">
        <v>62</v>
      </c>
      <c r="E168" s="72">
        <v>0</v>
      </c>
      <c r="F168" s="71">
        <v>0</v>
      </c>
      <c r="G168" s="52">
        <v>2693</v>
      </c>
      <c r="H168" s="5" t="s">
        <v>13631</v>
      </c>
      <c r="I168" s="5">
        <v>5</v>
      </c>
      <c r="J168" s="72" t="s">
        <v>25676</v>
      </c>
      <c r="K168" s="71">
        <v>200</v>
      </c>
      <c r="L168" s="64">
        <v>0</v>
      </c>
      <c r="M168" s="5">
        <v>4</v>
      </c>
      <c r="N168" s="5">
        <v>164</v>
      </c>
      <c r="O168" s="47" t="s">
        <v>20431</v>
      </c>
      <c r="P168" s="46" t="s">
        <v>20457</v>
      </c>
      <c r="Q168" s="2" t="str">
        <f t="shared" si="20"/>
        <v>&lt;a href="set01\obituaries\cooperstown_courier\1906-1907\marson,_mrs._david_death_notice_may_16,_1907_p5_cc.pdf"&gt;Marson, Mrs. David&lt;/a&gt;</v>
      </c>
      <c r="T168" s="39">
        <f t="shared" si="26"/>
        <v>1907</v>
      </c>
      <c r="U168" s="2">
        <f t="shared" si="27"/>
        <v>5</v>
      </c>
      <c r="V168" s="2">
        <f t="shared" si="28"/>
        <v>5</v>
      </c>
      <c r="W168" s="2">
        <f t="shared" si="29"/>
        <v>16</v>
      </c>
      <c r="X168" s="2">
        <f t="shared" si="21"/>
        <v>134</v>
      </c>
    </row>
    <row r="169" spans="1:24" x14ac:dyDescent="0.25">
      <c r="A169" s="2">
        <v>3047</v>
      </c>
      <c r="B169" s="4" t="s">
        <v>6854</v>
      </c>
      <c r="C169" s="5"/>
      <c r="D169" s="5" t="s">
        <v>62</v>
      </c>
      <c r="E169" s="72">
        <v>0</v>
      </c>
      <c r="F169" s="71">
        <v>0</v>
      </c>
      <c r="G169" s="52">
        <v>2700</v>
      </c>
      <c r="H169" s="5" t="s">
        <v>13631</v>
      </c>
      <c r="I169" s="5">
        <v>4</v>
      </c>
      <c r="J169" s="72" t="s">
        <v>25676</v>
      </c>
      <c r="K169" s="71">
        <v>200</v>
      </c>
      <c r="L169" s="64">
        <v>0</v>
      </c>
      <c r="M169" s="5">
        <v>4</v>
      </c>
      <c r="N169" s="5">
        <v>189</v>
      </c>
      <c r="O169" s="47" t="s">
        <v>20455</v>
      </c>
      <c r="P169" s="46" t="s">
        <v>20457</v>
      </c>
      <c r="Q169" s="2" t="str">
        <f t="shared" si="20"/>
        <v>&lt;a href="set01\obituaries\cooperstown_courier\1906-1907\williams,_infant_of_john_williams_death_notice_may_23,_1907_p4_cc.pdf"&gt;Williams, Infant of John&lt;/a&gt;</v>
      </c>
      <c r="T169" s="39">
        <f t="shared" si="26"/>
        <v>1907</v>
      </c>
      <c r="U169" s="2">
        <f t="shared" si="27"/>
        <v>5</v>
      </c>
      <c r="V169" s="2">
        <f t="shared" si="28"/>
        <v>5</v>
      </c>
      <c r="W169" s="2">
        <f t="shared" si="29"/>
        <v>23</v>
      </c>
      <c r="X169" s="2">
        <f t="shared" si="21"/>
        <v>155</v>
      </c>
    </row>
    <row r="170" spans="1:24" x14ac:dyDescent="0.25">
      <c r="A170" s="2">
        <v>2756</v>
      </c>
      <c r="B170" s="4" t="s">
        <v>6838</v>
      </c>
      <c r="C170" s="5"/>
      <c r="D170" s="5" t="s">
        <v>62</v>
      </c>
      <c r="E170" s="72">
        <v>0</v>
      </c>
      <c r="F170" s="71">
        <v>0</v>
      </c>
      <c r="G170" s="52">
        <v>2707</v>
      </c>
      <c r="H170" s="5" t="s">
        <v>13631</v>
      </c>
      <c r="I170" s="5">
        <v>5</v>
      </c>
      <c r="J170" s="72" t="s">
        <v>25676</v>
      </c>
      <c r="K170" s="71">
        <v>200</v>
      </c>
      <c r="L170" s="64">
        <v>0</v>
      </c>
      <c r="M170" s="5">
        <v>4</v>
      </c>
      <c r="N170" s="5">
        <v>173</v>
      </c>
      <c r="O170" s="47" t="s">
        <v>20439</v>
      </c>
      <c r="P170" s="46" t="s">
        <v>20457</v>
      </c>
      <c r="Q170" s="2" t="str">
        <f t="shared" si="20"/>
        <v>&lt;a href="set01\obituaries\cooperstown_courier\1906-1907\retzlaff,_mrs._otto_dau_of_william_steffin_death_notice_may_30,_1907_p5_cc.pdf"&gt;Retzlaff, Mrs. Otto Dau of Wm Steffin&lt;/a&gt;</v>
      </c>
      <c r="T170" s="39">
        <f t="shared" si="26"/>
        <v>1907</v>
      </c>
      <c r="U170" s="2">
        <f t="shared" si="27"/>
        <v>5</v>
      </c>
      <c r="V170" s="2">
        <f t="shared" si="28"/>
        <v>5</v>
      </c>
      <c r="W170" s="2">
        <f t="shared" si="29"/>
        <v>30</v>
      </c>
      <c r="X170" s="2">
        <f t="shared" si="21"/>
        <v>177</v>
      </c>
    </row>
    <row r="171" spans="1:24" x14ac:dyDescent="0.25">
      <c r="A171" s="2">
        <v>836</v>
      </c>
      <c r="B171" s="4" t="s">
        <v>6833</v>
      </c>
      <c r="C171" s="5" t="s">
        <v>6834</v>
      </c>
      <c r="D171" s="5" t="s">
        <v>64</v>
      </c>
      <c r="E171" s="72" t="s">
        <v>25064</v>
      </c>
      <c r="F171" s="71">
        <v>30</v>
      </c>
      <c r="G171" s="52">
        <v>2735</v>
      </c>
      <c r="H171" s="5" t="s">
        <v>13631</v>
      </c>
      <c r="I171" s="5">
        <v>1</v>
      </c>
      <c r="J171" s="72" t="s">
        <v>25064</v>
      </c>
      <c r="K171" s="71">
        <v>30</v>
      </c>
      <c r="L171" s="64" t="s">
        <v>25065</v>
      </c>
      <c r="M171" s="5">
        <v>4</v>
      </c>
      <c r="N171" s="5">
        <v>167</v>
      </c>
      <c r="O171" s="47" t="s">
        <v>20434</v>
      </c>
      <c r="P171" s="46" t="s">
        <v>20457</v>
      </c>
      <c r="Q171" s="2" t="str">
        <f t="shared" si="20"/>
        <v>&lt;a href="set01\obituaries\cooperstown_courier\1906-1907\mcdonald,_anna_martha_(rickford)_obituary_june_27,_1907_p1_cc.pdf"&gt;McDonald, Anna Martha&lt;/a&gt;</v>
      </c>
      <c r="T171" s="39">
        <f t="shared" si="26"/>
        <v>1907</v>
      </c>
      <c r="U171" s="2">
        <f t="shared" si="27"/>
        <v>6</v>
      </c>
      <c r="V171" s="2">
        <f t="shared" si="28"/>
        <v>6</v>
      </c>
      <c r="W171" s="2">
        <f t="shared" si="29"/>
        <v>27</v>
      </c>
      <c r="X171" s="2">
        <f t="shared" si="21"/>
        <v>148</v>
      </c>
    </row>
    <row r="172" spans="1:24" x14ac:dyDescent="0.25">
      <c r="A172" s="2">
        <v>2351</v>
      </c>
      <c r="B172" s="4" t="s">
        <v>6823</v>
      </c>
      <c r="C172" s="5"/>
      <c r="D172" s="5" t="s">
        <v>62</v>
      </c>
      <c r="E172" s="72" t="s">
        <v>24886</v>
      </c>
      <c r="F172" s="71">
        <v>0</v>
      </c>
      <c r="G172" s="52">
        <v>2770</v>
      </c>
      <c r="H172" s="5" t="s">
        <v>13631</v>
      </c>
      <c r="I172" s="5">
        <v>4</v>
      </c>
      <c r="J172" s="72" t="s">
        <v>24886</v>
      </c>
      <c r="K172" s="71">
        <v>200</v>
      </c>
      <c r="L172" s="64">
        <v>0</v>
      </c>
      <c r="M172" s="5">
        <v>4</v>
      </c>
      <c r="N172" s="5">
        <v>156</v>
      </c>
      <c r="O172" s="47" t="s">
        <v>20423</v>
      </c>
      <c r="P172" s="46" t="s">
        <v>20457</v>
      </c>
      <c r="Q172" s="2" t="str">
        <f t="shared" si="20"/>
        <v>&lt;a href="set01\obituaries\cooperstown_courier\1906-1907\kaarboe,_gustav_death_notice_august_1,_1907_p4_cc.pdf"&gt;Kaarboe, Gustav&lt;/a&gt;</v>
      </c>
      <c r="T172" s="39">
        <f t="shared" si="26"/>
        <v>1907</v>
      </c>
      <c r="U172" s="2">
        <f t="shared" si="27"/>
        <v>8</v>
      </c>
      <c r="V172" s="2">
        <f t="shared" si="28"/>
        <v>8</v>
      </c>
      <c r="W172" s="2">
        <f t="shared" si="29"/>
        <v>1</v>
      </c>
      <c r="X172" s="2">
        <f t="shared" si="21"/>
        <v>130</v>
      </c>
    </row>
    <row r="173" spans="1:24" x14ac:dyDescent="0.25">
      <c r="A173" s="2">
        <v>2943</v>
      </c>
      <c r="B173" s="4" t="s">
        <v>6847</v>
      </c>
      <c r="C173" s="5"/>
      <c r="D173" s="5" t="s">
        <v>64</v>
      </c>
      <c r="E173" s="72">
        <v>0</v>
      </c>
      <c r="F173" s="71">
        <v>0</v>
      </c>
      <c r="G173" s="52">
        <v>2826</v>
      </c>
      <c r="H173" s="5" t="s">
        <v>13631</v>
      </c>
      <c r="I173" s="5">
        <v>5</v>
      </c>
      <c r="J173" s="72" t="s">
        <v>25676</v>
      </c>
      <c r="K173" s="71">
        <v>200</v>
      </c>
      <c r="L173" s="64">
        <v>0</v>
      </c>
      <c r="M173" s="5">
        <v>4</v>
      </c>
      <c r="N173" s="5">
        <v>182</v>
      </c>
      <c r="O173" s="47" t="s">
        <v>20448</v>
      </c>
      <c r="P173" s="46" t="s">
        <v>20457</v>
      </c>
      <c r="Q173" s="2" t="str">
        <f t="shared" si="20"/>
        <v>&lt;a href="set01\obituaries\cooperstown_courier\1906-1907\tang,_c_h_obituary_september_26,_1907_p5_cc.pdf"&gt;Tang, C H&lt;/a&gt;</v>
      </c>
      <c r="T173" s="39">
        <f t="shared" si="26"/>
        <v>1907</v>
      </c>
      <c r="U173" s="2">
        <f t="shared" si="27"/>
        <v>9</v>
      </c>
      <c r="V173" s="2">
        <f t="shared" si="28"/>
        <v>9</v>
      </c>
      <c r="W173" s="2">
        <f t="shared" si="29"/>
        <v>26</v>
      </c>
      <c r="X173" s="2">
        <f t="shared" si="21"/>
        <v>118</v>
      </c>
    </row>
    <row r="174" spans="1:24" x14ac:dyDescent="0.25">
      <c r="A174" s="2">
        <v>1073</v>
      </c>
      <c r="B174" s="4" t="s">
        <v>6811</v>
      </c>
      <c r="C174" s="5"/>
      <c r="D174" s="5" t="s">
        <v>62</v>
      </c>
      <c r="E174" s="72" t="s">
        <v>25057</v>
      </c>
      <c r="F174" s="71">
        <v>48</v>
      </c>
      <c r="G174" s="52">
        <v>2840</v>
      </c>
      <c r="H174" s="5" t="s">
        <v>13631</v>
      </c>
      <c r="I174" s="5">
        <v>1</v>
      </c>
      <c r="J174" s="72" t="s">
        <v>25057</v>
      </c>
      <c r="K174" s="71">
        <v>48</v>
      </c>
      <c r="L174" s="64">
        <v>0</v>
      </c>
      <c r="M174" s="5">
        <v>4</v>
      </c>
      <c r="N174" s="5">
        <v>145</v>
      </c>
      <c r="O174" s="47" t="s">
        <v>20412</v>
      </c>
      <c r="P174" s="46" t="s">
        <v>20457</v>
      </c>
      <c r="Q174" s="2" t="str">
        <f t="shared" si="20"/>
        <v>&lt;a href="set01\obituaries\cooperstown_courier\1906-1907\goodman,_george_death_notice_october_10,_1907_p1_cc.pdf"&gt;Goodman, George&lt;/a&gt;</v>
      </c>
      <c r="T174" s="39">
        <f t="shared" si="26"/>
        <v>1907</v>
      </c>
      <c r="U174" s="2">
        <f t="shared" si="27"/>
        <v>10</v>
      </c>
      <c r="V174" s="2">
        <f t="shared" si="28"/>
        <v>10</v>
      </c>
      <c r="W174" s="2">
        <f t="shared" si="29"/>
        <v>10</v>
      </c>
      <c r="X174" s="2">
        <f t="shared" si="21"/>
        <v>132</v>
      </c>
    </row>
    <row r="175" spans="1:24" x14ac:dyDescent="0.25">
      <c r="A175" s="2">
        <v>2204</v>
      </c>
      <c r="B175" s="4" t="s">
        <v>6818</v>
      </c>
      <c r="C175" s="5"/>
      <c r="D175" s="5" t="s">
        <v>64</v>
      </c>
      <c r="E175" s="72">
        <v>0</v>
      </c>
      <c r="F175" s="71">
        <v>0</v>
      </c>
      <c r="G175" s="52">
        <v>2857</v>
      </c>
      <c r="H175" s="5" t="s">
        <v>13631</v>
      </c>
      <c r="I175" s="5">
        <v>4</v>
      </c>
      <c r="J175" s="72" t="s">
        <v>25676</v>
      </c>
      <c r="K175" s="71">
        <v>200</v>
      </c>
      <c r="L175" s="64">
        <v>0</v>
      </c>
      <c r="M175" s="5">
        <v>4</v>
      </c>
      <c r="N175" s="5">
        <v>152</v>
      </c>
      <c r="O175" s="47" t="s">
        <v>20419</v>
      </c>
      <c r="P175" s="46" t="s">
        <v>20457</v>
      </c>
      <c r="Q175" s="2" t="str">
        <f t="shared" si="20"/>
        <v>&lt;a href="set01\obituaries\cooperstown_courier\1906-1907\halvorson,_ole_obituary_october_27,_1907_p4_cc.pdf"&gt;Halvorson, Ole&lt;/a&gt;</v>
      </c>
      <c r="T175" s="39">
        <f t="shared" si="26"/>
        <v>1907</v>
      </c>
      <c r="U175" s="2">
        <f t="shared" si="27"/>
        <v>10</v>
      </c>
      <c r="V175" s="2">
        <f t="shared" si="28"/>
        <v>10</v>
      </c>
      <c r="W175" s="2">
        <f t="shared" si="29"/>
        <v>27</v>
      </c>
      <c r="X175" s="2">
        <f t="shared" si="21"/>
        <v>126</v>
      </c>
    </row>
    <row r="176" spans="1:24" x14ac:dyDescent="0.25">
      <c r="A176" s="2">
        <v>1045</v>
      </c>
      <c r="B176" s="4" t="s">
        <v>6819</v>
      </c>
      <c r="C176" s="5" t="s">
        <v>6820</v>
      </c>
      <c r="D176" s="5" t="s">
        <v>64</v>
      </c>
      <c r="E176" s="72" t="s">
        <v>25058</v>
      </c>
      <c r="F176" s="71">
        <v>46</v>
      </c>
      <c r="G176" s="52">
        <v>2868</v>
      </c>
      <c r="H176" s="5" t="s">
        <v>13631</v>
      </c>
      <c r="I176" s="5">
        <v>1</v>
      </c>
      <c r="J176" s="72" t="s">
        <v>25058</v>
      </c>
      <c r="K176" s="71">
        <v>46</v>
      </c>
      <c r="L176" s="64">
        <v>0</v>
      </c>
      <c r="M176" s="5">
        <v>4</v>
      </c>
      <c r="N176" s="5">
        <v>153</v>
      </c>
      <c r="O176" s="47" t="s">
        <v>20420</v>
      </c>
      <c r="P176" s="46" t="s">
        <v>20457</v>
      </c>
      <c r="Q176" s="2" t="str">
        <f t="shared" si="20"/>
        <v>&lt;a href="set01\obituaries\cooperstown_courier\1906-1907\houghton,_effie_olive_(langley)_obituary_november_7,_1907_p1_cc.pdf"&gt;Houghton, Effie Olive&lt;/a&gt;</v>
      </c>
      <c r="T176" s="39">
        <f t="shared" si="26"/>
        <v>1907</v>
      </c>
      <c r="U176" s="2">
        <f t="shared" si="27"/>
        <v>11</v>
      </c>
      <c r="V176" s="2">
        <f t="shared" si="28"/>
        <v>11</v>
      </c>
      <c r="W176" s="2">
        <f t="shared" si="29"/>
        <v>7</v>
      </c>
      <c r="X176" s="2">
        <f t="shared" si="21"/>
        <v>150</v>
      </c>
    </row>
    <row r="177" spans="1:24" x14ac:dyDescent="0.25">
      <c r="A177" s="2">
        <v>633</v>
      </c>
      <c r="B177" s="4" t="s">
        <v>6803</v>
      </c>
      <c r="C177" s="5"/>
      <c r="D177" s="5" t="s">
        <v>64</v>
      </c>
      <c r="E177" s="72" t="s">
        <v>632</v>
      </c>
      <c r="F177" s="71">
        <v>21</v>
      </c>
      <c r="G177" s="52">
        <v>2903</v>
      </c>
      <c r="H177" s="5" t="s">
        <v>13631</v>
      </c>
      <c r="I177" s="5">
        <v>1</v>
      </c>
      <c r="J177" s="72" t="s">
        <v>632</v>
      </c>
      <c r="K177" s="71">
        <v>21</v>
      </c>
      <c r="L177" s="64" t="s">
        <v>25052</v>
      </c>
      <c r="M177" s="5">
        <v>4</v>
      </c>
      <c r="N177" s="5">
        <v>137</v>
      </c>
      <c r="O177" s="47" t="s">
        <v>20404</v>
      </c>
      <c r="P177" s="46" t="s">
        <v>20457</v>
      </c>
      <c r="Q177" s="2" t="str">
        <f t="shared" si="20"/>
        <v>&lt;a href="set01\obituaries\cooperstown_courier\1906-1907\beck,_carl_obituary_december_12,_1907_p1_cc.pdf"&gt;Beck, Carl&lt;/a&gt;</v>
      </c>
      <c r="T177" s="39">
        <f t="shared" si="26"/>
        <v>1907</v>
      </c>
      <c r="U177" s="2">
        <f t="shared" si="27"/>
        <v>12</v>
      </c>
      <c r="V177" s="2">
        <f t="shared" si="28"/>
        <v>12</v>
      </c>
      <c r="W177" s="2">
        <f t="shared" si="29"/>
        <v>12</v>
      </c>
      <c r="X177" s="2">
        <f t="shared" si="21"/>
        <v>119</v>
      </c>
    </row>
    <row r="178" spans="1:24" x14ac:dyDescent="0.25">
      <c r="A178" s="2">
        <v>1112</v>
      </c>
      <c r="B178" s="4" t="s">
        <v>6836</v>
      </c>
      <c r="C178" s="5"/>
      <c r="D178" s="5" t="s">
        <v>62</v>
      </c>
      <c r="E178" s="72" t="s">
        <v>25095</v>
      </c>
      <c r="F178" s="71">
        <v>50</v>
      </c>
      <c r="G178" s="52">
        <v>2910</v>
      </c>
      <c r="H178" s="5" t="s">
        <v>13631</v>
      </c>
      <c r="I178" s="5">
        <v>5</v>
      </c>
      <c r="J178" s="72" t="s">
        <v>25681</v>
      </c>
      <c r="K178" s="71">
        <v>50</v>
      </c>
      <c r="L178" s="64">
        <v>0</v>
      </c>
      <c r="M178" s="5">
        <v>4</v>
      </c>
      <c r="N178" s="5">
        <v>171</v>
      </c>
      <c r="O178" s="47" t="s">
        <v>20437</v>
      </c>
      <c r="P178" s="46" t="s">
        <v>20457</v>
      </c>
      <c r="Q178" s="2" t="str">
        <f t="shared" si="20"/>
        <v>&lt;a href="set01\obituaries\cooperstown_courier\1906-1907\peterson,_hans_g_death_notice_december_19,_1907_p5_cc.pdf"&gt;Peterson, Hans G&lt;/a&gt;</v>
      </c>
      <c r="T178" s="39">
        <f t="shared" si="26"/>
        <v>1907</v>
      </c>
      <c r="U178" s="2">
        <f t="shared" si="27"/>
        <v>12</v>
      </c>
      <c r="V178" s="2">
        <f t="shared" si="28"/>
        <v>12</v>
      </c>
      <c r="W178" s="2">
        <f t="shared" si="29"/>
        <v>19</v>
      </c>
      <c r="X178" s="2">
        <f t="shared" si="21"/>
        <v>135</v>
      </c>
    </row>
    <row r="179" spans="1:24" x14ac:dyDescent="0.25">
      <c r="A179" s="2">
        <v>396</v>
      </c>
      <c r="B179" s="4" t="s">
        <v>6821</v>
      </c>
      <c r="C179" s="5"/>
      <c r="D179" s="5" t="s">
        <v>64</v>
      </c>
      <c r="E179" s="72" t="s">
        <v>610</v>
      </c>
      <c r="F179" s="71">
        <v>7</v>
      </c>
      <c r="G179" s="52">
        <v>2917</v>
      </c>
      <c r="H179" s="5" t="s">
        <v>13631</v>
      </c>
      <c r="I179" s="5">
        <v>5</v>
      </c>
      <c r="J179" s="72" t="s">
        <v>610</v>
      </c>
      <c r="K179" s="71">
        <v>7</v>
      </c>
      <c r="L179" s="64">
        <v>0</v>
      </c>
      <c r="M179" s="5">
        <v>4</v>
      </c>
      <c r="N179" s="5">
        <v>154</v>
      </c>
      <c r="O179" s="47" t="s">
        <v>20421</v>
      </c>
      <c r="P179" s="46" t="s">
        <v>20457</v>
      </c>
      <c r="Q179" s="2" t="str">
        <f t="shared" si="20"/>
        <v>&lt;a href="set01\obituaries\cooperstown_courier\1906-1907\jacobs,_male_7_yr_old_of_lewis_jacobs_obituary_december_26,_1907_p5_cc.pdf"&gt;Jacobs, 7 yr old son of Lewis&lt;/a&gt;</v>
      </c>
      <c r="T179" s="39">
        <f t="shared" si="26"/>
        <v>1907</v>
      </c>
      <c r="U179" s="2">
        <f t="shared" si="27"/>
        <v>12</v>
      </c>
      <c r="V179" s="2">
        <f t="shared" si="28"/>
        <v>12</v>
      </c>
      <c r="W179" s="2">
        <f t="shared" si="29"/>
        <v>26</v>
      </c>
      <c r="X179" s="2">
        <f t="shared" si="21"/>
        <v>165</v>
      </c>
    </row>
    <row r="180" spans="1:24" x14ac:dyDescent="0.25">
      <c r="A180" s="2">
        <v>2714</v>
      </c>
      <c r="B180" s="4" t="s">
        <v>6837</v>
      </c>
      <c r="C180" s="5"/>
      <c r="D180" s="5" t="s">
        <v>64</v>
      </c>
      <c r="E180" s="72">
        <v>0</v>
      </c>
      <c r="F180" s="71">
        <v>0</v>
      </c>
      <c r="G180" s="52">
        <v>2938</v>
      </c>
      <c r="H180" s="5" t="s">
        <v>13631</v>
      </c>
      <c r="I180" s="5">
        <v>4</v>
      </c>
      <c r="J180" s="72" t="s">
        <v>25676</v>
      </c>
      <c r="K180" s="71">
        <v>200</v>
      </c>
      <c r="L180" s="64">
        <v>0</v>
      </c>
      <c r="M180" s="5">
        <v>4</v>
      </c>
      <c r="N180" s="5">
        <v>172</v>
      </c>
      <c r="O180" s="47" t="s">
        <v>20438</v>
      </c>
      <c r="P180" s="46" t="s">
        <v>20457</v>
      </c>
      <c r="Q180" s="2" t="str">
        <f t="shared" si="20"/>
        <v>&lt;a href="set01\obituaries\cooperstown_courier\1906-1907\pike,_mary_page_obituary_january_16,_1908_p4_cc.pdf"&gt;Pike, Mary Page&lt;/a&gt;</v>
      </c>
      <c r="T180" s="39">
        <f t="shared" si="26"/>
        <v>1908</v>
      </c>
      <c r="U180" s="2">
        <f t="shared" si="27"/>
        <v>1</v>
      </c>
      <c r="V180" s="2">
        <f t="shared" si="28"/>
        <v>1</v>
      </c>
      <c r="W180" s="2">
        <f t="shared" si="29"/>
        <v>16</v>
      </c>
      <c r="X180" s="2">
        <f t="shared" si="21"/>
        <v>128</v>
      </c>
    </row>
    <row r="181" spans="1:24" x14ac:dyDescent="0.25">
      <c r="A181" s="2">
        <v>2934</v>
      </c>
      <c r="B181" s="4" t="s">
        <v>6846</v>
      </c>
      <c r="C181" s="5"/>
      <c r="D181" s="5" t="s">
        <v>64</v>
      </c>
      <c r="E181" s="72">
        <v>0</v>
      </c>
      <c r="F181" s="71">
        <v>0</v>
      </c>
      <c r="G181" s="52">
        <v>2938</v>
      </c>
      <c r="H181" s="5" t="s">
        <v>13631</v>
      </c>
      <c r="I181" s="5">
        <v>4</v>
      </c>
      <c r="J181" s="72" t="s">
        <v>25676</v>
      </c>
      <c r="K181" s="71">
        <v>200</v>
      </c>
      <c r="L181" s="64">
        <v>0</v>
      </c>
      <c r="M181" s="5">
        <v>4</v>
      </c>
      <c r="N181" s="5">
        <v>181</v>
      </c>
      <c r="O181" s="47" t="s">
        <v>20447</v>
      </c>
      <c r="P181" s="46" t="s">
        <v>20457</v>
      </c>
      <c r="Q181" s="2" t="str">
        <f t="shared" si="20"/>
        <v>&lt;a href="set01\obituaries\cooperstown_courier\1906-1907\svare,_mrs._hans_obituary_january_16,_1908_p4_cc.pdf"&gt;Svare, Mrs. Hans&lt;/a&gt;</v>
      </c>
      <c r="T181" s="39">
        <f t="shared" si="26"/>
        <v>1908</v>
      </c>
      <c r="U181" s="2">
        <f t="shared" si="27"/>
        <v>1</v>
      </c>
      <c r="V181" s="2">
        <f t="shared" si="28"/>
        <v>1</v>
      </c>
      <c r="W181" s="2">
        <f t="shared" si="29"/>
        <v>16</v>
      </c>
      <c r="X181" s="2">
        <f t="shared" si="21"/>
        <v>130</v>
      </c>
    </row>
    <row r="182" spans="1:24" x14ac:dyDescent="0.25">
      <c r="A182" s="2">
        <v>1302</v>
      </c>
      <c r="B182" s="4" t="s">
        <v>6832</v>
      </c>
      <c r="C182" s="5" t="s">
        <v>5245</v>
      </c>
      <c r="D182" s="5" t="s">
        <v>6310</v>
      </c>
      <c r="E182" s="72" t="s">
        <v>610</v>
      </c>
      <c r="F182" s="71">
        <v>60</v>
      </c>
      <c r="G182" s="52">
        <v>2945</v>
      </c>
      <c r="H182" s="5" t="s">
        <v>13631</v>
      </c>
      <c r="I182" s="5">
        <v>1</v>
      </c>
      <c r="J182" s="72" t="s">
        <v>610</v>
      </c>
      <c r="K182" s="71">
        <v>60</v>
      </c>
      <c r="L182" s="64">
        <v>0</v>
      </c>
      <c r="M182" s="5">
        <v>4</v>
      </c>
      <c r="N182" s="5">
        <v>165</v>
      </c>
      <c r="O182" s="47" t="s">
        <v>20432</v>
      </c>
      <c r="P182" s="46" t="s">
        <v>20457</v>
      </c>
      <c r="Q182" s="2" t="str">
        <f t="shared" si="20"/>
        <v>&lt;a href="set01\obituaries\cooperstown_courier\1906-1907\mcculloch,_sarah_ann_(sansburn)_obituary_1st_part_january_23,_1908_p1_cc.pdf"&gt;McCulloch, Sarah Ann&lt;/a&gt;</v>
      </c>
      <c r="T182" s="39">
        <f t="shared" si="26"/>
        <v>1908</v>
      </c>
      <c r="U182" s="2">
        <f t="shared" si="27"/>
        <v>1</v>
      </c>
      <c r="V182" s="2">
        <f t="shared" si="28"/>
        <v>1</v>
      </c>
      <c r="W182" s="2">
        <f t="shared" si="29"/>
        <v>23</v>
      </c>
      <c r="X182" s="2">
        <f t="shared" si="21"/>
        <v>158</v>
      </c>
    </row>
    <row r="183" spans="1:24" x14ac:dyDescent="0.25">
      <c r="A183" s="2">
        <v>1303</v>
      </c>
      <c r="B183" s="4" t="s">
        <v>6832</v>
      </c>
      <c r="C183" s="5" t="s">
        <v>5245</v>
      </c>
      <c r="D183" s="5" t="s">
        <v>6311</v>
      </c>
      <c r="E183" s="72" t="s">
        <v>610</v>
      </c>
      <c r="F183" s="71">
        <v>60</v>
      </c>
      <c r="G183" s="52">
        <v>2945</v>
      </c>
      <c r="H183" s="5" t="s">
        <v>13631</v>
      </c>
      <c r="I183" s="5">
        <v>1</v>
      </c>
      <c r="J183" s="72" t="s">
        <v>610</v>
      </c>
      <c r="K183" s="71">
        <v>60</v>
      </c>
      <c r="L183" s="64">
        <v>0</v>
      </c>
      <c r="M183" s="5">
        <v>4</v>
      </c>
      <c r="N183" s="5">
        <v>166</v>
      </c>
      <c r="O183" s="47" t="s">
        <v>20433</v>
      </c>
      <c r="P183" s="46" t="s">
        <v>20457</v>
      </c>
      <c r="Q183" s="2" t="str">
        <f t="shared" si="20"/>
        <v>&lt;a href="set01\obituaries\cooperstown_courier\1906-1907\mcculloch,_sarah_ann_(sansburn)_obituary_2nd_part_january_23,_1908_p1_cc.pdf"&gt;McCulloch, Sarah Ann&lt;/a&gt;</v>
      </c>
      <c r="T183" s="39">
        <f t="shared" si="26"/>
        <v>1908</v>
      </c>
      <c r="U183" s="2">
        <f t="shared" si="27"/>
        <v>1</v>
      </c>
      <c r="V183" s="2">
        <f t="shared" si="28"/>
        <v>1</v>
      </c>
      <c r="W183" s="2">
        <f t="shared" si="29"/>
        <v>23</v>
      </c>
      <c r="X183" s="2">
        <f t="shared" si="21"/>
        <v>158</v>
      </c>
    </row>
    <row r="184" spans="1:24" x14ac:dyDescent="0.25">
      <c r="A184" s="2">
        <v>1954</v>
      </c>
      <c r="B184" s="4" t="s">
        <v>6806</v>
      </c>
      <c r="C184" s="5"/>
      <c r="D184" s="5" t="s">
        <v>64</v>
      </c>
      <c r="E184" s="72" t="s">
        <v>25073</v>
      </c>
      <c r="F184" s="71">
        <v>0</v>
      </c>
      <c r="G184" s="52">
        <v>2952</v>
      </c>
      <c r="H184" s="5" t="s">
        <v>13631</v>
      </c>
      <c r="I184" s="5">
        <v>5</v>
      </c>
      <c r="J184" s="72" t="s">
        <v>25073</v>
      </c>
      <c r="K184" s="71">
        <v>200</v>
      </c>
      <c r="L184" s="64">
        <v>0</v>
      </c>
      <c r="M184" s="5">
        <v>4</v>
      </c>
      <c r="N184" s="5">
        <v>140</v>
      </c>
      <c r="O184" s="47" t="s">
        <v>20407</v>
      </c>
      <c r="P184" s="46" t="s">
        <v>20457</v>
      </c>
      <c r="Q184" s="2" t="str">
        <f t="shared" si="20"/>
        <v>&lt;a href="set01\obituaries\cooperstown_courier\1906-1907\bull,_bertha_obituary_january_30,_1908_p5_cc.pdf"&gt;Bull, Bertha&lt;/a&gt;</v>
      </c>
      <c r="T184" s="39">
        <f t="shared" si="26"/>
        <v>1908</v>
      </c>
      <c r="U184" s="2">
        <f t="shared" si="27"/>
        <v>1</v>
      </c>
      <c r="V184" s="2">
        <f t="shared" si="28"/>
        <v>1</v>
      </c>
      <c r="W184" s="2">
        <f t="shared" si="29"/>
        <v>30</v>
      </c>
      <c r="X184" s="2">
        <f t="shared" si="21"/>
        <v>122</v>
      </c>
    </row>
    <row r="185" spans="1:24" x14ac:dyDescent="0.25">
      <c r="A185" s="2">
        <v>2200</v>
      </c>
      <c r="B185" s="4" t="s">
        <v>6816</v>
      </c>
      <c r="C185" s="5"/>
      <c r="D185" s="5" t="s">
        <v>62</v>
      </c>
      <c r="E185" s="72">
        <v>0</v>
      </c>
      <c r="F185" s="71">
        <v>0</v>
      </c>
      <c r="G185" s="52">
        <v>2952</v>
      </c>
      <c r="H185" s="5" t="s">
        <v>13631</v>
      </c>
      <c r="I185" s="5">
        <v>5</v>
      </c>
      <c r="J185" s="72" t="s">
        <v>25676</v>
      </c>
      <c r="K185" s="71">
        <v>200</v>
      </c>
      <c r="L185" s="64">
        <v>0</v>
      </c>
      <c r="M185" s="5">
        <v>4</v>
      </c>
      <c r="N185" s="5">
        <v>150</v>
      </c>
      <c r="O185" s="47" t="s">
        <v>20417</v>
      </c>
      <c r="P185" s="46" t="s">
        <v>20457</v>
      </c>
      <c r="Q185" s="2" t="str">
        <f t="shared" si="20"/>
        <v>&lt;a href="set01\obituaries\cooperstown_courier\1906-1907\hallock,_mrs._charles_mother_of_mrs.john_syverson_death_notice_january_30,_1908_p5_cc.pdf"&gt;Hallock, Mrs. Charles Ma of Mrs. John Syverson&lt;/a&gt;</v>
      </c>
      <c r="T185" s="39">
        <f t="shared" si="26"/>
        <v>1908</v>
      </c>
      <c r="U185" s="2">
        <f t="shared" si="27"/>
        <v>1</v>
      </c>
      <c r="V185" s="2">
        <f t="shared" si="28"/>
        <v>1</v>
      </c>
      <c r="W185" s="2">
        <f t="shared" si="29"/>
        <v>30</v>
      </c>
      <c r="X185" s="2">
        <f t="shared" si="21"/>
        <v>197</v>
      </c>
    </row>
    <row r="186" spans="1:24" x14ac:dyDescent="0.25">
      <c r="A186" s="2">
        <v>660</v>
      </c>
      <c r="B186" s="4" t="s">
        <v>6829</v>
      </c>
      <c r="C186" s="5"/>
      <c r="D186" s="5" t="s">
        <v>64</v>
      </c>
      <c r="E186" s="72" t="s">
        <v>25061</v>
      </c>
      <c r="F186" s="71">
        <v>22</v>
      </c>
      <c r="G186" s="52">
        <v>2959</v>
      </c>
      <c r="H186" s="5" t="s">
        <v>13631</v>
      </c>
      <c r="I186" s="5">
        <v>5</v>
      </c>
      <c r="J186" s="72" t="s">
        <v>25061</v>
      </c>
      <c r="K186" s="71">
        <v>22</v>
      </c>
      <c r="L186" s="64">
        <v>0</v>
      </c>
      <c r="M186" s="5">
        <v>4</v>
      </c>
      <c r="N186" s="5">
        <v>162</v>
      </c>
      <c r="O186" s="47" t="s">
        <v>20429</v>
      </c>
      <c r="P186" s="46" t="s">
        <v>20457</v>
      </c>
      <c r="Q186" s="2" t="str">
        <f t="shared" si="20"/>
        <v>&lt;a href="set01\obituaries\cooperstown_courier\1906-1907\lunde,_ida_obituary_february_6,_1908_p5_cc.pdf"&gt;Lunde, Ida&lt;/a&gt;</v>
      </c>
      <c r="T186" s="39">
        <f t="shared" si="26"/>
        <v>1908</v>
      </c>
      <c r="U186" s="2">
        <f t="shared" si="27"/>
        <v>2</v>
      </c>
      <c r="V186" s="2">
        <f t="shared" si="28"/>
        <v>2</v>
      </c>
      <c r="W186" s="2">
        <f t="shared" si="29"/>
        <v>6</v>
      </c>
      <c r="X186" s="2">
        <f t="shared" si="21"/>
        <v>118</v>
      </c>
    </row>
    <row r="187" spans="1:24" x14ac:dyDescent="0.25">
      <c r="A187" s="2">
        <v>2867</v>
      </c>
      <c r="B187" s="4" t="s">
        <v>6842</v>
      </c>
      <c r="C187" s="5"/>
      <c r="D187" s="5" t="s">
        <v>62</v>
      </c>
      <c r="E187" s="72">
        <v>0</v>
      </c>
      <c r="F187" s="71">
        <v>0</v>
      </c>
      <c r="G187" s="52">
        <v>2959</v>
      </c>
      <c r="H187" s="5" t="s">
        <v>13631</v>
      </c>
      <c r="I187" s="5">
        <v>5</v>
      </c>
      <c r="J187" s="72" t="s">
        <v>25676</v>
      </c>
      <c r="K187" s="71">
        <v>200</v>
      </c>
      <c r="L187" s="64">
        <v>0</v>
      </c>
      <c r="M187" s="5">
        <v>4</v>
      </c>
      <c r="N187" s="5">
        <v>178</v>
      </c>
      <c r="O187" s="47" t="s">
        <v>20444</v>
      </c>
      <c r="P187" s="46" t="s">
        <v>20457</v>
      </c>
      <c r="Q187" s="2" t="str">
        <f t="shared" si="20"/>
        <v>&lt;a href="set01\obituaries\cooperstown_courier\1906-1907\sisson,_father_of_ruth_death_notice_february_6,_1908_p5_cc.pdf"&gt;Sisson, Father of Ruth&lt;/a&gt;</v>
      </c>
      <c r="T187" s="39">
        <f t="shared" si="26"/>
        <v>1908</v>
      </c>
      <c r="U187" s="2">
        <f t="shared" si="27"/>
        <v>2</v>
      </c>
      <c r="V187" s="2">
        <f t="shared" si="28"/>
        <v>2</v>
      </c>
      <c r="W187" s="2">
        <f t="shared" si="29"/>
        <v>6</v>
      </c>
      <c r="X187" s="2">
        <f t="shared" si="21"/>
        <v>146</v>
      </c>
    </row>
    <row r="188" spans="1:24" x14ac:dyDescent="0.25">
      <c r="A188" s="2">
        <v>1571</v>
      </c>
      <c r="B188" s="4" t="s">
        <v>6809</v>
      </c>
      <c r="C188" s="5"/>
      <c r="D188" s="5" t="s">
        <v>64</v>
      </c>
      <c r="E188" s="72" t="s">
        <v>25054</v>
      </c>
      <c r="F188" s="71">
        <v>75</v>
      </c>
      <c r="G188" s="52">
        <v>2966</v>
      </c>
      <c r="H188" s="5" t="s">
        <v>13631</v>
      </c>
      <c r="I188" s="5">
        <v>5</v>
      </c>
      <c r="J188" s="72" t="s">
        <v>25054</v>
      </c>
      <c r="K188" s="71">
        <v>75</v>
      </c>
      <c r="L188" s="64">
        <v>0</v>
      </c>
      <c r="M188" s="5">
        <v>4</v>
      </c>
      <c r="N188" s="5">
        <v>143</v>
      </c>
      <c r="O188" s="47" t="s">
        <v>20410</v>
      </c>
      <c r="P188" s="46" t="s">
        <v>20457</v>
      </c>
      <c r="Q188" s="2" t="str">
        <f t="shared" si="20"/>
        <v>&lt;a href="set01\obituaries\cooperstown_courier\1906-1907\engen,_mrs._john_h_obituary_february_13,_1908_p5_cc.pdf"&gt;Engen, Mrs. John H&lt;/a&gt;</v>
      </c>
      <c r="T188" s="39">
        <f t="shared" si="26"/>
        <v>1908</v>
      </c>
      <c r="U188" s="2">
        <f t="shared" si="27"/>
        <v>2</v>
      </c>
      <c r="V188" s="2">
        <f t="shared" si="28"/>
        <v>2</v>
      </c>
      <c r="W188" s="2">
        <f t="shared" si="29"/>
        <v>13</v>
      </c>
      <c r="X188" s="2">
        <f t="shared" si="21"/>
        <v>135</v>
      </c>
    </row>
    <row r="189" spans="1:24" x14ac:dyDescent="0.25">
      <c r="A189" s="2">
        <v>2075</v>
      </c>
      <c r="B189" s="4" t="s">
        <v>6808</v>
      </c>
      <c r="C189" s="5"/>
      <c r="D189" s="5" t="s">
        <v>62</v>
      </c>
      <c r="E189" s="72">
        <v>0</v>
      </c>
      <c r="F189" s="71">
        <v>0</v>
      </c>
      <c r="G189" s="52">
        <v>2966</v>
      </c>
      <c r="H189" s="5" t="s">
        <v>13631</v>
      </c>
      <c r="I189" s="5">
        <v>4</v>
      </c>
      <c r="J189" s="72" t="s">
        <v>25676</v>
      </c>
      <c r="K189" s="71">
        <v>200</v>
      </c>
      <c r="L189" s="64">
        <v>0</v>
      </c>
      <c r="M189" s="5">
        <v>4</v>
      </c>
      <c r="N189" s="5">
        <v>142</v>
      </c>
      <c r="O189" s="47" t="s">
        <v>20409</v>
      </c>
      <c r="P189" s="46" t="s">
        <v>20457</v>
      </c>
      <c r="Q189" s="2" t="str">
        <f t="shared" si="20"/>
        <v>&lt;a href="set01\obituaries\cooperstown_courier\1906-1907\edwards,_major_a_w_death_notice_february_13,_1908_p4_cc.pdf"&gt;Edwards, Major A W&lt;/a&gt;</v>
      </c>
      <c r="T189" s="39">
        <f t="shared" si="26"/>
        <v>1908</v>
      </c>
      <c r="U189" s="2">
        <f t="shared" si="27"/>
        <v>2</v>
      </c>
      <c r="V189" s="2">
        <f t="shared" si="28"/>
        <v>2</v>
      </c>
      <c r="W189" s="2">
        <f t="shared" si="29"/>
        <v>13</v>
      </c>
      <c r="X189" s="2">
        <f t="shared" si="21"/>
        <v>139</v>
      </c>
    </row>
    <row r="190" spans="1:24" x14ac:dyDescent="0.25">
      <c r="A190" s="2">
        <v>3014</v>
      </c>
      <c r="B190" s="4" t="s">
        <v>6852</v>
      </c>
      <c r="C190" s="5"/>
      <c r="D190" s="5" t="s">
        <v>64</v>
      </c>
      <c r="E190" s="72">
        <v>0</v>
      </c>
      <c r="F190" s="71">
        <v>0</v>
      </c>
      <c r="G190" s="52">
        <v>2966</v>
      </c>
      <c r="H190" s="5" t="s">
        <v>13631</v>
      </c>
      <c r="I190" s="5">
        <v>5</v>
      </c>
      <c r="J190" s="72" t="s">
        <v>25676</v>
      </c>
      <c r="K190" s="71">
        <v>200</v>
      </c>
      <c r="L190" s="64">
        <v>0</v>
      </c>
      <c r="M190" s="5">
        <v>4</v>
      </c>
      <c r="N190" s="5">
        <v>187</v>
      </c>
      <c r="O190" s="47" t="s">
        <v>20453</v>
      </c>
      <c r="P190" s="46" t="s">
        <v>20457</v>
      </c>
      <c r="Q190" s="2" t="str">
        <f t="shared" si="20"/>
        <v>&lt;a href="set01\obituaries\cooperstown_courier\1906-1907\watne,_ole_obituary_february_13,_1908_p5_cc.pdf"&gt;Watne, Ole&lt;/a&gt;</v>
      </c>
      <c r="T190" s="39">
        <f t="shared" si="26"/>
        <v>1908</v>
      </c>
      <c r="U190" s="2">
        <f t="shared" si="27"/>
        <v>2</v>
      </c>
      <c r="V190" s="2">
        <f t="shared" si="28"/>
        <v>2</v>
      </c>
      <c r="W190" s="2">
        <f t="shared" si="29"/>
        <v>13</v>
      </c>
      <c r="X190" s="2">
        <f t="shared" si="21"/>
        <v>119</v>
      </c>
    </row>
    <row r="191" spans="1:24" x14ac:dyDescent="0.25">
      <c r="A191" s="2">
        <v>2985</v>
      </c>
      <c r="B191" s="4" t="s">
        <v>6849</v>
      </c>
      <c r="C191" s="5"/>
      <c r="D191" s="5" t="s">
        <v>64</v>
      </c>
      <c r="E191" s="72">
        <v>0</v>
      </c>
      <c r="F191" s="71">
        <v>0</v>
      </c>
      <c r="G191" s="52">
        <v>2994</v>
      </c>
      <c r="H191" s="5" t="s">
        <v>13631</v>
      </c>
      <c r="I191" s="5">
        <v>5</v>
      </c>
      <c r="J191" s="72" t="s">
        <v>25676</v>
      </c>
      <c r="K191" s="71">
        <v>200</v>
      </c>
      <c r="L191" s="64">
        <v>0</v>
      </c>
      <c r="M191" s="5">
        <v>4</v>
      </c>
      <c r="N191" s="5">
        <v>184</v>
      </c>
      <c r="O191" s="47" t="s">
        <v>20450</v>
      </c>
      <c r="P191" s="46" t="s">
        <v>20457</v>
      </c>
      <c r="Q191" s="2" t="str">
        <f t="shared" si="20"/>
        <v>&lt;a href="set01\obituaries\cooperstown_courier\1906-1907\vande_bogart,_byron_obituary_march_12,_1908_p5_cc.pdf"&gt;Vande Bogart, Byron&lt;/a&gt;</v>
      </c>
      <c r="T191" s="39">
        <f t="shared" si="26"/>
        <v>1908</v>
      </c>
      <c r="U191" s="2">
        <f t="shared" si="27"/>
        <v>3</v>
      </c>
      <c r="V191" s="2">
        <f t="shared" si="28"/>
        <v>3</v>
      </c>
      <c r="W191" s="2">
        <f t="shared" si="29"/>
        <v>12</v>
      </c>
      <c r="X191" s="2">
        <f t="shared" si="21"/>
        <v>134</v>
      </c>
    </row>
    <row r="192" spans="1:24" x14ac:dyDescent="0.25">
      <c r="A192" s="2">
        <v>2915</v>
      </c>
      <c r="B192" s="4" t="s">
        <v>6844</v>
      </c>
      <c r="C192" s="5"/>
      <c r="D192" s="5" t="s">
        <v>62</v>
      </c>
      <c r="E192" s="72">
        <v>0</v>
      </c>
      <c r="F192" s="71">
        <v>0</v>
      </c>
      <c r="G192" s="52" t="s">
        <v>6845</v>
      </c>
      <c r="H192" s="5" t="s">
        <v>13631</v>
      </c>
      <c r="I192" s="5">
        <v>5</v>
      </c>
      <c r="J192" s="72" t="s">
        <v>25676</v>
      </c>
      <c r="K192" s="71">
        <v>200</v>
      </c>
      <c r="L192" s="64">
        <v>0</v>
      </c>
      <c r="M192" s="5">
        <v>4</v>
      </c>
      <c r="N192" s="5">
        <v>180</v>
      </c>
      <c r="O192" s="47" t="s">
        <v>20446</v>
      </c>
      <c r="P192" s="46" t="s">
        <v>20457</v>
      </c>
      <c r="Q192" s="2" t="str">
        <f t="shared" si="20"/>
        <v>&lt;a href="set01\obituaries\cooperstown_courier\1906-1907\stewart,_angus_death_notice_april_26,_1906_p5_cc.pdf"&gt;Stewart, Angus&lt;/a&gt;</v>
      </c>
      <c r="R192" s="55">
        <f>FIND(" ",G192)</f>
        <v>6</v>
      </c>
      <c r="S192" s="55" t="e">
        <f>FIND(",",G192)</f>
        <v>#VALUE!</v>
      </c>
      <c r="T192" s="55" t="e">
        <f>MID(G192,S192+2,4)</f>
        <v>#VALUE!</v>
      </c>
      <c r="U192" s="55" t="str">
        <f>MID(G192,1,R192-1)</f>
        <v>April</v>
      </c>
      <c r="V192" s="55">
        <f>_xlfn.SWITCH(TRIM(U192),
"January",1,"February",2,"March",3,"April",4,
"May",5,"June",6,"July",7,"August",8,
"September",9,"October",10,"November",11,"December",12,"No Match")</f>
        <v>4</v>
      </c>
      <c r="W192" s="55" t="e">
        <f>MID(G192,S192-2,2)</f>
        <v>#VALUE!</v>
      </c>
      <c r="X192" s="2">
        <f t="shared" si="21"/>
        <v>128</v>
      </c>
    </row>
    <row r="193" spans="1:24" x14ac:dyDescent="0.25">
      <c r="A193" s="2">
        <v>2262</v>
      </c>
      <c r="B193" s="4" t="s">
        <v>7211</v>
      </c>
      <c r="C193" s="5"/>
      <c r="D193" s="5" t="s">
        <v>62</v>
      </c>
      <c r="E193" s="72" t="s">
        <v>25141</v>
      </c>
      <c r="F193" s="71">
        <v>0</v>
      </c>
      <c r="G193" s="52">
        <v>3008</v>
      </c>
      <c r="H193" s="5" t="s">
        <v>13631</v>
      </c>
      <c r="I193" s="5">
        <v>5</v>
      </c>
      <c r="J193" s="72" t="s">
        <v>25141</v>
      </c>
      <c r="K193" s="71">
        <v>200</v>
      </c>
      <c r="L193" s="64">
        <v>0</v>
      </c>
      <c r="M193" s="5">
        <v>5</v>
      </c>
      <c r="N193" s="5">
        <v>237</v>
      </c>
      <c r="O193" s="47" t="s">
        <v>20503</v>
      </c>
      <c r="P193" s="46" t="s">
        <v>20569</v>
      </c>
      <c r="Q193" s="2" t="str">
        <f t="shared" si="20"/>
        <v>&lt;a href="set02\obituaries\cooperstown_courier\1908_-_1910\hogden,_lewis_brother_of_death_notice_march_26,_1908_p5_cc.pdf"&gt;Hogden, Brother of Lewis&lt;/a&gt;</v>
      </c>
      <c r="T193" s="39">
        <f t="shared" ref="T193:T256" si="30">YEAR(G193)</f>
        <v>1908</v>
      </c>
      <c r="U193" s="2">
        <f t="shared" ref="U193:U256" si="31">MONTH(G193)</f>
        <v>3</v>
      </c>
      <c r="V193" s="2">
        <f t="shared" ref="V193:V256" si="32">U193</f>
        <v>3</v>
      </c>
      <c r="W193" s="2">
        <f t="shared" ref="W193:W256" si="33">DAY(G193)</f>
        <v>26</v>
      </c>
      <c r="X193" s="2">
        <f t="shared" si="21"/>
        <v>150</v>
      </c>
    </row>
    <row r="194" spans="1:24" x14ac:dyDescent="0.25">
      <c r="A194" s="2">
        <v>2179</v>
      </c>
      <c r="B194" s="4" t="s">
        <v>7204</v>
      </c>
      <c r="C194" s="5"/>
      <c r="D194" s="5" t="s">
        <v>62</v>
      </c>
      <c r="E194" s="72" t="s">
        <v>2196</v>
      </c>
      <c r="F194" s="71">
        <v>0</v>
      </c>
      <c r="G194" s="52">
        <v>3029</v>
      </c>
      <c r="H194" s="5" t="s">
        <v>13631</v>
      </c>
      <c r="I194" s="5">
        <v>5</v>
      </c>
      <c r="J194" s="72" t="s">
        <v>2196</v>
      </c>
      <c r="K194" s="71">
        <v>200</v>
      </c>
      <c r="L194" s="64">
        <v>0</v>
      </c>
      <c r="M194" s="5">
        <v>5</v>
      </c>
      <c r="N194" s="5">
        <v>231</v>
      </c>
      <c r="O194" s="47" t="s">
        <v>20497</v>
      </c>
      <c r="P194" s="46" t="s">
        <v>20569</v>
      </c>
      <c r="Q194" s="2" t="str">
        <f t="shared" ref="Q194:Q257" si="34">"&lt;a href="&amp;""""&amp;P194&amp;"\"&amp;O194&amp;"""&gt;"&amp;B194&amp;"&lt;/a&gt;"</f>
        <v>&lt;a href="set02\obituaries\cooperstown_courier\1908_-_1910\gunderson,_charlie_death_notice_april_16,_1908_p5_cc.pdf"&gt;Gunderson, Charlie&lt;/a&gt;</v>
      </c>
      <c r="T194" s="39">
        <f t="shared" si="30"/>
        <v>1908</v>
      </c>
      <c r="U194" s="2">
        <f t="shared" si="31"/>
        <v>4</v>
      </c>
      <c r="V194" s="2">
        <f t="shared" si="32"/>
        <v>4</v>
      </c>
      <c r="W194" s="2">
        <f t="shared" si="33"/>
        <v>16</v>
      </c>
      <c r="X194" s="2">
        <f t="shared" ref="X194:X257" si="35">LEN(Q194)</f>
        <v>138</v>
      </c>
    </row>
    <row r="195" spans="1:24" x14ac:dyDescent="0.25">
      <c r="A195" s="2">
        <v>299</v>
      </c>
      <c r="B195" s="4" t="s">
        <v>7206</v>
      </c>
      <c r="C195" s="5"/>
      <c r="D195" s="5" t="s">
        <v>64</v>
      </c>
      <c r="E195" s="72" t="s">
        <v>24847</v>
      </c>
      <c r="F195" s="71">
        <v>3</v>
      </c>
      <c r="G195" s="52">
        <v>3036</v>
      </c>
      <c r="H195" s="5" t="s">
        <v>13631</v>
      </c>
      <c r="I195" s="5">
        <v>1</v>
      </c>
      <c r="J195" s="72" t="s">
        <v>24847</v>
      </c>
      <c r="K195" s="71">
        <v>3</v>
      </c>
      <c r="L195" s="64">
        <v>0</v>
      </c>
      <c r="M195" s="5">
        <v>5</v>
      </c>
      <c r="N195" s="5">
        <v>233</v>
      </c>
      <c r="O195" s="47" t="s">
        <v>20499</v>
      </c>
      <c r="P195" s="46" t="s">
        <v>20569</v>
      </c>
      <c r="Q195" s="2" t="str">
        <f t="shared" si="34"/>
        <v>&lt;a href="set02\obituaries\cooperstown_courier\1908_-_1910\hare,_son_3_yr_old_of_tom_obituary_april_23,_1908_p1_cc.pdf"&gt;Hare, 3 yr old son of Tom&lt;/a&gt;</v>
      </c>
      <c r="T195" s="39">
        <f t="shared" si="30"/>
        <v>1908</v>
      </c>
      <c r="U195" s="2">
        <f t="shared" si="31"/>
        <v>4</v>
      </c>
      <c r="V195" s="2">
        <f t="shared" si="32"/>
        <v>4</v>
      </c>
      <c r="W195" s="2">
        <f t="shared" si="33"/>
        <v>23</v>
      </c>
      <c r="X195" s="2">
        <f t="shared" si="35"/>
        <v>148</v>
      </c>
    </row>
    <row r="196" spans="1:24" x14ac:dyDescent="0.25">
      <c r="A196" s="2">
        <v>1071</v>
      </c>
      <c r="B196" s="4" t="s">
        <v>7173</v>
      </c>
      <c r="C196" s="5"/>
      <c r="D196" s="5" t="s">
        <v>64</v>
      </c>
      <c r="E196" s="72" t="s">
        <v>632</v>
      </c>
      <c r="F196" s="71">
        <v>48</v>
      </c>
      <c r="G196" s="52">
        <v>3036</v>
      </c>
      <c r="H196" s="5" t="s">
        <v>13631</v>
      </c>
      <c r="I196" s="5">
        <v>5</v>
      </c>
      <c r="J196" s="72" t="s">
        <v>632</v>
      </c>
      <c r="K196" s="71">
        <v>48</v>
      </c>
      <c r="L196" s="64">
        <v>0</v>
      </c>
      <c r="M196" s="5">
        <v>5</v>
      </c>
      <c r="N196" s="5">
        <v>198</v>
      </c>
      <c r="O196" s="47" t="s">
        <v>20465</v>
      </c>
      <c r="P196" s="46" t="s">
        <v>20569</v>
      </c>
      <c r="Q196" s="2" t="str">
        <f t="shared" si="34"/>
        <v>&lt;a href="set02\obituaries\cooperstown_courier\1908_-_1910\bergstrom,_dr._nils_a_obituary_april_23,_1908_p5_cc.pdf"&gt;Bergstrom, Dr. Nils A&lt;/a&gt;</v>
      </c>
      <c r="T196" s="39">
        <f t="shared" si="30"/>
        <v>1908</v>
      </c>
      <c r="U196" s="2">
        <f t="shared" si="31"/>
        <v>4</v>
      </c>
      <c r="V196" s="2">
        <f t="shared" si="32"/>
        <v>4</v>
      </c>
      <c r="W196" s="2">
        <f t="shared" si="33"/>
        <v>23</v>
      </c>
      <c r="X196" s="2">
        <f t="shared" si="35"/>
        <v>140</v>
      </c>
    </row>
    <row r="197" spans="1:24" x14ac:dyDescent="0.25">
      <c r="A197" s="2">
        <v>2347</v>
      </c>
      <c r="B197" s="4" t="s">
        <v>7223</v>
      </c>
      <c r="C197" s="5"/>
      <c r="D197" s="5" t="s">
        <v>64</v>
      </c>
      <c r="E197" s="72" t="s">
        <v>25143</v>
      </c>
      <c r="F197" s="71">
        <v>0</v>
      </c>
      <c r="G197" s="52">
        <v>3036</v>
      </c>
      <c r="H197" s="5" t="s">
        <v>13631</v>
      </c>
      <c r="I197" s="5">
        <v>5</v>
      </c>
      <c r="J197" s="72" t="s">
        <v>25143</v>
      </c>
      <c r="K197" s="71">
        <v>200</v>
      </c>
      <c r="L197" s="64">
        <v>0</v>
      </c>
      <c r="M197" s="5">
        <v>5</v>
      </c>
      <c r="N197" s="5">
        <v>249</v>
      </c>
      <c r="O197" s="47" t="s">
        <v>20515</v>
      </c>
      <c r="P197" s="46" t="s">
        <v>20569</v>
      </c>
      <c r="Q197" s="2" t="str">
        <f t="shared" si="34"/>
        <v>&lt;a href="set02\obituaries\cooperstown_courier\1908_-_1910\jones,_mrs._s_r_obituary_april_23,_1908_p5_cc.pdf"&gt;Jones, Mrs. S R&lt;/a&gt;</v>
      </c>
      <c r="T197" s="39">
        <f t="shared" si="30"/>
        <v>1908</v>
      </c>
      <c r="U197" s="2">
        <f t="shared" si="31"/>
        <v>4</v>
      </c>
      <c r="V197" s="2">
        <f t="shared" si="32"/>
        <v>4</v>
      </c>
      <c r="W197" s="2">
        <f t="shared" si="33"/>
        <v>23</v>
      </c>
      <c r="X197" s="2">
        <f t="shared" si="35"/>
        <v>128</v>
      </c>
    </row>
    <row r="198" spans="1:24" x14ac:dyDescent="0.25">
      <c r="A198" s="2">
        <v>1935</v>
      </c>
      <c r="B198" s="4" t="s">
        <v>7178</v>
      </c>
      <c r="C198" s="5"/>
      <c r="D198" s="5" t="s">
        <v>64</v>
      </c>
      <c r="E198" s="72" t="s">
        <v>25131</v>
      </c>
      <c r="F198" s="71">
        <v>0</v>
      </c>
      <c r="G198" s="52">
        <v>3050</v>
      </c>
      <c r="H198" s="5" t="s">
        <v>13631</v>
      </c>
      <c r="I198" s="5">
        <v>1</v>
      </c>
      <c r="J198" s="72" t="s">
        <v>25131</v>
      </c>
      <c r="K198" s="71">
        <v>200</v>
      </c>
      <c r="L198" s="64">
        <v>0</v>
      </c>
      <c r="M198" s="5">
        <v>5</v>
      </c>
      <c r="N198" s="5">
        <v>204</v>
      </c>
      <c r="O198" s="47" t="s">
        <v>20470</v>
      </c>
      <c r="P198" s="46" t="s">
        <v>20569</v>
      </c>
      <c r="Q198" s="2" t="str">
        <f t="shared" si="34"/>
        <v>&lt;a href="set02\obituaries\cooperstown_courier\1908_-_1910\brekke,_louis_o_obituary_may_7,_1908_p1_cc.pdf"&gt;Brekke, Louis O&lt;/a&gt;</v>
      </c>
      <c r="T198" s="39">
        <f t="shared" si="30"/>
        <v>1908</v>
      </c>
      <c r="U198" s="2">
        <f t="shared" si="31"/>
        <v>5</v>
      </c>
      <c r="V198" s="2">
        <f t="shared" si="32"/>
        <v>5</v>
      </c>
      <c r="W198" s="2">
        <f t="shared" si="33"/>
        <v>7</v>
      </c>
      <c r="X198" s="2">
        <f t="shared" si="35"/>
        <v>125</v>
      </c>
    </row>
    <row r="199" spans="1:24" x14ac:dyDescent="0.25">
      <c r="A199" s="2">
        <v>2979</v>
      </c>
      <c r="B199" s="4" t="s">
        <v>7270</v>
      </c>
      <c r="C199" s="5"/>
      <c r="D199" s="5" t="s">
        <v>62</v>
      </c>
      <c r="E199" s="72" t="s">
        <v>24910</v>
      </c>
      <c r="F199" s="71">
        <v>0</v>
      </c>
      <c r="G199" s="52">
        <v>3050</v>
      </c>
      <c r="H199" s="5" t="s">
        <v>13631</v>
      </c>
      <c r="I199" s="5">
        <v>1</v>
      </c>
      <c r="J199" s="72" t="s">
        <v>24910</v>
      </c>
      <c r="K199" s="71">
        <v>200</v>
      </c>
      <c r="L199" s="64">
        <v>0</v>
      </c>
      <c r="M199" s="5">
        <v>5</v>
      </c>
      <c r="N199" s="5">
        <v>300</v>
      </c>
      <c r="O199" s="47" t="s">
        <v>20565</v>
      </c>
      <c r="P199" s="46" t="s">
        <v>20569</v>
      </c>
      <c r="Q199" s="2" t="str">
        <f t="shared" si="34"/>
        <v>&lt;a href="set02\obituaries\cooperstown_courier\1908_-_1910\unknown_man_death_notice_may_7,_1908_p1_cc.pdf"&gt;Unknown Man&lt;/a&gt;</v>
      </c>
      <c r="T199" s="39">
        <f t="shared" si="30"/>
        <v>1908</v>
      </c>
      <c r="U199" s="2">
        <f t="shared" si="31"/>
        <v>5</v>
      </c>
      <c r="V199" s="2">
        <f t="shared" si="32"/>
        <v>5</v>
      </c>
      <c r="W199" s="2">
        <f t="shared" si="33"/>
        <v>7</v>
      </c>
      <c r="X199" s="2">
        <f t="shared" si="35"/>
        <v>121</v>
      </c>
    </row>
    <row r="200" spans="1:24" x14ac:dyDescent="0.25">
      <c r="A200" s="2">
        <v>2384</v>
      </c>
      <c r="B200" s="4" t="s">
        <v>7228</v>
      </c>
      <c r="C200" s="5"/>
      <c r="D200" s="5" t="s">
        <v>62</v>
      </c>
      <c r="E200" s="72" t="s">
        <v>25146</v>
      </c>
      <c r="F200" s="71">
        <v>0</v>
      </c>
      <c r="G200" s="52">
        <v>3057</v>
      </c>
      <c r="H200" s="5" t="s">
        <v>13631</v>
      </c>
      <c r="I200" s="5">
        <v>1</v>
      </c>
      <c r="J200" s="72" t="s">
        <v>25146</v>
      </c>
      <c r="K200" s="71">
        <v>200</v>
      </c>
      <c r="L200" s="64">
        <v>0</v>
      </c>
      <c r="M200" s="5">
        <v>5</v>
      </c>
      <c r="N200" s="5">
        <v>254</v>
      </c>
      <c r="O200" s="47" t="s">
        <v>20520</v>
      </c>
      <c r="P200" s="46" t="s">
        <v>20569</v>
      </c>
      <c r="Q200" s="2" t="str">
        <f t="shared" si="34"/>
        <v>&lt;a href="set02\obituaries\cooperstown_courier\1908_-_1910\kline,_mrs._s_r_death_notice_may_14,_1908_p1_cc.pdf"&gt;Kline, Mrs. S R&lt;/a&gt;</v>
      </c>
      <c r="T200" s="39">
        <f t="shared" si="30"/>
        <v>1908</v>
      </c>
      <c r="U200" s="2">
        <f t="shared" si="31"/>
        <v>5</v>
      </c>
      <c r="V200" s="2">
        <f t="shared" si="32"/>
        <v>5</v>
      </c>
      <c r="W200" s="2">
        <f t="shared" si="33"/>
        <v>14</v>
      </c>
      <c r="X200" s="2">
        <f t="shared" si="35"/>
        <v>130</v>
      </c>
    </row>
    <row r="201" spans="1:24" x14ac:dyDescent="0.25">
      <c r="A201" s="2">
        <v>3060</v>
      </c>
      <c r="B201" s="4" t="s">
        <v>7272</v>
      </c>
      <c r="C201" s="5"/>
      <c r="D201" s="5" t="s">
        <v>62</v>
      </c>
      <c r="E201" s="72" t="s">
        <v>25163</v>
      </c>
      <c r="F201" s="71">
        <v>0</v>
      </c>
      <c r="G201" s="52">
        <v>3057</v>
      </c>
      <c r="H201" s="5" t="s">
        <v>13631</v>
      </c>
      <c r="I201" s="5">
        <v>1</v>
      </c>
      <c r="J201" s="72" t="s">
        <v>25163</v>
      </c>
      <c r="K201" s="71">
        <v>200</v>
      </c>
      <c r="L201" s="64">
        <v>0</v>
      </c>
      <c r="M201" s="5">
        <v>5</v>
      </c>
      <c r="N201" s="5">
        <v>302</v>
      </c>
      <c r="O201" s="47" t="s">
        <v>20567</v>
      </c>
      <c r="P201" s="46" t="s">
        <v>20569</v>
      </c>
      <c r="Q201" s="2" t="str">
        <f t="shared" si="34"/>
        <v>&lt;a href="set02\obituaries\cooperstown_courier\1908_-_1910\woodwick,_mrs._g_l_and_child_death_notice_may_14,_1908_p1_cc.pdf"&gt;Woodwick, Mrs. G L and child&lt;/a&gt;</v>
      </c>
      <c r="T201" s="39">
        <f t="shared" si="30"/>
        <v>1908</v>
      </c>
      <c r="U201" s="2">
        <f t="shared" si="31"/>
        <v>5</v>
      </c>
      <c r="V201" s="2">
        <f t="shared" si="32"/>
        <v>5</v>
      </c>
      <c r="W201" s="2">
        <f t="shared" si="33"/>
        <v>14</v>
      </c>
      <c r="X201" s="2">
        <f t="shared" si="35"/>
        <v>156</v>
      </c>
    </row>
    <row r="202" spans="1:24" x14ac:dyDescent="0.25">
      <c r="A202" s="2">
        <v>154</v>
      </c>
      <c r="B202" s="4" t="s">
        <v>7188</v>
      </c>
      <c r="C202" s="5"/>
      <c r="D202" s="5" t="s">
        <v>64</v>
      </c>
      <c r="E202" s="72">
        <v>0</v>
      </c>
      <c r="F202" s="71" t="s">
        <v>25135</v>
      </c>
      <c r="G202" s="52">
        <v>3064</v>
      </c>
      <c r="H202" s="5" t="s">
        <v>13631</v>
      </c>
      <c r="I202" s="5">
        <v>5</v>
      </c>
      <c r="J202" s="72" t="s">
        <v>25676</v>
      </c>
      <c r="K202" s="71">
        <f>9/52</f>
        <v>0.17307692307692307</v>
      </c>
      <c r="L202" s="64">
        <v>0</v>
      </c>
      <c r="M202" s="5">
        <v>5</v>
      </c>
      <c r="N202" s="5">
        <v>214</v>
      </c>
      <c r="O202" s="47" t="s">
        <v>20480</v>
      </c>
      <c r="P202" s="46" t="s">
        <v>20569</v>
      </c>
      <c r="Q202" s="2" t="str">
        <f t="shared" si="34"/>
        <v>&lt;a href="set02\obituaries\cooperstown_courier\1908_-_1910\crook,_infant_of_harry_obituary_may_21,_1908_p5_cc.pdf"&gt;Crook, Infant of Harry&lt;/a&gt;</v>
      </c>
      <c r="T202" s="39">
        <f t="shared" si="30"/>
        <v>1908</v>
      </c>
      <c r="U202" s="2">
        <f t="shared" si="31"/>
        <v>5</v>
      </c>
      <c r="V202" s="2">
        <f t="shared" si="32"/>
        <v>5</v>
      </c>
      <c r="W202" s="2">
        <f t="shared" si="33"/>
        <v>21</v>
      </c>
      <c r="X202" s="2">
        <f t="shared" si="35"/>
        <v>140</v>
      </c>
    </row>
    <row r="203" spans="1:24" x14ac:dyDescent="0.25">
      <c r="A203" s="2">
        <v>2458</v>
      </c>
      <c r="B203" s="4" t="s">
        <v>7234</v>
      </c>
      <c r="C203" s="5"/>
      <c r="D203" s="5" t="s">
        <v>64</v>
      </c>
      <c r="E203" s="72" t="s">
        <v>2672</v>
      </c>
      <c r="F203" s="71">
        <v>0</v>
      </c>
      <c r="G203" s="52">
        <v>3064</v>
      </c>
      <c r="H203" s="5" t="s">
        <v>13631</v>
      </c>
      <c r="I203" s="5">
        <v>1</v>
      </c>
      <c r="J203" s="72" t="s">
        <v>2672</v>
      </c>
      <c r="K203" s="71">
        <v>200</v>
      </c>
      <c r="L203" s="64" t="s">
        <v>25149</v>
      </c>
      <c r="M203" s="5">
        <v>5</v>
      </c>
      <c r="N203" s="5">
        <v>260</v>
      </c>
      <c r="O203" s="47" t="s">
        <v>20526</v>
      </c>
      <c r="P203" s="46" t="s">
        <v>20569</v>
      </c>
      <c r="Q203" s="2" t="str">
        <f t="shared" si="34"/>
        <v>&lt;a href="set02\obituaries\cooperstown_courier\1908_-_1910\loreaux,_mrs._d_h_obituary_may_21,_1908_p1_cc.pdf"&gt;Loreaux, Mrs. D H&lt;/a&gt;</v>
      </c>
      <c r="T203" s="39">
        <f t="shared" si="30"/>
        <v>1908</v>
      </c>
      <c r="U203" s="2">
        <f t="shared" si="31"/>
        <v>5</v>
      </c>
      <c r="V203" s="2">
        <f t="shared" si="32"/>
        <v>5</v>
      </c>
      <c r="W203" s="2">
        <f t="shared" si="33"/>
        <v>21</v>
      </c>
      <c r="X203" s="2">
        <f t="shared" si="35"/>
        <v>130</v>
      </c>
    </row>
    <row r="204" spans="1:24" x14ac:dyDescent="0.25">
      <c r="A204" s="2">
        <v>2192</v>
      </c>
      <c r="B204" s="4" t="s">
        <v>7205</v>
      </c>
      <c r="C204" s="5"/>
      <c r="D204" s="5" t="s">
        <v>64</v>
      </c>
      <c r="E204" s="72" t="s">
        <v>25140</v>
      </c>
      <c r="F204" s="71">
        <v>0</v>
      </c>
      <c r="G204" s="52">
        <v>3071</v>
      </c>
      <c r="H204" s="5" t="s">
        <v>13631</v>
      </c>
      <c r="I204" s="5">
        <v>4</v>
      </c>
      <c r="J204" s="72" t="s">
        <v>25140</v>
      </c>
      <c r="K204" s="71">
        <v>200</v>
      </c>
      <c r="L204" s="64">
        <v>0</v>
      </c>
      <c r="M204" s="5">
        <v>5</v>
      </c>
      <c r="N204" s="5">
        <v>232</v>
      </c>
      <c r="O204" s="47" t="s">
        <v>20498</v>
      </c>
      <c r="P204" s="46" t="s">
        <v>20569</v>
      </c>
      <c r="Q204" s="2" t="str">
        <f t="shared" si="34"/>
        <v>&lt;a href="set02\obituaries\cooperstown_courier\1908_-_1910\hagberg,_john_obituary_may_28,_1908_p4_cc.pdf"&gt;Hagberg, John&lt;/a&gt;</v>
      </c>
      <c r="T204" s="39">
        <f t="shared" si="30"/>
        <v>1908</v>
      </c>
      <c r="U204" s="2">
        <f t="shared" si="31"/>
        <v>5</v>
      </c>
      <c r="V204" s="2">
        <f t="shared" si="32"/>
        <v>5</v>
      </c>
      <c r="W204" s="2">
        <f t="shared" si="33"/>
        <v>28</v>
      </c>
      <c r="X204" s="2">
        <f t="shared" si="35"/>
        <v>122</v>
      </c>
    </row>
    <row r="205" spans="1:24" x14ac:dyDescent="0.25">
      <c r="A205" s="2">
        <v>2115</v>
      </c>
      <c r="B205" s="4" t="s">
        <v>7197</v>
      </c>
      <c r="C205" s="5"/>
      <c r="D205" s="5" t="s">
        <v>62</v>
      </c>
      <c r="E205" s="72">
        <v>0</v>
      </c>
      <c r="F205" s="71">
        <v>0</v>
      </c>
      <c r="G205" s="52">
        <v>3078</v>
      </c>
      <c r="H205" s="5" t="s">
        <v>13631</v>
      </c>
      <c r="I205" s="5">
        <v>5</v>
      </c>
      <c r="J205" s="72" t="s">
        <v>25676</v>
      </c>
      <c r="K205" s="71">
        <v>200</v>
      </c>
      <c r="L205" s="64">
        <v>0</v>
      </c>
      <c r="M205" s="5">
        <v>5</v>
      </c>
      <c r="N205" s="5">
        <v>222</v>
      </c>
      <c r="O205" s="47" t="s">
        <v>20488</v>
      </c>
      <c r="P205" s="46" t="s">
        <v>20569</v>
      </c>
      <c r="Q205" s="2" t="str">
        <f t="shared" si="34"/>
        <v>&lt;a href="set02\obituaries\cooperstown_courier\1908_-_1910\ford,_o_c_death_notice_june_4,_1908_p5_cc.pdf"&gt;Ford, O C&lt;/a&gt;</v>
      </c>
      <c r="T205" s="39">
        <f t="shared" si="30"/>
        <v>1908</v>
      </c>
      <c r="U205" s="2">
        <f t="shared" si="31"/>
        <v>6</v>
      </c>
      <c r="V205" s="2">
        <f t="shared" si="32"/>
        <v>6</v>
      </c>
      <c r="W205" s="2">
        <f t="shared" si="33"/>
        <v>4</v>
      </c>
      <c r="X205" s="2">
        <f t="shared" si="35"/>
        <v>118</v>
      </c>
    </row>
    <row r="206" spans="1:24" x14ac:dyDescent="0.25">
      <c r="A206" s="2">
        <v>1336</v>
      </c>
      <c r="B206" s="4" t="s">
        <v>7260</v>
      </c>
      <c r="C206" s="5"/>
      <c r="D206" s="5" t="s">
        <v>64</v>
      </c>
      <c r="E206" s="72" t="s">
        <v>24962</v>
      </c>
      <c r="F206" s="71">
        <v>62</v>
      </c>
      <c r="G206" s="52">
        <v>3085</v>
      </c>
      <c r="H206" s="5" t="s">
        <v>13631</v>
      </c>
      <c r="I206" s="5">
        <v>5</v>
      </c>
      <c r="J206" s="72" t="s">
        <v>24962</v>
      </c>
      <c r="K206" s="71">
        <v>62</v>
      </c>
      <c r="L206" s="64">
        <v>0</v>
      </c>
      <c r="M206" s="5">
        <v>5</v>
      </c>
      <c r="N206" s="5">
        <v>288</v>
      </c>
      <c r="O206" s="47" t="s">
        <v>20553</v>
      </c>
      <c r="P206" s="46" t="s">
        <v>20569</v>
      </c>
      <c r="Q206" s="2" t="str">
        <f t="shared" si="34"/>
        <v>&lt;a href="set02\obituaries\cooperstown_courier\1908_-_1910\snyder,_j_m_obituary_june_11,_1908_p5_cc.pdf"&gt;Snyder, J M&lt;/a&gt;</v>
      </c>
      <c r="T206" s="39">
        <f t="shared" si="30"/>
        <v>1908</v>
      </c>
      <c r="U206" s="2">
        <f t="shared" si="31"/>
        <v>6</v>
      </c>
      <c r="V206" s="2">
        <f t="shared" si="32"/>
        <v>6</v>
      </c>
      <c r="W206" s="2">
        <f t="shared" si="33"/>
        <v>11</v>
      </c>
      <c r="X206" s="2">
        <f t="shared" si="35"/>
        <v>119</v>
      </c>
    </row>
    <row r="207" spans="1:24" x14ac:dyDescent="0.25">
      <c r="A207" s="2">
        <v>432</v>
      </c>
      <c r="B207" s="4" t="s">
        <v>7174</v>
      </c>
      <c r="C207" s="5"/>
      <c r="D207" s="5" t="s">
        <v>64</v>
      </c>
      <c r="E207" s="72" t="s">
        <v>25129</v>
      </c>
      <c r="F207" s="71">
        <v>10</v>
      </c>
      <c r="G207" s="52">
        <v>3092</v>
      </c>
      <c r="H207" s="5" t="s">
        <v>13631</v>
      </c>
      <c r="I207" s="5">
        <v>4</v>
      </c>
      <c r="J207" s="72" t="s">
        <v>25129</v>
      </c>
      <c r="K207" s="71">
        <v>10</v>
      </c>
      <c r="L207" s="64">
        <v>0</v>
      </c>
      <c r="M207" s="5">
        <v>5</v>
      </c>
      <c r="N207" s="5">
        <v>199</v>
      </c>
      <c r="O207" s="47" t="s">
        <v>20466</v>
      </c>
      <c r="P207" s="46" t="s">
        <v>20569</v>
      </c>
      <c r="Q207" s="2" t="str">
        <f t="shared" si="34"/>
        <v>&lt;a href="set02\obituaries\cooperstown_courier\1908_-_1910\birkus,_henry_obituary_june_18,_1908_p4_cc.pdf"&gt;Birkus, Henry&lt;/a&gt;</v>
      </c>
      <c r="T207" s="39">
        <f t="shared" si="30"/>
        <v>1908</v>
      </c>
      <c r="U207" s="2">
        <f t="shared" si="31"/>
        <v>6</v>
      </c>
      <c r="V207" s="2">
        <f t="shared" si="32"/>
        <v>6</v>
      </c>
      <c r="W207" s="2">
        <f t="shared" si="33"/>
        <v>18</v>
      </c>
      <c r="X207" s="2">
        <f t="shared" si="35"/>
        <v>123</v>
      </c>
    </row>
    <row r="208" spans="1:24" x14ac:dyDescent="0.25">
      <c r="A208" s="2">
        <v>745</v>
      </c>
      <c r="B208" s="4" t="s">
        <v>7212</v>
      </c>
      <c r="C208" s="5"/>
      <c r="D208" s="5" t="s">
        <v>64</v>
      </c>
      <c r="E208" s="72" t="s">
        <v>2672</v>
      </c>
      <c r="F208" s="71">
        <v>26</v>
      </c>
      <c r="G208" s="52">
        <v>3092</v>
      </c>
      <c r="H208" s="5" t="s">
        <v>13631</v>
      </c>
      <c r="I208" s="5">
        <v>4</v>
      </c>
      <c r="J208" s="72" t="s">
        <v>2672</v>
      </c>
      <c r="K208" s="71">
        <v>26</v>
      </c>
      <c r="L208" s="64">
        <v>0</v>
      </c>
      <c r="M208" s="5">
        <v>5</v>
      </c>
      <c r="N208" s="5">
        <v>238</v>
      </c>
      <c r="O208" s="47" t="s">
        <v>20504</v>
      </c>
      <c r="P208" s="46" t="s">
        <v>20569</v>
      </c>
      <c r="Q208" s="2" t="str">
        <f t="shared" si="34"/>
        <v>&lt;a href="set02\obituaries\cooperstown_courier\1908_-_1910\hogenson,_clara_obituary_june_18,_1908_p4_cc.pdf"&gt;Hogenson, Clara&lt;/a&gt;</v>
      </c>
      <c r="T208" s="39">
        <f t="shared" si="30"/>
        <v>1908</v>
      </c>
      <c r="U208" s="2">
        <f t="shared" si="31"/>
        <v>6</v>
      </c>
      <c r="V208" s="2">
        <f t="shared" si="32"/>
        <v>6</v>
      </c>
      <c r="W208" s="2">
        <f t="shared" si="33"/>
        <v>18</v>
      </c>
      <c r="X208" s="2">
        <f t="shared" si="35"/>
        <v>127</v>
      </c>
    </row>
    <row r="209" spans="1:24" x14ac:dyDescent="0.25">
      <c r="A209" s="2">
        <v>1345</v>
      </c>
      <c r="B209" s="4" t="s">
        <v>7198</v>
      </c>
      <c r="C209" s="5"/>
      <c r="D209" s="5" t="s">
        <v>64</v>
      </c>
      <c r="E209" s="72">
        <v>0</v>
      </c>
      <c r="F209" s="71">
        <v>63</v>
      </c>
      <c r="G209" s="52">
        <v>3092</v>
      </c>
      <c r="H209" s="5" t="s">
        <v>13631</v>
      </c>
      <c r="I209" s="5">
        <v>1</v>
      </c>
      <c r="J209" s="72" t="s">
        <v>25676</v>
      </c>
      <c r="K209" s="71">
        <v>63</v>
      </c>
      <c r="L209" s="64">
        <v>0</v>
      </c>
      <c r="M209" s="5">
        <v>5</v>
      </c>
      <c r="N209" s="5">
        <v>223</v>
      </c>
      <c r="O209" s="47" t="s">
        <v>20489</v>
      </c>
      <c r="P209" s="46" t="s">
        <v>20569</v>
      </c>
      <c r="Q209" s="2" t="str">
        <f t="shared" si="34"/>
        <v>&lt;a href="set02\obituaries\cooperstown_courier\1908_-_1910\ford,_orville_c_obituary_june_18,_1908_p1_cc.pdf"&gt;Ford, Orville C&lt;/a&gt;</v>
      </c>
      <c r="T209" s="39">
        <f t="shared" si="30"/>
        <v>1908</v>
      </c>
      <c r="U209" s="2">
        <f t="shared" si="31"/>
        <v>6</v>
      </c>
      <c r="V209" s="2">
        <f t="shared" si="32"/>
        <v>6</v>
      </c>
      <c r="W209" s="2">
        <f t="shared" si="33"/>
        <v>18</v>
      </c>
      <c r="X209" s="2">
        <f t="shared" si="35"/>
        <v>127</v>
      </c>
    </row>
    <row r="210" spans="1:24" x14ac:dyDescent="0.25">
      <c r="A210" s="2">
        <v>1946</v>
      </c>
      <c r="B210" s="4" t="s">
        <v>7180</v>
      </c>
      <c r="C210" s="5"/>
      <c r="D210" s="5" t="s">
        <v>62</v>
      </c>
      <c r="E210" s="72" t="s">
        <v>25132</v>
      </c>
      <c r="F210" s="71">
        <v>0</v>
      </c>
      <c r="G210" s="52">
        <v>3092</v>
      </c>
      <c r="H210" s="5" t="s">
        <v>13631</v>
      </c>
      <c r="I210" s="5">
        <v>5</v>
      </c>
      <c r="J210" s="72" t="s">
        <v>25132</v>
      </c>
      <c r="K210" s="71">
        <v>200</v>
      </c>
      <c r="L210" s="64">
        <v>0</v>
      </c>
      <c r="M210" s="5">
        <v>5</v>
      </c>
      <c r="N210" s="5">
        <v>206</v>
      </c>
      <c r="O210" s="47" t="s">
        <v>20472</v>
      </c>
      <c r="P210" s="46" t="s">
        <v>20569</v>
      </c>
      <c r="Q210" s="2" t="str">
        <f t="shared" si="34"/>
        <v>&lt;a href="set02\obituaries\cooperstown_courier\1908_-_1910\brown,_george_death_notice_june_18,_1908_p5_cc.pdf"&gt;Brown, George&lt;/a&gt;</v>
      </c>
      <c r="T210" s="39">
        <f t="shared" si="30"/>
        <v>1908</v>
      </c>
      <c r="U210" s="2">
        <f t="shared" si="31"/>
        <v>6</v>
      </c>
      <c r="V210" s="2">
        <f t="shared" si="32"/>
        <v>6</v>
      </c>
      <c r="W210" s="2">
        <f t="shared" si="33"/>
        <v>18</v>
      </c>
      <c r="X210" s="2">
        <f t="shared" si="35"/>
        <v>127</v>
      </c>
    </row>
    <row r="211" spans="1:24" x14ac:dyDescent="0.25">
      <c r="A211" s="2">
        <v>2227</v>
      </c>
      <c r="B211" s="4" t="s">
        <v>7207</v>
      </c>
      <c r="C211" s="5" t="s">
        <v>7208</v>
      </c>
      <c r="D211" s="5" t="s">
        <v>64</v>
      </c>
      <c r="E211" s="72" t="s">
        <v>13510</v>
      </c>
      <c r="F211" s="71">
        <v>0</v>
      </c>
      <c r="G211" s="52">
        <v>3092</v>
      </c>
      <c r="H211" s="5" t="s">
        <v>13631</v>
      </c>
      <c r="I211" s="5">
        <v>4</v>
      </c>
      <c r="J211" s="72" t="s">
        <v>13510</v>
      </c>
      <c r="K211" s="71">
        <v>200</v>
      </c>
      <c r="L211" s="64">
        <v>0</v>
      </c>
      <c r="M211" s="5">
        <v>5</v>
      </c>
      <c r="N211" s="5">
        <v>234</v>
      </c>
      <c r="O211" s="47" t="s">
        <v>20500</v>
      </c>
      <c r="P211" s="46" t="s">
        <v>20569</v>
      </c>
      <c r="Q211" s="2" t="str">
        <f t="shared" si="34"/>
        <v>&lt;a href="set02\obituaries\cooperstown_courier\1908_-_1910\heard,_mrs._robert_nee_nellie_rukke_obituary_june_18,_1908_p4_cc.pdf"&gt;Heard, Mrs. Robert &lt;/a&gt;</v>
      </c>
      <c r="T211" s="39">
        <f t="shared" si="30"/>
        <v>1908</v>
      </c>
      <c r="U211" s="2">
        <f t="shared" si="31"/>
        <v>6</v>
      </c>
      <c r="V211" s="2">
        <f t="shared" si="32"/>
        <v>6</v>
      </c>
      <c r="W211" s="2">
        <f t="shared" si="33"/>
        <v>18</v>
      </c>
      <c r="X211" s="2">
        <f t="shared" si="35"/>
        <v>151</v>
      </c>
    </row>
    <row r="212" spans="1:24" x14ac:dyDescent="0.25">
      <c r="A212" s="2">
        <v>637</v>
      </c>
      <c r="B212" s="4" t="s">
        <v>7209</v>
      </c>
      <c r="C212" s="5"/>
      <c r="D212" s="5" t="s">
        <v>64</v>
      </c>
      <c r="E212" s="72" t="s">
        <v>24875</v>
      </c>
      <c r="F212" s="71">
        <v>21</v>
      </c>
      <c r="G212" s="52">
        <v>3106</v>
      </c>
      <c r="H212" s="5" t="s">
        <v>13631</v>
      </c>
      <c r="I212" s="5">
        <v>5</v>
      </c>
      <c r="J212" s="72" t="s">
        <v>24875</v>
      </c>
      <c r="K212" s="71">
        <v>21</v>
      </c>
      <c r="L212" s="64">
        <v>0</v>
      </c>
      <c r="M212" s="5">
        <v>5</v>
      </c>
      <c r="N212" s="5">
        <v>235</v>
      </c>
      <c r="O212" s="47" t="s">
        <v>20501</v>
      </c>
      <c r="P212" s="46" t="s">
        <v>20569</v>
      </c>
      <c r="Q212" s="2" t="str">
        <f t="shared" si="34"/>
        <v>&lt;a href="set02\obituaries\cooperstown_courier\1908_-_1910\hegna,_christian_obituary_july_2,_1908_p5_cc.pdf"&gt;Hegna, Christian&lt;/a&gt;</v>
      </c>
      <c r="T212" s="39">
        <f t="shared" si="30"/>
        <v>1908</v>
      </c>
      <c r="U212" s="2">
        <f t="shared" si="31"/>
        <v>7</v>
      </c>
      <c r="V212" s="2">
        <f t="shared" si="32"/>
        <v>7</v>
      </c>
      <c r="W212" s="2">
        <f t="shared" si="33"/>
        <v>2</v>
      </c>
      <c r="X212" s="2">
        <f t="shared" si="35"/>
        <v>128</v>
      </c>
    </row>
    <row r="213" spans="1:24" x14ac:dyDescent="0.25">
      <c r="A213" s="2">
        <v>1739</v>
      </c>
      <c r="B213" s="4" t="s">
        <v>7243</v>
      </c>
      <c r="C213" s="5"/>
      <c r="D213" s="5" t="s">
        <v>64</v>
      </c>
      <c r="E213" s="72">
        <v>0</v>
      </c>
      <c r="F213" s="71">
        <v>85</v>
      </c>
      <c r="G213" s="52">
        <v>3106</v>
      </c>
      <c r="H213" s="5" t="s">
        <v>13631</v>
      </c>
      <c r="I213" s="5">
        <v>5</v>
      </c>
      <c r="J213" s="72" t="s">
        <v>25676</v>
      </c>
      <c r="K213" s="71">
        <v>85</v>
      </c>
      <c r="L213" s="64">
        <v>0</v>
      </c>
      <c r="M213" s="5">
        <v>5</v>
      </c>
      <c r="N213" s="5">
        <v>269</v>
      </c>
      <c r="O213" s="47" t="s">
        <v>20535</v>
      </c>
      <c r="P213" s="46" t="s">
        <v>20569</v>
      </c>
      <c r="Q213" s="2" t="str">
        <f t="shared" si="34"/>
        <v>&lt;a href="set02\obituaries\cooperstown_courier\1908_-_1910\nicoll,_john_sr._obituary_july_2,_1908_p5_cc.pdf"&gt;Nicoll, John Sr. &lt;/a&gt;</v>
      </c>
      <c r="T213" s="39">
        <f t="shared" si="30"/>
        <v>1908</v>
      </c>
      <c r="U213" s="2">
        <f t="shared" si="31"/>
        <v>7</v>
      </c>
      <c r="V213" s="2">
        <f t="shared" si="32"/>
        <v>7</v>
      </c>
      <c r="W213" s="2">
        <f t="shared" si="33"/>
        <v>2</v>
      </c>
      <c r="X213" s="2">
        <f t="shared" si="35"/>
        <v>129</v>
      </c>
    </row>
    <row r="214" spans="1:24" x14ac:dyDescent="0.25">
      <c r="A214" s="2">
        <v>1148</v>
      </c>
      <c r="B214" s="4" t="s">
        <v>7239</v>
      </c>
      <c r="C214" s="5"/>
      <c r="D214" s="5" t="s">
        <v>64</v>
      </c>
      <c r="E214" s="72" t="s">
        <v>24984</v>
      </c>
      <c r="F214" s="71">
        <v>52</v>
      </c>
      <c r="G214" s="52">
        <v>3113</v>
      </c>
      <c r="H214" s="5" t="s">
        <v>13631</v>
      </c>
      <c r="I214" s="5">
        <v>4</v>
      </c>
      <c r="J214" s="72" t="s">
        <v>24984</v>
      </c>
      <c r="K214" s="71">
        <v>52</v>
      </c>
      <c r="L214" s="64" t="s">
        <v>25152</v>
      </c>
      <c r="M214" s="5">
        <v>5</v>
      </c>
      <c r="N214" s="5">
        <v>265</v>
      </c>
      <c r="O214" s="47" t="s">
        <v>20531</v>
      </c>
      <c r="P214" s="46" t="s">
        <v>20569</v>
      </c>
      <c r="Q214" s="2" t="str">
        <f t="shared" si="34"/>
        <v>&lt;a href="set02\obituaries\cooperstown_courier\1908_-_1910\mcdermott,_j_h_obituary_july_9,_1908_p4_cc.pdf"&gt;McDermott, J H&lt;/a&gt;</v>
      </c>
      <c r="T214" s="39">
        <f t="shared" si="30"/>
        <v>1908</v>
      </c>
      <c r="U214" s="2">
        <f t="shared" si="31"/>
        <v>7</v>
      </c>
      <c r="V214" s="2">
        <f t="shared" si="32"/>
        <v>7</v>
      </c>
      <c r="W214" s="2">
        <f t="shared" si="33"/>
        <v>9</v>
      </c>
      <c r="X214" s="2">
        <f t="shared" si="35"/>
        <v>124</v>
      </c>
    </row>
    <row r="215" spans="1:24" x14ac:dyDescent="0.25">
      <c r="A215" s="2">
        <v>1149</v>
      </c>
      <c r="B215" s="4" t="s">
        <v>7239</v>
      </c>
      <c r="C215" s="5"/>
      <c r="D215" s="5" t="s">
        <v>72</v>
      </c>
      <c r="E215" s="72" t="s">
        <v>24984</v>
      </c>
      <c r="F215" s="71">
        <v>52</v>
      </c>
      <c r="G215" s="52">
        <v>3120</v>
      </c>
      <c r="H215" s="5" t="s">
        <v>13631</v>
      </c>
      <c r="I215" s="5">
        <v>5</v>
      </c>
      <c r="J215" s="72" t="s">
        <v>24984</v>
      </c>
      <c r="K215" s="71">
        <v>52</v>
      </c>
      <c r="L215" s="64" t="s">
        <v>25152</v>
      </c>
      <c r="M215" s="5">
        <v>5</v>
      </c>
      <c r="N215" s="5">
        <v>264</v>
      </c>
      <c r="O215" s="47" t="s">
        <v>20530</v>
      </c>
      <c r="P215" s="46" t="s">
        <v>20569</v>
      </c>
      <c r="Q215" s="2" t="str">
        <f t="shared" si="34"/>
        <v>&lt;a href="set02\obituaries\cooperstown_courier\1908_-_1910\mcdermott,_j_h_funeral_july_16,_1908_p5_cc.pdf"&gt;McDermott, J H&lt;/a&gt;</v>
      </c>
      <c r="T215" s="39">
        <f t="shared" si="30"/>
        <v>1908</v>
      </c>
      <c r="U215" s="2">
        <f t="shared" si="31"/>
        <v>7</v>
      </c>
      <c r="V215" s="2">
        <f t="shared" si="32"/>
        <v>7</v>
      </c>
      <c r="W215" s="2">
        <f t="shared" si="33"/>
        <v>16</v>
      </c>
      <c r="X215" s="2">
        <f t="shared" si="35"/>
        <v>124</v>
      </c>
    </row>
    <row r="216" spans="1:24" x14ac:dyDescent="0.25">
      <c r="A216" s="2">
        <v>1677</v>
      </c>
      <c r="B216" s="4" t="s">
        <v>7250</v>
      </c>
      <c r="C216" s="5"/>
      <c r="D216" s="5" t="s">
        <v>64</v>
      </c>
      <c r="E216" s="72">
        <v>0</v>
      </c>
      <c r="F216" s="71">
        <v>81</v>
      </c>
      <c r="G216" s="52">
        <v>3134</v>
      </c>
      <c r="H216" s="5" t="s">
        <v>13631</v>
      </c>
      <c r="I216" s="5">
        <v>1</v>
      </c>
      <c r="J216" s="72" t="s">
        <v>25676</v>
      </c>
      <c r="K216" s="71">
        <v>81</v>
      </c>
      <c r="L216" s="64">
        <v>0</v>
      </c>
      <c r="M216" s="5">
        <v>5</v>
      </c>
      <c r="N216" s="5">
        <v>276</v>
      </c>
      <c r="O216" s="47" t="s">
        <v>20542</v>
      </c>
      <c r="P216" s="46" t="s">
        <v>20569</v>
      </c>
      <c r="Q216" s="2" t="str">
        <f t="shared" si="34"/>
        <v>&lt;a href="set02\obituaries\cooperstown_courier\1908_-_1910\park,_andrew_sr._obituary_july_30,_1908_p1_cc.pdf"&gt;Park, Andrew Sr.&lt;/a&gt;</v>
      </c>
      <c r="T216" s="39">
        <f t="shared" si="30"/>
        <v>1908</v>
      </c>
      <c r="U216" s="2">
        <f t="shared" si="31"/>
        <v>7</v>
      </c>
      <c r="V216" s="2">
        <f t="shared" si="32"/>
        <v>7</v>
      </c>
      <c r="W216" s="2">
        <f t="shared" si="33"/>
        <v>30</v>
      </c>
      <c r="X216" s="2">
        <f t="shared" si="35"/>
        <v>129</v>
      </c>
    </row>
    <row r="217" spans="1:24" x14ac:dyDescent="0.25">
      <c r="A217" s="2">
        <v>191</v>
      </c>
      <c r="B217" s="4" t="s">
        <v>7167</v>
      </c>
      <c r="C217" s="5"/>
      <c r="D217" s="5" t="s">
        <v>64</v>
      </c>
      <c r="E217" s="72" t="s">
        <v>25124</v>
      </c>
      <c r="F217" s="71" t="s">
        <v>24976</v>
      </c>
      <c r="G217" s="52">
        <v>3169</v>
      </c>
      <c r="H217" s="5" t="s">
        <v>13631</v>
      </c>
      <c r="I217" s="5">
        <v>5</v>
      </c>
      <c r="J217" s="72" t="s">
        <v>25124</v>
      </c>
      <c r="K217" s="71">
        <f>8/12</f>
        <v>0.66666666666666663</v>
      </c>
      <c r="L217" s="64">
        <v>0</v>
      </c>
      <c r="M217" s="5">
        <v>5</v>
      </c>
      <c r="N217" s="5">
        <v>192</v>
      </c>
      <c r="O217" s="47" t="s">
        <v>20459</v>
      </c>
      <c r="P217" s="46" t="s">
        <v>20569</v>
      </c>
      <c r="Q217" s="2" t="str">
        <f t="shared" si="34"/>
        <v>&lt;a href="set02\obituaries\cooperstown_courier\1908_-_1910\arndt,_mildred_obituary_september_3,_1908_p5_cc.pdf"&gt;Arndt, Mildred&lt;/a&gt;</v>
      </c>
      <c r="T217" s="39">
        <f t="shared" si="30"/>
        <v>1908</v>
      </c>
      <c r="U217" s="2">
        <f t="shared" si="31"/>
        <v>9</v>
      </c>
      <c r="V217" s="2">
        <f t="shared" si="32"/>
        <v>9</v>
      </c>
      <c r="W217" s="2">
        <f t="shared" si="33"/>
        <v>3</v>
      </c>
      <c r="X217" s="2">
        <f t="shared" si="35"/>
        <v>129</v>
      </c>
    </row>
    <row r="218" spans="1:24" x14ac:dyDescent="0.25">
      <c r="A218" s="2">
        <v>1670</v>
      </c>
      <c r="B218" s="4" t="s">
        <v>7247</v>
      </c>
      <c r="C218" s="5"/>
      <c r="D218" s="5" t="s">
        <v>62</v>
      </c>
      <c r="E218" s="72" t="s">
        <v>25154</v>
      </c>
      <c r="F218" s="71">
        <v>80</v>
      </c>
      <c r="G218" s="52">
        <v>3169</v>
      </c>
      <c r="H218" s="5" t="s">
        <v>13631</v>
      </c>
      <c r="I218" s="5">
        <v>5</v>
      </c>
      <c r="J218" s="72" t="s">
        <v>25154</v>
      </c>
      <c r="K218" s="71">
        <v>80</v>
      </c>
      <c r="L218" s="64">
        <v>0</v>
      </c>
      <c r="M218" s="5">
        <v>5</v>
      </c>
      <c r="N218" s="5">
        <v>273</v>
      </c>
      <c r="O218" s="47" t="s">
        <v>20539</v>
      </c>
      <c r="P218" s="46" t="s">
        <v>20569</v>
      </c>
      <c r="Q218" s="2" t="str">
        <f t="shared" si="34"/>
        <v>&lt;a href="set02\obituaries\cooperstown_courier\1908_-_1910\ormson,_halvor_death_notice_september_3,_1908_p5_cc.pdf"&gt;Ormson, Halvor&lt;/a&gt;</v>
      </c>
      <c r="T218" s="39">
        <f t="shared" si="30"/>
        <v>1908</v>
      </c>
      <c r="U218" s="2">
        <f t="shared" si="31"/>
        <v>9</v>
      </c>
      <c r="V218" s="2">
        <f t="shared" si="32"/>
        <v>9</v>
      </c>
      <c r="W218" s="2">
        <f t="shared" si="33"/>
        <v>3</v>
      </c>
      <c r="X218" s="2">
        <f t="shared" si="35"/>
        <v>133</v>
      </c>
    </row>
    <row r="219" spans="1:24" x14ac:dyDescent="0.25">
      <c r="A219" s="2">
        <v>1213</v>
      </c>
      <c r="B219" s="4" t="s">
        <v>7219</v>
      </c>
      <c r="C219" s="5"/>
      <c r="D219" s="5" t="s">
        <v>64</v>
      </c>
      <c r="E219" s="72">
        <v>0</v>
      </c>
      <c r="F219" s="71">
        <v>56</v>
      </c>
      <c r="G219" s="52">
        <v>3176</v>
      </c>
      <c r="H219" s="5" t="s">
        <v>13631</v>
      </c>
      <c r="I219" s="5">
        <v>5</v>
      </c>
      <c r="J219" s="72" t="s">
        <v>25676</v>
      </c>
      <c r="K219" s="71">
        <v>56</v>
      </c>
      <c r="L219" s="64">
        <v>0</v>
      </c>
      <c r="M219" s="5">
        <v>5</v>
      </c>
      <c r="N219" s="5">
        <v>245</v>
      </c>
      <c r="O219" s="47" t="s">
        <v>20511</v>
      </c>
      <c r="P219" s="46" t="s">
        <v>20569</v>
      </c>
      <c r="Q219" s="2" t="str">
        <f t="shared" si="34"/>
        <v>&lt;a href="set02\obituaries\cooperstown_courier\1908_-_1910\johnson,_mathilda_obituary_september_10,_1908_p5_cc.pdf"&gt;Johnson, Mathilda &lt;/a&gt;</v>
      </c>
      <c r="T219" s="39">
        <f t="shared" si="30"/>
        <v>1908</v>
      </c>
      <c r="U219" s="2">
        <f t="shared" si="31"/>
        <v>9</v>
      </c>
      <c r="V219" s="2">
        <f t="shared" si="32"/>
        <v>9</v>
      </c>
      <c r="W219" s="2">
        <f t="shared" si="33"/>
        <v>10</v>
      </c>
      <c r="X219" s="2">
        <f t="shared" si="35"/>
        <v>137</v>
      </c>
    </row>
    <row r="220" spans="1:24" x14ac:dyDescent="0.25">
      <c r="A220" s="2">
        <v>1430</v>
      </c>
      <c r="B220" s="4" t="s">
        <v>7257</v>
      </c>
      <c r="C220" s="5"/>
      <c r="D220" s="5" t="s">
        <v>64</v>
      </c>
      <c r="E220" s="72" t="s">
        <v>25158</v>
      </c>
      <c r="F220" s="71">
        <v>66</v>
      </c>
      <c r="G220" s="52">
        <v>3176</v>
      </c>
      <c r="H220" s="5" t="s">
        <v>13631</v>
      </c>
      <c r="I220" s="5">
        <v>5</v>
      </c>
      <c r="J220" s="72" t="s">
        <v>25682</v>
      </c>
      <c r="K220" s="71">
        <v>66</v>
      </c>
      <c r="L220" s="64">
        <v>0</v>
      </c>
      <c r="M220" s="5">
        <v>5</v>
      </c>
      <c r="N220" s="5">
        <v>285</v>
      </c>
      <c r="O220" s="47" t="s">
        <v>20550</v>
      </c>
      <c r="P220" s="46" t="s">
        <v>20569</v>
      </c>
      <c r="Q220" s="2" t="str">
        <f t="shared" si="34"/>
        <v>&lt;a href="set02\obituaries\cooperstown_courier\1908_-_1910\rothert,_charles_obituary_september_10,_1908_p5_cc.pdf"&gt;Rothert, Charles&lt;/a&gt;</v>
      </c>
      <c r="T220" s="39">
        <f t="shared" si="30"/>
        <v>1908</v>
      </c>
      <c r="U220" s="2">
        <f t="shared" si="31"/>
        <v>9</v>
      </c>
      <c r="V220" s="2">
        <f t="shared" si="32"/>
        <v>9</v>
      </c>
      <c r="W220" s="2">
        <f t="shared" si="33"/>
        <v>10</v>
      </c>
      <c r="X220" s="2">
        <f t="shared" si="35"/>
        <v>134</v>
      </c>
    </row>
    <row r="221" spans="1:24" x14ac:dyDescent="0.25">
      <c r="A221" s="2">
        <v>1377</v>
      </c>
      <c r="B221" s="4" t="s">
        <v>7202</v>
      </c>
      <c r="C221" s="5"/>
      <c r="D221" s="5" t="s">
        <v>64</v>
      </c>
      <c r="E221" s="72" t="s">
        <v>24924</v>
      </c>
      <c r="F221" s="71">
        <v>64</v>
      </c>
      <c r="G221" s="52">
        <v>3197</v>
      </c>
      <c r="H221" s="5" t="s">
        <v>13631</v>
      </c>
      <c r="I221" s="5">
        <v>5</v>
      </c>
      <c r="J221" s="72" t="s">
        <v>24924</v>
      </c>
      <c r="K221" s="71">
        <v>64</v>
      </c>
      <c r="L221" s="64">
        <v>0</v>
      </c>
      <c r="M221" s="5">
        <v>5</v>
      </c>
      <c r="N221" s="5">
        <v>228</v>
      </c>
      <c r="O221" s="47" t="s">
        <v>20494</v>
      </c>
      <c r="P221" s="46" t="s">
        <v>20569</v>
      </c>
      <c r="Q221" s="2" t="str">
        <f t="shared" si="34"/>
        <v>&lt;a href="set02\obituaries\cooperstown_courier\1908_-_1910\gladstone,_george_kyle_obituary_october_1,_1908_p5_cc.pdf"&gt;Gladstone, George Kyle&lt;/a&gt;</v>
      </c>
      <c r="T221" s="39">
        <f t="shared" si="30"/>
        <v>1908</v>
      </c>
      <c r="U221" s="2">
        <f t="shared" si="31"/>
        <v>10</v>
      </c>
      <c r="V221" s="2">
        <f t="shared" si="32"/>
        <v>10</v>
      </c>
      <c r="W221" s="2">
        <f t="shared" si="33"/>
        <v>1</v>
      </c>
      <c r="X221" s="2">
        <f t="shared" si="35"/>
        <v>143</v>
      </c>
    </row>
    <row r="222" spans="1:24" x14ac:dyDescent="0.25">
      <c r="A222" s="2">
        <v>1501</v>
      </c>
      <c r="B222" s="4" t="s">
        <v>7268</v>
      </c>
      <c r="C222" s="5"/>
      <c r="D222" s="5" t="s">
        <v>64</v>
      </c>
      <c r="E222" s="72" t="s">
        <v>24923</v>
      </c>
      <c r="F222" s="71" t="s">
        <v>24853</v>
      </c>
      <c r="G222" s="52">
        <v>3211</v>
      </c>
      <c r="H222" s="5" t="s">
        <v>13631</v>
      </c>
      <c r="I222" s="5">
        <v>5</v>
      </c>
      <c r="J222" s="72" t="s">
        <v>24923</v>
      </c>
      <c r="K222" s="71">
        <v>70</v>
      </c>
      <c r="L222" s="64">
        <v>0</v>
      </c>
      <c r="M222" s="5">
        <v>5</v>
      </c>
      <c r="N222" s="5">
        <v>298</v>
      </c>
      <c r="O222" s="47" t="s">
        <v>20563</v>
      </c>
      <c r="P222" s="46" t="s">
        <v>20569</v>
      </c>
      <c r="Q222" s="2" t="str">
        <f t="shared" si="34"/>
        <v>&lt;a href="set02\obituaries\cooperstown_courier\1908_-_1910\trubshaw,_j_j_obituary_october_15,_1908_p5_cc.pdf"&gt;Trubshaw, J J&lt;/a&gt;</v>
      </c>
      <c r="T222" s="39">
        <f t="shared" si="30"/>
        <v>1908</v>
      </c>
      <c r="U222" s="2">
        <f t="shared" si="31"/>
        <v>10</v>
      </c>
      <c r="V222" s="2">
        <f t="shared" si="32"/>
        <v>10</v>
      </c>
      <c r="W222" s="2">
        <f t="shared" si="33"/>
        <v>15</v>
      </c>
      <c r="X222" s="2">
        <f t="shared" si="35"/>
        <v>126</v>
      </c>
    </row>
    <row r="223" spans="1:24" x14ac:dyDescent="0.25">
      <c r="A223" s="2">
        <v>2340</v>
      </c>
      <c r="B223" s="4" t="s">
        <v>7220</v>
      </c>
      <c r="C223" s="5"/>
      <c r="D223" s="5" t="s">
        <v>64</v>
      </c>
      <c r="E223" s="72" t="s">
        <v>24917</v>
      </c>
      <c r="F223" s="71">
        <v>0</v>
      </c>
      <c r="G223" s="52">
        <v>3211</v>
      </c>
      <c r="H223" s="5" t="s">
        <v>13631</v>
      </c>
      <c r="I223" s="5">
        <v>1</v>
      </c>
      <c r="J223" s="72" t="s">
        <v>24917</v>
      </c>
      <c r="K223" s="71">
        <v>200</v>
      </c>
      <c r="L223" s="64">
        <v>0</v>
      </c>
      <c r="M223" s="5">
        <v>5</v>
      </c>
      <c r="N223" s="5">
        <v>246</v>
      </c>
      <c r="O223" s="47" t="s">
        <v>20512</v>
      </c>
      <c r="P223" s="46" t="s">
        <v>20569</v>
      </c>
      <c r="Q223" s="2" t="str">
        <f t="shared" si="34"/>
        <v>&lt;a href="set02\obituaries\cooperstown_courier\1908_-_1910\johnson,_palmer_obituary_october_15,_1908_p1_cc.pdf"&gt;Johnson, Palmer&lt;/a&gt;</v>
      </c>
      <c r="T223" s="39">
        <f t="shared" si="30"/>
        <v>1908</v>
      </c>
      <c r="U223" s="2">
        <f t="shared" si="31"/>
        <v>10</v>
      </c>
      <c r="V223" s="2">
        <f t="shared" si="32"/>
        <v>10</v>
      </c>
      <c r="W223" s="2">
        <f t="shared" si="33"/>
        <v>15</v>
      </c>
      <c r="X223" s="2">
        <f t="shared" si="35"/>
        <v>130</v>
      </c>
    </row>
    <row r="224" spans="1:24" x14ac:dyDescent="0.25">
      <c r="A224" s="2">
        <v>2341</v>
      </c>
      <c r="B224" s="4" t="s">
        <v>7221</v>
      </c>
      <c r="C224" s="5"/>
      <c r="D224" s="5" t="s">
        <v>72</v>
      </c>
      <c r="E224" s="72" t="s">
        <v>24917</v>
      </c>
      <c r="F224" s="71">
        <v>0</v>
      </c>
      <c r="G224" s="52">
        <v>3218</v>
      </c>
      <c r="H224" s="5" t="s">
        <v>13631</v>
      </c>
      <c r="I224" s="5">
        <v>5</v>
      </c>
      <c r="J224" s="72" t="s">
        <v>24917</v>
      </c>
      <c r="K224" s="71">
        <v>200</v>
      </c>
      <c r="L224" s="64">
        <v>0</v>
      </c>
      <c r="M224" s="5">
        <v>5</v>
      </c>
      <c r="N224" s="5">
        <v>247</v>
      </c>
      <c r="O224" s="47" t="s">
        <v>20513</v>
      </c>
      <c r="P224" s="46" t="s">
        <v>20569</v>
      </c>
      <c r="Q224" s="2" t="str">
        <f t="shared" si="34"/>
        <v>&lt;a href="set02\obituaries\cooperstown_courier\1908_-_1910\johnson,_palmer_son_of_je_funeral_october_22,_1908_p5_cc.pdf"&gt;Johnson, Palmer son of J E&lt;/a&gt;</v>
      </c>
      <c r="T224" s="39">
        <f t="shared" si="30"/>
        <v>1908</v>
      </c>
      <c r="U224" s="2">
        <f t="shared" si="31"/>
        <v>10</v>
      </c>
      <c r="V224" s="2">
        <f t="shared" si="32"/>
        <v>10</v>
      </c>
      <c r="W224" s="2">
        <f t="shared" si="33"/>
        <v>22</v>
      </c>
      <c r="X224" s="2">
        <f t="shared" si="35"/>
        <v>150</v>
      </c>
    </row>
    <row r="225" spans="1:24" x14ac:dyDescent="0.25">
      <c r="A225" s="2">
        <v>26</v>
      </c>
      <c r="B225" s="4" t="s">
        <v>7185</v>
      </c>
      <c r="C225" s="5"/>
      <c r="D225" s="5" t="s">
        <v>62</v>
      </c>
      <c r="E225" s="72">
        <v>0</v>
      </c>
      <c r="F225" s="71" t="s">
        <v>24881</v>
      </c>
      <c r="G225" s="52">
        <v>3239</v>
      </c>
      <c r="H225" s="5" t="s">
        <v>13631</v>
      </c>
      <c r="I225" s="5">
        <v>4</v>
      </c>
      <c r="J225" s="72" t="s">
        <v>25676</v>
      </c>
      <c r="K225" s="71">
        <v>0</v>
      </c>
      <c r="L225" s="64">
        <v>0</v>
      </c>
      <c r="M225" s="5">
        <v>5</v>
      </c>
      <c r="N225" s="5">
        <v>211</v>
      </c>
      <c r="O225" s="47" t="s">
        <v>20477</v>
      </c>
      <c r="P225" s="46" t="s">
        <v>20569</v>
      </c>
      <c r="Q225" s="2" t="str">
        <f t="shared" si="34"/>
        <v>&lt;a href="set02\obituaries\cooperstown_courier\1908_-_1910\conant,_infant_of_ben_death_notice_november_12,_1908_p4_cc.pdf"&gt;Conant, Infant of Ben&lt;/a&gt;</v>
      </c>
      <c r="T225" s="39">
        <f t="shared" si="30"/>
        <v>1908</v>
      </c>
      <c r="U225" s="2">
        <f t="shared" si="31"/>
        <v>11</v>
      </c>
      <c r="V225" s="2">
        <f t="shared" si="32"/>
        <v>11</v>
      </c>
      <c r="W225" s="2">
        <f t="shared" si="33"/>
        <v>12</v>
      </c>
      <c r="X225" s="2">
        <f t="shared" si="35"/>
        <v>147</v>
      </c>
    </row>
    <row r="226" spans="1:24" x14ac:dyDescent="0.25">
      <c r="A226" s="2">
        <v>303</v>
      </c>
      <c r="B226" s="4" t="s">
        <v>7218</v>
      </c>
      <c r="C226" s="5"/>
      <c r="D226" s="5" t="s">
        <v>64</v>
      </c>
      <c r="E226" s="72" t="s">
        <v>24903</v>
      </c>
      <c r="F226" s="71">
        <v>3</v>
      </c>
      <c r="G226" s="52">
        <v>3239</v>
      </c>
      <c r="H226" s="5" t="s">
        <v>13631</v>
      </c>
      <c r="I226" s="5">
        <v>4</v>
      </c>
      <c r="J226" s="72" t="s">
        <v>24903</v>
      </c>
      <c r="K226" s="71">
        <v>3</v>
      </c>
      <c r="L226" s="64">
        <v>0</v>
      </c>
      <c r="M226" s="5">
        <v>5</v>
      </c>
      <c r="N226" s="5">
        <v>244</v>
      </c>
      <c r="O226" s="47" t="s">
        <v>20510</v>
      </c>
      <c r="P226" s="46" t="s">
        <v>20569</v>
      </c>
      <c r="Q226" s="2" t="str">
        <f t="shared" si="34"/>
        <v>&lt;a href="set02\obituaries\cooperstown_courier\1908_-_1910\johnson,_joseph_loraine_obituary_november_12,_1908_p4_cc.pdf"&gt;Johnson, Joseph Loraine&lt;/a&gt;</v>
      </c>
      <c r="T226" s="39">
        <f t="shared" si="30"/>
        <v>1908</v>
      </c>
      <c r="U226" s="2">
        <f t="shared" si="31"/>
        <v>11</v>
      </c>
      <c r="V226" s="2">
        <f t="shared" si="32"/>
        <v>11</v>
      </c>
      <c r="W226" s="2">
        <f t="shared" si="33"/>
        <v>12</v>
      </c>
      <c r="X226" s="2">
        <f t="shared" si="35"/>
        <v>147</v>
      </c>
    </row>
    <row r="227" spans="1:24" x14ac:dyDescent="0.25">
      <c r="A227" s="2">
        <v>2605</v>
      </c>
      <c r="B227" s="4" t="s">
        <v>7242</v>
      </c>
      <c r="C227" s="5"/>
      <c r="D227" s="5" t="s">
        <v>62</v>
      </c>
      <c r="E227" s="72">
        <v>0</v>
      </c>
      <c r="F227" s="71">
        <v>0</v>
      </c>
      <c r="G227" s="52">
        <v>3281</v>
      </c>
      <c r="H227" s="5" t="s">
        <v>13631</v>
      </c>
      <c r="I227" s="5">
        <v>5</v>
      </c>
      <c r="J227" s="72" t="s">
        <v>25676</v>
      </c>
      <c r="K227" s="71">
        <v>200</v>
      </c>
      <c r="L227" s="64">
        <v>0</v>
      </c>
      <c r="M227" s="5">
        <v>5</v>
      </c>
      <c r="N227" s="5">
        <v>268</v>
      </c>
      <c r="O227" s="47" t="s">
        <v>20534</v>
      </c>
      <c r="P227" s="46" t="s">
        <v>20569</v>
      </c>
      <c r="Q227" s="2" t="str">
        <f t="shared" si="34"/>
        <v>&lt;a href="set02\obituaries\cooperstown_courier\1908_-_1910\nesse,_caroline_death_notice_december_24,_1908_p5_cc.pdf"&gt;Nesse, Caroline&lt;/a&gt;</v>
      </c>
      <c r="T227" s="39">
        <f t="shared" si="30"/>
        <v>1908</v>
      </c>
      <c r="U227" s="2">
        <f t="shared" si="31"/>
        <v>12</v>
      </c>
      <c r="V227" s="2">
        <f t="shared" si="32"/>
        <v>12</v>
      </c>
      <c r="W227" s="2">
        <f t="shared" si="33"/>
        <v>24</v>
      </c>
      <c r="X227" s="2">
        <f t="shared" si="35"/>
        <v>135</v>
      </c>
    </row>
    <row r="228" spans="1:24" x14ac:dyDescent="0.25">
      <c r="A228" s="2">
        <v>2252</v>
      </c>
      <c r="B228" s="4" t="s">
        <v>7210</v>
      </c>
      <c r="C228" s="5"/>
      <c r="D228" s="5" t="s">
        <v>64</v>
      </c>
      <c r="E228" s="72" t="s">
        <v>25140</v>
      </c>
      <c r="F228" s="71">
        <v>0</v>
      </c>
      <c r="G228" s="52">
        <v>3295</v>
      </c>
      <c r="H228" s="5" t="s">
        <v>13631</v>
      </c>
      <c r="I228" s="5">
        <v>1</v>
      </c>
      <c r="J228" s="72" t="s">
        <v>25140</v>
      </c>
      <c r="K228" s="71">
        <v>200</v>
      </c>
      <c r="L228" s="64">
        <v>0</v>
      </c>
      <c r="M228" s="5">
        <v>5</v>
      </c>
      <c r="N228" s="5">
        <v>236</v>
      </c>
      <c r="O228" s="47" t="s">
        <v>20502</v>
      </c>
      <c r="P228" s="46" t="s">
        <v>20569</v>
      </c>
      <c r="Q228" s="2" t="str">
        <f t="shared" si="34"/>
        <v>&lt;a href="set02\obituaries\cooperstown_courier\1908_-_1910\hinds,_james_obituary_january_7,_1909_p1_cc.pdf"&gt;Hinds, James&lt;/a&gt;</v>
      </c>
      <c r="T228" s="39">
        <f t="shared" si="30"/>
        <v>1909</v>
      </c>
      <c r="U228" s="2">
        <f t="shared" si="31"/>
        <v>1</v>
      </c>
      <c r="V228" s="2">
        <f t="shared" si="32"/>
        <v>1</v>
      </c>
      <c r="W228" s="2">
        <f t="shared" si="33"/>
        <v>7</v>
      </c>
      <c r="X228" s="2">
        <f t="shared" si="35"/>
        <v>123</v>
      </c>
    </row>
    <row r="229" spans="1:24" x14ac:dyDescent="0.25">
      <c r="A229" s="2">
        <v>498</v>
      </c>
      <c r="B229" s="4" t="s">
        <v>7255</v>
      </c>
      <c r="C229" s="5"/>
      <c r="D229" s="5" t="s">
        <v>64</v>
      </c>
      <c r="E229" s="72" t="s">
        <v>24847</v>
      </c>
      <c r="F229" s="71">
        <v>14</v>
      </c>
      <c r="G229" s="52">
        <v>3309</v>
      </c>
      <c r="H229" s="5" t="s">
        <v>13631</v>
      </c>
      <c r="I229" s="5">
        <v>5</v>
      </c>
      <c r="J229" s="72" t="s">
        <v>24847</v>
      </c>
      <c r="K229" s="71">
        <v>14</v>
      </c>
      <c r="L229" s="64">
        <v>0</v>
      </c>
      <c r="M229" s="5">
        <v>5</v>
      </c>
      <c r="N229" s="5">
        <v>283</v>
      </c>
      <c r="O229" s="47" t="s">
        <v>20548</v>
      </c>
      <c r="P229" s="46" t="s">
        <v>20569</v>
      </c>
      <c r="Q229" s="2" t="str">
        <f t="shared" si="34"/>
        <v>&lt;a href="set02\obituaries\cooperstown_courier\1908_-_1910\platou,_trygvar_obituary_january_21,_1909_p5_cc.pdf"&gt;Platou, Trygvar&lt;/a&gt;</v>
      </c>
      <c r="T229" s="39">
        <f t="shared" si="30"/>
        <v>1909</v>
      </c>
      <c r="U229" s="2">
        <f t="shared" si="31"/>
        <v>1</v>
      </c>
      <c r="V229" s="2">
        <f t="shared" si="32"/>
        <v>1</v>
      </c>
      <c r="W229" s="2">
        <f t="shared" si="33"/>
        <v>21</v>
      </c>
      <c r="X229" s="2">
        <f t="shared" si="35"/>
        <v>130</v>
      </c>
    </row>
    <row r="230" spans="1:24" x14ac:dyDescent="0.25">
      <c r="A230" s="2">
        <v>1370</v>
      </c>
      <c r="B230" s="4" t="s">
        <v>7171</v>
      </c>
      <c r="C230" s="5"/>
      <c r="D230" s="5" t="s">
        <v>64</v>
      </c>
      <c r="E230" s="72" t="s">
        <v>25128</v>
      </c>
      <c r="F230" s="71">
        <v>64</v>
      </c>
      <c r="G230" s="52">
        <v>3309</v>
      </c>
      <c r="H230" s="5" t="s">
        <v>13631</v>
      </c>
      <c r="I230" s="5">
        <v>5</v>
      </c>
      <c r="J230" s="72" t="s">
        <v>25128</v>
      </c>
      <c r="K230" s="71">
        <v>64</v>
      </c>
      <c r="L230" s="64">
        <v>0</v>
      </c>
      <c r="M230" s="5">
        <v>5</v>
      </c>
      <c r="N230" s="5">
        <v>196</v>
      </c>
      <c r="O230" s="47" t="s">
        <v>20463</v>
      </c>
      <c r="P230" s="46" t="s">
        <v>20569</v>
      </c>
      <c r="Q230" s="2" t="str">
        <f t="shared" si="34"/>
        <v>&lt;a href="set02\obituaries\cooperstown_courier\1908_-_1910\barnard,_nellie_e_obituary_january_21,_1909_p5_cc.pdf"&gt;Barnard, Nellie E&lt;/a&gt;</v>
      </c>
      <c r="T230" s="39">
        <f t="shared" si="30"/>
        <v>1909</v>
      </c>
      <c r="U230" s="2">
        <f t="shared" si="31"/>
        <v>1</v>
      </c>
      <c r="V230" s="2">
        <f t="shared" si="32"/>
        <v>1</v>
      </c>
      <c r="W230" s="2">
        <f t="shared" si="33"/>
        <v>21</v>
      </c>
      <c r="X230" s="2">
        <f t="shared" si="35"/>
        <v>134</v>
      </c>
    </row>
    <row r="231" spans="1:24" x14ac:dyDescent="0.25">
      <c r="A231" s="2">
        <v>2348</v>
      </c>
      <c r="B231" s="4" t="s">
        <v>7224</v>
      </c>
      <c r="C231" s="5"/>
      <c r="D231" s="5" t="s">
        <v>64</v>
      </c>
      <c r="E231" s="72" t="s">
        <v>25144</v>
      </c>
      <c r="F231" s="71">
        <v>0</v>
      </c>
      <c r="G231" s="52">
        <v>3309</v>
      </c>
      <c r="H231" s="5" t="s">
        <v>13631</v>
      </c>
      <c r="I231" s="5">
        <v>5</v>
      </c>
      <c r="J231" s="72" t="s">
        <v>25144</v>
      </c>
      <c r="K231" s="71">
        <v>200</v>
      </c>
      <c r="L231" s="64">
        <v>0</v>
      </c>
      <c r="M231" s="5">
        <v>5</v>
      </c>
      <c r="N231" s="5">
        <v>250</v>
      </c>
      <c r="O231" s="47" t="s">
        <v>20516</v>
      </c>
      <c r="P231" s="46" t="s">
        <v>20569</v>
      </c>
      <c r="Q231" s="2" t="str">
        <f t="shared" si="34"/>
        <v>&lt;a href="set02\obituaries\cooperstown_courier\1908_-_1910\jones,_thomas_r_obituary_january_21,_1909_p5_cc.pdf"&gt;Jones, Thomas R&lt;/a&gt;</v>
      </c>
      <c r="T231" s="39">
        <f t="shared" si="30"/>
        <v>1909</v>
      </c>
      <c r="U231" s="2">
        <f t="shared" si="31"/>
        <v>1</v>
      </c>
      <c r="V231" s="2">
        <f t="shared" si="32"/>
        <v>1</v>
      </c>
      <c r="W231" s="2">
        <f t="shared" si="33"/>
        <v>21</v>
      </c>
      <c r="X231" s="2">
        <f t="shared" si="35"/>
        <v>130</v>
      </c>
    </row>
    <row r="232" spans="1:24" x14ac:dyDescent="0.25">
      <c r="A232" s="2">
        <v>317</v>
      </c>
      <c r="B232" s="4" t="s">
        <v>7248</v>
      </c>
      <c r="C232" s="5"/>
      <c r="D232" s="5" t="s">
        <v>64</v>
      </c>
      <c r="E232" s="72" t="s">
        <v>610</v>
      </c>
      <c r="F232" s="71">
        <v>3</v>
      </c>
      <c r="G232" s="52">
        <v>3330</v>
      </c>
      <c r="H232" s="5" t="s">
        <v>13631</v>
      </c>
      <c r="I232" s="5">
        <v>5</v>
      </c>
      <c r="J232" s="72" t="s">
        <v>610</v>
      </c>
      <c r="K232" s="71">
        <v>3</v>
      </c>
      <c r="L232" s="64">
        <v>0</v>
      </c>
      <c r="M232" s="5">
        <v>5</v>
      </c>
      <c r="N232" s="5">
        <v>275</v>
      </c>
      <c r="O232" s="47" t="s">
        <v>20540</v>
      </c>
      <c r="P232" s="46" t="s">
        <v>20569</v>
      </c>
      <c r="Q232" s="2" t="str">
        <f t="shared" si="34"/>
        <v>&lt;a href="set02\obituaries\cooperstown_courier\1908_-_1910\overby,_infant_of_andrew_obituary_february_11,_1909_p5_cc.pdf"&gt;Overby, Infant of Andrew&lt;/a&gt;</v>
      </c>
      <c r="T232" s="39">
        <f t="shared" si="30"/>
        <v>1909</v>
      </c>
      <c r="U232" s="2">
        <f t="shared" si="31"/>
        <v>2</v>
      </c>
      <c r="V232" s="2">
        <f t="shared" si="32"/>
        <v>2</v>
      </c>
      <c r="W232" s="2">
        <f t="shared" si="33"/>
        <v>11</v>
      </c>
      <c r="X232" s="2">
        <f t="shared" si="35"/>
        <v>149</v>
      </c>
    </row>
    <row r="233" spans="1:24" x14ac:dyDescent="0.25">
      <c r="A233" s="2">
        <v>1095</v>
      </c>
      <c r="B233" s="4" t="s">
        <v>7182</v>
      </c>
      <c r="C233" s="5"/>
      <c r="D233" s="5" t="s">
        <v>64</v>
      </c>
      <c r="E233" s="72" t="s">
        <v>24995</v>
      </c>
      <c r="F233" s="71">
        <v>50</v>
      </c>
      <c r="G233" s="52">
        <v>3344</v>
      </c>
      <c r="H233" s="5" t="s">
        <v>13631</v>
      </c>
      <c r="I233" s="5">
        <v>1</v>
      </c>
      <c r="J233" s="72" t="s">
        <v>24995</v>
      </c>
      <c r="K233" s="71">
        <v>50</v>
      </c>
      <c r="L233" s="64">
        <v>0</v>
      </c>
      <c r="M233" s="5">
        <v>5</v>
      </c>
      <c r="N233" s="5">
        <v>208</v>
      </c>
      <c r="O233" s="47" t="s">
        <v>20474</v>
      </c>
      <c r="P233" s="46" t="s">
        <v>20569</v>
      </c>
      <c r="Q233" s="2" t="str">
        <f t="shared" si="34"/>
        <v>&lt;a href="set02\obituaries\cooperstown_courier\1908_-_1910\bruns,_j_w_mrs._obituary_february_25,_1909_p1_cc.pdf"&gt;Bruns, J W Mrs.&lt;/a&gt;</v>
      </c>
      <c r="T233" s="39">
        <f t="shared" si="30"/>
        <v>1909</v>
      </c>
      <c r="U233" s="2">
        <f t="shared" si="31"/>
        <v>2</v>
      </c>
      <c r="V233" s="2">
        <f t="shared" si="32"/>
        <v>2</v>
      </c>
      <c r="W233" s="2">
        <f t="shared" si="33"/>
        <v>25</v>
      </c>
      <c r="X233" s="2">
        <f t="shared" si="35"/>
        <v>131</v>
      </c>
    </row>
    <row r="234" spans="1:24" x14ac:dyDescent="0.25">
      <c r="A234" s="2">
        <v>1949</v>
      </c>
      <c r="B234" s="4" t="s">
        <v>7181</v>
      </c>
      <c r="C234" s="5"/>
      <c r="D234" s="5" t="s">
        <v>64</v>
      </c>
      <c r="E234" s="72" t="s">
        <v>25133</v>
      </c>
      <c r="F234" s="71">
        <v>0</v>
      </c>
      <c r="G234" s="52">
        <v>3351</v>
      </c>
      <c r="H234" s="5" t="s">
        <v>13631</v>
      </c>
      <c r="I234" s="5">
        <v>5</v>
      </c>
      <c r="J234" s="72" t="s">
        <v>25133</v>
      </c>
      <c r="K234" s="71">
        <v>200</v>
      </c>
      <c r="L234" s="64">
        <v>0</v>
      </c>
      <c r="M234" s="5">
        <v>5</v>
      </c>
      <c r="N234" s="5">
        <v>207</v>
      </c>
      <c r="O234" s="47" t="s">
        <v>20473</v>
      </c>
      <c r="P234" s="46" t="s">
        <v>20569</v>
      </c>
      <c r="Q234" s="2" t="str">
        <f t="shared" si="34"/>
        <v>&lt;a href="set02\obituaries\cooperstown_courier\1908_-_1910\brown,_mrs._harry_obituary_march_4,_1909_p5_cc.pdf"&gt;Brown, Mrs. Harry&lt;/a&gt;</v>
      </c>
      <c r="T234" s="39">
        <f t="shared" si="30"/>
        <v>1909</v>
      </c>
      <c r="U234" s="2">
        <f t="shared" si="31"/>
        <v>3</v>
      </c>
      <c r="V234" s="2">
        <f t="shared" si="32"/>
        <v>3</v>
      </c>
      <c r="W234" s="2">
        <f t="shared" si="33"/>
        <v>4</v>
      </c>
      <c r="X234" s="2">
        <f t="shared" si="35"/>
        <v>131</v>
      </c>
    </row>
    <row r="235" spans="1:24" x14ac:dyDescent="0.25">
      <c r="A235" s="2">
        <v>1802</v>
      </c>
      <c r="B235" s="4" t="s">
        <v>7166</v>
      </c>
      <c r="C235" s="5"/>
      <c r="D235" s="5" t="s">
        <v>64</v>
      </c>
      <c r="E235" s="72">
        <v>0</v>
      </c>
      <c r="F235" s="71">
        <v>0</v>
      </c>
      <c r="G235" s="52">
        <v>3365</v>
      </c>
      <c r="H235" s="5" t="s">
        <v>13631</v>
      </c>
      <c r="I235" s="5">
        <v>4</v>
      </c>
      <c r="J235" s="72" t="s">
        <v>25676</v>
      </c>
      <c r="K235" s="71">
        <v>200</v>
      </c>
      <c r="L235" s="64">
        <v>0</v>
      </c>
      <c r="M235" s="5">
        <v>5</v>
      </c>
      <c r="N235" s="5">
        <v>191</v>
      </c>
      <c r="O235" s="47" t="s">
        <v>20458</v>
      </c>
      <c r="P235" s="46" t="s">
        <v>20569</v>
      </c>
      <c r="Q235" s="2" t="str">
        <f t="shared" si="34"/>
        <v>&lt;a href="set02\obituaries\cooperstown_courier\1908_-_1910\alfstad,_k_a_obituary_march_18,_1909_p4_cc.pdf"&gt;Alfstad, K A&lt;/a&gt;</v>
      </c>
      <c r="T235" s="39">
        <f t="shared" si="30"/>
        <v>1909</v>
      </c>
      <c r="U235" s="2">
        <f t="shared" si="31"/>
        <v>3</v>
      </c>
      <c r="V235" s="2">
        <f t="shared" si="32"/>
        <v>3</v>
      </c>
      <c r="W235" s="2">
        <f t="shared" si="33"/>
        <v>18</v>
      </c>
      <c r="X235" s="2">
        <f t="shared" si="35"/>
        <v>122</v>
      </c>
    </row>
    <row r="236" spans="1:24" x14ac:dyDescent="0.25">
      <c r="A236" s="2">
        <v>1271</v>
      </c>
      <c r="B236" s="4" t="s">
        <v>7251</v>
      </c>
      <c r="C236" s="5"/>
      <c r="D236" s="5" t="s">
        <v>64</v>
      </c>
      <c r="E236" s="72" t="s">
        <v>25155</v>
      </c>
      <c r="F236" s="71">
        <v>59</v>
      </c>
      <c r="G236" s="52">
        <v>3372</v>
      </c>
      <c r="H236" s="5" t="s">
        <v>13631</v>
      </c>
      <c r="I236" s="5">
        <v>8</v>
      </c>
      <c r="J236" s="72" t="s">
        <v>25155</v>
      </c>
      <c r="K236" s="71">
        <v>59</v>
      </c>
      <c r="L236" s="64">
        <v>0</v>
      </c>
      <c r="M236" s="5">
        <v>5</v>
      </c>
      <c r="N236" s="5">
        <v>277</v>
      </c>
      <c r="O236" s="47" t="s">
        <v>20543</v>
      </c>
      <c r="P236" s="46" t="s">
        <v>20569</v>
      </c>
      <c r="Q236" s="2" t="str">
        <f t="shared" si="34"/>
        <v>&lt;a href="set02\obituaries\cooperstown_courier\1908_-_1910\person,_jens_obituary_march_25,_1909_p8_cc.pdf"&gt;Person, Jens&lt;/a&gt;</v>
      </c>
      <c r="T236" s="39">
        <f t="shared" si="30"/>
        <v>1909</v>
      </c>
      <c r="U236" s="2">
        <f t="shared" si="31"/>
        <v>3</v>
      </c>
      <c r="V236" s="2">
        <f t="shared" si="32"/>
        <v>3</v>
      </c>
      <c r="W236" s="2">
        <f t="shared" si="33"/>
        <v>25</v>
      </c>
      <c r="X236" s="2">
        <f t="shared" si="35"/>
        <v>122</v>
      </c>
    </row>
    <row r="237" spans="1:24" x14ac:dyDescent="0.25">
      <c r="A237" s="2">
        <v>1900</v>
      </c>
      <c r="B237" s="4" t="s">
        <v>7175</v>
      </c>
      <c r="C237" s="5"/>
      <c r="D237" s="5" t="s">
        <v>64</v>
      </c>
      <c r="E237" s="72" t="s">
        <v>632</v>
      </c>
      <c r="F237" s="71">
        <v>0</v>
      </c>
      <c r="G237" s="52">
        <v>3379</v>
      </c>
      <c r="H237" s="5" t="s">
        <v>13631</v>
      </c>
      <c r="I237" s="5">
        <v>4</v>
      </c>
      <c r="J237" s="72" t="s">
        <v>632</v>
      </c>
      <c r="K237" s="71">
        <v>200</v>
      </c>
      <c r="L237" s="64">
        <v>0</v>
      </c>
      <c r="M237" s="5">
        <v>5</v>
      </c>
      <c r="N237" s="5">
        <v>200</v>
      </c>
      <c r="O237" s="47" t="s">
        <v>20467</v>
      </c>
      <c r="P237" s="46" t="s">
        <v>20569</v>
      </c>
      <c r="Q237" s="2" t="str">
        <f t="shared" si="34"/>
        <v>&lt;a href="set02\obituaries\cooperstown_courier\1908_-_1910\bjornson,_ingrid_obituary_april_1,_1909_p4_cc.pdf"&gt;Bjornson, Ingrid&lt;/a&gt;</v>
      </c>
      <c r="T237" s="39">
        <f t="shared" si="30"/>
        <v>1909</v>
      </c>
      <c r="U237" s="2">
        <f t="shared" si="31"/>
        <v>4</v>
      </c>
      <c r="V237" s="2">
        <f t="shared" si="32"/>
        <v>4</v>
      </c>
      <c r="W237" s="2">
        <f t="shared" si="33"/>
        <v>1</v>
      </c>
      <c r="X237" s="2">
        <f t="shared" si="35"/>
        <v>129</v>
      </c>
    </row>
    <row r="238" spans="1:24" x14ac:dyDescent="0.25">
      <c r="A238" s="2">
        <v>1651</v>
      </c>
      <c r="B238" s="4" t="s">
        <v>7230</v>
      </c>
      <c r="C238" s="5"/>
      <c r="D238" s="5" t="s">
        <v>64</v>
      </c>
      <c r="E238" s="72">
        <v>0</v>
      </c>
      <c r="F238" s="71">
        <v>79</v>
      </c>
      <c r="G238" s="52">
        <v>3386</v>
      </c>
      <c r="H238" s="5" t="s">
        <v>13631</v>
      </c>
      <c r="I238" s="5">
        <v>4</v>
      </c>
      <c r="J238" s="72" t="s">
        <v>25676</v>
      </c>
      <c r="K238" s="71">
        <v>79</v>
      </c>
      <c r="L238" s="64">
        <v>0</v>
      </c>
      <c r="M238" s="5">
        <v>5</v>
      </c>
      <c r="N238" s="5">
        <v>256</v>
      </c>
      <c r="O238" s="47" t="s">
        <v>20522</v>
      </c>
      <c r="P238" s="46" t="s">
        <v>20569</v>
      </c>
      <c r="Q238" s="2" t="str">
        <f t="shared" si="34"/>
        <v>&lt;a href="set02\obituaries\cooperstown_courier\1908_-_1910\kvammen,_torjus_obituary_april_8,_1909_p4_cc.pdf"&gt;Kvammen, Torjus&lt;/a&gt;</v>
      </c>
      <c r="T238" s="39">
        <f t="shared" si="30"/>
        <v>1909</v>
      </c>
      <c r="U238" s="2">
        <f t="shared" si="31"/>
        <v>4</v>
      </c>
      <c r="V238" s="2">
        <f t="shared" si="32"/>
        <v>4</v>
      </c>
      <c r="W238" s="2">
        <f t="shared" si="33"/>
        <v>8</v>
      </c>
      <c r="X238" s="2">
        <f t="shared" si="35"/>
        <v>127</v>
      </c>
    </row>
    <row r="239" spans="1:24" x14ac:dyDescent="0.25">
      <c r="A239" s="2">
        <v>2634</v>
      </c>
      <c r="B239" s="4" t="s">
        <v>7245</v>
      </c>
      <c r="C239" s="5"/>
      <c r="D239" s="5" t="s">
        <v>64</v>
      </c>
      <c r="E239" s="72">
        <v>0</v>
      </c>
      <c r="F239" s="71">
        <v>0</v>
      </c>
      <c r="G239" s="52">
        <v>3386</v>
      </c>
      <c r="H239" s="5" t="s">
        <v>13631</v>
      </c>
      <c r="I239" s="5">
        <v>4</v>
      </c>
      <c r="J239" s="72" t="s">
        <v>25676</v>
      </c>
      <c r="K239" s="71">
        <v>200</v>
      </c>
      <c r="L239" s="64">
        <v>0</v>
      </c>
      <c r="M239" s="5">
        <v>5</v>
      </c>
      <c r="N239" s="5">
        <v>271</v>
      </c>
      <c r="O239" s="47" t="s">
        <v>20537</v>
      </c>
      <c r="P239" s="46" t="s">
        <v>20569</v>
      </c>
      <c r="Q239" s="2" t="str">
        <f t="shared" si="34"/>
        <v>&lt;a href="set02\obituaries\cooperstown_courier\1908_-_1910\olson_flagestad,_tobias_obituary_april_8,_1909_p4_cc.pdf"&gt;Olson Flagestad, Tobias&lt;/a&gt;</v>
      </c>
      <c r="T239" s="39">
        <f t="shared" si="30"/>
        <v>1909</v>
      </c>
      <c r="U239" s="2">
        <f t="shared" si="31"/>
        <v>4</v>
      </c>
      <c r="V239" s="2">
        <f t="shared" si="32"/>
        <v>4</v>
      </c>
      <c r="W239" s="2">
        <f t="shared" si="33"/>
        <v>8</v>
      </c>
      <c r="X239" s="2">
        <f t="shared" si="35"/>
        <v>143</v>
      </c>
    </row>
    <row r="240" spans="1:24" x14ac:dyDescent="0.25">
      <c r="A240" s="2">
        <v>1662</v>
      </c>
      <c r="B240" s="4" t="s">
        <v>7231</v>
      </c>
      <c r="C240" s="5"/>
      <c r="D240" s="5" t="s">
        <v>64</v>
      </c>
      <c r="E240" s="72" t="s">
        <v>25008</v>
      </c>
      <c r="F240" s="71">
        <v>80</v>
      </c>
      <c r="G240" s="52">
        <v>3393</v>
      </c>
      <c r="H240" s="5" t="s">
        <v>13631</v>
      </c>
      <c r="I240" s="5">
        <v>5</v>
      </c>
      <c r="J240" s="72" t="s">
        <v>25008</v>
      </c>
      <c r="K240" s="71">
        <v>80</v>
      </c>
      <c r="L240" s="64">
        <v>0</v>
      </c>
      <c r="M240" s="5">
        <v>5</v>
      </c>
      <c r="N240" s="5">
        <v>257</v>
      </c>
      <c r="O240" s="47" t="s">
        <v>20523</v>
      </c>
      <c r="P240" s="46" t="s">
        <v>20569</v>
      </c>
      <c r="Q240" s="2" t="str">
        <f t="shared" si="34"/>
        <v>&lt;a href="set02\obituaries\cooperstown_courier\1908_-_1910\lenham,_mrs._l_s_obituary_april_15,_1909_p5_cc.pdf"&gt;Lenham, Mrs. L S&lt;/a&gt;</v>
      </c>
      <c r="T240" s="39">
        <f t="shared" si="30"/>
        <v>1909</v>
      </c>
      <c r="U240" s="2">
        <f t="shared" si="31"/>
        <v>4</v>
      </c>
      <c r="V240" s="2">
        <f t="shared" si="32"/>
        <v>4</v>
      </c>
      <c r="W240" s="2">
        <f t="shared" si="33"/>
        <v>15</v>
      </c>
      <c r="X240" s="2">
        <f t="shared" si="35"/>
        <v>130</v>
      </c>
    </row>
    <row r="241" spans="1:24" x14ac:dyDescent="0.25">
      <c r="A241" s="2">
        <v>2081</v>
      </c>
      <c r="B241" s="4" t="s">
        <v>7191</v>
      </c>
      <c r="C241" s="5"/>
      <c r="D241" s="5" t="s">
        <v>62</v>
      </c>
      <c r="E241" s="72">
        <v>0</v>
      </c>
      <c r="F241" s="71">
        <v>0</v>
      </c>
      <c r="G241" s="52">
        <v>3400</v>
      </c>
      <c r="H241" s="5" t="s">
        <v>13631</v>
      </c>
      <c r="I241" s="5">
        <v>1</v>
      </c>
      <c r="J241" s="72" t="s">
        <v>25676</v>
      </c>
      <c r="K241" s="71">
        <v>200</v>
      </c>
      <c r="L241" s="64">
        <v>0</v>
      </c>
      <c r="M241" s="5">
        <v>5</v>
      </c>
      <c r="N241" s="5">
        <v>217</v>
      </c>
      <c r="O241" s="47" t="s">
        <v>20483</v>
      </c>
      <c r="P241" s="46" t="s">
        <v>20569</v>
      </c>
      <c r="Q241" s="2" t="str">
        <f t="shared" si="34"/>
        <v>&lt;a href="set02\obituaries\cooperstown_courier\1908_-_1910\eliason,_mother_of_mrs._h_death_notice_april_22,_1909_p1_cc.pdf"&gt;Eliason, Mother of Mrs. H&lt;/a&gt;</v>
      </c>
      <c r="T241" s="39">
        <f t="shared" si="30"/>
        <v>1909</v>
      </c>
      <c r="U241" s="2">
        <f t="shared" si="31"/>
        <v>4</v>
      </c>
      <c r="V241" s="2">
        <f t="shared" si="32"/>
        <v>4</v>
      </c>
      <c r="W241" s="2">
        <f t="shared" si="33"/>
        <v>22</v>
      </c>
      <c r="X241" s="2">
        <f t="shared" si="35"/>
        <v>152</v>
      </c>
    </row>
    <row r="242" spans="1:24" x14ac:dyDescent="0.25">
      <c r="A242" s="2">
        <v>713</v>
      </c>
      <c r="B242" s="4" t="s">
        <v>7189</v>
      </c>
      <c r="C242" s="5"/>
      <c r="D242" s="5" t="s">
        <v>64</v>
      </c>
      <c r="E242" s="72" t="s">
        <v>24875</v>
      </c>
      <c r="F242" s="71">
        <v>25</v>
      </c>
      <c r="G242" s="52">
        <v>3407</v>
      </c>
      <c r="H242" s="5" t="s">
        <v>13631</v>
      </c>
      <c r="I242" s="5">
        <v>5</v>
      </c>
      <c r="J242" s="72" t="s">
        <v>24875</v>
      </c>
      <c r="K242" s="71">
        <v>25</v>
      </c>
      <c r="L242" s="64">
        <v>0</v>
      </c>
      <c r="M242" s="5">
        <v>5</v>
      </c>
      <c r="N242" s="5">
        <v>215</v>
      </c>
      <c r="O242" s="47" t="s">
        <v>20481</v>
      </c>
      <c r="P242" s="46" t="s">
        <v>20569</v>
      </c>
      <c r="Q242" s="2" t="str">
        <f t="shared" si="34"/>
        <v>&lt;a href="set02\obituaries\cooperstown_courier\1908_-_1910\dahl,_richard_obituary_april_29,_1909_p5_cc.pdf"&gt;Dahl, Richard&lt;/a&gt;</v>
      </c>
      <c r="T242" s="39">
        <f t="shared" si="30"/>
        <v>1909</v>
      </c>
      <c r="U242" s="2">
        <f t="shared" si="31"/>
        <v>4</v>
      </c>
      <c r="V242" s="2">
        <f t="shared" si="32"/>
        <v>4</v>
      </c>
      <c r="W242" s="2">
        <f t="shared" si="33"/>
        <v>29</v>
      </c>
      <c r="X242" s="2">
        <f t="shared" si="35"/>
        <v>124</v>
      </c>
    </row>
    <row r="243" spans="1:24" x14ac:dyDescent="0.25">
      <c r="A243" s="2">
        <v>1202</v>
      </c>
      <c r="B243" s="4" t="s">
        <v>7246</v>
      </c>
      <c r="C243" s="5"/>
      <c r="D243" s="5" t="s">
        <v>64</v>
      </c>
      <c r="E243" s="72" t="s">
        <v>13510</v>
      </c>
      <c r="F243" s="71">
        <v>55</v>
      </c>
      <c r="G243" s="52">
        <v>3407</v>
      </c>
      <c r="H243" s="5" t="s">
        <v>13631</v>
      </c>
      <c r="I243" s="5">
        <v>1</v>
      </c>
      <c r="J243" s="72" t="s">
        <v>13510</v>
      </c>
      <c r="K243" s="71">
        <v>55</v>
      </c>
      <c r="L243" s="64">
        <v>0</v>
      </c>
      <c r="M243" s="5">
        <v>5</v>
      </c>
      <c r="N243" s="5">
        <v>272</v>
      </c>
      <c r="O243" s="47" t="s">
        <v>20538</v>
      </c>
      <c r="P243" s="46" t="s">
        <v>20569</v>
      </c>
      <c r="Q243" s="2" t="str">
        <f t="shared" si="34"/>
        <v>&lt;a href="set02\obituaries\cooperstown_courier\1908_-_1910\opfer,_henry_f_obituary_april_29,_1909_p1_cc.pdf"&gt;Opfer, Henry F&lt;/a&gt;</v>
      </c>
      <c r="T243" s="39">
        <f t="shared" si="30"/>
        <v>1909</v>
      </c>
      <c r="U243" s="2">
        <f t="shared" si="31"/>
        <v>4</v>
      </c>
      <c r="V243" s="2">
        <f t="shared" si="32"/>
        <v>4</v>
      </c>
      <c r="W243" s="2">
        <f t="shared" si="33"/>
        <v>29</v>
      </c>
      <c r="X243" s="2">
        <f t="shared" si="35"/>
        <v>126</v>
      </c>
    </row>
    <row r="244" spans="1:24" x14ac:dyDescent="0.25">
      <c r="A244" s="2">
        <v>825</v>
      </c>
      <c r="B244" s="4" t="s">
        <v>7183</v>
      </c>
      <c r="C244" s="5"/>
      <c r="D244" s="5" t="s">
        <v>64</v>
      </c>
      <c r="E244" s="72" t="s">
        <v>25006</v>
      </c>
      <c r="F244" s="71">
        <v>30</v>
      </c>
      <c r="G244" s="52">
        <v>3421</v>
      </c>
      <c r="H244" s="5" t="s">
        <v>13631</v>
      </c>
      <c r="I244" s="5">
        <v>1</v>
      </c>
      <c r="J244" s="72" t="s">
        <v>25006</v>
      </c>
      <c r="K244" s="71">
        <v>30</v>
      </c>
      <c r="L244" s="64">
        <v>0</v>
      </c>
      <c r="M244" s="5">
        <v>5</v>
      </c>
      <c r="N244" s="5">
        <v>209</v>
      </c>
      <c r="O244" s="47" t="s">
        <v>20475</v>
      </c>
      <c r="P244" s="46" t="s">
        <v>20569</v>
      </c>
      <c r="Q244" s="2" t="str">
        <f t="shared" si="34"/>
        <v>&lt;a href="set02\obituaries\cooperstown_courier\1908_-_1910\burseth,_tilla_larsen_obituary_may_13,_1909_p1_cc.pdf"&gt;Burseth, Tilla Larsen&lt;/a&gt;</v>
      </c>
      <c r="T244" s="39">
        <f t="shared" si="30"/>
        <v>1909</v>
      </c>
      <c r="U244" s="2">
        <f t="shared" si="31"/>
        <v>5</v>
      </c>
      <c r="V244" s="2">
        <f t="shared" si="32"/>
        <v>5</v>
      </c>
      <c r="W244" s="2">
        <f t="shared" si="33"/>
        <v>13</v>
      </c>
      <c r="X244" s="2">
        <f t="shared" si="35"/>
        <v>138</v>
      </c>
    </row>
    <row r="245" spans="1:24" x14ac:dyDescent="0.25">
      <c r="A245" s="2">
        <v>2925</v>
      </c>
      <c r="B245" s="4" t="s">
        <v>6296</v>
      </c>
      <c r="C245" s="5"/>
      <c r="D245" s="5" t="s">
        <v>64</v>
      </c>
      <c r="E245" s="72">
        <v>0</v>
      </c>
      <c r="F245" s="71">
        <v>0</v>
      </c>
      <c r="G245" s="52">
        <v>3421</v>
      </c>
      <c r="H245" s="5" t="s">
        <v>13631</v>
      </c>
      <c r="I245" s="5">
        <v>5</v>
      </c>
      <c r="J245" s="72" t="s">
        <v>25676</v>
      </c>
      <c r="K245" s="71">
        <v>200</v>
      </c>
      <c r="L245" s="64">
        <v>0</v>
      </c>
      <c r="M245" s="5">
        <v>5</v>
      </c>
      <c r="N245" s="5">
        <v>293</v>
      </c>
      <c r="O245" s="47" t="s">
        <v>20558</v>
      </c>
      <c r="P245" s="46" t="s">
        <v>20569</v>
      </c>
      <c r="Q245" s="2" t="str">
        <f t="shared" si="34"/>
        <v>&lt;a href="set02\obituaries\cooperstown_courier\1908_-_1910\stork,_george_n_obituary_may_13,_1909_p5_cc.pdf"&gt;Stork, George N&lt;/a&gt;</v>
      </c>
      <c r="T245" s="39">
        <f t="shared" si="30"/>
        <v>1909</v>
      </c>
      <c r="U245" s="2">
        <f t="shared" si="31"/>
        <v>5</v>
      </c>
      <c r="V245" s="2">
        <f t="shared" si="32"/>
        <v>5</v>
      </c>
      <c r="W245" s="2">
        <f t="shared" si="33"/>
        <v>13</v>
      </c>
      <c r="X245" s="2">
        <f t="shared" si="35"/>
        <v>126</v>
      </c>
    </row>
    <row r="246" spans="1:24" x14ac:dyDescent="0.25">
      <c r="A246" s="2">
        <v>624</v>
      </c>
      <c r="B246" s="4" t="s">
        <v>7236</v>
      </c>
      <c r="C246" s="5" t="s">
        <v>7237</v>
      </c>
      <c r="D246" s="5" t="s">
        <v>64</v>
      </c>
      <c r="E246" s="72" t="s">
        <v>24875</v>
      </c>
      <c r="F246" s="71">
        <v>20</v>
      </c>
      <c r="G246" s="52">
        <v>3435</v>
      </c>
      <c r="H246" s="5" t="s">
        <v>13631</v>
      </c>
      <c r="I246" s="5">
        <v>5</v>
      </c>
      <c r="J246" s="72" t="s">
        <v>24875</v>
      </c>
      <c r="K246" s="71">
        <v>20</v>
      </c>
      <c r="L246" s="64">
        <v>0</v>
      </c>
      <c r="M246" s="5">
        <v>5</v>
      </c>
      <c r="N246" s="5">
        <v>262</v>
      </c>
      <c r="O246" s="47" t="s">
        <v>20528</v>
      </c>
      <c r="P246" s="46" t="s">
        <v>20569</v>
      </c>
      <c r="Q246" s="2" t="str">
        <f t="shared" si="34"/>
        <v>&lt;a href="set02\obituaries\cooperstown_courier\1908_-_1910\marquardt,_mrs._otto_(saunders)_obituary_may_27,_1909_p5_cc.pdf"&gt;Marquardt, Mrs. Otto&lt;/a&gt;</v>
      </c>
      <c r="T246" s="39">
        <f t="shared" si="30"/>
        <v>1909</v>
      </c>
      <c r="U246" s="2">
        <f t="shared" si="31"/>
        <v>5</v>
      </c>
      <c r="V246" s="2">
        <f t="shared" si="32"/>
        <v>5</v>
      </c>
      <c r="W246" s="2">
        <f t="shared" si="33"/>
        <v>27</v>
      </c>
      <c r="X246" s="2">
        <f t="shared" si="35"/>
        <v>147</v>
      </c>
    </row>
    <row r="247" spans="1:24" x14ac:dyDescent="0.25">
      <c r="A247" s="2">
        <v>803</v>
      </c>
      <c r="B247" s="4" t="s">
        <v>7193</v>
      </c>
      <c r="C247" s="5" t="s">
        <v>7194</v>
      </c>
      <c r="D247" s="5" t="s">
        <v>64</v>
      </c>
      <c r="E247" s="72" t="s">
        <v>632</v>
      </c>
      <c r="F247" s="71">
        <v>29</v>
      </c>
      <c r="G247" s="52">
        <v>3435</v>
      </c>
      <c r="H247" s="5" t="s">
        <v>13631</v>
      </c>
      <c r="I247" s="5">
        <v>5</v>
      </c>
      <c r="J247" s="72" t="s">
        <v>632</v>
      </c>
      <c r="K247" s="71">
        <v>29</v>
      </c>
      <c r="L247" s="64">
        <v>0</v>
      </c>
      <c r="M247" s="5">
        <v>5</v>
      </c>
      <c r="N247" s="5">
        <v>219</v>
      </c>
      <c r="O247" s="47" t="s">
        <v>20485</v>
      </c>
      <c r="P247" s="46" t="s">
        <v>20569</v>
      </c>
      <c r="Q247" s="2" t="str">
        <f t="shared" si="34"/>
        <v>&lt;a href="set02\obituaries\cooperstown_courier\1908_-_1910\erickson,_florence_winifred_(roody)_obituary_may_27,_1909_p5_cc.pdf"&gt;Erickson, Florence Winifred&lt;/a&gt;</v>
      </c>
      <c r="T247" s="39">
        <f t="shared" si="30"/>
        <v>1909</v>
      </c>
      <c r="U247" s="2">
        <f t="shared" si="31"/>
        <v>5</v>
      </c>
      <c r="V247" s="2">
        <f t="shared" si="32"/>
        <v>5</v>
      </c>
      <c r="W247" s="2">
        <f t="shared" si="33"/>
        <v>27</v>
      </c>
      <c r="X247" s="2">
        <f t="shared" si="35"/>
        <v>158</v>
      </c>
    </row>
    <row r="248" spans="1:24" x14ac:dyDescent="0.25">
      <c r="A248" s="2">
        <v>2364</v>
      </c>
      <c r="B248" s="4" t="s">
        <v>7227</v>
      </c>
      <c r="C248" s="5"/>
      <c r="D248" s="5" t="s">
        <v>64</v>
      </c>
      <c r="E248" s="72">
        <v>0</v>
      </c>
      <c r="F248" s="71">
        <v>0</v>
      </c>
      <c r="G248" s="52">
        <v>3435</v>
      </c>
      <c r="H248" s="5" t="s">
        <v>13631</v>
      </c>
      <c r="I248" s="5">
        <v>5</v>
      </c>
      <c r="J248" s="72" t="s">
        <v>25676</v>
      </c>
      <c r="K248" s="71">
        <v>200</v>
      </c>
      <c r="L248" s="64">
        <v>0</v>
      </c>
      <c r="M248" s="5">
        <v>5</v>
      </c>
      <c r="N248" s="5">
        <v>253</v>
      </c>
      <c r="O248" s="47" t="s">
        <v>20519</v>
      </c>
      <c r="P248" s="46" t="s">
        <v>20569</v>
      </c>
      <c r="Q248" s="2" t="str">
        <f t="shared" si="34"/>
        <v>&lt;a href="set02\obituaries\cooperstown_courier\1908_-_1910\kerr,_dr._thomas_obituary_may_27,_1909_p5_cc.pdf"&gt;Kerr, Dr. Thomas&lt;/a&gt;</v>
      </c>
      <c r="T248" s="39">
        <f t="shared" si="30"/>
        <v>1909</v>
      </c>
      <c r="U248" s="2">
        <f t="shared" si="31"/>
        <v>5</v>
      </c>
      <c r="V248" s="2">
        <f t="shared" si="32"/>
        <v>5</v>
      </c>
      <c r="W248" s="2">
        <f t="shared" si="33"/>
        <v>27</v>
      </c>
      <c r="X248" s="2">
        <f t="shared" si="35"/>
        <v>128</v>
      </c>
    </row>
    <row r="249" spans="1:24" x14ac:dyDescent="0.25">
      <c r="A249" s="2">
        <v>558</v>
      </c>
      <c r="B249" s="4" t="s">
        <v>7217</v>
      </c>
      <c r="C249" s="5"/>
      <c r="D249" s="5" t="s">
        <v>64</v>
      </c>
      <c r="E249" s="72">
        <v>0</v>
      </c>
      <c r="F249" s="71">
        <v>18</v>
      </c>
      <c r="G249" s="52">
        <v>3442</v>
      </c>
      <c r="H249" s="5" t="s">
        <v>13631</v>
      </c>
      <c r="I249" s="5">
        <v>1</v>
      </c>
      <c r="J249" s="72" t="s">
        <v>25676</v>
      </c>
      <c r="K249" s="71">
        <v>18</v>
      </c>
      <c r="L249" s="64">
        <v>0</v>
      </c>
      <c r="M249" s="5">
        <v>5</v>
      </c>
      <c r="N249" s="5">
        <v>243</v>
      </c>
      <c r="O249" s="47" t="s">
        <v>20509</v>
      </c>
      <c r="P249" s="46" t="s">
        <v>20569</v>
      </c>
      <c r="Q249" s="2" t="str">
        <f t="shared" si="34"/>
        <v>&lt;a href="set02\obituaries\cooperstown_courier\1908_-_1910\jeoffords,_wriley_obituary_june_3,_1909_p1_cc.pdf"&gt;Jeoffords, Wriley&lt;/a&gt;</v>
      </c>
      <c r="T249" s="39">
        <f t="shared" si="30"/>
        <v>1909</v>
      </c>
      <c r="U249" s="2">
        <f t="shared" si="31"/>
        <v>6</v>
      </c>
      <c r="V249" s="2">
        <f t="shared" si="32"/>
        <v>6</v>
      </c>
      <c r="W249" s="2">
        <f t="shared" si="33"/>
        <v>3</v>
      </c>
      <c r="X249" s="2">
        <f t="shared" si="35"/>
        <v>130</v>
      </c>
    </row>
    <row r="250" spans="1:24" x14ac:dyDescent="0.25">
      <c r="A250" s="2">
        <v>1624</v>
      </c>
      <c r="B250" s="4" t="s">
        <v>5031</v>
      </c>
      <c r="C250" s="5"/>
      <c r="D250" s="5" t="s">
        <v>64</v>
      </c>
      <c r="E250" s="72">
        <v>0</v>
      </c>
      <c r="F250" s="71">
        <v>78</v>
      </c>
      <c r="G250" s="52">
        <v>3449</v>
      </c>
      <c r="H250" s="5" t="s">
        <v>13631</v>
      </c>
      <c r="I250" s="5">
        <v>5</v>
      </c>
      <c r="J250" s="72" t="s">
        <v>25676</v>
      </c>
      <c r="K250" s="71">
        <v>78</v>
      </c>
      <c r="L250" s="64">
        <v>0</v>
      </c>
      <c r="M250" s="5">
        <v>5</v>
      </c>
      <c r="N250" s="5">
        <v>229</v>
      </c>
      <c r="O250" s="47" t="s">
        <v>20495</v>
      </c>
      <c r="P250" s="46" t="s">
        <v>20569</v>
      </c>
      <c r="Q250" s="2" t="str">
        <f t="shared" si="34"/>
        <v>&lt;a href="set02\obituaries\cooperstown_courier\1908_-_1910\glaspell,_woodman_obituary_june_10,_1909_p5_cc.pdf"&gt;Glaspell, Woodman&lt;/a&gt;</v>
      </c>
      <c r="T250" s="39">
        <f t="shared" si="30"/>
        <v>1909</v>
      </c>
      <c r="U250" s="2">
        <f t="shared" si="31"/>
        <v>6</v>
      </c>
      <c r="V250" s="2">
        <f t="shared" si="32"/>
        <v>6</v>
      </c>
      <c r="W250" s="2">
        <f t="shared" si="33"/>
        <v>10</v>
      </c>
      <c r="X250" s="2">
        <f t="shared" si="35"/>
        <v>131</v>
      </c>
    </row>
    <row r="251" spans="1:24" x14ac:dyDescent="0.25">
      <c r="A251" s="2">
        <v>2356</v>
      </c>
      <c r="B251" s="4" t="s">
        <v>7225</v>
      </c>
      <c r="C251" s="5"/>
      <c r="D251" s="5" t="s">
        <v>64</v>
      </c>
      <c r="E251" s="72">
        <v>0</v>
      </c>
      <c r="F251" s="71">
        <v>0</v>
      </c>
      <c r="G251" s="52">
        <v>3449</v>
      </c>
      <c r="H251" s="5" t="s">
        <v>13631</v>
      </c>
      <c r="I251" s="5">
        <v>5</v>
      </c>
      <c r="J251" s="72" t="s">
        <v>25676</v>
      </c>
      <c r="K251" s="71">
        <v>200</v>
      </c>
      <c r="L251" s="64">
        <v>0</v>
      </c>
      <c r="M251" s="5">
        <v>5</v>
      </c>
      <c r="N251" s="5">
        <v>251</v>
      </c>
      <c r="O251" s="47" t="s">
        <v>20517</v>
      </c>
      <c r="P251" s="46" t="s">
        <v>20569</v>
      </c>
      <c r="Q251" s="2" t="str">
        <f t="shared" si="34"/>
        <v>&lt;a href="set02\obituaries\cooperstown_courier\1908_-_1910\kaeding,_mrs._j_l_obituary_june_10,_1909_p5_cc.pdf"&gt;Kaeding, Mrs. J L&lt;/a&gt;</v>
      </c>
      <c r="T251" s="39">
        <f t="shared" si="30"/>
        <v>1909</v>
      </c>
      <c r="U251" s="2">
        <f t="shared" si="31"/>
        <v>6</v>
      </c>
      <c r="V251" s="2">
        <f t="shared" si="32"/>
        <v>6</v>
      </c>
      <c r="W251" s="2">
        <f t="shared" si="33"/>
        <v>10</v>
      </c>
      <c r="X251" s="2">
        <f t="shared" si="35"/>
        <v>131</v>
      </c>
    </row>
    <row r="252" spans="1:24" x14ac:dyDescent="0.25">
      <c r="A252" s="2">
        <v>1376</v>
      </c>
      <c r="B252" s="4" t="s">
        <v>7196</v>
      </c>
      <c r="C252" s="5"/>
      <c r="D252" s="5" t="s">
        <v>64</v>
      </c>
      <c r="E252" s="72" t="s">
        <v>25006</v>
      </c>
      <c r="F252" s="71">
        <v>64</v>
      </c>
      <c r="G252" s="52">
        <v>3456</v>
      </c>
      <c r="H252" s="5" t="s">
        <v>13631</v>
      </c>
      <c r="I252" s="5">
        <v>5</v>
      </c>
      <c r="J252" s="72" t="s">
        <v>25006</v>
      </c>
      <c r="K252" s="71">
        <v>64</v>
      </c>
      <c r="L252" s="64">
        <v>0</v>
      </c>
      <c r="M252" s="5">
        <v>5</v>
      </c>
      <c r="N252" s="5">
        <v>221</v>
      </c>
      <c r="O252" s="47" t="s">
        <v>20487</v>
      </c>
      <c r="P252" s="46" t="s">
        <v>20569</v>
      </c>
      <c r="Q252" s="2" t="str">
        <f t="shared" si="34"/>
        <v>&lt;a href="set02\obituaries\cooperstown_courier\1908_-_1910\ford,_frances_e_obituary_june_17,_1909_p5_cc.pdf"&gt;Ford, Frances E&lt;/a&gt;</v>
      </c>
      <c r="T252" s="39">
        <f t="shared" si="30"/>
        <v>1909</v>
      </c>
      <c r="U252" s="2">
        <f t="shared" si="31"/>
        <v>6</v>
      </c>
      <c r="V252" s="2">
        <f t="shared" si="32"/>
        <v>6</v>
      </c>
      <c r="W252" s="2">
        <f t="shared" si="33"/>
        <v>17</v>
      </c>
      <c r="X252" s="2">
        <f t="shared" si="35"/>
        <v>127</v>
      </c>
    </row>
    <row r="253" spans="1:24" x14ac:dyDescent="0.25">
      <c r="A253" s="2">
        <v>78</v>
      </c>
      <c r="B253" s="4" t="s">
        <v>7249</v>
      </c>
      <c r="C253" s="5"/>
      <c r="D253" s="5" t="s">
        <v>64</v>
      </c>
      <c r="E253" s="72">
        <v>0</v>
      </c>
      <c r="F253" s="71" t="s">
        <v>24881</v>
      </c>
      <c r="G253" s="52">
        <v>3463</v>
      </c>
      <c r="H253" s="5" t="s">
        <v>13631</v>
      </c>
      <c r="I253" s="5">
        <v>5</v>
      </c>
      <c r="J253" s="72" t="s">
        <v>25676</v>
      </c>
      <c r="K253" s="71">
        <v>0</v>
      </c>
      <c r="L253" s="64">
        <v>0</v>
      </c>
      <c r="M253" s="5">
        <v>5</v>
      </c>
      <c r="N253" s="5">
        <v>274</v>
      </c>
      <c r="O253" s="47" t="s">
        <v>20541</v>
      </c>
      <c r="P253" s="46" t="s">
        <v>20569</v>
      </c>
      <c r="Q253" s="2" t="str">
        <f t="shared" si="34"/>
        <v>&lt;a href="set02\obituaries\cooperstown_courier\1908_-_1910\overby,_male_3_yr_old_of_andrew_obituary_june_24,_1909_p5_cc.pdf"&gt;Overby, 3 yr old son of Andrew&lt;/a&gt;</v>
      </c>
      <c r="T253" s="39">
        <f t="shared" si="30"/>
        <v>1909</v>
      </c>
      <c r="U253" s="2">
        <f t="shared" si="31"/>
        <v>6</v>
      </c>
      <c r="V253" s="2">
        <f t="shared" si="32"/>
        <v>6</v>
      </c>
      <c r="W253" s="2">
        <f t="shared" si="33"/>
        <v>24</v>
      </c>
      <c r="X253" s="2">
        <f t="shared" si="35"/>
        <v>158</v>
      </c>
    </row>
    <row r="254" spans="1:24" x14ac:dyDescent="0.25">
      <c r="A254" s="2">
        <v>1583</v>
      </c>
      <c r="B254" s="4" t="s">
        <v>7265</v>
      </c>
      <c r="C254" s="5"/>
      <c r="D254" s="5" t="s">
        <v>64</v>
      </c>
      <c r="E254" s="72" t="s">
        <v>25161</v>
      </c>
      <c r="F254" s="71">
        <v>75</v>
      </c>
      <c r="G254" s="52">
        <v>3491</v>
      </c>
      <c r="H254" s="5" t="s">
        <v>13631</v>
      </c>
      <c r="I254" s="5">
        <v>1</v>
      </c>
      <c r="J254" s="72" t="s">
        <v>25161</v>
      </c>
      <c r="K254" s="71">
        <v>75</v>
      </c>
      <c r="L254" s="64">
        <v>0</v>
      </c>
      <c r="M254" s="5">
        <v>5</v>
      </c>
      <c r="N254" s="5">
        <v>294</v>
      </c>
      <c r="O254" s="47" t="s">
        <v>20559</v>
      </c>
      <c r="P254" s="46" t="s">
        <v>20569</v>
      </c>
      <c r="Q254" s="2" t="str">
        <f t="shared" si="34"/>
        <v>&lt;a href="set02\obituaries\cooperstown_courier\1908_-_1910\thyle,_even_obituary_july_22,_1909_p1_cc.pdf"&gt;Thyle, Even&lt;/a&gt;</v>
      </c>
      <c r="T254" s="39">
        <f t="shared" si="30"/>
        <v>1909</v>
      </c>
      <c r="U254" s="2">
        <f t="shared" si="31"/>
        <v>7</v>
      </c>
      <c r="V254" s="2">
        <f t="shared" si="32"/>
        <v>7</v>
      </c>
      <c r="W254" s="2">
        <f t="shared" si="33"/>
        <v>22</v>
      </c>
      <c r="X254" s="2">
        <f t="shared" si="35"/>
        <v>119</v>
      </c>
    </row>
    <row r="255" spans="1:24" x14ac:dyDescent="0.25">
      <c r="A255" s="2">
        <v>458</v>
      </c>
      <c r="B255" s="4" t="s">
        <v>7213</v>
      </c>
      <c r="C255" s="5"/>
      <c r="D255" s="5" t="s">
        <v>64</v>
      </c>
      <c r="E255" s="72" t="s">
        <v>25139</v>
      </c>
      <c r="F255" s="71">
        <v>12</v>
      </c>
      <c r="G255" s="52">
        <v>3512</v>
      </c>
      <c r="H255" s="5" t="s">
        <v>13631</v>
      </c>
      <c r="I255" s="5">
        <v>1</v>
      </c>
      <c r="J255" s="72" t="s">
        <v>25139</v>
      </c>
      <c r="K255" s="71">
        <v>12</v>
      </c>
      <c r="L255" s="64">
        <v>0</v>
      </c>
      <c r="M255" s="5">
        <v>5</v>
      </c>
      <c r="N255" s="5">
        <v>239</v>
      </c>
      <c r="O255" s="47" t="s">
        <v>20505</v>
      </c>
      <c r="P255" s="46" t="s">
        <v>20569</v>
      </c>
      <c r="Q255" s="2" t="str">
        <f t="shared" si="34"/>
        <v>&lt;a href="set02\obituaries\cooperstown_courier\1908_-_1910\hoggarth,_gracie_obituary_august_12,_1909_p1_cc.pdf"&gt;Hoggarth, Gracie&lt;/a&gt;</v>
      </c>
      <c r="T255" s="39">
        <f t="shared" si="30"/>
        <v>1909</v>
      </c>
      <c r="U255" s="2">
        <f t="shared" si="31"/>
        <v>8</v>
      </c>
      <c r="V255" s="2">
        <f t="shared" si="32"/>
        <v>8</v>
      </c>
      <c r="W255" s="2">
        <f t="shared" si="33"/>
        <v>12</v>
      </c>
      <c r="X255" s="2">
        <f t="shared" si="35"/>
        <v>131</v>
      </c>
    </row>
    <row r="256" spans="1:24" x14ac:dyDescent="0.25">
      <c r="A256" s="2">
        <v>214</v>
      </c>
      <c r="B256" s="4" t="s">
        <v>7169</v>
      </c>
      <c r="C256" s="5"/>
      <c r="D256" s="5" t="s">
        <v>64</v>
      </c>
      <c r="E256" s="72" t="s">
        <v>25126</v>
      </c>
      <c r="F256" s="71">
        <v>1</v>
      </c>
      <c r="G256" s="52">
        <v>3540</v>
      </c>
      <c r="H256" s="5" t="s">
        <v>13631</v>
      </c>
      <c r="I256" s="5">
        <v>5</v>
      </c>
      <c r="J256" s="72" t="s">
        <v>25126</v>
      </c>
      <c r="K256" s="71">
        <v>1</v>
      </c>
      <c r="L256" s="64">
        <v>0</v>
      </c>
      <c r="M256" s="5">
        <v>5</v>
      </c>
      <c r="N256" s="5">
        <v>194</v>
      </c>
      <c r="O256" s="47" t="s">
        <v>20461</v>
      </c>
      <c r="P256" s="46" t="s">
        <v>20569</v>
      </c>
      <c r="Q256" s="2" t="str">
        <f t="shared" si="34"/>
        <v>&lt;a href="set02\obituaries\cooperstown_courier\1908_-_1910\arneson,_robert_obituary_(poor_microfilm)_september_9,_1909_p5_cc.pdf"&gt;Arneson, Robert&lt;/a&gt;</v>
      </c>
      <c r="T256" s="39">
        <f t="shared" si="30"/>
        <v>1909</v>
      </c>
      <c r="U256" s="2">
        <f t="shared" si="31"/>
        <v>9</v>
      </c>
      <c r="V256" s="2">
        <f t="shared" si="32"/>
        <v>9</v>
      </c>
      <c r="W256" s="2">
        <f t="shared" si="33"/>
        <v>9</v>
      </c>
      <c r="X256" s="2">
        <f t="shared" si="35"/>
        <v>148</v>
      </c>
    </row>
    <row r="257" spans="1:24" x14ac:dyDescent="0.25">
      <c r="A257" s="2">
        <v>330</v>
      </c>
      <c r="B257" s="4" t="s">
        <v>7168</v>
      </c>
      <c r="C257" s="5"/>
      <c r="D257" s="5" t="s">
        <v>64</v>
      </c>
      <c r="E257" s="72" t="s">
        <v>25125</v>
      </c>
      <c r="F257" s="71">
        <v>4</v>
      </c>
      <c r="G257" s="52">
        <v>3540</v>
      </c>
      <c r="H257" s="5" t="s">
        <v>13631</v>
      </c>
      <c r="I257" s="5">
        <v>5</v>
      </c>
      <c r="J257" s="72" t="s">
        <v>25125</v>
      </c>
      <c r="K257" s="71">
        <v>4</v>
      </c>
      <c r="L257" s="64">
        <v>0</v>
      </c>
      <c r="M257" s="5">
        <v>5</v>
      </c>
      <c r="N257" s="5">
        <v>193</v>
      </c>
      <c r="O257" s="47" t="s">
        <v>20460</v>
      </c>
      <c r="P257" s="46" t="s">
        <v>20569</v>
      </c>
      <c r="Q257" s="2" t="str">
        <f t="shared" si="34"/>
        <v>&lt;a href="set02\obituaries\cooperstown_courier\1908_-_1910\arneson,_beatrice_obituary_(poor_microfilm)_september_9,_1909_p5_cc.pdf"&gt;Arneson, Beatrice&lt;/a&gt;</v>
      </c>
      <c r="T257" s="39">
        <f t="shared" ref="T257:T320" si="36">YEAR(G257)</f>
        <v>1909</v>
      </c>
      <c r="U257" s="2">
        <f t="shared" ref="U257:U320" si="37">MONTH(G257)</f>
        <v>9</v>
      </c>
      <c r="V257" s="2">
        <f t="shared" ref="V257:V320" si="38">U257</f>
        <v>9</v>
      </c>
      <c r="W257" s="2">
        <f t="shared" ref="W257:W320" si="39">DAY(G257)</f>
        <v>9</v>
      </c>
      <c r="X257" s="2">
        <f t="shared" si="35"/>
        <v>152</v>
      </c>
    </row>
    <row r="258" spans="1:24" x14ac:dyDescent="0.25">
      <c r="A258" s="2">
        <v>2924</v>
      </c>
      <c r="B258" s="4" t="s">
        <v>7264</v>
      </c>
      <c r="C258" s="5" t="s">
        <v>5187</v>
      </c>
      <c r="D258" s="5" t="s">
        <v>64</v>
      </c>
      <c r="E258" s="72">
        <v>0</v>
      </c>
      <c r="F258" s="71">
        <v>0</v>
      </c>
      <c r="G258" s="52">
        <v>3540</v>
      </c>
      <c r="H258" s="5" t="s">
        <v>13631</v>
      </c>
      <c r="I258" s="5">
        <v>1</v>
      </c>
      <c r="J258" s="72" t="s">
        <v>25676</v>
      </c>
      <c r="K258" s="71">
        <v>200</v>
      </c>
      <c r="L258" s="64">
        <v>0</v>
      </c>
      <c r="M258" s="5">
        <v>5</v>
      </c>
      <c r="N258" s="5">
        <v>292</v>
      </c>
      <c r="O258" s="47" t="s">
        <v>20557</v>
      </c>
      <c r="P258" s="46" t="s">
        <v>20569</v>
      </c>
      <c r="Q258" s="2" t="str">
        <f t="shared" ref="Q258:Q321" si="40">"&lt;a href="&amp;""""&amp;P258&amp;"\"&amp;O258&amp;"""&gt;"&amp;B258&amp;"&lt;/a&gt;"</f>
        <v>&lt;a href="set02\obituaries\cooperstown_courier\1908_-_1910\stone,_emma_(haskell)_obituary_september_9,_1909_p1_cc.pdf"&gt;Stone, Emma&lt;/a&gt;</v>
      </c>
      <c r="T258" s="39">
        <f t="shared" si="36"/>
        <v>1909</v>
      </c>
      <c r="U258" s="2">
        <f t="shared" si="37"/>
        <v>9</v>
      </c>
      <c r="V258" s="2">
        <f t="shared" si="38"/>
        <v>9</v>
      </c>
      <c r="W258" s="2">
        <f t="shared" si="39"/>
        <v>9</v>
      </c>
      <c r="X258" s="2">
        <f t="shared" ref="X258:X321" si="41">LEN(Q258)</f>
        <v>133</v>
      </c>
    </row>
    <row r="259" spans="1:24" x14ac:dyDescent="0.25">
      <c r="A259" s="2">
        <v>2172</v>
      </c>
      <c r="B259" s="4" t="s">
        <v>7203</v>
      </c>
      <c r="C259" s="5"/>
      <c r="D259" s="5" t="s">
        <v>64</v>
      </c>
      <c r="E259" s="72" t="s">
        <v>25139</v>
      </c>
      <c r="F259" s="71">
        <v>0</v>
      </c>
      <c r="G259" s="52">
        <v>3547</v>
      </c>
      <c r="H259" s="5" t="s">
        <v>13631</v>
      </c>
      <c r="I259" s="5">
        <v>1</v>
      </c>
      <c r="J259" s="72" t="s">
        <v>25139</v>
      </c>
      <c r="K259" s="71">
        <v>200</v>
      </c>
      <c r="L259" s="64">
        <v>0</v>
      </c>
      <c r="M259" s="5">
        <v>5</v>
      </c>
      <c r="N259" s="5">
        <v>230</v>
      </c>
      <c r="O259" s="47" t="s">
        <v>20496</v>
      </c>
      <c r="P259" s="46" t="s">
        <v>20569</v>
      </c>
      <c r="Q259" s="2" t="str">
        <f t="shared" si="40"/>
        <v>&lt;a href="set02\obituaries\cooperstown_courier\1908_-_1910\gronberg,_john_obituary_september_16,_1909_p1_cc.pdf"&gt;Gronberg, John&lt;/a&gt;</v>
      </c>
      <c r="T259" s="39">
        <f t="shared" si="36"/>
        <v>1909</v>
      </c>
      <c r="U259" s="2">
        <f t="shared" si="37"/>
        <v>9</v>
      </c>
      <c r="V259" s="2">
        <f t="shared" si="38"/>
        <v>9</v>
      </c>
      <c r="W259" s="2">
        <f t="shared" si="39"/>
        <v>16</v>
      </c>
      <c r="X259" s="2">
        <f t="shared" si="41"/>
        <v>130</v>
      </c>
    </row>
    <row r="260" spans="1:24" x14ac:dyDescent="0.25">
      <c r="A260" s="2">
        <v>2708</v>
      </c>
      <c r="B260" s="4" t="s">
        <v>7254</v>
      </c>
      <c r="C260" s="5"/>
      <c r="D260" s="5" t="s">
        <v>64</v>
      </c>
      <c r="E260" s="72" t="s">
        <v>25139</v>
      </c>
      <c r="F260" s="71">
        <v>0</v>
      </c>
      <c r="G260" s="52">
        <v>3547</v>
      </c>
      <c r="H260" s="5" t="s">
        <v>13631</v>
      </c>
      <c r="I260" s="5">
        <v>1</v>
      </c>
      <c r="J260" s="72" t="s">
        <v>25139</v>
      </c>
      <c r="K260" s="71">
        <v>200</v>
      </c>
      <c r="L260" s="64">
        <v>0</v>
      </c>
      <c r="M260" s="5">
        <v>5</v>
      </c>
      <c r="N260" s="5">
        <v>281</v>
      </c>
      <c r="O260" s="47" t="s">
        <v>20547</v>
      </c>
      <c r="P260" s="46" t="s">
        <v>20569</v>
      </c>
      <c r="Q260" s="2" t="str">
        <f t="shared" si="40"/>
        <v>&lt;a href="set02\obituaries\cooperstown_courier\1908_-_1910\phelps,_clarence_obituary_september_16,_1909_p1_cc.pdf"&gt;Phelps, Clarence&lt;/a&gt;</v>
      </c>
      <c r="T260" s="39">
        <f t="shared" si="36"/>
        <v>1909</v>
      </c>
      <c r="U260" s="2">
        <f t="shared" si="37"/>
        <v>9</v>
      </c>
      <c r="V260" s="2">
        <f t="shared" si="38"/>
        <v>9</v>
      </c>
      <c r="W260" s="2">
        <f t="shared" si="39"/>
        <v>16</v>
      </c>
      <c r="X260" s="2">
        <f t="shared" si="41"/>
        <v>134</v>
      </c>
    </row>
    <row r="261" spans="1:24" x14ac:dyDescent="0.25">
      <c r="A261" s="2">
        <v>2358</v>
      </c>
      <c r="B261" s="4" t="s">
        <v>7226</v>
      </c>
      <c r="C261" s="5"/>
      <c r="D261" s="5" t="s">
        <v>62</v>
      </c>
      <c r="E261" s="72">
        <v>0</v>
      </c>
      <c r="F261" s="71">
        <v>0</v>
      </c>
      <c r="G261" s="52">
        <v>3568</v>
      </c>
      <c r="H261" s="5" t="s">
        <v>13631</v>
      </c>
      <c r="I261" s="5">
        <v>4</v>
      </c>
      <c r="J261" s="72" t="s">
        <v>25676</v>
      </c>
      <c r="K261" s="71">
        <v>200</v>
      </c>
      <c r="L261" s="64" t="s">
        <v>25145</v>
      </c>
      <c r="M261" s="5">
        <v>5</v>
      </c>
      <c r="N261" s="5">
        <v>252</v>
      </c>
      <c r="O261" s="47" t="s">
        <v>20518</v>
      </c>
      <c r="P261" s="46" t="s">
        <v>20569</v>
      </c>
      <c r="Q261" s="2" t="str">
        <f t="shared" si="40"/>
        <v>&lt;a href="set02\obituaries\cooperstown_courier\1908_-_1910\kampen,_wife_of_supt._i_a_kampen_death_notice_october_7,_1909_p4_cc.pdf"&gt;Kampen, Wife of Supt I A Kampen&lt;/a&gt;</v>
      </c>
      <c r="T261" s="39">
        <f t="shared" si="36"/>
        <v>1909</v>
      </c>
      <c r="U261" s="2">
        <f t="shared" si="37"/>
        <v>10</v>
      </c>
      <c r="V261" s="2">
        <f t="shared" si="38"/>
        <v>10</v>
      </c>
      <c r="W261" s="2">
        <f t="shared" si="39"/>
        <v>7</v>
      </c>
      <c r="X261" s="2">
        <f t="shared" si="41"/>
        <v>166</v>
      </c>
    </row>
    <row r="262" spans="1:24" x14ac:dyDescent="0.25">
      <c r="A262" s="2">
        <v>1291</v>
      </c>
      <c r="B262" s="4" t="s">
        <v>7192</v>
      </c>
      <c r="C262" s="5"/>
      <c r="D262" s="5" t="s">
        <v>64</v>
      </c>
      <c r="E262" s="72">
        <v>0</v>
      </c>
      <c r="F262" s="71">
        <v>60</v>
      </c>
      <c r="G262" s="52">
        <v>3610</v>
      </c>
      <c r="H262" s="5" t="s">
        <v>13631</v>
      </c>
      <c r="I262" s="5">
        <v>1</v>
      </c>
      <c r="J262" s="72" t="s">
        <v>25676</v>
      </c>
      <c r="K262" s="71">
        <v>60</v>
      </c>
      <c r="L262" s="64">
        <v>0</v>
      </c>
      <c r="M262" s="5">
        <v>5</v>
      </c>
      <c r="N262" s="5">
        <v>218</v>
      </c>
      <c r="O262" s="47" t="s">
        <v>20484</v>
      </c>
      <c r="P262" s="46" t="s">
        <v>20569</v>
      </c>
      <c r="Q262" s="2" t="str">
        <f t="shared" si="40"/>
        <v>&lt;a href="set02\obituaries\cooperstown_courier\1908_-_1910\erickson,_a_g_obituary_november_18,_1909_p1_cc.pdf"&gt;Erickson, A G&lt;/a&gt;</v>
      </c>
      <c r="T262" s="39">
        <f t="shared" si="36"/>
        <v>1909</v>
      </c>
      <c r="U262" s="2">
        <f t="shared" si="37"/>
        <v>11</v>
      </c>
      <c r="V262" s="2">
        <f t="shared" si="38"/>
        <v>11</v>
      </c>
      <c r="W262" s="2">
        <f t="shared" si="39"/>
        <v>18</v>
      </c>
      <c r="X262" s="2">
        <f t="shared" si="41"/>
        <v>127</v>
      </c>
    </row>
    <row r="263" spans="1:24" x14ac:dyDescent="0.25">
      <c r="A263" s="2">
        <v>1917</v>
      </c>
      <c r="B263" s="4" t="s">
        <v>7177</v>
      </c>
      <c r="C263" s="5"/>
      <c r="D263" s="5" t="s">
        <v>64</v>
      </c>
      <c r="E263" s="72" t="s">
        <v>24875</v>
      </c>
      <c r="F263" s="71">
        <v>0</v>
      </c>
      <c r="G263" s="52">
        <v>3610</v>
      </c>
      <c r="H263" s="5" t="s">
        <v>13631</v>
      </c>
      <c r="I263" s="5">
        <v>5</v>
      </c>
      <c r="J263" s="72" t="s">
        <v>24875</v>
      </c>
      <c r="K263" s="71">
        <v>200</v>
      </c>
      <c r="L263" s="64" t="s">
        <v>25171</v>
      </c>
      <c r="M263" s="5">
        <v>5</v>
      </c>
      <c r="N263" s="5">
        <v>203</v>
      </c>
      <c r="O263" s="47" t="s">
        <v>20469</v>
      </c>
      <c r="P263" s="46" t="s">
        <v>20569</v>
      </c>
      <c r="Q263" s="2" t="str">
        <f t="shared" si="40"/>
        <v>&lt;a href="set02\obituaries\cooperstown_courier\1908_-_1910\bolkan,_willie_obituary_november_18,_1909_p5_cc.pdf"&gt;Bolkan, Willie&lt;/a&gt;</v>
      </c>
      <c r="T263" s="39">
        <f t="shared" si="36"/>
        <v>1909</v>
      </c>
      <c r="U263" s="2">
        <f t="shared" si="37"/>
        <v>11</v>
      </c>
      <c r="V263" s="2">
        <f t="shared" si="38"/>
        <v>11</v>
      </c>
      <c r="W263" s="2">
        <f t="shared" si="39"/>
        <v>18</v>
      </c>
      <c r="X263" s="2">
        <f t="shared" si="41"/>
        <v>129</v>
      </c>
    </row>
    <row r="264" spans="1:24" x14ac:dyDescent="0.25">
      <c r="A264" s="2">
        <v>218</v>
      </c>
      <c r="B264" s="4" t="s">
        <v>7199</v>
      </c>
      <c r="C264" s="5"/>
      <c r="D264" s="5" t="s">
        <v>64</v>
      </c>
      <c r="E264" s="72" t="s">
        <v>25138</v>
      </c>
      <c r="F264" s="71">
        <v>1</v>
      </c>
      <c r="G264" s="52">
        <v>3617</v>
      </c>
      <c r="H264" s="5" t="s">
        <v>13631</v>
      </c>
      <c r="I264" s="5">
        <v>5</v>
      </c>
      <c r="J264" s="72" t="s">
        <v>25138</v>
      </c>
      <c r="K264" s="71">
        <v>1</v>
      </c>
      <c r="L264" s="64">
        <v>0</v>
      </c>
      <c r="M264" s="5">
        <v>5</v>
      </c>
      <c r="N264" s="5">
        <v>226</v>
      </c>
      <c r="O264" s="47" t="s">
        <v>20491</v>
      </c>
      <c r="P264" s="46" t="s">
        <v>20569</v>
      </c>
      <c r="Q264" s="2" t="str">
        <f t="shared" si="40"/>
        <v>&lt;a href="set02\obituaries\cooperstown_courier\1908_-_1910\fredrickson,_2_yr_old_dau_of_john_obituary_november_25,_1909_p5_cc.pdf"&gt;Fredrickson, 2 yr old dau of John&lt;/a&gt;</v>
      </c>
      <c r="T264" s="39">
        <f t="shared" si="36"/>
        <v>1909</v>
      </c>
      <c r="U264" s="2">
        <f t="shared" si="37"/>
        <v>11</v>
      </c>
      <c r="V264" s="2">
        <f t="shared" si="38"/>
        <v>11</v>
      </c>
      <c r="W264" s="2">
        <f t="shared" si="39"/>
        <v>25</v>
      </c>
      <c r="X264" s="2">
        <f t="shared" si="41"/>
        <v>167</v>
      </c>
    </row>
    <row r="265" spans="1:24" x14ac:dyDescent="0.25">
      <c r="A265" s="2">
        <v>2455</v>
      </c>
      <c r="B265" s="4" t="s">
        <v>7232</v>
      </c>
      <c r="C265" s="5"/>
      <c r="D265" s="5" t="s">
        <v>64</v>
      </c>
      <c r="E265" s="72" t="s">
        <v>632</v>
      </c>
      <c r="F265" s="71">
        <v>0</v>
      </c>
      <c r="G265" s="52">
        <v>3617</v>
      </c>
      <c r="H265" s="5" t="s">
        <v>13631</v>
      </c>
      <c r="I265" s="5">
        <v>5</v>
      </c>
      <c r="J265" s="72" t="s">
        <v>632</v>
      </c>
      <c r="K265" s="71">
        <v>200</v>
      </c>
      <c r="L265" s="64">
        <v>0</v>
      </c>
      <c r="M265" s="5">
        <v>5</v>
      </c>
      <c r="N265" s="5">
        <v>258</v>
      </c>
      <c r="O265" s="47" t="s">
        <v>20524</v>
      </c>
      <c r="P265" s="46" t="s">
        <v>20569</v>
      </c>
      <c r="Q265" s="2" t="str">
        <f t="shared" si="40"/>
        <v>&lt;a href="set02\obituaries\cooperstown_courier\1908_-_1910\logan_-_a_blacksmith_obituary_november_25,_1909_p5_cc.pdf"&gt;Logan, Blacksmith&lt;/a&gt;</v>
      </c>
      <c r="T265" s="39">
        <f t="shared" si="36"/>
        <v>1909</v>
      </c>
      <c r="U265" s="2">
        <f t="shared" si="37"/>
        <v>11</v>
      </c>
      <c r="V265" s="2">
        <f t="shared" si="38"/>
        <v>11</v>
      </c>
      <c r="W265" s="2">
        <f t="shared" si="39"/>
        <v>25</v>
      </c>
      <c r="X265" s="2">
        <f t="shared" si="41"/>
        <v>138</v>
      </c>
    </row>
    <row r="266" spans="1:24" x14ac:dyDescent="0.25">
      <c r="A266" s="2">
        <v>208</v>
      </c>
      <c r="B266" s="4" t="s">
        <v>7201</v>
      </c>
      <c r="C266" s="5"/>
      <c r="D266" s="5" t="s">
        <v>64</v>
      </c>
      <c r="E266" s="72" t="s">
        <v>632</v>
      </c>
      <c r="F266" s="71" t="s">
        <v>25137</v>
      </c>
      <c r="G266" s="52">
        <v>3624</v>
      </c>
      <c r="H266" s="5" t="s">
        <v>13631</v>
      </c>
      <c r="I266" s="5">
        <v>5</v>
      </c>
      <c r="J266" s="72" t="s">
        <v>632</v>
      </c>
      <c r="K266" s="71">
        <f>11/12</f>
        <v>0.91666666666666663</v>
      </c>
      <c r="L266" s="64">
        <v>0</v>
      </c>
      <c r="M266" s="5">
        <v>5</v>
      </c>
      <c r="N266" s="5">
        <v>225</v>
      </c>
      <c r="O266" s="47" t="s">
        <v>20493</v>
      </c>
      <c r="P266" s="46" t="s">
        <v>20569</v>
      </c>
      <c r="Q266" s="2" t="str">
        <f t="shared" si="40"/>
        <v>&lt;a href="set02\obituaries\cooperstown_courier\1908_-_1910\fredrickson,_infant_11_mo_old_dau_of_john_obituary_december_2,_1909_p5_cc.pdf"&gt;Fredrickson, 11 mo old dau of John&lt;/a&gt;</v>
      </c>
      <c r="T266" s="39">
        <f t="shared" si="36"/>
        <v>1909</v>
      </c>
      <c r="U266" s="2">
        <f t="shared" si="37"/>
        <v>12</v>
      </c>
      <c r="V266" s="2">
        <f t="shared" si="38"/>
        <v>12</v>
      </c>
      <c r="W266" s="2">
        <f t="shared" si="39"/>
        <v>2</v>
      </c>
      <c r="X266" s="2">
        <f t="shared" si="41"/>
        <v>175</v>
      </c>
    </row>
    <row r="267" spans="1:24" x14ac:dyDescent="0.25">
      <c r="A267" s="2">
        <v>1567</v>
      </c>
      <c r="B267" s="4" t="s">
        <v>7172</v>
      </c>
      <c r="C267" s="5"/>
      <c r="D267" s="5" t="s">
        <v>64</v>
      </c>
      <c r="E267" s="72">
        <v>0</v>
      </c>
      <c r="F267" s="71">
        <v>75</v>
      </c>
      <c r="G267" s="52">
        <v>3631</v>
      </c>
      <c r="H267" s="5" t="s">
        <v>13631</v>
      </c>
      <c r="I267" s="5">
        <v>4</v>
      </c>
      <c r="J267" s="72" t="s">
        <v>25676</v>
      </c>
      <c r="K267" s="71">
        <v>75</v>
      </c>
      <c r="L267" s="64">
        <v>0</v>
      </c>
      <c r="M267" s="5">
        <v>5</v>
      </c>
      <c r="N267" s="5">
        <v>197</v>
      </c>
      <c r="O267" s="47" t="s">
        <v>20464</v>
      </c>
      <c r="P267" s="46" t="s">
        <v>20569</v>
      </c>
      <c r="Q267" s="2" t="str">
        <f t="shared" si="40"/>
        <v>&lt;a href="set02\obituaries\cooperstown_courier\1908_-_1910\bateman,_mrs._mary_obituary_december_9,_1909_p4_cc.pdf"&gt;Bateman, Mrs. Mary&lt;/a&gt;</v>
      </c>
      <c r="T267" s="39">
        <f t="shared" si="36"/>
        <v>1909</v>
      </c>
      <c r="U267" s="2">
        <f t="shared" si="37"/>
        <v>12</v>
      </c>
      <c r="V267" s="2">
        <f t="shared" si="38"/>
        <v>12</v>
      </c>
      <c r="W267" s="2">
        <f t="shared" si="39"/>
        <v>9</v>
      </c>
      <c r="X267" s="2">
        <f t="shared" si="41"/>
        <v>136</v>
      </c>
    </row>
    <row r="268" spans="1:24" x14ac:dyDescent="0.25">
      <c r="A268" s="2">
        <v>379</v>
      </c>
      <c r="B268" s="4" t="s">
        <v>7200</v>
      </c>
      <c r="C268" s="5"/>
      <c r="D268" s="5" t="s">
        <v>64</v>
      </c>
      <c r="E268" s="72">
        <v>0</v>
      </c>
      <c r="F268" s="71">
        <v>6</v>
      </c>
      <c r="G268" s="52">
        <v>3638</v>
      </c>
      <c r="H268" s="5" t="s">
        <v>13631</v>
      </c>
      <c r="I268" s="5">
        <v>5</v>
      </c>
      <c r="J268" s="72" t="s">
        <v>25676</v>
      </c>
      <c r="K268" s="71">
        <v>6</v>
      </c>
      <c r="L268" s="64">
        <v>0</v>
      </c>
      <c r="M268" s="5">
        <v>5</v>
      </c>
      <c r="N268" s="5">
        <v>227</v>
      </c>
      <c r="O268" s="47" t="s">
        <v>20492</v>
      </c>
      <c r="P268" s="46" t="s">
        <v>20569</v>
      </c>
      <c r="Q268" s="2" t="str">
        <f t="shared" si="40"/>
        <v>&lt;a href="set02\obituaries\cooperstown_courier\1908_-_1910\fredrickson,_6_yr_old_son_of_john_obituary_december_16,_1909_p5_cc.pdf"&gt;Fredrickson, 6 yr old son of John&lt;/a&gt;</v>
      </c>
      <c r="T268" s="39">
        <f t="shared" si="36"/>
        <v>1909</v>
      </c>
      <c r="U268" s="2">
        <f t="shared" si="37"/>
        <v>12</v>
      </c>
      <c r="V268" s="2">
        <f t="shared" si="38"/>
        <v>12</v>
      </c>
      <c r="W268" s="2">
        <f t="shared" si="39"/>
        <v>16</v>
      </c>
      <c r="X268" s="2">
        <f t="shared" si="41"/>
        <v>167</v>
      </c>
    </row>
    <row r="269" spans="1:24" x14ac:dyDescent="0.25">
      <c r="A269" s="2">
        <v>2696</v>
      </c>
      <c r="B269" s="4" t="s">
        <v>7252</v>
      </c>
      <c r="C269" s="5"/>
      <c r="D269" s="5" t="s">
        <v>62</v>
      </c>
      <c r="E269" s="72" t="s">
        <v>2672</v>
      </c>
      <c r="F269" s="71">
        <v>0</v>
      </c>
      <c r="G269" s="52">
        <v>3701</v>
      </c>
      <c r="H269" s="5" t="s">
        <v>13631</v>
      </c>
      <c r="I269" s="5">
        <v>1</v>
      </c>
      <c r="J269" s="72" t="s">
        <v>2672</v>
      </c>
      <c r="K269" s="71">
        <v>200</v>
      </c>
      <c r="L269" s="64" t="s">
        <v>25156</v>
      </c>
      <c r="M269" s="5">
        <v>5</v>
      </c>
      <c r="N269" s="5">
        <v>278</v>
      </c>
      <c r="O269" s="47" t="s">
        <v>20544</v>
      </c>
      <c r="P269" s="46" t="s">
        <v>20569</v>
      </c>
      <c r="Q269" s="2" t="str">
        <f t="shared" si="40"/>
        <v>&lt;a href="set02\obituaries\cooperstown_courier\1908_-_1910\peterson,_austin_death_notice_february_17,_1910_p1_cc.pdf"&gt;Peterson, Austin&lt;/a&gt;</v>
      </c>
      <c r="T269" s="39">
        <f t="shared" si="36"/>
        <v>1910</v>
      </c>
      <c r="U269" s="2">
        <f t="shared" si="37"/>
        <v>2</v>
      </c>
      <c r="V269" s="2">
        <f t="shared" si="38"/>
        <v>2</v>
      </c>
      <c r="W269" s="2">
        <f t="shared" si="39"/>
        <v>17</v>
      </c>
      <c r="X269" s="2">
        <f t="shared" si="41"/>
        <v>137</v>
      </c>
    </row>
    <row r="270" spans="1:24" x14ac:dyDescent="0.25">
      <c r="A270" s="2">
        <v>2697</v>
      </c>
      <c r="B270" s="4" t="s">
        <v>7252</v>
      </c>
      <c r="C270" s="5"/>
      <c r="D270" s="5" t="s">
        <v>64</v>
      </c>
      <c r="E270" s="72" t="s">
        <v>2672</v>
      </c>
      <c r="F270" s="71">
        <v>0</v>
      </c>
      <c r="G270" s="52">
        <v>3701</v>
      </c>
      <c r="H270" s="5" t="s">
        <v>13631</v>
      </c>
      <c r="I270" s="5">
        <v>5</v>
      </c>
      <c r="J270" s="72" t="s">
        <v>2672</v>
      </c>
      <c r="K270" s="71">
        <v>200</v>
      </c>
      <c r="L270" s="64" t="s">
        <v>25156</v>
      </c>
      <c r="M270" s="5">
        <v>5</v>
      </c>
      <c r="N270" s="5">
        <v>279</v>
      </c>
      <c r="O270" s="47" t="s">
        <v>20545</v>
      </c>
      <c r="P270" s="46" t="s">
        <v>20569</v>
      </c>
      <c r="Q270" s="2" t="str">
        <f t="shared" si="40"/>
        <v>&lt;a href="set02\obituaries\cooperstown_courier\1908_-_1910\peterson,_austin_obituary_february_17,_1910_p5_cc.pdf"&gt;Peterson, Austin&lt;/a&gt;</v>
      </c>
      <c r="T270" s="39">
        <f t="shared" si="36"/>
        <v>1910</v>
      </c>
      <c r="U270" s="2">
        <f t="shared" si="37"/>
        <v>2</v>
      </c>
      <c r="V270" s="2">
        <f t="shared" si="38"/>
        <v>2</v>
      </c>
      <c r="W270" s="2">
        <f t="shared" si="39"/>
        <v>17</v>
      </c>
      <c r="X270" s="2">
        <f t="shared" si="41"/>
        <v>133</v>
      </c>
    </row>
    <row r="271" spans="1:24" x14ac:dyDescent="0.25">
      <c r="A271" s="2">
        <v>1673</v>
      </c>
      <c r="B271" s="4" t="s">
        <v>7214</v>
      </c>
      <c r="C271" s="5"/>
      <c r="D271" s="5" t="s">
        <v>64</v>
      </c>
      <c r="E271" s="72">
        <v>0</v>
      </c>
      <c r="F271" s="71">
        <v>81</v>
      </c>
      <c r="G271" s="52">
        <v>3750</v>
      </c>
      <c r="H271" s="5" t="s">
        <v>13631</v>
      </c>
      <c r="I271" s="5">
        <v>4</v>
      </c>
      <c r="J271" s="72" t="s">
        <v>25676</v>
      </c>
      <c r="K271" s="71">
        <v>81</v>
      </c>
      <c r="L271" s="64">
        <v>0</v>
      </c>
      <c r="M271" s="5">
        <v>5</v>
      </c>
      <c r="N271" s="5">
        <v>240</v>
      </c>
      <c r="O271" s="47" t="s">
        <v>20506</v>
      </c>
      <c r="P271" s="46" t="s">
        <v>20569</v>
      </c>
      <c r="Q271" s="2" t="str">
        <f t="shared" si="40"/>
        <v>&lt;a href="set02\obituaries\cooperstown_courier\1908_-_1910\houghton,_mrs._j_w_obituary_april_7,_1910_p4_cc.pdf"&gt;Houghton, Mrs. J W &lt;/a&gt;</v>
      </c>
      <c r="T271" s="39">
        <f t="shared" si="36"/>
        <v>1910</v>
      </c>
      <c r="U271" s="2">
        <f t="shared" si="37"/>
        <v>4</v>
      </c>
      <c r="V271" s="2">
        <f t="shared" si="38"/>
        <v>4</v>
      </c>
      <c r="W271" s="2">
        <f t="shared" si="39"/>
        <v>7</v>
      </c>
      <c r="X271" s="2">
        <f t="shared" si="41"/>
        <v>134</v>
      </c>
    </row>
    <row r="272" spans="1:24" x14ac:dyDescent="0.25">
      <c r="A272" s="2">
        <v>2970</v>
      </c>
      <c r="B272" s="4" t="s">
        <v>7269</v>
      </c>
      <c r="C272" s="5"/>
      <c r="D272" s="5" t="s">
        <v>62</v>
      </c>
      <c r="E272" s="72">
        <v>0</v>
      </c>
      <c r="F272" s="71">
        <v>0</v>
      </c>
      <c r="G272" s="52">
        <v>3757</v>
      </c>
      <c r="H272" s="5" t="s">
        <v>13631</v>
      </c>
      <c r="I272" s="5">
        <v>5</v>
      </c>
      <c r="J272" s="72" t="s">
        <v>25676</v>
      </c>
      <c r="K272" s="71">
        <v>200</v>
      </c>
      <c r="L272" s="64">
        <v>0</v>
      </c>
      <c r="M272" s="5">
        <v>5</v>
      </c>
      <c r="N272" s="5">
        <v>299</v>
      </c>
      <c r="O272" s="47" t="s">
        <v>20564</v>
      </c>
      <c r="P272" s="46" t="s">
        <v>20569</v>
      </c>
      <c r="Q272" s="2" t="str">
        <f t="shared" si="40"/>
        <v>&lt;a href="set02\obituaries\cooperstown_courier\1908_-_1910\trundy,_laura_e_mother_of_mrs._david_bartlett_death_notice_april_14,_1910_p5_cc.pdf"&gt;Trundy, Laura E Ma of Mrs. David Bartlett&lt;/a&gt;</v>
      </c>
      <c r="T272" s="39">
        <f t="shared" si="36"/>
        <v>1910</v>
      </c>
      <c r="U272" s="2">
        <f t="shared" si="37"/>
        <v>4</v>
      </c>
      <c r="V272" s="2">
        <f t="shared" si="38"/>
        <v>4</v>
      </c>
      <c r="W272" s="2">
        <f t="shared" si="39"/>
        <v>14</v>
      </c>
      <c r="X272" s="2">
        <f t="shared" si="41"/>
        <v>188</v>
      </c>
    </row>
    <row r="273" spans="1:24" x14ac:dyDescent="0.25">
      <c r="A273" s="2">
        <v>567</v>
      </c>
      <c r="B273" s="4" t="s">
        <v>7233</v>
      </c>
      <c r="C273" s="5"/>
      <c r="D273" s="5" t="s">
        <v>64</v>
      </c>
      <c r="E273" s="72" t="s">
        <v>25148</v>
      </c>
      <c r="F273" s="71">
        <v>18</v>
      </c>
      <c r="G273" s="52">
        <v>3771</v>
      </c>
      <c r="H273" s="5" t="s">
        <v>13631</v>
      </c>
      <c r="I273" s="5">
        <v>1</v>
      </c>
      <c r="J273" s="72" t="s">
        <v>25148</v>
      </c>
      <c r="K273" s="71">
        <v>18</v>
      </c>
      <c r="L273" s="64">
        <v>0</v>
      </c>
      <c r="M273" s="5">
        <v>5</v>
      </c>
      <c r="N273" s="5">
        <v>259</v>
      </c>
      <c r="O273" s="47" t="s">
        <v>20525</v>
      </c>
      <c r="P273" s="46" t="s">
        <v>20569</v>
      </c>
      <c r="Q273" s="2" t="str">
        <f t="shared" si="40"/>
        <v>&lt;a href="set02\obituaries\cooperstown_courier\1908_-_1910\long,_harold_obituary_april_28,_1910_p1_cc.pdf"&gt;Long, Harold&lt;/a&gt;</v>
      </c>
      <c r="T273" s="39">
        <f t="shared" si="36"/>
        <v>1910</v>
      </c>
      <c r="U273" s="2">
        <f t="shared" si="37"/>
        <v>4</v>
      </c>
      <c r="V273" s="2">
        <f t="shared" si="38"/>
        <v>4</v>
      </c>
      <c r="W273" s="2">
        <f t="shared" si="39"/>
        <v>28</v>
      </c>
      <c r="X273" s="2">
        <f t="shared" si="41"/>
        <v>122</v>
      </c>
    </row>
    <row r="274" spans="1:24" x14ac:dyDescent="0.25">
      <c r="A274" s="2">
        <v>350</v>
      </c>
      <c r="B274" s="4" t="s">
        <v>7266</v>
      </c>
      <c r="C274" s="5"/>
      <c r="D274" s="5" t="s">
        <v>64</v>
      </c>
      <c r="E274" s="72" t="s">
        <v>25162</v>
      </c>
      <c r="F274" s="71">
        <v>4</v>
      </c>
      <c r="G274" s="52">
        <v>3778</v>
      </c>
      <c r="H274" s="5" t="s">
        <v>13631</v>
      </c>
      <c r="I274" s="5">
        <v>5</v>
      </c>
      <c r="J274" s="72" t="s">
        <v>25162</v>
      </c>
      <c r="K274" s="71">
        <v>4</v>
      </c>
      <c r="L274" s="64">
        <v>0</v>
      </c>
      <c r="M274" s="5">
        <v>5</v>
      </c>
      <c r="N274" s="5">
        <v>295</v>
      </c>
      <c r="O274" s="47" t="s">
        <v>20560</v>
      </c>
      <c r="P274" s="46" t="s">
        <v>20569</v>
      </c>
      <c r="Q274" s="2" t="str">
        <f t="shared" si="40"/>
        <v>&lt;a href="set02\obituaries\cooperstown_courier\1908_-_1910\trosdad,_josephine_obituary_may_5,_1910_p5_cc.pdf"&gt;Trosdad, Josephine&lt;/a&gt;</v>
      </c>
      <c r="T274" s="39">
        <f t="shared" si="36"/>
        <v>1910</v>
      </c>
      <c r="U274" s="2">
        <f t="shared" si="37"/>
        <v>5</v>
      </c>
      <c r="V274" s="2">
        <f t="shared" si="38"/>
        <v>5</v>
      </c>
      <c r="W274" s="2">
        <f t="shared" si="39"/>
        <v>5</v>
      </c>
      <c r="X274" s="2">
        <f t="shared" si="41"/>
        <v>131</v>
      </c>
    </row>
    <row r="275" spans="1:24" x14ac:dyDescent="0.25">
      <c r="A275" s="2">
        <v>2006</v>
      </c>
      <c r="B275" s="4" t="s">
        <v>7186</v>
      </c>
      <c r="C275" s="5" t="s">
        <v>7187</v>
      </c>
      <c r="D275" s="5" t="s">
        <v>64</v>
      </c>
      <c r="E275" s="72" t="s">
        <v>25134</v>
      </c>
      <c r="F275" s="71">
        <v>0</v>
      </c>
      <c r="G275" s="52">
        <v>3778</v>
      </c>
      <c r="H275" s="5" t="s">
        <v>13631</v>
      </c>
      <c r="I275" s="5">
        <v>5</v>
      </c>
      <c r="J275" s="72" t="s">
        <v>25134</v>
      </c>
      <c r="K275" s="71">
        <v>200</v>
      </c>
      <c r="L275" s="64">
        <v>0</v>
      </c>
      <c r="M275" s="5">
        <v>5</v>
      </c>
      <c r="N275" s="5">
        <v>213</v>
      </c>
      <c r="O275" s="47" t="s">
        <v>20479</v>
      </c>
      <c r="P275" s="46" t="s">
        <v>20569</v>
      </c>
      <c r="Q275" s="2" t="str">
        <f t="shared" si="40"/>
        <v>&lt;a href="set02\obituaries\cooperstown_courier\1908_-_1910\cowen,_lina_(ledoux)_obituary_may_5,_1910_p5_cc.pdf"&gt;Cowen, Lina&lt;/a&gt;</v>
      </c>
      <c r="T275" s="39">
        <f t="shared" si="36"/>
        <v>1910</v>
      </c>
      <c r="U275" s="2">
        <f t="shared" si="37"/>
        <v>5</v>
      </c>
      <c r="V275" s="2">
        <f t="shared" si="38"/>
        <v>5</v>
      </c>
      <c r="W275" s="2">
        <f t="shared" si="39"/>
        <v>5</v>
      </c>
      <c r="X275" s="2">
        <f t="shared" si="41"/>
        <v>126</v>
      </c>
    </row>
    <row r="276" spans="1:24" x14ac:dyDescent="0.25">
      <c r="A276" s="2">
        <v>2301</v>
      </c>
      <c r="B276" s="4" t="s">
        <v>7216</v>
      </c>
      <c r="C276" s="5"/>
      <c r="D276" s="5" t="s">
        <v>64</v>
      </c>
      <c r="E276" s="72" t="s">
        <v>24910</v>
      </c>
      <c r="F276" s="71">
        <v>0</v>
      </c>
      <c r="G276" s="52">
        <v>3778</v>
      </c>
      <c r="H276" s="5" t="s">
        <v>13631</v>
      </c>
      <c r="I276" s="5">
        <v>5</v>
      </c>
      <c r="J276" s="72" t="s">
        <v>24910</v>
      </c>
      <c r="K276" s="71">
        <v>200</v>
      </c>
      <c r="L276" s="64">
        <v>0</v>
      </c>
      <c r="M276" s="5">
        <v>5</v>
      </c>
      <c r="N276" s="5">
        <v>242</v>
      </c>
      <c r="O276" s="47" t="s">
        <v>20508</v>
      </c>
      <c r="P276" s="46" t="s">
        <v>20569</v>
      </c>
      <c r="Q276" s="2" t="str">
        <f t="shared" si="40"/>
        <v>&lt;a href="set02\obituaries\cooperstown_courier\1908_-_1910\hyde,_frank_jr._obituary_may_5,_1910_p5_cc.pdf"&gt;Hyde, Frank Jr.&lt;/a&gt;</v>
      </c>
      <c r="T276" s="39">
        <f t="shared" si="36"/>
        <v>1910</v>
      </c>
      <c r="U276" s="2">
        <f t="shared" si="37"/>
        <v>5</v>
      </c>
      <c r="V276" s="2">
        <f t="shared" si="38"/>
        <v>5</v>
      </c>
      <c r="W276" s="2">
        <f t="shared" si="39"/>
        <v>5</v>
      </c>
      <c r="X276" s="2">
        <f t="shared" si="41"/>
        <v>125</v>
      </c>
    </row>
    <row r="277" spans="1:24" x14ac:dyDescent="0.25">
      <c r="A277" s="2">
        <v>602</v>
      </c>
      <c r="B277" s="4" t="s">
        <v>7258</v>
      </c>
      <c r="C277" s="5"/>
      <c r="D277" s="5" t="s">
        <v>64</v>
      </c>
      <c r="E277" s="72" t="s">
        <v>25159</v>
      </c>
      <c r="F277" s="71">
        <v>19</v>
      </c>
      <c r="G277" s="52">
        <v>3785</v>
      </c>
      <c r="H277" s="5" t="s">
        <v>13631</v>
      </c>
      <c r="I277" s="5">
        <v>5</v>
      </c>
      <c r="J277" s="72" t="s">
        <v>25159</v>
      </c>
      <c r="K277" s="71">
        <v>19</v>
      </c>
      <c r="L277" s="64">
        <v>0</v>
      </c>
      <c r="M277" s="5">
        <v>5</v>
      </c>
      <c r="N277" s="5">
        <v>286</v>
      </c>
      <c r="O277" s="47" t="s">
        <v>20551</v>
      </c>
      <c r="P277" s="46" t="s">
        <v>20569</v>
      </c>
      <c r="Q277" s="2" t="str">
        <f t="shared" si="40"/>
        <v>&lt;a href="set02\obituaries\cooperstown_courier\1908_-_1910\saltre,_ole_o_berg_obituary_may_12,_1910_p5_cc.pdf"&gt;Saltre, Ole O Berg&lt;/a&gt;</v>
      </c>
      <c r="T277" s="39">
        <f t="shared" si="36"/>
        <v>1910</v>
      </c>
      <c r="U277" s="2">
        <f t="shared" si="37"/>
        <v>5</v>
      </c>
      <c r="V277" s="2">
        <f t="shared" si="38"/>
        <v>5</v>
      </c>
      <c r="W277" s="2">
        <f t="shared" si="39"/>
        <v>12</v>
      </c>
      <c r="X277" s="2">
        <f t="shared" si="41"/>
        <v>132</v>
      </c>
    </row>
    <row r="278" spans="1:24" x14ac:dyDescent="0.25">
      <c r="A278" s="2">
        <v>2009</v>
      </c>
      <c r="B278" s="4" t="s">
        <v>7186</v>
      </c>
      <c r="C278" s="5" t="s">
        <v>7187</v>
      </c>
      <c r="D278" s="5" t="s">
        <v>72</v>
      </c>
      <c r="E278" s="72" t="s">
        <v>25134</v>
      </c>
      <c r="F278" s="71">
        <v>0</v>
      </c>
      <c r="G278" s="52">
        <v>3785</v>
      </c>
      <c r="H278" s="5" t="s">
        <v>13631</v>
      </c>
      <c r="I278" s="5">
        <v>5</v>
      </c>
      <c r="J278" s="72" t="s">
        <v>25134</v>
      </c>
      <c r="K278" s="71">
        <v>200</v>
      </c>
      <c r="L278" s="64">
        <v>0</v>
      </c>
      <c r="M278" s="5">
        <v>5</v>
      </c>
      <c r="N278" s="5">
        <v>212</v>
      </c>
      <c r="O278" s="47" t="s">
        <v>20478</v>
      </c>
      <c r="P278" s="46" t="s">
        <v>20569</v>
      </c>
      <c r="Q278" s="2" t="str">
        <f t="shared" si="40"/>
        <v>&lt;a href="set02\obituaries\cooperstown_courier\1908_-_1910\cowen,_lina_(ledoux)_funeral_may_12,_1910_p5_cc.pdf"&gt;Cowen, Lina&lt;/a&gt;</v>
      </c>
      <c r="T278" s="39">
        <f t="shared" si="36"/>
        <v>1910</v>
      </c>
      <c r="U278" s="2">
        <f t="shared" si="37"/>
        <v>5</v>
      </c>
      <c r="V278" s="2">
        <f t="shared" si="38"/>
        <v>5</v>
      </c>
      <c r="W278" s="2">
        <f t="shared" si="39"/>
        <v>12</v>
      </c>
      <c r="X278" s="2">
        <f t="shared" si="41"/>
        <v>126</v>
      </c>
    </row>
    <row r="279" spans="1:24" x14ac:dyDescent="0.25">
      <c r="A279" s="2">
        <v>415</v>
      </c>
      <c r="B279" s="4" t="s">
        <v>7222</v>
      </c>
      <c r="C279" s="5"/>
      <c r="D279" s="5" t="s">
        <v>64</v>
      </c>
      <c r="E279" s="72" t="s">
        <v>25142</v>
      </c>
      <c r="F279" s="71">
        <v>8</v>
      </c>
      <c r="G279" s="52">
        <v>3806</v>
      </c>
      <c r="H279" s="5" t="s">
        <v>13631</v>
      </c>
      <c r="I279" s="5">
        <v>5</v>
      </c>
      <c r="J279" s="72" t="s">
        <v>25142</v>
      </c>
      <c r="K279" s="71">
        <v>8</v>
      </c>
      <c r="L279" s="64">
        <v>0</v>
      </c>
      <c r="M279" s="5">
        <v>5</v>
      </c>
      <c r="N279" s="5">
        <v>248</v>
      </c>
      <c r="O279" s="47" t="s">
        <v>20514</v>
      </c>
      <c r="P279" s="46" t="s">
        <v>20569</v>
      </c>
      <c r="Q279" s="2" t="str">
        <f t="shared" si="40"/>
        <v>&lt;a href="set02\obituaries\cooperstown_courier\1908_-_1910\jones,_8_yr_old_son_of_r_l_jones_obituary_june_2,_1910_p5_cc.pdf"&gt;Jones, 8 yr old son of R L&lt;/a&gt;</v>
      </c>
      <c r="T279" s="39">
        <f t="shared" si="36"/>
        <v>1910</v>
      </c>
      <c r="U279" s="2">
        <f t="shared" si="37"/>
        <v>6</v>
      </c>
      <c r="V279" s="2">
        <f t="shared" si="38"/>
        <v>6</v>
      </c>
      <c r="W279" s="2">
        <f t="shared" si="39"/>
        <v>2</v>
      </c>
      <c r="X279" s="2">
        <f t="shared" si="41"/>
        <v>154</v>
      </c>
    </row>
    <row r="280" spans="1:24" x14ac:dyDescent="0.25">
      <c r="A280" s="2">
        <v>758</v>
      </c>
      <c r="B280" s="4" t="s">
        <v>7273</v>
      </c>
      <c r="C280" s="5"/>
      <c r="D280" s="5" t="s">
        <v>64</v>
      </c>
      <c r="E280" s="72" t="s">
        <v>24917</v>
      </c>
      <c r="F280" s="71">
        <v>26</v>
      </c>
      <c r="G280" s="52">
        <v>3813</v>
      </c>
      <c r="H280" s="5" t="s">
        <v>13631</v>
      </c>
      <c r="I280" s="5">
        <v>5</v>
      </c>
      <c r="J280" s="72" t="s">
        <v>24917</v>
      </c>
      <c r="K280" s="71">
        <v>26</v>
      </c>
      <c r="L280" s="64">
        <v>0</v>
      </c>
      <c r="M280" s="5">
        <v>5</v>
      </c>
      <c r="N280" s="5">
        <v>303</v>
      </c>
      <c r="O280" s="47" t="s">
        <v>20568</v>
      </c>
      <c r="P280" s="46" t="s">
        <v>20569</v>
      </c>
      <c r="Q280" s="2" t="str">
        <f t="shared" si="40"/>
        <v>&lt;a href="set02\obituaries\cooperstown_courier\1908_-_1910\wuflestad,_petra_obituary_june_9,_1910_p5_cc.pdf"&gt;Wuflestad, Petra&lt;/a&gt;</v>
      </c>
      <c r="T280" s="39">
        <f t="shared" si="36"/>
        <v>1910</v>
      </c>
      <c r="U280" s="2">
        <f t="shared" si="37"/>
        <v>6</v>
      </c>
      <c r="V280" s="2">
        <f t="shared" si="38"/>
        <v>6</v>
      </c>
      <c r="W280" s="2">
        <f t="shared" si="39"/>
        <v>9</v>
      </c>
      <c r="X280" s="2">
        <f t="shared" si="41"/>
        <v>128</v>
      </c>
    </row>
    <row r="281" spans="1:24" x14ac:dyDescent="0.25">
      <c r="A281" s="2">
        <v>2464</v>
      </c>
      <c r="B281" s="4" t="s">
        <v>7235</v>
      </c>
      <c r="C281" s="5"/>
      <c r="D281" s="5" t="s">
        <v>64</v>
      </c>
      <c r="E281" s="72" t="s">
        <v>25150</v>
      </c>
      <c r="F281" s="71">
        <v>0</v>
      </c>
      <c r="G281" s="52">
        <v>3820</v>
      </c>
      <c r="H281" s="5" t="s">
        <v>13631</v>
      </c>
      <c r="I281" s="5">
        <v>5</v>
      </c>
      <c r="J281" s="72" t="s">
        <v>25150</v>
      </c>
      <c r="K281" s="71">
        <v>200</v>
      </c>
      <c r="L281" s="64">
        <v>9</v>
      </c>
      <c r="M281" s="5">
        <v>5</v>
      </c>
      <c r="N281" s="5">
        <v>261</v>
      </c>
      <c r="O281" s="47" t="s">
        <v>20527</v>
      </c>
      <c r="P281" s="46" t="s">
        <v>20569</v>
      </c>
      <c r="Q281" s="2" t="str">
        <f t="shared" si="40"/>
        <v>&lt;a href="set02\obituaries\cooperstown_courier\1908_-_1910\lunde,_rollin_obituary_june_16,_1910_p5_cc.pdf"&gt;Lunde, Rollin&lt;/a&gt;</v>
      </c>
      <c r="T281" s="39">
        <f t="shared" si="36"/>
        <v>1910</v>
      </c>
      <c r="U281" s="2">
        <f t="shared" si="37"/>
        <v>6</v>
      </c>
      <c r="V281" s="2">
        <f t="shared" si="38"/>
        <v>6</v>
      </c>
      <c r="W281" s="2">
        <f t="shared" si="39"/>
        <v>16</v>
      </c>
      <c r="X281" s="2">
        <f t="shared" si="41"/>
        <v>123</v>
      </c>
    </row>
    <row r="282" spans="1:24" x14ac:dyDescent="0.25">
      <c r="A282" s="2">
        <v>2713</v>
      </c>
      <c r="B282" s="4" t="s">
        <v>7413</v>
      </c>
      <c r="C282" s="5"/>
      <c r="D282" s="5" t="s">
        <v>64</v>
      </c>
      <c r="E282" s="72">
        <v>0</v>
      </c>
      <c r="F282" s="71">
        <v>0</v>
      </c>
      <c r="G282" s="12">
        <v>3820</v>
      </c>
      <c r="H282" s="5" t="s">
        <v>13631</v>
      </c>
      <c r="I282" s="5">
        <v>5</v>
      </c>
      <c r="J282" s="72" t="s">
        <v>25676</v>
      </c>
      <c r="K282" s="71">
        <v>200</v>
      </c>
      <c r="L282" s="64">
        <v>0</v>
      </c>
      <c r="M282" s="5">
        <v>5</v>
      </c>
      <c r="N282" s="5">
        <v>282</v>
      </c>
      <c r="O282" s="2" t="s">
        <v>23734</v>
      </c>
      <c r="P282" s="46" t="s">
        <v>20569</v>
      </c>
      <c r="Q282" s="2" t="str">
        <f t="shared" si="40"/>
        <v>&lt;a href="set02\obituaries\cooperstown_courier\1908_-_1910\piatt,_charles_carroll_obituary_june_16,_1910_p5_cc.pdf"&gt;Piatt, Charles Carroll&lt;/a&gt;</v>
      </c>
      <c r="T282" s="39">
        <f t="shared" si="36"/>
        <v>1910</v>
      </c>
      <c r="U282" s="2">
        <f t="shared" si="37"/>
        <v>6</v>
      </c>
      <c r="V282" s="2">
        <f t="shared" si="38"/>
        <v>6</v>
      </c>
      <c r="W282" s="2">
        <f t="shared" si="39"/>
        <v>16</v>
      </c>
      <c r="X282" s="2">
        <f t="shared" si="41"/>
        <v>141</v>
      </c>
    </row>
    <row r="283" spans="1:24" x14ac:dyDescent="0.25">
      <c r="A283" s="2">
        <v>1908</v>
      </c>
      <c r="B283" s="4" t="s">
        <v>7648</v>
      </c>
      <c r="C283" s="5"/>
      <c r="D283" s="5" t="s">
        <v>62</v>
      </c>
      <c r="E283" s="72"/>
      <c r="F283" s="71"/>
      <c r="G283" s="12">
        <v>3861</v>
      </c>
      <c r="H283" s="5" t="s">
        <v>13631</v>
      </c>
      <c r="I283" s="5">
        <v>5</v>
      </c>
      <c r="J283" s="72" t="s">
        <v>25676</v>
      </c>
      <c r="K283" s="71">
        <v>200</v>
      </c>
      <c r="L283" s="64"/>
      <c r="M283" s="5">
        <v>5</v>
      </c>
      <c r="N283" s="5">
        <v>201</v>
      </c>
      <c r="O283" s="47" t="s">
        <v>20582</v>
      </c>
      <c r="P283" s="46" t="s">
        <v>20569</v>
      </c>
      <c r="Q283" s="2" t="str">
        <f t="shared" si="40"/>
        <v>&lt;a href="set02\obituaries\cooperstown_courier\1908_-_1910\blow,_mrs._harry_death_notice_july_27,_1910_p5_cc.pdf"&gt;Blow, Mrs. Harry&lt;/a&gt;</v>
      </c>
      <c r="T283" s="39">
        <f t="shared" si="36"/>
        <v>1910</v>
      </c>
      <c r="U283" s="2">
        <f t="shared" si="37"/>
        <v>7</v>
      </c>
      <c r="V283" s="2">
        <f t="shared" si="38"/>
        <v>7</v>
      </c>
      <c r="W283" s="2">
        <f t="shared" si="39"/>
        <v>27</v>
      </c>
      <c r="X283" s="2">
        <f t="shared" si="41"/>
        <v>133</v>
      </c>
    </row>
    <row r="284" spans="1:24" x14ac:dyDescent="0.25">
      <c r="A284" s="2">
        <v>2299</v>
      </c>
      <c r="B284" s="4" t="s">
        <v>7215</v>
      </c>
      <c r="C284" s="5"/>
      <c r="D284" s="5" t="s">
        <v>64</v>
      </c>
      <c r="E284" s="72">
        <v>0</v>
      </c>
      <c r="F284" s="71">
        <v>0</v>
      </c>
      <c r="G284" s="52">
        <v>3862</v>
      </c>
      <c r="H284" s="5" t="s">
        <v>13631</v>
      </c>
      <c r="I284" s="5">
        <v>5</v>
      </c>
      <c r="J284" s="72" t="s">
        <v>25676</v>
      </c>
      <c r="K284" s="71">
        <v>200</v>
      </c>
      <c r="L284" s="64">
        <v>0</v>
      </c>
      <c r="M284" s="5">
        <v>5</v>
      </c>
      <c r="N284" s="5">
        <v>241</v>
      </c>
      <c r="O284" s="47" t="s">
        <v>20507</v>
      </c>
      <c r="P284" s="46" t="s">
        <v>20569</v>
      </c>
      <c r="Q284" s="2" t="str">
        <f t="shared" si="40"/>
        <v>&lt;a href="set02\obituaries\cooperstown_courier\1908_-_1910\huntley,_mrs._obituary_july_28,_1910_p5_cc.pdf"&gt;Huntley, Mrs.&lt;/a&gt;</v>
      </c>
      <c r="T284" s="39">
        <f t="shared" si="36"/>
        <v>1910</v>
      </c>
      <c r="U284" s="2">
        <f t="shared" si="37"/>
        <v>7</v>
      </c>
      <c r="V284" s="2">
        <f t="shared" si="38"/>
        <v>7</v>
      </c>
      <c r="W284" s="2">
        <f t="shared" si="39"/>
        <v>28</v>
      </c>
      <c r="X284" s="2">
        <f t="shared" si="41"/>
        <v>123</v>
      </c>
    </row>
    <row r="285" spans="1:24" x14ac:dyDescent="0.25">
      <c r="A285" s="2">
        <v>1943</v>
      </c>
      <c r="B285" s="4" t="s">
        <v>7179</v>
      </c>
      <c r="C285" s="5"/>
      <c r="D285" s="5" t="s">
        <v>64</v>
      </c>
      <c r="E285" s="72" t="s">
        <v>610</v>
      </c>
      <c r="F285" s="71">
        <v>0</v>
      </c>
      <c r="G285" s="52">
        <v>3869</v>
      </c>
      <c r="H285" s="5" t="s">
        <v>13631</v>
      </c>
      <c r="I285" s="5">
        <v>5</v>
      </c>
      <c r="J285" s="72" t="s">
        <v>610</v>
      </c>
      <c r="K285" s="71">
        <v>200</v>
      </c>
      <c r="L285" s="64">
        <v>0</v>
      </c>
      <c r="M285" s="5">
        <v>5</v>
      </c>
      <c r="N285" s="5">
        <v>205</v>
      </c>
      <c r="O285" s="47" t="s">
        <v>20471</v>
      </c>
      <c r="P285" s="46" t="s">
        <v>20569</v>
      </c>
      <c r="Q285" s="2" t="str">
        <f t="shared" si="40"/>
        <v>&lt;a href="set02\obituaries\cooperstown_courier\1908_-_1910\brosten,_richard_obituary_august_4,_1910_p5_cc.pdf"&gt;Brosten, Richard&lt;/a&gt;</v>
      </c>
      <c r="T285" s="39">
        <f t="shared" si="36"/>
        <v>1910</v>
      </c>
      <c r="U285" s="2">
        <f t="shared" si="37"/>
        <v>8</v>
      </c>
      <c r="V285" s="2">
        <f t="shared" si="38"/>
        <v>8</v>
      </c>
      <c r="W285" s="2">
        <f t="shared" si="39"/>
        <v>4</v>
      </c>
      <c r="X285" s="2">
        <f t="shared" si="41"/>
        <v>130</v>
      </c>
    </row>
    <row r="286" spans="1:24" x14ac:dyDescent="0.25">
      <c r="A286" s="2">
        <v>184</v>
      </c>
      <c r="B286" s="4" t="s">
        <v>7195</v>
      </c>
      <c r="C286" s="5"/>
      <c r="D286" s="5" t="s">
        <v>64</v>
      </c>
      <c r="E286" s="72" t="s">
        <v>24880</v>
      </c>
      <c r="F286" s="71" t="s">
        <v>24916</v>
      </c>
      <c r="G286" s="52">
        <v>3883</v>
      </c>
      <c r="H286" s="5" t="s">
        <v>13631</v>
      </c>
      <c r="I286" s="5">
        <v>5</v>
      </c>
      <c r="J286" s="72" t="s">
        <v>24880</v>
      </c>
      <c r="K286" s="71">
        <v>0.5</v>
      </c>
      <c r="L286" s="64">
        <v>0</v>
      </c>
      <c r="M286" s="5">
        <v>5</v>
      </c>
      <c r="N286" s="5">
        <v>220</v>
      </c>
      <c r="O286" s="47" t="s">
        <v>20486</v>
      </c>
      <c r="P286" s="46" t="s">
        <v>20569</v>
      </c>
      <c r="Q286" s="2" t="str">
        <f t="shared" si="40"/>
        <v>&lt;a href="set02\obituaries\cooperstown_courier\1908_-_1910\feske,_6_mo_old_boy_of_otto_obituary_august_18,_1910_p5_cc.pdf"&gt;Feske, 6 mo old son of Otto&lt;/a&gt;</v>
      </c>
      <c r="T286" s="39">
        <f t="shared" si="36"/>
        <v>1910</v>
      </c>
      <c r="U286" s="2">
        <f t="shared" si="37"/>
        <v>8</v>
      </c>
      <c r="V286" s="2">
        <f t="shared" si="38"/>
        <v>8</v>
      </c>
      <c r="W286" s="2">
        <f t="shared" si="39"/>
        <v>18</v>
      </c>
      <c r="X286" s="2">
        <f t="shared" si="41"/>
        <v>153</v>
      </c>
    </row>
    <row r="287" spans="1:24" x14ac:dyDescent="0.25">
      <c r="A287" s="2">
        <v>906</v>
      </c>
      <c r="B287" s="4" t="s">
        <v>7018</v>
      </c>
      <c r="C287" s="5"/>
      <c r="D287" s="5" t="s">
        <v>64</v>
      </c>
      <c r="E287" s="72" t="s">
        <v>25136</v>
      </c>
      <c r="F287" s="71">
        <v>35</v>
      </c>
      <c r="G287" s="52">
        <v>3883</v>
      </c>
      <c r="H287" s="5" t="s">
        <v>13631</v>
      </c>
      <c r="I287" s="5">
        <v>1</v>
      </c>
      <c r="J287" s="72" t="s">
        <v>25136</v>
      </c>
      <c r="K287" s="71">
        <v>35</v>
      </c>
      <c r="L287" s="64">
        <v>0</v>
      </c>
      <c r="M287" s="5">
        <v>5</v>
      </c>
      <c r="N287" s="5">
        <v>224</v>
      </c>
      <c r="O287" s="47" t="s">
        <v>20490</v>
      </c>
      <c r="P287" s="46" t="s">
        <v>20569</v>
      </c>
      <c r="Q287" s="2" t="str">
        <f t="shared" si="40"/>
        <v>&lt;a href="set02\obituaries\cooperstown_courier\1908_-_1910\fosholdt,_torval_obituary_august_18,_1910_p1_cc.pdf"&gt;Fosholdt, Torval&lt;/a&gt;</v>
      </c>
      <c r="T287" s="39">
        <f t="shared" si="36"/>
        <v>1910</v>
      </c>
      <c r="U287" s="2">
        <f t="shared" si="37"/>
        <v>8</v>
      </c>
      <c r="V287" s="2">
        <f t="shared" si="38"/>
        <v>8</v>
      </c>
      <c r="W287" s="2">
        <f t="shared" si="39"/>
        <v>18</v>
      </c>
      <c r="X287" s="2">
        <f t="shared" si="41"/>
        <v>131</v>
      </c>
    </row>
    <row r="288" spans="1:24" x14ac:dyDescent="0.25">
      <c r="A288" s="2">
        <v>1072</v>
      </c>
      <c r="B288" s="4" t="s">
        <v>7184</v>
      </c>
      <c r="C288" s="5"/>
      <c r="D288" s="5" t="s">
        <v>64</v>
      </c>
      <c r="E288" s="72">
        <v>0</v>
      </c>
      <c r="F288" s="71">
        <v>48</v>
      </c>
      <c r="G288" s="52">
        <v>3883</v>
      </c>
      <c r="H288" s="5" t="s">
        <v>13631</v>
      </c>
      <c r="I288" s="5">
        <v>5</v>
      </c>
      <c r="J288" s="72" t="s">
        <v>25676</v>
      </c>
      <c r="K288" s="71">
        <v>48</v>
      </c>
      <c r="L288" s="64">
        <v>0</v>
      </c>
      <c r="M288" s="5">
        <v>5</v>
      </c>
      <c r="N288" s="5">
        <v>210</v>
      </c>
      <c r="O288" s="47" t="s">
        <v>20476</v>
      </c>
      <c r="P288" s="46" t="s">
        <v>20569</v>
      </c>
      <c r="Q288" s="2" t="str">
        <f t="shared" si="40"/>
        <v>&lt;a href="set02\obituaries\cooperstown_courier\1908_-_1910\chamberlain,_herbert_g_obituary_august_18,_1910_p5_cc.pdf"&gt;Chamberlain, Herbert G&lt;/a&gt;</v>
      </c>
      <c r="T288" s="39">
        <f t="shared" si="36"/>
        <v>1910</v>
      </c>
      <c r="U288" s="2">
        <f t="shared" si="37"/>
        <v>8</v>
      </c>
      <c r="V288" s="2">
        <f t="shared" si="38"/>
        <v>8</v>
      </c>
      <c r="W288" s="2">
        <f t="shared" si="39"/>
        <v>18</v>
      </c>
      <c r="X288" s="2">
        <f t="shared" si="41"/>
        <v>143</v>
      </c>
    </row>
    <row r="289" spans="1:24" x14ac:dyDescent="0.25">
      <c r="A289" s="2">
        <v>1285</v>
      </c>
      <c r="B289" s="4" t="s">
        <v>7176</v>
      </c>
      <c r="C289" s="5"/>
      <c r="D289" s="5" t="s">
        <v>64</v>
      </c>
      <c r="E289" s="72" t="s">
        <v>13510</v>
      </c>
      <c r="F289" s="71" t="s">
        <v>25130</v>
      </c>
      <c r="G289" s="52">
        <v>3883</v>
      </c>
      <c r="H289" s="5" t="s">
        <v>13631</v>
      </c>
      <c r="I289" s="5">
        <v>4</v>
      </c>
      <c r="J289" s="72" t="s">
        <v>13510</v>
      </c>
      <c r="K289" s="71">
        <v>60</v>
      </c>
      <c r="L289" s="64">
        <v>0</v>
      </c>
      <c r="M289" s="5">
        <v>5</v>
      </c>
      <c r="N289" s="5">
        <v>202</v>
      </c>
      <c r="O289" s="47" t="s">
        <v>20468</v>
      </c>
      <c r="P289" s="46" t="s">
        <v>20569</v>
      </c>
      <c r="Q289" s="2" t="str">
        <f t="shared" si="40"/>
        <v>&lt;a href="set02\obituaries\cooperstown_courier\1908_-_1910\blystad,_e_j_obituary_august_18,_1910_p4_cc.pdf"&gt;Blystad, E J&lt;/a&gt;</v>
      </c>
      <c r="T289" s="39">
        <f t="shared" si="36"/>
        <v>1910</v>
      </c>
      <c r="U289" s="2">
        <f t="shared" si="37"/>
        <v>8</v>
      </c>
      <c r="V289" s="2">
        <f t="shared" si="38"/>
        <v>8</v>
      </c>
      <c r="W289" s="2">
        <f t="shared" si="39"/>
        <v>18</v>
      </c>
      <c r="X289" s="2">
        <f t="shared" si="41"/>
        <v>123</v>
      </c>
    </row>
    <row r="290" spans="1:24" x14ac:dyDescent="0.25">
      <c r="A290" s="2">
        <v>1788</v>
      </c>
      <c r="B290" s="4" t="s">
        <v>7229</v>
      </c>
      <c r="C290" s="5"/>
      <c r="D290" s="5" t="s">
        <v>64</v>
      </c>
      <c r="E290" s="72" t="s">
        <v>25147</v>
      </c>
      <c r="F290" s="71">
        <v>96</v>
      </c>
      <c r="G290" s="52">
        <v>3883</v>
      </c>
      <c r="H290" s="5" t="s">
        <v>13631</v>
      </c>
      <c r="I290" s="5">
        <v>1</v>
      </c>
      <c r="J290" s="72" t="s">
        <v>25147</v>
      </c>
      <c r="K290" s="71">
        <v>96</v>
      </c>
      <c r="L290" s="64">
        <v>0</v>
      </c>
      <c r="M290" s="5">
        <v>5</v>
      </c>
      <c r="N290" s="5">
        <v>255</v>
      </c>
      <c r="O290" s="47" t="s">
        <v>20521</v>
      </c>
      <c r="P290" s="46" t="s">
        <v>20569</v>
      </c>
      <c r="Q290" s="2" t="str">
        <f t="shared" si="40"/>
        <v>&lt;a href="set02\obituaries\cooperstown_courier\1908_-_1910\koenig,_katherine_obituary_august_18,_1910_p1_cc.pdf"&gt;Koenig, Katherine&lt;/a&gt;</v>
      </c>
      <c r="T290" s="39">
        <f t="shared" si="36"/>
        <v>1910</v>
      </c>
      <c r="U290" s="2">
        <f t="shared" si="37"/>
        <v>8</v>
      </c>
      <c r="V290" s="2">
        <f t="shared" si="38"/>
        <v>8</v>
      </c>
      <c r="W290" s="2">
        <f t="shared" si="39"/>
        <v>18</v>
      </c>
      <c r="X290" s="2">
        <f t="shared" si="41"/>
        <v>133</v>
      </c>
    </row>
    <row r="291" spans="1:24" x14ac:dyDescent="0.25">
      <c r="A291" s="2">
        <v>3058</v>
      </c>
      <c r="B291" s="4" t="s">
        <v>7271</v>
      </c>
      <c r="C291" s="5"/>
      <c r="D291" s="5" t="s">
        <v>62</v>
      </c>
      <c r="E291" s="72">
        <v>0</v>
      </c>
      <c r="F291" s="71">
        <v>0</v>
      </c>
      <c r="G291" s="52">
        <v>3890</v>
      </c>
      <c r="H291" s="5" t="s">
        <v>13631</v>
      </c>
      <c r="I291" s="5">
        <v>4</v>
      </c>
      <c r="J291" s="72" t="s">
        <v>25676</v>
      </c>
      <c r="K291" s="71">
        <v>200</v>
      </c>
      <c r="L291" s="64">
        <v>0</v>
      </c>
      <c r="M291" s="5">
        <v>5</v>
      </c>
      <c r="N291" s="5">
        <v>301</v>
      </c>
      <c r="O291" s="47" t="s">
        <v>20566</v>
      </c>
      <c r="P291" s="46" t="s">
        <v>20569</v>
      </c>
      <c r="Q291" s="2" t="str">
        <f t="shared" si="40"/>
        <v>&lt;a href="set02\obituaries\cooperstown_courier\1908_-_1910\woods,_a_l_death_notice_august_25,_1910_p4_cc.pdf"&gt;Woods, A L&lt;/a&gt;</v>
      </c>
      <c r="T291" s="39">
        <f t="shared" si="36"/>
        <v>1910</v>
      </c>
      <c r="U291" s="2">
        <f t="shared" si="37"/>
        <v>8</v>
      </c>
      <c r="V291" s="2">
        <f t="shared" si="38"/>
        <v>8</v>
      </c>
      <c r="W291" s="2">
        <f t="shared" si="39"/>
        <v>25</v>
      </c>
      <c r="X291" s="2">
        <f t="shared" si="41"/>
        <v>123</v>
      </c>
    </row>
    <row r="292" spans="1:24" x14ac:dyDescent="0.25">
      <c r="A292" s="2">
        <v>178</v>
      </c>
      <c r="B292" s="4" t="s">
        <v>7238</v>
      </c>
      <c r="C292" s="5"/>
      <c r="D292" s="5" t="s">
        <v>64</v>
      </c>
      <c r="E292" s="72" t="s">
        <v>25151</v>
      </c>
      <c r="F292" s="71" t="s">
        <v>24946</v>
      </c>
      <c r="G292" s="52">
        <v>3897</v>
      </c>
      <c r="H292" s="5" t="s">
        <v>13631</v>
      </c>
      <c r="I292" s="5">
        <v>5</v>
      </c>
      <c r="J292" s="72" t="s">
        <v>25151</v>
      </c>
      <c r="K292" s="71">
        <f>5/12</f>
        <v>0.41666666666666669</v>
      </c>
      <c r="L292" s="64">
        <v>0</v>
      </c>
      <c r="M292" s="5">
        <v>5</v>
      </c>
      <c r="N292" s="5">
        <v>263</v>
      </c>
      <c r="O292" s="47" t="s">
        <v>20529</v>
      </c>
      <c r="P292" s="46" t="s">
        <v>20569</v>
      </c>
      <c r="Q292" s="2" t="str">
        <f t="shared" si="40"/>
        <v>&lt;a href="set02\obituaries\cooperstown_courier\1908_-_1910\maurer,_joseph_jesse_obituary_september_1,_1910_p5_cc.pdf"&gt;Maurer, Joseph Jesse&lt;/a&gt;</v>
      </c>
      <c r="T292" s="39">
        <f t="shared" si="36"/>
        <v>1910</v>
      </c>
      <c r="U292" s="2">
        <f t="shared" si="37"/>
        <v>9</v>
      </c>
      <c r="V292" s="2">
        <f t="shared" si="38"/>
        <v>9</v>
      </c>
      <c r="W292" s="2">
        <f t="shared" si="39"/>
        <v>1</v>
      </c>
      <c r="X292" s="2">
        <f t="shared" si="41"/>
        <v>141</v>
      </c>
    </row>
    <row r="293" spans="1:24" x14ac:dyDescent="0.25">
      <c r="A293" s="2">
        <v>283</v>
      </c>
      <c r="B293" s="4" t="s">
        <v>7253</v>
      </c>
      <c r="C293" s="5"/>
      <c r="D293" s="5" t="s">
        <v>64</v>
      </c>
      <c r="E293" s="72" t="s">
        <v>25157</v>
      </c>
      <c r="F293" s="71">
        <v>2</v>
      </c>
      <c r="G293" s="52">
        <v>3918</v>
      </c>
      <c r="H293" s="5" t="s">
        <v>13631</v>
      </c>
      <c r="I293" s="5">
        <v>5</v>
      </c>
      <c r="J293" s="72" t="s">
        <v>25157</v>
      </c>
      <c r="K293" s="71">
        <v>2</v>
      </c>
      <c r="L293" s="64">
        <v>0</v>
      </c>
      <c r="M293" s="5">
        <v>5</v>
      </c>
      <c r="N293" s="5">
        <v>280</v>
      </c>
      <c r="O293" s="47" t="s">
        <v>20546</v>
      </c>
      <c r="P293" s="46" t="s">
        <v>20569</v>
      </c>
      <c r="Q293" s="2" t="str">
        <f t="shared" si="40"/>
        <v>&lt;a href="set02\obituaries\cooperstown_courier\1908_-_1910\peterson,_peter_marion_obituary_september_22,_1910_p5_cc.pdf"&gt;Peterson, Peter Marion&lt;/a&gt;</v>
      </c>
      <c r="T293" s="39">
        <f t="shared" si="36"/>
        <v>1910</v>
      </c>
      <c r="U293" s="2">
        <f t="shared" si="37"/>
        <v>9</v>
      </c>
      <c r="V293" s="2">
        <f t="shared" si="38"/>
        <v>9</v>
      </c>
      <c r="W293" s="2">
        <f t="shared" si="39"/>
        <v>22</v>
      </c>
      <c r="X293" s="2">
        <f t="shared" si="41"/>
        <v>146</v>
      </c>
    </row>
    <row r="294" spans="1:24" x14ac:dyDescent="0.25">
      <c r="A294" s="2">
        <v>319</v>
      </c>
      <c r="B294" s="4" t="s">
        <v>7256</v>
      </c>
      <c r="C294" s="5"/>
      <c r="D294" s="5" t="s">
        <v>64</v>
      </c>
      <c r="E294" s="72" t="s">
        <v>24917</v>
      </c>
      <c r="F294" s="71">
        <v>3</v>
      </c>
      <c r="G294" s="52">
        <v>3932</v>
      </c>
      <c r="H294" s="5" t="s">
        <v>13631</v>
      </c>
      <c r="I294" s="5">
        <v>5</v>
      </c>
      <c r="J294" s="72" t="s">
        <v>24917</v>
      </c>
      <c r="K294" s="71">
        <v>3</v>
      </c>
      <c r="L294" s="64">
        <v>0</v>
      </c>
      <c r="M294" s="5">
        <v>5</v>
      </c>
      <c r="N294" s="5">
        <v>284</v>
      </c>
      <c r="O294" s="47" t="s">
        <v>20549</v>
      </c>
      <c r="P294" s="46" t="s">
        <v>20569</v>
      </c>
      <c r="Q294" s="2" t="str">
        <f t="shared" si="40"/>
        <v>&lt;a href="set02\obituaries\cooperstown_courier\1908_-_1910\rickford,_3_yr_old_dau_of_albert_obituary_october_6,_1910_p5_cc.pdf"&gt;Rickford, 3 yr old dau of Albert&lt;/a&gt;</v>
      </c>
      <c r="T294" s="39">
        <f t="shared" si="36"/>
        <v>1910</v>
      </c>
      <c r="U294" s="2">
        <f t="shared" si="37"/>
        <v>10</v>
      </c>
      <c r="V294" s="2">
        <f t="shared" si="38"/>
        <v>10</v>
      </c>
      <c r="W294" s="2">
        <f t="shared" si="39"/>
        <v>6</v>
      </c>
      <c r="X294" s="2">
        <f t="shared" si="41"/>
        <v>163</v>
      </c>
    </row>
    <row r="295" spans="1:24" x14ac:dyDescent="0.25">
      <c r="A295" s="2">
        <v>2554</v>
      </c>
      <c r="B295" s="4" t="s">
        <v>7240</v>
      </c>
      <c r="C295" s="5"/>
      <c r="D295" s="5" t="s">
        <v>64</v>
      </c>
      <c r="E295" s="72" t="s">
        <v>25153</v>
      </c>
      <c r="F295" s="71">
        <v>0</v>
      </c>
      <c r="G295" s="52">
        <v>3932</v>
      </c>
      <c r="H295" s="5" t="s">
        <v>13631</v>
      </c>
      <c r="I295" s="5">
        <v>1</v>
      </c>
      <c r="J295" s="72" t="s">
        <v>25153</v>
      </c>
      <c r="K295" s="71">
        <v>200</v>
      </c>
      <c r="L295" s="64">
        <v>0</v>
      </c>
      <c r="M295" s="5">
        <v>5</v>
      </c>
      <c r="N295" s="5">
        <v>266</v>
      </c>
      <c r="O295" s="47" t="s">
        <v>20532</v>
      </c>
      <c r="P295" s="46" t="s">
        <v>20569</v>
      </c>
      <c r="Q295" s="2" t="str">
        <f t="shared" si="40"/>
        <v>&lt;a href="set02\obituaries\cooperstown_courier\1908_-_1910\moffat,_william_b_obituary_october_6,_1910_p1_cc.pdf"&gt;Moffatt, William B&lt;/a&gt;</v>
      </c>
      <c r="T295" s="39">
        <f t="shared" si="36"/>
        <v>1910</v>
      </c>
      <c r="U295" s="2">
        <f t="shared" si="37"/>
        <v>10</v>
      </c>
      <c r="V295" s="2">
        <f t="shared" si="38"/>
        <v>10</v>
      </c>
      <c r="W295" s="2">
        <f t="shared" si="39"/>
        <v>6</v>
      </c>
      <c r="X295" s="2">
        <f t="shared" si="41"/>
        <v>134</v>
      </c>
    </row>
    <row r="296" spans="1:24" x14ac:dyDescent="0.25">
      <c r="A296" s="2">
        <v>321</v>
      </c>
      <c r="B296" s="4" t="s">
        <v>7259</v>
      </c>
      <c r="C296" s="5"/>
      <c r="D296" s="5" t="s">
        <v>64</v>
      </c>
      <c r="E296" s="72" t="s">
        <v>25160</v>
      </c>
      <c r="F296" s="71">
        <v>3</v>
      </c>
      <c r="G296" s="52">
        <v>3939</v>
      </c>
      <c r="H296" s="5" t="s">
        <v>13631</v>
      </c>
      <c r="I296" s="5">
        <v>5</v>
      </c>
      <c r="J296" s="72" t="s">
        <v>25160</v>
      </c>
      <c r="K296" s="71">
        <v>3</v>
      </c>
      <c r="L296" s="64">
        <v>0</v>
      </c>
      <c r="M296" s="5">
        <v>5</v>
      </c>
      <c r="N296" s="5">
        <v>287</v>
      </c>
      <c r="O296" s="47" t="s">
        <v>20552</v>
      </c>
      <c r="P296" s="46" t="s">
        <v>20569</v>
      </c>
      <c r="Q296" s="2" t="str">
        <f t="shared" si="40"/>
        <v>&lt;a href="set02\obituaries\cooperstown_courier\1908_-_1910\schoelpkof,_child_of_p_c_obituary_october_13,_1910_p5_cc.pdf"&gt;Schoelpkof, Child of P C&lt;/a&gt;</v>
      </c>
      <c r="T296" s="39">
        <f t="shared" si="36"/>
        <v>1910</v>
      </c>
      <c r="U296" s="2">
        <f t="shared" si="37"/>
        <v>10</v>
      </c>
      <c r="V296" s="2">
        <f t="shared" si="38"/>
        <v>10</v>
      </c>
      <c r="W296" s="2">
        <f t="shared" si="39"/>
        <v>13</v>
      </c>
      <c r="X296" s="2">
        <f t="shared" si="41"/>
        <v>148</v>
      </c>
    </row>
    <row r="297" spans="1:24" x14ac:dyDescent="0.25">
      <c r="A297" s="2">
        <v>994</v>
      </c>
      <c r="B297" s="4" t="s">
        <v>7244</v>
      </c>
      <c r="C297" s="5"/>
      <c r="D297" s="5" t="s">
        <v>64</v>
      </c>
      <c r="E297" s="72" t="s">
        <v>5968</v>
      </c>
      <c r="F297" s="71">
        <v>42</v>
      </c>
      <c r="G297" s="52">
        <v>3946</v>
      </c>
      <c r="H297" s="5" t="s">
        <v>13631</v>
      </c>
      <c r="I297" s="5">
        <v>5</v>
      </c>
      <c r="J297" s="72" t="s">
        <v>5968</v>
      </c>
      <c r="K297" s="71">
        <v>42</v>
      </c>
      <c r="L297" s="64">
        <v>0</v>
      </c>
      <c r="M297" s="5">
        <v>5</v>
      </c>
      <c r="N297" s="5">
        <v>270</v>
      </c>
      <c r="O297" s="47" t="s">
        <v>20536</v>
      </c>
      <c r="P297" s="46" t="s">
        <v>20569</v>
      </c>
      <c r="Q297" s="2" t="str">
        <f t="shared" si="40"/>
        <v>&lt;a href="set02\obituaries\cooperstown_courier\1908_-_1910\njaa,_thea_j_wife_of_torkil_obituary_october_20,_1910_p5_cc.pdf"&gt;Njaa, Thea J wife of Torkil&lt;/a&gt;</v>
      </c>
      <c r="T297" s="39">
        <f t="shared" si="36"/>
        <v>1910</v>
      </c>
      <c r="U297" s="2">
        <f t="shared" si="37"/>
        <v>10</v>
      </c>
      <c r="V297" s="2">
        <f t="shared" si="38"/>
        <v>10</v>
      </c>
      <c r="W297" s="2">
        <f t="shared" si="39"/>
        <v>20</v>
      </c>
      <c r="X297" s="2">
        <f t="shared" si="41"/>
        <v>154</v>
      </c>
    </row>
    <row r="298" spans="1:24" x14ac:dyDescent="0.25">
      <c r="A298" s="2">
        <v>2913</v>
      </c>
      <c r="B298" s="4" t="s">
        <v>7263</v>
      </c>
      <c r="C298" s="5"/>
      <c r="D298" s="5" t="s">
        <v>64</v>
      </c>
      <c r="E298" s="72">
        <v>0</v>
      </c>
      <c r="F298" s="71">
        <v>0</v>
      </c>
      <c r="G298" s="52">
        <v>3960</v>
      </c>
      <c r="H298" s="5" t="s">
        <v>13631</v>
      </c>
      <c r="I298" s="5">
        <v>5</v>
      </c>
      <c r="J298" s="72" t="s">
        <v>25676</v>
      </c>
      <c r="K298" s="71">
        <v>200</v>
      </c>
      <c r="L298" s="64">
        <v>0</v>
      </c>
      <c r="M298" s="5">
        <v>5</v>
      </c>
      <c r="N298" s="5">
        <v>291</v>
      </c>
      <c r="O298" s="47" t="s">
        <v>20556</v>
      </c>
      <c r="P298" s="46" t="s">
        <v>20569</v>
      </c>
      <c r="Q298" s="2" t="str">
        <f t="shared" si="40"/>
        <v>&lt;a href="set02\obituaries\cooperstown_courier\1908_-_1910\stermer,_charles_obituary_november_3,_1910_p5_cc.pdf"&gt;Stermer, Charles&lt;/a&gt;</v>
      </c>
      <c r="T298" s="39">
        <f t="shared" si="36"/>
        <v>1910</v>
      </c>
      <c r="U298" s="2">
        <f t="shared" si="37"/>
        <v>11</v>
      </c>
      <c r="V298" s="2">
        <f t="shared" si="38"/>
        <v>11</v>
      </c>
      <c r="W298" s="2">
        <f t="shared" si="39"/>
        <v>3</v>
      </c>
      <c r="X298" s="2">
        <f t="shared" si="41"/>
        <v>132</v>
      </c>
    </row>
    <row r="299" spans="1:24" x14ac:dyDescent="0.25">
      <c r="A299" s="2">
        <v>7</v>
      </c>
      <c r="B299" s="4" t="s">
        <v>7170</v>
      </c>
      <c r="C299" s="5"/>
      <c r="D299" s="5" t="s">
        <v>64</v>
      </c>
      <c r="E299" s="72">
        <v>0</v>
      </c>
      <c r="F299" s="71" t="s">
        <v>25127</v>
      </c>
      <c r="G299" s="52">
        <v>3967</v>
      </c>
      <c r="H299" s="5" t="s">
        <v>13631</v>
      </c>
      <c r="I299" s="5">
        <v>5</v>
      </c>
      <c r="J299" s="72" t="s">
        <v>25676</v>
      </c>
      <c r="K299" s="71">
        <v>0</v>
      </c>
      <c r="L299" s="64">
        <v>0</v>
      </c>
      <c r="M299" s="5">
        <v>5</v>
      </c>
      <c r="N299" s="5">
        <v>195</v>
      </c>
      <c r="O299" s="47" t="s">
        <v>20462</v>
      </c>
      <c r="P299" s="46" t="s">
        <v>20569</v>
      </c>
      <c r="Q299" s="2" t="str">
        <f t="shared" si="40"/>
        <v>&lt;a href="set02\obituaries\cooperstown_courier\1908_-_1910\baker,_infant_of_frank_obituary_november_10,_1910_p5_cc.pdf"&gt;Baker, Infant of Frank&lt;/a&gt;</v>
      </c>
      <c r="T299" s="39">
        <f t="shared" si="36"/>
        <v>1910</v>
      </c>
      <c r="U299" s="2">
        <f t="shared" si="37"/>
        <v>11</v>
      </c>
      <c r="V299" s="2">
        <f t="shared" si="38"/>
        <v>11</v>
      </c>
      <c r="W299" s="2">
        <f t="shared" si="39"/>
        <v>10</v>
      </c>
      <c r="X299" s="2">
        <f t="shared" si="41"/>
        <v>145</v>
      </c>
    </row>
    <row r="300" spans="1:24" x14ac:dyDescent="0.25">
      <c r="A300" s="2">
        <v>1622</v>
      </c>
      <c r="B300" s="4" t="s">
        <v>7190</v>
      </c>
      <c r="C300" s="5"/>
      <c r="D300" s="5" t="s">
        <v>64</v>
      </c>
      <c r="E300" s="72">
        <v>0</v>
      </c>
      <c r="F300" s="71">
        <v>78</v>
      </c>
      <c r="G300" s="52">
        <v>3967</v>
      </c>
      <c r="H300" s="5" t="s">
        <v>13631</v>
      </c>
      <c r="I300" s="5">
        <v>5</v>
      </c>
      <c r="J300" s="72" t="s">
        <v>25676</v>
      </c>
      <c r="K300" s="71">
        <v>78</v>
      </c>
      <c r="L300" s="64">
        <v>0</v>
      </c>
      <c r="M300" s="5">
        <v>5</v>
      </c>
      <c r="N300" s="5">
        <v>216</v>
      </c>
      <c r="O300" s="47" t="s">
        <v>20482</v>
      </c>
      <c r="P300" s="46" t="s">
        <v>20569</v>
      </c>
      <c r="Q300" s="2" t="str">
        <f t="shared" si="40"/>
        <v>&lt;a href="set02\obituaries\cooperstown_courier\1908_-_1910\de_rudio,_charles_c_obituary_november_10,_1910_p5_cc.pdf"&gt;De Rudio, Charles C&lt;/a&gt;</v>
      </c>
      <c r="T300" s="39">
        <f t="shared" si="36"/>
        <v>1910</v>
      </c>
      <c r="U300" s="2">
        <f t="shared" si="37"/>
        <v>11</v>
      </c>
      <c r="V300" s="2">
        <f t="shared" si="38"/>
        <v>11</v>
      </c>
      <c r="W300" s="2">
        <f t="shared" si="39"/>
        <v>10</v>
      </c>
      <c r="X300" s="2">
        <f t="shared" si="41"/>
        <v>139</v>
      </c>
    </row>
    <row r="301" spans="1:24" x14ac:dyDescent="0.25">
      <c r="A301" s="2">
        <v>1063</v>
      </c>
      <c r="B301" s="4" t="s">
        <v>7262</v>
      </c>
      <c r="C301" s="5"/>
      <c r="D301" s="5" t="s">
        <v>64</v>
      </c>
      <c r="E301" s="72" t="s">
        <v>632</v>
      </c>
      <c r="F301" s="71">
        <v>47</v>
      </c>
      <c r="G301" s="52">
        <v>3974</v>
      </c>
      <c r="H301" s="5" t="s">
        <v>13631</v>
      </c>
      <c r="I301" s="5">
        <v>1</v>
      </c>
      <c r="J301" s="72" t="s">
        <v>632</v>
      </c>
      <c r="K301" s="71">
        <v>47</v>
      </c>
      <c r="L301" s="64">
        <v>0</v>
      </c>
      <c r="M301" s="5">
        <v>5</v>
      </c>
      <c r="N301" s="5">
        <v>289</v>
      </c>
      <c r="O301" s="47" t="s">
        <v>20555</v>
      </c>
      <c r="P301" s="46" t="s">
        <v>20569</v>
      </c>
      <c r="Q301" s="2" t="str">
        <f t="shared" si="40"/>
        <v>&lt;a href="set02\obituaries\cooperstown_courier\1908_-_1910\statsvick,_b_obituary_november_17,_1910_p1_cc.pdf"&gt;Statsvick, B &lt;/a&gt;</v>
      </c>
      <c r="T301" s="39">
        <f t="shared" si="36"/>
        <v>1910</v>
      </c>
      <c r="U301" s="2">
        <f t="shared" si="37"/>
        <v>11</v>
      </c>
      <c r="V301" s="2">
        <f t="shared" si="38"/>
        <v>11</v>
      </c>
      <c r="W301" s="2">
        <f t="shared" si="39"/>
        <v>17</v>
      </c>
      <c r="X301" s="2">
        <f t="shared" si="41"/>
        <v>126</v>
      </c>
    </row>
    <row r="302" spans="1:24" x14ac:dyDescent="0.25">
      <c r="A302" s="2">
        <v>1066</v>
      </c>
      <c r="B302" s="4" t="s">
        <v>7267</v>
      </c>
      <c r="C302" s="5"/>
      <c r="D302" s="5" t="s">
        <v>64</v>
      </c>
      <c r="E302" s="72">
        <v>0</v>
      </c>
      <c r="F302" s="71">
        <v>47</v>
      </c>
      <c r="G302" s="52">
        <v>3974</v>
      </c>
      <c r="H302" s="5" t="s">
        <v>13631</v>
      </c>
      <c r="I302" s="5">
        <v>5</v>
      </c>
      <c r="J302" s="72" t="s">
        <v>25676</v>
      </c>
      <c r="K302" s="71">
        <v>47</v>
      </c>
      <c r="L302" s="64">
        <v>0</v>
      </c>
      <c r="M302" s="5">
        <v>5</v>
      </c>
      <c r="N302" s="5">
        <v>297</v>
      </c>
      <c r="O302" s="47" t="s">
        <v>20562</v>
      </c>
      <c r="P302" s="46" t="s">
        <v>20569</v>
      </c>
      <c r="Q302" s="2" t="str">
        <f t="shared" si="40"/>
        <v>&lt;a href="set02\obituaries\cooperstown_courier\1908_-_1910\trost,_herman_obituary_november_17,_1910_p5_cc.pdf"&gt;Trost, Herman&lt;/a&gt;</v>
      </c>
      <c r="T302" s="39">
        <f t="shared" si="36"/>
        <v>1910</v>
      </c>
      <c r="U302" s="2">
        <f t="shared" si="37"/>
        <v>11</v>
      </c>
      <c r="V302" s="2">
        <f t="shared" si="38"/>
        <v>11</v>
      </c>
      <c r="W302" s="2">
        <f t="shared" si="39"/>
        <v>17</v>
      </c>
      <c r="X302" s="2">
        <f t="shared" si="41"/>
        <v>127</v>
      </c>
    </row>
    <row r="303" spans="1:24" x14ac:dyDescent="0.25">
      <c r="A303" s="2">
        <v>1064</v>
      </c>
      <c r="B303" s="4" t="s">
        <v>7261</v>
      </c>
      <c r="C303" s="5"/>
      <c r="D303" s="5" t="s">
        <v>64</v>
      </c>
      <c r="E303" s="72" t="s">
        <v>632</v>
      </c>
      <c r="F303" s="71">
        <v>47</v>
      </c>
      <c r="G303" s="52">
        <v>3981</v>
      </c>
      <c r="H303" s="5" t="s">
        <v>13631</v>
      </c>
      <c r="I303" s="5">
        <v>5</v>
      </c>
      <c r="J303" s="72" t="s">
        <v>632</v>
      </c>
      <c r="K303" s="71">
        <v>47</v>
      </c>
      <c r="L303" s="64">
        <v>0</v>
      </c>
      <c r="M303" s="5">
        <v>5</v>
      </c>
      <c r="N303" s="5">
        <v>290</v>
      </c>
      <c r="O303" s="47" t="s">
        <v>20554</v>
      </c>
      <c r="P303" s="46" t="s">
        <v>20569</v>
      </c>
      <c r="Q303" s="2" t="str">
        <f t="shared" si="40"/>
        <v>&lt;a href="set02\obituaries\cooperstown_courier\1908_-_1910\stasvick,_ben_obituary_november_24,_1910_p5_cc.pdf"&gt;Statsvick, Ben&lt;/a&gt;</v>
      </c>
      <c r="T303" s="39">
        <f t="shared" si="36"/>
        <v>1910</v>
      </c>
      <c r="U303" s="2">
        <f t="shared" si="37"/>
        <v>11</v>
      </c>
      <c r="V303" s="2">
        <f t="shared" si="38"/>
        <v>11</v>
      </c>
      <c r="W303" s="2">
        <f t="shared" si="39"/>
        <v>24</v>
      </c>
      <c r="X303" s="2">
        <f t="shared" si="41"/>
        <v>128</v>
      </c>
    </row>
    <row r="304" spans="1:24" x14ac:dyDescent="0.25">
      <c r="A304" s="2">
        <v>1067</v>
      </c>
      <c r="B304" s="4" t="s">
        <v>7267</v>
      </c>
      <c r="C304" s="5"/>
      <c r="D304" s="5" t="s">
        <v>72</v>
      </c>
      <c r="E304" s="72">
        <v>0</v>
      </c>
      <c r="F304" s="71">
        <v>47</v>
      </c>
      <c r="G304" s="52">
        <v>3981</v>
      </c>
      <c r="H304" s="5" t="s">
        <v>13631</v>
      </c>
      <c r="I304" s="5">
        <v>5</v>
      </c>
      <c r="J304" s="72" t="s">
        <v>25676</v>
      </c>
      <c r="K304" s="71">
        <v>47</v>
      </c>
      <c r="L304" s="64">
        <v>0</v>
      </c>
      <c r="M304" s="5">
        <v>5</v>
      </c>
      <c r="N304" s="5">
        <v>296</v>
      </c>
      <c r="O304" s="47" t="s">
        <v>20561</v>
      </c>
      <c r="P304" s="46" t="s">
        <v>20569</v>
      </c>
      <c r="Q304" s="2" t="str">
        <f t="shared" si="40"/>
        <v>&lt;a href="set02\obituaries\cooperstown_courier\1908_-_1910\trost,_herman_funeral_november_24,_1910_p5_cc.pdf"&gt;Trost, Herman&lt;/a&gt;</v>
      </c>
      <c r="T304" s="39">
        <f t="shared" si="36"/>
        <v>1910</v>
      </c>
      <c r="U304" s="2">
        <f t="shared" si="37"/>
        <v>11</v>
      </c>
      <c r="V304" s="2">
        <f t="shared" si="38"/>
        <v>11</v>
      </c>
      <c r="W304" s="2">
        <f t="shared" si="39"/>
        <v>24</v>
      </c>
      <c r="X304" s="2">
        <f t="shared" si="41"/>
        <v>126</v>
      </c>
    </row>
    <row r="305" spans="1:24" x14ac:dyDescent="0.25">
      <c r="A305" s="2">
        <v>2567</v>
      </c>
      <c r="B305" s="4" t="s">
        <v>7241</v>
      </c>
      <c r="C305" s="5"/>
      <c r="D305" s="5" t="s">
        <v>62</v>
      </c>
      <c r="E305" s="72">
        <v>0</v>
      </c>
      <c r="F305" s="71">
        <v>0</v>
      </c>
      <c r="G305" s="52">
        <v>3995</v>
      </c>
      <c r="H305" s="5" t="s">
        <v>13631</v>
      </c>
      <c r="I305" s="5">
        <v>7</v>
      </c>
      <c r="J305" s="72" t="s">
        <v>25676</v>
      </c>
      <c r="K305" s="71">
        <v>200</v>
      </c>
      <c r="L305" s="64">
        <v>0</v>
      </c>
      <c r="M305" s="5">
        <v>5</v>
      </c>
      <c r="N305" s="5">
        <v>267</v>
      </c>
      <c r="O305" s="47" t="s">
        <v>20533</v>
      </c>
      <c r="P305" s="46" t="s">
        <v>20569</v>
      </c>
      <c r="Q305" s="2" t="str">
        <f t="shared" si="40"/>
        <v>&lt;a href="set02\obituaries\cooperstown_courier\1908_-_1910\mulroy,_mrs._j_h_death_notice_december_8,_1910_p7_cc.pdf"&gt;Mulroy, Mrs. J H&lt;/a&gt;</v>
      </c>
      <c r="T305" s="39">
        <f t="shared" si="36"/>
        <v>1910</v>
      </c>
      <c r="U305" s="2">
        <f t="shared" si="37"/>
        <v>12</v>
      </c>
      <c r="V305" s="2">
        <f t="shared" si="38"/>
        <v>12</v>
      </c>
      <c r="W305" s="2">
        <f t="shared" si="39"/>
        <v>8</v>
      </c>
      <c r="X305" s="2">
        <f t="shared" si="41"/>
        <v>136</v>
      </c>
    </row>
    <row r="306" spans="1:24" x14ac:dyDescent="0.25">
      <c r="A306" s="2">
        <v>475</v>
      </c>
      <c r="B306" s="4" t="s">
        <v>7692</v>
      </c>
      <c r="C306" s="5"/>
      <c r="D306" s="5" t="s">
        <v>64</v>
      </c>
      <c r="E306" s="72" t="s">
        <v>5968</v>
      </c>
      <c r="F306" s="71">
        <v>13</v>
      </c>
      <c r="G306" s="52">
        <v>4009</v>
      </c>
      <c r="H306" s="5" t="s">
        <v>13631</v>
      </c>
      <c r="I306" s="5">
        <v>5</v>
      </c>
      <c r="J306" s="72" t="s">
        <v>5968</v>
      </c>
      <c r="K306" s="71">
        <v>13</v>
      </c>
      <c r="L306" s="64">
        <v>0</v>
      </c>
      <c r="M306" s="5">
        <v>6</v>
      </c>
      <c r="N306" s="5">
        <v>360</v>
      </c>
      <c r="O306" s="47" t="s">
        <v>20626</v>
      </c>
      <c r="P306" s="46" t="s">
        <v>20674</v>
      </c>
      <c r="Q306" s="2" t="str">
        <f t="shared" si="40"/>
        <v>&lt;a href="set02\obituaries\cooperstown_courier\1910_-_1913\monson,_elma_obituary_december_22,_1910_p5_cc.pdf"&gt;Monson, Elma&lt;/a&gt;</v>
      </c>
      <c r="T306" s="39">
        <f t="shared" si="36"/>
        <v>1910</v>
      </c>
      <c r="U306" s="2">
        <f t="shared" si="37"/>
        <v>12</v>
      </c>
      <c r="V306" s="2">
        <f t="shared" si="38"/>
        <v>12</v>
      </c>
      <c r="W306" s="2">
        <f t="shared" si="39"/>
        <v>22</v>
      </c>
      <c r="X306" s="2">
        <f t="shared" si="41"/>
        <v>125</v>
      </c>
    </row>
    <row r="307" spans="1:24" x14ac:dyDescent="0.25">
      <c r="A307" s="2">
        <v>2563</v>
      </c>
      <c r="B307" s="4" t="s">
        <v>7694</v>
      </c>
      <c r="C307" s="5"/>
      <c r="D307" s="5" t="s">
        <v>62</v>
      </c>
      <c r="E307" s="72" t="s">
        <v>25112</v>
      </c>
      <c r="F307" s="71">
        <v>0</v>
      </c>
      <c r="G307" s="52">
        <v>4009</v>
      </c>
      <c r="H307" s="5" t="s">
        <v>13631</v>
      </c>
      <c r="I307" s="5">
        <v>5</v>
      </c>
      <c r="J307" s="72" t="s">
        <v>25112</v>
      </c>
      <c r="K307" s="71">
        <v>200</v>
      </c>
      <c r="L307" s="64">
        <v>0</v>
      </c>
      <c r="M307" s="5">
        <v>6</v>
      </c>
      <c r="N307" s="5">
        <v>362</v>
      </c>
      <c r="O307" s="47" t="s">
        <v>20628</v>
      </c>
      <c r="P307" s="46" t="s">
        <v>20674</v>
      </c>
      <c r="Q307" s="2" t="str">
        <f t="shared" si="40"/>
        <v>&lt;a href="set02\obituaries\cooperstown_courier\1910_-_1913\more,_russell_a_death_notice_december_22,_1910_p5_cc.pdf"&gt;More, Russell A&lt;/a&gt;</v>
      </c>
      <c r="T307" s="39">
        <f t="shared" si="36"/>
        <v>1910</v>
      </c>
      <c r="U307" s="2">
        <f t="shared" si="37"/>
        <v>12</v>
      </c>
      <c r="V307" s="2">
        <f t="shared" si="38"/>
        <v>12</v>
      </c>
      <c r="W307" s="2">
        <f t="shared" si="39"/>
        <v>22</v>
      </c>
      <c r="X307" s="2">
        <f t="shared" si="41"/>
        <v>135</v>
      </c>
    </row>
    <row r="308" spans="1:24" x14ac:dyDescent="0.25">
      <c r="A308" s="2">
        <v>2975</v>
      </c>
      <c r="B308" s="4" t="s">
        <v>7727</v>
      </c>
      <c r="C308" s="5"/>
      <c r="D308" s="5" t="s">
        <v>62</v>
      </c>
      <c r="E308" s="72" t="s">
        <v>25196</v>
      </c>
      <c r="F308" s="71">
        <v>0</v>
      </c>
      <c r="G308" s="52">
        <v>4009</v>
      </c>
      <c r="H308" s="5" t="s">
        <v>13631</v>
      </c>
      <c r="I308" s="5">
        <v>5</v>
      </c>
      <c r="J308" s="72" t="s">
        <v>25196</v>
      </c>
      <c r="K308" s="71">
        <v>200</v>
      </c>
      <c r="L308" s="64">
        <v>0</v>
      </c>
      <c r="M308" s="5">
        <v>6</v>
      </c>
      <c r="N308" s="5">
        <v>395</v>
      </c>
      <c r="O308" s="47" t="s">
        <v>20661</v>
      </c>
      <c r="P308" s="46" t="s">
        <v>20674</v>
      </c>
      <c r="Q308" s="2" t="str">
        <f t="shared" si="40"/>
        <v>&lt;a href="set02\obituaries\cooperstown_courier\1910_-_1913\tuskind,_carl_death_notice_december_22,_1910_p5_cc.pdf"&gt;Tuskind, Carl&lt;/a&gt;</v>
      </c>
      <c r="T308" s="39">
        <f t="shared" si="36"/>
        <v>1910</v>
      </c>
      <c r="U308" s="2">
        <f t="shared" si="37"/>
        <v>12</v>
      </c>
      <c r="V308" s="2">
        <f t="shared" si="38"/>
        <v>12</v>
      </c>
      <c r="W308" s="2">
        <f t="shared" si="39"/>
        <v>22</v>
      </c>
      <c r="X308" s="2">
        <f t="shared" si="41"/>
        <v>131</v>
      </c>
    </row>
    <row r="309" spans="1:24" x14ac:dyDescent="0.25">
      <c r="A309" s="2">
        <v>97</v>
      </c>
      <c r="B309" s="4" t="s">
        <v>7719</v>
      </c>
      <c r="C309" s="5"/>
      <c r="D309" s="5" t="s">
        <v>64</v>
      </c>
      <c r="E309" s="72" t="s">
        <v>632</v>
      </c>
      <c r="F309" s="71" t="s">
        <v>25127</v>
      </c>
      <c r="G309" s="52">
        <v>4030</v>
      </c>
      <c r="H309" s="5" t="s">
        <v>13631</v>
      </c>
      <c r="I309" s="5">
        <v>5</v>
      </c>
      <c r="J309" s="72" t="s">
        <v>632</v>
      </c>
      <c r="K309" s="71">
        <v>0</v>
      </c>
      <c r="L309" s="64">
        <v>0</v>
      </c>
      <c r="M309" s="5">
        <v>6</v>
      </c>
      <c r="N309" s="5">
        <v>388</v>
      </c>
      <c r="O309" s="47" t="s">
        <v>20654</v>
      </c>
      <c r="P309" s="46" t="s">
        <v>20674</v>
      </c>
      <c r="Q309" s="2" t="str">
        <f t="shared" si="40"/>
        <v>&lt;a href="set02\obituaries\cooperstown_courier\1910_-_1913\standal,_child_of_mat_obituary_january_12,_1911_p5_cc.pdf"&gt;Standal, Child of Mat&lt;/a&gt;</v>
      </c>
      <c r="T309" s="39">
        <f t="shared" si="36"/>
        <v>1911</v>
      </c>
      <c r="U309" s="2">
        <f t="shared" si="37"/>
        <v>1</v>
      </c>
      <c r="V309" s="2">
        <f t="shared" si="38"/>
        <v>1</v>
      </c>
      <c r="W309" s="2">
        <f t="shared" si="39"/>
        <v>12</v>
      </c>
      <c r="X309" s="2">
        <f t="shared" si="41"/>
        <v>142</v>
      </c>
    </row>
    <row r="310" spans="1:24" x14ac:dyDescent="0.25">
      <c r="A310" s="2">
        <v>2960</v>
      </c>
      <c r="B310" s="4" t="s">
        <v>7726</v>
      </c>
      <c r="C310" s="5"/>
      <c r="D310" s="5" t="s">
        <v>64</v>
      </c>
      <c r="E310" s="72" t="s">
        <v>25195</v>
      </c>
      <c r="F310" s="71">
        <v>0</v>
      </c>
      <c r="G310" s="52">
        <v>4030</v>
      </c>
      <c r="H310" s="5" t="s">
        <v>13631</v>
      </c>
      <c r="I310" s="5">
        <v>5</v>
      </c>
      <c r="J310" s="72" t="s">
        <v>25195</v>
      </c>
      <c r="K310" s="71">
        <v>200</v>
      </c>
      <c r="L310" s="64">
        <v>0</v>
      </c>
      <c r="M310" s="5">
        <v>6</v>
      </c>
      <c r="N310" s="5">
        <v>394</v>
      </c>
      <c r="O310" s="47" t="s">
        <v>20660</v>
      </c>
      <c r="P310" s="46" t="s">
        <v>20674</v>
      </c>
      <c r="Q310" s="2" t="str">
        <f t="shared" si="40"/>
        <v>&lt;a href="set02\obituaries\cooperstown_courier\1910_-_1913\thoreson,_mrs._albert_obituary_january_12,_1911_p5_cc.pdf"&gt;Thoreson, Mrs. Albert&lt;/a&gt;</v>
      </c>
      <c r="T310" s="39">
        <f t="shared" si="36"/>
        <v>1911</v>
      </c>
      <c r="U310" s="2">
        <f t="shared" si="37"/>
        <v>1</v>
      </c>
      <c r="V310" s="2">
        <f t="shared" si="38"/>
        <v>1</v>
      </c>
      <c r="W310" s="2">
        <f t="shared" si="39"/>
        <v>12</v>
      </c>
      <c r="X310" s="2">
        <f t="shared" si="41"/>
        <v>142</v>
      </c>
    </row>
    <row r="311" spans="1:24" x14ac:dyDescent="0.25">
      <c r="A311" s="2">
        <v>2438</v>
      </c>
      <c r="B311" s="4" t="s">
        <v>7681</v>
      </c>
      <c r="C311" s="5"/>
      <c r="D311" s="5" t="s">
        <v>64</v>
      </c>
      <c r="E311" s="72" t="s">
        <v>13510</v>
      </c>
      <c r="F311" s="71">
        <v>0</v>
      </c>
      <c r="G311" s="52">
        <v>4037</v>
      </c>
      <c r="H311" s="5" t="s">
        <v>13631</v>
      </c>
      <c r="I311" s="5">
        <v>1</v>
      </c>
      <c r="J311" s="72" t="s">
        <v>13510</v>
      </c>
      <c r="K311" s="71">
        <v>200</v>
      </c>
      <c r="L311" s="64">
        <v>0</v>
      </c>
      <c r="M311" s="5">
        <v>6</v>
      </c>
      <c r="N311" s="5">
        <v>349</v>
      </c>
      <c r="O311" s="47" t="s">
        <v>20615</v>
      </c>
      <c r="P311" s="46" t="s">
        <v>20674</v>
      </c>
      <c r="Q311" s="2" t="str">
        <f t="shared" si="40"/>
        <v>&lt;a href="set02\obituaries\cooperstown_courier\1910_-_1913\leninger,_john_obituary_january_19,_1911_p1_cc.pdf"&gt;Leninger, John&lt;/a&gt;</v>
      </c>
      <c r="T311" s="39">
        <f t="shared" si="36"/>
        <v>1911</v>
      </c>
      <c r="U311" s="2">
        <f t="shared" si="37"/>
        <v>1</v>
      </c>
      <c r="V311" s="2">
        <f t="shared" si="38"/>
        <v>1</v>
      </c>
      <c r="W311" s="2">
        <f t="shared" si="39"/>
        <v>19</v>
      </c>
      <c r="X311" s="2">
        <f t="shared" si="41"/>
        <v>128</v>
      </c>
    </row>
    <row r="312" spans="1:24" x14ac:dyDescent="0.25">
      <c r="A312" s="2">
        <v>1712</v>
      </c>
      <c r="B312" s="4" t="s">
        <v>7693</v>
      </c>
      <c r="C312" s="5"/>
      <c r="D312" s="5" t="s">
        <v>64</v>
      </c>
      <c r="E312" s="72">
        <v>0</v>
      </c>
      <c r="F312" s="71">
        <v>83</v>
      </c>
      <c r="G312" s="52">
        <v>4044</v>
      </c>
      <c r="H312" s="5" t="s">
        <v>13631</v>
      </c>
      <c r="I312" s="5">
        <v>5</v>
      </c>
      <c r="J312" s="72" t="s">
        <v>25676</v>
      </c>
      <c r="K312" s="71">
        <v>83</v>
      </c>
      <c r="L312" s="64">
        <v>0</v>
      </c>
      <c r="M312" s="5">
        <v>6</v>
      </c>
      <c r="N312" s="5">
        <v>361</v>
      </c>
      <c r="O312" s="47" t="s">
        <v>20627</v>
      </c>
      <c r="P312" s="46" t="s">
        <v>20674</v>
      </c>
      <c r="Q312" s="2" t="str">
        <f t="shared" si="40"/>
        <v>&lt;a href="set02\obituaries\cooperstown_courier\1910_-_1913\monson,_even_obituary_january_26,_1911_p5_cc.pdf"&gt;Monson, Even&lt;/a&gt;</v>
      </c>
      <c r="T312" s="39">
        <f t="shared" si="36"/>
        <v>1911</v>
      </c>
      <c r="U312" s="2">
        <f t="shared" si="37"/>
        <v>1</v>
      </c>
      <c r="V312" s="2">
        <f t="shared" si="38"/>
        <v>1</v>
      </c>
      <c r="W312" s="2">
        <f t="shared" si="39"/>
        <v>26</v>
      </c>
      <c r="X312" s="2">
        <f t="shared" si="41"/>
        <v>124</v>
      </c>
    </row>
    <row r="313" spans="1:24" x14ac:dyDescent="0.25">
      <c r="A313" s="2">
        <v>3069</v>
      </c>
      <c r="B313" s="4" t="s">
        <v>7738</v>
      </c>
      <c r="C313" s="5"/>
      <c r="D313" s="5" t="s">
        <v>62</v>
      </c>
      <c r="E313" s="72">
        <v>0</v>
      </c>
      <c r="F313" s="71">
        <v>0</v>
      </c>
      <c r="G313" s="52">
        <v>4044</v>
      </c>
      <c r="H313" s="5" t="s">
        <v>13631</v>
      </c>
      <c r="I313" s="5">
        <v>5</v>
      </c>
      <c r="J313" s="72" t="s">
        <v>25676</v>
      </c>
      <c r="K313" s="71">
        <v>200</v>
      </c>
      <c r="L313" s="64">
        <v>0</v>
      </c>
      <c r="M313" s="5">
        <v>6</v>
      </c>
      <c r="N313" s="5">
        <v>407</v>
      </c>
      <c r="O313" s="47" t="s">
        <v>20673</v>
      </c>
      <c r="P313" s="46" t="s">
        <v>20674</v>
      </c>
      <c r="Q313" s="2" t="str">
        <f t="shared" si="40"/>
        <v>&lt;a href="set02\obituaries\cooperstown_courier\1910_-_1913\zimmerman,_mrs._m_death_notice_january_26,_1911_p5_cc.pdf"&gt;Zimmerman, Mrs. M&lt;/a&gt;</v>
      </c>
      <c r="T313" s="39">
        <f t="shared" si="36"/>
        <v>1911</v>
      </c>
      <c r="U313" s="2">
        <f t="shared" si="37"/>
        <v>1</v>
      </c>
      <c r="V313" s="2">
        <f t="shared" si="38"/>
        <v>1</v>
      </c>
      <c r="W313" s="2">
        <f t="shared" si="39"/>
        <v>26</v>
      </c>
      <c r="X313" s="2">
        <f t="shared" si="41"/>
        <v>138</v>
      </c>
    </row>
    <row r="314" spans="1:24" x14ac:dyDescent="0.25">
      <c r="A314" s="2">
        <v>3070</v>
      </c>
      <c r="B314" s="4" t="s">
        <v>7738</v>
      </c>
      <c r="C314" s="5" t="s">
        <v>4124</v>
      </c>
      <c r="D314" s="5" t="s">
        <v>64</v>
      </c>
      <c r="E314" s="72">
        <v>0</v>
      </c>
      <c r="F314" s="71">
        <v>0</v>
      </c>
      <c r="G314" s="52">
        <v>4051</v>
      </c>
      <c r="H314" s="5" t="s">
        <v>13631</v>
      </c>
      <c r="I314" s="5">
        <v>5</v>
      </c>
      <c r="J314" s="72" t="s">
        <v>25676</v>
      </c>
      <c r="K314" s="71">
        <v>200</v>
      </c>
      <c r="L314" s="64">
        <v>0</v>
      </c>
      <c r="M314" s="5">
        <v>6</v>
      </c>
      <c r="N314" s="5">
        <v>406</v>
      </c>
      <c r="O314" s="47" t="s">
        <v>20672</v>
      </c>
      <c r="P314" s="46" t="s">
        <v>20674</v>
      </c>
      <c r="Q314" s="2" t="str">
        <f t="shared" si="40"/>
        <v>&lt;a href="set02\obituaries\cooperstown_courier\1910_-_1913\zimmerman,_mrs._m_(brown)_obituary_february_2,_1911_p5_cc.pdf"&gt;Zimmerman, Mrs. M&lt;/a&gt;</v>
      </c>
      <c r="T314" s="39">
        <f t="shared" si="36"/>
        <v>1911</v>
      </c>
      <c r="U314" s="2">
        <f t="shared" si="37"/>
        <v>2</v>
      </c>
      <c r="V314" s="2">
        <f t="shared" si="38"/>
        <v>2</v>
      </c>
      <c r="W314" s="2">
        <f t="shared" si="39"/>
        <v>2</v>
      </c>
      <c r="X314" s="2">
        <f t="shared" si="41"/>
        <v>142</v>
      </c>
    </row>
    <row r="315" spans="1:24" x14ac:dyDescent="0.25">
      <c r="A315" s="2">
        <v>222</v>
      </c>
      <c r="B315" s="4" t="s">
        <v>7669</v>
      </c>
      <c r="C315" s="5"/>
      <c r="D315" s="5" t="s">
        <v>64</v>
      </c>
      <c r="E315" s="72" t="s">
        <v>25175</v>
      </c>
      <c r="F315" s="71">
        <v>1</v>
      </c>
      <c r="G315" s="52">
        <v>4058</v>
      </c>
      <c r="H315" s="5" t="s">
        <v>13631</v>
      </c>
      <c r="I315" s="5">
        <v>5</v>
      </c>
      <c r="J315" s="72" t="s">
        <v>25175</v>
      </c>
      <c r="K315" s="71">
        <v>1</v>
      </c>
      <c r="L315" s="64">
        <v>0</v>
      </c>
      <c r="M315" s="5">
        <v>6</v>
      </c>
      <c r="N315" s="5">
        <v>338</v>
      </c>
      <c r="O315" s="47" t="s">
        <v>20604</v>
      </c>
      <c r="P315" s="46" t="s">
        <v>20674</v>
      </c>
      <c r="Q315" s="2" t="str">
        <f t="shared" si="40"/>
        <v>&lt;a href="set02\obituaries\cooperstown_courier\1910_-_1913\johnson,_child_of_alfred_obituary_february_9,_1911_p5_cc.pdf"&gt;Johnson, Child of Alfred&lt;/a&gt;</v>
      </c>
      <c r="T315" s="39">
        <f t="shared" si="36"/>
        <v>1911</v>
      </c>
      <c r="U315" s="2">
        <f t="shared" si="37"/>
        <v>2</v>
      </c>
      <c r="V315" s="2">
        <f t="shared" si="38"/>
        <v>2</v>
      </c>
      <c r="W315" s="2">
        <f t="shared" si="39"/>
        <v>9</v>
      </c>
      <c r="X315" s="2">
        <f t="shared" si="41"/>
        <v>148</v>
      </c>
    </row>
    <row r="316" spans="1:24" x14ac:dyDescent="0.25">
      <c r="A316" s="2">
        <v>2524</v>
      </c>
      <c r="B316" s="4" t="s">
        <v>7691</v>
      </c>
      <c r="C316" s="5"/>
      <c r="D316" s="5" t="s">
        <v>62</v>
      </c>
      <c r="E316" s="72" t="s">
        <v>24956</v>
      </c>
      <c r="F316" s="71">
        <v>0</v>
      </c>
      <c r="G316" s="52">
        <v>4058</v>
      </c>
      <c r="H316" s="5" t="s">
        <v>13631</v>
      </c>
      <c r="I316" s="5">
        <v>1</v>
      </c>
      <c r="J316" s="72" t="s">
        <v>24956</v>
      </c>
      <c r="K316" s="71">
        <v>200</v>
      </c>
      <c r="L316" s="64">
        <v>0</v>
      </c>
      <c r="M316" s="5">
        <v>6</v>
      </c>
      <c r="N316" s="5">
        <v>359</v>
      </c>
      <c r="O316" s="47" t="s">
        <v>20625</v>
      </c>
      <c r="P316" s="46" t="s">
        <v>20674</v>
      </c>
      <c r="Q316" s="2" t="str">
        <f t="shared" si="40"/>
        <v>&lt;a href="set02\obituaries\cooperstown_courier\1910_-_1913\mckenzie,_kenneth_death_and_crime_february_9,_1911_p1_cc.pdf"&gt;McKenzie, Kenneth&lt;/a&gt;</v>
      </c>
      <c r="T316" s="39">
        <f t="shared" si="36"/>
        <v>1911</v>
      </c>
      <c r="U316" s="2">
        <f t="shared" si="37"/>
        <v>2</v>
      </c>
      <c r="V316" s="2">
        <f t="shared" si="38"/>
        <v>2</v>
      </c>
      <c r="W316" s="2">
        <f t="shared" si="39"/>
        <v>9</v>
      </c>
      <c r="X316" s="2">
        <f t="shared" si="41"/>
        <v>141</v>
      </c>
    </row>
    <row r="317" spans="1:24" x14ac:dyDescent="0.25">
      <c r="A317" s="2">
        <v>497</v>
      </c>
      <c r="B317" s="4" t="s">
        <v>7697</v>
      </c>
      <c r="C317" s="5"/>
      <c r="D317" s="5" t="s">
        <v>64</v>
      </c>
      <c r="E317" s="72" t="s">
        <v>25185</v>
      </c>
      <c r="F317" s="71">
        <v>14</v>
      </c>
      <c r="G317" s="52">
        <v>4072</v>
      </c>
      <c r="H317" s="5" t="s">
        <v>13631</v>
      </c>
      <c r="I317" s="5">
        <v>5</v>
      </c>
      <c r="J317" s="72" t="s">
        <v>25185</v>
      </c>
      <c r="K317" s="71">
        <v>14</v>
      </c>
      <c r="L317" s="64">
        <v>0</v>
      </c>
      <c r="M317" s="5">
        <v>6</v>
      </c>
      <c r="N317" s="5">
        <v>365</v>
      </c>
      <c r="O317" s="47" t="s">
        <v>20631</v>
      </c>
      <c r="P317" s="46" t="s">
        <v>20674</v>
      </c>
      <c r="Q317" s="2" t="str">
        <f t="shared" si="40"/>
        <v>&lt;a href="set02\obituaries\cooperstown_courier\1910_-_1913\ole,_agnes_janett_obituary_february_23,_1911_p5_cc.pdf"&gt;Ole, Agnes Janett&lt;/a&gt;</v>
      </c>
      <c r="T317" s="39">
        <f t="shared" si="36"/>
        <v>1911</v>
      </c>
      <c r="U317" s="2">
        <f t="shared" si="37"/>
        <v>2</v>
      </c>
      <c r="V317" s="2">
        <f t="shared" si="38"/>
        <v>2</v>
      </c>
      <c r="W317" s="2">
        <f t="shared" si="39"/>
        <v>23</v>
      </c>
      <c r="X317" s="2">
        <f t="shared" si="41"/>
        <v>135</v>
      </c>
    </row>
    <row r="318" spans="1:24" x14ac:dyDescent="0.25">
      <c r="A318" s="2">
        <v>1217</v>
      </c>
      <c r="B318" s="4" t="s">
        <v>7690</v>
      </c>
      <c r="C318" s="5"/>
      <c r="D318" s="5" t="s">
        <v>64</v>
      </c>
      <c r="E318" s="72">
        <v>0</v>
      </c>
      <c r="F318" s="71">
        <v>56</v>
      </c>
      <c r="G318" s="52">
        <v>4072</v>
      </c>
      <c r="H318" s="5" t="s">
        <v>13631</v>
      </c>
      <c r="I318" s="5">
        <v>4</v>
      </c>
      <c r="J318" s="72" t="s">
        <v>25676</v>
      </c>
      <c r="K318" s="71">
        <v>56</v>
      </c>
      <c r="L318" s="64">
        <v>0</v>
      </c>
      <c r="M318" s="5">
        <v>6</v>
      </c>
      <c r="N318" s="5">
        <v>358</v>
      </c>
      <c r="O318" s="47" t="s">
        <v>20624</v>
      </c>
      <c r="P318" s="46" t="s">
        <v>20674</v>
      </c>
      <c r="Q318" s="2" t="str">
        <f t="shared" si="40"/>
        <v>&lt;a href="set02\obituaries\cooperstown_courier\1910_-_1913\mcdaniel,_d_d_obituary_february_23,_1911_p4_cc.pdf"&gt;McDaniel, D D&lt;/a&gt;</v>
      </c>
      <c r="T318" s="39">
        <f t="shared" si="36"/>
        <v>1911</v>
      </c>
      <c r="U318" s="2">
        <f t="shared" si="37"/>
        <v>2</v>
      </c>
      <c r="V318" s="2">
        <f t="shared" si="38"/>
        <v>2</v>
      </c>
      <c r="W318" s="2">
        <f t="shared" si="39"/>
        <v>23</v>
      </c>
      <c r="X318" s="2">
        <f t="shared" si="41"/>
        <v>127</v>
      </c>
    </row>
    <row r="319" spans="1:24" x14ac:dyDescent="0.25">
      <c r="A319" s="2">
        <v>382</v>
      </c>
      <c r="B319" s="4" t="s">
        <v>7683</v>
      </c>
      <c r="C319" s="5"/>
      <c r="D319" s="5" t="s">
        <v>64</v>
      </c>
      <c r="E319" s="72" t="s">
        <v>2196</v>
      </c>
      <c r="F319" s="71">
        <v>6</v>
      </c>
      <c r="G319" s="52">
        <v>4090</v>
      </c>
      <c r="H319" s="5" t="s">
        <v>13631</v>
      </c>
      <c r="I319" s="5">
        <v>5</v>
      </c>
      <c r="J319" s="72" t="s">
        <v>2196</v>
      </c>
      <c r="K319" s="71">
        <v>6</v>
      </c>
      <c r="L319" s="64">
        <v>0</v>
      </c>
      <c r="M319" s="5">
        <v>6</v>
      </c>
      <c r="N319" s="5">
        <v>351</v>
      </c>
      <c r="O319" s="47" t="s">
        <v>20617</v>
      </c>
      <c r="P319" s="46" t="s">
        <v>20674</v>
      </c>
      <c r="Q319" s="2" t="str">
        <f t="shared" si="40"/>
        <v>&lt;a href="set02\obituaries\cooperstown_courier\1910_-_1913\lewis,_arta_may_obituary_march_13,_1911_p5_cc.pdf"&gt;Lewis, Arta May&lt;/a&gt;</v>
      </c>
      <c r="T319" s="39">
        <f t="shared" si="36"/>
        <v>1911</v>
      </c>
      <c r="U319" s="2">
        <f t="shared" si="37"/>
        <v>3</v>
      </c>
      <c r="V319" s="2">
        <f t="shared" si="38"/>
        <v>3</v>
      </c>
      <c r="W319" s="2">
        <f t="shared" si="39"/>
        <v>13</v>
      </c>
      <c r="X319" s="2">
        <f t="shared" si="41"/>
        <v>128</v>
      </c>
    </row>
    <row r="320" spans="1:24" x14ac:dyDescent="0.25">
      <c r="A320" s="2">
        <v>883</v>
      </c>
      <c r="B320" s="4" t="s">
        <v>7734</v>
      </c>
      <c r="C320" s="5"/>
      <c r="D320" s="5" t="s">
        <v>64</v>
      </c>
      <c r="E320" s="72" t="s">
        <v>610</v>
      </c>
      <c r="F320" s="71">
        <v>33</v>
      </c>
      <c r="G320" s="52">
        <v>4090</v>
      </c>
      <c r="H320" s="5" t="s">
        <v>13631</v>
      </c>
      <c r="I320" s="5">
        <v>5</v>
      </c>
      <c r="J320" s="72" t="s">
        <v>610</v>
      </c>
      <c r="K320" s="71">
        <v>33</v>
      </c>
      <c r="L320" s="64" t="s">
        <v>25201</v>
      </c>
      <c r="M320" s="5">
        <v>6</v>
      </c>
      <c r="N320" s="5">
        <v>402</v>
      </c>
      <c r="O320" s="47" t="s">
        <v>20668</v>
      </c>
      <c r="P320" s="46" t="s">
        <v>20674</v>
      </c>
      <c r="Q320" s="2" t="str">
        <f t="shared" si="40"/>
        <v>&lt;a href="set02\obituaries\cooperstown_courier\1910_-_1913\wells,_walter_f_obituary_march_13,_1911_p5_cc.pdf"&gt;Wells, Walter F&lt;/a&gt;</v>
      </c>
      <c r="T320" s="39">
        <f t="shared" si="36"/>
        <v>1911</v>
      </c>
      <c r="U320" s="2">
        <f t="shared" si="37"/>
        <v>3</v>
      </c>
      <c r="V320" s="2">
        <f t="shared" si="38"/>
        <v>3</v>
      </c>
      <c r="W320" s="2">
        <f t="shared" si="39"/>
        <v>13</v>
      </c>
      <c r="X320" s="2">
        <f t="shared" si="41"/>
        <v>128</v>
      </c>
    </row>
    <row r="321" spans="1:24" x14ac:dyDescent="0.25">
      <c r="A321" s="2">
        <v>2484</v>
      </c>
      <c r="B321" s="4" t="s">
        <v>7689</v>
      </c>
      <c r="C321" s="5"/>
      <c r="D321" s="5" t="s">
        <v>62</v>
      </c>
      <c r="E321" s="72" t="s">
        <v>610</v>
      </c>
      <c r="F321" s="71">
        <v>0</v>
      </c>
      <c r="G321" s="52">
        <v>4093</v>
      </c>
      <c r="H321" s="5" t="s">
        <v>13631</v>
      </c>
      <c r="I321" s="5">
        <v>5</v>
      </c>
      <c r="J321" s="72" t="s">
        <v>610</v>
      </c>
      <c r="K321" s="71">
        <v>200</v>
      </c>
      <c r="L321" s="64" t="s">
        <v>25184</v>
      </c>
      <c r="M321" s="5">
        <v>6</v>
      </c>
      <c r="N321" s="5">
        <v>357</v>
      </c>
      <c r="O321" s="47" t="s">
        <v>20623</v>
      </c>
      <c r="P321" s="46" t="s">
        <v>20674</v>
      </c>
      <c r="Q321" s="2" t="str">
        <f t="shared" si="40"/>
        <v>&lt;a href="set02\obituaries\cooperstown_courier\1910_-_1913\martin,_leonard_son_in_law_of_mrs._glaspell_death_notice_march_16,_1911_p5_cc.pdf"&gt;Martin, Leonard son in law of Mrs. Glaspell&lt;/a&gt;</v>
      </c>
      <c r="T321" s="39">
        <f t="shared" ref="T321:T384" si="42">YEAR(G321)</f>
        <v>1911</v>
      </c>
      <c r="U321" s="2">
        <f t="shared" ref="U321:U384" si="43">MONTH(G321)</f>
        <v>3</v>
      </c>
      <c r="V321" s="2">
        <f t="shared" ref="V321:V384" si="44">U321</f>
        <v>3</v>
      </c>
      <c r="W321" s="2">
        <f t="shared" ref="W321:W384" si="45">DAY(G321)</f>
        <v>16</v>
      </c>
      <c r="X321" s="2">
        <f t="shared" si="41"/>
        <v>188</v>
      </c>
    </row>
    <row r="322" spans="1:24" x14ac:dyDescent="0.25">
      <c r="A322" s="2">
        <v>1914</v>
      </c>
      <c r="B322" s="4" t="s">
        <v>7649</v>
      </c>
      <c r="C322" s="5"/>
      <c r="D322" s="5" t="s">
        <v>64</v>
      </c>
      <c r="E322" s="72" t="s">
        <v>25170</v>
      </c>
      <c r="F322" s="71">
        <v>0</v>
      </c>
      <c r="G322" s="52">
        <v>4107</v>
      </c>
      <c r="H322" s="5" t="s">
        <v>13631</v>
      </c>
      <c r="I322" s="5">
        <v>5</v>
      </c>
      <c r="J322" s="72" t="s">
        <v>25170</v>
      </c>
      <c r="K322" s="71">
        <v>200</v>
      </c>
      <c r="L322" s="64">
        <v>0</v>
      </c>
      <c r="M322" s="5">
        <v>6</v>
      </c>
      <c r="N322" s="5">
        <v>317</v>
      </c>
      <c r="O322" s="47" t="s">
        <v>20584</v>
      </c>
      <c r="P322" s="46" t="s">
        <v>20674</v>
      </c>
      <c r="Q322" s="2" t="str">
        <f t="shared" ref="Q322:Q385" si="46">"&lt;a href="&amp;""""&amp;P322&amp;"\"&amp;O322&amp;"""&gt;"&amp;B322&amp;"&lt;/a&gt;"</f>
        <v>&lt;a href="set02\obituaries\cooperstown_courier\1910_-_1913\bolkan,_mrs._anna_obituary_march_30,_1911_p5_cc.pdf"&gt;Bolkan, Mrs. Anna&lt;/a&gt;</v>
      </c>
      <c r="T322" s="39">
        <f t="shared" si="42"/>
        <v>1911</v>
      </c>
      <c r="U322" s="2">
        <f t="shared" si="43"/>
        <v>3</v>
      </c>
      <c r="V322" s="2">
        <f t="shared" si="44"/>
        <v>3</v>
      </c>
      <c r="W322" s="2">
        <f t="shared" si="45"/>
        <v>30</v>
      </c>
      <c r="X322" s="2">
        <f t="shared" ref="X322:X385" si="47">LEN(Q322)</f>
        <v>132</v>
      </c>
    </row>
    <row r="323" spans="1:24" x14ac:dyDescent="0.25">
      <c r="A323" s="2">
        <v>964</v>
      </c>
      <c r="B323" s="4" t="s">
        <v>6312</v>
      </c>
      <c r="C323" s="5"/>
      <c r="D323" s="5" t="s">
        <v>64</v>
      </c>
      <c r="E323" s="72" t="s">
        <v>24995</v>
      </c>
      <c r="F323" s="71">
        <v>40</v>
      </c>
      <c r="G323" s="52">
        <v>4114</v>
      </c>
      <c r="H323" s="5" t="s">
        <v>13631</v>
      </c>
      <c r="I323" s="5">
        <v>1</v>
      </c>
      <c r="J323" s="72" t="s">
        <v>24995</v>
      </c>
      <c r="K323" s="71">
        <v>40</v>
      </c>
      <c r="L323" s="64">
        <v>0</v>
      </c>
      <c r="M323" s="5">
        <v>6</v>
      </c>
      <c r="N323" s="5">
        <v>313</v>
      </c>
      <c r="O323" s="47" t="s">
        <v>20579</v>
      </c>
      <c r="P323" s="46" t="s">
        <v>20674</v>
      </c>
      <c r="Q323" s="2" t="str">
        <f t="shared" si="46"/>
        <v>&lt;a href="set02\obituaries\cooperstown_courier\1910_-_1913\berg,_halvor_obituary_april_6,_1911_p1_cc.pdf"&gt;Berg, Halvor&lt;/a&gt;</v>
      </c>
      <c r="T323" s="39">
        <f t="shared" si="42"/>
        <v>1911</v>
      </c>
      <c r="U323" s="2">
        <f t="shared" si="43"/>
        <v>4</v>
      </c>
      <c r="V323" s="2">
        <f t="shared" si="44"/>
        <v>4</v>
      </c>
      <c r="W323" s="2">
        <f t="shared" si="45"/>
        <v>6</v>
      </c>
      <c r="X323" s="2">
        <f t="shared" si="47"/>
        <v>121</v>
      </c>
    </row>
    <row r="324" spans="1:24" x14ac:dyDescent="0.25">
      <c r="A324" s="2">
        <v>1915</v>
      </c>
      <c r="B324" s="4" t="s">
        <v>7649</v>
      </c>
      <c r="C324" s="5"/>
      <c r="D324" s="5" t="s">
        <v>64</v>
      </c>
      <c r="E324" s="72" t="s">
        <v>25170</v>
      </c>
      <c r="F324" s="71">
        <v>0</v>
      </c>
      <c r="G324" s="52">
        <v>4114</v>
      </c>
      <c r="H324" s="5" t="s">
        <v>13631</v>
      </c>
      <c r="I324" s="5">
        <v>1</v>
      </c>
      <c r="J324" s="72" t="s">
        <v>25170</v>
      </c>
      <c r="K324" s="71">
        <v>200</v>
      </c>
      <c r="L324" s="64">
        <v>0</v>
      </c>
      <c r="M324" s="5">
        <v>6</v>
      </c>
      <c r="N324" s="5">
        <v>316</v>
      </c>
      <c r="O324" s="47" t="s">
        <v>20583</v>
      </c>
      <c r="P324" s="46" t="s">
        <v>20674</v>
      </c>
      <c r="Q324" s="2" t="str">
        <f t="shared" si="46"/>
        <v>&lt;a href="set02\obituaries\cooperstown_courier\1910_-_1913\bolkan,_mrs._anna_2nd_obituary_april_6,_1911_p1_cc.pdf"&gt;Bolkan, Mrs. Anna&lt;/a&gt;</v>
      </c>
      <c r="T324" s="39">
        <f t="shared" si="42"/>
        <v>1911</v>
      </c>
      <c r="U324" s="2">
        <f t="shared" si="43"/>
        <v>4</v>
      </c>
      <c r="V324" s="2">
        <f t="shared" si="44"/>
        <v>4</v>
      </c>
      <c r="W324" s="2">
        <f t="shared" si="45"/>
        <v>6</v>
      </c>
      <c r="X324" s="2">
        <f t="shared" si="47"/>
        <v>135</v>
      </c>
    </row>
    <row r="325" spans="1:24" x14ac:dyDescent="0.25">
      <c r="A325" s="2">
        <v>657</v>
      </c>
      <c r="B325" s="4" t="s">
        <v>7671</v>
      </c>
      <c r="C325" s="5" t="s">
        <v>7672</v>
      </c>
      <c r="D325" s="5" t="s">
        <v>64</v>
      </c>
      <c r="E325" s="72">
        <v>0</v>
      </c>
      <c r="F325" s="71">
        <v>22</v>
      </c>
      <c r="G325" s="52">
        <v>4128</v>
      </c>
      <c r="H325" s="5" t="s">
        <v>13631</v>
      </c>
      <c r="I325" s="5">
        <v>1</v>
      </c>
      <c r="J325" s="72" t="s">
        <v>25676</v>
      </c>
      <c r="K325" s="71">
        <v>22</v>
      </c>
      <c r="L325" s="64">
        <v>0</v>
      </c>
      <c r="M325" s="5">
        <v>6</v>
      </c>
      <c r="N325" s="5">
        <v>340</v>
      </c>
      <c r="O325" s="47" t="s">
        <v>20606</v>
      </c>
      <c r="P325" s="46" t="s">
        <v>20674</v>
      </c>
      <c r="Q325" s="2" t="str">
        <f t="shared" si="46"/>
        <v>&lt;a href="set02\obituaries\cooperstown_courier\1910_-_1913\johnston,_alma_(borgerson)_obituary_april_20,_1911_p1_cc.pdf"&gt;Johnston, Alma&lt;/a&gt;</v>
      </c>
      <c r="T325" s="39">
        <f t="shared" si="42"/>
        <v>1911</v>
      </c>
      <c r="U325" s="2">
        <f t="shared" si="43"/>
        <v>4</v>
      </c>
      <c r="V325" s="2">
        <f t="shared" si="44"/>
        <v>4</v>
      </c>
      <c r="W325" s="2">
        <f t="shared" si="45"/>
        <v>20</v>
      </c>
      <c r="X325" s="2">
        <f t="shared" si="47"/>
        <v>138</v>
      </c>
    </row>
    <row r="326" spans="1:24" x14ac:dyDescent="0.25">
      <c r="A326" s="2">
        <v>2856</v>
      </c>
      <c r="B326" s="4" t="s">
        <v>7715</v>
      </c>
      <c r="C326" s="5"/>
      <c r="D326" s="5" t="s">
        <v>64</v>
      </c>
      <c r="E326" s="72" t="s">
        <v>25191</v>
      </c>
      <c r="F326" s="71">
        <v>0</v>
      </c>
      <c r="G326" s="52">
        <v>4128</v>
      </c>
      <c r="H326" s="5" t="s">
        <v>13631</v>
      </c>
      <c r="I326" s="5">
        <v>4</v>
      </c>
      <c r="J326" s="72" t="s">
        <v>25191</v>
      </c>
      <c r="K326" s="71">
        <v>200</v>
      </c>
      <c r="L326" s="64" t="s">
        <v>25192</v>
      </c>
      <c r="M326" s="5">
        <v>6</v>
      </c>
      <c r="N326" s="5">
        <v>384</v>
      </c>
      <c r="O326" s="47" t="s">
        <v>20650</v>
      </c>
      <c r="P326" s="46" t="s">
        <v>20674</v>
      </c>
      <c r="Q326" s="2" t="str">
        <f t="shared" si="46"/>
        <v>&lt;a href="set02\obituaries\cooperstown_courier\1910_-_1913\simenson,_mrs._emil_obituary_april_20,_1911_p4_cc.pdf"&gt;Simenson, Mrs. Emil&lt;/a&gt;</v>
      </c>
      <c r="T326" s="39">
        <f t="shared" si="42"/>
        <v>1911</v>
      </c>
      <c r="U326" s="2">
        <f t="shared" si="43"/>
        <v>4</v>
      </c>
      <c r="V326" s="2">
        <f t="shared" si="44"/>
        <v>4</v>
      </c>
      <c r="W326" s="2">
        <f t="shared" si="45"/>
        <v>20</v>
      </c>
      <c r="X326" s="2">
        <f t="shared" si="47"/>
        <v>136</v>
      </c>
    </row>
    <row r="327" spans="1:24" x14ac:dyDescent="0.25">
      <c r="A327" s="2">
        <v>1777</v>
      </c>
      <c r="B327" s="4" t="s">
        <v>7646</v>
      </c>
      <c r="C327" s="5"/>
      <c r="D327" s="5" t="s">
        <v>64</v>
      </c>
      <c r="E327" s="72">
        <v>0</v>
      </c>
      <c r="F327" s="71">
        <v>91</v>
      </c>
      <c r="G327" s="52">
        <v>4135</v>
      </c>
      <c r="H327" s="5" t="s">
        <v>13631</v>
      </c>
      <c r="I327" s="5">
        <v>4</v>
      </c>
      <c r="J327" s="72" t="s">
        <v>25676</v>
      </c>
      <c r="K327" s="71">
        <v>91</v>
      </c>
      <c r="L327" s="64">
        <v>0</v>
      </c>
      <c r="M327" s="5">
        <v>6</v>
      </c>
      <c r="N327" s="5">
        <v>314</v>
      </c>
      <c r="O327" s="47" t="s">
        <v>20580</v>
      </c>
      <c r="P327" s="46" t="s">
        <v>20674</v>
      </c>
      <c r="Q327" s="2" t="str">
        <f t="shared" si="46"/>
        <v>&lt;a href="set02\obituaries\cooperstown_courier\1910_-_1913\berg,_sigurd_obituary_april_27,_1911_p4_cc.pdf"&gt;Berg, Sigurd&lt;/a&gt;</v>
      </c>
      <c r="T327" s="39">
        <f t="shared" si="42"/>
        <v>1911</v>
      </c>
      <c r="U327" s="2">
        <f t="shared" si="43"/>
        <v>4</v>
      </c>
      <c r="V327" s="2">
        <f t="shared" si="44"/>
        <v>4</v>
      </c>
      <c r="W327" s="2">
        <f t="shared" si="45"/>
        <v>27</v>
      </c>
      <c r="X327" s="2">
        <f t="shared" si="47"/>
        <v>122</v>
      </c>
    </row>
    <row r="328" spans="1:24" x14ac:dyDescent="0.25">
      <c r="A328" s="2">
        <v>453</v>
      </c>
      <c r="B328" s="4" t="s">
        <v>7730</v>
      </c>
      <c r="C328" s="5"/>
      <c r="D328" s="5" t="s">
        <v>64</v>
      </c>
      <c r="E328" s="72" t="s">
        <v>632</v>
      </c>
      <c r="F328" s="71">
        <v>11</v>
      </c>
      <c r="G328" s="52">
        <v>4142</v>
      </c>
      <c r="H328" s="5" t="s">
        <v>13631</v>
      </c>
      <c r="I328" s="5">
        <v>1</v>
      </c>
      <c r="J328" s="72" t="s">
        <v>632</v>
      </c>
      <c r="K328" s="71">
        <v>11</v>
      </c>
      <c r="L328" s="64">
        <v>0</v>
      </c>
      <c r="M328" s="5">
        <v>6</v>
      </c>
      <c r="N328" s="5">
        <v>398</v>
      </c>
      <c r="O328" s="47" t="s">
        <v>20664</v>
      </c>
      <c r="P328" s="46" t="s">
        <v>20674</v>
      </c>
      <c r="Q328" s="2" t="str">
        <f t="shared" si="46"/>
        <v>&lt;a href="set02\obituaries\cooperstown_courier\1910_-_1913\watne,_bertha_obituary_may_4,_1911_p1_cc.pdf"&gt;Watne, Bertha&lt;/a&gt;</v>
      </c>
      <c r="T328" s="39">
        <f t="shared" si="42"/>
        <v>1911</v>
      </c>
      <c r="U328" s="2">
        <f t="shared" si="43"/>
        <v>5</v>
      </c>
      <c r="V328" s="2">
        <f t="shared" si="44"/>
        <v>5</v>
      </c>
      <c r="W328" s="2">
        <f t="shared" si="45"/>
        <v>4</v>
      </c>
      <c r="X328" s="2">
        <f t="shared" si="47"/>
        <v>121</v>
      </c>
    </row>
    <row r="329" spans="1:24" x14ac:dyDescent="0.25">
      <c r="A329" s="2">
        <v>487</v>
      </c>
      <c r="B329" s="4" t="s">
        <v>7658</v>
      </c>
      <c r="C329" s="5"/>
      <c r="D329" s="5" t="s">
        <v>64</v>
      </c>
      <c r="E329" s="72">
        <v>0</v>
      </c>
      <c r="F329" s="71">
        <v>14</v>
      </c>
      <c r="G329" s="52">
        <v>4142</v>
      </c>
      <c r="H329" s="5" t="s">
        <v>13631</v>
      </c>
      <c r="I329" s="5">
        <v>5</v>
      </c>
      <c r="J329" s="72" t="s">
        <v>25676</v>
      </c>
      <c r="K329" s="71">
        <v>14</v>
      </c>
      <c r="L329" s="64">
        <v>0</v>
      </c>
      <c r="M329" s="5">
        <v>6</v>
      </c>
      <c r="N329" s="5">
        <v>327</v>
      </c>
      <c r="O329" s="47" t="s">
        <v>20593</v>
      </c>
      <c r="P329" s="46" t="s">
        <v>20674</v>
      </c>
      <c r="Q329" s="2" t="str">
        <f t="shared" si="46"/>
        <v>&lt;a href="set02\obituaries\cooperstown_courier\1910_-_1913\fosberg,_beda_maria_obituary_may_4,_1911_p5_cc.pdf"&gt;Fosberg, Beda Maria&lt;/a&gt;</v>
      </c>
      <c r="T329" s="39">
        <f t="shared" si="42"/>
        <v>1911</v>
      </c>
      <c r="U329" s="2">
        <f t="shared" si="43"/>
        <v>5</v>
      </c>
      <c r="V329" s="2">
        <f t="shared" si="44"/>
        <v>5</v>
      </c>
      <c r="W329" s="2">
        <f t="shared" si="45"/>
        <v>4</v>
      </c>
      <c r="X329" s="2">
        <f t="shared" si="47"/>
        <v>133</v>
      </c>
    </row>
    <row r="330" spans="1:24" x14ac:dyDescent="0.25">
      <c r="A330" s="2">
        <v>763</v>
      </c>
      <c r="B330" s="4" t="s">
        <v>7653</v>
      </c>
      <c r="C330" s="5"/>
      <c r="D330" s="5" t="s">
        <v>64</v>
      </c>
      <c r="E330" s="72" t="s">
        <v>25172</v>
      </c>
      <c r="F330" s="71">
        <v>27</v>
      </c>
      <c r="G330" s="52">
        <v>4142</v>
      </c>
      <c r="H330" s="5" t="s">
        <v>13631</v>
      </c>
      <c r="I330" s="5">
        <v>1</v>
      </c>
      <c r="J330" s="72" t="s">
        <v>25172</v>
      </c>
      <c r="K330" s="71">
        <v>27</v>
      </c>
      <c r="L330" s="64">
        <v>0</v>
      </c>
      <c r="M330" s="5">
        <v>6</v>
      </c>
      <c r="N330" s="5">
        <v>322</v>
      </c>
      <c r="O330" s="47" t="s">
        <v>20588</v>
      </c>
      <c r="P330" s="46" t="s">
        <v>20674</v>
      </c>
      <c r="Q330" s="2" t="str">
        <f t="shared" si="46"/>
        <v>&lt;a href="set02\obituaries\cooperstown_courier\1910_-_1913\cooper,_florence_myrtle_obituary_may_4,_1911_p1_cc.pdf"&gt;Cooper, Florence Myrtle&lt;/a&gt;</v>
      </c>
      <c r="T330" s="39">
        <f t="shared" si="42"/>
        <v>1911</v>
      </c>
      <c r="U330" s="2">
        <f t="shared" si="43"/>
        <v>5</v>
      </c>
      <c r="V330" s="2">
        <f t="shared" si="44"/>
        <v>5</v>
      </c>
      <c r="W330" s="2">
        <f t="shared" si="45"/>
        <v>4</v>
      </c>
      <c r="X330" s="2">
        <f t="shared" si="47"/>
        <v>141</v>
      </c>
    </row>
    <row r="331" spans="1:24" x14ac:dyDescent="0.25">
      <c r="A331" s="2">
        <v>801</v>
      </c>
      <c r="B331" s="4" t="s">
        <v>7640</v>
      </c>
      <c r="C331" s="5"/>
      <c r="D331" s="5" t="s">
        <v>64</v>
      </c>
      <c r="E331" s="72" t="s">
        <v>24984</v>
      </c>
      <c r="F331" s="71">
        <v>29</v>
      </c>
      <c r="G331" s="52">
        <v>4142</v>
      </c>
      <c r="H331" s="5" t="s">
        <v>13631</v>
      </c>
      <c r="I331" s="5">
        <v>1</v>
      </c>
      <c r="J331" s="72" t="s">
        <v>24984</v>
      </c>
      <c r="K331" s="71">
        <v>29</v>
      </c>
      <c r="L331" s="64" t="s">
        <v>25167</v>
      </c>
      <c r="M331" s="5">
        <v>6</v>
      </c>
      <c r="N331" s="5">
        <v>307</v>
      </c>
      <c r="O331" s="47" t="s">
        <v>20573</v>
      </c>
      <c r="P331" s="46" t="s">
        <v>20674</v>
      </c>
      <c r="Q331" s="2" t="str">
        <f t="shared" si="46"/>
        <v>&lt;a href="set02\obituaries\cooperstown_courier\1910_-_1913\anderson,_alfred_orlado_obituary_may_4,_1911_p1_cc.pdf"&gt;Anderson, Alfred Orlado&lt;/a&gt;</v>
      </c>
      <c r="T331" s="39">
        <f t="shared" si="42"/>
        <v>1911</v>
      </c>
      <c r="U331" s="2">
        <f t="shared" si="43"/>
        <v>5</v>
      </c>
      <c r="V331" s="2">
        <f t="shared" si="44"/>
        <v>5</v>
      </c>
      <c r="W331" s="2">
        <f t="shared" si="45"/>
        <v>4</v>
      </c>
      <c r="X331" s="2">
        <f t="shared" si="47"/>
        <v>141</v>
      </c>
    </row>
    <row r="332" spans="1:24" x14ac:dyDescent="0.25">
      <c r="A332" s="2">
        <v>2784</v>
      </c>
      <c r="B332" s="4" t="s">
        <v>7710</v>
      </c>
      <c r="C332" s="5"/>
      <c r="D332" s="5" t="s">
        <v>64</v>
      </c>
      <c r="E332" s="72" t="s">
        <v>25189</v>
      </c>
      <c r="F332" s="71">
        <v>0</v>
      </c>
      <c r="G332" s="52">
        <v>4149</v>
      </c>
      <c r="H332" s="5" t="s">
        <v>13631</v>
      </c>
      <c r="I332" s="5">
        <v>4</v>
      </c>
      <c r="J332" s="72" t="s">
        <v>25189</v>
      </c>
      <c r="K332" s="71">
        <v>200</v>
      </c>
      <c r="L332" s="64">
        <v>0</v>
      </c>
      <c r="M332" s="5">
        <v>6</v>
      </c>
      <c r="N332" s="5">
        <v>377</v>
      </c>
      <c r="O332" s="47" t="s">
        <v>20643</v>
      </c>
      <c r="P332" s="46" t="s">
        <v>20674</v>
      </c>
      <c r="Q332" s="2" t="str">
        <f t="shared" si="46"/>
        <v>&lt;a href="set02\obituaries\cooperstown_courier\1910_-_1913\rosdahl,_h_k_obituary_may_11,_1911_p4_cc.pdf"&gt;Rosdahl, H K&lt;/a&gt;</v>
      </c>
      <c r="T332" s="39">
        <f t="shared" si="42"/>
        <v>1911</v>
      </c>
      <c r="U332" s="2">
        <f t="shared" si="43"/>
        <v>5</v>
      </c>
      <c r="V332" s="2">
        <f t="shared" si="44"/>
        <v>5</v>
      </c>
      <c r="W332" s="2">
        <f t="shared" si="45"/>
        <v>11</v>
      </c>
      <c r="X332" s="2">
        <f t="shared" si="47"/>
        <v>120</v>
      </c>
    </row>
    <row r="333" spans="1:24" x14ac:dyDescent="0.25">
      <c r="A333" s="2">
        <v>1143</v>
      </c>
      <c r="B333" s="4" t="s">
        <v>7655</v>
      </c>
      <c r="C333" s="5"/>
      <c r="D333" s="5" t="s">
        <v>64</v>
      </c>
      <c r="E333" s="72" t="s">
        <v>25106</v>
      </c>
      <c r="F333" s="71">
        <v>52</v>
      </c>
      <c r="G333" s="52">
        <v>4156</v>
      </c>
      <c r="H333" s="5" t="s">
        <v>13631</v>
      </c>
      <c r="I333" s="5">
        <v>5</v>
      </c>
      <c r="J333" s="72" t="s">
        <v>25106</v>
      </c>
      <c r="K333" s="71">
        <v>52</v>
      </c>
      <c r="L333" s="64">
        <v>0</v>
      </c>
      <c r="M333" s="5">
        <v>6</v>
      </c>
      <c r="N333" s="5">
        <v>324</v>
      </c>
      <c r="O333" s="47" t="s">
        <v>20590</v>
      </c>
      <c r="P333" s="46" t="s">
        <v>20674</v>
      </c>
      <c r="Q333" s="2" t="str">
        <f t="shared" si="46"/>
        <v>&lt;a href="set02\obituaries\cooperstown_courier\1910_-_1913\ebentire,_mrs._joseph_obituary_may_18,_1911_p5_cc.pdf"&gt;Ebentire, Mrs. Joseph&lt;/a&gt;</v>
      </c>
      <c r="T333" s="39">
        <f t="shared" si="42"/>
        <v>1911</v>
      </c>
      <c r="U333" s="2">
        <f t="shared" si="43"/>
        <v>5</v>
      </c>
      <c r="V333" s="2">
        <f t="shared" si="44"/>
        <v>5</v>
      </c>
      <c r="W333" s="2">
        <f t="shared" si="45"/>
        <v>18</v>
      </c>
      <c r="X333" s="2">
        <f t="shared" si="47"/>
        <v>138</v>
      </c>
    </row>
    <row r="334" spans="1:24" x14ac:dyDescent="0.25">
      <c r="A334" s="2">
        <v>1625</v>
      </c>
      <c r="B334" s="4" t="s">
        <v>7662</v>
      </c>
      <c r="C334" s="5"/>
      <c r="D334" s="5" t="s">
        <v>64</v>
      </c>
      <c r="E334" s="72">
        <v>0</v>
      </c>
      <c r="F334" s="71">
        <v>78</v>
      </c>
      <c r="G334" s="52">
        <v>4156</v>
      </c>
      <c r="H334" s="5" t="s">
        <v>13631</v>
      </c>
      <c r="I334" s="5">
        <v>5</v>
      </c>
      <c r="J334" s="72" t="s">
        <v>25676</v>
      </c>
      <c r="K334" s="71">
        <v>78</v>
      </c>
      <c r="L334" s="64">
        <v>0</v>
      </c>
      <c r="M334" s="5">
        <v>6</v>
      </c>
      <c r="N334" s="5">
        <v>331</v>
      </c>
      <c r="O334" s="47" t="s">
        <v>20597</v>
      </c>
      <c r="P334" s="46" t="s">
        <v>20674</v>
      </c>
      <c r="Q334" s="2" t="str">
        <f t="shared" si="46"/>
        <v>&lt;a href="set02\obituaries\cooperstown_courier\1910_-_1913\hamre,_mrs._louisa_obituary_may_18,_1911_p5_cc.pdf"&gt;Hamre, Mrs. Louisa&lt;/a&gt;</v>
      </c>
      <c r="T334" s="39">
        <f t="shared" si="42"/>
        <v>1911</v>
      </c>
      <c r="U334" s="2">
        <f t="shared" si="43"/>
        <v>5</v>
      </c>
      <c r="V334" s="2">
        <f t="shared" si="44"/>
        <v>5</v>
      </c>
      <c r="W334" s="2">
        <f t="shared" si="45"/>
        <v>18</v>
      </c>
      <c r="X334" s="2">
        <f t="shared" si="47"/>
        <v>132</v>
      </c>
    </row>
    <row r="335" spans="1:24" x14ac:dyDescent="0.25">
      <c r="A335" s="2">
        <v>2113</v>
      </c>
      <c r="B335" s="4" t="s">
        <v>7657</v>
      </c>
      <c r="C335" s="5"/>
      <c r="D335" s="5" t="s">
        <v>64</v>
      </c>
      <c r="E335" s="72" t="s">
        <v>24924</v>
      </c>
      <c r="F335" s="71">
        <v>0</v>
      </c>
      <c r="G335" s="52">
        <v>4184</v>
      </c>
      <c r="H335" s="5" t="s">
        <v>13631</v>
      </c>
      <c r="I335" s="5">
        <v>1</v>
      </c>
      <c r="J335" s="72" t="s">
        <v>24924</v>
      </c>
      <c r="K335" s="71">
        <v>200</v>
      </c>
      <c r="L335" s="64">
        <v>0</v>
      </c>
      <c r="M335" s="5">
        <v>6</v>
      </c>
      <c r="N335" s="5">
        <v>326</v>
      </c>
      <c r="O335" s="47" t="s">
        <v>20592</v>
      </c>
      <c r="P335" s="46" t="s">
        <v>20674</v>
      </c>
      <c r="Q335" s="2" t="str">
        <f t="shared" si="46"/>
        <v>&lt;a href="set02\obituaries\cooperstown_courier\1910_-_1913\flynn,_manley_obituary_june_15,_1911_p1_cc.pdf"&gt;Flynn, Manley&lt;/a&gt;</v>
      </c>
      <c r="T335" s="39">
        <f t="shared" si="42"/>
        <v>1911</v>
      </c>
      <c r="U335" s="2">
        <f t="shared" si="43"/>
        <v>6</v>
      </c>
      <c r="V335" s="2">
        <f t="shared" si="44"/>
        <v>6</v>
      </c>
      <c r="W335" s="2">
        <f t="shared" si="45"/>
        <v>15</v>
      </c>
      <c r="X335" s="2">
        <f t="shared" si="47"/>
        <v>123</v>
      </c>
    </row>
    <row r="336" spans="1:24" x14ac:dyDescent="0.25">
      <c r="A336" s="2">
        <v>2984</v>
      </c>
      <c r="B336" s="4" t="s">
        <v>7728</v>
      </c>
      <c r="C336" s="5"/>
      <c r="D336" s="5" t="s">
        <v>64</v>
      </c>
      <c r="E336" s="72" t="s">
        <v>25197</v>
      </c>
      <c r="F336" s="71">
        <v>0</v>
      </c>
      <c r="G336" s="52">
        <v>4184</v>
      </c>
      <c r="H336" s="5" t="s">
        <v>13631</v>
      </c>
      <c r="I336" s="5">
        <v>5</v>
      </c>
      <c r="J336" s="72" t="s">
        <v>25197</v>
      </c>
      <c r="K336" s="71">
        <v>200</v>
      </c>
      <c r="L336" s="64">
        <v>0</v>
      </c>
      <c r="M336" s="5">
        <v>6</v>
      </c>
      <c r="N336" s="5">
        <v>396</v>
      </c>
      <c r="O336" s="47" t="s">
        <v>20662</v>
      </c>
      <c r="P336" s="46" t="s">
        <v>20674</v>
      </c>
      <c r="Q336" s="2" t="str">
        <f t="shared" si="46"/>
        <v>&lt;a href="set02\obituaries\cooperstown_courier\1910_-_1913\van_voorhis,_j_f_obituary_june_15,_1911_p5_cc.pdf"&gt;Van Voorhis, J F&lt;/a&gt;</v>
      </c>
      <c r="T336" s="39">
        <f t="shared" si="42"/>
        <v>1911</v>
      </c>
      <c r="U336" s="2">
        <f t="shared" si="43"/>
        <v>6</v>
      </c>
      <c r="V336" s="2">
        <f t="shared" si="44"/>
        <v>6</v>
      </c>
      <c r="W336" s="2">
        <f t="shared" si="45"/>
        <v>15</v>
      </c>
      <c r="X336" s="2">
        <f t="shared" si="47"/>
        <v>129</v>
      </c>
    </row>
    <row r="337" spans="1:24" x14ac:dyDescent="0.25">
      <c r="A337" s="2">
        <v>1179</v>
      </c>
      <c r="B337" s="4" t="s">
        <v>7659</v>
      </c>
      <c r="C337" s="5"/>
      <c r="D337" s="5" t="s">
        <v>64</v>
      </c>
      <c r="E337" s="72" t="s">
        <v>25108</v>
      </c>
      <c r="F337" s="71">
        <v>54</v>
      </c>
      <c r="G337" s="52">
        <v>4198</v>
      </c>
      <c r="H337" s="5" t="s">
        <v>13631</v>
      </c>
      <c r="I337" s="5">
        <v>4</v>
      </c>
      <c r="J337" s="72" t="s">
        <v>25108</v>
      </c>
      <c r="K337" s="71">
        <v>54</v>
      </c>
      <c r="L337" s="64">
        <v>0</v>
      </c>
      <c r="M337" s="5">
        <v>6</v>
      </c>
      <c r="N337" s="5">
        <v>328</v>
      </c>
      <c r="O337" s="47" t="s">
        <v>20594</v>
      </c>
      <c r="P337" s="46" t="s">
        <v>20674</v>
      </c>
      <c r="Q337" s="2" t="str">
        <f t="shared" si="46"/>
        <v>&lt;a href="set02\obituaries\cooperstown_courier\1910_-_1913\freer,_ella_c_obituary_june_29,_1911_p4_cc.pdf"&gt;Freer, Ella C&lt;/a&gt;</v>
      </c>
      <c r="T337" s="39">
        <f t="shared" si="42"/>
        <v>1911</v>
      </c>
      <c r="U337" s="2">
        <f t="shared" si="43"/>
        <v>6</v>
      </c>
      <c r="V337" s="2">
        <f t="shared" si="44"/>
        <v>6</v>
      </c>
      <c r="W337" s="2">
        <f t="shared" si="45"/>
        <v>29</v>
      </c>
      <c r="X337" s="2">
        <f t="shared" si="47"/>
        <v>123</v>
      </c>
    </row>
    <row r="338" spans="1:24" x14ac:dyDescent="0.25">
      <c r="A338" s="2">
        <v>2389</v>
      </c>
      <c r="B338" s="4" t="s">
        <v>7677</v>
      </c>
      <c r="C338" s="5" t="s">
        <v>7678</v>
      </c>
      <c r="D338" s="5" t="s">
        <v>64</v>
      </c>
      <c r="E338" s="72" t="s">
        <v>5968</v>
      </c>
      <c r="F338" s="71">
        <v>0</v>
      </c>
      <c r="G338" s="52">
        <v>4205</v>
      </c>
      <c r="H338" s="5" t="s">
        <v>13631</v>
      </c>
      <c r="I338" s="5">
        <v>1</v>
      </c>
      <c r="J338" s="72" t="s">
        <v>5968</v>
      </c>
      <c r="K338" s="71">
        <v>200</v>
      </c>
      <c r="L338" s="64" t="s">
        <v>25178</v>
      </c>
      <c r="M338" s="5">
        <v>6</v>
      </c>
      <c r="N338" s="5">
        <v>346</v>
      </c>
      <c r="O338" s="47" t="s">
        <v>20612</v>
      </c>
      <c r="P338" s="46" t="s">
        <v>20674</v>
      </c>
      <c r="Q338" s="2" t="str">
        <f t="shared" si="46"/>
        <v>&lt;a href="set02\obituaries\cooperstown_courier\1910_-_1913\knapp,_mamie_j_(remington)_obituary_july_6,_1911_p1_cc.pdf"&gt;Knapp, Mamie J&lt;/a&gt;</v>
      </c>
      <c r="T338" s="39">
        <f t="shared" si="42"/>
        <v>1911</v>
      </c>
      <c r="U338" s="2">
        <f t="shared" si="43"/>
        <v>7</v>
      </c>
      <c r="V338" s="2">
        <f t="shared" si="44"/>
        <v>7</v>
      </c>
      <c r="W338" s="2">
        <f t="shared" si="45"/>
        <v>6</v>
      </c>
      <c r="X338" s="2">
        <f t="shared" si="47"/>
        <v>136</v>
      </c>
    </row>
    <row r="339" spans="1:24" x14ac:dyDescent="0.25">
      <c r="A339" s="2">
        <v>2909</v>
      </c>
      <c r="B339" s="4" t="s">
        <v>7720</v>
      </c>
      <c r="C339" s="5"/>
      <c r="D339" s="5" t="s">
        <v>64</v>
      </c>
      <c r="E339" s="72" t="s">
        <v>25119</v>
      </c>
      <c r="F339" s="71">
        <v>0</v>
      </c>
      <c r="G339" s="52">
        <v>4212</v>
      </c>
      <c r="H339" s="5" t="s">
        <v>13631</v>
      </c>
      <c r="I339" s="5">
        <v>8</v>
      </c>
      <c r="J339" s="72" t="s">
        <v>25119</v>
      </c>
      <c r="K339" s="71">
        <v>200</v>
      </c>
      <c r="L339" s="64">
        <v>0</v>
      </c>
      <c r="M339" s="5">
        <v>6</v>
      </c>
      <c r="N339" s="5">
        <v>389</v>
      </c>
      <c r="O339" s="47" t="s">
        <v>20655</v>
      </c>
      <c r="P339" s="46" t="s">
        <v>20674</v>
      </c>
      <c r="Q339" s="2" t="str">
        <f t="shared" si="46"/>
        <v>&lt;a href="set02\obituaries\cooperstown_courier\1910_-_1913\steffen,_william_obituary_july_13,_1911_p8_cc].pdf"&gt;Steffen, William&lt;/a&gt;</v>
      </c>
      <c r="T339" s="39">
        <f t="shared" si="42"/>
        <v>1911</v>
      </c>
      <c r="U339" s="2">
        <f t="shared" si="43"/>
        <v>7</v>
      </c>
      <c r="V339" s="2">
        <f t="shared" si="44"/>
        <v>7</v>
      </c>
      <c r="W339" s="2">
        <f t="shared" si="45"/>
        <v>13</v>
      </c>
      <c r="X339" s="2">
        <f t="shared" si="47"/>
        <v>130</v>
      </c>
    </row>
    <row r="340" spans="1:24" x14ac:dyDescent="0.25">
      <c r="A340" s="2">
        <v>3030</v>
      </c>
      <c r="B340" s="4" t="s">
        <v>7736</v>
      </c>
      <c r="C340" s="5"/>
      <c r="D340" s="5" t="s">
        <v>64</v>
      </c>
      <c r="E340" s="72">
        <v>0</v>
      </c>
      <c r="F340" s="71">
        <v>0</v>
      </c>
      <c r="G340" s="52">
        <v>4226</v>
      </c>
      <c r="H340" s="5" t="s">
        <v>13631</v>
      </c>
      <c r="I340" s="5">
        <v>5</v>
      </c>
      <c r="J340" s="72" t="s">
        <v>25676</v>
      </c>
      <c r="K340" s="71">
        <v>200</v>
      </c>
      <c r="L340" s="64">
        <v>0</v>
      </c>
      <c r="M340" s="5">
        <v>6</v>
      </c>
      <c r="N340" s="5">
        <v>404</v>
      </c>
      <c r="O340" s="47" t="s">
        <v>20670</v>
      </c>
      <c r="P340" s="46" t="s">
        <v>20674</v>
      </c>
      <c r="Q340" s="2" t="str">
        <f t="shared" si="46"/>
        <v>&lt;a href="set02\obituaries\cooperstown_courier\1910_-_1913\whidden,_mrs._c_t_obituary_july_27,_1911_p5_cc.pdf"&gt;Whidden, Mrs. C T&lt;/a&gt;</v>
      </c>
      <c r="T340" s="39">
        <f t="shared" si="42"/>
        <v>1911</v>
      </c>
      <c r="U340" s="2">
        <f t="shared" si="43"/>
        <v>7</v>
      </c>
      <c r="V340" s="2">
        <f t="shared" si="44"/>
        <v>7</v>
      </c>
      <c r="W340" s="2">
        <f t="shared" si="45"/>
        <v>27</v>
      </c>
      <c r="X340" s="2">
        <f t="shared" si="47"/>
        <v>131</v>
      </c>
    </row>
    <row r="341" spans="1:24" x14ac:dyDescent="0.25">
      <c r="A341" s="2">
        <v>1706</v>
      </c>
      <c r="B341" s="4" t="s">
        <v>7754</v>
      </c>
      <c r="C341" s="5"/>
      <c r="D341" s="5" t="s">
        <v>64</v>
      </c>
      <c r="E341" s="72">
        <v>0</v>
      </c>
      <c r="F341" s="71">
        <v>83</v>
      </c>
      <c r="G341" s="12">
        <v>4240</v>
      </c>
      <c r="H341" s="5" t="s">
        <v>13631</v>
      </c>
      <c r="I341" s="5">
        <v>4</v>
      </c>
      <c r="J341" s="72" t="s">
        <v>25676</v>
      </c>
      <c r="K341" s="71">
        <v>83</v>
      </c>
      <c r="L341" s="64">
        <v>0</v>
      </c>
      <c r="M341" s="5">
        <v>6</v>
      </c>
      <c r="N341" s="5">
        <v>320</v>
      </c>
      <c r="O341" s="2" t="s">
        <v>23814</v>
      </c>
      <c r="P341" s="46" t="s">
        <v>20674</v>
      </c>
      <c r="Q341" s="2" t="str">
        <f t="shared" si="46"/>
        <v>&lt;a href="set02\obituaries\cooperstown_courier\1910_-_1913\climie,_mrs._jane_obituary_august_10,_1911_p4_cc.pdf"&gt;Climie, Mrs. Jane&lt;/a&gt;</v>
      </c>
      <c r="T341" s="39">
        <f t="shared" si="42"/>
        <v>1911</v>
      </c>
      <c r="U341" s="2">
        <f t="shared" si="43"/>
        <v>8</v>
      </c>
      <c r="V341" s="2">
        <f t="shared" si="44"/>
        <v>8</v>
      </c>
      <c r="W341" s="2">
        <f t="shared" si="45"/>
        <v>10</v>
      </c>
      <c r="X341" s="2">
        <f t="shared" si="47"/>
        <v>133</v>
      </c>
    </row>
    <row r="342" spans="1:24" x14ac:dyDescent="0.25">
      <c r="A342" s="2">
        <v>623</v>
      </c>
      <c r="B342" s="4" t="s">
        <v>7682</v>
      </c>
      <c r="C342" s="5"/>
      <c r="D342" s="5" t="s">
        <v>64</v>
      </c>
      <c r="E342" s="72" t="s">
        <v>25180</v>
      </c>
      <c r="F342" s="71">
        <v>20</v>
      </c>
      <c r="G342" s="52">
        <v>4247</v>
      </c>
      <c r="H342" s="5" t="s">
        <v>13631</v>
      </c>
      <c r="I342" s="5">
        <v>5</v>
      </c>
      <c r="J342" s="72" t="s">
        <v>25180</v>
      </c>
      <c r="K342" s="71">
        <v>20</v>
      </c>
      <c r="L342" s="64">
        <v>0</v>
      </c>
      <c r="M342" s="5">
        <v>6</v>
      </c>
      <c r="N342" s="5">
        <v>350</v>
      </c>
      <c r="O342" s="47" t="s">
        <v>20616</v>
      </c>
      <c r="P342" s="46" t="s">
        <v>20674</v>
      </c>
      <c r="Q342" s="2" t="str">
        <f t="shared" si="46"/>
        <v>&lt;a href="set02\obituaries\cooperstown_courier\1910_-_1913\leoleoh,_mike_obituary_august_17,_1911_p5_cc.pdf"&gt;Leoleoh, Mike&lt;/a&gt;</v>
      </c>
      <c r="T342" s="39">
        <f t="shared" si="42"/>
        <v>1911</v>
      </c>
      <c r="U342" s="2">
        <f t="shared" si="43"/>
        <v>8</v>
      </c>
      <c r="V342" s="2">
        <f t="shared" si="44"/>
        <v>8</v>
      </c>
      <c r="W342" s="2">
        <f t="shared" si="45"/>
        <v>17</v>
      </c>
      <c r="X342" s="2">
        <f t="shared" si="47"/>
        <v>125</v>
      </c>
    </row>
    <row r="343" spans="1:24" x14ac:dyDescent="0.25">
      <c r="A343" s="2">
        <v>1555</v>
      </c>
      <c r="B343" s="4" t="s">
        <v>7643</v>
      </c>
      <c r="C343" s="5"/>
      <c r="D343" s="5" t="s">
        <v>64</v>
      </c>
      <c r="E343" s="72" t="s">
        <v>13510</v>
      </c>
      <c r="F343" s="71">
        <v>74</v>
      </c>
      <c r="G343" s="52">
        <v>4247</v>
      </c>
      <c r="H343" s="5" t="s">
        <v>13631</v>
      </c>
      <c r="I343" s="5">
        <v>5</v>
      </c>
      <c r="J343" s="72" t="s">
        <v>13510</v>
      </c>
      <c r="K343" s="71">
        <v>74</v>
      </c>
      <c r="L343" s="64">
        <v>0</v>
      </c>
      <c r="M343" s="5">
        <v>6</v>
      </c>
      <c r="N343" s="5">
        <v>310</v>
      </c>
      <c r="O343" s="47" t="s">
        <v>20576</v>
      </c>
      <c r="P343" s="46" t="s">
        <v>20674</v>
      </c>
      <c r="Q343" s="2" t="str">
        <f t="shared" si="46"/>
        <v>&lt;a href="set02\obituaries\cooperstown_courier\1910_-_1913\arndt,_carl_william_obituary_august_17,_1911_p5_cc.pdf"&gt;Arndt, Carl William&lt;/a&gt;</v>
      </c>
      <c r="T343" s="39">
        <f t="shared" si="42"/>
        <v>1911</v>
      </c>
      <c r="U343" s="2">
        <f t="shared" si="43"/>
        <v>8</v>
      </c>
      <c r="V343" s="2">
        <f t="shared" si="44"/>
        <v>8</v>
      </c>
      <c r="W343" s="2">
        <f t="shared" si="45"/>
        <v>17</v>
      </c>
      <c r="X343" s="2">
        <f t="shared" si="47"/>
        <v>137</v>
      </c>
    </row>
    <row r="344" spans="1:24" x14ac:dyDescent="0.25">
      <c r="A344" s="2">
        <v>789</v>
      </c>
      <c r="B344" s="4" t="s">
        <v>7670</v>
      </c>
      <c r="C344" s="5"/>
      <c r="D344" s="5" t="s">
        <v>64</v>
      </c>
      <c r="E344" s="72" t="s">
        <v>24909</v>
      </c>
      <c r="F344" s="71">
        <v>28</v>
      </c>
      <c r="G344" s="52">
        <v>4268</v>
      </c>
      <c r="H344" s="5" t="s">
        <v>13631</v>
      </c>
      <c r="I344" s="5">
        <v>1</v>
      </c>
      <c r="J344" s="72" t="s">
        <v>24909</v>
      </c>
      <c r="K344" s="71">
        <v>28</v>
      </c>
      <c r="L344" s="64">
        <v>0</v>
      </c>
      <c r="M344" s="5">
        <v>6</v>
      </c>
      <c r="N344" s="5">
        <v>339</v>
      </c>
      <c r="O344" s="47" t="s">
        <v>20605</v>
      </c>
      <c r="P344" s="46" t="s">
        <v>20674</v>
      </c>
      <c r="Q344" s="2" t="str">
        <f t="shared" si="46"/>
        <v>&lt;a href="set02\obituaries\cooperstown_courier\1910_-_1913\johnson,_endre_obituary_september_7,_1911_p1_cc.pdf"&gt;Johnson, Endre&lt;/a&gt;</v>
      </c>
      <c r="T344" s="39">
        <f t="shared" si="42"/>
        <v>1911</v>
      </c>
      <c r="U344" s="2">
        <f t="shared" si="43"/>
        <v>9</v>
      </c>
      <c r="V344" s="2">
        <f t="shared" si="44"/>
        <v>9</v>
      </c>
      <c r="W344" s="2">
        <f t="shared" si="45"/>
        <v>7</v>
      </c>
      <c r="X344" s="2">
        <f t="shared" si="47"/>
        <v>129</v>
      </c>
    </row>
    <row r="345" spans="1:24" x14ac:dyDescent="0.25">
      <c r="A345" s="2">
        <v>276</v>
      </c>
      <c r="B345" s="4" t="s">
        <v>7679</v>
      </c>
      <c r="C345" s="5"/>
      <c r="D345" s="5" t="s">
        <v>64</v>
      </c>
      <c r="E345" s="72" t="s">
        <v>25179</v>
      </c>
      <c r="F345" s="71" t="s">
        <v>25610</v>
      </c>
      <c r="G345" s="52">
        <v>4282</v>
      </c>
      <c r="H345" s="5" t="s">
        <v>13631</v>
      </c>
      <c r="I345" s="5">
        <v>5</v>
      </c>
      <c r="J345" s="72" t="s">
        <v>25179</v>
      </c>
      <c r="K345" s="71">
        <v>2</v>
      </c>
      <c r="L345" s="64">
        <v>0</v>
      </c>
      <c r="M345" s="5">
        <v>6</v>
      </c>
      <c r="N345" s="5">
        <v>347</v>
      </c>
      <c r="O345" s="47" t="s">
        <v>20613</v>
      </c>
      <c r="P345" s="46" t="s">
        <v>20674</v>
      </c>
      <c r="Q345" s="2" t="str">
        <f t="shared" si="46"/>
        <v>&lt;a href="set02\obituaries\cooperstown_courier\1910_-_1913\knudson,_leroy_obituary_september_21,_1911_p5_cc.pdf"&gt;Knudson, LeRoy&lt;/a&gt;</v>
      </c>
      <c r="T345" s="39">
        <f t="shared" si="42"/>
        <v>1911</v>
      </c>
      <c r="U345" s="2">
        <f t="shared" si="43"/>
        <v>9</v>
      </c>
      <c r="V345" s="2">
        <f t="shared" si="44"/>
        <v>9</v>
      </c>
      <c r="W345" s="2">
        <f t="shared" si="45"/>
        <v>21</v>
      </c>
      <c r="X345" s="2">
        <f t="shared" si="47"/>
        <v>130</v>
      </c>
    </row>
    <row r="346" spans="1:24" x14ac:dyDescent="0.25">
      <c r="A346" s="2">
        <v>2998</v>
      </c>
      <c r="B346" s="4" t="s">
        <v>7729</v>
      </c>
      <c r="C346" s="5"/>
      <c r="D346" s="5" t="s">
        <v>64</v>
      </c>
      <c r="E346" s="72" t="s">
        <v>25198</v>
      </c>
      <c r="F346" s="71">
        <v>0</v>
      </c>
      <c r="G346" s="52">
        <v>4296</v>
      </c>
      <c r="H346" s="5" t="s">
        <v>13631</v>
      </c>
      <c r="I346" s="5">
        <v>1</v>
      </c>
      <c r="J346" s="72" t="s">
        <v>25198</v>
      </c>
      <c r="K346" s="71">
        <v>200</v>
      </c>
      <c r="L346" s="64">
        <v>0</v>
      </c>
      <c r="M346" s="5">
        <v>6</v>
      </c>
      <c r="N346" s="5">
        <v>397</v>
      </c>
      <c r="O346" s="47" t="s">
        <v>20663</v>
      </c>
      <c r="P346" s="46" t="s">
        <v>20674</v>
      </c>
      <c r="Q346" s="2" t="str">
        <f t="shared" si="46"/>
        <v>&lt;a href="set02\obituaries\cooperstown_courier\1910_-_1913\wagley,_rasmus_obituary_october_5,_1911_p1_cc.pdf"&gt;Wagley, Rasmus&lt;/a&gt;</v>
      </c>
      <c r="T346" s="39">
        <f t="shared" si="42"/>
        <v>1911</v>
      </c>
      <c r="U346" s="2">
        <f t="shared" si="43"/>
        <v>10</v>
      </c>
      <c r="V346" s="2">
        <f t="shared" si="44"/>
        <v>10</v>
      </c>
      <c r="W346" s="2">
        <f t="shared" si="45"/>
        <v>5</v>
      </c>
      <c r="X346" s="2">
        <f t="shared" si="47"/>
        <v>127</v>
      </c>
    </row>
    <row r="347" spans="1:24" x14ac:dyDescent="0.25">
      <c r="A347" s="2">
        <v>539</v>
      </c>
      <c r="B347" s="4" t="s">
        <v>7660</v>
      </c>
      <c r="C347" s="5"/>
      <c r="D347" s="5" t="s">
        <v>64</v>
      </c>
      <c r="E347" s="72" t="s">
        <v>3000</v>
      </c>
      <c r="F347" s="71">
        <v>17</v>
      </c>
      <c r="G347" s="52">
        <v>4303</v>
      </c>
      <c r="H347" s="5" t="s">
        <v>13631</v>
      </c>
      <c r="I347" s="5">
        <v>1</v>
      </c>
      <c r="J347" s="72" t="s">
        <v>3000</v>
      </c>
      <c r="K347" s="71">
        <v>17</v>
      </c>
      <c r="L347" s="64">
        <v>0</v>
      </c>
      <c r="M347" s="5">
        <v>6</v>
      </c>
      <c r="N347" s="5">
        <v>329</v>
      </c>
      <c r="O347" s="47" t="s">
        <v>20595</v>
      </c>
      <c r="P347" s="46" t="s">
        <v>20674</v>
      </c>
      <c r="Q347" s="2" t="str">
        <f t="shared" si="46"/>
        <v>&lt;a href="set02\obituaries\cooperstown_courier\1910_-_1913\freise,_albert_h_obituary_(blurry)_october_12,_1911_p1_cc.pdf"&gt;Freise, Albert H&lt;/a&gt;</v>
      </c>
      <c r="T347" s="39">
        <f t="shared" si="42"/>
        <v>1911</v>
      </c>
      <c r="U347" s="2">
        <f t="shared" si="43"/>
        <v>10</v>
      </c>
      <c r="V347" s="2">
        <f t="shared" si="44"/>
        <v>10</v>
      </c>
      <c r="W347" s="2">
        <f t="shared" si="45"/>
        <v>12</v>
      </c>
      <c r="X347" s="2">
        <f t="shared" si="47"/>
        <v>141</v>
      </c>
    </row>
    <row r="348" spans="1:24" x14ac:dyDescent="0.25">
      <c r="A348" s="2">
        <v>1300</v>
      </c>
      <c r="B348" s="4" t="s">
        <v>7688</v>
      </c>
      <c r="C348" s="5"/>
      <c r="D348" s="5" t="s">
        <v>64</v>
      </c>
      <c r="E348" s="72" t="s">
        <v>25183</v>
      </c>
      <c r="F348" s="71">
        <v>60</v>
      </c>
      <c r="G348" s="52">
        <v>4303</v>
      </c>
      <c r="H348" s="5" t="s">
        <v>13631</v>
      </c>
      <c r="I348" s="5">
        <v>1</v>
      </c>
      <c r="J348" s="72" t="s">
        <v>25183</v>
      </c>
      <c r="K348" s="71">
        <v>60</v>
      </c>
      <c r="L348" s="64">
        <v>0</v>
      </c>
      <c r="M348" s="5">
        <v>6</v>
      </c>
      <c r="N348" s="5">
        <v>356</v>
      </c>
      <c r="O348" s="47" t="s">
        <v>20622</v>
      </c>
      <c r="P348" s="46" t="s">
        <v>20674</v>
      </c>
      <c r="Q348" s="2" t="str">
        <f t="shared" si="46"/>
        <v>&lt;a href="set02\obituaries\cooperstown_courier\1910_-_1913\marsh,_william_d_obituary_october_12,_1911_p1_cc.pdf"&gt;Marsh, William D&lt;/a&gt;</v>
      </c>
      <c r="T348" s="39">
        <f t="shared" si="42"/>
        <v>1911</v>
      </c>
      <c r="U348" s="2">
        <f t="shared" si="43"/>
        <v>10</v>
      </c>
      <c r="V348" s="2">
        <f t="shared" si="44"/>
        <v>10</v>
      </c>
      <c r="W348" s="2">
        <f t="shared" si="45"/>
        <v>12</v>
      </c>
      <c r="X348" s="2">
        <f t="shared" si="47"/>
        <v>132</v>
      </c>
    </row>
    <row r="349" spans="1:24" x14ac:dyDescent="0.25">
      <c r="A349" s="2">
        <v>2712</v>
      </c>
      <c r="B349" s="4" t="s">
        <v>7704</v>
      </c>
      <c r="C349" s="5"/>
      <c r="D349" s="5" t="s">
        <v>64</v>
      </c>
      <c r="E349" s="72">
        <v>0</v>
      </c>
      <c r="F349" s="71">
        <v>0</v>
      </c>
      <c r="G349" s="52">
        <v>4303</v>
      </c>
      <c r="H349" s="5" t="s">
        <v>13631</v>
      </c>
      <c r="I349" s="5">
        <v>1</v>
      </c>
      <c r="J349" s="72" t="s">
        <v>25676</v>
      </c>
      <c r="K349" s="71">
        <v>200</v>
      </c>
      <c r="L349" s="64">
        <v>0</v>
      </c>
      <c r="M349" s="5">
        <v>6</v>
      </c>
      <c r="N349" s="5">
        <v>370</v>
      </c>
      <c r="O349" s="47" t="s">
        <v>20636</v>
      </c>
      <c r="P349" s="46" t="s">
        <v>20674</v>
      </c>
      <c r="Q349" s="2" t="str">
        <f t="shared" si="46"/>
        <v>&lt;a href="set02\obituaries\cooperstown_courier\1910_-_1913\phipps,_w_h_obituary_october_12,_1911_p1_cc.pdf"&gt;Phipps, W H&lt;/a&gt;</v>
      </c>
      <c r="T349" s="39">
        <f t="shared" si="42"/>
        <v>1911</v>
      </c>
      <c r="U349" s="2">
        <f t="shared" si="43"/>
        <v>10</v>
      </c>
      <c r="V349" s="2">
        <f t="shared" si="44"/>
        <v>10</v>
      </c>
      <c r="W349" s="2">
        <f t="shared" si="45"/>
        <v>12</v>
      </c>
      <c r="X349" s="2">
        <f t="shared" si="47"/>
        <v>122</v>
      </c>
    </row>
    <row r="350" spans="1:24" x14ac:dyDescent="0.25">
      <c r="A350" s="2">
        <v>424</v>
      </c>
      <c r="B350" s="4" t="s">
        <v>7637</v>
      </c>
      <c r="C350" s="5"/>
      <c r="D350" s="5" t="s">
        <v>64</v>
      </c>
      <c r="E350" s="72">
        <v>0</v>
      </c>
      <c r="F350" s="71">
        <v>9</v>
      </c>
      <c r="G350" s="52">
        <v>4310</v>
      </c>
      <c r="H350" s="5" t="s">
        <v>13631</v>
      </c>
      <c r="I350" s="5">
        <v>1</v>
      </c>
      <c r="J350" s="72" t="s">
        <v>25676</v>
      </c>
      <c r="K350" s="71">
        <v>9</v>
      </c>
      <c r="L350" s="64">
        <v>0</v>
      </c>
      <c r="M350" s="5">
        <v>6</v>
      </c>
      <c r="N350" s="5">
        <v>304</v>
      </c>
      <c r="O350" s="47" t="s">
        <v>20570</v>
      </c>
      <c r="P350" s="46" t="s">
        <v>20674</v>
      </c>
      <c r="Q350" s="2" t="str">
        <f t="shared" si="46"/>
        <v>&lt;a href="set02\obituaries\cooperstown_courier\1910_-_1913\abbott,_laura_mae_obituary_october_19,_1911_p1_cc.pdf"&gt;Abbott, Laura Mae&lt;/a&gt;</v>
      </c>
      <c r="T350" s="39">
        <f t="shared" si="42"/>
        <v>1911</v>
      </c>
      <c r="U350" s="2">
        <f t="shared" si="43"/>
        <v>10</v>
      </c>
      <c r="V350" s="2">
        <f t="shared" si="44"/>
        <v>10</v>
      </c>
      <c r="W350" s="2">
        <f t="shared" si="45"/>
        <v>19</v>
      </c>
      <c r="X350" s="2">
        <f t="shared" si="47"/>
        <v>134</v>
      </c>
    </row>
    <row r="351" spans="1:24" x14ac:dyDescent="0.25">
      <c r="A351" s="2">
        <v>134</v>
      </c>
      <c r="B351" s="4" t="s">
        <v>7684</v>
      </c>
      <c r="C351" s="5"/>
      <c r="D351" s="5" t="s">
        <v>64</v>
      </c>
      <c r="E351" s="72">
        <v>0</v>
      </c>
      <c r="F351" s="71" t="s">
        <v>24906</v>
      </c>
      <c r="G351" s="52">
        <v>4317</v>
      </c>
      <c r="H351" s="5" t="s">
        <v>13631</v>
      </c>
      <c r="I351" s="5">
        <v>1</v>
      </c>
      <c r="J351" s="72" t="s">
        <v>25676</v>
      </c>
      <c r="K351" s="71">
        <f>2/52</f>
        <v>3.8461538461538464E-2</v>
      </c>
      <c r="L351" s="64">
        <v>0</v>
      </c>
      <c r="M351" s="5">
        <v>6</v>
      </c>
      <c r="N351" s="5">
        <v>352</v>
      </c>
      <c r="O351" s="47" t="s">
        <v>20618</v>
      </c>
      <c r="P351" s="46" t="s">
        <v>20674</v>
      </c>
      <c r="Q351" s="2" t="str">
        <f t="shared" si="46"/>
        <v>&lt;a href="set02\obituaries\cooperstown_courier\1910_-_1913\lewis,_infant_dau_of_henry_obituary_october_26,_1911_p1_cc.pdf"&gt;Lewis, Infant dau of Henry&lt;/a&gt;</v>
      </c>
      <c r="T351" s="39">
        <f t="shared" si="42"/>
        <v>1911</v>
      </c>
      <c r="U351" s="2">
        <f t="shared" si="43"/>
        <v>10</v>
      </c>
      <c r="V351" s="2">
        <f t="shared" si="44"/>
        <v>10</v>
      </c>
      <c r="W351" s="2">
        <f t="shared" si="45"/>
        <v>26</v>
      </c>
      <c r="X351" s="2">
        <f t="shared" si="47"/>
        <v>152</v>
      </c>
    </row>
    <row r="352" spans="1:24" x14ac:dyDescent="0.25">
      <c r="A352" s="2">
        <v>1100</v>
      </c>
      <c r="B352" s="4" t="s">
        <v>7665</v>
      </c>
      <c r="C352" s="5"/>
      <c r="D352" s="5" t="s">
        <v>64</v>
      </c>
      <c r="E352" s="72" t="s">
        <v>13510</v>
      </c>
      <c r="F352" s="71">
        <v>50</v>
      </c>
      <c r="G352" s="52">
        <v>4324</v>
      </c>
      <c r="H352" s="5" t="s">
        <v>13631</v>
      </c>
      <c r="I352" s="5">
        <v>1</v>
      </c>
      <c r="J352" s="72" t="s">
        <v>13510</v>
      </c>
      <c r="K352" s="71">
        <v>50</v>
      </c>
      <c r="L352" s="64">
        <v>0</v>
      </c>
      <c r="M352" s="5">
        <v>6</v>
      </c>
      <c r="N352" s="5">
        <v>334</v>
      </c>
      <c r="O352" s="47" t="s">
        <v>20600</v>
      </c>
      <c r="P352" s="46" t="s">
        <v>20674</v>
      </c>
      <c r="Q352" s="2" t="str">
        <f t="shared" si="46"/>
        <v>&lt;a href="set02\obituaries\cooperstown_courier\1910_-_1913\hare,_thomas_franklin_obituary_november_2,_1911_p1_cc.pdf"&gt;Hare, Thomas Franklin&lt;/a&gt;</v>
      </c>
      <c r="T352" s="39">
        <f t="shared" si="42"/>
        <v>1911</v>
      </c>
      <c r="U352" s="2">
        <f t="shared" si="43"/>
        <v>11</v>
      </c>
      <c r="V352" s="2">
        <f t="shared" si="44"/>
        <v>11</v>
      </c>
      <c r="W352" s="2">
        <f t="shared" si="45"/>
        <v>2</v>
      </c>
      <c r="X352" s="2">
        <f t="shared" si="47"/>
        <v>142</v>
      </c>
    </row>
    <row r="353" spans="1:24" x14ac:dyDescent="0.25">
      <c r="A353" s="2">
        <v>2209</v>
      </c>
      <c r="B353" s="4" t="s">
        <v>7663</v>
      </c>
      <c r="C353" s="5"/>
      <c r="D353" s="5" t="s">
        <v>62</v>
      </c>
      <c r="E353" s="72">
        <v>0</v>
      </c>
      <c r="F353" s="71">
        <v>0</v>
      </c>
      <c r="G353" s="52">
        <v>4331</v>
      </c>
      <c r="H353" s="5" t="s">
        <v>13631</v>
      </c>
      <c r="I353" s="5">
        <v>4</v>
      </c>
      <c r="J353" s="72" t="s">
        <v>25676</v>
      </c>
      <c r="K353" s="71">
        <v>200</v>
      </c>
      <c r="L353" s="64">
        <v>0</v>
      </c>
      <c r="M353" s="5">
        <v>6</v>
      </c>
      <c r="N353" s="5">
        <v>332</v>
      </c>
      <c r="O353" s="47" t="s">
        <v>20598</v>
      </c>
      <c r="P353" s="46" t="s">
        <v>20674</v>
      </c>
      <c r="Q353" s="2" t="str">
        <f t="shared" si="46"/>
        <v>&lt;a href="set02\obituaries\cooperstown_courier\1910_-_1913\hanson,_father_of_gustav_death_notice_november_9,_1911_p4_cc.pdf"&gt;Hanson, Father of Gustav&lt;/a&gt;</v>
      </c>
      <c r="T353" s="39">
        <f t="shared" si="42"/>
        <v>1911</v>
      </c>
      <c r="U353" s="2">
        <f t="shared" si="43"/>
        <v>11</v>
      </c>
      <c r="V353" s="2">
        <f t="shared" si="44"/>
        <v>11</v>
      </c>
      <c r="W353" s="2">
        <f t="shared" si="45"/>
        <v>9</v>
      </c>
      <c r="X353" s="2">
        <f t="shared" si="47"/>
        <v>152</v>
      </c>
    </row>
    <row r="354" spans="1:24" x14ac:dyDescent="0.25">
      <c r="A354" s="2">
        <v>2888</v>
      </c>
      <c r="B354" s="4" t="s">
        <v>7718</v>
      </c>
      <c r="C354" s="5"/>
      <c r="D354" s="5" t="s">
        <v>64</v>
      </c>
      <c r="E354" s="72">
        <v>0</v>
      </c>
      <c r="F354" s="71">
        <v>0</v>
      </c>
      <c r="G354" s="52">
        <v>4331</v>
      </c>
      <c r="H354" s="5" t="s">
        <v>13631</v>
      </c>
      <c r="I354" s="5">
        <v>5</v>
      </c>
      <c r="J354" s="72" t="s">
        <v>25676</v>
      </c>
      <c r="K354" s="71">
        <v>200</v>
      </c>
      <c r="L354" s="64">
        <v>0</v>
      </c>
      <c r="M354" s="5">
        <v>6</v>
      </c>
      <c r="N354" s="5">
        <v>387</v>
      </c>
      <c r="O354" s="47" t="s">
        <v>20653</v>
      </c>
      <c r="P354" s="46" t="s">
        <v>20674</v>
      </c>
      <c r="Q354" s="2" t="str">
        <f t="shared" si="46"/>
        <v>&lt;a href="set02\obituaries\cooperstown_courier\1910_-_1913\soma,_mrs._ingborg_obituary_november_9,_1911_p5_cc.pdf"&gt;Soma, Mrs. Ingborg&lt;/a&gt;</v>
      </c>
      <c r="T354" s="39">
        <f t="shared" si="42"/>
        <v>1911</v>
      </c>
      <c r="U354" s="2">
        <f t="shared" si="43"/>
        <v>11</v>
      </c>
      <c r="V354" s="2">
        <f t="shared" si="44"/>
        <v>11</v>
      </c>
      <c r="W354" s="2">
        <f t="shared" si="45"/>
        <v>9</v>
      </c>
      <c r="X354" s="2">
        <f t="shared" si="47"/>
        <v>136</v>
      </c>
    </row>
    <row r="355" spans="1:24" x14ac:dyDescent="0.25">
      <c r="A355" s="2">
        <v>1183</v>
      </c>
      <c r="B355" s="4" t="s">
        <v>7695</v>
      </c>
      <c r="C355" s="5"/>
      <c r="D355" s="5" t="s">
        <v>64</v>
      </c>
      <c r="E355" s="72">
        <v>0</v>
      </c>
      <c r="F355" s="71">
        <v>54</v>
      </c>
      <c r="G355" s="52">
        <v>4338</v>
      </c>
      <c r="H355" s="5" t="s">
        <v>13631</v>
      </c>
      <c r="I355" s="5">
        <v>1</v>
      </c>
      <c r="J355" s="72" t="s">
        <v>25676</v>
      </c>
      <c r="K355" s="71">
        <v>54</v>
      </c>
      <c r="L355" s="64">
        <v>0</v>
      </c>
      <c r="M355" s="5">
        <v>6</v>
      </c>
      <c r="N355" s="5">
        <v>363</v>
      </c>
      <c r="O355" s="47" t="s">
        <v>20629</v>
      </c>
      <c r="P355" s="46" t="s">
        <v>20674</v>
      </c>
      <c r="Q355" s="2" t="str">
        <f t="shared" si="46"/>
        <v>&lt;a href="set02\obituaries\cooperstown_courier\1910_-_1913\nelson,_n_e_obituary_november_16,_1911_p1_cc.pdf"&gt;Nelson, N E&lt;/a&gt;</v>
      </c>
      <c r="T355" s="39">
        <f t="shared" si="42"/>
        <v>1911</v>
      </c>
      <c r="U355" s="2">
        <f t="shared" si="43"/>
        <v>11</v>
      </c>
      <c r="V355" s="2">
        <f t="shared" si="44"/>
        <v>11</v>
      </c>
      <c r="W355" s="2">
        <f t="shared" si="45"/>
        <v>16</v>
      </c>
      <c r="X355" s="2">
        <f t="shared" si="47"/>
        <v>123</v>
      </c>
    </row>
    <row r="356" spans="1:24" x14ac:dyDescent="0.25">
      <c r="A356" s="2">
        <v>2682</v>
      </c>
      <c r="B356" s="4" t="s">
        <v>7701</v>
      </c>
      <c r="C356" s="5"/>
      <c r="D356" s="5" t="s">
        <v>62</v>
      </c>
      <c r="E356" s="72">
        <v>0</v>
      </c>
      <c r="F356" s="71">
        <v>0</v>
      </c>
      <c r="G356" s="52">
        <v>4338</v>
      </c>
      <c r="H356" s="5" t="s">
        <v>13631</v>
      </c>
      <c r="I356" s="5">
        <v>5</v>
      </c>
      <c r="J356" s="72" t="s">
        <v>25676</v>
      </c>
      <c r="K356" s="71">
        <v>200</v>
      </c>
      <c r="L356" s="64">
        <v>0</v>
      </c>
      <c r="M356" s="5">
        <v>6</v>
      </c>
      <c r="N356" s="5">
        <v>368</v>
      </c>
      <c r="O356" s="47" t="s">
        <v>20634</v>
      </c>
      <c r="P356" s="46" t="s">
        <v>20674</v>
      </c>
      <c r="Q356" s="2" t="str">
        <f t="shared" si="46"/>
        <v>&lt;a href="set02\obituaries\cooperstown_courier\1910_-_1913\parsons,_mrs._wilson_death_notice_november_16,_1911_p5_cc.pdf"&gt;Parsons, Mrs. Wilson&lt;/a&gt;</v>
      </c>
      <c r="T356" s="39">
        <f t="shared" si="42"/>
        <v>1911</v>
      </c>
      <c r="U356" s="2">
        <f t="shared" si="43"/>
        <v>11</v>
      </c>
      <c r="V356" s="2">
        <f t="shared" si="44"/>
        <v>11</v>
      </c>
      <c r="W356" s="2">
        <f t="shared" si="45"/>
        <v>16</v>
      </c>
      <c r="X356" s="2">
        <f t="shared" si="47"/>
        <v>145</v>
      </c>
    </row>
    <row r="357" spans="1:24" x14ac:dyDescent="0.25">
      <c r="A357" s="2">
        <v>1805</v>
      </c>
      <c r="B357" s="4" t="s">
        <v>7638</v>
      </c>
      <c r="C357" s="5" t="s">
        <v>7636</v>
      </c>
      <c r="D357" s="5" t="s">
        <v>64</v>
      </c>
      <c r="E357" s="72" t="s">
        <v>25164</v>
      </c>
      <c r="F357" s="71">
        <v>0</v>
      </c>
      <c r="G357" s="52">
        <v>4359</v>
      </c>
      <c r="H357" s="5" t="s">
        <v>13631</v>
      </c>
      <c r="I357" s="5">
        <v>3</v>
      </c>
      <c r="J357" s="72" t="s">
        <v>25164</v>
      </c>
      <c r="K357" s="71">
        <v>200</v>
      </c>
      <c r="L357" s="64" t="s">
        <v>25165</v>
      </c>
      <c r="M357" s="5">
        <v>6</v>
      </c>
      <c r="N357" s="5">
        <v>305</v>
      </c>
      <c r="O357" s="47" t="s">
        <v>20571</v>
      </c>
      <c r="P357" s="46" t="s">
        <v>20674</v>
      </c>
      <c r="Q357" s="2" t="str">
        <f t="shared" si="46"/>
        <v>&lt;a href="set02\obituaries\cooperstown_courier\1910_-_1913\allen,_nellie_(mielke)_obituary_december_7,_1911_p3_cc.pdf"&gt;Allen, Nellie&lt;/a&gt;</v>
      </c>
      <c r="T357" s="39">
        <f t="shared" si="42"/>
        <v>1911</v>
      </c>
      <c r="U357" s="2">
        <f t="shared" si="43"/>
        <v>12</v>
      </c>
      <c r="V357" s="2">
        <f t="shared" si="44"/>
        <v>12</v>
      </c>
      <c r="W357" s="2">
        <f t="shared" si="45"/>
        <v>7</v>
      </c>
      <c r="X357" s="2">
        <f t="shared" si="47"/>
        <v>135</v>
      </c>
    </row>
    <row r="358" spans="1:24" x14ac:dyDescent="0.25">
      <c r="A358" s="2">
        <v>3017</v>
      </c>
      <c r="B358" s="4" t="s">
        <v>7732</v>
      </c>
      <c r="C358" s="5"/>
      <c r="D358" s="5" t="s">
        <v>64</v>
      </c>
      <c r="E358" s="72" t="s">
        <v>25199</v>
      </c>
      <c r="F358" s="71">
        <v>0</v>
      </c>
      <c r="G358" s="52">
        <v>4359</v>
      </c>
      <c r="H358" s="5" t="s">
        <v>13631</v>
      </c>
      <c r="I358" s="5">
        <v>3</v>
      </c>
      <c r="J358" s="72" t="s">
        <v>25199</v>
      </c>
      <c r="K358" s="71">
        <v>200</v>
      </c>
      <c r="L358" s="64">
        <v>0</v>
      </c>
      <c r="M358" s="5">
        <v>6</v>
      </c>
      <c r="N358" s="5">
        <v>400</v>
      </c>
      <c r="O358" s="47" t="s">
        <v>20666</v>
      </c>
      <c r="P358" s="46" t="s">
        <v>20674</v>
      </c>
      <c r="Q358" s="2" t="str">
        <f t="shared" si="46"/>
        <v>&lt;a href="set02\obituaries\cooperstown_courier\1910_-_1913\watne,_wilhelm_obituary_december_7,_1911_p3_cc.pdf"&gt;Watne, Wilhelm&lt;/a&gt;</v>
      </c>
      <c r="T358" s="39">
        <f t="shared" si="42"/>
        <v>1911</v>
      </c>
      <c r="U358" s="2">
        <f t="shared" si="43"/>
        <v>12</v>
      </c>
      <c r="V358" s="2">
        <f t="shared" si="44"/>
        <v>12</v>
      </c>
      <c r="W358" s="2">
        <f t="shared" si="45"/>
        <v>7</v>
      </c>
      <c r="X358" s="2">
        <f t="shared" si="47"/>
        <v>128</v>
      </c>
    </row>
    <row r="359" spans="1:24" x14ac:dyDescent="0.25">
      <c r="A359" s="2">
        <v>721</v>
      </c>
      <c r="B359" s="4" t="s">
        <v>7666</v>
      </c>
      <c r="C359" s="5" t="s">
        <v>4696</v>
      </c>
      <c r="D359" s="5" t="s">
        <v>64</v>
      </c>
      <c r="E359" s="72" t="s">
        <v>896</v>
      </c>
      <c r="F359" s="71">
        <v>25</v>
      </c>
      <c r="G359" s="52">
        <v>4366</v>
      </c>
      <c r="H359" s="5" t="s">
        <v>13631</v>
      </c>
      <c r="I359" s="5">
        <v>1</v>
      </c>
      <c r="J359" s="72" t="s">
        <v>25100</v>
      </c>
      <c r="K359" s="71">
        <v>25</v>
      </c>
      <c r="L359" s="64">
        <v>0</v>
      </c>
      <c r="M359" s="5">
        <v>6</v>
      </c>
      <c r="N359" s="5">
        <v>335</v>
      </c>
      <c r="O359" s="47" t="s">
        <v>20601</v>
      </c>
      <c r="P359" s="46" t="s">
        <v>20674</v>
      </c>
      <c r="Q359" s="2" t="str">
        <f t="shared" si="46"/>
        <v>&lt;a href="set02\obituaries\cooperstown_courier\1910_-_1913\haugland,_mrs._i_c_(peterson)_obituary_december_14,_1911_p1_cc.pdf"&gt;Haugland, Mrs. I C&lt;/a&gt;</v>
      </c>
      <c r="T359" s="39">
        <f t="shared" si="42"/>
        <v>1911</v>
      </c>
      <c r="U359" s="2">
        <f t="shared" si="43"/>
        <v>12</v>
      </c>
      <c r="V359" s="2">
        <f t="shared" si="44"/>
        <v>12</v>
      </c>
      <c r="W359" s="2">
        <f t="shared" si="45"/>
        <v>14</v>
      </c>
      <c r="X359" s="2">
        <f t="shared" si="47"/>
        <v>148</v>
      </c>
    </row>
    <row r="360" spans="1:24" x14ac:dyDescent="0.25">
      <c r="A360" s="2">
        <v>1775</v>
      </c>
      <c r="B360" s="4" t="s">
        <v>7687</v>
      </c>
      <c r="C360" s="5"/>
      <c r="D360" s="5" t="s">
        <v>64</v>
      </c>
      <c r="E360" s="72" t="s">
        <v>25147</v>
      </c>
      <c r="F360" s="71">
        <v>90</v>
      </c>
      <c r="G360" s="52">
        <v>4387</v>
      </c>
      <c r="H360" s="5" t="s">
        <v>13631</v>
      </c>
      <c r="I360" s="5">
        <v>5</v>
      </c>
      <c r="J360" s="72" t="s">
        <v>25147</v>
      </c>
      <c r="K360" s="71">
        <v>90</v>
      </c>
      <c r="L360" s="64">
        <v>0</v>
      </c>
      <c r="M360" s="5">
        <v>6</v>
      </c>
      <c r="N360" s="5">
        <v>355</v>
      </c>
      <c r="O360" s="47" t="s">
        <v>20621</v>
      </c>
      <c r="P360" s="46" t="s">
        <v>20674</v>
      </c>
      <c r="Q360" s="2" t="str">
        <f t="shared" si="46"/>
        <v>&lt;a href="set02\obituaries\cooperstown_courier\1910_-_1913\luckason,_mrs._obituary_january_4,_1912_p5_cc.pdf"&gt;Luckason, Mrs.&lt;/a&gt;</v>
      </c>
      <c r="T360" s="39">
        <f t="shared" si="42"/>
        <v>1912</v>
      </c>
      <c r="U360" s="2">
        <f t="shared" si="43"/>
        <v>1</v>
      </c>
      <c r="V360" s="2">
        <f t="shared" si="44"/>
        <v>1</v>
      </c>
      <c r="W360" s="2">
        <f t="shared" si="45"/>
        <v>4</v>
      </c>
      <c r="X360" s="2">
        <f t="shared" si="47"/>
        <v>127</v>
      </c>
    </row>
    <row r="361" spans="1:24" x14ac:dyDescent="0.25">
      <c r="A361" s="2">
        <v>629</v>
      </c>
      <c r="B361" s="4" t="s">
        <v>7733</v>
      </c>
      <c r="C361" s="5"/>
      <c r="D361" s="5" t="s">
        <v>64</v>
      </c>
      <c r="E361" s="72" t="s">
        <v>25200</v>
      </c>
      <c r="F361" s="71">
        <v>20</v>
      </c>
      <c r="G361" s="52">
        <v>4394</v>
      </c>
      <c r="H361" s="5" t="s">
        <v>13631</v>
      </c>
      <c r="I361" s="5">
        <v>1</v>
      </c>
      <c r="J361" s="72" t="s">
        <v>25200</v>
      </c>
      <c r="K361" s="71">
        <v>20</v>
      </c>
      <c r="L361" s="64">
        <v>0</v>
      </c>
      <c r="M361" s="5">
        <v>6</v>
      </c>
      <c r="N361" s="5">
        <v>401</v>
      </c>
      <c r="O361" s="47" t="s">
        <v>20667</v>
      </c>
      <c r="P361" s="46" t="s">
        <v>20674</v>
      </c>
      <c r="Q361" s="2" t="str">
        <f t="shared" si="46"/>
        <v>&lt;a href="set02\obituaries\cooperstown_courier\1910_-_1913\wattles,_stella_obituary_january_11,_1912_p1_cc.pdf"&gt;Wattles, Stella&lt;/a&gt;</v>
      </c>
      <c r="T361" s="39">
        <f t="shared" si="42"/>
        <v>1912</v>
      </c>
      <c r="U361" s="2">
        <f t="shared" si="43"/>
        <v>1</v>
      </c>
      <c r="V361" s="2">
        <f t="shared" si="44"/>
        <v>1</v>
      </c>
      <c r="W361" s="2">
        <f t="shared" si="45"/>
        <v>11</v>
      </c>
      <c r="X361" s="2">
        <f t="shared" si="47"/>
        <v>130</v>
      </c>
    </row>
    <row r="362" spans="1:24" x14ac:dyDescent="0.25">
      <c r="A362" s="2">
        <v>1589</v>
      </c>
      <c r="B362" s="4" t="s">
        <v>7675</v>
      </c>
      <c r="C362" s="5"/>
      <c r="D362" s="5" t="s">
        <v>64</v>
      </c>
      <c r="E362" s="72">
        <v>0</v>
      </c>
      <c r="F362" s="71">
        <v>76</v>
      </c>
      <c r="G362" s="52">
        <v>4401</v>
      </c>
      <c r="H362" s="5" t="s">
        <v>13631</v>
      </c>
      <c r="I362" s="5">
        <v>1</v>
      </c>
      <c r="J362" s="72" t="s">
        <v>25676</v>
      </c>
      <c r="K362" s="71">
        <v>76</v>
      </c>
      <c r="L362" s="64">
        <v>0</v>
      </c>
      <c r="M362" s="5">
        <v>6</v>
      </c>
      <c r="N362" s="5">
        <v>344</v>
      </c>
      <c r="O362" s="47" t="s">
        <v>20610</v>
      </c>
      <c r="P362" s="46" t="s">
        <v>20674</v>
      </c>
      <c r="Q362" s="2" t="str">
        <f t="shared" si="46"/>
        <v>&lt;a href="set02\obituaries\cooperstown_courier\1910_-_1913\kingsley,_mrs._harriet_obituary_january_18,_1912_p1_cc.pdf"&gt;Kingsley, Mrs. Harriet&lt;/a&gt;</v>
      </c>
      <c r="T362" s="39">
        <f t="shared" si="42"/>
        <v>1912</v>
      </c>
      <c r="U362" s="2">
        <f t="shared" si="43"/>
        <v>1</v>
      </c>
      <c r="V362" s="2">
        <f t="shared" si="44"/>
        <v>1</v>
      </c>
      <c r="W362" s="2">
        <f t="shared" si="45"/>
        <v>18</v>
      </c>
      <c r="X362" s="2">
        <f t="shared" si="47"/>
        <v>144</v>
      </c>
    </row>
    <row r="363" spans="1:24" x14ac:dyDescent="0.25">
      <c r="A363" s="2">
        <v>1780</v>
      </c>
      <c r="B363" s="4" t="s">
        <v>7713</v>
      </c>
      <c r="C363" s="5"/>
      <c r="D363" s="5" t="s">
        <v>64</v>
      </c>
      <c r="E363" s="72" t="s">
        <v>25147</v>
      </c>
      <c r="F363" s="71">
        <v>92</v>
      </c>
      <c r="G363" s="52">
        <v>4401</v>
      </c>
      <c r="H363" s="5" t="s">
        <v>13631</v>
      </c>
      <c r="I363" s="5">
        <v>5</v>
      </c>
      <c r="J363" s="72" t="s">
        <v>25147</v>
      </c>
      <c r="K363" s="71">
        <v>92</v>
      </c>
      <c r="L363" s="64">
        <v>0</v>
      </c>
      <c r="M363" s="5">
        <v>6</v>
      </c>
      <c r="N363" s="5">
        <v>382</v>
      </c>
      <c r="O363" s="47" t="s">
        <v>20648</v>
      </c>
      <c r="P363" s="46" t="s">
        <v>20674</v>
      </c>
      <c r="Q363" s="2" t="str">
        <f t="shared" si="46"/>
        <v>&lt;a href="set02\obituaries\cooperstown_courier\1910_-_1913\seymour,_mary_f_obituary_january_18,_1912_p5_cc.pdf"&gt;Seymour, Mary F&lt;/a&gt;</v>
      </c>
      <c r="T363" s="39">
        <f t="shared" si="42"/>
        <v>1912</v>
      </c>
      <c r="U363" s="2">
        <f t="shared" si="43"/>
        <v>1</v>
      </c>
      <c r="V363" s="2">
        <f t="shared" si="44"/>
        <v>1</v>
      </c>
      <c r="W363" s="2">
        <f t="shared" si="45"/>
        <v>18</v>
      </c>
      <c r="X363" s="2">
        <f t="shared" si="47"/>
        <v>130</v>
      </c>
    </row>
    <row r="364" spans="1:24" x14ac:dyDescent="0.25">
      <c r="A364" s="2">
        <v>1590</v>
      </c>
      <c r="B364" s="4" t="s">
        <v>7675</v>
      </c>
      <c r="C364" s="5"/>
      <c r="D364" s="5" t="s">
        <v>72</v>
      </c>
      <c r="E364" s="72">
        <v>0</v>
      </c>
      <c r="F364" s="71">
        <v>76</v>
      </c>
      <c r="G364" s="52">
        <v>4408</v>
      </c>
      <c r="H364" s="5" t="s">
        <v>13631</v>
      </c>
      <c r="I364" s="5">
        <v>5</v>
      </c>
      <c r="J364" s="72" t="s">
        <v>25676</v>
      </c>
      <c r="K364" s="71">
        <v>76</v>
      </c>
      <c r="L364" s="64">
        <v>0</v>
      </c>
      <c r="M364" s="5">
        <v>6</v>
      </c>
      <c r="N364" s="5">
        <v>343</v>
      </c>
      <c r="O364" s="47" t="s">
        <v>20609</v>
      </c>
      <c r="P364" s="46" t="s">
        <v>20674</v>
      </c>
      <c r="Q364" s="2" t="str">
        <f t="shared" si="46"/>
        <v>&lt;a href="set02\obituaries\cooperstown_courier\1910_-_1913\kingsley,_mrs._harriet_funeral_january_25,_1912_p5_cc.pdf"&gt;Kingsley, Mrs. Harriet&lt;/a&gt;</v>
      </c>
      <c r="T364" s="39">
        <f t="shared" si="42"/>
        <v>1912</v>
      </c>
      <c r="U364" s="2">
        <f t="shared" si="43"/>
        <v>1</v>
      </c>
      <c r="V364" s="2">
        <f t="shared" si="44"/>
        <v>1</v>
      </c>
      <c r="W364" s="2">
        <f t="shared" si="45"/>
        <v>25</v>
      </c>
      <c r="X364" s="2">
        <f t="shared" si="47"/>
        <v>143</v>
      </c>
    </row>
    <row r="365" spans="1:24" x14ac:dyDescent="0.25">
      <c r="A365" s="2">
        <v>1595</v>
      </c>
      <c r="B365" s="4" t="s">
        <v>7705</v>
      </c>
      <c r="C365" s="5"/>
      <c r="D365" s="5" t="s">
        <v>64</v>
      </c>
      <c r="E365" s="72" t="s">
        <v>25187</v>
      </c>
      <c r="F365" s="71">
        <v>76</v>
      </c>
      <c r="G365" s="52">
        <v>4415</v>
      </c>
      <c r="H365" s="5" t="s">
        <v>13631</v>
      </c>
      <c r="I365" s="5">
        <v>5</v>
      </c>
      <c r="J365" s="72" t="s">
        <v>25187</v>
      </c>
      <c r="K365" s="71">
        <v>76</v>
      </c>
      <c r="L365" s="64">
        <v>0</v>
      </c>
      <c r="M365" s="5">
        <v>6</v>
      </c>
      <c r="N365" s="5">
        <v>371</v>
      </c>
      <c r="O365" s="47" t="s">
        <v>20637</v>
      </c>
      <c r="P365" s="46" t="s">
        <v>20674</v>
      </c>
      <c r="Q365" s="2" t="str">
        <f t="shared" si="46"/>
        <v>&lt;a href="set02\obituaries\cooperstown_courier\1910_-_1913\pratt,_george_w_obituary_february_1,_1912_p5_cc.pdf"&gt;Pratt, George W&lt;/a&gt;</v>
      </c>
      <c r="T365" s="39">
        <f t="shared" si="42"/>
        <v>1912</v>
      </c>
      <c r="U365" s="2">
        <f t="shared" si="43"/>
        <v>2</v>
      </c>
      <c r="V365" s="2">
        <f t="shared" si="44"/>
        <v>2</v>
      </c>
      <c r="W365" s="2">
        <f t="shared" si="45"/>
        <v>1</v>
      </c>
      <c r="X365" s="2">
        <f t="shared" si="47"/>
        <v>130</v>
      </c>
    </row>
    <row r="366" spans="1:24" x14ac:dyDescent="0.25">
      <c r="A366" s="2">
        <v>110</v>
      </c>
      <c r="B366" s="4" t="s">
        <v>7735</v>
      </c>
      <c r="C366" s="5"/>
      <c r="D366" s="5" t="s">
        <v>64</v>
      </c>
      <c r="E366" s="72" t="s">
        <v>25179</v>
      </c>
      <c r="F366" s="71" t="s">
        <v>25127</v>
      </c>
      <c r="G366" s="52">
        <v>4471</v>
      </c>
      <c r="H366" s="5" t="s">
        <v>13631</v>
      </c>
      <c r="I366" s="5">
        <v>5</v>
      </c>
      <c r="J366" s="72" t="s">
        <v>25179</v>
      </c>
      <c r="K366" s="71">
        <v>0</v>
      </c>
      <c r="L366" s="64">
        <v>0</v>
      </c>
      <c r="M366" s="5">
        <v>6</v>
      </c>
      <c r="N366" s="5">
        <v>403</v>
      </c>
      <c r="O366" s="47" t="s">
        <v>20669</v>
      </c>
      <c r="P366" s="46" t="s">
        <v>20674</v>
      </c>
      <c r="Q366" s="2" t="str">
        <f t="shared" si="46"/>
        <v>&lt;a href="set02\obituaries\cooperstown_courier\1910_-_1913\westley,_infant_of_hans_obituary_march_28,_1912_p5_cc.pdf"&gt;Westley, Infant of Hans&lt;/a&gt;</v>
      </c>
      <c r="T366" s="39">
        <f t="shared" si="42"/>
        <v>1912</v>
      </c>
      <c r="U366" s="2">
        <f t="shared" si="43"/>
        <v>3</v>
      </c>
      <c r="V366" s="2">
        <f t="shared" si="44"/>
        <v>3</v>
      </c>
      <c r="W366" s="2">
        <f t="shared" si="45"/>
        <v>28</v>
      </c>
      <c r="X366" s="2">
        <f t="shared" si="47"/>
        <v>144</v>
      </c>
    </row>
    <row r="367" spans="1:24" x14ac:dyDescent="0.25">
      <c r="A367" s="2">
        <v>1893</v>
      </c>
      <c r="B367" s="4" t="s">
        <v>7647</v>
      </c>
      <c r="C367" s="5"/>
      <c r="D367" s="5" t="s">
        <v>64</v>
      </c>
      <c r="E367" s="72" t="s">
        <v>25169</v>
      </c>
      <c r="F367" s="71">
        <v>0</v>
      </c>
      <c r="G367" s="52">
        <v>4478</v>
      </c>
      <c r="H367" s="5" t="s">
        <v>13631</v>
      </c>
      <c r="I367" s="5">
        <v>5</v>
      </c>
      <c r="J367" s="72" t="s">
        <v>25169</v>
      </c>
      <c r="K367" s="71">
        <v>200</v>
      </c>
      <c r="L367" s="64">
        <v>0</v>
      </c>
      <c r="M367" s="5">
        <v>6</v>
      </c>
      <c r="N367" s="5">
        <v>315</v>
      </c>
      <c r="O367" s="47" t="s">
        <v>20581</v>
      </c>
      <c r="P367" s="46" t="s">
        <v>20674</v>
      </c>
      <c r="Q367" s="2" t="str">
        <f t="shared" si="46"/>
        <v>&lt;a href="set02\obituaries\cooperstown_courier\1910_-_1913\berry,_mrs._william_obituary_april_4,_1912_p5_cc.pdf"&gt;Berry, Mrs. William&lt;/a&gt;</v>
      </c>
      <c r="T367" s="39">
        <f t="shared" si="42"/>
        <v>1912</v>
      </c>
      <c r="U367" s="2">
        <f t="shared" si="43"/>
        <v>4</v>
      </c>
      <c r="V367" s="2">
        <f t="shared" si="44"/>
        <v>4</v>
      </c>
      <c r="W367" s="2">
        <f t="shared" si="45"/>
        <v>4</v>
      </c>
      <c r="X367" s="2">
        <f t="shared" si="47"/>
        <v>135</v>
      </c>
    </row>
    <row r="368" spans="1:24" x14ac:dyDescent="0.25">
      <c r="A368" s="2">
        <v>2953</v>
      </c>
      <c r="B368" s="4" t="s">
        <v>7724</v>
      </c>
      <c r="C368" s="5" t="s">
        <v>7725</v>
      </c>
      <c r="D368" s="5" t="s">
        <v>64</v>
      </c>
      <c r="E368" s="72" t="s">
        <v>24847</v>
      </c>
      <c r="F368" s="71">
        <v>0</v>
      </c>
      <c r="G368" s="52">
        <v>4478</v>
      </c>
      <c r="H368" s="5" t="s">
        <v>13631</v>
      </c>
      <c r="I368" s="5">
        <v>5</v>
      </c>
      <c r="J368" s="72" t="s">
        <v>24847</v>
      </c>
      <c r="K368" s="71">
        <v>200</v>
      </c>
      <c r="L368" s="64" t="s">
        <v>25194</v>
      </c>
      <c r="M368" s="5">
        <v>6</v>
      </c>
      <c r="N368" s="5">
        <v>393</v>
      </c>
      <c r="O368" s="47" t="s">
        <v>20659</v>
      </c>
      <c r="P368" s="46" t="s">
        <v>20674</v>
      </c>
      <c r="Q368" s="2" t="str">
        <f t="shared" si="46"/>
        <v>&lt;a href="set02\obituaries\cooperstown_courier\1910_-_1913\thompson,_florence_(shue)_obituary_april_4,_1912_p5_cc.pdf"&gt;Thompson, Florence&lt;/a&gt;</v>
      </c>
      <c r="T368" s="39">
        <f t="shared" si="42"/>
        <v>1912</v>
      </c>
      <c r="U368" s="2">
        <f t="shared" si="43"/>
        <v>4</v>
      </c>
      <c r="V368" s="2">
        <f t="shared" si="44"/>
        <v>4</v>
      </c>
      <c r="W368" s="2">
        <f t="shared" si="45"/>
        <v>4</v>
      </c>
      <c r="X368" s="2">
        <f t="shared" si="47"/>
        <v>140</v>
      </c>
    </row>
    <row r="369" spans="1:24" x14ac:dyDescent="0.25">
      <c r="A369" s="2">
        <v>711</v>
      </c>
      <c r="B369" s="4" t="s">
        <v>7641</v>
      </c>
      <c r="C369" s="5"/>
      <c r="D369" s="5" t="s">
        <v>64</v>
      </c>
      <c r="E369" s="72" t="s">
        <v>24924</v>
      </c>
      <c r="F369" s="71">
        <v>25</v>
      </c>
      <c r="G369" s="52">
        <v>4485</v>
      </c>
      <c r="H369" s="5" t="s">
        <v>13631</v>
      </c>
      <c r="I369" s="5">
        <v>5</v>
      </c>
      <c r="J369" s="72" t="s">
        <v>24924</v>
      </c>
      <c r="K369" s="71">
        <v>25</v>
      </c>
      <c r="L369" s="64">
        <v>0</v>
      </c>
      <c r="M369" s="5">
        <v>6</v>
      </c>
      <c r="N369" s="5">
        <v>308</v>
      </c>
      <c r="O369" s="47" t="s">
        <v>20574</v>
      </c>
      <c r="P369" s="46" t="s">
        <v>20674</v>
      </c>
      <c r="Q369" s="2" t="str">
        <f t="shared" si="46"/>
        <v>&lt;a href="set02\obituaries\cooperstown_courier\1910_-_1913\anderson,_alvena_kristina_obituary_april_11,_1912_p5_cc.pdf"&gt;Anderson, Alvena Kristina&lt;/a&gt;</v>
      </c>
      <c r="T369" s="39">
        <f t="shared" si="42"/>
        <v>1912</v>
      </c>
      <c r="U369" s="2">
        <f t="shared" si="43"/>
        <v>4</v>
      </c>
      <c r="V369" s="2">
        <f t="shared" si="44"/>
        <v>4</v>
      </c>
      <c r="W369" s="2">
        <f t="shared" si="45"/>
        <v>11</v>
      </c>
      <c r="X369" s="2">
        <f t="shared" si="47"/>
        <v>148</v>
      </c>
    </row>
    <row r="370" spans="1:24" x14ac:dyDescent="0.25">
      <c r="A370" s="2">
        <v>1762</v>
      </c>
      <c r="B370" s="4" t="s">
        <v>7680</v>
      </c>
      <c r="C370" s="5"/>
      <c r="D370" s="5" t="s">
        <v>64</v>
      </c>
      <c r="E370" s="72">
        <v>0</v>
      </c>
      <c r="F370" s="71">
        <v>87</v>
      </c>
      <c r="G370" s="52">
        <v>4485</v>
      </c>
      <c r="H370" s="5" t="s">
        <v>13631</v>
      </c>
      <c r="I370" s="5">
        <v>5</v>
      </c>
      <c r="J370" s="72" t="s">
        <v>25676</v>
      </c>
      <c r="K370" s="71">
        <v>87</v>
      </c>
      <c r="L370" s="64">
        <v>0</v>
      </c>
      <c r="M370" s="5">
        <v>6</v>
      </c>
      <c r="N370" s="5">
        <v>348</v>
      </c>
      <c r="O370" s="47" t="s">
        <v>20614</v>
      </c>
      <c r="P370" s="46" t="s">
        <v>20674</v>
      </c>
      <c r="Q370" s="2" t="str">
        <f t="shared" si="46"/>
        <v>&lt;a href="set02\obituaries\cooperstown_courier\1910_-_1913\ladbury,_mrs._llewelyn_obituary_april_11,_1912_p5_cc.pdf"&gt;Ladbury, Mrs. Llewelyn&lt;/a&gt;</v>
      </c>
      <c r="T370" s="39">
        <f t="shared" si="42"/>
        <v>1912</v>
      </c>
      <c r="U370" s="2">
        <f t="shared" si="43"/>
        <v>4</v>
      </c>
      <c r="V370" s="2">
        <f t="shared" si="44"/>
        <v>4</v>
      </c>
      <c r="W370" s="2">
        <f t="shared" si="45"/>
        <v>11</v>
      </c>
      <c r="X370" s="2">
        <f t="shared" si="47"/>
        <v>142</v>
      </c>
    </row>
    <row r="371" spans="1:24" x14ac:dyDescent="0.25">
      <c r="A371" s="2">
        <v>420</v>
      </c>
      <c r="B371" s="4" t="s">
        <v>7706</v>
      </c>
      <c r="C371" s="5"/>
      <c r="D371" s="5" t="s">
        <v>62</v>
      </c>
      <c r="E371" s="72" t="s">
        <v>632</v>
      </c>
      <c r="F371" s="71">
        <v>8</v>
      </c>
      <c r="G371" s="52">
        <v>4492</v>
      </c>
      <c r="H371" s="5" t="s">
        <v>13631</v>
      </c>
      <c r="I371" s="5">
        <v>4</v>
      </c>
      <c r="J371" s="72" t="s">
        <v>632</v>
      </c>
      <c r="K371" s="71">
        <v>8</v>
      </c>
      <c r="L371" s="64">
        <v>0</v>
      </c>
      <c r="M371" s="5">
        <v>6</v>
      </c>
      <c r="N371" s="5">
        <v>372</v>
      </c>
      <c r="O371" s="47" t="s">
        <v>20638</v>
      </c>
      <c r="P371" s="46" t="s">
        <v>20674</v>
      </c>
      <c r="Q371" s="2" t="str">
        <f t="shared" si="46"/>
        <v>&lt;a href="set02\obituaries\cooperstown_courier\1910_-_1913\rearick,_ruth_death_notice_april_18,_1912_p4_cc.pdf"&gt;Rearick, Ruth&lt;/a&gt;</v>
      </c>
      <c r="T371" s="39">
        <f t="shared" si="42"/>
        <v>1912</v>
      </c>
      <c r="U371" s="2">
        <f t="shared" si="43"/>
        <v>4</v>
      </c>
      <c r="V371" s="2">
        <f t="shared" si="44"/>
        <v>4</v>
      </c>
      <c r="W371" s="2">
        <f t="shared" si="45"/>
        <v>18</v>
      </c>
      <c r="X371" s="2">
        <f t="shared" si="47"/>
        <v>128</v>
      </c>
    </row>
    <row r="372" spans="1:24" x14ac:dyDescent="0.25">
      <c r="A372" s="2">
        <v>421</v>
      </c>
      <c r="B372" s="4" t="s">
        <v>7706</v>
      </c>
      <c r="C372" s="5"/>
      <c r="D372" s="5" t="s">
        <v>64</v>
      </c>
      <c r="E372" s="72" t="s">
        <v>632</v>
      </c>
      <c r="F372" s="71">
        <v>8</v>
      </c>
      <c r="G372" s="52">
        <v>4492</v>
      </c>
      <c r="H372" s="5" t="s">
        <v>13631</v>
      </c>
      <c r="I372" s="5">
        <v>5</v>
      </c>
      <c r="J372" s="72" t="s">
        <v>632</v>
      </c>
      <c r="K372" s="71">
        <v>8</v>
      </c>
      <c r="L372" s="64">
        <v>0</v>
      </c>
      <c r="M372" s="5">
        <v>6</v>
      </c>
      <c r="N372" s="5">
        <v>373</v>
      </c>
      <c r="O372" s="47" t="s">
        <v>20639</v>
      </c>
      <c r="P372" s="46" t="s">
        <v>20674</v>
      </c>
      <c r="Q372" s="2" t="str">
        <f t="shared" si="46"/>
        <v>&lt;a href="set02\obituaries\cooperstown_courier\1910_-_1913\rearick,_ruth_obituary_april_18,_1912_p5_cc.pdf"&gt;Rearick, Ruth&lt;/a&gt;</v>
      </c>
      <c r="T372" s="39">
        <f t="shared" si="42"/>
        <v>1912</v>
      </c>
      <c r="U372" s="2">
        <f t="shared" si="43"/>
        <v>4</v>
      </c>
      <c r="V372" s="2">
        <f t="shared" si="44"/>
        <v>4</v>
      </c>
      <c r="W372" s="2">
        <f t="shared" si="45"/>
        <v>18</v>
      </c>
      <c r="X372" s="2">
        <f t="shared" si="47"/>
        <v>124</v>
      </c>
    </row>
    <row r="373" spans="1:24" x14ac:dyDescent="0.25">
      <c r="A373" s="2">
        <v>936</v>
      </c>
      <c r="B373" s="4" t="s">
        <v>7639</v>
      </c>
      <c r="C373" s="5"/>
      <c r="D373" s="5" t="s">
        <v>64</v>
      </c>
      <c r="E373" s="77" t="s">
        <v>25058</v>
      </c>
      <c r="F373" s="71">
        <v>38</v>
      </c>
      <c r="G373" s="52">
        <v>4492</v>
      </c>
      <c r="H373" s="5" t="s">
        <v>13631</v>
      </c>
      <c r="I373" s="5">
        <v>5</v>
      </c>
      <c r="J373" s="77" t="s">
        <v>25058</v>
      </c>
      <c r="K373" s="71">
        <v>38</v>
      </c>
      <c r="L373" s="64" t="s">
        <v>25166</v>
      </c>
      <c r="M373" s="5">
        <v>6</v>
      </c>
      <c r="N373" s="5">
        <v>306</v>
      </c>
      <c r="O373" s="47" t="s">
        <v>20572</v>
      </c>
      <c r="P373" s="46" t="s">
        <v>20674</v>
      </c>
      <c r="Q373" s="2" t="str">
        <f t="shared" si="46"/>
        <v>&lt;a href="set02\obituaries\cooperstown_courier\1910_-_1913\amlie,_mrs._paul_obituary_april_18,_1912_p5_cc.pdf"&gt;Amlie, Mrs. Paul&lt;/a&gt;</v>
      </c>
      <c r="T373" s="39">
        <f t="shared" si="42"/>
        <v>1912</v>
      </c>
      <c r="U373" s="2">
        <f t="shared" si="43"/>
        <v>4</v>
      </c>
      <c r="V373" s="2">
        <f t="shared" si="44"/>
        <v>4</v>
      </c>
      <c r="W373" s="2">
        <f t="shared" si="45"/>
        <v>18</v>
      </c>
      <c r="X373" s="2">
        <f t="shared" si="47"/>
        <v>130</v>
      </c>
    </row>
    <row r="374" spans="1:24" x14ac:dyDescent="0.25">
      <c r="A374" s="2">
        <v>2705</v>
      </c>
      <c r="B374" s="4" t="s">
        <v>7702</v>
      </c>
      <c r="C374" s="5" t="s">
        <v>7703</v>
      </c>
      <c r="D374" s="5" t="s">
        <v>64</v>
      </c>
      <c r="E374" s="72" t="s">
        <v>24875</v>
      </c>
      <c r="F374" s="71">
        <v>0</v>
      </c>
      <c r="G374" s="52">
        <v>4492</v>
      </c>
      <c r="H374" s="5" t="s">
        <v>13631</v>
      </c>
      <c r="I374" s="5">
        <v>4</v>
      </c>
      <c r="J374" s="72" t="s">
        <v>24875</v>
      </c>
      <c r="K374" s="71">
        <v>200</v>
      </c>
      <c r="L374" s="64">
        <v>0</v>
      </c>
      <c r="M374" s="5">
        <v>6</v>
      </c>
      <c r="N374" s="5">
        <v>369</v>
      </c>
      <c r="O374" s="47" t="s">
        <v>20635</v>
      </c>
      <c r="P374" s="46" t="s">
        <v>20674</v>
      </c>
      <c r="Q374" s="2" t="str">
        <f t="shared" si="46"/>
        <v>&lt;a href="set02\obituaries\cooperstown_courier\1910_-_1913\peterson,_mrs._albert_(fluke)_obituary_april_18,_1912_p4_cc.pdf"&gt;Peterson, Mrs. Albert&lt;/a&gt;</v>
      </c>
      <c r="T374" s="39">
        <f t="shared" si="42"/>
        <v>1912</v>
      </c>
      <c r="U374" s="2">
        <f t="shared" si="43"/>
        <v>4</v>
      </c>
      <c r="V374" s="2">
        <f t="shared" si="44"/>
        <v>4</v>
      </c>
      <c r="W374" s="2">
        <f t="shared" si="45"/>
        <v>18</v>
      </c>
      <c r="X374" s="2">
        <f t="shared" si="47"/>
        <v>148</v>
      </c>
    </row>
    <row r="375" spans="1:24" x14ac:dyDescent="0.25">
      <c r="A375" s="2">
        <v>3016</v>
      </c>
      <c r="B375" s="4" t="s">
        <v>7731</v>
      </c>
      <c r="C375" s="5"/>
      <c r="D375" s="5" t="s">
        <v>62</v>
      </c>
      <c r="E375" s="72" t="s">
        <v>25199</v>
      </c>
      <c r="F375" s="71">
        <v>0</v>
      </c>
      <c r="G375" s="52">
        <v>4492</v>
      </c>
      <c r="H375" s="5" t="s">
        <v>13631</v>
      </c>
      <c r="I375" s="5">
        <v>4</v>
      </c>
      <c r="J375" s="72" t="s">
        <v>25199</v>
      </c>
      <c r="K375" s="71">
        <v>200</v>
      </c>
      <c r="L375" s="64">
        <v>0</v>
      </c>
      <c r="M375" s="5">
        <v>6</v>
      </c>
      <c r="N375" s="5">
        <v>399</v>
      </c>
      <c r="O375" s="47" t="s">
        <v>20665</v>
      </c>
      <c r="P375" s="46" t="s">
        <v>20674</v>
      </c>
      <c r="Q375" s="2" t="str">
        <f t="shared" si="46"/>
        <v>&lt;a href="set02\obituaries\cooperstown_courier\1910_-_1913\watne,_w_t_account_of_death_in_china_april_18,_1912_p4_cc.pdf"&gt;Watne, W T&lt;/a&gt;</v>
      </c>
      <c r="T375" s="39">
        <f t="shared" si="42"/>
        <v>1912</v>
      </c>
      <c r="U375" s="2">
        <f t="shared" si="43"/>
        <v>4</v>
      </c>
      <c r="V375" s="2">
        <f t="shared" si="44"/>
        <v>4</v>
      </c>
      <c r="W375" s="2">
        <f t="shared" si="45"/>
        <v>18</v>
      </c>
      <c r="X375" s="2">
        <f t="shared" si="47"/>
        <v>135</v>
      </c>
    </row>
    <row r="376" spans="1:24" x14ac:dyDescent="0.25">
      <c r="A376" s="2">
        <v>724</v>
      </c>
      <c r="B376" s="4" t="s">
        <v>7673</v>
      </c>
      <c r="C376" s="5"/>
      <c r="D376" s="5" t="s">
        <v>64</v>
      </c>
      <c r="E376" s="72" t="s">
        <v>25176</v>
      </c>
      <c r="F376" s="71">
        <v>25</v>
      </c>
      <c r="G376" s="52">
        <v>4506</v>
      </c>
      <c r="H376" s="5" t="s">
        <v>13631</v>
      </c>
      <c r="I376" s="5">
        <v>4</v>
      </c>
      <c r="J376" s="72" t="s">
        <v>25176</v>
      </c>
      <c r="K376" s="71">
        <v>25</v>
      </c>
      <c r="L376" s="64" t="s">
        <v>25177</v>
      </c>
      <c r="M376" s="5">
        <v>6</v>
      </c>
      <c r="N376" s="5">
        <v>341</v>
      </c>
      <c r="O376" s="47" t="s">
        <v>20607</v>
      </c>
      <c r="P376" s="46" t="s">
        <v>20674</v>
      </c>
      <c r="Q376" s="2" t="str">
        <f t="shared" si="46"/>
        <v>&lt;a href="set02\obituaries\cooperstown_courier\1910_-_1913\josephson,_robert_obituary_may_2,_1912_p4_cc.pdf"&gt;Josephson, Robert&lt;/a&gt;</v>
      </c>
      <c r="T376" s="39">
        <f t="shared" si="42"/>
        <v>1912</v>
      </c>
      <c r="U376" s="2">
        <f t="shared" si="43"/>
        <v>5</v>
      </c>
      <c r="V376" s="2">
        <f t="shared" si="44"/>
        <v>5</v>
      </c>
      <c r="W376" s="2">
        <f t="shared" si="45"/>
        <v>2</v>
      </c>
      <c r="X376" s="2">
        <f t="shared" si="47"/>
        <v>129</v>
      </c>
    </row>
    <row r="377" spans="1:24" x14ac:dyDescent="0.25">
      <c r="A377" s="2">
        <v>25</v>
      </c>
      <c r="B377" s="4" t="s">
        <v>7652</v>
      </c>
      <c r="C377" s="5"/>
      <c r="D377" s="5" t="s">
        <v>62</v>
      </c>
      <c r="E377" s="72" t="s">
        <v>632</v>
      </c>
      <c r="F377" s="71" t="s">
        <v>25127</v>
      </c>
      <c r="G377" s="52">
        <v>4520</v>
      </c>
      <c r="H377" s="5" t="s">
        <v>13631</v>
      </c>
      <c r="I377" s="5">
        <v>1</v>
      </c>
      <c r="J377" s="72" t="s">
        <v>632</v>
      </c>
      <c r="K377" s="71">
        <v>0</v>
      </c>
      <c r="L377" s="64">
        <v>0</v>
      </c>
      <c r="M377" s="5">
        <v>6</v>
      </c>
      <c r="N377" s="5">
        <v>321</v>
      </c>
      <c r="O377" s="47" t="s">
        <v>20587</v>
      </c>
      <c r="P377" s="46" t="s">
        <v>20674</v>
      </c>
      <c r="Q377" s="2" t="str">
        <f t="shared" si="46"/>
        <v>&lt;a href="set02\obituaries\cooperstown_courier\1910_-_1913\collette,_infant_of_e_j_death_notice_may_16,_1912_p5_cc.pdf"&gt;Collette, Infant of E J&lt;/a&gt;</v>
      </c>
      <c r="T377" s="39">
        <f t="shared" si="42"/>
        <v>1912</v>
      </c>
      <c r="U377" s="2">
        <f t="shared" si="43"/>
        <v>5</v>
      </c>
      <c r="V377" s="2">
        <f t="shared" si="44"/>
        <v>5</v>
      </c>
      <c r="W377" s="2">
        <f t="shared" si="45"/>
        <v>16</v>
      </c>
      <c r="X377" s="2">
        <f t="shared" si="47"/>
        <v>146</v>
      </c>
    </row>
    <row r="378" spans="1:24" x14ac:dyDescent="0.25">
      <c r="A378" s="2">
        <v>2864</v>
      </c>
      <c r="B378" s="4" t="s">
        <v>7716</v>
      </c>
      <c r="C378" s="5"/>
      <c r="D378" s="5" t="s">
        <v>62</v>
      </c>
      <c r="E378" s="72">
        <v>0</v>
      </c>
      <c r="F378" s="71">
        <v>0</v>
      </c>
      <c r="G378" s="52">
        <v>4520</v>
      </c>
      <c r="H378" s="5" t="s">
        <v>13631</v>
      </c>
      <c r="I378" s="5">
        <v>5</v>
      </c>
      <c r="J378" s="72" t="s">
        <v>25676</v>
      </c>
      <c r="K378" s="71">
        <v>200</v>
      </c>
      <c r="L378" s="64">
        <v>0</v>
      </c>
      <c r="M378" s="5">
        <v>6</v>
      </c>
      <c r="N378" s="5">
        <v>385</v>
      </c>
      <c r="O378" s="47" t="s">
        <v>20651</v>
      </c>
      <c r="P378" s="46" t="s">
        <v>20674</v>
      </c>
      <c r="Q378" s="2" t="str">
        <f t="shared" si="46"/>
        <v>&lt;a href="set02\obituaries\cooperstown_courier\1910_-_1913\sinclair,_duncan_death_notice_may_16,_1912_p5_cc.pdf"&gt;Sinclair, Duncan&lt;/a&gt;</v>
      </c>
      <c r="T378" s="39">
        <f t="shared" si="42"/>
        <v>1912</v>
      </c>
      <c r="U378" s="2">
        <f t="shared" si="43"/>
        <v>5</v>
      </c>
      <c r="V378" s="2">
        <f t="shared" si="44"/>
        <v>5</v>
      </c>
      <c r="W378" s="2">
        <f t="shared" si="45"/>
        <v>16</v>
      </c>
      <c r="X378" s="2">
        <f t="shared" si="47"/>
        <v>132</v>
      </c>
    </row>
    <row r="379" spans="1:24" x14ac:dyDescent="0.25">
      <c r="A379" s="2">
        <v>518</v>
      </c>
      <c r="B379" s="4" t="s">
        <v>7667</v>
      </c>
      <c r="C379" s="5"/>
      <c r="D379" s="5" t="s">
        <v>64</v>
      </c>
      <c r="E379" s="72" t="s">
        <v>2672</v>
      </c>
      <c r="F379" s="71">
        <v>16</v>
      </c>
      <c r="G379" s="52">
        <v>4527</v>
      </c>
      <c r="H379" s="5" t="s">
        <v>13631</v>
      </c>
      <c r="I379" s="5">
        <v>5</v>
      </c>
      <c r="J379" s="72" t="s">
        <v>2672</v>
      </c>
      <c r="K379" s="71">
        <v>16</v>
      </c>
      <c r="L379" s="64">
        <v>0</v>
      </c>
      <c r="M379" s="5">
        <v>6</v>
      </c>
      <c r="N379" s="5">
        <v>336</v>
      </c>
      <c r="O379" s="47" t="s">
        <v>20602</v>
      </c>
      <c r="P379" s="46" t="s">
        <v>20674</v>
      </c>
      <c r="Q379" s="2" t="str">
        <f t="shared" si="46"/>
        <v>&lt;a href="set02\obituaries\cooperstown_courier\1910_-_1913\herigstad,_theodore_obituary_may_23,_1912_p5_cc.pdf"&gt;Herigstad, Theodore&lt;/a&gt;</v>
      </c>
      <c r="T379" s="39">
        <f t="shared" si="42"/>
        <v>1912</v>
      </c>
      <c r="U379" s="2">
        <f t="shared" si="43"/>
        <v>5</v>
      </c>
      <c r="V379" s="2">
        <f t="shared" si="44"/>
        <v>5</v>
      </c>
      <c r="W379" s="2">
        <f t="shared" si="45"/>
        <v>23</v>
      </c>
      <c r="X379" s="2">
        <f t="shared" si="47"/>
        <v>134</v>
      </c>
    </row>
    <row r="380" spans="1:24" x14ac:dyDescent="0.25">
      <c r="A380" s="2">
        <v>1774</v>
      </c>
      <c r="B380" s="4" t="s">
        <v>7668</v>
      </c>
      <c r="C380" s="5"/>
      <c r="D380" s="5" t="s">
        <v>64</v>
      </c>
      <c r="E380" s="72">
        <v>0</v>
      </c>
      <c r="F380" s="71">
        <v>90</v>
      </c>
      <c r="G380" s="52">
        <v>4527</v>
      </c>
      <c r="H380" s="5" t="s">
        <v>13631</v>
      </c>
      <c r="I380" s="5">
        <v>5</v>
      </c>
      <c r="J380" s="72" t="s">
        <v>25676</v>
      </c>
      <c r="K380" s="71">
        <v>90</v>
      </c>
      <c r="L380" s="64">
        <v>0</v>
      </c>
      <c r="M380" s="5">
        <v>6</v>
      </c>
      <c r="N380" s="5">
        <v>337</v>
      </c>
      <c r="O380" s="47" t="s">
        <v>20603</v>
      </c>
      <c r="P380" s="46" t="s">
        <v>20674</v>
      </c>
      <c r="Q380" s="2" t="str">
        <f t="shared" si="46"/>
        <v>&lt;a href="set02\obituaries\cooperstown_courier\1910_-_1913\hougen,_knut_obituary_may_23,_1912_p5_cc.pdf"&gt;Hougen, Knut&lt;/a&gt;</v>
      </c>
      <c r="T380" s="39">
        <f t="shared" si="42"/>
        <v>1912</v>
      </c>
      <c r="U380" s="2">
        <f t="shared" si="43"/>
        <v>5</v>
      </c>
      <c r="V380" s="2">
        <f t="shared" si="44"/>
        <v>5</v>
      </c>
      <c r="W380" s="2">
        <f t="shared" si="45"/>
        <v>23</v>
      </c>
      <c r="X380" s="2">
        <f t="shared" si="47"/>
        <v>120</v>
      </c>
    </row>
    <row r="381" spans="1:24" x14ac:dyDescent="0.25">
      <c r="A381" s="2">
        <v>631</v>
      </c>
      <c r="B381" s="4" t="s">
        <v>7645</v>
      </c>
      <c r="C381" s="5"/>
      <c r="D381" s="5" t="s">
        <v>64</v>
      </c>
      <c r="E381" s="72" t="s">
        <v>24910</v>
      </c>
      <c r="F381" s="71">
        <v>21</v>
      </c>
      <c r="G381" s="52">
        <v>4562</v>
      </c>
      <c r="H381" s="5" t="s">
        <v>13631</v>
      </c>
      <c r="I381" s="5">
        <v>5</v>
      </c>
      <c r="J381" s="72" t="s">
        <v>24910</v>
      </c>
      <c r="K381" s="71">
        <v>21</v>
      </c>
      <c r="L381" s="64">
        <v>0</v>
      </c>
      <c r="M381" s="5">
        <v>6</v>
      </c>
      <c r="N381" s="5">
        <v>312</v>
      </c>
      <c r="O381" s="47" t="s">
        <v>20578</v>
      </c>
      <c r="P381" s="46" t="s">
        <v>20674</v>
      </c>
      <c r="Q381" s="2" t="str">
        <f t="shared" si="46"/>
        <v>&lt;a href="set02\obituaries\cooperstown_courier\1910_-_1913\baumgart,_tony_obituary_june_27,_1912_p5_cc.pdf"&gt;Baumgart, Tony&lt;/a&gt;</v>
      </c>
      <c r="T381" s="39">
        <f t="shared" si="42"/>
        <v>1912</v>
      </c>
      <c r="U381" s="2">
        <f t="shared" si="43"/>
        <v>6</v>
      </c>
      <c r="V381" s="2">
        <f t="shared" si="44"/>
        <v>6</v>
      </c>
      <c r="W381" s="2">
        <f t="shared" si="45"/>
        <v>27</v>
      </c>
      <c r="X381" s="2">
        <f t="shared" si="47"/>
        <v>125</v>
      </c>
    </row>
    <row r="382" spans="1:24" x14ac:dyDescent="0.25">
      <c r="A382" s="2">
        <v>1360</v>
      </c>
      <c r="B382" s="4" t="s">
        <v>7722</v>
      </c>
      <c r="C382" s="5"/>
      <c r="D382" s="5" t="s">
        <v>64</v>
      </c>
      <c r="E382" s="72" t="s">
        <v>25193</v>
      </c>
      <c r="F382" s="71">
        <v>63</v>
      </c>
      <c r="G382" s="52">
        <v>4562</v>
      </c>
      <c r="H382" s="5" t="s">
        <v>13631</v>
      </c>
      <c r="I382" s="5">
        <v>1</v>
      </c>
      <c r="J382" s="72" t="s">
        <v>25193</v>
      </c>
      <c r="K382" s="71">
        <v>63</v>
      </c>
      <c r="L382" s="64">
        <v>0</v>
      </c>
      <c r="M382" s="5">
        <v>6</v>
      </c>
      <c r="N382" s="5">
        <v>391</v>
      </c>
      <c r="O382" s="47" t="s">
        <v>20657</v>
      </c>
      <c r="P382" s="46" t="s">
        <v>20674</v>
      </c>
      <c r="Q382" s="2" t="str">
        <f t="shared" si="46"/>
        <v>&lt;a href="set02\obituaries\cooperstown_courier\1910_-_1913\stokka,_ole_j_obituary_june_27,_1912_p1_cc.pdf"&gt;Stokka, Ole J&lt;/a&gt;</v>
      </c>
      <c r="T382" s="39">
        <f t="shared" si="42"/>
        <v>1912</v>
      </c>
      <c r="U382" s="2">
        <f t="shared" si="43"/>
        <v>6</v>
      </c>
      <c r="V382" s="2">
        <f t="shared" si="44"/>
        <v>6</v>
      </c>
      <c r="W382" s="2">
        <f t="shared" si="45"/>
        <v>27</v>
      </c>
      <c r="X382" s="2">
        <f t="shared" si="47"/>
        <v>123</v>
      </c>
    </row>
    <row r="383" spans="1:24" x14ac:dyDescent="0.25">
      <c r="A383" s="2">
        <v>780</v>
      </c>
      <c r="B383" s="4" t="s">
        <v>7711</v>
      </c>
      <c r="C383" s="5"/>
      <c r="D383" s="5" t="s">
        <v>62</v>
      </c>
      <c r="E383" s="72" t="s">
        <v>25190</v>
      </c>
      <c r="F383" s="71">
        <v>27</v>
      </c>
      <c r="G383" s="52">
        <v>4576</v>
      </c>
      <c r="H383" s="5" t="s">
        <v>13631</v>
      </c>
      <c r="I383" s="5">
        <v>5</v>
      </c>
      <c r="J383" s="72" t="s">
        <v>25190</v>
      </c>
      <c r="K383" s="71">
        <v>27</v>
      </c>
      <c r="L383" s="64">
        <v>0</v>
      </c>
      <c r="M383" s="5">
        <v>6</v>
      </c>
      <c r="N383" s="5">
        <v>378</v>
      </c>
      <c r="O383" s="47" t="s">
        <v>20644</v>
      </c>
      <c r="P383" s="46" t="s">
        <v>20674</v>
      </c>
      <c r="Q383" s="2" t="str">
        <f t="shared" si="46"/>
        <v>&lt;a href="set02\obituaries\cooperstown_courier\1910_-_1913\rukke,_elma_death_notice_july_11,_1912_p5_cc.pdf"&gt;Rukke, Elma &lt;/a&gt;</v>
      </c>
      <c r="T383" s="39">
        <f t="shared" si="42"/>
        <v>1912</v>
      </c>
      <c r="U383" s="2">
        <f t="shared" si="43"/>
        <v>7</v>
      </c>
      <c r="V383" s="2">
        <f t="shared" si="44"/>
        <v>7</v>
      </c>
      <c r="W383" s="2">
        <f t="shared" si="45"/>
        <v>11</v>
      </c>
      <c r="X383" s="2">
        <f t="shared" si="47"/>
        <v>124</v>
      </c>
    </row>
    <row r="384" spans="1:24" x14ac:dyDescent="0.25">
      <c r="A384" s="2">
        <v>781</v>
      </c>
      <c r="B384" s="4" t="s">
        <v>7711</v>
      </c>
      <c r="C384" s="5"/>
      <c r="D384" s="5" t="s">
        <v>64</v>
      </c>
      <c r="E384" s="72" t="s">
        <v>25190</v>
      </c>
      <c r="F384" s="71">
        <v>27</v>
      </c>
      <c r="G384" s="52">
        <v>4590</v>
      </c>
      <c r="H384" s="5" t="s">
        <v>13631</v>
      </c>
      <c r="I384" s="5">
        <v>4</v>
      </c>
      <c r="J384" s="72" t="s">
        <v>25190</v>
      </c>
      <c r="K384" s="71">
        <v>27</v>
      </c>
      <c r="L384" s="64">
        <v>0</v>
      </c>
      <c r="M384" s="5">
        <v>6</v>
      </c>
      <c r="N384" s="5">
        <v>380</v>
      </c>
      <c r="O384" s="47" t="s">
        <v>20646</v>
      </c>
      <c r="P384" s="46" t="s">
        <v>20674</v>
      </c>
      <c r="Q384" s="2" t="str">
        <f t="shared" si="46"/>
        <v>&lt;a href="set02\obituaries\cooperstown_courier\1910_-_1913\rukke,_elma_obituary_july_25,_1912_p4_cc.pdf"&gt;Rukke, Elma &lt;/a&gt;</v>
      </c>
      <c r="T384" s="39">
        <f t="shared" si="42"/>
        <v>1912</v>
      </c>
      <c r="U384" s="2">
        <f t="shared" si="43"/>
        <v>7</v>
      </c>
      <c r="V384" s="2">
        <f t="shared" si="44"/>
        <v>7</v>
      </c>
      <c r="W384" s="2">
        <f t="shared" si="45"/>
        <v>25</v>
      </c>
      <c r="X384" s="2">
        <f t="shared" si="47"/>
        <v>120</v>
      </c>
    </row>
    <row r="385" spans="1:24" x14ac:dyDescent="0.25">
      <c r="A385" s="2">
        <v>534</v>
      </c>
      <c r="B385" s="4" t="s">
        <v>7651</v>
      </c>
      <c r="C385" s="5"/>
      <c r="D385" s="5" t="s">
        <v>64</v>
      </c>
      <c r="E385" s="72" t="s">
        <v>24911</v>
      </c>
      <c r="F385" s="71">
        <v>17</v>
      </c>
      <c r="G385" s="52">
        <v>4597</v>
      </c>
      <c r="H385" s="5" t="s">
        <v>13631</v>
      </c>
      <c r="I385" s="5">
        <v>1</v>
      </c>
      <c r="J385" s="72" t="s">
        <v>24911</v>
      </c>
      <c r="K385" s="71">
        <v>17</v>
      </c>
      <c r="L385" s="64">
        <v>0</v>
      </c>
      <c r="M385" s="5">
        <v>6</v>
      </c>
      <c r="N385" s="5">
        <v>319</v>
      </c>
      <c r="O385" s="47" t="s">
        <v>20586</v>
      </c>
      <c r="P385" s="46" t="s">
        <v>20674</v>
      </c>
      <c r="Q385" s="2" t="str">
        <f t="shared" si="46"/>
        <v>&lt;a href="set02\obituaries\cooperstown_courier\1910_-_1913\cassell,_john_obituary_august_1,_1912_p1_cc.pdf"&gt;Cassell, John&lt;/a&gt;</v>
      </c>
      <c r="T385" s="39">
        <f t="shared" ref="T385:T448" si="48">YEAR(G385)</f>
        <v>1912</v>
      </c>
      <c r="U385" s="2">
        <f t="shared" ref="U385:U448" si="49">MONTH(G385)</f>
        <v>8</v>
      </c>
      <c r="V385" s="2">
        <f t="shared" ref="V385:V448" si="50">U385</f>
        <v>8</v>
      </c>
      <c r="W385" s="2">
        <f t="shared" ref="W385:W448" si="51">DAY(G385)</f>
        <v>1</v>
      </c>
      <c r="X385" s="2">
        <f t="shared" si="47"/>
        <v>124</v>
      </c>
    </row>
    <row r="386" spans="1:24" x14ac:dyDescent="0.25">
      <c r="A386" s="2">
        <v>782</v>
      </c>
      <c r="B386" s="4" t="s">
        <v>7711</v>
      </c>
      <c r="C386" s="5"/>
      <c r="D386" s="5" t="s">
        <v>64</v>
      </c>
      <c r="E386" s="72" t="s">
        <v>25190</v>
      </c>
      <c r="F386" s="71">
        <v>27</v>
      </c>
      <c r="G386" s="52">
        <v>4604</v>
      </c>
      <c r="H386" s="5" t="s">
        <v>13631</v>
      </c>
      <c r="I386" s="5">
        <v>4</v>
      </c>
      <c r="J386" s="72" t="s">
        <v>25190</v>
      </c>
      <c r="K386" s="71">
        <v>27</v>
      </c>
      <c r="L386" s="64">
        <v>0</v>
      </c>
      <c r="M386" s="5">
        <v>6</v>
      </c>
      <c r="N386" s="5">
        <v>379</v>
      </c>
      <c r="O386" s="47" t="s">
        <v>20645</v>
      </c>
      <c r="P386" s="46" t="s">
        <v>20674</v>
      </c>
      <c r="Q386" s="2" t="str">
        <f t="shared" ref="Q386:Q449" si="52">"&lt;a href="&amp;""""&amp;P386&amp;"\"&amp;O386&amp;"""&gt;"&amp;B386&amp;"&lt;/a&gt;"</f>
        <v>&lt;a href="set02\obituaries\cooperstown_courier\1910_-_1913\rukke,_elma_her_mother's_story_of_her_death_august_8,_1912_p4_cc.pdf"&gt;Rukke, Elma &lt;/a&gt;</v>
      </c>
      <c r="T386" s="39">
        <f t="shared" si="48"/>
        <v>1912</v>
      </c>
      <c r="U386" s="2">
        <f t="shared" si="49"/>
        <v>8</v>
      </c>
      <c r="V386" s="2">
        <f t="shared" si="50"/>
        <v>8</v>
      </c>
      <c r="W386" s="2">
        <f t="shared" si="51"/>
        <v>8</v>
      </c>
      <c r="X386" s="2">
        <f t="shared" ref="X386:X449" si="53">LEN(Q386)</f>
        <v>144</v>
      </c>
    </row>
    <row r="387" spans="1:24" x14ac:dyDescent="0.25">
      <c r="A387" s="2">
        <v>2675</v>
      </c>
      <c r="B387" s="4" t="s">
        <v>7699</v>
      </c>
      <c r="C387" s="5" t="s">
        <v>7700</v>
      </c>
      <c r="D387" s="5" t="s">
        <v>64</v>
      </c>
      <c r="E387" s="72" t="s">
        <v>25186</v>
      </c>
      <c r="F387" s="71">
        <v>0</v>
      </c>
      <c r="G387" s="52">
        <v>4604</v>
      </c>
      <c r="H387" s="5" t="s">
        <v>13631</v>
      </c>
      <c r="I387" s="5">
        <v>5</v>
      </c>
      <c r="J387" s="72" t="s">
        <v>25186</v>
      </c>
      <c r="K387" s="71">
        <v>200</v>
      </c>
      <c r="L387" s="64">
        <v>0</v>
      </c>
      <c r="M387" s="5">
        <v>6</v>
      </c>
      <c r="N387" s="5">
        <v>367</v>
      </c>
      <c r="O387" s="47" t="s">
        <v>20633</v>
      </c>
      <c r="P387" s="46" t="s">
        <v>20674</v>
      </c>
      <c r="Q387" s="2" t="str">
        <f t="shared" si="52"/>
        <v>&lt;a href="set02\obituaries\cooperstown_courier\1910_-_1913\painter,_annie_(steinborn)_obituary_august_8,_1912_p5_cc.pdf"&gt;Paintner, Annie&lt;/a&gt;</v>
      </c>
      <c r="T387" s="39">
        <f t="shared" si="48"/>
        <v>1912</v>
      </c>
      <c r="U387" s="2">
        <f t="shared" si="49"/>
        <v>8</v>
      </c>
      <c r="V387" s="2">
        <f t="shared" si="50"/>
        <v>8</v>
      </c>
      <c r="W387" s="2">
        <f t="shared" si="51"/>
        <v>8</v>
      </c>
      <c r="X387" s="2">
        <f t="shared" si="53"/>
        <v>139</v>
      </c>
    </row>
    <row r="388" spans="1:24" x14ac:dyDescent="0.25">
      <c r="A388" s="2">
        <v>625</v>
      </c>
      <c r="B388" s="4" t="s">
        <v>7696</v>
      </c>
      <c r="C388" s="5"/>
      <c r="D388" s="5" t="s">
        <v>64</v>
      </c>
      <c r="E388" s="72" t="s">
        <v>610</v>
      </c>
      <c r="F388" s="71">
        <v>20</v>
      </c>
      <c r="G388" s="52">
        <v>4632</v>
      </c>
      <c r="H388" s="5" t="s">
        <v>13631</v>
      </c>
      <c r="I388" s="5">
        <v>5</v>
      </c>
      <c r="J388" s="72" t="s">
        <v>610</v>
      </c>
      <c r="K388" s="71">
        <v>20</v>
      </c>
      <c r="L388" s="64">
        <v>0</v>
      </c>
      <c r="M388" s="5">
        <v>6</v>
      </c>
      <c r="N388" s="5">
        <v>364</v>
      </c>
      <c r="O388" s="47" t="s">
        <v>20630</v>
      </c>
      <c r="P388" s="46" t="s">
        <v>20674</v>
      </c>
      <c r="Q388" s="2" t="str">
        <f t="shared" si="52"/>
        <v>&lt;a href="set02\obituaries\cooperstown_courier\1910_-_1913\nierenberg,_frederick_henry_obituary_september_5,_1912_p5_cc.pdf"&gt;Nierenberg, Frederick Henry&lt;/a&gt;</v>
      </c>
      <c r="T388" s="39">
        <f t="shared" si="48"/>
        <v>1912</v>
      </c>
      <c r="U388" s="2">
        <f t="shared" si="49"/>
        <v>9</v>
      </c>
      <c r="V388" s="2">
        <f t="shared" si="50"/>
        <v>9</v>
      </c>
      <c r="W388" s="2">
        <f t="shared" si="51"/>
        <v>5</v>
      </c>
      <c r="X388" s="2">
        <f t="shared" si="53"/>
        <v>155</v>
      </c>
    </row>
    <row r="389" spans="1:24" x14ac:dyDescent="0.25">
      <c r="A389" s="2">
        <v>2214</v>
      </c>
      <c r="B389" s="4" t="s">
        <v>7664</v>
      </c>
      <c r="C389" s="5"/>
      <c r="D389" s="5" t="s">
        <v>62</v>
      </c>
      <c r="E389" s="72" t="s">
        <v>13510</v>
      </c>
      <c r="F389" s="71">
        <v>0</v>
      </c>
      <c r="G389" s="52">
        <v>4688</v>
      </c>
      <c r="H389" s="5" t="s">
        <v>13631</v>
      </c>
      <c r="I389" s="5">
        <v>7</v>
      </c>
      <c r="J389" s="72" t="s">
        <v>13510</v>
      </c>
      <c r="K389" s="71">
        <v>200</v>
      </c>
      <c r="L389" s="64">
        <v>0</v>
      </c>
      <c r="M389" s="5">
        <v>6</v>
      </c>
      <c r="N389" s="5">
        <v>333</v>
      </c>
      <c r="O389" s="47" t="s">
        <v>20599</v>
      </c>
      <c r="P389" s="46" t="s">
        <v>20674</v>
      </c>
      <c r="Q389" s="2" t="str">
        <f t="shared" si="52"/>
        <v>&lt;a href="set02\obituaries\cooperstown_courier\1910_-_1913\hanstad,_louis_death_notice_october_31,_1912_p7_cc.pdf"&gt;Hanstad, Louis&lt;/a&gt;</v>
      </c>
      <c r="T389" s="39">
        <f t="shared" si="48"/>
        <v>1912</v>
      </c>
      <c r="U389" s="2">
        <f t="shared" si="49"/>
        <v>10</v>
      </c>
      <c r="V389" s="2">
        <f t="shared" si="50"/>
        <v>10</v>
      </c>
      <c r="W389" s="2">
        <f t="shared" si="51"/>
        <v>31</v>
      </c>
      <c r="X389" s="2">
        <f t="shared" si="53"/>
        <v>132</v>
      </c>
    </row>
    <row r="390" spans="1:24" x14ac:dyDescent="0.25">
      <c r="A390" s="2">
        <v>2054</v>
      </c>
      <c r="B390" s="4" t="s">
        <v>7654</v>
      </c>
      <c r="C390" s="5"/>
      <c r="D390" s="5" t="s">
        <v>64</v>
      </c>
      <c r="E390" s="72" t="s">
        <v>13510</v>
      </c>
      <c r="F390" s="71">
        <v>0</v>
      </c>
      <c r="G390" s="52">
        <v>4695</v>
      </c>
      <c r="H390" s="5" t="s">
        <v>13631</v>
      </c>
      <c r="I390" s="5">
        <v>5</v>
      </c>
      <c r="J390" s="72" t="s">
        <v>13510</v>
      </c>
      <c r="K390" s="71">
        <v>200</v>
      </c>
      <c r="L390" s="64" t="s">
        <v>25173</v>
      </c>
      <c r="M390" s="5">
        <v>6</v>
      </c>
      <c r="N390" s="5">
        <v>323</v>
      </c>
      <c r="O390" s="47" t="s">
        <v>20589</v>
      </c>
      <c r="P390" s="46" t="s">
        <v>20674</v>
      </c>
      <c r="Q390" s="2" t="str">
        <f t="shared" si="52"/>
        <v>&lt;a href="set02\obituaries\cooperstown_courier\1910_-_1913\dobbedal,_i_i_obituary_november_7,_1912_p5_cc.pdf"&gt;Dobbedal, I I&lt;/a&gt;</v>
      </c>
      <c r="T390" s="39">
        <f t="shared" si="48"/>
        <v>1912</v>
      </c>
      <c r="U390" s="2">
        <f t="shared" si="49"/>
        <v>11</v>
      </c>
      <c r="V390" s="2">
        <f t="shared" si="50"/>
        <v>11</v>
      </c>
      <c r="W390" s="2">
        <f t="shared" si="51"/>
        <v>7</v>
      </c>
      <c r="X390" s="2">
        <f t="shared" si="53"/>
        <v>126</v>
      </c>
    </row>
    <row r="391" spans="1:24" x14ac:dyDescent="0.25">
      <c r="A391" s="2">
        <v>2945</v>
      </c>
      <c r="B391" s="4" t="s">
        <v>7723</v>
      </c>
      <c r="C391" s="5"/>
      <c r="D391" s="5" t="s">
        <v>64</v>
      </c>
      <c r="E391" s="72">
        <v>0</v>
      </c>
      <c r="F391" s="71">
        <v>0</v>
      </c>
      <c r="G391" s="52">
        <v>4695</v>
      </c>
      <c r="H391" s="5" t="s">
        <v>13631</v>
      </c>
      <c r="I391" s="5">
        <v>5</v>
      </c>
      <c r="J391" s="72" t="s">
        <v>25676</v>
      </c>
      <c r="K391" s="71">
        <v>200</v>
      </c>
      <c r="L391" s="64">
        <v>0</v>
      </c>
      <c r="M391" s="5">
        <v>6</v>
      </c>
      <c r="N391" s="5">
        <v>392</v>
      </c>
      <c r="O391" s="47" t="s">
        <v>20658</v>
      </c>
      <c r="P391" s="46" t="s">
        <v>20674</v>
      </c>
      <c r="Q391" s="2" t="str">
        <f t="shared" si="52"/>
        <v>&lt;a href="set02\obituaries\cooperstown_courier\1910_-_1913\tang,_mrs._john_obituary_november_7,_1912_p5_cc.pdf"&gt;Tang, Mrs. John&lt;/a&gt;</v>
      </c>
      <c r="T391" s="39">
        <f t="shared" si="48"/>
        <v>1912</v>
      </c>
      <c r="U391" s="2">
        <f t="shared" si="49"/>
        <v>11</v>
      </c>
      <c r="V391" s="2">
        <f t="shared" si="50"/>
        <v>11</v>
      </c>
      <c r="W391" s="2">
        <f t="shared" si="51"/>
        <v>7</v>
      </c>
      <c r="X391" s="2">
        <f t="shared" si="53"/>
        <v>130</v>
      </c>
    </row>
    <row r="392" spans="1:24" x14ac:dyDescent="0.25">
      <c r="A392" s="2">
        <v>1204</v>
      </c>
      <c r="B392" s="4" t="s">
        <v>7712</v>
      </c>
      <c r="C392" s="5"/>
      <c r="D392" s="5" t="s">
        <v>62</v>
      </c>
      <c r="E392" s="72" t="s">
        <v>24995</v>
      </c>
      <c r="F392" s="71">
        <v>55</v>
      </c>
      <c r="G392" s="52">
        <v>4709</v>
      </c>
      <c r="H392" s="5" t="s">
        <v>13631</v>
      </c>
      <c r="I392" s="5">
        <v>5</v>
      </c>
      <c r="J392" s="72" t="s">
        <v>24995</v>
      </c>
      <c r="K392" s="71">
        <v>55</v>
      </c>
      <c r="L392" s="64">
        <v>0</v>
      </c>
      <c r="M392" s="5">
        <v>6</v>
      </c>
      <c r="N392" s="5">
        <v>381</v>
      </c>
      <c r="O392" s="47" t="s">
        <v>20647</v>
      </c>
      <c r="P392" s="46" t="s">
        <v>20674</v>
      </c>
      <c r="Q392" s="2" t="str">
        <f t="shared" si="52"/>
        <v>&lt;a href="set02\obituaries\cooperstown_courier\1910_-_1913\seignor,_george_death_notice_november_21,_1912_p5_cc.pdf"&gt;Seignor, George&lt;/a&gt;</v>
      </c>
      <c r="T392" s="39">
        <f t="shared" si="48"/>
        <v>1912</v>
      </c>
      <c r="U392" s="2">
        <f t="shared" si="49"/>
        <v>11</v>
      </c>
      <c r="V392" s="2">
        <f t="shared" si="50"/>
        <v>11</v>
      </c>
      <c r="W392" s="2">
        <f t="shared" si="51"/>
        <v>21</v>
      </c>
      <c r="X392" s="2">
        <f t="shared" si="53"/>
        <v>135</v>
      </c>
    </row>
    <row r="393" spans="1:24" x14ac:dyDescent="0.25">
      <c r="A393" s="2">
        <v>2753</v>
      </c>
      <c r="B393" s="4" t="s">
        <v>7707</v>
      </c>
      <c r="C393" s="5"/>
      <c r="D393" s="5" t="s">
        <v>64</v>
      </c>
      <c r="E393" s="72">
        <v>0</v>
      </c>
      <c r="F393" s="71">
        <v>0</v>
      </c>
      <c r="G393" s="52">
        <v>4709</v>
      </c>
      <c r="H393" s="5" t="s">
        <v>13631</v>
      </c>
      <c r="I393" s="5">
        <v>5</v>
      </c>
      <c r="J393" s="72" t="s">
        <v>25676</v>
      </c>
      <c r="K393" s="71">
        <v>200</v>
      </c>
      <c r="L393" s="64">
        <v>0</v>
      </c>
      <c r="M393" s="5">
        <v>6</v>
      </c>
      <c r="N393" s="5">
        <v>374</v>
      </c>
      <c r="O393" s="47" t="s">
        <v>20640</v>
      </c>
      <c r="P393" s="46" t="s">
        <v>20674</v>
      </c>
      <c r="Q393" s="2" t="str">
        <f t="shared" si="52"/>
        <v>&lt;a href="set02\obituaries\cooperstown_courier\1910_-_1913\retzlaff,_mary_k_obituary_november_21,_1912_p5_cc.pdf"&gt;Retzlaff, Mary K&lt;/a&gt;</v>
      </c>
      <c r="T393" s="39">
        <f t="shared" si="48"/>
        <v>1912</v>
      </c>
      <c r="U393" s="2">
        <f t="shared" si="49"/>
        <v>11</v>
      </c>
      <c r="V393" s="2">
        <f t="shared" si="50"/>
        <v>11</v>
      </c>
      <c r="W393" s="2">
        <f t="shared" si="51"/>
        <v>21</v>
      </c>
      <c r="X393" s="2">
        <f t="shared" si="53"/>
        <v>133</v>
      </c>
    </row>
    <row r="394" spans="1:24" x14ac:dyDescent="0.25">
      <c r="A394" s="2">
        <v>2755</v>
      </c>
      <c r="B394" s="4" t="s">
        <v>7708</v>
      </c>
      <c r="C394" s="5"/>
      <c r="D394" s="5" t="s">
        <v>62</v>
      </c>
      <c r="E394" s="72">
        <v>0</v>
      </c>
      <c r="F394" s="71">
        <v>0</v>
      </c>
      <c r="G394" s="52">
        <v>4709</v>
      </c>
      <c r="H394" s="5" t="s">
        <v>13631</v>
      </c>
      <c r="I394" s="5">
        <v>5</v>
      </c>
      <c r="J394" s="72" t="s">
        <v>25676</v>
      </c>
      <c r="K394" s="71">
        <v>200</v>
      </c>
      <c r="L394" s="64">
        <v>0</v>
      </c>
      <c r="M394" s="5">
        <v>6</v>
      </c>
      <c r="N394" s="5">
        <v>375</v>
      </c>
      <c r="O394" s="47" t="s">
        <v>20641</v>
      </c>
      <c r="P394" s="46" t="s">
        <v>20674</v>
      </c>
      <c r="Q394" s="2" t="str">
        <f t="shared" si="52"/>
        <v>&lt;a href="set02\obituaries\cooperstown_courier\1910_-_1913\retzlaff,_mrs._henry_death_notice_november_21,_1912_p5_cc.pdf"&gt;Retzlaff, Mrs. Henry&lt;/a&gt;</v>
      </c>
      <c r="T394" s="39">
        <f t="shared" si="48"/>
        <v>1912</v>
      </c>
      <c r="U394" s="2">
        <f t="shared" si="49"/>
        <v>11</v>
      </c>
      <c r="V394" s="2">
        <f t="shared" si="50"/>
        <v>11</v>
      </c>
      <c r="W394" s="2">
        <f t="shared" si="51"/>
        <v>21</v>
      </c>
      <c r="X394" s="2">
        <f t="shared" si="53"/>
        <v>145</v>
      </c>
    </row>
    <row r="395" spans="1:24" x14ac:dyDescent="0.25">
      <c r="A395" s="2">
        <v>1207</v>
      </c>
      <c r="B395" s="4" t="s">
        <v>7714</v>
      </c>
      <c r="C395" s="5"/>
      <c r="D395" s="5" t="s">
        <v>64</v>
      </c>
      <c r="E395" s="72" t="s">
        <v>24995</v>
      </c>
      <c r="F395" s="71">
        <v>55</v>
      </c>
      <c r="G395" s="52">
        <v>4716</v>
      </c>
      <c r="H395" s="5" t="s">
        <v>13631</v>
      </c>
      <c r="I395" s="5">
        <v>5</v>
      </c>
      <c r="J395" s="72" t="s">
        <v>24995</v>
      </c>
      <c r="K395" s="71">
        <v>55</v>
      </c>
      <c r="L395" s="64">
        <v>0</v>
      </c>
      <c r="M395" s="5">
        <v>6</v>
      </c>
      <c r="N395" s="5">
        <v>383</v>
      </c>
      <c r="O395" s="47" t="s">
        <v>20649</v>
      </c>
      <c r="P395" s="46" t="s">
        <v>20674</v>
      </c>
      <c r="Q395" s="2" t="str">
        <f t="shared" si="52"/>
        <v>&lt;a href="set02\obituaries\cooperstown_courier\1910_-_1913\siegner,_george_obituary_november_28,_1912_p5_cc.pdf"&gt;Siegner, George&lt;/a&gt;</v>
      </c>
      <c r="T395" s="39">
        <f t="shared" si="48"/>
        <v>1912</v>
      </c>
      <c r="U395" s="2">
        <f t="shared" si="49"/>
        <v>11</v>
      </c>
      <c r="V395" s="2">
        <f t="shared" si="50"/>
        <v>11</v>
      </c>
      <c r="W395" s="2">
        <f t="shared" si="51"/>
        <v>28</v>
      </c>
      <c r="X395" s="2">
        <f t="shared" si="53"/>
        <v>131</v>
      </c>
    </row>
    <row r="396" spans="1:24" x14ac:dyDescent="0.25">
      <c r="A396" s="2">
        <v>2870</v>
      </c>
      <c r="B396" s="4" t="s">
        <v>7717</v>
      </c>
      <c r="C396" s="5"/>
      <c r="D396" s="5" t="s">
        <v>64</v>
      </c>
      <c r="E396" s="72" t="s">
        <v>24883</v>
      </c>
      <c r="F396" s="71">
        <v>0</v>
      </c>
      <c r="G396" s="52">
        <v>4723</v>
      </c>
      <c r="H396" s="5" t="s">
        <v>13631</v>
      </c>
      <c r="I396" s="5">
        <v>5</v>
      </c>
      <c r="J396" s="72" t="s">
        <v>24883</v>
      </c>
      <c r="K396" s="71">
        <v>200</v>
      </c>
      <c r="L396" s="64">
        <v>0</v>
      </c>
      <c r="M396" s="5">
        <v>6</v>
      </c>
      <c r="N396" s="5">
        <v>386</v>
      </c>
      <c r="O396" s="47" t="s">
        <v>20652</v>
      </c>
      <c r="P396" s="46" t="s">
        <v>20674</v>
      </c>
      <c r="Q396" s="2" t="str">
        <f t="shared" si="52"/>
        <v>&lt;a href="set02\obituaries\cooperstown_courier\1910_-_1913\skofstad,_henry_obituary_december_5,_1912_p5_cc.pdf"&gt;Skofstad, Henry&lt;/a&gt;</v>
      </c>
      <c r="T396" s="39">
        <f t="shared" si="48"/>
        <v>1912</v>
      </c>
      <c r="U396" s="2">
        <f t="shared" si="49"/>
        <v>12</v>
      </c>
      <c r="V396" s="2">
        <f t="shared" si="50"/>
        <v>12</v>
      </c>
      <c r="W396" s="2">
        <f t="shared" si="51"/>
        <v>5</v>
      </c>
      <c r="X396" s="2">
        <f t="shared" si="53"/>
        <v>130</v>
      </c>
    </row>
    <row r="397" spans="1:24" x14ac:dyDescent="0.25">
      <c r="A397" s="2">
        <v>1916</v>
      </c>
      <c r="B397" s="4" t="s">
        <v>7650</v>
      </c>
      <c r="C397" s="5"/>
      <c r="D397" s="5" t="s">
        <v>64</v>
      </c>
      <c r="E397" s="72" t="s">
        <v>25170</v>
      </c>
      <c r="F397" s="71">
        <v>0</v>
      </c>
      <c r="G397" s="52">
        <v>4730</v>
      </c>
      <c r="H397" s="5" t="s">
        <v>13631</v>
      </c>
      <c r="I397" s="5">
        <v>5</v>
      </c>
      <c r="J397" s="72" t="s">
        <v>25170</v>
      </c>
      <c r="K397" s="71">
        <v>200</v>
      </c>
      <c r="L397" s="64">
        <v>0</v>
      </c>
      <c r="M397" s="5">
        <v>6</v>
      </c>
      <c r="N397" s="5">
        <v>318</v>
      </c>
      <c r="O397" s="47" t="s">
        <v>20585</v>
      </c>
      <c r="P397" s="46" t="s">
        <v>20674</v>
      </c>
      <c r="Q397" s="2" t="str">
        <f t="shared" si="52"/>
        <v>&lt;a href="set02\obituaries\cooperstown_courier\1910_-_1913\bolkan,_mrs._freeman_obituary_december_12,_1912_p5_cc.pdf"&gt;Bolkan, Mrs. Freeman&lt;/a&gt;</v>
      </c>
      <c r="T397" s="39">
        <f t="shared" si="48"/>
        <v>1912</v>
      </c>
      <c r="U397" s="2">
        <f t="shared" si="49"/>
        <v>12</v>
      </c>
      <c r="V397" s="2">
        <f t="shared" si="50"/>
        <v>12</v>
      </c>
      <c r="W397" s="2">
        <f t="shared" si="51"/>
        <v>12</v>
      </c>
      <c r="X397" s="2">
        <f t="shared" si="53"/>
        <v>141</v>
      </c>
    </row>
    <row r="398" spans="1:24" x14ac:dyDescent="0.25">
      <c r="A398" s="2">
        <v>2923</v>
      </c>
      <c r="B398" s="4" t="s">
        <v>7721</v>
      </c>
      <c r="C398" s="5"/>
      <c r="D398" s="5" t="s">
        <v>64</v>
      </c>
      <c r="E398" s="72" t="s">
        <v>24917</v>
      </c>
      <c r="F398" s="71">
        <v>0</v>
      </c>
      <c r="G398" s="52">
        <v>4737</v>
      </c>
      <c r="H398" s="5" t="s">
        <v>13631</v>
      </c>
      <c r="I398" s="5">
        <v>5</v>
      </c>
      <c r="J398" s="72" t="s">
        <v>24917</v>
      </c>
      <c r="K398" s="71">
        <v>200</v>
      </c>
      <c r="L398" s="64">
        <v>0</v>
      </c>
      <c r="M398" s="5">
        <v>6</v>
      </c>
      <c r="N398" s="5">
        <v>390</v>
      </c>
      <c r="O398" s="47" t="s">
        <v>20656</v>
      </c>
      <c r="P398" s="46" t="s">
        <v>20674</v>
      </c>
      <c r="Q398" s="2" t="str">
        <f t="shared" si="52"/>
        <v>&lt;a href="set02\obituaries\cooperstown_courier\1910_-_1913\stokka,_hans_a_obituary_december_19,_1912_p5_cc.pdf"&gt;Stokka, Hans A&lt;/a&gt;</v>
      </c>
      <c r="T398" s="39">
        <f t="shared" si="48"/>
        <v>1912</v>
      </c>
      <c r="U398" s="2">
        <f t="shared" si="49"/>
        <v>12</v>
      </c>
      <c r="V398" s="2">
        <f t="shared" si="50"/>
        <v>12</v>
      </c>
      <c r="W398" s="2">
        <f t="shared" si="51"/>
        <v>19</v>
      </c>
      <c r="X398" s="2">
        <f t="shared" si="53"/>
        <v>129</v>
      </c>
    </row>
    <row r="399" spans="1:24" x14ac:dyDescent="0.25">
      <c r="A399" s="2">
        <v>316</v>
      </c>
      <c r="B399" s="4" t="s">
        <v>7698</v>
      </c>
      <c r="C399" s="5"/>
      <c r="D399" s="5" t="s">
        <v>64</v>
      </c>
      <c r="E399" s="72">
        <v>0</v>
      </c>
      <c r="F399" s="71">
        <v>3</v>
      </c>
      <c r="G399" s="52">
        <v>4751</v>
      </c>
      <c r="H399" s="5" t="s">
        <v>13631</v>
      </c>
      <c r="I399" s="5">
        <v>5</v>
      </c>
      <c r="J399" s="72" t="s">
        <v>25676</v>
      </c>
      <c r="K399" s="71">
        <v>3</v>
      </c>
      <c r="L399" s="64">
        <v>0</v>
      </c>
      <c r="M399" s="5">
        <v>6</v>
      </c>
      <c r="N399" s="5">
        <v>366</v>
      </c>
      <c r="O399" s="47" t="s">
        <v>20632</v>
      </c>
      <c r="P399" s="46" t="s">
        <v>20674</v>
      </c>
      <c r="Q399" s="2" t="str">
        <f t="shared" si="52"/>
        <v>&lt;a href="set02\obituaries\cooperstown_courier\1910_-_1913\ott,_mrs._frank_obituary_january_2,_1913_p5_cc.pdf"&gt;Ott, Mrs. Frank&lt;/a&gt;</v>
      </c>
      <c r="T399" s="39">
        <f t="shared" si="48"/>
        <v>1913</v>
      </c>
      <c r="U399" s="2">
        <f t="shared" si="49"/>
        <v>1</v>
      </c>
      <c r="V399" s="2">
        <f t="shared" si="50"/>
        <v>1</v>
      </c>
      <c r="W399" s="2">
        <f t="shared" si="51"/>
        <v>2</v>
      </c>
      <c r="X399" s="2">
        <f t="shared" si="53"/>
        <v>129</v>
      </c>
    </row>
    <row r="400" spans="1:24" x14ac:dyDescent="0.25">
      <c r="A400" s="2">
        <v>520</v>
      </c>
      <c r="B400" s="4" t="s">
        <v>7676</v>
      </c>
      <c r="C400" s="5"/>
      <c r="D400" s="5" t="s">
        <v>64</v>
      </c>
      <c r="E400" s="72" t="s">
        <v>24875</v>
      </c>
      <c r="F400" s="71">
        <v>16</v>
      </c>
      <c r="G400" s="52">
        <v>4758</v>
      </c>
      <c r="H400" s="5" t="s">
        <v>13631</v>
      </c>
      <c r="I400" s="5">
        <v>5</v>
      </c>
      <c r="J400" s="72" t="s">
        <v>24875</v>
      </c>
      <c r="K400" s="71">
        <v>16</v>
      </c>
      <c r="L400" s="64">
        <v>0</v>
      </c>
      <c r="M400" s="5">
        <v>6</v>
      </c>
      <c r="N400" s="5">
        <v>345</v>
      </c>
      <c r="O400" s="47" t="s">
        <v>20611</v>
      </c>
      <c r="P400" s="46" t="s">
        <v>20674</v>
      </c>
      <c r="Q400" s="2" t="str">
        <f t="shared" si="52"/>
        <v>&lt;a href="set02\obituaries\cooperstown_courier\1910_-_1913\knapp,_agnes_obituary_january_9,_1913_p5_cc.pdf"&gt;Knapp, Agnes&lt;/a&gt;</v>
      </c>
      <c r="T400" s="39">
        <f t="shared" si="48"/>
        <v>1913</v>
      </c>
      <c r="U400" s="2">
        <f t="shared" si="49"/>
        <v>1</v>
      </c>
      <c r="V400" s="2">
        <f t="shared" si="50"/>
        <v>1</v>
      </c>
      <c r="W400" s="2">
        <f t="shared" si="51"/>
        <v>9</v>
      </c>
      <c r="X400" s="2">
        <f t="shared" si="53"/>
        <v>123</v>
      </c>
    </row>
    <row r="401" spans="1:24" x14ac:dyDescent="0.25">
      <c r="A401" s="2">
        <v>1733</v>
      </c>
      <c r="B401" s="4" t="s">
        <v>7644</v>
      </c>
      <c r="C401" s="5"/>
      <c r="D401" s="5" t="s">
        <v>64</v>
      </c>
      <c r="E401" s="72" t="s">
        <v>13510</v>
      </c>
      <c r="F401" s="71">
        <v>85</v>
      </c>
      <c r="G401" s="52">
        <v>4758</v>
      </c>
      <c r="H401" s="5" t="s">
        <v>13631</v>
      </c>
      <c r="I401" s="5">
        <v>1</v>
      </c>
      <c r="J401" s="72" t="s">
        <v>13510</v>
      </c>
      <c r="K401" s="71">
        <v>85</v>
      </c>
      <c r="L401" s="64">
        <v>0</v>
      </c>
      <c r="M401" s="5">
        <v>6</v>
      </c>
      <c r="N401" s="5">
        <v>311</v>
      </c>
      <c r="O401" s="47" t="s">
        <v>20577</v>
      </c>
      <c r="P401" s="46" t="s">
        <v>20674</v>
      </c>
      <c r="Q401" s="2" t="str">
        <f t="shared" si="52"/>
        <v>&lt;a href="set02\obituaries\cooperstown_courier\1910_-_1913\ayrea,_john_obituary_january_9,_1913_p1_cc.pdf"&gt;Ayrea, John&lt;/a&gt;</v>
      </c>
      <c r="T401" s="39">
        <f t="shared" si="48"/>
        <v>1913</v>
      </c>
      <c r="U401" s="2">
        <f t="shared" si="49"/>
        <v>1</v>
      </c>
      <c r="V401" s="2">
        <f t="shared" si="50"/>
        <v>1</v>
      </c>
      <c r="W401" s="2">
        <f t="shared" si="51"/>
        <v>9</v>
      </c>
      <c r="X401" s="2">
        <f t="shared" si="53"/>
        <v>121</v>
      </c>
    </row>
    <row r="402" spans="1:24" x14ac:dyDescent="0.25">
      <c r="A402" s="2">
        <v>2446</v>
      </c>
      <c r="B402" s="4" t="s">
        <v>7685</v>
      </c>
      <c r="C402" s="5"/>
      <c r="D402" s="5" t="s">
        <v>64</v>
      </c>
      <c r="E402" s="72" t="s">
        <v>25181</v>
      </c>
      <c r="F402" s="71">
        <v>0</v>
      </c>
      <c r="G402" s="52">
        <v>4786</v>
      </c>
      <c r="H402" s="5" t="s">
        <v>13631</v>
      </c>
      <c r="I402" s="5">
        <v>5</v>
      </c>
      <c r="J402" s="72" t="s">
        <v>25181</v>
      </c>
      <c r="K402" s="71">
        <v>200</v>
      </c>
      <c r="L402" s="64" t="s">
        <v>25182</v>
      </c>
      <c r="M402" s="5">
        <v>6</v>
      </c>
      <c r="N402" s="5">
        <v>353</v>
      </c>
      <c r="O402" s="47" t="s">
        <v>20619</v>
      </c>
      <c r="P402" s="46" t="s">
        <v>20674</v>
      </c>
      <c r="Q402" s="2" t="str">
        <f t="shared" si="52"/>
        <v>&lt;a href="set02\obituaries\cooperstown_courier\1910_-_1913\lima,_mrs._peter_obituary_february_6,_1913_p5_cc.pdf"&gt;Lima, Mrs. Peter&lt;/a&gt;</v>
      </c>
      <c r="T402" s="39">
        <f t="shared" si="48"/>
        <v>1913</v>
      </c>
      <c r="U402" s="2">
        <f t="shared" si="49"/>
        <v>2</v>
      </c>
      <c r="V402" s="2">
        <f t="shared" si="50"/>
        <v>2</v>
      </c>
      <c r="W402" s="2">
        <f t="shared" si="51"/>
        <v>6</v>
      </c>
      <c r="X402" s="2">
        <f t="shared" si="53"/>
        <v>132</v>
      </c>
    </row>
    <row r="403" spans="1:24" x14ac:dyDescent="0.25">
      <c r="A403" s="2">
        <v>1349</v>
      </c>
      <c r="B403" s="4" t="s">
        <v>7674</v>
      </c>
      <c r="C403" s="5"/>
      <c r="D403" s="5" t="s">
        <v>64</v>
      </c>
      <c r="E403" s="72" t="s">
        <v>13510</v>
      </c>
      <c r="F403" s="71">
        <v>63</v>
      </c>
      <c r="G403" s="52">
        <v>4793</v>
      </c>
      <c r="H403" s="5" t="s">
        <v>13631</v>
      </c>
      <c r="I403" s="5">
        <v>8</v>
      </c>
      <c r="J403" s="72" t="s">
        <v>13510</v>
      </c>
      <c r="K403" s="71">
        <v>63</v>
      </c>
      <c r="L403" s="64">
        <v>0</v>
      </c>
      <c r="M403" s="5">
        <v>6</v>
      </c>
      <c r="N403" s="5">
        <v>342</v>
      </c>
      <c r="O403" s="47" t="s">
        <v>20608</v>
      </c>
      <c r="P403" s="46" t="s">
        <v>20674</v>
      </c>
      <c r="Q403" s="2" t="str">
        <f t="shared" si="52"/>
        <v>&lt;a href="set02\obituaries\cooperstown_courier\1910_-_1913\kalvik,_knut_obituary_february_13,_1913_p8_cc.pdf"&gt;Kalvik, Knut&lt;/a&gt;</v>
      </c>
      <c r="T403" s="39">
        <f t="shared" si="48"/>
        <v>1913</v>
      </c>
      <c r="U403" s="2">
        <f t="shared" si="49"/>
        <v>2</v>
      </c>
      <c r="V403" s="2">
        <f t="shared" si="50"/>
        <v>2</v>
      </c>
      <c r="W403" s="2">
        <f t="shared" si="51"/>
        <v>13</v>
      </c>
      <c r="X403" s="2">
        <f t="shared" si="53"/>
        <v>125</v>
      </c>
    </row>
    <row r="404" spans="1:24" x14ac:dyDescent="0.25">
      <c r="A404" s="2">
        <v>115</v>
      </c>
      <c r="B404" s="4" t="s">
        <v>7737</v>
      </c>
      <c r="C404" s="5"/>
      <c r="D404" s="5" t="s">
        <v>62</v>
      </c>
      <c r="E404" s="72">
        <v>0</v>
      </c>
      <c r="F404" s="71" t="s">
        <v>24881</v>
      </c>
      <c r="G404" s="52">
        <v>4800</v>
      </c>
      <c r="H404" s="5" t="s">
        <v>13631</v>
      </c>
      <c r="I404" s="5">
        <v>1</v>
      </c>
      <c r="J404" s="72" t="s">
        <v>25676</v>
      </c>
      <c r="K404" s="71">
        <v>0</v>
      </c>
      <c r="L404" s="64">
        <v>0</v>
      </c>
      <c r="M404" s="5">
        <v>6</v>
      </c>
      <c r="N404" s="5">
        <v>405</v>
      </c>
      <c r="O404" s="47" t="s">
        <v>20671</v>
      </c>
      <c r="P404" s="46" t="s">
        <v>20674</v>
      </c>
      <c r="Q404" s="2" t="str">
        <f t="shared" si="52"/>
        <v>&lt;a href="set02\obituaries\cooperstown_courier\1910_-_1913\wold,_infant_of_ingwald_death_notice_february_20,_1913_p1_cc.pdf"&gt;Wold, Infant of Ingwald&lt;/a&gt;</v>
      </c>
      <c r="T404" s="39">
        <f t="shared" si="48"/>
        <v>1913</v>
      </c>
      <c r="U404" s="2">
        <f t="shared" si="49"/>
        <v>2</v>
      </c>
      <c r="V404" s="2">
        <f t="shared" si="50"/>
        <v>2</v>
      </c>
      <c r="W404" s="2">
        <f t="shared" si="51"/>
        <v>20</v>
      </c>
      <c r="X404" s="2">
        <f t="shared" si="53"/>
        <v>151</v>
      </c>
    </row>
    <row r="405" spans="1:24" x14ac:dyDescent="0.25">
      <c r="A405" s="2">
        <v>2140</v>
      </c>
      <c r="B405" s="4" t="s">
        <v>7661</v>
      </c>
      <c r="C405" s="5"/>
      <c r="D405" s="5" t="s">
        <v>62</v>
      </c>
      <c r="E405" s="72" t="s">
        <v>25006</v>
      </c>
      <c r="F405" s="71">
        <v>0</v>
      </c>
      <c r="G405" s="52">
        <v>4800</v>
      </c>
      <c r="H405" s="5" t="s">
        <v>13631</v>
      </c>
      <c r="I405" s="5">
        <v>1</v>
      </c>
      <c r="J405" s="72" t="s">
        <v>25006</v>
      </c>
      <c r="K405" s="71">
        <v>200</v>
      </c>
      <c r="L405" s="64">
        <v>0</v>
      </c>
      <c r="M405" s="5">
        <v>6</v>
      </c>
      <c r="N405" s="5">
        <v>330</v>
      </c>
      <c r="O405" s="47" t="s">
        <v>20596</v>
      </c>
      <c r="P405" s="46" t="s">
        <v>20674</v>
      </c>
      <c r="Q405" s="2" t="str">
        <f t="shared" si="52"/>
        <v>&lt;a href="set02\obituaries\cooperstown_courier\1910_-_1913\gibbon,_mr._death_notice_february_20,_1913_p1_cc.pdf"&gt;Gibbon, Mr. &lt;/a&gt;</v>
      </c>
      <c r="T405" s="39">
        <f t="shared" si="48"/>
        <v>1913</v>
      </c>
      <c r="U405" s="2">
        <f t="shared" si="49"/>
        <v>2</v>
      </c>
      <c r="V405" s="2">
        <f t="shared" si="50"/>
        <v>2</v>
      </c>
      <c r="W405" s="2">
        <f t="shared" si="51"/>
        <v>20</v>
      </c>
      <c r="X405" s="2">
        <f t="shared" si="53"/>
        <v>128</v>
      </c>
    </row>
    <row r="406" spans="1:24" x14ac:dyDescent="0.25">
      <c r="A406" s="2">
        <v>1598</v>
      </c>
      <c r="B406" s="4" t="s">
        <v>7709</v>
      </c>
      <c r="C406" s="5"/>
      <c r="D406" s="5" t="s">
        <v>64</v>
      </c>
      <c r="E406" s="72" t="s">
        <v>25188</v>
      </c>
      <c r="F406" s="71">
        <v>76</v>
      </c>
      <c r="G406" s="52">
        <v>4807</v>
      </c>
      <c r="H406" s="5" t="s">
        <v>13631</v>
      </c>
      <c r="I406" s="5">
        <v>1</v>
      </c>
      <c r="J406" s="72" t="s">
        <v>25188</v>
      </c>
      <c r="K406" s="71">
        <v>76</v>
      </c>
      <c r="L406" s="64">
        <v>0</v>
      </c>
      <c r="M406" s="5">
        <v>6</v>
      </c>
      <c r="N406" s="5">
        <v>376</v>
      </c>
      <c r="O406" s="47" t="s">
        <v>20642</v>
      </c>
      <c r="P406" s="46" t="s">
        <v>20674</v>
      </c>
      <c r="Q406" s="2" t="str">
        <f t="shared" si="52"/>
        <v>&lt;a href="set02\obituaries\cooperstown_courier\1910_-_1913\rickford,_john_f_obituary_february_27,_1913_p1_cc.pdf"&gt;Rickford, John F &lt;/a&gt;</v>
      </c>
      <c r="T406" s="39">
        <f t="shared" si="48"/>
        <v>1913</v>
      </c>
      <c r="U406" s="2">
        <f t="shared" si="49"/>
        <v>2</v>
      </c>
      <c r="V406" s="2">
        <f t="shared" si="50"/>
        <v>2</v>
      </c>
      <c r="W406" s="2">
        <f t="shared" si="51"/>
        <v>27</v>
      </c>
      <c r="X406" s="2">
        <f t="shared" si="53"/>
        <v>134</v>
      </c>
    </row>
    <row r="407" spans="1:24" x14ac:dyDescent="0.25">
      <c r="A407" s="2">
        <v>2110</v>
      </c>
      <c r="B407" s="4" t="s">
        <v>7656</v>
      </c>
      <c r="C407" s="5"/>
      <c r="D407" s="5" t="s">
        <v>64</v>
      </c>
      <c r="E407" s="72" t="s">
        <v>25174</v>
      </c>
      <c r="F407" s="71">
        <v>0</v>
      </c>
      <c r="G407" s="52">
        <v>4807</v>
      </c>
      <c r="H407" s="5" t="s">
        <v>13631</v>
      </c>
      <c r="I407" s="5">
        <v>5</v>
      </c>
      <c r="J407" s="72" t="s">
        <v>25174</v>
      </c>
      <c r="K407" s="71">
        <v>200</v>
      </c>
      <c r="L407" s="64">
        <v>0</v>
      </c>
      <c r="M407" s="5">
        <v>6</v>
      </c>
      <c r="N407" s="5">
        <v>325</v>
      </c>
      <c r="O407" s="47" t="s">
        <v>20591</v>
      </c>
      <c r="P407" s="46" t="s">
        <v>20674</v>
      </c>
      <c r="Q407" s="2" t="str">
        <f t="shared" si="52"/>
        <v>&lt;a href="set02\obituaries\cooperstown_courier\1910_-_1913\fjelstad,_mrs._martin_jr._obituary_february_27,_1913_p5_cc.pdf"&gt;Fjelstad, Mrs. Martin Jr. &lt;/a&gt;</v>
      </c>
      <c r="T407" s="39">
        <f t="shared" si="48"/>
        <v>1913</v>
      </c>
      <c r="U407" s="2">
        <f t="shared" si="49"/>
        <v>2</v>
      </c>
      <c r="V407" s="2">
        <f t="shared" si="50"/>
        <v>2</v>
      </c>
      <c r="W407" s="2">
        <f t="shared" si="51"/>
        <v>27</v>
      </c>
      <c r="X407" s="2">
        <f t="shared" si="53"/>
        <v>152</v>
      </c>
    </row>
    <row r="408" spans="1:24" x14ac:dyDescent="0.25">
      <c r="A408" s="2">
        <v>1282</v>
      </c>
      <c r="B408" s="4" t="s">
        <v>7642</v>
      </c>
      <c r="C408" s="5"/>
      <c r="D408" s="5" t="s">
        <v>64</v>
      </c>
      <c r="E408" s="72" t="s">
        <v>25168</v>
      </c>
      <c r="F408" s="71">
        <v>60</v>
      </c>
      <c r="G408" s="52">
        <v>4814</v>
      </c>
      <c r="H408" s="5" t="s">
        <v>13631</v>
      </c>
      <c r="I408" s="5">
        <v>5</v>
      </c>
      <c r="J408" s="72" t="s">
        <v>25168</v>
      </c>
      <c r="K408" s="71">
        <v>60</v>
      </c>
      <c r="L408" s="64">
        <v>0</v>
      </c>
      <c r="M408" s="5">
        <v>6</v>
      </c>
      <c r="N408" s="5">
        <v>309</v>
      </c>
      <c r="O408" s="47" t="s">
        <v>20575</v>
      </c>
      <c r="P408" s="46" t="s">
        <v>20674</v>
      </c>
      <c r="Q408" s="2" t="str">
        <f t="shared" si="52"/>
        <v>&lt;a href="set02\obituaries\cooperstown_courier\1910_-_1913\archer,_w_w_obituary_march_6,_1913_p5_cc.pdf"&gt;Archer, W W&lt;/a&gt;</v>
      </c>
      <c r="T408" s="39">
        <f t="shared" si="48"/>
        <v>1913</v>
      </c>
      <c r="U408" s="2">
        <f t="shared" si="49"/>
        <v>3</v>
      </c>
      <c r="V408" s="2">
        <f t="shared" si="50"/>
        <v>3</v>
      </c>
      <c r="W408" s="2">
        <f t="shared" si="51"/>
        <v>6</v>
      </c>
      <c r="X408" s="2">
        <f t="shared" si="53"/>
        <v>119</v>
      </c>
    </row>
    <row r="409" spans="1:24" x14ac:dyDescent="0.25">
      <c r="A409" s="2">
        <v>1493</v>
      </c>
      <c r="B409" s="4" t="s">
        <v>7686</v>
      </c>
      <c r="C409" s="5"/>
      <c r="D409" s="5" t="s">
        <v>64</v>
      </c>
      <c r="E409" s="72" t="s">
        <v>610</v>
      </c>
      <c r="F409" s="71">
        <v>70</v>
      </c>
      <c r="G409" s="52">
        <v>4814</v>
      </c>
      <c r="H409" s="5" t="s">
        <v>13631</v>
      </c>
      <c r="I409" s="5">
        <v>5</v>
      </c>
      <c r="J409" s="72" t="s">
        <v>610</v>
      </c>
      <c r="K409" s="71">
        <v>70</v>
      </c>
      <c r="L409" s="64">
        <v>0</v>
      </c>
      <c r="M409" s="5">
        <v>6</v>
      </c>
      <c r="N409" s="5">
        <v>354</v>
      </c>
      <c r="O409" s="47" t="s">
        <v>20620</v>
      </c>
      <c r="P409" s="46" t="s">
        <v>20674</v>
      </c>
      <c r="Q409" s="2" t="str">
        <f t="shared" si="52"/>
        <v>&lt;a href="set02\obituaries\cooperstown_courier\1910_-_1913\lucht,_mrs._mother_of_herman_obituary_march_6,_1913_p5_cc.pdf"&gt;Lucht, Mrs. Mother of Herman&lt;/a&gt;</v>
      </c>
      <c r="T409" s="39">
        <f t="shared" si="48"/>
        <v>1913</v>
      </c>
      <c r="U409" s="2">
        <f t="shared" si="49"/>
        <v>3</v>
      </c>
      <c r="V409" s="2">
        <f t="shared" si="50"/>
        <v>3</v>
      </c>
      <c r="W409" s="2">
        <f t="shared" si="51"/>
        <v>6</v>
      </c>
      <c r="X409" s="2">
        <f t="shared" si="53"/>
        <v>153</v>
      </c>
    </row>
    <row r="410" spans="1:24" x14ac:dyDescent="0.25">
      <c r="A410" s="2">
        <v>162</v>
      </c>
      <c r="B410" s="4" t="s">
        <v>8727</v>
      </c>
      <c r="C410" s="5"/>
      <c r="D410" s="5" t="s">
        <v>62</v>
      </c>
      <c r="E410" s="72" t="s">
        <v>24953</v>
      </c>
      <c r="F410" s="71" t="s">
        <v>25027</v>
      </c>
      <c r="G410" s="52">
        <v>930</v>
      </c>
      <c r="H410" s="5" t="s">
        <v>11770</v>
      </c>
      <c r="I410" s="5">
        <v>8</v>
      </c>
      <c r="J410" s="72" t="s">
        <v>24953</v>
      </c>
      <c r="K410" s="71">
        <f>3/12</f>
        <v>0.25</v>
      </c>
      <c r="L410" s="64">
        <v>0</v>
      </c>
      <c r="M410" s="5">
        <v>7</v>
      </c>
      <c r="N410" s="5">
        <v>499</v>
      </c>
      <c r="O410" s="47" t="s">
        <v>20766</v>
      </c>
      <c r="P410" s="46" t="s">
        <v>25753</v>
      </c>
      <c r="Q410" s="2" t="str">
        <f t="shared" si="52"/>
        <v>&lt;a href="set03\cg\cg_march_9,_1901_-_december_29,_1905\obituaries\swanson,_3_mo_old_child_of_fred_death_notice_july_18,_1902_p8_cg.pdf"&gt;Swanson, 3 mo old child of Fred&lt;/a&gt;</v>
      </c>
      <c r="T410" s="39">
        <f t="shared" si="48"/>
        <v>1902</v>
      </c>
      <c r="U410" s="2">
        <f t="shared" si="49"/>
        <v>7</v>
      </c>
      <c r="V410" s="2">
        <f t="shared" si="50"/>
        <v>7</v>
      </c>
      <c r="W410" s="2">
        <f t="shared" si="51"/>
        <v>18</v>
      </c>
      <c r="X410" s="2">
        <f t="shared" si="53"/>
        <v>171</v>
      </c>
    </row>
    <row r="411" spans="1:24" x14ac:dyDescent="0.25">
      <c r="A411" s="2">
        <v>1040</v>
      </c>
      <c r="B411" s="4" t="s">
        <v>8642</v>
      </c>
      <c r="C411" s="5"/>
      <c r="D411" s="5" t="s">
        <v>64</v>
      </c>
      <c r="E411" s="72" t="s">
        <v>25220</v>
      </c>
      <c r="F411" s="71">
        <v>46</v>
      </c>
      <c r="G411" s="52">
        <v>1098</v>
      </c>
      <c r="H411" s="5" t="s">
        <v>11770</v>
      </c>
      <c r="I411" s="5">
        <v>1</v>
      </c>
      <c r="J411" s="72" t="s">
        <v>25220</v>
      </c>
      <c r="K411" s="71">
        <v>46</v>
      </c>
      <c r="L411" s="64">
        <v>0</v>
      </c>
      <c r="M411" s="5">
        <v>7</v>
      </c>
      <c r="N411" s="5">
        <v>409</v>
      </c>
      <c r="O411" s="47" t="s">
        <v>20676</v>
      </c>
      <c r="P411" s="46" t="s">
        <v>25753</v>
      </c>
      <c r="Q411" s="2" t="str">
        <f t="shared" si="52"/>
        <v>&lt;a href="set03\cg\cg_march_9,_1901_-_december_29,_1905\obituaries\ahearn,_mrs._p_e_obituary_january_2,_1903_p1_cg.pdf"&gt;Ahearn, Mrs. P E&lt;/a&gt;</v>
      </c>
      <c r="T411" s="39">
        <f t="shared" si="48"/>
        <v>1903</v>
      </c>
      <c r="U411" s="2">
        <f t="shared" si="49"/>
        <v>1</v>
      </c>
      <c r="V411" s="2">
        <f t="shared" si="50"/>
        <v>1</v>
      </c>
      <c r="W411" s="2">
        <f t="shared" si="51"/>
        <v>2</v>
      </c>
      <c r="X411" s="2">
        <f t="shared" si="53"/>
        <v>139</v>
      </c>
    </row>
    <row r="412" spans="1:24" x14ac:dyDescent="0.25">
      <c r="A412" s="2">
        <v>352</v>
      </c>
      <c r="B412" s="4" t="s">
        <v>8733</v>
      </c>
      <c r="C412" s="5"/>
      <c r="D412" s="5" t="s">
        <v>64</v>
      </c>
      <c r="E412" s="72" t="s">
        <v>24847</v>
      </c>
      <c r="F412" s="71">
        <v>4</v>
      </c>
      <c r="G412" s="52">
        <v>1266</v>
      </c>
      <c r="H412" s="5" t="s">
        <v>11770</v>
      </c>
      <c r="I412" s="5">
        <v>6</v>
      </c>
      <c r="J412" s="72" t="s">
        <v>24847</v>
      </c>
      <c r="K412" s="71">
        <v>4</v>
      </c>
      <c r="L412" s="64">
        <v>0</v>
      </c>
      <c r="M412" s="5">
        <v>7</v>
      </c>
      <c r="N412" s="5">
        <v>505</v>
      </c>
      <c r="O412" s="47" t="s">
        <v>20771</v>
      </c>
      <c r="P412" s="46" t="s">
        <v>25753</v>
      </c>
      <c r="Q412" s="2" t="str">
        <f t="shared" si="52"/>
        <v>&lt;a href="set03\cg\cg_march_9,_1901_-_december_29,_1905\obituaries\wescom,_julia_do_ed_obituary_june_19,_1903_p6_cg.pdf"&gt;Wescom, Julia dau of Ed&lt;/a&gt;</v>
      </c>
      <c r="T412" s="39">
        <f t="shared" si="48"/>
        <v>1903</v>
      </c>
      <c r="U412" s="2">
        <f t="shared" si="49"/>
        <v>6</v>
      </c>
      <c r="V412" s="2">
        <f t="shared" si="50"/>
        <v>6</v>
      </c>
      <c r="W412" s="2">
        <f t="shared" si="51"/>
        <v>19</v>
      </c>
      <c r="X412" s="2">
        <f t="shared" si="53"/>
        <v>147</v>
      </c>
    </row>
    <row r="413" spans="1:24" x14ac:dyDescent="0.25">
      <c r="A413" s="2">
        <v>3001</v>
      </c>
      <c r="B413" s="4" t="s">
        <v>8731</v>
      </c>
      <c r="C413" s="5"/>
      <c r="D413" s="5" t="s">
        <v>62</v>
      </c>
      <c r="E413" s="72">
        <v>0</v>
      </c>
      <c r="F413" s="71">
        <v>0</v>
      </c>
      <c r="G413" s="52">
        <v>1266</v>
      </c>
      <c r="H413" s="5" t="s">
        <v>11770</v>
      </c>
      <c r="I413" s="5">
        <v>6</v>
      </c>
      <c r="J413" s="72" t="s">
        <v>25676</v>
      </c>
      <c r="K413" s="71">
        <v>200</v>
      </c>
      <c r="L413" s="64">
        <v>0</v>
      </c>
      <c r="M413" s="5">
        <v>7</v>
      </c>
      <c r="N413" s="5">
        <v>503</v>
      </c>
      <c r="O413" s="47" t="s">
        <v>20769</v>
      </c>
      <c r="P413" s="46" t="s">
        <v>25753</v>
      </c>
      <c r="Q413" s="2" t="str">
        <f t="shared" si="52"/>
        <v>&lt;a href="set03\cg\cg_march_9,_1901_-_december_29,_1905\obituaries\walker,_john_h_death_notice_june_19,_1903_p6_cg.pdf"&gt;Walker, John H&lt;/a&gt;</v>
      </c>
      <c r="T413" s="39">
        <f t="shared" si="48"/>
        <v>1903</v>
      </c>
      <c r="U413" s="2">
        <f t="shared" si="49"/>
        <v>6</v>
      </c>
      <c r="V413" s="2">
        <f t="shared" si="50"/>
        <v>6</v>
      </c>
      <c r="W413" s="2">
        <f t="shared" si="51"/>
        <v>19</v>
      </c>
      <c r="X413" s="2">
        <f t="shared" si="53"/>
        <v>137</v>
      </c>
    </row>
    <row r="414" spans="1:24" x14ac:dyDescent="0.25">
      <c r="A414" s="2">
        <v>804</v>
      </c>
      <c r="B414" s="4" t="s">
        <v>8661</v>
      </c>
      <c r="C414" s="5" t="s">
        <v>13137</v>
      </c>
      <c r="D414" s="5" t="s">
        <v>64</v>
      </c>
      <c r="E414" s="72">
        <v>0</v>
      </c>
      <c r="F414" s="71">
        <v>29</v>
      </c>
      <c r="G414" s="52">
        <v>1413</v>
      </c>
      <c r="H414" s="5" t="s">
        <v>11770</v>
      </c>
      <c r="I414" s="5">
        <v>1</v>
      </c>
      <c r="J414" s="72" t="s">
        <v>25676</v>
      </c>
      <c r="K414" s="71">
        <v>29</v>
      </c>
      <c r="L414" s="64" t="s">
        <v>25227</v>
      </c>
      <c r="M414" s="5">
        <v>7</v>
      </c>
      <c r="N414" s="5">
        <v>431</v>
      </c>
      <c r="O414" s="47" t="s">
        <v>20698</v>
      </c>
      <c r="P414" s="46" t="s">
        <v>25753</v>
      </c>
      <c r="Q414" s="2" t="str">
        <f t="shared" si="52"/>
        <v>&lt;a href="set03\cg\cg_march_9,_1901_-_december_29,_1905\obituaries\fosholdt,_mrs._o_t_(emma_augusta_haggberg)_obituary_november_13,_1903_p1_cg.pdf"&gt;Fosholdt, Mrs. O T&lt;/a&gt;</v>
      </c>
      <c r="T414" s="39">
        <f t="shared" si="48"/>
        <v>1903</v>
      </c>
      <c r="U414" s="2">
        <f t="shared" si="49"/>
        <v>11</v>
      </c>
      <c r="V414" s="2">
        <f t="shared" si="50"/>
        <v>11</v>
      </c>
      <c r="W414" s="2">
        <f t="shared" si="51"/>
        <v>13</v>
      </c>
      <c r="X414" s="2">
        <f t="shared" si="53"/>
        <v>169</v>
      </c>
    </row>
    <row r="415" spans="1:24" x14ac:dyDescent="0.25">
      <c r="A415" s="2">
        <v>1313</v>
      </c>
      <c r="B415" s="4" t="s">
        <v>8726</v>
      </c>
      <c r="C415" s="5"/>
      <c r="D415" s="5" t="s">
        <v>64</v>
      </c>
      <c r="E415" s="72" t="s">
        <v>25129</v>
      </c>
      <c r="F415" s="71">
        <v>60</v>
      </c>
      <c r="G415" s="52">
        <v>1413</v>
      </c>
      <c r="H415" s="5" t="s">
        <v>11770</v>
      </c>
      <c r="I415" s="5">
        <v>1</v>
      </c>
      <c r="J415" s="72" t="s">
        <v>25129</v>
      </c>
      <c r="K415" s="71">
        <v>60</v>
      </c>
      <c r="L415" s="64">
        <v>0</v>
      </c>
      <c r="M415" s="5">
        <v>7</v>
      </c>
      <c r="N415" s="5">
        <v>498</v>
      </c>
      <c r="O415" s="47" t="s">
        <v>20765</v>
      </c>
      <c r="P415" s="46" t="s">
        <v>25753</v>
      </c>
      <c r="Q415" s="2" t="str">
        <f t="shared" si="52"/>
        <v>&lt;a href="set03\cg\cg_march_9,_1901_-_december_29,_1905\obituaries\stritzel,_mike_obituary_november_13,_1903_p1_cg.pdf"&gt;Stritzel, Mike&lt;/a&gt;</v>
      </c>
      <c r="T415" s="39">
        <f t="shared" si="48"/>
        <v>1903</v>
      </c>
      <c r="U415" s="2">
        <f t="shared" si="49"/>
        <v>11</v>
      </c>
      <c r="V415" s="2">
        <f t="shared" si="50"/>
        <v>11</v>
      </c>
      <c r="W415" s="2">
        <f t="shared" si="51"/>
        <v>13</v>
      </c>
      <c r="X415" s="2">
        <f t="shared" si="53"/>
        <v>137</v>
      </c>
    </row>
    <row r="416" spans="1:24" x14ac:dyDescent="0.25">
      <c r="A416" s="2">
        <v>2630</v>
      </c>
      <c r="B416" s="4" t="s">
        <v>8703</v>
      </c>
      <c r="C416" s="5"/>
      <c r="D416" s="5" t="s">
        <v>64</v>
      </c>
      <c r="E416" s="72" t="s">
        <v>25146</v>
      </c>
      <c r="F416" s="71">
        <v>0</v>
      </c>
      <c r="G416" s="52">
        <v>1420</v>
      </c>
      <c r="H416" s="5" t="s">
        <v>11770</v>
      </c>
      <c r="I416" s="5">
        <v>1</v>
      </c>
      <c r="J416" s="72" t="s">
        <v>25146</v>
      </c>
      <c r="K416" s="71">
        <v>200</v>
      </c>
      <c r="L416" s="64" t="s">
        <v>24918</v>
      </c>
      <c r="M416" s="5">
        <v>7</v>
      </c>
      <c r="N416" s="5">
        <v>476</v>
      </c>
      <c r="O416" s="47" t="s">
        <v>20743</v>
      </c>
      <c r="P416" s="46" t="s">
        <v>25753</v>
      </c>
      <c r="Q416" s="2" t="str">
        <f t="shared" si="52"/>
        <v>&lt;a href="set03\cg\cg_march_9,_1901_-_december_29,_1905\obituaries\o'lien,_hans_death_and_obituary_november_20,_1903_p1_cg.pdf"&gt;O'Lien, Hans&lt;/a&gt;</v>
      </c>
      <c r="T416" s="39">
        <f t="shared" si="48"/>
        <v>1903</v>
      </c>
      <c r="U416" s="2">
        <f t="shared" si="49"/>
        <v>11</v>
      </c>
      <c r="V416" s="2">
        <f t="shared" si="50"/>
        <v>11</v>
      </c>
      <c r="W416" s="2">
        <f t="shared" si="51"/>
        <v>20</v>
      </c>
      <c r="X416" s="2">
        <f t="shared" si="53"/>
        <v>143</v>
      </c>
    </row>
    <row r="417" spans="1:24" x14ac:dyDescent="0.25">
      <c r="A417" s="2">
        <v>2632</v>
      </c>
      <c r="B417" s="4" t="s">
        <v>8703</v>
      </c>
      <c r="C417" s="5"/>
      <c r="D417" s="5" t="s">
        <v>2622</v>
      </c>
      <c r="E417" s="72" t="s">
        <v>25146</v>
      </c>
      <c r="F417" s="71">
        <v>0</v>
      </c>
      <c r="G417" s="52">
        <v>1427</v>
      </c>
      <c r="H417" s="5" t="s">
        <v>11770</v>
      </c>
      <c r="I417" s="5">
        <v>6</v>
      </c>
      <c r="J417" s="72" t="s">
        <v>25146</v>
      </c>
      <c r="K417" s="71">
        <v>200</v>
      </c>
      <c r="L417" s="64" t="s">
        <v>24918</v>
      </c>
      <c r="M417" s="5">
        <v>7</v>
      </c>
      <c r="N417" s="5">
        <v>475</v>
      </c>
      <c r="O417" s="47" t="s">
        <v>20742</v>
      </c>
      <c r="P417" s="46" t="s">
        <v>25753</v>
      </c>
      <c r="Q417" s="2" t="str">
        <f t="shared" si="52"/>
        <v>&lt;a href="set03\cg\cg_march_9,_1901_-_december_29,_1905\obituaries\o'lien,_hans_correction_november_27,_1903_p6_cg.pdf"&gt;O'Lien, Hans&lt;/a&gt;</v>
      </c>
      <c r="T417" s="39">
        <f t="shared" si="48"/>
        <v>1903</v>
      </c>
      <c r="U417" s="2">
        <f t="shared" si="49"/>
        <v>11</v>
      </c>
      <c r="V417" s="2">
        <f t="shared" si="50"/>
        <v>11</v>
      </c>
      <c r="W417" s="2">
        <f t="shared" si="51"/>
        <v>27</v>
      </c>
      <c r="X417" s="2">
        <f t="shared" si="53"/>
        <v>135</v>
      </c>
    </row>
    <row r="418" spans="1:24" x14ac:dyDescent="0.25">
      <c r="A418" s="2">
        <v>710</v>
      </c>
      <c r="B418" s="4" t="s">
        <v>8732</v>
      </c>
      <c r="C418" s="5"/>
      <c r="D418" s="5" t="s">
        <v>64</v>
      </c>
      <c r="E418" s="72" t="s">
        <v>11627</v>
      </c>
      <c r="F418" s="71">
        <v>24</v>
      </c>
      <c r="G418" s="52">
        <v>1441</v>
      </c>
      <c r="H418" s="5" t="s">
        <v>11770</v>
      </c>
      <c r="I418" s="5">
        <v>3</v>
      </c>
      <c r="J418" s="72" t="s">
        <v>11627</v>
      </c>
      <c r="K418" s="71">
        <v>24</v>
      </c>
      <c r="L418" s="64">
        <v>0</v>
      </c>
      <c r="M418" s="5">
        <v>7</v>
      </c>
      <c r="N418" s="5">
        <v>504</v>
      </c>
      <c r="O418" s="47" t="s">
        <v>20770</v>
      </c>
      <c r="P418" s="46" t="s">
        <v>25753</v>
      </c>
      <c r="Q418" s="2" t="str">
        <f t="shared" si="52"/>
        <v>&lt;a href="set03\cg\cg_march_9,_1901_-_december_29,_1905\obituaries\watson,_mot_obituary_december_11,_1903_p3_cg.pdf"&gt;Watson, Mot&lt;/a&gt;</v>
      </c>
      <c r="T418" s="39">
        <f t="shared" si="48"/>
        <v>1903</v>
      </c>
      <c r="U418" s="2">
        <f t="shared" si="49"/>
        <v>12</v>
      </c>
      <c r="V418" s="2">
        <f t="shared" si="50"/>
        <v>12</v>
      </c>
      <c r="W418" s="2">
        <f t="shared" si="51"/>
        <v>11</v>
      </c>
      <c r="X418" s="2">
        <f t="shared" si="53"/>
        <v>131</v>
      </c>
    </row>
    <row r="419" spans="1:24" x14ac:dyDescent="0.25">
      <c r="A419" s="2">
        <v>805</v>
      </c>
      <c r="B419" s="4" t="s">
        <v>8662</v>
      </c>
      <c r="C419" s="5"/>
      <c r="D419" s="5" t="s">
        <v>64</v>
      </c>
      <c r="E419" s="72" t="s">
        <v>24875</v>
      </c>
      <c r="F419" s="71">
        <v>29</v>
      </c>
      <c r="G419" s="52">
        <v>1441</v>
      </c>
      <c r="H419" s="5" t="s">
        <v>11770</v>
      </c>
      <c r="I419" s="5">
        <v>3</v>
      </c>
      <c r="J419" s="72" t="s">
        <v>24875</v>
      </c>
      <c r="K419" s="71">
        <v>29</v>
      </c>
      <c r="L419" s="64" t="s">
        <v>25228</v>
      </c>
      <c r="M419" s="5">
        <v>7</v>
      </c>
      <c r="N419" s="5">
        <v>432</v>
      </c>
      <c r="O419" s="47" t="s">
        <v>20699</v>
      </c>
      <c r="P419" s="46" t="s">
        <v>25753</v>
      </c>
      <c r="Q419" s="2" t="str">
        <f t="shared" si="52"/>
        <v>&lt;a href="set03\cg\cg_march_9,_1901_-_december_29,_1905\obituaries\fredrickson,_mrs._tena_obituary_december_11,_1903_p3_cg.pdf"&gt;Fredrickson, Mrs. Tena&lt;/a&gt;</v>
      </c>
      <c r="T419" s="39">
        <f t="shared" si="48"/>
        <v>1903</v>
      </c>
      <c r="U419" s="2">
        <f t="shared" si="49"/>
        <v>12</v>
      </c>
      <c r="V419" s="2">
        <f t="shared" si="50"/>
        <v>12</v>
      </c>
      <c r="W419" s="2">
        <f t="shared" si="51"/>
        <v>11</v>
      </c>
      <c r="X419" s="2">
        <f t="shared" si="53"/>
        <v>153</v>
      </c>
    </row>
    <row r="420" spans="1:24" x14ac:dyDescent="0.25">
      <c r="A420" s="2">
        <v>237</v>
      </c>
      <c r="B420" s="4" t="s">
        <v>8700</v>
      </c>
      <c r="C420" s="5"/>
      <c r="D420" s="5" t="s">
        <v>64</v>
      </c>
      <c r="E420" s="72">
        <v>0</v>
      </c>
      <c r="F420" s="71" t="s">
        <v>25239</v>
      </c>
      <c r="G420" s="52">
        <v>1448</v>
      </c>
      <c r="H420" s="5" t="s">
        <v>11770</v>
      </c>
      <c r="I420" s="5">
        <v>3</v>
      </c>
      <c r="J420" s="72" t="s">
        <v>25676</v>
      </c>
      <c r="K420" s="71">
        <f>13/12</f>
        <v>1.0833333333333333</v>
      </c>
      <c r="L420" s="64">
        <v>0</v>
      </c>
      <c r="M420" s="5">
        <v>7</v>
      </c>
      <c r="N420" s="5">
        <v>472</v>
      </c>
      <c r="O420" s="47" t="s">
        <v>20739</v>
      </c>
      <c r="P420" s="46" t="s">
        <v>25753</v>
      </c>
      <c r="Q420" s="2" t="str">
        <f t="shared" si="52"/>
        <v>&lt;a href="set03\cg\cg_march_9,_1901_-_december_29,_1905\obituaries\nelson,_13_mo_old_dau_of_hans_obituary_december_18,_1903_p3_cg.pdf"&gt;Nelson, 13 mo old dau of Hans&lt;/a&gt;</v>
      </c>
      <c r="T420" s="39">
        <f t="shared" si="48"/>
        <v>1903</v>
      </c>
      <c r="U420" s="2">
        <f t="shared" si="49"/>
        <v>12</v>
      </c>
      <c r="V420" s="2">
        <f t="shared" si="50"/>
        <v>12</v>
      </c>
      <c r="W420" s="2">
        <f t="shared" si="51"/>
        <v>18</v>
      </c>
      <c r="X420" s="2">
        <f t="shared" si="53"/>
        <v>167</v>
      </c>
    </row>
    <row r="421" spans="1:24" x14ac:dyDescent="0.25">
      <c r="A421" s="2">
        <v>2235</v>
      </c>
      <c r="B421" s="4" t="s">
        <v>8669</v>
      </c>
      <c r="C421" s="5"/>
      <c r="D421" s="5" t="s">
        <v>62</v>
      </c>
      <c r="E421" s="77" t="s">
        <v>25232</v>
      </c>
      <c r="F421" s="71">
        <v>0</v>
      </c>
      <c r="G421" s="52">
        <v>1455</v>
      </c>
      <c r="H421" s="5" t="s">
        <v>11770</v>
      </c>
      <c r="I421" s="5">
        <v>1</v>
      </c>
      <c r="J421" s="77" t="s">
        <v>25232</v>
      </c>
      <c r="K421" s="71">
        <v>200</v>
      </c>
      <c r="L421" s="64">
        <v>0</v>
      </c>
      <c r="M421" s="5">
        <v>7</v>
      </c>
      <c r="N421" s="5">
        <v>441</v>
      </c>
      <c r="O421" s="47" t="s">
        <v>20708</v>
      </c>
      <c r="P421" s="46" t="s">
        <v>25753</v>
      </c>
      <c r="Q421" s="2" t="str">
        <f t="shared" si="52"/>
        <v>&lt;a href="set03\cg\cg_march_9,_1901_-_december_29,_1905\obituaries\henderson,_miss_death_notice_december_25,_1903_p1_cg.pdf"&gt;Henderson, Miss&lt;/a&gt;</v>
      </c>
      <c r="T421" s="39">
        <f t="shared" si="48"/>
        <v>1903</v>
      </c>
      <c r="U421" s="2">
        <f t="shared" si="49"/>
        <v>12</v>
      </c>
      <c r="V421" s="2">
        <f t="shared" si="50"/>
        <v>12</v>
      </c>
      <c r="W421" s="2">
        <f t="shared" si="51"/>
        <v>25</v>
      </c>
      <c r="X421" s="2">
        <f t="shared" si="53"/>
        <v>143</v>
      </c>
    </row>
    <row r="422" spans="1:24" x14ac:dyDescent="0.25">
      <c r="A422" s="2">
        <v>2564</v>
      </c>
      <c r="B422" s="4" t="s">
        <v>8697</v>
      </c>
      <c r="C422" s="5"/>
      <c r="D422" s="5" t="s">
        <v>62</v>
      </c>
      <c r="E422" s="72" t="s">
        <v>24979</v>
      </c>
      <c r="F422" s="71">
        <v>0</v>
      </c>
      <c r="G422" s="52">
        <v>1455</v>
      </c>
      <c r="H422" s="5" t="s">
        <v>11770</v>
      </c>
      <c r="I422" s="5">
        <v>1</v>
      </c>
      <c r="J422" s="72" t="s">
        <v>24979</v>
      </c>
      <c r="K422" s="71">
        <v>200</v>
      </c>
      <c r="L422" s="64">
        <v>0</v>
      </c>
      <c r="M422" s="5">
        <v>7</v>
      </c>
      <c r="N422" s="5">
        <v>469</v>
      </c>
      <c r="O422" s="47" t="s">
        <v>20736</v>
      </c>
      <c r="P422" s="46" t="s">
        <v>25753</v>
      </c>
      <c r="Q422" s="2" t="str">
        <f t="shared" si="52"/>
        <v>&lt;a href="set03\cg\cg_march_9,_1901_-_december_29,_1905\obituaries\morris,_david_death_notice_december_25,_1903_p1_cg.pdf"&gt;Morris, David&lt;/a&gt;</v>
      </c>
      <c r="T422" s="39">
        <f t="shared" si="48"/>
        <v>1903</v>
      </c>
      <c r="U422" s="2">
        <f t="shared" si="49"/>
        <v>12</v>
      </c>
      <c r="V422" s="2">
        <f t="shared" si="50"/>
        <v>12</v>
      </c>
      <c r="W422" s="2">
        <f t="shared" si="51"/>
        <v>25</v>
      </c>
      <c r="X422" s="2">
        <f t="shared" si="53"/>
        <v>139</v>
      </c>
    </row>
    <row r="423" spans="1:24" x14ac:dyDescent="0.25">
      <c r="A423" s="2">
        <v>2721</v>
      </c>
      <c r="B423" s="4" t="s">
        <v>8709</v>
      </c>
      <c r="C423" s="5"/>
      <c r="D423" s="5" t="s">
        <v>64</v>
      </c>
      <c r="E423" s="72" t="s">
        <v>24990</v>
      </c>
      <c r="F423" s="71">
        <v>0</v>
      </c>
      <c r="G423" s="52">
        <v>1455</v>
      </c>
      <c r="H423" s="5" t="s">
        <v>11770</v>
      </c>
      <c r="I423" s="5">
        <v>8</v>
      </c>
      <c r="J423" s="72" t="s">
        <v>24990</v>
      </c>
      <c r="K423" s="71">
        <v>200</v>
      </c>
      <c r="L423" s="64">
        <v>0</v>
      </c>
      <c r="M423" s="5">
        <v>7</v>
      </c>
      <c r="N423" s="5">
        <v>482</v>
      </c>
      <c r="O423" s="47" t="s">
        <v>20749</v>
      </c>
      <c r="P423" s="46" t="s">
        <v>25753</v>
      </c>
      <c r="Q423" s="2" t="str">
        <f t="shared" si="52"/>
        <v>&lt;a href="set03\cg\cg_march_9,_1901_-_december_29,_1905\obituaries\posey,_stella_do_david_obituary_december_25,_1903_p8_cg.pdf"&gt;Posey, Stella dau of David&lt;/a&gt;</v>
      </c>
      <c r="T423" s="39">
        <f t="shared" si="48"/>
        <v>1903</v>
      </c>
      <c r="U423" s="2">
        <f t="shared" si="49"/>
        <v>12</v>
      </c>
      <c r="V423" s="2">
        <f t="shared" si="50"/>
        <v>12</v>
      </c>
      <c r="W423" s="2">
        <f t="shared" si="51"/>
        <v>25</v>
      </c>
      <c r="X423" s="2">
        <f t="shared" si="53"/>
        <v>157</v>
      </c>
    </row>
    <row r="424" spans="1:24" x14ac:dyDescent="0.25">
      <c r="A424" s="2">
        <v>1024</v>
      </c>
      <c r="B424" s="4" t="s">
        <v>8673</v>
      </c>
      <c r="C424" s="5"/>
      <c r="D424" s="5" t="s">
        <v>64</v>
      </c>
      <c r="E424" s="72" t="s">
        <v>25109</v>
      </c>
      <c r="F424" s="71">
        <v>45</v>
      </c>
      <c r="G424" s="52">
        <v>1462</v>
      </c>
      <c r="H424" s="5" t="s">
        <v>11770</v>
      </c>
      <c r="I424" s="5">
        <v>1</v>
      </c>
      <c r="J424" s="72" t="s">
        <v>25109</v>
      </c>
      <c r="K424" s="71">
        <v>45</v>
      </c>
      <c r="L424" s="64">
        <v>0</v>
      </c>
      <c r="M424" s="5">
        <v>7</v>
      </c>
      <c r="N424" s="5">
        <v>445</v>
      </c>
      <c r="O424" s="47" t="s">
        <v>20712</v>
      </c>
      <c r="P424" s="46" t="s">
        <v>25753</v>
      </c>
      <c r="Q424" s="2" t="str">
        <f t="shared" si="52"/>
        <v>&lt;a href="set03\cg\cg_march_9,_1901_-_december_29,_1905\obituaries\hoggarth,_john_obituary_january_1,_1904_p1_cg.pdf"&gt;Hoggarth, John&lt;/a&gt;</v>
      </c>
      <c r="T424" s="39">
        <f t="shared" si="48"/>
        <v>1904</v>
      </c>
      <c r="U424" s="2">
        <f t="shared" si="49"/>
        <v>1</v>
      </c>
      <c r="V424" s="2">
        <f t="shared" si="50"/>
        <v>1</v>
      </c>
      <c r="W424" s="2">
        <f t="shared" si="51"/>
        <v>1</v>
      </c>
      <c r="X424" s="2">
        <f t="shared" si="53"/>
        <v>135</v>
      </c>
    </row>
    <row r="425" spans="1:24" x14ac:dyDescent="0.25">
      <c r="A425" s="2">
        <v>2111</v>
      </c>
      <c r="B425" s="4" t="s">
        <v>8660</v>
      </c>
      <c r="C425" s="5"/>
      <c r="D425" s="5" t="s">
        <v>62</v>
      </c>
      <c r="E425" s="72" t="s">
        <v>24962</v>
      </c>
      <c r="F425" s="71">
        <v>0</v>
      </c>
      <c r="G425" s="52">
        <v>1476</v>
      </c>
      <c r="H425" s="5" t="s">
        <v>11770</v>
      </c>
      <c r="I425" s="5">
        <v>8</v>
      </c>
      <c r="J425" s="72" t="s">
        <v>24962</v>
      </c>
      <c r="K425" s="71">
        <v>200</v>
      </c>
      <c r="L425" s="64">
        <v>0</v>
      </c>
      <c r="M425" s="5">
        <v>7</v>
      </c>
      <c r="N425" s="5">
        <v>430</v>
      </c>
      <c r="O425" s="47" t="s">
        <v>20697</v>
      </c>
      <c r="P425" s="46" t="s">
        <v>25753</v>
      </c>
      <c r="Q425" s="2" t="str">
        <f t="shared" si="52"/>
        <v>&lt;a href="set03\cg\cg_march_9,_1901_-_december_29,_1905\obituaries\fletcher,_mrs._william_death_notice_january_15,_1904_p8_cg.pdf"&gt;Fletcher, Mrs. William &lt;/a&gt;</v>
      </c>
      <c r="T425" s="39">
        <f t="shared" si="48"/>
        <v>1904</v>
      </c>
      <c r="U425" s="2">
        <f t="shared" si="49"/>
        <v>1</v>
      </c>
      <c r="V425" s="2">
        <f t="shared" si="50"/>
        <v>1</v>
      </c>
      <c r="W425" s="2">
        <f t="shared" si="51"/>
        <v>15</v>
      </c>
      <c r="X425" s="2">
        <f t="shared" si="53"/>
        <v>157</v>
      </c>
    </row>
    <row r="426" spans="1:24" x14ac:dyDescent="0.25">
      <c r="A426" s="2">
        <v>2253</v>
      </c>
      <c r="B426" s="4" t="s">
        <v>8670</v>
      </c>
      <c r="C426" s="5"/>
      <c r="D426" s="5" t="s">
        <v>64</v>
      </c>
      <c r="E426" s="72" t="s">
        <v>25233</v>
      </c>
      <c r="F426" s="71">
        <v>0</v>
      </c>
      <c r="G426" s="52">
        <v>1476</v>
      </c>
      <c r="H426" s="5" t="s">
        <v>11770</v>
      </c>
      <c r="I426" s="5">
        <v>1</v>
      </c>
      <c r="J426" s="72" t="s">
        <v>25233</v>
      </c>
      <c r="K426" s="71">
        <v>200</v>
      </c>
      <c r="L426" s="64">
        <v>0</v>
      </c>
      <c r="M426" s="5">
        <v>7</v>
      </c>
      <c r="N426" s="5">
        <v>442</v>
      </c>
      <c r="O426" s="47" t="s">
        <v>20709</v>
      </c>
      <c r="P426" s="46" t="s">
        <v>25753</v>
      </c>
      <c r="Q426" s="2" t="str">
        <f t="shared" si="52"/>
        <v>&lt;a href="set03\cg\cg_march_9,_1901_-_december_29,_1905\obituaries\hinsperger,_andrew_obituary_january_15,_1904_p1_cg.pdf"&gt;Hinsperger, Andrew&lt;/a&gt;</v>
      </c>
      <c r="T426" s="39">
        <f t="shared" si="48"/>
        <v>1904</v>
      </c>
      <c r="U426" s="2">
        <f t="shared" si="49"/>
        <v>1</v>
      </c>
      <c r="V426" s="2">
        <f t="shared" si="50"/>
        <v>1</v>
      </c>
      <c r="W426" s="2">
        <f t="shared" si="51"/>
        <v>15</v>
      </c>
      <c r="X426" s="2">
        <f t="shared" si="53"/>
        <v>144</v>
      </c>
    </row>
    <row r="427" spans="1:24" x14ac:dyDescent="0.25">
      <c r="A427" s="2">
        <v>63</v>
      </c>
      <c r="B427" s="4" t="s">
        <v>8691</v>
      </c>
      <c r="C427" s="5"/>
      <c r="D427" s="5" t="s">
        <v>363</v>
      </c>
      <c r="E427" s="72">
        <v>0</v>
      </c>
      <c r="F427" s="71" t="s">
        <v>24881</v>
      </c>
      <c r="G427" s="52">
        <v>1490</v>
      </c>
      <c r="H427" s="5" t="s">
        <v>11770</v>
      </c>
      <c r="I427" s="5">
        <v>10</v>
      </c>
      <c r="J427" s="72" t="s">
        <v>25676</v>
      </c>
      <c r="K427" s="71">
        <v>0</v>
      </c>
      <c r="L427" s="64">
        <v>0</v>
      </c>
      <c r="M427" s="5">
        <v>7</v>
      </c>
      <c r="N427" s="5">
        <v>464</v>
      </c>
      <c r="O427" s="47" t="s">
        <v>20731</v>
      </c>
      <c r="P427" s="46" t="s">
        <v>25753</v>
      </c>
      <c r="Q427" s="2" t="str">
        <f t="shared" si="52"/>
        <v>&lt;a href="set03\cg\cg_march_9,_1901_-_december_29,_1905\obituaries\mcguire,_child_of_thomas_birth_and_death_january_29,_1904_p10_cg.pdf"&gt;McGuire, Child of Thomas&lt;/a&gt;</v>
      </c>
      <c r="T427" s="39">
        <f t="shared" si="48"/>
        <v>1904</v>
      </c>
      <c r="U427" s="2">
        <f t="shared" si="49"/>
        <v>1</v>
      </c>
      <c r="V427" s="2">
        <f t="shared" si="50"/>
        <v>1</v>
      </c>
      <c r="W427" s="2">
        <f t="shared" si="51"/>
        <v>29</v>
      </c>
      <c r="X427" s="2">
        <f t="shared" si="53"/>
        <v>164</v>
      </c>
    </row>
    <row r="428" spans="1:24" x14ac:dyDescent="0.25">
      <c r="A428" s="2">
        <v>1532</v>
      </c>
      <c r="B428" s="4" t="s">
        <v>8657</v>
      </c>
      <c r="C428" s="5"/>
      <c r="D428" s="5" t="s">
        <v>64</v>
      </c>
      <c r="E428" s="72">
        <v>0</v>
      </c>
      <c r="F428" s="71">
        <v>73</v>
      </c>
      <c r="G428" s="52">
        <v>1497</v>
      </c>
      <c r="H428" s="5" t="s">
        <v>11770</v>
      </c>
      <c r="I428" s="5">
        <v>1</v>
      </c>
      <c r="J428" s="72" t="s">
        <v>25676</v>
      </c>
      <c r="K428" s="71">
        <v>73</v>
      </c>
      <c r="L428" s="64">
        <v>0</v>
      </c>
      <c r="M428" s="5">
        <v>7</v>
      </c>
      <c r="N428" s="5">
        <v>426</v>
      </c>
      <c r="O428" s="47" t="s">
        <v>20693</v>
      </c>
      <c r="P428" s="46" t="s">
        <v>25753</v>
      </c>
      <c r="Q428" s="2" t="str">
        <f t="shared" si="52"/>
        <v>&lt;a href="set03\cg\cg_march_9,_1901_-_december_29,_1905\obituaries\colby,_mrs._adelia_obituary_february_5,_1904_p1_cg.pdf"&gt;Colby, Mrs. Adelia&lt;/a&gt;</v>
      </c>
      <c r="T428" s="39">
        <f t="shared" si="48"/>
        <v>1904</v>
      </c>
      <c r="U428" s="2">
        <f t="shared" si="49"/>
        <v>2</v>
      </c>
      <c r="V428" s="2">
        <f t="shared" si="50"/>
        <v>2</v>
      </c>
      <c r="W428" s="2">
        <f t="shared" si="51"/>
        <v>5</v>
      </c>
      <c r="X428" s="2">
        <f t="shared" si="53"/>
        <v>144</v>
      </c>
    </row>
    <row r="429" spans="1:24" x14ac:dyDescent="0.25">
      <c r="A429" s="2">
        <v>2518</v>
      </c>
      <c r="B429" s="4" t="s">
        <v>8692</v>
      </c>
      <c r="C429" s="5" t="s">
        <v>8693</v>
      </c>
      <c r="D429" s="5" t="s">
        <v>64</v>
      </c>
      <c r="E429" s="72" t="s">
        <v>25237</v>
      </c>
      <c r="F429" s="71">
        <v>0</v>
      </c>
      <c r="G429" s="52">
        <v>1497</v>
      </c>
      <c r="H429" s="5" t="s">
        <v>11770</v>
      </c>
      <c r="I429" s="5">
        <v>1</v>
      </c>
      <c r="J429" s="72" t="s">
        <v>25237</v>
      </c>
      <c r="K429" s="71">
        <v>200</v>
      </c>
      <c r="L429" s="64">
        <v>0</v>
      </c>
      <c r="M429" s="5">
        <v>7</v>
      </c>
      <c r="N429" s="5">
        <v>465</v>
      </c>
      <c r="O429" s="47" t="s">
        <v>20732</v>
      </c>
      <c r="P429" s="46" t="s">
        <v>25753</v>
      </c>
      <c r="Q429" s="2" t="str">
        <f t="shared" si="52"/>
        <v>&lt;a href="set03\cg\cg_march_9,_1901_-_december_29,_1905\obituaries\mcguire,_mrs._thomas_(anna_neidecker)_obituary_february_5,_1904_p1_cg.pdf"&gt;McGuire, Mrs. Thomas&lt;/a&gt;</v>
      </c>
      <c r="T429" s="39">
        <f t="shared" si="48"/>
        <v>1904</v>
      </c>
      <c r="U429" s="2">
        <f t="shared" si="49"/>
        <v>2</v>
      </c>
      <c r="V429" s="2">
        <f t="shared" si="50"/>
        <v>2</v>
      </c>
      <c r="W429" s="2">
        <f t="shared" si="51"/>
        <v>5</v>
      </c>
      <c r="X429" s="2">
        <f t="shared" si="53"/>
        <v>165</v>
      </c>
    </row>
    <row r="430" spans="1:24" x14ac:dyDescent="0.25">
      <c r="A430" s="2">
        <v>9</v>
      </c>
      <c r="B430" s="4" t="s">
        <v>8652</v>
      </c>
      <c r="C430" s="5"/>
      <c r="D430" s="5" t="s">
        <v>62</v>
      </c>
      <c r="E430" s="72">
        <v>0</v>
      </c>
      <c r="F430" s="71" t="s">
        <v>24881</v>
      </c>
      <c r="G430" s="52">
        <v>1511</v>
      </c>
      <c r="H430" s="5" t="s">
        <v>11770</v>
      </c>
      <c r="I430" s="5">
        <v>8</v>
      </c>
      <c r="J430" s="72" t="s">
        <v>25676</v>
      </c>
      <c r="K430" s="71">
        <v>0</v>
      </c>
      <c r="L430" s="64">
        <v>0</v>
      </c>
      <c r="M430" s="5">
        <v>7</v>
      </c>
      <c r="N430" s="5">
        <v>421</v>
      </c>
      <c r="O430" s="47" t="s">
        <v>20688</v>
      </c>
      <c r="P430" s="46" t="s">
        <v>25753</v>
      </c>
      <c r="Q430" s="2" t="str">
        <f t="shared" si="52"/>
        <v>&lt;a href="set03\cg\cg_march_9,_1901_-_december_29,_1905\obituaries\bemis,_child_of_w_w_death_notice_february_19,_1904_p8_cg.pdf"&gt;Bemis, Child of W W&lt;/a&gt;</v>
      </c>
      <c r="T430" s="39">
        <f t="shared" si="48"/>
        <v>1904</v>
      </c>
      <c r="U430" s="2">
        <f t="shared" si="49"/>
        <v>2</v>
      </c>
      <c r="V430" s="2">
        <f t="shared" si="50"/>
        <v>2</v>
      </c>
      <c r="W430" s="2">
        <f t="shared" si="51"/>
        <v>19</v>
      </c>
      <c r="X430" s="2">
        <f t="shared" si="53"/>
        <v>151</v>
      </c>
    </row>
    <row r="431" spans="1:24" x14ac:dyDescent="0.25">
      <c r="A431" s="2">
        <v>860</v>
      </c>
      <c r="B431" s="4" t="s">
        <v>8687</v>
      </c>
      <c r="C431" s="5"/>
      <c r="D431" s="5" t="s">
        <v>64</v>
      </c>
      <c r="E431" s="72" t="s">
        <v>25236</v>
      </c>
      <c r="F431" s="71">
        <v>31</v>
      </c>
      <c r="G431" s="52">
        <v>1511</v>
      </c>
      <c r="H431" s="5" t="s">
        <v>11770</v>
      </c>
      <c r="I431" s="5">
        <v>1</v>
      </c>
      <c r="J431" s="72" t="s">
        <v>25236</v>
      </c>
      <c r="K431" s="71">
        <v>31</v>
      </c>
      <c r="L431" s="64">
        <v>0</v>
      </c>
      <c r="M431" s="5">
        <v>7</v>
      </c>
      <c r="N431" s="5">
        <v>460</v>
      </c>
      <c r="O431" s="47" t="s">
        <v>20727</v>
      </c>
      <c r="P431" s="46" t="s">
        <v>25753</v>
      </c>
      <c r="Q431" s="2" t="str">
        <f t="shared" si="52"/>
        <v>&lt;a href="set03\cg\cg_march_9,_1901_-_december_29,_1905\obituaries\magnuson,_charles_obituary_february_19,_1904_p1_cg.pdf"&gt;Magnuson, Charles&lt;/a&gt;</v>
      </c>
      <c r="T431" s="39">
        <f t="shared" si="48"/>
        <v>1904</v>
      </c>
      <c r="U431" s="2">
        <f t="shared" si="49"/>
        <v>2</v>
      </c>
      <c r="V431" s="2">
        <f t="shared" si="50"/>
        <v>2</v>
      </c>
      <c r="W431" s="2">
        <f t="shared" si="51"/>
        <v>19</v>
      </c>
      <c r="X431" s="2">
        <f t="shared" si="53"/>
        <v>143</v>
      </c>
    </row>
    <row r="432" spans="1:24" x14ac:dyDescent="0.25">
      <c r="A432" s="2">
        <v>1929</v>
      </c>
      <c r="B432" s="4" t="s">
        <v>8653</v>
      </c>
      <c r="C432" s="5"/>
      <c r="D432" s="5" t="s">
        <v>62</v>
      </c>
      <c r="E432" s="72" t="s">
        <v>24984</v>
      </c>
      <c r="F432" s="71">
        <v>0</v>
      </c>
      <c r="G432" s="52">
        <v>1511</v>
      </c>
      <c r="H432" s="5" t="s">
        <v>11770</v>
      </c>
      <c r="I432" s="5">
        <v>8</v>
      </c>
      <c r="J432" s="72" t="s">
        <v>24984</v>
      </c>
      <c r="K432" s="71">
        <v>200</v>
      </c>
      <c r="L432" s="64">
        <v>0</v>
      </c>
      <c r="M432" s="5">
        <v>7</v>
      </c>
      <c r="N432" s="5">
        <v>422</v>
      </c>
      <c r="O432" s="47" t="s">
        <v>20689</v>
      </c>
      <c r="P432" s="46" t="s">
        <v>25753</v>
      </c>
      <c r="Q432" s="2" t="str">
        <f t="shared" si="52"/>
        <v>&lt;a href="set03\cg\cg_march_9,_1901_-_december_29,_1905\obituaries\boyle,_mrs._thomas_death_notice_february_19,_1904_p8_cg.pdf"&gt;Boyle, Mrs. Thomas&lt;/a&gt;</v>
      </c>
      <c r="T432" s="39">
        <f t="shared" si="48"/>
        <v>1904</v>
      </c>
      <c r="U432" s="2">
        <f t="shared" si="49"/>
        <v>2</v>
      </c>
      <c r="V432" s="2">
        <f t="shared" si="50"/>
        <v>2</v>
      </c>
      <c r="W432" s="2">
        <f t="shared" si="51"/>
        <v>19</v>
      </c>
      <c r="X432" s="2">
        <f t="shared" si="53"/>
        <v>149</v>
      </c>
    </row>
    <row r="433" spans="1:24" x14ac:dyDescent="0.25">
      <c r="A433" s="2">
        <v>2453</v>
      </c>
      <c r="B433" s="4" t="s">
        <v>8684</v>
      </c>
      <c r="C433" s="5"/>
      <c r="D433" s="5" t="s">
        <v>62</v>
      </c>
      <c r="E433" s="72" t="s">
        <v>632</v>
      </c>
      <c r="F433" s="71">
        <v>0</v>
      </c>
      <c r="G433" s="52">
        <v>1539</v>
      </c>
      <c r="H433" s="5" t="s">
        <v>11770</v>
      </c>
      <c r="I433" s="5">
        <v>8</v>
      </c>
      <c r="J433" s="72" t="s">
        <v>632</v>
      </c>
      <c r="K433" s="71">
        <v>200</v>
      </c>
      <c r="L433" s="64">
        <v>0</v>
      </c>
      <c r="M433" s="5">
        <v>7</v>
      </c>
      <c r="N433" s="5">
        <v>457</v>
      </c>
      <c r="O433" s="47" t="s">
        <v>20724</v>
      </c>
      <c r="P433" s="46" t="s">
        <v>25753</v>
      </c>
      <c r="Q433" s="2" t="str">
        <f t="shared" si="52"/>
        <v>&lt;a href="set03\cg\cg_march_9,_1901_-_december_29,_1905\obituaries\ling,_mike_death_notice_march_18,_1904_p8_cg.pdf"&gt;Ling, Mike&lt;/a&gt;</v>
      </c>
      <c r="T433" s="39">
        <f t="shared" si="48"/>
        <v>1904</v>
      </c>
      <c r="U433" s="2">
        <f t="shared" si="49"/>
        <v>3</v>
      </c>
      <c r="V433" s="2">
        <f t="shared" si="50"/>
        <v>3</v>
      </c>
      <c r="W433" s="2">
        <f t="shared" si="51"/>
        <v>18</v>
      </c>
      <c r="X433" s="2">
        <f t="shared" si="53"/>
        <v>130</v>
      </c>
    </row>
    <row r="434" spans="1:24" x14ac:dyDescent="0.25">
      <c r="A434" s="2">
        <v>1102</v>
      </c>
      <c r="B434" s="4" t="s">
        <v>8676</v>
      </c>
      <c r="C434" s="5"/>
      <c r="D434" s="5" t="s">
        <v>64</v>
      </c>
      <c r="E434" s="72">
        <v>0</v>
      </c>
      <c r="F434" s="71">
        <v>50</v>
      </c>
      <c r="G434" s="52">
        <v>1553</v>
      </c>
      <c r="H434" s="5" t="s">
        <v>11770</v>
      </c>
      <c r="I434" s="5">
        <v>2</v>
      </c>
      <c r="J434" s="72" t="s">
        <v>25676</v>
      </c>
      <c r="K434" s="71">
        <v>50</v>
      </c>
      <c r="L434" s="64">
        <v>0</v>
      </c>
      <c r="M434" s="5">
        <v>7</v>
      </c>
      <c r="N434" s="5">
        <v>448</v>
      </c>
      <c r="O434" s="47" t="s">
        <v>20715</v>
      </c>
      <c r="P434" s="46" t="s">
        <v>25753</v>
      </c>
      <c r="Q434" s="2" t="str">
        <f t="shared" si="52"/>
        <v>&lt;a href="set03\cg\cg_march_9,_1901_-_december_29,_1905\obituaries\ingraham,_mrs._g_w_obituary_april_1,_1904_p2_cg.pdf"&gt;Ingraham, Mrs. G W&lt;/a&gt;</v>
      </c>
      <c r="T434" s="39">
        <f t="shared" si="48"/>
        <v>1904</v>
      </c>
      <c r="U434" s="2">
        <f t="shared" si="49"/>
        <v>4</v>
      </c>
      <c r="V434" s="2">
        <f t="shared" si="50"/>
        <v>4</v>
      </c>
      <c r="W434" s="2">
        <f t="shared" si="51"/>
        <v>1</v>
      </c>
      <c r="X434" s="2">
        <f t="shared" si="53"/>
        <v>141</v>
      </c>
    </row>
    <row r="435" spans="1:24" x14ac:dyDescent="0.25">
      <c r="A435" s="2">
        <v>1634</v>
      </c>
      <c r="B435" s="4" t="s">
        <v>8716</v>
      </c>
      <c r="C435" s="5" t="s">
        <v>8717</v>
      </c>
      <c r="D435" s="5" t="s">
        <v>64</v>
      </c>
      <c r="E435" s="72">
        <v>0</v>
      </c>
      <c r="F435" s="71">
        <v>78</v>
      </c>
      <c r="G435" s="52">
        <v>1560</v>
      </c>
      <c r="H435" s="5" t="s">
        <v>11770</v>
      </c>
      <c r="I435" s="5">
        <v>1</v>
      </c>
      <c r="J435" s="72" t="s">
        <v>25676</v>
      </c>
      <c r="K435" s="71">
        <v>78</v>
      </c>
      <c r="L435" s="64">
        <v>0</v>
      </c>
      <c r="M435" s="5">
        <v>7</v>
      </c>
      <c r="N435" s="5">
        <v>489</v>
      </c>
      <c r="O435" s="47" t="s">
        <v>20756</v>
      </c>
      <c r="P435" s="46" t="s">
        <v>25753</v>
      </c>
      <c r="Q435" s="2" t="str">
        <f t="shared" si="52"/>
        <v>&lt;a href="set03\cg\cg_march_9,_1901_-_december_29,_1905\obituaries\salmon,_mrs._samuel_(elizabeth_bunnel)_obituary_april_8,_1904_p1_cg.pdf"&gt;Salmon, Mrs. Samuel&lt;/a&gt;</v>
      </c>
      <c r="T435" s="39">
        <f t="shared" si="48"/>
        <v>1904</v>
      </c>
      <c r="U435" s="2">
        <f t="shared" si="49"/>
        <v>4</v>
      </c>
      <c r="V435" s="2">
        <f t="shared" si="50"/>
        <v>4</v>
      </c>
      <c r="W435" s="2">
        <f t="shared" si="51"/>
        <v>8</v>
      </c>
      <c r="X435" s="2">
        <f t="shared" si="53"/>
        <v>162</v>
      </c>
    </row>
    <row r="436" spans="1:24" x14ac:dyDescent="0.25">
      <c r="A436" s="2">
        <v>2983</v>
      </c>
      <c r="B436" s="4" t="s">
        <v>8729</v>
      </c>
      <c r="C436" s="5"/>
      <c r="D436" s="6" t="s">
        <v>62</v>
      </c>
      <c r="E436" s="72" t="s">
        <v>25250</v>
      </c>
      <c r="F436" s="71">
        <v>0</v>
      </c>
      <c r="G436" s="52">
        <v>1560</v>
      </c>
      <c r="H436" s="5" t="s">
        <v>11770</v>
      </c>
      <c r="I436" s="5">
        <v>2</v>
      </c>
      <c r="J436" s="72" t="s">
        <v>25250</v>
      </c>
      <c r="K436" s="71">
        <v>200</v>
      </c>
      <c r="L436" s="64">
        <v>0</v>
      </c>
      <c r="M436" s="5">
        <v>7</v>
      </c>
      <c r="N436" s="5">
        <v>501</v>
      </c>
      <c r="O436" s="47" t="s">
        <v>20768</v>
      </c>
      <c r="P436" s="46" t="s">
        <v>25753</v>
      </c>
      <c r="Q436" s="2" t="str">
        <f t="shared" si="52"/>
        <v>&lt;a href="set03\cg\cg_march_9,_1901_-_december_29,_1905\obituaries\vahl,_a_n_death_notice_april_8,_1904_p2_cg.pdf"&gt;Vahl, A N Death Notice&lt;/a&gt;</v>
      </c>
      <c r="T436" s="39">
        <f t="shared" si="48"/>
        <v>1904</v>
      </c>
      <c r="U436" s="2">
        <f t="shared" si="49"/>
        <v>4</v>
      </c>
      <c r="V436" s="2">
        <f t="shared" si="50"/>
        <v>4</v>
      </c>
      <c r="W436" s="2">
        <f t="shared" si="51"/>
        <v>8</v>
      </c>
      <c r="X436" s="2">
        <f t="shared" si="53"/>
        <v>140</v>
      </c>
    </row>
    <row r="437" spans="1:24" x14ac:dyDescent="0.25">
      <c r="A437" s="2">
        <v>1240</v>
      </c>
      <c r="B437" s="4" t="s">
        <v>8737</v>
      </c>
      <c r="C437" s="5"/>
      <c r="D437" s="5" t="s">
        <v>64</v>
      </c>
      <c r="E437" s="72" t="s">
        <v>25193</v>
      </c>
      <c r="F437" s="71">
        <v>57</v>
      </c>
      <c r="G437" s="52">
        <v>1567</v>
      </c>
      <c r="H437" s="5" t="s">
        <v>11770</v>
      </c>
      <c r="I437" s="5">
        <v>8</v>
      </c>
      <c r="J437" s="72" t="s">
        <v>25193</v>
      </c>
      <c r="K437" s="71">
        <v>57</v>
      </c>
      <c r="L437" s="64">
        <v>0</v>
      </c>
      <c r="M437" s="5">
        <v>7</v>
      </c>
      <c r="N437" s="5">
        <v>509</v>
      </c>
      <c r="O437" s="47" t="s">
        <v>20775</v>
      </c>
      <c r="P437" s="46" t="s">
        <v>25753</v>
      </c>
      <c r="Q437" s="2" t="str">
        <f t="shared" si="52"/>
        <v>&lt;a href="set03\cg\cg_march_9,_1901_-_december_29,_1905\obituaries\wojick,_mrs._gertrude_obituary_april_15,_1904_p8_cg.pdf"&gt;Wojick, Mrs. Gertrude&lt;/a&gt;</v>
      </c>
      <c r="T437" s="39">
        <f t="shared" si="48"/>
        <v>1904</v>
      </c>
      <c r="U437" s="2">
        <f t="shared" si="49"/>
        <v>4</v>
      </c>
      <c r="V437" s="2">
        <f t="shared" si="50"/>
        <v>4</v>
      </c>
      <c r="W437" s="2">
        <f t="shared" si="51"/>
        <v>15</v>
      </c>
      <c r="X437" s="2">
        <f t="shared" si="53"/>
        <v>148</v>
      </c>
    </row>
    <row r="438" spans="1:24" x14ac:dyDescent="0.25">
      <c r="A438" s="2">
        <v>1154</v>
      </c>
      <c r="B438" s="4" t="s">
        <v>8646</v>
      </c>
      <c r="C438" s="5"/>
      <c r="D438" s="5" t="s">
        <v>64</v>
      </c>
      <c r="E438" s="72" t="s">
        <v>25222</v>
      </c>
      <c r="F438" s="71">
        <v>53</v>
      </c>
      <c r="G438" s="52">
        <v>1581</v>
      </c>
      <c r="H438" s="5" t="s">
        <v>11770</v>
      </c>
      <c r="I438" s="5">
        <v>2</v>
      </c>
      <c r="J438" s="72" t="s">
        <v>25222</v>
      </c>
      <c r="K438" s="71">
        <v>53</v>
      </c>
      <c r="L438" s="64">
        <v>0</v>
      </c>
      <c r="M438" s="5">
        <v>7</v>
      </c>
      <c r="N438" s="5">
        <v>415</v>
      </c>
      <c r="O438" s="47" t="s">
        <v>20682</v>
      </c>
      <c r="P438" s="46" t="s">
        <v>25753</v>
      </c>
      <c r="Q438" s="2" t="str">
        <f t="shared" si="52"/>
        <v>&lt;a href="set03\cg\cg_march_9,_1901_-_december_29,_1905\obituaries\baldwin,_rev._winfred_obituary_april_29,_1904_p2_cg.pdf"&gt;Baldwin, Rev. Winfred&lt;/a&gt;</v>
      </c>
      <c r="T438" s="39">
        <f t="shared" si="48"/>
        <v>1904</v>
      </c>
      <c r="U438" s="2">
        <f t="shared" si="49"/>
        <v>4</v>
      </c>
      <c r="V438" s="2">
        <f t="shared" si="50"/>
        <v>4</v>
      </c>
      <c r="W438" s="2">
        <f t="shared" si="51"/>
        <v>29</v>
      </c>
      <c r="X438" s="2">
        <f t="shared" si="53"/>
        <v>148</v>
      </c>
    </row>
    <row r="439" spans="1:24" x14ac:dyDescent="0.25">
      <c r="A439" s="2">
        <v>2628</v>
      </c>
      <c r="B439" s="4" t="s">
        <v>8702</v>
      </c>
      <c r="C439" s="5"/>
      <c r="D439" s="5" t="s">
        <v>64</v>
      </c>
      <c r="E439" s="72" t="s">
        <v>24984</v>
      </c>
      <c r="F439" s="71">
        <v>0</v>
      </c>
      <c r="G439" s="52">
        <v>1581</v>
      </c>
      <c r="H439" s="5" t="s">
        <v>11770</v>
      </c>
      <c r="I439" s="5">
        <v>1</v>
      </c>
      <c r="J439" s="72" t="s">
        <v>24984</v>
      </c>
      <c r="K439" s="71">
        <v>200</v>
      </c>
      <c r="L439" s="64">
        <v>0</v>
      </c>
      <c r="M439" s="5">
        <v>7</v>
      </c>
      <c r="N439" s="5">
        <v>474</v>
      </c>
      <c r="O439" s="47" t="s">
        <v>20741</v>
      </c>
      <c r="P439" s="46" t="s">
        <v>25753</v>
      </c>
      <c r="Q439" s="2" t="str">
        <f t="shared" si="52"/>
        <v>&lt;a href="set03\cg\cg_march_9,_1901_-_december_29,_1905\obituaries\ochsner,_john_obituary_april_29,_1904_p1_cg.pdf"&gt;Ochsner, John&lt;/a&gt;</v>
      </c>
      <c r="T439" s="39">
        <f t="shared" si="48"/>
        <v>1904</v>
      </c>
      <c r="U439" s="2">
        <f t="shared" si="49"/>
        <v>4</v>
      </c>
      <c r="V439" s="2">
        <f t="shared" si="50"/>
        <v>4</v>
      </c>
      <c r="W439" s="2">
        <f t="shared" si="51"/>
        <v>29</v>
      </c>
      <c r="X439" s="2">
        <f t="shared" si="53"/>
        <v>132</v>
      </c>
    </row>
    <row r="440" spans="1:24" x14ac:dyDescent="0.25">
      <c r="A440" s="2">
        <v>993</v>
      </c>
      <c r="B440" s="4" t="s">
        <v>8685</v>
      </c>
      <c r="C440" s="5"/>
      <c r="D440" s="5" t="s">
        <v>62</v>
      </c>
      <c r="E440" s="72" t="s">
        <v>896</v>
      </c>
      <c r="F440" s="71">
        <v>42</v>
      </c>
      <c r="G440" s="52">
        <v>1588</v>
      </c>
      <c r="H440" s="5" t="s">
        <v>11770</v>
      </c>
      <c r="I440" s="5">
        <v>8</v>
      </c>
      <c r="J440" s="72" t="s">
        <v>896</v>
      </c>
      <c r="K440" s="71">
        <v>42</v>
      </c>
      <c r="L440" s="64">
        <v>0</v>
      </c>
      <c r="M440" s="5">
        <v>7</v>
      </c>
      <c r="N440" s="5">
        <v>458</v>
      </c>
      <c r="O440" s="47" t="s">
        <v>20725</v>
      </c>
      <c r="P440" s="46" t="s">
        <v>25753</v>
      </c>
      <c r="Q440" s="2" t="str">
        <f t="shared" si="52"/>
        <v>&lt;a href="set03\cg\cg_march_9,_1901_-_december_29,_1905\obituaries\loomis,_mrs._frank_death_notice_may_6,_1904_p8_cg.pdf"&gt;Loomis, Mrs. Frank&lt;/a&gt;</v>
      </c>
      <c r="T440" s="39">
        <f t="shared" si="48"/>
        <v>1904</v>
      </c>
      <c r="U440" s="2">
        <f t="shared" si="49"/>
        <v>5</v>
      </c>
      <c r="V440" s="2">
        <f t="shared" si="50"/>
        <v>5</v>
      </c>
      <c r="W440" s="2">
        <f t="shared" si="51"/>
        <v>6</v>
      </c>
      <c r="X440" s="2">
        <f t="shared" si="53"/>
        <v>143</v>
      </c>
    </row>
    <row r="441" spans="1:24" x14ac:dyDescent="0.25">
      <c r="A441" s="2">
        <v>2217</v>
      </c>
      <c r="B441" s="4" t="s">
        <v>8667</v>
      </c>
      <c r="C441" s="5"/>
      <c r="D441" s="5" t="s">
        <v>64</v>
      </c>
      <c r="E441" s="72" t="s">
        <v>610</v>
      </c>
      <c r="F441" s="71">
        <v>0</v>
      </c>
      <c r="G441" s="52">
        <v>1588</v>
      </c>
      <c r="H441" s="5" t="s">
        <v>11770</v>
      </c>
      <c r="I441" s="5">
        <v>8</v>
      </c>
      <c r="J441" s="72" t="s">
        <v>610</v>
      </c>
      <c r="K441" s="71">
        <v>200</v>
      </c>
      <c r="L441" s="64">
        <v>0</v>
      </c>
      <c r="M441" s="5">
        <v>7</v>
      </c>
      <c r="N441" s="5">
        <v>438</v>
      </c>
      <c r="O441" s="47" t="s">
        <v>20705</v>
      </c>
      <c r="P441" s="46" t="s">
        <v>25753</v>
      </c>
      <c r="Q441" s="2" t="str">
        <f t="shared" si="52"/>
        <v>&lt;a href="set03\cg\cg_march_9,_1901_-_december_29,_1905\obituaries\harrison,_miss_eunice_obituary_may_6,_1904_p8_cg.pdf"&gt;Harrison, Miss Eunice&lt;/a&gt;</v>
      </c>
      <c r="T441" s="39">
        <f t="shared" si="48"/>
        <v>1904</v>
      </c>
      <c r="U441" s="2">
        <f t="shared" si="49"/>
        <v>5</v>
      </c>
      <c r="V441" s="2">
        <f t="shared" si="50"/>
        <v>5</v>
      </c>
      <c r="W441" s="2">
        <f t="shared" si="51"/>
        <v>6</v>
      </c>
      <c r="X441" s="2">
        <f t="shared" si="53"/>
        <v>145</v>
      </c>
    </row>
    <row r="442" spans="1:24" x14ac:dyDescent="0.25">
      <c r="A442" s="2">
        <v>1410</v>
      </c>
      <c r="B442" s="4" t="s">
        <v>8710</v>
      </c>
      <c r="C442" s="5"/>
      <c r="D442" s="5" t="s">
        <v>64</v>
      </c>
      <c r="E442" s="72" t="s">
        <v>632</v>
      </c>
      <c r="F442" s="71">
        <v>65</v>
      </c>
      <c r="G442" s="52">
        <v>1595</v>
      </c>
      <c r="H442" s="5" t="s">
        <v>11770</v>
      </c>
      <c r="I442" s="5">
        <v>8</v>
      </c>
      <c r="J442" s="72" t="s">
        <v>632</v>
      </c>
      <c r="K442" s="71">
        <v>65</v>
      </c>
      <c r="L442" s="64">
        <v>0</v>
      </c>
      <c r="M442" s="5">
        <v>7</v>
      </c>
      <c r="N442" s="5">
        <v>483</v>
      </c>
      <c r="O442" s="47" t="s">
        <v>20750</v>
      </c>
      <c r="P442" s="46" t="s">
        <v>25753</v>
      </c>
      <c r="Q442" s="2" t="str">
        <f t="shared" si="52"/>
        <v>&lt;a href="set03\cg\cg_march_9,_1901_-_december_29,_1905\obituaries\potter,_henry_m_obituary_may_13,_1904_p8_cg.pdf"&gt;Potter, Henry M&lt;/a&gt;</v>
      </c>
      <c r="T442" s="39">
        <f t="shared" si="48"/>
        <v>1904</v>
      </c>
      <c r="U442" s="2">
        <f t="shared" si="49"/>
        <v>5</v>
      </c>
      <c r="V442" s="2">
        <f t="shared" si="50"/>
        <v>5</v>
      </c>
      <c r="W442" s="2">
        <f t="shared" si="51"/>
        <v>13</v>
      </c>
      <c r="X442" s="2">
        <f t="shared" si="53"/>
        <v>134</v>
      </c>
    </row>
    <row r="443" spans="1:24" x14ac:dyDescent="0.25">
      <c r="A443" s="2">
        <v>1773</v>
      </c>
      <c r="B443" s="4" t="s">
        <v>8725</v>
      </c>
      <c r="C443" s="5"/>
      <c r="D443" s="5" t="s">
        <v>64</v>
      </c>
      <c r="E443" s="72">
        <v>0</v>
      </c>
      <c r="F443" s="71">
        <v>89</v>
      </c>
      <c r="G443" s="52">
        <v>1595</v>
      </c>
      <c r="H443" s="5" t="s">
        <v>11770</v>
      </c>
      <c r="I443" s="5">
        <v>8</v>
      </c>
      <c r="J443" s="72" t="s">
        <v>25676</v>
      </c>
      <c r="K443" s="71">
        <v>89</v>
      </c>
      <c r="L443" s="64">
        <v>0</v>
      </c>
      <c r="M443" s="5">
        <v>7</v>
      </c>
      <c r="N443" s="5">
        <v>497</v>
      </c>
      <c r="O443" s="47" t="s">
        <v>20764</v>
      </c>
      <c r="P443" s="46" t="s">
        <v>25753</v>
      </c>
      <c r="Q443" s="2" t="str">
        <f t="shared" si="52"/>
        <v>&lt;a href="set03\cg\cg_march_9,_1901_-_december_29,_1905\obituaries\smith,_lambert_sr._obituary_may_13,_1904_p8_cg.pdf"&gt;Smith, Lambert Sr.&lt;/a&gt;</v>
      </c>
      <c r="T443" s="39">
        <f t="shared" si="48"/>
        <v>1904</v>
      </c>
      <c r="U443" s="2">
        <f t="shared" si="49"/>
        <v>5</v>
      </c>
      <c r="V443" s="2">
        <f t="shared" si="50"/>
        <v>5</v>
      </c>
      <c r="W443" s="2">
        <f t="shared" si="51"/>
        <v>13</v>
      </c>
      <c r="X443" s="2">
        <f t="shared" si="53"/>
        <v>140</v>
      </c>
    </row>
    <row r="444" spans="1:24" x14ac:dyDescent="0.25">
      <c r="A444" s="2">
        <v>1153</v>
      </c>
      <c r="B444" s="4" t="s">
        <v>8728</v>
      </c>
      <c r="C444" s="5"/>
      <c r="D444" s="5" t="s">
        <v>64</v>
      </c>
      <c r="E444" s="72" t="s">
        <v>25109</v>
      </c>
      <c r="F444" s="71" t="s">
        <v>25249</v>
      </c>
      <c r="G444" s="52">
        <v>1609</v>
      </c>
      <c r="H444" s="5" t="s">
        <v>11770</v>
      </c>
      <c r="I444" s="5">
        <v>1</v>
      </c>
      <c r="J444" s="72" t="s">
        <v>25109</v>
      </c>
      <c r="K444" s="71">
        <v>52</v>
      </c>
      <c r="L444" s="64">
        <v>0</v>
      </c>
      <c r="M444" s="5">
        <v>7</v>
      </c>
      <c r="N444" s="5">
        <v>500</v>
      </c>
      <c r="O444" s="47" t="s">
        <v>20767</v>
      </c>
      <c r="P444" s="46" t="s">
        <v>25753</v>
      </c>
      <c r="Q444" s="2" t="str">
        <f t="shared" si="52"/>
        <v>&lt;a href="set03\cg\cg_march_9,_1901_-_december_29,_1905\obituaries\thorp,_e_w_obituary_may_27,_1904_p1_cg.pdf"&gt;Thorp, E W&lt;/a&gt;</v>
      </c>
      <c r="T444" s="39">
        <f t="shared" si="48"/>
        <v>1904</v>
      </c>
      <c r="U444" s="2">
        <f t="shared" si="49"/>
        <v>5</v>
      </c>
      <c r="V444" s="2">
        <f t="shared" si="50"/>
        <v>5</v>
      </c>
      <c r="W444" s="2">
        <f t="shared" si="51"/>
        <v>27</v>
      </c>
      <c r="X444" s="2">
        <f t="shared" si="53"/>
        <v>124</v>
      </c>
    </row>
    <row r="445" spans="1:24" x14ac:dyDescent="0.25">
      <c r="A445" s="2">
        <v>2291</v>
      </c>
      <c r="B445" s="4" t="s">
        <v>838</v>
      </c>
      <c r="C445" s="5"/>
      <c r="D445" s="5" t="s">
        <v>64</v>
      </c>
      <c r="E445" s="72">
        <v>0</v>
      </c>
      <c r="F445" s="71">
        <v>0</v>
      </c>
      <c r="G445" s="52">
        <v>1616</v>
      </c>
      <c r="H445" s="5" t="s">
        <v>11770</v>
      </c>
      <c r="I445" s="5">
        <v>7</v>
      </c>
      <c r="J445" s="72" t="s">
        <v>25676</v>
      </c>
      <c r="K445" s="71">
        <v>200</v>
      </c>
      <c r="L445" s="64">
        <v>0</v>
      </c>
      <c r="M445" s="5">
        <v>7</v>
      </c>
      <c r="N445" s="5">
        <v>447</v>
      </c>
      <c r="O445" s="47" t="s">
        <v>20714</v>
      </c>
      <c r="P445" s="46" t="s">
        <v>25753</v>
      </c>
      <c r="Q445" s="2" t="str">
        <f t="shared" si="52"/>
        <v>&lt;a href="set03\cg\cg_march_9,_1901_-_december_29,_1905\obituaries\howden,_mrs._william_obituary_june_3,_1904_p7_cg.pdf"&gt;Howden, Mrs. William&lt;/a&gt;</v>
      </c>
      <c r="T445" s="39">
        <f t="shared" si="48"/>
        <v>1904</v>
      </c>
      <c r="U445" s="2">
        <f t="shared" si="49"/>
        <v>6</v>
      </c>
      <c r="V445" s="2">
        <f t="shared" si="50"/>
        <v>6</v>
      </c>
      <c r="W445" s="2">
        <f t="shared" si="51"/>
        <v>3</v>
      </c>
      <c r="X445" s="2">
        <f t="shared" si="53"/>
        <v>144</v>
      </c>
    </row>
    <row r="446" spans="1:24" x14ac:dyDescent="0.25">
      <c r="A446" s="2">
        <v>1184</v>
      </c>
      <c r="B446" s="4" t="s">
        <v>8643</v>
      </c>
      <c r="C446" s="5"/>
      <c r="D446" s="5" t="s">
        <v>62</v>
      </c>
      <c r="E446" s="72">
        <v>0</v>
      </c>
      <c r="F446" s="71">
        <v>55</v>
      </c>
      <c r="G446" s="52">
        <v>1630</v>
      </c>
      <c r="H446" s="5" t="s">
        <v>11770</v>
      </c>
      <c r="I446" s="5">
        <v>10</v>
      </c>
      <c r="J446" s="72" t="s">
        <v>25676</v>
      </c>
      <c r="K446" s="71">
        <v>55</v>
      </c>
      <c r="L446" s="64" t="s">
        <v>25052</v>
      </c>
      <c r="M446" s="5">
        <v>7</v>
      </c>
      <c r="N446" s="5">
        <v>412</v>
      </c>
      <c r="O446" s="47" t="s">
        <v>20679</v>
      </c>
      <c r="P446" s="46" t="s">
        <v>25753</v>
      </c>
      <c r="Q446" s="2" t="str">
        <f t="shared" si="52"/>
        <v>&lt;a href="set03\cg\cg_march_9,_1901_-_december_29,_1905\obituaries\anderson,_j_p_death_notice_june_17,_1904_p10,_cg.pdf"&gt;Anderson, J P&lt;/a&gt;</v>
      </c>
      <c r="T446" s="39">
        <f t="shared" si="48"/>
        <v>1904</v>
      </c>
      <c r="U446" s="2">
        <f t="shared" si="49"/>
        <v>6</v>
      </c>
      <c r="V446" s="2">
        <f t="shared" si="50"/>
        <v>6</v>
      </c>
      <c r="W446" s="2">
        <f t="shared" si="51"/>
        <v>17</v>
      </c>
      <c r="X446" s="2">
        <f t="shared" si="53"/>
        <v>137</v>
      </c>
    </row>
    <row r="447" spans="1:24" x14ac:dyDescent="0.25">
      <c r="A447" s="2">
        <v>2698</v>
      </c>
      <c r="B447" s="4" t="s">
        <v>8707</v>
      </c>
      <c r="C447" s="5"/>
      <c r="D447" s="5" t="s">
        <v>64</v>
      </c>
      <c r="E447" s="72" t="s">
        <v>24910</v>
      </c>
      <c r="F447" s="71">
        <v>0</v>
      </c>
      <c r="G447" s="52">
        <v>1630</v>
      </c>
      <c r="H447" s="5" t="s">
        <v>11770</v>
      </c>
      <c r="I447" s="5">
        <v>1</v>
      </c>
      <c r="J447" s="72" t="s">
        <v>24910</v>
      </c>
      <c r="K447" s="71">
        <v>200</v>
      </c>
      <c r="L447" s="64" t="s">
        <v>24959</v>
      </c>
      <c r="M447" s="5">
        <v>7</v>
      </c>
      <c r="N447" s="5">
        <v>480</v>
      </c>
      <c r="O447" s="47" t="s">
        <v>20747</v>
      </c>
      <c r="P447" s="46" t="s">
        <v>25753</v>
      </c>
      <c r="Q447" s="2" t="str">
        <f t="shared" si="52"/>
        <v>&lt;a href="set03\cg\cg_march_9,_1901_-_december_29,_1905\obituaries\peterson,_carl_e_obituary_june_17,_1904_p1_cg.pdf"&gt;Peterson, Carl E&lt;/a&gt;</v>
      </c>
      <c r="T447" s="39">
        <f t="shared" si="48"/>
        <v>1904</v>
      </c>
      <c r="U447" s="2">
        <f t="shared" si="49"/>
        <v>6</v>
      </c>
      <c r="V447" s="2">
        <f t="shared" si="50"/>
        <v>6</v>
      </c>
      <c r="W447" s="2">
        <f t="shared" si="51"/>
        <v>17</v>
      </c>
      <c r="X447" s="2">
        <f t="shared" si="53"/>
        <v>137</v>
      </c>
    </row>
    <row r="448" spans="1:24" x14ac:dyDescent="0.25">
      <c r="A448" s="2">
        <v>1760</v>
      </c>
      <c r="B448" s="4" t="s">
        <v>8679</v>
      </c>
      <c r="C448" s="5"/>
      <c r="D448" s="5" t="s">
        <v>64</v>
      </c>
      <c r="E448" s="72" t="s">
        <v>24924</v>
      </c>
      <c r="F448" s="71">
        <v>87</v>
      </c>
      <c r="G448" s="52">
        <v>1644</v>
      </c>
      <c r="H448" s="5" t="s">
        <v>11770</v>
      </c>
      <c r="I448" s="5">
        <v>10</v>
      </c>
      <c r="J448" s="72" t="s">
        <v>24924</v>
      </c>
      <c r="K448" s="71">
        <v>87</v>
      </c>
      <c r="L448" s="64">
        <v>0</v>
      </c>
      <c r="M448" s="5">
        <v>7</v>
      </c>
      <c r="N448" s="5">
        <v>451</v>
      </c>
      <c r="O448" s="47" t="s">
        <v>20718</v>
      </c>
      <c r="P448" s="46" t="s">
        <v>25753</v>
      </c>
      <c r="Q448" s="2" t="str">
        <f t="shared" si="52"/>
        <v>&lt;a href="set03\cg\cg_march_9,_1901_-_december_29,_1905\obituaries\kelly,_mrs._mary_obituary_july_1,_1904_p10_cg.pdf"&gt;Kelly, Mrs. Mary&lt;/a&gt;</v>
      </c>
      <c r="T448" s="39">
        <f t="shared" si="48"/>
        <v>1904</v>
      </c>
      <c r="U448" s="2">
        <f t="shared" si="49"/>
        <v>7</v>
      </c>
      <c r="V448" s="2">
        <f t="shared" si="50"/>
        <v>7</v>
      </c>
      <c r="W448" s="2">
        <f t="shared" si="51"/>
        <v>1</v>
      </c>
      <c r="X448" s="2">
        <f t="shared" si="53"/>
        <v>137</v>
      </c>
    </row>
    <row r="449" spans="1:24" x14ac:dyDescent="0.25">
      <c r="A449" s="2">
        <v>1371</v>
      </c>
      <c r="B449" s="4" t="s">
        <v>8650</v>
      </c>
      <c r="C449" s="5"/>
      <c r="D449" s="5" t="s">
        <v>64</v>
      </c>
      <c r="E449" s="72" t="s">
        <v>25224</v>
      </c>
      <c r="F449" s="71">
        <v>64</v>
      </c>
      <c r="G449" s="52">
        <v>1651</v>
      </c>
      <c r="H449" s="5" t="s">
        <v>11770</v>
      </c>
      <c r="I449" s="5">
        <v>8</v>
      </c>
      <c r="J449" s="72" t="s">
        <v>25224</v>
      </c>
      <c r="K449" s="71">
        <v>64</v>
      </c>
      <c r="L449" s="64">
        <v>0</v>
      </c>
      <c r="M449" s="5">
        <v>7</v>
      </c>
      <c r="N449" s="5">
        <v>419</v>
      </c>
      <c r="O449" s="47" t="s">
        <v>20686</v>
      </c>
      <c r="P449" s="46" t="s">
        <v>25753</v>
      </c>
      <c r="Q449" s="2" t="str">
        <f t="shared" si="52"/>
        <v>&lt;a href="set03\cg\cg_march_9,_1901_-_december_29,_1905\obituaries\barrett,_thomas_c_obituary_july_8,_1904_p8_cg.pdf"&gt;Barrett, Thomas C&lt;/a&gt;</v>
      </c>
      <c r="T449" s="39">
        <f t="shared" ref="T449:T512" si="54">YEAR(G449)</f>
        <v>1904</v>
      </c>
      <c r="U449" s="2">
        <f t="shared" ref="U449:U512" si="55">MONTH(G449)</f>
        <v>7</v>
      </c>
      <c r="V449" s="2">
        <f t="shared" ref="V449:V512" si="56">U449</f>
        <v>7</v>
      </c>
      <c r="W449" s="2">
        <f t="shared" ref="W449:W512" si="57">DAY(G449)</f>
        <v>8</v>
      </c>
      <c r="X449" s="2">
        <f t="shared" si="53"/>
        <v>138</v>
      </c>
    </row>
    <row r="450" spans="1:24" x14ac:dyDescent="0.25">
      <c r="A450" s="2">
        <v>584</v>
      </c>
      <c r="B450" s="4" t="s">
        <v>8658</v>
      </c>
      <c r="C450" s="5"/>
      <c r="D450" s="5" t="s">
        <v>64</v>
      </c>
      <c r="E450" s="72" t="s">
        <v>610</v>
      </c>
      <c r="F450" s="71">
        <v>19</v>
      </c>
      <c r="G450" s="52">
        <v>1658</v>
      </c>
      <c r="H450" s="5" t="s">
        <v>11770</v>
      </c>
      <c r="I450" s="5">
        <v>8</v>
      </c>
      <c r="J450" s="72" t="s">
        <v>610</v>
      </c>
      <c r="K450" s="71">
        <v>19</v>
      </c>
      <c r="L450" s="64">
        <v>0</v>
      </c>
      <c r="M450" s="5">
        <v>7</v>
      </c>
      <c r="N450" s="5">
        <v>427</v>
      </c>
      <c r="O450" s="47" t="s">
        <v>20694</v>
      </c>
      <c r="P450" s="46" t="s">
        <v>25753</v>
      </c>
      <c r="Q450" s="2" t="str">
        <f t="shared" ref="Q450:Q513" si="58">"&lt;a href="&amp;""""&amp;P450&amp;"\"&amp;O450&amp;"""&gt;"&amp;B450&amp;"&lt;/a&gt;"</f>
        <v>&lt;a href="set03\cg\cg_march_9,_1901_-_december_29,_1905\obituaries\durkee,_jennie_obituary_july_15,_1904_p8_cg.pdf"&gt;Durkee, Jennie&lt;/a&gt;</v>
      </c>
      <c r="T450" s="39">
        <f t="shared" si="54"/>
        <v>1904</v>
      </c>
      <c r="U450" s="2">
        <f t="shared" si="55"/>
        <v>7</v>
      </c>
      <c r="V450" s="2">
        <f t="shared" si="56"/>
        <v>7</v>
      </c>
      <c r="W450" s="2">
        <f t="shared" si="57"/>
        <v>15</v>
      </c>
      <c r="X450" s="2">
        <f t="shared" ref="X450:X513" si="59">LEN(Q450)</f>
        <v>133</v>
      </c>
    </row>
    <row r="451" spans="1:24" x14ac:dyDescent="0.25">
      <c r="A451" s="2">
        <v>1730</v>
      </c>
      <c r="B451" s="4" t="s">
        <v>8718</v>
      </c>
      <c r="C451" s="5"/>
      <c r="D451" s="5" t="s">
        <v>64</v>
      </c>
      <c r="E451" s="72" t="s">
        <v>25062</v>
      </c>
      <c r="F451" s="71">
        <v>84</v>
      </c>
      <c r="G451" s="52">
        <v>1658</v>
      </c>
      <c r="H451" s="5" t="s">
        <v>11770</v>
      </c>
      <c r="I451" s="5">
        <v>8</v>
      </c>
      <c r="J451" s="72" t="s">
        <v>25062</v>
      </c>
      <c r="K451" s="71">
        <v>84</v>
      </c>
      <c r="L451" s="64">
        <v>0</v>
      </c>
      <c r="M451" s="5">
        <v>7</v>
      </c>
      <c r="N451" s="5">
        <v>490</v>
      </c>
      <c r="O451" s="47" t="s">
        <v>20757</v>
      </c>
      <c r="P451" s="46" t="s">
        <v>25753</v>
      </c>
      <c r="Q451" s="2" t="str">
        <f t="shared" si="58"/>
        <v>&lt;a href="set03\cg\cg_march_9,_1901_-_december_29,_1905\obituaries\schweirtz,_mrs._josephine_obituary_july_15,_1904_p8_cg.pdf"&gt;Schweirtz, Mrs Josephine&lt;/a&gt;</v>
      </c>
      <c r="T451" s="39">
        <f t="shared" si="54"/>
        <v>1904</v>
      </c>
      <c r="U451" s="2">
        <f t="shared" si="55"/>
        <v>7</v>
      </c>
      <c r="V451" s="2">
        <f t="shared" si="56"/>
        <v>7</v>
      </c>
      <c r="W451" s="2">
        <f t="shared" si="57"/>
        <v>15</v>
      </c>
      <c r="X451" s="2">
        <f t="shared" si="59"/>
        <v>154</v>
      </c>
    </row>
    <row r="452" spans="1:24" x14ac:dyDescent="0.25">
      <c r="A452" s="2">
        <v>2187</v>
      </c>
      <c r="B452" s="4" t="s">
        <v>8664</v>
      </c>
      <c r="C452" s="5"/>
      <c r="D452" s="5" t="s">
        <v>64</v>
      </c>
      <c r="E452" s="72" t="s">
        <v>25161</v>
      </c>
      <c r="F452" s="71">
        <v>0</v>
      </c>
      <c r="G452" s="52">
        <v>1665</v>
      </c>
      <c r="H452" s="5" t="s">
        <v>11770</v>
      </c>
      <c r="I452" s="5">
        <v>2</v>
      </c>
      <c r="J452" s="72" t="s">
        <v>25161</v>
      </c>
      <c r="K452" s="71">
        <v>200</v>
      </c>
      <c r="L452" s="64">
        <v>0</v>
      </c>
      <c r="M452" s="5">
        <v>7</v>
      </c>
      <c r="N452" s="5">
        <v>435</v>
      </c>
      <c r="O452" s="47" t="s">
        <v>20702</v>
      </c>
      <c r="P452" s="46" t="s">
        <v>25753</v>
      </c>
      <c r="Q452" s="2" t="str">
        <f t="shared" si="58"/>
        <v>&lt;a href="set03\cg\cg_march_9,_1901_-_december_29,_1905\obituaries\haas,_mrs._anton_obituary_july_22,_1904_p2_cg.pdf"&gt;Haas, Mrs. Anton&lt;/a&gt;</v>
      </c>
      <c r="T452" s="39">
        <f t="shared" si="54"/>
        <v>1904</v>
      </c>
      <c r="U452" s="2">
        <f t="shared" si="55"/>
        <v>7</v>
      </c>
      <c r="V452" s="2">
        <f t="shared" si="56"/>
        <v>7</v>
      </c>
      <c r="W452" s="2">
        <f t="shared" si="57"/>
        <v>22</v>
      </c>
      <c r="X452" s="2">
        <f t="shared" si="59"/>
        <v>137</v>
      </c>
    </row>
    <row r="453" spans="1:24" x14ac:dyDescent="0.25">
      <c r="A453" s="2">
        <v>2188</v>
      </c>
      <c r="B453" s="4" t="s">
        <v>8665</v>
      </c>
      <c r="C453" s="5"/>
      <c r="D453" s="5" t="s">
        <v>62</v>
      </c>
      <c r="E453" s="72">
        <v>0</v>
      </c>
      <c r="F453" s="71">
        <v>0</v>
      </c>
      <c r="G453" s="52">
        <v>1665</v>
      </c>
      <c r="H453" s="5" t="s">
        <v>11770</v>
      </c>
      <c r="I453" s="5">
        <v>10</v>
      </c>
      <c r="J453" s="72" t="s">
        <v>25676</v>
      </c>
      <c r="K453" s="71">
        <v>200</v>
      </c>
      <c r="L453" s="64">
        <v>0</v>
      </c>
      <c r="M453" s="5">
        <v>7</v>
      </c>
      <c r="N453" s="5">
        <v>436</v>
      </c>
      <c r="O453" s="47" t="s">
        <v>20703</v>
      </c>
      <c r="P453" s="46" t="s">
        <v>25753</v>
      </c>
      <c r="Q453" s="2" t="str">
        <f t="shared" si="58"/>
        <v>&lt;a href="set03\cg\cg_march_9,_1901_-_december_29,_1905\obituaries\haas,_mrs._tony_death_notice_july_22,_1904_p10_cg.pdf"&gt;Haas, Mrs. Tony&lt;/a&gt;</v>
      </c>
      <c r="T453" s="39">
        <f t="shared" si="54"/>
        <v>1904</v>
      </c>
      <c r="U453" s="2">
        <f t="shared" si="55"/>
        <v>7</v>
      </c>
      <c r="V453" s="2">
        <f t="shared" si="56"/>
        <v>7</v>
      </c>
      <c r="W453" s="2">
        <f t="shared" si="57"/>
        <v>22</v>
      </c>
      <c r="X453" s="2">
        <f t="shared" si="59"/>
        <v>140</v>
      </c>
    </row>
    <row r="454" spans="1:24" x14ac:dyDescent="0.25">
      <c r="A454" s="2">
        <v>2677</v>
      </c>
      <c r="B454" s="4" t="s">
        <v>8705</v>
      </c>
      <c r="C454" s="5"/>
      <c r="D454" s="5" t="s">
        <v>64</v>
      </c>
      <c r="E454" s="72" t="s">
        <v>25241</v>
      </c>
      <c r="F454" s="71">
        <v>0</v>
      </c>
      <c r="G454" s="52">
        <v>1671</v>
      </c>
      <c r="H454" s="5" t="s">
        <v>11770</v>
      </c>
      <c r="I454" s="5">
        <v>1</v>
      </c>
      <c r="J454" s="72" t="s">
        <v>25241</v>
      </c>
      <c r="K454" s="71">
        <v>200</v>
      </c>
      <c r="L454" s="64">
        <v>72</v>
      </c>
      <c r="M454" s="5">
        <v>7</v>
      </c>
      <c r="N454" s="5">
        <v>478</v>
      </c>
      <c r="O454" s="47" t="s">
        <v>20745</v>
      </c>
      <c r="P454" s="46" t="s">
        <v>25753</v>
      </c>
      <c r="Q454" s="2" t="str">
        <f t="shared" si="58"/>
        <v>&lt;a href="set03\cg\cg_march_9,_1901_-_december_29,_1905\obituaries\panco,_august_obituary_july_28,_1904_p1_cg.pdf"&gt;Panco, August&lt;/a&gt;</v>
      </c>
      <c r="T454" s="39">
        <f t="shared" si="54"/>
        <v>1904</v>
      </c>
      <c r="U454" s="2">
        <f t="shared" si="55"/>
        <v>7</v>
      </c>
      <c r="V454" s="2">
        <f t="shared" si="56"/>
        <v>7</v>
      </c>
      <c r="W454" s="2">
        <f t="shared" si="57"/>
        <v>28</v>
      </c>
      <c r="X454" s="2">
        <f t="shared" si="59"/>
        <v>131</v>
      </c>
    </row>
    <row r="455" spans="1:24" x14ac:dyDescent="0.25">
      <c r="A455" s="2">
        <v>1225</v>
      </c>
      <c r="B455" s="4" t="s">
        <v>8656</v>
      </c>
      <c r="C455" s="5"/>
      <c r="D455" s="5" t="s">
        <v>64</v>
      </c>
      <c r="E455" s="72">
        <v>0</v>
      </c>
      <c r="F455" s="71">
        <v>57</v>
      </c>
      <c r="G455" s="52">
        <v>1693</v>
      </c>
      <c r="H455" s="5" t="s">
        <v>11770</v>
      </c>
      <c r="I455" s="5">
        <v>1</v>
      </c>
      <c r="J455" s="72" t="s">
        <v>25676</v>
      </c>
      <c r="K455" s="71">
        <v>57</v>
      </c>
      <c r="L455" s="64">
        <v>0</v>
      </c>
      <c r="M455" s="5">
        <v>7</v>
      </c>
      <c r="N455" s="5">
        <v>425</v>
      </c>
      <c r="O455" s="47" t="s">
        <v>20692</v>
      </c>
      <c r="P455" s="46" t="s">
        <v>25753</v>
      </c>
      <c r="Q455" s="2" t="str">
        <f t="shared" si="58"/>
        <v>&lt;a href="set03\cg\cg_march_9,_1901_-_december_29,_1905\obituaries\clough,_george_e_obituary_august_19,_1904_p1_cg.pdf"&gt;Clough, George E&lt;/a&gt;</v>
      </c>
      <c r="T455" s="39">
        <f t="shared" si="54"/>
        <v>1904</v>
      </c>
      <c r="U455" s="2">
        <f t="shared" si="55"/>
        <v>8</v>
      </c>
      <c r="V455" s="2">
        <f t="shared" si="56"/>
        <v>8</v>
      </c>
      <c r="W455" s="2">
        <f t="shared" si="57"/>
        <v>19</v>
      </c>
      <c r="X455" s="2">
        <f t="shared" si="59"/>
        <v>139</v>
      </c>
    </row>
    <row r="456" spans="1:24" x14ac:dyDescent="0.25">
      <c r="A456" s="2">
        <v>2089</v>
      </c>
      <c r="B456" s="4" t="s">
        <v>2581</v>
      </c>
      <c r="C456" s="5"/>
      <c r="D456" s="5" t="s">
        <v>62</v>
      </c>
      <c r="E456" s="72" t="s">
        <v>25226</v>
      </c>
      <c r="F456" s="71">
        <v>0</v>
      </c>
      <c r="G456" s="52">
        <v>1700</v>
      </c>
      <c r="H456" s="5" t="s">
        <v>11770</v>
      </c>
      <c r="I456" s="5">
        <v>2</v>
      </c>
      <c r="J456" s="72" t="s">
        <v>25226</v>
      </c>
      <c r="K456" s="71">
        <v>200</v>
      </c>
      <c r="L456" s="64">
        <v>0</v>
      </c>
      <c r="M456" s="5">
        <v>7</v>
      </c>
      <c r="N456" s="5">
        <v>429</v>
      </c>
      <c r="O456" s="47" t="s">
        <v>20696</v>
      </c>
      <c r="P456" s="46" t="s">
        <v>25753</v>
      </c>
      <c r="Q456" s="2" t="str">
        <f t="shared" si="58"/>
        <v>&lt;a href="set03\cg\cg_march_9,_1901_-_december_29,_1905\obituaries\engen,_nels_death_notice_august_26,_1904_p2_cg.pdf"&gt;Engen, Nels&lt;/a&gt;</v>
      </c>
      <c r="T456" s="39">
        <f t="shared" si="54"/>
        <v>1904</v>
      </c>
      <c r="U456" s="2">
        <f t="shared" si="55"/>
        <v>8</v>
      </c>
      <c r="V456" s="2">
        <f t="shared" si="56"/>
        <v>8</v>
      </c>
      <c r="W456" s="2">
        <f t="shared" si="57"/>
        <v>26</v>
      </c>
      <c r="X456" s="2">
        <f t="shared" si="59"/>
        <v>133</v>
      </c>
    </row>
    <row r="457" spans="1:24" x14ac:dyDescent="0.25">
      <c r="A457" s="2">
        <v>1200</v>
      </c>
      <c r="B457" s="4" t="s">
        <v>8696</v>
      </c>
      <c r="C457" s="5"/>
      <c r="D457" s="5" t="s">
        <v>64</v>
      </c>
      <c r="E457" s="72" t="s">
        <v>25238</v>
      </c>
      <c r="F457" s="71">
        <v>55</v>
      </c>
      <c r="G457" s="52">
        <v>1707</v>
      </c>
      <c r="H457" s="5" t="s">
        <v>11770</v>
      </c>
      <c r="I457" s="5">
        <v>8</v>
      </c>
      <c r="J457" s="72" t="s">
        <v>25238</v>
      </c>
      <c r="K457" s="71">
        <v>55</v>
      </c>
      <c r="L457" s="64">
        <v>0</v>
      </c>
      <c r="M457" s="5">
        <v>7</v>
      </c>
      <c r="N457" s="5">
        <v>468</v>
      </c>
      <c r="O457" s="47" t="s">
        <v>20735</v>
      </c>
      <c r="P457" s="46" t="s">
        <v>25753</v>
      </c>
      <c r="Q457" s="2" t="str">
        <f t="shared" si="58"/>
        <v>&lt;a href="set03\cg\cg_march_9,_1901_-_december_29,_1905\obituaries\mikkelson,_mrs._thorsten_obituary_september_2,_1904_p8_cg.pdf"&gt;Mikkelson, Mrs. Thorsten&lt;/a&gt;</v>
      </c>
      <c r="T457" s="39">
        <f t="shared" si="54"/>
        <v>1904</v>
      </c>
      <c r="U457" s="2">
        <f t="shared" si="55"/>
        <v>9</v>
      </c>
      <c r="V457" s="2">
        <f t="shared" si="56"/>
        <v>9</v>
      </c>
      <c r="W457" s="2">
        <f t="shared" si="57"/>
        <v>2</v>
      </c>
      <c r="X457" s="2">
        <f t="shared" si="59"/>
        <v>157</v>
      </c>
    </row>
    <row r="458" spans="1:24" x14ac:dyDescent="0.25">
      <c r="A458" s="2">
        <v>2580</v>
      </c>
      <c r="B458" s="4" t="s">
        <v>8699</v>
      </c>
      <c r="C458" s="5"/>
      <c r="D458" s="5" t="s">
        <v>64</v>
      </c>
      <c r="E458" s="72" t="s">
        <v>24943</v>
      </c>
      <c r="F458" s="71">
        <v>0</v>
      </c>
      <c r="G458" s="52">
        <v>1728</v>
      </c>
      <c r="H458" s="5" t="s">
        <v>11770</v>
      </c>
      <c r="I458" s="5">
        <v>1</v>
      </c>
      <c r="J458" s="72" t="s">
        <v>24943</v>
      </c>
      <c r="K458" s="71">
        <v>200</v>
      </c>
      <c r="L458" s="64">
        <v>0</v>
      </c>
      <c r="M458" s="5">
        <v>7</v>
      </c>
      <c r="N458" s="5">
        <v>471</v>
      </c>
      <c r="O458" s="47" t="s">
        <v>20738</v>
      </c>
      <c r="P458" s="46" t="s">
        <v>25753</v>
      </c>
      <c r="Q458" s="2" t="str">
        <f t="shared" si="58"/>
        <v>&lt;a href="set03\cg\cg_march_9,_1901_-_december_29,_1905\obituaries\nashold,_mrs._j_j_obituary_september_23,_1904_p1_cg.pdf"&gt;Nashold, Mrs J J&lt;/a&gt;</v>
      </c>
      <c r="T458" s="39">
        <f t="shared" si="54"/>
        <v>1904</v>
      </c>
      <c r="U458" s="2">
        <f t="shared" si="55"/>
        <v>9</v>
      </c>
      <c r="V458" s="2">
        <f t="shared" si="56"/>
        <v>9</v>
      </c>
      <c r="W458" s="2">
        <f t="shared" si="57"/>
        <v>23</v>
      </c>
      <c r="X458" s="2">
        <f t="shared" si="59"/>
        <v>143</v>
      </c>
    </row>
    <row r="459" spans="1:24" x14ac:dyDescent="0.25">
      <c r="A459" s="2">
        <v>2305</v>
      </c>
      <c r="B459" s="4" t="s">
        <v>8677</v>
      </c>
      <c r="C459" s="5"/>
      <c r="D459" s="5" t="s">
        <v>62</v>
      </c>
      <c r="E459" s="72">
        <v>0</v>
      </c>
      <c r="F459" s="71">
        <v>0</v>
      </c>
      <c r="G459" s="52">
        <v>1742</v>
      </c>
      <c r="H459" s="5" t="s">
        <v>11770</v>
      </c>
      <c r="I459" s="5">
        <v>7</v>
      </c>
      <c r="J459" s="72" t="s">
        <v>25676</v>
      </c>
      <c r="K459" s="71">
        <v>200</v>
      </c>
      <c r="L459" s="64">
        <v>0</v>
      </c>
      <c r="M459" s="5">
        <v>7</v>
      </c>
      <c r="N459" s="5">
        <v>449</v>
      </c>
      <c r="O459" s="47" t="s">
        <v>20716</v>
      </c>
      <c r="P459" s="46" t="s">
        <v>25753</v>
      </c>
      <c r="Q459" s="2" t="str">
        <f t="shared" si="58"/>
        <v>&lt;a href="set03\cg\cg_march_9,_1901_-_december_29,_1905\obituaries\isely,_jacob_death_notice_of_mother_october_7,_1904_p7_cg.pdf"&gt;Isley, Jacob Mother of&lt;/a&gt;</v>
      </c>
      <c r="T459" s="39">
        <f t="shared" si="54"/>
        <v>1904</v>
      </c>
      <c r="U459" s="2">
        <f t="shared" si="55"/>
        <v>10</v>
      </c>
      <c r="V459" s="2">
        <f t="shared" si="56"/>
        <v>10</v>
      </c>
      <c r="W459" s="2">
        <f t="shared" si="57"/>
        <v>7</v>
      </c>
      <c r="X459" s="2">
        <f t="shared" si="59"/>
        <v>155</v>
      </c>
    </row>
    <row r="460" spans="1:24" x14ac:dyDescent="0.25">
      <c r="A460" s="2">
        <v>2802</v>
      </c>
      <c r="B460" s="4" t="s">
        <v>8715</v>
      </c>
      <c r="C460" s="5"/>
      <c r="D460" s="5" t="s">
        <v>62</v>
      </c>
      <c r="E460" s="72" t="s">
        <v>25244</v>
      </c>
      <c r="F460" s="71">
        <v>0</v>
      </c>
      <c r="G460" s="52">
        <v>1742</v>
      </c>
      <c r="H460" s="5" t="s">
        <v>11770</v>
      </c>
      <c r="I460" s="5">
        <v>7</v>
      </c>
      <c r="J460" s="72" t="s">
        <v>25244</v>
      </c>
      <c r="K460" s="71">
        <v>200</v>
      </c>
      <c r="L460" s="64">
        <v>0</v>
      </c>
      <c r="M460" s="5">
        <v>7</v>
      </c>
      <c r="N460" s="5">
        <v>488</v>
      </c>
      <c r="O460" s="47" t="s">
        <v>20755</v>
      </c>
      <c r="P460" s="46" t="s">
        <v>25753</v>
      </c>
      <c r="Q460" s="2" t="str">
        <f t="shared" si="58"/>
        <v>&lt;a href="set03\cg\cg_march_9,_1901_-_december_29,_1905\obituaries\ryan,_jack_shot_and_killed_another_october_7,_1904_p7_cg.pdf"&gt;Ryan, Jack&lt;/a&gt;</v>
      </c>
      <c r="T460" s="39">
        <f t="shared" si="54"/>
        <v>1904</v>
      </c>
      <c r="U460" s="2">
        <f t="shared" si="55"/>
        <v>10</v>
      </c>
      <c r="V460" s="2">
        <f t="shared" si="56"/>
        <v>10</v>
      </c>
      <c r="W460" s="2">
        <f t="shared" si="57"/>
        <v>7</v>
      </c>
      <c r="X460" s="2">
        <f t="shared" si="59"/>
        <v>142</v>
      </c>
    </row>
    <row r="461" spans="1:24" x14ac:dyDescent="0.25">
      <c r="A461" s="2">
        <v>3067</v>
      </c>
      <c r="B461" s="4" t="s">
        <v>25253</v>
      </c>
      <c r="C461" s="5"/>
      <c r="D461" s="5" t="s">
        <v>62</v>
      </c>
      <c r="E461" s="72" t="s">
        <v>25203</v>
      </c>
      <c r="F461" s="71">
        <v>0</v>
      </c>
      <c r="G461" s="43">
        <v>1742</v>
      </c>
      <c r="H461" s="5" t="s">
        <v>11770</v>
      </c>
      <c r="I461" s="40">
        <v>7</v>
      </c>
      <c r="J461" s="72" t="s">
        <v>25203</v>
      </c>
      <c r="K461" s="71">
        <v>200</v>
      </c>
      <c r="L461" s="64">
        <v>0</v>
      </c>
      <c r="M461" s="5">
        <v>7</v>
      </c>
      <c r="N461" s="5"/>
      <c r="O461" s="47" t="s">
        <v>20777</v>
      </c>
      <c r="P461" s="46" t="s">
        <v>25753</v>
      </c>
      <c r="Q461" s="2" t="str">
        <f t="shared" si="58"/>
        <v>&lt;a href="set03\cg\cg_march_9,_1901_-_december_29,_1905\obituaries\zein,_william_shot_and_killed_october_7,_1904_p7_cg.pdf"&gt;Zein, William&lt;/a&gt;</v>
      </c>
      <c r="T461" s="39">
        <f t="shared" si="54"/>
        <v>1904</v>
      </c>
      <c r="U461" s="2">
        <f t="shared" si="55"/>
        <v>10</v>
      </c>
      <c r="V461" s="2">
        <f t="shared" si="56"/>
        <v>10</v>
      </c>
      <c r="W461" s="2">
        <f t="shared" si="57"/>
        <v>7</v>
      </c>
      <c r="X461" s="2">
        <f t="shared" si="59"/>
        <v>140</v>
      </c>
    </row>
    <row r="462" spans="1:24" x14ac:dyDescent="0.25">
      <c r="A462" s="2">
        <v>2078</v>
      </c>
      <c r="B462" s="4" t="s">
        <v>8659</v>
      </c>
      <c r="C462" s="5"/>
      <c r="D462" s="5" t="s">
        <v>62</v>
      </c>
      <c r="E462" s="72" t="s">
        <v>25092</v>
      </c>
      <c r="F462" s="71">
        <v>0</v>
      </c>
      <c r="G462" s="52">
        <v>1763</v>
      </c>
      <c r="H462" s="5" t="s">
        <v>11770</v>
      </c>
      <c r="I462" s="5">
        <v>7</v>
      </c>
      <c r="J462" s="72" t="s">
        <v>25092</v>
      </c>
      <c r="K462" s="71">
        <v>200</v>
      </c>
      <c r="L462" s="64">
        <v>0</v>
      </c>
      <c r="M462" s="5">
        <v>7</v>
      </c>
      <c r="N462" s="5">
        <v>428</v>
      </c>
      <c r="O462" s="47" t="s">
        <v>20695</v>
      </c>
      <c r="P462" s="46" t="s">
        <v>25753</v>
      </c>
      <c r="Q462" s="2" t="str">
        <f t="shared" si="58"/>
        <v>&lt;a href="set03\cg\cg_march_9,_1901_-_december_29,_1905\obituaries\ehlert,_henry_death_notice_october_28,_1904_p7_cg.pdf"&gt;Ehlert, Henry&lt;/a&gt;</v>
      </c>
      <c r="T462" s="39">
        <f t="shared" si="54"/>
        <v>1904</v>
      </c>
      <c r="U462" s="2">
        <f t="shared" si="55"/>
        <v>10</v>
      </c>
      <c r="V462" s="2">
        <f t="shared" si="56"/>
        <v>10</v>
      </c>
      <c r="W462" s="2">
        <f t="shared" si="57"/>
        <v>28</v>
      </c>
      <c r="X462" s="2">
        <f t="shared" si="59"/>
        <v>138</v>
      </c>
    </row>
    <row r="463" spans="1:24" x14ac:dyDescent="0.25">
      <c r="A463" s="2">
        <v>2391</v>
      </c>
      <c r="B463" s="4" t="s">
        <v>6552</v>
      </c>
      <c r="C463" s="5"/>
      <c r="D463" s="5" t="s">
        <v>62</v>
      </c>
      <c r="E463" s="72" t="s">
        <v>24910</v>
      </c>
      <c r="F463" s="71">
        <v>0</v>
      </c>
      <c r="G463" s="52">
        <v>1763</v>
      </c>
      <c r="H463" s="5" t="s">
        <v>11770</v>
      </c>
      <c r="I463" s="5">
        <v>7</v>
      </c>
      <c r="J463" s="72" t="s">
        <v>24910</v>
      </c>
      <c r="K463" s="71">
        <v>200</v>
      </c>
      <c r="L463" s="64">
        <v>0</v>
      </c>
      <c r="M463" s="5">
        <v>7</v>
      </c>
      <c r="N463" s="5">
        <v>453</v>
      </c>
      <c r="O463" s="47" t="s">
        <v>20720</v>
      </c>
      <c r="P463" s="46" t="s">
        <v>25753</v>
      </c>
      <c r="Q463" s="2" t="str">
        <f t="shared" si="58"/>
        <v>&lt;a href="set03\cg\cg_march_9,_1901_-_december_29,_1905\obituaries\knapp,_martin_death_while_hunting_october_28,_1904_p7_cg.pdf"&gt;Knapp, Martin&lt;/a&gt;</v>
      </c>
      <c r="T463" s="39">
        <f t="shared" si="54"/>
        <v>1904</v>
      </c>
      <c r="U463" s="2">
        <f t="shared" si="55"/>
        <v>10</v>
      </c>
      <c r="V463" s="2">
        <f t="shared" si="56"/>
        <v>10</v>
      </c>
      <c r="W463" s="2">
        <f t="shared" si="57"/>
        <v>28</v>
      </c>
      <c r="X463" s="2">
        <f t="shared" si="59"/>
        <v>145</v>
      </c>
    </row>
    <row r="464" spans="1:24" x14ac:dyDescent="0.25">
      <c r="A464" s="2">
        <v>1082</v>
      </c>
      <c r="B464" s="4" t="s">
        <v>8734</v>
      </c>
      <c r="C464" s="5"/>
      <c r="D464" s="5" t="s">
        <v>64</v>
      </c>
      <c r="E464" s="72" t="s">
        <v>24924</v>
      </c>
      <c r="F464" s="71">
        <v>48</v>
      </c>
      <c r="G464" s="52">
        <v>1777</v>
      </c>
      <c r="H464" s="5" t="s">
        <v>11770</v>
      </c>
      <c r="I464" s="5">
        <v>1</v>
      </c>
      <c r="J464" s="72" t="s">
        <v>24924</v>
      </c>
      <c r="K464" s="71">
        <v>48</v>
      </c>
      <c r="L464" s="64">
        <v>0</v>
      </c>
      <c r="M464" s="5">
        <v>7</v>
      </c>
      <c r="N464" s="5">
        <v>506</v>
      </c>
      <c r="O464" s="47" t="s">
        <v>20772</v>
      </c>
      <c r="P464" s="46" t="s">
        <v>25753</v>
      </c>
      <c r="Q464" s="2" t="str">
        <f t="shared" si="58"/>
        <v>&lt;a href="set03\cg\cg_march_9,_1901_-_december_29,_1905\obituaries\whitbeck,_miss_dora_obituary_november_11,_1904_p1_cg.pdf"&gt;Whitbeck, Miss Dora&lt;/a&gt;</v>
      </c>
      <c r="T464" s="39">
        <f t="shared" si="54"/>
        <v>1904</v>
      </c>
      <c r="U464" s="2">
        <f t="shared" si="55"/>
        <v>11</v>
      </c>
      <c r="V464" s="2">
        <f t="shared" si="56"/>
        <v>11</v>
      </c>
      <c r="W464" s="2">
        <f t="shared" si="57"/>
        <v>11</v>
      </c>
      <c r="X464" s="2">
        <f t="shared" si="59"/>
        <v>147</v>
      </c>
    </row>
    <row r="465" spans="1:24" x14ac:dyDescent="0.25">
      <c r="A465" s="2">
        <v>887</v>
      </c>
      <c r="B465" s="4" t="s">
        <v>1402</v>
      </c>
      <c r="C465" s="5"/>
      <c r="D465" s="5" t="s">
        <v>64</v>
      </c>
      <c r="E465" s="72" t="s">
        <v>24984</v>
      </c>
      <c r="F465" s="71">
        <v>34</v>
      </c>
      <c r="G465" s="52">
        <v>1791</v>
      </c>
      <c r="H465" s="5" t="s">
        <v>11770</v>
      </c>
      <c r="I465" s="5">
        <v>10</v>
      </c>
      <c r="J465" s="72" t="s">
        <v>24984</v>
      </c>
      <c r="K465" s="71">
        <v>34</v>
      </c>
      <c r="L465" s="64">
        <v>0</v>
      </c>
      <c r="M465" s="5">
        <v>7</v>
      </c>
      <c r="N465" s="5">
        <v>411</v>
      </c>
      <c r="O465" s="47" t="s">
        <v>20678</v>
      </c>
      <c r="P465" s="46" t="s">
        <v>25753</v>
      </c>
      <c r="Q465" s="2" t="str">
        <f t="shared" si="58"/>
        <v>&lt;a href="set03\cg\cg_march_9,_1901_-_december_29,_1905\obituaries\anderson,_andrew_obituary_november_25,_1904_p10_cg.pdf"&gt;Anderson, Andrew&lt;/a&gt;</v>
      </c>
      <c r="T465" s="39">
        <f t="shared" si="54"/>
        <v>1904</v>
      </c>
      <c r="U465" s="2">
        <f t="shared" si="55"/>
        <v>11</v>
      </c>
      <c r="V465" s="2">
        <f t="shared" si="56"/>
        <v>11</v>
      </c>
      <c r="W465" s="2">
        <f t="shared" si="57"/>
        <v>25</v>
      </c>
      <c r="X465" s="2">
        <f t="shared" si="59"/>
        <v>142</v>
      </c>
    </row>
    <row r="466" spans="1:24" x14ac:dyDescent="0.25">
      <c r="A466" s="2">
        <v>888</v>
      </c>
      <c r="B466" s="4" t="s">
        <v>1402</v>
      </c>
      <c r="C466" s="5"/>
      <c r="D466" s="5" t="s">
        <v>64</v>
      </c>
      <c r="E466" s="72" t="s">
        <v>24984</v>
      </c>
      <c r="F466" s="71">
        <v>34</v>
      </c>
      <c r="G466" s="52">
        <v>1798</v>
      </c>
      <c r="H466" s="5" t="s">
        <v>11770</v>
      </c>
      <c r="I466" s="5">
        <v>1</v>
      </c>
      <c r="J466" s="72" t="s">
        <v>24984</v>
      </c>
      <c r="K466" s="71">
        <v>34</v>
      </c>
      <c r="L466" s="64">
        <v>0</v>
      </c>
      <c r="M466" s="5">
        <v>7</v>
      </c>
      <c r="N466" s="5">
        <v>410</v>
      </c>
      <c r="O466" s="47" t="s">
        <v>20677</v>
      </c>
      <c r="P466" s="46" t="s">
        <v>25753</v>
      </c>
      <c r="Q466" s="2" t="str">
        <f t="shared" si="58"/>
        <v>&lt;a href="set03\cg\cg_march_9,_1901_-_december_29,_1905\obituaries\anderson,_andrew_obituary_december_2,_1904_p1_cg.pdf"&gt;Anderson, Andrew&lt;/a&gt;</v>
      </c>
      <c r="T466" s="39">
        <f t="shared" si="54"/>
        <v>1904</v>
      </c>
      <c r="U466" s="2">
        <f t="shared" si="55"/>
        <v>12</v>
      </c>
      <c r="V466" s="2">
        <f t="shared" si="56"/>
        <v>12</v>
      </c>
      <c r="W466" s="2">
        <f t="shared" si="57"/>
        <v>2</v>
      </c>
      <c r="X466" s="2">
        <f t="shared" si="59"/>
        <v>140</v>
      </c>
    </row>
    <row r="467" spans="1:24" x14ac:dyDescent="0.25">
      <c r="A467" s="2">
        <v>1297</v>
      </c>
      <c r="B467" s="4" t="s">
        <v>8682</v>
      </c>
      <c r="C467" s="5"/>
      <c r="D467" s="5" t="s">
        <v>64</v>
      </c>
      <c r="E467" s="72" t="s">
        <v>25235</v>
      </c>
      <c r="F467" s="71" t="s">
        <v>24978</v>
      </c>
      <c r="G467" s="52">
        <v>1805</v>
      </c>
      <c r="H467" s="5" t="s">
        <v>11770</v>
      </c>
      <c r="I467" s="5">
        <v>1</v>
      </c>
      <c r="J467" s="72" t="s">
        <v>25235</v>
      </c>
      <c r="K467" s="71">
        <v>60</v>
      </c>
      <c r="L467" s="64">
        <v>0</v>
      </c>
      <c r="M467" s="5">
        <v>7</v>
      </c>
      <c r="N467" s="5">
        <v>455</v>
      </c>
      <c r="O467" s="47" t="s">
        <v>20722</v>
      </c>
      <c r="P467" s="46" t="s">
        <v>25753</v>
      </c>
      <c r="Q467" s="2" t="str">
        <f t="shared" si="58"/>
        <v>&lt;a href="set03\cg\cg_march_9,_1901_-_december_29,_1905\obituaries\kramp,_matthias_obituary_december_9,_1904_p1_cg.pdf"&gt;Kramp, Matthias&lt;/a&gt;</v>
      </c>
      <c r="T467" s="39">
        <f t="shared" si="54"/>
        <v>1904</v>
      </c>
      <c r="U467" s="2">
        <f t="shared" si="55"/>
        <v>12</v>
      </c>
      <c r="V467" s="2">
        <f t="shared" si="56"/>
        <v>12</v>
      </c>
      <c r="W467" s="2">
        <f t="shared" si="57"/>
        <v>9</v>
      </c>
      <c r="X467" s="2">
        <f t="shared" si="59"/>
        <v>138</v>
      </c>
    </row>
    <row r="468" spans="1:24" x14ac:dyDescent="0.25">
      <c r="A468" s="2">
        <v>2688</v>
      </c>
      <c r="B468" s="4" t="s">
        <v>8706</v>
      </c>
      <c r="C468" s="5"/>
      <c r="D468" s="5" t="s">
        <v>64</v>
      </c>
      <c r="E468" s="72" t="s">
        <v>11627</v>
      </c>
      <c r="F468" s="71">
        <v>0</v>
      </c>
      <c r="G468" s="52">
        <v>1805</v>
      </c>
      <c r="H468" s="5" t="s">
        <v>11770</v>
      </c>
      <c r="I468" s="5">
        <v>8</v>
      </c>
      <c r="J468" s="72" t="s">
        <v>11627</v>
      </c>
      <c r="K468" s="71">
        <v>200</v>
      </c>
      <c r="L468" s="64">
        <v>15</v>
      </c>
      <c r="M468" s="5">
        <v>7</v>
      </c>
      <c r="N468" s="5">
        <v>479</v>
      </c>
      <c r="O468" s="47" t="s">
        <v>20746</v>
      </c>
      <c r="P468" s="46" t="s">
        <v>25753</v>
      </c>
      <c r="Q468" s="2" t="str">
        <f t="shared" si="58"/>
        <v>&lt;a href="set03\cg\cg_march_9,_1901_-_december_29,_1905\obituaries\pearson,_arthur_obituary_december_9,_1904_p8_cg.pdf"&gt;Pearson, Arthur&lt;/a&gt;</v>
      </c>
      <c r="T468" s="39">
        <f t="shared" si="54"/>
        <v>1904</v>
      </c>
      <c r="U468" s="2">
        <f t="shared" si="55"/>
        <v>12</v>
      </c>
      <c r="V468" s="2">
        <f t="shared" si="56"/>
        <v>12</v>
      </c>
      <c r="W468" s="2">
        <f t="shared" si="57"/>
        <v>9</v>
      </c>
      <c r="X468" s="2">
        <f t="shared" si="59"/>
        <v>138</v>
      </c>
    </row>
    <row r="469" spans="1:24" x14ac:dyDescent="0.25">
      <c r="A469" s="2">
        <v>1765</v>
      </c>
      <c r="B469" s="4" t="s">
        <v>8655</v>
      </c>
      <c r="C469" s="5"/>
      <c r="D469" s="5" t="s">
        <v>64</v>
      </c>
      <c r="E469" s="72">
        <v>0</v>
      </c>
      <c r="F469" s="71">
        <v>88</v>
      </c>
      <c r="G469" s="52">
        <v>1833</v>
      </c>
      <c r="H469" s="5" t="s">
        <v>11770</v>
      </c>
      <c r="I469" s="5">
        <v>8</v>
      </c>
      <c r="J469" s="72" t="s">
        <v>25676</v>
      </c>
      <c r="K469" s="71">
        <v>88</v>
      </c>
      <c r="L469" s="64">
        <v>0</v>
      </c>
      <c r="M469" s="5">
        <v>7</v>
      </c>
      <c r="N469" s="5">
        <v>424</v>
      </c>
      <c r="O469" s="47" t="s">
        <v>20691</v>
      </c>
      <c r="P469" s="46" t="s">
        <v>25753</v>
      </c>
      <c r="Q469" s="2" t="str">
        <f t="shared" si="58"/>
        <v>&lt;a href="set03\cg\cg_march_9,_1901_-_december_29,_1905\obituaries\campbell,_charles_obituary_january_6,_1905_p8_cg.pdf"&gt;Campbell, Charles&lt;/a&gt;</v>
      </c>
      <c r="T469" s="39">
        <f t="shared" si="54"/>
        <v>1905</v>
      </c>
      <c r="U469" s="2">
        <f t="shared" si="55"/>
        <v>1</v>
      </c>
      <c r="V469" s="2">
        <f t="shared" si="56"/>
        <v>1</v>
      </c>
      <c r="W469" s="2">
        <f t="shared" si="57"/>
        <v>6</v>
      </c>
      <c r="X469" s="2">
        <f t="shared" si="59"/>
        <v>141</v>
      </c>
    </row>
    <row r="470" spans="1:24" x14ac:dyDescent="0.25">
      <c r="A470" s="2">
        <v>2487</v>
      </c>
      <c r="B470" s="4" t="s">
        <v>8689</v>
      </c>
      <c r="C470" s="5"/>
      <c r="D470" s="5" t="s">
        <v>64</v>
      </c>
      <c r="E470" s="72" t="s">
        <v>11627</v>
      </c>
      <c r="F470" s="71">
        <v>0</v>
      </c>
      <c r="G470" s="52">
        <v>1840</v>
      </c>
      <c r="H470" s="5" t="s">
        <v>11770</v>
      </c>
      <c r="I470" s="5">
        <v>7</v>
      </c>
      <c r="J470" s="72" t="s">
        <v>11627</v>
      </c>
      <c r="K470" s="71">
        <v>200</v>
      </c>
      <c r="L470" s="64">
        <v>0</v>
      </c>
      <c r="M470" s="5">
        <v>7</v>
      </c>
      <c r="N470" s="5">
        <v>462</v>
      </c>
      <c r="O470" s="47" t="s">
        <v>20729</v>
      </c>
      <c r="P470" s="46" t="s">
        <v>25753</v>
      </c>
      <c r="Q470" s="2" t="str">
        <f t="shared" si="58"/>
        <v>&lt;a href="set03\cg\cg_march_9,_1901_-_december_29,_1905\obituaries\mastin,_herbert_j_mrs._obituary_january_13,_1905_p7_cg.pdf"&gt;Mastin, Mrs. Herbert J&lt;/a&gt;</v>
      </c>
      <c r="T470" s="39">
        <f t="shared" si="54"/>
        <v>1905</v>
      </c>
      <c r="U470" s="2">
        <f t="shared" si="55"/>
        <v>1</v>
      </c>
      <c r="V470" s="2">
        <f t="shared" si="56"/>
        <v>1</v>
      </c>
      <c r="W470" s="2">
        <f t="shared" si="57"/>
        <v>13</v>
      </c>
      <c r="X470" s="2">
        <f t="shared" si="59"/>
        <v>152</v>
      </c>
    </row>
    <row r="471" spans="1:24" x14ac:dyDescent="0.25">
      <c r="A471" s="2">
        <v>2828</v>
      </c>
      <c r="B471" s="4" t="s">
        <v>8720</v>
      </c>
      <c r="C471" s="5"/>
      <c r="D471" s="5" t="s">
        <v>64</v>
      </c>
      <c r="E471" s="72" t="s">
        <v>25245</v>
      </c>
      <c r="F471" s="71">
        <v>0</v>
      </c>
      <c r="G471" s="52">
        <v>1840</v>
      </c>
      <c r="H471" s="5" t="s">
        <v>11770</v>
      </c>
      <c r="I471" s="5">
        <v>8</v>
      </c>
      <c r="J471" s="72" t="s">
        <v>25245</v>
      </c>
      <c r="K471" s="71">
        <v>200</v>
      </c>
      <c r="L471" s="64">
        <v>0</v>
      </c>
      <c r="M471" s="5">
        <v>7</v>
      </c>
      <c r="N471" s="5">
        <v>492</v>
      </c>
      <c r="O471" s="47" t="s">
        <v>20759</v>
      </c>
      <c r="P471" s="46" t="s">
        <v>25753</v>
      </c>
      <c r="Q471" s="2" t="str">
        <f t="shared" si="58"/>
        <v>&lt;a href="set03\cg\cg_march_9,_1901_-_december_29,_1905\obituaries\see,_j_w_obituary_january_13,_1905_p8_cg.pdf"&gt;See, J W&lt;/a&gt;</v>
      </c>
      <c r="T471" s="39">
        <f t="shared" si="54"/>
        <v>1905</v>
      </c>
      <c r="U471" s="2">
        <f t="shared" si="55"/>
        <v>1</v>
      </c>
      <c r="V471" s="2">
        <f t="shared" si="56"/>
        <v>1</v>
      </c>
      <c r="W471" s="2">
        <f t="shared" si="57"/>
        <v>13</v>
      </c>
      <c r="X471" s="2">
        <f t="shared" si="59"/>
        <v>124</v>
      </c>
    </row>
    <row r="472" spans="1:24" x14ac:dyDescent="0.25">
      <c r="A472" s="2">
        <v>2143</v>
      </c>
      <c r="B472" s="4" t="s">
        <v>9997</v>
      </c>
      <c r="C472" s="5"/>
      <c r="D472" s="5" t="s">
        <v>62</v>
      </c>
      <c r="E472" s="72" t="s">
        <v>632</v>
      </c>
      <c r="F472" s="71"/>
      <c r="G472" s="43">
        <v>1847</v>
      </c>
      <c r="H472" s="5" t="s">
        <v>11770</v>
      </c>
      <c r="I472" s="5">
        <v>8</v>
      </c>
      <c r="J472" s="72" t="s">
        <v>632</v>
      </c>
      <c r="K472" s="71">
        <v>200</v>
      </c>
      <c r="L472" s="64"/>
      <c r="M472" s="5">
        <v>7</v>
      </c>
      <c r="N472" s="5"/>
      <c r="O472" s="47" t="s">
        <v>20700</v>
      </c>
      <c r="P472" s="46" t="s">
        <v>25753</v>
      </c>
      <c r="Q472" s="2" t="str">
        <f t="shared" si="58"/>
        <v>&lt;a href="set03\cg\cg_march_9,_1901_-_december_29,_1905\obituaries\gilbertson,_christ_death_notice_january_20,_1905_p8_cg.pdf"&gt;Gilbertson, Christ&lt;/a&gt;</v>
      </c>
      <c r="T472" s="39">
        <f t="shared" si="54"/>
        <v>1905</v>
      </c>
      <c r="U472" s="2">
        <f t="shared" si="55"/>
        <v>1</v>
      </c>
      <c r="V472" s="2">
        <f t="shared" si="56"/>
        <v>1</v>
      </c>
      <c r="W472" s="2">
        <f t="shared" si="57"/>
        <v>20</v>
      </c>
      <c r="X472" s="2">
        <f t="shared" si="59"/>
        <v>148</v>
      </c>
    </row>
    <row r="473" spans="1:24" x14ac:dyDescent="0.25">
      <c r="A473" s="2">
        <v>2823</v>
      </c>
      <c r="B473" s="4" t="s">
        <v>8719</v>
      </c>
      <c r="C473" s="5"/>
      <c r="D473" s="5" t="s">
        <v>64</v>
      </c>
      <c r="E473" s="72" t="s">
        <v>632</v>
      </c>
      <c r="F473" s="71">
        <v>0</v>
      </c>
      <c r="G473" s="52">
        <v>1861</v>
      </c>
      <c r="H473" s="5" t="s">
        <v>11770</v>
      </c>
      <c r="I473" s="5">
        <v>8</v>
      </c>
      <c r="J473" s="72" t="s">
        <v>632</v>
      </c>
      <c r="K473" s="71">
        <v>200</v>
      </c>
      <c r="L473" s="64">
        <v>0</v>
      </c>
      <c r="M473" s="5">
        <v>7</v>
      </c>
      <c r="N473" s="5">
        <v>491</v>
      </c>
      <c r="O473" s="47" t="s">
        <v>20758</v>
      </c>
      <c r="P473" s="46" t="s">
        <v>25753</v>
      </c>
      <c r="Q473" s="2" t="str">
        <f t="shared" si="58"/>
        <v>&lt;a href="set03\cg\cg_march_9,_1901_-_december_29,_1905\obituaries\scoville,_mrs._a_n_obituary_february_3,_1905_p8_cg.pdf"&gt;Scoville, Mrs. A N&lt;/a&gt;</v>
      </c>
      <c r="T473" s="39">
        <f t="shared" si="54"/>
        <v>1905</v>
      </c>
      <c r="U473" s="2">
        <f t="shared" si="55"/>
        <v>2</v>
      </c>
      <c r="V473" s="2">
        <f t="shared" si="56"/>
        <v>2</v>
      </c>
      <c r="W473" s="2">
        <f t="shared" si="57"/>
        <v>3</v>
      </c>
      <c r="X473" s="2">
        <f t="shared" si="59"/>
        <v>144</v>
      </c>
    </row>
    <row r="474" spans="1:24" x14ac:dyDescent="0.25">
      <c r="A474" s="2">
        <v>167</v>
      </c>
      <c r="B474" s="4" t="s">
        <v>8690</v>
      </c>
      <c r="C474" s="5"/>
      <c r="D474" s="5" t="s">
        <v>64</v>
      </c>
      <c r="E474" s="72" t="s">
        <v>25151</v>
      </c>
      <c r="F474" s="71" t="s">
        <v>24936</v>
      </c>
      <c r="G474" s="52">
        <v>1875</v>
      </c>
      <c r="H474" s="5" t="s">
        <v>11770</v>
      </c>
      <c r="I474" s="5">
        <v>2</v>
      </c>
      <c r="J474" s="72" t="s">
        <v>25151</v>
      </c>
      <c r="K474" s="71">
        <f>4/12</f>
        <v>0.33333333333333331</v>
      </c>
      <c r="L474" s="64">
        <v>0</v>
      </c>
      <c r="M474" s="5">
        <v>7</v>
      </c>
      <c r="N474" s="5">
        <v>463</v>
      </c>
      <c r="O474" s="47" t="s">
        <v>20730</v>
      </c>
      <c r="P474" s="46" t="s">
        <v>25753</v>
      </c>
      <c r="Q474" s="2" t="str">
        <f t="shared" si="58"/>
        <v>&lt;a href="set03\cg\cg_march_9,_1901_-_december_29,_1905\obituaries\maynard,_4.5_mo_old_child_of_l_c_obituary_february_17,_1905_p2.pdf"&gt;Maynard, 4.5 mo old child of L C&lt;/a&gt;</v>
      </c>
      <c r="T474" s="39">
        <f t="shared" si="54"/>
        <v>1905</v>
      </c>
      <c r="U474" s="2">
        <f t="shared" si="55"/>
        <v>2</v>
      </c>
      <c r="V474" s="2">
        <f t="shared" si="56"/>
        <v>2</v>
      </c>
      <c r="W474" s="2">
        <f t="shared" si="57"/>
        <v>17</v>
      </c>
      <c r="X474" s="2">
        <f t="shared" si="59"/>
        <v>170</v>
      </c>
    </row>
    <row r="475" spans="1:24" x14ac:dyDescent="0.25">
      <c r="A475" s="2">
        <v>3061</v>
      </c>
      <c r="B475" s="4" t="s">
        <v>25252</v>
      </c>
      <c r="C475" s="5"/>
      <c r="D475" s="5" t="s">
        <v>62</v>
      </c>
      <c r="E475" s="72">
        <v>0</v>
      </c>
      <c r="F475" s="71">
        <v>0</v>
      </c>
      <c r="G475" s="52">
        <v>1875</v>
      </c>
      <c r="H475" s="5" t="s">
        <v>11770</v>
      </c>
      <c r="I475" s="40">
        <v>8</v>
      </c>
      <c r="J475" s="72" t="s">
        <v>25676</v>
      </c>
      <c r="K475" s="71">
        <v>200</v>
      </c>
      <c r="L475" s="64">
        <v>0</v>
      </c>
      <c r="M475" s="5">
        <v>7</v>
      </c>
      <c r="N475" s="5">
        <v>510</v>
      </c>
      <c r="O475" s="47" t="s">
        <v>20776</v>
      </c>
      <c r="P475" s="46" t="s">
        <v>25753</v>
      </c>
      <c r="Q475" s="2" t="str">
        <f t="shared" si="58"/>
        <v>&lt;a href="set03\cg\cg_march_9,_1901_-_december_29,_1905\obituaries\wright,_mrs._george_death_notice_of_sister_mrs_cook_february_17,_1905_p8_cg.pdf"&gt;Wright, Mrs. George's sister&lt;/a&gt;</v>
      </c>
      <c r="T475" s="39">
        <f t="shared" si="54"/>
        <v>1905</v>
      </c>
      <c r="U475" s="2">
        <f t="shared" si="55"/>
        <v>2</v>
      </c>
      <c r="V475" s="2">
        <f t="shared" si="56"/>
        <v>2</v>
      </c>
      <c r="W475" s="2">
        <f t="shared" si="57"/>
        <v>17</v>
      </c>
      <c r="X475" s="2">
        <f t="shared" si="59"/>
        <v>179</v>
      </c>
    </row>
    <row r="476" spans="1:24" x14ac:dyDescent="0.25">
      <c r="A476" s="2">
        <v>1413</v>
      </c>
      <c r="B476" s="4" t="s">
        <v>8723</v>
      </c>
      <c r="C476" s="5"/>
      <c r="D476" s="5" t="s">
        <v>64</v>
      </c>
      <c r="E476" s="72" t="s">
        <v>632</v>
      </c>
      <c r="F476" s="71" t="s">
        <v>25246</v>
      </c>
      <c r="G476" s="52">
        <v>1882</v>
      </c>
      <c r="H476" s="5" t="s">
        <v>11770</v>
      </c>
      <c r="I476" s="5">
        <v>8</v>
      </c>
      <c r="J476" s="72" t="s">
        <v>632</v>
      </c>
      <c r="K476" s="71">
        <v>65</v>
      </c>
      <c r="L476" s="64">
        <v>0</v>
      </c>
      <c r="M476" s="5">
        <v>7</v>
      </c>
      <c r="N476" s="5">
        <v>495</v>
      </c>
      <c r="O476" s="47" t="s">
        <v>20762</v>
      </c>
      <c r="P476" s="46" t="s">
        <v>25753</v>
      </c>
      <c r="Q476" s="2" t="str">
        <f t="shared" si="58"/>
        <v>&lt;a href="set03\cg\cg_march_9,_1901_-_december_29,_1905\obituaries\seiler,_mrs._john_obituary_february_24,_1905_p8_cg.pdf"&gt;Seiler, Mrs. John&lt;/a&gt;</v>
      </c>
      <c r="T476" s="39">
        <f t="shared" si="54"/>
        <v>1905</v>
      </c>
      <c r="U476" s="2">
        <f t="shared" si="55"/>
        <v>2</v>
      </c>
      <c r="V476" s="2">
        <f t="shared" si="56"/>
        <v>2</v>
      </c>
      <c r="W476" s="2">
        <f t="shared" si="57"/>
        <v>24</v>
      </c>
      <c r="X476" s="2">
        <f t="shared" si="59"/>
        <v>143</v>
      </c>
    </row>
    <row r="477" spans="1:24" x14ac:dyDescent="0.25">
      <c r="A477" s="2">
        <v>187</v>
      </c>
      <c r="B477" s="4" t="s">
        <v>8711</v>
      </c>
      <c r="C477" s="5"/>
      <c r="D477" s="5" t="s">
        <v>62</v>
      </c>
      <c r="E477" s="72">
        <v>0</v>
      </c>
      <c r="F477" s="71" t="s">
        <v>24916</v>
      </c>
      <c r="G477" s="52">
        <v>1889</v>
      </c>
      <c r="H477" s="5" t="s">
        <v>11770</v>
      </c>
      <c r="I477" s="5">
        <v>8</v>
      </c>
      <c r="J477" s="72" t="s">
        <v>25676</v>
      </c>
      <c r="K477" s="71">
        <v>0.5</v>
      </c>
      <c r="L477" s="64">
        <v>0</v>
      </c>
      <c r="M477" s="5">
        <v>7</v>
      </c>
      <c r="N477" s="5">
        <v>484</v>
      </c>
      <c r="O477" s="47" t="s">
        <v>20751</v>
      </c>
      <c r="P477" s="46" t="s">
        <v>25753</v>
      </c>
      <c r="Q477" s="2" t="str">
        <f t="shared" si="58"/>
        <v>&lt;a href="set03\cg\cg_march_9,_1901_-_december_29,_1905\obituaries\reidel,_6_mo_old_child_of_august_death_notice_march_3,_1905_p8_cg.pdf"&gt;Reidel, 6 mo old child of August&lt;/a&gt;</v>
      </c>
      <c r="T477" s="39">
        <f t="shared" si="54"/>
        <v>1905</v>
      </c>
      <c r="U477" s="2">
        <f t="shared" si="55"/>
        <v>3</v>
      </c>
      <c r="V477" s="2">
        <f t="shared" si="56"/>
        <v>3</v>
      </c>
      <c r="W477" s="2">
        <f t="shared" si="57"/>
        <v>3</v>
      </c>
      <c r="X477" s="2">
        <f t="shared" si="59"/>
        <v>173</v>
      </c>
    </row>
    <row r="478" spans="1:24" x14ac:dyDescent="0.25">
      <c r="A478" s="2">
        <v>1219</v>
      </c>
      <c r="B478" s="4" t="s">
        <v>8722</v>
      </c>
      <c r="C478" s="5"/>
      <c r="D478" s="5" t="s">
        <v>64</v>
      </c>
      <c r="E478" s="72" t="s">
        <v>24917</v>
      </c>
      <c r="F478" s="71">
        <v>56</v>
      </c>
      <c r="G478" s="52">
        <v>1889</v>
      </c>
      <c r="H478" s="5" t="s">
        <v>11770</v>
      </c>
      <c r="I478" s="5">
        <v>1</v>
      </c>
      <c r="J478" s="72" t="s">
        <v>24917</v>
      </c>
      <c r="K478" s="71">
        <v>56</v>
      </c>
      <c r="L478" s="64">
        <v>0</v>
      </c>
      <c r="M478" s="5">
        <v>7</v>
      </c>
      <c r="N478" s="5">
        <v>494</v>
      </c>
      <c r="O478" s="47" t="s">
        <v>20761</v>
      </c>
      <c r="P478" s="46" t="s">
        <v>25753</v>
      </c>
      <c r="Q478" s="2" t="str">
        <f t="shared" si="58"/>
        <v>&lt;a href="set03\cg\cg_march_9,_1901_-_december_29,_1905\obituaries\seiler,_john_obituary_march_3,_1905_p1_cg.pdf"&gt;Seiler, John&lt;/a&gt;</v>
      </c>
      <c r="T478" s="39">
        <f t="shared" si="54"/>
        <v>1905</v>
      </c>
      <c r="U478" s="2">
        <f t="shared" si="55"/>
        <v>3</v>
      </c>
      <c r="V478" s="2">
        <f t="shared" si="56"/>
        <v>3</v>
      </c>
      <c r="W478" s="2">
        <f t="shared" si="57"/>
        <v>3</v>
      </c>
      <c r="X478" s="2">
        <f t="shared" si="59"/>
        <v>129</v>
      </c>
    </row>
    <row r="479" spans="1:24" x14ac:dyDescent="0.25">
      <c r="A479" s="2">
        <v>1367</v>
      </c>
      <c r="B479" s="4" t="s">
        <v>8644</v>
      </c>
      <c r="C479" s="5"/>
      <c r="D479" s="5" t="s">
        <v>64</v>
      </c>
      <c r="E479" s="72" t="s">
        <v>25058</v>
      </c>
      <c r="F479" s="71">
        <v>64</v>
      </c>
      <c r="G479" s="52">
        <v>1903</v>
      </c>
      <c r="H479" s="5" t="s">
        <v>11770</v>
      </c>
      <c r="I479" s="5">
        <v>1</v>
      </c>
      <c r="J479" s="72" t="s">
        <v>25058</v>
      </c>
      <c r="K479" s="71">
        <v>64</v>
      </c>
      <c r="L479" s="64">
        <v>0</v>
      </c>
      <c r="M479" s="5">
        <v>7</v>
      </c>
      <c r="N479" s="5">
        <v>413</v>
      </c>
      <c r="O479" s="47" t="s">
        <v>20680</v>
      </c>
      <c r="P479" s="46" t="s">
        <v>25753</v>
      </c>
      <c r="Q479" s="2" t="str">
        <f t="shared" si="58"/>
        <v>&lt;a href="set03\cg\cg_march_9,_1901_-_december_29,_1905\obituaries\anderson,_ole_obituary_march_17,_1905_p1_cg.pdf"&gt;Anderson, Ole&lt;/a&gt;</v>
      </c>
      <c r="T479" s="39">
        <f t="shared" si="54"/>
        <v>1905</v>
      </c>
      <c r="U479" s="2">
        <f t="shared" si="55"/>
        <v>3</v>
      </c>
      <c r="V479" s="2">
        <f t="shared" si="56"/>
        <v>3</v>
      </c>
      <c r="W479" s="2">
        <f t="shared" si="57"/>
        <v>17</v>
      </c>
      <c r="X479" s="2">
        <f t="shared" si="59"/>
        <v>132</v>
      </c>
    </row>
    <row r="480" spans="1:24" x14ac:dyDescent="0.25">
      <c r="A480" s="2">
        <v>1033</v>
      </c>
      <c r="B480" s="4" t="s">
        <v>8695</v>
      </c>
      <c r="C480" s="5"/>
      <c r="D480" s="5" t="s">
        <v>64</v>
      </c>
      <c r="E480" s="72" t="s">
        <v>24917</v>
      </c>
      <c r="F480" s="71">
        <v>45</v>
      </c>
      <c r="G480" s="52">
        <v>1910</v>
      </c>
      <c r="H480" s="5" t="s">
        <v>11770</v>
      </c>
      <c r="I480" s="5">
        <v>8</v>
      </c>
      <c r="J480" s="72" t="s">
        <v>24917</v>
      </c>
      <c r="K480" s="71">
        <v>45</v>
      </c>
      <c r="L480" s="64">
        <v>0</v>
      </c>
      <c r="M480" s="5">
        <v>7</v>
      </c>
      <c r="N480" s="5">
        <v>467</v>
      </c>
      <c r="O480" s="47" t="s">
        <v>20734</v>
      </c>
      <c r="P480" s="46" t="s">
        <v>25753</v>
      </c>
      <c r="Q480" s="2" t="str">
        <f t="shared" si="58"/>
        <v>&lt;a href="set03\cg\cg_march_9,_1901_-_december_29,_1905\obituaries\michaelson,_ole_obituary_march_24,_1905_p8_cg.pdf"&gt;Michaelson, Ole&lt;/a&gt;</v>
      </c>
      <c r="T480" s="39">
        <f t="shared" si="54"/>
        <v>1905</v>
      </c>
      <c r="U480" s="2">
        <f t="shared" si="55"/>
        <v>3</v>
      </c>
      <c r="V480" s="2">
        <f t="shared" si="56"/>
        <v>3</v>
      </c>
      <c r="W480" s="2">
        <f t="shared" si="57"/>
        <v>24</v>
      </c>
      <c r="X480" s="2">
        <f t="shared" si="59"/>
        <v>136</v>
      </c>
    </row>
    <row r="481" spans="1:24" x14ac:dyDescent="0.25">
      <c r="A481" s="2">
        <v>1607</v>
      </c>
      <c r="B481" s="4" t="s">
        <v>8683</v>
      </c>
      <c r="C481" s="5"/>
      <c r="D481" s="5" t="s">
        <v>64</v>
      </c>
      <c r="E481" s="72">
        <v>0</v>
      </c>
      <c r="F481" s="71">
        <v>77</v>
      </c>
      <c r="G481" s="52">
        <v>1924</v>
      </c>
      <c r="H481" s="5" t="s">
        <v>11770</v>
      </c>
      <c r="I481" s="5">
        <v>1</v>
      </c>
      <c r="J481" s="72" t="s">
        <v>25676</v>
      </c>
      <c r="K481" s="71">
        <v>77</v>
      </c>
      <c r="L481" s="64">
        <v>0</v>
      </c>
      <c r="M481" s="5">
        <v>7</v>
      </c>
      <c r="N481" s="5">
        <v>456</v>
      </c>
      <c r="O481" s="47" t="s">
        <v>20723</v>
      </c>
      <c r="P481" s="46" t="s">
        <v>25753</v>
      </c>
      <c r="Q481" s="2" t="str">
        <f t="shared" si="58"/>
        <v>&lt;a href="set03\cg\cg_march_9,_1901_-_december_29,_1905\obituaries\leisch,_john_j_obituary_april_7,_1905_p1_cg.pdf"&gt;Leisch, John J&lt;/a&gt;</v>
      </c>
      <c r="T481" s="39">
        <f t="shared" si="54"/>
        <v>1905</v>
      </c>
      <c r="U481" s="2">
        <f t="shared" si="55"/>
        <v>4</v>
      </c>
      <c r="V481" s="2">
        <f t="shared" si="56"/>
        <v>4</v>
      </c>
      <c r="W481" s="2">
        <f t="shared" si="57"/>
        <v>7</v>
      </c>
      <c r="X481" s="2">
        <f t="shared" si="59"/>
        <v>133</v>
      </c>
    </row>
    <row r="482" spans="1:24" x14ac:dyDescent="0.25">
      <c r="A482" s="2">
        <v>3045</v>
      </c>
      <c r="B482" s="4" t="s">
        <v>8735</v>
      </c>
      <c r="C482" s="5"/>
      <c r="D482" s="5" t="s">
        <v>62</v>
      </c>
      <c r="E482" s="72" t="s">
        <v>25251</v>
      </c>
      <c r="F482" s="71">
        <v>0</v>
      </c>
      <c r="G482" s="52">
        <v>1924</v>
      </c>
      <c r="H482" s="5" t="s">
        <v>11770</v>
      </c>
      <c r="I482" s="5">
        <v>7</v>
      </c>
      <c r="J482" s="72" t="s">
        <v>25251</v>
      </c>
      <c r="K482" s="71">
        <v>200</v>
      </c>
      <c r="L482" s="64">
        <v>0</v>
      </c>
      <c r="M482" s="5">
        <v>7</v>
      </c>
      <c r="N482" s="5">
        <v>507</v>
      </c>
      <c r="O482" s="47" t="s">
        <v>20773</v>
      </c>
      <c r="P482" s="46" t="s">
        <v>25753</v>
      </c>
      <c r="Q482" s="2" t="str">
        <f t="shared" si="58"/>
        <v>&lt;a href="set03\cg\cg_march_9,_1901_-_december_29,_1905\obituaries\wilhelm,_charles_e_death_notice_april_7,_1905_p7_cg.pdf"&gt;Wilhelm, Charles E&lt;/a&gt;</v>
      </c>
      <c r="T482" s="39">
        <f t="shared" si="54"/>
        <v>1905</v>
      </c>
      <c r="U482" s="2">
        <f t="shared" si="55"/>
        <v>4</v>
      </c>
      <c r="V482" s="2">
        <f t="shared" si="56"/>
        <v>4</v>
      </c>
      <c r="W482" s="2">
        <f t="shared" si="57"/>
        <v>7</v>
      </c>
      <c r="X482" s="2">
        <f t="shared" si="59"/>
        <v>145</v>
      </c>
    </row>
    <row r="483" spans="1:24" x14ac:dyDescent="0.25">
      <c r="A483" s="2">
        <v>540</v>
      </c>
      <c r="B483" s="4" t="s">
        <v>8663</v>
      </c>
      <c r="C483" s="5"/>
      <c r="D483" s="5" t="s">
        <v>64</v>
      </c>
      <c r="E483" s="72" t="s">
        <v>25229</v>
      </c>
      <c r="F483" s="71">
        <v>17</v>
      </c>
      <c r="G483" s="52">
        <v>1931</v>
      </c>
      <c r="H483" s="5" t="s">
        <v>11770</v>
      </c>
      <c r="I483" s="5">
        <v>8</v>
      </c>
      <c r="J483" s="72" t="s">
        <v>25229</v>
      </c>
      <c r="K483" s="71">
        <v>17</v>
      </c>
      <c r="L483" s="64">
        <v>0</v>
      </c>
      <c r="M483" s="5">
        <v>7</v>
      </c>
      <c r="N483" s="5">
        <v>434</v>
      </c>
      <c r="O483" s="47" t="s">
        <v>20701</v>
      </c>
      <c r="P483" s="46" t="s">
        <v>25753</v>
      </c>
      <c r="Q483" s="2" t="str">
        <f t="shared" si="58"/>
        <v>&lt;a href="set03\cg\cg_march_9,_1901_-_december_29,_1905\obituaries\goodman,_edith_may_obituary_april_14,_1905_p8_cg.pdf"&gt;Goodman, Edith May&lt;/a&gt;</v>
      </c>
      <c r="T483" s="39">
        <f t="shared" si="54"/>
        <v>1905</v>
      </c>
      <c r="U483" s="2">
        <f t="shared" si="55"/>
        <v>4</v>
      </c>
      <c r="V483" s="2">
        <f t="shared" si="56"/>
        <v>4</v>
      </c>
      <c r="W483" s="2">
        <f t="shared" si="57"/>
        <v>14</v>
      </c>
      <c r="X483" s="2">
        <f t="shared" si="59"/>
        <v>142</v>
      </c>
    </row>
    <row r="484" spans="1:24" x14ac:dyDescent="0.25">
      <c r="A484" s="2">
        <v>1037</v>
      </c>
      <c r="B484" s="4" t="s">
        <v>8712</v>
      </c>
      <c r="C484" s="5"/>
      <c r="D484" s="5" t="s">
        <v>62</v>
      </c>
      <c r="E484" s="72">
        <v>0</v>
      </c>
      <c r="F484" s="71" t="s">
        <v>25242</v>
      </c>
      <c r="G484" s="52">
        <v>1938</v>
      </c>
      <c r="H484" s="5" t="s">
        <v>11770</v>
      </c>
      <c r="I484" s="5">
        <v>8</v>
      </c>
      <c r="J484" s="72" t="s">
        <v>25676</v>
      </c>
      <c r="K484" s="71">
        <v>45</v>
      </c>
      <c r="L484" s="64">
        <v>0</v>
      </c>
      <c r="M484" s="5">
        <v>7</v>
      </c>
      <c r="N484" s="5">
        <v>485</v>
      </c>
      <c r="O484" s="47" t="s">
        <v>20752</v>
      </c>
      <c r="P484" s="46" t="s">
        <v>25753</v>
      </c>
      <c r="Q484" s="2" t="str">
        <f t="shared" si="58"/>
        <v>&lt;a href="set03\cg\cg_march_9,_1901_-_december_29,_1905\obituaries\robertson,_frank_death_notice_april_21,_1905_p8_cg.pdf"&gt;Robertson, Frank&lt;/a&gt;</v>
      </c>
      <c r="T484" s="39">
        <f t="shared" si="54"/>
        <v>1905</v>
      </c>
      <c r="U484" s="2">
        <f t="shared" si="55"/>
        <v>4</v>
      </c>
      <c r="V484" s="2">
        <f t="shared" si="56"/>
        <v>4</v>
      </c>
      <c r="W484" s="2">
        <f t="shared" si="57"/>
        <v>21</v>
      </c>
      <c r="X484" s="2">
        <f t="shared" si="59"/>
        <v>142</v>
      </c>
    </row>
    <row r="485" spans="1:24" x14ac:dyDescent="0.25">
      <c r="A485" s="2">
        <v>2273</v>
      </c>
      <c r="B485" s="4" t="s">
        <v>8674</v>
      </c>
      <c r="C485" s="5" t="s">
        <v>8675</v>
      </c>
      <c r="D485" s="5" t="s">
        <v>62</v>
      </c>
      <c r="E485" s="72">
        <v>0</v>
      </c>
      <c r="F485" s="71">
        <v>0</v>
      </c>
      <c r="G485" s="52">
        <v>1945</v>
      </c>
      <c r="H485" s="5" t="s">
        <v>11770</v>
      </c>
      <c r="I485" s="5">
        <v>8</v>
      </c>
      <c r="J485" s="72" t="s">
        <v>25676</v>
      </c>
      <c r="K485" s="71">
        <v>200</v>
      </c>
      <c r="L485" s="64">
        <v>0</v>
      </c>
      <c r="M485" s="5">
        <v>7</v>
      </c>
      <c r="N485" s="5">
        <v>446</v>
      </c>
      <c r="O485" s="47" t="s">
        <v>20713</v>
      </c>
      <c r="P485" s="46" t="s">
        <v>25753</v>
      </c>
      <c r="Q485" s="2" t="str">
        <f t="shared" si="58"/>
        <v>&lt;a href="set03\cg\cg_march_9,_1901_-_december_29,_1905\obituaries\holopeter,_mrs._(mamie_gorrell)_death_notice_april_28,_1905_p8_cg.pdf"&gt;Holopeter, Mrs. &lt;/a&gt;</v>
      </c>
      <c r="T485" s="39">
        <f t="shared" si="54"/>
        <v>1905</v>
      </c>
      <c r="U485" s="2">
        <f t="shared" si="55"/>
        <v>4</v>
      </c>
      <c r="V485" s="2">
        <f t="shared" si="56"/>
        <v>4</v>
      </c>
      <c r="W485" s="2">
        <f t="shared" si="57"/>
        <v>28</v>
      </c>
      <c r="X485" s="2">
        <f t="shared" si="59"/>
        <v>157</v>
      </c>
    </row>
    <row r="486" spans="1:24" x14ac:dyDescent="0.25">
      <c r="A486" s="2">
        <v>2533</v>
      </c>
      <c r="B486" s="4" t="s">
        <v>8694</v>
      </c>
      <c r="C486" s="5"/>
      <c r="D486" s="5" t="s">
        <v>62</v>
      </c>
      <c r="E486" s="72" t="s">
        <v>25148</v>
      </c>
      <c r="F486" s="71">
        <v>0</v>
      </c>
      <c r="G486" s="52">
        <v>1945</v>
      </c>
      <c r="H486" s="5" t="s">
        <v>11770</v>
      </c>
      <c r="I486" s="5">
        <v>2</v>
      </c>
      <c r="J486" s="72" t="s">
        <v>25148</v>
      </c>
      <c r="K486" s="71">
        <v>200</v>
      </c>
      <c r="L486" s="64">
        <v>0</v>
      </c>
      <c r="M486" s="5">
        <v>7</v>
      </c>
      <c r="N486" s="5">
        <v>466</v>
      </c>
      <c r="O486" s="47" t="s">
        <v>20733</v>
      </c>
      <c r="P486" s="46" t="s">
        <v>25753</v>
      </c>
      <c r="Q486" s="2" t="str">
        <f t="shared" si="58"/>
        <v>&lt;a href="set03\cg\cg_march_9,_1901_-_december_29,_1905\obituaries\melgard,_peter_shot_and_killed_by_friend_april_28,_1905_p2_cg.pdf"&gt;Melgard, Peter&lt;/a&gt;</v>
      </c>
      <c r="T486" s="39">
        <f t="shared" si="54"/>
        <v>1905</v>
      </c>
      <c r="U486" s="2">
        <f t="shared" si="55"/>
        <v>4</v>
      </c>
      <c r="V486" s="2">
        <f t="shared" si="56"/>
        <v>4</v>
      </c>
      <c r="W486" s="2">
        <f t="shared" si="57"/>
        <v>28</v>
      </c>
      <c r="X486" s="2">
        <f t="shared" si="59"/>
        <v>151</v>
      </c>
    </row>
    <row r="487" spans="1:24" x14ac:dyDescent="0.25">
      <c r="A487" s="2">
        <v>1118</v>
      </c>
      <c r="B487" s="4" t="s">
        <v>8721</v>
      </c>
      <c r="C487" s="5"/>
      <c r="D487" s="5" t="s">
        <v>64</v>
      </c>
      <c r="E487" s="72" t="s">
        <v>24883</v>
      </c>
      <c r="F487" s="71" t="s">
        <v>25094</v>
      </c>
      <c r="G487" s="52">
        <v>1959</v>
      </c>
      <c r="H487" s="5" t="s">
        <v>11770</v>
      </c>
      <c r="I487" s="5">
        <v>8</v>
      </c>
      <c r="J487" s="72" t="s">
        <v>24883</v>
      </c>
      <c r="K487" s="71">
        <v>50</v>
      </c>
      <c r="L487" s="64">
        <v>0</v>
      </c>
      <c r="M487" s="5">
        <v>7</v>
      </c>
      <c r="N487" s="5">
        <v>493</v>
      </c>
      <c r="O487" s="47" t="s">
        <v>20760</v>
      </c>
      <c r="P487" s="46" t="s">
        <v>25753</v>
      </c>
      <c r="Q487" s="2" t="str">
        <f t="shared" si="58"/>
        <v>&lt;a href="set03\cg\cg_march_9,_1901_-_december_29,_1905\obituaries\see,_mrs._j_w_obituary_may_12,_1905_p8_cg.pdf"&gt;See, Mrs. J W&lt;/a&gt;</v>
      </c>
      <c r="T487" s="39">
        <f t="shared" si="54"/>
        <v>1905</v>
      </c>
      <c r="U487" s="2">
        <f t="shared" si="55"/>
        <v>5</v>
      </c>
      <c r="V487" s="2">
        <f t="shared" si="56"/>
        <v>5</v>
      </c>
      <c r="W487" s="2">
        <f t="shared" si="57"/>
        <v>12</v>
      </c>
      <c r="X487" s="2">
        <f t="shared" si="59"/>
        <v>130</v>
      </c>
    </row>
    <row r="488" spans="1:24" x14ac:dyDescent="0.25">
      <c r="A488" s="2">
        <v>2208</v>
      </c>
      <c r="B488" s="4" t="s">
        <v>8666</v>
      </c>
      <c r="C488" s="5"/>
      <c r="D488" s="5" t="s">
        <v>64</v>
      </c>
      <c r="E488" s="72" t="s">
        <v>25230</v>
      </c>
      <c r="F488" s="71">
        <v>0</v>
      </c>
      <c r="G488" s="52">
        <v>1959</v>
      </c>
      <c r="H488" s="5" t="s">
        <v>11770</v>
      </c>
      <c r="I488" s="5">
        <v>1</v>
      </c>
      <c r="J488" s="72" t="s">
        <v>25230</v>
      </c>
      <c r="K488" s="71">
        <v>200</v>
      </c>
      <c r="L488" s="64">
        <v>0</v>
      </c>
      <c r="M488" s="5">
        <v>7</v>
      </c>
      <c r="N488" s="5">
        <v>437</v>
      </c>
      <c r="O488" s="47" t="s">
        <v>20704</v>
      </c>
      <c r="P488" s="46" t="s">
        <v>25753</v>
      </c>
      <c r="Q488" s="2" t="str">
        <f t="shared" si="58"/>
        <v>&lt;a href="set03\cg\cg_march_9,_1901_-_december_29,_1905\obituaries\hansen,_jens_obituary_-_dies_at_sea_may_12,_1905_p1_cg.pdf"&gt;Hansen, Jens &lt;/a&gt;</v>
      </c>
      <c r="T488" s="39">
        <f t="shared" si="54"/>
        <v>1905</v>
      </c>
      <c r="U488" s="2">
        <f t="shared" si="55"/>
        <v>5</v>
      </c>
      <c r="V488" s="2">
        <f t="shared" si="56"/>
        <v>5</v>
      </c>
      <c r="W488" s="2">
        <f t="shared" si="57"/>
        <v>12</v>
      </c>
      <c r="X488" s="2">
        <f t="shared" si="59"/>
        <v>143</v>
      </c>
    </row>
    <row r="489" spans="1:24" x14ac:dyDescent="0.25">
      <c r="A489" s="2">
        <v>114</v>
      </c>
      <c r="B489" s="4" t="s">
        <v>8736</v>
      </c>
      <c r="C489" s="5"/>
      <c r="D489" s="5" t="s">
        <v>62</v>
      </c>
      <c r="E489" s="72">
        <v>0</v>
      </c>
      <c r="F489" s="71" t="s">
        <v>24881</v>
      </c>
      <c r="G489" s="52">
        <v>1980</v>
      </c>
      <c r="H489" s="5" t="s">
        <v>11770</v>
      </c>
      <c r="I489" s="5">
        <v>8</v>
      </c>
      <c r="J489" s="72" t="s">
        <v>25676</v>
      </c>
      <c r="K489" s="71">
        <v>0</v>
      </c>
      <c r="L489" s="64">
        <v>0</v>
      </c>
      <c r="M489" s="5">
        <v>7</v>
      </c>
      <c r="N489" s="5">
        <v>508</v>
      </c>
      <c r="O489" s="47" t="s">
        <v>20774</v>
      </c>
      <c r="P489" s="46" t="s">
        <v>25753</v>
      </c>
      <c r="Q489" s="2" t="str">
        <f t="shared" si="58"/>
        <v>&lt;a href="set03\cg\cg_march_9,_1901_-_december_29,_1905\obituaries\wilson,_infant_of_garfield_death_notice_june_2,_1905_p8_cg.pdf"&gt;Wilson, Infant of Garfield&lt;/a&gt;</v>
      </c>
      <c r="T489" s="39">
        <f t="shared" si="54"/>
        <v>1905</v>
      </c>
      <c r="U489" s="2">
        <f t="shared" si="55"/>
        <v>6</v>
      </c>
      <c r="V489" s="2">
        <f t="shared" si="56"/>
        <v>6</v>
      </c>
      <c r="W489" s="2">
        <f t="shared" si="57"/>
        <v>2</v>
      </c>
      <c r="X489" s="2">
        <f t="shared" si="59"/>
        <v>160</v>
      </c>
    </row>
    <row r="490" spans="1:24" x14ac:dyDescent="0.25">
      <c r="A490" s="2">
        <v>2474</v>
      </c>
      <c r="B490" s="4" t="s">
        <v>8686</v>
      </c>
      <c r="C490" s="5"/>
      <c r="D490" s="5" t="s">
        <v>62</v>
      </c>
      <c r="E490" s="72">
        <v>0</v>
      </c>
      <c r="F490" s="71">
        <v>0</v>
      </c>
      <c r="G490" s="52">
        <v>1980</v>
      </c>
      <c r="H490" s="5" t="s">
        <v>11770</v>
      </c>
      <c r="I490" s="5">
        <v>8</v>
      </c>
      <c r="J490" s="72" t="s">
        <v>25676</v>
      </c>
      <c r="K490" s="71">
        <v>200</v>
      </c>
      <c r="L490" s="64">
        <v>0</v>
      </c>
      <c r="M490" s="5">
        <v>7</v>
      </c>
      <c r="N490" s="5">
        <v>459</v>
      </c>
      <c r="O490" s="47" t="s">
        <v>20726</v>
      </c>
      <c r="P490" s="46" t="s">
        <v>25753</v>
      </c>
      <c r="Q490" s="2" t="str">
        <f t="shared" si="58"/>
        <v>&lt;a href="set03\cg\cg_march_9,_1901_-_december_29,_1905\obituaries\macdonald,_mrs._a_w_death_notice_of_mother_june_2,_1905_p8_cg.pdf"&gt;MacDonald, Mrs. A W Mother of&lt;/a&gt;</v>
      </c>
      <c r="T490" s="39">
        <f t="shared" si="54"/>
        <v>1905</v>
      </c>
      <c r="U490" s="2">
        <f t="shared" si="55"/>
        <v>6</v>
      </c>
      <c r="V490" s="2">
        <f t="shared" si="56"/>
        <v>6</v>
      </c>
      <c r="W490" s="2">
        <f t="shared" si="57"/>
        <v>2</v>
      </c>
      <c r="X490" s="2">
        <f t="shared" si="59"/>
        <v>166</v>
      </c>
    </row>
    <row r="491" spans="1:24" x14ac:dyDescent="0.25">
      <c r="A491" s="2">
        <v>2673</v>
      </c>
      <c r="B491" s="4" t="s">
        <v>8704</v>
      </c>
      <c r="C491" s="5"/>
      <c r="D491" s="5" t="s">
        <v>64</v>
      </c>
      <c r="E491" s="72">
        <v>0</v>
      </c>
      <c r="F491" s="71">
        <v>0</v>
      </c>
      <c r="G491" s="52">
        <v>1994</v>
      </c>
      <c r="H491" s="5" t="s">
        <v>11770</v>
      </c>
      <c r="I491" s="5">
        <v>8</v>
      </c>
      <c r="J491" s="72" t="s">
        <v>25676</v>
      </c>
      <c r="K491" s="71">
        <v>200</v>
      </c>
      <c r="L491" s="64">
        <v>82</v>
      </c>
      <c r="M491" s="5">
        <v>7</v>
      </c>
      <c r="N491" s="5">
        <v>477</v>
      </c>
      <c r="O491" s="47" t="s">
        <v>20744</v>
      </c>
      <c r="P491" s="46" t="s">
        <v>25753</v>
      </c>
      <c r="Q491" s="2" t="str">
        <f t="shared" si="58"/>
        <v>&lt;a href="set03\cg\cg_march_9,_1901_-_december_29,_1905\obituaries\oxenrider,_mrs._altharr_obituary_june_16,_1905_p8_cg.pdf"&gt;Oxenrider, Mrs. Altharr&lt;/a&gt;</v>
      </c>
      <c r="T491" s="39">
        <f t="shared" si="54"/>
        <v>1905</v>
      </c>
      <c r="U491" s="2">
        <f t="shared" si="55"/>
        <v>6</v>
      </c>
      <c r="V491" s="2">
        <f t="shared" si="56"/>
        <v>6</v>
      </c>
      <c r="W491" s="2">
        <f t="shared" si="57"/>
        <v>16</v>
      </c>
      <c r="X491" s="2">
        <f t="shared" si="59"/>
        <v>151</v>
      </c>
    </row>
    <row r="492" spans="1:24" x14ac:dyDescent="0.25">
      <c r="A492" s="2">
        <v>2571</v>
      </c>
      <c r="B492" s="4" t="s">
        <v>8698</v>
      </c>
      <c r="C492" s="5"/>
      <c r="D492" s="5" t="s">
        <v>62</v>
      </c>
      <c r="E492" s="72" t="s">
        <v>13510</v>
      </c>
      <c r="F492" s="71">
        <v>0</v>
      </c>
      <c r="G492" s="52">
        <v>2008</v>
      </c>
      <c r="H492" s="5" t="s">
        <v>11770</v>
      </c>
      <c r="I492" s="5">
        <v>8</v>
      </c>
      <c r="J492" s="72" t="s">
        <v>13510</v>
      </c>
      <c r="K492" s="71">
        <v>200</v>
      </c>
      <c r="L492" s="64">
        <v>0</v>
      </c>
      <c r="M492" s="5">
        <v>7</v>
      </c>
      <c r="N492" s="5">
        <v>470</v>
      </c>
      <c r="O492" s="47" t="s">
        <v>20737</v>
      </c>
      <c r="P492" s="46" t="s">
        <v>25753</v>
      </c>
      <c r="Q492" s="2" t="str">
        <f t="shared" si="58"/>
        <v>&lt;a href="set03\cg\cg_march_9,_1901_-_december_29,_1905\obituaries\murphy,_dan_death_notice_june_30,_1905_p8_cg.pdf"&gt;Murphy, Dan&lt;/a&gt;</v>
      </c>
      <c r="T492" s="39">
        <f t="shared" si="54"/>
        <v>1905</v>
      </c>
      <c r="U492" s="2">
        <f t="shared" si="55"/>
        <v>6</v>
      </c>
      <c r="V492" s="2">
        <f t="shared" si="56"/>
        <v>6</v>
      </c>
      <c r="W492" s="2">
        <f t="shared" si="57"/>
        <v>30</v>
      </c>
      <c r="X492" s="2">
        <f t="shared" si="59"/>
        <v>131</v>
      </c>
    </row>
    <row r="493" spans="1:24" x14ac:dyDescent="0.25">
      <c r="A493" s="2">
        <v>1794</v>
      </c>
      <c r="B493" s="4" t="s">
        <v>8641</v>
      </c>
      <c r="C493" s="5"/>
      <c r="D493" s="5" t="s">
        <v>64</v>
      </c>
      <c r="E493" s="72">
        <v>0</v>
      </c>
      <c r="F493" s="71">
        <v>0</v>
      </c>
      <c r="G493" s="52">
        <v>2022</v>
      </c>
      <c r="H493" s="5" t="s">
        <v>11770</v>
      </c>
      <c r="I493" s="5">
        <v>2</v>
      </c>
      <c r="J493" s="72" t="s">
        <v>25676</v>
      </c>
      <c r="K493" s="71">
        <v>200</v>
      </c>
      <c r="L493" s="64">
        <v>0</v>
      </c>
      <c r="M493" s="5">
        <v>7</v>
      </c>
      <c r="N493" s="5">
        <v>408</v>
      </c>
      <c r="O493" s="47" t="s">
        <v>20675</v>
      </c>
      <c r="P493" s="46" t="s">
        <v>25753</v>
      </c>
      <c r="Q493" s="2" t="str">
        <f t="shared" si="58"/>
        <v>&lt;a href="set03\cg\cg_march_9,_1901_-_december_29,_1905\obituaries\agnimson,_peter_obituary_july_14,_1905_p2_cg.pdf"&gt;Agnimson, Peter&lt;/a&gt;</v>
      </c>
      <c r="T493" s="39">
        <f t="shared" si="54"/>
        <v>1905</v>
      </c>
      <c r="U493" s="2">
        <f t="shared" si="55"/>
        <v>7</v>
      </c>
      <c r="V493" s="2">
        <f t="shared" si="56"/>
        <v>7</v>
      </c>
      <c r="W493" s="2">
        <f t="shared" si="57"/>
        <v>14</v>
      </c>
      <c r="X493" s="2">
        <f t="shared" si="59"/>
        <v>135</v>
      </c>
    </row>
    <row r="494" spans="1:24" x14ac:dyDescent="0.25">
      <c r="A494" s="2">
        <v>1301</v>
      </c>
      <c r="B494" s="4" t="s">
        <v>8688</v>
      </c>
      <c r="C494" s="5"/>
      <c r="D494" s="5" t="s">
        <v>64</v>
      </c>
      <c r="E494" s="72">
        <v>0</v>
      </c>
      <c r="F494" s="71">
        <v>60</v>
      </c>
      <c r="G494" s="52">
        <v>2036</v>
      </c>
      <c r="H494" s="5" t="s">
        <v>11770</v>
      </c>
      <c r="I494" s="5">
        <v>1</v>
      </c>
      <c r="J494" s="72" t="s">
        <v>25676</v>
      </c>
      <c r="K494" s="71">
        <v>60</v>
      </c>
      <c r="L494" s="64">
        <v>0</v>
      </c>
      <c r="M494" s="5">
        <v>7</v>
      </c>
      <c r="N494" s="5">
        <v>461</v>
      </c>
      <c r="O494" s="47" t="s">
        <v>20728</v>
      </c>
      <c r="P494" s="46" t="s">
        <v>25753</v>
      </c>
      <c r="Q494" s="2" t="str">
        <f t="shared" si="58"/>
        <v>&lt;a href="set03\cg\cg_march_9,_1901_-_december_29,_1905\obituaries\marsolek,_sylvester_obituary_july_28,_1905_p1_cg.pdf"&gt;Marsolek, Sylvester&lt;/a&gt;</v>
      </c>
      <c r="T494" s="39">
        <f t="shared" si="54"/>
        <v>1905</v>
      </c>
      <c r="U494" s="2">
        <f t="shared" si="55"/>
        <v>7</v>
      </c>
      <c r="V494" s="2">
        <f t="shared" si="56"/>
        <v>7</v>
      </c>
      <c r="W494" s="2">
        <f t="shared" si="57"/>
        <v>28</v>
      </c>
      <c r="X494" s="2">
        <f t="shared" si="59"/>
        <v>143</v>
      </c>
    </row>
    <row r="495" spans="1:24" x14ac:dyDescent="0.25">
      <c r="A495" s="2">
        <v>1487</v>
      </c>
      <c r="B495" s="4" t="s">
        <v>8678</v>
      </c>
      <c r="C495" s="5"/>
      <c r="D495" s="5" t="s">
        <v>64</v>
      </c>
      <c r="E495" s="72">
        <v>0</v>
      </c>
      <c r="F495" s="71">
        <v>70</v>
      </c>
      <c r="G495" s="52">
        <v>2043</v>
      </c>
      <c r="H495" s="5" t="s">
        <v>11770</v>
      </c>
      <c r="I495" s="5">
        <v>8</v>
      </c>
      <c r="J495" s="72" t="s">
        <v>25676</v>
      </c>
      <c r="K495" s="71">
        <v>70</v>
      </c>
      <c r="L495" s="64">
        <v>0</v>
      </c>
      <c r="M495" s="5">
        <v>7</v>
      </c>
      <c r="N495" s="5">
        <v>450</v>
      </c>
      <c r="O495" s="47" t="s">
        <v>20717</v>
      </c>
      <c r="P495" s="46" t="s">
        <v>25753</v>
      </c>
      <c r="Q495" s="2" t="str">
        <f t="shared" si="58"/>
        <v>&lt;a href="set03\cg\cg_march_9,_1901_-_december_29,_1905\obituaries\johnson,_herman_obituary_august_4,_1905_p8_cg.pdf"&gt;Johnson, Herman&lt;/a&gt;</v>
      </c>
      <c r="T495" s="39">
        <f t="shared" si="54"/>
        <v>1905</v>
      </c>
      <c r="U495" s="2">
        <f t="shared" si="55"/>
        <v>8</v>
      </c>
      <c r="V495" s="2">
        <f t="shared" si="56"/>
        <v>8</v>
      </c>
      <c r="W495" s="2">
        <f t="shared" si="57"/>
        <v>4</v>
      </c>
      <c r="X495" s="2">
        <f t="shared" si="59"/>
        <v>136</v>
      </c>
    </row>
    <row r="496" spans="1:24" x14ac:dyDescent="0.25">
      <c r="A496" s="2">
        <v>1834</v>
      </c>
      <c r="B496" s="4" t="s">
        <v>8645</v>
      </c>
      <c r="C496" s="5"/>
      <c r="D496" s="5" t="s">
        <v>64</v>
      </c>
      <c r="E496" s="72" t="s">
        <v>25221</v>
      </c>
      <c r="F496" s="71">
        <v>0</v>
      </c>
      <c r="G496" s="52">
        <v>2043</v>
      </c>
      <c r="H496" s="5" t="s">
        <v>11770</v>
      </c>
      <c r="I496" s="5">
        <v>1</v>
      </c>
      <c r="J496" s="72" t="s">
        <v>25221</v>
      </c>
      <c r="K496" s="71">
        <v>200</v>
      </c>
      <c r="L496" s="64">
        <v>0</v>
      </c>
      <c r="M496" s="5">
        <v>7</v>
      </c>
      <c r="N496" s="5">
        <v>414</v>
      </c>
      <c r="O496" s="47" t="s">
        <v>20681</v>
      </c>
      <c r="P496" s="46" t="s">
        <v>25753</v>
      </c>
      <c r="Q496" s="2" t="str">
        <f t="shared" si="58"/>
        <v>&lt;a href="set03\cg\cg_march_9,_1901_-_december_29,_1905\obituaries\archibald,_dr._o_w_obituary_august_4,_1905_p1_cg.pdf"&gt;Archibald, Dr. O W&lt;/a&gt;</v>
      </c>
      <c r="T496" s="39">
        <f t="shared" si="54"/>
        <v>1905</v>
      </c>
      <c r="U496" s="2">
        <f t="shared" si="55"/>
        <v>8</v>
      </c>
      <c r="V496" s="2">
        <f t="shared" si="56"/>
        <v>8</v>
      </c>
      <c r="W496" s="2">
        <f t="shared" si="57"/>
        <v>4</v>
      </c>
      <c r="X496" s="2">
        <f t="shared" si="59"/>
        <v>142</v>
      </c>
    </row>
    <row r="497" spans="1:24" x14ac:dyDescent="0.25">
      <c r="A497" s="2">
        <v>1855</v>
      </c>
      <c r="B497" s="4" t="s">
        <v>8647</v>
      </c>
      <c r="C497" s="5"/>
      <c r="D497" s="5" t="s">
        <v>64</v>
      </c>
      <c r="E497" s="72" t="s">
        <v>12642</v>
      </c>
      <c r="F497" s="71">
        <v>0</v>
      </c>
      <c r="G497" s="52">
        <v>2043</v>
      </c>
      <c r="H497" s="5" t="s">
        <v>11770</v>
      </c>
      <c r="I497" s="5">
        <v>7</v>
      </c>
      <c r="J497" s="72" t="s">
        <v>12642</v>
      </c>
      <c r="K497" s="71">
        <v>200</v>
      </c>
      <c r="L497" s="64">
        <v>0</v>
      </c>
      <c r="M497" s="5">
        <v>7</v>
      </c>
      <c r="N497" s="5">
        <v>416</v>
      </c>
      <c r="O497" s="47" t="s">
        <v>20683</v>
      </c>
      <c r="P497" s="46" t="s">
        <v>25753</v>
      </c>
      <c r="Q497" s="2" t="str">
        <f t="shared" si="58"/>
        <v>&lt;a href="set03\cg\cg_march_9,_1901_-_december_29,_1905\obituaries\balsh,_j_w_obituary_august_4,_1905_p7_cg.pdf"&gt;Balsh, J W&lt;/a&gt;</v>
      </c>
      <c r="T497" s="39">
        <f t="shared" si="54"/>
        <v>1905</v>
      </c>
      <c r="U497" s="2">
        <f t="shared" si="55"/>
        <v>8</v>
      </c>
      <c r="V497" s="2">
        <f t="shared" si="56"/>
        <v>8</v>
      </c>
      <c r="W497" s="2">
        <f t="shared" si="57"/>
        <v>4</v>
      </c>
      <c r="X497" s="2">
        <f t="shared" si="59"/>
        <v>126</v>
      </c>
    </row>
    <row r="498" spans="1:24" x14ac:dyDescent="0.25">
      <c r="A498" s="2">
        <v>2385</v>
      </c>
      <c r="B498" s="4" t="s">
        <v>8680</v>
      </c>
      <c r="C498" s="5"/>
      <c r="D498" s="5" t="s">
        <v>64</v>
      </c>
      <c r="E498" s="72" t="s">
        <v>24926</v>
      </c>
      <c r="F498" s="71">
        <v>0</v>
      </c>
      <c r="G498" s="52">
        <v>2050</v>
      </c>
      <c r="H498" s="5" t="s">
        <v>11770</v>
      </c>
      <c r="I498" s="5">
        <v>8</v>
      </c>
      <c r="J498" s="72" t="s">
        <v>24926</v>
      </c>
      <c r="K498" s="71">
        <v>200</v>
      </c>
      <c r="L498" s="64">
        <v>0</v>
      </c>
      <c r="M498" s="5">
        <v>7</v>
      </c>
      <c r="N498" s="5">
        <v>452</v>
      </c>
      <c r="O498" s="47" t="s">
        <v>20719</v>
      </c>
      <c r="P498" s="46" t="s">
        <v>25753</v>
      </c>
      <c r="Q498" s="2" t="str">
        <f t="shared" si="58"/>
        <v>&lt;a href="set03\cg\cg_march_9,_1901_-_december_29,_1905\obituaries\kline,_mrs._william_obituary_august_11,_1905_p8_cg.pdf"&gt;Kline, Mrs. William&lt;/a&gt;</v>
      </c>
      <c r="T498" s="39">
        <f t="shared" si="54"/>
        <v>1905</v>
      </c>
      <c r="U498" s="2">
        <f t="shared" si="55"/>
        <v>8</v>
      </c>
      <c r="V498" s="2">
        <f t="shared" si="56"/>
        <v>8</v>
      </c>
      <c r="W498" s="2">
        <f t="shared" si="57"/>
        <v>11</v>
      </c>
      <c r="X498" s="2">
        <f t="shared" si="59"/>
        <v>145</v>
      </c>
    </row>
    <row r="499" spans="1:24" x14ac:dyDescent="0.25">
      <c r="A499" s="2">
        <v>920</v>
      </c>
      <c r="B499" s="4" t="s">
        <v>8668</v>
      </c>
      <c r="C499" s="5"/>
      <c r="D499" s="5" t="s">
        <v>62</v>
      </c>
      <c r="E499" s="77" t="s">
        <v>25231</v>
      </c>
      <c r="F499" s="71">
        <v>36</v>
      </c>
      <c r="G499" s="52">
        <v>2099</v>
      </c>
      <c r="H499" s="5" t="s">
        <v>11770</v>
      </c>
      <c r="I499" s="5">
        <v>1</v>
      </c>
      <c r="J499" s="77" t="s">
        <v>25231</v>
      </c>
      <c r="K499" s="71">
        <v>36</v>
      </c>
      <c r="L499" s="64">
        <v>0</v>
      </c>
      <c r="M499" s="5">
        <v>7</v>
      </c>
      <c r="N499" s="5">
        <v>439</v>
      </c>
      <c r="O499" s="47" t="s">
        <v>20706</v>
      </c>
      <c r="P499" s="46" t="s">
        <v>25753</v>
      </c>
      <c r="Q499" s="2" t="str">
        <f t="shared" si="58"/>
        <v>&lt;a href="set03\cg\cg_march_9,_1901_-_december_29,_1905\obituaries\hemerly,_adam_dies_in_barn_fire_september_29,_1905_p1_cg.pdf"&gt;Hemerly, Adam&lt;/a&gt;</v>
      </c>
      <c r="T499" s="39">
        <f t="shared" si="54"/>
        <v>1905</v>
      </c>
      <c r="U499" s="2">
        <f t="shared" si="55"/>
        <v>9</v>
      </c>
      <c r="V499" s="2">
        <f t="shared" si="56"/>
        <v>9</v>
      </c>
      <c r="W499" s="2">
        <f t="shared" si="57"/>
        <v>29</v>
      </c>
      <c r="X499" s="2">
        <f t="shared" si="59"/>
        <v>145</v>
      </c>
    </row>
    <row r="500" spans="1:24" x14ac:dyDescent="0.25">
      <c r="A500" s="2">
        <v>921</v>
      </c>
      <c r="B500" s="4" t="s">
        <v>8668</v>
      </c>
      <c r="C500" s="5"/>
      <c r="D500" s="5" t="s">
        <v>64</v>
      </c>
      <c r="E500" s="77" t="s">
        <v>25231</v>
      </c>
      <c r="F500" s="71">
        <v>36</v>
      </c>
      <c r="G500" s="52">
        <v>2099</v>
      </c>
      <c r="H500" s="5" t="s">
        <v>11770</v>
      </c>
      <c r="I500" s="5">
        <v>1</v>
      </c>
      <c r="J500" s="77" t="s">
        <v>25231</v>
      </c>
      <c r="K500" s="71">
        <v>36</v>
      </c>
      <c r="L500" s="64">
        <v>0</v>
      </c>
      <c r="M500" s="5">
        <v>7</v>
      </c>
      <c r="N500" s="5">
        <v>440</v>
      </c>
      <c r="O500" s="47" t="s">
        <v>20707</v>
      </c>
      <c r="P500" s="46" t="s">
        <v>25753</v>
      </c>
      <c r="Q500" s="2" t="str">
        <f t="shared" si="58"/>
        <v>&lt;a href="set03\cg\cg_march_9,_1901_-_december_29,_1905\obituaries\hemerly,_adam_obituary_september_29,_1905_p1_cg.pdf"&gt;Hemerly, Adam&lt;/a&gt;</v>
      </c>
      <c r="T500" s="39">
        <f t="shared" si="54"/>
        <v>1905</v>
      </c>
      <c r="U500" s="2">
        <f t="shared" si="55"/>
        <v>9</v>
      </c>
      <c r="V500" s="2">
        <f t="shared" si="56"/>
        <v>9</v>
      </c>
      <c r="W500" s="2">
        <f t="shared" si="57"/>
        <v>29</v>
      </c>
      <c r="X500" s="2">
        <f t="shared" si="59"/>
        <v>136</v>
      </c>
    </row>
    <row r="501" spans="1:24" x14ac:dyDescent="0.25">
      <c r="A501" s="2">
        <v>1858</v>
      </c>
      <c r="B501" s="4" t="s">
        <v>8648</v>
      </c>
      <c r="C501" s="5"/>
      <c r="D501" s="5" t="s">
        <v>62</v>
      </c>
      <c r="E501" s="72" t="s">
        <v>25223</v>
      </c>
      <c r="F501" s="71">
        <v>0</v>
      </c>
      <c r="G501" s="52">
        <v>2099</v>
      </c>
      <c r="H501" s="5" t="s">
        <v>11770</v>
      </c>
      <c r="I501" s="5">
        <v>1</v>
      </c>
      <c r="J501" s="72" t="s">
        <v>25223</v>
      </c>
      <c r="K501" s="71">
        <v>200</v>
      </c>
      <c r="L501" s="64">
        <v>0</v>
      </c>
      <c r="M501" s="5">
        <v>7</v>
      </c>
      <c r="N501" s="5">
        <v>417</v>
      </c>
      <c r="O501" s="47" t="s">
        <v>20684</v>
      </c>
      <c r="P501" s="46" t="s">
        <v>25753</v>
      </c>
      <c r="Q501" s="2" t="str">
        <f t="shared" si="58"/>
        <v>&lt;a href="set03\cg\cg_march_9,_1901_-_december_29,_1905\obituaries\barnes,_barney_dies_in_barn_fire_september_29,_1905_p1_cg.pdf"&gt;Barnes, Barney&lt;/a&gt;</v>
      </c>
      <c r="T501" s="39">
        <f t="shared" si="54"/>
        <v>1905</v>
      </c>
      <c r="U501" s="2">
        <f t="shared" si="55"/>
        <v>9</v>
      </c>
      <c r="V501" s="2">
        <f t="shared" si="56"/>
        <v>9</v>
      </c>
      <c r="W501" s="2">
        <f t="shared" si="57"/>
        <v>29</v>
      </c>
      <c r="X501" s="2">
        <f t="shared" si="59"/>
        <v>147</v>
      </c>
    </row>
    <row r="502" spans="1:24" x14ac:dyDescent="0.25">
      <c r="A502" s="2">
        <v>84</v>
      </c>
      <c r="B502" s="4" t="s">
        <v>8708</v>
      </c>
      <c r="C502" s="5"/>
      <c r="D502" s="5" t="s">
        <v>62</v>
      </c>
      <c r="E502" s="72">
        <v>0</v>
      </c>
      <c r="F502" s="71" t="s">
        <v>24881</v>
      </c>
      <c r="G502" s="52">
        <v>2113</v>
      </c>
      <c r="H502" s="5" t="s">
        <v>11770</v>
      </c>
      <c r="I502" s="5">
        <v>6</v>
      </c>
      <c r="J502" s="72" t="s">
        <v>25676</v>
      </c>
      <c r="K502" s="71">
        <v>0</v>
      </c>
      <c r="L502" s="64">
        <v>0</v>
      </c>
      <c r="M502" s="5">
        <v>7</v>
      </c>
      <c r="N502" s="5">
        <v>481</v>
      </c>
      <c r="O502" s="47" t="s">
        <v>20748</v>
      </c>
      <c r="P502" s="46" t="s">
        <v>25753</v>
      </c>
      <c r="Q502" s="2" t="str">
        <f t="shared" si="58"/>
        <v>&lt;a href="set03\cg\cg_march_9,_1901_-_december_29,_1905\obituaries\plummer,_infant_death_notice_october_13,_1905_p6_cg.pdf"&gt;Plummer, Infant&lt;/a&gt;</v>
      </c>
      <c r="T502" s="39">
        <f t="shared" si="54"/>
        <v>1905</v>
      </c>
      <c r="U502" s="2">
        <f t="shared" si="55"/>
        <v>10</v>
      </c>
      <c r="V502" s="2">
        <f t="shared" si="56"/>
        <v>10</v>
      </c>
      <c r="W502" s="2">
        <f t="shared" si="57"/>
        <v>13</v>
      </c>
      <c r="X502" s="2">
        <f t="shared" si="59"/>
        <v>142</v>
      </c>
    </row>
    <row r="503" spans="1:24" x14ac:dyDescent="0.25">
      <c r="A503" s="2">
        <v>547</v>
      </c>
      <c r="B503" s="4" t="s">
        <v>8724</v>
      </c>
      <c r="C503" s="5"/>
      <c r="D503" s="5" t="s">
        <v>62</v>
      </c>
      <c r="E503" s="72" t="s">
        <v>25247</v>
      </c>
      <c r="F503" s="71" t="s">
        <v>25248</v>
      </c>
      <c r="G503" s="52">
        <v>2113</v>
      </c>
      <c r="H503" s="5" t="s">
        <v>11770</v>
      </c>
      <c r="I503" s="5">
        <v>3</v>
      </c>
      <c r="J503" s="72" t="s">
        <v>25247</v>
      </c>
      <c r="K503" s="71">
        <v>17</v>
      </c>
      <c r="L503" s="64">
        <v>0</v>
      </c>
      <c r="M503" s="5">
        <v>7</v>
      </c>
      <c r="N503" s="5">
        <v>496</v>
      </c>
      <c r="O503" s="47" t="s">
        <v>20763</v>
      </c>
      <c r="P503" s="46" t="s">
        <v>25753</v>
      </c>
      <c r="Q503" s="2" t="str">
        <f t="shared" si="58"/>
        <v>&lt;a href="set03\cg\cg_march_9,_1901_-_december_29,_1905\obituaries\smith,_harry_death_notice_october_13,_1905_p3_cg.pdf"&gt;Smith, Harry&lt;/a&gt;</v>
      </c>
      <c r="T503" s="39">
        <f t="shared" si="54"/>
        <v>1905</v>
      </c>
      <c r="U503" s="2">
        <f t="shared" si="55"/>
        <v>10</v>
      </c>
      <c r="V503" s="2">
        <f t="shared" si="56"/>
        <v>10</v>
      </c>
      <c r="W503" s="2">
        <f t="shared" si="57"/>
        <v>13</v>
      </c>
      <c r="X503" s="2">
        <f t="shared" si="59"/>
        <v>136</v>
      </c>
    </row>
    <row r="504" spans="1:24" x14ac:dyDescent="0.25">
      <c r="A504" s="2">
        <v>2404</v>
      </c>
      <c r="B504" s="4" t="s">
        <v>8681</v>
      </c>
      <c r="C504" s="5"/>
      <c r="D504" s="5" t="s">
        <v>64</v>
      </c>
      <c r="E504" s="72" t="s">
        <v>8103</v>
      </c>
      <c r="F504" s="71">
        <v>0</v>
      </c>
      <c r="G504" s="52">
        <v>2113</v>
      </c>
      <c r="H504" s="5" t="s">
        <v>11770</v>
      </c>
      <c r="I504" s="5">
        <v>9</v>
      </c>
      <c r="J504" s="72" t="s">
        <v>8103</v>
      </c>
      <c r="K504" s="71">
        <v>200</v>
      </c>
      <c r="L504" s="64">
        <v>0</v>
      </c>
      <c r="M504" s="5">
        <v>7</v>
      </c>
      <c r="N504" s="5">
        <v>454</v>
      </c>
      <c r="O504" s="47" t="s">
        <v>20721</v>
      </c>
      <c r="P504" s="46" t="s">
        <v>25753</v>
      </c>
      <c r="Q504" s="2" t="str">
        <f t="shared" si="58"/>
        <v>&lt;a href="set03\cg\cg_march_9,_1901_-_december_29,_1905\obituaries\konia,_frank_obituary_october_13,_1905_p9_cg.pdf"&gt;Konia, Frank&lt;/a&gt;</v>
      </c>
      <c r="T504" s="39">
        <f t="shared" si="54"/>
        <v>1905</v>
      </c>
      <c r="U504" s="2">
        <f t="shared" si="55"/>
        <v>10</v>
      </c>
      <c r="V504" s="2">
        <f t="shared" si="56"/>
        <v>10</v>
      </c>
      <c r="W504" s="2">
        <f t="shared" si="57"/>
        <v>13</v>
      </c>
      <c r="X504" s="2">
        <f t="shared" si="59"/>
        <v>132</v>
      </c>
    </row>
    <row r="505" spans="1:24" x14ac:dyDescent="0.25">
      <c r="A505" s="2">
        <v>93</v>
      </c>
      <c r="B505" s="4" t="s">
        <v>8714</v>
      </c>
      <c r="C505" s="5"/>
      <c r="D505" s="5" t="s">
        <v>62</v>
      </c>
      <c r="E505" s="72">
        <v>0</v>
      </c>
      <c r="F505" s="71" t="s">
        <v>24881</v>
      </c>
      <c r="G505" s="52">
        <v>2120</v>
      </c>
      <c r="H505" s="5" t="s">
        <v>11770</v>
      </c>
      <c r="I505" s="5">
        <v>6</v>
      </c>
      <c r="J505" s="72" t="s">
        <v>25676</v>
      </c>
      <c r="K505" s="71">
        <v>0</v>
      </c>
      <c r="L505" s="64">
        <v>0</v>
      </c>
      <c r="M505" s="5">
        <v>7</v>
      </c>
      <c r="N505" s="5">
        <v>487</v>
      </c>
      <c r="O505" s="47" t="s">
        <v>20754</v>
      </c>
      <c r="P505" s="46" t="s">
        <v>25753</v>
      </c>
      <c r="Q505" s="2" t="str">
        <f t="shared" si="58"/>
        <v>&lt;a href="set03\cg\cg_march_9,_1901_-_december_29,_1905\obituaries\ryan,_infant_of_john_death_notice_october_20,_1905_p6_cg.pdf"&gt;Ryan, Infant of John&lt;/a&gt;</v>
      </c>
      <c r="T505" s="39">
        <f t="shared" si="54"/>
        <v>1905</v>
      </c>
      <c r="U505" s="2">
        <f t="shared" si="55"/>
        <v>10</v>
      </c>
      <c r="V505" s="2">
        <f t="shared" si="56"/>
        <v>10</v>
      </c>
      <c r="W505" s="2">
        <f t="shared" si="57"/>
        <v>20</v>
      </c>
      <c r="X505" s="2">
        <f t="shared" si="59"/>
        <v>152</v>
      </c>
    </row>
    <row r="506" spans="1:24" x14ac:dyDescent="0.25">
      <c r="A506" s="2">
        <v>2777</v>
      </c>
      <c r="B506" s="4" t="s">
        <v>8713</v>
      </c>
      <c r="C506" s="5"/>
      <c r="D506" s="5" t="s">
        <v>62</v>
      </c>
      <c r="E506" s="72" t="s">
        <v>25243</v>
      </c>
      <c r="F506" s="71">
        <v>0</v>
      </c>
      <c r="G506" s="52">
        <v>2120</v>
      </c>
      <c r="H506" s="5" t="s">
        <v>11770</v>
      </c>
      <c r="I506" s="5">
        <v>1</v>
      </c>
      <c r="J506" s="72" t="s">
        <v>25243</v>
      </c>
      <c r="K506" s="71">
        <v>200</v>
      </c>
      <c r="L506" s="64">
        <v>0</v>
      </c>
      <c r="M506" s="5">
        <v>7</v>
      </c>
      <c r="N506" s="5">
        <v>486</v>
      </c>
      <c r="O506" s="47" t="s">
        <v>20753</v>
      </c>
      <c r="P506" s="46" t="s">
        <v>25753</v>
      </c>
      <c r="Q506" s="2" t="str">
        <f t="shared" si="58"/>
        <v>&lt;a href="set03\cg\cg_march_9,_1901_-_december_29,_1905\obituaries\rooney,_john_extensive_death_notice_october_20,_1905_p1_cg.pdf"&gt;Rooney, John &lt;/a&gt;</v>
      </c>
      <c r="T506" s="39">
        <f t="shared" si="54"/>
        <v>1905</v>
      </c>
      <c r="U506" s="2">
        <f t="shared" si="55"/>
        <v>10</v>
      </c>
      <c r="V506" s="2">
        <f t="shared" si="56"/>
        <v>10</v>
      </c>
      <c r="W506" s="2">
        <f t="shared" si="57"/>
        <v>20</v>
      </c>
      <c r="X506" s="2">
        <f t="shared" si="59"/>
        <v>147</v>
      </c>
    </row>
    <row r="507" spans="1:24" x14ac:dyDescent="0.25">
      <c r="A507" s="2">
        <v>769</v>
      </c>
      <c r="B507" s="4" t="s">
        <v>8671</v>
      </c>
      <c r="C507" s="5"/>
      <c r="D507" s="5" t="s">
        <v>62</v>
      </c>
      <c r="E507" s="72" t="s">
        <v>25234</v>
      </c>
      <c r="F507" s="71">
        <v>27</v>
      </c>
      <c r="G507" s="52">
        <v>2127</v>
      </c>
      <c r="H507" s="5" t="s">
        <v>11770</v>
      </c>
      <c r="I507" s="5">
        <v>6</v>
      </c>
      <c r="J507" s="72" t="s">
        <v>25234</v>
      </c>
      <c r="K507" s="71">
        <v>27</v>
      </c>
      <c r="L507" s="64">
        <v>0</v>
      </c>
      <c r="M507" s="5">
        <v>7</v>
      </c>
      <c r="N507" s="5">
        <v>443</v>
      </c>
      <c r="O507" s="47" t="s">
        <v>20710</v>
      </c>
      <c r="P507" s="46" t="s">
        <v>25753</v>
      </c>
      <c r="Q507" s="2" t="str">
        <f t="shared" si="58"/>
        <v>&lt;a href="set03\cg\cg_march_9,_1901_-_december_29,_1905\obituaries\hoffman,_charles_e_death_notice_october_27,_1905_p6_cg.pdf"&gt;Hoffman, Charles E&lt;/a&gt;</v>
      </c>
      <c r="T507" s="39">
        <f t="shared" si="54"/>
        <v>1905</v>
      </c>
      <c r="U507" s="2">
        <f t="shared" si="55"/>
        <v>10</v>
      </c>
      <c r="V507" s="2">
        <f t="shared" si="56"/>
        <v>10</v>
      </c>
      <c r="W507" s="2">
        <f t="shared" si="57"/>
        <v>27</v>
      </c>
      <c r="X507" s="2">
        <f t="shared" si="59"/>
        <v>148</v>
      </c>
    </row>
    <row r="508" spans="1:24" x14ac:dyDescent="0.25">
      <c r="A508" s="2">
        <v>130</v>
      </c>
      <c r="B508" s="4" t="s">
        <v>8701</v>
      </c>
      <c r="C508" s="5"/>
      <c r="D508" s="5" t="s">
        <v>62</v>
      </c>
      <c r="E508" s="72">
        <v>0</v>
      </c>
      <c r="F508" s="71" t="s">
        <v>25240</v>
      </c>
      <c r="G508" s="52">
        <v>2134</v>
      </c>
      <c r="H508" s="5" t="s">
        <v>11770</v>
      </c>
      <c r="I508" s="5">
        <v>8</v>
      </c>
      <c r="J508" s="72" t="s">
        <v>25676</v>
      </c>
      <c r="K508" s="71">
        <f>10/365</f>
        <v>2.7397260273972601E-2</v>
      </c>
      <c r="L508" s="64">
        <v>0</v>
      </c>
      <c r="M508" s="5">
        <v>7</v>
      </c>
      <c r="N508" s="5">
        <v>473</v>
      </c>
      <c r="O508" s="47" t="s">
        <v>20740</v>
      </c>
      <c r="P508" s="46" t="s">
        <v>25753</v>
      </c>
      <c r="Q508" s="2" t="str">
        <f t="shared" si="58"/>
        <v>&lt;a href="set03\cg\cg_march_9,_1901_-_december_29,_1905\obituaries\neva,_10_day_old_baby_of_p_j_death_notice_november_3,_1905_p8_cg.pdf"&gt;Neva, 10 day old baby of P J&lt;/a&gt;</v>
      </c>
      <c r="T508" s="39">
        <f t="shared" si="54"/>
        <v>1905</v>
      </c>
      <c r="U508" s="2">
        <f t="shared" si="55"/>
        <v>11</v>
      </c>
      <c r="V508" s="2">
        <f t="shared" si="56"/>
        <v>11</v>
      </c>
      <c r="W508" s="2">
        <f t="shared" si="57"/>
        <v>3</v>
      </c>
      <c r="X508" s="2">
        <f t="shared" si="59"/>
        <v>168</v>
      </c>
    </row>
    <row r="509" spans="1:24" x14ac:dyDescent="0.25">
      <c r="A509" s="2">
        <v>770</v>
      </c>
      <c r="B509" s="4" t="s">
        <v>8672</v>
      </c>
      <c r="C509" s="5"/>
      <c r="D509" s="5" t="s">
        <v>64</v>
      </c>
      <c r="E509" s="72" t="s">
        <v>25234</v>
      </c>
      <c r="F509" s="71">
        <v>27</v>
      </c>
      <c r="G509" s="52">
        <v>2134</v>
      </c>
      <c r="H509" s="5" t="s">
        <v>11770</v>
      </c>
      <c r="I509" s="5">
        <v>1</v>
      </c>
      <c r="J509" s="72" t="s">
        <v>25234</v>
      </c>
      <c r="K509" s="71">
        <v>27</v>
      </c>
      <c r="L509" s="64">
        <v>0</v>
      </c>
      <c r="M509" s="5">
        <v>7</v>
      </c>
      <c r="N509" s="5">
        <v>444</v>
      </c>
      <c r="O509" s="47" t="s">
        <v>20711</v>
      </c>
      <c r="P509" s="46" t="s">
        <v>25753</v>
      </c>
      <c r="Q509" s="2" t="str">
        <f t="shared" si="58"/>
        <v>&lt;a href="set03\cg\cg_march_9,_1901_-_december_29,_1905\obituaries\hoffman,_charles_elmer_obituary_november_3,_1905_p1_cg.pdf"&gt;Hoffman, Charles Elmer&lt;/a&gt;</v>
      </c>
      <c r="T509" s="39">
        <f t="shared" si="54"/>
        <v>1905</v>
      </c>
      <c r="U509" s="2">
        <f t="shared" si="55"/>
        <v>11</v>
      </c>
      <c r="V509" s="2">
        <f t="shared" si="56"/>
        <v>11</v>
      </c>
      <c r="W509" s="2">
        <f t="shared" si="57"/>
        <v>3</v>
      </c>
      <c r="X509" s="2">
        <f t="shared" si="59"/>
        <v>152</v>
      </c>
    </row>
    <row r="510" spans="1:24" x14ac:dyDescent="0.25">
      <c r="A510" s="2">
        <v>1956</v>
      </c>
      <c r="B510" s="4" t="s">
        <v>8654</v>
      </c>
      <c r="C510" s="5"/>
      <c r="D510" s="5" t="s">
        <v>64</v>
      </c>
      <c r="E510" s="72">
        <v>0</v>
      </c>
      <c r="F510" s="71">
        <v>0</v>
      </c>
      <c r="G510" s="52">
        <v>2134</v>
      </c>
      <c r="H510" s="5" t="s">
        <v>11770</v>
      </c>
      <c r="I510" s="5">
        <v>1</v>
      </c>
      <c r="J510" s="72" t="s">
        <v>25676</v>
      </c>
      <c r="K510" s="71">
        <v>200</v>
      </c>
      <c r="L510" s="64">
        <v>0</v>
      </c>
      <c r="M510" s="5">
        <v>7</v>
      </c>
      <c r="N510" s="5">
        <v>423</v>
      </c>
      <c r="O510" s="47" t="s">
        <v>20690</v>
      </c>
      <c r="P510" s="46" t="s">
        <v>25753</v>
      </c>
      <c r="Q510" s="2" t="str">
        <f t="shared" si="58"/>
        <v>&lt;a href="set03\cg\cg_march_9,_1901_-_december_29,_1905\obituaries\burdick,_mrs._wesley_obituary_november_3,_1905_p1_cg.pdf"&gt;Burdick, Mrs. Wesley&lt;/a&gt;</v>
      </c>
      <c r="T510" s="39">
        <f t="shared" si="54"/>
        <v>1905</v>
      </c>
      <c r="U510" s="2">
        <f t="shared" si="55"/>
        <v>11</v>
      </c>
      <c r="V510" s="2">
        <f t="shared" si="56"/>
        <v>11</v>
      </c>
      <c r="W510" s="2">
        <f t="shared" si="57"/>
        <v>3</v>
      </c>
      <c r="X510" s="2">
        <f t="shared" si="59"/>
        <v>148</v>
      </c>
    </row>
    <row r="511" spans="1:24" x14ac:dyDescent="0.25">
      <c r="A511" s="2">
        <v>1868</v>
      </c>
      <c r="B511" s="4" t="s">
        <v>8651</v>
      </c>
      <c r="C511" s="5"/>
      <c r="D511" s="5" t="s">
        <v>62</v>
      </c>
      <c r="E511" s="72" t="s">
        <v>25225</v>
      </c>
      <c r="F511" s="71">
        <v>0</v>
      </c>
      <c r="G511" s="52">
        <v>2155</v>
      </c>
      <c r="H511" s="5" t="s">
        <v>11770</v>
      </c>
      <c r="I511" s="5">
        <v>1</v>
      </c>
      <c r="J511" s="72" t="s">
        <v>25225</v>
      </c>
      <c r="K511" s="71">
        <v>200</v>
      </c>
      <c r="L511" s="64">
        <v>0</v>
      </c>
      <c r="M511" s="5">
        <v>7</v>
      </c>
      <c r="N511" s="5">
        <v>420</v>
      </c>
      <c r="O511" s="47" t="s">
        <v>20687</v>
      </c>
      <c r="P511" s="46" t="s">
        <v>25753</v>
      </c>
      <c r="Q511" s="2" t="str">
        <f t="shared" si="58"/>
        <v>&lt;a href="set03\cg\cg_march_9,_1901_-_december_29,_1905\obituaries\beagle,_j_h_death_notice_november_24,_1905_p1_cg.pdf"&gt;Beagle, J H&lt;/a&gt;</v>
      </c>
      <c r="T511" s="39">
        <f t="shared" si="54"/>
        <v>1905</v>
      </c>
      <c r="U511" s="2">
        <f t="shared" si="55"/>
        <v>11</v>
      </c>
      <c r="V511" s="2">
        <f t="shared" si="56"/>
        <v>11</v>
      </c>
      <c r="W511" s="2">
        <f t="shared" si="57"/>
        <v>24</v>
      </c>
      <c r="X511" s="2">
        <f t="shared" si="59"/>
        <v>135</v>
      </c>
    </row>
    <row r="512" spans="1:24" x14ac:dyDescent="0.25">
      <c r="A512" s="2">
        <v>1657</v>
      </c>
      <c r="B512" s="4" t="s">
        <v>8649</v>
      </c>
      <c r="C512" s="5"/>
      <c r="D512" s="5" t="s">
        <v>64</v>
      </c>
      <c r="E512" s="72">
        <v>0</v>
      </c>
      <c r="F512" s="71">
        <v>80</v>
      </c>
      <c r="G512" s="52">
        <v>2176</v>
      </c>
      <c r="H512" s="5" t="s">
        <v>11770</v>
      </c>
      <c r="I512" s="5">
        <v>8</v>
      </c>
      <c r="J512" s="72" t="s">
        <v>25676</v>
      </c>
      <c r="K512" s="71">
        <v>80</v>
      </c>
      <c r="L512" s="64">
        <v>0</v>
      </c>
      <c r="M512" s="5">
        <v>7</v>
      </c>
      <c r="N512" s="5">
        <v>418</v>
      </c>
      <c r="O512" s="47" t="s">
        <v>20685</v>
      </c>
      <c r="P512" s="46" t="s">
        <v>25753</v>
      </c>
      <c r="Q512" s="2" t="str">
        <f t="shared" si="58"/>
        <v>&lt;a href="set03\cg\cg_march_9,_1901_-_december_29,_1905\obituaries\barnes,_mrs._frances_a_ma_of_mrs_j_b_denault_obituary_december_15,_1905_p8_cg.pdf"&gt;Barnes, Mrs. Frances A Ma of Mrs. J B Denault&lt;/a&gt;</v>
      </c>
      <c r="T512" s="39">
        <f t="shared" si="54"/>
        <v>1905</v>
      </c>
      <c r="U512" s="2">
        <f t="shared" si="55"/>
        <v>12</v>
      </c>
      <c r="V512" s="2">
        <f t="shared" si="56"/>
        <v>12</v>
      </c>
      <c r="W512" s="2">
        <f t="shared" si="57"/>
        <v>15</v>
      </c>
      <c r="X512" s="2">
        <f t="shared" si="59"/>
        <v>198</v>
      </c>
    </row>
    <row r="513" spans="1:24" x14ac:dyDescent="0.25">
      <c r="A513" s="2">
        <v>132</v>
      </c>
      <c r="B513" s="4" t="s">
        <v>11306</v>
      </c>
      <c r="C513" s="5"/>
      <c r="D513" s="5" t="s">
        <v>62</v>
      </c>
      <c r="E513" s="72">
        <v>0</v>
      </c>
      <c r="F513" s="71" t="s">
        <v>25299</v>
      </c>
      <c r="G513" s="52">
        <v>2246</v>
      </c>
      <c r="H513" s="5" t="s">
        <v>11770</v>
      </c>
      <c r="I513" s="5">
        <v>5</v>
      </c>
      <c r="J513" s="72" t="s">
        <v>25676</v>
      </c>
      <c r="K513" s="71">
        <f>12/365</f>
        <v>3.287671232876712E-2</v>
      </c>
      <c r="L513" s="64">
        <v>0</v>
      </c>
      <c r="M513" s="5">
        <v>8</v>
      </c>
      <c r="N513" s="5">
        <v>568</v>
      </c>
      <c r="O513" s="47" t="s">
        <v>20836</v>
      </c>
      <c r="P513" s="46" t="s">
        <v>25754</v>
      </c>
      <c r="Q513" s="2" t="str">
        <f t="shared" si="58"/>
        <v>&lt;a href="set03\cg\cg_january_5,_1906_-_december_26,_1907\death\nogosek,_infant_boy_of_joe_death_notice_february_23,_1906_p5_cg.pdf"&gt;Nogosek, Infant boy of Joe&lt;/a&gt;</v>
      </c>
      <c r="T513" s="39">
        <f t="shared" ref="T513:T576" si="60">YEAR(G513)</f>
        <v>1906</v>
      </c>
      <c r="U513" s="2">
        <f t="shared" ref="U513:U576" si="61">MONTH(G513)</f>
        <v>2</v>
      </c>
      <c r="V513" s="2">
        <f t="shared" ref="V513:V576" si="62">U513</f>
        <v>2</v>
      </c>
      <c r="W513" s="2">
        <f t="shared" ref="W513:W576" si="63">DAY(G513)</f>
        <v>23</v>
      </c>
      <c r="X513" s="2">
        <f t="shared" si="59"/>
        <v>162</v>
      </c>
    </row>
    <row r="514" spans="1:24" x14ac:dyDescent="0.25">
      <c r="A514" s="2">
        <v>1918</v>
      </c>
      <c r="B514" s="4" t="s">
        <v>11257</v>
      </c>
      <c r="C514" s="5"/>
      <c r="D514" s="5" t="s">
        <v>62</v>
      </c>
      <c r="E514" s="72">
        <v>0</v>
      </c>
      <c r="F514" s="71">
        <v>0</v>
      </c>
      <c r="G514" s="52">
        <v>2246</v>
      </c>
      <c r="H514" s="5" t="s">
        <v>11770</v>
      </c>
      <c r="I514" s="5">
        <v>5</v>
      </c>
      <c r="J514" s="72" t="s">
        <v>25676</v>
      </c>
      <c r="K514" s="71">
        <v>200</v>
      </c>
      <c r="L514" s="64">
        <v>0</v>
      </c>
      <c r="M514" s="5">
        <v>8</v>
      </c>
      <c r="N514" s="5">
        <v>517</v>
      </c>
      <c r="O514" s="47" t="s">
        <v>20784</v>
      </c>
      <c r="P514" s="46" t="s">
        <v>25754</v>
      </c>
      <c r="Q514" s="2" t="str">
        <f t="shared" ref="Q514:Q577" si="64">"&lt;a href="&amp;""""&amp;P514&amp;"\"&amp;O514&amp;"""&gt;"&amp;B514&amp;"&lt;/a&gt;"</f>
        <v>&lt;a href="set03\cg\cg_january_5,_1906_-_december_26,_1907\death\bolstad,_marie_death_notice_february_23,_1906_p5_cg.pdf"&gt;Bolstad, Marie&lt;/a&gt;</v>
      </c>
      <c r="T514" s="39">
        <f t="shared" si="60"/>
        <v>1906</v>
      </c>
      <c r="U514" s="2">
        <f t="shared" si="61"/>
        <v>2</v>
      </c>
      <c r="V514" s="2">
        <f t="shared" si="62"/>
        <v>2</v>
      </c>
      <c r="W514" s="2">
        <f t="shared" si="63"/>
        <v>23</v>
      </c>
      <c r="X514" s="2">
        <f t="shared" ref="X514:X577" si="65">LEN(Q514)</f>
        <v>138</v>
      </c>
    </row>
    <row r="515" spans="1:24" x14ac:dyDescent="0.25">
      <c r="A515" s="2">
        <v>2817</v>
      </c>
      <c r="B515" s="4" t="s">
        <v>11318</v>
      </c>
      <c r="C515" s="5"/>
      <c r="D515" s="5" t="s">
        <v>64</v>
      </c>
      <c r="E515" s="72">
        <v>0</v>
      </c>
      <c r="F515" s="71">
        <v>0</v>
      </c>
      <c r="G515" s="52">
        <v>2246</v>
      </c>
      <c r="H515" s="5" t="s">
        <v>11770</v>
      </c>
      <c r="I515" s="5">
        <v>4</v>
      </c>
      <c r="J515" s="72" t="s">
        <v>25676</v>
      </c>
      <c r="K515" s="71">
        <v>200</v>
      </c>
      <c r="L515" s="64" t="s">
        <v>24912</v>
      </c>
      <c r="M515" s="5">
        <v>8</v>
      </c>
      <c r="N515" s="5">
        <v>581</v>
      </c>
      <c r="O515" s="47" t="s">
        <v>20849</v>
      </c>
      <c r="P515" s="46" t="s">
        <v>25754</v>
      </c>
      <c r="Q515" s="2" t="str">
        <f t="shared" si="64"/>
        <v>&lt;a href="set03\cg\cg_january_5,_1906_-_december_26,_1907\death\schmitt,_mrs_peter_obituary_february_23,_1906_p4_cg.pdf"&gt;Schmitt, Mrs Peter&lt;/a&gt;</v>
      </c>
      <c r="T515" s="39">
        <f t="shared" si="60"/>
        <v>1906</v>
      </c>
      <c r="U515" s="2">
        <f t="shared" si="61"/>
        <v>2</v>
      </c>
      <c r="V515" s="2">
        <f t="shared" si="62"/>
        <v>2</v>
      </c>
      <c r="W515" s="2">
        <f t="shared" si="63"/>
        <v>23</v>
      </c>
      <c r="X515" s="2">
        <f t="shared" si="65"/>
        <v>142</v>
      </c>
    </row>
    <row r="516" spans="1:24" x14ac:dyDescent="0.25">
      <c r="A516" s="2">
        <v>2082</v>
      </c>
      <c r="B516" s="4" t="s">
        <v>11265</v>
      </c>
      <c r="C516" s="5"/>
      <c r="D516" s="5" t="s">
        <v>62</v>
      </c>
      <c r="E516" s="72">
        <v>0</v>
      </c>
      <c r="F516" s="71">
        <v>0</v>
      </c>
      <c r="G516" s="52">
        <v>2260</v>
      </c>
      <c r="H516" s="5" t="s">
        <v>11770</v>
      </c>
      <c r="I516" s="5">
        <v>5</v>
      </c>
      <c r="J516" s="72" t="s">
        <v>25676</v>
      </c>
      <c r="K516" s="71">
        <v>200</v>
      </c>
      <c r="L516" s="64">
        <v>0</v>
      </c>
      <c r="M516" s="5">
        <v>8</v>
      </c>
      <c r="N516" s="5">
        <v>525</v>
      </c>
      <c r="O516" s="47" t="s">
        <v>20792</v>
      </c>
      <c r="P516" s="46" t="s">
        <v>25754</v>
      </c>
      <c r="Q516" s="2" t="str">
        <f t="shared" si="64"/>
        <v>&lt;a href="set03\cg\cg_january_5,_1906_-_december_26,_1907\death\elliot,_george_death_notice_march_9,_1906_p5_cg.pdf"&gt;Elliot, George&lt;/a&gt;</v>
      </c>
      <c r="T516" s="39">
        <f t="shared" si="60"/>
        <v>1906</v>
      </c>
      <c r="U516" s="2">
        <f t="shared" si="61"/>
        <v>3</v>
      </c>
      <c r="V516" s="2">
        <f t="shared" si="62"/>
        <v>3</v>
      </c>
      <c r="W516" s="2">
        <f t="shared" si="63"/>
        <v>9</v>
      </c>
      <c r="X516" s="2">
        <f t="shared" si="65"/>
        <v>134</v>
      </c>
    </row>
    <row r="517" spans="1:24" x14ac:dyDescent="0.25">
      <c r="A517" s="2">
        <v>2789</v>
      </c>
      <c r="B517" s="4" t="s">
        <v>11316</v>
      </c>
      <c r="C517" s="5"/>
      <c r="D517" s="5" t="s">
        <v>62</v>
      </c>
      <c r="E517" s="72">
        <v>0</v>
      </c>
      <c r="F517" s="71">
        <v>0</v>
      </c>
      <c r="G517" s="52">
        <v>2260</v>
      </c>
      <c r="H517" s="5" t="s">
        <v>11770</v>
      </c>
      <c r="I517" s="5">
        <v>5</v>
      </c>
      <c r="J517" s="72" t="s">
        <v>25676</v>
      </c>
      <c r="K517" s="71">
        <v>200</v>
      </c>
      <c r="L517" s="64">
        <v>0</v>
      </c>
      <c r="M517" s="5">
        <v>8</v>
      </c>
      <c r="N517" s="5">
        <v>578</v>
      </c>
      <c r="O517" s="47" t="s">
        <v>20846</v>
      </c>
      <c r="P517" s="46" t="s">
        <v>25754</v>
      </c>
      <c r="Q517" s="2" t="str">
        <f t="shared" si="64"/>
        <v>&lt;a href="set03\cg\cg_january_5,_1906_-_december_26,_1907\death\ruddy,_mrs_j_b_death_notice_march_9,_1906_p5_cg.pdf"&gt;Ruddy, Mrs J B&lt;/a&gt;</v>
      </c>
      <c r="T517" s="39">
        <f t="shared" si="60"/>
        <v>1906</v>
      </c>
      <c r="U517" s="2">
        <f t="shared" si="61"/>
        <v>3</v>
      </c>
      <c r="V517" s="2">
        <f t="shared" si="62"/>
        <v>3</v>
      </c>
      <c r="W517" s="2">
        <f t="shared" si="63"/>
        <v>9</v>
      </c>
      <c r="X517" s="2">
        <f t="shared" si="65"/>
        <v>134</v>
      </c>
    </row>
    <row r="518" spans="1:24" x14ac:dyDescent="0.25">
      <c r="A518" s="2">
        <v>2485</v>
      </c>
      <c r="B518" s="4" t="s">
        <v>11293</v>
      </c>
      <c r="C518" s="5"/>
      <c r="D518" s="5" t="s">
        <v>62</v>
      </c>
      <c r="E518" s="72" t="s">
        <v>25291</v>
      </c>
      <c r="F518" s="71">
        <v>0</v>
      </c>
      <c r="G518" s="52">
        <v>2274</v>
      </c>
      <c r="H518" s="5" t="s">
        <v>11770</v>
      </c>
      <c r="I518" s="5">
        <v>5</v>
      </c>
      <c r="J518" s="72" t="s">
        <v>25291</v>
      </c>
      <c r="K518" s="71">
        <v>200</v>
      </c>
      <c r="L518" s="64">
        <v>0</v>
      </c>
      <c r="M518" s="5">
        <v>8</v>
      </c>
      <c r="N518" s="5">
        <v>555</v>
      </c>
      <c r="O518" s="47" t="s">
        <v>20822</v>
      </c>
      <c r="P518" s="46" t="s">
        <v>25754</v>
      </c>
      <c r="Q518" s="2" t="str">
        <f t="shared" si="64"/>
        <v>&lt;a href="set03\cg\cg_january_5,_1906_-_december_26,_1907\death\mason,_george_death_notice_march_23,_1906_p5_cg.pdf"&gt;Mason, George&lt;/a&gt;</v>
      </c>
      <c r="T518" s="39">
        <f t="shared" si="60"/>
        <v>1906</v>
      </c>
      <c r="U518" s="2">
        <f t="shared" si="61"/>
        <v>3</v>
      </c>
      <c r="V518" s="2">
        <f t="shared" si="62"/>
        <v>3</v>
      </c>
      <c r="W518" s="2">
        <f t="shared" si="63"/>
        <v>23</v>
      </c>
      <c r="X518" s="2">
        <f t="shared" si="65"/>
        <v>133</v>
      </c>
    </row>
    <row r="519" spans="1:24" x14ac:dyDescent="0.25">
      <c r="A519" s="2">
        <v>1799</v>
      </c>
      <c r="B519" s="4" t="s">
        <v>11252</v>
      </c>
      <c r="C519" s="5"/>
      <c r="D519" s="5" t="s">
        <v>64</v>
      </c>
      <c r="E519" s="72" t="s">
        <v>24886</v>
      </c>
      <c r="F519" s="71">
        <v>0</v>
      </c>
      <c r="G519" s="52">
        <v>2281</v>
      </c>
      <c r="H519" s="5" t="s">
        <v>11770</v>
      </c>
      <c r="I519" s="5">
        <v>5</v>
      </c>
      <c r="J519" s="72" t="s">
        <v>24886</v>
      </c>
      <c r="K519" s="71">
        <v>200</v>
      </c>
      <c r="L519" s="64" t="s">
        <v>24912</v>
      </c>
      <c r="M519" s="5">
        <v>8</v>
      </c>
      <c r="N519" s="5">
        <v>511</v>
      </c>
      <c r="O519" s="47" t="s">
        <v>20778</v>
      </c>
      <c r="P519" s="46" t="s">
        <v>25754</v>
      </c>
      <c r="Q519" s="2" t="str">
        <f t="shared" si="64"/>
        <v>&lt;a href="set03\cg\cg_january_5,_1906_-_december_26,_1907\death\albright,_mrs_peter_obituary_march_30,_1906_p5_cg.pdf"&gt;Albright, Mrs Peter&lt;/a&gt;</v>
      </c>
      <c r="T519" s="39">
        <f t="shared" si="60"/>
        <v>1906</v>
      </c>
      <c r="U519" s="2">
        <f t="shared" si="61"/>
        <v>3</v>
      </c>
      <c r="V519" s="2">
        <f t="shared" si="62"/>
        <v>3</v>
      </c>
      <c r="W519" s="2">
        <f t="shared" si="63"/>
        <v>30</v>
      </c>
      <c r="X519" s="2">
        <f t="shared" si="65"/>
        <v>141</v>
      </c>
    </row>
    <row r="520" spans="1:24" x14ac:dyDescent="0.25">
      <c r="A520" s="2">
        <v>2162</v>
      </c>
      <c r="B520" s="4" t="s">
        <v>11274</v>
      </c>
      <c r="C520" s="5"/>
      <c r="D520" s="5" t="s">
        <v>62</v>
      </c>
      <c r="E520" s="72" t="s">
        <v>25066</v>
      </c>
      <c r="F520" s="71">
        <v>0</v>
      </c>
      <c r="G520" s="52">
        <v>2295</v>
      </c>
      <c r="H520" s="5" t="s">
        <v>11770</v>
      </c>
      <c r="I520" s="5">
        <v>5</v>
      </c>
      <c r="J520" s="72" t="s">
        <v>25066</v>
      </c>
      <c r="K520" s="71">
        <v>200</v>
      </c>
      <c r="L520" s="64">
        <v>0</v>
      </c>
      <c r="M520" s="5">
        <v>8</v>
      </c>
      <c r="N520" s="5">
        <v>535</v>
      </c>
      <c r="O520" s="47" t="s">
        <v>20802</v>
      </c>
      <c r="P520" s="46" t="s">
        <v>25754</v>
      </c>
      <c r="Q520" s="2" t="str">
        <f t="shared" si="64"/>
        <v>&lt;a href="set03\cg\cg_january_5,_1906_-_december_26,_1907\death\gray,_ott_death_notice_april_13,_1906_p5_cg.pdf"&gt;Gray, Ott&lt;/a&gt;</v>
      </c>
      <c r="T520" s="39">
        <f t="shared" si="60"/>
        <v>1906</v>
      </c>
      <c r="U520" s="2">
        <f t="shared" si="61"/>
        <v>4</v>
      </c>
      <c r="V520" s="2">
        <f t="shared" si="62"/>
        <v>4</v>
      </c>
      <c r="W520" s="2">
        <f t="shared" si="63"/>
        <v>13</v>
      </c>
      <c r="X520" s="2">
        <f t="shared" si="65"/>
        <v>125</v>
      </c>
    </row>
    <row r="521" spans="1:24" x14ac:dyDescent="0.25">
      <c r="A521" s="2">
        <v>1059</v>
      </c>
      <c r="B521" s="4" t="s">
        <v>11289</v>
      </c>
      <c r="C521" s="5" t="s">
        <v>13127</v>
      </c>
      <c r="D521" s="5" t="s">
        <v>64</v>
      </c>
      <c r="E521" s="72" t="s">
        <v>24886</v>
      </c>
      <c r="F521" s="71">
        <v>47</v>
      </c>
      <c r="G521" s="52">
        <v>2300</v>
      </c>
      <c r="H521" s="5" t="s">
        <v>11770</v>
      </c>
      <c r="I521" s="5">
        <v>1</v>
      </c>
      <c r="J521" s="72" t="s">
        <v>24886</v>
      </c>
      <c r="K521" s="71">
        <v>47</v>
      </c>
      <c r="L521" s="64">
        <v>0</v>
      </c>
      <c r="M521" s="5">
        <v>8</v>
      </c>
      <c r="N521" s="5">
        <v>551</v>
      </c>
      <c r="O521" s="47" t="s">
        <v>20818</v>
      </c>
      <c r="P521" s="46" t="s">
        <v>25754</v>
      </c>
      <c r="Q521" s="2" t="str">
        <f t="shared" si="64"/>
        <v>&lt;a href="set03\cg\cg_january_5,_1906_-_december_26,_1907\death\lilley,_mrs_chas_(amanda_syverson)_obituary_april_18,_1906_p1_cg.pdf"&gt;Lilley, Mrs Chas&lt;/a&gt;</v>
      </c>
      <c r="T521" s="39">
        <f t="shared" si="60"/>
        <v>1906</v>
      </c>
      <c r="U521" s="2">
        <f t="shared" si="61"/>
        <v>4</v>
      </c>
      <c r="V521" s="2">
        <f t="shared" si="62"/>
        <v>4</v>
      </c>
      <c r="W521" s="2">
        <f t="shared" si="63"/>
        <v>18</v>
      </c>
      <c r="X521" s="2">
        <f t="shared" si="65"/>
        <v>153</v>
      </c>
    </row>
    <row r="522" spans="1:24" x14ac:dyDescent="0.25">
      <c r="A522" s="2">
        <v>2163</v>
      </c>
      <c r="B522" s="4" t="s">
        <v>11274</v>
      </c>
      <c r="C522" s="5"/>
      <c r="D522" s="5" t="s">
        <v>72</v>
      </c>
      <c r="E522" s="72" t="s">
        <v>25066</v>
      </c>
      <c r="F522" s="71">
        <v>0</v>
      </c>
      <c r="G522" s="52">
        <v>2302</v>
      </c>
      <c r="H522" s="5" t="s">
        <v>11770</v>
      </c>
      <c r="I522" s="5">
        <v>5</v>
      </c>
      <c r="J522" s="72" t="s">
        <v>25066</v>
      </c>
      <c r="K522" s="71">
        <v>200</v>
      </c>
      <c r="L522" s="64">
        <v>0</v>
      </c>
      <c r="M522" s="5">
        <v>8</v>
      </c>
      <c r="N522" s="5">
        <v>536</v>
      </c>
      <c r="O522" s="47" t="s">
        <v>20803</v>
      </c>
      <c r="P522" s="46" t="s">
        <v>25754</v>
      </c>
      <c r="Q522" s="2" t="str">
        <f t="shared" si="64"/>
        <v>&lt;a href="set03\cg\cg_january_5,_1906_-_december_26,_1907\death\gray,_ott_funeral_report_april_20,_1906_p5_cg.pdf"&gt;Gray, Ott&lt;/a&gt;</v>
      </c>
      <c r="T522" s="39">
        <f t="shared" si="60"/>
        <v>1906</v>
      </c>
      <c r="U522" s="2">
        <f t="shared" si="61"/>
        <v>4</v>
      </c>
      <c r="V522" s="2">
        <f t="shared" si="62"/>
        <v>4</v>
      </c>
      <c r="W522" s="2">
        <f t="shared" si="63"/>
        <v>20</v>
      </c>
      <c r="X522" s="2">
        <f t="shared" si="65"/>
        <v>127</v>
      </c>
    </row>
    <row r="523" spans="1:24" x14ac:dyDescent="0.25">
      <c r="A523" s="2">
        <v>2575</v>
      </c>
      <c r="B523" s="4" t="s">
        <v>11302</v>
      </c>
      <c r="C523" s="5"/>
      <c r="D523" s="5" t="s">
        <v>62</v>
      </c>
      <c r="E523" s="72" t="s">
        <v>25298</v>
      </c>
      <c r="F523" s="71">
        <v>0</v>
      </c>
      <c r="G523" s="52">
        <v>2309</v>
      </c>
      <c r="H523" s="5" t="s">
        <v>11770</v>
      </c>
      <c r="I523" s="5">
        <v>5</v>
      </c>
      <c r="J523" s="72" t="s">
        <v>25298</v>
      </c>
      <c r="K523" s="71">
        <v>200</v>
      </c>
      <c r="L523" s="64">
        <v>0</v>
      </c>
      <c r="M523" s="5">
        <v>8</v>
      </c>
      <c r="N523" s="5">
        <v>564</v>
      </c>
      <c r="O523" s="47" t="s">
        <v>20832</v>
      </c>
      <c r="P523" s="46" t="s">
        <v>25754</v>
      </c>
      <c r="Q523" s="2" t="str">
        <f t="shared" si="64"/>
        <v>&lt;a href="set03\cg\cg_january_5,_1906_-_december_26,_1907\death\murtha,_john_death_notice_april_27,_1906p5_cg.pdf"&gt;Murtha, John&lt;/a&gt;</v>
      </c>
      <c r="T523" s="39">
        <f t="shared" si="60"/>
        <v>1906</v>
      </c>
      <c r="U523" s="2">
        <f t="shared" si="61"/>
        <v>4</v>
      </c>
      <c r="V523" s="2">
        <f t="shared" si="62"/>
        <v>4</v>
      </c>
      <c r="W523" s="2">
        <f t="shared" si="63"/>
        <v>27</v>
      </c>
      <c r="X523" s="2">
        <f t="shared" si="65"/>
        <v>130</v>
      </c>
    </row>
    <row r="524" spans="1:24" x14ac:dyDescent="0.25">
      <c r="A524" s="2">
        <v>471</v>
      </c>
      <c r="B524" s="4" t="s">
        <v>11278</v>
      </c>
      <c r="C524" s="5"/>
      <c r="D524" s="5" t="s">
        <v>62</v>
      </c>
      <c r="E524" s="72" t="s">
        <v>25287</v>
      </c>
      <c r="F524" s="71">
        <v>13</v>
      </c>
      <c r="G524" s="52">
        <v>2323</v>
      </c>
      <c r="H524" s="5" t="s">
        <v>11770</v>
      </c>
      <c r="I524" s="5">
        <v>1</v>
      </c>
      <c r="J524" s="72" t="s">
        <v>25287</v>
      </c>
      <c r="K524" s="71">
        <v>13</v>
      </c>
      <c r="L524" s="64">
        <v>0</v>
      </c>
      <c r="M524" s="5">
        <v>8</v>
      </c>
      <c r="N524" s="5">
        <v>539</v>
      </c>
      <c r="O524" s="47" t="s">
        <v>20806</v>
      </c>
      <c r="P524" s="46" t="s">
        <v>25754</v>
      </c>
      <c r="Q524" s="2" t="str">
        <f t="shared" si="64"/>
        <v>&lt;a href="set03\cg\cg_january_5,_1906_-_december_26,_1907\death\hart,_henry_death_notice_may_11,_1906_p1_cg.pdf"&gt;Hart, Henry&lt;/a&gt;</v>
      </c>
      <c r="T524" s="39">
        <f t="shared" si="60"/>
        <v>1906</v>
      </c>
      <c r="U524" s="2">
        <f t="shared" si="61"/>
        <v>5</v>
      </c>
      <c r="V524" s="2">
        <f t="shared" si="62"/>
        <v>5</v>
      </c>
      <c r="W524" s="2">
        <f t="shared" si="63"/>
        <v>11</v>
      </c>
      <c r="X524" s="2">
        <f t="shared" si="65"/>
        <v>127</v>
      </c>
    </row>
    <row r="525" spans="1:24" x14ac:dyDescent="0.25">
      <c r="A525" s="2">
        <v>573</v>
      </c>
      <c r="B525" s="4" t="s">
        <v>11441</v>
      </c>
      <c r="C525" s="5" t="s">
        <v>11440</v>
      </c>
      <c r="D525" s="5" t="s">
        <v>64</v>
      </c>
      <c r="E525" s="72">
        <v>0</v>
      </c>
      <c r="F525" s="71">
        <v>18</v>
      </c>
      <c r="G525" s="52">
        <v>2330</v>
      </c>
      <c r="H525" s="5" t="s">
        <v>11770</v>
      </c>
      <c r="I525" s="5">
        <v>4</v>
      </c>
      <c r="J525" s="72" t="s">
        <v>25676</v>
      </c>
      <c r="K525" s="71">
        <v>18</v>
      </c>
      <c r="L525" s="64">
        <v>0</v>
      </c>
      <c r="M525" s="5">
        <v>8</v>
      </c>
      <c r="N525" s="5">
        <v>593</v>
      </c>
      <c r="O525" s="47" t="s">
        <v>20861</v>
      </c>
      <c r="P525" s="46" t="s">
        <v>25754</v>
      </c>
      <c r="Q525" s="2" t="str">
        <f t="shared" si="64"/>
        <v>&lt;a href="set03\cg\cg_january_5,_1906_-_december_26,_1907\death\sullivan,_mrs_frank_(stella_hopwood)_obituary_may_18,_1906_p4_cg.pdf"&gt;Sullivan, Mrs Frank&lt;/a&gt;</v>
      </c>
      <c r="T525" s="39">
        <f t="shared" si="60"/>
        <v>1906</v>
      </c>
      <c r="U525" s="2">
        <f t="shared" si="61"/>
        <v>5</v>
      </c>
      <c r="V525" s="2">
        <f t="shared" si="62"/>
        <v>5</v>
      </c>
      <c r="W525" s="2">
        <f t="shared" si="63"/>
        <v>18</v>
      </c>
      <c r="X525" s="2">
        <f t="shared" si="65"/>
        <v>156</v>
      </c>
    </row>
    <row r="526" spans="1:24" x14ac:dyDescent="0.25">
      <c r="A526" s="2">
        <v>1312</v>
      </c>
      <c r="B526" s="4" t="s">
        <v>11327</v>
      </c>
      <c r="C526" s="5"/>
      <c r="D526" s="5" t="s">
        <v>62</v>
      </c>
      <c r="E526" s="72" t="s">
        <v>25109</v>
      </c>
      <c r="F526" s="71">
        <v>60</v>
      </c>
      <c r="G526" s="52">
        <v>2344</v>
      </c>
      <c r="H526" s="5" t="s">
        <v>11770</v>
      </c>
      <c r="I526" s="5">
        <v>1</v>
      </c>
      <c r="J526" s="72" t="s">
        <v>25109</v>
      </c>
      <c r="K526" s="71">
        <v>60</v>
      </c>
      <c r="L526" s="64">
        <v>0</v>
      </c>
      <c r="M526" s="5">
        <v>8</v>
      </c>
      <c r="N526" s="5">
        <v>590</v>
      </c>
      <c r="O526" s="47" t="s">
        <v>20858</v>
      </c>
      <c r="P526" s="46" t="s">
        <v>25754</v>
      </c>
      <c r="Q526" s="2" t="str">
        <f t="shared" si="64"/>
        <v>&lt;a href="set03\cg\cg_january_5,_1906_-_december_26,_1907\death\stock,_fred_death_notice_june_1,_1906_p1_cg.pdf"&gt;Stock, Fred&lt;/a&gt;</v>
      </c>
      <c r="T526" s="39">
        <f t="shared" si="60"/>
        <v>1906</v>
      </c>
      <c r="U526" s="2">
        <f t="shared" si="61"/>
        <v>6</v>
      </c>
      <c r="V526" s="2">
        <f t="shared" si="62"/>
        <v>6</v>
      </c>
      <c r="W526" s="2">
        <f t="shared" si="63"/>
        <v>1</v>
      </c>
      <c r="X526" s="2">
        <f t="shared" si="65"/>
        <v>127</v>
      </c>
    </row>
    <row r="527" spans="1:24" x14ac:dyDescent="0.25">
      <c r="A527" s="2">
        <v>1748</v>
      </c>
      <c r="B527" s="4" t="s">
        <v>11280</v>
      </c>
      <c r="C527" s="5"/>
      <c r="D527" s="5" t="s">
        <v>62</v>
      </c>
      <c r="E527" s="72">
        <v>0</v>
      </c>
      <c r="F527" s="71">
        <v>86</v>
      </c>
      <c r="G527" s="52">
        <v>2344</v>
      </c>
      <c r="H527" s="5" t="s">
        <v>11770</v>
      </c>
      <c r="I527" s="5">
        <v>5</v>
      </c>
      <c r="J527" s="72" t="s">
        <v>25676</v>
      </c>
      <c r="K527" s="71">
        <v>86</v>
      </c>
      <c r="L527" s="64">
        <v>0</v>
      </c>
      <c r="M527" s="5">
        <v>8</v>
      </c>
      <c r="N527" s="5">
        <v>542</v>
      </c>
      <c r="O527" s="47" t="s">
        <v>20809</v>
      </c>
      <c r="P527" s="46" t="s">
        <v>25754</v>
      </c>
      <c r="Q527" s="2" t="str">
        <f t="shared" si="64"/>
        <v>&lt;a href="set03\cg\cg_january_5,_1906_-_december_26,_1907\death\helmund,_burnard_death_notice_june_1,_1906_p5_cg.pdf"&gt;Helmund, Burnard&lt;/a&gt;</v>
      </c>
      <c r="T527" s="39">
        <f t="shared" si="60"/>
        <v>1906</v>
      </c>
      <c r="U527" s="2">
        <f t="shared" si="61"/>
        <v>6</v>
      </c>
      <c r="V527" s="2">
        <f t="shared" si="62"/>
        <v>6</v>
      </c>
      <c r="W527" s="2">
        <f t="shared" si="63"/>
        <v>1</v>
      </c>
      <c r="X527" s="2">
        <f t="shared" si="65"/>
        <v>137</v>
      </c>
    </row>
    <row r="528" spans="1:24" x14ac:dyDescent="0.25">
      <c r="A528" s="2">
        <v>2678</v>
      </c>
      <c r="B528" s="4" t="s">
        <v>11308</v>
      </c>
      <c r="C528" s="5"/>
      <c r="D528" s="5" t="s">
        <v>62</v>
      </c>
      <c r="E528" s="72" t="s">
        <v>8103</v>
      </c>
      <c r="F528" s="71">
        <v>0</v>
      </c>
      <c r="G528" s="52">
        <v>2385</v>
      </c>
      <c r="H528" s="5" t="s">
        <v>11770</v>
      </c>
      <c r="I528" s="5">
        <v>5</v>
      </c>
      <c r="J528" s="72" t="s">
        <v>8103</v>
      </c>
      <c r="K528" s="71">
        <v>200</v>
      </c>
      <c r="L528" s="64">
        <v>0</v>
      </c>
      <c r="M528" s="5">
        <v>8</v>
      </c>
      <c r="N528" s="5">
        <v>570</v>
      </c>
      <c r="O528" s="47" t="s">
        <v>20838</v>
      </c>
      <c r="P528" s="46" t="s">
        <v>25754</v>
      </c>
      <c r="Q528" s="2" t="str">
        <f t="shared" si="64"/>
        <v>&lt;a href="set03\cg\cg_january_5,_1906_-_december_26,_1907\death\pangburn,_leon_bro_in_law_death_notice_july_12,_1906_p5_cg.pdf"&gt;Pangburn, Leon Bro in Law&lt;/a&gt;</v>
      </c>
      <c r="T528" s="39">
        <f t="shared" si="60"/>
        <v>1906</v>
      </c>
      <c r="U528" s="2">
        <f t="shared" si="61"/>
        <v>7</v>
      </c>
      <c r="V528" s="2">
        <f t="shared" si="62"/>
        <v>7</v>
      </c>
      <c r="W528" s="2">
        <f t="shared" si="63"/>
        <v>12</v>
      </c>
      <c r="X528" s="2">
        <f t="shared" si="65"/>
        <v>156</v>
      </c>
    </row>
    <row r="529" spans="1:24" x14ac:dyDescent="0.25">
      <c r="A529" s="2">
        <v>2720</v>
      </c>
      <c r="B529" s="4" t="s">
        <v>11310</v>
      </c>
      <c r="C529" s="5"/>
      <c r="D529" s="5" t="s">
        <v>62</v>
      </c>
      <c r="E529" s="72">
        <v>0</v>
      </c>
      <c r="F529" s="71">
        <v>0</v>
      </c>
      <c r="G529" s="52">
        <v>2399</v>
      </c>
      <c r="H529" s="5" t="s">
        <v>11770</v>
      </c>
      <c r="I529" s="5">
        <v>5</v>
      </c>
      <c r="J529" s="72" t="s">
        <v>25676</v>
      </c>
      <c r="K529" s="71">
        <v>200</v>
      </c>
      <c r="L529" s="64">
        <v>0</v>
      </c>
      <c r="M529" s="5">
        <v>8</v>
      </c>
      <c r="N529" s="5">
        <v>573</v>
      </c>
      <c r="O529" s="47" t="s">
        <v>20841</v>
      </c>
      <c r="P529" s="46" t="s">
        <v>25754</v>
      </c>
      <c r="Q529" s="2" t="str">
        <f t="shared" si="64"/>
        <v>&lt;a href="set03\cg\cg_january_5,_1906_-_december_26,_1907\death\posey,_mrs_miner_father_of_death_notice_july_26,_1906_p5_cg.pdf"&gt;Posey, Mrs Miner Father of&lt;/a&gt;</v>
      </c>
      <c r="T529" s="39">
        <f t="shared" si="60"/>
        <v>1906</v>
      </c>
      <c r="U529" s="2">
        <f t="shared" si="61"/>
        <v>7</v>
      </c>
      <c r="V529" s="2">
        <f t="shared" si="62"/>
        <v>7</v>
      </c>
      <c r="W529" s="2">
        <f t="shared" si="63"/>
        <v>26</v>
      </c>
      <c r="X529" s="2">
        <f t="shared" si="65"/>
        <v>158</v>
      </c>
    </row>
    <row r="530" spans="1:24" x14ac:dyDescent="0.25">
      <c r="A530" s="2">
        <v>2922</v>
      </c>
      <c r="B530" s="4" t="s">
        <v>11326</v>
      </c>
      <c r="C530" s="5"/>
      <c r="D530" s="5" t="s">
        <v>64</v>
      </c>
      <c r="E530" s="72" t="s">
        <v>24926</v>
      </c>
      <c r="F530" s="71">
        <v>0</v>
      </c>
      <c r="G530" s="52">
        <v>2399</v>
      </c>
      <c r="H530" s="5" t="s">
        <v>11770</v>
      </c>
      <c r="I530" s="5">
        <v>4</v>
      </c>
      <c r="J530" s="72" t="s">
        <v>24926</v>
      </c>
      <c r="K530" s="71">
        <v>200</v>
      </c>
      <c r="L530" s="64">
        <v>0</v>
      </c>
      <c r="M530" s="5">
        <v>8</v>
      </c>
      <c r="N530" s="5">
        <v>589</v>
      </c>
      <c r="O530" s="47" t="s">
        <v>20857</v>
      </c>
      <c r="P530" s="46" t="s">
        <v>25754</v>
      </c>
      <c r="Q530" s="2" t="str">
        <f t="shared" si="64"/>
        <v>&lt;a href="set03\cg\cg_january_5,_1906_-_december_26,_1907\death\stochlowski,_jacob_obituary_july_26,_1906_p4_cg.pdf"&gt;Stochlowski, Jacob&lt;/a&gt;</v>
      </c>
      <c r="T530" s="39">
        <f t="shared" si="60"/>
        <v>1906</v>
      </c>
      <c r="U530" s="2">
        <f t="shared" si="61"/>
        <v>7</v>
      </c>
      <c r="V530" s="2">
        <f t="shared" si="62"/>
        <v>7</v>
      </c>
      <c r="W530" s="2">
        <f t="shared" si="63"/>
        <v>26</v>
      </c>
      <c r="X530" s="2">
        <f t="shared" si="65"/>
        <v>138</v>
      </c>
    </row>
    <row r="531" spans="1:24" x14ac:dyDescent="0.25">
      <c r="A531" s="2">
        <v>689</v>
      </c>
      <c r="B531" s="4" t="s">
        <v>11304</v>
      </c>
      <c r="C531" s="5"/>
      <c r="D531" s="5" t="s">
        <v>64</v>
      </c>
      <c r="E531" s="72">
        <v>0</v>
      </c>
      <c r="F531" s="71">
        <v>23</v>
      </c>
      <c r="G531" s="52">
        <v>2406</v>
      </c>
      <c r="H531" s="5" t="s">
        <v>11770</v>
      </c>
      <c r="I531" s="5">
        <v>4</v>
      </c>
      <c r="J531" s="72" t="s">
        <v>25676</v>
      </c>
      <c r="K531" s="71">
        <v>23</v>
      </c>
      <c r="L531" s="64">
        <v>0</v>
      </c>
      <c r="M531" s="5">
        <v>8</v>
      </c>
      <c r="N531" s="5">
        <v>566</v>
      </c>
      <c r="O531" s="47" t="s">
        <v>20834</v>
      </c>
      <c r="P531" s="46" t="s">
        <v>25754</v>
      </c>
      <c r="Q531" s="2" t="str">
        <f t="shared" si="64"/>
        <v>&lt;a href="set03\cg\cg_january_5,_1906_-_december_26,_1907\death\nelson,_bessie_obituary_august_2,_1906_p4_cg.pdf"&gt;Nelson, Bessie&lt;/a&gt;</v>
      </c>
      <c r="T531" s="39">
        <f t="shared" si="60"/>
        <v>1906</v>
      </c>
      <c r="U531" s="2">
        <f t="shared" si="61"/>
        <v>8</v>
      </c>
      <c r="V531" s="2">
        <f t="shared" si="62"/>
        <v>8</v>
      </c>
      <c r="W531" s="2">
        <f t="shared" si="63"/>
        <v>2</v>
      </c>
      <c r="X531" s="2">
        <f t="shared" si="65"/>
        <v>131</v>
      </c>
    </row>
    <row r="532" spans="1:24" x14ac:dyDescent="0.25">
      <c r="A532" s="2">
        <v>1866</v>
      </c>
      <c r="B532" s="4" t="s">
        <v>11254</v>
      </c>
      <c r="C532" s="5"/>
      <c r="D532" s="5" t="s">
        <v>62</v>
      </c>
      <c r="E532" s="72">
        <v>0</v>
      </c>
      <c r="F532" s="71">
        <v>0</v>
      </c>
      <c r="G532" s="52">
        <v>2420</v>
      </c>
      <c r="H532" s="5" t="s">
        <v>11770</v>
      </c>
      <c r="I532" s="5">
        <v>7</v>
      </c>
      <c r="J532" s="72" t="s">
        <v>25676</v>
      </c>
      <c r="K532" s="71">
        <v>200</v>
      </c>
      <c r="L532" s="64">
        <v>0</v>
      </c>
      <c r="M532" s="5">
        <v>8</v>
      </c>
      <c r="N532" s="5">
        <v>514</v>
      </c>
      <c r="O532" s="47" t="s">
        <v>20781</v>
      </c>
      <c r="P532" s="46" t="s">
        <v>25754</v>
      </c>
      <c r="Q532" s="2" t="str">
        <f t="shared" si="64"/>
        <v>&lt;a href="set03\cg\cg_january_5,_1906_-_december_26,_1907\death\baum,_mrs_wesley_death_notice_august_16,_1906_p7_cg.pdf"&gt;Baum, Mrs Wesley&lt;/a&gt;</v>
      </c>
      <c r="T532" s="39">
        <f t="shared" si="60"/>
        <v>1906</v>
      </c>
      <c r="U532" s="2">
        <f t="shared" si="61"/>
        <v>8</v>
      </c>
      <c r="V532" s="2">
        <f t="shared" si="62"/>
        <v>8</v>
      </c>
      <c r="W532" s="2">
        <f t="shared" si="63"/>
        <v>16</v>
      </c>
      <c r="X532" s="2">
        <f t="shared" si="65"/>
        <v>140</v>
      </c>
    </row>
    <row r="533" spans="1:24" x14ac:dyDescent="0.25">
      <c r="A533" s="2">
        <v>671</v>
      </c>
      <c r="B533" s="4" t="s">
        <v>11330</v>
      </c>
      <c r="C533" s="5"/>
      <c r="D533" s="5" t="s">
        <v>64</v>
      </c>
      <c r="E533" s="77">
        <v>0</v>
      </c>
      <c r="F533" s="71">
        <v>22</v>
      </c>
      <c r="G533" s="52">
        <v>2441</v>
      </c>
      <c r="H533" s="5" t="s">
        <v>11770</v>
      </c>
      <c r="I533" s="5">
        <v>1</v>
      </c>
      <c r="J533" s="72" t="s">
        <v>25676</v>
      </c>
      <c r="K533" s="71">
        <v>22</v>
      </c>
      <c r="L533" s="64">
        <v>0</v>
      </c>
      <c r="M533" s="5">
        <v>8</v>
      </c>
      <c r="N533" s="5">
        <v>594</v>
      </c>
      <c r="O533" s="47" t="s">
        <v>20862</v>
      </c>
      <c r="P533" s="46" t="s">
        <v>25754</v>
      </c>
      <c r="Q533" s="2" t="str">
        <f t="shared" si="64"/>
        <v>&lt;a href="set03\cg\cg_january_5,_1906_-_december_26,_1907\death\thompson,_margie_alberta_obituary_september_6,_1906_p1_cg.pdf"&gt;Thompson, Margie Alberta&lt;/a&gt;</v>
      </c>
      <c r="T533" s="39">
        <f t="shared" si="60"/>
        <v>1906</v>
      </c>
      <c r="U533" s="2">
        <f t="shared" si="61"/>
        <v>9</v>
      </c>
      <c r="V533" s="2">
        <f t="shared" si="62"/>
        <v>9</v>
      </c>
      <c r="W533" s="2">
        <f t="shared" si="63"/>
        <v>6</v>
      </c>
      <c r="X533" s="2">
        <f t="shared" si="65"/>
        <v>154</v>
      </c>
    </row>
    <row r="534" spans="1:24" x14ac:dyDescent="0.25">
      <c r="A534" s="2">
        <v>1729</v>
      </c>
      <c r="B534" s="4" t="s">
        <v>8946</v>
      </c>
      <c r="C534" s="5"/>
      <c r="D534" s="5" t="s">
        <v>64</v>
      </c>
      <c r="E534" s="72">
        <v>0</v>
      </c>
      <c r="F534" s="71">
        <v>84</v>
      </c>
      <c r="G534" s="52">
        <v>2455</v>
      </c>
      <c r="H534" s="5" t="s">
        <v>11770</v>
      </c>
      <c r="I534" s="5">
        <v>1</v>
      </c>
      <c r="J534" s="72" t="s">
        <v>25676</v>
      </c>
      <c r="K534" s="71">
        <v>84</v>
      </c>
      <c r="L534" s="64">
        <v>0</v>
      </c>
      <c r="M534" s="5">
        <v>8</v>
      </c>
      <c r="N534" s="5">
        <v>579</v>
      </c>
      <c r="O534" s="47" t="s">
        <v>20847</v>
      </c>
      <c r="P534" s="46" t="s">
        <v>25754</v>
      </c>
      <c r="Q534" s="2" t="str">
        <f t="shared" si="64"/>
        <v>&lt;a href="set03\cg\cg_january_5,_1906_-_december_26,_1907\death\russell,_benjamin_s_obituary_september_20,_1906_p1_cg.pdf"&gt;Russell, Benjamin S&lt;/a&gt;</v>
      </c>
      <c r="T534" s="39">
        <f t="shared" si="60"/>
        <v>1906</v>
      </c>
      <c r="U534" s="2">
        <f t="shared" si="61"/>
        <v>9</v>
      </c>
      <c r="V534" s="2">
        <f t="shared" si="62"/>
        <v>9</v>
      </c>
      <c r="W534" s="2">
        <f t="shared" si="63"/>
        <v>20</v>
      </c>
      <c r="X534" s="2">
        <f t="shared" si="65"/>
        <v>145</v>
      </c>
    </row>
    <row r="535" spans="1:24" x14ac:dyDescent="0.25">
      <c r="A535" s="2">
        <v>2379</v>
      </c>
      <c r="B535" s="4" t="s">
        <v>11287</v>
      </c>
      <c r="C535" s="5"/>
      <c r="D535" s="5" t="s">
        <v>62</v>
      </c>
      <c r="E535" s="72" t="s">
        <v>25139</v>
      </c>
      <c r="F535" s="71">
        <v>0</v>
      </c>
      <c r="G535" s="52">
        <v>2455</v>
      </c>
      <c r="H535" s="5" t="s">
        <v>11770</v>
      </c>
      <c r="I535" s="5">
        <v>5</v>
      </c>
      <c r="J535" s="72" t="s">
        <v>25139</v>
      </c>
      <c r="K535" s="71">
        <v>200</v>
      </c>
      <c r="L535" s="64">
        <v>0</v>
      </c>
      <c r="M535" s="5">
        <v>8</v>
      </c>
      <c r="N535" s="5">
        <v>549</v>
      </c>
      <c r="O535" s="47" t="s">
        <v>20816</v>
      </c>
      <c r="P535" s="46" t="s">
        <v>25754</v>
      </c>
      <c r="Q535" s="2" t="str">
        <f t="shared" si="64"/>
        <v>&lt;a href="set03\cg\cg_january_5,_1906_-_december_26,_1907\death\klein,_gottlieb_death_notice_september_20,_1906_p5_cg.pdf"&gt;Klein, Gottlieb&lt;/a&gt;</v>
      </c>
      <c r="T535" s="39">
        <f t="shared" si="60"/>
        <v>1906</v>
      </c>
      <c r="U535" s="2">
        <f t="shared" si="61"/>
        <v>9</v>
      </c>
      <c r="V535" s="2">
        <f t="shared" si="62"/>
        <v>9</v>
      </c>
      <c r="W535" s="2">
        <f t="shared" si="63"/>
        <v>20</v>
      </c>
      <c r="X535" s="2">
        <f t="shared" si="65"/>
        <v>141</v>
      </c>
    </row>
    <row r="536" spans="1:24" x14ac:dyDescent="0.25">
      <c r="A536" s="2">
        <v>1434</v>
      </c>
      <c r="B536" s="4" t="s">
        <v>11334</v>
      </c>
      <c r="C536" s="5"/>
      <c r="D536" s="5" t="s">
        <v>64</v>
      </c>
      <c r="E536" s="72">
        <v>0</v>
      </c>
      <c r="F536" s="71">
        <v>66</v>
      </c>
      <c r="G536" s="52">
        <v>2462</v>
      </c>
      <c r="H536" s="5" t="s">
        <v>11770</v>
      </c>
      <c r="I536" s="5">
        <v>4</v>
      </c>
      <c r="J536" s="72" t="s">
        <v>25676</v>
      </c>
      <c r="K536" s="71">
        <v>66</v>
      </c>
      <c r="L536" s="64">
        <v>0</v>
      </c>
      <c r="M536" s="5">
        <v>8</v>
      </c>
      <c r="N536" s="5">
        <v>598</v>
      </c>
      <c r="O536" s="47" t="s">
        <v>20866</v>
      </c>
      <c r="P536" s="46" t="s">
        <v>25754</v>
      </c>
      <c r="Q536" s="2" t="str">
        <f t="shared" si="64"/>
        <v>&lt;a href="set03\cg\cg_january_5,_1906_-_december_26,_1907\death\wilson,_james_s_obituary_september_27,_1906_p4_cg.pdf"&gt;Wilson, James S&lt;/a&gt;</v>
      </c>
      <c r="T536" s="39">
        <f t="shared" si="60"/>
        <v>1906</v>
      </c>
      <c r="U536" s="2">
        <f t="shared" si="61"/>
        <v>9</v>
      </c>
      <c r="V536" s="2">
        <f t="shared" si="62"/>
        <v>9</v>
      </c>
      <c r="W536" s="2">
        <f t="shared" si="63"/>
        <v>27</v>
      </c>
      <c r="X536" s="2">
        <f t="shared" si="65"/>
        <v>137</v>
      </c>
    </row>
    <row r="537" spans="1:24" x14ac:dyDescent="0.25">
      <c r="A537" s="2">
        <v>369</v>
      </c>
      <c r="B537" s="4" t="s">
        <v>11298</v>
      </c>
      <c r="C537" s="5"/>
      <c r="D537" s="5" t="s">
        <v>62</v>
      </c>
      <c r="E537" s="72">
        <v>0</v>
      </c>
      <c r="F537" s="71">
        <v>5</v>
      </c>
      <c r="G537" s="52">
        <v>2476</v>
      </c>
      <c r="H537" s="5" t="s">
        <v>11770</v>
      </c>
      <c r="I537" s="5">
        <v>5</v>
      </c>
      <c r="J537" s="72" t="s">
        <v>25676</v>
      </c>
      <c r="K537" s="71">
        <v>5</v>
      </c>
      <c r="L537" s="64">
        <v>0</v>
      </c>
      <c r="M537" s="5">
        <v>8</v>
      </c>
      <c r="N537" s="5">
        <v>560</v>
      </c>
      <c r="O537" s="47" t="s">
        <v>20827</v>
      </c>
      <c r="P537" s="46" t="s">
        <v>25754</v>
      </c>
      <c r="Q537" s="2" t="str">
        <f t="shared" si="64"/>
        <v>&lt;a href="set03\cg\cg_january_5,_1906_-_december_26,_1907\death\milne,_5_yr_old_dau_of_john_mcg_death_notice_october_11,_1906_p5_cg.pdf"&gt;Milne, 5 yr old do of John McG&lt;/a&gt;</v>
      </c>
      <c r="T537" s="39">
        <f t="shared" si="60"/>
        <v>1906</v>
      </c>
      <c r="U537" s="2">
        <f t="shared" si="61"/>
        <v>10</v>
      </c>
      <c r="V537" s="2">
        <f t="shared" si="62"/>
        <v>10</v>
      </c>
      <c r="W537" s="2">
        <f t="shared" si="63"/>
        <v>11</v>
      </c>
      <c r="X537" s="2">
        <f t="shared" si="65"/>
        <v>170</v>
      </c>
    </row>
    <row r="538" spans="1:24" x14ac:dyDescent="0.25">
      <c r="A538" s="2">
        <v>910</v>
      </c>
      <c r="B538" s="4" t="s">
        <v>11297</v>
      </c>
      <c r="C538" s="5"/>
      <c r="D538" s="5" t="s">
        <v>64</v>
      </c>
      <c r="E538" s="72" t="s">
        <v>25293</v>
      </c>
      <c r="F538" s="71" t="s">
        <v>25294</v>
      </c>
      <c r="G538" s="52">
        <v>2476</v>
      </c>
      <c r="H538" s="5" t="s">
        <v>11770</v>
      </c>
      <c r="I538" s="5">
        <v>1</v>
      </c>
      <c r="J538" s="72" t="s">
        <v>25293</v>
      </c>
      <c r="K538" s="71">
        <v>35</v>
      </c>
      <c r="L538" s="64" t="s">
        <v>25295</v>
      </c>
      <c r="M538" s="5">
        <v>8</v>
      </c>
      <c r="N538" s="5">
        <v>559</v>
      </c>
      <c r="O538" s="47" t="s">
        <v>20826</v>
      </c>
      <c r="P538" s="46" t="s">
        <v>25754</v>
      </c>
      <c r="Q538" s="2" t="str">
        <f t="shared" si="64"/>
        <v>&lt;a href="set03\cg\cg_january_5,_1906_-_december_26,_1907\death\merry,_john_j_obituary_october_11,_1906_p1_cg.pdf"&gt;Merry, John J&lt;/a&gt;</v>
      </c>
      <c r="T538" s="39">
        <f t="shared" si="60"/>
        <v>1906</v>
      </c>
      <c r="U538" s="2">
        <f t="shared" si="61"/>
        <v>10</v>
      </c>
      <c r="V538" s="2">
        <f t="shared" si="62"/>
        <v>10</v>
      </c>
      <c r="W538" s="2">
        <f t="shared" si="63"/>
        <v>11</v>
      </c>
      <c r="X538" s="2">
        <f t="shared" si="65"/>
        <v>131</v>
      </c>
    </row>
    <row r="539" spans="1:24" x14ac:dyDescent="0.25">
      <c r="A539" s="2">
        <v>310</v>
      </c>
      <c r="B539" s="4" t="s">
        <v>11299</v>
      </c>
      <c r="C539" s="5"/>
      <c r="D539" s="5" t="s">
        <v>64</v>
      </c>
      <c r="E539" s="72">
        <v>0</v>
      </c>
      <c r="F539" s="71">
        <v>3</v>
      </c>
      <c r="G539" s="52">
        <v>2483</v>
      </c>
      <c r="H539" s="5" t="s">
        <v>11770</v>
      </c>
      <c r="I539" s="5">
        <v>1</v>
      </c>
      <c r="J539" s="72" t="s">
        <v>25676</v>
      </c>
      <c r="K539" s="71">
        <v>3</v>
      </c>
      <c r="L539" s="64">
        <v>0</v>
      </c>
      <c r="M539" s="5">
        <v>8</v>
      </c>
      <c r="N539" s="5">
        <v>561</v>
      </c>
      <c r="O539" s="47" t="s">
        <v>20828</v>
      </c>
      <c r="P539" s="46" t="s">
        <v>25754</v>
      </c>
      <c r="Q539" s="2" t="str">
        <f t="shared" si="64"/>
        <v>&lt;a href="set03\cg\cg_january_5,_1906_-_december_26,_1907\death\milne,_margaret_beatrice_obituary_october_18,_1906_p1_cg.pdf"&gt;Milne, Margaret Beatrice&lt;/a&gt;</v>
      </c>
      <c r="T539" s="39">
        <f t="shared" si="60"/>
        <v>1906</v>
      </c>
      <c r="U539" s="2">
        <f t="shared" si="61"/>
        <v>10</v>
      </c>
      <c r="V539" s="2">
        <f t="shared" si="62"/>
        <v>10</v>
      </c>
      <c r="W539" s="2">
        <f t="shared" si="63"/>
        <v>18</v>
      </c>
      <c r="X539" s="2">
        <f t="shared" si="65"/>
        <v>153</v>
      </c>
    </row>
    <row r="540" spans="1:24" x14ac:dyDescent="0.25">
      <c r="A540" s="2">
        <v>2991</v>
      </c>
      <c r="B540" s="4" t="s">
        <v>11331</v>
      </c>
      <c r="C540" s="5"/>
      <c r="D540" s="5" t="s">
        <v>62</v>
      </c>
      <c r="E540" s="72">
        <v>0</v>
      </c>
      <c r="F540" s="71">
        <v>0</v>
      </c>
      <c r="G540" s="52">
        <v>2483</v>
      </c>
      <c r="H540" s="5" t="s">
        <v>11770</v>
      </c>
      <c r="I540" s="5">
        <v>1</v>
      </c>
      <c r="J540" s="72" t="s">
        <v>25676</v>
      </c>
      <c r="K540" s="71">
        <v>200</v>
      </c>
      <c r="L540" s="64">
        <v>0</v>
      </c>
      <c r="M540" s="5">
        <v>8</v>
      </c>
      <c r="N540" s="5">
        <v>595</v>
      </c>
      <c r="O540" s="47" t="s">
        <v>20863</v>
      </c>
      <c r="P540" s="46" t="s">
        <v>25754</v>
      </c>
      <c r="Q540" s="2" t="str">
        <f t="shared" si="64"/>
        <v>&lt;a href="set03\cg\cg_january_5,_1906_-_december_26,_1907\death\venum,_john_death_notice_october_18,_1906_p1_cg.pdf"&gt;Venum, John&lt;/a&gt;</v>
      </c>
      <c r="T540" s="39">
        <f t="shared" si="60"/>
        <v>1906</v>
      </c>
      <c r="U540" s="2">
        <f t="shared" si="61"/>
        <v>10</v>
      </c>
      <c r="V540" s="2">
        <f t="shared" si="62"/>
        <v>10</v>
      </c>
      <c r="W540" s="2">
        <f t="shared" si="63"/>
        <v>18</v>
      </c>
      <c r="X540" s="2">
        <f t="shared" si="65"/>
        <v>131</v>
      </c>
    </row>
    <row r="541" spans="1:24" x14ac:dyDescent="0.25">
      <c r="A541" s="2">
        <v>96</v>
      </c>
      <c r="B541" s="4" t="s">
        <v>11323</v>
      </c>
      <c r="C541" s="5"/>
      <c r="D541" s="5" t="s">
        <v>64</v>
      </c>
      <c r="E541" s="72">
        <v>0</v>
      </c>
      <c r="F541" s="71" t="s">
        <v>24881</v>
      </c>
      <c r="G541" s="52">
        <v>2490</v>
      </c>
      <c r="H541" s="5" t="s">
        <v>11770</v>
      </c>
      <c r="I541" s="5">
        <v>4</v>
      </c>
      <c r="J541" s="72" t="s">
        <v>25676</v>
      </c>
      <c r="K541" s="71">
        <v>0</v>
      </c>
      <c r="L541" s="64">
        <v>0</v>
      </c>
      <c r="M541" s="5">
        <v>8</v>
      </c>
      <c r="N541" s="5">
        <v>586</v>
      </c>
      <c r="O541" s="47" t="s">
        <v>20854</v>
      </c>
      <c r="P541" s="46" t="s">
        <v>25754</v>
      </c>
      <c r="Q541" s="2" t="str">
        <f t="shared" si="64"/>
        <v>&lt;a href="set03\cg\cg_january_5,_1906_-_december_26,_1907\death\sisk,_infant_of_thomas_obituary_october_25,_1906_p4_cg.pdf"&gt;Sisk, Infant of Thomas&lt;/a&gt;</v>
      </c>
      <c r="T541" s="39">
        <f t="shared" si="60"/>
        <v>1906</v>
      </c>
      <c r="U541" s="2">
        <f t="shared" si="61"/>
        <v>10</v>
      </c>
      <c r="V541" s="2">
        <f t="shared" si="62"/>
        <v>10</v>
      </c>
      <c r="W541" s="2">
        <f t="shared" si="63"/>
        <v>25</v>
      </c>
      <c r="X541" s="2">
        <f t="shared" si="65"/>
        <v>149</v>
      </c>
    </row>
    <row r="542" spans="1:24" x14ac:dyDescent="0.25">
      <c r="A542" s="2">
        <v>1361</v>
      </c>
      <c r="B542" s="4" t="s">
        <v>11329</v>
      </c>
      <c r="C542" s="5"/>
      <c r="D542" s="5" t="s">
        <v>64</v>
      </c>
      <c r="E542" s="72">
        <v>0</v>
      </c>
      <c r="F542" s="71">
        <v>63</v>
      </c>
      <c r="G542" s="52">
        <v>2497</v>
      </c>
      <c r="H542" s="5" t="s">
        <v>11770</v>
      </c>
      <c r="I542" s="5">
        <v>7</v>
      </c>
      <c r="J542" s="72" t="s">
        <v>25676</v>
      </c>
      <c r="K542" s="71">
        <v>63</v>
      </c>
      <c r="L542" s="64">
        <v>0</v>
      </c>
      <c r="M542" s="5">
        <v>8</v>
      </c>
      <c r="N542" s="5">
        <v>592</v>
      </c>
      <c r="O542" s="47" t="s">
        <v>20860</v>
      </c>
      <c r="P542" s="46" t="s">
        <v>25754</v>
      </c>
      <c r="Q542" s="2" t="str">
        <f t="shared" si="64"/>
        <v>&lt;a href="set03\cg\cg_january_5,_1906_-_december_26,_1907\death\suchla,_mrs_simon_obituary_november_1,_1906_p7_cg.pdf"&gt;Suchla, Mrs Simon&lt;/a&gt;</v>
      </c>
      <c r="T542" s="39">
        <f t="shared" si="60"/>
        <v>1906</v>
      </c>
      <c r="U542" s="2">
        <f t="shared" si="61"/>
        <v>11</v>
      </c>
      <c r="V542" s="2">
        <f t="shared" si="62"/>
        <v>11</v>
      </c>
      <c r="W542" s="2">
        <f t="shared" si="63"/>
        <v>1</v>
      </c>
      <c r="X542" s="2">
        <f t="shared" si="65"/>
        <v>139</v>
      </c>
    </row>
    <row r="543" spans="1:24" x14ac:dyDescent="0.25">
      <c r="A543" s="2">
        <v>2033</v>
      </c>
      <c r="B543" s="4" t="s">
        <v>11260</v>
      </c>
      <c r="C543" s="5"/>
      <c r="D543" s="5" t="s">
        <v>62</v>
      </c>
      <c r="E543" s="72" t="s">
        <v>24914</v>
      </c>
      <c r="F543" s="71">
        <v>0</v>
      </c>
      <c r="G543" s="52">
        <v>2504</v>
      </c>
      <c r="H543" s="5" t="s">
        <v>11770</v>
      </c>
      <c r="I543" s="5">
        <v>5</v>
      </c>
      <c r="J543" s="72" t="s">
        <v>24914</v>
      </c>
      <c r="K543" s="71">
        <v>200</v>
      </c>
      <c r="L543" s="64">
        <v>0</v>
      </c>
      <c r="M543" s="5">
        <v>8</v>
      </c>
      <c r="N543" s="5">
        <v>520</v>
      </c>
      <c r="O543" s="47" t="s">
        <v>20787</v>
      </c>
      <c r="P543" s="46" t="s">
        <v>25754</v>
      </c>
      <c r="Q543" s="2" t="str">
        <f t="shared" si="64"/>
        <v>&lt;a href="set03\cg\cg_january_5,_1906_-_december_26,_1907\death\davidson,_child_of_john_m_death_notice_november_8,_1906_p5_cg.pdf"&gt;Davidson, Child of John M&lt;/a&gt;</v>
      </c>
      <c r="T543" s="39">
        <f t="shared" si="60"/>
        <v>1906</v>
      </c>
      <c r="U543" s="2">
        <f t="shared" si="61"/>
        <v>11</v>
      </c>
      <c r="V543" s="2">
        <f t="shared" si="62"/>
        <v>11</v>
      </c>
      <c r="W543" s="2">
        <f t="shared" si="63"/>
        <v>8</v>
      </c>
      <c r="X543" s="2">
        <f t="shared" si="65"/>
        <v>159</v>
      </c>
    </row>
    <row r="544" spans="1:24" x14ac:dyDescent="0.25">
      <c r="A544" s="2">
        <v>956</v>
      </c>
      <c r="B544" s="4" t="s">
        <v>11284</v>
      </c>
      <c r="C544" s="5"/>
      <c r="D544" s="5" t="s">
        <v>64</v>
      </c>
      <c r="E544" s="72">
        <v>0</v>
      </c>
      <c r="F544" s="71">
        <v>39</v>
      </c>
      <c r="G544" s="52">
        <v>2511</v>
      </c>
      <c r="H544" s="5" t="s">
        <v>11770</v>
      </c>
      <c r="I544" s="5">
        <v>4</v>
      </c>
      <c r="J544" s="72" t="s">
        <v>25676</v>
      </c>
      <c r="K544" s="71">
        <v>39</v>
      </c>
      <c r="L544" s="64">
        <v>0</v>
      </c>
      <c r="M544" s="5">
        <v>8</v>
      </c>
      <c r="N544" s="5">
        <v>546</v>
      </c>
      <c r="O544" s="47" t="s">
        <v>20813</v>
      </c>
      <c r="P544" s="46" t="s">
        <v>25754</v>
      </c>
      <c r="Q544" s="2" t="str">
        <f t="shared" si="64"/>
        <v>&lt;a href="set03\cg\cg_january_5,_1906_-_december_26,_1907\death\hyland,_harry_obituary_november_15,_1906_p4_cg.pdf"&gt;Hyland, Harry&lt;/a&gt;</v>
      </c>
      <c r="T544" s="39">
        <f t="shared" si="60"/>
        <v>1906</v>
      </c>
      <c r="U544" s="2">
        <f t="shared" si="61"/>
        <v>11</v>
      </c>
      <c r="V544" s="2">
        <f t="shared" si="62"/>
        <v>11</v>
      </c>
      <c r="W544" s="2">
        <f t="shared" si="63"/>
        <v>15</v>
      </c>
      <c r="X544" s="2">
        <f t="shared" si="65"/>
        <v>132</v>
      </c>
    </row>
    <row r="545" spans="1:24" x14ac:dyDescent="0.25">
      <c r="A545" s="2">
        <v>1168</v>
      </c>
      <c r="B545" s="4" t="s">
        <v>11292</v>
      </c>
      <c r="C545" s="5"/>
      <c r="D545" s="5" t="s">
        <v>64</v>
      </c>
      <c r="E545" s="72" t="s">
        <v>24851</v>
      </c>
      <c r="F545" s="71">
        <v>53</v>
      </c>
      <c r="G545" s="52">
        <v>2518</v>
      </c>
      <c r="H545" s="5" t="s">
        <v>11770</v>
      </c>
      <c r="I545" s="5">
        <v>4</v>
      </c>
      <c r="J545" s="72" t="s">
        <v>24851</v>
      </c>
      <c r="K545" s="71">
        <v>53</v>
      </c>
      <c r="L545" s="64">
        <v>0</v>
      </c>
      <c r="M545" s="5">
        <v>8</v>
      </c>
      <c r="N545" s="5">
        <v>554</v>
      </c>
      <c r="O545" s="47" t="s">
        <v>20821</v>
      </c>
      <c r="P545" s="46" t="s">
        <v>25754</v>
      </c>
      <c r="Q545" s="2" t="str">
        <f t="shared" si="64"/>
        <v>&lt;a href="set03\cg\cg_january_5,_1906_-_december_26,_1907\death\martin,_mrs_l_obituary_november_22,_1906_p4_cg.pdf"&gt;Martin, Mrs L&lt;/a&gt;</v>
      </c>
      <c r="T545" s="39">
        <f t="shared" si="60"/>
        <v>1906</v>
      </c>
      <c r="U545" s="2">
        <f t="shared" si="61"/>
        <v>11</v>
      </c>
      <c r="V545" s="2">
        <f t="shared" si="62"/>
        <v>11</v>
      </c>
      <c r="W545" s="2">
        <f t="shared" si="63"/>
        <v>22</v>
      </c>
      <c r="X545" s="2">
        <f t="shared" si="65"/>
        <v>132</v>
      </c>
    </row>
    <row r="546" spans="1:24" x14ac:dyDescent="0.25">
      <c r="A546" s="2">
        <v>923</v>
      </c>
      <c r="B546" s="4" t="s">
        <v>11317</v>
      </c>
      <c r="C546" s="5"/>
      <c r="D546" s="5" t="s">
        <v>64</v>
      </c>
      <c r="E546" s="72" t="s">
        <v>24924</v>
      </c>
      <c r="F546" s="71">
        <v>36</v>
      </c>
      <c r="G546" s="52">
        <v>2532</v>
      </c>
      <c r="H546" s="5" t="s">
        <v>11770</v>
      </c>
      <c r="I546" s="5">
        <v>2</v>
      </c>
      <c r="J546" s="72" t="s">
        <v>24924</v>
      </c>
      <c r="K546" s="71">
        <v>36</v>
      </c>
      <c r="L546" s="64">
        <v>0</v>
      </c>
      <c r="M546" s="5">
        <v>8</v>
      </c>
      <c r="N546" s="5">
        <v>580</v>
      </c>
      <c r="O546" s="47" t="s">
        <v>20848</v>
      </c>
      <c r="P546" s="46" t="s">
        <v>25754</v>
      </c>
      <c r="Q546" s="2" t="str">
        <f t="shared" si="64"/>
        <v>&lt;a href="set03\cg\cg_january_5,_1906_-_december_26,_1907\death\sadewasser,_mrs_henry_obituary_december_6,_1906_p2_cg.pdf"&gt;Sadewasser, Mrs Henry&lt;/a&gt;</v>
      </c>
      <c r="T546" s="39">
        <f t="shared" si="60"/>
        <v>1906</v>
      </c>
      <c r="U546" s="2">
        <f t="shared" si="61"/>
        <v>12</v>
      </c>
      <c r="V546" s="2">
        <f t="shared" si="62"/>
        <v>12</v>
      </c>
      <c r="W546" s="2">
        <f t="shared" si="63"/>
        <v>6</v>
      </c>
      <c r="X546" s="2">
        <f t="shared" si="65"/>
        <v>147</v>
      </c>
    </row>
    <row r="547" spans="1:24" x14ac:dyDescent="0.25">
      <c r="A547" s="2">
        <v>550</v>
      </c>
      <c r="B547" s="4" t="s">
        <v>11325</v>
      </c>
      <c r="C547" s="5"/>
      <c r="D547" s="5" t="s">
        <v>64</v>
      </c>
      <c r="E547" s="72" t="s">
        <v>24855</v>
      </c>
      <c r="F547" s="71">
        <v>17</v>
      </c>
      <c r="G547" s="52">
        <v>2574</v>
      </c>
      <c r="H547" s="5" t="s">
        <v>11770</v>
      </c>
      <c r="I547" s="5">
        <v>3</v>
      </c>
      <c r="J547" s="72" t="s">
        <v>24855</v>
      </c>
      <c r="K547" s="71">
        <v>17</v>
      </c>
      <c r="L547" s="64">
        <v>0</v>
      </c>
      <c r="M547" s="5">
        <v>8</v>
      </c>
      <c r="N547" s="5">
        <v>588</v>
      </c>
      <c r="O547" s="47" t="s">
        <v>20856</v>
      </c>
      <c r="P547" s="46" t="s">
        <v>25754</v>
      </c>
      <c r="Q547" s="2" t="str">
        <f t="shared" si="64"/>
        <v>&lt;a href="set03\cg\cg_january_5,_1906_-_december_26,_1907\death\spiller,_fred_son_of_samuel_obituary_january_17,_1907_p3_cg.pdf"&gt;Spiller, Fred Son of Samuel&lt;/a&gt;</v>
      </c>
      <c r="T547" s="39">
        <f t="shared" si="60"/>
        <v>1907</v>
      </c>
      <c r="U547" s="2">
        <f t="shared" si="61"/>
        <v>1</v>
      </c>
      <c r="V547" s="2">
        <f t="shared" si="62"/>
        <v>1</v>
      </c>
      <c r="W547" s="2">
        <f t="shared" si="63"/>
        <v>17</v>
      </c>
      <c r="X547" s="2">
        <f t="shared" si="65"/>
        <v>159</v>
      </c>
    </row>
    <row r="548" spans="1:24" x14ac:dyDescent="0.25">
      <c r="A548" s="2">
        <v>549</v>
      </c>
      <c r="B548" s="4" t="s">
        <v>11324</v>
      </c>
      <c r="C548" s="5"/>
      <c r="D548" s="5" t="s">
        <v>64</v>
      </c>
      <c r="E548" s="72" t="s">
        <v>24855</v>
      </c>
      <c r="F548" s="71">
        <v>17</v>
      </c>
      <c r="G548" s="52">
        <v>2588</v>
      </c>
      <c r="H548" s="5" t="s">
        <v>11770</v>
      </c>
      <c r="I548" s="5">
        <v>2</v>
      </c>
      <c r="J548" s="72" t="s">
        <v>24855</v>
      </c>
      <c r="K548" s="71">
        <v>17</v>
      </c>
      <c r="L548" s="64">
        <v>0</v>
      </c>
      <c r="M548" s="5">
        <v>8</v>
      </c>
      <c r="N548" s="5">
        <v>587</v>
      </c>
      <c r="O548" s="47" t="s">
        <v>20855</v>
      </c>
      <c r="P548" s="46" t="s">
        <v>25754</v>
      </c>
      <c r="Q548" s="2" t="str">
        <f t="shared" si="64"/>
        <v>&lt;a href="set03\cg\cg_january_5,_1906_-_december_26,_1907\death\spiller,_fred_h_obituary_january_31,_1907_p2_cg.pdf"&gt;Spiller, Fred H&lt;/a&gt;</v>
      </c>
      <c r="T548" s="39">
        <f t="shared" si="60"/>
        <v>1907</v>
      </c>
      <c r="U548" s="2">
        <f t="shared" si="61"/>
        <v>1</v>
      </c>
      <c r="V548" s="2">
        <f t="shared" si="62"/>
        <v>1</v>
      </c>
      <c r="W548" s="2">
        <f t="shared" si="63"/>
        <v>31</v>
      </c>
      <c r="X548" s="2">
        <f t="shared" si="65"/>
        <v>135</v>
      </c>
    </row>
    <row r="549" spans="1:24" x14ac:dyDescent="0.25">
      <c r="A549" s="2">
        <v>823</v>
      </c>
      <c r="B549" s="4" t="s">
        <v>11256</v>
      </c>
      <c r="C549" s="5"/>
      <c r="D549" s="5" t="s">
        <v>64</v>
      </c>
      <c r="E549" s="72">
        <v>0</v>
      </c>
      <c r="F549" s="71">
        <v>30</v>
      </c>
      <c r="G549" s="52">
        <v>2588</v>
      </c>
      <c r="H549" s="5" t="s">
        <v>11770</v>
      </c>
      <c r="I549" s="5">
        <v>8</v>
      </c>
      <c r="J549" s="72" t="s">
        <v>25676</v>
      </c>
      <c r="K549" s="71">
        <v>30</v>
      </c>
      <c r="L549" s="64">
        <v>0</v>
      </c>
      <c r="M549" s="5">
        <v>8</v>
      </c>
      <c r="N549" s="5">
        <v>516</v>
      </c>
      <c r="O549" s="47" t="s">
        <v>20783</v>
      </c>
      <c r="P549" s="46" t="s">
        <v>25754</v>
      </c>
      <c r="Q549" s="2" t="str">
        <f t="shared" si="64"/>
        <v>&lt;a href="set03\cg\cg_january_5,_1906_-_december_26,_1907\death\bohl,_fred_obituary_january_31,_1907_p8_cg.pdf"&gt;Bohl, Fred&lt;/a&gt;</v>
      </c>
      <c r="T549" s="39">
        <f t="shared" si="60"/>
        <v>1907</v>
      </c>
      <c r="U549" s="2">
        <f t="shared" si="61"/>
        <v>1</v>
      </c>
      <c r="V549" s="2">
        <f t="shared" si="62"/>
        <v>1</v>
      </c>
      <c r="W549" s="2">
        <f t="shared" si="63"/>
        <v>31</v>
      </c>
      <c r="X549" s="2">
        <f t="shared" si="65"/>
        <v>125</v>
      </c>
    </row>
    <row r="550" spans="1:24" x14ac:dyDescent="0.25">
      <c r="A550" s="2">
        <v>1162</v>
      </c>
      <c r="B550" s="4" t="s">
        <v>11279</v>
      </c>
      <c r="C550" s="5"/>
      <c r="D550" s="5" t="s">
        <v>62</v>
      </c>
      <c r="E550" s="72">
        <v>0</v>
      </c>
      <c r="F550" s="71">
        <v>53</v>
      </c>
      <c r="G550" s="52">
        <v>2588</v>
      </c>
      <c r="H550" s="5" t="s">
        <v>11770</v>
      </c>
      <c r="I550" s="5">
        <v>7</v>
      </c>
      <c r="J550" s="72" t="s">
        <v>25676</v>
      </c>
      <c r="K550" s="71">
        <v>53</v>
      </c>
      <c r="L550" s="64">
        <v>0</v>
      </c>
      <c r="M550" s="5">
        <v>8</v>
      </c>
      <c r="N550" s="5">
        <v>540</v>
      </c>
      <c r="O550" s="47" t="s">
        <v>20807</v>
      </c>
      <c r="P550" s="46" t="s">
        <v>25754</v>
      </c>
      <c r="Q550" s="2" t="str">
        <f t="shared" si="64"/>
        <v>&lt;a href="set03\cg\cg_january_5,_1906_-_december_26,_1907\death\hellmund,_a_c_death_notice_january_31,_1907_p7_cg.pdf"&gt;Hellmund, A C&lt;/a&gt;</v>
      </c>
      <c r="T550" s="39">
        <f t="shared" si="60"/>
        <v>1907</v>
      </c>
      <c r="U550" s="2">
        <f t="shared" si="61"/>
        <v>1</v>
      </c>
      <c r="V550" s="2">
        <f t="shared" si="62"/>
        <v>1</v>
      </c>
      <c r="W550" s="2">
        <f t="shared" si="63"/>
        <v>31</v>
      </c>
      <c r="X550" s="2">
        <f t="shared" si="65"/>
        <v>135</v>
      </c>
    </row>
    <row r="551" spans="1:24" x14ac:dyDescent="0.25">
      <c r="A551" s="2">
        <v>2461</v>
      </c>
      <c r="B551" s="4" t="s">
        <v>11291</v>
      </c>
      <c r="C551" s="5"/>
      <c r="D551" s="5" t="s">
        <v>62</v>
      </c>
      <c r="E551" s="72">
        <v>0</v>
      </c>
      <c r="F551" s="71">
        <v>0</v>
      </c>
      <c r="G551" s="52">
        <v>2595</v>
      </c>
      <c r="H551" s="5" t="s">
        <v>11770</v>
      </c>
      <c r="I551" s="5">
        <v>5</v>
      </c>
      <c r="J551" s="72" t="s">
        <v>25676</v>
      </c>
      <c r="K551" s="71">
        <v>200</v>
      </c>
      <c r="L551" s="64">
        <v>0</v>
      </c>
      <c r="M551" s="5">
        <v>8</v>
      </c>
      <c r="N551" s="5">
        <v>553</v>
      </c>
      <c r="O551" s="47" t="s">
        <v>20820</v>
      </c>
      <c r="P551" s="46" t="s">
        <v>25754</v>
      </c>
      <c r="Q551" s="2" t="str">
        <f t="shared" si="64"/>
        <v>&lt;a href="set03\cg\cg_january_5,_1906_-_december_26,_1907\death\lum,_editor_father_of_death_notice_february_7,_1907_p5_cg.pdf"&gt;Lum, Editor Father of&lt;/a&gt;</v>
      </c>
      <c r="T551" s="39">
        <f t="shared" si="60"/>
        <v>1907</v>
      </c>
      <c r="U551" s="2">
        <f t="shared" si="61"/>
        <v>2</v>
      </c>
      <c r="V551" s="2">
        <f t="shared" si="62"/>
        <v>2</v>
      </c>
      <c r="W551" s="2">
        <f t="shared" si="63"/>
        <v>7</v>
      </c>
      <c r="X551" s="2">
        <f t="shared" si="65"/>
        <v>151</v>
      </c>
    </row>
    <row r="552" spans="1:24" x14ac:dyDescent="0.25">
      <c r="A552" s="2">
        <v>2581</v>
      </c>
      <c r="B552" s="4" t="s">
        <v>11303</v>
      </c>
      <c r="C552" s="5"/>
      <c r="D552" s="5" t="s">
        <v>62</v>
      </c>
      <c r="E552" s="72">
        <v>0</v>
      </c>
      <c r="F552" s="71">
        <v>0</v>
      </c>
      <c r="G552" s="52">
        <v>2595</v>
      </c>
      <c r="H552" s="5" t="s">
        <v>11770</v>
      </c>
      <c r="I552" s="5">
        <v>5</v>
      </c>
      <c r="J552" s="72" t="s">
        <v>25676</v>
      </c>
      <c r="K552" s="71">
        <v>200</v>
      </c>
      <c r="L552" s="64">
        <v>0</v>
      </c>
      <c r="M552" s="5">
        <v>8</v>
      </c>
      <c r="N552" s="5">
        <v>565</v>
      </c>
      <c r="O552" s="47" t="s">
        <v>20833</v>
      </c>
      <c r="P552" s="46" t="s">
        <v>25754</v>
      </c>
      <c r="Q552" s="2" t="str">
        <f t="shared" si="64"/>
        <v>&lt;a href="set03\cg\cg_january_5,_1906_-_december_26,_1907\death\neilson,_james_death_notice_february_7,_1907_p5_cg.pdf"&gt;Neilson, James&lt;/a&gt;</v>
      </c>
      <c r="T552" s="39">
        <f t="shared" si="60"/>
        <v>1907</v>
      </c>
      <c r="U552" s="2">
        <f t="shared" si="61"/>
        <v>2</v>
      </c>
      <c r="V552" s="2">
        <f t="shared" si="62"/>
        <v>2</v>
      </c>
      <c r="W552" s="2">
        <f t="shared" si="63"/>
        <v>7</v>
      </c>
      <c r="X552" s="2">
        <f t="shared" si="65"/>
        <v>137</v>
      </c>
    </row>
    <row r="553" spans="1:24" x14ac:dyDescent="0.25">
      <c r="A553" s="2">
        <v>1163</v>
      </c>
      <c r="B553" s="4" t="s">
        <v>11279</v>
      </c>
      <c r="C553" s="5"/>
      <c r="D553" s="5" t="s">
        <v>64</v>
      </c>
      <c r="E553" s="72">
        <v>0</v>
      </c>
      <c r="F553" s="71">
        <v>53</v>
      </c>
      <c r="G553" s="52">
        <v>2602</v>
      </c>
      <c r="H553" s="5" t="s">
        <v>11770</v>
      </c>
      <c r="I553" s="5">
        <v>1</v>
      </c>
      <c r="J553" s="72" t="s">
        <v>25676</v>
      </c>
      <c r="K553" s="71">
        <v>53</v>
      </c>
      <c r="L553" s="64">
        <v>0</v>
      </c>
      <c r="M553" s="5">
        <v>8</v>
      </c>
      <c r="N553" s="5">
        <v>541</v>
      </c>
      <c r="O553" s="47" t="s">
        <v>20808</v>
      </c>
      <c r="P553" s="46" t="s">
        <v>25754</v>
      </c>
      <c r="Q553" s="2" t="str">
        <f t="shared" si="64"/>
        <v>&lt;a href="set03\cg\cg_january_5,_1906_-_december_26,_1907\death\hellmund,_a_c_obituary_february_14,_1907_p1_cg.pdf"&gt;Hellmund, A C&lt;/a&gt;</v>
      </c>
      <c r="T553" s="39">
        <f t="shared" si="60"/>
        <v>1907</v>
      </c>
      <c r="U553" s="2">
        <f t="shared" si="61"/>
        <v>2</v>
      </c>
      <c r="V553" s="2">
        <f t="shared" si="62"/>
        <v>2</v>
      </c>
      <c r="W553" s="2">
        <f t="shared" si="63"/>
        <v>14</v>
      </c>
      <c r="X553" s="2">
        <f t="shared" si="65"/>
        <v>132</v>
      </c>
    </row>
    <row r="554" spans="1:24" x14ac:dyDescent="0.25">
      <c r="A554" s="2">
        <v>117</v>
      </c>
      <c r="B554" s="4" t="s">
        <v>11255</v>
      </c>
      <c r="C554" s="5"/>
      <c r="D554" s="5" t="s">
        <v>363</v>
      </c>
      <c r="E554" s="72">
        <v>0</v>
      </c>
      <c r="F554" s="71" t="s">
        <v>25070</v>
      </c>
      <c r="G554" s="52">
        <v>2630</v>
      </c>
      <c r="H554" s="5" t="s">
        <v>11770</v>
      </c>
      <c r="I554" s="5">
        <v>7</v>
      </c>
      <c r="J554" s="72" t="s">
        <v>25676</v>
      </c>
      <c r="K554" s="71">
        <f>1/365</f>
        <v>2.7397260273972603E-3</v>
      </c>
      <c r="L554" s="64">
        <v>0</v>
      </c>
      <c r="M554" s="5">
        <v>8</v>
      </c>
      <c r="N554" s="5">
        <v>515</v>
      </c>
      <c r="O554" s="47" t="s">
        <v>20782</v>
      </c>
      <c r="P554" s="46" t="s">
        <v>25754</v>
      </c>
      <c r="Q554" s="2" t="str">
        <f t="shared" si="64"/>
        <v>&lt;a href="set03\cg\cg_january_5,_1906_-_december_26,_1907\death\beans,_male_birth_and_death_lincoln_death_notice_march_14,_1907_p7_cg.pdf"&gt;Beans, Male to Lincoln&lt;/a&gt;</v>
      </c>
      <c r="T554" s="39">
        <f t="shared" si="60"/>
        <v>1907</v>
      </c>
      <c r="U554" s="2">
        <f t="shared" si="61"/>
        <v>3</v>
      </c>
      <c r="V554" s="2">
        <f t="shared" si="62"/>
        <v>3</v>
      </c>
      <c r="W554" s="2">
        <f t="shared" si="63"/>
        <v>14</v>
      </c>
      <c r="X554" s="2">
        <f t="shared" si="65"/>
        <v>164</v>
      </c>
    </row>
    <row r="555" spans="1:24" x14ac:dyDescent="0.25">
      <c r="A555" s="2">
        <v>2771</v>
      </c>
      <c r="B555" s="4" t="s">
        <v>11315</v>
      </c>
      <c r="C555" s="5"/>
      <c r="D555" s="5" t="s">
        <v>62</v>
      </c>
      <c r="E555" s="72">
        <v>0</v>
      </c>
      <c r="F555" s="71">
        <v>0</v>
      </c>
      <c r="G555" s="52">
        <v>2637</v>
      </c>
      <c r="H555" s="5" t="s">
        <v>11770</v>
      </c>
      <c r="I555" s="5">
        <v>7</v>
      </c>
      <c r="J555" s="72" t="s">
        <v>25676</v>
      </c>
      <c r="K555" s="71">
        <v>200</v>
      </c>
      <c r="L555" s="64">
        <v>0</v>
      </c>
      <c r="M555" s="5">
        <v>8</v>
      </c>
      <c r="N555" s="5">
        <v>577</v>
      </c>
      <c r="O555" s="47" t="s">
        <v>20845</v>
      </c>
      <c r="P555" s="46" t="s">
        <v>25754</v>
      </c>
      <c r="Q555" s="2" t="str">
        <f t="shared" si="64"/>
        <v>&lt;a href="set03\cg\cg_january_5,_1906_-_december_26,_1907\death\robinson,_a_h_father_of_death_notice_march_21,_1907_p7_cg.pdf"&gt;Robinson, A H Father of&lt;/a&gt;</v>
      </c>
      <c r="T555" s="39">
        <f t="shared" si="60"/>
        <v>1907</v>
      </c>
      <c r="U555" s="2">
        <f t="shared" si="61"/>
        <v>3</v>
      </c>
      <c r="V555" s="2">
        <f t="shared" si="62"/>
        <v>3</v>
      </c>
      <c r="W555" s="2">
        <f t="shared" si="63"/>
        <v>21</v>
      </c>
      <c r="X555" s="2">
        <f t="shared" si="65"/>
        <v>153</v>
      </c>
    </row>
    <row r="556" spans="1:24" x14ac:dyDescent="0.25">
      <c r="A556" s="2">
        <v>1015</v>
      </c>
      <c r="B556" s="4" t="s">
        <v>11320</v>
      </c>
      <c r="C556" s="5"/>
      <c r="D556" s="5" t="s">
        <v>62</v>
      </c>
      <c r="E556" s="72" t="s">
        <v>11627</v>
      </c>
      <c r="F556" s="71">
        <v>44</v>
      </c>
      <c r="G556" s="52">
        <v>2644</v>
      </c>
      <c r="H556" s="5" t="s">
        <v>11770</v>
      </c>
      <c r="I556" s="5">
        <v>1</v>
      </c>
      <c r="J556" s="72" t="s">
        <v>11627</v>
      </c>
      <c r="K556" s="71">
        <v>44</v>
      </c>
      <c r="L556" s="64" t="s">
        <v>24905</v>
      </c>
      <c r="M556" s="5">
        <v>8</v>
      </c>
      <c r="N556" s="5">
        <v>583</v>
      </c>
      <c r="O556" s="47" t="s">
        <v>20851</v>
      </c>
      <c r="P556" s="46" t="s">
        <v>25754</v>
      </c>
      <c r="Q556" s="2" t="str">
        <f t="shared" si="64"/>
        <v>&lt;a href="set03\cg\cg_january_5,_1906_-_december_26,_1907\death\sears,_frank_death_notice_march_28,_1907_p1_cg.pdf"&gt;Sears, Frank&lt;/a&gt;</v>
      </c>
      <c r="T556" s="39">
        <f t="shared" si="60"/>
        <v>1907</v>
      </c>
      <c r="U556" s="2">
        <f t="shared" si="61"/>
        <v>3</v>
      </c>
      <c r="V556" s="2">
        <f t="shared" si="62"/>
        <v>3</v>
      </c>
      <c r="W556" s="2">
        <f t="shared" si="63"/>
        <v>28</v>
      </c>
      <c r="X556" s="2">
        <f t="shared" si="65"/>
        <v>131</v>
      </c>
    </row>
    <row r="557" spans="1:24" x14ac:dyDescent="0.25">
      <c r="A557" s="2">
        <v>2099</v>
      </c>
      <c r="B557" s="4" t="s">
        <v>11266</v>
      </c>
      <c r="C557" s="5"/>
      <c r="D557" s="5" t="s">
        <v>62</v>
      </c>
      <c r="E557" s="72" t="s">
        <v>25283</v>
      </c>
      <c r="F557" s="71">
        <v>0</v>
      </c>
      <c r="G557" s="52">
        <v>2644</v>
      </c>
      <c r="H557" s="5" t="s">
        <v>11770</v>
      </c>
      <c r="I557" s="5">
        <v>7</v>
      </c>
      <c r="J557" s="72" t="s">
        <v>25283</v>
      </c>
      <c r="K557" s="71">
        <v>200</v>
      </c>
      <c r="L557" s="64">
        <v>0</v>
      </c>
      <c r="M557" s="5">
        <v>8</v>
      </c>
      <c r="N557" s="5">
        <v>526</v>
      </c>
      <c r="O557" s="47" t="s">
        <v>20793</v>
      </c>
      <c r="P557" s="46" t="s">
        <v>25754</v>
      </c>
      <c r="Q557" s="2" t="str">
        <f t="shared" si="64"/>
        <v>&lt;a href="set03\cg\cg_january_5,_1906_-_december_26,_1907\death\everett,_harlow_death_notice_march_28,_1907_p7_cg.pdf"&gt;Everett, Harlow&lt;/a&gt;</v>
      </c>
      <c r="T557" s="39">
        <f t="shared" si="60"/>
        <v>1907</v>
      </c>
      <c r="U557" s="2">
        <f t="shared" si="61"/>
        <v>3</v>
      </c>
      <c r="V557" s="2">
        <f t="shared" si="62"/>
        <v>3</v>
      </c>
      <c r="W557" s="2">
        <f t="shared" si="63"/>
        <v>28</v>
      </c>
      <c r="X557" s="2">
        <f t="shared" si="65"/>
        <v>137</v>
      </c>
    </row>
    <row r="558" spans="1:24" x14ac:dyDescent="0.25">
      <c r="A558" s="2">
        <v>1108</v>
      </c>
      <c r="B558" s="4" t="s">
        <v>11294</v>
      </c>
      <c r="C558" s="5"/>
      <c r="D558" s="5" t="s">
        <v>64</v>
      </c>
      <c r="E558" s="72" t="s">
        <v>25292</v>
      </c>
      <c r="F558" s="71" t="s">
        <v>25094</v>
      </c>
      <c r="G558" s="52">
        <v>2658</v>
      </c>
      <c r="H558" s="5" t="s">
        <v>11770</v>
      </c>
      <c r="I558" s="5">
        <v>1</v>
      </c>
      <c r="J558" s="72" t="s">
        <v>25292</v>
      </c>
      <c r="K558" s="71">
        <v>50</v>
      </c>
      <c r="L558" s="64" t="s">
        <v>24905</v>
      </c>
      <c r="M558" s="5">
        <v>8</v>
      </c>
      <c r="N558" s="5">
        <v>556</v>
      </c>
      <c r="O558" s="47" t="s">
        <v>20823</v>
      </c>
      <c r="P558" s="46" t="s">
        <v>25754</v>
      </c>
      <c r="Q558" s="2" t="str">
        <f t="shared" si="64"/>
        <v>&lt;a href="set03\cg\cg_january_5,_1906_-_december_26,_1907\death\masterson,_hezekiah_obituary_april_11,_1907_p1_cg.pdf"&gt;Masterson, Hezekiah&lt;/a&gt;</v>
      </c>
      <c r="T558" s="39">
        <f t="shared" si="60"/>
        <v>1907</v>
      </c>
      <c r="U558" s="2">
        <f t="shared" si="61"/>
        <v>4</v>
      </c>
      <c r="V558" s="2">
        <f t="shared" si="62"/>
        <v>4</v>
      </c>
      <c r="W558" s="2">
        <f t="shared" si="63"/>
        <v>11</v>
      </c>
      <c r="X558" s="2">
        <f t="shared" si="65"/>
        <v>141</v>
      </c>
    </row>
    <row r="559" spans="1:24" x14ac:dyDescent="0.25">
      <c r="A559" s="2">
        <v>231</v>
      </c>
      <c r="B559" s="4" t="s">
        <v>11319</v>
      </c>
      <c r="C559" s="5"/>
      <c r="D559" s="5" t="s">
        <v>62</v>
      </c>
      <c r="E559" s="72" t="s">
        <v>25301</v>
      </c>
      <c r="F559" s="71">
        <v>1</v>
      </c>
      <c r="G559" s="52">
        <v>2665</v>
      </c>
      <c r="H559" s="5" t="s">
        <v>11770</v>
      </c>
      <c r="I559" s="5">
        <v>7</v>
      </c>
      <c r="J559" s="72" t="s">
        <v>25301</v>
      </c>
      <c r="K559" s="71">
        <v>1</v>
      </c>
      <c r="L559" s="64">
        <v>0</v>
      </c>
      <c r="M559" s="5">
        <v>8</v>
      </c>
      <c r="N559" s="5">
        <v>582</v>
      </c>
      <c r="O559" s="47" t="s">
        <v>20850</v>
      </c>
      <c r="P559" s="46" t="s">
        <v>25754</v>
      </c>
      <c r="Q559" s="2" t="str">
        <f t="shared" si="64"/>
        <v>&lt;a href="set03\cg\cg_january_5,_1906_-_december_26,_1907\death\scoville,_1.5_yr_old_son_of_dan_death_notice_april_18,_1907_p7_cg.pdf"&gt;Scoville, 1.5 yr old son of Dan&lt;/a&gt;</v>
      </c>
      <c r="T559" s="39">
        <f t="shared" si="60"/>
        <v>1907</v>
      </c>
      <c r="U559" s="2">
        <f t="shared" si="61"/>
        <v>4</v>
      </c>
      <c r="V559" s="2">
        <f t="shared" si="62"/>
        <v>4</v>
      </c>
      <c r="W559" s="2">
        <f t="shared" si="63"/>
        <v>18</v>
      </c>
      <c r="X559" s="2">
        <f t="shared" si="65"/>
        <v>169</v>
      </c>
    </row>
    <row r="560" spans="1:24" x14ac:dyDescent="0.25">
      <c r="A560" s="2">
        <v>1694</v>
      </c>
      <c r="B560" s="4" t="s">
        <v>11307</v>
      </c>
      <c r="C560" s="5"/>
      <c r="D560" s="5" t="s">
        <v>62</v>
      </c>
      <c r="E560" s="72">
        <v>0</v>
      </c>
      <c r="F560" s="71">
        <v>82</v>
      </c>
      <c r="G560" s="52">
        <v>2686</v>
      </c>
      <c r="H560" s="5" t="s">
        <v>11770</v>
      </c>
      <c r="I560" s="5">
        <v>2</v>
      </c>
      <c r="J560" s="72" t="s">
        <v>25676</v>
      </c>
      <c r="K560" s="71">
        <v>82</v>
      </c>
      <c r="L560" s="64">
        <v>0</v>
      </c>
      <c r="M560" s="5">
        <v>8</v>
      </c>
      <c r="N560" s="5">
        <v>569</v>
      </c>
      <c r="O560" s="47" t="s">
        <v>20837</v>
      </c>
      <c r="P560" s="46" t="s">
        <v>25754</v>
      </c>
      <c r="Q560" s="2" t="str">
        <f t="shared" si="64"/>
        <v>&lt;a href="set03\cg\cg_january_5,_1906_-_december_26,_1907\death\olson,_christ_and_alfred_father_of_death_notice_may_9,_1907_p2_cg.pdf"&gt;Olson, Christ and Alfred Father of&lt;/a&gt;</v>
      </c>
      <c r="T560" s="39">
        <f t="shared" si="60"/>
        <v>1907</v>
      </c>
      <c r="U560" s="2">
        <f t="shared" si="61"/>
        <v>5</v>
      </c>
      <c r="V560" s="2">
        <f t="shared" si="62"/>
        <v>5</v>
      </c>
      <c r="W560" s="2">
        <f t="shared" si="63"/>
        <v>9</v>
      </c>
      <c r="X560" s="2">
        <f t="shared" si="65"/>
        <v>172</v>
      </c>
    </row>
    <row r="561" spans="1:24" x14ac:dyDescent="0.25">
      <c r="A561" s="2">
        <v>2102</v>
      </c>
      <c r="B561" s="4" t="s">
        <v>11268</v>
      </c>
      <c r="C561" s="5"/>
      <c r="D561" s="5" t="s">
        <v>62</v>
      </c>
      <c r="E561" s="72">
        <v>0</v>
      </c>
      <c r="F561" s="71">
        <v>0</v>
      </c>
      <c r="G561" s="52">
        <v>2686</v>
      </c>
      <c r="H561" s="5" t="s">
        <v>11770</v>
      </c>
      <c r="I561" s="5">
        <v>7</v>
      </c>
      <c r="J561" s="72" t="s">
        <v>25676</v>
      </c>
      <c r="K561" s="71">
        <v>200</v>
      </c>
      <c r="L561" s="64">
        <v>0</v>
      </c>
      <c r="M561" s="5">
        <v>8</v>
      </c>
      <c r="N561" s="5">
        <v>528</v>
      </c>
      <c r="O561" s="47" t="s">
        <v>20795</v>
      </c>
      <c r="P561" s="46" t="s">
        <v>25754</v>
      </c>
      <c r="Q561" s="2" t="str">
        <f t="shared" si="64"/>
        <v>&lt;a href="set03\cg\cg_january_5,_1906_-_december_26,_1907\death\farries,_mrs_george_death_notice_may_9,_1907_p7_cg.pdf"&gt;Farries, Mrs George&lt;/a&gt;</v>
      </c>
      <c r="T561" s="39">
        <f t="shared" si="60"/>
        <v>1907</v>
      </c>
      <c r="U561" s="2">
        <f t="shared" si="61"/>
        <v>5</v>
      </c>
      <c r="V561" s="2">
        <f t="shared" si="62"/>
        <v>5</v>
      </c>
      <c r="W561" s="2">
        <f t="shared" si="63"/>
        <v>9</v>
      </c>
      <c r="X561" s="2">
        <f t="shared" si="65"/>
        <v>142</v>
      </c>
    </row>
    <row r="562" spans="1:24" x14ac:dyDescent="0.25">
      <c r="A562" s="2">
        <v>146</v>
      </c>
      <c r="B562" s="4" t="s">
        <v>11335</v>
      </c>
      <c r="C562" s="5"/>
      <c r="D562" s="5" t="s">
        <v>62</v>
      </c>
      <c r="E562" s="72">
        <v>0</v>
      </c>
      <c r="F562" s="71" t="s">
        <v>25275</v>
      </c>
      <c r="G562" s="52">
        <v>2693</v>
      </c>
      <c r="H562" s="5" t="s">
        <v>11770</v>
      </c>
      <c r="I562" s="5">
        <v>7</v>
      </c>
      <c r="J562" s="72" t="s">
        <v>25676</v>
      </c>
      <c r="K562" s="71">
        <f>5/52</f>
        <v>9.6153846153846159E-2</v>
      </c>
      <c r="L562" s="64">
        <v>0</v>
      </c>
      <c r="M562" s="5">
        <v>8</v>
      </c>
      <c r="N562" s="5">
        <v>599</v>
      </c>
      <c r="O562" s="47" t="s">
        <v>20867</v>
      </c>
      <c r="P562" s="46" t="s">
        <v>25754</v>
      </c>
      <c r="Q562" s="2" t="str">
        <f t="shared" si="64"/>
        <v>&lt;a href="set03\cg\cg_january_5,_1906_-_december_26,_1907\death\woodward,_5_wks_old_child_of_e_l_death_notice_may_16,_1907_p7_cg.pdf"&gt;Woodward, 5 wks old child of E L&lt;/a&gt;</v>
      </c>
      <c r="T562" s="39">
        <f t="shared" si="60"/>
        <v>1907</v>
      </c>
      <c r="U562" s="2">
        <f t="shared" si="61"/>
        <v>5</v>
      </c>
      <c r="V562" s="2">
        <f t="shared" si="62"/>
        <v>5</v>
      </c>
      <c r="W562" s="2">
        <f t="shared" si="63"/>
        <v>16</v>
      </c>
      <c r="X562" s="2">
        <f t="shared" si="65"/>
        <v>169</v>
      </c>
    </row>
    <row r="563" spans="1:24" x14ac:dyDescent="0.25">
      <c r="A563" s="2">
        <v>413</v>
      </c>
      <c r="B563" s="4" t="s">
        <v>11270</v>
      </c>
      <c r="C563" s="5"/>
      <c r="D563" s="5" t="s">
        <v>62</v>
      </c>
      <c r="E563" s="72" t="s">
        <v>25284</v>
      </c>
      <c r="F563" s="71">
        <v>8</v>
      </c>
      <c r="G563" s="52">
        <v>2693</v>
      </c>
      <c r="H563" s="5" t="s">
        <v>11770</v>
      </c>
      <c r="I563" s="5">
        <v>1</v>
      </c>
      <c r="J563" s="72" t="s">
        <v>25284</v>
      </c>
      <c r="K563" s="71">
        <v>8</v>
      </c>
      <c r="L563" s="64">
        <v>0</v>
      </c>
      <c r="M563" s="5">
        <v>8</v>
      </c>
      <c r="N563" s="5">
        <v>530</v>
      </c>
      <c r="O563" s="47" t="s">
        <v>20797</v>
      </c>
      <c r="P563" s="46" t="s">
        <v>25754</v>
      </c>
      <c r="Q563" s="2" t="str">
        <f t="shared" si="64"/>
        <v>&lt;a href="set03\cg\cg_january_5,_1906_-_december_26,_1907\death\forman,_8_yr_old_son_of_editor_death_notice_may_16,_1907_p1_cg.pdf"&gt;Forman, 8 yr old son of Editor&lt;/a&gt;</v>
      </c>
      <c r="T563" s="39">
        <f t="shared" si="60"/>
        <v>1907</v>
      </c>
      <c r="U563" s="2">
        <f t="shared" si="61"/>
        <v>5</v>
      </c>
      <c r="V563" s="2">
        <f t="shared" si="62"/>
        <v>5</v>
      </c>
      <c r="W563" s="2">
        <f t="shared" si="63"/>
        <v>16</v>
      </c>
      <c r="X563" s="2">
        <f t="shared" si="65"/>
        <v>165</v>
      </c>
    </row>
    <row r="564" spans="1:24" x14ac:dyDescent="0.25">
      <c r="A564" s="2">
        <v>1685</v>
      </c>
      <c r="B564" s="4" t="s">
        <v>11253</v>
      </c>
      <c r="C564" s="5"/>
      <c r="D564" s="5" t="s">
        <v>64</v>
      </c>
      <c r="E564" s="72">
        <v>0</v>
      </c>
      <c r="F564" s="71">
        <v>82</v>
      </c>
      <c r="G564" s="52">
        <v>2693</v>
      </c>
      <c r="H564" s="5" t="s">
        <v>11770</v>
      </c>
      <c r="I564" s="5">
        <v>1</v>
      </c>
      <c r="J564" s="72" t="s">
        <v>25676</v>
      </c>
      <c r="K564" s="71">
        <v>82</v>
      </c>
      <c r="L564" s="64">
        <v>0</v>
      </c>
      <c r="M564" s="5">
        <v>8</v>
      </c>
      <c r="N564" s="5">
        <v>513</v>
      </c>
      <c r="O564" s="47" t="s">
        <v>20780</v>
      </c>
      <c r="P564" s="46" t="s">
        <v>25754</v>
      </c>
      <c r="Q564" s="2" t="str">
        <f t="shared" si="64"/>
        <v>&lt;a href="set03\cg\cg_january_5,_1906_-_december_26,_1907\death\anderson,_olof_frederick_obituary_may_16,_1907_p1_cg.pdf"&gt;Anderson, Olof Frederick&lt;/a&gt;</v>
      </c>
      <c r="T564" s="39">
        <f t="shared" si="60"/>
        <v>1907</v>
      </c>
      <c r="U564" s="2">
        <f t="shared" si="61"/>
        <v>5</v>
      </c>
      <c r="V564" s="2">
        <f t="shared" si="62"/>
        <v>5</v>
      </c>
      <c r="W564" s="2">
        <f t="shared" si="63"/>
        <v>16</v>
      </c>
      <c r="X564" s="2">
        <f t="shared" si="65"/>
        <v>149</v>
      </c>
    </row>
    <row r="565" spans="1:24" x14ac:dyDescent="0.25">
      <c r="A565" s="2">
        <v>479</v>
      </c>
      <c r="B565" s="4" t="s">
        <v>11314</v>
      </c>
      <c r="C565" s="5"/>
      <c r="D565" s="5" t="s">
        <v>62</v>
      </c>
      <c r="E565" s="72" t="s">
        <v>24883</v>
      </c>
      <c r="F565" s="71">
        <v>13</v>
      </c>
      <c r="G565" s="52">
        <v>2707</v>
      </c>
      <c r="H565" s="5" t="s">
        <v>11770</v>
      </c>
      <c r="I565" s="5">
        <v>1</v>
      </c>
      <c r="J565" s="72" t="s">
        <v>24883</v>
      </c>
      <c r="K565" s="71">
        <v>13</v>
      </c>
      <c r="L565" s="64">
        <v>0</v>
      </c>
      <c r="M565" s="5">
        <v>8</v>
      </c>
      <c r="N565" s="5">
        <v>576</v>
      </c>
      <c r="O565" s="47" t="s">
        <v>20844</v>
      </c>
      <c r="P565" s="46" t="s">
        <v>25754</v>
      </c>
      <c r="Q565" s="2" t="str">
        <f t="shared" si="64"/>
        <v>&lt;a href="set03\cg\cg_january_5,_1906_-_december_26,_1907\death\reuter,_mary_louise_death_notice_may_30,_1907_p1_cg.pdf"&gt;Reuter, Mary Louise&lt;/a&gt;</v>
      </c>
      <c r="T565" s="39">
        <f t="shared" si="60"/>
        <v>1907</v>
      </c>
      <c r="U565" s="2">
        <f t="shared" si="61"/>
        <v>5</v>
      </c>
      <c r="V565" s="2">
        <f t="shared" si="62"/>
        <v>5</v>
      </c>
      <c r="W565" s="2">
        <f t="shared" si="63"/>
        <v>30</v>
      </c>
      <c r="X565" s="2">
        <f t="shared" si="65"/>
        <v>143</v>
      </c>
    </row>
    <row r="566" spans="1:24" x14ac:dyDescent="0.25">
      <c r="A566" s="2">
        <v>1771</v>
      </c>
      <c r="B566" s="4" t="s">
        <v>11290</v>
      </c>
      <c r="C566" s="5"/>
      <c r="D566" s="5" t="s">
        <v>62</v>
      </c>
      <c r="E566" s="72">
        <v>0</v>
      </c>
      <c r="F566" s="71">
        <v>89</v>
      </c>
      <c r="G566" s="52">
        <v>2707</v>
      </c>
      <c r="H566" s="5" t="s">
        <v>11770</v>
      </c>
      <c r="I566" s="5">
        <v>1</v>
      </c>
      <c r="J566" s="72" t="s">
        <v>25676</v>
      </c>
      <c r="K566" s="71">
        <v>89</v>
      </c>
      <c r="L566" s="64">
        <v>0</v>
      </c>
      <c r="M566" s="5">
        <v>8</v>
      </c>
      <c r="N566" s="5">
        <v>552</v>
      </c>
      <c r="O566" s="47" t="s">
        <v>20819</v>
      </c>
      <c r="P566" s="46" t="s">
        <v>25754</v>
      </c>
      <c r="Q566" s="2" t="str">
        <f t="shared" si="64"/>
        <v>&lt;a href="set03\cg\cg_january_5,_1906_-_december_26,_1907\death\lilly,_sam_father_of_death_notice_may_30,_1907_p1_cg.pdf"&gt;Lilly, Sam Father of&lt;/a&gt;</v>
      </c>
      <c r="T566" s="39">
        <f t="shared" si="60"/>
        <v>1907</v>
      </c>
      <c r="U566" s="2">
        <f t="shared" si="61"/>
        <v>5</v>
      </c>
      <c r="V566" s="2">
        <f t="shared" si="62"/>
        <v>5</v>
      </c>
      <c r="W566" s="2">
        <f t="shared" si="63"/>
        <v>30</v>
      </c>
      <c r="X566" s="2">
        <f t="shared" si="65"/>
        <v>145</v>
      </c>
    </row>
    <row r="567" spans="1:24" x14ac:dyDescent="0.25">
      <c r="A567" s="2">
        <v>1260</v>
      </c>
      <c r="B567" s="4" t="s">
        <v>11333</v>
      </c>
      <c r="C567" s="5"/>
      <c r="D567" s="5" t="s">
        <v>64</v>
      </c>
      <c r="E567" s="72">
        <v>0</v>
      </c>
      <c r="F567" s="71">
        <v>58</v>
      </c>
      <c r="G567" s="52">
        <v>2721</v>
      </c>
      <c r="H567" s="5" t="s">
        <v>11770</v>
      </c>
      <c r="I567" s="5">
        <v>1</v>
      </c>
      <c r="J567" s="72" t="s">
        <v>25676</v>
      </c>
      <c r="K567" s="71">
        <v>58</v>
      </c>
      <c r="L567" s="64">
        <v>0</v>
      </c>
      <c r="M567" s="5">
        <v>8</v>
      </c>
      <c r="N567" s="5">
        <v>597</v>
      </c>
      <c r="O567" s="47" t="s">
        <v>20865</v>
      </c>
      <c r="P567" s="46" t="s">
        <v>25754</v>
      </c>
      <c r="Q567" s="2" t="str">
        <f t="shared" si="64"/>
        <v>&lt;a href="set03\cg\cg_january_5,_1906_-_december_26,_1907\death\watson,_james_moody_obituary_june_13,_1907_p1_cg.pdf"&gt;Watson, James Moody&lt;/a&gt;</v>
      </c>
      <c r="T567" s="39">
        <f t="shared" si="60"/>
        <v>1907</v>
      </c>
      <c r="U567" s="2">
        <f t="shared" si="61"/>
        <v>6</v>
      </c>
      <c r="V567" s="2">
        <f t="shared" si="62"/>
        <v>6</v>
      </c>
      <c r="W567" s="2">
        <f t="shared" si="63"/>
        <v>13</v>
      </c>
      <c r="X567" s="2">
        <f t="shared" si="65"/>
        <v>140</v>
      </c>
    </row>
    <row r="568" spans="1:24" x14ac:dyDescent="0.25">
      <c r="A568" s="2">
        <v>1372</v>
      </c>
      <c r="B568" s="4" t="s">
        <v>11258</v>
      </c>
      <c r="C568" s="5"/>
      <c r="D568" s="5" t="s">
        <v>64</v>
      </c>
      <c r="E568" s="72" t="s">
        <v>25222</v>
      </c>
      <c r="F568" s="71">
        <v>64</v>
      </c>
      <c r="G568" s="52">
        <v>2735</v>
      </c>
      <c r="H568" s="5" t="s">
        <v>11770</v>
      </c>
      <c r="I568" s="5">
        <v>1</v>
      </c>
      <c r="J568" s="72" t="s">
        <v>25222</v>
      </c>
      <c r="K568" s="71">
        <v>64</v>
      </c>
      <c r="L568" s="64">
        <v>0</v>
      </c>
      <c r="M568" s="5">
        <v>8</v>
      </c>
      <c r="N568" s="5">
        <v>518</v>
      </c>
      <c r="O568" s="47" t="s">
        <v>20785</v>
      </c>
      <c r="P568" s="46" t="s">
        <v>25754</v>
      </c>
      <c r="Q568" s="2" t="str">
        <f t="shared" si="64"/>
        <v>&lt;a href="set03\cg\cg_january_5,_1906_-_december_26,_1907\death\bond,_henry_martin_obituary_june_27,_1907_p1_cg.pdf"&gt;Bond, Henry Martin&lt;/a&gt;</v>
      </c>
      <c r="T568" s="39">
        <f t="shared" si="60"/>
        <v>1907</v>
      </c>
      <c r="U568" s="2">
        <f t="shared" si="61"/>
        <v>6</v>
      </c>
      <c r="V568" s="2">
        <f t="shared" si="62"/>
        <v>6</v>
      </c>
      <c r="W568" s="2">
        <f t="shared" si="63"/>
        <v>27</v>
      </c>
      <c r="X568" s="2">
        <f t="shared" si="65"/>
        <v>138</v>
      </c>
    </row>
    <row r="569" spans="1:24" x14ac:dyDescent="0.25">
      <c r="A569" s="2">
        <v>160</v>
      </c>
      <c r="B569" s="4" t="s">
        <v>11301</v>
      </c>
      <c r="C569" s="5"/>
      <c r="D569" s="5" t="s">
        <v>64</v>
      </c>
      <c r="E569" s="72">
        <v>0</v>
      </c>
      <c r="F569" s="71" t="s">
        <v>25027</v>
      </c>
      <c r="G569" s="52">
        <v>2742</v>
      </c>
      <c r="H569" s="5" t="s">
        <v>11770</v>
      </c>
      <c r="I569" s="5">
        <v>4</v>
      </c>
      <c r="J569" s="72" t="s">
        <v>25676</v>
      </c>
      <c r="K569" s="71">
        <f>3/12</f>
        <v>0.25</v>
      </c>
      <c r="L569" s="64">
        <v>0</v>
      </c>
      <c r="M569" s="5">
        <v>8</v>
      </c>
      <c r="N569" s="5">
        <v>563</v>
      </c>
      <c r="O569" s="47" t="s">
        <v>20831</v>
      </c>
      <c r="P569" s="46" t="s">
        <v>25754</v>
      </c>
      <c r="Q569" s="2" t="str">
        <f t="shared" si="64"/>
        <v>&lt;a href="set03\cg\cg_january_5,_1906_-_december_26,_1907\death\murdoch,_thelma_b_obituary_july_4,_1907_p4_cg.pdf"&gt;Murdoch, Thelma B&lt;/a&gt;</v>
      </c>
      <c r="T569" s="39">
        <f t="shared" si="60"/>
        <v>1907</v>
      </c>
      <c r="U569" s="2">
        <f t="shared" si="61"/>
        <v>7</v>
      </c>
      <c r="V569" s="2">
        <f t="shared" si="62"/>
        <v>7</v>
      </c>
      <c r="W569" s="2">
        <f t="shared" si="63"/>
        <v>4</v>
      </c>
      <c r="X569" s="2">
        <f t="shared" si="65"/>
        <v>135</v>
      </c>
    </row>
    <row r="570" spans="1:24" x14ac:dyDescent="0.25">
      <c r="A570" s="2">
        <v>403</v>
      </c>
      <c r="B570" s="4" t="s">
        <v>11309</v>
      </c>
      <c r="C570" s="5"/>
      <c r="D570" s="5" t="s">
        <v>62</v>
      </c>
      <c r="E570" s="72" t="s">
        <v>25300</v>
      </c>
      <c r="F570" s="71">
        <v>7</v>
      </c>
      <c r="G570" s="52">
        <v>2742</v>
      </c>
      <c r="H570" s="5" t="s">
        <v>11770</v>
      </c>
      <c r="I570" s="5">
        <v>4</v>
      </c>
      <c r="J570" s="72" t="s">
        <v>25300</v>
      </c>
      <c r="K570" s="71">
        <v>7</v>
      </c>
      <c r="L570" s="64">
        <v>0</v>
      </c>
      <c r="M570" s="5">
        <v>8</v>
      </c>
      <c r="N570" s="5">
        <v>572</v>
      </c>
      <c r="O570" s="47" t="s">
        <v>20840</v>
      </c>
      <c r="P570" s="46" t="s">
        <v>25754</v>
      </c>
      <c r="Q570" s="2" t="str">
        <f t="shared" si="64"/>
        <v>&lt;a href="set03\cg\cg_january_5,_1906_-_december_26,_1907\death\peterson,_wallace_son_of_frank_death_notice_july_4,_1907_p4_cg.pdf"&gt;Peterson, Wallace Son of Frank&lt;/a&gt;</v>
      </c>
      <c r="T570" s="39">
        <f t="shared" si="60"/>
        <v>1907</v>
      </c>
      <c r="U570" s="2">
        <f t="shared" si="61"/>
        <v>7</v>
      </c>
      <c r="V570" s="2">
        <f t="shared" si="62"/>
        <v>7</v>
      </c>
      <c r="W570" s="2">
        <f t="shared" si="63"/>
        <v>4</v>
      </c>
      <c r="X570" s="2">
        <f t="shared" si="65"/>
        <v>165</v>
      </c>
    </row>
    <row r="571" spans="1:24" x14ac:dyDescent="0.25">
      <c r="A571" s="2">
        <v>2195</v>
      </c>
      <c r="B571" s="4" t="s">
        <v>11277</v>
      </c>
      <c r="C571" s="5"/>
      <c r="D571" s="5" t="s">
        <v>62</v>
      </c>
      <c r="E571" s="72" t="s">
        <v>25285</v>
      </c>
      <c r="F571" s="71">
        <v>0</v>
      </c>
      <c r="G571" s="52">
        <v>2742</v>
      </c>
      <c r="H571" s="5" t="s">
        <v>11770</v>
      </c>
      <c r="I571" s="5">
        <v>3</v>
      </c>
      <c r="J571" s="72" t="s">
        <v>25285</v>
      </c>
      <c r="K571" s="71">
        <v>200</v>
      </c>
      <c r="L571" s="64" t="s">
        <v>25286</v>
      </c>
      <c r="M571" s="5">
        <v>8</v>
      </c>
      <c r="N571" s="5">
        <v>538</v>
      </c>
      <c r="O571" s="47" t="s">
        <v>20805</v>
      </c>
      <c r="P571" s="46" t="s">
        <v>25754</v>
      </c>
      <c r="Q571" s="2" t="str">
        <f t="shared" si="64"/>
        <v>&lt;a href="set03\cg\cg_january_5,_1906_-_december_26,_1907\death\halbett,_lee_death_notice_july_4,_1907_p3_cg.pdf"&gt;Halbett, Lee&lt;/a&gt;</v>
      </c>
      <c r="T571" s="39">
        <f t="shared" si="60"/>
        <v>1907</v>
      </c>
      <c r="U571" s="2">
        <f t="shared" si="61"/>
        <v>7</v>
      </c>
      <c r="V571" s="2">
        <f t="shared" si="62"/>
        <v>7</v>
      </c>
      <c r="W571" s="2">
        <f t="shared" si="63"/>
        <v>4</v>
      </c>
      <c r="X571" s="2">
        <f t="shared" si="65"/>
        <v>129</v>
      </c>
    </row>
    <row r="572" spans="1:24" x14ac:dyDescent="0.25">
      <c r="A572" s="2">
        <v>647</v>
      </c>
      <c r="B572" s="4" t="s">
        <v>11332</v>
      </c>
      <c r="C572" s="5"/>
      <c r="D572" s="5" t="s">
        <v>64</v>
      </c>
      <c r="E572" s="72" t="s">
        <v>5968</v>
      </c>
      <c r="F572" s="71">
        <v>21</v>
      </c>
      <c r="G572" s="52">
        <v>2749</v>
      </c>
      <c r="H572" s="5" t="s">
        <v>11770</v>
      </c>
      <c r="I572" s="5">
        <v>1</v>
      </c>
      <c r="J572" s="72" t="s">
        <v>5968</v>
      </c>
      <c r="K572" s="71">
        <v>21</v>
      </c>
      <c r="L572" s="64">
        <v>0</v>
      </c>
      <c r="M572" s="5">
        <v>8</v>
      </c>
      <c r="N572" s="5">
        <v>596</v>
      </c>
      <c r="O572" s="47" t="s">
        <v>20864</v>
      </c>
      <c r="P572" s="46" t="s">
        <v>25754</v>
      </c>
      <c r="Q572" s="2" t="str">
        <f t="shared" si="64"/>
        <v>&lt;a href="set03\cg\cg_january_5,_1906_-_december_26,_1907\death\walker,_frank_thorp_obituary_july_11,_1907_p1_cg.pdf"&gt;Walker, Frank Thorp&lt;/a&gt;</v>
      </c>
      <c r="T572" s="39">
        <f t="shared" si="60"/>
        <v>1907</v>
      </c>
      <c r="U572" s="2">
        <f t="shared" si="61"/>
        <v>7</v>
      </c>
      <c r="V572" s="2">
        <f t="shared" si="62"/>
        <v>7</v>
      </c>
      <c r="W572" s="2">
        <f t="shared" si="63"/>
        <v>11</v>
      </c>
      <c r="X572" s="2">
        <f t="shared" si="65"/>
        <v>140</v>
      </c>
    </row>
    <row r="573" spans="1:24" x14ac:dyDescent="0.25">
      <c r="A573" s="2">
        <v>1818</v>
      </c>
      <c r="B573" s="4" t="s">
        <v>8183</v>
      </c>
      <c r="C573" s="5"/>
      <c r="D573" s="5" t="s">
        <v>62</v>
      </c>
      <c r="E573" s="72" t="s">
        <v>24944</v>
      </c>
      <c r="F573" s="71">
        <v>0</v>
      </c>
      <c r="G573" s="52">
        <v>2749</v>
      </c>
      <c r="H573" s="5" t="s">
        <v>11770</v>
      </c>
      <c r="I573" s="5">
        <v>1</v>
      </c>
      <c r="J573" s="72" t="s">
        <v>24944</v>
      </c>
      <c r="K573" s="71">
        <v>200</v>
      </c>
      <c r="L573" s="64">
        <v>0</v>
      </c>
      <c r="M573" s="5">
        <v>8</v>
      </c>
      <c r="N573" s="5">
        <v>512</v>
      </c>
      <c r="O573" s="47" t="s">
        <v>20779</v>
      </c>
      <c r="P573" s="46" t="s">
        <v>25754</v>
      </c>
      <c r="Q573" s="2" t="str">
        <f t="shared" si="64"/>
        <v>&lt;a href="set03\cg\cg_january_5,_1906_-_december_26,_1907\death\anderson,_lewis_death_notice_july_11,_1907_p1_cg.pdf"&gt;Anderson, Lewis&lt;/a&gt;</v>
      </c>
      <c r="T573" s="39">
        <f t="shared" si="60"/>
        <v>1907</v>
      </c>
      <c r="U573" s="2">
        <f t="shared" si="61"/>
        <v>7</v>
      </c>
      <c r="V573" s="2">
        <f t="shared" si="62"/>
        <v>7</v>
      </c>
      <c r="W573" s="2">
        <f t="shared" si="63"/>
        <v>11</v>
      </c>
      <c r="X573" s="2">
        <f t="shared" si="65"/>
        <v>136</v>
      </c>
    </row>
    <row r="574" spans="1:24" x14ac:dyDescent="0.25">
      <c r="A574" s="2">
        <v>2128</v>
      </c>
      <c r="B574" s="4" t="s">
        <v>11271</v>
      </c>
      <c r="C574" s="5"/>
      <c r="D574" s="5" t="s">
        <v>64</v>
      </c>
      <c r="E574" s="72" t="s">
        <v>25139</v>
      </c>
      <c r="F574" s="71">
        <v>0</v>
      </c>
      <c r="G574" s="52">
        <v>2763</v>
      </c>
      <c r="H574" s="5" t="s">
        <v>11770</v>
      </c>
      <c r="I574" s="5">
        <v>1</v>
      </c>
      <c r="J574" s="72" t="s">
        <v>25139</v>
      </c>
      <c r="K574" s="71">
        <v>200</v>
      </c>
      <c r="L574" s="64">
        <v>0</v>
      </c>
      <c r="M574" s="5">
        <v>8</v>
      </c>
      <c r="N574" s="5">
        <v>531</v>
      </c>
      <c r="O574" s="47" t="s">
        <v>20798</v>
      </c>
      <c r="P574" s="46" t="s">
        <v>25754</v>
      </c>
      <c r="Q574" s="2" t="str">
        <f t="shared" si="64"/>
        <v>&lt;a href="set03\cg\cg_january_5,_1906_-_december_26,_1907\death\fredrickson,_august_d_obituary_july_25,_1907_p1_cg.pdf"&gt;Fredrickson, August D&lt;/a&gt;</v>
      </c>
      <c r="T574" s="39">
        <f t="shared" si="60"/>
        <v>1907</v>
      </c>
      <c r="U574" s="2">
        <f t="shared" si="61"/>
        <v>7</v>
      </c>
      <c r="V574" s="2">
        <f t="shared" si="62"/>
        <v>7</v>
      </c>
      <c r="W574" s="2">
        <f t="shared" si="63"/>
        <v>25</v>
      </c>
      <c r="X574" s="2">
        <f t="shared" si="65"/>
        <v>144</v>
      </c>
    </row>
    <row r="575" spans="1:24" x14ac:dyDescent="0.25">
      <c r="A575" s="2">
        <v>2153</v>
      </c>
      <c r="B575" s="4" t="s">
        <v>11272</v>
      </c>
      <c r="C575" s="5"/>
      <c r="D575" s="5" t="s">
        <v>62</v>
      </c>
      <c r="E575" s="72" t="s">
        <v>6135</v>
      </c>
      <c r="F575" s="71">
        <v>0</v>
      </c>
      <c r="G575" s="52">
        <v>2763</v>
      </c>
      <c r="H575" s="5" t="s">
        <v>11770</v>
      </c>
      <c r="I575" s="5">
        <v>11</v>
      </c>
      <c r="J575" s="72" t="s">
        <v>6135</v>
      </c>
      <c r="K575" s="71">
        <v>200</v>
      </c>
      <c r="L575" s="64">
        <v>0</v>
      </c>
      <c r="M575" s="5">
        <v>8</v>
      </c>
      <c r="N575" s="5">
        <v>533</v>
      </c>
      <c r="O575" s="47" t="s">
        <v>20800</v>
      </c>
      <c r="P575" s="46" t="s">
        <v>25754</v>
      </c>
      <c r="Q575" s="2" t="str">
        <f t="shared" si="64"/>
        <v>&lt;a href="set03\cg\cg_january_5,_1906_-_december_26,_1907\death\goodman,_sylvia_do_may_death_notice_july_25,_1907_p11_cg.pdf"&gt;Goodman, Sylvia do May&lt;/a&gt;</v>
      </c>
      <c r="T575" s="39">
        <f t="shared" si="60"/>
        <v>1907</v>
      </c>
      <c r="U575" s="2">
        <f t="shared" si="61"/>
        <v>7</v>
      </c>
      <c r="V575" s="2">
        <f t="shared" si="62"/>
        <v>7</v>
      </c>
      <c r="W575" s="2">
        <f t="shared" si="63"/>
        <v>25</v>
      </c>
      <c r="X575" s="2">
        <f t="shared" si="65"/>
        <v>151</v>
      </c>
    </row>
    <row r="576" spans="1:24" x14ac:dyDescent="0.25">
      <c r="A576" s="2">
        <v>2069</v>
      </c>
      <c r="B576" s="4" t="s">
        <v>11263</v>
      </c>
      <c r="C576" s="5"/>
      <c r="D576" s="5" t="s">
        <v>62</v>
      </c>
      <c r="E576" s="72">
        <v>0</v>
      </c>
      <c r="F576" s="71">
        <v>0</v>
      </c>
      <c r="G576" s="52">
        <v>2791</v>
      </c>
      <c r="H576" s="5" t="s">
        <v>11770</v>
      </c>
      <c r="I576" s="5">
        <v>7</v>
      </c>
      <c r="J576" s="72" t="s">
        <v>25676</v>
      </c>
      <c r="K576" s="71">
        <v>200</v>
      </c>
      <c r="L576" s="64">
        <v>0</v>
      </c>
      <c r="M576" s="5">
        <v>8</v>
      </c>
      <c r="N576" s="5">
        <v>523</v>
      </c>
      <c r="O576" s="47" t="s">
        <v>20790</v>
      </c>
      <c r="P576" s="46" t="s">
        <v>25754</v>
      </c>
      <c r="Q576" s="2" t="str">
        <f t="shared" si="64"/>
        <v>&lt;a href="set03\cg\cg_january_5,_1906_-_december_26,_1907\death\durkee,_j_b_sister_of_death_notice_august_22,_1907_p7_cg.pdf"&gt;Durkee, J B Sister of&lt;/a&gt;</v>
      </c>
      <c r="T576" s="39">
        <f t="shared" si="60"/>
        <v>1907</v>
      </c>
      <c r="U576" s="2">
        <f t="shared" si="61"/>
        <v>8</v>
      </c>
      <c r="V576" s="2">
        <f t="shared" si="62"/>
        <v>8</v>
      </c>
      <c r="W576" s="2">
        <f t="shared" si="63"/>
        <v>22</v>
      </c>
      <c r="X576" s="2">
        <f t="shared" si="65"/>
        <v>150</v>
      </c>
    </row>
    <row r="577" spans="1:24" x14ac:dyDescent="0.25">
      <c r="A577" s="2">
        <v>1787</v>
      </c>
      <c r="B577" s="4" t="s">
        <v>11288</v>
      </c>
      <c r="C577" s="5"/>
      <c r="D577" s="5" t="s">
        <v>62</v>
      </c>
      <c r="E577" s="72" t="s">
        <v>25290</v>
      </c>
      <c r="F577" s="71">
        <v>94</v>
      </c>
      <c r="G577" s="52">
        <v>2798</v>
      </c>
      <c r="H577" s="5" t="s">
        <v>11770</v>
      </c>
      <c r="I577" s="5">
        <v>8</v>
      </c>
      <c r="J577" s="72" t="s">
        <v>25290</v>
      </c>
      <c r="K577" s="71">
        <v>94</v>
      </c>
      <c r="L577" s="64">
        <v>0</v>
      </c>
      <c r="M577" s="5">
        <v>8</v>
      </c>
      <c r="N577" s="5">
        <v>550</v>
      </c>
      <c r="O577" s="47" t="s">
        <v>20817</v>
      </c>
      <c r="P577" s="46" t="s">
        <v>25754</v>
      </c>
      <c r="Q577" s="2" t="str">
        <f t="shared" si="64"/>
        <v>&lt;a href="set03\cg\cg_january_5,_1906_-_december_26,_1907\death\kulnik,_martin_death_notice_august_29,_1907_p8_cg.pdf"&gt;Kulnik, Martin&lt;/a&gt;</v>
      </c>
      <c r="T577" s="39">
        <f t="shared" ref="T577:T600" si="66">YEAR(G577)</f>
        <v>1907</v>
      </c>
      <c r="U577" s="2">
        <f t="shared" ref="U577:U600" si="67">MONTH(G577)</f>
        <v>8</v>
      </c>
      <c r="V577" s="2">
        <f t="shared" ref="V577:V600" si="68">U577</f>
        <v>8</v>
      </c>
      <c r="W577" s="2">
        <f t="shared" ref="W577:W600" si="69">DAY(G577)</f>
        <v>29</v>
      </c>
      <c r="X577" s="2">
        <f t="shared" si="65"/>
        <v>136</v>
      </c>
    </row>
    <row r="578" spans="1:24" x14ac:dyDescent="0.25">
      <c r="A578" s="2">
        <v>2342</v>
      </c>
      <c r="B578" s="4" t="s">
        <v>11286</v>
      </c>
      <c r="C578" s="5"/>
      <c r="D578" s="5" t="s">
        <v>64</v>
      </c>
      <c r="E578" s="72" t="s">
        <v>610</v>
      </c>
      <c r="F578" s="71">
        <v>0</v>
      </c>
      <c r="G578" s="52">
        <v>2798</v>
      </c>
      <c r="H578" s="5" t="s">
        <v>11770</v>
      </c>
      <c r="I578" s="5">
        <v>7</v>
      </c>
      <c r="J578" s="72" t="s">
        <v>610</v>
      </c>
      <c r="K578" s="71">
        <v>200</v>
      </c>
      <c r="L578" s="64">
        <v>0</v>
      </c>
      <c r="M578" s="5">
        <v>8</v>
      </c>
      <c r="N578" s="5">
        <v>548</v>
      </c>
      <c r="O578" s="47" t="s">
        <v>20815</v>
      </c>
      <c r="P578" s="46" t="s">
        <v>25754</v>
      </c>
      <c r="Q578" s="2" t="str">
        <f t="shared" ref="Q578:Q641" si="70">"&lt;a href="&amp;""""&amp;P578&amp;"\"&amp;O578&amp;"""&gt;"&amp;B578&amp;"&lt;/a&gt;"</f>
        <v>&lt;a href="set03\cg\cg_january_5,_1906_-_december_26,_1907\death\jole,_alfred_obituary_august_29,_1907_p7_cg.pdf"&gt;Jole, Alfred&lt;/a&gt;</v>
      </c>
      <c r="T578" s="39">
        <f t="shared" si="66"/>
        <v>1907</v>
      </c>
      <c r="U578" s="2">
        <f t="shared" si="67"/>
        <v>8</v>
      </c>
      <c r="V578" s="2">
        <f t="shared" si="68"/>
        <v>8</v>
      </c>
      <c r="W578" s="2">
        <f t="shared" si="69"/>
        <v>29</v>
      </c>
      <c r="X578" s="2">
        <f t="shared" ref="X578:X641" si="71">LEN(Q578)</f>
        <v>128</v>
      </c>
    </row>
    <row r="579" spans="1:24" x14ac:dyDescent="0.25">
      <c r="A579" s="2">
        <v>2245</v>
      </c>
      <c r="B579" s="4" t="s">
        <v>11281</v>
      </c>
      <c r="C579" s="5"/>
      <c r="D579" s="5" t="s">
        <v>64</v>
      </c>
      <c r="E579" s="72" t="s">
        <v>25288</v>
      </c>
      <c r="F579" s="71">
        <v>0</v>
      </c>
      <c r="G579" s="52">
        <v>2805</v>
      </c>
      <c r="H579" s="5" t="s">
        <v>11770</v>
      </c>
      <c r="I579" s="5">
        <v>9</v>
      </c>
      <c r="J579" s="72" t="s">
        <v>25288</v>
      </c>
      <c r="K579" s="71">
        <v>200</v>
      </c>
      <c r="L579" s="64">
        <v>0</v>
      </c>
      <c r="M579" s="5">
        <v>8</v>
      </c>
      <c r="N579" s="5">
        <v>543</v>
      </c>
      <c r="O579" s="47" t="s">
        <v>20810</v>
      </c>
      <c r="P579" s="46" t="s">
        <v>25754</v>
      </c>
      <c r="Q579" s="2" t="str">
        <f t="shared" si="70"/>
        <v>&lt;a href="set03\cg\cg_january_5,_1906_-_december_26,_1907\death\hilborn,_mrs_h_a_obituary_september_5,_1907_p9_cg.pdf"&gt;Hilborn, Mrs H A&lt;/a&gt;</v>
      </c>
      <c r="T579" s="39">
        <f t="shared" si="66"/>
        <v>1907</v>
      </c>
      <c r="U579" s="2">
        <f t="shared" si="67"/>
        <v>9</v>
      </c>
      <c r="V579" s="2">
        <f t="shared" si="68"/>
        <v>9</v>
      </c>
      <c r="W579" s="2">
        <f t="shared" si="69"/>
        <v>5</v>
      </c>
      <c r="X579" s="2">
        <f t="shared" si="71"/>
        <v>138</v>
      </c>
    </row>
    <row r="580" spans="1:24" x14ac:dyDescent="0.25">
      <c r="A580" s="2">
        <v>2319</v>
      </c>
      <c r="B580" s="4" t="s">
        <v>11285</v>
      </c>
      <c r="C580" s="5"/>
      <c r="D580" s="5" t="s">
        <v>64</v>
      </c>
      <c r="E580" s="72" t="s">
        <v>24911</v>
      </c>
      <c r="F580" s="71">
        <v>0</v>
      </c>
      <c r="G580" s="52">
        <v>2805</v>
      </c>
      <c r="H580" s="5" t="s">
        <v>11770</v>
      </c>
      <c r="I580" s="5">
        <v>1</v>
      </c>
      <c r="J580" s="72" t="s">
        <v>24911</v>
      </c>
      <c r="K580" s="71">
        <v>200</v>
      </c>
      <c r="L580" s="64">
        <v>0</v>
      </c>
      <c r="M580" s="5">
        <v>8</v>
      </c>
      <c r="N580" s="5">
        <v>547</v>
      </c>
      <c r="O580" s="47" t="s">
        <v>20814</v>
      </c>
      <c r="P580" s="46" t="s">
        <v>25754</v>
      </c>
      <c r="Q580" s="2" t="str">
        <f t="shared" si="70"/>
        <v>&lt;a href="set03\cg\cg_january_5,_1906_-_december_26,_1907\death\jennings,_ethel_do_lee_obituary_september_5,_1907_p1_cg.pdf"&gt;Jennings, Ethel do Lee&lt;/a&gt;</v>
      </c>
      <c r="T580" s="39">
        <f t="shared" si="66"/>
        <v>1907</v>
      </c>
      <c r="U580" s="2">
        <f t="shared" si="67"/>
        <v>9</v>
      </c>
      <c r="V580" s="2">
        <f t="shared" si="68"/>
        <v>9</v>
      </c>
      <c r="W580" s="2">
        <f t="shared" si="69"/>
        <v>5</v>
      </c>
      <c r="X580" s="2">
        <f t="shared" si="71"/>
        <v>150</v>
      </c>
    </row>
    <row r="581" spans="1:24" x14ac:dyDescent="0.25">
      <c r="A581" s="2">
        <v>1078</v>
      </c>
      <c r="B581" s="4" t="s">
        <v>11305</v>
      </c>
      <c r="C581" s="5"/>
      <c r="D581" s="5" t="s">
        <v>64</v>
      </c>
      <c r="E581" s="72">
        <v>0</v>
      </c>
      <c r="F581" s="71">
        <v>48</v>
      </c>
      <c r="G581" s="52">
        <v>2812</v>
      </c>
      <c r="H581" s="5" t="s">
        <v>11770</v>
      </c>
      <c r="I581" s="5">
        <v>1</v>
      </c>
      <c r="J581" s="72" t="s">
        <v>25676</v>
      </c>
      <c r="K581" s="71">
        <v>48</v>
      </c>
      <c r="L581" s="64">
        <v>0</v>
      </c>
      <c r="M581" s="5">
        <v>8</v>
      </c>
      <c r="N581" s="5">
        <v>567</v>
      </c>
      <c r="O581" s="47" t="s">
        <v>20835</v>
      </c>
      <c r="P581" s="46" t="s">
        <v>25754</v>
      </c>
      <c r="Q581" s="2" t="str">
        <f t="shared" si="70"/>
        <v>&lt;a href="set03\cg\cg_january_5,_1906_-_december_26,_1907\death\nelson,_mrs_hans__obituary_september_12,_1907_p1_cg.pdf"&gt;Nelson, Mrs Hans&lt;/a&gt;</v>
      </c>
      <c r="T581" s="39">
        <f t="shared" si="66"/>
        <v>1907</v>
      </c>
      <c r="U581" s="2">
        <f t="shared" si="67"/>
        <v>9</v>
      </c>
      <c r="V581" s="2">
        <f t="shared" si="68"/>
        <v>9</v>
      </c>
      <c r="W581" s="2">
        <f t="shared" si="69"/>
        <v>12</v>
      </c>
      <c r="X581" s="2">
        <f t="shared" si="71"/>
        <v>140</v>
      </c>
    </row>
    <row r="582" spans="1:24" x14ac:dyDescent="0.25">
      <c r="A582" s="2">
        <v>1341</v>
      </c>
      <c r="B582" s="4" t="s">
        <v>11261</v>
      </c>
      <c r="C582" s="5"/>
      <c r="D582" s="5" t="s">
        <v>64</v>
      </c>
      <c r="E582" s="72" t="s">
        <v>25281</v>
      </c>
      <c r="F582" s="71">
        <v>63</v>
      </c>
      <c r="G582" s="52">
        <v>2812</v>
      </c>
      <c r="H582" s="5" t="s">
        <v>11770</v>
      </c>
      <c r="I582" s="5">
        <v>7</v>
      </c>
      <c r="J582" s="72" t="s">
        <v>25281</v>
      </c>
      <c r="K582" s="71">
        <v>63</v>
      </c>
      <c r="L582" s="64">
        <v>0</v>
      </c>
      <c r="M582" s="5">
        <v>8</v>
      </c>
      <c r="N582" s="5">
        <v>521</v>
      </c>
      <c r="O582" s="47" t="s">
        <v>20788</v>
      </c>
      <c r="P582" s="46" t="s">
        <v>25754</v>
      </c>
      <c r="Q582" s="2" t="str">
        <f t="shared" si="70"/>
        <v>&lt;a href="set03\cg\cg_january_5,_1906_-_december_26,_1907\death\dearborn,_mrs_a_t_obituary_september_12,_1907_p7_cg.pdf"&gt;Dearborn, Mrs A T&lt;/a&gt;</v>
      </c>
      <c r="T582" s="39">
        <f t="shared" si="66"/>
        <v>1907</v>
      </c>
      <c r="U582" s="2">
        <f t="shared" si="67"/>
        <v>9</v>
      </c>
      <c r="V582" s="2">
        <f t="shared" si="68"/>
        <v>9</v>
      </c>
      <c r="W582" s="2">
        <f t="shared" si="69"/>
        <v>12</v>
      </c>
      <c r="X582" s="2">
        <f t="shared" si="71"/>
        <v>141</v>
      </c>
    </row>
    <row r="583" spans="1:24" x14ac:dyDescent="0.25">
      <c r="A583" s="2">
        <v>456</v>
      </c>
      <c r="B583" s="4" t="s">
        <v>11259</v>
      </c>
      <c r="C583" s="5"/>
      <c r="D583" s="5" t="s">
        <v>62</v>
      </c>
      <c r="E583" s="72" t="s">
        <v>25280</v>
      </c>
      <c r="F583" s="71">
        <v>12</v>
      </c>
      <c r="G583" s="52">
        <v>2819</v>
      </c>
      <c r="H583" s="5" t="s">
        <v>11770</v>
      </c>
      <c r="I583" s="5">
        <v>9</v>
      </c>
      <c r="J583" s="72" t="s">
        <v>25280</v>
      </c>
      <c r="K583" s="71">
        <v>12</v>
      </c>
      <c r="L583" s="64">
        <v>0</v>
      </c>
      <c r="M583" s="5">
        <v>8</v>
      </c>
      <c r="N583" s="5">
        <v>519</v>
      </c>
      <c r="O583" s="47" t="s">
        <v>20786</v>
      </c>
      <c r="P583" s="46" t="s">
        <v>25754</v>
      </c>
      <c r="Q583" s="2" t="str">
        <f t="shared" si="70"/>
        <v>&lt;a href="set03\cg\cg_january_5,_1906_-_december_26,_1907\death\brown,_ethel_do_a_j_death_notice_september_19,_1907_p9_cg.pdf"&gt;Brown, Ethel do A J&lt;/a&gt;</v>
      </c>
      <c r="T583" s="39">
        <f t="shared" si="66"/>
        <v>1907</v>
      </c>
      <c r="U583" s="2">
        <f t="shared" si="67"/>
        <v>9</v>
      </c>
      <c r="V583" s="2">
        <f t="shared" si="68"/>
        <v>9</v>
      </c>
      <c r="W583" s="2">
        <f t="shared" si="69"/>
        <v>19</v>
      </c>
      <c r="X583" s="2">
        <f t="shared" si="71"/>
        <v>149</v>
      </c>
    </row>
    <row r="584" spans="1:24" x14ac:dyDescent="0.25">
      <c r="A584" s="2">
        <v>2490</v>
      </c>
      <c r="B584" s="4" t="s">
        <v>11295</v>
      </c>
      <c r="C584" s="5"/>
      <c r="D584" s="5" t="s">
        <v>62</v>
      </c>
      <c r="E584" s="72" t="s">
        <v>6856</v>
      </c>
      <c r="F584" s="71">
        <v>0</v>
      </c>
      <c r="G584" s="52">
        <v>2819</v>
      </c>
      <c r="H584" s="5" t="s">
        <v>11770</v>
      </c>
      <c r="I584" s="5">
        <v>9</v>
      </c>
      <c r="J584" s="72" t="s">
        <v>6856</v>
      </c>
      <c r="K584" s="71">
        <v>200</v>
      </c>
      <c r="L584" s="64">
        <v>0</v>
      </c>
      <c r="M584" s="5">
        <v>8</v>
      </c>
      <c r="N584" s="5">
        <v>557</v>
      </c>
      <c r="O584" s="47" t="s">
        <v>20824</v>
      </c>
      <c r="P584" s="46" t="s">
        <v>25754</v>
      </c>
      <c r="Q584" s="2" t="str">
        <f t="shared" si="70"/>
        <v>&lt;a href="set03\cg\cg_january_5,_1906_-_december_26,_1907\death\maxam,_charles_death_notice_september_19,_1907_p9_cg.pdf"&gt;Maxam, Charles&lt;/a&gt;</v>
      </c>
      <c r="T584" s="39">
        <f t="shared" si="66"/>
        <v>1907</v>
      </c>
      <c r="U584" s="2">
        <f t="shared" si="67"/>
        <v>9</v>
      </c>
      <c r="V584" s="2">
        <f t="shared" si="68"/>
        <v>9</v>
      </c>
      <c r="W584" s="2">
        <f t="shared" si="69"/>
        <v>19</v>
      </c>
      <c r="X584" s="2">
        <f t="shared" si="71"/>
        <v>139</v>
      </c>
    </row>
    <row r="585" spans="1:24" x14ac:dyDescent="0.25">
      <c r="A585" s="2">
        <v>46</v>
      </c>
      <c r="B585" s="4" t="s">
        <v>11282</v>
      </c>
      <c r="C585" s="5"/>
      <c r="D585" s="5" t="s">
        <v>62</v>
      </c>
      <c r="E585" s="72" t="s">
        <v>25289</v>
      </c>
      <c r="F585" s="71" t="s">
        <v>24881</v>
      </c>
      <c r="G585" s="52">
        <v>2826</v>
      </c>
      <c r="H585" s="5" t="s">
        <v>11770</v>
      </c>
      <c r="I585" s="5">
        <v>10</v>
      </c>
      <c r="J585" s="72" t="s">
        <v>25289</v>
      </c>
      <c r="K585" s="71">
        <v>0</v>
      </c>
      <c r="L585" s="64">
        <v>0</v>
      </c>
      <c r="M585" s="5">
        <v>8</v>
      </c>
      <c r="N585" s="5">
        <v>544</v>
      </c>
      <c r="O585" s="47" t="s">
        <v>20811</v>
      </c>
      <c r="P585" s="46" t="s">
        <v>25754</v>
      </c>
      <c r="Q585" s="2" t="str">
        <f t="shared" si="70"/>
        <v>&lt;a href="set03\cg\cg_january_5,_1906_-_december_26,_1907\death\holmes,_infant_of_lars_death_notice_september_26,_1907_p10_cg.pdf"&gt;Holmes, Infant of Lars&lt;/a&gt;</v>
      </c>
      <c r="T585" s="39">
        <f t="shared" si="66"/>
        <v>1907</v>
      </c>
      <c r="U585" s="2">
        <f t="shared" si="67"/>
        <v>9</v>
      </c>
      <c r="V585" s="2">
        <f t="shared" si="68"/>
        <v>9</v>
      </c>
      <c r="W585" s="2">
        <f t="shared" si="69"/>
        <v>26</v>
      </c>
      <c r="X585" s="2">
        <f t="shared" si="71"/>
        <v>156</v>
      </c>
    </row>
    <row r="586" spans="1:24" x14ac:dyDescent="0.25">
      <c r="A586" s="2">
        <v>219</v>
      </c>
      <c r="B586" s="4" t="s">
        <v>11273</v>
      </c>
      <c r="C586" s="5"/>
      <c r="D586" s="5" t="s">
        <v>62</v>
      </c>
      <c r="E586" s="72" t="s">
        <v>24880</v>
      </c>
      <c r="F586" s="71">
        <v>1</v>
      </c>
      <c r="G586" s="52">
        <v>2833</v>
      </c>
      <c r="H586" s="5" t="s">
        <v>11770</v>
      </c>
      <c r="I586" s="5">
        <v>4</v>
      </c>
      <c r="J586" s="72" t="s">
        <v>24880</v>
      </c>
      <c r="K586" s="71">
        <v>1</v>
      </c>
      <c r="L586" s="64">
        <v>0</v>
      </c>
      <c r="M586" s="5">
        <v>8</v>
      </c>
      <c r="N586" s="5">
        <v>534</v>
      </c>
      <c r="O586" s="47" t="s">
        <v>20801</v>
      </c>
      <c r="P586" s="46" t="s">
        <v>25754</v>
      </c>
      <c r="Q586" s="2" t="str">
        <f t="shared" si="70"/>
        <v>&lt;a href="set03\cg\cg_january_5,_1906_-_december_26,_1907\death\gossell,_hazel_1_yr_old_of_john_death_notice_october_3,_1907_p4_cg.pdf"&gt;Gossell, Hazel 1 yr old of John&lt;/a&gt;</v>
      </c>
      <c r="T586" s="39">
        <f t="shared" si="66"/>
        <v>1907</v>
      </c>
      <c r="U586" s="2">
        <f t="shared" si="67"/>
        <v>10</v>
      </c>
      <c r="V586" s="2">
        <f t="shared" si="68"/>
        <v>10</v>
      </c>
      <c r="W586" s="2">
        <f t="shared" si="69"/>
        <v>3</v>
      </c>
      <c r="X586" s="2">
        <f t="shared" si="71"/>
        <v>170</v>
      </c>
    </row>
    <row r="587" spans="1:24" x14ac:dyDescent="0.25">
      <c r="A587" s="2">
        <v>2164</v>
      </c>
      <c r="B587" s="4" t="s">
        <v>11276</v>
      </c>
      <c r="C587" s="5"/>
      <c r="D587" s="5" t="s">
        <v>62</v>
      </c>
      <c r="E587" s="72">
        <v>0</v>
      </c>
      <c r="F587" s="71">
        <v>0</v>
      </c>
      <c r="G587" s="52">
        <v>2840</v>
      </c>
      <c r="H587" s="5" t="s">
        <v>11770</v>
      </c>
      <c r="I587" s="5">
        <v>9</v>
      </c>
      <c r="J587" s="72" t="s">
        <v>25676</v>
      </c>
      <c r="K587" s="71">
        <v>200</v>
      </c>
      <c r="L587" s="64">
        <v>0</v>
      </c>
      <c r="M587" s="5">
        <v>8</v>
      </c>
      <c r="N587" s="5">
        <v>537</v>
      </c>
      <c r="O587" s="47" t="s">
        <v>20804</v>
      </c>
      <c r="P587" s="46" t="s">
        <v>25754</v>
      </c>
      <c r="Q587" s="2" t="str">
        <f t="shared" si="70"/>
        <v>&lt;a href="set03\cg\cg_january_5,_1906_-_december_26,_1907\death\green,_mrs_m_death_notice_october_10,_1907_p9_cg.pdf"&gt;Green, Mrs M&lt;/a&gt;</v>
      </c>
      <c r="T587" s="39">
        <f t="shared" si="66"/>
        <v>1907</v>
      </c>
      <c r="U587" s="2">
        <f t="shared" si="67"/>
        <v>10</v>
      </c>
      <c r="V587" s="2">
        <f t="shared" si="68"/>
        <v>10</v>
      </c>
      <c r="W587" s="2">
        <f t="shared" si="69"/>
        <v>10</v>
      </c>
      <c r="X587" s="2">
        <f t="shared" si="71"/>
        <v>133</v>
      </c>
    </row>
    <row r="588" spans="1:24" x14ac:dyDescent="0.25">
      <c r="A588" s="2">
        <v>1075</v>
      </c>
      <c r="B588" s="4" t="s">
        <v>6811</v>
      </c>
      <c r="C588" s="5"/>
      <c r="D588" s="5" t="s">
        <v>62</v>
      </c>
      <c r="E588" s="72" t="s">
        <v>25057</v>
      </c>
      <c r="F588" s="71">
        <v>48</v>
      </c>
      <c r="G588" s="52">
        <v>2847</v>
      </c>
      <c r="H588" s="5" t="s">
        <v>11770</v>
      </c>
      <c r="I588" s="5">
        <v>4</v>
      </c>
      <c r="J588" s="72" t="s">
        <v>25057</v>
      </c>
      <c r="K588" s="71">
        <v>48</v>
      </c>
      <c r="L588" s="64">
        <v>0</v>
      </c>
      <c r="M588" s="5">
        <v>8</v>
      </c>
      <c r="N588" s="5">
        <v>532</v>
      </c>
      <c r="O588" s="47" t="s">
        <v>20799</v>
      </c>
      <c r="P588" s="46" t="s">
        <v>25754</v>
      </c>
      <c r="Q588" s="2" t="str">
        <f t="shared" si="70"/>
        <v>&lt;a href="set03\cg\cg_january_5,_1906_-_december_26,_1907\death\goodman,_george_death_notice_october_17,_1907_p4_cg.pdf"&gt;Goodman, George&lt;/a&gt;</v>
      </c>
      <c r="T588" s="39">
        <f t="shared" si="66"/>
        <v>1907</v>
      </c>
      <c r="U588" s="2">
        <f t="shared" si="67"/>
        <v>10</v>
      </c>
      <c r="V588" s="2">
        <f t="shared" si="68"/>
        <v>10</v>
      </c>
      <c r="W588" s="2">
        <f t="shared" si="69"/>
        <v>17</v>
      </c>
      <c r="X588" s="2">
        <f t="shared" si="71"/>
        <v>139</v>
      </c>
    </row>
    <row r="589" spans="1:24" x14ac:dyDescent="0.25">
      <c r="A589" s="2">
        <v>1406</v>
      </c>
      <c r="B589" s="4" t="s">
        <v>11300</v>
      </c>
      <c r="C589" s="5"/>
      <c r="D589" s="5" t="s">
        <v>64</v>
      </c>
      <c r="E589" s="72" t="s">
        <v>24879</v>
      </c>
      <c r="F589" s="71" t="s">
        <v>25296</v>
      </c>
      <c r="G589" s="52">
        <v>2861</v>
      </c>
      <c r="H589" s="5" t="s">
        <v>11770</v>
      </c>
      <c r="I589" s="5">
        <v>1</v>
      </c>
      <c r="J589" s="72" t="s">
        <v>24879</v>
      </c>
      <c r="K589" s="71">
        <v>65</v>
      </c>
      <c r="L589" s="64">
        <v>0</v>
      </c>
      <c r="M589" s="5">
        <v>8</v>
      </c>
      <c r="N589" s="5">
        <v>562</v>
      </c>
      <c r="O589" s="47" t="s">
        <v>20829</v>
      </c>
      <c r="P589" s="46" t="s">
        <v>25754</v>
      </c>
      <c r="Q589" s="2" t="str">
        <f t="shared" si="70"/>
        <v>&lt;a href="set03\cg\cg_january_5,_1906_-_december_26,_1907\death\mooney,_john_obituary_october_31,_1907_p1_cg.pdf"&gt;Mooney, John&lt;/a&gt;</v>
      </c>
      <c r="T589" s="39">
        <f t="shared" si="66"/>
        <v>1907</v>
      </c>
      <c r="U589" s="2">
        <f t="shared" si="67"/>
        <v>10</v>
      </c>
      <c r="V589" s="2">
        <f t="shared" si="68"/>
        <v>10</v>
      </c>
      <c r="W589" s="2">
        <f t="shared" si="69"/>
        <v>31</v>
      </c>
      <c r="X589" s="2">
        <f t="shared" si="71"/>
        <v>129</v>
      </c>
    </row>
    <row r="590" spans="1:24" x14ac:dyDescent="0.25">
      <c r="A590" s="2">
        <v>102</v>
      </c>
      <c r="B590" s="4" t="s">
        <v>11328</v>
      </c>
      <c r="C590" s="5"/>
      <c r="D590" s="5" t="s">
        <v>62</v>
      </c>
      <c r="E590" s="72">
        <v>0</v>
      </c>
      <c r="F590" s="71" t="s">
        <v>24881</v>
      </c>
      <c r="G590" s="52">
        <v>2868</v>
      </c>
      <c r="H590" s="5" t="s">
        <v>11770</v>
      </c>
      <c r="I590" s="5">
        <v>7</v>
      </c>
      <c r="J590" s="72" t="s">
        <v>25676</v>
      </c>
      <c r="K590" s="71">
        <v>0</v>
      </c>
      <c r="L590" s="64">
        <v>0</v>
      </c>
      <c r="M590" s="5">
        <v>8</v>
      </c>
      <c r="N590" s="5">
        <v>591</v>
      </c>
      <c r="O590" s="47" t="s">
        <v>20859</v>
      </c>
      <c r="P590" s="46" t="s">
        <v>25754</v>
      </c>
      <c r="Q590" s="2" t="str">
        <f t="shared" si="70"/>
        <v>&lt;a href="set03\cg\cg_january_5,_1906_-_december_26,_1907\death\strong,_female_infant_of_j_e_death_notice_november_7,_1907_p7_cg.pdf"&gt;Strong, Female infant of J E&lt;/a&gt;</v>
      </c>
      <c r="T590" s="39">
        <f t="shared" si="66"/>
        <v>1907</v>
      </c>
      <c r="U590" s="2">
        <f t="shared" si="67"/>
        <v>11</v>
      </c>
      <c r="V590" s="2">
        <f t="shared" si="68"/>
        <v>11</v>
      </c>
      <c r="W590" s="2">
        <f t="shared" si="69"/>
        <v>7</v>
      </c>
      <c r="X590" s="2">
        <f t="shared" si="71"/>
        <v>165</v>
      </c>
    </row>
    <row r="591" spans="1:24" x14ac:dyDescent="0.25">
      <c r="A591" s="2">
        <v>2100</v>
      </c>
      <c r="B591" s="4" t="s">
        <v>11267</v>
      </c>
      <c r="C591" s="5"/>
      <c r="D591" s="5" t="s">
        <v>62</v>
      </c>
      <c r="E591" s="72">
        <v>0</v>
      </c>
      <c r="F591" s="71">
        <v>0</v>
      </c>
      <c r="G591" s="52">
        <v>2868</v>
      </c>
      <c r="H591" s="5" t="s">
        <v>11770</v>
      </c>
      <c r="I591" s="5">
        <v>10</v>
      </c>
      <c r="J591" s="72" t="s">
        <v>25676</v>
      </c>
      <c r="K591" s="71">
        <v>200</v>
      </c>
      <c r="L591" s="64">
        <v>0</v>
      </c>
      <c r="M591" s="5">
        <v>8</v>
      </c>
      <c r="N591" s="5">
        <v>527</v>
      </c>
      <c r="O591" s="47" t="s">
        <v>20794</v>
      </c>
      <c r="P591" s="46" t="s">
        <v>25754</v>
      </c>
      <c r="Q591" s="2" t="str">
        <f t="shared" si="70"/>
        <v>&lt;a href="set03\cg\cg_january_5,_1906_-_december_26,_1907\death\fair,_mrs_death_notice_november_7,_1907_p10_cg.pdf"&gt;Fair, Mrs &lt;/a&gt;</v>
      </c>
      <c r="T591" s="39">
        <f t="shared" si="66"/>
        <v>1907</v>
      </c>
      <c r="U591" s="2">
        <f t="shared" si="67"/>
        <v>11</v>
      </c>
      <c r="V591" s="2">
        <f t="shared" si="68"/>
        <v>11</v>
      </c>
      <c r="W591" s="2">
        <f t="shared" si="69"/>
        <v>7</v>
      </c>
      <c r="X591" s="2">
        <f t="shared" si="71"/>
        <v>129</v>
      </c>
    </row>
    <row r="592" spans="1:24" x14ac:dyDescent="0.25">
      <c r="A592" s="2">
        <v>2728</v>
      </c>
      <c r="B592" s="4" t="s">
        <v>11311</v>
      </c>
      <c r="C592" s="5"/>
      <c r="D592" s="5" t="s">
        <v>62</v>
      </c>
      <c r="E592" s="72" t="s">
        <v>24911</v>
      </c>
      <c r="F592" s="71">
        <v>0</v>
      </c>
      <c r="G592" s="52">
        <v>2868</v>
      </c>
      <c r="H592" s="5" t="s">
        <v>11770</v>
      </c>
      <c r="I592" s="5">
        <v>1</v>
      </c>
      <c r="J592" s="72" t="s">
        <v>24911</v>
      </c>
      <c r="K592" s="71">
        <v>200</v>
      </c>
      <c r="L592" s="64">
        <v>0</v>
      </c>
      <c r="M592" s="5">
        <v>8</v>
      </c>
      <c r="N592" s="5">
        <v>574</v>
      </c>
      <c r="O592" s="47" t="s">
        <v>20842</v>
      </c>
      <c r="P592" s="46" t="s">
        <v>25754</v>
      </c>
      <c r="Q592" s="2" t="str">
        <f t="shared" si="70"/>
        <v>&lt;a href="set03\cg\cg_january_5,_1906_-_december_26,_1907\death\putman,_mrs_george_h_death_notice_november_7,_1907_p1_cg.pdf"&gt;Putman, Mrs George H &lt;/a&gt;</v>
      </c>
      <c r="T592" s="39">
        <f t="shared" si="66"/>
        <v>1907</v>
      </c>
      <c r="U592" s="2">
        <f t="shared" si="67"/>
        <v>11</v>
      </c>
      <c r="V592" s="2">
        <f t="shared" si="68"/>
        <v>11</v>
      </c>
      <c r="W592" s="2">
        <f t="shared" si="69"/>
        <v>7</v>
      </c>
      <c r="X592" s="2">
        <f t="shared" si="71"/>
        <v>150</v>
      </c>
    </row>
    <row r="593" spans="1:24" x14ac:dyDescent="0.25">
      <c r="A593" s="2">
        <v>1789</v>
      </c>
      <c r="B593" s="4" t="s">
        <v>11321</v>
      </c>
      <c r="C593" s="5"/>
      <c r="D593" s="5" t="s">
        <v>64</v>
      </c>
      <c r="E593" s="72">
        <v>0</v>
      </c>
      <c r="F593" s="71">
        <v>101</v>
      </c>
      <c r="G593" s="52">
        <v>2903</v>
      </c>
      <c r="H593" s="5" t="s">
        <v>11770</v>
      </c>
      <c r="I593" s="5">
        <v>1</v>
      </c>
      <c r="J593" s="72" t="s">
        <v>25676</v>
      </c>
      <c r="K593" s="71">
        <v>101</v>
      </c>
      <c r="L593" s="64">
        <v>0</v>
      </c>
      <c r="M593" s="5">
        <v>8</v>
      </c>
      <c r="N593" s="5">
        <v>584</v>
      </c>
      <c r="O593" s="47" t="s">
        <v>20852</v>
      </c>
      <c r="P593" s="46" t="s">
        <v>25754</v>
      </c>
      <c r="Q593" s="2" t="str">
        <f t="shared" si="70"/>
        <v>&lt;a href="set03\cg\cg_january_5,_1906_-_december_26,_1907\death\seldage,_moses_obituary_december_12,_1907_p1_cg.pdf"&gt;Seldage, Moses&lt;/a&gt;</v>
      </c>
      <c r="T593" s="39">
        <f t="shared" si="66"/>
        <v>1907</v>
      </c>
      <c r="U593" s="2">
        <f t="shared" si="67"/>
        <v>12</v>
      </c>
      <c r="V593" s="2">
        <f t="shared" si="68"/>
        <v>12</v>
      </c>
      <c r="W593" s="2">
        <f t="shared" si="69"/>
        <v>12</v>
      </c>
      <c r="X593" s="2">
        <f t="shared" si="71"/>
        <v>134</v>
      </c>
    </row>
    <row r="594" spans="1:24" x14ac:dyDescent="0.25">
      <c r="A594" s="2">
        <v>826</v>
      </c>
      <c r="B594" s="4" t="s">
        <v>11262</v>
      </c>
      <c r="C594" s="5"/>
      <c r="D594" s="5" t="s">
        <v>62</v>
      </c>
      <c r="E594" s="72" t="s">
        <v>25282</v>
      </c>
      <c r="F594" s="71">
        <v>30</v>
      </c>
      <c r="G594" s="52">
        <v>2910</v>
      </c>
      <c r="H594" s="5" t="s">
        <v>11770</v>
      </c>
      <c r="I594" s="5">
        <v>1</v>
      </c>
      <c r="J594" s="72" t="s">
        <v>25282</v>
      </c>
      <c r="K594" s="71">
        <v>30</v>
      </c>
      <c r="L594" s="64" t="s">
        <v>24918</v>
      </c>
      <c r="M594" s="5">
        <v>8</v>
      </c>
      <c r="N594" s="5">
        <v>522</v>
      </c>
      <c r="O594" s="47" t="s">
        <v>20789</v>
      </c>
      <c r="P594" s="46" t="s">
        <v>25754</v>
      </c>
      <c r="Q594" s="2" t="str">
        <f t="shared" si="70"/>
        <v>&lt;a href="set03\cg\cg_january_5,_1906_-_december_26,_1907\death\deveraux,_j_chester_death_notice_december_19,_1907_p1_cg.pdf"&gt;Deveraux, J Chester&lt;/a&gt;</v>
      </c>
      <c r="T594" s="39">
        <f t="shared" si="66"/>
        <v>1907</v>
      </c>
      <c r="U594" s="2">
        <f t="shared" si="67"/>
        <v>12</v>
      </c>
      <c r="V594" s="2">
        <f t="shared" si="68"/>
        <v>12</v>
      </c>
      <c r="W594" s="2">
        <f t="shared" si="69"/>
        <v>19</v>
      </c>
      <c r="X594" s="2">
        <f t="shared" si="71"/>
        <v>148</v>
      </c>
    </row>
    <row r="595" spans="1:24" x14ac:dyDescent="0.25">
      <c r="A595" s="2">
        <v>1113</v>
      </c>
      <c r="B595" s="4" t="s">
        <v>6836</v>
      </c>
      <c r="C595" s="5"/>
      <c r="D595" s="5" t="s">
        <v>62</v>
      </c>
      <c r="E595" s="72" t="s">
        <v>25095</v>
      </c>
      <c r="F595" s="71">
        <v>50</v>
      </c>
      <c r="G595" s="52">
        <v>2910</v>
      </c>
      <c r="H595" s="5" t="s">
        <v>11770</v>
      </c>
      <c r="I595" s="5">
        <v>8</v>
      </c>
      <c r="J595" s="72" t="s">
        <v>25681</v>
      </c>
      <c r="K595" s="71">
        <v>50</v>
      </c>
      <c r="L595" s="64">
        <v>0</v>
      </c>
      <c r="M595" s="5">
        <v>8</v>
      </c>
      <c r="N595" s="5">
        <v>571</v>
      </c>
      <c r="O595" s="47" t="s">
        <v>20839</v>
      </c>
      <c r="P595" s="46" t="s">
        <v>25754</v>
      </c>
      <c r="Q595" s="2" t="str">
        <f t="shared" si="70"/>
        <v>&lt;a href="set03\cg\cg_january_5,_1906_-_december_26,_1907\death\peterson,_hans_g_death_notice_december_19,_1907_p8_cg.pdf"&gt;Peterson, Hans G&lt;/a&gt;</v>
      </c>
      <c r="T595" s="39">
        <f t="shared" si="66"/>
        <v>1907</v>
      </c>
      <c r="U595" s="2">
        <f t="shared" si="67"/>
        <v>12</v>
      </c>
      <c r="V595" s="2">
        <f t="shared" si="68"/>
        <v>12</v>
      </c>
      <c r="W595" s="2">
        <f t="shared" si="69"/>
        <v>19</v>
      </c>
      <c r="X595" s="2">
        <f t="shared" si="71"/>
        <v>142</v>
      </c>
    </row>
    <row r="596" spans="1:24" x14ac:dyDescent="0.25">
      <c r="A596" s="2">
        <v>1328</v>
      </c>
      <c r="B596" s="4" t="s">
        <v>11269</v>
      </c>
      <c r="C596" s="5" t="s">
        <v>13128</v>
      </c>
      <c r="D596" s="5" t="s">
        <v>64</v>
      </c>
      <c r="E596" s="72" t="s">
        <v>632</v>
      </c>
      <c r="F596" s="71">
        <v>62</v>
      </c>
      <c r="G596" s="52">
        <v>2910</v>
      </c>
      <c r="H596" s="5" t="s">
        <v>11770</v>
      </c>
      <c r="I596" s="5">
        <v>1</v>
      </c>
      <c r="J596" s="72" t="s">
        <v>632</v>
      </c>
      <c r="K596" s="71">
        <v>62</v>
      </c>
      <c r="L596" s="64">
        <v>0</v>
      </c>
      <c r="M596" s="5">
        <v>8</v>
      </c>
      <c r="N596" s="5">
        <v>529</v>
      </c>
      <c r="O596" s="47" t="s">
        <v>20796</v>
      </c>
      <c r="P596" s="46" t="s">
        <v>25754</v>
      </c>
      <c r="Q596" s="2" t="str">
        <f t="shared" si="70"/>
        <v>&lt;a href="set03\cg\cg_january_5,_1906_-_december_26,_1907\death\farris,_mrs_g_w_(jemima_e_kelly)_obituary_december_19,_1907_p1_cg.pdf"&gt;Farris, Mrs G W&lt;/a&gt;</v>
      </c>
      <c r="T596" s="39">
        <f t="shared" si="66"/>
        <v>1907</v>
      </c>
      <c r="U596" s="2">
        <f t="shared" si="67"/>
        <v>12</v>
      </c>
      <c r="V596" s="2">
        <f t="shared" si="68"/>
        <v>12</v>
      </c>
      <c r="W596" s="2">
        <f t="shared" si="69"/>
        <v>19</v>
      </c>
      <c r="X596" s="2">
        <f t="shared" si="71"/>
        <v>153</v>
      </c>
    </row>
    <row r="597" spans="1:24" x14ac:dyDescent="0.25">
      <c r="A597" s="2">
        <v>1736</v>
      </c>
      <c r="B597" s="4" t="s">
        <v>11283</v>
      </c>
      <c r="C597" s="5"/>
      <c r="D597" s="5" t="s">
        <v>64</v>
      </c>
      <c r="E597" s="72">
        <v>0</v>
      </c>
      <c r="F597" s="71">
        <v>85</v>
      </c>
      <c r="G597" s="52">
        <v>2910</v>
      </c>
      <c r="H597" s="5" t="s">
        <v>11770</v>
      </c>
      <c r="I597" s="5">
        <v>7</v>
      </c>
      <c r="J597" s="72" t="s">
        <v>25676</v>
      </c>
      <c r="K597" s="71">
        <v>85</v>
      </c>
      <c r="L597" s="64">
        <v>0</v>
      </c>
      <c r="M597" s="5">
        <v>8</v>
      </c>
      <c r="N597" s="5">
        <v>545</v>
      </c>
      <c r="O597" s="47" t="s">
        <v>20812</v>
      </c>
      <c r="P597" s="46" t="s">
        <v>25754</v>
      </c>
      <c r="Q597" s="2" t="str">
        <f t="shared" si="70"/>
        <v>&lt;a href="set03\cg\cg_january_5,_1906_-_december_26,_1907\death\homuth,_mrs_obituary_december_19,_1907_p7_cg.pdf"&gt;Homuth, Mrs&lt;/a&gt;</v>
      </c>
      <c r="T597" s="39">
        <f t="shared" si="66"/>
        <v>1907</v>
      </c>
      <c r="U597" s="2">
        <f t="shared" si="67"/>
        <v>12</v>
      </c>
      <c r="V597" s="2">
        <f t="shared" si="68"/>
        <v>12</v>
      </c>
      <c r="W597" s="2">
        <f t="shared" si="69"/>
        <v>19</v>
      </c>
      <c r="X597" s="2">
        <f t="shared" si="71"/>
        <v>128</v>
      </c>
    </row>
    <row r="598" spans="1:24" x14ac:dyDescent="0.25">
      <c r="A598" s="2">
        <v>1342</v>
      </c>
      <c r="B598" s="4" t="s">
        <v>11264</v>
      </c>
      <c r="C598" s="5"/>
      <c r="D598" s="5" t="s">
        <v>64</v>
      </c>
      <c r="E598" s="72" t="s">
        <v>24984</v>
      </c>
      <c r="F598" s="71">
        <v>63</v>
      </c>
      <c r="G598" s="52">
        <v>2917</v>
      </c>
      <c r="H598" s="5" t="s">
        <v>11770</v>
      </c>
      <c r="I598" s="5">
        <v>7</v>
      </c>
      <c r="J598" s="72" t="s">
        <v>24984</v>
      </c>
      <c r="K598" s="71">
        <v>63</v>
      </c>
      <c r="L598" s="64">
        <v>0</v>
      </c>
      <c r="M598" s="5">
        <v>8</v>
      </c>
      <c r="N598" s="5">
        <v>524</v>
      </c>
      <c r="O598" s="47" t="s">
        <v>20791</v>
      </c>
      <c r="P598" s="46" t="s">
        <v>25754</v>
      </c>
      <c r="Q598" s="2" t="str">
        <f t="shared" si="70"/>
        <v>&lt;a href="set03\cg\cg_january_5,_1906_-_december_26,_1907\death\eddy,_julius_j_obituary_december_26,_1907_p7_cg.pdf"&gt;Eddy, Julius J&lt;/a&gt;</v>
      </c>
      <c r="T598" s="39">
        <f t="shared" si="66"/>
        <v>1907</v>
      </c>
      <c r="U598" s="2">
        <f t="shared" si="67"/>
        <v>12</v>
      </c>
      <c r="V598" s="2">
        <f t="shared" si="68"/>
        <v>12</v>
      </c>
      <c r="W598" s="2">
        <f t="shared" si="69"/>
        <v>26</v>
      </c>
      <c r="X598" s="2">
        <f t="shared" si="71"/>
        <v>134</v>
      </c>
    </row>
    <row r="599" spans="1:24" x14ac:dyDescent="0.25">
      <c r="A599" s="2">
        <v>2525</v>
      </c>
      <c r="B599" s="4" t="s">
        <v>11296</v>
      </c>
      <c r="C599" s="5"/>
      <c r="D599" s="5" t="s">
        <v>62</v>
      </c>
      <c r="E599" s="72" t="s">
        <v>632</v>
      </c>
      <c r="F599" s="71">
        <v>0</v>
      </c>
      <c r="G599" s="52">
        <v>2917</v>
      </c>
      <c r="H599" s="5" t="s">
        <v>11770</v>
      </c>
      <c r="I599" s="5">
        <v>7</v>
      </c>
      <c r="J599" s="72" t="s">
        <v>632</v>
      </c>
      <c r="K599" s="71">
        <v>200</v>
      </c>
      <c r="L599" s="64">
        <v>0</v>
      </c>
      <c r="M599" s="5">
        <v>8</v>
      </c>
      <c r="N599" s="5">
        <v>558</v>
      </c>
      <c r="O599" s="47" t="s">
        <v>20825</v>
      </c>
      <c r="P599" s="46" t="s">
        <v>25754</v>
      </c>
      <c r="Q599" s="2" t="str">
        <f t="shared" si="70"/>
        <v>&lt;a href="set03\cg\cg_january_5,_1906_-_december_26,_1907\death\mclain,_mrs_d_b_death_notice_december_26,_1907_p7_cg.pdf"&gt;McLain, Mrs D B&lt;/a&gt;</v>
      </c>
      <c r="T599" s="39">
        <f t="shared" si="66"/>
        <v>1907</v>
      </c>
      <c r="U599" s="2">
        <f t="shared" si="67"/>
        <v>12</v>
      </c>
      <c r="V599" s="2">
        <f t="shared" si="68"/>
        <v>12</v>
      </c>
      <c r="W599" s="2">
        <f t="shared" si="69"/>
        <v>26</v>
      </c>
      <c r="X599" s="2">
        <f t="shared" si="71"/>
        <v>140</v>
      </c>
    </row>
    <row r="600" spans="1:24" x14ac:dyDescent="0.25">
      <c r="A600" s="2">
        <v>2839</v>
      </c>
      <c r="B600" s="4" t="s">
        <v>11322</v>
      </c>
      <c r="C600" s="5"/>
      <c r="D600" s="5" t="s">
        <v>62</v>
      </c>
      <c r="E600" s="72">
        <v>0</v>
      </c>
      <c r="F600" s="71">
        <v>0</v>
      </c>
      <c r="G600" s="52">
        <v>2917</v>
      </c>
      <c r="H600" s="5" t="s">
        <v>11770</v>
      </c>
      <c r="I600" s="5">
        <v>8</v>
      </c>
      <c r="J600" s="72" t="s">
        <v>25676</v>
      </c>
      <c r="K600" s="71">
        <v>200</v>
      </c>
      <c r="L600" s="64">
        <v>0</v>
      </c>
      <c r="M600" s="5">
        <v>8</v>
      </c>
      <c r="N600" s="5">
        <v>585</v>
      </c>
      <c r="O600" s="47" t="s">
        <v>20853</v>
      </c>
      <c r="P600" s="46" t="s">
        <v>25754</v>
      </c>
      <c r="Q600" s="2" t="str">
        <f t="shared" si="70"/>
        <v>&lt;a href="set03\cg\cg_january_5,_1906_-_december_26,_1907\death\shadrick,_richard_h_death_notice_december_26,_1907_p8_cg.pdf"&gt;Shadrick, Richard H&lt;/a&gt;</v>
      </c>
      <c r="T600" s="39">
        <f t="shared" si="66"/>
        <v>1907</v>
      </c>
      <c r="U600" s="2">
        <f t="shared" si="67"/>
        <v>12</v>
      </c>
      <c r="V600" s="2">
        <f t="shared" si="68"/>
        <v>12</v>
      </c>
      <c r="W600" s="2">
        <f t="shared" si="69"/>
        <v>26</v>
      </c>
      <c r="X600" s="2">
        <f t="shared" si="71"/>
        <v>148</v>
      </c>
    </row>
    <row r="601" spans="1:24" x14ac:dyDescent="0.25">
      <c r="A601" s="2">
        <v>2738</v>
      </c>
      <c r="B601" s="4" t="s">
        <v>11312</v>
      </c>
      <c r="C601" s="5"/>
      <c r="D601" s="5" t="s">
        <v>62</v>
      </c>
      <c r="E601" s="72">
        <v>0</v>
      </c>
      <c r="F601" s="71">
        <v>0</v>
      </c>
      <c r="G601" s="52" t="s">
        <v>11313</v>
      </c>
      <c r="H601" s="5" t="s">
        <v>11770</v>
      </c>
      <c r="I601" s="5">
        <v>3</v>
      </c>
      <c r="J601" s="72" t="s">
        <v>25676</v>
      </c>
      <c r="K601" s="71">
        <v>200</v>
      </c>
      <c r="L601" s="64">
        <v>0</v>
      </c>
      <c r="M601" s="5">
        <v>8</v>
      </c>
      <c r="N601" s="5">
        <v>575</v>
      </c>
      <c r="O601" s="47" t="s">
        <v>20843</v>
      </c>
      <c r="P601" s="46" t="s">
        <v>25754</v>
      </c>
      <c r="Q601" s="2" t="str">
        <f t="shared" si="70"/>
        <v>&lt;a href="set03\cg\cg_january_5,_1906_-_december_26,_1907\death\rasmussen,_alfred_death_notice_january_17,_1907p3_cg.pdf"&gt;Rasmussen, Alfred&lt;/a&gt;</v>
      </c>
      <c r="R601" s="55">
        <f>FIND(" ",G601)</f>
        <v>8</v>
      </c>
      <c r="S601" s="55">
        <f>FIND(",",G601)</f>
        <v>11</v>
      </c>
      <c r="T601" s="55" t="str">
        <f>MID(G601,S601+2,4)</f>
        <v>1907</v>
      </c>
      <c r="U601" s="55" t="str">
        <f>MID(G601,1,R601-1)</f>
        <v>Janaury</v>
      </c>
      <c r="V601" s="55" t="str">
        <f>_xlfn.SWITCH(TRIM(U601),
"January",1,"February",2,"March",3,"April",4,
"May",5,"June",6,"July",7,"August",8,
"September",9,"October",10,"November",11,"December",12,"No Match")</f>
        <v>No Match</v>
      </c>
      <c r="W601" s="55" t="str">
        <f>MID(G601,S601-2,2)</f>
        <v>17</v>
      </c>
      <c r="X601" s="2">
        <f t="shared" si="71"/>
        <v>142</v>
      </c>
    </row>
    <row r="602" spans="1:24" x14ac:dyDescent="0.25">
      <c r="A602" s="2">
        <v>1708</v>
      </c>
      <c r="B602" s="4" t="s">
        <v>11812</v>
      </c>
      <c r="C602" s="5"/>
      <c r="D602" s="5" t="s">
        <v>64</v>
      </c>
      <c r="E602" s="72">
        <v>0</v>
      </c>
      <c r="F602" s="71">
        <v>83</v>
      </c>
      <c r="G602" s="52">
        <v>2924</v>
      </c>
      <c r="H602" s="5" t="s">
        <v>11770</v>
      </c>
      <c r="I602" s="5">
        <v>1</v>
      </c>
      <c r="J602" s="72" t="s">
        <v>25676</v>
      </c>
      <c r="K602" s="71">
        <v>83</v>
      </c>
      <c r="L602" s="64">
        <v>0</v>
      </c>
      <c r="M602" s="5">
        <v>9</v>
      </c>
      <c r="N602" s="5">
        <v>632</v>
      </c>
      <c r="O602" s="47" t="s">
        <v>20900</v>
      </c>
      <c r="P602" s="46" t="s">
        <v>25755</v>
      </c>
      <c r="Q602" s="2" t="str">
        <f t="shared" si="70"/>
        <v>&lt;a href="set03\cg\cg_january_2,_1908_-_december_30,_1909\death\finney,_george_sr_obituary_january_2,_1908_p1_cg.pdf"&gt;Finney, George Sr&lt;/a&gt;</v>
      </c>
      <c r="T602" s="39">
        <f t="shared" ref="T602:T665" si="72">YEAR(G602)</f>
        <v>1908</v>
      </c>
      <c r="U602" s="2">
        <f t="shared" ref="U602:U665" si="73">MONTH(G602)</f>
        <v>1</v>
      </c>
      <c r="V602" s="2">
        <f t="shared" ref="V602:V665" si="74">U602</f>
        <v>1</v>
      </c>
      <c r="W602" s="2">
        <f t="shared" ref="W602:W665" si="75">DAY(G602)</f>
        <v>2</v>
      </c>
      <c r="X602" s="2">
        <f t="shared" si="71"/>
        <v>138</v>
      </c>
    </row>
    <row r="603" spans="1:24" x14ac:dyDescent="0.25">
      <c r="A603" s="2">
        <v>1721</v>
      </c>
      <c r="B603" s="4" t="s">
        <v>11799</v>
      </c>
      <c r="C603" s="5"/>
      <c r="D603" s="5" t="s">
        <v>64</v>
      </c>
      <c r="E603" s="72">
        <v>0</v>
      </c>
      <c r="F603" s="71">
        <v>84</v>
      </c>
      <c r="G603" s="52">
        <v>2924</v>
      </c>
      <c r="H603" s="5" t="s">
        <v>11770</v>
      </c>
      <c r="I603" s="5">
        <v>1</v>
      </c>
      <c r="J603" s="72" t="s">
        <v>25676</v>
      </c>
      <c r="K603" s="71">
        <v>84</v>
      </c>
      <c r="L603" s="64">
        <v>0</v>
      </c>
      <c r="M603" s="5">
        <v>9</v>
      </c>
      <c r="N603" s="5">
        <v>604</v>
      </c>
      <c r="O603" s="47" t="s">
        <v>20872</v>
      </c>
      <c r="P603" s="46" t="s">
        <v>25755</v>
      </c>
      <c r="Q603" s="2" t="str">
        <f t="shared" si="70"/>
        <v>&lt;a href="set03\cg\cg_january_2,_1908_-_december_30,_1909\death\anderson,_mrs_stena_obituary_january_2,_1908_p1_cg.pdf"&gt;Anderson, Mrs Stena&lt;/a&gt;</v>
      </c>
      <c r="T603" s="39">
        <f t="shared" si="72"/>
        <v>1908</v>
      </c>
      <c r="U603" s="2">
        <f t="shared" si="73"/>
        <v>1</v>
      </c>
      <c r="V603" s="2">
        <f t="shared" si="74"/>
        <v>1</v>
      </c>
      <c r="W603" s="2">
        <f t="shared" si="75"/>
        <v>2</v>
      </c>
      <c r="X603" s="2">
        <f t="shared" si="71"/>
        <v>142</v>
      </c>
    </row>
    <row r="604" spans="1:24" x14ac:dyDescent="0.25">
      <c r="A604" s="2">
        <v>948</v>
      </c>
      <c r="B604" s="4" t="s">
        <v>11844</v>
      </c>
      <c r="C604" s="5"/>
      <c r="D604" s="5" t="s">
        <v>64</v>
      </c>
      <c r="E604" s="72">
        <v>0</v>
      </c>
      <c r="F604" s="71">
        <v>38</v>
      </c>
      <c r="G604" s="52">
        <v>2945</v>
      </c>
      <c r="H604" s="5" t="s">
        <v>11770</v>
      </c>
      <c r="I604" s="5">
        <v>7</v>
      </c>
      <c r="J604" s="72" t="s">
        <v>25676</v>
      </c>
      <c r="K604" s="71">
        <v>38</v>
      </c>
      <c r="L604" s="64">
        <v>0</v>
      </c>
      <c r="M604" s="5">
        <v>9</v>
      </c>
      <c r="N604" s="5">
        <v>690</v>
      </c>
      <c r="O604" s="47" t="s">
        <v>20957</v>
      </c>
      <c r="P604" s="46" t="s">
        <v>25755</v>
      </c>
      <c r="Q604" s="2" t="str">
        <f t="shared" si="70"/>
        <v>&lt;a href="set03\cg\cg_january_2,_1908_-_december_30,_1909\death\williams,_mrs_harry_obituary_january_23,_1908_p7_cg.pdf"&gt;Williams, Mrs Harry&lt;/a&gt;</v>
      </c>
      <c r="T604" s="39">
        <f t="shared" si="72"/>
        <v>1908</v>
      </c>
      <c r="U604" s="2">
        <f t="shared" si="73"/>
        <v>1</v>
      </c>
      <c r="V604" s="2">
        <f t="shared" si="74"/>
        <v>1</v>
      </c>
      <c r="W604" s="2">
        <f t="shared" si="75"/>
        <v>23</v>
      </c>
      <c r="X604" s="2">
        <f t="shared" si="71"/>
        <v>143</v>
      </c>
    </row>
    <row r="605" spans="1:24" x14ac:dyDescent="0.25">
      <c r="A605" s="2">
        <v>2049</v>
      </c>
      <c r="B605" s="4" t="s">
        <v>11809</v>
      </c>
      <c r="C605" s="5"/>
      <c r="D605" s="5" t="s">
        <v>64</v>
      </c>
      <c r="E605" s="72">
        <v>0</v>
      </c>
      <c r="F605" s="71">
        <v>0</v>
      </c>
      <c r="G605" s="52">
        <v>2945</v>
      </c>
      <c r="H605" s="5" t="s">
        <v>11770</v>
      </c>
      <c r="I605" s="5">
        <v>2</v>
      </c>
      <c r="J605" s="72" t="s">
        <v>25676</v>
      </c>
      <c r="K605" s="71">
        <v>200</v>
      </c>
      <c r="L605" s="64">
        <v>0</v>
      </c>
      <c r="M605" s="5">
        <v>9</v>
      </c>
      <c r="N605" s="5">
        <v>626</v>
      </c>
      <c r="O605" s="47" t="s">
        <v>20894</v>
      </c>
      <c r="P605" s="46" t="s">
        <v>25755</v>
      </c>
      <c r="Q605" s="2" t="str">
        <f t="shared" si="70"/>
        <v>&lt;a href="set03\cg\cg_january_2,_1908_-_december_30,_1909\death\dickey,_mrs_alfred_obituary_january_23,_1908_p2_cg.pdf"&gt;Dickey, Mrs Alfred&lt;/a&gt;</v>
      </c>
      <c r="T605" s="39">
        <f t="shared" si="72"/>
        <v>1908</v>
      </c>
      <c r="U605" s="2">
        <f t="shared" si="73"/>
        <v>1</v>
      </c>
      <c r="V605" s="2">
        <f t="shared" si="74"/>
        <v>1</v>
      </c>
      <c r="W605" s="2">
        <f t="shared" si="75"/>
        <v>23</v>
      </c>
      <c r="X605" s="2">
        <f t="shared" si="71"/>
        <v>141</v>
      </c>
    </row>
    <row r="606" spans="1:24" x14ac:dyDescent="0.25">
      <c r="A606" s="2">
        <v>987</v>
      </c>
      <c r="B606" s="4" t="s">
        <v>8787</v>
      </c>
      <c r="C606" s="5"/>
      <c r="D606" s="5" t="s">
        <v>64</v>
      </c>
      <c r="E606" s="72" t="s">
        <v>24886</v>
      </c>
      <c r="F606" s="71">
        <v>42</v>
      </c>
      <c r="G606" s="52">
        <v>2959</v>
      </c>
      <c r="H606" s="5" t="s">
        <v>11770</v>
      </c>
      <c r="I606" s="5">
        <v>1</v>
      </c>
      <c r="J606" s="72" t="s">
        <v>24886</v>
      </c>
      <c r="K606" s="71">
        <v>42</v>
      </c>
      <c r="L606" s="64">
        <v>0</v>
      </c>
      <c r="M606" s="5">
        <v>9</v>
      </c>
      <c r="N606" s="5">
        <v>629</v>
      </c>
      <c r="O606" s="47" t="s">
        <v>20897</v>
      </c>
      <c r="P606" s="46" t="s">
        <v>25755</v>
      </c>
      <c r="Q606" s="2" t="str">
        <f t="shared" si="70"/>
        <v>&lt;a href="set03\cg\cg_january_2,_1908_-_december_30,_1909\death\edwards,_c_a_obituary_february_6,_1908_p1_cg.pdf"&gt;Edwards, C A&lt;/a&gt;</v>
      </c>
      <c r="T606" s="39">
        <f t="shared" si="72"/>
        <v>1908</v>
      </c>
      <c r="U606" s="2">
        <f t="shared" si="73"/>
        <v>2</v>
      </c>
      <c r="V606" s="2">
        <f t="shared" si="74"/>
        <v>2</v>
      </c>
      <c r="W606" s="2">
        <f t="shared" si="75"/>
        <v>6</v>
      </c>
      <c r="X606" s="2">
        <f t="shared" si="71"/>
        <v>129</v>
      </c>
    </row>
    <row r="607" spans="1:24" x14ac:dyDescent="0.25">
      <c r="A607" s="2">
        <v>761</v>
      </c>
      <c r="B607" s="4" t="s">
        <v>11806</v>
      </c>
      <c r="C607" s="5"/>
      <c r="D607" s="5" t="s">
        <v>64</v>
      </c>
      <c r="E607" s="72" t="s">
        <v>25261</v>
      </c>
      <c r="F607" s="71">
        <v>27</v>
      </c>
      <c r="G607" s="52">
        <v>2973</v>
      </c>
      <c r="H607" s="5" t="s">
        <v>11770</v>
      </c>
      <c r="I607" s="5">
        <v>1</v>
      </c>
      <c r="J607" s="72" t="s">
        <v>25261</v>
      </c>
      <c r="K607" s="71">
        <v>27</v>
      </c>
      <c r="L607" s="64" t="s">
        <v>25165</v>
      </c>
      <c r="M607" s="5">
        <v>9</v>
      </c>
      <c r="N607" s="5">
        <v>619</v>
      </c>
      <c r="O607" s="47" t="s">
        <v>20887</v>
      </c>
      <c r="P607" s="46" t="s">
        <v>25755</v>
      </c>
      <c r="Q607" s="2" t="str">
        <f t="shared" si="70"/>
        <v>&lt;a href="set03\cg\cg_january_2,_1908_-_december_30,_1909\death\buzzell,_mrs_delbert_obituary_february_20,_1908_p1_cg.pdf"&gt;Buzzell, Mrs Delbert&lt;/a&gt;</v>
      </c>
      <c r="T607" s="39">
        <f t="shared" si="72"/>
        <v>1908</v>
      </c>
      <c r="U607" s="2">
        <f t="shared" si="73"/>
        <v>2</v>
      </c>
      <c r="V607" s="2">
        <f t="shared" si="74"/>
        <v>2</v>
      </c>
      <c r="W607" s="2">
        <f t="shared" si="75"/>
        <v>20</v>
      </c>
      <c r="X607" s="2">
        <f t="shared" si="71"/>
        <v>146</v>
      </c>
    </row>
    <row r="608" spans="1:24" x14ac:dyDescent="0.25">
      <c r="A608" s="2">
        <v>1088</v>
      </c>
      <c r="B608" s="4" t="s">
        <v>11829</v>
      </c>
      <c r="C608" s="5"/>
      <c r="D608" s="5" t="s">
        <v>62</v>
      </c>
      <c r="E608" s="72">
        <v>0</v>
      </c>
      <c r="F608" s="71">
        <v>49</v>
      </c>
      <c r="G608" s="52">
        <v>2980</v>
      </c>
      <c r="H608" s="5" t="s">
        <v>11770</v>
      </c>
      <c r="I608" s="5">
        <v>2</v>
      </c>
      <c r="J608" s="72" t="s">
        <v>25676</v>
      </c>
      <c r="K608" s="71">
        <v>49</v>
      </c>
      <c r="L608" s="64">
        <v>0</v>
      </c>
      <c r="M608" s="5">
        <v>9</v>
      </c>
      <c r="N608" s="5">
        <v>660</v>
      </c>
      <c r="O608" s="47" t="s">
        <v>20928</v>
      </c>
      <c r="P608" s="46" t="s">
        <v>25755</v>
      </c>
      <c r="Q608" s="2" t="str">
        <f t="shared" si="70"/>
        <v>&lt;a href="set03\cg\cg_january_2,_1908_-_december_30,_1909\death\miller,_peter_j_death_notice_february_27,_1908_p2_cg.pdf"&gt;Miller, Peter J&lt;/a&gt;</v>
      </c>
      <c r="T608" s="39">
        <f t="shared" si="72"/>
        <v>1908</v>
      </c>
      <c r="U608" s="2">
        <f t="shared" si="73"/>
        <v>2</v>
      </c>
      <c r="V608" s="2">
        <f t="shared" si="74"/>
        <v>2</v>
      </c>
      <c r="W608" s="2">
        <f t="shared" si="75"/>
        <v>27</v>
      </c>
      <c r="X608" s="2">
        <f t="shared" si="71"/>
        <v>140</v>
      </c>
    </row>
    <row r="609" spans="1:24" x14ac:dyDescent="0.25">
      <c r="A609" s="2">
        <v>1897</v>
      </c>
      <c r="B609" s="4" t="s">
        <v>11803</v>
      </c>
      <c r="C609" s="5"/>
      <c r="D609" s="5" t="s">
        <v>62</v>
      </c>
      <c r="E609" s="72" t="s">
        <v>25258</v>
      </c>
      <c r="F609" s="71">
        <v>0</v>
      </c>
      <c r="G609" s="52">
        <v>2987</v>
      </c>
      <c r="H609" s="5" t="s">
        <v>11770</v>
      </c>
      <c r="I609" s="5">
        <v>2</v>
      </c>
      <c r="J609" s="72" t="s">
        <v>25258</v>
      </c>
      <c r="K609" s="71">
        <v>200</v>
      </c>
      <c r="L609" s="64">
        <v>0</v>
      </c>
      <c r="M609" s="5">
        <v>9</v>
      </c>
      <c r="N609" s="5">
        <v>612</v>
      </c>
      <c r="O609" s="47" t="s">
        <v>20880</v>
      </c>
      <c r="P609" s="46" t="s">
        <v>25755</v>
      </c>
      <c r="Q609" s="2" t="str">
        <f t="shared" si="70"/>
        <v>&lt;a href="set03\cg\cg_january_2,_1908_-_december_30,_1909\death\birks,_mrs_george_death_notice_march_5,_1908_p2_cg.pdf"&gt;Birks, Mrs George&lt;/a&gt;</v>
      </c>
      <c r="T609" s="39">
        <f t="shared" si="72"/>
        <v>1908</v>
      </c>
      <c r="U609" s="2">
        <f t="shared" si="73"/>
        <v>3</v>
      </c>
      <c r="V609" s="2">
        <f t="shared" si="74"/>
        <v>3</v>
      </c>
      <c r="W609" s="2">
        <f t="shared" si="75"/>
        <v>5</v>
      </c>
      <c r="X609" s="2">
        <f t="shared" si="71"/>
        <v>140</v>
      </c>
    </row>
    <row r="610" spans="1:24" x14ac:dyDescent="0.25">
      <c r="A610" s="2">
        <v>889</v>
      </c>
      <c r="B610" s="4" t="s">
        <v>11802</v>
      </c>
      <c r="C610" s="5"/>
      <c r="D610" s="5" t="s">
        <v>64</v>
      </c>
      <c r="E610" s="72" t="s">
        <v>25257</v>
      </c>
      <c r="F610" s="71">
        <v>34</v>
      </c>
      <c r="G610" s="52">
        <v>3029</v>
      </c>
      <c r="H610" s="5" t="s">
        <v>11770</v>
      </c>
      <c r="I610" s="5">
        <v>1</v>
      </c>
      <c r="J610" s="72" t="s">
        <v>25257</v>
      </c>
      <c r="K610" s="71">
        <v>34</v>
      </c>
      <c r="L610" s="64">
        <v>0</v>
      </c>
      <c r="M610" s="5">
        <v>9</v>
      </c>
      <c r="N610" s="5">
        <v>611</v>
      </c>
      <c r="O610" s="47" t="s">
        <v>20879</v>
      </c>
      <c r="P610" s="46" t="s">
        <v>25755</v>
      </c>
      <c r="Q610" s="2" t="str">
        <f t="shared" si="70"/>
        <v>&lt;a href="set03\cg\cg_january_2,_1908_-_december_30,_1909\death\bigelow,_george_h_obituary_april_16,_1908_p1_cg.pdf"&gt;Bigelow, George H&lt;/a&gt;</v>
      </c>
      <c r="T610" s="39">
        <f t="shared" si="72"/>
        <v>1908</v>
      </c>
      <c r="U610" s="2">
        <f t="shared" si="73"/>
        <v>4</v>
      </c>
      <c r="V610" s="2">
        <f t="shared" si="74"/>
        <v>4</v>
      </c>
      <c r="W610" s="2">
        <f t="shared" si="75"/>
        <v>16</v>
      </c>
      <c r="X610" s="2">
        <f t="shared" si="71"/>
        <v>137</v>
      </c>
    </row>
    <row r="611" spans="1:24" x14ac:dyDescent="0.25">
      <c r="A611" s="2">
        <v>2797</v>
      </c>
      <c r="B611" s="4" t="s">
        <v>11835</v>
      </c>
      <c r="C611" s="5"/>
      <c r="D611" s="5" t="s">
        <v>62</v>
      </c>
      <c r="E611" s="72">
        <v>0</v>
      </c>
      <c r="F611" s="71">
        <v>0</v>
      </c>
      <c r="G611" s="52">
        <v>3036</v>
      </c>
      <c r="H611" s="5" t="s">
        <v>11770</v>
      </c>
      <c r="I611" s="5">
        <v>8</v>
      </c>
      <c r="J611" s="72" t="s">
        <v>25676</v>
      </c>
      <c r="K611" s="71">
        <v>200</v>
      </c>
      <c r="L611" s="64">
        <v>0</v>
      </c>
      <c r="M611" s="5">
        <v>9</v>
      </c>
      <c r="N611" s="5">
        <v>671</v>
      </c>
      <c r="O611" s="47" t="s">
        <v>20938</v>
      </c>
      <c r="P611" s="46" t="s">
        <v>25755</v>
      </c>
      <c r="Q611" s="2" t="str">
        <f t="shared" si="70"/>
        <v>&lt;a href="set03\cg\cg_january_2,_1908_-_december_30,_1909\death\russell,_mrs_f_a_death_notice_april_23,_1908_p8_cg.pdf"&gt;Russell, Mrs F A&lt;/a&gt;</v>
      </c>
      <c r="T611" s="39">
        <f t="shared" si="72"/>
        <v>1908</v>
      </c>
      <c r="U611" s="2">
        <f t="shared" si="73"/>
        <v>4</v>
      </c>
      <c r="V611" s="2">
        <f t="shared" si="74"/>
        <v>4</v>
      </c>
      <c r="W611" s="2">
        <f t="shared" si="75"/>
        <v>23</v>
      </c>
      <c r="X611" s="2">
        <f t="shared" si="71"/>
        <v>139</v>
      </c>
    </row>
    <row r="612" spans="1:24" x14ac:dyDescent="0.25">
      <c r="A612" s="2">
        <v>2719</v>
      </c>
      <c r="B612" s="4" t="s">
        <v>11833</v>
      </c>
      <c r="C612" s="5"/>
      <c r="D612" s="5" t="s">
        <v>64</v>
      </c>
      <c r="E612" s="72">
        <v>0</v>
      </c>
      <c r="F612" s="71">
        <v>0</v>
      </c>
      <c r="G612" s="52">
        <v>3050</v>
      </c>
      <c r="H612" s="5" t="s">
        <v>11770</v>
      </c>
      <c r="I612" s="5">
        <v>2</v>
      </c>
      <c r="J612" s="72" t="s">
        <v>25676</v>
      </c>
      <c r="K612" s="71">
        <v>200</v>
      </c>
      <c r="L612" s="64">
        <v>0</v>
      </c>
      <c r="M612" s="5">
        <v>9</v>
      </c>
      <c r="N612" s="5">
        <v>667</v>
      </c>
      <c r="O612" s="47" t="s">
        <v>20934</v>
      </c>
      <c r="P612" s="46" t="s">
        <v>25755</v>
      </c>
      <c r="Q612" s="2" t="str">
        <f t="shared" si="70"/>
        <v>&lt;a href="set03\cg\cg_january_2,_1908_-_december_30,_1909\death\posey,_mrs_david_obituary_may_7,_1908_p2_cg.pdf"&gt;Posey, Mrs David&lt;/a&gt;</v>
      </c>
      <c r="T612" s="39">
        <f t="shared" si="72"/>
        <v>1908</v>
      </c>
      <c r="U612" s="2">
        <f t="shared" si="73"/>
        <v>5</v>
      </c>
      <c r="V612" s="2">
        <f t="shared" si="74"/>
        <v>5</v>
      </c>
      <c r="W612" s="2">
        <f t="shared" si="75"/>
        <v>7</v>
      </c>
      <c r="X612" s="2">
        <f t="shared" si="71"/>
        <v>132</v>
      </c>
    </row>
    <row r="613" spans="1:24" x14ac:dyDescent="0.25">
      <c r="A613" s="2">
        <v>1085</v>
      </c>
      <c r="B613" s="4" t="s">
        <v>11823</v>
      </c>
      <c r="C613" s="5"/>
      <c r="D613" s="5" t="s">
        <v>62</v>
      </c>
      <c r="E613" s="72" t="s">
        <v>25272</v>
      </c>
      <c r="F613" s="71">
        <v>49</v>
      </c>
      <c r="G613" s="52">
        <v>3057</v>
      </c>
      <c r="H613" s="5" t="s">
        <v>11770</v>
      </c>
      <c r="I613" s="5">
        <v>7</v>
      </c>
      <c r="J613" s="72" t="s">
        <v>25272</v>
      </c>
      <c r="K613" s="71">
        <v>49</v>
      </c>
      <c r="L613" s="64">
        <v>0</v>
      </c>
      <c r="M613" s="5">
        <v>9</v>
      </c>
      <c r="N613" s="5">
        <v>650</v>
      </c>
      <c r="O613" s="47" t="s">
        <v>20918</v>
      </c>
      <c r="P613" s="46" t="s">
        <v>25755</v>
      </c>
      <c r="Q613" s="2" t="str">
        <f t="shared" si="70"/>
        <v>&lt;a href="set03\cg\cg_january_2,_1908_-_december_30,_1909\death\klein,_mrs_death_notice_may_14,_1908_p7_cg.pdf"&gt;Klein, Mrs  &lt;/a&gt;</v>
      </c>
      <c r="T613" s="39">
        <f t="shared" si="72"/>
        <v>1908</v>
      </c>
      <c r="U613" s="2">
        <f t="shared" si="73"/>
        <v>5</v>
      </c>
      <c r="V613" s="2">
        <f t="shared" si="74"/>
        <v>5</v>
      </c>
      <c r="W613" s="2">
        <f t="shared" si="75"/>
        <v>14</v>
      </c>
      <c r="X613" s="2">
        <f t="shared" si="71"/>
        <v>127</v>
      </c>
    </row>
    <row r="614" spans="1:24" x14ac:dyDescent="0.25">
      <c r="A614" s="2">
        <v>3059</v>
      </c>
      <c r="B614" s="4" t="s">
        <v>11846</v>
      </c>
      <c r="C614" s="5"/>
      <c r="D614" s="5" t="s">
        <v>62</v>
      </c>
      <c r="E614" s="72" t="s">
        <v>25279</v>
      </c>
      <c r="F614" s="71">
        <v>0</v>
      </c>
      <c r="G614" s="52">
        <v>3057</v>
      </c>
      <c r="H614" s="5" t="s">
        <v>11770</v>
      </c>
      <c r="I614" s="5">
        <v>7</v>
      </c>
      <c r="J614" s="72" t="s">
        <v>25279</v>
      </c>
      <c r="K614" s="71">
        <v>200</v>
      </c>
      <c r="L614" s="64">
        <v>0</v>
      </c>
      <c r="M614" s="5">
        <v>9</v>
      </c>
      <c r="N614" s="5">
        <v>694</v>
      </c>
      <c r="O614" s="47" t="s">
        <v>20961</v>
      </c>
      <c r="P614" s="46" t="s">
        <v>25755</v>
      </c>
      <c r="Q614" s="2" t="str">
        <f t="shared" si="70"/>
        <v>&lt;a href="set03\cg\cg_january_2,_1908_-_december_30,_1909\death\woodwick,_mrs_g_and_baby_death_notice_may_14,_1908_p7_cg.pdf"&gt;Woodwick, Mrs G and baby&lt;/a&gt;</v>
      </c>
      <c r="T614" s="39">
        <f t="shared" si="72"/>
        <v>1908</v>
      </c>
      <c r="U614" s="2">
        <f t="shared" si="73"/>
        <v>5</v>
      </c>
      <c r="V614" s="2">
        <f t="shared" si="74"/>
        <v>5</v>
      </c>
      <c r="W614" s="2">
        <f t="shared" si="75"/>
        <v>14</v>
      </c>
      <c r="X614" s="2">
        <f t="shared" si="71"/>
        <v>153</v>
      </c>
    </row>
    <row r="615" spans="1:24" x14ac:dyDescent="0.25">
      <c r="A615" s="2">
        <v>165</v>
      </c>
      <c r="B615" s="4" t="s">
        <v>11807</v>
      </c>
      <c r="C615" s="5"/>
      <c r="D615" s="5" t="s">
        <v>64</v>
      </c>
      <c r="E615" s="72" t="s">
        <v>25263</v>
      </c>
      <c r="F615" s="71" t="s">
        <v>24936</v>
      </c>
      <c r="G615" s="52">
        <v>3064</v>
      </c>
      <c r="H615" s="5" t="s">
        <v>11770</v>
      </c>
      <c r="I615" s="5">
        <v>9</v>
      </c>
      <c r="J615" s="72" t="s">
        <v>25263</v>
      </c>
      <c r="K615" s="71">
        <f>4/12</f>
        <v>0.33333333333333331</v>
      </c>
      <c r="L615" s="64">
        <v>0</v>
      </c>
      <c r="M615" s="5">
        <v>9</v>
      </c>
      <c r="N615" s="5">
        <v>624</v>
      </c>
      <c r="O615" s="47" t="s">
        <v>20892</v>
      </c>
      <c r="P615" s="46" t="s">
        <v>25755</v>
      </c>
      <c r="Q615" s="2" t="str">
        <f t="shared" si="70"/>
        <v>&lt;a href="set03\cg\cg_january_2,_1908_-_december_30,_1909\death\danelson,_laura_ethel_obituary_may_21,_1908_p9_cg.pdf"&gt;Danelson, Laura&lt;/a&gt;</v>
      </c>
      <c r="T615" s="39">
        <f t="shared" si="72"/>
        <v>1908</v>
      </c>
      <c r="U615" s="2">
        <f t="shared" si="73"/>
        <v>5</v>
      </c>
      <c r="V615" s="2">
        <f t="shared" si="74"/>
        <v>5</v>
      </c>
      <c r="W615" s="2">
        <f t="shared" si="75"/>
        <v>21</v>
      </c>
      <c r="X615" s="2">
        <f t="shared" si="71"/>
        <v>137</v>
      </c>
    </row>
    <row r="616" spans="1:24" x14ac:dyDescent="0.25">
      <c r="A616" s="2">
        <v>1086</v>
      </c>
      <c r="B616" s="4" t="s">
        <v>11824</v>
      </c>
      <c r="C616" s="5"/>
      <c r="D616" s="5" t="s">
        <v>64</v>
      </c>
      <c r="E616" s="72" t="s">
        <v>25272</v>
      </c>
      <c r="F616" s="71">
        <v>49</v>
      </c>
      <c r="G616" s="52">
        <v>3064</v>
      </c>
      <c r="H616" s="5" t="s">
        <v>11770</v>
      </c>
      <c r="I616" s="5">
        <v>1</v>
      </c>
      <c r="J616" s="72" t="s">
        <v>25272</v>
      </c>
      <c r="K616" s="71">
        <v>49</v>
      </c>
      <c r="L616" s="64">
        <v>0</v>
      </c>
      <c r="M616" s="5">
        <v>9</v>
      </c>
      <c r="N616" s="5">
        <v>651</v>
      </c>
      <c r="O616" s="47" t="s">
        <v>20919</v>
      </c>
      <c r="P616" s="46" t="s">
        <v>25755</v>
      </c>
      <c r="Q616" s="2" t="str">
        <f t="shared" si="70"/>
        <v>&lt;a href="set03\cg\cg_january_2,_1908_-_december_30,_1909\death\klein,_mrs_s_r_obituary_may_21,_1908_p1_cg.pdf"&gt;Klein, Mrs S R&lt;/a&gt;</v>
      </c>
      <c r="T616" s="39">
        <f t="shared" si="72"/>
        <v>1908</v>
      </c>
      <c r="U616" s="2">
        <f t="shared" si="73"/>
        <v>5</v>
      </c>
      <c r="V616" s="2">
        <f t="shared" si="74"/>
        <v>5</v>
      </c>
      <c r="W616" s="2">
        <f t="shared" si="75"/>
        <v>21</v>
      </c>
      <c r="X616" s="2">
        <f t="shared" si="71"/>
        <v>129</v>
      </c>
    </row>
    <row r="617" spans="1:24" x14ac:dyDescent="0.25">
      <c r="A617" s="2">
        <v>1211</v>
      </c>
      <c r="B617" s="4" t="s">
        <v>11813</v>
      </c>
      <c r="C617" s="5"/>
      <c r="D617" s="5" t="s">
        <v>64</v>
      </c>
      <c r="E617" s="72" t="s">
        <v>25266</v>
      </c>
      <c r="F617" s="71">
        <v>56</v>
      </c>
      <c r="G617" s="52">
        <v>3071</v>
      </c>
      <c r="H617" s="5" t="s">
        <v>11770</v>
      </c>
      <c r="I617" s="5">
        <v>1</v>
      </c>
      <c r="J617" s="72" t="s">
        <v>25266</v>
      </c>
      <c r="K617" s="71">
        <v>56</v>
      </c>
      <c r="L617" s="64">
        <v>0</v>
      </c>
      <c r="M617" s="5">
        <v>9</v>
      </c>
      <c r="N617" s="5">
        <v>633</v>
      </c>
      <c r="O617" s="47" t="s">
        <v>20901</v>
      </c>
      <c r="P617" s="46" t="s">
        <v>25755</v>
      </c>
      <c r="Q617" s="2" t="str">
        <f t="shared" si="70"/>
        <v>&lt;a href="set03\cg\cg_january_2,_1908_-_december_30,_1909\death\glaspell,_s_l_obituary_may_28,_1908_p1_cg.pdf"&gt;Glaspell, S L&lt;/a&gt;</v>
      </c>
      <c r="T617" s="39">
        <f t="shared" si="72"/>
        <v>1908</v>
      </c>
      <c r="U617" s="2">
        <f t="shared" si="73"/>
        <v>5</v>
      </c>
      <c r="V617" s="2">
        <f t="shared" si="74"/>
        <v>5</v>
      </c>
      <c r="W617" s="2">
        <f t="shared" si="75"/>
        <v>28</v>
      </c>
      <c r="X617" s="2">
        <f t="shared" si="71"/>
        <v>127</v>
      </c>
    </row>
    <row r="618" spans="1:24" x14ac:dyDescent="0.25">
      <c r="A618" s="2">
        <v>912</v>
      </c>
      <c r="B618" s="4" t="s">
        <v>11831</v>
      </c>
      <c r="C618" s="5" t="s">
        <v>11832</v>
      </c>
      <c r="D618" s="5" t="s">
        <v>64</v>
      </c>
      <c r="E618" s="72">
        <v>0</v>
      </c>
      <c r="F618" s="71">
        <v>35</v>
      </c>
      <c r="G618" s="52">
        <v>3085</v>
      </c>
      <c r="H618" s="5" t="s">
        <v>11770</v>
      </c>
      <c r="I618" s="5">
        <v>1</v>
      </c>
      <c r="J618" s="72" t="s">
        <v>25676</v>
      </c>
      <c r="K618" s="71">
        <v>35</v>
      </c>
      <c r="L618" s="64">
        <v>0</v>
      </c>
      <c r="M618" s="5">
        <v>9</v>
      </c>
      <c r="N618" s="5">
        <v>666</v>
      </c>
      <c r="O618" s="47" t="s">
        <v>20933</v>
      </c>
      <c r="P618" s="46" t="s">
        <v>25755</v>
      </c>
      <c r="Q618" s="2" t="str">
        <f t="shared" si="70"/>
        <v>&lt;a href="set03\cg\cg_january_2,_1908_-_december_30,_1909\death\peterson,_mrs_edward_(anna_steina_abrahamson)_obituary_june_11,_1908_p1_cg.pdf"&gt;Peterson, Mrs Edward&lt;/a&gt;</v>
      </c>
      <c r="T618" s="39">
        <f t="shared" si="72"/>
        <v>1908</v>
      </c>
      <c r="U618" s="2">
        <f t="shared" si="73"/>
        <v>6</v>
      </c>
      <c r="V618" s="2">
        <f t="shared" si="74"/>
        <v>6</v>
      </c>
      <c r="W618" s="2">
        <f t="shared" si="75"/>
        <v>11</v>
      </c>
      <c r="X618" s="2">
        <f t="shared" si="71"/>
        <v>167</v>
      </c>
    </row>
    <row r="619" spans="1:24" x14ac:dyDescent="0.25">
      <c r="A619" s="2">
        <v>1223</v>
      </c>
      <c r="B619" s="4" t="s">
        <v>11843</v>
      </c>
      <c r="C619" s="5"/>
      <c r="D619" s="5" t="s">
        <v>62</v>
      </c>
      <c r="E619" s="72" t="s">
        <v>25278</v>
      </c>
      <c r="F619" s="71">
        <v>56</v>
      </c>
      <c r="G619" s="52">
        <v>3099</v>
      </c>
      <c r="H619" s="5" t="s">
        <v>11770</v>
      </c>
      <c r="I619" s="5">
        <v>1</v>
      </c>
      <c r="J619" s="72" t="s">
        <v>25278</v>
      </c>
      <c r="K619" s="71">
        <v>56</v>
      </c>
      <c r="L619" s="64">
        <v>0</v>
      </c>
      <c r="M619" s="5">
        <v>9</v>
      </c>
      <c r="N619" s="5">
        <v>688</v>
      </c>
      <c r="O619" s="47" t="s">
        <v>20955</v>
      </c>
      <c r="P619" s="46" t="s">
        <v>25755</v>
      </c>
      <c r="Q619" s="2" t="str">
        <f t="shared" si="70"/>
        <v>&lt;a href="set03\cg\cg_january_2,_1908_-_december_30,_1909\death\whitbeck,_andrew_death_notice_june_25,_1908_p1_cg.pdf"&gt;Whitbeck, Andrew&lt;/a&gt;</v>
      </c>
      <c r="T619" s="39">
        <f t="shared" si="72"/>
        <v>1908</v>
      </c>
      <c r="U619" s="2">
        <f t="shared" si="73"/>
        <v>6</v>
      </c>
      <c r="V619" s="2">
        <f t="shared" si="74"/>
        <v>6</v>
      </c>
      <c r="W619" s="2">
        <f t="shared" si="75"/>
        <v>25</v>
      </c>
      <c r="X619" s="2">
        <f t="shared" si="71"/>
        <v>138</v>
      </c>
    </row>
    <row r="620" spans="1:24" x14ac:dyDescent="0.25">
      <c r="A620" s="2">
        <v>1467</v>
      </c>
      <c r="B620" s="4" t="s">
        <v>11798</v>
      </c>
      <c r="C620" s="5"/>
      <c r="D620" s="5" t="s">
        <v>64</v>
      </c>
      <c r="E620" s="72" t="s">
        <v>13510</v>
      </c>
      <c r="F620" s="71">
        <v>69</v>
      </c>
      <c r="G620" s="52">
        <v>3099</v>
      </c>
      <c r="H620" s="5" t="s">
        <v>11770</v>
      </c>
      <c r="I620" s="5">
        <v>1</v>
      </c>
      <c r="J620" s="72" t="s">
        <v>13510</v>
      </c>
      <c r="K620" s="71">
        <v>69</v>
      </c>
      <c r="L620" s="64">
        <v>0</v>
      </c>
      <c r="M620" s="5">
        <v>9</v>
      </c>
      <c r="N620" s="5">
        <v>600</v>
      </c>
      <c r="O620" s="47" t="s">
        <v>20868</v>
      </c>
      <c r="P620" s="46" t="s">
        <v>25755</v>
      </c>
      <c r="Q620" s="2" t="str">
        <f t="shared" si="70"/>
        <v>&lt;a href="set03\cg\cg_january_2,_1908_-_december_30,_1909\death\altringer,_john_obituary_june_25,_1908_p1_cg.pdf"&gt;Altringer, John&lt;/a&gt;</v>
      </c>
      <c r="T620" s="39">
        <f t="shared" si="72"/>
        <v>1908</v>
      </c>
      <c r="U620" s="2">
        <f t="shared" si="73"/>
        <v>6</v>
      </c>
      <c r="V620" s="2">
        <f t="shared" si="74"/>
        <v>6</v>
      </c>
      <c r="W620" s="2">
        <f t="shared" si="75"/>
        <v>25</v>
      </c>
      <c r="X620" s="2">
        <f t="shared" si="71"/>
        <v>132</v>
      </c>
    </row>
    <row r="621" spans="1:24" x14ac:dyDescent="0.25">
      <c r="A621" s="2">
        <v>1224</v>
      </c>
      <c r="B621" s="4" t="s">
        <v>11843</v>
      </c>
      <c r="C621" s="5"/>
      <c r="D621" s="5" t="s">
        <v>64</v>
      </c>
      <c r="E621" s="72" t="s">
        <v>25278</v>
      </c>
      <c r="F621" s="71">
        <v>56</v>
      </c>
      <c r="G621" s="52">
        <v>3106</v>
      </c>
      <c r="H621" s="5" t="s">
        <v>11770</v>
      </c>
      <c r="I621" s="5">
        <v>1</v>
      </c>
      <c r="J621" s="72" t="s">
        <v>25278</v>
      </c>
      <c r="K621" s="71">
        <v>56</v>
      </c>
      <c r="L621" s="64">
        <v>0</v>
      </c>
      <c r="M621" s="5">
        <v>9</v>
      </c>
      <c r="N621" s="5">
        <v>689</v>
      </c>
      <c r="O621" s="47" t="s">
        <v>20956</v>
      </c>
      <c r="P621" s="46" t="s">
        <v>25755</v>
      </c>
      <c r="Q621" s="2" t="str">
        <f t="shared" si="70"/>
        <v>&lt;a href="set03\cg\cg_january_2,_1908_-_december_30,_1909\death\whitbeck,_andrew_obituary_july_2,_1908_p1_cg.pdf"&gt;Whitbeck, Andrew&lt;/a&gt;</v>
      </c>
      <c r="T621" s="39">
        <f t="shared" si="72"/>
        <v>1908</v>
      </c>
      <c r="U621" s="2">
        <f t="shared" si="73"/>
        <v>7</v>
      </c>
      <c r="V621" s="2">
        <f t="shared" si="74"/>
        <v>7</v>
      </c>
      <c r="W621" s="2">
        <f t="shared" si="75"/>
        <v>2</v>
      </c>
      <c r="X621" s="2">
        <f t="shared" si="71"/>
        <v>133</v>
      </c>
    </row>
    <row r="622" spans="1:24" x14ac:dyDescent="0.25">
      <c r="A622" s="2">
        <v>861</v>
      </c>
      <c r="B622" s="4" t="s">
        <v>11828</v>
      </c>
      <c r="C622" s="5"/>
      <c r="D622" s="5" t="s">
        <v>64</v>
      </c>
      <c r="E622" s="72" t="s">
        <v>25274</v>
      </c>
      <c r="F622" s="71">
        <v>31</v>
      </c>
      <c r="G622" s="52">
        <v>3113</v>
      </c>
      <c r="H622" s="5" t="s">
        <v>11770</v>
      </c>
      <c r="I622" s="5">
        <v>1</v>
      </c>
      <c r="J622" s="72" t="s">
        <v>25274</v>
      </c>
      <c r="K622" s="71">
        <v>31</v>
      </c>
      <c r="L622" s="64">
        <v>0</v>
      </c>
      <c r="M622" s="5">
        <v>9</v>
      </c>
      <c r="N622" s="5">
        <v>658</v>
      </c>
      <c r="O622" s="47" t="s">
        <v>20926</v>
      </c>
      <c r="P622" s="46" t="s">
        <v>25755</v>
      </c>
      <c r="Q622" s="2" t="str">
        <f t="shared" si="70"/>
        <v>&lt;a href="set03\cg\cg_january_2,_1908_-_december_30,_1909\death\marsolek,_andrew_obituary_july_9,_1908_p1_cg.pdf"&gt;Marsolek, Andrew&lt;/a&gt;</v>
      </c>
      <c r="T622" s="39">
        <f t="shared" si="72"/>
        <v>1908</v>
      </c>
      <c r="U622" s="2">
        <f t="shared" si="73"/>
        <v>7</v>
      </c>
      <c r="V622" s="2">
        <f t="shared" si="74"/>
        <v>7</v>
      </c>
      <c r="W622" s="2">
        <f t="shared" si="75"/>
        <v>9</v>
      </c>
      <c r="X622" s="2">
        <f t="shared" si="71"/>
        <v>133</v>
      </c>
    </row>
    <row r="623" spans="1:24" x14ac:dyDescent="0.25">
      <c r="A623" s="2">
        <v>1744</v>
      </c>
      <c r="B623" s="4" t="s">
        <v>11842</v>
      </c>
      <c r="C623" s="5"/>
      <c r="D623" s="5" t="s">
        <v>62</v>
      </c>
      <c r="E623" s="72" t="s">
        <v>25147</v>
      </c>
      <c r="F623" s="71">
        <v>85</v>
      </c>
      <c r="G623" s="52">
        <v>3120</v>
      </c>
      <c r="H623" s="5" t="s">
        <v>11770</v>
      </c>
      <c r="I623" s="5">
        <v>2</v>
      </c>
      <c r="J623" s="72" t="s">
        <v>25147</v>
      </c>
      <c r="K623" s="71">
        <v>85</v>
      </c>
      <c r="L623" s="64">
        <v>0</v>
      </c>
      <c r="M623" s="5">
        <v>9</v>
      </c>
      <c r="N623" s="5">
        <v>687</v>
      </c>
      <c r="O623" s="47" t="s">
        <v>20954</v>
      </c>
      <c r="P623" s="46" t="s">
        <v>25755</v>
      </c>
      <c r="Q623" s="2" t="str">
        <f t="shared" si="70"/>
        <v>&lt;a href="set03\cg\cg_january_2,_1908_-_december_30,_1909\death\wedeman,_peter_death_notice_july_16,_1908_p2_cg.pdf"&gt;Wedeman, Peter&lt;/a&gt;</v>
      </c>
      <c r="T623" s="39">
        <f t="shared" si="72"/>
        <v>1908</v>
      </c>
      <c r="U623" s="2">
        <f t="shared" si="73"/>
        <v>7</v>
      </c>
      <c r="V623" s="2">
        <f t="shared" si="74"/>
        <v>7</v>
      </c>
      <c r="W623" s="2">
        <f t="shared" si="75"/>
        <v>16</v>
      </c>
      <c r="X623" s="2">
        <f t="shared" si="71"/>
        <v>134</v>
      </c>
    </row>
    <row r="624" spans="1:24" x14ac:dyDescent="0.25">
      <c r="A624" s="2">
        <v>3057</v>
      </c>
      <c r="B624" s="4" t="s">
        <v>11845</v>
      </c>
      <c r="C624" s="5"/>
      <c r="D624" s="5" t="s">
        <v>64</v>
      </c>
      <c r="E624" s="72">
        <v>0</v>
      </c>
      <c r="F624" s="71">
        <v>0</v>
      </c>
      <c r="G624" s="52">
        <v>3127</v>
      </c>
      <c r="H624" s="5" t="s">
        <v>11770</v>
      </c>
      <c r="I624" s="5">
        <v>8</v>
      </c>
      <c r="J624" s="72" t="s">
        <v>25676</v>
      </c>
      <c r="K624" s="71">
        <v>200</v>
      </c>
      <c r="L624" s="64">
        <v>0</v>
      </c>
      <c r="M624" s="5">
        <v>9</v>
      </c>
      <c r="N624" s="5">
        <v>693</v>
      </c>
      <c r="O624" s="47" t="s">
        <v>20960</v>
      </c>
      <c r="P624" s="46" t="s">
        <v>25755</v>
      </c>
      <c r="Q624" s="2" t="str">
        <f t="shared" si="70"/>
        <v>&lt;a href="set03\cg\cg_january_2,_1908_-_december_30,_1909\death\woodbury,_george_h_obituary_july_23,_1908_p8_cg.pdf"&gt;Woodbury, George H&lt;/a&gt;</v>
      </c>
      <c r="T624" s="39">
        <f t="shared" si="72"/>
        <v>1908</v>
      </c>
      <c r="U624" s="2">
        <f t="shared" si="73"/>
        <v>7</v>
      </c>
      <c r="V624" s="2">
        <f t="shared" si="74"/>
        <v>7</v>
      </c>
      <c r="W624" s="2">
        <f t="shared" si="75"/>
        <v>23</v>
      </c>
      <c r="X624" s="2">
        <f t="shared" si="71"/>
        <v>138</v>
      </c>
    </row>
    <row r="625" spans="1:24" x14ac:dyDescent="0.25">
      <c r="A625" s="2">
        <v>437</v>
      </c>
      <c r="B625" s="4" t="s">
        <v>11818</v>
      </c>
      <c r="C625" s="5"/>
      <c r="D625" s="5" t="s">
        <v>62</v>
      </c>
      <c r="E625" s="72" t="s">
        <v>25269</v>
      </c>
      <c r="F625" s="71">
        <v>10</v>
      </c>
      <c r="G625" s="52">
        <v>3134</v>
      </c>
      <c r="H625" s="5" t="s">
        <v>11770</v>
      </c>
      <c r="I625" s="5">
        <v>1</v>
      </c>
      <c r="J625" s="72" t="s">
        <v>25269</v>
      </c>
      <c r="K625" s="71">
        <v>10</v>
      </c>
      <c r="L625" s="64">
        <v>0</v>
      </c>
      <c r="M625" s="5">
        <v>9</v>
      </c>
      <c r="N625" s="5">
        <v>639</v>
      </c>
      <c r="O625" s="47" t="s">
        <v>20907</v>
      </c>
      <c r="P625" s="46" t="s">
        <v>25755</v>
      </c>
      <c r="Q625" s="2" t="str">
        <f t="shared" si="70"/>
        <v>&lt;a href="set03\cg\cg_january_2,_1908_-_december_30,_1909\death\hertel,_rosa_death_notice_july_30,_1908_p1_cg.pdf"&gt;Hertel, Rosa&lt;/a&gt;</v>
      </c>
      <c r="T625" s="39">
        <f t="shared" si="72"/>
        <v>1908</v>
      </c>
      <c r="U625" s="2">
        <f t="shared" si="73"/>
        <v>7</v>
      </c>
      <c r="V625" s="2">
        <f t="shared" si="74"/>
        <v>7</v>
      </c>
      <c r="W625" s="2">
        <f t="shared" si="75"/>
        <v>30</v>
      </c>
      <c r="X625" s="2">
        <f t="shared" si="71"/>
        <v>130</v>
      </c>
    </row>
    <row r="626" spans="1:24" x14ac:dyDescent="0.25">
      <c r="A626" s="2">
        <v>2289</v>
      </c>
      <c r="B626" s="4" t="s">
        <v>11376</v>
      </c>
      <c r="C626" s="5"/>
      <c r="D626" s="5" t="s">
        <v>64</v>
      </c>
      <c r="E626" s="72" t="s">
        <v>25270</v>
      </c>
      <c r="F626" s="71">
        <v>0</v>
      </c>
      <c r="G626" s="52">
        <v>3134</v>
      </c>
      <c r="H626" s="5" t="s">
        <v>11770</v>
      </c>
      <c r="I626" s="5">
        <v>2</v>
      </c>
      <c r="J626" s="72" t="s">
        <v>25270</v>
      </c>
      <c r="K626" s="71">
        <v>200</v>
      </c>
      <c r="L626" s="64">
        <v>0</v>
      </c>
      <c r="M626" s="5">
        <v>9</v>
      </c>
      <c r="N626" s="5">
        <v>640</v>
      </c>
      <c r="O626" s="47" t="s">
        <v>20908</v>
      </c>
      <c r="P626" s="46" t="s">
        <v>25755</v>
      </c>
      <c r="Q626" s="2" t="str">
        <f t="shared" si="70"/>
        <v>&lt;a href="set03\cg\cg_january_2,_1908_-_december_30,_1909\death\house,_george_obituary_july_30,_1908_p2_cg.pdf"&gt;House, George&lt;/a&gt;</v>
      </c>
      <c r="T626" s="39">
        <f t="shared" si="72"/>
        <v>1908</v>
      </c>
      <c r="U626" s="2">
        <f t="shared" si="73"/>
        <v>7</v>
      </c>
      <c r="V626" s="2">
        <f t="shared" si="74"/>
        <v>7</v>
      </c>
      <c r="W626" s="2">
        <f t="shared" si="75"/>
        <v>30</v>
      </c>
      <c r="X626" s="2">
        <f t="shared" si="71"/>
        <v>128</v>
      </c>
    </row>
    <row r="627" spans="1:24" x14ac:dyDescent="0.25">
      <c r="A627" s="2">
        <v>265</v>
      </c>
      <c r="B627" s="4" t="s">
        <v>11811</v>
      </c>
      <c r="C627" s="5"/>
      <c r="D627" s="5" t="s">
        <v>62</v>
      </c>
      <c r="E627" s="72">
        <v>0</v>
      </c>
      <c r="F627" s="71">
        <v>2</v>
      </c>
      <c r="G627" s="52">
        <v>3141</v>
      </c>
      <c r="H627" s="5" t="s">
        <v>11770</v>
      </c>
      <c r="I627" s="5">
        <v>9</v>
      </c>
      <c r="J627" s="72" t="s">
        <v>25676</v>
      </c>
      <c r="K627" s="71">
        <v>2</v>
      </c>
      <c r="L627" s="64">
        <v>0</v>
      </c>
      <c r="M627" s="5">
        <v>9</v>
      </c>
      <c r="N627" s="5">
        <v>631</v>
      </c>
      <c r="O627" s="47" t="s">
        <v>20899</v>
      </c>
      <c r="P627" s="46" t="s">
        <v>25755</v>
      </c>
      <c r="Q627" s="2" t="str">
        <f t="shared" si="70"/>
        <v>&lt;a href="set03\cg\cg_january_2,_1908_-_december_30,_1909\death\farrar,_2_yr_old_son_of_glen_death_notice_august_6,_1908_p9_cg.pdf"&gt;Farrar, 2 yr old son of Glen&lt;/a&gt;</v>
      </c>
      <c r="T627" s="39">
        <f t="shared" si="72"/>
        <v>1908</v>
      </c>
      <c r="U627" s="2">
        <f t="shared" si="73"/>
        <v>8</v>
      </c>
      <c r="V627" s="2">
        <f t="shared" si="74"/>
        <v>8</v>
      </c>
      <c r="W627" s="2">
        <f t="shared" si="75"/>
        <v>6</v>
      </c>
      <c r="X627" s="2">
        <f t="shared" si="71"/>
        <v>163</v>
      </c>
    </row>
    <row r="628" spans="1:24" x14ac:dyDescent="0.25">
      <c r="A628" s="2">
        <v>591</v>
      </c>
      <c r="B628" s="4" t="s">
        <v>11816</v>
      </c>
      <c r="C628" s="5"/>
      <c r="D628" s="5" t="s">
        <v>64</v>
      </c>
      <c r="E628" s="72" t="s">
        <v>25268</v>
      </c>
      <c r="F628" s="71">
        <v>19</v>
      </c>
      <c r="G628" s="52">
        <v>3148</v>
      </c>
      <c r="H628" s="5" t="s">
        <v>11770</v>
      </c>
      <c r="I628" s="5">
        <v>1</v>
      </c>
      <c r="J628" s="72" t="s">
        <v>25268</v>
      </c>
      <c r="K628" s="71">
        <v>19</v>
      </c>
      <c r="L628" s="64">
        <v>0</v>
      </c>
      <c r="M628" s="5">
        <v>9</v>
      </c>
      <c r="N628" s="5">
        <v>637</v>
      </c>
      <c r="O628" s="47" t="s">
        <v>20905</v>
      </c>
      <c r="P628" s="46" t="s">
        <v>25755</v>
      </c>
      <c r="Q628" s="2" t="str">
        <f t="shared" si="70"/>
        <v>&lt;a href="set03\cg\cg_january_2,_1908_-_december_30,_1909\death\hennings,_henrietta_obituary_august_13,_1908_p1_cg.pdf"&gt;Hennings, Henrietta&lt;/a&gt;</v>
      </c>
      <c r="T628" s="39">
        <f t="shared" si="72"/>
        <v>1908</v>
      </c>
      <c r="U628" s="2">
        <f t="shared" si="73"/>
        <v>8</v>
      </c>
      <c r="V628" s="2">
        <f t="shared" si="74"/>
        <v>8</v>
      </c>
      <c r="W628" s="2">
        <f t="shared" si="75"/>
        <v>13</v>
      </c>
      <c r="X628" s="2">
        <f t="shared" si="71"/>
        <v>142</v>
      </c>
    </row>
    <row r="629" spans="1:24" x14ac:dyDescent="0.25">
      <c r="A629" s="2">
        <v>662</v>
      </c>
      <c r="B629" s="4" t="s">
        <v>11830</v>
      </c>
      <c r="C629" s="5"/>
      <c r="D629" s="5" t="s">
        <v>64</v>
      </c>
      <c r="E629" s="72" t="s">
        <v>25139</v>
      </c>
      <c r="F629" s="71">
        <v>22</v>
      </c>
      <c r="G629" s="52">
        <v>3148</v>
      </c>
      <c r="H629" s="5" t="s">
        <v>11770</v>
      </c>
      <c r="I629" s="5">
        <v>1</v>
      </c>
      <c r="J629" s="72" t="s">
        <v>25139</v>
      </c>
      <c r="K629" s="71">
        <v>22</v>
      </c>
      <c r="L629" s="64">
        <v>0</v>
      </c>
      <c r="M629" s="5">
        <v>9</v>
      </c>
      <c r="N629" s="5">
        <v>663</v>
      </c>
      <c r="O629" s="47" t="s">
        <v>20930</v>
      </c>
      <c r="P629" s="46" t="s">
        <v>25755</v>
      </c>
      <c r="Q629" s="2" t="str">
        <f t="shared" si="70"/>
        <v>&lt;a href="set03\cg\cg_january_2,_1908_-_december_30,_1909\death\mrozek,_john_m_obituary_august_13,_1908_p1_cg.pdf"&gt;Mrozek, John M&lt;/a&gt;</v>
      </c>
      <c r="T629" s="39">
        <f t="shared" si="72"/>
        <v>1908</v>
      </c>
      <c r="U629" s="2">
        <f t="shared" si="73"/>
        <v>8</v>
      </c>
      <c r="V629" s="2">
        <f t="shared" si="74"/>
        <v>8</v>
      </c>
      <c r="W629" s="2">
        <f t="shared" si="75"/>
        <v>13</v>
      </c>
      <c r="X629" s="2">
        <f t="shared" si="71"/>
        <v>132</v>
      </c>
    </row>
    <row r="630" spans="1:24" x14ac:dyDescent="0.25">
      <c r="A630" s="2">
        <v>2238</v>
      </c>
      <c r="B630" s="4" t="s">
        <v>11817</v>
      </c>
      <c r="C630" s="5"/>
      <c r="D630" s="5" t="s">
        <v>72</v>
      </c>
      <c r="E630" s="72">
        <v>0</v>
      </c>
      <c r="F630" s="71">
        <v>0</v>
      </c>
      <c r="G630" s="52">
        <v>3155</v>
      </c>
      <c r="H630" s="5" t="s">
        <v>11770</v>
      </c>
      <c r="I630" s="5">
        <v>1</v>
      </c>
      <c r="J630" s="72" t="s">
        <v>25676</v>
      </c>
      <c r="K630" s="71">
        <v>200</v>
      </c>
      <c r="L630" s="64">
        <v>0</v>
      </c>
      <c r="M630" s="5">
        <v>9</v>
      </c>
      <c r="N630" s="5">
        <v>638</v>
      </c>
      <c r="O630" s="47" t="s">
        <v>20906</v>
      </c>
      <c r="P630" s="46" t="s">
        <v>25755</v>
      </c>
      <c r="Q630" s="2" t="str">
        <f t="shared" si="70"/>
        <v>&lt;a href="set03\cg\cg_january_2,_1908_-_december_30,_1909\death\hennings,_miss_nettie_funeral_report_august_20,_1908_p1_cg.pdf"&gt;Hennings, Miss Nettie&lt;/a&gt;</v>
      </c>
      <c r="T630" s="39">
        <f t="shared" si="72"/>
        <v>1908</v>
      </c>
      <c r="U630" s="2">
        <f t="shared" si="73"/>
        <v>8</v>
      </c>
      <c r="V630" s="2">
        <f t="shared" si="74"/>
        <v>8</v>
      </c>
      <c r="W630" s="2">
        <f t="shared" si="75"/>
        <v>20</v>
      </c>
      <c r="X630" s="2">
        <f t="shared" si="71"/>
        <v>152</v>
      </c>
    </row>
    <row r="631" spans="1:24" x14ac:dyDescent="0.25">
      <c r="A631" s="2">
        <v>1214</v>
      </c>
      <c r="B631" s="4" t="s">
        <v>11820</v>
      </c>
      <c r="C631" s="5"/>
      <c r="D631" s="5" t="s">
        <v>62</v>
      </c>
      <c r="E631" s="72">
        <v>0</v>
      </c>
      <c r="F631" s="71">
        <v>56</v>
      </c>
      <c r="G631" s="52">
        <v>3169</v>
      </c>
      <c r="H631" s="5" t="s">
        <v>11770</v>
      </c>
      <c r="I631" s="5">
        <v>8</v>
      </c>
      <c r="J631" s="72" t="s">
        <v>25676</v>
      </c>
      <c r="K631" s="71">
        <v>56</v>
      </c>
      <c r="L631" s="64">
        <v>0</v>
      </c>
      <c r="M631" s="5">
        <v>9</v>
      </c>
      <c r="N631" s="5">
        <v>645</v>
      </c>
      <c r="O631" s="47" t="s">
        <v>20913</v>
      </c>
      <c r="P631" s="46" t="s">
        <v>25755</v>
      </c>
      <c r="Q631" s="2" t="str">
        <f t="shared" si="70"/>
        <v>&lt;a href="set03\cg\cg_january_2,_1908_-_december_30,_1909\death\johnson,_mrs_gustav_death_notice_september_3,_1908_p8_cg.pdf"&gt;Johnson, Mrs Gustav&lt;/a&gt;</v>
      </c>
      <c r="T631" s="39">
        <f t="shared" si="72"/>
        <v>1908</v>
      </c>
      <c r="U631" s="2">
        <f t="shared" si="73"/>
        <v>9</v>
      </c>
      <c r="V631" s="2">
        <f t="shared" si="74"/>
        <v>9</v>
      </c>
      <c r="W631" s="2">
        <f t="shared" si="75"/>
        <v>3</v>
      </c>
      <c r="X631" s="2">
        <f t="shared" si="71"/>
        <v>148</v>
      </c>
    </row>
    <row r="632" spans="1:24" x14ac:dyDescent="0.25">
      <c r="A632" s="2">
        <v>1215</v>
      </c>
      <c r="B632" s="4" t="s">
        <v>11820</v>
      </c>
      <c r="C632" s="5"/>
      <c r="D632" s="5" t="s">
        <v>72</v>
      </c>
      <c r="E632" s="72">
        <v>0</v>
      </c>
      <c r="F632" s="71">
        <v>56</v>
      </c>
      <c r="G632" s="52">
        <v>3169</v>
      </c>
      <c r="H632" s="5" t="s">
        <v>11770</v>
      </c>
      <c r="I632" s="5">
        <v>8</v>
      </c>
      <c r="J632" s="72" t="s">
        <v>25676</v>
      </c>
      <c r="K632" s="71">
        <v>56</v>
      </c>
      <c r="L632" s="64">
        <v>0</v>
      </c>
      <c r="M632" s="5">
        <v>9</v>
      </c>
      <c r="N632" s="5">
        <v>646</v>
      </c>
      <c r="O632" s="47" t="s">
        <v>20914</v>
      </c>
      <c r="P632" s="46" t="s">
        <v>25755</v>
      </c>
      <c r="Q632" s="2" t="str">
        <f t="shared" si="70"/>
        <v>&lt;a href="set03\cg\cg_january_2,_1908_-_december_30,_1909\death\johnson,_mrs_gustav_funeral_attendees_september_3,_1908_p8_cg.pdf"&gt;Johnson, Mrs Gustav&lt;/a&gt;</v>
      </c>
      <c r="T632" s="39">
        <f t="shared" si="72"/>
        <v>1908</v>
      </c>
      <c r="U632" s="2">
        <f t="shared" si="73"/>
        <v>9</v>
      </c>
      <c r="V632" s="2">
        <f t="shared" si="74"/>
        <v>9</v>
      </c>
      <c r="W632" s="2">
        <f t="shared" si="75"/>
        <v>3</v>
      </c>
      <c r="X632" s="2">
        <f t="shared" si="71"/>
        <v>153</v>
      </c>
    </row>
    <row r="633" spans="1:24" x14ac:dyDescent="0.25">
      <c r="A633" s="2">
        <v>1862</v>
      </c>
      <c r="B633" s="4" t="s">
        <v>11801</v>
      </c>
      <c r="C633" s="5"/>
      <c r="D633" s="5" t="s">
        <v>64</v>
      </c>
      <c r="E633" s="72">
        <v>0</v>
      </c>
      <c r="F633" s="71">
        <v>0</v>
      </c>
      <c r="G633" s="52">
        <v>3169</v>
      </c>
      <c r="H633" s="5" t="s">
        <v>11770</v>
      </c>
      <c r="I633" s="5">
        <v>1</v>
      </c>
      <c r="J633" s="72" t="s">
        <v>25676</v>
      </c>
      <c r="K633" s="71">
        <v>200</v>
      </c>
      <c r="L633" s="64">
        <v>0</v>
      </c>
      <c r="M633" s="5">
        <v>9</v>
      </c>
      <c r="N633" s="5">
        <v>607</v>
      </c>
      <c r="O633" s="47" t="s">
        <v>20875</v>
      </c>
      <c r="P633" s="46" t="s">
        <v>25755</v>
      </c>
      <c r="Q633" s="2" t="str">
        <f t="shared" si="70"/>
        <v>&lt;a href="set03\cg\cg_january_2,_1908_-_december_30,_1909\death\bartholomew,_mrs_william_obituary_september_3,_1908_p1_cg.pdf"&gt;Bartholomew, Mrs William&lt;/a&gt;</v>
      </c>
      <c r="T633" s="39">
        <f t="shared" si="72"/>
        <v>1908</v>
      </c>
      <c r="U633" s="2">
        <f t="shared" si="73"/>
        <v>9</v>
      </c>
      <c r="V633" s="2">
        <f t="shared" si="74"/>
        <v>9</v>
      </c>
      <c r="W633" s="2">
        <f t="shared" si="75"/>
        <v>3</v>
      </c>
      <c r="X633" s="2">
        <f t="shared" si="71"/>
        <v>154</v>
      </c>
    </row>
    <row r="634" spans="1:24" x14ac:dyDescent="0.25">
      <c r="A634" s="2">
        <v>1216</v>
      </c>
      <c r="B634" s="4" t="s">
        <v>11820</v>
      </c>
      <c r="C634" s="5" t="s">
        <v>11821</v>
      </c>
      <c r="D634" s="5" t="s">
        <v>64</v>
      </c>
      <c r="E634" s="72">
        <v>0</v>
      </c>
      <c r="F634" s="71">
        <v>56</v>
      </c>
      <c r="G634" s="52">
        <v>3176</v>
      </c>
      <c r="H634" s="5" t="s">
        <v>11770</v>
      </c>
      <c r="I634" s="5">
        <v>2</v>
      </c>
      <c r="J634" s="72" t="s">
        <v>25676</v>
      </c>
      <c r="K634" s="71">
        <v>56</v>
      </c>
      <c r="L634" s="64">
        <v>0</v>
      </c>
      <c r="M634" s="5">
        <v>9</v>
      </c>
      <c r="N634" s="5">
        <v>644</v>
      </c>
      <c r="O634" s="47" t="s">
        <v>20912</v>
      </c>
      <c r="P634" s="46" t="s">
        <v>25755</v>
      </c>
      <c r="Q634" s="2" t="str">
        <f t="shared" si="70"/>
        <v>&lt;a href="set03\cg\cg_january_2,_1908_-_december_30,_1909\death\johnson,_mrs_gustav_(mathilda)_obituary_september_10,_1908_p2_cg.pdf"&gt;Johnson, Mrs Gustav&lt;/a&gt;</v>
      </c>
      <c r="T634" s="39">
        <f t="shared" si="72"/>
        <v>1908</v>
      </c>
      <c r="U634" s="2">
        <f t="shared" si="73"/>
        <v>9</v>
      </c>
      <c r="V634" s="2">
        <f t="shared" si="74"/>
        <v>9</v>
      </c>
      <c r="W634" s="2">
        <f t="shared" si="75"/>
        <v>10</v>
      </c>
      <c r="X634" s="2">
        <f t="shared" si="71"/>
        <v>156</v>
      </c>
    </row>
    <row r="635" spans="1:24" x14ac:dyDescent="0.25">
      <c r="A635" s="2">
        <v>1649</v>
      </c>
      <c r="B635" s="4" t="s">
        <v>11819</v>
      </c>
      <c r="C635" s="5"/>
      <c r="D635" s="5" t="s">
        <v>62</v>
      </c>
      <c r="E635" s="72">
        <v>0</v>
      </c>
      <c r="F635" s="71">
        <v>79</v>
      </c>
      <c r="G635" s="52">
        <v>3176</v>
      </c>
      <c r="H635" s="5" t="s">
        <v>11770</v>
      </c>
      <c r="I635" s="5">
        <v>8</v>
      </c>
      <c r="J635" s="72" t="s">
        <v>25676</v>
      </c>
      <c r="K635" s="71">
        <v>79</v>
      </c>
      <c r="L635" s="64">
        <v>0</v>
      </c>
      <c r="M635" s="5">
        <v>9</v>
      </c>
      <c r="N635" s="5">
        <v>642</v>
      </c>
      <c r="O635" s="47" t="s">
        <v>20910</v>
      </c>
      <c r="P635" s="46" t="s">
        <v>25755</v>
      </c>
      <c r="Q635" s="2" t="str">
        <f t="shared" si="70"/>
        <v>&lt;a href="set03\cg\cg_january_2,_1908_-_december_30,_1909\death\isely,_jacob_father_of_death_notice_september_10,_1908_p8_cg.pdf"&gt;Isely, Jacob Father of &lt;/a&gt;</v>
      </c>
      <c r="T635" s="39">
        <f t="shared" si="72"/>
        <v>1908</v>
      </c>
      <c r="U635" s="2">
        <f t="shared" si="73"/>
        <v>9</v>
      </c>
      <c r="V635" s="2">
        <f t="shared" si="74"/>
        <v>9</v>
      </c>
      <c r="W635" s="2">
        <f t="shared" si="75"/>
        <v>10</v>
      </c>
      <c r="X635" s="2">
        <f t="shared" si="71"/>
        <v>156</v>
      </c>
    </row>
    <row r="636" spans="1:24" x14ac:dyDescent="0.25">
      <c r="A636" s="2">
        <v>189</v>
      </c>
      <c r="B636" s="4" t="s">
        <v>11822</v>
      </c>
      <c r="C636" s="5"/>
      <c r="D636" s="5" t="s">
        <v>64</v>
      </c>
      <c r="E636" s="72">
        <v>0</v>
      </c>
      <c r="F636" s="71" t="s">
        <v>25271</v>
      </c>
      <c r="G636" s="52">
        <v>3183</v>
      </c>
      <c r="H636" s="5" t="s">
        <v>11770</v>
      </c>
      <c r="I636" s="5">
        <v>7</v>
      </c>
      <c r="J636" s="72" t="s">
        <v>25676</v>
      </c>
      <c r="K636" s="71">
        <f>7/12</f>
        <v>0.58333333333333337</v>
      </c>
      <c r="L636" s="64">
        <v>0</v>
      </c>
      <c r="M636" s="5">
        <v>9</v>
      </c>
      <c r="N636" s="5">
        <v>647</v>
      </c>
      <c r="O636" s="47" t="s">
        <v>20915</v>
      </c>
      <c r="P636" s="46" t="s">
        <v>25755</v>
      </c>
      <c r="Q636" s="2" t="str">
        <f t="shared" si="70"/>
        <v>&lt;a href="set03\cg\cg_january_2,_1908_-_december_30,_1909\death\kellogg,_naomi_aldyth_do_judson_obituary_september_17,_1908_p7_cg.pdf"&gt;Kellogg, Naomi Aldyth do of Judson&lt;/a&gt;</v>
      </c>
      <c r="T636" s="39">
        <f t="shared" si="72"/>
        <v>1908</v>
      </c>
      <c r="U636" s="2">
        <f t="shared" si="73"/>
        <v>9</v>
      </c>
      <c r="V636" s="2">
        <f t="shared" si="74"/>
        <v>9</v>
      </c>
      <c r="W636" s="2">
        <f t="shared" si="75"/>
        <v>17</v>
      </c>
      <c r="X636" s="2">
        <f t="shared" si="71"/>
        <v>172</v>
      </c>
    </row>
    <row r="637" spans="1:24" x14ac:dyDescent="0.25">
      <c r="A637" s="2">
        <v>943</v>
      </c>
      <c r="B637" s="4" t="s">
        <v>11814</v>
      </c>
      <c r="C637" s="5" t="s">
        <v>11815</v>
      </c>
      <c r="D637" s="5" t="s">
        <v>64</v>
      </c>
      <c r="E637" s="72" t="s">
        <v>24851</v>
      </c>
      <c r="F637" s="71">
        <v>38</v>
      </c>
      <c r="G637" s="52">
        <v>3190</v>
      </c>
      <c r="H637" s="5" t="s">
        <v>11770</v>
      </c>
      <c r="I637" s="5">
        <v>1</v>
      </c>
      <c r="J637" s="72" t="s">
        <v>24851</v>
      </c>
      <c r="K637" s="71">
        <v>38</v>
      </c>
      <c r="L637" s="64">
        <v>0</v>
      </c>
      <c r="M637" s="5">
        <v>9</v>
      </c>
      <c r="N637" s="5">
        <v>636</v>
      </c>
      <c r="O637" s="47" t="s">
        <v>20904</v>
      </c>
      <c r="P637" s="46" t="s">
        <v>25755</v>
      </c>
      <c r="Q637" s="2" t="str">
        <f t="shared" si="70"/>
        <v>&lt;a href="set03\cg\cg_january_2,_1908_-_december_30,_1909\death\hauge,_mrs_helge_w_(aggie_sand)_obituary_september_24,_1908_p1_cg.pdf"&gt;Hauge, Mrs Helge W&lt;/a&gt;</v>
      </c>
      <c r="T637" s="39">
        <f t="shared" si="72"/>
        <v>1908</v>
      </c>
      <c r="U637" s="2">
        <f t="shared" si="73"/>
        <v>9</v>
      </c>
      <c r="V637" s="2">
        <f t="shared" si="74"/>
        <v>9</v>
      </c>
      <c r="W637" s="2">
        <f t="shared" si="75"/>
        <v>24</v>
      </c>
      <c r="X637" s="2">
        <f t="shared" si="71"/>
        <v>156</v>
      </c>
    </row>
    <row r="638" spans="1:24" x14ac:dyDescent="0.25">
      <c r="A638" s="2">
        <v>85</v>
      </c>
      <c r="B638" s="4" t="s">
        <v>11834</v>
      </c>
      <c r="C638" s="5"/>
      <c r="D638" s="5" t="s">
        <v>62</v>
      </c>
      <c r="E638" s="72">
        <v>0</v>
      </c>
      <c r="F638" s="71" t="s">
        <v>24881</v>
      </c>
      <c r="G638" s="52">
        <v>3197</v>
      </c>
      <c r="H638" s="5" t="s">
        <v>11770</v>
      </c>
      <c r="I638" s="5">
        <v>9</v>
      </c>
      <c r="J638" s="72" t="s">
        <v>25676</v>
      </c>
      <c r="K638" s="71">
        <v>0</v>
      </c>
      <c r="L638" s="64">
        <v>0</v>
      </c>
      <c r="M638" s="5">
        <v>9</v>
      </c>
      <c r="N638" s="5">
        <v>668</v>
      </c>
      <c r="O638" s="47" t="s">
        <v>20935</v>
      </c>
      <c r="P638" s="46" t="s">
        <v>25755</v>
      </c>
      <c r="Q638" s="2" t="str">
        <f t="shared" si="70"/>
        <v>&lt;a href="set03\cg\cg_january_2,_1908_-_december_30,_1909\death\prodzinski,_infant_twin_of_michael_death_notice_october_1,_1908_p9_cg.pdf"&gt;Prodzinski, Infant twin of Michael&lt;/a&gt;</v>
      </c>
      <c r="T638" s="39">
        <f t="shared" si="72"/>
        <v>1908</v>
      </c>
      <c r="U638" s="2">
        <f t="shared" si="73"/>
        <v>10</v>
      </c>
      <c r="V638" s="2">
        <f t="shared" si="74"/>
        <v>10</v>
      </c>
      <c r="W638" s="2">
        <f t="shared" si="75"/>
        <v>1</v>
      </c>
      <c r="X638" s="2">
        <f t="shared" si="71"/>
        <v>176</v>
      </c>
    </row>
    <row r="639" spans="1:24" x14ac:dyDescent="0.25">
      <c r="A639" s="2">
        <v>166</v>
      </c>
      <c r="B639" s="4" t="s">
        <v>11808</v>
      </c>
      <c r="C639" s="5"/>
      <c r="D639" s="5" t="s">
        <v>64</v>
      </c>
      <c r="E639" s="72">
        <v>0</v>
      </c>
      <c r="F639" s="71" t="s">
        <v>24936</v>
      </c>
      <c r="G639" s="52">
        <v>3204</v>
      </c>
      <c r="H639" s="5" t="s">
        <v>11770</v>
      </c>
      <c r="I639" s="5">
        <v>10</v>
      </c>
      <c r="J639" s="72" t="s">
        <v>25676</v>
      </c>
      <c r="K639" s="71">
        <f>4/12</f>
        <v>0.33333333333333331</v>
      </c>
      <c r="L639" s="64">
        <v>0</v>
      </c>
      <c r="M639" s="5">
        <v>9</v>
      </c>
      <c r="N639" s="5">
        <v>625</v>
      </c>
      <c r="O639" s="47" t="s">
        <v>20893</v>
      </c>
      <c r="P639" s="46" t="s">
        <v>25755</v>
      </c>
      <c r="Q639" s="2" t="str">
        <f t="shared" si="70"/>
        <v>&lt;a href="set03\cg\cg_january_2,_1908_-_december_30,_1909\death\darkenwald,_male_infant_of_george_o_obituary_october_8,_1908_p10_cg.pdf"&gt;Darkenwald, Male Infant of George O&lt;/a&gt;</v>
      </c>
      <c r="T639" s="39">
        <f t="shared" si="72"/>
        <v>1908</v>
      </c>
      <c r="U639" s="2">
        <f t="shared" si="73"/>
        <v>10</v>
      </c>
      <c r="V639" s="2">
        <f t="shared" si="74"/>
        <v>10</v>
      </c>
      <c r="W639" s="2">
        <f t="shared" si="75"/>
        <v>8</v>
      </c>
      <c r="X639" s="2">
        <f t="shared" si="71"/>
        <v>175</v>
      </c>
    </row>
    <row r="640" spans="1:24" x14ac:dyDescent="0.25">
      <c r="A640" s="2">
        <v>410</v>
      </c>
      <c r="B640" s="4" t="s">
        <v>11847</v>
      </c>
      <c r="C640" s="5"/>
      <c r="D640" s="5" t="s">
        <v>64</v>
      </c>
      <c r="E640" s="72" t="s">
        <v>2196</v>
      </c>
      <c r="F640" s="71">
        <v>7</v>
      </c>
      <c r="G640" s="52">
        <v>3204</v>
      </c>
      <c r="H640" s="5" t="s">
        <v>11770</v>
      </c>
      <c r="I640" s="5">
        <v>10</v>
      </c>
      <c r="J640" s="72" t="s">
        <v>2196</v>
      </c>
      <c r="K640" s="71">
        <v>7</v>
      </c>
      <c r="L640" s="64">
        <v>0</v>
      </c>
      <c r="M640" s="5">
        <v>9</v>
      </c>
      <c r="N640" s="5">
        <v>695</v>
      </c>
      <c r="O640" s="47" t="s">
        <v>20962</v>
      </c>
      <c r="P640" s="46" t="s">
        <v>25755</v>
      </c>
      <c r="Q640" s="2" t="str">
        <f t="shared" si="70"/>
        <v>&lt;a href="set03\cg\cg_january_2,_1908_-_december_30,_1909\death\wright,_chas_so_j_j_obituary_october_8,_1908_p10_cg.pdf"&gt;Wright, Chas so J J&lt;/a&gt;</v>
      </c>
      <c r="T640" s="39">
        <f t="shared" si="72"/>
        <v>1908</v>
      </c>
      <c r="U640" s="2">
        <f t="shared" si="73"/>
        <v>10</v>
      </c>
      <c r="V640" s="2">
        <f t="shared" si="74"/>
        <v>10</v>
      </c>
      <c r="W640" s="2">
        <f t="shared" si="75"/>
        <v>8</v>
      </c>
      <c r="X640" s="2">
        <f t="shared" si="71"/>
        <v>143</v>
      </c>
    </row>
    <row r="641" spans="1:24" x14ac:dyDescent="0.25">
      <c r="A641" s="2">
        <v>1092</v>
      </c>
      <c r="B641" s="4" t="s">
        <v>11800</v>
      </c>
      <c r="C641" s="5"/>
      <c r="D641" s="5" t="s">
        <v>62</v>
      </c>
      <c r="E641" s="72">
        <v>0</v>
      </c>
      <c r="F641" s="71">
        <v>50</v>
      </c>
      <c r="G641" s="52">
        <v>3204</v>
      </c>
      <c r="H641" s="5" t="s">
        <v>11770</v>
      </c>
      <c r="I641" s="5">
        <v>9</v>
      </c>
      <c r="J641" s="72" t="s">
        <v>25676</v>
      </c>
      <c r="K641" s="71">
        <v>50</v>
      </c>
      <c r="L641" s="64">
        <v>0</v>
      </c>
      <c r="M641" s="5">
        <v>9</v>
      </c>
      <c r="N641" s="5">
        <v>606</v>
      </c>
      <c r="O641" s="47" t="s">
        <v>20874</v>
      </c>
      <c r="P641" s="46" t="s">
        <v>25755</v>
      </c>
      <c r="Q641" s="2" t="str">
        <f t="shared" si="70"/>
        <v>&lt;a href="set03\cg\cg_january_2,_1908_-_december_30,_1909\death\arnett,_mrs_emma_l_death_notice_october_8,_1908_p9_cg.pdf"&gt;Arnett, Mrs Emma L&lt;/a&gt;</v>
      </c>
      <c r="T641" s="39">
        <f t="shared" si="72"/>
        <v>1908</v>
      </c>
      <c r="U641" s="2">
        <f t="shared" si="73"/>
        <v>10</v>
      </c>
      <c r="V641" s="2">
        <f t="shared" si="74"/>
        <v>10</v>
      </c>
      <c r="W641" s="2">
        <f t="shared" si="75"/>
        <v>8</v>
      </c>
      <c r="X641" s="2">
        <f t="shared" si="71"/>
        <v>144</v>
      </c>
    </row>
    <row r="642" spans="1:24" x14ac:dyDescent="0.25">
      <c r="A642" s="2">
        <v>2798</v>
      </c>
      <c r="B642" s="4" t="s">
        <v>11836</v>
      </c>
      <c r="C642" s="5"/>
      <c r="D642" s="5" t="s">
        <v>64</v>
      </c>
      <c r="E642" s="72">
        <v>0</v>
      </c>
      <c r="F642" s="71">
        <v>0</v>
      </c>
      <c r="G642" s="52">
        <v>3204</v>
      </c>
      <c r="H642" s="5" t="s">
        <v>11770</v>
      </c>
      <c r="I642" s="5">
        <v>9</v>
      </c>
      <c r="J642" s="72" t="s">
        <v>25676</v>
      </c>
      <c r="K642" s="71">
        <v>200</v>
      </c>
      <c r="L642" s="64">
        <v>0</v>
      </c>
      <c r="M642" s="5">
        <v>9</v>
      </c>
      <c r="N642" s="5">
        <v>672</v>
      </c>
      <c r="O642" s="47" t="s">
        <v>20939</v>
      </c>
      <c r="P642" s="46" t="s">
        <v>25755</v>
      </c>
      <c r="Q642" s="2" t="str">
        <f t="shared" ref="Q642:Q705" si="76">"&lt;a href="&amp;""""&amp;P642&amp;"\"&amp;O642&amp;"""&gt;"&amp;B642&amp;"&lt;/a&gt;"</f>
        <v>&lt;a href="set03\cg\cg_january_2,_1908_-_december_30,_1909\death\russell,_mrs_m_j_obituary_october_8,_1908_p9_cg.pdf"&gt;Russell, Mrs M J&lt;/a&gt;</v>
      </c>
      <c r="T642" s="39">
        <f t="shared" si="72"/>
        <v>1908</v>
      </c>
      <c r="U642" s="2">
        <f t="shared" si="73"/>
        <v>10</v>
      </c>
      <c r="V642" s="2">
        <f t="shared" si="74"/>
        <v>10</v>
      </c>
      <c r="W642" s="2">
        <f t="shared" si="75"/>
        <v>8</v>
      </c>
      <c r="X642" s="2">
        <f t="shared" ref="X642:X705" si="77">LEN(Q642)</f>
        <v>136</v>
      </c>
    </row>
    <row r="643" spans="1:24" x14ac:dyDescent="0.25">
      <c r="A643" s="2">
        <v>1320</v>
      </c>
      <c r="B643" s="4" t="s">
        <v>11275</v>
      </c>
      <c r="C643" s="5"/>
      <c r="D643" s="5" t="s">
        <v>64</v>
      </c>
      <c r="E643" s="72" t="s">
        <v>25297</v>
      </c>
      <c r="F643" s="71">
        <v>61</v>
      </c>
      <c r="G643" s="12">
        <v>3218</v>
      </c>
      <c r="H643" s="5" t="s">
        <v>11770</v>
      </c>
      <c r="I643" s="5">
        <v>8</v>
      </c>
      <c r="J643" s="72" t="s">
        <v>25297</v>
      </c>
      <c r="K643" s="71">
        <v>61</v>
      </c>
      <c r="L643" s="64">
        <v>0</v>
      </c>
      <c r="M643" s="5">
        <v>9</v>
      </c>
      <c r="N643" s="5">
        <v>661</v>
      </c>
      <c r="O643" s="47" t="s">
        <v>20830</v>
      </c>
      <c r="P643" s="46" t="s">
        <v>25755</v>
      </c>
      <c r="Q643" s="2" t="str">
        <f t="shared" si="76"/>
        <v>&lt;a href="set03\cg\cg_january_2,_1908_-_december_30,_1909\death\moore,_isabella_obituary_october_22,_1908_p8_cg.pdf"&gt;Moore, Isabella&lt;/a&gt;</v>
      </c>
      <c r="T643" s="39">
        <f t="shared" si="72"/>
        <v>1908</v>
      </c>
      <c r="U643" s="2">
        <f t="shared" si="73"/>
        <v>10</v>
      </c>
      <c r="V643" s="2">
        <f t="shared" si="74"/>
        <v>10</v>
      </c>
      <c r="W643" s="2">
        <f t="shared" si="75"/>
        <v>22</v>
      </c>
      <c r="X643" s="2">
        <f t="shared" si="77"/>
        <v>135</v>
      </c>
    </row>
    <row r="644" spans="1:24" x14ac:dyDescent="0.25">
      <c r="A644" s="2">
        <v>659</v>
      </c>
      <c r="B644" s="4" t="s">
        <v>11827</v>
      </c>
      <c r="C644" s="5"/>
      <c r="D644" s="5" t="s">
        <v>64</v>
      </c>
      <c r="E644" s="72" t="s">
        <v>24886</v>
      </c>
      <c r="F644" s="71">
        <v>22</v>
      </c>
      <c r="G644" s="52">
        <v>3267</v>
      </c>
      <c r="H644" s="5" t="s">
        <v>11770</v>
      </c>
      <c r="I644" s="5">
        <v>9</v>
      </c>
      <c r="J644" s="72" t="s">
        <v>24886</v>
      </c>
      <c r="K644" s="71">
        <v>22</v>
      </c>
      <c r="L644" s="64">
        <v>0</v>
      </c>
      <c r="M644" s="5">
        <v>9</v>
      </c>
      <c r="N644" s="5">
        <v>657</v>
      </c>
      <c r="O644" s="47" t="s">
        <v>20925</v>
      </c>
      <c r="P644" s="46" t="s">
        <v>25755</v>
      </c>
      <c r="Q644" s="2" t="str">
        <f t="shared" si="76"/>
        <v>&lt;a href="set03\cg\cg_january_2,_1908_-_december_30,_1909\death\lonski,_helen_obituary_december_10,_1908_p9_cg.pdf"&gt;Lonski, Helen&lt;/a&gt;</v>
      </c>
      <c r="T644" s="39">
        <f t="shared" si="72"/>
        <v>1908</v>
      </c>
      <c r="U644" s="2">
        <f t="shared" si="73"/>
        <v>12</v>
      </c>
      <c r="V644" s="2">
        <f t="shared" si="74"/>
        <v>12</v>
      </c>
      <c r="W644" s="2">
        <f t="shared" si="75"/>
        <v>10</v>
      </c>
      <c r="X644" s="2">
        <f t="shared" si="77"/>
        <v>132</v>
      </c>
    </row>
    <row r="645" spans="1:24" x14ac:dyDescent="0.25">
      <c r="A645" s="2">
        <v>929</v>
      </c>
      <c r="B645" s="4" t="s">
        <v>11804</v>
      </c>
      <c r="C645" s="5" t="s">
        <v>11805</v>
      </c>
      <c r="D645" s="5" t="s">
        <v>64</v>
      </c>
      <c r="E645" s="72">
        <v>0</v>
      </c>
      <c r="F645" s="71">
        <v>37</v>
      </c>
      <c r="G645" s="52">
        <v>3267</v>
      </c>
      <c r="H645" s="5" t="s">
        <v>11770</v>
      </c>
      <c r="I645" s="5">
        <v>1</v>
      </c>
      <c r="J645" s="72" t="s">
        <v>25676</v>
      </c>
      <c r="K645" s="71">
        <v>37</v>
      </c>
      <c r="L645" s="64">
        <v>0</v>
      </c>
      <c r="M645" s="5">
        <v>9</v>
      </c>
      <c r="N645" s="5">
        <v>613</v>
      </c>
      <c r="O645" s="47" t="s">
        <v>20881</v>
      </c>
      <c r="P645" s="46" t="s">
        <v>25755</v>
      </c>
      <c r="Q645" s="2" t="str">
        <f t="shared" si="76"/>
        <v>&lt;a href="set03\cg\cg_january_2,_1908_-_december_30,_1909\death\bond,_mrs_wm_(rachel_howard)_obituary_december_10,_1908_p1_cg.pdf"&gt;Bond, Mrs Wm&lt;/a&gt;</v>
      </c>
      <c r="T645" s="39">
        <f t="shared" si="72"/>
        <v>1908</v>
      </c>
      <c r="U645" s="2">
        <f t="shared" si="73"/>
        <v>12</v>
      </c>
      <c r="V645" s="2">
        <f t="shared" si="74"/>
        <v>12</v>
      </c>
      <c r="W645" s="2">
        <f t="shared" si="75"/>
        <v>10</v>
      </c>
      <c r="X645" s="2">
        <f t="shared" si="77"/>
        <v>146</v>
      </c>
    </row>
    <row r="646" spans="1:24" x14ac:dyDescent="0.25">
      <c r="A646" s="2">
        <v>2413</v>
      </c>
      <c r="B646" s="4" t="s">
        <v>11826</v>
      </c>
      <c r="C646" s="5"/>
      <c r="D646" s="5" t="s">
        <v>62</v>
      </c>
      <c r="E646" s="72">
        <v>0</v>
      </c>
      <c r="F646" s="71">
        <v>0</v>
      </c>
      <c r="G646" s="52">
        <v>3267</v>
      </c>
      <c r="H646" s="5" t="s">
        <v>11770</v>
      </c>
      <c r="I646" s="5">
        <v>9</v>
      </c>
      <c r="J646" s="72" t="s">
        <v>25676</v>
      </c>
      <c r="K646" s="71">
        <v>200</v>
      </c>
      <c r="L646" s="64">
        <v>0</v>
      </c>
      <c r="M646" s="5">
        <v>9</v>
      </c>
      <c r="N646" s="5">
        <v>654</v>
      </c>
      <c r="O646" s="47" t="s">
        <v>20922</v>
      </c>
      <c r="P646" s="46" t="s">
        <v>25755</v>
      </c>
      <c r="Q646" s="2" t="str">
        <f t="shared" si="76"/>
        <v>&lt;a href="set03\cg\cg_january_2,_1908_-_december_30,_1909\death\lane,_dau_of_l_c_death_notice_december_10,_1908_p9_cg.pdf"&gt;Lane, Dau of L C&lt;/a&gt;</v>
      </c>
      <c r="T646" s="39">
        <f t="shared" si="72"/>
        <v>1908</v>
      </c>
      <c r="U646" s="2">
        <f t="shared" si="73"/>
        <v>12</v>
      </c>
      <c r="V646" s="2">
        <f t="shared" si="74"/>
        <v>12</v>
      </c>
      <c r="W646" s="2">
        <f t="shared" si="75"/>
        <v>10</v>
      </c>
      <c r="X646" s="2">
        <f t="shared" si="77"/>
        <v>142</v>
      </c>
    </row>
    <row r="647" spans="1:24" x14ac:dyDescent="0.25">
      <c r="A647" s="2">
        <v>613</v>
      </c>
      <c r="B647" s="4" t="s">
        <v>11810</v>
      </c>
      <c r="C647" s="5"/>
      <c r="D647" s="5" t="s">
        <v>64</v>
      </c>
      <c r="E647" s="72" t="s">
        <v>25264</v>
      </c>
      <c r="F647" s="71">
        <v>20</v>
      </c>
      <c r="G647" s="52">
        <v>3288</v>
      </c>
      <c r="H647" s="5" t="s">
        <v>11770</v>
      </c>
      <c r="I647" s="5">
        <v>1</v>
      </c>
      <c r="J647" s="72" t="s">
        <v>25264</v>
      </c>
      <c r="K647" s="71">
        <v>20</v>
      </c>
      <c r="L647" s="64">
        <v>0</v>
      </c>
      <c r="M647" s="5">
        <v>9</v>
      </c>
      <c r="N647" s="5">
        <v>628</v>
      </c>
      <c r="O647" s="47" t="s">
        <v>20896</v>
      </c>
      <c r="P647" s="46" t="s">
        <v>25755</v>
      </c>
      <c r="Q647" s="2" t="str">
        <f t="shared" si="76"/>
        <v>&lt;a href="set03\cg\cg_january_2,_1908_-_december_30,_1909\death\doughtery,_rev_r_l_obituary_december_31,_1908_p1_cg.pdf"&gt;Doughtery, Rev R L&lt;/a&gt;</v>
      </c>
      <c r="T647" s="39">
        <f t="shared" si="72"/>
        <v>1908</v>
      </c>
      <c r="U647" s="2">
        <f t="shared" si="73"/>
        <v>12</v>
      </c>
      <c r="V647" s="2">
        <f t="shared" si="74"/>
        <v>12</v>
      </c>
      <c r="W647" s="2">
        <f t="shared" si="75"/>
        <v>31</v>
      </c>
      <c r="X647" s="2">
        <f t="shared" si="77"/>
        <v>142</v>
      </c>
    </row>
    <row r="648" spans="1:24" x14ac:dyDescent="0.25">
      <c r="A648" s="2">
        <v>1497</v>
      </c>
      <c r="B648" s="4" t="s">
        <v>11837</v>
      </c>
      <c r="C648" s="5">
        <v>1</v>
      </c>
      <c r="D648" s="5" t="s">
        <v>62</v>
      </c>
      <c r="E648" s="72">
        <v>0</v>
      </c>
      <c r="F648" s="71">
        <v>70</v>
      </c>
      <c r="G648" s="52">
        <v>3295</v>
      </c>
      <c r="H648" s="5" t="s">
        <v>11770</v>
      </c>
      <c r="I648" s="5">
        <v>7</v>
      </c>
      <c r="J648" s="72" t="s">
        <v>25676</v>
      </c>
      <c r="K648" s="71">
        <v>70</v>
      </c>
      <c r="L648" s="64">
        <v>0</v>
      </c>
      <c r="M648" s="5">
        <v>9</v>
      </c>
      <c r="N648" s="5">
        <v>675</v>
      </c>
      <c r="O648" s="47" t="s">
        <v>20942</v>
      </c>
      <c r="P648" s="46" t="s">
        <v>25755</v>
      </c>
      <c r="Q648" s="2" t="str">
        <f t="shared" si="76"/>
        <v>&lt;a href="set03\cg\cg_january_2,_1908_-_december_30,_1909\death\sanford,_mrs_c_a_death_notice_2_january_7,_1909_p7_cg.pdf"&gt;Sanford, Mrs C A&lt;/a&gt;</v>
      </c>
      <c r="T648" s="39">
        <f t="shared" si="72"/>
        <v>1909</v>
      </c>
      <c r="U648" s="2">
        <f t="shared" si="73"/>
        <v>1</v>
      </c>
      <c r="V648" s="2">
        <f t="shared" si="74"/>
        <v>1</v>
      </c>
      <c r="W648" s="2">
        <f t="shared" si="75"/>
        <v>7</v>
      </c>
      <c r="X648" s="2">
        <f t="shared" si="77"/>
        <v>142</v>
      </c>
    </row>
    <row r="649" spans="1:24" x14ac:dyDescent="0.25">
      <c r="A649" s="2">
        <v>1498</v>
      </c>
      <c r="B649" s="4" t="s">
        <v>11837</v>
      </c>
      <c r="C649" s="5">
        <v>2</v>
      </c>
      <c r="D649" s="5" t="s">
        <v>62</v>
      </c>
      <c r="E649" s="72">
        <v>0</v>
      </c>
      <c r="F649" s="71">
        <v>70</v>
      </c>
      <c r="G649" s="52">
        <v>3295</v>
      </c>
      <c r="H649" s="5" t="s">
        <v>11770</v>
      </c>
      <c r="I649" s="5">
        <v>7</v>
      </c>
      <c r="J649" s="72" t="s">
        <v>25676</v>
      </c>
      <c r="K649" s="71">
        <v>70</v>
      </c>
      <c r="L649" s="64">
        <v>0</v>
      </c>
      <c r="M649" s="5">
        <v>9</v>
      </c>
      <c r="N649" s="5">
        <v>676</v>
      </c>
      <c r="O649" s="47" t="s">
        <v>20943</v>
      </c>
      <c r="P649" s="46" t="s">
        <v>25755</v>
      </c>
      <c r="Q649" s="2" t="str">
        <f t="shared" si="76"/>
        <v>&lt;a href="set03\cg\cg_january_2,_1908_-_december_30,_1909\death\sanford,_mrs_c_a_death_notice_january_7,_1909_p7_cg.pdf"&gt;Sanford, Mrs C A&lt;/a&gt;</v>
      </c>
      <c r="T649" s="39">
        <f t="shared" si="72"/>
        <v>1909</v>
      </c>
      <c r="U649" s="2">
        <f t="shared" si="73"/>
        <v>1</v>
      </c>
      <c r="V649" s="2">
        <f t="shared" si="74"/>
        <v>1</v>
      </c>
      <c r="W649" s="2">
        <f t="shared" si="75"/>
        <v>7</v>
      </c>
      <c r="X649" s="2">
        <f t="shared" si="77"/>
        <v>140</v>
      </c>
    </row>
    <row r="650" spans="1:24" x14ac:dyDescent="0.25">
      <c r="A650" s="2">
        <v>1412</v>
      </c>
      <c r="B650" s="4" t="s">
        <v>11839</v>
      </c>
      <c r="C650" s="5"/>
      <c r="D650" s="5" t="s">
        <v>64</v>
      </c>
      <c r="E650" s="72">
        <v>0</v>
      </c>
      <c r="F650" s="71">
        <v>65</v>
      </c>
      <c r="G650" s="52">
        <v>3302</v>
      </c>
      <c r="H650" s="5" t="s">
        <v>11770</v>
      </c>
      <c r="I650" s="5">
        <v>2</v>
      </c>
      <c r="J650" s="72" t="s">
        <v>25676</v>
      </c>
      <c r="K650" s="71">
        <v>65</v>
      </c>
      <c r="L650" s="64">
        <v>0</v>
      </c>
      <c r="M650" s="5">
        <v>9</v>
      </c>
      <c r="N650" s="5">
        <v>677</v>
      </c>
      <c r="O650" s="47" t="s">
        <v>20944</v>
      </c>
      <c r="P650" s="46" t="s">
        <v>25755</v>
      </c>
      <c r="Q650" s="2" t="str">
        <f t="shared" si="76"/>
        <v>&lt;a href="set03\cg\cg_january_2,_1908_-_december_30,_1909\death\schultz,_gottlieb_obituary_january_14,_1909_p2_cg.pdf"&gt;Schultz, Gottlieb&lt;/a&gt;</v>
      </c>
      <c r="T650" s="39">
        <f t="shared" si="72"/>
        <v>1909</v>
      </c>
      <c r="U650" s="2">
        <f t="shared" si="73"/>
        <v>1</v>
      </c>
      <c r="V650" s="2">
        <f t="shared" si="74"/>
        <v>1</v>
      </c>
      <c r="W650" s="2">
        <f t="shared" si="75"/>
        <v>14</v>
      </c>
      <c r="X650" s="2">
        <f t="shared" si="77"/>
        <v>139</v>
      </c>
    </row>
    <row r="651" spans="1:24" x14ac:dyDescent="0.25">
      <c r="A651" s="2">
        <v>1499</v>
      </c>
      <c r="B651" s="4" t="s">
        <v>11837</v>
      </c>
      <c r="C651" s="5" t="s">
        <v>11838</v>
      </c>
      <c r="D651" s="5" t="s">
        <v>64</v>
      </c>
      <c r="E651" s="72">
        <v>0</v>
      </c>
      <c r="F651" s="71">
        <v>70</v>
      </c>
      <c r="G651" s="52">
        <v>3302</v>
      </c>
      <c r="H651" s="5" t="s">
        <v>11770</v>
      </c>
      <c r="I651" s="5">
        <v>3</v>
      </c>
      <c r="J651" s="72" t="s">
        <v>25676</v>
      </c>
      <c r="K651" s="71">
        <v>70</v>
      </c>
      <c r="L651" s="64">
        <v>0</v>
      </c>
      <c r="M651" s="5">
        <v>9</v>
      </c>
      <c r="N651" s="5">
        <v>674</v>
      </c>
      <c r="O651" s="47" t="s">
        <v>20941</v>
      </c>
      <c r="P651" s="46" t="s">
        <v>25755</v>
      </c>
      <c r="Q651" s="2" t="str">
        <f t="shared" si="76"/>
        <v>&lt;a href="set03\cg\cg_january_2,_1908_-_december_30,_1909\death\sanford,_mrs_c_a_(elizabeth_gertrude_barker)_obituary_january_14,_1909_p3_cg.pdf"&gt;Sanford, Mrs C A&lt;/a&gt;</v>
      </c>
      <c r="T651" s="39">
        <f t="shared" si="72"/>
        <v>1909</v>
      </c>
      <c r="U651" s="2">
        <f t="shared" si="73"/>
        <v>1</v>
      </c>
      <c r="V651" s="2">
        <f t="shared" si="74"/>
        <v>1</v>
      </c>
      <c r="W651" s="2">
        <f t="shared" si="75"/>
        <v>14</v>
      </c>
      <c r="X651" s="2">
        <f t="shared" si="77"/>
        <v>165</v>
      </c>
    </row>
    <row r="652" spans="1:24" x14ac:dyDescent="0.25">
      <c r="A652" s="2">
        <v>2410</v>
      </c>
      <c r="B652" s="4" t="s">
        <v>11825</v>
      </c>
      <c r="C652" s="5"/>
      <c r="D652" s="5" t="s">
        <v>62</v>
      </c>
      <c r="E652" s="72">
        <v>0</v>
      </c>
      <c r="F652" s="71">
        <v>0</v>
      </c>
      <c r="G652" s="52">
        <v>3330</v>
      </c>
      <c r="H652" s="5" t="s">
        <v>11770</v>
      </c>
      <c r="I652" s="5">
        <v>7</v>
      </c>
      <c r="J652" s="72" t="s">
        <v>25676</v>
      </c>
      <c r="K652" s="71">
        <v>200</v>
      </c>
      <c r="L652" s="64">
        <v>0</v>
      </c>
      <c r="M652" s="5">
        <v>9</v>
      </c>
      <c r="N652" s="5">
        <v>653</v>
      </c>
      <c r="O652" s="47" t="s">
        <v>20921</v>
      </c>
      <c r="P652" s="46" t="s">
        <v>25755</v>
      </c>
      <c r="Q652" s="2" t="str">
        <f t="shared" si="76"/>
        <v>&lt;a href="set03\cg\cg_january_2,_1908_-_december_30,_1909\death\lambie,_george_death_notice_february_11,_1909_p7_cg.pdf"&gt;Lambie, George&lt;/a&gt;</v>
      </c>
      <c r="T652" s="39">
        <f t="shared" si="72"/>
        <v>1909</v>
      </c>
      <c r="U652" s="2">
        <f t="shared" si="73"/>
        <v>2</v>
      </c>
      <c r="V652" s="2">
        <f t="shared" si="74"/>
        <v>2</v>
      </c>
      <c r="W652" s="2">
        <f t="shared" si="75"/>
        <v>11</v>
      </c>
      <c r="X652" s="2">
        <f t="shared" si="77"/>
        <v>138</v>
      </c>
    </row>
    <row r="653" spans="1:24" x14ac:dyDescent="0.25">
      <c r="A653" s="2">
        <v>2824</v>
      </c>
      <c r="B653" s="4" t="s">
        <v>11840</v>
      </c>
      <c r="C653" s="5"/>
      <c r="D653" s="5" t="s">
        <v>64</v>
      </c>
      <c r="E653" s="72" t="s">
        <v>24886</v>
      </c>
      <c r="F653" s="71">
        <v>0</v>
      </c>
      <c r="G653" s="52">
        <v>3330</v>
      </c>
      <c r="H653" s="5" t="s">
        <v>11770</v>
      </c>
      <c r="I653" s="5">
        <v>7</v>
      </c>
      <c r="J653" s="72" t="s">
        <v>24886</v>
      </c>
      <c r="K653" s="71">
        <v>200</v>
      </c>
      <c r="L653" s="64">
        <v>0</v>
      </c>
      <c r="M653" s="5">
        <v>9</v>
      </c>
      <c r="N653" s="5">
        <v>678</v>
      </c>
      <c r="O653" s="47" t="s">
        <v>20945</v>
      </c>
      <c r="P653" s="46" t="s">
        <v>25755</v>
      </c>
      <c r="Q653" s="2" t="str">
        <f t="shared" si="76"/>
        <v>&lt;a href="set03\cg\cg_january_2,_1908_-_december_30,_1909\death\scrutek,_matt_obituary_february_11,_1909_p7_cg.pdf"&gt;Scrutek, Matt&lt;/a&gt;</v>
      </c>
      <c r="T653" s="39">
        <f t="shared" si="72"/>
        <v>1909</v>
      </c>
      <c r="U653" s="2">
        <f t="shared" si="73"/>
        <v>2</v>
      </c>
      <c r="V653" s="2">
        <f t="shared" si="74"/>
        <v>2</v>
      </c>
      <c r="W653" s="2">
        <f t="shared" si="75"/>
        <v>11</v>
      </c>
      <c r="X653" s="2">
        <f t="shared" si="77"/>
        <v>132</v>
      </c>
    </row>
    <row r="654" spans="1:24" x14ac:dyDescent="0.25">
      <c r="A654" s="2">
        <v>1681</v>
      </c>
      <c r="B654" s="4" t="s">
        <v>11841</v>
      </c>
      <c r="C654" s="5"/>
      <c r="D654" s="5" t="s">
        <v>62</v>
      </c>
      <c r="E654" s="72" t="s">
        <v>25147</v>
      </c>
      <c r="F654" s="71">
        <v>81</v>
      </c>
      <c r="G654" s="52">
        <v>3337</v>
      </c>
      <c r="H654" s="5" t="s">
        <v>11770</v>
      </c>
      <c r="I654" s="5">
        <v>7</v>
      </c>
      <c r="J654" s="72" t="s">
        <v>25147</v>
      </c>
      <c r="K654" s="71">
        <v>81</v>
      </c>
      <c r="L654" s="64">
        <v>0</v>
      </c>
      <c r="M654" s="5">
        <v>9</v>
      </c>
      <c r="N654" s="5">
        <v>682</v>
      </c>
      <c r="O654" s="47" t="s">
        <v>20949</v>
      </c>
      <c r="P654" s="46" t="s">
        <v>25755</v>
      </c>
      <c r="Q654" s="2" t="str">
        <f t="shared" si="76"/>
        <v>&lt;a href="set03\cg\cg_january_2,_1908_-_december_30,_1909\death\syverson,_mrs_elizabeth_death_notice_february_18,_1909_p7_cg.pdf"&gt;Syverson, Mrs Elizabeth&lt;/a&gt;</v>
      </c>
      <c r="T654" s="39">
        <f t="shared" si="72"/>
        <v>1909</v>
      </c>
      <c r="U654" s="2">
        <f t="shared" si="73"/>
        <v>2</v>
      </c>
      <c r="V654" s="2">
        <f t="shared" si="74"/>
        <v>2</v>
      </c>
      <c r="W654" s="2">
        <f t="shared" si="75"/>
        <v>18</v>
      </c>
      <c r="X654" s="2">
        <f t="shared" si="77"/>
        <v>156</v>
      </c>
    </row>
    <row r="655" spans="1:24" x14ac:dyDescent="0.25">
      <c r="A655" s="2">
        <v>1682</v>
      </c>
      <c r="B655" s="4" t="s">
        <v>11841</v>
      </c>
      <c r="C655" s="5"/>
      <c r="D655" s="5" t="s">
        <v>64</v>
      </c>
      <c r="E655" s="72" t="s">
        <v>25147</v>
      </c>
      <c r="F655" s="71">
        <v>81</v>
      </c>
      <c r="G655" s="52">
        <v>3344</v>
      </c>
      <c r="H655" s="5" t="s">
        <v>11770</v>
      </c>
      <c r="I655" s="5">
        <v>1</v>
      </c>
      <c r="J655" s="72" t="s">
        <v>25147</v>
      </c>
      <c r="K655" s="71">
        <v>81</v>
      </c>
      <c r="L655" s="64">
        <v>0</v>
      </c>
      <c r="M655" s="5">
        <v>9</v>
      </c>
      <c r="N655" s="5">
        <v>683</v>
      </c>
      <c r="O655" s="47" t="s">
        <v>20950</v>
      </c>
      <c r="P655" s="46" t="s">
        <v>25755</v>
      </c>
      <c r="Q655" s="2" t="str">
        <f t="shared" si="76"/>
        <v>&lt;a href="set03\cg\cg_january_2,_1908_-_december_30,_1909\death\syverson,_mrs_elizabeth_obituary_february_25,_1909_p1_cg.pdf"&gt;Syverson, Mrs Elizabeth&lt;/a&gt;</v>
      </c>
      <c r="T655" s="39">
        <f t="shared" si="72"/>
        <v>1909</v>
      </c>
      <c r="U655" s="2">
        <f t="shared" si="73"/>
        <v>2</v>
      </c>
      <c r="V655" s="2">
        <f t="shared" si="74"/>
        <v>2</v>
      </c>
      <c r="W655" s="2">
        <f t="shared" si="75"/>
        <v>25</v>
      </c>
      <c r="X655" s="2">
        <f t="shared" si="77"/>
        <v>152</v>
      </c>
    </row>
    <row r="656" spans="1:24" x14ac:dyDescent="0.25">
      <c r="A656" s="2">
        <v>1873</v>
      </c>
      <c r="B656" s="4" t="s">
        <v>8367</v>
      </c>
      <c r="C656" s="5"/>
      <c r="D656" s="5" t="s">
        <v>62</v>
      </c>
      <c r="E656" s="72" t="s">
        <v>25256</v>
      </c>
      <c r="F656" s="71">
        <v>0</v>
      </c>
      <c r="G656" s="52">
        <v>3372</v>
      </c>
      <c r="H656" s="5" t="s">
        <v>11770</v>
      </c>
      <c r="I656" s="5">
        <v>9</v>
      </c>
      <c r="J656" s="72" t="s">
        <v>25256</v>
      </c>
      <c r="K656" s="71">
        <v>200</v>
      </c>
      <c r="L656" s="64">
        <v>0</v>
      </c>
      <c r="M656" s="5">
        <v>9</v>
      </c>
      <c r="N656" s="5">
        <v>608</v>
      </c>
      <c r="O656" s="47" t="s">
        <v>20876</v>
      </c>
      <c r="P656" s="46" t="s">
        <v>25755</v>
      </c>
      <c r="Q656" s="2" t="str">
        <f t="shared" si="76"/>
        <v>&lt;a href="set03\cg\cg_january_2,_1908_-_december_30,_1909\death\berg,_clarence_death_notice_march_25,_1909_p9_cg.pdf"&gt;Berg, Clarence&lt;/a&gt;</v>
      </c>
      <c r="T656" s="39">
        <f t="shared" si="72"/>
        <v>1909</v>
      </c>
      <c r="U656" s="2">
        <f t="shared" si="73"/>
        <v>3</v>
      </c>
      <c r="V656" s="2">
        <f t="shared" si="74"/>
        <v>3</v>
      </c>
      <c r="W656" s="2">
        <f t="shared" si="75"/>
        <v>25</v>
      </c>
      <c r="X656" s="2">
        <f t="shared" si="77"/>
        <v>135</v>
      </c>
    </row>
    <row r="657" spans="1:24" x14ac:dyDescent="0.25">
      <c r="A657" s="2">
        <v>918</v>
      </c>
      <c r="B657" s="4" t="s">
        <v>12147</v>
      </c>
      <c r="C657" s="5"/>
      <c r="D657" s="5" t="s">
        <v>64</v>
      </c>
      <c r="E657" s="72">
        <v>0</v>
      </c>
      <c r="F657" s="71">
        <v>36</v>
      </c>
      <c r="G657" s="52">
        <v>3379</v>
      </c>
      <c r="H657" s="5" t="s">
        <v>11770</v>
      </c>
      <c r="I657" s="5">
        <v>1</v>
      </c>
      <c r="J657" s="72" t="s">
        <v>25676</v>
      </c>
      <c r="K657" s="71">
        <v>36</v>
      </c>
      <c r="L657" s="64">
        <v>0</v>
      </c>
      <c r="M657" s="5">
        <v>9</v>
      </c>
      <c r="N657" s="5">
        <v>610</v>
      </c>
      <c r="O657" s="47" t="s">
        <v>20878</v>
      </c>
      <c r="P657" s="46" t="s">
        <v>25755</v>
      </c>
      <c r="Q657" s="2" t="str">
        <f t="shared" si="76"/>
        <v>&lt;a href="set03\cg\cg_january_2,_1908_-_december_30,_1909\death\berg,_h_clarence_obituary_april_1,_1909_p1_cg.pdf"&gt;Berg, H Clarence&lt;/a&gt;</v>
      </c>
      <c r="T657" s="39">
        <f t="shared" si="72"/>
        <v>1909</v>
      </c>
      <c r="U657" s="2">
        <f t="shared" si="73"/>
        <v>4</v>
      </c>
      <c r="V657" s="2">
        <f t="shared" si="74"/>
        <v>4</v>
      </c>
      <c r="W657" s="2">
        <f t="shared" si="75"/>
        <v>1</v>
      </c>
      <c r="X657" s="2">
        <f t="shared" si="77"/>
        <v>134</v>
      </c>
    </row>
    <row r="658" spans="1:24" x14ac:dyDescent="0.25">
      <c r="A658" s="2">
        <v>1875</v>
      </c>
      <c r="B658" s="4" t="s">
        <v>8367</v>
      </c>
      <c r="C658" s="5"/>
      <c r="D658" s="5" t="s">
        <v>72</v>
      </c>
      <c r="E658" s="72" t="s">
        <v>25256</v>
      </c>
      <c r="F658" s="71">
        <v>0</v>
      </c>
      <c r="G658" s="52">
        <v>3379</v>
      </c>
      <c r="H658" s="5" t="s">
        <v>11770</v>
      </c>
      <c r="I658" s="5">
        <v>7</v>
      </c>
      <c r="J658" s="72" t="s">
        <v>25256</v>
      </c>
      <c r="K658" s="71">
        <v>200</v>
      </c>
      <c r="L658" s="64">
        <v>0</v>
      </c>
      <c r="M658" s="5">
        <v>9</v>
      </c>
      <c r="N658" s="5">
        <v>609</v>
      </c>
      <c r="O658" s="47" t="s">
        <v>20877</v>
      </c>
      <c r="P658" s="46" t="s">
        <v>25755</v>
      </c>
      <c r="Q658" s="2" t="str">
        <f t="shared" si="76"/>
        <v>&lt;a href="set03\cg\cg_january_2,_1908_-_december_30,_1909\death\berg,_clarence_funeral_attendees_april_1,_1909_p7_cg.pdf"&gt;Berg, Clarence&lt;/a&gt;</v>
      </c>
      <c r="T658" s="39">
        <f t="shared" si="72"/>
        <v>1909</v>
      </c>
      <c r="U658" s="2">
        <f t="shared" si="73"/>
        <v>4</v>
      </c>
      <c r="V658" s="2">
        <f t="shared" si="74"/>
        <v>4</v>
      </c>
      <c r="W658" s="2">
        <f t="shared" si="75"/>
        <v>1</v>
      </c>
      <c r="X658" s="2">
        <f t="shared" si="77"/>
        <v>139</v>
      </c>
    </row>
    <row r="659" spans="1:24" x14ac:dyDescent="0.25">
      <c r="A659" s="2">
        <v>1957</v>
      </c>
      <c r="B659" s="4" t="s">
        <v>12149</v>
      </c>
      <c r="C659" s="5"/>
      <c r="D659" s="5" t="s">
        <v>62</v>
      </c>
      <c r="E659" s="72">
        <v>0</v>
      </c>
      <c r="F659" s="71">
        <v>0</v>
      </c>
      <c r="G659" s="52">
        <v>3393</v>
      </c>
      <c r="H659" s="5" t="s">
        <v>11770</v>
      </c>
      <c r="I659" s="5">
        <v>7</v>
      </c>
      <c r="J659" s="72" t="s">
        <v>25676</v>
      </c>
      <c r="K659" s="71">
        <v>200</v>
      </c>
      <c r="L659" s="64">
        <v>0</v>
      </c>
      <c r="M659" s="5">
        <v>9</v>
      </c>
      <c r="N659" s="5">
        <v>618</v>
      </c>
      <c r="O659" s="47" t="s">
        <v>20886</v>
      </c>
      <c r="P659" s="46" t="s">
        <v>25755</v>
      </c>
      <c r="Q659" s="2" t="str">
        <f t="shared" si="76"/>
        <v>&lt;a href="set03\cg\cg_january_2,_1908_-_december_30,_1909\death\burgster,_bronte_death_notice_april_15,_1909_p7_cg.pdf"&gt;Burgster, Bronte&lt;/a&gt;</v>
      </c>
      <c r="T659" s="39">
        <f t="shared" si="72"/>
        <v>1909</v>
      </c>
      <c r="U659" s="2">
        <f t="shared" si="73"/>
        <v>4</v>
      </c>
      <c r="V659" s="2">
        <f t="shared" si="74"/>
        <v>4</v>
      </c>
      <c r="W659" s="2">
        <f t="shared" si="75"/>
        <v>15</v>
      </c>
      <c r="X659" s="2">
        <f t="shared" si="77"/>
        <v>139</v>
      </c>
    </row>
    <row r="660" spans="1:24" x14ac:dyDescent="0.25">
      <c r="A660" s="2">
        <v>1036</v>
      </c>
      <c r="B660" s="4" t="s">
        <v>12207</v>
      </c>
      <c r="C660" s="5"/>
      <c r="D660" s="5" t="s">
        <v>64</v>
      </c>
      <c r="E660" s="72" t="s">
        <v>25254</v>
      </c>
      <c r="F660" s="71">
        <v>45</v>
      </c>
      <c r="G660" s="52">
        <v>3400</v>
      </c>
      <c r="H660" s="5" t="s">
        <v>11770</v>
      </c>
      <c r="I660" s="5">
        <v>1</v>
      </c>
      <c r="J660" s="72" t="s">
        <v>25254</v>
      </c>
      <c r="K660" s="71">
        <v>45</v>
      </c>
      <c r="L660" s="64">
        <v>0</v>
      </c>
      <c r="M660" s="5">
        <v>9</v>
      </c>
      <c r="N660" s="5">
        <v>665</v>
      </c>
      <c r="O660" s="47" t="s">
        <v>20932</v>
      </c>
      <c r="P660" s="46" t="s">
        <v>25755</v>
      </c>
      <c r="Q660" s="2" t="str">
        <f t="shared" si="76"/>
        <v>&lt;a href="set03\cg\cg_january_2,_1908_-_december_30,_1909\death\peterson,_john_a_obituary_april_22,_1909_p1_cg.pdf"&gt;Peterson, John A&lt;/a&gt;</v>
      </c>
      <c r="T660" s="39">
        <f t="shared" si="72"/>
        <v>1909</v>
      </c>
      <c r="U660" s="2">
        <f t="shared" si="73"/>
        <v>4</v>
      </c>
      <c r="V660" s="2">
        <f t="shared" si="74"/>
        <v>4</v>
      </c>
      <c r="W660" s="2">
        <f t="shared" si="75"/>
        <v>22</v>
      </c>
      <c r="X660" s="2">
        <f t="shared" si="77"/>
        <v>135</v>
      </c>
    </row>
    <row r="661" spans="1:24" x14ac:dyDescent="0.25">
      <c r="A661" s="2">
        <v>2963</v>
      </c>
      <c r="B661" s="4" t="s">
        <v>12229</v>
      </c>
      <c r="C661" s="5"/>
      <c r="D661" s="5" t="s">
        <v>62</v>
      </c>
      <c r="E661" s="72" t="s">
        <v>25276</v>
      </c>
      <c r="F661" s="71">
        <v>0</v>
      </c>
      <c r="G661" s="52">
        <v>3400</v>
      </c>
      <c r="H661" s="5" t="s">
        <v>11770</v>
      </c>
      <c r="I661" s="5">
        <v>1</v>
      </c>
      <c r="J661" s="72" t="s">
        <v>25276</v>
      </c>
      <c r="K661" s="71">
        <v>200</v>
      </c>
      <c r="L661" s="64">
        <v>0</v>
      </c>
      <c r="M661" s="5">
        <v>9</v>
      </c>
      <c r="N661" s="5">
        <v>685</v>
      </c>
      <c r="O661" s="47" t="s">
        <v>20952</v>
      </c>
      <c r="P661" s="46" t="s">
        <v>25755</v>
      </c>
      <c r="Q661" s="2" t="str">
        <f t="shared" si="76"/>
        <v>&lt;a href="set03\cg\cg_january_2,_1908_-_december_30,_1909\death\thurlow,_alonzo_death_notice_april_22,_1909_p1_cg.pdf"&gt;Thurlow, Alonzo&lt;/a&gt;</v>
      </c>
      <c r="T661" s="39">
        <f t="shared" si="72"/>
        <v>1909</v>
      </c>
      <c r="U661" s="2">
        <f t="shared" si="73"/>
        <v>4</v>
      </c>
      <c r="V661" s="2">
        <f t="shared" si="74"/>
        <v>4</v>
      </c>
      <c r="W661" s="2">
        <f t="shared" si="75"/>
        <v>22</v>
      </c>
      <c r="X661" s="2">
        <f t="shared" si="77"/>
        <v>137</v>
      </c>
    </row>
    <row r="662" spans="1:24" x14ac:dyDescent="0.25">
      <c r="A662" s="2">
        <v>1190</v>
      </c>
      <c r="B662" s="4" t="s">
        <v>12170</v>
      </c>
      <c r="C662" s="5" t="s">
        <v>12171</v>
      </c>
      <c r="D662" s="5" t="s">
        <v>64</v>
      </c>
      <c r="E662" s="72">
        <v>0</v>
      </c>
      <c r="F662" s="71">
        <v>55</v>
      </c>
      <c r="G662" s="52">
        <v>3407</v>
      </c>
      <c r="H662" s="5" t="s">
        <v>11770</v>
      </c>
      <c r="I662" s="5">
        <v>1</v>
      </c>
      <c r="J662" s="72" t="s">
        <v>25676</v>
      </c>
      <c r="K662" s="71">
        <v>55</v>
      </c>
      <c r="L662" s="64">
        <v>0</v>
      </c>
      <c r="M662" s="5">
        <v>9</v>
      </c>
      <c r="N662" s="5">
        <v>623</v>
      </c>
      <c r="O662" s="47" t="s">
        <v>20891</v>
      </c>
      <c r="P662" s="46" t="s">
        <v>25755</v>
      </c>
      <c r="Q662" s="2" t="str">
        <f t="shared" si="76"/>
        <v>&lt;a href="set03\cg\cg_january_2,_1908_-_december_30,_1909\death\cupps,_mrs_george_(lydia_hagerman)_obituary_april_29,_1909_p1_cg.pdf"&gt;Cupps, Mrs George&lt;/a&gt;</v>
      </c>
      <c r="T662" s="39">
        <f t="shared" si="72"/>
        <v>1909</v>
      </c>
      <c r="U662" s="2">
        <f t="shared" si="73"/>
        <v>4</v>
      </c>
      <c r="V662" s="2">
        <f t="shared" si="74"/>
        <v>4</v>
      </c>
      <c r="W662" s="2">
        <f t="shared" si="75"/>
        <v>29</v>
      </c>
      <c r="X662" s="2">
        <f t="shared" si="77"/>
        <v>154</v>
      </c>
    </row>
    <row r="663" spans="1:24" x14ac:dyDescent="0.25">
      <c r="A663" s="2">
        <v>145</v>
      </c>
      <c r="B663" s="4" t="s">
        <v>12212</v>
      </c>
      <c r="C663" s="5"/>
      <c r="D663" s="5" t="s">
        <v>62</v>
      </c>
      <c r="E663" s="72" t="s">
        <v>632</v>
      </c>
      <c r="F663" s="71" t="s">
        <v>25275</v>
      </c>
      <c r="G663" s="52">
        <v>3414</v>
      </c>
      <c r="H663" s="5" t="s">
        <v>11770</v>
      </c>
      <c r="I663" s="5">
        <v>7</v>
      </c>
      <c r="J663" s="72" t="s">
        <v>632</v>
      </c>
      <c r="K663" s="71">
        <f>5/52</f>
        <v>9.6153846153846159E-2</v>
      </c>
      <c r="L663" s="64">
        <v>0</v>
      </c>
      <c r="M663" s="5">
        <v>9</v>
      </c>
      <c r="N663" s="5">
        <v>673</v>
      </c>
      <c r="O663" s="47" t="s">
        <v>20940</v>
      </c>
      <c r="P663" s="46" t="s">
        <v>25755</v>
      </c>
      <c r="Q663" s="2" t="str">
        <f t="shared" si="76"/>
        <v>&lt;a href="set03\cg\cg_january_2,_1908_-_december_30,_1909\death\sabula,_5_wks_old_daughter_of_john_death_notice_may_6,_1909_p7_cg.pdf"&gt;Sabula, 5 wks old Dau of John&lt;/a&gt;</v>
      </c>
      <c r="T663" s="39">
        <f t="shared" si="72"/>
        <v>1909</v>
      </c>
      <c r="U663" s="2">
        <f t="shared" si="73"/>
        <v>5</v>
      </c>
      <c r="V663" s="2">
        <f t="shared" si="74"/>
        <v>5</v>
      </c>
      <c r="W663" s="2">
        <f t="shared" si="75"/>
        <v>6</v>
      </c>
      <c r="X663" s="2">
        <f t="shared" si="77"/>
        <v>167</v>
      </c>
    </row>
    <row r="664" spans="1:24" x14ac:dyDescent="0.25">
      <c r="A664" s="2">
        <v>1820</v>
      </c>
      <c r="B664" s="4" t="s">
        <v>12146</v>
      </c>
      <c r="C664" s="5"/>
      <c r="D664" s="5" t="s">
        <v>62</v>
      </c>
      <c r="E664" s="72">
        <v>0</v>
      </c>
      <c r="F664" s="71">
        <v>0</v>
      </c>
      <c r="G664" s="52">
        <v>3414</v>
      </c>
      <c r="H664" s="5" t="s">
        <v>11770</v>
      </c>
      <c r="I664" s="5">
        <v>7</v>
      </c>
      <c r="J664" s="72" t="s">
        <v>25676</v>
      </c>
      <c r="K664" s="71">
        <v>200</v>
      </c>
      <c r="L664" s="64">
        <v>0</v>
      </c>
      <c r="M664" s="5">
        <v>9</v>
      </c>
      <c r="N664" s="5">
        <v>603</v>
      </c>
      <c r="O664" s="47" t="s">
        <v>20871</v>
      </c>
      <c r="P664" s="46" t="s">
        <v>25755</v>
      </c>
      <c r="Q664" s="2" t="str">
        <f t="shared" si="76"/>
        <v>&lt;a href="set03\cg\cg_january_2,_1908_-_december_30,_1909\death\anderson,_mrs_dave_death_notice_may_6,_1909_p7_cg.pdf"&gt;Anderson, Mrs Dave&lt;/a&gt;</v>
      </c>
      <c r="T664" s="39">
        <f t="shared" si="72"/>
        <v>1909</v>
      </c>
      <c r="U664" s="2">
        <f t="shared" si="73"/>
        <v>5</v>
      </c>
      <c r="V664" s="2">
        <f t="shared" si="74"/>
        <v>5</v>
      </c>
      <c r="W664" s="2">
        <f t="shared" si="75"/>
        <v>6</v>
      </c>
      <c r="X664" s="2">
        <f t="shared" si="77"/>
        <v>140</v>
      </c>
    </row>
    <row r="665" spans="1:24" x14ac:dyDescent="0.25">
      <c r="A665" s="2">
        <v>1945</v>
      </c>
      <c r="B665" s="4" t="s">
        <v>12150</v>
      </c>
      <c r="C665" s="5"/>
      <c r="D665" s="5" t="s">
        <v>62</v>
      </c>
      <c r="E665" s="72">
        <v>0</v>
      </c>
      <c r="F665" s="71">
        <v>0</v>
      </c>
      <c r="G665" s="52">
        <v>3414</v>
      </c>
      <c r="H665" s="5" t="s">
        <v>11770</v>
      </c>
      <c r="I665" s="5">
        <v>7</v>
      </c>
      <c r="J665" s="72" t="s">
        <v>25676</v>
      </c>
      <c r="K665" s="71">
        <v>200</v>
      </c>
      <c r="L665" s="64">
        <v>0</v>
      </c>
      <c r="M665" s="5">
        <v>9</v>
      </c>
      <c r="N665" s="5">
        <v>616</v>
      </c>
      <c r="O665" s="47" t="s">
        <v>20884</v>
      </c>
      <c r="P665" s="46" t="s">
        <v>25755</v>
      </c>
      <c r="Q665" s="2" t="str">
        <f t="shared" si="76"/>
        <v>&lt;a href="set03\cg\cg_january_2,_1908_-_december_30,_1909\death\broughton,_a_w_death_notice_may_6,_1909_p7_cg.pdf"&gt;Broughton, A W&lt;/a&gt;</v>
      </c>
      <c r="T665" s="39">
        <f t="shared" si="72"/>
        <v>1909</v>
      </c>
      <c r="U665" s="2">
        <f t="shared" si="73"/>
        <v>5</v>
      </c>
      <c r="V665" s="2">
        <f t="shared" si="74"/>
        <v>5</v>
      </c>
      <c r="W665" s="2">
        <f t="shared" si="75"/>
        <v>6</v>
      </c>
      <c r="X665" s="2">
        <f t="shared" si="77"/>
        <v>132</v>
      </c>
    </row>
    <row r="666" spans="1:24" x14ac:dyDescent="0.25">
      <c r="A666" s="2">
        <v>1928</v>
      </c>
      <c r="B666" s="4" t="s">
        <v>12148</v>
      </c>
      <c r="C666" s="5"/>
      <c r="D666" s="5" t="s">
        <v>62</v>
      </c>
      <c r="E666" s="72" t="s">
        <v>25259</v>
      </c>
      <c r="F666" s="71">
        <v>0</v>
      </c>
      <c r="G666" s="52">
        <v>3421</v>
      </c>
      <c r="H666" s="5" t="s">
        <v>11770</v>
      </c>
      <c r="I666" s="5">
        <v>7</v>
      </c>
      <c r="J666" s="72" t="s">
        <v>25259</v>
      </c>
      <c r="K666" s="71">
        <v>200</v>
      </c>
      <c r="L666" s="64">
        <v>0</v>
      </c>
      <c r="M666" s="5">
        <v>9</v>
      </c>
      <c r="N666" s="5">
        <v>614</v>
      </c>
      <c r="O666" s="47" t="s">
        <v>20882</v>
      </c>
      <c r="P666" s="46" t="s">
        <v>25755</v>
      </c>
      <c r="Q666" s="2" t="str">
        <f t="shared" si="76"/>
        <v>&lt;a href="set03\cg\cg_january_2,_1908_-_december_30,_1909\death\boyd,_rev_j_s_son_in_law_of_death_notice_may_13,_1909_p7_cg.pdf"&gt;Boyd, Rev J S Son in Law&lt;/a&gt;</v>
      </c>
      <c r="T666" s="39">
        <f t="shared" ref="T666:T729" si="78">YEAR(G666)</f>
        <v>1909</v>
      </c>
      <c r="U666" s="2">
        <f t="shared" ref="U666:U729" si="79">MONTH(G666)</f>
        <v>5</v>
      </c>
      <c r="V666" s="2">
        <f t="shared" ref="V666:V729" si="80">U666</f>
        <v>5</v>
      </c>
      <c r="W666" s="2">
        <f t="shared" ref="W666:W729" si="81">DAY(G666)</f>
        <v>13</v>
      </c>
      <c r="X666" s="2">
        <f t="shared" si="77"/>
        <v>156</v>
      </c>
    </row>
    <row r="667" spans="1:24" x14ac:dyDescent="0.25">
      <c r="A667" s="2">
        <v>2952</v>
      </c>
      <c r="B667" s="4" t="s">
        <v>12228</v>
      </c>
      <c r="C667" s="5"/>
      <c r="D667" s="5" t="s">
        <v>62</v>
      </c>
      <c r="E667" s="72" t="s">
        <v>632</v>
      </c>
      <c r="F667" s="71">
        <v>0</v>
      </c>
      <c r="G667" s="52">
        <v>3421</v>
      </c>
      <c r="H667" s="5" t="s">
        <v>11770</v>
      </c>
      <c r="I667" s="5">
        <v>7</v>
      </c>
      <c r="J667" s="72" t="s">
        <v>632</v>
      </c>
      <c r="K667" s="71">
        <v>200</v>
      </c>
      <c r="L667" s="64">
        <v>0</v>
      </c>
      <c r="M667" s="5">
        <v>9</v>
      </c>
      <c r="N667" s="5">
        <v>684</v>
      </c>
      <c r="O667" s="47" t="s">
        <v>20951</v>
      </c>
      <c r="P667" s="46" t="s">
        <v>25755</v>
      </c>
      <c r="Q667" s="2" t="str">
        <f t="shared" si="76"/>
        <v>&lt;a href="set03\cg\cg_january_2,_1908_-_december_30,_1909\death\thompson,_andrew_daughter_of_death_notice_may_13,_1909_p7_cg.pdf"&gt;Thompson, Andrew Dau of&lt;/a&gt;</v>
      </c>
      <c r="T667" s="39">
        <f t="shared" si="78"/>
        <v>1909</v>
      </c>
      <c r="U667" s="2">
        <f t="shared" si="79"/>
        <v>5</v>
      </c>
      <c r="V667" s="2">
        <f t="shared" si="80"/>
        <v>5</v>
      </c>
      <c r="W667" s="2">
        <f t="shared" si="81"/>
        <v>13</v>
      </c>
      <c r="X667" s="2">
        <f t="shared" si="77"/>
        <v>156</v>
      </c>
    </row>
    <row r="668" spans="1:24" x14ac:dyDescent="0.25">
      <c r="A668" s="2">
        <v>960</v>
      </c>
      <c r="B668" s="4" t="s">
        <v>12230</v>
      </c>
      <c r="C668" s="5" t="s">
        <v>10902</v>
      </c>
      <c r="D668" s="5" t="s">
        <v>64</v>
      </c>
      <c r="E668" s="72" t="s">
        <v>644</v>
      </c>
      <c r="F668" s="71">
        <v>39</v>
      </c>
      <c r="G668" s="52">
        <v>3428</v>
      </c>
      <c r="H668" s="5" t="s">
        <v>11770</v>
      </c>
      <c r="I668" s="5">
        <v>9</v>
      </c>
      <c r="J668" s="72" t="s">
        <v>644</v>
      </c>
      <c r="K668" s="71">
        <v>39</v>
      </c>
      <c r="L668" s="64">
        <v>0</v>
      </c>
      <c r="M668" s="5">
        <v>9</v>
      </c>
      <c r="N668" s="5">
        <v>691</v>
      </c>
      <c r="O668" s="47" t="s">
        <v>20958</v>
      </c>
      <c r="P668" s="46" t="s">
        <v>25755</v>
      </c>
      <c r="Q668" s="2" t="str">
        <f t="shared" si="76"/>
        <v>&lt;a href="set03\cg\cg_january_2,_1908_-_december_30,_1909\death\wilson,_mrs_g_(hoffman)_obituary_may_20,_1909_p9_cg.pdf"&gt;Wilson, Mrs G &lt;/a&gt;</v>
      </c>
      <c r="T668" s="39">
        <f t="shared" si="78"/>
        <v>1909</v>
      </c>
      <c r="U668" s="2">
        <f t="shared" si="79"/>
        <v>5</v>
      </c>
      <c r="V668" s="2">
        <f t="shared" si="80"/>
        <v>5</v>
      </c>
      <c r="W668" s="2">
        <f t="shared" si="81"/>
        <v>20</v>
      </c>
      <c r="X668" s="2">
        <f t="shared" si="77"/>
        <v>138</v>
      </c>
    </row>
    <row r="669" spans="1:24" x14ac:dyDescent="0.25">
      <c r="A669" s="2">
        <v>1737</v>
      </c>
      <c r="B669" s="4" t="s">
        <v>12197</v>
      </c>
      <c r="C669" s="5"/>
      <c r="D669" s="5" t="s">
        <v>62</v>
      </c>
      <c r="E669" s="72">
        <v>0</v>
      </c>
      <c r="F669" s="71">
        <v>85</v>
      </c>
      <c r="G669" s="52">
        <v>3428</v>
      </c>
      <c r="H669" s="5" t="s">
        <v>11770</v>
      </c>
      <c r="I669" s="5">
        <v>9</v>
      </c>
      <c r="J669" s="72" t="s">
        <v>25676</v>
      </c>
      <c r="K669" s="71">
        <v>85</v>
      </c>
      <c r="L669" s="64">
        <v>0</v>
      </c>
      <c r="M669" s="5">
        <v>9</v>
      </c>
      <c r="N669" s="5">
        <v>655</v>
      </c>
      <c r="O669" s="47" t="s">
        <v>20923</v>
      </c>
      <c r="P669" s="46" t="s">
        <v>25755</v>
      </c>
      <c r="Q669" s="2" t="str">
        <f t="shared" si="76"/>
        <v>&lt;a href="set03\cg\cg_january_2,_1908_-_december_30,_1909\death\larson,_halbur_death_notice_may_20,_1909_p9_cg.pdf"&gt;Larson, Halbur&lt;/a&gt;</v>
      </c>
      <c r="T669" s="39">
        <f t="shared" si="78"/>
        <v>1909</v>
      </c>
      <c r="U669" s="2">
        <f t="shared" si="79"/>
        <v>5</v>
      </c>
      <c r="V669" s="2">
        <f t="shared" si="80"/>
        <v>5</v>
      </c>
      <c r="W669" s="2">
        <f t="shared" si="81"/>
        <v>20</v>
      </c>
      <c r="X669" s="2">
        <f t="shared" si="77"/>
        <v>133</v>
      </c>
    </row>
    <row r="670" spans="1:24" x14ac:dyDescent="0.25">
      <c r="A670" s="2">
        <v>961</v>
      </c>
      <c r="B670" s="4" t="s">
        <v>12291</v>
      </c>
      <c r="C670" s="5" t="s">
        <v>12292</v>
      </c>
      <c r="D670" s="5" t="s">
        <v>64</v>
      </c>
      <c r="E670" s="72" t="s">
        <v>644</v>
      </c>
      <c r="F670" s="71">
        <v>39</v>
      </c>
      <c r="G670" s="52">
        <v>3435</v>
      </c>
      <c r="H670" s="5" t="s">
        <v>11770</v>
      </c>
      <c r="I670" s="5">
        <v>10</v>
      </c>
      <c r="J670" s="72" t="s">
        <v>644</v>
      </c>
      <c r="K670" s="71">
        <v>39</v>
      </c>
      <c r="L670" s="64">
        <v>0</v>
      </c>
      <c r="M670" s="5">
        <v>9</v>
      </c>
      <c r="N670" s="5">
        <v>692</v>
      </c>
      <c r="O670" s="47" t="s">
        <v>20959</v>
      </c>
      <c r="P670" s="46" t="s">
        <v>25755</v>
      </c>
      <c r="Q670" s="2" t="str">
        <f t="shared" si="76"/>
        <v>&lt;a href="set03\cg\cg_january_2,_1908_-_december_30,_1909\death\wilson,_mrs_george_(ruth_c_hoffman)_obituary_may_27,_1909_p10_cg.pdf"&gt;Wilson, Mrs George&lt;/a&gt;</v>
      </c>
      <c r="T670" s="39">
        <f t="shared" si="78"/>
        <v>1909</v>
      </c>
      <c r="U670" s="2">
        <f t="shared" si="79"/>
        <v>5</v>
      </c>
      <c r="V670" s="2">
        <f t="shared" si="80"/>
        <v>5</v>
      </c>
      <c r="W670" s="2">
        <f t="shared" si="81"/>
        <v>27</v>
      </c>
      <c r="X670" s="2">
        <f t="shared" si="77"/>
        <v>155</v>
      </c>
    </row>
    <row r="671" spans="1:24" x14ac:dyDescent="0.25">
      <c r="A671" s="2">
        <v>1952</v>
      </c>
      <c r="B671" s="4" t="s">
        <v>12241</v>
      </c>
      <c r="C671" s="5"/>
      <c r="D671" s="5" t="s">
        <v>62</v>
      </c>
      <c r="E671" s="72" t="s">
        <v>610</v>
      </c>
      <c r="F671" s="71">
        <v>0</v>
      </c>
      <c r="G671" s="52">
        <v>3442</v>
      </c>
      <c r="H671" s="5" t="s">
        <v>11770</v>
      </c>
      <c r="I671" s="5">
        <v>9</v>
      </c>
      <c r="J671" s="72" t="s">
        <v>610</v>
      </c>
      <c r="K671" s="71">
        <v>200</v>
      </c>
      <c r="L671" s="64">
        <v>0</v>
      </c>
      <c r="M671" s="5">
        <v>9</v>
      </c>
      <c r="N671" s="5">
        <v>617</v>
      </c>
      <c r="O671" s="47" t="s">
        <v>20885</v>
      </c>
      <c r="P671" s="46" t="s">
        <v>25755</v>
      </c>
      <c r="Q671" s="2" t="str">
        <f t="shared" si="76"/>
        <v>&lt;a href="set03\cg\cg_january_2,_1908_-_december_30,_1909\death\buerge,_mrs_chas_death_notice_june_3,_1909_p9_cg.pdf"&gt;Buerge, Mrs Chas&lt;/a&gt;</v>
      </c>
      <c r="T671" s="39">
        <f t="shared" si="78"/>
        <v>1909</v>
      </c>
      <c r="U671" s="2">
        <f t="shared" si="79"/>
        <v>6</v>
      </c>
      <c r="V671" s="2">
        <f t="shared" si="80"/>
        <v>6</v>
      </c>
      <c r="W671" s="2">
        <f t="shared" si="81"/>
        <v>3</v>
      </c>
      <c r="X671" s="2">
        <f t="shared" si="77"/>
        <v>137</v>
      </c>
    </row>
    <row r="672" spans="1:24" x14ac:dyDescent="0.25">
      <c r="A672" s="2">
        <v>2159</v>
      </c>
      <c r="B672" s="4" t="s">
        <v>12246</v>
      </c>
      <c r="C672" s="5"/>
      <c r="D672" s="5" t="s">
        <v>62</v>
      </c>
      <c r="E672" s="72" t="s">
        <v>25267</v>
      </c>
      <c r="F672" s="71">
        <v>0</v>
      </c>
      <c r="G672" s="52">
        <v>3442</v>
      </c>
      <c r="H672" s="5" t="s">
        <v>11770</v>
      </c>
      <c r="I672" s="5">
        <v>1</v>
      </c>
      <c r="J672" s="72" t="s">
        <v>25267</v>
      </c>
      <c r="K672" s="71">
        <v>200</v>
      </c>
      <c r="L672" s="64">
        <v>0</v>
      </c>
      <c r="M672" s="5">
        <v>9</v>
      </c>
      <c r="N672" s="5">
        <v>634</v>
      </c>
      <c r="O672" s="47" t="s">
        <v>20902</v>
      </c>
      <c r="P672" s="46" t="s">
        <v>25755</v>
      </c>
      <c r="Q672" s="2" t="str">
        <f t="shared" si="76"/>
        <v>&lt;a href="set03\cg\cg_january_2,_1908_-_december_30,_1909\death\graves,_mrs_george_and_2_daus_death_notice_june_3,_1909_p1_cg.pdf"&gt;Graves, Mrs George and 2 daughters&lt;/a&gt;</v>
      </c>
      <c r="T672" s="39">
        <f t="shared" si="78"/>
        <v>1909</v>
      </c>
      <c r="U672" s="2">
        <f t="shared" si="79"/>
        <v>6</v>
      </c>
      <c r="V672" s="2">
        <f t="shared" si="80"/>
        <v>6</v>
      </c>
      <c r="W672" s="2">
        <f t="shared" si="81"/>
        <v>3</v>
      </c>
      <c r="X672" s="2">
        <f t="shared" si="77"/>
        <v>168</v>
      </c>
    </row>
    <row r="673" spans="1:24" x14ac:dyDescent="0.25">
      <c r="A673" s="2">
        <v>827</v>
      </c>
      <c r="B673" s="4" t="s">
        <v>12245</v>
      </c>
      <c r="C673" s="5"/>
      <c r="D673" s="5" t="s">
        <v>62</v>
      </c>
      <c r="E673" s="72" t="s">
        <v>24910</v>
      </c>
      <c r="F673" s="71" t="s">
        <v>25265</v>
      </c>
      <c r="G673" s="52">
        <v>3449</v>
      </c>
      <c r="H673" s="5" t="s">
        <v>11770</v>
      </c>
      <c r="I673" s="5">
        <v>1</v>
      </c>
      <c r="J673" s="72" t="s">
        <v>24910</v>
      </c>
      <c r="K673" s="71">
        <v>30</v>
      </c>
      <c r="L673" s="64">
        <v>0</v>
      </c>
      <c r="M673" s="5">
        <v>9</v>
      </c>
      <c r="N673" s="5">
        <v>630</v>
      </c>
      <c r="O673" s="47" t="s">
        <v>20898</v>
      </c>
      <c r="P673" s="46" t="s">
        <v>25755</v>
      </c>
      <c r="Q673" s="2" t="str">
        <f t="shared" si="76"/>
        <v>&lt;a href="set03\cg\cg_january_2,_1908_-_december_30,_1909\death\falk,_fritz_death_notice_june_10,_1909_p1_cg.pdf"&gt;Falk, Fritz&lt;/a&gt;</v>
      </c>
      <c r="T673" s="39">
        <f t="shared" si="78"/>
        <v>1909</v>
      </c>
      <c r="U673" s="2">
        <f t="shared" si="79"/>
        <v>6</v>
      </c>
      <c r="V673" s="2">
        <f t="shared" si="80"/>
        <v>6</v>
      </c>
      <c r="W673" s="2">
        <f t="shared" si="81"/>
        <v>10</v>
      </c>
      <c r="X673" s="2">
        <f t="shared" si="77"/>
        <v>128</v>
      </c>
    </row>
    <row r="674" spans="1:24" x14ac:dyDescent="0.25">
      <c r="A674" s="2">
        <v>1725</v>
      </c>
      <c r="B674" s="4" t="s">
        <v>12287</v>
      </c>
      <c r="C674" s="5"/>
      <c r="D674" s="5" t="s">
        <v>62</v>
      </c>
      <c r="E674" s="72">
        <v>0</v>
      </c>
      <c r="F674" s="71">
        <v>84</v>
      </c>
      <c r="G674" s="52">
        <v>3449</v>
      </c>
      <c r="H674" s="5" t="s">
        <v>11770</v>
      </c>
      <c r="I674" s="5">
        <v>7</v>
      </c>
      <c r="J674" s="72" t="s">
        <v>25676</v>
      </c>
      <c r="K674" s="71">
        <v>84</v>
      </c>
      <c r="L674" s="64">
        <v>0</v>
      </c>
      <c r="M674" s="5">
        <v>9</v>
      </c>
      <c r="N674" s="5">
        <v>649</v>
      </c>
      <c r="O674" s="47" t="s">
        <v>20917</v>
      </c>
      <c r="P674" s="46" t="s">
        <v>25755</v>
      </c>
      <c r="Q674" s="2" t="str">
        <f t="shared" si="76"/>
        <v>&lt;a href="set03\cg\cg_january_2,_1908_-_december_30,_1909\death\kjelson,_mother_of_christ,_oscar,_adolph_death_notice_june_10,_1909_p7_cg.pdf"&gt;Kjelson, Mother of Christ, Oscar, Adolph&lt;/a&gt;</v>
      </c>
      <c r="T674" s="39">
        <f t="shared" si="78"/>
        <v>1909</v>
      </c>
      <c r="U674" s="2">
        <f t="shared" si="79"/>
        <v>6</v>
      </c>
      <c r="V674" s="2">
        <f t="shared" si="80"/>
        <v>6</v>
      </c>
      <c r="W674" s="2">
        <f t="shared" si="81"/>
        <v>10</v>
      </c>
      <c r="X674" s="2">
        <f t="shared" si="77"/>
        <v>186</v>
      </c>
    </row>
    <row r="675" spans="1:24" x14ac:dyDescent="0.25">
      <c r="A675" s="2">
        <v>2447</v>
      </c>
      <c r="B675" s="4" t="s">
        <v>12288</v>
      </c>
      <c r="C675" s="5"/>
      <c r="D675" s="5" t="s">
        <v>62</v>
      </c>
      <c r="E675" s="72" t="s">
        <v>24910</v>
      </c>
      <c r="F675" s="71">
        <v>0</v>
      </c>
      <c r="G675" s="52">
        <v>3449</v>
      </c>
      <c r="H675" s="5" t="s">
        <v>11770</v>
      </c>
      <c r="I675" s="5">
        <v>1</v>
      </c>
      <c r="J675" s="72" t="s">
        <v>24910</v>
      </c>
      <c r="K675" s="71">
        <v>200</v>
      </c>
      <c r="L675" s="64">
        <v>0</v>
      </c>
      <c r="M675" s="5">
        <v>9</v>
      </c>
      <c r="N675" s="5">
        <v>656</v>
      </c>
      <c r="O675" s="47" t="s">
        <v>20924</v>
      </c>
      <c r="P675" s="46" t="s">
        <v>25755</v>
      </c>
      <c r="Q675" s="2" t="str">
        <f t="shared" si="76"/>
        <v>&lt;a href="set03\cg\cg_january_2,_1908_-_december_30,_1909\death\limersand,_laura_death_notice_june_10,_1909_p1_cg.pdf"&gt;Limmersand, Laura&lt;/a&gt;</v>
      </c>
      <c r="T675" s="39">
        <f t="shared" si="78"/>
        <v>1909</v>
      </c>
      <c r="U675" s="2">
        <f t="shared" si="79"/>
        <v>6</v>
      </c>
      <c r="V675" s="2">
        <f t="shared" si="80"/>
        <v>6</v>
      </c>
      <c r="W675" s="2">
        <f t="shared" si="81"/>
        <v>10</v>
      </c>
      <c r="X675" s="2">
        <f t="shared" si="77"/>
        <v>139</v>
      </c>
    </row>
    <row r="676" spans="1:24" x14ac:dyDescent="0.25">
      <c r="A676" s="2">
        <v>2015</v>
      </c>
      <c r="B676" s="4" t="s">
        <v>12244</v>
      </c>
      <c r="C676" s="5"/>
      <c r="D676" s="5" t="s">
        <v>62</v>
      </c>
      <c r="E676" s="72" t="s">
        <v>24924</v>
      </c>
      <c r="F676" s="71">
        <v>0</v>
      </c>
      <c r="G676" s="52">
        <v>3456</v>
      </c>
      <c r="H676" s="5" t="s">
        <v>11770</v>
      </c>
      <c r="I676" s="5">
        <v>1</v>
      </c>
      <c r="J676" s="72" t="s">
        <v>24924</v>
      </c>
      <c r="K676" s="71">
        <v>200</v>
      </c>
      <c r="L676" s="64">
        <v>0</v>
      </c>
      <c r="M676" s="5">
        <v>9</v>
      </c>
      <c r="N676" s="5">
        <v>622</v>
      </c>
      <c r="O676" s="47" t="s">
        <v>20890</v>
      </c>
      <c r="P676" s="46" t="s">
        <v>25755</v>
      </c>
      <c r="Q676" s="2" t="str">
        <f t="shared" si="76"/>
        <v>&lt;a href="set03\cg\cg_january_2,_1908_-_december_30,_1909\death\cross,_mrs_delbert_death_notice_june_17,_1909_p1_cg.pdf"&gt;Cross, Mrs Delbert&lt;/a&gt;</v>
      </c>
      <c r="T676" s="39">
        <f t="shared" si="78"/>
        <v>1909</v>
      </c>
      <c r="U676" s="2">
        <f t="shared" si="79"/>
        <v>6</v>
      </c>
      <c r="V676" s="2">
        <f t="shared" si="80"/>
        <v>6</v>
      </c>
      <c r="W676" s="2">
        <f t="shared" si="81"/>
        <v>17</v>
      </c>
      <c r="X676" s="2">
        <f t="shared" si="77"/>
        <v>142</v>
      </c>
    </row>
    <row r="677" spans="1:24" x14ac:dyDescent="0.25">
      <c r="A677" s="2">
        <v>1156</v>
      </c>
      <c r="B677" s="4" t="s">
        <v>12242</v>
      </c>
      <c r="C677" s="5"/>
      <c r="D677" s="5" t="s">
        <v>62</v>
      </c>
      <c r="E677" s="72" t="s">
        <v>25262</v>
      </c>
      <c r="F677" s="71">
        <v>53</v>
      </c>
      <c r="G677" s="52">
        <v>3463</v>
      </c>
      <c r="H677" s="5" t="s">
        <v>11770</v>
      </c>
      <c r="I677" s="5">
        <v>1</v>
      </c>
      <c r="J677" s="72" t="s">
        <v>25262</v>
      </c>
      <c r="K677" s="71">
        <v>53</v>
      </c>
      <c r="L677" s="64">
        <v>0</v>
      </c>
      <c r="M677" s="5">
        <v>9</v>
      </c>
      <c r="N677" s="5">
        <v>620</v>
      </c>
      <c r="O677" s="47" t="s">
        <v>20888</v>
      </c>
      <c r="P677" s="46" t="s">
        <v>25755</v>
      </c>
      <c r="Q677" s="2" t="str">
        <f t="shared" si="76"/>
        <v>&lt;a href="set03\cg\cg_january_2,_1908_-_december_30,_1909\death\cornwall,_harry_death_notice_june_24,_1909_p1_cg.pdf"&gt;Cornwall, Harry&lt;/a&gt;</v>
      </c>
      <c r="T677" s="39">
        <f t="shared" si="78"/>
        <v>1909</v>
      </c>
      <c r="U677" s="2">
        <f t="shared" si="79"/>
        <v>6</v>
      </c>
      <c r="V677" s="2">
        <f t="shared" si="80"/>
        <v>6</v>
      </c>
      <c r="W677" s="2">
        <f t="shared" si="81"/>
        <v>24</v>
      </c>
      <c r="X677" s="2">
        <f t="shared" si="77"/>
        <v>136</v>
      </c>
    </row>
    <row r="678" spans="1:24" x14ac:dyDescent="0.25">
      <c r="A678" s="2">
        <v>2560</v>
      </c>
      <c r="B678" s="4" t="s">
        <v>12289</v>
      </c>
      <c r="C678" s="5"/>
      <c r="D678" s="5" t="s">
        <v>62</v>
      </c>
      <c r="E678" s="72">
        <v>0</v>
      </c>
      <c r="F678" s="71">
        <v>0</v>
      </c>
      <c r="G678" s="52">
        <v>3463</v>
      </c>
      <c r="H678" s="5" t="s">
        <v>11770</v>
      </c>
      <c r="I678" s="5">
        <v>9</v>
      </c>
      <c r="J678" s="72" t="s">
        <v>25676</v>
      </c>
      <c r="K678" s="71">
        <v>200</v>
      </c>
      <c r="L678" s="64">
        <v>0</v>
      </c>
      <c r="M678" s="5">
        <v>9</v>
      </c>
      <c r="N678" s="5">
        <v>662</v>
      </c>
      <c r="O678" s="47" t="s">
        <v>20929</v>
      </c>
      <c r="P678" s="46" t="s">
        <v>25755</v>
      </c>
      <c r="Q678" s="2" t="str">
        <f t="shared" si="76"/>
        <v>&lt;a href="set03\cg\cg_january_2,_1908_-_december_30,_1909\death\moran,_patrick_death_notice_june_24,_1909_p9_cg.pdf"&gt;Moran, Patrick&lt;/a&gt;</v>
      </c>
      <c r="T678" s="39">
        <f t="shared" si="78"/>
        <v>1909</v>
      </c>
      <c r="U678" s="2">
        <f t="shared" si="79"/>
        <v>6</v>
      </c>
      <c r="V678" s="2">
        <f t="shared" si="80"/>
        <v>6</v>
      </c>
      <c r="W678" s="2">
        <f t="shared" si="81"/>
        <v>24</v>
      </c>
      <c r="X678" s="2">
        <f t="shared" si="77"/>
        <v>134</v>
      </c>
    </row>
    <row r="679" spans="1:24" x14ac:dyDescent="0.25">
      <c r="A679" s="2">
        <v>171</v>
      </c>
      <c r="B679" s="4" t="s">
        <v>12243</v>
      </c>
      <c r="C679" s="5"/>
      <c r="D679" s="5" t="s">
        <v>64</v>
      </c>
      <c r="E679" s="72" t="s">
        <v>24953</v>
      </c>
      <c r="F679" s="71" t="s">
        <v>24946</v>
      </c>
      <c r="G679" s="52">
        <v>3484</v>
      </c>
      <c r="H679" s="5" t="s">
        <v>11770</v>
      </c>
      <c r="I679" s="5">
        <v>7</v>
      </c>
      <c r="J679" s="72" t="s">
        <v>24953</v>
      </c>
      <c r="K679" s="71">
        <f>5/12</f>
        <v>0.41666666666666669</v>
      </c>
      <c r="L679" s="64">
        <v>0</v>
      </c>
      <c r="M679" s="5">
        <v>9</v>
      </c>
      <c r="N679" s="5">
        <v>621</v>
      </c>
      <c r="O679" s="47" t="s">
        <v>20889</v>
      </c>
      <c r="P679" s="46" t="s">
        <v>25755</v>
      </c>
      <c r="Q679" s="2" t="str">
        <f t="shared" si="76"/>
        <v>&lt;a href="set03\cg\cg_january_2,_1908_-_december_30,_1909\death\crawford,_allen_eliza_do_william_obituary_july_15,_1909_p7_cg.pdf"&gt;Crawford, Allen Eliza do William&lt;/a&gt;</v>
      </c>
      <c r="T679" s="39">
        <f t="shared" si="78"/>
        <v>1909</v>
      </c>
      <c r="U679" s="2">
        <f t="shared" si="79"/>
        <v>7</v>
      </c>
      <c r="V679" s="2">
        <f t="shared" si="80"/>
        <v>7</v>
      </c>
      <c r="W679" s="2">
        <f t="shared" si="81"/>
        <v>15</v>
      </c>
      <c r="X679" s="2">
        <f t="shared" si="77"/>
        <v>166</v>
      </c>
    </row>
    <row r="680" spans="1:24" x14ac:dyDescent="0.25">
      <c r="A680" s="2">
        <v>2834</v>
      </c>
      <c r="B680" s="4" t="s">
        <v>12290</v>
      </c>
      <c r="C680" s="5"/>
      <c r="D680" s="5" t="s">
        <v>62</v>
      </c>
      <c r="E680" s="72" t="s">
        <v>24910</v>
      </c>
      <c r="F680" s="71">
        <v>0</v>
      </c>
      <c r="G680" s="52">
        <v>3526</v>
      </c>
      <c r="H680" s="5" t="s">
        <v>11770</v>
      </c>
      <c r="I680" s="5">
        <v>1</v>
      </c>
      <c r="J680" s="72" t="s">
        <v>24910</v>
      </c>
      <c r="K680" s="71">
        <v>200</v>
      </c>
      <c r="L680" s="64">
        <v>0</v>
      </c>
      <c r="M680" s="5">
        <v>9</v>
      </c>
      <c r="N680" s="5">
        <v>679</v>
      </c>
      <c r="O680" s="47" t="s">
        <v>20946</v>
      </c>
      <c r="P680" s="46" t="s">
        <v>25755</v>
      </c>
      <c r="Q680" s="2" t="str">
        <f t="shared" si="76"/>
        <v>&lt;a href="set03\cg\cg_january_2,_1908_-_december_30,_1909\death\serrin,_harlow_death_notice_august_26,_1909_p1_cg.pdf"&gt;Serrin, Harlow&lt;/a&gt;</v>
      </c>
      <c r="T680" s="39">
        <f t="shared" si="78"/>
        <v>1909</v>
      </c>
      <c r="U680" s="2">
        <f t="shared" si="79"/>
        <v>8</v>
      </c>
      <c r="V680" s="2">
        <f t="shared" si="80"/>
        <v>8</v>
      </c>
      <c r="W680" s="2">
        <f t="shared" si="81"/>
        <v>26</v>
      </c>
      <c r="X680" s="2">
        <f t="shared" si="77"/>
        <v>136</v>
      </c>
    </row>
    <row r="681" spans="1:24" x14ac:dyDescent="0.25">
      <c r="A681" s="2">
        <v>1062</v>
      </c>
      <c r="B681" s="4" t="s">
        <v>13023</v>
      </c>
      <c r="C681" s="5"/>
      <c r="D681" s="5" t="s">
        <v>62</v>
      </c>
      <c r="E681" s="72" t="s">
        <v>24855</v>
      </c>
      <c r="F681" s="71">
        <v>47</v>
      </c>
      <c r="G681" s="52">
        <v>3575</v>
      </c>
      <c r="H681" s="5" t="s">
        <v>11770</v>
      </c>
      <c r="I681" s="5">
        <v>2</v>
      </c>
      <c r="J681" s="72" t="s">
        <v>24855</v>
      </c>
      <c r="K681" s="71">
        <v>47</v>
      </c>
      <c r="L681" s="64">
        <v>0</v>
      </c>
      <c r="M681" s="5">
        <v>9</v>
      </c>
      <c r="N681" s="5">
        <v>681</v>
      </c>
      <c r="O681" s="47" t="s">
        <v>20948</v>
      </c>
      <c r="P681" s="46" t="s">
        <v>25755</v>
      </c>
      <c r="Q681" s="2" t="str">
        <f t="shared" si="76"/>
        <v>&lt;a href="set03\cg\cg_january_2,_1908_-_december_30,_1909\death\shumaker,_j_h_death_notice_october_14,_1909_p2_cg.pdf"&gt;Shumaker, J H&lt;/a&gt;</v>
      </c>
      <c r="T681" s="39">
        <f t="shared" si="78"/>
        <v>1909</v>
      </c>
      <c r="U681" s="2">
        <f t="shared" si="79"/>
        <v>10</v>
      </c>
      <c r="V681" s="2">
        <f t="shared" si="80"/>
        <v>10</v>
      </c>
      <c r="W681" s="2">
        <f t="shared" si="81"/>
        <v>14</v>
      </c>
      <c r="X681" s="2">
        <f t="shared" si="77"/>
        <v>135</v>
      </c>
    </row>
    <row r="682" spans="1:24" x14ac:dyDescent="0.25">
      <c r="A682" s="2">
        <v>1838</v>
      </c>
      <c r="B682" s="4" t="s">
        <v>13016</v>
      </c>
      <c r="C682" s="5"/>
      <c r="D682" s="5" t="s">
        <v>62</v>
      </c>
      <c r="E682" s="72">
        <v>0</v>
      </c>
      <c r="F682" s="71">
        <v>0</v>
      </c>
      <c r="G682" s="52">
        <v>3575</v>
      </c>
      <c r="H682" s="5" t="s">
        <v>11770</v>
      </c>
      <c r="I682" s="5">
        <v>2</v>
      </c>
      <c r="J682" s="72" t="s">
        <v>25676</v>
      </c>
      <c r="K682" s="71">
        <v>200</v>
      </c>
      <c r="L682" s="64">
        <v>0</v>
      </c>
      <c r="M682" s="5">
        <v>9</v>
      </c>
      <c r="N682" s="5">
        <v>605</v>
      </c>
      <c r="O682" s="47" t="s">
        <v>20873</v>
      </c>
      <c r="P682" s="46" t="s">
        <v>25755</v>
      </c>
      <c r="Q682" s="2" t="str">
        <f t="shared" si="76"/>
        <v>&lt;a href="set03\cg\cg_january_2,_1908_-_december_30,_1909\death\arneson,_mrs_thorvald_death_notice_october_14,_1909_p2_cg.pdf"&gt;Arneson, Mrs Thorvald&lt;/a&gt;</v>
      </c>
      <c r="T682" s="39">
        <f t="shared" si="78"/>
        <v>1909</v>
      </c>
      <c r="U682" s="2">
        <f t="shared" si="79"/>
        <v>10</v>
      </c>
      <c r="V682" s="2">
        <f t="shared" si="80"/>
        <v>10</v>
      </c>
      <c r="W682" s="2">
        <f t="shared" si="81"/>
        <v>14</v>
      </c>
      <c r="X682" s="2">
        <f t="shared" si="77"/>
        <v>151</v>
      </c>
    </row>
    <row r="683" spans="1:24" x14ac:dyDescent="0.25">
      <c r="A683" s="2">
        <v>2303</v>
      </c>
      <c r="B683" s="4" t="s">
        <v>13018</v>
      </c>
      <c r="C683" s="5"/>
      <c r="D683" s="5" t="s">
        <v>64</v>
      </c>
      <c r="E683" s="72">
        <v>0</v>
      </c>
      <c r="F683" s="71">
        <v>0</v>
      </c>
      <c r="G683" s="52">
        <v>3575</v>
      </c>
      <c r="H683" s="5" t="s">
        <v>11770</v>
      </c>
      <c r="I683" s="5">
        <v>10</v>
      </c>
      <c r="J683" s="72" t="s">
        <v>25676</v>
      </c>
      <c r="K683" s="71">
        <v>200</v>
      </c>
      <c r="L683" s="64">
        <v>0</v>
      </c>
      <c r="M683" s="5">
        <v>9</v>
      </c>
      <c r="N683" s="5">
        <v>641</v>
      </c>
      <c r="O683" s="47" t="s">
        <v>20909</v>
      </c>
      <c r="P683" s="46" t="s">
        <v>25755</v>
      </c>
      <c r="Q683" s="2" t="str">
        <f t="shared" si="76"/>
        <v>&lt;a href="set03\cg\cg_january_2,_1908_-_december_30,_1909\death\ingraham,_capt_g_w_obituary_october_14,_1909_p10_cg.pdf"&gt;Ingraham, Capt G W&lt;/a&gt;</v>
      </c>
      <c r="T683" s="39">
        <f t="shared" si="78"/>
        <v>1909</v>
      </c>
      <c r="U683" s="2">
        <f t="shared" si="79"/>
        <v>10</v>
      </c>
      <c r="V683" s="2">
        <f t="shared" si="80"/>
        <v>10</v>
      </c>
      <c r="W683" s="2">
        <f t="shared" si="81"/>
        <v>14</v>
      </c>
      <c r="X683" s="2">
        <f t="shared" si="77"/>
        <v>142</v>
      </c>
    </row>
    <row r="684" spans="1:24" x14ac:dyDescent="0.25">
      <c r="A684" s="2">
        <v>965</v>
      </c>
      <c r="B684" s="4" t="s">
        <v>13017</v>
      </c>
      <c r="C684" s="5"/>
      <c r="D684" s="5" t="s">
        <v>62</v>
      </c>
      <c r="E684" s="72" t="s">
        <v>25260</v>
      </c>
      <c r="F684" s="71">
        <v>40</v>
      </c>
      <c r="G684" s="52">
        <v>3582</v>
      </c>
      <c r="H684" s="5" t="s">
        <v>11770</v>
      </c>
      <c r="I684" s="5">
        <v>2</v>
      </c>
      <c r="J684" s="72" t="s">
        <v>25260</v>
      </c>
      <c r="K684" s="71">
        <v>40</v>
      </c>
      <c r="L684" s="64">
        <v>0</v>
      </c>
      <c r="M684" s="5">
        <v>9</v>
      </c>
      <c r="N684" s="5">
        <v>615</v>
      </c>
      <c r="O684" s="47" t="s">
        <v>20883</v>
      </c>
      <c r="P684" s="46" t="s">
        <v>25755</v>
      </c>
      <c r="Q684" s="2" t="str">
        <f t="shared" si="76"/>
        <v>&lt;a href="set03\cg\cg_january_2,_1908_-_december_30,_1909\death\bradly,_oscar_death_notice_october_21,_1909_p2_cg.pdf"&gt;Bradly, Oscar&lt;/a&gt;</v>
      </c>
      <c r="T684" s="39">
        <f t="shared" si="78"/>
        <v>1909</v>
      </c>
      <c r="U684" s="2">
        <f t="shared" si="79"/>
        <v>10</v>
      </c>
      <c r="V684" s="2">
        <f t="shared" si="80"/>
        <v>10</v>
      </c>
      <c r="W684" s="2">
        <f t="shared" si="81"/>
        <v>21</v>
      </c>
      <c r="X684" s="2">
        <f t="shared" si="77"/>
        <v>135</v>
      </c>
    </row>
    <row r="685" spans="1:24" x14ac:dyDescent="0.25">
      <c r="A685" s="2">
        <v>2396</v>
      </c>
      <c r="B685" s="4" t="s">
        <v>13020</v>
      </c>
      <c r="C685" s="5"/>
      <c r="D685" s="5" t="s">
        <v>64</v>
      </c>
      <c r="E685" s="72" t="s">
        <v>25273</v>
      </c>
      <c r="F685" s="71">
        <v>0</v>
      </c>
      <c r="G685" s="52">
        <v>3582</v>
      </c>
      <c r="H685" s="5" t="s">
        <v>11770</v>
      </c>
      <c r="I685" s="5">
        <v>1</v>
      </c>
      <c r="J685" s="72" t="s">
        <v>25273</v>
      </c>
      <c r="K685" s="71">
        <v>200</v>
      </c>
      <c r="L685" s="64">
        <v>0</v>
      </c>
      <c r="M685" s="5">
        <v>9</v>
      </c>
      <c r="N685" s="5">
        <v>652</v>
      </c>
      <c r="O685" s="47" t="s">
        <v>20920</v>
      </c>
      <c r="P685" s="46" t="s">
        <v>25755</v>
      </c>
      <c r="Q685" s="2" t="str">
        <f t="shared" si="76"/>
        <v>&lt;a href="set03\cg\cg_january_2,_1908_-_december_30,_1909\death\kneeland,_mrs_fred_g_obituary_october_21,_1909_p1_cg.pdf"&gt;Kneeland, Mrs Fred G&lt;/a&gt;</v>
      </c>
      <c r="T685" s="39">
        <f t="shared" si="78"/>
        <v>1909</v>
      </c>
      <c r="U685" s="2">
        <f t="shared" si="79"/>
        <v>10</v>
      </c>
      <c r="V685" s="2">
        <f t="shared" si="80"/>
        <v>10</v>
      </c>
      <c r="W685" s="2">
        <f t="shared" si="81"/>
        <v>21</v>
      </c>
      <c r="X685" s="2">
        <f t="shared" si="77"/>
        <v>145</v>
      </c>
    </row>
    <row r="686" spans="1:24" x14ac:dyDescent="0.25">
      <c r="A686" s="2">
        <v>367</v>
      </c>
      <c r="B686" s="4" t="s">
        <v>13019</v>
      </c>
      <c r="C686" s="5"/>
      <c r="D686" s="5" t="s">
        <v>62</v>
      </c>
      <c r="E686" s="72" t="s">
        <v>25179</v>
      </c>
      <c r="F686" s="71">
        <v>5</v>
      </c>
      <c r="G686" s="52">
        <v>3589</v>
      </c>
      <c r="H686" s="5" t="s">
        <v>11770</v>
      </c>
      <c r="I686" s="5">
        <v>2</v>
      </c>
      <c r="J686" s="72" t="s">
        <v>25179</v>
      </c>
      <c r="K686" s="71">
        <v>5</v>
      </c>
      <c r="L686" s="64">
        <v>0</v>
      </c>
      <c r="M686" s="5">
        <v>9</v>
      </c>
      <c r="N686" s="5">
        <v>643</v>
      </c>
      <c r="O686" s="47" t="s">
        <v>20911</v>
      </c>
      <c r="P686" s="46" t="s">
        <v>25755</v>
      </c>
      <c r="Q686" s="2" t="str">
        <f t="shared" si="76"/>
        <v>&lt;a href="set03\cg\cg_january_2,_1908_-_december_30,_1909\death\johnson,_5_yr_old_son_of_h_n_death_notice_october_28,_1909_p2_cg.pdf"&gt;Johnson, 5 yr old son of HN&lt;/a&gt;</v>
      </c>
      <c r="T686" s="39">
        <f t="shared" si="78"/>
        <v>1909</v>
      </c>
      <c r="U686" s="2">
        <f t="shared" si="79"/>
        <v>10</v>
      </c>
      <c r="V686" s="2">
        <f t="shared" si="80"/>
        <v>10</v>
      </c>
      <c r="W686" s="2">
        <f t="shared" si="81"/>
        <v>28</v>
      </c>
      <c r="X686" s="2">
        <f t="shared" si="77"/>
        <v>164</v>
      </c>
    </row>
    <row r="687" spans="1:24" x14ac:dyDescent="0.25">
      <c r="A687" s="2">
        <v>2775</v>
      </c>
      <c r="B687" s="4" t="s">
        <v>13021</v>
      </c>
      <c r="C687" s="5"/>
      <c r="D687" s="5" t="s">
        <v>72</v>
      </c>
      <c r="E687" s="72">
        <v>0</v>
      </c>
      <c r="F687" s="71">
        <v>0</v>
      </c>
      <c r="G687" s="52">
        <v>3589</v>
      </c>
      <c r="H687" s="5" t="s">
        <v>11770</v>
      </c>
      <c r="I687" s="5">
        <v>9</v>
      </c>
      <c r="J687" s="72" t="s">
        <v>25676</v>
      </c>
      <c r="K687" s="71">
        <v>200</v>
      </c>
      <c r="L687" s="64">
        <v>0</v>
      </c>
      <c r="M687" s="5">
        <v>9</v>
      </c>
      <c r="N687" s="5">
        <v>669</v>
      </c>
      <c r="O687" s="47" t="s">
        <v>20936</v>
      </c>
      <c r="P687" s="46" t="s">
        <v>25755</v>
      </c>
      <c r="Q687" s="2" t="str">
        <f t="shared" si="76"/>
        <v>&lt;a href="set03\cg\cg_january_2,_1908_-_december_30,_1909\death\romer,_h_h_funeral_report_october_28,_1909_p9_cg.pdf"&gt;Romer, H H&lt;/a&gt;</v>
      </c>
      <c r="T687" s="39">
        <f t="shared" si="78"/>
        <v>1909</v>
      </c>
      <c r="U687" s="2">
        <f t="shared" si="79"/>
        <v>10</v>
      </c>
      <c r="V687" s="2">
        <f t="shared" si="80"/>
        <v>10</v>
      </c>
      <c r="W687" s="2">
        <f t="shared" si="81"/>
        <v>28</v>
      </c>
      <c r="X687" s="2">
        <f t="shared" si="77"/>
        <v>131</v>
      </c>
    </row>
    <row r="688" spans="1:24" x14ac:dyDescent="0.25">
      <c r="A688" s="2">
        <v>2776</v>
      </c>
      <c r="B688" s="4" t="s">
        <v>13022</v>
      </c>
      <c r="C688" s="5"/>
      <c r="D688" s="5" t="s">
        <v>62</v>
      </c>
      <c r="E688" s="72">
        <v>0</v>
      </c>
      <c r="F688" s="71">
        <v>0</v>
      </c>
      <c r="G688" s="52">
        <v>3589</v>
      </c>
      <c r="H688" s="5" t="s">
        <v>11770</v>
      </c>
      <c r="I688" s="5">
        <v>2</v>
      </c>
      <c r="J688" s="72" t="s">
        <v>25676</v>
      </c>
      <c r="K688" s="71">
        <v>200</v>
      </c>
      <c r="L688" s="64">
        <v>0</v>
      </c>
      <c r="M688" s="5">
        <v>9</v>
      </c>
      <c r="N688" s="5">
        <v>670</v>
      </c>
      <c r="O688" s="47" t="s">
        <v>20937</v>
      </c>
      <c r="P688" s="46" t="s">
        <v>25755</v>
      </c>
      <c r="Q688" s="2" t="str">
        <f t="shared" si="76"/>
        <v>&lt;a href="set03\cg\cg_january_2,_1908_-_december_30,_1909\death\romer,_hans_death_notice_october_28,_1909_p2_cg.pdf"&gt;Romer, Hans&lt;/a&gt;</v>
      </c>
      <c r="T688" s="39">
        <f t="shared" si="78"/>
        <v>1909</v>
      </c>
      <c r="U688" s="2">
        <f t="shared" si="79"/>
        <v>10</v>
      </c>
      <c r="V688" s="2">
        <f t="shared" si="80"/>
        <v>10</v>
      </c>
      <c r="W688" s="2">
        <f t="shared" si="81"/>
        <v>28</v>
      </c>
      <c r="X688" s="2">
        <f t="shared" si="77"/>
        <v>131</v>
      </c>
    </row>
    <row r="689" spans="1:24" x14ac:dyDescent="0.25">
      <c r="A689" s="2">
        <v>129</v>
      </c>
      <c r="B689" s="4" t="s">
        <v>13070</v>
      </c>
      <c r="C689" s="5"/>
      <c r="D689" s="5" t="s">
        <v>62</v>
      </c>
      <c r="E689" s="72" t="s">
        <v>4101</v>
      </c>
      <c r="F689" s="71" t="s">
        <v>25255</v>
      </c>
      <c r="G689" s="52">
        <v>3603</v>
      </c>
      <c r="H689" s="5" t="s">
        <v>11770</v>
      </c>
      <c r="I689" s="5">
        <v>2</v>
      </c>
      <c r="J689" s="72" t="s">
        <v>4101</v>
      </c>
      <c r="K689" s="71">
        <f>8/365</f>
        <v>2.1917808219178082E-2</v>
      </c>
      <c r="L689" s="64">
        <v>0</v>
      </c>
      <c r="M689" s="5">
        <v>9</v>
      </c>
      <c r="N689" s="5">
        <v>602</v>
      </c>
      <c r="O689" s="47" t="s">
        <v>20870</v>
      </c>
      <c r="P689" s="46" t="s">
        <v>25755</v>
      </c>
      <c r="Q689" s="2" t="str">
        <f t="shared" si="76"/>
        <v>&lt;a href="set03\cg\cg_january_2,_1908_-_december_30,_1909\death\anderson,_cecelia_death_notice_november_11,_1909_p2_cg.pdf"&gt;Anderson, Cecelia&lt;/a&gt;</v>
      </c>
      <c r="T689" s="39">
        <f t="shared" si="78"/>
        <v>1909</v>
      </c>
      <c r="U689" s="2">
        <f t="shared" si="79"/>
        <v>11</v>
      </c>
      <c r="V689" s="2">
        <f t="shared" si="80"/>
        <v>11</v>
      </c>
      <c r="W689" s="2">
        <f t="shared" si="81"/>
        <v>11</v>
      </c>
      <c r="X689" s="2">
        <f t="shared" si="77"/>
        <v>144</v>
      </c>
    </row>
    <row r="690" spans="1:24" x14ac:dyDescent="0.25">
      <c r="A690" s="2">
        <v>575</v>
      </c>
      <c r="B690" s="4" t="s">
        <v>13069</v>
      </c>
      <c r="C690" s="5"/>
      <c r="D690" s="5" t="s">
        <v>62</v>
      </c>
      <c r="E690" s="72" t="s">
        <v>25254</v>
      </c>
      <c r="F690" s="71">
        <v>19</v>
      </c>
      <c r="G690" s="52">
        <v>3603</v>
      </c>
      <c r="H690" s="5" t="s">
        <v>11770</v>
      </c>
      <c r="I690" s="5">
        <v>2</v>
      </c>
      <c r="J690" s="72" t="s">
        <v>25254</v>
      </c>
      <c r="K690" s="71">
        <v>19</v>
      </c>
      <c r="L690" s="64">
        <v>0</v>
      </c>
      <c r="M690" s="5">
        <v>9</v>
      </c>
      <c r="N690" s="5">
        <v>601</v>
      </c>
      <c r="O690" s="47" t="s">
        <v>20869</v>
      </c>
      <c r="P690" s="46" t="s">
        <v>25755</v>
      </c>
      <c r="Q690" s="2" t="str">
        <f t="shared" si="76"/>
        <v>&lt;a href="set03\cg\cg_january_2,_1908_-_december_30,_1909\death\anderson,_albert_so_p_j_death_notice_november_11,_1909_p2_cg.pdf"&gt;Anderson, Albert so P J&lt;/a&gt;</v>
      </c>
      <c r="T690" s="39">
        <f t="shared" si="78"/>
        <v>1909</v>
      </c>
      <c r="U690" s="2">
        <f t="shared" si="79"/>
        <v>11</v>
      </c>
      <c r="V690" s="2">
        <f t="shared" si="80"/>
        <v>11</v>
      </c>
      <c r="W690" s="2">
        <f t="shared" si="81"/>
        <v>11</v>
      </c>
      <c r="X690" s="2">
        <f t="shared" si="77"/>
        <v>156</v>
      </c>
    </row>
    <row r="691" spans="1:24" x14ac:dyDescent="0.25">
      <c r="A691" s="2">
        <v>1206</v>
      </c>
      <c r="B691" s="4" t="s">
        <v>13076</v>
      </c>
      <c r="C691" s="5"/>
      <c r="D691" s="5" t="s">
        <v>64</v>
      </c>
      <c r="E691" s="72" t="s">
        <v>896</v>
      </c>
      <c r="F691" s="71">
        <v>55</v>
      </c>
      <c r="G691" s="52">
        <v>3603</v>
      </c>
      <c r="H691" s="5" t="s">
        <v>11770</v>
      </c>
      <c r="I691" s="5">
        <v>9</v>
      </c>
      <c r="J691" s="72" t="s">
        <v>896</v>
      </c>
      <c r="K691" s="71">
        <v>55</v>
      </c>
      <c r="L691" s="64">
        <v>0</v>
      </c>
      <c r="M691" s="5">
        <v>9</v>
      </c>
      <c r="N691" s="5">
        <v>680</v>
      </c>
      <c r="O691" s="47" t="s">
        <v>20947</v>
      </c>
      <c r="P691" s="46" t="s">
        <v>25755</v>
      </c>
      <c r="Q691" s="2" t="str">
        <f t="shared" si="76"/>
        <v>&lt;a href="set03\cg\cg_january_2,_1908_-_december_30,_1909\death\shepard,_mark_obituary_november_11,_1909_p9_cg.pdf"&gt;Shepard, Mark&lt;/a&gt;</v>
      </c>
      <c r="T691" s="39">
        <f t="shared" si="78"/>
        <v>1909</v>
      </c>
      <c r="U691" s="2">
        <f t="shared" si="79"/>
        <v>11</v>
      </c>
      <c r="V691" s="2">
        <f t="shared" si="80"/>
        <v>11</v>
      </c>
      <c r="W691" s="2">
        <f t="shared" si="81"/>
        <v>11</v>
      </c>
      <c r="X691" s="2">
        <f t="shared" si="77"/>
        <v>132</v>
      </c>
    </row>
    <row r="692" spans="1:24" x14ac:dyDescent="0.25">
      <c r="A692" s="2">
        <v>1485</v>
      </c>
      <c r="B692" s="4" t="s">
        <v>13072</v>
      </c>
      <c r="C692" s="5"/>
      <c r="D692" s="5" t="s">
        <v>62</v>
      </c>
      <c r="E692" s="72" t="s">
        <v>24945</v>
      </c>
      <c r="F692" s="71">
        <v>70</v>
      </c>
      <c r="G692" s="52">
        <v>3603</v>
      </c>
      <c r="H692" s="5" t="s">
        <v>11770</v>
      </c>
      <c r="I692" s="5">
        <v>2</v>
      </c>
      <c r="J692" s="72" t="s">
        <v>24945</v>
      </c>
      <c r="K692" s="71">
        <v>70</v>
      </c>
      <c r="L692" s="64">
        <v>0</v>
      </c>
      <c r="M692" s="5">
        <v>9</v>
      </c>
      <c r="N692" s="5">
        <v>635</v>
      </c>
      <c r="O692" s="47" t="s">
        <v>20903</v>
      </c>
      <c r="P692" s="46" t="s">
        <v>25755</v>
      </c>
      <c r="Q692" s="2" t="str">
        <f t="shared" si="76"/>
        <v>&lt;a href="set03\cg\cg_january_2,_1908_-_december_30,_1909\death\hale,_emery_c_death_notice_november_11,_1909_p2_cg.pdf"&gt;Hale, Emery C &lt;/a&gt;</v>
      </c>
      <c r="T692" s="39">
        <f t="shared" si="78"/>
        <v>1909</v>
      </c>
      <c r="U692" s="2">
        <f t="shared" si="79"/>
        <v>11</v>
      </c>
      <c r="V692" s="2">
        <f t="shared" si="80"/>
        <v>11</v>
      </c>
      <c r="W692" s="2">
        <f t="shared" si="81"/>
        <v>11</v>
      </c>
      <c r="X692" s="2">
        <f t="shared" si="77"/>
        <v>137</v>
      </c>
    </row>
    <row r="693" spans="1:24" x14ac:dyDescent="0.25">
      <c r="A693" s="2">
        <v>2053</v>
      </c>
      <c r="B693" s="4" t="s">
        <v>13071</v>
      </c>
      <c r="C693" s="5"/>
      <c r="D693" s="5" t="s">
        <v>62</v>
      </c>
      <c r="E693" s="72" t="s">
        <v>11627</v>
      </c>
      <c r="F693" s="71">
        <v>0</v>
      </c>
      <c r="G693" s="52">
        <v>3603</v>
      </c>
      <c r="H693" s="5" t="s">
        <v>11770</v>
      </c>
      <c r="I693" s="5">
        <v>2</v>
      </c>
      <c r="J693" s="72" t="s">
        <v>11627</v>
      </c>
      <c r="K693" s="71">
        <v>200</v>
      </c>
      <c r="L693" s="64">
        <v>0</v>
      </c>
      <c r="M693" s="5">
        <v>9</v>
      </c>
      <c r="N693" s="5">
        <v>627</v>
      </c>
      <c r="O693" s="47" t="s">
        <v>20895</v>
      </c>
      <c r="P693" s="46" t="s">
        <v>25755</v>
      </c>
      <c r="Q693" s="2" t="str">
        <f t="shared" si="76"/>
        <v>&lt;a href="set03\cg\cg_january_2,_1908_-_december_30,_1909\death\dimmery,_leroy_death_notice_november_11,_1909_p2_cg.pdf"&gt;Dimmery, LeRoy&lt;/a&gt;</v>
      </c>
      <c r="T693" s="39">
        <f t="shared" si="78"/>
        <v>1909</v>
      </c>
      <c r="U693" s="2">
        <f t="shared" si="79"/>
        <v>11</v>
      </c>
      <c r="V693" s="2">
        <f t="shared" si="80"/>
        <v>11</v>
      </c>
      <c r="W693" s="2">
        <f t="shared" si="81"/>
        <v>11</v>
      </c>
      <c r="X693" s="2">
        <f t="shared" si="77"/>
        <v>138</v>
      </c>
    </row>
    <row r="694" spans="1:24" x14ac:dyDescent="0.25">
      <c r="A694" s="2">
        <v>838</v>
      </c>
      <c r="B694" s="4" t="s">
        <v>13075</v>
      </c>
      <c r="C694" s="5"/>
      <c r="D694" s="5" t="s">
        <v>62</v>
      </c>
      <c r="E694" s="72">
        <v>0</v>
      </c>
      <c r="F694" s="71">
        <v>30</v>
      </c>
      <c r="G694" s="52">
        <v>3610</v>
      </c>
      <c r="H694" s="5" t="s">
        <v>11770</v>
      </c>
      <c r="I694" s="5">
        <v>10</v>
      </c>
      <c r="J694" s="72" t="s">
        <v>25676</v>
      </c>
      <c r="K694" s="71">
        <v>30</v>
      </c>
      <c r="L694" s="64">
        <v>0</v>
      </c>
      <c r="M694" s="5">
        <v>9</v>
      </c>
      <c r="N694" s="5">
        <v>664</v>
      </c>
      <c r="O694" s="47" t="s">
        <v>20931</v>
      </c>
      <c r="P694" s="46" t="s">
        <v>25755</v>
      </c>
      <c r="Q694" s="2" t="str">
        <f t="shared" si="76"/>
        <v>&lt;a href="set03\cg\cg_january_2,_1908_-_december_30,_1909\death\o'dell,_bam_death_notice_november_18,_1909_p10_cg.pdf"&gt;O'Dell, Bam&lt;/a&gt;</v>
      </c>
      <c r="T694" s="39">
        <f t="shared" si="78"/>
        <v>1909</v>
      </c>
      <c r="U694" s="2">
        <f t="shared" si="79"/>
        <v>11</v>
      </c>
      <c r="V694" s="2">
        <f t="shared" si="80"/>
        <v>11</v>
      </c>
      <c r="W694" s="2">
        <f t="shared" si="81"/>
        <v>18</v>
      </c>
      <c r="X694" s="2">
        <f t="shared" si="77"/>
        <v>133</v>
      </c>
    </row>
    <row r="695" spans="1:24" x14ac:dyDescent="0.25">
      <c r="A695" s="2">
        <v>2373</v>
      </c>
      <c r="B695" s="4" t="s">
        <v>13073</v>
      </c>
      <c r="C695" s="5"/>
      <c r="D695" s="5" t="s">
        <v>62</v>
      </c>
      <c r="E695" s="72" t="s">
        <v>24851</v>
      </c>
      <c r="F695" s="71">
        <v>0</v>
      </c>
      <c r="G695" s="52">
        <v>3610</v>
      </c>
      <c r="H695" s="5" t="s">
        <v>11770</v>
      </c>
      <c r="I695" s="5">
        <v>10</v>
      </c>
      <c r="J695" s="72" t="s">
        <v>24851</v>
      </c>
      <c r="K695" s="71">
        <v>200</v>
      </c>
      <c r="L695" s="64">
        <v>0</v>
      </c>
      <c r="M695" s="5">
        <v>9</v>
      </c>
      <c r="N695" s="5">
        <v>648</v>
      </c>
      <c r="O695" s="47" t="s">
        <v>20916</v>
      </c>
      <c r="P695" s="46" t="s">
        <v>25755</v>
      </c>
      <c r="Q695" s="2" t="str">
        <f t="shared" si="76"/>
        <v>&lt;a href="set03\cg\cg_january_2,_1908_-_december_30,_1909\death\kinney,_mrs_charles_death_notice_november_18,_1909_p10_cg.pdf"&gt;Kinney, Mrs Charles&lt;/a&gt;</v>
      </c>
      <c r="T695" s="39">
        <f t="shared" si="78"/>
        <v>1909</v>
      </c>
      <c r="U695" s="2">
        <f t="shared" si="79"/>
        <v>11</v>
      </c>
      <c r="V695" s="2">
        <f t="shared" si="80"/>
        <v>11</v>
      </c>
      <c r="W695" s="2">
        <f t="shared" si="81"/>
        <v>18</v>
      </c>
      <c r="X695" s="2">
        <f t="shared" si="77"/>
        <v>149</v>
      </c>
    </row>
    <row r="696" spans="1:24" x14ac:dyDescent="0.25">
      <c r="A696" s="2">
        <v>2534</v>
      </c>
      <c r="B696" s="4" t="s">
        <v>13074</v>
      </c>
      <c r="C696" s="5"/>
      <c r="D696" s="5" t="s">
        <v>62</v>
      </c>
      <c r="E696" s="72">
        <v>0</v>
      </c>
      <c r="F696" s="71">
        <v>0</v>
      </c>
      <c r="G696" s="52">
        <v>3631</v>
      </c>
      <c r="H696" s="5" t="s">
        <v>11770</v>
      </c>
      <c r="I696" s="5">
        <v>9</v>
      </c>
      <c r="J696" s="72" t="s">
        <v>25676</v>
      </c>
      <c r="K696" s="71">
        <v>200</v>
      </c>
      <c r="L696" s="64">
        <v>0</v>
      </c>
      <c r="M696" s="5">
        <v>9</v>
      </c>
      <c r="N696" s="5">
        <v>659</v>
      </c>
      <c r="O696" s="47" t="s">
        <v>20927</v>
      </c>
      <c r="P696" s="46" t="s">
        <v>25755</v>
      </c>
      <c r="Q696" s="2" t="str">
        <f t="shared" si="76"/>
        <v>&lt;a href="set03\cg\cg_january_2,_1908_-_december_30,_1909\death\merritt,_mrs_chas_mother_of_death_notice_december_9,_1909_p9_cg.pdf"&gt;Merritt, Mrs Chas Mother of&lt;/a&gt;</v>
      </c>
      <c r="T696" s="39">
        <f t="shared" si="78"/>
        <v>1909</v>
      </c>
      <c r="U696" s="2">
        <f t="shared" si="79"/>
        <v>12</v>
      </c>
      <c r="V696" s="2">
        <f t="shared" si="80"/>
        <v>12</v>
      </c>
      <c r="W696" s="2">
        <f t="shared" si="81"/>
        <v>9</v>
      </c>
      <c r="X696" s="2">
        <f t="shared" si="77"/>
        <v>163</v>
      </c>
    </row>
    <row r="697" spans="1:24" x14ac:dyDescent="0.25">
      <c r="A697" s="2">
        <v>698</v>
      </c>
      <c r="B697" s="4" t="s">
        <v>13077</v>
      </c>
      <c r="C697" s="5" t="s">
        <v>13078</v>
      </c>
      <c r="D697" s="5" t="s">
        <v>64</v>
      </c>
      <c r="E697" s="72">
        <v>0</v>
      </c>
      <c r="F697" s="71">
        <v>23</v>
      </c>
      <c r="G697" s="52">
        <v>3638</v>
      </c>
      <c r="H697" s="5" t="s">
        <v>11770</v>
      </c>
      <c r="I697" s="5">
        <v>13</v>
      </c>
      <c r="J697" s="72" t="s">
        <v>25676</v>
      </c>
      <c r="K697" s="71">
        <v>23</v>
      </c>
      <c r="L697" s="64" t="s">
        <v>25277</v>
      </c>
      <c r="M697" s="5">
        <v>9</v>
      </c>
      <c r="N697" s="5">
        <v>686</v>
      </c>
      <c r="O697" s="47" t="s">
        <v>20953</v>
      </c>
      <c r="P697" s="46" t="s">
        <v>25755</v>
      </c>
      <c r="Q697" s="2" t="str">
        <f t="shared" si="76"/>
        <v>&lt;a href="set03\cg\cg_january_2,_1908_-_december_30,_1909\death\walen,_mrs_lars_(anna_walen)_obituary_december_16,_1909_p13_cg.pdf"&gt;Walen, Mrs Lars&lt;/a&gt;</v>
      </c>
      <c r="T697" s="39">
        <f t="shared" si="78"/>
        <v>1909</v>
      </c>
      <c r="U697" s="2">
        <f t="shared" si="79"/>
        <v>12</v>
      </c>
      <c r="V697" s="2">
        <f t="shared" si="80"/>
        <v>12</v>
      </c>
      <c r="W697" s="2">
        <f t="shared" si="81"/>
        <v>16</v>
      </c>
      <c r="X697" s="2">
        <f t="shared" si="77"/>
        <v>150</v>
      </c>
    </row>
    <row r="698" spans="1:24" x14ac:dyDescent="0.25">
      <c r="A698" s="2">
        <v>2683</v>
      </c>
      <c r="B698" s="4" t="s">
        <v>12391</v>
      </c>
      <c r="C698" s="5"/>
      <c r="D698" s="5" t="s">
        <v>62</v>
      </c>
      <c r="E698" s="72">
        <v>0</v>
      </c>
      <c r="F698" s="71">
        <v>0</v>
      </c>
      <c r="G698" s="52">
        <v>3659</v>
      </c>
      <c r="H698" s="5" t="s">
        <v>11770</v>
      </c>
      <c r="I698" s="5">
        <v>7</v>
      </c>
      <c r="J698" s="72" t="s">
        <v>25676</v>
      </c>
      <c r="K698" s="71">
        <v>200</v>
      </c>
      <c r="L698" s="64">
        <v>0</v>
      </c>
      <c r="M698" s="5">
        <v>10</v>
      </c>
      <c r="N698" s="5">
        <v>756</v>
      </c>
      <c r="O698" s="47" t="s">
        <v>21023</v>
      </c>
      <c r="P698" s="46" t="s">
        <v>25756</v>
      </c>
      <c r="Q698" s="2" t="str">
        <f t="shared" si="76"/>
        <v>&lt;a href="set03\cg\cg_january_6,_1910_-_december_28,_1911\death\patterson,_mrs_e_o_death_notice_january_6,_1910_p7_cg.pdf"&gt;Patterson, Mrs E O&lt;/a&gt;</v>
      </c>
      <c r="T698" s="39">
        <f t="shared" si="78"/>
        <v>1910</v>
      </c>
      <c r="U698" s="2">
        <f t="shared" si="79"/>
        <v>1</v>
      </c>
      <c r="V698" s="2">
        <f t="shared" si="80"/>
        <v>1</v>
      </c>
      <c r="W698" s="2">
        <f t="shared" si="81"/>
        <v>6</v>
      </c>
      <c r="X698" s="2">
        <f t="shared" si="77"/>
        <v>144</v>
      </c>
    </row>
    <row r="699" spans="1:24" x14ac:dyDescent="0.25">
      <c r="A699" s="2">
        <v>2875</v>
      </c>
      <c r="B699" s="4" t="s">
        <v>12405</v>
      </c>
      <c r="C699" s="5"/>
      <c r="D699" s="5" t="s">
        <v>62</v>
      </c>
      <c r="E699" s="72" t="s">
        <v>25324</v>
      </c>
      <c r="F699" s="71">
        <v>0</v>
      </c>
      <c r="G699" s="52">
        <v>3666</v>
      </c>
      <c r="H699" s="5" t="s">
        <v>11770</v>
      </c>
      <c r="I699" s="5">
        <v>8</v>
      </c>
      <c r="J699" s="72" t="s">
        <v>25324</v>
      </c>
      <c r="K699" s="71">
        <v>200</v>
      </c>
      <c r="L699" s="64">
        <v>0</v>
      </c>
      <c r="M699" s="5">
        <v>10</v>
      </c>
      <c r="N699" s="5">
        <v>778</v>
      </c>
      <c r="O699" s="47" t="s">
        <v>21045</v>
      </c>
      <c r="P699" s="46" t="s">
        <v>25756</v>
      </c>
      <c r="Q699" s="2" t="str">
        <f t="shared" si="76"/>
        <v>&lt;a href="set03\cg\cg_january_6,_1910_-_december_28,_1911\death\slinde,_severt_death_notice_january_13,_1910_p8_cg.pdf"&gt;Slinde, Severt&lt;/a&gt;</v>
      </c>
      <c r="T699" s="39">
        <f t="shared" si="78"/>
        <v>1910</v>
      </c>
      <c r="U699" s="2">
        <f t="shared" si="79"/>
        <v>1</v>
      </c>
      <c r="V699" s="2">
        <f t="shared" si="80"/>
        <v>1</v>
      </c>
      <c r="W699" s="2">
        <f t="shared" si="81"/>
        <v>13</v>
      </c>
      <c r="X699" s="2">
        <f t="shared" si="77"/>
        <v>137</v>
      </c>
    </row>
    <row r="700" spans="1:24" x14ac:dyDescent="0.25">
      <c r="A700" s="2">
        <v>986</v>
      </c>
      <c r="B700" s="4" t="s">
        <v>12397</v>
      </c>
      <c r="C700" s="5" t="s">
        <v>12398</v>
      </c>
      <c r="D700" s="5" t="s">
        <v>64</v>
      </c>
      <c r="E700" s="72">
        <v>0</v>
      </c>
      <c r="F700" s="71">
        <v>41</v>
      </c>
      <c r="G700" s="52">
        <v>3680</v>
      </c>
      <c r="H700" s="5" t="s">
        <v>11770</v>
      </c>
      <c r="I700" s="5">
        <v>1</v>
      </c>
      <c r="J700" s="72" t="s">
        <v>25676</v>
      </c>
      <c r="K700" s="71">
        <v>41</v>
      </c>
      <c r="L700" s="64">
        <v>0</v>
      </c>
      <c r="M700" s="5">
        <v>10</v>
      </c>
      <c r="N700" s="5">
        <v>765</v>
      </c>
      <c r="O700" s="47" t="s">
        <v>21032</v>
      </c>
      <c r="P700" s="46" t="s">
        <v>25756</v>
      </c>
      <c r="Q700" s="2" t="str">
        <f t="shared" si="76"/>
        <v>&lt;a href="set03\cg\cg_january_6,_1910_-_december_28,_1911\death\romer,_mrs_n_h_(ella_j_carpenter)_obituary_january_27,_1910_p1_cg.pdf"&gt;Romer, Mrs N H&lt;/a&gt;</v>
      </c>
      <c r="T700" s="39">
        <f t="shared" si="78"/>
        <v>1910</v>
      </c>
      <c r="U700" s="2">
        <f t="shared" si="79"/>
        <v>1</v>
      </c>
      <c r="V700" s="2">
        <f t="shared" si="80"/>
        <v>1</v>
      </c>
      <c r="W700" s="2">
        <f t="shared" si="81"/>
        <v>27</v>
      </c>
      <c r="X700" s="2">
        <f t="shared" si="77"/>
        <v>152</v>
      </c>
    </row>
    <row r="701" spans="1:24" x14ac:dyDescent="0.25">
      <c r="A701" s="2">
        <v>1166</v>
      </c>
      <c r="B701" s="4" t="s">
        <v>12293</v>
      </c>
      <c r="C701" s="5"/>
      <c r="D701" s="5" t="s">
        <v>64</v>
      </c>
      <c r="E701" s="72" t="s">
        <v>24883</v>
      </c>
      <c r="F701" s="71">
        <v>53</v>
      </c>
      <c r="G701" s="52">
        <v>3694</v>
      </c>
      <c r="H701" s="5" t="s">
        <v>11770</v>
      </c>
      <c r="I701" s="5">
        <v>2</v>
      </c>
      <c r="J701" s="72" t="s">
        <v>24883</v>
      </c>
      <c r="K701" s="71">
        <v>53</v>
      </c>
      <c r="L701" s="64">
        <v>0</v>
      </c>
      <c r="M701" s="5">
        <v>10</v>
      </c>
      <c r="N701" s="5">
        <v>735</v>
      </c>
      <c r="O701" s="47" t="s">
        <v>21002</v>
      </c>
      <c r="P701" s="46" t="s">
        <v>25756</v>
      </c>
      <c r="Q701" s="2" t="str">
        <f t="shared" si="76"/>
        <v>&lt;a href="set03\cg\cg_january_6,_1910_-_december_28,_1911\death\keiran,_james_obituary_february_10,_1910_p2_cg.pdf"&gt;Keiran, James&lt;/a&gt;</v>
      </c>
      <c r="T701" s="39">
        <f t="shared" si="78"/>
        <v>1910</v>
      </c>
      <c r="U701" s="2">
        <f t="shared" si="79"/>
        <v>2</v>
      </c>
      <c r="V701" s="2">
        <f t="shared" si="80"/>
        <v>2</v>
      </c>
      <c r="W701" s="2">
        <f t="shared" si="81"/>
        <v>10</v>
      </c>
      <c r="X701" s="2">
        <f t="shared" si="77"/>
        <v>132</v>
      </c>
    </row>
    <row r="702" spans="1:24" x14ac:dyDescent="0.25">
      <c r="A702" s="2">
        <v>2514</v>
      </c>
      <c r="B702" s="4" t="s">
        <v>12383</v>
      </c>
      <c r="C702" s="5"/>
      <c r="D702" s="5" t="s">
        <v>62</v>
      </c>
      <c r="E702" s="72" t="s">
        <v>25313</v>
      </c>
      <c r="F702" s="71">
        <v>0</v>
      </c>
      <c r="G702" s="52">
        <v>3715</v>
      </c>
      <c r="H702" s="5" t="s">
        <v>11770</v>
      </c>
      <c r="I702" s="5">
        <v>1</v>
      </c>
      <c r="J702" s="72" t="s">
        <v>25313</v>
      </c>
      <c r="K702" s="71">
        <v>200</v>
      </c>
      <c r="L702" s="64">
        <v>0</v>
      </c>
      <c r="M702" s="5">
        <v>10</v>
      </c>
      <c r="N702" s="5">
        <v>743</v>
      </c>
      <c r="O702" s="47" t="s">
        <v>21010</v>
      </c>
      <c r="P702" s="46" t="s">
        <v>25756</v>
      </c>
      <c r="Q702" s="2" t="str">
        <f t="shared" si="76"/>
        <v>&lt;a href="set03\cg\cg_january_6,_1910_-_december_28,_1911\death\mcfadgen,_mr_john_death_notice_march_3,_1910_p1_cg.pdf"&gt;McFadgen, Mr John&lt;/a&gt;</v>
      </c>
      <c r="T702" s="39">
        <f t="shared" si="78"/>
        <v>1910</v>
      </c>
      <c r="U702" s="2">
        <f t="shared" si="79"/>
        <v>3</v>
      </c>
      <c r="V702" s="2">
        <f t="shared" si="80"/>
        <v>3</v>
      </c>
      <c r="W702" s="2">
        <f t="shared" si="81"/>
        <v>3</v>
      </c>
      <c r="X702" s="2">
        <f t="shared" si="77"/>
        <v>140</v>
      </c>
    </row>
    <row r="703" spans="1:24" x14ac:dyDescent="0.25">
      <c r="A703" s="2">
        <v>2515</v>
      </c>
      <c r="B703" s="4" t="s">
        <v>12384</v>
      </c>
      <c r="C703" s="5"/>
      <c r="D703" s="5" t="s">
        <v>62</v>
      </c>
      <c r="E703" s="72" t="s">
        <v>25313</v>
      </c>
      <c r="F703" s="71">
        <v>0</v>
      </c>
      <c r="G703" s="52">
        <v>3715</v>
      </c>
      <c r="H703" s="5" t="s">
        <v>11770</v>
      </c>
      <c r="I703" s="5">
        <v>1</v>
      </c>
      <c r="J703" s="72" t="s">
        <v>25313</v>
      </c>
      <c r="K703" s="71">
        <v>200</v>
      </c>
      <c r="L703" s="64">
        <v>0</v>
      </c>
      <c r="M703" s="5">
        <v>10</v>
      </c>
      <c r="N703" s="5">
        <v>744</v>
      </c>
      <c r="O703" s="47" t="s">
        <v>21011</v>
      </c>
      <c r="P703" s="46" t="s">
        <v>25756</v>
      </c>
      <c r="Q703" s="2" t="str">
        <f t="shared" si="76"/>
        <v>&lt;a href="set03\cg\cg_january_6,_1910_-_december_28,_1911\death\mcfadgen,_mrs_john_death_notice_march_3,_1910_p1_cg.pdf"&gt;McFadgen, Mrs John&lt;/a&gt;</v>
      </c>
      <c r="T703" s="39">
        <f t="shared" si="78"/>
        <v>1910</v>
      </c>
      <c r="U703" s="2">
        <f t="shared" si="79"/>
        <v>3</v>
      </c>
      <c r="V703" s="2">
        <f t="shared" si="80"/>
        <v>3</v>
      </c>
      <c r="W703" s="2">
        <f t="shared" si="81"/>
        <v>3</v>
      </c>
      <c r="X703" s="2">
        <f t="shared" si="77"/>
        <v>142</v>
      </c>
    </row>
    <row r="704" spans="1:24" x14ac:dyDescent="0.25">
      <c r="A704" s="2">
        <v>1220</v>
      </c>
      <c r="B704" s="4" t="s">
        <v>12407</v>
      </c>
      <c r="C704" s="5"/>
      <c r="D704" s="5" t="s">
        <v>64</v>
      </c>
      <c r="E704" s="72">
        <v>0</v>
      </c>
      <c r="F704" s="71">
        <v>56</v>
      </c>
      <c r="G704" s="52">
        <v>3729</v>
      </c>
      <c r="H704" s="5" t="s">
        <v>11770</v>
      </c>
      <c r="I704" s="5">
        <v>1</v>
      </c>
      <c r="J704" s="72" t="s">
        <v>25676</v>
      </c>
      <c r="K704" s="71">
        <v>56</v>
      </c>
      <c r="L704" s="64">
        <v>0</v>
      </c>
      <c r="M704" s="5">
        <v>10</v>
      </c>
      <c r="N704" s="5">
        <v>780</v>
      </c>
      <c r="O704" s="47" t="s">
        <v>21047</v>
      </c>
      <c r="P704" s="46" t="s">
        <v>25756</v>
      </c>
      <c r="Q704" s="2" t="str">
        <f t="shared" si="76"/>
        <v>&lt;a href="set03\cg\cg_january_6,_1910_-_december_28,_1911\death\smith,_john_nicholas_bailhache_obituary_march_17,_1910_p1_cg.pdf"&gt;Smith, John Nicholas Bailhache&lt;/a&gt;</v>
      </c>
      <c r="T704" s="39">
        <f t="shared" si="78"/>
        <v>1910</v>
      </c>
      <c r="U704" s="2">
        <f t="shared" si="79"/>
        <v>3</v>
      </c>
      <c r="V704" s="2">
        <f t="shared" si="80"/>
        <v>3</v>
      </c>
      <c r="W704" s="2">
        <f t="shared" si="81"/>
        <v>17</v>
      </c>
      <c r="X704" s="2">
        <f t="shared" si="77"/>
        <v>163</v>
      </c>
    </row>
    <row r="705" spans="1:24" x14ac:dyDescent="0.25">
      <c r="A705" s="2">
        <v>2424</v>
      </c>
      <c r="B705" s="4" t="s">
        <v>8279</v>
      </c>
      <c r="C705" s="5"/>
      <c r="D705" s="5" t="s">
        <v>62</v>
      </c>
      <c r="E705" s="72" t="s">
        <v>25312</v>
      </c>
      <c r="F705" s="71">
        <v>0</v>
      </c>
      <c r="G705" s="52">
        <v>3729</v>
      </c>
      <c r="H705" s="5" t="s">
        <v>11770</v>
      </c>
      <c r="I705" s="5">
        <v>1</v>
      </c>
      <c r="J705" s="72" t="s">
        <v>25312</v>
      </c>
      <c r="K705" s="71">
        <v>200</v>
      </c>
      <c r="L705" s="64">
        <v>0</v>
      </c>
      <c r="M705" s="5">
        <v>10</v>
      </c>
      <c r="N705" s="5">
        <v>739</v>
      </c>
      <c r="O705" s="47" t="s">
        <v>21006</v>
      </c>
      <c r="P705" s="46" t="s">
        <v>25756</v>
      </c>
      <c r="Q705" s="2" t="str">
        <f t="shared" si="76"/>
        <v>&lt;a href="set03\cg\cg_january_6,_1910_-_december_28,_1911\death\larson,_ole_death_notice_march_17,_1910_p1_cg.pdf"&gt;Larson, Ole&lt;/a&gt;</v>
      </c>
      <c r="T705" s="39">
        <f t="shared" si="78"/>
        <v>1910</v>
      </c>
      <c r="U705" s="2">
        <f t="shared" si="79"/>
        <v>3</v>
      </c>
      <c r="V705" s="2">
        <f t="shared" si="80"/>
        <v>3</v>
      </c>
      <c r="W705" s="2">
        <f t="shared" si="81"/>
        <v>17</v>
      </c>
      <c r="X705" s="2">
        <f t="shared" si="77"/>
        <v>129</v>
      </c>
    </row>
    <row r="706" spans="1:24" x14ac:dyDescent="0.25">
      <c r="A706" s="2">
        <v>3000</v>
      </c>
      <c r="B706" s="4" t="s">
        <v>12410</v>
      </c>
      <c r="C706" s="5"/>
      <c r="D706" s="5" t="s">
        <v>64</v>
      </c>
      <c r="E706" s="72">
        <v>0</v>
      </c>
      <c r="F706" s="71">
        <v>0</v>
      </c>
      <c r="G706" s="52">
        <v>3729</v>
      </c>
      <c r="H706" s="5" t="s">
        <v>11770</v>
      </c>
      <c r="I706" s="5">
        <v>9</v>
      </c>
      <c r="J706" s="72" t="s">
        <v>25676</v>
      </c>
      <c r="K706" s="71">
        <v>200</v>
      </c>
      <c r="L706" s="64">
        <v>0</v>
      </c>
      <c r="M706" s="5">
        <v>10</v>
      </c>
      <c r="N706" s="5">
        <v>786</v>
      </c>
      <c r="O706" s="47" t="s">
        <v>21053</v>
      </c>
      <c r="P706" s="46" t="s">
        <v>25756</v>
      </c>
      <c r="Q706" s="2" t="str">
        <f t="shared" ref="Q706:Q769" si="82">"&lt;a href="&amp;""""&amp;P706&amp;"\"&amp;O706&amp;"""&gt;"&amp;B706&amp;"&lt;/a&gt;"</f>
        <v>&lt;a href="set03\cg\cg_january_6,_1910_-_december_28,_1911\death\walker,_grace_do_wm_obituary_march_17,_1910_p9_cg.pdf"&gt;Walker, Grace dau of Wm&lt;/a&gt;</v>
      </c>
      <c r="T706" s="39">
        <f t="shared" si="78"/>
        <v>1910</v>
      </c>
      <c r="U706" s="2">
        <f t="shared" si="79"/>
        <v>3</v>
      </c>
      <c r="V706" s="2">
        <f t="shared" si="80"/>
        <v>3</v>
      </c>
      <c r="W706" s="2">
        <f t="shared" si="81"/>
        <v>17</v>
      </c>
      <c r="X706" s="2">
        <f t="shared" ref="X706:X769" si="83">LEN(Q706)</f>
        <v>145</v>
      </c>
    </row>
    <row r="707" spans="1:24" x14ac:dyDescent="0.25">
      <c r="A707" s="2">
        <v>1755</v>
      </c>
      <c r="B707" s="4" t="s">
        <v>12363</v>
      </c>
      <c r="C707" s="5"/>
      <c r="D707" s="5" t="s">
        <v>64</v>
      </c>
      <c r="E707" s="72" t="s">
        <v>13510</v>
      </c>
      <c r="F707" s="71">
        <v>87</v>
      </c>
      <c r="G707" s="52">
        <v>3736</v>
      </c>
      <c r="H707" s="5" t="s">
        <v>11770</v>
      </c>
      <c r="I707" s="5">
        <v>1</v>
      </c>
      <c r="J707" s="72" t="s">
        <v>13510</v>
      </c>
      <c r="K707" s="71">
        <v>87</v>
      </c>
      <c r="L707" s="64">
        <v>0</v>
      </c>
      <c r="M707" s="5">
        <v>10</v>
      </c>
      <c r="N707" s="5">
        <v>713</v>
      </c>
      <c r="O707" s="47" t="s">
        <v>20980</v>
      </c>
      <c r="P707" s="46" t="s">
        <v>25756</v>
      </c>
      <c r="Q707" s="2" t="str">
        <f t="shared" si="82"/>
        <v>&lt;a href="set03\cg\cg_january_6,_1910_-_december_28,_1911\death\devolve,_george_obituary_march_24,_1910_p1_cg.pdf"&gt;Devolve, George&lt;/a&gt;</v>
      </c>
      <c r="T707" s="39">
        <f t="shared" si="78"/>
        <v>1910</v>
      </c>
      <c r="U707" s="2">
        <f t="shared" si="79"/>
        <v>3</v>
      </c>
      <c r="V707" s="2">
        <f t="shared" si="80"/>
        <v>3</v>
      </c>
      <c r="W707" s="2">
        <f t="shared" si="81"/>
        <v>24</v>
      </c>
      <c r="X707" s="2">
        <f t="shared" si="83"/>
        <v>133</v>
      </c>
    </row>
    <row r="708" spans="1:24" x14ac:dyDescent="0.25">
      <c r="A708" s="2">
        <v>2123</v>
      </c>
      <c r="B708" s="4" t="s">
        <v>12375</v>
      </c>
      <c r="C708" s="5"/>
      <c r="D708" s="5" t="s">
        <v>62</v>
      </c>
      <c r="E708" s="72">
        <v>0</v>
      </c>
      <c r="F708" s="71">
        <v>0</v>
      </c>
      <c r="G708" s="52">
        <v>3736</v>
      </c>
      <c r="H708" s="5" t="s">
        <v>11770</v>
      </c>
      <c r="I708" s="5">
        <v>9</v>
      </c>
      <c r="J708" s="72" t="s">
        <v>25676</v>
      </c>
      <c r="K708" s="71">
        <v>200</v>
      </c>
      <c r="L708" s="64">
        <v>0</v>
      </c>
      <c r="M708" s="5">
        <v>10</v>
      </c>
      <c r="N708" s="5">
        <v>723</v>
      </c>
      <c r="O708" s="47" t="s">
        <v>20991</v>
      </c>
      <c r="P708" s="46" t="s">
        <v>25756</v>
      </c>
      <c r="Q708" s="2" t="str">
        <f t="shared" si="82"/>
        <v>&lt;a href="set03\cg\cg_january_6,_1910_-_december_28,_1911\death\fox,_mrs_j_e_mother_of_death_notice_march_24,_1910_p9_cg.pdf"&gt;Fox, Mrs J E Mother of         &lt;/a&gt;</v>
      </c>
      <c r="T708" s="39">
        <f t="shared" si="78"/>
        <v>1910</v>
      </c>
      <c r="U708" s="2">
        <f t="shared" si="79"/>
        <v>3</v>
      </c>
      <c r="V708" s="2">
        <f t="shared" si="80"/>
        <v>3</v>
      </c>
      <c r="W708" s="2">
        <f t="shared" si="81"/>
        <v>24</v>
      </c>
      <c r="X708" s="2">
        <f t="shared" si="83"/>
        <v>160</v>
      </c>
    </row>
    <row r="709" spans="1:24" x14ac:dyDescent="0.25">
      <c r="A709" s="2">
        <v>2122</v>
      </c>
      <c r="B709" s="4" t="s">
        <v>12373</v>
      </c>
      <c r="C709" s="5"/>
      <c r="D709" s="5" t="s">
        <v>62</v>
      </c>
      <c r="E709" s="72">
        <v>0</v>
      </c>
      <c r="F709" s="71">
        <v>0</v>
      </c>
      <c r="G709" s="52">
        <v>3743</v>
      </c>
      <c r="H709" s="5" t="s">
        <v>11770</v>
      </c>
      <c r="I709" s="5">
        <v>9</v>
      </c>
      <c r="J709" s="72" t="s">
        <v>25676</v>
      </c>
      <c r="K709" s="71">
        <v>200</v>
      </c>
      <c r="L709" s="64">
        <v>0</v>
      </c>
      <c r="M709" s="5">
        <v>10</v>
      </c>
      <c r="N709" s="5">
        <v>722</v>
      </c>
      <c r="O709" s="47" t="s">
        <v>20989</v>
      </c>
      <c r="P709" s="46" t="s">
        <v>25756</v>
      </c>
      <c r="Q709" s="2" t="str">
        <f t="shared" si="82"/>
        <v>&lt;a href="set03\cg\cg_january_6,_1910_-_december_28,_1911\death\fox,_mr_j_e_mother_of_death_notice_march_31,_1910_p9_cg.pdf"&gt;Fox, Mr J E Mother of&lt;/a&gt;</v>
      </c>
      <c r="T709" s="39">
        <f t="shared" si="78"/>
        <v>1910</v>
      </c>
      <c r="U709" s="2">
        <f t="shared" si="79"/>
        <v>3</v>
      </c>
      <c r="V709" s="2">
        <f t="shared" si="80"/>
        <v>3</v>
      </c>
      <c r="W709" s="2">
        <f t="shared" si="81"/>
        <v>31</v>
      </c>
      <c r="X709" s="2">
        <f t="shared" si="83"/>
        <v>149</v>
      </c>
    </row>
    <row r="710" spans="1:24" x14ac:dyDescent="0.25">
      <c r="A710" s="2">
        <v>2124</v>
      </c>
      <c r="B710" s="4" t="s">
        <v>12374</v>
      </c>
      <c r="C710" s="5"/>
      <c r="D710" s="5" t="s">
        <v>62</v>
      </c>
      <c r="E710" s="72">
        <v>0</v>
      </c>
      <c r="F710" s="71">
        <v>0</v>
      </c>
      <c r="G710" s="52">
        <v>3743</v>
      </c>
      <c r="H710" s="5" t="s">
        <v>11770</v>
      </c>
      <c r="I710" s="5">
        <v>9</v>
      </c>
      <c r="J710" s="72" t="s">
        <v>25676</v>
      </c>
      <c r="K710" s="71">
        <v>200</v>
      </c>
      <c r="L710" s="64">
        <v>0</v>
      </c>
      <c r="M710" s="5">
        <v>10</v>
      </c>
      <c r="N710" s="5">
        <v>724</v>
      </c>
      <c r="O710" s="47" t="s">
        <v>20990</v>
      </c>
      <c r="P710" s="46" t="s">
        <v>25756</v>
      </c>
      <c r="Q710" s="2" t="str">
        <f t="shared" si="82"/>
        <v>&lt;a href="set03\cg\cg_january_6,_1910_-_december_28,_1911\death\fox,_mrs_j_e_mother_of_death_notice_incorrect_march_31,_1910_p9_cg.pdf"&gt;Fox, Mrs J E Mother of (Correction)&lt;/a&gt;</v>
      </c>
      <c r="T710" s="39">
        <f t="shared" si="78"/>
        <v>1910</v>
      </c>
      <c r="U710" s="2">
        <f t="shared" si="79"/>
        <v>3</v>
      </c>
      <c r="V710" s="2">
        <f t="shared" si="80"/>
        <v>3</v>
      </c>
      <c r="W710" s="2">
        <f t="shared" si="81"/>
        <v>31</v>
      </c>
      <c r="X710" s="2">
        <f t="shared" si="83"/>
        <v>174</v>
      </c>
    </row>
    <row r="711" spans="1:24" x14ac:dyDescent="0.25">
      <c r="A711" s="2">
        <v>438</v>
      </c>
      <c r="B711" s="4" t="s">
        <v>12381</v>
      </c>
      <c r="C711" s="5"/>
      <c r="D711" s="5" t="s">
        <v>62</v>
      </c>
      <c r="E711" s="72" t="s">
        <v>6620</v>
      </c>
      <c r="F711" s="71">
        <v>10</v>
      </c>
      <c r="G711" s="52">
        <v>3750</v>
      </c>
      <c r="H711" s="5" t="s">
        <v>11770</v>
      </c>
      <c r="I711" s="5">
        <v>2</v>
      </c>
      <c r="J711" s="72" t="s">
        <v>6620</v>
      </c>
      <c r="K711" s="71">
        <v>10</v>
      </c>
      <c r="L711" s="64">
        <v>0</v>
      </c>
      <c r="M711" s="5">
        <v>10</v>
      </c>
      <c r="N711" s="5">
        <v>740</v>
      </c>
      <c r="O711" s="47" t="s">
        <v>21007</v>
      </c>
      <c r="P711" s="46" t="s">
        <v>25756</v>
      </c>
      <c r="Q711" s="2" t="str">
        <f t="shared" si="82"/>
        <v>&lt;a href="set03\cg\cg_january_6,_1910_-_december_28,_1911\death\ludwig,_h_a_death_notice_april_7,_1910_p2_cg.pdf"&gt;Ludwig, H A&lt;/a&gt;</v>
      </c>
      <c r="T711" s="39">
        <f t="shared" si="78"/>
        <v>1910</v>
      </c>
      <c r="U711" s="2">
        <f t="shared" si="79"/>
        <v>4</v>
      </c>
      <c r="V711" s="2">
        <f t="shared" si="80"/>
        <v>4</v>
      </c>
      <c r="W711" s="2">
        <f t="shared" si="81"/>
        <v>7</v>
      </c>
      <c r="X711" s="2">
        <f t="shared" si="83"/>
        <v>128</v>
      </c>
    </row>
    <row r="712" spans="1:24" x14ac:dyDescent="0.25">
      <c r="A712" s="2">
        <v>2066</v>
      </c>
      <c r="B712" s="4" t="s">
        <v>12366</v>
      </c>
      <c r="C712" s="5"/>
      <c r="D712" s="5" t="s">
        <v>62</v>
      </c>
      <c r="E712" s="72" t="s">
        <v>25306</v>
      </c>
      <c r="F712" s="71">
        <v>0</v>
      </c>
      <c r="G712" s="52">
        <v>3750</v>
      </c>
      <c r="H712" s="5" t="s">
        <v>11770</v>
      </c>
      <c r="I712" s="5">
        <v>2</v>
      </c>
      <c r="J712" s="72" t="s">
        <v>25306</v>
      </c>
      <c r="K712" s="71">
        <v>200</v>
      </c>
      <c r="L712" s="64">
        <v>0</v>
      </c>
      <c r="M712" s="5">
        <v>10</v>
      </c>
      <c r="N712" s="5">
        <v>716</v>
      </c>
      <c r="O712" s="47" t="s">
        <v>20983</v>
      </c>
      <c r="P712" s="46" t="s">
        <v>25756</v>
      </c>
      <c r="Q712" s="2" t="str">
        <f t="shared" si="82"/>
        <v>&lt;a href="set03\cg\cg_january_6,_1910_-_december_28,_1911\death\dunlap,_harry_death_notice_april_7,_1910_p2_cg.pdf"&gt;Dunlap, Harry&lt;/a&gt;</v>
      </c>
      <c r="T712" s="39">
        <f t="shared" si="78"/>
        <v>1910</v>
      </c>
      <c r="U712" s="2">
        <f t="shared" si="79"/>
        <v>4</v>
      </c>
      <c r="V712" s="2">
        <f t="shared" si="80"/>
        <v>4</v>
      </c>
      <c r="W712" s="2">
        <f t="shared" si="81"/>
        <v>7</v>
      </c>
      <c r="X712" s="2">
        <f t="shared" si="83"/>
        <v>132</v>
      </c>
    </row>
    <row r="713" spans="1:24" x14ac:dyDescent="0.25">
      <c r="A713" s="2">
        <v>2550</v>
      </c>
      <c r="B713" s="4" t="s">
        <v>12386</v>
      </c>
      <c r="C713" s="5"/>
      <c r="D713" s="5" t="s">
        <v>62</v>
      </c>
      <c r="E713" s="72" t="s">
        <v>24956</v>
      </c>
      <c r="F713" s="71">
        <v>0</v>
      </c>
      <c r="G713" s="52">
        <v>3750</v>
      </c>
      <c r="H713" s="5" t="s">
        <v>11770</v>
      </c>
      <c r="I713" s="5">
        <v>3</v>
      </c>
      <c r="J713" s="72" t="s">
        <v>24956</v>
      </c>
      <c r="K713" s="71">
        <v>200</v>
      </c>
      <c r="L713" s="64">
        <v>0</v>
      </c>
      <c r="M713" s="5">
        <v>10</v>
      </c>
      <c r="N713" s="5">
        <v>747</v>
      </c>
      <c r="O713" s="47" t="s">
        <v>21014</v>
      </c>
      <c r="P713" s="46" t="s">
        <v>25756</v>
      </c>
      <c r="Q713" s="2" t="str">
        <f t="shared" si="82"/>
        <v>&lt;a href="set03\cg\cg_january_6,_1910_-_december_28,_1911\death\moe,_albert_death_notice_april_7,_1910_p3_cg.pdf"&gt;Moe, Albert &lt;/a&gt;</v>
      </c>
      <c r="T713" s="39">
        <f t="shared" si="78"/>
        <v>1910</v>
      </c>
      <c r="U713" s="2">
        <f t="shared" si="79"/>
        <v>4</v>
      </c>
      <c r="V713" s="2">
        <f t="shared" si="80"/>
        <v>4</v>
      </c>
      <c r="W713" s="2">
        <f t="shared" si="81"/>
        <v>7</v>
      </c>
      <c r="X713" s="2">
        <f t="shared" si="83"/>
        <v>129</v>
      </c>
    </row>
    <row r="714" spans="1:24" x14ac:dyDescent="0.25">
      <c r="A714" s="2">
        <v>3056</v>
      </c>
      <c r="B714" s="4" t="s">
        <v>12412</v>
      </c>
      <c r="C714" s="5"/>
      <c r="D714" s="5" t="s">
        <v>62</v>
      </c>
      <c r="E714" s="72" t="s">
        <v>25327</v>
      </c>
      <c r="F714" s="71">
        <v>0</v>
      </c>
      <c r="G714" s="52">
        <v>3750</v>
      </c>
      <c r="H714" s="5" t="s">
        <v>11770</v>
      </c>
      <c r="I714" s="5">
        <v>8</v>
      </c>
      <c r="J714" s="72" t="s">
        <v>25327</v>
      </c>
      <c r="K714" s="71">
        <v>200</v>
      </c>
      <c r="L714" s="64">
        <v>0</v>
      </c>
      <c r="M714" s="5">
        <v>10</v>
      </c>
      <c r="N714" s="5">
        <v>791</v>
      </c>
      <c r="O714" s="47" t="s">
        <v>21058</v>
      </c>
      <c r="P714" s="46" t="s">
        <v>25756</v>
      </c>
      <c r="Q714" s="2" t="str">
        <f t="shared" si="82"/>
        <v>&lt;a href="set03\cg\cg_january_6,_1910_-_december_28,_1911\death\wisbaar,_reinhold_death_notice_april_7,_1910_p8_cg.pdf"&gt;Wisbaar, Reinhold&lt;/a&gt;</v>
      </c>
      <c r="T714" s="39">
        <f t="shared" si="78"/>
        <v>1910</v>
      </c>
      <c r="U714" s="2">
        <f t="shared" si="79"/>
        <v>4</v>
      </c>
      <c r="V714" s="2">
        <f t="shared" si="80"/>
        <v>4</v>
      </c>
      <c r="W714" s="2">
        <f t="shared" si="81"/>
        <v>7</v>
      </c>
      <c r="X714" s="2">
        <f t="shared" si="83"/>
        <v>140</v>
      </c>
    </row>
    <row r="715" spans="1:24" x14ac:dyDescent="0.25">
      <c r="A715" s="2">
        <v>256</v>
      </c>
      <c r="B715" s="4" t="s">
        <v>12406</v>
      </c>
      <c r="C715" s="5"/>
      <c r="D715" s="5" t="s">
        <v>64</v>
      </c>
      <c r="E715" s="72" t="s">
        <v>25151</v>
      </c>
      <c r="F715" s="71" t="s">
        <v>24989</v>
      </c>
      <c r="G715" s="52">
        <v>3764</v>
      </c>
      <c r="H715" s="5" t="s">
        <v>11770</v>
      </c>
      <c r="I715" s="5">
        <v>9</v>
      </c>
      <c r="J715" s="72" t="s">
        <v>25151</v>
      </c>
      <c r="K715" s="71">
        <v>1.5</v>
      </c>
      <c r="L715" s="64">
        <v>0</v>
      </c>
      <c r="M715" s="5">
        <v>10</v>
      </c>
      <c r="N715" s="5">
        <v>779</v>
      </c>
      <c r="O715" s="47" t="s">
        <v>21046</v>
      </c>
      <c r="P715" s="46" t="s">
        <v>25756</v>
      </c>
      <c r="Q715" s="2" t="str">
        <f t="shared" si="82"/>
        <v>&lt;a href="set03\cg\cg_january_6,_1910_-_december_28,_1911\death\sluga,_18_mo_old_dau_of_nick_obituary_april_21,_1910_p9_cg.pdf"&gt;Sluga, 18 mo old dau of Nick&lt;/a&gt;</v>
      </c>
      <c r="T715" s="39">
        <f t="shared" si="78"/>
        <v>1910</v>
      </c>
      <c r="U715" s="2">
        <f t="shared" si="79"/>
        <v>4</v>
      </c>
      <c r="V715" s="2">
        <f t="shared" si="80"/>
        <v>4</v>
      </c>
      <c r="W715" s="2">
        <f t="shared" si="81"/>
        <v>21</v>
      </c>
      <c r="X715" s="2">
        <f t="shared" si="83"/>
        <v>159</v>
      </c>
    </row>
    <row r="716" spans="1:24" x14ac:dyDescent="0.25">
      <c r="A716" s="2">
        <v>2911</v>
      </c>
      <c r="B716" s="4" t="s">
        <v>12408</v>
      </c>
      <c r="C716" s="5"/>
      <c r="D716" s="5" t="s">
        <v>62</v>
      </c>
      <c r="E716" s="72">
        <v>0</v>
      </c>
      <c r="F716" s="71">
        <v>0</v>
      </c>
      <c r="G716" s="52">
        <v>3764</v>
      </c>
      <c r="H716" s="5" t="s">
        <v>11770</v>
      </c>
      <c r="I716" s="5">
        <v>9</v>
      </c>
      <c r="J716" s="72" t="s">
        <v>25676</v>
      </c>
      <c r="K716" s="71">
        <v>200</v>
      </c>
      <c r="L716" s="64">
        <v>0</v>
      </c>
      <c r="M716" s="5">
        <v>10</v>
      </c>
      <c r="N716" s="5">
        <v>782</v>
      </c>
      <c r="O716" s="47" t="s">
        <v>21049</v>
      </c>
      <c r="P716" s="46" t="s">
        <v>25756</v>
      </c>
      <c r="Q716" s="2" t="str">
        <f t="shared" si="82"/>
        <v>&lt;a href="set03\cg\cg_january_6,_1910_-_december_28,_1911\death\steinway,_w_f_father_of_death_notice_april_21,_1910_p9_cg.pdf"&gt;Steinway, W F Father of&lt;/a&gt;</v>
      </c>
      <c r="T716" s="39">
        <f t="shared" si="78"/>
        <v>1910</v>
      </c>
      <c r="U716" s="2">
        <f t="shared" si="79"/>
        <v>4</v>
      </c>
      <c r="V716" s="2">
        <f t="shared" si="80"/>
        <v>4</v>
      </c>
      <c r="W716" s="2">
        <f t="shared" si="81"/>
        <v>21</v>
      </c>
      <c r="X716" s="2">
        <f t="shared" si="83"/>
        <v>153</v>
      </c>
    </row>
    <row r="717" spans="1:24" x14ac:dyDescent="0.25">
      <c r="A717" s="2">
        <v>2914</v>
      </c>
      <c r="B717" s="4" t="s">
        <v>12409</v>
      </c>
      <c r="C717" s="5"/>
      <c r="D717" s="5" t="s">
        <v>62</v>
      </c>
      <c r="E717" s="72" t="s">
        <v>25325</v>
      </c>
      <c r="F717" s="71">
        <v>0</v>
      </c>
      <c r="G717" s="52">
        <v>3764</v>
      </c>
      <c r="H717" s="5" t="s">
        <v>11770</v>
      </c>
      <c r="I717" s="5">
        <v>1</v>
      </c>
      <c r="J717" s="72" t="s">
        <v>25325</v>
      </c>
      <c r="K717" s="71">
        <v>200</v>
      </c>
      <c r="L717" s="64">
        <v>0</v>
      </c>
      <c r="M717" s="5">
        <v>10</v>
      </c>
      <c r="N717" s="5">
        <v>783</v>
      </c>
      <c r="O717" s="47" t="s">
        <v>21050</v>
      </c>
      <c r="P717" s="46" t="s">
        <v>25756</v>
      </c>
      <c r="Q717" s="2" t="str">
        <f t="shared" si="82"/>
        <v>&lt;a href="set03\cg\cg_january_6,_1910_-_december_28,_1911\death\stern,_ed_r_death_notice_april_21,_1910_p1_cg.pdf"&gt;Stern, Ed R&lt;/a&gt;</v>
      </c>
      <c r="T717" s="39">
        <f t="shared" si="78"/>
        <v>1910</v>
      </c>
      <c r="U717" s="2">
        <f t="shared" si="79"/>
        <v>4</v>
      </c>
      <c r="V717" s="2">
        <f t="shared" si="80"/>
        <v>4</v>
      </c>
      <c r="W717" s="2">
        <f t="shared" si="81"/>
        <v>21</v>
      </c>
      <c r="X717" s="2">
        <f t="shared" si="83"/>
        <v>129</v>
      </c>
    </row>
    <row r="718" spans="1:24" x14ac:dyDescent="0.25">
      <c r="A718" s="2">
        <v>246</v>
      </c>
      <c r="B718" s="4" t="s">
        <v>12390</v>
      </c>
      <c r="C718" s="5"/>
      <c r="D718" s="5" t="s">
        <v>62</v>
      </c>
      <c r="E718" s="72" t="s">
        <v>632</v>
      </c>
      <c r="F718" s="71" t="s">
        <v>25357</v>
      </c>
      <c r="G718" s="52">
        <v>3771</v>
      </c>
      <c r="H718" s="5" t="s">
        <v>11770</v>
      </c>
      <c r="I718" s="5">
        <v>9</v>
      </c>
      <c r="J718" s="72" t="s">
        <v>632</v>
      </c>
      <c r="K718" s="71">
        <f>16/12</f>
        <v>1.3333333333333333</v>
      </c>
      <c r="L718" s="64">
        <v>0</v>
      </c>
      <c r="M718" s="5">
        <v>10</v>
      </c>
      <c r="N718" s="5">
        <v>755</v>
      </c>
      <c r="O718" s="47" t="s">
        <v>21022</v>
      </c>
      <c r="P718" s="46" t="s">
        <v>25756</v>
      </c>
      <c r="Q718" s="2" t="str">
        <f t="shared" si="82"/>
        <v>&lt;a href="set03\cg\cg_january_6,_1910_-_december_28,_1911\death\oxenrider,_16_mo_old_of_james_death_notice_april_28,_1910_p9_cg.pdf"&gt;Oxenrider, 16 mo old of James&lt;/a&gt;</v>
      </c>
      <c r="T718" s="39">
        <f t="shared" si="78"/>
        <v>1910</v>
      </c>
      <c r="U718" s="2">
        <f t="shared" si="79"/>
        <v>4</v>
      </c>
      <c r="V718" s="2">
        <f t="shared" si="80"/>
        <v>4</v>
      </c>
      <c r="W718" s="2">
        <f t="shared" si="81"/>
        <v>28</v>
      </c>
      <c r="X718" s="2">
        <f t="shared" si="83"/>
        <v>165</v>
      </c>
    </row>
    <row r="719" spans="1:24" x14ac:dyDescent="0.25">
      <c r="A719" s="2">
        <v>2837</v>
      </c>
      <c r="B719" s="4" t="s">
        <v>12403</v>
      </c>
      <c r="C719" s="5"/>
      <c r="D719" s="5" t="s">
        <v>62</v>
      </c>
      <c r="E719" s="72" t="s">
        <v>25322</v>
      </c>
      <c r="F719" s="71">
        <v>0</v>
      </c>
      <c r="G719" s="52">
        <v>3771</v>
      </c>
      <c r="H719" s="5" t="s">
        <v>11770</v>
      </c>
      <c r="I719" s="5">
        <v>1</v>
      </c>
      <c r="J719" s="72" t="s">
        <v>25322</v>
      </c>
      <c r="K719" s="71">
        <v>200</v>
      </c>
      <c r="L719" s="64">
        <v>0</v>
      </c>
      <c r="M719" s="5">
        <v>10</v>
      </c>
      <c r="N719" s="5">
        <v>774</v>
      </c>
      <c r="O719" s="47" t="s">
        <v>21041</v>
      </c>
      <c r="P719" s="46" t="s">
        <v>25756</v>
      </c>
      <c r="Q719" s="2" t="str">
        <f t="shared" si="82"/>
        <v>&lt;a href="set03\cg\cg_january_6,_1910_-_december_28,_1911\death\severson,_john_death_notice_april_28,_1910_p1_cg.pdf"&gt;Severson, John&lt;/a&gt;</v>
      </c>
      <c r="T719" s="39">
        <f t="shared" si="78"/>
        <v>1910</v>
      </c>
      <c r="U719" s="2">
        <f t="shared" si="79"/>
        <v>4</v>
      </c>
      <c r="V719" s="2">
        <f t="shared" si="80"/>
        <v>4</v>
      </c>
      <c r="W719" s="2">
        <f t="shared" si="81"/>
        <v>28</v>
      </c>
      <c r="X719" s="2">
        <f t="shared" si="83"/>
        <v>135</v>
      </c>
    </row>
    <row r="720" spans="1:24" x14ac:dyDescent="0.25">
      <c r="A720" s="2">
        <v>2818</v>
      </c>
      <c r="B720" s="4" t="s">
        <v>12400</v>
      </c>
      <c r="C720" s="5"/>
      <c r="D720" s="5" t="s">
        <v>62</v>
      </c>
      <c r="E720" s="72" t="s">
        <v>25321</v>
      </c>
      <c r="F720" s="71">
        <v>0</v>
      </c>
      <c r="G720" s="52">
        <v>3778</v>
      </c>
      <c r="H720" s="5" t="s">
        <v>11770</v>
      </c>
      <c r="I720" s="5">
        <v>3</v>
      </c>
      <c r="J720" s="72" t="s">
        <v>25321</v>
      </c>
      <c r="K720" s="71">
        <v>200</v>
      </c>
      <c r="L720" s="64">
        <v>0</v>
      </c>
      <c r="M720" s="5">
        <v>10</v>
      </c>
      <c r="N720" s="5">
        <v>770</v>
      </c>
      <c r="O720" s="47" t="s">
        <v>21037</v>
      </c>
      <c r="P720" s="46" t="s">
        <v>25756</v>
      </c>
      <c r="Q720" s="2" t="str">
        <f t="shared" si="82"/>
        <v>&lt;a href="set03\cg\cg_january_6,_1910_-_december_28,_1911\death\schriever,_mrs_william_death_notice_may_5,_1910_p3_cg.pdf"&gt;Schriever, Mrs William&lt;/a&gt;</v>
      </c>
      <c r="T720" s="39">
        <f t="shared" si="78"/>
        <v>1910</v>
      </c>
      <c r="U720" s="2">
        <f t="shared" si="79"/>
        <v>5</v>
      </c>
      <c r="V720" s="2">
        <f t="shared" si="80"/>
        <v>5</v>
      </c>
      <c r="W720" s="2">
        <f t="shared" si="81"/>
        <v>5</v>
      </c>
      <c r="X720" s="2">
        <f t="shared" si="83"/>
        <v>148</v>
      </c>
    </row>
    <row r="721" spans="1:24" x14ac:dyDescent="0.25">
      <c r="A721" s="2">
        <v>1109</v>
      </c>
      <c r="B721" s="4" t="s">
        <v>12385</v>
      </c>
      <c r="C721" s="5"/>
      <c r="D721" s="5" t="s">
        <v>62</v>
      </c>
      <c r="E721" s="72" t="s">
        <v>25314</v>
      </c>
      <c r="F721" s="71" t="s">
        <v>25315</v>
      </c>
      <c r="G721" s="52">
        <v>3785</v>
      </c>
      <c r="H721" s="5" t="s">
        <v>11770</v>
      </c>
      <c r="I721" s="5">
        <v>8</v>
      </c>
      <c r="J721" s="72" t="s">
        <v>25314</v>
      </c>
      <c r="K721" s="71">
        <v>50</v>
      </c>
      <c r="L721" s="64">
        <v>0</v>
      </c>
      <c r="M721" s="5">
        <v>10</v>
      </c>
      <c r="N721" s="5">
        <v>746</v>
      </c>
      <c r="O721" s="47" t="s">
        <v>21013</v>
      </c>
      <c r="P721" s="46" t="s">
        <v>25756</v>
      </c>
      <c r="Q721" s="2" t="str">
        <f t="shared" si="82"/>
        <v>&lt;a href="set03\cg\cg_january_6,_1910_-_december_28,_1911\death\miller,_ezra_d_g_death_notice_may_12,_1910_p8_cg.pdf"&gt;Miller, Ezra D G&lt;/a&gt;</v>
      </c>
      <c r="T721" s="39">
        <f t="shared" si="78"/>
        <v>1910</v>
      </c>
      <c r="U721" s="2">
        <f t="shared" si="79"/>
        <v>5</v>
      </c>
      <c r="V721" s="2">
        <f t="shared" si="80"/>
        <v>5</v>
      </c>
      <c r="W721" s="2">
        <f t="shared" si="81"/>
        <v>12</v>
      </c>
      <c r="X721" s="2">
        <f t="shared" si="83"/>
        <v>137</v>
      </c>
    </row>
    <row r="722" spans="1:24" x14ac:dyDescent="0.25">
      <c r="A722" s="2">
        <v>2406</v>
      </c>
      <c r="B722" s="4" t="s">
        <v>12379</v>
      </c>
      <c r="C722" s="5"/>
      <c r="D722" s="5" t="s">
        <v>62</v>
      </c>
      <c r="E722" s="72" t="s">
        <v>25310</v>
      </c>
      <c r="F722" s="71">
        <v>0</v>
      </c>
      <c r="G722" s="52">
        <v>3785</v>
      </c>
      <c r="H722" s="5" t="s">
        <v>11770</v>
      </c>
      <c r="I722" s="5">
        <v>1</v>
      </c>
      <c r="J722" s="72" t="s">
        <v>25310</v>
      </c>
      <c r="K722" s="71">
        <v>200</v>
      </c>
      <c r="L722" s="64">
        <v>0</v>
      </c>
      <c r="M722" s="5">
        <v>10</v>
      </c>
      <c r="N722" s="5">
        <v>737</v>
      </c>
      <c r="O722" s="47" t="s">
        <v>21004</v>
      </c>
      <c r="P722" s="46" t="s">
        <v>25756</v>
      </c>
      <c r="Q722" s="2" t="str">
        <f t="shared" si="82"/>
        <v>&lt;a href="set03\cg\cg_january_6,_1910_-_december_28,_1911\death\kroshus,_p_a_death_notice_may_12,_1910_p1_cg.pdf"&gt;Kroshus, P A&lt;/a&gt;</v>
      </c>
      <c r="T722" s="39">
        <f t="shared" si="78"/>
        <v>1910</v>
      </c>
      <c r="U722" s="2">
        <f t="shared" si="79"/>
        <v>5</v>
      </c>
      <c r="V722" s="2">
        <f t="shared" si="80"/>
        <v>5</v>
      </c>
      <c r="W722" s="2">
        <f t="shared" si="81"/>
        <v>12</v>
      </c>
      <c r="X722" s="2">
        <f t="shared" si="83"/>
        <v>129</v>
      </c>
    </row>
    <row r="723" spans="1:24" x14ac:dyDescent="0.25">
      <c r="A723" s="2">
        <v>247</v>
      </c>
      <c r="B723" s="4" t="s">
        <v>12390</v>
      </c>
      <c r="C723" s="5"/>
      <c r="D723" s="5" t="s">
        <v>9242</v>
      </c>
      <c r="E723" s="72" t="s">
        <v>632</v>
      </c>
      <c r="F723" s="71" t="s">
        <v>25357</v>
      </c>
      <c r="G723" s="12">
        <v>3788</v>
      </c>
      <c r="H723" s="5" t="s">
        <v>11770</v>
      </c>
      <c r="I723" s="5">
        <v>9</v>
      </c>
      <c r="J723" s="72" t="s">
        <v>632</v>
      </c>
      <c r="K723" s="71">
        <f>16/12</f>
        <v>1.3333333333333333</v>
      </c>
      <c r="L723" s="64">
        <v>0</v>
      </c>
      <c r="M723" s="5">
        <v>10</v>
      </c>
      <c r="N723" s="5">
        <v>754</v>
      </c>
      <c r="O723" s="47" t="s">
        <v>21021</v>
      </c>
      <c r="P723" s="46" t="s">
        <v>25756</v>
      </c>
      <c r="Q723" s="2" t="str">
        <f t="shared" si="82"/>
        <v>&lt;a href="set03\cg\cg_january_6,_1910_-_december_28,_1911\death\oxenrider,_16_mo_old_of_james_burial_may_5,_1910_p9_cg.pdf"&gt;Oxenrider, 16 mo old of James&lt;/a&gt;</v>
      </c>
      <c r="T723" s="39">
        <f t="shared" si="78"/>
        <v>1910</v>
      </c>
      <c r="U723" s="2">
        <f t="shared" si="79"/>
        <v>5</v>
      </c>
      <c r="V723" s="2">
        <f t="shared" si="80"/>
        <v>5</v>
      </c>
      <c r="W723" s="2">
        <f t="shared" si="81"/>
        <v>15</v>
      </c>
      <c r="X723" s="2">
        <f t="shared" si="83"/>
        <v>156</v>
      </c>
    </row>
    <row r="724" spans="1:24" x14ac:dyDescent="0.25">
      <c r="A724" s="2">
        <v>60</v>
      </c>
      <c r="B724" s="4" t="s">
        <v>12382</v>
      </c>
      <c r="C724" s="5"/>
      <c r="D724" s="5" t="s">
        <v>62</v>
      </c>
      <c r="E724" s="72" t="s">
        <v>632</v>
      </c>
      <c r="F724" s="71" t="s">
        <v>24881</v>
      </c>
      <c r="G724" s="52">
        <v>3792</v>
      </c>
      <c r="H724" s="5" t="s">
        <v>11770</v>
      </c>
      <c r="I724" s="5">
        <v>1</v>
      </c>
      <c r="J724" s="72" t="s">
        <v>632</v>
      </c>
      <c r="K724" s="71">
        <v>0</v>
      </c>
      <c r="L724" s="64">
        <v>0</v>
      </c>
      <c r="M724" s="5">
        <v>10</v>
      </c>
      <c r="N724" s="5">
        <v>742</v>
      </c>
      <c r="O724" s="47" t="s">
        <v>21009</v>
      </c>
      <c r="P724" s="46" t="s">
        <v>25756</v>
      </c>
      <c r="Q724" s="2" t="str">
        <f t="shared" si="82"/>
        <v>&lt;a href="set03\cg\cg_january_6,_1910_-_december_28,_1911\death\malstead,_infant_of_b_death_notice_may_19,_1910_p1_cg.pdf"&gt;Malstead, Infant of B&lt;/a&gt;</v>
      </c>
      <c r="T724" s="39">
        <f t="shared" si="78"/>
        <v>1910</v>
      </c>
      <c r="U724" s="2">
        <f t="shared" si="79"/>
        <v>5</v>
      </c>
      <c r="V724" s="2">
        <f t="shared" si="80"/>
        <v>5</v>
      </c>
      <c r="W724" s="2">
        <f t="shared" si="81"/>
        <v>19</v>
      </c>
      <c r="X724" s="2">
        <f t="shared" si="83"/>
        <v>147</v>
      </c>
    </row>
    <row r="725" spans="1:24" x14ac:dyDescent="0.25">
      <c r="A725" s="2">
        <v>489</v>
      </c>
      <c r="B725" s="4" t="s">
        <v>12377</v>
      </c>
      <c r="C725" s="5"/>
      <c r="D725" s="5" t="s">
        <v>62</v>
      </c>
      <c r="E725" s="72" t="s">
        <v>24941</v>
      </c>
      <c r="F725" s="71">
        <v>14</v>
      </c>
      <c r="G725" s="52">
        <v>3792</v>
      </c>
      <c r="H725" s="5" t="s">
        <v>11770</v>
      </c>
      <c r="I725" s="5">
        <v>1</v>
      </c>
      <c r="J725" s="72" t="s">
        <v>24941</v>
      </c>
      <c r="K725" s="71">
        <v>14</v>
      </c>
      <c r="L725" s="64">
        <v>0</v>
      </c>
      <c r="M725" s="5">
        <v>10</v>
      </c>
      <c r="N725" s="5">
        <v>730</v>
      </c>
      <c r="O725" s="47" t="s">
        <v>20997</v>
      </c>
      <c r="P725" s="46" t="s">
        <v>25756</v>
      </c>
      <c r="Q725" s="2" t="str">
        <f t="shared" si="82"/>
        <v>&lt;a href="set03\cg\cg_january_6,_1910_-_december_28,_1911\death\horner,_william_death_notice_may_19,_1910_p1_cg.pdf"&gt;Horner, William&lt;/a&gt;</v>
      </c>
      <c r="T725" s="39">
        <f t="shared" si="78"/>
        <v>1910</v>
      </c>
      <c r="U725" s="2">
        <f t="shared" si="79"/>
        <v>5</v>
      </c>
      <c r="V725" s="2">
        <f t="shared" si="80"/>
        <v>5</v>
      </c>
      <c r="W725" s="2">
        <f t="shared" si="81"/>
        <v>19</v>
      </c>
      <c r="X725" s="2">
        <f t="shared" si="83"/>
        <v>135</v>
      </c>
    </row>
    <row r="726" spans="1:24" x14ac:dyDescent="0.25">
      <c r="A726" s="2">
        <v>791</v>
      </c>
      <c r="B726" s="4" t="s">
        <v>12380</v>
      </c>
      <c r="C726" s="5"/>
      <c r="D726" s="5" t="s">
        <v>62</v>
      </c>
      <c r="E726" s="72" t="s">
        <v>25311</v>
      </c>
      <c r="F726" s="71">
        <v>28</v>
      </c>
      <c r="G726" s="52">
        <v>3792</v>
      </c>
      <c r="H726" s="5" t="s">
        <v>11770</v>
      </c>
      <c r="I726" s="5">
        <v>7</v>
      </c>
      <c r="J726" s="72" t="s">
        <v>25311</v>
      </c>
      <c r="K726" s="71">
        <v>28</v>
      </c>
      <c r="L726" s="64">
        <v>0</v>
      </c>
      <c r="M726" s="5">
        <v>10</v>
      </c>
      <c r="N726" s="5">
        <v>738</v>
      </c>
      <c r="O726" s="47" t="s">
        <v>21005</v>
      </c>
      <c r="P726" s="46" t="s">
        <v>25756</v>
      </c>
      <c r="Q726" s="2" t="str">
        <f t="shared" si="82"/>
        <v>&lt;a href="set03\cg\cg_january_6,_1910_-_december_28,_1911\death\larson,_henry_l_death_notice_may_19,_1910_p7_cg.pdf"&gt;Larson, Henry L&lt;/a&gt;</v>
      </c>
      <c r="T726" s="39">
        <f t="shared" si="78"/>
        <v>1910</v>
      </c>
      <c r="U726" s="2">
        <f t="shared" si="79"/>
        <v>5</v>
      </c>
      <c r="V726" s="2">
        <f t="shared" si="80"/>
        <v>5</v>
      </c>
      <c r="W726" s="2">
        <f t="shared" si="81"/>
        <v>19</v>
      </c>
      <c r="X726" s="2">
        <f t="shared" si="83"/>
        <v>135</v>
      </c>
    </row>
    <row r="727" spans="1:24" x14ac:dyDescent="0.25">
      <c r="A727" s="2">
        <v>2076</v>
      </c>
      <c r="B727" s="4" t="s">
        <v>12367</v>
      </c>
      <c r="C727" s="5"/>
      <c r="D727" s="5" t="s">
        <v>62</v>
      </c>
      <c r="E727" s="72" t="s">
        <v>5968</v>
      </c>
      <c r="F727" s="71">
        <v>0</v>
      </c>
      <c r="G727" s="52">
        <v>3792</v>
      </c>
      <c r="H727" s="5" t="s">
        <v>11770</v>
      </c>
      <c r="I727" s="5">
        <v>7</v>
      </c>
      <c r="J727" s="72" t="s">
        <v>5968</v>
      </c>
      <c r="K727" s="71">
        <v>200</v>
      </c>
      <c r="L727" s="64">
        <v>0</v>
      </c>
      <c r="M727" s="5">
        <v>10</v>
      </c>
      <c r="N727" s="5">
        <v>717</v>
      </c>
      <c r="O727" s="47" t="s">
        <v>20984</v>
      </c>
      <c r="P727" s="46" t="s">
        <v>25756</v>
      </c>
      <c r="Q727" s="2" t="str">
        <f t="shared" si="82"/>
        <v>&lt;a href="set03\cg\cg_january_6,_1910_-_december_28,_1911\death\edwards,_william_f_death_notice_may_19,_1910_p7_cg.pdf"&gt;Edwards, William F&lt;/a&gt;</v>
      </c>
      <c r="T727" s="39">
        <f t="shared" si="78"/>
        <v>1910</v>
      </c>
      <c r="U727" s="2">
        <f t="shared" si="79"/>
        <v>5</v>
      </c>
      <c r="V727" s="2">
        <f t="shared" si="80"/>
        <v>5</v>
      </c>
      <c r="W727" s="2">
        <f t="shared" si="81"/>
        <v>19</v>
      </c>
      <c r="X727" s="2">
        <f t="shared" si="83"/>
        <v>141</v>
      </c>
    </row>
    <row r="728" spans="1:24" x14ac:dyDescent="0.25">
      <c r="A728" s="2">
        <v>934</v>
      </c>
      <c r="B728" s="4" t="s">
        <v>12399</v>
      </c>
      <c r="C728" s="5"/>
      <c r="D728" s="5" t="s">
        <v>64</v>
      </c>
      <c r="E728" s="72" t="s">
        <v>25320</v>
      </c>
      <c r="F728" s="71">
        <v>37</v>
      </c>
      <c r="G728" s="52">
        <v>3806</v>
      </c>
      <c r="H728" s="5" t="s">
        <v>11770</v>
      </c>
      <c r="I728" s="5">
        <v>7</v>
      </c>
      <c r="J728" s="72" t="s">
        <v>25320</v>
      </c>
      <c r="K728" s="71">
        <v>37</v>
      </c>
      <c r="L728" s="64">
        <v>0</v>
      </c>
      <c r="M728" s="5">
        <v>10</v>
      </c>
      <c r="N728" s="5">
        <v>769</v>
      </c>
      <c r="O728" s="47" t="s">
        <v>21036</v>
      </c>
      <c r="P728" s="46" t="s">
        <v>25756</v>
      </c>
      <c r="Q728" s="2" t="str">
        <f t="shared" si="82"/>
        <v>&lt;a href="set03\cg\cg_january_6,_1910_-_december_28,_1911\death\schrade,_edward_obituary_june_2,_1910_p7_cg.pdf"&gt;Schrade, Edward&lt;/a&gt;</v>
      </c>
      <c r="T728" s="39">
        <f t="shared" si="78"/>
        <v>1910</v>
      </c>
      <c r="U728" s="2">
        <f t="shared" si="79"/>
        <v>6</v>
      </c>
      <c r="V728" s="2">
        <f t="shared" si="80"/>
        <v>6</v>
      </c>
      <c r="W728" s="2">
        <f t="shared" si="81"/>
        <v>2</v>
      </c>
      <c r="X728" s="2">
        <f t="shared" si="83"/>
        <v>131</v>
      </c>
    </row>
    <row r="729" spans="1:24" x14ac:dyDescent="0.25">
      <c r="A729" s="2">
        <v>977</v>
      </c>
      <c r="B729" s="4" t="s">
        <v>12395</v>
      </c>
      <c r="C729" s="5"/>
      <c r="D729" s="5" t="s">
        <v>64</v>
      </c>
      <c r="E729" s="72" t="s">
        <v>25319</v>
      </c>
      <c r="F729" s="71">
        <v>40</v>
      </c>
      <c r="G729" s="52">
        <v>3813</v>
      </c>
      <c r="H729" s="5" t="s">
        <v>11770</v>
      </c>
      <c r="I729" s="5">
        <v>2</v>
      </c>
      <c r="J729" s="72" t="s">
        <v>25319</v>
      </c>
      <c r="K729" s="71">
        <v>40</v>
      </c>
      <c r="L729" s="64">
        <v>0</v>
      </c>
      <c r="M729" s="5">
        <v>10</v>
      </c>
      <c r="N729" s="5">
        <v>763</v>
      </c>
      <c r="O729" s="47" t="s">
        <v>21030</v>
      </c>
      <c r="P729" s="46" t="s">
        <v>25756</v>
      </c>
      <c r="Q729" s="2" t="str">
        <f t="shared" si="82"/>
        <v>&lt;a href="set03\cg\cg_january_6,_1910_-_december_28,_1911\death\raney,_c_e_obituary_june_9,_1910_p2_cg.pdf"&gt;Raney, C E&lt;/a&gt;</v>
      </c>
      <c r="T729" s="39">
        <f t="shared" si="78"/>
        <v>1910</v>
      </c>
      <c r="U729" s="2">
        <f t="shared" si="79"/>
        <v>6</v>
      </c>
      <c r="V729" s="2">
        <f t="shared" si="80"/>
        <v>6</v>
      </c>
      <c r="W729" s="2">
        <f t="shared" si="81"/>
        <v>9</v>
      </c>
      <c r="X729" s="2">
        <f t="shared" si="83"/>
        <v>121</v>
      </c>
    </row>
    <row r="730" spans="1:24" x14ac:dyDescent="0.25">
      <c r="A730" s="2">
        <v>1772</v>
      </c>
      <c r="B730" s="4" t="s">
        <v>12393</v>
      </c>
      <c r="C730" s="5"/>
      <c r="D730" s="5" t="s">
        <v>64</v>
      </c>
      <c r="E730" s="72">
        <v>0</v>
      </c>
      <c r="F730" s="71">
        <v>89</v>
      </c>
      <c r="G730" s="52">
        <v>3813</v>
      </c>
      <c r="H730" s="5" t="s">
        <v>11770</v>
      </c>
      <c r="I730" s="5">
        <v>2</v>
      </c>
      <c r="J730" s="72" t="s">
        <v>25676</v>
      </c>
      <c r="K730" s="71">
        <v>89</v>
      </c>
      <c r="L730" s="64">
        <v>0</v>
      </c>
      <c r="M730" s="5">
        <v>10</v>
      </c>
      <c r="N730" s="5">
        <v>757</v>
      </c>
      <c r="O730" s="47" t="s">
        <v>21024</v>
      </c>
      <c r="P730" s="46" t="s">
        <v>25756</v>
      </c>
      <c r="Q730" s="2" t="str">
        <f t="shared" si="82"/>
        <v>&lt;a href="set03\cg\cg_january_6,_1910_-_december_28,_1911\death\peterson,_duncan_obituary_june_9,_1910_p2_cg.pdf"&gt;Peterson, Duncan&lt;/a&gt;</v>
      </c>
      <c r="T730" s="39">
        <f t="shared" ref="T730:T793" si="84">YEAR(G730)</f>
        <v>1910</v>
      </c>
      <c r="U730" s="2">
        <f t="shared" ref="U730:U793" si="85">MONTH(G730)</f>
        <v>6</v>
      </c>
      <c r="V730" s="2">
        <f t="shared" ref="V730:V793" si="86">U730</f>
        <v>6</v>
      </c>
      <c r="W730" s="2">
        <f t="shared" ref="W730:W793" si="87">DAY(G730)</f>
        <v>9</v>
      </c>
      <c r="X730" s="2">
        <f t="shared" si="83"/>
        <v>133</v>
      </c>
    </row>
    <row r="731" spans="1:24" x14ac:dyDescent="0.25">
      <c r="A731" s="2">
        <v>2558</v>
      </c>
      <c r="B731" s="4" t="s">
        <v>12387</v>
      </c>
      <c r="C731" s="5"/>
      <c r="D731" s="5" t="s">
        <v>62</v>
      </c>
      <c r="E731" s="72" t="s">
        <v>25316</v>
      </c>
      <c r="F731" s="71">
        <v>0</v>
      </c>
      <c r="G731" s="52">
        <v>3813</v>
      </c>
      <c r="H731" s="5" t="s">
        <v>11770</v>
      </c>
      <c r="I731" s="5">
        <v>10</v>
      </c>
      <c r="J731" s="72" t="s">
        <v>25316</v>
      </c>
      <c r="K731" s="71">
        <v>200</v>
      </c>
      <c r="L731" s="64">
        <v>0</v>
      </c>
      <c r="M731" s="5">
        <v>10</v>
      </c>
      <c r="N731" s="5">
        <v>748</v>
      </c>
      <c r="O731" s="47" t="s">
        <v>21015</v>
      </c>
      <c r="P731" s="46" t="s">
        <v>25756</v>
      </c>
      <c r="Q731" s="2" t="str">
        <f t="shared" si="82"/>
        <v>&lt;a href="set03\cg\cg_january_6,_1910_-_december_28,_1911\death\moody,_joe_death_notice_june_9,_1910_p10_cg.pdf"&gt;Moody, Joe&lt;/a&gt;</v>
      </c>
      <c r="T731" s="39">
        <f t="shared" si="84"/>
        <v>1910</v>
      </c>
      <c r="U731" s="2">
        <f t="shared" si="85"/>
        <v>6</v>
      </c>
      <c r="V731" s="2">
        <f t="shared" si="86"/>
        <v>6</v>
      </c>
      <c r="W731" s="2">
        <f t="shared" si="87"/>
        <v>9</v>
      </c>
      <c r="X731" s="2">
        <f t="shared" si="83"/>
        <v>126</v>
      </c>
    </row>
    <row r="732" spans="1:24" x14ac:dyDescent="0.25">
      <c r="A732" s="2">
        <v>1443</v>
      </c>
      <c r="B732" s="4" t="s">
        <v>12389</v>
      </c>
      <c r="C732" s="5"/>
      <c r="D732" s="5" t="s">
        <v>64</v>
      </c>
      <c r="E732" s="72" t="s">
        <v>24926</v>
      </c>
      <c r="F732" s="71">
        <v>67</v>
      </c>
      <c r="G732" s="52">
        <v>3827</v>
      </c>
      <c r="H732" s="5" t="s">
        <v>11770</v>
      </c>
      <c r="I732" s="5">
        <v>5</v>
      </c>
      <c r="J732" s="72" t="s">
        <v>24926</v>
      </c>
      <c r="K732" s="71">
        <v>67</v>
      </c>
      <c r="L732" s="64">
        <v>0</v>
      </c>
      <c r="M732" s="5">
        <v>10</v>
      </c>
      <c r="N732" s="5">
        <v>753</v>
      </c>
      <c r="O732" s="47" t="s">
        <v>21020</v>
      </c>
      <c r="P732" s="46" t="s">
        <v>25756</v>
      </c>
      <c r="Q732" s="2" t="str">
        <f t="shared" si="82"/>
        <v>&lt;a href="set03\cg\cg_january_6,_1910_-_december_28,_1911\death\orr,_judge_william_obituary_june_23,_1910_p5_cg.pdf"&gt;Orr, Judge William&lt;/a&gt;</v>
      </c>
      <c r="T732" s="39">
        <f t="shared" si="84"/>
        <v>1910</v>
      </c>
      <c r="U732" s="2">
        <f t="shared" si="85"/>
        <v>6</v>
      </c>
      <c r="V732" s="2">
        <f t="shared" si="86"/>
        <v>6</v>
      </c>
      <c r="W732" s="2">
        <f t="shared" si="87"/>
        <v>23</v>
      </c>
      <c r="X732" s="2">
        <f t="shared" si="83"/>
        <v>138</v>
      </c>
    </row>
    <row r="733" spans="1:24" x14ac:dyDescent="0.25">
      <c r="A733" s="2">
        <v>268</v>
      </c>
      <c r="B733" s="4" t="s">
        <v>12371</v>
      </c>
      <c r="C733" s="5"/>
      <c r="D733" s="5" t="s">
        <v>64</v>
      </c>
      <c r="E733" s="72" t="s">
        <v>25308</v>
      </c>
      <c r="F733" s="71">
        <v>2</v>
      </c>
      <c r="G733" s="52">
        <v>3834</v>
      </c>
      <c r="H733" s="5" t="s">
        <v>11770</v>
      </c>
      <c r="I733" s="5">
        <v>9</v>
      </c>
      <c r="J733" s="72" t="s">
        <v>25308</v>
      </c>
      <c r="K733" s="71">
        <v>2</v>
      </c>
      <c r="L733" s="64">
        <v>0</v>
      </c>
      <c r="M733" s="5">
        <v>10</v>
      </c>
      <c r="N733" s="5">
        <v>720</v>
      </c>
      <c r="O733" s="47" t="s">
        <v>20987</v>
      </c>
      <c r="P733" s="46" t="s">
        <v>25756</v>
      </c>
      <c r="Q733" s="2" t="str">
        <f t="shared" si="82"/>
        <v>&lt;a href="set03\cg\cg_january_6,_1910_-_december_28,_1911\death\forester,_lamott_so_wm_obituary_june_30,_1910_p9_cg.pdf"&gt;Forester, LaMott Son of Wm&lt;/a&gt;</v>
      </c>
      <c r="T733" s="39">
        <f t="shared" si="84"/>
        <v>1910</v>
      </c>
      <c r="U733" s="2">
        <f t="shared" si="85"/>
        <v>6</v>
      </c>
      <c r="V733" s="2">
        <f t="shared" si="86"/>
        <v>6</v>
      </c>
      <c r="W733" s="2">
        <f t="shared" si="87"/>
        <v>30</v>
      </c>
      <c r="X733" s="2">
        <f t="shared" si="83"/>
        <v>150</v>
      </c>
    </row>
    <row r="734" spans="1:24" x14ac:dyDescent="0.25">
      <c r="A734" s="2">
        <v>953</v>
      </c>
      <c r="B734" s="4" t="s">
        <v>12368</v>
      </c>
      <c r="C734" s="5"/>
      <c r="D734" s="5" t="s">
        <v>64</v>
      </c>
      <c r="E734" s="72" t="s">
        <v>24984</v>
      </c>
      <c r="F734" s="71">
        <v>39</v>
      </c>
      <c r="G734" s="52">
        <v>3834</v>
      </c>
      <c r="H734" s="5" t="s">
        <v>11770</v>
      </c>
      <c r="I734" s="5">
        <v>2</v>
      </c>
      <c r="J734" s="72" t="s">
        <v>24984</v>
      </c>
      <c r="K734" s="71">
        <v>39</v>
      </c>
      <c r="L734" s="64">
        <v>0</v>
      </c>
      <c r="M734" s="5">
        <v>10</v>
      </c>
      <c r="N734" s="5">
        <v>718</v>
      </c>
      <c r="O734" s="47" t="s">
        <v>20985</v>
      </c>
      <c r="P734" s="46" t="s">
        <v>25756</v>
      </c>
      <c r="Q734" s="2" t="str">
        <f t="shared" si="82"/>
        <v>&lt;a href="set03\cg\cg_january_6,_1910_-_december_28,_1911\death\ersin,_emil_j_obituary_june_30,_1910_p2_cg.pdf"&gt;Ersin, Emil J&lt;/a&gt;</v>
      </c>
      <c r="T734" s="39">
        <f t="shared" si="84"/>
        <v>1910</v>
      </c>
      <c r="U734" s="2">
        <f t="shared" si="85"/>
        <v>6</v>
      </c>
      <c r="V734" s="2">
        <f t="shared" si="86"/>
        <v>6</v>
      </c>
      <c r="W734" s="2">
        <f t="shared" si="87"/>
        <v>30</v>
      </c>
      <c r="X734" s="2">
        <f t="shared" si="83"/>
        <v>128</v>
      </c>
    </row>
    <row r="735" spans="1:24" x14ac:dyDescent="0.25">
      <c r="A735" s="2">
        <v>1046</v>
      </c>
      <c r="B735" s="4" t="s">
        <v>12378</v>
      </c>
      <c r="C735" s="5"/>
      <c r="D735" s="5" t="s">
        <v>62</v>
      </c>
      <c r="E735" s="72" t="s">
        <v>24956</v>
      </c>
      <c r="F735" s="71">
        <v>46</v>
      </c>
      <c r="G735" s="52">
        <v>3834</v>
      </c>
      <c r="H735" s="5" t="s">
        <v>11770</v>
      </c>
      <c r="I735" s="5">
        <v>1</v>
      </c>
      <c r="J735" s="72" t="s">
        <v>24956</v>
      </c>
      <c r="K735" s="71">
        <v>46</v>
      </c>
      <c r="L735" s="64">
        <v>0</v>
      </c>
      <c r="M735" s="5">
        <v>10</v>
      </c>
      <c r="N735" s="5">
        <v>734</v>
      </c>
      <c r="O735" s="47" t="s">
        <v>21001</v>
      </c>
      <c r="P735" s="46" t="s">
        <v>25756</v>
      </c>
      <c r="Q735" s="2" t="str">
        <f t="shared" si="82"/>
        <v>&lt;a href="set03\cg\cg_january_6,_1910_-_december_28,_1911\death\johnson,_william_a_death_notice_june_30,_1910_p1_cg.pdf"&gt;Johnson, William A&lt;/a&gt;</v>
      </c>
      <c r="T735" s="39">
        <f t="shared" si="84"/>
        <v>1910</v>
      </c>
      <c r="U735" s="2">
        <f t="shared" si="85"/>
        <v>6</v>
      </c>
      <c r="V735" s="2">
        <f t="shared" si="86"/>
        <v>6</v>
      </c>
      <c r="W735" s="2">
        <f t="shared" si="87"/>
        <v>30</v>
      </c>
      <c r="X735" s="2">
        <f t="shared" si="83"/>
        <v>142</v>
      </c>
    </row>
    <row r="736" spans="1:24" x14ac:dyDescent="0.25">
      <c r="A736" s="2">
        <v>2185</v>
      </c>
      <c r="B736" s="4" t="s">
        <v>12376</v>
      </c>
      <c r="C736" s="5"/>
      <c r="D736" s="5" t="s">
        <v>62</v>
      </c>
      <c r="E736" s="72" t="s">
        <v>24910</v>
      </c>
      <c r="F736" s="71">
        <v>0</v>
      </c>
      <c r="G736" s="52">
        <v>3841</v>
      </c>
      <c r="H736" s="5" t="s">
        <v>11770</v>
      </c>
      <c r="I736" s="5">
        <v>2</v>
      </c>
      <c r="J736" s="72" t="s">
        <v>24910</v>
      </c>
      <c r="K736" s="71">
        <v>200</v>
      </c>
      <c r="L736" s="64">
        <v>0</v>
      </c>
      <c r="M736" s="5">
        <v>10</v>
      </c>
      <c r="N736" s="5">
        <v>728</v>
      </c>
      <c r="O736" s="47" t="s">
        <v>20995</v>
      </c>
      <c r="P736" s="46" t="s">
        <v>25756</v>
      </c>
      <c r="Q736" s="2" t="str">
        <f t="shared" si="82"/>
        <v>&lt;a href="set03\cg\cg_january_6,_1910_-_december_28,_1911\death\gunderson,_tom_death_notice_july_7,_1910_p2_cg.pdf"&gt;Gunderson, Tom&lt;/a&gt;</v>
      </c>
      <c r="T736" s="39">
        <f t="shared" si="84"/>
        <v>1910</v>
      </c>
      <c r="U736" s="2">
        <f t="shared" si="85"/>
        <v>7</v>
      </c>
      <c r="V736" s="2">
        <f t="shared" si="86"/>
        <v>7</v>
      </c>
      <c r="W736" s="2">
        <f t="shared" si="87"/>
        <v>7</v>
      </c>
      <c r="X736" s="2">
        <f t="shared" si="83"/>
        <v>133</v>
      </c>
    </row>
    <row r="737" spans="1:24" x14ac:dyDescent="0.25">
      <c r="A737" s="2">
        <v>27</v>
      </c>
      <c r="B737" s="4" t="s">
        <v>12362</v>
      </c>
      <c r="C737" s="5"/>
      <c r="D737" s="5" t="s">
        <v>62</v>
      </c>
      <c r="E737" s="72">
        <v>0</v>
      </c>
      <c r="F737" s="71" t="s">
        <v>24881</v>
      </c>
      <c r="G737" s="52">
        <v>3855</v>
      </c>
      <c r="H737" s="5" t="s">
        <v>11770</v>
      </c>
      <c r="I737" s="5">
        <v>3</v>
      </c>
      <c r="J737" s="72" t="s">
        <v>25676</v>
      </c>
      <c r="K737" s="71">
        <v>0</v>
      </c>
      <c r="L737" s="64">
        <v>0</v>
      </c>
      <c r="M737" s="5">
        <v>10</v>
      </c>
      <c r="N737" s="5">
        <v>712</v>
      </c>
      <c r="O737" s="47" t="s">
        <v>20979</v>
      </c>
      <c r="P737" s="46" t="s">
        <v>25756</v>
      </c>
      <c r="Q737" s="2" t="str">
        <f t="shared" si="82"/>
        <v>&lt;a href="set03\cg\cg_january_6,_1910_-_december_28,_1911\death\dahl,_male_infant_of_p_e_death_notice_july_21,_1910_p3_cg.pdf"&gt;Dahl, Male Infant of P E&lt;/a&gt;</v>
      </c>
      <c r="T737" s="39">
        <f t="shared" si="84"/>
        <v>1910</v>
      </c>
      <c r="U737" s="2">
        <f t="shared" si="85"/>
        <v>7</v>
      </c>
      <c r="V737" s="2">
        <f t="shared" si="86"/>
        <v>7</v>
      </c>
      <c r="W737" s="2">
        <f t="shared" si="87"/>
        <v>21</v>
      </c>
      <c r="X737" s="2">
        <f t="shared" si="83"/>
        <v>154</v>
      </c>
    </row>
    <row r="738" spans="1:24" x14ac:dyDescent="0.25">
      <c r="A738" s="2">
        <v>252</v>
      </c>
      <c r="B738" s="4" t="s">
        <v>12394</v>
      </c>
      <c r="C738" s="5"/>
      <c r="D738" s="5" t="s">
        <v>62</v>
      </c>
      <c r="E738" s="72">
        <v>0</v>
      </c>
      <c r="F738" s="71" t="s">
        <v>24989</v>
      </c>
      <c r="G738" s="52">
        <v>3862</v>
      </c>
      <c r="H738" s="5" t="s">
        <v>11770</v>
      </c>
      <c r="I738" s="5">
        <v>11</v>
      </c>
      <c r="J738" s="72" t="s">
        <v>25676</v>
      </c>
      <c r="K738" s="71">
        <v>1.5</v>
      </c>
      <c r="L738" s="64">
        <v>0</v>
      </c>
      <c r="M738" s="5">
        <v>10</v>
      </c>
      <c r="N738" s="5">
        <v>762</v>
      </c>
      <c r="O738" s="47" t="s">
        <v>21029</v>
      </c>
      <c r="P738" s="46" t="s">
        <v>25756</v>
      </c>
      <c r="Q738" s="2" t="str">
        <f t="shared" si="82"/>
        <v>&lt;a href="set03\cg\cg_january_6,_1910_-_december_28,_1911\death\pratt,_18_mo_old_of_chas_death_notice_july_28,_1910_p11_cg.pdf"&gt;Pratt, 18 mo old of Chas&lt;/a&gt;</v>
      </c>
      <c r="T738" s="39">
        <f t="shared" si="84"/>
        <v>1910</v>
      </c>
      <c r="U738" s="2">
        <f t="shared" si="85"/>
        <v>7</v>
      </c>
      <c r="V738" s="2">
        <f t="shared" si="86"/>
        <v>7</v>
      </c>
      <c r="W738" s="2">
        <f t="shared" si="87"/>
        <v>28</v>
      </c>
      <c r="X738" s="2">
        <f t="shared" si="83"/>
        <v>155</v>
      </c>
    </row>
    <row r="739" spans="1:24" x14ac:dyDescent="0.25">
      <c r="A739" s="2">
        <v>2118</v>
      </c>
      <c r="B739" s="4" t="s">
        <v>12372</v>
      </c>
      <c r="C739" s="5"/>
      <c r="D739" s="5" t="s">
        <v>62</v>
      </c>
      <c r="E739" s="72">
        <v>0</v>
      </c>
      <c r="F739" s="71">
        <v>0</v>
      </c>
      <c r="G739" s="52">
        <v>3883</v>
      </c>
      <c r="H739" s="5" t="s">
        <v>11770</v>
      </c>
      <c r="I739" s="5">
        <v>7</v>
      </c>
      <c r="J739" s="72" t="s">
        <v>25676</v>
      </c>
      <c r="K739" s="71">
        <v>200</v>
      </c>
      <c r="L739" s="64">
        <v>0</v>
      </c>
      <c r="M739" s="5">
        <v>10</v>
      </c>
      <c r="N739" s="5">
        <v>721</v>
      </c>
      <c r="O739" s="47" t="s">
        <v>20988</v>
      </c>
      <c r="P739" s="46" t="s">
        <v>25756</v>
      </c>
      <c r="Q739" s="2" t="str">
        <f t="shared" si="82"/>
        <v>&lt;a href="set03\cg\cg_january_6,_1910_-_december_28,_1911\death\fosholdt,_torvell_death_notice_august_18,_1910_p7_cg.pdf"&gt;Fosholdt, Torvell&lt;/a&gt;</v>
      </c>
      <c r="T739" s="39">
        <f t="shared" si="84"/>
        <v>1910</v>
      </c>
      <c r="U739" s="2">
        <f t="shared" si="85"/>
        <v>8</v>
      </c>
      <c r="V739" s="2">
        <f t="shared" si="86"/>
        <v>8</v>
      </c>
      <c r="W739" s="2">
        <f t="shared" si="87"/>
        <v>18</v>
      </c>
      <c r="X739" s="2">
        <f t="shared" si="83"/>
        <v>142</v>
      </c>
    </row>
    <row r="740" spans="1:24" x14ac:dyDescent="0.25">
      <c r="A740" s="2">
        <v>244</v>
      </c>
      <c r="B740" s="4" t="s">
        <v>12358</v>
      </c>
      <c r="C740" s="5"/>
      <c r="D740" s="5" t="s">
        <v>62</v>
      </c>
      <c r="E740" s="72">
        <v>0</v>
      </c>
      <c r="F740" s="71" t="s">
        <v>25305</v>
      </c>
      <c r="G740" s="52">
        <v>3890</v>
      </c>
      <c r="H740" s="5" t="s">
        <v>11770</v>
      </c>
      <c r="I740" s="5">
        <v>7</v>
      </c>
      <c r="J740" s="72" t="s">
        <v>25676</v>
      </c>
      <c r="K740" s="71">
        <f>15/12</f>
        <v>1.25</v>
      </c>
      <c r="L740" s="64">
        <v>0</v>
      </c>
      <c r="M740" s="5">
        <v>10</v>
      </c>
      <c r="N740" s="5">
        <v>700</v>
      </c>
      <c r="O740" s="47" t="s">
        <v>20967</v>
      </c>
      <c r="P740" s="46" t="s">
        <v>25756</v>
      </c>
      <c r="Q740" s="2" t="str">
        <f t="shared" si="82"/>
        <v>&lt;a href="set03\cg\cg_january_6,_1910_-_december_28,_1911\death\bartkowski,_15_mo_old_baby_of_peter_death_notice_august_25,_1910_p7_cg.pdf"&gt;Bartkowski, 15 mo old of Peter&lt;/a&gt;</v>
      </c>
      <c r="T740" s="39">
        <f t="shared" si="84"/>
        <v>1910</v>
      </c>
      <c r="U740" s="2">
        <f t="shared" si="85"/>
        <v>8</v>
      </c>
      <c r="V740" s="2">
        <f t="shared" si="86"/>
        <v>8</v>
      </c>
      <c r="W740" s="2">
        <f t="shared" si="87"/>
        <v>25</v>
      </c>
      <c r="X740" s="2">
        <f t="shared" si="83"/>
        <v>173</v>
      </c>
    </row>
    <row r="741" spans="1:24" x14ac:dyDescent="0.25">
      <c r="A741" s="2">
        <v>784</v>
      </c>
      <c r="B741" s="4" t="s">
        <v>12369</v>
      </c>
      <c r="C741" s="5" t="s">
        <v>12370</v>
      </c>
      <c r="D741" s="5" t="s">
        <v>64</v>
      </c>
      <c r="E741" s="72" t="s">
        <v>25307</v>
      </c>
      <c r="F741" s="71">
        <v>28</v>
      </c>
      <c r="G741" s="52">
        <v>3890</v>
      </c>
      <c r="H741" s="5" t="s">
        <v>11770</v>
      </c>
      <c r="I741" s="5">
        <v>7</v>
      </c>
      <c r="J741" s="72" t="s">
        <v>25307</v>
      </c>
      <c r="K741" s="71">
        <v>28</v>
      </c>
      <c r="L741" s="64">
        <v>0</v>
      </c>
      <c r="M741" s="5">
        <v>10</v>
      </c>
      <c r="N741" s="5">
        <v>719</v>
      </c>
      <c r="O741" s="47" t="s">
        <v>20986</v>
      </c>
      <c r="P741" s="46" t="s">
        <v>25756</v>
      </c>
      <c r="Q741" s="2" t="str">
        <f t="shared" si="82"/>
        <v>&lt;a href="set03\cg\cg_january_6,_1910_-_december_28,_1911\death\falk,_mrs_peter_(helen_gurski)_obituary_august_25,_1910_p7_cg.pdf"&gt;Falk, Mrs Peter&lt;/a&gt;</v>
      </c>
      <c r="T741" s="39">
        <f t="shared" si="84"/>
        <v>1910</v>
      </c>
      <c r="U741" s="2">
        <f t="shared" si="85"/>
        <v>8</v>
      </c>
      <c r="V741" s="2">
        <f t="shared" si="86"/>
        <v>8</v>
      </c>
      <c r="W741" s="2">
        <f t="shared" si="87"/>
        <v>25</v>
      </c>
      <c r="X741" s="2">
        <f t="shared" si="83"/>
        <v>149</v>
      </c>
    </row>
    <row r="742" spans="1:24" x14ac:dyDescent="0.25">
      <c r="A742" s="2">
        <v>1080</v>
      </c>
      <c r="B742" s="4" t="s">
        <v>12404</v>
      </c>
      <c r="C742" s="5"/>
      <c r="D742" s="5" t="s">
        <v>62</v>
      </c>
      <c r="E742" s="72" t="s">
        <v>24926</v>
      </c>
      <c r="F742" s="71">
        <v>48</v>
      </c>
      <c r="G742" s="52">
        <v>3890</v>
      </c>
      <c r="H742" s="5" t="s">
        <v>11770</v>
      </c>
      <c r="I742" s="5">
        <v>7</v>
      </c>
      <c r="J742" s="72" t="s">
        <v>24926</v>
      </c>
      <c r="K742" s="71">
        <v>48</v>
      </c>
      <c r="L742" s="64">
        <v>0</v>
      </c>
      <c r="M742" s="5">
        <v>10</v>
      </c>
      <c r="N742" s="5">
        <v>776</v>
      </c>
      <c r="O742" s="47" t="s">
        <v>21043</v>
      </c>
      <c r="P742" s="46" t="s">
        <v>25756</v>
      </c>
      <c r="Q742" s="2" t="str">
        <f t="shared" si="82"/>
        <v>&lt;a href="set03\cg\cg_january_6,_1910_-_december_28,_1911\death\siebert,_jacob_death_notice_august_25,_1910_p7_cg.pdf"&gt;Siebert, Jacob&lt;/a&gt;</v>
      </c>
      <c r="T742" s="39">
        <f t="shared" si="84"/>
        <v>1910</v>
      </c>
      <c r="U742" s="2">
        <f t="shared" si="85"/>
        <v>8</v>
      </c>
      <c r="V742" s="2">
        <f t="shared" si="86"/>
        <v>8</v>
      </c>
      <c r="W742" s="2">
        <f t="shared" si="87"/>
        <v>25</v>
      </c>
      <c r="X742" s="2">
        <f t="shared" si="83"/>
        <v>136</v>
      </c>
    </row>
    <row r="743" spans="1:24" x14ac:dyDescent="0.25">
      <c r="A743" s="2">
        <v>1137</v>
      </c>
      <c r="B743" s="4" t="s">
        <v>12396</v>
      </c>
      <c r="C743" s="5"/>
      <c r="D743" s="5" t="s">
        <v>64</v>
      </c>
      <c r="E743" s="72" t="s">
        <v>25131</v>
      </c>
      <c r="F743" s="71">
        <v>51</v>
      </c>
      <c r="G743" s="52">
        <v>3897</v>
      </c>
      <c r="H743" s="5" t="s">
        <v>11770</v>
      </c>
      <c r="I743" s="5">
        <v>8</v>
      </c>
      <c r="J743" s="72" t="s">
        <v>25131</v>
      </c>
      <c r="K743" s="71">
        <v>51</v>
      </c>
      <c r="L743" s="64">
        <v>0</v>
      </c>
      <c r="M743" s="5">
        <v>10</v>
      </c>
      <c r="N743" s="5">
        <v>764</v>
      </c>
      <c r="O743" s="47" t="s">
        <v>21031</v>
      </c>
      <c r="P743" s="46" t="s">
        <v>25756</v>
      </c>
      <c r="Q743" s="2" t="str">
        <f t="shared" si="82"/>
        <v>&lt;a href="set03\cg\cg_january_6,_1910_-_december_28,_1911\death\robinson,_slayton_obituary_september_1,_1910_p8_cg.pdf"&gt;Robinson, Slayton&lt;/a&gt;</v>
      </c>
      <c r="T743" s="39">
        <f t="shared" si="84"/>
        <v>1910</v>
      </c>
      <c r="U743" s="2">
        <f t="shared" si="85"/>
        <v>9</v>
      </c>
      <c r="V743" s="2">
        <f t="shared" si="86"/>
        <v>9</v>
      </c>
      <c r="W743" s="2">
        <f t="shared" si="87"/>
        <v>1</v>
      </c>
      <c r="X743" s="2">
        <f t="shared" si="83"/>
        <v>140</v>
      </c>
    </row>
    <row r="744" spans="1:24" x14ac:dyDescent="0.25">
      <c r="A744" s="2">
        <v>853</v>
      </c>
      <c r="B744" s="4" t="s">
        <v>6006</v>
      </c>
      <c r="C744" s="5"/>
      <c r="D744" s="5" t="s">
        <v>64</v>
      </c>
      <c r="E744" s="72" t="s">
        <v>25302</v>
      </c>
      <c r="F744" s="71">
        <v>31</v>
      </c>
      <c r="G744" s="52">
        <v>3911</v>
      </c>
      <c r="H744" s="5" t="s">
        <v>11770</v>
      </c>
      <c r="I744" s="5">
        <v>2</v>
      </c>
      <c r="J744" s="72" t="s">
        <v>25302</v>
      </c>
      <c r="K744" s="71">
        <v>31</v>
      </c>
      <c r="L744" s="64">
        <v>0</v>
      </c>
      <c r="M744" s="5">
        <v>10</v>
      </c>
      <c r="N744" s="5">
        <v>697</v>
      </c>
      <c r="O744" s="47" t="s">
        <v>20964</v>
      </c>
      <c r="P744" s="46" t="s">
        <v>25756</v>
      </c>
      <c r="Q744" s="2" t="str">
        <f t="shared" si="82"/>
        <v>&lt;a href="set03\cg\cg_january_6,_1910_-_december_28,_1911\death\anderson,_anton_obituary_september_15,_1910_p2_cg.pdf"&gt;Anderson, Anton&lt;/a&gt;</v>
      </c>
      <c r="T744" s="39">
        <f t="shared" si="84"/>
        <v>1910</v>
      </c>
      <c r="U744" s="2">
        <f t="shared" si="85"/>
        <v>9</v>
      </c>
      <c r="V744" s="2">
        <f t="shared" si="86"/>
        <v>9</v>
      </c>
      <c r="W744" s="2">
        <f t="shared" si="87"/>
        <v>15</v>
      </c>
      <c r="X744" s="2">
        <f t="shared" si="83"/>
        <v>137</v>
      </c>
    </row>
    <row r="745" spans="1:24" x14ac:dyDescent="0.25">
      <c r="A745" s="2">
        <v>3018</v>
      </c>
      <c r="B745" s="4" t="s">
        <v>12411</v>
      </c>
      <c r="C745" s="5"/>
      <c r="D745" s="5" t="s">
        <v>62</v>
      </c>
      <c r="E745" s="72" t="s">
        <v>11627</v>
      </c>
      <c r="F745" s="71">
        <v>0</v>
      </c>
      <c r="G745" s="52">
        <v>3918</v>
      </c>
      <c r="H745" s="5" t="s">
        <v>11770</v>
      </c>
      <c r="I745" s="5">
        <v>8</v>
      </c>
      <c r="J745" s="72" t="s">
        <v>11627</v>
      </c>
      <c r="K745" s="71">
        <v>200</v>
      </c>
      <c r="L745" s="64">
        <v>0</v>
      </c>
      <c r="M745" s="5">
        <v>10</v>
      </c>
      <c r="N745" s="5">
        <v>788</v>
      </c>
      <c r="O745" s="47" t="s">
        <v>21055</v>
      </c>
      <c r="P745" s="46" t="s">
        <v>25756</v>
      </c>
      <c r="Q745" s="2" t="str">
        <f t="shared" si="82"/>
        <v>&lt;a href="set03\cg\cg_january_6,_1910_-_december_28,_1911\death\wayne,_dau_of_chas_death_notice_september_22,_1910_p8cg.pdf"&gt;Wayne, Dau of Chas&lt;/a&gt;</v>
      </c>
      <c r="T745" s="39">
        <f t="shared" si="84"/>
        <v>1910</v>
      </c>
      <c r="U745" s="2">
        <f t="shared" si="85"/>
        <v>9</v>
      </c>
      <c r="V745" s="2">
        <f t="shared" si="86"/>
        <v>9</v>
      </c>
      <c r="W745" s="2">
        <f t="shared" si="87"/>
        <v>22</v>
      </c>
      <c r="X745" s="2">
        <f t="shared" si="83"/>
        <v>146</v>
      </c>
    </row>
    <row r="746" spans="1:24" x14ac:dyDescent="0.25">
      <c r="A746" s="2">
        <v>1090</v>
      </c>
      <c r="B746" s="4" t="s">
        <v>8993</v>
      </c>
      <c r="C746" s="5"/>
      <c r="D746" s="5" t="s">
        <v>64</v>
      </c>
      <c r="E746" s="72">
        <v>0</v>
      </c>
      <c r="F746" s="71">
        <v>49</v>
      </c>
      <c r="G746" s="52">
        <v>3925</v>
      </c>
      <c r="H746" s="5" t="s">
        <v>11770</v>
      </c>
      <c r="I746" s="5">
        <v>2</v>
      </c>
      <c r="J746" s="72" t="s">
        <v>25676</v>
      </c>
      <c r="K746" s="71">
        <v>49</v>
      </c>
      <c r="L746" s="64">
        <v>0</v>
      </c>
      <c r="M746" s="5">
        <v>10</v>
      </c>
      <c r="N746" s="5">
        <v>787</v>
      </c>
      <c r="O746" s="47" t="s">
        <v>21054</v>
      </c>
      <c r="P746" s="46" t="s">
        <v>25756</v>
      </c>
      <c r="Q746" s="2" t="str">
        <f t="shared" si="82"/>
        <v>&lt;a href="set03\cg\cg_january_6,_1910_-_december_28,_1911\death\walker,_robert_obituary_september_29,_1910_p2_cg.pdf"&gt;Walker, Robert&lt;/a&gt;</v>
      </c>
      <c r="T746" s="39">
        <f t="shared" si="84"/>
        <v>1910</v>
      </c>
      <c r="U746" s="2">
        <f t="shared" si="85"/>
        <v>9</v>
      </c>
      <c r="V746" s="2">
        <f t="shared" si="86"/>
        <v>9</v>
      </c>
      <c r="W746" s="2">
        <f t="shared" si="87"/>
        <v>29</v>
      </c>
      <c r="X746" s="2">
        <f t="shared" si="83"/>
        <v>135</v>
      </c>
    </row>
    <row r="747" spans="1:24" x14ac:dyDescent="0.25">
      <c r="A747" s="2">
        <v>2016</v>
      </c>
      <c r="B747" s="4" t="s">
        <v>12361</v>
      </c>
      <c r="C747" s="5"/>
      <c r="D747" s="5" t="s">
        <v>62</v>
      </c>
      <c r="E747" s="72" t="s">
        <v>24956</v>
      </c>
      <c r="F747" s="71">
        <v>0</v>
      </c>
      <c r="G747" s="52">
        <v>3925</v>
      </c>
      <c r="H747" s="5" t="s">
        <v>11770</v>
      </c>
      <c r="I747" s="5">
        <v>1</v>
      </c>
      <c r="J747" s="72" t="s">
        <v>24956</v>
      </c>
      <c r="K747" s="71">
        <v>200</v>
      </c>
      <c r="L747" s="64">
        <v>0</v>
      </c>
      <c r="M747" s="5">
        <v>10</v>
      </c>
      <c r="N747" s="5">
        <v>711</v>
      </c>
      <c r="O747" s="47" t="s">
        <v>20978</v>
      </c>
      <c r="P747" s="46" t="s">
        <v>25756</v>
      </c>
      <c r="Q747" s="2" t="str">
        <f t="shared" si="82"/>
        <v>&lt;a href="set03\cg\cg_january_6,_1910_-_december_28,_1911\death\crowe,_del_death_notice_september_29,_1910_p1_cg.pdf"&gt;Crowe, Del&lt;/a&gt;</v>
      </c>
      <c r="T747" s="39">
        <f t="shared" si="84"/>
        <v>1910</v>
      </c>
      <c r="U747" s="2">
        <f t="shared" si="85"/>
        <v>9</v>
      </c>
      <c r="V747" s="2">
        <f t="shared" si="86"/>
        <v>9</v>
      </c>
      <c r="W747" s="2">
        <f t="shared" si="87"/>
        <v>29</v>
      </c>
      <c r="X747" s="2">
        <f t="shared" si="83"/>
        <v>131</v>
      </c>
    </row>
    <row r="748" spans="1:24" x14ac:dyDescent="0.25">
      <c r="A748" s="2">
        <v>1807</v>
      </c>
      <c r="B748" s="4" t="s">
        <v>12357</v>
      </c>
      <c r="C748" s="5"/>
      <c r="D748" s="5" t="s">
        <v>62</v>
      </c>
      <c r="E748" s="72">
        <v>0</v>
      </c>
      <c r="F748" s="71">
        <v>0</v>
      </c>
      <c r="G748" s="52">
        <v>3953</v>
      </c>
      <c r="H748" s="5" t="s">
        <v>11770</v>
      </c>
      <c r="I748" s="5">
        <v>8</v>
      </c>
      <c r="J748" s="72" t="s">
        <v>25676</v>
      </c>
      <c r="K748" s="71">
        <v>200</v>
      </c>
      <c r="L748" s="64">
        <v>0</v>
      </c>
      <c r="M748" s="5">
        <v>10</v>
      </c>
      <c r="N748" s="5">
        <v>696</v>
      </c>
      <c r="O748" s="47" t="s">
        <v>20963</v>
      </c>
      <c r="P748" s="46" t="s">
        <v>25756</v>
      </c>
      <c r="Q748" s="2" t="str">
        <f t="shared" si="82"/>
        <v>&lt;a href="set03\cg\cg_january_6,_1910_-_december_28,_1911\death\anderson,_a_j_mother_of_death_notice_october_27,_1910_p8_cg.pdf"&gt;Anderson, A J Mother of&lt;/a&gt;</v>
      </c>
      <c r="T748" s="39">
        <f t="shared" si="84"/>
        <v>1910</v>
      </c>
      <c r="U748" s="2">
        <f t="shared" si="85"/>
        <v>10</v>
      </c>
      <c r="V748" s="2">
        <f t="shared" si="86"/>
        <v>10</v>
      </c>
      <c r="W748" s="2">
        <f t="shared" si="87"/>
        <v>27</v>
      </c>
      <c r="X748" s="2">
        <f t="shared" si="83"/>
        <v>155</v>
      </c>
    </row>
    <row r="749" spans="1:24" x14ac:dyDescent="0.25">
      <c r="A749" s="2">
        <v>1933</v>
      </c>
      <c r="B749" s="4" t="s">
        <v>12359</v>
      </c>
      <c r="C749" s="5"/>
      <c r="D749" s="5" t="s">
        <v>62</v>
      </c>
      <c r="E749" s="72" t="s">
        <v>25251</v>
      </c>
      <c r="F749" s="71">
        <v>0</v>
      </c>
      <c r="G749" s="52">
        <v>3960</v>
      </c>
      <c r="H749" s="5" t="s">
        <v>11770</v>
      </c>
      <c r="I749" s="5">
        <v>2</v>
      </c>
      <c r="J749" s="72" t="s">
        <v>25251</v>
      </c>
      <c r="K749" s="71">
        <v>200</v>
      </c>
      <c r="L749" s="64">
        <v>87</v>
      </c>
      <c r="M749" s="5">
        <v>10</v>
      </c>
      <c r="N749" s="5">
        <v>706</v>
      </c>
      <c r="O749" s="47" t="s">
        <v>20973</v>
      </c>
      <c r="P749" s="46" t="s">
        <v>25756</v>
      </c>
      <c r="Q749" s="2" t="str">
        <f t="shared" si="82"/>
        <v>&lt;a href="set03\cg\cg_january_6,_1910_-_december_28,_1911\death\brand,_carl_r_death_notice_november_3,_1910_p2_cg.pdf"&gt;Brand, Carl R&lt;/a&gt;</v>
      </c>
      <c r="T749" s="39">
        <f t="shared" si="84"/>
        <v>1910</v>
      </c>
      <c r="U749" s="2">
        <f t="shared" si="85"/>
        <v>11</v>
      </c>
      <c r="V749" s="2">
        <f t="shared" si="86"/>
        <v>11</v>
      </c>
      <c r="W749" s="2">
        <f t="shared" si="87"/>
        <v>3</v>
      </c>
      <c r="X749" s="2">
        <f t="shared" si="83"/>
        <v>135</v>
      </c>
    </row>
    <row r="750" spans="1:24" x14ac:dyDescent="0.25">
      <c r="A750" s="2">
        <v>1127</v>
      </c>
      <c r="B750" s="4" t="s">
        <v>11367</v>
      </c>
      <c r="C750" s="5"/>
      <c r="D750" s="5" t="s">
        <v>62</v>
      </c>
      <c r="E750" s="72" t="s">
        <v>13510</v>
      </c>
      <c r="F750" s="71">
        <v>51</v>
      </c>
      <c r="G750" s="52">
        <v>4002</v>
      </c>
      <c r="H750" s="5" t="s">
        <v>11770</v>
      </c>
      <c r="I750" s="5">
        <v>7</v>
      </c>
      <c r="J750" s="72" t="s">
        <v>13510</v>
      </c>
      <c r="K750" s="71">
        <v>51</v>
      </c>
      <c r="L750" s="64">
        <v>0</v>
      </c>
      <c r="M750" s="5">
        <v>10</v>
      </c>
      <c r="N750" s="5">
        <v>726</v>
      </c>
      <c r="O750" s="47" t="s">
        <v>20993</v>
      </c>
      <c r="P750" s="46" t="s">
        <v>25756</v>
      </c>
      <c r="Q750" s="2" t="str">
        <f t="shared" si="82"/>
        <v>&lt;a href="set03\cg\cg_january_6,_1910_-_december_28,_1911\death\gallivan,_wm_death_notice_december_15,_1910_p7_cg.pdf"&gt;Gallivan, Wm&lt;/a&gt;</v>
      </c>
      <c r="T750" s="39">
        <f t="shared" si="84"/>
        <v>1910</v>
      </c>
      <c r="U750" s="2">
        <f t="shared" si="85"/>
        <v>12</v>
      </c>
      <c r="V750" s="2">
        <f t="shared" si="86"/>
        <v>12</v>
      </c>
      <c r="W750" s="2">
        <f t="shared" si="87"/>
        <v>15</v>
      </c>
      <c r="X750" s="2">
        <f t="shared" si="83"/>
        <v>134</v>
      </c>
    </row>
    <row r="751" spans="1:24" x14ac:dyDescent="0.25">
      <c r="A751" s="2">
        <v>1696</v>
      </c>
      <c r="B751" s="4" t="s">
        <v>12401</v>
      </c>
      <c r="C751" s="5" t="s">
        <v>12402</v>
      </c>
      <c r="D751" s="5" t="s">
        <v>64</v>
      </c>
      <c r="E751" s="72" t="s">
        <v>24851</v>
      </c>
      <c r="F751" s="71">
        <v>82</v>
      </c>
      <c r="G751" s="52">
        <v>4002</v>
      </c>
      <c r="H751" s="5" t="s">
        <v>11770</v>
      </c>
      <c r="I751" s="5">
        <v>1</v>
      </c>
      <c r="J751" s="72" t="s">
        <v>24851</v>
      </c>
      <c r="K751" s="71">
        <v>82</v>
      </c>
      <c r="L751" s="64">
        <v>0</v>
      </c>
      <c r="M751" s="5">
        <v>10</v>
      </c>
      <c r="N751" s="5">
        <v>771</v>
      </c>
      <c r="O751" s="47" t="s">
        <v>21038</v>
      </c>
      <c r="P751" s="46" t="s">
        <v>25756</v>
      </c>
      <c r="Q751" s="2" t="str">
        <f t="shared" si="82"/>
        <v>&lt;a href="set03\cg\cg_january_6,_1910_-_december_28,_1911\death\schumacher,_mrs_ludwig_(wilhelmina_opperman)_obituary_december_15,_1910_p1_cg.pdf"&gt;Schumacher, Mrs Ludwig&lt;/a&gt;</v>
      </c>
      <c r="T751" s="39">
        <f t="shared" si="84"/>
        <v>1910</v>
      </c>
      <c r="U751" s="2">
        <f t="shared" si="85"/>
        <v>12</v>
      </c>
      <c r="V751" s="2">
        <f t="shared" si="86"/>
        <v>12</v>
      </c>
      <c r="W751" s="2">
        <f t="shared" si="87"/>
        <v>15</v>
      </c>
      <c r="X751" s="2">
        <f t="shared" si="83"/>
        <v>172</v>
      </c>
    </row>
    <row r="752" spans="1:24" x14ac:dyDescent="0.25">
      <c r="A752" s="2">
        <v>2561</v>
      </c>
      <c r="B752" s="4" t="s">
        <v>12388</v>
      </c>
      <c r="C752" s="5"/>
      <c r="D752" s="5" t="s">
        <v>62</v>
      </c>
      <c r="E752" s="72" t="s">
        <v>25317</v>
      </c>
      <c r="F752" s="71">
        <v>0</v>
      </c>
      <c r="G752" s="52">
        <v>4002</v>
      </c>
      <c r="H752" s="5" t="s">
        <v>11770</v>
      </c>
      <c r="I752" s="5">
        <v>2</v>
      </c>
      <c r="J752" s="72" t="s">
        <v>25317</v>
      </c>
      <c r="K752" s="71">
        <v>200</v>
      </c>
      <c r="L752" s="64">
        <v>0</v>
      </c>
      <c r="M752" s="5">
        <v>10</v>
      </c>
      <c r="N752" s="5">
        <v>749</v>
      </c>
      <c r="O752" s="47" t="s">
        <v>21016</v>
      </c>
      <c r="P752" s="46" t="s">
        <v>25756</v>
      </c>
      <c r="Q752" s="2" t="str">
        <f t="shared" si="82"/>
        <v>&lt;a href="set03\cg\cg_january_6,_1910_-_december_28,_1911\death\more,_russell_death_notice_december_15,_1910_p2_cg.pdf"&gt;More, Russell&lt;/a&gt;</v>
      </c>
      <c r="T752" s="39">
        <f t="shared" si="84"/>
        <v>1910</v>
      </c>
      <c r="U752" s="2">
        <f t="shared" si="85"/>
        <v>12</v>
      </c>
      <c r="V752" s="2">
        <f t="shared" si="86"/>
        <v>12</v>
      </c>
      <c r="W752" s="2">
        <f t="shared" si="87"/>
        <v>15</v>
      </c>
      <c r="X752" s="2">
        <f t="shared" si="83"/>
        <v>136</v>
      </c>
    </row>
    <row r="753" spans="1:24" x14ac:dyDescent="0.25">
      <c r="A753" s="2">
        <v>2047</v>
      </c>
      <c r="B753" s="4" t="s">
        <v>12365</v>
      </c>
      <c r="C753" s="5"/>
      <c r="D753" s="5" t="s">
        <v>62</v>
      </c>
      <c r="E753" s="72" t="s">
        <v>632</v>
      </c>
      <c r="F753" s="71">
        <v>0</v>
      </c>
      <c r="G753" s="52">
        <v>4009</v>
      </c>
      <c r="H753" s="5" t="s">
        <v>11770</v>
      </c>
      <c r="I753" s="5">
        <v>7</v>
      </c>
      <c r="J753" s="72" t="s">
        <v>632</v>
      </c>
      <c r="K753" s="71">
        <v>200</v>
      </c>
      <c r="L753" s="64">
        <v>0</v>
      </c>
      <c r="M753" s="5">
        <v>10</v>
      </c>
      <c r="N753" s="5">
        <v>715</v>
      </c>
      <c r="O753" s="47" t="s">
        <v>20982</v>
      </c>
      <c r="P753" s="46" t="s">
        <v>25756</v>
      </c>
      <c r="Q753" s="2" t="str">
        <f t="shared" si="82"/>
        <v>&lt;a href="set03\cg\cg_january_6,_1910_-_december_28,_1911\death\dick,_mrs_jaspar_death_notice_december_22,_1910_p7_cg.pdf"&gt;Dick, Mrs Jaspar&lt;/a&gt;</v>
      </c>
      <c r="T753" s="39">
        <f t="shared" si="84"/>
        <v>1910</v>
      </c>
      <c r="U753" s="2">
        <f t="shared" si="85"/>
        <v>12</v>
      </c>
      <c r="V753" s="2">
        <f t="shared" si="86"/>
        <v>12</v>
      </c>
      <c r="W753" s="2">
        <f t="shared" si="87"/>
        <v>22</v>
      </c>
      <c r="X753" s="2">
        <f t="shared" si="83"/>
        <v>142</v>
      </c>
    </row>
    <row r="754" spans="1:24" x14ac:dyDescent="0.25">
      <c r="A754" s="2">
        <v>217</v>
      </c>
      <c r="B754" s="4" t="s">
        <v>12360</v>
      </c>
      <c r="C754" s="5"/>
      <c r="D754" s="5" t="s">
        <v>64</v>
      </c>
      <c r="E754" s="72" t="s">
        <v>632</v>
      </c>
      <c r="F754" s="71">
        <v>1</v>
      </c>
      <c r="G754" s="52">
        <v>4016</v>
      </c>
      <c r="H754" s="5" t="s">
        <v>11770</v>
      </c>
      <c r="I754" s="5">
        <v>1</v>
      </c>
      <c r="J754" s="72" t="s">
        <v>632</v>
      </c>
      <c r="K754" s="71">
        <v>1</v>
      </c>
      <c r="L754" s="64">
        <v>0</v>
      </c>
      <c r="M754" s="5">
        <v>10</v>
      </c>
      <c r="N754" s="5">
        <v>709</v>
      </c>
      <c r="O754" s="47" t="s">
        <v>20976</v>
      </c>
      <c r="P754" s="46" t="s">
        <v>25756</v>
      </c>
      <c r="Q754" s="2" t="str">
        <f t="shared" si="82"/>
        <v>&lt;a href="set03\cg\cg_january_6,_1910_-_december_28,_1911\death\clark,_murrell_do_w_p_jr_obituary_december_29,_1910_p1_cg.pdf"&gt;Clark, Murrell Dau of W P Jr&lt;/a&gt;</v>
      </c>
      <c r="T754" s="39">
        <f t="shared" si="84"/>
        <v>1910</v>
      </c>
      <c r="U754" s="2">
        <f t="shared" si="85"/>
        <v>12</v>
      </c>
      <c r="V754" s="2">
        <f t="shared" si="86"/>
        <v>12</v>
      </c>
      <c r="W754" s="2">
        <f t="shared" si="87"/>
        <v>29</v>
      </c>
      <c r="X754" s="2">
        <f t="shared" si="83"/>
        <v>158</v>
      </c>
    </row>
    <row r="755" spans="1:24" x14ac:dyDescent="0.25">
      <c r="A755" s="2">
        <v>1128</v>
      </c>
      <c r="B755" s="4" t="s">
        <v>11367</v>
      </c>
      <c r="C755" s="5"/>
      <c r="D755" s="5" t="s">
        <v>64</v>
      </c>
      <c r="E755" s="72" t="s">
        <v>13510</v>
      </c>
      <c r="F755" s="71">
        <v>51</v>
      </c>
      <c r="G755" s="52">
        <v>4016</v>
      </c>
      <c r="H755" s="5" t="s">
        <v>11770</v>
      </c>
      <c r="I755" s="5">
        <v>1</v>
      </c>
      <c r="J755" s="72" t="s">
        <v>13510</v>
      </c>
      <c r="K755" s="71">
        <v>51</v>
      </c>
      <c r="L755" s="64">
        <v>0</v>
      </c>
      <c r="M755" s="5">
        <v>10</v>
      </c>
      <c r="N755" s="5">
        <v>727</v>
      </c>
      <c r="O755" s="47" t="s">
        <v>20994</v>
      </c>
      <c r="P755" s="46" t="s">
        <v>25756</v>
      </c>
      <c r="Q755" s="2" t="str">
        <f t="shared" si="82"/>
        <v>&lt;a href="set03\cg\cg_january_6,_1910_-_december_28,_1911\death\gallivan,_wm_obituary_december_29,_1910_p1_cg.pdf"&gt;Gallivan, Wm&lt;/a&gt;</v>
      </c>
      <c r="T755" s="39">
        <f t="shared" si="84"/>
        <v>1910</v>
      </c>
      <c r="U755" s="2">
        <f t="shared" si="85"/>
        <v>12</v>
      </c>
      <c r="V755" s="2">
        <f t="shared" si="86"/>
        <v>12</v>
      </c>
      <c r="W755" s="2">
        <f t="shared" si="87"/>
        <v>29</v>
      </c>
      <c r="X755" s="2">
        <f t="shared" si="83"/>
        <v>130</v>
      </c>
    </row>
    <row r="756" spans="1:24" x14ac:dyDescent="0.25">
      <c r="A756" s="2">
        <v>2046</v>
      </c>
      <c r="B756" s="4" t="s">
        <v>12364</v>
      </c>
      <c r="C756" s="5"/>
      <c r="D756" s="5" t="s">
        <v>64</v>
      </c>
      <c r="E756" s="72" t="s">
        <v>632</v>
      </c>
      <c r="F756" s="71">
        <v>0</v>
      </c>
      <c r="G756" s="52">
        <v>4016</v>
      </c>
      <c r="H756" s="5" t="s">
        <v>11770</v>
      </c>
      <c r="I756" s="5">
        <v>7</v>
      </c>
      <c r="J756" s="72" t="s">
        <v>632</v>
      </c>
      <c r="K756" s="71">
        <v>200</v>
      </c>
      <c r="L756" s="64">
        <v>0</v>
      </c>
      <c r="M756" s="5">
        <v>10</v>
      </c>
      <c r="N756" s="5">
        <v>714</v>
      </c>
      <c r="O756" s="47" t="s">
        <v>20981</v>
      </c>
      <c r="P756" s="46" t="s">
        <v>25756</v>
      </c>
      <c r="Q756" s="2" t="str">
        <f t="shared" si="82"/>
        <v>&lt;a href="set03\cg\cg_january_6,_1910_-_december_28,_1911\death\dick,_mrs_j_h_obituary_december_29,_1910_p7_cg.pdf"&gt;Dick, Mrs J H&lt;/a&gt;</v>
      </c>
      <c r="T756" s="39">
        <f t="shared" si="84"/>
        <v>1910</v>
      </c>
      <c r="U756" s="2">
        <f t="shared" si="85"/>
        <v>12</v>
      </c>
      <c r="V756" s="2">
        <f t="shared" si="86"/>
        <v>12</v>
      </c>
      <c r="W756" s="2">
        <f t="shared" si="87"/>
        <v>29</v>
      </c>
      <c r="X756" s="2">
        <f t="shared" si="83"/>
        <v>132</v>
      </c>
    </row>
    <row r="757" spans="1:24" x14ac:dyDescent="0.25">
      <c r="A757" s="2">
        <v>1524</v>
      </c>
      <c r="B757" s="4" t="s">
        <v>12780</v>
      </c>
      <c r="C757" s="5"/>
      <c r="D757" s="5" t="s">
        <v>64</v>
      </c>
      <c r="E757" s="72">
        <v>0</v>
      </c>
      <c r="F757" s="71">
        <v>72</v>
      </c>
      <c r="G757" s="52">
        <v>4037</v>
      </c>
      <c r="H757" s="5" t="s">
        <v>11770</v>
      </c>
      <c r="I757" s="5">
        <v>1</v>
      </c>
      <c r="J757" s="72" t="s">
        <v>25676</v>
      </c>
      <c r="K757" s="71">
        <v>72</v>
      </c>
      <c r="L757" s="64">
        <v>0</v>
      </c>
      <c r="M757" s="5">
        <v>10</v>
      </c>
      <c r="N757" s="5">
        <v>768</v>
      </c>
      <c r="O757" s="47" t="s">
        <v>21035</v>
      </c>
      <c r="P757" s="46" t="s">
        <v>25756</v>
      </c>
      <c r="Q757" s="2" t="str">
        <f t="shared" si="82"/>
        <v>&lt;a href="set03\cg\cg_january_6,_1910_-_december_28,_1911\death\sanford,_charles_a_obituary_january_19,_1911_p1_cg.pdf"&gt;Sanford, Charles A&lt;/a&gt;</v>
      </c>
      <c r="T757" s="39">
        <f t="shared" si="84"/>
        <v>1911</v>
      </c>
      <c r="U757" s="2">
        <f t="shared" si="85"/>
        <v>1</v>
      </c>
      <c r="V757" s="2">
        <f t="shared" si="86"/>
        <v>1</v>
      </c>
      <c r="W757" s="2">
        <f t="shared" si="87"/>
        <v>19</v>
      </c>
      <c r="X757" s="2">
        <f t="shared" si="83"/>
        <v>141</v>
      </c>
    </row>
    <row r="758" spans="1:24" x14ac:dyDescent="0.25">
      <c r="A758" s="2">
        <v>225</v>
      </c>
      <c r="B758" s="4" t="s">
        <v>12771</v>
      </c>
      <c r="C758" s="5"/>
      <c r="D758" s="5" t="s">
        <v>64</v>
      </c>
      <c r="E758" s="72">
        <v>0</v>
      </c>
      <c r="F758" s="71">
        <v>1</v>
      </c>
      <c r="G758" s="52">
        <v>4044</v>
      </c>
      <c r="H758" s="5" t="s">
        <v>11770</v>
      </c>
      <c r="I758" s="5">
        <v>1</v>
      </c>
      <c r="J758" s="72" t="s">
        <v>25676</v>
      </c>
      <c r="K758" s="71">
        <v>1</v>
      </c>
      <c r="L758" s="64">
        <v>0</v>
      </c>
      <c r="M758" s="5">
        <v>10</v>
      </c>
      <c r="N758" s="5">
        <v>741</v>
      </c>
      <c r="O758" s="47" t="s">
        <v>21008</v>
      </c>
      <c r="P758" s="46" t="s">
        <v>25756</v>
      </c>
      <c r="Q758" s="2" t="str">
        <f t="shared" si="82"/>
        <v>&lt;a href="set03\cg\cg_january_6,_1910_-_december_28,_1911\death\lunde,_rolland_n_so_herman_obituary_january_26,_1911_p1_cg.pdf"&gt;Lunde, Rolland N son of Herman&lt;/a&gt;</v>
      </c>
      <c r="T758" s="39">
        <f t="shared" si="84"/>
        <v>1911</v>
      </c>
      <c r="U758" s="2">
        <f t="shared" si="85"/>
        <v>1</v>
      </c>
      <c r="V758" s="2">
        <f t="shared" si="86"/>
        <v>1</v>
      </c>
      <c r="W758" s="2">
        <f t="shared" si="87"/>
        <v>26</v>
      </c>
      <c r="X758" s="2">
        <f t="shared" si="83"/>
        <v>161</v>
      </c>
    </row>
    <row r="759" spans="1:24" x14ac:dyDescent="0.25">
      <c r="A759" s="2">
        <v>1525</v>
      </c>
      <c r="B759" s="4" t="s">
        <v>12780</v>
      </c>
      <c r="C759" s="5"/>
      <c r="D759" s="5" t="s">
        <v>72</v>
      </c>
      <c r="E759" s="72">
        <v>0</v>
      </c>
      <c r="F759" s="71">
        <v>72</v>
      </c>
      <c r="G759" s="52">
        <v>4044</v>
      </c>
      <c r="H759" s="5" t="s">
        <v>11770</v>
      </c>
      <c r="I759" s="5">
        <v>7</v>
      </c>
      <c r="J759" s="72" t="s">
        <v>25676</v>
      </c>
      <c r="K759" s="71">
        <v>72</v>
      </c>
      <c r="L759" s="64">
        <v>0</v>
      </c>
      <c r="M759" s="5">
        <v>10</v>
      </c>
      <c r="N759" s="5">
        <v>767</v>
      </c>
      <c r="O759" s="47" t="s">
        <v>21034</v>
      </c>
      <c r="P759" s="46" t="s">
        <v>25756</v>
      </c>
      <c r="Q759" s="2" t="str">
        <f t="shared" si="82"/>
        <v>&lt;a href="set03\cg\cg_january_6,_1910_-_december_28,_1911\death\sanford,_charles_a_funeral_report_january_26,_1911_p7_cg.pdf"&gt;Sanford, Charles A&lt;/a&gt;</v>
      </c>
      <c r="T759" s="39">
        <f t="shared" si="84"/>
        <v>1911</v>
      </c>
      <c r="U759" s="2">
        <f t="shared" si="85"/>
        <v>1</v>
      </c>
      <c r="V759" s="2">
        <f t="shared" si="86"/>
        <v>1</v>
      </c>
      <c r="W759" s="2">
        <f t="shared" si="87"/>
        <v>26</v>
      </c>
      <c r="X759" s="2">
        <f t="shared" si="83"/>
        <v>147</v>
      </c>
    </row>
    <row r="760" spans="1:24" x14ac:dyDescent="0.25">
      <c r="A760" s="2">
        <v>1656</v>
      </c>
      <c r="B760" s="4" t="s">
        <v>12756</v>
      </c>
      <c r="C760" s="5"/>
      <c r="D760" s="5" t="s">
        <v>62</v>
      </c>
      <c r="E760" s="72" t="s">
        <v>25303</v>
      </c>
      <c r="F760" s="71" t="s">
        <v>25304</v>
      </c>
      <c r="G760" s="52">
        <v>4044</v>
      </c>
      <c r="H760" s="5" t="s">
        <v>11770</v>
      </c>
      <c r="I760" s="5">
        <v>1</v>
      </c>
      <c r="J760" s="72" t="s">
        <v>25303</v>
      </c>
      <c r="K760" s="71">
        <v>80</v>
      </c>
      <c r="L760" s="64">
        <v>0</v>
      </c>
      <c r="M760" s="5">
        <v>10</v>
      </c>
      <c r="N760" s="5">
        <v>699</v>
      </c>
      <c r="O760" s="47" t="s">
        <v>20966</v>
      </c>
      <c r="P760" s="46" t="s">
        <v>25756</v>
      </c>
      <c r="Q760" s="2" t="str">
        <f t="shared" si="82"/>
        <v>&lt;a href="set03\cg\cg_january_6,_1910_-_december_28,_1911\death\atkinson,_joseph_death_notice_january_26,_1911_p1_cg.pdf"&gt;Atkinson, Joseph&lt;/a&gt;</v>
      </c>
      <c r="T760" s="39">
        <f t="shared" si="84"/>
        <v>1911</v>
      </c>
      <c r="U760" s="2">
        <f t="shared" si="85"/>
        <v>1</v>
      </c>
      <c r="V760" s="2">
        <f t="shared" si="86"/>
        <v>1</v>
      </c>
      <c r="W760" s="2">
        <f t="shared" si="87"/>
        <v>26</v>
      </c>
      <c r="X760" s="2">
        <f t="shared" si="83"/>
        <v>141</v>
      </c>
    </row>
    <row r="761" spans="1:24" x14ac:dyDescent="0.25">
      <c r="A761" s="2">
        <v>621</v>
      </c>
      <c r="B761" s="4" t="s">
        <v>12768</v>
      </c>
      <c r="C761" s="5"/>
      <c r="D761" s="5" t="s">
        <v>64</v>
      </c>
      <c r="E761" s="72">
        <v>0</v>
      </c>
      <c r="F761" s="71">
        <v>20</v>
      </c>
      <c r="G761" s="52">
        <v>4051</v>
      </c>
      <c r="H761" s="5" t="s">
        <v>11770</v>
      </c>
      <c r="I761" s="5">
        <v>7</v>
      </c>
      <c r="J761" s="72" t="s">
        <v>25676</v>
      </c>
      <c r="K761" s="71">
        <v>20</v>
      </c>
      <c r="L761" s="64">
        <v>0</v>
      </c>
      <c r="M761" s="5">
        <v>10</v>
      </c>
      <c r="N761" s="5">
        <v>732</v>
      </c>
      <c r="O761" s="47" t="s">
        <v>20999</v>
      </c>
      <c r="P761" s="46" t="s">
        <v>25756</v>
      </c>
      <c r="Q761" s="2" t="str">
        <f t="shared" si="82"/>
        <v>&lt;a href="set03\cg\cg_january_6,_1910_-_december_28,_1911\death\johnson,_charlie_obituary_from_sweden_february_2,_1911_p7_cg.pdf"&gt;Johnson, Charlie&lt;/a&gt;</v>
      </c>
      <c r="T761" s="39">
        <f t="shared" si="84"/>
        <v>1911</v>
      </c>
      <c r="U761" s="2">
        <f t="shared" si="85"/>
        <v>2</v>
      </c>
      <c r="V761" s="2">
        <f t="shared" si="86"/>
        <v>2</v>
      </c>
      <c r="W761" s="2">
        <f t="shared" si="87"/>
        <v>2</v>
      </c>
      <c r="X761" s="2">
        <f t="shared" si="83"/>
        <v>149</v>
      </c>
    </row>
    <row r="762" spans="1:24" x14ac:dyDescent="0.25">
      <c r="A762" s="2">
        <v>143</v>
      </c>
      <c r="B762" s="4" t="s">
        <v>12783</v>
      </c>
      <c r="C762" s="5"/>
      <c r="D762" s="5" t="s">
        <v>64</v>
      </c>
      <c r="E762" s="72">
        <v>0</v>
      </c>
      <c r="F762" s="71" t="s">
        <v>24907</v>
      </c>
      <c r="G762" s="52">
        <v>4100</v>
      </c>
      <c r="H762" s="5" t="s">
        <v>11770</v>
      </c>
      <c r="I762" s="5">
        <v>7</v>
      </c>
      <c r="J762" s="72" t="s">
        <v>25676</v>
      </c>
      <c r="K762" s="71">
        <f>1/12</f>
        <v>8.3333333333333329E-2</v>
      </c>
      <c r="L762" s="64">
        <v>0</v>
      </c>
      <c r="M762" s="5">
        <v>10</v>
      </c>
      <c r="N762" s="5">
        <v>775</v>
      </c>
      <c r="O762" s="47" t="s">
        <v>21042</v>
      </c>
      <c r="P762" s="46" t="s">
        <v>25756</v>
      </c>
      <c r="Q762" s="2" t="str">
        <f t="shared" si="82"/>
        <v>&lt;a href="set03\cg\cg_january_6,_1910_-_december_28,_1911\death\siebert,_1_mo_old_female_of_anton_obituary_march_23,_1911_p7_cg.pdf"&gt;Siebert, 1 mo old female of Anton&lt;/a&gt;</v>
      </c>
      <c r="T762" s="39">
        <f t="shared" si="84"/>
        <v>1911</v>
      </c>
      <c r="U762" s="2">
        <f t="shared" si="85"/>
        <v>3</v>
      </c>
      <c r="V762" s="2">
        <f t="shared" si="86"/>
        <v>3</v>
      </c>
      <c r="W762" s="2">
        <f t="shared" si="87"/>
        <v>23</v>
      </c>
      <c r="X762" s="2">
        <f t="shared" si="83"/>
        <v>169</v>
      </c>
    </row>
    <row r="763" spans="1:24" x14ac:dyDescent="0.25">
      <c r="A763" s="2">
        <v>693</v>
      </c>
      <c r="B763" s="4" t="s">
        <v>12777</v>
      </c>
      <c r="C763" s="5"/>
      <c r="D763" s="5" t="s">
        <v>64</v>
      </c>
      <c r="E763" s="72" t="s">
        <v>24917</v>
      </c>
      <c r="F763" s="71">
        <v>23</v>
      </c>
      <c r="G763" s="52">
        <v>4114</v>
      </c>
      <c r="H763" s="5" t="s">
        <v>11770</v>
      </c>
      <c r="I763" s="5">
        <v>1</v>
      </c>
      <c r="J763" s="72" t="s">
        <v>24917</v>
      </c>
      <c r="K763" s="71">
        <v>23</v>
      </c>
      <c r="L763" s="64">
        <v>0</v>
      </c>
      <c r="M763" s="5">
        <v>10</v>
      </c>
      <c r="N763" s="5">
        <v>759</v>
      </c>
      <c r="O763" s="47" t="s">
        <v>21026</v>
      </c>
      <c r="P763" s="46" t="s">
        <v>25756</v>
      </c>
      <c r="Q763" s="2" t="str">
        <f t="shared" si="82"/>
        <v>&lt;a href="set03\cg\cg_january_6,_1910_-_december_28,_1911\death\pettit,_mrs_oliana_obituary_april_6,_1911_p1_cg.pdf"&gt;Pettit, Mrs Oliana&lt;/a&gt;</v>
      </c>
      <c r="T763" s="39">
        <f t="shared" si="84"/>
        <v>1911</v>
      </c>
      <c r="U763" s="2">
        <f t="shared" si="85"/>
        <v>4</v>
      </c>
      <c r="V763" s="2">
        <f t="shared" si="86"/>
        <v>4</v>
      </c>
      <c r="W763" s="2">
        <f t="shared" si="87"/>
        <v>6</v>
      </c>
      <c r="X763" s="2">
        <f t="shared" si="83"/>
        <v>138</v>
      </c>
    </row>
    <row r="764" spans="1:24" x14ac:dyDescent="0.25">
      <c r="A764" s="2">
        <v>829</v>
      </c>
      <c r="B764" s="4" t="s">
        <v>12767</v>
      </c>
      <c r="C764" s="5"/>
      <c r="D764" s="5" t="s">
        <v>64</v>
      </c>
      <c r="E764" s="72">
        <v>0</v>
      </c>
      <c r="F764" s="71">
        <v>30</v>
      </c>
      <c r="G764" s="52">
        <v>4114</v>
      </c>
      <c r="H764" s="5" t="s">
        <v>11770</v>
      </c>
      <c r="I764" s="5">
        <v>2</v>
      </c>
      <c r="J764" s="72" t="s">
        <v>25676</v>
      </c>
      <c r="K764" s="71">
        <v>30</v>
      </c>
      <c r="L764" s="64">
        <v>0</v>
      </c>
      <c r="M764" s="5">
        <v>10</v>
      </c>
      <c r="N764" s="5">
        <v>731</v>
      </c>
      <c r="O764" s="47" t="s">
        <v>20998</v>
      </c>
      <c r="P764" s="46" t="s">
        <v>25756</v>
      </c>
      <c r="Q764" s="2" t="str">
        <f t="shared" si="82"/>
        <v>&lt;a href="set03\cg\cg_january_6,_1910_-_december_28,_1911\death\johnson,_anton_k_obituary_april_6,_1911_p2_cg.pdf"&gt;Johnson, Anton K&lt;/a&gt;</v>
      </c>
      <c r="T764" s="39">
        <f t="shared" si="84"/>
        <v>1911</v>
      </c>
      <c r="U764" s="2">
        <f t="shared" si="85"/>
        <v>4</v>
      </c>
      <c r="V764" s="2">
        <f t="shared" si="86"/>
        <v>4</v>
      </c>
      <c r="W764" s="2">
        <f t="shared" si="87"/>
        <v>6</v>
      </c>
      <c r="X764" s="2">
        <f t="shared" si="83"/>
        <v>134</v>
      </c>
    </row>
    <row r="765" spans="1:24" x14ac:dyDescent="0.25">
      <c r="A765" s="2">
        <v>1763</v>
      </c>
      <c r="B765" s="4" t="s">
        <v>12757</v>
      </c>
      <c r="C765" s="5"/>
      <c r="D765" s="5" t="s">
        <v>62</v>
      </c>
      <c r="E765" s="72"/>
      <c r="F765" s="71">
        <v>88</v>
      </c>
      <c r="G765" s="52">
        <v>4114</v>
      </c>
      <c r="H765" s="5" t="s">
        <v>11770</v>
      </c>
      <c r="I765" s="5">
        <v>7</v>
      </c>
      <c r="J765" s="72" t="s">
        <v>25676</v>
      </c>
      <c r="K765" s="71">
        <v>88</v>
      </c>
      <c r="L765" s="64"/>
      <c r="M765" s="5">
        <v>10</v>
      </c>
      <c r="N765" s="5">
        <v>704</v>
      </c>
      <c r="O765" s="47" t="s">
        <v>20968</v>
      </c>
      <c r="P765" s="46" t="s">
        <v>25756</v>
      </c>
      <c r="Q765" s="2" t="str">
        <f t="shared" si="82"/>
        <v>&lt;a href="set03\cg\cg_january_6,_1910_-_december_28,_1911\death\berg,_sigurd_brother_of_death_notice_april_6,_1911_p7_cg.pdf"&gt;Berg, Sigurd Brother of&lt;/a&gt;</v>
      </c>
      <c r="T765" s="39">
        <f t="shared" si="84"/>
        <v>1911</v>
      </c>
      <c r="U765" s="2">
        <f t="shared" si="85"/>
        <v>4</v>
      </c>
      <c r="V765" s="2">
        <f t="shared" si="86"/>
        <v>4</v>
      </c>
      <c r="W765" s="2">
        <f t="shared" si="87"/>
        <v>6</v>
      </c>
      <c r="X765" s="2">
        <f t="shared" si="83"/>
        <v>152</v>
      </c>
    </row>
    <row r="766" spans="1:24" x14ac:dyDescent="0.25">
      <c r="A766" s="2">
        <v>1881</v>
      </c>
      <c r="B766" s="4" t="s">
        <v>12758</v>
      </c>
      <c r="C766" s="5"/>
      <c r="D766" s="5" t="s">
        <v>62</v>
      </c>
      <c r="E766" s="72">
        <v>0</v>
      </c>
      <c r="F766" s="71">
        <v>0</v>
      </c>
      <c r="G766" s="52">
        <v>4121</v>
      </c>
      <c r="H766" s="5" t="s">
        <v>11770</v>
      </c>
      <c r="I766" s="5">
        <v>2</v>
      </c>
      <c r="J766" s="72" t="s">
        <v>25676</v>
      </c>
      <c r="K766" s="71">
        <v>200</v>
      </c>
      <c r="L766" s="64">
        <v>91</v>
      </c>
      <c r="M766" s="5">
        <v>10</v>
      </c>
      <c r="N766" s="5">
        <v>703</v>
      </c>
      <c r="O766" s="47" t="s">
        <v>20969</v>
      </c>
      <c r="P766" s="46" t="s">
        <v>25756</v>
      </c>
      <c r="Q766" s="2" t="str">
        <f t="shared" si="82"/>
        <v>&lt;a href="set03\cg\cg_january_6,_1910_-_december_28,_1911\death\berg,_sigurd_death_notice_april_13,_1911_p2_cg.pdf"&gt;Berg, Sigurd  &lt;/a&gt;</v>
      </c>
      <c r="T766" s="39">
        <f t="shared" si="84"/>
        <v>1911</v>
      </c>
      <c r="U766" s="2">
        <f t="shared" si="85"/>
        <v>4</v>
      </c>
      <c r="V766" s="2">
        <f t="shared" si="86"/>
        <v>4</v>
      </c>
      <c r="W766" s="2">
        <f t="shared" si="87"/>
        <v>13</v>
      </c>
      <c r="X766" s="2">
        <f t="shared" si="83"/>
        <v>133</v>
      </c>
    </row>
    <row r="767" spans="1:24" x14ac:dyDescent="0.25">
      <c r="A767" s="2">
        <v>1776</v>
      </c>
      <c r="B767" s="4" t="s">
        <v>7646</v>
      </c>
      <c r="C767" s="5"/>
      <c r="D767" s="5" t="s">
        <v>64</v>
      </c>
      <c r="E767" s="72">
        <v>0</v>
      </c>
      <c r="F767" s="71">
        <v>91</v>
      </c>
      <c r="G767" s="52">
        <v>4128</v>
      </c>
      <c r="H767" s="5" t="s">
        <v>11770</v>
      </c>
      <c r="I767" s="5">
        <v>1</v>
      </c>
      <c r="J767" s="72" t="s">
        <v>25676</v>
      </c>
      <c r="K767" s="71">
        <v>91</v>
      </c>
      <c r="L767" s="64">
        <v>0</v>
      </c>
      <c r="M767" s="5">
        <v>10</v>
      </c>
      <c r="N767" s="5">
        <v>702</v>
      </c>
      <c r="O767" s="47" t="s">
        <v>20971</v>
      </c>
      <c r="P767" s="46" t="s">
        <v>25756</v>
      </c>
      <c r="Q767" s="2" t="str">
        <f t="shared" si="82"/>
        <v>&lt;a href="set03\cg\cg_january_6,_1910_-_december_28,_1911\death\berg,_sigurd_obituary_april_20,_1911_p1_cg.pdf"&gt;Berg, Sigurd&lt;/a&gt;</v>
      </c>
      <c r="T767" s="39">
        <f t="shared" si="84"/>
        <v>1911</v>
      </c>
      <c r="U767" s="2">
        <f t="shared" si="85"/>
        <v>4</v>
      </c>
      <c r="V767" s="2">
        <f t="shared" si="86"/>
        <v>4</v>
      </c>
      <c r="W767" s="2">
        <f t="shared" si="87"/>
        <v>20</v>
      </c>
      <c r="X767" s="2">
        <f t="shared" si="83"/>
        <v>127</v>
      </c>
    </row>
    <row r="768" spans="1:24" x14ac:dyDescent="0.25">
      <c r="A768" s="2">
        <v>1369</v>
      </c>
      <c r="B768" s="4" t="s">
        <v>12755</v>
      </c>
      <c r="C768" s="5"/>
      <c r="D768" s="5" t="s">
        <v>64</v>
      </c>
      <c r="E768" s="72" t="s">
        <v>632</v>
      </c>
      <c r="F768" s="71">
        <v>64</v>
      </c>
      <c r="G768" s="52">
        <v>4135</v>
      </c>
      <c r="H768" s="5" t="s">
        <v>11770</v>
      </c>
      <c r="I768" s="5">
        <v>7</v>
      </c>
      <c r="J768" s="72" t="s">
        <v>632</v>
      </c>
      <c r="K768" s="71">
        <v>64</v>
      </c>
      <c r="L768" s="64">
        <v>0</v>
      </c>
      <c r="M768" s="5">
        <v>10</v>
      </c>
      <c r="N768" s="5">
        <v>698</v>
      </c>
      <c r="O768" s="47" t="s">
        <v>20965</v>
      </c>
      <c r="P768" s="46" t="s">
        <v>25756</v>
      </c>
      <c r="Q768" s="2" t="str">
        <f t="shared" si="82"/>
        <v>&lt;a href="set03\cg\cg_january_6,_1910_-_december_28,_1911\death\atchison,_mrs_samuel_obituary_april_27,_1911_p7_cg.pdf"&gt;Atchison, Mrs Samuel&lt;/a&gt;</v>
      </c>
      <c r="T768" s="39">
        <f t="shared" si="84"/>
        <v>1911</v>
      </c>
      <c r="U768" s="2">
        <f t="shared" si="85"/>
        <v>4</v>
      </c>
      <c r="V768" s="2">
        <f t="shared" si="86"/>
        <v>4</v>
      </c>
      <c r="W768" s="2">
        <f t="shared" si="87"/>
        <v>27</v>
      </c>
      <c r="X768" s="2">
        <f t="shared" si="83"/>
        <v>143</v>
      </c>
    </row>
    <row r="769" spans="1:24" x14ac:dyDescent="0.25">
      <c r="A769" s="2">
        <v>1616</v>
      </c>
      <c r="B769" s="4" t="s">
        <v>12791</v>
      </c>
      <c r="C769" s="5"/>
      <c r="D769" s="5" t="s">
        <v>64</v>
      </c>
      <c r="E769" s="72">
        <v>0</v>
      </c>
      <c r="F769" s="71">
        <v>77</v>
      </c>
      <c r="G769" s="52">
        <v>4135</v>
      </c>
      <c r="H769" s="5" t="s">
        <v>11770</v>
      </c>
      <c r="I769" s="5">
        <v>7</v>
      </c>
      <c r="J769" s="72" t="s">
        <v>25676</v>
      </c>
      <c r="K769" s="71">
        <v>77</v>
      </c>
      <c r="L769" s="64">
        <v>0</v>
      </c>
      <c r="M769" s="5">
        <v>10</v>
      </c>
      <c r="N769" s="5">
        <v>790</v>
      </c>
      <c r="O769" s="47" t="s">
        <v>21057</v>
      </c>
      <c r="P769" s="46" t="s">
        <v>25756</v>
      </c>
      <c r="Q769" s="2" t="str">
        <f t="shared" si="82"/>
        <v>&lt;a href="set03\cg\cg_january_6,_1910_-_december_28,_1911\death\wilson,_mrs_william_obituary_april_27,_1911_p7_cg.pdf"&gt;Wilson, Mrs William&lt;/a&gt;</v>
      </c>
      <c r="T769" s="39">
        <f t="shared" si="84"/>
        <v>1911</v>
      </c>
      <c r="U769" s="2">
        <f t="shared" si="85"/>
        <v>4</v>
      </c>
      <c r="V769" s="2">
        <f t="shared" si="86"/>
        <v>4</v>
      </c>
      <c r="W769" s="2">
        <f t="shared" si="87"/>
        <v>27</v>
      </c>
      <c r="X769" s="2">
        <f t="shared" si="83"/>
        <v>141</v>
      </c>
    </row>
    <row r="770" spans="1:24" x14ac:dyDescent="0.25">
      <c r="A770" s="2">
        <v>1778</v>
      </c>
      <c r="B770" s="4" t="s">
        <v>7646</v>
      </c>
      <c r="C770" s="5"/>
      <c r="D770" s="5" t="s">
        <v>12759</v>
      </c>
      <c r="E770" s="72">
        <v>0</v>
      </c>
      <c r="F770" s="71">
        <v>91</v>
      </c>
      <c r="G770" s="52">
        <v>4135</v>
      </c>
      <c r="H770" s="5" t="s">
        <v>11770</v>
      </c>
      <c r="I770" s="5">
        <v>7</v>
      </c>
      <c r="J770" s="72" t="s">
        <v>25676</v>
      </c>
      <c r="K770" s="71">
        <v>91</v>
      </c>
      <c r="L770" s="64">
        <v>0</v>
      </c>
      <c r="M770" s="5">
        <v>10</v>
      </c>
      <c r="N770" s="5">
        <v>701</v>
      </c>
      <c r="O770" s="47" t="s">
        <v>20970</v>
      </c>
      <c r="P770" s="46" t="s">
        <v>25756</v>
      </c>
      <c r="Q770" s="2" t="str">
        <f t="shared" ref="Q770:Q833" si="88">"&lt;a href="&amp;""""&amp;P770&amp;"\"&amp;O770&amp;"""&gt;"&amp;B770&amp;"&lt;/a&gt;"</f>
        <v>&lt;a href="set03\cg\cg_january_6,_1910_-_december_28,_1911\death\berg,_sigurd_interment_april_27,_1911_p7_cg.pdf"&gt;Berg, Sigurd&lt;/a&gt;</v>
      </c>
      <c r="T770" s="39">
        <f t="shared" si="84"/>
        <v>1911</v>
      </c>
      <c r="U770" s="2">
        <f t="shared" si="85"/>
        <v>4</v>
      </c>
      <c r="V770" s="2">
        <f t="shared" si="86"/>
        <v>4</v>
      </c>
      <c r="W770" s="2">
        <f t="shared" si="87"/>
        <v>27</v>
      </c>
      <c r="X770" s="2">
        <f t="shared" ref="X770:X833" si="89">LEN(Q770)</f>
        <v>128</v>
      </c>
    </row>
    <row r="771" spans="1:24" x14ac:dyDescent="0.25">
      <c r="A771" s="2">
        <v>1896</v>
      </c>
      <c r="B771" s="4" t="s">
        <v>12760</v>
      </c>
      <c r="C771" s="5"/>
      <c r="D771" s="5" t="s">
        <v>62</v>
      </c>
      <c r="E771" s="72" t="s">
        <v>25254</v>
      </c>
      <c r="F771" s="71">
        <v>0</v>
      </c>
      <c r="G771" s="52">
        <v>4156</v>
      </c>
      <c r="H771" s="5" t="s">
        <v>11770</v>
      </c>
      <c r="I771" s="5">
        <v>2</v>
      </c>
      <c r="J771" s="72" t="s">
        <v>25254</v>
      </c>
      <c r="K771" s="71">
        <v>200</v>
      </c>
      <c r="L771" s="64">
        <v>0</v>
      </c>
      <c r="M771" s="5">
        <v>10</v>
      </c>
      <c r="N771" s="5">
        <v>705</v>
      </c>
      <c r="O771" s="47" t="s">
        <v>20972</v>
      </c>
      <c r="P771" s="46" t="s">
        <v>25756</v>
      </c>
      <c r="Q771" s="2" t="str">
        <f t="shared" si="88"/>
        <v>&lt;a href="set03\cg\cg_january_6,_1910_-_december_28,_1911\death\bingham,_benjamin_death_notice_may_18,_1911_p2_cg.pdf"&gt;Bingham, Benjamin&lt;/a&gt;</v>
      </c>
      <c r="T771" s="39">
        <f t="shared" si="84"/>
        <v>1911</v>
      </c>
      <c r="U771" s="2">
        <f t="shared" si="85"/>
        <v>5</v>
      </c>
      <c r="V771" s="2">
        <f t="shared" si="86"/>
        <v>5</v>
      </c>
      <c r="W771" s="2">
        <f t="shared" si="87"/>
        <v>18</v>
      </c>
      <c r="X771" s="2">
        <f t="shared" si="89"/>
        <v>139</v>
      </c>
    </row>
    <row r="772" spans="1:24" x14ac:dyDescent="0.25">
      <c r="A772" s="2">
        <v>1937</v>
      </c>
      <c r="B772" s="4" t="s">
        <v>12761</v>
      </c>
      <c r="C772" s="5"/>
      <c r="D772" s="5" t="s">
        <v>62</v>
      </c>
      <c r="E772" s="72">
        <v>0</v>
      </c>
      <c r="F772" s="71">
        <v>0</v>
      </c>
      <c r="G772" s="52">
        <v>4170</v>
      </c>
      <c r="H772" s="5" t="s">
        <v>11770</v>
      </c>
      <c r="I772" s="5">
        <v>7</v>
      </c>
      <c r="J772" s="72" t="s">
        <v>25676</v>
      </c>
      <c r="K772" s="71">
        <v>200</v>
      </c>
      <c r="L772" s="64">
        <v>0</v>
      </c>
      <c r="M772" s="5">
        <v>10</v>
      </c>
      <c r="N772" s="5">
        <v>707</v>
      </c>
      <c r="O772" s="47" t="s">
        <v>20974</v>
      </c>
      <c r="P772" s="46" t="s">
        <v>25756</v>
      </c>
      <c r="Q772" s="2" t="str">
        <f t="shared" si="88"/>
        <v>&lt;a href="set03\cg\cg_january_6,_1910_-_december_28,_1911\death\brimer,_mrs_a_r_death_notice_june_1,_1911_p7_cg.pdf"&gt;Brimer, Mrs A R&lt;/a&gt;</v>
      </c>
      <c r="T772" s="39">
        <f t="shared" si="84"/>
        <v>1911</v>
      </c>
      <c r="U772" s="2">
        <f t="shared" si="85"/>
        <v>6</v>
      </c>
      <c r="V772" s="2">
        <f t="shared" si="86"/>
        <v>6</v>
      </c>
      <c r="W772" s="2">
        <f t="shared" si="87"/>
        <v>1</v>
      </c>
      <c r="X772" s="2">
        <f t="shared" si="89"/>
        <v>135</v>
      </c>
    </row>
    <row r="773" spans="1:24" x14ac:dyDescent="0.25">
      <c r="A773" s="2">
        <v>981</v>
      </c>
      <c r="B773" s="4" t="s">
        <v>12763</v>
      </c>
      <c r="C773" s="5" t="s">
        <v>12764</v>
      </c>
      <c r="D773" s="5" t="s">
        <v>64</v>
      </c>
      <c r="E773" s="72" t="s">
        <v>632</v>
      </c>
      <c r="F773" s="71">
        <v>41</v>
      </c>
      <c r="G773" s="52">
        <v>4177</v>
      </c>
      <c r="H773" s="5" t="s">
        <v>11770</v>
      </c>
      <c r="I773" s="5">
        <v>1</v>
      </c>
      <c r="J773" s="72" t="s">
        <v>632</v>
      </c>
      <c r="K773" s="71">
        <v>41</v>
      </c>
      <c r="L773" s="64">
        <v>0</v>
      </c>
      <c r="M773" s="5">
        <v>10</v>
      </c>
      <c r="N773" s="5">
        <v>710</v>
      </c>
      <c r="O773" s="47" t="s">
        <v>20977</v>
      </c>
      <c r="P773" s="46" t="s">
        <v>25756</v>
      </c>
      <c r="Q773" s="2" t="str">
        <f t="shared" si="88"/>
        <v>&lt;a href="set03\cg\cg_january_6,_1910_-_december_28,_1911\death\cooper,_mrs_james_h_(clara_madeline_posey)_obituary_june_8,_1911_p1_cg.pdf"&gt;Cooper, Mrs James H&lt;/a&gt;</v>
      </c>
      <c r="T773" s="39">
        <f t="shared" si="84"/>
        <v>1911</v>
      </c>
      <c r="U773" s="2">
        <f t="shared" si="85"/>
        <v>6</v>
      </c>
      <c r="V773" s="2">
        <f t="shared" si="86"/>
        <v>6</v>
      </c>
      <c r="W773" s="2">
        <f t="shared" si="87"/>
        <v>8</v>
      </c>
      <c r="X773" s="2">
        <f t="shared" si="89"/>
        <v>162</v>
      </c>
    </row>
    <row r="774" spans="1:24" x14ac:dyDescent="0.25">
      <c r="A774" s="2">
        <v>2785</v>
      </c>
      <c r="B774" s="4" t="s">
        <v>12779</v>
      </c>
      <c r="C774" s="5"/>
      <c r="D774" s="5" t="s">
        <v>62</v>
      </c>
      <c r="E774" s="72">
        <v>0</v>
      </c>
      <c r="F774" s="71">
        <v>0</v>
      </c>
      <c r="G774" s="52">
        <v>4191</v>
      </c>
      <c r="H774" s="5" t="s">
        <v>11770</v>
      </c>
      <c r="I774" s="5">
        <v>7</v>
      </c>
      <c r="J774" s="72" t="s">
        <v>25676</v>
      </c>
      <c r="K774" s="71">
        <v>200</v>
      </c>
      <c r="L774" s="64">
        <v>0</v>
      </c>
      <c r="M774" s="5">
        <v>10</v>
      </c>
      <c r="N774" s="5">
        <v>766</v>
      </c>
      <c r="O774" s="47" t="s">
        <v>21033</v>
      </c>
      <c r="P774" s="46" t="s">
        <v>25756</v>
      </c>
      <c r="Q774" s="2" t="str">
        <f t="shared" si="88"/>
        <v>&lt;a href="set03\cg\cg_january_6,_1910_-_december_28,_1911\death\ross,_c_h_death_notice_june_22,_1911_p7_cg.pdf"&gt;Ross, C H&lt;/a&gt;</v>
      </c>
      <c r="T774" s="39">
        <f t="shared" si="84"/>
        <v>1911</v>
      </c>
      <c r="U774" s="2">
        <f t="shared" si="85"/>
        <v>6</v>
      </c>
      <c r="V774" s="2">
        <f t="shared" si="86"/>
        <v>6</v>
      </c>
      <c r="W774" s="2">
        <f t="shared" si="87"/>
        <v>22</v>
      </c>
      <c r="X774" s="2">
        <f t="shared" si="89"/>
        <v>124</v>
      </c>
    </row>
    <row r="775" spans="1:24" x14ac:dyDescent="0.25">
      <c r="A775" s="2">
        <v>775</v>
      </c>
      <c r="B775" s="4" t="s">
        <v>12774</v>
      </c>
      <c r="C775" s="5"/>
      <c r="D775" s="5" t="s">
        <v>62</v>
      </c>
      <c r="E775" s="72" t="s">
        <v>24910</v>
      </c>
      <c r="F775" s="71">
        <v>27</v>
      </c>
      <c r="G775" s="52">
        <v>4198</v>
      </c>
      <c r="H775" s="5" t="s">
        <v>11770</v>
      </c>
      <c r="I775" s="5">
        <v>1</v>
      </c>
      <c r="J775" s="72" t="s">
        <v>24910</v>
      </c>
      <c r="K775" s="71">
        <v>27</v>
      </c>
      <c r="L775" s="64">
        <v>0</v>
      </c>
      <c r="M775" s="5">
        <v>10</v>
      </c>
      <c r="N775" s="5">
        <v>751</v>
      </c>
      <c r="O775" s="47" t="s">
        <v>21018</v>
      </c>
      <c r="P775" s="46" t="s">
        <v>25756</v>
      </c>
      <c r="Q775" s="2" t="str">
        <f t="shared" si="88"/>
        <v>&lt;a href="set03\cg\cg_january_6,_1910_-_december_28,_1911\death\olson,_ole_death_notice_pt1_june_29,_1911_p1_cg.pdf"&gt;Olson, Ole pt 1&lt;/a&gt;</v>
      </c>
      <c r="T775" s="39">
        <f t="shared" si="84"/>
        <v>1911</v>
      </c>
      <c r="U775" s="2">
        <f t="shared" si="85"/>
        <v>6</v>
      </c>
      <c r="V775" s="2">
        <f t="shared" si="86"/>
        <v>6</v>
      </c>
      <c r="W775" s="2">
        <f t="shared" si="87"/>
        <v>29</v>
      </c>
      <c r="X775" s="2">
        <f t="shared" si="89"/>
        <v>135</v>
      </c>
    </row>
    <row r="776" spans="1:24" x14ac:dyDescent="0.25">
      <c r="A776" s="2">
        <v>776</v>
      </c>
      <c r="B776" s="4" t="s">
        <v>12775</v>
      </c>
      <c r="C776" s="5"/>
      <c r="D776" s="5" t="s">
        <v>62</v>
      </c>
      <c r="E776" s="72" t="s">
        <v>24910</v>
      </c>
      <c r="F776" s="71">
        <v>27</v>
      </c>
      <c r="G776" s="52">
        <v>4198</v>
      </c>
      <c r="H776" s="5" t="s">
        <v>11770</v>
      </c>
      <c r="I776" s="5">
        <v>2</v>
      </c>
      <c r="J776" s="72" t="s">
        <v>24910</v>
      </c>
      <c r="K776" s="71">
        <v>27</v>
      </c>
      <c r="L776" s="64">
        <v>0</v>
      </c>
      <c r="M776" s="5">
        <v>10</v>
      </c>
      <c r="N776" s="5">
        <v>752</v>
      </c>
      <c r="O776" s="47" t="s">
        <v>21019</v>
      </c>
      <c r="P776" s="46" t="s">
        <v>25756</v>
      </c>
      <c r="Q776" s="2" t="str">
        <f t="shared" si="88"/>
        <v>&lt;a href="set03\cg\cg_january_6,_1910_-_december_28,_1911\death\olson,_ole_death_notice_pt2_june_29,_1911_p2_cg.pdf"&gt;Olson, Ole pt 2&lt;/a&gt;</v>
      </c>
      <c r="T776" s="39">
        <f t="shared" si="84"/>
        <v>1911</v>
      </c>
      <c r="U776" s="2">
        <f t="shared" si="85"/>
        <v>6</v>
      </c>
      <c r="V776" s="2">
        <f t="shared" si="86"/>
        <v>6</v>
      </c>
      <c r="W776" s="2">
        <f t="shared" si="87"/>
        <v>29</v>
      </c>
      <c r="X776" s="2">
        <f t="shared" si="89"/>
        <v>135</v>
      </c>
    </row>
    <row r="777" spans="1:24" x14ac:dyDescent="0.25">
      <c r="A777" s="2">
        <v>2825</v>
      </c>
      <c r="B777" s="4" t="s">
        <v>12781</v>
      </c>
      <c r="C777" s="5"/>
      <c r="D777" s="5" t="s">
        <v>62</v>
      </c>
      <c r="E777" s="72" t="s">
        <v>24886</v>
      </c>
      <c r="F777" s="71">
        <v>0</v>
      </c>
      <c r="G777" s="52">
        <v>4198</v>
      </c>
      <c r="H777" s="5" t="s">
        <v>11770</v>
      </c>
      <c r="I777" s="5">
        <v>3</v>
      </c>
      <c r="J777" s="72" t="s">
        <v>24886</v>
      </c>
      <c r="K777" s="71">
        <v>200</v>
      </c>
      <c r="L777" s="64">
        <v>0</v>
      </c>
      <c r="M777" s="5">
        <v>10</v>
      </c>
      <c r="N777" s="5">
        <v>772</v>
      </c>
      <c r="O777" s="47" t="s">
        <v>21039</v>
      </c>
      <c r="P777" s="46" t="s">
        <v>25756</v>
      </c>
      <c r="Q777" s="2" t="str">
        <f t="shared" si="88"/>
        <v>&lt;a href="set03\cg\cg_january_6,_1910_-_december_28,_1911\death\seabright,_mrs_mae_death_notice_june_29,_1911_p3_cg.pdf"&gt;Seabright, Mrs Mae&lt;/a&gt;</v>
      </c>
      <c r="T777" s="39">
        <f t="shared" si="84"/>
        <v>1911</v>
      </c>
      <c r="U777" s="2">
        <f t="shared" si="85"/>
        <v>6</v>
      </c>
      <c r="V777" s="2">
        <f t="shared" si="86"/>
        <v>6</v>
      </c>
      <c r="W777" s="2">
        <f t="shared" si="87"/>
        <v>29</v>
      </c>
      <c r="X777" s="2">
        <f t="shared" si="89"/>
        <v>142</v>
      </c>
    </row>
    <row r="778" spans="1:24" x14ac:dyDescent="0.25">
      <c r="A778" s="2">
        <v>133</v>
      </c>
      <c r="B778" s="4" t="s">
        <v>12762</v>
      </c>
      <c r="C778" s="5"/>
      <c r="D778" s="5" t="s">
        <v>62</v>
      </c>
      <c r="E778" s="72">
        <v>0</v>
      </c>
      <c r="F778" s="71" t="s">
        <v>24906</v>
      </c>
      <c r="G778" s="52">
        <v>4205</v>
      </c>
      <c r="H778" s="5" t="s">
        <v>11770</v>
      </c>
      <c r="I778" s="5">
        <v>7</v>
      </c>
      <c r="J778" s="72" t="s">
        <v>25676</v>
      </c>
      <c r="K778" s="71">
        <f>2/52</f>
        <v>3.8461538461538464E-2</v>
      </c>
      <c r="L778" s="64">
        <v>0</v>
      </c>
      <c r="M778" s="5">
        <v>10</v>
      </c>
      <c r="N778" s="5">
        <v>708</v>
      </c>
      <c r="O778" s="47" t="s">
        <v>20975</v>
      </c>
      <c r="P778" s="46" t="s">
        <v>25756</v>
      </c>
      <c r="Q778" s="2" t="str">
        <f t="shared" si="88"/>
        <v>&lt;a href="set03\cg\cg_january_6,_1910_-_december_28,_1911\death\brown,_2_wk_old_bb_of_oscar_death_notice_july_6,_1911_p7_cg.pdf"&gt;Brown, 2 wk old bb of Oscar&lt;/a&gt;</v>
      </c>
      <c r="T778" s="39">
        <f t="shared" si="84"/>
        <v>1911</v>
      </c>
      <c r="U778" s="2">
        <f t="shared" si="85"/>
        <v>7</v>
      </c>
      <c r="V778" s="2">
        <f t="shared" si="86"/>
        <v>7</v>
      </c>
      <c r="W778" s="2">
        <f t="shared" si="87"/>
        <v>6</v>
      </c>
      <c r="X778" s="2">
        <f t="shared" si="89"/>
        <v>159</v>
      </c>
    </row>
    <row r="779" spans="1:24" x14ac:dyDescent="0.25">
      <c r="A779" s="2">
        <v>913</v>
      </c>
      <c r="B779" s="4" t="s">
        <v>12790</v>
      </c>
      <c r="C779" s="5"/>
      <c r="D779" s="5" t="s">
        <v>64</v>
      </c>
      <c r="E779" s="72" t="s">
        <v>25326</v>
      </c>
      <c r="F779" s="71">
        <v>35</v>
      </c>
      <c r="G779" s="52">
        <v>4261</v>
      </c>
      <c r="H779" s="5" t="s">
        <v>11770</v>
      </c>
      <c r="I779" s="5">
        <v>1</v>
      </c>
      <c r="J779" s="72" t="s">
        <v>25326</v>
      </c>
      <c r="K779" s="71">
        <v>35</v>
      </c>
      <c r="L779" s="64">
        <v>0</v>
      </c>
      <c r="M779" s="5">
        <v>10</v>
      </c>
      <c r="N779" s="5">
        <v>789</v>
      </c>
      <c r="O779" s="47" t="s">
        <v>21056</v>
      </c>
      <c r="P779" s="46" t="s">
        <v>25756</v>
      </c>
      <c r="Q779" s="2" t="str">
        <f t="shared" si="88"/>
        <v>&lt;a href="set03\cg\cg_january_6,_1910_-_december_28,_1911\death\welsh,_jack_obituary_august_31,_1911_p1_cg.pdf"&gt;Welsh, Jack&lt;/a&gt;</v>
      </c>
      <c r="T779" s="39">
        <f t="shared" si="84"/>
        <v>1911</v>
      </c>
      <c r="U779" s="2">
        <f t="shared" si="85"/>
        <v>8</v>
      </c>
      <c r="V779" s="2">
        <f t="shared" si="86"/>
        <v>8</v>
      </c>
      <c r="W779" s="2">
        <f t="shared" si="87"/>
        <v>31</v>
      </c>
      <c r="X779" s="2">
        <f t="shared" si="89"/>
        <v>126</v>
      </c>
    </row>
    <row r="780" spans="1:24" x14ac:dyDescent="0.25">
      <c r="A780" s="2">
        <v>690</v>
      </c>
      <c r="B780" s="4" t="s">
        <v>12773</v>
      </c>
      <c r="C780" s="5"/>
      <c r="D780" s="5" t="s">
        <v>62</v>
      </c>
      <c r="E780" s="72" t="s">
        <v>25318</v>
      </c>
      <c r="F780" s="71">
        <v>23</v>
      </c>
      <c r="G780" s="52">
        <v>4268</v>
      </c>
      <c r="H780" s="5" t="s">
        <v>11770</v>
      </c>
      <c r="I780" s="5">
        <v>7</v>
      </c>
      <c r="J780" s="72" t="s">
        <v>25318</v>
      </c>
      <c r="K780" s="71">
        <v>23</v>
      </c>
      <c r="L780" s="64">
        <v>0</v>
      </c>
      <c r="M780" s="5">
        <v>10</v>
      </c>
      <c r="N780" s="5">
        <v>750</v>
      </c>
      <c r="O780" s="47" t="s">
        <v>21017</v>
      </c>
      <c r="P780" s="46" t="s">
        <v>25756</v>
      </c>
      <c r="Q780" s="2" t="str">
        <f t="shared" si="88"/>
        <v>&lt;a href="set03\cg\cg_january_6,_1910_-_december_28,_1911\death\nugent,_dick_death_notice_september_7,_1911_p7_cg.pdf"&gt;Nugent, Dick&lt;/a&gt;</v>
      </c>
      <c r="T780" s="39">
        <f t="shared" si="84"/>
        <v>1911</v>
      </c>
      <c r="U780" s="2">
        <f t="shared" si="85"/>
        <v>9</v>
      </c>
      <c r="V780" s="2">
        <f t="shared" si="86"/>
        <v>9</v>
      </c>
      <c r="W780" s="2">
        <f t="shared" si="87"/>
        <v>7</v>
      </c>
      <c r="X780" s="2">
        <f t="shared" si="89"/>
        <v>134</v>
      </c>
    </row>
    <row r="781" spans="1:24" x14ac:dyDescent="0.25">
      <c r="A781" s="2">
        <v>323</v>
      </c>
      <c r="B781" s="4" t="s">
        <v>12786</v>
      </c>
      <c r="C781" s="5"/>
      <c r="D781" s="5" t="s">
        <v>64</v>
      </c>
      <c r="E781" s="72">
        <v>0</v>
      </c>
      <c r="F781" s="71">
        <v>3</v>
      </c>
      <c r="G781" s="52">
        <v>4275</v>
      </c>
      <c r="H781" s="5" t="s">
        <v>11770</v>
      </c>
      <c r="I781" s="5">
        <v>1</v>
      </c>
      <c r="J781" s="72" t="s">
        <v>25676</v>
      </c>
      <c r="K781" s="71">
        <v>3</v>
      </c>
      <c r="L781" s="64">
        <v>0</v>
      </c>
      <c r="M781" s="5">
        <v>10</v>
      </c>
      <c r="N781" s="5">
        <v>784</v>
      </c>
      <c r="O781" s="47" t="s">
        <v>21051</v>
      </c>
      <c r="P781" s="46" t="s">
        <v>25756</v>
      </c>
      <c r="Q781" s="2" t="str">
        <f t="shared" si="88"/>
        <v>&lt;a href="set03\cg\cg_january_6,_1910_-_december_28,_1911\death\thayer,_sissy_leone_obituary_september_14,_1911_p1_cg.pdf"&gt;Thayer, Sissy Leone&lt;/a&gt;</v>
      </c>
      <c r="T781" s="39">
        <f t="shared" si="84"/>
        <v>1911</v>
      </c>
      <c r="U781" s="2">
        <f t="shared" si="85"/>
        <v>9</v>
      </c>
      <c r="V781" s="2">
        <f t="shared" si="86"/>
        <v>9</v>
      </c>
      <c r="W781" s="2">
        <f t="shared" si="87"/>
        <v>14</v>
      </c>
      <c r="X781" s="2">
        <f t="shared" si="89"/>
        <v>145</v>
      </c>
    </row>
    <row r="782" spans="1:24" x14ac:dyDescent="0.25">
      <c r="A782" s="2">
        <v>2270</v>
      </c>
      <c r="B782" s="4" t="s">
        <v>12766</v>
      </c>
      <c r="C782" s="5"/>
      <c r="D782" s="5" t="s">
        <v>64</v>
      </c>
      <c r="E782" s="72">
        <v>0</v>
      </c>
      <c r="F782" s="71">
        <v>0</v>
      </c>
      <c r="G782" s="52">
        <v>4289</v>
      </c>
      <c r="H782" s="5" t="s">
        <v>11770</v>
      </c>
      <c r="I782" s="5">
        <v>1</v>
      </c>
      <c r="J782" s="72" t="s">
        <v>25676</v>
      </c>
      <c r="K782" s="71">
        <v>200</v>
      </c>
      <c r="L782" s="64">
        <v>0</v>
      </c>
      <c r="M782" s="5">
        <v>10</v>
      </c>
      <c r="N782" s="5">
        <v>729</v>
      </c>
      <c r="O782" s="47" t="s">
        <v>20996</v>
      </c>
      <c r="P782" s="46" t="s">
        <v>25756</v>
      </c>
      <c r="Q782" s="2" t="str">
        <f t="shared" si="88"/>
        <v>&lt;a href="set03\cg\cg_january_6,_1910_-_december_28,_1911\death\hollister,_mrs_lillian_obituary_september_28,_1911_p1_cg.pdf"&gt;Hollister, Mrs Lillian&lt;/a&gt;</v>
      </c>
      <c r="T782" s="39">
        <f t="shared" si="84"/>
        <v>1911</v>
      </c>
      <c r="U782" s="2">
        <f t="shared" si="85"/>
        <v>9</v>
      </c>
      <c r="V782" s="2">
        <f t="shared" si="86"/>
        <v>9</v>
      </c>
      <c r="W782" s="2">
        <f t="shared" si="87"/>
        <v>28</v>
      </c>
      <c r="X782" s="2">
        <f t="shared" si="89"/>
        <v>151</v>
      </c>
    </row>
    <row r="783" spans="1:24" x14ac:dyDescent="0.25">
      <c r="A783" s="2">
        <v>2836</v>
      </c>
      <c r="B783" s="4" t="s">
        <v>12782</v>
      </c>
      <c r="C783" s="5"/>
      <c r="D783" s="5" t="s">
        <v>64</v>
      </c>
      <c r="E783" s="72">
        <v>0</v>
      </c>
      <c r="F783" s="71">
        <v>0</v>
      </c>
      <c r="G783" s="52">
        <v>4296</v>
      </c>
      <c r="H783" s="5" t="s">
        <v>11770</v>
      </c>
      <c r="I783" s="5">
        <v>1</v>
      </c>
      <c r="J783" s="72" t="s">
        <v>25676</v>
      </c>
      <c r="K783" s="71">
        <v>200</v>
      </c>
      <c r="L783" s="64">
        <v>0</v>
      </c>
      <c r="M783" s="5">
        <v>10</v>
      </c>
      <c r="N783" s="5">
        <v>773</v>
      </c>
      <c r="O783" s="47" t="s">
        <v>21040</v>
      </c>
      <c r="P783" s="46" t="s">
        <v>25756</v>
      </c>
      <c r="Q783" s="2" t="str">
        <f t="shared" si="88"/>
        <v>&lt;a href="set03\cg\cg_january_6,_1910_-_december_28,_1911\death\severn,_john_h_obituary_october_5,_1911_p1_cg.pdf"&gt;Severn, John H&lt;/a&gt;</v>
      </c>
      <c r="T783" s="39">
        <f t="shared" si="84"/>
        <v>1911</v>
      </c>
      <c r="U783" s="2">
        <f t="shared" si="85"/>
        <v>10</v>
      </c>
      <c r="V783" s="2">
        <f t="shared" si="86"/>
        <v>10</v>
      </c>
      <c r="W783" s="2">
        <f t="shared" si="87"/>
        <v>5</v>
      </c>
      <c r="X783" s="2">
        <f t="shared" si="89"/>
        <v>132</v>
      </c>
    </row>
    <row r="784" spans="1:24" x14ac:dyDescent="0.25">
      <c r="A784" s="2">
        <v>1690</v>
      </c>
      <c r="B784" s="4" t="s">
        <v>12769</v>
      </c>
      <c r="C784" s="5"/>
      <c r="D784" s="5" t="s">
        <v>62</v>
      </c>
      <c r="E784" s="72">
        <v>0</v>
      </c>
      <c r="F784" s="71" t="s">
        <v>25309</v>
      </c>
      <c r="G784" s="52">
        <v>4303</v>
      </c>
      <c r="H784" s="5" t="s">
        <v>11770</v>
      </c>
      <c r="I784" s="5">
        <v>7</v>
      </c>
      <c r="J784" s="72" t="s">
        <v>25676</v>
      </c>
      <c r="K784" s="71">
        <v>82</v>
      </c>
      <c r="L784" s="64">
        <v>0</v>
      </c>
      <c r="M784" s="5">
        <v>10</v>
      </c>
      <c r="N784" s="5">
        <v>733</v>
      </c>
      <c r="O784" s="47" t="s">
        <v>21000</v>
      </c>
      <c r="P784" s="46" t="s">
        <v>25756</v>
      </c>
      <c r="Q784" s="2" t="str">
        <f t="shared" si="88"/>
        <v>&lt;a href="set03\cg\cg_january_6,_1910_-_december_28,_1911\death\johnson,_george_f_mother_of_death_notice_october_12,_1911_p7_cg.pdf"&gt;Johnson, George F Mother of&lt;/a&gt;</v>
      </c>
      <c r="T784" s="39">
        <f t="shared" si="84"/>
        <v>1911</v>
      </c>
      <c r="U784" s="2">
        <f t="shared" si="85"/>
        <v>10</v>
      </c>
      <c r="V784" s="2">
        <f t="shared" si="86"/>
        <v>10</v>
      </c>
      <c r="W784" s="2">
        <f t="shared" si="87"/>
        <v>12</v>
      </c>
      <c r="X784" s="2">
        <f t="shared" si="89"/>
        <v>163</v>
      </c>
    </row>
    <row r="785" spans="1:24" x14ac:dyDescent="0.25">
      <c r="A785" s="2">
        <v>1237</v>
      </c>
      <c r="B785" s="4" t="s">
        <v>12785</v>
      </c>
      <c r="C785" s="5"/>
      <c r="D785" s="5" t="s">
        <v>64</v>
      </c>
      <c r="E785" s="72" t="s">
        <v>24883</v>
      </c>
      <c r="F785" s="71">
        <v>57</v>
      </c>
      <c r="G785" s="52">
        <v>4317</v>
      </c>
      <c r="H785" s="5" t="s">
        <v>11770</v>
      </c>
      <c r="I785" s="5">
        <v>1</v>
      </c>
      <c r="J785" s="72" t="s">
        <v>24883</v>
      </c>
      <c r="K785" s="71">
        <v>57</v>
      </c>
      <c r="L785" s="64">
        <v>0</v>
      </c>
      <c r="M785" s="5">
        <v>10</v>
      </c>
      <c r="N785" s="5">
        <v>781</v>
      </c>
      <c r="O785" s="47" t="s">
        <v>21048</v>
      </c>
      <c r="P785" s="46" t="s">
        <v>25756</v>
      </c>
      <c r="Q785" s="2" t="str">
        <f t="shared" si="88"/>
        <v>&lt;a href="set03\cg\cg_january_6,_1910_-_december_28,_1911\death\spinarski,_john_sr_obituary_october_26,_1911_p1_cg.pdf"&gt;Spinarski, John Sr&lt;/a&gt;</v>
      </c>
      <c r="T785" s="39">
        <f t="shared" si="84"/>
        <v>1911</v>
      </c>
      <c r="U785" s="2">
        <f t="shared" si="85"/>
        <v>10</v>
      </c>
      <c r="V785" s="2">
        <f t="shared" si="86"/>
        <v>10</v>
      </c>
      <c r="W785" s="2">
        <f t="shared" si="87"/>
        <v>26</v>
      </c>
      <c r="X785" s="2">
        <f t="shared" si="89"/>
        <v>141</v>
      </c>
    </row>
    <row r="786" spans="1:24" x14ac:dyDescent="0.25">
      <c r="A786" s="2">
        <v>1310</v>
      </c>
      <c r="B786" s="4" t="s">
        <v>12784</v>
      </c>
      <c r="C786" s="5"/>
      <c r="D786" s="5" t="s">
        <v>62</v>
      </c>
      <c r="E786" s="72">
        <v>0</v>
      </c>
      <c r="F786" s="71" t="s">
        <v>25323</v>
      </c>
      <c r="G786" s="52">
        <v>4324</v>
      </c>
      <c r="H786" s="5" t="s">
        <v>11770</v>
      </c>
      <c r="I786" s="5">
        <v>7</v>
      </c>
      <c r="J786" s="72" t="s">
        <v>25676</v>
      </c>
      <c r="K786" s="71">
        <v>60</v>
      </c>
      <c r="L786" s="64">
        <v>0</v>
      </c>
      <c r="M786" s="5">
        <v>10</v>
      </c>
      <c r="N786" s="5">
        <v>777</v>
      </c>
      <c r="O786" s="47" t="s">
        <v>21044</v>
      </c>
      <c r="P786" s="46" t="s">
        <v>25756</v>
      </c>
      <c r="Q786" s="2" t="str">
        <f t="shared" si="88"/>
        <v>&lt;a href="set03\cg\cg_january_6,_1910_-_december_28,_1911\death\sills,_c_f_father_of_death_notice_november_2,_1911_p7_cg.pdf"&gt;Sills, C F Father of&lt;/a&gt;</v>
      </c>
      <c r="T786" s="39">
        <f t="shared" si="84"/>
        <v>1911</v>
      </c>
      <c r="U786" s="2">
        <f t="shared" si="85"/>
        <v>11</v>
      </c>
      <c r="V786" s="2">
        <f t="shared" si="86"/>
        <v>11</v>
      </c>
      <c r="W786" s="2">
        <f t="shared" si="87"/>
        <v>2</v>
      </c>
      <c r="X786" s="2">
        <f t="shared" si="89"/>
        <v>149</v>
      </c>
    </row>
    <row r="787" spans="1:24" x14ac:dyDescent="0.25">
      <c r="A787" s="2">
        <v>428</v>
      </c>
      <c r="B787" s="4" t="s">
        <v>12772</v>
      </c>
      <c r="C787" s="5"/>
      <c r="D787" s="5" t="s">
        <v>64</v>
      </c>
      <c r="E787" s="72" t="s">
        <v>24847</v>
      </c>
      <c r="F787" s="71">
        <v>9</v>
      </c>
      <c r="G787" s="52">
        <v>4331</v>
      </c>
      <c r="H787" s="5" t="s">
        <v>11770</v>
      </c>
      <c r="I787" s="5">
        <v>7</v>
      </c>
      <c r="J787" s="72" t="s">
        <v>24847</v>
      </c>
      <c r="K787" s="71">
        <v>9</v>
      </c>
      <c r="L787" s="64">
        <v>0</v>
      </c>
      <c r="M787" s="5">
        <v>10</v>
      </c>
      <c r="N787" s="5">
        <v>745</v>
      </c>
      <c r="O787" s="47" t="s">
        <v>21012</v>
      </c>
      <c r="P787" s="46" t="s">
        <v>25756</v>
      </c>
      <c r="Q787" s="2" t="str">
        <f t="shared" si="88"/>
        <v>&lt;a href="set03\cg\cg_january_6,_1910_-_december_28,_1911\death\mckinnon,_ervin_obituary_november_9,_1911_p7_cg.pdf"&gt;McKinnon, Ervin&lt;/a&gt;</v>
      </c>
      <c r="T787" s="39">
        <f t="shared" si="84"/>
        <v>1911</v>
      </c>
      <c r="U787" s="2">
        <f t="shared" si="85"/>
        <v>11</v>
      </c>
      <c r="V787" s="2">
        <f t="shared" si="86"/>
        <v>11</v>
      </c>
      <c r="W787" s="2">
        <f t="shared" si="87"/>
        <v>9</v>
      </c>
      <c r="X787" s="2">
        <f t="shared" si="89"/>
        <v>135</v>
      </c>
    </row>
    <row r="788" spans="1:24" x14ac:dyDescent="0.25">
      <c r="A788" s="2">
        <v>2706</v>
      </c>
      <c r="B788" s="4" t="s">
        <v>12776</v>
      </c>
      <c r="C788" s="5"/>
      <c r="D788" s="5" t="s">
        <v>62</v>
      </c>
      <c r="E788" s="72" t="s">
        <v>8103</v>
      </c>
      <c r="F788" s="71">
        <v>0</v>
      </c>
      <c r="G788" s="52">
        <v>4345</v>
      </c>
      <c r="H788" s="5" t="s">
        <v>11770</v>
      </c>
      <c r="I788" s="5">
        <v>11</v>
      </c>
      <c r="J788" s="72" t="s">
        <v>8103</v>
      </c>
      <c r="K788" s="71">
        <v>200</v>
      </c>
      <c r="L788" s="64">
        <v>0</v>
      </c>
      <c r="M788" s="5">
        <v>10</v>
      </c>
      <c r="N788" s="5">
        <v>758</v>
      </c>
      <c r="O788" s="47" t="s">
        <v>21025</v>
      </c>
      <c r="P788" s="46" t="s">
        <v>25756</v>
      </c>
      <c r="Q788" s="2" t="str">
        <f t="shared" si="88"/>
        <v>&lt;a href="set03\cg\cg_january_6,_1910_-_december_28,_1911\death\peterson,_steve_death_notice_november_23,_1911_p11_cg.pdf"&gt;Peterson, Steve&lt;/a&gt;</v>
      </c>
      <c r="T788" s="39">
        <f t="shared" si="84"/>
        <v>1911</v>
      </c>
      <c r="U788" s="2">
        <f t="shared" si="85"/>
        <v>11</v>
      </c>
      <c r="V788" s="2">
        <f t="shared" si="86"/>
        <v>11</v>
      </c>
      <c r="W788" s="2">
        <f t="shared" si="87"/>
        <v>23</v>
      </c>
      <c r="X788" s="2">
        <f t="shared" si="89"/>
        <v>141</v>
      </c>
    </row>
    <row r="789" spans="1:24" x14ac:dyDescent="0.25">
      <c r="A789" s="2">
        <v>800</v>
      </c>
      <c r="B789" s="4" t="s">
        <v>12787</v>
      </c>
      <c r="C789" s="5" t="s">
        <v>12788</v>
      </c>
      <c r="D789" s="5" t="s">
        <v>64</v>
      </c>
      <c r="E789" s="72" t="s">
        <v>24883</v>
      </c>
      <c r="F789" s="71">
        <v>28</v>
      </c>
      <c r="G789" s="52">
        <v>4352</v>
      </c>
      <c r="H789" s="5" t="s">
        <v>11770</v>
      </c>
      <c r="I789" s="5">
        <v>1</v>
      </c>
      <c r="J789" s="72" t="s">
        <v>24883</v>
      </c>
      <c r="K789" s="71">
        <v>28</v>
      </c>
      <c r="L789" s="64">
        <v>0</v>
      </c>
      <c r="M789" s="5">
        <v>10</v>
      </c>
      <c r="N789" s="5">
        <v>785</v>
      </c>
      <c r="O789" s="47" t="s">
        <v>21052</v>
      </c>
      <c r="P789" s="46" t="s">
        <v>25756</v>
      </c>
      <c r="Q789" s="2" t="str">
        <f t="shared" si="88"/>
        <v>&lt;a href="set03\cg\cg_january_6,_1910_-_december_28,_1911\death\thompson,_mrs_g_o_(harriet_durkee)_obituary_november_30,_1911_p1_cg.pdf"&gt;Thompson, Mrs G O&lt;/a&gt;</v>
      </c>
      <c r="T789" s="39">
        <f t="shared" si="84"/>
        <v>1911</v>
      </c>
      <c r="U789" s="2">
        <f t="shared" si="85"/>
        <v>11</v>
      </c>
      <c r="V789" s="2">
        <f t="shared" si="86"/>
        <v>11</v>
      </c>
      <c r="W789" s="2">
        <f t="shared" si="87"/>
        <v>30</v>
      </c>
      <c r="X789" s="2">
        <f t="shared" si="89"/>
        <v>157</v>
      </c>
    </row>
    <row r="790" spans="1:24" x14ac:dyDescent="0.25">
      <c r="A790" s="2">
        <v>1575</v>
      </c>
      <c r="B790" s="4" t="s">
        <v>12770</v>
      </c>
      <c r="C790" s="5"/>
      <c r="D790" s="5" t="s">
        <v>62</v>
      </c>
      <c r="E790" s="72">
        <v>0</v>
      </c>
      <c r="F790" s="71">
        <v>75</v>
      </c>
      <c r="G790" s="52">
        <v>4352</v>
      </c>
      <c r="H790" s="5" t="s">
        <v>11770</v>
      </c>
      <c r="I790" s="5">
        <v>7</v>
      </c>
      <c r="J790" s="72" t="s">
        <v>25676</v>
      </c>
      <c r="K790" s="71">
        <v>75</v>
      </c>
      <c r="L790" s="64">
        <v>0</v>
      </c>
      <c r="M790" s="5">
        <v>10</v>
      </c>
      <c r="N790" s="5">
        <v>736</v>
      </c>
      <c r="O790" s="47" t="s">
        <v>21003</v>
      </c>
      <c r="P790" s="46" t="s">
        <v>25756</v>
      </c>
      <c r="Q790" s="2" t="str">
        <f t="shared" si="88"/>
        <v>&lt;a href="set03\cg\cg_january_6,_1910_-_december_28,_1911\death\kellogg,_f_a_and_jud_father_of_death_notice_november_30,_1911_p7_cg.pdf"&gt;Kellogg, F A and Jud Father of&lt;/a&gt;</v>
      </c>
      <c r="T790" s="39">
        <f t="shared" si="84"/>
        <v>1911</v>
      </c>
      <c r="U790" s="2">
        <f t="shared" si="85"/>
        <v>11</v>
      </c>
      <c r="V790" s="2">
        <f t="shared" si="86"/>
        <v>11</v>
      </c>
      <c r="W790" s="2">
        <f t="shared" si="87"/>
        <v>30</v>
      </c>
      <c r="X790" s="2">
        <f t="shared" si="89"/>
        <v>170</v>
      </c>
    </row>
    <row r="791" spans="1:24" x14ac:dyDescent="0.25">
      <c r="A791" s="2">
        <v>1679</v>
      </c>
      <c r="B791" s="4" t="s">
        <v>12778</v>
      </c>
      <c r="C791" s="5" t="s">
        <v>12789</v>
      </c>
      <c r="D791" s="5" t="s">
        <v>64</v>
      </c>
      <c r="E791" s="72">
        <v>0</v>
      </c>
      <c r="F791" s="71">
        <v>81</v>
      </c>
      <c r="G791" s="52">
        <v>4352</v>
      </c>
      <c r="H791" s="5" t="s">
        <v>11770</v>
      </c>
      <c r="I791" s="5">
        <v>1</v>
      </c>
      <c r="J791" s="72" t="s">
        <v>25676</v>
      </c>
      <c r="K791" s="71">
        <v>81</v>
      </c>
      <c r="L791" s="64">
        <v>0</v>
      </c>
      <c r="M791" s="5">
        <v>10</v>
      </c>
      <c r="N791" s="5">
        <v>761</v>
      </c>
      <c r="O791" s="47" t="s">
        <v>21028</v>
      </c>
      <c r="P791" s="46" t="s">
        <v>25756</v>
      </c>
      <c r="Q791" s="2" t="str">
        <f t="shared" si="88"/>
        <v>&lt;a href="set03\cg\cg_january_6,_1910_-_december_28,_1911\death\posey,_mrs_wm_(jane_atchison)_obituary_november_30,_1911_p1_cg.pdf"&gt;Posey, Mrs Wm&lt;/a&gt;</v>
      </c>
      <c r="T791" s="39">
        <f t="shared" si="84"/>
        <v>1911</v>
      </c>
      <c r="U791" s="2">
        <f t="shared" si="85"/>
        <v>11</v>
      </c>
      <c r="V791" s="2">
        <f t="shared" si="86"/>
        <v>11</v>
      </c>
      <c r="W791" s="2">
        <f t="shared" si="87"/>
        <v>30</v>
      </c>
      <c r="X791" s="2">
        <f t="shared" si="89"/>
        <v>148</v>
      </c>
    </row>
    <row r="792" spans="1:24" x14ac:dyDescent="0.25">
      <c r="A792" s="2">
        <v>1680</v>
      </c>
      <c r="B792" s="4" t="s">
        <v>12778</v>
      </c>
      <c r="C792" s="5" t="s">
        <v>12789</v>
      </c>
      <c r="D792" s="5" t="s">
        <v>64</v>
      </c>
      <c r="E792" s="72">
        <v>0</v>
      </c>
      <c r="F792" s="71">
        <v>81</v>
      </c>
      <c r="G792" s="52">
        <v>4359</v>
      </c>
      <c r="H792" s="5" t="s">
        <v>11770</v>
      </c>
      <c r="I792" s="5">
        <v>1</v>
      </c>
      <c r="J792" s="72" t="s">
        <v>25676</v>
      </c>
      <c r="K792" s="71">
        <v>81</v>
      </c>
      <c r="L792" s="64">
        <v>0</v>
      </c>
      <c r="M792" s="5">
        <v>10</v>
      </c>
      <c r="N792" s="5">
        <v>760</v>
      </c>
      <c r="O792" s="47" t="s">
        <v>21027</v>
      </c>
      <c r="P792" s="46" t="s">
        <v>25756</v>
      </c>
      <c r="Q792" s="2" t="str">
        <f t="shared" si="88"/>
        <v>&lt;a href="set03\cg\cg_january_6,_1910_-_december_28,_1911\death\posey,_mrs_wm_(jane_atchison)_obituary_december_7,_1911_p1_cg.pdf"&gt;Posey, Mrs Wm&lt;/a&gt;</v>
      </c>
      <c r="T792" s="39">
        <f t="shared" si="84"/>
        <v>1911</v>
      </c>
      <c r="U792" s="2">
        <f t="shared" si="85"/>
        <v>12</v>
      </c>
      <c r="V792" s="2">
        <f t="shared" si="86"/>
        <v>12</v>
      </c>
      <c r="W792" s="2">
        <f t="shared" si="87"/>
        <v>7</v>
      </c>
      <c r="X792" s="2">
        <f t="shared" si="89"/>
        <v>147</v>
      </c>
    </row>
    <row r="793" spans="1:24" x14ac:dyDescent="0.25">
      <c r="A793" s="2">
        <v>1145</v>
      </c>
      <c r="B793" s="4" t="s">
        <v>12765</v>
      </c>
      <c r="C793" s="5"/>
      <c r="D793" s="5" t="s">
        <v>62</v>
      </c>
      <c r="E793" s="72">
        <v>0</v>
      </c>
      <c r="F793" s="71">
        <v>52</v>
      </c>
      <c r="G793" s="52">
        <v>4380</v>
      </c>
      <c r="H793" s="5" t="s">
        <v>11770</v>
      </c>
      <c r="I793" s="5">
        <v>5</v>
      </c>
      <c r="J793" s="72" t="s">
        <v>25676</v>
      </c>
      <c r="K793" s="71">
        <v>52</v>
      </c>
      <c r="L793" s="64">
        <v>0</v>
      </c>
      <c r="M793" s="5">
        <v>10</v>
      </c>
      <c r="N793" s="5">
        <v>725</v>
      </c>
      <c r="O793" s="47" t="s">
        <v>20992</v>
      </c>
      <c r="P793" s="46" t="s">
        <v>25756</v>
      </c>
      <c r="Q793" s="2" t="str">
        <f t="shared" si="88"/>
        <v>&lt;a href="set03\cg\cg_january_6,_1910_-_december_28,_1911\death\gallivan,_mrs_wm_death_notice_december_28,_1911_p5_cg.pdf"&gt;Gallivan, Mrs Wm&lt;/a&gt;</v>
      </c>
      <c r="T793" s="39">
        <f t="shared" si="84"/>
        <v>1911</v>
      </c>
      <c r="U793" s="2">
        <f t="shared" si="85"/>
        <v>12</v>
      </c>
      <c r="V793" s="2">
        <f t="shared" si="86"/>
        <v>12</v>
      </c>
      <c r="W793" s="2">
        <f t="shared" si="87"/>
        <v>28</v>
      </c>
      <c r="X793" s="2">
        <f t="shared" si="89"/>
        <v>142</v>
      </c>
    </row>
    <row r="794" spans="1:24" x14ac:dyDescent="0.25">
      <c r="A794" s="2">
        <v>2136</v>
      </c>
      <c r="B794" s="4" t="s">
        <v>16223</v>
      </c>
      <c r="C794" s="5"/>
      <c r="D794" s="5" t="s">
        <v>62</v>
      </c>
      <c r="E794" s="72"/>
      <c r="F794" s="71"/>
      <c r="G794" s="52">
        <v>4394</v>
      </c>
      <c r="H794" s="5" t="s">
        <v>11770</v>
      </c>
      <c r="I794" s="5">
        <v>3</v>
      </c>
      <c r="J794" s="72" t="s">
        <v>25676</v>
      </c>
      <c r="K794" s="71">
        <v>200</v>
      </c>
      <c r="L794" s="64"/>
      <c r="M794" s="5">
        <v>11</v>
      </c>
      <c r="N794" s="5">
        <v>813</v>
      </c>
      <c r="O794" s="47" t="s">
        <v>21079</v>
      </c>
      <c r="P794" s="46" t="s">
        <v>25757</v>
      </c>
      <c r="Q794" s="2" t="str">
        <f t="shared" si="88"/>
        <v>&lt;a href="set04\cg_january 4, 1912 - december 31, 1914\death\gallivan,_hazel_mother_of_death_notice_january_11,_1912_p3_cg.pdf"&gt;Gallivan, Hazel Mother of&lt;/a&gt;</v>
      </c>
      <c r="T794" s="39">
        <f t="shared" ref="T794:T857" si="90">YEAR(G794)</f>
        <v>1912</v>
      </c>
      <c r="U794" s="2">
        <f t="shared" ref="U794:U857" si="91">MONTH(G794)</f>
        <v>1</v>
      </c>
      <c r="V794" s="2">
        <f t="shared" ref="V794:V857" si="92">U794</f>
        <v>1</v>
      </c>
      <c r="W794" s="2">
        <f t="shared" ref="W794:W857" si="93">DAY(G794)</f>
        <v>11</v>
      </c>
      <c r="X794" s="2">
        <f t="shared" si="89"/>
        <v>156</v>
      </c>
    </row>
    <row r="795" spans="1:24" x14ac:dyDescent="0.25">
      <c r="A795" s="2">
        <v>2207</v>
      </c>
      <c r="B795" s="4" t="s">
        <v>16224</v>
      </c>
      <c r="C795" s="5"/>
      <c r="D795" s="5" t="s">
        <v>62</v>
      </c>
      <c r="E795" s="72" t="s">
        <v>24851</v>
      </c>
      <c r="F795" s="71"/>
      <c r="G795" s="52">
        <v>4394</v>
      </c>
      <c r="H795" s="5" t="s">
        <v>11770</v>
      </c>
      <c r="I795" s="5">
        <v>3</v>
      </c>
      <c r="J795" s="72" t="s">
        <v>24851</v>
      </c>
      <c r="K795" s="71">
        <v>200</v>
      </c>
      <c r="L795" s="64"/>
      <c r="M795" s="5">
        <v>11</v>
      </c>
      <c r="N795" s="5">
        <v>816</v>
      </c>
      <c r="O795" s="47" t="s">
        <v>21082</v>
      </c>
      <c r="P795" s="46" t="s">
        <v>25757</v>
      </c>
      <c r="Q795" s="2" t="str">
        <f t="shared" si="88"/>
        <v>&lt;a href="set04\cg_january 4, 1912 - december 31, 1914\death\hammersteadt,_h_a_brother_of_death_notice_january_11,_1912_p3_cg.pdf"&gt;Hammersteadt, H A Brother of&lt;/a&gt;</v>
      </c>
      <c r="T795" s="39">
        <f t="shared" si="90"/>
        <v>1912</v>
      </c>
      <c r="U795" s="2">
        <f t="shared" si="91"/>
        <v>1</v>
      </c>
      <c r="V795" s="2">
        <f t="shared" si="92"/>
        <v>1</v>
      </c>
      <c r="W795" s="2">
        <f t="shared" si="93"/>
        <v>11</v>
      </c>
      <c r="X795" s="2">
        <f t="shared" si="89"/>
        <v>162</v>
      </c>
    </row>
    <row r="796" spans="1:24" x14ac:dyDescent="0.25">
      <c r="A796" s="2">
        <v>2830</v>
      </c>
      <c r="B796" s="4" t="s">
        <v>16243</v>
      </c>
      <c r="C796" s="5"/>
      <c r="D796" s="5" t="s">
        <v>62</v>
      </c>
      <c r="E796" s="72" t="s">
        <v>24851</v>
      </c>
      <c r="F796" s="71"/>
      <c r="G796" s="52">
        <v>4394</v>
      </c>
      <c r="H796" s="5" t="s">
        <v>11770</v>
      </c>
      <c r="I796" s="5">
        <v>3</v>
      </c>
      <c r="J796" s="72" t="s">
        <v>24851</v>
      </c>
      <c r="K796" s="71">
        <v>200</v>
      </c>
      <c r="L796" s="64"/>
      <c r="M796" s="5">
        <v>11</v>
      </c>
      <c r="N796" s="5">
        <v>872</v>
      </c>
      <c r="O796" s="47" t="s">
        <v>21138</v>
      </c>
      <c r="P796" s="46" t="s">
        <v>25757</v>
      </c>
      <c r="Q796" s="2" t="str">
        <f t="shared" si="88"/>
        <v>&lt;a href="set04\cg_january 4, 1912 - december 31, 1914\death\seedler,_carl_death_notice_january_11,_1912_p3_cg.pdf"&gt;Seedler, Carl&lt;/a&gt;</v>
      </c>
      <c r="T796" s="39">
        <f t="shared" si="90"/>
        <v>1912</v>
      </c>
      <c r="U796" s="2">
        <f t="shared" si="91"/>
        <v>1</v>
      </c>
      <c r="V796" s="2">
        <f t="shared" si="92"/>
        <v>1</v>
      </c>
      <c r="W796" s="2">
        <f t="shared" si="93"/>
        <v>11</v>
      </c>
      <c r="X796" s="2">
        <f t="shared" si="89"/>
        <v>132</v>
      </c>
    </row>
    <row r="797" spans="1:24" x14ac:dyDescent="0.25">
      <c r="A797" s="2">
        <v>592</v>
      </c>
      <c r="B797" s="4" t="s">
        <v>16225</v>
      </c>
      <c r="C797" s="5"/>
      <c r="D797" s="5" t="s">
        <v>64</v>
      </c>
      <c r="E797" s="72"/>
      <c r="F797" s="71">
        <v>19</v>
      </c>
      <c r="G797" s="52">
        <v>4422</v>
      </c>
      <c r="H797" s="5" t="s">
        <v>11770</v>
      </c>
      <c r="I797" s="5">
        <v>5</v>
      </c>
      <c r="J797" s="72" t="s">
        <v>25676</v>
      </c>
      <c r="K797" s="71">
        <v>19</v>
      </c>
      <c r="L797" s="64"/>
      <c r="M797" s="5">
        <v>11</v>
      </c>
      <c r="N797" s="5">
        <v>823</v>
      </c>
      <c r="O797" s="47" t="s">
        <v>21089</v>
      </c>
      <c r="P797" s="46" t="s">
        <v>25757</v>
      </c>
      <c r="Q797" s="2" t="str">
        <f t="shared" si="88"/>
        <v>&lt;a href="set04\cg_january 4, 1912 - december 31, 1914\death\jones,_benjamin_harrison_obituary_february_8,_1912_p5_cg.pdf"&gt;Jones, Benjamin Harrison&lt;/a&gt;</v>
      </c>
      <c r="T797" s="39">
        <f t="shared" si="90"/>
        <v>1912</v>
      </c>
      <c r="U797" s="2">
        <f t="shared" si="91"/>
        <v>2</v>
      </c>
      <c r="V797" s="2">
        <f t="shared" si="92"/>
        <v>2</v>
      </c>
      <c r="W797" s="2">
        <f t="shared" si="93"/>
        <v>8</v>
      </c>
      <c r="X797" s="2">
        <f t="shared" si="89"/>
        <v>150</v>
      </c>
    </row>
    <row r="798" spans="1:24" x14ac:dyDescent="0.25">
      <c r="A798" s="2">
        <v>593</v>
      </c>
      <c r="B798" s="4" t="s">
        <v>13103</v>
      </c>
      <c r="C798" s="5"/>
      <c r="D798" s="5" t="s">
        <v>16226</v>
      </c>
      <c r="E798" s="72"/>
      <c r="F798" s="71">
        <v>19</v>
      </c>
      <c r="G798" s="52">
        <v>4422</v>
      </c>
      <c r="H798" s="5" t="s">
        <v>11770</v>
      </c>
      <c r="I798" s="5">
        <v>4</v>
      </c>
      <c r="J798" s="72" t="s">
        <v>25676</v>
      </c>
      <c r="K798" s="71">
        <v>19</v>
      </c>
      <c r="L798" s="64"/>
      <c r="M798" s="5">
        <v>11</v>
      </c>
      <c r="N798" s="5">
        <v>824</v>
      </c>
      <c r="O798" s="47" t="s">
        <v>21090</v>
      </c>
      <c r="P798" s="46" t="s">
        <v>25757</v>
      </c>
      <c r="Q798" s="2" t="str">
        <f t="shared" si="88"/>
        <v>&lt;a href="set04\cg_january 4, 1912 - december 31, 1914\death\jones,_bennie_in_memorium_february_8,_1912_p4_cg.pdf"&gt;Jones, Bennie&lt;/a&gt;</v>
      </c>
      <c r="T798" s="39">
        <f t="shared" si="90"/>
        <v>1912</v>
      </c>
      <c r="U798" s="2">
        <f t="shared" si="91"/>
        <v>2</v>
      </c>
      <c r="V798" s="2">
        <f t="shared" si="92"/>
        <v>2</v>
      </c>
      <c r="W798" s="2">
        <f t="shared" si="93"/>
        <v>8</v>
      </c>
      <c r="X798" s="2">
        <f t="shared" si="89"/>
        <v>131</v>
      </c>
    </row>
    <row r="799" spans="1:24" x14ac:dyDescent="0.25">
      <c r="A799" s="2">
        <v>21</v>
      </c>
      <c r="B799" s="4" t="s">
        <v>16219</v>
      </c>
      <c r="C799" s="5"/>
      <c r="D799" s="5" t="s">
        <v>62</v>
      </c>
      <c r="E799" s="72"/>
      <c r="F799" s="71" t="s">
        <v>24881</v>
      </c>
      <c r="G799" s="52">
        <v>4464</v>
      </c>
      <c r="H799" s="5" t="s">
        <v>11770</v>
      </c>
      <c r="I799" s="5">
        <v>2</v>
      </c>
      <c r="J799" s="72" t="s">
        <v>25676</v>
      </c>
      <c r="K799" s="71">
        <v>0</v>
      </c>
      <c r="L799" s="64"/>
      <c r="M799" s="5">
        <v>11</v>
      </c>
      <c r="N799" s="5">
        <v>806</v>
      </c>
      <c r="O799" s="47" t="s">
        <v>21073</v>
      </c>
      <c r="P799" s="46" t="s">
        <v>25757</v>
      </c>
      <c r="Q799" s="2" t="str">
        <f t="shared" si="88"/>
        <v>&lt;a href="set04\cg_january 4, 1912 - december 31, 1914\death\chmelik,_infant_of_ben_death_notice_march_21,_1912_p2_cg.pdf"&gt;Chmelik, Infant of Ben&lt;/a&gt;</v>
      </c>
      <c r="T799" s="39">
        <f t="shared" si="90"/>
        <v>1912</v>
      </c>
      <c r="U799" s="2">
        <f t="shared" si="91"/>
        <v>3</v>
      </c>
      <c r="V799" s="2">
        <f t="shared" si="92"/>
        <v>3</v>
      </c>
      <c r="W799" s="2">
        <f t="shared" si="93"/>
        <v>21</v>
      </c>
      <c r="X799" s="2">
        <f t="shared" si="89"/>
        <v>148</v>
      </c>
    </row>
    <row r="800" spans="1:24" x14ac:dyDescent="0.25">
      <c r="A800" s="2">
        <v>1138</v>
      </c>
      <c r="B800" s="4" t="s">
        <v>8960</v>
      </c>
      <c r="C800" s="5"/>
      <c r="D800" s="5" t="s">
        <v>64</v>
      </c>
      <c r="E800" s="72" t="s">
        <v>25573</v>
      </c>
      <c r="F800" s="71">
        <v>51</v>
      </c>
      <c r="G800" s="52">
        <v>4478</v>
      </c>
      <c r="H800" s="5" t="s">
        <v>11770</v>
      </c>
      <c r="I800" s="5">
        <v>1</v>
      </c>
      <c r="J800" s="72" t="s">
        <v>25573</v>
      </c>
      <c r="K800" s="71">
        <v>51</v>
      </c>
      <c r="L800" s="64" t="s">
        <v>24918</v>
      </c>
      <c r="M800" s="5">
        <v>11</v>
      </c>
      <c r="N800" s="5">
        <v>878</v>
      </c>
      <c r="O800" s="47" t="s">
        <v>21144</v>
      </c>
      <c r="P800" s="46" t="s">
        <v>25757</v>
      </c>
      <c r="Q800" s="2" t="str">
        <f t="shared" si="88"/>
        <v>&lt;a href="set04\cg_january 4, 1912 - december 31, 1914\death\skaar,_e_l_obituary_april_4,_1912_p1_cg.pdf"&gt;Skaar, E L&lt;/a&gt;</v>
      </c>
      <c r="T800" s="39">
        <f t="shared" si="90"/>
        <v>1912</v>
      </c>
      <c r="U800" s="2">
        <f t="shared" si="91"/>
        <v>4</v>
      </c>
      <c r="V800" s="2">
        <f t="shared" si="92"/>
        <v>4</v>
      </c>
      <c r="W800" s="2">
        <f t="shared" si="93"/>
        <v>4</v>
      </c>
      <c r="X800" s="2">
        <f t="shared" si="89"/>
        <v>119</v>
      </c>
    </row>
    <row r="801" spans="1:24" x14ac:dyDescent="0.25">
      <c r="A801" s="2">
        <v>898</v>
      </c>
      <c r="B801" s="4" t="s">
        <v>5803</v>
      </c>
      <c r="C801" s="5"/>
      <c r="D801" s="5" t="s">
        <v>62</v>
      </c>
      <c r="E801" s="72" t="s">
        <v>24941</v>
      </c>
      <c r="F801" s="71" t="s">
        <v>25294</v>
      </c>
      <c r="G801" s="52">
        <v>4485</v>
      </c>
      <c r="H801" s="5" t="s">
        <v>11770</v>
      </c>
      <c r="I801" s="5">
        <v>1</v>
      </c>
      <c r="J801" s="72" t="s">
        <v>24941</v>
      </c>
      <c r="K801" s="71">
        <v>35</v>
      </c>
      <c r="L801" s="64" t="s">
        <v>24980</v>
      </c>
      <c r="M801" s="5">
        <v>11</v>
      </c>
      <c r="N801" s="5">
        <v>795</v>
      </c>
      <c r="O801" s="47" t="s">
        <v>21062</v>
      </c>
      <c r="P801" s="46" t="s">
        <v>25757</v>
      </c>
      <c r="Q801" s="2" t="str">
        <f t="shared" si="88"/>
        <v>&lt;a href="set04\cg_january 4, 1912 - december 31, 1914\death\anderson,_iver_death_notice_april_11,_1912_p1_cg.pdf"&gt;Anderson, Iver&lt;/a&gt;</v>
      </c>
      <c r="T801" s="39">
        <f t="shared" si="90"/>
        <v>1912</v>
      </c>
      <c r="U801" s="2">
        <f t="shared" si="91"/>
        <v>4</v>
      </c>
      <c r="V801" s="2">
        <f t="shared" si="92"/>
        <v>4</v>
      </c>
      <c r="W801" s="2">
        <f t="shared" si="93"/>
        <v>11</v>
      </c>
      <c r="X801" s="2">
        <f t="shared" si="89"/>
        <v>132</v>
      </c>
    </row>
    <row r="802" spans="1:24" x14ac:dyDescent="0.25">
      <c r="A802" s="2">
        <v>1980</v>
      </c>
      <c r="B802" s="4" t="s">
        <v>16218</v>
      </c>
      <c r="C802" s="5"/>
      <c r="D802" s="5" t="s">
        <v>64</v>
      </c>
      <c r="E802" s="72"/>
      <c r="F802" s="71"/>
      <c r="G802" s="52">
        <v>4485</v>
      </c>
      <c r="H802" s="5" t="s">
        <v>11770</v>
      </c>
      <c r="I802" s="5">
        <v>2</v>
      </c>
      <c r="J802" s="72" t="s">
        <v>25676</v>
      </c>
      <c r="K802" s="71">
        <v>200</v>
      </c>
      <c r="L802" s="64"/>
      <c r="M802" s="5">
        <v>11</v>
      </c>
      <c r="N802" s="5">
        <v>805</v>
      </c>
      <c r="O802" s="47" t="s">
        <v>21072</v>
      </c>
      <c r="P802" s="46" t="s">
        <v>25757</v>
      </c>
      <c r="Q802" s="2" t="str">
        <f t="shared" si="88"/>
        <v>&lt;a href="set04\cg_january 4, 1912 - december 31, 1914\death\caven,_william_obituary_april_11,_1912_p2_cg.pdf"&gt;Caven, William&lt;/a&gt;</v>
      </c>
      <c r="T802" s="39">
        <f t="shared" si="90"/>
        <v>1912</v>
      </c>
      <c r="U802" s="2">
        <f t="shared" si="91"/>
        <v>4</v>
      </c>
      <c r="V802" s="2">
        <f t="shared" si="92"/>
        <v>4</v>
      </c>
      <c r="W802" s="2">
        <f t="shared" si="93"/>
        <v>11</v>
      </c>
      <c r="X802" s="2">
        <f t="shared" si="89"/>
        <v>128</v>
      </c>
    </row>
    <row r="803" spans="1:24" x14ac:dyDescent="0.25">
      <c r="A803" s="2">
        <v>2763</v>
      </c>
      <c r="B803" s="4" t="s">
        <v>16241</v>
      </c>
      <c r="C803" s="5"/>
      <c r="D803" s="5" t="s">
        <v>62</v>
      </c>
      <c r="E803" s="72"/>
      <c r="F803" s="71"/>
      <c r="G803" s="52">
        <v>4513</v>
      </c>
      <c r="H803" s="5" t="s">
        <v>11770</v>
      </c>
      <c r="I803" s="5">
        <v>4</v>
      </c>
      <c r="J803" s="72" t="s">
        <v>25676</v>
      </c>
      <c r="K803" s="71">
        <v>200</v>
      </c>
      <c r="L803" s="64"/>
      <c r="M803" s="5">
        <v>11</v>
      </c>
      <c r="N803" s="5">
        <v>869</v>
      </c>
      <c r="O803" s="47" t="s">
        <v>21135</v>
      </c>
      <c r="P803" s="46" t="s">
        <v>25757</v>
      </c>
      <c r="Q803" s="2" t="str">
        <f t="shared" si="88"/>
        <v>&lt;a href="set04\cg_january 4, 1912 - december 31, 1914\death\richmond,_rev_j_p_death_notice_may_9,_1912_p4_cg.pdf"&gt;Richmond, Rev J P&lt;/a&gt;</v>
      </c>
      <c r="T803" s="39">
        <f t="shared" si="90"/>
        <v>1912</v>
      </c>
      <c r="U803" s="2">
        <f t="shared" si="91"/>
        <v>5</v>
      </c>
      <c r="V803" s="2">
        <f t="shared" si="92"/>
        <v>5</v>
      </c>
      <c r="W803" s="2">
        <f t="shared" si="93"/>
        <v>9</v>
      </c>
      <c r="X803" s="2">
        <f t="shared" si="89"/>
        <v>135</v>
      </c>
    </row>
    <row r="804" spans="1:24" x14ac:dyDescent="0.25">
      <c r="A804" s="2">
        <v>2456</v>
      </c>
      <c r="B804" s="4" t="s">
        <v>16227</v>
      </c>
      <c r="C804" s="5"/>
      <c r="D804" s="5" t="s">
        <v>62</v>
      </c>
      <c r="E804" s="72" t="s">
        <v>25139</v>
      </c>
      <c r="F804" s="71"/>
      <c r="G804" s="52">
        <v>4527</v>
      </c>
      <c r="H804" s="5" t="s">
        <v>11770</v>
      </c>
      <c r="I804" s="5">
        <v>1</v>
      </c>
      <c r="J804" s="72" t="s">
        <v>25139</v>
      </c>
      <c r="K804" s="71">
        <v>200</v>
      </c>
      <c r="L804" s="64"/>
      <c r="M804" s="5">
        <v>11</v>
      </c>
      <c r="N804" s="5">
        <v>836</v>
      </c>
      <c r="O804" s="47" t="s">
        <v>21102</v>
      </c>
      <c r="P804" s="46" t="s">
        <v>25757</v>
      </c>
      <c r="Q804" s="2" t="str">
        <f t="shared" si="88"/>
        <v>&lt;a href="set04\cg_january 4, 1912 - december 31, 1914\death\long,_wm_death_notice_may_23,_1912_p1_cg.pdf"&gt;Long, Wm&lt;/a&gt;</v>
      </c>
      <c r="T804" s="39">
        <f t="shared" si="90"/>
        <v>1912</v>
      </c>
      <c r="U804" s="2">
        <f t="shared" si="91"/>
        <v>5</v>
      </c>
      <c r="V804" s="2">
        <f t="shared" si="92"/>
        <v>5</v>
      </c>
      <c r="W804" s="2">
        <f t="shared" si="93"/>
        <v>23</v>
      </c>
      <c r="X804" s="2">
        <f t="shared" si="89"/>
        <v>118</v>
      </c>
    </row>
    <row r="805" spans="1:24" x14ac:dyDescent="0.25">
      <c r="A805" s="2">
        <v>2457</v>
      </c>
      <c r="B805" s="4" t="s">
        <v>16227</v>
      </c>
      <c r="C805" s="5"/>
      <c r="D805" s="5" t="s">
        <v>62</v>
      </c>
      <c r="E805" s="72" t="s">
        <v>25139</v>
      </c>
      <c r="F805" s="71"/>
      <c r="G805" s="52">
        <v>4527</v>
      </c>
      <c r="H805" s="5" t="s">
        <v>11770</v>
      </c>
      <c r="I805" s="5">
        <v>2</v>
      </c>
      <c r="J805" s="72" t="s">
        <v>25139</v>
      </c>
      <c r="K805" s="71">
        <v>200</v>
      </c>
      <c r="L805" s="64"/>
      <c r="M805" s="5">
        <v>11</v>
      </c>
      <c r="N805" s="5">
        <v>837</v>
      </c>
      <c r="O805" s="47" t="s">
        <v>21103</v>
      </c>
      <c r="P805" s="46" t="s">
        <v>25757</v>
      </c>
      <c r="Q805" s="2" t="str">
        <f t="shared" si="88"/>
        <v>&lt;a href="set04\cg_january 4, 1912 - december 31, 1914\death\long,_wm_death_notice_may_23,_1912_p2_cg.pdf"&gt;Long, Wm&lt;/a&gt;</v>
      </c>
      <c r="T805" s="39">
        <f t="shared" si="90"/>
        <v>1912</v>
      </c>
      <c r="U805" s="2">
        <f t="shared" si="91"/>
        <v>5</v>
      </c>
      <c r="V805" s="2">
        <f t="shared" si="92"/>
        <v>5</v>
      </c>
      <c r="W805" s="2">
        <f t="shared" si="93"/>
        <v>23</v>
      </c>
      <c r="X805" s="2">
        <f t="shared" si="89"/>
        <v>118</v>
      </c>
    </row>
    <row r="806" spans="1:24" x14ac:dyDescent="0.25">
      <c r="A806" s="2">
        <v>862</v>
      </c>
      <c r="B806" s="4" t="s">
        <v>16233</v>
      </c>
      <c r="C806" s="5"/>
      <c r="D806" s="5" t="s">
        <v>72</v>
      </c>
      <c r="E806" s="72"/>
      <c r="F806" s="71">
        <v>31</v>
      </c>
      <c r="G806" s="52">
        <v>4541</v>
      </c>
      <c r="H806" s="5" t="s">
        <v>11770</v>
      </c>
      <c r="I806" s="5">
        <v>5</v>
      </c>
      <c r="J806" s="72" t="s">
        <v>25676</v>
      </c>
      <c r="K806" s="71">
        <v>31</v>
      </c>
      <c r="L806" s="64" t="s">
        <v>24905</v>
      </c>
      <c r="M806" s="5">
        <v>11</v>
      </c>
      <c r="N806" s="5">
        <v>851</v>
      </c>
      <c r="O806" s="47" t="s">
        <v>21117</v>
      </c>
      <c r="P806" s="46" t="s">
        <v>25757</v>
      </c>
      <c r="Q806" s="2" t="str">
        <f t="shared" si="88"/>
        <v>&lt;a href="set04\cg_january 4, 1912 - december 31, 1914\death\nelson,_john_e_funeral_attendees_june_6,_1912_p5_cg.pdf"&gt;Nelson, John E&lt;/a&gt;</v>
      </c>
      <c r="T806" s="39">
        <f t="shared" si="90"/>
        <v>1912</v>
      </c>
      <c r="U806" s="2">
        <f t="shared" si="91"/>
        <v>6</v>
      </c>
      <c r="V806" s="2">
        <f t="shared" si="92"/>
        <v>6</v>
      </c>
      <c r="W806" s="2">
        <f t="shared" si="93"/>
        <v>6</v>
      </c>
      <c r="X806" s="2">
        <f t="shared" si="89"/>
        <v>135</v>
      </c>
    </row>
    <row r="807" spans="1:24" x14ac:dyDescent="0.25">
      <c r="A807" s="2">
        <v>863</v>
      </c>
      <c r="B807" s="4" t="s">
        <v>16233</v>
      </c>
      <c r="C807" s="5"/>
      <c r="D807" s="5" t="s">
        <v>64</v>
      </c>
      <c r="E807" s="72"/>
      <c r="F807" s="71">
        <v>31</v>
      </c>
      <c r="G807" s="52">
        <v>4541</v>
      </c>
      <c r="H807" s="5" t="s">
        <v>11770</v>
      </c>
      <c r="I807" s="5">
        <v>1</v>
      </c>
      <c r="J807" s="72" t="s">
        <v>25676</v>
      </c>
      <c r="K807" s="71">
        <v>31</v>
      </c>
      <c r="L807" s="64" t="s">
        <v>24905</v>
      </c>
      <c r="M807" s="5">
        <v>11</v>
      </c>
      <c r="N807" s="5">
        <v>852</v>
      </c>
      <c r="O807" s="47" t="s">
        <v>21118</v>
      </c>
      <c r="P807" s="46" t="s">
        <v>25757</v>
      </c>
      <c r="Q807" s="2" t="str">
        <f t="shared" si="88"/>
        <v>&lt;a href="set04\cg_january 4, 1912 - december 31, 1914\death\nelson,_john_e_obituary_june_6,_1912_p1_cg.pdf"&gt;Nelson, John E&lt;/a&gt;</v>
      </c>
      <c r="T807" s="39">
        <f t="shared" si="90"/>
        <v>1912</v>
      </c>
      <c r="U807" s="2">
        <f t="shared" si="91"/>
        <v>6</v>
      </c>
      <c r="V807" s="2">
        <f t="shared" si="92"/>
        <v>6</v>
      </c>
      <c r="W807" s="2">
        <f t="shared" si="93"/>
        <v>6</v>
      </c>
      <c r="X807" s="2">
        <f t="shared" si="89"/>
        <v>126</v>
      </c>
    </row>
    <row r="808" spans="1:24" x14ac:dyDescent="0.25">
      <c r="A808" s="2">
        <v>1235</v>
      </c>
      <c r="B808" s="4" t="s">
        <v>16244</v>
      </c>
      <c r="C808" s="5"/>
      <c r="D808" s="5" t="s">
        <v>62</v>
      </c>
      <c r="E808" s="72"/>
      <c r="F808" s="71">
        <v>57</v>
      </c>
      <c r="G808" s="52">
        <v>4541</v>
      </c>
      <c r="H808" s="5" t="s">
        <v>11770</v>
      </c>
      <c r="I808" s="5">
        <v>6</v>
      </c>
      <c r="J808" s="72" t="s">
        <v>25676</v>
      </c>
      <c r="K808" s="71">
        <v>57</v>
      </c>
      <c r="L808" s="64" t="s">
        <v>25338</v>
      </c>
      <c r="M808" s="5">
        <v>11</v>
      </c>
      <c r="N808" s="5">
        <v>873</v>
      </c>
      <c r="O808" s="47" t="s">
        <v>21139</v>
      </c>
      <c r="P808" s="46" t="s">
        <v>25757</v>
      </c>
      <c r="Q808" s="2" t="str">
        <f t="shared" si="88"/>
        <v>&lt;a href="set04\cg_january 4, 1912 - december 31, 1914\death\sidman,_mrs_c_death_notice_june_6,_1912_p6_cg.pdf"&gt;Sidman, Mrs C&lt;/a&gt;</v>
      </c>
      <c r="T808" s="39">
        <f t="shared" si="90"/>
        <v>1912</v>
      </c>
      <c r="U808" s="2">
        <f t="shared" si="91"/>
        <v>6</v>
      </c>
      <c r="V808" s="2">
        <f t="shared" si="92"/>
        <v>6</v>
      </c>
      <c r="W808" s="2">
        <f t="shared" si="93"/>
        <v>6</v>
      </c>
      <c r="X808" s="2">
        <f t="shared" si="89"/>
        <v>128</v>
      </c>
    </row>
    <row r="809" spans="1:24" x14ac:dyDescent="0.25">
      <c r="A809" s="2">
        <v>1596</v>
      </c>
      <c r="B809" s="4" t="s">
        <v>16237</v>
      </c>
      <c r="C809" s="5"/>
      <c r="D809" s="5" t="s">
        <v>64</v>
      </c>
      <c r="E809" s="72" t="s">
        <v>25570</v>
      </c>
      <c r="F809" s="71">
        <v>76</v>
      </c>
      <c r="G809" s="52">
        <v>4541</v>
      </c>
      <c r="H809" s="5" t="s">
        <v>11770</v>
      </c>
      <c r="I809" s="5">
        <v>6</v>
      </c>
      <c r="J809" s="72" t="s">
        <v>25570</v>
      </c>
      <c r="K809" s="71">
        <v>76</v>
      </c>
      <c r="L809" s="64"/>
      <c r="M809" s="5">
        <v>11</v>
      </c>
      <c r="N809" s="5">
        <v>865</v>
      </c>
      <c r="O809" s="47" t="s">
        <v>21131</v>
      </c>
      <c r="P809" s="46" t="s">
        <v>25757</v>
      </c>
      <c r="Q809" s="2" t="str">
        <f t="shared" si="88"/>
        <v>&lt;a href="set04\cg_january 4, 1912 - december 31, 1914\death\price,_james_obituary_june_6,_1912_p6_cg.pdf"&gt;Price, James&lt;/a&gt;</v>
      </c>
      <c r="T809" s="39">
        <f t="shared" si="90"/>
        <v>1912</v>
      </c>
      <c r="U809" s="2">
        <f t="shared" si="91"/>
        <v>6</v>
      </c>
      <c r="V809" s="2">
        <f t="shared" si="92"/>
        <v>6</v>
      </c>
      <c r="W809" s="2">
        <f t="shared" si="93"/>
        <v>6</v>
      </c>
      <c r="X809" s="2">
        <f t="shared" si="89"/>
        <v>122</v>
      </c>
    </row>
    <row r="810" spans="1:24" x14ac:dyDescent="0.25">
      <c r="A810" s="2">
        <v>92</v>
      </c>
      <c r="B810" s="4" t="s">
        <v>16242</v>
      </c>
      <c r="C810" s="5"/>
      <c r="D810" s="5" t="s">
        <v>62</v>
      </c>
      <c r="E810" s="72"/>
      <c r="F810" s="71" t="s">
        <v>24881</v>
      </c>
      <c r="G810" s="52">
        <v>4548</v>
      </c>
      <c r="H810" s="5" t="s">
        <v>11770</v>
      </c>
      <c r="I810" s="5">
        <v>2</v>
      </c>
      <c r="J810" s="72" t="s">
        <v>25676</v>
      </c>
      <c r="K810" s="71">
        <v>0</v>
      </c>
      <c r="L810" s="64"/>
      <c r="M810" s="5">
        <v>11</v>
      </c>
      <c r="N810" s="5">
        <v>871</v>
      </c>
      <c r="O810" s="47" t="s">
        <v>21137</v>
      </c>
      <c r="P810" s="46" t="s">
        <v>25757</v>
      </c>
      <c r="Q810" s="2" t="str">
        <f t="shared" si="88"/>
        <v>&lt;a href="set04\cg_january 4, 1912 - december 31, 1914\death\rudolph,_small_child_of_peter_death_notice_june_13,_1912_p2_cg.pdf"&gt;Rudolph, Small child of Peter&lt;/a&gt;</v>
      </c>
      <c r="T810" s="39">
        <f t="shared" si="90"/>
        <v>1912</v>
      </c>
      <c r="U810" s="2">
        <f t="shared" si="91"/>
        <v>6</v>
      </c>
      <c r="V810" s="2">
        <f t="shared" si="92"/>
        <v>6</v>
      </c>
      <c r="W810" s="2">
        <f t="shared" si="93"/>
        <v>13</v>
      </c>
      <c r="X810" s="2">
        <f t="shared" si="89"/>
        <v>161</v>
      </c>
    </row>
    <row r="811" spans="1:24" x14ac:dyDescent="0.25">
      <c r="A811" s="2">
        <v>1597</v>
      </c>
      <c r="B811" s="4" t="s">
        <v>16238</v>
      </c>
      <c r="C811" s="5"/>
      <c r="D811" s="5" t="s">
        <v>72</v>
      </c>
      <c r="E811" s="72" t="s">
        <v>25570</v>
      </c>
      <c r="F811" s="71">
        <v>76</v>
      </c>
      <c r="G811" s="52">
        <v>4548</v>
      </c>
      <c r="H811" s="5" t="s">
        <v>11770</v>
      </c>
      <c r="I811" s="5">
        <v>6</v>
      </c>
      <c r="J811" s="72" t="s">
        <v>25570</v>
      </c>
      <c r="K811" s="71">
        <v>76</v>
      </c>
      <c r="L811" s="64"/>
      <c r="M811" s="5">
        <v>11</v>
      </c>
      <c r="N811" s="5">
        <v>866</v>
      </c>
      <c r="O811" s="47" t="s">
        <v>21132</v>
      </c>
      <c r="P811" s="46" t="s">
        <v>25757</v>
      </c>
      <c r="Q811" s="2" t="str">
        <f t="shared" si="88"/>
        <v>&lt;a href="set04\cg_january 4, 1912 - december 31, 1914\death\price,_james_r_funeral_report_june_13,_1912_p6_cg.pdf"&gt;Price, James R&lt;/a&gt;</v>
      </c>
      <c r="T811" s="39">
        <f t="shared" si="90"/>
        <v>1912</v>
      </c>
      <c r="U811" s="2">
        <f t="shared" si="91"/>
        <v>6</v>
      </c>
      <c r="V811" s="2">
        <f t="shared" si="92"/>
        <v>6</v>
      </c>
      <c r="W811" s="2">
        <f t="shared" si="93"/>
        <v>13</v>
      </c>
      <c r="X811" s="2">
        <f t="shared" si="89"/>
        <v>133</v>
      </c>
    </row>
    <row r="812" spans="1:24" x14ac:dyDescent="0.25">
      <c r="A812" s="2">
        <v>2955</v>
      </c>
      <c r="B812" s="4" t="s">
        <v>16248</v>
      </c>
      <c r="C812" s="5"/>
      <c r="D812" s="5" t="s">
        <v>64</v>
      </c>
      <c r="E812" s="72" t="s">
        <v>13510</v>
      </c>
      <c r="F812" s="71"/>
      <c r="G812" s="52">
        <v>4548</v>
      </c>
      <c r="H812" s="5" t="s">
        <v>11770</v>
      </c>
      <c r="I812" s="5">
        <v>2</v>
      </c>
      <c r="J812" s="72" t="s">
        <v>13510</v>
      </c>
      <c r="K812" s="71">
        <v>200</v>
      </c>
      <c r="L812" s="64" t="s">
        <v>24892</v>
      </c>
      <c r="M812" s="5">
        <v>11</v>
      </c>
      <c r="N812" s="5">
        <v>883</v>
      </c>
      <c r="O812" s="47" t="s">
        <v>21149</v>
      </c>
      <c r="P812" s="46" t="s">
        <v>25757</v>
      </c>
      <c r="Q812" s="2" t="str">
        <f t="shared" si="88"/>
        <v>&lt;a href="set04\cg_january 4, 1912 - december 31, 1914\death\thompson,_mrs_j_d_obituary_june_13,_1912_p2_cg.pdf"&gt;Thompson, Mrs J D&lt;/a&gt;</v>
      </c>
      <c r="T812" s="39">
        <f t="shared" si="90"/>
        <v>1912</v>
      </c>
      <c r="U812" s="2">
        <f t="shared" si="91"/>
        <v>6</v>
      </c>
      <c r="V812" s="2">
        <f t="shared" si="92"/>
        <v>6</v>
      </c>
      <c r="W812" s="2">
        <f t="shared" si="93"/>
        <v>13</v>
      </c>
      <c r="X812" s="2">
        <f t="shared" si="89"/>
        <v>133</v>
      </c>
    </row>
    <row r="813" spans="1:24" x14ac:dyDescent="0.25">
      <c r="A813" s="2">
        <v>1236</v>
      </c>
      <c r="B813" s="4" t="s">
        <v>16245</v>
      </c>
      <c r="C813" s="5" t="s">
        <v>16246</v>
      </c>
      <c r="D813" s="5" t="s">
        <v>64</v>
      </c>
      <c r="E813" s="72"/>
      <c r="F813" s="71">
        <v>57</v>
      </c>
      <c r="G813" s="52">
        <v>4569</v>
      </c>
      <c r="H813" s="5" t="s">
        <v>11770</v>
      </c>
      <c r="I813" s="5">
        <v>6</v>
      </c>
      <c r="J813" s="72" t="s">
        <v>25676</v>
      </c>
      <c r="K813" s="71">
        <v>57</v>
      </c>
      <c r="L813" s="64" t="s">
        <v>25338</v>
      </c>
      <c r="M813" s="5">
        <v>11</v>
      </c>
      <c r="N813" s="5">
        <v>874</v>
      </c>
      <c r="O813" s="47" t="s">
        <v>21140</v>
      </c>
      <c r="P813" s="46" t="s">
        <v>25757</v>
      </c>
      <c r="Q813" s="2" t="str">
        <f t="shared" si="88"/>
        <v>&lt;a href="set04\cg_january 4, 1912 - december 31, 1914\death\sidman,_mrs_chas_w_(louise_m_crouse)_obituary_july_4,_1912_p6_cg.pdf"&gt;Sidman, Mrs Chas W&lt;/a&gt;</v>
      </c>
      <c r="T813" s="39">
        <f t="shared" si="90"/>
        <v>1912</v>
      </c>
      <c r="U813" s="2">
        <f t="shared" si="91"/>
        <v>7</v>
      </c>
      <c r="V813" s="2">
        <f t="shared" si="92"/>
        <v>7</v>
      </c>
      <c r="W813" s="2">
        <f t="shared" si="93"/>
        <v>4</v>
      </c>
      <c r="X813" s="2">
        <f t="shared" si="89"/>
        <v>152</v>
      </c>
    </row>
    <row r="814" spans="1:24" x14ac:dyDescent="0.25">
      <c r="A814" s="2">
        <v>2477</v>
      </c>
      <c r="B814" s="4" t="s">
        <v>16228</v>
      </c>
      <c r="C814" s="5"/>
      <c r="D814" s="5" t="s">
        <v>62</v>
      </c>
      <c r="E814" s="72"/>
      <c r="F814" s="71"/>
      <c r="G814" s="52">
        <v>4576</v>
      </c>
      <c r="H814" s="5" t="s">
        <v>11770</v>
      </c>
      <c r="I814" s="5">
        <v>2</v>
      </c>
      <c r="J814" s="72" t="s">
        <v>25676</v>
      </c>
      <c r="K814" s="71">
        <v>200</v>
      </c>
      <c r="L814" s="64"/>
      <c r="M814" s="5">
        <v>11</v>
      </c>
      <c r="N814" s="5">
        <v>839</v>
      </c>
      <c r="O814" s="47" t="s">
        <v>21105</v>
      </c>
      <c r="P814" s="46" t="s">
        <v>25757</v>
      </c>
      <c r="Q814" s="2" t="str">
        <f t="shared" si="88"/>
        <v>&lt;a href="set04\cg_january 4, 1912 - december 31, 1914\death\mallette,_h_r_death_notice_july_11,_1912_p2_cg.pdf"&gt;Mallette, H R&lt;/a&gt;</v>
      </c>
      <c r="T814" s="39">
        <f t="shared" si="90"/>
        <v>1912</v>
      </c>
      <c r="U814" s="2">
        <f t="shared" si="91"/>
        <v>7</v>
      </c>
      <c r="V814" s="2">
        <f t="shared" si="92"/>
        <v>7</v>
      </c>
      <c r="W814" s="2">
        <f t="shared" si="93"/>
        <v>11</v>
      </c>
      <c r="X814" s="2">
        <f t="shared" si="89"/>
        <v>129</v>
      </c>
    </row>
    <row r="815" spans="1:24" x14ac:dyDescent="0.25">
      <c r="A815" s="2">
        <v>1481</v>
      </c>
      <c r="B815" s="4" t="s">
        <v>16216</v>
      </c>
      <c r="C815" s="5"/>
      <c r="D815" s="5" t="s">
        <v>62</v>
      </c>
      <c r="E815" s="72"/>
      <c r="F815" s="71" t="s">
        <v>24955</v>
      </c>
      <c r="G815" s="52">
        <v>4604</v>
      </c>
      <c r="H815" s="5" t="s">
        <v>11770</v>
      </c>
      <c r="I815" s="5">
        <v>6</v>
      </c>
      <c r="J815" s="72" t="s">
        <v>25676</v>
      </c>
      <c r="K815" s="71">
        <v>70</v>
      </c>
      <c r="L815" s="64"/>
      <c r="M815" s="5">
        <v>11</v>
      </c>
      <c r="N815" s="5">
        <v>793</v>
      </c>
      <c r="O815" s="47" t="s">
        <v>21060</v>
      </c>
      <c r="P815" s="46" t="s">
        <v>25757</v>
      </c>
      <c r="Q815" s="2" t="str">
        <f t="shared" si="88"/>
        <v>&lt;a href="set04\cg_january 4, 1912 - december 31, 1914\death\albin,_nels_father_of_death_notice_august_8,_1912_p6_cg.pdf"&gt;Albin, Nels Father of&lt;/a&gt;</v>
      </c>
      <c r="T815" s="39">
        <f t="shared" si="90"/>
        <v>1912</v>
      </c>
      <c r="U815" s="2">
        <f t="shared" si="91"/>
        <v>8</v>
      </c>
      <c r="V815" s="2">
        <f t="shared" si="92"/>
        <v>8</v>
      </c>
      <c r="W815" s="2">
        <f t="shared" si="93"/>
        <v>8</v>
      </c>
      <c r="X815" s="2">
        <f t="shared" si="89"/>
        <v>146</v>
      </c>
    </row>
    <row r="816" spans="1:24" x14ac:dyDescent="0.25">
      <c r="A816" s="2">
        <v>1482</v>
      </c>
      <c r="B816" s="4" t="s">
        <v>16217</v>
      </c>
      <c r="C816" s="5"/>
      <c r="D816" s="5" t="s">
        <v>62</v>
      </c>
      <c r="E816" s="72"/>
      <c r="F816" s="71" t="s">
        <v>24955</v>
      </c>
      <c r="G816" s="52">
        <v>4604</v>
      </c>
      <c r="H816" s="5" t="s">
        <v>11770</v>
      </c>
      <c r="I816" s="5">
        <v>6</v>
      </c>
      <c r="J816" s="72" t="s">
        <v>25676</v>
      </c>
      <c r="K816" s="71">
        <v>70</v>
      </c>
      <c r="L816" s="64"/>
      <c r="M816" s="5">
        <v>11</v>
      </c>
      <c r="N816" s="5">
        <v>794</v>
      </c>
      <c r="O816" s="47" t="s">
        <v>21061</v>
      </c>
      <c r="P816" s="46" t="s">
        <v>25757</v>
      </c>
      <c r="Q816" s="2" t="str">
        <f t="shared" si="88"/>
        <v>&lt;a href="set04\cg_january 4, 1912 - december 31, 1914\death\albin,_peter_death_notice_august_8,_1912_p6_cg.pdf"&gt;Albin, Peter&lt;/a&gt;</v>
      </c>
      <c r="T816" s="39">
        <f t="shared" si="90"/>
        <v>1912</v>
      </c>
      <c r="U816" s="2">
        <f t="shared" si="91"/>
        <v>8</v>
      </c>
      <c r="V816" s="2">
        <f t="shared" si="92"/>
        <v>8</v>
      </c>
      <c r="W816" s="2">
        <f t="shared" si="93"/>
        <v>8</v>
      </c>
      <c r="X816" s="2">
        <f t="shared" si="89"/>
        <v>128</v>
      </c>
    </row>
    <row r="817" spans="1:24" x14ac:dyDescent="0.25">
      <c r="A817" s="2">
        <v>2510</v>
      </c>
      <c r="B817" s="4" t="s">
        <v>16230</v>
      </c>
      <c r="C817" s="5"/>
      <c r="D817" s="5" t="s">
        <v>62</v>
      </c>
      <c r="E817" s="72"/>
      <c r="F817" s="71"/>
      <c r="G817" s="52">
        <v>4618</v>
      </c>
      <c r="H817" s="5" t="s">
        <v>11770</v>
      </c>
      <c r="I817" s="5">
        <v>5</v>
      </c>
      <c r="J817" s="72" t="s">
        <v>25676</v>
      </c>
      <c r="K817" s="71">
        <v>200</v>
      </c>
      <c r="L817" s="64"/>
      <c r="M817" s="5">
        <v>11</v>
      </c>
      <c r="N817" s="5">
        <v>843</v>
      </c>
      <c r="O817" s="47" t="s">
        <v>21109</v>
      </c>
      <c r="P817" s="46" t="s">
        <v>25757</v>
      </c>
      <c r="Q817" s="2" t="str">
        <f t="shared" si="88"/>
        <v>&lt;a href="set04\cg_january 4, 1912 - december 31, 1914\death\mcfadden,_mrs_a_p_father_of_death_notice_august_22,_1912_p5_cg.pdf"&gt;McFadden, Mrs A P Father of&lt;/a&gt;</v>
      </c>
      <c r="T817" s="39">
        <f t="shared" si="90"/>
        <v>1912</v>
      </c>
      <c r="U817" s="2">
        <f t="shared" si="91"/>
        <v>8</v>
      </c>
      <c r="V817" s="2">
        <f t="shared" si="92"/>
        <v>8</v>
      </c>
      <c r="W817" s="2">
        <f t="shared" si="93"/>
        <v>22</v>
      </c>
      <c r="X817" s="2">
        <f t="shared" si="89"/>
        <v>159</v>
      </c>
    </row>
    <row r="818" spans="1:24" x14ac:dyDescent="0.25">
      <c r="A818" s="2">
        <v>2760</v>
      </c>
      <c r="B818" s="4" t="s">
        <v>16239</v>
      </c>
      <c r="C818" s="5"/>
      <c r="D818" s="5" t="s">
        <v>62</v>
      </c>
      <c r="G818" s="52">
        <v>4618</v>
      </c>
      <c r="H818" s="5" t="s">
        <v>11770</v>
      </c>
      <c r="I818" s="5">
        <v>5</v>
      </c>
      <c r="J818" s="72" t="s">
        <v>25676</v>
      </c>
      <c r="K818" s="71">
        <v>200</v>
      </c>
      <c r="L818" s="64"/>
      <c r="M818" s="5">
        <v>11</v>
      </c>
      <c r="N818" s="5">
        <v>867</v>
      </c>
      <c r="O818" s="47" t="s">
        <v>21133</v>
      </c>
      <c r="P818" s="46" t="s">
        <v>25757</v>
      </c>
      <c r="Q818" s="2" t="str">
        <f t="shared" si="88"/>
        <v>&lt;a href="set04\cg_january 4, 1912 - december 31, 1914\death\reynolds,_wm_death_notice_august_22,_1912_p5_cg.pdf"&gt;Reynolds, Wm&lt;/a&gt;</v>
      </c>
      <c r="T818" s="39">
        <f t="shared" si="90"/>
        <v>1912</v>
      </c>
      <c r="U818" s="2">
        <f t="shared" si="91"/>
        <v>8</v>
      </c>
      <c r="V818" s="2">
        <f t="shared" si="92"/>
        <v>8</v>
      </c>
      <c r="W818" s="2">
        <f t="shared" si="93"/>
        <v>22</v>
      </c>
      <c r="X818" s="2">
        <f t="shared" si="89"/>
        <v>129</v>
      </c>
    </row>
    <row r="819" spans="1:24" x14ac:dyDescent="0.25">
      <c r="A819" s="2">
        <v>949</v>
      </c>
      <c r="B819" s="4" t="s">
        <v>16250</v>
      </c>
      <c r="C819" s="5" t="s">
        <v>16251</v>
      </c>
      <c r="D819" s="5" t="s">
        <v>64</v>
      </c>
      <c r="E819" s="72"/>
      <c r="F819" s="71">
        <v>38</v>
      </c>
      <c r="G819" s="52">
        <v>4625</v>
      </c>
      <c r="H819" s="5" t="s">
        <v>11770</v>
      </c>
      <c r="I819" s="5">
        <v>1</v>
      </c>
      <c r="J819" s="72" t="s">
        <v>25676</v>
      </c>
      <c r="K819" s="71">
        <v>38</v>
      </c>
      <c r="L819" s="64" t="s">
        <v>24912</v>
      </c>
      <c r="M819" s="5">
        <v>11</v>
      </c>
      <c r="N819" s="5">
        <v>891</v>
      </c>
      <c r="O819" s="47" t="s">
        <v>21157</v>
      </c>
      <c r="P819" s="46" t="s">
        <v>25757</v>
      </c>
      <c r="Q819" s="2" t="str">
        <f t="shared" si="88"/>
        <v>&lt;a href="set04\cg_january 4, 1912 - december 31, 1914\death\wright,_mrs_wm_h_(margaret_williams)_obituary_august_29,_1912_p1_cg.pdf"&gt;Wright, Mrs Wm H&lt;/a&gt;</v>
      </c>
      <c r="T819" s="39">
        <f t="shared" si="90"/>
        <v>1912</v>
      </c>
      <c r="U819" s="2">
        <f t="shared" si="91"/>
        <v>8</v>
      </c>
      <c r="V819" s="2">
        <f t="shared" si="92"/>
        <v>8</v>
      </c>
      <c r="W819" s="2">
        <f t="shared" si="93"/>
        <v>29</v>
      </c>
      <c r="X819" s="2">
        <f t="shared" si="89"/>
        <v>153</v>
      </c>
    </row>
    <row r="820" spans="1:24" x14ac:dyDescent="0.25">
      <c r="A820" s="2">
        <v>2584</v>
      </c>
      <c r="B820" s="4" t="s">
        <v>16232</v>
      </c>
      <c r="C820" s="5"/>
      <c r="D820" s="5" t="s">
        <v>64</v>
      </c>
      <c r="E820" s="72" t="s">
        <v>25026</v>
      </c>
      <c r="F820" s="71"/>
      <c r="G820" s="52">
        <v>4625</v>
      </c>
      <c r="H820" s="5" t="s">
        <v>11770</v>
      </c>
      <c r="I820" s="5">
        <v>1</v>
      </c>
      <c r="J820" s="72" t="s">
        <v>25026</v>
      </c>
      <c r="K820" s="71">
        <v>200</v>
      </c>
      <c r="L820" s="64"/>
      <c r="M820" s="5">
        <v>11</v>
      </c>
      <c r="N820" s="5">
        <v>850</v>
      </c>
      <c r="O820" s="47" t="s">
        <v>21116</v>
      </c>
      <c r="P820" s="46" t="s">
        <v>25757</v>
      </c>
      <c r="Q820" s="2" t="str">
        <f t="shared" si="88"/>
        <v>&lt;a href="set04\cg_january 4, 1912 - december 31, 1914\death\nelson,_christian_obituary_august_29,_1912_p1_cg.pdf"&gt;Nelson, Christian&lt;/a&gt;</v>
      </c>
      <c r="T820" s="39">
        <f t="shared" si="90"/>
        <v>1912</v>
      </c>
      <c r="U820" s="2">
        <f t="shared" si="91"/>
        <v>8</v>
      </c>
      <c r="V820" s="2">
        <f t="shared" si="92"/>
        <v>8</v>
      </c>
      <c r="W820" s="2">
        <f t="shared" si="93"/>
        <v>29</v>
      </c>
      <c r="X820" s="2">
        <f t="shared" si="89"/>
        <v>135</v>
      </c>
    </row>
    <row r="821" spans="1:24" x14ac:dyDescent="0.25">
      <c r="A821" s="2">
        <v>957</v>
      </c>
      <c r="B821" s="4" t="s">
        <v>8606</v>
      </c>
      <c r="C821" s="5"/>
      <c r="D821" s="5" t="s">
        <v>64</v>
      </c>
      <c r="E821" s="72" t="s">
        <v>24917</v>
      </c>
      <c r="F821" s="71">
        <v>39</v>
      </c>
      <c r="G821" s="52">
        <v>4632</v>
      </c>
      <c r="H821" s="5" t="s">
        <v>11770</v>
      </c>
      <c r="I821" s="5">
        <v>2</v>
      </c>
      <c r="J821" s="72" t="s">
        <v>24917</v>
      </c>
      <c r="K821" s="71">
        <v>39</v>
      </c>
      <c r="L821" s="64" t="s">
        <v>25121</v>
      </c>
      <c r="M821" s="5">
        <v>11</v>
      </c>
      <c r="N821" s="5">
        <v>879</v>
      </c>
      <c r="O821" s="47" t="s">
        <v>21145</v>
      </c>
      <c r="P821" s="46" t="s">
        <v>25757</v>
      </c>
      <c r="Q821" s="2" t="str">
        <f t="shared" si="88"/>
        <v>&lt;a href="set04\cg_january 4, 1912 - december 31, 1914\death\sluga,_n_p_obituary_september_5,_1912_p2_cg.pdf"&gt;Sluga, N P&lt;/a&gt;</v>
      </c>
      <c r="T821" s="39">
        <f t="shared" si="90"/>
        <v>1912</v>
      </c>
      <c r="U821" s="2">
        <f t="shared" si="91"/>
        <v>9</v>
      </c>
      <c r="V821" s="2">
        <f t="shared" si="92"/>
        <v>9</v>
      </c>
      <c r="W821" s="2">
        <f t="shared" si="93"/>
        <v>5</v>
      </c>
      <c r="X821" s="2">
        <f t="shared" si="89"/>
        <v>123</v>
      </c>
    </row>
    <row r="822" spans="1:24" x14ac:dyDescent="0.25">
      <c r="A822" s="2">
        <v>1305</v>
      </c>
      <c r="B822" s="4" t="s">
        <v>16236</v>
      </c>
      <c r="C822" s="5"/>
      <c r="D822" s="5" t="s">
        <v>62</v>
      </c>
      <c r="E822" s="72" t="s">
        <v>25569</v>
      </c>
      <c r="F822" s="71">
        <v>60</v>
      </c>
      <c r="G822" s="52">
        <v>4667</v>
      </c>
      <c r="H822" s="5" t="s">
        <v>11770</v>
      </c>
      <c r="I822" s="5">
        <v>1</v>
      </c>
      <c r="J822" s="72" t="s">
        <v>25569</v>
      </c>
      <c r="K822" s="71">
        <v>60</v>
      </c>
      <c r="L822" s="64"/>
      <c r="M822" s="5">
        <v>11</v>
      </c>
      <c r="N822" s="5">
        <v>864</v>
      </c>
      <c r="O822" s="47" t="s">
        <v>21130</v>
      </c>
      <c r="P822" s="46" t="s">
        <v>25757</v>
      </c>
      <c r="Q822" s="2" t="str">
        <f t="shared" si="88"/>
        <v>&lt;a href="set04\cg_january 4, 1912 - december 31, 1914\death\perkins,_eugene_g_death_notice_october_10,_1912_p1_cg.pdf"&gt;Perkins, Eugene G&lt;/a&gt;</v>
      </c>
      <c r="T822" s="39">
        <f t="shared" si="90"/>
        <v>1912</v>
      </c>
      <c r="U822" s="2">
        <f t="shared" si="91"/>
        <v>10</v>
      </c>
      <c r="V822" s="2">
        <f t="shared" si="92"/>
        <v>10</v>
      </c>
      <c r="W822" s="2">
        <f t="shared" si="93"/>
        <v>10</v>
      </c>
      <c r="X822" s="2">
        <f t="shared" si="89"/>
        <v>140</v>
      </c>
    </row>
    <row r="823" spans="1:24" x14ac:dyDescent="0.25">
      <c r="A823" s="2">
        <v>1695</v>
      </c>
      <c r="B823" s="4" t="s">
        <v>16240</v>
      </c>
      <c r="C823" s="5"/>
      <c r="D823" s="5" t="s">
        <v>64</v>
      </c>
      <c r="E823" s="72" t="s">
        <v>25147</v>
      </c>
      <c r="F823" s="71">
        <v>82</v>
      </c>
      <c r="G823" s="52">
        <v>4702</v>
      </c>
      <c r="H823" s="5" t="s">
        <v>11770</v>
      </c>
      <c r="I823" s="5">
        <v>6</v>
      </c>
      <c r="J823" s="72" t="s">
        <v>25147</v>
      </c>
      <c r="K823" s="71">
        <v>82</v>
      </c>
      <c r="L823" s="64"/>
      <c r="M823" s="5">
        <v>11</v>
      </c>
      <c r="N823" s="5">
        <v>868</v>
      </c>
      <c r="O823" s="47" t="s">
        <v>21134</v>
      </c>
      <c r="P823" s="46" t="s">
        <v>25757</v>
      </c>
      <c r="Q823" s="2" t="str">
        <f t="shared" si="88"/>
        <v>&lt;a href="set04\cg_january 4, 1912 - december 31, 1914\death\richardson,_mrs_hulda_obituary_november_14,_1912_p6_cg.pdf"&gt;Richardson, Mrs Hulda&lt;/a&gt;</v>
      </c>
      <c r="T823" s="39">
        <f t="shared" si="90"/>
        <v>1912</v>
      </c>
      <c r="U823" s="2">
        <f t="shared" si="91"/>
        <v>11</v>
      </c>
      <c r="V823" s="2">
        <f t="shared" si="92"/>
        <v>11</v>
      </c>
      <c r="W823" s="2">
        <f t="shared" si="93"/>
        <v>14</v>
      </c>
      <c r="X823" s="2">
        <f t="shared" si="89"/>
        <v>145</v>
      </c>
    </row>
    <row r="824" spans="1:24" x14ac:dyDescent="0.25">
      <c r="A824" s="2">
        <v>339</v>
      </c>
      <c r="B824" s="4" t="s">
        <v>16229</v>
      </c>
      <c r="C824" s="5"/>
      <c r="D824" s="5" t="s">
        <v>62</v>
      </c>
      <c r="E824" s="72" t="s">
        <v>24911</v>
      </c>
      <c r="F824" s="71">
        <v>4</v>
      </c>
      <c r="G824" s="52">
        <v>4723</v>
      </c>
      <c r="H824" s="5" t="s">
        <v>11770</v>
      </c>
      <c r="I824" s="5">
        <v>1</v>
      </c>
      <c r="J824" s="72" t="s">
        <v>24911</v>
      </c>
      <c r="K824" s="71">
        <v>4</v>
      </c>
      <c r="L824" s="64"/>
      <c r="M824" s="5">
        <v>11</v>
      </c>
      <c r="N824" s="5">
        <v>840</v>
      </c>
      <c r="O824" s="47" t="s">
        <v>21106</v>
      </c>
      <c r="P824" s="46" t="s">
        <v>25757</v>
      </c>
      <c r="Q824" s="2" t="str">
        <f t="shared" si="88"/>
        <v>&lt;a href="set04\cg_january 4, 1912 - december 31, 1914\death\mcbain,_4_yr_old_boy_death_notice_december_5,_1912_p1_cg.pdf"&gt;McBain, 4 yr old boy&lt;/a&gt;</v>
      </c>
      <c r="T824" s="39">
        <f t="shared" si="90"/>
        <v>1912</v>
      </c>
      <c r="U824" s="2">
        <f t="shared" si="91"/>
        <v>12</v>
      </c>
      <c r="V824" s="2">
        <f t="shared" si="92"/>
        <v>12</v>
      </c>
      <c r="W824" s="2">
        <f t="shared" si="93"/>
        <v>5</v>
      </c>
      <c r="X824" s="2">
        <f t="shared" si="89"/>
        <v>146</v>
      </c>
    </row>
    <row r="825" spans="1:24" x14ac:dyDescent="0.25">
      <c r="A825" s="2">
        <v>850</v>
      </c>
      <c r="B825" s="4" t="s">
        <v>16249</v>
      </c>
      <c r="C825" s="5"/>
      <c r="D825" s="5" t="s">
        <v>62</v>
      </c>
      <c r="E825" s="72" t="s">
        <v>25576</v>
      </c>
      <c r="F825" s="71" t="s">
        <v>25265</v>
      </c>
      <c r="G825" s="52">
        <v>4723</v>
      </c>
      <c r="H825" s="5" t="s">
        <v>11770</v>
      </c>
      <c r="I825" s="5">
        <v>1</v>
      </c>
      <c r="J825" s="72" t="s">
        <v>25576</v>
      </c>
      <c r="K825" s="71">
        <v>30</v>
      </c>
      <c r="L825" s="64"/>
      <c r="M825" s="5">
        <v>11</v>
      </c>
      <c r="N825" s="5">
        <v>890</v>
      </c>
      <c r="O825" s="47" t="s">
        <v>21156</v>
      </c>
      <c r="P825" s="46" t="s">
        <v>25757</v>
      </c>
      <c r="Q825" s="2" t="str">
        <f t="shared" si="88"/>
        <v>&lt;a href="set04\cg_january 4, 1912 - december 31, 1914\death\wiedman,_john_death_notice_december_5,_1912_p1_cg.pdf"&gt;Wiedman, John&lt;/a&gt;</v>
      </c>
      <c r="T825" s="39">
        <f t="shared" si="90"/>
        <v>1912</v>
      </c>
      <c r="U825" s="2">
        <f t="shared" si="91"/>
        <v>12</v>
      </c>
      <c r="V825" s="2">
        <f t="shared" si="92"/>
        <v>12</v>
      </c>
      <c r="W825" s="2">
        <f t="shared" si="93"/>
        <v>5</v>
      </c>
      <c r="X825" s="2">
        <f t="shared" si="89"/>
        <v>132</v>
      </c>
    </row>
    <row r="826" spans="1:24" x14ac:dyDescent="0.25">
      <c r="A826" s="2">
        <v>1408</v>
      </c>
      <c r="B826" s="4" t="s">
        <v>16235</v>
      </c>
      <c r="C826" s="5"/>
      <c r="D826" s="5" t="s">
        <v>62</v>
      </c>
      <c r="E826" s="72" t="s">
        <v>24911</v>
      </c>
      <c r="F826" s="71">
        <v>65</v>
      </c>
      <c r="G826" s="52">
        <v>4723</v>
      </c>
      <c r="H826" s="5" t="s">
        <v>11770</v>
      </c>
      <c r="I826" s="5">
        <v>1</v>
      </c>
      <c r="J826" s="72" t="s">
        <v>24911</v>
      </c>
      <c r="K826" s="71">
        <v>65</v>
      </c>
      <c r="L826" s="64"/>
      <c r="M826" s="5">
        <v>11</v>
      </c>
      <c r="N826" s="5">
        <v>860</v>
      </c>
      <c r="O826" s="47" t="s">
        <v>21126</v>
      </c>
      <c r="P826" s="46" t="s">
        <v>25757</v>
      </c>
      <c r="Q826" s="2" t="str">
        <f t="shared" si="88"/>
        <v>&lt;a href="set04\cg_january 4, 1912 - december 31, 1914\death\owens,_mrs_death_notice_december_5,_1912_p1_cg.pdf"&gt;Owens, Mrs &lt;/a&gt;</v>
      </c>
      <c r="T826" s="39">
        <f t="shared" si="90"/>
        <v>1912</v>
      </c>
      <c r="U826" s="2">
        <f t="shared" si="91"/>
        <v>12</v>
      </c>
      <c r="V826" s="2">
        <f t="shared" si="92"/>
        <v>12</v>
      </c>
      <c r="W826" s="2">
        <f t="shared" si="93"/>
        <v>5</v>
      </c>
      <c r="X826" s="2">
        <f t="shared" si="89"/>
        <v>127</v>
      </c>
    </row>
    <row r="827" spans="1:24" x14ac:dyDescent="0.25">
      <c r="A827" s="2">
        <v>2114</v>
      </c>
      <c r="B827" s="4" t="s">
        <v>16221</v>
      </c>
      <c r="C827" s="5"/>
      <c r="D827" s="5" t="s">
        <v>64</v>
      </c>
      <c r="E827" s="72"/>
      <c r="F827" s="71"/>
      <c r="G827" s="52">
        <v>4723</v>
      </c>
      <c r="H827" s="5" t="s">
        <v>11770</v>
      </c>
      <c r="I827" s="5">
        <v>6</v>
      </c>
      <c r="J827" s="72" t="s">
        <v>25676</v>
      </c>
      <c r="K827" s="71">
        <v>200</v>
      </c>
      <c r="L827" s="64"/>
      <c r="M827" s="5">
        <v>11</v>
      </c>
      <c r="N827" s="5">
        <v>811</v>
      </c>
      <c r="O827" s="47" t="s">
        <v>21077</v>
      </c>
      <c r="P827" s="46" t="s">
        <v>25757</v>
      </c>
      <c r="Q827" s="2" t="str">
        <f t="shared" si="88"/>
        <v>&lt;a href="set04\cg_january 4, 1912 - december 31, 1914\death\flynn,_mrs_c_a_obituary_december_5,_1912_p6_cg.pdf"&gt;Flynn, Mrs C A&lt;/a&gt;</v>
      </c>
      <c r="T827" s="39">
        <f t="shared" si="90"/>
        <v>1912</v>
      </c>
      <c r="U827" s="2">
        <f t="shared" si="91"/>
        <v>12</v>
      </c>
      <c r="V827" s="2">
        <f t="shared" si="92"/>
        <v>12</v>
      </c>
      <c r="W827" s="2">
        <f t="shared" si="93"/>
        <v>5</v>
      </c>
      <c r="X827" s="2">
        <f t="shared" si="89"/>
        <v>130</v>
      </c>
    </row>
    <row r="828" spans="1:24" x14ac:dyDescent="0.25">
      <c r="A828" s="2">
        <v>2608</v>
      </c>
      <c r="B828" s="4" t="s">
        <v>16234</v>
      </c>
      <c r="C828" s="5"/>
      <c r="D828" s="5" t="s">
        <v>64</v>
      </c>
      <c r="E828" s="72"/>
      <c r="F828" s="71"/>
      <c r="G828" s="52">
        <v>4723</v>
      </c>
      <c r="H828" s="5" t="s">
        <v>11770</v>
      </c>
      <c r="I828" s="5">
        <v>1</v>
      </c>
      <c r="J828" s="72" t="s">
        <v>25676</v>
      </c>
      <c r="K828" s="71">
        <v>200</v>
      </c>
      <c r="L828" s="64"/>
      <c r="M828" s="5">
        <v>11</v>
      </c>
      <c r="N828" s="5">
        <v>856</v>
      </c>
      <c r="O828" s="47" t="s">
        <v>21122</v>
      </c>
      <c r="P828" s="46" t="s">
        <v>25757</v>
      </c>
      <c r="Q828" s="2" t="str">
        <f t="shared" si="88"/>
        <v>&lt;a href="set04\cg_january 4, 1912 - december 31, 1914\death\newbold,_mrs_l_b_obituary_december_5,_1912_p1_cg.pdf"&gt;Newbold, Mrs L B&lt;/a&gt;</v>
      </c>
      <c r="T828" s="39">
        <f t="shared" si="90"/>
        <v>1912</v>
      </c>
      <c r="U828" s="2">
        <f t="shared" si="91"/>
        <v>12</v>
      </c>
      <c r="V828" s="2">
        <f t="shared" si="92"/>
        <v>12</v>
      </c>
      <c r="W828" s="2">
        <f t="shared" si="93"/>
        <v>5</v>
      </c>
      <c r="X828" s="2">
        <f t="shared" si="89"/>
        <v>134</v>
      </c>
    </row>
    <row r="829" spans="1:24" x14ac:dyDescent="0.25">
      <c r="A829" s="2">
        <v>3062</v>
      </c>
      <c r="B829" s="4" t="s">
        <v>13010</v>
      </c>
      <c r="C829" s="5"/>
      <c r="D829" s="5" t="s">
        <v>62</v>
      </c>
      <c r="E829" s="72" t="s">
        <v>24917</v>
      </c>
      <c r="F829" s="71"/>
      <c r="G829" s="52">
        <v>4723</v>
      </c>
      <c r="H829" s="5" t="s">
        <v>11770</v>
      </c>
      <c r="I829" s="5">
        <v>1</v>
      </c>
      <c r="J829" s="72" t="s">
        <v>24917</v>
      </c>
      <c r="K829" s="71">
        <v>200</v>
      </c>
      <c r="L829" s="64" t="s">
        <v>24920</v>
      </c>
      <c r="M829" s="5">
        <v>11</v>
      </c>
      <c r="N829" s="5">
        <v>892</v>
      </c>
      <c r="O829" s="47" t="s">
        <v>21158</v>
      </c>
      <c r="P829" s="46" t="s">
        <v>25757</v>
      </c>
      <c r="Q829" s="2" t="str">
        <f t="shared" si="88"/>
        <v>&lt;a href="set04\cg_january 4, 1912 - december 31, 1914\death\wright,_w_w_death_notice_december_5,_1912_p1_cg.pdf"&gt;Wright, W W&lt;/a&gt;</v>
      </c>
      <c r="T829" s="39">
        <f t="shared" si="90"/>
        <v>1912</v>
      </c>
      <c r="U829" s="2">
        <f t="shared" si="91"/>
        <v>12</v>
      </c>
      <c r="V829" s="2">
        <f t="shared" si="92"/>
        <v>12</v>
      </c>
      <c r="W829" s="2">
        <f t="shared" si="93"/>
        <v>5</v>
      </c>
      <c r="X829" s="2">
        <f t="shared" si="89"/>
        <v>128</v>
      </c>
    </row>
    <row r="830" spans="1:24" x14ac:dyDescent="0.25">
      <c r="A830" s="2">
        <v>1409</v>
      </c>
      <c r="B830" s="4" t="s">
        <v>16235</v>
      </c>
      <c r="C830" s="5"/>
      <c r="D830" s="5" t="s">
        <v>72</v>
      </c>
      <c r="E830" s="72" t="s">
        <v>24911</v>
      </c>
      <c r="F830" s="71">
        <v>65</v>
      </c>
      <c r="G830" s="52">
        <v>4730</v>
      </c>
      <c r="H830" s="5" t="s">
        <v>11770</v>
      </c>
      <c r="I830" s="5">
        <v>2</v>
      </c>
      <c r="J830" s="72" t="s">
        <v>24911</v>
      </c>
      <c r="K830" s="71">
        <v>65</v>
      </c>
      <c r="L830" s="64"/>
      <c r="M830" s="5">
        <v>11</v>
      </c>
      <c r="N830" s="5">
        <v>861</v>
      </c>
      <c r="O830" s="47" t="s">
        <v>21127</v>
      </c>
      <c r="P830" s="46" t="s">
        <v>25757</v>
      </c>
      <c r="Q830" s="2" t="str">
        <f t="shared" si="88"/>
        <v>&lt;a href="set04\cg_january 4, 1912 - december 31, 1914\death\owens,_mrs_funeral_report_december_12,_1912_p2_cg.pdf"&gt;Owens, Mrs &lt;/a&gt;</v>
      </c>
      <c r="T830" s="39">
        <f t="shared" si="90"/>
        <v>1912</v>
      </c>
      <c r="U830" s="2">
        <f t="shared" si="91"/>
        <v>12</v>
      </c>
      <c r="V830" s="2">
        <f t="shared" si="92"/>
        <v>12</v>
      </c>
      <c r="W830" s="2">
        <f t="shared" si="93"/>
        <v>12</v>
      </c>
      <c r="X830" s="2">
        <f t="shared" si="89"/>
        <v>130</v>
      </c>
    </row>
    <row r="831" spans="1:24" x14ac:dyDescent="0.25">
      <c r="A831" s="2">
        <v>1791</v>
      </c>
      <c r="B831" s="4" t="s">
        <v>16215</v>
      </c>
      <c r="C831" s="5"/>
      <c r="D831" s="5" t="s">
        <v>62</v>
      </c>
      <c r="E831" s="72" t="s">
        <v>690</v>
      </c>
      <c r="F831" s="71"/>
      <c r="G831" s="52">
        <v>4737</v>
      </c>
      <c r="H831" s="5" t="s">
        <v>11770</v>
      </c>
      <c r="I831" s="5">
        <v>1</v>
      </c>
      <c r="J831" s="72" t="s">
        <v>690</v>
      </c>
      <c r="K831" s="71">
        <v>200</v>
      </c>
      <c r="L831" s="64"/>
      <c r="M831" s="5">
        <v>11</v>
      </c>
      <c r="N831" s="5">
        <v>792</v>
      </c>
      <c r="O831" s="47" t="s">
        <v>21059</v>
      </c>
      <c r="P831" s="46" t="s">
        <v>25757</v>
      </c>
      <c r="Q831" s="2" t="str">
        <f t="shared" si="88"/>
        <v>&lt;a href="set04\cg_january 4, 1912 - december 31, 1914\death\adams,_a_s_death_notice_december_19,_1912_p1_cg.pdf"&gt;Adams, A S&lt;/a&gt;</v>
      </c>
      <c r="T831" s="39">
        <f t="shared" si="90"/>
        <v>1912</v>
      </c>
      <c r="U831" s="2">
        <f t="shared" si="91"/>
        <v>12</v>
      </c>
      <c r="V831" s="2">
        <f t="shared" si="92"/>
        <v>12</v>
      </c>
      <c r="W831" s="2">
        <f t="shared" si="93"/>
        <v>19</v>
      </c>
      <c r="X831" s="2">
        <f t="shared" si="89"/>
        <v>127</v>
      </c>
    </row>
    <row r="832" spans="1:24" x14ac:dyDescent="0.25">
      <c r="A832" s="2">
        <v>2555</v>
      </c>
      <c r="B832" s="4" t="s">
        <v>16231</v>
      </c>
      <c r="C832" s="5"/>
      <c r="D832" s="5" t="s">
        <v>62</v>
      </c>
      <c r="E832" s="72" t="s">
        <v>690</v>
      </c>
      <c r="F832" s="71"/>
      <c r="G832" s="52">
        <v>4737</v>
      </c>
      <c r="H832" s="5" t="s">
        <v>11770</v>
      </c>
      <c r="I832" s="5">
        <v>1</v>
      </c>
      <c r="J832" s="72" t="s">
        <v>690</v>
      </c>
      <c r="K832" s="71">
        <v>200</v>
      </c>
      <c r="L832" s="64"/>
      <c r="M832" s="5">
        <v>11</v>
      </c>
      <c r="N832" s="5">
        <v>848</v>
      </c>
      <c r="O832" s="47" t="s">
        <v>21114</v>
      </c>
      <c r="P832" s="46" t="s">
        <v>25757</v>
      </c>
      <c r="Q832" s="2" t="str">
        <f t="shared" si="88"/>
        <v>&lt;a href="set04\cg_january 4, 1912 - december 31, 1914\death\moffett,_w_f_and_w_b_uncle_of_death_notice_december_19,_1912_p1_cg.pdf"&gt;Moffett, W F and W B Uncle of&lt;/a&gt;</v>
      </c>
      <c r="T832" s="39">
        <f t="shared" si="90"/>
        <v>1912</v>
      </c>
      <c r="U832" s="2">
        <f t="shared" si="91"/>
        <v>12</v>
      </c>
      <c r="V832" s="2">
        <f t="shared" si="92"/>
        <v>12</v>
      </c>
      <c r="W832" s="2">
        <f t="shared" si="93"/>
        <v>19</v>
      </c>
      <c r="X832" s="2">
        <f t="shared" si="89"/>
        <v>165</v>
      </c>
    </row>
    <row r="833" spans="1:24" x14ac:dyDescent="0.25">
      <c r="A833" s="2">
        <v>29</v>
      </c>
      <c r="B833" s="4" t="s">
        <v>16220</v>
      </c>
      <c r="C833" s="5"/>
      <c r="D833" s="5" t="s">
        <v>363</v>
      </c>
      <c r="E833" s="76" t="s">
        <v>632</v>
      </c>
      <c r="F833" s="71" t="s">
        <v>24881</v>
      </c>
      <c r="G833" s="52">
        <v>4744</v>
      </c>
      <c r="H833" s="5" t="s">
        <v>11770</v>
      </c>
      <c r="I833" s="5">
        <v>4</v>
      </c>
      <c r="J833" s="72" t="s">
        <v>632</v>
      </c>
      <c r="K833" s="71">
        <v>0</v>
      </c>
      <c r="L833" s="64"/>
      <c r="M833" s="5">
        <v>11</v>
      </c>
      <c r="N833" s="5">
        <v>809</v>
      </c>
      <c r="O833" s="47" t="s">
        <v>19465</v>
      </c>
      <c r="P833" s="46" t="s">
        <v>25757</v>
      </c>
      <c r="Q833" s="2" t="str">
        <f t="shared" si="88"/>
        <v>&lt;a href="set04\cg_january 4, 1912 - december 31, 1914\death\dorsen,_female_birth_and_death_to_m_e_december_26,_1912_p4_cg.pdf"&gt;Dorsen, Female infant to M E&lt;/a&gt;</v>
      </c>
      <c r="T833" s="39">
        <f t="shared" si="90"/>
        <v>1912</v>
      </c>
      <c r="U833" s="2">
        <f t="shared" si="91"/>
        <v>12</v>
      </c>
      <c r="V833" s="2">
        <f t="shared" si="92"/>
        <v>12</v>
      </c>
      <c r="W833" s="2">
        <f t="shared" si="93"/>
        <v>26</v>
      </c>
      <c r="X833" s="2">
        <f t="shared" si="89"/>
        <v>159</v>
      </c>
    </row>
    <row r="834" spans="1:24" x14ac:dyDescent="0.25">
      <c r="A834" s="2">
        <v>2854</v>
      </c>
      <c r="B834" s="4" t="s">
        <v>16247</v>
      </c>
      <c r="C834" s="5"/>
      <c r="D834" s="5" t="s">
        <v>64</v>
      </c>
      <c r="E834" s="76" t="s">
        <v>8962</v>
      </c>
      <c r="F834" s="71"/>
      <c r="G834" s="52">
        <v>4744</v>
      </c>
      <c r="H834" s="5" t="s">
        <v>11770</v>
      </c>
      <c r="I834" s="5">
        <v>1</v>
      </c>
      <c r="J834" s="72" t="s">
        <v>8962</v>
      </c>
      <c r="K834" s="71">
        <v>200</v>
      </c>
      <c r="L834" s="64"/>
      <c r="M834" s="5">
        <v>11</v>
      </c>
      <c r="N834" s="5">
        <v>875</v>
      </c>
      <c r="O834" s="47" t="s">
        <v>21141</v>
      </c>
      <c r="P834" s="46" t="s">
        <v>25757</v>
      </c>
      <c r="Q834" s="2" t="str">
        <f t="shared" ref="Q834:Q897" si="94">"&lt;a href="&amp;""""&amp;P834&amp;"\"&amp;O834&amp;"""&gt;"&amp;B834&amp;"&lt;/a&gt;"</f>
        <v>&lt;a href="set04\cg_january 4, 1912 - december 31, 1914\death\siebert,_herman_obituary_december_26,_1912_p1_cg.pdf"&gt;Siebert, Herman&lt;/a&gt;</v>
      </c>
      <c r="T834" s="39">
        <f t="shared" si="90"/>
        <v>1912</v>
      </c>
      <c r="U834" s="2">
        <f t="shared" si="91"/>
        <v>12</v>
      </c>
      <c r="V834" s="2">
        <f t="shared" si="92"/>
        <v>12</v>
      </c>
      <c r="W834" s="2">
        <f t="shared" si="93"/>
        <v>26</v>
      </c>
      <c r="X834" s="2">
        <f t="shared" ref="X834:X897" si="95">LEN(Q834)</f>
        <v>133</v>
      </c>
    </row>
    <row r="835" spans="1:24" x14ac:dyDescent="0.25">
      <c r="A835" s="2">
        <v>28</v>
      </c>
      <c r="B835" s="4" t="s">
        <v>16505</v>
      </c>
      <c r="C835" s="5"/>
      <c r="D835" s="5" t="s">
        <v>62</v>
      </c>
      <c r="E835" s="72" t="s">
        <v>25263</v>
      </c>
      <c r="F835" s="71" t="s">
        <v>24881</v>
      </c>
      <c r="G835" s="52">
        <v>4751</v>
      </c>
      <c r="H835" s="5" t="s">
        <v>11770</v>
      </c>
      <c r="I835" s="5">
        <v>1</v>
      </c>
      <c r="J835" s="72" t="s">
        <v>25263</v>
      </c>
      <c r="K835" s="71">
        <v>0</v>
      </c>
      <c r="L835" s="64"/>
      <c r="M835" s="5">
        <v>11</v>
      </c>
      <c r="N835" s="5">
        <v>808</v>
      </c>
      <c r="O835" s="47" t="s">
        <v>21075</v>
      </c>
      <c r="P835" s="46" t="s">
        <v>25757</v>
      </c>
      <c r="Q835" s="2" t="str">
        <f t="shared" si="94"/>
        <v>&lt;a href="set04\cg_january 4, 1912 - december 31, 1914\death\davis,_infant_boy_of_thomas_death_notice_january_2,_1913_p1_cg.pdf"&gt;Davis, Infant boy of Thomas&lt;/a&gt;</v>
      </c>
      <c r="T835" s="39">
        <f t="shared" si="90"/>
        <v>1913</v>
      </c>
      <c r="U835" s="2">
        <f t="shared" si="91"/>
        <v>1</v>
      </c>
      <c r="V835" s="2">
        <f t="shared" si="92"/>
        <v>1</v>
      </c>
      <c r="W835" s="2">
        <f t="shared" si="93"/>
        <v>2</v>
      </c>
      <c r="X835" s="2">
        <f t="shared" si="95"/>
        <v>159</v>
      </c>
    </row>
    <row r="836" spans="1:24" x14ac:dyDescent="0.25">
      <c r="A836" s="2">
        <v>2949</v>
      </c>
      <c r="B836" s="4" t="s">
        <v>16528</v>
      </c>
      <c r="C836" s="5"/>
      <c r="D836" s="5" t="s">
        <v>62</v>
      </c>
      <c r="E836" s="72"/>
      <c r="F836" s="71"/>
      <c r="G836" s="52">
        <v>4758</v>
      </c>
      <c r="H836" s="5" t="s">
        <v>11770</v>
      </c>
      <c r="I836" s="5">
        <v>1</v>
      </c>
      <c r="J836" s="72" t="s">
        <v>25676</v>
      </c>
      <c r="K836" s="71">
        <v>200</v>
      </c>
      <c r="L836" s="64"/>
      <c r="M836" s="5">
        <v>11</v>
      </c>
      <c r="N836" s="5">
        <v>882</v>
      </c>
      <c r="O836" s="47" t="s">
        <v>21148</v>
      </c>
      <c r="P836" s="46" t="s">
        <v>25757</v>
      </c>
      <c r="Q836" s="2" t="str">
        <f t="shared" si="94"/>
        <v>&lt;a href="set04\cg_january 4, 1912 - december 31, 1914\death\thayer,_walter_death_notice_january_9,_1913_p1_cg.pdf"&gt;Thayer, Walter&lt;/a&gt;</v>
      </c>
      <c r="T836" s="39">
        <f t="shared" si="90"/>
        <v>1913</v>
      </c>
      <c r="U836" s="2">
        <f t="shared" si="91"/>
        <v>1</v>
      </c>
      <c r="V836" s="2">
        <f t="shared" si="92"/>
        <v>1</v>
      </c>
      <c r="W836" s="2">
        <f t="shared" si="93"/>
        <v>9</v>
      </c>
      <c r="X836" s="2">
        <f t="shared" si="95"/>
        <v>133</v>
      </c>
    </row>
    <row r="837" spans="1:24" x14ac:dyDescent="0.25">
      <c r="A837" s="2">
        <v>1705</v>
      </c>
      <c r="B837" s="4" t="s">
        <v>16501</v>
      </c>
      <c r="C837" s="5"/>
      <c r="D837" s="5" t="s">
        <v>64</v>
      </c>
      <c r="E837" s="72"/>
      <c r="F837" s="71">
        <v>83</v>
      </c>
      <c r="G837" s="52">
        <v>4786</v>
      </c>
      <c r="H837" s="5" t="s">
        <v>11770</v>
      </c>
      <c r="I837" s="5">
        <v>4</v>
      </c>
      <c r="J837" s="72" t="s">
        <v>25676</v>
      </c>
      <c r="K837" s="71">
        <v>83</v>
      </c>
      <c r="L837" s="64"/>
      <c r="M837" s="5">
        <v>11</v>
      </c>
      <c r="N837" s="5">
        <v>802</v>
      </c>
      <c r="O837" s="47" t="s">
        <v>21069</v>
      </c>
      <c r="P837" s="46" t="s">
        <v>25757</v>
      </c>
      <c r="Q837" s="2" t="str">
        <f t="shared" si="94"/>
        <v>&lt;a href="set04\cg_january 4, 1912 - december 31, 1914\death\brennan,_mrs_james_mother_of_obituary_february_6,_1913_p4_cg.pdf"&gt;Brennan, Mrs James Mother of&lt;/a&gt;</v>
      </c>
      <c r="T837" s="39">
        <f t="shared" si="90"/>
        <v>1913</v>
      </c>
      <c r="U837" s="2">
        <f t="shared" si="91"/>
        <v>2</v>
      </c>
      <c r="V837" s="2">
        <f t="shared" si="92"/>
        <v>2</v>
      </c>
      <c r="W837" s="2">
        <f t="shared" si="93"/>
        <v>6</v>
      </c>
      <c r="X837" s="2">
        <f t="shared" si="95"/>
        <v>158</v>
      </c>
    </row>
    <row r="838" spans="1:24" x14ac:dyDescent="0.25">
      <c r="A838" s="2">
        <v>1709</v>
      </c>
      <c r="B838" s="4" t="s">
        <v>16507</v>
      </c>
      <c r="C838" s="5"/>
      <c r="D838" s="5" t="s">
        <v>64</v>
      </c>
      <c r="E838" s="72"/>
      <c r="F838" s="71">
        <v>83</v>
      </c>
      <c r="G838" s="52">
        <v>4786</v>
      </c>
      <c r="H838" s="5" t="s">
        <v>11770</v>
      </c>
      <c r="I838" s="5">
        <v>4</v>
      </c>
      <c r="J838" s="72" t="s">
        <v>25676</v>
      </c>
      <c r="K838" s="71">
        <v>83</v>
      </c>
      <c r="L838" s="64"/>
      <c r="M838" s="5">
        <v>11</v>
      </c>
      <c r="N838" s="5">
        <v>817</v>
      </c>
      <c r="O838" s="47" t="s">
        <v>21083</v>
      </c>
      <c r="P838" s="46" t="s">
        <v>25757</v>
      </c>
      <c r="Q838" s="2" t="str">
        <f t="shared" si="94"/>
        <v>&lt;a href="set04\cg_january 4, 1912 - december 31, 1914\death\harvey,_mrs_obituary_february_6,_1913_p4_cg.pdf"&gt;Harvey, Mrs.&lt;/a&gt;</v>
      </c>
      <c r="T838" s="39">
        <f t="shared" si="90"/>
        <v>1913</v>
      </c>
      <c r="U838" s="2">
        <f t="shared" si="91"/>
        <v>2</v>
      </c>
      <c r="V838" s="2">
        <f t="shared" si="92"/>
        <v>2</v>
      </c>
      <c r="W838" s="2">
        <f t="shared" si="93"/>
        <v>6</v>
      </c>
      <c r="X838" s="2">
        <f t="shared" si="95"/>
        <v>125</v>
      </c>
    </row>
    <row r="839" spans="1:24" x14ac:dyDescent="0.25">
      <c r="A839" s="2">
        <v>2892</v>
      </c>
      <c r="B839" s="4" t="s">
        <v>16527</v>
      </c>
      <c r="C839" s="5"/>
      <c r="D839" s="5" t="s">
        <v>62</v>
      </c>
      <c r="E839" s="72"/>
      <c r="F839" s="71"/>
      <c r="G839" s="52">
        <v>4786</v>
      </c>
      <c r="H839" s="5" t="s">
        <v>11770</v>
      </c>
      <c r="I839" s="5">
        <v>4</v>
      </c>
      <c r="J839" s="72" t="s">
        <v>25676</v>
      </c>
      <c r="K839" s="71">
        <v>200</v>
      </c>
      <c r="L839" s="64"/>
      <c r="M839" s="5">
        <v>11</v>
      </c>
      <c r="N839" s="5">
        <v>880</v>
      </c>
      <c r="O839" s="47" t="s">
        <v>21146</v>
      </c>
      <c r="P839" s="46" t="s">
        <v>25757</v>
      </c>
      <c r="Q839" s="2" t="str">
        <f t="shared" si="94"/>
        <v>&lt;a href="set04\cg_january 4, 1912 - december 31, 1914\death\son,_j_e_brother_of_death_notice_february_6,_1913_p4_cg.pdf"&gt;Son, J E Brother of&lt;/a&gt;</v>
      </c>
      <c r="T839" s="39">
        <f t="shared" si="90"/>
        <v>1913</v>
      </c>
      <c r="U839" s="2">
        <f t="shared" si="91"/>
        <v>2</v>
      </c>
      <c r="V839" s="2">
        <f t="shared" si="92"/>
        <v>2</v>
      </c>
      <c r="W839" s="2">
        <f t="shared" si="93"/>
        <v>6</v>
      </c>
      <c r="X839" s="2">
        <f t="shared" si="95"/>
        <v>144</v>
      </c>
    </row>
    <row r="840" spans="1:24" x14ac:dyDescent="0.25">
      <c r="A840" s="2">
        <v>15</v>
      </c>
      <c r="B840" s="4" t="s">
        <v>16500</v>
      </c>
      <c r="C840" s="5"/>
      <c r="D840" s="5" t="s">
        <v>62</v>
      </c>
      <c r="E840" s="72"/>
      <c r="F840" s="71" t="s">
        <v>24881</v>
      </c>
      <c r="G840" s="52">
        <v>4793</v>
      </c>
      <c r="H840" s="5" t="s">
        <v>11770</v>
      </c>
      <c r="I840" s="5">
        <v>4</v>
      </c>
      <c r="J840" s="72" t="s">
        <v>25676</v>
      </c>
      <c r="K840" s="71">
        <v>0</v>
      </c>
      <c r="L840" s="64"/>
      <c r="M840" s="5">
        <v>11</v>
      </c>
      <c r="N840" s="5">
        <v>801</v>
      </c>
      <c r="O840" s="47" t="s">
        <v>21068</v>
      </c>
      <c r="P840" s="46" t="s">
        <v>25757</v>
      </c>
      <c r="Q840" s="2" t="str">
        <f t="shared" si="94"/>
        <v>&lt;a href="set04\cg_january 4, 1912 - december 31, 1914\death\bower,_iona_infant_of_mathew_w_death_notice_february_13,_1913_p4_cg.pdf"&gt;Bower, Iona infant of Mathew W&lt;/a&gt;</v>
      </c>
      <c r="T840" s="39">
        <f t="shared" si="90"/>
        <v>1913</v>
      </c>
      <c r="U840" s="2">
        <f t="shared" si="91"/>
        <v>2</v>
      </c>
      <c r="V840" s="2">
        <f t="shared" si="92"/>
        <v>2</v>
      </c>
      <c r="W840" s="2">
        <f t="shared" si="93"/>
        <v>13</v>
      </c>
      <c r="X840" s="2">
        <f t="shared" si="95"/>
        <v>167</v>
      </c>
    </row>
    <row r="841" spans="1:24" x14ac:dyDescent="0.25">
      <c r="A841" s="2">
        <v>57</v>
      </c>
      <c r="B841" s="4" t="s">
        <v>16510</v>
      </c>
      <c r="C841" s="5"/>
      <c r="D841" s="5" t="s">
        <v>363</v>
      </c>
      <c r="E841" s="72"/>
      <c r="F841" s="71" t="s">
        <v>24881</v>
      </c>
      <c r="G841" s="52">
        <v>4793</v>
      </c>
      <c r="H841" s="5" t="s">
        <v>11770</v>
      </c>
      <c r="I841" s="5">
        <v>4</v>
      </c>
      <c r="J841" s="72" t="s">
        <v>25676</v>
      </c>
      <c r="K841" s="71">
        <v>0</v>
      </c>
      <c r="L841" s="64"/>
      <c r="M841" s="5">
        <v>11</v>
      </c>
      <c r="N841" s="5">
        <v>833</v>
      </c>
      <c r="O841" s="47" t="s">
        <v>21099</v>
      </c>
      <c r="P841" s="46" t="s">
        <v>25757</v>
      </c>
      <c r="Q841" s="2" t="str">
        <f t="shared" si="94"/>
        <v>&lt;a href="set04\cg_january 4, 1912 - december 31, 1914\death\linker,_male_birth_and_death_to_c_obituary_february_13,_1913_p4_cg.pdf"&gt;Linker, Male birth and death to C&lt;/a&gt;</v>
      </c>
      <c r="T841" s="39">
        <f t="shared" si="90"/>
        <v>1913</v>
      </c>
      <c r="U841" s="2">
        <f t="shared" si="91"/>
        <v>2</v>
      </c>
      <c r="V841" s="2">
        <f t="shared" si="92"/>
        <v>2</v>
      </c>
      <c r="W841" s="2">
        <f t="shared" si="93"/>
        <v>13</v>
      </c>
      <c r="X841" s="2">
        <f t="shared" si="95"/>
        <v>169</v>
      </c>
    </row>
    <row r="842" spans="1:24" x14ac:dyDescent="0.25">
      <c r="A842" s="2">
        <v>699</v>
      </c>
      <c r="B842" s="4" t="s">
        <v>16533</v>
      </c>
      <c r="C842" s="5"/>
      <c r="D842" s="5" t="s">
        <v>64</v>
      </c>
      <c r="E842" s="72"/>
      <c r="F842" s="71">
        <v>23</v>
      </c>
      <c r="G842" s="52">
        <v>4800</v>
      </c>
      <c r="H842" s="5" t="s">
        <v>11770</v>
      </c>
      <c r="I842" s="5">
        <v>2</v>
      </c>
      <c r="J842" s="72" t="s">
        <v>25676</v>
      </c>
      <c r="K842" s="71">
        <v>23</v>
      </c>
      <c r="L842" s="64"/>
      <c r="M842" s="5">
        <v>11</v>
      </c>
      <c r="N842" s="5">
        <v>889</v>
      </c>
      <c r="O842" s="47" t="s">
        <v>21155</v>
      </c>
      <c r="P842" s="46" t="s">
        <v>25757</v>
      </c>
      <c r="Q842" s="2" t="str">
        <f t="shared" si="94"/>
        <v>&lt;a href="set04\cg_january 4, 1912 - december 31, 1914\death\wiechmann,_john_f_obituary_february_20,_1913_p2_cg.pdf"&gt;Wiechmann, John F&lt;/a&gt;</v>
      </c>
      <c r="T842" s="39">
        <f t="shared" si="90"/>
        <v>1913</v>
      </c>
      <c r="U842" s="2">
        <f t="shared" si="91"/>
        <v>2</v>
      </c>
      <c r="V842" s="2">
        <f t="shared" si="92"/>
        <v>2</v>
      </c>
      <c r="W842" s="2">
        <f t="shared" si="93"/>
        <v>20</v>
      </c>
      <c r="X842" s="2">
        <f t="shared" si="95"/>
        <v>137</v>
      </c>
    </row>
    <row r="843" spans="1:24" x14ac:dyDescent="0.25">
      <c r="A843" s="2">
        <v>1640</v>
      </c>
      <c r="B843" s="4" t="s">
        <v>16503</v>
      </c>
      <c r="C843" s="5"/>
      <c r="D843" s="5" t="s">
        <v>62</v>
      </c>
      <c r="E843" s="72"/>
      <c r="F843" s="71">
        <v>79</v>
      </c>
      <c r="G843" s="52">
        <v>4835</v>
      </c>
      <c r="H843" s="5" t="s">
        <v>11770</v>
      </c>
      <c r="I843" s="5">
        <v>3</v>
      </c>
      <c r="J843" s="72" t="s">
        <v>25676</v>
      </c>
      <c r="K843" s="71">
        <v>79</v>
      </c>
      <c r="L843" s="64"/>
      <c r="M843" s="5">
        <v>11</v>
      </c>
      <c r="N843" s="5">
        <v>804</v>
      </c>
      <c r="O843" s="47" t="s">
        <v>21071</v>
      </c>
      <c r="P843" s="46" t="s">
        <v>25757</v>
      </c>
      <c r="Q843" s="2" t="str">
        <f t="shared" si="94"/>
        <v>&lt;a href="set04\cg_january 4, 1912 - december 31, 1914\death\caldwell,_thomas_death_notice_march_27,_1913_p3_cg.pdf"&gt;Caldwell, Thomas&lt;/a&gt;</v>
      </c>
      <c r="T843" s="39">
        <f t="shared" si="90"/>
        <v>1913</v>
      </c>
      <c r="U843" s="2">
        <f t="shared" si="91"/>
        <v>3</v>
      </c>
      <c r="V843" s="2">
        <f t="shared" si="92"/>
        <v>3</v>
      </c>
      <c r="W843" s="2">
        <f t="shared" si="93"/>
        <v>27</v>
      </c>
      <c r="X843" s="2">
        <f t="shared" si="95"/>
        <v>136</v>
      </c>
    </row>
    <row r="844" spans="1:24" x14ac:dyDescent="0.25">
      <c r="A844" s="2">
        <v>1831</v>
      </c>
      <c r="B844" s="4" t="s">
        <v>16497</v>
      </c>
      <c r="C844" s="5" t="s">
        <v>16498</v>
      </c>
      <c r="D844" s="5" t="s">
        <v>64</v>
      </c>
      <c r="E844" s="72" t="s">
        <v>24883</v>
      </c>
      <c r="F844" s="71"/>
      <c r="G844" s="52">
        <v>4835</v>
      </c>
      <c r="H844" s="5" t="s">
        <v>11770</v>
      </c>
      <c r="I844" s="5">
        <v>1</v>
      </c>
      <c r="J844" s="72" t="s">
        <v>24883</v>
      </c>
      <c r="K844" s="71">
        <v>200</v>
      </c>
      <c r="L844" s="64" t="s">
        <v>24892</v>
      </c>
      <c r="M844" s="5">
        <v>11</v>
      </c>
      <c r="N844" s="5">
        <v>796</v>
      </c>
      <c r="O844" s="47" t="s">
        <v>21063</v>
      </c>
      <c r="P844" s="46" t="s">
        <v>25757</v>
      </c>
      <c r="Q844" s="2" t="str">
        <f t="shared" si="94"/>
        <v>&lt;a href="set04\cg_january 4, 1912 - december 31, 1914\death\angel,_mrs_will_(effelson)_obituary_march_27,_1913_p1_cg.pdf"&gt;Angel, Mrs Will&lt;/a&gt;</v>
      </c>
      <c r="T844" s="39">
        <f t="shared" si="90"/>
        <v>1913</v>
      </c>
      <c r="U844" s="2">
        <f t="shared" si="91"/>
        <v>3</v>
      </c>
      <c r="V844" s="2">
        <f t="shared" si="92"/>
        <v>3</v>
      </c>
      <c r="W844" s="2">
        <f t="shared" si="93"/>
        <v>27</v>
      </c>
      <c r="X844" s="2">
        <f t="shared" si="95"/>
        <v>141</v>
      </c>
    </row>
    <row r="845" spans="1:24" x14ac:dyDescent="0.25">
      <c r="A845" s="2">
        <v>2681</v>
      </c>
      <c r="B845" s="4" t="s">
        <v>16523</v>
      </c>
      <c r="C845" s="5"/>
      <c r="D845" s="5" t="s">
        <v>62</v>
      </c>
      <c r="E845" s="72"/>
      <c r="F845" s="71"/>
      <c r="G845" s="52">
        <v>4835</v>
      </c>
      <c r="H845" s="5" t="s">
        <v>11770</v>
      </c>
      <c r="I845" s="5">
        <v>3</v>
      </c>
      <c r="J845" s="72" t="s">
        <v>25676</v>
      </c>
      <c r="K845" s="71">
        <v>200</v>
      </c>
      <c r="L845" s="64"/>
      <c r="M845" s="5">
        <v>11</v>
      </c>
      <c r="N845" s="5">
        <v>862</v>
      </c>
      <c r="O845" s="47" t="s">
        <v>21128</v>
      </c>
      <c r="P845" s="46" t="s">
        <v>25757</v>
      </c>
      <c r="Q845" s="2" t="str">
        <f t="shared" si="94"/>
        <v>&lt;a href="set04\cg_january 4, 1912 - december 31, 1914\death\parson,_mrs_n_o_father_of_death_notice_march_27,_1913_p3_cg.pdf"&gt;Parson, Mrs N O Father of&lt;/a&gt;</v>
      </c>
      <c r="T845" s="39">
        <f t="shared" si="90"/>
        <v>1913</v>
      </c>
      <c r="U845" s="2">
        <f t="shared" si="91"/>
        <v>3</v>
      </c>
      <c r="V845" s="2">
        <f t="shared" si="92"/>
        <v>3</v>
      </c>
      <c r="W845" s="2">
        <f t="shared" si="93"/>
        <v>27</v>
      </c>
      <c r="X845" s="2">
        <f t="shared" si="95"/>
        <v>154</v>
      </c>
    </row>
    <row r="846" spans="1:24" x14ac:dyDescent="0.25">
      <c r="A846" s="2">
        <v>1940</v>
      </c>
      <c r="B846" s="4" t="s">
        <v>16502</v>
      </c>
      <c r="C846" s="5"/>
      <c r="D846" s="5" t="s">
        <v>64</v>
      </c>
      <c r="E846" s="72"/>
      <c r="F846" s="71"/>
      <c r="G846" s="52">
        <v>4849</v>
      </c>
      <c r="H846" s="5" t="s">
        <v>11770</v>
      </c>
      <c r="I846" s="5">
        <v>1</v>
      </c>
      <c r="J846" s="72" t="s">
        <v>25676</v>
      </c>
      <c r="K846" s="71">
        <v>200</v>
      </c>
      <c r="L846" s="64"/>
      <c r="M846" s="5">
        <v>11</v>
      </c>
      <c r="N846" s="5">
        <v>803</v>
      </c>
      <c r="O846" s="47" t="s">
        <v>21070</v>
      </c>
      <c r="P846" s="46" t="s">
        <v>25757</v>
      </c>
      <c r="Q846" s="2" t="str">
        <f t="shared" si="94"/>
        <v>&lt;a href="set04\cg_january 4, 1912 - december 31, 1914\death\bronson,_mrs_c_r_obituary_april_10,_1913_p1_cg.pdf"&gt;Bronson, Mrs C R&lt;/a&gt;</v>
      </c>
      <c r="T846" s="39">
        <f t="shared" si="90"/>
        <v>1913</v>
      </c>
      <c r="U846" s="2">
        <f t="shared" si="91"/>
        <v>4</v>
      </c>
      <c r="V846" s="2">
        <f t="shared" si="92"/>
        <v>4</v>
      </c>
      <c r="W846" s="2">
        <f t="shared" si="93"/>
        <v>10</v>
      </c>
      <c r="X846" s="2">
        <f t="shared" si="95"/>
        <v>132</v>
      </c>
    </row>
    <row r="847" spans="1:24" x14ac:dyDescent="0.25">
      <c r="A847" s="2">
        <v>73</v>
      </c>
      <c r="B847" s="4" t="s">
        <v>16519</v>
      </c>
      <c r="C847" s="5"/>
      <c r="D847" s="5" t="s">
        <v>64</v>
      </c>
      <c r="E847" s="72"/>
      <c r="F847" s="71" t="s">
        <v>24881</v>
      </c>
      <c r="G847" s="52">
        <v>4856</v>
      </c>
      <c r="H847" s="5" t="s">
        <v>11770</v>
      </c>
      <c r="I847" s="5">
        <v>1</v>
      </c>
      <c r="J847" s="72" t="s">
        <v>25676</v>
      </c>
      <c r="K847" s="71">
        <v>0</v>
      </c>
      <c r="L847" s="64"/>
      <c r="M847" s="5">
        <v>11</v>
      </c>
      <c r="N847" s="5">
        <v>853</v>
      </c>
      <c r="O847" s="47" t="s">
        <v>21119</v>
      </c>
      <c r="P847" s="46" t="s">
        <v>25757</v>
      </c>
      <c r="Q847" s="2" t="str">
        <f t="shared" si="94"/>
        <v>&lt;a href="set04\cg_january 4, 1912 - december 31, 1914\death\nelson,_joseph_william_obituary_april_17,_1913_p1_cg.pdf"&gt;Nelson, Joseph William&lt;/a&gt;</v>
      </c>
      <c r="T847" s="39">
        <f t="shared" si="90"/>
        <v>1913</v>
      </c>
      <c r="U847" s="2">
        <f t="shared" si="91"/>
        <v>4</v>
      </c>
      <c r="V847" s="2">
        <f t="shared" si="92"/>
        <v>4</v>
      </c>
      <c r="W847" s="2">
        <f t="shared" si="93"/>
        <v>17</v>
      </c>
      <c r="X847" s="2">
        <f t="shared" si="95"/>
        <v>144</v>
      </c>
    </row>
    <row r="848" spans="1:24" x14ac:dyDescent="0.25">
      <c r="A848" s="2">
        <v>3008</v>
      </c>
      <c r="B848" s="4" t="s">
        <v>16532</v>
      </c>
      <c r="C848" s="5"/>
      <c r="D848" s="5" t="s">
        <v>64</v>
      </c>
      <c r="E848" s="72" t="s">
        <v>25575</v>
      </c>
      <c r="F848" s="71"/>
      <c r="G848" s="52">
        <v>4856</v>
      </c>
      <c r="H848" s="5" t="s">
        <v>11770</v>
      </c>
      <c r="I848" s="5">
        <v>1</v>
      </c>
      <c r="J848" s="72" t="s">
        <v>25575</v>
      </c>
      <c r="K848" s="71">
        <v>200</v>
      </c>
      <c r="L848" s="64"/>
      <c r="M848" s="5">
        <v>11</v>
      </c>
      <c r="N848" s="5">
        <v>888</v>
      </c>
      <c r="O848" s="47" t="s">
        <v>21154</v>
      </c>
      <c r="P848" s="46" t="s">
        <v>25757</v>
      </c>
      <c r="Q848" s="2" t="str">
        <f t="shared" si="94"/>
        <v>&lt;a href="set04\cg_january 4, 1912 - december 31, 1914\death\wanner,_fred_obituary_april_17,_1913_p1_cg.pdf"&gt;Wanner, Fred&lt;/a&gt;</v>
      </c>
      <c r="T848" s="39">
        <f t="shared" si="90"/>
        <v>1913</v>
      </c>
      <c r="U848" s="2">
        <f t="shared" si="91"/>
        <v>4</v>
      </c>
      <c r="V848" s="2">
        <f t="shared" si="92"/>
        <v>4</v>
      </c>
      <c r="W848" s="2">
        <f t="shared" si="93"/>
        <v>17</v>
      </c>
      <c r="X848" s="2">
        <f t="shared" si="95"/>
        <v>124</v>
      </c>
    </row>
    <row r="849" spans="1:24" x14ac:dyDescent="0.25">
      <c r="A849" s="2">
        <v>2511</v>
      </c>
      <c r="B849" s="4" t="s">
        <v>16515</v>
      </c>
      <c r="C849" s="5"/>
      <c r="D849" s="5" t="s">
        <v>62</v>
      </c>
      <c r="E849" s="72"/>
      <c r="F849" s="71"/>
      <c r="G849" s="52">
        <v>4884</v>
      </c>
      <c r="H849" s="5" t="s">
        <v>11770</v>
      </c>
      <c r="I849" s="5">
        <v>3</v>
      </c>
      <c r="J849" s="72" t="s">
        <v>25676</v>
      </c>
      <c r="K849" s="71">
        <v>200</v>
      </c>
      <c r="L849" s="64"/>
      <c r="M849" s="5">
        <v>11</v>
      </c>
      <c r="N849" s="5">
        <v>844</v>
      </c>
      <c r="O849" s="47" t="s">
        <v>21110</v>
      </c>
      <c r="P849" s="46" t="s">
        <v>25757</v>
      </c>
      <c r="Q849" s="2" t="str">
        <f t="shared" si="94"/>
        <v>&lt;a href="set04\cg_january 4, 1912 - december 31, 1914\death\mcfadden,_mrs_a_p_sister_death_notice_may_15,_1913_p3_cg.pdf"&gt;McFadden, Mrs A P Sister of&lt;/a&gt;</v>
      </c>
      <c r="T849" s="39">
        <f t="shared" si="90"/>
        <v>1913</v>
      </c>
      <c r="U849" s="2">
        <f t="shared" si="91"/>
        <v>5</v>
      </c>
      <c r="V849" s="2">
        <f t="shared" si="92"/>
        <v>5</v>
      </c>
      <c r="W849" s="2">
        <f t="shared" si="93"/>
        <v>15</v>
      </c>
      <c r="X849" s="2">
        <f t="shared" si="95"/>
        <v>153</v>
      </c>
    </row>
    <row r="850" spans="1:24" x14ac:dyDescent="0.25">
      <c r="A850" s="2">
        <v>2860</v>
      </c>
      <c r="B850" s="4" t="s">
        <v>16526</v>
      </c>
      <c r="C850" s="5"/>
      <c r="D850" s="5" t="s">
        <v>64</v>
      </c>
      <c r="E850" s="72" t="s">
        <v>25572</v>
      </c>
      <c r="F850" s="71"/>
      <c r="G850" s="52">
        <v>4884</v>
      </c>
      <c r="H850" s="5" t="s">
        <v>11770</v>
      </c>
      <c r="I850" s="5">
        <v>3</v>
      </c>
      <c r="J850" s="72" t="s">
        <v>25572</v>
      </c>
      <c r="K850" s="71">
        <v>200</v>
      </c>
      <c r="L850" s="64"/>
      <c r="M850" s="5">
        <v>11</v>
      </c>
      <c r="N850" s="5">
        <v>877</v>
      </c>
      <c r="O850" s="47" t="s">
        <v>21143</v>
      </c>
      <c r="P850" s="46" t="s">
        <v>25757</v>
      </c>
      <c r="Q850" s="2" t="str">
        <f t="shared" si="94"/>
        <v>&lt;a href="set04\cg_january 4, 1912 - december 31, 1914\death\simpson,_george_obituary_may_15,_1913_p3_cg.pdf"&gt;Simpson, George&lt;/a&gt;</v>
      </c>
      <c r="T850" s="39">
        <f t="shared" si="90"/>
        <v>1913</v>
      </c>
      <c r="U850" s="2">
        <f t="shared" si="91"/>
        <v>5</v>
      </c>
      <c r="V850" s="2">
        <f t="shared" si="92"/>
        <v>5</v>
      </c>
      <c r="W850" s="2">
        <f t="shared" si="93"/>
        <v>15</v>
      </c>
      <c r="X850" s="2">
        <f t="shared" si="95"/>
        <v>128</v>
      </c>
    </row>
    <row r="851" spans="1:24" x14ac:dyDescent="0.25">
      <c r="A851" s="2">
        <v>384</v>
      </c>
      <c r="B851" s="4" t="s">
        <v>16516</v>
      </c>
      <c r="C851" s="5"/>
      <c r="D851" s="5" t="s">
        <v>62</v>
      </c>
      <c r="E851" s="72" t="s">
        <v>25565</v>
      </c>
      <c r="F851" s="71">
        <v>6</v>
      </c>
      <c r="G851" s="52">
        <v>4891</v>
      </c>
      <c r="H851" s="5" t="s">
        <v>11770</v>
      </c>
      <c r="I851" s="5">
        <v>1</v>
      </c>
      <c r="J851" s="72" t="s">
        <v>25565</v>
      </c>
      <c r="K851" s="71">
        <v>6</v>
      </c>
      <c r="L851" s="64"/>
      <c r="M851" s="5">
        <v>11</v>
      </c>
      <c r="N851" s="5">
        <v>845</v>
      </c>
      <c r="O851" s="47" t="s">
        <v>21111</v>
      </c>
      <c r="P851" s="46" t="s">
        <v>25757</v>
      </c>
      <c r="Q851" s="2" t="str">
        <f t="shared" si="94"/>
        <v>&lt;a href="set04\cg_january 4, 1912 - december 31, 1914\death\meeker,_wesley_death_notice_may_22,_1913_p1_cg.pdf"&gt;Meeker, Wesley&lt;/a&gt;</v>
      </c>
      <c r="T851" s="39">
        <f t="shared" si="90"/>
        <v>1913</v>
      </c>
      <c r="U851" s="2">
        <f t="shared" si="91"/>
        <v>5</v>
      </c>
      <c r="V851" s="2">
        <f t="shared" si="92"/>
        <v>5</v>
      </c>
      <c r="W851" s="2">
        <f t="shared" si="93"/>
        <v>22</v>
      </c>
      <c r="X851" s="2">
        <f t="shared" si="95"/>
        <v>130</v>
      </c>
    </row>
    <row r="852" spans="1:24" x14ac:dyDescent="0.25">
      <c r="A852" s="2">
        <v>544</v>
      </c>
      <c r="B852" s="4" t="s">
        <v>16517</v>
      </c>
      <c r="C852" s="5"/>
      <c r="D852" s="5" t="s">
        <v>62</v>
      </c>
      <c r="E852" s="72" t="s">
        <v>25566</v>
      </c>
      <c r="F852" s="71">
        <v>17</v>
      </c>
      <c r="G852" s="52">
        <v>4891</v>
      </c>
      <c r="H852" s="5" t="s">
        <v>11770</v>
      </c>
      <c r="I852" s="5">
        <v>1</v>
      </c>
      <c r="J852" s="72" t="s">
        <v>25566</v>
      </c>
      <c r="K852" s="71">
        <v>17</v>
      </c>
      <c r="L852" s="64"/>
      <c r="M852" s="5">
        <v>11</v>
      </c>
      <c r="N852" s="5">
        <v>846</v>
      </c>
      <c r="O852" s="47" t="s">
        <v>21112</v>
      </c>
      <c r="P852" s="46" t="s">
        <v>25757</v>
      </c>
      <c r="Q852" s="2" t="str">
        <f t="shared" si="94"/>
        <v>&lt;a href="set04\cg_january 4, 1912 - december 31, 1914\death\menge,_lewis_death_notice_may_22,_1913_p1_cg.pdf"&gt;Menge, Lewis&lt;/a&gt;</v>
      </c>
      <c r="T852" s="39">
        <f t="shared" si="90"/>
        <v>1913</v>
      </c>
      <c r="U852" s="2">
        <f t="shared" si="91"/>
        <v>5</v>
      </c>
      <c r="V852" s="2">
        <f t="shared" si="92"/>
        <v>5</v>
      </c>
      <c r="W852" s="2">
        <f t="shared" si="93"/>
        <v>22</v>
      </c>
      <c r="X852" s="2">
        <f t="shared" si="95"/>
        <v>126</v>
      </c>
    </row>
    <row r="853" spans="1:24" x14ac:dyDescent="0.25">
      <c r="A853" s="2">
        <v>2141</v>
      </c>
      <c r="B853" s="4" t="s">
        <v>16506</v>
      </c>
      <c r="C853" s="5"/>
      <c r="D853" s="5" t="s">
        <v>62</v>
      </c>
      <c r="E853" s="72" t="s">
        <v>25561</v>
      </c>
      <c r="F853" s="71"/>
      <c r="G853" s="52">
        <v>4891</v>
      </c>
      <c r="H853" s="5" t="s">
        <v>11770</v>
      </c>
      <c r="I853" s="5">
        <v>1</v>
      </c>
      <c r="J853" s="72" t="s">
        <v>25561</v>
      </c>
      <c r="K853" s="71">
        <v>200</v>
      </c>
      <c r="L853" s="64"/>
      <c r="M853" s="5">
        <v>11</v>
      </c>
      <c r="N853" s="5">
        <v>814</v>
      </c>
      <c r="O853" s="47" t="s">
        <v>21080</v>
      </c>
      <c r="P853" s="46" t="s">
        <v>25757</v>
      </c>
      <c r="Q853" s="2" t="str">
        <f t="shared" si="94"/>
        <v>&lt;a href="set04\cg_january 4, 1912 - december 31, 1914\death\giese,_henry_death_notice_may_22,_1913_p1_cg.pdf"&gt;Giese, Henry&lt;/a&gt;</v>
      </c>
      <c r="T853" s="39">
        <f t="shared" si="90"/>
        <v>1913</v>
      </c>
      <c r="U853" s="2">
        <f t="shared" si="91"/>
        <v>5</v>
      </c>
      <c r="V853" s="2">
        <f t="shared" si="92"/>
        <v>5</v>
      </c>
      <c r="W853" s="2">
        <f t="shared" si="93"/>
        <v>22</v>
      </c>
      <c r="X853" s="2">
        <f t="shared" si="95"/>
        <v>126</v>
      </c>
    </row>
    <row r="854" spans="1:24" x14ac:dyDescent="0.25">
      <c r="A854" s="2">
        <v>2604</v>
      </c>
      <c r="B854" s="4" t="s">
        <v>16521</v>
      </c>
      <c r="C854" s="5"/>
      <c r="D854" s="5" t="s">
        <v>62</v>
      </c>
      <c r="E854" s="72" t="s">
        <v>8103</v>
      </c>
      <c r="F854" s="71"/>
      <c r="G854" s="52">
        <v>4891</v>
      </c>
      <c r="H854" s="5" t="s">
        <v>11770</v>
      </c>
      <c r="I854" s="5">
        <v>4</v>
      </c>
      <c r="J854" s="72" t="s">
        <v>8103</v>
      </c>
      <c r="K854" s="71">
        <v>200</v>
      </c>
      <c r="L854" s="64"/>
      <c r="M854" s="5">
        <v>11</v>
      </c>
      <c r="N854" s="5">
        <v>855</v>
      </c>
      <c r="O854" s="47" t="s">
        <v>21121</v>
      </c>
      <c r="P854" s="46" t="s">
        <v>25757</v>
      </c>
      <c r="Q854" s="2" t="str">
        <f t="shared" si="94"/>
        <v>&lt;a href="set04\cg_january 4, 1912 - december 31, 1914\death\ness,_oscar_death_notice_may_22,_1913_p4_cg.pdf"&gt;Ness, Oscar&lt;/a&gt;</v>
      </c>
      <c r="T854" s="39">
        <f t="shared" si="90"/>
        <v>1913</v>
      </c>
      <c r="U854" s="2">
        <f t="shared" si="91"/>
        <v>5</v>
      </c>
      <c r="V854" s="2">
        <f t="shared" si="92"/>
        <v>5</v>
      </c>
      <c r="W854" s="2">
        <f t="shared" si="93"/>
        <v>22</v>
      </c>
      <c r="X854" s="2">
        <f t="shared" si="95"/>
        <v>124</v>
      </c>
    </row>
    <row r="855" spans="1:24" x14ac:dyDescent="0.25">
      <c r="A855" s="2">
        <v>611</v>
      </c>
      <c r="B855" s="4" t="s">
        <v>16504</v>
      </c>
      <c r="C855" s="5"/>
      <c r="D855" s="5" t="s">
        <v>64</v>
      </c>
      <c r="E855" s="72" t="s">
        <v>25139</v>
      </c>
      <c r="F855" s="71">
        <v>20</v>
      </c>
      <c r="G855" s="52">
        <v>4898</v>
      </c>
      <c r="H855" s="5" t="s">
        <v>11770</v>
      </c>
      <c r="I855" s="5">
        <v>1</v>
      </c>
      <c r="J855" s="72" t="s">
        <v>25139</v>
      </c>
      <c r="K855" s="71">
        <v>20</v>
      </c>
      <c r="L855" s="64"/>
      <c r="M855" s="5">
        <v>11</v>
      </c>
      <c r="N855" s="5">
        <v>807</v>
      </c>
      <c r="O855" s="47" t="s">
        <v>21074</v>
      </c>
      <c r="P855" s="46" t="s">
        <v>25757</v>
      </c>
      <c r="Q855" s="2" t="str">
        <f t="shared" si="94"/>
        <v>&lt;a href="set04\cg_january 4, 1912 - december 31, 1914\death\cutsforth,_manley_obituary_may_29,_1913_p1_cg.pdf"&gt;Cutsforth, Manley&lt;/a&gt;</v>
      </c>
      <c r="T855" s="39">
        <f t="shared" si="90"/>
        <v>1913</v>
      </c>
      <c r="U855" s="2">
        <f t="shared" si="91"/>
        <v>5</v>
      </c>
      <c r="V855" s="2">
        <f t="shared" si="92"/>
        <v>5</v>
      </c>
      <c r="W855" s="2">
        <f t="shared" si="93"/>
        <v>29</v>
      </c>
      <c r="X855" s="2">
        <f t="shared" si="95"/>
        <v>132</v>
      </c>
    </row>
    <row r="856" spans="1:24" x14ac:dyDescent="0.25">
      <c r="A856" s="2">
        <v>3004</v>
      </c>
      <c r="B856" s="4" t="s">
        <v>16530</v>
      </c>
      <c r="C856" s="5"/>
      <c r="D856" s="5" t="s">
        <v>62</v>
      </c>
      <c r="E856" s="72"/>
      <c r="F856" s="71"/>
      <c r="G856" s="52">
        <v>4898</v>
      </c>
      <c r="H856" s="5" t="s">
        <v>11770</v>
      </c>
      <c r="I856" s="5">
        <v>4</v>
      </c>
      <c r="J856" s="72" t="s">
        <v>25676</v>
      </c>
      <c r="K856" s="71">
        <v>200</v>
      </c>
      <c r="L856" s="64"/>
      <c r="M856" s="5">
        <v>11</v>
      </c>
      <c r="N856" s="5">
        <v>886</v>
      </c>
      <c r="O856" s="47" t="s">
        <v>21152</v>
      </c>
      <c r="P856" s="46" t="s">
        <v>25757</v>
      </c>
      <c r="Q856" s="2" t="str">
        <f t="shared" si="94"/>
        <v>&lt;a href="set04\cg_january 4, 1912 - december 31, 1914\death\wallwerth,_fred_death_notice_may_29,_1913_p4_cg.pdf"&gt;Wallwerth, Fred&lt;/a&gt;</v>
      </c>
      <c r="T856" s="39">
        <f t="shared" si="90"/>
        <v>1913</v>
      </c>
      <c r="U856" s="2">
        <f t="shared" si="91"/>
        <v>5</v>
      </c>
      <c r="V856" s="2">
        <f t="shared" si="92"/>
        <v>5</v>
      </c>
      <c r="W856" s="2">
        <f t="shared" si="93"/>
        <v>29</v>
      </c>
      <c r="X856" s="2">
        <f t="shared" si="95"/>
        <v>132</v>
      </c>
    </row>
    <row r="857" spans="1:24" x14ac:dyDescent="0.25">
      <c r="A857" s="2">
        <v>3007</v>
      </c>
      <c r="B857" s="4" t="s">
        <v>16531</v>
      </c>
      <c r="C857" s="5"/>
      <c r="D857" s="5" t="s">
        <v>62</v>
      </c>
      <c r="E857" s="72"/>
      <c r="F857" s="71"/>
      <c r="G857" s="52">
        <v>4898</v>
      </c>
      <c r="H857" s="5" t="s">
        <v>11770</v>
      </c>
      <c r="I857" s="5">
        <v>2</v>
      </c>
      <c r="J857" s="72" t="s">
        <v>25676</v>
      </c>
      <c r="K857" s="71">
        <v>200</v>
      </c>
      <c r="L857" s="64"/>
      <c r="M857" s="5">
        <v>11</v>
      </c>
      <c r="N857" s="5">
        <v>887</v>
      </c>
      <c r="O857" s="47" t="s">
        <v>21153</v>
      </c>
      <c r="P857" s="46" t="s">
        <v>25757</v>
      </c>
      <c r="Q857" s="2" t="str">
        <f t="shared" si="94"/>
        <v>&lt;a href="set04\cg_january 4, 1912 - december 31, 1914\death\walters,_r_l_death_notice_may_29,_1913_p2_cg.pdf"&gt;Walters, R L&lt;/a&gt;</v>
      </c>
      <c r="T857" s="39">
        <f t="shared" si="90"/>
        <v>1913</v>
      </c>
      <c r="U857" s="2">
        <f t="shared" si="91"/>
        <v>5</v>
      </c>
      <c r="V857" s="2">
        <f t="shared" si="92"/>
        <v>5</v>
      </c>
      <c r="W857" s="2">
        <f t="shared" si="93"/>
        <v>29</v>
      </c>
      <c r="X857" s="2">
        <f t="shared" si="95"/>
        <v>126</v>
      </c>
    </row>
    <row r="858" spans="1:24" x14ac:dyDescent="0.25">
      <c r="A858" s="2">
        <v>1702</v>
      </c>
      <c r="B858" s="4" t="s">
        <v>16499</v>
      </c>
      <c r="C858" s="5"/>
      <c r="D858" s="5" t="s">
        <v>64</v>
      </c>
      <c r="E858" s="72" t="s">
        <v>25560</v>
      </c>
      <c r="F858" s="71">
        <v>83</v>
      </c>
      <c r="G858" s="52">
        <v>4926</v>
      </c>
      <c r="H858" s="5" t="s">
        <v>11770</v>
      </c>
      <c r="I858" s="5">
        <v>1</v>
      </c>
      <c r="J858" s="72" t="s">
        <v>25560</v>
      </c>
      <c r="K858" s="71">
        <v>83</v>
      </c>
      <c r="L858" s="64"/>
      <c r="M858" s="5">
        <v>11</v>
      </c>
      <c r="N858" s="5">
        <v>799</v>
      </c>
      <c r="O858" s="47" t="s">
        <v>21066</v>
      </c>
      <c r="P858" s="46" t="s">
        <v>25757</v>
      </c>
      <c r="Q858" s="2" t="str">
        <f t="shared" si="94"/>
        <v>&lt;a href="set04\cg_january 4, 1912 - december 31, 1914\death\bishop,_mrs_dortha_obituary_june_26,_1913_p1_cg.pdf"&gt;Bishop, Mrs Dortha&lt;/a&gt;</v>
      </c>
      <c r="T858" s="39">
        <f t="shared" ref="T858:T894" si="96">YEAR(G858)</f>
        <v>1913</v>
      </c>
      <c r="U858" s="2">
        <f t="shared" ref="U858:U894" si="97">MONTH(G858)</f>
        <v>6</v>
      </c>
      <c r="V858" s="2">
        <f t="shared" ref="V858:V894" si="98">U858</f>
        <v>6</v>
      </c>
      <c r="W858" s="2">
        <f t="shared" ref="W858:W894" si="99">DAY(G858)</f>
        <v>26</v>
      </c>
      <c r="X858" s="2">
        <f t="shared" si="95"/>
        <v>135</v>
      </c>
    </row>
    <row r="859" spans="1:24" x14ac:dyDescent="0.25">
      <c r="A859" s="2">
        <v>682</v>
      </c>
      <c r="B859" s="4" t="s">
        <v>16511</v>
      </c>
      <c r="C859" s="5" t="s">
        <v>16512</v>
      </c>
      <c r="D859" s="5" t="s">
        <v>64</v>
      </c>
      <c r="E859" s="75" t="s">
        <v>25329</v>
      </c>
      <c r="F859" s="71">
        <v>23</v>
      </c>
      <c r="G859" s="52">
        <v>4947</v>
      </c>
      <c r="H859" s="5" t="s">
        <v>11770</v>
      </c>
      <c r="I859" s="5">
        <v>1</v>
      </c>
      <c r="J859" s="75" t="s">
        <v>25329</v>
      </c>
      <c r="K859" s="71">
        <v>23</v>
      </c>
      <c r="L859" s="64" t="s">
        <v>24892</v>
      </c>
      <c r="M859" s="5">
        <v>11</v>
      </c>
      <c r="N859" s="5">
        <v>834</v>
      </c>
      <c r="O859" s="47" t="s">
        <v>21100</v>
      </c>
      <c r="P859" s="46" t="s">
        <v>25757</v>
      </c>
      <c r="Q859" s="2" t="str">
        <f t="shared" si="94"/>
        <v>&lt;a href="set04\cg_january 4, 1912 - december 31, 1914\death\lohrke,_mrs_edna_(gallivan)_obituary_july_17,_1913_p1_cg.pdf"&gt;Lohrke, Mrs Edna&lt;/a&gt;</v>
      </c>
      <c r="T859" s="39">
        <f t="shared" si="96"/>
        <v>1913</v>
      </c>
      <c r="U859" s="2">
        <f t="shared" si="97"/>
        <v>7</v>
      </c>
      <c r="V859" s="2">
        <f t="shared" si="98"/>
        <v>7</v>
      </c>
      <c r="W859" s="2">
        <f t="shared" si="99"/>
        <v>17</v>
      </c>
      <c r="X859" s="2">
        <f t="shared" si="95"/>
        <v>142</v>
      </c>
    </row>
    <row r="860" spans="1:24" x14ac:dyDescent="0.25">
      <c r="A860" s="2">
        <v>683</v>
      </c>
      <c r="B860" s="4" t="s">
        <v>16513</v>
      </c>
      <c r="C860" s="5" t="s">
        <v>11877</v>
      </c>
      <c r="D860" s="5" t="s">
        <v>64</v>
      </c>
      <c r="E860" s="75" t="s">
        <v>25329</v>
      </c>
      <c r="F860" s="71">
        <v>23</v>
      </c>
      <c r="G860" s="52">
        <v>4954</v>
      </c>
      <c r="H860" s="5" t="s">
        <v>11770</v>
      </c>
      <c r="I860" s="5">
        <v>1</v>
      </c>
      <c r="J860" s="75" t="s">
        <v>25329</v>
      </c>
      <c r="K860" s="71">
        <v>23</v>
      </c>
      <c r="L860" s="64" t="s">
        <v>24892</v>
      </c>
      <c r="M860" s="5">
        <v>11</v>
      </c>
      <c r="N860" s="5">
        <v>835</v>
      </c>
      <c r="O860" s="47" t="s">
        <v>21101</v>
      </c>
      <c r="P860" s="46" t="s">
        <v>25757</v>
      </c>
      <c r="Q860" s="2" t="str">
        <f t="shared" si="94"/>
        <v>&lt;a href="set04\cg_january 4, 1912 - december 31, 1914\death\lohrke,_mrs_otto_a_(edna_lenore_gallivan)_obituary_july_24,_1913_p1_cg.pdf"&gt;Lohrke, Mrs Otto A&lt;/a&gt;</v>
      </c>
      <c r="T860" s="39">
        <f t="shared" si="96"/>
        <v>1913</v>
      </c>
      <c r="U860" s="2">
        <f t="shared" si="97"/>
        <v>7</v>
      </c>
      <c r="V860" s="2">
        <f t="shared" si="98"/>
        <v>7</v>
      </c>
      <c r="W860" s="2">
        <f t="shared" si="99"/>
        <v>24</v>
      </c>
      <c r="X860" s="2">
        <f t="shared" si="95"/>
        <v>158</v>
      </c>
    </row>
    <row r="861" spans="1:24" x14ac:dyDescent="0.25">
      <c r="A861" s="2">
        <v>2764</v>
      </c>
      <c r="B861" s="4" t="s">
        <v>16524</v>
      </c>
      <c r="C861" s="5"/>
      <c r="D861" s="5" t="s">
        <v>62</v>
      </c>
      <c r="E861" s="72"/>
      <c r="F861" s="71"/>
      <c r="G861" s="52">
        <v>4961</v>
      </c>
      <c r="H861" s="5" t="s">
        <v>11770</v>
      </c>
      <c r="I861" s="5">
        <v>1</v>
      </c>
      <c r="J861" s="72" t="s">
        <v>25676</v>
      </c>
      <c r="K861" s="71">
        <v>200</v>
      </c>
      <c r="L861" s="64"/>
      <c r="M861" s="5">
        <v>11</v>
      </c>
      <c r="N861" s="5">
        <v>870</v>
      </c>
      <c r="O861" s="47" t="s">
        <v>21136</v>
      </c>
      <c r="P861" s="46" t="s">
        <v>25757</v>
      </c>
      <c r="Q861" s="2" t="str">
        <f t="shared" si="94"/>
        <v>&lt;a href="set04\cg_january 4, 1912 - december 31, 1914\death\riddle,_rev_merchant_s_death_notice_july_31,_1913_p1_cg.pdf"&gt;Riddle, Rev Merchant S&lt;/a&gt;</v>
      </c>
      <c r="T861" s="39">
        <f t="shared" si="96"/>
        <v>1913</v>
      </c>
      <c r="U861" s="2">
        <f t="shared" si="97"/>
        <v>7</v>
      </c>
      <c r="V861" s="2">
        <f t="shared" si="98"/>
        <v>7</v>
      </c>
      <c r="W861" s="2">
        <f t="shared" si="99"/>
        <v>31</v>
      </c>
      <c r="X861" s="2">
        <f t="shared" si="95"/>
        <v>147</v>
      </c>
    </row>
    <row r="862" spans="1:24" x14ac:dyDescent="0.25">
      <c r="A862" s="2">
        <v>2657</v>
      </c>
      <c r="B862" s="4" t="s">
        <v>16522</v>
      </c>
      <c r="C862" s="5"/>
      <c r="D862" s="5" t="s">
        <v>62</v>
      </c>
      <c r="E862" s="72" t="s">
        <v>25139</v>
      </c>
      <c r="F862" s="71"/>
      <c r="G862" s="52">
        <v>4982</v>
      </c>
      <c r="H862" s="5" t="s">
        <v>11770</v>
      </c>
      <c r="I862" s="5">
        <v>1</v>
      </c>
      <c r="J862" s="72" t="s">
        <v>25139</v>
      </c>
      <c r="K862" s="71">
        <v>200</v>
      </c>
      <c r="L862" s="64"/>
      <c r="M862" s="5">
        <v>11</v>
      </c>
      <c r="N862" s="5">
        <v>858</v>
      </c>
      <c r="O862" s="47" t="s">
        <v>21124</v>
      </c>
      <c r="P862" s="46" t="s">
        <v>25757</v>
      </c>
      <c r="Q862" s="2" t="str">
        <f t="shared" si="94"/>
        <v>&lt;a href="set04\cg_january 4, 1912 - december 31, 1914\death\o'neil,_robert_death_notice_august_21,_1913_p1_cg.pdf"&gt;O'Neil, Robert&lt;/a&gt;</v>
      </c>
      <c r="T862" s="39">
        <f t="shared" si="96"/>
        <v>1913</v>
      </c>
      <c r="U862" s="2">
        <f t="shared" si="97"/>
        <v>8</v>
      </c>
      <c r="V862" s="2">
        <f t="shared" si="98"/>
        <v>8</v>
      </c>
      <c r="W862" s="2">
        <f t="shared" si="99"/>
        <v>21</v>
      </c>
      <c r="X862" s="2">
        <f t="shared" si="95"/>
        <v>133</v>
      </c>
    </row>
    <row r="863" spans="1:24" x14ac:dyDescent="0.25">
      <c r="A863" s="2">
        <v>508</v>
      </c>
      <c r="B863" s="4" t="s">
        <v>16509</v>
      </c>
      <c r="C863" s="5"/>
      <c r="D863" s="5" t="s">
        <v>64</v>
      </c>
      <c r="E863" s="77" t="s">
        <v>11627</v>
      </c>
      <c r="F863" s="71">
        <v>15</v>
      </c>
      <c r="G863" s="52">
        <v>5010</v>
      </c>
      <c r="H863" s="5" t="s">
        <v>11770</v>
      </c>
      <c r="I863" s="5">
        <v>1</v>
      </c>
      <c r="J863" s="77" t="s">
        <v>11627</v>
      </c>
      <c r="K863" s="71">
        <v>15</v>
      </c>
      <c r="L863" s="64"/>
      <c r="M863" s="5">
        <v>11</v>
      </c>
      <c r="N863" s="5">
        <v>832</v>
      </c>
      <c r="O863" s="47" t="s">
        <v>21098</v>
      </c>
      <c r="P863" s="46" t="s">
        <v>25757</v>
      </c>
      <c r="Q863" s="2" t="str">
        <f t="shared" si="94"/>
        <v>&lt;a href="set04\cg_january 4, 1912 - december 31, 1914\death\lavenkofski,_lena_do_peter_obituary_september_18,_1913_p1_cg.pdf"&gt;Lavenkofski, Lena do Peter&lt;/a&gt;</v>
      </c>
      <c r="T863" s="39">
        <f t="shared" si="96"/>
        <v>1913</v>
      </c>
      <c r="U863" s="2">
        <f t="shared" si="97"/>
        <v>9</v>
      </c>
      <c r="V863" s="2">
        <f t="shared" si="98"/>
        <v>9</v>
      </c>
      <c r="W863" s="2">
        <f t="shared" si="99"/>
        <v>18</v>
      </c>
      <c r="X863" s="2">
        <f t="shared" si="95"/>
        <v>156</v>
      </c>
    </row>
    <row r="864" spans="1:24" x14ac:dyDescent="0.25">
      <c r="A864" s="2">
        <v>1043</v>
      </c>
      <c r="B864" s="4" t="s">
        <v>11957</v>
      </c>
      <c r="C864" s="5"/>
      <c r="D864" s="5" t="s">
        <v>64</v>
      </c>
      <c r="E864" s="72" t="s">
        <v>1641</v>
      </c>
      <c r="F864" s="71">
        <v>46</v>
      </c>
      <c r="G864" s="52">
        <v>5010</v>
      </c>
      <c r="H864" s="5" t="s">
        <v>11770</v>
      </c>
      <c r="I864" s="5">
        <v>1</v>
      </c>
      <c r="J864" s="72" t="s">
        <v>1641</v>
      </c>
      <c r="K864" s="71">
        <v>46</v>
      </c>
      <c r="L864" s="64" t="s">
        <v>25167</v>
      </c>
      <c r="M864" s="5">
        <v>11</v>
      </c>
      <c r="N864" s="5">
        <v>810</v>
      </c>
      <c r="O864" s="47" t="s">
        <v>21076</v>
      </c>
      <c r="P864" s="46" t="s">
        <v>25757</v>
      </c>
      <c r="Q864" s="2" t="str">
        <f t="shared" si="94"/>
        <v>&lt;a href="set04\cg_january 4, 1912 - december 31, 1914\death\eddy,_frank_obituary_september_18,_1913_p1_cg.pdf"&gt;Eddy, Frank&lt;/a&gt;</v>
      </c>
      <c r="T864" s="39">
        <f t="shared" si="96"/>
        <v>1913</v>
      </c>
      <c r="U864" s="2">
        <f t="shared" si="97"/>
        <v>9</v>
      </c>
      <c r="V864" s="2">
        <f t="shared" si="98"/>
        <v>9</v>
      </c>
      <c r="W864" s="2">
        <f t="shared" si="99"/>
        <v>18</v>
      </c>
      <c r="X864" s="2">
        <f t="shared" si="95"/>
        <v>126</v>
      </c>
    </row>
    <row r="865" spans="1:24" x14ac:dyDescent="0.25">
      <c r="A865" s="2">
        <v>1395</v>
      </c>
      <c r="B865" s="4" t="s">
        <v>16529</v>
      </c>
      <c r="C865" s="5"/>
      <c r="D865" s="5" t="s">
        <v>64</v>
      </c>
      <c r="E865" s="72"/>
      <c r="F865" s="71">
        <v>64</v>
      </c>
      <c r="G865" s="52">
        <v>5010</v>
      </c>
      <c r="H865" s="5" t="s">
        <v>11770</v>
      </c>
      <c r="I865" s="5">
        <v>5</v>
      </c>
      <c r="J865" s="72" t="s">
        <v>25676</v>
      </c>
      <c r="K865" s="71">
        <v>64</v>
      </c>
      <c r="L865" s="64"/>
      <c r="M865" s="5">
        <v>11</v>
      </c>
      <c r="N865" s="5">
        <v>885</v>
      </c>
      <c r="O865" s="47" t="s">
        <v>21151</v>
      </c>
      <c r="P865" s="46" t="s">
        <v>25757</v>
      </c>
      <c r="Q865" s="2" t="str">
        <f t="shared" si="94"/>
        <v>&lt;a href="set04\cg_january 4, 1912 - december 31, 1914\death\walker,_mrs_elizabeth_obituary_september_18,_1913_p5_cg.pdf"&gt;Walker, Mrs Elizabeth&lt;/a&gt;</v>
      </c>
      <c r="T865" s="39">
        <f t="shared" si="96"/>
        <v>1913</v>
      </c>
      <c r="U865" s="2">
        <f t="shared" si="97"/>
        <v>9</v>
      </c>
      <c r="V865" s="2">
        <f t="shared" si="98"/>
        <v>9</v>
      </c>
      <c r="W865" s="2">
        <f t="shared" si="99"/>
        <v>18</v>
      </c>
      <c r="X865" s="2">
        <f t="shared" si="95"/>
        <v>146</v>
      </c>
    </row>
    <row r="866" spans="1:24" x14ac:dyDescent="0.25">
      <c r="A866" s="2">
        <v>1578</v>
      </c>
      <c r="B866" s="4" t="s">
        <v>16520</v>
      </c>
      <c r="C866" s="5"/>
      <c r="D866" s="5" t="s">
        <v>62</v>
      </c>
      <c r="E866" s="72" t="s">
        <v>13510</v>
      </c>
      <c r="F866" s="71">
        <v>75</v>
      </c>
      <c r="G866" s="52">
        <v>5010</v>
      </c>
      <c r="H866" s="5" t="s">
        <v>11770</v>
      </c>
      <c r="I866" s="5">
        <v>1</v>
      </c>
      <c r="J866" s="72" t="s">
        <v>13510</v>
      </c>
      <c r="K866" s="71">
        <v>75</v>
      </c>
      <c r="L866" s="64" t="s">
        <v>25536</v>
      </c>
      <c r="M866" s="5">
        <v>11</v>
      </c>
      <c r="N866" s="5">
        <v>854</v>
      </c>
      <c r="O866" s="47" t="s">
        <v>21120</v>
      </c>
      <c r="P866" s="46" t="s">
        <v>25757</v>
      </c>
      <c r="Q866" s="2" t="str">
        <f t="shared" si="94"/>
        <v>&lt;a href="set04\cg_january 4, 1912 - december 31, 1914\death\nelson,_tollef_death_notice_september_18,_1913_p1_cg.pdf"&gt;Nelson, Tollef&lt;/a&gt;</v>
      </c>
      <c r="T866" s="39">
        <f t="shared" si="96"/>
        <v>1913</v>
      </c>
      <c r="U866" s="2">
        <f t="shared" si="97"/>
        <v>9</v>
      </c>
      <c r="V866" s="2">
        <f t="shared" si="98"/>
        <v>9</v>
      </c>
      <c r="W866" s="2">
        <f t="shared" si="99"/>
        <v>18</v>
      </c>
      <c r="X866" s="2">
        <f t="shared" si="95"/>
        <v>136</v>
      </c>
    </row>
    <row r="867" spans="1:24" x14ac:dyDescent="0.25">
      <c r="A867" s="2">
        <v>1726</v>
      </c>
      <c r="B867" s="4" t="s">
        <v>16508</v>
      </c>
      <c r="C867" s="5"/>
      <c r="D867" s="5" t="s">
        <v>64</v>
      </c>
      <c r="E867" s="72"/>
      <c r="F867" s="71">
        <v>84</v>
      </c>
      <c r="G867" s="52">
        <v>5017</v>
      </c>
      <c r="H867" s="5" t="s">
        <v>11770</v>
      </c>
      <c r="I867" s="5">
        <v>1</v>
      </c>
      <c r="J867" s="72" t="s">
        <v>25676</v>
      </c>
      <c r="K867" s="71">
        <v>84</v>
      </c>
      <c r="L867" s="64"/>
      <c r="M867" s="5">
        <v>11</v>
      </c>
      <c r="N867" s="5">
        <v>826</v>
      </c>
      <c r="O867" s="47" t="s">
        <v>21092</v>
      </c>
      <c r="P867" s="46" t="s">
        <v>25757</v>
      </c>
      <c r="Q867" s="2" t="str">
        <f t="shared" si="94"/>
        <v>&lt;a href="set04\cg_january 4, 1912 - december 31, 1914\death\klemik,_mrs_agnes_obituary_september_25,_1913_p1_cg.pdf"&gt;Klemik, Mrs Agnes&lt;/a&gt;</v>
      </c>
      <c r="T867" s="39">
        <f t="shared" si="96"/>
        <v>1913</v>
      </c>
      <c r="U867" s="2">
        <f t="shared" si="97"/>
        <v>9</v>
      </c>
      <c r="V867" s="2">
        <f t="shared" si="98"/>
        <v>9</v>
      </c>
      <c r="W867" s="2">
        <f t="shared" si="99"/>
        <v>25</v>
      </c>
      <c r="X867" s="2">
        <f t="shared" si="95"/>
        <v>138</v>
      </c>
    </row>
    <row r="868" spans="1:24" x14ac:dyDescent="0.25">
      <c r="A868" s="2">
        <v>1319</v>
      </c>
      <c r="B868" s="4" t="s">
        <v>16514</v>
      </c>
      <c r="C868" s="5"/>
      <c r="D868" s="5" t="s">
        <v>64</v>
      </c>
      <c r="E868" s="72"/>
      <c r="F868" s="71">
        <v>61</v>
      </c>
      <c r="G868" s="52">
        <v>5073</v>
      </c>
      <c r="H868" s="5" t="s">
        <v>11770</v>
      </c>
      <c r="I868" s="5">
        <v>8</v>
      </c>
      <c r="J868" s="72" t="s">
        <v>25676</v>
      </c>
      <c r="K868" s="71">
        <v>61</v>
      </c>
      <c r="L868" s="64"/>
      <c r="M868" s="5">
        <v>11</v>
      </c>
      <c r="N868" s="5">
        <v>841</v>
      </c>
      <c r="O868" s="47" t="s">
        <v>21107</v>
      </c>
      <c r="P868" s="46" t="s">
        <v>25757</v>
      </c>
      <c r="Q868" s="2" t="str">
        <f t="shared" si="94"/>
        <v>&lt;a href="set04\cg_january 4, 1912 - december 31, 1914\death\mcdaniel,_albert_obituary_november_20,_1913_p8_cg.pdf"&gt;McDaniel, Albert&lt;/a&gt;</v>
      </c>
      <c r="T868" s="39">
        <f t="shared" si="96"/>
        <v>1913</v>
      </c>
      <c r="U868" s="2">
        <f t="shared" si="97"/>
        <v>11</v>
      </c>
      <c r="V868" s="2">
        <f t="shared" si="98"/>
        <v>11</v>
      </c>
      <c r="W868" s="2">
        <f t="shared" si="99"/>
        <v>20</v>
      </c>
      <c r="X868" s="2">
        <f t="shared" si="95"/>
        <v>135</v>
      </c>
    </row>
    <row r="869" spans="1:24" x14ac:dyDescent="0.25">
      <c r="A869" s="2">
        <v>1563</v>
      </c>
      <c r="B869" s="4" t="s">
        <v>16525</v>
      </c>
      <c r="C869" s="5"/>
      <c r="D869" s="5" t="s">
        <v>64</v>
      </c>
      <c r="E869" s="72"/>
      <c r="F869" s="71" t="s">
        <v>25571</v>
      </c>
      <c r="G869" s="52">
        <v>5080</v>
      </c>
      <c r="H869" s="5" t="s">
        <v>11770</v>
      </c>
      <c r="I869" s="5">
        <v>1</v>
      </c>
      <c r="J869" s="72" t="s">
        <v>25676</v>
      </c>
      <c r="K869" s="71">
        <v>74</v>
      </c>
      <c r="L869" s="64"/>
      <c r="M869" s="5">
        <v>11</v>
      </c>
      <c r="N869" s="5">
        <v>876</v>
      </c>
      <c r="O869" s="47" t="s">
        <v>21142</v>
      </c>
      <c r="P869" s="46" t="s">
        <v>25757</v>
      </c>
      <c r="Q869" s="2" t="str">
        <f t="shared" si="94"/>
        <v>&lt;a href="set04\cg_january 4, 1912 - december 31, 1914\death\siebert,_john_sr_obituary_(poor_copy)_november_27,_1913_p1_cg.pdf"&gt;Siebert, John Sr&lt;/a&gt;</v>
      </c>
      <c r="T869" s="39">
        <f t="shared" si="96"/>
        <v>1913</v>
      </c>
      <c r="U869" s="2">
        <f t="shared" si="97"/>
        <v>11</v>
      </c>
      <c r="V869" s="2">
        <f t="shared" si="98"/>
        <v>11</v>
      </c>
      <c r="W869" s="2">
        <f t="shared" si="99"/>
        <v>27</v>
      </c>
      <c r="X869" s="2">
        <f t="shared" si="95"/>
        <v>147</v>
      </c>
    </row>
    <row r="870" spans="1:24" x14ac:dyDescent="0.25">
      <c r="A870" s="2">
        <v>2568</v>
      </c>
      <c r="B870" s="4" t="s">
        <v>16518</v>
      </c>
      <c r="C870" s="5"/>
      <c r="D870" s="5" t="s">
        <v>62</v>
      </c>
      <c r="E870" s="72" t="s">
        <v>25567</v>
      </c>
      <c r="F870" s="71"/>
      <c r="G870" s="52">
        <v>5108</v>
      </c>
      <c r="H870" s="5" t="s">
        <v>11770</v>
      </c>
      <c r="I870" s="5">
        <v>1</v>
      </c>
      <c r="J870" s="72" t="s">
        <v>25567</v>
      </c>
      <c r="K870" s="71">
        <v>200</v>
      </c>
      <c r="L870" s="64"/>
      <c r="M870" s="5">
        <v>11</v>
      </c>
      <c r="N870" s="5">
        <v>849</v>
      </c>
      <c r="O870" s="47" t="s">
        <v>21115</v>
      </c>
      <c r="P870" s="46" t="s">
        <v>25757</v>
      </c>
      <c r="Q870" s="2" t="str">
        <f t="shared" si="94"/>
        <v>&lt;a href="set04\cg_january 4, 1912 - december 31, 1914\death\munro,_george_death_notice_december_25,_1913_p1_cg.pdf"&gt;Munro, George&lt;/a&gt;</v>
      </c>
      <c r="T870" s="39">
        <f t="shared" si="96"/>
        <v>1913</v>
      </c>
      <c r="U870" s="2">
        <f t="shared" si="97"/>
        <v>12</v>
      </c>
      <c r="V870" s="2">
        <f t="shared" si="98"/>
        <v>12</v>
      </c>
      <c r="W870" s="2">
        <f t="shared" si="99"/>
        <v>25</v>
      </c>
      <c r="X870" s="2">
        <f t="shared" si="95"/>
        <v>133</v>
      </c>
    </row>
    <row r="871" spans="1:24" x14ac:dyDescent="0.25">
      <c r="A871" s="2">
        <v>1496</v>
      </c>
      <c r="B871" s="4" t="s">
        <v>16709</v>
      </c>
      <c r="C871" s="5" t="s">
        <v>16710</v>
      </c>
      <c r="D871" s="5" t="s">
        <v>64</v>
      </c>
      <c r="E871" s="72" t="s">
        <v>13510</v>
      </c>
      <c r="F871" s="71">
        <v>70</v>
      </c>
      <c r="G871" s="52">
        <v>5115</v>
      </c>
      <c r="H871" s="5" t="s">
        <v>11770</v>
      </c>
      <c r="I871" s="5">
        <v>1</v>
      </c>
      <c r="J871" s="72" t="s">
        <v>13510</v>
      </c>
      <c r="K871" s="71">
        <v>70</v>
      </c>
      <c r="L871" s="64"/>
      <c r="M871" s="5">
        <v>11</v>
      </c>
      <c r="N871" s="5">
        <v>857</v>
      </c>
      <c r="O871" s="47" t="s">
        <v>21123</v>
      </c>
      <c r="P871" s="46" t="s">
        <v>25757</v>
      </c>
      <c r="Q871" s="2" t="str">
        <f t="shared" si="94"/>
        <v>&lt;a href="set04\cg_january 4, 1912 - december 31, 1914\death\nogosek,_mrs_george_(christina_skrock)_obituary_january_1,_1914_p1_cg.pdf"&gt;Nogosek, Mrs George&lt;/a&gt;</v>
      </c>
      <c r="T871" s="39">
        <f t="shared" si="96"/>
        <v>1914</v>
      </c>
      <c r="U871" s="2">
        <f t="shared" si="97"/>
        <v>1</v>
      </c>
      <c r="V871" s="2">
        <f t="shared" si="98"/>
        <v>1</v>
      </c>
      <c r="W871" s="2">
        <f t="shared" si="99"/>
        <v>1</v>
      </c>
      <c r="X871" s="2">
        <f t="shared" si="95"/>
        <v>158</v>
      </c>
    </row>
    <row r="872" spans="1:24" x14ac:dyDescent="0.25">
      <c r="A872" s="2">
        <v>2193</v>
      </c>
      <c r="B872" s="4" t="s">
        <v>16696</v>
      </c>
      <c r="C872" s="5"/>
      <c r="D872" s="5" t="s">
        <v>62</v>
      </c>
      <c r="E872" s="72" t="s">
        <v>8103</v>
      </c>
      <c r="F872" s="71"/>
      <c r="G872" s="52">
        <v>5129</v>
      </c>
      <c r="H872" s="5" t="s">
        <v>11770</v>
      </c>
      <c r="I872" s="5">
        <v>1</v>
      </c>
      <c r="J872" s="72" t="s">
        <v>8103</v>
      </c>
      <c r="K872" s="71">
        <v>200</v>
      </c>
      <c r="L872" s="64"/>
      <c r="M872" s="5">
        <v>11</v>
      </c>
      <c r="N872" s="5">
        <v>815</v>
      </c>
      <c r="O872" s="47" t="s">
        <v>21081</v>
      </c>
      <c r="P872" s="46" t="s">
        <v>25757</v>
      </c>
      <c r="Q872" s="2" t="str">
        <f t="shared" si="94"/>
        <v>&lt;a href="set04\cg_january 4, 1912 - december 31, 1914\death\hager,_william_death_notice_january_15,_1914_p1_cg.pdf"&gt;Hager, William&lt;/a&gt;</v>
      </c>
      <c r="T872" s="39">
        <f t="shared" si="96"/>
        <v>1914</v>
      </c>
      <c r="U872" s="2">
        <f t="shared" si="97"/>
        <v>1</v>
      </c>
      <c r="V872" s="2">
        <f t="shared" si="98"/>
        <v>1</v>
      </c>
      <c r="W872" s="2">
        <f t="shared" si="99"/>
        <v>15</v>
      </c>
      <c r="X872" s="2">
        <f t="shared" si="95"/>
        <v>134</v>
      </c>
    </row>
    <row r="873" spans="1:24" x14ac:dyDescent="0.25">
      <c r="A873" s="2">
        <v>1218</v>
      </c>
      <c r="B873" s="4" t="s">
        <v>16708</v>
      </c>
      <c r="C873" s="5"/>
      <c r="D873" s="5" t="s">
        <v>64</v>
      </c>
      <c r="E873" s="72" t="s">
        <v>632</v>
      </c>
      <c r="F873" s="71">
        <v>56</v>
      </c>
      <c r="G873" s="52">
        <v>5136</v>
      </c>
      <c r="H873" s="5" t="s">
        <v>11770</v>
      </c>
      <c r="I873" s="5">
        <v>1</v>
      </c>
      <c r="J873" s="72" t="s">
        <v>632</v>
      </c>
      <c r="K873" s="71">
        <v>56</v>
      </c>
      <c r="L873" s="64"/>
      <c r="M873" s="5">
        <v>11</v>
      </c>
      <c r="N873" s="5">
        <v>847</v>
      </c>
      <c r="O873" s="47" t="s">
        <v>21113</v>
      </c>
      <c r="P873" s="46" t="s">
        <v>25757</v>
      </c>
      <c r="Q873" s="2" t="str">
        <f t="shared" si="94"/>
        <v>&lt;a href="set04\cg_january 4, 1912 - december 31, 1914\death\merritt,_frank_j_obituary_january_22,_1914_p1_cg.pdf"&gt;Merritt, Frank J&lt;/a&gt;</v>
      </c>
      <c r="T873" s="39">
        <f t="shared" si="96"/>
        <v>1914</v>
      </c>
      <c r="U873" s="2">
        <f t="shared" si="97"/>
        <v>1</v>
      </c>
      <c r="V873" s="2">
        <f t="shared" si="98"/>
        <v>1</v>
      </c>
      <c r="W873" s="2">
        <f t="shared" si="99"/>
        <v>22</v>
      </c>
      <c r="X873" s="2">
        <f t="shared" si="95"/>
        <v>134</v>
      </c>
    </row>
    <row r="874" spans="1:24" x14ac:dyDescent="0.25">
      <c r="A874" s="2">
        <v>648</v>
      </c>
      <c r="B874" s="4" t="s">
        <v>16693</v>
      </c>
      <c r="C874" s="5"/>
      <c r="D874" s="5" t="s">
        <v>62</v>
      </c>
      <c r="E874" s="72" t="s">
        <v>1865</v>
      </c>
      <c r="F874" s="71" t="s">
        <v>24960</v>
      </c>
      <c r="G874" s="52">
        <v>5206</v>
      </c>
      <c r="H874" s="5" t="s">
        <v>11770</v>
      </c>
      <c r="I874" s="5">
        <v>5</v>
      </c>
      <c r="J874" s="72" t="s">
        <v>1865</v>
      </c>
      <c r="K874" s="71">
        <v>22</v>
      </c>
      <c r="L874" s="64"/>
      <c r="M874" s="5">
        <v>11</v>
      </c>
      <c r="N874" s="5">
        <v>797</v>
      </c>
      <c r="O874" s="47" t="s">
        <v>21064</v>
      </c>
      <c r="P874" s="46" t="s">
        <v>25757</v>
      </c>
      <c r="Q874" s="2" t="str">
        <f t="shared" si="94"/>
        <v>&lt;a href="set04\cg_january 4, 1912 - december 31, 1914\death\armstrong,_son_of_abe_death_notice_april_2,_1914_p5_cg.pdf"&gt;Armstrong, Son of Abe&lt;/a&gt;</v>
      </c>
      <c r="T874" s="39">
        <f t="shared" si="96"/>
        <v>1914</v>
      </c>
      <c r="U874" s="2">
        <f t="shared" si="97"/>
        <v>4</v>
      </c>
      <c r="V874" s="2">
        <f t="shared" si="98"/>
        <v>4</v>
      </c>
      <c r="W874" s="2">
        <f t="shared" si="99"/>
        <v>2</v>
      </c>
      <c r="X874" s="2">
        <f t="shared" si="95"/>
        <v>145</v>
      </c>
    </row>
    <row r="875" spans="1:24" x14ac:dyDescent="0.25">
      <c r="A875" s="2">
        <v>2226</v>
      </c>
      <c r="B875" s="4" t="s">
        <v>16697</v>
      </c>
      <c r="C875" s="5"/>
      <c r="D875" s="5" t="s">
        <v>64</v>
      </c>
      <c r="E875" s="72" t="s">
        <v>24945</v>
      </c>
      <c r="F875" s="71"/>
      <c r="G875" s="52">
        <v>5206</v>
      </c>
      <c r="H875" s="5" t="s">
        <v>11770</v>
      </c>
      <c r="I875" s="5">
        <v>1</v>
      </c>
      <c r="J875" s="72" t="s">
        <v>24945</v>
      </c>
      <c r="K875" s="71">
        <v>200</v>
      </c>
      <c r="L875" s="64"/>
      <c r="M875" s="5">
        <v>11</v>
      </c>
      <c r="N875" s="5">
        <v>818</v>
      </c>
      <c r="O875" s="47" t="s">
        <v>21084</v>
      </c>
      <c r="P875" s="46" t="s">
        <v>25757</v>
      </c>
      <c r="Q875" s="2" t="str">
        <f t="shared" si="94"/>
        <v>&lt;a href="set04\cg_january 4, 1912 - december 31, 1914\death\haynes,_samuel_h_obituary_(poor_copy)_april_2,_1914_p1_cg.pdf"&gt;Haynes, Samuel H&lt;/a&gt;</v>
      </c>
      <c r="T875" s="39">
        <f t="shared" si="96"/>
        <v>1914</v>
      </c>
      <c r="U875" s="2">
        <f t="shared" si="97"/>
        <v>4</v>
      </c>
      <c r="V875" s="2">
        <f t="shared" si="98"/>
        <v>4</v>
      </c>
      <c r="W875" s="2">
        <f t="shared" si="99"/>
        <v>2</v>
      </c>
      <c r="X875" s="2">
        <f t="shared" si="95"/>
        <v>143</v>
      </c>
    </row>
    <row r="876" spans="1:24" x14ac:dyDescent="0.25">
      <c r="A876" s="2">
        <v>658</v>
      </c>
      <c r="B876" s="4" t="s">
        <v>16704</v>
      </c>
      <c r="C876" s="5"/>
      <c r="D876" s="5" t="s">
        <v>62</v>
      </c>
      <c r="E876" s="77"/>
      <c r="F876" s="71" t="s">
        <v>24960</v>
      </c>
      <c r="G876" s="52">
        <v>5213</v>
      </c>
      <c r="H876" s="5" t="s">
        <v>11770</v>
      </c>
      <c r="I876" s="5">
        <v>5</v>
      </c>
      <c r="J876" s="72" t="s">
        <v>25676</v>
      </c>
      <c r="K876" s="71">
        <v>22</v>
      </c>
      <c r="L876" s="64"/>
      <c r="M876" s="5">
        <v>11</v>
      </c>
      <c r="N876" s="5">
        <v>831</v>
      </c>
      <c r="O876" s="47" t="s">
        <v>21097</v>
      </c>
      <c r="P876" s="46" t="s">
        <v>25757</v>
      </c>
      <c r="Q876" s="2" t="str">
        <f t="shared" si="94"/>
        <v>&lt;a href="set04\cg_january 4, 1912 - december 31, 1914\death\larson,_l_h_nephew_of_death_notice_april_9,_1914_p5_cg.pdf"&gt;Larson, L H Nephew of&lt;/a&gt;</v>
      </c>
      <c r="T876" s="39">
        <f t="shared" si="96"/>
        <v>1914</v>
      </c>
      <c r="U876" s="2">
        <f t="shared" si="97"/>
        <v>4</v>
      </c>
      <c r="V876" s="2">
        <f t="shared" si="98"/>
        <v>4</v>
      </c>
      <c r="W876" s="2">
        <f t="shared" si="99"/>
        <v>9</v>
      </c>
      <c r="X876" s="2">
        <f t="shared" si="95"/>
        <v>145</v>
      </c>
    </row>
    <row r="877" spans="1:24" x14ac:dyDescent="0.25">
      <c r="A877" s="2">
        <v>809</v>
      </c>
      <c r="B877" s="4" t="s">
        <v>16711</v>
      </c>
      <c r="C877" s="5"/>
      <c r="D877" s="5" t="s">
        <v>64</v>
      </c>
      <c r="E877" s="72" t="s">
        <v>25568</v>
      </c>
      <c r="F877" s="71">
        <v>29</v>
      </c>
      <c r="G877" s="52">
        <v>5220</v>
      </c>
      <c r="H877" s="5" t="s">
        <v>11770</v>
      </c>
      <c r="I877" s="5">
        <v>1</v>
      </c>
      <c r="J877" s="72" t="s">
        <v>25568</v>
      </c>
      <c r="K877" s="71">
        <v>29</v>
      </c>
      <c r="L877" s="64"/>
      <c r="M877" s="5">
        <v>11</v>
      </c>
      <c r="N877" s="5">
        <v>859</v>
      </c>
      <c r="O877" s="47" t="s">
        <v>21125</v>
      </c>
      <c r="P877" s="46" t="s">
        <v>25757</v>
      </c>
      <c r="Q877" s="2" t="str">
        <f t="shared" si="94"/>
        <v>&lt;a href="set04\cg_january 4, 1912 - december 31, 1914\death\onstine,_harry_so_abe_obituary_april_16,_1914_p1_cg.pdf"&gt;Onstine, Harry so Abe&lt;/a&gt;</v>
      </c>
      <c r="T877" s="39">
        <f t="shared" si="96"/>
        <v>1914</v>
      </c>
      <c r="U877" s="2">
        <f t="shared" si="97"/>
        <v>4</v>
      </c>
      <c r="V877" s="2">
        <f t="shared" si="98"/>
        <v>4</v>
      </c>
      <c r="W877" s="2">
        <f t="shared" si="99"/>
        <v>16</v>
      </c>
      <c r="X877" s="2">
        <f t="shared" si="95"/>
        <v>142</v>
      </c>
    </row>
    <row r="878" spans="1:24" x14ac:dyDescent="0.25">
      <c r="A878" s="2">
        <v>1435</v>
      </c>
      <c r="B878" s="4" t="s">
        <v>16694</v>
      </c>
      <c r="C878" s="5" t="s">
        <v>16695</v>
      </c>
      <c r="D878" s="5" t="s">
        <v>64</v>
      </c>
      <c r="E878" s="72"/>
      <c r="F878" s="71">
        <v>67</v>
      </c>
      <c r="G878" s="52">
        <v>5241</v>
      </c>
      <c r="H878" s="5" t="s">
        <v>11770</v>
      </c>
      <c r="I878" s="5">
        <v>1</v>
      </c>
      <c r="J878" s="72" t="s">
        <v>25676</v>
      </c>
      <c r="K878" s="71">
        <v>67</v>
      </c>
      <c r="L878" s="64">
        <v>0</v>
      </c>
      <c r="M878" s="5">
        <v>11</v>
      </c>
      <c r="N878" s="5">
        <v>800</v>
      </c>
      <c r="O878" s="47" t="s">
        <v>21067</v>
      </c>
      <c r="P878" s="46" t="s">
        <v>25757</v>
      </c>
      <c r="Q878" s="2" t="str">
        <f t="shared" si="94"/>
        <v>&lt;a href="set04\cg_january 4, 1912 - december 31, 1914\death\bond,_mrs_henry_m_(susannah_preece)_obituary_may_7,_1914_p1_cg.pdf"&gt;Bond, Mrs Henry M&lt;/a&gt;</v>
      </c>
      <c r="T878" s="39">
        <f t="shared" si="96"/>
        <v>1914</v>
      </c>
      <c r="U878" s="2">
        <f t="shared" si="97"/>
        <v>5</v>
      </c>
      <c r="V878" s="2">
        <f t="shared" si="98"/>
        <v>5</v>
      </c>
      <c r="W878" s="2">
        <f t="shared" si="99"/>
        <v>7</v>
      </c>
      <c r="X878" s="2">
        <f t="shared" si="95"/>
        <v>149</v>
      </c>
    </row>
    <row r="879" spans="1:24" x14ac:dyDescent="0.25">
      <c r="A879" s="2">
        <v>2509</v>
      </c>
      <c r="B879" s="4" t="s">
        <v>16707</v>
      </c>
      <c r="C879" s="5"/>
      <c r="D879" s="5" t="s">
        <v>62</v>
      </c>
      <c r="E879" s="72"/>
      <c r="F879" s="71"/>
      <c r="G879" s="52">
        <v>5276</v>
      </c>
      <c r="H879" s="5" t="s">
        <v>11770</v>
      </c>
      <c r="I879" s="5">
        <v>5</v>
      </c>
      <c r="J879" s="72" t="s">
        <v>25676</v>
      </c>
      <c r="K879" s="71">
        <v>200</v>
      </c>
      <c r="L879" s="64"/>
      <c r="M879" s="5">
        <v>11</v>
      </c>
      <c r="N879" s="5">
        <v>842</v>
      </c>
      <c r="O879" s="47" t="s">
        <v>21108</v>
      </c>
      <c r="P879" s="46" t="s">
        <v>25757</v>
      </c>
      <c r="Q879" s="2" t="str">
        <f t="shared" si="94"/>
        <v>&lt;a href="set04\cg_january 4, 1912 - december 31, 1914\death\mcfadden,_a_p_and_joe_sister_of_death_notice_june_11,_1914_p5_cg.pdf"&gt;McFadden, A P and Joe Sister of&lt;/a&gt;</v>
      </c>
      <c r="T879" s="39">
        <f t="shared" si="96"/>
        <v>1914</v>
      </c>
      <c r="U879" s="2">
        <f t="shared" si="97"/>
        <v>6</v>
      </c>
      <c r="V879" s="2">
        <f t="shared" si="98"/>
        <v>6</v>
      </c>
      <c r="W879" s="2">
        <f t="shared" si="99"/>
        <v>11</v>
      </c>
      <c r="X879" s="2">
        <f t="shared" si="95"/>
        <v>165</v>
      </c>
    </row>
    <row r="880" spans="1:24" x14ac:dyDescent="0.25">
      <c r="A880" s="2">
        <v>289</v>
      </c>
      <c r="B880" s="4" t="s">
        <v>16713</v>
      </c>
      <c r="C880" s="5"/>
      <c r="D880" s="5" t="s">
        <v>64</v>
      </c>
      <c r="E880" s="72" t="s">
        <v>25117</v>
      </c>
      <c r="F880" s="71">
        <v>2</v>
      </c>
      <c r="G880" s="52">
        <v>5332</v>
      </c>
      <c r="H880" s="5" t="s">
        <v>11770</v>
      </c>
      <c r="I880" s="5">
        <v>1</v>
      </c>
      <c r="J880" s="72" t="s">
        <v>25117</v>
      </c>
      <c r="K880" s="71">
        <v>2</v>
      </c>
      <c r="L880" s="64"/>
      <c r="M880" s="5">
        <v>11</v>
      </c>
      <c r="N880" s="5">
        <v>881</v>
      </c>
      <c r="O880" s="47" t="s">
        <v>21147</v>
      </c>
      <c r="P880" s="46" t="s">
        <v>25757</v>
      </c>
      <c r="Q880" s="2" t="str">
        <f t="shared" si="94"/>
        <v>&lt;a href="set04\cg_january 4, 1912 - december 31, 1914\death\suchla,_2.5_yr_old_so_tom_obituary_august_6,_1914_p1_cg.pdf"&gt;Suchla, 2.5 yr old so Tom&lt;/a&gt;</v>
      </c>
      <c r="T880" s="39">
        <f t="shared" si="96"/>
        <v>1914</v>
      </c>
      <c r="U880" s="2">
        <f t="shared" si="97"/>
        <v>8</v>
      </c>
      <c r="V880" s="2">
        <f t="shared" si="98"/>
        <v>8</v>
      </c>
      <c r="W880" s="2">
        <f t="shared" si="99"/>
        <v>6</v>
      </c>
      <c r="X880" s="2">
        <f t="shared" si="95"/>
        <v>150</v>
      </c>
    </row>
    <row r="881" spans="1:24" x14ac:dyDescent="0.25">
      <c r="A881" s="2">
        <v>1727</v>
      </c>
      <c r="B881" s="4" t="s">
        <v>16702</v>
      </c>
      <c r="C881" s="5"/>
      <c r="D881" s="5" t="s">
        <v>62</v>
      </c>
      <c r="E881" s="72" t="s">
        <v>25147</v>
      </c>
      <c r="F881" s="71">
        <v>84</v>
      </c>
      <c r="G881" s="52">
        <v>5346</v>
      </c>
      <c r="H881" s="5" t="s">
        <v>11770</v>
      </c>
      <c r="I881" s="5">
        <v>1</v>
      </c>
      <c r="J881" s="72" t="s">
        <v>25147</v>
      </c>
      <c r="K881" s="71">
        <v>84</v>
      </c>
      <c r="L881" s="64"/>
      <c r="M881" s="5">
        <v>11</v>
      </c>
      <c r="N881" s="5">
        <v>829</v>
      </c>
      <c r="O881" s="47" t="s">
        <v>21095</v>
      </c>
      <c r="P881" s="46" t="s">
        <v>25757</v>
      </c>
      <c r="Q881" s="2" t="str">
        <f t="shared" si="94"/>
        <v>&lt;a href="set04\cg_january 4, 1912 - december 31, 1914\death\laing,_joseph_death_notice_august_20,_1914_p1_cg.pdf"&gt;Laing, Joseph&lt;/a&gt;</v>
      </c>
      <c r="T881" s="39">
        <f t="shared" si="96"/>
        <v>1914</v>
      </c>
      <c r="U881" s="2">
        <f t="shared" si="97"/>
        <v>8</v>
      </c>
      <c r="V881" s="2">
        <f t="shared" si="98"/>
        <v>8</v>
      </c>
      <c r="W881" s="2">
        <f t="shared" si="99"/>
        <v>20</v>
      </c>
      <c r="X881" s="2">
        <f t="shared" si="95"/>
        <v>131</v>
      </c>
    </row>
    <row r="882" spans="1:24" x14ac:dyDescent="0.25">
      <c r="A882" s="2">
        <v>1541</v>
      </c>
      <c r="B882" s="4" t="s">
        <v>16699</v>
      </c>
      <c r="C882" s="5"/>
      <c r="D882" s="5" t="s">
        <v>64</v>
      </c>
      <c r="E882" s="72" t="s">
        <v>25222</v>
      </c>
      <c r="F882" s="71">
        <v>73</v>
      </c>
      <c r="G882" s="52">
        <v>5360</v>
      </c>
      <c r="H882" s="5" t="s">
        <v>11770</v>
      </c>
      <c r="I882" s="5">
        <v>1</v>
      </c>
      <c r="J882" s="72" t="s">
        <v>25222</v>
      </c>
      <c r="K882" s="71">
        <v>73</v>
      </c>
      <c r="L882" s="64" t="s">
        <v>25113</v>
      </c>
      <c r="M882" s="5">
        <v>11</v>
      </c>
      <c r="N882" s="5">
        <v>820</v>
      </c>
      <c r="O882" s="47" t="s">
        <v>21086</v>
      </c>
      <c r="P882" s="46" t="s">
        <v>25757</v>
      </c>
      <c r="Q882" s="2" t="str">
        <f t="shared" si="94"/>
        <v>&lt;a href="set04\cg_january 4, 1912 - december 31, 1914\death\hennings,_fred_obituary_september_3,_1914_p1_cg.pdf"&gt;Hennings, Fred&lt;/a&gt;</v>
      </c>
      <c r="T882" s="39">
        <f t="shared" si="96"/>
        <v>1914</v>
      </c>
      <c r="U882" s="2">
        <f t="shared" si="97"/>
        <v>9</v>
      </c>
      <c r="V882" s="2">
        <f t="shared" si="98"/>
        <v>9</v>
      </c>
      <c r="W882" s="2">
        <f t="shared" si="99"/>
        <v>3</v>
      </c>
      <c r="X882" s="2">
        <f t="shared" si="95"/>
        <v>131</v>
      </c>
    </row>
    <row r="883" spans="1:24" x14ac:dyDescent="0.25">
      <c r="A883" s="2">
        <v>1711</v>
      </c>
      <c r="B883" s="4" t="s">
        <v>16703</v>
      </c>
      <c r="C883" s="5"/>
      <c r="D883" s="5" t="s">
        <v>64</v>
      </c>
      <c r="E883" s="77" t="s">
        <v>25564</v>
      </c>
      <c r="F883" s="71">
        <v>83</v>
      </c>
      <c r="G883" s="52">
        <v>5360</v>
      </c>
      <c r="H883" s="5" t="s">
        <v>11770</v>
      </c>
      <c r="I883" s="5">
        <v>1</v>
      </c>
      <c r="J883" s="77" t="s">
        <v>25564</v>
      </c>
      <c r="K883" s="71">
        <v>83</v>
      </c>
      <c r="L883" s="64"/>
      <c r="M883" s="5">
        <v>11</v>
      </c>
      <c r="N883" s="5">
        <v>830</v>
      </c>
      <c r="O883" s="47" t="s">
        <v>21096</v>
      </c>
      <c r="P883" s="46" t="s">
        <v>25757</v>
      </c>
      <c r="Q883" s="2" t="str">
        <f t="shared" si="94"/>
        <v>&lt;a href="set04\cg_january 4, 1912 - december 31, 1914\death\lange,_john_e_obituary_september_3,_1914_p1_cg.pdf"&gt;Lange, John E&lt;/a&gt;</v>
      </c>
      <c r="T883" s="39">
        <f t="shared" si="96"/>
        <v>1914</v>
      </c>
      <c r="U883" s="2">
        <f t="shared" si="97"/>
        <v>9</v>
      </c>
      <c r="V883" s="2">
        <f t="shared" si="98"/>
        <v>9</v>
      </c>
      <c r="W883" s="2">
        <f t="shared" si="99"/>
        <v>3</v>
      </c>
      <c r="X883" s="2">
        <f t="shared" si="95"/>
        <v>129</v>
      </c>
    </row>
    <row r="884" spans="1:24" x14ac:dyDescent="0.25">
      <c r="A884" s="2">
        <v>1472</v>
      </c>
      <c r="B884" s="4" t="s">
        <v>11525</v>
      </c>
      <c r="C884" s="5"/>
      <c r="D884" s="5" t="s">
        <v>64</v>
      </c>
      <c r="E884" s="72" t="s">
        <v>25342</v>
      </c>
      <c r="F884" s="71">
        <v>69</v>
      </c>
      <c r="G884" s="52">
        <v>5367</v>
      </c>
      <c r="H884" s="5" t="s">
        <v>11770</v>
      </c>
      <c r="I884" s="5">
        <v>1</v>
      </c>
      <c r="J884" s="72" t="s">
        <v>25342</v>
      </c>
      <c r="K884" s="71">
        <v>69</v>
      </c>
      <c r="L884" s="64"/>
      <c r="M884" s="5">
        <v>11</v>
      </c>
      <c r="N884" s="5">
        <v>812</v>
      </c>
      <c r="O884" s="47" t="s">
        <v>21078</v>
      </c>
      <c r="P884" s="46" t="s">
        <v>25757</v>
      </c>
      <c r="Q884" s="2" t="str">
        <f t="shared" si="94"/>
        <v>&lt;a href="set04\cg_january 4, 1912 - december 31, 1914\death\fried,_peter_obituary_september_10,_1914_p1_cg.pdf"&gt;Fried, Peter&lt;/a&gt;</v>
      </c>
      <c r="T884" s="39">
        <f t="shared" si="96"/>
        <v>1914</v>
      </c>
      <c r="U884" s="2">
        <f t="shared" si="97"/>
        <v>9</v>
      </c>
      <c r="V884" s="2">
        <f t="shared" si="98"/>
        <v>9</v>
      </c>
      <c r="W884" s="2">
        <f t="shared" si="99"/>
        <v>10</v>
      </c>
      <c r="X884" s="2">
        <f t="shared" si="95"/>
        <v>128</v>
      </c>
    </row>
    <row r="885" spans="1:24" x14ac:dyDescent="0.25">
      <c r="A885" s="2">
        <v>2233</v>
      </c>
      <c r="B885" s="4" t="s">
        <v>16698</v>
      </c>
      <c r="C885" s="5"/>
      <c r="D885" s="5" t="s">
        <v>62</v>
      </c>
      <c r="E885" s="72" t="s">
        <v>25562</v>
      </c>
      <c r="F885" s="71"/>
      <c r="G885" s="52">
        <v>5374</v>
      </c>
      <c r="H885" s="5" t="s">
        <v>11770</v>
      </c>
      <c r="I885" s="5">
        <v>1</v>
      </c>
      <c r="J885" s="72" t="s">
        <v>25562</v>
      </c>
      <c r="K885" s="71">
        <v>200</v>
      </c>
      <c r="L885" s="64" t="s">
        <v>24899</v>
      </c>
      <c r="M885" s="5">
        <v>11</v>
      </c>
      <c r="N885" s="5">
        <v>819</v>
      </c>
      <c r="O885" s="47" t="s">
        <v>21085</v>
      </c>
      <c r="P885" s="46" t="s">
        <v>25757</v>
      </c>
      <c r="Q885" s="2" t="str">
        <f t="shared" si="94"/>
        <v>&lt;a href="set04\cg_january 4, 1912 - december 31, 1914\death\hellmund,_mrs_albert_death_notice_september_17,_1914_p1_cg.pdf"&gt;Hellmund, Mrs Albert&lt;/a&gt;</v>
      </c>
      <c r="T885" s="39">
        <f t="shared" si="96"/>
        <v>1914</v>
      </c>
      <c r="U885" s="2">
        <f t="shared" si="97"/>
        <v>9</v>
      </c>
      <c r="V885" s="2">
        <f t="shared" si="98"/>
        <v>9</v>
      </c>
      <c r="W885" s="2">
        <f t="shared" si="99"/>
        <v>17</v>
      </c>
      <c r="X885" s="2">
        <f t="shared" si="95"/>
        <v>148</v>
      </c>
    </row>
    <row r="886" spans="1:24" x14ac:dyDescent="0.25">
      <c r="A886" s="2">
        <v>2380</v>
      </c>
      <c r="B886" s="4" t="s">
        <v>16701</v>
      </c>
      <c r="C886" s="5"/>
      <c r="D886" s="5" t="s">
        <v>62</v>
      </c>
      <c r="E886" s="72"/>
      <c r="F886" s="71"/>
      <c r="G886" s="52">
        <v>5381</v>
      </c>
      <c r="H886" s="5" t="s">
        <v>11770</v>
      </c>
      <c r="I886" s="5">
        <v>1</v>
      </c>
      <c r="J886" s="72" t="s">
        <v>25676</v>
      </c>
      <c r="K886" s="71">
        <v>200</v>
      </c>
      <c r="L886" s="64"/>
      <c r="M886" s="5">
        <v>11</v>
      </c>
      <c r="N886" s="5">
        <v>827</v>
      </c>
      <c r="O886" s="47" t="s">
        <v>21093</v>
      </c>
      <c r="P886" s="46" t="s">
        <v>25757</v>
      </c>
      <c r="Q886" s="2" t="str">
        <f t="shared" si="94"/>
        <v>&lt;a href="set04\cg_january 4, 1912 - december 31, 1914\death\klenk,_mrs_a_f_death_notice_september_24,_1914_p1_cg.pdf"&gt;Klenk, Mrs A F&lt;/a&gt;</v>
      </c>
      <c r="T886" s="39">
        <f t="shared" si="96"/>
        <v>1914</v>
      </c>
      <c r="U886" s="2">
        <f t="shared" si="97"/>
        <v>9</v>
      </c>
      <c r="V886" s="2">
        <f t="shared" si="98"/>
        <v>9</v>
      </c>
      <c r="W886" s="2">
        <f t="shared" si="99"/>
        <v>24</v>
      </c>
      <c r="X886" s="2">
        <f t="shared" si="95"/>
        <v>136</v>
      </c>
    </row>
    <row r="887" spans="1:24" x14ac:dyDescent="0.25">
      <c r="A887" s="2">
        <v>107</v>
      </c>
      <c r="B887" s="4" t="s">
        <v>25574</v>
      </c>
      <c r="C887" s="5"/>
      <c r="D887" s="5" t="s">
        <v>62</v>
      </c>
      <c r="E887" s="72"/>
      <c r="F887" s="71" t="s">
        <v>24881</v>
      </c>
      <c r="G887" s="52">
        <v>5388</v>
      </c>
      <c r="H887" s="5" t="s">
        <v>11770</v>
      </c>
      <c r="I887" s="5">
        <v>4</v>
      </c>
      <c r="J887" s="72" t="s">
        <v>25676</v>
      </c>
      <c r="K887" s="71">
        <v>0</v>
      </c>
      <c r="L887" s="64"/>
      <c r="M887" s="5">
        <v>11</v>
      </c>
      <c r="N887" s="5">
        <v>884</v>
      </c>
      <c r="O887" s="47" t="s">
        <v>21150</v>
      </c>
      <c r="P887" s="46" t="s">
        <v>25757</v>
      </c>
      <c r="Q887" s="2" t="str">
        <f t="shared" si="94"/>
        <v>&lt;a href="set04\cg_january 4, 1912 - december 31, 1914\death\walker,_female_infant_of_william_death_notice_october_1,_1914_p4_cg.pdf"&gt;Walker, Female and Male infant of William&lt;/a&gt;</v>
      </c>
      <c r="T887" s="39">
        <f t="shared" si="96"/>
        <v>1914</v>
      </c>
      <c r="U887" s="2">
        <f t="shared" si="97"/>
        <v>10</v>
      </c>
      <c r="V887" s="2">
        <f t="shared" si="98"/>
        <v>10</v>
      </c>
      <c r="W887" s="2">
        <f t="shared" si="99"/>
        <v>1</v>
      </c>
      <c r="X887" s="2">
        <f t="shared" si="95"/>
        <v>178</v>
      </c>
    </row>
    <row r="888" spans="1:24" x14ac:dyDescent="0.25">
      <c r="A888" s="2">
        <v>2264</v>
      </c>
      <c r="B888" s="4" t="s">
        <v>25563</v>
      </c>
      <c r="C888" s="5"/>
      <c r="D888" s="5" t="s">
        <v>64</v>
      </c>
      <c r="E888" s="72" t="s">
        <v>13510</v>
      </c>
      <c r="F888" s="71"/>
      <c r="G888" s="52">
        <v>5388</v>
      </c>
      <c r="H888" s="5" t="s">
        <v>11770</v>
      </c>
      <c r="I888" s="5">
        <v>1</v>
      </c>
      <c r="J888" s="72" t="s">
        <v>13510</v>
      </c>
      <c r="K888" s="71">
        <v>200</v>
      </c>
      <c r="L888" s="64" t="s">
        <v>24959</v>
      </c>
      <c r="M888" s="5">
        <v>11</v>
      </c>
      <c r="N888" s="5">
        <v>821</v>
      </c>
      <c r="O888" s="47" t="s">
        <v>21087</v>
      </c>
      <c r="P888" s="46" t="s">
        <v>25757</v>
      </c>
      <c r="Q888" s="2" t="str">
        <f t="shared" si="94"/>
        <v>&lt;a href="set04\cg_january 4, 1912 - december 31, 1914\death\hoggarth,_jechariah_obituary_october_1,_1914_p1_cg.pdf"&gt;Hoggaith, Jechariah&lt;/a&gt;</v>
      </c>
      <c r="T888" s="39">
        <f t="shared" si="96"/>
        <v>1914</v>
      </c>
      <c r="U888" s="2">
        <f t="shared" si="97"/>
        <v>10</v>
      </c>
      <c r="V888" s="2">
        <f t="shared" si="98"/>
        <v>10</v>
      </c>
      <c r="W888" s="2">
        <f t="shared" si="99"/>
        <v>1</v>
      </c>
      <c r="X888" s="2">
        <f t="shared" si="95"/>
        <v>139</v>
      </c>
    </row>
    <row r="889" spans="1:24" x14ac:dyDescent="0.25">
      <c r="A889" s="2">
        <v>2381</v>
      </c>
      <c r="B889" s="4" t="s">
        <v>16701</v>
      </c>
      <c r="C889" s="5"/>
      <c r="D889" s="5" t="s">
        <v>72</v>
      </c>
      <c r="E889" s="72"/>
      <c r="F889" s="71"/>
      <c r="G889" s="52">
        <v>5388</v>
      </c>
      <c r="H889" s="5" t="s">
        <v>11770</v>
      </c>
      <c r="I889" s="5">
        <v>5</v>
      </c>
      <c r="J889" s="72" t="s">
        <v>25676</v>
      </c>
      <c r="K889" s="71">
        <v>200</v>
      </c>
      <c r="L889" s="64"/>
      <c r="M889" s="5">
        <v>11</v>
      </c>
      <c r="N889" s="5">
        <v>828</v>
      </c>
      <c r="O889" s="47" t="s">
        <v>21094</v>
      </c>
      <c r="P889" s="46" t="s">
        <v>25757</v>
      </c>
      <c r="Q889" s="2" t="str">
        <f t="shared" si="94"/>
        <v>&lt;a href="set04\cg_january 4, 1912 - december 31, 1914\death\klenk,_mrs_a_f_funeral_report_october_1,_1914_p5_cg.pdf"&gt;Klenk, Mrs A F&lt;/a&gt;</v>
      </c>
      <c r="T889" s="39">
        <f t="shared" si="96"/>
        <v>1914</v>
      </c>
      <c r="U889" s="2">
        <f t="shared" si="97"/>
        <v>10</v>
      </c>
      <c r="V889" s="2">
        <f t="shared" si="98"/>
        <v>10</v>
      </c>
      <c r="W889" s="2">
        <f t="shared" si="99"/>
        <v>1</v>
      </c>
      <c r="X889" s="2">
        <f t="shared" si="95"/>
        <v>135</v>
      </c>
    </row>
    <row r="890" spans="1:24" x14ac:dyDescent="0.25">
      <c r="A890" s="2">
        <v>2372</v>
      </c>
      <c r="B890" s="4" t="s">
        <v>12194</v>
      </c>
      <c r="C890" s="5"/>
      <c r="D890" s="5" t="s">
        <v>62</v>
      </c>
      <c r="E890" s="72" t="s">
        <v>1641</v>
      </c>
      <c r="F890" s="71"/>
      <c r="G890" s="52">
        <v>5409</v>
      </c>
      <c r="H890" s="5" t="s">
        <v>11770</v>
      </c>
      <c r="I890" s="5">
        <v>1</v>
      </c>
      <c r="J890" s="72" t="s">
        <v>1641</v>
      </c>
      <c r="K890" s="71">
        <v>200</v>
      </c>
      <c r="L890" s="64"/>
      <c r="M890" s="5">
        <v>11</v>
      </c>
      <c r="N890" s="5">
        <v>825</v>
      </c>
      <c r="O890" s="47" t="s">
        <v>21091</v>
      </c>
      <c r="P890" s="46" t="s">
        <v>25757</v>
      </c>
      <c r="Q890" s="2" t="str">
        <f t="shared" si="94"/>
        <v>&lt;a href="set04\cg_january 4, 1912 - december 31, 1914\death\kingston,_rev_j_w_death_notice_october_22,_1914_p1_cg.pdf"&gt;Kingston, Rev J W&lt;/a&gt;</v>
      </c>
      <c r="T890" s="39">
        <f t="shared" si="96"/>
        <v>1914</v>
      </c>
      <c r="U890" s="2">
        <f t="shared" si="97"/>
        <v>10</v>
      </c>
      <c r="V890" s="2">
        <f t="shared" si="98"/>
        <v>10</v>
      </c>
      <c r="W890" s="2">
        <f t="shared" si="99"/>
        <v>22</v>
      </c>
      <c r="X890" s="2">
        <f t="shared" si="95"/>
        <v>140</v>
      </c>
    </row>
    <row r="891" spans="1:24" x14ac:dyDescent="0.25">
      <c r="A891" s="2">
        <v>2466</v>
      </c>
      <c r="B891" s="4" t="s">
        <v>16705</v>
      </c>
      <c r="C891" s="5" t="s">
        <v>16706</v>
      </c>
      <c r="D891" s="5" t="s">
        <v>64</v>
      </c>
      <c r="E891" s="72" t="s">
        <v>24984</v>
      </c>
      <c r="F891" s="71"/>
      <c r="G891" s="52">
        <v>5430</v>
      </c>
      <c r="H891" s="5" t="s">
        <v>11770</v>
      </c>
      <c r="I891" s="5">
        <v>1</v>
      </c>
      <c r="J891" s="72" t="s">
        <v>24984</v>
      </c>
      <c r="K891" s="71">
        <v>200</v>
      </c>
      <c r="L891" s="64"/>
      <c r="M891" s="5">
        <v>11</v>
      </c>
      <c r="N891" s="5">
        <v>838</v>
      </c>
      <c r="O891" s="47" t="s">
        <v>21104</v>
      </c>
      <c r="P891" s="46" t="s">
        <v>25757</v>
      </c>
      <c r="Q891" s="2" t="str">
        <f t="shared" si="94"/>
        <v>&lt;a href="set04\cg_january 4, 1912 - december 31, 1914\death\lundeen,_mrs_john_victor_(miss_fritzell)_obituary_november_12,_1914_p1_cg.pdf"&gt;Lundeen, Mrs John Victor&lt;/a&gt;</v>
      </c>
      <c r="T891" s="39">
        <f t="shared" si="96"/>
        <v>1914</v>
      </c>
      <c r="U891" s="2">
        <f t="shared" si="97"/>
        <v>11</v>
      </c>
      <c r="V891" s="2">
        <f t="shared" si="98"/>
        <v>11</v>
      </c>
      <c r="W891" s="2">
        <f t="shared" si="99"/>
        <v>12</v>
      </c>
      <c r="X891" s="2">
        <f t="shared" si="95"/>
        <v>167</v>
      </c>
    </row>
    <row r="892" spans="1:24" x14ac:dyDescent="0.25">
      <c r="A892" s="2">
        <v>2692</v>
      </c>
      <c r="B892" s="4" t="s">
        <v>16712</v>
      </c>
      <c r="C892" s="5"/>
      <c r="D892" s="5" t="s">
        <v>64</v>
      </c>
      <c r="E892" s="72" t="s">
        <v>24917</v>
      </c>
      <c r="F892" s="71"/>
      <c r="G892" s="52">
        <v>5430</v>
      </c>
      <c r="H892" s="5" t="s">
        <v>11770</v>
      </c>
      <c r="I892" s="5">
        <v>1</v>
      </c>
      <c r="J892" s="72" t="s">
        <v>24917</v>
      </c>
      <c r="K892" s="71">
        <v>200</v>
      </c>
      <c r="L892" s="64" t="s">
        <v>24912</v>
      </c>
      <c r="M892" s="5">
        <v>11</v>
      </c>
      <c r="N892" s="5">
        <v>863</v>
      </c>
      <c r="O892" s="47" t="s">
        <v>21129</v>
      </c>
      <c r="P892" s="46" t="s">
        <v>25757</v>
      </c>
      <c r="Q892" s="2" t="str">
        <f t="shared" si="94"/>
        <v>&lt;a href="set04\cg_january 4, 1912 - december 31, 1914\death\penn,_mrs_william_obituary_november_12,_1914_p1_cg.pdf"&gt;Penn, Mrs William&lt;/a&gt;</v>
      </c>
      <c r="T892" s="39">
        <f t="shared" si="96"/>
        <v>1914</v>
      </c>
      <c r="U892" s="2">
        <f t="shared" si="97"/>
        <v>11</v>
      </c>
      <c r="V892" s="2">
        <f t="shared" si="98"/>
        <v>11</v>
      </c>
      <c r="W892" s="2">
        <f t="shared" si="99"/>
        <v>12</v>
      </c>
      <c r="X892" s="2">
        <f t="shared" si="95"/>
        <v>137</v>
      </c>
    </row>
    <row r="893" spans="1:24" x14ac:dyDescent="0.25">
      <c r="A893" s="2">
        <v>2272</v>
      </c>
      <c r="B893" s="4" t="s">
        <v>16700</v>
      </c>
      <c r="C893" s="5"/>
      <c r="D893" s="5" t="s">
        <v>62</v>
      </c>
      <c r="E893" s="72" t="s">
        <v>24851</v>
      </c>
      <c r="F893" s="71"/>
      <c r="G893" s="52">
        <v>5451</v>
      </c>
      <c r="H893" s="5" t="s">
        <v>11770</v>
      </c>
      <c r="I893" s="5">
        <v>1</v>
      </c>
      <c r="J893" s="72" t="s">
        <v>24851</v>
      </c>
      <c r="K893" s="71">
        <v>200</v>
      </c>
      <c r="L893" s="64"/>
      <c r="M893" s="5">
        <v>11</v>
      </c>
      <c r="N893" s="5">
        <v>822</v>
      </c>
      <c r="O893" s="47" t="s">
        <v>21088</v>
      </c>
      <c r="P893" s="46" t="s">
        <v>25757</v>
      </c>
      <c r="Q893" s="2" t="str">
        <f t="shared" si="94"/>
        <v>&lt;a href="set04\cg_january 4, 1912 - december 31, 1914\death\holmes,_o_e_death_notice_december_3,_1914_p1_cg.pdf"&gt;Holmes, O E&lt;/a&gt;</v>
      </c>
      <c r="T893" s="39">
        <f t="shared" si="96"/>
        <v>1914</v>
      </c>
      <c r="U893" s="2">
        <f t="shared" si="97"/>
        <v>12</v>
      </c>
      <c r="V893" s="2">
        <f t="shared" si="98"/>
        <v>12</v>
      </c>
      <c r="W893" s="2">
        <f t="shared" si="99"/>
        <v>3</v>
      </c>
      <c r="X893" s="2">
        <f t="shared" si="95"/>
        <v>128</v>
      </c>
    </row>
    <row r="894" spans="1:24" x14ac:dyDescent="0.25">
      <c r="A894" s="2">
        <v>1325</v>
      </c>
      <c r="B894" s="4" t="s">
        <v>10260</v>
      </c>
      <c r="C894" s="5"/>
      <c r="D894" s="5" t="s">
        <v>62</v>
      </c>
      <c r="E894" s="72" t="s">
        <v>24984</v>
      </c>
      <c r="F894" s="71">
        <v>62</v>
      </c>
      <c r="G894" s="52">
        <v>5465</v>
      </c>
      <c r="H894" s="5" t="s">
        <v>11770</v>
      </c>
      <c r="I894" s="5">
        <v>5</v>
      </c>
      <c r="J894" s="72" t="s">
        <v>24984</v>
      </c>
      <c r="K894" s="71">
        <v>62</v>
      </c>
      <c r="L894" s="64">
        <v>0</v>
      </c>
      <c r="M894" s="5">
        <v>11</v>
      </c>
      <c r="N894" s="5">
        <v>798</v>
      </c>
      <c r="O894" s="47" t="s">
        <v>21065</v>
      </c>
      <c r="P894" s="46" t="s">
        <v>25757</v>
      </c>
      <c r="Q894" s="2" t="str">
        <f t="shared" si="94"/>
        <v>&lt;a href="set04\cg_january 4, 1912 - december 31, 1914\death\bailey,_mrs_robert_death_notice_december_17,_1914_p5_cg.pdf"&gt;Bailey, Mrs Robert&lt;/a&gt;</v>
      </c>
      <c r="T894" s="39">
        <f t="shared" si="96"/>
        <v>1914</v>
      </c>
      <c r="U894" s="2">
        <f t="shared" si="97"/>
        <v>12</v>
      </c>
      <c r="V894" s="2">
        <f t="shared" si="98"/>
        <v>12</v>
      </c>
      <c r="W894" s="2">
        <f t="shared" si="99"/>
        <v>17</v>
      </c>
      <c r="X894" s="2">
        <f t="shared" si="95"/>
        <v>143</v>
      </c>
    </row>
    <row r="895" spans="1:24" x14ac:dyDescent="0.25">
      <c r="A895" s="2">
        <v>314</v>
      </c>
      <c r="B895" s="4" t="s">
        <v>4382</v>
      </c>
      <c r="C895" s="5"/>
      <c r="D895" s="5" t="s">
        <v>62</v>
      </c>
      <c r="E895" s="72">
        <v>0</v>
      </c>
      <c r="F895" s="71">
        <v>3</v>
      </c>
      <c r="G895" s="52" t="s">
        <v>3296</v>
      </c>
      <c r="H895" s="5" t="s">
        <v>4462</v>
      </c>
      <c r="I895" s="5">
        <v>5</v>
      </c>
      <c r="J895" s="72" t="s">
        <v>25676</v>
      </c>
      <c r="K895" s="71">
        <v>3</v>
      </c>
      <c r="L895" s="64">
        <v>0</v>
      </c>
      <c r="M895" s="5">
        <v>12</v>
      </c>
      <c r="N895" s="5">
        <v>943</v>
      </c>
      <c r="O895" s="47" t="s">
        <v>21209</v>
      </c>
      <c r="P895" s="46" t="s">
        <v>25758</v>
      </c>
      <c r="Q895" s="2" t="str">
        <f t="shared" si="94"/>
        <v>&lt;a href="set03\gc\gc_january_1890_to_december_1892\obituaries\nelson,_3_yr_old_of_hans_death_notice_january_3,_1890_p5_gc.pdf"&gt;Nelson, 3 yr old of Hans&lt;/a&gt;</v>
      </c>
      <c r="R895" s="55">
        <f t="shared" ref="R895:R958" si="100">FIND(" ",G895)</f>
        <v>8</v>
      </c>
      <c r="S895" s="55">
        <f t="shared" ref="S895:S958" si="101">FIND(",",G895)</f>
        <v>10</v>
      </c>
      <c r="T895" s="55" t="str">
        <f t="shared" ref="T895:T958" si="102">MID(G895,S895+2,4)</f>
        <v>1890</v>
      </c>
      <c r="U895" s="55" t="str">
        <f t="shared" ref="U895:U958" si="103">MID(G895,1,R895-1)</f>
        <v>January</v>
      </c>
      <c r="V895" s="55">
        <f t="shared" ref="V895:V958" si="104">_xlfn.SWITCH(TRIM(U895),
"January",1,"February",2,"March",3,"April",4,
"May",5,"June",6,"July",7,"August",8,
"September",9,"October",10,"November",11,"December",12,"No Match")</f>
        <v>1</v>
      </c>
      <c r="W895" s="55" t="str">
        <f t="shared" ref="W895:W958" si="105">MID(G895,S895-2,2)</f>
        <v xml:space="preserve"> 3</v>
      </c>
      <c r="X895" s="2">
        <f t="shared" si="95"/>
        <v>155</v>
      </c>
    </row>
    <row r="896" spans="1:24" x14ac:dyDescent="0.25">
      <c r="A896" s="2">
        <v>1811</v>
      </c>
      <c r="B896" s="4" t="s">
        <v>4335</v>
      </c>
      <c r="C896" s="5"/>
      <c r="D896" s="5" t="s">
        <v>62</v>
      </c>
      <c r="E896" s="72">
        <v>0</v>
      </c>
      <c r="F896" s="71">
        <v>0</v>
      </c>
      <c r="G896" s="52" t="s">
        <v>3296</v>
      </c>
      <c r="H896" s="5" t="s">
        <v>4462</v>
      </c>
      <c r="I896" s="5">
        <v>5</v>
      </c>
      <c r="J896" s="72" t="s">
        <v>25676</v>
      </c>
      <c r="K896" s="71">
        <v>200</v>
      </c>
      <c r="L896" s="64">
        <v>0</v>
      </c>
      <c r="M896" s="5">
        <v>12</v>
      </c>
      <c r="N896" s="5">
        <v>896</v>
      </c>
      <c r="O896" s="47" t="s">
        <v>21162</v>
      </c>
      <c r="P896" s="46" t="s">
        <v>25758</v>
      </c>
      <c r="Q896" s="2" t="str">
        <f t="shared" si="94"/>
        <v>&lt;a href="set03\gc\gc_january_1890_to_december_1892\obituaries\anderson,_dora_death_notice_january_3,_1890_p5_gc.pdf"&gt;Anderson, Dora&lt;/a&gt;</v>
      </c>
      <c r="R896" s="55">
        <f t="shared" si="100"/>
        <v>8</v>
      </c>
      <c r="S896" s="55">
        <f t="shared" si="101"/>
        <v>10</v>
      </c>
      <c r="T896" s="55" t="str">
        <f t="shared" si="102"/>
        <v>1890</v>
      </c>
      <c r="U896" s="55" t="str">
        <f t="shared" si="103"/>
        <v>January</v>
      </c>
      <c r="V896" s="55">
        <f t="shared" si="104"/>
        <v>1</v>
      </c>
      <c r="W896" s="55" t="str">
        <f t="shared" si="105"/>
        <v xml:space="preserve"> 3</v>
      </c>
      <c r="X896" s="2">
        <f t="shared" si="95"/>
        <v>135</v>
      </c>
    </row>
    <row r="897" spans="1:24" x14ac:dyDescent="0.25">
      <c r="A897" s="2">
        <v>1812</v>
      </c>
      <c r="B897" s="4" t="s">
        <v>4335</v>
      </c>
      <c r="C897" s="5"/>
      <c r="D897" s="5" t="s">
        <v>72</v>
      </c>
      <c r="E897" s="72">
        <v>0</v>
      </c>
      <c r="F897" s="71">
        <v>0</v>
      </c>
      <c r="G897" s="52" t="s">
        <v>3133</v>
      </c>
      <c r="H897" s="5" t="s">
        <v>4462</v>
      </c>
      <c r="I897" s="5">
        <v>5</v>
      </c>
      <c r="J897" s="72" t="s">
        <v>25676</v>
      </c>
      <c r="K897" s="71">
        <v>200</v>
      </c>
      <c r="L897" s="64">
        <v>0</v>
      </c>
      <c r="M897" s="5">
        <v>12</v>
      </c>
      <c r="N897" s="5">
        <v>897</v>
      </c>
      <c r="O897" s="47" t="s">
        <v>21163</v>
      </c>
      <c r="P897" s="46" t="s">
        <v>25758</v>
      </c>
      <c r="Q897" s="2" t="str">
        <f t="shared" si="94"/>
        <v>&lt;a href="set03\gc\gc_january_1890_to_december_1892\obituaries\anderson,_dora_funeral_notice_january_10,_1890_p5_gc.pdf"&gt;Anderson, Dora&lt;/a&gt;</v>
      </c>
      <c r="R897" s="55">
        <f t="shared" si="100"/>
        <v>8</v>
      </c>
      <c r="S897" s="55">
        <f t="shared" si="101"/>
        <v>11</v>
      </c>
      <c r="T897" s="55" t="str">
        <f t="shared" si="102"/>
        <v>1890</v>
      </c>
      <c r="U897" s="55" t="str">
        <f t="shared" si="103"/>
        <v>January</v>
      </c>
      <c r="V897" s="55">
        <f t="shared" si="104"/>
        <v>1</v>
      </c>
      <c r="W897" s="55" t="str">
        <f t="shared" si="105"/>
        <v>10</v>
      </c>
      <c r="X897" s="2">
        <f t="shared" si="95"/>
        <v>138</v>
      </c>
    </row>
    <row r="898" spans="1:24" x14ac:dyDescent="0.25">
      <c r="A898" s="2">
        <v>1813</v>
      </c>
      <c r="B898" s="4" t="s">
        <v>4335</v>
      </c>
      <c r="C898" s="5"/>
      <c r="D898" s="5" t="s">
        <v>64</v>
      </c>
      <c r="E898" s="72"/>
      <c r="F898" s="71"/>
      <c r="G898" s="43" t="s">
        <v>3133</v>
      </c>
      <c r="H898" s="5" t="s">
        <v>4462</v>
      </c>
      <c r="I898" s="5">
        <v>5</v>
      </c>
      <c r="J898" s="72" t="s">
        <v>25676</v>
      </c>
      <c r="K898" s="71">
        <v>200</v>
      </c>
      <c r="L898" s="64"/>
      <c r="M898" s="5">
        <v>12</v>
      </c>
      <c r="N898" s="5"/>
      <c r="O898" s="47" t="s">
        <v>21164</v>
      </c>
      <c r="P898" s="46" t="s">
        <v>25758</v>
      </c>
      <c r="Q898" s="2" t="str">
        <f t="shared" ref="Q898:Q961" si="106">"&lt;a href="&amp;""""&amp;P898&amp;"\"&amp;O898&amp;"""&gt;"&amp;B898&amp;"&lt;/a&gt;"</f>
        <v>&lt;a href="set03\gc\gc_january_1890_to_december_1892\obituaries\anderson,_dora_obituary_january_10,_1890_p5_gc.pdf"&gt;Anderson, Dora&lt;/a&gt;</v>
      </c>
      <c r="R898" s="55">
        <f t="shared" si="100"/>
        <v>8</v>
      </c>
      <c r="S898" s="55">
        <f t="shared" si="101"/>
        <v>11</v>
      </c>
      <c r="T898" s="55" t="str">
        <f t="shared" si="102"/>
        <v>1890</v>
      </c>
      <c r="U898" s="55" t="str">
        <f t="shared" si="103"/>
        <v>January</v>
      </c>
      <c r="V898" s="55">
        <f t="shared" si="104"/>
        <v>1</v>
      </c>
      <c r="W898" s="55" t="str">
        <f t="shared" si="105"/>
        <v>10</v>
      </c>
      <c r="X898" s="2">
        <f t="shared" ref="X898:X961" si="107">LEN(Q898)</f>
        <v>132</v>
      </c>
    </row>
    <row r="899" spans="1:24" x14ac:dyDescent="0.25">
      <c r="A899" s="2">
        <v>2641</v>
      </c>
      <c r="B899" s="4" t="s">
        <v>4384</v>
      </c>
      <c r="C899" s="5"/>
      <c r="D899" s="5" t="s">
        <v>62</v>
      </c>
      <c r="E899" s="72" t="s">
        <v>25345</v>
      </c>
      <c r="F899" s="71">
        <v>0</v>
      </c>
      <c r="G899" s="52" t="s">
        <v>3133</v>
      </c>
      <c r="H899" s="5" t="s">
        <v>4462</v>
      </c>
      <c r="I899" s="5">
        <v>5</v>
      </c>
      <c r="J899" s="72" t="s">
        <v>25345</v>
      </c>
      <c r="K899" s="71">
        <v>200</v>
      </c>
      <c r="L899" s="64">
        <v>0</v>
      </c>
      <c r="M899" s="5">
        <v>12</v>
      </c>
      <c r="N899" s="5">
        <v>945</v>
      </c>
      <c r="O899" s="47" t="s">
        <v>21211</v>
      </c>
      <c r="P899" s="46" t="s">
        <v>25758</v>
      </c>
      <c r="Q899" s="2" t="str">
        <f t="shared" si="106"/>
        <v>&lt;a href="set03\gc\gc_january_1890_to_december_1892\obituaries\olson,_eldest_female_of_henry_death_notice_january_10,_1890_p5_gc.pdf"&gt;Olson, eldest female of Henry&lt;/a&gt;</v>
      </c>
      <c r="R899" s="55">
        <f t="shared" si="100"/>
        <v>8</v>
      </c>
      <c r="S899" s="55">
        <f t="shared" si="101"/>
        <v>11</v>
      </c>
      <c r="T899" s="55" t="str">
        <f t="shared" si="102"/>
        <v>1890</v>
      </c>
      <c r="U899" s="55" t="str">
        <f t="shared" si="103"/>
        <v>January</v>
      </c>
      <c r="V899" s="55">
        <f t="shared" si="104"/>
        <v>1</v>
      </c>
      <c r="W899" s="55" t="str">
        <f t="shared" si="105"/>
        <v>10</v>
      </c>
      <c r="X899" s="2">
        <f t="shared" si="107"/>
        <v>166</v>
      </c>
    </row>
    <row r="900" spans="1:24" x14ac:dyDescent="0.25">
      <c r="A900" s="2">
        <v>2654</v>
      </c>
      <c r="B900" s="4" t="s">
        <v>4387</v>
      </c>
      <c r="C900" s="5"/>
      <c r="D900" s="5" t="s">
        <v>62</v>
      </c>
      <c r="E900" s="72" t="s">
        <v>25109</v>
      </c>
      <c r="F900" s="71">
        <v>0</v>
      </c>
      <c r="G900" s="52" t="s">
        <v>3133</v>
      </c>
      <c r="H900" s="5" t="s">
        <v>4462</v>
      </c>
      <c r="I900" s="5">
        <v>5</v>
      </c>
      <c r="J900" s="72" t="s">
        <v>25109</v>
      </c>
      <c r="K900" s="71">
        <v>200</v>
      </c>
      <c r="L900" s="64">
        <v>0</v>
      </c>
      <c r="M900" s="5">
        <v>12</v>
      </c>
      <c r="N900" s="5">
        <v>948</v>
      </c>
      <c r="O900" s="47" t="s">
        <v>21214</v>
      </c>
      <c r="P900" s="46" t="s">
        <v>25758</v>
      </c>
      <c r="Q900" s="2" t="str">
        <f t="shared" si="106"/>
        <v>&lt;a href="set03\gc\gc_january_1890_to_december_1892\obituaries\olson,_oscar_n_death_notice_january_10,_1890_p5_gc.pdf"&gt;Olson, Oscar N&lt;/a&gt;</v>
      </c>
      <c r="R900" s="55">
        <f t="shared" si="100"/>
        <v>8</v>
      </c>
      <c r="S900" s="55">
        <f t="shared" si="101"/>
        <v>11</v>
      </c>
      <c r="T900" s="55" t="str">
        <f t="shared" si="102"/>
        <v>1890</v>
      </c>
      <c r="U900" s="55" t="str">
        <f t="shared" si="103"/>
        <v>January</v>
      </c>
      <c r="V900" s="55">
        <f t="shared" si="104"/>
        <v>1</v>
      </c>
      <c r="W900" s="55" t="str">
        <f t="shared" si="105"/>
        <v>10</v>
      </c>
      <c r="X900" s="2">
        <f t="shared" si="107"/>
        <v>136</v>
      </c>
    </row>
    <row r="901" spans="1:24" x14ac:dyDescent="0.25">
      <c r="A901" s="2">
        <v>2539</v>
      </c>
      <c r="B901" s="4" t="s">
        <v>4377</v>
      </c>
      <c r="C901" s="5"/>
      <c r="D901" s="5" t="s">
        <v>62</v>
      </c>
      <c r="E901" s="72" t="s">
        <v>25329</v>
      </c>
      <c r="F901" s="71">
        <v>0</v>
      </c>
      <c r="G901" s="52" t="s">
        <v>3370</v>
      </c>
      <c r="H901" s="5" t="s">
        <v>4462</v>
      </c>
      <c r="I901" s="5">
        <v>5</v>
      </c>
      <c r="J901" s="72" t="s">
        <v>25329</v>
      </c>
      <c r="K901" s="71">
        <v>200</v>
      </c>
      <c r="L901" s="64">
        <v>0</v>
      </c>
      <c r="M901" s="5">
        <v>12</v>
      </c>
      <c r="N901" s="5">
        <v>937</v>
      </c>
      <c r="O901" s="47" t="s">
        <v>21203</v>
      </c>
      <c r="P901" s="46" t="s">
        <v>25758</v>
      </c>
      <c r="Q901" s="2" t="str">
        <f t="shared" si="106"/>
        <v>&lt;a href="set03\gc\gc_january_1890_to_december_1892\obituaries\messner,_unknown_death_notice_january_17,_1890_p5_gc.pdf"&gt;Messner, Unknown&lt;/a&gt;</v>
      </c>
      <c r="R901" s="55">
        <f t="shared" si="100"/>
        <v>8</v>
      </c>
      <c r="S901" s="55">
        <f t="shared" si="101"/>
        <v>11</v>
      </c>
      <c r="T901" s="55" t="str">
        <f t="shared" si="102"/>
        <v>1890</v>
      </c>
      <c r="U901" s="55" t="str">
        <f t="shared" si="103"/>
        <v>January</v>
      </c>
      <c r="V901" s="55">
        <f t="shared" si="104"/>
        <v>1</v>
      </c>
      <c r="W901" s="55" t="str">
        <f t="shared" si="105"/>
        <v>17</v>
      </c>
      <c r="X901" s="2">
        <f t="shared" si="107"/>
        <v>140</v>
      </c>
    </row>
    <row r="902" spans="1:24" x14ac:dyDescent="0.25">
      <c r="A902" s="2">
        <v>1932</v>
      </c>
      <c r="B902" s="4" t="s">
        <v>4338</v>
      </c>
      <c r="C902" s="5"/>
      <c r="D902" s="5" t="s">
        <v>62</v>
      </c>
      <c r="E902" s="72" t="s">
        <v>25329</v>
      </c>
      <c r="F902" s="71">
        <v>0</v>
      </c>
      <c r="G902" s="52" t="s">
        <v>4170</v>
      </c>
      <c r="H902" s="5" t="s">
        <v>4462</v>
      </c>
      <c r="I902" s="5">
        <v>5</v>
      </c>
      <c r="J902" s="72" t="s">
        <v>25329</v>
      </c>
      <c r="K902" s="71">
        <v>200</v>
      </c>
      <c r="L902" s="64">
        <v>0</v>
      </c>
      <c r="M902" s="5">
        <v>12</v>
      </c>
      <c r="N902" s="5">
        <v>900</v>
      </c>
      <c r="O902" s="47" t="s">
        <v>21167</v>
      </c>
      <c r="P902" s="46" t="s">
        <v>25758</v>
      </c>
      <c r="Q902" s="2" t="str">
        <f t="shared" si="106"/>
        <v>&lt;a href="set03\gc\gc_january_1890_to_december_1892\obituaries\braekke,_mrs._thomas_death_notice_february_14,_1890_p5_gc.pdf"&gt;Braekke, Mrs. Thomas&lt;/a&gt;</v>
      </c>
      <c r="R902" s="55">
        <f t="shared" si="100"/>
        <v>9</v>
      </c>
      <c r="S902" s="55">
        <f t="shared" si="101"/>
        <v>12</v>
      </c>
      <c r="T902" s="55" t="str">
        <f t="shared" si="102"/>
        <v>1890</v>
      </c>
      <c r="U902" s="55" t="str">
        <f t="shared" si="103"/>
        <v>February</v>
      </c>
      <c r="V902" s="55">
        <f t="shared" si="104"/>
        <v>2</v>
      </c>
      <c r="W902" s="55" t="str">
        <f t="shared" si="105"/>
        <v>14</v>
      </c>
      <c r="X902" s="2">
        <f t="shared" si="107"/>
        <v>149</v>
      </c>
    </row>
    <row r="903" spans="1:24" x14ac:dyDescent="0.25">
      <c r="A903" s="2">
        <v>69</v>
      </c>
      <c r="B903" s="4" t="s">
        <v>4381</v>
      </c>
      <c r="C903" s="5"/>
      <c r="D903" s="5" t="s">
        <v>62</v>
      </c>
      <c r="E903" s="72" t="s">
        <v>25342</v>
      </c>
      <c r="F903" s="71" t="s">
        <v>24881</v>
      </c>
      <c r="G903" s="52" t="s">
        <v>3614</v>
      </c>
      <c r="H903" s="5" t="s">
        <v>4462</v>
      </c>
      <c r="I903" s="5">
        <v>5</v>
      </c>
      <c r="J903" s="72" t="s">
        <v>25342</v>
      </c>
      <c r="K903" s="71">
        <v>0</v>
      </c>
      <c r="L903" s="64">
        <v>0</v>
      </c>
      <c r="M903" s="5">
        <v>12</v>
      </c>
      <c r="N903" s="5">
        <v>942</v>
      </c>
      <c r="O903" s="47" t="s">
        <v>21208</v>
      </c>
      <c r="P903" s="46" t="s">
        <v>25758</v>
      </c>
      <c r="Q903" s="2" t="str">
        <f t="shared" si="106"/>
        <v>&lt;a href="set03\gc\gc_january_1890_to_december_1892\obituaries\montgomery,_infant_dau_of_j_h_death_notice_march_7,_1890_p5,_gc.jpg"&gt;Montgomery, Infant dau of J H&lt;/a&gt;</v>
      </c>
      <c r="R903" s="55">
        <f t="shared" si="100"/>
        <v>6</v>
      </c>
      <c r="S903" s="55">
        <f t="shared" si="101"/>
        <v>8</v>
      </c>
      <c r="T903" s="55" t="str">
        <f t="shared" si="102"/>
        <v>1890</v>
      </c>
      <c r="U903" s="55" t="str">
        <f t="shared" si="103"/>
        <v>March</v>
      </c>
      <c r="V903" s="55">
        <f t="shared" si="104"/>
        <v>3</v>
      </c>
      <c r="W903" s="55" t="str">
        <f t="shared" si="105"/>
        <v xml:space="preserve"> 7</v>
      </c>
      <c r="X903" s="2">
        <f t="shared" si="107"/>
        <v>164</v>
      </c>
    </row>
    <row r="904" spans="1:24" x14ac:dyDescent="0.25">
      <c r="A904" s="2">
        <v>2507</v>
      </c>
      <c r="B904" s="4" t="s">
        <v>4375</v>
      </c>
      <c r="C904" s="5"/>
      <c r="D904" s="5" t="s">
        <v>64</v>
      </c>
      <c r="E904" s="72" t="s">
        <v>24886</v>
      </c>
      <c r="F904" s="71">
        <v>0</v>
      </c>
      <c r="G904" s="52" t="s">
        <v>3182</v>
      </c>
      <c r="H904" s="5" t="s">
        <v>4462</v>
      </c>
      <c r="I904" s="5">
        <v>5</v>
      </c>
      <c r="J904" s="72" t="s">
        <v>24886</v>
      </c>
      <c r="K904" s="71">
        <v>200</v>
      </c>
      <c r="L904" s="64">
        <v>0</v>
      </c>
      <c r="M904" s="5">
        <v>12</v>
      </c>
      <c r="N904" s="5">
        <v>935</v>
      </c>
      <c r="O904" s="47" t="s">
        <v>21201</v>
      </c>
      <c r="P904" s="46" t="s">
        <v>25758</v>
      </c>
      <c r="Q904" s="2" t="str">
        <f t="shared" si="106"/>
        <v>&lt;a href="set03\gc\gc_january_1890_to_december_1892\obituaries\mcdonald,_c_c_obituary_march_14,_1890_p5_gc.jpg"&gt;McDonald, C C&lt;/a&gt;</v>
      </c>
      <c r="R904" s="55">
        <f t="shared" si="100"/>
        <v>6</v>
      </c>
      <c r="S904" s="55">
        <f t="shared" si="101"/>
        <v>9</v>
      </c>
      <c r="T904" s="55" t="str">
        <f t="shared" si="102"/>
        <v>1890</v>
      </c>
      <c r="U904" s="55" t="str">
        <f t="shared" si="103"/>
        <v>March</v>
      </c>
      <c r="V904" s="55">
        <f t="shared" si="104"/>
        <v>3</v>
      </c>
      <c r="W904" s="55" t="str">
        <f t="shared" si="105"/>
        <v>14</v>
      </c>
      <c r="X904" s="2">
        <f t="shared" si="107"/>
        <v>128</v>
      </c>
    </row>
    <row r="905" spans="1:24" x14ac:dyDescent="0.25">
      <c r="A905" s="2">
        <v>1032</v>
      </c>
      <c r="B905" s="4" t="s">
        <v>4376</v>
      </c>
      <c r="C905" s="5"/>
      <c r="D905" s="5" t="s">
        <v>64</v>
      </c>
      <c r="E905" s="72">
        <v>0</v>
      </c>
      <c r="F905" s="71">
        <v>45</v>
      </c>
      <c r="G905" s="52" t="s">
        <v>3822</v>
      </c>
      <c r="H905" s="5" t="s">
        <v>4462</v>
      </c>
      <c r="I905" s="5">
        <v>1</v>
      </c>
      <c r="J905" s="72" t="s">
        <v>25676</v>
      </c>
      <c r="K905" s="71">
        <v>45</v>
      </c>
      <c r="L905" s="64">
        <v>0</v>
      </c>
      <c r="M905" s="5">
        <v>12</v>
      </c>
      <c r="N905" s="5">
        <v>936</v>
      </c>
      <c r="O905" s="47" t="s">
        <v>21202</v>
      </c>
      <c r="P905" s="46" t="s">
        <v>25758</v>
      </c>
      <c r="Q905" s="2" t="str">
        <f t="shared" si="106"/>
        <v>&lt;a href="set03\gc\gc_january_1890_to_december_1892\obituaries\mcdonald,_charles_c_obituary_april_4,_1890_p1_gc.jpg"&gt;McDonald, Charles C&lt;/a&gt;</v>
      </c>
      <c r="R905" s="55">
        <f t="shared" si="100"/>
        <v>6</v>
      </c>
      <c r="S905" s="55">
        <f t="shared" si="101"/>
        <v>8</v>
      </c>
      <c r="T905" s="55" t="str">
        <f t="shared" si="102"/>
        <v>1890</v>
      </c>
      <c r="U905" s="55" t="str">
        <f t="shared" si="103"/>
        <v>April</v>
      </c>
      <c r="V905" s="55">
        <f t="shared" si="104"/>
        <v>4</v>
      </c>
      <c r="W905" s="55" t="str">
        <f t="shared" si="105"/>
        <v xml:space="preserve"> 4</v>
      </c>
      <c r="X905" s="2">
        <f t="shared" si="107"/>
        <v>139</v>
      </c>
    </row>
    <row r="906" spans="1:24" x14ac:dyDescent="0.25">
      <c r="A906" s="2">
        <v>2994</v>
      </c>
      <c r="B906" s="4" t="s">
        <v>4407</v>
      </c>
      <c r="C906" s="5"/>
      <c r="D906" s="5" t="s">
        <v>62</v>
      </c>
      <c r="E906" s="72" t="s">
        <v>8962</v>
      </c>
      <c r="F906" s="71">
        <v>0</v>
      </c>
      <c r="G906" s="52" t="s">
        <v>3822</v>
      </c>
      <c r="H906" s="5" t="s">
        <v>4462</v>
      </c>
      <c r="I906" s="5">
        <v>5</v>
      </c>
      <c r="J906" s="72" t="s">
        <v>8962</v>
      </c>
      <c r="K906" s="71">
        <v>200</v>
      </c>
      <c r="L906" s="64">
        <v>0</v>
      </c>
      <c r="M906" s="5">
        <v>12</v>
      </c>
      <c r="N906" s="5">
        <v>969</v>
      </c>
      <c r="O906" s="47" t="s">
        <v>21235</v>
      </c>
      <c r="P906" s="46" t="s">
        <v>25758</v>
      </c>
      <c r="Q906" s="2" t="str">
        <f t="shared" si="106"/>
        <v>&lt;a href="set03\gc\gc_january_1890_to_december_1892\obituaries\vesteren,_erick_j_death_notice_april_4,_1890_p5_gc.jpg"&gt;Vesteren, Erick J&lt;/a&gt;</v>
      </c>
      <c r="R906" s="55">
        <f t="shared" si="100"/>
        <v>6</v>
      </c>
      <c r="S906" s="55">
        <f t="shared" si="101"/>
        <v>8</v>
      </c>
      <c r="T906" s="55" t="str">
        <f t="shared" si="102"/>
        <v>1890</v>
      </c>
      <c r="U906" s="55" t="str">
        <f t="shared" si="103"/>
        <v>April</v>
      </c>
      <c r="V906" s="55">
        <f t="shared" si="104"/>
        <v>4</v>
      </c>
      <c r="W906" s="55" t="str">
        <f t="shared" si="105"/>
        <v xml:space="preserve"> 4</v>
      </c>
      <c r="X906" s="2">
        <f t="shared" si="107"/>
        <v>139</v>
      </c>
    </row>
    <row r="907" spans="1:24" x14ac:dyDescent="0.25">
      <c r="A907" s="2">
        <v>2993</v>
      </c>
      <c r="B907" s="4" t="s">
        <v>4405</v>
      </c>
      <c r="C907" s="5"/>
      <c r="D907" s="5" t="s">
        <v>4406</v>
      </c>
      <c r="E907" s="72">
        <v>0</v>
      </c>
      <c r="F907" s="71">
        <v>0</v>
      </c>
      <c r="G907" s="52" t="s">
        <v>3197</v>
      </c>
      <c r="H907" s="5" t="s">
        <v>4462</v>
      </c>
      <c r="I907" s="5">
        <v>5</v>
      </c>
      <c r="J907" s="72" t="s">
        <v>25676</v>
      </c>
      <c r="K907" s="71">
        <v>200</v>
      </c>
      <c r="L907" s="64">
        <v>0</v>
      </c>
      <c r="M907" s="5">
        <v>12</v>
      </c>
      <c r="N907" s="5">
        <v>968</v>
      </c>
      <c r="O907" s="47" t="s">
        <v>21234</v>
      </c>
      <c r="P907" s="46" t="s">
        <v>25758</v>
      </c>
      <c r="Q907" s="2" t="str">
        <f t="shared" si="106"/>
        <v>&lt;a href="set03\gc\gc_january_1890_to_december_1892\obituaries\vesern,_berthe_w_o_erick_thank_you_to_all_april_11,_1890_p5_gc.jpg"&gt;Vesern, Berthe wife of Erick&lt;/a&gt;</v>
      </c>
      <c r="R907" s="55">
        <f t="shared" si="100"/>
        <v>6</v>
      </c>
      <c r="S907" s="55">
        <f t="shared" si="101"/>
        <v>9</v>
      </c>
      <c r="T907" s="55" t="str">
        <f t="shared" si="102"/>
        <v>1890</v>
      </c>
      <c r="U907" s="55" t="str">
        <f t="shared" si="103"/>
        <v>April</v>
      </c>
      <c r="V907" s="55">
        <f t="shared" si="104"/>
        <v>4</v>
      </c>
      <c r="W907" s="55" t="str">
        <f t="shared" si="105"/>
        <v>11</v>
      </c>
      <c r="X907" s="2">
        <f t="shared" si="107"/>
        <v>162</v>
      </c>
    </row>
    <row r="908" spans="1:24" x14ac:dyDescent="0.25">
      <c r="A908" s="2">
        <v>600</v>
      </c>
      <c r="B908" s="4" t="s">
        <v>4401</v>
      </c>
      <c r="C908" s="5"/>
      <c r="D908" s="5" t="s">
        <v>64</v>
      </c>
      <c r="E908" s="72" t="s">
        <v>25352</v>
      </c>
      <c r="F908" s="71">
        <v>19</v>
      </c>
      <c r="G908" s="52" t="s">
        <v>4402</v>
      </c>
      <c r="H908" s="5" t="s">
        <v>4462</v>
      </c>
      <c r="I908" s="5">
        <v>5</v>
      </c>
      <c r="J908" s="72" t="s">
        <v>25352</v>
      </c>
      <c r="K908" s="71">
        <v>19</v>
      </c>
      <c r="L908" s="64">
        <v>0</v>
      </c>
      <c r="M908" s="5">
        <v>12</v>
      </c>
      <c r="N908" s="5">
        <v>963</v>
      </c>
      <c r="O908" s="47" t="s">
        <v>21229</v>
      </c>
      <c r="P908" s="46" t="s">
        <v>25758</v>
      </c>
      <c r="Q908" s="2" t="str">
        <f t="shared" si="106"/>
        <v>&lt;a href="set03\gc\gc_january_1890_to_december_1892\obituaries\rusness,_carrie_obituary_april_18,_1890_p5_gc.jpg"&gt;Rusness, Carrie&lt;/a&gt;</v>
      </c>
      <c r="R908" s="55">
        <f t="shared" si="100"/>
        <v>6</v>
      </c>
      <c r="S908" s="55">
        <f t="shared" si="101"/>
        <v>9</v>
      </c>
      <c r="T908" s="55" t="str">
        <f t="shared" si="102"/>
        <v>1890</v>
      </c>
      <c r="U908" s="55" t="str">
        <f t="shared" si="103"/>
        <v>April</v>
      </c>
      <c r="V908" s="55">
        <f t="shared" si="104"/>
        <v>4</v>
      </c>
      <c r="W908" s="55" t="str">
        <f t="shared" si="105"/>
        <v>18</v>
      </c>
      <c r="X908" s="2">
        <f t="shared" si="107"/>
        <v>132</v>
      </c>
    </row>
    <row r="909" spans="1:24" x14ac:dyDescent="0.25">
      <c r="A909" s="2">
        <v>601</v>
      </c>
      <c r="B909" s="4" t="s">
        <v>4401</v>
      </c>
      <c r="C909" s="5"/>
      <c r="D909" s="5" t="s">
        <v>72</v>
      </c>
      <c r="E909" s="72" t="s">
        <v>25352</v>
      </c>
      <c r="F909" s="71">
        <v>19</v>
      </c>
      <c r="G909" s="52" t="s">
        <v>3185</v>
      </c>
      <c r="H909" s="5" t="s">
        <v>4462</v>
      </c>
      <c r="I909" s="5">
        <v>5</v>
      </c>
      <c r="J909" s="72" t="s">
        <v>25352</v>
      </c>
      <c r="K909" s="71">
        <v>19</v>
      </c>
      <c r="L909" s="64">
        <v>0</v>
      </c>
      <c r="M909" s="5">
        <v>12</v>
      </c>
      <c r="N909" s="5">
        <v>962</v>
      </c>
      <c r="O909" s="47" t="s">
        <v>21228</v>
      </c>
      <c r="P909" s="46" t="s">
        <v>25758</v>
      </c>
      <c r="Q909" s="2" t="str">
        <f t="shared" si="106"/>
        <v>&lt;a href="set03\gc\gc_january_1890_to_december_1892\obituaries\rusness,_carrie_funeral_notice_april_25,_1890_p5_gc.jpg"&gt;Rusness, Carrie&lt;/a&gt;</v>
      </c>
      <c r="R909" s="55">
        <f t="shared" si="100"/>
        <v>6</v>
      </c>
      <c r="S909" s="55">
        <f t="shared" si="101"/>
        <v>9</v>
      </c>
      <c r="T909" s="55" t="str">
        <f t="shared" si="102"/>
        <v>1890</v>
      </c>
      <c r="U909" s="55" t="str">
        <f t="shared" si="103"/>
        <v>April</v>
      </c>
      <c r="V909" s="55">
        <f t="shared" si="104"/>
        <v>4</v>
      </c>
      <c r="W909" s="55" t="str">
        <f t="shared" si="105"/>
        <v>25</v>
      </c>
      <c r="X909" s="2">
        <f t="shared" si="107"/>
        <v>138</v>
      </c>
    </row>
    <row r="910" spans="1:24" x14ac:dyDescent="0.25">
      <c r="A910" s="2">
        <v>1415</v>
      </c>
      <c r="B910" s="4" t="s">
        <v>4409</v>
      </c>
      <c r="C910" s="5"/>
      <c r="D910" s="5" t="s">
        <v>62</v>
      </c>
      <c r="E910" s="72">
        <v>0</v>
      </c>
      <c r="F910" s="71">
        <v>65</v>
      </c>
      <c r="G910" s="52" t="s">
        <v>4363</v>
      </c>
      <c r="H910" s="5" t="s">
        <v>4462</v>
      </c>
      <c r="I910" s="5">
        <v>5</v>
      </c>
      <c r="J910" s="72" t="s">
        <v>25676</v>
      </c>
      <c r="K910" s="71">
        <v>65</v>
      </c>
      <c r="L910" s="64">
        <v>0</v>
      </c>
      <c r="M910" s="5">
        <v>12</v>
      </c>
      <c r="N910" s="5">
        <v>971</v>
      </c>
      <c r="O910" s="47" t="s">
        <v>21237</v>
      </c>
      <c r="P910" s="46" t="s">
        <v>25758</v>
      </c>
      <c r="Q910" s="2" t="str">
        <f t="shared" si="106"/>
        <v>&lt;a href="set03\gc\gc_january_1890_to_december_1892\obituaries\walks,_david_death_notice_may_9,_1890_p5_gc.jpg"&gt;Walks, David&lt;/a&gt;</v>
      </c>
      <c r="R910" s="55">
        <f t="shared" si="100"/>
        <v>4</v>
      </c>
      <c r="S910" s="55">
        <f t="shared" si="101"/>
        <v>6</v>
      </c>
      <c r="T910" s="55" t="str">
        <f t="shared" si="102"/>
        <v>1890</v>
      </c>
      <c r="U910" s="55" t="str">
        <f t="shared" si="103"/>
        <v>May</v>
      </c>
      <c r="V910" s="55">
        <f t="shared" si="104"/>
        <v>5</v>
      </c>
      <c r="W910" s="55" t="str">
        <f t="shared" si="105"/>
        <v xml:space="preserve"> 9</v>
      </c>
      <c r="X910" s="2">
        <f t="shared" si="107"/>
        <v>127</v>
      </c>
    </row>
    <row r="911" spans="1:24" x14ac:dyDescent="0.25">
      <c r="A911" s="2">
        <v>2337</v>
      </c>
      <c r="B911" s="4" t="s">
        <v>4362</v>
      </c>
      <c r="C911" s="5"/>
      <c r="D911" s="5" t="s">
        <v>62</v>
      </c>
      <c r="E911" s="72">
        <v>0</v>
      </c>
      <c r="F911" s="71">
        <v>0</v>
      </c>
      <c r="G911" s="52" t="s">
        <v>4363</v>
      </c>
      <c r="H911" s="5" t="s">
        <v>4462</v>
      </c>
      <c r="I911" s="5">
        <v>5</v>
      </c>
      <c r="J911" s="72" t="s">
        <v>25676</v>
      </c>
      <c r="K911" s="71">
        <v>200</v>
      </c>
      <c r="L911" s="64">
        <v>0</v>
      </c>
      <c r="M911" s="5">
        <v>12</v>
      </c>
      <c r="N911" s="5">
        <v>924</v>
      </c>
      <c r="O911" s="47" t="s">
        <v>21190</v>
      </c>
      <c r="P911" s="46" t="s">
        <v>25758</v>
      </c>
      <c r="Q911" s="2" t="str">
        <f t="shared" si="106"/>
        <v>&lt;a href="set03\gc\gc_january_1890_to_december_1892\obituaries\johnson,_mrs._adolph_death_notice_may_9,_1890_p5_gc.jpg"&gt;Johnson, Mrs. Adolph&lt;/a&gt;</v>
      </c>
      <c r="R911" s="55">
        <f t="shared" si="100"/>
        <v>4</v>
      </c>
      <c r="S911" s="55">
        <f t="shared" si="101"/>
        <v>6</v>
      </c>
      <c r="T911" s="55" t="str">
        <f t="shared" si="102"/>
        <v>1890</v>
      </c>
      <c r="U911" s="55" t="str">
        <f t="shared" si="103"/>
        <v>May</v>
      </c>
      <c r="V911" s="55">
        <f t="shared" si="104"/>
        <v>5</v>
      </c>
      <c r="W911" s="55" t="str">
        <f t="shared" si="105"/>
        <v xml:space="preserve"> 9</v>
      </c>
      <c r="X911" s="2">
        <f t="shared" si="107"/>
        <v>143</v>
      </c>
    </row>
    <row r="912" spans="1:24" x14ac:dyDescent="0.25">
      <c r="A912" s="2">
        <v>2506</v>
      </c>
      <c r="B912" s="4" t="s">
        <v>4374</v>
      </c>
      <c r="C912" s="5"/>
      <c r="D912" s="5" t="s">
        <v>62</v>
      </c>
      <c r="E912" s="72">
        <v>0</v>
      </c>
      <c r="F912" s="71">
        <v>0</v>
      </c>
      <c r="G912" s="52" t="s">
        <v>3174</v>
      </c>
      <c r="H912" s="5" t="s">
        <v>4462</v>
      </c>
      <c r="I912" s="5">
        <v>5</v>
      </c>
      <c r="J912" s="72" t="s">
        <v>25676</v>
      </c>
      <c r="K912" s="71">
        <v>200</v>
      </c>
      <c r="L912" s="64">
        <v>0</v>
      </c>
      <c r="M912" s="5">
        <v>12</v>
      </c>
      <c r="N912" s="5">
        <v>934</v>
      </c>
      <c r="O912" s="47" t="s">
        <v>21200</v>
      </c>
      <c r="P912" s="46" t="s">
        <v>25758</v>
      </c>
      <c r="Q912" s="2" t="str">
        <f t="shared" si="106"/>
        <v>&lt;a href="set03\gc\gc_january_1890_to_december_1892\obituaries\mcdermott,_mr._father_of_j_h_death_notice_may_23,_1890_p5_gc.pdf"&gt;McDermott, Mr. Father of J H&lt;/a&gt;</v>
      </c>
      <c r="R912" s="55">
        <f t="shared" si="100"/>
        <v>4</v>
      </c>
      <c r="S912" s="55">
        <f t="shared" si="101"/>
        <v>7</v>
      </c>
      <c r="T912" s="55" t="str">
        <f t="shared" si="102"/>
        <v>1890</v>
      </c>
      <c r="U912" s="55" t="str">
        <f t="shared" si="103"/>
        <v>May</v>
      </c>
      <c r="V912" s="55">
        <f t="shared" si="104"/>
        <v>5</v>
      </c>
      <c r="W912" s="55" t="str">
        <f t="shared" si="105"/>
        <v>23</v>
      </c>
      <c r="X912" s="2">
        <f t="shared" si="107"/>
        <v>160</v>
      </c>
    </row>
    <row r="913" spans="1:24" x14ac:dyDescent="0.25">
      <c r="A913" s="2">
        <v>344</v>
      </c>
      <c r="B913" s="4" t="s">
        <v>4398</v>
      </c>
      <c r="C913" s="5"/>
      <c r="D913" s="5" t="s">
        <v>64</v>
      </c>
      <c r="E913" s="72" t="s">
        <v>6856</v>
      </c>
      <c r="F913" s="71">
        <v>4</v>
      </c>
      <c r="G913" s="52" t="s">
        <v>3276</v>
      </c>
      <c r="H913" s="5" t="s">
        <v>4462</v>
      </c>
      <c r="I913" s="5">
        <v>5</v>
      </c>
      <c r="J913" s="72" t="s">
        <v>6856</v>
      </c>
      <c r="K913" s="71">
        <v>4</v>
      </c>
      <c r="L913" s="64">
        <v>0</v>
      </c>
      <c r="M913" s="5">
        <v>12</v>
      </c>
      <c r="N913" s="5">
        <v>959</v>
      </c>
      <c r="O913" s="47" t="s">
        <v>21225</v>
      </c>
      <c r="P913" s="46" t="s">
        <v>25758</v>
      </c>
      <c r="Q913" s="2" t="str">
        <f t="shared" si="106"/>
        <v>&lt;a href="set03\gc\gc_january_1890_to_december_1892\obituaries\retzlaff,_freddy_obituary_pt_1_may_30,_1890_p5_gc.pdf"&gt;Retzlaff, Freddy part 1&lt;/a&gt;</v>
      </c>
      <c r="R913" s="55">
        <f t="shared" si="100"/>
        <v>4</v>
      </c>
      <c r="S913" s="55">
        <f t="shared" si="101"/>
        <v>7</v>
      </c>
      <c r="T913" s="55" t="str">
        <f t="shared" si="102"/>
        <v>1890</v>
      </c>
      <c r="U913" s="55" t="str">
        <f t="shared" si="103"/>
        <v>May</v>
      </c>
      <c r="V913" s="55">
        <f t="shared" si="104"/>
        <v>5</v>
      </c>
      <c r="W913" s="55" t="str">
        <f t="shared" si="105"/>
        <v>30</v>
      </c>
      <c r="X913" s="2">
        <f t="shared" si="107"/>
        <v>144</v>
      </c>
    </row>
    <row r="914" spans="1:24" x14ac:dyDescent="0.25">
      <c r="A914" s="2">
        <v>345</v>
      </c>
      <c r="B914" s="4" t="s">
        <v>4399</v>
      </c>
      <c r="C914" s="5"/>
      <c r="D914" s="5" t="s">
        <v>64</v>
      </c>
      <c r="E914" s="72" t="s">
        <v>6856</v>
      </c>
      <c r="F914" s="71">
        <v>4</v>
      </c>
      <c r="G914" s="52" t="s">
        <v>3276</v>
      </c>
      <c r="H914" s="5" t="s">
        <v>4462</v>
      </c>
      <c r="I914" s="5">
        <v>5</v>
      </c>
      <c r="J914" s="72" t="s">
        <v>6856</v>
      </c>
      <c r="K914" s="71">
        <v>4</v>
      </c>
      <c r="L914" s="64">
        <v>0</v>
      </c>
      <c r="M914" s="5">
        <v>12</v>
      </c>
      <c r="N914" s="5">
        <v>960</v>
      </c>
      <c r="O914" s="47" t="s">
        <v>21226</v>
      </c>
      <c r="P914" s="46" t="s">
        <v>25758</v>
      </c>
      <c r="Q914" s="2" t="str">
        <f t="shared" si="106"/>
        <v>&lt;a href="set03\gc\gc_january_1890_to_december_1892\obituaries\retzlaff,_freddy_obituary_pt_2_may_30,_1890_p5_gc.pdf"&gt;Retzlaff, Freddy part 2&lt;/a&gt;</v>
      </c>
      <c r="R914" s="55">
        <f t="shared" si="100"/>
        <v>4</v>
      </c>
      <c r="S914" s="55">
        <f t="shared" si="101"/>
        <v>7</v>
      </c>
      <c r="T914" s="55" t="str">
        <f t="shared" si="102"/>
        <v>1890</v>
      </c>
      <c r="U914" s="55" t="str">
        <f t="shared" si="103"/>
        <v>May</v>
      </c>
      <c r="V914" s="55">
        <f t="shared" si="104"/>
        <v>5</v>
      </c>
      <c r="W914" s="55" t="str">
        <f t="shared" si="105"/>
        <v>30</v>
      </c>
      <c r="X914" s="2">
        <f t="shared" si="107"/>
        <v>144</v>
      </c>
    </row>
    <row r="915" spans="1:24" x14ac:dyDescent="0.25">
      <c r="A915" s="2">
        <v>419</v>
      </c>
      <c r="B915" s="4" t="s">
        <v>4395</v>
      </c>
      <c r="C915" s="5"/>
      <c r="D915" s="5" t="s">
        <v>62</v>
      </c>
      <c r="E915" s="72" t="s">
        <v>25350</v>
      </c>
      <c r="F915" s="71">
        <v>8</v>
      </c>
      <c r="G915" s="52" t="s">
        <v>3590</v>
      </c>
      <c r="H915" s="5" t="s">
        <v>4462</v>
      </c>
      <c r="I915" s="5">
        <v>5</v>
      </c>
      <c r="J915" s="72" t="s">
        <v>25350</v>
      </c>
      <c r="K915" s="71">
        <v>8</v>
      </c>
      <c r="L915" s="64">
        <v>0</v>
      </c>
      <c r="M915" s="5">
        <v>12</v>
      </c>
      <c r="N915" s="5">
        <v>956</v>
      </c>
      <c r="O915" s="47" t="s">
        <v>21222</v>
      </c>
      <c r="P915" s="46" t="s">
        <v>25758</v>
      </c>
      <c r="Q915" s="2" t="str">
        <f t="shared" si="106"/>
        <v>&lt;a href="set03\gc\gc_january_1890_to_december_1892\obituaries\quamme,_8_yr_old_dau_of_rev._death_notice_july_11,_1890_p5_gc.pdf"&gt;Quamme, 8 yr old dau of Rev.&lt;/a&gt;</v>
      </c>
      <c r="R915" s="55">
        <f t="shared" si="100"/>
        <v>5</v>
      </c>
      <c r="S915" s="55">
        <f t="shared" si="101"/>
        <v>8</v>
      </c>
      <c r="T915" s="55" t="str">
        <f t="shared" si="102"/>
        <v>1890</v>
      </c>
      <c r="U915" s="55" t="str">
        <f t="shared" si="103"/>
        <v>July</v>
      </c>
      <c r="V915" s="55">
        <f t="shared" si="104"/>
        <v>7</v>
      </c>
      <c r="W915" s="55" t="str">
        <f t="shared" si="105"/>
        <v>11</v>
      </c>
      <c r="X915" s="2">
        <f t="shared" si="107"/>
        <v>161</v>
      </c>
    </row>
    <row r="916" spans="1:24" x14ac:dyDescent="0.25">
      <c r="A916" s="2">
        <v>336</v>
      </c>
      <c r="B916" s="4" t="s">
        <v>4360</v>
      </c>
      <c r="C916" s="5"/>
      <c r="D916" s="5" t="s">
        <v>62</v>
      </c>
      <c r="E916" s="72" t="s">
        <v>25218</v>
      </c>
      <c r="F916" s="71">
        <v>4</v>
      </c>
      <c r="G916" s="52" t="s">
        <v>3387</v>
      </c>
      <c r="H916" s="5" t="s">
        <v>4462</v>
      </c>
      <c r="I916" s="5">
        <v>5</v>
      </c>
      <c r="J916" s="72" t="s">
        <v>25218</v>
      </c>
      <c r="K916" s="71">
        <v>4</v>
      </c>
      <c r="L916" s="64">
        <v>0</v>
      </c>
      <c r="M916" s="5">
        <v>12</v>
      </c>
      <c r="N916" s="5">
        <v>923</v>
      </c>
      <c r="O916" s="47" t="s">
        <v>21189</v>
      </c>
      <c r="P916" s="46" t="s">
        <v>25758</v>
      </c>
      <c r="Q916" s="2" t="str">
        <f t="shared" si="106"/>
        <v>&lt;a href="set03\gc\gc_january_1890_to_december_1892\obituaries\johnson,_4_yr_old_son_of_peter_death_notice_july_18,_1890_p5_gc.pdf"&gt;Johnson, 4 yr old son of Peter&lt;/a&gt;</v>
      </c>
      <c r="R916" s="55">
        <f t="shared" si="100"/>
        <v>5</v>
      </c>
      <c r="S916" s="55">
        <f t="shared" si="101"/>
        <v>8</v>
      </c>
      <c r="T916" s="55" t="str">
        <f t="shared" si="102"/>
        <v>1890</v>
      </c>
      <c r="U916" s="55" t="str">
        <f t="shared" si="103"/>
        <v>July</v>
      </c>
      <c r="V916" s="55">
        <f t="shared" si="104"/>
        <v>7</v>
      </c>
      <c r="W916" s="55" t="str">
        <f t="shared" si="105"/>
        <v>18</v>
      </c>
      <c r="X916" s="2">
        <f t="shared" si="107"/>
        <v>165</v>
      </c>
    </row>
    <row r="917" spans="1:24" x14ac:dyDescent="0.25">
      <c r="A917" s="2">
        <v>2729</v>
      </c>
      <c r="B917" s="4" t="s">
        <v>4396</v>
      </c>
      <c r="C917" s="5"/>
      <c r="D917" s="5" t="s">
        <v>62</v>
      </c>
      <c r="E917" s="72">
        <v>0</v>
      </c>
      <c r="F917" s="71">
        <v>0</v>
      </c>
      <c r="G917" s="52" t="s">
        <v>3387</v>
      </c>
      <c r="H917" s="5" t="s">
        <v>4462</v>
      </c>
      <c r="I917" s="5">
        <v>5</v>
      </c>
      <c r="J917" s="72" t="s">
        <v>25676</v>
      </c>
      <c r="K917" s="71">
        <v>200</v>
      </c>
      <c r="L917" s="64">
        <v>0</v>
      </c>
      <c r="M917" s="5">
        <v>12</v>
      </c>
      <c r="N917" s="5">
        <v>957</v>
      </c>
      <c r="O917" s="47" t="s">
        <v>21223</v>
      </c>
      <c r="P917" s="46" t="s">
        <v>25758</v>
      </c>
      <c r="Q917" s="2" t="str">
        <f t="shared" si="106"/>
        <v>&lt;a href="set03\gc\gc_january_1890_to_december_1892\obituaries\quamme,_agnes_death_notice_july_18th,_1890_p5_gc.pdf"&gt;Quamme, Agnes&lt;/a&gt;</v>
      </c>
      <c r="R917" s="55">
        <f t="shared" si="100"/>
        <v>5</v>
      </c>
      <c r="S917" s="55">
        <f t="shared" si="101"/>
        <v>8</v>
      </c>
      <c r="T917" s="55" t="str">
        <f t="shared" si="102"/>
        <v>1890</v>
      </c>
      <c r="U917" s="55" t="str">
        <f t="shared" si="103"/>
        <v>July</v>
      </c>
      <c r="V917" s="55">
        <f t="shared" si="104"/>
        <v>7</v>
      </c>
      <c r="W917" s="55" t="str">
        <f t="shared" si="105"/>
        <v>18</v>
      </c>
      <c r="X917" s="2">
        <f t="shared" si="107"/>
        <v>133</v>
      </c>
    </row>
    <row r="918" spans="1:24" x14ac:dyDescent="0.25">
      <c r="A918" s="2">
        <v>338</v>
      </c>
      <c r="B918" s="4" t="s">
        <v>4370</v>
      </c>
      <c r="C918" s="5"/>
      <c r="D918" s="5" t="s">
        <v>62</v>
      </c>
      <c r="E918" s="72">
        <v>0</v>
      </c>
      <c r="F918" s="71">
        <v>4</v>
      </c>
      <c r="G918" s="52" t="s">
        <v>3466</v>
      </c>
      <c r="H918" s="5" t="s">
        <v>4462</v>
      </c>
      <c r="I918" s="5">
        <v>5</v>
      </c>
      <c r="J918" s="72" t="s">
        <v>25676</v>
      </c>
      <c r="K918" s="71">
        <v>4</v>
      </c>
      <c r="L918" s="64">
        <v>0</v>
      </c>
      <c r="M918" s="5">
        <v>12</v>
      </c>
      <c r="N918" s="5">
        <v>931</v>
      </c>
      <c r="O918" s="47" t="s">
        <v>21197</v>
      </c>
      <c r="P918" s="46" t="s">
        <v>25758</v>
      </c>
      <c r="Q918" s="2" t="str">
        <f t="shared" si="106"/>
        <v>&lt;a href="set03\gc\gc_january_1890_to_december_1892\obituaries\lundeby,_4_yr_old_son_of_rev._death_notice_july_25,_1890_p5_gc.pdf"&gt;Lundeby, 4 yr old son of Rev.&lt;/a&gt;</v>
      </c>
      <c r="R918" s="55">
        <f t="shared" si="100"/>
        <v>5</v>
      </c>
      <c r="S918" s="55">
        <f t="shared" si="101"/>
        <v>8</v>
      </c>
      <c r="T918" s="55" t="str">
        <f t="shared" si="102"/>
        <v>1890</v>
      </c>
      <c r="U918" s="55" t="str">
        <f t="shared" si="103"/>
        <v>July</v>
      </c>
      <c r="V918" s="55">
        <f t="shared" si="104"/>
        <v>7</v>
      </c>
      <c r="W918" s="55" t="str">
        <f t="shared" si="105"/>
        <v>25</v>
      </c>
      <c r="X918" s="2">
        <f t="shared" si="107"/>
        <v>163</v>
      </c>
    </row>
    <row r="919" spans="1:24" x14ac:dyDescent="0.25">
      <c r="A919" s="2">
        <v>1983</v>
      </c>
      <c r="B919" s="4" t="s">
        <v>4340</v>
      </c>
      <c r="C919" s="5"/>
      <c r="D919" s="5" t="s">
        <v>62</v>
      </c>
      <c r="E919" s="72">
        <v>0</v>
      </c>
      <c r="F919" s="71">
        <v>0</v>
      </c>
      <c r="G919" s="52" t="s">
        <v>3337</v>
      </c>
      <c r="H919" s="5" t="s">
        <v>4462</v>
      </c>
      <c r="I919" s="5">
        <v>5</v>
      </c>
      <c r="J919" s="72" t="s">
        <v>25676</v>
      </c>
      <c r="K919" s="71">
        <v>200</v>
      </c>
      <c r="L919" s="64" t="s">
        <v>25330</v>
      </c>
      <c r="M919" s="5">
        <v>12</v>
      </c>
      <c r="N919" s="5">
        <v>905</v>
      </c>
      <c r="O919" s="47" t="s">
        <v>21171</v>
      </c>
      <c r="P919" s="46" t="s">
        <v>25758</v>
      </c>
      <c r="Q919" s="2" t="str">
        <f t="shared" si="106"/>
        <v>&lt;a href="set03\gc\gc_january_1890_to_december_1892\obituaries\chalmers,_mr_death_notice_pt1_august_29,_1890_p5_gc.pdf"&gt;Chalmers, Mr. part one&lt;/a&gt;</v>
      </c>
      <c r="R919" s="55">
        <f t="shared" si="100"/>
        <v>7</v>
      </c>
      <c r="S919" s="55">
        <f t="shared" si="101"/>
        <v>10</v>
      </c>
      <c r="T919" s="55" t="str">
        <f t="shared" si="102"/>
        <v>1890</v>
      </c>
      <c r="U919" s="55" t="str">
        <f t="shared" si="103"/>
        <v>August</v>
      </c>
      <c r="V919" s="55">
        <f t="shared" si="104"/>
        <v>8</v>
      </c>
      <c r="W919" s="55" t="str">
        <f t="shared" si="105"/>
        <v>29</v>
      </c>
      <c r="X919" s="2">
        <f t="shared" si="107"/>
        <v>145</v>
      </c>
    </row>
    <row r="920" spans="1:24" x14ac:dyDescent="0.25">
      <c r="A920" s="2">
        <v>1984</v>
      </c>
      <c r="B920" s="4" t="s">
        <v>4341</v>
      </c>
      <c r="C920" s="5"/>
      <c r="D920" s="5" t="s">
        <v>62</v>
      </c>
      <c r="E920" s="72">
        <v>0</v>
      </c>
      <c r="F920" s="71">
        <v>0</v>
      </c>
      <c r="G920" s="52" t="s">
        <v>3337</v>
      </c>
      <c r="H920" s="5" t="s">
        <v>4462</v>
      </c>
      <c r="I920" s="5">
        <v>5</v>
      </c>
      <c r="J920" s="72" t="s">
        <v>25676</v>
      </c>
      <c r="K920" s="71">
        <v>200</v>
      </c>
      <c r="L920" s="64" t="s">
        <v>25330</v>
      </c>
      <c r="M920" s="5">
        <v>12</v>
      </c>
      <c r="N920" s="5">
        <v>904</v>
      </c>
      <c r="O920" s="47" t="s">
        <v>21170</v>
      </c>
      <c r="P920" s="46" t="s">
        <v>25758</v>
      </c>
      <c r="Q920" s="2" t="str">
        <f t="shared" si="106"/>
        <v>&lt;a href="set03\gc\gc_january_1890_to_december_1892\obituaries\chalmers,_mr_death_notice_pt_2_august_29,_1890_p5_gc.pdf"&gt;Chalmers, Mr. part two&lt;/a&gt;</v>
      </c>
      <c r="R920" s="55">
        <f t="shared" si="100"/>
        <v>7</v>
      </c>
      <c r="S920" s="55">
        <f t="shared" si="101"/>
        <v>10</v>
      </c>
      <c r="T920" s="55" t="str">
        <f t="shared" si="102"/>
        <v>1890</v>
      </c>
      <c r="U920" s="55" t="str">
        <f t="shared" si="103"/>
        <v>August</v>
      </c>
      <c r="V920" s="55">
        <f t="shared" si="104"/>
        <v>8</v>
      </c>
      <c r="W920" s="55" t="str">
        <f t="shared" si="105"/>
        <v>29</v>
      </c>
      <c r="X920" s="2">
        <f t="shared" si="107"/>
        <v>146</v>
      </c>
    </row>
    <row r="921" spans="1:24" x14ac:dyDescent="0.25">
      <c r="A921" s="2">
        <v>300</v>
      </c>
      <c r="B921" s="4" t="s">
        <v>4352</v>
      </c>
      <c r="C921" s="5"/>
      <c r="D921" s="5" t="s">
        <v>64</v>
      </c>
      <c r="E921" s="72" t="s">
        <v>25334</v>
      </c>
      <c r="F921" s="71">
        <v>3</v>
      </c>
      <c r="G921" s="52" t="s">
        <v>3300</v>
      </c>
      <c r="H921" s="5" t="s">
        <v>4462</v>
      </c>
      <c r="I921" s="5">
        <v>5</v>
      </c>
      <c r="J921" s="72" t="s">
        <v>25334</v>
      </c>
      <c r="K921" s="71">
        <v>3</v>
      </c>
      <c r="L921" s="64">
        <v>0</v>
      </c>
      <c r="M921" s="5">
        <v>12</v>
      </c>
      <c r="N921" s="5">
        <v>915</v>
      </c>
      <c r="O921" s="47" t="s">
        <v>21181</v>
      </c>
      <c r="P921" s="46" t="s">
        <v>25758</v>
      </c>
      <c r="Q921" s="2" t="str">
        <f t="shared" si="106"/>
        <v>&lt;a href="set03\gc\gc_january_1890_to_december_1892\obituaries\haskell,_charles_a_l__obituary_pt_1_october_3,_1890_p5_gc.pdf"&gt;Haskell, Charles A L part 1&lt;/a&gt;</v>
      </c>
      <c r="R921" s="55">
        <f t="shared" si="100"/>
        <v>8</v>
      </c>
      <c r="S921" s="55">
        <f t="shared" si="101"/>
        <v>10</v>
      </c>
      <c r="T921" s="55" t="str">
        <f t="shared" si="102"/>
        <v>1890</v>
      </c>
      <c r="U921" s="55" t="str">
        <f t="shared" si="103"/>
        <v>October</v>
      </c>
      <c r="V921" s="55">
        <f t="shared" si="104"/>
        <v>10</v>
      </c>
      <c r="W921" s="55" t="str">
        <f t="shared" si="105"/>
        <v xml:space="preserve"> 3</v>
      </c>
      <c r="X921" s="2">
        <f t="shared" si="107"/>
        <v>156</v>
      </c>
    </row>
    <row r="922" spans="1:24" x14ac:dyDescent="0.25">
      <c r="A922" s="2">
        <v>301</v>
      </c>
      <c r="B922" s="4" t="s">
        <v>4353</v>
      </c>
      <c r="C922" s="5"/>
      <c r="D922" s="5" t="s">
        <v>64</v>
      </c>
      <c r="E922" s="72" t="s">
        <v>25334</v>
      </c>
      <c r="F922" s="71">
        <v>3</v>
      </c>
      <c r="G922" s="52" t="s">
        <v>3300</v>
      </c>
      <c r="H922" s="5" t="s">
        <v>4462</v>
      </c>
      <c r="I922" s="5">
        <v>5</v>
      </c>
      <c r="J922" s="72" t="s">
        <v>25334</v>
      </c>
      <c r="K922" s="71">
        <v>3</v>
      </c>
      <c r="L922" s="64">
        <v>0</v>
      </c>
      <c r="M922" s="5">
        <v>12</v>
      </c>
      <c r="N922" s="5">
        <v>916</v>
      </c>
      <c r="O922" s="47" t="s">
        <v>21182</v>
      </c>
      <c r="P922" s="46" t="s">
        <v>25758</v>
      </c>
      <c r="Q922" s="2" t="str">
        <f t="shared" si="106"/>
        <v>&lt;a href="set03\gc\gc_january_1890_to_december_1892\obituaries\haskell,_charles_a_l_obituary_pt_2_october_3,_1890_p5_gc.pdf"&gt;Haskell, Charles A L part 2&lt;/a&gt;</v>
      </c>
      <c r="R922" s="55">
        <f t="shared" si="100"/>
        <v>8</v>
      </c>
      <c r="S922" s="55">
        <f t="shared" si="101"/>
        <v>10</v>
      </c>
      <c r="T922" s="55" t="str">
        <f t="shared" si="102"/>
        <v>1890</v>
      </c>
      <c r="U922" s="55" t="str">
        <f t="shared" si="103"/>
        <v>October</v>
      </c>
      <c r="V922" s="55">
        <f t="shared" si="104"/>
        <v>10</v>
      </c>
      <c r="W922" s="55" t="str">
        <f t="shared" si="105"/>
        <v xml:space="preserve"> 3</v>
      </c>
      <c r="X922" s="2">
        <f t="shared" si="107"/>
        <v>155</v>
      </c>
    </row>
    <row r="923" spans="1:24" x14ac:dyDescent="0.25">
      <c r="A923" s="2">
        <v>2693</v>
      </c>
      <c r="B923" s="4" t="s">
        <v>4391</v>
      </c>
      <c r="C923" s="5"/>
      <c r="D923" s="5" t="s">
        <v>62</v>
      </c>
      <c r="E923" s="72">
        <v>0</v>
      </c>
      <c r="F923" s="71">
        <v>0</v>
      </c>
      <c r="G923" s="52" t="s">
        <v>3121</v>
      </c>
      <c r="H923" s="5" t="s">
        <v>4462</v>
      </c>
      <c r="I923" s="5">
        <v>5</v>
      </c>
      <c r="J923" s="72" t="s">
        <v>25676</v>
      </c>
      <c r="K923" s="71">
        <v>200</v>
      </c>
      <c r="L923" s="64">
        <v>0</v>
      </c>
      <c r="M923" s="5">
        <v>12</v>
      </c>
      <c r="N923" s="5">
        <v>952</v>
      </c>
      <c r="O923" s="47" t="s">
        <v>21218</v>
      </c>
      <c r="P923" s="46" t="s">
        <v>25758</v>
      </c>
      <c r="Q923" s="2" t="str">
        <f t="shared" si="106"/>
        <v>&lt;a href="set03\gc\gc_january_1890_to_december_1892\obituaries\perry,_mrs._w_h_death_notice_october_17,_1890_p5_gc.pdf"&gt;Perry, Mrs. W H&lt;/a&gt;</v>
      </c>
      <c r="R923" s="55">
        <f t="shared" si="100"/>
        <v>8</v>
      </c>
      <c r="S923" s="55">
        <f t="shared" si="101"/>
        <v>11</v>
      </c>
      <c r="T923" s="55" t="str">
        <f t="shared" si="102"/>
        <v>1890</v>
      </c>
      <c r="U923" s="55" t="str">
        <f t="shared" si="103"/>
        <v>October</v>
      </c>
      <c r="V923" s="55">
        <f t="shared" si="104"/>
        <v>10</v>
      </c>
      <c r="W923" s="55" t="str">
        <f t="shared" si="105"/>
        <v>17</v>
      </c>
      <c r="X923" s="2">
        <f t="shared" si="107"/>
        <v>138</v>
      </c>
    </row>
    <row r="924" spans="1:24" x14ac:dyDescent="0.25">
      <c r="A924" s="2">
        <v>205</v>
      </c>
      <c r="B924" s="4" t="s">
        <v>4380</v>
      </c>
      <c r="C924" s="5"/>
      <c r="D924" s="5" t="s">
        <v>64</v>
      </c>
      <c r="E924" s="72" t="s">
        <v>24903</v>
      </c>
      <c r="F924" s="71" t="s">
        <v>25341</v>
      </c>
      <c r="G924" s="52" t="s">
        <v>3209</v>
      </c>
      <c r="H924" s="5" t="s">
        <v>4462</v>
      </c>
      <c r="I924" s="5">
        <v>5</v>
      </c>
      <c r="J924" s="72" t="s">
        <v>24903</v>
      </c>
      <c r="K924" s="71">
        <f>10/12</f>
        <v>0.83333333333333337</v>
      </c>
      <c r="L924" s="64">
        <v>0</v>
      </c>
      <c r="M924" s="5">
        <v>12</v>
      </c>
      <c r="N924" s="5">
        <v>940</v>
      </c>
      <c r="O924" s="47" t="s">
        <v>21206</v>
      </c>
      <c r="P924" s="46" t="s">
        <v>25758</v>
      </c>
      <c r="Q924" s="2" t="str">
        <f t="shared" si="106"/>
        <v>&lt;a href="set03\gc\gc_january_1890_to_december_1892\obituaries\michaels,_luella_elina_obituary_november_14,_1890_p5_gc.pdf"&gt;Michaels, Luella Elina&lt;/a&gt;</v>
      </c>
      <c r="R924" s="55">
        <f t="shared" si="100"/>
        <v>9</v>
      </c>
      <c r="S924" s="55">
        <f t="shared" si="101"/>
        <v>12</v>
      </c>
      <c r="T924" s="55" t="str">
        <f t="shared" si="102"/>
        <v>1890</v>
      </c>
      <c r="U924" s="55" t="str">
        <f t="shared" si="103"/>
        <v>November</v>
      </c>
      <c r="V924" s="55">
        <f t="shared" si="104"/>
        <v>11</v>
      </c>
      <c r="W924" s="55" t="str">
        <f t="shared" si="105"/>
        <v>14</v>
      </c>
      <c r="X924" s="2">
        <f t="shared" si="107"/>
        <v>149</v>
      </c>
    </row>
    <row r="925" spans="1:24" x14ac:dyDescent="0.25">
      <c r="A925" s="2">
        <v>1947</v>
      </c>
      <c r="B925" s="4" t="s">
        <v>3208</v>
      </c>
      <c r="C925" s="5"/>
      <c r="D925" s="5" t="s">
        <v>64</v>
      </c>
      <c r="E925" s="72" t="s">
        <v>11627</v>
      </c>
      <c r="F925" s="71">
        <v>0</v>
      </c>
      <c r="G925" s="52" t="s">
        <v>3209</v>
      </c>
      <c r="H925" s="5" t="s">
        <v>4462</v>
      </c>
      <c r="I925" s="5">
        <v>5</v>
      </c>
      <c r="J925" s="72" t="s">
        <v>11627</v>
      </c>
      <c r="K925" s="71">
        <v>200</v>
      </c>
      <c r="L925" s="64">
        <v>0</v>
      </c>
      <c r="M925" s="5">
        <v>12</v>
      </c>
      <c r="N925" s="5">
        <v>901</v>
      </c>
      <c r="O925" s="47" t="s">
        <v>21168</v>
      </c>
      <c r="P925" s="46" t="s">
        <v>25758</v>
      </c>
      <c r="Q925" s="2" t="str">
        <f t="shared" si="106"/>
        <v>&lt;a href="set03\gc\gc_january_1890_to_december_1892\obituaries\brown,_lillie_obituary_november_14,_1890_p5_gc.pdf"&gt;Brown, Lillie&lt;/a&gt;</v>
      </c>
      <c r="R925" s="55">
        <f t="shared" si="100"/>
        <v>9</v>
      </c>
      <c r="S925" s="55">
        <f t="shared" si="101"/>
        <v>12</v>
      </c>
      <c r="T925" s="55" t="str">
        <f t="shared" si="102"/>
        <v>1890</v>
      </c>
      <c r="U925" s="55" t="str">
        <f t="shared" si="103"/>
        <v>November</v>
      </c>
      <c r="V925" s="55">
        <f t="shared" si="104"/>
        <v>11</v>
      </c>
      <c r="W925" s="55" t="str">
        <f t="shared" si="105"/>
        <v>14</v>
      </c>
      <c r="X925" s="2">
        <f t="shared" si="107"/>
        <v>131</v>
      </c>
    </row>
    <row r="926" spans="1:24" x14ac:dyDescent="0.25">
      <c r="A926" s="2">
        <v>206</v>
      </c>
      <c r="B926" s="4" t="s">
        <v>4380</v>
      </c>
      <c r="C926" s="5"/>
      <c r="D926" s="5" t="s">
        <v>72</v>
      </c>
      <c r="E926" s="72" t="s">
        <v>24903</v>
      </c>
      <c r="F926" s="71" t="s">
        <v>25341</v>
      </c>
      <c r="G926" s="52" t="s">
        <v>3937</v>
      </c>
      <c r="H926" s="5" t="s">
        <v>4462</v>
      </c>
      <c r="I926" s="5">
        <v>5</v>
      </c>
      <c r="J926" s="72" t="s">
        <v>24903</v>
      </c>
      <c r="K926" s="71">
        <f>10/12</f>
        <v>0.83333333333333337</v>
      </c>
      <c r="L926" s="64">
        <v>0</v>
      </c>
      <c r="M926" s="5">
        <v>12</v>
      </c>
      <c r="N926" s="5">
        <v>941</v>
      </c>
      <c r="O926" s="47" t="s">
        <v>21207</v>
      </c>
      <c r="P926" s="46" t="s">
        <v>25758</v>
      </c>
      <c r="Q926" s="2" t="str">
        <f t="shared" si="106"/>
        <v>&lt;a href="set03\gc\gc_january_1890_to_december_1892\obituaries\michaels,_luella_funeral_report_november_21,_1890_p5_gc.pdf"&gt;Michaels, Luella Elina&lt;/a&gt;</v>
      </c>
      <c r="R926" s="55">
        <f t="shared" si="100"/>
        <v>9</v>
      </c>
      <c r="S926" s="55">
        <f t="shared" si="101"/>
        <v>12</v>
      </c>
      <c r="T926" s="55" t="str">
        <f t="shared" si="102"/>
        <v>1890</v>
      </c>
      <c r="U926" s="55" t="str">
        <f t="shared" si="103"/>
        <v>November</v>
      </c>
      <c r="V926" s="55">
        <f t="shared" si="104"/>
        <v>11</v>
      </c>
      <c r="W926" s="55" t="str">
        <f t="shared" si="105"/>
        <v>21</v>
      </c>
      <c r="X926" s="2">
        <f t="shared" si="107"/>
        <v>149</v>
      </c>
    </row>
    <row r="927" spans="1:24" x14ac:dyDescent="0.25">
      <c r="A927" s="2">
        <v>2105</v>
      </c>
      <c r="B927" s="4" t="s">
        <v>4345</v>
      </c>
      <c r="C927" s="5"/>
      <c r="D927" s="5" t="s">
        <v>62</v>
      </c>
      <c r="E927" s="72">
        <v>0</v>
      </c>
      <c r="F927" s="71">
        <v>0</v>
      </c>
      <c r="G927" s="52" t="s">
        <v>4346</v>
      </c>
      <c r="H927" s="5" t="s">
        <v>4462</v>
      </c>
      <c r="I927" s="5">
        <v>5</v>
      </c>
      <c r="J927" s="72" t="s">
        <v>25676</v>
      </c>
      <c r="K927" s="71">
        <v>200</v>
      </c>
      <c r="L927" s="64">
        <v>0</v>
      </c>
      <c r="M927" s="5">
        <v>12</v>
      </c>
      <c r="N927" s="5">
        <v>909</v>
      </c>
      <c r="O927" s="47" t="s">
        <v>21175</v>
      </c>
      <c r="P927" s="46" t="s">
        <v>25758</v>
      </c>
      <c r="Q927" s="2" t="str">
        <f t="shared" si="106"/>
        <v>&lt;a href="set03\gc\gc_january_1890_to_december_1892\obituaries\fenner,_f_d_death_notice_may_2,_1890_p5_gc.jpg"&gt;Fenner, F D&lt;/a&gt;</v>
      </c>
      <c r="R927" s="55">
        <f t="shared" si="100"/>
        <v>6</v>
      </c>
      <c r="S927" s="55">
        <f t="shared" si="101"/>
        <v>5</v>
      </c>
      <c r="T927" s="55" t="str">
        <f t="shared" si="102"/>
        <v>1890</v>
      </c>
      <c r="U927" s="55" t="str">
        <f t="shared" si="103"/>
        <v>May2,</v>
      </c>
      <c r="V927" s="55" t="str">
        <f t="shared" si="104"/>
        <v>No Match</v>
      </c>
      <c r="W927" s="55" t="str">
        <f t="shared" si="105"/>
        <v>y2</v>
      </c>
      <c r="X927" s="2">
        <f t="shared" si="107"/>
        <v>125</v>
      </c>
    </row>
    <row r="928" spans="1:24" x14ac:dyDescent="0.25">
      <c r="A928" s="2">
        <v>213</v>
      </c>
      <c r="B928" s="4" t="s">
        <v>4403</v>
      </c>
      <c r="C928" s="5"/>
      <c r="D928" s="5" t="s">
        <v>62</v>
      </c>
      <c r="E928" s="72" t="s">
        <v>25353</v>
      </c>
      <c r="F928" s="71" t="s">
        <v>24891</v>
      </c>
      <c r="G928" s="52" t="s">
        <v>3468</v>
      </c>
      <c r="H928" s="5" t="s">
        <v>4462</v>
      </c>
      <c r="I928" s="5">
        <v>5</v>
      </c>
      <c r="J928" s="72" t="s">
        <v>25353</v>
      </c>
      <c r="K928" s="71">
        <f>11/12</f>
        <v>0.91666666666666663</v>
      </c>
      <c r="L928" s="64">
        <v>0</v>
      </c>
      <c r="M928" s="5">
        <v>12</v>
      </c>
      <c r="N928" s="5">
        <v>964</v>
      </c>
      <c r="O928" s="47" t="s">
        <v>21230</v>
      </c>
      <c r="P928" s="46" t="s">
        <v>25758</v>
      </c>
      <c r="Q928" s="2" t="str">
        <f t="shared" si="106"/>
        <v>&lt;a href="set03\gc\gc_january_1890_to_december_1892\obituaries\skarie,_11_mo_old_male_of_c_e_death_notice_january_16,_1891_p5_gc.pdf"&gt;Skarie, 11 mo old son of C E&lt;/a&gt;</v>
      </c>
      <c r="R928" s="55">
        <f t="shared" si="100"/>
        <v>8</v>
      </c>
      <c r="S928" s="55">
        <f t="shared" si="101"/>
        <v>11</v>
      </c>
      <c r="T928" s="55" t="str">
        <f t="shared" si="102"/>
        <v>1891</v>
      </c>
      <c r="U928" s="55" t="str">
        <f t="shared" si="103"/>
        <v>January</v>
      </c>
      <c r="V928" s="55">
        <f t="shared" si="104"/>
        <v>1</v>
      </c>
      <c r="W928" s="55" t="str">
        <f t="shared" si="105"/>
        <v>16</v>
      </c>
      <c r="X928" s="2">
        <f t="shared" si="107"/>
        <v>165</v>
      </c>
    </row>
    <row r="929" spans="1:24" x14ac:dyDescent="0.25">
      <c r="A929" s="2">
        <v>2540</v>
      </c>
      <c r="B929" s="4" t="s">
        <v>4379</v>
      </c>
      <c r="C929" s="5"/>
      <c r="D929" s="5" t="s">
        <v>62</v>
      </c>
      <c r="E929" s="72">
        <v>0</v>
      </c>
      <c r="F929" s="71">
        <v>0</v>
      </c>
      <c r="G929" s="52" t="s">
        <v>3786</v>
      </c>
      <c r="H929" s="5" t="s">
        <v>4462</v>
      </c>
      <c r="I929" s="5">
        <v>5</v>
      </c>
      <c r="J929" s="72" t="s">
        <v>25676</v>
      </c>
      <c r="K929" s="71">
        <v>200</v>
      </c>
      <c r="L929" s="64">
        <v>0</v>
      </c>
      <c r="M929" s="5">
        <v>12</v>
      </c>
      <c r="N929" s="5">
        <v>939</v>
      </c>
      <c r="O929" s="47" t="s">
        <v>21205</v>
      </c>
      <c r="P929" s="46" t="s">
        <v>25758</v>
      </c>
      <c r="Q929" s="2" t="str">
        <f t="shared" si="106"/>
        <v>&lt;a href="set03\gc\gc_january_1890_to_december_1892\obituaries\michaels,_john_n_death_notice_january_23,_1891_p5_gc.pdf"&gt;Michaels, John N&lt;/a&gt;</v>
      </c>
      <c r="R929" s="55">
        <f t="shared" si="100"/>
        <v>8</v>
      </c>
      <c r="S929" s="55">
        <f t="shared" si="101"/>
        <v>11</v>
      </c>
      <c r="T929" s="55" t="str">
        <f t="shared" si="102"/>
        <v>1891</v>
      </c>
      <c r="U929" s="55" t="str">
        <f t="shared" si="103"/>
        <v>January</v>
      </c>
      <c r="V929" s="55">
        <f t="shared" si="104"/>
        <v>1</v>
      </c>
      <c r="W929" s="55" t="str">
        <f t="shared" si="105"/>
        <v>23</v>
      </c>
      <c r="X929" s="2">
        <f t="shared" si="107"/>
        <v>140</v>
      </c>
    </row>
    <row r="930" spans="1:24" x14ac:dyDescent="0.25">
      <c r="A930" s="2">
        <v>1101</v>
      </c>
      <c r="B930" s="4" t="s">
        <v>4355</v>
      </c>
      <c r="C930" s="5" t="s">
        <v>4356</v>
      </c>
      <c r="D930" s="5" t="s">
        <v>64</v>
      </c>
      <c r="E930" s="72" t="s">
        <v>632</v>
      </c>
      <c r="F930" s="71">
        <v>50</v>
      </c>
      <c r="G930" s="52" t="s">
        <v>3384</v>
      </c>
      <c r="H930" s="5" t="s">
        <v>4462</v>
      </c>
      <c r="I930" s="5">
        <v>1</v>
      </c>
      <c r="J930" s="72" t="s">
        <v>632</v>
      </c>
      <c r="K930" s="71">
        <v>50</v>
      </c>
      <c r="L930" s="64">
        <v>0</v>
      </c>
      <c r="M930" s="5">
        <v>12</v>
      </c>
      <c r="N930" s="5">
        <v>918</v>
      </c>
      <c r="O930" s="47" t="s">
        <v>21184</v>
      </c>
      <c r="P930" s="46" t="s">
        <v>25758</v>
      </c>
      <c r="Q930" s="2" t="str">
        <f t="shared" si="106"/>
        <v>&lt;a href="set03\gc\gc_january_1890_to_december_1892\obituaries\hazard_(mcdonald),_mrs._emily_agusta_obituary_january_30,_1891_p1_gc.pdf"&gt;Hazard, Mrs. Emily Agusta&lt;/a&gt;</v>
      </c>
      <c r="R930" s="55">
        <f t="shared" si="100"/>
        <v>8</v>
      </c>
      <c r="S930" s="55">
        <f t="shared" si="101"/>
        <v>11</v>
      </c>
      <c r="T930" s="55" t="str">
        <f t="shared" si="102"/>
        <v>1891</v>
      </c>
      <c r="U930" s="55" t="str">
        <f t="shared" si="103"/>
        <v>January</v>
      </c>
      <c r="V930" s="55">
        <f t="shared" si="104"/>
        <v>1</v>
      </c>
      <c r="W930" s="55" t="str">
        <f t="shared" si="105"/>
        <v>30</v>
      </c>
      <c r="X930" s="2">
        <f t="shared" si="107"/>
        <v>165</v>
      </c>
    </row>
    <row r="931" spans="1:24" x14ac:dyDescent="0.25">
      <c r="A931" s="2">
        <v>2671</v>
      </c>
      <c r="B931" s="4" t="s">
        <v>4390</v>
      </c>
      <c r="C931" s="5"/>
      <c r="D931" s="5" t="s">
        <v>64</v>
      </c>
      <c r="E931" s="72">
        <v>0</v>
      </c>
      <c r="F931" s="71">
        <v>0</v>
      </c>
      <c r="G931" s="52" t="s">
        <v>3315</v>
      </c>
      <c r="H931" s="5" t="s">
        <v>4462</v>
      </c>
      <c r="I931" s="5">
        <v>5</v>
      </c>
      <c r="J931" s="72" t="s">
        <v>25676</v>
      </c>
      <c r="K931" s="71">
        <v>200</v>
      </c>
      <c r="L931" s="64">
        <v>0</v>
      </c>
      <c r="M931" s="5">
        <v>12</v>
      </c>
      <c r="N931" s="5">
        <v>951</v>
      </c>
      <c r="O931" s="47" t="s">
        <v>21217</v>
      </c>
      <c r="P931" s="46" t="s">
        <v>25758</v>
      </c>
      <c r="Q931" s="2" t="str">
        <f t="shared" si="106"/>
        <v>&lt;a href="set03\gc\gc_january_1890_to_december_1892\obituaries\owen,_mrs._c_h_obituary_march_13,_1891_p5_gc.pdf"&gt;Owen, Mrs. C H&lt;/a&gt;</v>
      </c>
      <c r="R931" s="55">
        <f t="shared" si="100"/>
        <v>6</v>
      </c>
      <c r="S931" s="55">
        <f t="shared" si="101"/>
        <v>9</v>
      </c>
      <c r="T931" s="55" t="str">
        <f t="shared" si="102"/>
        <v>1891</v>
      </c>
      <c r="U931" s="55" t="str">
        <f t="shared" si="103"/>
        <v>March</v>
      </c>
      <c r="V931" s="55">
        <f t="shared" si="104"/>
        <v>3</v>
      </c>
      <c r="W931" s="55" t="str">
        <f t="shared" si="105"/>
        <v>13</v>
      </c>
      <c r="X931" s="2">
        <f t="shared" si="107"/>
        <v>130</v>
      </c>
    </row>
    <row r="932" spans="1:24" x14ac:dyDescent="0.25">
      <c r="A932" s="2">
        <v>2042</v>
      </c>
      <c r="B932" s="4" t="s">
        <v>4343</v>
      </c>
      <c r="C932" s="5"/>
      <c r="D932" s="5" t="s">
        <v>62</v>
      </c>
      <c r="E932" s="72" t="s">
        <v>25332</v>
      </c>
      <c r="F932" s="71">
        <v>0</v>
      </c>
      <c r="G932" s="52" t="s">
        <v>3733</v>
      </c>
      <c r="H932" s="5" t="s">
        <v>4462</v>
      </c>
      <c r="I932" s="5">
        <v>5</v>
      </c>
      <c r="J932" s="72" t="s">
        <v>25332</v>
      </c>
      <c r="K932" s="71">
        <v>200</v>
      </c>
      <c r="L932" s="64">
        <v>0</v>
      </c>
      <c r="M932" s="5">
        <v>12</v>
      </c>
      <c r="N932" s="5">
        <v>907</v>
      </c>
      <c r="O932" s="47" t="s">
        <v>21173</v>
      </c>
      <c r="P932" s="46" t="s">
        <v>25758</v>
      </c>
      <c r="Q932" s="2" t="str">
        <f t="shared" si="106"/>
        <v>&lt;a href="set03\gc\gc_january_1890_to_december_1892\obituaries\davis,_oldest_daughter_death_notice_of_m_j_march_20,_1891_p5_gc.pdf"&gt;Davis, Oldest Daughter of M J&lt;/a&gt;</v>
      </c>
      <c r="R932" s="55">
        <f t="shared" si="100"/>
        <v>6</v>
      </c>
      <c r="S932" s="55">
        <f t="shared" si="101"/>
        <v>9</v>
      </c>
      <c r="T932" s="55" t="str">
        <f t="shared" si="102"/>
        <v>1891</v>
      </c>
      <c r="U932" s="55" t="str">
        <f t="shared" si="103"/>
        <v>March</v>
      </c>
      <c r="V932" s="55">
        <f t="shared" si="104"/>
        <v>3</v>
      </c>
      <c r="W932" s="55" t="str">
        <f t="shared" si="105"/>
        <v>20</v>
      </c>
      <c r="X932" s="2">
        <f t="shared" si="107"/>
        <v>164</v>
      </c>
    </row>
    <row r="933" spans="1:24" x14ac:dyDescent="0.25">
      <c r="A933" s="2">
        <v>2900</v>
      </c>
      <c r="B933" s="4" t="s">
        <v>3314</v>
      </c>
      <c r="C933" s="5"/>
      <c r="D933" s="5" t="s">
        <v>64</v>
      </c>
      <c r="E933" s="72" t="s">
        <v>25354</v>
      </c>
      <c r="F933" s="71">
        <v>0</v>
      </c>
      <c r="G933" s="52" t="s">
        <v>3733</v>
      </c>
      <c r="H933" s="5" t="s">
        <v>4462</v>
      </c>
      <c r="I933" s="5">
        <v>5</v>
      </c>
      <c r="J933" s="72" t="s">
        <v>25354</v>
      </c>
      <c r="K933" s="71">
        <v>200</v>
      </c>
      <c r="L933" s="64">
        <v>0</v>
      </c>
      <c r="M933" s="5">
        <v>12</v>
      </c>
      <c r="N933" s="5">
        <v>966</v>
      </c>
      <c r="O933" s="47" t="s">
        <v>21232</v>
      </c>
      <c r="P933" s="46" t="s">
        <v>25758</v>
      </c>
      <c r="Q933" s="2" t="str">
        <f t="shared" si="106"/>
        <v>&lt;a href="set03\gc\gc_january_1890_to_december_1892\obituaries\st._john,_albert_obituary_march_20,_1891_p5_gc.pdf"&gt;St. John, Albert&lt;/a&gt;</v>
      </c>
      <c r="R933" s="55">
        <f t="shared" si="100"/>
        <v>6</v>
      </c>
      <c r="S933" s="55">
        <f t="shared" si="101"/>
        <v>9</v>
      </c>
      <c r="T933" s="55" t="str">
        <f t="shared" si="102"/>
        <v>1891</v>
      </c>
      <c r="U933" s="55" t="str">
        <f t="shared" si="103"/>
        <v>March</v>
      </c>
      <c r="V933" s="55">
        <f t="shared" si="104"/>
        <v>3</v>
      </c>
      <c r="W933" s="55" t="str">
        <f t="shared" si="105"/>
        <v>20</v>
      </c>
      <c r="X933" s="2">
        <f t="shared" si="107"/>
        <v>134</v>
      </c>
    </row>
    <row r="934" spans="1:24" x14ac:dyDescent="0.25">
      <c r="A934" s="2">
        <v>1591</v>
      </c>
      <c r="B934" s="4" t="s">
        <v>4378</v>
      </c>
      <c r="C934" s="5"/>
      <c r="D934" s="5" t="s">
        <v>62</v>
      </c>
      <c r="E934" s="72">
        <v>0</v>
      </c>
      <c r="F934" s="71">
        <v>76</v>
      </c>
      <c r="G934" s="52" t="s">
        <v>3200</v>
      </c>
      <c r="H934" s="5" t="s">
        <v>4462</v>
      </c>
      <c r="I934" s="5">
        <v>5</v>
      </c>
      <c r="J934" s="72" t="s">
        <v>25676</v>
      </c>
      <c r="K934" s="71">
        <v>76</v>
      </c>
      <c r="L934" s="64">
        <v>0</v>
      </c>
      <c r="M934" s="5">
        <v>12</v>
      </c>
      <c r="N934" s="5">
        <v>938</v>
      </c>
      <c r="O934" s="47" t="s">
        <v>21204</v>
      </c>
      <c r="P934" s="46" t="s">
        <v>25758</v>
      </c>
      <c r="Q934" s="2" t="str">
        <f t="shared" si="106"/>
        <v>&lt;a href="set03\gc\gc_january_1890_to_december_1892\obituaries\michaelis,_john_death_notice_april_17,_1891_p5_gc.pdf"&gt;Michaelis, John&lt;/a&gt;</v>
      </c>
      <c r="R934" s="55">
        <f t="shared" si="100"/>
        <v>6</v>
      </c>
      <c r="S934" s="55">
        <f t="shared" si="101"/>
        <v>9</v>
      </c>
      <c r="T934" s="55" t="str">
        <f t="shared" si="102"/>
        <v>1891</v>
      </c>
      <c r="U934" s="55" t="str">
        <f t="shared" si="103"/>
        <v>April</v>
      </c>
      <c r="V934" s="55">
        <f t="shared" si="104"/>
        <v>4</v>
      </c>
      <c r="W934" s="55" t="str">
        <f t="shared" si="105"/>
        <v>17</v>
      </c>
      <c r="X934" s="2">
        <f t="shared" si="107"/>
        <v>136</v>
      </c>
    </row>
    <row r="935" spans="1:24" x14ac:dyDescent="0.25">
      <c r="A935" s="2">
        <v>251</v>
      </c>
      <c r="B935" s="4" t="s">
        <v>4359</v>
      </c>
      <c r="C935" s="5"/>
      <c r="D935" s="5" t="s">
        <v>62</v>
      </c>
      <c r="E935" s="72">
        <v>0</v>
      </c>
      <c r="F935" s="71" t="s">
        <v>25336</v>
      </c>
      <c r="G935" s="52" t="s">
        <v>3452</v>
      </c>
      <c r="H935" s="5" t="s">
        <v>4462</v>
      </c>
      <c r="I935" s="5">
        <v>5</v>
      </c>
      <c r="J935" s="72" t="s">
        <v>25676</v>
      </c>
      <c r="K935" s="71">
        <f>17/12</f>
        <v>1.4166666666666667</v>
      </c>
      <c r="L935" s="64">
        <v>0</v>
      </c>
      <c r="M935" s="5">
        <v>12</v>
      </c>
      <c r="N935" s="5">
        <v>921</v>
      </c>
      <c r="O935" s="47" t="s">
        <v>21187</v>
      </c>
      <c r="P935" s="46" t="s">
        <v>25758</v>
      </c>
      <c r="Q935" s="2" t="str">
        <f t="shared" si="106"/>
        <v>&lt;a href="set03\gc\gc_january_1890_to_december_1892\obituaries\hovel,_17_mo_old_child_of_herman_death_notice_april_24,_1891_p5_gc.pdf"&gt;Hovel, 17 mo old child of Herman&lt;/a&gt;</v>
      </c>
      <c r="R935" s="55">
        <f t="shared" si="100"/>
        <v>6</v>
      </c>
      <c r="S935" s="55">
        <f t="shared" si="101"/>
        <v>9</v>
      </c>
      <c r="T935" s="55" t="str">
        <f t="shared" si="102"/>
        <v>1891</v>
      </c>
      <c r="U935" s="55" t="str">
        <f t="shared" si="103"/>
        <v>April</v>
      </c>
      <c r="V935" s="55">
        <f t="shared" si="104"/>
        <v>4</v>
      </c>
      <c r="W935" s="55" t="str">
        <f t="shared" si="105"/>
        <v>24</v>
      </c>
      <c r="X935" s="2">
        <f t="shared" si="107"/>
        <v>170</v>
      </c>
    </row>
    <row r="936" spans="1:24" x14ac:dyDescent="0.25">
      <c r="A936" s="2">
        <v>2409</v>
      </c>
      <c r="B936" s="4" t="s">
        <v>4367</v>
      </c>
      <c r="C936" s="5"/>
      <c r="D936" s="5" t="s">
        <v>64</v>
      </c>
      <c r="E936" s="72" t="s">
        <v>25339</v>
      </c>
      <c r="F936" s="71">
        <v>0</v>
      </c>
      <c r="G936" s="52" t="s">
        <v>3452</v>
      </c>
      <c r="H936" s="5" t="s">
        <v>4462</v>
      </c>
      <c r="I936" s="5">
        <v>5</v>
      </c>
      <c r="J936" s="72" t="s">
        <v>25339</v>
      </c>
      <c r="K936" s="71">
        <v>200</v>
      </c>
      <c r="L936" s="64">
        <v>0</v>
      </c>
      <c r="M936" s="5">
        <v>12</v>
      </c>
      <c r="N936" s="5">
        <v>927</v>
      </c>
      <c r="O936" s="47" t="s">
        <v>21193</v>
      </c>
      <c r="P936" s="46" t="s">
        <v>25758</v>
      </c>
      <c r="Q936" s="2" t="str">
        <f t="shared" si="106"/>
        <v>&lt;a href="set03\gc\gc_january_1890_to_december_1892\obituaries\ladbury,_mrs._charley_obituary_april_24,_1891_p5_gc.pdf"&gt;Ladbury, Mrs. Charley&lt;/a&gt;</v>
      </c>
      <c r="R936" s="55">
        <f t="shared" si="100"/>
        <v>6</v>
      </c>
      <c r="S936" s="55">
        <f t="shared" si="101"/>
        <v>9</v>
      </c>
      <c r="T936" s="55" t="str">
        <f t="shared" si="102"/>
        <v>1891</v>
      </c>
      <c r="U936" s="55" t="str">
        <f t="shared" si="103"/>
        <v>April</v>
      </c>
      <c r="V936" s="55">
        <f t="shared" si="104"/>
        <v>4</v>
      </c>
      <c r="W936" s="55" t="str">
        <f t="shared" si="105"/>
        <v>24</v>
      </c>
      <c r="X936" s="2">
        <f t="shared" si="107"/>
        <v>144</v>
      </c>
    </row>
    <row r="937" spans="1:24" x14ac:dyDescent="0.25">
      <c r="A937" s="2">
        <v>1353</v>
      </c>
      <c r="B937" s="4" t="s">
        <v>4368</v>
      </c>
      <c r="C937" s="5"/>
      <c r="D937" s="5" t="s">
        <v>64</v>
      </c>
      <c r="E937" s="72" t="s">
        <v>25340</v>
      </c>
      <c r="F937" s="71">
        <v>63</v>
      </c>
      <c r="G937" s="52" t="s">
        <v>3462</v>
      </c>
      <c r="H937" s="5" t="s">
        <v>4462</v>
      </c>
      <c r="I937" s="5">
        <v>5</v>
      </c>
      <c r="J937" s="72" t="s">
        <v>25340</v>
      </c>
      <c r="K937" s="71">
        <v>63</v>
      </c>
      <c r="L937" s="64">
        <v>0</v>
      </c>
      <c r="M937" s="5">
        <v>12</v>
      </c>
      <c r="N937" s="5">
        <v>929</v>
      </c>
      <c r="O937" s="47" t="s">
        <v>21195</v>
      </c>
      <c r="P937" s="46" t="s">
        <v>25758</v>
      </c>
      <c r="Q937" s="2" t="str">
        <f t="shared" si="106"/>
        <v>&lt;a href="set03\gc\gc_january_1890_to_december_1892\obituaries\laude,_john_obituary_may_22,_1891_p5_gc.pdf"&gt;Laude, John&lt;/a&gt;</v>
      </c>
      <c r="R937" s="55">
        <f t="shared" si="100"/>
        <v>4</v>
      </c>
      <c r="S937" s="55">
        <f t="shared" si="101"/>
        <v>7</v>
      </c>
      <c r="T937" s="55" t="str">
        <f t="shared" si="102"/>
        <v>1891</v>
      </c>
      <c r="U937" s="55" t="str">
        <f t="shared" si="103"/>
        <v>May</v>
      </c>
      <c r="V937" s="55">
        <f t="shared" si="104"/>
        <v>5</v>
      </c>
      <c r="W937" s="55" t="str">
        <f t="shared" si="105"/>
        <v>22</v>
      </c>
      <c r="X937" s="2">
        <f t="shared" si="107"/>
        <v>122</v>
      </c>
    </row>
    <row r="938" spans="1:24" x14ac:dyDescent="0.25">
      <c r="A938" s="2">
        <v>477</v>
      </c>
      <c r="B938" s="4" t="s">
        <v>4393</v>
      </c>
      <c r="C938" s="5"/>
      <c r="D938" s="5" t="s">
        <v>64</v>
      </c>
      <c r="E938" s="72" t="s">
        <v>25349</v>
      </c>
      <c r="F938" s="71">
        <v>13</v>
      </c>
      <c r="G938" s="52" t="s">
        <v>3663</v>
      </c>
      <c r="H938" s="5" t="s">
        <v>4462</v>
      </c>
      <c r="I938" s="5">
        <v>5</v>
      </c>
      <c r="J938" s="72" t="s">
        <v>25349</v>
      </c>
      <c r="K938" s="71">
        <v>13</v>
      </c>
      <c r="L938" s="64">
        <v>0</v>
      </c>
      <c r="M938" s="5">
        <v>12</v>
      </c>
      <c r="N938" s="5">
        <v>954</v>
      </c>
      <c r="O938" s="47" t="s">
        <v>21220</v>
      </c>
      <c r="P938" s="46" t="s">
        <v>25758</v>
      </c>
      <c r="Q938" s="2" t="str">
        <f t="shared" si="106"/>
        <v>&lt;a href="set03\gc\gc_january_1890_to_december_1892\obituaries\pratt,_willie_obituary_july_10,_1891_p5_gc.pdf"&gt;Pratt, Willie&lt;/a&gt;</v>
      </c>
      <c r="R938" s="55">
        <f t="shared" si="100"/>
        <v>5</v>
      </c>
      <c r="S938" s="55">
        <f t="shared" si="101"/>
        <v>8</v>
      </c>
      <c r="T938" s="55" t="str">
        <f t="shared" si="102"/>
        <v>1891</v>
      </c>
      <c r="U938" s="55" t="str">
        <f t="shared" si="103"/>
        <v>July</v>
      </c>
      <c r="V938" s="55">
        <f t="shared" si="104"/>
        <v>7</v>
      </c>
      <c r="W938" s="55" t="str">
        <f t="shared" si="105"/>
        <v>10</v>
      </c>
      <c r="X938" s="2">
        <f t="shared" si="107"/>
        <v>127</v>
      </c>
    </row>
    <row r="939" spans="1:24" x14ac:dyDescent="0.25">
      <c r="A939" s="2">
        <v>253</v>
      </c>
      <c r="B939" s="4" t="s">
        <v>4397</v>
      </c>
      <c r="C939" s="5"/>
      <c r="D939" s="5" t="s">
        <v>62</v>
      </c>
      <c r="E939" s="72" t="s">
        <v>25351</v>
      </c>
      <c r="F939" s="71" t="s">
        <v>24989</v>
      </c>
      <c r="G939" s="52" t="s">
        <v>4217</v>
      </c>
      <c r="H939" s="5" t="s">
        <v>4462</v>
      </c>
      <c r="I939" s="5">
        <v>5</v>
      </c>
      <c r="J939" s="72" t="s">
        <v>25351</v>
      </c>
      <c r="K939" s="71">
        <v>1.5</v>
      </c>
      <c r="L939" s="64">
        <v>0</v>
      </c>
      <c r="M939" s="5">
        <v>12</v>
      </c>
      <c r="N939" s="5">
        <v>958</v>
      </c>
      <c r="O939" s="47" t="s">
        <v>21224</v>
      </c>
      <c r="P939" s="46" t="s">
        <v>25758</v>
      </c>
      <c r="Q939" s="2" t="str">
        <f t="shared" si="106"/>
        <v>&lt;a href="set03\gc\gc_january_1890_to_december_1892\obituaries\retzlaff,_18_mo_old_female_of_charles_death_notice_august_28,_1891_p5_gc.pdf"&gt;Retzlaff, 18 mo old female of Charles&lt;/a&gt;</v>
      </c>
      <c r="R939" s="55">
        <f t="shared" si="100"/>
        <v>7</v>
      </c>
      <c r="S939" s="55">
        <f t="shared" si="101"/>
        <v>10</v>
      </c>
      <c r="T939" s="55" t="str">
        <f t="shared" si="102"/>
        <v>1891</v>
      </c>
      <c r="U939" s="55" t="str">
        <f t="shared" si="103"/>
        <v>August</v>
      </c>
      <c r="V939" s="55">
        <f t="shared" si="104"/>
        <v>8</v>
      </c>
      <c r="W939" s="55" t="str">
        <f t="shared" si="105"/>
        <v>28</v>
      </c>
      <c r="X939" s="2">
        <f t="shared" si="107"/>
        <v>181</v>
      </c>
    </row>
    <row r="940" spans="1:24" x14ac:dyDescent="0.25">
      <c r="A940" s="2">
        <v>2148</v>
      </c>
      <c r="B940" s="4" t="s">
        <v>4348</v>
      </c>
      <c r="C940" s="5"/>
      <c r="D940" s="5" t="s">
        <v>64</v>
      </c>
      <c r="E940" s="72" t="s">
        <v>25109</v>
      </c>
      <c r="F940" s="71">
        <v>0</v>
      </c>
      <c r="G940" s="52" t="s">
        <v>3202</v>
      </c>
      <c r="H940" s="5" t="s">
        <v>4462</v>
      </c>
      <c r="I940" s="5">
        <v>5</v>
      </c>
      <c r="J940" s="72" t="s">
        <v>25109</v>
      </c>
      <c r="K940" s="71">
        <v>200</v>
      </c>
      <c r="L940" s="64">
        <v>0</v>
      </c>
      <c r="M940" s="5">
        <v>12</v>
      </c>
      <c r="N940" s="5">
        <v>911</v>
      </c>
      <c r="O940" s="47" t="s">
        <v>21177</v>
      </c>
      <c r="P940" s="46" t="s">
        <v>25758</v>
      </c>
      <c r="Q940" s="2" t="str">
        <f t="shared" si="106"/>
        <v>&lt;a href="set03\gc\gc_january_1890_to_december_1892\obituaries\gimblett,_miss_betsy_obituary_september_4,_1891_p5_gc.pdf"&gt;Gimblett, Miss Betsy&lt;/a&gt;</v>
      </c>
      <c r="R940" s="55">
        <f t="shared" si="100"/>
        <v>10</v>
      </c>
      <c r="S940" s="55">
        <f t="shared" si="101"/>
        <v>12</v>
      </c>
      <c r="T940" s="55" t="str">
        <f t="shared" si="102"/>
        <v>1891</v>
      </c>
      <c r="U940" s="55" t="str">
        <f t="shared" si="103"/>
        <v>September</v>
      </c>
      <c r="V940" s="55">
        <f t="shared" si="104"/>
        <v>9</v>
      </c>
      <c r="W940" s="55" t="str">
        <f t="shared" si="105"/>
        <v xml:space="preserve"> 4</v>
      </c>
      <c r="X940" s="2">
        <f t="shared" si="107"/>
        <v>145</v>
      </c>
    </row>
    <row r="941" spans="1:24" x14ac:dyDescent="0.25">
      <c r="A941" s="2">
        <v>2669</v>
      </c>
      <c r="B941" s="4" t="s">
        <v>4389</v>
      </c>
      <c r="C941" s="5"/>
      <c r="D941" s="5" t="s">
        <v>64</v>
      </c>
      <c r="E941" s="72" t="s">
        <v>25347</v>
      </c>
      <c r="F941" s="71">
        <v>0</v>
      </c>
      <c r="G941" s="52" t="s">
        <v>3306</v>
      </c>
      <c r="H941" s="5" t="s">
        <v>4462</v>
      </c>
      <c r="I941" s="5">
        <v>1</v>
      </c>
      <c r="J941" s="72" t="s">
        <v>25347</v>
      </c>
      <c r="K941" s="71">
        <v>200</v>
      </c>
      <c r="L941" s="64">
        <v>0</v>
      </c>
      <c r="M941" s="5">
        <v>12</v>
      </c>
      <c r="N941" s="5">
        <v>950</v>
      </c>
      <c r="O941" s="47" t="s">
        <v>21216</v>
      </c>
      <c r="P941" s="46" t="s">
        <v>25758</v>
      </c>
      <c r="Q941" s="2" t="str">
        <f t="shared" si="106"/>
        <v>&lt;a href="set03\gc\gc_january_1890_to_december_1892\obituaries\ouren,_mrs._s_j_obituary_october_9,_1891_p1_gc.pdf"&gt;Ouren, Mrs. S J&lt;/a&gt;</v>
      </c>
      <c r="R941" s="55">
        <f t="shared" si="100"/>
        <v>8</v>
      </c>
      <c r="S941" s="55">
        <f t="shared" si="101"/>
        <v>10</v>
      </c>
      <c r="T941" s="55" t="str">
        <f t="shared" si="102"/>
        <v>1891</v>
      </c>
      <c r="U941" s="55" t="str">
        <f t="shared" si="103"/>
        <v>October</v>
      </c>
      <c r="V941" s="55">
        <f t="shared" si="104"/>
        <v>10</v>
      </c>
      <c r="W941" s="55" t="str">
        <f t="shared" si="105"/>
        <v xml:space="preserve"> 9</v>
      </c>
      <c r="X941" s="2">
        <f t="shared" si="107"/>
        <v>133</v>
      </c>
    </row>
    <row r="942" spans="1:24" x14ac:dyDescent="0.25">
      <c r="A942" s="2">
        <v>236</v>
      </c>
      <c r="B942" s="4" t="s">
        <v>4361</v>
      </c>
      <c r="C942" s="5"/>
      <c r="D942" s="5" t="s">
        <v>62</v>
      </c>
      <c r="E942" s="72" t="s">
        <v>25337</v>
      </c>
      <c r="F942" s="71" t="s">
        <v>24908</v>
      </c>
      <c r="G942" s="52" t="s">
        <v>3204</v>
      </c>
      <c r="H942" s="5" t="s">
        <v>4462</v>
      </c>
      <c r="I942" s="5">
        <v>5</v>
      </c>
      <c r="J942" s="72" t="s">
        <v>25337</v>
      </c>
      <c r="K942" s="71">
        <f>13/12</f>
        <v>1.0833333333333333</v>
      </c>
      <c r="L942" s="64">
        <v>0</v>
      </c>
      <c r="M942" s="5">
        <v>12</v>
      </c>
      <c r="N942" s="5">
        <v>922</v>
      </c>
      <c r="O942" s="47" t="s">
        <v>21188</v>
      </c>
      <c r="P942" s="46" t="s">
        <v>25758</v>
      </c>
      <c r="Q942" s="2" t="str">
        <f t="shared" si="106"/>
        <v>&lt;a href="set03\gc\gc_january_1890_to_december_1892\obituaries\johnson,_13_mo_old_dau_of_john_e_death_notice_october_30,_1891_p5_gc.pdf"&gt;Johnson, 13 mo old dau of John E&lt;/a&gt;</v>
      </c>
      <c r="R942" s="55">
        <f t="shared" si="100"/>
        <v>8</v>
      </c>
      <c r="S942" s="55">
        <f t="shared" si="101"/>
        <v>11</v>
      </c>
      <c r="T942" s="55" t="str">
        <f t="shared" si="102"/>
        <v>1891</v>
      </c>
      <c r="U942" s="55" t="str">
        <f t="shared" si="103"/>
        <v>October</v>
      </c>
      <c r="V942" s="55">
        <f t="shared" si="104"/>
        <v>10</v>
      </c>
      <c r="W942" s="55" t="str">
        <f t="shared" si="105"/>
        <v>30</v>
      </c>
      <c r="X942" s="2">
        <f t="shared" si="107"/>
        <v>172</v>
      </c>
    </row>
    <row r="943" spans="1:24" x14ac:dyDescent="0.25">
      <c r="A943" s="2">
        <v>2882</v>
      </c>
      <c r="B943" s="4" t="s">
        <v>2165</v>
      </c>
      <c r="C943" s="5"/>
      <c r="D943" s="5" t="s">
        <v>64</v>
      </c>
      <c r="E943" s="72" t="s">
        <v>24879</v>
      </c>
      <c r="F943" s="71">
        <v>0</v>
      </c>
      <c r="G943" s="52" t="s">
        <v>3086</v>
      </c>
      <c r="H943" s="5" t="s">
        <v>4462</v>
      </c>
      <c r="I943" s="5">
        <v>5</v>
      </c>
      <c r="J943" s="72" t="s">
        <v>24879</v>
      </c>
      <c r="K943" s="71">
        <v>200</v>
      </c>
      <c r="L943" s="64">
        <v>0</v>
      </c>
      <c r="M943" s="5">
        <v>12</v>
      </c>
      <c r="N943" s="5">
        <v>965</v>
      </c>
      <c r="O943" s="47" t="s">
        <v>21231</v>
      </c>
      <c r="P943" s="46" t="s">
        <v>25758</v>
      </c>
      <c r="Q943" s="2" t="str">
        <f t="shared" si="106"/>
        <v>&lt;a href="set03\gc\gc_january_1890_to_december_1892\obituaries\smith,_samuel_obituary_november_13,_1891_p5_gc.pdf"&gt;Smith, Samuel&lt;/a&gt;</v>
      </c>
      <c r="R943" s="55">
        <f t="shared" si="100"/>
        <v>9</v>
      </c>
      <c r="S943" s="55">
        <f t="shared" si="101"/>
        <v>12</v>
      </c>
      <c r="T943" s="55" t="str">
        <f t="shared" si="102"/>
        <v>1891</v>
      </c>
      <c r="U943" s="55" t="str">
        <f t="shared" si="103"/>
        <v>November</v>
      </c>
      <c r="V943" s="55">
        <f t="shared" si="104"/>
        <v>11</v>
      </c>
      <c r="W943" s="55" t="str">
        <f t="shared" si="105"/>
        <v>13</v>
      </c>
      <c r="X943" s="2">
        <f t="shared" si="107"/>
        <v>131</v>
      </c>
    </row>
    <row r="944" spans="1:24" x14ac:dyDescent="0.25">
      <c r="A944" s="2">
        <v>2220</v>
      </c>
      <c r="B944" s="4" t="s">
        <v>4354</v>
      </c>
      <c r="C944" s="5"/>
      <c r="D944" s="5" t="s">
        <v>64</v>
      </c>
      <c r="E944" s="72" t="s">
        <v>25333</v>
      </c>
      <c r="F944" s="71">
        <v>0</v>
      </c>
      <c r="G944" s="52" t="s">
        <v>3107</v>
      </c>
      <c r="H944" s="5" t="s">
        <v>4462</v>
      </c>
      <c r="I944" s="5">
        <v>1</v>
      </c>
      <c r="J944" s="72" t="s">
        <v>25333</v>
      </c>
      <c r="K944" s="71">
        <v>200</v>
      </c>
      <c r="L944" s="64">
        <v>0</v>
      </c>
      <c r="M944" s="5">
        <v>12</v>
      </c>
      <c r="N944" s="5">
        <v>917</v>
      </c>
      <c r="O944" s="47" t="s">
        <v>21183</v>
      </c>
      <c r="P944" s="46" t="s">
        <v>25758</v>
      </c>
      <c r="Q944" s="2" t="str">
        <f t="shared" si="106"/>
        <v>&lt;a href="set03\gc\gc_january_1890_to_december_1892\obituaries\haskell,_j_l_obituary_december_25,_1891_p1_gc.pdf"&gt;Haskell, J L&lt;/a&gt;</v>
      </c>
      <c r="R944" s="55">
        <f t="shared" si="100"/>
        <v>9</v>
      </c>
      <c r="S944" s="55">
        <f t="shared" si="101"/>
        <v>12</v>
      </c>
      <c r="T944" s="55" t="str">
        <f t="shared" si="102"/>
        <v>1891</v>
      </c>
      <c r="U944" s="55" t="str">
        <f t="shared" si="103"/>
        <v>December</v>
      </c>
      <c r="V944" s="55">
        <f t="shared" si="104"/>
        <v>12</v>
      </c>
      <c r="W944" s="55" t="str">
        <f t="shared" si="105"/>
        <v>25</v>
      </c>
      <c r="X944" s="2">
        <f t="shared" si="107"/>
        <v>129</v>
      </c>
    </row>
    <row r="945" spans="1:24" x14ac:dyDescent="0.25">
      <c r="A945" s="2">
        <v>2497</v>
      </c>
      <c r="B945" s="4" t="s">
        <v>4373</v>
      </c>
      <c r="C945" s="5"/>
      <c r="D945" s="5" t="s">
        <v>64</v>
      </c>
      <c r="E945" s="72">
        <v>0</v>
      </c>
      <c r="F945" s="71">
        <v>0</v>
      </c>
      <c r="G945" s="52" t="s">
        <v>3144</v>
      </c>
      <c r="H945" s="5" t="s">
        <v>4462</v>
      </c>
      <c r="I945" s="5">
        <v>1</v>
      </c>
      <c r="J945" s="72" t="s">
        <v>25676</v>
      </c>
      <c r="K945" s="71">
        <v>200</v>
      </c>
      <c r="L945" s="64">
        <v>0</v>
      </c>
      <c r="M945" s="5">
        <v>12</v>
      </c>
      <c r="N945" s="5">
        <v>933</v>
      </c>
      <c r="O945" s="47" t="s">
        <v>21199</v>
      </c>
      <c r="P945" s="46" t="s">
        <v>25758</v>
      </c>
      <c r="Q945" s="2" t="str">
        <f t="shared" si="106"/>
        <v>&lt;a href="set03\gc\gc_january_1890_to_december_1892\obituaries\mccollagh,_mrs._robert_obituary_january_1,_1892_p1_gc.pdf"&gt;McCollagh, Mrs. Robert&lt;/a&gt;</v>
      </c>
      <c r="R945" s="55">
        <f t="shared" si="100"/>
        <v>8</v>
      </c>
      <c r="S945" s="55">
        <f t="shared" si="101"/>
        <v>10</v>
      </c>
      <c r="T945" s="55" t="str">
        <f t="shared" si="102"/>
        <v>1892</v>
      </c>
      <c r="U945" s="55" t="str">
        <f t="shared" si="103"/>
        <v>January</v>
      </c>
      <c r="V945" s="55">
        <f t="shared" si="104"/>
        <v>1</v>
      </c>
      <c r="W945" s="55" t="str">
        <f t="shared" si="105"/>
        <v xml:space="preserve"> 1</v>
      </c>
      <c r="X945" s="2">
        <f t="shared" si="107"/>
        <v>147</v>
      </c>
    </row>
    <row r="946" spans="1:24" x14ac:dyDescent="0.25">
      <c r="A946" s="2">
        <v>2247</v>
      </c>
      <c r="B946" s="4" t="s">
        <v>4358</v>
      </c>
      <c r="C946" s="5"/>
      <c r="D946" s="5" t="s">
        <v>62</v>
      </c>
      <c r="E946" s="72" t="s">
        <v>25335</v>
      </c>
      <c r="F946" s="71">
        <v>0</v>
      </c>
      <c r="G946" s="52" t="s">
        <v>3717</v>
      </c>
      <c r="H946" s="5" t="s">
        <v>4462</v>
      </c>
      <c r="I946" s="5">
        <v>5</v>
      </c>
      <c r="J946" s="72" t="s">
        <v>25335</v>
      </c>
      <c r="K946" s="71">
        <v>200</v>
      </c>
      <c r="L946" s="64">
        <v>0</v>
      </c>
      <c r="M946" s="5">
        <v>12</v>
      </c>
      <c r="N946" s="5">
        <v>920</v>
      </c>
      <c r="O946" s="47" t="s">
        <v>21186</v>
      </c>
      <c r="P946" s="46" t="s">
        <v>25758</v>
      </c>
      <c r="Q946" s="2" t="str">
        <f t="shared" si="106"/>
        <v>&lt;a href="set03\gc\gc_january_1890_to_december_1892\obituaries\hiller,_henry_death_notice_january_8,_1892_p5_gc.pdf"&gt;Hiller, Henry&lt;/a&gt;</v>
      </c>
      <c r="R946" s="55">
        <f t="shared" si="100"/>
        <v>8</v>
      </c>
      <c r="S946" s="55">
        <f t="shared" si="101"/>
        <v>10</v>
      </c>
      <c r="T946" s="55" t="str">
        <f t="shared" si="102"/>
        <v>1892</v>
      </c>
      <c r="U946" s="55" t="str">
        <f t="shared" si="103"/>
        <v>January</v>
      </c>
      <c r="V946" s="55">
        <f t="shared" si="104"/>
        <v>1</v>
      </c>
      <c r="W946" s="55" t="str">
        <f t="shared" si="105"/>
        <v xml:space="preserve"> 8</v>
      </c>
      <c r="X946" s="2">
        <f t="shared" si="107"/>
        <v>133</v>
      </c>
    </row>
    <row r="947" spans="1:24" x14ac:dyDescent="0.25">
      <c r="A947" s="2">
        <v>1035</v>
      </c>
      <c r="B947" s="4" t="s">
        <v>4383</v>
      </c>
      <c r="C947" s="5"/>
      <c r="D947" s="5" t="s">
        <v>64</v>
      </c>
      <c r="E947" s="72" t="s">
        <v>25343</v>
      </c>
      <c r="F947" s="71">
        <v>45</v>
      </c>
      <c r="G947" s="52" t="s">
        <v>3718</v>
      </c>
      <c r="H947" s="5" t="s">
        <v>4462</v>
      </c>
      <c r="I947" s="5">
        <v>1</v>
      </c>
      <c r="J947" s="72" t="s">
        <v>25343</v>
      </c>
      <c r="K947" s="71">
        <v>45</v>
      </c>
      <c r="L947" s="64" t="s">
        <v>25344</v>
      </c>
      <c r="M947" s="5">
        <v>12</v>
      </c>
      <c r="N947" s="5">
        <v>944</v>
      </c>
      <c r="O947" s="47" t="s">
        <v>21210</v>
      </c>
      <c r="P947" s="46" t="s">
        <v>25758</v>
      </c>
      <c r="Q947" s="2" t="str">
        <f t="shared" si="106"/>
        <v>&lt;a href="set03\gc\gc_january_1890_to_december_1892\obituaries\north,_orrin_l_obituary_january_22,_1892_p1_gc.pdf"&gt;North, Orrin L&lt;/a&gt;</v>
      </c>
      <c r="R947" s="55">
        <f t="shared" si="100"/>
        <v>8</v>
      </c>
      <c r="S947" s="55">
        <f t="shared" si="101"/>
        <v>11</v>
      </c>
      <c r="T947" s="55" t="str">
        <f t="shared" si="102"/>
        <v>1892</v>
      </c>
      <c r="U947" s="55" t="str">
        <f t="shared" si="103"/>
        <v>January</v>
      </c>
      <c r="V947" s="55">
        <f t="shared" si="104"/>
        <v>1</v>
      </c>
      <c r="W947" s="55" t="str">
        <f t="shared" si="105"/>
        <v>22</v>
      </c>
      <c r="X947" s="2">
        <f t="shared" si="107"/>
        <v>132</v>
      </c>
    </row>
    <row r="948" spans="1:24" x14ac:dyDescent="0.25">
      <c r="A948" s="2">
        <v>972</v>
      </c>
      <c r="B948" s="4" t="s">
        <v>3256</v>
      </c>
      <c r="C948" s="5"/>
      <c r="D948" s="5" t="s">
        <v>64</v>
      </c>
      <c r="E948" s="72" t="s">
        <v>25444</v>
      </c>
      <c r="F948" s="71" t="s">
        <v>25445</v>
      </c>
      <c r="G948" s="52" t="s">
        <v>3352</v>
      </c>
      <c r="H948" s="5" t="s">
        <v>4462</v>
      </c>
      <c r="I948" s="5">
        <v>1</v>
      </c>
      <c r="J948" s="72" t="s">
        <v>25444</v>
      </c>
      <c r="K948" s="71">
        <v>40</v>
      </c>
      <c r="L948" s="64">
        <v>0</v>
      </c>
      <c r="M948" s="5">
        <v>12</v>
      </c>
      <c r="N948" s="5">
        <v>928</v>
      </c>
      <c r="O948" s="47" t="s">
        <v>21194</v>
      </c>
      <c r="P948" s="46" t="s">
        <v>25758</v>
      </c>
      <c r="Q948" s="2" t="str">
        <f t="shared" si="106"/>
        <v>&lt;a href="set03\gc\gc_january_1890_to_december_1892\obituaries\larson,_andrew_obituary_february_5,_1892_p1_gc.pdf"&gt;Larson, Andrew&lt;/a&gt;</v>
      </c>
      <c r="R948" s="55">
        <f t="shared" si="100"/>
        <v>9</v>
      </c>
      <c r="S948" s="55">
        <f t="shared" si="101"/>
        <v>11</v>
      </c>
      <c r="T948" s="55" t="str">
        <f t="shared" si="102"/>
        <v>1892</v>
      </c>
      <c r="U948" s="55" t="str">
        <f t="shared" si="103"/>
        <v>February</v>
      </c>
      <c r="V948" s="55">
        <f t="shared" si="104"/>
        <v>2</v>
      </c>
      <c r="W948" s="55" t="str">
        <f t="shared" si="105"/>
        <v xml:space="preserve"> 5</v>
      </c>
      <c r="X948" s="2">
        <f t="shared" si="107"/>
        <v>132</v>
      </c>
    </row>
    <row r="949" spans="1:24" x14ac:dyDescent="0.25">
      <c r="A949" s="2">
        <v>565</v>
      </c>
      <c r="B949" s="4" t="s">
        <v>4369</v>
      </c>
      <c r="C949" s="5"/>
      <c r="D949" s="5" t="s">
        <v>64</v>
      </c>
      <c r="E949" s="72" t="s">
        <v>25109</v>
      </c>
      <c r="F949" s="71">
        <v>18</v>
      </c>
      <c r="G949" s="52" t="s">
        <v>3325</v>
      </c>
      <c r="H949" s="5" t="s">
        <v>4462</v>
      </c>
      <c r="I949" s="5">
        <v>1</v>
      </c>
      <c r="J949" s="72" t="s">
        <v>25109</v>
      </c>
      <c r="K949" s="71">
        <v>18</v>
      </c>
      <c r="L949" s="64">
        <v>0</v>
      </c>
      <c r="M949" s="5">
        <v>12</v>
      </c>
      <c r="N949" s="5">
        <v>930</v>
      </c>
      <c r="O949" s="47" t="s">
        <v>21196</v>
      </c>
      <c r="P949" s="46" t="s">
        <v>25758</v>
      </c>
      <c r="Q949" s="2" t="str">
        <f t="shared" si="106"/>
        <v>&lt;a href="set03\gc\gc_january_1890_to_december_1892\obituaries\lee,_christina_obituary_april_1,_1892_p1_gc.pdf"&gt;Lee, Christina&lt;/a&gt;</v>
      </c>
      <c r="R949" s="55">
        <f t="shared" si="100"/>
        <v>6</v>
      </c>
      <c r="S949" s="55">
        <f t="shared" si="101"/>
        <v>8</v>
      </c>
      <c r="T949" s="55" t="str">
        <f t="shared" si="102"/>
        <v>1892</v>
      </c>
      <c r="U949" s="55" t="str">
        <f t="shared" si="103"/>
        <v>April</v>
      </c>
      <c r="V949" s="55">
        <f t="shared" si="104"/>
        <v>4</v>
      </c>
      <c r="W949" s="55" t="str">
        <f t="shared" si="105"/>
        <v xml:space="preserve"> 1</v>
      </c>
      <c r="X949" s="2">
        <f t="shared" si="107"/>
        <v>129</v>
      </c>
    </row>
    <row r="950" spans="1:24" x14ac:dyDescent="0.25">
      <c r="A950" s="2">
        <v>670</v>
      </c>
      <c r="B950" s="4" t="s">
        <v>4404</v>
      </c>
      <c r="C950" s="5"/>
      <c r="D950" s="5" t="s">
        <v>64</v>
      </c>
      <c r="E950" s="72" t="s">
        <v>24883</v>
      </c>
      <c r="F950" s="71">
        <v>22</v>
      </c>
      <c r="G950" s="52" t="s">
        <v>3325</v>
      </c>
      <c r="H950" s="5" t="s">
        <v>4462</v>
      </c>
      <c r="I950" s="5">
        <v>1</v>
      </c>
      <c r="J950" s="72" t="s">
        <v>24883</v>
      </c>
      <c r="K950" s="71">
        <v>22</v>
      </c>
      <c r="L950" s="64" t="s">
        <v>25355</v>
      </c>
      <c r="M950" s="5">
        <v>12</v>
      </c>
      <c r="N950" s="5">
        <v>967</v>
      </c>
      <c r="O950" s="47" t="s">
        <v>21233</v>
      </c>
      <c r="P950" s="46" t="s">
        <v>25758</v>
      </c>
      <c r="Q950" s="2" t="str">
        <f t="shared" si="106"/>
        <v>&lt;a href="set03\gc\gc_january_1890_to_december_1892\obituaries\stringer,_mrs._will_obituary_april_1,_1892_p1_gc.pdf"&gt;Stringer, Mrs. Will &lt;/a&gt;</v>
      </c>
      <c r="R950" s="55">
        <f t="shared" si="100"/>
        <v>6</v>
      </c>
      <c r="S950" s="55">
        <f t="shared" si="101"/>
        <v>8</v>
      </c>
      <c r="T950" s="55" t="str">
        <f t="shared" si="102"/>
        <v>1892</v>
      </c>
      <c r="U950" s="55" t="str">
        <f t="shared" si="103"/>
        <v>April</v>
      </c>
      <c r="V950" s="55">
        <f t="shared" si="104"/>
        <v>4</v>
      </c>
      <c r="W950" s="55" t="str">
        <f t="shared" si="105"/>
        <v xml:space="preserve"> 1</v>
      </c>
      <c r="X950" s="2">
        <f t="shared" si="107"/>
        <v>140</v>
      </c>
    </row>
    <row r="951" spans="1:24" x14ac:dyDescent="0.25">
      <c r="A951" s="2">
        <v>1124</v>
      </c>
      <c r="B951" s="4" t="s">
        <v>4337</v>
      </c>
      <c r="C951" s="5"/>
      <c r="D951" s="5" t="s">
        <v>64</v>
      </c>
      <c r="E951" s="72" t="s">
        <v>25288</v>
      </c>
      <c r="F951" s="71">
        <v>51</v>
      </c>
      <c r="G951" s="52" t="s">
        <v>3325</v>
      </c>
      <c r="H951" s="5" t="s">
        <v>4462</v>
      </c>
      <c r="I951" s="5">
        <v>1</v>
      </c>
      <c r="J951" s="72" t="s">
        <v>25288</v>
      </c>
      <c r="K951" s="71">
        <v>51</v>
      </c>
      <c r="L951" s="64">
        <v>0</v>
      </c>
      <c r="M951" s="5">
        <v>12</v>
      </c>
      <c r="N951" s="5">
        <v>899</v>
      </c>
      <c r="O951" s="47" t="s">
        <v>21166</v>
      </c>
      <c r="P951" s="46" t="s">
        <v>25758</v>
      </c>
      <c r="Q951" s="2" t="str">
        <f t="shared" si="106"/>
        <v>&lt;a href="set03\gc\gc_january_1890_to_december_1892\obituaries\blanchard,_c_w_obituary_april_1,_1892_p1_gc.pdf"&gt;Blanchard, C W&lt;/a&gt;</v>
      </c>
      <c r="R951" s="55">
        <f t="shared" si="100"/>
        <v>6</v>
      </c>
      <c r="S951" s="55">
        <f t="shared" si="101"/>
        <v>8</v>
      </c>
      <c r="T951" s="55" t="str">
        <f t="shared" si="102"/>
        <v>1892</v>
      </c>
      <c r="U951" s="55" t="str">
        <f t="shared" si="103"/>
        <v>April</v>
      </c>
      <c r="V951" s="55">
        <f t="shared" si="104"/>
        <v>4</v>
      </c>
      <c r="W951" s="55" t="str">
        <f t="shared" si="105"/>
        <v xml:space="preserve"> 1</v>
      </c>
      <c r="X951" s="2">
        <f t="shared" si="107"/>
        <v>129</v>
      </c>
    </row>
    <row r="952" spans="1:24" x14ac:dyDescent="0.25">
      <c r="A952" s="2">
        <v>528</v>
      </c>
      <c r="B952" s="4" t="s">
        <v>4334</v>
      </c>
      <c r="C952" s="5"/>
      <c r="D952" s="5" t="s">
        <v>64</v>
      </c>
      <c r="E952" s="72" t="s">
        <v>24886</v>
      </c>
      <c r="F952" s="71">
        <v>17</v>
      </c>
      <c r="G952" s="52" t="s">
        <v>3155</v>
      </c>
      <c r="H952" s="5" t="s">
        <v>4462</v>
      </c>
      <c r="I952" s="5">
        <v>1</v>
      </c>
      <c r="J952" s="72" t="s">
        <v>24886</v>
      </c>
      <c r="K952" s="71">
        <v>17</v>
      </c>
      <c r="L952" s="64">
        <v>0</v>
      </c>
      <c r="M952" s="5">
        <v>12</v>
      </c>
      <c r="N952" s="5">
        <v>895</v>
      </c>
      <c r="O952" s="47" t="s">
        <v>21161</v>
      </c>
      <c r="P952" s="46" t="s">
        <v>25758</v>
      </c>
      <c r="Q952" s="2" t="str">
        <f t="shared" si="106"/>
        <v>&lt;a href="set03\gc\gc_january_1890_to_december_1892\obituaries\anderson,_andrew_son_of_rier_obituary_june_3,_1892_p1_gc.pdf"&gt;Anderson, Andrew son of Rier&lt;/a&gt;</v>
      </c>
      <c r="R952" s="55">
        <f t="shared" si="100"/>
        <v>5</v>
      </c>
      <c r="S952" s="55">
        <f t="shared" si="101"/>
        <v>7</v>
      </c>
      <c r="T952" s="55" t="str">
        <f t="shared" si="102"/>
        <v>1892</v>
      </c>
      <c r="U952" s="55" t="str">
        <f t="shared" si="103"/>
        <v>June</v>
      </c>
      <c r="V952" s="55">
        <f t="shared" si="104"/>
        <v>6</v>
      </c>
      <c r="W952" s="55" t="str">
        <f t="shared" si="105"/>
        <v xml:space="preserve"> 3</v>
      </c>
      <c r="X952" s="2">
        <f t="shared" si="107"/>
        <v>156</v>
      </c>
    </row>
    <row r="953" spans="1:24" x14ac:dyDescent="0.25">
      <c r="A953" s="2">
        <v>2041</v>
      </c>
      <c r="B953" s="4" t="s">
        <v>4342</v>
      </c>
      <c r="C953" s="5"/>
      <c r="D953" s="5" t="s">
        <v>64</v>
      </c>
      <c r="E953" s="72" t="s">
        <v>24903</v>
      </c>
      <c r="F953" s="71">
        <v>0</v>
      </c>
      <c r="G953" s="52" t="s">
        <v>3155</v>
      </c>
      <c r="H953" s="5" t="s">
        <v>4462</v>
      </c>
      <c r="I953" s="5">
        <v>1</v>
      </c>
      <c r="J953" s="72" t="s">
        <v>24903</v>
      </c>
      <c r="K953" s="71">
        <v>200</v>
      </c>
      <c r="L953" s="64" t="s">
        <v>25331</v>
      </c>
      <c r="M953" s="5">
        <v>12</v>
      </c>
      <c r="N953" s="5">
        <v>906</v>
      </c>
      <c r="O953" s="47" t="s">
        <v>21172</v>
      </c>
      <c r="P953" s="46" t="s">
        <v>25758</v>
      </c>
      <c r="Q953" s="2" t="str">
        <f t="shared" si="106"/>
        <v>&lt;a href="set03\gc\gc_january_1890_to_december_1892\obituaries\davis,_manley_j_obituary_june_3,_1892_p1_gc.pdf"&gt;Davis, Manley J&lt;/a&gt;</v>
      </c>
      <c r="R953" s="55">
        <f t="shared" si="100"/>
        <v>5</v>
      </c>
      <c r="S953" s="55">
        <f t="shared" si="101"/>
        <v>7</v>
      </c>
      <c r="T953" s="55" t="str">
        <f t="shared" si="102"/>
        <v>1892</v>
      </c>
      <c r="U953" s="55" t="str">
        <f t="shared" si="103"/>
        <v>June</v>
      </c>
      <c r="V953" s="55">
        <f t="shared" si="104"/>
        <v>6</v>
      </c>
      <c r="W953" s="55" t="str">
        <f t="shared" si="105"/>
        <v xml:space="preserve"> 3</v>
      </c>
      <c r="X953" s="2">
        <f t="shared" si="107"/>
        <v>130</v>
      </c>
    </row>
    <row r="954" spans="1:24" x14ac:dyDescent="0.25">
      <c r="A954" s="2">
        <v>884</v>
      </c>
      <c r="B954" s="4" t="s">
        <v>1402</v>
      </c>
      <c r="C954" s="5"/>
      <c r="D954" s="5" t="s">
        <v>72</v>
      </c>
      <c r="E954" s="72" t="s">
        <v>24984</v>
      </c>
      <c r="F954" s="71">
        <v>34</v>
      </c>
      <c r="G954" s="52" t="s">
        <v>3156</v>
      </c>
      <c r="H954" s="5" t="s">
        <v>4462</v>
      </c>
      <c r="I954" s="5">
        <v>1</v>
      </c>
      <c r="J954" s="72" t="s">
        <v>24984</v>
      </c>
      <c r="K954" s="71">
        <v>34</v>
      </c>
      <c r="L954" s="64">
        <v>0</v>
      </c>
      <c r="M954" s="5">
        <v>12</v>
      </c>
      <c r="N954" s="5">
        <v>894</v>
      </c>
      <c r="O954" s="47" t="s">
        <v>21160</v>
      </c>
      <c r="P954" s="46" t="s">
        <v>25758</v>
      </c>
      <c r="Q954" s="2" t="str">
        <f t="shared" si="106"/>
        <v>&lt;a href="set03\gc\gc_january_1890_to_december_1892\obituaries\anderson,_andrew_funeral_report_june_10,_1892_p1_gc.pdf"&gt;Anderson, Andrew&lt;/a&gt;</v>
      </c>
      <c r="R954" s="55">
        <f t="shared" si="100"/>
        <v>5</v>
      </c>
      <c r="S954" s="55">
        <f t="shared" si="101"/>
        <v>8</v>
      </c>
      <c r="T954" s="55" t="str">
        <f t="shared" si="102"/>
        <v>1892</v>
      </c>
      <c r="U954" s="55" t="str">
        <f t="shared" si="103"/>
        <v>June</v>
      </c>
      <c r="V954" s="55">
        <f t="shared" si="104"/>
        <v>6</v>
      </c>
      <c r="W954" s="55" t="str">
        <f t="shared" si="105"/>
        <v>10</v>
      </c>
      <c r="X954" s="2">
        <f t="shared" si="107"/>
        <v>139</v>
      </c>
    </row>
    <row r="955" spans="1:24" x14ac:dyDescent="0.25">
      <c r="A955" s="2">
        <v>431</v>
      </c>
      <c r="B955" s="4" t="s">
        <v>4411</v>
      </c>
      <c r="C955" s="5"/>
      <c r="D955" s="5" t="s">
        <v>62</v>
      </c>
      <c r="E955" s="72">
        <v>0</v>
      </c>
      <c r="F955" s="71">
        <v>9</v>
      </c>
      <c r="G955" s="52" t="s">
        <v>3587</v>
      </c>
      <c r="H955" s="5" t="s">
        <v>4462</v>
      </c>
      <c r="I955" s="5">
        <v>1</v>
      </c>
      <c r="J955" s="72" t="s">
        <v>25676</v>
      </c>
      <c r="K955" s="71">
        <v>9</v>
      </c>
      <c r="L955" s="64">
        <v>0</v>
      </c>
      <c r="M955" s="5">
        <v>12</v>
      </c>
      <c r="N955" s="5">
        <v>973</v>
      </c>
      <c r="O955" s="47" t="s">
        <v>21239</v>
      </c>
      <c r="P955" s="46" t="s">
        <v>25758</v>
      </c>
      <c r="Q955" s="2" t="str">
        <f t="shared" si="106"/>
        <v>&lt;a href="set03\gc\gc_january_1890_to_december_1892\obituaries\williams,_hattie_dau_of_chas.__death_notice_june_17,_1892_p1_gc.pdf"&gt;Williams, Hattie Dau of Charles&lt;/a&gt;</v>
      </c>
      <c r="R955" s="55">
        <f t="shared" si="100"/>
        <v>5</v>
      </c>
      <c r="S955" s="55">
        <f t="shared" si="101"/>
        <v>8</v>
      </c>
      <c r="T955" s="55" t="str">
        <f t="shared" si="102"/>
        <v>1892</v>
      </c>
      <c r="U955" s="55" t="str">
        <f t="shared" si="103"/>
        <v>June</v>
      </c>
      <c r="V955" s="55">
        <f t="shared" si="104"/>
        <v>6</v>
      </c>
      <c r="W955" s="55" t="str">
        <f t="shared" si="105"/>
        <v>17</v>
      </c>
      <c r="X955" s="2">
        <f t="shared" si="107"/>
        <v>166</v>
      </c>
    </row>
    <row r="956" spans="1:24" x14ac:dyDescent="0.25">
      <c r="A956" s="2">
        <v>1903</v>
      </c>
      <c r="B956" s="4" t="s">
        <v>4336</v>
      </c>
      <c r="C956" s="5"/>
      <c r="D956" s="5" t="s">
        <v>62</v>
      </c>
      <c r="E956" s="72" t="s">
        <v>24903</v>
      </c>
      <c r="F956" s="71">
        <v>0</v>
      </c>
      <c r="G956" s="52" t="s">
        <v>3499</v>
      </c>
      <c r="H956" s="5" t="s">
        <v>4462</v>
      </c>
      <c r="I956" s="5">
        <v>1</v>
      </c>
      <c r="J956" s="72" t="s">
        <v>24903</v>
      </c>
      <c r="K956" s="71">
        <v>200</v>
      </c>
      <c r="L956" s="64">
        <v>0</v>
      </c>
      <c r="M956" s="5">
        <v>12</v>
      </c>
      <c r="N956" s="5">
        <v>898</v>
      </c>
      <c r="O956" s="47" t="s">
        <v>21165</v>
      </c>
      <c r="P956" s="46" t="s">
        <v>25758</v>
      </c>
      <c r="Q956" s="2" t="str">
        <f t="shared" si="106"/>
        <v>&lt;a href="set03\gc\gc_january_1890_to_december_1892\obituaries\blaine,_emmons_death_notice_june_24,_1892_p1_gc.pdf"&gt;Blaine, Emmons&lt;/a&gt;</v>
      </c>
      <c r="R956" s="55">
        <f t="shared" si="100"/>
        <v>5</v>
      </c>
      <c r="S956" s="55">
        <f t="shared" si="101"/>
        <v>8</v>
      </c>
      <c r="T956" s="55" t="str">
        <f t="shared" si="102"/>
        <v>1892</v>
      </c>
      <c r="U956" s="55" t="str">
        <f t="shared" si="103"/>
        <v>June</v>
      </c>
      <c r="V956" s="55">
        <f t="shared" si="104"/>
        <v>6</v>
      </c>
      <c r="W956" s="55" t="str">
        <f t="shared" si="105"/>
        <v>24</v>
      </c>
      <c r="X956" s="2">
        <f t="shared" si="107"/>
        <v>133</v>
      </c>
    </row>
    <row r="957" spans="1:24" x14ac:dyDescent="0.25">
      <c r="A957" s="2">
        <v>716</v>
      </c>
      <c r="B957" s="4" t="s">
        <v>4350</v>
      </c>
      <c r="C957" s="5"/>
      <c r="D957" s="5" t="s">
        <v>64</v>
      </c>
      <c r="E957" s="72" t="s">
        <v>24903</v>
      </c>
      <c r="F957" s="71">
        <v>25</v>
      </c>
      <c r="G957" s="52" t="s">
        <v>3576</v>
      </c>
      <c r="H957" s="5" t="s">
        <v>4462</v>
      </c>
      <c r="I957" s="5">
        <v>1</v>
      </c>
      <c r="J957" s="72" t="s">
        <v>24903</v>
      </c>
      <c r="K957" s="71">
        <v>25</v>
      </c>
      <c r="L957" s="64">
        <v>0</v>
      </c>
      <c r="M957" s="5">
        <v>12</v>
      </c>
      <c r="N957" s="5">
        <v>913</v>
      </c>
      <c r="O957" s="47" t="s">
        <v>21179</v>
      </c>
      <c r="P957" s="46" t="s">
        <v>25758</v>
      </c>
      <c r="Q957" s="2" t="str">
        <f t="shared" si="106"/>
        <v>&lt;a href="set03\gc\gc_january_1890_to_december_1892\obituaries\glaspell,_charlie_son_of_woodman_obituary_pt_1_july_8,_1892_p1_gc.pdf"&gt;Glaspell, Charlie son of Woodman part 1&lt;/a&gt;</v>
      </c>
      <c r="R957" s="55">
        <f t="shared" si="100"/>
        <v>5</v>
      </c>
      <c r="S957" s="55">
        <f t="shared" si="101"/>
        <v>7</v>
      </c>
      <c r="T957" s="55" t="str">
        <f t="shared" si="102"/>
        <v>1892</v>
      </c>
      <c r="U957" s="55" t="str">
        <f t="shared" si="103"/>
        <v>July</v>
      </c>
      <c r="V957" s="55">
        <f t="shared" si="104"/>
        <v>7</v>
      </c>
      <c r="W957" s="55" t="str">
        <f t="shared" si="105"/>
        <v xml:space="preserve"> 8</v>
      </c>
      <c r="X957" s="2">
        <f t="shared" si="107"/>
        <v>176</v>
      </c>
    </row>
    <row r="958" spans="1:24" x14ac:dyDescent="0.25">
      <c r="A958" s="2">
        <v>717</v>
      </c>
      <c r="B958" s="4" t="s">
        <v>4351</v>
      </c>
      <c r="C958" s="5"/>
      <c r="D958" s="5" t="s">
        <v>64</v>
      </c>
      <c r="E958" s="72" t="s">
        <v>24903</v>
      </c>
      <c r="F958" s="71">
        <v>25</v>
      </c>
      <c r="G958" s="52" t="s">
        <v>3576</v>
      </c>
      <c r="H958" s="5" t="s">
        <v>4462</v>
      </c>
      <c r="I958" s="5">
        <v>1</v>
      </c>
      <c r="J958" s="72" t="s">
        <v>24903</v>
      </c>
      <c r="K958" s="71">
        <v>25</v>
      </c>
      <c r="L958" s="64">
        <v>0</v>
      </c>
      <c r="M958" s="5">
        <v>12</v>
      </c>
      <c r="N958" s="5">
        <v>914</v>
      </c>
      <c r="O958" s="47" t="s">
        <v>21180</v>
      </c>
      <c r="P958" s="46" t="s">
        <v>25758</v>
      </c>
      <c r="Q958" s="2" t="str">
        <f t="shared" si="106"/>
        <v>&lt;a href="set03\gc\gc_january_1890_to_december_1892\obituaries\glaspell,_charlie_son_of_woodman_obituary_pt_2_july_8,_1892_p1_gc.pdf"&gt;Glaspell, Charlie son of Woodman part 2&lt;/a&gt;</v>
      </c>
      <c r="R958" s="55">
        <f t="shared" si="100"/>
        <v>5</v>
      </c>
      <c r="S958" s="55">
        <f t="shared" si="101"/>
        <v>7</v>
      </c>
      <c r="T958" s="55" t="str">
        <f t="shared" si="102"/>
        <v>1892</v>
      </c>
      <c r="U958" s="55" t="str">
        <f t="shared" si="103"/>
        <v>July</v>
      </c>
      <c r="V958" s="55">
        <f t="shared" si="104"/>
        <v>7</v>
      </c>
      <c r="W958" s="55" t="str">
        <f t="shared" si="105"/>
        <v xml:space="preserve"> 8</v>
      </c>
      <c r="X958" s="2">
        <f t="shared" si="107"/>
        <v>176</v>
      </c>
    </row>
    <row r="959" spans="1:24" x14ac:dyDescent="0.25">
      <c r="A959" s="2">
        <v>1523</v>
      </c>
      <c r="B959" s="4" t="s">
        <v>4400</v>
      </c>
      <c r="C959" s="5"/>
      <c r="D959" s="5" t="s">
        <v>62</v>
      </c>
      <c r="E959" s="72">
        <v>0</v>
      </c>
      <c r="F959" s="71">
        <v>72</v>
      </c>
      <c r="G959" s="52" t="s">
        <v>3576</v>
      </c>
      <c r="H959" s="5" t="s">
        <v>4462</v>
      </c>
      <c r="I959" s="5">
        <v>1</v>
      </c>
      <c r="J959" s="72" t="s">
        <v>25676</v>
      </c>
      <c r="K959" s="71">
        <v>72</v>
      </c>
      <c r="L959" s="64">
        <v>0</v>
      </c>
      <c r="M959" s="5">
        <v>12</v>
      </c>
      <c r="N959" s="5">
        <v>961</v>
      </c>
      <c r="O959" s="47" t="s">
        <v>21227</v>
      </c>
      <c r="P959" s="46" t="s">
        <v>25758</v>
      </c>
      <c r="Q959" s="2" t="str">
        <f t="shared" si="106"/>
        <v>&lt;a href="set03\gc\gc_january_1890_to_december_1892\obituaries\robertson,_mrs._mother_of_mrs._wm_stewart_death_notice_july_8,_1892_p1_gc.pdf"&gt;Robertson, Mrs. Mother of Mrs. Wm Stewart&lt;/a&gt;</v>
      </c>
      <c r="R959" s="55">
        <f t="shared" ref="R959:R1022" si="108">FIND(" ",G959)</f>
        <v>5</v>
      </c>
      <c r="S959" s="55">
        <f t="shared" ref="S959:S1022" si="109">FIND(",",G959)</f>
        <v>7</v>
      </c>
      <c r="T959" s="55" t="str">
        <f t="shared" ref="T959:T1022" si="110">MID(G959,S959+2,4)</f>
        <v>1892</v>
      </c>
      <c r="U959" s="55" t="str">
        <f t="shared" ref="U959:U1022" si="111">MID(G959,1,R959-1)</f>
        <v>July</v>
      </c>
      <c r="V959" s="55">
        <f t="shared" ref="V959:V1022" si="112">_xlfn.SWITCH(TRIM(U959),
"January",1,"February",2,"March",3,"April",4,
"May",5,"June",6,"July",7,"August",8,
"September",9,"October",10,"November",11,"December",12,"No Match")</f>
        <v>7</v>
      </c>
      <c r="W959" s="55" t="str">
        <f t="shared" ref="W959:W1022" si="113">MID(G959,S959-2,2)</f>
        <v xml:space="preserve"> 8</v>
      </c>
      <c r="X959" s="2">
        <f t="shared" si="107"/>
        <v>186</v>
      </c>
    </row>
    <row r="960" spans="1:24" x14ac:dyDescent="0.25">
      <c r="A960" s="2">
        <v>715</v>
      </c>
      <c r="B960" s="4" t="s">
        <v>4349</v>
      </c>
      <c r="C960" s="5"/>
      <c r="D960" s="5" t="s">
        <v>72</v>
      </c>
      <c r="E960" s="72" t="s">
        <v>24903</v>
      </c>
      <c r="F960" s="71">
        <v>25</v>
      </c>
      <c r="G960" s="52" t="s">
        <v>3645</v>
      </c>
      <c r="H960" s="5" t="s">
        <v>4462</v>
      </c>
      <c r="I960" s="5">
        <v>1</v>
      </c>
      <c r="J960" s="72" t="s">
        <v>24903</v>
      </c>
      <c r="K960" s="71">
        <v>25</v>
      </c>
      <c r="L960" s="64">
        <v>0</v>
      </c>
      <c r="M960" s="5">
        <v>12</v>
      </c>
      <c r="N960" s="5">
        <v>912</v>
      </c>
      <c r="O960" s="47" t="s">
        <v>21178</v>
      </c>
      <c r="P960" s="46" t="s">
        <v>25758</v>
      </c>
      <c r="Q960" s="2" t="str">
        <f t="shared" si="106"/>
        <v>&lt;a href="set03\gc\gc_january_1890_to_december_1892\obituaries\glaspell,_charley_funeral_report_july_15,_1892_p1_gc.pdf"&gt;Glaspell, Charley&lt;/a&gt;</v>
      </c>
      <c r="R960" s="55">
        <f t="shared" si="108"/>
        <v>5</v>
      </c>
      <c r="S960" s="55">
        <f t="shared" si="109"/>
        <v>8</v>
      </c>
      <c r="T960" s="55" t="str">
        <f t="shared" si="110"/>
        <v>1892</v>
      </c>
      <c r="U960" s="55" t="str">
        <f t="shared" si="111"/>
        <v>July</v>
      </c>
      <c r="V960" s="55">
        <f t="shared" si="112"/>
        <v>7</v>
      </c>
      <c r="W960" s="55" t="str">
        <f t="shared" si="113"/>
        <v>15</v>
      </c>
      <c r="X960" s="2">
        <f t="shared" si="107"/>
        <v>141</v>
      </c>
    </row>
    <row r="961" spans="1:24" x14ac:dyDescent="0.25">
      <c r="A961" s="2">
        <v>2106</v>
      </c>
      <c r="B961" s="4" t="s">
        <v>4347</v>
      </c>
      <c r="C961" s="5"/>
      <c r="D961" s="5" t="s">
        <v>62</v>
      </c>
      <c r="E961" s="72" t="s">
        <v>24903</v>
      </c>
      <c r="F961" s="71">
        <v>0</v>
      </c>
      <c r="G961" s="52" t="s">
        <v>3645</v>
      </c>
      <c r="H961" s="5" t="s">
        <v>4462</v>
      </c>
      <c r="I961" s="5">
        <v>1</v>
      </c>
      <c r="J961" s="72" t="s">
        <v>24903</v>
      </c>
      <c r="K961" s="71">
        <v>200</v>
      </c>
      <c r="L961" s="64">
        <v>0</v>
      </c>
      <c r="M961" s="5">
        <v>12</v>
      </c>
      <c r="N961" s="5">
        <v>910</v>
      </c>
      <c r="O961" s="47" t="s">
        <v>21176</v>
      </c>
      <c r="P961" s="46" t="s">
        <v>25758</v>
      </c>
      <c r="Q961" s="2" t="str">
        <f t="shared" si="106"/>
        <v>&lt;a href="set03\gc\gc_january_1890_to_december_1892\obituaries\fenner,_mrs._ferdinand_death_notice_july_15,_1892_p1_gc.pdf"&gt;Fenner, Mrs. Ferdinand&lt;/a&gt;</v>
      </c>
      <c r="R961" s="55">
        <f t="shared" si="108"/>
        <v>5</v>
      </c>
      <c r="S961" s="55">
        <f t="shared" si="109"/>
        <v>8</v>
      </c>
      <c r="T961" s="55" t="str">
        <f t="shared" si="110"/>
        <v>1892</v>
      </c>
      <c r="U961" s="55" t="str">
        <f t="shared" si="111"/>
        <v>July</v>
      </c>
      <c r="V961" s="55">
        <f t="shared" si="112"/>
        <v>7</v>
      </c>
      <c r="W961" s="55" t="str">
        <f t="shared" si="113"/>
        <v>15</v>
      </c>
      <c r="X961" s="2">
        <f t="shared" si="107"/>
        <v>149</v>
      </c>
    </row>
    <row r="962" spans="1:24" x14ac:dyDescent="0.25">
      <c r="A962" s="2">
        <v>701</v>
      </c>
      <c r="B962" s="4" t="s">
        <v>4344</v>
      </c>
      <c r="C962" s="5"/>
      <c r="D962" s="5" t="s">
        <v>64</v>
      </c>
      <c r="E962" s="72" t="s">
        <v>25333</v>
      </c>
      <c r="F962" s="71">
        <v>24</v>
      </c>
      <c r="G962" s="52" t="s">
        <v>3676</v>
      </c>
      <c r="H962" s="5" t="s">
        <v>4462</v>
      </c>
      <c r="I962" s="5">
        <v>1</v>
      </c>
      <c r="J962" s="72" t="s">
        <v>25333</v>
      </c>
      <c r="K962" s="71">
        <v>24</v>
      </c>
      <c r="L962" s="64">
        <v>0</v>
      </c>
      <c r="M962" s="5">
        <v>12</v>
      </c>
      <c r="N962" s="5">
        <v>908</v>
      </c>
      <c r="O962" s="47" t="s">
        <v>21174</v>
      </c>
      <c r="P962" s="46" t="s">
        <v>25758</v>
      </c>
      <c r="Q962" s="2" t="str">
        <f t="shared" ref="Q962:Q1025" si="114">"&lt;a href="&amp;""""&amp;P962&amp;"\"&amp;O962&amp;"""&gt;"&amp;B962&amp;"&lt;/a&gt;"</f>
        <v>&lt;a href="set03\gc\gc_january_1890_to_december_1892\obituaries\ellis,_george_r_obituary_july_29,_1892_p1_gc.pdf"&gt;Ellis, George R&lt;/a&gt;</v>
      </c>
      <c r="R962" s="55">
        <f t="shared" si="108"/>
        <v>5</v>
      </c>
      <c r="S962" s="55">
        <f t="shared" si="109"/>
        <v>8</v>
      </c>
      <c r="T962" s="55" t="str">
        <f t="shared" si="110"/>
        <v>1892</v>
      </c>
      <c r="U962" s="55" t="str">
        <f t="shared" si="111"/>
        <v>July</v>
      </c>
      <c r="V962" s="55">
        <f t="shared" si="112"/>
        <v>7</v>
      </c>
      <c r="W962" s="55" t="str">
        <f t="shared" si="113"/>
        <v>29</v>
      </c>
      <c r="X962" s="2">
        <f t="shared" ref="X962:X1025" si="115">LEN(Q962)</f>
        <v>131</v>
      </c>
    </row>
    <row r="963" spans="1:24" x14ac:dyDescent="0.25">
      <c r="A963" s="2">
        <v>1666</v>
      </c>
      <c r="B963" s="4" t="s">
        <v>4386</v>
      </c>
      <c r="C963" s="5"/>
      <c r="D963" s="5" t="s">
        <v>62</v>
      </c>
      <c r="E963" s="72" t="s">
        <v>24903</v>
      </c>
      <c r="F963" s="71" t="s">
        <v>25346</v>
      </c>
      <c r="G963" s="52" t="s">
        <v>4162</v>
      </c>
      <c r="H963" s="5" t="s">
        <v>4462</v>
      </c>
      <c r="I963" s="5">
        <v>1</v>
      </c>
      <c r="J963" s="72" t="s">
        <v>24903</v>
      </c>
      <c r="K963" s="71">
        <v>80</v>
      </c>
      <c r="L963" s="64">
        <v>0</v>
      </c>
      <c r="M963" s="5">
        <v>12</v>
      </c>
      <c r="N963" s="5">
        <v>947</v>
      </c>
      <c r="O963" s="47" t="s">
        <v>21213</v>
      </c>
      <c r="P963" s="46" t="s">
        <v>25758</v>
      </c>
      <c r="Q963" s="2" t="str">
        <f t="shared" si="114"/>
        <v>&lt;a href="set03\gc\gc_january_1890_to_december_1892\obituaries\olson,_mrs._mother_of_gilbert_and_bent_death_notice_august_12,_1892_p1_gc.pdf"&gt;Olson, Mrs. Mother of Gilbert and Bent&lt;/a&gt;</v>
      </c>
      <c r="R963" s="55">
        <f t="shared" si="108"/>
        <v>7</v>
      </c>
      <c r="S963" s="55">
        <f t="shared" si="109"/>
        <v>10</v>
      </c>
      <c r="T963" s="55" t="str">
        <f t="shared" si="110"/>
        <v>1892</v>
      </c>
      <c r="U963" s="55" t="str">
        <f t="shared" si="111"/>
        <v>August</v>
      </c>
      <c r="V963" s="55">
        <f t="shared" si="112"/>
        <v>8</v>
      </c>
      <c r="W963" s="55" t="str">
        <f t="shared" si="113"/>
        <v>12</v>
      </c>
      <c r="X963" s="2">
        <f t="shared" si="115"/>
        <v>183</v>
      </c>
    </row>
    <row r="964" spans="1:24" x14ac:dyDescent="0.25">
      <c r="A964" s="2">
        <v>1969</v>
      </c>
      <c r="B964" s="4" t="s">
        <v>4339</v>
      </c>
      <c r="C964" s="5"/>
      <c r="D964" s="5" t="s">
        <v>64</v>
      </c>
      <c r="E964" s="72" t="s">
        <v>25066</v>
      </c>
      <c r="F964" s="71">
        <v>0</v>
      </c>
      <c r="G964" s="52" t="s">
        <v>4162</v>
      </c>
      <c r="H964" s="5" t="s">
        <v>4462</v>
      </c>
      <c r="I964" s="5">
        <v>1</v>
      </c>
      <c r="J964" s="72" t="s">
        <v>25066</v>
      </c>
      <c r="K964" s="71">
        <v>200</v>
      </c>
      <c r="L964" s="64">
        <v>0</v>
      </c>
      <c r="M964" s="5">
        <v>12</v>
      </c>
      <c r="N964" s="5">
        <v>903</v>
      </c>
      <c r="O964" s="47" t="s">
        <v>21169</v>
      </c>
      <c r="P964" s="46" t="s">
        <v>25758</v>
      </c>
      <c r="Q964" s="2" t="str">
        <f t="shared" si="114"/>
        <v>&lt;a href="set03\gc\gc_january_1890_to_december_1892\obituaries\byington,_mrs._john_s_obituary_august_12,_1892_p1_gc.pdf"&gt;Byington, Mrs. John S&lt;/a&gt;</v>
      </c>
      <c r="R964" s="55">
        <f t="shared" si="108"/>
        <v>7</v>
      </c>
      <c r="S964" s="55">
        <f t="shared" si="109"/>
        <v>10</v>
      </c>
      <c r="T964" s="55" t="str">
        <f t="shared" si="110"/>
        <v>1892</v>
      </c>
      <c r="U964" s="55" t="str">
        <f t="shared" si="111"/>
        <v>August</v>
      </c>
      <c r="V964" s="55">
        <f t="shared" si="112"/>
        <v>8</v>
      </c>
      <c r="W964" s="55" t="str">
        <f t="shared" si="113"/>
        <v>12</v>
      </c>
      <c r="X964" s="2">
        <f t="shared" si="115"/>
        <v>145</v>
      </c>
    </row>
    <row r="965" spans="1:24" x14ac:dyDescent="0.25">
      <c r="A965" s="2">
        <v>2715</v>
      </c>
      <c r="B965" s="4" t="s">
        <v>4392</v>
      </c>
      <c r="C965" s="5"/>
      <c r="D965" s="5" t="s">
        <v>64</v>
      </c>
      <c r="E965" s="72" t="s">
        <v>25348</v>
      </c>
      <c r="F965" s="71">
        <v>0</v>
      </c>
      <c r="G965" s="52" t="s">
        <v>4162</v>
      </c>
      <c r="H965" s="5" t="s">
        <v>4462</v>
      </c>
      <c r="I965" s="5">
        <v>1</v>
      </c>
      <c r="J965" s="72" t="s">
        <v>25348</v>
      </c>
      <c r="K965" s="71">
        <v>200</v>
      </c>
      <c r="L965" s="64">
        <v>0</v>
      </c>
      <c r="M965" s="5">
        <v>12</v>
      </c>
      <c r="N965" s="5">
        <v>953</v>
      </c>
      <c r="O965" s="47" t="s">
        <v>21219</v>
      </c>
      <c r="P965" s="46" t="s">
        <v>25758</v>
      </c>
      <c r="Q965" s="2" t="str">
        <f t="shared" si="114"/>
        <v>&lt;a href="set03\gc\gc_january_1890_to_december_1892\obituaries\pirchardt,_mrs._otto_obituary_august_12,_1892_p1_gc.pdf"&gt;Pirchardt, Mrs. Otto&lt;/a&gt;</v>
      </c>
      <c r="R965" s="55">
        <f t="shared" si="108"/>
        <v>7</v>
      </c>
      <c r="S965" s="55">
        <f t="shared" si="109"/>
        <v>10</v>
      </c>
      <c r="T965" s="55" t="str">
        <f t="shared" si="110"/>
        <v>1892</v>
      </c>
      <c r="U965" s="55" t="str">
        <f t="shared" si="111"/>
        <v>August</v>
      </c>
      <c r="V965" s="55">
        <f t="shared" si="112"/>
        <v>8</v>
      </c>
      <c r="W965" s="55" t="str">
        <f t="shared" si="113"/>
        <v>12</v>
      </c>
      <c r="X965" s="2">
        <f t="shared" si="115"/>
        <v>143</v>
      </c>
    </row>
    <row r="966" spans="1:24" x14ac:dyDescent="0.25">
      <c r="A966" s="2">
        <v>1758</v>
      </c>
      <c r="B966" s="4" t="s">
        <v>4364</v>
      </c>
      <c r="C966" s="5"/>
      <c r="D966" s="5" t="s">
        <v>62</v>
      </c>
      <c r="E966" s="72">
        <v>0</v>
      </c>
      <c r="F966" s="71">
        <v>87</v>
      </c>
      <c r="G966" s="52" t="s">
        <v>3051</v>
      </c>
      <c r="H966" s="5" t="s">
        <v>4462</v>
      </c>
      <c r="I966" s="5">
        <v>1</v>
      </c>
      <c r="J966" s="72" t="s">
        <v>25676</v>
      </c>
      <c r="K966" s="71">
        <v>87</v>
      </c>
      <c r="L966" s="64">
        <v>0</v>
      </c>
      <c r="M966" s="5">
        <v>12</v>
      </c>
      <c r="N966" s="5">
        <v>925</v>
      </c>
      <c r="O966" s="47" t="s">
        <v>21191</v>
      </c>
      <c r="P966" s="46" t="s">
        <v>25758</v>
      </c>
      <c r="Q966" s="2" t="str">
        <f t="shared" si="114"/>
        <v>&lt;a href="set03\gc\gc_january_1890_to_december_1892\obituaries\jones,_mrs._gma_of_mrs._joel_jimeson_death_notice_august_26,_1892_p1_gc.pdf"&gt;Jones, Mrs. Gma of Mrs. Joel Jimeson&lt;/a&gt;</v>
      </c>
      <c r="R966" s="55">
        <f t="shared" si="108"/>
        <v>7</v>
      </c>
      <c r="S966" s="55">
        <f t="shared" si="109"/>
        <v>10</v>
      </c>
      <c r="T966" s="55" t="str">
        <f t="shared" si="110"/>
        <v>1892</v>
      </c>
      <c r="U966" s="55" t="str">
        <f t="shared" si="111"/>
        <v>August</v>
      </c>
      <c r="V966" s="55">
        <f t="shared" si="112"/>
        <v>8</v>
      </c>
      <c r="W966" s="55" t="str">
        <f t="shared" si="113"/>
        <v>26</v>
      </c>
      <c r="X966" s="2">
        <f t="shared" si="115"/>
        <v>179</v>
      </c>
    </row>
    <row r="967" spans="1:24" x14ac:dyDescent="0.25">
      <c r="A967" s="2">
        <v>2231</v>
      </c>
      <c r="B967" s="4" t="s">
        <v>4357</v>
      </c>
      <c r="C967" s="5"/>
      <c r="D967" s="5" t="s">
        <v>62</v>
      </c>
      <c r="E967" s="72" t="s">
        <v>11627</v>
      </c>
      <c r="F967" s="71">
        <v>0</v>
      </c>
      <c r="G967" s="52" t="s">
        <v>4049</v>
      </c>
      <c r="H967" s="5" t="s">
        <v>4462</v>
      </c>
      <c r="I967" s="5">
        <v>1</v>
      </c>
      <c r="J967" s="72" t="s">
        <v>11627</v>
      </c>
      <c r="K967" s="71">
        <v>200</v>
      </c>
      <c r="L967" s="64">
        <v>0</v>
      </c>
      <c r="M967" s="5">
        <v>12</v>
      </c>
      <c r="N967" s="5">
        <v>919</v>
      </c>
      <c r="O967" s="47" t="s">
        <v>21185</v>
      </c>
      <c r="P967" s="46" t="s">
        <v>25758</v>
      </c>
      <c r="Q967" s="2" t="str">
        <f t="shared" si="114"/>
        <v>&lt;a href="set03\gc\gc_january_1890_to_december_1892\obituaries\hegna,_agnes_death_notice_september_9,_1892_p1_gc.pdf"&gt;Hegna, Agnes&lt;/a&gt;</v>
      </c>
      <c r="R967" s="55">
        <f t="shared" si="108"/>
        <v>10</v>
      </c>
      <c r="S967" s="55">
        <f t="shared" si="109"/>
        <v>12</v>
      </c>
      <c r="T967" s="55" t="str">
        <f t="shared" si="110"/>
        <v>1892</v>
      </c>
      <c r="U967" s="55" t="str">
        <f t="shared" si="111"/>
        <v>September</v>
      </c>
      <c r="V967" s="55">
        <f t="shared" si="112"/>
        <v>9</v>
      </c>
      <c r="W967" s="55" t="str">
        <f t="shared" si="113"/>
        <v xml:space="preserve"> 9</v>
      </c>
      <c r="X967" s="2">
        <f t="shared" si="115"/>
        <v>133</v>
      </c>
    </row>
    <row r="968" spans="1:24" x14ac:dyDescent="0.25">
      <c r="A968" s="2">
        <v>59</v>
      </c>
      <c r="B968" s="4" t="s">
        <v>4371</v>
      </c>
      <c r="C968" s="5"/>
      <c r="D968" s="5" t="s">
        <v>64</v>
      </c>
      <c r="E968" s="72" t="s">
        <v>24880</v>
      </c>
      <c r="F968" s="71" t="s">
        <v>24881</v>
      </c>
      <c r="G968" s="52" t="s">
        <v>4372</v>
      </c>
      <c r="H968" s="5" t="s">
        <v>4462</v>
      </c>
      <c r="I968" s="5">
        <v>1</v>
      </c>
      <c r="J968" s="72" t="s">
        <v>24880</v>
      </c>
      <c r="K968" s="71">
        <v>0</v>
      </c>
      <c r="L968" s="64">
        <v>0</v>
      </c>
      <c r="M968" s="5">
        <v>12</v>
      </c>
      <c r="N968" s="5">
        <v>932</v>
      </c>
      <c r="O968" s="47" t="s">
        <v>21198</v>
      </c>
      <c r="P968" s="46" t="s">
        <v>25758</v>
      </c>
      <c r="Q968" s="2" t="str">
        <f t="shared" si="114"/>
        <v>&lt;a href="set03\gc\gc_january_1890_to_december_1892\obituaries\lyons,_infant_male_of_h_s_obituary_october_7,_1892_p1_gc.pdf"&gt;Lyons, Infant Male of H S&lt;/a&gt;</v>
      </c>
      <c r="R968" s="55">
        <f t="shared" si="108"/>
        <v>8</v>
      </c>
      <c r="S968" s="55">
        <f t="shared" si="109"/>
        <v>10</v>
      </c>
      <c r="T968" s="55" t="str">
        <f t="shared" si="110"/>
        <v>1892</v>
      </c>
      <c r="U968" s="55" t="str">
        <f t="shared" si="111"/>
        <v>October</v>
      </c>
      <c r="V968" s="55">
        <f t="shared" si="112"/>
        <v>10</v>
      </c>
      <c r="W968" s="55" t="str">
        <f t="shared" si="113"/>
        <v xml:space="preserve"> 7</v>
      </c>
      <c r="X968" s="2">
        <f t="shared" si="115"/>
        <v>153</v>
      </c>
    </row>
    <row r="969" spans="1:24" x14ac:dyDescent="0.25">
      <c r="A969" s="2">
        <v>248</v>
      </c>
      <c r="B969" s="4" t="s">
        <v>4410</v>
      </c>
      <c r="C969" s="5"/>
      <c r="D969" s="5" t="s">
        <v>64</v>
      </c>
      <c r="E969" s="72" t="s">
        <v>24880</v>
      </c>
      <c r="F969" s="71" t="s">
        <v>25357</v>
      </c>
      <c r="G969" s="52" t="s">
        <v>4372</v>
      </c>
      <c r="H969" s="5" t="s">
        <v>4462</v>
      </c>
      <c r="I969" s="5">
        <v>1</v>
      </c>
      <c r="J969" s="72" t="s">
        <v>24880</v>
      </c>
      <c r="K969" s="71">
        <f>16/12</f>
        <v>1.3333333333333333</v>
      </c>
      <c r="L969" s="64">
        <v>0</v>
      </c>
      <c r="M969" s="5">
        <v>12</v>
      </c>
      <c r="N969" s="5">
        <v>972</v>
      </c>
      <c r="O969" s="47" t="s">
        <v>21238</v>
      </c>
      <c r="P969" s="46" t="s">
        <v>25758</v>
      </c>
      <c r="Q969" s="2" t="str">
        <f t="shared" si="114"/>
        <v>&lt;a href="set03\gc\gc_january_1890_to_december_1892\obituaries\warner,_nellie_edna_da_u_of_t_e_obituary_october_7,_1892_p1_gc.pdf"&gt;Warner, Nellie Edna Dau of T E&lt;/a&gt;</v>
      </c>
      <c r="R969" s="55">
        <f t="shared" si="108"/>
        <v>8</v>
      </c>
      <c r="S969" s="55">
        <f t="shared" si="109"/>
        <v>10</v>
      </c>
      <c r="T969" s="55" t="str">
        <f t="shared" si="110"/>
        <v>1892</v>
      </c>
      <c r="U969" s="55" t="str">
        <f t="shared" si="111"/>
        <v>October</v>
      </c>
      <c r="V969" s="55">
        <f t="shared" si="112"/>
        <v>10</v>
      </c>
      <c r="W969" s="55" t="str">
        <f t="shared" si="113"/>
        <v xml:space="preserve"> 7</v>
      </c>
      <c r="X969" s="2">
        <f t="shared" si="115"/>
        <v>164</v>
      </c>
    </row>
    <row r="970" spans="1:24" x14ac:dyDescent="0.25">
      <c r="A970" s="2">
        <v>522</v>
      </c>
      <c r="B970" s="4" t="s">
        <v>4394</v>
      </c>
      <c r="C970" s="5"/>
      <c r="D970" s="5" t="s">
        <v>64</v>
      </c>
      <c r="E970" s="72">
        <v>0</v>
      </c>
      <c r="F970" s="71">
        <v>16</v>
      </c>
      <c r="G970" s="52" t="s">
        <v>4372</v>
      </c>
      <c r="H970" s="5" t="s">
        <v>4462</v>
      </c>
      <c r="I970" s="5">
        <v>1</v>
      </c>
      <c r="J970" s="72" t="s">
        <v>25676</v>
      </c>
      <c r="K970" s="71">
        <v>16</v>
      </c>
      <c r="L970" s="64">
        <v>0</v>
      </c>
      <c r="M970" s="5">
        <v>12</v>
      </c>
      <c r="N970" s="5">
        <v>955</v>
      </c>
      <c r="O970" s="47" t="s">
        <v>21221</v>
      </c>
      <c r="P970" s="46" t="s">
        <v>25758</v>
      </c>
      <c r="Q970" s="2" t="str">
        <f t="shared" si="114"/>
        <v>&lt;a href="set03\gc\gc_january_1890_to_december_1892\obituaries\purinton,_cora_obituary_october_7,_1892_p1_gc.pdf"&gt;Purinton, Cora&lt;/a&gt;</v>
      </c>
      <c r="R970" s="55">
        <f t="shared" si="108"/>
        <v>8</v>
      </c>
      <c r="S970" s="55">
        <f t="shared" si="109"/>
        <v>10</v>
      </c>
      <c r="T970" s="55" t="str">
        <f t="shared" si="110"/>
        <v>1892</v>
      </c>
      <c r="U970" s="55" t="str">
        <f t="shared" si="111"/>
        <v>October</v>
      </c>
      <c r="V970" s="55">
        <f t="shared" si="112"/>
        <v>10</v>
      </c>
      <c r="W970" s="55" t="str">
        <f t="shared" si="113"/>
        <v xml:space="preserve"> 7</v>
      </c>
      <c r="X970" s="2">
        <f t="shared" si="115"/>
        <v>131</v>
      </c>
    </row>
    <row r="971" spans="1:24" x14ac:dyDescent="0.25">
      <c r="A971" s="2">
        <v>77</v>
      </c>
      <c r="B971" s="4" t="s">
        <v>4388</v>
      </c>
      <c r="C971" s="5"/>
      <c r="D971" s="5" t="s">
        <v>64</v>
      </c>
      <c r="E971" s="72" t="s">
        <v>24880</v>
      </c>
      <c r="F971" s="71" t="s">
        <v>24881</v>
      </c>
      <c r="G971" s="52" t="s">
        <v>3113</v>
      </c>
      <c r="H971" s="5" t="s">
        <v>4462</v>
      </c>
      <c r="I971" s="5">
        <v>1</v>
      </c>
      <c r="J971" s="72" t="s">
        <v>24880</v>
      </c>
      <c r="K971" s="71">
        <v>0</v>
      </c>
      <c r="L971" s="64">
        <v>0</v>
      </c>
      <c r="M971" s="5">
        <v>12</v>
      </c>
      <c r="N971" s="5">
        <v>949</v>
      </c>
      <c r="O971" s="47" t="s">
        <v>21215</v>
      </c>
      <c r="P971" s="46" t="s">
        <v>25758</v>
      </c>
      <c r="Q971" s="2" t="str">
        <f t="shared" si="114"/>
        <v>&lt;a href="set03\gc\gc_january_1890_to_december_1892\obituaries\olson,_son_of_j_s_obituary_october_14,_1892_p1_gc.pdf"&gt;Olson, Son of J S&lt;/a&gt;</v>
      </c>
      <c r="R971" s="55">
        <f t="shared" si="108"/>
        <v>8</v>
      </c>
      <c r="S971" s="55">
        <f t="shared" si="109"/>
        <v>11</v>
      </c>
      <c r="T971" s="55" t="str">
        <f t="shared" si="110"/>
        <v>1892</v>
      </c>
      <c r="U971" s="55" t="str">
        <f t="shared" si="111"/>
        <v>October</v>
      </c>
      <c r="V971" s="55">
        <f t="shared" si="112"/>
        <v>10</v>
      </c>
      <c r="W971" s="55" t="str">
        <f t="shared" si="113"/>
        <v>14</v>
      </c>
      <c r="X971" s="2">
        <f t="shared" si="115"/>
        <v>138</v>
      </c>
    </row>
    <row r="972" spans="1:24" x14ac:dyDescent="0.25">
      <c r="A972" s="2">
        <v>2646</v>
      </c>
      <c r="B972" s="4" t="s">
        <v>4385</v>
      </c>
      <c r="C972" s="5"/>
      <c r="D972" s="5" t="s">
        <v>62</v>
      </c>
      <c r="E972" s="72">
        <v>0</v>
      </c>
      <c r="F972" s="71">
        <v>0</v>
      </c>
      <c r="G972" s="52" t="s">
        <v>3113</v>
      </c>
      <c r="H972" s="5" t="s">
        <v>4462</v>
      </c>
      <c r="I972" s="5">
        <v>1</v>
      </c>
      <c r="J972" s="72" t="s">
        <v>25676</v>
      </c>
      <c r="K972" s="71">
        <v>200</v>
      </c>
      <c r="L972" s="64" t="s">
        <v>24881</v>
      </c>
      <c r="M972" s="5">
        <v>12</v>
      </c>
      <c r="N972" s="5">
        <v>946</v>
      </c>
      <c r="O972" s="47" t="s">
        <v>21212</v>
      </c>
      <c r="P972" s="46" t="s">
        <v>25758</v>
      </c>
      <c r="Q972" s="2" t="str">
        <f t="shared" si="114"/>
        <v>&lt;a href="set03\gc\gc_january_1890_to_december_1892\obituaries\olson,_male_son_of_j_s_death_notice_october_14,_1892_p1_gc.pdf"&gt;Olson, Male son of J S&lt;/a&gt;</v>
      </c>
      <c r="R972" s="55">
        <f t="shared" si="108"/>
        <v>8</v>
      </c>
      <c r="S972" s="55">
        <f t="shared" si="109"/>
        <v>11</v>
      </c>
      <c r="T972" s="55" t="str">
        <f t="shared" si="110"/>
        <v>1892</v>
      </c>
      <c r="U972" s="55" t="str">
        <f t="shared" si="111"/>
        <v>October</v>
      </c>
      <c r="V972" s="55">
        <f t="shared" si="112"/>
        <v>10</v>
      </c>
      <c r="W972" s="55" t="str">
        <f t="shared" si="113"/>
        <v>14</v>
      </c>
      <c r="X972" s="2">
        <f t="shared" si="115"/>
        <v>152</v>
      </c>
    </row>
    <row r="973" spans="1:24" x14ac:dyDescent="0.25">
      <c r="A973" s="2">
        <v>2997</v>
      </c>
      <c r="B973" s="4" t="s">
        <v>4408</v>
      </c>
      <c r="C973" s="5"/>
      <c r="D973" s="5" t="s">
        <v>64</v>
      </c>
      <c r="E973" s="72" t="s">
        <v>25356</v>
      </c>
      <c r="F973" s="71">
        <v>0</v>
      </c>
      <c r="G973" s="52" t="s">
        <v>4190</v>
      </c>
      <c r="H973" s="5" t="s">
        <v>4462</v>
      </c>
      <c r="I973" s="5">
        <v>1</v>
      </c>
      <c r="J973" s="72" t="s">
        <v>25356</v>
      </c>
      <c r="K973" s="71">
        <v>200</v>
      </c>
      <c r="L973" s="64">
        <v>0</v>
      </c>
      <c r="M973" s="5">
        <v>12</v>
      </c>
      <c r="N973" s="5">
        <v>970</v>
      </c>
      <c r="O973" s="47" t="s">
        <v>21236</v>
      </c>
      <c r="P973" s="46" t="s">
        <v>25758</v>
      </c>
      <c r="Q973" s="2" t="str">
        <f t="shared" si="114"/>
        <v>&lt;a href="set03\gc\gc_january_1890_to_december_1892\obituaries\virgo,_mrs._obituary_october_21,_1892_p1_gc.pdf"&gt;Virgo, Mrs.&lt;/a&gt;</v>
      </c>
      <c r="R973" s="55">
        <f t="shared" si="108"/>
        <v>8</v>
      </c>
      <c r="S973" s="55">
        <f t="shared" si="109"/>
        <v>11</v>
      </c>
      <c r="T973" s="55" t="str">
        <f t="shared" si="110"/>
        <v>1892</v>
      </c>
      <c r="U973" s="55" t="str">
        <f t="shared" si="111"/>
        <v>October</v>
      </c>
      <c r="V973" s="55">
        <f t="shared" si="112"/>
        <v>10</v>
      </c>
      <c r="W973" s="55" t="str">
        <f t="shared" si="113"/>
        <v>21</v>
      </c>
      <c r="X973" s="2">
        <f t="shared" si="115"/>
        <v>126</v>
      </c>
    </row>
    <row r="974" spans="1:24" x14ac:dyDescent="0.25">
      <c r="A974" s="2">
        <v>261</v>
      </c>
      <c r="B974" s="4" t="s">
        <v>4333</v>
      </c>
      <c r="C974" s="5"/>
      <c r="D974" s="5" t="s">
        <v>62</v>
      </c>
      <c r="E974" s="72" t="s">
        <v>25328</v>
      </c>
      <c r="F974" s="71">
        <v>2</v>
      </c>
      <c r="G974" s="52" t="s">
        <v>3881</v>
      </c>
      <c r="H974" s="5" t="s">
        <v>4462</v>
      </c>
      <c r="I974" s="5">
        <v>1</v>
      </c>
      <c r="J974" s="72" t="s">
        <v>25328</v>
      </c>
      <c r="K974" s="71">
        <v>2</v>
      </c>
      <c r="L974" s="64">
        <v>0</v>
      </c>
      <c r="M974" s="5">
        <v>12</v>
      </c>
      <c r="N974" s="5">
        <v>893</v>
      </c>
      <c r="O974" s="47" t="s">
        <v>21159</v>
      </c>
      <c r="P974" s="46" t="s">
        <v>25758</v>
      </c>
      <c r="Q974" s="2" t="str">
        <f t="shared" si="114"/>
        <v>&lt;a href="set03\gc\gc_january_1890_to_december_1892\obituaries\anderson,_2_yr_old_boy_of_rier_death_notice_november_18,_1892_p1_gc.pdf"&gt;Anderson, 2 yr old boy of Rier&lt;/a&gt;</v>
      </c>
      <c r="R974" s="55">
        <f t="shared" si="108"/>
        <v>9</v>
      </c>
      <c r="S974" s="55">
        <f t="shared" si="109"/>
        <v>12</v>
      </c>
      <c r="T974" s="55" t="str">
        <f t="shared" si="110"/>
        <v>1892</v>
      </c>
      <c r="U974" s="55" t="str">
        <f t="shared" si="111"/>
        <v>November</v>
      </c>
      <c r="V974" s="55">
        <f t="shared" si="112"/>
        <v>11</v>
      </c>
      <c r="W974" s="55" t="str">
        <f t="shared" si="113"/>
        <v>18</v>
      </c>
      <c r="X974" s="2">
        <f t="shared" si="115"/>
        <v>169</v>
      </c>
    </row>
    <row r="975" spans="1:24" x14ac:dyDescent="0.25">
      <c r="A975" s="2">
        <v>3074</v>
      </c>
      <c r="B975" s="4" t="s">
        <v>4412</v>
      </c>
      <c r="C975" s="5"/>
      <c r="D975" s="5" t="s">
        <v>62</v>
      </c>
      <c r="E975" s="72" t="s">
        <v>25358</v>
      </c>
      <c r="F975" s="71">
        <v>0</v>
      </c>
      <c r="G975" s="52" t="s">
        <v>3294</v>
      </c>
      <c r="H975" s="5" t="s">
        <v>4462</v>
      </c>
      <c r="I975" s="41">
        <v>1</v>
      </c>
      <c r="J975" s="72" t="s">
        <v>25358</v>
      </c>
      <c r="K975" s="71">
        <v>200</v>
      </c>
      <c r="L975" s="64">
        <v>0</v>
      </c>
      <c r="M975" s="5">
        <v>12</v>
      </c>
      <c r="N975" s="5">
        <v>975</v>
      </c>
      <c r="O975" s="47" t="s">
        <v>21240</v>
      </c>
      <c r="P975" s="46" t="s">
        <v>25758</v>
      </c>
      <c r="Q975" s="2" t="str">
        <f t="shared" si="114"/>
        <v>&lt;a href="set03\gc\gc_january_1890_to_december_1892\obituaries\zobak,_john_death_notice_december_2,_1892_p1_gc.pdf"&gt;Zobak, John&lt;/a&gt;</v>
      </c>
      <c r="R975" s="55">
        <f t="shared" si="108"/>
        <v>9</v>
      </c>
      <c r="S975" s="55">
        <f t="shared" si="109"/>
        <v>11</v>
      </c>
      <c r="T975" s="55" t="str">
        <f t="shared" si="110"/>
        <v>1892</v>
      </c>
      <c r="U975" s="55" t="str">
        <f t="shared" si="111"/>
        <v>December</v>
      </c>
      <c r="V975" s="55">
        <f t="shared" si="112"/>
        <v>12</v>
      </c>
      <c r="W975" s="55" t="str">
        <f t="shared" si="113"/>
        <v xml:space="preserve"> 2</v>
      </c>
      <c r="X975" s="2">
        <f t="shared" si="115"/>
        <v>130</v>
      </c>
    </row>
    <row r="976" spans="1:24" x14ac:dyDescent="0.25">
      <c r="A976" s="2">
        <v>2349</v>
      </c>
      <c r="B976" s="4" t="s">
        <v>4365</v>
      </c>
      <c r="C976" s="5" t="s">
        <v>4366</v>
      </c>
      <c r="D976" s="5" t="s">
        <v>64</v>
      </c>
      <c r="E976" s="72">
        <v>0</v>
      </c>
      <c r="F976" s="71">
        <v>0</v>
      </c>
      <c r="G976" s="52" t="s">
        <v>3246</v>
      </c>
      <c r="H976" s="5" t="s">
        <v>4462</v>
      </c>
      <c r="I976" s="5">
        <v>5</v>
      </c>
      <c r="J976" s="72" t="s">
        <v>25676</v>
      </c>
      <c r="K976" s="71">
        <v>200</v>
      </c>
      <c r="L976" s="64" t="s">
        <v>25338</v>
      </c>
      <c r="M976" s="5">
        <v>12</v>
      </c>
      <c r="N976" s="5">
        <v>926</v>
      </c>
      <c r="O976" s="47" t="s">
        <v>21192</v>
      </c>
      <c r="P976" s="46" t="s">
        <v>25758</v>
      </c>
      <c r="Q976" s="2" t="str">
        <f t="shared" si="114"/>
        <v>&lt;a href="set03\gc\gc_january_1890_to_december_1892\obituaries\jorgensen_(hicks),_mrs._john_obituary_december_9,_1892_p5_gc.pdf"&gt;Jorgensen, Mrs. John&lt;/a&gt;</v>
      </c>
      <c r="R976" s="55">
        <f t="shared" si="108"/>
        <v>9</v>
      </c>
      <c r="S976" s="55">
        <f t="shared" si="109"/>
        <v>11</v>
      </c>
      <c r="T976" s="55" t="str">
        <f t="shared" si="110"/>
        <v>1892</v>
      </c>
      <c r="U976" s="55" t="str">
        <f t="shared" si="111"/>
        <v>December</v>
      </c>
      <c r="V976" s="55">
        <f t="shared" si="112"/>
        <v>12</v>
      </c>
      <c r="W976" s="55" t="str">
        <f t="shared" si="113"/>
        <v xml:space="preserve"> 9</v>
      </c>
      <c r="X976" s="2">
        <f t="shared" si="115"/>
        <v>152</v>
      </c>
    </row>
    <row r="977" spans="1:24" x14ac:dyDescent="0.25">
      <c r="A977" s="2">
        <v>3075</v>
      </c>
      <c r="B977" s="4" t="s">
        <v>4412</v>
      </c>
      <c r="C977" s="5"/>
      <c r="D977" s="5" t="s">
        <v>72</v>
      </c>
      <c r="E977" s="72" t="s">
        <v>25358</v>
      </c>
      <c r="F977" s="71">
        <v>0</v>
      </c>
      <c r="G977" s="52" t="s">
        <v>3246</v>
      </c>
      <c r="H977" s="5" t="s">
        <v>4462</v>
      </c>
      <c r="I977" s="5">
        <v>1</v>
      </c>
      <c r="J977" s="72" t="s">
        <v>25358</v>
      </c>
      <c r="K977" s="71">
        <v>200</v>
      </c>
      <c r="L977" s="64">
        <v>0</v>
      </c>
      <c r="M977" s="5">
        <v>12</v>
      </c>
      <c r="N977" s="5">
        <v>974</v>
      </c>
      <c r="O977" s="47" t="s">
        <v>21241</v>
      </c>
      <c r="P977" s="46" t="s">
        <v>25758</v>
      </c>
      <c r="Q977" s="2" t="str">
        <f t="shared" si="114"/>
        <v>&lt;a href="set03\gc\gc_january_1890_to_december_1892\obituaries\zobak,_john_funeral_report_december_9,_1892_p1_gc.pdf"&gt;Zobak, John&lt;/a&gt;</v>
      </c>
      <c r="R977" s="55">
        <f t="shared" si="108"/>
        <v>9</v>
      </c>
      <c r="S977" s="55">
        <f t="shared" si="109"/>
        <v>11</v>
      </c>
      <c r="T977" s="55" t="str">
        <f t="shared" si="110"/>
        <v>1892</v>
      </c>
      <c r="U977" s="55" t="str">
        <f t="shared" si="111"/>
        <v>December</v>
      </c>
      <c r="V977" s="55">
        <f t="shared" si="112"/>
        <v>12</v>
      </c>
      <c r="W977" s="55" t="str">
        <f t="shared" si="113"/>
        <v xml:space="preserve"> 9</v>
      </c>
      <c r="X977" s="2">
        <f t="shared" si="115"/>
        <v>132</v>
      </c>
    </row>
    <row r="978" spans="1:24" x14ac:dyDescent="0.25">
      <c r="A978" s="2">
        <v>2919</v>
      </c>
      <c r="B978" s="4" t="s">
        <v>4983</v>
      </c>
      <c r="C978" s="5"/>
      <c r="D978" s="5" t="s">
        <v>64</v>
      </c>
      <c r="E978" s="72" t="s">
        <v>25372</v>
      </c>
      <c r="F978" s="71">
        <v>0</v>
      </c>
      <c r="G978" s="52" t="s">
        <v>4579</v>
      </c>
      <c r="H978" s="5" t="s">
        <v>4462</v>
      </c>
      <c r="I978" s="5">
        <v>5</v>
      </c>
      <c r="J978" s="72" t="s">
        <v>25372</v>
      </c>
      <c r="K978" s="71">
        <v>200</v>
      </c>
      <c r="L978" s="64">
        <v>0</v>
      </c>
      <c r="M978" s="5">
        <v>13</v>
      </c>
      <c r="N978" s="5">
        <v>1029</v>
      </c>
      <c r="O978" s="47" t="s">
        <v>21296</v>
      </c>
      <c r="P978" s="46" t="s">
        <v>25759</v>
      </c>
      <c r="Q978" s="2" t="str">
        <f t="shared" si="114"/>
        <v>&lt;a href="set03\gc\gc_january_1893_to_december_1895\obituaries\stewart,_james_obituary_january_13,_1893_p5_gc.pdf"&gt;Stewart, James&lt;/a&gt;</v>
      </c>
      <c r="R978" s="55">
        <f t="shared" si="108"/>
        <v>8</v>
      </c>
      <c r="S978" s="55">
        <f t="shared" si="109"/>
        <v>11</v>
      </c>
      <c r="T978" s="55" t="str">
        <f t="shared" si="110"/>
        <v>1893</v>
      </c>
      <c r="U978" s="55" t="str">
        <f t="shared" si="111"/>
        <v>January</v>
      </c>
      <c r="V978" s="55">
        <f t="shared" si="112"/>
        <v>1</v>
      </c>
      <c r="W978" s="55" t="str">
        <f t="shared" si="113"/>
        <v>13</v>
      </c>
      <c r="X978" s="2">
        <f t="shared" si="115"/>
        <v>132</v>
      </c>
    </row>
    <row r="979" spans="1:24" x14ac:dyDescent="0.25">
      <c r="A979" s="2">
        <v>109</v>
      </c>
      <c r="B979" s="4" t="s">
        <v>4990</v>
      </c>
      <c r="C979" s="5"/>
      <c r="D979" s="5" t="s">
        <v>62</v>
      </c>
      <c r="E979" s="72" t="s">
        <v>24914</v>
      </c>
      <c r="F979" s="71" t="s">
        <v>24881</v>
      </c>
      <c r="G979" s="52" t="s">
        <v>4991</v>
      </c>
      <c r="H979" s="5" t="s">
        <v>4462</v>
      </c>
      <c r="I979" s="5">
        <v>5</v>
      </c>
      <c r="J979" s="72" t="s">
        <v>24914</v>
      </c>
      <c r="K979" s="71">
        <v>0</v>
      </c>
      <c r="L979" s="64">
        <v>0</v>
      </c>
      <c r="M979" s="5">
        <v>13</v>
      </c>
      <c r="N979" s="5">
        <v>1035</v>
      </c>
      <c r="O979" s="47" t="s">
        <v>21302</v>
      </c>
      <c r="P979" s="46" t="s">
        <v>25759</v>
      </c>
      <c r="Q979" s="2" t="str">
        <f t="shared" si="114"/>
        <v>&lt;a href="set03\gc\gc_january_1893_to_december_1895\obituaries\wamberg,_child_of_john_j_death_notice_january_20,_1893_p5_gc.pdf"&gt;Wamberg, Child of John J&lt;/a&gt;</v>
      </c>
      <c r="R979" s="55">
        <f t="shared" si="108"/>
        <v>8</v>
      </c>
      <c r="S979" s="55">
        <f t="shared" si="109"/>
        <v>11</v>
      </c>
      <c r="T979" s="55" t="str">
        <f t="shared" si="110"/>
        <v>1893</v>
      </c>
      <c r="U979" s="55" t="str">
        <f t="shared" si="111"/>
        <v>January</v>
      </c>
      <c r="V979" s="55">
        <f t="shared" si="112"/>
        <v>1</v>
      </c>
      <c r="W979" s="55" t="str">
        <f t="shared" si="113"/>
        <v>20</v>
      </c>
      <c r="X979" s="2">
        <f t="shared" si="115"/>
        <v>156</v>
      </c>
    </row>
    <row r="980" spans="1:24" x14ac:dyDescent="0.25">
      <c r="A980" s="2">
        <v>2928</v>
      </c>
      <c r="B980" s="4" t="s">
        <v>4985</v>
      </c>
      <c r="C980" s="5"/>
      <c r="D980" s="5" t="s">
        <v>62</v>
      </c>
      <c r="E980" s="72" t="s">
        <v>6856</v>
      </c>
      <c r="F980" s="71">
        <v>0</v>
      </c>
      <c r="G980" s="52" t="s">
        <v>4916</v>
      </c>
      <c r="H980" s="5" t="s">
        <v>4462</v>
      </c>
      <c r="I980" s="5">
        <v>1</v>
      </c>
      <c r="J980" s="72" t="s">
        <v>6856</v>
      </c>
      <c r="K980" s="71">
        <v>200</v>
      </c>
      <c r="L980" s="64">
        <v>0</v>
      </c>
      <c r="M980" s="5">
        <v>13</v>
      </c>
      <c r="N980" s="5">
        <v>1031</v>
      </c>
      <c r="O980" s="47" t="s">
        <v>21298</v>
      </c>
      <c r="P980" s="46" t="s">
        <v>25759</v>
      </c>
      <c r="Q980" s="2" t="str">
        <f t="shared" si="114"/>
        <v>&lt;a href="set03\gc\gc_january_1893_to_december_1895\obituaries\stromme,_ole_death_notice_february_3,_1893_p1_gc.pdf"&gt;Stromme, Ole&lt;/a&gt;</v>
      </c>
      <c r="R980" s="55">
        <f t="shared" si="108"/>
        <v>9</v>
      </c>
      <c r="S980" s="55">
        <f t="shared" si="109"/>
        <v>11</v>
      </c>
      <c r="T980" s="55" t="str">
        <f t="shared" si="110"/>
        <v>1893</v>
      </c>
      <c r="U980" s="55" t="str">
        <f t="shared" si="111"/>
        <v>February</v>
      </c>
      <c r="V980" s="55">
        <f t="shared" si="112"/>
        <v>2</v>
      </c>
      <c r="W980" s="55" t="str">
        <f t="shared" si="113"/>
        <v xml:space="preserve"> 3</v>
      </c>
      <c r="X980" s="2">
        <f t="shared" si="115"/>
        <v>132</v>
      </c>
    </row>
    <row r="981" spans="1:24" x14ac:dyDescent="0.25">
      <c r="A981" s="2">
        <v>1272</v>
      </c>
      <c r="B981" s="4" t="s">
        <v>4968</v>
      </c>
      <c r="C981" s="5"/>
      <c r="D981" s="5" t="s">
        <v>64</v>
      </c>
      <c r="E981" s="72" t="s">
        <v>24962</v>
      </c>
      <c r="F981" s="71">
        <v>59</v>
      </c>
      <c r="G981" s="52" t="s">
        <v>4969</v>
      </c>
      <c r="H981" s="5" t="s">
        <v>4462</v>
      </c>
      <c r="I981" s="5">
        <v>1</v>
      </c>
      <c r="J981" s="72" t="s">
        <v>24962</v>
      </c>
      <c r="K981" s="71">
        <v>59</v>
      </c>
      <c r="L981" s="64">
        <v>0</v>
      </c>
      <c r="M981" s="5">
        <v>13</v>
      </c>
      <c r="N981" s="5">
        <v>1017</v>
      </c>
      <c r="O981" s="47" t="s">
        <v>21284</v>
      </c>
      <c r="P981" s="46" t="s">
        <v>25759</v>
      </c>
      <c r="Q981" s="2" t="str">
        <f t="shared" si="114"/>
        <v>&lt;a href="set03\gc\gc_january_1893_to_december_1895\obituaries\robinson,_marcus_milton_obituary_february_17,_1893_p1_gc.pdf"&gt;Robinson, Marcus Milton&lt;/a&gt;</v>
      </c>
      <c r="R981" s="55">
        <f t="shared" si="108"/>
        <v>9</v>
      </c>
      <c r="S981" s="55">
        <f t="shared" si="109"/>
        <v>12</v>
      </c>
      <c r="T981" s="55" t="str">
        <f t="shared" si="110"/>
        <v>1893</v>
      </c>
      <c r="U981" s="55" t="str">
        <f t="shared" si="111"/>
        <v>February</v>
      </c>
      <c r="V981" s="55">
        <f t="shared" si="112"/>
        <v>2</v>
      </c>
      <c r="W981" s="55" t="str">
        <f t="shared" si="113"/>
        <v>17</v>
      </c>
      <c r="X981" s="2">
        <f t="shared" si="115"/>
        <v>151</v>
      </c>
    </row>
    <row r="982" spans="1:24" x14ac:dyDescent="0.25">
      <c r="A982" s="2">
        <v>2929</v>
      </c>
      <c r="B982" s="4" t="s">
        <v>4985</v>
      </c>
      <c r="C982" s="5"/>
      <c r="D982" s="5" t="s">
        <v>72</v>
      </c>
      <c r="E982" s="72" t="s">
        <v>6856</v>
      </c>
      <c r="F982" s="71">
        <v>0</v>
      </c>
      <c r="G982" s="52" t="s">
        <v>3261</v>
      </c>
      <c r="H982" s="5" t="s">
        <v>4462</v>
      </c>
      <c r="I982" s="5">
        <v>5</v>
      </c>
      <c r="J982" s="72" t="s">
        <v>6856</v>
      </c>
      <c r="K982" s="71">
        <v>200</v>
      </c>
      <c r="L982" s="64">
        <v>0</v>
      </c>
      <c r="M982" s="5">
        <v>13</v>
      </c>
      <c r="N982" s="5">
        <v>1032</v>
      </c>
      <c r="O982" s="47" t="s">
        <v>21299</v>
      </c>
      <c r="P982" s="46" t="s">
        <v>25759</v>
      </c>
      <c r="Q982" s="2" t="str">
        <f t="shared" si="114"/>
        <v>&lt;a href="set03\gc\gc_january_1893_to_december_1895\obituaries\stromme,_ole_funeral_report_february_24,_1893_p5_gc.pdf"&gt;Stromme, Ole&lt;/a&gt;</v>
      </c>
      <c r="R982" s="55">
        <f t="shared" si="108"/>
        <v>9</v>
      </c>
      <c r="S982" s="55">
        <f t="shared" si="109"/>
        <v>12</v>
      </c>
      <c r="T982" s="55" t="str">
        <f t="shared" si="110"/>
        <v>1893</v>
      </c>
      <c r="U982" s="55" t="str">
        <f t="shared" si="111"/>
        <v>February</v>
      </c>
      <c r="V982" s="55">
        <f t="shared" si="112"/>
        <v>2</v>
      </c>
      <c r="W982" s="55" t="str">
        <f t="shared" si="113"/>
        <v>24</v>
      </c>
      <c r="X982" s="2">
        <f t="shared" si="115"/>
        <v>135</v>
      </c>
    </row>
    <row r="983" spans="1:24" x14ac:dyDescent="0.25">
      <c r="A983" s="2">
        <v>2736</v>
      </c>
      <c r="B983" s="4" t="s">
        <v>4963</v>
      </c>
      <c r="C983" s="5"/>
      <c r="D983" s="5" t="s">
        <v>62</v>
      </c>
      <c r="E983" s="72">
        <v>0</v>
      </c>
      <c r="F983" s="71">
        <v>0</v>
      </c>
      <c r="G983" s="52" t="s">
        <v>4964</v>
      </c>
      <c r="H983" s="5" t="s">
        <v>4462</v>
      </c>
      <c r="I983" s="5">
        <v>1</v>
      </c>
      <c r="J983" s="72" t="s">
        <v>25676</v>
      </c>
      <c r="K983" s="71">
        <v>200</v>
      </c>
      <c r="L983" s="64">
        <v>0</v>
      </c>
      <c r="M983" s="5">
        <v>13</v>
      </c>
      <c r="N983" s="5">
        <v>1013</v>
      </c>
      <c r="O983" s="47" t="s">
        <v>21280</v>
      </c>
      <c r="P983" s="46" t="s">
        <v>25759</v>
      </c>
      <c r="Q983" s="2" t="str">
        <f t="shared" si="114"/>
        <v>&lt;a href="set03\gc\gc_january_1893_to_december_1895\obituaries\rankin,_miss_maria_death_notice_march_10,_1893_p1_gc.pdf"&gt;Rankin, Miss Maria&lt;/a&gt;</v>
      </c>
      <c r="R983" s="55">
        <f t="shared" si="108"/>
        <v>6</v>
      </c>
      <c r="S983" s="55">
        <f t="shared" si="109"/>
        <v>9</v>
      </c>
      <c r="T983" s="55" t="str">
        <f t="shared" si="110"/>
        <v>1893</v>
      </c>
      <c r="U983" s="55" t="str">
        <f t="shared" si="111"/>
        <v>March</v>
      </c>
      <c r="V983" s="55">
        <f t="shared" si="112"/>
        <v>3</v>
      </c>
      <c r="W983" s="55" t="str">
        <f t="shared" si="113"/>
        <v>10</v>
      </c>
      <c r="X983" s="2">
        <f t="shared" si="115"/>
        <v>142</v>
      </c>
    </row>
    <row r="984" spans="1:24" x14ac:dyDescent="0.25">
      <c r="A984" s="2">
        <v>1764</v>
      </c>
      <c r="B984" s="4" t="s">
        <v>4926</v>
      </c>
      <c r="C984" s="5"/>
      <c r="D984" s="5" t="s">
        <v>64</v>
      </c>
      <c r="E984" s="72">
        <v>0</v>
      </c>
      <c r="F984" s="71">
        <v>88</v>
      </c>
      <c r="G984" s="52" t="s">
        <v>4594</v>
      </c>
      <c r="H984" s="5" t="s">
        <v>4462</v>
      </c>
      <c r="I984" s="5">
        <v>1</v>
      </c>
      <c r="J984" s="72" t="s">
        <v>25676</v>
      </c>
      <c r="K984" s="71">
        <v>88</v>
      </c>
      <c r="L984" s="64">
        <v>0</v>
      </c>
      <c r="M984" s="5">
        <v>13</v>
      </c>
      <c r="N984" s="5">
        <v>980</v>
      </c>
      <c r="O984" s="47" t="s">
        <v>21247</v>
      </c>
      <c r="P984" s="46" t="s">
        <v>25759</v>
      </c>
      <c r="Q984" s="2" t="str">
        <f t="shared" si="114"/>
        <v>&lt;a href="set03\gc\gc_january_1893_to_december_1895\obituaries\brown,_grandma_obituary_may_19,_1893_p1_gc.pdf"&gt;Brown, Grandma&lt;/a&gt;</v>
      </c>
      <c r="R984" s="55">
        <f t="shared" si="108"/>
        <v>4</v>
      </c>
      <c r="S984" s="55">
        <f t="shared" si="109"/>
        <v>7</v>
      </c>
      <c r="T984" s="55" t="str">
        <f t="shared" si="110"/>
        <v>1893</v>
      </c>
      <c r="U984" s="55" t="str">
        <f t="shared" si="111"/>
        <v>May</v>
      </c>
      <c r="V984" s="55">
        <f t="shared" si="112"/>
        <v>5</v>
      </c>
      <c r="W984" s="55" t="str">
        <f t="shared" si="113"/>
        <v>19</v>
      </c>
      <c r="X984" s="2">
        <f t="shared" si="115"/>
        <v>128</v>
      </c>
    </row>
    <row r="985" spans="1:24" x14ac:dyDescent="0.25">
      <c r="A985" s="2">
        <v>2857</v>
      </c>
      <c r="B985" s="4" t="s">
        <v>4976</v>
      </c>
      <c r="C985" s="5"/>
      <c r="D985" s="5" t="s">
        <v>62</v>
      </c>
      <c r="E985" s="72">
        <v>0</v>
      </c>
      <c r="F985" s="71">
        <v>0</v>
      </c>
      <c r="G985" s="52" t="s">
        <v>4630</v>
      </c>
      <c r="H985" s="5" t="s">
        <v>4462</v>
      </c>
      <c r="I985" s="5">
        <v>1</v>
      </c>
      <c r="J985" s="72" t="s">
        <v>25676</v>
      </c>
      <c r="K985" s="71">
        <v>200</v>
      </c>
      <c r="L985" s="64">
        <v>0</v>
      </c>
      <c r="M985" s="5">
        <v>13</v>
      </c>
      <c r="N985" s="5">
        <v>1023</v>
      </c>
      <c r="O985" s="47" t="s">
        <v>21290</v>
      </c>
      <c r="P985" s="46" t="s">
        <v>25759</v>
      </c>
      <c r="Q985" s="2" t="str">
        <f t="shared" si="114"/>
        <v>&lt;a href="set03\gc\gc_january_1893_to_december_1895\obituaries\simmerson,_mr._death_notice_may_26,_1893_p1_gc.pdf"&gt;Simmerson, Mr.&lt;/a&gt;</v>
      </c>
      <c r="R985" s="55">
        <f t="shared" si="108"/>
        <v>4</v>
      </c>
      <c r="S985" s="55">
        <f t="shared" si="109"/>
        <v>7</v>
      </c>
      <c r="T985" s="55" t="str">
        <f t="shared" si="110"/>
        <v>1893</v>
      </c>
      <c r="U985" s="55" t="str">
        <f t="shared" si="111"/>
        <v>May</v>
      </c>
      <c r="V985" s="55">
        <f t="shared" si="112"/>
        <v>5</v>
      </c>
      <c r="W985" s="55" t="str">
        <f t="shared" si="113"/>
        <v>26</v>
      </c>
      <c r="X985" s="2">
        <f t="shared" si="115"/>
        <v>132</v>
      </c>
    </row>
    <row r="986" spans="1:24" x14ac:dyDescent="0.25">
      <c r="A986" s="2">
        <v>1278</v>
      </c>
      <c r="B986" s="4" t="s">
        <v>4987</v>
      </c>
      <c r="C986" s="5" t="s">
        <v>4988</v>
      </c>
      <c r="D986" s="5" t="s">
        <v>64</v>
      </c>
      <c r="E986" s="72" t="s">
        <v>25373</v>
      </c>
      <c r="F986" s="71">
        <v>59</v>
      </c>
      <c r="G986" s="52" t="s">
        <v>4989</v>
      </c>
      <c r="H986" s="5" t="s">
        <v>4462</v>
      </c>
      <c r="I986" s="5">
        <v>1</v>
      </c>
      <c r="J986" s="72" t="s">
        <v>25373</v>
      </c>
      <c r="K986" s="71">
        <v>59</v>
      </c>
      <c r="L986" s="64">
        <v>0</v>
      </c>
      <c r="M986" s="5">
        <v>13</v>
      </c>
      <c r="N986" s="5">
        <v>1034</v>
      </c>
      <c r="O986" s="47" t="s">
        <v>21301</v>
      </c>
      <c r="P986" s="46" t="s">
        <v>25759</v>
      </c>
      <c r="Q986" s="2" t="str">
        <f t="shared" si="114"/>
        <v>&lt;a href="set03\gc\gc_january_1893_to_december_1895\obituaries\van_voorhis,_mrs_martha_(j_h)_obituary_september_1,_1893_p1_gc.pdf"&gt;Van Voorhis, Mrs. J H&lt;/a&gt;</v>
      </c>
      <c r="R986" s="55">
        <f t="shared" si="108"/>
        <v>10</v>
      </c>
      <c r="S986" s="55">
        <f t="shared" si="109"/>
        <v>12</v>
      </c>
      <c r="T986" s="55" t="str">
        <f t="shared" si="110"/>
        <v>1893</v>
      </c>
      <c r="U986" s="55" t="str">
        <f t="shared" si="111"/>
        <v>September</v>
      </c>
      <c r="V986" s="55">
        <f t="shared" si="112"/>
        <v>9</v>
      </c>
      <c r="W986" s="55" t="str">
        <f t="shared" si="113"/>
        <v xml:space="preserve"> 1</v>
      </c>
      <c r="X986" s="2">
        <f t="shared" si="115"/>
        <v>155</v>
      </c>
    </row>
    <row r="987" spans="1:24" x14ac:dyDescent="0.25">
      <c r="A987" s="2">
        <v>179</v>
      </c>
      <c r="B987" s="4" t="s">
        <v>4960</v>
      </c>
      <c r="C987" s="5"/>
      <c r="D987" s="5" t="s">
        <v>62</v>
      </c>
      <c r="E987" s="72">
        <v>0</v>
      </c>
      <c r="F987" s="71" t="s">
        <v>24946</v>
      </c>
      <c r="G987" s="52" t="s">
        <v>4595</v>
      </c>
      <c r="H987" s="5" t="s">
        <v>4462</v>
      </c>
      <c r="I987" s="5">
        <v>5</v>
      </c>
      <c r="J987" s="72" t="s">
        <v>25676</v>
      </c>
      <c r="K987" s="71">
        <f>5/12</f>
        <v>0.41666666666666669</v>
      </c>
      <c r="L987" s="64">
        <v>0</v>
      </c>
      <c r="M987" s="5">
        <v>13</v>
      </c>
      <c r="N987" s="5">
        <v>1011</v>
      </c>
      <c r="O987" s="47" t="s">
        <v>21278</v>
      </c>
      <c r="P987" s="46" t="s">
        <v>25759</v>
      </c>
      <c r="Q987" s="2" t="str">
        <f t="shared" si="114"/>
        <v>&lt;a href="set03\gc\gc_january_1893_to_december_1895\obituaries\olson,_5_mo_old_son_of_tollef_death_notice_september_22,_1893_p5_gc.pdf"&gt;Olson, 5 mo old son of Tollef&lt;/a&gt;</v>
      </c>
      <c r="R987" s="55">
        <f t="shared" si="108"/>
        <v>10</v>
      </c>
      <c r="S987" s="55">
        <f t="shared" si="109"/>
        <v>13</v>
      </c>
      <c r="T987" s="55" t="str">
        <f t="shared" si="110"/>
        <v>1893</v>
      </c>
      <c r="U987" s="55" t="str">
        <f t="shared" si="111"/>
        <v>September</v>
      </c>
      <c r="V987" s="55">
        <f t="shared" si="112"/>
        <v>9</v>
      </c>
      <c r="W987" s="55" t="str">
        <f t="shared" si="113"/>
        <v>22</v>
      </c>
      <c r="X987" s="2">
        <f t="shared" si="115"/>
        <v>168</v>
      </c>
    </row>
    <row r="988" spans="1:24" x14ac:dyDescent="0.25">
      <c r="A988" s="2">
        <v>872</v>
      </c>
      <c r="B988" s="4" t="s">
        <v>4953</v>
      </c>
      <c r="C988" s="5"/>
      <c r="D988" s="5" t="s">
        <v>64</v>
      </c>
      <c r="E988" s="72" t="s">
        <v>25368</v>
      </c>
      <c r="F988" s="71">
        <v>32</v>
      </c>
      <c r="G988" s="52" t="s">
        <v>4600</v>
      </c>
      <c r="H988" s="5" t="s">
        <v>4462</v>
      </c>
      <c r="I988" s="5">
        <v>1</v>
      </c>
      <c r="J988" s="72" t="s">
        <v>25368</v>
      </c>
      <c r="K988" s="71">
        <v>32</v>
      </c>
      <c r="L988" s="64" t="s">
        <v>25369</v>
      </c>
      <c r="M988" s="5">
        <v>13</v>
      </c>
      <c r="N988" s="5">
        <v>1003</v>
      </c>
      <c r="O988" s="47" t="s">
        <v>21270</v>
      </c>
      <c r="P988" s="46" t="s">
        <v>25759</v>
      </c>
      <c r="Q988" s="2" t="str">
        <f t="shared" si="114"/>
        <v>&lt;a href="set03\gc\gc_january_1893_to_december_1895\obituaries\lyons,_harry_s_obituary_october_6,_1893_p1_gc.pdf"&gt;Lyons, Harry S&lt;/a&gt;</v>
      </c>
      <c r="R988" s="55">
        <f t="shared" si="108"/>
        <v>8</v>
      </c>
      <c r="S988" s="55">
        <f t="shared" si="109"/>
        <v>10</v>
      </c>
      <c r="T988" s="55" t="str">
        <f t="shared" si="110"/>
        <v>1893</v>
      </c>
      <c r="U988" s="55" t="str">
        <f t="shared" si="111"/>
        <v>October</v>
      </c>
      <c r="V988" s="55">
        <f t="shared" si="112"/>
        <v>10</v>
      </c>
      <c r="W988" s="55" t="str">
        <f t="shared" si="113"/>
        <v xml:space="preserve"> 6</v>
      </c>
      <c r="X988" s="2">
        <f t="shared" si="115"/>
        <v>131</v>
      </c>
    </row>
    <row r="989" spans="1:24" x14ac:dyDescent="0.25">
      <c r="A989" s="2">
        <v>2598</v>
      </c>
      <c r="B989" s="4" t="s">
        <v>4954</v>
      </c>
      <c r="C989" s="5"/>
      <c r="D989" s="5" t="s">
        <v>64</v>
      </c>
      <c r="E989" s="72" t="s">
        <v>25370</v>
      </c>
      <c r="F989" s="71">
        <v>0</v>
      </c>
      <c r="G989" s="52" t="s">
        <v>4903</v>
      </c>
      <c r="H989" s="5" t="s">
        <v>4462</v>
      </c>
      <c r="I989" s="5">
        <v>1</v>
      </c>
      <c r="J989" s="72" t="s">
        <v>25370</v>
      </c>
      <c r="K989" s="71">
        <v>200</v>
      </c>
      <c r="L989" s="64">
        <v>0</v>
      </c>
      <c r="M989" s="5">
        <v>13</v>
      </c>
      <c r="N989" s="5">
        <v>1005</v>
      </c>
      <c r="O989" s="47" t="s">
        <v>21272</v>
      </c>
      <c r="P989" s="46" t="s">
        <v>25759</v>
      </c>
      <c r="Q989" s="2" t="str">
        <f t="shared" si="114"/>
        <v>&lt;a href="set03\gc\gc_january_1893_to_december_1895\obituaries\nelson,_robert_obituary_november_24,_1893_p1_gc.pdf"&gt;Nelson, Robert&lt;/a&gt;</v>
      </c>
      <c r="R989" s="55">
        <f t="shared" si="108"/>
        <v>9</v>
      </c>
      <c r="S989" s="55">
        <f t="shared" si="109"/>
        <v>12</v>
      </c>
      <c r="T989" s="55" t="str">
        <f t="shared" si="110"/>
        <v>1893</v>
      </c>
      <c r="U989" s="55" t="str">
        <f t="shared" si="111"/>
        <v>November</v>
      </c>
      <c r="V989" s="55">
        <f t="shared" si="112"/>
        <v>11</v>
      </c>
      <c r="W989" s="55" t="str">
        <f t="shared" si="113"/>
        <v>24</v>
      </c>
      <c r="X989" s="2">
        <f t="shared" si="115"/>
        <v>133</v>
      </c>
    </row>
    <row r="990" spans="1:24" x14ac:dyDescent="0.25">
      <c r="A990" s="2">
        <v>2599</v>
      </c>
      <c r="B990" s="4" t="s">
        <v>4954</v>
      </c>
      <c r="C990" s="5"/>
      <c r="D990" s="5" t="s">
        <v>64</v>
      </c>
      <c r="E990" s="72" t="s">
        <v>25370</v>
      </c>
      <c r="F990" s="71">
        <v>0</v>
      </c>
      <c r="G990" s="52" t="s">
        <v>4566</v>
      </c>
      <c r="H990" s="5" t="s">
        <v>4462</v>
      </c>
      <c r="I990" s="5">
        <v>1</v>
      </c>
      <c r="J990" s="72" t="s">
        <v>25370</v>
      </c>
      <c r="K990" s="71">
        <v>200</v>
      </c>
      <c r="L990" s="64">
        <v>0</v>
      </c>
      <c r="M990" s="5">
        <v>13</v>
      </c>
      <c r="N990" s="5">
        <v>1004</v>
      </c>
      <c r="O990" s="47" t="s">
        <v>21271</v>
      </c>
      <c r="P990" s="46" t="s">
        <v>25759</v>
      </c>
      <c r="Q990" s="2" t="str">
        <f t="shared" si="114"/>
        <v>&lt;a href="set03\gc\gc_january_1893_to_december_1895\obituaries\nelson,_robert_obituary_december_1,_1893_p1_gc.pdf"&gt;Nelson, Robert&lt;/a&gt;</v>
      </c>
      <c r="R990" s="55">
        <f t="shared" si="108"/>
        <v>9</v>
      </c>
      <c r="S990" s="55">
        <f t="shared" si="109"/>
        <v>11</v>
      </c>
      <c r="T990" s="55" t="str">
        <f t="shared" si="110"/>
        <v>1893</v>
      </c>
      <c r="U990" s="55" t="str">
        <f t="shared" si="111"/>
        <v>December</v>
      </c>
      <c r="V990" s="55">
        <f t="shared" si="112"/>
        <v>12</v>
      </c>
      <c r="W990" s="55" t="str">
        <f t="shared" si="113"/>
        <v xml:space="preserve"> 1</v>
      </c>
      <c r="X990" s="2">
        <f t="shared" si="115"/>
        <v>132</v>
      </c>
    </row>
    <row r="991" spans="1:24" x14ac:dyDescent="0.25">
      <c r="A991" s="2">
        <v>1638</v>
      </c>
      <c r="B991" s="4" t="s">
        <v>4992</v>
      </c>
      <c r="C991" s="5"/>
      <c r="D991" s="5" t="s">
        <v>64</v>
      </c>
      <c r="E991" s="72">
        <v>0</v>
      </c>
      <c r="F991" s="71">
        <v>78</v>
      </c>
      <c r="G991" s="52" t="s">
        <v>4739</v>
      </c>
      <c r="H991" s="5" t="s">
        <v>4462</v>
      </c>
      <c r="I991" s="5">
        <v>1</v>
      </c>
      <c r="J991" s="72" t="s">
        <v>25676</v>
      </c>
      <c r="K991" s="71">
        <v>78</v>
      </c>
      <c r="L991" s="64">
        <v>0</v>
      </c>
      <c r="M991" s="5">
        <v>13</v>
      </c>
      <c r="N991" s="5">
        <v>1036</v>
      </c>
      <c r="O991" s="47" t="s">
        <v>21303</v>
      </c>
      <c r="P991" s="46" t="s">
        <v>25759</v>
      </c>
      <c r="Q991" s="2" t="str">
        <f t="shared" si="114"/>
        <v>&lt;a href="set03\gc\gc_january_1893_to_december_1895\obituaries\zeimke,_christian_obituary_december_29,_1893_p1_gc.pdf"&gt;Zeimke, Christian&lt;/a&gt;</v>
      </c>
      <c r="R991" s="55">
        <f t="shared" si="108"/>
        <v>9</v>
      </c>
      <c r="S991" s="55">
        <f t="shared" si="109"/>
        <v>12</v>
      </c>
      <c r="T991" s="55" t="str">
        <f t="shared" si="110"/>
        <v>1893</v>
      </c>
      <c r="U991" s="55" t="str">
        <f t="shared" si="111"/>
        <v>December</v>
      </c>
      <c r="V991" s="55">
        <f t="shared" si="112"/>
        <v>12</v>
      </c>
      <c r="W991" s="55" t="str">
        <f t="shared" si="113"/>
        <v>29</v>
      </c>
      <c r="X991" s="2">
        <f t="shared" si="115"/>
        <v>139</v>
      </c>
    </row>
    <row r="992" spans="1:24" x14ac:dyDescent="0.25">
      <c r="A992" s="2">
        <v>1421</v>
      </c>
      <c r="B992" s="4" t="s">
        <v>4942</v>
      </c>
      <c r="C992" s="5"/>
      <c r="D992" s="5" t="s">
        <v>64</v>
      </c>
      <c r="E992" s="72">
        <v>0</v>
      </c>
      <c r="F992" s="71">
        <v>66</v>
      </c>
      <c r="G992" s="52" t="s">
        <v>4682</v>
      </c>
      <c r="H992" s="5" t="s">
        <v>4462</v>
      </c>
      <c r="I992" s="5">
        <v>1</v>
      </c>
      <c r="J992" s="72" t="s">
        <v>25676</v>
      </c>
      <c r="K992" s="71">
        <v>66</v>
      </c>
      <c r="L992" s="64">
        <v>0</v>
      </c>
      <c r="M992" s="5">
        <v>13</v>
      </c>
      <c r="N992" s="5">
        <v>992</v>
      </c>
      <c r="O992" s="47" t="s">
        <v>21259</v>
      </c>
      <c r="P992" s="46" t="s">
        <v>25759</v>
      </c>
      <c r="Q992" s="2" t="str">
        <f t="shared" si="114"/>
        <v>&lt;a href="set03\gc\gc_january_1893_to_december_1895\obituaries\henrickson,_mrs_bertha_obituary_january_12,_1894_p1_gc.pdf"&gt;Henrickson, Mrs. Bertha&lt;/a&gt;</v>
      </c>
      <c r="R992" s="55">
        <f t="shared" si="108"/>
        <v>8</v>
      </c>
      <c r="S992" s="55">
        <f t="shared" si="109"/>
        <v>11</v>
      </c>
      <c r="T992" s="55" t="str">
        <f t="shared" si="110"/>
        <v>1894</v>
      </c>
      <c r="U992" s="55" t="str">
        <f t="shared" si="111"/>
        <v>January</v>
      </c>
      <c r="V992" s="55">
        <f t="shared" si="112"/>
        <v>1</v>
      </c>
      <c r="W992" s="55" t="str">
        <f t="shared" si="113"/>
        <v>12</v>
      </c>
      <c r="X992" s="2">
        <f t="shared" si="115"/>
        <v>149</v>
      </c>
    </row>
    <row r="993" spans="1:24" x14ac:dyDescent="0.25">
      <c r="A993" s="2">
        <v>337</v>
      </c>
      <c r="B993" s="4" t="s">
        <v>4947</v>
      </c>
      <c r="C993" s="5"/>
      <c r="D993" s="5" t="s">
        <v>64</v>
      </c>
      <c r="E993" s="72" t="s">
        <v>25366</v>
      </c>
      <c r="F993" s="71">
        <v>4</v>
      </c>
      <c r="G993" s="52" t="s">
        <v>1454</v>
      </c>
      <c r="H993" s="5" t="s">
        <v>4462</v>
      </c>
      <c r="I993" s="5">
        <v>1</v>
      </c>
      <c r="J993" s="72" t="s">
        <v>25366</v>
      </c>
      <c r="K993" s="71">
        <v>4</v>
      </c>
      <c r="L993" s="64">
        <v>0</v>
      </c>
      <c r="M993" s="5">
        <v>13</v>
      </c>
      <c r="N993" s="5">
        <v>998</v>
      </c>
      <c r="O993" s="47" t="s">
        <v>21265</v>
      </c>
      <c r="P993" s="46" t="s">
        <v>25759</v>
      </c>
      <c r="Q993" s="2" t="str">
        <f t="shared" si="114"/>
        <v>&lt;a href="set03\gc\gc_january_1893_to_december_1895\obituaries\johnson,_walter_son_of_j_e_obituary_january_26,_1894_p1_gc.pdf"&gt;Johnson, Walter son of J E&lt;/a&gt;</v>
      </c>
      <c r="R993" s="55">
        <f t="shared" si="108"/>
        <v>8</v>
      </c>
      <c r="S993" s="55">
        <f t="shared" si="109"/>
        <v>11</v>
      </c>
      <c r="T993" s="55" t="str">
        <f t="shared" si="110"/>
        <v>1894</v>
      </c>
      <c r="U993" s="55" t="str">
        <f t="shared" si="111"/>
        <v>January</v>
      </c>
      <c r="V993" s="55">
        <f t="shared" si="112"/>
        <v>1</v>
      </c>
      <c r="W993" s="55" t="str">
        <f t="shared" si="113"/>
        <v>26</v>
      </c>
      <c r="X993" s="2">
        <f t="shared" si="115"/>
        <v>156</v>
      </c>
    </row>
    <row r="994" spans="1:24" x14ac:dyDescent="0.25">
      <c r="A994" s="2">
        <v>2366</v>
      </c>
      <c r="B994" s="4" t="s">
        <v>4949</v>
      </c>
      <c r="C994" s="5"/>
      <c r="D994" s="5" t="s">
        <v>62</v>
      </c>
      <c r="E994" s="72" t="s">
        <v>25367</v>
      </c>
      <c r="F994" s="71">
        <v>0</v>
      </c>
      <c r="G994" s="52" t="s">
        <v>1924</v>
      </c>
      <c r="H994" s="5" t="s">
        <v>4462</v>
      </c>
      <c r="I994" s="5">
        <v>1</v>
      </c>
      <c r="J994" s="72" t="s">
        <v>25367</v>
      </c>
      <c r="K994" s="71">
        <v>200</v>
      </c>
      <c r="L994" s="64">
        <v>0</v>
      </c>
      <c r="M994" s="5">
        <v>13</v>
      </c>
      <c r="N994" s="5">
        <v>1000</v>
      </c>
      <c r="O994" s="47" t="s">
        <v>21267</v>
      </c>
      <c r="P994" s="46" t="s">
        <v>25759</v>
      </c>
      <c r="Q994" s="2" t="str">
        <f t="shared" si="114"/>
        <v>&lt;a href="set03\gc\gc_january_1893_to_december_1895\obituaries\kilmartin,_john_death_notice_february_9,_1894_p1_gc.pdf"&gt;Kilmartin, John&lt;/a&gt;</v>
      </c>
      <c r="R994" s="55">
        <f t="shared" si="108"/>
        <v>9</v>
      </c>
      <c r="S994" s="55">
        <f t="shared" si="109"/>
        <v>11</v>
      </c>
      <c r="T994" s="55" t="str">
        <f t="shared" si="110"/>
        <v>1894</v>
      </c>
      <c r="U994" s="55" t="str">
        <f t="shared" si="111"/>
        <v>February</v>
      </c>
      <c r="V994" s="55">
        <f t="shared" si="112"/>
        <v>2</v>
      </c>
      <c r="W994" s="55" t="str">
        <f t="shared" si="113"/>
        <v xml:space="preserve"> 9</v>
      </c>
      <c r="X994" s="2">
        <f t="shared" si="115"/>
        <v>138</v>
      </c>
    </row>
    <row r="995" spans="1:24" x14ac:dyDescent="0.25">
      <c r="A995" s="2">
        <v>2149</v>
      </c>
      <c r="B995" s="4" t="s">
        <v>4935</v>
      </c>
      <c r="C995" s="5"/>
      <c r="D995" s="5" t="s">
        <v>64</v>
      </c>
      <c r="E995" s="72" t="s">
        <v>25002</v>
      </c>
      <c r="F995" s="71">
        <v>0</v>
      </c>
      <c r="G995" s="52" t="s">
        <v>1322</v>
      </c>
      <c r="H995" s="5" t="s">
        <v>4462</v>
      </c>
      <c r="I995" s="5">
        <v>1</v>
      </c>
      <c r="J995" s="72" t="s">
        <v>25002</v>
      </c>
      <c r="K995" s="71">
        <v>200</v>
      </c>
      <c r="L995" s="64">
        <v>0</v>
      </c>
      <c r="M995" s="5">
        <v>13</v>
      </c>
      <c r="N995" s="5">
        <v>988</v>
      </c>
      <c r="O995" s="47" t="s">
        <v>21254</v>
      </c>
      <c r="P995" s="46" t="s">
        <v>25759</v>
      </c>
      <c r="Q995" s="2" t="str">
        <f t="shared" si="114"/>
        <v>&lt;a href="set03\gc\gc_january_1893_to_december_1895\obituaries\gimblett,_mrs._thomas_obituary_february_16,_1894_p1_gc.pdf"&gt;Gimblett, Mrs. Thomas&lt;/a&gt;</v>
      </c>
      <c r="R995" s="55">
        <f t="shared" si="108"/>
        <v>9</v>
      </c>
      <c r="S995" s="55">
        <f t="shared" si="109"/>
        <v>12</v>
      </c>
      <c r="T995" s="55" t="str">
        <f t="shared" si="110"/>
        <v>1894</v>
      </c>
      <c r="U995" s="55" t="str">
        <f t="shared" si="111"/>
        <v>February</v>
      </c>
      <c r="V995" s="55">
        <f t="shared" si="112"/>
        <v>2</v>
      </c>
      <c r="W995" s="55" t="str">
        <f t="shared" si="113"/>
        <v>16</v>
      </c>
      <c r="X995" s="2">
        <f t="shared" si="115"/>
        <v>147</v>
      </c>
    </row>
    <row r="996" spans="1:24" x14ac:dyDescent="0.25">
      <c r="A996" s="2">
        <v>40</v>
      </c>
      <c r="B996" s="4" t="s">
        <v>4938</v>
      </c>
      <c r="C996" s="5"/>
      <c r="D996" s="5" t="s">
        <v>64</v>
      </c>
      <c r="E996" s="72">
        <v>0</v>
      </c>
      <c r="F996" s="71" t="s">
        <v>24881</v>
      </c>
      <c r="G996" s="52" t="s">
        <v>4936</v>
      </c>
      <c r="H996" s="5" t="s">
        <v>4462</v>
      </c>
      <c r="I996" s="5">
        <v>1</v>
      </c>
      <c r="J996" s="72" t="s">
        <v>25676</v>
      </c>
      <c r="K996" s="71">
        <v>0</v>
      </c>
      <c r="L996" s="64">
        <v>0</v>
      </c>
      <c r="M996" s="5">
        <v>13</v>
      </c>
      <c r="N996" s="5">
        <v>990</v>
      </c>
      <c r="O996" s="47" t="s">
        <v>21256</v>
      </c>
      <c r="P996" s="46" t="s">
        <v>25759</v>
      </c>
      <c r="Q996" s="2" t="str">
        <f t="shared" si="114"/>
        <v>&lt;a href="set03\gc\gc_january_1893_to_december_1895\obituaries\hall,_female_infant_of_c_a_obituary_february_23,_1894_p1_gc.pdf"&gt;Hall, Female infant of C A&lt;/a&gt;</v>
      </c>
      <c r="R996" s="55">
        <f t="shared" si="108"/>
        <v>9</v>
      </c>
      <c r="S996" s="55">
        <f t="shared" si="109"/>
        <v>12</v>
      </c>
      <c r="T996" s="55" t="str">
        <f t="shared" si="110"/>
        <v>1894</v>
      </c>
      <c r="U996" s="55" t="str">
        <f t="shared" si="111"/>
        <v>February</v>
      </c>
      <c r="V996" s="55">
        <f t="shared" si="112"/>
        <v>2</v>
      </c>
      <c r="W996" s="55" t="str">
        <f t="shared" si="113"/>
        <v>23</v>
      </c>
      <c r="X996" s="2">
        <f t="shared" si="115"/>
        <v>157</v>
      </c>
    </row>
    <row r="997" spans="1:24" x14ac:dyDescent="0.25">
      <c r="A997" s="2">
        <v>2150</v>
      </c>
      <c r="B997" s="4" t="s">
        <v>4935</v>
      </c>
      <c r="C997" s="5"/>
      <c r="D997" s="5" t="s">
        <v>72</v>
      </c>
      <c r="E997" s="72" t="s">
        <v>25002</v>
      </c>
      <c r="F997" s="71">
        <v>0</v>
      </c>
      <c r="G997" s="52" t="s">
        <v>4936</v>
      </c>
      <c r="H997" s="5" t="s">
        <v>4462</v>
      </c>
      <c r="I997" s="5">
        <v>1</v>
      </c>
      <c r="J997" s="72" t="s">
        <v>25002</v>
      </c>
      <c r="K997" s="71">
        <v>200</v>
      </c>
      <c r="L997" s="64">
        <v>0</v>
      </c>
      <c r="M997" s="5">
        <v>13</v>
      </c>
      <c r="N997" s="5">
        <v>987</v>
      </c>
      <c r="O997" s="47" t="s">
        <v>21253</v>
      </c>
      <c r="P997" s="46" t="s">
        <v>25759</v>
      </c>
      <c r="Q997" s="2" t="str">
        <f t="shared" si="114"/>
        <v>&lt;a href="set03\gc\gc_january_1893_to_december_1895\obituaries\gimblett,_mrs._thomas_funeral_report_february_23,_1894_p1_gc.pdf"&gt;Gimblett, Mrs. Thomas&lt;/a&gt;</v>
      </c>
      <c r="R997" s="55">
        <f t="shared" si="108"/>
        <v>9</v>
      </c>
      <c r="S997" s="55">
        <f t="shared" si="109"/>
        <v>12</v>
      </c>
      <c r="T997" s="55" t="str">
        <f t="shared" si="110"/>
        <v>1894</v>
      </c>
      <c r="U997" s="55" t="str">
        <f t="shared" si="111"/>
        <v>February</v>
      </c>
      <c r="V997" s="55">
        <f t="shared" si="112"/>
        <v>2</v>
      </c>
      <c r="W997" s="55" t="str">
        <f t="shared" si="113"/>
        <v>23</v>
      </c>
      <c r="X997" s="2">
        <f t="shared" si="115"/>
        <v>153</v>
      </c>
    </row>
    <row r="998" spans="1:24" x14ac:dyDescent="0.25">
      <c r="A998" s="2">
        <v>541</v>
      </c>
      <c r="B998" s="4" t="s">
        <v>4946</v>
      </c>
      <c r="C998" s="5"/>
      <c r="D998" s="5" t="s">
        <v>64</v>
      </c>
      <c r="E998" s="72" t="s">
        <v>25365</v>
      </c>
      <c r="F998" s="71">
        <v>17</v>
      </c>
      <c r="G998" s="52" t="s">
        <v>4806</v>
      </c>
      <c r="H998" s="5" t="s">
        <v>4462</v>
      </c>
      <c r="I998" s="5">
        <v>1</v>
      </c>
      <c r="J998" s="72" t="s">
        <v>25365</v>
      </c>
      <c r="K998" s="71">
        <v>17</v>
      </c>
      <c r="L998" s="64">
        <v>0</v>
      </c>
      <c r="M998" s="5">
        <v>13</v>
      </c>
      <c r="N998" s="5">
        <v>997</v>
      </c>
      <c r="O998" s="47" t="s">
        <v>21264</v>
      </c>
      <c r="P998" s="46" t="s">
        <v>25759</v>
      </c>
      <c r="Q998" s="2" t="str">
        <f t="shared" si="114"/>
        <v>&lt;a href="set03\gc\gc_january_1893_to_december_1895\obituaries\johnson,_emma_obituary_may_4,_1894_p1_gc.pdf"&gt;Johnson, Emma&lt;/a&gt;</v>
      </c>
      <c r="R998" s="55">
        <f t="shared" si="108"/>
        <v>4</v>
      </c>
      <c r="S998" s="55">
        <f t="shared" si="109"/>
        <v>6</v>
      </c>
      <c r="T998" s="55" t="str">
        <f t="shared" si="110"/>
        <v>1894</v>
      </c>
      <c r="U998" s="55" t="str">
        <f t="shared" si="111"/>
        <v>May</v>
      </c>
      <c r="V998" s="55">
        <f t="shared" si="112"/>
        <v>5</v>
      </c>
      <c r="W998" s="55" t="str">
        <f t="shared" si="113"/>
        <v xml:space="preserve"> 4</v>
      </c>
      <c r="X998" s="2">
        <f t="shared" si="115"/>
        <v>125</v>
      </c>
    </row>
    <row r="999" spans="1:24" x14ac:dyDescent="0.25">
      <c r="A999" s="2">
        <v>273</v>
      </c>
      <c r="B999" s="4" t="s">
        <v>4939</v>
      </c>
      <c r="C999" s="5"/>
      <c r="D999" s="5" t="s">
        <v>62</v>
      </c>
      <c r="E999" s="72">
        <v>0</v>
      </c>
      <c r="F999" s="71">
        <v>2</v>
      </c>
      <c r="G999" s="52" t="s">
        <v>4940</v>
      </c>
      <c r="H999" s="5" t="s">
        <v>4462</v>
      </c>
      <c r="I999" s="5">
        <v>1</v>
      </c>
      <c r="J999" s="72" t="s">
        <v>25676</v>
      </c>
      <c r="K999" s="71">
        <v>2</v>
      </c>
      <c r="L999" s="64">
        <v>0</v>
      </c>
      <c r="M999" s="5">
        <v>13</v>
      </c>
      <c r="N999" s="5">
        <v>991</v>
      </c>
      <c r="O999" s="47" t="s">
        <v>21257</v>
      </c>
      <c r="P999" s="46" t="s">
        <v>25759</v>
      </c>
      <c r="Q999" s="2" t="str">
        <f t="shared" si="114"/>
        <v>&lt;a href="set03\gc\gc_january_1893_to_december_1895\obituaries\halvorson,_2.5_yr_child_of_ole_death_notice_june_8,_1894_p1_gc.pdf"&gt;Halvorson, 2.5 yr old of Ole&lt;/a&gt;</v>
      </c>
      <c r="R999" s="55">
        <f t="shared" si="108"/>
        <v>5</v>
      </c>
      <c r="S999" s="55">
        <f t="shared" si="109"/>
        <v>7</v>
      </c>
      <c r="T999" s="55" t="str">
        <f t="shared" si="110"/>
        <v>1894</v>
      </c>
      <c r="U999" s="55" t="str">
        <f t="shared" si="111"/>
        <v>June</v>
      </c>
      <c r="V999" s="55">
        <f t="shared" si="112"/>
        <v>6</v>
      </c>
      <c r="W999" s="55" t="str">
        <f t="shared" si="113"/>
        <v xml:space="preserve"> 8</v>
      </c>
      <c r="X999" s="2">
        <f t="shared" si="115"/>
        <v>162</v>
      </c>
    </row>
    <row r="1000" spans="1:24" x14ac:dyDescent="0.25">
      <c r="A1000" s="2">
        <v>1795</v>
      </c>
      <c r="B1000" s="4" t="s">
        <v>4922</v>
      </c>
      <c r="C1000" s="5"/>
      <c r="D1000" s="5" t="s">
        <v>64</v>
      </c>
      <c r="E1000" s="72">
        <v>0</v>
      </c>
      <c r="F1000" s="71">
        <v>0</v>
      </c>
      <c r="G1000" s="52" t="s">
        <v>4577</v>
      </c>
      <c r="H1000" s="5" t="s">
        <v>4462</v>
      </c>
      <c r="I1000" s="5">
        <v>1</v>
      </c>
      <c r="J1000" s="72" t="s">
        <v>25676</v>
      </c>
      <c r="K1000" s="71">
        <v>200</v>
      </c>
      <c r="L1000" s="64" t="s">
        <v>25177</v>
      </c>
      <c r="M1000" s="5">
        <v>13</v>
      </c>
      <c r="N1000" s="5">
        <v>977</v>
      </c>
      <c r="O1000" s="47" t="s">
        <v>21243</v>
      </c>
      <c r="P1000" s="46" t="s">
        <v>25759</v>
      </c>
      <c r="Q1000" s="2" t="str">
        <f t="shared" si="114"/>
        <v>&lt;a href="set03\gc\gc_january_1893_to_december_1895\obituaries\albert,_jack_obituary_july_27,_1894_p1_gc.pdf"&gt;Albert, Jack&lt;/a&gt;</v>
      </c>
      <c r="R1000" s="55">
        <f t="shared" si="108"/>
        <v>5</v>
      </c>
      <c r="S1000" s="55">
        <f t="shared" si="109"/>
        <v>8</v>
      </c>
      <c r="T1000" s="55" t="str">
        <f t="shared" si="110"/>
        <v>1894</v>
      </c>
      <c r="U1000" s="55" t="str">
        <f t="shared" si="111"/>
        <v>July</v>
      </c>
      <c r="V1000" s="55">
        <f t="shared" si="112"/>
        <v>7</v>
      </c>
      <c r="W1000" s="55" t="str">
        <f t="shared" si="113"/>
        <v>27</v>
      </c>
      <c r="X1000" s="2">
        <f t="shared" si="115"/>
        <v>125</v>
      </c>
    </row>
    <row r="1001" spans="1:24" x14ac:dyDescent="0.25">
      <c r="A1001" s="2">
        <v>2094</v>
      </c>
      <c r="B1001" s="4" t="s">
        <v>4931</v>
      </c>
      <c r="C1001" s="5"/>
      <c r="D1001" s="5" t="s">
        <v>62</v>
      </c>
      <c r="E1001" s="72" t="s">
        <v>25360</v>
      </c>
      <c r="F1001" s="71">
        <v>0</v>
      </c>
      <c r="G1001" s="52" t="s">
        <v>4932</v>
      </c>
      <c r="H1001" s="5" t="s">
        <v>4462</v>
      </c>
      <c r="I1001" s="5">
        <v>1</v>
      </c>
      <c r="J1001" s="72" t="s">
        <v>25360</v>
      </c>
      <c r="K1001" s="71">
        <v>200</v>
      </c>
      <c r="L1001" s="64">
        <v>0</v>
      </c>
      <c r="M1001" s="5">
        <v>13</v>
      </c>
      <c r="N1001" s="5">
        <v>985</v>
      </c>
      <c r="O1001" s="47" t="s">
        <v>21251</v>
      </c>
      <c r="P1001" s="46" t="s">
        <v>25759</v>
      </c>
      <c r="Q1001" s="2" t="str">
        <f t="shared" si="114"/>
        <v>&lt;a href="set03\gc\gc_january_1893_to_december_1895\obituaries\erickson,_elias_death_notice_august_10,_1894_p1_gc.pdf"&gt;Erickson, Elias&lt;/a&gt;</v>
      </c>
      <c r="R1001" s="55">
        <f t="shared" si="108"/>
        <v>7</v>
      </c>
      <c r="S1001" s="55">
        <f t="shared" si="109"/>
        <v>10</v>
      </c>
      <c r="T1001" s="55" t="str">
        <f t="shared" si="110"/>
        <v>1894</v>
      </c>
      <c r="U1001" s="55" t="str">
        <f t="shared" si="111"/>
        <v>August</v>
      </c>
      <c r="V1001" s="55">
        <f t="shared" si="112"/>
        <v>8</v>
      </c>
      <c r="W1001" s="55" t="str">
        <f t="shared" si="113"/>
        <v>10</v>
      </c>
      <c r="X1001" s="2">
        <f t="shared" si="115"/>
        <v>137</v>
      </c>
    </row>
    <row r="1002" spans="1:24" x14ac:dyDescent="0.25">
      <c r="A1002" s="2">
        <v>105</v>
      </c>
      <c r="B1002" s="4" t="s">
        <v>4986</v>
      </c>
      <c r="C1002" s="5"/>
      <c r="D1002" s="5" t="s">
        <v>62</v>
      </c>
      <c r="E1002" s="72">
        <v>0</v>
      </c>
      <c r="F1002" s="71" t="s">
        <v>24881</v>
      </c>
      <c r="G1002" s="52" t="s">
        <v>4957</v>
      </c>
      <c r="H1002" s="5" t="s">
        <v>4462</v>
      </c>
      <c r="I1002" s="5">
        <v>1</v>
      </c>
      <c r="J1002" s="72" t="s">
        <v>25676</v>
      </c>
      <c r="K1002" s="71">
        <v>0</v>
      </c>
      <c r="L1002" s="64">
        <v>0</v>
      </c>
      <c r="M1002" s="5">
        <v>13</v>
      </c>
      <c r="N1002" s="5">
        <v>1033</v>
      </c>
      <c r="O1002" s="47" t="s">
        <v>21300</v>
      </c>
      <c r="P1002" s="46" t="s">
        <v>25759</v>
      </c>
      <c r="Q1002" s="2" t="str">
        <f t="shared" si="114"/>
        <v>&lt;a href="set03\gc\gc_january_1893_to_december_1895\obituaries\thune,_child_of_ole_k_death_notice_august_31,_1894_p1_gc.pdf"&gt;Thune, Child of Ole K&lt;/a&gt;</v>
      </c>
      <c r="R1002" s="55">
        <f t="shared" si="108"/>
        <v>7</v>
      </c>
      <c r="S1002" s="55">
        <f t="shared" si="109"/>
        <v>10</v>
      </c>
      <c r="T1002" s="55" t="str">
        <f t="shared" si="110"/>
        <v>1894</v>
      </c>
      <c r="U1002" s="55" t="str">
        <f t="shared" si="111"/>
        <v>August</v>
      </c>
      <c r="V1002" s="55">
        <f t="shared" si="112"/>
        <v>8</v>
      </c>
      <c r="W1002" s="55" t="str">
        <f t="shared" si="113"/>
        <v>31</v>
      </c>
      <c r="X1002" s="2">
        <f t="shared" si="115"/>
        <v>149</v>
      </c>
    </row>
    <row r="1003" spans="1:24" x14ac:dyDescent="0.25">
      <c r="A1003" s="2">
        <v>149</v>
      </c>
      <c r="B1003" s="4" t="s">
        <v>4956</v>
      </c>
      <c r="C1003" s="5"/>
      <c r="D1003" s="5" t="s">
        <v>62</v>
      </c>
      <c r="E1003" s="72" t="s">
        <v>24880</v>
      </c>
      <c r="F1003" s="71" t="s">
        <v>25362</v>
      </c>
      <c r="G1003" s="52" t="s">
        <v>4957</v>
      </c>
      <c r="H1003" s="5" t="s">
        <v>4462</v>
      </c>
      <c r="I1003" s="5">
        <v>1</v>
      </c>
      <c r="J1003" s="72" t="s">
        <v>24880</v>
      </c>
      <c r="K1003" s="71">
        <f>6/52</f>
        <v>0.11538461538461539</v>
      </c>
      <c r="L1003" s="64">
        <v>0</v>
      </c>
      <c r="M1003" s="5">
        <v>13</v>
      </c>
      <c r="N1003" s="5">
        <v>1008</v>
      </c>
      <c r="O1003" s="47" t="s">
        <v>21275</v>
      </c>
      <c r="P1003" s="46" t="s">
        <v>25759</v>
      </c>
      <c r="Q1003" s="2" t="str">
        <f t="shared" si="114"/>
        <v>&lt;a href="set03\gc\gc_january_1893_to_december_1895\obituaries\newell,_6_wks_old_son_of_dubois_death_notice_august_31,_1894_p1_gc.pdf"&gt;Newell, 6 wk old son of Dubois&lt;/a&gt;</v>
      </c>
      <c r="R1003" s="55">
        <f t="shared" si="108"/>
        <v>7</v>
      </c>
      <c r="S1003" s="55">
        <f t="shared" si="109"/>
        <v>10</v>
      </c>
      <c r="T1003" s="55" t="str">
        <f t="shared" si="110"/>
        <v>1894</v>
      </c>
      <c r="U1003" s="55" t="str">
        <f t="shared" si="111"/>
        <v>August</v>
      </c>
      <c r="V1003" s="55">
        <f t="shared" si="112"/>
        <v>8</v>
      </c>
      <c r="W1003" s="55" t="str">
        <f t="shared" si="113"/>
        <v>31</v>
      </c>
      <c r="X1003" s="2">
        <f t="shared" si="115"/>
        <v>168</v>
      </c>
    </row>
    <row r="1004" spans="1:24" x14ac:dyDescent="0.25">
      <c r="A1004" s="2">
        <v>95</v>
      </c>
      <c r="B1004" s="4" t="s">
        <v>4972</v>
      </c>
      <c r="C1004" s="5"/>
      <c r="D1004" s="5" t="s">
        <v>62</v>
      </c>
      <c r="E1004" s="72" t="s">
        <v>24880</v>
      </c>
      <c r="F1004" s="71" t="s">
        <v>24881</v>
      </c>
      <c r="G1004" s="52" t="s">
        <v>4973</v>
      </c>
      <c r="H1004" s="5" t="s">
        <v>4462</v>
      </c>
      <c r="I1004" s="5">
        <v>1</v>
      </c>
      <c r="J1004" s="72" t="s">
        <v>24880</v>
      </c>
      <c r="K1004" s="71">
        <v>0</v>
      </c>
      <c r="L1004" s="64">
        <v>0</v>
      </c>
      <c r="M1004" s="5">
        <v>13</v>
      </c>
      <c r="N1004" s="5">
        <v>1020</v>
      </c>
      <c r="O1004" s="47" t="s">
        <v>21287</v>
      </c>
      <c r="P1004" s="46" t="s">
        <v>25759</v>
      </c>
      <c r="Q1004" s="2" t="str">
        <f t="shared" si="114"/>
        <v>&lt;a href="set03\gc\gc_january_1893_to_december_1895\obituaries\seim,_infant_female_death_notice_september_7,_1894_p1_gc.pdf"&gt;Seim, Infant female&lt;/a&gt;</v>
      </c>
      <c r="R1004" s="55">
        <f t="shared" si="108"/>
        <v>10</v>
      </c>
      <c r="S1004" s="55">
        <f t="shared" si="109"/>
        <v>12</v>
      </c>
      <c r="T1004" s="55" t="str">
        <f t="shared" si="110"/>
        <v>1894</v>
      </c>
      <c r="U1004" s="55" t="str">
        <f t="shared" si="111"/>
        <v>September</v>
      </c>
      <c r="V1004" s="55">
        <f t="shared" si="112"/>
        <v>9</v>
      </c>
      <c r="W1004" s="55" t="str">
        <f t="shared" si="113"/>
        <v xml:space="preserve"> 7</v>
      </c>
      <c r="X1004" s="2">
        <f t="shared" si="115"/>
        <v>147</v>
      </c>
    </row>
    <row r="1005" spans="1:24" x14ac:dyDescent="0.25">
      <c r="A1005" s="2">
        <v>932</v>
      </c>
      <c r="B1005" s="4" t="s">
        <v>4930</v>
      </c>
      <c r="C1005" s="5"/>
      <c r="D1005" s="5" t="s">
        <v>62</v>
      </c>
      <c r="E1005" s="72">
        <v>0</v>
      </c>
      <c r="F1005" s="71">
        <v>37</v>
      </c>
      <c r="G1005" s="52" t="s">
        <v>4851</v>
      </c>
      <c r="H1005" s="5" t="s">
        <v>4462</v>
      </c>
      <c r="I1005" s="5">
        <v>1</v>
      </c>
      <c r="J1005" s="72" t="s">
        <v>25676</v>
      </c>
      <c r="K1005" s="71">
        <v>37</v>
      </c>
      <c r="L1005" s="64">
        <v>0</v>
      </c>
      <c r="M1005" s="5">
        <v>13</v>
      </c>
      <c r="N1005" s="5">
        <v>984</v>
      </c>
      <c r="O1005" s="47" t="s">
        <v>21250</v>
      </c>
      <c r="P1005" s="46" t="s">
        <v>25759</v>
      </c>
      <c r="Q1005" s="2" t="str">
        <f t="shared" si="114"/>
        <v>&lt;a href="set03\gc\gc_january_1893_to_december_1895\obituaries\ellefson,_ellef_death_notice_september_21,_1894_p1_gc.pdf"&gt;Ellefson, Ellef&lt;/a&gt;</v>
      </c>
      <c r="R1005" s="55">
        <f t="shared" si="108"/>
        <v>10</v>
      </c>
      <c r="S1005" s="55">
        <f t="shared" si="109"/>
        <v>13</v>
      </c>
      <c r="T1005" s="55" t="str">
        <f t="shared" si="110"/>
        <v>1894</v>
      </c>
      <c r="U1005" s="55" t="str">
        <f t="shared" si="111"/>
        <v>September</v>
      </c>
      <c r="V1005" s="55">
        <f t="shared" si="112"/>
        <v>9</v>
      </c>
      <c r="W1005" s="55" t="str">
        <f t="shared" si="113"/>
        <v>21</v>
      </c>
      <c r="X1005" s="2">
        <f t="shared" si="115"/>
        <v>140</v>
      </c>
    </row>
    <row r="1006" spans="1:24" x14ac:dyDescent="0.25">
      <c r="A1006" s="2">
        <v>193</v>
      </c>
      <c r="B1006" s="4" t="s">
        <v>4933</v>
      </c>
      <c r="C1006" s="5"/>
      <c r="D1006" s="5" t="s">
        <v>64</v>
      </c>
      <c r="E1006" s="72">
        <v>0</v>
      </c>
      <c r="F1006" s="71" t="s">
        <v>24976</v>
      </c>
      <c r="G1006" s="52" t="s">
        <v>4934</v>
      </c>
      <c r="H1006" s="5" t="s">
        <v>4462</v>
      </c>
      <c r="I1006" s="5">
        <v>1</v>
      </c>
      <c r="J1006" s="72" t="s">
        <v>25676</v>
      </c>
      <c r="K1006" s="71">
        <f>8/12</f>
        <v>0.66666666666666663</v>
      </c>
      <c r="L1006" s="64">
        <v>0</v>
      </c>
      <c r="M1006" s="5">
        <v>13</v>
      </c>
      <c r="N1006" s="5">
        <v>986</v>
      </c>
      <c r="O1006" s="47" t="s">
        <v>21252</v>
      </c>
      <c r="P1006" s="46" t="s">
        <v>25759</v>
      </c>
      <c r="Q1006" s="2" t="str">
        <f t="shared" si="114"/>
        <v>&lt;a href="set03\gc\gc_january_1893_to_december_1895\obituaries\evers,_alvin_v_son_of_john_obituary_october_12,_1894_p1_gc.pdf"&gt;Evers, Alvin V son of John&lt;/a&gt;</v>
      </c>
      <c r="R1006" s="55">
        <f t="shared" si="108"/>
        <v>8</v>
      </c>
      <c r="S1006" s="55">
        <f t="shared" si="109"/>
        <v>11</v>
      </c>
      <c r="T1006" s="55" t="str">
        <f t="shared" si="110"/>
        <v>1894</v>
      </c>
      <c r="U1006" s="55" t="str">
        <f t="shared" si="111"/>
        <v>October</v>
      </c>
      <c r="V1006" s="55">
        <f t="shared" si="112"/>
        <v>10</v>
      </c>
      <c r="W1006" s="55" t="str">
        <f t="shared" si="113"/>
        <v>12</v>
      </c>
      <c r="X1006" s="2">
        <f t="shared" si="115"/>
        <v>156</v>
      </c>
    </row>
    <row r="1007" spans="1:24" x14ac:dyDescent="0.25">
      <c r="A1007" s="2">
        <v>1022</v>
      </c>
      <c r="B1007" s="4" t="s">
        <v>4937</v>
      </c>
      <c r="C1007" s="5"/>
      <c r="D1007" s="5" t="s">
        <v>64</v>
      </c>
      <c r="E1007" s="72" t="s">
        <v>24904</v>
      </c>
      <c r="F1007" s="71">
        <v>45</v>
      </c>
      <c r="G1007" s="52" t="s">
        <v>1917</v>
      </c>
      <c r="H1007" s="5" t="s">
        <v>4462</v>
      </c>
      <c r="I1007" s="5">
        <v>8</v>
      </c>
      <c r="J1007" s="72" t="s">
        <v>24904</v>
      </c>
      <c r="K1007" s="71">
        <v>45</v>
      </c>
      <c r="L1007" s="64">
        <v>0</v>
      </c>
      <c r="M1007" s="5">
        <v>13</v>
      </c>
      <c r="N1007" s="5">
        <v>989</v>
      </c>
      <c r="O1007" s="47" t="s">
        <v>21255</v>
      </c>
      <c r="P1007" s="46" t="s">
        <v>25759</v>
      </c>
      <c r="Q1007" s="2" t="str">
        <f t="shared" si="114"/>
        <v>&lt;a href="set03\gc\gc_january_1893_to_december_1895\obituaries\gleason,_tom_obituary_october_26,_1894_p8_gc.pdf"&gt;Gleason, Tom&lt;/a&gt;</v>
      </c>
      <c r="R1007" s="55">
        <f t="shared" si="108"/>
        <v>8</v>
      </c>
      <c r="S1007" s="55">
        <f t="shared" si="109"/>
        <v>11</v>
      </c>
      <c r="T1007" s="55" t="str">
        <f t="shared" si="110"/>
        <v>1894</v>
      </c>
      <c r="U1007" s="55" t="str">
        <f t="shared" si="111"/>
        <v>October</v>
      </c>
      <c r="V1007" s="55">
        <f t="shared" si="112"/>
        <v>10</v>
      </c>
      <c r="W1007" s="55" t="str">
        <f t="shared" si="113"/>
        <v>26</v>
      </c>
      <c r="X1007" s="2">
        <f t="shared" si="115"/>
        <v>128</v>
      </c>
    </row>
    <row r="1008" spans="1:24" x14ac:dyDescent="0.25">
      <c r="A1008" s="2">
        <v>2263</v>
      </c>
      <c r="B1008" s="4" t="s">
        <v>4943</v>
      </c>
      <c r="C1008" s="5"/>
      <c r="D1008" s="5" t="s">
        <v>64</v>
      </c>
      <c r="E1008" s="72" t="s">
        <v>24924</v>
      </c>
      <c r="F1008" s="71">
        <v>0</v>
      </c>
      <c r="G1008" s="52" t="s">
        <v>1917</v>
      </c>
      <c r="H1008" s="5" t="s">
        <v>4462</v>
      </c>
      <c r="I1008" s="5">
        <v>1</v>
      </c>
      <c r="J1008" s="72" t="s">
        <v>24924</v>
      </c>
      <c r="K1008" s="71">
        <v>200</v>
      </c>
      <c r="L1008" s="64">
        <v>0</v>
      </c>
      <c r="M1008" s="5">
        <v>13</v>
      </c>
      <c r="N1008" s="5">
        <v>993</v>
      </c>
      <c r="O1008" s="47" t="s">
        <v>21260</v>
      </c>
      <c r="P1008" s="46" t="s">
        <v>25759</v>
      </c>
      <c r="Q1008" s="2" t="str">
        <f t="shared" si="114"/>
        <v>&lt;a href="set03\gc\gc_january_1893_to_december_1895\obituaries\hogenson,_ole_obituary_october_26,_1894_p1_gc.pdf"&gt;Hogenson, Ole&lt;/a&gt;</v>
      </c>
      <c r="R1008" s="55">
        <f t="shared" si="108"/>
        <v>8</v>
      </c>
      <c r="S1008" s="55">
        <f t="shared" si="109"/>
        <v>11</v>
      </c>
      <c r="T1008" s="55" t="str">
        <f t="shared" si="110"/>
        <v>1894</v>
      </c>
      <c r="U1008" s="55" t="str">
        <f t="shared" si="111"/>
        <v>October</v>
      </c>
      <c r="V1008" s="55">
        <f t="shared" si="112"/>
        <v>10</v>
      </c>
      <c r="W1008" s="55" t="str">
        <f t="shared" si="113"/>
        <v>26</v>
      </c>
      <c r="X1008" s="2">
        <f t="shared" si="115"/>
        <v>130</v>
      </c>
    </row>
    <row r="1009" spans="1:24" x14ac:dyDescent="0.25">
      <c r="A1009" s="2">
        <v>1714</v>
      </c>
      <c r="B1009" s="4" t="s">
        <v>4977</v>
      </c>
      <c r="C1009" s="5"/>
      <c r="D1009" s="5" t="s">
        <v>62</v>
      </c>
      <c r="E1009" s="72">
        <v>0</v>
      </c>
      <c r="F1009" s="71">
        <v>83</v>
      </c>
      <c r="G1009" s="52" t="s">
        <v>4978</v>
      </c>
      <c r="H1009" s="5" t="s">
        <v>4462</v>
      </c>
      <c r="I1009" s="5">
        <v>4</v>
      </c>
      <c r="J1009" s="72" t="s">
        <v>25676</v>
      </c>
      <c r="K1009" s="71">
        <v>83</v>
      </c>
      <c r="L1009" s="64">
        <v>0</v>
      </c>
      <c r="M1009" s="5">
        <v>13</v>
      </c>
      <c r="N1009" s="5">
        <v>1024</v>
      </c>
      <c r="O1009" s="47" t="s">
        <v>21291</v>
      </c>
      <c r="P1009" s="46" t="s">
        <v>25759</v>
      </c>
      <c r="Q1009" s="2" t="str">
        <f t="shared" si="114"/>
        <v>&lt;a href="set03\gc\gc_january_1893_to_december_1895\obituaries\simonsen,_m_death_notice_of_his_father_in_law_november_2,_1894_p4_gc.pdf"&gt;Simonsen, M, Father in law of&lt;/a&gt;</v>
      </c>
      <c r="R1009" s="55">
        <f t="shared" si="108"/>
        <v>9</v>
      </c>
      <c r="S1009" s="55">
        <f t="shared" si="109"/>
        <v>11</v>
      </c>
      <c r="T1009" s="55" t="str">
        <f t="shared" si="110"/>
        <v>1894</v>
      </c>
      <c r="U1009" s="55" t="str">
        <f t="shared" si="111"/>
        <v>November</v>
      </c>
      <c r="V1009" s="55">
        <f t="shared" si="112"/>
        <v>11</v>
      </c>
      <c r="W1009" s="55" t="str">
        <f t="shared" si="113"/>
        <v xml:space="preserve"> 2</v>
      </c>
      <c r="X1009" s="2">
        <f t="shared" si="115"/>
        <v>169</v>
      </c>
    </row>
    <row r="1010" spans="1:24" x14ac:dyDescent="0.25">
      <c r="A1010" s="2">
        <v>2751</v>
      </c>
      <c r="B1010" s="4" t="s">
        <v>4965</v>
      </c>
      <c r="C1010" s="5"/>
      <c r="D1010" s="5" t="s">
        <v>64</v>
      </c>
      <c r="E1010" s="72" t="s">
        <v>24882</v>
      </c>
      <c r="F1010" s="71">
        <v>0</v>
      </c>
      <c r="G1010" s="52" t="s">
        <v>4684</v>
      </c>
      <c r="H1010" s="5" t="s">
        <v>4462</v>
      </c>
      <c r="I1010" s="5">
        <v>1</v>
      </c>
      <c r="J1010" s="72" t="s">
        <v>24882</v>
      </c>
      <c r="K1010" s="71">
        <v>200</v>
      </c>
      <c r="L1010" s="64">
        <v>0</v>
      </c>
      <c r="M1010" s="5">
        <v>13</v>
      </c>
      <c r="N1010" s="5">
        <v>1014</v>
      </c>
      <c r="O1010" s="47" t="s">
        <v>21281</v>
      </c>
      <c r="P1010" s="46" t="s">
        <v>25759</v>
      </c>
      <c r="Q1010" s="2" t="str">
        <f t="shared" si="114"/>
        <v>&lt;a href="set03\gc\gc_january_1893_to_december_1895\obituaries\retzlaff,_henry_obituary_part_1_november_30,_1894_pg1_gc.pdf"&gt;Retzlaff, Henry part 1&lt;/a&gt;</v>
      </c>
      <c r="R1010" s="55">
        <f t="shared" si="108"/>
        <v>9</v>
      </c>
      <c r="S1010" s="55">
        <f t="shared" si="109"/>
        <v>12</v>
      </c>
      <c r="T1010" s="55" t="str">
        <f t="shared" si="110"/>
        <v>1894</v>
      </c>
      <c r="U1010" s="55" t="str">
        <f t="shared" si="111"/>
        <v>November</v>
      </c>
      <c r="V1010" s="55">
        <f t="shared" si="112"/>
        <v>11</v>
      </c>
      <c r="W1010" s="55" t="str">
        <f t="shared" si="113"/>
        <v>30</v>
      </c>
      <c r="X1010" s="2">
        <f t="shared" si="115"/>
        <v>150</v>
      </c>
    </row>
    <row r="1011" spans="1:24" x14ac:dyDescent="0.25">
      <c r="A1011" s="2">
        <v>2752</v>
      </c>
      <c r="B1011" s="4" t="s">
        <v>4966</v>
      </c>
      <c r="C1011" s="5"/>
      <c r="D1011" s="5" t="s">
        <v>64</v>
      </c>
      <c r="E1011" s="72" t="s">
        <v>24882</v>
      </c>
      <c r="F1011" s="71">
        <v>0</v>
      </c>
      <c r="G1011" s="52" t="s">
        <v>4684</v>
      </c>
      <c r="H1011" s="5" t="s">
        <v>4462</v>
      </c>
      <c r="I1011" s="5">
        <v>1</v>
      </c>
      <c r="J1011" s="72" t="s">
        <v>24882</v>
      </c>
      <c r="K1011" s="71">
        <v>200</v>
      </c>
      <c r="L1011" s="64">
        <v>0</v>
      </c>
      <c r="M1011" s="5">
        <v>13</v>
      </c>
      <c r="N1011" s="5">
        <v>1015</v>
      </c>
      <c r="O1011" s="47" t="s">
        <v>21282</v>
      </c>
      <c r="P1011" s="46" t="s">
        <v>25759</v>
      </c>
      <c r="Q1011" s="2" t="str">
        <f t="shared" si="114"/>
        <v>&lt;a href="set03\gc\gc_january_1893_to_december_1895\obituaries\retzlaff,_henry_obituary_part_2_november_30,_1894_pg_1_gc.pdf"&gt;Retzlaff, Henry part 2&lt;/a&gt;</v>
      </c>
      <c r="R1011" s="55">
        <f t="shared" si="108"/>
        <v>9</v>
      </c>
      <c r="S1011" s="55">
        <f t="shared" si="109"/>
        <v>12</v>
      </c>
      <c r="T1011" s="55" t="str">
        <f t="shared" si="110"/>
        <v>1894</v>
      </c>
      <c r="U1011" s="55" t="str">
        <f t="shared" si="111"/>
        <v>November</v>
      </c>
      <c r="V1011" s="55">
        <f t="shared" si="112"/>
        <v>11</v>
      </c>
      <c r="W1011" s="55" t="str">
        <f t="shared" si="113"/>
        <v>30</v>
      </c>
      <c r="X1011" s="2">
        <f t="shared" si="115"/>
        <v>151</v>
      </c>
    </row>
    <row r="1012" spans="1:24" x14ac:dyDescent="0.25">
      <c r="A1012" s="2">
        <v>1724</v>
      </c>
      <c r="B1012" s="4" t="s">
        <v>4950</v>
      </c>
      <c r="C1012" s="5"/>
      <c r="D1012" s="5" t="s">
        <v>64</v>
      </c>
      <c r="E1012" s="72">
        <v>0</v>
      </c>
      <c r="F1012" s="71">
        <v>84</v>
      </c>
      <c r="G1012" s="52" t="s">
        <v>4951</v>
      </c>
      <c r="H1012" s="5" t="s">
        <v>4462</v>
      </c>
      <c r="I1012" s="5">
        <v>1</v>
      </c>
      <c r="J1012" s="72" t="s">
        <v>25676</v>
      </c>
      <c r="K1012" s="71">
        <v>84</v>
      </c>
      <c r="L1012" s="64">
        <v>0</v>
      </c>
      <c r="M1012" s="5">
        <v>13</v>
      </c>
      <c r="N1012" s="5">
        <v>1001</v>
      </c>
      <c r="O1012" s="47" t="s">
        <v>21268</v>
      </c>
      <c r="P1012" s="46" t="s">
        <v>25759</v>
      </c>
      <c r="Q1012" s="2" t="str">
        <f t="shared" si="114"/>
        <v>&lt;a href="set03\gc\gc_january_1893_to_december_1895\obituaries\kingsley,_a_z_obituary_december_21,_1894_p1_gc.pdf"&gt;Kingsley, A Z&lt;/a&gt;</v>
      </c>
      <c r="R1012" s="55">
        <f t="shared" si="108"/>
        <v>9</v>
      </c>
      <c r="S1012" s="55">
        <f t="shared" si="109"/>
        <v>12</v>
      </c>
      <c r="T1012" s="55" t="str">
        <f t="shared" si="110"/>
        <v>1894</v>
      </c>
      <c r="U1012" s="55" t="str">
        <f t="shared" si="111"/>
        <v>December</v>
      </c>
      <c r="V1012" s="55">
        <f t="shared" si="112"/>
        <v>12</v>
      </c>
      <c r="W1012" s="55" t="str">
        <f t="shared" si="113"/>
        <v>21</v>
      </c>
      <c r="X1012" s="2">
        <f t="shared" si="115"/>
        <v>131</v>
      </c>
    </row>
    <row r="1013" spans="1:24" x14ac:dyDescent="0.25">
      <c r="A1013" s="2">
        <v>571</v>
      </c>
      <c r="B1013" s="4" t="s">
        <v>4981</v>
      </c>
      <c r="C1013" s="5"/>
      <c r="D1013" s="5" t="s">
        <v>64</v>
      </c>
      <c r="E1013" s="72" t="s">
        <v>12642</v>
      </c>
      <c r="F1013" s="71">
        <v>18</v>
      </c>
      <c r="G1013" s="52" t="s">
        <v>1571</v>
      </c>
      <c r="H1013" s="5" t="s">
        <v>4462</v>
      </c>
      <c r="I1013" s="5">
        <v>1</v>
      </c>
      <c r="J1013" s="72" t="s">
        <v>12642</v>
      </c>
      <c r="K1013" s="71">
        <v>18</v>
      </c>
      <c r="L1013" s="64">
        <v>0</v>
      </c>
      <c r="M1013" s="5">
        <v>13</v>
      </c>
      <c r="N1013" s="5">
        <v>1027</v>
      </c>
      <c r="O1013" s="47" t="s">
        <v>21294</v>
      </c>
      <c r="P1013" s="46" t="s">
        <v>25759</v>
      </c>
      <c r="Q1013" s="2" t="str">
        <f t="shared" si="114"/>
        <v>&lt;a href="set03\gc\gc_january_1893_to_december_1895\obituaries\steinborn,_william_obituary_january_4,_1895_p1_gc.pdf"&gt;Steinborn, William&lt;/a&gt;</v>
      </c>
      <c r="R1013" s="55">
        <f t="shared" si="108"/>
        <v>8</v>
      </c>
      <c r="S1013" s="55">
        <f t="shared" si="109"/>
        <v>10</v>
      </c>
      <c r="T1013" s="55" t="str">
        <f t="shared" si="110"/>
        <v>1895</v>
      </c>
      <c r="U1013" s="55" t="str">
        <f t="shared" si="111"/>
        <v>January</v>
      </c>
      <c r="V1013" s="55">
        <f t="shared" si="112"/>
        <v>1</v>
      </c>
      <c r="W1013" s="55" t="str">
        <f t="shared" si="113"/>
        <v xml:space="preserve"> 4</v>
      </c>
      <c r="X1013" s="2">
        <f t="shared" si="115"/>
        <v>139</v>
      </c>
    </row>
    <row r="1014" spans="1:24" x14ac:dyDescent="0.25">
      <c r="A1014" s="2">
        <v>1337</v>
      </c>
      <c r="B1014" s="4" t="s">
        <v>4923</v>
      </c>
      <c r="C1014" s="5"/>
      <c r="D1014" s="5" t="s">
        <v>64</v>
      </c>
      <c r="E1014" s="72" t="s">
        <v>632</v>
      </c>
      <c r="F1014" s="71">
        <v>63</v>
      </c>
      <c r="G1014" s="52" t="s">
        <v>1172</v>
      </c>
      <c r="H1014" s="5" t="s">
        <v>4462</v>
      </c>
      <c r="I1014" s="5">
        <v>1</v>
      </c>
      <c r="J1014" s="72" t="s">
        <v>632</v>
      </c>
      <c r="K1014" s="71">
        <v>63</v>
      </c>
      <c r="L1014" s="64">
        <v>0</v>
      </c>
      <c r="M1014" s="5">
        <v>13</v>
      </c>
      <c r="N1014" s="5">
        <v>978</v>
      </c>
      <c r="O1014" s="47" t="s">
        <v>21244</v>
      </c>
      <c r="P1014" s="46" t="s">
        <v>25759</v>
      </c>
      <c r="Q1014" s="2" t="str">
        <f t="shared" si="114"/>
        <v>&lt;a href="set03\gc\gc_january_1893_to_december_1895\obituaries\barnard,_george_w_obituary_february_1,_1895_p1_gc.pdf"&gt;Barnard, George W&lt;/a&gt;</v>
      </c>
      <c r="R1014" s="55">
        <f t="shared" si="108"/>
        <v>9</v>
      </c>
      <c r="S1014" s="55">
        <f t="shared" si="109"/>
        <v>11</v>
      </c>
      <c r="T1014" s="55" t="str">
        <f t="shared" si="110"/>
        <v>1895</v>
      </c>
      <c r="U1014" s="55" t="str">
        <f t="shared" si="111"/>
        <v>February</v>
      </c>
      <c r="V1014" s="55">
        <f t="shared" si="112"/>
        <v>2</v>
      </c>
      <c r="W1014" s="55" t="str">
        <f t="shared" si="113"/>
        <v xml:space="preserve"> 1</v>
      </c>
      <c r="X1014" s="2">
        <f t="shared" si="115"/>
        <v>138</v>
      </c>
    </row>
    <row r="1015" spans="1:24" x14ac:dyDescent="0.25">
      <c r="A1015" s="2">
        <v>1545</v>
      </c>
      <c r="B1015" s="4" t="s">
        <v>4958</v>
      </c>
      <c r="C1015" s="5"/>
      <c r="D1015" s="5" t="s">
        <v>62</v>
      </c>
      <c r="E1015" s="72">
        <v>0</v>
      </c>
      <c r="F1015" s="71">
        <v>73</v>
      </c>
      <c r="G1015" s="52" t="s">
        <v>4959</v>
      </c>
      <c r="H1015" s="5" t="s">
        <v>4462</v>
      </c>
      <c r="I1015" s="5">
        <v>1</v>
      </c>
      <c r="J1015" s="72" t="s">
        <v>25676</v>
      </c>
      <c r="K1015" s="71">
        <v>73</v>
      </c>
      <c r="L1015" s="64">
        <v>0</v>
      </c>
      <c r="M1015" s="5">
        <v>13</v>
      </c>
      <c r="N1015" s="5">
        <v>1010</v>
      </c>
      <c r="O1015" s="47" t="s">
        <v>21277</v>
      </c>
      <c r="P1015" s="46" t="s">
        <v>25759</v>
      </c>
      <c r="Q1015" s="2" t="str">
        <f t="shared" si="114"/>
        <v>&lt;a href="set03\gc\gc_january_1893_to_december_1895\obituaries\ole,_john_o_mother_death_notice_march_8,_1895_p1_gc.pdf"&gt;Ole, John O, Mother of&lt;/a&gt;</v>
      </c>
      <c r="R1015" s="55">
        <f t="shared" si="108"/>
        <v>6</v>
      </c>
      <c r="S1015" s="55">
        <f t="shared" si="109"/>
        <v>8</v>
      </c>
      <c r="T1015" s="55" t="str">
        <f t="shared" si="110"/>
        <v>1895</v>
      </c>
      <c r="U1015" s="55" t="str">
        <f t="shared" si="111"/>
        <v>March</v>
      </c>
      <c r="V1015" s="55">
        <f t="shared" si="112"/>
        <v>3</v>
      </c>
      <c r="W1015" s="55" t="str">
        <f t="shared" si="113"/>
        <v xml:space="preserve"> 8</v>
      </c>
      <c r="X1015" s="2">
        <f t="shared" si="115"/>
        <v>145</v>
      </c>
    </row>
    <row r="1016" spans="1:24" x14ac:dyDescent="0.25">
      <c r="A1016" s="2">
        <v>2809</v>
      </c>
      <c r="B1016" s="4" t="s">
        <v>4970</v>
      </c>
      <c r="C1016" s="5"/>
      <c r="D1016" s="5" t="s">
        <v>64</v>
      </c>
      <c r="E1016" s="72">
        <v>0</v>
      </c>
      <c r="F1016" s="71">
        <v>0</v>
      </c>
      <c r="G1016" s="52" t="s">
        <v>1292</v>
      </c>
      <c r="H1016" s="5" t="s">
        <v>4462</v>
      </c>
      <c r="I1016" s="5">
        <v>5</v>
      </c>
      <c r="J1016" s="72" t="s">
        <v>25676</v>
      </c>
      <c r="K1016" s="71">
        <v>200</v>
      </c>
      <c r="L1016" s="64">
        <v>0</v>
      </c>
      <c r="M1016" s="5">
        <v>13</v>
      </c>
      <c r="N1016" s="5">
        <v>1018</v>
      </c>
      <c r="O1016" s="47" t="s">
        <v>21285</v>
      </c>
      <c r="P1016" s="46" t="s">
        <v>25759</v>
      </c>
      <c r="Q1016" s="2" t="str">
        <f t="shared" si="114"/>
        <v>&lt;a href="set03\gc\gc_january_1893_to_december_1895\obituaries\sanderson,_youngest_son_of_s_obituary_march_15,_1895_p5_gc.pdf"&gt;Sanderson, son of S&lt;/a&gt;</v>
      </c>
      <c r="R1016" s="55">
        <f t="shared" si="108"/>
        <v>6</v>
      </c>
      <c r="S1016" s="55">
        <f t="shared" si="109"/>
        <v>9</v>
      </c>
      <c r="T1016" s="55" t="str">
        <f t="shared" si="110"/>
        <v>1895</v>
      </c>
      <c r="U1016" s="55" t="str">
        <f t="shared" si="111"/>
        <v>March</v>
      </c>
      <c r="V1016" s="55">
        <f t="shared" si="112"/>
        <v>3</v>
      </c>
      <c r="W1016" s="55" t="str">
        <f t="shared" si="113"/>
        <v>15</v>
      </c>
      <c r="X1016" s="2">
        <f t="shared" si="115"/>
        <v>149</v>
      </c>
    </row>
    <row r="1017" spans="1:24" x14ac:dyDescent="0.25">
      <c r="A1017" s="2">
        <v>2896</v>
      </c>
      <c r="B1017" s="4" t="s">
        <v>4980</v>
      </c>
      <c r="C1017" s="5"/>
      <c r="D1017" s="5" t="s">
        <v>62</v>
      </c>
      <c r="E1017" s="72">
        <v>0</v>
      </c>
      <c r="F1017" s="71">
        <v>0</v>
      </c>
      <c r="G1017" s="52" t="s">
        <v>1292</v>
      </c>
      <c r="H1017" s="5" t="s">
        <v>4462</v>
      </c>
      <c r="I1017" s="5">
        <v>1</v>
      </c>
      <c r="J1017" s="72" t="s">
        <v>25676</v>
      </c>
      <c r="K1017" s="71">
        <v>200</v>
      </c>
      <c r="L1017" s="64">
        <v>0</v>
      </c>
      <c r="M1017" s="5">
        <v>13</v>
      </c>
      <c r="N1017" s="5">
        <v>1026</v>
      </c>
      <c r="O1017" s="47" t="s">
        <v>21293</v>
      </c>
      <c r="P1017" s="46" t="s">
        <v>25759</v>
      </c>
      <c r="Q1017" s="2" t="str">
        <f t="shared" si="114"/>
        <v>&lt;a href="set03\gc\gc_january_1893_to_december_1895\obituaries\spangenberg,_oldest_dau_of_wm_death_notice_march_15,_1895_p1_gc.pdf"&gt;Spangenberg, Dau of Wm&lt;/a&gt;</v>
      </c>
      <c r="R1017" s="55">
        <f t="shared" si="108"/>
        <v>6</v>
      </c>
      <c r="S1017" s="55">
        <f t="shared" si="109"/>
        <v>9</v>
      </c>
      <c r="T1017" s="55" t="str">
        <f t="shared" si="110"/>
        <v>1895</v>
      </c>
      <c r="U1017" s="55" t="str">
        <f t="shared" si="111"/>
        <v>March</v>
      </c>
      <c r="V1017" s="55">
        <f t="shared" si="112"/>
        <v>3</v>
      </c>
      <c r="W1017" s="55" t="str">
        <f t="shared" si="113"/>
        <v>15</v>
      </c>
      <c r="X1017" s="2">
        <f t="shared" si="115"/>
        <v>157</v>
      </c>
    </row>
    <row r="1018" spans="1:24" x14ac:dyDescent="0.25">
      <c r="A1018" s="2">
        <v>1716</v>
      </c>
      <c r="B1018" s="4" t="s">
        <v>4982</v>
      </c>
      <c r="C1018" s="5"/>
      <c r="D1018" s="5" t="s">
        <v>64</v>
      </c>
      <c r="E1018" s="72">
        <v>0</v>
      </c>
      <c r="F1018" s="71">
        <v>83</v>
      </c>
      <c r="G1018" s="52" t="s">
        <v>1535</v>
      </c>
      <c r="H1018" s="5" t="s">
        <v>4462</v>
      </c>
      <c r="I1018" s="5">
        <v>1</v>
      </c>
      <c r="J1018" s="72" t="s">
        <v>25676</v>
      </c>
      <c r="K1018" s="71">
        <v>83</v>
      </c>
      <c r="L1018" s="64">
        <v>0</v>
      </c>
      <c r="M1018" s="5">
        <v>13</v>
      </c>
      <c r="N1018" s="5">
        <v>1028</v>
      </c>
      <c r="O1018" s="47" t="s">
        <v>21295</v>
      </c>
      <c r="P1018" s="46" t="s">
        <v>25759</v>
      </c>
      <c r="Q1018" s="2" t="str">
        <f t="shared" si="114"/>
        <v>&lt;a href="set03\gc\gc_january_1893_to_december_1895\obituaries\stevens,_john_obituary_april_26,_1895_p1_gc.pdf"&gt;Stevens, John&lt;/a&gt;</v>
      </c>
      <c r="R1018" s="55">
        <f t="shared" si="108"/>
        <v>6</v>
      </c>
      <c r="S1018" s="55">
        <f t="shared" si="109"/>
        <v>9</v>
      </c>
      <c r="T1018" s="55" t="str">
        <f t="shared" si="110"/>
        <v>1895</v>
      </c>
      <c r="U1018" s="55" t="str">
        <f t="shared" si="111"/>
        <v>April</v>
      </c>
      <c r="V1018" s="55">
        <f t="shared" si="112"/>
        <v>4</v>
      </c>
      <c r="W1018" s="55" t="str">
        <f t="shared" si="113"/>
        <v>26</v>
      </c>
      <c r="X1018" s="2">
        <f t="shared" si="115"/>
        <v>128</v>
      </c>
    </row>
    <row r="1019" spans="1:24" x14ac:dyDescent="0.25">
      <c r="A1019" s="2">
        <v>555</v>
      </c>
      <c r="B1019" s="4" t="s">
        <v>4929</v>
      </c>
      <c r="C1019" s="5"/>
      <c r="D1019" s="5" t="s">
        <v>64</v>
      </c>
      <c r="E1019" s="77" t="s">
        <v>25109</v>
      </c>
      <c r="F1019" s="71">
        <v>18</v>
      </c>
      <c r="G1019" s="52" t="s">
        <v>4679</v>
      </c>
      <c r="H1019" s="5" t="s">
        <v>4462</v>
      </c>
      <c r="I1019" s="5">
        <v>1</v>
      </c>
      <c r="J1019" s="72" t="s">
        <v>25109</v>
      </c>
      <c r="K1019" s="71">
        <v>18</v>
      </c>
      <c r="L1019" s="64">
        <v>0</v>
      </c>
      <c r="M1019" s="5">
        <v>13</v>
      </c>
      <c r="N1019" s="5">
        <v>983</v>
      </c>
      <c r="O1019" s="47" t="s">
        <v>25763</v>
      </c>
      <c r="P1019" s="46" t="s">
        <v>25759</v>
      </c>
      <c r="Q1019" s="2" t="str">
        <f t="shared" si="114"/>
        <v>&lt;a href="set03\gc\gc_january_1893_to_december_1895\obituaries\detwiller,_william_obituary_may_17,_1895_p1_gc.pdf"&gt;Detwiller, William&lt;/a&gt;</v>
      </c>
      <c r="R1019" s="55">
        <f t="shared" si="108"/>
        <v>4</v>
      </c>
      <c r="S1019" s="55">
        <f t="shared" si="109"/>
        <v>7</v>
      </c>
      <c r="T1019" s="55" t="str">
        <f t="shared" si="110"/>
        <v>1895</v>
      </c>
      <c r="U1019" s="55" t="str">
        <f t="shared" si="111"/>
        <v>May</v>
      </c>
      <c r="V1019" s="55">
        <f t="shared" si="112"/>
        <v>5</v>
      </c>
      <c r="W1019" s="55" t="str">
        <f t="shared" si="113"/>
        <v>17</v>
      </c>
      <c r="X1019" s="2">
        <f t="shared" si="115"/>
        <v>136</v>
      </c>
    </row>
    <row r="1020" spans="1:24" x14ac:dyDescent="0.25">
      <c r="A1020" s="2">
        <v>2350</v>
      </c>
      <c r="B1020" s="4" t="s">
        <v>4948</v>
      </c>
      <c r="C1020" s="5"/>
      <c r="D1020" s="5" t="s">
        <v>62</v>
      </c>
      <c r="E1020" s="72">
        <v>0</v>
      </c>
      <c r="F1020" s="71">
        <v>0</v>
      </c>
      <c r="G1020" s="52" t="s">
        <v>4679</v>
      </c>
      <c r="H1020" s="5" t="s">
        <v>4462</v>
      </c>
      <c r="I1020" s="5">
        <v>1</v>
      </c>
      <c r="J1020" s="72" t="s">
        <v>25676</v>
      </c>
      <c r="K1020" s="71">
        <v>200</v>
      </c>
      <c r="L1020" s="64">
        <v>0</v>
      </c>
      <c r="M1020" s="5">
        <v>13</v>
      </c>
      <c r="N1020" s="5">
        <v>999</v>
      </c>
      <c r="O1020" s="47" t="s">
        <v>21266</v>
      </c>
      <c r="P1020" s="46" t="s">
        <v>25759</v>
      </c>
      <c r="Q1020" s="2" t="str">
        <f t="shared" si="114"/>
        <v>&lt;a href="set03\gc\gc_january_1893_to_december_1895\obituaries\jorgenson_death_notice_may_17,_1895_p1_gc.pdf"&gt;Jorgenson&lt;/a&gt;</v>
      </c>
      <c r="R1020" s="55">
        <f t="shared" si="108"/>
        <v>4</v>
      </c>
      <c r="S1020" s="55">
        <f t="shared" si="109"/>
        <v>7</v>
      </c>
      <c r="T1020" s="55" t="str">
        <f t="shared" si="110"/>
        <v>1895</v>
      </c>
      <c r="U1020" s="55" t="str">
        <f t="shared" si="111"/>
        <v>May</v>
      </c>
      <c r="V1020" s="55">
        <f t="shared" si="112"/>
        <v>5</v>
      </c>
      <c r="W1020" s="55" t="str">
        <f t="shared" si="113"/>
        <v>17</v>
      </c>
      <c r="X1020" s="2">
        <f t="shared" si="115"/>
        <v>122</v>
      </c>
    </row>
    <row r="1021" spans="1:24" x14ac:dyDescent="0.25">
      <c r="A1021" s="2">
        <v>2610</v>
      </c>
      <c r="B1021" s="4" t="s">
        <v>1516</v>
      </c>
      <c r="C1021" s="5"/>
      <c r="D1021" s="5" t="s">
        <v>64</v>
      </c>
      <c r="E1021" s="72">
        <v>0</v>
      </c>
      <c r="F1021" s="71">
        <v>0</v>
      </c>
      <c r="G1021" s="52" t="s">
        <v>4679</v>
      </c>
      <c r="H1021" s="5" t="s">
        <v>4462</v>
      </c>
      <c r="I1021" s="5">
        <v>1</v>
      </c>
      <c r="J1021" s="72" t="s">
        <v>25676</v>
      </c>
      <c r="K1021" s="71">
        <v>200</v>
      </c>
      <c r="L1021" s="64">
        <v>0</v>
      </c>
      <c r="M1021" s="5">
        <v>13</v>
      </c>
      <c r="N1021" s="5">
        <v>1009</v>
      </c>
      <c r="O1021" s="47" t="s">
        <v>21276</v>
      </c>
      <c r="P1021" s="46" t="s">
        <v>25759</v>
      </c>
      <c r="Q1021" s="2" t="str">
        <f t="shared" si="114"/>
        <v>&lt;a href="set03\gc\gc_january_1893_to_december_1895\obituaries\newell,_dubois_obituary_may_17,_1895_p1_gc.pdf"&gt;Newell, Dubois&lt;/a&gt;</v>
      </c>
      <c r="R1021" s="55">
        <f t="shared" si="108"/>
        <v>4</v>
      </c>
      <c r="S1021" s="55">
        <f t="shared" si="109"/>
        <v>7</v>
      </c>
      <c r="T1021" s="55" t="str">
        <f t="shared" si="110"/>
        <v>1895</v>
      </c>
      <c r="U1021" s="55" t="str">
        <f t="shared" si="111"/>
        <v>May</v>
      </c>
      <c r="V1021" s="55">
        <f t="shared" si="112"/>
        <v>5</v>
      </c>
      <c r="W1021" s="55" t="str">
        <f t="shared" si="113"/>
        <v>17</v>
      </c>
      <c r="X1021" s="2">
        <f t="shared" si="115"/>
        <v>128</v>
      </c>
    </row>
    <row r="1022" spans="1:24" x14ac:dyDescent="0.25">
      <c r="A1022" s="2">
        <v>1924</v>
      </c>
      <c r="B1022" s="4" t="s">
        <v>4925</v>
      </c>
      <c r="C1022" s="5"/>
      <c r="D1022" s="5" t="s">
        <v>64</v>
      </c>
      <c r="E1022" s="72" t="s">
        <v>25139</v>
      </c>
      <c r="F1022" s="71">
        <v>0</v>
      </c>
      <c r="G1022" s="12" t="s">
        <v>1163</v>
      </c>
      <c r="H1022" s="5" t="s">
        <v>4462</v>
      </c>
      <c r="I1022" s="5">
        <v>5</v>
      </c>
      <c r="J1022" s="72" t="s">
        <v>25139</v>
      </c>
      <c r="K1022" s="71">
        <v>200</v>
      </c>
      <c r="L1022" s="64">
        <v>0</v>
      </c>
      <c r="M1022" s="5">
        <v>13</v>
      </c>
      <c r="N1022" s="5">
        <v>1045</v>
      </c>
      <c r="O1022" s="46" t="s">
        <v>21246</v>
      </c>
      <c r="P1022" s="46" t="s">
        <v>25759</v>
      </c>
      <c r="Q1022" s="2" t="str">
        <f t="shared" si="114"/>
        <v>&lt;a href="set03\gc\gc_january_1893_to_december_1895\obituaries\botnan,_ole_obituary_june_14,_1895_p5_gc.pdf"&gt;Botnan, Ole&lt;/a&gt;</v>
      </c>
      <c r="R1022" s="55">
        <f t="shared" si="108"/>
        <v>5</v>
      </c>
      <c r="S1022" s="55">
        <f t="shared" si="109"/>
        <v>8</v>
      </c>
      <c r="T1022" s="55" t="str">
        <f t="shared" si="110"/>
        <v>1895</v>
      </c>
      <c r="U1022" s="55" t="str">
        <f t="shared" si="111"/>
        <v>June</v>
      </c>
      <c r="V1022" s="55">
        <f t="shared" si="112"/>
        <v>6</v>
      </c>
      <c r="W1022" s="55" t="str">
        <f t="shared" si="113"/>
        <v>14</v>
      </c>
      <c r="X1022" s="2">
        <f t="shared" si="115"/>
        <v>123</v>
      </c>
    </row>
    <row r="1023" spans="1:24" x14ac:dyDescent="0.25">
      <c r="A1023" s="2">
        <v>1925</v>
      </c>
      <c r="B1023" s="4" t="s">
        <v>4925</v>
      </c>
      <c r="C1023" s="5"/>
      <c r="D1023" s="5" t="s">
        <v>64</v>
      </c>
      <c r="E1023" s="72" t="s">
        <v>25139</v>
      </c>
      <c r="F1023" s="71"/>
      <c r="G1023" s="43" t="s">
        <v>1163</v>
      </c>
      <c r="H1023" s="5" t="s">
        <v>4462</v>
      </c>
      <c r="I1023" s="5">
        <v>5</v>
      </c>
      <c r="J1023" s="72" t="s">
        <v>25139</v>
      </c>
      <c r="K1023" s="71">
        <v>200</v>
      </c>
      <c r="L1023" s="64"/>
      <c r="M1023" s="5">
        <v>13</v>
      </c>
      <c r="N1023" s="5"/>
      <c r="O1023" s="47" t="s">
        <v>21246</v>
      </c>
      <c r="P1023" s="46" t="s">
        <v>25759</v>
      </c>
      <c r="Q1023" s="2" t="str">
        <f t="shared" si="114"/>
        <v>&lt;a href="set03\gc\gc_january_1893_to_december_1895\obituaries\botnan,_ole_obituary_june_14,_1895_p5_gc.pdf"&gt;Botnan, Ole&lt;/a&gt;</v>
      </c>
      <c r="R1023" s="55">
        <f t="shared" ref="R1023:R1086" si="116">FIND(" ",G1023)</f>
        <v>5</v>
      </c>
      <c r="S1023" s="55">
        <f t="shared" ref="S1023:S1086" si="117">FIND(",",G1023)</f>
        <v>8</v>
      </c>
      <c r="T1023" s="55" t="str">
        <f t="shared" ref="T1023:T1086" si="118">MID(G1023,S1023+2,4)</f>
        <v>1895</v>
      </c>
      <c r="U1023" s="55" t="str">
        <f t="shared" ref="U1023:U1086" si="119">MID(G1023,1,R1023-1)</f>
        <v>June</v>
      </c>
      <c r="V1023" s="55">
        <f t="shared" ref="V1023:V1086" si="120">_xlfn.SWITCH(TRIM(U1023),
"January",1,"February",2,"March",3,"April",4,
"May",5,"June",6,"July",7,"August",8,
"September",9,"October",10,"November",11,"December",12,"No Match")</f>
        <v>6</v>
      </c>
      <c r="W1023" s="55" t="str">
        <f t="shared" ref="W1023:W1086" si="121">MID(G1023,S1023-2,2)</f>
        <v>14</v>
      </c>
      <c r="X1023" s="2">
        <f t="shared" si="115"/>
        <v>123</v>
      </c>
    </row>
    <row r="1024" spans="1:24" x14ac:dyDescent="0.25">
      <c r="A1024" s="2">
        <v>2687</v>
      </c>
      <c r="B1024" s="4" t="s">
        <v>4961</v>
      </c>
      <c r="C1024" s="5"/>
      <c r="D1024" s="5" t="s">
        <v>64</v>
      </c>
      <c r="E1024" s="72">
        <v>0</v>
      </c>
      <c r="F1024" s="71">
        <v>0</v>
      </c>
      <c r="G1024" s="52" t="s">
        <v>4962</v>
      </c>
      <c r="H1024" s="5" t="s">
        <v>4462</v>
      </c>
      <c r="I1024" s="5">
        <v>1</v>
      </c>
      <c r="J1024" s="72" t="s">
        <v>25676</v>
      </c>
      <c r="K1024" s="71">
        <v>200</v>
      </c>
      <c r="L1024" s="64">
        <v>0</v>
      </c>
      <c r="M1024" s="5">
        <v>13</v>
      </c>
      <c r="N1024" s="5">
        <v>1012</v>
      </c>
      <c r="O1024" s="47" t="s">
        <v>21279</v>
      </c>
      <c r="P1024" s="46" t="s">
        <v>25759</v>
      </c>
      <c r="Q1024" s="2" t="str">
        <f t="shared" si="114"/>
        <v>&lt;a href="set03\gc\gc_january_1893_to_december_1895\obituaries\pattison,_welcome_l_obituary_june_21,_1895_p1_gc.pdf"&gt;Pattison, Welcome L&lt;/a&gt;</v>
      </c>
      <c r="R1024" s="55">
        <f t="shared" si="116"/>
        <v>5</v>
      </c>
      <c r="S1024" s="55">
        <f t="shared" si="117"/>
        <v>8</v>
      </c>
      <c r="T1024" s="55" t="str">
        <f t="shared" si="118"/>
        <v>1895</v>
      </c>
      <c r="U1024" s="55" t="str">
        <f t="shared" si="119"/>
        <v>June</v>
      </c>
      <c r="V1024" s="55">
        <f t="shared" si="120"/>
        <v>6</v>
      </c>
      <c r="W1024" s="55" t="str">
        <f t="shared" si="121"/>
        <v>21</v>
      </c>
      <c r="X1024" s="2">
        <f t="shared" si="115"/>
        <v>139</v>
      </c>
    </row>
    <row r="1025" spans="1:24" x14ac:dyDescent="0.25">
      <c r="A1025" s="2">
        <v>2267</v>
      </c>
      <c r="B1025" s="4" t="s">
        <v>1471</v>
      </c>
      <c r="C1025" s="5"/>
      <c r="D1025" s="5" t="s">
        <v>62</v>
      </c>
      <c r="E1025" s="72" t="s">
        <v>24887</v>
      </c>
      <c r="F1025" s="71">
        <v>0</v>
      </c>
      <c r="G1025" s="52" t="s">
        <v>1430</v>
      </c>
      <c r="H1025" s="5" t="s">
        <v>4462</v>
      </c>
      <c r="I1025" s="5">
        <v>5</v>
      </c>
      <c r="J1025" s="72" t="s">
        <v>24887</v>
      </c>
      <c r="K1025" s="71">
        <v>200</v>
      </c>
      <c r="L1025" s="64">
        <v>0</v>
      </c>
      <c r="M1025" s="5">
        <v>13</v>
      </c>
      <c r="N1025" s="5">
        <v>994</v>
      </c>
      <c r="O1025" s="47" t="s">
        <v>21261</v>
      </c>
      <c r="P1025" s="46" t="s">
        <v>25759</v>
      </c>
      <c r="Q1025" s="2" t="str">
        <f t="shared" si="114"/>
        <v>&lt;a href="set03\gc\gc_january_1893_to_december_1895\obituaries\holje,_martin_death_notice_july_5,_1895_p5_gc.pdf"&gt;Holje, Martin&lt;/a&gt;</v>
      </c>
      <c r="R1025" s="55">
        <f t="shared" si="116"/>
        <v>5</v>
      </c>
      <c r="S1025" s="55">
        <f t="shared" si="117"/>
        <v>7</v>
      </c>
      <c r="T1025" s="55" t="str">
        <f t="shared" si="118"/>
        <v>1895</v>
      </c>
      <c r="U1025" s="55" t="str">
        <f t="shared" si="119"/>
        <v>July</v>
      </c>
      <c r="V1025" s="55">
        <f t="shared" si="120"/>
        <v>7</v>
      </c>
      <c r="W1025" s="55" t="str">
        <f t="shared" si="121"/>
        <v xml:space="preserve"> 5</v>
      </c>
      <c r="X1025" s="2">
        <f t="shared" si="115"/>
        <v>130</v>
      </c>
    </row>
    <row r="1026" spans="1:24" x14ac:dyDescent="0.25">
      <c r="A1026" s="2">
        <v>2602</v>
      </c>
      <c r="B1026" s="4" t="s">
        <v>4955</v>
      </c>
      <c r="C1026" s="5"/>
      <c r="D1026" s="5" t="s">
        <v>62</v>
      </c>
      <c r="E1026" s="72" t="s">
        <v>25139</v>
      </c>
      <c r="F1026" s="71">
        <v>0</v>
      </c>
      <c r="G1026" s="52" t="s">
        <v>1430</v>
      </c>
      <c r="H1026" s="5" t="s">
        <v>4462</v>
      </c>
      <c r="I1026" s="5">
        <v>5</v>
      </c>
      <c r="J1026" s="72" t="s">
        <v>25139</v>
      </c>
      <c r="K1026" s="71">
        <v>200</v>
      </c>
      <c r="L1026" s="64">
        <v>0</v>
      </c>
      <c r="M1026" s="5">
        <v>13</v>
      </c>
      <c r="N1026" s="5">
        <v>1006</v>
      </c>
      <c r="O1026" s="47" t="s">
        <v>21273</v>
      </c>
      <c r="P1026" s="46" t="s">
        <v>25759</v>
      </c>
      <c r="Q1026" s="2" t="str">
        <f t="shared" ref="Q1026:Q1089" si="122">"&lt;a href="&amp;""""&amp;P1026&amp;"\"&amp;O1026&amp;"""&gt;"&amp;B1026&amp;"&lt;/a&gt;"</f>
        <v>&lt;a href="set03\gc\gc_january_1893_to_december_1895\obituaries\ness,_ed_death_notice_july_5,_1895_p5_gc.pdf"&gt;Ness, Ed&lt;/a&gt;</v>
      </c>
      <c r="R1026" s="55">
        <f t="shared" si="116"/>
        <v>5</v>
      </c>
      <c r="S1026" s="55">
        <f t="shared" si="117"/>
        <v>7</v>
      </c>
      <c r="T1026" s="55" t="str">
        <f t="shared" si="118"/>
        <v>1895</v>
      </c>
      <c r="U1026" s="55" t="str">
        <f t="shared" si="119"/>
        <v>July</v>
      </c>
      <c r="V1026" s="55">
        <f t="shared" si="120"/>
        <v>7</v>
      </c>
      <c r="W1026" s="55" t="str">
        <f t="shared" si="121"/>
        <v xml:space="preserve"> 5</v>
      </c>
      <c r="X1026" s="2">
        <f t="shared" ref="X1026:X1089" si="123">LEN(Q1026)</f>
        <v>120</v>
      </c>
    </row>
    <row r="1027" spans="1:24" x14ac:dyDescent="0.25">
      <c r="A1027" s="2">
        <v>2812</v>
      </c>
      <c r="B1027" s="4" t="s">
        <v>4971</v>
      </c>
      <c r="C1027" s="5"/>
      <c r="D1027" s="5" t="s">
        <v>64</v>
      </c>
      <c r="E1027" s="72" t="s">
        <v>24954</v>
      </c>
      <c r="F1027" s="71">
        <v>0</v>
      </c>
      <c r="G1027" s="52" t="s">
        <v>1430</v>
      </c>
      <c r="H1027" s="5" t="s">
        <v>4462</v>
      </c>
      <c r="I1027" s="5">
        <v>1</v>
      </c>
      <c r="J1027" s="72" t="s">
        <v>24954</v>
      </c>
      <c r="K1027" s="71">
        <v>200</v>
      </c>
      <c r="L1027" s="64">
        <v>0</v>
      </c>
      <c r="M1027" s="5">
        <v>13</v>
      </c>
      <c r="N1027" s="5">
        <v>1019</v>
      </c>
      <c r="O1027" s="47" t="s">
        <v>21286</v>
      </c>
      <c r="P1027" s="46" t="s">
        <v>25759</v>
      </c>
      <c r="Q1027" s="2" t="str">
        <f t="shared" si="122"/>
        <v>&lt;a href="set03\gc\gc_january_1893_to_december_1895\obituaries\santor,_mrs._obituary_july_5,_1895_p1_gc.pdf"&gt;Santor, Mrs.&lt;/a&gt;</v>
      </c>
      <c r="R1027" s="55">
        <f t="shared" si="116"/>
        <v>5</v>
      </c>
      <c r="S1027" s="55">
        <f t="shared" si="117"/>
        <v>7</v>
      </c>
      <c r="T1027" s="55" t="str">
        <f t="shared" si="118"/>
        <v>1895</v>
      </c>
      <c r="U1027" s="55" t="str">
        <f t="shared" si="119"/>
        <v>July</v>
      </c>
      <c r="V1027" s="55">
        <f t="shared" si="120"/>
        <v>7</v>
      </c>
      <c r="W1027" s="55" t="str">
        <f t="shared" si="121"/>
        <v xml:space="preserve"> 5</v>
      </c>
      <c r="X1027" s="2">
        <f t="shared" si="123"/>
        <v>124</v>
      </c>
    </row>
    <row r="1028" spans="1:24" x14ac:dyDescent="0.25">
      <c r="A1028" s="2">
        <v>2833</v>
      </c>
      <c r="B1028" s="4" t="s">
        <v>4974</v>
      </c>
      <c r="C1028" s="5"/>
      <c r="D1028" s="5" t="s">
        <v>64</v>
      </c>
      <c r="E1028" s="72">
        <v>0</v>
      </c>
      <c r="F1028" s="71">
        <v>0</v>
      </c>
      <c r="G1028" s="52" t="s">
        <v>1430</v>
      </c>
      <c r="H1028" s="5" t="s">
        <v>4462</v>
      </c>
      <c r="I1028" s="5">
        <v>1</v>
      </c>
      <c r="J1028" s="72" t="s">
        <v>25676</v>
      </c>
      <c r="K1028" s="71">
        <v>200</v>
      </c>
      <c r="L1028" s="64">
        <v>0</v>
      </c>
      <c r="M1028" s="5">
        <v>13</v>
      </c>
      <c r="N1028" s="5">
        <v>1021</v>
      </c>
      <c r="O1028" s="47" t="s">
        <v>21288</v>
      </c>
      <c r="P1028" s="46" t="s">
        <v>25759</v>
      </c>
      <c r="Q1028" s="2" t="str">
        <f t="shared" si="122"/>
        <v>&lt;a href="set03\gc\gc_january_1893_to_december_1895\obituaries\selander,_mr._obituary_july_5,_1895_p1_gc.pdf"&gt;Selander, Mr.&lt;/a&gt;</v>
      </c>
      <c r="R1028" s="55">
        <f t="shared" si="116"/>
        <v>5</v>
      </c>
      <c r="S1028" s="55">
        <f t="shared" si="117"/>
        <v>7</v>
      </c>
      <c r="T1028" s="55" t="str">
        <f t="shared" si="118"/>
        <v>1895</v>
      </c>
      <c r="U1028" s="55" t="str">
        <f t="shared" si="119"/>
        <v>July</v>
      </c>
      <c r="V1028" s="55">
        <f t="shared" si="120"/>
        <v>7</v>
      </c>
      <c r="W1028" s="55" t="str">
        <f t="shared" si="121"/>
        <v xml:space="preserve"> 5</v>
      </c>
      <c r="X1028" s="2">
        <f t="shared" si="123"/>
        <v>126</v>
      </c>
    </row>
    <row r="1029" spans="1:24" x14ac:dyDescent="0.25">
      <c r="A1029" s="2">
        <v>2859</v>
      </c>
      <c r="B1029" s="4" t="s">
        <v>4979</v>
      </c>
      <c r="C1029" s="5"/>
      <c r="D1029" s="5" t="s">
        <v>62</v>
      </c>
      <c r="E1029" s="72" t="s">
        <v>25371</v>
      </c>
      <c r="F1029" s="71">
        <v>0</v>
      </c>
      <c r="G1029" s="52" t="s">
        <v>1430</v>
      </c>
      <c r="H1029" s="5" t="s">
        <v>4462</v>
      </c>
      <c r="I1029" s="5">
        <v>5</v>
      </c>
      <c r="J1029" s="72" t="s">
        <v>25371</v>
      </c>
      <c r="K1029" s="71">
        <v>200</v>
      </c>
      <c r="L1029" s="64">
        <v>0</v>
      </c>
      <c r="M1029" s="5">
        <v>13</v>
      </c>
      <c r="N1029" s="5">
        <v>1025</v>
      </c>
      <c r="O1029" s="47" t="s">
        <v>21292</v>
      </c>
      <c r="P1029" s="46" t="s">
        <v>25759</v>
      </c>
      <c r="Q1029" s="2" t="str">
        <f t="shared" si="122"/>
        <v>&lt;a href="set03\gc\gc_january_1893_to_december_1895\obituaries\simonson,_anton_death_notice_july_5,_1895_p5_gc.pdf"&gt;Simonson, Anton&lt;/a&gt;</v>
      </c>
      <c r="R1029" s="55">
        <f t="shared" si="116"/>
        <v>5</v>
      </c>
      <c r="S1029" s="55">
        <f t="shared" si="117"/>
        <v>7</v>
      </c>
      <c r="T1029" s="55" t="str">
        <f t="shared" si="118"/>
        <v>1895</v>
      </c>
      <c r="U1029" s="55" t="str">
        <f t="shared" si="119"/>
        <v>July</v>
      </c>
      <c r="V1029" s="55">
        <f t="shared" si="120"/>
        <v>7</v>
      </c>
      <c r="W1029" s="55" t="str">
        <f t="shared" si="121"/>
        <v xml:space="preserve"> 5</v>
      </c>
      <c r="X1029" s="2">
        <f t="shared" si="123"/>
        <v>134</v>
      </c>
    </row>
    <row r="1030" spans="1:24" x14ac:dyDescent="0.25">
      <c r="A1030" s="2">
        <v>2603</v>
      </c>
      <c r="B1030" s="4" t="s">
        <v>4955</v>
      </c>
      <c r="C1030" s="5"/>
      <c r="D1030" s="5" t="s">
        <v>72</v>
      </c>
      <c r="E1030" s="72" t="s">
        <v>25139</v>
      </c>
      <c r="F1030" s="71">
        <v>0</v>
      </c>
      <c r="G1030" s="52" t="s">
        <v>1666</v>
      </c>
      <c r="H1030" s="5" t="s">
        <v>4462</v>
      </c>
      <c r="I1030" s="5">
        <v>1</v>
      </c>
      <c r="J1030" s="72" t="s">
        <v>25139</v>
      </c>
      <c r="K1030" s="71">
        <v>200</v>
      </c>
      <c r="L1030" s="64">
        <v>0</v>
      </c>
      <c r="M1030" s="5">
        <v>13</v>
      </c>
      <c r="N1030" s="5">
        <v>1007</v>
      </c>
      <c r="O1030" s="47" t="s">
        <v>21274</v>
      </c>
      <c r="P1030" s="46" t="s">
        <v>25759</v>
      </c>
      <c r="Q1030" s="2" t="str">
        <f t="shared" si="122"/>
        <v>&lt;a href="set03\gc\gc_january_1893_to_december_1895\obituaries\ness,_ed_funeral_report_july_12,_1895_p1_gc.pdf"&gt;Ness, Ed&lt;/a&gt;</v>
      </c>
      <c r="R1030" s="55">
        <f t="shared" si="116"/>
        <v>5</v>
      </c>
      <c r="S1030" s="55">
        <f t="shared" si="117"/>
        <v>8</v>
      </c>
      <c r="T1030" s="55" t="str">
        <f t="shared" si="118"/>
        <v>1895</v>
      </c>
      <c r="U1030" s="55" t="str">
        <f t="shared" si="119"/>
        <v>July</v>
      </c>
      <c r="V1030" s="55">
        <f t="shared" si="120"/>
        <v>7</v>
      </c>
      <c r="W1030" s="55" t="str">
        <f t="shared" si="121"/>
        <v>12</v>
      </c>
      <c r="X1030" s="2">
        <f t="shared" si="123"/>
        <v>123</v>
      </c>
    </row>
    <row r="1031" spans="1:24" x14ac:dyDescent="0.25">
      <c r="A1031" s="2">
        <v>147</v>
      </c>
      <c r="B1031" s="4" t="s">
        <v>4941</v>
      </c>
      <c r="C1031" s="5"/>
      <c r="D1031" s="5" t="s">
        <v>62</v>
      </c>
      <c r="E1031" s="72" t="s">
        <v>25665</v>
      </c>
      <c r="F1031" s="71" t="s">
        <v>25362</v>
      </c>
      <c r="G1031" s="12" t="s">
        <v>1758</v>
      </c>
      <c r="H1031" s="5" t="s">
        <v>4462</v>
      </c>
      <c r="I1031" s="5">
        <v>5</v>
      </c>
      <c r="J1031" s="72" t="s">
        <v>25361</v>
      </c>
      <c r="K1031" s="71">
        <f>6/52</f>
        <v>0.11538461538461539</v>
      </c>
      <c r="L1031" s="64">
        <v>0</v>
      </c>
      <c r="M1031" s="5">
        <v>13</v>
      </c>
      <c r="N1031" s="5">
        <v>1077</v>
      </c>
      <c r="O1031" s="46" t="s">
        <v>21258</v>
      </c>
      <c r="P1031" s="46" t="s">
        <v>25759</v>
      </c>
      <c r="Q1031" s="2" t="str">
        <f t="shared" si="122"/>
        <v>&lt;a href="set03\gc\gc_january_1893_to_december_1895\obituaries\hare,_6_wks_old_dau_of_thomas_death_notice_august_2,_1895_p5_gc.pdf"&gt;Hare, 6 wk old dau of Thomas&lt;/a&gt;</v>
      </c>
      <c r="R1031" s="55">
        <f t="shared" si="116"/>
        <v>7</v>
      </c>
      <c r="S1031" s="55">
        <f t="shared" si="117"/>
        <v>9</v>
      </c>
      <c r="T1031" s="55" t="str">
        <f t="shared" si="118"/>
        <v>1895</v>
      </c>
      <c r="U1031" s="55" t="str">
        <f t="shared" si="119"/>
        <v>August</v>
      </c>
      <c r="V1031" s="55">
        <f t="shared" si="120"/>
        <v>8</v>
      </c>
      <c r="W1031" s="55" t="str">
        <f t="shared" si="121"/>
        <v xml:space="preserve"> 2</v>
      </c>
      <c r="X1031" s="2">
        <f t="shared" si="123"/>
        <v>163</v>
      </c>
    </row>
    <row r="1032" spans="1:24" x14ac:dyDescent="0.25">
      <c r="A1032" s="2">
        <v>148</v>
      </c>
      <c r="B1032" s="4" t="s">
        <v>25654</v>
      </c>
      <c r="C1032" s="5"/>
      <c r="D1032" s="5" t="s">
        <v>62</v>
      </c>
      <c r="E1032" s="72" t="s">
        <v>25665</v>
      </c>
      <c r="F1032" s="71" t="s">
        <v>25362</v>
      </c>
      <c r="G1032" s="43" t="s">
        <v>1758</v>
      </c>
      <c r="H1032" s="5" t="s">
        <v>4462</v>
      </c>
      <c r="I1032" s="5">
        <v>5</v>
      </c>
      <c r="J1032" s="72" t="s">
        <v>25665</v>
      </c>
      <c r="K1032" s="71">
        <f>6/52</f>
        <v>0.11538461538461539</v>
      </c>
      <c r="L1032" s="64"/>
      <c r="M1032" s="5">
        <v>13</v>
      </c>
      <c r="N1032" s="5"/>
      <c r="O1032" s="47" t="s">
        <v>21258</v>
      </c>
      <c r="P1032" s="46" t="s">
        <v>25759</v>
      </c>
      <c r="Q1032" s="2" t="str">
        <f t="shared" si="122"/>
        <v>&lt;a href="set03\gc\gc_january_1893_to_december_1895\obituaries\hare,_6_wks_old_dau_of_thomas_death_notice_august_2,_1895_p5_gc.pdf"&gt;Hare, do of Thomas&lt;/a&gt;</v>
      </c>
      <c r="R1032" s="55">
        <f t="shared" si="116"/>
        <v>7</v>
      </c>
      <c r="S1032" s="55">
        <f t="shared" si="117"/>
        <v>9</v>
      </c>
      <c r="T1032" s="55" t="str">
        <f t="shared" si="118"/>
        <v>1895</v>
      </c>
      <c r="U1032" s="55" t="str">
        <f t="shared" si="119"/>
        <v>August</v>
      </c>
      <c r="V1032" s="55">
        <f t="shared" si="120"/>
        <v>8</v>
      </c>
      <c r="W1032" s="55" t="str">
        <f t="shared" si="121"/>
        <v xml:space="preserve"> 2</v>
      </c>
      <c r="X1032" s="2">
        <f t="shared" si="123"/>
        <v>153</v>
      </c>
    </row>
    <row r="1033" spans="1:24" x14ac:dyDescent="0.25">
      <c r="A1033" s="2">
        <v>1568</v>
      </c>
      <c r="B1033" s="4" t="s">
        <v>4924</v>
      </c>
      <c r="C1033" s="5"/>
      <c r="D1033" s="5" t="s">
        <v>64</v>
      </c>
      <c r="E1033" s="72">
        <v>0</v>
      </c>
      <c r="F1033" s="71">
        <v>75</v>
      </c>
      <c r="G1033" s="52" t="s">
        <v>1758</v>
      </c>
      <c r="H1033" s="5" t="s">
        <v>4462</v>
      </c>
      <c r="I1033" s="5">
        <v>5</v>
      </c>
      <c r="J1033" s="72" t="s">
        <v>25676</v>
      </c>
      <c r="K1033" s="71">
        <v>75</v>
      </c>
      <c r="L1033" s="64">
        <v>0</v>
      </c>
      <c r="M1033" s="5">
        <v>13</v>
      </c>
      <c r="N1033" s="5">
        <v>979</v>
      </c>
      <c r="O1033" s="47" t="s">
        <v>21245</v>
      </c>
      <c r="P1033" s="46" t="s">
        <v>25759</v>
      </c>
      <c r="Q1033" s="2" t="str">
        <f t="shared" si="122"/>
        <v>&lt;a href="set03\gc\gc_january_1893_to_december_1895\obituaries\behm,_christian_obituary_august_2,_1895_p5_gc.pdf"&gt;Behm, Christian&lt;/a&gt;</v>
      </c>
      <c r="R1033" s="55">
        <f t="shared" si="116"/>
        <v>7</v>
      </c>
      <c r="S1033" s="55">
        <f t="shared" si="117"/>
        <v>9</v>
      </c>
      <c r="T1033" s="55" t="str">
        <f t="shared" si="118"/>
        <v>1895</v>
      </c>
      <c r="U1033" s="55" t="str">
        <f t="shared" si="119"/>
        <v>August</v>
      </c>
      <c r="V1033" s="55">
        <f t="shared" si="120"/>
        <v>8</v>
      </c>
      <c r="W1033" s="55" t="str">
        <f t="shared" si="121"/>
        <v xml:space="preserve"> 2</v>
      </c>
      <c r="X1033" s="2">
        <f t="shared" si="123"/>
        <v>132</v>
      </c>
    </row>
    <row r="1034" spans="1:24" x14ac:dyDescent="0.25">
      <c r="A1034" s="2">
        <v>2318</v>
      </c>
      <c r="B1034" s="4" t="s">
        <v>4944</v>
      </c>
      <c r="C1034" s="5"/>
      <c r="D1034" s="5" t="s">
        <v>62</v>
      </c>
      <c r="E1034" s="72" t="s">
        <v>25363</v>
      </c>
      <c r="F1034" s="71">
        <v>0</v>
      </c>
      <c r="G1034" s="52" t="s">
        <v>1823</v>
      </c>
      <c r="H1034" s="5" t="s">
        <v>4462</v>
      </c>
      <c r="I1034" s="5">
        <v>1</v>
      </c>
      <c r="J1034" s="72" t="s">
        <v>25363</v>
      </c>
      <c r="K1034" s="71">
        <v>200</v>
      </c>
      <c r="L1034" s="64">
        <v>0</v>
      </c>
      <c r="M1034" s="5">
        <v>13</v>
      </c>
      <c r="N1034" s="5">
        <v>995</v>
      </c>
      <c r="O1034" s="47" t="s">
        <v>21262</v>
      </c>
      <c r="P1034" s="46" t="s">
        <v>25759</v>
      </c>
      <c r="Q1034" s="2" t="str">
        <f t="shared" si="122"/>
        <v>&lt;a href="set03\gc\gc_january_1893_to_december_1895\obituaries\jare,_o_d_death_notice_august_30,_1895_p1_gc.pdf"&gt;Jare, O D&lt;/a&gt;</v>
      </c>
      <c r="R1034" s="55">
        <f t="shared" si="116"/>
        <v>7</v>
      </c>
      <c r="S1034" s="55">
        <f t="shared" si="117"/>
        <v>10</v>
      </c>
      <c r="T1034" s="55" t="str">
        <f t="shared" si="118"/>
        <v>1895</v>
      </c>
      <c r="U1034" s="55" t="str">
        <f t="shared" si="119"/>
        <v>August</v>
      </c>
      <c r="V1034" s="55">
        <f t="shared" si="120"/>
        <v>8</v>
      </c>
      <c r="W1034" s="55" t="str">
        <f t="shared" si="121"/>
        <v>30</v>
      </c>
      <c r="X1034" s="2">
        <f t="shared" si="123"/>
        <v>125</v>
      </c>
    </row>
    <row r="1035" spans="1:24" x14ac:dyDescent="0.25">
      <c r="A1035" s="2">
        <v>2400</v>
      </c>
      <c r="B1035" s="4" t="s">
        <v>4952</v>
      </c>
      <c r="C1035" s="5"/>
      <c r="D1035" s="5" t="s">
        <v>62</v>
      </c>
      <c r="E1035" s="72" t="s">
        <v>25363</v>
      </c>
      <c r="F1035" s="71">
        <v>0</v>
      </c>
      <c r="G1035" s="52" t="s">
        <v>1823</v>
      </c>
      <c r="H1035" s="5" t="s">
        <v>4462</v>
      </c>
      <c r="I1035" s="5">
        <v>1</v>
      </c>
      <c r="J1035" s="72" t="s">
        <v>25363</v>
      </c>
      <c r="K1035" s="71">
        <v>200</v>
      </c>
      <c r="L1035" s="64">
        <v>0</v>
      </c>
      <c r="M1035" s="5">
        <v>13</v>
      </c>
      <c r="N1035" s="5">
        <v>1002</v>
      </c>
      <c r="O1035" s="47" t="s">
        <v>21269</v>
      </c>
      <c r="P1035" s="46" t="s">
        <v>25759</v>
      </c>
      <c r="Q1035" s="2" t="str">
        <f t="shared" si="122"/>
        <v>&lt;a href="set03\gc\gc_january_1893_to_december_1895\obituaries\knutson,_knut_l_death_notice_august_30,_1895_p1_gc.pdf"&gt;Knutson, Knut L&lt;/a&gt;</v>
      </c>
      <c r="R1035" s="55">
        <f t="shared" si="116"/>
        <v>7</v>
      </c>
      <c r="S1035" s="55">
        <f t="shared" si="117"/>
        <v>10</v>
      </c>
      <c r="T1035" s="55" t="str">
        <f t="shared" si="118"/>
        <v>1895</v>
      </c>
      <c r="U1035" s="55" t="str">
        <f t="shared" si="119"/>
        <v>August</v>
      </c>
      <c r="V1035" s="55">
        <f t="shared" si="120"/>
        <v>8</v>
      </c>
      <c r="W1035" s="55" t="str">
        <f t="shared" si="121"/>
        <v>30</v>
      </c>
      <c r="X1035" s="2">
        <f t="shared" si="123"/>
        <v>137</v>
      </c>
    </row>
    <row r="1036" spans="1:24" x14ac:dyDescent="0.25">
      <c r="A1036" s="2">
        <v>2847</v>
      </c>
      <c r="B1036" s="4" t="s">
        <v>4975</v>
      </c>
      <c r="C1036" s="5"/>
      <c r="D1036" s="5" t="s">
        <v>62</v>
      </c>
      <c r="E1036" s="72" t="s">
        <v>25216</v>
      </c>
      <c r="F1036" s="71">
        <v>0</v>
      </c>
      <c r="G1036" s="52" t="s">
        <v>1446</v>
      </c>
      <c r="H1036" s="5" t="s">
        <v>4462</v>
      </c>
      <c r="I1036" s="5">
        <v>1</v>
      </c>
      <c r="J1036" s="72" t="s">
        <v>25216</v>
      </c>
      <c r="K1036" s="71">
        <v>200</v>
      </c>
      <c r="L1036" s="64">
        <v>0</v>
      </c>
      <c r="M1036" s="5">
        <v>13</v>
      </c>
      <c r="N1036" s="5">
        <v>1022</v>
      </c>
      <c r="O1036" s="47" t="s">
        <v>21289</v>
      </c>
      <c r="P1036" s="46" t="s">
        <v>25759</v>
      </c>
      <c r="Q1036" s="2" t="str">
        <f t="shared" si="122"/>
        <v>&lt;a href="set03\gc\gc_january_1893_to_december_1895\obituaries\sherwood,_bernard_death_notice_september_27,_1895_p1_gc.pdf"&gt;Sherwood, Bernard&lt;/a&gt;</v>
      </c>
      <c r="R1036" s="55">
        <f t="shared" si="116"/>
        <v>10</v>
      </c>
      <c r="S1036" s="55">
        <f t="shared" si="117"/>
        <v>13</v>
      </c>
      <c r="T1036" s="55" t="str">
        <f t="shared" si="118"/>
        <v>1895</v>
      </c>
      <c r="U1036" s="55" t="str">
        <f t="shared" si="119"/>
        <v>September</v>
      </c>
      <c r="V1036" s="55">
        <f t="shared" si="120"/>
        <v>9</v>
      </c>
      <c r="W1036" s="55" t="str">
        <f t="shared" si="121"/>
        <v>27</v>
      </c>
      <c r="X1036" s="2">
        <f t="shared" si="123"/>
        <v>144</v>
      </c>
    </row>
    <row r="1037" spans="1:24" x14ac:dyDescent="0.25">
      <c r="A1037" s="2">
        <v>523</v>
      </c>
      <c r="B1037" s="4" t="s">
        <v>4967</v>
      </c>
      <c r="C1037" s="5"/>
      <c r="D1037" s="5" t="s">
        <v>62</v>
      </c>
      <c r="E1037" s="72" t="s">
        <v>24953</v>
      </c>
      <c r="F1037" s="71">
        <v>16</v>
      </c>
      <c r="G1037" s="52" t="s">
        <v>1215</v>
      </c>
      <c r="H1037" s="5" t="s">
        <v>4462</v>
      </c>
      <c r="I1037" s="5">
        <v>1</v>
      </c>
      <c r="J1037" s="72" t="s">
        <v>24953</v>
      </c>
      <c r="K1037" s="71">
        <v>16</v>
      </c>
      <c r="L1037" s="64">
        <v>0</v>
      </c>
      <c r="M1037" s="5">
        <v>13</v>
      </c>
      <c r="N1037" s="5">
        <v>1016</v>
      </c>
      <c r="O1037" s="47" t="s">
        <v>21283</v>
      </c>
      <c r="P1037" s="46" t="s">
        <v>25759</v>
      </c>
      <c r="Q1037" s="2" t="str">
        <f t="shared" si="122"/>
        <v>&lt;a href="set03\gc\gc_january_1893_to_december_1895\obituaries\richards,_16_mo_old_dau_death_notice_october_18,_1895_p1_gc.pdf"&gt;Richards, 16 mo old dau&lt;/a&gt;</v>
      </c>
      <c r="R1037" s="55">
        <f t="shared" si="116"/>
        <v>8</v>
      </c>
      <c r="S1037" s="55">
        <f t="shared" si="117"/>
        <v>11</v>
      </c>
      <c r="T1037" s="55" t="str">
        <f t="shared" si="118"/>
        <v>1895</v>
      </c>
      <c r="U1037" s="55" t="str">
        <f t="shared" si="119"/>
        <v>October</v>
      </c>
      <c r="V1037" s="55">
        <f t="shared" si="120"/>
        <v>10</v>
      </c>
      <c r="W1037" s="55" t="str">
        <f t="shared" si="121"/>
        <v>18</v>
      </c>
      <c r="X1037" s="2">
        <f t="shared" si="123"/>
        <v>154</v>
      </c>
    </row>
    <row r="1038" spans="1:24" x14ac:dyDescent="0.25">
      <c r="A1038" s="2">
        <v>1016</v>
      </c>
      <c r="B1038" s="4" t="s">
        <v>4921</v>
      </c>
      <c r="C1038" s="5"/>
      <c r="D1038" s="5" t="s">
        <v>64</v>
      </c>
      <c r="E1038" s="72" t="s">
        <v>25131</v>
      </c>
      <c r="F1038" s="71">
        <v>45</v>
      </c>
      <c r="G1038" s="52" t="s">
        <v>1169</v>
      </c>
      <c r="H1038" s="5" t="s">
        <v>4462</v>
      </c>
      <c r="I1038" s="5">
        <v>1</v>
      </c>
      <c r="J1038" s="72" t="s">
        <v>25131</v>
      </c>
      <c r="K1038" s="71">
        <v>45</v>
      </c>
      <c r="L1038" s="64">
        <v>0</v>
      </c>
      <c r="M1038" s="5">
        <v>13</v>
      </c>
      <c r="N1038" s="5">
        <v>976</v>
      </c>
      <c r="O1038" s="47" t="s">
        <v>21242</v>
      </c>
      <c r="P1038" s="46" t="s">
        <v>25759</v>
      </c>
      <c r="Q1038" s="2" t="str">
        <f t="shared" si="122"/>
        <v>&lt;a href="set03\gc\gc_january_1893_to_december_1895\obituaries\adams,_fred_h_obituary_october_25,_1895_p1_gc.pdf"&gt;Adams, Fred H&lt;/a&gt;</v>
      </c>
      <c r="R1038" s="55">
        <f t="shared" si="116"/>
        <v>8</v>
      </c>
      <c r="S1038" s="55">
        <f t="shared" si="117"/>
        <v>11</v>
      </c>
      <c r="T1038" s="55" t="str">
        <f t="shared" si="118"/>
        <v>1895</v>
      </c>
      <c r="U1038" s="55" t="str">
        <f t="shared" si="119"/>
        <v>October</v>
      </c>
      <c r="V1038" s="55">
        <f t="shared" si="120"/>
        <v>10</v>
      </c>
      <c r="W1038" s="55" t="str">
        <f t="shared" si="121"/>
        <v>25</v>
      </c>
      <c r="X1038" s="2">
        <f t="shared" si="123"/>
        <v>130</v>
      </c>
    </row>
    <row r="1039" spans="1:24" x14ac:dyDescent="0.25">
      <c r="A1039" s="2">
        <v>2044</v>
      </c>
      <c r="B1039" s="4" t="s">
        <v>4928</v>
      </c>
      <c r="C1039" s="5"/>
      <c r="D1039" s="5" t="s">
        <v>64</v>
      </c>
      <c r="E1039" s="72" t="s">
        <v>5968</v>
      </c>
      <c r="F1039" s="71">
        <v>0</v>
      </c>
      <c r="G1039" s="52" t="s">
        <v>1169</v>
      </c>
      <c r="H1039" s="5" t="s">
        <v>4462</v>
      </c>
      <c r="I1039" s="5">
        <v>5</v>
      </c>
      <c r="J1039" s="72" t="s">
        <v>5968</v>
      </c>
      <c r="K1039" s="71">
        <v>200</v>
      </c>
      <c r="L1039" s="64">
        <v>0</v>
      </c>
      <c r="M1039" s="5">
        <v>13</v>
      </c>
      <c r="N1039" s="5">
        <v>982</v>
      </c>
      <c r="O1039" s="47" t="s">
        <v>21249</v>
      </c>
      <c r="P1039" s="46" t="s">
        <v>25759</v>
      </c>
      <c r="Q1039" s="2" t="str">
        <f t="shared" si="122"/>
        <v>&lt;a href="set03\gc\gc_january_1893_to_december_1895\obituaries\denham,_reuben_obituary_october_25,_1895_p5_gc.pdf"&gt;Denham, Reuben&lt;/a&gt;</v>
      </c>
      <c r="R1039" s="55">
        <f t="shared" si="116"/>
        <v>8</v>
      </c>
      <c r="S1039" s="55">
        <f t="shared" si="117"/>
        <v>11</v>
      </c>
      <c r="T1039" s="55" t="str">
        <f t="shared" si="118"/>
        <v>1895</v>
      </c>
      <c r="U1039" s="55" t="str">
        <f t="shared" si="119"/>
        <v>October</v>
      </c>
      <c r="V1039" s="55">
        <f t="shared" si="120"/>
        <v>10</v>
      </c>
      <c r="W1039" s="55" t="str">
        <f t="shared" si="121"/>
        <v>25</v>
      </c>
      <c r="X1039" s="2">
        <f t="shared" si="123"/>
        <v>132</v>
      </c>
    </row>
    <row r="1040" spans="1:24" x14ac:dyDescent="0.25">
      <c r="A1040" s="2">
        <v>959</v>
      </c>
      <c r="B1040" s="4" t="s">
        <v>4984</v>
      </c>
      <c r="C1040" s="5"/>
      <c r="D1040" s="5" t="s">
        <v>64</v>
      </c>
      <c r="E1040" s="72" t="s">
        <v>11627</v>
      </c>
      <c r="F1040" s="71">
        <v>39</v>
      </c>
      <c r="G1040" s="52" t="s">
        <v>1671</v>
      </c>
      <c r="H1040" s="5" t="s">
        <v>4462</v>
      </c>
      <c r="I1040" s="5">
        <v>5</v>
      </c>
      <c r="J1040" s="72" t="s">
        <v>11627</v>
      </c>
      <c r="K1040" s="71">
        <v>39</v>
      </c>
      <c r="L1040" s="64">
        <v>0</v>
      </c>
      <c r="M1040" s="5">
        <v>13</v>
      </c>
      <c r="N1040" s="5">
        <v>1030</v>
      </c>
      <c r="O1040" s="47" t="s">
        <v>21297</v>
      </c>
      <c r="P1040" s="46" t="s">
        <v>25759</v>
      </c>
      <c r="Q1040" s="2" t="str">
        <f t="shared" si="122"/>
        <v>&lt;a href="set03\gc\gc_january_1893_to_december_1895\obituaries\strande,_john_j_obituary_november_1,_1895_pg_5_gc.pdf"&gt;Strande, John J&lt;/a&gt;</v>
      </c>
      <c r="R1040" s="55">
        <f t="shared" si="116"/>
        <v>9</v>
      </c>
      <c r="S1040" s="55">
        <f t="shared" si="117"/>
        <v>11</v>
      </c>
      <c r="T1040" s="55" t="str">
        <f t="shared" si="118"/>
        <v>1895</v>
      </c>
      <c r="U1040" s="55" t="str">
        <f t="shared" si="119"/>
        <v>November</v>
      </c>
      <c r="V1040" s="55">
        <f t="shared" si="120"/>
        <v>11</v>
      </c>
      <c r="W1040" s="55" t="str">
        <f t="shared" si="121"/>
        <v xml:space="preserve"> 1</v>
      </c>
      <c r="X1040" s="2">
        <f t="shared" si="123"/>
        <v>136</v>
      </c>
    </row>
    <row r="1041" spans="1:24" x14ac:dyDescent="0.25">
      <c r="A1041" s="2">
        <v>903</v>
      </c>
      <c r="B1041" s="4" t="s">
        <v>4927</v>
      </c>
      <c r="C1041" s="5"/>
      <c r="D1041" s="5" t="s">
        <v>64</v>
      </c>
      <c r="E1041" s="72" t="s">
        <v>25359</v>
      </c>
      <c r="F1041" s="71">
        <v>35</v>
      </c>
      <c r="G1041" s="52" t="s">
        <v>1182</v>
      </c>
      <c r="H1041" s="5" t="s">
        <v>4462</v>
      </c>
      <c r="I1041" s="5">
        <v>1</v>
      </c>
      <c r="J1041" s="72" t="s">
        <v>25359</v>
      </c>
      <c r="K1041" s="71">
        <v>35</v>
      </c>
      <c r="L1041" s="64">
        <v>0</v>
      </c>
      <c r="M1041" s="5">
        <v>13</v>
      </c>
      <c r="N1041" s="5">
        <v>981</v>
      </c>
      <c r="O1041" s="47" t="s">
        <v>21248</v>
      </c>
      <c r="P1041" s="46" t="s">
        <v>25759</v>
      </c>
      <c r="Q1041" s="2" t="str">
        <f t="shared" si="122"/>
        <v>&lt;a href="set03\gc\gc_january_1893_to_december_1895\obituaries\buckley,_john_p_obituary_november_15,_1895_p1_gc.pdf"&gt;Buckley, John P&lt;/a&gt;</v>
      </c>
      <c r="R1041" s="55">
        <f t="shared" si="116"/>
        <v>9</v>
      </c>
      <c r="S1041" s="55">
        <f t="shared" si="117"/>
        <v>12</v>
      </c>
      <c r="T1041" s="55" t="str">
        <f t="shared" si="118"/>
        <v>1895</v>
      </c>
      <c r="U1041" s="55" t="str">
        <f t="shared" si="119"/>
        <v>November</v>
      </c>
      <c r="V1041" s="55">
        <f t="shared" si="120"/>
        <v>11</v>
      </c>
      <c r="W1041" s="55" t="str">
        <f t="shared" si="121"/>
        <v>15</v>
      </c>
      <c r="X1041" s="2">
        <f t="shared" si="123"/>
        <v>135</v>
      </c>
    </row>
    <row r="1042" spans="1:24" x14ac:dyDescent="0.25">
      <c r="A1042" s="2">
        <v>1296</v>
      </c>
      <c r="B1042" s="4" t="s">
        <v>4945</v>
      </c>
      <c r="C1042" s="5"/>
      <c r="D1042" s="5" t="s">
        <v>64</v>
      </c>
      <c r="E1042" s="72" t="s">
        <v>25364</v>
      </c>
      <c r="F1042" s="71">
        <v>60</v>
      </c>
      <c r="G1042" s="52" t="s">
        <v>1182</v>
      </c>
      <c r="H1042" s="5" t="s">
        <v>4462</v>
      </c>
      <c r="I1042" s="5">
        <v>1</v>
      </c>
      <c r="J1042" s="72" t="s">
        <v>25364</v>
      </c>
      <c r="K1042" s="71">
        <v>60</v>
      </c>
      <c r="L1042" s="64">
        <v>0</v>
      </c>
      <c r="M1042" s="5">
        <v>13</v>
      </c>
      <c r="N1042" s="5">
        <v>996</v>
      </c>
      <c r="O1042" s="47" t="s">
        <v>21263</v>
      </c>
      <c r="P1042" s="46" t="s">
        <v>25759</v>
      </c>
      <c r="Q1042" s="2" t="str">
        <f t="shared" si="122"/>
        <v>&lt;a href="set03\gc\gc_january_1893_to_december_1895\obituaries\jimeson,_mrs._w_c_obituary_november_15,_1895_p1_gc.pdf"&gt;Jimeson, Mrs. W C&lt;/a&gt;</v>
      </c>
      <c r="R1042" s="55">
        <f t="shared" si="116"/>
        <v>9</v>
      </c>
      <c r="S1042" s="55">
        <f t="shared" si="117"/>
        <v>12</v>
      </c>
      <c r="T1042" s="55" t="str">
        <f t="shared" si="118"/>
        <v>1895</v>
      </c>
      <c r="U1042" s="55" t="str">
        <f t="shared" si="119"/>
        <v>November</v>
      </c>
      <c r="V1042" s="55">
        <f t="shared" si="120"/>
        <v>11</v>
      </c>
      <c r="W1042" s="55" t="str">
        <f t="shared" si="121"/>
        <v>15</v>
      </c>
      <c r="X1042" s="2">
        <f t="shared" si="123"/>
        <v>139</v>
      </c>
    </row>
    <row r="1043" spans="1:24" x14ac:dyDescent="0.25">
      <c r="A1043" s="2">
        <v>2010</v>
      </c>
      <c r="B1043" s="4" t="s">
        <v>5290</v>
      </c>
      <c r="C1043" s="5"/>
      <c r="D1043" s="5" t="s">
        <v>62</v>
      </c>
      <c r="E1043" s="72">
        <v>0</v>
      </c>
      <c r="F1043" s="71">
        <v>0</v>
      </c>
      <c r="G1043" s="52" t="s">
        <v>1474</v>
      </c>
      <c r="H1043" s="5" t="s">
        <v>4462</v>
      </c>
      <c r="I1043" s="5">
        <v>5</v>
      </c>
      <c r="J1043" s="72" t="s">
        <v>25676</v>
      </c>
      <c r="K1043" s="71">
        <v>200</v>
      </c>
      <c r="L1043" s="64">
        <v>0</v>
      </c>
      <c r="M1043" s="5">
        <v>14</v>
      </c>
      <c r="N1043" s="5">
        <v>1053</v>
      </c>
      <c r="O1043" s="47" t="s">
        <v>21319</v>
      </c>
      <c r="P1043" s="46" t="s">
        <v>25760</v>
      </c>
      <c r="Q1043" s="2" t="str">
        <f t="shared" si="122"/>
        <v>&lt;a href="set03\gc\gc_january_1896_to_december_1898\obituaries\cox,_will_death_notice_january_10,_1896_p5_gc.pdf"&gt;Cox, Will&lt;/a&gt;</v>
      </c>
      <c r="R1043" s="55">
        <f t="shared" si="116"/>
        <v>8</v>
      </c>
      <c r="S1043" s="55">
        <f t="shared" si="117"/>
        <v>11</v>
      </c>
      <c r="T1043" s="55" t="str">
        <f t="shared" si="118"/>
        <v>1896</v>
      </c>
      <c r="U1043" s="55" t="str">
        <f t="shared" si="119"/>
        <v>January</v>
      </c>
      <c r="V1043" s="55">
        <f t="shared" si="120"/>
        <v>1</v>
      </c>
      <c r="W1043" s="55" t="str">
        <f t="shared" si="121"/>
        <v>10</v>
      </c>
      <c r="X1043" s="2">
        <f t="shared" si="123"/>
        <v>126</v>
      </c>
    </row>
    <row r="1044" spans="1:24" x14ac:dyDescent="0.25">
      <c r="A1044" s="2">
        <v>161</v>
      </c>
      <c r="B1044" s="4" t="s">
        <v>5384</v>
      </c>
      <c r="C1044" s="5"/>
      <c r="D1044" s="5" t="s">
        <v>64</v>
      </c>
      <c r="E1044" s="72" t="s">
        <v>25372</v>
      </c>
      <c r="F1044" s="71" t="s">
        <v>25027</v>
      </c>
      <c r="G1044" s="52" t="s">
        <v>1537</v>
      </c>
      <c r="H1044" s="5" t="s">
        <v>4462</v>
      </c>
      <c r="I1044" s="5">
        <v>5</v>
      </c>
      <c r="J1044" s="72" t="s">
        <v>25372</v>
      </c>
      <c r="K1044" s="71">
        <f>3/12</f>
        <v>0.25</v>
      </c>
      <c r="L1044" s="64">
        <v>0</v>
      </c>
      <c r="M1044" s="5">
        <v>14</v>
      </c>
      <c r="N1044" s="5">
        <v>1125</v>
      </c>
      <c r="O1044" s="47" t="s">
        <v>21392</v>
      </c>
      <c r="P1044" s="46" t="s">
        <v>25760</v>
      </c>
      <c r="Q1044" s="2" t="str">
        <f t="shared" si="122"/>
        <v>&lt;a href="set03\gc\gc_january_1896_to_december_1898\obituaries\richardson,_3_mo_old_son_of_al_obituary_january_24,_1896_p5_gc.pdf"&gt;Richardson, 3 mo old son of Al&lt;/a&gt;</v>
      </c>
      <c r="R1044" s="55">
        <f t="shared" si="116"/>
        <v>8</v>
      </c>
      <c r="S1044" s="55">
        <f t="shared" si="117"/>
        <v>11</v>
      </c>
      <c r="T1044" s="55" t="str">
        <f t="shared" si="118"/>
        <v>1896</v>
      </c>
      <c r="U1044" s="55" t="str">
        <f t="shared" si="119"/>
        <v>January</v>
      </c>
      <c r="V1044" s="55">
        <f t="shared" si="120"/>
        <v>1</v>
      </c>
      <c r="W1044" s="55" t="str">
        <f t="shared" si="121"/>
        <v>24</v>
      </c>
      <c r="X1044" s="2">
        <f t="shared" si="123"/>
        <v>164</v>
      </c>
    </row>
    <row r="1045" spans="1:24" x14ac:dyDescent="0.25">
      <c r="A1045" s="2">
        <v>226</v>
      </c>
      <c r="B1045" s="4" t="s">
        <v>5357</v>
      </c>
      <c r="C1045" s="5"/>
      <c r="D1045" s="5" t="s">
        <v>64</v>
      </c>
      <c r="E1045" s="72" t="s">
        <v>25395</v>
      </c>
      <c r="F1045" s="71">
        <v>1</v>
      </c>
      <c r="G1045" s="52" t="s">
        <v>1722</v>
      </c>
      <c r="H1045" s="5" t="s">
        <v>4462</v>
      </c>
      <c r="I1045" s="5">
        <v>5</v>
      </c>
      <c r="J1045" s="72" t="s">
        <v>25395</v>
      </c>
      <c r="K1045" s="71">
        <v>1</v>
      </c>
      <c r="L1045" s="64">
        <v>0</v>
      </c>
      <c r="M1045" s="5">
        <v>14</v>
      </c>
      <c r="N1045" s="5">
        <v>1101</v>
      </c>
      <c r="O1045" s="47" t="s">
        <v>21369</v>
      </c>
      <c r="P1045" s="46" t="s">
        <v>25760</v>
      </c>
      <c r="Q1045" s="2" t="str">
        <f t="shared" si="122"/>
        <v>&lt;a href="set03\gc\gc_january_1896_to_december_1898\obituaries\mcdermott,_yr_old_dau_of_j_h_obituary_february_14,_1896_p5_gc.pdf"&gt;McDermott, 1 yr old dau of J H&lt;/a&gt;</v>
      </c>
      <c r="R1045" s="55">
        <f t="shared" si="116"/>
        <v>9</v>
      </c>
      <c r="S1045" s="55">
        <f t="shared" si="117"/>
        <v>12</v>
      </c>
      <c r="T1045" s="55" t="str">
        <f t="shared" si="118"/>
        <v>1896</v>
      </c>
      <c r="U1045" s="55" t="str">
        <f t="shared" si="119"/>
        <v>February</v>
      </c>
      <c r="V1045" s="55">
        <f t="shared" si="120"/>
        <v>2</v>
      </c>
      <c r="W1045" s="55" t="str">
        <f t="shared" si="121"/>
        <v>14</v>
      </c>
      <c r="X1045" s="2">
        <f t="shared" si="123"/>
        <v>163</v>
      </c>
    </row>
    <row r="1046" spans="1:24" x14ac:dyDescent="0.25">
      <c r="A1046" s="2">
        <v>62</v>
      </c>
      <c r="B1046" s="4" t="s">
        <v>5356</v>
      </c>
      <c r="C1046" s="5"/>
      <c r="D1046" s="5" t="s">
        <v>72</v>
      </c>
      <c r="E1046" s="72">
        <v>0</v>
      </c>
      <c r="F1046" s="71" t="s">
        <v>24881</v>
      </c>
      <c r="G1046" s="52" t="s">
        <v>5207</v>
      </c>
      <c r="H1046" s="5" t="s">
        <v>4462</v>
      </c>
      <c r="I1046" s="5">
        <v>5</v>
      </c>
      <c r="J1046" s="72" t="s">
        <v>25676</v>
      </c>
      <c r="K1046" s="71">
        <v>0</v>
      </c>
      <c r="L1046" s="64">
        <v>0</v>
      </c>
      <c r="M1046" s="5">
        <v>14</v>
      </c>
      <c r="N1046" s="5">
        <v>1102</v>
      </c>
      <c r="O1046" s="47" t="s">
        <v>21368</v>
      </c>
      <c r="P1046" s="46" t="s">
        <v>25760</v>
      </c>
      <c r="Q1046" s="2" t="str">
        <f t="shared" si="122"/>
        <v>&lt;a href="set03\gc\gc_january_1896_to_december_1898\obituaries\mcdermott,_baby_dau_funeral_report_february_21,_1896_p5_gc.pdf"&gt;McDermott, Baby dau &lt;/a&gt;</v>
      </c>
      <c r="R1046" s="55">
        <f t="shared" si="116"/>
        <v>9</v>
      </c>
      <c r="S1046" s="55">
        <f t="shared" si="117"/>
        <v>12</v>
      </c>
      <c r="T1046" s="55" t="str">
        <f t="shared" si="118"/>
        <v>1896</v>
      </c>
      <c r="U1046" s="55" t="str">
        <f t="shared" si="119"/>
        <v>February</v>
      </c>
      <c r="V1046" s="55">
        <f t="shared" si="120"/>
        <v>2</v>
      </c>
      <c r="W1046" s="55" t="str">
        <f t="shared" si="121"/>
        <v>21</v>
      </c>
      <c r="X1046" s="2">
        <f t="shared" si="123"/>
        <v>150</v>
      </c>
    </row>
    <row r="1047" spans="1:24" x14ac:dyDescent="0.25">
      <c r="A1047" s="2">
        <v>80</v>
      </c>
      <c r="B1047" s="4" t="s">
        <v>5372</v>
      </c>
      <c r="C1047" s="5"/>
      <c r="D1047" s="5" t="s">
        <v>62</v>
      </c>
      <c r="E1047" s="72">
        <v>0</v>
      </c>
      <c r="F1047" s="71" t="s">
        <v>24881</v>
      </c>
      <c r="G1047" s="52" t="s">
        <v>5207</v>
      </c>
      <c r="H1047" s="5" t="s">
        <v>4462</v>
      </c>
      <c r="I1047" s="5">
        <v>5</v>
      </c>
      <c r="J1047" s="72" t="s">
        <v>25676</v>
      </c>
      <c r="K1047" s="71">
        <v>0</v>
      </c>
      <c r="L1047" s="64">
        <v>0</v>
      </c>
      <c r="M1047" s="5">
        <v>14</v>
      </c>
      <c r="N1047" s="5">
        <v>1116</v>
      </c>
      <c r="O1047" s="47" t="s">
        <v>21383</v>
      </c>
      <c r="P1047" s="46" t="s">
        <v>25760</v>
      </c>
      <c r="Q1047" s="2" t="str">
        <f t="shared" si="122"/>
        <v>&lt;a href="set03\gc\gc_january_1896_to_december_1898\obituaries\petterson,_infant_of_charles_death_notice_february_21,_1896_p5_gc.pdf"&gt;Petterson, Infant of Charles&lt;/a&gt;</v>
      </c>
      <c r="R1047" s="55">
        <f t="shared" si="116"/>
        <v>9</v>
      </c>
      <c r="S1047" s="55">
        <f t="shared" si="117"/>
        <v>12</v>
      </c>
      <c r="T1047" s="55" t="str">
        <f t="shared" si="118"/>
        <v>1896</v>
      </c>
      <c r="U1047" s="55" t="str">
        <f t="shared" si="119"/>
        <v>February</v>
      </c>
      <c r="V1047" s="55">
        <f t="shared" si="120"/>
        <v>2</v>
      </c>
      <c r="W1047" s="55" t="str">
        <f t="shared" si="121"/>
        <v>21</v>
      </c>
      <c r="X1047" s="2">
        <f t="shared" si="123"/>
        <v>165</v>
      </c>
    </row>
    <row r="1048" spans="1:24" x14ac:dyDescent="0.25">
      <c r="A1048" s="2">
        <v>378</v>
      </c>
      <c r="B1048" s="4" t="s">
        <v>5297</v>
      </c>
      <c r="C1048" s="5"/>
      <c r="D1048" s="5" t="s">
        <v>64</v>
      </c>
      <c r="E1048" s="72" t="s">
        <v>24847</v>
      </c>
      <c r="F1048" s="71">
        <v>6</v>
      </c>
      <c r="G1048" s="52" t="s">
        <v>5207</v>
      </c>
      <c r="H1048" s="5" t="s">
        <v>4462</v>
      </c>
      <c r="I1048" s="5">
        <v>5</v>
      </c>
      <c r="J1048" s="72" t="s">
        <v>24847</v>
      </c>
      <c r="K1048" s="71">
        <v>6</v>
      </c>
      <c r="L1048" s="64">
        <v>0</v>
      </c>
      <c r="M1048" s="5">
        <v>14</v>
      </c>
      <c r="N1048" s="5">
        <v>1057</v>
      </c>
      <c r="O1048" s="47" t="s">
        <v>21323</v>
      </c>
      <c r="P1048" s="46" t="s">
        <v>25760</v>
      </c>
      <c r="Q1048" s="2" t="str">
        <f t="shared" si="122"/>
        <v>&lt;a href="set03\gc\gc_january_1896_to_december_1898\obituaries\ebentier,_clara_obituary_february_21,_1896_p5_gc.pdf"&gt;Ebentier, Clara&lt;/a&gt;</v>
      </c>
      <c r="R1048" s="55">
        <f t="shared" si="116"/>
        <v>9</v>
      </c>
      <c r="S1048" s="55">
        <f t="shared" si="117"/>
        <v>12</v>
      </c>
      <c r="T1048" s="55" t="str">
        <f t="shared" si="118"/>
        <v>1896</v>
      </c>
      <c r="U1048" s="55" t="str">
        <f t="shared" si="119"/>
        <v>February</v>
      </c>
      <c r="V1048" s="55">
        <f t="shared" si="120"/>
        <v>2</v>
      </c>
      <c r="W1048" s="55" t="str">
        <f t="shared" si="121"/>
        <v>21</v>
      </c>
      <c r="X1048" s="2">
        <f t="shared" si="123"/>
        <v>135</v>
      </c>
    </row>
    <row r="1049" spans="1:24" x14ac:dyDescent="0.25">
      <c r="A1049" s="2">
        <v>1055</v>
      </c>
      <c r="B1049" s="4" t="s">
        <v>5291</v>
      </c>
      <c r="C1049" s="5"/>
      <c r="D1049" s="5" t="s">
        <v>64</v>
      </c>
      <c r="E1049" s="72" t="s">
        <v>632</v>
      </c>
      <c r="F1049" s="71">
        <v>47</v>
      </c>
      <c r="G1049" s="52" t="s">
        <v>5292</v>
      </c>
      <c r="H1049" s="5" t="s">
        <v>4462</v>
      </c>
      <c r="I1049" s="5">
        <v>5</v>
      </c>
      <c r="J1049" s="72" t="s">
        <v>632</v>
      </c>
      <c r="K1049" s="71">
        <v>47</v>
      </c>
      <c r="L1049" s="64" t="s">
        <v>24905</v>
      </c>
      <c r="M1049" s="5">
        <v>14</v>
      </c>
      <c r="N1049" s="5">
        <v>1054</v>
      </c>
      <c r="O1049" s="47" t="s">
        <v>21320</v>
      </c>
      <c r="P1049" s="46" t="s">
        <v>25760</v>
      </c>
      <c r="Q1049" s="2" t="str">
        <f t="shared" si="122"/>
        <v>&lt;a href="set03\gc\gc_january_1896_to_december_1898\obituaries\curtis,_thomas_obituary_march_6,_1896_p5_gc.pdf"&gt;Curtis, Thomas&lt;/a&gt;</v>
      </c>
      <c r="R1049" s="55">
        <f t="shared" si="116"/>
        <v>6</v>
      </c>
      <c r="S1049" s="55">
        <f t="shared" si="117"/>
        <v>8</v>
      </c>
      <c r="T1049" s="55" t="str">
        <f t="shared" si="118"/>
        <v>1896</v>
      </c>
      <c r="U1049" s="55" t="str">
        <f t="shared" si="119"/>
        <v>March</v>
      </c>
      <c r="V1049" s="55">
        <f t="shared" si="120"/>
        <v>3</v>
      </c>
      <c r="W1049" s="55" t="str">
        <f t="shared" si="121"/>
        <v xml:space="preserve"> 6</v>
      </c>
      <c r="X1049" s="2">
        <f t="shared" si="123"/>
        <v>129</v>
      </c>
    </row>
    <row r="1050" spans="1:24" x14ac:dyDescent="0.25">
      <c r="A1050" s="2">
        <v>55</v>
      </c>
      <c r="B1050" s="4" t="s">
        <v>5345</v>
      </c>
      <c r="C1050" s="5"/>
      <c r="D1050" s="5" t="s">
        <v>64</v>
      </c>
      <c r="E1050" s="72" t="s">
        <v>25390</v>
      </c>
      <c r="F1050" s="71" t="s">
        <v>24881</v>
      </c>
      <c r="G1050" s="52" t="s">
        <v>1330</v>
      </c>
      <c r="H1050" s="5" t="s">
        <v>4462</v>
      </c>
      <c r="I1050" s="5">
        <v>5</v>
      </c>
      <c r="J1050" s="72" t="s">
        <v>25390</v>
      </c>
      <c r="K1050" s="71">
        <v>0</v>
      </c>
      <c r="L1050" s="64">
        <v>0</v>
      </c>
      <c r="M1050" s="5">
        <v>14</v>
      </c>
      <c r="N1050" s="5">
        <v>1093</v>
      </c>
      <c r="O1050" s="47" t="s">
        <v>21360</v>
      </c>
      <c r="P1050" s="46" t="s">
        <v>25760</v>
      </c>
      <c r="Q1050" s="2" t="str">
        <f t="shared" si="122"/>
        <v>&lt;a href="set03\gc\gc_january_1896_to_december_1898\obituaries\larson,_infant_of_albert_obituary_march_13,_1896_p5_gc.pdf"&gt;Larson, Infant of Albert&lt;/a&gt;</v>
      </c>
      <c r="R1050" s="55">
        <f t="shared" si="116"/>
        <v>6</v>
      </c>
      <c r="S1050" s="55">
        <f t="shared" si="117"/>
        <v>9</v>
      </c>
      <c r="T1050" s="55" t="str">
        <f t="shared" si="118"/>
        <v>1896</v>
      </c>
      <c r="U1050" s="55" t="str">
        <f t="shared" si="119"/>
        <v>March</v>
      </c>
      <c r="V1050" s="55">
        <f t="shared" si="120"/>
        <v>3</v>
      </c>
      <c r="W1050" s="55" t="str">
        <f t="shared" si="121"/>
        <v>13</v>
      </c>
      <c r="X1050" s="2">
        <f t="shared" si="123"/>
        <v>150</v>
      </c>
    </row>
    <row r="1051" spans="1:24" x14ac:dyDescent="0.25">
      <c r="A1051" s="2">
        <v>224</v>
      </c>
      <c r="B1051" s="4" t="s">
        <v>5352</v>
      </c>
      <c r="C1051" s="5"/>
      <c r="D1051" s="5" t="s">
        <v>62</v>
      </c>
      <c r="E1051" s="72">
        <v>0</v>
      </c>
      <c r="F1051" s="71">
        <v>1</v>
      </c>
      <c r="G1051" s="52" t="s">
        <v>1330</v>
      </c>
      <c r="H1051" s="5" t="s">
        <v>4462</v>
      </c>
      <c r="I1051" s="5">
        <v>5</v>
      </c>
      <c r="J1051" s="72" t="s">
        <v>25676</v>
      </c>
      <c r="K1051" s="71">
        <v>1</v>
      </c>
      <c r="L1051" s="64">
        <v>0</v>
      </c>
      <c r="M1051" s="5">
        <v>14</v>
      </c>
      <c r="N1051" s="5">
        <v>1097</v>
      </c>
      <c r="O1051" s="47" t="s">
        <v>21364</v>
      </c>
      <c r="P1051" s="46" t="s">
        <v>25760</v>
      </c>
      <c r="Q1051" s="2" t="str">
        <f t="shared" si="122"/>
        <v>&lt;a href="set03\gc\gc_january_1896_to_december_1898\obituaries\lien,_yr_old_son_of_hans_o_death_notice_march_13,_1896_p5_gc.pdf"&gt;Lien, Yr old son of Hans O&lt;/a&gt;</v>
      </c>
      <c r="R1051" s="55">
        <f t="shared" si="116"/>
        <v>6</v>
      </c>
      <c r="S1051" s="55">
        <f t="shared" si="117"/>
        <v>9</v>
      </c>
      <c r="T1051" s="55" t="str">
        <f t="shared" si="118"/>
        <v>1896</v>
      </c>
      <c r="U1051" s="55" t="str">
        <f t="shared" si="119"/>
        <v>March</v>
      </c>
      <c r="V1051" s="55">
        <f t="shared" si="120"/>
        <v>3</v>
      </c>
      <c r="W1051" s="55" t="str">
        <f t="shared" si="121"/>
        <v>13</v>
      </c>
      <c r="X1051" s="2">
        <f t="shared" si="123"/>
        <v>158</v>
      </c>
    </row>
    <row r="1052" spans="1:24" x14ac:dyDescent="0.25">
      <c r="A1052" s="2">
        <v>599</v>
      </c>
      <c r="B1052" s="4" t="s">
        <v>5373</v>
      </c>
      <c r="C1052" s="5"/>
      <c r="D1052" s="5" t="s">
        <v>64</v>
      </c>
      <c r="E1052" s="72" t="s">
        <v>632</v>
      </c>
      <c r="F1052" s="71">
        <v>19</v>
      </c>
      <c r="G1052" s="52" t="s">
        <v>1330</v>
      </c>
      <c r="H1052" s="5" t="s">
        <v>4462</v>
      </c>
      <c r="I1052" s="5">
        <v>5</v>
      </c>
      <c r="J1052" s="72" t="s">
        <v>632</v>
      </c>
      <c r="K1052" s="71">
        <v>19</v>
      </c>
      <c r="L1052" s="64">
        <v>0</v>
      </c>
      <c r="M1052" s="5">
        <v>14</v>
      </c>
      <c r="N1052" s="5">
        <v>1117</v>
      </c>
      <c r="O1052" s="47" t="s">
        <v>21384</v>
      </c>
      <c r="P1052" s="46" t="s">
        <v>25760</v>
      </c>
      <c r="Q1052" s="2" t="str">
        <f t="shared" si="122"/>
        <v>&lt;a href="set03\gc\gc_january_1896_to_december_1898\obituaries\pike,_bennett_obituary_march_13,_1896_p5_gc.pdf"&gt;Pike, Bennett&lt;/a&gt;</v>
      </c>
      <c r="R1052" s="55">
        <f t="shared" si="116"/>
        <v>6</v>
      </c>
      <c r="S1052" s="55">
        <f t="shared" si="117"/>
        <v>9</v>
      </c>
      <c r="T1052" s="55" t="str">
        <f t="shared" si="118"/>
        <v>1896</v>
      </c>
      <c r="U1052" s="55" t="str">
        <f t="shared" si="119"/>
        <v>March</v>
      </c>
      <c r="V1052" s="55">
        <f t="shared" si="120"/>
        <v>3</v>
      </c>
      <c r="W1052" s="55" t="str">
        <f t="shared" si="121"/>
        <v>13</v>
      </c>
      <c r="X1052" s="2">
        <f t="shared" si="123"/>
        <v>128</v>
      </c>
    </row>
    <row r="1053" spans="1:24" x14ac:dyDescent="0.25">
      <c r="A1053" s="2">
        <v>635</v>
      </c>
      <c r="B1053" s="4" t="s">
        <v>5305</v>
      </c>
      <c r="C1053" s="5"/>
      <c r="D1053" s="5" t="s">
        <v>64</v>
      </c>
      <c r="E1053" s="72" t="s">
        <v>24886</v>
      </c>
      <c r="F1053" s="71">
        <v>21</v>
      </c>
      <c r="G1053" s="52" t="s">
        <v>1344</v>
      </c>
      <c r="H1053" s="5" t="s">
        <v>4462</v>
      </c>
      <c r="I1053" s="5">
        <v>8</v>
      </c>
      <c r="J1053" s="72" t="s">
        <v>24886</v>
      </c>
      <c r="K1053" s="71">
        <v>21</v>
      </c>
      <c r="L1053" s="64">
        <v>0</v>
      </c>
      <c r="M1053" s="5">
        <v>14</v>
      </c>
      <c r="N1053" s="5">
        <v>1063</v>
      </c>
      <c r="O1053" s="47" t="s">
        <v>21329</v>
      </c>
      <c r="P1053" s="46" t="s">
        <v>25760</v>
      </c>
      <c r="Q1053" s="2" t="str">
        <f t="shared" si="122"/>
        <v>&lt;a href="set03\gc\gc_january_1896_to_december_1898\obituaries\fladland,_annie_o_obituary_march_27,_1896_p5_gc.pdf"&gt;Fladland, Annie&lt;/a&gt;</v>
      </c>
      <c r="R1053" s="55">
        <f t="shared" si="116"/>
        <v>6</v>
      </c>
      <c r="S1053" s="55">
        <f t="shared" si="117"/>
        <v>9</v>
      </c>
      <c r="T1053" s="55" t="str">
        <f t="shared" si="118"/>
        <v>1896</v>
      </c>
      <c r="U1053" s="55" t="str">
        <f t="shared" si="119"/>
        <v>March</v>
      </c>
      <c r="V1053" s="55">
        <f t="shared" si="120"/>
        <v>3</v>
      </c>
      <c r="W1053" s="55" t="str">
        <f t="shared" si="121"/>
        <v>27</v>
      </c>
      <c r="X1053" s="2">
        <f t="shared" si="123"/>
        <v>134</v>
      </c>
    </row>
    <row r="1054" spans="1:24" x14ac:dyDescent="0.25">
      <c r="A1054" s="2">
        <v>636</v>
      </c>
      <c r="B1054" s="4" t="s">
        <v>5306</v>
      </c>
      <c r="C1054" s="5"/>
      <c r="D1054" s="5" t="s">
        <v>64</v>
      </c>
      <c r="E1054" s="72" t="s">
        <v>24886</v>
      </c>
      <c r="F1054" s="71">
        <v>21</v>
      </c>
      <c r="G1054" s="52" t="s">
        <v>1344</v>
      </c>
      <c r="H1054" s="5" t="s">
        <v>4462</v>
      </c>
      <c r="I1054" s="5">
        <v>5</v>
      </c>
      <c r="J1054" s="72" t="s">
        <v>24886</v>
      </c>
      <c r="K1054" s="71">
        <v>21</v>
      </c>
      <c r="L1054" s="64">
        <v>0</v>
      </c>
      <c r="M1054" s="5">
        <v>14</v>
      </c>
      <c r="N1054" s="5">
        <v>1064</v>
      </c>
      <c r="O1054" s="47" t="s">
        <v>21330</v>
      </c>
      <c r="P1054" s="46" t="s">
        <v>25760</v>
      </c>
      <c r="Q1054" s="2" t="str">
        <f t="shared" si="122"/>
        <v>&lt;a href="set03\gc\gc_january_1896_to_december_1898\obituaries\fladland,_annie_obituary_march_27,_1896_p8_gc.pdf"&gt;Fladland, Annie O&lt;/a&gt;</v>
      </c>
      <c r="R1054" s="55">
        <f t="shared" si="116"/>
        <v>6</v>
      </c>
      <c r="S1054" s="55">
        <f t="shared" si="117"/>
        <v>9</v>
      </c>
      <c r="T1054" s="55" t="str">
        <f t="shared" si="118"/>
        <v>1896</v>
      </c>
      <c r="U1054" s="55" t="str">
        <f t="shared" si="119"/>
        <v>March</v>
      </c>
      <c r="V1054" s="55">
        <f t="shared" si="120"/>
        <v>3</v>
      </c>
      <c r="W1054" s="55" t="str">
        <f t="shared" si="121"/>
        <v>27</v>
      </c>
      <c r="X1054" s="2">
        <f t="shared" si="123"/>
        <v>134</v>
      </c>
    </row>
    <row r="1055" spans="1:24" x14ac:dyDescent="0.25">
      <c r="A1055" s="2">
        <v>919</v>
      </c>
      <c r="B1055" s="4" t="s">
        <v>5284</v>
      </c>
      <c r="C1055" s="5"/>
      <c r="D1055" s="5" t="s">
        <v>64</v>
      </c>
      <c r="E1055" s="77" t="s">
        <v>25109</v>
      </c>
      <c r="F1055" s="71">
        <v>36</v>
      </c>
      <c r="G1055" s="52" t="s">
        <v>1344</v>
      </c>
      <c r="H1055" s="5" t="s">
        <v>4462</v>
      </c>
      <c r="I1055" s="5">
        <v>1</v>
      </c>
      <c r="J1055" s="77" t="s">
        <v>25109</v>
      </c>
      <c r="K1055" s="71">
        <v>36</v>
      </c>
      <c r="L1055" s="64">
        <v>0</v>
      </c>
      <c r="M1055" s="5">
        <v>14</v>
      </c>
      <c r="N1055" s="5">
        <v>1048</v>
      </c>
      <c r="O1055" s="47" t="s">
        <v>21314</v>
      </c>
      <c r="P1055" s="46" t="s">
        <v>25760</v>
      </c>
      <c r="Q1055" s="2" t="str">
        <f t="shared" si="122"/>
        <v>&lt;a href="set03\gc\gc_january_1896_to_december_1898\obituaries\brown,_franklin_n_obituary_march_27,_1896_p1_gc.pdf"&gt;Brown, Franklin N&lt;/a&gt;</v>
      </c>
      <c r="R1055" s="55">
        <f t="shared" si="116"/>
        <v>6</v>
      </c>
      <c r="S1055" s="55">
        <f t="shared" si="117"/>
        <v>9</v>
      </c>
      <c r="T1055" s="55" t="str">
        <f t="shared" si="118"/>
        <v>1896</v>
      </c>
      <c r="U1055" s="55" t="str">
        <f t="shared" si="119"/>
        <v>March</v>
      </c>
      <c r="V1055" s="55">
        <f t="shared" si="120"/>
        <v>3</v>
      </c>
      <c r="W1055" s="55" t="str">
        <f t="shared" si="121"/>
        <v>27</v>
      </c>
      <c r="X1055" s="2">
        <f t="shared" si="123"/>
        <v>136</v>
      </c>
    </row>
    <row r="1056" spans="1:24" x14ac:dyDescent="0.25">
      <c r="A1056" s="2">
        <v>194</v>
      </c>
      <c r="B1056" s="4" t="s">
        <v>5303</v>
      </c>
      <c r="C1056" s="5"/>
      <c r="D1056" s="5" t="s">
        <v>62</v>
      </c>
      <c r="E1056" s="72">
        <v>0</v>
      </c>
      <c r="F1056" s="71" t="s">
        <v>24976</v>
      </c>
      <c r="G1056" s="12" t="s">
        <v>1513</v>
      </c>
      <c r="H1056" s="5" t="s">
        <v>4462</v>
      </c>
      <c r="I1056" s="5">
        <v>5</v>
      </c>
      <c r="J1056" s="72" t="s">
        <v>25676</v>
      </c>
      <c r="K1056" s="71">
        <f>8/12</f>
        <v>0.66666666666666663</v>
      </c>
      <c r="L1056" s="64">
        <v>0</v>
      </c>
      <c r="M1056" s="5">
        <v>14</v>
      </c>
      <c r="N1056" s="5">
        <v>1061</v>
      </c>
      <c r="O1056" s="47" t="s">
        <v>21327</v>
      </c>
      <c r="P1056" s="46" t="s">
        <v>25760</v>
      </c>
      <c r="Q1056" s="2" t="str">
        <f t="shared" si="122"/>
        <v>&lt;a href="set03\gc\gc_january_1896_to_december_1898\obituaries\fenner,_alfred_death_notice_september_17,_1897_p5_gc.pdf"&gt;Fenner, Alfred&lt;/a&gt;</v>
      </c>
      <c r="R1056" s="55">
        <f t="shared" si="116"/>
        <v>6</v>
      </c>
      <c r="S1056" s="55">
        <f t="shared" si="117"/>
        <v>9</v>
      </c>
      <c r="T1056" s="55" t="str">
        <f t="shared" si="118"/>
        <v>1896</v>
      </c>
      <c r="U1056" s="55" t="str">
        <f t="shared" si="119"/>
        <v>April</v>
      </c>
      <c r="V1056" s="55">
        <f t="shared" si="120"/>
        <v>4</v>
      </c>
      <c r="W1056" s="55" t="str">
        <f t="shared" si="121"/>
        <v>10</v>
      </c>
      <c r="X1056" s="2">
        <f t="shared" si="123"/>
        <v>138</v>
      </c>
    </row>
    <row r="1057" spans="1:24" x14ac:dyDescent="0.25">
      <c r="A1057" s="2">
        <v>258</v>
      </c>
      <c r="B1057" s="4" t="s">
        <v>5325</v>
      </c>
      <c r="C1057" s="5"/>
      <c r="D1057" s="5" t="s">
        <v>64</v>
      </c>
      <c r="E1057" s="72" t="s">
        <v>25366</v>
      </c>
      <c r="F1057" s="71" t="s">
        <v>25385</v>
      </c>
      <c r="G1057" s="52" t="s">
        <v>1513</v>
      </c>
      <c r="H1057" s="5" t="s">
        <v>4462</v>
      </c>
      <c r="I1057" s="5">
        <v>5</v>
      </c>
      <c r="J1057" s="72" t="s">
        <v>25366</v>
      </c>
      <c r="K1057" s="71">
        <f>22/12</f>
        <v>1.8333333333333333</v>
      </c>
      <c r="L1057" s="64">
        <v>0</v>
      </c>
      <c r="M1057" s="5">
        <v>14</v>
      </c>
      <c r="N1057" s="5">
        <v>1080</v>
      </c>
      <c r="O1057" s="47" t="s">
        <v>21347</v>
      </c>
      <c r="P1057" s="46" t="s">
        <v>25760</v>
      </c>
      <c r="Q1057" s="2" t="str">
        <f t="shared" si="122"/>
        <v>&lt;a href="set03\gc\gc_january_1896_to_december_1898\obituaries\houghton,_leo_son_of_horace_obituary_april_10,_1896_p5_gc.pdf"&gt;Houghton, Leo son of Horace&lt;/a&gt;</v>
      </c>
      <c r="R1057" s="55">
        <f t="shared" si="116"/>
        <v>6</v>
      </c>
      <c r="S1057" s="55">
        <f t="shared" si="117"/>
        <v>9</v>
      </c>
      <c r="T1057" s="55" t="str">
        <f t="shared" si="118"/>
        <v>1896</v>
      </c>
      <c r="U1057" s="55" t="str">
        <f t="shared" si="119"/>
        <v>April</v>
      </c>
      <c r="V1057" s="55">
        <f t="shared" si="120"/>
        <v>4</v>
      </c>
      <c r="W1057" s="55" t="str">
        <f t="shared" si="121"/>
        <v>10</v>
      </c>
      <c r="X1057" s="2">
        <f t="shared" si="123"/>
        <v>156</v>
      </c>
    </row>
    <row r="1058" spans="1:24" x14ac:dyDescent="0.25">
      <c r="A1058" s="2">
        <v>392</v>
      </c>
      <c r="B1058" s="4" t="s">
        <v>5278</v>
      </c>
      <c r="C1058" s="5"/>
      <c r="D1058" s="5" t="s">
        <v>64</v>
      </c>
      <c r="E1058" s="72">
        <v>0</v>
      </c>
      <c r="F1058" s="71">
        <v>7</v>
      </c>
      <c r="G1058" s="52" t="s">
        <v>1513</v>
      </c>
      <c r="H1058" s="5" t="s">
        <v>4462</v>
      </c>
      <c r="I1058" s="5">
        <v>5</v>
      </c>
      <c r="J1058" s="72" t="s">
        <v>25676</v>
      </c>
      <c r="K1058" s="71">
        <v>7</v>
      </c>
      <c r="L1058" s="64">
        <v>0</v>
      </c>
      <c r="M1058" s="5">
        <v>14</v>
      </c>
      <c r="N1058" s="5">
        <v>1043</v>
      </c>
      <c r="O1058" s="47" t="s">
        <v>21310</v>
      </c>
      <c r="P1058" s="46" t="s">
        <v>25760</v>
      </c>
      <c r="Q1058" s="2" t="str">
        <f t="shared" si="122"/>
        <v>&lt;a href="set03\gc\gc_january_1896_to_december_1898\obituaries\berg,_7_yr_old_dau_of_a_h_obituary_april_10,_1896_p5_gc.pdf"&gt;Berg, 7 yr old dau of A H&lt;/a&gt;</v>
      </c>
      <c r="R1058" s="55">
        <f t="shared" si="116"/>
        <v>6</v>
      </c>
      <c r="S1058" s="55">
        <f t="shared" si="117"/>
        <v>9</v>
      </c>
      <c r="T1058" s="55" t="str">
        <f t="shared" si="118"/>
        <v>1896</v>
      </c>
      <c r="U1058" s="55" t="str">
        <f t="shared" si="119"/>
        <v>April</v>
      </c>
      <c r="V1058" s="55">
        <f t="shared" si="120"/>
        <v>4</v>
      </c>
      <c r="W1058" s="55" t="str">
        <f t="shared" si="121"/>
        <v>10</v>
      </c>
      <c r="X1058" s="2">
        <f t="shared" si="123"/>
        <v>152</v>
      </c>
    </row>
    <row r="1059" spans="1:24" x14ac:dyDescent="0.25">
      <c r="A1059" s="2">
        <v>485</v>
      </c>
      <c r="B1059" s="4" t="s">
        <v>5304</v>
      </c>
      <c r="C1059" s="5"/>
      <c r="D1059" s="5" t="s">
        <v>62</v>
      </c>
      <c r="E1059" s="72" t="s">
        <v>5968</v>
      </c>
      <c r="F1059" s="71">
        <v>14</v>
      </c>
      <c r="G1059" s="52" t="s">
        <v>1513</v>
      </c>
      <c r="H1059" s="5" t="s">
        <v>4462</v>
      </c>
      <c r="I1059" s="5">
        <v>5</v>
      </c>
      <c r="J1059" s="72" t="s">
        <v>5968</v>
      </c>
      <c r="K1059" s="71">
        <v>14</v>
      </c>
      <c r="L1059" s="64">
        <v>0</v>
      </c>
      <c r="M1059" s="5">
        <v>14</v>
      </c>
      <c r="N1059" s="5">
        <v>1062</v>
      </c>
      <c r="O1059" s="47" t="s">
        <v>21328</v>
      </c>
      <c r="P1059" s="46" t="s">
        <v>25760</v>
      </c>
      <c r="Q1059" s="2" t="str">
        <f t="shared" si="122"/>
        <v>&lt;a href="set03\gc\gc_january_1896_to_december_1898\obituaries\fladland,_14_yr_old_son_death_notice_april_10,_1896_p5_gc.pdf"&gt;Fladland, 14 yr old son &lt;/a&gt;</v>
      </c>
      <c r="R1059" s="55">
        <f t="shared" si="116"/>
        <v>6</v>
      </c>
      <c r="S1059" s="55">
        <f t="shared" si="117"/>
        <v>9</v>
      </c>
      <c r="T1059" s="55" t="str">
        <f t="shared" si="118"/>
        <v>1896</v>
      </c>
      <c r="U1059" s="55" t="str">
        <f t="shared" si="119"/>
        <v>April</v>
      </c>
      <c r="V1059" s="55">
        <f t="shared" si="120"/>
        <v>4</v>
      </c>
      <c r="W1059" s="55" t="str">
        <f t="shared" si="121"/>
        <v>10</v>
      </c>
      <c r="X1059" s="2">
        <f t="shared" si="123"/>
        <v>153</v>
      </c>
    </row>
    <row r="1060" spans="1:24" x14ac:dyDescent="0.25">
      <c r="A1060" s="2">
        <v>559</v>
      </c>
      <c r="B1060" s="4" t="s">
        <v>5333</v>
      </c>
      <c r="C1060" s="5"/>
      <c r="D1060" s="5" t="s">
        <v>64</v>
      </c>
      <c r="E1060" s="72" t="s">
        <v>24909</v>
      </c>
      <c r="F1060" s="71">
        <v>18</v>
      </c>
      <c r="G1060" s="52" t="s">
        <v>5334</v>
      </c>
      <c r="H1060" s="5" t="s">
        <v>4462</v>
      </c>
      <c r="I1060" s="5">
        <v>5</v>
      </c>
      <c r="J1060" s="72" t="s">
        <v>24909</v>
      </c>
      <c r="K1060" s="71">
        <v>18</v>
      </c>
      <c r="L1060" s="64">
        <v>0</v>
      </c>
      <c r="M1060" s="5">
        <v>14</v>
      </c>
      <c r="N1060" s="5">
        <v>1085</v>
      </c>
      <c r="O1060" s="47" t="s">
        <v>21352</v>
      </c>
      <c r="P1060" s="46" t="s">
        <v>25760</v>
      </c>
      <c r="Q1060" s="2" t="str">
        <f t="shared" si="122"/>
        <v>&lt;a href="set03\gc\gc_january_1896_to_december_1898\obituaries\johnson,_enger_mary_obituary_april_17,_1896_p5_gc.pdf"&gt;Johnson, Enger Mary&lt;/a&gt;</v>
      </c>
      <c r="R1060" s="55">
        <f t="shared" si="116"/>
        <v>6</v>
      </c>
      <c r="S1060" s="55">
        <f t="shared" si="117"/>
        <v>9</v>
      </c>
      <c r="T1060" s="55" t="str">
        <f t="shared" si="118"/>
        <v>1896</v>
      </c>
      <c r="U1060" s="55" t="str">
        <f t="shared" si="119"/>
        <v>April</v>
      </c>
      <c r="V1060" s="55">
        <f t="shared" si="120"/>
        <v>4</v>
      </c>
      <c r="W1060" s="55" t="str">
        <f t="shared" si="121"/>
        <v>17</v>
      </c>
      <c r="X1060" s="2">
        <f t="shared" si="123"/>
        <v>140</v>
      </c>
    </row>
    <row r="1061" spans="1:24" x14ac:dyDescent="0.25">
      <c r="A1061" s="2">
        <v>1612</v>
      </c>
      <c r="B1061" s="4" t="s">
        <v>5383</v>
      </c>
      <c r="C1061" s="5"/>
      <c r="D1061" s="5" t="s">
        <v>64</v>
      </c>
      <c r="E1061" s="72">
        <v>0</v>
      </c>
      <c r="F1061" s="71">
        <v>77</v>
      </c>
      <c r="G1061" s="52" t="s">
        <v>5334</v>
      </c>
      <c r="H1061" s="5" t="s">
        <v>4462</v>
      </c>
      <c r="I1061" s="5">
        <v>5</v>
      </c>
      <c r="J1061" s="72" t="s">
        <v>25676</v>
      </c>
      <c r="K1061" s="71">
        <v>77</v>
      </c>
      <c r="L1061" s="64">
        <v>0</v>
      </c>
      <c r="M1061" s="5">
        <v>14</v>
      </c>
      <c r="N1061" s="5">
        <v>1124</v>
      </c>
      <c r="O1061" s="47" t="s">
        <v>21391</v>
      </c>
      <c r="P1061" s="46" t="s">
        <v>25760</v>
      </c>
      <c r="Q1061" s="2" t="str">
        <f t="shared" si="122"/>
        <v>&lt;a href="set03\gc\gc_january_1896_to_december_1898\obituaries\retzlaff,_michel_obituary_april_17,_1896_p5_gc.pdf"&gt;Retzlaff, Michel&lt;/a&gt;</v>
      </c>
      <c r="R1061" s="55">
        <f t="shared" si="116"/>
        <v>6</v>
      </c>
      <c r="S1061" s="55">
        <f t="shared" si="117"/>
        <v>9</v>
      </c>
      <c r="T1061" s="55" t="str">
        <f t="shared" si="118"/>
        <v>1896</v>
      </c>
      <c r="U1061" s="55" t="str">
        <f t="shared" si="119"/>
        <v>April</v>
      </c>
      <c r="V1061" s="55">
        <f t="shared" si="120"/>
        <v>4</v>
      </c>
      <c r="W1061" s="55" t="str">
        <f t="shared" si="121"/>
        <v>17</v>
      </c>
      <c r="X1061" s="2">
        <f t="shared" si="123"/>
        <v>134</v>
      </c>
    </row>
    <row r="1062" spans="1:24" x14ac:dyDescent="0.25">
      <c r="A1062" s="2">
        <v>2594</v>
      </c>
      <c r="B1062" s="4" t="s">
        <v>5363</v>
      </c>
      <c r="C1062" s="5"/>
      <c r="D1062" s="5" t="s">
        <v>64</v>
      </c>
      <c r="E1062" s="72">
        <v>0</v>
      </c>
      <c r="F1062" s="71">
        <v>0</v>
      </c>
      <c r="G1062" s="52" t="s">
        <v>5334</v>
      </c>
      <c r="H1062" s="5" t="s">
        <v>4462</v>
      </c>
      <c r="I1062" s="5">
        <v>5</v>
      </c>
      <c r="J1062" s="72" t="s">
        <v>25676</v>
      </c>
      <c r="K1062" s="71">
        <v>200</v>
      </c>
      <c r="L1062" s="64" t="s">
        <v>25396</v>
      </c>
      <c r="M1062" s="5">
        <v>14</v>
      </c>
      <c r="N1062" s="5">
        <v>1108</v>
      </c>
      <c r="O1062" s="47" t="s">
        <v>21375</v>
      </c>
      <c r="P1062" s="46" t="s">
        <v>25760</v>
      </c>
      <c r="Q1062" s="2" t="str">
        <f t="shared" si="122"/>
        <v>&lt;a href="set03\gc\gc_january_1896_to_december_1898\obituaries\nelson,_mrs_wife_of_steele_co_treas_obituary_april_17,_1896_p5_gc.pdf"&gt;Nelson, Mrs. Wife of Steele Co. Treas.&lt;/a&gt;</v>
      </c>
      <c r="R1062" s="55">
        <f t="shared" si="116"/>
        <v>6</v>
      </c>
      <c r="S1062" s="55">
        <f t="shared" si="117"/>
        <v>9</v>
      </c>
      <c r="T1062" s="55" t="str">
        <f t="shared" si="118"/>
        <v>1896</v>
      </c>
      <c r="U1062" s="55" t="str">
        <f t="shared" si="119"/>
        <v>April</v>
      </c>
      <c r="V1062" s="55">
        <f t="shared" si="120"/>
        <v>4</v>
      </c>
      <c r="W1062" s="55" t="str">
        <f t="shared" si="121"/>
        <v>17</v>
      </c>
      <c r="X1062" s="2">
        <f t="shared" si="123"/>
        <v>175</v>
      </c>
    </row>
    <row r="1063" spans="1:24" x14ac:dyDescent="0.25">
      <c r="A1063" s="2">
        <v>2443</v>
      </c>
      <c r="B1063" s="4" t="s">
        <v>5348</v>
      </c>
      <c r="C1063" s="5"/>
      <c r="D1063" s="5" t="s">
        <v>64</v>
      </c>
      <c r="E1063" s="72" t="s">
        <v>632</v>
      </c>
      <c r="F1063" s="71">
        <v>0</v>
      </c>
      <c r="G1063" s="52" t="s">
        <v>5349</v>
      </c>
      <c r="H1063" s="5" t="s">
        <v>4462</v>
      </c>
      <c r="I1063" s="5">
        <v>5</v>
      </c>
      <c r="J1063" s="72" t="s">
        <v>632</v>
      </c>
      <c r="K1063" s="71">
        <v>200</v>
      </c>
      <c r="L1063" s="64" t="s">
        <v>25392</v>
      </c>
      <c r="M1063" s="5">
        <v>14</v>
      </c>
      <c r="N1063" s="5">
        <v>1095</v>
      </c>
      <c r="O1063" s="47" t="s">
        <v>21362</v>
      </c>
      <c r="P1063" s="46" t="s">
        <v>25760</v>
      </c>
      <c r="Q1063" s="2" t="str">
        <f t="shared" si="122"/>
        <v>&lt;a href="set03\gc\gc_january_1896_to_december_1898\obituaries\lewis,_w_w_obituary_april_24,_1896_p5_gc.pdf"&gt;Lewis, W W&lt;/a&gt;</v>
      </c>
      <c r="R1063" s="55">
        <f t="shared" si="116"/>
        <v>6</v>
      </c>
      <c r="S1063" s="55">
        <f t="shared" si="117"/>
        <v>9</v>
      </c>
      <c r="T1063" s="55" t="str">
        <f t="shared" si="118"/>
        <v>1896</v>
      </c>
      <c r="U1063" s="55" t="str">
        <f t="shared" si="119"/>
        <v>April</v>
      </c>
      <c r="V1063" s="55">
        <f t="shared" si="120"/>
        <v>4</v>
      </c>
      <c r="W1063" s="55" t="str">
        <f t="shared" si="121"/>
        <v>24</v>
      </c>
      <c r="X1063" s="2">
        <f t="shared" si="123"/>
        <v>122</v>
      </c>
    </row>
    <row r="1064" spans="1:24" x14ac:dyDescent="0.25">
      <c r="A1064" s="2">
        <v>1879</v>
      </c>
      <c r="B1064" s="4" t="s">
        <v>5279</v>
      </c>
      <c r="C1064" s="5"/>
      <c r="D1064" s="5" t="s">
        <v>62</v>
      </c>
      <c r="E1064" s="72">
        <v>0</v>
      </c>
      <c r="F1064" s="71">
        <v>0</v>
      </c>
      <c r="G1064" s="52" t="s">
        <v>1768</v>
      </c>
      <c r="H1064" s="5" t="s">
        <v>4462</v>
      </c>
      <c r="I1064" s="5">
        <v>5</v>
      </c>
      <c r="J1064" s="72" t="s">
        <v>25676</v>
      </c>
      <c r="K1064" s="71">
        <v>200</v>
      </c>
      <c r="L1064" s="64">
        <v>0</v>
      </c>
      <c r="M1064" s="5">
        <v>14</v>
      </c>
      <c r="N1064" s="5">
        <v>1044</v>
      </c>
      <c r="O1064" s="47" t="s">
        <v>21311</v>
      </c>
      <c r="P1064" s="46" t="s">
        <v>25760</v>
      </c>
      <c r="Q1064" s="2" t="str">
        <f t="shared" si="122"/>
        <v>&lt;a href="set03\gc\gc_january_1896_to_december_1898\obituaries\berg,_mrs._soren_death_notice_may_8,_1896_p5_gc.pdf"&gt;Berg, Mrs. Soren&lt;/a&gt;</v>
      </c>
      <c r="R1064" s="55">
        <f t="shared" si="116"/>
        <v>4</v>
      </c>
      <c r="S1064" s="55">
        <f t="shared" si="117"/>
        <v>6</v>
      </c>
      <c r="T1064" s="55" t="str">
        <f t="shared" si="118"/>
        <v>1896</v>
      </c>
      <c r="U1064" s="55" t="str">
        <f t="shared" si="119"/>
        <v>May</v>
      </c>
      <c r="V1064" s="55">
        <f t="shared" si="120"/>
        <v>5</v>
      </c>
      <c r="W1064" s="55" t="str">
        <f t="shared" si="121"/>
        <v xml:space="preserve"> 8</v>
      </c>
      <c r="X1064" s="2">
        <f t="shared" si="123"/>
        <v>135</v>
      </c>
    </row>
    <row r="1065" spans="1:24" x14ac:dyDescent="0.25">
      <c r="A1065" s="2">
        <v>2597</v>
      </c>
      <c r="B1065" s="4" t="s">
        <v>5366</v>
      </c>
      <c r="C1065" s="5"/>
      <c r="D1065" s="5" t="s">
        <v>62</v>
      </c>
      <c r="E1065" s="72" t="s">
        <v>25397</v>
      </c>
      <c r="F1065" s="71">
        <v>0</v>
      </c>
      <c r="G1065" s="52" t="s">
        <v>1768</v>
      </c>
      <c r="H1065" s="5" t="s">
        <v>4462</v>
      </c>
      <c r="I1065" s="5">
        <v>5</v>
      </c>
      <c r="J1065" s="72" t="s">
        <v>25397</v>
      </c>
      <c r="K1065" s="71">
        <v>200</v>
      </c>
      <c r="L1065" s="64">
        <v>0</v>
      </c>
      <c r="M1065" s="5">
        <v>14</v>
      </c>
      <c r="N1065" s="5">
        <v>1109</v>
      </c>
      <c r="O1065" s="47" t="s">
        <v>21376</v>
      </c>
      <c r="P1065" s="46" t="s">
        <v>25760</v>
      </c>
      <c r="Q1065" s="2" t="str">
        <f t="shared" si="122"/>
        <v>&lt;a href="set03\gc\gc_january_1896_to_december_1898\obituaries\nelson,_ole_c_death_notice_may_8,_1896_p5_gc.pdf"&gt;Nelson, Ole C&lt;/a&gt;</v>
      </c>
      <c r="R1065" s="55">
        <f t="shared" si="116"/>
        <v>4</v>
      </c>
      <c r="S1065" s="55">
        <f t="shared" si="117"/>
        <v>6</v>
      </c>
      <c r="T1065" s="55" t="str">
        <f t="shared" si="118"/>
        <v>1896</v>
      </c>
      <c r="U1065" s="55" t="str">
        <f t="shared" si="119"/>
        <v>May</v>
      </c>
      <c r="V1065" s="55">
        <f t="shared" si="120"/>
        <v>5</v>
      </c>
      <c r="W1065" s="55" t="str">
        <f t="shared" si="121"/>
        <v xml:space="preserve"> 8</v>
      </c>
      <c r="X1065" s="2">
        <f t="shared" si="123"/>
        <v>129</v>
      </c>
    </row>
    <row r="1066" spans="1:24" x14ac:dyDescent="0.25">
      <c r="A1066" s="2">
        <v>2649</v>
      </c>
      <c r="B1066" s="4" t="s">
        <v>5370</v>
      </c>
      <c r="C1066" s="5"/>
      <c r="D1066" s="5" t="s">
        <v>62</v>
      </c>
      <c r="E1066" s="72" t="s">
        <v>25367</v>
      </c>
      <c r="F1066" s="71">
        <v>0</v>
      </c>
      <c r="G1066" s="52" t="s">
        <v>1768</v>
      </c>
      <c r="H1066" s="5" t="s">
        <v>4462</v>
      </c>
      <c r="I1066" s="5">
        <v>5</v>
      </c>
      <c r="J1066" s="72" t="s">
        <v>25367</v>
      </c>
      <c r="K1066" s="71">
        <v>200</v>
      </c>
      <c r="L1066" s="64">
        <v>0</v>
      </c>
      <c r="M1066" s="5">
        <v>14</v>
      </c>
      <c r="N1066" s="5">
        <v>1113</v>
      </c>
      <c r="O1066" s="47" t="s">
        <v>21380</v>
      </c>
      <c r="P1066" s="46" t="s">
        <v>25760</v>
      </c>
      <c r="Q1066" s="2" t="str">
        <f t="shared" si="122"/>
        <v>&lt;a href="set03\gc\gc_january_1896_to_december_1898\obituaries\olson,_mrs._gilbert_death_notice_may_8,_1896_p5_gc.pdf"&gt;Olson, Mrs. Gilbert&lt;/a&gt;</v>
      </c>
      <c r="R1066" s="55">
        <f t="shared" si="116"/>
        <v>4</v>
      </c>
      <c r="S1066" s="55">
        <f t="shared" si="117"/>
        <v>6</v>
      </c>
      <c r="T1066" s="55" t="str">
        <f t="shared" si="118"/>
        <v>1896</v>
      </c>
      <c r="U1066" s="55" t="str">
        <f t="shared" si="119"/>
        <v>May</v>
      </c>
      <c r="V1066" s="55">
        <f t="shared" si="120"/>
        <v>5</v>
      </c>
      <c r="W1066" s="55" t="str">
        <f t="shared" si="121"/>
        <v xml:space="preserve"> 8</v>
      </c>
      <c r="X1066" s="2">
        <f t="shared" si="123"/>
        <v>141</v>
      </c>
    </row>
    <row r="1067" spans="1:24" x14ac:dyDescent="0.25">
      <c r="A1067" s="2">
        <v>401</v>
      </c>
      <c r="B1067" s="4" t="s">
        <v>5339</v>
      </c>
      <c r="C1067" s="5"/>
      <c r="D1067" s="5" t="s">
        <v>62</v>
      </c>
      <c r="E1067" s="72" t="s">
        <v>25389</v>
      </c>
      <c r="F1067" s="71">
        <v>7</v>
      </c>
      <c r="G1067" s="52" t="s">
        <v>5271</v>
      </c>
      <c r="H1067" s="5" t="s">
        <v>4462</v>
      </c>
      <c r="I1067" s="5">
        <v>5</v>
      </c>
      <c r="J1067" s="72" t="s">
        <v>25389</v>
      </c>
      <c r="K1067" s="71">
        <v>7</v>
      </c>
      <c r="L1067" s="64">
        <v>0</v>
      </c>
      <c r="M1067" s="5">
        <v>14</v>
      </c>
      <c r="N1067" s="5">
        <v>1088</v>
      </c>
      <c r="O1067" s="47" t="s">
        <v>21355</v>
      </c>
      <c r="P1067" s="46" t="s">
        <v>25760</v>
      </c>
      <c r="Q1067" s="2" t="str">
        <f t="shared" si="122"/>
        <v>&lt;a href="set03\gc\gc_january_1896_to_december_1898\obituaries\klubben,_7_yr_old_dau_of_waldemar_death_notice_may_15,_1896_p5_gc.pdf"&gt;Klubben, 7 yr old dau of Waldemar&lt;/a&gt;</v>
      </c>
      <c r="R1067" s="55">
        <f t="shared" si="116"/>
        <v>4</v>
      </c>
      <c r="S1067" s="55">
        <f t="shared" si="117"/>
        <v>7</v>
      </c>
      <c r="T1067" s="55" t="str">
        <f t="shared" si="118"/>
        <v>1896</v>
      </c>
      <c r="U1067" s="55" t="str">
        <f t="shared" si="119"/>
        <v>May</v>
      </c>
      <c r="V1067" s="55">
        <f t="shared" si="120"/>
        <v>5</v>
      </c>
      <c r="W1067" s="55" t="str">
        <f t="shared" si="121"/>
        <v>15</v>
      </c>
      <c r="X1067" s="2">
        <f t="shared" si="123"/>
        <v>170</v>
      </c>
    </row>
    <row r="1068" spans="1:24" x14ac:dyDescent="0.25">
      <c r="A1068" s="2">
        <v>514</v>
      </c>
      <c r="B1068" s="4" t="s">
        <v>5270</v>
      </c>
      <c r="C1068" s="5"/>
      <c r="D1068" s="5" t="s">
        <v>64</v>
      </c>
      <c r="E1068" s="72" t="s">
        <v>24886</v>
      </c>
      <c r="F1068" s="71">
        <v>16</v>
      </c>
      <c r="G1068" s="52" t="s">
        <v>5271</v>
      </c>
      <c r="H1068" s="5" t="s">
        <v>4462</v>
      </c>
      <c r="I1068" s="5">
        <v>5</v>
      </c>
      <c r="J1068" s="72" t="s">
        <v>24886</v>
      </c>
      <c r="K1068" s="71">
        <v>16</v>
      </c>
      <c r="L1068" s="64">
        <v>0</v>
      </c>
      <c r="M1068" s="5">
        <v>14</v>
      </c>
      <c r="N1068" s="5">
        <v>1037</v>
      </c>
      <c r="O1068" s="47" t="s">
        <v>21304</v>
      </c>
      <c r="P1068" s="46" t="s">
        <v>25760</v>
      </c>
      <c r="Q1068" s="2" t="str">
        <f t="shared" si="122"/>
        <v>&lt;a href="set03\gc\gc_january_1896_to_december_1898\obituaries\arestad,_clara_dau_of_christian_obituary_may_15,_1896_p5_gc.pdf"&gt;Arestad, Clara dau of Christian&lt;/a&gt;</v>
      </c>
      <c r="R1068" s="55">
        <f t="shared" si="116"/>
        <v>4</v>
      </c>
      <c r="S1068" s="55">
        <f t="shared" si="117"/>
        <v>7</v>
      </c>
      <c r="T1068" s="55" t="str">
        <f t="shared" si="118"/>
        <v>1896</v>
      </c>
      <c r="U1068" s="55" t="str">
        <f t="shared" si="119"/>
        <v>May</v>
      </c>
      <c r="V1068" s="55">
        <f t="shared" si="120"/>
        <v>5</v>
      </c>
      <c r="W1068" s="55" t="str">
        <f t="shared" si="121"/>
        <v>15</v>
      </c>
      <c r="X1068" s="2">
        <f t="shared" si="123"/>
        <v>162</v>
      </c>
    </row>
    <row r="1069" spans="1:24" x14ac:dyDescent="0.25">
      <c r="A1069" s="2">
        <v>2210</v>
      </c>
      <c r="B1069" s="4" t="s">
        <v>3099</v>
      </c>
      <c r="C1069" s="5" t="s">
        <v>5320</v>
      </c>
      <c r="D1069" s="5" t="s">
        <v>62</v>
      </c>
      <c r="E1069" s="72" t="s">
        <v>24886</v>
      </c>
      <c r="F1069" s="71">
        <v>0</v>
      </c>
      <c r="G1069" s="52" t="s">
        <v>5134</v>
      </c>
      <c r="H1069" s="5" t="s">
        <v>4462</v>
      </c>
      <c r="I1069" s="5">
        <v>5</v>
      </c>
      <c r="J1069" s="72" t="s">
        <v>24886</v>
      </c>
      <c r="K1069" s="71">
        <v>200</v>
      </c>
      <c r="L1069" s="64">
        <v>0</v>
      </c>
      <c r="M1069" s="5">
        <v>14</v>
      </c>
      <c r="N1069" s="5">
        <v>1076</v>
      </c>
      <c r="O1069" s="47" t="s">
        <v>21342</v>
      </c>
      <c r="P1069" s="46" t="s">
        <v>25760</v>
      </c>
      <c r="Q1069" s="2" t="str">
        <f t="shared" si="122"/>
        <v>&lt;a href="set03\gc\gc_january_1896_to_december_1898\obituaries\hanson,_h_t_photographer_death_notice_may_22,_1896_p5_gc.pdf"&gt;Hanson, H T&lt;/a&gt;</v>
      </c>
      <c r="R1069" s="55">
        <f t="shared" si="116"/>
        <v>4</v>
      </c>
      <c r="S1069" s="55">
        <f t="shared" si="117"/>
        <v>7</v>
      </c>
      <c r="T1069" s="55" t="str">
        <f t="shared" si="118"/>
        <v>1896</v>
      </c>
      <c r="U1069" s="55" t="str">
        <f t="shared" si="119"/>
        <v>May</v>
      </c>
      <c r="V1069" s="55">
        <f t="shared" si="120"/>
        <v>5</v>
      </c>
      <c r="W1069" s="55" t="str">
        <f t="shared" si="121"/>
        <v>22</v>
      </c>
      <c r="X1069" s="2">
        <f t="shared" si="123"/>
        <v>139</v>
      </c>
    </row>
    <row r="1070" spans="1:24" x14ac:dyDescent="0.25">
      <c r="A1070" s="2">
        <v>425</v>
      </c>
      <c r="B1070" s="4" t="s">
        <v>5280</v>
      </c>
      <c r="C1070" s="5"/>
      <c r="D1070" s="5" t="s">
        <v>64</v>
      </c>
      <c r="E1070" s="72" t="s">
        <v>632</v>
      </c>
      <c r="F1070" s="71">
        <v>9</v>
      </c>
      <c r="G1070" s="52" t="s">
        <v>5281</v>
      </c>
      <c r="H1070" s="5" t="s">
        <v>4462</v>
      </c>
      <c r="I1070" s="5">
        <v>5</v>
      </c>
      <c r="J1070" s="72" t="s">
        <v>632</v>
      </c>
      <c r="K1070" s="71">
        <v>9</v>
      </c>
      <c r="L1070" s="64">
        <v>0</v>
      </c>
      <c r="M1070" s="5">
        <v>14</v>
      </c>
      <c r="N1070" s="5">
        <v>1046</v>
      </c>
      <c r="O1070" s="47" t="s">
        <v>21312</v>
      </c>
      <c r="P1070" s="46" t="s">
        <v>25760</v>
      </c>
      <c r="Q1070" s="2" t="str">
        <f t="shared" si="122"/>
        <v>&lt;a href="set03\gc\gc_january_1896_to_december_1898\obituaries\boyd,_william_henry_son_of_r_w_obituary_may_29,_1896_p5_gc.pdf"&gt;Boyd, William Henry son of R W&lt;/a&gt;</v>
      </c>
      <c r="R1070" s="55">
        <f t="shared" si="116"/>
        <v>4</v>
      </c>
      <c r="S1070" s="55">
        <f t="shared" si="117"/>
        <v>7</v>
      </c>
      <c r="T1070" s="55" t="str">
        <f t="shared" si="118"/>
        <v>1896</v>
      </c>
      <c r="U1070" s="55" t="str">
        <f t="shared" si="119"/>
        <v>May</v>
      </c>
      <c r="V1070" s="55">
        <f t="shared" si="120"/>
        <v>5</v>
      </c>
      <c r="W1070" s="55" t="str">
        <f t="shared" si="121"/>
        <v>29</v>
      </c>
      <c r="X1070" s="2">
        <f t="shared" si="123"/>
        <v>160</v>
      </c>
    </row>
    <row r="1071" spans="1:24" x14ac:dyDescent="0.25">
      <c r="A1071" s="2">
        <v>359</v>
      </c>
      <c r="B1071" s="4" t="s">
        <v>5293</v>
      </c>
      <c r="C1071" s="5"/>
      <c r="D1071" s="5" t="s">
        <v>64</v>
      </c>
      <c r="E1071" s="72" t="s">
        <v>6856</v>
      </c>
      <c r="F1071" s="71">
        <v>5</v>
      </c>
      <c r="G1071" s="52" t="s">
        <v>5294</v>
      </c>
      <c r="H1071" s="5" t="s">
        <v>4462</v>
      </c>
      <c r="I1071" s="5">
        <v>1</v>
      </c>
      <c r="J1071" s="72" t="s">
        <v>6856</v>
      </c>
      <c r="K1071" s="71">
        <v>5</v>
      </c>
      <c r="L1071" s="64">
        <v>0</v>
      </c>
      <c r="M1071" s="5">
        <v>14</v>
      </c>
      <c r="N1071" s="5">
        <v>1055</v>
      </c>
      <c r="O1071" s="47" t="s">
        <v>21321</v>
      </c>
      <c r="P1071" s="46" t="s">
        <v>25760</v>
      </c>
      <c r="Q1071" s="2" t="str">
        <f t="shared" si="122"/>
        <v>&lt;a href="set03\gc\gc_january_1896_to_december_1898\obituaries\davidson,_willie_son_of_alex_obituary_june_5,_1896_p1_gc.pdf"&gt;Davidson, Willie son of Alex&lt;/a&gt;</v>
      </c>
      <c r="R1071" s="55">
        <f t="shared" si="116"/>
        <v>5</v>
      </c>
      <c r="S1071" s="55">
        <f t="shared" si="117"/>
        <v>7</v>
      </c>
      <c r="T1071" s="55" t="str">
        <f t="shared" si="118"/>
        <v>1896</v>
      </c>
      <c r="U1071" s="55" t="str">
        <f t="shared" si="119"/>
        <v>June</v>
      </c>
      <c r="V1071" s="55">
        <f t="shared" si="120"/>
        <v>6</v>
      </c>
      <c r="W1071" s="55" t="str">
        <f t="shared" si="121"/>
        <v xml:space="preserve"> 5</v>
      </c>
      <c r="X1071" s="2">
        <f t="shared" si="123"/>
        <v>156</v>
      </c>
    </row>
    <row r="1072" spans="1:24" x14ac:dyDescent="0.25">
      <c r="A1072" s="2">
        <v>626</v>
      </c>
      <c r="B1072" s="4" t="s">
        <v>5389</v>
      </c>
      <c r="C1072" s="5"/>
      <c r="D1072" s="5" t="s">
        <v>64</v>
      </c>
      <c r="E1072" s="72" t="s">
        <v>24886</v>
      </c>
      <c r="F1072" s="71">
        <v>20</v>
      </c>
      <c r="G1072" s="52" t="s">
        <v>5390</v>
      </c>
      <c r="H1072" s="5" t="s">
        <v>4462</v>
      </c>
      <c r="I1072" s="5">
        <v>5</v>
      </c>
      <c r="J1072" s="72" t="s">
        <v>24886</v>
      </c>
      <c r="K1072" s="71">
        <v>20</v>
      </c>
      <c r="L1072" s="64">
        <v>0</v>
      </c>
      <c r="M1072" s="5">
        <v>14</v>
      </c>
      <c r="N1072" s="5">
        <v>1129</v>
      </c>
      <c r="O1072" s="47" t="s">
        <v>21396</v>
      </c>
      <c r="P1072" s="46" t="s">
        <v>25760</v>
      </c>
      <c r="Q1072" s="2" t="str">
        <f t="shared" si="122"/>
        <v>&lt;a href="set03\gc\gc_january_1896_to_december_1898\obituaries\stewart,_katie_obituary_july_3,_1896_p5_gc.pdf"&gt;Stewart, Katie&lt;/a&gt;</v>
      </c>
      <c r="R1072" s="55">
        <f t="shared" si="116"/>
        <v>5</v>
      </c>
      <c r="S1072" s="55">
        <f t="shared" si="117"/>
        <v>7</v>
      </c>
      <c r="T1072" s="55" t="str">
        <f t="shared" si="118"/>
        <v>1896</v>
      </c>
      <c r="U1072" s="55" t="str">
        <f t="shared" si="119"/>
        <v>July</v>
      </c>
      <c r="V1072" s="55">
        <f t="shared" si="120"/>
        <v>7</v>
      </c>
      <c r="W1072" s="55" t="str">
        <f t="shared" si="121"/>
        <v xml:space="preserve"> 3</v>
      </c>
      <c r="X1072" s="2">
        <f t="shared" si="123"/>
        <v>128</v>
      </c>
    </row>
    <row r="1073" spans="1:24" x14ac:dyDescent="0.25">
      <c r="A1073" s="2">
        <v>311</v>
      </c>
      <c r="B1073" s="4" t="s">
        <v>5362</v>
      </c>
      <c r="C1073" s="5"/>
      <c r="D1073" s="5" t="s">
        <v>64</v>
      </c>
      <c r="E1073" s="72" t="s">
        <v>4101</v>
      </c>
      <c r="F1073" s="71">
        <v>3</v>
      </c>
      <c r="G1073" s="52" t="s">
        <v>5332</v>
      </c>
      <c r="H1073" s="5" t="s">
        <v>4462</v>
      </c>
      <c r="I1073" s="5">
        <v>5</v>
      </c>
      <c r="J1073" s="72" t="s">
        <v>4101</v>
      </c>
      <c r="K1073" s="71">
        <v>3</v>
      </c>
      <c r="L1073" s="64">
        <v>0</v>
      </c>
      <c r="M1073" s="5">
        <v>14</v>
      </c>
      <c r="N1073" s="5">
        <v>1106</v>
      </c>
      <c r="O1073" s="47" t="s">
        <v>21373</v>
      </c>
      <c r="P1073" s="46" t="s">
        <v>25760</v>
      </c>
      <c r="Q1073" s="2" t="str">
        <f t="shared" si="122"/>
        <v>&lt;a href="set03\gc\gc_january_1896_to_december_1898\obituaries\monson,_elmer_joseph_son_of_albert_obituary_july_10,_1896_p5_gc.pdf"&gt;Monson, Elmer Joseph son of Albert&lt;/a&gt;</v>
      </c>
      <c r="R1073" s="55">
        <f t="shared" si="116"/>
        <v>5</v>
      </c>
      <c r="S1073" s="55">
        <f t="shared" si="117"/>
        <v>8</v>
      </c>
      <c r="T1073" s="55" t="str">
        <f t="shared" si="118"/>
        <v>1896</v>
      </c>
      <c r="U1073" s="55" t="str">
        <f t="shared" si="119"/>
        <v>July</v>
      </c>
      <c r="V1073" s="55">
        <f t="shared" si="120"/>
        <v>7</v>
      </c>
      <c r="W1073" s="55" t="str">
        <f t="shared" si="121"/>
        <v>10</v>
      </c>
      <c r="X1073" s="2">
        <f t="shared" si="123"/>
        <v>169</v>
      </c>
    </row>
    <row r="1074" spans="1:24" x14ac:dyDescent="0.25">
      <c r="A1074" s="2">
        <v>335</v>
      </c>
      <c r="B1074" s="4" t="s">
        <v>5331</v>
      </c>
      <c r="C1074" s="5"/>
      <c r="D1074" s="5" t="s">
        <v>64</v>
      </c>
      <c r="E1074" s="72" t="s">
        <v>25386</v>
      </c>
      <c r="F1074" s="71">
        <v>4</v>
      </c>
      <c r="G1074" s="52" t="s">
        <v>5332</v>
      </c>
      <c r="H1074" s="5" t="s">
        <v>4462</v>
      </c>
      <c r="I1074" s="5">
        <v>5</v>
      </c>
      <c r="J1074" s="72" t="s">
        <v>25386</v>
      </c>
      <c r="K1074" s="71">
        <v>4</v>
      </c>
      <c r="L1074" s="64">
        <v>0</v>
      </c>
      <c r="M1074" s="5">
        <v>14</v>
      </c>
      <c r="N1074" s="5">
        <v>1084</v>
      </c>
      <c r="O1074" s="47" t="s">
        <v>21351</v>
      </c>
      <c r="P1074" s="46" t="s">
        <v>25760</v>
      </c>
      <c r="Q1074" s="2" t="str">
        <f t="shared" si="122"/>
        <v>&lt;a href="set03\gc\gc_january_1896_to_december_1898\obituaries\johnson,_4_yr_old_son_of_j_e_obituary_july_10,_1896_p5_gc.pdf"&gt;Johnson, 4 yr old son of J E&lt;/a&gt;</v>
      </c>
      <c r="R1074" s="55">
        <f t="shared" si="116"/>
        <v>5</v>
      </c>
      <c r="S1074" s="55">
        <f t="shared" si="117"/>
        <v>8</v>
      </c>
      <c r="T1074" s="55" t="str">
        <f t="shared" si="118"/>
        <v>1896</v>
      </c>
      <c r="U1074" s="55" t="str">
        <f t="shared" si="119"/>
        <v>July</v>
      </c>
      <c r="V1074" s="55">
        <f t="shared" si="120"/>
        <v>7</v>
      </c>
      <c r="W1074" s="55" t="str">
        <f t="shared" si="121"/>
        <v>10</v>
      </c>
      <c r="X1074" s="2">
        <f t="shared" si="123"/>
        <v>157</v>
      </c>
    </row>
    <row r="1075" spans="1:24" x14ac:dyDescent="0.25">
      <c r="A1075" s="2">
        <v>2129</v>
      </c>
      <c r="B1075" s="4" t="s">
        <v>5309</v>
      </c>
      <c r="C1075" s="5"/>
      <c r="D1075" s="5" t="s">
        <v>64</v>
      </c>
      <c r="E1075" s="72" t="s">
        <v>24886</v>
      </c>
      <c r="F1075" s="71">
        <v>0</v>
      </c>
      <c r="G1075" s="52" t="s">
        <v>5214</v>
      </c>
      <c r="H1075" s="5" t="s">
        <v>4462</v>
      </c>
      <c r="I1075" s="5">
        <v>5</v>
      </c>
      <c r="J1075" s="72" t="s">
        <v>24886</v>
      </c>
      <c r="K1075" s="71">
        <v>200</v>
      </c>
      <c r="L1075" s="64">
        <v>0</v>
      </c>
      <c r="M1075" s="5">
        <v>14</v>
      </c>
      <c r="N1075" s="5">
        <v>1067</v>
      </c>
      <c r="O1075" s="47" t="s">
        <v>21333</v>
      </c>
      <c r="P1075" s="46" t="s">
        <v>25760</v>
      </c>
      <c r="Q1075" s="2" t="str">
        <f t="shared" si="122"/>
        <v>&lt;a href="set03\gc\gc_january_1896_to_december_1898\obituaries\fugelstad,_peter_obituary_august_21,_1896_p5_gc.pdf"&gt;Fugelstad, Peter&lt;/a&gt;</v>
      </c>
      <c r="R1075" s="55">
        <f t="shared" si="116"/>
        <v>7</v>
      </c>
      <c r="S1075" s="55">
        <f t="shared" si="117"/>
        <v>10</v>
      </c>
      <c r="T1075" s="55" t="str">
        <f t="shared" si="118"/>
        <v>1896</v>
      </c>
      <c r="U1075" s="55" t="str">
        <f t="shared" si="119"/>
        <v>August</v>
      </c>
      <c r="V1075" s="55">
        <f t="shared" si="120"/>
        <v>8</v>
      </c>
      <c r="W1075" s="55" t="str">
        <f t="shared" si="121"/>
        <v>21</v>
      </c>
      <c r="X1075" s="2">
        <f t="shared" si="123"/>
        <v>135</v>
      </c>
    </row>
    <row r="1076" spans="1:24" x14ac:dyDescent="0.25">
      <c r="A1076" s="2">
        <v>241</v>
      </c>
      <c r="B1076" s="4" t="s">
        <v>5318</v>
      </c>
      <c r="C1076" s="5"/>
      <c r="D1076" s="5" t="s">
        <v>64</v>
      </c>
      <c r="E1076" s="72" t="s">
        <v>25380</v>
      </c>
      <c r="F1076" s="71" t="s">
        <v>24983</v>
      </c>
      <c r="G1076" s="52" t="s">
        <v>5196</v>
      </c>
      <c r="H1076" s="5" t="s">
        <v>4462</v>
      </c>
      <c r="I1076" s="5">
        <v>5</v>
      </c>
      <c r="J1076" s="72" t="s">
        <v>25380</v>
      </c>
      <c r="K1076" s="71">
        <f>14/12</f>
        <v>1.1666666666666667</v>
      </c>
      <c r="L1076" s="64">
        <v>0</v>
      </c>
      <c r="M1076" s="5">
        <v>14</v>
      </c>
      <c r="N1076" s="5">
        <v>1074</v>
      </c>
      <c r="O1076" s="47" t="s">
        <v>21340</v>
      </c>
      <c r="P1076" s="46" t="s">
        <v>25760</v>
      </c>
      <c r="Q1076" s="2" t="str">
        <f t="shared" si="122"/>
        <v>&lt;a href="set03\gc\gc_january_1896_to_december_1898\obituaries\gunderson,_infant_of_s_c_obituary_september_4,_1896_p5_gc.pdf"&gt;Gunderson, Infant of S C&lt;/a&gt;</v>
      </c>
      <c r="R1076" s="55">
        <f t="shared" si="116"/>
        <v>10</v>
      </c>
      <c r="S1076" s="55">
        <f t="shared" si="117"/>
        <v>12</v>
      </c>
      <c r="T1076" s="55" t="str">
        <f t="shared" si="118"/>
        <v>1896</v>
      </c>
      <c r="U1076" s="55" t="str">
        <f t="shared" si="119"/>
        <v>September</v>
      </c>
      <c r="V1076" s="55">
        <f t="shared" si="120"/>
        <v>9</v>
      </c>
      <c r="W1076" s="55" t="str">
        <f t="shared" si="121"/>
        <v xml:space="preserve"> 4</v>
      </c>
      <c r="X1076" s="2">
        <f t="shared" si="123"/>
        <v>153</v>
      </c>
    </row>
    <row r="1077" spans="1:24" x14ac:dyDescent="0.25">
      <c r="A1077" s="2">
        <v>170</v>
      </c>
      <c r="B1077" s="4" t="s">
        <v>5399</v>
      </c>
      <c r="C1077" s="5"/>
      <c r="D1077" s="5" t="s">
        <v>64</v>
      </c>
      <c r="E1077" s="72">
        <v>0</v>
      </c>
      <c r="F1077" s="71" t="s">
        <v>24936</v>
      </c>
      <c r="G1077" s="52" t="s">
        <v>5400</v>
      </c>
      <c r="H1077" s="5" t="s">
        <v>4462</v>
      </c>
      <c r="I1077" s="5">
        <v>5</v>
      </c>
      <c r="J1077" s="72" t="s">
        <v>25676</v>
      </c>
      <c r="K1077" s="71">
        <f>4/12</f>
        <v>0.33333333333333331</v>
      </c>
      <c r="L1077" s="64">
        <v>0</v>
      </c>
      <c r="M1077" s="5">
        <v>14</v>
      </c>
      <c r="N1077" s="5">
        <v>1138</v>
      </c>
      <c r="O1077" s="47" t="s">
        <v>21405</v>
      </c>
      <c r="P1077" s="46" t="s">
        <v>25760</v>
      </c>
      <c r="Q1077" s="2" t="str">
        <f t="shared" si="122"/>
        <v>&lt;a href="set03\gc\gc_january_1896_to_december_1898\obituaries\wilson,_infant_female_of_clinton_obituary_october_23,_1896_p5_gc.pdf"&gt;Wilson, Infant female of Clinton&lt;/a&gt;</v>
      </c>
      <c r="R1077" s="55">
        <f t="shared" si="116"/>
        <v>8</v>
      </c>
      <c r="S1077" s="55">
        <f t="shared" si="117"/>
        <v>11</v>
      </c>
      <c r="T1077" s="55" t="str">
        <f t="shared" si="118"/>
        <v>1896</v>
      </c>
      <c r="U1077" s="55" t="str">
        <f t="shared" si="119"/>
        <v>October</v>
      </c>
      <c r="V1077" s="55">
        <f t="shared" si="120"/>
        <v>10</v>
      </c>
      <c r="W1077" s="55" t="str">
        <f t="shared" si="121"/>
        <v>23</v>
      </c>
      <c r="X1077" s="2">
        <f t="shared" si="123"/>
        <v>168</v>
      </c>
    </row>
    <row r="1078" spans="1:24" x14ac:dyDescent="0.25">
      <c r="A1078" s="2">
        <v>973</v>
      </c>
      <c r="B1078" s="4" t="s">
        <v>5359</v>
      </c>
      <c r="C1078" s="5"/>
      <c r="D1078" s="5" t="s">
        <v>64</v>
      </c>
      <c r="E1078" s="72" t="s">
        <v>25026</v>
      </c>
      <c r="F1078" s="71" t="s">
        <v>24934</v>
      </c>
      <c r="G1078" s="52" t="s">
        <v>5360</v>
      </c>
      <c r="H1078" s="5" t="s">
        <v>4462</v>
      </c>
      <c r="I1078" s="5">
        <v>5</v>
      </c>
      <c r="J1078" s="72" t="s">
        <v>25026</v>
      </c>
      <c r="K1078" s="71">
        <v>40</v>
      </c>
      <c r="L1078" s="64" t="s">
        <v>25377</v>
      </c>
      <c r="M1078" s="5">
        <v>14</v>
      </c>
      <c r="N1078" s="5">
        <v>1104</v>
      </c>
      <c r="O1078" s="47" t="s">
        <v>21371</v>
      </c>
      <c r="P1078" s="46" t="s">
        <v>25760</v>
      </c>
      <c r="Q1078" s="2" t="str">
        <f t="shared" si="122"/>
        <v>&lt;a href="set03\gc\gc_january_1896_to_december_1898\obituaries\mcmordie,_william_obituary_november_13,_1896_p5_gc.pdf"&gt;McMordie, William&lt;/a&gt;</v>
      </c>
      <c r="R1078" s="55">
        <f t="shared" si="116"/>
        <v>9</v>
      </c>
      <c r="S1078" s="55">
        <f t="shared" si="117"/>
        <v>12</v>
      </c>
      <c r="T1078" s="55" t="str">
        <f t="shared" si="118"/>
        <v>1896</v>
      </c>
      <c r="U1078" s="55" t="str">
        <f t="shared" si="119"/>
        <v>November</v>
      </c>
      <c r="V1078" s="55">
        <f t="shared" si="120"/>
        <v>11</v>
      </c>
      <c r="W1078" s="55" t="str">
        <f t="shared" si="121"/>
        <v>13</v>
      </c>
      <c r="X1078" s="2">
        <f t="shared" si="123"/>
        <v>139</v>
      </c>
    </row>
    <row r="1079" spans="1:24" x14ac:dyDescent="0.25">
      <c r="A1079" s="2">
        <v>1962</v>
      </c>
      <c r="B1079" s="4" t="s">
        <v>5285</v>
      </c>
      <c r="C1079" s="5"/>
      <c r="D1079" s="5" t="s">
        <v>62</v>
      </c>
      <c r="E1079" s="72" t="s">
        <v>25374</v>
      </c>
      <c r="F1079" s="71">
        <v>0</v>
      </c>
      <c r="G1079" s="52" t="s">
        <v>5286</v>
      </c>
      <c r="H1079" s="5" t="s">
        <v>4462</v>
      </c>
      <c r="I1079" s="5">
        <v>1</v>
      </c>
      <c r="J1079" s="72" t="s">
        <v>25374</v>
      </c>
      <c r="K1079" s="71">
        <v>200</v>
      </c>
      <c r="L1079" s="64">
        <v>0</v>
      </c>
      <c r="M1079" s="5">
        <v>14</v>
      </c>
      <c r="N1079" s="5">
        <v>1049</v>
      </c>
      <c r="O1079" s="47" t="s">
        <v>21315</v>
      </c>
      <c r="P1079" s="46" t="s">
        <v>25760</v>
      </c>
      <c r="Q1079" s="2" t="str">
        <f t="shared" si="122"/>
        <v>&lt;a href="set03\gc\gc_january_1896_to_december_1898\obituaries\burrows,_henry_m_death_notice_december_4,_1896_p1_gc.pdf"&gt;Burrows, Henry M&lt;/a&gt;</v>
      </c>
      <c r="R1079" s="55">
        <f t="shared" si="116"/>
        <v>9</v>
      </c>
      <c r="S1079" s="55">
        <f t="shared" si="117"/>
        <v>11</v>
      </c>
      <c r="T1079" s="55" t="str">
        <f t="shared" si="118"/>
        <v>1896</v>
      </c>
      <c r="U1079" s="55" t="str">
        <f t="shared" si="119"/>
        <v>December</v>
      </c>
      <c r="V1079" s="55">
        <f t="shared" si="120"/>
        <v>12</v>
      </c>
      <c r="W1079" s="55" t="str">
        <f t="shared" si="121"/>
        <v xml:space="preserve"> 4</v>
      </c>
      <c r="X1079" s="2">
        <f t="shared" si="123"/>
        <v>140</v>
      </c>
    </row>
    <row r="1080" spans="1:24" x14ac:dyDescent="0.25">
      <c r="A1080" s="2">
        <v>2523</v>
      </c>
      <c r="B1080" s="4" t="s">
        <v>5358</v>
      </c>
      <c r="C1080" s="5"/>
      <c r="D1080" s="5" t="s">
        <v>62</v>
      </c>
      <c r="E1080" s="72" t="s">
        <v>25374</v>
      </c>
      <c r="F1080" s="71">
        <v>0</v>
      </c>
      <c r="G1080" s="52" t="s">
        <v>5286</v>
      </c>
      <c r="H1080" s="5" t="s">
        <v>4462</v>
      </c>
      <c r="I1080" s="5">
        <v>1</v>
      </c>
      <c r="J1080" s="72" t="s">
        <v>25374</v>
      </c>
      <c r="K1080" s="71">
        <v>200</v>
      </c>
      <c r="L1080" s="64">
        <v>0</v>
      </c>
      <c r="M1080" s="5">
        <v>14</v>
      </c>
      <c r="N1080" s="5">
        <v>1103</v>
      </c>
      <c r="O1080" s="47" t="s">
        <v>21370</v>
      </c>
      <c r="P1080" s="46" t="s">
        <v>25760</v>
      </c>
      <c r="Q1080" s="2" t="str">
        <f t="shared" si="122"/>
        <v>&lt;a href="set03\gc\gc_january_1896_to_december_1898\obituaries\mckeever,_d_c_death_notice_december_4,_1896_p1_gc.pdf"&gt;McKeever, D C&lt;/a&gt;</v>
      </c>
      <c r="R1080" s="55">
        <f t="shared" si="116"/>
        <v>9</v>
      </c>
      <c r="S1080" s="55">
        <f t="shared" si="117"/>
        <v>11</v>
      </c>
      <c r="T1080" s="55" t="str">
        <f t="shared" si="118"/>
        <v>1896</v>
      </c>
      <c r="U1080" s="55" t="str">
        <f t="shared" si="119"/>
        <v>December</v>
      </c>
      <c r="V1080" s="55">
        <f t="shared" si="120"/>
        <v>12</v>
      </c>
      <c r="W1080" s="55" t="str">
        <f t="shared" si="121"/>
        <v xml:space="preserve"> 4</v>
      </c>
      <c r="X1080" s="2">
        <f t="shared" si="123"/>
        <v>134</v>
      </c>
    </row>
    <row r="1081" spans="1:24" x14ac:dyDescent="0.25">
      <c r="A1081" s="2">
        <v>2061</v>
      </c>
      <c r="B1081" s="4" t="s">
        <v>5295</v>
      </c>
      <c r="C1081" s="5"/>
      <c r="D1081" s="5" t="s">
        <v>64</v>
      </c>
      <c r="E1081" s="72" t="s">
        <v>25376</v>
      </c>
      <c r="F1081" s="71">
        <v>0</v>
      </c>
      <c r="G1081" s="52" t="s">
        <v>5296</v>
      </c>
      <c r="H1081" s="5" t="s">
        <v>4462</v>
      </c>
      <c r="I1081" s="5">
        <v>1</v>
      </c>
      <c r="J1081" s="72" t="s">
        <v>25376</v>
      </c>
      <c r="K1081" s="71">
        <v>200</v>
      </c>
      <c r="L1081" s="64">
        <v>0</v>
      </c>
      <c r="M1081" s="5">
        <v>14</v>
      </c>
      <c r="N1081" s="5">
        <v>1056</v>
      </c>
      <c r="O1081" s="47" t="s">
        <v>21322</v>
      </c>
      <c r="P1081" s="46" t="s">
        <v>25760</v>
      </c>
      <c r="Q1081" s="2" t="str">
        <f t="shared" si="122"/>
        <v>&lt;a href="set03\gc\gc_january_1896_to_december_1898\obituaries\doyle,_lyla_obituary_december_11,_1896_p1_gc.pdf"&gt;Doyle, Lyla&lt;/a&gt;</v>
      </c>
      <c r="R1081" s="55">
        <f t="shared" si="116"/>
        <v>9</v>
      </c>
      <c r="S1081" s="55">
        <f t="shared" si="117"/>
        <v>12</v>
      </c>
      <c r="T1081" s="55" t="str">
        <f t="shared" si="118"/>
        <v>1896</v>
      </c>
      <c r="U1081" s="55" t="str">
        <f t="shared" si="119"/>
        <v>December</v>
      </c>
      <c r="V1081" s="55">
        <f t="shared" si="120"/>
        <v>12</v>
      </c>
      <c r="W1081" s="55" t="str">
        <f t="shared" si="121"/>
        <v>11</v>
      </c>
      <c r="X1081" s="2">
        <f t="shared" si="123"/>
        <v>127</v>
      </c>
    </row>
    <row r="1082" spans="1:24" x14ac:dyDescent="0.25">
      <c r="A1082" s="2">
        <v>546</v>
      </c>
      <c r="B1082" s="4" t="s">
        <v>5377</v>
      </c>
      <c r="C1082" s="5"/>
      <c r="D1082" s="5" t="s">
        <v>64</v>
      </c>
      <c r="E1082" s="72" t="s">
        <v>8943</v>
      </c>
      <c r="F1082" s="71">
        <v>17</v>
      </c>
      <c r="G1082" s="52" t="s">
        <v>5211</v>
      </c>
      <c r="H1082" s="5" t="s">
        <v>4462</v>
      </c>
      <c r="I1082" s="5">
        <v>4</v>
      </c>
      <c r="J1082" s="72" t="s">
        <v>8943</v>
      </c>
      <c r="K1082" s="71">
        <v>17</v>
      </c>
      <c r="L1082" s="64">
        <v>0</v>
      </c>
      <c r="M1082" s="5">
        <v>14</v>
      </c>
      <c r="N1082" s="5">
        <v>1120</v>
      </c>
      <c r="O1082" s="47" t="s">
        <v>21387</v>
      </c>
      <c r="P1082" s="46" t="s">
        <v>25760</v>
      </c>
      <c r="Q1082" s="2" t="str">
        <f t="shared" si="122"/>
        <v>&lt;a href="set03\gc\gc_january_1896_to_december_1898\obituaries\qualey,_julia_obituary_december_18,_1896_p4_gc.pdf"&gt;Qualey, Julia&lt;/a&gt;</v>
      </c>
      <c r="R1082" s="55">
        <f t="shared" si="116"/>
        <v>9</v>
      </c>
      <c r="S1082" s="55">
        <f t="shared" si="117"/>
        <v>12</v>
      </c>
      <c r="T1082" s="55" t="str">
        <f t="shared" si="118"/>
        <v>1896</v>
      </c>
      <c r="U1082" s="55" t="str">
        <f t="shared" si="119"/>
        <v>December</v>
      </c>
      <c r="V1082" s="55">
        <f t="shared" si="120"/>
        <v>12</v>
      </c>
      <c r="W1082" s="55" t="str">
        <f t="shared" si="121"/>
        <v>18</v>
      </c>
      <c r="X1082" s="2">
        <f t="shared" si="123"/>
        <v>131</v>
      </c>
    </row>
    <row r="1083" spans="1:24" x14ac:dyDescent="0.25">
      <c r="A1083" s="2">
        <v>1452</v>
      </c>
      <c r="B1083" s="4" t="s">
        <v>5341</v>
      </c>
      <c r="C1083" s="5"/>
      <c r="D1083" s="5" t="s">
        <v>64</v>
      </c>
      <c r="E1083" s="72">
        <v>0</v>
      </c>
      <c r="F1083" s="71">
        <v>68</v>
      </c>
      <c r="G1083" s="52" t="s">
        <v>5342</v>
      </c>
      <c r="H1083" s="5" t="s">
        <v>4462</v>
      </c>
      <c r="I1083" s="5">
        <v>5</v>
      </c>
      <c r="J1083" s="72" t="s">
        <v>25676</v>
      </c>
      <c r="K1083" s="71">
        <v>68</v>
      </c>
      <c r="L1083" s="64">
        <v>0</v>
      </c>
      <c r="M1083" s="5">
        <v>14</v>
      </c>
      <c r="N1083" s="5">
        <v>1090</v>
      </c>
      <c r="O1083" s="47" t="s">
        <v>21357</v>
      </c>
      <c r="P1083" s="46" t="s">
        <v>25760</v>
      </c>
      <c r="Q1083" s="2" t="str">
        <f t="shared" si="122"/>
        <v>&lt;a href="set03\gc\gc_january_1896_to_december_1898\obituaries\koch,_william_obituary_january_29,_1897_p5_gc.pdf"&gt;Koch, William&lt;/a&gt;</v>
      </c>
      <c r="R1083" s="55">
        <f t="shared" si="116"/>
        <v>8</v>
      </c>
      <c r="S1083" s="55">
        <f t="shared" si="117"/>
        <v>11</v>
      </c>
      <c r="T1083" s="55" t="str">
        <f t="shared" si="118"/>
        <v>1897</v>
      </c>
      <c r="U1083" s="55" t="str">
        <f t="shared" si="119"/>
        <v>January</v>
      </c>
      <c r="V1083" s="55">
        <f t="shared" si="120"/>
        <v>1</v>
      </c>
      <c r="W1083" s="55" t="str">
        <f t="shared" si="121"/>
        <v>29</v>
      </c>
      <c r="X1083" s="2">
        <f t="shared" si="123"/>
        <v>130</v>
      </c>
    </row>
    <row r="1084" spans="1:24" x14ac:dyDescent="0.25">
      <c r="A1084" s="2">
        <v>1608</v>
      </c>
      <c r="B1084" s="4" t="s">
        <v>5368</v>
      </c>
      <c r="C1084" s="5"/>
      <c r="D1084" s="5" t="s">
        <v>64</v>
      </c>
      <c r="E1084" s="72">
        <v>0</v>
      </c>
      <c r="F1084" s="71">
        <v>77</v>
      </c>
      <c r="G1084" s="52" t="s">
        <v>5168</v>
      </c>
      <c r="H1084" s="5" t="s">
        <v>4462</v>
      </c>
      <c r="I1084" s="5">
        <v>5</v>
      </c>
      <c r="J1084" s="72" t="s">
        <v>25676</v>
      </c>
      <c r="K1084" s="71">
        <v>77</v>
      </c>
      <c r="L1084" s="64">
        <v>0</v>
      </c>
      <c r="M1084" s="5">
        <v>14</v>
      </c>
      <c r="N1084" s="5">
        <v>1111</v>
      </c>
      <c r="O1084" s="47" t="s">
        <v>21378</v>
      </c>
      <c r="P1084" s="46" t="s">
        <v>25760</v>
      </c>
      <c r="Q1084" s="2" t="str">
        <f t="shared" si="122"/>
        <v>&lt;a href="set03\gc\gc_january_1896_to_december_1898\obituaries\odegard,_mrs_guro_obituary_february_5,_1897_p5_gc.pdf"&gt;Odegard, Mrs. Guro&lt;/a&gt;</v>
      </c>
      <c r="R1084" s="55">
        <f t="shared" si="116"/>
        <v>9</v>
      </c>
      <c r="S1084" s="55">
        <f t="shared" si="117"/>
        <v>11</v>
      </c>
      <c r="T1084" s="55" t="str">
        <f t="shared" si="118"/>
        <v>1897</v>
      </c>
      <c r="U1084" s="55" t="str">
        <f t="shared" si="119"/>
        <v>February</v>
      </c>
      <c r="V1084" s="55">
        <f t="shared" si="120"/>
        <v>2</v>
      </c>
      <c r="W1084" s="55" t="str">
        <f t="shared" si="121"/>
        <v xml:space="preserve"> 5</v>
      </c>
      <c r="X1084" s="2">
        <f t="shared" si="123"/>
        <v>139</v>
      </c>
    </row>
    <row r="1085" spans="1:24" x14ac:dyDescent="0.25">
      <c r="A1085" s="2">
        <v>249</v>
      </c>
      <c r="B1085" s="4" t="s">
        <v>5395</v>
      </c>
      <c r="C1085" s="5"/>
      <c r="D1085" s="5" t="s">
        <v>64</v>
      </c>
      <c r="E1085" s="72" t="s">
        <v>25403</v>
      </c>
      <c r="F1085" s="71" t="s">
        <v>25357</v>
      </c>
      <c r="G1085" s="52" t="s">
        <v>5139</v>
      </c>
      <c r="H1085" s="5" t="s">
        <v>4462</v>
      </c>
      <c r="I1085" s="5">
        <v>1</v>
      </c>
      <c r="J1085" s="72" t="s">
        <v>25403</v>
      </c>
      <c r="K1085" s="71">
        <f>16/12</f>
        <v>1.3333333333333333</v>
      </c>
      <c r="L1085" s="64">
        <v>0</v>
      </c>
      <c r="M1085" s="5">
        <v>14</v>
      </c>
      <c r="N1085" s="5">
        <v>1134</v>
      </c>
      <c r="O1085" s="47" t="s">
        <v>21401</v>
      </c>
      <c r="P1085" s="46" t="s">
        <v>25760</v>
      </c>
      <c r="Q1085" s="2" t="str">
        <f t="shared" si="122"/>
        <v>&lt;a href="set03\gc\gc_january_1896_to_december_1898\obituaries\westacott,_infant_of_captain_obituary_february_12,_1897_p1_gc.pdf"&gt;Westacott, Infant of Captain&lt;/a&gt;</v>
      </c>
      <c r="R1085" s="55">
        <f t="shared" si="116"/>
        <v>9</v>
      </c>
      <c r="S1085" s="55">
        <f t="shared" si="117"/>
        <v>12</v>
      </c>
      <c r="T1085" s="55" t="str">
        <f t="shared" si="118"/>
        <v>1897</v>
      </c>
      <c r="U1085" s="55" t="str">
        <f t="shared" si="119"/>
        <v>February</v>
      </c>
      <c r="V1085" s="55">
        <f t="shared" si="120"/>
        <v>2</v>
      </c>
      <c r="W1085" s="55" t="str">
        <f t="shared" si="121"/>
        <v>12</v>
      </c>
      <c r="X1085" s="2">
        <f t="shared" si="123"/>
        <v>161</v>
      </c>
    </row>
    <row r="1086" spans="1:24" x14ac:dyDescent="0.25">
      <c r="A1086" s="2">
        <v>1734</v>
      </c>
      <c r="B1086" s="4" t="s">
        <v>5276</v>
      </c>
      <c r="C1086" s="5"/>
      <c r="D1086" s="5" t="s">
        <v>62</v>
      </c>
      <c r="E1086" s="72">
        <v>0</v>
      </c>
      <c r="F1086" s="71">
        <v>85</v>
      </c>
      <c r="G1086" s="52" t="s">
        <v>5217</v>
      </c>
      <c r="H1086" s="5" t="s">
        <v>4462</v>
      </c>
      <c r="I1086" s="5">
        <v>5</v>
      </c>
      <c r="J1086" s="72" t="s">
        <v>25676</v>
      </c>
      <c r="K1086" s="71">
        <v>85</v>
      </c>
      <c r="L1086" s="64">
        <v>0</v>
      </c>
      <c r="M1086" s="5">
        <v>14</v>
      </c>
      <c r="N1086" s="5">
        <v>1041</v>
      </c>
      <c r="O1086" s="47" t="s">
        <v>21308</v>
      </c>
      <c r="P1086" s="46" t="s">
        <v>25760</v>
      </c>
      <c r="Q1086" s="2" t="str">
        <f t="shared" si="122"/>
        <v>&lt;a href="set03\gc\gc_january_1896_to_december_1898\obituaries\beecher,_mrs._henry_ward_death_notice_march_12,_1897_p5_gc.pdf"&gt;Beecher, Mrs. Henry Ward&lt;/a&gt;</v>
      </c>
      <c r="R1086" s="55">
        <f t="shared" si="116"/>
        <v>6</v>
      </c>
      <c r="S1086" s="55">
        <f t="shared" si="117"/>
        <v>9</v>
      </c>
      <c r="T1086" s="55" t="str">
        <f t="shared" si="118"/>
        <v>1897</v>
      </c>
      <c r="U1086" s="55" t="str">
        <f t="shared" si="119"/>
        <v>March</v>
      </c>
      <c r="V1086" s="55">
        <f t="shared" si="120"/>
        <v>3</v>
      </c>
      <c r="W1086" s="55" t="str">
        <f t="shared" si="121"/>
        <v>12</v>
      </c>
      <c r="X1086" s="2">
        <f t="shared" si="123"/>
        <v>154</v>
      </c>
    </row>
    <row r="1087" spans="1:24" x14ac:dyDescent="0.25">
      <c r="A1087" s="2">
        <v>1006</v>
      </c>
      <c r="B1087" s="4" t="s">
        <v>1570</v>
      </c>
      <c r="C1087" s="5"/>
      <c r="D1087" s="5" t="s">
        <v>64</v>
      </c>
      <c r="E1087" s="72" t="s">
        <v>25404</v>
      </c>
      <c r="F1087" s="71">
        <v>43</v>
      </c>
      <c r="G1087" s="52" t="s">
        <v>5396</v>
      </c>
      <c r="H1087" s="5" t="s">
        <v>4462</v>
      </c>
      <c r="I1087" s="5">
        <v>1</v>
      </c>
      <c r="J1087" s="72" t="s">
        <v>25404</v>
      </c>
      <c r="K1087" s="71">
        <v>43</v>
      </c>
      <c r="L1087" s="64" t="s">
        <v>24905</v>
      </c>
      <c r="M1087" s="5">
        <v>14</v>
      </c>
      <c r="N1087" s="5">
        <v>1135</v>
      </c>
      <c r="O1087" s="47" t="s">
        <v>21402</v>
      </c>
      <c r="P1087" s="46" t="s">
        <v>25760</v>
      </c>
      <c r="Q1087" s="2" t="str">
        <f t="shared" si="122"/>
        <v>&lt;a href="set03\gc\gc_january_1896_to_december_1898\obituaries\williams,_charles_obituary_march_26,_1897_p1_gc.pdf"&gt;Williams, Charles&lt;/a&gt;</v>
      </c>
      <c r="R1087" s="55">
        <f t="shared" ref="R1087:R1150" si="124">FIND(" ",G1087)</f>
        <v>6</v>
      </c>
      <c r="S1087" s="55">
        <f t="shared" ref="S1087:S1150" si="125">FIND(",",G1087)</f>
        <v>9</v>
      </c>
      <c r="T1087" s="55" t="str">
        <f t="shared" ref="T1087:T1150" si="126">MID(G1087,S1087+2,4)</f>
        <v>1897</v>
      </c>
      <c r="U1087" s="55" t="str">
        <f t="shared" ref="U1087:U1150" si="127">MID(G1087,1,R1087-1)</f>
        <v>March</v>
      </c>
      <c r="V1087" s="55">
        <f t="shared" ref="V1087:V1150" si="128">_xlfn.SWITCH(TRIM(U1087),
"January",1,"February",2,"March",3,"April",4,
"May",5,"June",6,"July",7,"August",8,
"September",9,"October",10,"November",11,"December",12,"No Match")</f>
        <v>3</v>
      </c>
      <c r="W1087" s="55" t="str">
        <f t="shared" ref="W1087:W1150" si="129">MID(G1087,S1087-2,2)</f>
        <v>26</v>
      </c>
      <c r="X1087" s="2">
        <f t="shared" si="123"/>
        <v>136</v>
      </c>
    </row>
    <row r="1088" spans="1:24" x14ac:dyDescent="0.25">
      <c r="A1088" s="2">
        <v>676</v>
      </c>
      <c r="B1088" s="4" t="s">
        <v>5273</v>
      </c>
      <c r="C1088" s="5"/>
      <c r="D1088" s="5" t="s">
        <v>64</v>
      </c>
      <c r="E1088" s="72" t="s">
        <v>24886</v>
      </c>
      <c r="F1088" s="71">
        <v>23</v>
      </c>
      <c r="G1088" s="52" t="s">
        <v>5177</v>
      </c>
      <c r="H1088" s="5" t="s">
        <v>4462</v>
      </c>
      <c r="I1088" s="5">
        <v>5</v>
      </c>
      <c r="J1088" s="72" t="s">
        <v>24886</v>
      </c>
      <c r="K1088" s="71">
        <v>23</v>
      </c>
      <c r="L1088" s="64">
        <v>0</v>
      </c>
      <c r="M1088" s="5">
        <v>14</v>
      </c>
      <c r="N1088" s="5">
        <v>1039</v>
      </c>
      <c r="O1088" s="47" t="s">
        <v>21306</v>
      </c>
      <c r="P1088" s="46" t="s">
        <v>25760</v>
      </c>
      <c r="Q1088" s="2" t="str">
        <f t="shared" si="122"/>
        <v>&lt;a href="set03\gc\gc_january_1896_to_december_1898\obituaries\arnt,_august_obituary_april_9,_1897_p5_gc.pdf"&gt;Arnt, August&lt;/a&gt;</v>
      </c>
      <c r="R1088" s="55">
        <f t="shared" si="124"/>
        <v>6</v>
      </c>
      <c r="S1088" s="55">
        <f t="shared" si="125"/>
        <v>8</v>
      </c>
      <c r="T1088" s="55" t="str">
        <f t="shared" si="126"/>
        <v>1897</v>
      </c>
      <c r="U1088" s="55" t="str">
        <f t="shared" si="127"/>
        <v>April</v>
      </c>
      <c r="V1088" s="55">
        <f t="shared" si="128"/>
        <v>4</v>
      </c>
      <c r="W1088" s="55" t="str">
        <f t="shared" si="129"/>
        <v xml:space="preserve"> 9</v>
      </c>
      <c r="X1088" s="2">
        <f t="shared" si="123"/>
        <v>125</v>
      </c>
    </row>
    <row r="1089" spans="1:24" x14ac:dyDescent="0.25">
      <c r="A1089" s="2">
        <v>1965</v>
      </c>
      <c r="B1089" s="4" t="s">
        <v>5287</v>
      </c>
      <c r="C1089" s="5"/>
      <c r="D1089" s="5" t="s">
        <v>64</v>
      </c>
      <c r="E1089" s="72" t="s">
        <v>24851</v>
      </c>
      <c r="F1089" s="71">
        <v>0</v>
      </c>
      <c r="G1089" s="52" t="s">
        <v>5177</v>
      </c>
      <c r="H1089" s="5" t="s">
        <v>4462</v>
      </c>
      <c r="I1089" s="5">
        <v>5</v>
      </c>
      <c r="J1089" s="72" t="s">
        <v>24851</v>
      </c>
      <c r="K1089" s="71">
        <v>200</v>
      </c>
      <c r="L1089" s="64">
        <v>0</v>
      </c>
      <c r="M1089" s="5">
        <v>14</v>
      </c>
      <c r="N1089" s="5">
        <v>1050</v>
      </c>
      <c r="O1089" s="47" t="s">
        <v>21316</v>
      </c>
      <c r="P1089" s="46" t="s">
        <v>25760</v>
      </c>
      <c r="Q1089" s="2" t="str">
        <f t="shared" si="122"/>
        <v>&lt;a href="set03\gc\gc_january_1896_to_december_1898\obituaries\bustrack,_mrs._s_h_obituary_april_9,_1897_p5_gc.pdf"&gt;Bustrack, Mrs. S H&lt;/a&gt;</v>
      </c>
      <c r="R1089" s="55">
        <f t="shared" si="124"/>
        <v>6</v>
      </c>
      <c r="S1089" s="55">
        <f t="shared" si="125"/>
        <v>8</v>
      </c>
      <c r="T1089" s="55" t="str">
        <f t="shared" si="126"/>
        <v>1897</v>
      </c>
      <c r="U1089" s="55" t="str">
        <f t="shared" si="127"/>
        <v>April</v>
      </c>
      <c r="V1089" s="55">
        <f t="shared" si="128"/>
        <v>4</v>
      </c>
      <c r="W1089" s="55" t="str">
        <f t="shared" si="129"/>
        <v xml:space="preserve"> 9</v>
      </c>
      <c r="X1089" s="2">
        <f t="shared" si="123"/>
        <v>137</v>
      </c>
    </row>
    <row r="1090" spans="1:24" x14ac:dyDescent="0.25">
      <c r="A1090" s="2">
        <v>2636</v>
      </c>
      <c r="B1090" s="4" t="s">
        <v>5369</v>
      </c>
      <c r="C1090" s="5"/>
      <c r="D1090" s="5" t="s">
        <v>62</v>
      </c>
      <c r="E1090" s="72" t="s">
        <v>24879</v>
      </c>
      <c r="F1090" s="71">
        <v>0</v>
      </c>
      <c r="G1090" s="52" t="s">
        <v>5177</v>
      </c>
      <c r="H1090" s="5" t="s">
        <v>4462</v>
      </c>
      <c r="I1090" s="5">
        <v>5</v>
      </c>
      <c r="J1090" s="72" t="s">
        <v>24879</v>
      </c>
      <c r="K1090" s="71">
        <v>200</v>
      </c>
      <c r="L1090" s="64">
        <v>0</v>
      </c>
      <c r="M1090" s="5">
        <v>14</v>
      </c>
      <c r="N1090" s="5">
        <v>1112</v>
      </c>
      <c r="O1090" s="47" t="s">
        <v>21379</v>
      </c>
      <c r="P1090" s="46" t="s">
        <v>25760</v>
      </c>
      <c r="Q1090" s="2" t="str">
        <f t="shared" ref="Q1090:Q1153" si="130">"&lt;a href="&amp;""""&amp;P1090&amp;"\"&amp;O1090&amp;"""&gt;"&amp;B1090&amp;"&lt;/a&gt;"</f>
        <v>&lt;a href="set03\gc\gc_january_1896_to_december_1898\obituaries\olson,_adolf_death_notice_april_9,_1897_p5_gc.pdf"&gt;Olson, Adolf&lt;/a&gt;</v>
      </c>
      <c r="R1090" s="55">
        <f t="shared" si="124"/>
        <v>6</v>
      </c>
      <c r="S1090" s="55">
        <f t="shared" si="125"/>
        <v>8</v>
      </c>
      <c r="T1090" s="55" t="str">
        <f t="shared" si="126"/>
        <v>1897</v>
      </c>
      <c r="U1090" s="55" t="str">
        <f t="shared" si="127"/>
        <v>April</v>
      </c>
      <c r="V1090" s="55">
        <f t="shared" si="128"/>
        <v>4</v>
      </c>
      <c r="W1090" s="55" t="str">
        <f t="shared" si="129"/>
        <v xml:space="preserve"> 9</v>
      </c>
      <c r="X1090" s="2">
        <f t="shared" ref="X1090:X1153" si="131">LEN(Q1090)</f>
        <v>129</v>
      </c>
    </row>
    <row r="1091" spans="1:24" x14ac:dyDescent="0.25">
      <c r="A1091" s="2">
        <v>2170</v>
      </c>
      <c r="B1091" s="4" t="s">
        <v>5315</v>
      </c>
      <c r="C1091" s="5"/>
      <c r="D1091" s="5" t="s">
        <v>64</v>
      </c>
      <c r="E1091" s="72" t="s">
        <v>25378</v>
      </c>
      <c r="F1091" s="71">
        <v>0</v>
      </c>
      <c r="G1091" s="52" t="s">
        <v>5261</v>
      </c>
      <c r="H1091" s="5" t="s">
        <v>4462</v>
      </c>
      <c r="I1091" s="5">
        <v>8</v>
      </c>
      <c r="J1091" s="72" t="s">
        <v>25378</v>
      </c>
      <c r="K1091" s="71">
        <v>200</v>
      </c>
      <c r="L1091" s="64">
        <v>0</v>
      </c>
      <c r="M1091" s="5">
        <v>14</v>
      </c>
      <c r="N1091" s="5">
        <v>1072</v>
      </c>
      <c r="O1091" s="47" t="s">
        <v>21338</v>
      </c>
      <c r="P1091" s="46" t="s">
        <v>25760</v>
      </c>
      <c r="Q1091" s="2" t="str">
        <f t="shared" si="130"/>
        <v>&lt;a href="set03\gc\gc_january_1896_to_december_1898\obituaries\greftegreff,_dr._g_o_obituary_april_23,_1897_p8_gc.pdf"&gt;Greftgreff, Dr. G O&lt;/a&gt;</v>
      </c>
      <c r="R1091" s="55">
        <f t="shared" si="124"/>
        <v>6</v>
      </c>
      <c r="S1091" s="55">
        <f t="shared" si="125"/>
        <v>9</v>
      </c>
      <c r="T1091" s="55" t="str">
        <f t="shared" si="126"/>
        <v>1897</v>
      </c>
      <c r="U1091" s="55" t="str">
        <f t="shared" si="127"/>
        <v>April</v>
      </c>
      <c r="V1091" s="55">
        <f t="shared" si="128"/>
        <v>4</v>
      </c>
      <c r="W1091" s="55" t="str">
        <f t="shared" si="129"/>
        <v>23</v>
      </c>
      <c r="X1091" s="2">
        <f t="shared" si="131"/>
        <v>141</v>
      </c>
    </row>
    <row r="1092" spans="1:24" x14ac:dyDescent="0.25">
      <c r="A1092" s="2">
        <v>907</v>
      </c>
      <c r="B1092" s="4" t="s">
        <v>5314</v>
      </c>
      <c r="C1092" s="5"/>
      <c r="D1092" s="5" t="s">
        <v>64</v>
      </c>
      <c r="E1092" s="72" t="s">
        <v>9956</v>
      </c>
      <c r="F1092" s="71">
        <v>35</v>
      </c>
      <c r="G1092" s="52" t="s">
        <v>5233</v>
      </c>
      <c r="H1092" s="5" t="s">
        <v>4462</v>
      </c>
      <c r="I1092" s="5">
        <v>1</v>
      </c>
      <c r="J1092" s="72" t="s">
        <v>9956</v>
      </c>
      <c r="K1092" s="71">
        <v>35</v>
      </c>
      <c r="L1092" s="64" t="s">
        <v>25377</v>
      </c>
      <c r="M1092" s="5">
        <v>14</v>
      </c>
      <c r="N1092" s="5">
        <v>1071</v>
      </c>
      <c r="O1092" s="47" t="s">
        <v>21337</v>
      </c>
      <c r="P1092" s="46" t="s">
        <v>25760</v>
      </c>
      <c r="Q1092" s="2" t="str">
        <f t="shared" si="130"/>
        <v>&lt;a href="set03\gc\gc_january_1896_to_december_1898\obituaries\grant,_finlay_obituary_may_7,_1897_p1_gc.pdf"&gt;Grant, Finlay&lt;/a&gt;</v>
      </c>
      <c r="R1092" s="55">
        <f t="shared" si="124"/>
        <v>4</v>
      </c>
      <c r="S1092" s="55">
        <f t="shared" si="125"/>
        <v>6</v>
      </c>
      <c r="T1092" s="55" t="str">
        <f t="shared" si="126"/>
        <v>1897</v>
      </c>
      <c r="U1092" s="55" t="str">
        <f t="shared" si="127"/>
        <v>May</v>
      </c>
      <c r="V1092" s="55">
        <f t="shared" si="128"/>
        <v>5</v>
      </c>
      <c r="W1092" s="55" t="str">
        <f t="shared" si="129"/>
        <v xml:space="preserve"> 7</v>
      </c>
      <c r="X1092" s="2">
        <f t="shared" si="131"/>
        <v>125</v>
      </c>
    </row>
    <row r="1093" spans="1:24" x14ac:dyDescent="0.25">
      <c r="A1093" s="2">
        <v>2338</v>
      </c>
      <c r="B1093" s="4" t="s">
        <v>5335</v>
      </c>
      <c r="C1093" s="5"/>
      <c r="D1093" s="5" t="s">
        <v>62</v>
      </c>
      <c r="E1093" s="72" t="s">
        <v>25026</v>
      </c>
      <c r="F1093" s="71">
        <v>0</v>
      </c>
      <c r="G1093" s="52" t="s">
        <v>5336</v>
      </c>
      <c r="H1093" s="5" t="s">
        <v>4462</v>
      </c>
      <c r="I1093" s="5">
        <v>5</v>
      </c>
      <c r="J1093" s="72" t="s">
        <v>25026</v>
      </c>
      <c r="K1093" s="71">
        <v>200</v>
      </c>
      <c r="L1093" s="64">
        <v>0</v>
      </c>
      <c r="M1093" s="5">
        <v>14</v>
      </c>
      <c r="N1093" s="5">
        <v>1086</v>
      </c>
      <c r="O1093" s="47" t="s">
        <v>21353</v>
      </c>
      <c r="P1093" s="46" t="s">
        <v>25760</v>
      </c>
      <c r="Q1093" s="2" t="str">
        <f t="shared" si="130"/>
        <v>&lt;a href="set03\gc\gc_january_1896_to_december_1898\obituaries\johnson,_mrs._august_death_notice_may_21,_1897_p5_gc.pdf"&gt;Johnson, Mrs. August&lt;/a&gt;</v>
      </c>
      <c r="R1093" s="55">
        <f t="shared" si="124"/>
        <v>4</v>
      </c>
      <c r="S1093" s="55">
        <f t="shared" si="125"/>
        <v>7</v>
      </c>
      <c r="T1093" s="55" t="str">
        <f t="shared" si="126"/>
        <v>1897</v>
      </c>
      <c r="U1093" s="55" t="str">
        <f t="shared" si="127"/>
        <v>May</v>
      </c>
      <c r="V1093" s="55">
        <f t="shared" si="128"/>
        <v>5</v>
      </c>
      <c r="W1093" s="55" t="str">
        <f t="shared" si="129"/>
        <v>21</v>
      </c>
      <c r="X1093" s="2">
        <f t="shared" si="131"/>
        <v>144</v>
      </c>
    </row>
    <row r="1094" spans="1:24" x14ac:dyDescent="0.25">
      <c r="A1094" s="2">
        <v>505</v>
      </c>
      <c r="B1094" s="4" t="s">
        <v>5340</v>
      </c>
      <c r="C1094" s="5"/>
      <c r="D1094" s="5" t="s">
        <v>64</v>
      </c>
      <c r="E1094" s="72" t="s">
        <v>24886</v>
      </c>
      <c r="F1094" s="71">
        <v>15</v>
      </c>
      <c r="G1094" s="52" t="s">
        <v>5142</v>
      </c>
      <c r="H1094" s="5" t="s">
        <v>4462</v>
      </c>
      <c r="I1094" s="5">
        <v>5</v>
      </c>
      <c r="J1094" s="72" t="s">
        <v>24886</v>
      </c>
      <c r="K1094" s="71">
        <v>15</v>
      </c>
      <c r="L1094" s="64">
        <v>0</v>
      </c>
      <c r="M1094" s="5">
        <v>14</v>
      </c>
      <c r="N1094" s="5">
        <v>1089</v>
      </c>
      <c r="O1094" s="47" t="s">
        <v>21356</v>
      </c>
      <c r="P1094" s="46" t="s">
        <v>25760</v>
      </c>
      <c r="Q1094" s="2" t="str">
        <f t="shared" si="130"/>
        <v>&lt;a href="set03\gc\gc_january_1896_to_december_1898\obituaries\klubben,_karen_obituary_may_28,_1897_p5_gc.pdf"&gt;Klubben, Karen&lt;/a&gt;</v>
      </c>
      <c r="R1094" s="55">
        <f t="shared" si="124"/>
        <v>4</v>
      </c>
      <c r="S1094" s="55">
        <f t="shared" si="125"/>
        <v>7</v>
      </c>
      <c r="T1094" s="55" t="str">
        <f t="shared" si="126"/>
        <v>1897</v>
      </c>
      <c r="U1094" s="55" t="str">
        <f t="shared" si="127"/>
        <v>May</v>
      </c>
      <c r="V1094" s="55">
        <f t="shared" si="128"/>
        <v>5</v>
      </c>
      <c r="W1094" s="55" t="str">
        <f t="shared" si="129"/>
        <v>28</v>
      </c>
      <c r="X1094" s="2">
        <f t="shared" si="131"/>
        <v>128</v>
      </c>
    </row>
    <row r="1095" spans="1:24" x14ac:dyDescent="0.25">
      <c r="A1095" s="2">
        <v>2746</v>
      </c>
      <c r="B1095" s="4" t="s">
        <v>5378</v>
      </c>
      <c r="C1095" s="5"/>
      <c r="D1095" s="5" t="s">
        <v>62</v>
      </c>
      <c r="E1095" s="72">
        <v>0</v>
      </c>
      <c r="F1095" s="71">
        <v>0</v>
      </c>
      <c r="G1095" s="52" t="s">
        <v>5379</v>
      </c>
      <c r="H1095" s="5" t="s">
        <v>4462</v>
      </c>
      <c r="I1095" s="5">
        <v>1</v>
      </c>
      <c r="J1095" s="72" t="s">
        <v>25676</v>
      </c>
      <c r="K1095" s="71">
        <v>200</v>
      </c>
      <c r="L1095" s="64">
        <v>0</v>
      </c>
      <c r="M1095" s="5">
        <v>14</v>
      </c>
      <c r="N1095" s="5">
        <v>1121</v>
      </c>
      <c r="O1095" s="47" t="s">
        <v>21388</v>
      </c>
      <c r="P1095" s="46" t="s">
        <v>25760</v>
      </c>
      <c r="Q1095" s="2" t="str">
        <f t="shared" si="130"/>
        <v>&lt;a href="set03\gc\gc_january_1896_to_december_1898\obituaries\reid,_mrs_death_notice_june_4,_1897_p1_gc.pdf"&gt;Reid, Mrs. &lt;/a&gt;</v>
      </c>
      <c r="R1095" s="55">
        <f t="shared" si="124"/>
        <v>5</v>
      </c>
      <c r="S1095" s="55">
        <f t="shared" si="125"/>
        <v>7</v>
      </c>
      <c r="T1095" s="55" t="str">
        <f t="shared" si="126"/>
        <v>1897</v>
      </c>
      <c r="U1095" s="55" t="str">
        <f t="shared" si="127"/>
        <v>June</v>
      </c>
      <c r="V1095" s="55">
        <f t="shared" si="128"/>
        <v>6</v>
      </c>
      <c r="W1095" s="55" t="str">
        <f t="shared" si="129"/>
        <v xml:space="preserve"> 4</v>
      </c>
      <c r="X1095" s="2">
        <f t="shared" si="131"/>
        <v>124</v>
      </c>
    </row>
    <row r="1096" spans="1:24" x14ac:dyDescent="0.25">
      <c r="A1096" s="2">
        <v>1447</v>
      </c>
      <c r="B1096" s="4" t="s">
        <v>5289</v>
      </c>
      <c r="C1096" s="5"/>
      <c r="D1096" s="5" t="s">
        <v>64</v>
      </c>
      <c r="E1096" s="72">
        <v>0</v>
      </c>
      <c r="F1096" s="71">
        <v>68</v>
      </c>
      <c r="G1096" s="52" t="s">
        <v>5265</v>
      </c>
      <c r="H1096" s="5" t="s">
        <v>4462</v>
      </c>
      <c r="I1096" s="5">
        <v>1</v>
      </c>
      <c r="J1096" s="72" t="s">
        <v>25676</v>
      </c>
      <c r="K1096" s="71">
        <v>68</v>
      </c>
      <c r="L1096" s="64">
        <v>0</v>
      </c>
      <c r="M1096" s="5">
        <v>14</v>
      </c>
      <c r="N1096" s="5">
        <v>1052</v>
      </c>
      <c r="O1096" s="47" t="s">
        <v>21318</v>
      </c>
      <c r="P1096" s="46" t="s">
        <v>25760</v>
      </c>
      <c r="Q1096" s="2" t="str">
        <f t="shared" si="130"/>
        <v>&lt;a href="set03\gc\gc_january_1896_to_december_1898\obituaries\cooper,_james_b_obituary_june_11,_1897_p1_gc.pdf"&gt;Cooper, James B&lt;/a&gt;</v>
      </c>
      <c r="R1096" s="55">
        <f t="shared" si="124"/>
        <v>5</v>
      </c>
      <c r="S1096" s="55">
        <f t="shared" si="125"/>
        <v>8</v>
      </c>
      <c r="T1096" s="55" t="str">
        <f t="shared" si="126"/>
        <v>1897</v>
      </c>
      <c r="U1096" s="55" t="str">
        <f t="shared" si="127"/>
        <v>June</v>
      </c>
      <c r="V1096" s="55">
        <f t="shared" si="128"/>
        <v>6</v>
      </c>
      <c r="W1096" s="55" t="str">
        <f t="shared" si="129"/>
        <v>11</v>
      </c>
      <c r="X1096" s="2">
        <f t="shared" si="131"/>
        <v>131</v>
      </c>
    </row>
    <row r="1097" spans="1:24" x14ac:dyDescent="0.25">
      <c r="A1097" s="2">
        <v>2184</v>
      </c>
      <c r="B1097" s="4" t="s">
        <v>5319</v>
      </c>
      <c r="C1097" s="5"/>
      <c r="D1097" s="5" t="s">
        <v>64</v>
      </c>
      <c r="E1097" s="72">
        <v>0</v>
      </c>
      <c r="F1097" s="71">
        <v>0</v>
      </c>
      <c r="G1097" s="52" t="s">
        <v>5237</v>
      </c>
      <c r="H1097" s="5" t="s">
        <v>4462</v>
      </c>
      <c r="I1097" s="5">
        <v>4</v>
      </c>
      <c r="J1097" s="72" t="s">
        <v>25676</v>
      </c>
      <c r="K1097" s="71">
        <v>200</v>
      </c>
      <c r="L1097" s="64" t="s">
        <v>25381</v>
      </c>
      <c r="M1097" s="5">
        <v>14</v>
      </c>
      <c r="N1097" s="5">
        <v>1075</v>
      </c>
      <c r="O1097" s="47" t="s">
        <v>21341</v>
      </c>
      <c r="P1097" s="46" t="s">
        <v>25760</v>
      </c>
      <c r="Q1097" s="2" t="str">
        <f t="shared" si="130"/>
        <v>&lt;a href="set03\gc\gc_january_1896_to_december_1898\obituaries\gunderson,_mrs._s_c_obituary_june_18,_1897_p4_gc.pdf"&gt;Gunderson, Mrs. S C&lt;/a&gt;</v>
      </c>
      <c r="R1097" s="55">
        <f t="shared" si="124"/>
        <v>5</v>
      </c>
      <c r="S1097" s="55">
        <f t="shared" si="125"/>
        <v>8</v>
      </c>
      <c r="T1097" s="55" t="str">
        <f t="shared" si="126"/>
        <v>1897</v>
      </c>
      <c r="U1097" s="55" t="str">
        <f t="shared" si="127"/>
        <v>June</v>
      </c>
      <c r="V1097" s="55">
        <f t="shared" si="128"/>
        <v>6</v>
      </c>
      <c r="W1097" s="55" t="str">
        <f t="shared" si="129"/>
        <v>18</v>
      </c>
      <c r="X1097" s="2">
        <f t="shared" si="131"/>
        <v>139</v>
      </c>
    </row>
    <row r="1098" spans="1:24" x14ac:dyDescent="0.25">
      <c r="A1098" s="2">
        <v>833</v>
      </c>
      <c r="B1098" s="4" t="s">
        <v>5343</v>
      </c>
      <c r="C1098" s="5"/>
      <c r="D1098" s="5" t="s">
        <v>64</v>
      </c>
      <c r="E1098" s="77" t="s">
        <v>6620</v>
      </c>
      <c r="F1098" s="71">
        <v>30</v>
      </c>
      <c r="G1098" s="52" t="s">
        <v>5283</v>
      </c>
      <c r="H1098" s="5" t="s">
        <v>4462</v>
      </c>
      <c r="I1098" s="5">
        <v>5</v>
      </c>
      <c r="J1098" s="77" t="s">
        <v>6620</v>
      </c>
      <c r="K1098" s="71">
        <v>30</v>
      </c>
      <c r="L1098" s="64">
        <v>0</v>
      </c>
      <c r="M1098" s="5">
        <v>14</v>
      </c>
      <c r="N1098" s="5">
        <v>1091</v>
      </c>
      <c r="O1098" s="47" t="s">
        <v>21358</v>
      </c>
      <c r="P1098" s="46" t="s">
        <v>25760</v>
      </c>
      <c r="Q1098" s="2" t="str">
        <f t="shared" si="130"/>
        <v>&lt;a href="set03\gc\gc_january_1896_to_december_1898\obituaries\kruger,_emil_obituary_july_23,_1897_p5_gc.pdf"&gt;Kruger, Emil&lt;/a&gt;</v>
      </c>
      <c r="R1098" s="55">
        <f t="shared" si="124"/>
        <v>5</v>
      </c>
      <c r="S1098" s="55">
        <f t="shared" si="125"/>
        <v>8</v>
      </c>
      <c r="T1098" s="55" t="str">
        <f t="shared" si="126"/>
        <v>1897</v>
      </c>
      <c r="U1098" s="55" t="str">
        <f t="shared" si="127"/>
        <v>July</v>
      </c>
      <c r="V1098" s="55">
        <f t="shared" si="128"/>
        <v>7</v>
      </c>
      <c r="W1098" s="55" t="str">
        <f t="shared" si="129"/>
        <v>23</v>
      </c>
      <c r="X1098" s="2">
        <f t="shared" si="131"/>
        <v>125</v>
      </c>
    </row>
    <row r="1099" spans="1:24" x14ac:dyDescent="0.25">
      <c r="A1099" s="2">
        <v>1931</v>
      </c>
      <c r="B1099" s="4" t="s">
        <v>5282</v>
      </c>
      <c r="C1099" s="5"/>
      <c r="D1099" s="5" t="s">
        <v>62</v>
      </c>
      <c r="E1099" s="72">
        <v>0</v>
      </c>
      <c r="F1099" s="71">
        <v>0</v>
      </c>
      <c r="G1099" s="52" t="s">
        <v>5283</v>
      </c>
      <c r="H1099" s="5" t="s">
        <v>4462</v>
      </c>
      <c r="I1099" s="5">
        <v>1</v>
      </c>
      <c r="J1099" s="72" t="s">
        <v>25676</v>
      </c>
      <c r="K1099" s="71">
        <v>200</v>
      </c>
      <c r="L1099" s="64">
        <v>0</v>
      </c>
      <c r="M1099" s="5">
        <v>14</v>
      </c>
      <c r="N1099" s="5">
        <v>1047</v>
      </c>
      <c r="O1099" s="47" t="s">
        <v>21313</v>
      </c>
      <c r="P1099" s="46" t="s">
        <v>25760</v>
      </c>
      <c r="Q1099" s="2" t="str">
        <f t="shared" si="130"/>
        <v>&lt;a href="set03\gc\gc_january_1896_to_december_1898\obituaries\bradford,_mrs_gma_of_john_death_notice_july_23,_1897_p1_gc.pdf"&gt;Bradford, Mrs. Gma of John&lt;/a&gt;</v>
      </c>
      <c r="R1099" s="55">
        <f t="shared" si="124"/>
        <v>5</v>
      </c>
      <c r="S1099" s="55">
        <f t="shared" si="125"/>
        <v>8</v>
      </c>
      <c r="T1099" s="55" t="str">
        <f t="shared" si="126"/>
        <v>1897</v>
      </c>
      <c r="U1099" s="55" t="str">
        <f t="shared" si="127"/>
        <v>July</v>
      </c>
      <c r="V1099" s="55">
        <f t="shared" si="128"/>
        <v>7</v>
      </c>
      <c r="W1099" s="55" t="str">
        <f t="shared" si="129"/>
        <v>23</v>
      </c>
      <c r="X1099" s="2">
        <f t="shared" si="131"/>
        <v>156</v>
      </c>
    </row>
    <row r="1100" spans="1:24" x14ac:dyDescent="0.25">
      <c r="A1100" s="2">
        <v>2463</v>
      </c>
      <c r="B1100" s="4" t="s">
        <v>5353</v>
      </c>
      <c r="C1100" s="5"/>
      <c r="D1100" s="5" t="s">
        <v>64</v>
      </c>
      <c r="E1100" s="72" t="s">
        <v>25026</v>
      </c>
      <c r="F1100" s="71">
        <v>0</v>
      </c>
      <c r="G1100" s="52" t="s">
        <v>5354</v>
      </c>
      <c r="H1100" s="5" t="s">
        <v>4462</v>
      </c>
      <c r="I1100" s="5">
        <v>5</v>
      </c>
      <c r="J1100" s="72" t="s">
        <v>25026</v>
      </c>
      <c r="K1100" s="71">
        <v>200</v>
      </c>
      <c r="L1100" s="64">
        <v>0</v>
      </c>
      <c r="M1100" s="5">
        <v>14</v>
      </c>
      <c r="N1100" s="5">
        <v>1098</v>
      </c>
      <c r="O1100" s="47" t="s">
        <v>21365</v>
      </c>
      <c r="P1100" s="46" t="s">
        <v>25760</v>
      </c>
      <c r="Q1100" s="2" t="str">
        <f t="shared" si="130"/>
        <v>&lt;a href="set03\gc\gc_january_1896_to_december_1898\obituaries\lunde,_rachel_obituary_august_6,_1897_p5_gc.pdf"&gt;Lunde, Rachel&lt;/a&gt;</v>
      </c>
      <c r="R1100" s="55">
        <f t="shared" si="124"/>
        <v>7</v>
      </c>
      <c r="S1100" s="55">
        <f t="shared" si="125"/>
        <v>9</v>
      </c>
      <c r="T1100" s="55" t="str">
        <f t="shared" si="126"/>
        <v>1897</v>
      </c>
      <c r="U1100" s="55" t="str">
        <f t="shared" si="127"/>
        <v>August</v>
      </c>
      <c r="V1100" s="55">
        <f t="shared" si="128"/>
        <v>8</v>
      </c>
      <c r="W1100" s="55" t="str">
        <f t="shared" si="129"/>
        <v xml:space="preserve"> 6</v>
      </c>
      <c r="X1100" s="2">
        <f t="shared" si="131"/>
        <v>128</v>
      </c>
    </row>
    <row r="1101" spans="1:24" x14ac:dyDescent="0.25">
      <c r="A1101" s="2">
        <v>362</v>
      </c>
      <c r="B1101" s="4" t="s">
        <v>5299</v>
      </c>
      <c r="C1101" s="5"/>
      <c r="D1101" s="5" t="s">
        <v>64</v>
      </c>
      <c r="E1101" s="72" t="s">
        <v>5113</v>
      </c>
      <c r="F1101" s="71">
        <v>5</v>
      </c>
      <c r="G1101" s="52" t="s">
        <v>5300</v>
      </c>
      <c r="H1101" s="5" t="s">
        <v>4462</v>
      </c>
      <c r="I1101" s="5">
        <v>5</v>
      </c>
      <c r="J1101" s="72" t="s">
        <v>5113</v>
      </c>
      <c r="K1101" s="71">
        <v>5</v>
      </c>
      <c r="L1101" s="64">
        <v>0</v>
      </c>
      <c r="M1101" s="5">
        <v>14</v>
      </c>
      <c r="N1101" s="5">
        <v>1059</v>
      </c>
      <c r="O1101" s="47" t="s">
        <v>21325</v>
      </c>
      <c r="P1101" s="46" t="s">
        <v>25760</v>
      </c>
      <c r="Q1101" s="2" t="str">
        <f t="shared" si="130"/>
        <v>&lt;a href="set03\gc\gc_january_1896_to_december_1898\obituaries\evers,_5_yr_old_dau_of_john_obituary_august_13,_1897_p5_gc.pdf"&gt;Evers, 5 yr old dau of John&lt;/a&gt;</v>
      </c>
      <c r="R1101" s="55">
        <f t="shared" si="124"/>
        <v>7</v>
      </c>
      <c r="S1101" s="55">
        <f t="shared" si="125"/>
        <v>10</v>
      </c>
      <c r="T1101" s="55" t="str">
        <f t="shared" si="126"/>
        <v>1897</v>
      </c>
      <c r="U1101" s="55" t="str">
        <f t="shared" si="127"/>
        <v>August</v>
      </c>
      <c r="V1101" s="55">
        <f t="shared" si="128"/>
        <v>8</v>
      </c>
      <c r="W1101" s="55" t="str">
        <f t="shared" si="129"/>
        <v>13</v>
      </c>
      <c r="X1101" s="2">
        <f t="shared" si="131"/>
        <v>157</v>
      </c>
    </row>
    <row r="1102" spans="1:24" x14ac:dyDescent="0.25">
      <c r="A1102" s="2">
        <v>2104</v>
      </c>
      <c r="B1102" s="4" t="s">
        <v>5301</v>
      </c>
      <c r="C1102" s="5"/>
      <c r="D1102" s="5" t="s">
        <v>64</v>
      </c>
      <c r="E1102" s="72" t="s">
        <v>6856</v>
      </c>
      <c r="F1102" s="71">
        <v>0</v>
      </c>
      <c r="G1102" s="52" t="s">
        <v>5302</v>
      </c>
      <c r="H1102" s="5" t="s">
        <v>4462</v>
      </c>
      <c r="I1102" s="5">
        <v>1</v>
      </c>
      <c r="J1102" s="72" t="s">
        <v>6856</v>
      </c>
      <c r="K1102" s="71">
        <v>200</v>
      </c>
      <c r="L1102" s="64">
        <v>0</v>
      </c>
      <c r="M1102" s="5">
        <v>14</v>
      </c>
      <c r="N1102" s="5">
        <v>1060</v>
      </c>
      <c r="O1102" s="47" t="s">
        <v>21326</v>
      </c>
      <c r="P1102" s="46" t="s">
        <v>25760</v>
      </c>
      <c r="Q1102" s="2" t="str">
        <f t="shared" si="130"/>
        <v>&lt;a href="set03\gc\gc_january_1896_to_december_1898\obituaries\fay,_mrs_wife_of_ex_sheriff_obituary_august_27,_1897_p1_gc.pdf"&gt;Fay, Mrs. Wife of ex sheriff&lt;/a&gt;</v>
      </c>
      <c r="R1102" s="55">
        <f t="shared" si="124"/>
        <v>7</v>
      </c>
      <c r="S1102" s="55">
        <f t="shared" si="125"/>
        <v>10</v>
      </c>
      <c r="T1102" s="55" t="str">
        <f t="shared" si="126"/>
        <v>1897</v>
      </c>
      <c r="U1102" s="55" t="str">
        <f t="shared" si="127"/>
        <v>August</v>
      </c>
      <c r="V1102" s="55">
        <f t="shared" si="128"/>
        <v>8</v>
      </c>
      <c r="W1102" s="55" t="str">
        <f t="shared" si="129"/>
        <v>27</v>
      </c>
      <c r="X1102" s="2">
        <f t="shared" si="131"/>
        <v>158</v>
      </c>
    </row>
    <row r="1103" spans="1:24" x14ac:dyDescent="0.25">
      <c r="A1103" s="2">
        <v>1470</v>
      </c>
      <c r="B1103" s="4" t="s">
        <v>5298</v>
      </c>
      <c r="C1103" s="5"/>
      <c r="D1103" s="5" t="s">
        <v>62</v>
      </c>
      <c r="E1103" s="72">
        <v>0</v>
      </c>
      <c r="F1103" s="71">
        <v>69</v>
      </c>
      <c r="G1103" s="52" t="s">
        <v>5240</v>
      </c>
      <c r="H1103" s="5" t="s">
        <v>4462</v>
      </c>
      <c r="I1103" s="5">
        <v>5</v>
      </c>
      <c r="J1103" s="72" t="s">
        <v>25676</v>
      </c>
      <c r="K1103" s="71">
        <v>69</v>
      </c>
      <c r="L1103" s="64">
        <v>0</v>
      </c>
      <c r="M1103" s="5">
        <v>14</v>
      </c>
      <c r="N1103" s="5">
        <v>1058</v>
      </c>
      <c r="O1103" s="47" t="s">
        <v>21324</v>
      </c>
      <c r="P1103" s="46" t="s">
        <v>25760</v>
      </c>
      <c r="Q1103" s="2" t="str">
        <f t="shared" si="130"/>
        <v>&lt;a href="set03\gc\gc_january_1896_to_december_1898\obituaries\emerson,_gunder_death_notice_september_3,_1897_p5_gc.pdf"&gt;Emerson, Gunder&lt;/a&gt;</v>
      </c>
      <c r="R1103" s="55">
        <f t="shared" si="124"/>
        <v>10</v>
      </c>
      <c r="S1103" s="55">
        <f t="shared" si="125"/>
        <v>12</v>
      </c>
      <c r="T1103" s="55" t="str">
        <f t="shared" si="126"/>
        <v>1897</v>
      </c>
      <c r="U1103" s="55" t="str">
        <f t="shared" si="127"/>
        <v>September</v>
      </c>
      <c r="V1103" s="55">
        <f t="shared" si="128"/>
        <v>9</v>
      </c>
      <c r="W1103" s="55" t="str">
        <f t="shared" si="129"/>
        <v xml:space="preserve"> 3</v>
      </c>
      <c r="X1103" s="2">
        <f t="shared" si="131"/>
        <v>139</v>
      </c>
    </row>
    <row r="1104" spans="1:24" x14ac:dyDescent="0.25">
      <c r="A1104" s="2">
        <v>2748</v>
      </c>
      <c r="B1104" s="4" t="s">
        <v>5381</v>
      </c>
      <c r="C1104" s="5"/>
      <c r="D1104" s="5" t="s">
        <v>64</v>
      </c>
      <c r="E1104" s="72">
        <v>0</v>
      </c>
      <c r="F1104" s="71">
        <v>0</v>
      </c>
      <c r="G1104" s="52" t="s">
        <v>5382</v>
      </c>
      <c r="H1104" s="5" t="s">
        <v>4462</v>
      </c>
      <c r="I1104" s="5">
        <v>1</v>
      </c>
      <c r="J1104" s="72" t="s">
        <v>25676</v>
      </c>
      <c r="K1104" s="71">
        <v>200</v>
      </c>
      <c r="L1104" s="64">
        <v>0</v>
      </c>
      <c r="M1104" s="5">
        <v>14</v>
      </c>
      <c r="N1104" s="5">
        <v>1123</v>
      </c>
      <c r="O1104" s="47" t="s">
        <v>21390</v>
      </c>
      <c r="P1104" s="46" t="s">
        <v>25760</v>
      </c>
      <c r="Q1104" s="2" t="str">
        <f t="shared" si="130"/>
        <v>&lt;a href="set03\gc\gc_january_1896_to_december_1898\obituaries\ressler,_mrs_john_obituary_september_10,_1897_p1_gc.pdf"&gt;Ressler, Mrs. John&lt;/a&gt;</v>
      </c>
      <c r="R1104" s="55">
        <f t="shared" si="124"/>
        <v>10</v>
      </c>
      <c r="S1104" s="55">
        <f t="shared" si="125"/>
        <v>13</v>
      </c>
      <c r="T1104" s="55" t="str">
        <f t="shared" si="126"/>
        <v>1897</v>
      </c>
      <c r="U1104" s="55" t="str">
        <f t="shared" si="127"/>
        <v>September</v>
      </c>
      <c r="V1104" s="55">
        <f t="shared" si="128"/>
        <v>9</v>
      </c>
      <c r="W1104" s="55" t="str">
        <f t="shared" si="129"/>
        <v>10</v>
      </c>
      <c r="X1104" s="2">
        <f t="shared" si="131"/>
        <v>141</v>
      </c>
    </row>
    <row r="1105" spans="1:24" x14ac:dyDescent="0.25">
      <c r="A1105" s="2">
        <v>1850</v>
      </c>
      <c r="B1105" s="4" t="s">
        <v>5274</v>
      </c>
      <c r="C1105" s="5"/>
      <c r="D1105" s="5" t="s">
        <v>62</v>
      </c>
      <c r="E1105" s="72">
        <v>0</v>
      </c>
      <c r="F1105" s="71">
        <v>0</v>
      </c>
      <c r="G1105" s="52" t="s">
        <v>5275</v>
      </c>
      <c r="H1105" s="5" t="s">
        <v>4462</v>
      </c>
      <c r="I1105" s="5">
        <v>5</v>
      </c>
      <c r="J1105" s="72" t="s">
        <v>25676</v>
      </c>
      <c r="K1105" s="71">
        <v>200</v>
      </c>
      <c r="L1105" s="64">
        <v>0</v>
      </c>
      <c r="M1105" s="5">
        <v>14</v>
      </c>
      <c r="N1105" s="5">
        <v>1040</v>
      </c>
      <c r="O1105" s="47" t="s">
        <v>21307</v>
      </c>
      <c r="P1105" s="46" t="s">
        <v>25760</v>
      </c>
      <c r="Q1105" s="2" t="str">
        <f t="shared" si="130"/>
        <v>&lt;a href="set03\gc\gc_january_1896_to_december_1898\obituaries\bakke,_anders_m_death_notice_september_17,_1897_p5_gc.pdf"&gt;Bakke, Anders M&lt;/a&gt;</v>
      </c>
      <c r="R1105" s="55">
        <f t="shared" si="124"/>
        <v>10</v>
      </c>
      <c r="S1105" s="55">
        <f t="shared" si="125"/>
        <v>13</v>
      </c>
      <c r="T1105" s="55" t="str">
        <f t="shared" si="126"/>
        <v>1897</v>
      </c>
      <c r="U1105" s="55" t="str">
        <f t="shared" si="127"/>
        <v>September</v>
      </c>
      <c r="V1105" s="55">
        <f t="shared" si="128"/>
        <v>9</v>
      </c>
      <c r="W1105" s="55" t="str">
        <f t="shared" si="129"/>
        <v>17</v>
      </c>
      <c r="X1105" s="2">
        <f t="shared" si="131"/>
        <v>140</v>
      </c>
    </row>
    <row r="1106" spans="1:24" x14ac:dyDescent="0.25">
      <c r="A1106" s="2">
        <v>37</v>
      </c>
      <c r="B1106" s="4" t="s">
        <v>5313</v>
      </c>
      <c r="C1106" s="5"/>
      <c r="D1106" s="5" t="s">
        <v>64</v>
      </c>
      <c r="E1106" s="72">
        <v>0</v>
      </c>
      <c r="F1106" s="71" t="s">
        <v>24881</v>
      </c>
      <c r="G1106" s="52" t="s">
        <v>5161</v>
      </c>
      <c r="H1106" s="5" t="s">
        <v>4462</v>
      </c>
      <c r="I1106" s="5">
        <v>8</v>
      </c>
      <c r="J1106" s="72" t="s">
        <v>25676</v>
      </c>
      <c r="K1106" s="71">
        <v>0</v>
      </c>
      <c r="L1106" s="64">
        <v>0</v>
      </c>
      <c r="M1106" s="5">
        <v>14</v>
      </c>
      <c r="N1106" s="5">
        <v>1070</v>
      </c>
      <c r="O1106" s="47" t="s">
        <v>21336</v>
      </c>
      <c r="P1106" s="46" t="s">
        <v>25760</v>
      </c>
      <c r="Q1106" s="2" t="str">
        <f t="shared" si="130"/>
        <v>&lt;a href="set03\gc\gc_january_1896_to_december_1898\obituaries\gorthy,_infant_of_archie_obituary_october_1,_1897_p8_gc.pdf"&gt;Gorthy, Infant of Archie&lt;/a&gt;</v>
      </c>
      <c r="R1106" s="55">
        <f t="shared" si="124"/>
        <v>8</v>
      </c>
      <c r="S1106" s="55">
        <f t="shared" si="125"/>
        <v>10</v>
      </c>
      <c r="T1106" s="55" t="str">
        <f t="shared" si="126"/>
        <v>1897</v>
      </c>
      <c r="U1106" s="55" t="str">
        <f t="shared" si="127"/>
        <v>October</v>
      </c>
      <c r="V1106" s="55">
        <f t="shared" si="128"/>
        <v>10</v>
      </c>
      <c r="W1106" s="55" t="str">
        <f t="shared" si="129"/>
        <v xml:space="preserve"> 1</v>
      </c>
      <c r="X1106" s="2">
        <f t="shared" si="131"/>
        <v>151</v>
      </c>
    </row>
    <row r="1107" spans="1:24" x14ac:dyDescent="0.25">
      <c r="A1107" s="2">
        <v>153</v>
      </c>
      <c r="B1107" s="4" t="s">
        <v>5398</v>
      </c>
      <c r="C1107" s="5"/>
      <c r="D1107" s="5" t="s">
        <v>64</v>
      </c>
      <c r="E1107" s="72">
        <v>0</v>
      </c>
      <c r="F1107" s="71" t="s">
        <v>25105</v>
      </c>
      <c r="G1107" s="52" t="s">
        <v>5161</v>
      </c>
      <c r="H1107" s="5" t="s">
        <v>4462</v>
      </c>
      <c r="I1107" s="5">
        <v>8</v>
      </c>
      <c r="J1107" s="72" t="s">
        <v>25676</v>
      </c>
      <c r="K1107" s="71">
        <f>2/12</f>
        <v>0.16666666666666666</v>
      </c>
      <c r="L1107" s="64">
        <v>0</v>
      </c>
      <c r="M1107" s="5">
        <v>14</v>
      </c>
      <c r="N1107" s="5">
        <v>1137</v>
      </c>
      <c r="O1107" s="47" t="s">
        <v>21404</v>
      </c>
      <c r="P1107" s="46" t="s">
        <v>25760</v>
      </c>
      <c r="Q1107" s="2" t="str">
        <f t="shared" si="130"/>
        <v>&lt;a href="set03\gc\gc_january_1896_to_december_1898\obituaries\wilson,_2_mo_old_of_clinton_obituary_october_1,_1897_p8_gc.pdf"&gt;Wilson, 2 mo old of Clinton&lt;/a&gt;</v>
      </c>
      <c r="R1107" s="55">
        <f t="shared" si="124"/>
        <v>8</v>
      </c>
      <c r="S1107" s="55">
        <f t="shared" si="125"/>
        <v>10</v>
      </c>
      <c r="T1107" s="55" t="str">
        <f t="shared" si="126"/>
        <v>1897</v>
      </c>
      <c r="U1107" s="55" t="str">
        <f t="shared" si="127"/>
        <v>October</v>
      </c>
      <c r="V1107" s="55">
        <f t="shared" si="128"/>
        <v>10</v>
      </c>
      <c r="W1107" s="55" t="str">
        <f t="shared" si="129"/>
        <v xml:space="preserve"> 1</v>
      </c>
      <c r="X1107" s="2">
        <f t="shared" si="131"/>
        <v>157</v>
      </c>
    </row>
    <row r="1108" spans="1:24" x14ac:dyDescent="0.25">
      <c r="A1108" s="2">
        <v>180</v>
      </c>
      <c r="B1108" s="4" t="s">
        <v>5388</v>
      </c>
      <c r="C1108" s="5"/>
      <c r="D1108" s="5" t="s">
        <v>64</v>
      </c>
      <c r="E1108" s="72" t="s">
        <v>25400</v>
      </c>
      <c r="F1108" s="71" t="s">
        <v>24946</v>
      </c>
      <c r="G1108" s="52" t="s">
        <v>5161</v>
      </c>
      <c r="H1108" s="5" t="s">
        <v>4462</v>
      </c>
      <c r="I1108" s="5">
        <v>1</v>
      </c>
      <c r="J1108" s="72" t="s">
        <v>25400</v>
      </c>
      <c r="K1108" s="71">
        <f>5/12</f>
        <v>0.41666666666666669</v>
      </c>
      <c r="L1108" s="64">
        <v>0</v>
      </c>
      <c r="M1108" s="5">
        <v>14</v>
      </c>
      <c r="N1108" s="5">
        <v>1128</v>
      </c>
      <c r="O1108" s="47" t="s">
        <v>21395</v>
      </c>
      <c r="P1108" s="46" t="s">
        <v>25760</v>
      </c>
      <c r="Q1108" s="2" t="str">
        <f t="shared" si="130"/>
        <v>&lt;a href="set03\gc\gc_january_1896_to_december_1898\obituaries\stewart,_5_mo_old_son_of_peter_obituary_october_1,_1897_p1_gc.pdf"&gt;Stewart, 5 mo old son of Peter&lt;/a&gt;</v>
      </c>
      <c r="R1108" s="55">
        <f t="shared" si="124"/>
        <v>8</v>
      </c>
      <c r="S1108" s="55">
        <f t="shared" si="125"/>
        <v>10</v>
      </c>
      <c r="T1108" s="55" t="str">
        <f t="shared" si="126"/>
        <v>1897</v>
      </c>
      <c r="U1108" s="55" t="str">
        <f t="shared" si="127"/>
        <v>October</v>
      </c>
      <c r="V1108" s="55">
        <f t="shared" si="128"/>
        <v>10</v>
      </c>
      <c r="W1108" s="55" t="str">
        <f t="shared" si="129"/>
        <v xml:space="preserve"> 1</v>
      </c>
      <c r="X1108" s="2">
        <f t="shared" si="131"/>
        <v>163</v>
      </c>
    </row>
    <row r="1109" spans="1:24" x14ac:dyDescent="0.25">
      <c r="A1109" s="2">
        <v>2465</v>
      </c>
      <c r="B1109" s="4" t="s">
        <v>5355</v>
      </c>
      <c r="C1109" s="5"/>
      <c r="D1109" s="5" t="s">
        <v>64</v>
      </c>
      <c r="E1109" s="72" t="s">
        <v>25393</v>
      </c>
      <c r="F1109" s="71">
        <v>0</v>
      </c>
      <c r="G1109" s="52" t="s">
        <v>5161</v>
      </c>
      <c r="H1109" s="5" t="s">
        <v>4462</v>
      </c>
      <c r="I1109" s="5">
        <v>5</v>
      </c>
      <c r="J1109" s="72" t="s">
        <v>25393</v>
      </c>
      <c r="K1109" s="71">
        <v>200</v>
      </c>
      <c r="L1109" s="64" t="s">
        <v>24905</v>
      </c>
      <c r="M1109" s="5">
        <v>14</v>
      </c>
      <c r="N1109" s="5">
        <v>1099</v>
      </c>
      <c r="O1109" s="47" t="s">
        <v>21366</v>
      </c>
      <c r="P1109" s="46" t="s">
        <v>25760</v>
      </c>
      <c r="Q1109" s="2" t="str">
        <f t="shared" si="130"/>
        <v>&lt;a href="set03\gc\gc_january_1896_to_december_1898\obituaries\lundeby,_rev._i_obituary_october_1,_1897_p5_gc.pdf"&gt;Lundeby, Rev. I&lt;/a&gt;</v>
      </c>
      <c r="R1109" s="55">
        <f t="shared" si="124"/>
        <v>8</v>
      </c>
      <c r="S1109" s="55">
        <f t="shared" si="125"/>
        <v>10</v>
      </c>
      <c r="T1109" s="55" t="str">
        <f t="shared" si="126"/>
        <v>1897</v>
      </c>
      <c r="U1109" s="55" t="str">
        <f t="shared" si="127"/>
        <v>October</v>
      </c>
      <c r="V1109" s="55">
        <f t="shared" si="128"/>
        <v>10</v>
      </c>
      <c r="W1109" s="55" t="str">
        <f t="shared" si="129"/>
        <v xml:space="preserve"> 1</v>
      </c>
      <c r="X1109" s="2">
        <f t="shared" si="131"/>
        <v>133</v>
      </c>
    </row>
    <row r="1110" spans="1:24" x14ac:dyDescent="0.25">
      <c r="A1110" s="2">
        <v>2591</v>
      </c>
      <c r="B1110" s="4" t="s">
        <v>5364</v>
      </c>
      <c r="C1110" s="5"/>
      <c r="D1110" s="5" t="s">
        <v>64</v>
      </c>
      <c r="E1110" s="72" t="s">
        <v>11627</v>
      </c>
      <c r="F1110" s="71">
        <v>0</v>
      </c>
      <c r="G1110" s="52" t="s">
        <v>5365</v>
      </c>
      <c r="H1110" s="5" t="s">
        <v>4462</v>
      </c>
      <c r="I1110" s="5">
        <v>5</v>
      </c>
      <c r="J1110" s="72" t="s">
        <v>11627</v>
      </c>
      <c r="K1110" s="71">
        <v>200</v>
      </c>
      <c r="L1110" s="64">
        <v>0</v>
      </c>
      <c r="M1110" s="5">
        <v>14</v>
      </c>
      <c r="N1110" s="5">
        <v>1107</v>
      </c>
      <c r="O1110" s="47" t="s">
        <v>21374</v>
      </c>
      <c r="P1110" s="46" t="s">
        <v>25760</v>
      </c>
      <c r="Q1110" s="2" t="str">
        <f t="shared" si="130"/>
        <v>&lt;a href="set03\gc\gc_january_1896_to_december_1898\obituaries\nelson,_mrs._nels_obituary_october_15,_1897_p5_gc.pdf"&gt;Nelson, Mrs. Nels&lt;/a&gt;</v>
      </c>
      <c r="R1110" s="55">
        <f t="shared" si="124"/>
        <v>8</v>
      </c>
      <c r="S1110" s="55">
        <f t="shared" si="125"/>
        <v>11</v>
      </c>
      <c r="T1110" s="55" t="str">
        <f t="shared" si="126"/>
        <v>1897</v>
      </c>
      <c r="U1110" s="55" t="str">
        <f t="shared" si="127"/>
        <v>October</v>
      </c>
      <c r="V1110" s="55">
        <f t="shared" si="128"/>
        <v>10</v>
      </c>
      <c r="W1110" s="55" t="str">
        <f t="shared" si="129"/>
        <v>15</v>
      </c>
      <c r="X1110" s="2">
        <f t="shared" si="131"/>
        <v>138</v>
      </c>
    </row>
    <row r="1111" spans="1:24" x14ac:dyDescent="0.25">
      <c r="A1111" s="2">
        <v>1586</v>
      </c>
      <c r="B1111" s="4" t="s">
        <v>5312</v>
      </c>
      <c r="C1111" s="5"/>
      <c r="D1111" s="5" t="s">
        <v>64</v>
      </c>
      <c r="E1111" s="72">
        <v>0</v>
      </c>
      <c r="F1111" s="71">
        <v>76</v>
      </c>
      <c r="G1111" s="52" t="s">
        <v>5347</v>
      </c>
      <c r="H1111" s="5" t="s">
        <v>4462</v>
      </c>
      <c r="I1111" s="5">
        <v>5</v>
      </c>
      <c r="J1111" s="72" t="s">
        <v>25676</v>
      </c>
      <c r="K1111" s="71">
        <v>76</v>
      </c>
      <c r="L1111" s="64">
        <v>0</v>
      </c>
      <c r="M1111" s="5">
        <v>14</v>
      </c>
      <c r="N1111" s="5">
        <v>1069</v>
      </c>
      <c r="O1111" s="47" t="s">
        <v>21335</v>
      </c>
      <c r="P1111" s="46" t="s">
        <v>25760</v>
      </c>
      <c r="Q1111" s="2" t="str">
        <f t="shared" si="130"/>
        <v>&lt;a href="set03\gc\gc_january_1896_to_december_1898\obituaries\gimblett,_thomas_obituary_october_22,_1897_p5_gc.pdf"&gt;Gimblett, Thomas&lt;/a&gt;</v>
      </c>
      <c r="R1111" s="55">
        <f t="shared" si="124"/>
        <v>8</v>
      </c>
      <c r="S1111" s="55">
        <f t="shared" si="125"/>
        <v>11</v>
      </c>
      <c r="T1111" s="55" t="str">
        <f t="shared" si="126"/>
        <v>1897</v>
      </c>
      <c r="U1111" s="55" t="str">
        <f t="shared" si="127"/>
        <v>October</v>
      </c>
      <c r="V1111" s="55">
        <f t="shared" si="128"/>
        <v>10</v>
      </c>
      <c r="W1111" s="55" t="str">
        <f t="shared" si="129"/>
        <v>22</v>
      </c>
      <c r="X1111" s="2">
        <f t="shared" si="131"/>
        <v>136</v>
      </c>
    </row>
    <row r="1112" spans="1:24" x14ac:dyDescent="0.25">
      <c r="A1112" s="2">
        <v>1663</v>
      </c>
      <c r="B1112" s="4" t="s">
        <v>5346</v>
      </c>
      <c r="C1112" s="5"/>
      <c r="D1112" s="5" t="s">
        <v>62</v>
      </c>
      <c r="E1112" s="72">
        <v>0</v>
      </c>
      <c r="F1112" s="71" t="s">
        <v>25391</v>
      </c>
      <c r="G1112" s="52" t="s">
        <v>5347</v>
      </c>
      <c r="H1112" s="5" t="s">
        <v>4462</v>
      </c>
      <c r="I1112" s="5">
        <v>5</v>
      </c>
      <c r="J1112" s="72" t="s">
        <v>25676</v>
      </c>
      <c r="K1112" s="71">
        <v>80</v>
      </c>
      <c r="L1112" s="64">
        <v>0</v>
      </c>
      <c r="M1112" s="5">
        <v>14</v>
      </c>
      <c r="N1112" s="5">
        <v>1094</v>
      </c>
      <c r="O1112" s="47" t="s">
        <v>21361</v>
      </c>
      <c r="P1112" s="46" t="s">
        <v>25760</v>
      </c>
      <c r="Q1112" s="2" t="str">
        <f t="shared" si="130"/>
        <v>&lt;a href="set03\gc\gc_january_1896_to_december_1898\obituaries\lewis,_john_pa_of_mrs_s_b_langford_death_notice_october_22,_1897_p5_gc.pdf"&gt;Lewis, John pa of Mrs. S B Langford&lt;/a&gt;</v>
      </c>
      <c r="R1112" s="55">
        <f t="shared" si="124"/>
        <v>8</v>
      </c>
      <c r="S1112" s="55">
        <f t="shared" si="125"/>
        <v>11</v>
      </c>
      <c r="T1112" s="55" t="str">
        <f t="shared" si="126"/>
        <v>1897</v>
      </c>
      <c r="U1112" s="55" t="str">
        <f t="shared" si="127"/>
        <v>October</v>
      </c>
      <c r="V1112" s="55">
        <f t="shared" si="128"/>
        <v>10</v>
      </c>
      <c r="W1112" s="55" t="str">
        <f t="shared" si="129"/>
        <v>22</v>
      </c>
      <c r="X1112" s="2">
        <f t="shared" si="131"/>
        <v>177</v>
      </c>
    </row>
    <row r="1113" spans="1:24" x14ac:dyDescent="0.25">
      <c r="A1113" s="2">
        <v>744</v>
      </c>
      <c r="B1113" s="4" t="s">
        <v>5310</v>
      </c>
      <c r="C1113" s="5" t="s">
        <v>5182</v>
      </c>
      <c r="D1113" s="5" t="s">
        <v>64</v>
      </c>
      <c r="E1113" s="72">
        <v>0</v>
      </c>
      <c r="F1113" s="71">
        <v>26</v>
      </c>
      <c r="G1113" s="52" t="s">
        <v>5311</v>
      </c>
      <c r="H1113" s="5" t="s">
        <v>4462</v>
      </c>
      <c r="I1113" s="5">
        <v>1</v>
      </c>
      <c r="J1113" s="72" t="s">
        <v>25676</v>
      </c>
      <c r="K1113" s="71">
        <v>26</v>
      </c>
      <c r="L1113" s="64" t="s">
        <v>24912</v>
      </c>
      <c r="M1113" s="5">
        <v>14</v>
      </c>
      <c r="N1113" s="5">
        <v>1068</v>
      </c>
      <c r="O1113" s="47" t="s">
        <v>21334</v>
      </c>
      <c r="P1113" s="46" t="s">
        <v>25760</v>
      </c>
      <c r="Q1113" s="2" t="str">
        <f t="shared" si="130"/>
        <v>&lt;a href="set03\gc\gc_january_1896_to_december_1898\obituaries\gilbertson_(hagen),_mrs_may_obituary_november_5,_1897_p1_gc.pdf"&gt;Gilbertson, Mrs. May&lt;/a&gt;</v>
      </c>
      <c r="R1113" s="55">
        <f t="shared" si="124"/>
        <v>9</v>
      </c>
      <c r="S1113" s="55">
        <f t="shared" si="125"/>
        <v>11</v>
      </c>
      <c r="T1113" s="55" t="str">
        <f t="shared" si="126"/>
        <v>1897</v>
      </c>
      <c r="U1113" s="55" t="str">
        <f t="shared" si="127"/>
        <v>November</v>
      </c>
      <c r="V1113" s="55">
        <f t="shared" si="128"/>
        <v>11</v>
      </c>
      <c r="W1113" s="55" t="str">
        <f t="shared" si="129"/>
        <v xml:space="preserve"> 5</v>
      </c>
      <c r="X1113" s="2">
        <f t="shared" si="131"/>
        <v>151</v>
      </c>
    </row>
    <row r="1114" spans="1:24" x14ac:dyDescent="0.25">
      <c r="A1114" s="2">
        <v>2243</v>
      </c>
      <c r="B1114" s="4" t="s">
        <v>5321</v>
      </c>
      <c r="C1114" s="5"/>
      <c r="D1114" s="5" t="s">
        <v>62</v>
      </c>
      <c r="E1114" s="72" t="s">
        <v>25382</v>
      </c>
      <c r="F1114" s="71">
        <v>0</v>
      </c>
      <c r="G1114" s="52" t="s">
        <v>5153</v>
      </c>
      <c r="H1114" s="5" t="s">
        <v>4462</v>
      </c>
      <c r="I1114" s="5">
        <v>5</v>
      </c>
      <c r="J1114" s="72" t="s">
        <v>25382</v>
      </c>
      <c r="K1114" s="71">
        <v>200</v>
      </c>
      <c r="L1114" s="64">
        <v>0</v>
      </c>
      <c r="M1114" s="5">
        <v>14</v>
      </c>
      <c r="N1114" s="5">
        <v>1078</v>
      </c>
      <c r="O1114" s="47" t="s">
        <v>21343</v>
      </c>
      <c r="P1114" s="46" t="s">
        <v>25760</v>
      </c>
      <c r="Q1114" s="2" t="str">
        <f t="shared" si="130"/>
        <v>&lt;a href="set03\gc\gc_january_1896_to_december_1898\obituaries\hicks,_infant_of_c_e_death_notice_november_12,_1897_p5_gc.pdf"&gt;Hicks, Infant of C E&lt;/a&gt;</v>
      </c>
      <c r="R1114" s="55">
        <f t="shared" si="124"/>
        <v>9</v>
      </c>
      <c r="S1114" s="55">
        <f t="shared" si="125"/>
        <v>12</v>
      </c>
      <c r="T1114" s="55" t="str">
        <f t="shared" si="126"/>
        <v>1897</v>
      </c>
      <c r="U1114" s="55" t="str">
        <f t="shared" si="127"/>
        <v>November</v>
      </c>
      <c r="V1114" s="55">
        <f t="shared" si="128"/>
        <v>11</v>
      </c>
      <c r="W1114" s="55" t="str">
        <f t="shared" si="129"/>
        <v>12</v>
      </c>
      <c r="X1114" s="2">
        <f t="shared" si="131"/>
        <v>149</v>
      </c>
    </row>
    <row r="1115" spans="1:24" x14ac:dyDescent="0.25">
      <c r="A1115" s="2">
        <v>2244</v>
      </c>
      <c r="B1115" s="4" t="s">
        <v>5322</v>
      </c>
      <c r="C1115" s="5"/>
      <c r="D1115" s="5" t="s">
        <v>64</v>
      </c>
      <c r="E1115" s="72" t="s">
        <v>25382</v>
      </c>
      <c r="F1115" s="71">
        <v>0</v>
      </c>
      <c r="G1115" s="52" t="s">
        <v>5153</v>
      </c>
      <c r="H1115" s="5" t="s">
        <v>4462</v>
      </c>
      <c r="I1115" s="5">
        <v>1</v>
      </c>
      <c r="J1115" s="72" t="s">
        <v>25382</v>
      </c>
      <c r="K1115" s="71">
        <v>200</v>
      </c>
      <c r="L1115" s="64">
        <v>0</v>
      </c>
      <c r="M1115" s="5">
        <v>14</v>
      </c>
      <c r="N1115" s="5">
        <v>1079</v>
      </c>
      <c r="O1115" s="47" t="s">
        <v>21344</v>
      </c>
      <c r="P1115" s="46" t="s">
        <v>25760</v>
      </c>
      <c r="Q1115" s="2" t="str">
        <f t="shared" si="130"/>
        <v>&lt;a href="set03\gc\gc_january_1896_to_december_1898\obituaries\hicks,_mrs_c_e_obituary_november_12,_1897_p1_gc.pdf"&gt;Hicks, Mrs. C E&lt;/a&gt;</v>
      </c>
      <c r="R1115" s="55">
        <f t="shared" si="124"/>
        <v>9</v>
      </c>
      <c r="S1115" s="55">
        <f t="shared" si="125"/>
        <v>12</v>
      </c>
      <c r="T1115" s="55" t="str">
        <f t="shared" si="126"/>
        <v>1897</v>
      </c>
      <c r="U1115" s="55" t="str">
        <f t="shared" si="127"/>
        <v>November</v>
      </c>
      <c r="V1115" s="55">
        <f t="shared" si="128"/>
        <v>11</v>
      </c>
      <c r="W1115" s="55" t="str">
        <f t="shared" si="129"/>
        <v>12</v>
      </c>
      <c r="X1115" s="2">
        <f t="shared" si="131"/>
        <v>134</v>
      </c>
    </row>
    <row r="1116" spans="1:24" x14ac:dyDescent="0.25">
      <c r="A1116" s="2">
        <v>732</v>
      </c>
      <c r="B1116" s="4" t="s">
        <v>5391</v>
      </c>
      <c r="C1116" s="5"/>
      <c r="D1116" s="5" t="s">
        <v>64</v>
      </c>
      <c r="E1116" s="72" t="s">
        <v>25186</v>
      </c>
      <c r="F1116" s="71">
        <v>25</v>
      </c>
      <c r="G1116" s="52" t="s">
        <v>5392</v>
      </c>
      <c r="H1116" s="5" t="s">
        <v>4462</v>
      </c>
      <c r="I1116" s="5">
        <v>1</v>
      </c>
      <c r="J1116" s="72" t="s">
        <v>25186</v>
      </c>
      <c r="K1116" s="71">
        <v>25</v>
      </c>
      <c r="L1116" s="64" t="s">
        <v>25401</v>
      </c>
      <c r="M1116" s="5">
        <v>14</v>
      </c>
      <c r="N1116" s="5">
        <v>1131</v>
      </c>
      <c r="O1116" s="47" t="s">
        <v>21398</v>
      </c>
      <c r="P1116" s="46" t="s">
        <v>25760</v>
      </c>
      <c r="Q1116" s="2" t="str">
        <f t="shared" si="130"/>
        <v>&lt;a href="set03\gc\gc_january_1896_to_december_1898\obituaries\stone,_mrs._fred_j_obituary_november_19,_1897_p1_gc.pdf"&gt;Stone, Mrs. Fred J&lt;/a&gt;</v>
      </c>
      <c r="R1116" s="55">
        <f t="shared" si="124"/>
        <v>9</v>
      </c>
      <c r="S1116" s="55">
        <f t="shared" si="125"/>
        <v>12</v>
      </c>
      <c r="T1116" s="55" t="str">
        <f t="shared" si="126"/>
        <v>1897</v>
      </c>
      <c r="U1116" s="55" t="str">
        <f t="shared" si="127"/>
        <v>November</v>
      </c>
      <c r="V1116" s="55">
        <f t="shared" si="128"/>
        <v>11</v>
      </c>
      <c r="W1116" s="55" t="str">
        <f t="shared" si="129"/>
        <v>19</v>
      </c>
      <c r="X1116" s="2">
        <f t="shared" si="131"/>
        <v>141</v>
      </c>
    </row>
    <row r="1117" spans="1:24" x14ac:dyDescent="0.25">
      <c r="A1117" s="2">
        <v>733</v>
      </c>
      <c r="B1117" s="4" t="s">
        <v>5391</v>
      </c>
      <c r="C1117" s="5"/>
      <c r="D1117" s="5" t="s">
        <v>72</v>
      </c>
      <c r="E1117" s="72" t="s">
        <v>25186</v>
      </c>
      <c r="F1117" s="71">
        <v>25</v>
      </c>
      <c r="G1117" s="52" t="s">
        <v>5148</v>
      </c>
      <c r="H1117" s="5" t="s">
        <v>4462</v>
      </c>
      <c r="I1117" s="5">
        <v>5</v>
      </c>
      <c r="J1117" s="72" t="s">
        <v>25186</v>
      </c>
      <c r="K1117" s="71">
        <v>25</v>
      </c>
      <c r="L1117" s="64" t="s">
        <v>25401</v>
      </c>
      <c r="M1117" s="5">
        <v>14</v>
      </c>
      <c r="N1117" s="5">
        <v>1130</v>
      </c>
      <c r="O1117" s="47" t="s">
        <v>21397</v>
      </c>
      <c r="P1117" s="46" t="s">
        <v>25760</v>
      </c>
      <c r="Q1117" s="2" t="str">
        <f t="shared" si="130"/>
        <v>&lt;a href="set03\gc\gc_january_1896_to_december_1898\obituaries\stone,_mrs._fred_j_funeral_report_november_26,_1897_p5_gc.pdf"&gt;Stone, Mrs. Fred J&lt;/a&gt;</v>
      </c>
      <c r="R1117" s="55">
        <f t="shared" si="124"/>
        <v>9</v>
      </c>
      <c r="S1117" s="55">
        <f t="shared" si="125"/>
        <v>12</v>
      </c>
      <c r="T1117" s="55" t="str">
        <f t="shared" si="126"/>
        <v>1897</v>
      </c>
      <c r="U1117" s="55" t="str">
        <f t="shared" si="127"/>
        <v>November</v>
      </c>
      <c r="V1117" s="55">
        <f t="shared" si="128"/>
        <v>11</v>
      </c>
      <c r="W1117" s="55" t="str">
        <f t="shared" si="129"/>
        <v>26</v>
      </c>
      <c r="X1117" s="2">
        <f t="shared" si="131"/>
        <v>147</v>
      </c>
    </row>
    <row r="1118" spans="1:24" x14ac:dyDescent="0.25">
      <c r="A1118" s="2">
        <v>812</v>
      </c>
      <c r="B1118" s="4" t="s">
        <v>5385</v>
      </c>
      <c r="C1118" s="5"/>
      <c r="D1118" s="5" t="s">
        <v>64</v>
      </c>
      <c r="E1118" s="72" t="s">
        <v>25254</v>
      </c>
      <c r="F1118" s="71">
        <v>29</v>
      </c>
      <c r="G1118" s="52" t="s">
        <v>5386</v>
      </c>
      <c r="H1118" s="5" t="s">
        <v>4462</v>
      </c>
      <c r="I1118" s="5">
        <v>1</v>
      </c>
      <c r="J1118" s="72" t="s">
        <v>25254</v>
      </c>
      <c r="K1118" s="71">
        <v>29</v>
      </c>
      <c r="L1118" s="64" t="s">
        <v>25098</v>
      </c>
      <c r="M1118" s="5">
        <v>14</v>
      </c>
      <c r="N1118" s="5">
        <v>1126</v>
      </c>
      <c r="O1118" s="47" t="s">
        <v>21393</v>
      </c>
      <c r="P1118" s="46" t="s">
        <v>25760</v>
      </c>
      <c r="Q1118" s="2" t="str">
        <f t="shared" si="130"/>
        <v>&lt;a href="set03\gc\gc_january_1896_to_december_1898\obituaries\serumgard,_thore_obituary_december_3,_1897_p1_gc.pdf"&gt;Serumgard, Thore&lt;/a&gt;</v>
      </c>
      <c r="R1118" s="55">
        <f t="shared" si="124"/>
        <v>9</v>
      </c>
      <c r="S1118" s="55">
        <f t="shared" si="125"/>
        <v>11</v>
      </c>
      <c r="T1118" s="55" t="str">
        <f t="shared" si="126"/>
        <v>1897</v>
      </c>
      <c r="U1118" s="55" t="str">
        <f t="shared" si="127"/>
        <v>December</v>
      </c>
      <c r="V1118" s="55">
        <f t="shared" si="128"/>
        <v>12</v>
      </c>
      <c r="W1118" s="55" t="str">
        <f t="shared" si="129"/>
        <v xml:space="preserve"> 3</v>
      </c>
      <c r="X1118" s="2">
        <f t="shared" si="131"/>
        <v>136</v>
      </c>
    </row>
    <row r="1119" spans="1:24" x14ac:dyDescent="0.25">
      <c r="A1119" s="2">
        <v>875</v>
      </c>
      <c r="B1119" s="4" t="s">
        <v>5371</v>
      </c>
      <c r="C1119" s="5"/>
      <c r="D1119" s="5" t="s">
        <v>64</v>
      </c>
      <c r="E1119" s="77">
        <v>0</v>
      </c>
      <c r="F1119" s="71">
        <v>32</v>
      </c>
      <c r="G1119" s="52" t="s">
        <v>5160</v>
      </c>
      <c r="H1119" s="5" t="s">
        <v>4462</v>
      </c>
      <c r="I1119" s="5">
        <v>5</v>
      </c>
      <c r="J1119" s="72" t="s">
        <v>25676</v>
      </c>
      <c r="K1119" s="71">
        <v>32</v>
      </c>
      <c r="L1119" s="64" t="s">
        <v>24991</v>
      </c>
      <c r="M1119" s="5">
        <v>14</v>
      </c>
      <c r="N1119" s="5">
        <v>1114</v>
      </c>
      <c r="O1119" s="47" t="s">
        <v>21381</v>
      </c>
      <c r="P1119" s="46" t="s">
        <v>25760</v>
      </c>
      <c r="Q1119" s="2" t="str">
        <f t="shared" si="130"/>
        <v>&lt;a href="set03\gc\gc_january_1896_to_december_1898\obituaries\pederson,_thomas_obituary_december_17,_1897_p5_gc.pdf"&gt;Pederson, Thomas&lt;/a&gt;</v>
      </c>
      <c r="R1119" s="55">
        <f t="shared" si="124"/>
        <v>9</v>
      </c>
      <c r="S1119" s="55">
        <f t="shared" si="125"/>
        <v>12</v>
      </c>
      <c r="T1119" s="55" t="str">
        <f t="shared" si="126"/>
        <v>1897</v>
      </c>
      <c r="U1119" s="55" t="str">
        <f t="shared" si="127"/>
        <v>December</v>
      </c>
      <c r="V1119" s="55">
        <f t="shared" si="128"/>
        <v>12</v>
      </c>
      <c r="W1119" s="55" t="str">
        <f t="shared" si="129"/>
        <v>17</v>
      </c>
      <c r="X1119" s="2">
        <f t="shared" si="131"/>
        <v>137</v>
      </c>
    </row>
    <row r="1120" spans="1:24" x14ac:dyDescent="0.25">
      <c r="A1120" s="2">
        <v>2722</v>
      </c>
      <c r="B1120" s="4" t="s">
        <v>5374</v>
      </c>
      <c r="C1120" s="5"/>
      <c r="D1120" s="5" t="s">
        <v>64</v>
      </c>
      <c r="E1120" s="72" t="s">
        <v>25398</v>
      </c>
      <c r="F1120" s="71">
        <v>0</v>
      </c>
      <c r="G1120" s="52" t="s">
        <v>5375</v>
      </c>
      <c r="H1120" s="5" t="s">
        <v>4462</v>
      </c>
      <c r="I1120" s="5">
        <v>1</v>
      </c>
      <c r="J1120" s="72" t="s">
        <v>25398</v>
      </c>
      <c r="K1120" s="71">
        <v>200</v>
      </c>
      <c r="L1120" s="64">
        <v>0</v>
      </c>
      <c r="M1120" s="5">
        <v>14</v>
      </c>
      <c r="N1120" s="5">
        <v>1118</v>
      </c>
      <c r="O1120" s="47" t="s">
        <v>21385</v>
      </c>
      <c r="P1120" s="46" t="s">
        <v>25760</v>
      </c>
      <c r="Q1120" s="2" t="str">
        <f t="shared" si="130"/>
        <v>&lt;a href="set03\gc\gc_january_1896_to_december_1898\obituaries\pound,_s_j_obituary_part_1_march_25,_1898_p1_gc.pdf"&gt;Pound, S J part 1&lt;/a&gt;</v>
      </c>
      <c r="R1120" s="55">
        <f t="shared" si="124"/>
        <v>6</v>
      </c>
      <c r="S1120" s="55">
        <f t="shared" si="125"/>
        <v>9</v>
      </c>
      <c r="T1120" s="55" t="str">
        <f t="shared" si="126"/>
        <v>1898</v>
      </c>
      <c r="U1120" s="55" t="str">
        <f t="shared" si="127"/>
        <v>March</v>
      </c>
      <c r="V1120" s="55">
        <f t="shared" si="128"/>
        <v>3</v>
      </c>
      <c r="W1120" s="55" t="str">
        <f t="shared" si="129"/>
        <v>25</v>
      </c>
      <c r="X1120" s="2">
        <f t="shared" si="131"/>
        <v>136</v>
      </c>
    </row>
    <row r="1121" spans="1:24" x14ac:dyDescent="0.25">
      <c r="A1121" s="2">
        <v>2723</v>
      </c>
      <c r="B1121" s="4" t="s">
        <v>5376</v>
      </c>
      <c r="C1121" s="5"/>
      <c r="D1121" s="5" t="s">
        <v>64</v>
      </c>
      <c r="E1121" s="72" t="s">
        <v>25398</v>
      </c>
      <c r="F1121" s="71">
        <v>0</v>
      </c>
      <c r="G1121" s="52" t="s">
        <v>5375</v>
      </c>
      <c r="H1121" s="5" t="s">
        <v>4462</v>
      </c>
      <c r="I1121" s="5">
        <v>1</v>
      </c>
      <c r="J1121" s="72" t="s">
        <v>25398</v>
      </c>
      <c r="K1121" s="71">
        <v>200</v>
      </c>
      <c r="L1121" s="64">
        <v>0</v>
      </c>
      <c r="M1121" s="5">
        <v>14</v>
      </c>
      <c r="N1121" s="5">
        <v>1119</v>
      </c>
      <c r="O1121" s="47" t="s">
        <v>21386</v>
      </c>
      <c r="P1121" s="46" t="s">
        <v>25760</v>
      </c>
      <c r="Q1121" s="2" t="str">
        <f t="shared" si="130"/>
        <v>&lt;a href="set03\gc\gc_january_1896_to_december_1898\obituaries\pound,_s_j_obituary_part_2_march_25,_1898_p1_gc.pdf"&gt;Pound, S J part 2&lt;/a&gt;</v>
      </c>
      <c r="R1121" s="55">
        <f t="shared" si="124"/>
        <v>6</v>
      </c>
      <c r="S1121" s="55">
        <f t="shared" si="125"/>
        <v>9</v>
      </c>
      <c r="T1121" s="55" t="str">
        <f t="shared" si="126"/>
        <v>1898</v>
      </c>
      <c r="U1121" s="55" t="str">
        <f t="shared" si="127"/>
        <v>March</v>
      </c>
      <c r="V1121" s="55">
        <f t="shared" si="128"/>
        <v>3</v>
      </c>
      <c r="W1121" s="55" t="str">
        <f t="shared" si="129"/>
        <v>25</v>
      </c>
      <c r="X1121" s="2">
        <f t="shared" si="131"/>
        <v>136</v>
      </c>
    </row>
    <row r="1122" spans="1:24" x14ac:dyDescent="0.25">
      <c r="A1122" s="2">
        <v>2986</v>
      </c>
      <c r="B1122" s="4" t="s">
        <v>5394</v>
      </c>
      <c r="C1122" s="5"/>
      <c r="D1122" s="5" t="s">
        <v>64</v>
      </c>
      <c r="E1122" s="72" t="s">
        <v>25402</v>
      </c>
      <c r="F1122" s="71">
        <v>0</v>
      </c>
      <c r="G1122" s="52" t="s">
        <v>5375</v>
      </c>
      <c r="H1122" s="5" t="s">
        <v>4462</v>
      </c>
      <c r="I1122" s="5">
        <v>5</v>
      </c>
      <c r="J1122" s="72" t="s">
        <v>25402</v>
      </c>
      <c r="K1122" s="71">
        <v>200</v>
      </c>
      <c r="L1122" s="64" t="s">
        <v>24958</v>
      </c>
      <c r="M1122" s="5">
        <v>14</v>
      </c>
      <c r="N1122" s="5">
        <v>1133</v>
      </c>
      <c r="O1122" s="47" t="s">
        <v>21400</v>
      </c>
      <c r="P1122" s="46" t="s">
        <v>25760</v>
      </c>
      <c r="Q1122" s="2" t="str">
        <f t="shared" si="130"/>
        <v>&lt;a href="set03\gc\gc_january_1896_to_december_1898\obituaries\vandebogart,_mrs_scot_obituary_march_25,_1898_p5_gc.pdf"&gt;VandeBogart, Mrs. Scot&lt;/a&gt;</v>
      </c>
      <c r="R1122" s="55">
        <f t="shared" si="124"/>
        <v>6</v>
      </c>
      <c r="S1122" s="55">
        <f t="shared" si="125"/>
        <v>9</v>
      </c>
      <c r="T1122" s="55" t="str">
        <f t="shared" si="126"/>
        <v>1898</v>
      </c>
      <c r="U1122" s="55" t="str">
        <f t="shared" si="127"/>
        <v>March</v>
      </c>
      <c r="V1122" s="55">
        <f t="shared" si="128"/>
        <v>3</v>
      </c>
      <c r="W1122" s="55" t="str">
        <f t="shared" si="129"/>
        <v>25</v>
      </c>
      <c r="X1122" s="2">
        <f t="shared" si="131"/>
        <v>145</v>
      </c>
    </row>
    <row r="1123" spans="1:24" x14ac:dyDescent="0.25">
      <c r="A1123" s="2">
        <v>935</v>
      </c>
      <c r="B1123" s="4" t="s">
        <v>5393</v>
      </c>
      <c r="C1123" s="5"/>
      <c r="D1123" s="5" t="s">
        <v>64</v>
      </c>
      <c r="E1123" s="77">
        <v>0</v>
      </c>
      <c r="F1123" s="71">
        <v>37</v>
      </c>
      <c r="G1123" s="52" t="s">
        <v>5327</v>
      </c>
      <c r="H1123" s="5" t="s">
        <v>4462</v>
      </c>
      <c r="I1123" s="5">
        <v>1</v>
      </c>
      <c r="J1123" s="72" t="s">
        <v>25676</v>
      </c>
      <c r="K1123" s="71">
        <v>37</v>
      </c>
      <c r="L1123" s="64" t="s">
        <v>24958</v>
      </c>
      <c r="M1123" s="5">
        <v>14</v>
      </c>
      <c r="N1123" s="5">
        <v>1132</v>
      </c>
      <c r="O1123" s="47" t="s">
        <v>21399</v>
      </c>
      <c r="P1123" s="46" t="s">
        <v>25760</v>
      </c>
      <c r="Q1123" s="2" t="str">
        <f t="shared" si="130"/>
        <v>&lt;a href="set03\gc\gc_january_1896_to_december_1898\obituaries\vande_bogart,_mrs_annie_obituary_april_1,_1898_p1_gc.pdf"&gt;Vande Bogart, Mrs. Annie&lt;/a&gt;</v>
      </c>
      <c r="R1123" s="55">
        <f t="shared" si="124"/>
        <v>6</v>
      </c>
      <c r="S1123" s="55">
        <f t="shared" si="125"/>
        <v>8</v>
      </c>
      <c r="T1123" s="55" t="str">
        <f t="shared" si="126"/>
        <v>1898</v>
      </c>
      <c r="U1123" s="55" t="str">
        <f t="shared" si="127"/>
        <v>April</v>
      </c>
      <c r="V1123" s="55">
        <f t="shared" si="128"/>
        <v>4</v>
      </c>
      <c r="W1123" s="55" t="str">
        <f t="shared" si="129"/>
        <v xml:space="preserve"> 1</v>
      </c>
      <c r="X1123" s="2">
        <f t="shared" si="131"/>
        <v>148</v>
      </c>
    </row>
    <row r="1124" spans="1:24" x14ac:dyDescent="0.25">
      <c r="A1124" s="2">
        <v>1605</v>
      </c>
      <c r="B1124" s="4" t="s">
        <v>5326</v>
      </c>
      <c r="C1124" s="5"/>
      <c r="D1124" s="5" t="s">
        <v>62</v>
      </c>
      <c r="E1124" s="72">
        <v>0</v>
      </c>
      <c r="F1124" s="71">
        <v>77</v>
      </c>
      <c r="G1124" s="52" t="s">
        <v>5327</v>
      </c>
      <c r="H1124" s="5" t="s">
        <v>4462</v>
      </c>
      <c r="I1124" s="5">
        <v>5</v>
      </c>
      <c r="J1124" s="72" t="s">
        <v>25676</v>
      </c>
      <c r="K1124" s="71">
        <v>77</v>
      </c>
      <c r="L1124" s="64">
        <v>0</v>
      </c>
      <c r="M1124" s="5">
        <v>14</v>
      </c>
      <c r="N1124" s="5">
        <v>1081</v>
      </c>
      <c r="O1124" s="47" t="s">
        <v>21348</v>
      </c>
      <c r="P1124" s="46" t="s">
        <v>25760</v>
      </c>
      <c r="Q1124" s="2" t="str">
        <f t="shared" si="130"/>
        <v>&lt;a href="set03\gc\gc_january_1896_to_december_1898\obituaries\hurd,_mrs_hanna_a_death_notice_april_1,_1898_p5_gc.pdf"&gt;Hurd, Mrs. Hanna A&lt;/a&gt;</v>
      </c>
      <c r="R1124" s="55">
        <f t="shared" si="124"/>
        <v>6</v>
      </c>
      <c r="S1124" s="55">
        <f t="shared" si="125"/>
        <v>8</v>
      </c>
      <c r="T1124" s="55" t="str">
        <f t="shared" si="126"/>
        <v>1898</v>
      </c>
      <c r="U1124" s="55" t="str">
        <f t="shared" si="127"/>
        <v>April</v>
      </c>
      <c r="V1124" s="55">
        <f t="shared" si="128"/>
        <v>4</v>
      </c>
      <c r="W1124" s="55" t="str">
        <f t="shared" si="129"/>
        <v xml:space="preserve"> 1</v>
      </c>
      <c r="X1124" s="2">
        <f t="shared" si="131"/>
        <v>140</v>
      </c>
    </row>
    <row r="1125" spans="1:24" x14ac:dyDescent="0.25">
      <c r="A1125" s="2">
        <v>1674</v>
      </c>
      <c r="B1125" s="4" t="s">
        <v>5367</v>
      </c>
      <c r="C1125" s="5"/>
      <c r="D1125" s="5" t="s">
        <v>64</v>
      </c>
      <c r="E1125" s="72" t="s">
        <v>24923</v>
      </c>
      <c r="F1125" s="71">
        <v>81</v>
      </c>
      <c r="G1125" s="52" t="s">
        <v>5327</v>
      </c>
      <c r="H1125" s="5" t="s">
        <v>4462</v>
      </c>
      <c r="I1125" s="5">
        <v>1</v>
      </c>
      <c r="J1125" s="72" t="s">
        <v>24923</v>
      </c>
      <c r="K1125" s="71">
        <v>81</v>
      </c>
      <c r="L1125" s="64">
        <v>0</v>
      </c>
      <c r="M1125" s="5">
        <v>14</v>
      </c>
      <c r="N1125" s="5">
        <v>1110</v>
      </c>
      <c r="O1125" s="47" t="s">
        <v>21377</v>
      </c>
      <c r="P1125" s="46" t="s">
        <v>25760</v>
      </c>
      <c r="Q1125" s="2" t="str">
        <f t="shared" si="130"/>
        <v>&lt;a href="set03\gc\gc_january_1896_to_december_1898\obituaries\newell,_dr._g_g_obituary_april_1,_1898_p1_gc.pdf"&gt;Newell, Dr. G G&lt;/a&gt;</v>
      </c>
      <c r="R1125" s="55">
        <f t="shared" si="124"/>
        <v>6</v>
      </c>
      <c r="S1125" s="55">
        <f t="shared" si="125"/>
        <v>8</v>
      </c>
      <c r="T1125" s="55" t="str">
        <f t="shared" si="126"/>
        <v>1898</v>
      </c>
      <c r="U1125" s="55" t="str">
        <f t="shared" si="127"/>
        <v>April</v>
      </c>
      <c r="V1125" s="55">
        <f t="shared" si="128"/>
        <v>4</v>
      </c>
      <c r="W1125" s="55" t="str">
        <f t="shared" si="129"/>
        <v xml:space="preserve"> 1</v>
      </c>
      <c r="X1125" s="2">
        <f t="shared" si="131"/>
        <v>131</v>
      </c>
    </row>
    <row r="1126" spans="1:24" x14ac:dyDescent="0.25">
      <c r="A1126" s="2">
        <v>2493</v>
      </c>
      <c r="B1126" s="4" t="s">
        <v>5069</v>
      </c>
      <c r="C1126" s="5"/>
      <c r="D1126" s="5" t="s">
        <v>64</v>
      </c>
      <c r="E1126" s="72" t="s">
        <v>25394</v>
      </c>
      <c r="F1126" s="71">
        <v>0</v>
      </c>
      <c r="G1126" s="52" t="s">
        <v>5327</v>
      </c>
      <c r="H1126" s="5" t="s">
        <v>4462</v>
      </c>
      <c r="I1126" s="5">
        <v>5</v>
      </c>
      <c r="J1126" s="72" t="s">
        <v>25394</v>
      </c>
      <c r="K1126" s="71">
        <v>200</v>
      </c>
      <c r="L1126" s="64">
        <v>0</v>
      </c>
      <c r="M1126" s="5">
        <v>14</v>
      </c>
      <c r="N1126" s="5">
        <v>1100</v>
      </c>
      <c r="O1126" s="47" t="s">
        <v>21367</v>
      </c>
      <c r="P1126" s="46" t="s">
        <v>25760</v>
      </c>
      <c r="Q1126" s="2" t="str">
        <f t="shared" si="130"/>
        <v>&lt;a href="set03\gc\gc_january_1896_to_december_1898\obituaries\mayer,_chris_obituary_april_1,_1898_p5_gc.pdf"&gt;Mayer, Chris&lt;/a&gt;</v>
      </c>
      <c r="R1126" s="55">
        <f t="shared" si="124"/>
        <v>6</v>
      </c>
      <c r="S1126" s="55">
        <f t="shared" si="125"/>
        <v>8</v>
      </c>
      <c r="T1126" s="55" t="str">
        <f t="shared" si="126"/>
        <v>1898</v>
      </c>
      <c r="U1126" s="55" t="str">
        <f t="shared" si="127"/>
        <v>April</v>
      </c>
      <c r="V1126" s="55">
        <f t="shared" si="128"/>
        <v>4</v>
      </c>
      <c r="W1126" s="55" t="str">
        <f t="shared" si="129"/>
        <v xml:space="preserve"> 1</v>
      </c>
      <c r="X1126" s="2">
        <f t="shared" si="131"/>
        <v>125</v>
      </c>
    </row>
    <row r="1127" spans="1:24" x14ac:dyDescent="0.25">
      <c r="A1127" s="2">
        <v>1304</v>
      </c>
      <c r="B1127" s="4" t="s">
        <v>5361</v>
      </c>
      <c r="C1127" s="5"/>
      <c r="D1127" s="5" t="s">
        <v>64</v>
      </c>
      <c r="E1127" s="72" t="s">
        <v>632</v>
      </c>
      <c r="F1127" s="71">
        <v>60</v>
      </c>
      <c r="G1127" s="52" t="s">
        <v>5238</v>
      </c>
      <c r="H1127" s="5" t="s">
        <v>4462</v>
      </c>
      <c r="I1127" s="5">
        <v>4</v>
      </c>
      <c r="J1127" s="72" t="s">
        <v>632</v>
      </c>
      <c r="K1127" s="71">
        <v>60</v>
      </c>
      <c r="L1127" s="64">
        <v>0</v>
      </c>
      <c r="M1127" s="5">
        <v>14</v>
      </c>
      <c r="N1127" s="5">
        <v>1105</v>
      </c>
      <c r="O1127" s="47" t="s">
        <v>21372</v>
      </c>
      <c r="P1127" s="46" t="s">
        <v>25760</v>
      </c>
      <c r="Q1127" s="2" t="str">
        <f t="shared" si="130"/>
        <v>&lt;a href="set03\gc\gc_january_1896_to_december_1898\obituaries\messner,_chris_obituary_april_22,_1898_p4_gc.pdf"&gt;Messner, Chris&lt;/a&gt;</v>
      </c>
      <c r="R1127" s="55">
        <f t="shared" si="124"/>
        <v>6</v>
      </c>
      <c r="S1127" s="55">
        <f t="shared" si="125"/>
        <v>9</v>
      </c>
      <c r="T1127" s="55" t="str">
        <f t="shared" si="126"/>
        <v>1898</v>
      </c>
      <c r="U1127" s="55" t="str">
        <f t="shared" si="127"/>
        <v>April</v>
      </c>
      <c r="V1127" s="55">
        <f t="shared" si="128"/>
        <v>4</v>
      </c>
      <c r="W1127" s="55" t="str">
        <f t="shared" si="129"/>
        <v>22</v>
      </c>
      <c r="X1127" s="2">
        <f t="shared" si="131"/>
        <v>130</v>
      </c>
    </row>
    <row r="1128" spans="1:24" x14ac:dyDescent="0.25">
      <c r="A1128" s="2">
        <v>1330</v>
      </c>
      <c r="B1128" s="4" t="s">
        <v>5329</v>
      </c>
      <c r="C1128" s="5"/>
      <c r="D1128" s="5" t="s">
        <v>64</v>
      </c>
      <c r="E1128" s="72" t="s">
        <v>24945</v>
      </c>
      <c r="F1128" s="71">
        <v>62</v>
      </c>
      <c r="G1128" s="52" t="s">
        <v>5330</v>
      </c>
      <c r="H1128" s="5" t="s">
        <v>4462</v>
      </c>
      <c r="I1128" s="5">
        <v>1</v>
      </c>
      <c r="J1128" s="72" t="s">
        <v>24945</v>
      </c>
      <c r="K1128" s="71">
        <v>62</v>
      </c>
      <c r="L1128" s="64">
        <v>0</v>
      </c>
      <c r="M1128" s="5">
        <v>14</v>
      </c>
      <c r="N1128" s="5">
        <v>1083</v>
      </c>
      <c r="O1128" s="47" t="s">
        <v>21350</v>
      </c>
      <c r="P1128" s="46" t="s">
        <v>25760</v>
      </c>
      <c r="Q1128" s="2" t="str">
        <f t="shared" si="130"/>
        <v>&lt;a href="set03\gc\gc_january_1896_to_december_1898\obituaries\iverson,_mrs_o_obituary_may_6,_1898_p1_gc.pdf"&gt;Iverson, Mrs. O&lt;/a&gt;</v>
      </c>
      <c r="R1128" s="55">
        <f t="shared" si="124"/>
        <v>4</v>
      </c>
      <c r="S1128" s="55">
        <f t="shared" si="125"/>
        <v>6</v>
      </c>
      <c r="T1128" s="55" t="str">
        <f t="shared" si="126"/>
        <v>1898</v>
      </c>
      <c r="U1128" s="55" t="str">
        <f t="shared" si="127"/>
        <v>May</v>
      </c>
      <c r="V1128" s="55">
        <f t="shared" si="128"/>
        <v>5</v>
      </c>
      <c r="W1128" s="55" t="str">
        <f t="shared" si="129"/>
        <v xml:space="preserve"> 6</v>
      </c>
      <c r="X1128" s="2">
        <f t="shared" si="131"/>
        <v>128</v>
      </c>
    </row>
    <row r="1129" spans="1:24" x14ac:dyDescent="0.25">
      <c r="A1129" s="2">
        <v>709</v>
      </c>
      <c r="B1129" s="4" t="s">
        <v>5387</v>
      </c>
      <c r="C1129" s="5"/>
      <c r="D1129" s="5" t="s">
        <v>64</v>
      </c>
      <c r="E1129" s="72" t="s">
        <v>25186</v>
      </c>
      <c r="F1129" s="71">
        <v>24</v>
      </c>
      <c r="G1129" s="52" t="s">
        <v>5202</v>
      </c>
      <c r="H1129" s="5" t="s">
        <v>4462</v>
      </c>
      <c r="I1129" s="5">
        <v>5</v>
      </c>
      <c r="J1129" s="72" t="s">
        <v>25186</v>
      </c>
      <c r="K1129" s="71">
        <v>24</v>
      </c>
      <c r="L1129" s="64" t="s">
        <v>25399</v>
      </c>
      <c r="M1129" s="5">
        <v>14</v>
      </c>
      <c r="N1129" s="5">
        <v>1127</v>
      </c>
      <c r="O1129" s="47" t="s">
        <v>21394</v>
      </c>
      <c r="P1129" s="46" t="s">
        <v>25760</v>
      </c>
      <c r="Q1129" s="2" t="str">
        <f t="shared" si="130"/>
        <v>&lt;a href="set03\gc\gc_january_1896_to_december_1898\obituaries\sinclair,_mrs._florence_m_obituary_may_13,_1898_p5_gc.pdf"&gt;Sinclair, Mrs. Florence M&lt;/a&gt;</v>
      </c>
      <c r="R1129" s="55">
        <f t="shared" si="124"/>
        <v>4</v>
      </c>
      <c r="S1129" s="55">
        <f t="shared" si="125"/>
        <v>7</v>
      </c>
      <c r="T1129" s="55" t="str">
        <f t="shared" si="126"/>
        <v>1898</v>
      </c>
      <c r="U1129" s="55" t="str">
        <f t="shared" si="127"/>
        <v>May</v>
      </c>
      <c r="V1129" s="55">
        <f t="shared" si="128"/>
        <v>5</v>
      </c>
      <c r="W1129" s="55" t="str">
        <f t="shared" si="129"/>
        <v>13</v>
      </c>
      <c r="X1129" s="2">
        <f t="shared" si="131"/>
        <v>150</v>
      </c>
    </row>
    <row r="1130" spans="1:24" x14ac:dyDescent="0.25">
      <c r="A1130" s="2">
        <v>34</v>
      </c>
      <c r="B1130" s="4" t="s">
        <v>5308</v>
      </c>
      <c r="C1130" s="5"/>
      <c r="D1130" s="5" t="s">
        <v>62</v>
      </c>
      <c r="E1130" s="72">
        <v>0</v>
      </c>
      <c r="F1130" s="71" t="s">
        <v>24881</v>
      </c>
      <c r="G1130" s="52" t="s">
        <v>5189</v>
      </c>
      <c r="H1130" s="5" t="s">
        <v>4462</v>
      </c>
      <c r="I1130" s="5">
        <v>4</v>
      </c>
      <c r="J1130" s="72" t="s">
        <v>25676</v>
      </c>
      <c r="K1130" s="71">
        <v>0</v>
      </c>
      <c r="L1130" s="64">
        <v>0</v>
      </c>
      <c r="M1130" s="5">
        <v>14</v>
      </c>
      <c r="N1130" s="5">
        <v>1066</v>
      </c>
      <c r="O1130" s="47" t="s">
        <v>21332</v>
      </c>
      <c r="P1130" s="46" t="s">
        <v>25760</v>
      </c>
      <c r="Q1130" s="2" t="str">
        <f t="shared" si="130"/>
        <v>&lt;a href="set03\gc\gc_january_1896_to_december_1898\obituaries\friedenburg,_male_infant_to_charles_death_notice_may_20,_1898_p4_gc.pdf"&gt;Friedenburg, Male infant of Charles&lt;/a&gt;</v>
      </c>
      <c r="R1130" s="55">
        <f t="shared" si="124"/>
        <v>4</v>
      </c>
      <c r="S1130" s="55">
        <f t="shared" si="125"/>
        <v>7</v>
      </c>
      <c r="T1130" s="55" t="str">
        <f t="shared" si="126"/>
        <v>1898</v>
      </c>
      <c r="U1130" s="55" t="str">
        <f t="shared" si="127"/>
        <v>May</v>
      </c>
      <c r="V1130" s="55">
        <f t="shared" si="128"/>
        <v>5</v>
      </c>
      <c r="W1130" s="55" t="str">
        <f t="shared" si="129"/>
        <v>20</v>
      </c>
      <c r="X1130" s="2">
        <f t="shared" si="131"/>
        <v>174</v>
      </c>
    </row>
    <row r="1131" spans="1:24" x14ac:dyDescent="0.25">
      <c r="A1131" s="2">
        <v>1029</v>
      </c>
      <c r="B1131" s="4" t="s">
        <v>5337</v>
      </c>
      <c r="C1131" s="5"/>
      <c r="D1131" s="5" t="s">
        <v>64</v>
      </c>
      <c r="E1131" s="72" t="s">
        <v>25387</v>
      </c>
      <c r="F1131" s="71" t="s">
        <v>25388</v>
      </c>
      <c r="G1131" s="52" t="s">
        <v>5338</v>
      </c>
      <c r="H1131" s="5" t="s">
        <v>4462</v>
      </c>
      <c r="I1131" s="5">
        <v>4</v>
      </c>
      <c r="J1131" s="72" t="s">
        <v>25387</v>
      </c>
      <c r="K1131" s="71">
        <v>45</v>
      </c>
      <c r="L1131" s="64">
        <v>0</v>
      </c>
      <c r="M1131" s="5">
        <v>14</v>
      </c>
      <c r="N1131" s="5">
        <v>1087</v>
      </c>
      <c r="O1131" s="47" t="s">
        <v>21354</v>
      </c>
      <c r="P1131" s="46" t="s">
        <v>25760</v>
      </c>
      <c r="Q1131" s="2" t="str">
        <f t="shared" si="130"/>
        <v>&lt;a href="set03\gc\gc_january_1896_to_december_1898\obituaries\jorgenson,_john_n_obituary_june_24,_1898_p4_gc.pdf"&gt;Jorgenson, John N&lt;/a&gt;</v>
      </c>
      <c r="R1131" s="55">
        <f t="shared" si="124"/>
        <v>5</v>
      </c>
      <c r="S1131" s="55">
        <f t="shared" si="125"/>
        <v>8</v>
      </c>
      <c r="T1131" s="55" t="str">
        <f t="shared" si="126"/>
        <v>1898</v>
      </c>
      <c r="U1131" s="55" t="str">
        <f t="shared" si="127"/>
        <v>June</v>
      </c>
      <c r="V1131" s="55">
        <f t="shared" si="128"/>
        <v>6</v>
      </c>
      <c r="W1131" s="55" t="str">
        <f t="shared" si="129"/>
        <v>24</v>
      </c>
      <c r="X1131" s="2">
        <f t="shared" si="131"/>
        <v>135</v>
      </c>
    </row>
    <row r="1132" spans="1:24" x14ac:dyDescent="0.25">
      <c r="A1132" s="2">
        <v>2444</v>
      </c>
      <c r="B1132" s="4" t="s">
        <v>5350</v>
      </c>
      <c r="C1132" s="5"/>
      <c r="D1132" s="5" t="s">
        <v>64</v>
      </c>
      <c r="E1132" s="72" t="s">
        <v>24979</v>
      </c>
      <c r="F1132" s="71">
        <v>0</v>
      </c>
      <c r="G1132" s="52" t="s">
        <v>5351</v>
      </c>
      <c r="H1132" s="5" t="s">
        <v>4462</v>
      </c>
      <c r="I1132" s="5">
        <v>4</v>
      </c>
      <c r="J1132" s="72" t="s">
        <v>24979</v>
      </c>
      <c r="K1132" s="71">
        <v>200</v>
      </c>
      <c r="L1132" s="64">
        <v>0</v>
      </c>
      <c r="M1132" s="5">
        <v>14</v>
      </c>
      <c r="N1132" s="5">
        <v>1096</v>
      </c>
      <c r="O1132" s="47" t="s">
        <v>21363</v>
      </c>
      <c r="P1132" s="46" t="s">
        <v>25760</v>
      </c>
      <c r="Q1132" s="2" t="str">
        <f t="shared" si="130"/>
        <v>&lt;a href="set03\gc\gc_january_1896_to_december_1898\obituaries\lichtscheidle,_franz_obituary_july_8,_1898_p4_gc.pdf"&gt;Lichtscheidle, Franz&lt;/a&gt;</v>
      </c>
      <c r="R1132" s="55">
        <f t="shared" si="124"/>
        <v>5</v>
      </c>
      <c r="S1132" s="55">
        <f t="shared" si="125"/>
        <v>7</v>
      </c>
      <c r="T1132" s="55" t="str">
        <f t="shared" si="126"/>
        <v>1898</v>
      </c>
      <c r="U1132" s="55" t="str">
        <f t="shared" si="127"/>
        <v>July</v>
      </c>
      <c r="V1132" s="55">
        <f t="shared" si="128"/>
        <v>7</v>
      </c>
      <c r="W1132" s="55" t="str">
        <f t="shared" si="129"/>
        <v xml:space="preserve"> 8</v>
      </c>
      <c r="X1132" s="2">
        <f t="shared" si="131"/>
        <v>140</v>
      </c>
    </row>
    <row r="1133" spans="1:24" x14ac:dyDescent="0.25">
      <c r="A1133" s="2">
        <v>2176</v>
      </c>
      <c r="B1133" s="4" t="s">
        <v>5316</v>
      </c>
      <c r="C1133" s="5"/>
      <c r="D1133" s="5" t="s">
        <v>64</v>
      </c>
      <c r="E1133" s="72" t="s">
        <v>24962</v>
      </c>
      <c r="F1133" s="71">
        <v>0</v>
      </c>
      <c r="G1133" s="52" t="s">
        <v>5317</v>
      </c>
      <c r="H1133" s="5" t="s">
        <v>4462</v>
      </c>
      <c r="I1133" s="5">
        <v>5</v>
      </c>
      <c r="J1133" s="72" t="s">
        <v>24962</v>
      </c>
      <c r="K1133" s="71">
        <v>200</v>
      </c>
      <c r="L1133" s="64" t="s">
        <v>25379</v>
      </c>
      <c r="M1133" s="5">
        <v>14</v>
      </c>
      <c r="N1133" s="5">
        <v>1073</v>
      </c>
      <c r="O1133" s="47" t="s">
        <v>21339</v>
      </c>
      <c r="P1133" s="46" t="s">
        <v>25760</v>
      </c>
      <c r="Q1133" s="2" t="str">
        <f t="shared" si="130"/>
        <v>&lt;a href="set03\gc\gc_january_1896_to_december_1898\obituaries\guest,_mrs._h_j_obituary_july_22,_1898_p5_gc.pdf"&gt;Guest, Mrs. H J&lt;/a&gt;</v>
      </c>
      <c r="R1133" s="55">
        <f t="shared" si="124"/>
        <v>5</v>
      </c>
      <c r="S1133" s="55">
        <f t="shared" si="125"/>
        <v>8</v>
      </c>
      <c r="T1133" s="55" t="str">
        <f t="shared" si="126"/>
        <v>1898</v>
      </c>
      <c r="U1133" s="55" t="str">
        <f t="shared" si="127"/>
        <v>July</v>
      </c>
      <c r="V1133" s="55">
        <f t="shared" si="128"/>
        <v>7</v>
      </c>
      <c r="W1133" s="55" t="str">
        <f t="shared" si="129"/>
        <v>22</v>
      </c>
      <c r="X1133" s="2">
        <f t="shared" si="131"/>
        <v>131</v>
      </c>
    </row>
    <row r="1134" spans="1:24" x14ac:dyDescent="0.25">
      <c r="A1134" s="2">
        <v>472</v>
      </c>
      <c r="B1134" s="4" t="s">
        <v>1696</v>
      </c>
      <c r="C1134" s="5"/>
      <c r="D1134" s="5" t="s">
        <v>64</v>
      </c>
      <c r="E1134" s="72" t="s">
        <v>25383</v>
      </c>
      <c r="F1134" s="71">
        <v>13</v>
      </c>
      <c r="G1134" s="43" t="s">
        <v>5323</v>
      </c>
      <c r="H1134" s="5" t="s">
        <v>4462</v>
      </c>
      <c r="I1134" s="5">
        <v>5</v>
      </c>
      <c r="J1134" s="72" t="s">
        <v>25383</v>
      </c>
      <c r="K1134" s="71">
        <v>13</v>
      </c>
      <c r="L1134" s="64"/>
      <c r="M1134" s="5">
        <v>14</v>
      </c>
      <c r="N1134" s="5"/>
      <c r="O1134" s="47" t="s">
        <v>21345</v>
      </c>
      <c r="P1134" s="46" t="s">
        <v>25760</v>
      </c>
      <c r="Q1134" s="2" t="str">
        <f t="shared" si="130"/>
        <v>&lt;a href="set03\gc\gc_january_1896_to_december_1898\obituaries\hogan,_tommy_obituary_august_5,_1898_p5_gc.pdf"&gt;Hogan, Tommy&lt;/a&gt;</v>
      </c>
      <c r="R1134" s="55">
        <f t="shared" si="124"/>
        <v>7</v>
      </c>
      <c r="S1134" s="55">
        <f t="shared" si="125"/>
        <v>9</v>
      </c>
      <c r="T1134" s="55" t="str">
        <f t="shared" si="126"/>
        <v>1898</v>
      </c>
      <c r="U1134" s="55" t="str">
        <f t="shared" si="127"/>
        <v>August</v>
      </c>
      <c r="V1134" s="55">
        <f t="shared" si="128"/>
        <v>8</v>
      </c>
      <c r="W1134" s="55" t="str">
        <f t="shared" si="129"/>
        <v xml:space="preserve"> 5</v>
      </c>
      <c r="X1134" s="2">
        <f t="shared" si="131"/>
        <v>126</v>
      </c>
    </row>
    <row r="1135" spans="1:24" x14ac:dyDescent="0.25">
      <c r="A1135" s="2">
        <v>87</v>
      </c>
      <c r="B1135" s="4" t="s">
        <v>5380</v>
      </c>
      <c r="C1135" s="5"/>
      <c r="D1135" s="5" t="s">
        <v>62</v>
      </c>
      <c r="E1135" s="72">
        <v>0</v>
      </c>
      <c r="F1135" s="71" t="s">
        <v>24881</v>
      </c>
      <c r="G1135" s="52" t="s">
        <v>5198</v>
      </c>
      <c r="H1135" s="5" t="s">
        <v>4462</v>
      </c>
      <c r="I1135" s="5">
        <v>5</v>
      </c>
      <c r="J1135" s="72" t="s">
        <v>25676</v>
      </c>
      <c r="K1135" s="71">
        <v>0</v>
      </c>
      <c r="L1135" s="64">
        <v>0</v>
      </c>
      <c r="M1135" s="5">
        <v>14</v>
      </c>
      <c r="N1135" s="5">
        <v>1122</v>
      </c>
      <c r="O1135" s="47" t="s">
        <v>21389</v>
      </c>
      <c r="P1135" s="46" t="s">
        <v>25760</v>
      </c>
      <c r="Q1135" s="2" t="str">
        <f t="shared" si="130"/>
        <v>&lt;a href="set03\gc\gc_january_1896_to_december_1898\obituaries\ressler,_female_infant_of_john_w_death_notice_august_12,_1898_p5_gc.pdf"&gt;Ressler, Female infant of John W&lt;/a&gt;</v>
      </c>
      <c r="R1135" s="55">
        <f t="shared" si="124"/>
        <v>7</v>
      </c>
      <c r="S1135" s="55">
        <f t="shared" si="125"/>
        <v>10</v>
      </c>
      <c r="T1135" s="55" t="str">
        <f t="shared" si="126"/>
        <v>1898</v>
      </c>
      <c r="U1135" s="55" t="str">
        <f t="shared" si="127"/>
        <v>August</v>
      </c>
      <c r="V1135" s="55">
        <f t="shared" si="128"/>
        <v>8</v>
      </c>
      <c r="W1135" s="55" t="str">
        <f t="shared" si="129"/>
        <v>12</v>
      </c>
      <c r="X1135" s="2">
        <f t="shared" si="131"/>
        <v>171</v>
      </c>
    </row>
    <row r="1136" spans="1:24" x14ac:dyDescent="0.25">
      <c r="A1136" s="2">
        <v>1230</v>
      </c>
      <c r="B1136" s="4" t="s">
        <v>5328</v>
      </c>
      <c r="C1136" s="5"/>
      <c r="D1136" s="5" t="s">
        <v>64</v>
      </c>
      <c r="E1136" s="72" t="s">
        <v>11627</v>
      </c>
      <c r="F1136" s="71">
        <v>57</v>
      </c>
      <c r="G1136" s="52" t="s">
        <v>5198</v>
      </c>
      <c r="H1136" s="5" t="s">
        <v>4462</v>
      </c>
      <c r="I1136" s="5">
        <v>4</v>
      </c>
      <c r="J1136" s="72" t="s">
        <v>11627</v>
      </c>
      <c r="K1136" s="71">
        <v>57</v>
      </c>
      <c r="L1136" s="64">
        <v>0</v>
      </c>
      <c r="M1136" s="5">
        <v>14</v>
      </c>
      <c r="N1136" s="5">
        <v>1082</v>
      </c>
      <c r="O1136" s="47" t="s">
        <v>21349</v>
      </c>
      <c r="P1136" s="46" t="s">
        <v>25760</v>
      </c>
      <c r="Q1136" s="2" t="str">
        <f t="shared" si="130"/>
        <v>&lt;a href="set03\gc\gc_january_1896_to_december_1898\obituaries\hyde,_mrs_ma_of_w_s_obituary_august_12,_1898_p4_gc.pdf"&gt;Hyde, Mrs. Ma of W S&lt;/a&gt;</v>
      </c>
      <c r="R1136" s="55">
        <f t="shared" si="124"/>
        <v>7</v>
      </c>
      <c r="S1136" s="55">
        <f t="shared" si="125"/>
        <v>10</v>
      </c>
      <c r="T1136" s="55" t="str">
        <f t="shared" si="126"/>
        <v>1898</v>
      </c>
      <c r="U1136" s="55" t="str">
        <f t="shared" si="127"/>
        <v>August</v>
      </c>
      <c r="V1136" s="55">
        <f t="shared" si="128"/>
        <v>8</v>
      </c>
      <c r="W1136" s="55" t="str">
        <f t="shared" si="129"/>
        <v>12</v>
      </c>
      <c r="X1136" s="2">
        <f t="shared" si="131"/>
        <v>142</v>
      </c>
    </row>
    <row r="1137" spans="1:24" x14ac:dyDescent="0.25">
      <c r="A1137" s="2">
        <v>1684</v>
      </c>
      <c r="B1137" s="4" t="s">
        <v>5397</v>
      </c>
      <c r="C1137" s="5"/>
      <c r="D1137" s="5" t="s">
        <v>64</v>
      </c>
      <c r="E1137" s="72">
        <v>0</v>
      </c>
      <c r="F1137" s="71">
        <v>81</v>
      </c>
      <c r="G1137" s="52" t="s">
        <v>1913</v>
      </c>
      <c r="H1137" s="5" t="s">
        <v>4462</v>
      </c>
      <c r="I1137" s="5">
        <v>4</v>
      </c>
      <c r="J1137" s="72" t="s">
        <v>25676</v>
      </c>
      <c r="K1137" s="71">
        <v>81</v>
      </c>
      <c r="L1137" s="64">
        <v>0</v>
      </c>
      <c r="M1137" s="5">
        <v>14</v>
      </c>
      <c r="N1137" s="5">
        <v>1136</v>
      </c>
      <c r="O1137" s="47" t="s">
        <v>21403</v>
      </c>
      <c r="P1137" s="46" t="s">
        <v>25760</v>
      </c>
      <c r="Q1137" s="2" t="str">
        <f t="shared" si="130"/>
        <v>&lt;a href="set03\gc\gc_january_1896_to_december_1898\obituaries\williams,_hiram_obituary_september_8,_1898_p4_gc.pdf"&gt;Williams, Hiram&lt;/a&gt;</v>
      </c>
      <c r="R1137" s="55">
        <f t="shared" si="124"/>
        <v>10</v>
      </c>
      <c r="S1137" s="55">
        <f t="shared" si="125"/>
        <v>12</v>
      </c>
      <c r="T1137" s="55" t="str">
        <f t="shared" si="126"/>
        <v>1898</v>
      </c>
      <c r="U1137" s="55" t="str">
        <f t="shared" si="127"/>
        <v>September</v>
      </c>
      <c r="V1137" s="55">
        <f t="shared" si="128"/>
        <v>9</v>
      </c>
      <c r="W1137" s="55" t="str">
        <f t="shared" si="129"/>
        <v xml:space="preserve"> 8</v>
      </c>
      <c r="X1137" s="2">
        <f t="shared" si="131"/>
        <v>135</v>
      </c>
    </row>
    <row r="1138" spans="1:24" x14ac:dyDescent="0.25">
      <c r="A1138" s="2">
        <v>656</v>
      </c>
      <c r="B1138" s="4" t="s">
        <v>5307</v>
      </c>
      <c r="C1138" s="5"/>
      <c r="D1138" s="5" t="s">
        <v>64</v>
      </c>
      <c r="E1138" s="72" t="s">
        <v>24910</v>
      </c>
      <c r="F1138" s="71" t="s">
        <v>24960</v>
      </c>
      <c r="G1138" s="52" t="s">
        <v>1647</v>
      </c>
      <c r="H1138" s="5" t="s">
        <v>4462</v>
      </c>
      <c r="I1138" s="5">
        <v>8</v>
      </c>
      <c r="J1138" s="72" t="s">
        <v>24910</v>
      </c>
      <c r="K1138" s="71">
        <v>22</v>
      </c>
      <c r="L1138" s="64">
        <v>0</v>
      </c>
      <c r="M1138" s="5">
        <v>14</v>
      </c>
      <c r="N1138" s="5">
        <v>1065</v>
      </c>
      <c r="O1138" s="47" t="s">
        <v>21331</v>
      </c>
      <c r="P1138" s="46" t="s">
        <v>25760</v>
      </c>
      <c r="Q1138" s="2" t="str">
        <f t="shared" si="130"/>
        <v>&lt;a href="set03\gc\gc_january_1896_to_december_1898\obituaries\foley,_mrs._james_obituary_september_22,_1898_p8_gc.pdf"&gt;Foley, Mrs. James&lt;/a&gt;</v>
      </c>
      <c r="R1138" s="55">
        <f t="shared" si="124"/>
        <v>10</v>
      </c>
      <c r="S1138" s="55">
        <f t="shared" si="125"/>
        <v>13</v>
      </c>
      <c r="T1138" s="55" t="str">
        <f t="shared" si="126"/>
        <v>1898</v>
      </c>
      <c r="U1138" s="55" t="str">
        <f t="shared" si="127"/>
        <v>September</v>
      </c>
      <c r="V1138" s="55">
        <f t="shared" si="128"/>
        <v>9</v>
      </c>
      <c r="W1138" s="55" t="str">
        <f t="shared" si="129"/>
        <v>22</v>
      </c>
      <c r="X1138" s="2">
        <f t="shared" si="131"/>
        <v>140</v>
      </c>
    </row>
    <row r="1139" spans="1:24" x14ac:dyDescent="0.25">
      <c r="A1139" s="2">
        <v>1374</v>
      </c>
      <c r="B1139" s="4" t="s">
        <v>5288</v>
      </c>
      <c r="C1139" s="5"/>
      <c r="D1139" s="5" t="s">
        <v>64</v>
      </c>
      <c r="E1139" s="72" t="s">
        <v>24941</v>
      </c>
      <c r="F1139" s="71" t="s">
        <v>25375</v>
      </c>
      <c r="G1139" s="52" t="s">
        <v>1647</v>
      </c>
      <c r="H1139" s="5" t="s">
        <v>4462</v>
      </c>
      <c r="I1139" s="5">
        <v>4</v>
      </c>
      <c r="J1139" s="72" t="s">
        <v>24941</v>
      </c>
      <c r="K1139" s="71">
        <v>64</v>
      </c>
      <c r="L1139" s="64">
        <v>0</v>
      </c>
      <c r="M1139" s="5">
        <v>14</v>
      </c>
      <c r="N1139" s="5">
        <v>1051</v>
      </c>
      <c r="O1139" s="47" t="s">
        <v>21317</v>
      </c>
      <c r="P1139" s="46" t="s">
        <v>25760</v>
      </c>
      <c r="Q1139" s="2" t="str">
        <f t="shared" si="130"/>
        <v>&lt;a href="set03\gc\gc_january_1896_to_december_1898\obituaries\church,_william_obituary_september_22,_1898_p4_gc.pdf"&gt;Church, William&lt;/a&gt;</v>
      </c>
      <c r="R1139" s="55">
        <f t="shared" si="124"/>
        <v>10</v>
      </c>
      <c r="S1139" s="55">
        <f t="shared" si="125"/>
        <v>13</v>
      </c>
      <c r="T1139" s="55" t="str">
        <f t="shared" si="126"/>
        <v>1898</v>
      </c>
      <c r="U1139" s="55" t="str">
        <f t="shared" si="127"/>
        <v>September</v>
      </c>
      <c r="V1139" s="55">
        <f t="shared" si="128"/>
        <v>9</v>
      </c>
      <c r="W1139" s="55" t="str">
        <f t="shared" si="129"/>
        <v>22</v>
      </c>
      <c r="X1139" s="2">
        <f t="shared" si="131"/>
        <v>136</v>
      </c>
    </row>
    <row r="1140" spans="1:24" x14ac:dyDescent="0.25">
      <c r="A1140" s="2">
        <v>4</v>
      </c>
      <c r="B1140" s="4" t="s">
        <v>5272</v>
      </c>
      <c r="C1140" s="5"/>
      <c r="D1140" s="5" t="s">
        <v>62</v>
      </c>
      <c r="E1140" s="72">
        <v>0</v>
      </c>
      <c r="F1140" s="71" t="s">
        <v>24881</v>
      </c>
      <c r="G1140" s="52" t="s">
        <v>136</v>
      </c>
      <c r="H1140" s="5" t="s">
        <v>4462</v>
      </c>
      <c r="I1140" s="5">
        <v>4</v>
      </c>
      <c r="J1140" s="72" t="s">
        <v>25676</v>
      </c>
      <c r="K1140" s="71">
        <v>0</v>
      </c>
      <c r="L1140" s="64">
        <v>0</v>
      </c>
      <c r="M1140" s="5">
        <v>14</v>
      </c>
      <c r="N1140" s="5">
        <v>1038</v>
      </c>
      <c r="O1140" s="47" t="s">
        <v>21305</v>
      </c>
      <c r="P1140" s="46" t="s">
        <v>25760</v>
      </c>
      <c r="Q1140" s="2" t="str">
        <f t="shared" si="130"/>
        <v>&lt;a href="set03\gc\gc_january_1896_to_december_1898\obituaries\arestad,_infant_of_halvor_death_notice_september_29,_1898_p4_gc.pdf"&gt;Arestad, Infant of Halvor&lt;/a&gt;</v>
      </c>
      <c r="R1140" s="55">
        <f t="shared" si="124"/>
        <v>10</v>
      </c>
      <c r="S1140" s="55">
        <f t="shared" si="125"/>
        <v>13</v>
      </c>
      <c r="T1140" s="55" t="str">
        <f t="shared" si="126"/>
        <v>1898</v>
      </c>
      <c r="U1140" s="55" t="str">
        <f t="shared" si="127"/>
        <v>September</v>
      </c>
      <c r="V1140" s="55">
        <f t="shared" si="128"/>
        <v>9</v>
      </c>
      <c r="W1140" s="55" t="str">
        <f t="shared" si="129"/>
        <v>29</v>
      </c>
      <c r="X1140" s="2">
        <f t="shared" si="131"/>
        <v>160</v>
      </c>
    </row>
    <row r="1141" spans="1:24" x14ac:dyDescent="0.25">
      <c r="A1141" s="2">
        <v>2694</v>
      </c>
      <c r="B1141" s="4" t="s">
        <v>5088</v>
      </c>
      <c r="C1141" s="5"/>
      <c r="D1141" s="5" t="s">
        <v>64</v>
      </c>
      <c r="E1141" s="72" t="s">
        <v>11627</v>
      </c>
      <c r="F1141" s="71">
        <v>0</v>
      </c>
      <c r="G1141" s="52" t="s">
        <v>1491</v>
      </c>
      <c r="H1141" s="5" t="s">
        <v>4462</v>
      </c>
      <c r="I1141" s="5">
        <v>5</v>
      </c>
      <c r="J1141" s="72" t="s">
        <v>11627</v>
      </c>
      <c r="K1141" s="71">
        <v>200</v>
      </c>
      <c r="L1141" s="64">
        <v>0</v>
      </c>
      <c r="M1141" s="5">
        <v>14</v>
      </c>
      <c r="N1141" s="5">
        <v>1115</v>
      </c>
      <c r="O1141" s="47" t="s">
        <v>21382</v>
      </c>
      <c r="P1141" s="46" t="s">
        <v>25760</v>
      </c>
      <c r="Q1141" s="2" t="str">
        <f t="shared" si="130"/>
        <v>&lt;a href="set03\gc\gc_january_1896_to_december_1898\obituaries\person,_maggie_obituary_october_6,_1898_p5_gc.pdf"&gt;Person, Maggie&lt;/a&gt;</v>
      </c>
      <c r="R1141" s="55">
        <f t="shared" si="124"/>
        <v>8</v>
      </c>
      <c r="S1141" s="55">
        <f t="shared" si="125"/>
        <v>10</v>
      </c>
      <c r="T1141" s="55" t="str">
        <f t="shared" si="126"/>
        <v>1898</v>
      </c>
      <c r="U1141" s="55" t="str">
        <f t="shared" si="127"/>
        <v>October</v>
      </c>
      <c r="V1141" s="55">
        <f t="shared" si="128"/>
        <v>10</v>
      </c>
      <c r="W1141" s="55" t="str">
        <f t="shared" si="129"/>
        <v xml:space="preserve"> 6</v>
      </c>
      <c r="X1141" s="2">
        <f t="shared" si="131"/>
        <v>131</v>
      </c>
    </row>
    <row r="1142" spans="1:24" x14ac:dyDescent="0.25">
      <c r="A1142" s="2">
        <v>1506</v>
      </c>
      <c r="B1142" s="4" t="s">
        <v>5324</v>
      </c>
      <c r="C1142" s="5"/>
      <c r="D1142" s="5" t="s">
        <v>64</v>
      </c>
      <c r="E1142" s="72" t="s">
        <v>25384</v>
      </c>
      <c r="F1142" s="71">
        <v>71</v>
      </c>
      <c r="G1142" s="43" t="s">
        <v>110</v>
      </c>
      <c r="H1142" s="5" t="s">
        <v>4462</v>
      </c>
      <c r="I1142" s="5">
        <v>5</v>
      </c>
      <c r="J1142" s="72" t="s">
        <v>25384</v>
      </c>
      <c r="K1142" s="71">
        <v>71</v>
      </c>
      <c r="L1142" s="64" t="s">
        <v>25502</v>
      </c>
      <c r="M1142" s="5">
        <v>14</v>
      </c>
      <c r="N1142" s="5"/>
      <c r="O1142" s="47" t="s">
        <v>21346</v>
      </c>
      <c r="P1142" s="46" t="s">
        <v>25760</v>
      </c>
      <c r="Q1142" s="2" t="str">
        <f t="shared" si="130"/>
        <v>&lt;a href="set03\gc\gc_january_1896_to_december_1898\obituaries\houghton,_j_w_obituary_october_13,_1898_p5_gc.pdf"&gt;Houghton, J W&lt;/a&gt;</v>
      </c>
      <c r="R1142" s="55">
        <f t="shared" si="124"/>
        <v>8</v>
      </c>
      <c r="S1142" s="55">
        <f t="shared" si="125"/>
        <v>11</v>
      </c>
      <c r="T1142" s="55" t="str">
        <f t="shared" si="126"/>
        <v>1898</v>
      </c>
      <c r="U1142" s="55" t="str">
        <f t="shared" si="127"/>
        <v>October</v>
      </c>
      <c r="V1142" s="55">
        <f t="shared" si="128"/>
        <v>10</v>
      </c>
      <c r="W1142" s="55" t="str">
        <f t="shared" si="129"/>
        <v>13</v>
      </c>
      <c r="X1142" s="2">
        <f t="shared" si="131"/>
        <v>130</v>
      </c>
    </row>
    <row r="1143" spans="1:24" x14ac:dyDescent="0.25">
      <c r="A1143" s="2">
        <v>968</v>
      </c>
      <c r="B1143" s="4" t="s">
        <v>5344</v>
      </c>
      <c r="C1143" s="5"/>
      <c r="D1143" s="5" t="s">
        <v>64</v>
      </c>
      <c r="E1143" s="72" t="s">
        <v>13510</v>
      </c>
      <c r="F1143" s="71" t="s">
        <v>24934</v>
      </c>
      <c r="G1143" s="52" t="s">
        <v>1441</v>
      </c>
      <c r="H1143" s="5" t="s">
        <v>4462</v>
      </c>
      <c r="I1143" s="5">
        <v>5</v>
      </c>
      <c r="J1143" s="72" t="s">
        <v>13510</v>
      </c>
      <c r="K1143" s="71">
        <v>40</v>
      </c>
      <c r="L1143" s="64">
        <v>0</v>
      </c>
      <c r="M1143" s="5">
        <v>14</v>
      </c>
      <c r="N1143" s="5">
        <v>1092</v>
      </c>
      <c r="O1143" s="47" t="s">
        <v>21359</v>
      </c>
      <c r="P1143" s="46" t="s">
        <v>25760</v>
      </c>
      <c r="Q1143" s="2" t="str">
        <f t="shared" si="130"/>
        <v>&lt;a href="set03\gc\gc_january_1896_to_december_1898\obituaries\laatvet,_ole_obituary_december_1,_1898_p5_gc.pdf"&gt;Laatvet, Ole&lt;/a&gt;</v>
      </c>
      <c r="R1143" s="55">
        <f t="shared" si="124"/>
        <v>9</v>
      </c>
      <c r="S1143" s="55">
        <f t="shared" si="125"/>
        <v>11</v>
      </c>
      <c r="T1143" s="55" t="str">
        <f t="shared" si="126"/>
        <v>1898</v>
      </c>
      <c r="U1143" s="55" t="str">
        <f t="shared" si="127"/>
        <v>December</v>
      </c>
      <c r="V1143" s="55">
        <f t="shared" si="128"/>
        <v>12</v>
      </c>
      <c r="W1143" s="55" t="str">
        <f t="shared" si="129"/>
        <v xml:space="preserve"> 1</v>
      </c>
      <c r="X1143" s="2">
        <f t="shared" si="131"/>
        <v>128</v>
      </c>
    </row>
    <row r="1144" spans="1:24" x14ac:dyDescent="0.25">
      <c r="A1144" s="2">
        <v>1566</v>
      </c>
      <c r="B1144" s="4" t="s">
        <v>5401</v>
      </c>
      <c r="C1144" s="5"/>
      <c r="D1144" s="5" t="s">
        <v>64</v>
      </c>
      <c r="E1144" s="72" t="s">
        <v>632</v>
      </c>
      <c r="F1144" s="71">
        <v>74</v>
      </c>
      <c r="G1144" s="52" t="s">
        <v>1218</v>
      </c>
      <c r="H1144" s="5" t="s">
        <v>4462</v>
      </c>
      <c r="I1144" s="5">
        <v>1</v>
      </c>
      <c r="J1144" s="72" t="s">
        <v>632</v>
      </c>
      <c r="K1144" s="71">
        <v>74</v>
      </c>
      <c r="L1144" s="64">
        <v>0</v>
      </c>
      <c r="M1144" s="5">
        <v>14</v>
      </c>
      <c r="N1144" s="5">
        <v>1139</v>
      </c>
      <c r="O1144" s="47" t="s">
        <v>21406</v>
      </c>
      <c r="P1144" s="46" t="s">
        <v>25760</v>
      </c>
      <c r="Q1144" s="2" t="str">
        <f t="shared" si="130"/>
        <v>&lt;a href="set03\gc\gc_january_1896_to_december_1898\obituaries\wylie,_grandma_obituary_december_8,_1898_p1_gc.pdf"&gt;Wylie, Grandma&lt;/a&gt;</v>
      </c>
      <c r="R1144" s="55">
        <f t="shared" si="124"/>
        <v>9</v>
      </c>
      <c r="S1144" s="55">
        <f t="shared" si="125"/>
        <v>11</v>
      </c>
      <c r="T1144" s="55" t="str">
        <f t="shared" si="126"/>
        <v>1898</v>
      </c>
      <c r="U1144" s="55" t="str">
        <f t="shared" si="127"/>
        <v>December</v>
      </c>
      <c r="V1144" s="55">
        <f t="shared" si="128"/>
        <v>12</v>
      </c>
      <c r="W1144" s="55" t="str">
        <f t="shared" si="129"/>
        <v xml:space="preserve"> 8</v>
      </c>
      <c r="X1144" s="2">
        <f t="shared" si="131"/>
        <v>132</v>
      </c>
    </row>
    <row r="1145" spans="1:24" x14ac:dyDescent="0.25">
      <c r="A1145" s="2">
        <v>250</v>
      </c>
      <c r="B1145" s="4" t="s">
        <v>5277</v>
      </c>
      <c r="C1145" s="5"/>
      <c r="D1145" s="5" t="s">
        <v>64</v>
      </c>
      <c r="E1145" s="72" t="s">
        <v>25117</v>
      </c>
      <c r="F1145" s="71" t="s">
        <v>25336</v>
      </c>
      <c r="G1145" s="52" t="s">
        <v>1530</v>
      </c>
      <c r="H1145" s="5" t="s">
        <v>4462</v>
      </c>
      <c r="I1145" s="5">
        <v>4</v>
      </c>
      <c r="J1145" s="72" t="s">
        <v>25117</v>
      </c>
      <c r="K1145" s="71">
        <f>17/12</f>
        <v>1.4166666666666667</v>
      </c>
      <c r="L1145" s="64">
        <v>0</v>
      </c>
      <c r="M1145" s="5">
        <v>14</v>
      </c>
      <c r="N1145" s="5">
        <v>1042</v>
      </c>
      <c r="O1145" s="47" t="s">
        <v>21309</v>
      </c>
      <c r="P1145" s="46" t="s">
        <v>25760</v>
      </c>
      <c r="Q1145" s="2" t="str">
        <f t="shared" si="130"/>
        <v>&lt;a href="set03\gc\gc_january_1896_to_december_1898\obituaries\benson,_17_mo_old_son_of_john_obituary_december_15,_1898_p4_gc.pdf"&gt;Benson, 17 mo old son of John&lt;/a&gt;</v>
      </c>
      <c r="R1145" s="55">
        <f t="shared" si="124"/>
        <v>9</v>
      </c>
      <c r="S1145" s="55">
        <f t="shared" si="125"/>
        <v>12</v>
      </c>
      <c r="T1145" s="55" t="str">
        <f t="shared" si="126"/>
        <v>1898</v>
      </c>
      <c r="U1145" s="55" t="str">
        <f t="shared" si="127"/>
        <v>December</v>
      </c>
      <c r="V1145" s="55">
        <f t="shared" si="128"/>
        <v>12</v>
      </c>
      <c r="W1145" s="55" t="str">
        <f t="shared" si="129"/>
        <v>15</v>
      </c>
      <c r="X1145" s="2">
        <f t="shared" si="131"/>
        <v>163</v>
      </c>
    </row>
    <row r="1146" spans="1:24" x14ac:dyDescent="0.25">
      <c r="A1146" s="2">
        <v>198</v>
      </c>
      <c r="B1146" s="4" t="s">
        <v>5784</v>
      </c>
      <c r="C1146" s="5"/>
      <c r="D1146" s="5" t="s">
        <v>64</v>
      </c>
      <c r="E1146" s="72" t="s">
        <v>632</v>
      </c>
      <c r="F1146" s="71" t="s">
        <v>24976</v>
      </c>
      <c r="G1146" s="52" t="s">
        <v>1439</v>
      </c>
      <c r="H1146" s="5" t="s">
        <v>4462</v>
      </c>
      <c r="I1146" s="5">
        <v>5</v>
      </c>
      <c r="J1146" s="72" t="s">
        <v>632</v>
      </c>
      <c r="K1146" s="71">
        <f>8/12</f>
        <v>0.66666666666666663</v>
      </c>
      <c r="L1146" s="64">
        <v>0</v>
      </c>
      <c r="M1146" s="5">
        <v>15</v>
      </c>
      <c r="N1146" s="5">
        <v>1202</v>
      </c>
      <c r="O1146" s="47" t="s">
        <v>21468</v>
      </c>
      <c r="P1146" s="46" t="s">
        <v>25761</v>
      </c>
      <c r="Q1146" s="2" t="str">
        <f t="shared" si="130"/>
        <v>&lt;a href="set03\gc\gc_january_1899_to_december_1900\obituaries\richardson,_8_mo_old_of_a_e_obituary_january_12,_1899_p5_gc.pdf"&gt;Richardson, 8 mo old of A E&lt;/a&gt;</v>
      </c>
      <c r="R1146" s="55">
        <f t="shared" si="124"/>
        <v>8</v>
      </c>
      <c r="S1146" s="55">
        <f t="shared" si="125"/>
        <v>11</v>
      </c>
      <c r="T1146" s="55" t="str">
        <f t="shared" si="126"/>
        <v>1899</v>
      </c>
      <c r="U1146" s="55" t="str">
        <f t="shared" si="127"/>
        <v>January</v>
      </c>
      <c r="V1146" s="55">
        <f t="shared" si="128"/>
        <v>1</v>
      </c>
      <c r="W1146" s="55" t="str">
        <f t="shared" si="129"/>
        <v>12</v>
      </c>
      <c r="X1146" s="2">
        <f t="shared" si="131"/>
        <v>158</v>
      </c>
    </row>
    <row r="1147" spans="1:24" x14ac:dyDescent="0.25">
      <c r="A1147" s="2">
        <v>2850</v>
      </c>
      <c r="B1147" s="4" t="s">
        <v>5787</v>
      </c>
      <c r="C1147" s="5"/>
      <c r="D1147" s="5" t="s">
        <v>72</v>
      </c>
      <c r="E1147" s="72">
        <v>0</v>
      </c>
      <c r="F1147" s="71">
        <v>0</v>
      </c>
      <c r="G1147" s="52" t="s">
        <v>1305</v>
      </c>
      <c r="H1147" s="5" t="s">
        <v>4462</v>
      </c>
      <c r="I1147" s="5">
        <v>5</v>
      </c>
      <c r="J1147" s="72" t="s">
        <v>25676</v>
      </c>
      <c r="K1147" s="71">
        <v>200</v>
      </c>
      <c r="L1147" s="64">
        <v>0</v>
      </c>
      <c r="M1147" s="5">
        <v>15</v>
      </c>
      <c r="N1147" s="5">
        <v>1206</v>
      </c>
      <c r="O1147" s="47" t="s">
        <v>21472</v>
      </c>
      <c r="P1147" s="46" t="s">
        <v>25761</v>
      </c>
      <c r="Q1147" s="2" t="str">
        <f t="shared" si="130"/>
        <v>&lt;a href="set03\gc\gc_january_1899_to_december_1900\obituaries\shue,_mrs._a_e_funeral_report_january_26,_1899_p5_gc.pdf"&gt;Shue, Mrs. A E&lt;/a&gt;</v>
      </c>
      <c r="R1147" s="55">
        <f t="shared" si="124"/>
        <v>8</v>
      </c>
      <c r="S1147" s="55">
        <f t="shared" si="125"/>
        <v>11</v>
      </c>
      <c r="T1147" s="55" t="str">
        <f t="shared" si="126"/>
        <v>1899</v>
      </c>
      <c r="U1147" s="55" t="str">
        <f t="shared" si="127"/>
        <v>January</v>
      </c>
      <c r="V1147" s="55">
        <f t="shared" si="128"/>
        <v>1</v>
      </c>
      <c r="W1147" s="55" t="str">
        <f t="shared" si="129"/>
        <v>26</v>
      </c>
      <c r="X1147" s="2">
        <f t="shared" si="131"/>
        <v>138</v>
      </c>
    </row>
    <row r="1148" spans="1:24" x14ac:dyDescent="0.25">
      <c r="A1148" s="2">
        <v>2618</v>
      </c>
      <c r="B1148" s="4" t="s">
        <v>5777</v>
      </c>
      <c r="C1148" s="5"/>
      <c r="D1148" s="5" t="s">
        <v>62</v>
      </c>
      <c r="E1148" s="72" t="s">
        <v>24962</v>
      </c>
      <c r="F1148" s="71">
        <v>0</v>
      </c>
      <c r="G1148" s="52" t="s">
        <v>5778</v>
      </c>
      <c r="H1148" s="5" t="s">
        <v>4462</v>
      </c>
      <c r="I1148" s="5">
        <v>5</v>
      </c>
      <c r="J1148" s="72" t="s">
        <v>24962</v>
      </c>
      <c r="K1148" s="71">
        <v>200</v>
      </c>
      <c r="L1148" s="64">
        <v>0</v>
      </c>
      <c r="M1148" s="5">
        <v>15</v>
      </c>
      <c r="N1148" s="5">
        <v>1195</v>
      </c>
      <c r="O1148" s="47" t="s">
        <v>21461</v>
      </c>
      <c r="P1148" s="46" t="s">
        <v>25761</v>
      </c>
      <c r="Q1148" s="2" t="str">
        <f t="shared" si="130"/>
        <v>&lt;a href="set03\gc\gc_january_1899_to_december_1900\obituaries\nimier,_d_s_father_of_mrs._e_s_shaw_death_notice_february_16,_1899_p5_gc.pdf"&gt;Nimier, D S Father of Mrs. E S Shaw&lt;/a&gt;</v>
      </c>
      <c r="R1148" s="55">
        <f t="shared" si="124"/>
        <v>9</v>
      </c>
      <c r="S1148" s="55">
        <f t="shared" si="125"/>
        <v>12</v>
      </c>
      <c r="T1148" s="55" t="str">
        <f t="shared" si="126"/>
        <v>1899</v>
      </c>
      <c r="U1148" s="55" t="str">
        <f t="shared" si="127"/>
        <v>February</v>
      </c>
      <c r="V1148" s="55">
        <f t="shared" si="128"/>
        <v>2</v>
      </c>
      <c r="W1148" s="55" t="str">
        <f t="shared" si="129"/>
        <v>16</v>
      </c>
      <c r="X1148" s="2">
        <f t="shared" si="131"/>
        <v>179</v>
      </c>
    </row>
    <row r="1149" spans="1:24" x14ac:dyDescent="0.25">
      <c r="A1149" s="2">
        <v>1660</v>
      </c>
      <c r="B1149" s="4" t="s">
        <v>5762</v>
      </c>
      <c r="C1149" s="5"/>
      <c r="D1149" s="5" t="s">
        <v>62</v>
      </c>
      <c r="E1149" s="72">
        <v>0</v>
      </c>
      <c r="F1149" s="71">
        <v>80</v>
      </c>
      <c r="G1149" s="52" t="s">
        <v>1367</v>
      </c>
      <c r="H1149" s="5" t="s">
        <v>4462</v>
      </c>
      <c r="I1149" s="5">
        <v>1</v>
      </c>
      <c r="J1149" s="72" t="s">
        <v>25676</v>
      </c>
      <c r="K1149" s="71">
        <v>80</v>
      </c>
      <c r="L1149" s="64">
        <v>0</v>
      </c>
      <c r="M1149" s="5">
        <v>15</v>
      </c>
      <c r="N1149" s="5">
        <v>1180</v>
      </c>
      <c r="O1149" s="47" t="s">
        <v>21446</v>
      </c>
      <c r="P1149" s="46" t="s">
        <v>25761</v>
      </c>
      <c r="Q1149" s="2" t="str">
        <f t="shared" si="130"/>
        <v>&lt;a href="set03\gc\gc_january_1899_to_december_1900\obituaries\johnson,_mrs._h_death_notice_february_23,_1899_p1_gc.pdf"&gt;Johnson, Mrs. H&lt;/a&gt;</v>
      </c>
      <c r="R1149" s="55">
        <f t="shared" si="124"/>
        <v>9</v>
      </c>
      <c r="S1149" s="55">
        <f t="shared" si="125"/>
        <v>12</v>
      </c>
      <c r="T1149" s="55" t="str">
        <f t="shared" si="126"/>
        <v>1899</v>
      </c>
      <c r="U1149" s="55" t="str">
        <f t="shared" si="127"/>
        <v>February</v>
      </c>
      <c r="V1149" s="55">
        <f t="shared" si="128"/>
        <v>2</v>
      </c>
      <c r="W1149" s="55" t="str">
        <f t="shared" si="129"/>
        <v>23</v>
      </c>
      <c r="X1149" s="2">
        <f t="shared" si="131"/>
        <v>139</v>
      </c>
    </row>
    <row r="1150" spans="1:24" x14ac:dyDescent="0.25">
      <c r="A1150" s="2">
        <v>1405</v>
      </c>
      <c r="B1150" s="4" t="s">
        <v>5763</v>
      </c>
      <c r="C1150" s="5"/>
      <c r="D1150" s="5" t="s">
        <v>64</v>
      </c>
      <c r="E1150" s="72">
        <v>0</v>
      </c>
      <c r="F1150" s="71">
        <v>65</v>
      </c>
      <c r="G1150" s="52" t="s">
        <v>147</v>
      </c>
      <c r="H1150" s="5" t="s">
        <v>4462</v>
      </c>
      <c r="I1150" s="5">
        <v>4</v>
      </c>
      <c r="J1150" s="72" t="s">
        <v>25676</v>
      </c>
      <c r="K1150" s="71">
        <v>65</v>
      </c>
      <c r="L1150" s="64">
        <v>0</v>
      </c>
      <c r="M1150" s="5">
        <v>15</v>
      </c>
      <c r="N1150" s="5">
        <v>1181</v>
      </c>
      <c r="O1150" s="47" t="s">
        <v>21447</v>
      </c>
      <c r="P1150" s="46" t="s">
        <v>25761</v>
      </c>
      <c r="Q1150" s="2" t="str">
        <f t="shared" si="130"/>
        <v>&lt;a href="set03\gc\gc_january_1899_to_december_1900\obituaries\kingsley,_william_a_obituary_march_2,_1899_p4_gc.pdf"&gt;Kingsley, William A&lt;/a&gt;</v>
      </c>
      <c r="R1150" s="55">
        <f t="shared" si="124"/>
        <v>6</v>
      </c>
      <c r="S1150" s="55">
        <f t="shared" si="125"/>
        <v>8</v>
      </c>
      <c r="T1150" s="55" t="str">
        <f t="shared" si="126"/>
        <v>1899</v>
      </c>
      <c r="U1150" s="55" t="str">
        <f t="shared" si="127"/>
        <v>March</v>
      </c>
      <c r="V1150" s="55">
        <f t="shared" si="128"/>
        <v>3</v>
      </c>
      <c r="W1150" s="55" t="str">
        <f t="shared" si="129"/>
        <v xml:space="preserve"> 2</v>
      </c>
      <c r="X1150" s="2">
        <f t="shared" si="131"/>
        <v>139</v>
      </c>
    </row>
    <row r="1151" spans="1:24" x14ac:dyDescent="0.25">
      <c r="A1151" s="2">
        <v>1004</v>
      </c>
      <c r="B1151" s="4" t="s">
        <v>5790</v>
      </c>
      <c r="C1151" s="5"/>
      <c r="D1151" s="5" t="s">
        <v>64</v>
      </c>
      <c r="E1151" s="72" t="s">
        <v>25026</v>
      </c>
      <c r="F1151" s="71">
        <v>43</v>
      </c>
      <c r="G1151" s="52" t="s">
        <v>5685</v>
      </c>
      <c r="H1151" s="5" t="s">
        <v>4462</v>
      </c>
      <c r="I1151" s="5">
        <v>4</v>
      </c>
      <c r="J1151" s="72" t="s">
        <v>25026</v>
      </c>
      <c r="K1151" s="71">
        <v>43</v>
      </c>
      <c r="L1151" s="64">
        <v>0</v>
      </c>
      <c r="M1151" s="5">
        <v>15</v>
      </c>
      <c r="N1151" s="5">
        <v>1209</v>
      </c>
      <c r="O1151" s="47" t="s">
        <v>21475</v>
      </c>
      <c r="P1151" s="46" t="s">
        <v>25761</v>
      </c>
      <c r="Q1151" s="2" t="str">
        <f t="shared" si="130"/>
        <v>&lt;a href="set03\gc\gc_january_1899_to_december_1900\obituaries\stevens,_hon._julius_obituary_march_9,_1899_p4_gc.pdf"&gt;Stevens, Hon. Julius&lt;/a&gt;</v>
      </c>
      <c r="R1151" s="55">
        <f t="shared" ref="R1151:R1187" si="132">FIND(" ",G1151)</f>
        <v>6</v>
      </c>
      <c r="S1151" s="55">
        <f t="shared" ref="S1151:S1187" si="133">FIND(",",G1151)</f>
        <v>8</v>
      </c>
      <c r="T1151" s="55" t="str">
        <f t="shared" ref="T1151:T1187" si="134">MID(G1151,S1151+2,4)</f>
        <v>1899</v>
      </c>
      <c r="U1151" s="55" t="str">
        <f t="shared" ref="U1151:U1187" si="135">MID(G1151,1,R1151-1)</f>
        <v>March</v>
      </c>
      <c r="V1151" s="55">
        <f t="shared" ref="V1151:V1187" si="136">_xlfn.SWITCH(TRIM(U1151),
"January",1,"February",2,"March",3,"April",4,
"May",5,"June",6,"July",7,"August",8,
"September",9,"October",10,"November",11,"December",12,"No Match")</f>
        <v>3</v>
      </c>
      <c r="W1151" s="55" t="str">
        <f t="shared" ref="W1151:W1187" si="137">MID(G1151,S1151-2,2)</f>
        <v xml:space="preserve"> 9</v>
      </c>
      <c r="X1151" s="2">
        <f t="shared" si="131"/>
        <v>141</v>
      </c>
    </row>
    <row r="1152" spans="1:24" x14ac:dyDescent="0.25">
      <c r="A1152" s="2">
        <v>1621</v>
      </c>
      <c r="B1152" s="4" t="s">
        <v>25655</v>
      </c>
      <c r="C1152" s="5"/>
      <c r="D1152" s="5" t="s">
        <v>62</v>
      </c>
      <c r="E1152" s="72"/>
      <c r="F1152" s="71">
        <v>78</v>
      </c>
      <c r="G1152" s="43" t="s">
        <v>5685</v>
      </c>
      <c r="H1152" s="5" t="s">
        <v>4462</v>
      </c>
      <c r="I1152" s="5">
        <v>5</v>
      </c>
      <c r="J1152" s="72" t="s">
        <v>25676</v>
      </c>
      <c r="K1152" s="71">
        <v>78</v>
      </c>
      <c r="L1152" s="64"/>
      <c r="M1152" s="5">
        <v>15</v>
      </c>
      <c r="N1152" s="5"/>
      <c r="O1152" s="47" t="s">
        <v>21424</v>
      </c>
      <c r="P1152" s="46" t="s">
        <v>25761</v>
      </c>
      <c r="Q1152" s="2" t="str">
        <f t="shared" si="130"/>
        <v>&lt;a href="set03\gc\gc_january_1899_to_december_1900\obituaries\buck,_mrs._amos_ma_of_m_w_buck_death_notice_march_9,_1899_p5_gc.pdf"&gt;Buck, Mrs. Amos&lt;/a&gt;</v>
      </c>
      <c r="R1152" s="55">
        <f t="shared" si="132"/>
        <v>6</v>
      </c>
      <c r="S1152" s="55">
        <f t="shared" si="133"/>
        <v>8</v>
      </c>
      <c r="T1152" s="55" t="str">
        <f t="shared" si="134"/>
        <v>1899</v>
      </c>
      <c r="U1152" s="55" t="str">
        <f t="shared" si="135"/>
        <v>March</v>
      </c>
      <c r="V1152" s="55">
        <f t="shared" si="136"/>
        <v>3</v>
      </c>
      <c r="W1152" s="55" t="str">
        <f t="shared" si="137"/>
        <v xml:space="preserve"> 9</v>
      </c>
      <c r="X1152" s="2">
        <f t="shared" si="131"/>
        <v>150</v>
      </c>
    </row>
    <row r="1153" spans="1:24" x14ac:dyDescent="0.25">
      <c r="A1153" s="2">
        <v>2658</v>
      </c>
      <c r="B1153" s="4" t="s">
        <v>5782</v>
      </c>
      <c r="C1153" s="5"/>
      <c r="D1153" s="5" t="s">
        <v>62</v>
      </c>
      <c r="E1153" s="72" t="s">
        <v>25485</v>
      </c>
      <c r="F1153" s="71">
        <v>0</v>
      </c>
      <c r="G1153" s="52" t="s">
        <v>5685</v>
      </c>
      <c r="H1153" s="5" t="s">
        <v>4462</v>
      </c>
      <c r="I1153" s="5">
        <v>5</v>
      </c>
      <c r="J1153" s="72" t="s">
        <v>25485</v>
      </c>
      <c r="K1153" s="71">
        <v>200</v>
      </c>
      <c r="L1153" s="64">
        <v>0</v>
      </c>
      <c r="M1153" s="5">
        <v>15</v>
      </c>
      <c r="N1153" s="5">
        <v>1199</v>
      </c>
      <c r="O1153" s="47" t="s">
        <v>21465</v>
      </c>
      <c r="P1153" s="46" t="s">
        <v>25761</v>
      </c>
      <c r="Q1153" s="2" t="str">
        <f t="shared" si="130"/>
        <v>&lt;a href="set03\gc\gc_january_1899_to_december_1900\obituaries\opheim,_oscar_death_notice_march_9,_1899_p5_gc.pdf"&gt;Opheim, Oscar&lt;/a&gt;</v>
      </c>
      <c r="R1153" s="55">
        <f t="shared" si="132"/>
        <v>6</v>
      </c>
      <c r="S1153" s="55">
        <f t="shared" si="133"/>
        <v>8</v>
      </c>
      <c r="T1153" s="55" t="str">
        <f t="shared" si="134"/>
        <v>1899</v>
      </c>
      <c r="U1153" s="55" t="str">
        <f t="shared" si="135"/>
        <v>March</v>
      </c>
      <c r="V1153" s="55">
        <f t="shared" si="136"/>
        <v>3</v>
      </c>
      <c r="W1153" s="55" t="str">
        <f t="shared" si="137"/>
        <v xml:space="preserve"> 9</v>
      </c>
      <c r="X1153" s="2">
        <f t="shared" si="131"/>
        <v>131</v>
      </c>
    </row>
    <row r="1154" spans="1:24" x14ac:dyDescent="0.25">
      <c r="A1154" s="2">
        <v>2659</v>
      </c>
      <c r="B1154" s="4" t="s">
        <v>5782</v>
      </c>
      <c r="C1154" s="5"/>
      <c r="D1154" s="5" t="s">
        <v>64</v>
      </c>
      <c r="E1154" s="72" t="s">
        <v>25485</v>
      </c>
      <c r="F1154" s="71">
        <v>0</v>
      </c>
      <c r="G1154" s="52" t="s">
        <v>5685</v>
      </c>
      <c r="H1154" s="5" t="s">
        <v>4462</v>
      </c>
      <c r="I1154" s="5">
        <v>5</v>
      </c>
      <c r="J1154" s="72" t="s">
        <v>25485</v>
      </c>
      <c r="K1154" s="71">
        <v>200</v>
      </c>
      <c r="L1154" s="64">
        <v>0</v>
      </c>
      <c r="M1154" s="5">
        <v>15</v>
      </c>
      <c r="N1154" s="5">
        <v>1200</v>
      </c>
      <c r="O1154" s="47" t="s">
        <v>21466</v>
      </c>
      <c r="P1154" s="46" t="s">
        <v>25761</v>
      </c>
      <c r="Q1154" s="2" t="str">
        <f t="shared" ref="Q1154:Q1217" si="138">"&lt;a href="&amp;""""&amp;P1154&amp;"\"&amp;O1154&amp;"""&gt;"&amp;B1154&amp;"&lt;/a&gt;"</f>
        <v>&lt;a href="set03\gc\gc_january_1899_to_december_1900\obituaries\opheim,_oscar_obituary_march_9,_1899_p5_gc.pdf"&gt;Opheim, Oscar&lt;/a&gt;</v>
      </c>
      <c r="R1154" s="55">
        <f t="shared" si="132"/>
        <v>6</v>
      </c>
      <c r="S1154" s="55">
        <f t="shared" si="133"/>
        <v>8</v>
      </c>
      <c r="T1154" s="55" t="str">
        <f t="shared" si="134"/>
        <v>1899</v>
      </c>
      <c r="U1154" s="55" t="str">
        <f t="shared" si="135"/>
        <v>March</v>
      </c>
      <c r="V1154" s="55">
        <f t="shared" si="136"/>
        <v>3</v>
      </c>
      <c r="W1154" s="55" t="str">
        <f t="shared" si="137"/>
        <v xml:space="preserve"> 9</v>
      </c>
      <c r="X1154" s="2">
        <f t="shared" ref="X1154:X1217" si="139">LEN(Q1154)</f>
        <v>127</v>
      </c>
    </row>
    <row r="1155" spans="1:24" x14ac:dyDescent="0.25">
      <c r="A1155" s="2">
        <v>2500</v>
      </c>
      <c r="B1155" s="4" t="s">
        <v>5771</v>
      </c>
      <c r="C1155" s="5"/>
      <c r="D1155" s="5" t="s">
        <v>64</v>
      </c>
      <c r="E1155" s="72">
        <v>0</v>
      </c>
      <c r="F1155" s="71">
        <v>0</v>
      </c>
      <c r="G1155" s="52" t="s">
        <v>1268</v>
      </c>
      <c r="H1155" s="5" t="s">
        <v>4462</v>
      </c>
      <c r="I1155" s="5">
        <v>5</v>
      </c>
      <c r="J1155" s="72" t="s">
        <v>25676</v>
      </c>
      <c r="K1155" s="71">
        <v>200</v>
      </c>
      <c r="L1155" s="64">
        <v>0</v>
      </c>
      <c r="M1155" s="5">
        <v>15</v>
      </c>
      <c r="N1155" s="5">
        <v>1189</v>
      </c>
      <c r="O1155" s="47" t="s">
        <v>21455</v>
      </c>
      <c r="P1155" s="46" t="s">
        <v>25761</v>
      </c>
      <c r="Q1155" s="2" t="str">
        <f t="shared" si="138"/>
        <v>&lt;a href="set03\gc\gc_january_1899_to_december_1900\obituaries\mcculloch,_james_obituary_march_30,_1899_p5_gc.pdf"&gt;McCulloch, James&lt;/a&gt;</v>
      </c>
      <c r="R1155" s="55">
        <f t="shared" si="132"/>
        <v>6</v>
      </c>
      <c r="S1155" s="55">
        <f t="shared" si="133"/>
        <v>9</v>
      </c>
      <c r="T1155" s="55" t="str">
        <f t="shared" si="134"/>
        <v>1899</v>
      </c>
      <c r="U1155" s="55" t="str">
        <f t="shared" si="135"/>
        <v>March</v>
      </c>
      <c r="V1155" s="55">
        <f t="shared" si="136"/>
        <v>3</v>
      </c>
      <c r="W1155" s="55" t="str">
        <f t="shared" si="137"/>
        <v>30</v>
      </c>
      <c r="X1155" s="2">
        <f t="shared" si="139"/>
        <v>134</v>
      </c>
    </row>
    <row r="1156" spans="1:24" x14ac:dyDescent="0.25">
      <c r="A1156" s="2">
        <v>774</v>
      </c>
      <c r="B1156" s="4" t="s">
        <v>5767</v>
      </c>
      <c r="C1156" s="5"/>
      <c r="D1156" s="5" t="s">
        <v>64</v>
      </c>
      <c r="E1156" s="72" t="s">
        <v>24886</v>
      </c>
      <c r="F1156" s="71">
        <v>27</v>
      </c>
      <c r="G1156" s="52" t="s">
        <v>1312</v>
      </c>
      <c r="H1156" s="5" t="s">
        <v>4462</v>
      </c>
      <c r="I1156" s="5">
        <v>5</v>
      </c>
      <c r="J1156" s="72" t="s">
        <v>24886</v>
      </c>
      <c r="K1156" s="71">
        <v>27</v>
      </c>
      <c r="L1156" s="64">
        <v>0</v>
      </c>
      <c r="M1156" s="5">
        <v>15</v>
      </c>
      <c r="N1156" s="5">
        <v>1186</v>
      </c>
      <c r="O1156" s="47" t="s">
        <v>21452</v>
      </c>
      <c r="P1156" s="46" t="s">
        <v>25761</v>
      </c>
      <c r="Q1156" s="2" t="str">
        <f t="shared" si="138"/>
        <v>&lt;a href="set03\gc\gc_january_1899_to_december_1900\obituaries\lunde,_hans_obituary_april_6,_1899_p5_gc.pdf"&gt;Lunde, Hans&lt;/a&gt;</v>
      </c>
      <c r="R1156" s="55">
        <f t="shared" si="132"/>
        <v>6</v>
      </c>
      <c r="S1156" s="55">
        <f t="shared" si="133"/>
        <v>8</v>
      </c>
      <c r="T1156" s="55" t="str">
        <f t="shared" si="134"/>
        <v>1899</v>
      </c>
      <c r="U1156" s="55" t="str">
        <f t="shared" si="135"/>
        <v>April</v>
      </c>
      <c r="V1156" s="55">
        <f t="shared" si="136"/>
        <v>4</v>
      </c>
      <c r="W1156" s="55" t="str">
        <f t="shared" si="137"/>
        <v xml:space="preserve"> 6</v>
      </c>
      <c r="X1156" s="2">
        <f t="shared" si="139"/>
        <v>123</v>
      </c>
    </row>
    <row r="1157" spans="1:24" x14ac:dyDescent="0.25">
      <c r="A1157" s="2">
        <v>2412</v>
      </c>
      <c r="B1157" s="4" t="s">
        <v>5765</v>
      </c>
      <c r="C1157" s="5"/>
      <c r="D1157" s="5" t="s">
        <v>64</v>
      </c>
      <c r="E1157" s="72" t="s">
        <v>25415</v>
      </c>
      <c r="F1157" s="71">
        <v>0</v>
      </c>
      <c r="G1157" s="52" t="s">
        <v>5687</v>
      </c>
      <c r="H1157" s="5" t="s">
        <v>4462</v>
      </c>
      <c r="I1157" s="5">
        <v>5</v>
      </c>
      <c r="J1157" s="72" t="s">
        <v>25415</v>
      </c>
      <c r="K1157" s="71">
        <v>200</v>
      </c>
      <c r="L1157" s="64">
        <v>0</v>
      </c>
      <c r="M1157" s="5">
        <v>15</v>
      </c>
      <c r="N1157" s="5">
        <v>1183</v>
      </c>
      <c r="O1157" s="47" t="s">
        <v>21449</v>
      </c>
      <c r="P1157" s="46" t="s">
        <v>25761</v>
      </c>
      <c r="Q1157" s="2" t="str">
        <f t="shared" si="138"/>
        <v>&lt;a href="set03\gc\gc_january_1899_to_december_1900\obituaries\lande,_c_g_obituary_april_13,_1899_p5_gc.pdf"&gt;Lande, C G&lt;/a&gt;</v>
      </c>
      <c r="R1157" s="55">
        <f t="shared" si="132"/>
        <v>6</v>
      </c>
      <c r="S1157" s="55">
        <f t="shared" si="133"/>
        <v>9</v>
      </c>
      <c r="T1157" s="55" t="str">
        <f t="shared" si="134"/>
        <v>1899</v>
      </c>
      <c r="U1157" s="55" t="str">
        <f t="shared" si="135"/>
        <v>April</v>
      </c>
      <c r="V1157" s="55">
        <f t="shared" si="136"/>
        <v>4</v>
      </c>
      <c r="W1157" s="55" t="str">
        <f t="shared" si="137"/>
        <v>13</v>
      </c>
      <c r="X1157" s="2">
        <f t="shared" si="139"/>
        <v>122</v>
      </c>
    </row>
    <row r="1158" spans="1:24" x14ac:dyDescent="0.25">
      <c r="A1158" s="2">
        <v>1454</v>
      </c>
      <c r="B1158" s="4" t="s">
        <v>5770</v>
      </c>
      <c r="C1158" s="5"/>
      <c r="D1158" s="5" t="s">
        <v>64</v>
      </c>
      <c r="E1158" s="72" t="s">
        <v>25380</v>
      </c>
      <c r="F1158" s="71">
        <v>68</v>
      </c>
      <c r="G1158" s="52" t="s">
        <v>1547</v>
      </c>
      <c r="H1158" s="5" t="s">
        <v>4462</v>
      </c>
      <c r="I1158" s="5">
        <v>1</v>
      </c>
      <c r="J1158" s="72" t="s">
        <v>25380</v>
      </c>
      <c r="K1158" s="71">
        <v>68</v>
      </c>
      <c r="L1158" s="64">
        <v>0</v>
      </c>
      <c r="M1158" s="5">
        <v>15</v>
      </c>
      <c r="N1158" s="5">
        <v>1188</v>
      </c>
      <c r="O1158" s="47" t="s">
        <v>21454</v>
      </c>
      <c r="P1158" s="46" t="s">
        <v>25761</v>
      </c>
      <c r="Q1158" s="2" t="str">
        <f t="shared" si="138"/>
        <v>&lt;a href="set03\gc\gc_january_1899_to_december_1900\obituaries\martin,_mrs._w_h_obituary_april_20,_1899_p1_gc.pdf"&gt;Martin, Mrs. W H&lt;/a&gt;</v>
      </c>
      <c r="R1158" s="55">
        <f t="shared" si="132"/>
        <v>6</v>
      </c>
      <c r="S1158" s="55">
        <f t="shared" si="133"/>
        <v>9</v>
      </c>
      <c r="T1158" s="55" t="str">
        <f t="shared" si="134"/>
        <v>1899</v>
      </c>
      <c r="U1158" s="55" t="str">
        <f t="shared" si="135"/>
        <v>April</v>
      </c>
      <c r="V1158" s="55">
        <f t="shared" si="136"/>
        <v>4</v>
      </c>
      <c r="W1158" s="55" t="str">
        <f t="shared" si="137"/>
        <v>20</v>
      </c>
      <c r="X1158" s="2">
        <f t="shared" si="139"/>
        <v>134</v>
      </c>
    </row>
    <row r="1159" spans="1:24" x14ac:dyDescent="0.25">
      <c r="A1159" s="2">
        <v>2889</v>
      </c>
      <c r="B1159" s="4" t="s">
        <v>5789</v>
      </c>
      <c r="C1159" s="5"/>
      <c r="D1159" s="5" t="s">
        <v>64</v>
      </c>
      <c r="E1159" s="72" t="s">
        <v>25186</v>
      </c>
      <c r="F1159" s="71">
        <v>0</v>
      </c>
      <c r="G1159" s="52" t="s">
        <v>1547</v>
      </c>
      <c r="H1159" s="5" t="s">
        <v>4462</v>
      </c>
      <c r="I1159" s="5">
        <v>5</v>
      </c>
      <c r="J1159" s="72" t="s">
        <v>25186</v>
      </c>
      <c r="K1159" s="71">
        <v>200</v>
      </c>
      <c r="L1159" s="64">
        <v>0</v>
      </c>
      <c r="M1159" s="5">
        <v>15</v>
      </c>
      <c r="N1159" s="5">
        <v>1208</v>
      </c>
      <c r="O1159" s="47" t="s">
        <v>21474</v>
      </c>
      <c r="P1159" s="46" t="s">
        <v>25761</v>
      </c>
      <c r="Q1159" s="2" t="str">
        <f t="shared" si="138"/>
        <v>&lt;a href="set03\gc\gc_january_1899_to_december_1900\obituaries\soma,_mrs._jorgen_obituary_april_20,_1899_p5_gc.pdf"&gt;Soma, Mrs. Jorgen&lt;/a&gt;</v>
      </c>
      <c r="R1159" s="55">
        <f t="shared" si="132"/>
        <v>6</v>
      </c>
      <c r="S1159" s="55">
        <f t="shared" si="133"/>
        <v>9</v>
      </c>
      <c r="T1159" s="55" t="str">
        <f t="shared" si="134"/>
        <v>1899</v>
      </c>
      <c r="U1159" s="55" t="str">
        <f t="shared" si="135"/>
        <v>April</v>
      </c>
      <c r="V1159" s="55">
        <f t="shared" si="136"/>
        <v>4</v>
      </c>
      <c r="W1159" s="55" t="str">
        <f t="shared" si="137"/>
        <v>20</v>
      </c>
      <c r="X1159" s="2">
        <f t="shared" si="139"/>
        <v>136</v>
      </c>
    </row>
    <row r="1160" spans="1:24" x14ac:dyDescent="0.25">
      <c r="A1160" s="2">
        <v>1165</v>
      </c>
      <c r="B1160" s="4" t="s">
        <v>5761</v>
      </c>
      <c r="C1160" s="5"/>
      <c r="D1160" s="5" t="s">
        <v>64</v>
      </c>
      <c r="E1160" s="72" t="s">
        <v>632</v>
      </c>
      <c r="F1160" s="71">
        <v>53</v>
      </c>
      <c r="G1160" s="52" t="s">
        <v>1450</v>
      </c>
      <c r="H1160" s="5" t="s">
        <v>4462</v>
      </c>
      <c r="I1160" s="5">
        <v>1</v>
      </c>
      <c r="J1160" s="72" t="s">
        <v>632</v>
      </c>
      <c r="K1160" s="71">
        <v>53</v>
      </c>
      <c r="L1160" s="64">
        <v>0</v>
      </c>
      <c r="M1160" s="5">
        <v>15</v>
      </c>
      <c r="N1160" s="5">
        <v>1179</v>
      </c>
      <c r="O1160" s="47" t="s">
        <v>21445</v>
      </c>
      <c r="P1160" s="46" t="s">
        <v>25761</v>
      </c>
      <c r="Q1160" s="2" t="str">
        <f t="shared" si="138"/>
        <v>&lt;a href="set03\gc\gc_january_1899_to_december_1900\obituaries\johnson,_charles_h_obituary_april_27,_1899_p1_gc.pdf"&gt;Johnson, Charles H&lt;/a&gt;</v>
      </c>
      <c r="R1160" s="55">
        <f t="shared" si="132"/>
        <v>6</v>
      </c>
      <c r="S1160" s="55">
        <f t="shared" si="133"/>
        <v>9</v>
      </c>
      <c r="T1160" s="55" t="str">
        <f t="shared" si="134"/>
        <v>1899</v>
      </c>
      <c r="U1160" s="55" t="str">
        <f t="shared" si="135"/>
        <v>April</v>
      </c>
      <c r="V1160" s="55">
        <f t="shared" si="136"/>
        <v>4</v>
      </c>
      <c r="W1160" s="55" t="str">
        <f t="shared" si="137"/>
        <v>27</v>
      </c>
      <c r="X1160" s="2">
        <f t="shared" si="139"/>
        <v>138</v>
      </c>
    </row>
    <row r="1161" spans="1:24" x14ac:dyDescent="0.25">
      <c r="A1161" s="2">
        <v>1486</v>
      </c>
      <c r="B1161" s="4" t="s">
        <v>5756</v>
      </c>
      <c r="C1161" s="5"/>
      <c r="D1161" s="5" t="s">
        <v>64</v>
      </c>
      <c r="E1161" s="72">
        <v>0</v>
      </c>
      <c r="F1161" s="71">
        <v>70</v>
      </c>
      <c r="G1161" s="52" t="s">
        <v>1450</v>
      </c>
      <c r="H1161" s="5" t="s">
        <v>4462</v>
      </c>
      <c r="I1161" s="5">
        <v>1</v>
      </c>
      <c r="J1161" s="72" t="s">
        <v>25676</v>
      </c>
      <c r="K1161" s="71">
        <v>70</v>
      </c>
      <c r="L1161" s="64">
        <v>0</v>
      </c>
      <c r="M1161" s="5">
        <v>15</v>
      </c>
      <c r="N1161" s="5">
        <v>1173</v>
      </c>
      <c r="O1161" s="47" t="s">
        <v>21440</v>
      </c>
      <c r="P1161" s="46" t="s">
        <v>25761</v>
      </c>
      <c r="Q1161" s="2" t="str">
        <f t="shared" si="138"/>
        <v>&lt;a href="set03\gc\gc_january_1899_to_december_1900\obituaries\hammer,_mrs._helena_halvorson_obituary_april_27,_1899_p1_gc.pdf"&gt;Hammer, Mrs. Helena Halvorson&lt;/a&gt;</v>
      </c>
      <c r="R1161" s="55">
        <f t="shared" si="132"/>
        <v>6</v>
      </c>
      <c r="S1161" s="55">
        <f t="shared" si="133"/>
        <v>9</v>
      </c>
      <c r="T1161" s="55" t="str">
        <f t="shared" si="134"/>
        <v>1899</v>
      </c>
      <c r="U1161" s="55" t="str">
        <f t="shared" si="135"/>
        <v>April</v>
      </c>
      <c r="V1161" s="55">
        <f t="shared" si="136"/>
        <v>4</v>
      </c>
      <c r="W1161" s="55" t="str">
        <f t="shared" si="137"/>
        <v>27</v>
      </c>
      <c r="X1161" s="2">
        <f t="shared" si="139"/>
        <v>160</v>
      </c>
    </row>
    <row r="1162" spans="1:24" x14ac:dyDescent="0.25">
      <c r="A1162" s="2">
        <v>2479</v>
      </c>
      <c r="B1162" s="4" t="s">
        <v>5768</v>
      </c>
      <c r="C1162" s="5"/>
      <c r="D1162" s="5" t="s">
        <v>64</v>
      </c>
      <c r="E1162" s="72" t="s">
        <v>25416</v>
      </c>
      <c r="F1162" s="71">
        <v>0</v>
      </c>
      <c r="G1162" s="52" t="s">
        <v>5769</v>
      </c>
      <c r="H1162" s="5" t="s">
        <v>4462</v>
      </c>
      <c r="I1162" s="5">
        <v>4</v>
      </c>
      <c r="J1162" s="72" t="s">
        <v>25416</v>
      </c>
      <c r="K1162" s="71">
        <v>200</v>
      </c>
      <c r="L1162" s="64">
        <v>0</v>
      </c>
      <c r="M1162" s="5">
        <v>15</v>
      </c>
      <c r="N1162" s="5">
        <v>1187</v>
      </c>
      <c r="O1162" s="47" t="s">
        <v>21453</v>
      </c>
      <c r="P1162" s="46" t="s">
        <v>25761</v>
      </c>
      <c r="Q1162" s="2" t="str">
        <f t="shared" si="138"/>
        <v>&lt;a href="set03\gc\gc_january_1899_to_december_1900\obituaries\markuson,_martin_obituary_may_18,_1899_p4_gc.pdf"&gt;Markuson, Martin&lt;/a&gt;</v>
      </c>
      <c r="R1162" s="55">
        <f t="shared" si="132"/>
        <v>4</v>
      </c>
      <c r="S1162" s="55">
        <f t="shared" si="133"/>
        <v>7</v>
      </c>
      <c r="T1162" s="55" t="str">
        <f t="shared" si="134"/>
        <v>1899</v>
      </c>
      <c r="U1162" s="55" t="str">
        <f t="shared" si="135"/>
        <v>May</v>
      </c>
      <c r="V1162" s="55">
        <f t="shared" si="136"/>
        <v>5</v>
      </c>
      <c r="W1162" s="55" t="str">
        <f t="shared" si="137"/>
        <v>18</v>
      </c>
      <c r="X1162" s="2">
        <f t="shared" si="139"/>
        <v>132</v>
      </c>
    </row>
    <row r="1163" spans="1:24" x14ac:dyDescent="0.25">
      <c r="A1163" s="2">
        <v>223</v>
      </c>
      <c r="B1163" s="4" t="s">
        <v>5766</v>
      </c>
      <c r="C1163" s="5"/>
      <c r="D1163" s="5" t="s">
        <v>62</v>
      </c>
      <c r="E1163" s="72" t="s">
        <v>25026</v>
      </c>
      <c r="F1163" s="71">
        <v>1</v>
      </c>
      <c r="G1163" s="52" t="s">
        <v>1362</v>
      </c>
      <c r="H1163" s="5" t="s">
        <v>4462</v>
      </c>
      <c r="I1163" s="5">
        <v>5</v>
      </c>
      <c r="J1163" s="72" t="s">
        <v>25026</v>
      </c>
      <c r="K1163" s="71">
        <v>1</v>
      </c>
      <c r="L1163" s="64">
        <v>0</v>
      </c>
      <c r="M1163" s="5">
        <v>15</v>
      </c>
      <c r="N1163" s="5">
        <v>1185</v>
      </c>
      <c r="O1163" s="47" t="s">
        <v>21451</v>
      </c>
      <c r="P1163" s="46" t="s">
        <v>25761</v>
      </c>
      <c r="Q1163" s="2" t="str">
        <f t="shared" si="138"/>
        <v>&lt;a href="set03\gc\gc_january_1899_to_december_1900\obituaries\lear,_1_yr_old_dau_of_christ_death_notice_may_25,1899_p5_gc.pdf"&gt;Lear, 1 yr old dau of Christ&lt;/a&gt;</v>
      </c>
      <c r="R1163" s="55">
        <f t="shared" si="132"/>
        <v>4</v>
      </c>
      <c r="S1163" s="55">
        <f t="shared" si="133"/>
        <v>7</v>
      </c>
      <c r="T1163" s="55" t="str">
        <f t="shared" si="134"/>
        <v>1899</v>
      </c>
      <c r="U1163" s="55" t="str">
        <f t="shared" si="135"/>
        <v>May</v>
      </c>
      <c r="V1163" s="55">
        <f t="shared" si="136"/>
        <v>5</v>
      </c>
      <c r="W1163" s="55" t="str">
        <f t="shared" si="137"/>
        <v>25</v>
      </c>
      <c r="X1163" s="2">
        <f t="shared" si="139"/>
        <v>159</v>
      </c>
    </row>
    <row r="1164" spans="1:24" x14ac:dyDescent="0.25">
      <c r="A1164" s="2">
        <v>1157</v>
      </c>
      <c r="B1164" s="4" t="s">
        <v>5749</v>
      </c>
      <c r="C1164" s="5"/>
      <c r="D1164" s="5" t="s">
        <v>72</v>
      </c>
      <c r="E1164" s="77" t="s">
        <v>25410</v>
      </c>
      <c r="F1164" s="71">
        <v>53</v>
      </c>
      <c r="G1164" s="52" t="s">
        <v>1567</v>
      </c>
      <c r="H1164" s="5" t="s">
        <v>4462</v>
      </c>
      <c r="I1164" s="5">
        <v>1</v>
      </c>
      <c r="J1164" s="77" t="s">
        <v>25410</v>
      </c>
      <c r="K1164" s="71">
        <v>53</v>
      </c>
      <c r="L1164" s="64" t="s">
        <v>24980</v>
      </c>
      <c r="M1164" s="5">
        <v>15</v>
      </c>
      <c r="N1164" s="5">
        <v>1164</v>
      </c>
      <c r="O1164" s="47" t="s">
        <v>21431</v>
      </c>
      <c r="P1164" s="46" t="s">
        <v>25761</v>
      </c>
      <c r="Q1164" s="2" t="str">
        <f t="shared" si="138"/>
        <v>&lt;a href="set03\gc\gc_january_1899_to_december_1900\obituaries\fluke,_thomas_funeral_report_june_15,_1899_p_1_gc.pdf"&gt;Fluke, Thomas&lt;/a&gt;</v>
      </c>
      <c r="R1164" s="55">
        <f t="shared" si="132"/>
        <v>5</v>
      </c>
      <c r="S1164" s="55">
        <f t="shared" si="133"/>
        <v>8</v>
      </c>
      <c r="T1164" s="55" t="str">
        <f t="shared" si="134"/>
        <v>1899</v>
      </c>
      <c r="U1164" s="55" t="str">
        <f t="shared" si="135"/>
        <v>June</v>
      </c>
      <c r="V1164" s="55">
        <f t="shared" si="136"/>
        <v>6</v>
      </c>
      <c r="W1164" s="55" t="str">
        <f t="shared" si="137"/>
        <v>15</v>
      </c>
      <c r="X1164" s="2">
        <f t="shared" si="139"/>
        <v>134</v>
      </c>
    </row>
    <row r="1165" spans="1:24" x14ac:dyDescent="0.25">
      <c r="A1165" s="2">
        <v>1158</v>
      </c>
      <c r="B1165" s="4" t="s">
        <v>5749</v>
      </c>
      <c r="C1165" s="5"/>
      <c r="D1165" s="5" t="s">
        <v>64</v>
      </c>
      <c r="E1165" s="77" t="s">
        <v>25410</v>
      </c>
      <c r="F1165" s="71">
        <v>53</v>
      </c>
      <c r="G1165" s="52" t="s">
        <v>1567</v>
      </c>
      <c r="H1165" s="5" t="s">
        <v>4462</v>
      </c>
      <c r="I1165" s="5">
        <v>1</v>
      </c>
      <c r="J1165" s="77" t="s">
        <v>25410</v>
      </c>
      <c r="K1165" s="71">
        <v>53</v>
      </c>
      <c r="L1165" s="64" t="s">
        <v>24980</v>
      </c>
      <c r="M1165" s="5">
        <v>15</v>
      </c>
      <c r="N1165" s="5">
        <v>1165</v>
      </c>
      <c r="O1165" s="47" t="s">
        <v>21432</v>
      </c>
      <c r="P1165" s="46" t="s">
        <v>25761</v>
      </c>
      <c r="Q1165" s="2" t="str">
        <f t="shared" si="138"/>
        <v>&lt;a href="set03\gc\gc_january_1899_to_december_1900\obituaries\fluke,_thomas_obituary_june_15,_1899_p_1_gc.pdf"&gt;Fluke, Thomas&lt;/a&gt;</v>
      </c>
      <c r="R1165" s="55">
        <f t="shared" si="132"/>
        <v>5</v>
      </c>
      <c r="S1165" s="55">
        <f t="shared" si="133"/>
        <v>8</v>
      </c>
      <c r="T1165" s="55" t="str">
        <f t="shared" si="134"/>
        <v>1899</v>
      </c>
      <c r="U1165" s="55" t="str">
        <f t="shared" si="135"/>
        <v>June</v>
      </c>
      <c r="V1165" s="55">
        <f t="shared" si="136"/>
        <v>6</v>
      </c>
      <c r="W1165" s="55" t="str">
        <f t="shared" si="137"/>
        <v>15</v>
      </c>
      <c r="X1165" s="2">
        <f t="shared" si="139"/>
        <v>128</v>
      </c>
    </row>
    <row r="1166" spans="1:24" x14ac:dyDescent="0.25">
      <c r="A1166" s="2">
        <v>188</v>
      </c>
      <c r="B1166" s="4" t="s">
        <v>5726</v>
      </c>
      <c r="C1166" s="5"/>
      <c r="D1166" s="5" t="s">
        <v>64</v>
      </c>
      <c r="E1166" s="72" t="s">
        <v>24880</v>
      </c>
      <c r="F1166" s="71" t="s">
        <v>25271</v>
      </c>
      <c r="G1166" s="52" t="s">
        <v>175</v>
      </c>
      <c r="H1166" s="5" t="s">
        <v>4462</v>
      </c>
      <c r="I1166" s="5">
        <v>5</v>
      </c>
      <c r="J1166" s="72" t="s">
        <v>24880</v>
      </c>
      <c r="K1166" s="71">
        <f>7/12</f>
        <v>0.58333333333333337</v>
      </c>
      <c r="L1166" s="64">
        <v>0</v>
      </c>
      <c r="M1166" s="5">
        <v>15</v>
      </c>
      <c r="N1166" s="5">
        <v>1142</v>
      </c>
      <c r="O1166" s="47" t="s">
        <v>21409</v>
      </c>
      <c r="P1166" s="46" t="s">
        <v>25761</v>
      </c>
      <c r="Q1166" s="2" t="str">
        <f t="shared" si="138"/>
        <v>&lt;a href="set03\gc\gc_january_1899_to_december_1900\obituaries\anderson,_ruth_7_mos_of_rier_obituary_august_24,_1899_p5_gc.pdf"&gt;Anderson, Ruth dau of Rier&lt;/a&gt;</v>
      </c>
      <c r="R1166" s="55">
        <f t="shared" si="132"/>
        <v>7</v>
      </c>
      <c r="S1166" s="55">
        <f t="shared" si="133"/>
        <v>10</v>
      </c>
      <c r="T1166" s="55" t="str">
        <f t="shared" si="134"/>
        <v>1899</v>
      </c>
      <c r="U1166" s="55" t="str">
        <f t="shared" si="135"/>
        <v>August</v>
      </c>
      <c r="V1166" s="55">
        <f t="shared" si="136"/>
        <v>8</v>
      </c>
      <c r="W1166" s="55" t="str">
        <f t="shared" si="137"/>
        <v>24</v>
      </c>
      <c r="X1166" s="2">
        <f t="shared" si="139"/>
        <v>157</v>
      </c>
    </row>
    <row r="1167" spans="1:24" x14ac:dyDescent="0.25">
      <c r="A1167" s="2">
        <v>992</v>
      </c>
      <c r="B1167" s="4" t="s">
        <v>5473</v>
      </c>
      <c r="C1167" s="5"/>
      <c r="D1167" s="5" t="s">
        <v>64</v>
      </c>
      <c r="E1167" s="72" t="s">
        <v>25216</v>
      </c>
      <c r="F1167" s="71">
        <v>42</v>
      </c>
      <c r="G1167" s="52" t="s">
        <v>182</v>
      </c>
      <c r="H1167" s="5" t="s">
        <v>4462</v>
      </c>
      <c r="I1167" s="5">
        <v>4</v>
      </c>
      <c r="J1167" s="72" t="s">
        <v>25216</v>
      </c>
      <c r="K1167" s="71">
        <v>42</v>
      </c>
      <c r="L1167" s="64">
        <v>0</v>
      </c>
      <c r="M1167" s="5">
        <v>15</v>
      </c>
      <c r="N1167" s="5">
        <v>1184</v>
      </c>
      <c r="O1167" s="47" t="s">
        <v>21450</v>
      </c>
      <c r="P1167" s="46" t="s">
        <v>25761</v>
      </c>
      <c r="Q1167" s="2" t="str">
        <f t="shared" si="138"/>
        <v>&lt;a href="set03\gc\gc_january_1899_to_december_1900\obituaries\larson,_alfred_obituary_august_31,_1899_p4_gc.pdf"&gt;Larson, Alfred&lt;/a&gt;</v>
      </c>
      <c r="R1167" s="55">
        <f t="shared" si="132"/>
        <v>7</v>
      </c>
      <c r="S1167" s="55">
        <f t="shared" si="133"/>
        <v>10</v>
      </c>
      <c r="T1167" s="55" t="str">
        <f t="shared" si="134"/>
        <v>1899</v>
      </c>
      <c r="U1167" s="55" t="str">
        <f t="shared" si="135"/>
        <v>August</v>
      </c>
      <c r="V1167" s="55">
        <f t="shared" si="136"/>
        <v>8</v>
      </c>
      <c r="W1167" s="55" t="str">
        <f t="shared" si="137"/>
        <v>31</v>
      </c>
      <c r="X1167" s="2">
        <f t="shared" si="139"/>
        <v>131</v>
      </c>
    </row>
    <row r="1168" spans="1:24" x14ac:dyDescent="0.25">
      <c r="A1168" s="2">
        <v>1920</v>
      </c>
      <c r="B1168" s="4" t="s">
        <v>5738</v>
      </c>
      <c r="C1168" s="5"/>
      <c r="D1168" s="5" t="s">
        <v>64</v>
      </c>
      <c r="E1168" s="72" t="s">
        <v>24886</v>
      </c>
      <c r="F1168" s="71">
        <v>0</v>
      </c>
      <c r="G1168" s="52" t="s">
        <v>182</v>
      </c>
      <c r="H1168" s="5" t="s">
        <v>4462</v>
      </c>
      <c r="I1168" s="5">
        <v>5</v>
      </c>
      <c r="J1168" s="72" t="s">
        <v>24886</v>
      </c>
      <c r="K1168" s="71">
        <v>200</v>
      </c>
      <c r="L1168" s="64">
        <v>0</v>
      </c>
      <c r="M1168" s="5">
        <v>15</v>
      </c>
      <c r="N1168" s="5">
        <v>1153</v>
      </c>
      <c r="O1168" s="47" t="s">
        <v>21420</v>
      </c>
      <c r="P1168" s="46" t="s">
        <v>25761</v>
      </c>
      <c r="Q1168" s="2" t="str">
        <f t="shared" si="138"/>
        <v>&lt;a href="set03\gc\gc_january_1899_to_december_1900\obituaries\borchert,_mrs_gottfried_obituary_august_31,_1899_p5_gc.pdf"&gt;Borchert, Mrs. Gottfried&lt;/a&gt;</v>
      </c>
      <c r="R1168" s="55">
        <f t="shared" si="132"/>
        <v>7</v>
      </c>
      <c r="S1168" s="55">
        <f t="shared" si="133"/>
        <v>10</v>
      </c>
      <c r="T1168" s="55" t="str">
        <f t="shared" si="134"/>
        <v>1899</v>
      </c>
      <c r="U1168" s="55" t="str">
        <f t="shared" si="135"/>
        <v>August</v>
      </c>
      <c r="V1168" s="55">
        <f t="shared" si="136"/>
        <v>8</v>
      </c>
      <c r="W1168" s="55" t="str">
        <f t="shared" si="137"/>
        <v>31</v>
      </c>
      <c r="X1168" s="2">
        <f t="shared" si="139"/>
        <v>150</v>
      </c>
    </row>
    <row r="1169" spans="1:24" x14ac:dyDescent="0.25">
      <c r="A1169" s="2">
        <v>2572</v>
      </c>
      <c r="B1169" s="4" t="s">
        <v>5772</v>
      </c>
      <c r="C1169" s="5"/>
      <c r="D1169" s="5" t="s">
        <v>64</v>
      </c>
      <c r="E1169" s="72" t="s">
        <v>24967</v>
      </c>
      <c r="F1169" s="71">
        <v>0</v>
      </c>
      <c r="G1169" s="52" t="s">
        <v>182</v>
      </c>
      <c r="H1169" s="5" t="s">
        <v>4462</v>
      </c>
      <c r="I1169" s="5">
        <v>1</v>
      </c>
      <c r="J1169" s="72" t="s">
        <v>24967</v>
      </c>
      <c r="K1169" s="71">
        <v>200</v>
      </c>
      <c r="L1169" s="64">
        <v>0</v>
      </c>
      <c r="M1169" s="5">
        <v>15</v>
      </c>
      <c r="N1169" s="5">
        <v>1190</v>
      </c>
      <c r="O1169" s="47" t="s">
        <v>21456</v>
      </c>
      <c r="P1169" s="46" t="s">
        <v>25761</v>
      </c>
      <c r="Q1169" s="2" t="str">
        <f t="shared" si="138"/>
        <v>&lt;a href="set03\gc\gc_january_1899_to_december_1900\obituaries\murphy,_william_obituary_august_31,_1899_p1_gc.pdf"&gt;Murphy, William&lt;/a&gt;</v>
      </c>
      <c r="R1169" s="55">
        <f t="shared" si="132"/>
        <v>7</v>
      </c>
      <c r="S1169" s="55">
        <f t="shared" si="133"/>
        <v>10</v>
      </c>
      <c r="T1169" s="55" t="str">
        <f t="shared" si="134"/>
        <v>1899</v>
      </c>
      <c r="U1169" s="55" t="str">
        <f t="shared" si="135"/>
        <v>August</v>
      </c>
      <c r="V1169" s="55">
        <f t="shared" si="136"/>
        <v>8</v>
      </c>
      <c r="W1169" s="55" t="str">
        <f t="shared" si="137"/>
        <v>31</v>
      </c>
      <c r="X1169" s="2">
        <f t="shared" si="139"/>
        <v>133</v>
      </c>
    </row>
    <row r="1170" spans="1:24" x14ac:dyDescent="0.25">
      <c r="A1170" s="2">
        <v>463</v>
      </c>
      <c r="B1170" s="4" t="s">
        <v>5724</v>
      </c>
      <c r="C1170" s="5"/>
      <c r="D1170" s="5" t="s">
        <v>64</v>
      </c>
      <c r="E1170" s="72" t="s">
        <v>25405</v>
      </c>
      <c r="F1170" s="71">
        <v>13</v>
      </c>
      <c r="G1170" s="52" t="s">
        <v>114</v>
      </c>
      <c r="H1170" s="5" t="s">
        <v>4462</v>
      </c>
      <c r="I1170" s="5">
        <v>5</v>
      </c>
      <c r="J1170" s="72" t="s">
        <v>25405</v>
      </c>
      <c r="K1170" s="71">
        <v>13</v>
      </c>
      <c r="L1170" s="64">
        <v>0</v>
      </c>
      <c r="M1170" s="5">
        <v>15</v>
      </c>
      <c r="N1170" s="5">
        <v>1140</v>
      </c>
      <c r="O1170" s="47" t="s">
        <v>21407</v>
      </c>
      <c r="P1170" s="46" t="s">
        <v>25761</v>
      </c>
      <c r="Q1170" s="2" t="str">
        <f t="shared" si="138"/>
        <v>&lt;a href="set03\gc\gc_january_1899_to_december_1900\obituaries\allen,_gertie_13_yr_old_dau_of_stephen_obituary_september_7,_1899_p5_gc.pdf"&gt;Allen, Gertie dau of Stephen&lt;/a&gt;</v>
      </c>
      <c r="R1170" s="55">
        <f t="shared" si="132"/>
        <v>10</v>
      </c>
      <c r="S1170" s="55">
        <f t="shared" si="133"/>
        <v>12</v>
      </c>
      <c r="T1170" s="55" t="str">
        <f t="shared" si="134"/>
        <v>1899</v>
      </c>
      <c r="U1170" s="55" t="str">
        <f t="shared" si="135"/>
        <v>September</v>
      </c>
      <c r="V1170" s="55">
        <f t="shared" si="136"/>
        <v>9</v>
      </c>
      <c r="W1170" s="55" t="str">
        <f t="shared" si="137"/>
        <v xml:space="preserve"> 7</v>
      </c>
      <c r="X1170" s="2">
        <f t="shared" si="139"/>
        <v>171</v>
      </c>
    </row>
    <row r="1171" spans="1:24" x14ac:dyDescent="0.25">
      <c r="A1171" s="2">
        <v>980</v>
      </c>
      <c r="B1171" s="4" t="s">
        <v>5739</v>
      </c>
      <c r="C1171" s="5"/>
      <c r="D1171" s="5" t="s">
        <v>64</v>
      </c>
      <c r="E1171" s="77" t="s">
        <v>13510</v>
      </c>
      <c r="F1171" s="71">
        <v>41</v>
      </c>
      <c r="G1171" s="52" t="s">
        <v>114</v>
      </c>
      <c r="H1171" s="5" t="s">
        <v>4462</v>
      </c>
      <c r="I1171" s="5">
        <v>1</v>
      </c>
      <c r="J1171" s="77" t="s">
        <v>13510</v>
      </c>
      <c r="K1171" s="71">
        <v>41</v>
      </c>
      <c r="L1171" s="64" t="s">
        <v>25295</v>
      </c>
      <c r="M1171" s="5">
        <v>15</v>
      </c>
      <c r="N1171" s="5">
        <v>1154</v>
      </c>
      <c r="O1171" s="47" t="s">
        <v>21421</v>
      </c>
      <c r="P1171" s="46" t="s">
        <v>25761</v>
      </c>
      <c r="Q1171" s="2" t="str">
        <f t="shared" si="138"/>
        <v>&lt;a href="set03\gc\gc_january_1899_to_december_1900\obituaries\bowden,_a_l_obituary_september_7,_1899_p1_gc.pdf"&gt;Bowden, A L&lt;/a&gt;</v>
      </c>
      <c r="R1171" s="55">
        <f t="shared" si="132"/>
        <v>10</v>
      </c>
      <c r="S1171" s="55">
        <f t="shared" si="133"/>
        <v>12</v>
      </c>
      <c r="T1171" s="55" t="str">
        <f t="shared" si="134"/>
        <v>1899</v>
      </c>
      <c r="U1171" s="55" t="str">
        <f t="shared" si="135"/>
        <v>September</v>
      </c>
      <c r="V1171" s="55">
        <f t="shared" si="136"/>
        <v>9</v>
      </c>
      <c r="W1171" s="55" t="str">
        <f t="shared" si="137"/>
        <v xml:space="preserve"> 7</v>
      </c>
      <c r="X1171" s="2">
        <f t="shared" si="139"/>
        <v>127</v>
      </c>
    </row>
    <row r="1172" spans="1:24" x14ac:dyDescent="0.25">
      <c r="A1172" s="2">
        <v>209</v>
      </c>
      <c r="B1172" s="4" t="s">
        <v>5754</v>
      </c>
      <c r="C1172" s="5"/>
      <c r="D1172" s="5" t="s">
        <v>64</v>
      </c>
      <c r="E1172" s="72" t="s">
        <v>24880</v>
      </c>
      <c r="F1172" s="71" t="s">
        <v>24891</v>
      </c>
      <c r="G1172" s="52" t="s">
        <v>185</v>
      </c>
      <c r="H1172" s="5" t="s">
        <v>4462</v>
      </c>
      <c r="I1172" s="5">
        <v>5</v>
      </c>
      <c r="J1172" s="72" t="s">
        <v>24880</v>
      </c>
      <c r="K1172" s="71">
        <f>11/12</f>
        <v>0.91666666666666663</v>
      </c>
      <c r="L1172" s="64">
        <v>0</v>
      </c>
      <c r="M1172" s="5">
        <v>15</v>
      </c>
      <c r="N1172" s="5">
        <v>1170</v>
      </c>
      <c r="O1172" s="47" t="s">
        <v>21437</v>
      </c>
      <c r="P1172" s="46" t="s">
        <v>25761</v>
      </c>
      <c r="Q1172" s="2" t="str">
        <f t="shared" si="138"/>
        <v>&lt;a href="set03\gc\gc_january_1899_to_december_1900\obituaries\gunning,_1_yr_old_dau_of_james_obituary_september_21,_1899_p5_gc.pdf"&gt;Gunning, 1 yr old dau of James&lt;/a&gt;</v>
      </c>
      <c r="R1172" s="55">
        <f t="shared" si="132"/>
        <v>10</v>
      </c>
      <c r="S1172" s="55">
        <f t="shared" si="133"/>
        <v>13</v>
      </c>
      <c r="T1172" s="55" t="str">
        <f t="shared" si="134"/>
        <v>1899</v>
      </c>
      <c r="U1172" s="55" t="str">
        <f t="shared" si="135"/>
        <v>September</v>
      </c>
      <c r="V1172" s="55">
        <f t="shared" si="136"/>
        <v>9</v>
      </c>
      <c r="W1172" s="55" t="str">
        <f t="shared" si="137"/>
        <v>21</v>
      </c>
      <c r="X1172" s="2">
        <f t="shared" si="139"/>
        <v>166</v>
      </c>
    </row>
    <row r="1173" spans="1:24" x14ac:dyDescent="0.25">
      <c r="A1173" s="2">
        <v>2613</v>
      </c>
      <c r="B1173" s="4" t="s">
        <v>5774</v>
      </c>
      <c r="C1173" s="5"/>
      <c r="D1173" s="5" t="s">
        <v>64</v>
      </c>
      <c r="E1173" s="72" t="s">
        <v>25417</v>
      </c>
      <c r="F1173" s="71">
        <v>0</v>
      </c>
      <c r="G1173" s="52" t="s">
        <v>185</v>
      </c>
      <c r="H1173" s="5" t="s">
        <v>4462</v>
      </c>
      <c r="I1173" s="5">
        <v>1</v>
      </c>
      <c r="J1173" s="72" t="s">
        <v>25417</v>
      </c>
      <c r="K1173" s="71">
        <v>200</v>
      </c>
      <c r="L1173" s="64">
        <v>0</v>
      </c>
      <c r="M1173" s="5">
        <v>15</v>
      </c>
      <c r="N1173" s="5">
        <v>1192</v>
      </c>
      <c r="O1173" s="47" t="s">
        <v>21458</v>
      </c>
      <c r="P1173" s="46" t="s">
        <v>25761</v>
      </c>
      <c r="Q1173" s="2" t="str">
        <f t="shared" si="138"/>
        <v>&lt;a href="set03\gc\gc_january_1899_to_december_1900\obituaries\newton,_charlie_obituary_part_1_september_21,_1899_p1_gc.pdf"&gt;Newton, Charlie - part 1&lt;/a&gt;</v>
      </c>
      <c r="R1173" s="55">
        <f t="shared" si="132"/>
        <v>10</v>
      </c>
      <c r="S1173" s="55">
        <f t="shared" si="133"/>
        <v>13</v>
      </c>
      <c r="T1173" s="55" t="str">
        <f t="shared" si="134"/>
        <v>1899</v>
      </c>
      <c r="U1173" s="55" t="str">
        <f t="shared" si="135"/>
        <v>September</v>
      </c>
      <c r="V1173" s="55">
        <f t="shared" si="136"/>
        <v>9</v>
      </c>
      <c r="W1173" s="55" t="str">
        <f t="shared" si="137"/>
        <v>21</v>
      </c>
      <c r="X1173" s="2">
        <f t="shared" si="139"/>
        <v>152</v>
      </c>
    </row>
    <row r="1174" spans="1:24" x14ac:dyDescent="0.25">
      <c r="A1174" s="2">
        <v>2614</v>
      </c>
      <c r="B1174" s="4" t="s">
        <v>5775</v>
      </c>
      <c r="C1174" s="5"/>
      <c r="D1174" s="5" t="s">
        <v>64</v>
      </c>
      <c r="E1174" s="72" t="s">
        <v>25417</v>
      </c>
      <c r="F1174" s="71">
        <v>0</v>
      </c>
      <c r="G1174" s="52" t="s">
        <v>185</v>
      </c>
      <c r="H1174" s="5" t="s">
        <v>4462</v>
      </c>
      <c r="I1174" s="5">
        <v>1</v>
      </c>
      <c r="J1174" s="72" t="s">
        <v>25417</v>
      </c>
      <c r="K1174" s="71">
        <v>200</v>
      </c>
      <c r="L1174" s="64">
        <v>0</v>
      </c>
      <c r="M1174" s="5">
        <v>15</v>
      </c>
      <c r="N1174" s="5">
        <v>1193</v>
      </c>
      <c r="O1174" s="47" t="s">
        <v>21459</v>
      </c>
      <c r="P1174" s="46" t="s">
        <v>25761</v>
      </c>
      <c r="Q1174" s="2" t="str">
        <f t="shared" si="138"/>
        <v>&lt;a href="set03\gc\gc_january_1899_to_december_1900\obituaries\newton,_charlie_obituary_part_2_september_21,_1899_p1_gc.pdf"&gt;Newton, Charlie - part 2&lt;/a&gt;</v>
      </c>
      <c r="R1174" s="55">
        <f t="shared" si="132"/>
        <v>10</v>
      </c>
      <c r="S1174" s="55">
        <f t="shared" si="133"/>
        <v>13</v>
      </c>
      <c r="T1174" s="55" t="str">
        <f t="shared" si="134"/>
        <v>1899</v>
      </c>
      <c r="U1174" s="55" t="str">
        <f t="shared" si="135"/>
        <v>September</v>
      </c>
      <c r="V1174" s="55">
        <f t="shared" si="136"/>
        <v>9</v>
      </c>
      <c r="W1174" s="55" t="str">
        <f t="shared" si="137"/>
        <v>21</v>
      </c>
      <c r="X1174" s="2">
        <f t="shared" si="139"/>
        <v>152</v>
      </c>
    </row>
    <row r="1175" spans="1:24" x14ac:dyDescent="0.25">
      <c r="A1175" s="2">
        <v>2615</v>
      </c>
      <c r="B1175" s="4" t="s">
        <v>5776</v>
      </c>
      <c r="C1175" s="5"/>
      <c r="D1175" s="5" t="s">
        <v>62</v>
      </c>
      <c r="E1175" s="72" t="s">
        <v>24925</v>
      </c>
      <c r="F1175" s="71">
        <v>0</v>
      </c>
      <c r="G1175" s="52" t="s">
        <v>185</v>
      </c>
      <c r="H1175" s="5" t="s">
        <v>4462</v>
      </c>
      <c r="I1175" s="5">
        <v>4</v>
      </c>
      <c r="J1175" s="72" t="s">
        <v>24925</v>
      </c>
      <c r="K1175" s="71">
        <v>200</v>
      </c>
      <c r="L1175" s="64">
        <v>0</v>
      </c>
      <c r="M1175" s="5">
        <v>15</v>
      </c>
      <c r="N1175" s="5">
        <v>1194</v>
      </c>
      <c r="O1175" s="47" t="s">
        <v>21460</v>
      </c>
      <c r="P1175" s="46" t="s">
        <v>25761</v>
      </c>
      <c r="Q1175" s="2" t="str">
        <f t="shared" si="138"/>
        <v>&lt;a href="set03\gc\gc_january_1899_to_december_1900\obituaries\newton,_chas_death_notice_september_21,_1899_p4_gc.pdf"&gt;Newton, Chas&lt;/a&gt;</v>
      </c>
      <c r="R1175" s="55">
        <f t="shared" si="132"/>
        <v>10</v>
      </c>
      <c r="S1175" s="55">
        <f t="shared" si="133"/>
        <v>13</v>
      </c>
      <c r="T1175" s="55" t="str">
        <f t="shared" si="134"/>
        <v>1899</v>
      </c>
      <c r="U1175" s="55" t="str">
        <f t="shared" si="135"/>
        <v>September</v>
      </c>
      <c r="V1175" s="55">
        <f t="shared" si="136"/>
        <v>9</v>
      </c>
      <c r="W1175" s="55" t="str">
        <f t="shared" si="137"/>
        <v>21</v>
      </c>
      <c r="X1175" s="2">
        <f t="shared" si="139"/>
        <v>134</v>
      </c>
    </row>
    <row r="1176" spans="1:24" x14ac:dyDescent="0.25">
      <c r="A1176" s="2">
        <v>958</v>
      </c>
      <c r="B1176" s="4" t="s">
        <v>5792</v>
      </c>
      <c r="C1176" s="5"/>
      <c r="D1176" s="5" t="s">
        <v>64</v>
      </c>
      <c r="E1176" s="72" t="s">
        <v>24886</v>
      </c>
      <c r="F1176" s="71" t="s">
        <v>25419</v>
      </c>
      <c r="G1176" s="52" t="s">
        <v>1419</v>
      </c>
      <c r="H1176" s="5" t="s">
        <v>4462</v>
      </c>
      <c r="I1176" s="5">
        <v>1</v>
      </c>
      <c r="J1176" s="72" t="s">
        <v>24886</v>
      </c>
      <c r="K1176" s="71">
        <v>39</v>
      </c>
      <c r="L1176" s="64">
        <v>0</v>
      </c>
      <c r="M1176" s="5">
        <v>15</v>
      </c>
      <c r="N1176" s="5">
        <v>1211</v>
      </c>
      <c r="O1176" s="47" t="s">
        <v>21477</v>
      </c>
      <c r="P1176" s="46" t="s">
        <v>25761</v>
      </c>
      <c r="Q1176" s="2" t="str">
        <f t="shared" si="138"/>
        <v>&lt;a href="set03\gc\gc_january_1899_to_december_1900\obituaries\stewart,_mrs_william_obituary_september_28,1_899_p1_gc.pdf"&gt;Stewart, Mrs. William&lt;/a&gt;</v>
      </c>
      <c r="R1176" s="55">
        <f t="shared" si="132"/>
        <v>10</v>
      </c>
      <c r="S1176" s="55">
        <f t="shared" si="133"/>
        <v>13</v>
      </c>
      <c r="T1176" s="55" t="str">
        <f t="shared" si="134"/>
        <v>1899</v>
      </c>
      <c r="U1176" s="55" t="str">
        <f t="shared" si="135"/>
        <v>September</v>
      </c>
      <c r="V1176" s="55">
        <f t="shared" si="136"/>
        <v>9</v>
      </c>
      <c r="W1176" s="55" t="str">
        <f t="shared" si="137"/>
        <v>28</v>
      </c>
      <c r="X1176" s="2">
        <f t="shared" si="139"/>
        <v>147</v>
      </c>
    </row>
    <row r="1177" spans="1:24" x14ac:dyDescent="0.25">
      <c r="A1177" s="2">
        <v>1161</v>
      </c>
      <c r="B1177" s="4" t="s">
        <v>5752</v>
      </c>
      <c r="C1177" s="5"/>
      <c r="D1177" s="5" t="s">
        <v>64</v>
      </c>
      <c r="E1177" s="72" t="s">
        <v>25411</v>
      </c>
      <c r="F1177" s="71">
        <v>53</v>
      </c>
      <c r="G1177" s="52" t="s">
        <v>1419</v>
      </c>
      <c r="H1177" s="5" t="s">
        <v>4462</v>
      </c>
      <c r="I1177" s="5">
        <v>5</v>
      </c>
      <c r="J1177" s="72" t="s">
        <v>25411</v>
      </c>
      <c r="K1177" s="71">
        <v>53</v>
      </c>
      <c r="L1177" s="64">
        <v>0</v>
      </c>
      <c r="M1177" s="5">
        <v>15</v>
      </c>
      <c r="N1177" s="5">
        <v>1168</v>
      </c>
      <c r="O1177" s="47" t="s">
        <v>21435</v>
      </c>
      <c r="P1177" s="46" t="s">
        <v>25761</v>
      </c>
      <c r="Q1177" s="2" t="str">
        <f t="shared" si="138"/>
        <v>&lt;a href="set03\gc\gc_january_1899_to_december_1900\obituaries\gullickson,_mrs._george_obituary_september_28,_1899_p5_gc.pdf"&gt;Gullickson, Mrs. George&lt;/a&gt;</v>
      </c>
      <c r="R1177" s="55">
        <f t="shared" si="132"/>
        <v>10</v>
      </c>
      <c r="S1177" s="55">
        <f t="shared" si="133"/>
        <v>13</v>
      </c>
      <c r="T1177" s="55" t="str">
        <f t="shared" si="134"/>
        <v>1899</v>
      </c>
      <c r="U1177" s="55" t="str">
        <f t="shared" si="135"/>
        <v>September</v>
      </c>
      <c r="V1177" s="55">
        <f t="shared" si="136"/>
        <v>9</v>
      </c>
      <c r="W1177" s="55" t="str">
        <f t="shared" si="137"/>
        <v>28</v>
      </c>
      <c r="X1177" s="2">
        <f t="shared" si="139"/>
        <v>152</v>
      </c>
    </row>
    <row r="1178" spans="1:24" x14ac:dyDescent="0.25">
      <c r="A1178" s="2">
        <v>606</v>
      </c>
      <c r="B1178" s="4" t="s">
        <v>5796</v>
      </c>
      <c r="C1178" s="5"/>
      <c r="D1178" s="5" t="s">
        <v>64</v>
      </c>
      <c r="E1178" s="72">
        <v>0</v>
      </c>
      <c r="F1178" s="71">
        <v>19</v>
      </c>
      <c r="G1178" s="52" t="s">
        <v>1160</v>
      </c>
      <c r="H1178" s="5" t="s">
        <v>4462</v>
      </c>
      <c r="I1178" s="5">
        <v>1</v>
      </c>
      <c r="J1178" s="72" t="s">
        <v>25676</v>
      </c>
      <c r="K1178" s="71">
        <v>19</v>
      </c>
      <c r="L1178" s="64">
        <v>0</v>
      </c>
      <c r="M1178" s="5">
        <v>15</v>
      </c>
      <c r="N1178" s="5">
        <v>1215</v>
      </c>
      <c r="O1178" s="47" t="s">
        <v>21481</v>
      </c>
      <c r="P1178" s="46" t="s">
        <v>25761</v>
      </c>
      <c r="Q1178" s="2" t="str">
        <f t="shared" si="138"/>
        <v>&lt;a href="set03\gc\gc_january_1899_to_december_1900\obituaries\ward,_miss_emma_obituary_october_26,_1899_p1_gc.pdf"&gt;Ward, Miss Emma&lt;/a&gt;</v>
      </c>
      <c r="R1178" s="55">
        <f t="shared" si="132"/>
        <v>8</v>
      </c>
      <c r="S1178" s="55">
        <f t="shared" si="133"/>
        <v>11</v>
      </c>
      <c r="T1178" s="55" t="str">
        <f t="shared" si="134"/>
        <v>1899</v>
      </c>
      <c r="U1178" s="55" t="str">
        <f t="shared" si="135"/>
        <v>October</v>
      </c>
      <c r="V1178" s="55">
        <f t="shared" si="136"/>
        <v>10</v>
      </c>
      <c r="W1178" s="55" t="str">
        <f t="shared" si="137"/>
        <v>26</v>
      </c>
      <c r="X1178" s="2">
        <f t="shared" si="139"/>
        <v>134</v>
      </c>
    </row>
    <row r="1179" spans="1:24" x14ac:dyDescent="0.25">
      <c r="A1179" s="2">
        <v>1803</v>
      </c>
      <c r="B1179" s="4" t="s">
        <v>5725</v>
      </c>
      <c r="C1179" s="5"/>
      <c r="D1179" s="5" t="s">
        <v>64</v>
      </c>
      <c r="E1179" s="72" t="s">
        <v>13510</v>
      </c>
      <c r="F1179" s="71">
        <v>0</v>
      </c>
      <c r="G1179" s="52" t="s">
        <v>161</v>
      </c>
      <c r="H1179" s="5" t="s">
        <v>4462</v>
      </c>
      <c r="I1179" s="5">
        <v>4</v>
      </c>
      <c r="J1179" s="72" t="s">
        <v>13510</v>
      </c>
      <c r="K1179" s="71">
        <v>200</v>
      </c>
      <c r="L1179" s="64">
        <v>0</v>
      </c>
      <c r="M1179" s="5">
        <v>15</v>
      </c>
      <c r="N1179" s="5">
        <v>1141</v>
      </c>
      <c r="O1179" s="47" t="s">
        <v>21408</v>
      </c>
      <c r="P1179" s="46" t="s">
        <v>25761</v>
      </c>
      <c r="Q1179" s="2" t="str">
        <f t="shared" si="138"/>
        <v>&lt;a href="set03\gc\gc_january_1899_to_december_1900\obituaries\allen,_joseph_obituary_november_2,_1899_p4_gc.pdf"&gt;Allen, Joseph&lt;/a&gt;</v>
      </c>
      <c r="R1179" s="55">
        <f t="shared" si="132"/>
        <v>9</v>
      </c>
      <c r="S1179" s="55">
        <f t="shared" si="133"/>
        <v>11</v>
      </c>
      <c r="T1179" s="55" t="str">
        <f t="shared" si="134"/>
        <v>1899</v>
      </c>
      <c r="U1179" s="55" t="str">
        <f t="shared" si="135"/>
        <v>November</v>
      </c>
      <c r="V1179" s="55">
        <f t="shared" si="136"/>
        <v>11</v>
      </c>
      <c r="W1179" s="55" t="str">
        <f t="shared" si="137"/>
        <v xml:space="preserve"> 2</v>
      </c>
      <c r="X1179" s="2">
        <f t="shared" si="139"/>
        <v>130</v>
      </c>
    </row>
    <row r="1180" spans="1:24" x14ac:dyDescent="0.25">
      <c r="A1180" s="2">
        <v>1441</v>
      </c>
      <c r="B1180" s="4" t="s">
        <v>5780</v>
      </c>
      <c r="C1180" s="5"/>
      <c r="D1180" s="5" t="s">
        <v>64</v>
      </c>
      <c r="E1180" s="72" t="s">
        <v>24851</v>
      </c>
      <c r="F1180" s="71">
        <v>67</v>
      </c>
      <c r="G1180" s="52" t="s">
        <v>139</v>
      </c>
      <c r="H1180" s="5" t="s">
        <v>4462</v>
      </c>
      <c r="I1180" s="5">
        <v>5</v>
      </c>
      <c r="J1180" s="72" t="s">
        <v>24851</v>
      </c>
      <c r="K1180" s="71">
        <v>67</v>
      </c>
      <c r="L1180" s="64">
        <v>0</v>
      </c>
      <c r="M1180" s="5">
        <v>15</v>
      </c>
      <c r="N1180" s="5">
        <v>1197</v>
      </c>
      <c r="O1180" s="47" t="s">
        <v>21463</v>
      </c>
      <c r="P1180" s="46" t="s">
        <v>25761</v>
      </c>
      <c r="Q1180" s="2" t="str">
        <f t="shared" si="138"/>
        <v>&lt;a href="set03\gc\gc_january_1899_to_december_1900\obituaries\olson,_alfred_obituary_november_16,_1899_p5_gc.pdf"&gt;Olson, Alfred&lt;/a&gt;</v>
      </c>
      <c r="R1180" s="55">
        <f t="shared" si="132"/>
        <v>9</v>
      </c>
      <c r="S1180" s="55">
        <f t="shared" si="133"/>
        <v>12</v>
      </c>
      <c r="T1180" s="55" t="str">
        <f t="shared" si="134"/>
        <v>1899</v>
      </c>
      <c r="U1180" s="55" t="str">
        <f t="shared" si="135"/>
        <v>November</v>
      </c>
      <c r="V1180" s="55">
        <f t="shared" si="136"/>
        <v>11</v>
      </c>
      <c r="W1180" s="55" t="str">
        <f t="shared" si="137"/>
        <v>16</v>
      </c>
      <c r="X1180" s="2">
        <f t="shared" si="139"/>
        <v>131</v>
      </c>
    </row>
    <row r="1181" spans="1:24" x14ac:dyDescent="0.25">
      <c r="A1181" s="2">
        <v>2246</v>
      </c>
      <c r="B1181" s="4" t="s">
        <v>5758</v>
      </c>
      <c r="C1181" s="5"/>
      <c r="D1181" s="5" t="s">
        <v>64</v>
      </c>
      <c r="E1181" s="72">
        <v>0</v>
      </c>
      <c r="F1181" s="71">
        <v>0</v>
      </c>
      <c r="G1181" s="52" t="s">
        <v>139</v>
      </c>
      <c r="H1181" s="5" t="s">
        <v>4462</v>
      </c>
      <c r="I1181" s="5">
        <v>5</v>
      </c>
      <c r="J1181" s="72" t="s">
        <v>25676</v>
      </c>
      <c r="K1181" s="71">
        <v>200</v>
      </c>
      <c r="L1181" s="64">
        <v>0</v>
      </c>
      <c r="M1181" s="5">
        <v>15</v>
      </c>
      <c r="N1181" s="5">
        <v>1175</v>
      </c>
      <c r="O1181" s="47" t="s">
        <v>21442</v>
      </c>
      <c r="P1181" s="46" t="s">
        <v>25761</v>
      </c>
      <c r="Q1181" s="2" t="str">
        <f t="shared" si="138"/>
        <v>&lt;a href="set03\gc\gc_january_1899_to_december_1900\obituaries\hill,_2nd_son_of_mrs._j_obituary_november_16,_1899_p5_gc.pdf"&gt;Hill, 2nd son of Mrs. J&lt;/a&gt;</v>
      </c>
      <c r="R1181" s="55">
        <f t="shared" si="132"/>
        <v>9</v>
      </c>
      <c r="S1181" s="55">
        <f t="shared" si="133"/>
        <v>12</v>
      </c>
      <c r="T1181" s="55" t="str">
        <f t="shared" si="134"/>
        <v>1899</v>
      </c>
      <c r="U1181" s="55" t="str">
        <f t="shared" si="135"/>
        <v>November</v>
      </c>
      <c r="V1181" s="55">
        <f t="shared" si="136"/>
        <v>11</v>
      </c>
      <c r="W1181" s="55" t="str">
        <f t="shared" si="137"/>
        <v>16</v>
      </c>
      <c r="X1181" s="2">
        <f t="shared" si="139"/>
        <v>151</v>
      </c>
    </row>
    <row r="1182" spans="1:24" x14ac:dyDescent="0.25">
      <c r="A1182" s="2">
        <v>2638</v>
      </c>
      <c r="B1182" s="4" t="s">
        <v>5781</v>
      </c>
      <c r="C1182" s="5"/>
      <c r="D1182" s="5" t="s">
        <v>64</v>
      </c>
      <c r="E1182" s="72">
        <v>0</v>
      </c>
      <c r="F1182" s="71">
        <v>0</v>
      </c>
      <c r="G1182" s="52" t="s">
        <v>139</v>
      </c>
      <c r="H1182" s="5" t="s">
        <v>4462</v>
      </c>
      <c r="I1182" s="5">
        <v>5</v>
      </c>
      <c r="J1182" s="72" t="s">
        <v>25676</v>
      </c>
      <c r="K1182" s="71">
        <v>200</v>
      </c>
      <c r="L1182" s="64">
        <v>0</v>
      </c>
      <c r="M1182" s="5">
        <v>15</v>
      </c>
      <c r="N1182" s="5">
        <v>1198</v>
      </c>
      <c r="O1182" s="47" t="s">
        <v>21464</v>
      </c>
      <c r="P1182" s="46" t="s">
        <v>25761</v>
      </c>
      <c r="Q1182" s="2" t="str">
        <f t="shared" si="138"/>
        <v>&lt;a href="set03\gc\gc_january_1899_to_december_1900\obituaries\olson,_andrew_obituary_november_16,_1899_p5_gc.pdf"&gt;Olson, Andrew&lt;/a&gt;</v>
      </c>
      <c r="R1182" s="55">
        <f t="shared" si="132"/>
        <v>9</v>
      </c>
      <c r="S1182" s="55">
        <f t="shared" si="133"/>
        <v>12</v>
      </c>
      <c r="T1182" s="55" t="str">
        <f t="shared" si="134"/>
        <v>1899</v>
      </c>
      <c r="U1182" s="55" t="str">
        <f t="shared" si="135"/>
        <v>November</v>
      </c>
      <c r="V1182" s="55">
        <f t="shared" si="136"/>
        <v>11</v>
      </c>
      <c r="W1182" s="55" t="str">
        <f t="shared" si="137"/>
        <v>16</v>
      </c>
      <c r="X1182" s="2">
        <f t="shared" si="139"/>
        <v>131</v>
      </c>
    </row>
    <row r="1183" spans="1:24" x14ac:dyDescent="0.25">
      <c r="A1183" s="2">
        <v>810</v>
      </c>
      <c r="B1183" s="4" t="s">
        <v>5783</v>
      </c>
      <c r="C1183" s="5"/>
      <c r="D1183" s="5" t="s">
        <v>64</v>
      </c>
      <c r="E1183" s="72" t="s">
        <v>24886</v>
      </c>
      <c r="F1183" s="71">
        <v>29</v>
      </c>
      <c r="G1183" s="52" t="s">
        <v>118</v>
      </c>
      <c r="H1183" s="5" t="s">
        <v>4462</v>
      </c>
      <c r="I1183" s="5">
        <v>1</v>
      </c>
      <c r="J1183" s="72" t="s">
        <v>24886</v>
      </c>
      <c r="K1183" s="71">
        <v>29</v>
      </c>
      <c r="L1183" s="64">
        <v>0</v>
      </c>
      <c r="M1183" s="5">
        <v>15</v>
      </c>
      <c r="N1183" s="5">
        <v>1201</v>
      </c>
      <c r="O1183" s="47" t="s">
        <v>21467</v>
      </c>
      <c r="P1183" s="46" t="s">
        <v>25761</v>
      </c>
      <c r="Q1183" s="2" t="str">
        <f t="shared" si="138"/>
        <v>&lt;a href="set03\gc\gc_january_1899_to_december_1900\obituaries\rice,_miss_belle_obituary_december_7,_1899_p1_gc.pdf"&gt;Rice, Miss Belle&lt;/a&gt;</v>
      </c>
      <c r="R1183" s="55">
        <f t="shared" si="132"/>
        <v>9</v>
      </c>
      <c r="S1183" s="55">
        <f t="shared" si="133"/>
        <v>11</v>
      </c>
      <c r="T1183" s="55" t="str">
        <f t="shared" si="134"/>
        <v>1899</v>
      </c>
      <c r="U1183" s="55" t="str">
        <f t="shared" si="135"/>
        <v>December</v>
      </c>
      <c r="V1183" s="55">
        <f t="shared" si="136"/>
        <v>12</v>
      </c>
      <c r="W1183" s="55" t="str">
        <f t="shared" si="137"/>
        <v xml:space="preserve"> 7</v>
      </c>
      <c r="X1183" s="2">
        <f t="shared" si="139"/>
        <v>136</v>
      </c>
    </row>
    <row r="1184" spans="1:24" x14ac:dyDescent="0.25">
      <c r="A1184" s="2">
        <v>1098</v>
      </c>
      <c r="B1184" s="4" t="s">
        <v>5745</v>
      </c>
      <c r="C1184" s="5"/>
      <c r="D1184" s="5" t="s">
        <v>64</v>
      </c>
      <c r="E1184" s="72" t="s">
        <v>25409</v>
      </c>
      <c r="F1184" s="71" t="s">
        <v>25094</v>
      </c>
      <c r="G1184" s="52" t="s">
        <v>118</v>
      </c>
      <c r="H1184" s="5" t="s">
        <v>4462</v>
      </c>
      <c r="I1184" s="5">
        <v>1</v>
      </c>
      <c r="J1184" s="72" t="s">
        <v>25409</v>
      </c>
      <c r="K1184" s="71">
        <v>50</v>
      </c>
      <c r="L1184" s="64">
        <v>0</v>
      </c>
      <c r="M1184" s="5">
        <v>15</v>
      </c>
      <c r="N1184" s="5">
        <v>1159</v>
      </c>
      <c r="O1184" s="47" t="s">
        <v>21427</v>
      </c>
      <c r="P1184" s="46" t="s">
        <v>25761</v>
      </c>
      <c r="Q1184" s="2" t="str">
        <f t="shared" si="138"/>
        <v>&lt;a href="set03\gc\gc_january_1899_to_december_1900\obituaries\collins,_william_obituary_december_7,_1899_p1_gc.pdf"&gt;Collins, William&lt;/a&gt;</v>
      </c>
      <c r="R1184" s="55">
        <f t="shared" si="132"/>
        <v>9</v>
      </c>
      <c r="S1184" s="55">
        <f t="shared" si="133"/>
        <v>11</v>
      </c>
      <c r="T1184" s="55" t="str">
        <f t="shared" si="134"/>
        <v>1899</v>
      </c>
      <c r="U1184" s="55" t="str">
        <f t="shared" si="135"/>
        <v>December</v>
      </c>
      <c r="V1184" s="55">
        <f t="shared" si="136"/>
        <v>12</v>
      </c>
      <c r="W1184" s="55" t="str">
        <f t="shared" si="137"/>
        <v xml:space="preserve"> 7</v>
      </c>
      <c r="X1184" s="2">
        <f t="shared" si="139"/>
        <v>136</v>
      </c>
    </row>
    <row r="1185" spans="1:24" x14ac:dyDescent="0.25">
      <c r="A1185" s="2">
        <v>1201</v>
      </c>
      <c r="B1185" s="4" t="s">
        <v>5779</v>
      </c>
      <c r="C1185" s="5"/>
      <c r="D1185" s="5" t="s">
        <v>64</v>
      </c>
      <c r="E1185" s="72">
        <v>0</v>
      </c>
      <c r="F1185" s="71">
        <v>55</v>
      </c>
      <c r="G1185" s="52" t="s">
        <v>118</v>
      </c>
      <c r="H1185" s="5" t="s">
        <v>4462</v>
      </c>
      <c r="I1185" s="5">
        <v>4</v>
      </c>
      <c r="J1185" s="72" t="s">
        <v>25676</v>
      </c>
      <c r="K1185" s="71">
        <v>55</v>
      </c>
      <c r="L1185" s="64">
        <v>0</v>
      </c>
      <c r="M1185" s="5">
        <v>15</v>
      </c>
      <c r="N1185" s="5">
        <v>1196</v>
      </c>
      <c r="O1185" s="47" t="s">
        <v>21462</v>
      </c>
      <c r="P1185" s="46" t="s">
        <v>25761</v>
      </c>
      <c r="Q1185" s="2" t="str">
        <f t="shared" si="138"/>
        <v>&lt;a href="set03\gc\gc_january_1899_to_december_1900\obituaries\nordhougen,_mrs._tollef_obituary_december_7,_1899_p4_gc.pdf"&gt;Nordhougen, Mrs. Tollef&lt;/a&gt;</v>
      </c>
      <c r="R1185" s="55">
        <f t="shared" si="132"/>
        <v>9</v>
      </c>
      <c r="S1185" s="55">
        <f t="shared" si="133"/>
        <v>11</v>
      </c>
      <c r="T1185" s="55" t="str">
        <f t="shared" si="134"/>
        <v>1899</v>
      </c>
      <c r="U1185" s="55" t="str">
        <f t="shared" si="135"/>
        <v>December</v>
      </c>
      <c r="V1185" s="55">
        <f t="shared" si="136"/>
        <v>12</v>
      </c>
      <c r="W1185" s="55" t="str">
        <f t="shared" si="137"/>
        <v xml:space="preserve"> 7</v>
      </c>
      <c r="X1185" s="2">
        <f t="shared" si="139"/>
        <v>150</v>
      </c>
    </row>
    <row r="1186" spans="1:24" x14ac:dyDescent="0.25">
      <c r="A1186" s="2">
        <v>1329</v>
      </c>
      <c r="B1186" s="4" t="s">
        <v>5757</v>
      </c>
      <c r="C1186" s="5"/>
      <c r="D1186" s="5" t="s">
        <v>64</v>
      </c>
      <c r="E1186" s="72">
        <v>0</v>
      </c>
      <c r="F1186" s="71">
        <v>62</v>
      </c>
      <c r="G1186" s="52" t="s">
        <v>1298</v>
      </c>
      <c r="H1186" s="5" t="s">
        <v>4462</v>
      </c>
      <c r="I1186" s="5">
        <v>5</v>
      </c>
      <c r="J1186" s="72" t="s">
        <v>25676</v>
      </c>
      <c r="K1186" s="71">
        <v>62</v>
      </c>
      <c r="L1186" s="64">
        <v>0</v>
      </c>
      <c r="M1186" s="5">
        <v>15</v>
      </c>
      <c r="N1186" s="5">
        <v>1174</v>
      </c>
      <c r="O1186" s="47" t="s">
        <v>21441</v>
      </c>
      <c r="P1186" s="46" t="s">
        <v>25761</v>
      </c>
      <c r="Q1186" s="2" t="str">
        <f t="shared" si="138"/>
        <v>&lt;a href="set03\gc\gc_january_1899_to_december_1900\obituaries\helland,_mrs_h_h_obituary_december_28,_1899_p5_gc.pdf"&gt;Helland, Mrs. H H&lt;/a&gt;</v>
      </c>
      <c r="R1186" s="55">
        <f t="shared" si="132"/>
        <v>9</v>
      </c>
      <c r="S1186" s="55">
        <f t="shared" si="133"/>
        <v>12</v>
      </c>
      <c r="T1186" s="55" t="str">
        <f t="shared" si="134"/>
        <v>1899</v>
      </c>
      <c r="U1186" s="55" t="str">
        <f t="shared" si="135"/>
        <v>December</v>
      </c>
      <c r="V1186" s="55">
        <f t="shared" si="136"/>
        <v>12</v>
      </c>
      <c r="W1186" s="55" t="str">
        <f t="shared" si="137"/>
        <v>28</v>
      </c>
      <c r="X1186" s="2">
        <f t="shared" si="139"/>
        <v>138</v>
      </c>
    </row>
    <row r="1187" spans="1:24" x14ac:dyDescent="0.25">
      <c r="A1187" s="2">
        <v>2858</v>
      </c>
      <c r="B1187" s="4" t="s">
        <v>5788</v>
      </c>
      <c r="C1187" s="5"/>
      <c r="D1187" s="5" t="s">
        <v>64</v>
      </c>
      <c r="E1187" s="72">
        <v>0</v>
      </c>
      <c r="F1187" s="71">
        <v>0</v>
      </c>
      <c r="G1187" s="52" t="s">
        <v>1298</v>
      </c>
      <c r="H1187" s="5" t="s">
        <v>4462</v>
      </c>
      <c r="I1187" s="5">
        <v>1</v>
      </c>
      <c r="J1187" s="72" t="s">
        <v>25676</v>
      </c>
      <c r="K1187" s="71">
        <v>200</v>
      </c>
      <c r="L1187" s="64">
        <v>0</v>
      </c>
      <c r="M1187" s="5">
        <v>15</v>
      </c>
      <c r="N1187" s="5">
        <v>1207</v>
      </c>
      <c r="O1187" s="47" t="s">
        <v>21473</v>
      </c>
      <c r="P1187" s="46" t="s">
        <v>25761</v>
      </c>
      <c r="Q1187" s="2" t="str">
        <f t="shared" si="138"/>
        <v>&lt;a href="set03\gc\gc_january_1899_to_december_1900\obituaries\simmons,_h_c_obituary_december_28,_1899_p1_gc.pdf"&gt;Simmons, H C&lt;/a&gt;</v>
      </c>
      <c r="R1187" s="55">
        <f t="shared" si="132"/>
        <v>9</v>
      </c>
      <c r="S1187" s="55">
        <f t="shared" si="133"/>
        <v>12</v>
      </c>
      <c r="T1187" s="55" t="str">
        <f t="shared" si="134"/>
        <v>1899</v>
      </c>
      <c r="U1187" s="55" t="str">
        <f t="shared" si="135"/>
        <v>December</v>
      </c>
      <c r="V1187" s="55">
        <f t="shared" si="136"/>
        <v>12</v>
      </c>
      <c r="W1187" s="55" t="str">
        <f t="shared" si="137"/>
        <v>28</v>
      </c>
      <c r="X1187" s="2">
        <f t="shared" si="139"/>
        <v>129</v>
      </c>
    </row>
    <row r="1188" spans="1:24" x14ac:dyDescent="0.25">
      <c r="A1188" s="2">
        <v>2189</v>
      </c>
      <c r="B1188" s="4" t="s">
        <v>5755</v>
      </c>
      <c r="C1188" s="5"/>
      <c r="D1188" s="5" t="s">
        <v>64</v>
      </c>
      <c r="E1188" s="72" t="s">
        <v>8103</v>
      </c>
      <c r="F1188" s="71">
        <v>0</v>
      </c>
      <c r="G1188" s="52">
        <v>4</v>
      </c>
      <c r="H1188" s="5" t="s">
        <v>4462</v>
      </c>
      <c r="I1188" s="5">
        <v>5</v>
      </c>
      <c r="J1188" s="72" t="s">
        <v>8103</v>
      </c>
      <c r="K1188" s="71">
        <v>200</v>
      </c>
      <c r="L1188" s="64">
        <v>0</v>
      </c>
      <c r="M1188" s="5">
        <v>15</v>
      </c>
      <c r="N1188" s="5">
        <v>1171</v>
      </c>
      <c r="O1188" s="47" t="s">
        <v>21438</v>
      </c>
      <c r="P1188" s="46" t="s">
        <v>25761</v>
      </c>
      <c r="Q1188" s="2" t="str">
        <f t="shared" si="138"/>
        <v>&lt;a href="set03\gc\gc_january_1899_to_december_1900\obituaries\haase,_carl_obituary_january_4,_1900_p5_gc.pdf"&gt;Haase, Carl&lt;/a&gt;</v>
      </c>
      <c r="T1188" s="39">
        <f t="shared" ref="T1188:T1219" si="140">YEAR(G1188)</f>
        <v>1900</v>
      </c>
      <c r="U1188" s="2">
        <f t="shared" ref="U1188:U1219" si="141">MONTH(G1188)</f>
        <v>1</v>
      </c>
      <c r="V1188" s="2">
        <f t="shared" ref="V1188:V1219" si="142">U1188</f>
        <v>1</v>
      </c>
      <c r="W1188" s="2">
        <f t="shared" ref="W1188:W1219" si="143">DAY(G1188)</f>
        <v>4</v>
      </c>
      <c r="X1188" s="2">
        <f t="shared" si="139"/>
        <v>125</v>
      </c>
    </row>
    <row r="1189" spans="1:24" x14ac:dyDescent="0.25">
      <c r="A1189" s="2">
        <v>2778</v>
      </c>
      <c r="B1189" s="4" t="s">
        <v>5650</v>
      </c>
      <c r="C1189" s="5"/>
      <c r="D1189" s="5" t="s">
        <v>62</v>
      </c>
      <c r="E1189" s="72" t="s">
        <v>24926</v>
      </c>
      <c r="F1189" s="71">
        <v>0</v>
      </c>
      <c r="G1189" s="52">
        <v>11</v>
      </c>
      <c r="H1189" s="5" t="s">
        <v>4462</v>
      </c>
      <c r="I1189" s="5">
        <v>5</v>
      </c>
      <c r="J1189" s="72" t="s">
        <v>24926</v>
      </c>
      <c r="K1189" s="71">
        <v>200</v>
      </c>
      <c r="L1189" s="64">
        <v>0</v>
      </c>
      <c r="M1189" s="5">
        <v>15</v>
      </c>
      <c r="N1189" s="5">
        <v>1204</v>
      </c>
      <c r="O1189" s="47" t="s">
        <v>21470</v>
      </c>
      <c r="P1189" s="46" t="s">
        <v>25761</v>
      </c>
      <c r="Q1189" s="2" t="str">
        <f t="shared" si="138"/>
        <v>&lt;a href="set03\gc\gc_january_1899_to_december_1900\obituaries\root,_herbert_death_notice_january_11,_1900_p5_gc.pdf"&gt;Root, Herbert&lt;/a&gt;</v>
      </c>
      <c r="T1189" s="39">
        <f t="shared" si="140"/>
        <v>1900</v>
      </c>
      <c r="U1189" s="2">
        <f t="shared" si="141"/>
        <v>1</v>
      </c>
      <c r="V1189" s="2">
        <f t="shared" si="142"/>
        <v>1</v>
      </c>
      <c r="W1189" s="2">
        <f t="shared" si="143"/>
        <v>11</v>
      </c>
      <c r="X1189" s="2">
        <f t="shared" si="139"/>
        <v>134</v>
      </c>
    </row>
    <row r="1190" spans="1:24" x14ac:dyDescent="0.25">
      <c r="A1190" s="2">
        <v>1368</v>
      </c>
      <c r="B1190" s="4" t="s">
        <v>5732</v>
      </c>
      <c r="C1190" s="5"/>
      <c r="D1190" s="5" t="s">
        <v>62</v>
      </c>
      <c r="E1190" s="72">
        <v>0</v>
      </c>
      <c r="F1190" s="71">
        <v>64</v>
      </c>
      <c r="G1190" s="52">
        <v>18</v>
      </c>
      <c r="H1190" s="5" t="s">
        <v>4462</v>
      </c>
      <c r="I1190" s="5">
        <v>5</v>
      </c>
      <c r="J1190" s="72" t="s">
        <v>25676</v>
      </c>
      <c r="K1190" s="71">
        <v>64</v>
      </c>
      <c r="L1190" s="64">
        <v>0</v>
      </c>
      <c r="M1190" s="5">
        <v>15</v>
      </c>
      <c r="N1190" s="5">
        <v>1147</v>
      </c>
      <c r="O1190" s="47" t="s">
        <v>21414</v>
      </c>
      <c r="P1190" s="46" t="s">
        <v>25761</v>
      </c>
      <c r="Q1190" s="2" t="str">
        <f t="shared" si="138"/>
        <v>&lt;a href="set03\gc\gc_january_1899_to_december_1900\obituaries\arneson,_mrs._christie_death_notice_january_18,_1900_p5_gc.pdf"&gt;Arneson, Mrs. Christie&lt;/a&gt;</v>
      </c>
      <c r="T1190" s="39">
        <f t="shared" si="140"/>
        <v>1900</v>
      </c>
      <c r="U1190" s="2">
        <f t="shared" si="141"/>
        <v>1</v>
      </c>
      <c r="V1190" s="2">
        <f t="shared" si="142"/>
        <v>1</v>
      </c>
      <c r="W1190" s="2">
        <f t="shared" si="143"/>
        <v>18</v>
      </c>
      <c r="X1190" s="2">
        <f t="shared" si="139"/>
        <v>152</v>
      </c>
    </row>
    <row r="1191" spans="1:24" x14ac:dyDescent="0.25">
      <c r="A1191" s="2">
        <v>766</v>
      </c>
      <c r="B1191" s="4" t="s">
        <v>25412</v>
      </c>
      <c r="C1191" s="5"/>
      <c r="D1191" s="5" t="s">
        <v>64</v>
      </c>
      <c r="E1191" s="72" t="s">
        <v>25413</v>
      </c>
      <c r="F1191" s="71" t="s">
        <v>25414</v>
      </c>
      <c r="G1191" s="52">
        <v>25</v>
      </c>
      <c r="H1191" s="5" t="s">
        <v>4462</v>
      </c>
      <c r="I1191" s="5">
        <v>5</v>
      </c>
      <c r="J1191" s="72" t="s">
        <v>25413</v>
      </c>
      <c r="K1191" s="71">
        <v>27</v>
      </c>
      <c r="L1191" s="64"/>
      <c r="M1191" s="5">
        <v>15</v>
      </c>
      <c r="N1191" s="5">
        <v>1172</v>
      </c>
      <c r="O1191" s="47" t="s">
        <v>21439</v>
      </c>
      <c r="P1191" s="46" t="s">
        <v>25761</v>
      </c>
      <c r="Q1191" s="2" t="str">
        <f t="shared" si="138"/>
        <v>&lt;a href="set03\gc\gc_january_1899_to_december_1900\obituaries\hagen,_caroline_obituary_january_25,_1900_p5_gc.pdf"&gt;Hagen, Caroline&lt;/a&gt;</v>
      </c>
      <c r="T1191" s="39">
        <f t="shared" si="140"/>
        <v>1900</v>
      </c>
      <c r="U1191" s="2">
        <f t="shared" si="141"/>
        <v>1</v>
      </c>
      <c r="V1191" s="2">
        <f t="shared" si="142"/>
        <v>1</v>
      </c>
      <c r="W1191" s="2">
        <f t="shared" si="143"/>
        <v>25</v>
      </c>
      <c r="X1191" s="2">
        <f t="shared" si="139"/>
        <v>134</v>
      </c>
    </row>
    <row r="1192" spans="1:24" x14ac:dyDescent="0.25">
      <c r="A1192" s="2">
        <v>1986</v>
      </c>
      <c r="B1192" s="4" t="s">
        <v>5742</v>
      </c>
      <c r="C1192" s="5"/>
      <c r="D1192" s="5" t="s">
        <v>62</v>
      </c>
      <c r="E1192" s="72" t="s">
        <v>24886</v>
      </c>
      <c r="F1192" s="71">
        <v>0</v>
      </c>
      <c r="G1192" s="52">
        <v>25</v>
      </c>
      <c r="H1192" s="5" t="s">
        <v>4462</v>
      </c>
      <c r="I1192" s="5">
        <v>5</v>
      </c>
      <c r="J1192" s="72" t="s">
        <v>24886</v>
      </c>
      <c r="K1192" s="71">
        <v>200</v>
      </c>
      <c r="L1192" s="64">
        <v>0</v>
      </c>
      <c r="M1192" s="5">
        <v>15</v>
      </c>
      <c r="N1192" s="5">
        <v>1157</v>
      </c>
      <c r="O1192" s="47" t="s">
        <v>21425</v>
      </c>
      <c r="P1192" s="46" t="s">
        <v>25761</v>
      </c>
      <c r="Q1192" s="2" t="str">
        <f t="shared" si="138"/>
        <v>&lt;a href="set03\gc\gc_january_1899_to_december_1900\obituaries\christofferson,_clara_death_notice_january_25,_1900_p5_gc.pdf"&gt;Christofferson, Clara&lt;/a&gt;</v>
      </c>
      <c r="T1192" s="39">
        <f t="shared" si="140"/>
        <v>1900</v>
      </c>
      <c r="U1192" s="2">
        <f t="shared" si="141"/>
        <v>1</v>
      </c>
      <c r="V1192" s="2">
        <f t="shared" si="142"/>
        <v>1</v>
      </c>
      <c r="W1192" s="2">
        <f t="shared" si="143"/>
        <v>25</v>
      </c>
      <c r="X1192" s="2">
        <f t="shared" si="139"/>
        <v>150</v>
      </c>
    </row>
    <row r="1193" spans="1:24" x14ac:dyDescent="0.25">
      <c r="A1193" s="2">
        <v>433</v>
      </c>
      <c r="B1193" s="4" t="s">
        <v>5737</v>
      </c>
      <c r="C1193" s="5"/>
      <c r="D1193" s="5" t="s">
        <v>64</v>
      </c>
      <c r="E1193" s="72" t="s">
        <v>25408</v>
      </c>
      <c r="F1193" s="71">
        <v>10</v>
      </c>
      <c r="G1193" s="52">
        <v>89</v>
      </c>
      <c r="H1193" s="5" t="s">
        <v>4462</v>
      </c>
      <c r="I1193" s="5">
        <v>4</v>
      </c>
      <c r="J1193" s="72" t="s">
        <v>25408</v>
      </c>
      <c r="K1193" s="71">
        <v>10</v>
      </c>
      <c r="L1193" s="64">
        <v>0</v>
      </c>
      <c r="M1193" s="5">
        <v>15</v>
      </c>
      <c r="N1193" s="5">
        <v>1152</v>
      </c>
      <c r="O1193" s="47" t="s">
        <v>21419</v>
      </c>
      <c r="P1193" s="46" t="s">
        <v>25761</v>
      </c>
      <c r="Q1193" s="2" t="str">
        <f t="shared" si="138"/>
        <v>&lt;a href="set03\gc\gc_january_1899_to_december_1900\obituaries\blocker,_stella_obituary_march_29,_1900_p4_gc.pdf"&gt;Blocker, Stella&lt;/a&gt;</v>
      </c>
      <c r="T1193" s="39">
        <f t="shared" si="140"/>
        <v>1900</v>
      </c>
      <c r="U1193" s="2">
        <f t="shared" si="141"/>
        <v>3</v>
      </c>
      <c r="V1193" s="2">
        <f t="shared" si="142"/>
        <v>3</v>
      </c>
      <c r="W1193" s="2">
        <f t="shared" si="143"/>
        <v>29</v>
      </c>
      <c r="X1193" s="2">
        <f t="shared" si="139"/>
        <v>132</v>
      </c>
    </row>
    <row r="1194" spans="1:24" x14ac:dyDescent="0.25">
      <c r="A1194" s="2">
        <v>607</v>
      </c>
      <c r="B1194" s="4" t="s">
        <v>5799</v>
      </c>
      <c r="C1194" s="5"/>
      <c r="D1194" s="5" t="s">
        <v>62</v>
      </c>
      <c r="E1194" s="72" t="s">
        <v>25420</v>
      </c>
      <c r="F1194" s="71">
        <v>19</v>
      </c>
      <c r="G1194" s="52">
        <v>89</v>
      </c>
      <c r="H1194" s="5" t="s">
        <v>4462</v>
      </c>
      <c r="I1194" s="5">
        <v>5</v>
      </c>
      <c r="J1194" s="72" t="s">
        <v>25420</v>
      </c>
      <c r="K1194" s="71">
        <v>19</v>
      </c>
      <c r="L1194" s="64">
        <v>0</v>
      </c>
      <c r="M1194" s="5">
        <v>15</v>
      </c>
      <c r="N1194" s="5">
        <v>1218</v>
      </c>
      <c r="O1194" s="47" t="s">
        <v>21484</v>
      </c>
      <c r="P1194" s="46" t="s">
        <v>25761</v>
      </c>
      <c r="Q1194" s="2" t="str">
        <f t="shared" si="138"/>
        <v>&lt;a href="set03\gc\gc_january_1899_to_december_1900\obituaries\werner,_miss_death_notice_march_29,_1900_p5_gc.pdf"&gt;Werner, Miss&lt;/a&gt;</v>
      </c>
      <c r="T1194" s="39">
        <f t="shared" si="140"/>
        <v>1900</v>
      </c>
      <c r="U1194" s="2">
        <f t="shared" si="141"/>
        <v>3</v>
      </c>
      <c r="V1194" s="2">
        <f t="shared" si="142"/>
        <v>3</v>
      </c>
      <c r="W1194" s="2">
        <f t="shared" si="143"/>
        <v>29</v>
      </c>
      <c r="X1194" s="2">
        <f t="shared" si="139"/>
        <v>130</v>
      </c>
    </row>
    <row r="1195" spans="1:24" x14ac:dyDescent="0.25">
      <c r="A1195" s="2">
        <v>2126</v>
      </c>
      <c r="B1195" s="4" t="s">
        <v>5750</v>
      </c>
      <c r="C1195" s="5"/>
      <c r="D1195" s="5" t="s">
        <v>64</v>
      </c>
      <c r="E1195" s="72" t="s">
        <v>25329</v>
      </c>
      <c r="F1195" s="71">
        <v>0</v>
      </c>
      <c r="G1195" s="52">
        <v>110</v>
      </c>
      <c r="H1195" s="5" t="s">
        <v>4462</v>
      </c>
      <c r="I1195" s="5">
        <v>4</v>
      </c>
      <c r="J1195" s="72" t="s">
        <v>25329</v>
      </c>
      <c r="K1195" s="71">
        <v>200</v>
      </c>
      <c r="L1195" s="64">
        <v>0</v>
      </c>
      <c r="M1195" s="5">
        <v>15</v>
      </c>
      <c r="N1195" s="5">
        <v>1166</v>
      </c>
      <c r="O1195" s="47" t="s">
        <v>21433</v>
      </c>
      <c r="P1195" s="46" t="s">
        <v>25761</v>
      </c>
      <c r="Q1195" s="2" t="str">
        <f t="shared" si="138"/>
        <v>&lt;a href="set03\gc\gc_january_1899_to_december_1900\obituaries\fredenburg,_mrs._charley_obituary_april_19,_1900_p4_gc.pdf"&gt;Fredenburg, Mrs. Charley&lt;/a&gt;</v>
      </c>
      <c r="T1195" s="39">
        <f t="shared" si="140"/>
        <v>1900</v>
      </c>
      <c r="U1195" s="2">
        <f t="shared" si="141"/>
        <v>4</v>
      </c>
      <c r="V1195" s="2">
        <f t="shared" si="142"/>
        <v>4</v>
      </c>
      <c r="W1195" s="2">
        <f t="shared" si="143"/>
        <v>19</v>
      </c>
      <c r="X1195" s="2">
        <f t="shared" si="139"/>
        <v>150</v>
      </c>
    </row>
    <row r="1196" spans="1:24" x14ac:dyDescent="0.25">
      <c r="A1196" s="2">
        <v>366</v>
      </c>
      <c r="B1196" s="4" t="s">
        <v>5751</v>
      </c>
      <c r="C1196" s="5"/>
      <c r="D1196" s="5" t="s">
        <v>64</v>
      </c>
      <c r="E1196" s="72">
        <v>0</v>
      </c>
      <c r="F1196" s="71">
        <v>5</v>
      </c>
      <c r="G1196" s="52">
        <v>117</v>
      </c>
      <c r="H1196" s="5" t="s">
        <v>4462</v>
      </c>
      <c r="I1196" s="5">
        <v>5</v>
      </c>
      <c r="J1196" s="72" t="s">
        <v>25676</v>
      </c>
      <c r="K1196" s="71">
        <v>5</v>
      </c>
      <c r="L1196" s="64">
        <v>0</v>
      </c>
      <c r="M1196" s="5">
        <v>15</v>
      </c>
      <c r="N1196" s="5">
        <v>1167</v>
      </c>
      <c r="O1196" s="47" t="s">
        <v>21434</v>
      </c>
      <c r="P1196" s="46" t="s">
        <v>25761</v>
      </c>
      <c r="Q1196" s="2" t="str">
        <f t="shared" si="138"/>
        <v>&lt;a href="set03\gc\gc_january_1899_to_december_1900\obituaries\gouldthrite,_frank_merle_obituary_april_26,_1900_p5_gc.pdf"&gt;Gouldthrite, Frank Merle&lt;/a&gt;</v>
      </c>
      <c r="T1196" s="39">
        <f t="shared" si="140"/>
        <v>1900</v>
      </c>
      <c r="U1196" s="2">
        <f t="shared" si="141"/>
        <v>4</v>
      </c>
      <c r="V1196" s="2">
        <f t="shared" si="142"/>
        <v>4</v>
      </c>
      <c r="W1196" s="2">
        <f t="shared" si="143"/>
        <v>26</v>
      </c>
      <c r="X1196" s="2">
        <f t="shared" si="139"/>
        <v>150</v>
      </c>
    </row>
    <row r="1197" spans="1:24" x14ac:dyDescent="0.25">
      <c r="A1197" s="2">
        <v>1602</v>
      </c>
      <c r="B1197" s="4" t="s">
        <v>5795</v>
      </c>
      <c r="C1197" s="5"/>
      <c r="D1197" s="5" t="s">
        <v>64</v>
      </c>
      <c r="E1197" s="72">
        <v>0</v>
      </c>
      <c r="F1197" s="71">
        <v>76</v>
      </c>
      <c r="G1197" s="52">
        <v>124</v>
      </c>
      <c r="H1197" s="5" t="s">
        <v>4462</v>
      </c>
      <c r="I1197" s="5">
        <v>5</v>
      </c>
      <c r="J1197" s="72" t="s">
        <v>25676</v>
      </c>
      <c r="K1197" s="71">
        <v>76</v>
      </c>
      <c r="L1197" s="64">
        <v>0</v>
      </c>
      <c r="M1197" s="5">
        <v>15</v>
      </c>
      <c r="N1197" s="5">
        <v>1214</v>
      </c>
      <c r="O1197" s="47" t="s">
        <v>21480</v>
      </c>
      <c r="P1197" s="46" t="s">
        <v>25761</v>
      </c>
      <c r="Q1197" s="2" t="str">
        <f t="shared" si="138"/>
        <v>&lt;a href="set03\gc\gc_january_1899_to_december_1900\obituaries\walks,_mrs._susanna_obituary_may_3,_1900_p5_gc.pdf"&gt;Walks, Mrs. Susanna&lt;/a&gt;</v>
      </c>
      <c r="T1197" s="39">
        <f t="shared" si="140"/>
        <v>1900</v>
      </c>
      <c r="U1197" s="2">
        <f t="shared" si="141"/>
        <v>5</v>
      </c>
      <c r="V1197" s="2">
        <f t="shared" si="142"/>
        <v>5</v>
      </c>
      <c r="W1197" s="2">
        <f t="shared" si="143"/>
        <v>3</v>
      </c>
      <c r="X1197" s="2">
        <f t="shared" si="139"/>
        <v>137</v>
      </c>
    </row>
    <row r="1198" spans="1:24" x14ac:dyDescent="0.25">
      <c r="A1198" s="2">
        <v>1867</v>
      </c>
      <c r="B1198" s="4" t="s">
        <v>5735</v>
      </c>
      <c r="C1198" s="5"/>
      <c r="D1198" s="5" t="s">
        <v>62</v>
      </c>
      <c r="E1198" s="72" t="s">
        <v>25407</v>
      </c>
      <c r="F1198" s="71">
        <v>0</v>
      </c>
      <c r="G1198" s="52">
        <v>124</v>
      </c>
      <c r="H1198" s="5" t="s">
        <v>4462</v>
      </c>
      <c r="I1198" s="5">
        <v>5</v>
      </c>
      <c r="J1198" s="72" t="s">
        <v>25407</v>
      </c>
      <c r="K1198" s="71">
        <v>200</v>
      </c>
      <c r="L1198" s="64">
        <v>0</v>
      </c>
      <c r="M1198" s="5">
        <v>15</v>
      </c>
      <c r="N1198" s="5">
        <v>1150</v>
      </c>
      <c r="O1198" s="47" t="s">
        <v>21417</v>
      </c>
      <c r="P1198" s="46" t="s">
        <v>25761</v>
      </c>
      <c r="Q1198" s="2" t="str">
        <f t="shared" si="138"/>
        <v>&lt;a href="set03\gc\gc_january_1899_to_december_1900\obituaries\baum,_mrs._joel_death_notice_may_3,_1900_p5_gc.pdf"&gt;Baum, Mrs. Joel&lt;/a&gt;</v>
      </c>
      <c r="T1198" s="39">
        <f t="shared" si="140"/>
        <v>1900</v>
      </c>
      <c r="U1198" s="2">
        <f t="shared" si="141"/>
        <v>5</v>
      </c>
      <c r="V1198" s="2">
        <f t="shared" si="142"/>
        <v>5</v>
      </c>
      <c r="W1198" s="2">
        <f t="shared" si="143"/>
        <v>3</v>
      </c>
      <c r="X1198" s="2">
        <f t="shared" si="139"/>
        <v>133</v>
      </c>
    </row>
    <row r="1199" spans="1:24" x14ac:dyDescent="0.25">
      <c r="A1199" s="2">
        <v>90</v>
      </c>
      <c r="B1199" s="4" t="s">
        <v>5785</v>
      </c>
      <c r="C1199" s="5"/>
      <c r="D1199" s="5" t="s">
        <v>62</v>
      </c>
      <c r="E1199" s="72">
        <v>0</v>
      </c>
      <c r="F1199" s="71" t="s">
        <v>24881</v>
      </c>
      <c r="G1199" s="52">
        <v>138</v>
      </c>
      <c r="H1199" s="5" t="s">
        <v>4462</v>
      </c>
      <c r="I1199" s="5">
        <v>8</v>
      </c>
      <c r="J1199" s="72" t="s">
        <v>25676</v>
      </c>
      <c r="K1199" s="71">
        <v>0</v>
      </c>
      <c r="L1199" s="64">
        <v>0</v>
      </c>
      <c r="M1199" s="5">
        <v>15</v>
      </c>
      <c r="N1199" s="5">
        <v>1203</v>
      </c>
      <c r="O1199" s="47" t="s">
        <v>21469</v>
      </c>
      <c r="P1199" s="46" t="s">
        <v>25761</v>
      </c>
      <c r="Q1199" s="2" t="str">
        <f t="shared" si="138"/>
        <v>&lt;a href="set03\gc\gc_january_1899_to_december_1900\obituaries\robinson,_infant_death_notice_may_17,_1900_p8_gc_hannaford_budget.pdf"&gt;Robinson, Infant &lt;/a&gt;</v>
      </c>
      <c r="T1199" s="39">
        <f t="shared" si="140"/>
        <v>1900</v>
      </c>
      <c r="U1199" s="2">
        <f t="shared" si="141"/>
        <v>5</v>
      </c>
      <c r="V1199" s="2">
        <f t="shared" si="142"/>
        <v>5</v>
      </c>
      <c r="W1199" s="2">
        <f t="shared" si="143"/>
        <v>17</v>
      </c>
      <c r="X1199" s="2">
        <f t="shared" si="139"/>
        <v>154</v>
      </c>
    </row>
    <row r="1200" spans="1:24" x14ac:dyDescent="0.25">
      <c r="A1200" s="2">
        <v>802</v>
      </c>
      <c r="B1200" s="4" t="s">
        <v>5743</v>
      </c>
      <c r="C1200" s="5" t="s">
        <v>5744</v>
      </c>
      <c r="D1200" s="5" t="s">
        <v>64</v>
      </c>
      <c r="E1200" s="72" t="s">
        <v>25329</v>
      </c>
      <c r="F1200" s="71">
        <v>29</v>
      </c>
      <c r="G1200" s="52">
        <v>138</v>
      </c>
      <c r="H1200" s="5" t="s">
        <v>4462</v>
      </c>
      <c r="I1200" s="5">
        <v>1</v>
      </c>
      <c r="J1200" s="72" t="s">
        <v>25329</v>
      </c>
      <c r="K1200" s="71">
        <v>29</v>
      </c>
      <c r="L1200" s="64">
        <v>0</v>
      </c>
      <c r="M1200" s="5">
        <v>15</v>
      </c>
      <c r="N1200" s="5">
        <v>1158</v>
      </c>
      <c r="O1200" s="47" t="s">
        <v>21426</v>
      </c>
      <c r="P1200" s="46" t="s">
        <v>25761</v>
      </c>
      <c r="Q1200" s="2" t="str">
        <f t="shared" si="138"/>
        <v>&lt;a href="set03\gc\gc_january_1899_to_december_1900\obituaries\climie_(brown),_mrs._benjamin_(edith)_obituary_may_17,_1900_p1_gc.pdf"&gt;Climie, Mrs. Benjamin&lt;/a&gt;</v>
      </c>
      <c r="T1200" s="39">
        <f t="shared" si="140"/>
        <v>1900</v>
      </c>
      <c r="U1200" s="2">
        <f t="shared" si="141"/>
        <v>5</v>
      </c>
      <c r="V1200" s="2">
        <f t="shared" si="142"/>
        <v>5</v>
      </c>
      <c r="W1200" s="2">
        <f t="shared" si="143"/>
        <v>17</v>
      </c>
      <c r="X1200" s="2">
        <f t="shared" si="139"/>
        <v>158</v>
      </c>
    </row>
    <row r="1201" spans="1:24" x14ac:dyDescent="0.25">
      <c r="A1201" s="2">
        <v>2248</v>
      </c>
      <c r="B1201" s="4" t="s">
        <v>25653</v>
      </c>
      <c r="C1201" s="5"/>
      <c r="D1201" s="5" t="s">
        <v>62</v>
      </c>
      <c r="E1201" s="72"/>
      <c r="F1201" s="71"/>
      <c r="G1201" s="43">
        <v>145</v>
      </c>
      <c r="H1201" s="5" t="s">
        <v>4462</v>
      </c>
      <c r="I1201" s="5">
        <v>5</v>
      </c>
      <c r="J1201" s="72" t="s">
        <v>25676</v>
      </c>
      <c r="K1201" s="71">
        <v>200</v>
      </c>
      <c r="L1201" s="64"/>
      <c r="M1201" s="5">
        <v>15</v>
      </c>
      <c r="N1201" s="5"/>
      <c r="O1201" s="47" t="s">
        <v>21443</v>
      </c>
      <c r="P1201" s="46" t="s">
        <v>25761</v>
      </c>
      <c r="Q1201" s="2" t="str">
        <f t="shared" si="138"/>
        <v>&lt;a href="set03\gc\gc_january_1899_to_december_1900\obituaries\hiller,_mrs._ma_of_mat_death_notice_may_24,_1900_p5_gc.pdf"&gt;Hiller, Mrs.&lt;/a&gt;</v>
      </c>
      <c r="T1201" s="39">
        <f t="shared" si="140"/>
        <v>1900</v>
      </c>
      <c r="U1201" s="2">
        <f t="shared" si="141"/>
        <v>5</v>
      </c>
      <c r="V1201" s="2">
        <f t="shared" si="142"/>
        <v>5</v>
      </c>
      <c r="W1201" s="2">
        <f t="shared" si="143"/>
        <v>24</v>
      </c>
      <c r="X1201" s="2">
        <f t="shared" si="139"/>
        <v>138</v>
      </c>
    </row>
    <row r="1202" spans="1:24" x14ac:dyDescent="0.25">
      <c r="A1202" s="2">
        <v>2249</v>
      </c>
      <c r="B1202" s="4" t="s">
        <v>5759</v>
      </c>
      <c r="C1202" s="5"/>
      <c r="D1202" s="5" t="s">
        <v>62</v>
      </c>
      <c r="E1202" s="72">
        <v>0</v>
      </c>
      <c r="F1202" s="71">
        <v>0</v>
      </c>
      <c r="G1202" s="12">
        <v>145</v>
      </c>
      <c r="H1202" s="5" t="s">
        <v>4462</v>
      </c>
      <c r="I1202" s="5">
        <v>5</v>
      </c>
      <c r="J1202" s="72" t="s">
        <v>25676</v>
      </c>
      <c r="K1202" s="71">
        <v>200</v>
      </c>
      <c r="L1202" s="64">
        <v>0</v>
      </c>
      <c r="M1202" s="5">
        <v>15</v>
      </c>
      <c r="N1202" s="5">
        <v>1239</v>
      </c>
      <c r="O1202" s="46" t="s">
        <v>21443</v>
      </c>
      <c r="P1202" s="46" t="s">
        <v>25761</v>
      </c>
      <c r="Q1202" s="2" t="str">
        <f t="shared" si="138"/>
        <v>&lt;a href="set03\gc\gc_january_1899_to_december_1900\obituaries\hiller,_mrs._ma_of_mat_death_notice_may_24,_1900_p5_gc.pdf"&gt;Hiller, Mrs. Ma of Mat&lt;/a&gt;</v>
      </c>
      <c r="T1202" s="39">
        <f t="shared" si="140"/>
        <v>1900</v>
      </c>
      <c r="U1202" s="2">
        <f t="shared" si="141"/>
        <v>5</v>
      </c>
      <c r="V1202" s="2">
        <f t="shared" si="142"/>
        <v>5</v>
      </c>
      <c r="W1202" s="2">
        <f t="shared" si="143"/>
        <v>24</v>
      </c>
      <c r="X1202" s="2">
        <f t="shared" si="139"/>
        <v>148</v>
      </c>
    </row>
    <row r="1203" spans="1:24" x14ac:dyDescent="0.25">
      <c r="A1203" s="2">
        <v>753</v>
      </c>
      <c r="B1203" s="4" t="s">
        <v>5786</v>
      </c>
      <c r="C1203" s="5"/>
      <c r="D1203" s="5" t="s">
        <v>64</v>
      </c>
      <c r="E1203" s="72" t="s">
        <v>25418</v>
      </c>
      <c r="F1203" s="71">
        <v>26</v>
      </c>
      <c r="G1203" s="52">
        <v>222</v>
      </c>
      <c r="H1203" s="5" t="s">
        <v>4462</v>
      </c>
      <c r="I1203" s="5">
        <v>5</v>
      </c>
      <c r="J1203" s="72" t="s">
        <v>25418</v>
      </c>
      <c r="K1203" s="71">
        <v>26</v>
      </c>
      <c r="L1203" s="64">
        <v>0</v>
      </c>
      <c r="M1203" s="5">
        <v>15</v>
      </c>
      <c r="N1203" s="5">
        <v>1205</v>
      </c>
      <c r="O1203" s="47" t="s">
        <v>21471</v>
      </c>
      <c r="P1203" s="46" t="s">
        <v>25761</v>
      </c>
      <c r="Q1203" s="2" t="str">
        <f t="shared" si="138"/>
        <v>&lt;a href="set03\gc\gc_january_1899_to_december_1900\obituaries\saunders,_james_obituary_august_9,_1900_p5_gc.pdf"&gt;Saunders, James  &lt;/a&gt;</v>
      </c>
      <c r="T1203" s="39">
        <f t="shared" si="140"/>
        <v>1900</v>
      </c>
      <c r="U1203" s="2">
        <f t="shared" si="141"/>
        <v>8</v>
      </c>
      <c r="V1203" s="2">
        <f t="shared" si="142"/>
        <v>8</v>
      </c>
      <c r="W1203" s="2">
        <f t="shared" si="143"/>
        <v>9</v>
      </c>
      <c r="X1203" s="2">
        <f t="shared" si="139"/>
        <v>134</v>
      </c>
    </row>
    <row r="1204" spans="1:24" x14ac:dyDescent="0.25">
      <c r="A1204" s="2">
        <v>2307</v>
      </c>
      <c r="B1204" s="4" t="s">
        <v>5760</v>
      </c>
      <c r="C1204" s="5"/>
      <c r="D1204" s="5" t="s">
        <v>64</v>
      </c>
      <c r="E1204" s="72">
        <v>0</v>
      </c>
      <c r="F1204" s="71">
        <v>0</v>
      </c>
      <c r="G1204" s="52">
        <v>222</v>
      </c>
      <c r="H1204" s="5" t="s">
        <v>4462</v>
      </c>
      <c r="I1204" s="5">
        <v>4</v>
      </c>
      <c r="J1204" s="72" t="s">
        <v>25676</v>
      </c>
      <c r="K1204" s="71">
        <v>200</v>
      </c>
      <c r="L1204" s="64">
        <v>0</v>
      </c>
      <c r="M1204" s="5">
        <v>15</v>
      </c>
      <c r="N1204" s="5">
        <v>1178</v>
      </c>
      <c r="O1204" s="47" t="s">
        <v>21444</v>
      </c>
      <c r="P1204" s="46" t="s">
        <v>25761</v>
      </c>
      <c r="Q1204" s="2" t="str">
        <f t="shared" si="138"/>
        <v>&lt;a href="set03\gc\gc_january_1899_to_december_1900\obituaries\iverson,_twin_dau_of_alex_obituary_august_9,_1900_p4_gc.pdf"&gt;Iverson, Twin Dau of Alex&lt;/a&gt;</v>
      </c>
      <c r="T1204" s="39">
        <f t="shared" si="140"/>
        <v>1900</v>
      </c>
      <c r="U1204" s="2">
        <f t="shared" si="141"/>
        <v>8</v>
      </c>
      <c r="V1204" s="2">
        <f t="shared" si="142"/>
        <v>8</v>
      </c>
      <c r="W1204" s="2">
        <f t="shared" si="143"/>
        <v>9</v>
      </c>
      <c r="X1204" s="2">
        <f t="shared" si="139"/>
        <v>152</v>
      </c>
    </row>
    <row r="1205" spans="1:24" x14ac:dyDescent="0.25">
      <c r="A1205" s="2">
        <v>2402</v>
      </c>
      <c r="B1205" s="4" t="s">
        <v>5764</v>
      </c>
      <c r="C1205" s="5"/>
      <c r="D1205" s="5" t="s">
        <v>62</v>
      </c>
      <c r="E1205" s="72" t="s">
        <v>25289</v>
      </c>
      <c r="F1205" s="71">
        <v>0</v>
      </c>
      <c r="G1205" s="52">
        <v>222</v>
      </c>
      <c r="H1205" s="5" t="s">
        <v>4462</v>
      </c>
      <c r="I1205" s="5">
        <v>4</v>
      </c>
      <c r="J1205" s="72" t="s">
        <v>25289</v>
      </c>
      <c r="K1205" s="71">
        <v>200</v>
      </c>
      <c r="L1205" s="64">
        <v>0</v>
      </c>
      <c r="M1205" s="5">
        <v>15</v>
      </c>
      <c r="N1205" s="5">
        <v>1182</v>
      </c>
      <c r="O1205" s="47" t="s">
        <v>21448</v>
      </c>
      <c r="P1205" s="46" t="s">
        <v>25761</v>
      </c>
      <c r="Q1205" s="2" t="str">
        <f t="shared" si="138"/>
        <v>&lt;a href="set03\gc\gc_january_1899_to_december_1900\obituaries\koloen,_infant_twin_of_sever_death_notice_august_9,_1900_p4_gc.pdf"&gt;Koloen, Infant twin of Sever&lt;/a&gt;</v>
      </c>
      <c r="T1205" s="39">
        <f t="shared" si="140"/>
        <v>1900</v>
      </c>
      <c r="U1205" s="2">
        <f t="shared" si="141"/>
        <v>8</v>
      </c>
      <c r="V1205" s="2">
        <f t="shared" si="142"/>
        <v>8</v>
      </c>
      <c r="W1205" s="2">
        <f t="shared" si="143"/>
        <v>9</v>
      </c>
      <c r="X1205" s="2">
        <f t="shared" si="139"/>
        <v>162</v>
      </c>
    </row>
    <row r="1206" spans="1:24" x14ac:dyDescent="0.25">
      <c r="A1206" s="2">
        <v>2977</v>
      </c>
      <c r="B1206" s="4" t="s">
        <v>5793</v>
      </c>
      <c r="C1206" s="5"/>
      <c r="D1206" s="5" t="s">
        <v>64</v>
      </c>
      <c r="E1206" s="72" t="s">
        <v>8962</v>
      </c>
      <c r="F1206" s="71">
        <v>0</v>
      </c>
      <c r="G1206" s="52">
        <v>222</v>
      </c>
      <c r="H1206" s="5" t="s">
        <v>4462</v>
      </c>
      <c r="I1206" s="5">
        <v>1</v>
      </c>
      <c r="J1206" s="72" t="s">
        <v>8962</v>
      </c>
      <c r="K1206" s="71">
        <v>200</v>
      </c>
      <c r="L1206" s="64">
        <v>0</v>
      </c>
      <c r="M1206" s="5">
        <v>15</v>
      </c>
      <c r="N1206" s="5">
        <v>1212</v>
      </c>
      <c r="O1206" s="47" t="s">
        <v>21478</v>
      </c>
      <c r="P1206" s="46" t="s">
        <v>25761</v>
      </c>
      <c r="Q1206" s="2" t="str">
        <f t="shared" si="138"/>
        <v>&lt;a href="set03\gc\gc_january_1899_to_december_1900\obituaries\ueland,_anders_obituary_august_9,_1900_p1_gc.pdf"&gt;Ueland, Anders&lt;/a&gt;</v>
      </c>
      <c r="T1206" s="39">
        <f t="shared" si="140"/>
        <v>1900</v>
      </c>
      <c r="U1206" s="2">
        <f t="shared" si="141"/>
        <v>8</v>
      </c>
      <c r="V1206" s="2">
        <f t="shared" si="142"/>
        <v>8</v>
      </c>
      <c r="W1206" s="2">
        <f t="shared" si="143"/>
        <v>9</v>
      </c>
      <c r="X1206" s="2">
        <f t="shared" si="139"/>
        <v>130</v>
      </c>
    </row>
    <row r="1207" spans="1:24" x14ac:dyDescent="0.25">
      <c r="A1207" s="2">
        <v>1942</v>
      </c>
      <c r="B1207" s="4" t="s">
        <v>5741</v>
      </c>
      <c r="C1207" s="5"/>
      <c r="D1207" s="5" t="s">
        <v>64</v>
      </c>
      <c r="E1207" s="72">
        <v>0</v>
      </c>
      <c r="F1207" s="71">
        <v>0</v>
      </c>
      <c r="G1207" s="52">
        <v>236</v>
      </c>
      <c r="H1207" s="5" t="s">
        <v>4462</v>
      </c>
      <c r="I1207" s="5">
        <v>5</v>
      </c>
      <c r="J1207" s="72" t="s">
        <v>25676</v>
      </c>
      <c r="K1207" s="71">
        <v>200</v>
      </c>
      <c r="L1207" s="64">
        <v>0</v>
      </c>
      <c r="M1207" s="5">
        <v>15</v>
      </c>
      <c r="N1207" s="5">
        <v>1156</v>
      </c>
      <c r="O1207" s="47" t="s">
        <v>21423</v>
      </c>
      <c r="P1207" s="46" t="s">
        <v>25761</v>
      </c>
      <c r="Q1207" s="2" t="str">
        <f t="shared" si="138"/>
        <v>&lt;a href="set03\gc\gc_january_1899_to_december_1900\obituaries\brophy,_mrs._r_c_obituary_august_23,_1900_p5_gc.pdf"&gt;Brophy, Mrs. R C &lt;/a&gt;</v>
      </c>
      <c r="T1207" s="39">
        <f t="shared" si="140"/>
        <v>1900</v>
      </c>
      <c r="U1207" s="2">
        <f t="shared" si="141"/>
        <v>8</v>
      </c>
      <c r="V1207" s="2">
        <f t="shared" si="142"/>
        <v>8</v>
      </c>
      <c r="W1207" s="2">
        <f t="shared" si="143"/>
        <v>23</v>
      </c>
      <c r="X1207" s="2">
        <f t="shared" si="139"/>
        <v>136</v>
      </c>
    </row>
    <row r="1208" spans="1:24" x14ac:dyDescent="0.25">
      <c r="A1208" s="2">
        <v>2916</v>
      </c>
      <c r="B1208" s="4" t="s">
        <v>5791</v>
      </c>
      <c r="C1208" s="5"/>
      <c r="D1208" s="5" t="s">
        <v>62</v>
      </c>
      <c r="E1208" s="72">
        <v>0</v>
      </c>
      <c r="F1208" s="71">
        <v>0</v>
      </c>
      <c r="G1208" s="52">
        <v>243</v>
      </c>
      <c r="H1208" s="5" t="s">
        <v>4462</v>
      </c>
      <c r="I1208" s="5">
        <v>8</v>
      </c>
      <c r="J1208" s="72" t="s">
        <v>25676</v>
      </c>
      <c r="K1208" s="71">
        <v>200</v>
      </c>
      <c r="L1208" s="64">
        <v>0</v>
      </c>
      <c r="M1208" s="5">
        <v>15</v>
      </c>
      <c r="N1208" s="5">
        <v>1210</v>
      </c>
      <c r="O1208" s="47" t="s">
        <v>21476</v>
      </c>
      <c r="P1208" s="46" t="s">
        <v>25761</v>
      </c>
      <c r="Q1208" s="2" t="str">
        <f t="shared" si="138"/>
        <v>&lt;a href="set03\gc\gc_january_1899_to_december_1900\obituaries\stewart,_child_of_peter_death_notice_august_30,_1900_p8_gc_hannaford_budget.pdf"&gt;Stewart, Child of Peter&lt;/a&gt;</v>
      </c>
      <c r="T1208" s="39">
        <f t="shared" si="140"/>
        <v>1900</v>
      </c>
      <c r="U1208" s="2">
        <f t="shared" si="141"/>
        <v>8</v>
      </c>
      <c r="V1208" s="2">
        <f t="shared" si="142"/>
        <v>8</v>
      </c>
      <c r="W1208" s="2">
        <f t="shared" si="143"/>
        <v>30</v>
      </c>
      <c r="X1208" s="2">
        <f t="shared" si="139"/>
        <v>170</v>
      </c>
    </row>
    <row r="1209" spans="1:24" x14ac:dyDescent="0.25">
      <c r="A1209" s="2">
        <v>71</v>
      </c>
      <c r="B1209" s="4" t="s">
        <v>5773</v>
      </c>
      <c r="C1209" s="5"/>
      <c r="D1209" s="5" t="s">
        <v>62</v>
      </c>
      <c r="E1209" s="72">
        <v>0</v>
      </c>
      <c r="F1209" s="71" t="s">
        <v>24881</v>
      </c>
      <c r="G1209" s="52">
        <v>250</v>
      </c>
      <c r="H1209" s="5" t="s">
        <v>4462</v>
      </c>
      <c r="I1209" s="5">
        <v>8</v>
      </c>
      <c r="J1209" s="72" t="s">
        <v>25676</v>
      </c>
      <c r="K1209" s="71">
        <v>0</v>
      </c>
      <c r="L1209" s="64">
        <v>0</v>
      </c>
      <c r="M1209" s="5">
        <v>15</v>
      </c>
      <c r="N1209" s="5">
        <v>1191</v>
      </c>
      <c r="O1209" s="47" t="s">
        <v>21457</v>
      </c>
      <c r="P1209" s="46" t="s">
        <v>25761</v>
      </c>
      <c r="Q1209" s="2" t="str">
        <f t="shared" si="138"/>
        <v>&lt;a href="set03\gc\gc_january_1899_to_december_1900\obituaries\myers,_infant_of_frank_death_notice_september_6,_1900_p8_gc_hannaford_budget.pdf"&gt;Myers, Infant of Frank&lt;/a&gt;</v>
      </c>
      <c r="T1209" s="39">
        <f t="shared" si="140"/>
        <v>1900</v>
      </c>
      <c r="U1209" s="2">
        <f t="shared" si="141"/>
        <v>9</v>
      </c>
      <c r="V1209" s="2">
        <f t="shared" si="142"/>
        <v>9</v>
      </c>
      <c r="W1209" s="2">
        <f t="shared" si="143"/>
        <v>6</v>
      </c>
      <c r="X1209" s="2">
        <f t="shared" si="139"/>
        <v>170</v>
      </c>
    </row>
    <row r="1210" spans="1:24" x14ac:dyDescent="0.25">
      <c r="A1210" s="2">
        <v>199</v>
      </c>
      <c r="B1210" s="4" t="s">
        <v>5736</v>
      </c>
      <c r="C1210" s="5"/>
      <c r="D1210" s="5" t="s">
        <v>62</v>
      </c>
      <c r="E1210" s="72" t="s">
        <v>25289</v>
      </c>
      <c r="F1210" s="71" t="s">
        <v>24975</v>
      </c>
      <c r="G1210" s="52">
        <v>250</v>
      </c>
      <c r="H1210" s="5" t="s">
        <v>4462</v>
      </c>
      <c r="I1210" s="5">
        <v>5</v>
      </c>
      <c r="J1210" s="72" t="s">
        <v>25289</v>
      </c>
      <c r="K1210" s="71">
        <f>9/12</f>
        <v>0.75</v>
      </c>
      <c r="L1210" s="64">
        <v>0</v>
      </c>
      <c r="M1210" s="5">
        <v>15</v>
      </c>
      <c r="N1210" s="5">
        <v>1151</v>
      </c>
      <c r="O1210" s="47" t="s">
        <v>21418</v>
      </c>
      <c r="P1210" s="46" t="s">
        <v>25761</v>
      </c>
      <c r="Q1210" s="2" t="str">
        <f t="shared" si="138"/>
        <v>&lt;a href="set03\gc\gc_january_1899_to_december_1900\obituaries\benson,_9_mo_old_boy_of_a_o_death_notice_september_6,_1900_p5_gc.pdf"&gt;Benson, 9 mo old boy of A O&lt;/a&gt;</v>
      </c>
      <c r="T1210" s="39">
        <f t="shared" si="140"/>
        <v>1900</v>
      </c>
      <c r="U1210" s="2">
        <f t="shared" si="141"/>
        <v>9</v>
      </c>
      <c r="V1210" s="2">
        <f t="shared" si="142"/>
        <v>9</v>
      </c>
      <c r="W1210" s="2">
        <f t="shared" si="143"/>
        <v>6</v>
      </c>
      <c r="X1210" s="2">
        <f t="shared" si="139"/>
        <v>163</v>
      </c>
    </row>
    <row r="1211" spans="1:24" x14ac:dyDescent="0.25">
      <c r="A1211" s="2">
        <v>515</v>
      </c>
      <c r="B1211" s="4" t="s">
        <v>5740</v>
      </c>
      <c r="C1211" s="5"/>
      <c r="D1211" s="5" t="s">
        <v>64</v>
      </c>
      <c r="E1211" s="72" t="s">
        <v>13510</v>
      </c>
      <c r="F1211" s="71">
        <v>16</v>
      </c>
      <c r="G1211" s="52">
        <v>257</v>
      </c>
      <c r="H1211" s="5" t="s">
        <v>4462</v>
      </c>
      <c r="I1211" s="5">
        <v>8</v>
      </c>
      <c r="J1211" s="72" t="s">
        <v>13510</v>
      </c>
      <c r="K1211" s="71">
        <v>16</v>
      </c>
      <c r="L1211" s="64">
        <v>0</v>
      </c>
      <c r="M1211" s="5">
        <v>15</v>
      </c>
      <c r="N1211" s="5">
        <v>1155</v>
      </c>
      <c r="O1211" s="47" t="s">
        <v>21422</v>
      </c>
      <c r="P1211" s="46" t="s">
        <v>25761</v>
      </c>
      <c r="Q1211" s="2" t="str">
        <f t="shared" si="138"/>
        <v>&lt;a href="set03\gc\gc_january_1899_to_december_1900\obituaries\braax,_16_yr_old_son_obituary_september_13,_1900_p8_gc_hannaford_budget.pdf"&gt;Braax, 16 yr old son&lt;/a&gt;</v>
      </c>
      <c r="T1211" s="39">
        <f t="shared" si="140"/>
        <v>1900</v>
      </c>
      <c r="U1211" s="2">
        <f t="shared" si="141"/>
        <v>9</v>
      </c>
      <c r="V1211" s="2">
        <f t="shared" si="142"/>
        <v>9</v>
      </c>
      <c r="W1211" s="2">
        <f t="shared" si="143"/>
        <v>13</v>
      </c>
      <c r="X1211" s="2">
        <f t="shared" si="139"/>
        <v>163</v>
      </c>
    </row>
    <row r="1212" spans="1:24" x14ac:dyDescent="0.25">
      <c r="A1212" s="2">
        <v>1502</v>
      </c>
      <c r="B1212" s="4" t="s">
        <v>5794</v>
      </c>
      <c r="C1212" s="5"/>
      <c r="D1212" s="5" t="s">
        <v>62</v>
      </c>
      <c r="E1212" s="72">
        <v>0</v>
      </c>
      <c r="F1212" s="71">
        <v>70</v>
      </c>
      <c r="G1212" s="52">
        <v>257</v>
      </c>
      <c r="H1212" s="5" t="s">
        <v>4462</v>
      </c>
      <c r="I1212" s="5">
        <v>5</v>
      </c>
      <c r="J1212" s="72" t="s">
        <v>25676</v>
      </c>
      <c r="K1212" s="71">
        <v>70</v>
      </c>
      <c r="L1212" s="64">
        <v>0</v>
      </c>
      <c r="M1212" s="5">
        <v>15</v>
      </c>
      <c r="N1212" s="5">
        <v>1213</v>
      </c>
      <c r="O1212" s="47" t="s">
        <v>21479</v>
      </c>
      <c r="P1212" s="46" t="s">
        <v>25761</v>
      </c>
      <c r="Q1212" s="2" t="str">
        <f t="shared" si="138"/>
        <v>&lt;a href="set03\gc\gc_january_1899_to_december_1900\obituaries\vestern,_mrs_death_notice_september_13,_1900_p5_gc.pdf"&gt;Vestern, Mrs.&lt;/a&gt;</v>
      </c>
      <c r="T1212" s="39">
        <f t="shared" si="140"/>
        <v>1900</v>
      </c>
      <c r="U1212" s="2">
        <f t="shared" si="141"/>
        <v>9</v>
      </c>
      <c r="V1212" s="2">
        <f t="shared" si="142"/>
        <v>9</v>
      </c>
      <c r="W1212" s="2">
        <f t="shared" si="143"/>
        <v>13</v>
      </c>
      <c r="X1212" s="2">
        <f t="shared" si="139"/>
        <v>135</v>
      </c>
    </row>
    <row r="1213" spans="1:24" x14ac:dyDescent="0.25">
      <c r="A1213" s="2">
        <v>614</v>
      </c>
      <c r="B1213" s="4" t="s">
        <v>5747</v>
      </c>
      <c r="C1213" s="5"/>
      <c r="D1213" s="5" t="s">
        <v>62</v>
      </c>
      <c r="E1213" s="72" t="s">
        <v>8945</v>
      </c>
      <c r="F1213" s="71">
        <v>20</v>
      </c>
      <c r="G1213" s="52">
        <v>271</v>
      </c>
      <c r="H1213" s="5" t="s">
        <v>4462</v>
      </c>
      <c r="I1213" s="5">
        <v>5</v>
      </c>
      <c r="J1213" s="72" t="s">
        <v>8945</v>
      </c>
      <c r="K1213" s="71">
        <v>20</v>
      </c>
      <c r="L1213" s="64">
        <v>0</v>
      </c>
      <c r="M1213" s="5">
        <v>15</v>
      </c>
      <c r="N1213" s="5">
        <v>1161</v>
      </c>
      <c r="O1213" s="47" t="s">
        <v>21428</v>
      </c>
      <c r="P1213" s="46" t="s">
        <v>25761</v>
      </c>
      <c r="Q1213" s="2" t="str">
        <f t="shared" si="138"/>
        <v>&lt;a href="set03\gc\gc_january_1899_to_december_1900\obituaries\dusbabek,_joseph_death_notice_september_27,_1900_p5_gc.pdf"&gt;Dusbabek, Joseph&lt;/a&gt;</v>
      </c>
      <c r="T1213" s="39">
        <f t="shared" si="140"/>
        <v>1900</v>
      </c>
      <c r="U1213" s="2">
        <f t="shared" si="141"/>
        <v>9</v>
      </c>
      <c r="V1213" s="2">
        <f t="shared" si="142"/>
        <v>9</v>
      </c>
      <c r="W1213" s="2">
        <f t="shared" si="143"/>
        <v>27</v>
      </c>
      <c r="X1213" s="2">
        <f t="shared" si="139"/>
        <v>142</v>
      </c>
    </row>
    <row r="1214" spans="1:24" x14ac:dyDescent="0.25">
      <c r="A1214" s="2">
        <v>615</v>
      </c>
      <c r="B1214" s="4" t="s">
        <v>5747</v>
      </c>
      <c r="C1214" s="5"/>
      <c r="D1214" s="5" t="s">
        <v>64</v>
      </c>
      <c r="E1214" s="72" t="s">
        <v>8945</v>
      </c>
      <c r="F1214" s="71">
        <v>20</v>
      </c>
      <c r="G1214" s="52">
        <v>271</v>
      </c>
      <c r="H1214" s="5" t="s">
        <v>4462</v>
      </c>
      <c r="I1214" s="5">
        <v>1</v>
      </c>
      <c r="J1214" s="72" t="s">
        <v>8945</v>
      </c>
      <c r="K1214" s="71">
        <v>20</v>
      </c>
      <c r="L1214" s="64">
        <v>0</v>
      </c>
      <c r="M1214" s="5">
        <v>15</v>
      </c>
      <c r="N1214" s="5">
        <v>1162</v>
      </c>
      <c r="O1214" s="47" t="s">
        <v>21429</v>
      </c>
      <c r="P1214" s="46" t="s">
        <v>25761</v>
      </c>
      <c r="Q1214" s="2" t="str">
        <f t="shared" si="138"/>
        <v>&lt;a href="set03\gc\gc_january_1899_to_december_1900\obituaries\dusbabek,_joseph_obituary_september_27,_1900_p1_gc.pdf"&gt;Dusbabek, Joseph&lt;/a&gt;</v>
      </c>
      <c r="T1214" s="39">
        <f t="shared" si="140"/>
        <v>1900</v>
      </c>
      <c r="U1214" s="2">
        <f t="shared" si="141"/>
        <v>9</v>
      </c>
      <c r="V1214" s="2">
        <f t="shared" si="142"/>
        <v>9</v>
      </c>
      <c r="W1214" s="2">
        <f t="shared" si="143"/>
        <v>27</v>
      </c>
      <c r="X1214" s="2">
        <f t="shared" si="139"/>
        <v>138</v>
      </c>
    </row>
    <row r="1215" spans="1:24" x14ac:dyDescent="0.25">
      <c r="A1215" s="2">
        <v>2178</v>
      </c>
      <c r="B1215" s="4" t="s">
        <v>5753</v>
      </c>
      <c r="C1215" s="5"/>
      <c r="D1215" s="5" t="s">
        <v>62</v>
      </c>
      <c r="E1215" s="72">
        <v>0</v>
      </c>
      <c r="F1215" s="71">
        <v>0</v>
      </c>
      <c r="G1215" s="52">
        <v>271</v>
      </c>
      <c r="H1215" s="5" t="s">
        <v>4462</v>
      </c>
      <c r="I1215" s="5">
        <v>8</v>
      </c>
      <c r="J1215" s="72" t="s">
        <v>25676</v>
      </c>
      <c r="K1215" s="71">
        <v>200</v>
      </c>
      <c r="L1215" s="64">
        <v>0</v>
      </c>
      <c r="M1215" s="5">
        <v>15</v>
      </c>
      <c r="N1215" s="5">
        <v>1169</v>
      </c>
      <c r="O1215" s="47" t="s">
        <v>21436</v>
      </c>
      <c r="P1215" s="46" t="s">
        <v>25761</v>
      </c>
      <c r="Q1215" s="2" t="str">
        <f t="shared" si="138"/>
        <v>&lt;a href="set03\gc\gc_january_1899_to_december_1900\obituaries\gunderson,_a_death_notice_september_27,_1900_p8_gc_hannaford_budget.pdf"&gt;Gunderson, A&lt;/a&gt;</v>
      </c>
      <c r="T1215" s="39">
        <f t="shared" si="140"/>
        <v>1900</v>
      </c>
      <c r="U1215" s="2">
        <f t="shared" si="141"/>
        <v>9</v>
      </c>
      <c r="V1215" s="2">
        <f t="shared" si="142"/>
        <v>9</v>
      </c>
      <c r="W1215" s="2">
        <f t="shared" si="143"/>
        <v>27</v>
      </c>
      <c r="X1215" s="2">
        <f t="shared" si="139"/>
        <v>151</v>
      </c>
    </row>
    <row r="1216" spans="1:24" x14ac:dyDescent="0.25">
      <c r="A1216" s="2">
        <v>574</v>
      </c>
      <c r="B1216" s="4" t="s">
        <v>5800</v>
      </c>
      <c r="C1216" s="5"/>
      <c r="D1216" s="5" t="s">
        <v>64</v>
      </c>
      <c r="E1216" s="72" t="s">
        <v>25421</v>
      </c>
      <c r="F1216" s="71">
        <v>18</v>
      </c>
      <c r="G1216" s="52">
        <v>299</v>
      </c>
      <c r="H1216" s="5" t="s">
        <v>4462</v>
      </c>
      <c r="I1216" s="5">
        <v>5</v>
      </c>
      <c r="J1216" s="72" t="s">
        <v>25421</v>
      </c>
      <c r="K1216" s="71">
        <v>18</v>
      </c>
      <c r="L1216" s="64">
        <v>0</v>
      </c>
      <c r="M1216" s="5">
        <v>15</v>
      </c>
      <c r="N1216" s="5">
        <v>1219</v>
      </c>
      <c r="O1216" s="47" t="s">
        <v>21485</v>
      </c>
      <c r="P1216" s="46" t="s">
        <v>25761</v>
      </c>
      <c r="Q1216" s="2" t="str">
        <f t="shared" si="138"/>
        <v>&lt;a href="set03\gc\gc_january_1899_to_december_1900\obituaries\williams,_george_adopted_son_of_c_m_huntley_obituary_october_25,_1900_p5_gc.pdf"&gt;Williams, George adopted son of  C M Huntley&lt;/a&gt;</v>
      </c>
      <c r="T1216" s="39">
        <f t="shared" si="140"/>
        <v>1900</v>
      </c>
      <c r="U1216" s="2">
        <f t="shared" si="141"/>
        <v>10</v>
      </c>
      <c r="V1216" s="2">
        <f t="shared" si="142"/>
        <v>10</v>
      </c>
      <c r="W1216" s="2">
        <f t="shared" si="143"/>
        <v>25</v>
      </c>
      <c r="X1216" s="2">
        <f t="shared" si="139"/>
        <v>191</v>
      </c>
    </row>
    <row r="1217" spans="1:24" x14ac:dyDescent="0.25">
      <c r="A1217" s="2">
        <v>1264</v>
      </c>
      <c r="B1217" s="4" t="s">
        <v>5748</v>
      </c>
      <c r="C1217" s="5"/>
      <c r="D1217" s="5" t="s">
        <v>64</v>
      </c>
      <c r="E1217" s="72">
        <v>0</v>
      </c>
      <c r="F1217" s="71">
        <v>59</v>
      </c>
      <c r="G1217" s="52">
        <v>299</v>
      </c>
      <c r="H1217" s="5" t="s">
        <v>4462</v>
      </c>
      <c r="I1217" s="5">
        <v>5</v>
      </c>
      <c r="J1217" s="72" t="s">
        <v>25676</v>
      </c>
      <c r="K1217" s="71">
        <v>59</v>
      </c>
      <c r="L1217" s="64">
        <v>0</v>
      </c>
      <c r="M1217" s="5">
        <v>15</v>
      </c>
      <c r="N1217" s="5">
        <v>1163</v>
      </c>
      <c r="O1217" s="47" t="s">
        <v>21430</v>
      </c>
      <c r="P1217" s="46" t="s">
        <v>25761</v>
      </c>
      <c r="Q1217" s="2" t="str">
        <f t="shared" si="138"/>
        <v>&lt;a href="set03\gc\gc_january_1899_to_december_1900\obituaries\fiebiger,_mrs_joseph_obituary_october_25,_1900_p5_gc.pdf"&gt;Fiebiger, Mrs. Joseph&lt;/a&gt;</v>
      </c>
      <c r="T1217" s="39">
        <f t="shared" si="140"/>
        <v>1900</v>
      </c>
      <c r="U1217" s="2">
        <f t="shared" si="141"/>
        <v>10</v>
      </c>
      <c r="V1217" s="2">
        <f t="shared" si="142"/>
        <v>10</v>
      </c>
      <c r="W1217" s="2">
        <f t="shared" si="143"/>
        <v>25</v>
      </c>
      <c r="X1217" s="2">
        <f t="shared" si="139"/>
        <v>145</v>
      </c>
    </row>
    <row r="1218" spans="1:24" x14ac:dyDescent="0.25">
      <c r="A1218" s="2">
        <v>914</v>
      </c>
      <c r="B1218" s="4" t="s">
        <v>5801</v>
      </c>
      <c r="C1218" s="5"/>
      <c r="D1218" s="5" t="s">
        <v>64</v>
      </c>
      <c r="E1218" s="72" t="s">
        <v>25422</v>
      </c>
      <c r="F1218" s="71">
        <v>35</v>
      </c>
      <c r="G1218" s="52">
        <v>313</v>
      </c>
      <c r="H1218" s="5" t="s">
        <v>4462</v>
      </c>
      <c r="I1218" s="5">
        <v>8</v>
      </c>
      <c r="J1218" s="72" t="s">
        <v>25422</v>
      </c>
      <c r="K1218" s="71">
        <v>35</v>
      </c>
      <c r="L1218" s="64" t="s">
        <v>24918</v>
      </c>
      <c r="M1218" s="5">
        <v>15</v>
      </c>
      <c r="N1218" s="5">
        <v>1220</v>
      </c>
      <c r="O1218" s="47" t="s">
        <v>21486</v>
      </c>
      <c r="P1218" s="46" t="s">
        <v>25761</v>
      </c>
      <c r="Q1218" s="2" t="str">
        <f t="shared" ref="Q1218:Q1281" si="144">"&lt;a href="&amp;""""&amp;P1218&amp;"\"&amp;O1218&amp;"""&gt;"&amp;B1218&amp;"&lt;/a&gt;"</f>
        <v>&lt;a href="set03\gc\gc_january_1899_to_december_1900\obituaries\wilson,_james_w_obituary_part_1_november_8,_1900_p8_gc_hannaford_budget.pdf"&gt;Wilson, James W - part 1&lt;/a&gt;</v>
      </c>
      <c r="T1218" s="39">
        <f t="shared" si="140"/>
        <v>1900</v>
      </c>
      <c r="U1218" s="2">
        <f t="shared" si="141"/>
        <v>11</v>
      </c>
      <c r="V1218" s="2">
        <f t="shared" si="142"/>
        <v>11</v>
      </c>
      <c r="W1218" s="2">
        <f t="shared" si="143"/>
        <v>8</v>
      </c>
      <c r="X1218" s="2">
        <f t="shared" ref="X1218:X1281" si="145">LEN(Q1218)</f>
        <v>167</v>
      </c>
    </row>
    <row r="1219" spans="1:24" x14ac:dyDescent="0.25">
      <c r="A1219" s="2">
        <v>915</v>
      </c>
      <c r="B1219" s="4" t="s">
        <v>5802</v>
      </c>
      <c r="C1219" s="5"/>
      <c r="D1219" s="5" t="s">
        <v>64</v>
      </c>
      <c r="E1219" s="72" t="s">
        <v>25422</v>
      </c>
      <c r="F1219" s="71">
        <v>35</v>
      </c>
      <c r="G1219" s="52">
        <v>313</v>
      </c>
      <c r="H1219" s="5" t="s">
        <v>4462</v>
      </c>
      <c r="I1219" s="5">
        <v>8</v>
      </c>
      <c r="J1219" s="72" t="s">
        <v>25422</v>
      </c>
      <c r="K1219" s="71">
        <v>35</v>
      </c>
      <c r="L1219" s="64" t="s">
        <v>24918</v>
      </c>
      <c r="M1219" s="5">
        <v>15</v>
      </c>
      <c r="N1219" s="5">
        <v>1221</v>
      </c>
      <c r="O1219" s="47" t="s">
        <v>21487</v>
      </c>
      <c r="P1219" s="46" t="s">
        <v>25761</v>
      </c>
      <c r="Q1219" s="2" t="str">
        <f t="shared" si="144"/>
        <v>&lt;a href="set03\gc\gc_january_1899_to_december_1900\obituaries\wilson,_james_w_obituary_part_2_november_8,_1900_p8_gc_hannaford_budget.pdf"&gt;Wilson, James W - part 2&lt;/a&gt;</v>
      </c>
      <c r="T1219" s="39">
        <f t="shared" si="140"/>
        <v>1900</v>
      </c>
      <c r="U1219" s="2">
        <f t="shared" si="141"/>
        <v>11</v>
      </c>
      <c r="V1219" s="2">
        <f t="shared" si="142"/>
        <v>11</v>
      </c>
      <c r="W1219" s="2">
        <f t="shared" si="143"/>
        <v>8</v>
      </c>
      <c r="X1219" s="2">
        <f t="shared" si="145"/>
        <v>167</v>
      </c>
    </row>
    <row r="1220" spans="1:24" x14ac:dyDescent="0.25">
      <c r="A1220" s="2">
        <v>3015</v>
      </c>
      <c r="B1220" s="4" t="s">
        <v>5798</v>
      </c>
      <c r="C1220" s="5"/>
      <c r="D1220" s="5" t="s">
        <v>62</v>
      </c>
      <c r="E1220" s="72" t="s">
        <v>24886</v>
      </c>
      <c r="F1220" s="71">
        <v>0</v>
      </c>
      <c r="G1220" s="52">
        <v>313</v>
      </c>
      <c r="H1220" s="5" t="s">
        <v>4462</v>
      </c>
      <c r="I1220" s="5">
        <v>5</v>
      </c>
      <c r="J1220" s="72" t="s">
        <v>24886</v>
      </c>
      <c r="K1220" s="71">
        <v>200</v>
      </c>
      <c r="L1220" s="64">
        <v>0</v>
      </c>
      <c r="M1220" s="5">
        <v>15</v>
      </c>
      <c r="N1220" s="5">
        <v>1217</v>
      </c>
      <c r="O1220" s="47" t="s">
        <v>21483</v>
      </c>
      <c r="P1220" s="46" t="s">
        <v>25761</v>
      </c>
      <c r="Q1220" s="2" t="str">
        <f t="shared" si="144"/>
        <v>&lt;a href="set03\gc\gc_january_1899_to_december_1900\obituaries\watne,_son_of_erick_death_notice_november_8,_1900_p5_gc.pdf"&gt;Watne, son of Erick&lt;/a&gt;</v>
      </c>
      <c r="T1220" s="39">
        <f t="shared" ref="T1220:T1251" si="146">YEAR(G1220)</f>
        <v>1900</v>
      </c>
      <c r="U1220" s="2">
        <f t="shared" ref="U1220:U1251" si="147">MONTH(G1220)</f>
        <v>11</v>
      </c>
      <c r="V1220" s="2">
        <f t="shared" ref="V1220:V1251" si="148">U1220</f>
        <v>11</v>
      </c>
      <c r="W1220" s="2">
        <f t="shared" ref="W1220:W1251" si="149">DAY(G1220)</f>
        <v>8</v>
      </c>
      <c r="X1220" s="2">
        <f t="shared" si="145"/>
        <v>146</v>
      </c>
    </row>
    <row r="1221" spans="1:24" x14ac:dyDescent="0.25">
      <c r="A1221" s="2">
        <v>899</v>
      </c>
      <c r="B1221" s="4" t="s">
        <v>5729</v>
      </c>
      <c r="C1221" s="5"/>
      <c r="D1221" s="5" t="s">
        <v>64</v>
      </c>
      <c r="E1221" s="72">
        <v>0</v>
      </c>
      <c r="F1221" s="71">
        <v>35</v>
      </c>
      <c r="G1221" s="52">
        <v>327</v>
      </c>
      <c r="H1221" s="5" t="s">
        <v>4462</v>
      </c>
      <c r="I1221" s="5">
        <v>8</v>
      </c>
      <c r="J1221" s="72" t="s">
        <v>25676</v>
      </c>
      <c r="K1221" s="71">
        <v>35</v>
      </c>
      <c r="L1221" s="64" t="s">
        <v>24959</v>
      </c>
      <c r="M1221" s="5">
        <v>15</v>
      </c>
      <c r="N1221" s="5">
        <v>1144</v>
      </c>
      <c r="O1221" s="47" t="s">
        <v>21411</v>
      </c>
      <c r="P1221" s="46" t="s">
        <v>25761</v>
      </c>
      <c r="Q1221" s="2" t="str">
        <f t="shared" si="144"/>
        <v>&lt;a href="set03\gc\gc_january_1899_to_december_1900\obituaries\arestad,_halvor_obituary_part_1_november_22,_1900_p8_gc_hannaford_budget.pdf"&gt;Arestad, Halvor - Part 1&lt;/a&gt;</v>
      </c>
      <c r="T1221" s="39">
        <f t="shared" si="146"/>
        <v>1900</v>
      </c>
      <c r="U1221" s="2">
        <f t="shared" si="147"/>
        <v>11</v>
      </c>
      <c r="V1221" s="2">
        <f t="shared" si="148"/>
        <v>11</v>
      </c>
      <c r="W1221" s="2">
        <f t="shared" si="149"/>
        <v>22</v>
      </c>
      <c r="X1221" s="2">
        <f t="shared" si="145"/>
        <v>168</v>
      </c>
    </row>
    <row r="1222" spans="1:24" x14ac:dyDescent="0.25">
      <c r="A1222" s="2">
        <v>900</v>
      </c>
      <c r="B1222" s="4" t="s">
        <v>5730</v>
      </c>
      <c r="C1222" s="5"/>
      <c r="D1222" s="5" t="s">
        <v>64</v>
      </c>
      <c r="E1222" s="72">
        <v>0</v>
      </c>
      <c r="F1222" s="71">
        <v>35</v>
      </c>
      <c r="G1222" s="52">
        <v>327</v>
      </c>
      <c r="H1222" s="5" t="s">
        <v>4462</v>
      </c>
      <c r="I1222" s="5">
        <v>8</v>
      </c>
      <c r="J1222" s="72" t="s">
        <v>25676</v>
      </c>
      <c r="K1222" s="71">
        <v>35</v>
      </c>
      <c r="L1222" s="64" t="s">
        <v>24959</v>
      </c>
      <c r="M1222" s="5">
        <v>15</v>
      </c>
      <c r="N1222" s="5">
        <v>1145</v>
      </c>
      <c r="O1222" s="47" t="s">
        <v>21412</v>
      </c>
      <c r="P1222" s="46" t="s">
        <v>25761</v>
      </c>
      <c r="Q1222" s="2" t="str">
        <f t="shared" si="144"/>
        <v>&lt;a href="set03\gc\gc_january_1899_to_december_1900\obituaries\arestad,_halvor_obituary_part_2_november_22,_1900_p8_gc_hannaford_budget.pdf"&gt;Arestad, Halvor - Part 2&lt;/a&gt;</v>
      </c>
      <c r="T1222" s="39">
        <f t="shared" si="146"/>
        <v>1900</v>
      </c>
      <c r="U1222" s="2">
        <f t="shared" si="147"/>
        <v>11</v>
      </c>
      <c r="V1222" s="2">
        <f t="shared" si="148"/>
        <v>11</v>
      </c>
      <c r="W1222" s="2">
        <f t="shared" si="149"/>
        <v>22</v>
      </c>
      <c r="X1222" s="2">
        <f t="shared" si="145"/>
        <v>168</v>
      </c>
    </row>
    <row r="1223" spans="1:24" x14ac:dyDescent="0.25">
      <c r="A1223" s="2">
        <v>1549</v>
      </c>
      <c r="B1223" s="4" t="s">
        <v>5797</v>
      </c>
      <c r="C1223" s="5"/>
      <c r="D1223" s="5" t="s">
        <v>62</v>
      </c>
      <c r="E1223" s="72">
        <v>0</v>
      </c>
      <c r="F1223" s="71">
        <v>73</v>
      </c>
      <c r="G1223" s="52">
        <v>327</v>
      </c>
      <c r="H1223" s="5" t="s">
        <v>4462</v>
      </c>
      <c r="I1223" s="5">
        <v>5</v>
      </c>
      <c r="J1223" s="72" t="s">
        <v>25676</v>
      </c>
      <c r="K1223" s="71">
        <v>73</v>
      </c>
      <c r="L1223" s="64">
        <v>0</v>
      </c>
      <c r="M1223" s="5">
        <v>15</v>
      </c>
      <c r="N1223" s="5">
        <v>1216</v>
      </c>
      <c r="O1223" s="47" t="s">
        <v>21482</v>
      </c>
      <c r="P1223" s="46" t="s">
        <v>25761</v>
      </c>
      <c r="Q1223" s="2" t="str">
        <f t="shared" si="144"/>
        <v>&lt;a href="set03\gc\gc_january_1899_to_december_1900\obituaries\watne,_jonas_death_notice_november_22,_1900_p5_gc.pdf"&gt;Watne, Jonas &lt;/a&gt;</v>
      </c>
      <c r="T1223" s="39">
        <f t="shared" si="146"/>
        <v>1900</v>
      </c>
      <c r="U1223" s="2">
        <f t="shared" si="147"/>
        <v>11</v>
      </c>
      <c r="V1223" s="2">
        <f t="shared" si="148"/>
        <v>11</v>
      </c>
      <c r="W1223" s="2">
        <f t="shared" si="149"/>
        <v>22</v>
      </c>
      <c r="X1223" s="2">
        <f t="shared" si="145"/>
        <v>134</v>
      </c>
    </row>
    <row r="1224" spans="1:24" x14ac:dyDescent="0.25">
      <c r="A1224" s="2">
        <v>1841</v>
      </c>
      <c r="B1224" s="4" t="s">
        <v>5733</v>
      </c>
      <c r="C1224" s="5"/>
      <c r="D1224" s="5" t="s">
        <v>64</v>
      </c>
      <c r="E1224" s="72" t="s">
        <v>24911</v>
      </c>
      <c r="F1224" s="71">
        <v>0</v>
      </c>
      <c r="G1224" s="52">
        <v>327</v>
      </c>
      <c r="H1224" s="5" t="s">
        <v>4462</v>
      </c>
      <c r="I1224" s="5">
        <v>8</v>
      </c>
      <c r="J1224" s="72" t="s">
        <v>24911</v>
      </c>
      <c r="K1224" s="71">
        <v>200</v>
      </c>
      <c r="L1224" s="64">
        <v>0</v>
      </c>
      <c r="M1224" s="5">
        <v>15</v>
      </c>
      <c r="N1224" s="5">
        <v>1148</v>
      </c>
      <c r="O1224" s="47" t="s">
        <v>21415</v>
      </c>
      <c r="P1224" s="46" t="s">
        <v>25761</v>
      </c>
      <c r="Q1224" s="2" t="str">
        <f t="shared" si="144"/>
        <v>&lt;a href="set03\gc\gc_january_1899_to_december_1900\obituaries\austad,_nels_obituary_part_1_november_22,_1900_p8_gc_hannaford_budget_-_copy.pdf"&gt;Austad, Nels - part 1&lt;/a&gt;</v>
      </c>
      <c r="T1224" s="39">
        <f t="shared" si="146"/>
        <v>1900</v>
      </c>
      <c r="U1224" s="2">
        <f t="shared" si="147"/>
        <v>11</v>
      </c>
      <c r="V1224" s="2">
        <f t="shared" si="148"/>
        <v>11</v>
      </c>
      <c r="W1224" s="2">
        <f t="shared" si="149"/>
        <v>22</v>
      </c>
      <c r="X1224" s="2">
        <f t="shared" si="145"/>
        <v>169</v>
      </c>
    </row>
    <row r="1225" spans="1:24" x14ac:dyDescent="0.25">
      <c r="A1225" s="2">
        <v>1842</v>
      </c>
      <c r="B1225" s="4" t="s">
        <v>5734</v>
      </c>
      <c r="C1225" s="5"/>
      <c r="D1225" s="5" t="s">
        <v>64</v>
      </c>
      <c r="E1225" s="72" t="s">
        <v>24911</v>
      </c>
      <c r="F1225" s="71">
        <v>0</v>
      </c>
      <c r="G1225" s="52">
        <v>327</v>
      </c>
      <c r="H1225" s="5" t="s">
        <v>4462</v>
      </c>
      <c r="I1225" s="5">
        <v>8</v>
      </c>
      <c r="J1225" s="72" t="s">
        <v>24911</v>
      </c>
      <c r="K1225" s="71">
        <v>200</v>
      </c>
      <c r="L1225" s="64">
        <v>0</v>
      </c>
      <c r="M1225" s="5">
        <v>15</v>
      </c>
      <c r="N1225" s="5">
        <v>1149</v>
      </c>
      <c r="O1225" s="47" t="s">
        <v>21416</v>
      </c>
      <c r="P1225" s="46" t="s">
        <v>25761</v>
      </c>
      <c r="Q1225" s="2" t="str">
        <f t="shared" si="144"/>
        <v>&lt;a href="set03\gc\gc_january_1899_to_december_1900\obituaries\austad,_nels_obituary_part_2_november_22,_1900_p8_gc_hannaford_budget_-_copy.pdf"&gt;Austad, Nels - part 2&lt;/a&gt;</v>
      </c>
      <c r="T1225" s="39">
        <f t="shared" si="146"/>
        <v>1900</v>
      </c>
      <c r="U1225" s="2">
        <f t="shared" si="147"/>
        <v>11</v>
      </c>
      <c r="V1225" s="2">
        <f t="shared" si="148"/>
        <v>11</v>
      </c>
      <c r="W1225" s="2">
        <f t="shared" si="149"/>
        <v>22</v>
      </c>
      <c r="X1225" s="2">
        <f t="shared" si="145"/>
        <v>169</v>
      </c>
    </row>
    <row r="1226" spans="1:24" x14ac:dyDescent="0.25">
      <c r="A1226" s="2">
        <v>329</v>
      </c>
      <c r="B1226" s="4" t="s">
        <v>5731</v>
      </c>
      <c r="C1226" s="5"/>
      <c r="D1226" s="5" t="s">
        <v>62</v>
      </c>
      <c r="E1226" s="72" t="s">
        <v>25406</v>
      </c>
      <c r="F1226" s="71">
        <v>4</v>
      </c>
      <c r="G1226" s="52">
        <v>334</v>
      </c>
      <c r="H1226" s="5" t="s">
        <v>4462</v>
      </c>
      <c r="I1226" s="5">
        <v>5</v>
      </c>
      <c r="J1226" s="72" t="s">
        <v>25406</v>
      </c>
      <c r="K1226" s="71">
        <v>4</v>
      </c>
      <c r="L1226" s="64">
        <v>0</v>
      </c>
      <c r="M1226" s="5">
        <v>15</v>
      </c>
      <c r="N1226" s="5">
        <v>1146</v>
      </c>
      <c r="O1226" s="47" t="s">
        <v>21413</v>
      </c>
      <c r="P1226" s="46" t="s">
        <v>25761</v>
      </c>
      <c r="Q1226" s="2" t="str">
        <f t="shared" si="144"/>
        <v>&lt;a href="set03\gc\gc_january_1899_to_december_1900\obituaries\arneson,_4_yr_old_dau_of_arne_death_notice_november_29,_1900_p5_gc.pdf"&gt;Arneson, 4 yr old dau of Arne&lt;/a&gt;</v>
      </c>
      <c r="T1226" s="39">
        <f t="shared" si="146"/>
        <v>1900</v>
      </c>
      <c r="U1226" s="2">
        <f t="shared" si="147"/>
        <v>11</v>
      </c>
      <c r="V1226" s="2">
        <f t="shared" si="148"/>
        <v>11</v>
      </c>
      <c r="W1226" s="2">
        <f t="shared" si="149"/>
        <v>29</v>
      </c>
      <c r="X1226" s="2">
        <f t="shared" si="145"/>
        <v>167</v>
      </c>
    </row>
    <row r="1227" spans="1:24" x14ac:dyDescent="0.25">
      <c r="A1227" s="2">
        <v>1830</v>
      </c>
      <c r="B1227" s="4" t="s">
        <v>5727</v>
      </c>
      <c r="C1227" s="5" t="s">
        <v>5728</v>
      </c>
      <c r="D1227" s="5" t="s">
        <v>64</v>
      </c>
      <c r="E1227" s="72">
        <v>0</v>
      </c>
      <c r="F1227" s="71">
        <v>0</v>
      </c>
      <c r="G1227" s="52">
        <v>334</v>
      </c>
      <c r="H1227" s="5" t="s">
        <v>4462</v>
      </c>
      <c r="I1227" s="5">
        <v>1</v>
      </c>
      <c r="J1227" s="72" t="s">
        <v>25676</v>
      </c>
      <c r="K1227" s="71">
        <v>200</v>
      </c>
      <c r="L1227" s="64">
        <v>0</v>
      </c>
      <c r="M1227" s="5">
        <v>15</v>
      </c>
      <c r="N1227" s="5">
        <v>1143</v>
      </c>
      <c r="O1227" s="47" t="s">
        <v>21410</v>
      </c>
      <c r="P1227" s="46" t="s">
        <v>25761</v>
      </c>
      <c r="Q1227" s="2" t="str">
        <f t="shared" si="144"/>
        <v>&lt;a href="set03\gc\gc_january_1899_to_december_1900\obituaries\andrus_(barnard),_mrs_lina_obituary_november_29,_1900_p1_gc.pdf"&gt;Andrus, Mrs. Lina&lt;/a&gt;</v>
      </c>
      <c r="T1227" s="39">
        <f t="shared" si="146"/>
        <v>1900</v>
      </c>
      <c r="U1227" s="2">
        <f t="shared" si="147"/>
        <v>11</v>
      </c>
      <c r="V1227" s="2">
        <f t="shared" si="148"/>
        <v>11</v>
      </c>
      <c r="W1227" s="2">
        <f t="shared" si="149"/>
        <v>29</v>
      </c>
      <c r="X1227" s="2">
        <f t="shared" si="145"/>
        <v>148</v>
      </c>
    </row>
    <row r="1228" spans="1:24" x14ac:dyDescent="0.25">
      <c r="A1228" s="2">
        <v>1262</v>
      </c>
      <c r="B1228" s="4" t="s">
        <v>5746</v>
      </c>
      <c r="C1228" s="5"/>
      <c r="D1228" s="5" t="s">
        <v>64</v>
      </c>
      <c r="E1228" s="72">
        <v>0</v>
      </c>
      <c r="F1228" s="71">
        <v>59</v>
      </c>
      <c r="G1228" s="52">
        <v>341</v>
      </c>
      <c r="H1228" s="5" t="s">
        <v>4462</v>
      </c>
      <c r="I1228" s="5">
        <v>1</v>
      </c>
      <c r="J1228" s="72" t="s">
        <v>25676</v>
      </c>
      <c r="K1228" s="71">
        <v>59</v>
      </c>
      <c r="L1228" s="64">
        <v>0</v>
      </c>
      <c r="M1228" s="5">
        <v>15</v>
      </c>
      <c r="N1228" s="5">
        <v>1160</v>
      </c>
      <c r="O1228" s="47" t="s">
        <v>25764</v>
      </c>
      <c r="P1228" s="46" t="s">
        <v>25761</v>
      </c>
      <c r="Q1228" s="2" t="str">
        <f t="shared" si="144"/>
        <v>&lt;a href="set03\gc\gc_january_1899_to_december_1900\obituaries\detwiller,_henry_obituary_december_6,_1900_p1_gc.pdf"&gt;Detwiller, Henry&lt;/a&gt;</v>
      </c>
      <c r="T1228" s="39">
        <f t="shared" si="146"/>
        <v>1900</v>
      </c>
      <c r="U1228" s="2">
        <f t="shared" si="147"/>
        <v>12</v>
      </c>
      <c r="V1228" s="2">
        <f t="shared" si="148"/>
        <v>12</v>
      </c>
      <c r="W1228" s="2">
        <f t="shared" si="149"/>
        <v>6</v>
      </c>
      <c r="X1228" s="2">
        <f t="shared" si="145"/>
        <v>136</v>
      </c>
    </row>
    <row r="1229" spans="1:24" x14ac:dyDescent="0.25">
      <c r="A1229" s="2">
        <v>755</v>
      </c>
      <c r="B1229" s="4" t="s">
        <v>6031</v>
      </c>
      <c r="C1229" s="5"/>
      <c r="D1229" s="5" t="s">
        <v>64</v>
      </c>
      <c r="E1229" s="72" t="s">
        <v>24875</v>
      </c>
      <c r="F1229" s="71">
        <v>26</v>
      </c>
      <c r="G1229" s="52">
        <v>369</v>
      </c>
      <c r="H1229" s="5" t="s">
        <v>4462</v>
      </c>
      <c r="I1229" s="5">
        <v>3</v>
      </c>
      <c r="J1229" s="72" t="s">
        <v>24875</v>
      </c>
      <c r="K1229" s="71">
        <v>26</v>
      </c>
      <c r="L1229" s="64">
        <v>0</v>
      </c>
      <c r="M1229" s="5">
        <v>16</v>
      </c>
      <c r="N1229" s="5">
        <v>1253</v>
      </c>
      <c r="O1229" s="47" t="s">
        <v>21518</v>
      </c>
      <c r="P1229" s="46" t="s">
        <v>25762</v>
      </c>
      <c r="Q1229" s="2" t="str">
        <f t="shared" si="144"/>
        <v>&lt;a href="set01\obituaries\gc\simonsen,_syver_obituary_january_3,_1901_p3_gc.pdf"&gt;Simonsen, Syver&lt;/a&gt;</v>
      </c>
      <c r="T1229" s="39">
        <f t="shared" si="146"/>
        <v>1901</v>
      </c>
      <c r="U1229" s="2">
        <f t="shared" si="147"/>
        <v>1</v>
      </c>
      <c r="V1229" s="2">
        <f t="shared" si="148"/>
        <v>1</v>
      </c>
      <c r="W1229" s="2">
        <f t="shared" si="149"/>
        <v>3</v>
      </c>
      <c r="X1229" s="2">
        <f t="shared" si="145"/>
        <v>100</v>
      </c>
    </row>
    <row r="1230" spans="1:24" x14ac:dyDescent="0.25">
      <c r="A1230" s="2">
        <v>240</v>
      </c>
      <c r="B1230" s="4" t="s">
        <v>6015</v>
      </c>
      <c r="C1230" s="5"/>
      <c r="D1230" s="5" t="s">
        <v>64</v>
      </c>
      <c r="E1230" s="72" t="s">
        <v>24856</v>
      </c>
      <c r="F1230" s="71" t="s">
        <v>24983</v>
      </c>
      <c r="G1230" s="52">
        <v>383</v>
      </c>
      <c r="H1230" s="5" t="s">
        <v>4462</v>
      </c>
      <c r="I1230" s="5">
        <v>1</v>
      </c>
      <c r="J1230" s="72" t="s">
        <v>24856</v>
      </c>
      <c r="K1230" s="71">
        <f>14/12</f>
        <v>1.1666666666666667</v>
      </c>
      <c r="L1230" s="64">
        <v>0</v>
      </c>
      <c r="M1230" s="5">
        <v>16</v>
      </c>
      <c r="N1230" s="5">
        <v>1236</v>
      </c>
      <c r="O1230" s="47" t="s">
        <v>21502</v>
      </c>
      <c r="P1230" s="46" t="s">
        <v>25762</v>
      </c>
      <c r="Q1230" s="2" t="str">
        <f t="shared" si="144"/>
        <v>&lt;a href="set01\obituaries\gc\flynn,_infant_son_of_j_c_january_17,_1901_p1_gc.pdf"&gt;Flynn, Infant son of J C&lt;/a&gt;</v>
      </c>
      <c r="T1230" s="39">
        <f t="shared" si="146"/>
        <v>1901</v>
      </c>
      <c r="U1230" s="2">
        <f t="shared" si="147"/>
        <v>1</v>
      </c>
      <c r="V1230" s="2">
        <f t="shared" si="148"/>
        <v>1</v>
      </c>
      <c r="W1230" s="2">
        <f t="shared" si="149"/>
        <v>17</v>
      </c>
      <c r="X1230" s="2">
        <f t="shared" si="145"/>
        <v>110</v>
      </c>
    </row>
    <row r="1231" spans="1:24" x14ac:dyDescent="0.25">
      <c r="A1231" s="2">
        <v>1988</v>
      </c>
      <c r="B1231" s="4" t="s">
        <v>6012</v>
      </c>
      <c r="C1231" s="5"/>
      <c r="D1231" s="5" t="s">
        <v>62</v>
      </c>
      <c r="E1231" s="72">
        <v>0</v>
      </c>
      <c r="F1231" s="71">
        <v>0</v>
      </c>
      <c r="G1231" s="52">
        <v>390</v>
      </c>
      <c r="H1231" s="5" t="s">
        <v>4462</v>
      </c>
      <c r="I1231" s="5">
        <v>5</v>
      </c>
      <c r="J1231" s="72" t="s">
        <v>25676</v>
      </c>
      <c r="K1231" s="71">
        <v>200</v>
      </c>
      <c r="L1231" s="64">
        <v>0</v>
      </c>
      <c r="M1231" s="5">
        <v>16</v>
      </c>
      <c r="N1231" s="5">
        <v>1233</v>
      </c>
      <c r="O1231" s="47" t="s">
        <v>21499</v>
      </c>
      <c r="P1231" s="46" t="s">
        <v>25762</v>
      </c>
      <c r="Q1231" s="2" t="str">
        <f t="shared" si="144"/>
        <v>&lt;a href="set01\obituaries\gc\christofferson,_daughter_of_martin_death_notice_january_24,_1901_p5_gc.pdf"&gt;Christofferson, Dau of Martin&lt;/a&gt;</v>
      </c>
      <c r="T1231" s="39">
        <f t="shared" si="146"/>
        <v>1901</v>
      </c>
      <c r="U1231" s="2">
        <f t="shared" si="147"/>
        <v>1</v>
      </c>
      <c r="V1231" s="2">
        <f t="shared" si="148"/>
        <v>1</v>
      </c>
      <c r="W1231" s="2">
        <f t="shared" si="149"/>
        <v>24</v>
      </c>
      <c r="X1231" s="2">
        <f t="shared" si="145"/>
        <v>138</v>
      </c>
    </row>
    <row r="1232" spans="1:24" x14ac:dyDescent="0.25">
      <c r="A1232" s="2">
        <v>677</v>
      </c>
      <c r="B1232" s="4" t="s">
        <v>6009</v>
      </c>
      <c r="C1232" s="5"/>
      <c r="D1232" s="5" t="s">
        <v>64</v>
      </c>
      <c r="E1232" s="72" t="s">
        <v>24852</v>
      </c>
      <c r="F1232" s="71">
        <v>23</v>
      </c>
      <c r="G1232" s="52">
        <v>418</v>
      </c>
      <c r="H1232" s="5" t="s">
        <v>4462</v>
      </c>
      <c r="I1232" s="5">
        <v>5</v>
      </c>
      <c r="J1232" s="72" t="s">
        <v>24852</v>
      </c>
      <c r="K1232" s="71">
        <v>23</v>
      </c>
      <c r="L1232" s="64">
        <v>0</v>
      </c>
      <c r="M1232" s="5">
        <v>16</v>
      </c>
      <c r="N1232" s="5">
        <v>1230</v>
      </c>
      <c r="O1232" s="47" t="s">
        <v>21496</v>
      </c>
      <c r="P1232" s="46" t="s">
        <v>25762</v>
      </c>
      <c r="Q1232" s="2" t="str">
        <f t="shared" si="144"/>
        <v>&lt;a href="set01\obituaries\gc\brown,_norman_obituary_february_21,_1901_p5_gc.pdf"&gt;Brown, Norman&lt;/a&gt;</v>
      </c>
      <c r="T1232" s="39">
        <f t="shared" si="146"/>
        <v>1901</v>
      </c>
      <c r="U1232" s="2">
        <f t="shared" si="147"/>
        <v>2</v>
      </c>
      <c r="V1232" s="2">
        <f t="shared" si="148"/>
        <v>2</v>
      </c>
      <c r="W1232" s="2">
        <f t="shared" si="149"/>
        <v>21</v>
      </c>
      <c r="X1232" s="2">
        <f t="shared" si="145"/>
        <v>98</v>
      </c>
    </row>
    <row r="1233" spans="1:24" x14ac:dyDescent="0.25">
      <c r="A1233" s="2">
        <v>2353</v>
      </c>
      <c r="B1233" s="4" t="s">
        <v>6023</v>
      </c>
      <c r="C1233" s="5"/>
      <c r="D1233" s="5" t="s">
        <v>62</v>
      </c>
      <c r="E1233" s="72" t="s">
        <v>24866</v>
      </c>
      <c r="F1233" s="71">
        <v>0</v>
      </c>
      <c r="G1233" s="52">
        <v>425</v>
      </c>
      <c r="H1233" s="5" t="s">
        <v>4462</v>
      </c>
      <c r="I1233" s="5">
        <v>1</v>
      </c>
      <c r="J1233" s="72" t="s">
        <v>24866</v>
      </c>
      <c r="K1233" s="71">
        <v>200</v>
      </c>
      <c r="L1233" s="64">
        <v>0</v>
      </c>
      <c r="M1233" s="5">
        <v>16</v>
      </c>
      <c r="N1233" s="5">
        <v>1245</v>
      </c>
      <c r="O1233" s="47" t="s">
        <v>21510</v>
      </c>
      <c r="P1233" s="46" t="s">
        <v>25762</v>
      </c>
      <c r="Q1233" s="2" t="str">
        <f t="shared" si="144"/>
        <v>&lt;a href="set01\obituaries\gc\kaass,_mrs._annie_suicide_notice_february_28,_1901_p1_gc.pdf"&gt;Kaass, Mrs. Annie&lt;/a&gt;</v>
      </c>
      <c r="T1233" s="39">
        <f t="shared" si="146"/>
        <v>1901</v>
      </c>
      <c r="U1233" s="2">
        <f t="shared" si="147"/>
        <v>2</v>
      </c>
      <c r="V1233" s="2">
        <f t="shared" si="148"/>
        <v>2</v>
      </c>
      <c r="W1233" s="2">
        <f t="shared" si="149"/>
        <v>28</v>
      </c>
      <c r="X1233" s="2">
        <f t="shared" si="145"/>
        <v>112</v>
      </c>
    </row>
    <row r="1234" spans="1:24" x14ac:dyDescent="0.25">
      <c r="A1234" s="2">
        <v>1299</v>
      </c>
      <c r="B1234" s="4" t="s">
        <v>6025</v>
      </c>
      <c r="C1234" s="5"/>
      <c r="D1234" s="5" t="s">
        <v>64</v>
      </c>
      <c r="E1234" s="72" t="s">
        <v>24868</v>
      </c>
      <c r="F1234" s="71">
        <v>60</v>
      </c>
      <c r="G1234" s="52">
        <v>502</v>
      </c>
      <c r="H1234" s="5" t="s">
        <v>4462</v>
      </c>
      <c r="I1234" s="5">
        <v>8</v>
      </c>
      <c r="J1234" s="72" t="s">
        <v>24868</v>
      </c>
      <c r="K1234" s="71">
        <v>60</v>
      </c>
      <c r="L1234" s="64">
        <v>0</v>
      </c>
      <c r="M1234" s="5">
        <v>16</v>
      </c>
      <c r="N1234" s="5">
        <v>1247</v>
      </c>
      <c r="O1234" s="47" t="s">
        <v>21512</v>
      </c>
      <c r="P1234" s="46" t="s">
        <v>25762</v>
      </c>
      <c r="Q1234" s="2" t="str">
        <f t="shared" si="144"/>
        <v>&lt;a href="set01\obituaries\gc\lenham,_mrs._jennie_obituary_may_16,_1901_p8_gc.pdf"&gt;Lenham, Mrs. Jennie&lt;/a&gt;</v>
      </c>
      <c r="T1234" s="39">
        <f t="shared" si="146"/>
        <v>1901</v>
      </c>
      <c r="U1234" s="2">
        <f t="shared" si="147"/>
        <v>5</v>
      </c>
      <c r="V1234" s="2">
        <f t="shared" si="148"/>
        <v>5</v>
      </c>
      <c r="W1234" s="2">
        <f t="shared" si="149"/>
        <v>16</v>
      </c>
      <c r="X1234" s="2">
        <f t="shared" si="145"/>
        <v>105</v>
      </c>
    </row>
    <row r="1235" spans="1:24" x14ac:dyDescent="0.25">
      <c r="A1235" s="2">
        <v>61</v>
      </c>
      <c r="B1235" s="4" t="s">
        <v>6027</v>
      </c>
      <c r="C1235" s="5"/>
      <c r="D1235" s="5" t="s">
        <v>62</v>
      </c>
      <c r="E1235" s="72" t="s">
        <v>24871</v>
      </c>
      <c r="F1235" s="71" t="s">
        <v>24881</v>
      </c>
      <c r="G1235" s="52">
        <v>523</v>
      </c>
      <c r="H1235" s="5" t="s">
        <v>4462</v>
      </c>
      <c r="I1235" s="5">
        <v>1</v>
      </c>
      <c r="J1235" s="72" t="s">
        <v>24871</v>
      </c>
      <c r="K1235" s="71">
        <v>0</v>
      </c>
      <c r="L1235" s="64">
        <v>0</v>
      </c>
      <c r="M1235" s="5">
        <v>16</v>
      </c>
      <c r="N1235" s="5">
        <v>1249</v>
      </c>
      <c r="O1235" s="47" t="s">
        <v>21514</v>
      </c>
      <c r="P1235" s="46" t="s">
        <v>25762</v>
      </c>
      <c r="Q1235" s="2" t="str">
        <f t="shared" si="144"/>
        <v>&lt;a href="set01\obituaries\gc\mcclelland,_infant_death_june_6,_1901_p1_gc.pdf"&gt;McClelland, Infant&lt;/a&gt;</v>
      </c>
      <c r="T1235" s="39">
        <f t="shared" si="146"/>
        <v>1901</v>
      </c>
      <c r="U1235" s="2">
        <f t="shared" si="147"/>
        <v>6</v>
      </c>
      <c r="V1235" s="2">
        <f t="shared" si="148"/>
        <v>6</v>
      </c>
      <c r="W1235" s="2">
        <f t="shared" si="149"/>
        <v>6</v>
      </c>
      <c r="X1235" s="2">
        <f t="shared" si="145"/>
        <v>100</v>
      </c>
    </row>
    <row r="1236" spans="1:24" x14ac:dyDescent="0.25">
      <c r="A1236" s="2">
        <v>328</v>
      </c>
      <c r="B1236" s="4" t="s">
        <v>6004</v>
      </c>
      <c r="C1236" s="5"/>
      <c r="D1236" s="5" t="s">
        <v>62</v>
      </c>
      <c r="E1236" s="72" t="s">
        <v>24847</v>
      </c>
      <c r="F1236" s="71">
        <v>4</v>
      </c>
      <c r="G1236" s="52">
        <v>530</v>
      </c>
      <c r="H1236" s="5" t="s">
        <v>4462</v>
      </c>
      <c r="I1236" s="5">
        <v>4</v>
      </c>
      <c r="J1236" s="72" t="s">
        <v>24847</v>
      </c>
      <c r="K1236" s="71">
        <v>4</v>
      </c>
      <c r="L1236" s="64">
        <v>0</v>
      </c>
      <c r="M1236" s="5">
        <v>16</v>
      </c>
      <c r="N1236" s="5">
        <v>1222</v>
      </c>
      <c r="O1236" s="47" t="s">
        <v>21488</v>
      </c>
      <c r="P1236" s="46" t="s">
        <v>25762</v>
      </c>
      <c r="Q1236" s="2" t="str">
        <f t="shared" si="144"/>
        <v>&lt;a href="set01\obituaries\gc\adryan,_son_of_a_h_death_notice_june_13,_1901_p4_gc.pdf"&gt;Adryan, Son of A H&lt;/a&gt;</v>
      </c>
      <c r="T1236" s="39">
        <f t="shared" si="146"/>
        <v>1901</v>
      </c>
      <c r="U1236" s="2">
        <f t="shared" si="147"/>
        <v>6</v>
      </c>
      <c r="V1236" s="2">
        <f t="shared" si="148"/>
        <v>6</v>
      </c>
      <c r="W1236" s="2">
        <f t="shared" si="149"/>
        <v>13</v>
      </c>
      <c r="X1236" s="2">
        <f t="shared" si="145"/>
        <v>108</v>
      </c>
    </row>
    <row r="1237" spans="1:24" x14ac:dyDescent="0.25">
      <c r="A1237" s="2">
        <v>852</v>
      </c>
      <c r="B1237" s="4" t="s">
        <v>6006</v>
      </c>
      <c r="C1237" s="5"/>
      <c r="D1237" s="5" t="s">
        <v>64</v>
      </c>
      <c r="E1237" s="72" t="s">
        <v>25302</v>
      </c>
      <c r="F1237" s="71">
        <v>31</v>
      </c>
      <c r="G1237" s="52">
        <v>607</v>
      </c>
      <c r="H1237" s="5" t="s">
        <v>4462</v>
      </c>
      <c r="I1237" s="5">
        <v>4</v>
      </c>
      <c r="J1237" s="72" t="s">
        <v>25302</v>
      </c>
      <c r="K1237" s="71">
        <v>31</v>
      </c>
      <c r="L1237" s="64">
        <v>0</v>
      </c>
      <c r="M1237" s="5">
        <v>16</v>
      </c>
      <c r="N1237" s="5">
        <v>1224</v>
      </c>
      <c r="O1237" s="47" t="s">
        <v>21490</v>
      </c>
      <c r="P1237" s="46" t="s">
        <v>25762</v>
      </c>
      <c r="Q1237" s="2" t="str">
        <f t="shared" si="144"/>
        <v>&lt;a href="set01\obituaries\gc\anderson,_anton_obituary_august_29,_1901_p4_gc.pdf"&gt;Anderson, Anton&lt;/a&gt;</v>
      </c>
      <c r="T1237" s="39">
        <f t="shared" si="146"/>
        <v>1901</v>
      </c>
      <c r="U1237" s="2">
        <f t="shared" si="147"/>
        <v>8</v>
      </c>
      <c r="V1237" s="2">
        <f t="shared" si="148"/>
        <v>8</v>
      </c>
      <c r="W1237" s="2">
        <f t="shared" si="149"/>
        <v>29</v>
      </c>
      <c r="X1237" s="2">
        <f t="shared" si="145"/>
        <v>100</v>
      </c>
    </row>
    <row r="1238" spans="1:24" x14ac:dyDescent="0.25">
      <c r="A1238" s="2">
        <v>866</v>
      </c>
      <c r="B1238" s="4" t="s">
        <v>6016</v>
      </c>
      <c r="C1238" s="5"/>
      <c r="D1238" s="5" t="s">
        <v>64</v>
      </c>
      <c r="E1238" s="72" t="s">
        <v>24857</v>
      </c>
      <c r="F1238" s="71">
        <v>32</v>
      </c>
      <c r="G1238" s="52">
        <v>607</v>
      </c>
      <c r="H1238" s="5" t="s">
        <v>4462</v>
      </c>
      <c r="I1238" s="5">
        <v>4</v>
      </c>
      <c r="J1238" s="72" t="s">
        <v>25680</v>
      </c>
      <c r="K1238" s="71">
        <v>32</v>
      </c>
      <c r="L1238" s="64" t="s">
        <v>24858</v>
      </c>
      <c r="M1238" s="5">
        <v>16</v>
      </c>
      <c r="N1238" s="5">
        <v>1237</v>
      </c>
      <c r="O1238" s="47" t="s">
        <v>21503</v>
      </c>
      <c r="P1238" s="46" t="s">
        <v>25762</v>
      </c>
      <c r="Q1238" s="2" t="str">
        <f t="shared" si="144"/>
        <v>&lt;a href="set01\obituaries\gc\ford,_william_b_obituary_august_29,_1901_p4_gc.pdf"&gt;Ford, William B&lt;/a&gt;</v>
      </c>
      <c r="T1238" s="39">
        <f t="shared" si="146"/>
        <v>1901</v>
      </c>
      <c r="U1238" s="2">
        <f t="shared" si="147"/>
        <v>8</v>
      </c>
      <c r="V1238" s="2">
        <f t="shared" si="148"/>
        <v>8</v>
      </c>
      <c r="W1238" s="2">
        <f t="shared" si="149"/>
        <v>29</v>
      </c>
      <c r="X1238" s="2">
        <f t="shared" si="145"/>
        <v>100</v>
      </c>
    </row>
    <row r="1239" spans="1:24" x14ac:dyDescent="0.25">
      <c r="A1239" s="2">
        <v>2803</v>
      </c>
      <c r="B1239" s="4" t="s">
        <v>6030</v>
      </c>
      <c r="C1239" s="5"/>
      <c r="D1239" s="5" t="s">
        <v>62</v>
      </c>
      <c r="E1239" s="72" t="s">
        <v>24874</v>
      </c>
      <c r="F1239" s="71">
        <v>0</v>
      </c>
      <c r="G1239" s="52">
        <v>607</v>
      </c>
      <c r="H1239" s="5" t="s">
        <v>4462</v>
      </c>
      <c r="I1239" s="5">
        <v>5</v>
      </c>
      <c r="J1239" s="72" t="s">
        <v>24874</v>
      </c>
      <c r="K1239" s="71">
        <v>200</v>
      </c>
      <c r="L1239" s="64">
        <v>0</v>
      </c>
      <c r="M1239" s="5">
        <v>16</v>
      </c>
      <c r="N1239" s="5">
        <v>1252</v>
      </c>
      <c r="O1239" s="47" t="s">
        <v>21517</v>
      </c>
      <c r="P1239" s="46" t="s">
        <v>25762</v>
      </c>
      <c r="Q1239" s="2" t="str">
        <f t="shared" si="144"/>
        <v>&lt;a href="set01\obituaries\gc\ryan,_patrick_death_notice_august_29,_1901_p5_gc.pdf"&gt;Ryan, Patrick&lt;/a&gt;</v>
      </c>
      <c r="T1239" s="39">
        <f t="shared" si="146"/>
        <v>1901</v>
      </c>
      <c r="U1239" s="2">
        <f t="shared" si="147"/>
        <v>8</v>
      </c>
      <c r="V1239" s="2">
        <f t="shared" si="148"/>
        <v>8</v>
      </c>
      <c r="W1239" s="2">
        <f t="shared" si="149"/>
        <v>29</v>
      </c>
      <c r="X1239" s="2">
        <f t="shared" si="145"/>
        <v>100</v>
      </c>
    </row>
    <row r="1240" spans="1:24" x14ac:dyDescent="0.25">
      <c r="A1240" s="2">
        <v>1123</v>
      </c>
      <c r="B1240" s="4" t="s">
        <v>6034</v>
      </c>
      <c r="C1240" s="5"/>
      <c r="D1240" s="5" t="s">
        <v>64</v>
      </c>
      <c r="E1240" s="72" t="s">
        <v>24877</v>
      </c>
      <c r="F1240" s="71">
        <v>50</v>
      </c>
      <c r="G1240" s="52">
        <v>614</v>
      </c>
      <c r="H1240" s="5" t="s">
        <v>4462</v>
      </c>
      <c r="I1240" s="5">
        <v>5</v>
      </c>
      <c r="J1240" s="72" t="s">
        <v>24877</v>
      </c>
      <c r="K1240" s="71">
        <v>50</v>
      </c>
      <c r="L1240" s="64" t="s">
        <v>24878</v>
      </c>
      <c r="M1240" s="5">
        <v>16</v>
      </c>
      <c r="N1240" s="5">
        <v>1256</v>
      </c>
      <c r="O1240" s="47" t="s">
        <v>21521</v>
      </c>
      <c r="P1240" s="46" t="s">
        <v>25762</v>
      </c>
      <c r="Q1240" s="2" t="str">
        <f t="shared" si="144"/>
        <v>&lt;a href="set01\obituaries\gc\witham,_a_b_obituary_september_5,_1901_p5_gc.pdf"&gt;Witham, A B&lt;/a&gt;</v>
      </c>
      <c r="T1240" s="39">
        <f t="shared" si="146"/>
        <v>1901</v>
      </c>
      <c r="U1240" s="2">
        <f t="shared" si="147"/>
        <v>9</v>
      </c>
      <c r="V1240" s="2">
        <f t="shared" si="148"/>
        <v>9</v>
      </c>
      <c r="W1240" s="2">
        <f t="shared" si="149"/>
        <v>5</v>
      </c>
      <c r="X1240" s="2">
        <f t="shared" si="145"/>
        <v>94</v>
      </c>
    </row>
    <row r="1241" spans="1:24" x14ac:dyDescent="0.25">
      <c r="A1241" s="2">
        <v>190</v>
      </c>
      <c r="B1241" s="4" t="s">
        <v>6028</v>
      </c>
      <c r="C1241" s="5"/>
      <c r="D1241" s="5" t="s">
        <v>64</v>
      </c>
      <c r="E1241" s="72" t="s">
        <v>24872</v>
      </c>
      <c r="F1241" s="71" t="s">
        <v>25271</v>
      </c>
      <c r="G1241" s="52">
        <v>621</v>
      </c>
      <c r="H1241" s="5" t="s">
        <v>4462</v>
      </c>
      <c r="I1241" s="5">
        <v>5</v>
      </c>
      <c r="J1241" s="72" t="s">
        <v>24872</v>
      </c>
      <c r="K1241" s="71">
        <f>7/12</f>
        <v>0.58333333333333337</v>
      </c>
      <c r="L1241" s="64">
        <v>0</v>
      </c>
      <c r="M1241" s="5">
        <v>16</v>
      </c>
      <c r="N1241" s="5">
        <v>1250</v>
      </c>
      <c r="O1241" s="47" t="s">
        <v>21515</v>
      </c>
      <c r="P1241" s="46" t="s">
        <v>25762</v>
      </c>
      <c r="Q1241" s="2" t="str">
        <f t="shared" si="144"/>
        <v>&lt;a href="set01\obituaries\gc\pirchardt,_female_infant_of_o_pirchardt_obituary_september_12,_1901_p5_gc.pdf"&gt;Pirchardt, Female infant of O&lt;/a&gt;</v>
      </c>
      <c r="T1241" s="39">
        <f t="shared" si="146"/>
        <v>1901</v>
      </c>
      <c r="U1241" s="2">
        <f t="shared" si="147"/>
        <v>9</v>
      </c>
      <c r="V1241" s="2">
        <f t="shared" si="148"/>
        <v>9</v>
      </c>
      <c r="W1241" s="2">
        <f t="shared" si="149"/>
        <v>12</v>
      </c>
      <c r="X1241" s="2">
        <f t="shared" si="145"/>
        <v>141</v>
      </c>
    </row>
    <row r="1242" spans="1:24" x14ac:dyDescent="0.25">
      <c r="A1242" s="2">
        <v>1507</v>
      </c>
      <c r="B1242" s="4" t="s">
        <v>6020</v>
      </c>
      <c r="C1242" s="5"/>
      <c r="D1242" s="5" t="s">
        <v>64</v>
      </c>
      <c r="E1242" s="72" t="s">
        <v>24863</v>
      </c>
      <c r="F1242" s="71">
        <v>71</v>
      </c>
      <c r="G1242" s="52">
        <v>670</v>
      </c>
      <c r="H1242" s="5" t="s">
        <v>4462</v>
      </c>
      <c r="I1242" s="5">
        <v>1</v>
      </c>
      <c r="J1242" s="72" t="s">
        <v>24863</v>
      </c>
      <c r="K1242" s="71">
        <v>71</v>
      </c>
      <c r="L1242" s="64">
        <v>0</v>
      </c>
      <c r="M1242" s="5">
        <v>16</v>
      </c>
      <c r="N1242" s="5">
        <v>1242</v>
      </c>
      <c r="O1242" s="47" t="s">
        <v>21507</v>
      </c>
      <c r="P1242" s="46" t="s">
        <v>25762</v>
      </c>
      <c r="Q1242" s="2" t="str">
        <f t="shared" si="144"/>
        <v>&lt;a href="set01\obituaries\gc\hughes,_john_obituary_october_31,_1901_p1_gc.pdf"&gt;Hughes, John&lt;/a&gt;</v>
      </c>
      <c r="T1242" s="39">
        <f t="shared" si="146"/>
        <v>1901</v>
      </c>
      <c r="U1242" s="2">
        <f t="shared" si="147"/>
        <v>10</v>
      </c>
      <c r="V1242" s="2">
        <f t="shared" si="148"/>
        <v>10</v>
      </c>
      <c r="W1242" s="2">
        <f t="shared" si="149"/>
        <v>31</v>
      </c>
      <c r="X1242" s="2">
        <f t="shared" si="145"/>
        <v>95</v>
      </c>
    </row>
    <row r="1243" spans="1:24" x14ac:dyDescent="0.25">
      <c r="A1243" s="2">
        <v>1691</v>
      </c>
      <c r="B1243" s="4" t="s">
        <v>6024</v>
      </c>
      <c r="C1243" s="5"/>
      <c r="D1243" s="5" t="s">
        <v>62</v>
      </c>
      <c r="E1243" s="72" t="s">
        <v>24867</v>
      </c>
      <c r="F1243" s="71">
        <v>82</v>
      </c>
      <c r="G1243" s="52">
        <v>691</v>
      </c>
      <c r="H1243" s="5" t="s">
        <v>4462</v>
      </c>
      <c r="I1243" s="5">
        <v>5</v>
      </c>
      <c r="J1243" s="72" t="s">
        <v>24867</v>
      </c>
      <c r="K1243" s="71">
        <v>82</v>
      </c>
      <c r="L1243" s="64">
        <v>0</v>
      </c>
      <c r="M1243" s="5">
        <v>16</v>
      </c>
      <c r="N1243" s="5">
        <v>1246</v>
      </c>
      <c r="O1243" s="47" t="s">
        <v>21511</v>
      </c>
      <c r="P1243" s="46" t="s">
        <v>25762</v>
      </c>
      <c r="Q1243" s="2" t="str">
        <f t="shared" si="144"/>
        <v>&lt;a href="set01\obituaries\gc\lawrence,_susan_mother_of_g_h_death_notice_november_21,_p5_gc.pdf"&gt;Lawrence, Susan Ma of G H&lt;/a&gt;</v>
      </c>
      <c r="T1243" s="39">
        <f t="shared" si="146"/>
        <v>1901</v>
      </c>
      <c r="U1243" s="2">
        <f t="shared" si="147"/>
        <v>11</v>
      </c>
      <c r="V1243" s="2">
        <f t="shared" si="148"/>
        <v>11</v>
      </c>
      <c r="W1243" s="2">
        <f t="shared" si="149"/>
        <v>21</v>
      </c>
      <c r="X1243" s="2">
        <f t="shared" si="145"/>
        <v>125</v>
      </c>
    </row>
    <row r="1244" spans="1:24" x14ac:dyDescent="0.25">
      <c r="A1244" s="2">
        <v>751</v>
      </c>
      <c r="B1244" s="4" t="s">
        <v>6026</v>
      </c>
      <c r="C1244" s="5"/>
      <c r="D1244" s="5" t="s">
        <v>64</v>
      </c>
      <c r="E1244" s="72" t="s">
        <v>24869</v>
      </c>
      <c r="F1244" s="71">
        <v>26</v>
      </c>
      <c r="G1244" s="52">
        <v>698</v>
      </c>
      <c r="H1244" s="5" t="s">
        <v>4462</v>
      </c>
      <c r="I1244" s="5">
        <v>8</v>
      </c>
      <c r="J1244" s="72" t="s">
        <v>24869</v>
      </c>
      <c r="K1244" s="71">
        <v>26</v>
      </c>
      <c r="L1244" s="64" t="s">
        <v>24870</v>
      </c>
      <c r="M1244" s="5">
        <v>16</v>
      </c>
      <c r="N1244" s="5">
        <v>1248</v>
      </c>
      <c r="O1244" s="47" t="s">
        <v>21513</v>
      </c>
      <c r="P1244" s="46" t="s">
        <v>25762</v>
      </c>
      <c r="Q1244" s="2" t="str">
        <f t="shared" si="144"/>
        <v>&lt;a href="set01\obituaries\gc\mattson,_gustaf_obituary_november_28,_1901_p8_gc.pdf"&gt;Mattson, Gustaf&lt;/a&gt;</v>
      </c>
      <c r="T1244" s="39">
        <f t="shared" si="146"/>
        <v>1901</v>
      </c>
      <c r="U1244" s="2">
        <f t="shared" si="147"/>
        <v>11</v>
      </c>
      <c r="V1244" s="2">
        <f t="shared" si="148"/>
        <v>11</v>
      </c>
      <c r="W1244" s="2">
        <f t="shared" si="149"/>
        <v>28</v>
      </c>
      <c r="X1244" s="2">
        <f t="shared" si="145"/>
        <v>102</v>
      </c>
    </row>
    <row r="1245" spans="1:24" x14ac:dyDescent="0.25">
      <c r="A1245" s="2">
        <v>1471</v>
      </c>
      <c r="B1245" s="4" t="s">
        <v>6014</v>
      </c>
      <c r="C1245" s="5"/>
      <c r="D1245" s="5" t="s">
        <v>64</v>
      </c>
      <c r="E1245" s="72" t="s">
        <v>24855</v>
      </c>
      <c r="F1245" s="71">
        <v>69</v>
      </c>
      <c r="G1245" s="52">
        <v>698</v>
      </c>
      <c r="H1245" s="5" t="s">
        <v>4462</v>
      </c>
      <c r="I1245" s="5">
        <v>5</v>
      </c>
      <c r="J1245" s="72" t="s">
        <v>24855</v>
      </c>
      <c r="K1245" s="71">
        <v>69</v>
      </c>
      <c r="L1245" s="64">
        <v>0</v>
      </c>
      <c r="M1245" s="5">
        <v>16</v>
      </c>
      <c r="N1245" s="5">
        <v>1235</v>
      </c>
      <c r="O1245" s="47" t="s">
        <v>21501</v>
      </c>
      <c r="P1245" s="46" t="s">
        <v>25762</v>
      </c>
      <c r="Q1245" s="2" t="str">
        <f t="shared" si="144"/>
        <v>&lt;a href="set01\obituaries\gc\feske,_john_obituary_november_28,_1901_p5_gc.pdf"&gt;Feske, John&lt;/a&gt;</v>
      </c>
      <c r="T1245" s="39">
        <f t="shared" si="146"/>
        <v>1901</v>
      </c>
      <c r="U1245" s="2">
        <f t="shared" si="147"/>
        <v>11</v>
      </c>
      <c r="V1245" s="2">
        <f t="shared" si="148"/>
        <v>11</v>
      </c>
      <c r="W1245" s="2">
        <f t="shared" si="149"/>
        <v>28</v>
      </c>
      <c r="X1245" s="2">
        <f t="shared" si="145"/>
        <v>94</v>
      </c>
    </row>
    <row r="1246" spans="1:24" x14ac:dyDescent="0.25">
      <c r="A1246" s="2">
        <v>1967</v>
      </c>
      <c r="B1246" s="4" t="s">
        <v>6010</v>
      </c>
      <c r="C1246" s="5"/>
      <c r="D1246" s="5" t="s">
        <v>62</v>
      </c>
      <c r="E1246" s="72" t="s">
        <v>24853</v>
      </c>
      <c r="F1246" s="71">
        <v>0</v>
      </c>
      <c r="G1246" s="52">
        <v>733</v>
      </c>
      <c r="H1246" s="5" t="s">
        <v>4462</v>
      </c>
      <c r="I1246" s="5">
        <v>5</v>
      </c>
      <c r="J1246" s="72" t="s">
        <v>24853</v>
      </c>
      <c r="K1246" s="71">
        <v>200</v>
      </c>
      <c r="L1246" s="64">
        <v>0</v>
      </c>
      <c r="M1246" s="5">
        <v>16</v>
      </c>
      <c r="N1246" s="5">
        <v>1231</v>
      </c>
      <c r="O1246" s="47" t="s">
        <v>21497</v>
      </c>
      <c r="P1246" s="46" t="s">
        <v>25762</v>
      </c>
      <c r="Q1246" s="2" t="str">
        <f t="shared" si="144"/>
        <v>&lt;a href="set01\obituaries\gc\byington,_father_of_john_death_notice_january_2,_1902_p5_gc.pdf"&gt;Byington, Father of John&lt;/a&gt;</v>
      </c>
      <c r="T1246" s="39">
        <f t="shared" si="146"/>
        <v>1902</v>
      </c>
      <c r="U1246" s="2">
        <f t="shared" si="147"/>
        <v>1</v>
      </c>
      <c r="V1246" s="2">
        <f t="shared" si="148"/>
        <v>1</v>
      </c>
      <c r="W1246" s="2">
        <f t="shared" si="149"/>
        <v>2</v>
      </c>
      <c r="X1246" s="2">
        <f t="shared" si="145"/>
        <v>122</v>
      </c>
    </row>
    <row r="1247" spans="1:24" x14ac:dyDescent="0.25">
      <c r="A1247" s="2">
        <v>2213</v>
      </c>
      <c r="B1247" s="4" t="s">
        <v>6017</v>
      </c>
      <c r="C1247" s="5"/>
      <c r="D1247" s="5" t="s">
        <v>62</v>
      </c>
      <c r="E1247" s="72" t="s">
        <v>24859</v>
      </c>
      <c r="F1247" s="71">
        <v>0</v>
      </c>
      <c r="G1247" s="52">
        <v>754</v>
      </c>
      <c r="H1247" s="5" t="s">
        <v>4462</v>
      </c>
      <c r="I1247" s="5">
        <v>1</v>
      </c>
      <c r="J1247" s="72" t="s">
        <v>24859</v>
      </c>
      <c r="K1247" s="71">
        <v>200</v>
      </c>
      <c r="L1247" s="64">
        <v>0</v>
      </c>
      <c r="M1247" s="5">
        <v>16</v>
      </c>
      <c r="N1247" s="5">
        <v>1238</v>
      </c>
      <c r="O1247" s="47" t="s">
        <v>21504</v>
      </c>
      <c r="P1247" s="46" t="s">
        <v>25762</v>
      </c>
      <c r="Q1247" s="2" t="str">
        <f t="shared" si="144"/>
        <v>&lt;a href="set01\obituaries\gc\hanson,_mrs._lars_death_notice_january_23,_1902_p1_gc.pdf"&gt;Hanson, Mrs. Lars&lt;/a&gt;</v>
      </c>
      <c r="T1247" s="39">
        <f t="shared" si="146"/>
        <v>1902</v>
      </c>
      <c r="U1247" s="2">
        <f t="shared" si="147"/>
        <v>1</v>
      </c>
      <c r="V1247" s="2">
        <f t="shared" si="148"/>
        <v>1</v>
      </c>
      <c r="W1247" s="2">
        <f t="shared" si="149"/>
        <v>23</v>
      </c>
      <c r="X1247" s="2">
        <f t="shared" si="145"/>
        <v>109</v>
      </c>
    </row>
    <row r="1248" spans="1:24" x14ac:dyDescent="0.25">
      <c r="A1248" s="2">
        <v>1050</v>
      </c>
      <c r="B1248" s="4" t="s">
        <v>6033</v>
      </c>
      <c r="C1248" s="5"/>
      <c r="D1248" s="5" t="s">
        <v>64</v>
      </c>
      <c r="E1248" s="72" t="s">
        <v>24876</v>
      </c>
      <c r="F1248" s="71">
        <v>46</v>
      </c>
      <c r="G1248" s="52">
        <v>761</v>
      </c>
      <c r="H1248" s="5" t="s">
        <v>4462</v>
      </c>
      <c r="I1248" s="5">
        <v>8</v>
      </c>
      <c r="J1248" s="72" t="s">
        <v>24876</v>
      </c>
      <c r="K1248" s="71">
        <v>46</v>
      </c>
      <c r="L1248" s="64">
        <v>0</v>
      </c>
      <c r="M1248" s="5">
        <v>16</v>
      </c>
      <c r="N1248" s="5">
        <v>1255</v>
      </c>
      <c r="O1248" s="47" t="s">
        <v>21520</v>
      </c>
      <c r="P1248" s="46" t="s">
        <v>25762</v>
      </c>
      <c r="Q1248" s="2" t="str">
        <f t="shared" si="144"/>
        <v>&lt;a href="set01\obituaries\gc\stork,_mrs._g_n_obituary_january_30,_1902_p8_gc.pdf"&gt;Stork, Mrs. G N&lt;/a&gt;</v>
      </c>
      <c r="T1248" s="39">
        <f t="shared" si="146"/>
        <v>1902</v>
      </c>
      <c r="U1248" s="2">
        <f t="shared" si="147"/>
        <v>1</v>
      </c>
      <c r="V1248" s="2">
        <f t="shared" si="148"/>
        <v>1</v>
      </c>
      <c r="W1248" s="2">
        <f t="shared" si="149"/>
        <v>30</v>
      </c>
      <c r="X1248" s="2">
        <f t="shared" si="145"/>
        <v>101</v>
      </c>
    </row>
    <row r="1249" spans="1:24" x14ac:dyDescent="0.25">
      <c r="A1249" s="2">
        <v>2288</v>
      </c>
      <c r="B1249" s="4" t="s">
        <v>6019</v>
      </c>
      <c r="C1249" s="5" t="s">
        <v>2340</v>
      </c>
      <c r="D1249" s="5" t="s">
        <v>64</v>
      </c>
      <c r="E1249" s="72" t="s">
        <v>24861</v>
      </c>
      <c r="F1249" s="71">
        <v>0</v>
      </c>
      <c r="G1249" s="52">
        <v>775</v>
      </c>
      <c r="H1249" s="5" t="s">
        <v>4462</v>
      </c>
      <c r="I1249" s="5">
        <v>5</v>
      </c>
      <c r="J1249" s="72" t="s">
        <v>24861</v>
      </c>
      <c r="K1249" s="71">
        <v>200</v>
      </c>
      <c r="L1249" s="64" t="s">
        <v>24862</v>
      </c>
      <c r="M1249" s="5">
        <v>16</v>
      </c>
      <c r="N1249" s="5">
        <v>1241</v>
      </c>
      <c r="O1249" s="47" t="s">
        <v>21506</v>
      </c>
      <c r="P1249" s="46" t="s">
        <v>25762</v>
      </c>
      <c r="Q1249" s="2" t="str">
        <f t="shared" si="144"/>
        <v>&lt;a href="set01\obituaries\gc\houghton,_nina_e_(blanchard)_obituary_february_13,_1902_p5_gc.pdf"&gt;Houghton, Nina E&lt;/a&gt;</v>
      </c>
      <c r="T1249" s="39">
        <f t="shared" si="146"/>
        <v>1902</v>
      </c>
      <c r="U1249" s="2">
        <f t="shared" si="147"/>
        <v>2</v>
      </c>
      <c r="V1249" s="2">
        <f t="shared" si="148"/>
        <v>2</v>
      </c>
      <c r="W1249" s="2">
        <f t="shared" si="149"/>
        <v>13</v>
      </c>
      <c r="X1249" s="2">
        <f t="shared" si="145"/>
        <v>116</v>
      </c>
    </row>
    <row r="1250" spans="1:24" x14ac:dyDescent="0.25">
      <c r="A1250" s="2">
        <v>1396</v>
      </c>
      <c r="B1250" s="4" t="s">
        <v>6005</v>
      </c>
      <c r="C1250" s="5"/>
      <c r="D1250" s="5" t="s">
        <v>64</v>
      </c>
      <c r="E1250" s="72" t="s">
        <v>24848</v>
      </c>
      <c r="F1250" s="71">
        <v>65</v>
      </c>
      <c r="G1250" s="52">
        <v>782</v>
      </c>
      <c r="H1250" s="5" t="s">
        <v>4462</v>
      </c>
      <c r="I1250" s="5">
        <v>8</v>
      </c>
      <c r="J1250" s="72" t="s">
        <v>24848</v>
      </c>
      <c r="K1250" s="71">
        <v>65</v>
      </c>
      <c r="L1250" s="64">
        <v>0</v>
      </c>
      <c r="M1250" s="5">
        <v>16</v>
      </c>
      <c r="N1250" s="5">
        <v>1223</v>
      </c>
      <c r="O1250" s="47" t="s">
        <v>21489</v>
      </c>
      <c r="P1250" s="46" t="s">
        <v>25762</v>
      </c>
      <c r="Q1250" s="2" t="str">
        <f t="shared" si="144"/>
        <v>&lt;a href="set01\obituaries\gc\amundson,_erick_obituary_february_20,_1902_p8_gc.pdf"&gt;Amundson, Erick&lt;/a&gt;</v>
      </c>
      <c r="T1250" s="39">
        <f t="shared" si="146"/>
        <v>1902</v>
      </c>
      <c r="U1250" s="2">
        <f t="shared" si="147"/>
        <v>2</v>
      </c>
      <c r="V1250" s="2">
        <f t="shared" si="148"/>
        <v>2</v>
      </c>
      <c r="W1250" s="2">
        <f t="shared" si="149"/>
        <v>20</v>
      </c>
      <c r="X1250" s="2">
        <f t="shared" si="145"/>
        <v>102</v>
      </c>
    </row>
    <row r="1251" spans="1:24" x14ac:dyDescent="0.25">
      <c r="A1251" s="2">
        <v>173</v>
      </c>
      <c r="B1251" s="4" t="s">
        <v>6021</v>
      </c>
      <c r="C1251" s="5"/>
      <c r="D1251" s="5" t="s">
        <v>64</v>
      </c>
      <c r="E1251" s="72" t="s">
        <v>24864</v>
      </c>
      <c r="F1251" s="71" t="s">
        <v>24946</v>
      </c>
      <c r="G1251" s="52">
        <v>796</v>
      </c>
      <c r="H1251" s="5" t="s">
        <v>4462</v>
      </c>
      <c r="I1251" s="5">
        <v>5</v>
      </c>
      <c r="J1251" s="72" t="s">
        <v>24864</v>
      </c>
      <c r="K1251" s="71">
        <f>5/12</f>
        <v>0.41666666666666669</v>
      </c>
      <c r="L1251" s="64">
        <v>0</v>
      </c>
      <c r="M1251" s="5">
        <v>16</v>
      </c>
      <c r="N1251" s="5">
        <v>1243</v>
      </c>
      <c r="O1251" s="47" t="s">
        <v>21508</v>
      </c>
      <c r="P1251" s="46" t="s">
        <v>25762</v>
      </c>
      <c r="Q1251" s="2" t="str">
        <f t="shared" si="144"/>
        <v>&lt;a href="set01\obituaries\gc\iverson,_male_infant_of_alex_obituary_march_6,_1902_p5_gc.pdf"&gt;Iverson, Male infant of Alex&lt;/a&gt;</v>
      </c>
      <c r="T1251" s="39">
        <f t="shared" si="146"/>
        <v>1902</v>
      </c>
      <c r="U1251" s="2">
        <f t="shared" si="147"/>
        <v>3</v>
      </c>
      <c r="V1251" s="2">
        <f t="shared" si="148"/>
        <v>3</v>
      </c>
      <c r="W1251" s="2">
        <f t="shared" si="149"/>
        <v>6</v>
      </c>
      <c r="X1251" s="2">
        <f t="shared" si="145"/>
        <v>124</v>
      </c>
    </row>
    <row r="1252" spans="1:24" x14ac:dyDescent="0.25">
      <c r="A1252" s="2">
        <v>1846</v>
      </c>
      <c r="B1252" s="4" t="s">
        <v>61</v>
      </c>
      <c r="C1252" s="5"/>
      <c r="D1252" s="5" t="s">
        <v>62</v>
      </c>
      <c r="E1252" s="72" t="s">
        <v>24921</v>
      </c>
      <c r="F1252" s="71">
        <v>0</v>
      </c>
      <c r="G1252" s="52">
        <v>796</v>
      </c>
      <c r="H1252" s="5" t="s">
        <v>4462</v>
      </c>
      <c r="I1252" s="5">
        <v>1</v>
      </c>
      <c r="J1252" s="72" t="s">
        <v>24921</v>
      </c>
      <c r="K1252" s="71">
        <v>200</v>
      </c>
      <c r="L1252" s="64">
        <v>0</v>
      </c>
      <c r="M1252" s="5">
        <v>16</v>
      </c>
      <c r="N1252" s="5">
        <v>1227</v>
      </c>
      <c r="O1252" s="47" t="s">
        <v>21493</v>
      </c>
      <c r="P1252" s="46" t="s">
        <v>25762</v>
      </c>
      <c r="Q1252" s="2" t="str">
        <f t="shared" si="144"/>
        <v>&lt;a href="set01\obituaries\gc\baker,_w_a_suicide_and_death_notice_march_6,_1902_p1_gc.pdf"&gt;Baker, W A&lt;/a&gt;</v>
      </c>
      <c r="T1252" s="39">
        <f t="shared" ref="T1252:T1262" si="150">YEAR(G1252)</f>
        <v>1902</v>
      </c>
      <c r="U1252" s="2">
        <f t="shared" ref="U1252:U1262" si="151">MONTH(G1252)</f>
        <v>3</v>
      </c>
      <c r="V1252" s="2">
        <f t="shared" ref="V1252:V1262" si="152">U1252</f>
        <v>3</v>
      </c>
      <c r="W1252" s="2">
        <f t="shared" ref="W1252:W1262" si="153">DAY(G1252)</f>
        <v>6</v>
      </c>
      <c r="X1252" s="2">
        <f t="shared" si="145"/>
        <v>104</v>
      </c>
    </row>
    <row r="1253" spans="1:24" x14ac:dyDescent="0.25">
      <c r="A1253" s="2">
        <v>1847</v>
      </c>
      <c r="B1253" s="4" t="s">
        <v>61</v>
      </c>
      <c r="C1253" s="5"/>
      <c r="D1253" s="5" t="s">
        <v>62</v>
      </c>
      <c r="E1253" s="72" t="s">
        <v>24921</v>
      </c>
      <c r="F1253" s="71">
        <v>0</v>
      </c>
      <c r="G1253" s="52">
        <v>796</v>
      </c>
      <c r="H1253" s="5" t="s">
        <v>4462</v>
      </c>
      <c r="I1253" s="5">
        <v>1</v>
      </c>
      <c r="J1253" s="72" t="s">
        <v>24921</v>
      </c>
      <c r="K1253" s="71">
        <v>200</v>
      </c>
      <c r="L1253" s="64">
        <v>0</v>
      </c>
      <c r="M1253" s="5">
        <v>16</v>
      </c>
      <c r="N1253" s="5">
        <v>1228</v>
      </c>
      <c r="O1253" s="47" t="s">
        <v>21494</v>
      </c>
      <c r="P1253" s="46" t="s">
        <v>25762</v>
      </c>
      <c r="Q1253" s="2" t="str">
        <f t="shared" si="144"/>
        <v>&lt;a href="set01\obituaries\gc\baker,_w_a_suicide_and_death_notice_march_6,_1902_p1_gc_(2).pdf"&gt;Baker, W A&lt;/a&gt;</v>
      </c>
      <c r="T1253" s="39">
        <f t="shared" si="150"/>
        <v>1902</v>
      </c>
      <c r="U1253" s="2">
        <f t="shared" si="151"/>
        <v>3</v>
      </c>
      <c r="V1253" s="2">
        <f t="shared" si="152"/>
        <v>3</v>
      </c>
      <c r="W1253" s="2">
        <f t="shared" si="153"/>
        <v>6</v>
      </c>
      <c r="X1253" s="2">
        <f t="shared" si="145"/>
        <v>108</v>
      </c>
    </row>
    <row r="1254" spans="1:24" x14ac:dyDescent="0.25">
      <c r="A1254" s="2">
        <v>1968</v>
      </c>
      <c r="B1254" s="4" t="s">
        <v>6011</v>
      </c>
      <c r="C1254" s="5"/>
      <c r="D1254" s="5" t="s">
        <v>62</v>
      </c>
      <c r="E1254" s="72">
        <v>0</v>
      </c>
      <c r="F1254" s="71">
        <v>0</v>
      </c>
      <c r="G1254" s="52">
        <v>796</v>
      </c>
      <c r="H1254" s="5" t="s">
        <v>4462</v>
      </c>
      <c r="I1254" s="5">
        <v>4</v>
      </c>
      <c r="J1254" s="72" t="s">
        <v>25676</v>
      </c>
      <c r="K1254" s="71">
        <v>200</v>
      </c>
      <c r="L1254" s="64">
        <v>0</v>
      </c>
      <c r="M1254" s="5">
        <v>16</v>
      </c>
      <c r="N1254" s="5">
        <v>1232</v>
      </c>
      <c r="O1254" s="47" t="s">
        <v>21498</v>
      </c>
      <c r="P1254" s="46" t="s">
        <v>25762</v>
      </c>
      <c r="Q1254" s="2" t="str">
        <f t="shared" si="144"/>
        <v>&lt;a href="set01\obituaries\gc\byington,_mother_of_mrs._john_byington_death_notice_march_6,_1902_p4_gc.pdf"&gt;Byington, Mother of Mrs. John Byington&lt;/a&gt;</v>
      </c>
      <c r="T1254" s="39">
        <f t="shared" si="150"/>
        <v>1902</v>
      </c>
      <c r="U1254" s="2">
        <f t="shared" si="151"/>
        <v>3</v>
      </c>
      <c r="V1254" s="2">
        <f t="shared" si="152"/>
        <v>3</v>
      </c>
      <c r="W1254" s="2">
        <f t="shared" si="153"/>
        <v>6</v>
      </c>
      <c r="X1254" s="2">
        <f t="shared" si="145"/>
        <v>148</v>
      </c>
    </row>
    <row r="1255" spans="1:24" x14ac:dyDescent="0.25">
      <c r="A1255" s="2">
        <v>1823</v>
      </c>
      <c r="B1255" s="4" t="s">
        <v>6007</v>
      </c>
      <c r="C1255" s="5"/>
      <c r="D1255" s="5" t="s">
        <v>64</v>
      </c>
      <c r="E1255" s="72" t="s">
        <v>24849</v>
      </c>
      <c r="F1255" s="71">
        <v>0</v>
      </c>
      <c r="G1255" s="52">
        <v>803</v>
      </c>
      <c r="H1255" s="5" t="s">
        <v>4462</v>
      </c>
      <c r="I1255" s="5">
        <v>1</v>
      </c>
      <c r="J1255" s="72" t="s">
        <v>25683</v>
      </c>
      <c r="K1255" s="71">
        <v>200</v>
      </c>
      <c r="L1255" s="64">
        <v>0</v>
      </c>
      <c r="M1255" s="5">
        <v>16</v>
      </c>
      <c r="N1255" s="5">
        <v>1225</v>
      </c>
      <c r="O1255" s="47" t="s">
        <v>21491</v>
      </c>
      <c r="P1255" s="46" t="s">
        <v>25762</v>
      </c>
      <c r="Q1255" s="2" t="str">
        <f t="shared" si="144"/>
        <v>&lt;a href="set01\obituaries\gc\anderson,_n_c_obituary_march_13,_1902_p1_gc.pdf"&gt;Anderson, N C&lt;/a&gt;</v>
      </c>
      <c r="T1255" s="39">
        <f t="shared" si="150"/>
        <v>1902</v>
      </c>
      <c r="U1255" s="2">
        <f t="shared" si="151"/>
        <v>3</v>
      </c>
      <c r="V1255" s="2">
        <f t="shared" si="152"/>
        <v>3</v>
      </c>
      <c r="W1255" s="2">
        <f t="shared" si="153"/>
        <v>13</v>
      </c>
      <c r="X1255" s="2">
        <f t="shared" si="145"/>
        <v>95</v>
      </c>
    </row>
    <row r="1256" spans="1:24" x14ac:dyDescent="0.25">
      <c r="A1256" s="2">
        <v>1849</v>
      </c>
      <c r="B1256" s="4" t="s">
        <v>61</v>
      </c>
      <c r="C1256" s="5"/>
      <c r="D1256" s="5" t="s">
        <v>64</v>
      </c>
      <c r="E1256" s="72" t="s">
        <v>24921</v>
      </c>
      <c r="F1256" s="71">
        <v>0</v>
      </c>
      <c r="G1256" s="52">
        <v>803</v>
      </c>
      <c r="H1256" s="5" t="s">
        <v>4462</v>
      </c>
      <c r="I1256" s="5">
        <v>5</v>
      </c>
      <c r="J1256" s="72" t="s">
        <v>24921</v>
      </c>
      <c r="K1256" s="71">
        <v>200</v>
      </c>
      <c r="L1256" s="64">
        <v>0</v>
      </c>
      <c r="M1256" s="5">
        <v>16</v>
      </c>
      <c r="N1256" s="5">
        <v>1226</v>
      </c>
      <c r="O1256" s="47" t="s">
        <v>21492</v>
      </c>
      <c r="P1256" s="46" t="s">
        <v>25762</v>
      </c>
      <c r="Q1256" s="2" t="str">
        <f t="shared" si="144"/>
        <v>&lt;a href="set01\obituaries\gc\baker,_w__a_2nd_obituary_march_13,_1902_p5_gc.pdf"&gt;Baker, W A&lt;/a&gt;</v>
      </c>
      <c r="T1256" s="39">
        <f t="shared" si="150"/>
        <v>1902</v>
      </c>
      <c r="U1256" s="2">
        <f t="shared" si="151"/>
        <v>3</v>
      </c>
      <c r="V1256" s="2">
        <f t="shared" si="152"/>
        <v>3</v>
      </c>
      <c r="W1256" s="2">
        <f t="shared" si="153"/>
        <v>13</v>
      </c>
      <c r="X1256" s="2">
        <f t="shared" si="145"/>
        <v>94</v>
      </c>
    </row>
    <row r="1257" spans="1:24" x14ac:dyDescent="0.25">
      <c r="A1257" s="2">
        <v>2901</v>
      </c>
      <c r="B1257" s="4" t="s">
        <v>6032</v>
      </c>
      <c r="C1257" s="5"/>
      <c r="D1257" s="5" t="s">
        <v>64</v>
      </c>
      <c r="E1257" s="72" t="s">
        <v>24876</v>
      </c>
      <c r="F1257" s="71">
        <v>0</v>
      </c>
      <c r="G1257" s="52">
        <v>810</v>
      </c>
      <c r="H1257" s="5" t="s">
        <v>4462</v>
      </c>
      <c r="I1257" s="5">
        <v>5</v>
      </c>
      <c r="J1257" s="72" t="s">
        <v>24876</v>
      </c>
      <c r="K1257" s="71">
        <v>200</v>
      </c>
      <c r="L1257" s="64">
        <v>0</v>
      </c>
      <c r="M1257" s="5">
        <v>16</v>
      </c>
      <c r="N1257" s="5">
        <v>1254</v>
      </c>
      <c r="O1257" s="47" t="s">
        <v>21519</v>
      </c>
      <c r="P1257" s="46" t="s">
        <v>25762</v>
      </c>
      <c r="Q1257" s="2" t="str">
        <f t="shared" si="144"/>
        <v>&lt;a href="set01\obituaries\gc\stadig,_marie_obituary_march_20,_1902_p5_gc.pdf"&gt;Stadig, Marie&lt;/a&gt;</v>
      </c>
      <c r="T1257" s="39">
        <f t="shared" si="150"/>
        <v>1902</v>
      </c>
      <c r="U1257" s="2">
        <f t="shared" si="151"/>
        <v>3</v>
      </c>
      <c r="V1257" s="2">
        <f t="shared" si="152"/>
        <v>3</v>
      </c>
      <c r="W1257" s="2">
        <f t="shared" si="153"/>
        <v>20</v>
      </c>
      <c r="X1257" s="2">
        <f t="shared" si="145"/>
        <v>95</v>
      </c>
    </row>
    <row r="1258" spans="1:24" x14ac:dyDescent="0.25">
      <c r="A1258" s="2">
        <v>2315</v>
      </c>
      <c r="B1258" s="4" t="s">
        <v>6022</v>
      </c>
      <c r="C1258" s="5"/>
      <c r="D1258" s="5" t="s">
        <v>64</v>
      </c>
      <c r="E1258" s="72" t="s">
        <v>24865</v>
      </c>
      <c r="F1258" s="71">
        <v>0</v>
      </c>
      <c r="G1258" s="52">
        <v>824</v>
      </c>
      <c r="H1258" s="5" t="s">
        <v>4462</v>
      </c>
      <c r="I1258" s="5">
        <v>5</v>
      </c>
      <c r="J1258" s="72" t="s">
        <v>24865</v>
      </c>
      <c r="K1258" s="71">
        <v>200</v>
      </c>
      <c r="L1258" s="64">
        <v>0</v>
      </c>
      <c r="M1258" s="5">
        <v>16</v>
      </c>
      <c r="N1258" s="5">
        <v>1244</v>
      </c>
      <c r="O1258" s="47" t="s">
        <v>21509</v>
      </c>
      <c r="P1258" s="46" t="s">
        <v>25762</v>
      </c>
      <c r="Q1258" s="2" t="str">
        <f t="shared" si="144"/>
        <v>&lt;a href="set01\obituaries\gc\jacobson,_iver_obituary_april_3,_1902_p5_gc.pdf"&gt;Jacobson, Iver&lt;/a&gt;</v>
      </c>
      <c r="T1258" s="39">
        <f t="shared" si="150"/>
        <v>1902</v>
      </c>
      <c r="U1258" s="2">
        <f t="shared" si="151"/>
        <v>4</v>
      </c>
      <c r="V1258" s="2">
        <f t="shared" si="152"/>
        <v>4</v>
      </c>
      <c r="W1258" s="2">
        <f t="shared" si="153"/>
        <v>3</v>
      </c>
      <c r="X1258" s="2">
        <f t="shared" si="145"/>
        <v>96</v>
      </c>
    </row>
    <row r="1259" spans="1:24" x14ac:dyDescent="0.25">
      <c r="A1259" s="2">
        <v>158</v>
      </c>
      <c r="B1259" s="4" t="s">
        <v>6018</v>
      </c>
      <c r="C1259" s="5"/>
      <c r="D1259" s="5" t="s">
        <v>64</v>
      </c>
      <c r="E1259" s="72" t="s">
        <v>24860</v>
      </c>
      <c r="F1259" s="71" t="s">
        <v>25027</v>
      </c>
      <c r="G1259" s="52">
        <v>831</v>
      </c>
      <c r="H1259" s="5" t="s">
        <v>4462</v>
      </c>
      <c r="I1259" s="5">
        <v>5</v>
      </c>
      <c r="J1259" s="72" t="s">
        <v>24860</v>
      </c>
      <c r="K1259" s="71">
        <f>3/12</f>
        <v>0.25</v>
      </c>
      <c r="L1259" s="64">
        <v>0</v>
      </c>
      <c r="M1259" s="5">
        <v>16</v>
      </c>
      <c r="N1259" s="5">
        <v>1240</v>
      </c>
      <c r="O1259" s="47" t="s">
        <v>21505</v>
      </c>
      <c r="P1259" s="46" t="s">
        <v>25762</v>
      </c>
      <c r="Q1259" s="2" t="str">
        <f t="shared" si="144"/>
        <v>&lt;a href="set01\obituaries\gc\houghton,_female_infant_twin_daughter_of_western_houghton_obituary_april_10,_1902_p5_gc.pdf"&gt;Houghton, Female Infant Twin Dau of Western&lt;/a&gt;</v>
      </c>
      <c r="T1259" s="39">
        <f t="shared" si="150"/>
        <v>1902</v>
      </c>
      <c r="U1259" s="2">
        <f t="shared" si="151"/>
        <v>4</v>
      </c>
      <c r="V1259" s="2">
        <f t="shared" si="152"/>
        <v>4</v>
      </c>
      <c r="W1259" s="2">
        <f t="shared" si="153"/>
        <v>10</v>
      </c>
      <c r="X1259" s="2">
        <f t="shared" si="145"/>
        <v>169</v>
      </c>
    </row>
    <row r="1260" spans="1:24" x14ac:dyDescent="0.25">
      <c r="A1260" s="2">
        <v>1930</v>
      </c>
      <c r="B1260" s="4" t="s">
        <v>6008</v>
      </c>
      <c r="C1260" s="5"/>
      <c r="D1260" s="5" t="s">
        <v>62</v>
      </c>
      <c r="E1260" s="72" t="s">
        <v>24851</v>
      </c>
      <c r="F1260" s="71">
        <v>0</v>
      </c>
      <c r="G1260" s="52">
        <v>831</v>
      </c>
      <c r="H1260" s="5" t="s">
        <v>4462</v>
      </c>
      <c r="I1260" s="5">
        <v>4</v>
      </c>
      <c r="J1260" s="72" t="s">
        <v>24851</v>
      </c>
      <c r="K1260" s="71">
        <v>200</v>
      </c>
      <c r="L1260" s="64">
        <v>0</v>
      </c>
      <c r="M1260" s="5">
        <v>16</v>
      </c>
      <c r="N1260" s="5">
        <v>1229</v>
      </c>
      <c r="O1260" s="47" t="s">
        <v>21495</v>
      </c>
      <c r="P1260" s="46" t="s">
        <v>25762</v>
      </c>
      <c r="Q1260" s="2" t="str">
        <f t="shared" si="144"/>
        <v>&lt;a href="set01\obituaries\gc\boyles,_mrs._r_mother_of_mrs._g_c_koyl_death_notice_april_10,_1902_p4_gc.pdf"&gt;Boyles, Mrs. R Ma of Mrs. G C Koyl&lt;/a&gt;</v>
      </c>
      <c r="T1260" s="39">
        <f t="shared" si="150"/>
        <v>1902</v>
      </c>
      <c r="U1260" s="2">
        <f t="shared" si="151"/>
        <v>4</v>
      </c>
      <c r="V1260" s="2">
        <f t="shared" si="152"/>
        <v>4</v>
      </c>
      <c r="W1260" s="2">
        <f t="shared" si="153"/>
        <v>10</v>
      </c>
      <c r="X1260" s="2">
        <f t="shared" si="145"/>
        <v>145</v>
      </c>
    </row>
    <row r="1261" spans="1:24" x14ac:dyDescent="0.25">
      <c r="A1261" s="2">
        <v>285</v>
      </c>
      <c r="B1261" s="4" t="s">
        <v>6029</v>
      </c>
      <c r="C1261" s="5"/>
      <c r="D1261" s="5" t="s">
        <v>64</v>
      </c>
      <c r="E1261" s="72" t="s">
        <v>24873</v>
      </c>
      <c r="F1261" s="71">
        <v>2</v>
      </c>
      <c r="G1261" s="52">
        <v>838</v>
      </c>
      <c r="H1261" s="5" t="s">
        <v>4462</v>
      </c>
      <c r="I1261" s="5">
        <v>5</v>
      </c>
      <c r="J1261" s="72" t="s">
        <v>24873</v>
      </c>
      <c r="K1261" s="71">
        <v>2</v>
      </c>
      <c r="L1261" s="64">
        <v>0</v>
      </c>
      <c r="M1261" s="5">
        <v>16</v>
      </c>
      <c r="N1261" s="5">
        <v>1251</v>
      </c>
      <c r="O1261" s="47" t="s">
        <v>21516</v>
      </c>
      <c r="P1261" s="46" t="s">
        <v>25762</v>
      </c>
      <c r="Q1261" s="2" t="str">
        <f t="shared" si="144"/>
        <v>&lt;a href="set01\obituaries\gc\rearick,_female_2_year_old_of_s_h_rearick_obituary_april_17,_1902_p5_gc.pdf"&gt;Rearick, Female child of S H&lt;/a&gt;</v>
      </c>
      <c r="T1261" s="39">
        <f t="shared" si="150"/>
        <v>1902</v>
      </c>
      <c r="U1261" s="2">
        <f t="shared" si="151"/>
        <v>4</v>
      </c>
      <c r="V1261" s="2">
        <f t="shared" si="152"/>
        <v>4</v>
      </c>
      <c r="W1261" s="2">
        <f t="shared" si="153"/>
        <v>17</v>
      </c>
      <c r="X1261" s="2">
        <f t="shared" si="145"/>
        <v>138</v>
      </c>
    </row>
    <row r="1262" spans="1:24" x14ac:dyDescent="0.25">
      <c r="A1262" s="2">
        <v>2063</v>
      </c>
      <c r="B1262" s="4" t="s">
        <v>6013</v>
      </c>
      <c r="C1262" s="5"/>
      <c r="D1262" s="5" t="s">
        <v>62</v>
      </c>
      <c r="E1262" s="72" t="s">
        <v>24854</v>
      </c>
      <c r="F1262" s="71">
        <v>0</v>
      </c>
      <c r="G1262" s="52">
        <v>852</v>
      </c>
      <c r="H1262" s="5" t="s">
        <v>4462</v>
      </c>
      <c r="I1262" s="5">
        <v>1</v>
      </c>
      <c r="J1262" s="72" t="s">
        <v>24854</v>
      </c>
      <c r="K1262" s="71">
        <v>200</v>
      </c>
      <c r="L1262" s="64">
        <v>0</v>
      </c>
      <c r="M1262" s="5">
        <v>16</v>
      </c>
      <c r="N1262" s="5">
        <v>1234</v>
      </c>
      <c r="O1262" s="47" t="s">
        <v>21500</v>
      </c>
      <c r="P1262" s="46" t="s">
        <v>25762</v>
      </c>
      <c r="Q1262" s="2" t="str">
        <f t="shared" si="144"/>
        <v>&lt;a href="set01\obituaries\gc\doyle,_thomas_f_foot_crushed_and_passes_away_may_1,_1902_p1_gc.pdf"&gt;Doyle, Thomas F&lt;/a&gt;</v>
      </c>
      <c r="T1262" s="39">
        <f t="shared" si="150"/>
        <v>1902</v>
      </c>
      <c r="U1262" s="2">
        <f t="shared" si="151"/>
        <v>5</v>
      </c>
      <c r="V1262" s="2">
        <f t="shared" si="152"/>
        <v>5</v>
      </c>
      <c r="W1262" s="2">
        <f t="shared" si="153"/>
        <v>1</v>
      </c>
      <c r="X1262" s="2">
        <f t="shared" si="145"/>
        <v>116</v>
      </c>
    </row>
    <row r="1263" spans="1:24" x14ac:dyDescent="0.25">
      <c r="A1263" s="2">
        <v>334</v>
      </c>
      <c r="B1263" s="4" t="s">
        <v>8034</v>
      </c>
      <c r="C1263" s="5"/>
      <c r="D1263" s="5" t="s">
        <v>64</v>
      </c>
      <c r="E1263" s="72" t="s">
        <v>632</v>
      </c>
      <c r="F1263" s="71">
        <v>4</v>
      </c>
      <c r="G1263" s="52" t="s">
        <v>1439</v>
      </c>
      <c r="H1263" s="5" t="s">
        <v>13636</v>
      </c>
      <c r="I1263" s="5">
        <v>5</v>
      </c>
      <c r="J1263" s="72" t="s">
        <v>632</v>
      </c>
      <c r="K1263" s="71">
        <v>4</v>
      </c>
      <c r="L1263" s="64">
        <v>0</v>
      </c>
      <c r="M1263" s="5">
        <v>17</v>
      </c>
      <c r="N1263" s="5">
        <v>1287</v>
      </c>
      <c r="O1263" s="47" t="s">
        <v>21552</v>
      </c>
      <c r="P1263" s="46" t="s">
        <v>21591</v>
      </c>
      <c r="Q1263" s="2" t="str">
        <f t="shared" si="144"/>
        <v>&lt;a href="set02\obituaries\griggs_county_sentinel\1899_-_1906\johnson,_4_yr_old_of_charles_o_obituary_january_12,_1899_p5_gcs.pdf"&gt;Johnson, 4 yr old of Charles O&lt;/a&gt;</v>
      </c>
      <c r="R1263" s="55">
        <f>FIND(" ",G1263)</f>
        <v>8</v>
      </c>
      <c r="S1263" s="55">
        <f>FIND(",",G1263)</f>
        <v>11</v>
      </c>
      <c r="T1263" s="55" t="str">
        <f>MID(G1263,S1263+2,4)</f>
        <v>1899</v>
      </c>
      <c r="U1263" s="55" t="str">
        <f>MID(G1263,1,R1263-1)</f>
        <v>January</v>
      </c>
      <c r="V1263" s="55">
        <f>_xlfn.SWITCH(TRIM(U1263),
"January",1,"February",2,"March",3,"April",4,
"May",5,"June",6,"July",7,"August",8,
"September",9,"October",10,"November",11,"December",12,"No Match")</f>
        <v>1</v>
      </c>
      <c r="W1263" s="55" t="str">
        <f>MID(G1263,S1263-2,2)</f>
        <v>12</v>
      </c>
      <c r="X1263" s="2">
        <f t="shared" si="145"/>
        <v>164</v>
      </c>
    </row>
    <row r="1264" spans="1:24" x14ac:dyDescent="0.25">
      <c r="A1264" s="2">
        <v>346</v>
      </c>
      <c r="B1264" s="4" t="s">
        <v>8048</v>
      </c>
      <c r="C1264" s="5"/>
      <c r="D1264" s="5" t="s">
        <v>64</v>
      </c>
      <c r="E1264" s="72" t="s">
        <v>25026</v>
      </c>
      <c r="F1264" s="71">
        <v>4</v>
      </c>
      <c r="G1264" s="52" t="s">
        <v>1439</v>
      </c>
      <c r="H1264" s="5" t="s">
        <v>13636</v>
      </c>
      <c r="I1264" s="5">
        <v>5</v>
      </c>
      <c r="J1264" s="72" t="s">
        <v>25026</v>
      </c>
      <c r="K1264" s="71">
        <v>4</v>
      </c>
      <c r="L1264" s="64">
        <v>0</v>
      </c>
      <c r="M1264" s="5">
        <v>17</v>
      </c>
      <c r="N1264" s="5">
        <v>1310</v>
      </c>
      <c r="O1264" s="47" t="s">
        <v>21575</v>
      </c>
      <c r="P1264" s="46" t="s">
        <v>21591</v>
      </c>
      <c r="Q1264" s="2" t="str">
        <f t="shared" si="144"/>
        <v>&lt;a href="set02\obituaries\griggs_county_sentinel\1899_-_1906\richardson,_4_yr_old_of_alva_e_obituary_january_12,_1899_p5_gcs.pdf"&gt;Richardson, 4 yr old of Alva E&lt;/a&gt;</v>
      </c>
      <c r="R1264" s="55">
        <f>FIND(" ",G1264)</f>
        <v>8</v>
      </c>
      <c r="S1264" s="55">
        <f>FIND(",",G1264)</f>
        <v>11</v>
      </c>
      <c r="T1264" s="55" t="str">
        <f>MID(G1264,S1264+2,4)</f>
        <v>1899</v>
      </c>
      <c r="U1264" s="55" t="str">
        <f>MID(G1264,1,R1264-1)</f>
        <v>January</v>
      </c>
      <c r="V1264" s="55">
        <f>_xlfn.SWITCH(TRIM(U1264),
"January",1,"February",2,"March",3,"April",4,
"May",5,"June",6,"July",7,"August",8,
"September",9,"October",10,"November",11,"December",12,"No Match")</f>
        <v>1</v>
      </c>
      <c r="W1264" s="55" t="str">
        <f>MID(G1264,S1264-2,2)</f>
        <v>12</v>
      </c>
      <c r="X1264" s="2">
        <f t="shared" si="145"/>
        <v>164</v>
      </c>
    </row>
    <row r="1265" spans="1:24" x14ac:dyDescent="0.25">
      <c r="A1265" s="2">
        <v>2570</v>
      </c>
      <c r="B1265" s="4" t="s">
        <v>8045</v>
      </c>
      <c r="C1265" s="5"/>
      <c r="D1265" s="5" t="s">
        <v>64</v>
      </c>
      <c r="E1265" s="72" t="s">
        <v>25213</v>
      </c>
      <c r="F1265" s="71">
        <v>0</v>
      </c>
      <c r="G1265" s="52" t="s">
        <v>5769</v>
      </c>
      <c r="H1265" s="5" t="s">
        <v>13636</v>
      </c>
      <c r="I1265" s="5">
        <v>1</v>
      </c>
      <c r="J1265" s="72" t="s">
        <v>25213</v>
      </c>
      <c r="K1265" s="71">
        <v>200</v>
      </c>
      <c r="L1265" s="64">
        <v>0</v>
      </c>
      <c r="M1265" s="5">
        <v>17</v>
      </c>
      <c r="N1265" s="5">
        <v>1305</v>
      </c>
      <c r="O1265" s="47" t="s">
        <v>21570</v>
      </c>
      <c r="P1265" s="46" t="s">
        <v>21591</v>
      </c>
      <c r="Q1265" s="2" t="str">
        <f t="shared" si="144"/>
        <v>&lt;a href="set02\obituaries\griggs_county_sentinel\1899_-_1906\murkuson,_martin_obituary_may_18,_1899_p1_gcs.pdf"&gt;Murkuson, Martin&lt;/a&gt;</v>
      </c>
      <c r="R1265" s="55">
        <f>FIND(" ",G1265)</f>
        <v>4</v>
      </c>
      <c r="S1265" s="55">
        <f>FIND(",",G1265)</f>
        <v>7</v>
      </c>
      <c r="T1265" s="55" t="str">
        <f>MID(G1265,S1265+2,4)</f>
        <v>1899</v>
      </c>
      <c r="U1265" s="55" t="str">
        <f>MID(G1265,1,R1265-1)</f>
        <v>May</v>
      </c>
      <c r="V1265" s="55">
        <f>_xlfn.SWITCH(TRIM(U1265),
"January",1,"February",2,"March",3,"April",4,
"May",5,"June",6,"July",7,"August",8,
"September",9,"October",10,"November",11,"December",12,"No Match")</f>
        <v>5</v>
      </c>
      <c r="W1265" s="55" t="str">
        <f>MID(G1265,S1265-2,2)</f>
        <v>18</v>
      </c>
      <c r="X1265" s="2">
        <f t="shared" si="145"/>
        <v>132</v>
      </c>
    </row>
    <row r="1266" spans="1:24" x14ac:dyDescent="0.25">
      <c r="A1266" s="2">
        <v>2329</v>
      </c>
      <c r="B1266" s="4" t="s">
        <v>8035</v>
      </c>
      <c r="C1266" s="5"/>
      <c r="D1266" s="5" t="s">
        <v>64</v>
      </c>
      <c r="E1266" s="72">
        <v>0</v>
      </c>
      <c r="F1266" s="71">
        <v>0</v>
      </c>
      <c r="G1266" s="52">
        <v>1223</v>
      </c>
      <c r="H1266" s="5" t="s">
        <v>13636</v>
      </c>
      <c r="I1266" s="5">
        <v>4</v>
      </c>
      <c r="J1266" s="72" t="s">
        <v>25676</v>
      </c>
      <c r="K1266" s="71">
        <v>200</v>
      </c>
      <c r="L1266" s="64">
        <v>0</v>
      </c>
      <c r="M1266" s="5">
        <v>17</v>
      </c>
      <c r="N1266" s="5">
        <v>1288</v>
      </c>
      <c r="O1266" s="47" t="s">
        <v>21553</v>
      </c>
      <c r="P1266" s="46" t="s">
        <v>21591</v>
      </c>
      <c r="Q1266" s="2" t="str">
        <f t="shared" si="144"/>
        <v>&lt;a href="set02\obituaries\griggs_county_sentinel\1899_-_1906\johnson,_alfred_obituary_may_7,_1903_p4_gcs.pdf"&gt;Johnson, Alfred&lt;/a&gt;</v>
      </c>
      <c r="T1266" s="39">
        <f t="shared" ref="T1266:T1329" si="154">YEAR(G1266)</f>
        <v>1903</v>
      </c>
      <c r="U1266" s="2">
        <f t="shared" ref="U1266:U1329" si="155">MONTH(G1266)</f>
        <v>5</v>
      </c>
      <c r="V1266" s="2">
        <f t="shared" ref="V1266:V1329" si="156">U1266</f>
        <v>5</v>
      </c>
      <c r="W1266" s="2">
        <f t="shared" ref="W1266:W1329" si="157">DAY(G1266)</f>
        <v>7</v>
      </c>
      <c r="X1266" s="2">
        <f t="shared" si="145"/>
        <v>129</v>
      </c>
    </row>
    <row r="1267" spans="1:24" x14ac:dyDescent="0.25">
      <c r="A1267" s="2">
        <v>347</v>
      </c>
      <c r="B1267" s="4" t="s">
        <v>8051</v>
      </c>
      <c r="C1267" s="5"/>
      <c r="D1267" s="5" t="s">
        <v>64</v>
      </c>
      <c r="E1267" s="77" t="s">
        <v>24911</v>
      </c>
      <c r="F1267" s="71">
        <v>4</v>
      </c>
      <c r="G1267" s="52">
        <v>1265</v>
      </c>
      <c r="H1267" s="5" t="s">
        <v>13636</v>
      </c>
      <c r="I1267" s="5">
        <v>8</v>
      </c>
      <c r="J1267" s="72" t="s">
        <v>24911</v>
      </c>
      <c r="K1267" s="71">
        <v>4</v>
      </c>
      <c r="L1267" s="64">
        <v>0</v>
      </c>
      <c r="M1267" s="5">
        <v>17</v>
      </c>
      <c r="N1267" s="5">
        <v>1315</v>
      </c>
      <c r="O1267" s="47" t="s">
        <v>21580</v>
      </c>
      <c r="P1267" s="46" t="s">
        <v>21591</v>
      </c>
      <c r="Q1267" s="2" t="str">
        <f t="shared" si="144"/>
        <v>&lt;a href="set02\obituaries\griggs_county_sentinel\1899_-_1906\shobe,_4_yr_old_of_j_obituary_june_18,_1903_p8_gcs.pdf"&gt;Shobe, 4 yr old of J&lt;/a&gt;</v>
      </c>
      <c r="T1267" s="39">
        <f t="shared" si="154"/>
        <v>1903</v>
      </c>
      <c r="U1267" s="2">
        <f t="shared" si="155"/>
        <v>6</v>
      </c>
      <c r="V1267" s="2">
        <f t="shared" si="156"/>
        <v>6</v>
      </c>
      <c r="W1267" s="2">
        <f t="shared" si="157"/>
        <v>18</v>
      </c>
      <c r="X1267" s="2">
        <f t="shared" si="145"/>
        <v>141</v>
      </c>
    </row>
    <row r="1268" spans="1:24" x14ac:dyDescent="0.25">
      <c r="A1268" s="2">
        <v>2459</v>
      </c>
      <c r="B1268" s="4" t="s">
        <v>8041</v>
      </c>
      <c r="C1268" s="5"/>
      <c r="D1268" s="5" t="s">
        <v>64</v>
      </c>
      <c r="E1268" s="77" t="s">
        <v>6856</v>
      </c>
      <c r="F1268" s="71">
        <v>0</v>
      </c>
      <c r="G1268" s="52">
        <v>1265</v>
      </c>
      <c r="H1268" s="5" t="s">
        <v>13636</v>
      </c>
      <c r="I1268" s="5">
        <v>1</v>
      </c>
      <c r="J1268" s="72" t="s">
        <v>6856</v>
      </c>
      <c r="K1268" s="71">
        <v>200</v>
      </c>
      <c r="L1268" s="64">
        <v>0</v>
      </c>
      <c r="M1268" s="5">
        <v>17</v>
      </c>
      <c r="N1268" s="5">
        <v>1298</v>
      </c>
      <c r="O1268" s="47" t="s">
        <v>21563</v>
      </c>
      <c r="P1268" s="46" t="s">
        <v>21591</v>
      </c>
      <c r="Q1268" s="2" t="str">
        <f t="shared" si="144"/>
        <v>&lt;a href="set02\obituaries\griggs_county_sentinel\1899_-_1906\lovisendahl,_olof_obituary_june_18,_1903_p1_gcs.pdf"&gt;Lovisendahl, Olof&lt;/a&gt;</v>
      </c>
      <c r="T1268" s="39">
        <f t="shared" si="154"/>
        <v>1903</v>
      </c>
      <c r="U1268" s="2">
        <f t="shared" si="155"/>
        <v>6</v>
      </c>
      <c r="V1268" s="2">
        <f t="shared" si="156"/>
        <v>6</v>
      </c>
      <c r="W1268" s="2">
        <f t="shared" si="157"/>
        <v>18</v>
      </c>
      <c r="X1268" s="2">
        <f t="shared" si="145"/>
        <v>135</v>
      </c>
    </row>
    <row r="1269" spans="1:24" x14ac:dyDescent="0.25">
      <c r="A1269" s="2">
        <v>2891</v>
      </c>
      <c r="B1269" s="4" t="s">
        <v>5789</v>
      </c>
      <c r="C1269" s="5"/>
      <c r="D1269" s="5" t="s">
        <v>64</v>
      </c>
      <c r="E1269" s="72" t="s">
        <v>25186</v>
      </c>
      <c r="F1269" s="71">
        <v>0</v>
      </c>
      <c r="G1269" s="52">
        <v>1265</v>
      </c>
      <c r="H1269" s="5" t="s">
        <v>13636</v>
      </c>
      <c r="I1269" s="5">
        <v>5</v>
      </c>
      <c r="J1269" s="72" t="s">
        <v>25186</v>
      </c>
      <c r="K1269" s="71">
        <v>200</v>
      </c>
      <c r="L1269" s="64">
        <v>0</v>
      </c>
      <c r="M1269" s="5">
        <v>17</v>
      </c>
      <c r="N1269" s="5">
        <v>1317</v>
      </c>
      <c r="O1269" s="47" t="s">
        <v>21582</v>
      </c>
      <c r="P1269" s="46" t="s">
        <v>21591</v>
      </c>
      <c r="Q1269" s="2" t="str">
        <f t="shared" si="144"/>
        <v>&lt;a href="set02\obituaries\griggs_county_sentinel\1899_-_1906\soma,_mrs._jorgen_obituary_june_18,_1903_p5_gcs.pdf"&gt;Soma, Mrs. Jorgen&lt;/a&gt;</v>
      </c>
      <c r="T1269" s="39">
        <f t="shared" si="154"/>
        <v>1903</v>
      </c>
      <c r="U1269" s="2">
        <f t="shared" si="155"/>
        <v>6</v>
      </c>
      <c r="V1269" s="2">
        <f t="shared" si="156"/>
        <v>6</v>
      </c>
      <c r="W1269" s="2">
        <f t="shared" si="157"/>
        <v>18</v>
      </c>
      <c r="X1269" s="2">
        <f t="shared" si="145"/>
        <v>135</v>
      </c>
    </row>
    <row r="1270" spans="1:24" x14ac:dyDescent="0.25">
      <c r="A1270" s="2">
        <v>535</v>
      </c>
      <c r="B1270" s="4" t="s">
        <v>8022</v>
      </c>
      <c r="C1270" s="5"/>
      <c r="D1270" s="5" t="s">
        <v>62</v>
      </c>
      <c r="E1270" s="72" t="s">
        <v>24956</v>
      </c>
      <c r="F1270" s="71" t="s">
        <v>25674</v>
      </c>
      <c r="G1270" s="52">
        <v>1384</v>
      </c>
      <c r="H1270" s="5" t="s">
        <v>13636</v>
      </c>
      <c r="I1270" s="5">
        <v>5</v>
      </c>
      <c r="J1270" s="72" t="s">
        <v>24956</v>
      </c>
      <c r="K1270" s="71">
        <v>17</v>
      </c>
      <c r="L1270" s="64">
        <v>0</v>
      </c>
      <c r="M1270" s="5">
        <v>17</v>
      </c>
      <c r="N1270" s="5">
        <v>1272</v>
      </c>
      <c r="O1270" s="47" t="s">
        <v>21537</v>
      </c>
      <c r="P1270" s="46" t="s">
        <v>21591</v>
      </c>
      <c r="Q1270" s="2" t="str">
        <f t="shared" si="144"/>
        <v>&lt;a href="set02\obituaries\griggs_county_sentinel\1899_-_1906\dare,_leonard_c_murder_october_15,_1903_p5_gcs.pdf"&gt;Dare, Leonard C&lt;/a&gt;</v>
      </c>
      <c r="T1270" s="39">
        <f t="shared" si="154"/>
        <v>1903</v>
      </c>
      <c r="U1270" s="2">
        <f t="shared" si="155"/>
        <v>10</v>
      </c>
      <c r="V1270" s="2">
        <f t="shared" si="156"/>
        <v>10</v>
      </c>
      <c r="W1270" s="2">
        <f t="shared" si="157"/>
        <v>15</v>
      </c>
      <c r="X1270" s="2">
        <f t="shared" si="145"/>
        <v>132</v>
      </c>
    </row>
    <row r="1271" spans="1:24" x14ac:dyDescent="0.25">
      <c r="A1271" s="2">
        <v>583</v>
      </c>
      <c r="B1271" s="4" t="s">
        <v>6314</v>
      </c>
      <c r="C1271" s="5"/>
      <c r="D1271" s="5" t="s">
        <v>64</v>
      </c>
      <c r="E1271" s="72" t="s">
        <v>24997</v>
      </c>
      <c r="F1271" s="71">
        <v>19</v>
      </c>
      <c r="G1271" s="52">
        <v>1384</v>
      </c>
      <c r="H1271" s="5" t="s">
        <v>13636</v>
      </c>
      <c r="I1271" s="5">
        <v>8</v>
      </c>
      <c r="J1271" s="72" t="s">
        <v>24997</v>
      </c>
      <c r="K1271" s="71">
        <v>19</v>
      </c>
      <c r="L1271" s="64">
        <v>0</v>
      </c>
      <c r="M1271" s="5">
        <v>17</v>
      </c>
      <c r="N1271" s="5">
        <v>1265</v>
      </c>
      <c r="O1271" s="47" t="s">
        <v>21530</v>
      </c>
      <c r="P1271" s="46" t="s">
        <v>21591</v>
      </c>
      <c r="Q1271" s="2" t="str">
        <f t="shared" si="144"/>
        <v>&lt;a href="set02\obituaries\griggs_county_sentinel\1899_-_1906\blocker,_julia_obituary_october_15,_1903_p8_gcs.pdf"&gt;Blocker, Julia&lt;/a&gt;</v>
      </c>
      <c r="T1271" s="39">
        <f t="shared" si="154"/>
        <v>1903</v>
      </c>
      <c r="U1271" s="2">
        <f t="shared" si="155"/>
        <v>10</v>
      </c>
      <c r="V1271" s="2">
        <f t="shared" si="156"/>
        <v>10</v>
      </c>
      <c r="W1271" s="2">
        <f t="shared" si="157"/>
        <v>15</v>
      </c>
      <c r="X1271" s="2">
        <f t="shared" si="145"/>
        <v>132</v>
      </c>
    </row>
    <row r="1272" spans="1:24" x14ac:dyDescent="0.25">
      <c r="A1272" s="2">
        <v>2653</v>
      </c>
      <c r="B1272" s="4" t="s">
        <v>6562</v>
      </c>
      <c r="C1272" s="5"/>
      <c r="D1272" s="5" t="s">
        <v>64</v>
      </c>
      <c r="E1272" s="72" t="s">
        <v>24886</v>
      </c>
      <c r="F1272" s="71">
        <v>0</v>
      </c>
      <c r="G1272" s="52">
        <v>1510</v>
      </c>
      <c r="H1272" s="5" t="s">
        <v>13636</v>
      </c>
      <c r="I1272" s="5">
        <v>1</v>
      </c>
      <c r="J1272" s="72" t="s">
        <v>24886</v>
      </c>
      <c r="K1272" s="71">
        <v>200</v>
      </c>
      <c r="L1272" s="64">
        <v>0</v>
      </c>
      <c r="M1272" s="5">
        <v>17</v>
      </c>
      <c r="N1272" s="5">
        <v>1306</v>
      </c>
      <c r="O1272" s="47" t="s">
        <v>21571</v>
      </c>
      <c r="P1272" s="46" t="s">
        <v>21591</v>
      </c>
      <c r="Q1272" s="2" t="str">
        <f t="shared" si="144"/>
        <v>&lt;a href="set02\obituaries\griggs_county_sentinel\1899_-_1906\olson,_ole_obituary_february_18,_1904_p1_gcs.pdf"&gt;Olson, Ole&lt;/a&gt;</v>
      </c>
      <c r="T1272" s="39">
        <f t="shared" si="154"/>
        <v>1904</v>
      </c>
      <c r="U1272" s="2">
        <f t="shared" si="155"/>
        <v>2</v>
      </c>
      <c r="V1272" s="2">
        <f t="shared" si="156"/>
        <v>2</v>
      </c>
      <c r="W1272" s="2">
        <f t="shared" si="157"/>
        <v>18</v>
      </c>
      <c r="X1272" s="2">
        <f t="shared" si="145"/>
        <v>125</v>
      </c>
    </row>
    <row r="1273" spans="1:24" x14ac:dyDescent="0.25">
      <c r="A1273" s="2">
        <v>45</v>
      </c>
      <c r="B1273" s="4" t="s">
        <v>8031</v>
      </c>
      <c r="C1273" s="5"/>
      <c r="D1273" s="5" t="s">
        <v>62</v>
      </c>
      <c r="E1273" s="72">
        <v>0</v>
      </c>
      <c r="F1273" s="71" t="s">
        <v>24881</v>
      </c>
      <c r="G1273" s="52">
        <v>1916</v>
      </c>
      <c r="H1273" s="5" t="s">
        <v>13636</v>
      </c>
      <c r="I1273" s="5">
        <v>8</v>
      </c>
      <c r="J1273" s="72" t="s">
        <v>25676</v>
      </c>
      <c r="K1273" s="71">
        <v>0</v>
      </c>
      <c r="L1273" s="64">
        <v>0</v>
      </c>
      <c r="M1273" s="5">
        <v>17</v>
      </c>
      <c r="N1273" s="5">
        <v>1284</v>
      </c>
      <c r="O1273" s="47" t="s">
        <v>21549</v>
      </c>
      <c r="P1273" s="46" t="s">
        <v>21591</v>
      </c>
      <c r="Q1273" s="2" t="str">
        <f t="shared" si="144"/>
        <v>&lt;a href="set02\obituaries\griggs_county_sentinel\1899_-_1906\helland,_infant_female_of_hans_death_notice_march_30,_1905_p8_gcs.pdf"&gt;Helland, Infant dau of Hans&lt;/a&gt;</v>
      </c>
      <c r="T1273" s="39">
        <f t="shared" si="154"/>
        <v>1905</v>
      </c>
      <c r="U1273" s="2">
        <f t="shared" si="155"/>
        <v>3</v>
      </c>
      <c r="V1273" s="2">
        <f t="shared" si="156"/>
        <v>3</v>
      </c>
      <c r="W1273" s="2">
        <f t="shared" si="157"/>
        <v>30</v>
      </c>
      <c r="X1273" s="2">
        <f t="shared" si="145"/>
        <v>163</v>
      </c>
    </row>
    <row r="1274" spans="1:24" x14ac:dyDescent="0.25">
      <c r="A1274" s="2">
        <v>138</v>
      </c>
      <c r="B1274" s="4" t="s">
        <v>8018</v>
      </c>
      <c r="C1274" s="5"/>
      <c r="D1274" s="5" t="s">
        <v>62</v>
      </c>
      <c r="E1274" s="72">
        <v>0</v>
      </c>
      <c r="F1274" s="71" t="s">
        <v>24987</v>
      </c>
      <c r="G1274" s="52">
        <v>1923</v>
      </c>
      <c r="H1274" s="5" t="s">
        <v>13636</v>
      </c>
      <c r="I1274" s="5">
        <v>8</v>
      </c>
      <c r="J1274" s="72" t="s">
        <v>25676</v>
      </c>
      <c r="K1274" s="71">
        <f>3/52</f>
        <v>5.7692307692307696E-2</v>
      </c>
      <c r="L1274" s="64">
        <v>0</v>
      </c>
      <c r="M1274" s="5">
        <v>17</v>
      </c>
      <c r="N1274" s="5">
        <v>1268</v>
      </c>
      <c r="O1274" s="47" t="s">
        <v>21533</v>
      </c>
      <c r="P1274" s="46" t="s">
        <v>21591</v>
      </c>
      <c r="Q1274" s="2" t="str">
        <f t="shared" si="144"/>
        <v>&lt;a href="set02\obituaries\griggs_county_sentinel\1899_-_1906\cederson,_3_wk_old_boy_of_charles_death_notice_april_6,_1905_p8_gcs.pdf"&gt;Cederson, 3 wk old son of Charles&lt;/a&gt;</v>
      </c>
      <c r="T1274" s="39">
        <f t="shared" si="154"/>
        <v>1905</v>
      </c>
      <c r="U1274" s="2">
        <f t="shared" si="155"/>
        <v>4</v>
      </c>
      <c r="V1274" s="2">
        <f t="shared" si="156"/>
        <v>4</v>
      </c>
      <c r="W1274" s="2">
        <f t="shared" si="157"/>
        <v>6</v>
      </c>
      <c r="X1274" s="2">
        <f t="shared" si="145"/>
        <v>171</v>
      </c>
    </row>
    <row r="1275" spans="1:24" x14ac:dyDescent="0.25">
      <c r="A1275" s="2">
        <v>355</v>
      </c>
      <c r="B1275" s="4" t="s">
        <v>6520</v>
      </c>
      <c r="C1275" s="5"/>
      <c r="D1275" s="5" t="s">
        <v>64</v>
      </c>
      <c r="E1275" s="72" t="s">
        <v>25029</v>
      </c>
      <c r="F1275" s="71">
        <v>5</v>
      </c>
      <c r="G1275" s="52">
        <v>1930</v>
      </c>
      <c r="H1275" s="5" t="s">
        <v>13636</v>
      </c>
      <c r="I1275" s="5">
        <v>1</v>
      </c>
      <c r="J1275" s="72" t="s">
        <v>25029</v>
      </c>
      <c r="K1275" s="71">
        <v>5</v>
      </c>
      <c r="L1275" s="64">
        <v>0</v>
      </c>
      <c r="M1275" s="5">
        <v>17</v>
      </c>
      <c r="N1275" s="5">
        <v>1263</v>
      </c>
      <c r="O1275" s="47" t="s">
        <v>21528</v>
      </c>
      <c r="P1275" s="46" t="s">
        <v>21591</v>
      </c>
      <c r="Q1275" s="2" t="str">
        <f t="shared" si="144"/>
        <v>&lt;a href="set02\obituaries\griggs_county_sentinel\1899_-_1906\ayrea,_bernice_obituary_april_13,_1905_p1_gcs.pdf"&gt;Ayrea, Bernice&lt;/a&gt;</v>
      </c>
      <c r="T1275" s="39">
        <f t="shared" si="154"/>
        <v>1905</v>
      </c>
      <c r="U1275" s="2">
        <f t="shared" si="155"/>
        <v>4</v>
      </c>
      <c r="V1275" s="2">
        <f t="shared" si="156"/>
        <v>4</v>
      </c>
      <c r="W1275" s="2">
        <f t="shared" si="157"/>
        <v>13</v>
      </c>
      <c r="X1275" s="2">
        <f t="shared" si="145"/>
        <v>130</v>
      </c>
    </row>
    <row r="1276" spans="1:24" x14ac:dyDescent="0.25">
      <c r="A1276" s="2">
        <v>308</v>
      </c>
      <c r="B1276" s="4" t="s">
        <v>6557</v>
      </c>
      <c r="C1276" s="5"/>
      <c r="D1276" s="5" t="s">
        <v>64</v>
      </c>
      <c r="E1276" s="72" t="s">
        <v>25045</v>
      </c>
      <c r="F1276" s="71">
        <v>3</v>
      </c>
      <c r="G1276" s="52">
        <v>1937</v>
      </c>
      <c r="H1276" s="5" t="s">
        <v>13636</v>
      </c>
      <c r="I1276" s="5">
        <v>1</v>
      </c>
      <c r="J1276" s="72" t="s">
        <v>25045</v>
      </c>
      <c r="K1276" s="71">
        <v>3</v>
      </c>
      <c r="L1276" s="64">
        <v>0</v>
      </c>
      <c r="M1276" s="5">
        <v>17</v>
      </c>
      <c r="N1276" s="5">
        <v>1300</v>
      </c>
      <c r="O1276" s="47" t="s">
        <v>21565</v>
      </c>
      <c r="P1276" s="46" t="s">
        <v>21591</v>
      </c>
      <c r="Q1276" s="2" t="str">
        <f t="shared" si="144"/>
        <v>&lt;a href="set02\obituaries\griggs_county_sentinel\1899_-_1906\mcculloch,_joseph_albert_obituary_april_20,_1905_p1_gcs.pdf"&gt;McCulloch, Joseph Albert&lt;/a&gt;</v>
      </c>
      <c r="T1276" s="39">
        <f t="shared" si="154"/>
        <v>1905</v>
      </c>
      <c r="U1276" s="2">
        <f t="shared" si="155"/>
        <v>4</v>
      </c>
      <c r="V1276" s="2">
        <f t="shared" si="156"/>
        <v>4</v>
      </c>
      <c r="W1276" s="2">
        <f t="shared" si="157"/>
        <v>20</v>
      </c>
      <c r="X1276" s="2">
        <f t="shared" si="145"/>
        <v>150</v>
      </c>
    </row>
    <row r="1277" spans="1:24" x14ac:dyDescent="0.25">
      <c r="A1277" s="2">
        <v>495</v>
      </c>
      <c r="B1277" s="4" t="s">
        <v>6558</v>
      </c>
      <c r="C1277" s="5"/>
      <c r="D1277" s="5" t="s">
        <v>64</v>
      </c>
      <c r="E1277" s="72" t="s">
        <v>6856</v>
      </c>
      <c r="F1277" s="71" t="s">
        <v>25210</v>
      </c>
      <c r="G1277" s="52">
        <v>1944</v>
      </c>
      <c r="H1277" s="5" t="s">
        <v>13636</v>
      </c>
      <c r="I1277" s="5">
        <v>1</v>
      </c>
      <c r="J1277" s="72" t="s">
        <v>6856</v>
      </c>
      <c r="K1277" s="71">
        <v>14</v>
      </c>
      <c r="L1277" s="64">
        <v>0</v>
      </c>
      <c r="M1277" s="5">
        <v>17</v>
      </c>
      <c r="N1277" s="5">
        <v>1301</v>
      </c>
      <c r="O1277" s="47" t="s">
        <v>21566</v>
      </c>
      <c r="P1277" s="46" t="s">
        <v>21591</v>
      </c>
      <c r="Q1277" s="2" t="str">
        <f t="shared" si="144"/>
        <v>&lt;a href="set02\obituaries\griggs_county_sentinel\1899_-_1906\melgard,_victor_obituary_april_27,_1905_p1_gcs.pdf"&gt;Melgard, Victor&lt;/a&gt;</v>
      </c>
      <c r="T1277" s="39">
        <f t="shared" si="154"/>
        <v>1905</v>
      </c>
      <c r="U1277" s="2">
        <f t="shared" si="155"/>
        <v>4</v>
      </c>
      <c r="V1277" s="2">
        <f t="shared" si="156"/>
        <v>4</v>
      </c>
      <c r="W1277" s="2">
        <f t="shared" si="157"/>
        <v>27</v>
      </c>
      <c r="X1277" s="2">
        <f t="shared" si="145"/>
        <v>132</v>
      </c>
    </row>
    <row r="1278" spans="1:24" x14ac:dyDescent="0.25">
      <c r="A1278" s="2">
        <v>2065</v>
      </c>
      <c r="B1278" s="4" t="s">
        <v>8024</v>
      </c>
      <c r="C1278" s="5"/>
      <c r="D1278" s="5" t="s">
        <v>64</v>
      </c>
      <c r="E1278" s="72">
        <v>0</v>
      </c>
      <c r="F1278" s="71">
        <v>0</v>
      </c>
      <c r="G1278" s="52">
        <v>1958</v>
      </c>
      <c r="H1278" s="5" t="s">
        <v>13636</v>
      </c>
      <c r="I1278" s="5">
        <v>1</v>
      </c>
      <c r="J1278" s="72" t="s">
        <v>25676</v>
      </c>
      <c r="K1278" s="71">
        <v>200</v>
      </c>
      <c r="L1278" s="64">
        <v>0</v>
      </c>
      <c r="M1278" s="5">
        <v>17</v>
      </c>
      <c r="N1278" s="5">
        <v>1274</v>
      </c>
      <c r="O1278" s="47" t="s">
        <v>21539</v>
      </c>
      <c r="P1278" s="46" t="s">
        <v>21591</v>
      </c>
      <c r="Q1278" s="2" t="str">
        <f t="shared" si="144"/>
        <v>&lt;a href="set02\obituaries\griggs_county_sentinel\1899_-_1906\drittenbass,_johan_obituary_may_11,_1905_p1_gcs.pdf"&gt;Drittenbass, Johan&lt;/a&gt;</v>
      </c>
      <c r="T1278" s="39">
        <f t="shared" si="154"/>
        <v>1905</v>
      </c>
      <c r="U1278" s="2">
        <f t="shared" si="155"/>
        <v>5</v>
      </c>
      <c r="V1278" s="2">
        <f t="shared" si="156"/>
        <v>5</v>
      </c>
      <c r="W1278" s="2">
        <f t="shared" si="157"/>
        <v>11</v>
      </c>
      <c r="X1278" s="2">
        <f t="shared" si="145"/>
        <v>136</v>
      </c>
    </row>
    <row r="1279" spans="1:24" x14ac:dyDescent="0.25">
      <c r="A1279" s="2">
        <v>2073</v>
      </c>
      <c r="B1279" s="4" t="s">
        <v>8025</v>
      </c>
      <c r="C1279" s="5"/>
      <c r="D1279" s="5" t="s">
        <v>64</v>
      </c>
      <c r="E1279" s="72">
        <v>0</v>
      </c>
      <c r="F1279" s="71">
        <v>0</v>
      </c>
      <c r="G1279" s="52">
        <v>1965</v>
      </c>
      <c r="H1279" s="5" t="s">
        <v>13636</v>
      </c>
      <c r="I1279" s="5">
        <v>8</v>
      </c>
      <c r="J1279" s="72" t="s">
        <v>25676</v>
      </c>
      <c r="K1279" s="71">
        <v>200</v>
      </c>
      <c r="L1279" s="64">
        <v>0</v>
      </c>
      <c r="M1279" s="5">
        <v>17</v>
      </c>
      <c r="N1279" s="5">
        <v>1275</v>
      </c>
      <c r="O1279" s="47" t="s">
        <v>21540</v>
      </c>
      <c r="P1279" s="46" t="s">
        <v>21591</v>
      </c>
      <c r="Q1279" s="2" t="str">
        <f t="shared" si="144"/>
        <v>&lt;a href="set02\obituaries\griggs_county_sentinel\1899_-_1906\edland,_ole_obituary_may_18,_1905_p8_gcs.pdf"&gt;Edland, Ole&lt;/a&gt;</v>
      </c>
      <c r="T1279" s="39">
        <f t="shared" si="154"/>
        <v>1905</v>
      </c>
      <c r="U1279" s="2">
        <f t="shared" si="155"/>
        <v>5</v>
      </c>
      <c r="V1279" s="2">
        <f t="shared" si="156"/>
        <v>5</v>
      </c>
      <c r="W1279" s="2">
        <f t="shared" si="157"/>
        <v>18</v>
      </c>
      <c r="X1279" s="2">
        <f t="shared" si="145"/>
        <v>122</v>
      </c>
    </row>
    <row r="1280" spans="1:24" x14ac:dyDescent="0.25">
      <c r="A1280" s="2">
        <v>1094</v>
      </c>
      <c r="B1280" s="4" t="s">
        <v>6519</v>
      </c>
      <c r="C1280" s="5"/>
      <c r="D1280" s="5" t="s">
        <v>62</v>
      </c>
      <c r="E1280" s="72" t="s">
        <v>2343</v>
      </c>
      <c r="F1280" s="71">
        <v>50</v>
      </c>
      <c r="G1280" s="52">
        <v>1979</v>
      </c>
      <c r="H1280" s="5" t="s">
        <v>13636</v>
      </c>
      <c r="I1280" s="5">
        <v>1</v>
      </c>
      <c r="J1280" s="72" t="s">
        <v>2343</v>
      </c>
      <c r="K1280" s="71">
        <v>50</v>
      </c>
      <c r="L1280" s="64">
        <v>0</v>
      </c>
      <c r="M1280" s="5">
        <v>17</v>
      </c>
      <c r="N1280" s="5">
        <v>1262</v>
      </c>
      <c r="O1280" s="47" t="s">
        <v>21527</v>
      </c>
      <c r="P1280" s="46" t="s">
        <v>21591</v>
      </c>
      <c r="Q1280" s="2" t="str">
        <f t="shared" si="144"/>
        <v>&lt;a href="set02\obituaries\griggs_county_sentinel\1899_-_1906\atchinson,_mrs._john_death_notice_june_1,_1905_p1_gcs.pdf"&gt;Atchison, Mrs. John&lt;/a&gt;</v>
      </c>
      <c r="T1280" s="39">
        <f t="shared" si="154"/>
        <v>1905</v>
      </c>
      <c r="U1280" s="2">
        <f t="shared" si="155"/>
        <v>6</v>
      </c>
      <c r="V1280" s="2">
        <f t="shared" si="156"/>
        <v>6</v>
      </c>
      <c r="W1280" s="2">
        <f t="shared" si="157"/>
        <v>1</v>
      </c>
      <c r="X1280" s="2">
        <f t="shared" si="145"/>
        <v>143</v>
      </c>
    </row>
    <row r="1281" spans="1:24" x14ac:dyDescent="0.25">
      <c r="A1281" s="2">
        <v>386</v>
      </c>
      <c r="B1281" s="4" t="s">
        <v>8053</v>
      </c>
      <c r="C1281" s="5"/>
      <c r="D1281" s="5" t="s">
        <v>64</v>
      </c>
      <c r="E1281" s="72" t="s">
        <v>25218</v>
      </c>
      <c r="F1281" s="71">
        <v>6</v>
      </c>
      <c r="G1281" s="52">
        <v>1986</v>
      </c>
      <c r="H1281" s="5" t="s">
        <v>13636</v>
      </c>
      <c r="I1281" s="5">
        <v>1</v>
      </c>
      <c r="J1281" s="72" t="s">
        <v>25218</v>
      </c>
      <c r="K1281" s="71">
        <v>6</v>
      </c>
      <c r="L1281" s="64">
        <v>0</v>
      </c>
      <c r="M1281" s="5">
        <v>17</v>
      </c>
      <c r="N1281" s="5">
        <v>1320</v>
      </c>
      <c r="O1281" s="47" t="s">
        <v>21585</v>
      </c>
      <c r="P1281" s="46" t="s">
        <v>21591</v>
      </c>
      <c r="Q1281" s="2" t="str">
        <f t="shared" si="144"/>
        <v>&lt;a href="set02\obituaries\griggs_county_sentinel\1899_-_1906\stone,_ruth_obituary_june_8,_1905_p1_gcs.pdf"&gt;Stone, Ruth&lt;/a&gt;</v>
      </c>
      <c r="T1281" s="39">
        <f t="shared" si="154"/>
        <v>1905</v>
      </c>
      <c r="U1281" s="2">
        <f t="shared" si="155"/>
        <v>6</v>
      </c>
      <c r="V1281" s="2">
        <f t="shared" si="156"/>
        <v>6</v>
      </c>
      <c r="W1281" s="2">
        <f t="shared" si="157"/>
        <v>8</v>
      </c>
      <c r="X1281" s="2">
        <f t="shared" si="145"/>
        <v>122</v>
      </c>
    </row>
    <row r="1282" spans="1:24" x14ac:dyDescent="0.25">
      <c r="A1282" s="2">
        <v>596</v>
      </c>
      <c r="B1282" s="4" t="s">
        <v>8037</v>
      </c>
      <c r="C1282" s="5"/>
      <c r="D1282" s="5" t="s">
        <v>64</v>
      </c>
      <c r="E1282" s="72" t="s">
        <v>25207</v>
      </c>
      <c r="F1282" s="71">
        <v>19</v>
      </c>
      <c r="G1282" s="52">
        <v>1993</v>
      </c>
      <c r="H1282" s="5" t="s">
        <v>13636</v>
      </c>
      <c r="I1282" s="5">
        <v>8</v>
      </c>
      <c r="J1282" s="72" t="s">
        <v>25207</v>
      </c>
      <c r="K1282" s="71">
        <v>19</v>
      </c>
      <c r="L1282" s="64">
        <v>0</v>
      </c>
      <c r="M1282" s="5">
        <v>17</v>
      </c>
      <c r="N1282" s="5">
        <v>1294</v>
      </c>
      <c r="O1282" s="47" t="s">
        <v>21559</v>
      </c>
      <c r="P1282" s="46" t="s">
        <v>21591</v>
      </c>
      <c r="Q1282" s="2" t="str">
        <f t="shared" ref="Q1282:Q1345" si="158">"&lt;a href="&amp;""""&amp;P1282&amp;"\"&amp;O1282&amp;"""&gt;"&amp;B1282&amp;"&lt;/a&gt;"</f>
        <v>&lt;a href="set02\obituaries\griggs_county_sentinel\1899_-_1906\larson,_alma_obituary_june_15,_1905_p8_gcs.pdf"&gt;Larson, Alma&lt;/a&gt;</v>
      </c>
      <c r="T1282" s="39">
        <f t="shared" si="154"/>
        <v>1905</v>
      </c>
      <c r="U1282" s="2">
        <f t="shared" si="155"/>
        <v>6</v>
      </c>
      <c r="V1282" s="2">
        <f t="shared" si="156"/>
        <v>6</v>
      </c>
      <c r="W1282" s="2">
        <f t="shared" si="157"/>
        <v>15</v>
      </c>
      <c r="X1282" s="2">
        <f t="shared" ref="X1282:X1345" si="159">LEN(Q1282)</f>
        <v>125</v>
      </c>
    </row>
    <row r="1283" spans="1:24" x14ac:dyDescent="0.25">
      <c r="A1283" s="2">
        <v>1208</v>
      </c>
      <c r="B1283" s="4" t="s">
        <v>8052</v>
      </c>
      <c r="C1283" s="5"/>
      <c r="D1283" s="5" t="s">
        <v>64</v>
      </c>
      <c r="E1283" s="72">
        <v>0</v>
      </c>
      <c r="F1283" s="71" t="s">
        <v>25217</v>
      </c>
      <c r="G1283" s="52">
        <v>1993</v>
      </c>
      <c r="H1283" s="5" t="s">
        <v>13636</v>
      </c>
      <c r="I1283" s="5">
        <v>4</v>
      </c>
      <c r="J1283" s="72" t="s">
        <v>25676</v>
      </c>
      <c r="K1283" s="71">
        <v>55</v>
      </c>
      <c r="L1283" s="64">
        <v>0</v>
      </c>
      <c r="M1283" s="5">
        <v>17</v>
      </c>
      <c r="N1283" s="5">
        <v>1318</v>
      </c>
      <c r="O1283" s="47" t="s">
        <v>21583</v>
      </c>
      <c r="P1283" s="46" t="s">
        <v>21591</v>
      </c>
      <c r="Q1283" s="2" t="str">
        <f t="shared" si="158"/>
        <v>&lt;a href="set02\obituaries\griggs_county_sentinel\1899_-_1906\stai,_hans_larson_obituary_june_15,_1905_p4_gcs.pdf"&gt;Stai, Hans Larson&lt;/a&gt;</v>
      </c>
      <c r="T1283" s="39">
        <f t="shared" si="154"/>
        <v>1905</v>
      </c>
      <c r="U1283" s="2">
        <f t="shared" si="155"/>
        <v>6</v>
      </c>
      <c r="V1283" s="2">
        <f t="shared" si="156"/>
        <v>6</v>
      </c>
      <c r="W1283" s="2">
        <f t="shared" si="157"/>
        <v>15</v>
      </c>
      <c r="X1283" s="2">
        <f t="shared" si="159"/>
        <v>135</v>
      </c>
    </row>
    <row r="1284" spans="1:24" x14ac:dyDescent="0.25">
      <c r="A1284" s="2">
        <v>2416</v>
      </c>
      <c r="B1284" s="4" t="s">
        <v>8038</v>
      </c>
      <c r="C1284" s="5"/>
      <c r="D1284" s="5" t="s">
        <v>62</v>
      </c>
      <c r="E1284" s="72">
        <v>0</v>
      </c>
      <c r="F1284" s="71">
        <v>0</v>
      </c>
      <c r="G1284" s="52">
        <v>1993</v>
      </c>
      <c r="H1284" s="5" t="s">
        <v>13636</v>
      </c>
      <c r="I1284" s="5">
        <v>8</v>
      </c>
      <c r="J1284" s="72" t="s">
        <v>25676</v>
      </c>
      <c r="K1284" s="71">
        <v>200</v>
      </c>
      <c r="L1284" s="64">
        <v>0</v>
      </c>
      <c r="M1284" s="5">
        <v>17</v>
      </c>
      <c r="N1284" s="5">
        <v>1295</v>
      </c>
      <c r="O1284" s="47" t="s">
        <v>21560</v>
      </c>
      <c r="P1284" s="46" t="s">
        <v>21591</v>
      </c>
      <c r="Q1284" s="2" t="str">
        <f t="shared" si="158"/>
        <v>&lt;a href="set02\obituaries\griggs_county_sentinel\1899_-_1906\larson,_hans_death_notice_june_15,_1905_p8_gcs.pdf"&gt;Larson, Hans&lt;/a&gt;</v>
      </c>
      <c r="T1284" s="39">
        <f t="shared" si="154"/>
        <v>1905</v>
      </c>
      <c r="U1284" s="2">
        <f t="shared" si="155"/>
        <v>6</v>
      </c>
      <c r="V1284" s="2">
        <f t="shared" si="156"/>
        <v>6</v>
      </c>
      <c r="W1284" s="2">
        <f t="shared" si="157"/>
        <v>15</v>
      </c>
      <c r="X1284" s="2">
        <f t="shared" si="159"/>
        <v>129</v>
      </c>
    </row>
    <row r="1285" spans="1:24" x14ac:dyDescent="0.25">
      <c r="A1285" s="2">
        <v>444</v>
      </c>
      <c r="B1285" s="4" t="s">
        <v>8029</v>
      </c>
      <c r="C1285" s="5"/>
      <c r="D1285" s="5" t="s">
        <v>64</v>
      </c>
      <c r="E1285" s="72" t="s">
        <v>25205</v>
      </c>
      <c r="F1285" s="71" t="s">
        <v>25206</v>
      </c>
      <c r="G1285" s="52">
        <v>2000</v>
      </c>
      <c r="H1285" s="5" t="s">
        <v>13636</v>
      </c>
      <c r="I1285" s="5">
        <v>1</v>
      </c>
      <c r="J1285" s="72" t="s">
        <v>25205</v>
      </c>
      <c r="K1285" s="71">
        <v>11</v>
      </c>
      <c r="L1285" s="64">
        <v>0</v>
      </c>
      <c r="M1285" s="5">
        <v>17</v>
      </c>
      <c r="N1285" s="5">
        <v>1282</v>
      </c>
      <c r="O1285" s="47" t="s">
        <v>21547</v>
      </c>
      <c r="P1285" s="46" t="s">
        <v>21591</v>
      </c>
      <c r="Q1285" s="2" t="str">
        <f t="shared" si="158"/>
        <v>&lt;a href="set02\obituaries\griggs_county_sentinel\1899_-_1906\hagen,_grandson_of_thor_obituary_june_22,_1905_p1_gcs.pdf"&gt;Hagen, Grandson of Thor&lt;/a&gt;</v>
      </c>
      <c r="T1285" s="39">
        <f t="shared" si="154"/>
        <v>1905</v>
      </c>
      <c r="U1285" s="2">
        <f t="shared" si="155"/>
        <v>6</v>
      </c>
      <c r="V1285" s="2">
        <f t="shared" si="156"/>
        <v>6</v>
      </c>
      <c r="W1285" s="2">
        <f t="shared" si="157"/>
        <v>22</v>
      </c>
      <c r="X1285" s="2">
        <f t="shared" si="159"/>
        <v>147</v>
      </c>
    </row>
    <row r="1286" spans="1:24" x14ac:dyDescent="0.25">
      <c r="A1286" s="2">
        <v>152</v>
      </c>
      <c r="B1286" s="4" t="s">
        <v>8042</v>
      </c>
      <c r="C1286" s="5"/>
      <c r="D1286" s="5" t="s">
        <v>64</v>
      </c>
      <c r="E1286" s="72">
        <v>0</v>
      </c>
      <c r="F1286" s="71" t="s">
        <v>25209</v>
      </c>
      <c r="G1286" s="52">
        <v>2021</v>
      </c>
      <c r="H1286" s="5" t="s">
        <v>13636</v>
      </c>
      <c r="I1286" s="5">
        <v>1</v>
      </c>
      <c r="J1286" s="72" t="s">
        <v>25676</v>
      </c>
      <c r="K1286" s="71">
        <f>2/12</f>
        <v>0.16666666666666666</v>
      </c>
      <c r="L1286" s="64">
        <v>0</v>
      </c>
      <c r="M1286" s="5">
        <v>17</v>
      </c>
      <c r="N1286" s="5">
        <v>1299</v>
      </c>
      <c r="O1286" s="47" t="s">
        <v>21564</v>
      </c>
      <c r="P1286" s="46" t="s">
        <v>21591</v>
      </c>
      <c r="Q1286" s="2" t="str">
        <f t="shared" si="158"/>
        <v>&lt;a href="set02\obituaries\griggs_county_sentinel\1899_-_1906\marson,_twins_boy_and_girl_of_george_obituary_july_13,_1905_p1_gcs.pdf"&gt;Marson, Twins Boy and Girl of George&lt;/a&gt;</v>
      </c>
      <c r="T1286" s="39">
        <f t="shared" si="154"/>
        <v>1905</v>
      </c>
      <c r="U1286" s="2">
        <f t="shared" si="155"/>
        <v>7</v>
      </c>
      <c r="V1286" s="2">
        <f t="shared" si="156"/>
        <v>7</v>
      </c>
      <c r="W1286" s="2">
        <f t="shared" si="157"/>
        <v>13</v>
      </c>
      <c r="X1286" s="2">
        <f t="shared" si="159"/>
        <v>173</v>
      </c>
    </row>
    <row r="1287" spans="1:24" x14ac:dyDescent="0.25">
      <c r="A1287" s="2">
        <v>2393</v>
      </c>
      <c r="B1287" s="4" t="s">
        <v>6552</v>
      </c>
      <c r="C1287" s="5"/>
      <c r="D1287" s="5" t="s">
        <v>62</v>
      </c>
      <c r="E1287" s="72" t="s">
        <v>24910</v>
      </c>
      <c r="F1287" s="71">
        <v>0</v>
      </c>
      <c r="G1287" s="52">
        <v>2028</v>
      </c>
      <c r="H1287" s="5" t="s">
        <v>13636</v>
      </c>
      <c r="I1287" s="5">
        <v>1</v>
      </c>
      <c r="J1287" s="72" t="s">
        <v>24910</v>
      </c>
      <c r="K1287" s="71">
        <v>200</v>
      </c>
      <c r="L1287" s="64">
        <v>0</v>
      </c>
      <c r="M1287" s="5">
        <v>17</v>
      </c>
      <c r="N1287" s="5">
        <v>1292</v>
      </c>
      <c r="O1287" s="47" t="s">
        <v>21557</v>
      </c>
      <c r="P1287" s="46" t="s">
        <v>21591</v>
      </c>
      <c r="Q1287" s="2" t="str">
        <f t="shared" si="158"/>
        <v>&lt;a href="set02\obituaries\griggs_county_sentinel\1899_-_1906\knapp,_martin_body_found_july_20,_1905_p1_gcs.pdf"&gt;Knapp, Martin&lt;/a&gt;</v>
      </c>
      <c r="T1287" s="39">
        <f t="shared" si="154"/>
        <v>1905</v>
      </c>
      <c r="U1287" s="2">
        <f t="shared" si="155"/>
        <v>7</v>
      </c>
      <c r="V1287" s="2">
        <f t="shared" si="156"/>
        <v>7</v>
      </c>
      <c r="W1287" s="2">
        <f t="shared" si="157"/>
        <v>20</v>
      </c>
      <c r="X1287" s="2">
        <f t="shared" si="159"/>
        <v>129</v>
      </c>
    </row>
    <row r="1288" spans="1:24" x14ac:dyDescent="0.25">
      <c r="A1288" s="2">
        <v>2394</v>
      </c>
      <c r="B1288" s="4" t="s">
        <v>6552</v>
      </c>
      <c r="C1288" s="5"/>
      <c r="D1288" s="5" t="s">
        <v>72</v>
      </c>
      <c r="E1288" s="72" t="s">
        <v>24910</v>
      </c>
      <c r="F1288" s="71">
        <v>0</v>
      </c>
      <c r="G1288" s="52">
        <v>2028</v>
      </c>
      <c r="H1288" s="5" t="s">
        <v>13636</v>
      </c>
      <c r="I1288" s="5">
        <v>1</v>
      </c>
      <c r="J1288" s="72" t="s">
        <v>24910</v>
      </c>
      <c r="K1288" s="71">
        <v>200</v>
      </c>
      <c r="L1288" s="64">
        <v>0</v>
      </c>
      <c r="M1288" s="5">
        <v>17</v>
      </c>
      <c r="N1288" s="5">
        <v>1293</v>
      </c>
      <c r="O1288" s="47" t="s">
        <v>21558</v>
      </c>
      <c r="P1288" s="46" t="s">
        <v>21591</v>
      </c>
      <c r="Q1288" s="2" t="str">
        <f t="shared" si="158"/>
        <v>&lt;a href="set02\obituaries\griggs_county_sentinel\1899_-_1906\knapp,_martin_funeral_report_july_20,_1905_p1_gcs.pdf"&gt;Knapp, Martin&lt;/a&gt;</v>
      </c>
      <c r="T1288" s="39">
        <f t="shared" si="154"/>
        <v>1905</v>
      </c>
      <c r="U1288" s="2">
        <f t="shared" si="155"/>
        <v>7</v>
      </c>
      <c r="V1288" s="2">
        <f t="shared" si="156"/>
        <v>7</v>
      </c>
      <c r="W1288" s="2">
        <f t="shared" si="157"/>
        <v>20</v>
      </c>
      <c r="X1288" s="2">
        <f t="shared" si="159"/>
        <v>133</v>
      </c>
    </row>
    <row r="1289" spans="1:24" x14ac:dyDescent="0.25">
      <c r="A1289" s="2">
        <v>1365</v>
      </c>
      <c r="B1289" s="4" t="s">
        <v>8008</v>
      </c>
      <c r="C1289" s="5" t="s">
        <v>8009</v>
      </c>
      <c r="D1289" s="5" t="s">
        <v>64</v>
      </c>
      <c r="E1289" s="72">
        <v>0</v>
      </c>
      <c r="F1289" s="71">
        <v>64</v>
      </c>
      <c r="G1289" s="52">
        <v>2035</v>
      </c>
      <c r="H1289" s="5" t="s">
        <v>13636</v>
      </c>
      <c r="I1289" s="5">
        <v>1</v>
      </c>
      <c r="J1289" s="72" t="s">
        <v>25676</v>
      </c>
      <c r="K1289" s="71">
        <v>64</v>
      </c>
      <c r="L1289" s="64">
        <v>0</v>
      </c>
      <c r="M1289" s="5">
        <v>17</v>
      </c>
      <c r="N1289" s="5">
        <v>1257</v>
      </c>
      <c r="O1289" s="47" t="s">
        <v>21522</v>
      </c>
      <c r="P1289" s="46" t="s">
        <v>21591</v>
      </c>
      <c r="Q1289" s="2" t="str">
        <f t="shared" si="158"/>
        <v>&lt;a href="set02\obituaries\griggs_county_sentinel\1899_-_1906\adams,_mrs._rozina_(ecker)_obituary_july_27,_1905_p1_gcs.pdf"&gt;Adams, Mrs. Rozina&lt;/a&gt;</v>
      </c>
      <c r="T1289" s="39">
        <f t="shared" si="154"/>
        <v>1905</v>
      </c>
      <c r="U1289" s="2">
        <f t="shared" si="155"/>
        <v>7</v>
      </c>
      <c r="V1289" s="2">
        <f t="shared" si="156"/>
        <v>7</v>
      </c>
      <c r="W1289" s="2">
        <f t="shared" si="157"/>
        <v>27</v>
      </c>
      <c r="X1289" s="2">
        <f t="shared" si="159"/>
        <v>145</v>
      </c>
    </row>
    <row r="1290" spans="1:24" x14ac:dyDescent="0.25">
      <c r="A1290" s="2">
        <v>2050</v>
      </c>
      <c r="B1290" s="4" t="s">
        <v>8023</v>
      </c>
      <c r="C1290" s="5"/>
      <c r="D1290" s="5" t="s">
        <v>64</v>
      </c>
      <c r="E1290" s="72" t="s">
        <v>25077</v>
      </c>
      <c r="F1290" s="71">
        <v>0</v>
      </c>
      <c r="G1290" s="52">
        <v>2035</v>
      </c>
      <c r="H1290" s="5" t="s">
        <v>13636</v>
      </c>
      <c r="I1290" s="5">
        <v>5</v>
      </c>
      <c r="J1290" s="72" t="s">
        <v>25077</v>
      </c>
      <c r="K1290" s="71">
        <v>200</v>
      </c>
      <c r="L1290" s="64">
        <v>0</v>
      </c>
      <c r="M1290" s="5">
        <v>17</v>
      </c>
      <c r="N1290" s="5">
        <v>1273</v>
      </c>
      <c r="O1290" s="47" t="s">
        <v>21538</v>
      </c>
      <c r="P1290" s="46" t="s">
        <v>21591</v>
      </c>
      <c r="Q1290" s="2" t="str">
        <f t="shared" si="158"/>
        <v>&lt;a href="set02\obituaries\griggs_county_sentinel\1899_-_1906\dickinson,_charley_obituary_july_27,_1905_p5_gcs.pdf"&gt;Dickinson, Charley&lt;/a&gt;</v>
      </c>
      <c r="T1290" s="39">
        <f t="shared" si="154"/>
        <v>1905</v>
      </c>
      <c r="U1290" s="2">
        <f t="shared" si="155"/>
        <v>7</v>
      </c>
      <c r="V1290" s="2">
        <f t="shared" si="156"/>
        <v>7</v>
      </c>
      <c r="W1290" s="2">
        <f t="shared" si="157"/>
        <v>27</v>
      </c>
      <c r="X1290" s="2">
        <f t="shared" si="159"/>
        <v>137</v>
      </c>
    </row>
    <row r="1291" spans="1:24" x14ac:dyDescent="0.25">
      <c r="A1291" s="2">
        <v>2316</v>
      </c>
      <c r="B1291" s="4" t="s">
        <v>8033</v>
      </c>
      <c r="C1291" s="5"/>
      <c r="D1291" s="5" t="s">
        <v>64</v>
      </c>
      <c r="E1291" s="72" t="s">
        <v>24910</v>
      </c>
      <c r="F1291" s="71">
        <v>0</v>
      </c>
      <c r="G1291" s="52">
        <v>2035</v>
      </c>
      <c r="H1291" s="5" t="s">
        <v>13636</v>
      </c>
      <c r="I1291" s="5">
        <v>5</v>
      </c>
      <c r="J1291" s="72" t="s">
        <v>24910</v>
      </c>
      <c r="K1291" s="71">
        <v>200</v>
      </c>
      <c r="L1291" s="64">
        <v>0</v>
      </c>
      <c r="M1291" s="5">
        <v>17</v>
      </c>
      <c r="N1291" s="5">
        <v>1286</v>
      </c>
      <c r="O1291" s="47" t="s">
        <v>21551</v>
      </c>
      <c r="P1291" s="46" t="s">
        <v>21591</v>
      </c>
      <c r="Q1291" s="2" t="str">
        <f t="shared" si="158"/>
        <v>&lt;a href="set02\obituaries\griggs_county_sentinel\1899_-_1906\jacobson,_mrs._george_obituary_july_27,_1905_p5_gcs.pdf"&gt;Jacobson, Mrs. George&lt;/a&gt;</v>
      </c>
      <c r="T1291" s="39">
        <f t="shared" si="154"/>
        <v>1905</v>
      </c>
      <c r="U1291" s="2">
        <f t="shared" si="155"/>
        <v>7</v>
      </c>
      <c r="V1291" s="2">
        <f t="shared" si="156"/>
        <v>7</v>
      </c>
      <c r="W1291" s="2">
        <f t="shared" si="157"/>
        <v>27</v>
      </c>
      <c r="X1291" s="2">
        <f t="shared" si="159"/>
        <v>143</v>
      </c>
    </row>
    <row r="1292" spans="1:24" x14ac:dyDescent="0.25">
      <c r="A1292" s="2">
        <v>2967</v>
      </c>
      <c r="B1292" s="4" t="s">
        <v>8055</v>
      </c>
      <c r="C1292" s="5"/>
      <c r="D1292" s="5" t="s">
        <v>64</v>
      </c>
      <c r="E1292" s="72" t="s">
        <v>25139</v>
      </c>
      <c r="F1292" s="71">
        <v>0</v>
      </c>
      <c r="G1292" s="52">
        <v>2035</v>
      </c>
      <c r="H1292" s="5" t="s">
        <v>13636</v>
      </c>
      <c r="I1292" s="5">
        <v>8</v>
      </c>
      <c r="J1292" s="72" t="s">
        <v>25139</v>
      </c>
      <c r="K1292" s="71">
        <v>200</v>
      </c>
      <c r="L1292" s="64">
        <v>0</v>
      </c>
      <c r="M1292" s="5">
        <v>17</v>
      </c>
      <c r="N1292" s="5">
        <v>1322</v>
      </c>
      <c r="O1292" s="47" t="s">
        <v>21587</v>
      </c>
      <c r="P1292" s="46" t="s">
        <v>21591</v>
      </c>
      <c r="Q1292" s="2" t="str">
        <f t="shared" si="158"/>
        <v>&lt;a href="set02\obituaries\griggs_county_sentinel\1899_-_1906\trebert,_albert_obituary_july_27,_1905_p8_gcs.pdf"&gt;Trebert, Albert&lt;/a&gt;</v>
      </c>
      <c r="T1292" s="39">
        <f t="shared" si="154"/>
        <v>1905</v>
      </c>
      <c r="U1292" s="2">
        <f t="shared" si="155"/>
        <v>7</v>
      </c>
      <c r="V1292" s="2">
        <f t="shared" si="156"/>
        <v>7</v>
      </c>
      <c r="W1292" s="2">
        <f t="shared" si="157"/>
        <v>27</v>
      </c>
      <c r="X1292" s="2">
        <f t="shared" si="159"/>
        <v>131</v>
      </c>
    </row>
    <row r="1293" spans="1:24" x14ac:dyDescent="0.25">
      <c r="A1293" s="2">
        <v>3019</v>
      </c>
      <c r="B1293" s="4" t="s">
        <v>8056</v>
      </c>
      <c r="C1293" s="5"/>
      <c r="D1293" s="5" t="s">
        <v>64</v>
      </c>
      <c r="E1293" s="72" t="s">
        <v>25139</v>
      </c>
      <c r="F1293" s="71">
        <v>0</v>
      </c>
      <c r="G1293" s="52">
        <v>2035</v>
      </c>
      <c r="H1293" s="5" t="s">
        <v>13636</v>
      </c>
      <c r="I1293" s="5">
        <v>8</v>
      </c>
      <c r="J1293" s="72" t="s">
        <v>25139</v>
      </c>
      <c r="K1293" s="71">
        <v>200</v>
      </c>
      <c r="L1293" s="64">
        <v>0</v>
      </c>
      <c r="M1293" s="5">
        <v>17</v>
      </c>
      <c r="N1293" s="5">
        <v>1323</v>
      </c>
      <c r="O1293" s="47" t="s">
        <v>21588</v>
      </c>
      <c r="P1293" s="46" t="s">
        <v>21591</v>
      </c>
      <c r="Q1293" s="2" t="str">
        <f t="shared" si="158"/>
        <v>&lt;a href="set02\obituaries\griggs_county_sentinel\1899_-_1906\weiland,_carl_obituary_july_27,_1905_p8_gcs.pdf"&gt;Weiland, Carl&lt;/a&gt;</v>
      </c>
      <c r="T1293" s="39">
        <f t="shared" si="154"/>
        <v>1905</v>
      </c>
      <c r="U1293" s="2">
        <f t="shared" si="155"/>
        <v>7</v>
      </c>
      <c r="V1293" s="2">
        <f t="shared" si="156"/>
        <v>7</v>
      </c>
      <c r="W1293" s="2">
        <f t="shared" si="157"/>
        <v>27</v>
      </c>
      <c r="X1293" s="2">
        <f t="shared" si="159"/>
        <v>127</v>
      </c>
    </row>
    <row r="1294" spans="1:24" x14ac:dyDescent="0.25">
      <c r="A1294" s="2">
        <v>2357</v>
      </c>
      <c r="B1294" s="4" t="s">
        <v>8036</v>
      </c>
      <c r="C1294" s="5"/>
      <c r="D1294" s="5" t="s">
        <v>64</v>
      </c>
      <c r="E1294" s="72" t="s">
        <v>24886</v>
      </c>
      <c r="F1294" s="71">
        <v>0</v>
      </c>
      <c r="G1294" s="52">
        <v>2042</v>
      </c>
      <c r="H1294" s="5" t="s">
        <v>13636</v>
      </c>
      <c r="I1294" s="5">
        <v>4</v>
      </c>
      <c r="J1294" s="72" t="s">
        <v>24886</v>
      </c>
      <c r="K1294" s="71">
        <v>200</v>
      </c>
      <c r="L1294" s="64" t="s">
        <v>25098</v>
      </c>
      <c r="M1294" s="5">
        <v>17</v>
      </c>
      <c r="N1294" s="5">
        <v>1291</v>
      </c>
      <c r="O1294" s="47" t="s">
        <v>21556</v>
      </c>
      <c r="P1294" s="46" t="s">
        <v>21591</v>
      </c>
      <c r="Q1294" s="2" t="str">
        <f t="shared" si="158"/>
        <v>&lt;a href="set02\obituaries\griggs_county_sentinel\1899_-_1906\kalvik,_john_obituary_august_3,_1905_p4_gcs.pdf"&gt;Kalvik, John&lt;/a&gt;</v>
      </c>
      <c r="T1294" s="39">
        <f t="shared" si="154"/>
        <v>1905</v>
      </c>
      <c r="U1294" s="2">
        <f t="shared" si="155"/>
        <v>8</v>
      </c>
      <c r="V1294" s="2">
        <f t="shared" si="156"/>
        <v>8</v>
      </c>
      <c r="W1294" s="2">
        <f t="shared" si="157"/>
        <v>3</v>
      </c>
      <c r="X1294" s="2">
        <f t="shared" si="159"/>
        <v>126</v>
      </c>
    </row>
    <row r="1295" spans="1:24" x14ac:dyDescent="0.25">
      <c r="A1295" s="2">
        <v>371</v>
      </c>
      <c r="B1295" s="4" t="s">
        <v>8044</v>
      </c>
      <c r="C1295" s="5"/>
      <c r="D1295" s="5" t="s">
        <v>64</v>
      </c>
      <c r="E1295" s="72" t="s">
        <v>24886</v>
      </c>
      <c r="F1295" s="71">
        <v>5</v>
      </c>
      <c r="G1295" s="52">
        <v>2063</v>
      </c>
      <c r="H1295" s="5" t="s">
        <v>13636</v>
      </c>
      <c r="I1295" s="5">
        <v>8</v>
      </c>
      <c r="J1295" s="72" t="s">
        <v>24886</v>
      </c>
      <c r="K1295" s="71">
        <v>5</v>
      </c>
      <c r="L1295" s="64">
        <v>0</v>
      </c>
      <c r="M1295" s="5">
        <v>17</v>
      </c>
      <c r="N1295" s="5">
        <v>1304</v>
      </c>
      <c r="O1295" s="47" t="s">
        <v>21569</v>
      </c>
      <c r="P1295" s="46" t="s">
        <v>21591</v>
      </c>
      <c r="Q1295" s="2" t="str">
        <f t="shared" si="158"/>
        <v>&lt;a href="set02\obituaries\griggs_county_sentinel\1899_-_1906\mossing,_christian_obituary_august_24,_1905_p8_gcs.pdf"&gt;Mossing, Christian&lt;/a&gt;</v>
      </c>
      <c r="T1295" s="39">
        <f t="shared" si="154"/>
        <v>1905</v>
      </c>
      <c r="U1295" s="2">
        <f t="shared" si="155"/>
        <v>8</v>
      </c>
      <c r="V1295" s="2">
        <f t="shared" si="156"/>
        <v>8</v>
      </c>
      <c r="W1295" s="2">
        <f t="shared" si="157"/>
        <v>24</v>
      </c>
      <c r="X1295" s="2">
        <f t="shared" si="159"/>
        <v>139</v>
      </c>
    </row>
    <row r="1296" spans="1:24" x14ac:dyDescent="0.25">
      <c r="A1296" s="2">
        <v>560</v>
      </c>
      <c r="B1296" s="4" t="s">
        <v>2292</v>
      </c>
      <c r="C1296" s="5"/>
      <c r="D1296" s="5" t="s">
        <v>64</v>
      </c>
      <c r="E1296" s="72" t="s">
        <v>2399</v>
      </c>
      <c r="F1296" s="71">
        <v>18</v>
      </c>
      <c r="G1296" s="52">
        <v>2063</v>
      </c>
      <c r="H1296" s="5" t="s">
        <v>13636</v>
      </c>
      <c r="I1296" s="5">
        <v>5</v>
      </c>
      <c r="J1296" s="72" t="s">
        <v>2399</v>
      </c>
      <c r="K1296" s="71">
        <v>18</v>
      </c>
      <c r="L1296" s="64">
        <v>0</v>
      </c>
      <c r="M1296" s="5">
        <v>17</v>
      </c>
      <c r="N1296" s="5">
        <v>1290</v>
      </c>
      <c r="O1296" s="47" t="s">
        <v>21555</v>
      </c>
      <c r="P1296" s="46" t="s">
        <v>21591</v>
      </c>
      <c r="Q1296" s="2" t="str">
        <f t="shared" si="158"/>
        <v>&lt;a href="set02\obituaries\griggs_county_sentinel\1899_-_1906\johnson,_oscar_obituary_august_24,_1905_p5_gcs.pdf"&gt;Johnson, Oscar&lt;/a&gt;</v>
      </c>
      <c r="T1296" s="39">
        <f t="shared" si="154"/>
        <v>1905</v>
      </c>
      <c r="U1296" s="2">
        <f t="shared" si="155"/>
        <v>8</v>
      </c>
      <c r="V1296" s="2">
        <f t="shared" si="156"/>
        <v>8</v>
      </c>
      <c r="W1296" s="2">
        <f t="shared" si="157"/>
        <v>24</v>
      </c>
      <c r="X1296" s="2">
        <f t="shared" si="159"/>
        <v>131</v>
      </c>
    </row>
    <row r="1297" spans="1:24" x14ac:dyDescent="0.25">
      <c r="A1297" s="2">
        <v>1259</v>
      </c>
      <c r="B1297" s="4" t="s">
        <v>6576</v>
      </c>
      <c r="C1297" s="5"/>
      <c r="D1297" s="5" t="s">
        <v>64</v>
      </c>
      <c r="E1297" s="72" t="s">
        <v>24945</v>
      </c>
      <c r="F1297" s="71">
        <v>58</v>
      </c>
      <c r="G1297" s="52">
        <v>2063</v>
      </c>
      <c r="H1297" s="5" t="s">
        <v>13636</v>
      </c>
      <c r="I1297" s="5">
        <v>1</v>
      </c>
      <c r="J1297" s="72" t="s">
        <v>24945</v>
      </c>
      <c r="K1297" s="71">
        <v>58</v>
      </c>
      <c r="L1297" s="64">
        <v>0</v>
      </c>
      <c r="M1297" s="5">
        <v>17</v>
      </c>
      <c r="N1297" s="5">
        <v>1319</v>
      </c>
      <c r="O1297" s="47" t="s">
        <v>21584</v>
      </c>
      <c r="P1297" s="46" t="s">
        <v>21591</v>
      </c>
      <c r="Q1297" s="2" t="str">
        <f t="shared" si="158"/>
        <v>&lt;a href="set02\obituaries\griggs_county_sentinel\1899_-_1906\steinborn,_august_obituary_august_24,_1905_p1_gcs.pdf"&gt;Steinborn, August&lt;/a&gt;</v>
      </c>
      <c r="T1297" s="39">
        <f t="shared" si="154"/>
        <v>1905</v>
      </c>
      <c r="U1297" s="2">
        <f t="shared" si="155"/>
        <v>8</v>
      </c>
      <c r="V1297" s="2">
        <f t="shared" si="156"/>
        <v>8</v>
      </c>
      <c r="W1297" s="2">
        <f t="shared" si="157"/>
        <v>24</v>
      </c>
      <c r="X1297" s="2">
        <f t="shared" si="159"/>
        <v>137</v>
      </c>
    </row>
    <row r="1298" spans="1:24" x14ac:dyDescent="0.25">
      <c r="A1298" s="2">
        <v>372</v>
      </c>
      <c r="B1298" s="4" t="s">
        <v>8044</v>
      </c>
      <c r="C1298" s="5"/>
      <c r="D1298" s="5" t="s">
        <v>64</v>
      </c>
      <c r="E1298" s="72" t="s">
        <v>24886</v>
      </c>
      <c r="F1298" s="71">
        <v>5</v>
      </c>
      <c r="G1298" s="52">
        <v>2070</v>
      </c>
      <c r="H1298" s="5" t="s">
        <v>13636</v>
      </c>
      <c r="I1298" s="5">
        <v>1</v>
      </c>
      <c r="J1298" s="72" t="s">
        <v>24886</v>
      </c>
      <c r="K1298" s="71">
        <v>5</v>
      </c>
      <c r="L1298" s="64">
        <v>0</v>
      </c>
      <c r="M1298" s="5">
        <v>17</v>
      </c>
      <c r="N1298" s="5">
        <v>1303</v>
      </c>
      <c r="O1298" s="47" t="s">
        <v>21568</v>
      </c>
      <c r="P1298" s="46" t="s">
        <v>21591</v>
      </c>
      <c r="Q1298" s="2" t="str">
        <f t="shared" si="158"/>
        <v>&lt;a href="set02\obituaries\griggs_county_sentinel\1899_-_1906\mossing,_christian_2nd_obituary_august_31,_1905_p1_gcs.pdf"&gt;Mossing, Christian&lt;/a&gt;</v>
      </c>
      <c r="T1298" s="39">
        <f t="shared" si="154"/>
        <v>1905</v>
      </c>
      <c r="U1298" s="2">
        <f t="shared" si="155"/>
        <v>8</v>
      </c>
      <c r="V1298" s="2">
        <f t="shared" si="156"/>
        <v>8</v>
      </c>
      <c r="W1298" s="2">
        <f t="shared" si="157"/>
        <v>31</v>
      </c>
      <c r="X1298" s="2">
        <f t="shared" si="159"/>
        <v>143</v>
      </c>
    </row>
    <row r="1299" spans="1:24" x14ac:dyDescent="0.25">
      <c r="A1299" s="2">
        <v>1995</v>
      </c>
      <c r="B1299" s="4" t="s">
        <v>8020</v>
      </c>
      <c r="C1299" s="5"/>
      <c r="D1299" s="5" t="s">
        <v>62</v>
      </c>
      <c r="E1299" s="72" t="s">
        <v>25203</v>
      </c>
      <c r="F1299" s="71">
        <v>0</v>
      </c>
      <c r="G1299" s="52">
        <v>2070</v>
      </c>
      <c r="H1299" s="5" t="s">
        <v>13636</v>
      </c>
      <c r="I1299" s="5">
        <v>1</v>
      </c>
      <c r="J1299" s="72" t="s">
        <v>25203</v>
      </c>
      <c r="K1299" s="71">
        <v>200</v>
      </c>
      <c r="L1299" s="64">
        <v>0</v>
      </c>
      <c r="M1299" s="5">
        <v>17</v>
      </c>
      <c r="N1299" s="5">
        <v>1271</v>
      </c>
      <c r="O1299" s="47" t="s">
        <v>21535</v>
      </c>
      <c r="P1299" s="46" t="s">
        <v>21591</v>
      </c>
      <c r="Q1299" s="2" t="str">
        <f t="shared" si="158"/>
        <v>&lt;a href="set02\obituaries\griggs_county_sentinel\1899_-_1906\climie,_ben_death_notice_august_31,_1905_p1_gcs.pdf"&gt;Climie, Ben  &lt;/a&gt;</v>
      </c>
      <c r="T1299" s="39">
        <f t="shared" si="154"/>
        <v>1905</v>
      </c>
      <c r="U1299" s="2">
        <f t="shared" si="155"/>
        <v>8</v>
      </c>
      <c r="V1299" s="2">
        <f t="shared" si="156"/>
        <v>8</v>
      </c>
      <c r="W1299" s="2">
        <f t="shared" si="157"/>
        <v>31</v>
      </c>
      <c r="X1299" s="2">
        <f t="shared" si="159"/>
        <v>131</v>
      </c>
    </row>
    <row r="1300" spans="1:24" x14ac:dyDescent="0.25">
      <c r="A1300" s="2">
        <v>2096</v>
      </c>
      <c r="B1300" s="4" t="s">
        <v>8026</v>
      </c>
      <c r="C1300" s="5"/>
      <c r="D1300" s="5" t="s">
        <v>64</v>
      </c>
      <c r="E1300" s="77" t="s">
        <v>25109</v>
      </c>
      <c r="F1300" s="71">
        <v>0</v>
      </c>
      <c r="G1300" s="52">
        <v>2070</v>
      </c>
      <c r="H1300" s="5" t="s">
        <v>13636</v>
      </c>
      <c r="I1300" s="5">
        <v>8</v>
      </c>
      <c r="J1300" s="72" t="s">
        <v>25109</v>
      </c>
      <c r="K1300" s="71">
        <v>200</v>
      </c>
      <c r="L1300" s="64" t="s">
        <v>25204</v>
      </c>
      <c r="M1300" s="5">
        <v>17</v>
      </c>
      <c r="N1300" s="5">
        <v>1277</v>
      </c>
      <c r="O1300" s="47" t="s">
        <v>21542</v>
      </c>
      <c r="P1300" s="46" t="s">
        <v>21591</v>
      </c>
      <c r="Q1300" s="2" t="str">
        <f t="shared" si="158"/>
        <v>&lt;a href="set02\obituaries\griggs_county_sentinel\1899_-_1906\erlandson,_a_obituary_august_31,_1905_p8_gcs.pdf"&gt;Erlandson, A&lt;/a&gt;</v>
      </c>
      <c r="T1300" s="39">
        <f t="shared" si="154"/>
        <v>1905</v>
      </c>
      <c r="U1300" s="2">
        <f t="shared" si="155"/>
        <v>8</v>
      </c>
      <c r="V1300" s="2">
        <f t="shared" si="156"/>
        <v>8</v>
      </c>
      <c r="W1300" s="2">
        <f t="shared" si="157"/>
        <v>31</v>
      </c>
      <c r="X1300" s="2">
        <f t="shared" si="159"/>
        <v>127</v>
      </c>
    </row>
    <row r="1301" spans="1:24" x14ac:dyDescent="0.25">
      <c r="A1301" s="2">
        <v>2735</v>
      </c>
      <c r="B1301" s="4" t="s">
        <v>8047</v>
      </c>
      <c r="C1301" s="5"/>
      <c r="D1301" s="5" t="s">
        <v>64</v>
      </c>
      <c r="E1301" s="72">
        <v>0</v>
      </c>
      <c r="F1301" s="71">
        <v>0</v>
      </c>
      <c r="G1301" s="52">
        <v>2070</v>
      </c>
      <c r="H1301" s="5" t="s">
        <v>13636</v>
      </c>
      <c r="I1301" s="5">
        <v>1</v>
      </c>
      <c r="J1301" s="72" t="s">
        <v>25676</v>
      </c>
      <c r="K1301" s="71">
        <v>200</v>
      </c>
      <c r="L1301" s="64">
        <v>0</v>
      </c>
      <c r="M1301" s="5">
        <v>17</v>
      </c>
      <c r="N1301" s="5">
        <v>1309</v>
      </c>
      <c r="O1301" s="47" t="s">
        <v>21574</v>
      </c>
      <c r="P1301" s="46" t="s">
        <v>21591</v>
      </c>
      <c r="Q1301" s="2" t="str">
        <f t="shared" si="158"/>
        <v>&lt;a href="set02\obituaries\griggs_county_sentinel\1899_-_1906\qvamme,_mrs_obituary_august_31,_1905_p1_gcs.pdf"&gt;Qvamme, Mrs.&lt;/a&gt;</v>
      </c>
      <c r="T1301" s="39">
        <f t="shared" si="154"/>
        <v>1905</v>
      </c>
      <c r="U1301" s="2">
        <f t="shared" si="155"/>
        <v>8</v>
      </c>
      <c r="V1301" s="2">
        <f t="shared" si="156"/>
        <v>8</v>
      </c>
      <c r="W1301" s="2">
        <f t="shared" si="157"/>
        <v>31</v>
      </c>
      <c r="X1301" s="2">
        <f t="shared" si="159"/>
        <v>126</v>
      </c>
    </row>
    <row r="1302" spans="1:24" x14ac:dyDescent="0.25">
      <c r="A1302" s="2">
        <v>1994</v>
      </c>
      <c r="B1302" s="4" t="s">
        <v>8021</v>
      </c>
      <c r="C1302" s="5"/>
      <c r="D1302" s="5" t="s">
        <v>62</v>
      </c>
      <c r="E1302" s="72" t="s">
        <v>25203</v>
      </c>
      <c r="F1302" s="71">
        <v>0</v>
      </c>
      <c r="G1302" s="52">
        <v>2077</v>
      </c>
      <c r="H1302" s="5" t="s">
        <v>13636</v>
      </c>
      <c r="I1302" s="5">
        <v>1</v>
      </c>
      <c r="J1302" s="72" t="s">
        <v>25203</v>
      </c>
      <c r="K1302" s="71">
        <v>200</v>
      </c>
      <c r="L1302" s="64">
        <v>0</v>
      </c>
      <c r="M1302" s="5">
        <v>17</v>
      </c>
      <c r="N1302" s="5">
        <v>1270</v>
      </c>
      <c r="O1302" s="47" t="s">
        <v>21536</v>
      </c>
      <c r="P1302" s="46" t="s">
        <v>21591</v>
      </c>
      <c r="Q1302" s="2" t="str">
        <f t="shared" si="158"/>
        <v>&lt;a href="set02\obituaries\griggs_county_sentinel\1899_-_1906\climie,_ben_further_death_information_september_7,_1905_p1_gcs.pdf"&gt;Climie, Ben&lt;/a&gt;</v>
      </c>
      <c r="T1302" s="39">
        <f t="shared" si="154"/>
        <v>1905</v>
      </c>
      <c r="U1302" s="2">
        <f t="shared" si="155"/>
        <v>9</v>
      </c>
      <c r="V1302" s="2">
        <f t="shared" si="156"/>
        <v>9</v>
      </c>
      <c r="W1302" s="2">
        <f t="shared" si="157"/>
        <v>7</v>
      </c>
      <c r="X1302" s="2">
        <f t="shared" si="159"/>
        <v>144</v>
      </c>
    </row>
    <row r="1303" spans="1:24" x14ac:dyDescent="0.25">
      <c r="A1303" s="2">
        <v>1459</v>
      </c>
      <c r="B1303" s="4" t="s">
        <v>6571</v>
      </c>
      <c r="C1303" s="5"/>
      <c r="D1303" s="5" t="s">
        <v>64</v>
      </c>
      <c r="E1303" s="72" t="s">
        <v>25555</v>
      </c>
      <c r="F1303" s="71">
        <v>68</v>
      </c>
      <c r="G1303" s="52">
        <v>2091</v>
      </c>
      <c r="H1303" s="5" t="s">
        <v>13636</v>
      </c>
      <c r="I1303" s="5">
        <v>1</v>
      </c>
      <c r="J1303" s="72" t="s">
        <v>25555</v>
      </c>
      <c r="K1303" s="71">
        <v>68</v>
      </c>
      <c r="L1303" s="64">
        <v>0</v>
      </c>
      <c r="M1303" s="5">
        <v>17</v>
      </c>
      <c r="N1303" s="5">
        <v>1316</v>
      </c>
      <c r="O1303" s="47" t="s">
        <v>21581</v>
      </c>
      <c r="P1303" s="46" t="s">
        <v>21591</v>
      </c>
      <c r="Q1303" s="2" t="str">
        <f t="shared" si="158"/>
        <v>&lt;a href="set02\obituaries\griggs_county_sentinel\1899_-_1906\sinclair,_daniel_obituary_september_21,_1905_p1_gcs.pdf"&gt;Sinclair, Daniel&lt;/a&gt;</v>
      </c>
      <c r="T1303" s="39">
        <f t="shared" si="154"/>
        <v>1905</v>
      </c>
      <c r="U1303" s="2">
        <f t="shared" si="155"/>
        <v>9</v>
      </c>
      <c r="V1303" s="2">
        <f t="shared" si="156"/>
        <v>9</v>
      </c>
      <c r="W1303" s="2">
        <f t="shared" si="157"/>
        <v>21</v>
      </c>
      <c r="X1303" s="2">
        <f t="shared" si="159"/>
        <v>138</v>
      </c>
    </row>
    <row r="1304" spans="1:24" x14ac:dyDescent="0.25">
      <c r="A1304" s="2">
        <v>228</v>
      </c>
      <c r="B1304" s="4" t="s">
        <v>8043</v>
      </c>
      <c r="C1304" s="5"/>
      <c r="D1304" s="5" t="s">
        <v>64</v>
      </c>
      <c r="E1304" s="72" t="s">
        <v>25211</v>
      </c>
      <c r="F1304" s="71" t="s">
        <v>25212</v>
      </c>
      <c r="G1304" s="52">
        <v>2105</v>
      </c>
      <c r="H1304" s="5" t="s">
        <v>13636</v>
      </c>
      <c r="I1304" s="5">
        <v>5</v>
      </c>
      <c r="J1304" s="72" t="s">
        <v>25211</v>
      </c>
      <c r="K1304" s="71">
        <v>1</v>
      </c>
      <c r="L1304" s="64">
        <v>0</v>
      </c>
      <c r="M1304" s="5">
        <v>17</v>
      </c>
      <c r="N1304" s="5">
        <v>1302</v>
      </c>
      <c r="O1304" s="47" t="s">
        <v>21567</v>
      </c>
      <c r="P1304" s="46" t="s">
        <v>21591</v>
      </c>
      <c r="Q1304" s="2" t="str">
        <f t="shared" si="158"/>
        <v>&lt;a href="set02\obituaries\griggs_county_sentinel\1899_-_1906\mogaard,_hannah_obituary_october_5,_1905_p5_gcs.pdf"&gt;Mogaard, Hannah&lt;/a&gt;</v>
      </c>
      <c r="T1304" s="39">
        <f t="shared" si="154"/>
        <v>1905</v>
      </c>
      <c r="U1304" s="2">
        <f t="shared" si="155"/>
        <v>10</v>
      </c>
      <c r="V1304" s="2">
        <f t="shared" si="156"/>
        <v>10</v>
      </c>
      <c r="W1304" s="2">
        <f t="shared" si="157"/>
        <v>5</v>
      </c>
      <c r="X1304" s="2">
        <f t="shared" si="159"/>
        <v>133</v>
      </c>
    </row>
    <row r="1305" spans="1:24" x14ac:dyDescent="0.25">
      <c r="A1305" s="2">
        <v>1402</v>
      </c>
      <c r="B1305" s="4" t="s">
        <v>6551</v>
      </c>
      <c r="C1305" s="5"/>
      <c r="D1305" s="5" t="s">
        <v>64</v>
      </c>
      <c r="E1305" s="72" t="s">
        <v>25043</v>
      </c>
      <c r="F1305" s="71">
        <v>65</v>
      </c>
      <c r="G1305" s="52">
        <v>2126</v>
      </c>
      <c r="H1305" s="5" t="s">
        <v>13636</v>
      </c>
      <c r="I1305" s="5">
        <v>4</v>
      </c>
      <c r="J1305" s="72" t="s">
        <v>25043</v>
      </c>
      <c r="K1305" s="71">
        <v>65</v>
      </c>
      <c r="L1305" s="64">
        <v>0</v>
      </c>
      <c r="M1305" s="5">
        <v>17</v>
      </c>
      <c r="N1305" s="5">
        <v>1289</v>
      </c>
      <c r="O1305" s="47" t="s">
        <v>21554</v>
      </c>
      <c r="P1305" s="46" t="s">
        <v>21591</v>
      </c>
      <c r="Q1305" s="2" t="str">
        <f t="shared" si="158"/>
        <v>&lt;a href="set02\obituaries\griggs_county_sentinel\1899_-_1906\johnson,_martin_obituary_october_26,_1905_p4_gcs.pdf"&gt;Johnson, Martin&lt;/a&gt;</v>
      </c>
      <c r="T1305" s="39">
        <f t="shared" si="154"/>
        <v>1905</v>
      </c>
      <c r="U1305" s="2">
        <f t="shared" si="155"/>
        <v>10</v>
      </c>
      <c r="V1305" s="2">
        <f t="shared" si="156"/>
        <v>10</v>
      </c>
      <c r="W1305" s="2">
        <f t="shared" si="157"/>
        <v>26</v>
      </c>
      <c r="X1305" s="2">
        <f t="shared" si="159"/>
        <v>134</v>
      </c>
    </row>
    <row r="1306" spans="1:24" x14ac:dyDescent="0.25">
      <c r="A1306" s="2">
        <v>2813</v>
      </c>
      <c r="B1306" s="4" t="s">
        <v>8050</v>
      </c>
      <c r="C1306" s="5"/>
      <c r="D1306" s="5" t="s">
        <v>64</v>
      </c>
      <c r="E1306" s="72" t="s">
        <v>24847</v>
      </c>
      <c r="F1306" s="71">
        <v>0</v>
      </c>
      <c r="G1306" s="52">
        <v>2126</v>
      </c>
      <c r="H1306" s="5" t="s">
        <v>13636</v>
      </c>
      <c r="I1306" s="5">
        <v>5</v>
      </c>
      <c r="J1306" s="72" t="s">
        <v>24847</v>
      </c>
      <c r="K1306" s="71">
        <v>200</v>
      </c>
      <c r="L1306" s="64">
        <v>0</v>
      </c>
      <c r="M1306" s="5">
        <v>17</v>
      </c>
      <c r="N1306" s="5">
        <v>1314</v>
      </c>
      <c r="O1306" s="47" t="s">
        <v>21579</v>
      </c>
      <c r="P1306" s="46" t="s">
        <v>21591</v>
      </c>
      <c r="Q1306" s="2" t="str">
        <f t="shared" si="158"/>
        <v>&lt;a href="set02\obituaries\griggs_county_sentinel\1899_-_1906\saunders,_daughter_of_saunder_obituary_october_26,_1905_p5_gcs.pdf"&gt;Saunders, Dau of Saunder&lt;/a&gt;</v>
      </c>
      <c r="T1306" s="39">
        <f t="shared" si="154"/>
        <v>1905</v>
      </c>
      <c r="U1306" s="2">
        <f t="shared" si="155"/>
        <v>10</v>
      </c>
      <c r="V1306" s="2">
        <f t="shared" si="156"/>
        <v>10</v>
      </c>
      <c r="W1306" s="2">
        <f t="shared" si="157"/>
        <v>26</v>
      </c>
      <c r="X1306" s="2">
        <f t="shared" si="159"/>
        <v>157</v>
      </c>
    </row>
    <row r="1307" spans="1:24" x14ac:dyDescent="0.25">
      <c r="A1307" s="2">
        <v>1792</v>
      </c>
      <c r="B1307" s="4" t="s">
        <v>8010</v>
      </c>
      <c r="C1307" s="5"/>
      <c r="D1307" s="5" t="s">
        <v>64</v>
      </c>
      <c r="E1307" s="72" t="s">
        <v>24851</v>
      </c>
      <c r="F1307" s="71">
        <v>0</v>
      </c>
      <c r="G1307" s="52">
        <v>2154</v>
      </c>
      <c r="H1307" s="5" t="s">
        <v>13636</v>
      </c>
      <c r="I1307" s="5">
        <v>1</v>
      </c>
      <c r="J1307" s="72" t="s">
        <v>24851</v>
      </c>
      <c r="K1307" s="71">
        <v>200</v>
      </c>
      <c r="L1307" s="64">
        <v>0</v>
      </c>
      <c r="M1307" s="5">
        <v>17</v>
      </c>
      <c r="N1307" s="5">
        <v>1258</v>
      </c>
      <c r="O1307" s="47" t="s">
        <v>21523</v>
      </c>
      <c r="P1307" s="46" t="s">
        <v>21591</v>
      </c>
      <c r="Q1307" s="2" t="str">
        <f t="shared" si="158"/>
        <v>&lt;a href="set02\obituaries\griggs_county_sentinel\1899_-_1906\adrian,_a_h_obituary_november_23,_1905_p1_gcs.pdf"&gt;Adrian, A H&lt;/a&gt;</v>
      </c>
      <c r="T1307" s="39">
        <f t="shared" si="154"/>
        <v>1905</v>
      </c>
      <c r="U1307" s="2">
        <f t="shared" si="155"/>
        <v>11</v>
      </c>
      <c r="V1307" s="2">
        <f t="shared" si="156"/>
        <v>11</v>
      </c>
      <c r="W1307" s="2">
        <f t="shared" si="157"/>
        <v>23</v>
      </c>
      <c r="X1307" s="2">
        <f t="shared" si="159"/>
        <v>127</v>
      </c>
    </row>
    <row r="1308" spans="1:24" x14ac:dyDescent="0.25">
      <c r="A1308" s="2">
        <v>1907</v>
      </c>
      <c r="B1308" s="4" t="s">
        <v>8015</v>
      </c>
      <c r="C1308" s="5"/>
      <c r="D1308" s="5" t="s">
        <v>64</v>
      </c>
      <c r="E1308" s="72" t="s">
        <v>11627</v>
      </c>
      <c r="F1308" s="71">
        <v>0</v>
      </c>
      <c r="G1308" s="52">
        <v>2154</v>
      </c>
      <c r="H1308" s="5" t="s">
        <v>13636</v>
      </c>
      <c r="I1308" s="5">
        <v>1</v>
      </c>
      <c r="J1308" s="72" t="s">
        <v>11627</v>
      </c>
      <c r="K1308" s="71">
        <v>200</v>
      </c>
      <c r="L1308" s="64">
        <v>0</v>
      </c>
      <c r="M1308" s="5">
        <v>17</v>
      </c>
      <c r="N1308" s="5">
        <v>1264</v>
      </c>
      <c r="O1308" s="47" t="s">
        <v>21529</v>
      </c>
      <c r="P1308" s="46" t="s">
        <v>21591</v>
      </c>
      <c r="Q1308" s="2" t="str">
        <f t="shared" si="158"/>
        <v>&lt;a href="set02\obituaries\griggs_county_sentinel\1899_-_1906\blocker,_edwin_obituary_november_23,_1905_p1_gcs.pdf"&gt;Blocker, Edwin&lt;/a&gt;</v>
      </c>
      <c r="T1308" s="39">
        <f t="shared" si="154"/>
        <v>1905</v>
      </c>
      <c r="U1308" s="2">
        <f t="shared" si="155"/>
        <v>11</v>
      </c>
      <c r="V1308" s="2">
        <f t="shared" si="156"/>
        <v>11</v>
      </c>
      <c r="W1308" s="2">
        <f t="shared" si="157"/>
        <v>23</v>
      </c>
      <c r="X1308" s="2">
        <f t="shared" si="159"/>
        <v>133</v>
      </c>
    </row>
    <row r="1309" spans="1:24" x14ac:dyDescent="0.25">
      <c r="A1309" s="2">
        <v>3025</v>
      </c>
      <c r="B1309" s="4" t="s">
        <v>8057</v>
      </c>
      <c r="C1309" s="5"/>
      <c r="D1309" s="5" t="s">
        <v>62</v>
      </c>
      <c r="E1309" s="72">
        <v>0</v>
      </c>
      <c r="F1309" s="71">
        <v>0</v>
      </c>
      <c r="G1309" s="52">
        <v>2168</v>
      </c>
      <c r="H1309" s="5" t="s">
        <v>13636</v>
      </c>
      <c r="I1309" s="5">
        <v>1</v>
      </c>
      <c r="J1309" s="72" t="s">
        <v>25676</v>
      </c>
      <c r="K1309" s="71">
        <v>200</v>
      </c>
      <c r="L1309" s="64">
        <v>0</v>
      </c>
      <c r="M1309" s="5">
        <v>17</v>
      </c>
      <c r="N1309" s="5">
        <v>1324</v>
      </c>
      <c r="O1309" s="47" t="s">
        <v>21589</v>
      </c>
      <c r="P1309" s="46" t="s">
        <v>21591</v>
      </c>
      <c r="Q1309" s="2" t="str">
        <f t="shared" si="158"/>
        <v>&lt;a href="set02\obituaries\griggs_county_sentinel\1899_-_1906\west,_ole_h_death_notice_december_7,_1905_p1_gcs.pdf"&gt;West, Ole H&lt;/a&gt;</v>
      </c>
      <c r="T1309" s="39">
        <f t="shared" si="154"/>
        <v>1905</v>
      </c>
      <c r="U1309" s="2">
        <f t="shared" si="155"/>
        <v>12</v>
      </c>
      <c r="V1309" s="2">
        <f t="shared" si="156"/>
        <v>12</v>
      </c>
      <c r="W1309" s="2">
        <f t="shared" si="157"/>
        <v>7</v>
      </c>
      <c r="X1309" s="2">
        <f t="shared" si="159"/>
        <v>130</v>
      </c>
    </row>
    <row r="1310" spans="1:24" x14ac:dyDescent="0.25">
      <c r="A1310" s="2">
        <v>343</v>
      </c>
      <c r="B1310" s="4" t="s">
        <v>8046</v>
      </c>
      <c r="C1310" s="5"/>
      <c r="D1310" s="5" t="s">
        <v>64</v>
      </c>
      <c r="E1310" s="72" t="s">
        <v>24855</v>
      </c>
      <c r="F1310" s="71" t="s">
        <v>25215</v>
      </c>
      <c r="G1310" s="52">
        <v>2175</v>
      </c>
      <c r="H1310" s="5" t="s">
        <v>13636</v>
      </c>
      <c r="I1310" s="5">
        <v>1</v>
      </c>
      <c r="J1310" s="72" t="s">
        <v>24855</v>
      </c>
      <c r="K1310" s="71">
        <v>4</v>
      </c>
      <c r="L1310" s="64">
        <v>0</v>
      </c>
      <c r="M1310" s="5">
        <v>17</v>
      </c>
      <c r="N1310" s="5">
        <v>1308</v>
      </c>
      <c r="O1310" s="47" t="s">
        <v>21573</v>
      </c>
      <c r="P1310" s="46" t="s">
        <v>21591</v>
      </c>
      <c r="Q1310" s="2" t="str">
        <f t="shared" si="158"/>
        <v>&lt;a href="set02\obituaries\griggs_county_sentinel\1899_-_1906\patterson,_queenie_obituary_december_14,_1905_p1_gcs.pdf"&gt;Patterson, Queenie&lt;/a&gt;</v>
      </c>
      <c r="T1310" s="39">
        <f t="shared" si="154"/>
        <v>1905</v>
      </c>
      <c r="U1310" s="2">
        <f t="shared" si="155"/>
        <v>12</v>
      </c>
      <c r="V1310" s="2">
        <f t="shared" si="156"/>
        <v>12</v>
      </c>
      <c r="W1310" s="2">
        <f t="shared" si="157"/>
        <v>14</v>
      </c>
      <c r="X1310" s="2">
        <f t="shared" si="159"/>
        <v>141</v>
      </c>
    </row>
    <row r="1311" spans="1:24" x14ac:dyDescent="0.25">
      <c r="A1311" s="2">
        <v>2091</v>
      </c>
      <c r="B1311" s="4" t="s">
        <v>6532</v>
      </c>
      <c r="C1311" s="5"/>
      <c r="D1311" s="5" t="s">
        <v>64</v>
      </c>
      <c r="E1311" s="72" t="s">
        <v>632</v>
      </c>
      <c r="F1311" s="71">
        <v>0</v>
      </c>
      <c r="G1311" s="52">
        <v>2175</v>
      </c>
      <c r="H1311" s="5" t="s">
        <v>13636</v>
      </c>
      <c r="I1311" s="5">
        <v>1</v>
      </c>
      <c r="J1311" s="72" t="s">
        <v>632</v>
      </c>
      <c r="K1311" s="71">
        <v>200</v>
      </c>
      <c r="L1311" s="64">
        <v>0</v>
      </c>
      <c r="M1311" s="5">
        <v>17</v>
      </c>
      <c r="N1311" s="5">
        <v>1276</v>
      </c>
      <c r="O1311" s="47" t="s">
        <v>21541</v>
      </c>
      <c r="P1311" s="46" t="s">
        <v>21591</v>
      </c>
      <c r="Q1311" s="2" t="str">
        <f t="shared" si="158"/>
        <v>&lt;a href="set02\obituaries\griggs_county_sentinel\1899_-_1906\enger,_inez_obituary_december_14,_1905_p1_gcs.pdf"&gt;Enger, Inez&lt;/a&gt;</v>
      </c>
      <c r="T1311" s="39">
        <f t="shared" si="154"/>
        <v>1905</v>
      </c>
      <c r="U1311" s="2">
        <f t="shared" si="155"/>
        <v>12</v>
      </c>
      <c r="V1311" s="2">
        <f t="shared" si="156"/>
        <v>12</v>
      </c>
      <c r="W1311" s="2">
        <f t="shared" si="157"/>
        <v>14</v>
      </c>
      <c r="X1311" s="2">
        <f t="shared" si="159"/>
        <v>127</v>
      </c>
    </row>
    <row r="1312" spans="1:24" x14ac:dyDescent="0.25">
      <c r="A1312" s="2">
        <v>390</v>
      </c>
      <c r="B1312" s="4" t="s">
        <v>8011</v>
      </c>
      <c r="C1312" s="5"/>
      <c r="D1312" s="5" t="s">
        <v>62</v>
      </c>
      <c r="E1312" s="72" t="s">
        <v>25202</v>
      </c>
      <c r="F1312" s="71">
        <v>7</v>
      </c>
      <c r="G1312" s="52">
        <v>2182</v>
      </c>
      <c r="H1312" s="5" t="s">
        <v>13636</v>
      </c>
      <c r="I1312" s="5">
        <v>1</v>
      </c>
      <c r="J1312" s="72" t="s">
        <v>25202</v>
      </c>
      <c r="K1312" s="71">
        <v>7</v>
      </c>
      <c r="L1312" s="64">
        <v>0</v>
      </c>
      <c r="M1312" s="5">
        <v>17</v>
      </c>
      <c r="N1312" s="5">
        <v>1259</v>
      </c>
      <c r="O1312" s="47" t="s">
        <v>21524</v>
      </c>
      <c r="P1312" s="46" t="s">
        <v>21591</v>
      </c>
      <c r="Q1312" s="2" t="str">
        <f t="shared" si="158"/>
        <v>&lt;a href="set02\obituaries\griggs_county_sentinel\1899_-_1906\alm,_7_yr_old_son_of_landlord_death_notice_december_21,_1905_p5_gcs.pdf"&gt;Alm, 7 yr old son of Landlord&lt;/a&gt;</v>
      </c>
      <c r="T1312" s="39">
        <f t="shared" si="154"/>
        <v>1905</v>
      </c>
      <c r="U1312" s="2">
        <f t="shared" si="155"/>
        <v>12</v>
      </c>
      <c r="V1312" s="2">
        <f t="shared" si="156"/>
        <v>12</v>
      </c>
      <c r="W1312" s="2">
        <f t="shared" si="157"/>
        <v>21</v>
      </c>
      <c r="X1312" s="2">
        <f t="shared" si="159"/>
        <v>167</v>
      </c>
    </row>
    <row r="1313" spans="1:24" x14ac:dyDescent="0.25">
      <c r="A1313" s="2">
        <v>1667</v>
      </c>
      <c r="B1313" s="4" t="s">
        <v>6564</v>
      </c>
      <c r="C1313" s="5"/>
      <c r="D1313" s="5" t="s">
        <v>64</v>
      </c>
      <c r="E1313" s="72" t="s">
        <v>25147</v>
      </c>
      <c r="F1313" s="71" t="s">
        <v>25214</v>
      </c>
      <c r="G1313" s="52">
        <v>2189</v>
      </c>
      <c r="H1313" s="5" t="s">
        <v>13636</v>
      </c>
      <c r="I1313" s="5">
        <v>1</v>
      </c>
      <c r="J1313" s="72" t="s">
        <v>25147</v>
      </c>
      <c r="K1313" s="71">
        <v>80</v>
      </c>
      <c r="L1313" s="64">
        <v>0</v>
      </c>
      <c r="M1313" s="5">
        <v>17</v>
      </c>
      <c r="N1313" s="5">
        <v>1307</v>
      </c>
      <c r="O1313" s="47" t="s">
        <v>21572</v>
      </c>
      <c r="P1313" s="46" t="s">
        <v>21591</v>
      </c>
      <c r="Q1313" s="2" t="str">
        <f t="shared" si="158"/>
        <v>&lt;a href="set02\obituaries\griggs_county_sentinel\1899_-_1906\opheim,_mrs._omund_nelson_obituary_december_28,_1905_p1_gcs.pdf"&gt;Opheim, Mrs. Omund Nelson&lt;/a&gt;</v>
      </c>
      <c r="T1313" s="39">
        <f t="shared" si="154"/>
        <v>1905</v>
      </c>
      <c r="U1313" s="2">
        <f t="shared" si="155"/>
        <v>12</v>
      </c>
      <c r="V1313" s="2">
        <f t="shared" si="156"/>
        <v>12</v>
      </c>
      <c r="W1313" s="2">
        <f t="shared" si="157"/>
        <v>28</v>
      </c>
      <c r="X1313" s="2">
        <f t="shared" si="159"/>
        <v>155</v>
      </c>
    </row>
    <row r="1314" spans="1:24" x14ac:dyDescent="0.25">
      <c r="A1314" s="2">
        <v>1228</v>
      </c>
      <c r="B1314" s="4" t="s">
        <v>8028</v>
      </c>
      <c r="C1314" s="5"/>
      <c r="D1314" s="5" t="s">
        <v>64</v>
      </c>
      <c r="E1314" s="72" t="s">
        <v>24851</v>
      </c>
      <c r="F1314" s="71">
        <v>57</v>
      </c>
      <c r="G1314" s="52">
        <v>2203</v>
      </c>
      <c r="H1314" s="5" t="s">
        <v>13636</v>
      </c>
      <c r="I1314" s="5">
        <v>4</v>
      </c>
      <c r="J1314" s="72" t="s">
        <v>24851</v>
      </c>
      <c r="K1314" s="71">
        <v>57</v>
      </c>
      <c r="L1314" s="64">
        <v>0</v>
      </c>
      <c r="M1314" s="5">
        <v>17</v>
      </c>
      <c r="N1314" s="5">
        <v>1280</v>
      </c>
      <c r="O1314" s="47" t="s">
        <v>21545</v>
      </c>
      <c r="P1314" s="46" t="s">
        <v>21591</v>
      </c>
      <c r="Q1314" s="2" t="str">
        <f t="shared" si="158"/>
        <v>&lt;a href="set02\obituaries\griggs_county_sentinel\1899_-_1906\graham,_mrs._david_obituary_january_11,_1906_p4_gcs.pdf"&gt;Graham, Mrs. David&lt;/a&gt;</v>
      </c>
      <c r="T1314" s="39">
        <f t="shared" si="154"/>
        <v>1906</v>
      </c>
      <c r="U1314" s="2">
        <f t="shared" si="155"/>
        <v>1</v>
      </c>
      <c r="V1314" s="2">
        <f t="shared" si="156"/>
        <v>1</v>
      </c>
      <c r="W1314" s="2">
        <f t="shared" si="157"/>
        <v>11</v>
      </c>
      <c r="X1314" s="2">
        <f t="shared" si="159"/>
        <v>140</v>
      </c>
    </row>
    <row r="1315" spans="1:24" x14ac:dyDescent="0.25">
      <c r="A1315" s="2">
        <v>1352</v>
      </c>
      <c r="B1315" s="4" t="s">
        <v>8039</v>
      </c>
      <c r="C1315" s="5"/>
      <c r="D1315" s="5" t="s">
        <v>64</v>
      </c>
      <c r="E1315" s="72">
        <v>0</v>
      </c>
      <c r="F1315" s="71">
        <v>63</v>
      </c>
      <c r="G1315" s="52">
        <v>2217</v>
      </c>
      <c r="H1315" s="5" t="s">
        <v>13636</v>
      </c>
      <c r="I1315" s="5">
        <v>1</v>
      </c>
      <c r="J1315" s="72" t="s">
        <v>25676</v>
      </c>
      <c r="K1315" s="71">
        <v>63</v>
      </c>
      <c r="L1315" s="64">
        <v>0</v>
      </c>
      <c r="M1315" s="5">
        <v>17</v>
      </c>
      <c r="N1315" s="5">
        <v>1296</v>
      </c>
      <c r="O1315" s="47" t="s">
        <v>21561</v>
      </c>
      <c r="P1315" s="46" t="s">
        <v>21591</v>
      </c>
      <c r="Q1315" s="2" t="str">
        <f t="shared" si="158"/>
        <v>&lt;a href="set02\obituaries\griggs_county_sentinel\1899_-_1906\larson,_mrs._helga_obituary_january_25,_1906_p1_gcs.pdf"&gt;Larson, Mrs. Helga&lt;/a&gt;</v>
      </c>
      <c r="T1315" s="39">
        <f t="shared" si="154"/>
        <v>1906</v>
      </c>
      <c r="U1315" s="2">
        <f t="shared" si="155"/>
        <v>1</v>
      </c>
      <c r="V1315" s="2">
        <f t="shared" si="156"/>
        <v>1</v>
      </c>
      <c r="W1315" s="2">
        <f t="shared" si="157"/>
        <v>25</v>
      </c>
      <c r="X1315" s="2">
        <f t="shared" si="159"/>
        <v>140</v>
      </c>
    </row>
    <row r="1316" spans="1:24" x14ac:dyDescent="0.25">
      <c r="A1316" s="2">
        <v>1961</v>
      </c>
      <c r="B1316" s="4" t="s">
        <v>8017</v>
      </c>
      <c r="C1316" s="5"/>
      <c r="D1316" s="5" t="s">
        <v>64</v>
      </c>
      <c r="E1316" s="72">
        <v>0</v>
      </c>
      <c r="F1316" s="71">
        <v>0</v>
      </c>
      <c r="G1316" s="52">
        <v>2238</v>
      </c>
      <c r="H1316" s="5" t="s">
        <v>13636</v>
      </c>
      <c r="I1316" s="5">
        <v>1</v>
      </c>
      <c r="J1316" s="72" t="s">
        <v>25676</v>
      </c>
      <c r="K1316" s="71">
        <v>200</v>
      </c>
      <c r="L1316" s="64">
        <v>0</v>
      </c>
      <c r="M1316" s="5">
        <v>17</v>
      </c>
      <c r="N1316" s="5">
        <v>1267</v>
      </c>
      <c r="O1316" s="47" t="s">
        <v>21532</v>
      </c>
      <c r="P1316" s="46" t="s">
        <v>21591</v>
      </c>
      <c r="Q1316" s="2" t="str">
        <f t="shared" si="158"/>
        <v>&lt;a href="set02\obituaries\griggs_county_sentinel\1899_-_1906\burns,_mrs._peter_obituary_february_15,_1906_p1_gcs.pdf"&gt;Burns, Mrs. Peter&lt;/a&gt;</v>
      </c>
      <c r="T1316" s="39">
        <f t="shared" si="154"/>
        <v>1906</v>
      </c>
      <c r="U1316" s="2">
        <f t="shared" si="155"/>
        <v>2</v>
      </c>
      <c r="V1316" s="2">
        <f t="shared" si="156"/>
        <v>2</v>
      </c>
      <c r="W1316" s="2">
        <f t="shared" si="157"/>
        <v>15</v>
      </c>
      <c r="X1316" s="2">
        <f t="shared" si="159"/>
        <v>139</v>
      </c>
    </row>
    <row r="1317" spans="1:24" x14ac:dyDescent="0.25">
      <c r="A1317" s="2">
        <v>1821</v>
      </c>
      <c r="B1317" s="4" t="s">
        <v>8012</v>
      </c>
      <c r="C1317" s="5" t="s">
        <v>8013</v>
      </c>
      <c r="D1317" s="5" t="s">
        <v>64</v>
      </c>
      <c r="E1317" s="72" t="s">
        <v>24886</v>
      </c>
      <c r="F1317" s="71">
        <v>0</v>
      </c>
      <c r="G1317" s="52">
        <v>2245</v>
      </c>
      <c r="H1317" s="5" t="s">
        <v>13636</v>
      </c>
      <c r="I1317" s="5">
        <v>1</v>
      </c>
      <c r="J1317" s="72" t="s">
        <v>24886</v>
      </c>
      <c r="K1317" s="71">
        <v>200</v>
      </c>
      <c r="L1317" s="64">
        <v>0</v>
      </c>
      <c r="M1317" s="5">
        <v>17</v>
      </c>
      <c r="N1317" s="5">
        <v>1260</v>
      </c>
      <c r="O1317" s="47" t="s">
        <v>21525</v>
      </c>
      <c r="P1317" s="46" t="s">
        <v>21591</v>
      </c>
      <c r="Q1317" s="2" t="str">
        <f t="shared" si="158"/>
        <v>&lt;a href="set02\obituaries\griggs_county_sentinel\1899_-_1906\anderson,_mrs._emil_(thune)_obituary_february_22,_1906_p1_gcs.pdf"&gt;Anderson, Mrs. Emil&lt;/a&gt;</v>
      </c>
      <c r="T1317" s="39">
        <f t="shared" si="154"/>
        <v>1906</v>
      </c>
      <c r="U1317" s="2">
        <f t="shared" si="155"/>
        <v>2</v>
      </c>
      <c r="V1317" s="2">
        <f t="shared" si="156"/>
        <v>2</v>
      </c>
      <c r="W1317" s="2">
        <f t="shared" si="157"/>
        <v>22</v>
      </c>
      <c r="X1317" s="2">
        <f t="shared" si="159"/>
        <v>151</v>
      </c>
    </row>
    <row r="1318" spans="1:24" x14ac:dyDescent="0.25">
      <c r="A1318" s="2">
        <v>1446</v>
      </c>
      <c r="B1318" s="4" t="s">
        <v>8014</v>
      </c>
      <c r="C1318" s="5"/>
      <c r="D1318" s="5" t="s">
        <v>64</v>
      </c>
      <c r="E1318" s="72" t="s">
        <v>24886</v>
      </c>
      <c r="F1318" s="71">
        <v>68</v>
      </c>
      <c r="G1318" s="52">
        <v>2259</v>
      </c>
      <c r="H1318" s="5" t="s">
        <v>13636</v>
      </c>
      <c r="I1318" s="5">
        <v>1</v>
      </c>
      <c r="J1318" s="72" t="s">
        <v>24886</v>
      </c>
      <c r="K1318" s="71">
        <v>68</v>
      </c>
      <c r="L1318" s="64">
        <v>0</v>
      </c>
      <c r="M1318" s="5">
        <v>17</v>
      </c>
      <c r="N1318" s="5">
        <v>1261</v>
      </c>
      <c r="O1318" s="47" t="s">
        <v>21526</v>
      </c>
      <c r="P1318" s="46" t="s">
        <v>21591</v>
      </c>
      <c r="Q1318" s="2" t="str">
        <f t="shared" si="158"/>
        <v>&lt;a href="set02\obituaries\griggs_county_sentinel\1899_-_1906\arndt,_mrs._carl_obituary_march_8,_1906_p1_gcs.pdf"&gt;Arndt, Mrs. Carl&lt;/a&gt;</v>
      </c>
      <c r="T1318" s="39">
        <f t="shared" si="154"/>
        <v>1906</v>
      </c>
      <c r="U1318" s="2">
        <f t="shared" si="155"/>
        <v>3</v>
      </c>
      <c r="V1318" s="2">
        <f t="shared" si="156"/>
        <v>3</v>
      </c>
      <c r="W1318" s="2">
        <f t="shared" si="157"/>
        <v>8</v>
      </c>
      <c r="X1318" s="2">
        <f t="shared" si="159"/>
        <v>133</v>
      </c>
    </row>
    <row r="1319" spans="1:24" x14ac:dyDescent="0.25">
      <c r="A1319" s="2">
        <v>2772</v>
      </c>
      <c r="B1319" s="4" t="s">
        <v>8049</v>
      </c>
      <c r="C1319" s="5"/>
      <c r="D1319" s="5" t="s">
        <v>64</v>
      </c>
      <c r="E1319" s="72">
        <v>0</v>
      </c>
      <c r="F1319" s="71">
        <v>0</v>
      </c>
      <c r="G1319" s="52">
        <v>2280</v>
      </c>
      <c r="H1319" s="5" t="s">
        <v>13636</v>
      </c>
      <c r="I1319" s="5">
        <v>1</v>
      </c>
      <c r="J1319" s="72" t="s">
        <v>25676</v>
      </c>
      <c r="K1319" s="71">
        <v>200</v>
      </c>
      <c r="L1319" s="64">
        <v>0</v>
      </c>
      <c r="M1319" s="5">
        <v>17</v>
      </c>
      <c r="N1319" s="5">
        <v>1311</v>
      </c>
      <c r="O1319" s="47" t="s">
        <v>21576</v>
      </c>
      <c r="P1319" s="46" t="s">
        <v>21591</v>
      </c>
      <c r="Q1319" s="2" t="str">
        <f t="shared" si="158"/>
        <v>&lt;a href="set02\obituaries\griggs_county_sentinel\1899_-_1906\robison,_charles_c_obituary_march_29,_1906_p1_gcs.pdf"&gt;Robison, Charles C&lt;/a&gt;</v>
      </c>
      <c r="T1319" s="39">
        <f t="shared" si="154"/>
        <v>1906</v>
      </c>
      <c r="U1319" s="2">
        <f t="shared" si="155"/>
        <v>3</v>
      </c>
      <c r="V1319" s="2">
        <f t="shared" si="156"/>
        <v>3</v>
      </c>
      <c r="W1319" s="2">
        <f t="shared" si="157"/>
        <v>29</v>
      </c>
      <c r="X1319" s="2">
        <f t="shared" si="159"/>
        <v>138</v>
      </c>
    </row>
    <row r="1320" spans="1:24" x14ac:dyDescent="0.25">
      <c r="A1320" s="2">
        <v>728</v>
      </c>
      <c r="B1320" s="4" t="s">
        <v>6840</v>
      </c>
      <c r="C1320" s="5"/>
      <c r="D1320" s="5" t="s">
        <v>64</v>
      </c>
      <c r="E1320" s="72" t="s">
        <v>24917</v>
      </c>
      <c r="F1320" s="71">
        <v>25</v>
      </c>
      <c r="G1320" s="52">
        <v>2287</v>
      </c>
      <c r="H1320" s="5" t="s">
        <v>13636</v>
      </c>
      <c r="I1320" s="5">
        <v>1</v>
      </c>
      <c r="J1320" s="72" t="s">
        <v>24917</v>
      </c>
      <c r="K1320" s="71">
        <v>25</v>
      </c>
      <c r="L1320" s="64">
        <v>0</v>
      </c>
      <c r="M1320" s="5">
        <v>17</v>
      </c>
      <c r="N1320" s="5">
        <v>1312</v>
      </c>
      <c r="O1320" s="47" t="s">
        <v>21577</v>
      </c>
      <c r="P1320" s="46" t="s">
        <v>21591</v>
      </c>
      <c r="Q1320" s="2" t="str">
        <f t="shared" si="158"/>
        <v>&lt;a href="set02\obituaries\griggs_county_sentinel\1899_-_1906\rood,_ragnel_olisa_obituary_april_5,_1906_p1_gcs.pdf"&gt;Rood, Ragnel Olisa&lt;/a&gt;</v>
      </c>
      <c r="T1320" s="39">
        <f t="shared" si="154"/>
        <v>1906</v>
      </c>
      <c r="U1320" s="2">
        <f t="shared" si="155"/>
        <v>4</v>
      </c>
      <c r="V1320" s="2">
        <f t="shared" si="156"/>
        <v>4</v>
      </c>
      <c r="W1320" s="2">
        <f t="shared" si="157"/>
        <v>5</v>
      </c>
      <c r="X1320" s="2">
        <f t="shared" si="159"/>
        <v>137</v>
      </c>
    </row>
    <row r="1321" spans="1:24" x14ac:dyDescent="0.25">
      <c r="A1321" s="2">
        <v>2198</v>
      </c>
      <c r="B1321" s="4" t="s">
        <v>8030</v>
      </c>
      <c r="C1321" s="5"/>
      <c r="D1321" s="5" t="s">
        <v>64</v>
      </c>
      <c r="E1321" s="72" t="s">
        <v>610</v>
      </c>
      <c r="F1321" s="71">
        <v>0</v>
      </c>
      <c r="G1321" s="52">
        <v>2294</v>
      </c>
      <c r="H1321" s="5" t="s">
        <v>13636</v>
      </c>
      <c r="I1321" s="5">
        <v>1</v>
      </c>
      <c r="J1321" s="72" t="s">
        <v>610</v>
      </c>
      <c r="K1321" s="71">
        <v>200</v>
      </c>
      <c r="L1321" s="64">
        <v>0</v>
      </c>
      <c r="M1321" s="5">
        <v>17</v>
      </c>
      <c r="N1321" s="5">
        <v>1283</v>
      </c>
      <c r="O1321" s="47" t="s">
        <v>21548</v>
      </c>
      <c r="P1321" s="46" t="s">
        <v>21591</v>
      </c>
      <c r="Q1321" s="2" t="str">
        <f t="shared" si="158"/>
        <v>&lt;a href="set02\obituaries\griggs_county_sentinel\1899_-_1906\hallber,_hilma_obituary_april_12,_1906_p1_gcs.pdf"&gt;Hallber, Hilma&lt;/a&gt;</v>
      </c>
      <c r="T1321" s="39">
        <f t="shared" si="154"/>
        <v>1906</v>
      </c>
      <c r="U1321" s="2">
        <f t="shared" si="155"/>
        <v>4</v>
      </c>
      <c r="V1321" s="2">
        <f t="shared" si="156"/>
        <v>4</v>
      </c>
      <c r="W1321" s="2">
        <f t="shared" si="157"/>
        <v>12</v>
      </c>
      <c r="X1321" s="2">
        <f t="shared" si="159"/>
        <v>130</v>
      </c>
    </row>
    <row r="1322" spans="1:24" x14ac:dyDescent="0.25">
      <c r="A1322" s="2">
        <v>997</v>
      </c>
      <c r="B1322" s="4" t="s">
        <v>8027</v>
      </c>
      <c r="C1322" s="5"/>
      <c r="D1322" s="5" t="s">
        <v>64</v>
      </c>
      <c r="E1322" s="72" t="s">
        <v>13510</v>
      </c>
      <c r="F1322" s="71">
        <v>43</v>
      </c>
      <c r="G1322" s="52">
        <v>2301</v>
      </c>
      <c r="H1322" s="5" t="s">
        <v>13636</v>
      </c>
      <c r="I1322" s="5">
        <v>8</v>
      </c>
      <c r="J1322" s="72" t="s">
        <v>13510</v>
      </c>
      <c r="K1322" s="71">
        <v>43</v>
      </c>
      <c r="L1322" s="64" t="s">
        <v>24862</v>
      </c>
      <c r="M1322" s="5">
        <v>17</v>
      </c>
      <c r="N1322" s="5">
        <v>1278</v>
      </c>
      <c r="O1322" s="47" t="s">
        <v>21543</v>
      </c>
      <c r="P1322" s="46" t="s">
        <v>21591</v>
      </c>
      <c r="Q1322" s="2" t="str">
        <f t="shared" si="158"/>
        <v>&lt;a href="set02\obituaries\griggs_county_sentinel\1899_-_1906\evenson,_mrs._ed_obituary_april_19,_1906_p8_gcs.pdf"&gt;Evenson, Mrs. Ed&lt;/a&gt;</v>
      </c>
      <c r="T1322" s="39">
        <f t="shared" si="154"/>
        <v>1906</v>
      </c>
      <c r="U1322" s="2">
        <f t="shared" si="155"/>
        <v>4</v>
      </c>
      <c r="V1322" s="2">
        <f t="shared" si="156"/>
        <v>4</v>
      </c>
      <c r="W1322" s="2">
        <f t="shared" si="157"/>
        <v>19</v>
      </c>
      <c r="X1322" s="2">
        <f t="shared" si="159"/>
        <v>134</v>
      </c>
    </row>
    <row r="1323" spans="1:24" x14ac:dyDescent="0.25">
      <c r="A1323" s="2">
        <v>1982</v>
      </c>
      <c r="B1323" s="4" t="s">
        <v>8019</v>
      </c>
      <c r="C1323" s="5"/>
      <c r="D1323" s="5" t="s">
        <v>62</v>
      </c>
      <c r="E1323" s="72">
        <v>0</v>
      </c>
      <c r="F1323" s="71">
        <v>0</v>
      </c>
      <c r="G1323" s="52">
        <v>2301</v>
      </c>
      <c r="H1323" s="5" t="s">
        <v>13636</v>
      </c>
      <c r="I1323" s="5">
        <v>1</v>
      </c>
      <c r="J1323" s="72" t="s">
        <v>25676</v>
      </c>
      <c r="K1323" s="71">
        <v>200</v>
      </c>
      <c r="L1323" s="64">
        <v>0</v>
      </c>
      <c r="M1323" s="5">
        <v>17</v>
      </c>
      <c r="N1323" s="5">
        <v>1269</v>
      </c>
      <c r="O1323" s="47" t="s">
        <v>21534</v>
      </c>
      <c r="P1323" s="46" t="s">
        <v>21591</v>
      </c>
      <c r="Q1323" s="2" t="str">
        <f t="shared" si="158"/>
        <v>&lt;a href="set02\obituaries\griggs_county_sentinel\1899_-_1906\cederson,_helena_death_notice_april_19,_1906_p1_gcs.pdf"&gt;Cederson, Helena&lt;/a&gt;</v>
      </c>
      <c r="T1323" s="39">
        <f t="shared" si="154"/>
        <v>1906</v>
      </c>
      <c r="U1323" s="2">
        <f t="shared" si="155"/>
        <v>4</v>
      </c>
      <c r="V1323" s="2">
        <f t="shared" si="156"/>
        <v>4</v>
      </c>
      <c r="W1323" s="2">
        <f t="shared" si="157"/>
        <v>19</v>
      </c>
      <c r="X1323" s="2">
        <f t="shared" si="159"/>
        <v>138</v>
      </c>
    </row>
    <row r="1324" spans="1:24" x14ac:dyDescent="0.25">
      <c r="A1324" s="2">
        <v>2425</v>
      </c>
      <c r="B1324" s="4" t="s">
        <v>8040</v>
      </c>
      <c r="C1324" s="5"/>
      <c r="D1324" s="5" t="s">
        <v>64</v>
      </c>
      <c r="E1324" s="72" t="s">
        <v>25208</v>
      </c>
      <c r="F1324" s="71">
        <v>0</v>
      </c>
      <c r="G1324" s="52">
        <v>2301</v>
      </c>
      <c r="H1324" s="5" t="s">
        <v>13636</v>
      </c>
      <c r="I1324" s="5">
        <v>1</v>
      </c>
      <c r="J1324" s="72" t="s">
        <v>25208</v>
      </c>
      <c r="K1324" s="71">
        <v>200</v>
      </c>
      <c r="L1324" s="64">
        <v>0</v>
      </c>
      <c r="M1324" s="5">
        <v>17</v>
      </c>
      <c r="N1324" s="5">
        <v>1297</v>
      </c>
      <c r="O1324" s="47" t="s">
        <v>21562</v>
      </c>
      <c r="P1324" s="46" t="s">
        <v>21591</v>
      </c>
      <c r="Q1324" s="2" t="str">
        <f t="shared" si="158"/>
        <v>&lt;a href="set02\obituaries\griggs_county_sentinel\1899_-_1906\larson,_unknown_obituary_april_19,_1906_p1_gcs.pdf"&gt;Larson, Unknown&lt;/a&gt;</v>
      </c>
      <c r="T1324" s="39">
        <f t="shared" si="154"/>
        <v>1906</v>
      </c>
      <c r="U1324" s="2">
        <f t="shared" si="155"/>
        <v>4</v>
      </c>
      <c r="V1324" s="2">
        <f t="shared" si="156"/>
        <v>4</v>
      </c>
      <c r="W1324" s="2">
        <f t="shared" si="157"/>
        <v>19</v>
      </c>
      <c r="X1324" s="2">
        <f t="shared" si="159"/>
        <v>132</v>
      </c>
    </row>
    <row r="1325" spans="1:24" x14ac:dyDescent="0.25">
      <c r="A1325" s="2">
        <v>267</v>
      </c>
      <c r="B1325" s="4" t="s">
        <v>6810</v>
      </c>
      <c r="C1325" s="5"/>
      <c r="D1325" s="5" t="s">
        <v>62</v>
      </c>
      <c r="E1325" s="72" t="s">
        <v>25055</v>
      </c>
      <c r="F1325" s="71" t="s">
        <v>25056</v>
      </c>
      <c r="G1325" s="52">
        <v>2329</v>
      </c>
      <c r="H1325" s="5" t="s">
        <v>13636</v>
      </c>
      <c r="I1325" s="5">
        <v>1</v>
      </c>
      <c r="J1325" s="72" t="s">
        <v>25055</v>
      </c>
      <c r="K1325" s="71">
        <v>2</v>
      </c>
      <c r="L1325" s="64">
        <v>0</v>
      </c>
      <c r="M1325" s="5">
        <v>17</v>
      </c>
      <c r="N1325" s="5">
        <v>1279</v>
      </c>
      <c r="O1325" s="47" t="s">
        <v>21544</v>
      </c>
      <c r="P1325" s="46" t="s">
        <v>21591</v>
      </c>
      <c r="Q1325" s="2" t="str">
        <f t="shared" si="158"/>
        <v>&lt;a href="set02\obituaries\griggs_county_sentinel\1899_-_1906\fellows,_phyllis_death_notice_may_17,_1906_p1_gcs.pdf"&gt;Fellows, Phyllis&lt;/a&gt;</v>
      </c>
      <c r="T1325" s="39">
        <f t="shared" si="154"/>
        <v>1906</v>
      </c>
      <c r="U1325" s="2">
        <f t="shared" si="155"/>
        <v>5</v>
      </c>
      <c r="V1325" s="2">
        <f t="shared" si="156"/>
        <v>5</v>
      </c>
      <c r="W1325" s="2">
        <f t="shared" si="157"/>
        <v>17</v>
      </c>
      <c r="X1325" s="2">
        <f t="shared" si="159"/>
        <v>136</v>
      </c>
    </row>
    <row r="1326" spans="1:24" x14ac:dyDescent="0.25">
      <c r="A1326" s="2">
        <v>405</v>
      </c>
      <c r="B1326" s="4" t="s">
        <v>8058</v>
      </c>
      <c r="C1326" s="5"/>
      <c r="D1326" s="5" t="s">
        <v>64</v>
      </c>
      <c r="E1326" s="72" t="s">
        <v>25151</v>
      </c>
      <c r="F1326" s="71">
        <v>7</v>
      </c>
      <c r="G1326" s="52">
        <v>2336</v>
      </c>
      <c r="H1326" s="5" t="s">
        <v>13636</v>
      </c>
      <c r="I1326" s="5">
        <v>1</v>
      </c>
      <c r="J1326" s="72" t="s">
        <v>25151</v>
      </c>
      <c r="K1326" s="71">
        <v>7</v>
      </c>
      <c r="L1326" s="64">
        <v>0</v>
      </c>
      <c r="M1326" s="5">
        <v>17</v>
      </c>
      <c r="N1326" s="5">
        <v>1325</v>
      </c>
      <c r="O1326" s="47" t="s">
        <v>21590</v>
      </c>
      <c r="P1326" s="46" t="s">
        <v>21591</v>
      </c>
      <c r="Q1326" s="2" t="str">
        <f t="shared" si="158"/>
        <v>&lt;a href="set02\obituaries\griggs_county_sentinel\1899_-_1906\wiklund,_7_yr_old_dau_of_aksel_obituary_may_24,_1906_p1_gcs.pdf"&gt;Wiklund, 7 yr old dau of Aksel&lt;/a&gt;</v>
      </c>
      <c r="T1326" s="39">
        <f t="shared" si="154"/>
        <v>1906</v>
      </c>
      <c r="U1326" s="2">
        <f t="shared" si="155"/>
        <v>5</v>
      </c>
      <c r="V1326" s="2">
        <f t="shared" si="156"/>
        <v>5</v>
      </c>
      <c r="W1326" s="2">
        <f t="shared" si="157"/>
        <v>24</v>
      </c>
      <c r="X1326" s="2">
        <f t="shared" si="159"/>
        <v>160</v>
      </c>
    </row>
    <row r="1327" spans="1:24" x14ac:dyDescent="0.25">
      <c r="A1327" s="2">
        <v>824</v>
      </c>
      <c r="B1327" s="4" t="s">
        <v>8016</v>
      </c>
      <c r="C1327" s="5"/>
      <c r="D1327" s="5" t="s">
        <v>64</v>
      </c>
      <c r="E1327" s="72" t="s">
        <v>24886</v>
      </c>
      <c r="F1327" s="71">
        <v>30</v>
      </c>
      <c r="G1327" s="52">
        <v>2350</v>
      </c>
      <c r="H1327" s="5" t="s">
        <v>13636</v>
      </c>
      <c r="I1327" s="5">
        <v>8</v>
      </c>
      <c r="J1327" s="72" t="s">
        <v>24886</v>
      </c>
      <c r="K1327" s="71">
        <v>30</v>
      </c>
      <c r="L1327" s="64">
        <v>0</v>
      </c>
      <c r="M1327" s="5">
        <v>17</v>
      </c>
      <c r="N1327" s="5">
        <v>1266</v>
      </c>
      <c r="O1327" s="47" t="s">
        <v>21531</v>
      </c>
      <c r="P1327" s="46" t="s">
        <v>21591</v>
      </c>
      <c r="Q1327" s="2" t="str">
        <f t="shared" si="158"/>
        <v>&lt;a href="set02\obituaries\griggs_county_sentinel\1899_-_1906\borgerson,_ole_obituary_june_7,_1906_p8_gcs.pdf"&gt;Borgerson, Ole&lt;/a&gt;</v>
      </c>
      <c r="T1327" s="39">
        <f t="shared" si="154"/>
        <v>1906</v>
      </c>
      <c r="U1327" s="2">
        <f t="shared" si="155"/>
        <v>6</v>
      </c>
      <c r="V1327" s="2">
        <f t="shared" si="156"/>
        <v>6</v>
      </c>
      <c r="W1327" s="2">
        <f t="shared" si="157"/>
        <v>7</v>
      </c>
      <c r="X1327" s="2">
        <f t="shared" si="159"/>
        <v>128</v>
      </c>
    </row>
    <row r="1328" spans="1:24" x14ac:dyDescent="0.25">
      <c r="A1328" s="2">
        <v>2298</v>
      </c>
      <c r="B1328" s="4" t="s">
        <v>8032</v>
      </c>
      <c r="C1328" s="5"/>
      <c r="D1328" s="5" t="s">
        <v>64</v>
      </c>
      <c r="E1328" s="77">
        <v>0</v>
      </c>
      <c r="F1328" s="71">
        <v>0</v>
      </c>
      <c r="G1328" s="52">
        <v>2350</v>
      </c>
      <c r="H1328" s="5" t="s">
        <v>13636</v>
      </c>
      <c r="I1328" s="5">
        <v>8</v>
      </c>
      <c r="J1328" s="72" t="s">
        <v>25676</v>
      </c>
      <c r="K1328" s="71">
        <v>200</v>
      </c>
      <c r="L1328" s="64">
        <v>0</v>
      </c>
      <c r="M1328" s="5">
        <v>17</v>
      </c>
      <c r="N1328" s="5">
        <v>1285</v>
      </c>
      <c r="O1328" s="47" t="s">
        <v>21550</v>
      </c>
      <c r="P1328" s="46" t="s">
        <v>21591</v>
      </c>
      <c r="Q1328" s="2" t="str">
        <f t="shared" si="158"/>
        <v>&lt;a href="set02\obituaries\griggs_county_sentinel\1899_-_1906\huntley,_mr._obituary_june_7,_1906_p8_gcs.pdf"&gt;Huntley, Mr.&lt;/a&gt;</v>
      </c>
      <c r="T1328" s="39">
        <f t="shared" si="154"/>
        <v>1906</v>
      </c>
      <c r="U1328" s="2">
        <f t="shared" si="155"/>
        <v>6</v>
      </c>
      <c r="V1328" s="2">
        <f t="shared" si="156"/>
        <v>6</v>
      </c>
      <c r="W1328" s="2">
        <f t="shared" si="157"/>
        <v>7</v>
      </c>
      <c r="X1328" s="2">
        <f t="shared" si="159"/>
        <v>124</v>
      </c>
    </row>
    <row r="1329" spans="1:24" x14ac:dyDescent="0.25">
      <c r="A1329" s="2">
        <v>765</v>
      </c>
      <c r="B1329" s="4" t="s">
        <v>6812</v>
      </c>
      <c r="C1329" s="5"/>
      <c r="D1329" s="5" t="s">
        <v>64</v>
      </c>
      <c r="E1329" s="72" t="s">
        <v>24886</v>
      </c>
      <c r="F1329" s="71">
        <v>27</v>
      </c>
      <c r="G1329" s="52">
        <v>2364</v>
      </c>
      <c r="H1329" s="5" t="s">
        <v>13636</v>
      </c>
      <c r="I1329" s="5">
        <v>1</v>
      </c>
      <c r="J1329" s="72" t="s">
        <v>24886</v>
      </c>
      <c r="K1329" s="71">
        <v>27</v>
      </c>
      <c r="L1329" s="64">
        <v>0</v>
      </c>
      <c r="M1329" s="5">
        <v>17</v>
      </c>
      <c r="N1329" s="5">
        <v>1281</v>
      </c>
      <c r="O1329" s="47" t="s">
        <v>21546</v>
      </c>
      <c r="P1329" s="46" t="s">
        <v>21591</v>
      </c>
      <c r="Q1329" s="2" t="str">
        <f t="shared" si="158"/>
        <v>&lt;a href="set02\obituaries\griggs_county_sentinel\1899_-_1906\greenland,_minnie_obituary_june_21,_1906_p1_gcs.pdf"&gt;Greenland, Minnie&lt;/a&gt;</v>
      </c>
      <c r="T1329" s="39">
        <f t="shared" si="154"/>
        <v>1906</v>
      </c>
      <c r="U1329" s="2">
        <f t="shared" si="155"/>
        <v>6</v>
      </c>
      <c r="V1329" s="2">
        <f t="shared" si="156"/>
        <v>6</v>
      </c>
      <c r="W1329" s="2">
        <f t="shared" si="157"/>
        <v>21</v>
      </c>
      <c r="X1329" s="2">
        <f t="shared" si="159"/>
        <v>135</v>
      </c>
    </row>
    <row r="1330" spans="1:24" x14ac:dyDescent="0.25">
      <c r="A1330" s="2">
        <v>101</v>
      </c>
      <c r="B1330" s="4" t="s">
        <v>8054</v>
      </c>
      <c r="C1330" s="5"/>
      <c r="D1330" s="5" t="s">
        <v>62</v>
      </c>
      <c r="E1330" s="72">
        <v>0</v>
      </c>
      <c r="F1330" s="71" t="s">
        <v>25219</v>
      </c>
      <c r="G1330" s="52">
        <v>2378</v>
      </c>
      <c r="H1330" s="5" t="s">
        <v>13636</v>
      </c>
      <c r="I1330" s="5">
        <v>1</v>
      </c>
      <c r="J1330" s="72" t="s">
        <v>25676</v>
      </c>
      <c r="K1330" s="71">
        <v>0</v>
      </c>
      <c r="L1330" s="64">
        <v>0</v>
      </c>
      <c r="M1330" s="5">
        <v>17</v>
      </c>
      <c r="N1330" s="5">
        <v>1321</v>
      </c>
      <c r="O1330" s="47" t="s">
        <v>21586</v>
      </c>
      <c r="P1330" s="46" t="s">
        <v>21591</v>
      </c>
      <c r="Q1330" s="2" t="str">
        <f t="shared" si="158"/>
        <v>&lt;a href="set02\obituaries\griggs_county_sentinel\1899_-_1906\stringer,_twins_of_william_birth_and_death_july_5,_1906_p1_gcs.pdf"&gt;Stringer, Twins of William&lt;/a&gt;</v>
      </c>
      <c r="T1330" s="39">
        <f t="shared" ref="T1330:T1393" si="160">YEAR(G1330)</f>
        <v>1906</v>
      </c>
      <c r="U1330" s="2">
        <f t="shared" ref="U1330:U1393" si="161">MONTH(G1330)</f>
        <v>7</v>
      </c>
      <c r="V1330" s="2">
        <f t="shared" ref="V1330:V1393" si="162">U1330</f>
        <v>7</v>
      </c>
      <c r="W1330" s="2">
        <f t="shared" ref="W1330:W1393" si="163">DAY(G1330)</f>
        <v>5</v>
      </c>
      <c r="X1330" s="2">
        <f t="shared" si="159"/>
        <v>159</v>
      </c>
    </row>
    <row r="1331" spans="1:24" x14ac:dyDescent="0.25">
      <c r="A1331" s="2">
        <v>2794</v>
      </c>
      <c r="B1331" s="4" t="s">
        <v>6841</v>
      </c>
      <c r="C1331" s="5"/>
      <c r="D1331" s="5" t="s">
        <v>64</v>
      </c>
      <c r="E1331" s="72" t="s">
        <v>25067</v>
      </c>
      <c r="F1331" s="71">
        <v>0</v>
      </c>
      <c r="G1331" s="52">
        <v>2392</v>
      </c>
      <c r="H1331" s="5" t="s">
        <v>13636</v>
      </c>
      <c r="I1331" s="5">
        <v>1</v>
      </c>
      <c r="J1331" s="72" t="s">
        <v>25067</v>
      </c>
      <c r="K1331" s="71">
        <v>200</v>
      </c>
      <c r="L1331" s="64">
        <v>0</v>
      </c>
      <c r="M1331" s="5">
        <v>17</v>
      </c>
      <c r="N1331" s="5">
        <v>1313</v>
      </c>
      <c r="O1331" s="47" t="s">
        <v>21578</v>
      </c>
      <c r="P1331" s="46" t="s">
        <v>21591</v>
      </c>
      <c r="Q1331" s="2" t="str">
        <f t="shared" si="158"/>
        <v>&lt;a href="set02\obituaries\griggs_county_sentinel\1899_-_1906\rudquist,_mrs._obituary_july_19,_1906_p1_gcs.pdf"&gt;Rudquist, Mrs.&lt;/a&gt;</v>
      </c>
      <c r="T1331" s="39">
        <f t="shared" si="160"/>
        <v>1906</v>
      </c>
      <c r="U1331" s="2">
        <f t="shared" si="161"/>
        <v>7</v>
      </c>
      <c r="V1331" s="2">
        <f t="shared" si="162"/>
        <v>7</v>
      </c>
      <c r="W1331" s="2">
        <f t="shared" si="163"/>
        <v>19</v>
      </c>
      <c r="X1331" s="2">
        <f t="shared" si="159"/>
        <v>129</v>
      </c>
    </row>
    <row r="1332" spans="1:24" x14ac:dyDescent="0.25">
      <c r="A1332" s="2">
        <v>1047</v>
      </c>
      <c r="B1332" s="4" t="s">
        <v>8202</v>
      </c>
      <c r="C1332" s="5"/>
      <c r="D1332" s="5" t="s">
        <v>64</v>
      </c>
      <c r="E1332" s="72" t="s">
        <v>24875</v>
      </c>
      <c r="F1332" s="71">
        <v>46</v>
      </c>
      <c r="G1332" s="52">
        <v>2040</v>
      </c>
      <c r="H1332" s="5" t="s">
        <v>13629</v>
      </c>
      <c r="I1332" s="5">
        <v>5</v>
      </c>
      <c r="J1332" s="72" t="s">
        <v>24875</v>
      </c>
      <c r="K1332" s="71">
        <v>46</v>
      </c>
      <c r="L1332" s="64" t="s">
        <v>25082</v>
      </c>
      <c r="M1332" s="5">
        <v>18</v>
      </c>
      <c r="N1332" s="5">
        <v>1355</v>
      </c>
      <c r="O1332" s="47" t="s">
        <v>21619</v>
      </c>
      <c r="P1332" s="46" t="s">
        <v>25767</v>
      </c>
      <c r="Q1332" s="2" t="str">
        <f t="shared" si="158"/>
        <v>&lt;a href="set01\obituaries\he\1905-1908\kalvik,_john_o_obit_august_1,_1905,_p5_he.pdf"&gt;Kalvik, John O&lt;/a&gt;</v>
      </c>
      <c r="T1332" s="39">
        <f t="shared" si="160"/>
        <v>1905</v>
      </c>
      <c r="U1332" s="2">
        <f t="shared" si="161"/>
        <v>8</v>
      </c>
      <c r="V1332" s="2">
        <f t="shared" si="162"/>
        <v>8</v>
      </c>
      <c r="W1332" s="2">
        <f t="shared" si="163"/>
        <v>1</v>
      </c>
      <c r="X1332" s="2">
        <f t="shared" si="159"/>
        <v>104</v>
      </c>
    </row>
    <row r="1333" spans="1:24" x14ac:dyDescent="0.25">
      <c r="A1333" s="2">
        <v>2051</v>
      </c>
      <c r="B1333" s="4" t="s">
        <v>8023</v>
      </c>
      <c r="C1333" s="5"/>
      <c r="D1333" s="5" t="s">
        <v>62</v>
      </c>
      <c r="E1333" s="72" t="s">
        <v>25077</v>
      </c>
      <c r="F1333" s="71">
        <v>0</v>
      </c>
      <c r="G1333" s="52">
        <v>2040</v>
      </c>
      <c r="H1333" s="5" t="s">
        <v>13629</v>
      </c>
      <c r="I1333" s="5">
        <v>1</v>
      </c>
      <c r="J1333" s="72" t="s">
        <v>25077</v>
      </c>
      <c r="K1333" s="71">
        <v>200</v>
      </c>
      <c r="L1333" s="64">
        <v>0</v>
      </c>
      <c r="M1333" s="5">
        <v>18</v>
      </c>
      <c r="N1333" s="5">
        <v>1347</v>
      </c>
      <c r="O1333" s="47" t="s">
        <v>21611</v>
      </c>
      <c r="P1333" s="46" t="s">
        <v>25767</v>
      </c>
      <c r="Q1333" s="2" t="str">
        <f t="shared" si="158"/>
        <v>&lt;a href="set01\obituaries\he\1905-1908\dickinson,_charley_drowned_august_1,_1905,_p1_he.pdf"&gt;Dickinson, Charley&lt;/a&gt;</v>
      </c>
      <c r="T1333" s="39">
        <f t="shared" si="160"/>
        <v>1905</v>
      </c>
      <c r="U1333" s="2">
        <f t="shared" si="161"/>
        <v>8</v>
      </c>
      <c r="V1333" s="2">
        <f t="shared" si="162"/>
        <v>8</v>
      </c>
      <c r="W1333" s="2">
        <f t="shared" si="163"/>
        <v>1</v>
      </c>
      <c r="X1333" s="2">
        <f t="shared" si="159"/>
        <v>115</v>
      </c>
    </row>
    <row r="1334" spans="1:24" x14ac:dyDescent="0.25">
      <c r="A1334" s="2">
        <v>1170</v>
      </c>
      <c r="B1334" s="4" t="s">
        <v>8219</v>
      </c>
      <c r="C1334" s="5"/>
      <c r="D1334" s="5" t="s">
        <v>64</v>
      </c>
      <c r="E1334" s="72" t="s">
        <v>25096</v>
      </c>
      <c r="F1334" s="71">
        <v>53</v>
      </c>
      <c r="G1334" s="52">
        <v>2047</v>
      </c>
      <c r="H1334" s="5" t="s">
        <v>13629</v>
      </c>
      <c r="I1334" s="5">
        <v>5</v>
      </c>
      <c r="J1334" s="72" t="s">
        <v>25096</v>
      </c>
      <c r="K1334" s="71">
        <v>53</v>
      </c>
      <c r="L1334" s="64">
        <v>0</v>
      </c>
      <c r="M1334" s="5">
        <v>18</v>
      </c>
      <c r="N1334" s="5">
        <v>1378</v>
      </c>
      <c r="O1334" s="47" t="s">
        <v>21642</v>
      </c>
      <c r="P1334" s="46" t="s">
        <v>25767</v>
      </c>
      <c r="Q1334" s="2" t="str">
        <f t="shared" si="158"/>
        <v>&lt;a href="set01\obituaries\he\1905-1908\powers,_alva_obit_august_8,_1905_p5_he.pdf"&gt;Powers, Alva&lt;/a&gt;</v>
      </c>
      <c r="T1334" s="39">
        <f t="shared" si="160"/>
        <v>1905</v>
      </c>
      <c r="U1334" s="2">
        <f t="shared" si="161"/>
        <v>8</v>
      </c>
      <c r="V1334" s="2">
        <f t="shared" si="162"/>
        <v>8</v>
      </c>
      <c r="W1334" s="2">
        <f t="shared" si="163"/>
        <v>8</v>
      </c>
      <c r="X1334" s="2">
        <f t="shared" si="159"/>
        <v>99</v>
      </c>
    </row>
    <row r="1335" spans="1:24" x14ac:dyDescent="0.25">
      <c r="A1335" s="2">
        <v>370</v>
      </c>
      <c r="B1335" s="4" t="s">
        <v>8044</v>
      </c>
      <c r="C1335" s="5"/>
      <c r="D1335" s="5" t="s">
        <v>64</v>
      </c>
      <c r="E1335" s="72" t="s">
        <v>24886</v>
      </c>
      <c r="F1335" s="71">
        <v>5</v>
      </c>
      <c r="G1335" s="52">
        <v>2061</v>
      </c>
      <c r="H1335" s="5" t="s">
        <v>13629</v>
      </c>
      <c r="I1335" s="5">
        <v>5</v>
      </c>
      <c r="J1335" s="72" t="s">
        <v>24886</v>
      </c>
      <c r="K1335" s="71">
        <v>5</v>
      </c>
      <c r="L1335" s="64">
        <v>0</v>
      </c>
      <c r="M1335" s="5">
        <v>18</v>
      </c>
      <c r="N1335" s="5">
        <v>1369</v>
      </c>
      <c r="O1335" s="47" t="s">
        <v>21633</v>
      </c>
      <c r="P1335" s="46" t="s">
        <v>25767</v>
      </c>
      <c r="Q1335" s="2" t="str">
        <f t="shared" si="158"/>
        <v>&lt;a href="set01\obituaries\he\1905-1908\mossing,_christian_obit_august_22,_1905_p5_he.pdf"&gt;Mossing, Christian&lt;/a&gt;</v>
      </c>
      <c r="T1335" s="39">
        <f t="shared" si="160"/>
        <v>1905</v>
      </c>
      <c r="U1335" s="2">
        <f t="shared" si="161"/>
        <v>8</v>
      </c>
      <c r="V1335" s="2">
        <f t="shared" si="162"/>
        <v>8</v>
      </c>
      <c r="W1335" s="2">
        <f t="shared" si="163"/>
        <v>22</v>
      </c>
      <c r="X1335" s="2">
        <f t="shared" si="159"/>
        <v>112</v>
      </c>
    </row>
    <row r="1336" spans="1:24" x14ac:dyDescent="0.25">
      <c r="A1336" s="2">
        <v>2734</v>
      </c>
      <c r="B1336" s="4" t="s">
        <v>8047</v>
      </c>
      <c r="C1336" s="5"/>
      <c r="D1336" s="5" t="s">
        <v>64</v>
      </c>
      <c r="E1336" s="72">
        <v>0</v>
      </c>
      <c r="F1336" s="71">
        <v>0</v>
      </c>
      <c r="G1336" s="52">
        <v>2068</v>
      </c>
      <c r="H1336" s="5" t="s">
        <v>13629</v>
      </c>
      <c r="I1336" s="5">
        <v>5</v>
      </c>
      <c r="J1336" s="72" t="s">
        <v>25676</v>
      </c>
      <c r="K1336" s="71">
        <v>200</v>
      </c>
      <c r="L1336" s="64">
        <v>0</v>
      </c>
      <c r="M1336" s="5">
        <v>18</v>
      </c>
      <c r="N1336" s="5">
        <v>1379</v>
      </c>
      <c r="O1336" s="47" t="s">
        <v>21643</v>
      </c>
      <c r="P1336" s="46" t="s">
        <v>25767</v>
      </c>
      <c r="Q1336" s="2" t="str">
        <f t="shared" si="158"/>
        <v>&lt;a href="set01\obituaries\he\1905-1908\qvamme,_mrs._obit_august_29,_1905_p5_he.pdf"&gt;Qvamme, Mrs.&lt;/a&gt;</v>
      </c>
      <c r="T1336" s="39">
        <f t="shared" si="160"/>
        <v>1905</v>
      </c>
      <c r="U1336" s="2">
        <f t="shared" si="161"/>
        <v>8</v>
      </c>
      <c r="V1336" s="2">
        <f t="shared" si="162"/>
        <v>8</v>
      </c>
      <c r="W1336" s="2">
        <f t="shared" si="163"/>
        <v>29</v>
      </c>
      <c r="X1336" s="2">
        <f t="shared" si="159"/>
        <v>100</v>
      </c>
    </row>
    <row r="1337" spans="1:24" x14ac:dyDescent="0.25">
      <c r="A1337" s="2">
        <v>2432</v>
      </c>
      <c r="B1337" s="4" t="s">
        <v>8209</v>
      </c>
      <c r="C1337" s="5"/>
      <c r="D1337" s="5" t="s">
        <v>64</v>
      </c>
      <c r="E1337" s="72" t="s">
        <v>25088</v>
      </c>
      <c r="F1337" s="71">
        <v>0</v>
      </c>
      <c r="G1337" s="52">
        <v>2082</v>
      </c>
      <c r="H1337" s="5" t="s">
        <v>13629</v>
      </c>
      <c r="I1337" s="5">
        <v>4</v>
      </c>
      <c r="J1337" s="72" t="s">
        <v>25088</v>
      </c>
      <c r="K1337" s="71">
        <v>200</v>
      </c>
      <c r="L1337" s="64">
        <v>0</v>
      </c>
      <c r="M1337" s="5">
        <v>18</v>
      </c>
      <c r="N1337" s="5">
        <v>1363</v>
      </c>
      <c r="O1337" s="47" t="s">
        <v>21627</v>
      </c>
      <c r="P1337" s="46" t="s">
        <v>25767</v>
      </c>
      <c r="Q1337" s="2" t="str">
        <f t="shared" si="158"/>
        <v>&lt;a href="set01\obituaries\he\1905-1908\lee,_william_obit_september_12,_1905_p4_he.pdf"&gt;Lee, William&lt;/a&gt;</v>
      </c>
      <c r="T1337" s="39">
        <f t="shared" si="160"/>
        <v>1905</v>
      </c>
      <c r="U1337" s="2">
        <f t="shared" si="161"/>
        <v>9</v>
      </c>
      <c r="V1337" s="2">
        <f t="shared" si="162"/>
        <v>9</v>
      </c>
      <c r="W1337" s="2">
        <f t="shared" si="163"/>
        <v>12</v>
      </c>
      <c r="X1337" s="2">
        <f t="shared" si="159"/>
        <v>103</v>
      </c>
    </row>
    <row r="1338" spans="1:24" x14ac:dyDescent="0.25">
      <c r="A1338" s="2">
        <v>1456</v>
      </c>
      <c r="B1338" s="4" t="s">
        <v>6571</v>
      </c>
      <c r="C1338" s="5"/>
      <c r="D1338" s="5" t="s">
        <v>72</v>
      </c>
      <c r="E1338" s="72" t="s">
        <v>25555</v>
      </c>
      <c r="F1338" s="71">
        <v>68</v>
      </c>
      <c r="G1338" s="52">
        <v>2089</v>
      </c>
      <c r="H1338" s="5" t="s">
        <v>13629</v>
      </c>
      <c r="I1338" s="5">
        <v>5</v>
      </c>
      <c r="J1338" s="72" t="s">
        <v>25555</v>
      </c>
      <c r="K1338" s="71">
        <v>68</v>
      </c>
      <c r="L1338" s="64">
        <v>0</v>
      </c>
      <c r="M1338" s="5">
        <v>18</v>
      </c>
      <c r="N1338" s="5">
        <v>1380</v>
      </c>
      <c r="O1338" s="47" t="s">
        <v>21644</v>
      </c>
      <c r="P1338" s="46" t="s">
        <v>25767</v>
      </c>
      <c r="Q1338" s="2" t="str">
        <f t="shared" si="158"/>
        <v>&lt;a href="set01\obituaries\he\1905-1908\sinclair,_daniel_funeral_attendees_struck_sept_19,_1905,_p5_he.pdf"&gt;Sinclair, Daniel&lt;/a&gt;</v>
      </c>
      <c r="T1338" s="39">
        <f t="shared" si="160"/>
        <v>1905</v>
      </c>
      <c r="U1338" s="2">
        <f t="shared" si="161"/>
        <v>9</v>
      </c>
      <c r="V1338" s="2">
        <f t="shared" si="162"/>
        <v>9</v>
      </c>
      <c r="W1338" s="2">
        <f t="shared" si="163"/>
        <v>19</v>
      </c>
      <c r="X1338" s="2">
        <f t="shared" si="159"/>
        <v>127</v>
      </c>
    </row>
    <row r="1339" spans="1:24" x14ac:dyDescent="0.25">
      <c r="A1339" s="2">
        <v>1457</v>
      </c>
      <c r="B1339" s="4" t="s">
        <v>6571</v>
      </c>
      <c r="C1339" s="5"/>
      <c r="D1339" s="5" t="s">
        <v>64</v>
      </c>
      <c r="E1339" s="72" t="s">
        <v>25555</v>
      </c>
      <c r="F1339" s="71">
        <v>68</v>
      </c>
      <c r="G1339" s="52">
        <v>2089</v>
      </c>
      <c r="H1339" s="5" t="s">
        <v>13629</v>
      </c>
      <c r="I1339" s="5">
        <v>5</v>
      </c>
      <c r="J1339" s="72" t="s">
        <v>25555</v>
      </c>
      <c r="K1339" s="71">
        <v>68</v>
      </c>
      <c r="L1339" s="64">
        <v>0</v>
      </c>
      <c r="M1339" s="5">
        <v>18</v>
      </c>
      <c r="N1339" s="5">
        <v>1381</v>
      </c>
      <c r="O1339" s="47" t="s">
        <v>21645</v>
      </c>
      <c r="P1339" s="46" t="s">
        <v>25767</v>
      </c>
      <c r="Q1339" s="2" t="str">
        <f t="shared" si="158"/>
        <v>&lt;a href="set01\obituaries\he\1905-1908\sinclair,_daniel_obit_september_19,_1905_p5_he.pdf"&gt;Sinclair, Daniel&lt;/a&gt;</v>
      </c>
      <c r="T1339" s="39">
        <f t="shared" si="160"/>
        <v>1905</v>
      </c>
      <c r="U1339" s="2">
        <f t="shared" si="161"/>
        <v>9</v>
      </c>
      <c r="V1339" s="2">
        <f t="shared" si="162"/>
        <v>9</v>
      </c>
      <c r="W1339" s="2">
        <f t="shared" si="163"/>
        <v>19</v>
      </c>
      <c r="X1339" s="2">
        <f t="shared" si="159"/>
        <v>111</v>
      </c>
    </row>
    <row r="1340" spans="1:24" x14ac:dyDescent="0.25">
      <c r="A1340" s="2">
        <v>227</v>
      </c>
      <c r="B1340" s="4" t="s">
        <v>8043</v>
      </c>
      <c r="C1340" s="5"/>
      <c r="D1340" s="5" t="s">
        <v>64</v>
      </c>
      <c r="E1340" s="72" t="s">
        <v>25211</v>
      </c>
      <c r="F1340" s="71" t="s">
        <v>25212</v>
      </c>
      <c r="G1340" s="52">
        <v>2103</v>
      </c>
      <c r="H1340" s="5" t="s">
        <v>13629</v>
      </c>
      <c r="I1340" s="5">
        <v>5</v>
      </c>
      <c r="J1340" s="72" t="s">
        <v>25211</v>
      </c>
      <c r="K1340" s="71">
        <v>1</v>
      </c>
      <c r="L1340" s="64">
        <v>0</v>
      </c>
      <c r="M1340" s="5">
        <v>18</v>
      </c>
      <c r="N1340" s="5">
        <v>1367</v>
      </c>
      <c r="O1340" s="47" t="s">
        <v>21631</v>
      </c>
      <c r="P1340" s="46" t="s">
        <v>25767</v>
      </c>
      <c r="Q1340" s="2" t="str">
        <f t="shared" si="158"/>
        <v>&lt;a href="set01\obituaries\he\1905-1908\mogaard,_hannah_obit_oct_3,_1905,_p5.pdf"&gt;Mogaard, Hannah&lt;/a&gt;</v>
      </c>
      <c r="T1340" s="39">
        <f t="shared" si="160"/>
        <v>1905</v>
      </c>
      <c r="U1340" s="2">
        <f t="shared" si="161"/>
        <v>10</v>
      </c>
      <c r="V1340" s="2">
        <f t="shared" si="162"/>
        <v>10</v>
      </c>
      <c r="W1340" s="2">
        <f t="shared" si="163"/>
        <v>3</v>
      </c>
      <c r="X1340" s="2">
        <f t="shared" si="159"/>
        <v>100</v>
      </c>
    </row>
    <row r="1341" spans="1:24" x14ac:dyDescent="0.25">
      <c r="A1341" s="2">
        <v>1465</v>
      </c>
      <c r="B1341" s="4" t="s">
        <v>5989</v>
      </c>
      <c r="C1341" s="5"/>
      <c r="D1341" s="5" t="s">
        <v>64</v>
      </c>
      <c r="E1341" s="72" t="s">
        <v>25101</v>
      </c>
      <c r="F1341" s="71">
        <v>68</v>
      </c>
      <c r="G1341" s="52">
        <v>2110</v>
      </c>
      <c r="H1341" s="5" t="s">
        <v>13629</v>
      </c>
      <c r="I1341" s="5">
        <v>5</v>
      </c>
      <c r="J1341" s="72" t="s">
        <v>25101</v>
      </c>
      <c r="K1341" s="71">
        <v>68</v>
      </c>
      <c r="L1341" s="64">
        <v>0</v>
      </c>
      <c r="M1341" s="5">
        <v>18</v>
      </c>
      <c r="N1341" s="5">
        <v>1388</v>
      </c>
      <c r="O1341" s="47" t="s">
        <v>21652</v>
      </c>
      <c r="P1341" s="46" t="s">
        <v>25767</v>
      </c>
      <c r="Q1341" s="2" t="str">
        <f t="shared" si="158"/>
        <v>&lt;a href="set01\obituaries\he\1905-1908\warberg,_lars_obit_oct_10,_1905,_p5_he.pdf"&gt;Warberg, Lars&lt;/a&gt;</v>
      </c>
      <c r="T1341" s="39">
        <f t="shared" si="160"/>
        <v>1905</v>
      </c>
      <c r="U1341" s="2">
        <f t="shared" si="161"/>
        <v>10</v>
      </c>
      <c r="V1341" s="2">
        <f t="shared" si="162"/>
        <v>10</v>
      </c>
      <c r="W1341" s="2">
        <f t="shared" si="163"/>
        <v>10</v>
      </c>
      <c r="X1341" s="2">
        <f t="shared" si="159"/>
        <v>100</v>
      </c>
    </row>
    <row r="1342" spans="1:24" x14ac:dyDescent="0.25">
      <c r="A1342" s="2">
        <v>391</v>
      </c>
      <c r="B1342" s="4" t="s">
        <v>8181</v>
      </c>
      <c r="C1342" s="5"/>
      <c r="D1342" s="5" t="s">
        <v>64</v>
      </c>
      <c r="E1342" s="72" t="s">
        <v>25068</v>
      </c>
      <c r="F1342" s="71">
        <v>7</v>
      </c>
      <c r="G1342" s="52">
        <v>2187</v>
      </c>
      <c r="H1342" s="5" t="s">
        <v>13629</v>
      </c>
      <c r="I1342" s="5">
        <v>1</v>
      </c>
      <c r="J1342" s="72" t="s">
        <v>25068</v>
      </c>
      <c r="K1342" s="71">
        <v>7</v>
      </c>
      <c r="L1342" s="64">
        <v>0</v>
      </c>
      <c r="M1342" s="5">
        <v>18</v>
      </c>
      <c r="N1342" s="5">
        <v>1326</v>
      </c>
      <c r="O1342" s="47" t="s">
        <v>21592</v>
      </c>
      <c r="P1342" s="46" t="s">
        <v>25767</v>
      </c>
      <c r="Q1342" s="2" t="str">
        <f t="shared" si="158"/>
        <v>&lt;a href="set01\obituaries\he\1905-1908\alm,_alvin_obituary_dec_26,_1905,_p1_he.pdf"&gt;Alm, Alvin&lt;/a&gt;</v>
      </c>
      <c r="T1342" s="39">
        <f t="shared" si="160"/>
        <v>1905</v>
      </c>
      <c r="U1342" s="2">
        <f t="shared" si="161"/>
        <v>12</v>
      </c>
      <c r="V1342" s="2">
        <f t="shared" si="162"/>
        <v>12</v>
      </c>
      <c r="W1342" s="2">
        <f t="shared" si="163"/>
        <v>26</v>
      </c>
      <c r="X1342" s="2">
        <f t="shared" si="159"/>
        <v>98</v>
      </c>
    </row>
    <row r="1343" spans="1:24" x14ac:dyDescent="0.25">
      <c r="A1343" s="2">
        <v>123</v>
      </c>
      <c r="B1343" s="4" t="s">
        <v>8221</v>
      </c>
      <c r="C1343" s="5"/>
      <c r="D1343" s="5" t="s">
        <v>64</v>
      </c>
      <c r="E1343" s="72">
        <v>0</v>
      </c>
      <c r="F1343" s="71" t="s">
        <v>25099</v>
      </c>
      <c r="G1343" s="52">
        <v>2233</v>
      </c>
      <c r="H1343" s="5" t="s">
        <v>13629</v>
      </c>
      <c r="I1343" s="5">
        <v>5</v>
      </c>
      <c r="J1343" s="72" t="s">
        <v>25676</v>
      </c>
      <c r="K1343" s="71">
        <f>2/365</f>
        <v>5.4794520547945206E-3</v>
      </c>
      <c r="L1343" s="64">
        <v>0</v>
      </c>
      <c r="M1343" s="5">
        <v>18</v>
      </c>
      <c r="N1343" s="5">
        <v>1384</v>
      </c>
      <c r="O1343" s="47" t="s">
        <v>21648</v>
      </c>
      <c r="P1343" s="46" t="s">
        <v>25767</v>
      </c>
      <c r="Q1343" s="2" t="str">
        <f t="shared" si="158"/>
        <v>&lt;a href="set01\obituaries\he\1905-1908\swingen,_female_obituary_february_10,_1906_p5_he.pdf"&gt;Swingen, Dau of Tom&lt;/a&gt;</v>
      </c>
      <c r="T1343" s="39">
        <f t="shared" si="160"/>
        <v>1906</v>
      </c>
      <c r="U1343" s="2">
        <f t="shared" si="161"/>
        <v>2</v>
      </c>
      <c r="V1343" s="2">
        <f t="shared" si="162"/>
        <v>2</v>
      </c>
      <c r="W1343" s="2">
        <f t="shared" si="163"/>
        <v>10</v>
      </c>
      <c r="X1343" s="2">
        <f t="shared" si="159"/>
        <v>116</v>
      </c>
    </row>
    <row r="1344" spans="1:24" x14ac:dyDescent="0.25">
      <c r="A1344" s="2">
        <v>881</v>
      </c>
      <c r="B1344" s="4" t="s">
        <v>8199</v>
      </c>
      <c r="C1344" s="5"/>
      <c r="D1344" s="5" t="s">
        <v>64</v>
      </c>
      <c r="E1344" s="72" t="s">
        <v>24873</v>
      </c>
      <c r="F1344" s="71">
        <v>33</v>
      </c>
      <c r="G1344" s="52">
        <v>2243</v>
      </c>
      <c r="H1344" s="5" t="s">
        <v>13629</v>
      </c>
      <c r="I1344" s="5">
        <v>1</v>
      </c>
      <c r="J1344" s="72" t="s">
        <v>24873</v>
      </c>
      <c r="K1344" s="71">
        <v>33</v>
      </c>
      <c r="L1344" s="64">
        <v>0</v>
      </c>
      <c r="M1344" s="5">
        <v>18</v>
      </c>
      <c r="N1344" s="5">
        <v>1348</v>
      </c>
      <c r="O1344" s="47" t="s">
        <v>21612</v>
      </c>
      <c r="P1344" s="46" t="s">
        <v>25767</v>
      </c>
      <c r="Q1344" s="2" t="str">
        <f t="shared" si="158"/>
        <v>&lt;a href="set01\obituaries\he\1905-1908\edlund,_mrs._s_o_obituary_february_20,_1906_p1_he.pdf"&gt;Edlund, Mrs. S O&lt;/a&gt;</v>
      </c>
      <c r="T1344" s="39">
        <f t="shared" si="160"/>
        <v>1906</v>
      </c>
      <c r="U1344" s="2">
        <f t="shared" si="161"/>
        <v>2</v>
      </c>
      <c r="V1344" s="2">
        <f t="shared" si="162"/>
        <v>2</v>
      </c>
      <c r="W1344" s="2">
        <f t="shared" si="163"/>
        <v>20</v>
      </c>
      <c r="X1344" s="2">
        <f t="shared" si="159"/>
        <v>114</v>
      </c>
    </row>
    <row r="1345" spans="1:24" x14ac:dyDescent="0.25">
      <c r="A1345" s="2">
        <v>545</v>
      </c>
      <c r="B1345" s="4" t="s">
        <v>8217</v>
      </c>
      <c r="C1345" s="5"/>
      <c r="D1345" s="5" t="s">
        <v>64</v>
      </c>
      <c r="E1345" s="72" t="s">
        <v>25093</v>
      </c>
      <c r="F1345" s="71">
        <v>17</v>
      </c>
      <c r="G1345" s="52">
        <v>2250</v>
      </c>
      <c r="H1345" s="5" t="s">
        <v>13629</v>
      </c>
      <c r="I1345" s="5">
        <v>5</v>
      </c>
      <c r="J1345" s="72" t="s">
        <v>25093</v>
      </c>
      <c r="K1345" s="71">
        <v>17</v>
      </c>
      <c r="L1345" s="64">
        <v>0</v>
      </c>
      <c r="M1345" s="5">
        <v>18</v>
      </c>
      <c r="N1345" s="5">
        <v>1375</v>
      </c>
      <c r="O1345" s="47" t="s">
        <v>21639</v>
      </c>
      <c r="P1345" s="46" t="s">
        <v>25767</v>
      </c>
      <c r="Q1345" s="2" t="str">
        <f t="shared" si="158"/>
        <v>&lt;a href="set01\obituaries\he\1905-1908\pederson,_martha_obituary_february_27,_1906_p5_he.pdf"&gt;Pederson, Martha&lt;/a&gt;</v>
      </c>
      <c r="T1345" s="39">
        <f t="shared" si="160"/>
        <v>1906</v>
      </c>
      <c r="U1345" s="2">
        <f t="shared" si="161"/>
        <v>2</v>
      </c>
      <c r="V1345" s="2">
        <f t="shared" si="162"/>
        <v>2</v>
      </c>
      <c r="W1345" s="2">
        <f t="shared" si="163"/>
        <v>27</v>
      </c>
      <c r="X1345" s="2">
        <f t="shared" si="159"/>
        <v>114</v>
      </c>
    </row>
    <row r="1346" spans="1:24" x14ac:dyDescent="0.25">
      <c r="A1346" s="2">
        <v>295</v>
      </c>
      <c r="B1346" s="4" t="s">
        <v>8194</v>
      </c>
      <c r="C1346" s="5"/>
      <c r="D1346" s="5" t="s">
        <v>64</v>
      </c>
      <c r="E1346" s="72" t="s">
        <v>25006</v>
      </c>
      <c r="F1346" s="71">
        <v>3</v>
      </c>
      <c r="G1346" s="52">
        <v>2278</v>
      </c>
      <c r="H1346" s="5" t="s">
        <v>13629</v>
      </c>
      <c r="I1346" s="5">
        <v>5</v>
      </c>
      <c r="J1346" s="72" t="s">
        <v>25006</v>
      </c>
      <c r="K1346" s="71">
        <v>3</v>
      </c>
      <c r="L1346" s="64">
        <v>0</v>
      </c>
      <c r="M1346" s="5">
        <v>18</v>
      </c>
      <c r="N1346" s="5">
        <v>1341</v>
      </c>
      <c r="O1346" s="47" t="s">
        <v>21607</v>
      </c>
      <c r="P1346" s="46" t="s">
        <v>25767</v>
      </c>
      <c r="Q1346" s="2" t="str">
        <f t="shared" ref="Q1346:Q1409" si="164">"&lt;a href="&amp;""""&amp;P1346&amp;"\"&amp;O1346&amp;"""&gt;"&amp;B1346&amp;"&lt;/a&gt;"</f>
        <v>&lt;a href="set01\obituaries\he\1905-1908\christopher,_theodore_obituary_march_27,_1906_p5_he.pdf"&gt;Christopher, Theodore&lt;/a&gt;</v>
      </c>
      <c r="T1346" s="39">
        <f t="shared" si="160"/>
        <v>1906</v>
      </c>
      <c r="U1346" s="2">
        <f t="shared" si="161"/>
        <v>3</v>
      </c>
      <c r="V1346" s="2">
        <f t="shared" si="162"/>
        <v>3</v>
      </c>
      <c r="W1346" s="2">
        <f t="shared" si="163"/>
        <v>27</v>
      </c>
      <c r="X1346" s="2">
        <f t="shared" ref="X1346:X1409" si="165">LEN(Q1346)</f>
        <v>121</v>
      </c>
    </row>
    <row r="1347" spans="1:24" x14ac:dyDescent="0.25">
      <c r="A1347" s="2">
        <v>835</v>
      </c>
      <c r="B1347" s="4" t="s">
        <v>8210</v>
      </c>
      <c r="C1347" s="5"/>
      <c r="D1347" s="5" t="s">
        <v>64</v>
      </c>
      <c r="E1347" s="72" t="s">
        <v>25089</v>
      </c>
      <c r="F1347" s="71">
        <v>30</v>
      </c>
      <c r="G1347" s="52">
        <v>2285</v>
      </c>
      <c r="H1347" s="5" t="s">
        <v>13629</v>
      </c>
      <c r="I1347" s="5">
        <v>5</v>
      </c>
      <c r="J1347" s="72" t="s">
        <v>25089</v>
      </c>
      <c r="K1347" s="71">
        <v>30</v>
      </c>
      <c r="L1347" s="64" t="s">
        <v>25084</v>
      </c>
      <c r="M1347" s="5">
        <v>18</v>
      </c>
      <c r="N1347" s="5">
        <v>1365</v>
      </c>
      <c r="O1347" s="47" t="s">
        <v>21629</v>
      </c>
      <c r="P1347" s="46" t="s">
        <v>25767</v>
      </c>
      <c r="Q1347" s="2" t="str">
        <f t="shared" si="164"/>
        <v>&lt;a href="set01\obituaries\he\1905-1908\markuson,_mrs_nels_k_obituary_april_3,_1906,_p5_he.pdf"&gt;Markuson, Mrs. Nels K&lt;/a&gt;</v>
      </c>
      <c r="T1347" s="39">
        <f t="shared" si="160"/>
        <v>1906</v>
      </c>
      <c r="U1347" s="2">
        <f t="shared" si="161"/>
        <v>4</v>
      </c>
      <c r="V1347" s="2">
        <f t="shared" si="162"/>
        <v>4</v>
      </c>
      <c r="W1347" s="2">
        <f t="shared" si="163"/>
        <v>3</v>
      </c>
      <c r="X1347" s="2">
        <f t="shared" si="165"/>
        <v>120</v>
      </c>
    </row>
    <row r="1348" spans="1:24" x14ac:dyDescent="0.25">
      <c r="A1348" s="2">
        <v>931</v>
      </c>
      <c r="B1348" s="4" t="s">
        <v>8193</v>
      </c>
      <c r="C1348" s="5"/>
      <c r="D1348" s="5" t="s">
        <v>64</v>
      </c>
      <c r="E1348" s="72">
        <v>0</v>
      </c>
      <c r="F1348" s="71">
        <v>37</v>
      </c>
      <c r="G1348" s="52">
        <v>2299</v>
      </c>
      <c r="H1348" s="5" t="s">
        <v>13629</v>
      </c>
      <c r="I1348" s="5">
        <v>5</v>
      </c>
      <c r="J1348" s="72" t="s">
        <v>25676</v>
      </c>
      <c r="K1348" s="71">
        <v>37</v>
      </c>
      <c r="L1348" s="64" t="s">
        <v>24958</v>
      </c>
      <c r="M1348" s="5">
        <v>18</v>
      </c>
      <c r="N1348" s="5">
        <v>1340</v>
      </c>
      <c r="O1348" s="47" t="s">
        <v>21606</v>
      </c>
      <c r="P1348" s="46" t="s">
        <v>25767</v>
      </c>
      <c r="Q1348" s="2" t="str">
        <f t="shared" si="164"/>
        <v>&lt;a href="set01\obituaries\he\1905-1908\cederson,_mrs._helena_obituary_april_17,_1906_p5_he.pdf"&gt;Cederson, Mrs. Helena&lt;/a&gt;</v>
      </c>
      <c r="T1348" s="39">
        <f t="shared" si="160"/>
        <v>1906</v>
      </c>
      <c r="U1348" s="2">
        <f t="shared" si="161"/>
        <v>4</v>
      </c>
      <c r="V1348" s="2">
        <f t="shared" si="162"/>
        <v>4</v>
      </c>
      <c r="W1348" s="2">
        <f t="shared" si="163"/>
        <v>17</v>
      </c>
      <c r="X1348" s="2">
        <f t="shared" si="165"/>
        <v>121</v>
      </c>
    </row>
    <row r="1349" spans="1:24" x14ac:dyDescent="0.25">
      <c r="A1349" s="2">
        <v>982</v>
      </c>
      <c r="B1349" s="4" t="s">
        <v>8200</v>
      </c>
      <c r="C1349" s="5"/>
      <c r="D1349" s="5" t="s">
        <v>64</v>
      </c>
      <c r="E1349" s="72">
        <v>0</v>
      </c>
      <c r="F1349" s="71">
        <v>41</v>
      </c>
      <c r="G1349" s="52">
        <v>2299</v>
      </c>
      <c r="H1349" s="5" t="s">
        <v>13629</v>
      </c>
      <c r="I1349" s="5">
        <v>4</v>
      </c>
      <c r="J1349" s="72" t="s">
        <v>25676</v>
      </c>
      <c r="K1349" s="71">
        <v>41</v>
      </c>
      <c r="L1349" s="64" t="s">
        <v>25078</v>
      </c>
      <c r="M1349" s="5">
        <v>18</v>
      </c>
      <c r="N1349" s="5">
        <v>1349</v>
      </c>
      <c r="O1349" s="47" t="s">
        <v>21613</v>
      </c>
      <c r="P1349" s="46" t="s">
        <v>25767</v>
      </c>
      <c r="Q1349" s="2" t="str">
        <f t="shared" si="164"/>
        <v>&lt;a href="set01\obituaries\he\1905-1908\evenson,_mrs._e_c_obituary_april_17,_1906,_p4_he.pdf"&gt;Evenson, Mrs. E C&lt;/a&gt;</v>
      </c>
      <c r="T1349" s="39">
        <f t="shared" si="160"/>
        <v>1906</v>
      </c>
      <c r="U1349" s="2">
        <f t="shared" si="161"/>
        <v>4</v>
      </c>
      <c r="V1349" s="2">
        <f t="shared" si="162"/>
        <v>4</v>
      </c>
      <c r="W1349" s="2">
        <f t="shared" si="163"/>
        <v>17</v>
      </c>
      <c r="X1349" s="2">
        <f t="shared" si="165"/>
        <v>114</v>
      </c>
    </row>
    <row r="1350" spans="1:24" x14ac:dyDescent="0.25">
      <c r="A1350" s="2">
        <v>393</v>
      </c>
      <c r="B1350" s="4" t="s">
        <v>8192</v>
      </c>
      <c r="C1350" s="5"/>
      <c r="D1350" s="5" t="s">
        <v>64</v>
      </c>
      <c r="E1350" s="72" t="s">
        <v>25074</v>
      </c>
      <c r="F1350" s="71">
        <v>7</v>
      </c>
      <c r="G1350" s="52">
        <v>2453</v>
      </c>
      <c r="H1350" s="5" t="s">
        <v>13629</v>
      </c>
      <c r="I1350" s="5">
        <v>4</v>
      </c>
      <c r="J1350" s="72" t="s">
        <v>25074</v>
      </c>
      <c r="K1350" s="71">
        <v>7</v>
      </c>
      <c r="L1350" s="64">
        <v>0</v>
      </c>
      <c r="M1350" s="5">
        <v>18</v>
      </c>
      <c r="N1350" s="5">
        <v>1339</v>
      </c>
      <c r="O1350" s="47" t="s">
        <v>21605</v>
      </c>
      <c r="P1350" s="46" t="s">
        <v>25767</v>
      </c>
      <c r="Q1350" s="2" t="str">
        <f t="shared" si="164"/>
        <v>&lt;a href="set01\obituaries\he\1905-1908\campbell,_ruby_obituary_sept_18,_1906_p4_he.pdf"&gt;Campbell, Ruby&lt;/a&gt;</v>
      </c>
      <c r="T1350" s="39">
        <f t="shared" si="160"/>
        <v>1906</v>
      </c>
      <c r="U1350" s="2">
        <f t="shared" si="161"/>
        <v>9</v>
      </c>
      <c r="V1350" s="2">
        <f t="shared" si="162"/>
        <v>9</v>
      </c>
      <c r="W1350" s="2">
        <f t="shared" si="163"/>
        <v>18</v>
      </c>
      <c r="X1350" s="2">
        <f t="shared" si="165"/>
        <v>106</v>
      </c>
    </row>
    <row r="1351" spans="1:24" x14ac:dyDescent="0.25">
      <c r="A1351" s="2">
        <v>654</v>
      </c>
      <c r="B1351" s="4" t="s">
        <v>6807</v>
      </c>
      <c r="C1351" s="5"/>
      <c r="D1351" s="5" t="s">
        <v>62</v>
      </c>
      <c r="E1351" s="72" t="s">
        <v>25075</v>
      </c>
      <c r="F1351" s="71">
        <v>22</v>
      </c>
      <c r="G1351" s="52">
        <v>2460</v>
      </c>
      <c r="H1351" s="5" t="s">
        <v>13629</v>
      </c>
      <c r="I1351" s="5">
        <v>1</v>
      </c>
      <c r="J1351" s="72" t="s">
        <v>25075</v>
      </c>
      <c r="K1351" s="71">
        <v>22</v>
      </c>
      <c r="L1351" s="64">
        <v>0</v>
      </c>
      <c r="M1351" s="5">
        <v>18</v>
      </c>
      <c r="N1351" s="5">
        <v>1342</v>
      </c>
      <c r="O1351" s="47" t="s">
        <v>21608</v>
      </c>
      <c r="P1351" s="46" t="s">
        <v>25767</v>
      </c>
      <c r="Q1351" s="2" t="str">
        <f t="shared" si="164"/>
        <v>&lt;a href="set01\obituaries\he\1905-1908\corbett_murder_september_25,_1906_p1_he.pdf"&gt;Corbett, Eddie&lt;/a&gt;</v>
      </c>
      <c r="T1351" s="39">
        <f t="shared" si="160"/>
        <v>1906</v>
      </c>
      <c r="U1351" s="2">
        <f t="shared" si="161"/>
        <v>9</v>
      </c>
      <c r="V1351" s="2">
        <f t="shared" si="162"/>
        <v>9</v>
      </c>
      <c r="W1351" s="2">
        <f t="shared" si="163"/>
        <v>25</v>
      </c>
      <c r="X1351" s="2">
        <f t="shared" si="165"/>
        <v>102</v>
      </c>
    </row>
    <row r="1352" spans="1:24" x14ac:dyDescent="0.25">
      <c r="A1352" s="2">
        <v>790</v>
      </c>
      <c r="B1352" s="4" t="s">
        <v>8204</v>
      </c>
      <c r="C1352" s="5"/>
      <c r="D1352" s="5" t="s">
        <v>64</v>
      </c>
      <c r="E1352" s="72" t="s">
        <v>25085</v>
      </c>
      <c r="F1352" s="71">
        <v>28</v>
      </c>
      <c r="G1352" s="52">
        <v>2474</v>
      </c>
      <c r="H1352" s="5" t="s">
        <v>13629</v>
      </c>
      <c r="I1352" s="5">
        <v>5</v>
      </c>
      <c r="J1352" s="72" t="s">
        <v>25085</v>
      </c>
      <c r="K1352" s="71">
        <v>28</v>
      </c>
      <c r="L1352" s="64">
        <v>0</v>
      </c>
      <c r="M1352" s="5">
        <v>18</v>
      </c>
      <c r="N1352" s="5">
        <v>1357</v>
      </c>
      <c r="O1352" s="47" t="s">
        <v>21621</v>
      </c>
      <c r="P1352" s="46" t="s">
        <v>25767</v>
      </c>
      <c r="Q1352" s="2" t="str">
        <f t="shared" si="164"/>
        <v>&lt;a href="set01\obituaries\he\1905-1908\kerber,_henry_obituary_october_9,_1906_p5_he.pdf"&gt;Kerber, Henry&lt;/a&gt;</v>
      </c>
      <c r="T1352" s="39">
        <f t="shared" si="160"/>
        <v>1906</v>
      </c>
      <c r="U1352" s="2">
        <f t="shared" si="161"/>
        <v>10</v>
      </c>
      <c r="V1352" s="2">
        <f t="shared" si="162"/>
        <v>10</v>
      </c>
      <c r="W1352" s="2">
        <f t="shared" si="163"/>
        <v>9</v>
      </c>
      <c r="X1352" s="2">
        <f t="shared" si="165"/>
        <v>106</v>
      </c>
    </row>
    <row r="1353" spans="1:24" x14ac:dyDescent="0.25">
      <c r="A1353" s="2">
        <v>196</v>
      </c>
      <c r="B1353" s="4" t="s">
        <v>8216</v>
      </c>
      <c r="C1353" s="5"/>
      <c r="D1353" s="5" t="s">
        <v>64</v>
      </c>
      <c r="E1353" s="72">
        <v>0</v>
      </c>
      <c r="F1353" s="71" t="s">
        <v>24976</v>
      </c>
      <c r="G1353" s="52">
        <v>2509</v>
      </c>
      <c r="H1353" s="5" t="s">
        <v>13629</v>
      </c>
      <c r="I1353" s="5">
        <v>5</v>
      </c>
      <c r="J1353" s="72" t="s">
        <v>25676</v>
      </c>
      <c r="K1353" s="71">
        <f>8/12</f>
        <v>0.66666666666666663</v>
      </c>
      <c r="L1353" s="64">
        <v>0</v>
      </c>
      <c r="M1353" s="5">
        <v>18</v>
      </c>
      <c r="N1353" s="5">
        <v>1374</v>
      </c>
      <c r="O1353" s="47" t="s">
        <v>21638</v>
      </c>
      <c r="P1353" s="46" t="s">
        <v>25767</v>
      </c>
      <c r="Q1353" s="2" t="str">
        <f t="shared" si="164"/>
        <v>&lt;a href="set01\obituaries\he\1905-1908\paulson,_infant_november_13,_1906_p5_he.pdf"&gt;Paulson, Infant of Jens&lt;/a&gt;</v>
      </c>
      <c r="T1353" s="39">
        <f t="shared" si="160"/>
        <v>1906</v>
      </c>
      <c r="U1353" s="2">
        <f t="shared" si="161"/>
        <v>11</v>
      </c>
      <c r="V1353" s="2">
        <f t="shared" si="162"/>
        <v>11</v>
      </c>
      <c r="W1353" s="2">
        <f t="shared" si="163"/>
        <v>13</v>
      </c>
      <c r="X1353" s="2">
        <f t="shared" si="165"/>
        <v>111</v>
      </c>
    </row>
    <row r="1354" spans="1:24" x14ac:dyDescent="0.25">
      <c r="A1354" s="2">
        <v>1826</v>
      </c>
      <c r="B1354" s="4" t="s">
        <v>8184</v>
      </c>
      <c r="C1354" s="5"/>
      <c r="D1354" s="5" t="s">
        <v>64</v>
      </c>
      <c r="E1354" s="72">
        <v>0</v>
      </c>
      <c r="F1354" s="71">
        <v>0</v>
      </c>
      <c r="G1354" s="52">
        <v>2586</v>
      </c>
      <c r="H1354" s="5" t="s">
        <v>13629</v>
      </c>
      <c r="I1354" s="5">
        <v>3</v>
      </c>
      <c r="J1354" s="72" t="s">
        <v>25676</v>
      </c>
      <c r="K1354" s="71">
        <v>200</v>
      </c>
      <c r="L1354" s="64">
        <v>0</v>
      </c>
      <c r="M1354" s="5">
        <v>18</v>
      </c>
      <c r="N1354" s="5">
        <v>1329</v>
      </c>
      <c r="O1354" s="47" t="s">
        <v>21595</v>
      </c>
      <c r="P1354" s="46" t="s">
        <v>25767</v>
      </c>
      <c r="Q1354" s="2" t="str">
        <f t="shared" si="164"/>
        <v>&lt;a href="set01\obituaries\he\1905-1908\anderson,_victor_k_obituary_jan_29,_1907_p3_he.pdf"&gt;Anderson, Victor K&lt;/a&gt;</v>
      </c>
      <c r="T1354" s="39">
        <f t="shared" si="160"/>
        <v>1907</v>
      </c>
      <c r="U1354" s="2">
        <f t="shared" si="161"/>
        <v>1</v>
      </c>
      <c r="V1354" s="2">
        <f t="shared" si="162"/>
        <v>1</v>
      </c>
      <c r="W1354" s="2">
        <f t="shared" si="163"/>
        <v>29</v>
      </c>
      <c r="X1354" s="2">
        <f t="shared" si="165"/>
        <v>113</v>
      </c>
    </row>
    <row r="1355" spans="1:24" x14ac:dyDescent="0.25">
      <c r="A1355" s="2">
        <v>2588</v>
      </c>
      <c r="B1355" s="4" t="s">
        <v>8214</v>
      </c>
      <c r="C1355" s="5"/>
      <c r="D1355" s="5" t="s">
        <v>64</v>
      </c>
      <c r="E1355" s="72" t="s">
        <v>24873</v>
      </c>
      <c r="F1355" s="71">
        <v>0</v>
      </c>
      <c r="G1355" s="52">
        <v>2600</v>
      </c>
      <c r="H1355" s="5" t="s">
        <v>13629</v>
      </c>
      <c r="I1355" s="5">
        <v>5</v>
      </c>
      <c r="J1355" s="72" t="s">
        <v>24873</v>
      </c>
      <c r="K1355" s="71">
        <v>200</v>
      </c>
      <c r="L1355" s="64">
        <v>0</v>
      </c>
      <c r="M1355" s="5">
        <v>18</v>
      </c>
      <c r="N1355" s="5">
        <v>1372</v>
      </c>
      <c r="O1355" s="47" t="s">
        <v>21636</v>
      </c>
      <c r="P1355" s="46" t="s">
        <v>25767</v>
      </c>
      <c r="Q1355" s="2" t="str">
        <f t="shared" si="164"/>
        <v>&lt;a href="set01\obituaries\he\1905-1908\nelson,_joe_obituary_feb_12,_1907_p5_he.pdf"&gt;Nelson, Joe&lt;/a&gt;</v>
      </c>
      <c r="T1355" s="39">
        <f t="shared" si="160"/>
        <v>1907</v>
      </c>
      <c r="U1355" s="2">
        <f t="shared" si="161"/>
        <v>2</v>
      </c>
      <c r="V1355" s="2">
        <f t="shared" si="162"/>
        <v>2</v>
      </c>
      <c r="W1355" s="2">
        <f t="shared" si="163"/>
        <v>12</v>
      </c>
      <c r="X1355" s="2">
        <f t="shared" si="165"/>
        <v>99</v>
      </c>
    </row>
    <row r="1356" spans="1:24" x14ac:dyDescent="0.25">
      <c r="A1356" s="2">
        <v>2589</v>
      </c>
      <c r="B1356" s="4" t="s">
        <v>8214</v>
      </c>
      <c r="C1356" s="5"/>
      <c r="D1356" s="5" t="s">
        <v>64</v>
      </c>
      <c r="E1356" s="72" t="s">
        <v>24873</v>
      </c>
      <c r="F1356" s="71">
        <v>0</v>
      </c>
      <c r="G1356" s="52">
        <v>2607</v>
      </c>
      <c r="H1356" s="5" t="s">
        <v>13629</v>
      </c>
      <c r="I1356" s="5">
        <v>5</v>
      </c>
      <c r="J1356" s="72" t="s">
        <v>24873</v>
      </c>
      <c r="K1356" s="71">
        <v>200</v>
      </c>
      <c r="L1356" s="64">
        <v>0</v>
      </c>
      <c r="M1356" s="5">
        <v>18</v>
      </c>
      <c r="N1356" s="5">
        <v>1371</v>
      </c>
      <c r="O1356" s="47" t="s">
        <v>21635</v>
      </c>
      <c r="P1356" s="46" t="s">
        <v>25767</v>
      </c>
      <c r="Q1356" s="2" t="str">
        <f t="shared" si="164"/>
        <v>&lt;a href="set01\obituaries\he\1905-1908\nelson,_joe_obituary_2nd_february_19,_1907,_p5_he.pdf"&gt;Nelson, Joe&lt;/a&gt;</v>
      </c>
      <c r="T1356" s="39">
        <f t="shared" si="160"/>
        <v>1907</v>
      </c>
      <c r="U1356" s="2">
        <f t="shared" si="161"/>
        <v>2</v>
      </c>
      <c r="V1356" s="2">
        <f t="shared" si="162"/>
        <v>2</v>
      </c>
      <c r="W1356" s="2">
        <f t="shared" si="163"/>
        <v>19</v>
      </c>
      <c r="X1356" s="2">
        <f t="shared" si="165"/>
        <v>109</v>
      </c>
    </row>
    <row r="1357" spans="1:24" x14ac:dyDescent="0.25">
      <c r="A1357" s="2">
        <v>644</v>
      </c>
      <c r="B1357" s="4" t="s">
        <v>6575</v>
      </c>
      <c r="C1357" s="5"/>
      <c r="D1357" s="5" t="s">
        <v>64</v>
      </c>
      <c r="E1357" s="72" t="s">
        <v>24875</v>
      </c>
      <c r="F1357" s="71">
        <v>21</v>
      </c>
      <c r="G1357" s="52">
        <v>2628</v>
      </c>
      <c r="H1357" s="5" t="s">
        <v>13629</v>
      </c>
      <c r="I1357" s="5">
        <v>5</v>
      </c>
      <c r="J1357" s="72" t="s">
        <v>24875</v>
      </c>
      <c r="K1357" s="71">
        <v>21</v>
      </c>
      <c r="L1357" s="64">
        <v>0</v>
      </c>
      <c r="M1357" s="5">
        <v>18</v>
      </c>
      <c r="N1357" s="5">
        <v>1382</v>
      </c>
      <c r="O1357" s="47" t="s">
        <v>21646</v>
      </c>
      <c r="P1357" s="46" t="s">
        <v>25767</v>
      </c>
      <c r="Q1357" s="2" t="str">
        <f t="shared" si="164"/>
        <v>&lt;a href="set01\obituaries\he\1905-1908\stai,_bertha_obituary_march_12,_1907_p5_he.pdf"&gt;Stai, Bertha&lt;/a&gt;</v>
      </c>
      <c r="T1357" s="39">
        <f t="shared" si="160"/>
        <v>1907</v>
      </c>
      <c r="U1357" s="2">
        <f t="shared" si="161"/>
        <v>3</v>
      </c>
      <c r="V1357" s="2">
        <f t="shared" si="162"/>
        <v>3</v>
      </c>
      <c r="W1357" s="2">
        <f t="shared" si="163"/>
        <v>12</v>
      </c>
      <c r="X1357" s="2">
        <f t="shared" si="165"/>
        <v>103</v>
      </c>
    </row>
    <row r="1358" spans="1:24" x14ac:dyDescent="0.25">
      <c r="A1358" s="2">
        <v>1491</v>
      </c>
      <c r="B1358" s="4" t="s">
        <v>6824</v>
      </c>
      <c r="C1358" s="5"/>
      <c r="D1358" s="5" t="s">
        <v>64</v>
      </c>
      <c r="E1358" s="72" t="s">
        <v>25006</v>
      </c>
      <c r="F1358" s="71">
        <v>70</v>
      </c>
      <c r="G1358" s="52">
        <v>2635</v>
      </c>
      <c r="H1358" s="5" t="s">
        <v>13629</v>
      </c>
      <c r="I1358" s="5">
        <v>5</v>
      </c>
      <c r="J1358" s="72" t="s">
        <v>25006</v>
      </c>
      <c r="K1358" s="71">
        <v>70</v>
      </c>
      <c r="L1358" s="64">
        <v>0</v>
      </c>
      <c r="M1358" s="5">
        <v>18</v>
      </c>
      <c r="N1358" s="5">
        <v>1358</v>
      </c>
      <c r="O1358" s="47" t="s">
        <v>21622</v>
      </c>
      <c r="P1358" s="46" t="s">
        <v>25767</v>
      </c>
      <c r="Q1358" s="2" t="str">
        <f t="shared" si="164"/>
        <v>&lt;a href="set01\obituaries\he\1905-1908\knapp,_hubbard_obituary_march_19,_1907_p5_he.pdf"&gt;Knapp, Hubbard&lt;/a&gt;</v>
      </c>
      <c r="T1358" s="39">
        <f t="shared" si="160"/>
        <v>1907</v>
      </c>
      <c r="U1358" s="2">
        <f t="shared" si="161"/>
        <v>3</v>
      </c>
      <c r="V1358" s="2">
        <f t="shared" si="162"/>
        <v>3</v>
      </c>
      <c r="W1358" s="2">
        <f t="shared" si="163"/>
        <v>19</v>
      </c>
      <c r="X1358" s="2">
        <f t="shared" si="165"/>
        <v>107</v>
      </c>
    </row>
    <row r="1359" spans="1:24" x14ac:dyDescent="0.25">
      <c r="A1359" s="2">
        <v>2023</v>
      </c>
      <c r="B1359" s="4" t="s">
        <v>8195</v>
      </c>
      <c r="C1359" s="5"/>
      <c r="D1359" s="5" t="s">
        <v>8196</v>
      </c>
      <c r="E1359" s="72" t="s">
        <v>9714</v>
      </c>
      <c r="F1359" s="71">
        <v>0</v>
      </c>
      <c r="G1359" s="52">
        <v>2635</v>
      </c>
      <c r="H1359" s="5" t="s">
        <v>13629</v>
      </c>
      <c r="I1359" s="5">
        <v>4</v>
      </c>
      <c r="J1359" s="72" t="s">
        <v>9714</v>
      </c>
      <c r="K1359" s="71">
        <v>200</v>
      </c>
      <c r="L1359" s="64">
        <v>0</v>
      </c>
      <c r="M1359" s="5">
        <v>18</v>
      </c>
      <c r="N1359" s="5">
        <v>1343</v>
      </c>
      <c r="O1359" s="47" t="s">
        <v>21609</v>
      </c>
      <c r="P1359" s="46" t="s">
        <v>25767</v>
      </c>
      <c r="Q1359" s="2" t="str">
        <f t="shared" si="164"/>
        <v>&lt;a href="set01\obituaries\he\1905-1908\dale,_ja_and_jm_obituaries_part_1_march_19,_1907_p4_he.pdf"&gt;Dale, J A&lt;/a&gt;</v>
      </c>
      <c r="T1359" s="39">
        <f t="shared" si="160"/>
        <v>1907</v>
      </c>
      <c r="U1359" s="2">
        <f t="shared" si="161"/>
        <v>3</v>
      </c>
      <c r="V1359" s="2">
        <f t="shared" si="162"/>
        <v>3</v>
      </c>
      <c r="W1359" s="2">
        <f t="shared" si="163"/>
        <v>19</v>
      </c>
      <c r="X1359" s="2">
        <f t="shared" si="165"/>
        <v>112</v>
      </c>
    </row>
    <row r="1360" spans="1:24" x14ac:dyDescent="0.25">
      <c r="A1360" s="2">
        <v>2024</v>
      </c>
      <c r="B1360" s="4" t="s">
        <v>8195</v>
      </c>
      <c r="C1360" s="5"/>
      <c r="D1360" s="5" t="s">
        <v>8197</v>
      </c>
      <c r="E1360" s="72" t="s">
        <v>9714</v>
      </c>
      <c r="F1360" s="71">
        <v>0</v>
      </c>
      <c r="G1360" s="52">
        <v>2635</v>
      </c>
      <c r="H1360" s="5" t="s">
        <v>13629</v>
      </c>
      <c r="I1360" s="5">
        <v>4</v>
      </c>
      <c r="J1360" s="72" t="s">
        <v>9714</v>
      </c>
      <c r="K1360" s="71">
        <v>200</v>
      </c>
      <c r="L1360" s="64">
        <v>0</v>
      </c>
      <c r="M1360" s="5">
        <v>18</v>
      </c>
      <c r="N1360" s="5">
        <v>1344</v>
      </c>
      <c r="O1360" s="47" t="s">
        <v>21610</v>
      </c>
      <c r="P1360" s="46" t="s">
        <v>25767</v>
      </c>
      <c r="Q1360" s="2" t="str">
        <f t="shared" si="164"/>
        <v>&lt;a href="set01\obituaries\he\1905-1908\dale,_ja_and_jm_obituaries_part_2_march_19,_1907_p4_he.pdf"&gt;Dale, J A&lt;/a&gt;</v>
      </c>
      <c r="T1360" s="39">
        <f t="shared" si="160"/>
        <v>1907</v>
      </c>
      <c r="U1360" s="2">
        <f t="shared" si="161"/>
        <v>3</v>
      </c>
      <c r="V1360" s="2">
        <f t="shared" si="162"/>
        <v>3</v>
      </c>
      <c r="W1360" s="2">
        <f t="shared" si="163"/>
        <v>19</v>
      </c>
      <c r="X1360" s="2">
        <f t="shared" si="165"/>
        <v>112</v>
      </c>
    </row>
    <row r="1361" spans="1:24" x14ac:dyDescent="0.25">
      <c r="A1361" s="2">
        <v>2025</v>
      </c>
      <c r="B1361" s="4" t="s">
        <v>8198</v>
      </c>
      <c r="C1361" s="5"/>
      <c r="D1361" s="5" t="s">
        <v>8196</v>
      </c>
      <c r="E1361" s="72" t="s">
        <v>25076</v>
      </c>
      <c r="F1361" s="71">
        <v>0</v>
      </c>
      <c r="G1361" s="12">
        <v>2635</v>
      </c>
      <c r="H1361" s="5" t="s">
        <v>13629</v>
      </c>
      <c r="I1361" s="5">
        <v>4</v>
      </c>
      <c r="J1361" s="72" t="s">
        <v>9714</v>
      </c>
      <c r="K1361" s="71">
        <v>200</v>
      </c>
      <c r="L1361" s="64">
        <v>0</v>
      </c>
      <c r="M1361" s="5">
        <v>18</v>
      </c>
      <c r="N1361" s="5">
        <v>1345</v>
      </c>
      <c r="O1361" s="47" t="s">
        <v>21609</v>
      </c>
      <c r="P1361" s="46" t="s">
        <v>25767</v>
      </c>
      <c r="Q1361" s="2" t="str">
        <f t="shared" si="164"/>
        <v>&lt;a href="set01\obituaries\he\1905-1908\dale,_ja_and_jm_obituaries_part_1_march_19,_1907_p4_he.pdf"&gt;Dale, J M son of J A&lt;/a&gt;</v>
      </c>
      <c r="T1361" s="39">
        <f t="shared" si="160"/>
        <v>1907</v>
      </c>
      <c r="U1361" s="2">
        <f t="shared" si="161"/>
        <v>3</v>
      </c>
      <c r="V1361" s="2">
        <f t="shared" si="162"/>
        <v>3</v>
      </c>
      <c r="W1361" s="2">
        <f t="shared" si="163"/>
        <v>19</v>
      </c>
      <c r="X1361" s="2">
        <f t="shared" si="165"/>
        <v>123</v>
      </c>
    </row>
    <row r="1362" spans="1:24" x14ac:dyDescent="0.25">
      <c r="A1362" s="2">
        <v>2026</v>
      </c>
      <c r="B1362" s="4" t="s">
        <v>8198</v>
      </c>
      <c r="C1362" s="5"/>
      <c r="D1362" s="5" t="s">
        <v>8197</v>
      </c>
      <c r="E1362" s="72" t="s">
        <v>25076</v>
      </c>
      <c r="F1362" s="71">
        <v>0</v>
      </c>
      <c r="G1362" s="12">
        <v>2635</v>
      </c>
      <c r="H1362" s="5" t="s">
        <v>13629</v>
      </c>
      <c r="I1362" s="5">
        <v>4</v>
      </c>
      <c r="J1362" s="72" t="s">
        <v>9714</v>
      </c>
      <c r="K1362" s="71">
        <v>200</v>
      </c>
      <c r="L1362" s="64">
        <v>0</v>
      </c>
      <c r="M1362" s="5">
        <v>18</v>
      </c>
      <c r="N1362" s="5">
        <v>1346</v>
      </c>
      <c r="O1362" s="47" t="s">
        <v>21610</v>
      </c>
      <c r="P1362" s="46" t="s">
        <v>25767</v>
      </c>
      <c r="Q1362" s="2" t="str">
        <f t="shared" si="164"/>
        <v>&lt;a href="set01\obituaries\he\1905-1908\dale,_ja_and_jm_obituaries_part_2_march_19,_1907_p4_he.pdf"&gt;Dale, J M son of J A&lt;/a&gt;</v>
      </c>
      <c r="T1362" s="39">
        <f t="shared" si="160"/>
        <v>1907</v>
      </c>
      <c r="U1362" s="2">
        <f t="shared" si="161"/>
        <v>3</v>
      </c>
      <c r="V1362" s="2">
        <f t="shared" si="162"/>
        <v>3</v>
      </c>
      <c r="W1362" s="2">
        <f t="shared" si="163"/>
        <v>19</v>
      </c>
      <c r="X1362" s="2">
        <f t="shared" si="165"/>
        <v>123</v>
      </c>
    </row>
    <row r="1363" spans="1:24" x14ac:dyDescent="0.25">
      <c r="A1363" s="2">
        <v>2978</v>
      </c>
      <c r="B1363" s="4" t="s">
        <v>8224</v>
      </c>
      <c r="C1363" s="5"/>
      <c r="D1363" s="5" t="s">
        <v>64</v>
      </c>
      <c r="E1363" s="72">
        <v>0</v>
      </c>
      <c r="F1363" s="71">
        <v>0</v>
      </c>
      <c r="G1363" s="52">
        <v>2657</v>
      </c>
      <c r="H1363" s="5" t="s">
        <v>13629</v>
      </c>
      <c r="I1363" s="5">
        <v>5</v>
      </c>
      <c r="J1363" s="72" t="s">
        <v>25676</v>
      </c>
      <c r="K1363" s="71">
        <v>200</v>
      </c>
      <c r="L1363" s="64">
        <v>0</v>
      </c>
      <c r="M1363" s="5">
        <v>18</v>
      </c>
      <c r="N1363" s="5">
        <v>1387</v>
      </c>
      <c r="O1363" s="47" t="s">
        <v>21651</v>
      </c>
      <c r="P1363" s="46" t="s">
        <v>25767</v>
      </c>
      <c r="Q1363" s="2" t="str">
        <f t="shared" si="164"/>
        <v>&lt;a href="set01\obituaries\he\1905-1908\unknown_obituary_bad_scan_of_microfilm_april_10,_1907_p4_he.pdf"&gt;Unknown 5 yr old (Poor copy0&lt;/a&gt;</v>
      </c>
      <c r="T1363" s="39">
        <f t="shared" si="160"/>
        <v>1907</v>
      </c>
      <c r="U1363" s="2">
        <f t="shared" si="161"/>
        <v>4</v>
      </c>
      <c r="V1363" s="2">
        <f t="shared" si="162"/>
        <v>4</v>
      </c>
      <c r="W1363" s="2">
        <f t="shared" si="163"/>
        <v>10</v>
      </c>
      <c r="X1363" s="2">
        <f t="shared" si="165"/>
        <v>136</v>
      </c>
    </row>
    <row r="1364" spans="1:24" x14ac:dyDescent="0.25">
      <c r="A1364" s="2">
        <v>1106</v>
      </c>
      <c r="B1364" s="4" t="s">
        <v>8203</v>
      </c>
      <c r="C1364" s="5"/>
      <c r="D1364" s="5" t="s">
        <v>64</v>
      </c>
      <c r="E1364" s="72" t="s">
        <v>25083</v>
      </c>
      <c r="F1364" s="71">
        <v>50</v>
      </c>
      <c r="G1364" s="52">
        <v>2677</v>
      </c>
      <c r="H1364" s="5" t="s">
        <v>13629</v>
      </c>
      <c r="I1364" s="5">
        <v>5</v>
      </c>
      <c r="J1364" s="72" t="s">
        <v>25083</v>
      </c>
      <c r="K1364" s="71">
        <v>50</v>
      </c>
      <c r="L1364" s="64" t="s">
        <v>25084</v>
      </c>
      <c r="M1364" s="5">
        <v>18</v>
      </c>
      <c r="N1364" s="5">
        <v>1356</v>
      </c>
      <c r="O1364" s="47" t="s">
        <v>21620</v>
      </c>
      <c r="P1364" s="46" t="s">
        <v>25767</v>
      </c>
      <c r="Q1364" s="2" t="str">
        <f t="shared" si="164"/>
        <v>&lt;a href="set01\obituaries\he\1905-1908\kalvik,_mrs._knut_obituary_april_30,_1907_p5_he.pdf"&gt;Kalvik, Mrs. Knut&lt;/a&gt;</v>
      </c>
      <c r="T1364" s="39">
        <f t="shared" si="160"/>
        <v>1907</v>
      </c>
      <c r="U1364" s="2">
        <f t="shared" si="161"/>
        <v>4</v>
      </c>
      <c r="V1364" s="2">
        <f t="shared" si="162"/>
        <v>4</v>
      </c>
      <c r="W1364" s="2">
        <f t="shared" si="163"/>
        <v>30</v>
      </c>
      <c r="X1364" s="2">
        <f t="shared" si="165"/>
        <v>113</v>
      </c>
    </row>
    <row r="1365" spans="1:24" x14ac:dyDescent="0.25">
      <c r="A1365" s="2">
        <v>118</v>
      </c>
      <c r="B1365" s="4" t="s">
        <v>8187</v>
      </c>
      <c r="C1365" s="5"/>
      <c r="D1365" s="5" t="s">
        <v>64</v>
      </c>
      <c r="E1365" s="72">
        <v>0</v>
      </c>
      <c r="F1365" s="71" t="s">
        <v>25070</v>
      </c>
      <c r="G1365" s="52">
        <v>2719</v>
      </c>
      <c r="H1365" s="5" t="s">
        <v>13629</v>
      </c>
      <c r="I1365" s="5">
        <v>5</v>
      </c>
      <c r="J1365" s="72" t="s">
        <v>25676</v>
      </c>
      <c r="K1365" s="71">
        <f>1/365</f>
        <v>2.7397260273972603E-3</v>
      </c>
      <c r="L1365" s="64">
        <v>0</v>
      </c>
      <c r="M1365" s="5">
        <v>18</v>
      </c>
      <c r="N1365" s="5">
        <v>1333</v>
      </c>
      <c r="O1365" s="47" t="s">
        <v>21599</v>
      </c>
      <c r="P1365" s="46" t="s">
        <v>25767</v>
      </c>
      <c r="Q1365" s="2" t="str">
        <f t="shared" si="164"/>
        <v>&lt;a href="set01\obituaries\he\1905-1908\brekke,_infant_of_julius_obituary_june_11,_1907_p5_he.pdf"&gt;Brekke, Infant of Julius&lt;/a&gt;</v>
      </c>
      <c r="T1365" s="39">
        <f t="shared" si="160"/>
        <v>1907</v>
      </c>
      <c r="U1365" s="2">
        <f t="shared" si="161"/>
        <v>6</v>
      </c>
      <c r="V1365" s="2">
        <f t="shared" si="162"/>
        <v>6</v>
      </c>
      <c r="W1365" s="2">
        <f t="shared" si="163"/>
        <v>11</v>
      </c>
      <c r="X1365" s="2">
        <f t="shared" si="165"/>
        <v>126</v>
      </c>
    </row>
    <row r="1366" spans="1:24" x14ac:dyDescent="0.25">
      <c r="A1366" s="2">
        <v>2439</v>
      </c>
      <c r="B1366" s="4" t="s">
        <v>2906</v>
      </c>
      <c r="C1366" s="5"/>
      <c r="D1366" s="5" t="s">
        <v>64</v>
      </c>
      <c r="E1366" s="72" t="s">
        <v>24982</v>
      </c>
      <c r="F1366" s="71">
        <v>0</v>
      </c>
      <c r="G1366" s="52">
        <v>2719</v>
      </c>
      <c r="H1366" s="5" t="s">
        <v>13629</v>
      </c>
      <c r="I1366" s="5">
        <v>5</v>
      </c>
      <c r="J1366" s="72" t="s">
        <v>24982</v>
      </c>
      <c r="K1366" s="71">
        <v>200</v>
      </c>
      <c r="L1366" s="64" t="s">
        <v>24918</v>
      </c>
      <c r="M1366" s="5">
        <v>18</v>
      </c>
      <c r="N1366" s="5">
        <v>1364</v>
      </c>
      <c r="O1366" s="47" t="s">
        <v>21628</v>
      </c>
      <c r="P1366" s="46" t="s">
        <v>25767</v>
      </c>
      <c r="Q1366" s="2" t="str">
        <f t="shared" si="164"/>
        <v>&lt;a href="set01\obituaries\he\1905-1908\lewis,_elmer_obituary_and_murder_of_june_11,_1907_p5_he.pdf"&gt;Lewis, Elmer&lt;/a&gt;</v>
      </c>
      <c r="T1366" s="39">
        <f t="shared" si="160"/>
        <v>1907</v>
      </c>
      <c r="U1366" s="2">
        <f t="shared" si="161"/>
        <v>6</v>
      </c>
      <c r="V1366" s="2">
        <f t="shared" si="162"/>
        <v>6</v>
      </c>
      <c r="W1366" s="2">
        <f t="shared" si="163"/>
        <v>11</v>
      </c>
      <c r="X1366" s="2">
        <f t="shared" si="165"/>
        <v>116</v>
      </c>
    </row>
    <row r="1367" spans="1:24" x14ac:dyDescent="0.25">
      <c r="A1367" s="2">
        <v>119</v>
      </c>
      <c r="B1367" s="4" t="s">
        <v>8191</v>
      </c>
      <c r="C1367" s="5"/>
      <c r="D1367" s="5" t="s">
        <v>64</v>
      </c>
      <c r="E1367" s="72">
        <v>0</v>
      </c>
      <c r="F1367" s="71" t="s">
        <v>25070</v>
      </c>
      <c r="G1367" s="52">
        <v>2726</v>
      </c>
      <c r="H1367" s="5" t="s">
        <v>13629</v>
      </c>
      <c r="I1367" s="5">
        <v>5</v>
      </c>
      <c r="J1367" s="72" t="s">
        <v>25676</v>
      </c>
      <c r="K1367" s="71">
        <f>1/365</f>
        <v>2.7397260273972603E-3</v>
      </c>
      <c r="L1367" s="64">
        <v>0</v>
      </c>
      <c r="M1367" s="5">
        <v>18</v>
      </c>
      <c r="N1367" s="5">
        <v>1337</v>
      </c>
      <c r="O1367" s="47" t="s">
        <v>21603</v>
      </c>
      <c r="P1367" s="46" t="s">
        <v>25767</v>
      </c>
      <c r="Q1367" s="2" t="str">
        <f t="shared" si="164"/>
        <v>&lt;a href="set01\obituaries\he\1905-1908\brudwick,_infant_child_of_a_s_obituary_june_18,_1907_p5_he.pdf"&gt;Brudwick, Infant of A S&lt;/a&gt;</v>
      </c>
      <c r="T1367" s="39">
        <f t="shared" si="160"/>
        <v>1907</v>
      </c>
      <c r="U1367" s="2">
        <f t="shared" si="161"/>
        <v>6</v>
      </c>
      <c r="V1367" s="2">
        <f t="shared" si="162"/>
        <v>6</v>
      </c>
      <c r="W1367" s="2">
        <f t="shared" si="163"/>
        <v>18</v>
      </c>
      <c r="X1367" s="2">
        <f t="shared" si="165"/>
        <v>130</v>
      </c>
    </row>
    <row r="1368" spans="1:24" x14ac:dyDescent="0.25">
      <c r="A1368" s="2">
        <v>1817</v>
      </c>
      <c r="B1368" s="4" t="s">
        <v>8183</v>
      </c>
      <c r="C1368" s="5"/>
      <c r="D1368" s="5" t="s">
        <v>62</v>
      </c>
      <c r="E1368" s="72" t="s">
        <v>24944</v>
      </c>
      <c r="F1368" s="71">
        <v>0</v>
      </c>
      <c r="G1368" s="52">
        <v>2747</v>
      </c>
      <c r="H1368" s="5" t="s">
        <v>13629</v>
      </c>
      <c r="I1368" s="5">
        <v>5</v>
      </c>
      <c r="J1368" s="72" t="s">
        <v>24944</v>
      </c>
      <c r="K1368" s="71">
        <v>200</v>
      </c>
      <c r="L1368" s="64">
        <v>0</v>
      </c>
      <c r="M1368" s="5">
        <v>18</v>
      </c>
      <c r="N1368" s="5">
        <v>1328</v>
      </c>
      <c r="O1368" s="47" t="s">
        <v>21594</v>
      </c>
      <c r="P1368" s="46" t="s">
        <v>25767</v>
      </c>
      <c r="Q1368" s="2" t="str">
        <f t="shared" si="164"/>
        <v>&lt;a href="set01\obituaries\he\1905-1908\anderson,_lewis_death_and_funeral_july_9,_1907_p5_he.pdf"&gt;Anderson, Lewis&lt;/a&gt;</v>
      </c>
      <c r="T1368" s="39">
        <f t="shared" si="160"/>
        <v>1907</v>
      </c>
      <c r="U1368" s="2">
        <f t="shared" si="161"/>
        <v>7</v>
      </c>
      <c r="V1368" s="2">
        <f t="shared" si="162"/>
        <v>7</v>
      </c>
      <c r="W1368" s="2">
        <f t="shared" si="163"/>
        <v>9</v>
      </c>
      <c r="X1368" s="2">
        <f t="shared" si="165"/>
        <v>116</v>
      </c>
    </row>
    <row r="1369" spans="1:24" x14ac:dyDescent="0.25">
      <c r="A1369" s="2">
        <v>122</v>
      </c>
      <c r="B1369" s="4" t="s">
        <v>8206</v>
      </c>
      <c r="C1369" s="5"/>
      <c r="D1369" s="5" t="s">
        <v>64</v>
      </c>
      <c r="E1369" s="72">
        <v>0</v>
      </c>
      <c r="F1369" s="71" t="s">
        <v>25086</v>
      </c>
      <c r="G1369" s="52">
        <v>2782</v>
      </c>
      <c r="H1369" s="5" t="s">
        <v>13629</v>
      </c>
      <c r="I1369" s="5">
        <v>7</v>
      </c>
      <c r="J1369" s="72" t="s">
        <v>25676</v>
      </c>
      <c r="K1369" s="71">
        <f>2/365</f>
        <v>5.4794520547945206E-3</v>
      </c>
      <c r="L1369" s="64">
        <v>0</v>
      </c>
      <c r="M1369" s="5">
        <v>18</v>
      </c>
      <c r="N1369" s="5">
        <v>1360</v>
      </c>
      <c r="O1369" s="47" t="s">
        <v>21624</v>
      </c>
      <c r="P1369" s="46" t="s">
        <v>25767</v>
      </c>
      <c r="Q1369" s="2" t="str">
        <f t="shared" si="164"/>
        <v>&lt;a href="set01\obituaries\he\1905-1908\larson,_infant_dau_of_l_g_born,_died_august_13,_1907_p7_he.pdf"&gt;Larson, Infant dau of L G&lt;/a&gt;</v>
      </c>
      <c r="T1369" s="39">
        <f t="shared" si="160"/>
        <v>1907</v>
      </c>
      <c r="U1369" s="2">
        <f t="shared" si="161"/>
        <v>8</v>
      </c>
      <c r="V1369" s="2">
        <f t="shared" si="162"/>
        <v>8</v>
      </c>
      <c r="W1369" s="2">
        <f t="shared" si="163"/>
        <v>13</v>
      </c>
      <c r="X1369" s="2">
        <f t="shared" si="165"/>
        <v>132</v>
      </c>
    </row>
    <row r="1370" spans="1:24" x14ac:dyDescent="0.25">
      <c r="A1370" s="2">
        <v>2944</v>
      </c>
      <c r="B1370" s="4" t="s">
        <v>8223</v>
      </c>
      <c r="C1370" s="5"/>
      <c r="D1370" s="5" t="s">
        <v>64</v>
      </c>
      <c r="E1370" s="72" t="s">
        <v>25100</v>
      </c>
      <c r="F1370" s="71">
        <v>0</v>
      </c>
      <c r="G1370" s="52">
        <v>2824</v>
      </c>
      <c r="H1370" s="5" t="s">
        <v>13629</v>
      </c>
      <c r="I1370" s="5">
        <v>5</v>
      </c>
      <c r="J1370" s="72" t="s">
        <v>25100</v>
      </c>
      <c r="K1370" s="71">
        <v>200</v>
      </c>
      <c r="L1370" s="64">
        <v>0</v>
      </c>
      <c r="M1370" s="5">
        <v>18</v>
      </c>
      <c r="N1370" s="5">
        <v>1386</v>
      </c>
      <c r="O1370" s="47" t="s">
        <v>21650</v>
      </c>
      <c r="P1370" s="46" t="s">
        <v>25767</v>
      </c>
      <c r="Q1370" s="2" t="str">
        <f t="shared" si="164"/>
        <v>&lt;a href="set01\obituaries\he\1905-1908\tang,_christ_obituary_september_24,_1907_p5_he.pdf"&gt;Tang, Christ&lt;/a&gt;</v>
      </c>
      <c r="T1370" s="39">
        <f t="shared" si="160"/>
        <v>1907</v>
      </c>
      <c r="U1370" s="2">
        <f t="shared" si="161"/>
        <v>9</v>
      </c>
      <c r="V1370" s="2">
        <f t="shared" si="162"/>
        <v>9</v>
      </c>
      <c r="W1370" s="2">
        <f t="shared" si="163"/>
        <v>24</v>
      </c>
      <c r="X1370" s="2">
        <f t="shared" si="165"/>
        <v>107</v>
      </c>
    </row>
    <row r="1371" spans="1:24" x14ac:dyDescent="0.25">
      <c r="A1371" s="2">
        <v>667</v>
      </c>
      <c r="B1371" s="4" t="s">
        <v>8215</v>
      </c>
      <c r="C1371" s="5"/>
      <c r="D1371" s="5" t="s">
        <v>62</v>
      </c>
      <c r="E1371" s="72" t="s">
        <v>25092</v>
      </c>
      <c r="F1371" s="71">
        <v>22</v>
      </c>
      <c r="G1371" s="52">
        <v>2845</v>
      </c>
      <c r="H1371" s="5" t="s">
        <v>13629</v>
      </c>
      <c r="I1371" s="5">
        <v>1</v>
      </c>
      <c r="J1371" s="72" t="s">
        <v>25092</v>
      </c>
      <c r="K1371" s="71">
        <v>22</v>
      </c>
      <c r="L1371" s="64">
        <v>0</v>
      </c>
      <c r="M1371" s="5">
        <v>18</v>
      </c>
      <c r="N1371" s="5">
        <v>1373</v>
      </c>
      <c r="O1371" s="47" t="s">
        <v>21637</v>
      </c>
      <c r="P1371" s="46" t="s">
        <v>25767</v>
      </c>
      <c r="Q1371" s="2" t="str">
        <f t="shared" si="164"/>
        <v>&lt;a href="set01\obituaries\he\1905-1908\olson,_martin_c_death_notice_october_15,_1907_p1_he.pdf"&gt;Olson, Martin C&lt;/a&gt;</v>
      </c>
      <c r="T1371" s="39">
        <f t="shared" si="160"/>
        <v>1907</v>
      </c>
      <c r="U1371" s="2">
        <f t="shared" si="161"/>
        <v>10</v>
      </c>
      <c r="V1371" s="2">
        <f t="shared" si="162"/>
        <v>10</v>
      </c>
      <c r="W1371" s="2">
        <f t="shared" si="163"/>
        <v>15</v>
      </c>
      <c r="X1371" s="2">
        <f t="shared" si="165"/>
        <v>115</v>
      </c>
    </row>
    <row r="1372" spans="1:24" x14ac:dyDescent="0.25">
      <c r="A1372" s="2">
        <v>1074</v>
      </c>
      <c r="B1372" s="4" t="s">
        <v>6811</v>
      </c>
      <c r="C1372" s="5"/>
      <c r="D1372" s="5" t="s">
        <v>64</v>
      </c>
      <c r="E1372" s="72" t="s">
        <v>25057</v>
      </c>
      <c r="F1372" s="71">
        <v>48</v>
      </c>
      <c r="G1372" s="52">
        <v>2845</v>
      </c>
      <c r="H1372" s="5" t="s">
        <v>13629</v>
      </c>
      <c r="I1372" s="5">
        <v>4</v>
      </c>
      <c r="J1372" s="72" t="s">
        <v>25057</v>
      </c>
      <c r="K1372" s="71">
        <v>48</v>
      </c>
      <c r="L1372" s="64">
        <v>0</v>
      </c>
      <c r="M1372" s="5">
        <v>18</v>
      </c>
      <c r="N1372" s="5">
        <v>1352</v>
      </c>
      <c r="O1372" s="47" t="s">
        <v>21616</v>
      </c>
      <c r="P1372" s="46" t="s">
        <v>25767</v>
      </c>
      <c r="Q1372" s="2" t="str">
        <f t="shared" si="164"/>
        <v>&lt;a href="set01\obituaries\he\1905-1908\goodman,_george_obituary_october_15,_1907_p4_he.pdf"&gt;Goodman, George&lt;/a&gt;</v>
      </c>
      <c r="T1372" s="39">
        <f t="shared" si="160"/>
        <v>1907</v>
      </c>
      <c r="U1372" s="2">
        <f t="shared" si="161"/>
        <v>10</v>
      </c>
      <c r="V1372" s="2">
        <f t="shared" si="162"/>
        <v>10</v>
      </c>
      <c r="W1372" s="2">
        <f t="shared" si="163"/>
        <v>15</v>
      </c>
      <c r="X1372" s="2">
        <f t="shared" si="165"/>
        <v>111</v>
      </c>
    </row>
    <row r="1373" spans="1:24" x14ac:dyDescent="0.25">
      <c r="A1373" s="2">
        <v>2203</v>
      </c>
      <c r="B1373" s="4" t="s">
        <v>6818</v>
      </c>
      <c r="C1373" s="5"/>
      <c r="D1373" s="5" t="s">
        <v>64</v>
      </c>
      <c r="E1373" s="72">
        <v>0</v>
      </c>
      <c r="F1373" s="71">
        <v>0</v>
      </c>
      <c r="G1373" s="52">
        <v>2852</v>
      </c>
      <c r="H1373" s="5" t="s">
        <v>13629</v>
      </c>
      <c r="I1373" s="5">
        <v>5</v>
      </c>
      <c r="J1373" s="72" t="s">
        <v>25676</v>
      </c>
      <c r="K1373" s="71">
        <v>200</v>
      </c>
      <c r="L1373" s="64">
        <v>0</v>
      </c>
      <c r="M1373" s="5">
        <v>18</v>
      </c>
      <c r="N1373" s="5">
        <v>1354</v>
      </c>
      <c r="O1373" s="47" t="s">
        <v>21618</v>
      </c>
      <c r="P1373" s="46" t="s">
        <v>25767</v>
      </c>
      <c r="Q1373" s="2" t="str">
        <f t="shared" si="164"/>
        <v>&lt;a href="set01\obituaries\he\1905-1908\halvorson,_ole_obituary_october_22,_1907_p5_he.pdf"&gt;Halvorson, Ole&lt;/a&gt;</v>
      </c>
      <c r="T1373" s="39">
        <f t="shared" si="160"/>
        <v>1907</v>
      </c>
      <c r="U1373" s="2">
        <f t="shared" si="161"/>
        <v>10</v>
      </c>
      <c r="V1373" s="2">
        <f t="shared" si="162"/>
        <v>10</v>
      </c>
      <c r="W1373" s="2">
        <f t="shared" si="163"/>
        <v>22</v>
      </c>
      <c r="X1373" s="2">
        <f t="shared" si="165"/>
        <v>109</v>
      </c>
    </row>
    <row r="1374" spans="1:24" x14ac:dyDescent="0.25">
      <c r="A1374" s="2">
        <v>304</v>
      </c>
      <c r="B1374" s="4" t="s">
        <v>8207</v>
      </c>
      <c r="C1374" s="5"/>
      <c r="D1374" s="5" t="s">
        <v>64</v>
      </c>
      <c r="E1374" s="72" t="s">
        <v>24873</v>
      </c>
      <c r="F1374" s="71">
        <v>3</v>
      </c>
      <c r="G1374" s="52">
        <v>2880</v>
      </c>
      <c r="H1374" s="5" t="s">
        <v>13629</v>
      </c>
      <c r="I1374" s="5">
        <v>5</v>
      </c>
      <c r="J1374" s="72" t="s">
        <v>24873</v>
      </c>
      <c r="K1374" s="71">
        <v>3</v>
      </c>
      <c r="L1374" s="64">
        <v>0</v>
      </c>
      <c r="M1374" s="5">
        <v>18</v>
      </c>
      <c r="N1374" s="5">
        <v>1362</v>
      </c>
      <c r="O1374" s="47" t="s">
        <v>21625</v>
      </c>
      <c r="P1374" s="46" t="s">
        <v>25767</v>
      </c>
      <c r="Q1374" s="2" t="str">
        <f t="shared" si="164"/>
        <v>&lt;a href="set01\obituaries\he\1905-1908\larson,_myrtle_vivian_obituary_november_19,_1907_p5_he.pdf"&gt;Larson, Myrtle Vivian&lt;/a&gt;</v>
      </c>
      <c r="T1374" s="39">
        <f t="shared" si="160"/>
        <v>1907</v>
      </c>
      <c r="U1374" s="2">
        <f t="shared" si="161"/>
        <v>11</v>
      </c>
      <c r="V1374" s="2">
        <f t="shared" si="162"/>
        <v>11</v>
      </c>
      <c r="W1374" s="2">
        <f t="shared" si="163"/>
        <v>19</v>
      </c>
      <c r="X1374" s="2">
        <f t="shared" si="165"/>
        <v>124</v>
      </c>
    </row>
    <row r="1375" spans="1:24" x14ac:dyDescent="0.25">
      <c r="A1375" s="2">
        <v>200</v>
      </c>
      <c r="B1375" s="4" t="s">
        <v>8189</v>
      </c>
      <c r="C1375" s="5"/>
      <c r="D1375" s="5" t="s">
        <v>64</v>
      </c>
      <c r="E1375" s="72">
        <v>0</v>
      </c>
      <c r="F1375" s="71" t="s">
        <v>24975</v>
      </c>
      <c r="G1375" s="52">
        <v>2901</v>
      </c>
      <c r="H1375" s="5" t="s">
        <v>13629</v>
      </c>
      <c r="I1375" s="5">
        <v>5</v>
      </c>
      <c r="J1375" s="72" t="s">
        <v>25676</v>
      </c>
      <c r="K1375" s="71">
        <f>9/12</f>
        <v>0.75</v>
      </c>
      <c r="L1375" s="64">
        <v>0</v>
      </c>
      <c r="M1375" s="5">
        <v>18</v>
      </c>
      <c r="N1375" s="5">
        <v>1335</v>
      </c>
      <c r="O1375" s="47" t="s">
        <v>21601</v>
      </c>
      <c r="P1375" s="46" t="s">
        <v>25767</v>
      </c>
      <c r="Q1375" s="2" t="str">
        <f t="shared" si="164"/>
        <v>&lt;a href="set01\obituaries\he\1905-1908\broten,_infant_boy_son_of_john_obit_december_10,_1907_p5_he.pdf"&gt;Broten, Infant son of John&lt;/a&gt;</v>
      </c>
      <c r="T1375" s="39">
        <f t="shared" si="160"/>
        <v>1907</v>
      </c>
      <c r="U1375" s="2">
        <f t="shared" si="161"/>
        <v>12</v>
      </c>
      <c r="V1375" s="2">
        <f t="shared" si="162"/>
        <v>12</v>
      </c>
      <c r="W1375" s="2">
        <f t="shared" si="163"/>
        <v>10</v>
      </c>
      <c r="X1375" s="2">
        <f t="shared" si="165"/>
        <v>134</v>
      </c>
    </row>
    <row r="1376" spans="1:24" x14ac:dyDescent="0.25">
      <c r="A1376" s="2">
        <v>1111</v>
      </c>
      <c r="B1376" s="4" t="s">
        <v>6836</v>
      </c>
      <c r="C1376" s="5"/>
      <c r="D1376" s="5" t="s">
        <v>64</v>
      </c>
      <c r="E1376" s="72" t="s">
        <v>25095</v>
      </c>
      <c r="F1376" s="71">
        <v>50</v>
      </c>
      <c r="G1376" s="52">
        <v>2908</v>
      </c>
      <c r="H1376" s="5" t="s">
        <v>13629</v>
      </c>
      <c r="I1376" s="5">
        <v>5</v>
      </c>
      <c r="J1376" s="72" t="s">
        <v>25681</v>
      </c>
      <c r="K1376" s="71">
        <v>50</v>
      </c>
      <c r="L1376" s="64">
        <v>0</v>
      </c>
      <c r="M1376" s="5">
        <v>18</v>
      </c>
      <c r="N1376" s="5">
        <v>1377</v>
      </c>
      <c r="O1376" s="47" t="s">
        <v>21641</v>
      </c>
      <c r="P1376" s="46" t="s">
        <v>25767</v>
      </c>
      <c r="Q1376" s="2" t="str">
        <f t="shared" si="164"/>
        <v>&lt;a href="set01\obituaries\he\1905-1908\peterson,_hans_g_obituary_dec_17,_1907_p5_he.pdf"&gt;Peterson, Hans G&lt;/a&gt;</v>
      </c>
      <c r="T1376" s="39">
        <f t="shared" si="160"/>
        <v>1907</v>
      </c>
      <c r="U1376" s="2">
        <f t="shared" si="161"/>
        <v>12</v>
      </c>
      <c r="V1376" s="2">
        <f t="shared" si="162"/>
        <v>12</v>
      </c>
      <c r="W1376" s="2">
        <f t="shared" si="163"/>
        <v>17</v>
      </c>
      <c r="X1376" s="2">
        <f t="shared" si="165"/>
        <v>109</v>
      </c>
    </row>
    <row r="1377" spans="1:24" x14ac:dyDescent="0.25">
      <c r="A1377" s="2">
        <v>1816</v>
      </c>
      <c r="B1377" s="4" t="s">
        <v>8182</v>
      </c>
      <c r="C1377" s="5"/>
      <c r="D1377" s="5" t="s">
        <v>62</v>
      </c>
      <c r="E1377" s="72" t="s">
        <v>24944</v>
      </c>
      <c r="F1377" s="71">
        <v>0</v>
      </c>
      <c r="G1377" s="52">
        <v>2915</v>
      </c>
      <c r="H1377" s="5" t="s">
        <v>13629</v>
      </c>
      <c r="I1377" s="5">
        <v>5</v>
      </c>
      <c r="J1377" s="72" t="s">
        <v>24944</v>
      </c>
      <c r="K1377" s="71">
        <v>200</v>
      </c>
      <c r="L1377" s="64">
        <v>0</v>
      </c>
      <c r="M1377" s="5">
        <v>18</v>
      </c>
      <c r="N1377" s="5">
        <v>1327</v>
      </c>
      <c r="O1377" s="47" t="s">
        <v>21593</v>
      </c>
      <c r="P1377" s="46" t="s">
        <v>25767</v>
      </c>
      <c r="Q1377" s="2" t="str">
        <f t="shared" si="164"/>
        <v>&lt;a href="set01\obituaries\he\1905-1908\anderson,_lars_death,_murder,_trial_dec_24,_1907_p5_he.pdf"&gt;Anderson, Lars&lt;/a&gt;</v>
      </c>
      <c r="T1377" s="39">
        <f t="shared" si="160"/>
        <v>1907</v>
      </c>
      <c r="U1377" s="2">
        <f t="shared" si="161"/>
        <v>12</v>
      </c>
      <c r="V1377" s="2">
        <f t="shared" si="162"/>
        <v>12</v>
      </c>
      <c r="W1377" s="2">
        <f t="shared" si="163"/>
        <v>24</v>
      </c>
      <c r="X1377" s="2">
        <f t="shared" si="165"/>
        <v>117</v>
      </c>
    </row>
    <row r="1378" spans="1:24" x14ac:dyDescent="0.25">
      <c r="A1378" s="2">
        <v>1209</v>
      </c>
      <c r="B1378" s="4" t="s">
        <v>8220</v>
      </c>
      <c r="C1378" s="5"/>
      <c r="D1378" s="5" t="s">
        <v>64</v>
      </c>
      <c r="E1378" s="72" t="s">
        <v>25097</v>
      </c>
      <c r="F1378" s="71">
        <v>55</v>
      </c>
      <c r="G1378" s="52">
        <v>2922</v>
      </c>
      <c r="H1378" s="5" t="s">
        <v>13629</v>
      </c>
      <c r="I1378" s="5">
        <v>5</v>
      </c>
      <c r="J1378" s="72" t="s">
        <v>25097</v>
      </c>
      <c r="K1378" s="71">
        <v>55</v>
      </c>
      <c r="L1378" s="64" t="s">
        <v>25098</v>
      </c>
      <c r="M1378" s="5">
        <v>18</v>
      </c>
      <c r="N1378" s="5">
        <v>1383</v>
      </c>
      <c r="O1378" s="47" t="s">
        <v>21647</v>
      </c>
      <c r="P1378" s="46" t="s">
        <v>25767</v>
      </c>
      <c r="Q1378" s="2" t="str">
        <f t="shared" si="164"/>
        <v>&lt;a href="set01\obituaries\he\1905-1908\stone,_t_d_obituary_dec_31,_1907_p5_he.pdf"&gt;Stone, T D&lt;/a&gt;</v>
      </c>
      <c r="T1378" s="39">
        <f t="shared" si="160"/>
        <v>1907</v>
      </c>
      <c r="U1378" s="2">
        <f t="shared" si="161"/>
        <v>12</v>
      </c>
      <c r="V1378" s="2">
        <f t="shared" si="162"/>
        <v>12</v>
      </c>
      <c r="W1378" s="2">
        <f t="shared" si="163"/>
        <v>31</v>
      </c>
      <c r="X1378" s="2">
        <f t="shared" si="165"/>
        <v>97</v>
      </c>
    </row>
    <row r="1379" spans="1:24" x14ac:dyDescent="0.25">
      <c r="A1379" s="2">
        <v>1544</v>
      </c>
      <c r="B1379" s="4" t="s">
        <v>8212</v>
      </c>
      <c r="C1379" s="5"/>
      <c r="D1379" s="5" t="s">
        <v>64</v>
      </c>
      <c r="E1379" s="72" t="s">
        <v>25083</v>
      </c>
      <c r="F1379" s="71">
        <v>73</v>
      </c>
      <c r="G1379" s="52">
        <v>2936</v>
      </c>
      <c r="H1379" s="5" t="s">
        <v>13629</v>
      </c>
      <c r="I1379" s="5">
        <v>5</v>
      </c>
      <c r="J1379" s="72" t="s">
        <v>25083</v>
      </c>
      <c r="K1379" s="71">
        <v>73</v>
      </c>
      <c r="L1379" s="64" t="s">
        <v>25091</v>
      </c>
      <c r="M1379" s="5">
        <v>18</v>
      </c>
      <c r="N1379" s="5">
        <v>1368</v>
      </c>
      <c r="O1379" s="47" t="s">
        <v>21632</v>
      </c>
      <c r="P1379" s="46" t="s">
        <v>25767</v>
      </c>
      <c r="Q1379" s="2" t="str">
        <f t="shared" si="164"/>
        <v>&lt;a href="set01\obituaries\he\1905-1908\monson,_mikkel_obituary_january_14,_1908_p5_he.pdf"&gt;Monson, Mikkel&lt;/a&gt;</v>
      </c>
      <c r="T1379" s="39">
        <f t="shared" si="160"/>
        <v>1908</v>
      </c>
      <c r="U1379" s="2">
        <f t="shared" si="161"/>
        <v>1</v>
      </c>
      <c r="V1379" s="2">
        <f t="shared" si="162"/>
        <v>1</v>
      </c>
      <c r="W1379" s="2">
        <f t="shared" si="163"/>
        <v>14</v>
      </c>
      <c r="X1379" s="2">
        <f t="shared" si="165"/>
        <v>109</v>
      </c>
    </row>
    <row r="1380" spans="1:24" x14ac:dyDescent="0.25">
      <c r="A1380" s="2">
        <v>1840</v>
      </c>
      <c r="B1380" s="4" t="s">
        <v>8185</v>
      </c>
      <c r="C1380" s="5"/>
      <c r="D1380" s="5" t="s">
        <v>64</v>
      </c>
      <c r="E1380" s="72" t="s">
        <v>25069</v>
      </c>
      <c r="F1380" s="71">
        <v>0</v>
      </c>
      <c r="G1380" s="52">
        <v>2943</v>
      </c>
      <c r="H1380" s="5" t="s">
        <v>13629</v>
      </c>
      <c r="I1380" s="5">
        <v>5</v>
      </c>
      <c r="J1380" s="72" t="s">
        <v>25069</v>
      </c>
      <c r="K1380" s="71">
        <v>200</v>
      </c>
      <c r="L1380" s="64">
        <v>0</v>
      </c>
      <c r="M1380" s="5">
        <v>18</v>
      </c>
      <c r="N1380" s="5">
        <v>1330</v>
      </c>
      <c r="O1380" s="47" t="s">
        <v>21596</v>
      </c>
      <c r="P1380" s="46" t="s">
        <v>25767</v>
      </c>
      <c r="Q1380" s="2" t="str">
        <f t="shared" si="164"/>
        <v>&lt;a href="set01\obituaries\he\1905-1908\austad,_erik_j_obituary_january_21,_1908_p5_h3.pdf"&gt;Austad, Erik J&lt;/a&gt;</v>
      </c>
      <c r="T1380" s="39">
        <f t="shared" si="160"/>
        <v>1908</v>
      </c>
      <c r="U1380" s="2">
        <f t="shared" si="161"/>
        <v>1</v>
      </c>
      <c r="V1380" s="2">
        <f t="shared" si="162"/>
        <v>1</v>
      </c>
      <c r="W1380" s="2">
        <f t="shared" si="163"/>
        <v>21</v>
      </c>
      <c r="X1380" s="2">
        <f t="shared" si="165"/>
        <v>109</v>
      </c>
    </row>
    <row r="1381" spans="1:24" x14ac:dyDescent="0.25">
      <c r="A1381" s="2">
        <v>1703</v>
      </c>
      <c r="B1381" s="4" t="s">
        <v>8186</v>
      </c>
      <c r="C1381" s="5"/>
      <c r="D1381" s="5" t="s">
        <v>62</v>
      </c>
      <c r="E1381" s="72">
        <v>0</v>
      </c>
      <c r="F1381" s="71">
        <v>83</v>
      </c>
      <c r="G1381" s="52">
        <v>2950</v>
      </c>
      <c r="H1381" s="5" t="s">
        <v>13629</v>
      </c>
      <c r="I1381" s="5">
        <v>5</v>
      </c>
      <c r="J1381" s="72" t="s">
        <v>25676</v>
      </c>
      <c r="K1381" s="71">
        <v>83</v>
      </c>
      <c r="L1381" s="64">
        <v>0</v>
      </c>
      <c r="M1381" s="5">
        <v>18</v>
      </c>
      <c r="N1381" s="5">
        <v>1331</v>
      </c>
      <c r="O1381" s="47" t="s">
        <v>21597</v>
      </c>
      <c r="P1381" s="46" t="s">
        <v>25767</v>
      </c>
      <c r="Q1381" s="2" t="str">
        <f t="shared" si="164"/>
        <v>&lt;a href="set01\obituaries\he\1905-1908\bjorgans,_syver_johnson_death_notice_january_28,_1908_p5_he.pdf"&gt;Bjorgans, Syver Johnson&lt;/a&gt;</v>
      </c>
      <c r="T1381" s="39">
        <f t="shared" si="160"/>
        <v>1908</v>
      </c>
      <c r="U1381" s="2">
        <f t="shared" si="161"/>
        <v>1</v>
      </c>
      <c r="V1381" s="2">
        <f t="shared" si="162"/>
        <v>1</v>
      </c>
      <c r="W1381" s="2">
        <f t="shared" si="163"/>
        <v>28</v>
      </c>
      <c r="X1381" s="2">
        <f t="shared" si="165"/>
        <v>131</v>
      </c>
    </row>
    <row r="1382" spans="1:24" x14ac:dyDescent="0.25">
      <c r="A1382" s="2">
        <v>1953</v>
      </c>
      <c r="B1382" s="4" t="s">
        <v>6806</v>
      </c>
      <c r="C1382" s="5"/>
      <c r="D1382" s="5" t="s">
        <v>64</v>
      </c>
      <c r="E1382" s="72" t="s">
        <v>25073</v>
      </c>
      <c r="F1382" s="71">
        <v>0</v>
      </c>
      <c r="G1382" s="52">
        <v>2950</v>
      </c>
      <c r="H1382" s="5" t="s">
        <v>13629</v>
      </c>
      <c r="I1382" s="5">
        <v>5</v>
      </c>
      <c r="J1382" s="72" t="s">
        <v>25073</v>
      </c>
      <c r="K1382" s="71">
        <v>200</v>
      </c>
      <c r="L1382" s="64">
        <v>0</v>
      </c>
      <c r="M1382" s="5">
        <v>18</v>
      </c>
      <c r="N1382" s="5">
        <v>1338</v>
      </c>
      <c r="O1382" s="47" t="s">
        <v>21604</v>
      </c>
      <c r="P1382" s="46" t="s">
        <v>25767</v>
      </c>
      <c r="Q1382" s="2" t="str">
        <f t="shared" si="164"/>
        <v>&lt;a href="set01\obituaries\he\1905-1908\bull,_bertha_obituary_january_28,_1908_p5_he.pdf"&gt;Bull, Bertha&lt;/a&gt;</v>
      </c>
      <c r="T1382" s="39">
        <f t="shared" si="160"/>
        <v>1908</v>
      </c>
      <c r="U1382" s="2">
        <f t="shared" si="161"/>
        <v>1</v>
      </c>
      <c r="V1382" s="2">
        <f t="shared" si="162"/>
        <v>1</v>
      </c>
      <c r="W1382" s="2">
        <f t="shared" si="163"/>
        <v>28</v>
      </c>
      <c r="X1382" s="2">
        <f t="shared" si="165"/>
        <v>105</v>
      </c>
    </row>
    <row r="1383" spans="1:24" x14ac:dyDescent="0.25">
      <c r="A1383" s="2">
        <v>1704</v>
      </c>
      <c r="B1383" s="4" t="s">
        <v>8186</v>
      </c>
      <c r="C1383" s="5"/>
      <c r="D1383" s="5" t="s">
        <v>64</v>
      </c>
      <c r="E1383" s="72">
        <v>0</v>
      </c>
      <c r="F1383" s="71">
        <v>83</v>
      </c>
      <c r="G1383" s="52">
        <v>2957</v>
      </c>
      <c r="H1383" s="5" t="s">
        <v>13629</v>
      </c>
      <c r="I1383" s="5">
        <v>1</v>
      </c>
      <c r="J1383" s="72" t="s">
        <v>25676</v>
      </c>
      <c r="K1383" s="71">
        <v>83</v>
      </c>
      <c r="L1383" s="64">
        <v>0</v>
      </c>
      <c r="M1383" s="5">
        <v>18</v>
      </c>
      <c r="N1383" s="5">
        <v>1332</v>
      </c>
      <c r="O1383" s="47" t="s">
        <v>21598</v>
      </c>
      <c r="P1383" s="46" t="s">
        <v>25767</v>
      </c>
      <c r="Q1383" s="2" t="str">
        <f t="shared" si="164"/>
        <v>&lt;a href="set01\obituaries\he\1905-1908\bjorgans,_syver_johnson_obituary_2nd_feb_4,_1908_p1_he.pdf"&gt;Bjorgans, Syver Johnson&lt;/a&gt;</v>
      </c>
      <c r="T1383" s="39">
        <f t="shared" si="160"/>
        <v>1908</v>
      </c>
      <c r="U1383" s="2">
        <f t="shared" si="161"/>
        <v>2</v>
      </c>
      <c r="V1383" s="2">
        <f t="shared" si="162"/>
        <v>2</v>
      </c>
      <c r="W1383" s="2">
        <f t="shared" si="163"/>
        <v>4</v>
      </c>
      <c r="X1383" s="2">
        <f t="shared" si="165"/>
        <v>126</v>
      </c>
    </row>
    <row r="1384" spans="1:24" x14ac:dyDescent="0.25">
      <c r="A1384" s="2">
        <v>2582</v>
      </c>
      <c r="B1384" s="4" t="s">
        <v>8213</v>
      </c>
      <c r="C1384" s="5"/>
      <c r="D1384" s="5" t="s">
        <v>64</v>
      </c>
      <c r="E1384" s="72" t="s">
        <v>24875</v>
      </c>
      <c r="F1384" s="71">
        <v>0</v>
      </c>
      <c r="G1384" s="52">
        <v>2964</v>
      </c>
      <c r="H1384" s="5" t="s">
        <v>13629</v>
      </c>
      <c r="I1384" s="5">
        <v>5</v>
      </c>
      <c r="J1384" s="72" t="s">
        <v>24875</v>
      </c>
      <c r="K1384" s="71">
        <v>200</v>
      </c>
      <c r="L1384" s="64">
        <v>0</v>
      </c>
      <c r="M1384" s="5">
        <v>18</v>
      </c>
      <c r="N1384" s="5">
        <v>1370</v>
      </c>
      <c r="O1384" s="47" t="s">
        <v>21634</v>
      </c>
      <c r="P1384" s="46" t="s">
        <v>25767</v>
      </c>
      <c r="Q1384" s="2" t="str">
        <f t="shared" si="164"/>
        <v>&lt;a href="set01\obituaries\he\1905-1908\nelson,_agnes_hefflebauer_obituary_feb_11,_1908_p5_he.pdf"&gt;Nelson, Agnes Hefflebauer&lt;/a&gt;</v>
      </c>
      <c r="T1384" s="39">
        <f t="shared" si="160"/>
        <v>1908</v>
      </c>
      <c r="U1384" s="2">
        <f t="shared" si="161"/>
        <v>2</v>
      </c>
      <c r="V1384" s="2">
        <f t="shared" si="162"/>
        <v>2</v>
      </c>
      <c r="W1384" s="2">
        <f t="shared" si="163"/>
        <v>11</v>
      </c>
      <c r="X1384" s="2">
        <f t="shared" si="165"/>
        <v>127</v>
      </c>
    </row>
    <row r="1385" spans="1:24" x14ac:dyDescent="0.25">
      <c r="A1385" s="2">
        <v>834</v>
      </c>
      <c r="B1385" s="4" t="s">
        <v>8208</v>
      </c>
      <c r="C1385" s="5"/>
      <c r="D1385" s="5" t="s">
        <v>64</v>
      </c>
      <c r="E1385" s="72" t="s">
        <v>24875</v>
      </c>
      <c r="F1385" s="71">
        <v>30</v>
      </c>
      <c r="G1385" s="52">
        <v>2971</v>
      </c>
      <c r="H1385" s="5" t="s">
        <v>13629</v>
      </c>
      <c r="I1385" s="5">
        <v>5</v>
      </c>
      <c r="J1385" s="72" t="s">
        <v>24875</v>
      </c>
      <c r="K1385" s="71">
        <v>30</v>
      </c>
      <c r="L1385" s="64" t="s">
        <v>25087</v>
      </c>
      <c r="M1385" s="5">
        <v>18</v>
      </c>
      <c r="N1385" s="5">
        <v>1361</v>
      </c>
      <c r="O1385" s="47" t="s">
        <v>21626</v>
      </c>
      <c r="P1385" s="46" t="s">
        <v>25767</v>
      </c>
      <c r="Q1385" s="2" t="str">
        <f t="shared" si="164"/>
        <v>&lt;a href="set01\obituaries\he\1905-1908\larson,_richard_mrs._obituary_feb_18,_1908_p5_he.pdf"&gt;Larson, Mrs. Richard&lt;/a&gt;</v>
      </c>
      <c r="T1385" s="39">
        <f t="shared" si="160"/>
        <v>1908</v>
      </c>
      <c r="U1385" s="2">
        <f t="shared" si="161"/>
        <v>2</v>
      </c>
      <c r="V1385" s="2">
        <f t="shared" si="162"/>
        <v>2</v>
      </c>
      <c r="W1385" s="2">
        <f t="shared" si="163"/>
        <v>18</v>
      </c>
      <c r="X1385" s="2">
        <f t="shared" si="165"/>
        <v>117</v>
      </c>
    </row>
    <row r="1386" spans="1:24" x14ac:dyDescent="0.25">
      <c r="A1386" s="2">
        <v>1944</v>
      </c>
      <c r="B1386" s="4" t="s">
        <v>8190</v>
      </c>
      <c r="C1386" s="5"/>
      <c r="D1386" s="5" t="s">
        <v>64</v>
      </c>
      <c r="E1386" s="72" t="s">
        <v>25072</v>
      </c>
      <c r="F1386" s="71">
        <v>0</v>
      </c>
      <c r="G1386" s="52">
        <v>2971</v>
      </c>
      <c r="H1386" s="5" t="s">
        <v>13629</v>
      </c>
      <c r="I1386" s="5">
        <v>5</v>
      </c>
      <c r="J1386" s="72" t="s">
        <v>25072</v>
      </c>
      <c r="K1386" s="71">
        <v>200</v>
      </c>
      <c r="L1386" s="64">
        <v>0</v>
      </c>
      <c r="M1386" s="5">
        <v>18</v>
      </c>
      <c r="N1386" s="5">
        <v>1336</v>
      </c>
      <c r="O1386" s="47" t="s">
        <v>21602</v>
      </c>
      <c r="P1386" s="46" t="s">
        <v>25767</v>
      </c>
      <c r="Q1386" s="2" t="str">
        <f t="shared" si="164"/>
        <v>&lt;a href="set01\obituaries\he\1905-1908\broten,_john_mrs._obituary_feb_18,_1908_p5_he.pdf"&gt;Broten, John Mrs.&lt;/a&gt;</v>
      </c>
      <c r="T1386" s="39">
        <f t="shared" si="160"/>
        <v>1908</v>
      </c>
      <c r="U1386" s="2">
        <f t="shared" si="161"/>
        <v>2</v>
      </c>
      <c r="V1386" s="2">
        <f t="shared" si="162"/>
        <v>2</v>
      </c>
      <c r="W1386" s="2">
        <f t="shared" si="163"/>
        <v>18</v>
      </c>
      <c r="X1386" s="2">
        <f t="shared" si="165"/>
        <v>111</v>
      </c>
    </row>
    <row r="1387" spans="1:24" x14ac:dyDescent="0.25">
      <c r="A1387" s="2">
        <v>562</v>
      </c>
      <c r="B1387" s="4" t="s">
        <v>8205</v>
      </c>
      <c r="C1387" s="5"/>
      <c r="D1387" s="5" t="s">
        <v>64</v>
      </c>
      <c r="E1387" s="72">
        <v>0</v>
      </c>
      <c r="F1387" s="71">
        <v>18</v>
      </c>
      <c r="G1387" s="52">
        <v>2978</v>
      </c>
      <c r="H1387" s="5" t="s">
        <v>13629</v>
      </c>
      <c r="I1387" s="5">
        <v>5</v>
      </c>
      <c r="J1387" s="72" t="s">
        <v>25676</v>
      </c>
      <c r="K1387" s="71">
        <v>18</v>
      </c>
      <c r="L1387" s="64">
        <v>0</v>
      </c>
      <c r="M1387" s="5">
        <v>18</v>
      </c>
      <c r="N1387" s="5">
        <v>1359</v>
      </c>
      <c r="O1387" s="47" t="s">
        <v>21623</v>
      </c>
      <c r="P1387" s="46" t="s">
        <v>25767</v>
      </c>
      <c r="Q1387" s="2" t="str">
        <f t="shared" si="164"/>
        <v>&lt;a href="set01\obituaries\he\1905-1908\knudtson,_robert_obituary_feb_25,_1908_p5_he.pdf"&gt;Knudtson, Robert&lt;/a&gt;</v>
      </c>
      <c r="T1387" s="39">
        <f t="shared" si="160"/>
        <v>1908</v>
      </c>
      <c r="U1387" s="2">
        <f t="shared" si="161"/>
        <v>2</v>
      </c>
      <c r="V1387" s="2">
        <f t="shared" si="162"/>
        <v>2</v>
      </c>
      <c r="W1387" s="2">
        <f t="shared" si="163"/>
        <v>25</v>
      </c>
      <c r="X1387" s="2">
        <f t="shared" si="165"/>
        <v>109</v>
      </c>
    </row>
    <row r="1388" spans="1:24" x14ac:dyDescent="0.25">
      <c r="A1388" s="2">
        <v>1110</v>
      </c>
      <c r="B1388" s="4" t="s">
        <v>8218</v>
      </c>
      <c r="C1388" s="5"/>
      <c r="D1388" s="5" t="s">
        <v>64</v>
      </c>
      <c r="E1388" s="72">
        <v>0</v>
      </c>
      <c r="F1388" s="71" t="s">
        <v>25094</v>
      </c>
      <c r="G1388" s="52">
        <v>3027</v>
      </c>
      <c r="H1388" s="5" t="s">
        <v>13629</v>
      </c>
      <c r="I1388" s="5">
        <v>7</v>
      </c>
      <c r="J1388" s="72" t="s">
        <v>25676</v>
      </c>
      <c r="K1388" s="71">
        <v>50</v>
      </c>
      <c r="L1388" s="64">
        <v>0</v>
      </c>
      <c r="M1388" s="5">
        <v>18</v>
      </c>
      <c r="N1388" s="5">
        <v>1376</v>
      </c>
      <c r="O1388" s="47" t="s">
        <v>21640</v>
      </c>
      <c r="P1388" s="46" t="s">
        <v>25767</v>
      </c>
      <c r="Q1388" s="2" t="str">
        <f t="shared" si="164"/>
        <v>&lt;a href="set01\obituaries\he\1905-1908\pederson,_mrs._a._obituary_april_14,_1908_p7_he.pdf"&gt;Pederson, Mrs. A&lt;/a&gt;</v>
      </c>
      <c r="T1388" s="39">
        <f t="shared" si="160"/>
        <v>1908</v>
      </c>
      <c r="U1388" s="2">
        <f t="shared" si="161"/>
        <v>4</v>
      </c>
      <c r="V1388" s="2">
        <f t="shared" si="162"/>
        <v>4</v>
      </c>
      <c r="W1388" s="2">
        <f t="shared" si="163"/>
        <v>14</v>
      </c>
      <c r="X1388" s="2">
        <f t="shared" si="165"/>
        <v>112</v>
      </c>
    </row>
    <row r="1389" spans="1:24" x14ac:dyDescent="0.25">
      <c r="A1389" s="2">
        <v>1518</v>
      </c>
      <c r="B1389" s="4" t="s">
        <v>8211</v>
      </c>
      <c r="C1389" s="5"/>
      <c r="D1389" s="5" t="s">
        <v>64</v>
      </c>
      <c r="E1389" s="72" t="s">
        <v>25090</v>
      </c>
      <c r="F1389" s="71">
        <v>72</v>
      </c>
      <c r="G1389" s="52">
        <v>3041</v>
      </c>
      <c r="H1389" s="5" t="s">
        <v>13629</v>
      </c>
      <c r="I1389" s="5">
        <v>7</v>
      </c>
      <c r="J1389" s="72" t="s">
        <v>25090</v>
      </c>
      <c r="K1389" s="71">
        <v>72</v>
      </c>
      <c r="L1389" s="64">
        <v>0</v>
      </c>
      <c r="M1389" s="5">
        <v>18</v>
      </c>
      <c r="N1389" s="5">
        <v>1366</v>
      </c>
      <c r="O1389" s="47" t="s">
        <v>21630</v>
      </c>
      <c r="P1389" s="46" t="s">
        <v>25767</v>
      </c>
      <c r="Q1389" s="2" t="str">
        <f t="shared" si="164"/>
        <v>&lt;a href="set01\obituaries\he\1905-1908\martin,_robert_w_obituary_april_28,_1908_p7_he.pdf"&gt;Martin, Robert W&lt;/a&gt;</v>
      </c>
      <c r="T1389" s="39">
        <f t="shared" si="160"/>
        <v>1908</v>
      </c>
      <c r="U1389" s="2">
        <f t="shared" si="161"/>
        <v>4</v>
      </c>
      <c r="V1389" s="2">
        <f t="shared" si="162"/>
        <v>4</v>
      </c>
      <c r="W1389" s="2">
        <f t="shared" si="163"/>
        <v>28</v>
      </c>
      <c r="X1389" s="2">
        <f t="shared" si="165"/>
        <v>111</v>
      </c>
    </row>
    <row r="1390" spans="1:24" x14ac:dyDescent="0.25">
      <c r="A1390" s="2">
        <v>1934</v>
      </c>
      <c r="B1390" s="4" t="s">
        <v>8188</v>
      </c>
      <c r="C1390" s="5"/>
      <c r="D1390" s="5" t="s">
        <v>64</v>
      </c>
      <c r="E1390" s="72" t="s">
        <v>25071</v>
      </c>
      <c r="F1390" s="71">
        <v>0</v>
      </c>
      <c r="G1390" s="52">
        <v>3048</v>
      </c>
      <c r="H1390" s="5" t="s">
        <v>13629</v>
      </c>
      <c r="I1390" s="5">
        <v>5</v>
      </c>
      <c r="J1390" s="72" t="s">
        <v>25071</v>
      </c>
      <c r="K1390" s="71">
        <v>200</v>
      </c>
      <c r="L1390" s="64" t="s">
        <v>24850</v>
      </c>
      <c r="M1390" s="5">
        <v>18</v>
      </c>
      <c r="N1390" s="5">
        <v>1334</v>
      </c>
      <c r="O1390" s="47" t="s">
        <v>21600</v>
      </c>
      <c r="P1390" s="46" t="s">
        <v>25767</v>
      </c>
      <c r="Q1390" s="2" t="str">
        <f t="shared" si="164"/>
        <v>&lt;a href="set01\obituaries\he\1905-1908\brekke,_lewis_obituary_may_5,_1908_p5_he.pdf"&gt;Brekke, Lewis&lt;/a&gt;</v>
      </c>
      <c r="T1390" s="39">
        <f t="shared" si="160"/>
        <v>1908</v>
      </c>
      <c r="U1390" s="2">
        <f t="shared" si="161"/>
        <v>5</v>
      </c>
      <c r="V1390" s="2">
        <f t="shared" si="162"/>
        <v>5</v>
      </c>
      <c r="W1390" s="2">
        <f t="shared" si="163"/>
        <v>5</v>
      </c>
      <c r="X1390" s="2">
        <f t="shared" si="165"/>
        <v>102</v>
      </c>
    </row>
    <row r="1391" spans="1:24" x14ac:dyDescent="0.25">
      <c r="A1391" s="2">
        <v>2116</v>
      </c>
      <c r="B1391" s="4" t="s">
        <v>8201</v>
      </c>
      <c r="C1391" s="5"/>
      <c r="D1391" s="5" t="s">
        <v>64</v>
      </c>
      <c r="E1391" s="72" t="s">
        <v>25081</v>
      </c>
      <c r="F1391" s="71">
        <v>0</v>
      </c>
      <c r="G1391" s="52">
        <v>3048</v>
      </c>
      <c r="H1391" s="5" t="s">
        <v>13629</v>
      </c>
      <c r="I1391" s="5">
        <v>4</v>
      </c>
      <c r="J1391" s="72" t="s">
        <v>25081</v>
      </c>
      <c r="K1391" s="71">
        <v>200</v>
      </c>
      <c r="L1391" s="64">
        <v>0</v>
      </c>
      <c r="M1391" s="5">
        <v>18</v>
      </c>
      <c r="N1391" s="5">
        <v>1351</v>
      </c>
      <c r="O1391" s="47" t="s">
        <v>21615</v>
      </c>
      <c r="P1391" s="46" t="s">
        <v>25767</v>
      </c>
      <c r="Q1391" s="2" t="str">
        <f t="shared" si="164"/>
        <v>&lt;a href="set01\obituaries\he\1905-1908\forthun,_chr_obituary_may_5,_1908_p4_he.pdf"&gt;Forthun, Chr&lt;/a&gt;</v>
      </c>
      <c r="T1391" s="39">
        <f t="shared" si="160"/>
        <v>1908</v>
      </c>
      <c r="U1391" s="2">
        <f t="shared" si="161"/>
        <v>5</v>
      </c>
      <c r="V1391" s="2">
        <f t="shared" si="162"/>
        <v>5</v>
      </c>
      <c r="W1391" s="2">
        <f t="shared" si="163"/>
        <v>5</v>
      </c>
      <c r="X1391" s="2">
        <f t="shared" si="165"/>
        <v>100</v>
      </c>
    </row>
    <row r="1392" spans="1:24" x14ac:dyDescent="0.25">
      <c r="A1392" s="2">
        <v>2940</v>
      </c>
      <c r="B1392" s="4" t="s">
        <v>8222</v>
      </c>
      <c r="C1392" s="5"/>
      <c r="D1392" s="5" t="s">
        <v>62</v>
      </c>
      <c r="E1392" s="72">
        <v>0</v>
      </c>
      <c r="F1392" s="71">
        <v>0</v>
      </c>
      <c r="G1392" s="52">
        <v>3048</v>
      </c>
      <c r="H1392" s="5" t="s">
        <v>13629</v>
      </c>
      <c r="I1392" s="5">
        <v>5</v>
      </c>
      <c r="J1392" s="72" t="s">
        <v>25676</v>
      </c>
      <c r="K1392" s="71">
        <v>200</v>
      </c>
      <c r="L1392" s="64">
        <v>0</v>
      </c>
      <c r="M1392" s="5">
        <v>18</v>
      </c>
      <c r="N1392" s="5">
        <v>1385</v>
      </c>
      <c r="O1392" s="47" t="s">
        <v>21649</v>
      </c>
      <c r="P1392" s="46" t="s">
        <v>25767</v>
      </c>
      <c r="Q1392" s="2" t="str">
        <f t="shared" si="164"/>
        <v>&lt;a href="set01\obituaries\he\1905-1908\syrian_peddler_death_notice_may_5,_1908_p5_he.pdf"&gt;Syrian Peddler&lt;/a&gt;</v>
      </c>
      <c r="T1392" s="39">
        <f t="shared" si="160"/>
        <v>1908</v>
      </c>
      <c r="U1392" s="2">
        <f t="shared" si="161"/>
        <v>5</v>
      </c>
      <c r="V1392" s="2">
        <f t="shared" si="162"/>
        <v>5</v>
      </c>
      <c r="W1392" s="2">
        <f t="shared" si="163"/>
        <v>5</v>
      </c>
      <c r="X1392" s="2">
        <f t="shared" si="165"/>
        <v>108</v>
      </c>
    </row>
    <row r="1393" spans="1:24" x14ac:dyDescent="0.25">
      <c r="A1393" s="2">
        <v>890</v>
      </c>
      <c r="B1393" s="4" t="s">
        <v>6063</v>
      </c>
      <c r="C1393" s="5"/>
      <c r="D1393" s="5" t="s">
        <v>64</v>
      </c>
      <c r="E1393" s="72" t="s">
        <v>25079</v>
      </c>
      <c r="F1393" s="71">
        <v>34</v>
      </c>
      <c r="G1393" s="52">
        <v>3055</v>
      </c>
      <c r="H1393" s="5" t="s">
        <v>13629</v>
      </c>
      <c r="I1393" s="5">
        <v>4</v>
      </c>
      <c r="J1393" s="72" t="s">
        <v>25079</v>
      </c>
      <c r="K1393" s="71">
        <v>34</v>
      </c>
      <c r="L1393" s="64" t="s">
        <v>25080</v>
      </c>
      <c r="M1393" s="5">
        <v>18</v>
      </c>
      <c r="N1393" s="5">
        <v>1350</v>
      </c>
      <c r="O1393" s="47" t="s">
        <v>21614</v>
      </c>
      <c r="P1393" s="46" t="s">
        <v>25767</v>
      </c>
      <c r="Q1393" s="2" t="str">
        <f t="shared" si="164"/>
        <v>&lt;a href="set01\obituaries\he\1905-1908\fogderud,_olai_obituary_may_12,_1908_p4_he.pdf"&gt;Fogderud, Olai&lt;/a&gt;</v>
      </c>
      <c r="T1393" s="39">
        <f t="shared" si="160"/>
        <v>1908</v>
      </c>
      <c r="U1393" s="2">
        <f t="shared" si="161"/>
        <v>5</v>
      </c>
      <c r="V1393" s="2">
        <f t="shared" si="162"/>
        <v>5</v>
      </c>
      <c r="W1393" s="2">
        <f t="shared" si="163"/>
        <v>12</v>
      </c>
      <c r="X1393" s="2">
        <f t="shared" si="165"/>
        <v>105</v>
      </c>
    </row>
    <row r="1394" spans="1:24" x14ac:dyDescent="0.25">
      <c r="A1394" s="2">
        <v>2191</v>
      </c>
      <c r="B1394" s="4" t="s">
        <v>7205</v>
      </c>
      <c r="C1394" s="5"/>
      <c r="D1394" s="5" t="s">
        <v>64</v>
      </c>
      <c r="E1394" s="72" t="s">
        <v>25140</v>
      </c>
      <c r="F1394" s="71">
        <v>0</v>
      </c>
      <c r="G1394" s="52">
        <v>3069</v>
      </c>
      <c r="H1394" s="5" t="s">
        <v>13629</v>
      </c>
      <c r="I1394" s="5">
        <v>4</v>
      </c>
      <c r="J1394" s="72" t="s">
        <v>25140</v>
      </c>
      <c r="K1394" s="71">
        <v>200</v>
      </c>
      <c r="L1394" s="64">
        <v>0</v>
      </c>
      <c r="M1394" s="5">
        <v>18</v>
      </c>
      <c r="N1394" s="5">
        <v>1353</v>
      </c>
      <c r="O1394" s="47" t="s">
        <v>21617</v>
      </c>
      <c r="P1394" s="46" t="s">
        <v>25767</v>
      </c>
      <c r="Q1394" s="2" t="str">
        <f t="shared" si="164"/>
        <v>&lt;a href="set01\obituaries\he\1905-1908\hagberg,_john_obituary_may_26,_1908_p4_he.pdf"&gt;Hagberg, John&lt;/a&gt;</v>
      </c>
      <c r="T1394" s="39">
        <f t="shared" ref="T1394:T1457" si="166">YEAR(G1394)</f>
        <v>1908</v>
      </c>
      <c r="U1394" s="2">
        <f t="shared" ref="U1394:U1457" si="167">MONTH(G1394)</f>
        <v>5</v>
      </c>
      <c r="V1394" s="2">
        <f t="shared" ref="V1394:V1457" si="168">U1394</f>
        <v>5</v>
      </c>
      <c r="W1394" s="2">
        <f t="shared" ref="W1394:W1457" si="169">DAY(G1394)</f>
        <v>26</v>
      </c>
      <c r="X1394" s="2">
        <f t="shared" si="165"/>
        <v>103</v>
      </c>
    </row>
    <row r="1395" spans="1:24" x14ac:dyDescent="0.25">
      <c r="A1395" s="2">
        <v>1669</v>
      </c>
      <c r="B1395" s="4" t="s">
        <v>8414</v>
      </c>
      <c r="C1395" s="5"/>
      <c r="D1395" s="5" t="s">
        <v>62</v>
      </c>
      <c r="E1395" s="72" t="s">
        <v>25116</v>
      </c>
      <c r="F1395" s="71">
        <v>80</v>
      </c>
      <c r="G1395" s="52">
        <v>3167</v>
      </c>
      <c r="H1395" s="5" t="s">
        <v>13629</v>
      </c>
      <c r="I1395" s="5">
        <v>4</v>
      </c>
      <c r="J1395" s="72" t="s">
        <v>25116</v>
      </c>
      <c r="K1395" s="71">
        <v>80</v>
      </c>
      <c r="L1395" s="64">
        <v>0</v>
      </c>
      <c r="M1395" s="5">
        <v>19</v>
      </c>
      <c r="N1395" s="5">
        <v>1457</v>
      </c>
      <c r="O1395" s="47" t="s">
        <v>21718</v>
      </c>
      <c r="P1395" s="46" t="s">
        <v>25765</v>
      </c>
      <c r="Q1395" s="2" t="str">
        <f t="shared" si="164"/>
        <v>&lt;a href="set01\obituaries\he\1908_-_1911\ormson_death_notice_sept_1,1_908_p4_he.pdf"&gt;Ormson, 80 yr old&lt;/a&gt;</v>
      </c>
      <c r="T1395" s="39">
        <f t="shared" si="166"/>
        <v>1908</v>
      </c>
      <c r="U1395" s="2">
        <f t="shared" si="167"/>
        <v>9</v>
      </c>
      <c r="V1395" s="2">
        <f t="shared" si="168"/>
        <v>9</v>
      </c>
      <c r="W1395" s="2">
        <f t="shared" si="169"/>
        <v>1</v>
      </c>
      <c r="X1395" s="2">
        <f t="shared" si="165"/>
        <v>106</v>
      </c>
    </row>
    <row r="1396" spans="1:24" x14ac:dyDescent="0.25">
      <c r="A1396" s="2">
        <v>394</v>
      </c>
      <c r="B1396" s="4" t="s">
        <v>8380</v>
      </c>
      <c r="C1396" s="5"/>
      <c r="D1396" s="5" t="s">
        <v>64</v>
      </c>
      <c r="E1396" s="72" t="s">
        <v>610</v>
      </c>
      <c r="F1396" s="71">
        <v>7</v>
      </c>
      <c r="G1396" s="52">
        <v>3181</v>
      </c>
      <c r="H1396" s="5" t="s">
        <v>13629</v>
      </c>
      <c r="I1396" s="5">
        <v>5</v>
      </c>
      <c r="J1396" s="72" t="s">
        <v>610</v>
      </c>
      <c r="K1396" s="71">
        <v>7</v>
      </c>
      <c r="L1396" s="64">
        <v>0</v>
      </c>
      <c r="M1396" s="5">
        <v>19</v>
      </c>
      <c r="N1396" s="5">
        <v>1415</v>
      </c>
      <c r="O1396" s="47" t="s">
        <v>21678</v>
      </c>
      <c r="P1396" s="46" t="s">
        <v>25765</v>
      </c>
      <c r="Q1396" s="2" t="str">
        <f t="shared" si="164"/>
        <v>&lt;a href="set01\obituaries\he\1908_-_1911\fogderud,_raymond_clifford_obituary_september_15,_1908_p5_he_(2).pdf"&gt;Fogderud, Raymond Clifford&lt;/a&gt;</v>
      </c>
      <c r="T1396" s="39">
        <f t="shared" si="166"/>
        <v>1908</v>
      </c>
      <c r="U1396" s="2">
        <f t="shared" si="167"/>
        <v>9</v>
      </c>
      <c r="V1396" s="2">
        <f t="shared" si="168"/>
        <v>9</v>
      </c>
      <c r="W1396" s="2">
        <f t="shared" si="169"/>
        <v>15</v>
      </c>
      <c r="X1396" s="2">
        <f t="shared" si="165"/>
        <v>141</v>
      </c>
    </row>
    <row r="1397" spans="1:24" x14ac:dyDescent="0.25">
      <c r="A1397" s="2">
        <v>1380</v>
      </c>
      <c r="B1397" s="4" t="s">
        <v>8392</v>
      </c>
      <c r="C1397" s="5"/>
      <c r="D1397" s="5" t="s">
        <v>64</v>
      </c>
      <c r="E1397" s="72" t="s">
        <v>24895</v>
      </c>
      <c r="F1397" s="71">
        <v>64</v>
      </c>
      <c r="G1397" s="52">
        <v>3188</v>
      </c>
      <c r="H1397" s="5" t="s">
        <v>13629</v>
      </c>
      <c r="I1397" s="5">
        <v>4</v>
      </c>
      <c r="J1397" s="72" t="s">
        <v>24895</v>
      </c>
      <c r="K1397" s="71">
        <v>64</v>
      </c>
      <c r="L1397" s="64">
        <v>0</v>
      </c>
      <c r="M1397" s="5">
        <v>19</v>
      </c>
      <c r="N1397" s="5">
        <v>1430</v>
      </c>
      <c r="O1397" s="47" t="s">
        <v>21691</v>
      </c>
      <c r="P1397" s="46" t="s">
        <v>25765</v>
      </c>
      <c r="Q1397" s="2" t="str">
        <f t="shared" si="164"/>
        <v>&lt;a href="set01\obituaries\he\1908_-_1911\hoffard,_chr._obituary_september_22,_1908_p4_he.pdf"&gt;Hoffard, Chr.&lt;/a&gt;</v>
      </c>
      <c r="T1397" s="39">
        <f t="shared" si="166"/>
        <v>1908</v>
      </c>
      <c r="U1397" s="2">
        <f t="shared" si="167"/>
        <v>9</v>
      </c>
      <c r="V1397" s="2">
        <f t="shared" si="168"/>
        <v>9</v>
      </c>
      <c r="W1397" s="2">
        <f t="shared" si="169"/>
        <v>22</v>
      </c>
      <c r="X1397" s="2">
        <f t="shared" si="165"/>
        <v>111</v>
      </c>
    </row>
    <row r="1398" spans="1:24" x14ac:dyDescent="0.25">
      <c r="A1398" s="2">
        <v>1221</v>
      </c>
      <c r="B1398" s="4" t="s">
        <v>8427</v>
      </c>
      <c r="C1398" s="5"/>
      <c r="D1398" s="5" t="s">
        <v>64</v>
      </c>
      <c r="E1398" s="72" t="s">
        <v>13510</v>
      </c>
      <c r="F1398" s="71">
        <v>56</v>
      </c>
      <c r="G1398" s="52">
        <v>3195</v>
      </c>
      <c r="H1398" s="5" t="s">
        <v>13629</v>
      </c>
      <c r="I1398" s="5">
        <v>4</v>
      </c>
      <c r="J1398" s="72" t="s">
        <v>13510</v>
      </c>
      <c r="K1398" s="71">
        <v>56</v>
      </c>
      <c r="L1398" s="64" t="s">
        <v>24991</v>
      </c>
      <c r="M1398" s="5">
        <v>19</v>
      </c>
      <c r="N1398" s="5">
        <v>1472</v>
      </c>
      <c r="O1398" s="47" t="s">
        <v>21733</v>
      </c>
      <c r="P1398" s="46" t="s">
        <v>25765</v>
      </c>
      <c r="Q1398" s="2" t="str">
        <f t="shared" si="164"/>
        <v>&lt;a href="set01\obituaries\he\1908_-_1911\switzer,_jule_obituary_september_29,_1908_p4_he.pdf"&gt;Switzer, Jule&lt;/a&gt;</v>
      </c>
      <c r="T1398" s="39">
        <f t="shared" si="166"/>
        <v>1908</v>
      </c>
      <c r="U1398" s="2">
        <f t="shared" si="167"/>
        <v>9</v>
      </c>
      <c r="V1398" s="2">
        <f t="shared" si="168"/>
        <v>9</v>
      </c>
      <c r="W1398" s="2">
        <f t="shared" si="169"/>
        <v>29</v>
      </c>
      <c r="X1398" s="2">
        <f t="shared" si="165"/>
        <v>111</v>
      </c>
    </row>
    <row r="1399" spans="1:24" x14ac:dyDescent="0.25">
      <c r="A1399" s="2">
        <v>22</v>
      </c>
      <c r="B1399" s="4" t="s">
        <v>8377</v>
      </c>
      <c r="C1399" s="5"/>
      <c r="D1399" s="5" t="s">
        <v>62</v>
      </c>
      <c r="E1399" s="72">
        <v>0</v>
      </c>
      <c r="F1399" s="71" t="s">
        <v>24881</v>
      </c>
      <c r="G1399" s="52">
        <v>3202</v>
      </c>
      <c r="H1399" s="5" t="s">
        <v>13629</v>
      </c>
      <c r="I1399" s="5">
        <v>4</v>
      </c>
      <c r="J1399" s="72" t="s">
        <v>25676</v>
      </c>
      <c r="K1399" s="71">
        <v>0</v>
      </c>
      <c r="L1399" s="64">
        <v>0</v>
      </c>
      <c r="M1399" s="5">
        <v>19</v>
      </c>
      <c r="N1399" s="5">
        <v>1407</v>
      </c>
      <c r="O1399" s="47" t="s">
        <v>21670</v>
      </c>
      <c r="P1399" s="46" t="s">
        <v>25765</v>
      </c>
      <c r="Q1399" s="2" t="str">
        <f t="shared" si="164"/>
        <v>&lt;a href="set01\obituaries\he\1908_-_1911\christopherson,_infant_of_anton_death_notice_october_6,_1908_p4_he.pdf"&gt;Christopherson, Infant of Anton&lt;/a&gt;</v>
      </c>
      <c r="T1399" s="39">
        <f t="shared" si="166"/>
        <v>1908</v>
      </c>
      <c r="U1399" s="2">
        <f t="shared" si="167"/>
        <v>10</v>
      </c>
      <c r="V1399" s="2">
        <f t="shared" si="168"/>
        <v>10</v>
      </c>
      <c r="W1399" s="2">
        <f t="shared" si="169"/>
        <v>6</v>
      </c>
      <c r="X1399" s="2">
        <f t="shared" si="165"/>
        <v>148</v>
      </c>
    </row>
    <row r="1400" spans="1:24" x14ac:dyDescent="0.25">
      <c r="A1400" s="2">
        <v>2917</v>
      </c>
      <c r="B1400" s="4" t="s">
        <v>8425</v>
      </c>
      <c r="C1400" s="5"/>
      <c r="D1400" s="5" t="s">
        <v>64</v>
      </c>
      <c r="E1400" s="72">
        <v>0</v>
      </c>
      <c r="F1400" s="71">
        <v>0</v>
      </c>
      <c r="G1400" s="52">
        <v>3251</v>
      </c>
      <c r="H1400" s="5" t="s">
        <v>13629</v>
      </c>
      <c r="I1400" s="5">
        <v>5</v>
      </c>
      <c r="J1400" s="72" t="s">
        <v>25676</v>
      </c>
      <c r="K1400" s="71">
        <v>200</v>
      </c>
      <c r="L1400" s="64">
        <v>0</v>
      </c>
      <c r="M1400" s="5">
        <v>19</v>
      </c>
      <c r="N1400" s="5">
        <v>1469</v>
      </c>
      <c r="O1400" s="47" t="s">
        <v>21730</v>
      </c>
      <c r="P1400" s="46" t="s">
        <v>25765</v>
      </c>
      <c r="Q1400" s="2" t="str">
        <f t="shared" si="164"/>
        <v>&lt;a href="set01\obituaries\he\1908_-_1911\stewart,_child_of_wm_obituary_november_24,_1908_p5_he.pdf"&gt;Stewart, Child of Wm&lt;/a&gt;</v>
      </c>
      <c r="T1400" s="39">
        <f t="shared" si="166"/>
        <v>1908</v>
      </c>
      <c r="U1400" s="2">
        <f t="shared" si="167"/>
        <v>11</v>
      </c>
      <c r="V1400" s="2">
        <f t="shared" si="168"/>
        <v>11</v>
      </c>
      <c r="W1400" s="2">
        <f t="shared" si="169"/>
        <v>24</v>
      </c>
      <c r="X1400" s="2">
        <f t="shared" si="165"/>
        <v>124</v>
      </c>
    </row>
    <row r="1401" spans="1:24" x14ac:dyDescent="0.25">
      <c r="A1401" s="2">
        <v>1599</v>
      </c>
      <c r="B1401" s="4" t="s">
        <v>8423</v>
      </c>
      <c r="C1401" s="5"/>
      <c r="D1401" s="5" t="s">
        <v>62</v>
      </c>
      <c r="E1401" s="72">
        <v>0</v>
      </c>
      <c r="F1401" s="71">
        <v>76</v>
      </c>
      <c r="G1401" s="52">
        <v>3265</v>
      </c>
      <c r="H1401" s="5" t="s">
        <v>13629</v>
      </c>
      <c r="I1401" s="5">
        <v>4</v>
      </c>
      <c r="J1401" s="72" t="s">
        <v>25676</v>
      </c>
      <c r="K1401" s="71">
        <v>76</v>
      </c>
      <c r="L1401" s="64">
        <v>0</v>
      </c>
      <c r="M1401" s="5">
        <v>19</v>
      </c>
      <c r="N1401" s="5">
        <v>1466</v>
      </c>
      <c r="O1401" s="47" t="s">
        <v>21727</v>
      </c>
      <c r="P1401" s="46" t="s">
        <v>25765</v>
      </c>
      <c r="Q1401" s="2" t="str">
        <f t="shared" si="164"/>
        <v>&lt;a href="set01\obituaries\he\1908_-_1911\spillbury,_mr._father_of_mrs._pete_stewart_death_notice_december_8,_1908_p4_he.pdf"&gt;Spillbury, Mr. Pa of Mrs. Pete Stewart&lt;/a&gt;</v>
      </c>
      <c r="T1401" s="39">
        <f t="shared" si="166"/>
        <v>1908</v>
      </c>
      <c r="U1401" s="2">
        <f t="shared" si="167"/>
        <v>12</v>
      </c>
      <c r="V1401" s="2">
        <f t="shared" si="168"/>
        <v>12</v>
      </c>
      <c r="W1401" s="2">
        <f t="shared" si="169"/>
        <v>8</v>
      </c>
      <c r="X1401" s="2">
        <f t="shared" si="165"/>
        <v>167</v>
      </c>
    </row>
    <row r="1402" spans="1:24" x14ac:dyDescent="0.25">
      <c r="A1402" s="2">
        <v>104</v>
      </c>
      <c r="B1402" s="4" t="s">
        <v>8429</v>
      </c>
      <c r="C1402" s="5"/>
      <c r="D1402" s="5" t="s">
        <v>64</v>
      </c>
      <c r="E1402" s="72">
        <v>0</v>
      </c>
      <c r="F1402" s="71" t="s">
        <v>24881</v>
      </c>
      <c r="G1402" s="52">
        <v>3314</v>
      </c>
      <c r="H1402" s="5" t="s">
        <v>13629</v>
      </c>
      <c r="I1402" s="5">
        <v>5</v>
      </c>
      <c r="J1402" s="72" t="s">
        <v>25676</v>
      </c>
      <c r="K1402" s="71">
        <v>0</v>
      </c>
      <c r="L1402" s="64">
        <v>0</v>
      </c>
      <c r="M1402" s="5">
        <v>19</v>
      </c>
      <c r="N1402" s="5">
        <v>1474</v>
      </c>
      <c r="O1402" s="47" t="s">
        <v>21735</v>
      </c>
      <c r="P1402" s="46" t="s">
        <v>25765</v>
      </c>
      <c r="Q1402" s="2" t="str">
        <f t="shared" si="164"/>
        <v>&lt;a href="set01\obituaries\he\1908_-_1911\thompson,_infant_of_k_thompson_obituary_january_26,_1909_p5_he.pdf"&gt;Thompson, Infant of K&lt;/a&gt;</v>
      </c>
      <c r="T1402" s="39">
        <f t="shared" si="166"/>
        <v>1909</v>
      </c>
      <c r="U1402" s="2">
        <f t="shared" si="167"/>
        <v>1</v>
      </c>
      <c r="V1402" s="2">
        <f t="shared" si="168"/>
        <v>1</v>
      </c>
      <c r="W1402" s="2">
        <f t="shared" si="169"/>
        <v>26</v>
      </c>
      <c r="X1402" s="2">
        <f t="shared" si="165"/>
        <v>134</v>
      </c>
    </row>
    <row r="1403" spans="1:24" x14ac:dyDescent="0.25">
      <c r="A1403" s="2">
        <v>757</v>
      </c>
      <c r="B1403" s="4" t="s">
        <v>8432</v>
      </c>
      <c r="C1403" s="5"/>
      <c r="D1403" s="5" t="s">
        <v>64</v>
      </c>
      <c r="E1403" s="72">
        <v>0</v>
      </c>
      <c r="F1403" s="71">
        <v>26</v>
      </c>
      <c r="G1403" s="52">
        <v>3314</v>
      </c>
      <c r="H1403" s="5" t="s">
        <v>13629</v>
      </c>
      <c r="I1403" s="5">
        <v>5</v>
      </c>
      <c r="J1403" s="72" t="s">
        <v>25676</v>
      </c>
      <c r="K1403" s="71">
        <v>26</v>
      </c>
      <c r="L1403" s="64" t="s">
        <v>25123</v>
      </c>
      <c r="M1403" s="5">
        <v>19</v>
      </c>
      <c r="N1403" s="5">
        <v>1479</v>
      </c>
      <c r="O1403" s="47" t="s">
        <v>21740</v>
      </c>
      <c r="P1403" s="46" t="s">
        <v>25765</v>
      </c>
      <c r="Q1403" s="2" t="str">
        <f t="shared" si="164"/>
        <v>&lt;a href="set01\obituaries\he\1908_-_1911\watters,_matilda_obituary_january_26,_1909_p5_he.pdf"&gt;Watters, Mrs. H O (Matilda)&lt;/a&gt;</v>
      </c>
      <c r="T1403" s="39">
        <f t="shared" si="166"/>
        <v>1909</v>
      </c>
      <c r="U1403" s="2">
        <f t="shared" si="167"/>
        <v>1</v>
      </c>
      <c r="V1403" s="2">
        <f t="shared" si="168"/>
        <v>1</v>
      </c>
      <c r="W1403" s="2">
        <f t="shared" si="169"/>
        <v>26</v>
      </c>
      <c r="X1403" s="2">
        <f t="shared" si="165"/>
        <v>126</v>
      </c>
    </row>
    <row r="1404" spans="1:24" x14ac:dyDescent="0.25">
      <c r="A1404" s="2">
        <v>363</v>
      </c>
      <c r="B1404" s="4" t="s">
        <v>8385</v>
      </c>
      <c r="C1404" s="5"/>
      <c r="D1404" s="5" t="s">
        <v>64</v>
      </c>
      <c r="E1404" s="72">
        <v>0</v>
      </c>
      <c r="F1404" s="71">
        <v>5</v>
      </c>
      <c r="G1404" s="52">
        <v>3335</v>
      </c>
      <c r="H1404" s="5" t="s">
        <v>13629</v>
      </c>
      <c r="I1404" s="5">
        <v>5</v>
      </c>
      <c r="J1404" s="72" t="s">
        <v>25676</v>
      </c>
      <c r="K1404" s="71">
        <v>5</v>
      </c>
      <c r="L1404" s="64">
        <v>0</v>
      </c>
      <c r="M1404" s="5">
        <v>19</v>
      </c>
      <c r="N1404" s="5">
        <v>1421</v>
      </c>
      <c r="O1404" s="47" t="s">
        <v>21684</v>
      </c>
      <c r="P1404" s="46" t="s">
        <v>25765</v>
      </c>
      <c r="Q1404" s="2" t="str">
        <f t="shared" si="164"/>
        <v>&lt;a href="set01\obituaries\he\1908_-_1911\furaas,_arthur_herman_obituary_february_16,_1909_p5_he.pdf"&gt;Furaas, Arthur Herman&lt;/a&gt;</v>
      </c>
      <c r="T1404" s="39">
        <f t="shared" si="166"/>
        <v>1909</v>
      </c>
      <c r="U1404" s="2">
        <f t="shared" si="167"/>
        <v>2</v>
      </c>
      <c r="V1404" s="2">
        <f t="shared" si="168"/>
        <v>2</v>
      </c>
      <c r="W1404" s="2">
        <f t="shared" si="169"/>
        <v>16</v>
      </c>
      <c r="X1404" s="2">
        <f t="shared" si="165"/>
        <v>126</v>
      </c>
    </row>
    <row r="1405" spans="1:24" x14ac:dyDescent="0.25">
      <c r="A1405" s="2">
        <v>1950</v>
      </c>
      <c r="B1405" s="4" t="s">
        <v>8375</v>
      </c>
      <c r="C1405" s="5"/>
      <c r="D1405" s="5" t="s">
        <v>64</v>
      </c>
      <c r="E1405" s="72" t="s">
        <v>13510</v>
      </c>
      <c r="F1405" s="71">
        <v>0</v>
      </c>
      <c r="G1405" s="52">
        <v>3349</v>
      </c>
      <c r="H1405" s="5" t="s">
        <v>13629</v>
      </c>
      <c r="I1405" s="5">
        <v>5</v>
      </c>
      <c r="J1405" s="72" t="s">
        <v>13510</v>
      </c>
      <c r="K1405" s="71">
        <v>200</v>
      </c>
      <c r="L1405" s="64">
        <v>0</v>
      </c>
      <c r="M1405" s="5">
        <v>19</v>
      </c>
      <c r="N1405" s="5">
        <v>1405</v>
      </c>
      <c r="O1405" s="47" t="s">
        <v>21668</v>
      </c>
      <c r="P1405" s="46" t="s">
        <v>25765</v>
      </c>
      <c r="Q1405" s="2" t="str">
        <f t="shared" si="164"/>
        <v>&lt;a href="set01\obituaries\he\1908_-_1911\bruns,_mrs._j_w_obituary_march_2,_1909_p5_he.pdf"&gt;Bruns, Mrs. J W&lt;/a&gt;</v>
      </c>
      <c r="T1405" s="39">
        <f t="shared" si="166"/>
        <v>1909</v>
      </c>
      <c r="U1405" s="2">
        <f t="shared" si="167"/>
        <v>3</v>
      </c>
      <c r="V1405" s="2">
        <f t="shared" si="168"/>
        <v>3</v>
      </c>
      <c r="W1405" s="2">
        <f t="shared" si="169"/>
        <v>2</v>
      </c>
      <c r="X1405" s="2">
        <f t="shared" si="165"/>
        <v>110</v>
      </c>
    </row>
    <row r="1406" spans="1:24" x14ac:dyDescent="0.25">
      <c r="A1406" s="2">
        <v>1874</v>
      </c>
      <c r="B1406" s="4" t="s">
        <v>8367</v>
      </c>
      <c r="C1406" s="5"/>
      <c r="D1406" s="5" t="s">
        <v>64</v>
      </c>
      <c r="E1406" s="72" t="s">
        <v>25256</v>
      </c>
      <c r="F1406" s="71">
        <v>0</v>
      </c>
      <c r="G1406" s="52">
        <v>3377</v>
      </c>
      <c r="H1406" s="5" t="s">
        <v>13629</v>
      </c>
      <c r="I1406" s="5">
        <v>5</v>
      </c>
      <c r="J1406" s="72" t="s">
        <v>25256</v>
      </c>
      <c r="K1406" s="71">
        <v>200</v>
      </c>
      <c r="L1406" s="64">
        <v>0</v>
      </c>
      <c r="M1406" s="5">
        <v>19</v>
      </c>
      <c r="N1406" s="5">
        <v>1396</v>
      </c>
      <c r="O1406" s="47" t="s">
        <v>21659</v>
      </c>
      <c r="P1406" s="46" t="s">
        <v>25765</v>
      </c>
      <c r="Q1406" s="2" t="str">
        <f t="shared" si="164"/>
        <v>&lt;a href="set01\obituaries\he\1908_-_1911\berg,_clarence_obituary_march_30,_1909_p5_he.pdf"&gt;Berg, Clarence&lt;/a&gt;</v>
      </c>
      <c r="T1406" s="39">
        <f t="shared" si="166"/>
        <v>1909</v>
      </c>
      <c r="U1406" s="2">
        <f t="shared" si="167"/>
        <v>3</v>
      </c>
      <c r="V1406" s="2">
        <f t="shared" si="168"/>
        <v>3</v>
      </c>
      <c r="W1406" s="2">
        <f t="shared" si="169"/>
        <v>30</v>
      </c>
      <c r="X1406" s="2">
        <f t="shared" si="165"/>
        <v>109</v>
      </c>
    </row>
    <row r="1407" spans="1:24" x14ac:dyDescent="0.25">
      <c r="A1407" s="2">
        <v>556</v>
      </c>
      <c r="B1407" s="4" t="s">
        <v>8382</v>
      </c>
      <c r="C1407" s="5"/>
      <c r="D1407" s="5" t="s">
        <v>64</v>
      </c>
      <c r="E1407" s="72" t="s">
        <v>25107</v>
      </c>
      <c r="F1407" s="71">
        <v>18</v>
      </c>
      <c r="G1407" s="52">
        <v>3405</v>
      </c>
      <c r="H1407" s="5" t="s">
        <v>13629</v>
      </c>
      <c r="I1407" s="5">
        <v>5</v>
      </c>
      <c r="J1407" s="72" t="s">
        <v>25107</v>
      </c>
      <c r="K1407" s="71">
        <v>18</v>
      </c>
      <c r="L1407" s="64">
        <v>0</v>
      </c>
      <c r="M1407" s="5">
        <v>19</v>
      </c>
      <c r="N1407" s="5">
        <v>1417</v>
      </c>
      <c r="O1407" s="47" t="s">
        <v>21680</v>
      </c>
      <c r="P1407" s="46" t="s">
        <v>25765</v>
      </c>
      <c r="Q1407" s="2" t="str">
        <f t="shared" si="164"/>
        <v>&lt;a href="set01\obituaries\he\1908_-_1911\forsberg,_carl_obituary_april_27,_1909_p5_he.pdf"&gt;Forsberg, Carl&lt;/a&gt;</v>
      </c>
      <c r="T1407" s="39">
        <f t="shared" si="166"/>
        <v>1909</v>
      </c>
      <c r="U1407" s="2">
        <f t="shared" si="167"/>
        <v>4</v>
      </c>
      <c r="V1407" s="2">
        <f t="shared" si="168"/>
        <v>4</v>
      </c>
      <c r="W1407" s="2">
        <f t="shared" si="169"/>
        <v>27</v>
      </c>
      <c r="X1407" s="2">
        <f t="shared" si="165"/>
        <v>109</v>
      </c>
    </row>
    <row r="1408" spans="1:24" x14ac:dyDescent="0.25">
      <c r="A1408" s="2">
        <v>870</v>
      </c>
      <c r="B1408" s="4" t="s">
        <v>8401</v>
      </c>
      <c r="C1408" s="5"/>
      <c r="D1408" s="5" t="s">
        <v>64</v>
      </c>
      <c r="E1408" s="72" t="s">
        <v>13510</v>
      </c>
      <c r="F1408" s="71">
        <v>32</v>
      </c>
      <c r="G1408" s="52">
        <v>3419</v>
      </c>
      <c r="H1408" s="5" t="s">
        <v>13629</v>
      </c>
      <c r="I1408" s="5">
        <v>4</v>
      </c>
      <c r="J1408" s="72" t="s">
        <v>13510</v>
      </c>
      <c r="K1408" s="71">
        <v>32</v>
      </c>
      <c r="L1408" s="64" t="s">
        <v>25111</v>
      </c>
      <c r="M1408" s="5">
        <v>19</v>
      </c>
      <c r="N1408" s="5">
        <v>1441</v>
      </c>
      <c r="O1408" s="47" t="s">
        <v>21702</v>
      </c>
      <c r="P1408" s="46" t="s">
        <v>25765</v>
      </c>
      <c r="Q1408" s="2" t="str">
        <f t="shared" si="164"/>
        <v>&lt;a href="set01\obituaries\he\1908_-_1911\leslie,_mrs._a_c_obituary_may_11,_1909_p4_he.pdf"&gt;Leslie, Mrs. A C&lt;/a&gt;</v>
      </c>
      <c r="T1408" s="39">
        <f t="shared" si="166"/>
        <v>1909</v>
      </c>
      <c r="U1408" s="2">
        <f t="shared" si="167"/>
        <v>5</v>
      </c>
      <c r="V1408" s="2">
        <f t="shared" si="168"/>
        <v>5</v>
      </c>
      <c r="W1408" s="2">
        <f t="shared" si="169"/>
        <v>11</v>
      </c>
      <c r="X1408" s="2">
        <f t="shared" si="165"/>
        <v>111</v>
      </c>
    </row>
    <row r="1409" spans="1:24" x14ac:dyDescent="0.25">
      <c r="A1409" s="2">
        <v>1963</v>
      </c>
      <c r="B1409" s="4" t="s">
        <v>8376</v>
      </c>
      <c r="C1409" s="5"/>
      <c r="D1409" s="5" t="s">
        <v>62</v>
      </c>
      <c r="E1409" s="72">
        <v>0</v>
      </c>
      <c r="F1409" s="71">
        <v>0</v>
      </c>
      <c r="G1409" s="52">
        <v>3419</v>
      </c>
      <c r="H1409" s="5" t="s">
        <v>13629</v>
      </c>
      <c r="I1409" s="5">
        <v>5</v>
      </c>
      <c r="J1409" s="72" t="s">
        <v>25676</v>
      </c>
      <c r="K1409" s="71">
        <v>200</v>
      </c>
      <c r="L1409" s="64">
        <v>0</v>
      </c>
      <c r="M1409" s="5">
        <v>19</v>
      </c>
      <c r="N1409" s="5">
        <v>1406</v>
      </c>
      <c r="O1409" s="47" t="s">
        <v>21669</v>
      </c>
      <c r="P1409" s="46" t="s">
        <v>25765</v>
      </c>
      <c r="Q1409" s="2" t="str">
        <f t="shared" si="164"/>
        <v>&lt;a href="set01\obituaries\he\1908_-_1911\burseth,_mrs._charles_death_notice_may_11,1909_p5_he.pdf"&gt;Burseth, Mrs. Charles &lt;/a&gt;</v>
      </c>
      <c r="T1409" s="39">
        <f t="shared" si="166"/>
        <v>1909</v>
      </c>
      <c r="U1409" s="2">
        <f t="shared" si="167"/>
        <v>5</v>
      </c>
      <c r="V1409" s="2">
        <f t="shared" si="168"/>
        <v>5</v>
      </c>
      <c r="W1409" s="2">
        <f t="shared" si="169"/>
        <v>11</v>
      </c>
      <c r="X1409" s="2">
        <f t="shared" si="165"/>
        <v>125</v>
      </c>
    </row>
    <row r="1410" spans="1:24" x14ac:dyDescent="0.25">
      <c r="B1410" s="4" t="s">
        <v>31851</v>
      </c>
      <c r="C1410" s="5" t="s">
        <v>282</v>
      </c>
      <c r="D1410" s="5" t="s">
        <v>64</v>
      </c>
      <c r="E1410" s="72"/>
      <c r="F1410" s="71"/>
      <c r="G1410" s="84">
        <v>3426</v>
      </c>
      <c r="H1410" s="5" t="s">
        <v>13629</v>
      </c>
      <c r="I1410" s="5">
        <v>3</v>
      </c>
      <c r="J1410" s="2"/>
      <c r="K1410" s="2"/>
      <c r="L1410" s="2"/>
      <c r="M1410" s="5">
        <v>19</v>
      </c>
      <c r="N1410" s="5"/>
      <c r="O1410" t="s">
        <v>27242</v>
      </c>
      <c r="P1410" s="46" t="s">
        <v>25765</v>
      </c>
      <c r="Q1410" s="2" t="str">
        <f t="shared" ref="Q1410:Q1411" si="170">"&lt;a href="&amp;""""&amp;P1410&amp;"\"&amp;O1410&amp;"""&gt;"&amp;B1410&amp;"&lt;/a&gt;"</f>
        <v>&lt;a href="set01\obituaries\he\1908_-_1911\larson,_mrs._ole_c_tora_obituary_may_18,_1909_p3_he.pdf"&gt;Larson, Mrs. Ole C. (Tora)&lt;/a&gt;</v>
      </c>
      <c r="T1410" s="39">
        <f t="shared" si="166"/>
        <v>1909</v>
      </c>
      <c r="U1410" s="2">
        <f t="shared" si="167"/>
        <v>5</v>
      </c>
      <c r="V1410" s="2">
        <f t="shared" si="168"/>
        <v>5</v>
      </c>
      <c r="W1410" s="2">
        <f t="shared" si="169"/>
        <v>18</v>
      </c>
      <c r="X1410" s="2">
        <f t="shared" ref="X1410:X1473" si="171">LEN(Q1410)</f>
        <v>128</v>
      </c>
    </row>
    <row r="1411" spans="1:24" x14ac:dyDescent="0.25">
      <c r="B1411" s="4" t="s">
        <v>31851</v>
      </c>
      <c r="C1411" s="5"/>
      <c r="D1411" s="5" t="s">
        <v>2622</v>
      </c>
      <c r="E1411" s="72"/>
      <c r="F1411" s="71"/>
      <c r="G1411" s="84">
        <v>3433</v>
      </c>
      <c r="H1411" s="5" t="s">
        <v>13629</v>
      </c>
      <c r="I1411" s="5">
        <v>5</v>
      </c>
      <c r="J1411" s="2"/>
      <c r="K1411" s="2"/>
      <c r="L1411" s="2"/>
      <c r="M1411" s="5">
        <v>19</v>
      </c>
      <c r="N1411" s="5"/>
      <c r="O1411" t="s">
        <v>27243</v>
      </c>
      <c r="P1411" s="46" t="s">
        <v>25765</v>
      </c>
      <c r="Q1411" s="2" t="str">
        <f t="shared" si="170"/>
        <v>&lt;a href="set01\obituaries\he\1908_-_1911\larson,_mrs._ole_c_tora_correction_to_death_and_is_recovering__may_25,_1909_p5_he.pdf"&gt;Larson, Mrs. Ole C. (Tora)&lt;/a&gt;</v>
      </c>
      <c r="T1411" s="39">
        <f t="shared" si="166"/>
        <v>1909</v>
      </c>
      <c r="U1411" s="2">
        <f t="shared" si="167"/>
        <v>5</v>
      </c>
      <c r="V1411" s="2">
        <f t="shared" si="168"/>
        <v>5</v>
      </c>
      <c r="W1411" s="2">
        <f t="shared" si="169"/>
        <v>25</v>
      </c>
      <c r="X1411" s="2">
        <f t="shared" si="171"/>
        <v>158</v>
      </c>
    </row>
    <row r="1412" spans="1:24" x14ac:dyDescent="0.25">
      <c r="A1412" s="2">
        <v>2617</v>
      </c>
      <c r="B1412" s="4" t="s">
        <v>8410</v>
      </c>
      <c r="C1412" s="5"/>
      <c r="D1412" s="5" t="s">
        <v>62</v>
      </c>
      <c r="E1412" s="72" t="s">
        <v>24886</v>
      </c>
      <c r="F1412" s="71">
        <v>0</v>
      </c>
      <c r="G1412" s="52">
        <v>3419</v>
      </c>
      <c r="H1412" s="5" t="s">
        <v>13629</v>
      </c>
      <c r="I1412" s="5">
        <v>5</v>
      </c>
      <c r="J1412" s="72" t="s">
        <v>24886</v>
      </c>
      <c r="K1412" s="71">
        <v>200</v>
      </c>
      <c r="L1412" s="64" t="s">
        <v>25113</v>
      </c>
      <c r="M1412" s="5">
        <v>19</v>
      </c>
      <c r="N1412" s="5">
        <v>1453</v>
      </c>
      <c r="O1412" s="47" t="s">
        <v>21714</v>
      </c>
      <c r="P1412" s="46" t="s">
        <v>25765</v>
      </c>
      <c r="Q1412" s="2" t="str">
        <f t="shared" ref="Q1412:Q1475" si="172">"&lt;a href="&amp;""""&amp;P1412&amp;"\"&amp;O1412&amp;"""&gt;"&amp;B1412&amp;"&lt;/a&gt;"</f>
        <v>&lt;a href="set01\obituaries\he\1908_-_1911\nielson,_hans_death_notice_may_11,_1909_p5_he.pdf"&gt;Nielson, Hans&lt;/a&gt;</v>
      </c>
      <c r="T1412" s="39">
        <f t="shared" si="166"/>
        <v>1909</v>
      </c>
      <c r="U1412" s="2">
        <f t="shared" si="167"/>
        <v>5</v>
      </c>
      <c r="V1412" s="2">
        <f t="shared" si="168"/>
        <v>5</v>
      </c>
      <c r="W1412" s="2">
        <f t="shared" si="169"/>
        <v>11</v>
      </c>
      <c r="X1412" s="2">
        <f t="shared" si="171"/>
        <v>109</v>
      </c>
    </row>
    <row r="1413" spans="1:24" x14ac:dyDescent="0.25">
      <c r="A1413" s="2">
        <v>871</v>
      </c>
      <c r="B1413" s="4" t="s">
        <v>8401</v>
      </c>
      <c r="C1413" s="5"/>
      <c r="D1413" s="5" t="s">
        <v>1531</v>
      </c>
      <c r="E1413" s="72" t="s">
        <v>13510</v>
      </c>
      <c r="F1413" s="71">
        <v>32</v>
      </c>
      <c r="G1413" s="52">
        <v>3426</v>
      </c>
      <c r="H1413" s="5" t="s">
        <v>13629</v>
      </c>
      <c r="I1413" s="5">
        <v>3</v>
      </c>
      <c r="J1413" s="72" t="s">
        <v>13510</v>
      </c>
      <c r="K1413" s="71">
        <v>32</v>
      </c>
      <c r="L1413" s="64" t="s">
        <v>25111</v>
      </c>
      <c r="M1413" s="5">
        <v>19</v>
      </c>
      <c r="N1413" s="5">
        <v>1440</v>
      </c>
      <c r="O1413" s="47" t="s">
        <v>21701</v>
      </c>
      <c r="P1413" s="46" t="s">
        <v>25765</v>
      </c>
      <c r="Q1413" s="2" t="str">
        <f t="shared" si="172"/>
        <v>&lt;a href="set01\obituaries\he\1908_-_1911\leslie,_mrs._a_c_memoriam_may_18,_1909_p3_he.pdf"&gt;Leslie, Mrs. A C&lt;/a&gt;</v>
      </c>
      <c r="T1413" s="39">
        <f t="shared" si="166"/>
        <v>1909</v>
      </c>
      <c r="U1413" s="2">
        <f t="shared" si="167"/>
        <v>5</v>
      </c>
      <c r="V1413" s="2">
        <f t="shared" si="168"/>
        <v>5</v>
      </c>
      <c r="W1413" s="2">
        <f t="shared" si="169"/>
        <v>18</v>
      </c>
      <c r="X1413" s="2">
        <f t="shared" si="171"/>
        <v>111</v>
      </c>
    </row>
    <row r="1414" spans="1:24" x14ac:dyDescent="0.25">
      <c r="A1414" s="2">
        <v>172</v>
      </c>
      <c r="B1414" s="4" t="s">
        <v>8389</v>
      </c>
      <c r="C1414" s="5"/>
      <c r="D1414" s="5" t="s">
        <v>62</v>
      </c>
      <c r="E1414" s="72" t="s">
        <v>8943</v>
      </c>
      <c r="F1414" s="71" t="s">
        <v>24946</v>
      </c>
      <c r="G1414" s="52">
        <v>3454</v>
      </c>
      <c r="H1414" s="5" t="s">
        <v>13629</v>
      </c>
      <c r="I1414" s="5">
        <v>5</v>
      </c>
      <c r="J1414" s="72" t="s">
        <v>8943</v>
      </c>
      <c r="K1414" s="71">
        <f>5/12</f>
        <v>0.41666666666666669</v>
      </c>
      <c r="L1414" s="64">
        <v>0</v>
      </c>
      <c r="M1414" s="5">
        <v>19</v>
      </c>
      <c r="N1414" s="5">
        <v>1424</v>
      </c>
      <c r="O1414" s="47" t="s">
        <v>21688</v>
      </c>
      <c r="P1414" s="46" t="s">
        <v>25765</v>
      </c>
      <c r="Q1414" s="2" t="str">
        <f t="shared" si="172"/>
        <v>&lt;a href="set01\obituaries\he\1908_-_1911\haugen,_female_infant_of_iver_haugen_death_notice_june_15,_1909_p5_he.pdf"&gt;Haugen, Dau of Iver&lt;/a&gt;</v>
      </c>
      <c r="T1414" s="39">
        <f t="shared" si="166"/>
        <v>1909</v>
      </c>
      <c r="U1414" s="2">
        <f t="shared" si="167"/>
        <v>6</v>
      </c>
      <c r="V1414" s="2">
        <f t="shared" si="168"/>
        <v>6</v>
      </c>
      <c r="W1414" s="2">
        <f t="shared" si="169"/>
        <v>15</v>
      </c>
      <c r="X1414" s="2">
        <f t="shared" si="171"/>
        <v>139</v>
      </c>
    </row>
    <row r="1415" spans="1:24" x14ac:dyDescent="0.25">
      <c r="A1415" s="2">
        <v>813</v>
      </c>
      <c r="B1415" s="4" t="s">
        <v>8428</v>
      </c>
      <c r="C1415" s="5"/>
      <c r="D1415" s="5" t="s">
        <v>64</v>
      </c>
      <c r="E1415" s="72" t="s">
        <v>24910</v>
      </c>
      <c r="F1415" s="71" t="s">
        <v>25120</v>
      </c>
      <c r="G1415" s="52">
        <v>3461</v>
      </c>
      <c r="H1415" s="5" t="s">
        <v>13629</v>
      </c>
      <c r="I1415" s="5">
        <v>4</v>
      </c>
      <c r="J1415" s="72" t="s">
        <v>24910</v>
      </c>
      <c r="K1415" s="71">
        <v>29</v>
      </c>
      <c r="L1415" s="64" t="s">
        <v>25121</v>
      </c>
      <c r="M1415" s="5">
        <v>19</v>
      </c>
      <c r="N1415" s="5">
        <v>1473</v>
      </c>
      <c r="O1415" s="47" t="s">
        <v>21734</v>
      </c>
      <c r="P1415" s="46" t="s">
        <v>25765</v>
      </c>
      <c r="Q1415" s="2" t="str">
        <f t="shared" si="172"/>
        <v>&lt;a href="set01\obituaries\he\1908_-_1911\syverson,_otto_obituary_june_22,_1909_p4_he.pdf"&gt;Syverson, Otto&lt;/a&gt;</v>
      </c>
      <c r="T1415" s="39">
        <f t="shared" si="166"/>
        <v>1909</v>
      </c>
      <c r="U1415" s="2">
        <f t="shared" si="167"/>
        <v>6</v>
      </c>
      <c r="V1415" s="2">
        <f t="shared" si="168"/>
        <v>6</v>
      </c>
      <c r="W1415" s="2">
        <f t="shared" si="169"/>
        <v>22</v>
      </c>
      <c r="X1415" s="2">
        <f t="shared" si="171"/>
        <v>108</v>
      </c>
    </row>
    <row r="1416" spans="1:24" x14ac:dyDescent="0.25">
      <c r="A1416" s="2">
        <v>705</v>
      </c>
      <c r="B1416" s="4" t="s">
        <v>8398</v>
      </c>
      <c r="C1416" s="5"/>
      <c r="D1416" s="5" t="s">
        <v>64</v>
      </c>
      <c r="E1416" s="72">
        <v>0</v>
      </c>
      <c r="F1416" s="71">
        <v>24</v>
      </c>
      <c r="G1416" s="52">
        <v>3566</v>
      </c>
      <c r="H1416" s="5" t="s">
        <v>13629</v>
      </c>
      <c r="I1416" s="5">
        <v>4</v>
      </c>
      <c r="J1416" s="72" t="s">
        <v>25676</v>
      </c>
      <c r="K1416" s="71">
        <v>24</v>
      </c>
      <c r="L1416" s="64">
        <v>0</v>
      </c>
      <c r="M1416" s="5">
        <v>19</v>
      </c>
      <c r="N1416" s="5">
        <v>1436</v>
      </c>
      <c r="O1416" s="47" t="s">
        <v>21697</v>
      </c>
      <c r="P1416" s="46" t="s">
        <v>25765</v>
      </c>
      <c r="Q1416" s="2" t="str">
        <f t="shared" si="172"/>
        <v>&lt;a href="set01\obituaries\he\1908_-_1911\kampen,_estella_may_obituary_october_5,_1909_p4_he.pdf"&gt;Kampen, Estella May&lt;/a&gt;</v>
      </c>
      <c r="T1416" s="39">
        <f t="shared" si="166"/>
        <v>1909</v>
      </c>
      <c r="U1416" s="2">
        <f t="shared" si="167"/>
        <v>10</v>
      </c>
      <c r="V1416" s="2">
        <f t="shared" si="168"/>
        <v>10</v>
      </c>
      <c r="W1416" s="2">
        <f t="shared" si="169"/>
        <v>5</v>
      </c>
      <c r="X1416" s="2">
        <f t="shared" si="171"/>
        <v>120</v>
      </c>
    </row>
    <row r="1417" spans="1:24" x14ac:dyDescent="0.25">
      <c r="A1417" s="2">
        <v>120</v>
      </c>
      <c r="B1417" s="4" t="s">
        <v>8391</v>
      </c>
      <c r="C1417" s="5"/>
      <c r="D1417" s="5" t="s">
        <v>62</v>
      </c>
      <c r="E1417" s="72">
        <v>0</v>
      </c>
      <c r="F1417" s="71" t="s">
        <v>25070</v>
      </c>
      <c r="G1417" s="52">
        <v>3573</v>
      </c>
      <c r="H1417" s="5" t="s">
        <v>13629</v>
      </c>
      <c r="I1417" s="5">
        <v>5</v>
      </c>
      <c r="J1417" s="72" t="s">
        <v>25676</v>
      </c>
      <c r="K1417" s="71">
        <f>1/365</f>
        <v>2.7397260273972603E-3</v>
      </c>
      <c r="M1417" s="5">
        <v>19</v>
      </c>
      <c r="N1417" s="5">
        <v>1429</v>
      </c>
      <c r="O1417" s="47" t="s">
        <v>21690</v>
      </c>
      <c r="P1417" s="46" t="s">
        <v>25765</v>
      </c>
      <c r="Q1417" s="2" t="str">
        <f t="shared" si="172"/>
        <v>&lt;a href="set01\obituaries\he\1908_-_1911\hoff,_infant_female_of_oscar_hoff_birth_and_death_notice_oct_12,_1909_p5_he.pdf"&gt;Hoff, Dau of Oscar&lt;/a&gt;</v>
      </c>
      <c r="T1417" s="39">
        <f t="shared" si="166"/>
        <v>1909</v>
      </c>
      <c r="U1417" s="2">
        <f t="shared" si="167"/>
        <v>10</v>
      </c>
      <c r="V1417" s="2">
        <f t="shared" si="168"/>
        <v>10</v>
      </c>
      <c r="W1417" s="2">
        <f t="shared" si="169"/>
        <v>12</v>
      </c>
      <c r="X1417" s="2">
        <f t="shared" si="171"/>
        <v>144</v>
      </c>
    </row>
    <row r="1418" spans="1:24" x14ac:dyDescent="0.25">
      <c r="A1418" s="2">
        <v>150</v>
      </c>
      <c r="B1418" s="4" t="s">
        <v>8378</v>
      </c>
      <c r="C1418" s="5"/>
      <c r="D1418" s="5" t="s">
        <v>62</v>
      </c>
      <c r="E1418" s="72">
        <v>0</v>
      </c>
      <c r="F1418" s="71" t="s">
        <v>25105</v>
      </c>
      <c r="G1418" s="52">
        <v>3580</v>
      </c>
      <c r="H1418" s="5" t="s">
        <v>13629</v>
      </c>
      <c r="I1418" s="5">
        <v>7</v>
      </c>
      <c r="J1418" s="72" t="s">
        <v>25676</v>
      </c>
      <c r="K1418" s="71">
        <f>2/12</f>
        <v>0.16666666666666666</v>
      </c>
      <c r="L1418" s="64">
        <v>0</v>
      </c>
      <c r="M1418" s="5">
        <v>19</v>
      </c>
      <c r="N1418" s="5">
        <v>1408</v>
      </c>
      <c r="O1418" s="47" t="s">
        <v>21671</v>
      </c>
      <c r="P1418" s="46" t="s">
        <v>25765</v>
      </c>
      <c r="Q1418" s="2" t="str">
        <f t="shared" si="172"/>
        <v>&lt;a href="set01\obituaries\he\1908_-_1911\councilman,_female_of_fred_death_notice_october_19,_1909_p7_he.pdf"&gt;Councilman, Dau of Fred&lt;/a&gt;</v>
      </c>
      <c r="T1418" s="39">
        <f t="shared" si="166"/>
        <v>1909</v>
      </c>
      <c r="U1418" s="2">
        <f t="shared" si="167"/>
        <v>10</v>
      </c>
      <c r="V1418" s="2">
        <f t="shared" si="168"/>
        <v>10</v>
      </c>
      <c r="W1418" s="2">
        <f t="shared" si="169"/>
        <v>19</v>
      </c>
      <c r="X1418" s="2">
        <f t="shared" si="171"/>
        <v>136</v>
      </c>
    </row>
    <row r="1419" spans="1:24" x14ac:dyDescent="0.25">
      <c r="A1419" s="2">
        <v>309</v>
      </c>
      <c r="B1419" s="4" t="s">
        <v>8406</v>
      </c>
      <c r="C1419" s="5"/>
      <c r="D1419" s="5" t="s">
        <v>72</v>
      </c>
      <c r="E1419" s="72">
        <v>0</v>
      </c>
      <c r="F1419" s="71">
        <v>3</v>
      </c>
      <c r="G1419" s="52">
        <v>3580</v>
      </c>
      <c r="H1419" s="5" t="s">
        <v>13629</v>
      </c>
      <c r="I1419" s="5">
        <v>7</v>
      </c>
      <c r="J1419" s="72" t="s">
        <v>25676</v>
      </c>
      <c r="K1419" s="71">
        <v>3</v>
      </c>
      <c r="L1419" s="64">
        <v>0</v>
      </c>
      <c r="M1419" s="5">
        <v>19</v>
      </c>
      <c r="N1419" s="5">
        <v>1447</v>
      </c>
      <c r="O1419" s="47" t="s">
        <v>21708</v>
      </c>
      <c r="P1419" s="46" t="s">
        <v>25765</v>
      </c>
      <c r="Q1419" s="2" t="str">
        <f t="shared" si="172"/>
        <v>&lt;a href="set01\obituaries\he\1908_-_1911\michaelson,_male_son_of_ole_funeral_notice_october_19,_1909_p7_he.pdf"&gt;Michaelson, Son of Ole&lt;/a&gt;</v>
      </c>
      <c r="T1419" s="39">
        <f t="shared" si="166"/>
        <v>1909</v>
      </c>
      <c r="U1419" s="2">
        <f t="shared" si="167"/>
        <v>10</v>
      </c>
      <c r="V1419" s="2">
        <f t="shared" si="168"/>
        <v>10</v>
      </c>
      <c r="W1419" s="2">
        <f t="shared" si="169"/>
        <v>19</v>
      </c>
      <c r="X1419" s="2">
        <f t="shared" si="171"/>
        <v>138</v>
      </c>
    </row>
    <row r="1420" spans="1:24" x14ac:dyDescent="0.25">
      <c r="A1420" s="2">
        <v>380</v>
      </c>
      <c r="B1420" s="4" t="s">
        <v>8399</v>
      </c>
      <c r="C1420" s="5"/>
      <c r="D1420" s="5" t="s">
        <v>64</v>
      </c>
      <c r="E1420" s="72" t="s">
        <v>610</v>
      </c>
      <c r="F1420" s="71">
        <v>6</v>
      </c>
      <c r="G1420" s="52">
        <v>3580</v>
      </c>
      <c r="H1420" s="5" t="s">
        <v>13629</v>
      </c>
      <c r="I1420" s="5">
        <v>7</v>
      </c>
      <c r="J1420" s="72" t="s">
        <v>610</v>
      </c>
      <c r="K1420" s="71">
        <v>6</v>
      </c>
      <c r="L1420" s="64">
        <v>0</v>
      </c>
      <c r="M1420" s="5">
        <v>19</v>
      </c>
      <c r="N1420" s="5">
        <v>1437</v>
      </c>
      <c r="O1420" s="47" t="s">
        <v>21698</v>
      </c>
      <c r="P1420" s="46" t="s">
        <v>25765</v>
      </c>
      <c r="Q1420" s="2" t="str">
        <f t="shared" si="172"/>
        <v>&lt;a href="set01\obituaries\he\1908_-_1911\koppenhaver,_six_yr_old_child_of_s_a_obituary_october_19,_1909_p7_he.pdf"&gt;Koppenhaver, 6 yr old child of S A&lt;/a&gt;</v>
      </c>
      <c r="T1420" s="39">
        <f t="shared" si="166"/>
        <v>1909</v>
      </c>
      <c r="U1420" s="2">
        <f t="shared" si="167"/>
        <v>10</v>
      </c>
      <c r="V1420" s="2">
        <f t="shared" si="168"/>
        <v>10</v>
      </c>
      <c r="W1420" s="2">
        <f t="shared" si="169"/>
        <v>19</v>
      </c>
      <c r="X1420" s="2">
        <f t="shared" si="171"/>
        <v>153</v>
      </c>
    </row>
    <row r="1421" spans="1:24" x14ac:dyDescent="0.25">
      <c r="A1421" s="2">
        <v>1888</v>
      </c>
      <c r="B1421" s="4" t="s">
        <v>8371</v>
      </c>
      <c r="C1421" s="5"/>
      <c r="D1421" s="5" t="s">
        <v>62</v>
      </c>
      <c r="E1421" s="72" t="s">
        <v>13510</v>
      </c>
      <c r="F1421" s="71">
        <v>0</v>
      </c>
      <c r="G1421" s="52">
        <v>3629</v>
      </c>
      <c r="H1421" s="5" t="s">
        <v>13629</v>
      </c>
      <c r="I1421" s="5">
        <v>5</v>
      </c>
      <c r="J1421" s="72" t="s">
        <v>13510</v>
      </c>
      <c r="K1421" s="71">
        <v>200</v>
      </c>
      <c r="L1421" s="64" t="s">
        <v>24957</v>
      </c>
      <c r="M1421" s="5">
        <v>19</v>
      </c>
      <c r="N1421" s="5">
        <v>1400</v>
      </c>
      <c r="O1421" s="47" t="s">
        <v>21663</v>
      </c>
      <c r="P1421" s="46" t="s">
        <v>25765</v>
      </c>
      <c r="Q1421" s="2" t="str">
        <f t="shared" si="172"/>
        <v>&lt;a href="set01\obituaries\he\1908_-_1911\berger,_n_a_death_notice_december_7,_1909_p5_he.pdf"&gt;Berger, N A&lt;/a&gt;</v>
      </c>
      <c r="T1421" s="39">
        <f t="shared" si="166"/>
        <v>1909</v>
      </c>
      <c r="U1421" s="2">
        <f t="shared" si="167"/>
        <v>12</v>
      </c>
      <c r="V1421" s="2">
        <f t="shared" si="168"/>
        <v>12</v>
      </c>
      <c r="W1421" s="2">
        <f t="shared" si="169"/>
        <v>7</v>
      </c>
      <c r="X1421" s="2">
        <f t="shared" si="171"/>
        <v>109</v>
      </c>
    </row>
    <row r="1422" spans="1:24" x14ac:dyDescent="0.25">
      <c r="A1422" s="2">
        <v>1887</v>
      </c>
      <c r="B1422" s="4" t="s">
        <v>8370</v>
      </c>
      <c r="C1422" s="5"/>
      <c r="D1422" s="5" t="s">
        <v>64</v>
      </c>
      <c r="E1422" s="72">
        <v>0</v>
      </c>
      <c r="F1422" s="71">
        <v>0</v>
      </c>
      <c r="G1422" s="52">
        <v>3636</v>
      </c>
      <c r="H1422" s="5" t="s">
        <v>13629</v>
      </c>
      <c r="I1422" s="5">
        <v>3</v>
      </c>
      <c r="J1422" s="72" t="s">
        <v>25676</v>
      </c>
      <c r="K1422" s="71">
        <v>200</v>
      </c>
      <c r="L1422" s="64">
        <v>0</v>
      </c>
      <c r="M1422" s="5">
        <v>19</v>
      </c>
      <c r="N1422" s="5">
        <v>1399</v>
      </c>
      <c r="O1422" s="47" t="s">
        <v>21662</v>
      </c>
      <c r="P1422" s="46" t="s">
        <v>25765</v>
      </c>
      <c r="Q1422" s="2" t="str">
        <f t="shared" si="172"/>
        <v>&lt;a href="set01\obituaries\he\1908_-_1911\berger,_l_obituary_december_14,_1909_p3_he.pdf"&gt;Berger, L&lt;/a&gt;</v>
      </c>
      <c r="T1422" s="39">
        <f t="shared" si="166"/>
        <v>1909</v>
      </c>
      <c r="U1422" s="2">
        <f t="shared" si="167"/>
        <v>12</v>
      </c>
      <c r="V1422" s="2">
        <f t="shared" si="168"/>
        <v>12</v>
      </c>
      <c r="W1422" s="2">
        <f t="shared" si="169"/>
        <v>14</v>
      </c>
      <c r="X1422" s="2">
        <f t="shared" si="171"/>
        <v>102</v>
      </c>
    </row>
    <row r="1423" spans="1:24" x14ac:dyDescent="0.25">
      <c r="A1423" s="2">
        <v>756</v>
      </c>
      <c r="B1423" s="4" t="s">
        <v>8421</v>
      </c>
      <c r="C1423" s="5"/>
      <c r="D1423" s="5" t="s">
        <v>64</v>
      </c>
      <c r="E1423" s="72" t="s">
        <v>24984</v>
      </c>
      <c r="F1423" s="71">
        <v>26</v>
      </c>
      <c r="G1423" s="52">
        <v>3699</v>
      </c>
      <c r="H1423" s="5" t="s">
        <v>13629</v>
      </c>
      <c r="I1423" s="5">
        <v>5</v>
      </c>
      <c r="J1423" s="72" t="s">
        <v>24984</v>
      </c>
      <c r="K1423" s="71">
        <v>26</v>
      </c>
      <c r="L1423" s="64" t="s">
        <v>24991</v>
      </c>
      <c r="M1423" s="5">
        <v>19</v>
      </c>
      <c r="N1423" s="5">
        <v>1464</v>
      </c>
      <c r="O1423" s="47" t="s">
        <v>21725</v>
      </c>
      <c r="P1423" s="46" t="s">
        <v>25765</v>
      </c>
      <c r="Q1423" s="2" t="str">
        <f t="shared" si="172"/>
        <v>&lt;a href="set01\obituaries\he\1908_-_1911\skaar,_martin_pederson_obituary_february_15,_1910_p5_he.pdf"&gt;Skaar, Martin Pederson&lt;/a&gt;</v>
      </c>
      <c r="T1423" s="39">
        <f t="shared" si="166"/>
        <v>1910</v>
      </c>
      <c r="U1423" s="2">
        <f t="shared" si="167"/>
        <v>2</v>
      </c>
      <c r="V1423" s="2">
        <f t="shared" si="168"/>
        <v>2</v>
      </c>
      <c r="W1423" s="2">
        <f t="shared" si="169"/>
        <v>15</v>
      </c>
      <c r="X1423" s="2">
        <f t="shared" si="171"/>
        <v>128</v>
      </c>
    </row>
    <row r="1424" spans="1:24" x14ac:dyDescent="0.25">
      <c r="A1424" s="2">
        <v>91</v>
      </c>
      <c r="B1424" s="4" t="s">
        <v>8419</v>
      </c>
      <c r="C1424" s="5"/>
      <c r="D1424" s="5" t="s">
        <v>64</v>
      </c>
      <c r="E1424" s="72">
        <v>0</v>
      </c>
      <c r="F1424" s="71" t="s">
        <v>24881</v>
      </c>
      <c r="G1424" s="52">
        <v>3720</v>
      </c>
      <c r="H1424" s="5" t="s">
        <v>13629</v>
      </c>
      <c r="I1424" s="5">
        <v>5</v>
      </c>
      <c r="J1424" s="72" t="s">
        <v>25676</v>
      </c>
      <c r="K1424" s="71">
        <v>0</v>
      </c>
      <c r="L1424" s="64">
        <v>0</v>
      </c>
      <c r="M1424" s="5">
        <v>19</v>
      </c>
      <c r="N1424" s="5">
        <v>1462</v>
      </c>
      <c r="O1424" s="47" t="s">
        <v>21723</v>
      </c>
      <c r="P1424" s="46" t="s">
        <v>25765</v>
      </c>
      <c r="Q1424" s="2" t="str">
        <f t="shared" si="172"/>
        <v>&lt;a href="set01\obituaries\he\1908_-_1911\rognllen,_infant_of_o_m_rognllen_obituary_march_8,_1910_p5_he.pdf"&gt;Rognlien, Infant of O M&lt;/a&gt;</v>
      </c>
      <c r="T1424" s="39">
        <f t="shared" si="166"/>
        <v>1910</v>
      </c>
      <c r="U1424" s="2">
        <f t="shared" si="167"/>
        <v>3</v>
      </c>
      <c r="V1424" s="2">
        <f t="shared" si="168"/>
        <v>3</v>
      </c>
      <c r="W1424" s="2">
        <f t="shared" si="169"/>
        <v>8</v>
      </c>
      <c r="X1424" s="2">
        <f t="shared" si="171"/>
        <v>135</v>
      </c>
    </row>
    <row r="1425" spans="1:24" x14ac:dyDescent="0.25">
      <c r="A1425" s="2">
        <v>1769</v>
      </c>
      <c r="B1425" s="4" t="s">
        <v>8407</v>
      </c>
      <c r="C1425" s="5"/>
      <c r="D1425" s="5" t="s">
        <v>64</v>
      </c>
      <c r="E1425" s="72">
        <v>0</v>
      </c>
      <c r="F1425" s="71">
        <v>88</v>
      </c>
      <c r="G1425" s="52">
        <v>3720</v>
      </c>
      <c r="H1425" s="5" t="s">
        <v>13629</v>
      </c>
      <c r="I1425" s="5">
        <v>5</v>
      </c>
      <c r="J1425" s="72" t="s">
        <v>25676</v>
      </c>
      <c r="K1425" s="71">
        <v>88</v>
      </c>
      <c r="L1425" s="64">
        <v>0</v>
      </c>
      <c r="M1425" s="5">
        <v>19</v>
      </c>
      <c r="N1425" s="5">
        <v>1449</v>
      </c>
      <c r="O1425" s="47" t="s">
        <v>21710</v>
      </c>
      <c r="P1425" s="46" t="s">
        <v>25765</v>
      </c>
      <c r="Q1425" s="2" t="str">
        <f t="shared" si="172"/>
        <v>&lt;a href="set01\obituaries\he\1908_-_1911\mossing,_ole_obituary_march_8,_1910_p5_he.pdf"&gt;Mossing, Ole&lt;/a&gt;</v>
      </c>
      <c r="T1425" s="39">
        <f t="shared" si="166"/>
        <v>1910</v>
      </c>
      <c r="U1425" s="2">
        <f t="shared" si="167"/>
        <v>3</v>
      </c>
      <c r="V1425" s="2">
        <f t="shared" si="168"/>
        <v>3</v>
      </c>
      <c r="W1425" s="2">
        <f t="shared" si="169"/>
        <v>8</v>
      </c>
      <c r="X1425" s="2">
        <f t="shared" si="171"/>
        <v>104</v>
      </c>
    </row>
    <row r="1426" spans="1:24" x14ac:dyDescent="0.25">
      <c r="A1426" s="2">
        <v>2221</v>
      </c>
      <c r="B1426" s="4" t="s">
        <v>8388</v>
      </c>
      <c r="C1426" s="5"/>
      <c r="D1426" s="5" t="s">
        <v>64</v>
      </c>
      <c r="E1426" s="72" t="s">
        <v>24886</v>
      </c>
      <c r="F1426" s="71">
        <v>0</v>
      </c>
      <c r="G1426" s="52">
        <v>3720</v>
      </c>
      <c r="H1426" s="5" t="s">
        <v>13629</v>
      </c>
      <c r="I1426" s="5">
        <v>5</v>
      </c>
      <c r="J1426" s="72" t="s">
        <v>24886</v>
      </c>
      <c r="K1426" s="71">
        <v>200</v>
      </c>
      <c r="L1426" s="64">
        <v>0</v>
      </c>
      <c r="M1426" s="5">
        <v>19</v>
      </c>
      <c r="N1426" s="5">
        <v>1425</v>
      </c>
      <c r="O1426" s="47" t="s">
        <v>21687</v>
      </c>
      <c r="P1426" s="46" t="s">
        <v>25765</v>
      </c>
      <c r="Q1426" s="2" t="str">
        <f t="shared" si="172"/>
        <v>&lt;a href="set01\obituaries\he\1908_-_1911\haugen,_esther_obituary_march_8,_1910_p5_he.pdf"&gt;Haugen, Esther&lt;/a&gt;</v>
      </c>
      <c r="T1426" s="39">
        <f t="shared" si="166"/>
        <v>1910</v>
      </c>
      <c r="U1426" s="2">
        <f t="shared" si="167"/>
        <v>3</v>
      </c>
      <c r="V1426" s="2">
        <f t="shared" si="168"/>
        <v>3</v>
      </c>
      <c r="W1426" s="2">
        <f t="shared" si="169"/>
        <v>8</v>
      </c>
      <c r="X1426" s="2">
        <f t="shared" si="171"/>
        <v>108</v>
      </c>
    </row>
    <row r="1427" spans="1:24" x14ac:dyDescent="0.25">
      <c r="A1427" s="2">
        <v>1672</v>
      </c>
      <c r="B1427" s="4" t="s">
        <v>8393</v>
      </c>
      <c r="C1427" s="5"/>
      <c r="D1427" s="5" t="s">
        <v>64</v>
      </c>
      <c r="E1427" s="72">
        <v>0</v>
      </c>
      <c r="F1427" s="71">
        <v>81</v>
      </c>
      <c r="G1427" s="52">
        <v>3755</v>
      </c>
      <c r="H1427" s="5" t="s">
        <v>13629</v>
      </c>
      <c r="I1427" s="5">
        <v>4</v>
      </c>
      <c r="J1427" s="72" t="s">
        <v>25676</v>
      </c>
      <c r="K1427" s="71">
        <v>81</v>
      </c>
      <c r="L1427" s="64">
        <v>0</v>
      </c>
      <c r="M1427" s="5">
        <v>19</v>
      </c>
      <c r="N1427" s="5">
        <v>1431</v>
      </c>
      <c r="O1427" s="47" t="s">
        <v>21692</v>
      </c>
      <c r="P1427" s="46" t="s">
        <v>25765</v>
      </c>
      <c r="Q1427" s="2" t="str">
        <f t="shared" si="172"/>
        <v>&lt;a href="set01\obituaries\he\1908_-_1911\houghton,_miranda_obituary_april_12,_1910_p4_he.pdf"&gt;Houghton, Miranda&lt;/a&gt;</v>
      </c>
      <c r="T1427" s="39">
        <f t="shared" si="166"/>
        <v>1910</v>
      </c>
      <c r="U1427" s="2">
        <f t="shared" si="167"/>
        <v>4</v>
      </c>
      <c r="V1427" s="2">
        <f t="shared" si="168"/>
        <v>4</v>
      </c>
      <c r="W1427" s="2">
        <f t="shared" si="169"/>
        <v>12</v>
      </c>
      <c r="X1427" s="2">
        <f t="shared" si="171"/>
        <v>115</v>
      </c>
    </row>
    <row r="1428" spans="1:24" x14ac:dyDescent="0.25">
      <c r="A1428" s="2">
        <v>566</v>
      </c>
      <c r="B1428" s="4" t="s">
        <v>7233</v>
      </c>
      <c r="C1428" s="5"/>
      <c r="D1428" s="5" t="s">
        <v>64</v>
      </c>
      <c r="E1428" s="72" t="s">
        <v>25148</v>
      </c>
      <c r="F1428" s="71">
        <v>18</v>
      </c>
      <c r="G1428" s="52">
        <v>3769</v>
      </c>
      <c r="H1428" s="5" t="s">
        <v>13629</v>
      </c>
      <c r="I1428" s="5">
        <v>4</v>
      </c>
      <c r="J1428" s="72" t="s">
        <v>25148</v>
      </c>
      <c r="K1428" s="71">
        <v>18</v>
      </c>
      <c r="L1428" s="64">
        <v>0</v>
      </c>
      <c r="M1428" s="5">
        <v>19</v>
      </c>
      <c r="N1428" s="5">
        <v>1443</v>
      </c>
      <c r="O1428" s="47" t="s">
        <v>21704</v>
      </c>
      <c r="P1428" s="46" t="s">
        <v>25765</v>
      </c>
      <c r="Q1428" s="2" t="str">
        <f t="shared" si="172"/>
        <v>&lt;a href="set01\obituaries\he\1908_-_1911\long,_harold_obituary_and_shooting_april_26,_1910_p4_he.pdf"&gt;Long, Harold&lt;/a&gt;</v>
      </c>
      <c r="T1428" s="39">
        <f t="shared" si="166"/>
        <v>1910</v>
      </c>
      <c r="U1428" s="2">
        <f t="shared" si="167"/>
        <v>4</v>
      </c>
      <c r="V1428" s="2">
        <f t="shared" si="168"/>
        <v>4</v>
      </c>
      <c r="W1428" s="2">
        <f t="shared" si="169"/>
        <v>26</v>
      </c>
      <c r="X1428" s="2">
        <f t="shared" si="171"/>
        <v>118</v>
      </c>
    </row>
    <row r="1429" spans="1:24" x14ac:dyDescent="0.25">
      <c r="A1429" s="2">
        <v>1619</v>
      </c>
      <c r="B1429" s="4" t="s">
        <v>8373</v>
      </c>
      <c r="C1429" s="5"/>
      <c r="D1429" s="5" t="s">
        <v>64</v>
      </c>
      <c r="E1429" s="72">
        <v>0</v>
      </c>
      <c r="F1429" s="71">
        <v>78</v>
      </c>
      <c r="G1429" s="52">
        <v>3776</v>
      </c>
      <c r="H1429" s="5" t="s">
        <v>13629</v>
      </c>
      <c r="I1429" s="5">
        <v>4</v>
      </c>
      <c r="J1429" s="72" t="s">
        <v>25676</v>
      </c>
      <c r="K1429" s="71">
        <v>78</v>
      </c>
      <c r="L1429" s="64">
        <v>0</v>
      </c>
      <c r="M1429" s="5">
        <v>19</v>
      </c>
      <c r="N1429" s="5">
        <v>1402</v>
      </c>
      <c r="O1429" s="47" t="s">
        <v>21665</v>
      </c>
      <c r="P1429" s="46" t="s">
        <v>25765</v>
      </c>
      <c r="Q1429" s="2" t="str">
        <f t="shared" si="172"/>
        <v>&lt;a href="set01\obituaries\he\1908_-_1911\bjornson,_bjornstjerne_2nd_obituary_may_3,_1910_p4_he.pdf"&gt;Bjornson, Bjornstjerne&lt;/a&gt;</v>
      </c>
      <c r="T1429" s="39">
        <f t="shared" si="166"/>
        <v>1910</v>
      </c>
      <c r="U1429" s="2">
        <f t="shared" si="167"/>
        <v>5</v>
      </c>
      <c r="V1429" s="2">
        <f t="shared" si="168"/>
        <v>5</v>
      </c>
      <c r="W1429" s="2">
        <f t="shared" si="169"/>
        <v>3</v>
      </c>
      <c r="X1429" s="2">
        <f t="shared" si="171"/>
        <v>126</v>
      </c>
    </row>
    <row r="1430" spans="1:24" x14ac:dyDescent="0.25">
      <c r="A1430" s="2">
        <v>1620</v>
      </c>
      <c r="B1430" s="4" t="s">
        <v>8373</v>
      </c>
      <c r="C1430" s="5"/>
      <c r="D1430" s="5" t="s">
        <v>64</v>
      </c>
      <c r="E1430" s="72">
        <v>0</v>
      </c>
      <c r="F1430" s="71">
        <v>78</v>
      </c>
      <c r="G1430" s="52">
        <v>3776</v>
      </c>
      <c r="H1430" s="5" t="s">
        <v>13629</v>
      </c>
      <c r="I1430" s="5">
        <v>1</v>
      </c>
      <c r="J1430" s="72" t="s">
        <v>25676</v>
      </c>
      <c r="K1430" s="71">
        <v>78</v>
      </c>
      <c r="L1430" s="64">
        <v>0</v>
      </c>
      <c r="M1430" s="5">
        <v>19</v>
      </c>
      <c r="N1430" s="5">
        <v>1403</v>
      </c>
      <c r="O1430" s="47" t="s">
        <v>21666</v>
      </c>
      <c r="P1430" s="46" t="s">
        <v>25765</v>
      </c>
      <c r="Q1430" s="2" t="str">
        <f t="shared" si="172"/>
        <v>&lt;a href="set01\obituaries\he\1908_-_1911\bjornson,_bjornstjerne_obituary_may_3,_1910_p1_he.pdf"&gt;Bjornson, Bjornstjerne&lt;/a&gt;</v>
      </c>
      <c r="T1430" s="39">
        <f t="shared" si="166"/>
        <v>1910</v>
      </c>
      <c r="U1430" s="2">
        <f t="shared" si="167"/>
        <v>5</v>
      </c>
      <c r="V1430" s="2">
        <f t="shared" si="168"/>
        <v>5</v>
      </c>
      <c r="W1430" s="2">
        <f t="shared" si="169"/>
        <v>3</v>
      </c>
      <c r="X1430" s="2">
        <f t="shared" si="171"/>
        <v>122</v>
      </c>
    </row>
    <row r="1431" spans="1:24" x14ac:dyDescent="0.25">
      <c r="A1431" s="2">
        <v>351</v>
      </c>
      <c r="B1431" s="4" t="s">
        <v>8430</v>
      </c>
      <c r="C1431" s="5"/>
      <c r="D1431" s="5" t="s">
        <v>62</v>
      </c>
      <c r="E1431" s="72" t="s">
        <v>25122</v>
      </c>
      <c r="F1431" s="71">
        <v>4</v>
      </c>
      <c r="G1431" s="52">
        <v>3783</v>
      </c>
      <c r="H1431" s="5" t="s">
        <v>13629</v>
      </c>
      <c r="I1431" s="5">
        <v>7</v>
      </c>
      <c r="J1431" s="72" t="s">
        <v>25122</v>
      </c>
      <c r="K1431" s="71">
        <v>4</v>
      </c>
      <c r="L1431" s="64">
        <v>0</v>
      </c>
      <c r="M1431" s="5">
        <v>19</v>
      </c>
      <c r="N1431" s="5">
        <v>1475</v>
      </c>
      <c r="O1431" s="47" t="s">
        <v>21736</v>
      </c>
      <c r="P1431" s="46" t="s">
        <v>25765</v>
      </c>
      <c r="Q1431" s="2" t="str">
        <f t="shared" si="172"/>
        <v>&lt;a href="set01\obituaries\he\1908_-_1911\trostad,_josephine_death_notice_may_10,_1910_p7_he.pdf"&gt;Trostad, Josephine &lt;/a&gt;</v>
      </c>
      <c r="T1431" s="39">
        <f t="shared" si="166"/>
        <v>1910</v>
      </c>
      <c r="U1431" s="2">
        <f t="shared" si="167"/>
        <v>5</v>
      </c>
      <c r="V1431" s="2">
        <f t="shared" si="168"/>
        <v>5</v>
      </c>
      <c r="W1431" s="2">
        <f t="shared" si="169"/>
        <v>10</v>
      </c>
      <c r="X1431" s="2">
        <f t="shared" si="171"/>
        <v>120</v>
      </c>
    </row>
    <row r="1432" spans="1:24" x14ac:dyDescent="0.25">
      <c r="A1432" s="2">
        <v>1880</v>
      </c>
      <c r="B1432" s="4" t="s">
        <v>8368</v>
      </c>
      <c r="C1432" s="5"/>
      <c r="D1432" s="5" t="s">
        <v>64</v>
      </c>
      <c r="E1432" s="72">
        <v>0</v>
      </c>
      <c r="F1432" s="71">
        <v>0</v>
      </c>
      <c r="G1432" s="52">
        <v>3783</v>
      </c>
      <c r="H1432" s="5" t="s">
        <v>13629</v>
      </c>
      <c r="I1432" s="5">
        <v>7</v>
      </c>
      <c r="J1432" s="72" t="s">
        <v>25676</v>
      </c>
      <c r="K1432" s="71">
        <v>200</v>
      </c>
      <c r="L1432" s="64">
        <v>0</v>
      </c>
      <c r="M1432" s="5">
        <v>19</v>
      </c>
      <c r="N1432" s="5">
        <v>1397</v>
      </c>
      <c r="O1432" s="47" t="s">
        <v>21660</v>
      </c>
      <c r="P1432" s="46" t="s">
        <v>25765</v>
      </c>
      <c r="Q1432" s="2" t="str">
        <f t="shared" si="172"/>
        <v>&lt;a href="set01\obituaries\he\1908_-_1911\berg,_ole_obituary_may_10,_1910_p7_he.pdf"&gt;Berg, Ole&lt;/a&gt;</v>
      </c>
      <c r="T1432" s="39">
        <f t="shared" si="166"/>
        <v>1910</v>
      </c>
      <c r="U1432" s="2">
        <f t="shared" si="167"/>
        <v>5</v>
      </c>
      <c r="V1432" s="2">
        <f t="shared" si="168"/>
        <v>5</v>
      </c>
      <c r="W1432" s="2">
        <f t="shared" si="169"/>
        <v>10</v>
      </c>
      <c r="X1432" s="2">
        <f t="shared" si="171"/>
        <v>97</v>
      </c>
    </row>
    <row r="1433" spans="1:24" x14ac:dyDescent="0.25">
      <c r="A1433" s="2">
        <v>2007</v>
      </c>
      <c r="B1433" s="4" t="s">
        <v>7186</v>
      </c>
      <c r="C1433" s="5"/>
      <c r="D1433" s="5" t="s">
        <v>6310</v>
      </c>
      <c r="E1433" s="72" t="s">
        <v>25134</v>
      </c>
      <c r="F1433" s="71">
        <v>0</v>
      </c>
      <c r="G1433" s="52">
        <v>3783</v>
      </c>
      <c r="H1433" s="5" t="s">
        <v>13629</v>
      </c>
      <c r="I1433" s="5">
        <v>7</v>
      </c>
      <c r="J1433" s="72" t="s">
        <v>25134</v>
      </c>
      <c r="K1433" s="71">
        <v>200</v>
      </c>
      <c r="L1433" s="64">
        <v>0</v>
      </c>
      <c r="M1433" s="5">
        <v>19</v>
      </c>
      <c r="N1433" s="5">
        <v>1409</v>
      </c>
      <c r="O1433" s="47" t="s">
        <v>21672</v>
      </c>
      <c r="P1433" s="46" t="s">
        <v>25765</v>
      </c>
      <c r="Q1433" s="2" t="str">
        <f t="shared" si="172"/>
        <v>&lt;a href="set01\obituaries\he\1908_-_1911\cowen,_lina_obituary_1st_part_may_10,_1910_p7_he.pdf"&gt;Cowen, Lina&lt;/a&gt;</v>
      </c>
      <c r="T1433" s="39">
        <f t="shared" si="166"/>
        <v>1910</v>
      </c>
      <c r="U1433" s="2">
        <f t="shared" si="167"/>
        <v>5</v>
      </c>
      <c r="V1433" s="2">
        <f t="shared" si="168"/>
        <v>5</v>
      </c>
      <c r="W1433" s="2">
        <f t="shared" si="169"/>
        <v>10</v>
      </c>
      <c r="X1433" s="2">
        <f t="shared" si="171"/>
        <v>110</v>
      </c>
    </row>
    <row r="1434" spans="1:24" x14ac:dyDescent="0.25">
      <c r="A1434" s="2">
        <v>2008</v>
      </c>
      <c r="B1434" s="4" t="s">
        <v>7186</v>
      </c>
      <c r="C1434" s="5"/>
      <c r="D1434" s="5" t="s">
        <v>6311</v>
      </c>
      <c r="E1434" s="72" t="s">
        <v>25134</v>
      </c>
      <c r="F1434" s="71">
        <v>0</v>
      </c>
      <c r="G1434" s="52">
        <v>3783</v>
      </c>
      <c r="H1434" s="5" t="s">
        <v>13629</v>
      </c>
      <c r="I1434" s="5">
        <v>7</v>
      </c>
      <c r="J1434" s="72" t="s">
        <v>25134</v>
      </c>
      <c r="K1434" s="71">
        <v>200</v>
      </c>
      <c r="L1434" s="64">
        <v>0</v>
      </c>
      <c r="M1434" s="5">
        <v>19</v>
      </c>
      <c r="N1434" s="5">
        <v>1410</v>
      </c>
      <c r="O1434" s="47" t="s">
        <v>21673</v>
      </c>
      <c r="P1434" s="46" t="s">
        <v>25765</v>
      </c>
      <c r="Q1434" s="2" t="str">
        <f t="shared" si="172"/>
        <v>&lt;a href="set01\obituaries\he\1908_-_1911\cowen,_lina_obituary_2nd_part_may_10,_1910_p7_he.pdf"&gt;Cowen, Lina&lt;/a&gt;</v>
      </c>
      <c r="T1434" s="39">
        <f t="shared" si="166"/>
        <v>1910</v>
      </c>
      <c r="U1434" s="2">
        <f t="shared" si="167"/>
        <v>5</v>
      </c>
      <c r="V1434" s="2">
        <f t="shared" si="168"/>
        <v>5</v>
      </c>
      <c r="W1434" s="2">
        <f t="shared" si="169"/>
        <v>10</v>
      </c>
      <c r="X1434" s="2">
        <f t="shared" si="171"/>
        <v>110</v>
      </c>
    </row>
    <row r="1435" spans="1:24" x14ac:dyDescent="0.25">
      <c r="A1435" s="2">
        <v>911</v>
      </c>
      <c r="B1435" s="4" t="s">
        <v>8413</v>
      </c>
      <c r="C1435" s="5"/>
      <c r="D1435" s="5" t="s">
        <v>64</v>
      </c>
      <c r="E1435" s="72" t="s">
        <v>25115</v>
      </c>
      <c r="F1435" s="71">
        <v>35</v>
      </c>
      <c r="G1435" s="52">
        <v>3790</v>
      </c>
      <c r="H1435" s="5" t="s">
        <v>13629</v>
      </c>
      <c r="I1435" s="5">
        <v>5</v>
      </c>
      <c r="J1435" s="72" t="s">
        <v>25115</v>
      </c>
      <c r="K1435" s="71">
        <v>35</v>
      </c>
      <c r="L1435" s="64">
        <v>0</v>
      </c>
      <c r="M1435" s="5">
        <v>19</v>
      </c>
      <c r="N1435" s="5">
        <v>1456</v>
      </c>
      <c r="O1435" s="47" t="s">
        <v>21717</v>
      </c>
      <c r="P1435" s="46" t="s">
        <v>25765</v>
      </c>
      <c r="Q1435" s="2" t="str">
        <f t="shared" si="172"/>
        <v>&lt;a href="set01\obituaries\he\1908_-_1911\oppegard,_peder_obituary_may_17,_1910_p5_he.pdf"&gt;Oppegard, Peder&lt;/a&gt;</v>
      </c>
      <c r="T1435" s="39">
        <f t="shared" si="166"/>
        <v>1910</v>
      </c>
      <c r="U1435" s="2">
        <f t="shared" si="167"/>
        <v>5</v>
      </c>
      <c r="V1435" s="2">
        <f t="shared" si="168"/>
        <v>5</v>
      </c>
      <c r="W1435" s="2">
        <f t="shared" si="169"/>
        <v>17</v>
      </c>
      <c r="X1435" s="2">
        <f t="shared" si="171"/>
        <v>109</v>
      </c>
    </row>
    <row r="1436" spans="1:24" x14ac:dyDescent="0.25">
      <c r="A1436" s="2">
        <v>1265</v>
      </c>
      <c r="B1436" s="4" t="s">
        <v>8397</v>
      </c>
      <c r="C1436" s="5"/>
      <c r="D1436" s="5" t="s">
        <v>64</v>
      </c>
      <c r="E1436" s="72" t="s">
        <v>632</v>
      </c>
      <c r="F1436" s="71">
        <v>59</v>
      </c>
      <c r="G1436" s="52">
        <v>3797</v>
      </c>
      <c r="H1436" s="5" t="s">
        <v>13629</v>
      </c>
      <c r="I1436" s="5">
        <v>4</v>
      </c>
      <c r="J1436" s="72" t="s">
        <v>632</v>
      </c>
      <c r="K1436" s="71">
        <v>59</v>
      </c>
      <c r="L1436" s="64">
        <v>0</v>
      </c>
      <c r="M1436" s="5">
        <v>19</v>
      </c>
      <c r="N1436" s="5">
        <v>1435</v>
      </c>
      <c r="O1436" s="47" t="s">
        <v>21696</v>
      </c>
      <c r="P1436" s="46" t="s">
        <v>25765</v>
      </c>
      <c r="Q1436" s="2" t="str">
        <f t="shared" si="172"/>
        <v>&lt;a href="set01\obituaries\he\1908_-_1911\kaastad,_bertha_obituary_may_24,_1910_p4_he.pdf"&gt;Kaastad, Bertha&lt;/a&gt;</v>
      </c>
      <c r="T1436" s="39">
        <f t="shared" si="166"/>
        <v>1910</v>
      </c>
      <c r="U1436" s="2">
        <f t="shared" si="167"/>
        <v>5</v>
      </c>
      <c r="V1436" s="2">
        <f t="shared" si="168"/>
        <v>5</v>
      </c>
      <c r="W1436" s="2">
        <f t="shared" si="169"/>
        <v>24</v>
      </c>
      <c r="X1436" s="2">
        <f t="shared" si="171"/>
        <v>109</v>
      </c>
    </row>
    <row r="1437" spans="1:24" x14ac:dyDescent="0.25">
      <c r="A1437" s="2">
        <v>315</v>
      </c>
      <c r="B1437" s="4" t="s">
        <v>8408</v>
      </c>
      <c r="C1437" s="5"/>
      <c r="D1437" s="5" t="s">
        <v>64</v>
      </c>
      <c r="E1437" s="72">
        <v>0</v>
      </c>
      <c r="F1437" s="71">
        <v>3</v>
      </c>
      <c r="G1437" s="52">
        <v>3804</v>
      </c>
      <c r="H1437" s="5" t="s">
        <v>13629</v>
      </c>
      <c r="I1437" s="5">
        <v>1</v>
      </c>
      <c r="J1437" s="72" t="s">
        <v>25676</v>
      </c>
      <c r="K1437" s="71">
        <v>3</v>
      </c>
      <c r="L1437" s="64">
        <v>0</v>
      </c>
      <c r="M1437" s="5">
        <v>19</v>
      </c>
      <c r="N1437" s="5">
        <v>1451</v>
      </c>
      <c r="O1437" s="47" t="s">
        <v>21712</v>
      </c>
      <c r="P1437" s="46" t="s">
        <v>25765</v>
      </c>
      <c r="Q1437" s="2" t="str">
        <f t="shared" si="172"/>
        <v>&lt;a href="set01\obituaries\he\1908_-_1911\nelson,_3_year_old_child_of_karl_obituary_may_31,_1910_p1_he.pdf"&gt;Nelson, 3 yr old of Karl&lt;/a&gt;</v>
      </c>
      <c r="T1437" s="39">
        <f t="shared" si="166"/>
        <v>1910</v>
      </c>
      <c r="U1437" s="2">
        <f t="shared" si="167"/>
        <v>5</v>
      </c>
      <c r="V1437" s="2">
        <f t="shared" si="168"/>
        <v>5</v>
      </c>
      <c r="W1437" s="2">
        <f t="shared" si="169"/>
        <v>31</v>
      </c>
      <c r="X1437" s="2">
        <f t="shared" si="171"/>
        <v>135</v>
      </c>
    </row>
    <row r="1438" spans="1:24" x14ac:dyDescent="0.25">
      <c r="A1438" s="2">
        <v>398</v>
      </c>
      <c r="B1438" s="4" t="s">
        <v>8396</v>
      </c>
      <c r="C1438" s="5"/>
      <c r="D1438" s="5" t="s">
        <v>64</v>
      </c>
      <c r="E1438" s="72" t="s">
        <v>25110</v>
      </c>
      <c r="F1438" s="71">
        <v>7</v>
      </c>
      <c r="G1438" s="52">
        <v>3804</v>
      </c>
      <c r="H1438" s="5" t="s">
        <v>13629</v>
      </c>
      <c r="I1438" s="5">
        <v>4</v>
      </c>
      <c r="J1438" s="72" t="s">
        <v>25110</v>
      </c>
      <c r="K1438" s="71">
        <v>7</v>
      </c>
      <c r="L1438" s="64">
        <v>0</v>
      </c>
      <c r="M1438" s="5">
        <v>19</v>
      </c>
      <c r="N1438" s="5">
        <v>1434</v>
      </c>
      <c r="O1438" s="47" t="s">
        <v>21695</v>
      </c>
      <c r="P1438" s="46" t="s">
        <v>25765</v>
      </c>
      <c r="Q1438" s="2" t="str">
        <f t="shared" si="172"/>
        <v>&lt;a href="set01\obituaries\he\1908_-_1911\jones,_merwyn_obituary_may_31,_1910_p4_he.pdf"&gt;Jones, Merwyn&lt;/a&gt;</v>
      </c>
      <c r="T1438" s="39">
        <f t="shared" si="166"/>
        <v>1910</v>
      </c>
      <c r="U1438" s="2">
        <f t="shared" si="167"/>
        <v>5</v>
      </c>
      <c r="V1438" s="2">
        <f t="shared" si="168"/>
        <v>5</v>
      </c>
      <c r="W1438" s="2">
        <f t="shared" si="169"/>
        <v>31</v>
      </c>
      <c r="X1438" s="2">
        <f t="shared" si="171"/>
        <v>105</v>
      </c>
    </row>
    <row r="1439" spans="1:24" x14ac:dyDescent="0.25">
      <c r="A1439" s="2">
        <v>86</v>
      </c>
      <c r="B1439" s="4" t="s">
        <v>8418</v>
      </c>
      <c r="C1439" s="5"/>
      <c r="D1439" s="5" t="s">
        <v>64</v>
      </c>
      <c r="E1439" s="72">
        <v>0</v>
      </c>
      <c r="F1439" s="71" t="s">
        <v>24881</v>
      </c>
      <c r="G1439" s="52">
        <v>3832</v>
      </c>
      <c r="H1439" s="5" t="s">
        <v>13629</v>
      </c>
      <c r="I1439" s="5">
        <v>7</v>
      </c>
      <c r="J1439" s="72" t="s">
        <v>25676</v>
      </c>
      <c r="K1439" s="71">
        <v>0</v>
      </c>
      <c r="L1439" s="64">
        <v>0</v>
      </c>
      <c r="M1439" s="5">
        <v>19</v>
      </c>
      <c r="N1439" s="5">
        <v>1461</v>
      </c>
      <c r="O1439" s="47" t="s">
        <v>21722</v>
      </c>
      <c r="P1439" s="46" t="s">
        <v>25765</v>
      </c>
      <c r="Q1439" s="2" t="str">
        <f t="shared" si="172"/>
        <v>&lt;a href="set01\obituaries\he\1908_-_1911\reite,_infant_of_christ_obituary_june_28,_1910_p7_he.pdf"&gt;Reite, Infant of Christ&lt;/a&gt;</v>
      </c>
      <c r="T1439" s="39">
        <f t="shared" si="166"/>
        <v>1910</v>
      </c>
      <c r="U1439" s="2">
        <f t="shared" si="167"/>
        <v>6</v>
      </c>
      <c r="V1439" s="2">
        <f t="shared" si="168"/>
        <v>6</v>
      </c>
      <c r="W1439" s="2">
        <f t="shared" si="169"/>
        <v>28</v>
      </c>
      <c r="X1439" s="2">
        <f t="shared" si="171"/>
        <v>126</v>
      </c>
    </row>
    <row r="1440" spans="1:24" x14ac:dyDescent="0.25">
      <c r="A1440" s="2">
        <v>1863</v>
      </c>
      <c r="B1440" s="4" t="s">
        <v>8366</v>
      </c>
      <c r="C1440" s="5"/>
      <c r="D1440" s="5" t="s">
        <v>62</v>
      </c>
      <c r="E1440" s="72">
        <v>0</v>
      </c>
      <c r="F1440" s="71">
        <v>0</v>
      </c>
      <c r="G1440" s="52">
        <v>3853</v>
      </c>
      <c r="H1440" s="5" t="s">
        <v>13629</v>
      </c>
      <c r="I1440" s="5">
        <v>5</v>
      </c>
      <c r="J1440" s="72" t="s">
        <v>25676</v>
      </c>
      <c r="K1440" s="71">
        <v>200</v>
      </c>
      <c r="L1440" s="64">
        <v>0</v>
      </c>
      <c r="M1440" s="5">
        <v>19</v>
      </c>
      <c r="N1440" s="5">
        <v>1395</v>
      </c>
      <c r="O1440" s="47" t="s">
        <v>21658</v>
      </c>
      <c r="P1440" s="46" t="s">
        <v>25765</v>
      </c>
      <c r="Q1440" s="2" t="str">
        <f t="shared" si="172"/>
        <v>&lt;a href="set01\obituaries\he\1908_-_1911\bauer,_frederick_death_notice_july_19,_1910_p5_he.pdf"&gt;Bauer, Frederick&lt;/a&gt;</v>
      </c>
      <c r="T1440" s="39">
        <f t="shared" si="166"/>
        <v>1910</v>
      </c>
      <c r="U1440" s="2">
        <f t="shared" si="167"/>
        <v>7</v>
      </c>
      <c r="V1440" s="2">
        <f t="shared" si="168"/>
        <v>7</v>
      </c>
      <c r="W1440" s="2">
        <f t="shared" si="169"/>
        <v>19</v>
      </c>
      <c r="X1440" s="2">
        <f t="shared" si="171"/>
        <v>116</v>
      </c>
    </row>
    <row r="1441" spans="1:24" x14ac:dyDescent="0.25">
      <c r="A1441" s="2">
        <v>1909</v>
      </c>
      <c r="B1441" s="4" t="s">
        <v>8374</v>
      </c>
      <c r="C1441" s="5"/>
      <c r="D1441" s="5" t="s">
        <v>62</v>
      </c>
      <c r="E1441" s="72">
        <v>0</v>
      </c>
      <c r="F1441" s="71">
        <v>0</v>
      </c>
      <c r="G1441" s="52">
        <v>3881</v>
      </c>
      <c r="H1441" s="5" t="s">
        <v>13629</v>
      </c>
      <c r="I1441" s="5">
        <v>5</v>
      </c>
      <c r="J1441" s="72" t="s">
        <v>25676</v>
      </c>
      <c r="K1441" s="71">
        <v>200</v>
      </c>
      <c r="L1441" s="64">
        <v>0</v>
      </c>
      <c r="M1441" s="5">
        <v>19</v>
      </c>
      <c r="N1441" s="5">
        <v>1404</v>
      </c>
      <c r="O1441" s="47" t="s">
        <v>21667</v>
      </c>
      <c r="P1441" s="46" t="s">
        <v>25765</v>
      </c>
      <c r="Q1441" s="2" t="str">
        <f t="shared" si="172"/>
        <v>&lt;a href="set01\obituaries\he\1908_-_1911\blystad,_erick_death_notice_august_16,_1910_p5_he$.pdf"&gt;Blystad, Erick&lt;/a&gt;</v>
      </c>
      <c r="T1441" s="39">
        <f t="shared" si="166"/>
        <v>1910</v>
      </c>
      <c r="U1441" s="2">
        <f t="shared" si="167"/>
        <v>8</v>
      </c>
      <c r="V1441" s="2">
        <f t="shared" si="168"/>
        <v>8</v>
      </c>
      <c r="W1441" s="2">
        <f t="shared" si="169"/>
        <v>16</v>
      </c>
      <c r="X1441" s="2">
        <f t="shared" si="171"/>
        <v>115</v>
      </c>
    </row>
    <row r="1442" spans="1:24" x14ac:dyDescent="0.25">
      <c r="A1442" s="2">
        <v>2119</v>
      </c>
      <c r="B1442" s="4" t="s">
        <v>8383</v>
      </c>
      <c r="C1442" s="5"/>
      <c r="D1442" s="5" t="s">
        <v>62</v>
      </c>
      <c r="E1442" s="72">
        <v>0</v>
      </c>
      <c r="F1442" s="71">
        <v>0</v>
      </c>
      <c r="G1442" s="52">
        <v>3881</v>
      </c>
      <c r="H1442" s="5" t="s">
        <v>13629</v>
      </c>
      <c r="I1442" s="5">
        <v>5</v>
      </c>
      <c r="J1442" s="72" t="s">
        <v>25676</v>
      </c>
      <c r="K1442" s="71">
        <v>200</v>
      </c>
      <c r="L1442" s="64">
        <v>0</v>
      </c>
      <c r="M1442" s="5">
        <v>19</v>
      </c>
      <c r="N1442" s="5">
        <v>1418</v>
      </c>
      <c r="O1442" s="47" t="s">
        <v>21681</v>
      </c>
      <c r="P1442" s="46" t="s">
        <v>25765</v>
      </c>
      <c r="Q1442" s="2" t="str">
        <f t="shared" si="172"/>
        <v>&lt;a href="set01\obituaries\he\1908_-_1911\fosholt,_thorvold_death_notice_august_16,_1910_p5_he.pdf"&gt;Fosholt, Thorvald&lt;/a&gt;</v>
      </c>
      <c r="T1442" s="39">
        <f t="shared" si="166"/>
        <v>1910</v>
      </c>
      <c r="U1442" s="2">
        <f t="shared" si="167"/>
        <v>8</v>
      </c>
      <c r="V1442" s="2">
        <f t="shared" si="168"/>
        <v>8</v>
      </c>
      <c r="W1442" s="2">
        <f t="shared" si="169"/>
        <v>16</v>
      </c>
      <c r="X1442" s="2">
        <f t="shared" si="171"/>
        <v>120</v>
      </c>
    </row>
    <row r="1443" spans="1:24" x14ac:dyDescent="0.25">
      <c r="A1443" s="2">
        <v>2478</v>
      </c>
      <c r="B1443" s="4" t="s">
        <v>8403</v>
      </c>
      <c r="C1443" s="5"/>
      <c r="D1443" s="5" t="s">
        <v>64</v>
      </c>
      <c r="E1443" s="72">
        <v>0</v>
      </c>
      <c r="F1443" s="71">
        <v>0</v>
      </c>
      <c r="G1443" s="52">
        <v>3888</v>
      </c>
      <c r="H1443" s="5" t="s">
        <v>13629</v>
      </c>
      <c r="I1443" s="5">
        <v>1</v>
      </c>
      <c r="J1443" s="72" t="s">
        <v>25676</v>
      </c>
      <c r="K1443" s="71">
        <v>200</v>
      </c>
      <c r="L1443" s="64">
        <v>0</v>
      </c>
      <c r="M1443" s="5">
        <v>19</v>
      </c>
      <c r="N1443" s="5">
        <v>1444</v>
      </c>
      <c r="O1443" s="47" t="s">
        <v>21705</v>
      </c>
      <c r="P1443" s="46" t="s">
        <v>25765</v>
      </c>
      <c r="Q1443" s="2" t="str">
        <f t="shared" si="172"/>
        <v>&lt;a href="set01\obituaries\he\1908_-_1911\margach,_karen_stina_obituary_august_23,_1910_p1_he.pdf"&gt;Margach, Karen Stina&lt;/a&gt;</v>
      </c>
      <c r="T1443" s="39">
        <f t="shared" si="166"/>
        <v>1910</v>
      </c>
      <c r="U1443" s="2">
        <f t="shared" si="167"/>
        <v>8</v>
      </c>
      <c r="V1443" s="2">
        <f t="shared" si="168"/>
        <v>8</v>
      </c>
      <c r="W1443" s="2">
        <f t="shared" si="169"/>
        <v>23</v>
      </c>
      <c r="X1443" s="2">
        <f t="shared" si="171"/>
        <v>122</v>
      </c>
    </row>
    <row r="1444" spans="1:24" x14ac:dyDescent="0.25">
      <c r="A1444" s="2">
        <v>1577</v>
      </c>
      <c r="B1444" s="4" t="s">
        <v>8409</v>
      </c>
      <c r="C1444" s="5"/>
      <c r="D1444" s="5" t="s">
        <v>64</v>
      </c>
      <c r="E1444" s="72" t="s">
        <v>25109</v>
      </c>
      <c r="F1444" s="71">
        <v>75</v>
      </c>
      <c r="G1444" s="52">
        <v>3902</v>
      </c>
      <c r="H1444" s="5" t="s">
        <v>13629</v>
      </c>
      <c r="I1444" s="5">
        <v>1</v>
      </c>
      <c r="J1444" s="72" t="s">
        <v>25109</v>
      </c>
      <c r="K1444" s="71">
        <v>75</v>
      </c>
      <c r="L1444" s="64">
        <v>0</v>
      </c>
      <c r="M1444" s="5">
        <v>19</v>
      </c>
      <c r="N1444" s="5">
        <v>1452</v>
      </c>
      <c r="O1444" s="47" t="s">
        <v>21713</v>
      </c>
      <c r="P1444" s="46" t="s">
        <v>25765</v>
      </c>
      <c r="Q1444" s="2" t="str">
        <f t="shared" si="172"/>
        <v>&lt;a href="set01\obituaries\he\1908_-_1911\nelson,_charles_obituary_september_6,_1910_p1_he.pdf"&gt;Nelson, Charles&lt;/a&gt;</v>
      </c>
      <c r="T1444" s="39">
        <f t="shared" si="166"/>
        <v>1910</v>
      </c>
      <c r="U1444" s="2">
        <f t="shared" si="167"/>
        <v>9</v>
      </c>
      <c r="V1444" s="2">
        <f t="shared" si="168"/>
        <v>9</v>
      </c>
      <c r="W1444" s="2">
        <f t="shared" si="169"/>
        <v>6</v>
      </c>
      <c r="X1444" s="2">
        <f t="shared" si="171"/>
        <v>114</v>
      </c>
    </row>
    <row r="1445" spans="1:24" x14ac:dyDescent="0.25">
      <c r="A1445" s="2">
        <v>2488</v>
      </c>
      <c r="B1445" s="4" t="s">
        <v>8405</v>
      </c>
      <c r="C1445" s="5"/>
      <c r="D1445" s="5" t="s">
        <v>64</v>
      </c>
      <c r="E1445" s="72" t="s">
        <v>11627</v>
      </c>
      <c r="F1445" s="71">
        <v>0</v>
      </c>
      <c r="G1445" s="52">
        <v>3909</v>
      </c>
      <c r="H1445" s="5" t="s">
        <v>13629</v>
      </c>
      <c r="I1445" s="5">
        <v>5</v>
      </c>
      <c r="J1445" s="72" t="s">
        <v>11627</v>
      </c>
      <c r="K1445" s="71">
        <v>200</v>
      </c>
      <c r="L1445" s="64" t="s">
        <v>24892</v>
      </c>
      <c r="M1445" s="5">
        <v>19</v>
      </c>
      <c r="N1445" s="5">
        <v>1446</v>
      </c>
      <c r="O1445" s="47" t="s">
        <v>21707</v>
      </c>
      <c r="P1445" s="46" t="s">
        <v>25765</v>
      </c>
      <c r="Q1445" s="2" t="str">
        <f t="shared" si="172"/>
        <v>&lt;a href="set01\obituaries\he\1908_-_1911\mathewson,_mrs._carl_obituary_september_13,_1910_p5_he.pdf"&gt;Mathewson, Mrs. Carl&lt;/a&gt;</v>
      </c>
      <c r="T1445" s="39">
        <f t="shared" si="166"/>
        <v>1910</v>
      </c>
      <c r="U1445" s="2">
        <f t="shared" si="167"/>
        <v>9</v>
      </c>
      <c r="V1445" s="2">
        <f t="shared" si="168"/>
        <v>9</v>
      </c>
      <c r="W1445" s="2">
        <f t="shared" si="169"/>
        <v>13</v>
      </c>
      <c r="X1445" s="2">
        <f t="shared" si="171"/>
        <v>125</v>
      </c>
    </row>
    <row r="1446" spans="1:24" x14ac:dyDescent="0.25">
      <c r="A1446" s="2">
        <v>197</v>
      </c>
      <c r="B1446" s="4" t="s">
        <v>8416</v>
      </c>
      <c r="C1446" s="5"/>
      <c r="D1446" s="5" t="s">
        <v>62</v>
      </c>
      <c r="E1446" s="72">
        <v>0</v>
      </c>
      <c r="F1446" s="71" t="s">
        <v>24976</v>
      </c>
      <c r="G1446" s="52">
        <v>3916</v>
      </c>
      <c r="H1446" s="5" t="s">
        <v>13629</v>
      </c>
      <c r="I1446" s="5">
        <v>5</v>
      </c>
      <c r="J1446" s="72" t="s">
        <v>25676</v>
      </c>
      <c r="K1446" s="71">
        <f>8/12</f>
        <v>0.66666666666666663</v>
      </c>
      <c r="L1446" s="64">
        <v>0</v>
      </c>
      <c r="M1446" s="5">
        <v>19</v>
      </c>
      <c r="N1446" s="5">
        <v>1459</v>
      </c>
      <c r="O1446" s="47" t="s">
        <v>21720</v>
      </c>
      <c r="P1446" s="46" t="s">
        <v>25765</v>
      </c>
      <c r="Q1446" s="2" t="str">
        <f t="shared" si="172"/>
        <v>&lt;a href="set01\obituaries\he\1908_-_1911\peterson,_infant_of_mrs._austen_peterson_death_notice_september_20,_1910_p5_he.pdf"&gt;Peterson, Infant of Mrs. Austen&lt;/a&gt;</v>
      </c>
      <c r="T1446" s="39">
        <f t="shared" si="166"/>
        <v>1910</v>
      </c>
      <c r="U1446" s="2">
        <f t="shared" si="167"/>
        <v>9</v>
      </c>
      <c r="V1446" s="2">
        <f t="shared" si="168"/>
        <v>9</v>
      </c>
      <c r="W1446" s="2">
        <f t="shared" si="169"/>
        <v>20</v>
      </c>
      <c r="X1446" s="2">
        <f t="shared" si="171"/>
        <v>160</v>
      </c>
    </row>
    <row r="1447" spans="1:24" x14ac:dyDescent="0.25">
      <c r="A1447" s="2">
        <v>1250</v>
      </c>
      <c r="B1447" s="4" t="s">
        <v>8395</v>
      </c>
      <c r="C1447" s="5"/>
      <c r="D1447" s="5" t="s">
        <v>62</v>
      </c>
      <c r="E1447" s="72">
        <v>0</v>
      </c>
      <c r="F1447" s="71">
        <v>58</v>
      </c>
      <c r="G1447" s="52">
        <v>3930</v>
      </c>
      <c r="H1447" s="5" t="s">
        <v>13629</v>
      </c>
      <c r="I1447" s="5">
        <v>5</v>
      </c>
      <c r="J1447" s="72" t="s">
        <v>25676</v>
      </c>
      <c r="K1447" s="71">
        <v>58</v>
      </c>
      <c r="L1447" s="64">
        <v>0</v>
      </c>
      <c r="M1447" s="5">
        <v>19</v>
      </c>
      <c r="N1447" s="5">
        <v>1432</v>
      </c>
      <c r="O1447" s="47" t="s">
        <v>21694</v>
      </c>
      <c r="P1447" s="46" t="s">
        <v>25765</v>
      </c>
      <c r="Q1447" s="2" t="str">
        <f t="shared" si="172"/>
        <v>&lt;a href="set01\obituaries\he\1908_-_1911\jaeger,_mrs._ole_death_notice_october_4,_1910_p5_he.pdf"&gt;Jaeger, Mrs. Ole  &lt;/a&gt;</v>
      </c>
      <c r="T1447" s="39">
        <f t="shared" si="166"/>
        <v>1910</v>
      </c>
      <c r="U1447" s="2">
        <f t="shared" si="167"/>
        <v>10</v>
      </c>
      <c r="V1447" s="2">
        <f t="shared" si="168"/>
        <v>10</v>
      </c>
      <c r="W1447" s="2">
        <f t="shared" si="169"/>
        <v>4</v>
      </c>
      <c r="X1447" s="2">
        <f t="shared" si="171"/>
        <v>120</v>
      </c>
    </row>
    <row r="1448" spans="1:24" x14ac:dyDescent="0.25">
      <c r="A1448" s="2">
        <v>1251</v>
      </c>
      <c r="B1448" s="4" t="s">
        <v>8394</v>
      </c>
      <c r="C1448" s="5"/>
      <c r="D1448" s="5" t="s">
        <v>64</v>
      </c>
      <c r="E1448" s="72">
        <v>0</v>
      </c>
      <c r="F1448" s="71">
        <v>58</v>
      </c>
      <c r="G1448" s="52">
        <v>3937</v>
      </c>
      <c r="H1448" s="5" t="s">
        <v>13629</v>
      </c>
      <c r="I1448" s="5">
        <v>4</v>
      </c>
      <c r="J1448" s="72" t="s">
        <v>25676</v>
      </c>
      <c r="K1448" s="71">
        <v>58</v>
      </c>
      <c r="L1448" s="64">
        <v>0</v>
      </c>
      <c r="M1448" s="5">
        <v>19</v>
      </c>
      <c r="N1448" s="5">
        <v>1433</v>
      </c>
      <c r="O1448" s="47" t="s">
        <v>21693</v>
      </c>
      <c r="P1448" s="46" t="s">
        <v>25765</v>
      </c>
      <c r="Q1448" s="2" t="str">
        <f t="shared" si="172"/>
        <v>&lt;a href="set01\obituaries\he\1908_-_1911\jaeger,_mrs._ole_(dorothea)_obituary_october_11,_1910_p4_he.pdf"&gt;Jaeger, Mrs. Ole (Dorothea)&lt;/a&gt;</v>
      </c>
      <c r="T1448" s="39">
        <f t="shared" si="166"/>
        <v>1910</v>
      </c>
      <c r="U1448" s="2">
        <f t="shared" si="167"/>
        <v>10</v>
      </c>
      <c r="V1448" s="2">
        <f t="shared" si="168"/>
        <v>10</v>
      </c>
      <c r="W1448" s="2">
        <f t="shared" si="169"/>
        <v>11</v>
      </c>
      <c r="X1448" s="2">
        <f t="shared" si="171"/>
        <v>137</v>
      </c>
    </row>
    <row r="1449" spans="1:24" x14ac:dyDescent="0.25">
      <c r="A1449" s="2">
        <v>1824</v>
      </c>
      <c r="B1449" s="4" t="s">
        <v>8364</v>
      </c>
      <c r="C1449" s="5"/>
      <c r="D1449" s="5" t="s">
        <v>64</v>
      </c>
      <c r="E1449" s="72">
        <v>0</v>
      </c>
      <c r="F1449" s="71">
        <v>0</v>
      </c>
      <c r="G1449" s="52">
        <v>3951</v>
      </c>
      <c r="H1449" s="5" t="s">
        <v>13629</v>
      </c>
      <c r="I1449" s="5">
        <v>5</v>
      </c>
      <c r="J1449" s="72" t="s">
        <v>25676</v>
      </c>
      <c r="K1449" s="71">
        <v>200</v>
      </c>
      <c r="L1449" s="64">
        <v>0</v>
      </c>
      <c r="M1449" s="5">
        <v>19</v>
      </c>
      <c r="N1449" s="5">
        <v>1393</v>
      </c>
      <c r="O1449" s="47" t="s">
        <v>21656</v>
      </c>
      <c r="P1449" s="46" t="s">
        <v>25765</v>
      </c>
      <c r="Q1449" s="2" t="str">
        <f t="shared" si="172"/>
        <v>&lt;a href="set01\obituaries\he\1908_-_1911\anderson,_pernille_obituary_october_25,_1910_p5_he.pdf"&gt;Anderson, Pernille&lt;/a&gt;</v>
      </c>
      <c r="T1449" s="39">
        <f t="shared" si="166"/>
        <v>1910</v>
      </c>
      <c r="U1449" s="2">
        <f t="shared" si="167"/>
        <v>10</v>
      </c>
      <c r="V1449" s="2">
        <f t="shared" si="168"/>
        <v>10</v>
      </c>
      <c r="W1449" s="2">
        <f t="shared" si="169"/>
        <v>25</v>
      </c>
      <c r="X1449" s="2">
        <f t="shared" si="171"/>
        <v>119</v>
      </c>
    </row>
    <row r="1450" spans="1:24" x14ac:dyDescent="0.25">
      <c r="A1450" s="2">
        <v>481</v>
      </c>
      <c r="B1450" s="4" t="s">
        <v>8379</v>
      </c>
      <c r="C1450" s="5"/>
      <c r="D1450" s="5" t="s">
        <v>64</v>
      </c>
      <c r="E1450" s="72" t="s">
        <v>12642</v>
      </c>
      <c r="F1450" s="71">
        <v>14</v>
      </c>
      <c r="G1450" s="52">
        <v>3965</v>
      </c>
      <c r="H1450" s="5" t="s">
        <v>13629</v>
      </c>
      <c r="I1450" s="5">
        <v>5</v>
      </c>
      <c r="J1450" s="72" t="s">
        <v>12642</v>
      </c>
      <c r="K1450" s="71">
        <v>14</v>
      </c>
      <c r="L1450" s="64">
        <v>0</v>
      </c>
      <c r="M1450" s="5">
        <v>19</v>
      </c>
      <c r="N1450" s="5">
        <v>1412</v>
      </c>
      <c r="O1450" s="47" t="s">
        <v>21676</v>
      </c>
      <c r="P1450" s="46" t="s">
        <v>25765</v>
      </c>
      <c r="Q1450" s="2" t="str">
        <f t="shared" si="172"/>
        <v>&lt;a href="set01\obituaries\he\1908_-_1911\everson,_benton_obituary_november_8,_1910_p5_he.pdf"&gt;Everson, Benton&lt;/a&gt;</v>
      </c>
      <c r="T1450" s="39">
        <f t="shared" si="166"/>
        <v>1910</v>
      </c>
      <c r="U1450" s="2">
        <f t="shared" si="167"/>
        <v>11</v>
      </c>
      <c r="V1450" s="2">
        <f t="shared" si="168"/>
        <v>11</v>
      </c>
      <c r="W1450" s="2">
        <f t="shared" si="169"/>
        <v>8</v>
      </c>
      <c r="X1450" s="2">
        <f t="shared" si="171"/>
        <v>113</v>
      </c>
    </row>
    <row r="1451" spans="1:24" x14ac:dyDescent="0.25">
      <c r="A1451" s="2">
        <v>482</v>
      </c>
      <c r="B1451" s="4" t="s">
        <v>8379</v>
      </c>
      <c r="C1451" s="5"/>
      <c r="D1451" s="5" t="s">
        <v>64</v>
      </c>
      <c r="E1451" s="72" t="s">
        <v>12642</v>
      </c>
      <c r="F1451" s="71">
        <v>14</v>
      </c>
      <c r="G1451" s="52">
        <v>3972</v>
      </c>
      <c r="H1451" s="5" t="s">
        <v>13629</v>
      </c>
      <c r="I1451" s="5">
        <v>5</v>
      </c>
      <c r="J1451" s="72" t="s">
        <v>12642</v>
      </c>
      <c r="K1451" s="71">
        <v>14</v>
      </c>
      <c r="L1451" s="64">
        <v>0</v>
      </c>
      <c r="M1451" s="5">
        <v>19</v>
      </c>
      <c r="N1451" s="5">
        <v>1413</v>
      </c>
      <c r="O1451" s="47" t="s">
        <v>21675</v>
      </c>
      <c r="P1451" s="46" t="s">
        <v>25765</v>
      </c>
      <c r="Q1451" s="2" t="str">
        <f t="shared" si="172"/>
        <v>&lt;a href="set01\obituaries\he\1908_-_1911\everson,_benton_obituary_november_15,_1910_p5_he.pdf"&gt;Everson, Benton&lt;/a&gt;</v>
      </c>
      <c r="T1451" s="39">
        <f t="shared" si="166"/>
        <v>1910</v>
      </c>
      <c r="U1451" s="2">
        <f t="shared" si="167"/>
        <v>11</v>
      </c>
      <c r="V1451" s="2">
        <f t="shared" si="168"/>
        <v>11</v>
      </c>
      <c r="W1451" s="2">
        <f t="shared" si="169"/>
        <v>15</v>
      </c>
      <c r="X1451" s="2">
        <f t="shared" si="171"/>
        <v>114</v>
      </c>
    </row>
    <row r="1452" spans="1:24" x14ac:dyDescent="0.25">
      <c r="A1452" s="2">
        <v>2663</v>
      </c>
      <c r="B1452" s="4" t="s">
        <v>8415</v>
      </c>
      <c r="C1452" s="5"/>
      <c r="D1452" s="5" t="s">
        <v>62</v>
      </c>
      <c r="E1452" s="72" t="s">
        <v>11627</v>
      </c>
      <c r="F1452" s="71">
        <v>0</v>
      </c>
      <c r="G1452" s="12">
        <v>3976</v>
      </c>
      <c r="H1452" s="5" t="s">
        <v>13629</v>
      </c>
      <c r="I1452" s="5">
        <v>5</v>
      </c>
      <c r="J1452" s="72" t="s">
        <v>11627</v>
      </c>
      <c r="K1452" s="71">
        <v>200</v>
      </c>
      <c r="L1452" s="64">
        <v>0</v>
      </c>
      <c r="M1452" s="5">
        <v>19</v>
      </c>
      <c r="N1452" s="5">
        <v>1458</v>
      </c>
      <c r="O1452" s="47" t="s">
        <v>21719</v>
      </c>
      <c r="P1452" s="46" t="s">
        <v>25765</v>
      </c>
      <c r="Q1452" s="2" t="str">
        <f t="shared" si="172"/>
        <v>&lt;a href="set01\obituaries\he\1908_-_1911\ose,_nels_death_notice_november_29,_1910_p5_he.pdf"&gt;Ose, Nels&lt;/a&gt;</v>
      </c>
      <c r="T1452" s="39">
        <f t="shared" si="166"/>
        <v>1910</v>
      </c>
      <c r="U1452" s="2">
        <f t="shared" si="167"/>
        <v>11</v>
      </c>
      <c r="V1452" s="2">
        <f t="shared" si="168"/>
        <v>11</v>
      </c>
      <c r="W1452" s="2">
        <f t="shared" si="169"/>
        <v>19</v>
      </c>
      <c r="X1452" s="2">
        <f t="shared" si="171"/>
        <v>106</v>
      </c>
    </row>
    <row r="1453" spans="1:24" x14ac:dyDescent="0.25">
      <c r="A1453" s="2">
        <v>590</v>
      </c>
      <c r="B1453" s="4" t="s">
        <v>8390</v>
      </c>
      <c r="C1453" s="5"/>
      <c r="D1453" s="5" t="s">
        <v>64</v>
      </c>
      <c r="E1453" s="72" t="s">
        <v>24886</v>
      </c>
      <c r="F1453" s="71">
        <v>19</v>
      </c>
      <c r="G1453" s="52">
        <v>3979</v>
      </c>
      <c r="H1453" s="5" t="s">
        <v>13629</v>
      </c>
      <c r="I1453" s="5">
        <v>5</v>
      </c>
      <c r="J1453" s="72" t="s">
        <v>24886</v>
      </c>
      <c r="K1453" s="71">
        <v>19</v>
      </c>
      <c r="L1453" s="64">
        <v>0</v>
      </c>
      <c r="M1453" s="5">
        <v>19</v>
      </c>
      <c r="N1453" s="5">
        <v>1427</v>
      </c>
      <c r="O1453" s="47" t="s">
        <v>21689</v>
      </c>
      <c r="P1453" s="46" t="s">
        <v>25765</v>
      </c>
      <c r="Q1453" s="2" t="str">
        <f t="shared" si="172"/>
        <v>&lt;a href="set01\obituaries\he\1908_-_1911\helgeson,_clara_obituary_november_22,_1910_p5_he.pdf"&gt;Helgeson, Clara&lt;/a&gt;</v>
      </c>
      <c r="T1453" s="39">
        <f t="shared" si="166"/>
        <v>1910</v>
      </c>
      <c r="U1453" s="2">
        <f t="shared" si="167"/>
        <v>11</v>
      </c>
      <c r="V1453" s="2">
        <f t="shared" si="168"/>
        <v>11</v>
      </c>
      <c r="W1453" s="2">
        <f t="shared" si="169"/>
        <v>22</v>
      </c>
      <c r="X1453" s="2">
        <f t="shared" si="171"/>
        <v>114</v>
      </c>
    </row>
    <row r="1454" spans="1:24" x14ac:dyDescent="0.25">
      <c r="A1454" s="2">
        <v>1065</v>
      </c>
      <c r="B1454" s="4" t="s">
        <v>8424</v>
      </c>
      <c r="C1454" s="5"/>
      <c r="D1454" s="5" t="s">
        <v>64</v>
      </c>
      <c r="E1454" s="72" t="s">
        <v>632</v>
      </c>
      <c r="F1454" s="71">
        <v>47</v>
      </c>
      <c r="G1454" s="52">
        <v>3979</v>
      </c>
      <c r="H1454" s="5" t="s">
        <v>13629</v>
      </c>
      <c r="I1454" s="5">
        <v>5</v>
      </c>
      <c r="J1454" s="72" t="s">
        <v>632</v>
      </c>
      <c r="K1454" s="71">
        <v>47</v>
      </c>
      <c r="L1454" s="64" t="s">
        <v>24905</v>
      </c>
      <c r="M1454" s="5">
        <v>19</v>
      </c>
      <c r="N1454" s="5">
        <v>1467</v>
      </c>
      <c r="O1454" s="47" t="s">
        <v>21728</v>
      </c>
      <c r="P1454" s="46" t="s">
        <v>25765</v>
      </c>
      <c r="Q1454" s="2" t="str">
        <f t="shared" si="172"/>
        <v>&lt;a href="set01\obituaries\he\1908_-_1911\stavsvick,_ben_obituary_november_22,_1910_p5_he.pdf"&gt;Stavsvick, Ben&lt;/a&gt;</v>
      </c>
      <c r="T1454" s="39">
        <f t="shared" si="166"/>
        <v>1910</v>
      </c>
      <c r="U1454" s="2">
        <f t="shared" si="167"/>
        <v>11</v>
      </c>
      <c r="V1454" s="2">
        <f t="shared" si="168"/>
        <v>11</v>
      </c>
      <c r="W1454" s="2">
        <f t="shared" si="169"/>
        <v>22</v>
      </c>
      <c r="X1454" s="2">
        <f t="shared" si="171"/>
        <v>112</v>
      </c>
    </row>
    <row r="1455" spans="1:24" x14ac:dyDescent="0.25">
      <c r="A1455" s="2">
        <v>1886</v>
      </c>
      <c r="B1455" s="4" t="s">
        <v>8369</v>
      </c>
      <c r="C1455" s="5"/>
      <c r="D1455" s="5" t="s">
        <v>64</v>
      </c>
      <c r="E1455" s="72">
        <v>0</v>
      </c>
      <c r="F1455" s="71">
        <v>0</v>
      </c>
      <c r="G1455" s="52">
        <v>3993</v>
      </c>
      <c r="H1455" s="5" t="s">
        <v>13629</v>
      </c>
      <c r="I1455" s="5">
        <v>5</v>
      </c>
      <c r="J1455" s="72" t="s">
        <v>25676</v>
      </c>
      <c r="K1455" s="71">
        <v>200</v>
      </c>
      <c r="L1455" s="64">
        <v>0</v>
      </c>
      <c r="M1455" s="5">
        <v>19</v>
      </c>
      <c r="N1455" s="5">
        <v>1398</v>
      </c>
      <c r="O1455" s="47" t="s">
        <v>21661</v>
      </c>
      <c r="P1455" s="46" t="s">
        <v>25765</v>
      </c>
      <c r="Q1455" s="2" t="str">
        <f t="shared" si="172"/>
        <v>&lt;a href="set01\obituaries\he\1908_-_1911\berger,_arthur_obituary_december_6,_1910_p5_he.pdf"&gt;Berger, Arthur&lt;/a&gt;</v>
      </c>
      <c r="T1455" s="39">
        <f t="shared" si="166"/>
        <v>1910</v>
      </c>
      <c r="U1455" s="2">
        <f t="shared" si="167"/>
        <v>12</v>
      </c>
      <c r="V1455" s="2">
        <f t="shared" si="168"/>
        <v>12</v>
      </c>
      <c r="W1455" s="2">
        <f t="shared" si="169"/>
        <v>6</v>
      </c>
      <c r="X1455" s="2">
        <f t="shared" si="171"/>
        <v>111</v>
      </c>
    </row>
    <row r="1456" spans="1:24" x14ac:dyDescent="0.25">
      <c r="A1456" s="2">
        <v>2566</v>
      </c>
      <c r="B1456" s="4" t="s">
        <v>7241</v>
      </c>
      <c r="C1456" s="5"/>
      <c r="D1456" s="5" t="s">
        <v>64</v>
      </c>
      <c r="E1456" s="72">
        <v>0</v>
      </c>
      <c r="F1456" s="71">
        <v>0</v>
      </c>
      <c r="G1456" s="52">
        <v>3993</v>
      </c>
      <c r="H1456" s="5" t="s">
        <v>13629</v>
      </c>
      <c r="I1456" s="5">
        <v>5</v>
      </c>
      <c r="J1456" s="72" t="s">
        <v>25676</v>
      </c>
      <c r="K1456" s="71">
        <v>200</v>
      </c>
      <c r="L1456" s="64">
        <v>0</v>
      </c>
      <c r="M1456" s="5">
        <v>19</v>
      </c>
      <c r="N1456" s="5">
        <v>1450</v>
      </c>
      <c r="O1456" s="47" t="s">
        <v>21711</v>
      </c>
      <c r="P1456" s="46" t="s">
        <v>25765</v>
      </c>
      <c r="Q1456" s="2" t="str">
        <f t="shared" si="172"/>
        <v>&lt;a href="set01\obituaries\he\1908_-_1911\mulroy,_mrs._j_h_obituary_december_6,_1910_p5_he.pdf"&gt;Mulroy, Mrs. J H&lt;/a&gt;</v>
      </c>
      <c r="T1456" s="39">
        <f t="shared" si="166"/>
        <v>1910</v>
      </c>
      <c r="U1456" s="2">
        <f t="shared" si="167"/>
        <v>12</v>
      </c>
      <c r="V1456" s="2">
        <f t="shared" si="168"/>
        <v>12</v>
      </c>
      <c r="W1456" s="2">
        <f t="shared" si="169"/>
        <v>6</v>
      </c>
      <c r="X1456" s="2">
        <f t="shared" si="171"/>
        <v>115</v>
      </c>
    </row>
    <row r="1457" spans="1:24" x14ac:dyDescent="0.25">
      <c r="A1457" s="2">
        <v>2562</v>
      </c>
      <c r="B1457" s="4" t="s">
        <v>7694</v>
      </c>
      <c r="C1457" s="5"/>
      <c r="D1457" s="5" t="s">
        <v>62</v>
      </c>
      <c r="E1457" s="72" t="s">
        <v>25112</v>
      </c>
      <c r="F1457" s="71">
        <v>0</v>
      </c>
      <c r="G1457" s="52">
        <v>4007</v>
      </c>
      <c r="H1457" s="5" t="s">
        <v>13629</v>
      </c>
      <c r="I1457" s="5">
        <v>4</v>
      </c>
      <c r="J1457" s="72" t="s">
        <v>25112</v>
      </c>
      <c r="K1457" s="71">
        <v>200</v>
      </c>
      <c r="L1457" s="64">
        <v>0</v>
      </c>
      <c r="M1457" s="5">
        <v>19</v>
      </c>
      <c r="N1457" s="5">
        <v>1448</v>
      </c>
      <c r="O1457" s="47" t="s">
        <v>21709</v>
      </c>
      <c r="P1457" s="46" t="s">
        <v>25765</v>
      </c>
      <c r="Q1457" s="2" t="str">
        <f t="shared" si="172"/>
        <v>&lt;a href="set01\obituaries\he\1908_-_1911\more,_russell_a_death_notice_december_20,_1910_p4_he.pdf"&gt;More, Russell A&lt;/a&gt;</v>
      </c>
      <c r="T1457" s="39">
        <f t="shared" si="166"/>
        <v>1910</v>
      </c>
      <c r="U1457" s="2">
        <f t="shared" si="167"/>
        <v>12</v>
      </c>
      <c r="V1457" s="2">
        <f t="shared" si="168"/>
        <v>12</v>
      </c>
      <c r="W1457" s="2">
        <f t="shared" si="169"/>
        <v>20</v>
      </c>
      <c r="X1457" s="2">
        <f t="shared" si="171"/>
        <v>118</v>
      </c>
    </row>
    <row r="1458" spans="1:24" x14ac:dyDescent="0.25">
      <c r="A1458" s="2">
        <v>2974</v>
      </c>
      <c r="B1458" s="4" t="s">
        <v>7727</v>
      </c>
      <c r="C1458" s="5"/>
      <c r="D1458" s="5" t="s">
        <v>62</v>
      </c>
      <c r="E1458" s="72" t="s">
        <v>25196</v>
      </c>
      <c r="F1458" s="71">
        <v>0</v>
      </c>
      <c r="G1458" s="52">
        <v>4007</v>
      </c>
      <c r="H1458" s="5" t="s">
        <v>13629</v>
      </c>
      <c r="I1458" s="5">
        <v>4</v>
      </c>
      <c r="J1458" s="72" t="s">
        <v>25196</v>
      </c>
      <c r="K1458" s="71">
        <v>200</v>
      </c>
      <c r="L1458" s="64">
        <v>0</v>
      </c>
      <c r="M1458" s="5">
        <v>19</v>
      </c>
      <c r="N1458" s="5">
        <v>1477</v>
      </c>
      <c r="O1458" s="47" t="s">
        <v>21738</v>
      </c>
      <c r="P1458" s="46" t="s">
        <v>25765</v>
      </c>
      <c r="Q1458" s="2" t="str">
        <f t="shared" si="172"/>
        <v>&lt;a href="set01\obituaries\he\1908_-_1911\tuskind,_carl_death_notice_december_20,_1910_p4_he.pdf"&gt;Tuskind, Carl&lt;/a&gt;</v>
      </c>
      <c r="T1458" s="39">
        <f t="shared" ref="T1458:T1521" si="173">YEAR(G1458)</f>
        <v>1910</v>
      </c>
      <c r="U1458" s="2">
        <f t="shared" ref="U1458:U1521" si="174">MONTH(G1458)</f>
        <v>12</v>
      </c>
      <c r="V1458" s="2">
        <f t="shared" ref="V1458:V1521" si="175">U1458</f>
        <v>12</v>
      </c>
      <c r="W1458" s="2">
        <f t="shared" ref="W1458:W1521" si="176">DAY(G1458)</f>
        <v>20</v>
      </c>
      <c r="X1458" s="2">
        <f t="shared" si="171"/>
        <v>114</v>
      </c>
    </row>
    <row r="1459" spans="1:24" x14ac:dyDescent="0.25">
      <c r="A1459" s="2">
        <v>488</v>
      </c>
      <c r="B1459" s="4" t="s">
        <v>8386</v>
      </c>
      <c r="C1459" s="5"/>
      <c r="D1459" s="5" t="s">
        <v>64</v>
      </c>
      <c r="E1459" s="72" t="s">
        <v>24941</v>
      </c>
      <c r="F1459" s="71">
        <v>14</v>
      </c>
      <c r="G1459" s="52">
        <v>4014</v>
      </c>
      <c r="H1459" s="5" t="s">
        <v>13629</v>
      </c>
      <c r="I1459" s="5">
        <v>4</v>
      </c>
      <c r="J1459" s="72" t="s">
        <v>24941</v>
      </c>
      <c r="K1459" s="71">
        <v>14</v>
      </c>
      <c r="L1459" s="64">
        <v>0</v>
      </c>
      <c r="M1459" s="5">
        <v>19</v>
      </c>
      <c r="N1459" s="5">
        <v>1422</v>
      </c>
      <c r="O1459" s="47" t="s">
        <v>21685</v>
      </c>
      <c r="P1459" s="46" t="s">
        <v>25765</v>
      </c>
      <c r="Q1459" s="2" t="str">
        <f t="shared" si="172"/>
        <v>&lt;a href="set01\obituaries\he\1908_-_1911\gallup,_frank_obituary_december_27,_1910_p4_he.pdf"&gt;Gallup, Frank&lt;/a&gt;</v>
      </c>
      <c r="T1459" s="39">
        <f t="shared" si="173"/>
        <v>1910</v>
      </c>
      <c r="U1459" s="2">
        <f t="shared" si="174"/>
        <v>12</v>
      </c>
      <c r="V1459" s="2">
        <f t="shared" si="175"/>
        <v>12</v>
      </c>
      <c r="W1459" s="2">
        <f t="shared" si="176"/>
        <v>27</v>
      </c>
      <c r="X1459" s="2">
        <f t="shared" si="171"/>
        <v>110</v>
      </c>
    </row>
    <row r="1460" spans="1:24" x14ac:dyDescent="0.25">
      <c r="A1460" s="2">
        <v>2405</v>
      </c>
      <c r="B1460" s="4" t="s">
        <v>8400</v>
      </c>
      <c r="C1460" s="5"/>
      <c r="D1460" s="5" t="s">
        <v>62</v>
      </c>
      <c r="E1460" s="72">
        <v>0</v>
      </c>
      <c r="F1460" s="71">
        <v>0</v>
      </c>
      <c r="G1460" s="52">
        <v>4014</v>
      </c>
      <c r="H1460" s="5" t="s">
        <v>13629</v>
      </c>
      <c r="I1460" s="5">
        <v>5</v>
      </c>
      <c r="J1460" s="72" t="s">
        <v>25676</v>
      </c>
      <c r="K1460" s="71">
        <v>200</v>
      </c>
      <c r="L1460" s="64">
        <v>0</v>
      </c>
      <c r="M1460" s="5">
        <v>19</v>
      </c>
      <c r="N1460" s="5">
        <v>1438</v>
      </c>
      <c r="O1460" s="47" t="s">
        <v>21699</v>
      </c>
      <c r="P1460" s="46" t="s">
        <v>25765</v>
      </c>
      <c r="Q1460" s="2" t="str">
        <f t="shared" si="172"/>
        <v>&lt;a href="set01\obituaries\he\1908_-_1911\kraft,_unknown_death_notice_december_27,_1910_p5_he.pdf"&gt;Kraft, Unknown&lt;/a&gt;</v>
      </c>
      <c r="T1460" s="39">
        <f t="shared" si="173"/>
        <v>1910</v>
      </c>
      <c r="U1460" s="2">
        <f t="shared" si="174"/>
        <v>12</v>
      </c>
      <c r="V1460" s="2">
        <f t="shared" si="175"/>
        <v>12</v>
      </c>
      <c r="W1460" s="2">
        <f t="shared" si="176"/>
        <v>27</v>
      </c>
      <c r="X1460" s="2">
        <f t="shared" si="171"/>
        <v>116</v>
      </c>
    </row>
    <row r="1461" spans="1:24" x14ac:dyDescent="0.25">
      <c r="A1461" s="2">
        <v>1527</v>
      </c>
      <c r="B1461" s="4" t="s">
        <v>8426</v>
      </c>
      <c r="C1461" s="5"/>
      <c r="D1461" s="5" t="s">
        <v>64</v>
      </c>
      <c r="E1461" s="72" t="s">
        <v>24923</v>
      </c>
      <c r="F1461" s="71">
        <v>72</v>
      </c>
      <c r="G1461" s="52">
        <v>4021</v>
      </c>
      <c r="H1461" s="5" t="s">
        <v>13629</v>
      </c>
      <c r="I1461" s="5">
        <v>4</v>
      </c>
      <c r="J1461" s="72" t="s">
        <v>24923</v>
      </c>
      <c r="K1461" s="71">
        <v>72</v>
      </c>
      <c r="L1461" s="64">
        <v>0</v>
      </c>
      <c r="M1461" s="5">
        <v>19</v>
      </c>
      <c r="N1461" s="5">
        <v>1470</v>
      </c>
      <c r="O1461" s="47" t="s">
        <v>21731</v>
      </c>
      <c r="P1461" s="46" t="s">
        <v>25765</v>
      </c>
      <c r="Q1461" s="2" t="str">
        <f t="shared" si="172"/>
        <v>&lt;a href="set01\obituaries\he\1908_-_1911\stromme,_lars_k_obituary_january_3,_1911_p4_he.pdf"&gt;Stromme, Lars K&lt;/a&gt;</v>
      </c>
      <c r="T1461" s="39">
        <f t="shared" si="173"/>
        <v>1911</v>
      </c>
      <c r="U1461" s="2">
        <f t="shared" si="174"/>
        <v>1</v>
      </c>
      <c r="V1461" s="2">
        <f t="shared" si="175"/>
        <v>1</v>
      </c>
      <c r="W1461" s="2">
        <f t="shared" si="176"/>
        <v>3</v>
      </c>
      <c r="X1461" s="2">
        <f t="shared" si="171"/>
        <v>112</v>
      </c>
    </row>
    <row r="1462" spans="1:24" x14ac:dyDescent="0.25">
      <c r="A1462" s="2">
        <v>1626</v>
      </c>
      <c r="B1462" s="4" t="s">
        <v>8387</v>
      </c>
      <c r="C1462" s="5"/>
      <c r="D1462" s="5" t="s">
        <v>64</v>
      </c>
      <c r="E1462" s="72" t="s">
        <v>25109</v>
      </c>
      <c r="F1462" s="71">
        <v>78</v>
      </c>
      <c r="G1462" s="52">
        <v>4028</v>
      </c>
      <c r="H1462" s="5" t="s">
        <v>13629</v>
      </c>
      <c r="I1462" s="5">
        <v>5</v>
      </c>
      <c r="J1462" s="72" t="s">
        <v>25109</v>
      </c>
      <c r="K1462" s="71">
        <v>78</v>
      </c>
      <c r="L1462" s="64">
        <v>0</v>
      </c>
      <c r="M1462" s="5">
        <v>19</v>
      </c>
      <c r="N1462" s="5">
        <v>1423</v>
      </c>
      <c r="O1462" s="47" t="s">
        <v>21686</v>
      </c>
      <c r="P1462" s="46" t="s">
        <v>25765</v>
      </c>
      <c r="Q1462" s="2" t="str">
        <f t="shared" si="172"/>
        <v>&lt;a href="set01\obituaries\he\1908_-_1911\hanson,_wellick_obituary_january_10,_1911_p5_he.pdf"&gt;Hanson, Wellick&lt;/a&gt;</v>
      </c>
      <c r="T1462" s="39">
        <f t="shared" si="173"/>
        <v>1911</v>
      </c>
      <c r="U1462" s="2">
        <f t="shared" si="174"/>
        <v>1</v>
      </c>
      <c r="V1462" s="2">
        <f t="shared" si="175"/>
        <v>1</v>
      </c>
      <c r="W1462" s="2">
        <f t="shared" si="176"/>
        <v>10</v>
      </c>
      <c r="X1462" s="2">
        <f t="shared" si="171"/>
        <v>113</v>
      </c>
    </row>
    <row r="1463" spans="1:24" x14ac:dyDescent="0.25">
      <c r="A1463" s="2">
        <v>2437</v>
      </c>
      <c r="B1463" s="4" t="s">
        <v>7681</v>
      </c>
      <c r="C1463" s="5"/>
      <c r="D1463" s="5" t="s">
        <v>64</v>
      </c>
      <c r="E1463" s="72" t="s">
        <v>13510</v>
      </c>
      <c r="F1463" s="71">
        <v>0</v>
      </c>
      <c r="G1463" s="52">
        <v>4035</v>
      </c>
      <c r="H1463" s="5" t="s">
        <v>13629</v>
      </c>
      <c r="I1463" s="5">
        <v>5</v>
      </c>
      <c r="J1463" s="72" t="s">
        <v>13510</v>
      </c>
      <c r="K1463" s="71">
        <v>200</v>
      </c>
      <c r="L1463" s="64">
        <v>0</v>
      </c>
      <c r="M1463" s="5">
        <v>19</v>
      </c>
      <c r="N1463" s="5">
        <v>1439</v>
      </c>
      <c r="O1463" s="47" t="s">
        <v>21700</v>
      </c>
      <c r="P1463" s="46" t="s">
        <v>25765</v>
      </c>
      <c r="Q1463" s="2" t="str">
        <f t="shared" si="172"/>
        <v>&lt;a href="set01\obituaries\he\1908_-_1911\leininger,_john_obituary_january_17,_1911_p5_he.pdf"&gt;Leninger, John&lt;/a&gt;</v>
      </c>
      <c r="T1463" s="39">
        <f t="shared" si="173"/>
        <v>1911</v>
      </c>
      <c r="U1463" s="2">
        <f t="shared" si="174"/>
        <v>1</v>
      </c>
      <c r="V1463" s="2">
        <f t="shared" si="175"/>
        <v>1</v>
      </c>
      <c r="W1463" s="2">
        <f t="shared" si="176"/>
        <v>17</v>
      </c>
      <c r="X1463" s="2">
        <f t="shared" si="171"/>
        <v>112</v>
      </c>
    </row>
    <row r="1464" spans="1:24" x14ac:dyDescent="0.25">
      <c r="A1464" s="2">
        <v>1822</v>
      </c>
      <c r="B1464" s="4" t="s">
        <v>8363</v>
      </c>
      <c r="C1464" s="5"/>
      <c r="D1464" s="5" t="s">
        <v>62</v>
      </c>
      <c r="E1464" s="72" t="s">
        <v>25102</v>
      </c>
      <c r="F1464" s="71">
        <v>0</v>
      </c>
      <c r="G1464" s="52">
        <v>4042</v>
      </c>
      <c r="H1464" s="5" t="s">
        <v>13629</v>
      </c>
      <c r="I1464" s="5">
        <v>5</v>
      </c>
      <c r="J1464" s="72" t="s">
        <v>25678</v>
      </c>
      <c r="K1464" s="71">
        <v>200</v>
      </c>
      <c r="L1464" s="64">
        <v>0</v>
      </c>
      <c r="M1464" s="5">
        <v>19</v>
      </c>
      <c r="N1464" s="5">
        <v>1392</v>
      </c>
      <c r="O1464" s="47" t="s">
        <v>21655</v>
      </c>
      <c r="P1464" s="46" t="s">
        <v>25765</v>
      </c>
      <c r="Q1464" s="2" t="str">
        <f t="shared" si="172"/>
        <v>&lt;a href="set01\obituaries\he\1908_-_1911\anderson,_mrs._fritjof_death_notice_january_24,_1911_p5_he.pdf"&gt;Anderson, Mrs. Fritjof&lt;/a&gt;</v>
      </c>
      <c r="T1464" s="39">
        <f t="shared" si="173"/>
        <v>1911</v>
      </c>
      <c r="U1464" s="2">
        <f t="shared" si="174"/>
        <v>1</v>
      </c>
      <c r="V1464" s="2">
        <f t="shared" si="175"/>
        <v>1</v>
      </c>
      <c r="W1464" s="2">
        <f t="shared" si="176"/>
        <v>24</v>
      </c>
      <c r="X1464" s="2">
        <f t="shared" si="171"/>
        <v>131</v>
      </c>
    </row>
    <row r="1465" spans="1:24" x14ac:dyDescent="0.25">
      <c r="A1465" s="2">
        <v>675</v>
      </c>
      <c r="B1465" s="4" t="s">
        <v>8433</v>
      </c>
      <c r="C1465" s="5"/>
      <c r="D1465" s="5" t="s">
        <v>64</v>
      </c>
      <c r="E1465" s="72" t="s">
        <v>24962</v>
      </c>
      <c r="F1465" s="71">
        <v>22</v>
      </c>
      <c r="G1465" s="52">
        <v>4105</v>
      </c>
      <c r="H1465" s="5" t="s">
        <v>13629</v>
      </c>
      <c r="I1465" s="5">
        <v>4</v>
      </c>
      <c r="J1465" s="72" t="s">
        <v>24962</v>
      </c>
      <c r="K1465" s="71">
        <v>22</v>
      </c>
      <c r="L1465" s="64">
        <v>0</v>
      </c>
      <c r="M1465" s="5">
        <v>19</v>
      </c>
      <c r="N1465" s="5">
        <v>1478</v>
      </c>
      <c r="O1465" s="47" t="s">
        <v>21739</v>
      </c>
      <c r="P1465" s="46" t="s">
        <v>25765</v>
      </c>
      <c r="Q1465" s="2" t="str">
        <f t="shared" si="172"/>
        <v>&lt;a href="set01\obituaries\he\1908_-_1911\vigesaa,_bertha_siriene_obituary_march_28,_1911_p4_he.pdf"&gt;Vigesaa, Bertha Sereine&lt;/a&gt;</v>
      </c>
      <c r="T1465" s="39">
        <f t="shared" si="173"/>
        <v>1911</v>
      </c>
      <c r="U1465" s="2">
        <f t="shared" si="174"/>
        <v>3</v>
      </c>
      <c r="V1465" s="2">
        <f t="shared" si="175"/>
        <v>3</v>
      </c>
      <c r="W1465" s="2">
        <f t="shared" si="176"/>
        <v>28</v>
      </c>
      <c r="X1465" s="2">
        <f t="shared" si="171"/>
        <v>127</v>
      </c>
    </row>
    <row r="1466" spans="1:24" x14ac:dyDescent="0.25">
      <c r="A1466" s="2">
        <v>694</v>
      </c>
      <c r="B1466" s="4" t="s">
        <v>8417</v>
      </c>
      <c r="C1466" s="5"/>
      <c r="D1466" s="5" t="s">
        <v>64</v>
      </c>
      <c r="E1466" s="72">
        <v>0</v>
      </c>
      <c r="F1466" s="71">
        <v>23</v>
      </c>
      <c r="G1466" s="52">
        <v>4112</v>
      </c>
      <c r="H1466" s="5" t="s">
        <v>13629</v>
      </c>
      <c r="I1466" s="5">
        <v>4</v>
      </c>
      <c r="J1466" s="72" t="s">
        <v>25676</v>
      </c>
      <c r="K1466" s="71">
        <v>23</v>
      </c>
      <c r="L1466" s="64" t="s">
        <v>25036</v>
      </c>
      <c r="M1466" s="5">
        <v>19</v>
      </c>
      <c r="N1466" s="5">
        <v>1460</v>
      </c>
      <c r="O1466" s="47" t="s">
        <v>21721</v>
      </c>
      <c r="P1466" s="46" t="s">
        <v>25765</v>
      </c>
      <c r="Q1466" s="2" t="str">
        <f t="shared" si="172"/>
        <v>&lt;a href="set01\obituaries\he\1908_-_1911\pettit,_mrs_ollie_obituary_april_4,_1911_p4_he.pdf"&gt;Pettit, Mrs. Ollie&lt;/a&gt;</v>
      </c>
      <c r="T1466" s="39">
        <f t="shared" si="173"/>
        <v>1911</v>
      </c>
      <c r="U1466" s="2">
        <f t="shared" si="174"/>
        <v>4</v>
      </c>
      <c r="V1466" s="2">
        <f t="shared" si="175"/>
        <v>4</v>
      </c>
      <c r="W1466" s="2">
        <f t="shared" si="176"/>
        <v>4</v>
      </c>
      <c r="X1466" s="2">
        <f t="shared" si="171"/>
        <v>115</v>
      </c>
    </row>
    <row r="1467" spans="1:24" x14ac:dyDescent="0.25">
      <c r="A1467" s="2">
        <v>2937</v>
      </c>
      <c r="B1467" s="4" t="s">
        <v>6179</v>
      </c>
      <c r="C1467" s="5"/>
      <c r="D1467" s="5" t="s">
        <v>64</v>
      </c>
      <c r="E1467" s="72">
        <v>0</v>
      </c>
      <c r="F1467" s="71">
        <v>0</v>
      </c>
      <c r="G1467" s="52">
        <v>4126</v>
      </c>
      <c r="H1467" s="5" t="s">
        <v>13629</v>
      </c>
      <c r="I1467" s="5">
        <v>5</v>
      </c>
      <c r="J1467" s="72" t="s">
        <v>25676</v>
      </c>
      <c r="K1467" s="71">
        <v>200</v>
      </c>
      <c r="L1467" s="64">
        <v>0</v>
      </c>
      <c r="M1467" s="5">
        <v>19</v>
      </c>
      <c r="N1467" s="5">
        <v>1471</v>
      </c>
      <c r="O1467" s="47" t="s">
        <v>21732</v>
      </c>
      <c r="P1467" s="46" t="s">
        <v>25765</v>
      </c>
      <c r="Q1467" s="2" t="str">
        <f t="shared" si="172"/>
        <v>&lt;a href="set01\obituaries\he\1908_-_1911\swenson,_minnie_obituary_april_18,_1911_p5_he.pdf"&gt;Swenson, Minnie&lt;/a&gt;</v>
      </c>
      <c r="T1467" s="39">
        <f t="shared" si="173"/>
        <v>1911</v>
      </c>
      <c r="U1467" s="2">
        <f t="shared" si="174"/>
        <v>4</v>
      </c>
      <c r="V1467" s="2">
        <f t="shared" si="175"/>
        <v>4</v>
      </c>
      <c r="W1467" s="2">
        <f t="shared" si="176"/>
        <v>18</v>
      </c>
      <c r="X1467" s="2">
        <f t="shared" si="171"/>
        <v>111</v>
      </c>
    </row>
    <row r="1468" spans="1:24" x14ac:dyDescent="0.25">
      <c r="A1468" s="2">
        <v>486</v>
      </c>
      <c r="B1468" s="4" t="s">
        <v>8381</v>
      </c>
      <c r="C1468" s="5"/>
      <c r="D1468" s="6" t="s">
        <v>64</v>
      </c>
      <c r="E1468" s="72">
        <v>0</v>
      </c>
      <c r="F1468" s="71">
        <v>14</v>
      </c>
      <c r="G1468" s="52">
        <v>4140</v>
      </c>
      <c r="H1468" s="5" t="s">
        <v>13629</v>
      </c>
      <c r="I1468" s="5">
        <v>5</v>
      </c>
      <c r="J1468" s="72" t="s">
        <v>25676</v>
      </c>
      <c r="K1468" s="71">
        <v>14</v>
      </c>
      <c r="L1468" s="64">
        <v>0</v>
      </c>
      <c r="M1468" s="5">
        <v>19</v>
      </c>
      <c r="N1468" s="5">
        <v>1416</v>
      </c>
      <c r="O1468" s="47" t="s">
        <v>21679</v>
      </c>
      <c r="P1468" s="46" t="s">
        <v>25765</v>
      </c>
      <c r="Q1468" s="2" t="str">
        <f t="shared" si="172"/>
        <v>&lt;a href="set01\obituaries\he\1908_-_1911\forsberg,_beda_maria_obituary_may_2,1911_p5_he.pdf"&gt;Forsberg, Beda Maria&lt;/a&gt;</v>
      </c>
      <c r="T1468" s="39">
        <f t="shared" si="173"/>
        <v>1911</v>
      </c>
      <c r="U1468" s="2">
        <f t="shared" si="174"/>
        <v>5</v>
      </c>
      <c r="V1468" s="2">
        <f t="shared" si="175"/>
        <v>5</v>
      </c>
      <c r="W1468" s="2">
        <f t="shared" si="176"/>
        <v>2</v>
      </c>
      <c r="X1468" s="2">
        <f t="shared" si="171"/>
        <v>117</v>
      </c>
    </row>
    <row r="1469" spans="1:24" x14ac:dyDescent="0.25">
      <c r="A1469" s="2">
        <v>820</v>
      </c>
      <c r="B1469" s="4" t="s">
        <v>3342</v>
      </c>
      <c r="C1469" s="5"/>
      <c r="D1469" s="5" t="s">
        <v>64</v>
      </c>
      <c r="E1469" s="72" t="s">
        <v>24984</v>
      </c>
      <c r="F1469" s="71">
        <v>30</v>
      </c>
      <c r="G1469" s="52">
        <v>4140</v>
      </c>
      <c r="H1469" s="5" t="s">
        <v>13629</v>
      </c>
      <c r="I1469" s="5">
        <v>4</v>
      </c>
      <c r="J1469" s="72" t="s">
        <v>24984</v>
      </c>
      <c r="K1469" s="71">
        <v>30</v>
      </c>
      <c r="L1469" s="64" t="s">
        <v>24905</v>
      </c>
      <c r="M1469" s="5">
        <v>19</v>
      </c>
      <c r="N1469" s="5">
        <v>1389</v>
      </c>
      <c r="O1469" s="47" t="s">
        <v>21653</v>
      </c>
      <c r="P1469" s="46" t="s">
        <v>25765</v>
      </c>
      <c r="Q1469" s="2" t="str">
        <f t="shared" si="172"/>
        <v>&lt;a href="set01\obituaries\he\1908_-_1911\anderson,_alfred_obituary_may_2,_1911_p4_he.pdf"&gt;Anderson, Alfred&lt;/a&gt;</v>
      </c>
      <c r="T1469" s="39">
        <f t="shared" si="173"/>
        <v>1911</v>
      </c>
      <c r="U1469" s="2">
        <f t="shared" si="174"/>
        <v>5</v>
      </c>
      <c r="V1469" s="2">
        <f t="shared" si="175"/>
        <v>5</v>
      </c>
      <c r="W1469" s="2">
        <f t="shared" si="176"/>
        <v>2</v>
      </c>
      <c r="X1469" s="2">
        <f t="shared" si="171"/>
        <v>110</v>
      </c>
    </row>
    <row r="1470" spans="1:24" x14ac:dyDescent="0.25">
      <c r="A1470" s="2">
        <v>821</v>
      </c>
      <c r="B1470" s="4" t="s">
        <v>8361</v>
      </c>
      <c r="C1470" s="5"/>
      <c r="D1470" s="5" t="s">
        <v>72</v>
      </c>
      <c r="E1470" s="72" t="s">
        <v>24984</v>
      </c>
      <c r="F1470" s="71">
        <v>30</v>
      </c>
      <c r="G1470" s="12">
        <v>4147</v>
      </c>
      <c r="H1470" s="5" t="s">
        <v>13629</v>
      </c>
      <c r="I1470" s="5">
        <v>5</v>
      </c>
      <c r="J1470" s="72" t="s">
        <v>24984</v>
      </c>
      <c r="K1470" s="71">
        <v>30</v>
      </c>
      <c r="L1470" s="64" t="s">
        <v>24905</v>
      </c>
      <c r="M1470" s="5">
        <v>19</v>
      </c>
      <c r="N1470" s="5">
        <v>1390</v>
      </c>
      <c r="O1470" s="69" t="s">
        <v>18179</v>
      </c>
      <c r="P1470" s="46" t="s">
        <v>25765</v>
      </c>
      <c r="Q1470" s="2" t="str">
        <f t="shared" si="172"/>
        <v>&lt;a href="set01\obituaries\he\1908_-_1911\anderson,_alfred_funeral_report_may_9,_1911_p5_he.pdf"&gt;Anderson, Alfred  &lt;/a&gt;</v>
      </c>
      <c r="T1470" s="39">
        <f t="shared" si="173"/>
        <v>1911</v>
      </c>
      <c r="U1470" s="2">
        <f t="shared" si="174"/>
        <v>5</v>
      </c>
      <c r="V1470" s="2">
        <f t="shared" si="175"/>
        <v>5</v>
      </c>
      <c r="W1470" s="2">
        <f t="shared" si="176"/>
        <v>9</v>
      </c>
      <c r="X1470" s="2">
        <f t="shared" si="171"/>
        <v>118</v>
      </c>
    </row>
    <row r="1471" spans="1:24" x14ac:dyDescent="0.25">
      <c r="A1471" s="2">
        <v>933</v>
      </c>
      <c r="B1471" s="4" t="s">
        <v>8420</v>
      </c>
      <c r="C1471" s="5"/>
      <c r="D1471" s="5" t="s">
        <v>64</v>
      </c>
      <c r="E1471" s="72" t="s">
        <v>25117</v>
      </c>
      <c r="F1471" s="71">
        <v>37</v>
      </c>
      <c r="G1471" s="52">
        <v>4154</v>
      </c>
      <c r="H1471" s="5" t="s">
        <v>13629</v>
      </c>
      <c r="I1471" s="5">
        <v>5</v>
      </c>
      <c r="J1471" s="72" t="s">
        <v>25117</v>
      </c>
      <c r="K1471" s="71">
        <v>37</v>
      </c>
      <c r="L1471" s="64" t="s">
        <v>25118</v>
      </c>
      <c r="M1471" s="5">
        <v>19</v>
      </c>
      <c r="N1471" s="5">
        <v>1463</v>
      </c>
      <c r="O1471" s="47" t="s">
        <v>21724</v>
      </c>
      <c r="P1471" s="46" t="s">
        <v>25765</v>
      </c>
      <c r="Q1471" s="2" t="str">
        <f t="shared" si="172"/>
        <v>&lt;a href="set01\obituaries\he\1908_-_1911\rosdal,_h_k_obituary_may_16,_1911_p5_he.pdf"&gt;Rosdal, H K&lt;/a&gt;</v>
      </c>
      <c r="T1471" s="39">
        <f t="shared" si="173"/>
        <v>1911</v>
      </c>
      <c r="U1471" s="2">
        <f t="shared" si="174"/>
        <v>5</v>
      </c>
      <c r="V1471" s="2">
        <f t="shared" si="175"/>
        <v>5</v>
      </c>
      <c r="W1471" s="2">
        <f t="shared" si="176"/>
        <v>16</v>
      </c>
      <c r="X1471" s="2">
        <f t="shared" si="171"/>
        <v>101</v>
      </c>
    </row>
    <row r="1472" spans="1:24" x14ac:dyDescent="0.25">
      <c r="A1472" s="2">
        <v>1142</v>
      </c>
      <c r="B1472" s="4" t="s">
        <v>7655</v>
      </c>
      <c r="C1472" s="5"/>
      <c r="D1472" s="5" t="s">
        <v>64</v>
      </c>
      <c r="E1472" s="72" t="s">
        <v>25106</v>
      </c>
      <c r="F1472" s="71">
        <v>52</v>
      </c>
      <c r="G1472" s="52">
        <v>4154</v>
      </c>
      <c r="H1472" s="5" t="s">
        <v>13629</v>
      </c>
      <c r="I1472" s="5">
        <v>5</v>
      </c>
      <c r="J1472" s="72" t="s">
        <v>25106</v>
      </c>
      <c r="K1472" s="71">
        <v>52</v>
      </c>
      <c r="L1472" s="64">
        <v>0</v>
      </c>
      <c r="M1472" s="5">
        <v>19</v>
      </c>
      <c r="N1472" s="5">
        <v>1411</v>
      </c>
      <c r="O1472" s="47" t="s">
        <v>21674</v>
      </c>
      <c r="P1472" s="46" t="s">
        <v>25765</v>
      </c>
      <c r="Q1472" s="2" t="str">
        <f t="shared" si="172"/>
        <v>&lt;a href="set01\obituaries\he\1908_-_1911\ebentire,_mrs._joseph_obituary_may_16,_1911_p5_he.pdf"&gt;Ebentire, Mrs. Joseph&lt;/a&gt;</v>
      </c>
      <c r="T1472" s="39">
        <f t="shared" si="173"/>
        <v>1911</v>
      </c>
      <c r="U1472" s="2">
        <f t="shared" si="174"/>
        <v>5</v>
      </c>
      <c r="V1472" s="2">
        <f t="shared" si="175"/>
        <v>5</v>
      </c>
      <c r="W1472" s="2">
        <f t="shared" si="176"/>
        <v>16</v>
      </c>
      <c r="X1472" s="2">
        <f t="shared" si="171"/>
        <v>121</v>
      </c>
    </row>
    <row r="1473" spans="1:24" x14ac:dyDescent="0.25">
      <c r="A1473" s="2">
        <v>822</v>
      </c>
      <c r="B1473" s="4" t="s">
        <v>8362</v>
      </c>
      <c r="C1473" s="5"/>
      <c r="D1473" s="5" t="s">
        <v>2910</v>
      </c>
      <c r="E1473" s="72" t="s">
        <v>24984</v>
      </c>
      <c r="F1473" s="71">
        <v>30</v>
      </c>
      <c r="G1473" s="52">
        <v>4168</v>
      </c>
      <c r="H1473" s="5" t="s">
        <v>13629</v>
      </c>
      <c r="I1473" s="5">
        <v>4</v>
      </c>
      <c r="J1473" s="72" t="s">
        <v>24984</v>
      </c>
      <c r="K1473" s="71">
        <v>30</v>
      </c>
      <c r="L1473" s="64" t="s">
        <v>24905</v>
      </c>
      <c r="M1473" s="5">
        <v>19</v>
      </c>
      <c r="N1473" s="5">
        <v>1391</v>
      </c>
      <c r="O1473" s="47" t="s">
        <v>21654</v>
      </c>
      <c r="P1473" s="46" t="s">
        <v>25765</v>
      </c>
      <c r="Q1473" s="2" t="str">
        <f t="shared" si="172"/>
        <v>&lt;a href="set01\obituaries\he\1908_-_1911\anderson,_alfred_o_tribute_may_30,_1911_p4_he.pdf"&gt;Anderson, Alfred O &lt;/a&gt;</v>
      </c>
      <c r="T1473" s="39">
        <f t="shared" si="173"/>
        <v>1911</v>
      </c>
      <c r="U1473" s="2">
        <f t="shared" si="174"/>
        <v>5</v>
      </c>
      <c r="V1473" s="2">
        <f t="shared" si="175"/>
        <v>5</v>
      </c>
      <c r="W1473" s="2">
        <f t="shared" si="176"/>
        <v>30</v>
      </c>
      <c r="X1473" s="2">
        <f t="shared" si="171"/>
        <v>115</v>
      </c>
    </row>
    <row r="1474" spans="1:24" x14ac:dyDescent="0.25">
      <c r="A1474" s="2">
        <v>580</v>
      </c>
      <c r="B1474" s="4" t="s">
        <v>8365</v>
      </c>
      <c r="C1474" s="5"/>
      <c r="D1474" s="5" t="s">
        <v>64</v>
      </c>
      <c r="E1474" s="72" t="s">
        <v>25103</v>
      </c>
      <c r="F1474" s="71" t="s">
        <v>25104</v>
      </c>
      <c r="G1474" s="52">
        <v>4182</v>
      </c>
      <c r="H1474" s="5" t="s">
        <v>13629</v>
      </c>
      <c r="I1474" s="5">
        <v>5</v>
      </c>
      <c r="J1474" s="72" t="s">
        <v>25103</v>
      </c>
      <c r="K1474" s="71">
        <v>19</v>
      </c>
      <c r="L1474" s="64">
        <v>0</v>
      </c>
      <c r="M1474" s="5">
        <v>19</v>
      </c>
      <c r="N1474" s="5">
        <v>1394</v>
      </c>
      <c r="O1474" s="47" t="s">
        <v>21657</v>
      </c>
      <c r="P1474" s="46" t="s">
        <v>25765</v>
      </c>
      <c r="Q1474" s="2" t="str">
        <f t="shared" si="172"/>
        <v>&lt;a href="set01\obituaries\he\1908_-_1911\bakken,_edward_obituary_june_13,_1911_p5_he.pdf"&gt;Bakken, Edward&lt;/a&gt;</v>
      </c>
      <c r="T1474" s="39">
        <f t="shared" si="173"/>
        <v>1911</v>
      </c>
      <c r="U1474" s="2">
        <f t="shared" si="174"/>
        <v>6</v>
      </c>
      <c r="V1474" s="2">
        <f t="shared" si="175"/>
        <v>6</v>
      </c>
      <c r="W1474" s="2">
        <f t="shared" si="176"/>
        <v>13</v>
      </c>
      <c r="X1474" s="2">
        <f t="shared" ref="X1474:X1537" si="177">LEN(Q1474)</f>
        <v>108</v>
      </c>
    </row>
    <row r="1475" spans="1:24" x14ac:dyDescent="0.25">
      <c r="A1475" s="2">
        <v>2112</v>
      </c>
      <c r="B1475" s="4" t="s">
        <v>7657</v>
      </c>
      <c r="C1475" s="5"/>
      <c r="D1475" s="5" t="s">
        <v>62</v>
      </c>
      <c r="E1475" s="72" t="s">
        <v>24924</v>
      </c>
      <c r="F1475" s="71">
        <v>0</v>
      </c>
      <c r="G1475" s="52">
        <v>4182</v>
      </c>
      <c r="H1475" s="5" t="s">
        <v>13629</v>
      </c>
      <c r="I1475" s="5">
        <v>5</v>
      </c>
      <c r="J1475" s="72" t="s">
        <v>24924</v>
      </c>
      <c r="K1475" s="71">
        <v>200</v>
      </c>
      <c r="L1475" s="64">
        <v>0</v>
      </c>
      <c r="M1475" s="5">
        <v>19</v>
      </c>
      <c r="N1475" s="5">
        <v>1414</v>
      </c>
      <c r="O1475" s="47" t="s">
        <v>21677</v>
      </c>
      <c r="P1475" s="46" t="s">
        <v>25765</v>
      </c>
      <c r="Q1475" s="2" t="str">
        <f t="shared" si="172"/>
        <v>&lt;a href="set01\obituaries\he\1908_-_1911\flynn,_manley_death_notice_june_13,_1911_p5_he.pdf"&gt;Flynn, Manley&lt;/a&gt;</v>
      </c>
      <c r="T1475" s="39">
        <f t="shared" si="173"/>
        <v>1911</v>
      </c>
      <c r="U1475" s="2">
        <f t="shared" si="174"/>
        <v>6</v>
      </c>
      <c r="V1475" s="2">
        <f t="shared" si="175"/>
        <v>6</v>
      </c>
      <c r="W1475" s="2">
        <f t="shared" si="176"/>
        <v>13</v>
      </c>
      <c r="X1475" s="2">
        <f t="shared" si="177"/>
        <v>110</v>
      </c>
    </row>
    <row r="1476" spans="1:24" x14ac:dyDescent="0.25">
      <c r="A1476" s="2">
        <v>1178</v>
      </c>
      <c r="B1476" s="4" t="s">
        <v>7659</v>
      </c>
      <c r="C1476" s="5"/>
      <c r="D1476" s="5" t="s">
        <v>64</v>
      </c>
      <c r="E1476" s="72" t="s">
        <v>25108</v>
      </c>
      <c r="F1476" s="71">
        <v>54</v>
      </c>
      <c r="G1476" s="52">
        <v>4196</v>
      </c>
      <c r="H1476" s="5" t="s">
        <v>13629</v>
      </c>
      <c r="I1476" s="5">
        <v>4</v>
      </c>
      <c r="J1476" s="72" t="s">
        <v>25108</v>
      </c>
      <c r="K1476" s="71">
        <v>54</v>
      </c>
      <c r="L1476" s="64">
        <v>0</v>
      </c>
      <c r="M1476" s="5">
        <v>19</v>
      </c>
      <c r="N1476" s="5">
        <v>1420</v>
      </c>
      <c r="O1476" s="47" t="s">
        <v>21683</v>
      </c>
      <c r="P1476" s="46" t="s">
        <v>25765</v>
      </c>
      <c r="Q1476" s="2" t="str">
        <f t="shared" ref="Q1476:Q1539" si="178">"&lt;a href="&amp;""""&amp;P1476&amp;"\"&amp;O1476&amp;"""&gt;"&amp;B1476&amp;"&lt;/a&gt;"</f>
        <v>&lt;a href="set01\obituaries\he\1908_-_1911\freer,_ella_c_obituary_june_27,_1911_p4_he.pdf"&gt;Freer, Ella C&lt;/a&gt;</v>
      </c>
      <c r="T1476" s="39">
        <f t="shared" si="173"/>
        <v>1911</v>
      </c>
      <c r="U1476" s="2">
        <f t="shared" si="174"/>
        <v>6</v>
      </c>
      <c r="V1476" s="2">
        <f t="shared" si="175"/>
        <v>6</v>
      </c>
      <c r="W1476" s="2">
        <f t="shared" si="176"/>
        <v>27</v>
      </c>
      <c r="X1476" s="2">
        <f t="shared" si="177"/>
        <v>106</v>
      </c>
    </row>
    <row r="1477" spans="1:24" x14ac:dyDescent="0.25">
      <c r="A1477" s="2">
        <v>2908</v>
      </c>
      <c r="B1477" s="4" t="s">
        <v>7720</v>
      </c>
      <c r="C1477" s="5"/>
      <c r="D1477" s="5" t="s">
        <v>62</v>
      </c>
      <c r="E1477" s="72" t="s">
        <v>25119</v>
      </c>
      <c r="F1477" s="71">
        <v>0</v>
      </c>
      <c r="G1477" s="52">
        <v>4210</v>
      </c>
      <c r="H1477" s="5" t="s">
        <v>13629</v>
      </c>
      <c r="I1477" s="5">
        <v>5</v>
      </c>
      <c r="J1477" s="72" t="s">
        <v>25119</v>
      </c>
      <c r="K1477" s="71">
        <v>200</v>
      </c>
      <c r="L1477" s="64">
        <v>0</v>
      </c>
      <c r="M1477" s="5">
        <v>19</v>
      </c>
      <c r="N1477" s="5">
        <v>1468</v>
      </c>
      <c r="O1477" s="47" t="s">
        <v>21729</v>
      </c>
      <c r="P1477" s="46" t="s">
        <v>25765</v>
      </c>
      <c r="Q1477" s="2" t="str">
        <f t="shared" si="178"/>
        <v>&lt;a href="set01\obituaries\he\1908_-_1911\steffen,_william_death_notice_july_11,_1911_p5_he.pdf"&gt;Steffen, William&lt;/a&gt;</v>
      </c>
      <c r="T1477" s="39">
        <f t="shared" si="173"/>
        <v>1911</v>
      </c>
      <c r="U1477" s="2">
        <f t="shared" si="174"/>
        <v>7</v>
      </c>
      <c r="V1477" s="2">
        <f t="shared" si="175"/>
        <v>7</v>
      </c>
      <c r="W1477" s="2">
        <f t="shared" si="176"/>
        <v>11</v>
      </c>
      <c r="X1477" s="2">
        <f t="shared" si="177"/>
        <v>116</v>
      </c>
    </row>
    <row r="1478" spans="1:24" x14ac:dyDescent="0.25">
      <c r="A1478" s="2">
        <v>2973</v>
      </c>
      <c r="B1478" s="4" t="s">
        <v>8431</v>
      </c>
      <c r="C1478" s="5"/>
      <c r="D1478" s="5" t="s">
        <v>62</v>
      </c>
      <c r="E1478" s="72">
        <v>0</v>
      </c>
      <c r="F1478" s="71">
        <v>0</v>
      </c>
      <c r="G1478" s="52">
        <v>4217</v>
      </c>
      <c r="H1478" s="5" t="s">
        <v>13629</v>
      </c>
      <c r="I1478" s="5">
        <v>5</v>
      </c>
      <c r="J1478" s="72" t="s">
        <v>25676</v>
      </c>
      <c r="K1478" s="71">
        <v>200</v>
      </c>
      <c r="L1478" s="64">
        <v>0</v>
      </c>
      <c r="M1478" s="5">
        <v>19</v>
      </c>
      <c r="N1478" s="5">
        <v>1476</v>
      </c>
      <c r="O1478" s="47" t="s">
        <v>21737</v>
      </c>
      <c r="P1478" s="46" t="s">
        <v>25765</v>
      </c>
      <c r="Q1478" s="2" t="str">
        <f t="shared" si="178"/>
        <v>&lt;a href="set01\obituaries\he\1908_-_1911\tufty,_tom_death_notice_july_18,_1911_p5_he.pdf"&gt;Tufty, Tom&lt;/a&gt;</v>
      </c>
      <c r="T1478" s="39">
        <f t="shared" si="173"/>
        <v>1911</v>
      </c>
      <c r="U1478" s="2">
        <f t="shared" si="174"/>
        <v>7</v>
      </c>
      <c r="V1478" s="2">
        <f t="shared" si="175"/>
        <v>7</v>
      </c>
      <c r="W1478" s="2">
        <f t="shared" si="176"/>
        <v>18</v>
      </c>
      <c r="X1478" s="2">
        <f t="shared" si="177"/>
        <v>104</v>
      </c>
    </row>
    <row r="1479" spans="1:24" x14ac:dyDescent="0.25">
      <c r="A1479" s="2">
        <v>663</v>
      </c>
      <c r="B1479" s="4" t="s">
        <v>8411</v>
      </c>
      <c r="C1479" s="5"/>
      <c r="D1479" s="5" t="s">
        <v>62</v>
      </c>
      <c r="E1479" s="72" t="s">
        <v>25114</v>
      </c>
      <c r="F1479" s="71">
        <v>22</v>
      </c>
      <c r="G1479" s="52">
        <v>4224</v>
      </c>
      <c r="H1479" s="5" t="s">
        <v>13629</v>
      </c>
      <c r="I1479" s="5">
        <v>5</v>
      </c>
      <c r="J1479" s="72" t="s">
        <v>25114</v>
      </c>
      <c r="K1479" s="71">
        <v>22</v>
      </c>
      <c r="L1479" s="64">
        <v>0</v>
      </c>
      <c r="M1479" s="5">
        <v>19</v>
      </c>
      <c r="N1479" s="5">
        <v>1454</v>
      </c>
      <c r="O1479" s="47" t="s">
        <v>21715</v>
      </c>
      <c r="P1479" s="46" t="s">
        <v>25765</v>
      </c>
      <c r="Q1479" s="2" t="str">
        <f t="shared" si="178"/>
        <v>&lt;a href="set01\obituaries\he\1908_-_1911\nolte,_elmer_p_death_notice_july_25,_1911_p5_he.pdf"&gt;Nolte, Elmer P&lt;/a&gt;</v>
      </c>
      <c r="T1479" s="39">
        <f t="shared" si="173"/>
        <v>1911</v>
      </c>
      <c r="U1479" s="2">
        <f t="shared" si="174"/>
        <v>7</v>
      </c>
      <c r="V1479" s="2">
        <f t="shared" si="175"/>
        <v>7</v>
      </c>
      <c r="W1479" s="2">
        <f t="shared" si="176"/>
        <v>25</v>
      </c>
      <c r="X1479" s="2">
        <f t="shared" si="177"/>
        <v>112</v>
      </c>
    </row>
    <row r="1480" spans="1:24" x14ac:dyDescent="0.25">
      <c r="A1480" s="2">
        <v>725</v>
      </c>
      <c r="B1480" s="4" t="s">
        <v>8412</v>
      </c>
      <c r="C1480" s="5"/>
      <c r="D1480" s="5" t="s">
        <v>64</v>
      </c>
      <c r="E1480" s="72">
        <v>0</v>
      </c>
      <c r="F1480" s="71">
        <v>25</v>
      </c>
      <c r="G1480" s="52">
        <v>4231</v>
      </c>
      <c r="H1480" s="5" t="s">
        <v>13629</v>
      </c>
      <c r="I1480" s="5">
        <v>4</v>
      </c>
      <c r="J1480" s="72" t="s">
        <v>25676</v>
      </c>
      <c r="K1480" s="71">
        <v>25</v>
      </c>
      <c r="L1480" s="64">
        <v>0</v>
      </c>
      <c r="M1480" s="5">
        <v>19</v>
      </c>
      <c r="N1480" s="5">
        <v>1455</v>
      </c>
      <c r="O1480" s="47" t="s">
        <v>21716</v>
      </c>
      <c r="P1480" s="46" t="s">
        <v>25765</v>
      </c>
      <c r="Q1480" s="2" t="str">
        <f t="shared" si="178"/>
        <v>&lt;a href="set01\obituaries\he\1908_-_1911\olson,_ole_martin_obituary_august_1,_1911,_p4_he.pdf"&gt;Olson, Ole Martin&lt;/a&gt;</v>
      </c>
      <c r="T1480" s="39">
        <f t="shared" si="173"/>
        <v>1911</v>
      </c>
      <c r="U1480" s="2">
        <f t="shared" si="174"/>
        <v>8</v>
      </c>
      <c r="V1480" s="2">
        <f t="shared" si="175"/>
        <v>8</v>
      </c>
      <c r="W1480" s="2">
        <f t="shared" si="176"/>
        <v>1</v>
      </c>
      <c r="X1480" s="2">
        <f t="shared" si="177"/>
        <v>116</v>
      </c>
    </row>
    <row r="1481" spans="1:24" x14ac:dyDescent="0.25">
      <c r="A1481" s="2">
        <v>597</v>
      </c>
      <c r="B1481" s="4" t="s">
        <v>8402</v>
      </c>
      <c r="C1481" s="5"/>
      <c r="D1481" s="5" t="s">
        <v>64</v>
      </c>
      <c r="E1481" s="72" t="s">
        <v>8103</v>
      </c>
      <c r="F1481" s="71">
        <v>19</v>
      </c>
      <c r="G1481" s="52">
        <v>4245</v>
      </c>
      <c r="H1481" s="5" t="s">
        <v>13629</v>
      </c>
      <c r="I1481" s="5">
        <v>4</v>
      </c>
      <c r="J1481" s="72" t="s">
        <v>8103</v>
      </c>
      <c r="K1481" s="71">
        <v>19</v>
      </c>
      <c r="L1481" s="64">
        <v>0</v>
      </c>
      <c r="M1481" s="5">
        <v>19</v>
      </c>
      <c r="N1481" s="5">
        <v>1442</v>
      </c>
      <c r="O1481" s="47" t="s">
        <v>21703</v>
      </c>
      <c r="P1481" s="46" t="s">
        <v>25765</v>
      </c>
      <c r="Q1481" s="2" t="str">
        <f t="shared" si="178"/>
        <v>&lt;a href="set01\obituaries\he\1908_-_1911\lolack,_michael_obituary_august_15,_1911_p4_he.pdf"&gt;Lolack, Michael&lt;/a&gt;</v>
      </c>
      <c r="T1481" s="39">
        <f t="shared" si="173"/>
        <v>1911</v>
      </c>
      <c r="U1481" s="2">
        <f t="shared" si="174"/>
        <v>8</v>
      </c>
      <c r="V1481" s="2">
        <f t="shared" si="175"/>
        <v>8</v>
      </c>
      <c r="W1481" s="2">
        <f t="shared" si="176"/>
        <v>15</v>
      </c>
      <c r="X1481" s="2">
        <f t="shared" si="177"/>
        <v>112</v>
      </c>
    </row>
    <row r="1482" spans="1:24" x14ac:dyDescent="0.25">
      <c r="A1482" s="2">
        <v>1155</v>
      </c>
      <c r="B1482" s="4" t="s">
        <v>8372</v>
      </c>
      <c r="C1482" s="5"/>
      <c r="D1482" s="5" t="s">
        <v>64</v>
      </c>
      <c r="E1482" s="72">
        <v>0</v>
      </c>
      <c r="F1482" s="71">
        <v>53</v>
      </c>
      <c r="G1482" s="52">
        <v>4266</v>
      </c>
      <c r="H1482" s="5" t="s">
        <v>13629</v>
      </c>
      <c r="I1482" s="5">
        <v>5</v>
      </c>
      <c r="J1482" s="72" t="s">
        <v>25676</v>
      </c>
      <c r="K1482" s="71">
        <v>53</v>
      </c>
      <c r="L1482" s="64">
        <v>0</v>
      </c>
      <c r="M1482" s="5">
        <v>19</v>
      </c>
      <c r="N1482" s="5">
        <v>1401</v>
      </c>
      <c r="O1482" s="47" t="s">
        <v>21664</v>
      </c>
      <c r="P1482" s="46" t="s">
        <v>25765</v>
      </c>
      <c r="Q1482" s="2" t="str">
        <f t="shared" si="178"/>
        <v>&lt;a href="set01\obituaries\he\1908_-_1911\berlin,_mrs._bryon_e_obituary_september_5,_1911_p5_he.pdf"&gt;Berlin, Mrs. Byron E&lt;/a&gt;</v>
      </c>
      <c r="T1482" s="39">
        <f t="shared" si="173"/>
        <v>1911</v>
      </c>
      <c r="U1482" s="2">
        <f t="shared" si="174"/>
        <v>9</v>
      </c>
      <c r="V1482" s="2">
        <f t="shared" si="175"/>
        <v>9</v>
      </c>
      <c r="W1482" s="2">
        <f t="shared" si="176"/>
        <v>5</v>
      </c>
      <c r="X1482" s="2">
        <f t="shared" si="177"/>
        <v>124</v>
      </c>
    </row>
    <row r="1483" spans="1:24" x14ac:dyDescent="0.25">
      <c r="A1483" s="2">
        <v>538</v>
      </c>
      <c r="B1483" s="4" t="s">
        <v>8384</v>
      </c>
      <c r="C1483" s="5"/>
      <c r="D1483" s="5" t="s">
        <v>64</v>
      </c>
      <c r="E1483" s="72" t="s">
        <v>6856</v>
      </c>
      <c r="F1483" s="71">
        <v>17</v>
      </c>
      <c r="G1483" s="52">
        <v>4301</v>
      </c>
      <c r="H1483" s="5" t="s">
        <v>13629</v>
      </c>
      <c r="I1483" s="5">
        <v>5</v>
      </c>
      <c r="J1483" s="72" t="s">
        <v>6856</v>
      </c>
      <c r="K1483" s="71">
        <v>17</v>
      </c>
      <c r="L1483" s="64">
        <v>0</v>
      </c>
      <c r="M1483" s="5">
        <v>19</v>
      </c>
      <c r="N1483" s="5">
        <v>1419</v>
      </c>
      <c r="O1483" s="47" t="s">
        <v>21682</v>
      </c>
      <c r="P1483" s="46" t="s">
        <v>25765</v>
      </c>
      <c r="Q1483" s="2" t="str">
        <f t="shared" si="178"/>
        <v>&lt;a href="set01\obituaries\he\1908_-_1911\frazie,_albert_death_notice_and_obituary_october_10,_1911_p5_he.pdf"&gt;Frazie, Albert&lt;/a&gt;</v>
      </c>
      <c r="T1483" s="39">
        <f t="shared" si="173"/>
        <v>1911</v>
      </c>
      <c r="U1483" s="2">
        <f t="shared" si="174"/>
        <v>10</v>
      </c>
      <c r="V1483" s="2">
        <f t="shared" si="175"/>
        <v>10</v>
      </c>
      <c r="W1483" s="2">
        <f t="shared" si="176"/>
        <v>10</v>
      </c>
      <c r="X1483" s="2">
        <f t="shared" si="177"/>
        <v>128</v>
      </c>
    </row>
    <row r="1484" spans="1:24" x14ac:dyDescent="0.25">
      <c r="A1484" s="2">
        <v>2482</v>
      </c>
      <c r="B1484" s="4" t="s">
        <v>8404</v>
      </c>
      <c r="C1484" s="5"/>
      <c r="D1484" s="5" t="s">
        <v>62</v>
      </c>
      <c r="E1484" s="72">
        <v>0</v>
      </c>
      <c r="F1484" s="71">
        <v>0</v>
      </c>
      <c r="G1484" s="52">
        <v>4301</v>
      </c>
      <c r="H1484" s="5" t="s">
        <v>13629</v>
      </c>
      <c r="I1484" s="5">
        <v>5</v>
      </c>
      <c r="J1484" s="72" t="s">
        <v>25676</v>
      </c>
      <c r="K1484" s="71">
        <v>200</v>
      </c>
      <c r="L1484" s="64">
        <v>0</v>
      </c>
      <c r="M1484" s="5">
        <v>19</v>
      </c>
      <c r="N1484" s="5">
        <v>1445</v>
      </c>
      <c r="O1484" s="47" t="s">
        <v>21706</v>
      </c>
      <c r="P1484" s="46" t="s">
        <v>25765</v>
      </c>
      <c r="Q1484" s="2" t="str">
        <f t="shared" si="178"/>
        <v>&lt;a href="set01\obituaries\he\1908_-_1911\marsh,_w_d_death_notice_october_10,_1911_p5_he.pdf"&gt;Marsh, W D&lt;/a&gt;</v>
      </c>
      <c r="T1484" s="39">
        <f t="shared" si="173"/>
        <v>1911</v>
      </c>
      <c r="U1484" s="2">
        <f t="shared" si="174"/>
        <v>10</v>
      </c>
      <c r="V1484" s="2">
        <f t="shared" si="175"/>
        <v>10</v>
      </c>
      <c r="W1484" s="2">
        <f t="shared" si="176"/>
        <v>10</v>
      </c>
      <c r="X1484" s="2">
        <f t="shared" si="177"/>
        <v>107</v>
      </c>
    </row>
    <row r="1485" spans="1:24" x14ac:dyDescent="0.25">
      <c r="A1485" s="2">
        <v>1323</v>
      </c>
      <c r="B1485" s="4" t="s">
        <v>8422</v>
      </c>
      <c r="C1485" s="5"/>
      <c r="D1485" s="5" t="s">
        <v>64</v>
      </c>
      <c r="E1485" s="72" t="s">
        <v>24962</v>
      </c>
      <c r="F1485" s="71">
        <v>61</v>
      </c>
      <c r="G1485" s="52">
        <v>4329</v>
      </c>
      <c r="H1485" s="5" t="s">
        <v>13629</v>
      </c>
      <c r="I1485" s="5">
        <v>5</v>
      </c>
      <c r="J1485" s="72" t="s">
        <v>24962</v>
      </c>
      <c r="K1485" s="71">
        <v>61</v>
      </c>
      <c r="L1485" s="64">
        <v>0</v>
      </c>
      <c r="M1485" s="5">
        <v>19</v>
      </c>
      <c r="N1485" s="5">
        <v>1465</v>
      </c>
      <c r="O1485" s="47" t="s">
        <v>21726</v>
      </c>
      <c r="P1485" s="46" t="s">
        <v>25765</v>
      </c>
      <c r="Q1485" s="2" t="str">
        <f t="shared" si="178"/>
        <v>&lt;a href="set01\obituaries\he\1908_-_1911\soma,_ingeborg_obituary_november_7,_1911_p5_he.pdf"&gt;Soma, Ingeborg&lt;/a&gt;</v>
      </c>
      <c r="T1485" s="39">
        <f t="shared" si="173"/>
        <v>1911</v>
      </c>
      <c r="U1485" s="2">
        <f t="shared" si="174"/>
        <v>11</v>
      </c>
      <c r="V1485" s="2">
        <f t="shared" si="175"/>
        <v>11</v>
      </c>
      <c r="W1485" s="2">
        <f t="shared" si="176"/>
        <v>7</v>
      </c>
      <c r="X1485" s="2">
        <f t="shared" si="177"/>
        <v>111</v>
      </c>
    </row>
    <row r="1486" spans="1:24" x14ac:dyDescent="0.25">
      <c r="A1486" s="2">
        <v>1750</v>
      </c>
      <c r="B1486" s="4" t="s">
        <v>13249</v>
      </c>
      <c r="C1486" s="5"/>
      <c r="D1486" s="5" t="s">
        <v>64</v>
      </c>
      <c r="E1486" s="72" t="s">
        <v>24851</v>
      </c>
      <c r="F1486" s="71">
        <v>86</v>
      </c>
      <c r="G1486" s="52">
        <v>4343</v>
      </c>
      <c r="H1486" s="5" t="s">
        <v>13629</v>
      </c>
      <c r="I1486" s="5">
        <v>5</v>
      </c>
      <c r="J1486" s="72" t="s">
        <v>24851</v>
      </c>
      <c r="K1486" s="71">
        <v>86</v>
      </c>
      <c r="L1486" s="64">
        <v>0</v>
      </c>
      <c r="M1486" s="5">
        <v>20</v>
      </c>
      <c r="N1486" s="5">
        <v>1539</v>
      </c>
      <c r="O1486" s="47" t="s">
        <v>21800</v>
      </c>
      <c r="P1486" s="46" t="s">
        <v>25766</v>
      </c>
      <c r="Q1486" s="2" t="str">
        <f t="shared" si="178"/>
        <v>&lt;a href="set03\he\he_november_21,_1911_-_december_11,_1914\death\roise,_mrs._kathrina_obituary_november_21,_1911_p5_he.pdf"&gt;Roise, Mrs Kathrina&lt;/a&gt;</v>
      </c>
      <c r="T1486" s="39">
        <f t="shared" si="173"/>
        <v>1911</v>
      </c>
      <c r="U1486" s="2">
        <f t="shared" si="174"/>
        <v>11</v>
      </c>
      <c r="V1486" s="2">
        <f t="shared" si="175"/>
        <v>11</v>
      </c>
      <c r="W1486" s="2">
        <f t="shared" si="176"/>
        <v>21</v>
      </c>
      <c r="X1486" s="2">
        <f t="shared" si="177"/>
        <v>147</v>
      </c>
    </row>
    <row r="1487" spans="1:24" x14ac:dyDescent="0.25">
      <c r="A1487" s="2">
        <v>1804</v>
      </c>
      <c r="B1487" s="4" t="s">
        <v>13198</v>
      </c>
      <c r="C1487" s="5"/>
      <c r="D1487" s="5" t="s">
        <v>64</v>
      </c>
      <c r="E1487" s="72" t="s">
        <v>25423</v>
      </c>
      <c r="F1487" s="71">
        <v>0</v>
      </c>
      <c r="G1487" s="52">
        <v>4364</v>
      </c>
      <c r="H1487" s="5" t="s">
        <v>13629</v>
      </c>
      <c r="I1487" s="5">
        <v>5</v>
      </c>
      <c r="J1487" s="72" t="s">
        <v>25423</v>
      </c>
      <c r="K1487" s="71">
        <v>200</v>
      </c>
      <c r="L1487" s="64">
        <v>0</v>
      </c>
      <c r="M1487" s="5">
        <v>20</v>
      </c>
      <c r="N1487" s="5">
        <v>1480</v>
      </c>
      <c r="O1487" s="47" t="s">
        <v>21741</v>
      </c>
      <c r="P1487" s="46" t="s">
        <v>25766</v>
      </c>
      <c r="Q1487" s="2" t="str">
        <f t="shared" si="178"/>
        <v>&lt;a href="set03\he\he_november_21,_1911_-_december_11,_1914\death\allen,_mrs._i_d_obituary_december_12,_1911_p5_he.pdf"&gt;Allen, Mrs I D&lt;/a&gt;</v>
      </c>
      <c r="T1487" s="39">
        <f t="shared" si="173"/>
        <v>1911</v>
      </c>
      <c r="U1487" s="2">
        <f t="shared" si="174"/>
        <v>12</v>
      </c>
      <c r="V1487" s="2">
        <f t="shared" si="175"/>
        <v>12</v>
      </c>
      <c r="W1487" s="2">
        <f t="shared" si="176"/>
        <v>12</v>
      </c>
      <c r="X1487" s="2">
        <f t="shared" si="177"/>
        <v>137</v>
      </c>
    </row>
    <row r="1488" spans="1:24" x14ac:dyDescent="0.25">
      <c r="A1488" s="2">
        <v>1749</v>
      </c>
      <c r="B1488" s="4" t="s">
        <v>13248</v>
      </c>
      <c r="C1488" s="5"/>
      <c r="D1488" s="5" t="s">
        <v>64</v>
      </c>
      <c r="E1488" s="72">
        <v>0</v>
      </c>
      <c r="F1488" s="71">
        <v>86</v>
      </c>
      <c r="G1488" s="52">
        <v>4378</v>
      </c>
      <c r="H1488" s="5" t="s">
        <v>13629</v>
      </c>
      <c r="I1488" s="5">
        <v>5</v>
      </c>
      <c r="J1488" s="72" t="s">
        <v>25676</v>
      </c>
      <c r="K1488" s="71">
        <v>86</v>
      </c>
      <c r="L1488" s="64">
        <v>0</v>
      </c>
      <c r="M1488" s="5">
        <v>20</v>
      </c>
      <c r="N1488" s="5">
        <v>1538</v>
      </c>
      <c r="O1488" s="47" t="s">
        <v>21799</v>
      </c>
      <c r="P1488" s="46" t="s">
        <v>25766</v>
      </c>
      <c r="Q1488" s="2" t="str">
        <f t="shared" si="178"/>
        <v>&lt;a href="set03\he\he_november_21,_1911_-_december_11,_1914\death\richardson,_george_w_obituary_december_26,_1911_p5_he.pdf"&gt;Richardson, George W&lt;/a&gt;</v>
      </c>
      <c r="T1488" s="39">
        <f t="shared" si="173"/>
        <v>1911</v>
      </c>
      <c r="U1488" s="2">
        <f t="shared" si="174"/>
        <v>12</v>
      </c>
      <c r="V1488" s="2">
        <f t="shared" si="175"/>
        <v>12</v>
      </c>
      <c r="W1488" s="2">
        <f t="shared" si="176"/>
        <v>26</v>
      </c>
      <c r="X1488" s="2">
        <f t="shared" si="177"/>
        <v>148</v>
      </c>
    </row>
    <row r="1489" spans="1:24" x14ac:dyDescent="0.25">
      <c r="A1489" s="2">
        <v>628</v>
      </c>
      <c r="B1489" s="4" t="s">
        <v>7733</v>
      </c>
      <c r="C1489" s="5"/>
      <c r="D1489" s="5" t="s">
        <v>62</v>
      </c>
      <c r="E1489" s="72" t="s">
        <v>25200</v>
      </c>
      <c r="F1489" s="71">
        <v>20</v>
      </c>
      <c r="G1489" s="52">
        <v>4392</v>
      </c>
      <c r="H1489" s="5" t="s">
        <v>13629</v>
      </c>
      <c r="I1489" s="5">
        <v>5</v>
      </c>
      <c r="J1489" s="72" t="s">
        <v>25200</v>
      </c>
      <c r="K1489" s="71">
        <v>20</v>
      </c>
      <c r="L1489" s="64">
        <v>0</v>
      </c>
      <c r="M1489" s="5">
        <v>20</v>
      </c>
      <c r="N1489" s="5">
        <v>1562</v>
      </c>
      <c r="O1489" s="47" t="s">
        <v>21823</v>
      </c>
      <c r="P1489" s="46" t="s">
        <v>25766</v>
      </c>
      <c r="Q1489" s="2" t="str">
        <f t="shared" si="178"/>
        <v>&lt;a href="set03\he\he_november_21,_1911_-_december_11,_1914\death\wattles,_stella_death_notice_january_9,_1912_p5_he.pdf"&gt;Wattles, Stella&lt;/a&gt;</v>
      </c>
      <c r="T1489" s="39">
        <f t="shared" si="173"/>
        <v>1912</v>
      </c>
      <c r="U1489" s="2">
        <f t="shared" si="174"/>
        <v>1</v>
      </c>
      <c r="V1489" s="2">
        <f t="shared" si="175"/>
        <v>1</v>
      </c>
      <c r="W1489" s="2">
        <f t="shared" si="176"/>
        <v>9</v>
      </c>
      <c r="X1489" s="2">
        <f t="shared" si="177"/>
        <v>140</v>
      </c>
    </row>
    <row r="1490" spans="1:24" x14ac:dyDescent="0.25">
      <c r="A1490" s="2">
        <v>65</v>
      </c>
      <c r="B1490" s="4" t="s">
        <v>13233</v>
      </c>
      <c r="C1490" s="5"/>
      <c r="D1490" s="5" t="s">
        <v>62</v>
      </c>
      <c r="E1490" s="72">
        <v>0</v>
      </c>
      <c r="F1490" s="71" t="s">
        <v>24881</v>
      </c>
      <c r="G1490" s="52">
        <v>4399</v>
      </c>
      <c r="H1490" s="5" t="s">
        <v>13629</v>
      </c>
      <c r="I1490" s="5">
        <v>5</v>
      </c>
      <c r="J1490" s="72" t="s">
        <v>25676</v>
      </c>
      <c r="K1490" s="71">
        <v>0</v>
      </c>
      <c r="L1490" s="64">
        <v>0</v>
      </c>
      <c r="M1490" s="5">
        <v>20</v>
      </c>
      <c r="N1490" s="5">
        <v>1521</v>
      </c>
      <c r="O1490" s="47" t="s">
        <v>21782</v>
      </c>
      <c r="P1490" s="46" t="s">
        <v>25766</v>
      </c>
      <c r="Q1490" s="2" t="str">
        <f t="shared" si="178"/>
        <v>&lt;a href="set03\he\he_november_21,_1911_-_december_11,_1914\death\michaelson,_infant_dau_of_ole_death_notice_january_16,_1912_p5_he.pdf"&gt;Michaelson, Infant Dau of Ole&lt;/a&gt;</v>
      </c>
      <c r="T1490" s="39">
        <f t="shared" si="173"/>
        <v>1912</v>
      </c>
      <c r="U1490" s="2">
        <f t="shared" si="174"/>
        <v>1</v>
      </c>
      <c r="V1490" s="2">
        <f t="shared" si="175"/>
        <v>1</v>
      </c>
      <c r="W1490" s="2">
        <f t="shared" si="176"/>
        <v>16</v>
      </c>
      <c r="X1490" s="2">
        <f t="shared" si="177"/>
        <v>169</v>
      </c>
    </row>
    <row r="1491" spans="1:24" x14ac:dyDescent="0.25">
      <c r="A1491" s="2">
        <v>2990</v>
      </c>
      <c r="B1491" s="4" t="s">
        <v>13269</v>
      </c>
      <c r="C1491" s="5"/>
      <c r="D1491" s="5" t="s">
        <v>64</v>
      </c>
      <c r="E1491" s="72" t="s">
        <v>25439</v>
      </c>
      <c r="F1491" s="71">
        <v>0</v>
      </c>
      <c r="G1491" s="52">
        <v>4399</v>
      </c>
      <c r="H1491" s="5" t="s">
        <v>13629</v>
      </c>
      <c r="I1491" s="5">
        <v>1</v>
      </c>
      <c r="J1491" s="72" t="s">
        <v>25439</v>
      </c>
      <c r="K1491" s="71">
        <v>200</v>
      </c>
      <c r="L1491" s="64">
        <v>0</v>
      </c>
      <c r="M1491" s="5">
        <v>20</v>
      </c>
      <c r="N1491" s="5">
        <v>1561</v>
      </c>
      <c r="O1491" s="47" t="s">
        <v>21822</v>
      </c>
      <c r="P1491" s="46" t="s">
        <v>25766</v>
      </c>
      <c r="Q1491" s="2" t="str">
        <f t="shared" si="178"/>
        <v>&lt;a href="set03\he\he_november_21,_1911_-_december_11,_1914\death\vatne,_wilhelm_obituary_january_16,_1912_p1_he.pdf"&gt;Vatne, Wilhelm&lt;/a&gt;</v>
      </c>
      <c r="T1491" s="39">
        <f t="shared" si="173"/>
        <v>1912</v>
      </c>
      <c r="U1491" s="2">
        <f t="shared" si="174"/>
        <v>1</v>
      </c>
      <c r="V1491" s="2">
        <f t="shared" si="175"/>
        <v>1</v>
      </c>
      <c r="W1491" s="2">
        <f t="shared" si="176"/>
        <v>16</v>
      </c>
      <c r="X1491" s="2">
        <f t="shared" si="177"/>
        <v>135</v>
      </c>
    </row>
    <row r="1492" spans="1:24" x14ac:dyDescent="0.25">
      <c r="A1492" s="2">
        <v>2700</v>
      </c>
      <c r="B1492" s="4" t="s">
        <v>13241</v>
      </c>
      <c r="C1492" s="5"/>
      <c r="D1492" s="5" t="s">
        <v>13242</v>
      </c>
      <c r="E1492" s="72" t="s">
        <v>24879</v>
      </c>
      <c r="F1492" s="71">
        <v>0</v>
      </c>
      <c r="G1492" s="52">
        <v>4406</v>
      </c>
      <c r="H1492" s="5" t="s">
        <v>13629</v>
      </c>
      <c r="I1492" s="5">
        <v>4</v>
      </c>
      <c r="J1492" s="72" t="s">
        <v>24879</v>
      </c>
      <c r="K1492" s="71">
        <v>200</v>
      </c>
      <c r="L1492" s="64">
        <v>0</v>
      </c>
      <c r="M1492" s="5">
        <v>20</v>
      </c>
      <c r="N1492" s="5">
        <v>1531</v>
      </c>
      <c r="O1492" s="47" t="s">
        <v>21792</v>
      </c>
      <c r="P1492" s="46" t="s">
        <v>25766</v>
      </c>
      <c r="Q1492" s="2" t="str">
        <f t="shared" si="178"/>
        <v>&lt;a href="set03\he\he_november_21,_1911_-_december_11,_1914\death\peterson,_christina_death_notice_pt_1_january_23,_1912_p4_he.pdf"&gt;Peterson, Christina&lt;/a&gt;</v>
      </c>
      <c r="T1492" s="39">
        <f t="shared" si="173"/>
        <v>1912</v>
      </c>
      <c r="U1492" s="2">
        <f t="shared" si="174"/>
        <v>1</v>
      </c>
      <c r="V1492" s="2">
        <f t="shared" si="175"/>
        <v>1</v>
      </c>
      <c r="W1492" s="2">
        <f t="shared" si="176"/>
        <v>23</v>
      </c>
      <c r="X1492" s="2">
        <f t="shared" si="177"/>
        <v>154</v>
      </c>
    </row>
    <row r="1493" spans="1:24" x14ac:dyDescent="0.25">
      <c r="A1493" s="2">
        <v>2701</v>
      </c>
      <c r="B1493" s="4" t="s">
        <v>13241</v>
      </c>
      <c r="C1493" s="5"/>
      <c r="D1493" s="5" t="s">
        <v>13243</v>
      </c>
      <c r="E1493" s="72" t="s">
        <v>24879</v>
      </c>
      <c r="F1493" s="71">
        <v>0</v>
      </c>
      <c r="G1493" s="52">
        <v>4406</v>
      </c>
      <c r="H1493" s="5" t="s">
        <v>13629</v>
      </c>
      <c r="I1493" s="5">
        <v>4</v>
      </c>
      <c r="J1493" s="72" t="s">
        <v>24879</v>
      </c>
      <c r="K1493" s="71">
        <v>200</v>
      </c>
      <c r="L1493" s="64">
        <v>0</v>
      </c>
      <c r="M1493" s="5">
        <v>20</v>
      </c>
      <c r="N1493" s="5">
        <v>1532</v>
      </c>
      <c r="O1493" s="47" t="s">
        <v>21793</v>
      </c>
      <c r="P1493" s="46" t="s">
        <v>25766</v>
      </c>
      <c r="Q1493" s="2" t="str">
        <f t="shared" si="178"/>
        <v>&lt;a href="set03\he\he_november_21,_1911_-_december_11,_1914\death\peterson,_christina_death_notice_pt_2_january_23,_1912_p4_he.pdf"&gt;Peterson, Christina&lt;/a&gt;</v>
      </c>
      <c r="T1493" s="39">
        <f t="shared" si="173"/>
        <v>1912</v>
      </c>
      <c r="U1493" s="2">
        <f t="shared" si="174"/>
        <v>1</v>
      </c>
      <c r="V1493" s="2">
        <f t="shared" si="175"/>
        <v>1</v>
      </c>
      <c r="W1493" s="2">
        <f t="shared" si="176"/>
        <v>23</v>
      </c>
      <c r="X1493" s="2">
        <f t="shared" si="177"/>
        <v>154</v>
      </c>
    </row>
    <row r="1494" spans="1:24" x14ac:dyDescent="0.25">
      <c r="A1494" s="2">
        <v>2702</v>
      </c>
      <c r="B1494" s="4" t="s">
        <v>11665</v>
      </c>
      <c r="C1494" s="5"/>
      <c r="D1494" s="5" t="s">
        <v>13242</v>
      </c>
      <c r="E1494" s="72" t="s">
        <v>24879</v>
      </c>
      <c r="F1494" s="71">
        <v>0</v>
      </c>
      <c r="G1494" s="52">
        <v>4406</v>
      </c>
      <c r="H1494" s="5" t="s">
        <v>13629</v>
      </c>
      <c r="I1494" s="5">
        <v>4</v>
      </c>
      <c r="J1494" s="72" t="s">
        <v>24879</v>
      </c>
      <c r="K1494" s="71">
        <v>200</v>
      </c>
      <c r="L1494" s="64">
        <v>0</v>
      </c>
      <c r="M1494" s="5">
        <v>20</v>
      </c>
      <c r="N1494" s="5">
        <v>1534</v>
      </c>
      <c r="O1494" s="47" t="s">
        <v>21795</v>
      </c>
      <c r="P1494" s="46" t="s">
        <v>25766</v>
      </c>
      <c r="Q1494" s="2" t="str">
        <f t="shared" si="178"/>
        <v>&lt;a href="set03\he\he_november_21,_1911_-_december_11,_1914\death\peterson,_joe_death_notice_pt_1_january_23,_1912_p4_he.pdf"&gt;Peterson, Joe&lt;/a&gt;</v>
      </c>
      <c r="T1494" s="39">
        <f t="shared" si="173"/>
        <v>1912</v>
      </c>
      <c r="U1494" s="2">
        <f t="shared" si="174"/>
        <v>1</v>
      </c>
      <c r="V1494" s="2">
        <f t="shared" si="175"/>
        <v>1</v>
      </c>
      <c r="W1494" s="2">
        <f t="shared" si="176"/>
        <v>23</v>
      </c>
      <c r="X1494" s="2">
        <f t="shared" si="177"/>
        <v>142</v>
      </c>
    </row>
    <row r="1495" spans="1:24" x14ac:dyDescent="0.25">
      <c r="A1495" s="2">
        <v>2703</v>
      </c>
      <c r="B1495" s="4" t="s">
        <v>11665</v>
      </c>
      <c r="C1495" s="5"/>
      <c r="D1495" s="5" t="s">
        <v>13243</v>
      </c>
      <c r="E1495" s="72" t="s">
        <v>24879</v>
      </c>
      <c r="F1495" s="71">
        <v>0</v>
      </c>
      <c r="G1495" s="52">
        <v>4406</v>
      </c>
      <c r="H1495" s="5" t="s">
        <v>13629</v>
      </c>
      <c r="I1495" s="5">
        <v>4</v>
      </c>
      <c r="J1495" s="72" t="s">
        <v>24879</v>
      </c>
      <c r="K1495" s="71">
        <v>200</v>
      </c>
      <c r="L1495" s="64">
        <v>0</v>
      </c>
      <c r="M1495" s="5">
        <v>20</v>
      </c>
      <c r="N1495" s="5">
        <v>1535</v>
      </c>
      <c r="O1495" s="47" t="s">
        <v>21796</v>
      </c>
      <c r="P1495" s="46" t="s">
        <v>25766</v>
      </c>
      <c r="Q1495" s="2" t="str">
        <f t="shared" si="178"/>
        <v>&lt;a href="set03\he\he_november_21,_1911_-_december_11,_1914\death\peterson,_joe_death_notice_pt_2_january_23,_1912_p4_he.pdf"&gt;Peterson, Joe&lt;/a&gt;</v>
      </c>
      <c r="T1495" s="39">
        <f t="shared" si="173"/>
        <v>1912</v>
      </c>
      <c r="U1495" s="2">
        <f t="shared" si="174"/>
        <v>1</v>
      </c>
      <c r="V1495" s="2">
        <f t="shared" si="175"/>
        <v>1</v>
      </c>
      <c r="W1495" s="2">
        <f t="shared" si="176"/>
        <v>23</v>
      </c>
      <c r="X1495" s="2">
        <f t="shared" si="177"/>
        <v>142</v>
      </c>
    </row>
    <row r="1496" spans="1:24" x14ac:dyDescent="0.25">
      <c r="A1496" s="2">
        <v>1233</v>
      </c>
      <c r="B1496" s="4" t="s">
        <v>13236</v>
      </c>
      <c r="C1496" s="5"/>
      <c r="D1496" s="5" t="s">
        <v>62</v>
      </c>
      <c r="E1496" s="72" t="s">
        <v>24883</v>
      </c>
      <c r="F1496" s="71">
        <v>57</v>
      </c>
      <c r="G1496" s="52">
        <v>4413</v>
      </c>
      <c r="H1496" s="5" t="s">
        <v>13629</v>
      </c>
      <c r="I1496" s="5">
        <v>5</v>
      </c>
      <c r="J1496" s="72" t="s">
        <v>24883</v>
      </c>
      <c r="K1496" s="71">
        <v>57</v>
      </c>
      <c r="L1496" s="64">
        <v>0</v>
      </c>
      <c r="M1496" s="5">
        <v>20</v>
      </c>
      <c r="N1496" s="5">
        <v>1525</v>
      </c>
      <c r="O1496" s="47" t="s">
        <v>21786</v>
      </c>
      <c r="P1496" s="46" t="s">
        <v>25766</v>
      </c>
      <c r="Q1496" s="2" t="str">
        <f t="shared" si="178"/>
        <v>&lt;a href="set03\he\he_november_21,_1911_-_december_11,_1914\death\olson,_mrs._edwin_death_notice_january_30,_1912_p5_he.pdf"&gt;Olson, Mrs Edwin&lt;/a&gt;</v>
      </c>
      <c r="T1496" s="39">
        <f t="shared" si="173"/>
        <v>1912</v>
      </c>
      <c r="U1496" s="2">
        <f t="shared" si="174"/>
        <v>1</v>
      </c>
      <c r="V1496" s="2">
        <f t="shared" si="175"/>
        <v>1</v>
      </c>
      <c r="W1496" s="2">
        <f t="shared" si="176"/>
        <v>30</v>
      </c>
      <c r="X1496" s="2">
        <f t="shared" si="177"/>
        <v>144</v>
      </c>
    </row>
    <row r="1497" spans="1:24" x14ac:dyDescent="0.25">
      <c r="A1497" s="2">
        <v>1234</v>
      </c>
      <c r="B1497" s="4" t="s">
        <v>13236</v>
      </c>
      <c r="C1497" s="5"/>
      <c r="D1497" s="5" t="s">
        <v>64</v>
      </c>
      <c r="E1497" s="72" t="s">
        <v>24883</v>
      </c>
      <c r="F1497" s="71">
        <v>57</v>
      </c>
      <c r="G1497" s="52">
        <v>4420</v>
      </c>
      <c r="H1497" s="5" t="s">
        <v>13629</v>
      </c>
      <c r="I1497" s="5">
        <v>5</v>
      </c>
      <c r="J1497" s="72" t="s">
        <v>24883</v>
      </c>
      <c r="K1497" s="71">
        <v>57</v>
      </c>
      <c r="L1497" s="64">
        <v>0</v>
      </c>
      <c r="M1497" s="5">
        <v>20</v>
      </c>
      <c r="N1497" s="5">
        <v>1526</v>
      </c>
      <c r="O1497" s="47" t="s">
        <v>21787</v>
      </c>
      <c r="P1497" s="46" t="s">
        <v>25766</v>
      </c>
      <c r="Q1497" s="2" t="str">
        <f t="shared" si="178"/>
        <v>&lt;a href="set03\he\he_november_21,_1911_-_december_11,_1914\death\olson,_mrs._edwin_obituary_february_6,_1912_p5_he.pdf"&gt;Olson, Mrs Edwin&lt;/a&gt;</v>
      </c>
      <c r="T1497" s="39">
        <f t="shared" si="173"/>
        <v>1912</v>
      </c>
      <c r="U1497" s="2">
        <f t="shared" si="174"/>
        <v>2</v>
      </c>
      <c r="V1497" s="2">
        <f t="shared" si="175"/>
        <v>2</v>
      </c>
      <c r="W1497" s="2">
        <f t="shared" si="176"/>
        <v>6</v>
      </c>
      <c r="X1497" s="2">
        <f t="shared" si="177"/>
        <v>140</v>
      </c>
    </row>
    <row r="1498" spans="1:24" x14ac:dyDescent="0.25">
      <c r="A1498" s="2">
        <v>2171</v>
      </c>
      <c r="B1498" s="4" t="s">
        <v>13210</v>
      </c>
      <c r="C1498" s="5"/>
      <c r="D1498" s="5" t="s">
        <v>62</v>
      </c>
      <c r="E1498" s="72">
        <v>0</v>
      </c>
      <c r="F1498" s="71">
        <v>0</v>
      </c>
      <c r="G1498" s="52">
        <v>4448</v>
      </c>
      <c r="H1498" s="5" t="s">
        <v>13629</v>
      </c>
      <c r="I1498" s="5">
        <v>5</v>
      </c>
      <c r="J1498" s="72" t="s">
        <v>25676</v>
      </c>
      <c r="K1498" s="71">
        <v>200</v>
      </c>
      <c r="L1498" s="64">
        <v>0</v>
      </c>
      <c r="M1498" s="5">
        <v>20</v>
      </c>
      <c r="N1498" s="5">
        <v>1496</v>
      </c>
      <c r="O1498" s="47" t="s">
        <v>21757</v>
      </c>
      <c r="P1498" s="46" t="s">
        <v>25766</v>
      </c>
      <c r="Q1498" s="2" t="str">
        <f t="shared" si="178"/>
        <v>&lt;a href="set03\he\he_november_21,_1911_-_december_11,_1914\death\grinager,_elizabeth_mother_passes_march_5,_1912_p5_he.pdf"&gt;Grinager, Elizabeth Mother of&lt;/a&gt;</v>
      </c>
      <c r="T1498" s="39">
        <f t="shared" si="173"/>
        <v>1912</v>
      </c>
      <c r="U1498" s="2">
        <f t="shared" si="174"/>
        <v>3</v>
      </c>
      <c r="V1498" s="2">
        <f t="shared" si="175"/>
        <v>3</v>
      </c>
      <c r="W1498" s="2">
        <f t="shared" si="176"/>
        <v>5</v>
      </c>
      <c r="X1498" s="2">
        <f t="shared" si="177"/>
        <v>157</v>
      </c>
    </row>
    <row r="1499" spans="1:24" x14ac:dyDescent="0.25">
      <c r="A1499" s="2">
        <v>3028</v>
      </c>
      <c r="B1499" s="4" t="s">
        <v>13270</v>
      </c>
      <c r="C1499" s="5"/>
      <c r="D1499" s="5" t="s">
        <v>62</v>
      </c>
      <c r="E1499" s="72" t="s">
        <v>25179</v>
      </c>
      <c r="F1499" s="71">
        <v>0</v>
      </c>
      <c r="G1499" s="52">
        <v>4469</v>
      </c>
      <c r="H1499" s="5" t="s">
        <v>13629</v>
      </c>
      <c r="I1499" s="5">
        <v>5</v>
      </c>
      <c r="J1499" s="72" t="s">
        <v>25179</v>
      </c>
      <c r="K1499" s="71">
        <v>200</v>
      </c>
      <c r="L1499" s="64">
        <v>0</v>
      </c>
      <c r="M1499" s="5">
        <v>20</v>
      </c>
      <c r="N1499" s="5">
        <v>1563</v>
      </c>
      <c r="O1499" s="47" t="s">
        <v>21824</v>
      </c>
      <c r="P1499" s="46" t="s">
        <v>25766</v>
      </c>
      <c r="Q1499" s="2" t="str">
        <f t="shared" si="178"/>
        <v>&lt;a href="set03\he\he_november_21,_1911_-_december_11,_1914\death\westly,_son_of_hans_death_notice_march_26,_1912_p5_he.pdf"&gt;Westly, Son of Hans&lt;/a&gt;</v>
      </c>
      <c r="T1499" s="39">
        <f t="shared" si="173"/>
        <v>1912</v>
      </c>
      <c r="U1499" s="2">
        <f t="shared" si="174"/>
        <v>3</v>
      </c>
      <c r="V1499" s="2">
        <f t="shared" si="175"/>
        <v>3</v>
      </c>
      <c r="W1499" s="2">
        <f t="shared" si="176"/>
        <v>26</v>
      </c>
      <c r="X1499" s="2">
        <f t="shared" si="177"/>
        <v>147</v>
      </c>
    </row>
    <row r="1500" spans="1:24" x14ac:dyDescent="0.25">
      <c r="A1500" s="2">
        <v>1152</v>
      </c>
      <c r="B1500" s="4" t="s">
        <v>13259</v>
      </c>
      <c r="C1500" s="5"/>
      <c r="D1500" s="5" t="s">
        <v>64</v>
      </c>
      <c r="E1500" s="72" t="s">
        <v>25437</v>
      </c>
      <c r="F1500" s="71">
        <v>52</v>
      </c>
      <c r="G1500" s="52">
        <v>4476</v>
      </c>
      <c r="H1500" s="5" t="s">
        <v>13629</v>
      </c>
      <c r="I1500" s="5">
        <v>5</v>
      </c>
      <c r="J1500" s="72" t="s">
        <v>25437</v>
      </c>
      <c r="K1500" s="71">
        <v>52</v>
      </c>
      <c r="L1500" s="64" t="s">
        <v>24918</v>
      </c>
      <c r="M1500" s="5">
        <v>20</v>
      </c>
      <c r="N1500" s="5">
        <v>1549</v>
      </c>
      <c r="O1500" s="47" t="s">
        <v>21810</v>
      </c>
      <c r="P1500" s="46" t="s">
        <v>25766</v>
      </c>
      <c r="Q1500" s="2" t="str">
        <f t="shared" si="178"/>
        <v>&lt;a href="set03\he\he_november_21,_1911_-_december_11,_1914\death\skaar,_edmund_l_obituary_april_2,_1912_p5_he.pdf"&gt;Skaar, Edmund L&lt;/a&gt;</v>
      </c>
      <c r="T1500" s="39">
        <f t="shared" si="173"/>
        <v>1912</v>
      </c>
      <c r="U1500" s="2">
        <f t="shared" si="174"/>
        <v>4</v>
      </c>
      <c r="V1500" s="2">
        <f t="shared" si="175"/>
        <v>4</v>
      </c>
      <c r="W1500" s="2">
        <f t="shared" si="176"/>
        <v>2</v>
      </c>
      <c r="X1500" s="2">
        <f t="shared" si="177"/>
        <v>134</v>
      </c>
    </row>
    <row r="1501" spans="1:24" x14ac:dyDescent="0.25">
      <c r="A1501" s="2">
        <v>422</v>
      </c>
      <c r="B1501" s="4" t="s">
        <v>13266</v>
      </c>
      <c r="C1501" s="5"/>
      <c r="D1501" s="5" t="s">
        <v>64</v>
      </c>
      <c r="E1501" s="72" t="s">
        <v>25179</v>
      </c>
      <c r="F1501" s="71">
        <v>8</v>
      </c>
      <c r="G1501" s="52">
        <v>4483</v>
      </c>
      <c r="H1501" s="5" t="s">
        <v>13629</v>
      </c>
      <c r="I1501" s="5">
        <v>1</v>
      </c>
      <c r="J1501" s="72" t="s">
        <v>25179</v>
      </c>
      <c r="K1501" s="71">
        <v>8</v>
      </c>
      <c r="L1501" s="64">
        <v>0</v>
      </c>
      <c r="M1501" s="5">
        <v>20</v>
      </c>
      <c r="N1501" s="5">
        <v>1557</v>
      </c>
      <c r="O1501" s="47" t="s">
        <v>21818</v>
      </c>
      <c r="P1501" s="46" t="s">
        <v>25766</v>
      </c>
      <c r="Q1501" s="2" t="str">
        <f t="shared" si="178"/>
        <v>&lt;a href="set03\he\he_november_21,_1911_-_december_11,_1914\death\taxdahl,_myrtle_obituary_april_9,_1912_p1_he.pdf"&gt;Taxdahl, Myrtle&lt;/a&gt;</v>
      </c>
      <c r="T1501" s="39">
        <f t="shared" si="173"/>
        <v>1912</v>
      </c>
      <c r="U1501" s="2">
        <f t="shared" si="174"/>
        <v>4</v>
      </c>
      <c r="V1501" s="2">
        <f t="shared" si="175"/>
        <v>4</v>
      </c>
      <c r="W1501" s="2">
        <f t="shared" si="176"/>
        <v>9</v>
      </c>
      <c r="X1501" s="2">
        <f t="shared" si="177"/>
        <v>134</v>
      </c>
    </row>
    <row r="1502" spans="1:24" x14ac:dyDescent="0.25">
      <c r="A1502" s="2">
        <v>897</v>
      </c>
      <c r="B1502" s="4" t="s">
        <v>5803</v>
      </c>
      <c r="C1502" s="5"/>
      <c r="D1502" s="5" t="s">
        <v>64</v>
      </c>
      <c r="E1502" s="72" t="s">
        <v>24941</v>
      </c>
      <c r="F1502" s="71" t="s">
        <v>25294</v>
      </c>
      <c r="G1502" s="52">
        <v>4483</v>
      </c>
      <c r="H1502" s="5" t="s">
        <v>13629</v>
      </c>
      <c r="I1502" s="5">
        <v>5</v>
      </c>
      <c r="J1502" s="72" t="s">
        <v>24941</v>
      </c>
      <c r="K1502" s="71">
        <v>35</v>
      </c>
      <c r="L1502" s="64" t="s">
        <v>24980</v>
      </c>
      <c r="M1502" s="5">
        <v>20</v>
      </c>
      <c r="N1502" s="5">
        <v>1481</v>
      </c>
      <c r="O1502" s="47" t="s">
        <v>21742</v>
      </c>
      <c r="P1502" s="46" t="s">
        <v>25766</v>
      </c>
      <c r="Q1502" s="2" t="str">
        <f t="shared" si="178"/>
        <v>&lt;a href="set03\he\he_november_21,_1911_-_december_11,_1914\death\anderson,_iver_obituary_april_9,_1912_p5_he.pdf"&gt;Anderson, Iver&lt;/a&gt;</v>
      </c>
      <c r="T1502" s="39">
        <f t="shared" si="173"/>
        <v>1912</v>
      </c>
      <c r="U1502" s="2">
        <f t="shared" si="174"/>
        <v>4</v>
      </c>
      <c r="V1502" s="2">
        <f t="shared" si="175"/>
        <v>4</v>
      </c>
      <c r="W1502" s="2">
        <f t="shared" si="176"/>
        <v>9</v>
      </c>
      <c r="X1502" s="2">
        <f t="shared" si="177"/>
        <v>132</v>
      </c>
    </row>
    <row r="1503" spans="1:24" x14ac:dyDescent="0.25">
      <c r="A1503" s="2">
        <v>2704</v>
      </c>
      <c r="B1503" s="4" t="s">
        <v>13245</v>
      </c>
      <c r="C1503" s="5" t="s">
        <v>13246</v>
      </c>
      <c r="D1503" s="5" t="s">
        <v>64</v>
      </c>
      <c r="E1503" s="72" t="s">
        <v>24886</v>
      </c>
      <c r="F1503" s="71">
        <v>0</v>
      </c>
      <c r="G1503" s="52">
        <v>4490</v>
      </c>
      <c r="H1503" s="5" t="s">
        <v>13629</v>
      </c>
      <c r="I1503" s="5">
        <v>4</v>
      </c>
      <c r="J1503" s="72" t="s">
        <v>24886</v>
      </c>
      <c r="K1503" s="71">
        <v>200</v>
      </c>
      <c r="L1503" s="64">
        <v>0</v>
      </c>
      <c r="M1503" s="5">
        <v>20</v>
      </c>
      <c r="N1503" s="5">
        <v>1536</v>
      </c>
      <c r="O1503" s="47" t="s">
        <v>21797</v>
      </c>
      <c r="P1503" s="46" t="s">
        <v>25766</v>
      </c>
      <c r="Q1503" s="2" t="str">
        <f t="shared" si="178"/>
        <v>&lt;a href="set03\he\he_november_21,_1911_-_december_11,_1914\death\peterson,_mrs_albert_(sarah_lucile_fluke)_obituary_april_16,_1912_p4_he.pdf"&gt;Peterson, Mrs Albert&lt;/a&gt;</v>
      </c>
      <c r="T1503" s="39">
        <f t="shared" si="173"/>
        <v>1912</v>
      </c>
      <c r="U1503" s="2">
        <f t="shared" si="174"/>
        <v>4</v>
      </c>
      <c r="V1503" s="2">
        <f t="shared" si="175"/>
        <v>4</v>
      </c>
      <c r="W1503" s="2">
        <f t="shared" si="176"/>
        <v>16</v>
      </c>
      <c r="X1503" s="2">
        <f t="shared" si="177"/>
        <v>166</v>
      </c>
    </row>
    <row r="1504" spans="1:24" x14ac:dyDescent="0.25">
      <c r="A1504" s="2">
        <v>519</v>
      </c>
      <c r="B1504" s="4" t="s">
        <v>7667</v>
      </c>
      <c r="C1504" s="5"/>
      <c r="D1504" s="5" t="s">
        <v>64</v>
      </c>
      <c r="E1504" s="72" t="s">
        <v>2672</v>
      </c>
      <c r="F1504" s="71">
        <v>16</v>
      </c>
      <c r="G1504" s="52">
        <v>4532</v>
      </c>
      <c r="H1504" s="5" t="s">
        <v>13629</v>
      </c>
      <c r="I1504" s="5">
        <v>1</v>
      </c>
      <c r="J1504" s="72" t="s">
        <v>2672</v>
      </c>
      <c r="K1504" s="71">
        <v>16</v>
      </c>
      <c r="L1504" s="64">
        <v>0</v>
      </c>
      <c r="M1504" s="5">
        <v>20</v>
      </c>
      <c r="N1504" s="5">
        <v>1502</v>
      </c>
      <c r="O1504" s="47" t="s">
        <v>21763</v>
      </c>
      <c r="P1504" s="46" t="s">
        <v>25766</v>
      </c>
      <c r="Q1504" s="2" t="str">
        <f t="shared" si="178"/>
        <v>&lt;a href="set03\he\he_november_21,_1911_-_december_11,_1914\death\herigstad,_theodore_obituary_may_28,_1912_p1_he.pdf"&gt;Herigstad, Theodore&lt;/a&gt;</v>
      </c>
      <c r="T1504" s="39">
        <f t="shared" si="173"/>
        <v>1912</v>
      </c>
      <c r="U1504" s="2">
        <f t="shared" si="174"/>
        <v>5</v>
      </c>
      <c r="V1504" s="2">
        <f t="shared" si="175"/>
        <v>5</v>
      </c>
      <c r="W1504" s="2">
        <f t="shared" si="176"/>
        <v>28</v>
      </c>
      <c r="X1504" s="2">
        <f t="shared" si="177"/>
        <v>141</v>
      </c>
    </row>
    <row r="1505" spans="1:24" x14ac:dyDescent="0.25">
      <c r="A1505" s="2">
        <v>1414</v>
      </c>
      <c r="B1505" s="4" t="s">
        <v>13265</v>
      </c>
      <c r="C1505" s="5"/>
      <c r="D1505" s="5" t="s">
        <v>64</v>
      </c>
      <c r="E1505" s="72">
        <v>0</v>
      </c>
      <c r="F1505" s="71" t="s">
        <v>25296</v>
      </c>
      <c r="G1505" s="52">
        <v>4560</v>
      </c>
      <c r="H1505" s="5" t="s">
        <v>13629</v>
      </c>
      <c r="I1505" s="5">
        <v>5</v>
      </c>
      <c r="J1505" s="72" t="s">
        <v>25676</v>
      </c>
      <c r="K1505" s="71">
        <v>65</v>
      </c>
      <c r="L1505" s="64">
        <v>0</v>
      </c>
      <c r="M1505" s="5">
        <v>20</v>
      </c>
      <c r="N1505" s="5">
        <v>1556</v>
      </c>
      <c r="O1505" s="47" t="s">
        <v>21817</v>
      </c>
      <c r="P1505" s="46" t="s">
        <v>25766</v>
      </c>
      <c r="Q1505" s="2" t="str">
        <f t="shared" si="178"/>
        <v>&lt;a href="set03\he\he_november_21,_1911_-_december_11,_1914\death\stokka,_ole_obituary_june_25,_1912_p5_he.pdf"&gt;Stokka, Ole&lt;/a&gt;</v>
      </c>
      <c r="T1505" s="39">
        <f t="shared" si="173"/>
        <v>1912</v>
      </c>
      <c r="U1505" s="2">
        <f t="shared" si="174"/>
        <v>6</v>
      </c>
      <c r="V1505" s="2">
        <f t="shared" si="175"/>
        <v>6</v>
      </c>
      <c r="W1505" s="2">
        <f t="shared" si="176"/>
        <v>25</v>
      </c>
      <c r="X1505" s="2">
        <f t="shared" si="177"/>
        <v>126</v>
      </c>
    </row>
    <row r="1506" spans="1:24" x14ac:dyDescent="0.25">
      <c r="A1506" s="2">
        <v>632</v>
      </c>
      <c r="B1506" s="4" t="s">
        <v>7645</v>
      </c>
      <c r="C1506" s="5"/>
      <c r="D1506" s="5" t="s">
        <v>64</v>
      </c>
      <c r="E1506" s="72" t="s">
        <v>24910</v>
      </c>
      <c r="F1506" s="71">
        <v>21</v>
      </c>
      <c r="G1506" s="52">
        <v>4567</v>
      </c>
      <c r="H1506" s="5" t="s">
        <v>13629</v>
      </c>
      <c r="I1506" s="5">
        <v>1</v>
      </c>
      <c r="J1506" s="72" t="s">
        <v>24910</v>
      </c>
      <c r="K1506" s="71">
        <v>21</v>
      </c>
      <c r="L1506" s="64">
        <v>0</v>
      </c>
      <c r="M1506" s="5">
        <v>20</v>
      </c>
      <c r="N1506" s="5">
        <v>1483</v>
      </c>
      <c r="O1506" s="47" t="s">
        <v>21744</v>
      </c>
      <c r="P1506" s="46" t="s">
        <v>25766</v>
      </c>
      <c r="Q1506" s="2" t="str">
        <f t="shared" si="178"/>
        <v>&lt;a href="set03\he\he_november_21,_1911_-_december_11,_1914\death\baumgart,_tony_obituary_july_2,_1912_p1_he.pdf"&gt;Baumgart, Tony&lt;/a&gt;</v>
      </c>
      <c r="T1506" s="39">
        <f t="shared" si="173"/>
        <v>1912</v>
      </c>
      <c r="U1506" s="2">
        <f t="shared" si="174"/>
        <v>7</v>
      </c>
      <c r="V1506" s="2">
        <f t="shared" si="175"/>
        <v>7</v>
      </c>
      <c r="W1506" s="2">
        <f t="shared" si="176"/>
        <v>2</v>
      </c>
      <c r="X1506" s="2">
        <f t="shared" si="177"/>
        <v>131</v>
      </c>
    </row>
    <row r="1507" spans="1:24" x14ac:dyDescent="0.25">
      <c r="A1507" s="2">
        <v>2796</v>
      </c>
      <c r="B1507" s="4" t="s">
        <v>13250</v>
      </c>
      <c r="C1507" s="5"/>
      <c r="D1507" s="5" t="s">
        <v>64</v>
      </c>
      <c r="E1507" s="72" t="s">
        <v>8103</v>
      </c>
      <c r="F1507" s="71">
        <v>0</v>
      </c>
      <c r="G1507" s="52">
        <v>4602</v>
      </c>
      <c r="H1507" s="5" t="s">
        <v>13629</v>
      </c>
      <c r="I1507" s="5">
        <v>5</v>
      </c>
      <c r="J1507" s="72" t="s">
        <v>8103</v>
      </c>
      <c r="K1507" s="71">
        <v>200</v>
      </c>
      <c r="L1507" s="64" t="s">
        <v>25433</v>
      </c>
      <c r="M1507" s="5">
        <v>20</v>
      </c>
      <c r="N1507" s="5">
        <v>1540</v>
      </c>
      <c r="O1507" s="47" t="s">
        <v>21801</v>
      </c>
      <c r="P1507" s="46" t="s">
        <v>25766</v>
      </c>
      <c r="Q1507" s="2" t="str">
        <f t="shared" si="178"/>
        <v>&lt;a href="set03\he\he_november_21,_1911_-_december_11,_1914\death\russel,_charles_h_obituary_august_6,_1912_p5_he.pdf"&gt;Russel, Charles H&lt;/a&gt;</v>
      </c>
      <c r="T1507" s="39">
        <f t="shared" si="173"/>
        <v>1912</v>
      </c>
      <c r="U1507" s="2">
        <f t="shared" si="174"/>
        <v>8</v>
      </c>
      <c r="V1507" s="2">
        <f t="shared" si="175"/>
        <v>8</v>
      </c>
      <c r="W1507" s="2">
        <f t="shared" si="176"/>
        <v>6</v>
      </c>
      <c r="X1507" s="2">
        <f t="shared" si="177"/>
        <v>139</v>
      </c>
    </row>
    <row r="1508" spans="1:24" x14ac:dyDescent="0.25">
      <c r="A1508" s="2">
        <v>892</v>
      </c>
      <c r="B1508" s="4" t="s">
        <v>13234</v>
      </c>
      <c r="C1508" s="5"/>
      <c r="D1508" s="5" t="s">
        <v>62</v>
      </c>
      <c r="E1508" s="77">
        <v>0</v>
      </c>
      <c r="F1508" s="71">
        <v>34</v>
      </c>
      <c r="G1508" s="52">
        <v>4616</v>
      </c>
      <c r="H1508" s="5" t="s">
        <v>13629</v>
      </c>
      <c r="I1508" s="5">
        <v>5</v>
      </c>
      <c r="J1508" s="72" t="s">
        <v>25676</v>
      </c>
      <c r="K1508" s="71">
        <v>34</v>
      </c>
      <c r="L1508" s="64" t="s">
        <v>24862</v>
      </c>
      <c r="M1508" s="5">
        <v>20</v>
      </c>
      <c r="N1508" s="5">
        <v>1523</v>
      </c>
      <c r="O1508" s="47" t="s">
        <v>21784</v>
      </c>
      <c r="P1508" s="46" t="s">
        <v>25766</v>
      </c>
      <c r="Q1508" s="2" t="str">
        <f t="shared" si="178"/>
        <v>&lt;a href="set03\he\he_november_21,_1911_-_december_11,_1914\death\miklethun,_mrs._john_l_death_notice_august_20,_1912_p5_he.pdf"&gt;Miklethun, Mrs John L&lt;/a&gt;</v>
      </c>
      <c r="T1508" s="39">
        <f t="shared" si="173"/>
        <v>1912</v>
      </c>
      <c r="U1508" s="2">
        <f t="shared" si="174"/>
        <v>8</v>
      </c>
      <c r="V1508" s="2">
        <f t="shared" si="175"/>
        <v>8</v>
      </c>
      <c r="W1508" s="2">
        <f t="shared" si="176"/>
        <v>20</v>
      </c>
      <c r="X1508" s="2">
        <f t="shared" si="177"/>
        <v>153</v>
      </c>
    </row>
    <row r="1509" spans="1:24" x14ac:dyDescent="0.25">
      <c r="A1509" s="2">
        <v>893</v>
      </c>
      <c r="B1509" s="4" t="s">
        <v>13234</v>
      </c>
      <c r="C1509" s="5" t="s">
        <v>5713</v>
      </c>
      <c r="D1509" s="5" t="s">
        <v>64</v>
      </c>
      <c r="E1509" s="77">
        <v>0</v>
      </c>
      <c r="F1509" s="71">
        <v>34</v>
      </c>
      <c r="G1509" s="52">
        <v>4623</v>
      </c>
      <c r="H1509" s="5" t="s">
        <v>13629</v>
      </c>
      <c r="I1509" s="5">
        <v>5</v>
      </c>
      <c r="J1509" s="72" t="s">
        <v>25676</v>
      </c>
      <c r="K1509" s="71">
        <v>34</v>
      </c>
      <c r="L1509" s="64" t="s">
        <v>24862</v>
      </c>
      <c r="M1509" s="5">
        <v>20</v>
      </c>
      <c r="N1509" s="5">
        <v>1522</v>
      </c>
      <c r="O1509" s="47" t="s">
        <v>21783</v>
      </c>
      <c r="P1509" s="46" t="s">
        <v>25766</v>
      </c>
      <c r="Q1509" s="2" t="str">
        <f t="shared" si="178"/>
        <v>&lt;a href="set03\he\he_november_21,_1911_-_december_11,_1914\death\miklethun,_mrs._john_l_(pederson)_obituary_august_27,_1912_p5_he.pdf"&gt;Miklethun, Mrs John L&lt;/a&gt;</v>
      </c>
      <c r="T1509" s="39">
        <f t="shared" si="173"/>
        <v>1912</v>
      </c>
      <c r="U1509" s="2">
        <f t="shared" si="174"/>
        <v>8</v>
      </c>
      <c r="V1509" s="2">
        <f t="shared" si="175"/>
        <v>8</v>
      </c>
      <c r="W1509" s="2">
        <f t="shared" si="176"/>
        <v>27</v>
      </c>
      <c r="X1509" s="2">
        <f t="shared" si="177"/>
        <v>160</v>
      </c>
    </row>
    <row r="1510" spans="1:24" x14ac:dyDescent="0.25">
      <c r="A1510" s="2">
        <v>598</v>
      </c>
      <c r="B1510" s="4" t="s">
        <v>13235</v>
      </c>
      <c r="C1510" s="5"/>
      <c r="D1510" s="5" t="s">
        <v>64</v>
      </c>
      <c r="E1510" s="72" t="s">
        <v>610</v>
      </c>
      <c r="F1510" s="71">
        <v>19</v>
      </c>
      <c r="G1510" s="52">
        <v>4630</v>
      </c>
      <c r="H1510" s="5" t="s">
        <v>13629</v>
      </c>
      <c r="I1510" s="5">
        <v>5</v>
      </c>
      <c r="J1510" s="72" t="s">
        <v>610</v>
      </c>
      <c r="K1510" s="71">
        <v>19</v>
      </c>
      <c r="L1510" s="64">
        <v>0</v>
      </c>
      <c r="M1510" s="5">
        <v>20</v>
      </c>
      <c r="N1510" s="5">
        <v>1524</v>
      </c>
      <c r="O1510" s="47" t="s">
        <v>21785</v>
      </c>
      <c r="P1510" s="46" t="s">
        <v>25766</v>
      </c>
      <c r="Q1510" s="2" t="str">
        <f t="shared" si="178"/>
        <v>&lt;a href="set03\he\he_november_21,_1911_-_december_11,_1914\death\nierenberg,_fred_obituary_september_3,_1912_p5_he.pdf"&gt;Nierenberg, Fred&lt;/a&gt;</v>
      </c>
      <c r="T1510" s="39">
        <f t="shared" si="173"/>
        <v>1912</v>
      </c>
      <c r="U1510" s="2">
        <f t="shared" si="174"/>
        <v>9</v>
      </c>
      <c r="V1510" s="2">
        <f t="shared" si="175"/>
        <v>9</v>
      </c>
      <c r="W1510" s="2">
        <f t="shared" si="176"/>
        <v>3</v>
      </c>
      <c r="X1510" s="2">
        <f t="shared" si="177"/>
        <v>140</v>
      </c>
    </row>
    <row r="1511" spans="1:24" x14ac:dyDescent="0.25">
      <c r="A1511" s="2">
        <v>1427</v>
      </c>
      <c r="B1511" s="4" t="s">
        <v>13232</v>
      </c>
      <c r="C1511" s="5"/>
      <c r="D1511" s="5" t="s">
        <v>64</v>
      </c>
      <c r="E1511" s="72" t="s">
        <v>24945</v>
      </c>
      <c r="F1511" s="71">
        <v>66</v>
      </c>
      <c r="G1511" s="52">
        <v>4637</v>
      </c>
      <c r="H1511" s="5" t="s">
        <v>13629</v>
      </c>
      <c r="I1511" s="5">
        <v>4</v>
      </c>
      <c r="J1511" s="72" t="s">
        <v>24945</v>
      </c>
      <c r="K1511" s="71">
        <v>66</v>
      </c>
      <c r="L1511" s="64">
        <v>0</v>
      </c>
      <c r="M1511" s="5">
        <v>20</v>
      </c>
      <c r="N1511" s="5">
        <v>1520</v>
      </c>
      <c r="O1511" s="47" t="s">
        <v>21781</v>
      </c>
      <c r="P1511" s="46" t="s">
        <v>25766</v>
      </c>
      <c r="Q1511" s="2" t="str">
        <f t="shared" si="178"/>
        <v>&lt;a href="set03\he\he_november_21,_1911_-_december_11,_1914\death\merriman,_tracy_obituary_september_10,_1912_p4_he.pdf"&gt;Merriman, Tracy&lt;/a&gt;</v>
      </c>
      <c r="T1511" s="39">
        <f t="shared" si="173"/>
        <v>1912</v>
      </c>
      <c r="U1511" s="2">
        <f t="shared" si="174"/>
        <v>9</v>
      </c>
      <c r="V1511" s="2">
        <f t="shared" si="175"/>
        <v>9</v>
      </c>
      <c r="W1511" s="2">
        <f t="shared" si="176"/>
        <v>10</v>
      </c>
      <c r="X1511" s="2">
        <f t="shared" si="177"/>
        <v>139</v>
      </c>
    </row>
    <row r="1512" spans="1:24" x14ac:dyDescent="0.25">
      <c r="A1512" s="2">
        <v>760</v>
      </c>
      <c r="B1512" s="4" t="s">
        <v>13204</v>
      </c>
      <c r="C1512" s="5"/>
      <c r="D1512" s="5" t="s">
        <v>64</v>
      </c>
      <c r="E1512" s="72" t="s">
        <v>632</v>
      </c>
      <c r="F1512" s="71">
        <v>27</v>
      </c>
      <c r="G1512" s="52">
        <v>4665</v>
      </c>
      <c r="H1512" s="5" t="s">
        <v>13629</v>
      </c>
      <c r="I1512" s="5">
        <v>5</v>
      </c>
      <c r="J1512" s="72" t="s">
        <v>632</v>
      </c>
      <c r="K1512" s="71">
        <v>27</v>
      </c>
      <c r="L1512" s="64" t="s">
        <v>25295</v>
      </c>
      <c r="M1512" s="5">
        <v>20</v>
      </c>
      <c r="N1512" s="5">
        <v>1490</v>
      </c>
      <c r="O1512" s="47" t="s">
        <v>21751</v>
      </c>
      <c r="P1512" s="46" t="s">
        <v>25766</v>
      </c>
      <c r="Q1512" s="2" t="str">
        <f t="shared" si="178"/>
        <v>&lt;a href="set03\he\he_november_21,_1911_-_december_11,_1914\death\brusegaard,_carl_i_obituary_october_8,_1912_p5_he.pdf"&gt;Brusegard, Carl I&lt;/a&gt;</v>
      </c>
      <c r="T1512" s="39">
        <f t="shared" si="173"/>
        <v>1912</v>
      </c>
      <c r="U1512" s="2">
        <f t="shared" si="174"/>
        <v>10</v>
      </c>
      <c r="V1512" s="2">
        <f t="shared" si="175"/>
        <v>10</v>
      </c>
      <c r="W1512" s="2">
        <f t="shared" si="176"/>
        <v>8</v>
      </c>
      <c r="X1512" s="2">
        <f t="shared" si="177"/>
        <v>141</v>
      </c>
    </row>
    <row r="1513" spans="1:24" x14ac:dyDescent="0.25">
      <c r="A1513" s="2">
        <v>2699</v>
      </c>
      <c r="B1513" s="4" t="s">
        <v>13240</v>
      </c>
      <c r="C1513" s="5"/>
      <c r="D1513" s="5" t="s">
        <v>64</v>
      </c>
      <c r="E1513" s="72" t="s">
        <v>24886</v>
      </c>
      <c r="F1513" s="71">
        <v>0</v>
      </c>
      <c r="G1513" s="52">
        <v>4665</v>
      </c>
      <c r="H1513" s="5" t="s">
        <v>13629</v>
      </c>
      <c r="I1513" s="5">
        <v>5</v>
      </c>
      <c r="J1513" s="72" t="s">
        <v>24886</v>
      </c>
      <c r="K1513" s="71">
        <v>200</v>
      </c>
      <c r="L1513" s="64">
        <v>0</v>
      </c>
      <c r="M1513" s="5">
        <v>20</v>
      </c>
      <c r="N1513" s="5">
        <v>1530</v>
      </c>
      <c r="O1513" s="47" t="s">
        <v>21791</v>
      </c>
      <c r="P1513" s="46" t="s">
        <v>25766</v>
      </c>
      <c r="Q1513" s="2" t="str">
        <f t="shared" si="178"/>
        <v>&lt;a href="set03\he\he_november_21,_1911_-_december_11,_1914\death\peterson,_christian_obituary_october_8,_1912_p5_he.pdf"&gt;Peterson, Christian&lt;/a&gt;</v>
      </c>
      <c r="T1513" s="39">
        <f t="shared" si="173"/>
        <v>1912</v>
      </c>
      <c r="U1513" s="2">
        <f t="shared" si="174"/>
        <v>10</v>
      </c>
      <c r="V1513" s="2">
        <f t="shared" si="175"/>
        <v>10</v>
      </c>
      <c r="W1513" s="2">
        <f t="shared" si="176"/>
        <v>8</v>
      </c>
      <c r="X1513" s="2">
        <f t="shared" si="177"/>
        <v>144</v>
      </c>
    </row>
    <row r="1514" spans="1:24" x14ac:dyDescent="0.25">
      <c r="A1514" s="2">
        <v>2496</v>
      </c>
      <c r="B1514" s="4" t="s">
        <v>13231</v>
      </c>
      <c r="C1514" s="5"/>
      <c r="D1514" s="5" t="s">
        <v>64</v>
      </c>
      <c r="E1514" s="72" t="s">
        <v>632</v>
      </c>
      <c r="F1514" s="71">
        <v>0</v>
      </c>
      <c r="G1514" s="52">
        <v>4700</v>
      </c>
      <c r="H1514" s="5" t="s">
        <v>13629</v>
      </c>
      <c r="I1514" s="5">
        <v>3</v>
      </c>
      <c r="J1514" s="72" t="s">
        <v>632</v>
      </c>
      <c r="K1514" s="71">
        <v>200</v>
      </c>
      <c r="L1514" s="64">
        <v>0</v>
      </c>
      <c r="M1514" s="5">
        <v>20</v>
      </c>
      <c r="N1514" s="5">
        <v>1519</v>
      </c>
      <c r="O1514" s="47" t="s">
        <v>21780</v>
      </c>
      <c r="P1514" s="46" t="s">
        <v>25766</v>
      </c>
      <c r="Q1514" s="2" t="str">
        <f t="shared" si="178"/>
        <v>&lt;a href="set03\he\he_november_21,_1911_-_december_11,_1914\death\mayne,_col._h_t_obituary_november_12,_1912_p3_he.pdf"&gt;Mayne, Col H T&lt;/a&gt;</v>
      </c>
      <c r="T1514" s="39">
        <f t="shared" si="173"/>
        <v>1912</v>
      </c>
      <c r="U1514" s="2">
        <f t="shared" si="174"/>
        <v>11</v>
      </c>
      <c r="V1514" s="2">
        <f t="shared" si="175"/>
        <v>11</v>
      </c>
      <c r="W1514" s="2">
        <f t="shared" si="176"/>
        <v>12</v>
      </c>
      <c r="X1514" s="2">
        <f t="shared" si="177"/>
        <v>137</v>
      </c>
    </row>
    <row r="1515" spans="1:24" x14ac:dyDescent="0.25">
      <c r="A1515" s="2">
        <v>990</v>
      </c>
      <c r="B1515" s="4" t="s">
        <v>13227</v>
      </c>
      <c r="C1515" s="5"/>
      <c r="D1515" s="5" t="s">
        <v>64</v>
      </c>
      <c r="E1515" s="72" t="s">
        <v>25431</v>
      </c>
      <c r="F1515" s="71">
        <v>42</v>
      </c>
      <c r="G1515" s="52">
        <v>4707</v>
      </c>
      <c r="H1515" s="5" t="s">
        <v>13629</v>
      </c>
      <c r="I1515" s="5">
        <v>5</v>
      </c>
      <c r="J1515" s="72" t="s">
        <v>25431</v>
      </c>
      <c r="K1515" s="71">
        <v>42</v>
      </c>
      <c r="L1515" s="64" t="s">
        <v>25432</v>
      </c>
      <c r="M1515" s="5">
        <v>20</v>
      </c>
      <c r="N1515" s="5">
        <v>1516</v>
      </c>
      <c r="O1515" s="47" t="s">
        <v>21777</v>
      </c>
      <c r="P1515" s="46" t="s">
        <v>25766</v>
      </c>
      <c r="Q1515" s="2" t="str">
        <f t="shared" si="178"/>
        <v>&lt;a href="set03\he\he_november_21,_1911_-_december_11,_1914\death\krag,_mrs._olaus_obituary_november_19,_1912_p5_he.pdf"&gt;Krag, Mrs Olaus&lt;/a&gt;</v>
      </c>
      <c r="T1515" s="39">
        <f t="shared" si="173"/>
        <v>1912</v>
      </c>
      <c r="U1515" s="2">
        <f t="shared" si="174"/>
        <v>11</v>
      </c>
      <c r="V1515" s="2">
        <f t="shared" si="175"/>
        <v>11</v>
      </c>
      <c r="W1515" s="2">
        <f t="shared" si="176"/>
        <v>19</v>
      </c>
      <c r="X1515" s="2">
        <f t="shared" si="177"/>
        <v>139</v>
      </c>
    </row>
    <row r="1516" spans="1:24" x14ac:dyDescent="0.25">
      <c r="A1516" s="2">
        <v>2222</v>
      </c>
      <c r="B1516" s="4" t="s">
        <v>13216</v>
      </c>
      <c r="C1516" s="5"/>
      <c r="D1516" s="5" t="s">
        <v>64</v>
      </c>
      <c r="E1516" s="72" t="s">
        <v>24885</v>
      </c>
      <c r="F1516" s="71">
        <v>0</v>
      </c>
      <c r="G1516" s="52">
        <v>4707</v>
      </c>
      <c r="H1516" s="5" t="s">
        <v>13629</v>
      </c>
      <c r="I1516" s="5">
        <v>5</v>
      </c>
      <c r="J1516" s="72" t="s">
        <v>24885</v>
      </c>
      <c r="K1516" s="71">
        <v>200</v>
      </c>
      <c r="L1516" s="64" t="s">
        <v>24980</v>
      </c>
      <c r="M1516" s="5">
        <v>20</v>
      </c>
      <c r="N1516" s="5">
        <v>1501</v>
      </c>
      <c r="O1516" s="47" t="s">
        <v>21762</v>
      </c>
      <c r="P1516" s="46" t="s">
        <v>25766</v>
      </c>
      <c r="Q1516" s="2" t="str">
        <f t="shared" si="178"/>
        <v>&lt;a href="set03\he\he_november_21,_1911_-_december_11,_1914\death\haugen,_john_obituary_november_19,_1912_p5_he.pdf"&gt;Haugen, John&lt;/a&gt;</v>
      </c>
      <c r="T1516" s="39">
        <f t="shared" si="173"/>
        <v>1912</v>
      </c>
      <c r="U1516" s="2">
        <f t="shared" si="174"/>
        <v>11</v>
      </c>
      <c r="V1516" s="2">
        <f t="shared" si="175"/>
        <v>11</v>
      </c>
      <c r="W1516" s="2">
        <f t="shared" si="176"/>
        <v>19</v>
      </c>
      <c r="X1516" s="2">
        <f t="shared" si="177"/>
        <v>132</v>
      </c>
    </row>
    <row r="1517" spans="1:24" x14ac:dyDescent="0.25">
      <c r="A1517" s="2">
        <v>2754</v>
      </c>
      <c r="B1517" s="4" t="s">
        <v>13247</v>
      </c>
      <c r="C1517" s="5"/>
      <c r="D1517" s="5" t="s">
        <v>64</v>
      </c>
      <c r="E1517" s="72">
        <v>0</v>
      </c>
      <c r="F1517" s="71">
        <v>0</v>
      </c>
      <c r="G1517" s="52">
        <v>4707</v>
      </c>
      <c r="H1517" s="5" t="s">
        <v>13629</v>
      </c>
      <c r="I1517" s="5">
        <v>5</v>
      </c>
      <c r="J1517" s="72" t="s">
        <v>25676</v>
      </c>
      <c r="K1517" s="71">
        <v>200</v>
      </c>
      <c r="L1517" s="64">
        <v>0</v>
      </c>
      <c r="M1517" s="5">
        <v>20</v>
      </c>
      <c r="N1517" s="5">
        <v>1537</v>
      </c>
      <c r="O1517" s="47" t="s">
        <v>21798</v>
      </c>
      <c r="P1517" s="46" t="s">
        <v>25766</v>
      </c>
      <c r="Q1517" s="2" t="str">
        <f t="shared" si="178"/>
        <v>&lt;a href="set03\he\he_november_21,_1911_-_december_11,_1914\death\retzlaff,_mrs._wilhelmina_obituary_november_19,_1912_p5_he.pdf"&gt;Retzlaff, Mrs Wilhelmina&lt;/a&gt;</v>
      </c>
      <c r="T1517" s="39">
        <f t="shared" si="173"/>
        <v>1912</v>
      </c>
      <c r="U1517" s="2">
        <f t="shared" si="174"/>
        <v>11</v>
      </c>
      <c r="V1517" s="2">
        <f t="shared" si="175"/>
        <v>11</v>
      </c>
      <c r="W1517" s="2">
        <f t="shared" si="176"/>
        <v>19</v>
      </c>
      <c r="X1517" s="2">
        <f t="shared" si="177"/>
        <v>157</v>
      </c>
    </row>
    <row r="1518" spans="1:24" x14ac:dyDescent="0.25">
      <c r="A1518" s="2">
        <v>991</v>
      </c>
      <c r="B1518" s="4" t="s">
        <v>13227</v>
      </c>
      <c r="C1518" s="5" t="s">
        <v>13228</v>
      </c>
      <c r="D1518" s="5" t="s">
        <v>64</v>
      </c>
      <c r="E1518" s="72" t="s">
        <v>25431</v>
      </c>
      <c r="F1518" s="71">
        <v>42</v>
      </c>
      <c r="G1518" s="52">
        <v>4714</v>
      </c>
      <c r="H1518" s="5" t="s">
        <v>13629</v>
      </c>
      <c r="I1518" s="5">
        <v>5</v>
      </c>
      <c r="J1518" s="72" t="s">
        <v>25431</v>
      </c>
      <c r="K1518" s="71">
        <v>42</v>
      </c>
      <c r="L1518" s="64" t="s">
        <v>25432</v>
      </c>
      <c r="M1518" s="5">
        <v>20</v>
      </c>
      <c r="N1518" s="5">
        <v>1515</v>
      </c>
      <c r="O1518" s="47" t="s">
        <v>21776</v>
      </c>
      <c r="P1518" s="46" t="s">
        <v>25766</v>
      </c>
      <c r="Q1518" s="2" t="str">
        <f t="shared" si="178"/>
        <v>&lt;a href="set03\he\he_november_21,_1911_-_december_11,_1914\death\krag,_mrs._olaus_(kirsti_herigstad)_obituary_november_26,_1912_p5_he.pdf"&gt;Krag, Mrs Olaus&lt;/a&gt;</v>
      </c>
      <c r="T1518" s="39">
        <f t="shared" si="173"/>
        <v>1912</v>
      </c>
      <c r="U1518" s="2">
        <f t="shared" si="174"/>
        <v>11</v>
      </c>
      <c r="V1518" s="2">
        <f t="shared" si="175"/>
        <v>11</v>
      </c>
      <c r="W1518" s="2">
        <f t="shared" si="176"/>
        <v>26</v>
      </c>
      <c r="X1518" s="2">
        <f t="shared" si="177"/>
        <v>158</v>
      </c>
    </row>
    <row r="1519" spans="1:24" x14ac:dyDescent="0.25">
      <c r="A1519" s="2">
        <v>2667</v>
      </c>
      <c r="B1519" s="4" t="s">
        <v>13237</v>
      </c>
      <c r="C1519" s="5"/>
      <c r="D1519" s="5" t="s">
        <v>62</v>
      </c>
      <c r="E1519" s="72">
        <v>0</v>
      </c>
      <c r="F1519" s="71">
        <v>0</v>
      </c>
      <c r="G1519" s="52">
        <v>4749</v>
      </c>
      <c r="H1519" s="5" t="s">
        <v>13629</v>
      </c>
      <c r="I1519" s="5">
        <v>5</v>
      </c>
      <c r="J1519" s="72" t="s">
        <v>25676</v>
      </c>
      <c r="K1519" s="71">
        <v>200</v>
      </c>
      <c r="L1519" s="64">
        <v>0</v>
      </c>
      <c r="M1519" s="5">
        <v>20</v>
      </c>
      <c r="N1519" s="5">
        <v>1527</v>
      </c>
      <c r="O1519" s="47" t="s">
        <v>21788</v>
      </c>
      <c r="P1519" s="46" t="s">
        <v>25766</v>
      </c>
      <c r="Q1519" s="2" t="str">
        <f t="shared" si="178"/>
        <v>&lt;a href="set03\he\he_november_21,_1911_-_december_11,_1914\death\ott,_mrs._james_death_notice_december_31,_1912_p5_he.pdf"&gt;Ott, Mrs James&lt;/a&gt;</v>
      </c>
      <c r="T1519" s="39">
        <f t="shared" si="173"/>
        <v>1912</v>
      </c>
      <c r="U1519" s="2">
        <f t="shared" si="174"/>
        <v>12</v>
      </c>
      <c r="V1519" s="2">
        <f t="shared" si="175"/>
        <v>12</v>
      </c>
      <c r="W1519" s="2">
        <f t="shared" si="176"/>
        <v>31</v>
      </c>
      <c r="X1519" s="2">
        <f t="shared" si="177"/>
        <v>141</v>
      </c>
    </row>
    <row r="1520" spans="1:24" x14ac:dyDescent="0.25">
      <c r="A1520" s="2">
        <v>1722</v>
      </c>
      <c r="B1520" s="4" t="s">
        <v>13199</v>
      </c>
      <c r="C1520" s="5"/>
      <c r="D1520" s="5" t="s">
        <v>62</v>
      </c>
      <c r="E1520" s="72">
        <v>0</v>
      </c>
      <c r="F1520" s="71" t="s">
        <v>25424</v>
      </c>
      <c r="G1520" s="52">
        <v>4756</v>
      </c>
      <c r="H1520" s="5" t="s">
        <v>13629</v>
      </c>
      <c r="I1520" s="5">
        <v>5</v>
      </c>
      <c r="J1520" s="72" t="s">
        <v>25676</v>
      </c>
      <c r="K1520" s="71">
        <v>84</v>
      </c>
      <c r="L1520" s="64">
        <v>0</v>
      </c>
      <c r="M1520" s="5">
        <v>20</v>
      </c>
      <c r="N1520" s="5">
        <v>1482</v>
      </c>
      <c r="O1520" s="47" t="s">
        <v>21743</v>
      </c>
      <c r="P1520" s="46" t="s">
        <v>25766</v>
      </c>
      <c r="Q1520" s="2" t="str">
        <f t="shared" si="178"/>
        <v>&lt;a href="set03\he\he_november_21,_1911_-_december_11,_1914\death\ayrea,_mr._father_of_e_m_death_notice_january_7,_1913_p5_he.pdf"&gt;Ayrea, Mr Father of E M&lt;/a&gt;</v>
      </c>
      <c r="T1520" s="39">
        <f t="shared" si="173"/>
        <v>1913</v>
      </c>
      <c r="U1520" s="2">
        <f t="shared" si="174"/>
        <v>1</v>
      </c>
      <c r="V1520" s="2">
        <f t="shared" si="175"/>
        <v>1</v>
      </c>
      <c r="W1520" s="2">
        <f t="shared" si="176"/>
        <v>7</v>
      </c>
      <c r="X1520" s="2">
        <f t="shared" si="177"/>
        <v>157</v>
      </c>
    </row>
    <row r="1521" spans="1:24" x14ac:dyDescent="0.25">
      <c r="A1521" s="2">
        <v>2095</v>
      </c>
      <c r="B1521" s="4" t="s">
        <v>13209</v>
      </c>
      <c r="C1521" s="5"/>
      <c r="D1521" s="5" t="s">
        <v>64</v>
      </c>
      <c r="E1521" s="72">
        <v>0</v>
      </c>
      <c r="F1521" s="71">
        <v>0</v>
      </c>
      <c r="G1521" s="52">
        <v>4769</v>
      </c>
      <c r="H1521" s="5" t="s">
        <v>13629</v>
      </c>
      <c r="I1521" s="5">
        <v>5</v>
      </c>
      <c r="J1521" s="72" t="s">
        <v>25676</v>
      </c>
      <c r="K1521" s="71">
        <v>200</v>
      </c>
      <c r="L1521" s="64">
        <v>0</v>
      </c>
      <c r="M1521" s="5">
        <v>20</v>
      </c>
      <c r="N1521" s="5">
        <v>1495</v>
      </c>
      <c r="O1521" s="47" t="s">
        <v>21756</v>
      </c>
      <c r="P1521" s="46" t="s">
        <v>25766</v>
      </c>
      <c r="Q1521" s="2" t="str">
        <f t="shared" si="178"/>
        <v>&lt;a href="set03\he\he_november_21,_1911_-_december_11,_1914\death\erickson,_erick_obituary_january_20,_1913_p5_he.pdf"&gt;Erickson, Erick&lt;/a&gt;</v>
      </c>
      <c r="T1521" s="39">
        <f t="shared" si="173"/>
        <v>1913</v>
      </c>
      <c r="U1521" s="2">
        <f t="shared" si="174"/>
        <v>1</v>
      </c>
      <c r="V1521" s="2">
        <f t="shared" si="175"/>
        <v>1</v>
      </c>
      <c r="W1521" s="2">
        <f t="shared" si="176"/>
        <v>20</v>
      </c>
      <c r="X1521" s="2">
        <f t="shared" si="177"/>
        <v>137</v>
      </c>
    </row>
    <row r="1522" spans="1:24" x14ac:dyDescent="0.25">
      <c r="A1522" s="2">
        <v>2336</v>
      </c>
      <c r="B1522" s="4" t="s">
        <v>13224</v>
      </c>
      <c r="C1522" s="5"/>
      <c r="D1522" s="5" t="s">
        <v>62</v>
      </c>
      <c r="E1522" s="72" t="s">
        <v>632</v>
      </c>
      <c r="F1522" s="71">
        <v>0</v>
      </c>
      <c r="G1522" s="52">
        <v>4769</v>
      </c>
      <c r="H1522" s="5" t="s">
        <v>13629</v>
      </c>
      <c r="I1522" s="5">
        <v>5</v>
      </c>
      <c r="J1522" s="72" t="s">
        <v>632</v>
      </c>
      <c r="K1522" s="71">
        <v>200</v>
      </c>
      <c r="L1522" s="64">
        <v>0</v>
      </c>
      <c r="M1522" s="5">
        <v>20</v>
      </c>
      <c r="N1522" s="5">
        <v>1510</v>
      </c>
      <c r="O1522" s="47" t="s">
        <v>21771</v>
      </c>
      <c r="P1522" s="46" t="s">
        <v>25766</v>
      </c>
      <c r="Q1522" s="2" t="str">
        <f t="shared" si="178"/>
        <v>&lt;a href="set03\he\he_november_21,_1911_-_december_11,_1914\death\johnson,_mrs._elling_death_notice_january_20,_1913_p5_he.pdf"&gt;Johnson, Mrs Elling&lt;/a&gt;</v>
      </c>
      <c r="T1522" s="39">
        <f t="shared" ref="T1522:T1585" si="179">YEAR(G1522)</f>
        <v>1913</v>
      </c>
      <c r="U1522" s="2">
        <f t="shared" ref="U1522:U1585" si="180">MONTH(G1522)</f>
        <v>1</v>
      </c>
      <c r="V1522" s="2">
        <f t="shared" ref="V1522:V1585" si="181">U1522</f>
        <v>1</v>
      </c>
      <c r="W1522" s="2">
        <f t="shared" ref="W1522:W1585" si="182">DAY(G1522)</f>
        <v>20</v>
      </c>
      <c r="X1522" s="2">
        <f t="shared" si="177"/>
        <v>150</v>
      </c>
    </row>
    <row r="1523" spans="1:24" x14ac:dyDescent="0.25">
      <c r="A1523" s="2">
        <v>2816</v>
      </c>
      <c r="B1523" s="4" t="s">
        <v>13255</v>
      </c>
      <c r="C1523" s="5"/>
      <c r="D1523" s="5" t="s">
        <v>64</v>
      </c>
      <c r="E1523" s="72" t="s">
        <v>25434</v>
      </c>
      <c r="F1523" s="71">
        <v>0</v>
      </c>
      <c r="G1523" s="52">
        <v>4777</v>
      </c>
      <c r="H1523" s="5" t="s">
        <v>13629</v>
      </c>
      <c r="I1523" s="5">
        <v>5</v>
      </c>
      <c r="J1523" s="72" t="s">
        <v>25434</v>
      </c>
      <c r="K1523" s="71">
        <v>200</v>
      </c>
      <c r="L1523" s="64">
        <v>0</v>
      </c>
      <c r="M1523" s="5">
        <v>20</v>
      </c>
      <c r="N1523" s="5">
        <v>1545</v>
      </c>
      <c r="O1523" s="47" t="s">
        <v>21806</v>
      </c>
      <c r="P1523" s="46" t="s">
        <v>25766</v>
      </c>
      <c r="Q1523" s="2" t="str">
        <f t="shared" si="178"/>
        <v>&lt;a href="set03\he\he_november_21,_1911_-_december_11,_1914\death\sayre,_s_ben_obituary_january_28,_1913_p5_he.pdf"&gt;Sayre, S Ben&lt;/a&gt;</v>
      </c>
      <c r="T1523" s="39">
        <f t="shared" si="179"/>
        <v>1913</v>
      </c>
      <c r="U1523" s="2">
        <f t="shared" si="180"/>
        <v>1</v>
      </c>
      <c r="V1523" s="2">
        <f t="shared" si="181"/>
        <v>1</v>
      </c>
      <c r="W1523" s="2">
        <f t="shared" si="182"/>
        <v>28</v>
      </c>
      <c r="X1523" s="2">
        <f t="shared" si="177"/>
        <v>131</v>
      </c>
    </row>
    <row r="1524" spans="1:24" x14ac:dyDescent="0.25">
      <c r="A1524" s="2">
        <v>2445</v>
      </c>
      <c r="B1524" s="4" t="s">
        <v>13230</v>
      </c>
      <c r="C1524" s="5"/>
      <c r="D1524" s="5" t="s">
        <v>64</v>
      </c>
      <c r="E1524" s="72" t="s">
        <v>632</v>
      </c>
      <c r="F1524" s="71">
        <v>0</v>
      </c>
      <c r="G1524" s="52">
        <v>4784</v>
      </c>
      <c r="H1524" s="5" t="s">
        <v>13629</v>
      </c>
      <c r="I1524" s="5">
        <v>5</v>
      </c>
      <c r="J1524" s="72" t="s">
        <v>632</v>
      </c>
      <c r="K1524" s="71">
        <v>200</v>
      </c>
      <c r="L1524" s="64" t="s">
        <v>24889</v>
      </c>
      <c r="M1524" s="5">
        <v>20</v>
      </c>
      <c r="N1524" s="5">
        <v>1518</v>
      </c>
      <c r="O1524" s="47" t="s">
        <v>21779</v>
      </c>
      <c r="P1524" s="46" t="s">
        <v>25766</v>
      </c>
      <c r="Q1524" s="2" t="str">
        <f t="shared" si="178"/>
        <v>&lt;a href="set03\he\he_november_21,_1911_-_december_11,_1914\death\lima,_mrs._peter_obituary_february_4,_1913_p5_he.pdf"&gt;Lima, Mrs Peter&lt;/a&gt;</v>
      </c>
      <c r="T1524" s="39">
        <f t="shared" si="179"/>
        <v>1913</v>
      </c>
      <c r="U1524" s="2">
        <f t="shared" si="180"/>
        <v>2</v>
      </c>
      <c r="V1524" s="2">
        <f t="shared" si="181"/>
        <v>2</v>
      </c>
      <c r="W1524" s="2">
        <f t="shared" si="182"/>
        <v>4</v>
      </c>
      <c r="X1524" s="2">
        <f t="shared" si="177"/>
        <v>138</v>
      </c>
    </row>
    <row r="1525" spans="1:24" x14ac:dyDescent="0.25">
      <c r="A1525" s="2">
        <v>1350</v>
      </c>
      <c r="B1525" s="4" t="s">
        <v>7674</v>
      </c>
      <c r="C1525" s="5"/>
      <c r="D1525" s="5" t="s">
        <v>62</v>
      </c>
      <c r="E1525" s="72" t="s">
        <v>13510</v>
      </c>
      <c r="F1525" s="71">
        <v>63</v>
      </c>
      <c r="G1525" s="52">
        <v>4798</v>
      </c>
      <c r="H1525" s="5" t="s">
        <v>13629</v>
      </c>
      <c r="I1525" s="5">
        <v>5</v>
      </c>
      <c r="J1525" s="72" t="s">
        <v>13510</v>
      </c>
      <c r="K1525" s="71">
        <v>63</v>
      </c>
      <c r="L1525" s="64">
        <v>0</v>
      </c>
      <c r="M1525" s="5">
        <v>20</v>
      </c>
      <c r="N1525" s="5">
        <v>1513</v>
      </c>
      <c r="O1525" s="47" t="s">
        <v>21774</v>
      </c>
      <c r="P1525" s="46" t="s">
        <v>25766</v>
      </c>
      <c r="Q1525" s="2" t="str">
        <f t="shared" si="178"/>
        <v>&lt;a href="set03\he\he_november_21,_1911_-_december_11,_1914\death\kalvik,_knut_death_notice_february_18,_1913_p5_he.pdf"&gt;Kalvik, Knut&lt;/a&gt;</v>
      </c>
      <c r="T1525" s="39">
        <f t="shared" si="179"/>
        <v>1913</v>
      </c>
      <c r="U1525" s="2">
        <f t="shared" si="180"/>
        <v>2</v>
      </c>
      <c r="V1525" s="2">
        <f t="shared" si="181"/>
        <v>2</v>
      </c>
      <c r="W1525" s="2">
        <f t="shared" si="182"/>
        <v>18</v>
      </c>
      <c r="X1525" s="2">
        <f t="shared" si="177"/>
        <v>136</v>
      </c>
    </row>
    <row r="1526" spans="1:24" x14ac:dyDescent="0.25">
      <c r="A1526" s="2">
        <v>47</v>
      </c>
      <c r="B1526" s="4" t="s">
        <v>13221</v>
      </c>
      <c r="C1526" s="5"/>
      <c r="D1526" s="5" t="s">
        <v>62</v>
      </c>
      <c r="E1526" s="72" t="s">
        <v>25367</v>
      </c>
      <c r="F1526" s="71" t="s">
        <v>24881</v>
      </c>
      <c r="G1526" s="52">
        <v>4854</v>
      </c>
      <c r="H1526" s="5" t="s">
        <v>13629</v>
      </c>
      <c r="I1526" s="5">
        <v>5</v>
      </c>
      <c r="J1526" s="72" t="s">
        <v>25367</v>
      </c>
      <c r="K1526" s="71">
        <v>0</v>
      </c>
      <c r="L1526" s="64">
        <v>0</v>
      </c>
      <c r="M1526" s="5">
        <v>20</v>
      </c>
      <c r="N1526" s="5">
        <v>1507</v>
      </c>
      <c r="O1526" s="47" t="s">
        <v>21768</v>
      </c>
      <c r="P1526" s="46" t="s">
        <v>25766</v>
      </c>
      <c r="Q1526" s="2" t="str">
        <f t="shared" si="178"/>
        <v>&lt;a href="set03\he\he_november_21,_1911_-_december_11,_1914\death\idland,_child_of_aadne_death_notice_april_15,_1913_p5_he.pdf"&gt;Idland, Child of Aadne&lt;/a&gt;</v>
      </c>
      <c r="T1526" s="39">
        <f t="shared" si="179"/>
        <v>1913</v>
      </c>
      <c r="U1526" s="2">
        <f t="shared" si="180"/>
        <v>4</v>
      </c>
      <c r="V1526" s="2">
        <f t="shared" si="181"/>
        <v>4</v>
      </c>
      <c r="W1526" s="2">
        <f t="shared" si="182"/>
        <v>15</v>
      </c>
      <c r="X1526" s="2">
        <f t="shared" si="177"/>
        <v>153</v>
      </c>
    </row>
    <row r="1527" spans="1:24" x14ac:dyDescent="0.25">
      <c r="A1527" s="2">
        <v>1083</v>
      </c>
      <c r="B1527" s="4" t="s">
        <v>13271</v>
      </c>
      <c r="C1527" s="5"/>
      <c r="D1527" s="5" t="s">
        <v>64</v>
      </c>
      <c r="E1527" s="72">
        <v>0</v>
      </c>
      <c r="F1527" s="71">
        <v>48</v>
      </c>
      <c r="G1527" s="52">
        <v>4868</v>
      </c>
      <c r="H1527" s="5" t="s">
        <v>13629</v>
      </c>
      <c r="I1527" s="5">
        <v>5</v>
      </c>
      <c r="J1527" s="72" t="s">
        <v>25676</v>
      </c>
      <c r="K1527" s="71">
        <v>48</v>
      </c>
      <c r="L1527" s="64">
        <v>0</v>
      </c>
      <c r="M1527" s="5">
        <v>20</v>
      </c>
      <c r="N1527" s="5">
        <v>1564</v>
      </c>
      <c r="O1527" s="47" t="s">
        <v>21825</v>
      </c>
      <c r="P1527" s="46" t="s">
        <v>25766</v>
      </c>
      <c r="Q1527" s="2" t="str">
        <f t="shared" si="178"/>
        <v>&lt;a href="set03\he\he_november_21,_1911_-_december_11,_1914\death\windingland,_mrs._anna_obituary_april_29,_1913_p5_he.pdf"&gt;Windingland, Mrs Anna&lt;/a&gt;</v>
      </c>
      <c r="T1527" s="39">
        <f t="shared" si="179"/>
        <v>1913</v>
      </c>
      <c r="U1527" s="2">
        <f t="shared" si="180"/>
        <v>4</v>
      </c>
      <c r="V1527" s="2">
        <f t="shared" si="181"/>
        <v>4</v>
      </c>
      <c r="W1527" s="2">
        <f t="shared" si="182"/>
        <v>29</v>
      </c>
      <c r="X1527" s="2">
        <f t="shared" si="177"/>
        <v>148</v>
      </c>
    </row>
    <row r="1528" spans="1:24" x14ac:dyDescent="0.25">
      <c r="A1528" s="2">
        <v>638</v>
      </c>
      <c r="B1528" s="4" t="s">
        <v>13217</v>
      </c>
      <c r="C1528" s="5"/>
      <c r="D1528" s="5" t="s">
        <v>62</v>
      </c>
      <c r="E1528" s="72" t="s">
        <v>632</v>
      </c>
      <c r="F1528" s="71">
        <v>21</v>
      </c>
      <c r="G1528" s="52">
        <v>4875</v>
      </c>
      <c r="H1528" s="5" t="s">
        <v>13629</v>
      </c>
      <c r="I1528" s="5">
        <v>5</v>
      </c>
      <c r="J1528" s="72" t="s">
        <v>632</v>
      </c>
      <c r="K1528" s="71">
        <v>21</v>
      </c>
      <c r="L1528" s="64">
        <v>0</v>
      </c>
      <c r="M1528" s="5">
        <v>20</v>
      </c>
      <c r="N1528" s="5">
        <v>1503</v>
      </c>
      <c r="O1528" s="47" t="s">
        <v>21764</v>
      </c>
      <c r="P1528" s="46" t="s">
        <v>25766</v>
      </c>
      <c r="Q1528" s="2" t="str">
        <f t="shared" si="178"/>
        <v>&lt;a href="set03\he\he_november_21,_1911_-_december_11,_1914\death\hoffman,_selma_death_notice_may_6,_1913_p5_he.pdf"&gt;Hoffman, Selma&lt;/a&gt;</v>
      </c>
      <c r="T1528" s="39">
        <f t="shared" si="179"/>
        <v>1913</v>
      </c>
      <c r="U1528" s="2">
        <f t="shared" si="180"/>
        <v>5</v>
      </c>
      <c r="V1528" s="2">
        <f t="shared" si="181"/>
        <v>5</v>
      </c>
      <c r="W1528" s="2">
        <f t="shared" si="182"/>
        <v>6</v>
      </c>
      <c r="X1528" s="2">
        <f t="shared" si="177"/>
        <v>134</v>
      </c>
    </row>
    <row r="1529" spans="1:24" x14ac:dyDescent="0.25">
      <c r="A1529" s="2">
        <v>639</v>
      </c>
      <c r="B1529" s="4" t="s">
        <v>13217</v>
      </c>
      <c r="C1529" s="5"/>
      <c r="D1529" s="5" t="s">
        <v>64</v>
      </c>
      <c r="E1529" s="72" t="s">
        <v>632</v>
      </c>
      <c r="F1529" s="71">
        <v>21</v>
      </c>
      <c r="G1529" s="52">
        <v>4882</v>
      </c>
      <c r="H1529" s="5" t="s">
        <v>13629</v>
      </c>
      <c r="I1529" s="5">
        <v>5</v>
      </c>
      <c r="J1529" s="72" t="s">
        <v>632</v>
      </c>
      <c r="K1529" s="71">
        <v>21</v>
      </c>
      <c r="L1529" s="64">
        <v>0</v>
      </c>
      <c r="M1529" s="5">
        <v>20</v>
      </c>
      <c r="N1529" s="5">
        <v>1504</v>
      </c>
      <c r="O1529" s="47" t="s">
        <v>21765</v>
      </c>
      <c r="P1529" s="46" t="s">
        <v>25766</v>
      </c>
      <c r="Q1529" s="2" t="str">
        <f t="shared" si="178"/>
        <v>&lt;a href="set03\he\he_november_21,_1911_-_december_11,_1914\death\hoffman,_selma_obituary_may_13,_1913_p5_he.pdf"&gt;Hoffman, Selma&lt;/a&gt;</v>
      </c>
      <c r="T1529" s="39">
        <f t="shared" si="179"/>
        <v>1913</v>
      </c>
      <c r="U1529" s="2">
        <f t="shared" si="180"/>
        <v>5</v>
      </c>
      <c r="V1529" s="2">
        <f t="shared" si="181"/>
        <v>5</v>
      </c>
      <c r="W1529" s="2">
        <f t="shared" si="182"/>
        <v>13</v>
      </c>
      <c r="X1529" s="2">
        <f t="shared" si="177"/>
        <v>131</v>
      </c>
    </row>
    <row r="1530" spans="1:24" x14ac:dyDescent="0.25">
      <c r="A1530" s="2">
        <v>1439</v>
      </c>
      <c r="B1530" s="4" t="s">
        <v>13214</v>
      </c>
      <c r="C1530" s="5"/>
      <c r="D1530" s="5" t="s">
        <v>64</v>
      </c>
      <c r="E1530" s="72">
        <v>0</v>
      </c>
      <c r="F1530" s="71" t="s">
        <v>25428</v>
      </c>
      <c r="G1530" s="52">
        <v>4896</v>
      </c>
      <c r="H1530" s="5" t="s">
        <v>13629</v>
      </c>
      <c r="I1530" s="5">
        <v>1</v>
      </c>
      <c r="J1530" s="72" t="s">
        <v>25676</v>
      </c>
      <c r="K1530" s="71">
        <v>67</v>
      </c>
      <c r="L1530" s="64">
        <v>0</v>
      </c>
      <c r="M1530" s="5">
        <v>20</v>
      </c>
      <c r="N1530" s="5">
        <v>1499</v>
      </c>
      <c r="O1530" s="47" t="s">
        <v>21760</v>
      </c>
      <c r="P1530" s="46" t="s">
        <v>25766</v>
      </c>
      <c r="Q1530" s="2" t="str">
        <f t="shared" si="178"/>
        <v>&lt;a href="set03\he\he_november_21,_1911_-_december_11,_1914\death\guthrie,_archibald_obituary_may_27,_1913_p1_he.pdf"&gt;Guthrie, Archibald&lt;/a&gt;</v>
      </c>
      <c r="T1530" s="39">
        <f t="shared" si="179"/>
        <v>1913</v>
      </c>
      <c r="U1530" s="2">
        <f t="shared" si="180"/>
        <v>5</v>
      </c>
      <c r="V1530" s="2">
        <f t="shared" si="181"/>
        <v>5</v>
      </c>
      <c r="W1530" s="2">
        <f t="shared" si="182"/>
        <v>27</v>
      </c>
      <c r="X1530" s="2">
        <f t="shared" si="177"/>
        <v>139</v>
      </c>
    </row>
    <row r="1531" spans="1:24" x14ac:dyDescent="0.25">
      <c r="A1531" s="2">
        <v>843</v>
      </c>
      <c r="B1531" s="4" t="s">
        <v>13257</v>
      </c>
      <c r="C1531" s="5"/>
      <c r="D1531" s="5" t="s">
        <v>62</v>
      </c>
      <c r="E1531" s="72" t="s">
        <v>25436</v>
      </c>
      <c r="F1531" s="71">
        <v>30</v>
      </c>
      <c r="G1531" s="52">
        <v>4903</v>
      </c>
      <c r="H1531" s="5" t="s">
        <v>13629</v>
      </c>
      <c r="I1531" s="5">
        <v>5</v>
      </c>
      <c r="J1531" s="72" t="s">
        <v>25436</v>
      </c>
      <c r="K1531" s="71">
        <v>30</v>
      </c>
      <c r="L1531" s="64" t="s">
        <v>24912</v>
      </c>
      <c r="M1531" s="5">
        <v>20</v>
      </c>
      <c r="N1531" s="5">
        <v>1548</v>
      </c>
      <c r="O1531" s="47" t="s">
        <v>21809</v>
      </c>
      <c r="P1531" s="46" t="s">
        <v>25766</v>
      </c>
      <c r="Q1531" s="2" t="str">
        <f t="shared" si="178"/>
        <v>&lt;a href="set03\he\he_november_21,_1911_-_december_11,_1914\death\sinclair,_mrs._w_d_death_notice_june_3,_1913_p5_he.pdf"&gt;Sinclair, Mrs W D&lt;/a&gt;</v>
      </c>
      <c r="T1531" s="39">
        <f t="shared" si="179"/>
        <v>1913</v>
      </c>
      <c r="U1531" s="2">
        <f t="shared" si="180"/>
        <v>6</v>
      </c>
      <c r="V1531" s="2">
        <f t="shared" si="181"/>
        <v>6</v>
      </c>
      <c r="W1531" s="2">
        <f t="shared" si="182"/>
        <v>3</v>
      </c>
      <c r="X1531" s="2">
        <f t="shared" si="177"/>
        <v>142</v>
      </c>
    </row>
    <row r="1532" spans="1:24" x14ac:dyDescent="0.25">
      <c r="A1532" s="2">
        <v>79</v>
      </c>
      <c r="B1532" s="4" t="s">
        <v>13244</v>
      </c>
      <c r="C1532" s="5"/>
      <c r="D1532" s="5" t="s">
        <v>64</v>
      </c>
      <c r="E1532" s="72">
        <v>0</v>
      </c>
      <c r="F1532" s="71" t="s">
        <v>24881</v>
      </c>
      <c r="G1532" s="52">
        <v>4910</v>
      </c>
      <c r="H1532" s="5" t="s">
        <v>13629</v>
      </c>
      <c r="I1532" s="5">
        <v>5</v>
      </c>
      <c r="J1532" s="72" t="s">
        <v>25676</v>
      </c>
      <c r="K1532" s="71">
        <v>0</v>
      </c>
      <c r="L1532" s="64">
        <v>0</v>
      </c>
      <c r="M1532" s="5">
        <v>20</v>
      </c>
      <c r="N1532" s="5">
        <v>1533</v>
      </c>
      <c r="O1532" s="47" t="s">
        <v>21794</v>
      </c>
      <c r="P1532" s="46" t="s">
        <v>25766</v>
      </c>
      <c r="Q1532" s="2" t="str">
        <f t="shared" si="178"/>
        <v>&lt;a href="set03\he\he_november_21,_1911_-_december_11,_1914\death\peterson,_gladys_dau_of_syver_obituary_june_10,_1913_p5_he.pdf"&gt;Peterson, Gladys Dau of Syver&lt;/a&gt;</v>
      </c>
      <c r="T1532" s="39">
        <f t="shared" si="179"/>
        <v>1913</v>
      </c>
      <c r="U1532" s="2">
        <f t="shared" si="180"/>
        <v>6</v>
      </c>
      <c r="V1532" s="2">
        <f t="shared" si="181"/>
        <v>6</v>
      </c>
      <c r="W1532" s="2">
        <f t="shared" si="182"/>
        <v>10</v>
      </c>
      <c r="X1532" s="2">
        <f t="shared" si="177"/>
        <v>162</v>
      </c>
    </row>
    <row r="1533" spans="1:24" x14ac:dyDescent="0.25">
      <c r="A1533" s="2">
        <v>612</v>
      </c>
      <c r="B1533" s="4" t="s">
        <v>13207</v>
      </c>
      <c r="C1533" s="5"/>
      <c r="D1533" s="5" t="s">
        <v>62</v>
      </c>
      <c r="E1533" s="72" t="s">
        <v>25139</v>
      </c>
      <c r="F1533" s="71" t="s">
        <v>25426</v>
      </c>
      <c r="G1533" s="52">
        <v>4910</v>
      </c>
      <c r="H1533" s="5" t="s">
        <v>13629</v>
      </c>
      <c r="I1533" s="5">
        <v>1</v>
      </c>
      <c r="J1533" s="72" t="s">
        <v>25139</v>
      </c>
      <c r="K1533" s="71">
        <v>20</v>
      </c>
      <c r="L1533" s="64">
        <v>0</v>
      </c>
      <c r="M1533" s="5">
        <v>20</v>
      </c>
      <c r="N1533" s="5">
        <v>1493</v>
      </c>
      <c r="O1533" s="47" t="s">
        <v>21754</v>
      </c>
      <c r="P1533" s="46" t="s">
        <v>25766</v>
      </c>
      <c r="Q1533" s="2" t="str">
        <f t="shared" si="178"/>
        <v>&lt;a href="set03\he\he_november_21,_1911_-_december_11,_1914\death\cutsforth,_manly_death_notice_june_10,_1913_p1_he.pdf"&gt;Cutsforth, Manly&lt;/a&gt;</v>
      </c>
      <c r="T1533" s="39">
        <f t="shared" si="179"/>
        <v>1913</v>
      </c>
      <c r="U1533" s="2">
        <f t="shared" si="180"/>
        <v>6</v>
      </c>
      <c r="V1533" s="2">
        <f t="shared" si="181"/>
        <v>6</v>
      </c>
      <c r="W1533" s="2">
        <f t="shared" si="182"/>
        <v>10</v>
      </c>
      <c r="X1533" s="2">
        <f t="shared" si="177"/>
        <v>140</v>
      </c>
    </row>
    <row r="1534" spans="1:24" x14ac:dyDescent="0.25">
      <c r="A1534" s="2">
        <v>844</v>
      </c>
      <c r="B1534" s="4" t="s">
        <v>13257</v>
      </c>
      <c r="C1534" s="5" t="s">
        <v>13258</v>
      </c>
      <c r="D1534" s="5" t="s">
        <v>64</v>
      </c>
      <c r="E1534" s="72" t="s">
        <v>25436</v>
      </c>
      <c r="F1534" s="71">
        <v>30</v>
      </c>
      <c r="G1534" s="52">
        <v>4910</v>
      </c>
      <c r="H1534" s="5" t="s">
        <v>13629</v>
      </c>
      <c r="I1534" s="5">
        <v>5</v>
      </c>
      <c r="J1534" s="72" t="s">
        <v>25436</v>
      </c>
      <c r="K1534" s="71">
        <v>30</v>
      </c>
      <c r="L1534" s="64" t="s">
        <v>24912</v>
      </c>
      <c r="M1534" s="5">
        <v>20</v>
      </c>
      <c r="N1534" s="5">
        <v>1547</v>
      </c>
      <c r="O1534" s="47" t="s">
        <v>21808</v>
      </c>
      <c r="P1534" s="46" t="s">
        <v>25766</v>
      </c>
      <c r="Q1534" s="2" t="str">
        <f t="shared" si="178"/>
        <v>&lt;a href="set03\he\he_november_21,_1911_-_december_11,_1914\death\sinclair,_mrs._w_d_(ethel)_obituary_june_10,_1913_p5_he.pdf"&gt;Sinclair, Mrs W D&lt;/a&gt;</v>
      </c>
      <c r="T1534" s="39">
        <f t="shared" si="179"/>
        <v>1913</v>
      </c>
      <c r="U1534" s="2">
        <f t="shared" si="180"/>
        <v>6</v>
      </c>
      <c r="V1534" s="2">
        <f t="shared" si="181"/>
        <v>6</v>
      </c>
      <c r="W1534" s="2">
        <f t="shared" si="182"/>
        <v>10</v>
      </c>
      <c r="X1534" s="2">
        <f t="shared" si="177"/>
        <v>147</v>
      </c>
    </row>
    <row r="1535" spans="1:24" x14ac:dyDescent="0.25">
      <c r="A1535" s="2">
        <v>2399</v>
      </c>
      <c r="B1535" s="4" t="s">
        <v>13226</v>
      </c>
      <c r="C1535" s="5"/>
      <c r="D1535" s="5" t="s">
        <v>62</v>
      </c>
      <c r="E1535" s="72" t="s">
        <v>25430</v>
      </c>
      <c r="F1535" s="71">
        <v>0</v>
      </c>
      <c r="G1535" s="52">
        <v>4910</v>
      </c>
      <c r="H1535" s="5" t="s">
        <v>13629</v>
      </c>
      <c r="I1535" s="5">
        <v>4</v>
      </c>
      <c r="J1535" s="72" t="s">
        <v>25430</v>
      </c>
      <c r="K1535" s="71">
        <v>200</v>
      </c>
      <c r="L1535" s="64">
        <v>0</v>
      </c>
      <c r="M1535" s="5">
        <v>20</v>
      </c>
      <c r="N1535" s="5">
        <v>1514</v>
      </c>
      <c r="O1535" s="47" t="s">
        <v>21775</v>
      </c>
      <c r="P1535" s="46" t="s">
        <v>25766</v>
      </c>
      <c r="Q1535" s="2" t="str">
        <f t="shared" si="178"/>
        <v>&lt;a href="set03\he\he_november_21,_1911_-_december_11,_1914\death\knutson,_knut_death_notice_june_10,_1913_p4_he.pdf"&gt;Knutson, Knut&lt;/a&gt;</v>
      </c>
      <c r="T1535" s="39">
        <f t="shared" si="179"/>
        <v>1913</v>
      </c>
      <c r="U1535" s="2">
        <f t="shared" si="180"/>
        <v>6</v>
      </c>
      <c r="V1535" s="2">
        <f t="shared" si="181"/>
        <v>6</v>
      </c>
      <c r="W1535" s="2">
        <f t="shared" si="182"/>
        <v>10</v>
      </c>
      <c r="X1535" s="2">
        <f t="shared" si="177"/>
        <v>134</v>
      </c>
    </row>
    <row r="1536" spans="1:24" x14ac:dyDescent="0.25">
      <c r="A1536" s="2">
        <v>1951</v>
      </c>
      <c r="B1536" s="4" t="s">
        <v>13203</v>
      </c>
      <c r="C1536" s="5"/>
      <c r="D1536" s="5" t="s">
        <v>72</v>
      </c>
      <c r="E1536" s="72" t="s">
        <v>610</v>
      </c>
      <c r="F1536" s="71">
        <v>0</v>
      </c>
      <c r="G1536" s="52">
        <v>4924</v>
      </c>
      <c r="H1536" s="5" t="s">
        <v>13629</v>
      </c>
      <c r="I1536" s="5">
        <v>5</v>
      </c>
      <c r="J1536" s="72" t="s">
        <v>610</v>
      </c>
      <c r="K1536" s="71">
        <v>200</v>
      </c>
      <c r="L1536" s="64">
        <v>0</v>
      </c>
      <c r="M1536" s="5">
        <v>20</v>
      </c>
      <c r="N1536" s="5">
        <v>1489</v>
      </c>
      <c r="O1536" s="47" t="s">
        <v>21750</v>
      </c>
      <c r="P1536" s="46" t="s">
        <v>25766</v>
      </c>
      <c r="Q1536" s="2" t="str">
        <f t="shared" si="178"/>
        <v>&lt;a href="set03\he\he_november_21,_1911_-_december_11,_1914\death\brunsvold,_n_e_funeral_for_sister_june_24,_1913_p5_he.pdf"&gt;Brunsvold, N E Sister of&lt;/a&gt;</v>
      </c>
      <c r="T1536" s="39">
        <f t="shared" si="179"/>
        <v>1913</v>
      </c>
      <c r="U1536" s="2">
        <f t="shared" si="180"/>
        <v>6</v>
      </c>
      <c r="V1536" s="2">
        <f t="shared" si="181"/>
        <v>6</v>
      </c>
      <c r="W1536" s="2">
        <f t="shared" si="182"/>
        <v>24</v>
      </c>
      <c r="X1536" s="2">
        <f t="shared" si="177"/>
        <v>152</v>
      </c>
    </row>
    <row r="1537" spans="1:24" x14ac:dyDescent="0.25">
      <c r="A1537" s="2">
        <v>1559</v>
      </c>
      <c r="B1537" s="4" t="s">
        <v>13223</v>
      </c>
      <c r="C1537" s="5"/>
      <c r="D1537" s="5" t="s">
        <v>64</v>
      </c>
      <c r="E1537" s="72">
        <v>0</v>
      </c>
      <c r="F1537" s="71">
        <v>74</v>
      </c>
      <c r="G1537" s="52">
        <v>4938</v>
      </c>
      <c r="H1537" s="5" t="s">
        <v>13629</v>
      </c>
      <c r="I1537" s="5">
        <v>5</v>
      </c>
      <c r="J1537" s="72" t="s">
        <v>25676</v>
      </c>
      <c r="K1537" s="71">
        <v>74</v>
      </c>
      <c r="L1537" s="64">
        <v>0</v>
      </c>
      <c r="M1537" s="5">
        <v>20</v>
      </c>
      <c r="N1537" s="5">
        <v>1509</v>
      </c>
      <c r="O1537" s="47" t="s">
        <v>21770</v>
      </c>
      <c r="P1537" s="46" t="s">
        <v>25766</v>
      </c>
      <c r="Q1537" s="2" t="str">
        <f t="shared" si="178"/>
        <v>&lt;a href="set03\he\he_november_21,_1911_-_december_11,_1914\death\johnson,_mrs._brita_obituary_july_8,_1913_p5_he.pdf"&gt;Johnson, Mrs Brita&lt;/a&gt;</v>
      </c>
      <c r="T1537" s="39">
        <f t="shared" si="179"/>
        <v>1913</v>
      </c>
      <c r="U1537" s="2">
        <f t="shared" si="180"/>
        <v>7</v>
      </c>
      <c r="V1537" s="2">
        <f t="shared" si="181"/>
        <v>7</v>
      </c>
      <c r="W1537" s="2">
        <f t="shared" si="182"/>
        <v>8</v>
      </c>
      <c r="X1537" s="2">
        <f t="shared" si="177"/>
        <v>140</v>
      </c>
    </row>
    <row r="1538" spans="1:24" x14ac:dyDescent="0.25">
      <c r="A1538" s="2">
        <v>1939</v>
      </c>
      <c r="B1538" s="4" t="s">
        <v>13202</v>
      </c>
      <c r="C1538" s="5"/>
      <c r="D1538" s="5" t="s">
        <v>62</v>
      </c>
      <c r="E1538" s="72">
        <v>0</v>
      </c>
      <c r="F1538" s="71">
        <v>0</v>
      </c>
      <c r="G1538" s="52">
        <v>4966</v>
      </c>
      <c r="H1538" s="5" t="s">
        <v>13629</v>
      </c>
      <c r="I1538" s="5">
        <v>5</v>
      </c>
      <c r="J1538" s="72" t="s">
        <v>25676</v>
      </c>
      <c r="K1538" s="71">
        <v>200</v>
      </c>
      <c r="L1538" s="64">
        <v>0</v>
      </c>
      <c r="M1538" s="5">
        <v>20</v>
      </c>
      <c r="N1538" s="5">
        <v>1488</v>
      </c>
      <c r="O1538" s="47" t="s">
        <v>21749</v>
      </c>
      <c r="P1538" s="46" t="s">
        <v>25766</v>
      </c>
      <c r="Q1538" s="2" t="str">
        <f t="shared" si="178"/>
        <v>&lt;a href="set03\he\he_november_21,_1911_-_december_11,_1914\death\bringe,_nels_n_bro_of_mrs._andrew_fortney_death_notice_august_5,_1913_p5_he.pdf"&gt;Bringe, Nels N B ro of Mrs Andrew Fortney&lt;/a&gt;</v>
      </c>
      <c r="T1538" s="39">
        <f t="shared" si="179"/>
        <v>1913</v>
      </c>
      <c r="U1538" s="2">
        <f t="shared" si="180"/>
        <v>8</v>
      </c>
      <c r="V1538" s="2">
        <f t="shared" si="181"/>
        <v>8</v>
      </c>
      <c r="W1538" s="2">
        <f t="shared" si="182"/>
        <v>5</v>
      </c>
      <c r="X1538" s="2">
        <f t="shared" ref="X1538:X1601" si="183">LEN(Q1538)</f>
        <v>191</v>
      </c>
    </row>
    <row r="1539" spans="1:24" x14ac:dyDescent="0.25">
      <c r="A1539" s="2">
        <v>2668</v>
      </c>
      <c r="B1539" s="4" t="s">
        <v>13238</v>
      </c>
      <c r="C1539" s="5"/>
      <c r="D1539" s="5" t="s">
        <v>62</v>
      </c>
      <c r="E1539" s="72" t="s">
        <v>24917</v>
      </c>
      <c r="F1539" s="71">
        <v>0</v>
      </c>
      <c r="G1539" s="52">
        <v>4980</v>
      </c>
      <c r="H1539" s="5" t="s">
        <v>13629</v>
      </c>
      <c r="I1539" s="5">
        <v>5</v>
      </c>
      <c r="J1539" s="72" t="s">
        <v>24917</v>
      </c>
      <c r="K1539" s="71">
        <v>200</v>
      </c>
      <c r="L1539" s="64">
        <v>0</v>
      </c>
      <c r="M1539" s="5">
        <v>20</v>
      </c>
      <c r="N1539" s="5">
        <v>1528</v>
      </c>
      <c r="O1539" s="47" t="s">
        <v>21789</v>
      </c>
      <c r="P1539" s="46" t="s">
        <v>25766</v>
      </c>
      <c r="Q1539" s="2" t="str">
        <f t="shared" si="178"/>
        <v>&lt;a href="set03\he\he_november_21,_1911_-_december_11,_1914\death\ouren,_jorgen_death_notice_august_19,_1913_p5_he.pdf"&gt;Ouren, Jorgen&lt;/a&gt;</v>
      </c>
      <c r="T1539" s="39">
        <f t="shared" si="179"/>
        <v>1913</v>
      </c>
      <c r="U1539" s="2">
        <f t="shared" si="180"/>
        <v>8</v>
      </c>
      <c r="V1539" s="2">
        <f t="shared" si="181"/>
        <v>8</v>
      </c>
      <c r="W1539" s="2">
        <f t="shared" si="182"/>
        <v>19</v>
      </c>
      <c r="X1539" s="2">
        <f t="shared" si="183"/>
        <v>136</v>
      </c>
    </row>
    <row r="1540" spans="1:24" x14ac:dyDescent="0.25">
      <c r="A1540" s="2">
        <v>1185</v>
      </c>
      <c r="B1540" s="4" t="s">
        <v>13200</v>
      </c>
      <c r="C1540" s="5"/>
      <c r="D1540" s="5" t="s">
        <v>62</v>
      </c>
      <c r="E1540" s="72">
        <v>0</v>
      </c>
      <c r="F1540" s="71">
        <v>55</v>
      </c>
      <c r="G1540" s="52">
        <v>4987</v>
      </c>
      <c r="H1540" s="5" t="s">
        <v>13629</v>
      </c>
      <c r="I1540" s="5">
        <v>5</v>
      </c>
      <c r="J1540" s="72" t="s">
        <v>25676</v>
      </c>
      <c r="K1540" s="71">
        <v>55</v>
      </c>
      <c r="L1540" s="64">
        <v>0</v>
      </c>
      <c r="M1540" s="5">
        <v>20</v>
      </c>
      <c r="N1540" s="5">
        <v>1484</v>
      </c>
      <c r="O1540" s="47" t="s">
        <v>21745</v>
      </c>
      <c r="P1540" s="46" t="s">
        <v>25766</v>
      </c>
      <c r="Q1540" s="2" t="str">
        <f t="shared" ref="Q1540:Q1603" si="184">"&lt;a href="&amp;""""&amp;P1540&amp;"\"&amp;O1540&amp;"""&gt;"&amp;B1540&amp;"&lt;/a&gt;"</f>
        <v>&lt;a href="set03\he\he_november_21,_1911_-_december_11,_1914\death\berg,_a_h_death_notice_august_26,_1913_p5_he.pdf"&gt;Berg, A H&lt;/a&gt;</v>
      </c>
      <c r="T1540" s="39">
        <f t="shared" si="179"/>
        <v>1913</v>
      </c>
      <c r="U1540" s="2">
        <f t="shared" si="180"/>
        <v>8</v>
      </c>
      <c r="V1540" s="2">
        <f t="shared" si="181"/>
        <v>8</v>
      </c>
      <c r="W1540" s="2">
        <f t="shared" si="182"/>
        <v>26</v>
      </c>
      <c r="X1540" s="2">
        <f t="shared" si="183"/>
        <v>128</v>
      </c>
    </row>
    <row r="1541" spans="1:24" x14ac:dyDescent="0.25">
      <c r="A1541" s="2">
        <v>1974</v>
      </c>
      <c r="B1541" s="4" t="s">
        <v>13205</v>
      </c>
      <c r="C1541" s="5"/>
      <c r="D1541" s="5" t="s">
        <v>62</v>
      </c>
      <c r="E1541" s="72">
        <v>0</v>
      </c>
      <c r="F1541" s="71">
        <v>0</v>
      </c>
      <c r="G1541" s="52">
        <v>4987</v>
      </c>
      <c r="H1541" s="5" t="s">
        <v>13629</v>
      </c>
      <c r="I1541" s="5">
        <v>5</v>
      </c>
      <c r="J1541" s="72" t="s">
        <v>25676</v>
      </c>
      <c r="K1541" s="71">
        <v>200</v>
      </c>
      <c r="L1541" s="64">
        <v>0</v>
      </c>
      <c r="M1541" s="5">
        <v>20</v>
      </c>
      <c r="N1541" s="5">
        <v>1491</v>
      </c>
      <c r="O1541" s="47" t="s">
        <v>21752</v>
      </c>
      <c r="P1541" s="46" t="s">
        <v>25766</v>
      </c>
      <c r="Q1541" s="2" t="str">
        <f t="shared" si="184"/>
        <v>&lt;a href="set03\he\he_november_21,_1911_-_december_11,_1914\death\carleton,_will_mother_in_law_passes_august_26,_1913_p5_he.pdf"&gt;Carleton, Will Mother in Law of&lt;/a&gt;</v>
      </c>
      <c r="T1541" s="39">
        <f t="shared" si="179"/>
        <v>1913</v>
      </c>
      <c r="U1541" s="2">
        <f t="shared" si="180"/>
        <v>8</v>
      </c>
      <c r="V1541" s="2">
        <f t="shared" si="181"/>
        <v>8</v>
      </c>
      <c r="W1541" s="2">
        <f t="shared" si="182"/>
        <v>26</v>
      </c>
      <c r="X1541" s="2">
        <f t="shared" si="183"/>
        <v>163</v>
      </c>
    </row>
    <row r="1542" spans="1:24" x14ac:dyDescent="0.25">
      <c r="A1542" s="2">
        <v>2814</v>
      </c>
      <c r="B1542" s="4" t="s">
        <v>13254</v>
      </c>
      <c r="C1542" s="5"/>
      <c r="D1542" s="5" t="s">
        <v>62</v>
      </c>
      <c r="E1542" s="72">
        <v>0</v>
      </c>
      <c r="F1542" s="71">
        <v>0</v>
      </c>
      <c r="G1542" s="52">
        <v>4987</v>
      </c>
      <c r="H1542" s="5" t="s">
        <v>13629</v>
      </c>
      <c r="I1542" s="5">
        <v>5</v>
      </c>
      <c r="J1542" s="72" t="s">
        <v>25676</v>
      </c>
      <c r="K1542" s="71">
        <v>200</v>
      </c>
      <c r="L1542" s="64">
        <v>0</v>
      </c>
      <c r="M1542" s="5">
        <v>20</v>
      </c>
      <c r="N1542" s="5">
        <v>1543</v>
      </c>
      <c r="O1542" s="47" t="s">
        <v>21805</v>
      </c>
      <c r="P1542" s="46" t="s">
        <v>25766</v>
      </c>
      <c r="Q1542" s="2" t="str">
        <f t="shared" si="184"/>
        <v>&lt;a href="set03\he\he_november_21,_1911_-_december_11,_1914\death\saunders,_mrs._ma_of_mrs_carleton_death_notice_august_26,_1913_p5_he.pdf"&gt;Saunders, Mrs  Mother of Mrs Carleton&lt;/a&gt;</v>
      </c>
      <c r="T1542" s="39">
        <f t="shared" si="179"/>
        <v>1913</v>
      </c>
      <c r="U1542" s="2">
        <f t="shared" si="180"/>
        <v>8</v>
      </c>
      <c r="V1542" s="2">
        <f t="shared" si="181"/>
        <v>8</v>
      </c>
      <c r="W1542" s="2">
        <f t="shared" si="182"/>
        <v>26</v>
      </c>
      <c r="X1542" s="2">
        <f t="shared" si="183"/>
        <v>180</v>
      </c>
    </row>
    <row r="1543" spans="1:24" x14ac:dyDescent="0.25">
      <c r="A1543" s="2">
        <v>2815</v>
      </c>
      <c r="B1543" s="4" t="s">
        <v>13252</v>
      </c>
      <c r="C1543" s="5" t="s">
        <v>13253</v>
      </c>
      <c r="D1543" s="5" t="s">
        <v>64</v>
      </c>
      <c r="E1543" s="72">
        <v>0</v>
      </c>
      <c r="F1543" s="71">
        <v>0</v>
      </c>
      <c r="G1543" s="52">
        <v>4987</v>
      </c>
      <c r="H1543" s="5" t="s">
        <v>13629</v>
      </c>
      <c r="I1543" s="5">
        <v>5</v>
      </c>
      <c r="J1543" s="72" t="s">
        <v>25676</v>
      </c>
      <c r="K1543" s="71">
        <v>200</v>
      </c>
      <c r="L1543" s="64">
        <v>0</v>
      </c>
      <c r="M1543" s="5">
        <v>20</v>
      </c>
      <c r="N1543" s="5">
        <v>1544</v>
      </c>
      <c r="O1543" s="47" t="s">
        <v>21804</v>
      </c>
      <c r="P1543" s="46" t="s">
        <v>25766</v>
      </c>
      <c r="Q1543" s="2" t="str">
        <f t="shared" si="184"/>
        <v>&lt;a href="set03\he\he_november_21,_1911_-_december_11,_1914\death\saunders,_mrs._isabella_(urquhart)_obituary_august_26,_1913_p5_he.pdf"&gt;Saunders, Mrs Isabella&lt;/a&gt;</v>
      </c>
      <c r="T1543" s="39">
        <f t="shared" si="179"/>
        <v>1913</v>
      </c>
      <c r="U1543" s="2">
        <f t="shared" si="180"/>
        <v>8</v>
      </c>
      <c r="V1543" s="2">
        <f t="shared" si="181"/>
        <v>8</v>
      </c>
      <c r="W1543" s="2">
        <f t="shared" si="182"/>
        <v>26</v>
      </c>
      <c r="X1543" s="2">
        <f t="shared" si="183"/>
        <v>162</v>
      </c>
    </row>
    <row r="1544" spans="1:24" x14ac:dyDescent="0.25">
      <c r="A1544" s="2">
        <v>1186</v>
      </c>
      <c r="B1544" s="4" t="s">
        <v>13200</v>
      </c>
      <c r="C1544" s="5"/>
      <c r="D1544" s="5" t="s">
        <v>64</v>
      </c>
      <c r="E1544" s="72">
        <v>0</v>
      </c>
      <c r="F1544" s="71">
        <v>55</v>
      </c>
      <c r="G1544" s="52">
        <v>4994</v>
      </c>
      <c r="H1544" s="5" t="s">
        <v>13629</v>
      </c>
      <c r="I1544" s="5">
        <v>4</v>
      </c>
      <c r="J1544" s="72" t="s">
        <v>25676</v>
      </c>
      <c r="K1544" s="71">
        <v>55</v>
      </c>
      <c r="L1544" s="64">
        <v>0</v>
      </c>
      <c r="M1544" s="5">
        <v>20</v>
      </c>
      <c r="N1544" s="5">
        <v>1485</v>
      </c>
      <c r="O1544" s="47" t="s">
        <v>21746</v>
      </c>
      <c r="P1544" s="46" t="s">
        <v>25766</v>
      </c>
      <c r="Q1544" s="2" t="str">
        <f t="shared" si="184"/>
        <v>&lt;a href="set03\he\he_november_21,_1911_-_december_11,_1914\death\berg,_a_h_obituary_september_2,_1913_p4_he.pdf"&gt;Berg, A H&lt;/a&gt;</v>
      </c>
      <c r="T1544" s="39">
        <f t="shared" si="179"/>
        <v>1913</v>
      </c>
      <c r="U1544" s="2">
        <f t="shared" si="180"/>
        <v>9</v>
      </c>
      <c r="V1544" s="2">
        <f t="shared" si="181"/>
        <v>9</v>
      </c>
      <c r="W1544" s="2">
        <f t="shared" si="182"/>
        <v>2</v>
      </c>
      <c r="X1544" s="2">
        <f t="shared" si="183"/>
        <v>126</v>
      </c>
    </row>
    <row r="1545" spans="1:24" x14ac:dyDescent="0.25">
      <c r="A1545" s="2">
        <v>2874</v>
      </c>
      <c r="B1545" s="4" t="s">
        <v>13261</v>
      </c>
      <c r="C1545" s="5"/>
      <c r="D1545" s="5" t="s">
        <v>62</v>
      </c>
      <c r="E1545" s="72">
        <v>0</v>
      </c>
      <c r="F1545" s="71">
        <v>0</v>
      </c>
      <c r="G1545" s="52">
        <v>4994</v>
      </c>
      <c r="H1545" s="5" t="s">
        <v>13629</v>
      </c>
      <c r="I1545" s="5">
        <v>5</v>
      </c>
      <c r="J1545" s="72" t="s">
        <v>25676</v>
      </c>
      <c r="K1545" s="71">
        <v>200</v>
      </c>
      <c r="L1545" s="64">
        <v>0</v>
      </c>
      <c r="M1545" s="5">
        <v>20</v>
      </c>
      <c r="N1545" s="5">
        <v>1551</v>
      </c>
      <c r="O1545" s="47" t="s">
        <v>21812</v>
      </c>
      <c r="P1545" s="46" t="s">
        <v>25766</v>
      </c>
      <c r="Q1545" s="2" t="str">
        <f t="shared" si="184"/>
        <v>&lt;a href="set03\he\he_november_21,_1911_-_december_11,_1914\death\sletten,_ole_death_notice_september_2,_1913_p5_he.pdf"&gt;Sletten, Ole&lt;/a&gt;</v>
      </c>
      <c r="T1545" s="39">
        <f t="shared" si="179"/>
        <v>1913</v>
      </c>
      <c r="U1545" s="2">
        <f t="shared" si="180"/>
        <v>9</v>
      </c>
      <c r="V1545" s="2">
        <f t="shared" si="181"/>
        <v>9</v>
      </c>
      <c r="W1545" s="2">
        <f t="shared" si="182"/>
        <v>2</v>
      </c>
      <c r="X1545" s="2">
        <f t="shared" si="183"/>
        <v>136</v>
      </c>
    </row>
    <row r="1546" spans="1:24" x14ac:dyDescent="0.25">
      <c r="A1546" s="2">
        <v>2872</v>
      </c>
      <c r="B1546" s="4" t="s">
        <v>13260</v>
      </c>
      <c r="C1546" s="5"/>
      <c r="D1546" s="5" t="s">
        <v>64</v>
      </c>
      <c r="E1546" s="72">
        <v>0</v>
      </c>
      <c r="F1546" s="71">
        <v>0</v>
      </c>
      <c r="G1546" s="52">
        <v>5001</v>
      </c>
      <c r="H1546" s="5" t="s">
        <v>13629</v>
      </c>
      <c r="I1546" s="5">
        <v>5</v>
      </c>
      <c r="J1546" s="72" t="s">
        <v>25676</v>
      </c>
      <c r="K1546" s="71">
        <v>200</v>
      </c>
      <c r="L1546" s="64">
        <v>0</v>
      </c>
      <c r="M1546" s="5">
        <v>20</v>
      </c>
      <c r="N1546" s="5">
        <v>1550</v>
      </c>
      <c r="O1546" s="47" t="s">
        <v>21811</v>
      </c>
      <c r="P1546" s="46" t="s">
        <v>25766</v>
      </c>
      <c r="Q1546" s="2" t="str">
        <f t="shared" si="184"/>
        <v>&lt;a href="set03\he\he_november_21,_1911_-_december_11,_1914\death\skramstad,_martin_h_obituary_september_9,_1913_p5_he.pdf"&gt;Skramstad, Martin H&lt;/a&gt;</v>
      </c>
      <c r="T1546" s="39">
        <f t="shared" si="179"/>
        <v>1913</v>
      </c>
      <c r="U1546" s="2">
        <f t="shared" si="180"/>
        <v>9</v>
      </c>
      <c r="V1546" s="2">
        <f t="shared" si="181"/>
        <v>9</v>
      </c>
      <c r="W1546" s="2">
        <f t="shared" si="182"/>
        <v>9</v>
      </c>
      <c r="X1546" s="2">
        <f t="shared" si="183"/>
        <v>146</v>
      </c>
    </row>
    <row r="1547" spans="1:24" x14ac:dyDescent="0.25">
      <c r="A1547" s="2">
        <v>1876</v>
      </c>
      <c r="B1547" s="4" t="s">
        <v>13201</v>
      </c>
      <c r="C1547" s="5"/>
      <c r="D1547" s="5" t="s">
        <v>64</v>
      </c>
      <c r="E1547" s="72" t="s">
        <v>24943</v>
      </c>
      <c r="F1547" s="71">
        <v>0</v>
      </c>
      <c r="G1547" s="52">
        <v>5022</v>
      </c>
      <c r="H1547" s="5" t="s">
        <v>13629</v>
      </c>
      <c r="I1547" s="5">
        <v>5</v>
      </c>
      <c r="J1547" s="72" t="s">
        <v>24943</v>
      </c>
      <c r="K1547" s="71">
        <v>200</v>
      </c>
      <c r="L1547" s="64">
        <v>0</v>
      </c>
      <c r="M1547" s="5">
        <v>20</v>
      </c>
      <c r="N1547" s="5">
        <v>1487</v>
      </c>
      <c r="O1547" s="47" t="s">
        <v>21748</v>
      </c>
      <c r="P1547" s="46" t="s">
        <v>25766</v>
      </c>
      <c r="Q1547" s="2" t="str">
        <f t="shared" si="184"/>
        <v>&lt;a href="set03\he\he_november_21,_1911_-_december_11,_1914\death\berg,_edward_s_obituary_september_30,_1913_p5_he.pdf"&gt;Berg, Edward S&lt;/a&gt;</v>
      </c>
      <c r="T1547" s="39">
        <f t="shared" si="179"/>
        <v>1913</v>
      </c>
      <c r="U1547" s="2">
        <f t="shared" si="180"/>
        <v>9</v>
      </c>
      <c r="V1547" s="2">
        <f t="shared" si="181"/>
        <v>9</v>
      </c>
      <c r="W1547" s="2">
        <f t="shared" si="182"/>
        <v>30</v>
      </c>
      <c r="X1547" s="2">
        <f t="shared" si="183"/>
        <v>137</v>
      </c>
    </row>
    <row r="1548" spans="1:24" x14ac:dyDescent="0.25">
      <c r="A1548" s="2">
        <v>1877</v>
      </c>
      <c r="B1548" s="4" t="s">
        <v>13201</v>
      </c>
      <c r="C1548" s="5"/>
      <c r="D1548" s="5" t="s">
        <v>72</v>
      </c>
      <c r="E1548" s="72" t="s">
        <v>24943</v>
      </c>
      <c r="F1548" s="71">
        <v>0</v>
      </c>
      <c r="G1548" s="52">
        <v>5029</v>
      </c>
      <c r="H1548" s="5" t="s">
        <v>13629</v>
      </c>
      <c r="I1548" s="5">
        <v>5</v>
      </c>
      <c r="J1548" s="72" t="s">
        <v>24943</v>
      </c>
      <c r="K1548" s="71">
        <v>200</v>
      </c>
      <c r="L1548" s="64">
        <v>0</v>
      </c>
      <c r="M1548" s="5">
        <v>20</v>
      </c>
      <c r="N1548" s="5">
        <v>1486</v>
      </c>
      <c r="O1548" s="47" t="s">
        <v>21747</v>
      </c>
      <c r="P1548" s="46" t="s">
        <v>25766</v>
      </c>
      <c r="Q1548" s="2" t="str">
        <f t="shared" si="184"/>
        <v>&lt;a href="set03\he\he_november_21,_1911_-_december_11,_1914\death\berg,_edward_s_funeral_report_october_7,_1913_p5_he.pdf"&gt;Berg, Edward S&lt;/a&gt;</v>
      </c>
      <c r="T1548" s="39">
        <f t="shared" si="179"/>
        <v>1913</v>
      </c>
      <c r="U1548" s="2">
        <f t="shared" si="180"/>
        <v>10</v>
      </c>
      <c r="V1548" s="2">
        <f t="shared" si="181"/>
        <v>10</v>
      </c>
      <c r="W1548" s="2">
        <f t="shared" si="182"/>
        <v>7</v>
      </c>
      <c r="X1548" s="2">
        <f t="shared" si="183"/>
        <v>140</v>
      </c>
    </row>
    <row r="1549" spans="1:24" x14ac:dyDescent="0.25">
      <c r="A1549" s="2">
        <v>1604</v>
      </c>
      <c r="B1549" s="4" t="s">
        <v>13212</v>
      </c>
      <c r="C1549" s="5" t="s">
        <v>13213</v>
      </c>
      <c r="D1549" s="5" t="s">
        <v>64</v>
      </c>
      <c r="E1549" s="72">
        <v>0</v>
      </c>
      <c r="F1549" s="71">
        <v>77</v>
      </c>
      <c r="G1549" s="52">
        <v>5092</v>
      </c>
      <c r="H1549" s="5" t="s">
        <v>13629</v>
      </c>
      <c r="I1549" s="5">
        <v>5</v>
      </c>
      <c r="J1549" s="72" t="s">
        <v>25676</v>
      </c>
      <c r="K1549" s="71">
        <v>77</v>
      </c>
      <c r="L1549" s="64">
        <v>0</v>
      </c>
      <c r="M1549" s="5">
        <v>20</v>
      </c>
      <c r="N1549" s="5">
        <v>1498</v>
      </c>
      <c r="O1549" s="47" t="s">
        <v>21759</v>
      </c>
      <c r="P1549" s="46" t="s">
        <v>25766</v>
      </c>
      <c r="Q1549" s="2" t="str">
        <f t="shared" si="184"/>
        <v>&lt;a href="set03\he\he_november_21,_1911_-_december_11,_1914\death\gunderson,_mrs._aslak_(thea)_obituary_december_9,_1913_p5_he.pdf"&gt;Gunderson, Mrs Aslak&lt;/a&gt;</v>
      </c>
      <c r="T1549" s="39">
        <f t="shared" si="179"/>
        <v>1913</v>
      </c>
      <c r="U1549" s="2">
        <f t="shared" si="180"/>
        <v>12</v>
      </c>
      <c r="V1549" s="2">
        <f t="shared" si="181"/>
        <v>12</v>
      </c>
      <c r="W1549" s="2">
        <f t="shared" si="182"/>
        <v>9</v>
      </c>
      <c r="X1549" s="2">
        <f t="shared" si="183"/>
        <v>155</v>
      </c>
    </row>
    <row r="1550" spans="1:24" x14ac:dyDescent="0.25">
      <c r="A1550" s="2">
        <v>2285</v>
      </c>
      <c r="B1550" s="4" t="s">
        <v>13219</v>
      </c>
      <c r="C1550" s="5" t="s">
        <v>13220</v>
      </c>
      <c r="D1550" s="5" t="s">
        <v>64</v>
      </c>
      <c r="E1550" s="72">
        <v>0</v>
      </c>
      <c r="F1550" s="71">
        <v>0</v>
      </c>
      <c r="G1550" s="52">
        <v>5134</v>
      </c>
      <c r="H1550" s="5" t="s">
        <v>13629</v>
      </c>
      <c r="I1550" s="5">
        <v>5</v>
      </c>
      <c r="J1550" s="72" t="s">
        <v>25676</v>
      </c>
      <c r="K1550" s="71">
        <v>200</v>
      </c>
      <c r="L1550" s="64">
        <v>0</v>
      </c>
      <c r="M1550" s="5">
        <v>20</v>
      </c>
      <c r="N1550" s="5">
        <v>1506</v>
      </c>
      <c r="O1550" s="47" t="s">
        <v>21767</v>
      </c>
      <c r="P1550" s="46" t="s">
        <v>25766</v>
      </c>
      <c r="Q1550" s="2" t="str">
        <f t="shared" si="184"/>
        <v>&lt;a href="set03\he\he_november_21,_1911_-_december_11,_1914\death\horner,_mrs._ed_(hazel_regner)_obituary_january_20,_1914_p5_he.pdf"&gt;Horner, Mrs Ed&lt;/a&gt;</v>
      </c>
      <c r="T1550" s="39">
        <f t="shared" si="179"/>
        <v>1914</v>
      </c>
      <c r="U1550" s="2">
        <f t="shared" si="180"/>
        <v>1</v>
      </c>
      <c r="V1550" s="2">
        <f t="shared" si="181"/>
        <v>1</v>
      </c>
      <c r="W1550" s="2">
        <f t="shared" si="182"/>
        <v>20</v>
      </c>
      <c r="X1550" s="2">
        <f t="shared" si="183"/>
        <v>151</v>
      </c>
    </row>
    <row r="1551" spans="1:24" x14ac:dyDescent="0.25">
      <c r="A1551" s="2">
        <v>42</v>
      </c>
      <c r="B1551" s="4" t="s">
        <v>13215</v>
      </c>
      <c r="C1551" s="5"/>
      <c r="D1551" s="5" t="s">
        <v>64</v>
      </c>
      <c r="E1551" s="72">
        <v>0</v>
      </c>
      <c r="F1551" s="71" t="s">
        <v>24881</v>
      </c>
      <c r="G1551" s="52">
        <v>5148</v>
      </c>
      <c r="H1551" s="5" t="s">
        <v>13629</v>
      </c>
      <c r="I1551" s="5">
        <v>5</v>
      </c>
      <c r="J1551" s="72" t="s">
        <v>25676</v>
      </c>
      <c r="K1551" s="71">
        <v>0</v>
      </c>
      <c r="L1551" s="64">
        <v>0</v>
      </c>
      <c r="M1551" s="5">
        <v>20</v>
      </c>
      <c r="N1551" s="5">
        <v>1500</v>
      </c>
      <c r="O1551" s="47" t="s">
        <v>21761</v>
      </c>
      <c r="P1551" s="46" t="s">
        <v>25766</v>
      </c>
      <c r="Q1551" s="2" t="str">
        <f t="shared" si="184"/>
        <v>&lt;a href="set03\he\he_november_21,_1911_-_december_11,_1914\death\haugen,_infant_male_of_mikal_obituary_february_3,_1914_p5_he.pdf"&gt;Haugen, Infant Male of Mikal&lt;/a&gt;</v>
      </c>
      <c r="T1551" s="39">
        <f t="shared" si="179"/>
        <v>1914</v>
      </c>
      <c r="U1551" s="2">
        <f t="shared" si="180"/>
        <v>2</v>
      </c>
      <c r="V1551" s="2">
        <f t="shared" si="181"/>
        <v>2</v>
      </c>
      <c r="W1551" s="2">
        <f t="shared" si="182"/>
        <v>3</v>
      </c>
      <c r="X1551" s="2">
        <f t="shared" si="183"/>
        <v>163</v>
      </c>
    </row>
    <row r="1552" spans="1:24" x14ac:dyDescent="0.25">
      <c r="A1552" s="2">
        <v>811</v>
      </c>
      <c r="B1552" s="4" t="s">
        <v>13256</v>
      </c>
      <c r="C1552" s="5"/>
      <c r="D1552" s="5" t="s">
        <v>64</v>
      </c>
      <c r="E1552" s="72" t="s">
        <v>25435</v>
      </c>
      <c r="F1552" s="71">
        <v>29</v>
      </c>
      <c r="G1552" s="52">
        <v>5162</v>
      </c>
      <c r="H1552" s="5" t="s">
        <v>13629</v>
      </c>
      <c r="I1552" s="5">
        <v>5</v>
      </c>
      <c r="J1552" s="72" t="s">
        <v>25435</v>
      </c>
      <c r="K1552" s="71">
        <v>29</v>
      </c>
      <c r="L1552" s="64">
        <v>0</v>
      </c>
      <c r="M1552" s="5">
        <v>20</v>
      </c>
      <c r="N1552" s="5">
        <v>1546</v>
      </c>
      <c r="O1552" s="47" t="s">
        <v>21807</v>
      </c>
      <c r="P1552" s="46" t="s">
        <v>25766</v>
      </c>
      <c r="Q1552" s="2" t="str">
        <f t="shared" si="184"/>
        <v>&lt;a href="set03\he\he_november_21,_1911_-_december_11,_1914\death\sells,_maurice_obituary_february_17,_1914_p5_he.pdf"&gt;Sells, Maurice&lt;/a&gt;</v>
      </c>
      <c r="T1552" s="39">
        <f t="shared" si="179"/>
        <v>1914</v>
      </c>
      <c r="U1552" s="2">
        <f t="shared" si="180"/>
        <v>2</v>
      </c>
      <c r="V1552" s="2">
        <f t="shared" si="181"/>
        <v>2</v>
      </c>
      <c r="W1552" s="2">
        <f t="shared" si="182"/>
        <v>17</v>
      </c>
      <c r="X1552" s="2">
        <f t="shared" si="183"/>
        <v>136</v>
      </c>
    </row>
    <row r="1553" spans="1:24" x14ac:dyDescent="0.25">
      <c r="A1553" s="2">
        <v>1212</v>
      </c>
      <c r="B1553" s="4" t="s">
        <v>13211</v>
      </c>
      <c r="C1553" s="5"/>
      <c r="D1553" s="5" t="s">
        <v>64</v>
      </c>
      <c r="E1553" s="72" t="s">
        <v>25427</v>
      </c>
      <c r="F1553" s="71">
        <v>56</v>
      </c>
      <c r="G1553" s="52">
        <v>5190</v>
      </c>
      <c r="H1553" s="5" t="s">
        <v>13629</v>
      </c>
      <c r="I1553" s="5">
        <v>5</v>
      </c>
      <c r="J1553" s="72" t="s">
        <v>25427</v>
      </c>
      <c r="K1553" s="71">
        <v>56</v>
      </c>
      <c r="L1553" s="64">
        <v>0</v>
      </c>
      <c r="M1553" s="5">
        <v>20</v>
      </c>
      <c r="N1553" s="5">
        <v>1497</v>
      </c>
      <c r="O1553" s="47" t="s">
        <v>21758</v>
      </c>
      <c r="P1553" s="46" t="s">
        <v>25766</v>
      </c>
      <c r="Q1553" s="2" t="str">
        <f t="shared" si="184"/>
        <v>&lt;a href="set03\he\he_november_21,_1911_-_december_11,_1914\death\groven,_e_h_obituary_march_17,_1914_p5_he.pdf"&gt;Groven, E H&lt;/a&gt;</v>
      </c>
      <c r="T1553" s="39">
        <f t="shared" si="179"/>
        <v>1914</v>
      </c>
      <c r="U1553" s="2">
        <f t="shared" si="180"/>
        <v>3</v>
      </c>
      <c r="V1553" s="2">
        <f t="shared" si="181"/>
        <v>3</v>
      </c>
      <c r="W1553" s="2">
        <f t="shared" si="182"/>
        <v>17</v>
      </c>
      <c r="X1553" s="2">
        <f t="shared" si="183"/>
        <v>127</v>
      </c>
    </row>
    <row r="1554" spans="1:24" x14ac:dyDescent="0.25">
      <c r="A1554" s="2">
        <v>446</v>
      </c>
      <c r="B1554" s="4" t="s">
        <v>13239</v>
      </c>
      <c r="C1554" s="5"/>
      <c r="D1554" s="5" t="s">
        <v>64</v>
      </c>
      <c r="E1554" s="72">
        <v>0</v>
      </c>
      <c r="F1554" s="71">
        <v>11</v>
      </c>
      <c r="G1554" s="52">
        <v>5204</v>
      </c>
      <c r="H1554" s="5" t="s">
        <v>13629</v>
      </c>
      <c r="I1554" s="5">
        <v>5</v>
      </c>
      <c r="J1554" s="72" t="s">
        <v>25676</v>
      </c>
      <c r="K1554" s="71">
        <v>11</v>
      </c>
      <c r="L1554" s="64">
        <v>0</v>
      </c>
      <c r="M1554" s="5">
        <v>20</v>
      </c>
      <c r="N1554" s="5">
        <v>1529</v>
      </c>
      <c r="O1554" s="47" t="s">
        <v>21790</v>
      </c>
      <c r="P1554" s="46" t="s">
        <v>25766</v>
      </c>
      <c r="Q1554" s="2" t="str">
        <f t="shared" si="184"/>
        <v>&lt;a href="set03\he\he_november_21,_1911_-_december_11,_1914\death\pederson,_11_yr_old_dau_of_sever_obituary_march_31,_1914_p5_he.pdf"&gt;Pederson, 11 yr old dau of Sever&lt;/a&gt;</v>
      </c>
      <c r="T1554" s="39">
        <f t="shared" si="179"/>
        <v>1914</v>
      </c>
      <c r="U1554" s="2">
        <f t="shared" si="180"/>
        <v>3</v>
      </c>
      <c r="V1554" s="2">
        <f t="shared" si="181"/>
        <v>3</v>
      </c>
      <c r="W1554" s="2">
        <f t="shared" si="182"/>
        <v>31</v>
      </c>
      <c r="X1554" s="2">
        <f t="shared" si="183"/>
        <v>169</v>
      </c>
    </row>
    <row r="1555" spans="1:24" x14ac:dyDescent="0.25">
      <c r="A1555" s="2">
        <v>490</v>
      </c>
      <c r="B1555" s="4" t="s">
        <v>13222</v>
      </c>
      <c r="C1555" s="5"/>
      <c r="D1555" s="5" t="s">
        <v>64</v>
      </c>
      <c r="E1555" s="72" t="s">
        <v>24909</v>
      </c>
      <c r="F1555" s="71">
        <v>14</v>
      </c>
      <c r="G1555" s="52">
        <v>5211</v>
      </c>
      <c r="H1555" s="5" t="s">
        <v>13629</v>
      </c>
      <c r="I1555" s="5">
        <v>5</v>
      </c>
      <c r="J1555" s="72" t="s">
        <v>24909</v>
      </c>
      <c r="K1555" s="71">
        <v>14</v>
      </c>
      <c r="L1555" s="64">
        <v>0</v>
      </c>
      <c r="M1555" s="5">
        <v>20</v>
      </c>
      <c r="N1555" s="5">
        <v>1508</v>
      </c>
      <c r="O1555" s="47" t="s">
        <v>21769</v>
      </c>
      <c r="P1555" s="46" t="s">
        <v>25766</v>
      </c>
      <c r="Q1555" s="2" t="str">
        <f t="shared" si="184"/>
        <v>&lt;a href="set03\he\he_november_21,_1911_-_december_11,_1914\death\johnson,_hazel_obituary_april_7,_1914_p5_he.pdf"&gt;Johnson, Hazel&lt;/a&gt;</v>
      </c>
      <c r="T1555" s="39">
        <f t="shared" si="179"/>
        <v>1914</v>
      </c>
      <c r="U1555" s="2">
        <f t="shared" si="180"/>
        <v>4</v>
      </c>
      <c r="V1555" s="2">
        <f t="shared" si="181"/>
        <v>4</v>
      </c>
      <c r="W1555" s="2">
        <f t="shared" si="182"/>
        <v>7</v>
      </c>
      <c r="X1555" s="2">
        <f t="shared" si="183"/>
        <v>132</v>
      </c>
    </row>
    <row r="1556" spans="1:24" x14ac:dyDescent="0.25">
      <c r="A1556" s="2">
        <v>673</v>
      </c>
      <c r="B1556" s="4" t="s">
        <v>13268</v>
      </c>
      <c r="C1556" s="5"/>
      <c r="D1556" s="5" t="s">
        <v>62</v>
      </c>
      <c r="E1556" s="72" t="s">
        <v>25438</v>
      </c>
      <c r="F1556" s="71">
        <v>22</v>
      </c>
      <c r="G1556" s="52">
        <v>5211</v>
      </c>
      <c r="H1556" s="5" t="s">
        <v>13629</v>
      </c>
      <c r="I1556" s="5">
        <v>5</v>
      </c>
      <c r="J1556" s="72" t="s">
        <v>25438</v>
      </c>
      <c r="K1556" s="71">
        <v>22</v>
      </c>
      <c r="L1556" s="64">
        <v>0</v>
      </c>
      <c r="M1556" s="5">
        <v>20</v>
      </c>
      <c r="N1556" s="5">
        <v>1559</v>
      </c>
      <c r="O1556" s="47" t="s">
        <v>21820</v>
      </c>
      <c r="P1556" s="46" t="s">
        <v>25766</v>
      </c>
      <c r="Q1556" s="2" t="str">
        <f t="shared" si="184"/>
        <v>&lt;a href="set03\he\he_november_21,_1911_-_december_11,_1914\death\uglevik,_sverre_death_notice_april_7,_1914_p5_he.pdf"&gt;Uglevik, Sverre&lt;/a&gt;</v>
      </c>
      <c r="T1556" s="39">
        <f t="shared" si="179"/>
        <v>1914</v>
      </c>
      <c r="U1556" s="2">
        <f t="shared" si="180"/>
        <v>4</v>
      </c>
      <c r="V1556" s="2">
        <f t="shared" si="181"/>
        <v>4</v>
      </c>
      <c r="W1556" s="2">
        <f t="shared" si="182"/>
        <v>7</v>
      </c>
      <c r="X1556" s="2">
        <f t="shared" si="183"/>
        <v>138</v>
      </c>
    </row>
    <row r="1557" spans="1:24" x14ac:dyDescent="0.25">
      <c r="A1557" s="2">
        <v>707</v>
      </c>
      <c r="B1557" s="4" t="s">
        <v>13229</v>
      </c>
      <c r="C1557" s="5"/>
      <c r="D1557" s="5" t="s">
        <v>64</v>
      </c>
      <c r="E1557" s="72" t="s">
        <v>24917</v>
      </c>
      <c r="F1557" s="71">
        <v>24</v>
      </c>
      <c r="G1557" s="52">
        <v>5211</v>
      </c>
      <c r="H1557" s="5" t="s">
        <v>13629</v>
      </c>
      <c r="I1557" s="5">
        <v>5</v>
      </c>
      <c r="J1557" s="72" t="s">
        <v>24917</v>
      </c>
      <c r="K1557" s="71">
        <v>24</v>
      </c>
      <c r="L1557" s="64">
        <v>0</v>
      </c>
      <c r="M1557" s="5">
        <v>20</v>
      </c>
      <c r="N1557" s="5">
        <v>1517</v>
      </c>
      <c r="O1557" s="47" t="s">
        <v>21778</v>
      </c>
      <c r="P1557" s="46" t="s">
        <v>25766</v>
      </c>
      <c r="Q1557" s="2" t="str">
        <f t="shared" si="184"/>
        <v>&lt;a href="set03\he\he_november_21,_1911_-_december_11,_1914\death\larson,_oliver_obituary_april_7,_1914_p5_he.pdf"&gt;Larson, Oliver&lt;/a&gt;</v>
      </c>
      <c r="T1557" s="39">
        <f t="shared" si="179"/>
        <v>1914</v>
      </c>
      <c r="U1557" s="2">
        <f t="shared" si="180"/>
        <v>4</v>
      </c>
      <c r="V1557" s="2">
        <f t="shared" si="181"/>
        <v>4</v>
      </c>
      <c r="W1557" s="2">
        <f t="shared" si="182"/>
        <v>7</v>
      </c>
      <c r="X1557" s="2">
        <f t="shared" si="183"/>
        <v>132</v>
      </c>
    </row>
    <row r="1558" spans="1:24" x14ac:dyDescent="0.25">
      <c r="A1558" s="2">
        <v>672</v>
      </c>
      <c r="B1558" s="4" t="s">
        <v>13267</v>
      </c>
      <c r="C1558" s="5"/>
      <c r="D1558" s="5" t="s">
        <v>72</v>
      </c>
      <c r="E1558" s="72" t="s">
        <v>25438</v>
      </c>
      <c r="F1558" s="71">
        <v>22</v>
      </c>
      <c r="G1558" s="52">
        <v>5218</v>
      </c>
      <c r="H1558" s="5" t="s">
        <v>13629</v>
      </c>
      <c r="I1558" s="5">
        <v>5</v>
      </c>
      <c r="J1558" s="72" t="s">
        <v>25438</v>
      </c>
      <c r="K1558" s="71">
        <v>22</v>
      </c>
      <c r="L1558" s="64">
        <v>0</v>
      </c>
      <c r="M1558" s="5">
        <v>20</v>
      </c>
      <c r="N1558" s="5">
        <v>1558</v>
      </c>
      <c r="O1558" s="47" t="s">
        <v>21819</v>
      </c>
      <c r="P1558" s="46" t="s">
        <v>25766</v>
      </c>
      <c r="Q1558" s="2" t="str">
        <f t="shared" si="184"/>
        <v>&lt;a href="set03\he\he_november_21,_1911_-_december_11,_1914\death\uggelvik,_sverre_funeral_report_april_14,_1914_p5_he.pdf"&gt;Uggelvik, Sverre&lt;/a&gt;</v>
      </c>
      <c r="T1558" s="39">
        <f t="shared" si="179"/>
        <v>1914</v>
      </c>
      <c r="U1558" s="2">
        <f t="shared" si="180"/>
        <v>4</v>
      </c>
      <c r="V1558" s="2">
        <f t="shared" si="181"/>
        <v>4</v>
      </c>
      <c r="W1558" s="2">
        <f t="shared" si="182"/>
        <v>14</v>
      </c>
      <c r="X1558" s="2">
        <f t="shared" si="183"/>
        <v>143</v>
      </c>
    </row>
    <row r="1559" spans="1:24" x14ac:dyDescent="0.25">
      <c r="A1559" s="2">
        <v>674</v>
      </c>
      <c r="B1559" s="4" t="s">
        <v>13268</v>
      </c>
      <c r="C1559" s="5"/>
      <c r="D1559" s="5" t="s">
        <v>62</v>
      </c>
      <c r="E1559" s="72" t="s">
        <v>25438</v>
      </c>
      <c r="F1559" s="71">
        <v>22</v>
      </c>
      <c r="G1559" s="52">
        <v>5218</v>
      </c>
      <c r="H1559" s="5" t="s">
        <v>13629</v>
      </c>
      <c r="I1559" s="5">
        <v>4</v>
      </c>
      <c r="J1559" s="72" t="s">
        <v>25438</v>
      </c>
      <c r="K1559" s="71">
        <v>22</v>
      </c>
      <c r="L1559" s="64">
        <v>0</v>
      </c>
      <c r="M1559" s="5">
        <v>20</v>
      </c>
      <c r="N1559" s="5">
        <v>1560</v>
      </c>
      <c r="O1559" s="47" t="s">
        <v>21821</v>
      </c>
      <c r="P1559" s="46" t="s">
        <v>25766</v>
      </c>
      <c r="Q1559" s="2" t="str">
        <f t="shared" si="184"/>
        <v>&lt;a href="set03\he\he_november_21,_1911_-_december_11,_1914\death\uglevik,_sverre_funeral_report_april_14,_1914_p4_he.pdf"&gt;Uglevik, Sverre&lt;/a&gt;</v>
      </c>
      <c r="T1559" s="39">
        <f t="shared" si="179"/>
        <v>1914</v>
      </c>
      <c r="U1559" s="2">
        <f t="shared" si="180"/>
        <v>4</v>
      </c>
      <c r="V1559" s="2">
        <f t="shared" si="181"/>
        <v>4</v>
      </c>
      <c r="W1559" s="2">
        <f t="shared" si="182"/>
        <v>14</v>
      </c>
      <c r="X1559" s="2">
        <f t="shared" si="183"/>
        <v>141</v>
      </c>
    </row>
    <row r="1560" spans="1:24" x14ac:dyDescent="0.25">
      <c r="A1560" s="2">
        <v>2014</v>
      </c>
      <c r="B1560" s="4" t="s">
        <v>13206</v>
      </c>
      <c r="C1560" s="5"/>
      <c r="D1560" s="5" t="s">
        <v>64</v>
      </c>
      <c r="E1560" s="72" t="s">
        <v>25425</v>
      </c>
      <c r="F1560" s="71">
        <v>0</v>
      </c>
      <c r="G1560" s="52">
        <v>5281</v>
      </c>
      <c r="H1560" s="5" t="s">
        <v>13629</v>
      </c>
      <c r="I1560" s="5">
        <v>4</v>
      </c>
      <c r="J1560" s="72" t="s">
        <v>25425</v>
      </c>
      <c r="K1560" s="71">
        <v>200</v>
      </c>
      <c r="L1560" s="64" t="s">
        <v>25111</v>
      </c>
      <c r="M1560" s="5">
        <v>20</v>
      </c>
      <c r="N1560" s="5">
        <v>1492</v>
      </c>
      <c r="O1560" s="47" t="s">
        <v>21753</v>
      </c>
      <c r="P1560" s="46" t="s">
        <v>25766</v>
      </c>
      <c r="Q1560" s="2" t="str">
        <f t="shared" si="184"/>
        <v>&lt;a href="set03\he\he_november_21,_1911_-_december_11,_1914\death\crane,_mrs._maynard_obituary_june_16,_1914_p4_he.pdf"&gt;Crane, Mrs Maynard&lt;/a&gt;</v>
      </c>
      <c r="T1560" s="39">
        <f t="shared" si="179"/>
        <v>1914</v>
      </c>
      <c r="U1560" s="2">
        <f t="shared" si="180"/>
        <v>6</v>
      </c>
      <c r="V1560" s="2">
        <f t="shared" si="181"/>
        <v>6</v>
      </c>
      <c r="W1560" s="2">
        <f t="shared" si="182"/>
        <v>16</v>
      </c>
      <c r="X1560" s="2">
        <f t="shared" si="183"/>
        <v>141</v>
      </c>
    </row>
    <row r="1561" spans="1:24" x14ac:dyDescent="0.25">
      <c r="A1561" s="2">
        <v>1294</v>
      </c>
      <c r="B1561" s="4" t="s">
        <v>13218</v>
      </c>
      <c r="C1561" s="5"/>
      <c r="D1561" s="5" t="s">
        <v>64</v>
      </c>
      <c r="E1561" s="72" t="s">
        <v>13510</v>
      </c>
      <c r="F1561" s="71">
        <v>60</v>
      </c>
      <c r="G1561" s="52">
        <v>5323</v>
      </c>
      <c r="H1561" s="5" t="s">
        <v>13629</v>
      </c>
      <c r="I1561" s="5">
        <v>5</v>
      </c>
      <c r="J1561" s="72" t="s">
        <v>13510</v>
      </c>
      <c r="K1561" s="71">
        <v>60</v>
      </c>
      <c r="L1561" s="64">
        <v>0</v>
      </c>
      <c r="M1561" s="5">
        <v>20</v>
      </c>
      <c r="N1561" s="5">
        <v>1505</v>
      </c>
      <c r="O1561" s="47" t="s">
        <v>21766</v>
      </c>
      <c r="P1561" s="46" t="s">
        <v>25766</v>
      </c>
      <c r="Q1561" s="2" t="str">
        <f t="shared" si="184"/>
        <v>&lt;a href="set03\he\he_november_21,_1911_-_december_11,_1914\death\hoggarth,_joseph_obituary_july_28,_1914_p5_he.pdf"&gt;Hoggarth, Joseph&lt;/a&gt;</v>
      </c>
      <c r="T1561" s="39">
        <f t="shared" si="179"/>
        <v>1914</v>
      </c>
      <c r="U1561" s="2">
        <f t="shared" si="180"/>
        <v>7</v>
      </c>
      <c r="V1561" s="2">
        <f t="shared" si="181"/>
        <v>7</v>
      </c>
      <c r="W1561" s="2">
        <f t="shared" si="182"/>
        <v>28</v>
      </c>
      <c r="X1561" s="2">
        <f t="shared" si="183"/>
        <v>136</v>
      </c>
    </row>
    <row r="1562" spans="1:24" x14ac:dyDescent="0.25">
      <c r="A1562" s="2">
        <v>322</v>
      </c>
      <c r="B1562" s="4" t="s">
        <v>13262</v>
      </c>
      <c r="C1562" s="5"/>
      <c r="D1562" s="5" t="s">
        <v>62</v>
      </c>
      <c r="E1562" s="72">
        <v>0</v>
      </c>
      <c r="F1562" s="71">
        <v>3</v>
      </c>
      <c r="G1562" s="52">
        <v>5330</v>
      </c>
      <c r="H1562" s="5" t="s">
        <v>13629</v>
      </c>
      <c r="I1562" s="5">
        <v>5</v>
      </c>
      <c r="J1562" s="72" t="s">
        <v>25676</v>
      </c>
      <c r="K1562" s="71">
        <v>3</v>
      </c>
      <c r="L1562" s="64">
        <v>0</v>
      </c>
      <c r="M1562" s="5">
        <v>20</v>
      </c>
      <c r="N1562" s="5">
        <v>1552</v>
      </c>
      <c r="O1562" s="47" t="s">
        <v>21813</v>
      </c>
      <c r="P1562" s="46" t="s">
        <v>25766</v>
      </c>
      <c r="Q1562" s="2" t="str">
        <f t="shared" si="184"/>
        <v>&lt;a href="set03\he\he_november_21,_1911_-_december_11,_1914\death\soma,_3_yr_old_of_jorgen_death_notice_august_4,_1914_p5_he.pdf"&gt;Soma, 3 yr old of Jorgen&lt;/a&gt;</v>
      </c>
      <c r="T1562" s="39">
        <f t="shared" si="179"/>
        <v>1914</v>
      </c>
      <c r="U1562" s="2">
        <f t="shared" si="180"/>
        <v>8</v>
      </c>
      <c r="V1562" s="2">
        <f t="shared" si="181"/>
        <v>8</v>
      </c>
      <c r="W1562" s="2">
        <f t="shared" si="182"/>
        <v>4</v>
      </c>
      <c r="X1562" s="2">
        <f t="shared" si="183"/>
        <v>157</v>
      </c>
    </row>
    <row r="1563" spans="1:24" x14ac:dyDescent="0.25">
      <c r="A1563" s="2">
        <v>1403</v>
      </c>
      <c r="B1563" s="4" t="s">
        <v>13225</v>
      </c>
      <c r="C1563" s="5"/>
      <c r="D1563" s="5" t="s">
        <v>62</v>
      </c>
      <c r="E1563" s="72" t="s">
        <v>25429</v>
      </c>
      <c r="F1563" s="71">
        <v>65</v>
      </c>
      <c r="G1563" s="52">
        <v>5337</v>
      </c>
      <c r="H1563" s="5" t="s">
        <v>13629</v>
      </c>
      <c r="I1563" s="5">
        <v>5</v>
      </c>
      <c r="J1563" s="72" t="s">
        <v>25429</v>
      </c>
      <c r="K1563" s="71">
        <v>65</v>
      </c>
      <c r="L1563" s="64">
        <v>0</v>
      </c>
      <c r="M1563" s="5">
        <v>20</v>
      </c>
      <c r="N1563" s="5">
        <v>1511</v>
      </c>
      <c r="O1563" s="47" t="s">
        <v>21772</v>
      </c>
      <c r="P1563" s="46" t="s">
        <v>25766</v>
      </c>
      <c r="Q1563" s="2" t="str">
        <f t="shared" si="184"/>
        <v>&lt;a href="set03\he\he_november_21,_1911_-_december_11,_1914\death\kalland,_david_death_notice_august_11,_1914_p5_he.pdf"&gt;Kalland, David &lt;/a&gt;</v>
      </c>
      <c r="T1563" s="39">
        <f t="shared" si="179"/>
        <v>1914</v>
      </c>
      <c r="U1563" s="2">
        <f t="shared" si="180"/>
        <v>8</v>
      </c>
      <c r="V1563" s="2">
        <f t="shared" si="181"/>
        <v>8</v>
      </c>
      <c r="W1563" s="2">
        <f t="shared" si="182"/>
        <v>11</v>
      </c>
      <c r="X1563" s="2">
        <f t="shared" si="183"/>
        <v>139</v>
      </c>
    </row>
    <row r="1564" spans="1:24" x14ac:dyDescent="0.25">
      <c r="A1564" s="2">
        <v>1256</v>
      </c>
      <c r="B1564" s="4" t="s">
        <v>13263</v>
      </c>
      <c r="C1564" s="5"/>
      <c r="D1564" s="5" t="s">
        <v>62</v>
      </c>
      <c r="E1564" s="72" t="s">
        <v>24924</v>
      </c>
      <c r="F1564" s="71">
        <v>58</v>
      </c>
      <c r="G1564" s="52">
        <v>5344</v>
      </c>
      <c r="H1564" s="5" t="s">
        <v>13629</v>
      </c>
      <c r="I1564" s="5">
        <v>5</v>
      </c>
      <c r="J1564" s="72" t="s">
        <v>24924</v>
      </c>
      <c r="K1564" s="71">
        <v>58</v>
      </c>
      <c r="L1564" s="64">
        <v>0</v>
      </c>
      <c r="M1564" s="5">
        <v>20</v>
      </c>
      <c r="N1564" s="5">
        <v>1553</v>
      </c>
      <c r="O1564" s="47" t="s">
        <v>21814</v>
      </c>
      <c r="P1564" s="46" t="s">
        <v>25766</v>
      </c>
      <c r="Q1564" s="2" t="str">
        <f t="shared" si="184"/>
        <v>&lt;a href="set03\he\he_november_21,_1911_-_december_11,_1914\death\sonju,_hans_death_notice_and_story_august_18,_1914_p5_he.pdf"&gt;Sonju, Hans&lt;/a&gt;</v>
      </c>
      <c r="T1564" s="39">
        <f t="shared" si="179"/>
        <v>1914</v>
      </c>
      <c r="U1564" s="2">
        <f t="shared" si="180"/>
        <v>8</v>
      </c>
      <c r="V1564" s="2">
        <f t="shared" si="181"/>
        <v>8</v>
      </c>
      <c r="W1564" s="2">
        <f t="shared" si="182"/>
        <v>18</v>
      </c>
      <c r="X1564" s="2">
        <f t="shared" si="183"/>
        <v>142</v>
      </c>
    </row>
    <row r="1565" spans="1:24" x14ac:dyDescent="0.25">
      <c r="A1565" s="2">
        <v>1257</v>
      </c>
      <c r="B1565" s="4" t="s">
        <v>13263</v>
      </c>
      <c r="C1565" s="5"/>
      <c r="D1565" s="5" t="s">
        <v>64</v>
      </c>
      <c r="E1565" s="72" t="s">
        <v>24924</v>
      </c>
      <c r="F1565" s="71">
        <v>58</v>
      </c>
      <c r="G1565" s="52">
        <v>5344</v>
      </c>
      <c r="H1565" s="5" t="s">
        <v>13629</v>
      </c>
      <c r="I1565" s="5">
        <v>5</v>
      </c>
      <c r="J1565" s="72" t="s">
        <v>24924</v>
      </c>
      <c r="K1565" s="71">
        <v>58</v>
      </c>
      <c r="L1565" s="64">
        <v>0</v>
      </c>
      <c r="M1565" s="5">
        <v>20</v>
      </c>
      <c r="N1565" s="5">
        <v>1554</v>
      </c>
      <c r="O1565" s="47" t="s">
        <v>21815</v>
      </c>
      <c r="P1565" s="46" t="s">
        <v>25766</v>
      </c>
      <c r="Q1565" s="2" t="str">
        <f t="shared" si="184"/>
        <v>&lt;a href="set03\he\he_november_21,_1911_-_december_11,_1914\death\sonju,_hans_h_obituary_august_18,_1914_p5_he.pdf"&gt;Sonju, Hans&lt;/a&gt;</v>
      </c>
      <c r="T1565" s="39">
        <f t="shared" si="179"/>
        <v>1914</v>
      </c>
      <c r="U1565" s="2">
        <f t="shared" si="180"/>
        <v>8</v>
      </c>
      <c r="V1565" s="2">
        <f t="shared" si="181"/>
        <v>8</v>
      </c>
      <c r="W1565" s="2">
        <f t="shared" si="182"/>
        <v>18</v>
      </c>
      <c r="X1565" s="2">
        <f t="shared" si="183"/>
        <v>130</v>
      </c>
    </row>
    <row r="1566" spans="1:24" x14ac:dyDescent="0.25">
      <c r="A1566" s="2">
        <v>1404</v>
      </c>
      <c r="B1566" s="4" t="s">
        <v>13225</v>
      </c>
      <c r="C1566" s="5"/>
      <c r="D1566" s="5" t="s">
        <v>64</v>
      </c>
      <c r="E1566" s="72" t="s">
        <v>25429</v>
      </c>
      <c r="F1566" s="71">
        <v>65</v>
      </c>
      <c r="G1566" s="52">
        <v>5344</v>
      </c>
      <c r="H1566" s="5" t="s">
        <v>13629</v>
      </c>
      <c r="I1566" s="5">
        <v>5</v>
      </c>
      <c r="J1566" s="72" t="s">
        <v>25429</v>
      </c>
      <c r="K1566" s="71">
        <v>65</v>
      </c>
      <c r="L1566" s="64">
        <v>0</v>
      </c>
      <c r="M1566" s="5">
        <v>20</v>
      </c>
      <c r="N1566" s="5">
        <v>1512</v>
      </c>
      <c r="O1566" s="47" t="s">
        <v>21773</v>
      </c>
      <c r="P1566" s="46" t="s">
        <v>25766</v>
      </c>
      <c r="Q1566" s="2" t="str">
        <f t="shared" si="184"/>
        <v>&lt;a href="set03\he\he_november_21,_1911_-_december_11,_1914\death\kalland,_david_obituary_august_18,_1914_p5_he.pdf"&gt;Kalland, David &lt;/a&gt;</v>
      </c>
      <c r="T1566" s="39">
        <f t="shared" si="179"/>
        <v>1914</v>
      </c>
      <c r="U1566" s="2">
        <f t="shared" si="180"/>
        <v>8</v>
      </c>
      <c r="V1566" s="2">
        <f t="shared" si="181"/>
        <v>8</v>
      </c>
      <c r="W1566" s="2">
        <f t="shared" si="182"/>
        <v>18</v>
      </c>
      <c r="X1566" s="2">
        <f t="shared" si="183"/>
        <v>135</v>
      </c>
    </row>
    <row r="1567" spans="1:24" x14ac:dyDescent="0.25">
      <c r="A1567" s="2">
        <v>2806</v>
      </c>
      <c r="B1567" s="4" t="s">
        <v>13251</v>
      </c>
      <c r="C1567" s="5"/>
      <c r="D1567" s="5" t="s">
        <v>8196</v>
      </c>
      <c r="E1567" s="72" t="s">
        <v>11627</v>
      </c>
      <c r="F1567" s="71">
        <v>0</v>
      </c>
      <c r="G1567" s="52">
        <v>5386</v>
      </c>
      <c r="H1567" s="5" t="s">
        <v>13629</v>
      </c>
      <c r="I1567" s="5">
        <v>4</v>
      </c>
      <c r="J1567" s="72" t="s">
        <v>11627</v>
      </c>
      <c r="K1567" s="71">
        <v>200</v>
      </c>
      <c r="L1567" s="64">
        <v>0</v>
      </c>
      <c r="M1567" s="5">
        <v>20</v>
      </c>
      <c r="N1567" s="5">
        <v>1541</v>
      </c>
      <c r="O1567" s="47" t="s">
        <v>21802</v>
      </c>
      <c r="P1567" s="46" t="s">
        <v>25766</v>
      </c>
      <c r="Q1567" s="2" t="str">
        <f t="shared" si="184"/>
        <v>&lt;a href="set03\he\he_november_21,_1911_-_december_11,_1914\death\sahl,_olaf_obituary_pt1_september_29,_1914_p5_he.pdf"&gt;Sahl, Olaf&lt;/a&gt;</v>
      </c>
      <c r="T1567" s="39">
        <f t="shared" si="179"/>
        <v>1914</v>
      </c>
      <c r="U1567" s="2">
        <f t="shared" si="180"/>
        <v>9</v>
      </c>
      <c r="V1567" s="2">
        <f t="shared" si="181"/>
        <v>9</v>
      </c>
      <c r="W1567" s="2">
        <f t="shared" si="182"/>
        <v>29</v>
      </c>
      <c r="X1567" s="2">
        <f t="shared" si="183"/>
        <v>133</v>
      </c>
    </row>
    <row r="1568" spans="1:24" x14ac:dyDescent="0.25">
      <c r="A1568" s="2">
        <v>2807</v>
      </c>
      <c r="B1568" s="4" t="s">
        <v>13251</v>
      </c>
      <c r="C1568" s="5"/>
      <c r="D1568" s="5" t="s">
        <v>8197</v>
      </c>
      <c r="E1568" s="72" t="s">
        <v>11627</v>
      </c>
      <c r="F1568" s="71">
        <v>0</v>
      </c>
      <c r="G1568" s="52">
        <v>5386</v>
      </c>
      <c r="H1568" s="5" t="s">
        <v>13629</v>
      </c>
      <c r="I1568" s="5">
        <v>4</v>
      </c>
      <c r="J1568" s="72" t="s">
        <v>11627</v>
      </c>
      <c r="K1568" s="71">
        <v>200</v>
      </c>
      <c r="L1568" s="64">
        <v>0</v>
      </c>
      <c r="M1568" s="5">
        <v>20</v>
      </c>
      <c r="N1568" s="5">
        <v>1542</v>
      </c>
      <c r="O1568" s="47" t="s">
        <v>21803</v>
      </c>
      <c r="P1568" s="46" t="s">
        <v>25766</v>
      </c>
      <c r="Q1568" s="2" t="str">
        <f t="shared" si="184"/>
        <v>&lt;a href="set03\he\he_november_21,_1911_-_december_11,_1914\death\sahl,_olaf_obituary_pt2_september_29,_1914_p5_he.pdf"&gt;Sahl, Olaf&lt;/a&gt;</v>
      </c>
      <c r="T1568" s="39">
        <f t="shared" si="179"/>
        <v>1914</v>
      </c>
      <c r="U1568" s="2">
        <f t="shared" si="180"/>
        <v>9</v>
      </c>
      <c r="V1568" s="2">
        <f t="shared" si="181"/>
        <v>9</v>
      </c>
      <c r="W1568" s="2">
        <f t="shared" si="182"/>
        <v>29</v>
      </c>
      <c r="X1568" s="2">
        <f t="shared" si="183"/>
        <v>133</v>
      </c>
    </row>
    <row r="1569" spans="1:24" x14ac:dyDescent="0.25">
      <c r="A1569" s="2">
        <v>2905</v>
      </c>
      <c r="B1569" s="4" t="s">
        <v>13264</v>
      </c>
      <c r="C1569" s="5"/>
      <c r="D1569" s="5" t="s">
        <v>62</v>
      </c>
      <c r="E1569" s="72">
        <v>0</v>
      </c>
      <c r="F1569" s="71">
        <v>0</v>
      </c>
      <c r="G1569" s="52">
        <v>5386</v>
      </c>
      <c r="H1569" s="5" t="s">
        <v>13629</v>
      </c>
      <c r="I1569" s="5">
        <v>5</v>
      </c>
      <c r="J1569" s="72" t="s">
        <v>25676</v>
      </c>
      <c r="K1569" s="71">
        <v>200</v>
      </c>
      <c r="L1569" s="64">
        <v>0</v>
      </c>
      <c r="M1569" s="5">
        <v>20</v>
      </c>
      <c r="N1569" s="5">
        <v>1555</v>
      </c>
      <c r="O1569" s="47" t="s">
        <v>21816</v>
      </c>
      <c r="P1569" s="46" t="s">
        <v>25766</v>
      </c>
      <c r="Q1569" s="2" t="str">
        <f t="shared" si="184"/>
        <v>&lt;a href="set03\he\he_november_21,_1911_-_december_11,_1914\death\stee,_mrs._thomas_death_notice_of_mother_september_29,_1914_p5_he.pdf"&gt;Stee, Mrs Thomas Mother of&lt;/a&gt;</v>
      </c>
      <c r="T1569" s="39">
        <f t="shared" si="179"/>
        <v>1914</v>
      </c>
      <c r="U1569" s="2">
        <f t="shared" si="180"/>
        <v>9</v>
      </c>
      <c r="V1569" s="2">
        <f t="shared" si="181"/>
        <v>9</v>
      </c>
      <c r="W1569" s="2">
        <f t="shared" si="182"/>
        <v>29</v>
      </c>
      <c r="X1569" s="2">
        <f t="shared" si="183"/>
        <v>166</v>
      </c>
    </row>
    <row r="1570" spans="1:24" x14ac:dyDescent="0.25">
      <c r="A1570" s="2">
        <v>2059</v>
      </c>
      <c r="B1570" s="4" t="s">
        <v>13208</v>
      </c>
      <c r="C1570" s="5"/>
      <c r="D1570" s="5" t="s">
        <v>62</v>
      </c>
      <c r="E1570" s="72" t="s">
        <v>24851</v>
      </c>
      <c r="F1570" s="71">
        <v>0</v>
      </c>
      <c r="G1570" s="52">
        <v>5393</v>
      </c>
      <c r="H1570" s="5" t="s">
        <v>13629</v>
      </c>
      <c r="I1570" s="5">
        <v>5</v>
      </c>
      <c r="J1570" s="72" t="s">
        <v>24851</v>
      </c>
      <c r="K1570" s="71">
        <v>200</v>
      </c>
      <c r="L1570" s="64">
        <v>0</v>
      </c>
      <c r="M1570" s="5">
        <v>20</v>
      </c>
      <c r="N1570" s="5">
        <v>1494</v>
      </c>
      <c r="O1570" s="47" t="s">
        <v>21755</v>
      </c>
      <c r="P1570" s="46" t="s">
        <v>25766</v>
      </c>
      <c r="Q1570" s="2" t="str">
        <f t="shared" si="184"/>
        <v>&lt;a href="set03\he\he_november_21,_1911_-_december_11,_1914\death\downe,_mrs._death_notice_october_6,_1914_p5_he.pdf"&gt;Downe, Mrs &lt;/a&gt;</v>
      </c>
      <c r="T1570" s="39">
        <f t="shared" si="179"/>
        <v>1914</v>
      </c>
      <c r="U1570" s="2">
        <f t="shared" si="180"/>
        <v>10</v>
      </c>
      <c r="V1570" s="2">
        <f t="shared" si="181"/>
        <v>10</v>
      </c>
      <c r="W1570" s="2">
        <f t="shared" si="182"/>
        <v>6</v>
      </c>
      <c r="X1570" s="2">
        <f t="shared" si="183"/>
        <v>132</v>
      </c>
    </row>
    <row r="1571" spans="1:24" x14ac:dyDescent="0.25">
      <c r="A1571" s="2">
        <v>1782</v>
      </c>
      <c r="B1571" s="4" t="s">
        <v>13694</v>
      </c>
      <c r="C1571" s="5"/>
      <c r="D1571" s="5" t="s">
        <v>72</v>
      </c>
      <c r="E1571" s="72"/>
      <c r="F1571" s="71">
        <v>93</v>
      </c>
      <c r="G1571" s="52">
        <v>5456</v>
      </c>
      <c r="H1571" s="5" t="s">
        <v>13629</v>
      </c>
      <c r="I1571" s="5">
        <v>4</v>
      </c>
      <c r="J1571" s="72" t="s">
        <v>25676</v>
      </c>
      <c r="K1571" s="71">
        <v>93</v>
      </c>
      <c r="L1571" s="64"/>
      <c r="M1571" s="5">
        <v>21</v>
      </c>
      <c r="N1571" s="5">
        <v>1602</v>
      </c>
      <c r="O1571" s="47" t="s">
        <v>21863</v>
      </c>
      <c r="P1571" s="46" t="s">
        <v>25768</v>
      </c>
      <c r="Q1571" s="2" t="str">
        <f t="shared" si="184"/>
        <v>&lt;a href="set04\he_december 8, 1914 - november 20, 1917\death\erdahl,_sjur_funeral_report_december_8,_1914_p4_he.pdf"&gt;Erdahl, Sjur&lt;/a&gt;</v>
      </c>
      <c r="T1571" s="39">
        <f t="shared" si="179"/>
        <v>1914</v>
      </c>
      <c r="U1571" s="2">
        <f t="shared" si="180"/>
        <v>12</v>
      </c>
      <c r="V1571" s="2">
        <f t="shared" si="181"/>
        <v>12</v>
      </c>
      <c r="W1571" s="2">
        <f t="shared" si="182"/>
        <v>8</v>
      </c>
      <c r="X1571" s="2">
        <f t="shared" si="183"/>
        <v>133</v>
      </c>
    </row>
    <row r="1572" spans="1:24" x14ac:dyDescent="0.25">
      <c r="A1572" s="2">
        <v>356</v>
      </c>
      <c r="B1572" s="4" t="s">
        <v>13682</v>
      </c>
      <c r="C1572" s="5"/>
      <c r="D1572" s="5" t="s">
        <v>62</v>
      </c>
      <c r="E1572" s="72" t="s">
        <v>24911</v>
      </c>
      <c r="F1572" s="71">
        <v>5</v>
      </c>
      <c r="G1572" s="52">
        <v>5463</v>
      </c>
      <c r="H1572" s="5" t="s">
        <v>13629</v>
      </c>
      <c r="I1572" s="5">
        <v>7</v>
      </c>
      <c r="J1572" s="72" t="s">
        <v>24911</v>
      </c>
      <c r="K1572" s="71">
        <v>5</v>
      </c>
      <c r="L1572" s="64"/>
      <c r="M1572" s="5">
        <v>21</v>
      </c>
      <c r="N1572" s="5">
        <v>1577</v>
      </c>
      <c r="O1572" s="47" t="s">
        <v>21838</v>
      </c>
      <c r="P1572" s="46" t="s">
        <v>25768</v>
      </c>
      <c r="Q1572" s="2" t="str">
        <f t="shared" si="184"/>
        <v>&lt;a href="set04\he_december 8, 1914 - november 20, 1917\death\baker,_5_yr_old_son_death_notice_december_15,_1914_p7_he.pdf"&gt;Baker, 5 yr old son&lt;/a&gt;</v>
      </c>
      <c r="T1572" s="39">
        <f t="shared" si="179"/>
        <v>1914</v>
      </c>
      <c r="U1572" s="2">
        <f t="shared" si="180"/>
        <v>12</v>
      </c>
      <c r="V1572" s="2">
        <f t="shared" si="181"/>
        <v>12</v>
      </c>
      <c r="W1572" s="2">
        <f t="shared" si="182"/>
        <v>15</v>
      </c>
      <c r="X1572" s="2">
        <f t="shared" si="183"/>
        <v>146</v>
      </c>
    </row>
    <row r="1573" spans="1:24" x14ac:dyDescent="0.25">
      <c r="A1573" s="2">
        <v>1904</v>
      </c>
      <c r="B1573" s="4" t="s">
        <v>13686</v>
      </c>
      <c r="C1573" s="5"/>
      <c r="D1573" s="5" t="s">
        <v>64</v>
      </c>
      <c r="E1573" s="72" t="s">
        <v>24943</v>
      </c>
      <c r="F1573" s="71"/>
      <c r="G1573" s="52">
        <v>5470</v>
      </c>
      <c r="H1573" s="5" t="s">
        <v>13629</v>
      </c>
      <c r="I1573" s="5">
        <v>5</v>
      </c>
      <c r="J1573" s="72" t="s">
        <v>24943</v>
      </c>
      <c r="K1573" s="71">
        <v>200</v>
      </c>
      <c r="L1573" s="64" t="s">
        <v>24905</v>
      </c>
      <c r="M1573" s="5">
        <v>21</v>
      </c>
      <c r="N1573" s="5">
        <v>1583</v>
      </c>
      <c r="O1573" s="47" t="s">
        <v>21844</v>
      </c>
      <c r="P1573" s="46" t="s">
        <v>25768</v>
      </c>
      <c r="Q1573" s="2" t="str">
        <f t="shared" si="184"/>
        <v>&lt;a href="set04\he_december 8, 1914 - november 20, 1917\death\blair,_joseph_obituary_december_22,_1914_p5_he.pdf"&gt;Blair, Joseph&lt;/a&gt;</v>
      </c>
      <c r="T1573" s="39">
        <f t="shared" si="179"/>
        <v>1914</v>
      </c>
      <c r="U1573" s="2">
        <f t="shared" si="180"/>
        <v>12</v>
      </c>
      <c r="V1573" s="2">
        <f t="shared" si="181"/>
        <v>12</v>
      </c>
      <c r="W1573" s="2">
        <f t="shared" si="182"/>
        <v>22</v>
      </c>
      <c r="X1573" s="2">
        <f t="shared" si="183"/>
        <v>130</v>
      </c>
    </row>
    <row r="1574" spans="1:24" x14ac:dyDescent="0.25">
      <c r="A1574" s="2">
        <v>2811</v>
      </c>
      <c r="B1574" s="4" t="s">
        <v>13716</v>
      </c>
      <c r="C1574" s="5"/>
      <c r="D1574" s="5" t="s">
        <v>62</v>
      </c>
      <c r="E1574" s="72"/>
      <c r="F1574" s="71"/>
      <c r="G1574" s="52">
        <v>5491</v>
      </c>
      <c r="H1574" s="5" t="s">
        <v>13629</v>
      </c>
      <c r="I1574" s="5">
        <v>4</v>
      </c>
      <c r="J1574" s="72" t="s">
        <v>25676</v>
      </c>
      <c r="K1574" s="71">
        <v>200</v>
      </c>
      <c r="L1574" s="64"/>
      <c r="M1574" s="5">
        <v>21</v>
      </c>
      <c r="N1574" s="5">
        <v>1681</v>
      </c>
      <c r="O1574" s="47" t="s">
        <v>21942</v>
      </c>
      <c r="P1574" s="46" t="s">
        <v>25768</v>
      </c>
      <c r="Q1574" s="2" t="str">
        <f t="shared" si="184"/>
        <v>&lt;a href="set04\he_december 8, 1914 - november 20, 1917\death\sannes,_anton_death_notice_january_12,_1915_p4_he.pdf"&gt;Sannes, Anton&lt;/a&gt;</v>
      </c>
      <c r="T1574" s="39">
        <f t="shared" si="179"/>
        <v>1915</v>
      </c>
      <c r="U1574" s="2">
        <f t="shared" si="180"/>
        <v>1</v>
      </c>
      <c r="V1574" s="2">
        <f t="shared" si="181"/>
        <v>1</v>
      </c>
      <c r="W1574" s="2">
        <f t="shared" si="182"/>
        <v>12</v>
      </c>
      <c r="X1574" s="2">
        <f t="shared" si="183"/>
        <v>133</v>
      </c>
    </row>
    <row r="1575" spans="1:24" x14ac:dyDescent="0.25">
      <c r="A1575" s="2">
        <v>3011</v>
      </c>
      <c r="B1575" s="4" t="s">
        <v>13722</v>
      </c>
      <c r="C1575" s="5"/>
      <c r="D1575" s="5" t="s">
        <v>64</v>
      </c>
      <c r="E1575" s="72"/>
      <c r="F1575" s="71"/>
      <c r="G1575" s="52">
        <v>5491</v>
      </c>
      <c r="H1575" s="5" t="s">
        <v>13629</v>
      </c>
      <c r="I1575" s="5">
        <v>5</v>
      </c>
      <c r="J1575" s="72" t="s">
        <v>25676</v>
      </c>
      <c r="K1575" s="71">
        <v>200</v>
      </c>
      <c r="L1575" s="64"/>
      <c r="M1575" s="5">
        <v>21</v>
      </c>
      <c r="N1575" s="5">
        <v>1698</v>
      </c>
      <c r="O1575" s="47" t="s">
        <v>21959</v>
      </c>
      <c r="P1575" s="46" t="s">
        <v>25768</v>
      </c>
      <c r="Q1575" s="2" t="str">
        <f t="shared" si="184"/>
        <v>&lt;a href="set04\he_december 8, 1914 - november 20, 1917\death\warsberg,_lars_obituary_january_12,_1915_p5_he.pdf"&gt;Warsberg, Lars&lt;/a&gt;</v>
      </c>
      <c r="T1575" s="39">
        <f t="shared" si="179"/>
        <v>1915</v>
      </c>
      <c r="U1575" s="2">
        <f t="shared" si="180"/>
        <v>1</v>
      </c>
      <c r="V1575" s="2">
        <f t="shared" si="181"/>
        <v>1</v>
      </c>
      <c r="W1575" s="2">
        <f t="shared" si="182"/>
        <v>12</v>
      </c>
      <c r="X1575" s="2">
        <f t="shared" si="183"/>
        <v>131</v>
      </c>
    </row>
    <row r="1576" spans="1:24" x14ac:dyDescent="0.25">
      <c r="A1576" s="2">
        <v>66</v>
      </c>
      <c r="B1576" s="4" t="s">
        <v>13711</v>
      </c>
      <c r="C1576" s="5"/>
      <c r="D1576" s="5" t="s">
        <v>64</v>
      </c>
      <c r="E1576" s="72"/>
      <c r="F1576" s="71" t="s">
        <v>24881</v>
      </c>
      <c r="G1576" s="52">
        <v>5498</v>
      </c>
      <c r="H1576" s="5" t="s">
        <v>13629</v>
      </c>
      <c r="I1576" s="5">
        <v>5</v>
      </c>
      <c r="J1576" s="72" t="s">
        <v>25676</v>
      </c>
      <c r="K1576" s="71">
        <v>0</v>
      </c>
      <c r="L1576" s="64"/>
      <c r="M1576" s="5">
        <v>21</v>
      </c>
      <c r="N1576" s="5">
        <v>1662</v>
      </c>
      <c r="O1576" s="47" t="s">
        <v>21923</v>
      </c>
      <c r="P1576" s="46" t="s">
        <v>25768</v>
      </c>
      <c r="Q1576" s="2" t="str">
        <f t="shared" si="184"/>
        <v>&lt;a href="set04\he_december 8, 1914 - november 20, 1917\death\miller,_child_of_adolph_obituary_january_19,_1915_p5_he.pdf"&gt;Miller, Child of Adolph&lt;/a&gt;</v>
      </c>
      <c r="T1576" s="39">
        <f t="shared" si="179"/>
        <v>1915</v>
      </c>
      <c r="U1576" s="2">
        <f t="shared" si="180"/>
        <v>1</v>
      </c>
      <c r="V1576" s="2">
        <f t="shared" si="181"/>
        <v>1</v>
      </c>
      <c r="W1576" s="2">
        <f t="shared" si="182"/>
        <v>19</v>
      </c>
      <c r="X1576" s="2">
        <f t="shared" si="183"/>
        <v>149</v>
      </c>
    </row>
    <row r="1577" spans="1:24" x14ac:dyDescent="0.25">
      <c r="A1577" s="2">
        <v>916</v>
      </c>
      <c r="B1577" s="4" t="s">
        <v>13678</v>
      </c>
      <c r="C1577" s="5" t="s">
        <v>13679</v>
      </c>
      <c r="D1577" s="5" t="s">
        <v>64</v>
      </c>
      <c r="E1577" s="72" t="s">
        <v>24917</v>
      </c>
      <c r="F1577" s="71">
        <v>36</v>
      </c>
      <c r="G1577" s="52">
        <v>5526</v>
      </c>
      <c r="H1577" s="5" t="s">
        <v>13629</v>
      </c>
      <c r="I1577" s="5">
        <v>5</v>
      </c>
      <c r="J1577" s="72" t="s">
        <v>24917</v>
      </c>
      <c r="K1577" s="71">
        <v>36</v>
      </c>
      <c r="L1577" s="64" t="s">
        <v>25167</v>
      </c>
      <c r="M1577" s="5">
        <v>21</v>
      </c>
      <c r="N1577" s="5">
        <v>1573</v>
      </c>
      <c r="O1577" s="47" t="s">
        <v>21834</v>
      </c>
      <c r="P1577" s="46" t="s">
        <v>25768</v>
      </c>
      <c r="Q1577" s="2" t="str">
        <f t="shared" si="184"/>
        <v>&lt;a href="set04\he_december 8, 1914 - november 20, 1917\death\anderson,_mrs_a_o_(sadie_sinclair)_obituary_february_16,_1915_p5_he.pdf"&gt;Anderson, Mrs A O &lt;/a&gt;</v>
      </c>
      <c r="T1577" s="39">
        <f t="shared" si="179"/>
        <v>1915</v>
      </c>
      <c r="U1577" s="2">
        <f t="shared" si="180"/>
        <v>2</v>
      </c>
      <c r="V1577" s="2">
        <f t="shared" si="181"/>
        <v>2</v>
      </c>
      <c r="W1577" s="2">
        <f t="shared" si="182"/>
        <v>16</v>
      </c>
      <c r="X1577" s="2">
        <f t="shared" si="183"/>
        <v>156</v>
      </c>
    </row>
    <row r="1578" spans="1:24" x14ac:dyDescent="0.25">
      <c r="A1578" s="2">
        <v>1054</v>
      </c>
      <c r="B1578" s="4" t="s">
        <v>13303</v>
      </c>
      <c r="C1578" s="5"/>
      <c r="D1578" s="5" t="s">
        <v>64</v>
      </c>
      <c r="E1578" s="72" t="s">
        <v>24883</v>
      </c>
      <c r="F1578" s="71">
        <v>47</v>
      </c>
      <c r="G1578" s="52">
        <v>5533</v>
      </c>
      <c r="H1578" s="5" t="s">
        <v>13629</v>
      </c>
      <c r="I1578" s="5">
        <v>4</v>
      </c>
      <c r="J1578" s="72" t="s">
        <v>24883</v>
      </c>
      <c r="K1578" s="71">
        <v>47</v>
      </c>
      <c r="L1578" s="64"/>
      <c r="M1578" s="5">
        <v>21</v>
      </c>
      <c r="N1578" s="5">
        <v>1590</v>
      </c>
      <c r="O1578" s="47" t="s">
        <v>21851</v>
      </c>
      <c r="P1578" s="46" t="s">
        <v>25768</v>
      </c>
      <c r="Q1578" s="2" t="str">
        <f t="shared" si="184"/>
        <v>&lt;a href="set04\he_december 8, 1914 - november 20, 1917\death\burseth,_charles_obituary_february_23,_1915_p4_he.pdf"&gt;Burseth, Charles&lt;/a&gt;</v>
      </c>
      <c r="T1578" s="39">
        <f t="shared" si="179"/>
        <v>1915</v>
      </c>
      <c r="U1578" s="2">
        <f t="shared" si="180"/>
        <v>2</v>
      </c>
      <c r="V1578" s="2">
        <f t="shared" si="181"/>
        <v>2</v>
      </c>
      <c r="W1578" s="2">
        <f t="shared" si="182"/>
        <v>23</v>
      </c>
      <c r="X1578" s="2">
        <f t="shared" si="183"/>
        <v>136</v>
      </c>
    </row>
    <row r="1579" spans="1:24" x14ac:dyDescent="0.25">
      <c r="A1579" s="2">
        <v>1825</v>
      </c>
      <c r="B1579" s="4" t="s">
        <v>13680</v>
      </c>
      <c r="C1579" s="5"/>
      <c r="D1579" s="5" t="s">
        <v>72</v>
      </c>
      <c r="E1579" s="72"/>
      <c r="F1579" s="71"/>
      <c r="G1579" s="52">
        <v>5533</v>
      </c>
      <c r="H1579" s="5" t="s">
        <v>13629</v>
      </c>
      <c r="I1579" s="5">
        <v>5</v>
      </c>
      <c r="J1579" s="72" t="s">
        <v>25676</v>
      </c>
      <c r="K1579" s="71">
        <v>200</v>
      </c>
      <c r="L1579" s="64"/>
      <c r="M1579" s="5">
        <v>21</v>
      </c>
      <c r="N1579" s="5">
        <v>1574</v>
      </c>
      <c r="O1579" s="47" t="s">
        <v>21835</v>
      </c>
      <c r="P1579" s="46" t="s">
        <v>25768</v>
      </c>
      <c r="Q1579" s="2" t="str">
        <f t="shared" si="184"/>
        <v>&lt;a href="set04\he_december 8, 1914 - november 20, 1917\death\anderson,_sadie_funeral_attendees_february_23,_1915_p5_he.pdf"&gt;Anderson, Sadie&lt;/a&gt;</v>
      </c>
      <c r="T1579" s="39">
        <f t="shared" si="179"/>
        <v>1915</v>
      </c>
      <c r="U1579" s="2">
        <f t="shared" si="180"/>
        <v>2</v>
      </c>
      <c r="V1579" s="2">
        <f t="shared" si="181"/>
        <v>2</v>
      </c>
      <c r="W1579" s="2">
        <f t="shared" si="182"/>
        <v>23</v>
      </c>
      <c r="X1579" s="2">
        <f t="shared" si="183"/>
        <v>143</v>
      </c>
    </row>
    <row r="1580" spans="1:24" x14ac:dyDescent="0.25">
      <c r="A1580" s="2">
        <v>530</v>
      </c>
      <c r="B1580" s="4" t="s">
        <v>234</v>
      </c>
      <c r="C1580" s="5"/>
      <c r="D1580" s="5" t="s">
        <v>64</v>
      </c>
      <c r="E1580" s="72" t="s">
        <v>24917</v>
      </c>
      <c r="F1580" s="71">
        <v>17</v>
      </c>
      <c r="G1580" s="52">
        <v>5540</v>
      </c>
      <c r="H1580" s="5" t="s">
        <v>13629</v>
      </c>
      <c r="I1580" s="5">
        <v>4</v>
      </c>
      <c r="J1580" s="72" t="s">
        <v>24917</v>
      </c>
      <c r="K1580" s="71">
        <v>17</v>
      </c>
      <c r="L1580" s="64">
        <v>0</v>
      </c>
      <c r="M1580" s="5">
        <v>21</v>
      </c>
      <c r="N1580" s="5">
        <v>1572</v>
      </c>
      <c r="O1580" s="47" t="s">
        <v>21833</v>
      </c>
      <c r="P1580" s="46" t="s">
        <v>25768</v>
      </c>
      <c r="Q1580" s="2" t="str">
        <f t="shared" si="184"/>
        <v>&lt;a href="set04\he_december 8, 1914 - november 20, 1917\death\anderson,_chester_obituary_march_2,_1915_p4_he.pdf"&gt;Anderson, Chester&lt;/a&gt;</v>
      </c>
      <c r="T1580" s="39">
        <f t="shared" si="179"/>
        <v>1915</v>
      </c>
      <c r="U1580" s="2">
        <f t="shared" si="180"/>
        <v>3</v>
      </c>
      <c r="V1580" s="2">
        <f t="shared" si="181"/>
        <v>3</v>
      </c>
      <c r="W1580" s="2">
        <f t="shared" si="182"/>
        <v>2</v>
      </c>
      <c r="X1580" s="2">
        <f t="shared" si="183"/>
        <v>134</v>
      </c>
    </row>
    <row r="1581" spans="1:24" x14ac:dyDescent="0.25">
      <c r="A1581" s="2">
        <v>551</v>
      </c>
      <c r="B1581" s="4" t="s">
        <v>13721</v>
      </c>
      <c r="C1581" s="5"/>
      <c r="D1581" s="5" t="s">
        <v>62</v>
      </c>
      <c r="E1581" s="72"/>
      <c r="F1581" s="71">
        <v>17</v>
      </c>
      <c r="G1581" s="52">
        <v>5540</v>
      </c>
      <c r="H1581" s="5" t="s">
        <v>13629</v>
      </c>
      <c r="I1581" s="5">
        <v>5</v>
      </c>
      <c r="J1581" s="72" t="s">
        <v>25676</v>
      </c>
      <c r="K1581" s="71">
        <v>17</v>
      </c>
      <c r="L1581" s="64"/>
      <c r="M1581" s="5">
        <v>21</v>
      </c>
      <c r="N1581" s="5">
        <v>1692</v>
      </c>
      <c r="O1581" s="47" t="s">
        <v>21953</v>
      </c>
      <c r="P1581" s="46" t="s">
        <v>25768</v>
      </c>
      <c r="Q1581" s="2" t="str">
        <f t="shared" si="184"/>
        <v>&lt;a href="set04\he_december 8, 1914 - november 20, 1917\death\swenson,_walter_so_nic_death_notice_march_2,_1915_p5_he.pdf"&gt;Swenson, Walter son of Nic&lt;/a&gt;</v>
      </c>
      <c r="T1581" s="39">
        <f t="shared" si="179"/>
        <v>1915</v>
      </c>
      <c r="U1581" s="2">
        <f t="shared" si="180"/>
        <v>3</v>
      </c>
      <c r="V1581" s="2">
        <f t="shared" si="181"/>
        <v>3</v>
      </c>
      <c r="W1581" s="2">
        <f t="shared" si="182"/>
        <v>2</v>
      </c>
      <c r="X1581" s="2">
        <f t="shared" si="183"/>
        <v>152</v>
      </c>
    </row>
    <row r="1582" spans="1:24" x14ac:dyDescent="0.25">
      <c r="A1582" s="2">
        <v>70</v>
      </c>
      <c r="B1582" s="4" t="s">
        <v>13712</v>
      </c>
      <c r="C1582" s="5"/>
      <c r="D1582" s="5" t="s">
        <v>62</v>
      </c>
      <c r="E1582" s="72"/>
      <c r="F1582" s="71" t="s">
        <v>24881</v>
      </c>
      <c r="G1582" s="52">
        <v>5547</v>
      </c>
      <c r="H1582" s="5" t="s">
        <v>13629</v>
      </c>
      <c r="I1582" s="5">
        <v>1</v>
      </c>
      <c r="J1582" s="72" t="s">
        <v>25676</v>
      </c>
      <c r="K1582" s="71">
        <v>0</v>
      </c>
      <c r="L1582" s="64"/>
      <c r="M1582" s="5">
        <v>21</v>
      </c>
      <c r="N1582" s="5">
        <v>1664</v>
      </c>
      <c r="O1582" s="47" t="s">
        <v>21925</v>
      </c>
      <c r="P1582" s="46" t="s">
        <v>25768</v>
      </c>
      <c r="Q1582" s="2" t="str">
        <f t="shared" si="184"/>
        <v>&lt;a href="set04\he_december 8, 1914 - november 20, 1917\death\mortenson,_infant_of_christ_death_notice_march_9,_1915_p1_he.pdf"&gt;Mortenson, Infant of Christ&lt;/a&gt;</v>
      </c>
      <c r="T1582" s="39">
        <f t="shared" si="179"/>
        <v>1915</v>
      </c>
      <c r="U1582" s="2">
        <f t="shared" si="180"/>
        <v>3</v>
      </c>
      <c r="V1582" s="2">
        <f t="shared" si="181"/>
        <v>3</v>
      </c>
      <c r="W1582" s="2">
        <f t="shared" si="182"/>
        <v>9</v>
      </c>
      <c r="X1582" s="2">
        <f t="shared" si="183"/>
        <v>158</v>
      </c>
    </row>
    <row r="1583" spans="1:24" x14ac:dyDescent="0.25">
      <c r="A1583" s="2">
        <v>513</v>
      </c>
      <c r="B1583" s="4" t="s">
        <v>13720</v>
      </c>
      <c r="C1583" s="5"/>
      <c r="D1583" s="5" t="s">
        <v>64</v>
      </c>
      <c r="E1583" s="72"/>
      <c r="F1583" s="71">
        <v>15</v>
      </c>
      <c r="G1583" s="52">
        <v>5547</v>
      </c>
      <c r="H1583" s="5" t="s">
        <v>13629</v>
      </c>
      <c r="I1583" s="5">
        <v>5</v>
      </c>
      <c r="J1583" s="72" t="s">
        <v>25676</v>
      </c>
      <c r="K1583" s="71">
        <v>15</v>
      </c>
      <c r="L1583" s="64"/>
      <c r="M1583" s="5">
        <v>21</v>
      </c>
      <c r="N1583" s="5">
        <v>1691</v>
      </c>
      <c r="O1583" s="47" t="s">
        <v>21952</v>
      </c>
      <c r="P1583" s="46" t="s">
        <v>25768</v>
      </c>
      <c r="Q1583" s="2" t="str">
        <f t="shared" si="184"/>
        <v>&lt;a href="set04\he_december 8, 1914 - november 20, 1917\death\swenson,_walter_obituary_march_9,_1915_p5_he.pdf"&gt;Swenson, Walter&lt;/a&gt;</v>
      </c>
      <c r="T1583" s="39">
        <f t="shared" si="179"/>
        <v>1915</v>
      </c>
      <c r="U1583" s="2">
        <f t="shared" si="180"/>
        <v>3</v>
      </c>
      <c r="V1583" s="2">
        <f t="shared" si="181"/>
        <v>3</v>
      </c>
      <c r="W1583" s="2">
        <f t="shared" si="182"/>
        <v>9</v>
      </c>
      <c r="X1583" s="2">
        <f t="shared" si="183"/>
        <v>130</v>
      </c>
    </row>
    <row r="1584" spans="1:24" x14ac:dyDescent="0.25">
      <c r="A1584" s="2">
        <v>2321</v>
      </c>
      <c r="B1584" s="4" t="s">
        <v>13700</v>
      </c>
      <c r="C1584" s="5"/>
      <c r="D1584" s="5" t="s">
        <v>64</v>
      </c>
      <c r="E1584" s="72" t="s">
        <v>24851</v>
      </c>
      <c r="F1584" s="71"/>
      <c r="G1584" s="52">
        <v>5547</v>
      </c>
      <c r="H1584" s="5" t="s">
        <v>13629</v>
      </c>
      <c r="I1584" s="5">
        <v>1</v>
      </c>
      <c r="J1584" s="72" t="s">
        <v>24851</v>
      </c>
      <c r="K1584" s="71">
        <v>200</v>
      </c>
      <c r="L1584" s="64"/>
      <c r="M1584" s="5">
        <v>21</v>
      </c>
      <c r="N1584" s="5">
        <v>1636</v>
      </c>
      <c r="O1584" s="47" t="s">
        <v>21898</v>
      </c>
      <c r="P1584" s="46" t="s">
        <v>25768</v>
      </c>
      <c r="Q1584" s="2" t="str">
        <f t="shared" si="184"/>
        <v>&lt;a href="set04\he_december 8, 1914 - november 20, 1917\death\jensen,_mrs_christ_obituary_march_9,_1915_p1_he.pdf"&gt;Jensen, Mrs Christ&lt;/a&gt;</v>
      </c>
      <c r="T1584" s="39">
        <f t="shared" si="179"/>
        <v>1915</v>
      </c>
      <c r="U1584" s="2">
        <f t="shared" si="180"/>
        <v>3</v>
      </c>
      <c r="V1584" s="2">
        <f t="shared" si="181"/>
        <v>3</v>
      </c>
      <c r="W1584" s="2">
        <f t="shared" si="182"/>
        <v>9</v>
      </c>
      <c r="X1584" s="2">
        <f t="shared" si="183"/>
        <v>136</v>
      </c>
    </row>
    <row r="1585" spans="1:24" x14ac:dyDescent="0.25">
      <c r="A1585" s="2">
        <v>2932</v>
      </c>
      <c r="B1585" s="4" t="s">
        <v>13719</v>
      </c>
      <c r="C1585" s="5"/>
      <c r="D1585" s="5" t="s">
        <v>64</v>
      </c>
      <c r="E1585" s="72" t="s">
        <v>24911</v>
      </c>
      <c r="F1585" s="71"/>
      <c r="G1585" s="52">
        <v>5554</v>
      </c>
      <c r="H1585" s="5" t="s">
        <v>13629</v>
      </c>
      <c r="I1585" s="5">
        <v>5</v>
      </c>
      <c r="J1585" s="72" t="s">
        <v>24911</v>
      </c>
      <c r="K1585" s="71">
        <v>200</v>
      </c>
      <c r="L1585" s="64"/>
      <c r="M1585" s="5">
        <v>21</v>
      </c>
      <c r="N1585" s="5">
        <v>1690</v>
      </c>
      <c r="O1585" s="47" t="s">
        <v>21951</v>
      </c>
      <c r="P1585" s="46" t="s">
        <v>25768</v>
      </c>
      <c r="Q1585" s="2" t="str">
        <f t="shared" si="184"/>
        <v>&lt;a href="set04\he_december 8, 1914 - november 20, 1917\death\sundahl,_mrs_o_w_obituary_march_16,_1915_p5_he.pdf"&gt;Sundahl, Mrs O W&lt;/a&gt;</v>
      </c>
      <c r="T1585" s="39">
        <f t="shared" si="179"/>
        <v>1915</v>
      </c>
      <c r="U1585" s="2">
        <f t="shared" si="180"/>
        <v>3</v>
      </c>
      <c r="V1585" s="2">
        <f t="shared" si="181"/>
        <v>3</v>
      </c>
      <c r="W1585" s="2">
        <f t="shared" si="182"/>
        <v>16</v>
      </c>
      <c r="X1585" s="2">
        <f t="shared" si="183"/>
        <v>133</v>
      </c>
    </row>
    <row r="1586" spans="1:24" x14ac:dyDescent="0.25">
      <c r="A1586" s="2">
        <v>746</v>
      </c>
      <c r="B1586" s="4" t="s">
        <v>13707</v>
      </c>
      <c r="C1586" s="5"/>
      <c r="D1586" s="5" t="s">
        <v>62</v>
      </c>
      <c r="E1586" s="72" t="s">
        <v>25594</v>
      </c>
      <c r="F1586" s="71">
        <v>26</v>
      </c>
      <c r="G1586" s="52">
        <v>5561</v>
      </c>
      <c r="H1586" s="5" t="s">
        <v>13629</v>
      </c>
      <c r="I1586" s="5">
        <v>5</v>
      </c>
      <c r="J1586" s="72" t="s">
        <v>25594</v>
      </c>
      <c r="K1586" s="71">
        <v>26</v>
      </c>
      <c r="L1586" s="64"/>
      <c r="M1586" s="5">
        <v>21</v>
      </c>
      <c r="N1586" s="5">
        <v>1646</v>
      </c>
      <c r="O1586" s="47" t="s">
        <v>21908</v>
      </c>
      <c r="P1586" s="46" t="s">
        <v>25768</v>
      </c>
      <c r="Q1586" s="2" t="str">
        <f t="shared" si="184"/>
        <v>&lt;a href="set04\he_december 8, 1914 - november 20, 1917\death\kalland,_beatta_death_notice_march_23,_1915_p5_he.pdf"&gt;Kalland, Beatta&lt;/a&gt;</v>
      </c>
      <c r="T1586" s="39">
        <f t="shared" ref="T1586:T1649" si="185">YEAR(G1586)</f>
        <v>1915</v>
      </c>
      <c r="U1586" s="2">
        <f t="shared" ref="U1586:U1649" si="186">MONTH(G1586)</f>
        <v>3</v>
      </c>
      <c r="V1586" s="2">
        <f t="shared" ref="V1586:V1649" si="187">U1586</f>
        <v>3</v>
      </c>
      <c r="W1586" s="2">
        <f t="shared" ref="W1586:W1649" si="188">DAY(G1586)</f>
        <v>23</v>
      </c>
      <c r="X1586" s="2">
        <f t="shared" si="183"/>
        <v>135</v>
      </c>
    </row>
    <row r="1587" spans="1:24" x14ac:dyDescent="0.25">
      <c r="A1587" s="2">
        <v>798</v>
      </c>
      <c r="B1587" s="4" t="s">
        <v>13714</v>
      </c>
      <c r="C1587" s="5" t="s">
        <v>13715</v>
      </c>
      <c r="D1587" s="5" t="s">
        <v>64</v>
      </c>
      <c r="E1587" s="72"/>
      <c r="F1587" s="71" t="s">
        <v>24930</v>
      </c>
      <c r="G1587" s="52">
        <v>5575</v>
      </c>
      <c r="H1587" s="5" t="s">
        <v>13629</v>
      </c>
      <c r="I1587" s="5">
        <v>5</v>
      </c>
      <c r="J1587" s="72" t="s">
        <v>25676</v>
      </c>
      <c r="K1587" s="71">
        <v>28</v>
      </c>
      <c r="L1587" s="64" t="s">
        <v>24892</v>
      </c>
      <c r="M1587" s="5">
        <v>21</v>
      </c>
      <c r="N1587" s="5">
        <v>1674</v>
      </c>
      <c r="O1587" s="47" t="s">
        <v>21935</v>
      </c>
      <c r="P1587" s="46" t="s">
        <v>25768</v>
      </c>
      <c r="Q1587" s="2" t="str">
        <f t="shared" si="184"/>
        <v>&lt;a href="set04\he_december 8, 1914 - november 20, 1917\death\overby,_mrs_t_p_(knutson)_obituary_april_6,_1915_p5_he.pdf"&gt;Overby, Mrs T P&lt;/a&gt;</v>
      </c>
      <c r="T1587" s="39">
        <f t="shared" si="185"/>
        <v>1915</v>
      </c>
      <c r="U1587" s="2">
        <f t="shared" si="186"/>
        <v>4</v>
      </c>
      <c r="V1587" s="2">
        <f t="shared" si="187"/>
        <v>4</v>
      </c>
      <c r="W1587" s="2">
        <f t="shared" si="188"/>
        <v>6</v>
      </c>
      <c r="X1587" s="2">
        <f t="shared" si="183"/>
        <v>140</v>
      </c>
    </row>
    <row r="1588" spans="1:24" x14ac:dyDescent="0.25">
      <c r="A1588" s="2">
        <v>1463</v>
      </c>
      <c r="B1588" s="4" t="s">
        <v>4985</v>
      </c>
      <c r="C1588" s="5"/>
      <c r="D1588" s="5" t="s">
        <v>64</v>
      </c>
      <c r="E1588" s="72"/>
      <c r="F1588" s="71">
        <v>68</v>
      </c>
      <c r="G1588" s="52">
        <v>5575</v>
      </c>
      <c r="H1588" s="5" t="s">
        <v>13629</v>
      </c>
      <c r="I1588" s="5">
        <v>5</v>
      </c>
      <c r="J1588" s="72" t="s">
        <v>25676</v>
      </c>
      <c r="K1588" s="71">
        <v>68</v>
      </c>
      <c r="L1588" s="64" t="s">
        <v>25608</v>
      </c>
      <c r="M1588" s="5">
        <v>21</v>
      </c>
      <c r="N1588" s="5">
        <v>1689</v>
      </c>
      <c r="O1588" s="47" t="s">
        <v>21950</v>
      </c>
      <c r="P1588" s="46" t="s">
        <v>25768</v>
      </c>
      <c r="Q1588" s="2" t="str">
        <f t="shared" si="184"/>
        <v>&lt;a href="set04\he_december 8, 1914 - november 20, 1917\death\stromme,_ole_obituary_april_6,_1915_p5_he.pdf"&gt;Stromme, Ole&lt;/a&gt;</v>
      </c>
      <c r="T1588" s="39">
        <f t="shared" si="185"/>
        <v>1915</v>
      </c>
      <c r="U1588" s="2">
        <f t="shared" si="186"/>
        <v>4</v>
      </c>
      <c r="V1588" s="2">
        <f t="shared" si="187"/>
        <v>4</v>
      </c>
      <c r="W1588" s="2">
        <f t="shared" si="188"/>
        <v>6</v>
      </c>
      <c r="X1588" s="2">
        <f t="shared" si="183"/>
        <v>124</v>
      </c>
    </row>
    <row r="1589" spans="1:24" x14ac:dyDescent="0.25">
      <c r="A1589" s="2">
        <v>2011</v>
      </c>
      <c r="B1589" s="4" t="s">
        <v>13690</v>
      </c>
      <c r="C1589" s="5" t="s">
        <v>13691</v>
      </c>
      <c r="D1589" s="5" t="s">
        <v>64</v>
      </c>
      <c r="G1589" s="52">
        <v>5575</v>
      </c>
      <c r="H1589" s="5" t="s">
        <v>13629</v>
      </c>
      <c r="I1589" s="5">
        <v>5</v>
      </c>
      <c r="J1589" s="72" t="s">
        <v>25676</v>
      </c>
      <c r="K1589" s="71">
        <v>200</v>
      </c>
      <c r="M1589" s="5">
        <v>21</v>
      </c>
      <c r="N1589" s="5">
        <v>1595</v>
      </c>
      <c r="O1589" s="47" t="s">
        <v>21856</v>
      </c>
      <c r="P1589" s="46" t="s">
        <v>25768</v>
      </c>
      <c r="Q1589" s="2" t="str">
        <f t="shared" si="184"/>
        <v>&lt;a href="set04\he_december 8, 1914 - november 20, 1917\death\craig,_mrs_p_h_(carrie_moseley)_obituary_april_6,_1915_p5_he.pdf"&gt;Craig, Mrs P H&lt;/a&gt;</v>
      </c>
      <c r="T1589" s="39">
        <f t="shared" si="185"/>
        <v>1915</v>
      </c>
      <c r="U1589" s="2">
        <f t="shared" si="186"/>
        <v>4</v>
      </c>
      <c r="V1589" s="2">
        <f t="shared" si="187"/>
        <v>4</v>
      </c>
      <c r="W1589" s="2">
        <f t="shared" si="188"/>
        <v>6</v>
      </c>
      <c r="X1589" s="2">
        <f t="shared" si="183"/>
        <v>145</v>
      </c>
    </row>
    <row r="1590" spans="1:24" x14ac:dyDescent="0.25">
      <c r="A1590" s="2">
        <v>2323</v>
      </c>
      <c r="B1590" s="4" t="s">
        <v>13701</v>
      </c>
      <c r="C1590" s="5"/>
      <c r="D1590" s="5" t="s">
        <v>64</v>
      </c>
      <c r="E1590" s="72" t="s">
        <v>25593</v>
      </c>
      <c r="F1590" s="71"/>
      <c r="G1590" s="52">
        <v>5589</v>
      </c>
      <c r="H1590" s="5" t="s">
        <v>13629</v>
      </c>
      <c r="I1590" s="5">
        <v>5</v>
      </c>
      <c r="J1590" s="72" t="s">
        <v>25593</v>
      </c>
      <c r="K1590" s="71">
        <v>200</v>
      </c>
      <c r="L1590" s="64" t="s">
        <v>24959</v>
      </c>
      <c r="M1590" s="5">
        <v>21</v>
      </c>
      <c r="N1590" s="5">
        <v>1637</v>
      </c>
      <c r="O1590" s="47" t="s">
        <v>21899</v>
      </c>
      <c r="P1590" s="46" t="s">
        <v>25768</v>
      </c>
      <c r="Q1590" s="2" t="str">
        <f t="shared" si="184"/>
        <v>&lt;a href="set04\he_december 8, 1914 - november 20, 1917\death\jenson,_jens_b_obituary_april_20,_1915_p5_he.pdf"&gt;Jenson, Jens B&lt;/a&gt;</v>
      </c>
      <c r="T1590" s="39">
        <f t="shared" si="185"/>
        <v>1915</v>
      </c>
      <c r="U1590" s="2">
        <f t="shared" si="186"/>
        <v>4</v>
      </c>
      <c r="V1590" s="2">
        <f t="shared" si="187"/>
        <v>4</v>
      </c>
      <c r="W1590" s="2">
        <f t="shared" si="188"/>
        <v>20</v>
      </c>
      <c r="X1590" s="2">
        <f t="shared" si="183"/>
        <v>129</v>
      </c>
    </row>
    <row r="1591" spans="1:24" x14ac:dyDescent="0.25">
      <c r="A1591" s="2">
        <v>1473</v>
      </c>
      <c r="B1591" s="4" t="s">
        <v>13698</v>
      </c>
      <c r="C1591" s="5"/>
      <c r="D1591" s="5" t="s">
        <v>64</v>
      </c>
      <c r="E1591" s="72" t="s">
        <v>24943</v>
      </c>
      <c r="F1591" s="71">
        <v>69</v>
      </c>
      <c r="G1591" s="52">
        <v>5596</v>
      </c>
      <c r="H1591" s="5" t="s">
        <v>13629</v>
      </c>
      <c r="I1591" s="5">
        <v>5</v>
      </c>
      <c r="J1591" s="72" t="s">
        <v>24943</v>
      </c>
      <c r="K1591" s="71">
        <v>69</v>
      </c>
      <c r="L1591" s="64"/>
      <c r="M1591" s="5">
        <v>21</v>
      </c>
      <c r="N1591" s="5">
        <v>1623</v>
      </c>
      <c r="O1591" s="47" t="s">
        <v>21884</v>
      </c>
      <c r="P1591" s="46" t="s">
        <v>25768</v>
      </c>
      <c r="Q1591" s="2" t="str">
        <f t="shared" si="184"/>
        <v>&lt;a href="set04\he_december 8, 1914 - november 20, 1917\death\hemmingson,_niels_obituary_april_27,_1915_p5_he.pdf"&gt;Hemmingson, Niels&lt;/a&gt;</v>
      </c>
      <c r="T1591" s="39">
        <f t="shared" si="185"/>
        <v>1915</v>
      </c>
      <c r="U1591" s="2">
        <f t="shared" si="186"/>
        <v>4</v>
      </c>
      <c r="V1591" s="2">
        <f t="shared" si="187"/>
        <v>4</v>
      </c>
      <c r="W1591" s="2">
        <f t="shared" si="188"/>
        <v>27</v>
      </c>
      <c r="X1591" s="2">
        <f t="shared" si="183"/>
        <v>135</v>
      </c>
    </row>
    <row r="1592" spans="1:24" x14ac:dyDescent="0.25">
      <c r="A1592" s="2">
        <v>1474</v>
      </c>
      <c r="B1592" s="4" t="s">
        <v>13698</v>
      </c>
      <c r="C1592" s="5"/>
      <c r="D1592" s="5" t="s">
        <v>12759</v>
      </c>
      <c r="E1592" s="72" t="s">
        <v>24943</v>
      </c>
      <c r="F1592" s="71">
        <v>69</v>
      </c>
      <c r="G1592" s="52">
        <v>5603</v>
      </c>
      <c r="H1592" s="5" t="s">
        <v>13629</v>
      </c>
      <c r="I1592" s="5">
        <v>5</v>
      </c>
      <c r="J1592" s="72" t="s">
        <v>24943</v>
      </c>
      <c r="K1592" s="71">
        <v>69</v>
      </c>
      <c r="L1592" s="64"/>
      <c r="M1592" s="5">
        <v>21</v>
      </c>
      <c r="N1592" s="5">
        <v>1622</v>
      </c>
      <c r="O1592" s="47" t="s">
        <v>21883</v>
      </c>
      <c r="P1592" s="46" t="s">
        <v>25768</v>
      </c>
      <c r="Q1592" s="2" t="str">
        <f t="shared" si="184"/>
        <v>&lt;a href="set04\he_december 8, 1914 - november 20, 1917\death\hemmingson,_niels_interment_may_4,_1915_p5_he.pdf"&gt;Hemmingson, Niels&lt;/a&gt;</v>
      </c>
      <c r="T1592" s="39">
        <f t="shared" si="185"/>
        <v>1915</v>
      </c>
      <c r="U1592" s="2">
        <f t="shared" si="186"/>
        <v>5</v>
      </c>
      <c r="V1592" s="2">
        <f t="shared" si="187"/>
        <v>5</v>
      </c>
      <c r="W1592" s="2">
        <f t="shared" si="188"/>
        <v>4</v>
      </c>
      <c r="X1592" s="2">
        <f t="shared" si="183"/>
        <v>133</v>
      </c>
    </row>
    <row r="1593" spans="1:24" x14ac:dyDescent="0.25">
      <c r="A1593" s="2">
        <v>2333</v>
      </c>
      <c r="B1593" s="4" t="s">
        <v>2589</v>
      </c>
      <c r="C1593" s="5"/>
      <c r="D1593" s="5" t="s">
        <v>62</v>
      </c>
      <c r="E1593" s="72" t="s">
        <v>7419</v>
      </c>
      <c r="F1593" s="71"/>
      <c r="G1593" s="52">
        <v>5617</v>
      </c>
      <c r="H1593" s="5" t="s">
        <v>13629</v>
      </c>
      <c r="I1593" s="5">
        <v>1</v>
      </c>
      <c r="J1593" s="72" t="s">
        <v>7419</v>
      </c>
      <c r="K1593" s="71">
        <v>200</v>
      </c>
      <c r="L1593" s="64">
        <v>0</v>
      </c>
      <c r="M1593" s="5">
        <v>21</v>
      </c>
      <c r="N1593" s="5">
        <v>1641</v>
      </c>
      <c r="O1593" s="47" t="s">
        <v>21903</v>
      </c>
      <c r="P1593" s="46" t="s">
        <v>25768</v>
      </c>
      <c r="Q1593" s="2" t="str">
        <f t="shared" si="184"/>
        <v>&lt;a href="set04\he_december 8, 1914 - november 20, 1917\death\johnson,_laura_death_notice_may_18,_1915_p1_he.pdf"&gt;Johnson, Laura&lt;/a&gt;</v>
      </c>
      <c r="T1593" s="39">
        <f t="shared" si="185"/>
        <v>1915</v>
      </c>
      <c r="U1593" s="2">
        <f t="shared" si="186"/>
        <v>5</v>
      </c>
      <c r="V1593" s="2">
        <f t="shared" si="187"/>
        <v>5</v>
      </c>
      <c r="W1593" s="2">
        <f t="shared" si="188"/>
        <v>18</v>
      </c>
      <c r="X1593" s="2">
        <f t="shared" si="183"/>
        <v>131</v>
      </c>
    </row>
    <row r="1594" spans="1:24" x14ac:dyDescent="0.25">
      <c r="A1594" s="2">
        <v>2334</v>
      </c>
      <c r="B1594" s="4" t="s">
        <v>13703</v>
      </c>
      <c r="C1594" s="5"/>
      <c r="D1594" s="5" t="s">
        <v>62</v>
      </c>
      <c r="E1594" s="72" t="s">
        <v>7419</v>
      </c>
      <c r="F1594" s="71"/>
      <c r="G1594" s="52">
        <v>5617</v>
      </c>
      <c r="H1594" s="5" t="s">
        <v>13629</v>
      </c>
      <c r="I1594" s="5">
        <v>5</v>
      </c>
      <c r="J1594" s="72" t="s">
        <v>7419</v>
      </c>
      <c r="K1594" s="71">
        <v>200</v>
      </c>
      <c r="L1594" s="64"/>
      <c r="M1594" s="5">
        <v>21</v>
      </c>
      <c r="N1594" s="5">
        <v>1642</v>
      </c>
      <c r="O1594" s="47" t="s">
        <v>21904</v>
      </c>
      <c r="P1594" s="46" t="s">
        <v>25768</v>
      </c>
      <c r="Q1594" s="2" t="str">
        <f t="shared" si="184"/>
        <v>&lt;a href="set04\he_december 8, 1914 - november 20, 1917\death\johnson,_laura_t_death_notice_may_18,_1915_p5_he.pdf"&gt;Johnson, Laura T&lt;/a&gt;</v>
      </c>
      <c r="T1594" s="39">
        <f t="shared" si="185"/>
        <v>1915</v>
      </c>
      <c r="U1594" s="2">
        <f t="shared" si="186"/>
        <v>5</v>
      </c>
      <c r="V1594" s="2">
        <f t="shared" si="187"/>
        <v>5</v>
      </c>
      <c r="W1594" s="2">
        <f t="shared" si="188"/>
        <v>18</v>
      </c>
      <c r="X1594" s="2">
        <f t="shared" si="183"/>
        <v>135</v>
      </c>
    </row>
    <row r="1595" spans="1:24" x14ac:dyDescent="0.25">
      <c r="A1595" s="2">
        <v>952</v>
      </c>
      <c r="B1595" s="4" t="s">
        <v>13692</v>
      </c>
      <c r="C1595" s="5"/>
      <c r="D1595" s="5" t="s">
        <v>62</v>
      </c>
      <c r="E1595" s="72" t="s">
        <v>24926</v>
      </c>
      <c r="F1595" s="71">
        <v>39</v>
      </c>
      <c r="G1595" s="52">
        <v>5638</v>
      </c>
      <c r="H1595" s="5" t="s">
        <v>13629</v>
      </c>
      <c r="I1595" s="5">
        <v>1</v>
      </c>
      <c r="J1595" s="72" t="s">
        <v>24926</v>
      </c>
      <c r="K1595" s="71">
        <v>39</v>
      </c>
      <c r="L1595" s="64" t="s">
        <v>24918</v>
      </c>
      <c r="M1595" s="5">
        <v>21</v>
      </c>
      <c r="N1595" s="5">
        <v>1596</v>
      </c>
      <c r="O1595" s="47" t="s">
        <v>21857</v>
      </c>
      <c r="P1595" s="46" t="s">
        <v>25768</v>
      </c>
      <c r="Q1595" s="2" t="str">
        <f t="shared" si="184"/>
        <v>&lt;a href="set04\he_december 8, 1914 - november 20, 1917\death\curry,_theodore_k_death_notice_june_8,_1915_p1_he.pdf"&gt;Curry, Theodore K&lt;/a&gt;</v>
      </c>
      <c r="T1595" s="39">
        <f t="shared" si="185"/>
        <v>1915</v>
      </c>
      <c r="U1595" s="2">
        <f t="shared" si="186"/>
        <v>6</v>
      </c>
      <c r="V1595" s="2">
        <f t="shared" si="187"/>
        <v>6</v>
      </c>
      <c r="W1595" s="2">
        <f t="shared" si="188"/>
        <v>8</v>
      </c>
      <c r="X1595" s="2">
        <f t="shared" si="183"/>
        <v>137</v>
      </c>
    </row>
    <row r="1596" spans="1:24" x14ac:dyDescent="0.25">
      <c r="A1596" s="2">
        <v>995</v>
      </c>
      <c r="B1596" s="4" t="s">
        <v>13723</v>
      </c>
      <c r="C1596" s="5"/>
      <c r="D1596" s="5" t="s">
        <v>64</v>
      </c>
      <c r="E1596" s="72"/>
      <c r="F1596" s="71">
        <v>42</v>
      </c>
      <c r="G1596" s="52">
        <v>5638</v>
      </c>
      <c r="H1596" s="5" t="s">
        <v>13629</v>
      </c>
      <c r="I1596" s="5">
        <v>1</v>
      </c>
      <c r="J1596" s="72" t="s">
        <v>25676</v>
      </c>
      <c r="K1596" s="71">
        <v>42</v>
      </c>
      <c r="L1596" s="64" t="s">
        <v>24912</v>
      </c>
      <c r="M1596" s="5">
        <v>21</v>
      </c>
      <c r="N1596" s="5">
        <v>1699</v>
      </c>
      <c r="O1596" s="47" t="s">
        <v>21960</v>
      </c>
      <c r="P1596" s="46" t="s">
        <v>25768</v>
      </c>
      <c r="Q1596" s="2" t="str">
        <f t="shared" si="184"/>
        <v>&lt;a href="set04\he_december 8, 1914 - november 20, 1917\death\weible_(lind),_mrs_matilda_obituary_june_8,_1915_p1_he.pdf"&gt;Weible Lind, Mrs Matilda&lt;/a&gt;</v>
      </c>
      <c r="T1596" s="39">
        <f t="shared" si="185"/>
        <v>1915</v>
      </c>
      <c r="U1596" s="2">
        <f t="shared" si="186"/>
        <v>6</v>
      </c>
      <c r="V1596" s="2">
        <f t="shared" si="187"/>
        <v>6</v>
      </c>
      <c r="W1596" s="2">
        <f t="shared" si="188"/>
        <v>8</v>
      </c>
      <c r="X1596" s="2">
        <f t="shared" si="183"/>
        <v>149</v>
      </c>
    </row>
    <row r="1597" spans="1:24" x14ac:dyDescent="0.25">
      <c r="A1597" s="2">
        <v>1700</v>
      </c>
      <c r="B1597" s="4" t="s">
        <v>13683</v>
      </c>
      <c r="C1597" s="5"/>
      <c r="D1597" s="5" t="s">
        <v>62</v>
      </c>
      <c r="E1597" s="72"/>
      <c r="F1597" s="71">
        <v>83</v>
      </c>
      <c r="G1597" s="52">
        <v>5652</v>
      </c>
      <c r="H1597" s="5" t="s">
        <v>13629</v>
      </c>
      <c r="I1597" s="5">
        <v>1</v>
      </c>
      <c r="J1597" s="72" t="s">
        <v>25676</v>
      </c>
      <c r="K1597" s="71">
        <v>83</v>
      </c>
      <c r="L1597" s="64"/>
      <c r="M1597" s="5">
        <v>21</v>
      </c>
      <c r="N1597" s="5">
        <v>1579</v>
      </c>
      <c r="O1597" s="47" t="s">
        <v>21840</v>
      </c>
      <c r="P1597" s="46" t="s">
        <v>25768</v>
      </c>
      <c r="Q1597" s="2" t="str">
        <f t="shared" si="184"/>
        <v>&lt;a href="set04\he_december 8, 1914 - november 20, 1917\death\benson,_john_a_death_notice_june_22,_1915_p1_he.pdf"&gt;Benson, John A&lt;/a&gt;</v>
      </c>
      <c r="T1597" s="39">
        <f t="shared" si="185"/>
        <v>1915</v>
      </c>
      <c r="U1597" s="2">
        <f t="shared" si="186"/>
        <v>6</v>
      </c>
      <c r="V1597" s="2">
        <f t="shared" si="187"/>
        <v>6</v>
      </c>
      <c r="W1597" s="2">
        <f t="shared" si="188"/>
        <v>22</v>
      </c>
      <c r="X1597" s="2">
        <f t="shared" si="183"/>
        <v>132</v>
      </c>
    </row>
    <row r="1598" spans="1:24" x14ac:dyDescent="0.25">
      <c r="A1598" s="2">
        <v>543</v>
      </c>
      <c r="B1598" s="4" t="s">
        <v>13710</v>
      </c>
      <c r="C1598" s="5"/>
      <c r="D1598" s="5" t="s">
        <v>62</v>
      </c>
      <c r="E1598" s="72" t="s">
        <v>24917</v>
      </c>
      <c r="F1598" s="71">
        <v>17</v>
      </c>
      <c r="G1598" s="52">
        <v>5680</v>
      </c>
      <c r="H1598" s="5" t="s">
        <v>13629</v>
      </c>
      <c r="I1598" s="5">
        <v>5</v>
      </c>
      <c r="J1598" s="72" t="s">
        <v>24917</v>
      </c>
      <c r="K1598" s="71">
        <v>17</v>
      </c>
      <c r="L1598" s="64"/>
      <c r="M1598" s="5">
        <v>21</v>
      </c>
      <c r="N1598" s="5">
        <v>1658</v>
      </c>
      <c r="O1598" s="47" t="s">
        <v>21919</v>
      </c>
      <c r="P1598" s="46" t="s">
        <v>25768</v>
      </c>
      <c r="Q1598" s="2" t="str">
        <f t="shared" si="184"/>
        <v>&lt;a href="set04\he_december 8, 1914 - november 20, 1917\death\lunde,_sigurd_death_notice_july_20,_1915_p5_he.pdf"&gt;Lunde, Sigurd&lt;/a&gt;</v>
      </c>
      <c r="T1598" s="39">
        <f t="shared" si="185"/>
        <v>1915</v>
      </c>
      <c r="U1598" s="2">
        <f t="shared" si="186"/>
        <v>7</v>
      </c>
      <c r="V1598" s="2">
        <f t="shared" si="187"/>
        <v>7</v>
      </c>
      <c r="W1598" s="2">
        <f t="shared" si="188"/>
        <v>20</v>
      </c>
      <c r="X1598" s="2">
        <f t="shared" si="183"/>
        <v>130</v>
      </c>
    </row>
    <row r="1599" spans="1:24" x14ac:dyDescent="0.25">
      <c r="A1599" s="2">
        <v>2352</v>
      </c>
      <c r="B1599" s="4" t="s">
        <v>13706</v>
      </c>
      <c r="C1599" s="5"/>
      <c r="D1599" s="5" t="s">
        <v>62</v>
      </c>
      <c r="E1599" s="72"/>
      <c r="F1599" s="71"/>
      <c r="G1599" s="52">
        <v>5687</v>
      </c>
      <c r="H1599" s="5" t="s">
        <v>13629</v>
      </c>
      <c r="I1599" s="5">
        <v>5</v>
      </c>
      <c r="J1599" s="72" t="s">
        <v>25676</v>
      </c>
      <c r="K1599" s="71">
        <v>200</v>
      </c>
      <c r="L1599" s="64"/>
      <c r="M1599" s="5">
        <v>21</v>
      </c>
      <c r="N1599" s="5">
        <v>1645</v>
      </c>
      <c r="O1599" s="47" t="s">
        <v>21907</v>
      </c>
      <c r="P1599" s="46" t="s">
        <v>25768</v>
      </c>
      <c r="Q1599" s="2" t="str">
        <f t="shared" si="184"/>
        <v>&lt;a href="set04\he_december 8, 1914 - november 20, 1917\death\kaas,_nels_death_notice_july_27,_1915_p5_he.pdf"&gt;Kaas, Nels&lt;/a&gt;</v>
      </c>
      <c r="T1599" s="39">
        <f t="shared" si="185"/>
        <v>1915</v>
      </c>
      <c r="U1599" s="2">
        <f t="shared" si="186"/>
        <v>7</v>
      </c>
      <c r="V1599" s="2">
        <f t="shared" si="187"/>
        <v>7</v>
      </c>
      <c r="W1599" s="2">
        <f t="shared" si="188"/>
        <v>27</v>
      </c>
      <c r="X1599" s="2">
        <f t="shared" si="183"/>
        <v>124</v>
      </c>
    </row>
    <row r="1600" spans="1:24" x14ac:dyDescent="0.25">
      <c r="A1600" s="2">
        <v>1105</v>
      </c>
      <c r="B1600" s="4" t="s">
        <v>13704</v>
      </c>
      <c r="C1600" s="5" t="s">
        <v>13705</v>
      </c>
      <c r="D1600" s="5" t="s">
        <v>64</v>
      </c>
      <c r="E1600" s="72" t="s">
        <v>24926</v>
      </c>
      <c r="F1600" s="71">
        <v>50</v>
      </c>
      <c r="G1600" s="52">
        <v>5701</v>
      </c>
      <c r="H1600" s="5" t="s">
        <v>13629</v>
      </c>
      <c r="I1600" s="5">
        <v>5</v>
      </c>
      <c r="J1600" s="72" t="s">
        <v>24926</v>
      </c>
      <c r="K1600" s="71">
        <v>50</v>
      </c>
      <c r="L1600" s="64" t="s">
        <v>25447</v>
      </c>
      <c r="M1600" s="5">
        <v>21</v>
      </c>
      <c r="N1600" s="5">
        <v>1643</v>
      </c>
      <c r="O1600" s="47" t="s">
        <v>21905</v>
      </c>
      <c r="P1600" s="46" t="s">
        <v>25768</v>
      </c>
      <c r="Q1600" s="2" t="str">
        <f t="shared" si="184"/>
        <v>&lt;a href="set04\he_december 8, 1914 - november 20, 1917\death\johnson,_mrs_ole_c_(gunhild)_obituary_august_10,_1915_p5_he.pdf"&gt;Johnson, Mrs Ole C&lt;/a&gt;</v>
      </c>
      <c r="T1600" s="39">
        <f t="shared" si="185"/>
        <v>1915</v>
      </c>
      <c r="U1600" s="2">
        <f t="shared" si="186"/>
        <v>8</v>
      </c>
      <c r="V1600" s="2">
        <f t="shared" si="187"/>
        <v>8</v>
      </c>
      <c r="W1600" s="2">
        <f t="shared" si="188"/>
        <v>10</v>
      </c>
      <c r="X1600" s="2">
        <f t="shared" si="183"/>
        <v>148</v>
      </c>
    </row>
    <row r="1601" spans="1:24" x14ac:dyDescent="0.25">
      <c r="A1601" s="2">
        <v>1379</v>
      </c>
      <c r="B1601" s="4" t="s">
        <v>13696</v>
      </c>
      <c r="C1601" s="5" t="s">
        <v>13697</v>
      </c>
      <c r="D1601" s="5" t="s">
        <v>64</v>
      </c>
      <c r="E1601" s="72" t="s">
        <v>24851</v>
      </c>
      <c r="F1601" s="71">
        <v>64</v>
      </c>
      <c r="G1601" s="52">
        <v>5701</v>
      </c>
      <c r="H1601" s="5" t="s">
        <v>13629</v>
      </c>
      <c r="I1601" s="5">
        <v>1</v>
      </c>
      <c r="J1601" s="72" t="s">
        <v>24851</v>
      </c>
      <c r="K1601" s="71">
        <v>64</v>
      </c>
      <c r="L1601" s="64" t="s">
        <v>25478</v>
      </c>
      <c r="M1601" s="5">
        <v>21</v>
      </c>
      <c r="N1601" s="5">
        <v>1621</v>
      </c>
      <c r="O1601" s="47" t="s">
        <v>21882</v>
      </c>
      <c r="P1601" s="46" t="s">
        <v>25768</v>
      </c>
      <c r="Q1601" s="2" t="str">
        <f t="shared" si="184"/>
        <v>&lt;a href="set04\he_december 8, 1914 - november 20, 1917\death\helmer,_mrs_ole_(sigrid_kristine_johanneson)_obituary_august_10,_1915_p1_he.pdf"&gt;Helmer, Mrs Ole&lt;/a&gt;</v>
      </c>
      <c r="T1601" s="39">
        <f t="shared" si="185"/>
        <v>1915</v>
      </c>
      <c r="U1601" s="2">
        <f t="shared" si="186"/>
        <v>8</v>
      </c>
      <c r="V1601" s="2">
        <f t="shared" si="187"/>
        <v>8</v>
      </c>
      <c r="W1601" s="2">
        <f t="shared" si="188"/>
        <v>10</v>
      </c>
      <c r="X1601" s="2">
        <f t="shared" si="183"/>
        <v>161</v>
      </c>
    </row>
    <row r="1602" spans="1:24" x14ac:dyDescent="0.25">
      <c r="A1602" s="2">
        <v>2866</v>
      </c>
      <c r="B1602" s="4" t="s">
        <v>13718</v>
      </c>
      <c r="C1602" s="5"/>
      <c r="D1602" s="5" t="s">
        <v>72</v>
      </c>
      <c r="E1602" s="72" t="s">
        <v>25359</v>
      </c>
      <c r="F1602" s="71"/>
      <c r="G1602" s="52">
        <v>5708</v>
      </c>
      <c r="H1602" s="5" t="s">
        <v>13629</v>
      </c>
      <c r="I1602" s="5">
        <v>5</v>
      </c>
      <c r="J1602" s="72" t="s">
        <v>25359</v>
      </c>
      <c r="K1602" s="71">
        <v>200</v>
      </c>
      <c r="L1602" s="64"/>
      <c r="M1602" s="5">
        <v>21</v>
      </c>
      <c r="N1602" s="5">
        <v>1686</v>
      </c>
      <c r="O1602" s="47" t="s">
        <v>21947</v>
      </c>
      <c r="P1602" s="46" t="s">
        <v>25768</v>
      </c>
      <c r="Q1602" s="2" t="str">
        <f t="shared" si="184"/>
        <v>&lt;a href="set04\he_december 8, 1914 - november 20, 1917\death\sinclair,_mrs_james_funeral_report_august_17,_1915_p5_he.pdf"&gt;Sinclair, Mrs James&lt;/a&gt;</v>
      </c>
      <c r="T1602" s="39">
        <f t="shared" si="185"/>
        <v>1915</v>
      </c>
      <c r="U1602" s="2">
        <f t="shared" si="186"/>
        <v>8</v>
      </c>
      <c r="V1602" s="2">
        <f t="shared" si="187"/>
        <v>8</v>
      </c>
      <c r="W1602" s="2">
        <f t="shared" si="188"/>
        <v>17</v>
      </c>
      <c r="X1602" s="2">
        <f t="shared" ref="X1602:X1665" si="189">LEN(Q1602)</f>
        <v>146</v>
      </c>
    </row>
    <row r="1603" spans="1:24" x14ac:dyDescent="0.25">
      <c r="A1603" s="2">
        <v>2664</v>
      </c>
      <c r="B1603" s="4" t="s">
        <v>13713</v>
      </c>
      <c r="C1603" s="5"/>
      <c r="D1603" s="5" t="s">
        <v>64</v>
      </c>
      <c r="E1603" s="72"/>
      <c r="F1603" s="71"/>
      <c r="G1603" s="52">
        <v>5715</v>
      </c>
      <c r="H1603" s="5" t="s">
        <v>13629</v>
      </c>
      <c r="I1603" s="5">
        <v>5</v>
      </c>
      <c r="J1603" s="72" t="s">
        <v>25676</v>
      </c>
      <c r="K1603" s="71">
        <v>200</v>
      </c>
      <c r="L1603" s="64"/>
      <c r="M1603" s="5">
        <v>21</v>
      </c>
      <c r="N1603" s="5">
        <v>1671</v>
      </c>
      <c r="O1603" s="47" t="s">
        <v>21932</v>
      </c>
      <c r="P1603" s="46" t="s">
        <v>25768</v>
      </c>
      <c r="Q1603" s="2" t="str">
        <f t="shared" si="184"/>
        <v>&lt;a href="set04\he_december 8, 1914 - november 20, 1917\death\ose,_sever_obituary_august_24,_1915_p5_he.pdf"&gt;Ose, Sever&lt;/a&gt;</v>
      </c>
      <c r="T1603" s="39">
        <f t="shared" si="185"/>
        <v>1915</v>
      </c>
      <c r="U1603" s="2">
        <f t="shared" si="186"/>
        <v>8</v>
      </c>
      <c r="V1603" s="2">
        <f t="shared" si="187"/>
        <v>8</v>
      </c>
      <c r="W1603" s="2">
        <f t="shared" si="188"/>
        <v>24</v>
      </c>
      <c r="X1603" s="2">
        <f t="shared" si="189"/>
        <v>122</v>
      </c>
    </row>
    <row r="1604" spans="1:24" x14ac:dyDescent="0.25">
      <c r="A1604" s="2">
        <v>3036</v>
      </c>
      <c r="B1604" s="4" t="s">
        <v>13724</v>
      </c>
      <c r="C1604" s="5" t="s">
        <v>13725</v>
      </c>
      <c r="D1604" s="5" t="s">
        <v>64</v>
      </c>
      <c r="E1604" s="72" t="s">
        <v>25329</v>
      </c>
      <c r="F1604" s="71"/>
      <c r="G1604" s="52">
        <v>5715</v>
      </c>
      <c r="H1604" s="5" t="s">
        <v>13629</v>
      </c>
      <c r="I1604" s="5">
        <v>5</v>
      </c>
      <c r="J1604" s="72" t="s">
        <v>25329</v>
      </c>
      <c r="K1604" s="71">
        <v>200</v>
      </c>
      <c r="L1604" s="64" t="s">
        <v>24892</v>
      </c>
      <c r="M1604" s="5">
        <v>21</v>
      </c>
      <c r="N1604" s="5">
        <v>1702</v>
      </c>
      <c r="O1604" s="47" t="s">
        <v>21963</v>
      </c>
      <c r="P1604" s="46" t="s">
        <v>25768</v>
      </c>
      <c r="Q1604" s="2" t="str">
        <f t="shared" ref="Q1604:Q1667" si="190">"&lt;a href="&amp;""""&amp;P1604&amp;"\"&amp;O1604&amp;"""&gt;"&amp;B1604&amp;"&lt;/a&gt;"</f>
        <v>&lt;a href="set04\he_december 8, 1914 - november 20, 1917\death\whiting,_mrs_leo_(thurston)_obituary_august_24,_1915_p5_he.pdf"&gt;Whiting, Mrs Leo&lt;/a&gt;</v>
      </c>
      <c r="T1604" s="39">
        <f t="shared" si="185"/>
        <v>1915</v>
      </c>
      <c r="U1604" s="2">
        <f t="shared" si="186"/>
        <v>8</v>
      </c>
      <c r="V1604" s="2">
        <f t="shared" si="187"/>
        <v>8</v>
      </c>
      <c r="W1604" s="2">
        <f t="shared" si="188"/>
        <v>24</v>
      </c>
      <c r="X1604" s="2">
        <f t="shared" si="189"/>
        <v>145</v>
      </c>
    </row>
    <row r="1605" spans="1:24" x14ac:dyDescent="0.25">
      <c r="A1605" s="2">
        <v>859</v>
      </c>
      <c r="B1605" s="4" t="s">
        <v>6509</v>
      </c>
      <c r="C1605" s="5"/>
      <c r="D1605" s="5" t="s">
        <v>64</v>
      </c>
      <c r="E1605" s="72"/>
      <c r="F1605" s="71">
        <v>31</v>
      </c>
      <c r="G1605" s="52">
        <v>5729</v>
      </c>
      <c r="H1605" s="5" t="s">
        <v>13629</v>
      </c>
      <c r="I1605" s="5">
        <v>5</v>
      </c>
      <c r="J1605" s="72" t="s">
        <v>25676</v>
      </c>
      <c r="K1605" s="71">
        <v>31</v>
      </c>
      <c r="L1605" s="64"/>
      <c r="M1605" s="5">
        <v>21</v>
      </c>
      <c r="N1605" s="5">
        <v>1625</v>
      </c>
      <c r="O1605" s="47" t="s">
        <v>21886</v>
      </c>
      <c r="P1605" s="46" t="s">
        <v>25768</v>
      </c>
      <c r="Q1605" s="2" t="str">
        <f t="shared" si="190"/>
        <v>&lt;a href="set04\he_december 8, 1914 - november 20, 1917\death\herigstad,_margaret_obituary_september_7,_1915_p5_he.pdf"&gt;Herigstad, Margaret&lt;/a&gt;</v>
      </c>
      <c r="T1605" s="39">
        <f t="shared" si="185"/>
        <v>1915</v>
      </c>
      <c r="U1605" s="2">
        <f t="shared" si="186"/>
        <v>9</v>
      </c>
      <c r="V1605" s="2">
        <f t="shared" si="187"/>
        <v>9</v>
      </c>
      <c r="W1605" s="2">
        <f t="shared" si="188"/>
        <v>7</v>
      </c>
      <c r="X1605" s="2">
        <f t="shared" si="189"/>
        <v>142</v>
      </c>
    </row>
    <row r="1606" spans="1:24" x14ac:dyDescent="0.25">
      <c r="A1606" s="2">
        <v>2408</v>
      </c>
      <c r="B1606" s="4" t="s">
        <v>13708</v>
      </c>
      <c r="C1606" s="5"/>
      <c r="D1606" s="5" t="s">
        <v>64</v>
      </c>
      <c r="E1606" s="72"/>
      <c r="F1606" s="71"/>
      <c r="G1606" s="52">
        <v>5743</v>
      </c>
      <c r="H1606" s="5" t="s">
        <v>13629</v>
      </c>
      <c r="I1606" s="5">
        <v>5</v>
      </c>
      <c r="J1606" s="72" t="s">
        <v>25676</v>
      </c>
      <c r="K1606" s="71">
        <v>200</v>
      </c>
      <c r="L1606" s="64"/>
      <c r="M1606" s="5">
        <v>21</v>
      </c>
      <c r="N1606" s="5">
        <v>1651</v>
      </c>
      <c r="O1606" s="47" t="s">
        <v>21912</v>
      </c>
      <c r="P1606" s="46" t="s">
        <v>25768</v>
      </c>
      <c r="Q1606" s="2" t="str">
        <f t="shared" si="190"/>
        <v>&lt;a href="set04\he_december 8, 1914 - november 20, 1917\death\ladbury,_l_obituary_september_21,_1915_p5_he.pdf"&gt;Ladbury, L&lt;/a&gt;</v>
      </c>
      <c r="T1606" s="39">
        <f t="shared" si="185"/>
        <v>1915</v>
      </c>
      <c r="U1606" s="2">
        <f t="shared" si="186"/>
        <v>9</v>
      </c>
      <c r="V1606" s="2">
        <f t="shared" si="187"/>
        <v>9</v>
      </c>
      <c r="W1606" s="2">
        <f t="shared" si="188"/>
        <v>21</v>
      </c>
      <c r="X1606" s="2">
        <f t="shared" si="189"/>
        <v>125</v>
      </c>
    </row>
    <row r="1607" spans="1:24" x14ac:dyDescent="0.25">
      <c r="A1607" s="2">
        <v>1510</v>
      </c>
      <c r="B1607" s="4" t="s">
        <v>13709</v>
      </c>
      <c r="C1607" s="5"/>
      <c r="D1607" s="5" t="s">
        <v>64</v>
      </c>
      <c r="E1607" s="72"/>
      <c r="F1607" s="71">
        <v>71</v>
      </c>
      <c r="G1607" s="52">
        <v>5750</v>
      </c>
      <c r="H1607" s="5" t="s">
        <v>13629</v>
      </c>
      <c r="I1607" s="5">
        <v>5</v>
      </c>
      <c r="J1607" s="72" t="s">
        <v>25676</v>
      </c>
      <c r="K1607" s="71">
        <v>71</v>
      </c>
      <c r="L1607" s="64" t="s">
        <v>25595</v>
      </c>
      <c r="M1607" s="5">
        <v>21</v>
      </c>
      <c r="N1607" s="5">
        <v>1653</v>
      </c>
      <c r="O1607" s="47" t="s">
        <v>21914</v>
      </c>
      <c r="P1607" s="46" t="s">
        <v>25768</v>
      </c>
      <c r="Q1607" s="2" t="str">
        <f t="shared" si="190"/>
        <v>&lt;a href="set04\he_december 8, 1914 - november 20, 1917\death\larson,_rasmus_obituary_september_28,_1915_p5_he.pdf"&gt;Larson, Rasmus&lt;/a&gt;</v>
      </c>
      <c r="T1607" s="39">
        <f t="shared" si="185"/>
        <v>1915</v>
      </c>
      <c r="U1607" s="2">
        <f t="shared" si="186"/>
        <v>9</v>
      </c>
      <c r="V1607" s="2">
        <f t="shared" si="187"/>
        <v>9</v>
      </c>
      <c r="W1607" s="2">
        <f t="shared" si="188"/>
        <v>28</v>
      </c>
      <c r="X1607" s="2">
        <f t="shared" si="189"/>
        <v>133</v>
      </c>
    </row>
    <row r="1608" spans="1:24" x14ac:dyDescent="0.25">
      <c r="A1608" s="2">
        <v>942</v>
      </c>
      <c r="B1608" s="4" t="s">
        <v>13695</v>
      </c>
      <c r="C1608" s="5"/>
      <c r="D1608" s="5" t="s">
        <v>64</v>
      </c>
      <c r="E1608" s="72"/>
      <c r="F1608" s="71" t="s">
        <v>25588</v>
      </c>
      <c r="G1608" s="52">
        <v>5757</v>
      </c>
      <c r="H1608" s="5" t="s">
        <v>13629</v>
      </c>
      <c r="I1608" s="5">
        <v>4</v>
      </c>
      <c r="J1608" s="72" t="s">
        <v>25676</v>
      </c>
      <c r="K1608" s="71">
        <v>38</v>
      </c>
      <c r="L1608" s="64"/>
      <c r="M1608" s="5">
        <v>21</v>
      </c>
      <c r="N1608" s="5">
        <v>1611</v>
      </c>
      <c r="O1608" s="47" t="s">
        <v>21872</v>
      </c>
      <c r="P1608" s="46" t="s">
        <v>25768</v>
      </c>
      <c r="Q1608" s="2" t="str">
        <f t="shared" si="190"/>
        <v>&lt;a href="set04\he_december 8, 1914 - november 20, 1917\death\greenland,_miss_clara_obituary_october_5,_1915_p4_he.pdf"&gt;Greenland, Miss Clara&lt;/a&gt;</v>
      </c>
      <c r="T1608" s="39">
        <f t="shared" si="185"/>
        <v>1915</v>
      </c>
      <c r="U1608" s="2">
        <f t="shared" si="186"/>
        <v>10</v>
      </c>
      <c r="V1608" s="2">
        <f t="shared" si="187"/>
        <v>10</v>
      </c>
      <c r="W1608" s="2">
        <f t="shared" si="188"/>
        <v>5</v>
      </c>
      <c r="X1608" s="2">
        <f t="shared" si="189"/>
        <v>144</v>
      </c>
    </row>
    <row r="1609" spans="1:24" x14ac:dyDescent="0.25">
      <c r="A1609" s="2">
        <v>2087</v>
      </c>
      <c r="B1609" s="4" t="s">
        <v>13693</v>
      </c>
      <c r="C1609" s="5"/>
      <c r="D1609" s="5" t="s">
        <v>62</v>
      </c>
      <c r="E1609" s="72" t="s">
        <v>24981</v>
      </c>
      <c r="F1609" s="71"/>
      <c r="G1609" s="52">
        <v>5764</v>
      </c>
      <c r="H1609" s="5" t="s">
        <v>13629</v>
      </c>
      <c r="I1609" s="5">
        <v>1</v>
      </c>
      <c r="J1609" s="72" t="s">
        <v>24981</v>
      </c>
      <c r="K1609" s="71">
        <v>200</v>
      </c>
      <c r="L1609" s="64"/>
      <c r="M1609" s="5">
        <v>21</v>
      </c>
      <c r="N1609" s="5">
        <v>1601</v>
      </c>
      <c r="O1609" s="47" t="s">
        <v>21862</v>
      </c>
      <c r="P1609" s="46" t="s">
        <v>25768</v>
      </c>
      <c r="Q1609" s="2" t="str">
        <f t="shared" si="190"/>
        <v>&lt;a href="set04\he_december 8, 1914 - november 20, 1917\death\emery,_david_l_brother_of_death_notice_october_12,_1915_p1_he.pdf"&gt;Emery, David L Brother of&lt;/a&gt;</v>
      </c>
      <c r="T1609" s="39">
        <f t="shared" si="185"/>
        <v>1915</v>
      </c>
      <c r="U1609" s="2">
        <f t="shared" si="186"/>
        <v>10</v>
      </c>
      <c r="V1609" s="2">
        <f t="shared" si="187"/>
        <v>10</v>
      </c>
      <c r="W1609" s="2">
        <f t="shared" si="188"/>
        <v>12</v>
      </c>
      <c r="X1609" s="2">
        <f t="shared" si="189"/>
        <v>157</v>
      </c>
    </row>
    <row r="1610" spans="1:24" x14ac:dyDescent="0.25">
      <c r="A1610" s="2">
        <v>533</v>
      </c>
      <c r="B1610" s="4" t="s">
        <v>13684</v>
      </c>
      <c r="C1610" s="5"/>
      <c r="D1610" s="5" t="s">
        <v>62</v>
      </c>
      <c r="E1610" s="72" t="s">
        <v>24883</v>
      </c>
      <c r="F1610" s="71">
        <v>17</v>
      </c>
      <c r="G1610" s="52">
        <v>5771</v>
      </c>
      <c r="H1610" s="5" t="s">
        <v>13629</v>
      </c>
      <c r="I1610" s="5">
        <v>5</v>
      </c>
      <c r="J1610" s="72" t="s">
        <v>24883</v>
      </c>
      <c r="K1610" s="71">
        <v>17</v>
      </c>
      <c r="L1610" s="64"/>
      <c r="M1610" s="5">
        <v>21</v>
      </c>
      <c r="N1610" s="5">
        <v>1581</v>
      </c>
      <c r="O1610" s="47" t="s">
        <v>21841</v>
      </c>
      <c r="P1610" s="46" t="s">
        <v>25768</v>
      </c>
      <c r="Q1610" s="2" t="str">
        <f t="shared" si="190"/>
        <v>&lt;a href="set04\he_december 8, 1914 - november 20, 1917\death\berg,_doris_dau_of_john_death_notice_october_19,_1915_p5_he.pdf"&gt;Berg, Doris Dau of John&lt;/a&gt;</v>
      </c>
      <c r="T1610" s="39">
        <f t="shared" si="185"/>
        <v>1915</v>
      </c>
      <c r="U1610" s="2">
        <f t="shared" si="186"/>
        <v>10</v>
      </c>
      <c r="V1610" s="2">
        <f t="shared" si="187"/>
        <v>10</v>
      </c>
      <c r="W1610" s="2">
        <f t="shared" si="188"/>
        <v>19</v>
      </c>
      <c r="X1610" s="2">
        <f t="shared" si="189"/>
        <v>153</v>
      </c>
    </row>
    <row r="1611" spans="1:24" x14ac:dyDescent="0.25">
      <c r="A1611" s="2">
        <v>532</v>
      </c>
      <c r="B1611" s="4" t="s">
        <v>13685</v>
      </c>
      <c r="C1611" s="5"/>
      <c r="D1611" s="5" t="s">
        <v>64</v>
      </c>
      <c r="E1611" s="72" t="s">
        <v>24883</v>
      </c>
      <c r="F1611" s="71">
        <v>17</v>
      </c>
      <c r="G1611" s="52">
        <v>5778</v>
      </c>
      <c r="H1611" s="5" t="s">
        <v>13629</v>
      </c>
      <c r="I1611" s="5">
        <v>4</v>
      </c>
      <c r="J1611" s="72" t="s">
        <v>24883</v>
      </c>
      <c r="K1611" s="71">
        <v>17</v>
      </c>
      <c r="L1611" s="64"/>
      <c r="M1611" s="5">
        <v>21</v>
      </c>
      <c r="N1611" s="5">
        <v>1580</v>
      </c>
      <c r="O1611" s="47" t="s">
        <v>21842</v>
      </c>
      <c r="P1611" s="46" t="s">
        <v>25768</v>
      </c>
      <c r="Q1611" s="2" t="str">
        <f t="shared" si="190"/>
        <v>&lt;a href="set04\he_december 8, 1914 - november 20, 1917\death\berg,_doris_obituary_october_26,_1915_p4_he.pdf"&gt;Berg, Doris&lt;/a&gt;</v>
      </c>
      <c r="T1611" s="39">
        <f t="shared" si="185"/>
        <v>1915</v>
      </c>
      <c r="U1611" s="2">
        <f t="shared" si="186"/>
        <v>10</v>
      </c>
      <c r="V1611" s="2">
        <f t="shared" si="187"/>
        <v>10</v>
      </c>
      <c r="W1611" s="2">
        <f t="shared" si="188"/>
        <v>26</v>
      </c>
      <c r="X1611" s="2">
        <f t="shared" si="189"/>
        <v>125</v>
      </c>
    </row>
    <row r="1612" spans="1:24" x14ac:dyDescent="0.25">
      <c r="A1612" s="2">
        <v>1268</v>
      </c>
      <c r="B1612" s="4" t="s">
        <v>13567</v>
      </c>
      <c r="C1612" s="5"/>
      <c r="D1612" s="5" t="s">
        <v>62</v>
      </c>
      <c r="E1612" s="72" t="s">
        <v>25603</v>
      </c>
      <c r="F1612" s="71">
        <v>59</v>
      </c>
      <c r="G1612" s="52">
        <v>5785</v>
      </c>
      <c r="H1612" s="5" t="s">
        <v>13629</v>
      </c>
      <c r="I1612" s="5">
        <v>5</v>
      </c>
      <c r="J1612" s="72" t="s">
        <v>25603</v>
      </c>
      <c r="K1612" s="71">
        <v>59</v>
      </c>
      <c r="L1612" s="64" t="s">
        <v>25502</v>
      </c>
      <c r="M1612" s="5">
        <v>21</v>
      </c>
      <c r="N1612" s="5">
        <v>1675</v>
      </c>
      <c r="O1612" s="47" t="s">
        <v>21936</v>
      </c>
      <c r="P1612" s="46" t="s">
        <v>25768</v>
      </c>
      <c r="Q1612" s="2" t="str">
        <f t="shared" si="190"/>
        <v>&lt;a href="set04\he_december 8, 1914 - november 20, 1917\death\palm,_august_death_notice_november_2,_1915_p5_he.pdf"&gt;Palm, August&lt;/a&gt;</v>
      </c>
      <c r="T1612" s="39">
        <f t="shared" si="185"/>
        <v>1915</v>
      </c>
      <c r="U1612" s="2">
        <f t="shared" si="186"/>
        <v>11</v>
      </c>
      <c r="V1612" s="2">
        <f t="shared" si="187"/>
        <v>11</v>
      </c>
      <c r="W1612" s="2">
        <f t="shared" si="188"/>
        <v>2</v>
      </c>
      <c r="X1612" s="2">
        <f t="shared" si="189"/>
        <v>131</v>
      </c>
    </row>
    <row r="1613" spans="1:24" x14ac:dyDescent="0.25">
      <c r="A1613" s="2">
        <v>2278</v>
      </c>
      <c r="B1613" s="4" t="s">
        <v>13699</v>
      </c>
      <c r="C1613" s="5"/>
      <c r="D1613" s="5" t="s">
        <v>62</v>
      </c>
      <c r="E1613" s="72"/>
      <c r="F1613" s="71"/>
      <c r="G1613" s="52">
        <v>5785</v>
      </c>
      <c r="H1613" s="5" t="s">
        <v>13629</v>
      </c>
      <c r="I1613" s="5">
        <v>5</v>
      </c>
      <c r="J1613" s="72" t="s">
        <v>25676</v>
      </c>
      <c r="K1613" s="71">
        <v>200</v>
      </c>
      <c r="L1613" s="64"/>
      <c r="M1613" s="5">
        <v>21</v>
      </c>
      <c r="N1613" s="5">
        <v>1628</v>
      </c>
      <c r="O1613" s="47" t="s">
        <v>21889</v>
      </c>
      <c r="P1613" s="46" t="s">
        <v>25768</v>
      </c>
      <c r="Q1613" s="2" t="str">
        <f t="shared" si="190"/>
        <v>&lt;a href="set04\he_december 8, 1914 - november 20, 1917\death\holte,_andrew_death_notice_november_2,_1915_p5_he.pdf"&gt;Holte, Andrew&lt;/a&gt;</v>
      </c>
      <c r="T1613" s="39">
        <f t="shared" si="185"/>
        <v>1915</v>
      </c>
      <c r="U1613" s="2">
        <f t="shared" si="186"/>
        <v>11</v>
      </c>
      <c r="V1613" s="2">
        <f t="shared" si="187"/>
        <v>11</v>
      </c>
      <c r="W1613" s="2">
        <f t="shared" si="188"/>
        <v>2</v>
      </c>
      <c r="X1613" s="2">
        <f t="shared" si="189"/>
        <v>133</v>
      </c>
    </row>
    <row r="1614" spans="1:24" x14ac:dyDescent="0.25">
      <c r="A1614" s="2">
        <v>1269</v>
      </c>
      <c r="B1614" s="4" t="s">
        <v>13567</v>
      </c>
      <c r="C1614" s="5"/>
      <c r="D1614" s="5" t="s">
        <v>64</v>
      </c>
      <c r="E1614" s="72" t="s">
        <v>25603</v>
      </c>
      <c r="F1614" s="71">
        <v>59</v>
      </c>
      <c r="G1614" s="52">
        <v>5792</v>
      </c>
      <c r="H1614" s="5" t="s">
        <v>13629</v>
      </c>
      <c r="I1614" s="5">
        <v>5</v>
      </c>
      <c r="J1614" s="72" t="s">
        <v>25603</v>
      </c>
      <c r="K1614" s="71">
        <v>59</v>
      </c>
      <c r="L1614" s="64" t="s">
        <v>25502</v>
      </c>
      <c r="M1614" s="5">
        <v>21</v>
      </c>
      <c r="N1614" s="5">
        <v>1676</v>
      </c>
      <c r="O1614" s="47" t="s">
        <v>21937</v>
      </c>
      <c r="P1614" s="46" t="s">
        <v>25768</v>
      </c>
      <c r="Q1614" s="2" t="str">
        <f t="shared" si="190"/>
        <v>&lt;a href="set04\he_december 8, 1914 - november 20, 1917\death\palm,_august_obituary_november_9,_1915_p5_he.pdf"&gt;Palm, August&lt;/a&gt;</v>
      </c>
      <c r="T1614" s="39">
        <f t="shared" si="185"/>
        <v>1915</v>
      </c>
      <c r="U1614" s="2">
        <f t="shared" si="186"/>
        <v>11</v>
      </c>
      <c r="V1614" s="2">
        <f t="shared" si="187"/>
        <v>11</v>
      </c>
      <c r="W1614" s="2">
        <f t="shared" si="188"/>
        <v>9</v>
      </c>
      <c r="X1614" s="2">
        <f t="shared" si="189"/>
        <v>127</v>
      </c>
    </row>
    <row r="1615" spans="1:24" x14ac:dyDescent="0.25">
      <c r="A1615" s="2">
        <v>2324</v>
      </c>
      <c r="B1615" s="4" t="s">
        <v>13702</v>
      </c>
      <c r="C1615" s="5"/>
      <c r="D1615" s="5" t="s">
        <v>62</v>
      </c>
      <c r="E1615" s="72"/>
      <c r="F1615" s="71"/>
      <c r="G1615" s="52">
        <v>5799</v>
      </c>
      <c r="H1615" s="5" t="s">
        <v>13629</v>
      </c>
      <c r="I1615" s="5">
        <v>5</v>
      </c>
      <c r="J1615" s="72" t="s">
        <v>25676</v>
      </c>
      <c r="K1615" s="71">
        <v>200</v>
      </c>
      <c r="L1615" s="64"/>
      <c r="M1615" s="5">
        <v>21</v>
      </c>
      <c r="N1615" s="5">
        <v>1638</v>
      </c>
      <c r="O1615" s="47" t="s">
        <v>21900</v>
      </c>
      <c r="P1615" s="46" t="s">
        <v>25768</v>
      </c>
      <c r="Q1615" s="2" t="str">
        <f t="shared" si="190"/>
        <v>&lt;a href="set04\he_december 8, 1914 - november 20, 1917\death\jimeson,_mrs_w_c_death_notice_november_16,_1915_p5_he.pdf"&gt;Jimeson, Mrs W C&lt;/a&gt;</v>
      </c>
      <c r="T1615" s="39">
        <f t="shared" si="185"/>
        <v>1915</v>
      </c>
      <c r="U1615" s="2">
        <f t="shared" si="186"/>
        <v>11</v>
      </c>
      <c r="V1615" s="2">
        <f t="shared" si="187"/>
        <v>11</v>
      </c>
      <c r="W1615" s="2">
        <f t="shared" si="188"/>
        <v>16</v>
      </c>
      <c r="X1615" s="2">
        <f t="shared" si="189"/>
        <v>140</v>
      </c>
    </row>
    <row r="1616" spans="1:24" x14ac:dyDescent="0.25">
      <c r="A1616" s="2">
        <v>904</v>
      </c>
      <c r="B1616" s="4" t="s">
        <v>13687</v>
      </c>
      <c r="C1616" s="5"/>
      <c r="D1616" s="5" t="s">
        <v>62</v>
      </c>
      <c r="E1616" s="72" t="s">
        <v>25582</v>
      </c>
      <c r="F1616" s="71">
        <v>35</v>
      </c>
      <c r="G1616" s="52">
        <v>5806</v>
      </c>
      <c r="H1616" s="5" t="s">
        <v>13629</v>
      </c>
      <c r="I1616" s="5">
        <v>5</v>
      </c>
      <c r="J1616" s="72" t="s">
        <v>25582</v>
      </c>
      <c r="K1616" s="71">
        <v>35</v>
      </c>
      <c r="L1616" s="64" t="s">
        <v>24892</v>
      </c>
      <c r="M1616" s="5">
        <v>21</v>
      </c>
      <c r="N1616" s="5">
        <v>1591</v>
      </c>
      <c r="O1616" s="47" t="s">
        <v>21852</v>
      </c>
      <c r="P1616" s="46" t="s">
        <v>25768</v>
      </c>
      <c r="Q1616" s="2" t="str">
        <f t="shared" si="190"/>
        <v>&lt;a href="set04\he_december 8, 1914 - november 20, 1917\death\christofferson,_mrs_olaf_death_notice_november_23,_1915_p5_he.pdf"&gt;Christofferson, Mrs Olaf&lt;/a&gt;</v>
      </c>
      <c r="T1616" s="39">
        <f t="shared" si="185"/>
        <v>1915</v>
      </c>
      <c r="U1616" s="2">
        <f t="shared" si="186"/>
        <v>11</v>
      </c>
      <c r="V1616" s="2">
        <f t="shared" si="187"/>
        <v>11</v>
      </c>
      <c r="W1616" s="2">
        <f t="shared" si="188"/>
        <v>23</v>
      </c>
      <c r="X1616" s="2">
        <f t="shared" si="189"/>
        <v>156</v>
      </c>
    </row>
    <row r="1617" spans="1:24" x14ac:dyDescent="0.25">
      <c r="A1617" s="2">
        <v>905</v>
      </c>
      <c r="B1617" s="4" t="s">
        <v>13688</v>
      </c>
      <c r="C1617" s="5" t="s">
        <v>13689</v>
      </c>
      <c r="D1617" s="5" t="s">
        <v>64</v>
      </c>
      <c r="E1617" s="72" t="s">
        <v>25582</v>
      </c>
      <c r="F1617" s="71">
        <v>35</v>
      </c>
      <c r="G1617" s="52">
        <v>5813</v>
      </c>
      <c r="H1617" s="5" t="s">
        <v>13629</v>
      </c>
      <c r="I1617" s="5">
        <v>4</v>
      </c>
      <c r="J1617" s="72" t="s">
        <v>25582</v>
      </c>
      <c r="K1617" s="71">
        <v>35</v>
      </c>
      <c r="L1617" s="64" t="s">
        <v>24892</v>
      </c>
      <c r="M1617" s="5">
        <v>21</v>
      </c>
      <c r="N1617" s="5">
        <v>1592</v>
      </c>
      <c r="O1617" s="47" t="s">
        <v>21853</v>
      </c>
      <c r="P1617" s="46" t="s">
        <v>25768</v>
      </c>
      <c r="Q1617" s="2" t="str">
        <f t="shared" si="190"/>
        <v>&lt;a href="set04\he_december 8, 1914 - november 20, 1917\death\christopherson,_mrs_olaf_(thora_mork)_obituary_november_30,_1915_p4_he.pdf"&gt;Christopherson, Mrs Olaf&lt;/a&gt;</v>
      </c>
      <c r="T1617" s="39">
        <f t="shared" si="185"/>
        <v>1915</v>
      </c>
      <c r="U1617" s="2">
        <f t="shared" si="186"/>
        <v>11</v>
      </c>
      <c r="V1617" s="2">
        <f t="shared" si="187"/>
        <v>11</v>
      </c>
      <c r="W1617" s="2">
        <f t="shared" si="188"/>
        <v>30</v>
      </c>
      <c r="X1617" s="2">
        <f t="shared" si="189"/>
        <v>165</v>
      </c>
    </row>
    <row r="1618" spans="1:24" x14ac:dyDescent="0.25">
      <c r="A1618" s="2">
        <v>1833</v>
      </c>
      <c r="B1618" s="4" t="s">
        <v>13681</v>
      </c>
      <c r="C1618" s="5"/>
      <c r="D1618" s="5" t="s">
        <v>62</v>
      </c>
      <c r="E1618" s="72"/>
      <c r="F1618" s="71"/>
      <c r="G1618" s="52">
        <v>5813</v>
      </c>
      <c r="H1618" s="5" t="s">
        <v>13629</v>
      </c>
      <c r="I1618" s="5">
        <v>5</v>
      </c>
      <c r="J1618" s="72" t="s">
        <v>25676</v>
      </c>
      <c r="K1618" s="71">
        <v>200</v>
      </c>
      <c r="L1618" s="64"/>
      <c r="M1618" s="5">
        <v>21</v>
      </c>
      <c r="N1618" s="5">
        <v>1575</v>
      </c>
      <c r="O1618" s="47" t="s">
        <v>21836</v>
      </c>
      <c r="P1618" s="46" t="s">
        <v>25768</v>
      </c>
      <c r="Q1618" s="2" t="str">
        <f t="shared" si="190"/>
        <v>&lt;a href="set04\he_december 8, 1914 - november 20, 1917\death\anundson,_mrs_halvor_mother_of_death_notice_november_30,_1915_p5_he.pdf"&gt;Anundson, Mrs Halvor Mother of&lt;/a&gt;</v>
      </c>
      <c r="T1618" s="39">
        <f t="shared" si="185"/>
        <v>1915</v>
      </c>
      <c r="U1618" s="2">
        <f t="shared" si="186"/>
        <v>11</v>
      </c>
      <c r="V1618" s="2">
        <f t="shared" si="187"/>
        <v>11</v>
      </c>
      <c r="W1618" s="2">
        <f t="shared" si="188"/>
        <v>30</v>
      </c>
      <c r="X1618" s="2">
        <f t="shared" si="189"/>
        <v>168</v>
      </c>
    </row>
    <row r="1619" spans="1:24" x14ac:dyDescent="0.25">
      <c r="A1619" s="2">
        <v>1273</v>
      </c>
      <c r="B1619" s="4" t="s">
        <v>13717</v>
      </c>
      <c r="C1619" s="5"/>
      <c r="D1619" s="5" t="s">
        <v>64</v>
      </c>
      <c r="E1619" s="72" t="s">
        <v>24883</v>
      </c>
      <c r="F1619" s="71">
        <v>59</v>
      </c>
      <c r="G1619" s="52">
        <v>5834</v>
      </c>
      <c r="H1619" s="5" t="s">
        <v>13629</v>
      </c>
      <c r="I1619" s="5">
        <v>8</v>
      </c>
      <c r="J1619" s="72" t="s">
        <v>24883</v>
      </c>
      <c r="K1619" s="71">
        <v>59</v>
      </c>
      <c r="L1619" s="64" t="s">
        <v>24959</v>
      </c>
      <c r="M1619" s="5">
        <v>21</v>
      </c>
      <c r="N1619" s="5">
        <v>1682</v>
      </c>
      <c r="O1619" s="47" t="s">
        <v>21943</v>
      </c>
      <c r="P1619" s="46" t="s">
        <v>25768</v>
      </c>
      <c r="Q1619" s="2" t="str">
        <f t="shared" si="190"/>
        <v>&lt;a href="set04\he_december 8, 1914 - november 20, 1917\death\sebby,_christian_obituary_december_21,_1915_p8_he.pdf"&gt;Sebby, Christian&lt;/a&gt;</v>
      </c>
      <c r="T1619" s="39">
        <f t="shared" si="185"/>
        <v>1915</v>
      </c>
      <c r="U1619" s="2">
        <f t="shared" si="186"/>
        <v>12</v>
      </c>
      <c r="V1619" s="2">
        <f t="shared" si="187"/>
        <v>12</v>
      </c>
      <c r="W1619" s="2">
        <f t="shared" si="188"/>
        <v>21</v>
      </c>
      <c r="X1619" s="2">
        <f t="shared" si="189"/>
        <v>136</v>
      </c>
    </row>
    <row r="1620" spans="1:24" x14ac:dyDescent="0.25">
      <c r="A1620" s="2">
        <v>2665</v>
      </c>
      <c r="B1620" s="4" t="s">
        <v>13737</v>
      </c>
      <c r="C1620" s="5"/>
      <c r="D1620" s="5" t="s">
        <v>64</v>
      </c>
      <c r="E1620" s="72" t="s">
        <v>25602</v>
      </c>
      <c r="F1620" s="71"/>
      <c r="G1620" s="52">
        <v>5841</v>
      </c>
      <c r="H1620" s="5" t="s">
        <v>13629</v>
      </c>
      <c r="I1620" s="5">
        <v>5</v>
      </c>
      <c r="J1620" s="72" t="s">
        <v>25602</v>
      </c>
      <c r="K1620" s="71">
        <v>200</v>
      </c>
      <c r="L1620" s="64"/>
      <c r="M1620" s="5">
        <v>21</v>
      </c>
      <c r="N1620" s="5">
        <v>1672</v>
      </c>
      <c r="O1620" s="47" t="s">
        <v>21934</v>
      </c>
      <c r="P1620" s="46" t="s">
        <v>25768</v>
      </c>
      <c r="Q1620" s="2" t="str">
        <f t="shared" si="190"/>
        <v>&lt;a href="set04\he_december 8, 1914 - november 20, 1917\death\ostebo,_sjurson_s_obituary_december_28,_1915_p5_he.pdf"&gt;Ostebo, Sjurson S &lt;/a&gt;</v>
      </c>
      <c r="T1620" s="39">
        <f t="shared" si="185"/>
        <v>1915</v>
      </c>
      <c r="U1620" s="2">
        <f t="shared" si="186"/>
        <v>12</v>
      </c>
      <c r="V1620" s="2">
        <f t="shared" si="187"/>
        <v>12</v>
      </c>
      <c r="W1620" s="2">
        <f t="shared" si="188"/>
        <v>28</v>
      </c>
      <c r="X1620" s="2">
        <f t="shared" si="189"/>
        <v>139</v>
      </c>
    </row>
    <row r="1621" spans="1:24" x14ac:dyDescent="0.25">
      <c r="A1621" s="2">
        <v>3064</v>
      </c>
      <c r="B1621" s="4" t="s">
        <v>13738</v>
      </c>
      <c r="C1621" s="5"/>
      <c r="D1621" s="5" t="s">
        <v>62</v>
      </c>
      <c r="E1621" s="72">
        <v>0</v>
      </c>
      <c r="F1621" s="71"/>
      <c r="G1621" s="52">
        <v>5841</v>
      </c>
      <c r="H1621" s="5" t="s">
        <v>13629</v>
      </c>
      <c r="I1621" s="5">
        <v>4</v>
      </c>
      <c r="J1621" s="72" t="s">
        <v>25676</v>
      </c>
      <c r="K1621" s="71">
        <v>200</v>
      </c>
      <c r="L1621" s="64" t="s">
        <v>25113</v>
      </c>
      <c r="M1621" s="5">
        <v>21</v>
      </c>
      <c r="N1621" s="5">
        <v>1703</v>
      </c>
      <c r="O1621" s="47" t="s">
        <v>21964</v>
      </c>
      <c r="P1621" s="46" t="s">
        <v>25768</v>
      </c>
      <c r="Q1621" s="2" t="str">
        <f t="shared" si="190"/>
        <v>&lt;a href="set04\he_december 8, 1914 - november 20, 1917\death\wunderlich,_j_death_notice_december_28,_1915_p4_he.pdf"&gt;Wunderlich, J&lt;/a&gt;</v>
      </c>
      <c r="T1621" s="39">
        <f t="shared" si="185"/>
        <v>1915</v>
      </c>
      <c r="U1621" s="2">
        <f t="shared" si="186"/>
        <v>12</v>
      </c>
      <c r="V1621" s="2">
        <f t="shared" si="187"/>
        <v>12</v>
      </c>
      <c r="W1621" s="2">
        <f t="shared" si="188"/>
        <v>28</v>
      </c>
      <c r="X1621" s="2">
        <f t="shared" si="189"/>
        <v>134</v>
      </c>
    </row>
    <row r="1622" spans="1:24" x14ac:dyDescent="0.25">
      <c r="A1622" s="2">
        <v>1176</v>
      </c>
      <c r="B1622" s="4" t="s">
        <v>14162</v>
      </c>
      <c r="C1622" s="5"/>
      <c r="D1622" s="5" t="s">
        <v>64</v>
      </c>
      <c r="E1622" s="72"/>
      <c r="F1622" s="71">
        <v>53</v>
      </c>
      <c r="G1622" s="52">
        <v>5848</v>
      </c>
      <c r="H1622" s="5" t="s">
        <v>13629</v>
      </c>
      <c r="I1622" s="5">
        <v>5</v>
      </c>
      <c r="J1622" s="72" t="s">
        <v>25676</v>
      </c>
      <c r="K1622" s="71">
        <v>53</v>
      </c>
      <c r="L1622" s="64" t="s">
        <v>25551</v>
      </c>
      <c r="M1622" s="5">
        <v>21</v>
      </c>
      <c r="N1622" s="5">
        <v>1704</v>
      </c>
      <c r="O1622" s="47" t="s">
        <v>21965</v>
      </c>
      <c r="P1622" s="46" t="s">
        <v>25768</v>
      </c>
      <c r="Q1622" s="2" t="str">
        <f t="shared" si="190"/>
        <v>&lt;a href="set04\he_december 8, 1914 - november 20, 1917\death\wunderlich,_mathew_c_obituary_january_4,_1916_p5_he.pdf"&gt;Wunderlich, Mathew C&lt;/a&gt;</v>
      </c>
      <c r="T1622" s="39">
        <f t="shared" si="185"/>
        <v>1916</v>
      </c>
      <c r="U1622" s="2">
        <f t="shared" si="186"/>
        <v>1</v>
      </c>
      <c r="V1622" s="2">
        <f t="shared" si="187"/>
        <v>1</v>
      </c>
      <c r="W1622" s="2">
        <f t="shared" si="188"/>
        <v>4</v>
      </c>
      <c r="X1622" s="2">
        <f t="shared" si="189"/>
        <v>142</v>
      </c>
    </row>
    <row r="1623" spans="1:24" x14ac:dyDescent="0.25">
      <c r="A1623" s="2">
        <v>2666</v>
      </c>
      <c r="B1623" s="4" t="s">
        <v>13737</v>
      </c>
      <c r="C1623" s="5"/>
      <c r="D1623" s="5" t="s">
        <v>72</v>
      </c>
      <c r="E1623" s="72" t="s">
        <v>25602</v>
      </c>
      <c r="F1623" s="71"/>
      <c r="G1623" s="52">
        <v>5848</v>
      </c>
      <c r="H1623" s="5" t="s">
        <v>13629</v>
      </c>
      <c r="I1623" s="5">
        <v>5</v>
      </c>
      <c r="J1623" s="72" t="s">
        <v>25602</v>
      </c>
      <c r="K1623" s="71">
        <v>200</v>
      </c>
      <c r="L1623" s="64"/>
      <c r="M1623" s="5">
        <v>21</v>
      </c>
      <c r="N1623" s="5">
        <v>1673</v>
      </c>
      <c r="O1623" s="47" t="s">
        <v>21933</v>
      </c>
      <c r="P1623" s="46" t="s">
        <v>25768</v>
      </c>
      <c r="Q1623" s="2" t="str">
        <f t="shared" si="190"/>
        <v>&lt;a href="set04\he_december 8, 1914 - november 20, 1917\death\ostebo,_sjurson_s_funeral_report_january_4,_1916_p5_he.pdf"&gt;Ostebo, Sjurson S &lt;/a&gt;</v>
      </c>
      <c r="T1623" s="39">
        <f t="shared" si="185"/>
        <v>1916</v>
      </c>
      <c r="U1623" s="2">
        <f t="shared" si="186"/>
        <v>1</v>
      </c>
      <c r="V1623" s="2">
        <f t="shared" si="187"/>
        <v>1</v>
      </c>
      <c r="W1623" s="2">
        <f t="shared" si="188"/>
        <v>4</v>
      </c>
      <c r="X1623" s="2">
        <f t="shared" si="189"/>
        <v>143</v>
      </c>
    </row>
    <row r="1624" spans="1:24" x14ac:dyDescent="0.25">
      <c r="A1624" s="2">
        <v>1664</v>
      </c>
      <c r="B1624" s="4" t="s">
        <v>14148</v>
      </c>
      <c r="C1624" s="5"/>
      <c r="D1624" s="5" t="s">
        <v>62</v>
      </c>
      <c r="E1624" s="72"/>
      <c r="F1624" s="71" t="s">
        <v>25214</v>
      </c>
      <c r="G1624" s="52">
        <v>5862</v>
      </c>
      <c r="H1624" s="5" t="s">
        <v>13629</v>
      </c>
      <c r="I1624" s="5">
        <v>5</v>
      </c>
      <c r="J1624" s="72" t="s">
        <v>25676</v>
      </c>
      <c r="K1624" s="71">
        <v>80</v>
      </c>
      <c r="L1624" s="64"/>
      <c r="M1624" s="5">
        <v>21</v>
      </c>
      <c r="N1624" s="5">
        <v>1656</v>
      </c>
      <c r="O1624" s="47" t="s">
        <v>21917</v>
      </c>
      <c r="P1624" s="46" t="s">
        <v>25768</v>
      </c>
      <c r="Q1624" s="2" t="str">
        <f t="shared" si="190"/>
        <v>&lt;a href="set04\he_december 8, 1914 - november 20, 1917\death\lewis,_s_a_death_notice_january_18,_1916_p5_he.pdf"&gt;Lewis, S A&lt;/a&gt;</v>
      </c>
      <c r="T1624" s="39">
        <f t="shared" si="185"/>
        <v>1916</v>
      </c>
      <c r="U1624" s="2">
        <f t="shared" si="186"/>
        <v>1</v>
      </c>
      <c r="V1624" s="2">
        <f t="shared" si="187"/>
        <v>1</v>
      </c>
      <c r="W1624" s="2">
        <f t="shared" si="188"/>
        <v>18</v>
      </c>
      <c r="X1624" s="2">
        <f t="shared" si="189"/>
        <v>127</v>
      </c>
    </row>
    <row r="1625" spans="1:24" x14ac:dyDescent="0.25">
      <c r="A1625" s="2">
        <v>652</v>
      </c>
      <c r="B1625" s="4" t="s">
        <v>14125</v>
      </c>
      <c r="C1625" s="5"/>
      <c r="D1625" s="5" t="s">
        <v>62</v>
      </c>
      <c r="E1625" s="72" t="s">
        <v>25584</v>
      </c>
      <c r="F1625" s="71">
        <v>22</v>
      </c>
      <c r="G1625" s="12">
        <v>5869</v>
      </c>
      <c r="H1625" s="5" t="s">
        <v>13629</v>
      </c>
      <c r="I1625" s="5">
        <v>5</v>
      </c>
      <c r="J1625" s="72" t="s">
        <v>25584</v>
      </c>
      <c r="K1625" s="71">
        <v>22</v>
      </c>
      <c r="L1625" s="64"/>
      <c r="M1625" s="5">
        <v>21</v>
      </c>
      <c r="N1625" s="5">
        <v>1594</v>
      </c>
      <c r="O1625" s="47" t="s">
        <v>21855</v>
      </c>
      <c r="P1625" s="46" t="s">
        <v>25768</v>
      </c>
      <c r="Q1625" s="2" t="str">
        <f t="shared" si="190"/>
        <v>&lt;a href="set04\he_december 8, 1914 - november 20, 1917\death\clark,_s_b_father_of_22_yr_old_son_death_notice_august_22,_1916_p5_he.pdf"&gt;Clark, S B Father of 22 yr old son&lt;/a&gt;</v>
      </c>
      <c r="T1625" s="39">
        <f t="shared" si="185"/>
        <v>1916</v>
      </c>
      <c r="U1625" s="2">
        <f t="shared" si="186"/>
        <v>1</v>
      </c>
      <c r="V1625" s="2">
        <f t="shared" si="187"/>
        <v>1</v>
      </c>
      <c r="W1625" s="2">
        <f t="shared" si="188"/>
        <v>25</v>
      </c>
      <c r="X1625" s="2">
        <f t="shared" si="189"/>
        <v>174</v>
      </c>
    </row>
    <row r="1626" spans="1:24" x14ac:dyDescent="0.25">
      <c r="A1626" s="2">
        <v>678</v>
      </c>
      <c r="B1626" s="4" t="s">
        <v>14127</v>
      </c>
      <c r="C1626" s="5"/>
      <c r="D1626" s="5" t="s">
        <v>62</v>
      </c>
      <c r="E1626" s="72" t="s">
        <v>24917</v>
      </c>
      <c r="F1626" s="71">
        <v>23</v>
      </c>
      <c r="G1626" s="52">
        <v>5869</v>
      </c>
      <c r="H1626" s="5" t="s">
        <v>13629</v>
      </c>
      <c r="I1626" s="5">
        <v>5</v>
      </c>
      <c r="J1626" s="72" t="s">
        <v>24917</v>
      </c>
      <c r="K1626" s="71">
        <v>23</v>
      </c>
      <c r="L1626" s="64"/>
      <c r="M1626" s="5">
        <v>21</v>
      </c>
      <c r="N1626" s="5">
        <v>1598</v>
      </c>
      <c r="O1626" s="47" t="s">
        <v>21859</v>
      </c>
      <c r="P1626" s="46" t="s">
        <v>25768</v>
      </c>
      <c r="Q1626" s="2" t="str">
        <f t="shared" si="190"/>
        <v>&lt;a href="set04\he_december 8, 1914 - november 20, 1917\death\ellefson,_elmer_death_notice_january_25,_1916_p5_he.pdf"&gt;Ellefson, Elmer&lt;/a&gt;</v>
      </c>
      <c r="T1626" s="39">
        <f t="shared" si="185"/>
        <v>1916</v>
      </c>
      <c r="U1626" s="2">
        <f t="shared" si="186"/>
        <v>1</v>
      </c>
      <c r="V1626" s="2">
        <f t="shared" si="187"/>
        <v>1</v>
      </c>
      <c r="W1626" s="2">
        <f t="shared" si="188"/>
        <v>25</v>
      </c>
      <c r="X1626" s="2">
        <f t="shared" si="189"/>
        <v>137</v>
      </c>
    </row>
    <row r="1627" spans="1:24" x14ac:dyDescent="0.25">
      <c r="A1627" s="2">
        <v>2958</v>
      </c>
      <c r="B1627" s="4" t="s">
        <v>14157</v>
      </c>
      <c r="C1627" s="5"/>
      <c r="D1627" s="5" t="s">
        <v>62</v>
      </c>
      <c r="E1627" s="72"/>
      <c r="F1627" s="71"/>
      <c r="G1627" s="52">
        <v>5869</v>
      </c>
      <c r="H1627" s="5" t="s">
        <v>13629</v>
      </c>
      <c r="I1627" s="5">
        <v>5</v>
      </c>
      <c r="J1627" s="72" t="s">
        <v>25676</v>
      </c>
      <c r="K1627" s="71">
        <v>200</v>
      </c>
      <c r="L1627" s="64"/>
      <c r="M1627" s="5">
        <v>21</v>
      </c>
      <c r="N1627" s="5">
        <v>1693</v>
      </c>
      <c r="O1627" s="47" t="s">
        <v>21954</v>
      </c>
      <c r="P1627" s="46" t="s">
        <v>25768</v>
      </c>
      <c r="Q1627" s="2" t="str">
        <f t="shared" si="190"/>
        <v>&lt;a href="set04\he_december 8, 1914 - november 20, 1917\death\thoreson,_mrs_p_a_father_of_death_notice_january_25,_1916_p5_he.pdf"&gt;Thoreson, Mrs P A Father of&lt;/a&gt;</v>
      </c>
      <c r="T1627" s="39">
        <f t="shared" si="185"/>
        <v>1916</v>
      </c>
      <c r="U1627" s="2">
        <f t="shared" si="186"/>
        <v>1</v>
      </c>
      <c r="V1627" s="2">
        <f t="shared" si="187"/>
        <v>1</v>
      </c>
      <c r="W1627" s="2">
        <f t="shared" si="188"/>
        <v>25</v>
      </c>
      <c r="X1627" s="2">
        <f t="shared" si="189"/>
        <v>161</v>
      </c>
    </row>
    <row r="1628" spans="1:24" x14ac:dyDescent="0.25">
      <c r="A1628" s="2">
        <v>1397</v>
      </c>
      <c r="B1628" s="4" t="s">
        <v>14121</v>
      </c>
      <c r="C1628" s="5"/>
      <c r="D1628" s="5" t="s">
        <v>64</v>
      </c>
      <c r="E1628" s="72" t="s">
        <v>24924</v>
      </c>
      <c r="F1628" s="71">
        <v>65</v>
      </c>
      <c r="G1628" s="52">
        <v>5883</v>
      </c>
      <c r="H1628" s="5" t="s">
        <v>13629</v>
      </c>
      <c r="I1628" s="5">
        <v>4</v>
      </c>
      <c r="J1628" s="72" t="s">
        <v>24924</v>
      </c>
      <c r="K1628" s="71">
        <v>65</v>
      </c>
      <c r="L1628" s="64" t="s">
        <v>25098</v>
      </c>
      <c r="M1628" s="5">
        <v>21</v>
      </c>
      <c r="N1628" s="5">
        <v>1576</v>
      </c>
      <c r="O1628" s="47" t="s">
        <v>21837</v>
      </c>
      <c r="P1628" s="46" t="s">
        <v>25768</v>
      </c>
      <c r="Q1628" s="2" t="str">
        <f t="shared" si="190"/>
        <v>&lt;a href="set04\he_december 8, 1914 - november 20, 1917\death\armstrong,_adam_obituary_february_8,_1916_p4_he.pdf"&gt;Armstrong, Adam&lt;/a&gt;</v>
      </c>
      <c r="T1628" s="39">
        <f t="shared" si="185"/>
        <v>1916</v>
      </c>
      <c r="U1628" s="2">
        <f t="shared" si="186"/>
        <v>2</v>
      </c>
      <c r="V1628" s="2">
        <f t="shared" si="187"/>
        <v>2</v>
      </c>
      <c r="W1628" s="2">
        <f t="shared" si="188"/>
        <v>8</v>
      </c>
      <c r="X1628" s="2">
        <f t="shared" si="189"/>
        <v>133</v>
      </c>
    </row>
    <row r="1629" spans="1:24" x14ac:dyDescent="0.25">
      <c r="A1629" s="2">
        <v>572</v>
      </c>
      <c r="B1629" s="4" t="s">
        <v>14156</v>
      </c>
      <c r="C1629" s="5"/>
      <c r="D1629" s="5" t="s">
        <v>64</v>
      </c>
      <c r="E1629" s="72" t="s">
        <v>610</v>
      </c>
      <c r="F1629" s="71">
        <v>18</v>
      </c>
      <c r="G1629" s="52">
        <v>5890</v>
      </c>
      <c r="H1629" s="5" t="s">
        <v>13629</v>
      </c>
      <c r="I1629" s="5">
        <v>5</v>
      </c>
      <c r="J1629" s="72" t="s">
        <v>610</v>
      </c>
      <c r="K1629" s="71">
        <v>18</v>
      </c>
      <c r="L1629" s="64"/>
      <c r="M1629" s="5">
        <v>21</v>
      </c>
      <c r="N1629" s="5">
        <v>1688</v>
      </c>
      <c r="O1629" s="47" t="s">
        <v>21949</v>
      </c>
      <c r="P1629" s="46" t="s">
        <v>25768</v>
      </c>
      <c r="Q1629" s="2" t="str">
        <f t="shared" si="190"/>
        <v>&lt;a href="set04\he_december 8, 1914 - november 20, 1917\death\stering,_luella_obituary_february_15,_1916_p5_he.pdf"&gt;Stering, Luella&lt;/a&gt;</v>
      </c>
      <c r="T1629" s="39">
        <f t="shared" si="185"/>
        <v>1916</v>
      </c>
      <c r="U1629" s="2">
        <f t="shared" si="186"/>
        <v>2</v>
      </c>
      <c r="V1629" s="2">
        <f t="shared" si="187"/>
        <v>2</v>
      </c>
      <c r="W1629" s="2">
        <f t="shared" si="188"/>
        <v>15</v>
      </c>
      <c r="X1629" s="2">
        <f t="shared" si="189"/>
        <v>134</v>
      </c>
    </row>
    <row r="1630" spans="1:24" x14ac:dyDescent="0.25">
      <c r="A1630" s="2">
        <v>1661</v>
      </c>
      <c r="B1630" s="4" t="s">
        <v>14146</v>
      </c>
      <c r="C1630" s="5"/>
      <c r="D1630" s="5" t="s">
        <v>72</v>
      </c>
      <c r="E1630" s="72"/>
      <c r="F1630" s="71" t="s">
        <v>25214</v>
      </c>
      <c r="G1630" s="52">
        <v>5897</v>
      </c>
      <c r="H1630" s="5" t="s">
        <v>13629</v>
      </c>
      <c r="I1630" s="5">
        <v>5</v>
      </c>
      <c r="J1630" s="72" t="s">
        <v>25676</v>
      </c>
      <c r="K1630" s="71">
        <v>80</v>
      </c>
      <c r="L1630" s="64"/>
      <c r="M1630" s="5">
        <v>21</v>
      </c>
      <c r="N1630" s="5">
        <v>1652</v>
      </c>
      <c r="O1630" s="47" t="s">
        <v>21913</v>
      </c>
      <c r="P1630" s="46" t="s">
        <v>25768</v>
      </c>
      <c r="Q1630" s="2" t="str">
        <f t="shared" si="190"/>
        <v>&lt;a href="set04\he_december 8, 1914 - november 20, 1917\death\larson,_helge_funeral_report_february_22,_1916_p5_he.pdf"&gt;Larson, Helge&lt;/a&gt;</v>
      </c>
      <c r="T1630" s="39">
        <f t="shared" si="185"/>
        <v>1916</v>
      </c>
      <c r="U1630" s="2">
        <f t="shared" si="186"/>
        <v>2</v>
      </c>
      <c r="V1630" s="2">
        <f t="shared" si="187"/>
        <v>2</v>
      </c>
      <c r="W1630" s="2">
        <f t="shared" si="188"/>
        <v>22</v>
      </c>
      <c r="X1630" s="2">
        <f t="shared" si="189"/>
        <v>136</v>
      </c>
    </row>
    <row r="1631" spans="1:24" x14ac:dyDescent="0.25">
      <c r="A1631" s="2">
        <v>2145</v>
      </c>
      <c r="B1631" s="4" t="s">
        <v>3232</v>
      </c>
      <c r="C1631" s="5"/>
      <c r="D1631" s="5" t="s">
        <v>62</v>
      </c>
      <c r="E1631" s="72" t="s">
        <v>25440</v>
      </c>
      <c r="F1631" s="71">
        <v>0</v>
      </c>
      <c r="G1631" s="52">
        <v>5911</v>
      </c>
      <c r="H1631" s="5" t="s">
        <v>13629</v>
      </c>
      <c r="I1631" s="5">
        <v>5</v>
      </c>
      <c r="J1631" s="72" t="s">
        <v>25440</v>
      </c>
      <c r="K1631" s="71">
        <v>200</v>
      </c>
      <c r="L1631" s="64">
        <v>0</v>
      </c>
      <c r="M1631" s="5">
        <v>21</v>
      </c>
      <c r="N1631" s="5">
        <v>1609</v>
      </c>
      <c r="O1631" s="47" t="s">
        <v>21870</v>
      </c>
      <c r="P1631" s="46" t="s">
        <v>25768</v>
      </c>
      <c r="Q1631" s="2" t="str">
        <f t="shared" si="190"/>
        <v>&lt;a href="set04\he_december 8, 1914 - november 20, 1917\death\gilbertson,_hans_death_notice_march_7,_1916_p5_he.pdf"&gt;Gilbertson, Hans&lt;/a&gt;</v>
      </c>
      <c r="T1631" s="39">
        <f t="shared" si="185"/>
        <v>1916</v>
      </c>
      <c r="U1631" s="2">
        <f t="shared" si="186"/>
        <v>3</v>
      </c>
      <c r="V1631" s="2">
        <f t="shared" si="187"/>
        <v>3</v>
      </c>
      <c r="W1631" s="2">
        <f t="shared" si="188"/>
        <v>7</v>
      </c>
      <c r="X1631" s="2">
        <f t="shared" si="189"/>
        <v>136</v>
      </c>
    </row>
    <row r="1632" spans="1:24" x14ac:dyDescent="0.25">
      <c r="A1632" s="2">
        <v>48</v>
      </c>
      <c r="B1632" s="4" t="s">
        <v>14141</v>
      </c>
      <c r="C1632" s="5"/>
      <c r="D1632" s="5" t="s">
        <v>64</v>
      </c>
      <c r="E1632" s="72"/>
      <c r="F1632" s="71" t="s">
        <v>24881</v>
      </c>
      <c r="G1632" s="52">
        <v>5932</v>
      </c>
      <c r="H1632" s="5" t="s">
        <v>13629</v>
      </c>
      <c r="I1632" s="5">
        <v>5</v>
      </c>
      <c r="J1632" s="72" t="s">
        <v>25676</v>
      </c>
      <c r="K1632" s="71">
        <v>0</v>
      </c>
      <c r="L1632" s="64"/>
      <c r="M1632" s="5">
        <v>21</v>
      </c>
      <c r="N1632" s="5">
        <v>1640</v>
      </c>
      <c r="O1632" s="47" t="s">
        <v>21902</v>
      </c>
      <c r="P1632" s="46" t="s">
        <v>25768</v>
      </c>
      <c r="Q1632" s="2" t="str">
        <f t="shared" si="190"/>
        <v>&lt;a href="set04\he_december 8, 1914 - november 20, 1917\death\johnson,_gertrude_do_olaf_obituary_march_28,_1916_p5_he.pdf"&gt;Johnson, Gertrude do Olaf&lt;/a&gt;</v>
      </c>
      <c r="T1632" s="39">
        <f t="shared" si="185"/>
        <v>1916</v>
      </c>
      <c r="U1632" s="2">
        <f t="shared" si="186"/>
        <v>3</v>
      </c>
      <c r="V1632" s="2">
        <f t="shared" si="187"/>
        <v>3</v>
      </c>
      <c r="W1632" s="2">
        <f t="shared" si="188"/>
        <v>28</v>
      </c>
      <c r="X1632" s="2">
        <f t="shared" si="189"/>
        <v>151</v>
      </c>
    </row>
    <row r="1633" spans="1:24" x14ac:dyDescent="0.25">
      <c r="A1633" s="2">
        <v>1710</v>
      </c>
      <c r="B1633" s="4" t="s">
        <v>14137</v>
      </c>
      <c r="C1633" s="5" t="s">
        <v>13667</v>
      </c>
      <c r="D1633" s="5" t="s">
        <v>64</v>
      </c>
      <c r="E1633" s="72" t="s">
        <v>24924</v>
      </c>
      <c r="F1633" s="71">
        <v>83</v>
      </c>
      <c r="G1633" s="52">
        <v>5932</v>
      </c>
      <c r="H1633" s="5" t="s">
        <v>13629</v>
      </c>
      <c r="I1633" s="5">
        <v>1</v>
      </c>
      <c r="J1633" s="72" t="s">
        <v>24924</v>
      </c>
      <c r="K1633" s="71">
        <v>83</v>
      </c>
      <c r="L1633" s="64" t="s">
        <v>24892</v>
      </c>
      <c r="M1633" s="5">
        <v>21</v>
      </c>
      <c r="N1633" s="5">
        <v>1633</v>
      </c>
      <c r="O1633" s="47" t="s">
        <v>21894</v>
      </c>
      <c r="P1633" s="46" t="s">
        <v>25768</v>
      </c>
      <c r="Q1633" s="2" t="str">
        <f t="shared" si="190"/>
        <v>&lt;a href="set04\he_december 8, 1914 - november 20, 1917\death\iverson,_mrs_maria_(miklethun)_obituary_march_28,_1916_p1_he.pdf"&gt;Iverson, Mrs Maria&lt;/a&gt;</v>
      </c>
      <c r="T1633" s="39">
        <f t="shared" si="185"/>
        <v>1916</v>
      </c>
      <c r="U1633" s="2">
        <f t="shared" si="186"/>
        <v>3</v>
      </c>
      <c r="V1633" s="2">
        <f t="shared" si="187"/>
        <v>3</v>
      </c>
      <c r="W1633" s="2">
        <f t="shared" si="188"/>
        <v>28</v>
      </c>
      <c r="X1633" s="2">
        <f t="shared" si="189"/>
        <v>149</v>
      </c>
    </row>
    <row r="1634" spans="1:24" x14ac:dyDescent="0.25">
      <c r="A1634" s="2">
        <v>748</v>
      </c>
      <c r="B1634" s="4" t="s">
        <v>14144</v>
      </c>
      <c r="C1634" s="5"/>
      <c r="D1634" s="5" t="s">
        <v>64</v>
      </c>
      <c r="E1634" s="72" t="s">
        <v>24924</v>
      </c>
      <c r="F1634" s="71">
        <v>26</v>
      </c>
      <c r="G1634" s="52">
        <v>5946</v>
      </c>
      <c r="H1634" s="5" t="s">
        <v>13629</v>
      </c>
      <c r="I1634" s="5">
        <v>5</v>
      </c>
      <c r="J1634" s="72" t="s">
        <v>24924</v>
      </c>
      <c r="K1634" s="71">
        <v>26</v>
      </c>
      <c r="L1634" s="64"/>
      <c r="M1634" s="5">
        <v>21</v>
      </c>
      <c r="N1634" s="5">
        <v>1649</v>
      </c>
      <c r="O1634" s="47" t="s">
        <v>21910</v>
      </c>
      <c r="P1634" s="46" t="s">
        <v>25768</v>
      </c>
      <c r="Q1634" s="2" t="str">
        <f t="shared" si="190"/>
        <v>&lt;a href="set04\he_december 8, 1914 - november 20, 1917\death\koboll,_george_obituary_april_11,_1916_p5_he.pdf"&gt;Koboll, George&lt;/a&gt;</v>
      </c>
      <c r="T1634" s="39">
        <f t="shared" si="185"/>
        <v>1916</v>
      </c>
      <c r="U1634" s="2">
        <f t="shared" si="186"/>
        <v>4</v>
      </c>
      <c r="V1634" s="2">
        <f t="shared" si="187"/>
        <v>4</v>
      </c>
      <c r="W1634" s="2">
        <f t="shared" si="188"/>
        <v>11</v>
      </c>
      <c r="X1634" s="2">
        <f t="shared" si="189"/>
        <v>129</v>
      </c>
    </row>
    <row r="1635" spans="1:24" x14ac:dyDescent="0.25">
      <c r="A1635" s="2">
        <v>928</v>
      </c>
      <c r="B1635" s="4" t="s">
        <v>14119</v>
      </c>
      <c r="C1635" s="5"/>
      <c r="D1635" s="5" t="s">
        <v>64</v>
      </c>
      <c r="E1635" s="72" t="s">
        <v>24917</v>
      </c>
      <c r="F1635" s="71">
        <v>37</v>
      </c>
      <c r="G1635" s="52">
        <v>5946</v>
      </c>
      <c r="H1635" s="5" t="s">
        <v>13629</v>
      </c>
      <c r="I1635" s="5">
        <v>4</v>
      </c>
      <c r="J1635" s="72" t="s">
        <v>24917</v>
      </c>
      <c r="K1635" s="71">
        <v>37</v>
      </c>
      <c r="L1635" s="64" t="s">
        <v>25578</v>
      </c>
      <c r="M1635" s="5">
        <v>21</v>
      </c>
      <c r="N1635" s="5">
        <v>1568</v>
      </c>
      <c r="O1635" s="47" t="s">
        <v>21829</v>
      </c>
      <c r="P1635" s="46" t="s">
        <v>25768</v>
      </c>
      <c r="Q1635" s="2" t="str">
        <f t="shared" si="190"/>
        <v>&lt;a href="set04\he_december 8, 1914 - november 20, 1917\death\aarestad,_mrs_hannah_oien_obituary_april_11,_1916_p4_he.pdf"&gt;Aarestad, Mrs Hannah Oien&lt;/a&gt;</v>
      </c>
      <c r="T1635" s="39">
        <f t="shared" si="185"/>
        <v>1916</v>
      </c>
      <c r="U1635" s="2">
        <f t="shared" si="186"/>
        <v>4</v>
      </c>
      <c r="V1635" s="2">
        <f t="shared" si="187"/>
        <v>4</v>
      </c>
      <c r="W1635" s="2">
        <f t="shared" si="188"/>
        <v>11</v>
      </c>
      <c r="X1635" s="2">
        <f t="shared" si="189"/>
        <v>151</v>
      </c>
    </row>
    <row r="1636" spans="1:24" x14ac:dyDescent="0.25">
      <c r="A1636" s="2">
        <v>2279</v>
      </c>
      <c r="B1636" s="4" t="s">
        <v>14136</v>
      </c>
      <c r="C1636" s="5"/>
      <c r="D1636" s="5" t="s">
        <v>62</v>
      </c>
      <c r="E1636" s="72" t="s">
        <v>25110</v>
      </c>
      <c r="F1636" s="71"/>
      <c r="G1636" s="52">
        <v>5946</v>
      </c>
      <c r="H1636" s="5" t="s">
        <v>13629</v>
      </c>
      <c r="I1636" s="5">
        <v>8</v>
      </c>
      <c r="J1636" s="72" t="s">
        <v>25110</v>
      </c>
      <c r="K1636" s="71">
        <v>200</v>
      </c>
      <c r="L1636" s="64"/>
      <c r="M1636" s="5">
        <v>21</v>
      </c>
      <c r="N1636" s="5">
        <v>1629</v>
      </c>
      <c r="O1636" s="47" t="s">
        <v>21890</v>
      </c>
      <c r="P1636" s="46" t="s">
        <v>25768</v>
      </c>
      <c r="Q1636" s="2" t="str">
        <f t="shared" si="190"/>
        <v>&lt;a href="set04\he_december 8, 1914 - november 20, 1917\death\holte,_o_a_3_children_lost_to_measles_death_notice_april_11,_1916_p8_he.pdf"&gt;Holte, O A 3 children of&lt;/a&gt;</v>
      </c>
      <c r="T1636" s="39">
        <f t="shared" si="185"/>
        <v>1916</v>
      </c>
      <c r="U1636" s="2">
        <f t="shared" si="186"/>
        <v>4</v>
      </c>
      <c r="V1636" s="2">
        <f t="shared" si="187"/>
        <v>4</v>
      </c>
      <c r="W1636" s="2">
        <f t="shared" si="188"/>
        <v>11</v>
      </c>
      <c r="X1636" s="2">
        <f t="shared" si="189"/>
        <v>166</v>
      </c>
    </row>
    <row r="1637" spans="1:24" x14ac:dyDescent="0.25">
      <c r="A1637" s="2">
        <v>816</v>
      </c>
      <c r="B1637" s="4" t="s">
        <v>14160</v>
      </c>
      <c r="C1637" s="5"/>
      <c r="D1637" s="5" t="s">
        <v>62</v>
      </c>
      <c r="E1637" s="72" t="s">
        <v>24924</v>
      </c>
      <c r="F1637" s="71">
        <v>29</v>
      </c>
      <c r="G1637" s="52">
        <v>5953</v>
      </c>
      <c r="H1637" s="5" t="s">
        <v>13629</v>
      </c>
      <c r="I1637" s="5">
        <v>5</v>
      </c>
      <c r="J1637" s="72" t="s">
        <v>24924</v>
      </c>
      <c r="K1637" s="71">
        <v>29</v>
      </c>
      <c r="L1637" s="64"/>
      <c r="M1637" s="5">
        <v>21</v>
      </c>
      <c r="N1637" s="5">
        <v>1701</v>
      </c>
      <c r="O1637" s="47" t="s">
        <v>21962</v>
      </c>
      <c r="P1637" s="46" t="s">
        <v>25768</v>
      </c>
      <c r="Q1637" s="2" t="str">
        <f t="shared" si="190"/>
        <v>&lt;a href="set04\he_december 8, 1914 - november 20, 1917\death\werth,_mrs_august_death_notice_april_18,_1916_p5_he.pdf"&gt;Werth, Mrs August&lt;/a&gt;</v>
      </c>
      <c r="T1637" s="39">
        <f t="shared" si="185"/>
        <v>1916</v>
      </c>
      <c r="U1637" s="2">
        <f t="shared" si="186"/>
        <v>4</v>
      </c>
      <c r="V1637" s="2">
        <f t="shared" si="187"/>
        <v>4</v>
      </c>
      <c r="W1637" s="2">
        <f t="shared" si="188"/>
        <v>18</v>
      </c>
      <c r="X1637" s="2">
        <f t="shared" si="189"/>
        <v>139</v>
      </c>
    </row>
    <row r="1638" spans="1:24" x14ac:dyDescent="0.25">
      <c r="A1638" s="2">
        <v>1191</v>
      </c>
      <c r="B1638" s="4" t="s">
        <v>14131</v>
      </c>
      <c r="C1638" s="5"/>
      <c r="D1638" s="5" t="s">
        <v>64</v>
      </c>
      <c r="E1638" s="72" t="s">
        <v>13510</v>
      </c>
      <c r="F1638" s="71">
        <v>55</v>
      </c>
      <c r="G1638" s="52">
        <v>5953</v>
      </c>
      <c r="H1638" s="5" t="s">
        <v>13629</v>
      </c>
      <c r="I1638" s="5">
        <v>5</v>
      </c>
      <c r="J1638" s="72" t="s">
        <v>13510</v>
      </c>
      <c r="K1638" s="71">
        <v>55</v>
      </c>
      <c r="L1638" s="64"/>
      <c r="M1638" s="5">
        <v>21</v>
      </c>
      <c r="N1638" s="5">
        <v>1616</v>
      </c>
      <c r="O1638" s="47" t="s">
        <v>21877</v>
      </c>
      <c r="P1638" s="46" t="s">
        <v>25768</v>
      </c>
      <c r="Q1638" s="2" t="str">
        <f t="shared" si="190"/>
        <v>&lt;a href="set04\he_december 8, 1914 - november 20, 1917\death\hanson,_andrew_obituary_april_18,_1916_p5_he.pdf"&gt;Hanson, Andrew&lt;/a&gt;</v>
      </c>
      <c r="T1638" s="39">
        <f t="shared" si="185"/>
        <v>1916</v>
      </c>
      <c r="U1638" s="2">
        <f t="shared" si="186"/>
        <v>4</v>
      </c>
      <c r="V1638" s="2">
        <f t="shared" si="187"/>
        <v>4</v>
      </c>
      <c r="W1638" s="2">
        <f t="shared" si="188"/>
        <v>18</v>
      </c>
      <c r="X1638" s="2">
        <f t="shared" si="189"/>
        <v>129</v>
      </c>
    </row>
    <row r="1639" spans="1:24" x14ac:dyDescent="0.25">
      <c r="A1639" s="2">
        <v>1275</v>
      </c>
      <c r="B1639" s="4" t="s">
        <v>14154</v>
      </c>
      <c r="C1639" s="5" t="s">
        <v>14155</v>
      </c>
      <c r="D1639" s="5" t="s">
        <v>64</v>
      </c>
      <c r="E1639" s="72" t="s">
        <v>24964</v>
      </c>
      <c r="F1639" s="71">
        <v>59</v>
      </c>
      <c r="G1639" s="52">
        <v>5953</v>
      </c>
      <c r="H1639" s="5" t="s">
        <v>13629</v>
      </c>
      <c r="I1639" s="5">
        <v>4</v>
      </c>
      <c r="J1639" s="72" t="s">
        <v>24964</v>
      </c>
      <c r="K1639" s="71">
        <v>59</v>
      </c>
      <c r="L1639" s="64" t="s">
        <v>25606</v>
      </c>
      <c r="M1639" s="5">
        <v>21</v>
      </c>
      <c r="N1639" s="5">
        <v>1684</v>
      </c>
      <c r="O1639" s="47" t="s">
        <v>21945</v>
      </c>
      <c r="P1639" s="46" t="s">
        <v>25768</v>
      </c>
      <c r="Q1639" s="2" t="str">
        <f t="shared" si="190"/>
        <v>&lt;a href="set04\he_december 8, 1914 - november 20, 1917\death\simonson,_mrs_engebrit_(jorstad)_obituary_april_18,_1916_p4_he.pdf"&gt;Simonson, Mrs Engebrit&lt;/a&gt;</v>
      </c>
      <c r="T1639" s="39">
        <f t="shared" si="185"/>
        <v>1916</v>
      </c>
      <c r="U1639" s="2">
        <f t="shared" si="186"/>
        <v>4</v>
      </c>
      <c r="V1639" s="2">
        <f t="shared" si="187"/>
        <v>4</v>
      </c>
      <c r="W1639" s="2">
        <f t="shared" si="188"/>
        <v>18</v>
      </c>
      <c r="X1639" s="2">
        <f t="shared" si="189"/>
        <v>155</v>
      </c>
    </row>
    <row r="1640" spans="1:24" x14ac:dyDescent="0.25">
      <c r="A1640" s="2">
        <v>817</v>
      </c>
      <c r="B1640" s="4" t="s">
        <v>14160</v>
      </c>
      <c r="C1640" s="5" t="s">
        <v>14161</v>
      </c>
      <c r="D1640" s="5" t="s">
        <v>64</v>
      </c>
      <c r="E1640" s="72" t="s">
        <v>24924</v>
      </c>
      <c r="F1640" s="71">
        <v>29</v>
      </c>
      <c r="G1640" s="52">
        <v>5960</v>
      </c>
      <c r="H1640" s="5" t="s">
        <v>13629</v>
      </c>
      <c r="I1640" s="5">
        <v>5</v>
      </c>
      <c r="J1640" s="72" t="s">
        <v>24924</v>
      </c>
      <c r="K1640" s="71">
        <v>29</v>
      </c>
      <c r="L1640" s="64"/>
      <c r="M1640" s="5">
        <v>21</v>
      </c>
      <c r="N1640" s="5">
        <v>1700</v>
      </c>
      <c r="O1640" s="47" t="s">
        <v>21961</v>
      </c>
      <c r="P1640" s="46" t="s">
        <v>25768</v>
      </c>
      <c r="Q1640" s="2" t="str">
        <f t="shared" si="190"/>
        <v>&lt;a href="set04\he_december 8, 1914 - november 20, 1917\death\werth,_mrs_august_(hestella_pearl_pugh)_obituary_april_25,_1916_p5_he.pdf"&gt;Werth, Mrs August&lt;/a&gt;</v>
      </c>
      <c r="T1640" s="39">
        <f t="shared" si="185"/>
        <v>1916</v>
      </c>
      <c r="U1640" s="2">
        <f t="shared" si="186"/>
        <v>4</v>
      </c>
      <c r="V1640" s="2">
        <f t="shared" si="187"/>
        <v>4</v>
      </c>
      <c r="W1640" s="2">
        <f t="shared" si="188"/>
        <v>25</v>
      </c>
      <c r="X1640" s="2">
        <f t="shared" si="189"/>
        <v>157</v>
      </c>
    </row>
    <row r="1641" spans="1:24" x14ac:dyDescent="0.25">
      <c r="A1641" s="2">
        <v>1192</v>
      </c>
      <c r="B1641" s="4" t="s">
        <v>14131</v>
      </c>
      <c r="C1641" s="5"/>
      <c r="D1641" s="5" t="s">
        <v>72</v>
      </c>
      <c r="E1641" s="72" t="s">
        <v>13510</v>
      </c>
      <c r="F1641" s="71">
        <v>55</v>
      </c>
      <c r="G1641" s="52">
        <v>5960</v>
      </c>
      <c r="H1641" s="5" t="s">
        <v>13629</v>
      </c>
      <c r="I1641" s="5">
        <v>4</v>
      </c>
      <c r="J1641" s="72" t="s">
        <v>13510</v>
      </c>
      <c r="K1641" s="71">
        <v>55</v>
      </c>
      <c r="L1641" s="64"/>
      <c r="M1641" s="5">
        <v>21</v>
      </c>
      <c r="N1641" s="5">
        <v>1615</v>
      </c>
      <c r="O1641" s="47" t="s">
        <v>21876</v>
      </c>
      <c r="P1641" s="46" t="s">
        <v>25768</v>
      </c>
      <c r="Q1641" s="2" t="str">
        <f t="shared" si="190"/>
        <v>&lt;a href="set04\he_december 8, 1914 - november 20, 1917\death\hanson,_andrew_funeral_report_april_25,_1916_p4_he.pdf"&gt;Hanson, Andrew&lt;/a&gt;</v>
      </c>
      <c r="T1641" s="39">
        <f t="shared" si="185"/>
        <v>1916</v>
      </c>
      <c r="U1641" s="2">
        <f t="shared" si="186"/>
        <v>4</v>
      </c>
      <c r="V1641" s="2">
        <f t="shared" si="187"/>
        <v>4</v>
      </c>
      <c r="W1641" s="2">
        <f t="shared" si="188"/>
        <v>25</v>
      </c>
      <c r="X1641" s="2">
        <f t="shared" si="189"/>
        <v>135</v>
      </c>
    </row>
    <row r="1642" spans="1:24" x14ac:dyDescent="0.25">
      <c r="A1642" s="2">
        <v>2468</v>
      </c>
      <c r="B1642" s="4" t="s">
        <v>245</v>
      </c>
      <c r="C1642" s="5"/>
      <c r="D1642" s="5" t="s">
        <v>62</v>
      </c>
      <c r="E1642" s="72" t="s">
        <v>25505</v>
      </c>
      <c r="F1642" s="71">
        <v>0</v>
      </c>
      <c r="G1642" s="52">
        <v>5960</v>
      </c>
      <c r="H1642" s="5" t="s">
        <v>13629</v>
      </c>
      <c r="I1642" s="5">
        <v>1</v>
      </c>
      <c r="J1642" s="72" t="s">
        <v>25505</v>
      </c>
      <c r="K1642" s="71">
        <v>200</v>
      </c>
      <c r="L1642" s="64">
        <v>0</v>
      </c>
      <c r="M1642" s="5">
        <v>21</v>
      </c>
      <c r="N1642" s="5">
        <v>1659</v>
      </c>
      <c r="O1642" s="47" t="s">
        <v>21920</v>
      </c>
      <c r="P1642" s="46" t="s">
        <v>25768</v>
      </c>
      <c r="Q1642" s="2" t="str">
        <f t="shared" si="190"/>
        <v>&lt;a href="set04\he_december 8, 1914 - november 20, 1917\death\lundmark,_ed_death_notice_april_25,_1916_p1_he.pdf"&gt;Lundmark, Ed&lt;/a&gt;</v>
      </c>
      <c r="T1642" s="39">
        <f t="shared" si="185"/>
        <v>1916</v>
      </c>
      <c r="U1642" s="2">
        <f t="shared" si="186"/>
        <v>4</v>
      </c>
      <c r="V1642" s="2">
        <f t="shared" si="187"/>
        <v>4</v>
      </c>
      <c r="W1642" s="2">
        <f t="shared" si="188"/>
        <v>25</v>
      </c>
      <c r="X1642" s="2">
        <f t="shared" si="189"/>
        <v>129</v>
      </c>
    </row>
    <row r="1643" spans="1:24" x14ac:dyDescent="0.25">
      <c r="A1643" s="2">
        <v>1455</v>
      </c>
      <c r="B1643" s="4" t="s">
        <v>14153</v>
      </c>
      <c r="C1643" s="5"/>
      <c r="D1643" s="5" t="s">
        <v>64</v>
      </c>
      <c r="E1643" s="72"/>
      <c r="F1643" s="71">
        <v>68</v>
      </c>
      <c r="G1643" s="52">
        <v>5981</v>
      </c>
      <c r="H1643" s="5" t="s">
        <v>13629</v>
      </c>
      <c r="I1643" s="5">
        <v>5</v>
      </c>
      <c r="J1643" s="72" t="s">
        <v>25676</v>
      </c>
      <c r="K1643" s="71">
        <v>68</v>
      </c>
      <c r="L1643" s="64" t="s">
        <v>25601</v>
      </c>
      <c r="M1643" s="5">
        <v>21</v>
      </c>
      <c r="N1643" s="5">
        <v>1670</v>
      </c>
      <c r="O1643" s="47" t="s">
        <v>21931</v>
      </c>
      <c r="P1643" s="46" t="s">
        <v>25768</v>
      </c>
      <c r="Q1643" s="2" t="str">
        <f t="shared" si="190"/>
        <v>&lt;a href="set04\he_december 8, 1914 - november 20, 1917\death\nybo,_john_andrews_obituary_may_16,_1916_p5_he.pdf"&gt;Nybo, John Andrews&lt;/a&gt;</v>
      </c>
      <c r="T1643" s="39">
        <f t="shared" si="185"/>
        <v>1916</v>
      </c>
      <c r="U1643" s="2">
        <f t="shared" si="186"/>
        <v>5</v>
      </c>
      <c r="V1643" s="2">
        <f t="shared" si="187"/>
        <v>5</v>
      </c>
      <c r="W1643" s="2">
        <f t="shared" si="188"/>
        <v>16</v>
      </c>
      <c r="X1643" s="2">
        <f t="shared" si="189"/>
        <v>135</v>
      </c>
    </row>
    <row r="1644" spans="1:24" x14ac:dyDescent="0.25">
      <c r="A1644" s="2">
        <v>569</v>
      </c>
      <c r="B1644" s="4" t="s">
        <v>14151</v>
      </c>
      <c r="C1644" s="5"/>
      <c r="D1644" s="5" t="s">
        <v>64</v>
      </c>
      <c r="E1644" s="72" t="s">
        <v>25008</v>
      </c>
      <c r="F1644" s="71">
        <v>18</v>
      </c>
      <c r="G1644" s="52">
        <v>5988</v>
      </c>
      <c r="H1644" s="5" t="s">
        <v>13629</v>
      </c>
      <c r="I1644" s="5">
        <v>5</v>
      </c>
      <c r="J1644" s="72" t="s">
        <v>25008</v>
      </c>
      <c r="K1644" s="71">
        <v>18</v>
      </c>
      <c r="L1644" s="64"/>
      <c r="M1644" s="5">
        <v>21</v>
      </c>
      <c r="N1644" s="5">
        <v>1667</v>
      </c>
      <c r="O1644" s="47" t="s">
        <v>21928</v>
      </c>
      <c r="P1644" s="46" t="s">
        <v>25768</v>
      </c>
      <c r="Q1644" s="2" t="str">
        <f t="shared" si="190"/>
        <v>&lt;a href="set04\he_december 8, 1914 - november 20, 1917\death\njaa,_george_obituary_may_23,_1916_p5_he.pdf"&gt;Njaa, George&lt;/a&gt;</v>
      </c>
      <c r="T1644" s="39">
        <f t="shared" si="185"/>
        <v>1916</v>
      </c>
      <c r="U1644" s="2">
        <f t="shared" si="186"/>
        <v>5</v>
      </c>
      <c r="V1644" s="2">
        <f t="shared" si="187"/>
        <v>5</v>
      </c>
      <c r="W1644" s="2">
        <f t="shared" si="188"/>
        <v>23</v>
      </c>
      <c r="X1644" s="2">
        <f t="shared" si="189"/>
        <v>123</v>
      </c>
    </row>
    <row r="1645" spans="1:24" x14ac:dyDescent="0.25">
      <c r="A1645" s="2">
        <v>873</v>
      </c>
      <c r="B1645" s="4" t="s">
        <v>14152</v>
      </c>
      <c r="C1645" s="5" t="s">
        <v>7090</v>
      </c>
      <c r="D1645" s="5" t="s">
        <v>64</v>
      </c>
      <c r="E1645" s="72" t="s">
        <v>25599</v>
      </c>
      <c r="F1645" s="71">
        <v>32</v>
      </c>
      <c r="G1645" s="52">
        <v>6002</v>
      </c>
      <c r="H1645" s="5" t="s">
        <v>13629</v>
      </c>
      <c r="I1645" s="5">
        <v>4</v>
      </c>
      <c r="J1645" s="72" t="s">
        <v>25599</v>
      </c>
      <c r="K1645" s="71">
        <v>32</v>
      </c>
      <c r="L1645" s="64" t="s">
        <v>24892</v>
      </c>
      <c r="M1645" s="5">
        <v>21</v>
      </c>
      <c r="N1645" s="5">
        <v>1668</v>
      </c>
      <c r="O1645" s="47" t="s">
        <v>21929</v>
      </c>
      <c r="P1645" s="46" t="s">
        <v>25768</v>
      </c>
      <c r="Q1645" s="2" t="str">
        <f t="shared" si="190"/>
        <v>&lt;a href="set04\he_december 8, 1914 - november 20, 1917\death\njaa,_mrs_a_a__(christine_bekkevold)_obituary_june_6,_1916_p4_he.pdf"&gt;Njaa, Mrs A A&lt;/a&gt;</v>
      </c>
      <c r="T1645" s="39">
        <f t="shared" si="185"/>
        <v>1916</v>
      </c>
      <c r="U1645" s="2">
        <f t="shared" si="186"/>
        <v>6</v>
      </c>
      <c r="V1645" s="2">
        <f t="shared" si="187"/>
        <v>6</v>
      </c>
      <c r="W1645" s="2">
        <f t="shared" si="188"/>
        <v>6</v>
      </c>
      <c r="X1645" s="2">
        <f t="shared" si="189"/>
        <v>148</v>
      </c>
    </row>
    <row r="1646" spans="1:24" x14ac:dyDescent="0.25">
      <c r="A1646" s="2">
        <v>51</v>
      </c>
      <c r="B1646" s="4" t="s">
        <v>14142</v>
      </c>
      <c r="C1646" s="5"/>
      <c r="D1646" s="5" t="s">
        <v>62</v>
      </c>
      <c r="E1646" s="72"/>
      <c r="F1646" s="71" t="s">
        <v>24881</v>
      </c>
      <c r="G1646" s="52">
        <v>6023</v>
      </c>
      <c r="H1646" s="5" t="s">
        <v>13629</v>
      </c>
      <c r="I1646" s="5">
        <v>5</v>
      </c>
      <c r="J1646" s="72" t="s">
        <v>25676</v>
      </c>
      <c r="K1646" s="71">
        <v>0</v>
      </c>
      <c r="L1646" s="64"/>
      <c r="M1646" s="5">
        <v>21</v>
      </c>
      <c r="N1646" s="5">
        <v>1647</v>
      </c>
      <c r="O1646" s="47" t="s">
        <v>19929</v>
      </c>
      <c r="P1646" s="46" t="s">
        <v>25768</v>
      </c>
      <c r="Q1646" s="2" t="str">
        <f t="shared" si="190"/>
        <v>&lt;a href="set04\he_december 8, 1914 - november 20, 1917\death\kalvik,_female_birth_and_death_to_john_june_27,_1916_p5_he.pdf"&gt;Kalvik, Infant Daughter of John&lt;/a&gt;</v>
      </c>
      <c r="T1646" s="39">
        <f t="shared" si="185"/>
        <v>1916</v>
      </c>
      <c r="U1646" s="2">
        <f t="shared" si="186"/>
        <v>6</v>
      </c>
      <c r="V1646" s="2">
        <f t="shared" si="187"/>
        <v>6</v>
      </c>
      <c r="W1646" s="2">
        <f t="shared" si="188"/>
        <v>27</v>
      </c>
      <c r="X1646" s="2">
        <f t="shared" si="189"/>
        <v>160</v>
      </c>
    </row>
    <row r="1647" spans="1:24" x14ac:dyDescent="0.25">
      <c r="A1647" s="2">
        <v>2367</v>
      </c>
      <c r="B1647" s="4" t="s">
        <v>14143</v>
      </c>
      <c r="C1647" s="5"/>
      <c r="D1647" s="5" t="s">
        <v>62</v>
      </c>
      <c r="E1647" s="72" t="s">
        <v>25522</v>
      </c>
      <c r="F1647" s="71"/>
      <c r="G1647" s="52">
        <v>6037</v>
      </c>
      <c r="H1647" s="5" t="s">
        <v>13629</v>
      </c>
      <c r="I1647" s="5">
        <v>5</v>
      </c>
      <c r="J1647" s="72" t="s">
        <v>25522</v>
      </c>
      <c r="K1647" s="71">
        <v>200</v>
      </c>
      <c r="L1647" s="64"/>
      <c r="M1647" s="5">
        <v>21</v>
      </c>
      <c r="N1647" s="5">
        <v>1648</v>
      </c>
      <c r="O1647" s="47" t="s">
        <v>21909</v>
      </c>
      <c r="P1647" s="46" t="s">
        <v>25768</v>
      </c>
      <c r="Q1647" s="2" t="str">
        <f t="shared" si="190"/>
        <v>&lt;a href="set04\he_december 8, 1914 - november 20, 1917\death\kimball,_merrit_so_porter_death_notice_july_11,_1916_p5_he.pdf"&gt;Kimball, Merrit so Porter&lt;/a&gt;</v>
      </c>
      <c r="T1647" s="39">
        <f t="shared" si="185"/>
        <v>1916</v>
      </c>
      <c r="U1647" s="2">
        <f t="shared" si="186"/>
        <v>7</v>
      </c>
      <c r="V1647" s="2">
        <f t="shared" si="187"/>
        <v>7</v>
      </c>
      <c r="W1647" s="2">
        <f t="shared" si="188"/>
        <v>11</v>
      </c>
      <c r="X1647" s="2">
        <f t="shared" si="189"/>
        <v>154</v>
      </c>
    </row>
    <row r="1648" spans="1:24" x14ac:dyDescent="0.25">
      <c r="A1648" s="2">
        <v>376</v>
      </c>
      <c r="B1648" s="4" t="s">
        <v>14123</v>
      </c>
      <c r="C1648" s="5"/>
      <c r="D1648" s="5" t="s">
        <v>62</v>
      </c>
      <c r="E1648" s="72" t="s">
        <v>25581</v>
      </c>
      <c r="F1648" s="71">
        <v>6</v>
      </c>
      <c r="G1648" s="52">
        <v>6051</v>
      </c>
      <c r="H1648" s="5" t="s">
        <v>13629</v>
      </c>
      <c r="I1648" s="5">
        <v>5</v>
      </c>
      <c r="J1648" s="72" t="s">
        <v>25581</v>
      </c>
      <c r="K1648" s="71">
        <v>6</v>
      </c>
      <c r="L1648" s="64"/>
      <c r="M1648" s="5">
        <v>21</v>
      </c>
      <c r="N1648" s="5">
        <v>1588</v>
      </c>
      <c r="O1648" s="47" t="s">
        <v>21849</v>
      </c>
      <c r="P1648" s="46" t="s">
        <v>25768</v>
      </c>
      <c r="Q1648" s="2" t="str">
        <f t="shared" si="190"/>
        <v>&lt;a href="set04\he_december 8, 1914 - november 20, 1917\death\brainard,_theodore_so_james_death_notice_july_25,_1916_p5_he.pdf"&gt;Brainard, Theodore so James&lt;/a&gt;</v>
      </c>
      <c r="T1648" s="39">
        <f t="shared" si="185"/>
        <v>1916</v>
      </c>
      <c r="U1648" s="2">
        <f t="shared" si="186"/>
        <v>7</v>
      </c>
      <c r="V1648" s="2">
        <f t="shared" si="187"/>
        <v>7</v>
      </c>
      <c r="W1648" s="2">
        <f t="shared" si="188"/>
        <v>25</v>
      </c>
      <c r="X1648" s="2">
        <f t="shared" si="189"/>
        <v>158</v>
      </c>
    </row>
    <row r="1649" spans="1:24" x14ac:dyDescent="0.25">
      <c r="A1649" s="2">
        <v>2167</v>
      </c>
      <c r="B1649" s="4" t="s">
        <v>14129</v>
      </c>
      <c r="C1649" s="5"/>
      <c r="D1649" s="5" t="s">
        <v>62</v>
      </c>
      <c r="E1649" s="72" t="s">
        <v>24910</v>
      </c>
      <c r="F1649" s="71"/>
      <c r="G1649" s="52">
        <v>6065</v>
      </c>
      <c r="H1649" s="5" t="s">
        <v>13629</v>
      </c>
      <c r="I1649" s="5">
        <v>1</v>
      </c>
      <c r="J1649" s="72" t="s">
        <v>24910</v>
      </c>
      <c r="K1649" s="71">
        <v>200</v>
      </c>
      <c r="L1649" s="64"/>
      <c r="M1649" s="5">
        <v>21</v>
      </c>
      <c r="N1649" s="5">
        <v>1610</v>
      </c>
      <c r="O1649" s="47" t="s">
        <v>21871</v>
      </c>
      <c r="P1649" s="46" t="s">
        <v>25768</v>
      </c>
      <c r="Q1649" s="2" t="str">
        <f t="shared" si="190"/>
        <v>&lt;a href="set04\he_december 8, 1914 - november 20, 1917\death\green,_nic_death_notice_august_8,_1916_p1_he.pdf"&gt;Green, Nic&lt;/a&gt;</v>
      </c>
      <c r="T1649" s="39">
        <f t="shared" si="185"/>
        <v>1916</v>
      </c>
      <c r="U1649" s="2">
        <f t="shared" si="186"/>
        <v>8</v>
      </c>
      <c r="V1649" s="2">
        <f t="shared" si="187"/>
        <v>8</v>
      </c>
      <c r="W1649" s="2">
        <f t="shared" si="188"/>
        <v>8</v>
      </c>
      <c r="X1649" s="2">
        <f t="shared" si="189"/>
        <v>125</v>
      </c>
    </row>
    <row r="1650" spans="1:24" x14ac:dyDescent="0.25">
      <c r="A1650" s="2">
        <v>2312</v>
      </c>
      <c r="B1650" s="4" t="s">
        <v>243</v>
      </c>
      <c r="C1650" s="5"/>
      <c r="D1650" s="5" t="s">
        <v>62</v>
      </c>
      <c r="E1650" s="72" t="s">
        <v>25504</v>
      </c>
      <c r="F1650" s="71"/>
      <c r="G1650" s="12">
        <v>6072</v>
      </c>
      <c r="H1650" s="5" t="s">
        <v>13629</v>
      </c>
      <c r="I1650" s="5">
        <v>5</v>
      </c>
      <c r="J1650" s="72" t="s">
        <v>25504</v>
      </c>
      <c r="K1650" s="71">
        <v>200</v>
      </c>
      <c r="L1650" s="64" t="s">
        <v>24912</v>
      </c>
      <c r="M1650" s="5">
        <v>21</v>
      </c>
      <c r="N1650" s="5"/>
      <c r="O1650" s="47" t="s">
        <v>21896</v>
      </c>
      <c r="P1650" s="46" t="s">
        <v>25768</v>
      </c>
      <c r="Q1650" s="2" t="str">
        <f t="shared" si="190"/>
        <v>&lt;a href="set04\he_december 8, 1914 - november 20, 1917\death\jackson,_mrs_christ_death_notice_august_15,_1916_p5_he.pdf"&gt;Jackson, Mrs. Christ&lt;/a&gt;</v>
      </c>
      <c r="T1650" s="39">
        <f t="shared" ref="T1650:T1713" si="191">YEAR(G1650)</f>
        <v>1916</v>
      </c>
      <c r="U1650" s="2">
        <f t="shared" ref="U1650:U1713" si="192">MONTH(G1650)</f>
        <v>8</v>
      </c>
      <c r="V1650" s="2">
        <f t="shared" ref="V1650:V1713" si="193">U1650</f>
        <v>8</v>
      </c>
      <c r="W1650" s="2">
        <f t="shared" ref="W1650:W1713" si="194">DAY(G1650)</f>
        <v>15</v>
      </c>
      <c r="X1650" s="2">
        <f t="shared" si="189"/>
        <v>145</v>
      </c>
    </row>
    <row r="1651" spans="1:24" x14ac:dyDescent="0.25">
      <c r="A1651" s="2">
        <v>922</v>
      </c>
      <c r="B1651" s="4" t="s">
        <v>14149</v>
      </c>
      <c r="C1651" s="5" t="s">
        <v>14150</v>
      </c>
      <c r="D1651" s="5" t="s">
        <v>64</v>
      </c>
      <c r="E1651" s="72" t="s">
        <v>24851</v>
      </c>
      <c r="F1651" s="71">
        <v>36</v>
      </c>
      <c r="G1651" s="52">
        <v>6079</v>
      </c>
      <c r="H1651" s="5" t="s">
        <v>13629</v>
      </c>
      <c r="I1651" s="5">
        <v>4</v>
      </c>
      <c r="J1651" s="72" t="s">
        <v>24851</v>
      </c>
      <c r="K1651" s="71">
        <v>36</v>
      </c>
      <c r="L1651" s="64"/>
      <c r="M1651" s="5">
        <v>21</v>
      </c>
      <c r="N1651" s="5">
        <v>1660</v>
      </c>
      <c r="O1651" s="47" t="s">
        <v>21921</v>
      </c>
      <c r="P1651" s="46" t="s">
        <v>25768</v>
      </c>
      <c r="Q1651" s="2" t="str">
        <f t="shared" si="190"/>
        <v>&lt;a href="set04\he_december 8, 1914 - november 20, 1917\death\madsen,_mrs_christ_(charlotte_moss_jaeger)_obituary_august_22,_1916_p4_he.pdf"&gt;Madsen, Mrs Christ&lt;/a&gt;</v>
      </c>
      <c r="T1651" s="39">
        <f t="shared" si="191"/>
        <v>1916</v>
      </c>
      <c r="U1651" s="2">
        <f t="shared" si="192"/>
        <v>8</v>
      </c>
      <c r="V1651" s="2">
        <f t="shared" si="193"/>
        <v>8</v>
      </c>
      <c r="W1651" s="2">
        <f t="shared" si="194"/>
        <v>22</v>
      </c>
      <c r="X1651" s="2">
        <f t="shared" si="189"/>
        <v>162</v>
      </c>
    </row>
    <row r="1652" spans="1:24" x14ac:dyDescent="0.25">
      <c r="A1652" s="2">
        <v>1338</v>
      </c>
      <c r="B1652" s="4" t="s">
        <v>13836</v>
      </c>
      <c r="C1652" s="5" t="s">
        <v>14122</v>
      </c>
      <c r="D1652" s="5" t="s">
        <v>8196</v>
      </c>
      <c r="E1652" s="72" t="s">
        <v>25213</v>
      </c>
      <c r="F1652" s="71">
        <v>63</v>
      </c>
      <c r="G1652" s="52">
        <v>6079</v>
      </c>
      <c r="H1652" s="5" t="s">
        <v>13629</v>
      </c>
      <c r="I1652" s="5">
        <v>4</v>
      </c>
      <c r="J1652" s="72" t="s">
        <v>25213</v>
      </c>
      <c r="K1652" s="71">
        <v>63</v>
      </c>
      <c r="L1652" s="64" t="s">
        <v>24899</v>
      </c>
      <c r="M1652" s="5">
        <v>21</v>
      </c>
      <c r="N1652" s="5">
        <v>1585</v>
      </c>
      <c r="O1652" s="47" t="s">
        <v>21846</v>
      </c>
      <c r="P1652" s="46" t="s">
        <v>25768</v>
      </c>
      <c r="Q1652" s="2" t="str">
        <f t="shared" si="190"/>
        <v>&lt;a href="set04\he_december 8, 1914 - november 20, 1917\death\bothwell,_mrs_james_(mary_ellen_mcculloch)_obituary_pt_1_august_22,_1916_p4_he.pdf"&gt;Bothwell, Mrs James&lt;/a&gt;</v>
      </c>
      <c r="T1652" s="39">
        <f t="shared" si="191"/>
        <v>1916</v>
      </c>
      <c r="U1652" s="2">
        <f t="shared" si="192"/>
        <v>8</v>
      </c>
      <c r="V1652" s="2">
        <f t="shared" si="193"/>
        <v>8</v>
      </c>
      <c r="W1652" s="2">
        <f t="shared" si="194"/>
        <v>22</v>
      </c>
      <c r="X1652" s="2">
        <f t="shared" si="189"/>
        <v>168</v>
      </c>
    </row>
    <row r="1653" spans="1:24" x14ac:dyDescent="0.25">
      <c r="A1653" s="2">
        <v>1339</v>
      </c>
      <c r="B1653" s="4" t="s">
        <v>13836</v>
      </c>
      <c r="C1653" s="5" t="s">
        <v>14122</v>
      </c>
      <c r="D1653" s="5" t="s">
        <v>8197</v>
      </c>
      <c r="E1653" s="72" t="s">
        <v>25213</v>
      </c>
      <c r="F1653" s="71">
        <v>63</v>
      </c>
      <c r="G1653" s="52">
        <v>6079</v>
      </c>
      <c r="H1653" s="5" t="s">
        <v>13629</v>
      </c>
      <c r="I1653" s="5">
        <v>4</v>
      </c>
      <c r="J1653" s="72" t="s">
        <v>25213</v>
      </c>
      <c r="K1653" s="71">
        <v>63</v>
      </c>
      <c r="L1653" s="64" t="s">
        <v>24899</v>
      </c>
      <c r="M1653" s="5">
        <v>21</v>
      </c>
      <c r="N1653" s="5">
        <v>1586</v>
      </c>
      <c r="O1653" s="47" t="s">
        <v>21847</v>
      </c>
      <c r="P1653" s="46" t="s">
        <v>25768</v>
      </c>
      <c r="Q1653" s="2" t="str">
        <f t="shared" si="190"/>
        <v>&lt;a href="set04\he_december 8, 1914 - november 20, 1917\death\bothwell,_mrs_james_(mary_ellen_mcculloch)_obituary_pt_2_august_22,_1916_p4_he.pdf"&gt;Bothwell, Mrs James&lt;/a&gt;</v>
      </c>
      <c r="T1653" s="39">
        <f t="shared" si="191"/>
        <v>1916</v>
      </c>
      <c r="U1653" s="2">
        <f t="shared" si="192"/>
        <v>8</v>
      </c>
      <c r="V1653" s="2">
        <f t="shared" si="193"/>
        <v>8</v>
      </c>
      <c r="W1653" s="2">
        <f t="shared" si="194"/>
        <v>22</v>
      </c>
      <c r="X1653" s="2">
        <f t="shared" si="189"/>
        <v>168</v>
      </c>
    </row>
    <row r="1654" spans="1:24" x14ac:dyDescent="0.25">
      <c r="A1654" s="2">
        <v>2308</v>
      </c>
      <c r="B1654" s="4" t="s">
        <v>14138</v>
      </c>
      <c r="C1654" s="5" t="s">
        <v>14139</v>
      </c>
      <c r="D1654" s="5" t="s">
        <v>64</v>
      </c>
      <c r="E1654" s="72" t="s">
        <v>25504</v>
      </c>
      <c r="F1654" s="71"/>
      <c r="G1654" s="52">
        <v>6079</v>
      </c>
      <c r="H1654" s="5" t="s">
        <v>13629</v>
      </c>
      <c r="I1654" s="5">
        <v>4</v>
      </c>
      <c r="J1654" s="72" t="s">
        <v>25504</v>
      </c>
      <c r="K1654" s="71">
        <v>200</v>
      </c>
      <c r="L1654" s="64" t="s">
        <v>24912</v>
      </c>
      <c r="M1654" s="5">
        <v>21</v>
      </c>
      <c r="N1654" s="5">
        <v>1634</v>
      </c>
      <c r="O1654" s="47" t="s">
        <v>21895</v>
      </c>
      <c r="P1654" s="46" t="s">
        <v>25768</v>
      </c>
      <c r="Q1654" s="2" t="str">
        <f t="shared" si="190"/>
        <v>&lt;a href="set04\he_december 8, 1914 - november 20, 1917\death\jackson,_mrs_christ_(ingeborg_vesta)_obituary_august_22,_1916_p4_he.pdf"&gt;Jackson, Mrs Christ&lt;/a&gt;</v>
      </c>
      <c r="T1654" s="39">
        <f t="shared" si="191"/>
        <v>1916</v>
      </c>
      <c r="U1654" s="2">
        <f t="shared" si="192"/>
        <v>8</v>
      </c>
      <c r="V1654" s="2">
        <f t="shared" si="193"/>
        <v>8</v>
      </c>
      <c r="W1654" s="2">
        <f t="shared" si="194"/>
        <v>22</v>
      </c>
      <c r="X1654" s="2">
        <f t="shared" si="189"/>
        <v>157</v>
      </c>
    </row>
    <row r="1655" spans="1:24" x14ac:dyDescent="0.25">
      <c r="A1655" s="2">
        <v>2309</v>
      </c>
      <c r="B1655" s="4" t="s">
        <v>14138</v>
      </c>
      <c r="C1655" s="5"/>
      <c r="D1655" s="5" t="s">
        <v>72</v>
      </c>
      <c r="E1655" s="72" t="s">
        <v>25504</v>
      </c>
      <c r="F1655" s="71"/>
      <c r="G1655" s="52">
        <v>6079</v>
      </c>
      <c r="H1655" s="5" t="s">
        <v>13629</v>
      </c>
      <c r="I1655" s="5">
        <v>5</v>
      </c>
      <c r="J1655" s="72" t="s">
        <v>25504</v>
      </c>
      <c r="K1655" s="71">
        <v>200</v>
      </c>
      <c r="L1655" s="64" t="s">
        <v>24912</v>
      </c>
      <c r="M1655" s="5">
        <v>21</v>
      </c>
      <c r="N1655" s="5">
        <v>1635</v>
      </c>
      <c r="O1655" s="47" t="s">
        <v>21897</v>
      </c>
      <c r="P1655" s="46" t="s">
        <v>25768</v>
      </c>
      <c r="Q1655" s="2" t="str">
        <f t="shared" si="190"/>
        <v>&lt;a href="set04\he_december 8, 1914 - november 20, 1917\death\jackson,_mrs_christ_funeral_report_august_22,_1916_p5_he.pdf"&gt;Jackson, Mrs Christ&lt;/a&gt;</v>
      </c>
      <c r="T1655" s="39">
        <f t="shared" si="191"/>
        <v>1916</v>
      </c>
      <c r="U1655" s="2">
        <f t="shared" si="192"/>
        <v>8</v>
      </c>
      <c r="V1655" s="2">
        <f t="shared" si="193"/>
        <v>8</v>
      </c>
      <c r="W1655" s="2">
        <f t="shared" si="194"/>
        <v>22</v>
      </c>
      <c r="X1655" s="2">
        <f t="shared" si="189"/>
        <v>146</v>
      </c>
    </row>
    <row r="1656" spans="1:24" x14ac:dyDescent="0.25">
      <c r="A1656" s="2">
        <v>464</v>
      </c>
      <c r="B1656" s="4" t="s">
        <v>14124</v>
      </c>
      <c r="C1656" s="5"/>
      <c r="D1656" s="5" t="s">
        <v>62</v>
      </c>
      <c r="E1656" s="72" t="s">
        <v>25507</v>
      </c>
      <c r="F1656" s="71">
        <v>13</v>
      </c>
      <c r="G1656" s="52">
        <v>6086</v>
      </c>
      <c r="H1656" s="5" t="s">
        <v>13629</v>
      </c>
      <c r="I1656" s="5">
        <v>5</v>
      </c>
      <c r="J1656" s="72" t="s">
        <v>25507</v>
      </c>
      <c r="K1656" s="71">
        <v>13</v>
      </c>
      <c r="L1656" s="64"/>
      <c r="M1656" s="5">
        <v>21</v>
      </c>
      <c r="N1656" s="5">
        <v>1589</v>
      </c>
      <c r="O1656" s="47" t="s">
        <v>21850</v>
      </c>
      <c r="P1656" s="46" t="s">
        <v>25768</v>
      </c>
      <c r="Q1656" s="2" t="str">
        <f t="shared" si="190"/>
        <v>&lt;a href="set04\he_december 8, 1914 - november 20, 1917\death\brickson,_charles_so_louis_w_death_notice_august_29,_1916_p5_he.pdf"&gt;Brickson, Charles so Louis W&lt;/a&gt;</v>
      </c>
      <c r="T1656" s="39">
        <f t="shared" si="191"/>
        <v>1916</v>
      </c>
      <c r="U1656" s="2">
        <f t="shared" si="192"/>
        <v>8</v>
      </c>
      <c r="V1656" s="2">
        <f t="shared" si="193"/>
        <v>8</v>
      </c>
      <c r="W1656" s="2">
        <f t="shared" si="194"/>
        <v>29</v>
      </c>
      <c r="X1656" s="2">
        <f t="shared" si="189"/>
        <v>162</v>
      </c>
    </row>
    <row r="1657" spans="1:24" x14ac:dyDescent="0.25">
      <c r="A1657" s="2">
        <v>651</v>
      </c>
      <c r="B1657" s="4" t="s">
        <v>25583</v>
      </c>
      <c r="C1657" s="5"/>
      <c r="D1657" s="5" t="s">
        <v>72</v>
      </c>
      <c r="E1657" s="72" t="s">
        <v>25584</v>
      </c>
      <c r="F1657" s="71">
        <v>22</v>
      </c>
      <c r="G1657" s="52">
        <v>6086</v>
      </c>
      <c r="H1657" s="5" t="s">
        <v>13629</v>
      </c>
      <c r="I1657" s="5">
        <v>5</v>
      </c>
      <c r="J1657" s="72" t="s">
        <v>25584</v>
      </c>
      <c r="K1657" s="71">
        <v>22</v>
      </c>
      <c r="L1657" s="64"/>
      <c r="M1657" s="5">
        <v>21</v>
      </c>
      <c r="N1657" s="5">
        <v>1593</v>
      </c>
      <c r="O1657" s="47" t="s">
        <v>21854</v>
      </c>
      <c r="P1657" s="46" t="s">
        <v>25768</v>
      </c>
      <c r="Q1657" s="2" t="str">
        <f t="shared" si="190"/>
        <v>&lt;a href="set04\he_december 8, 1914 - november 20, 1917\death\clark,_mrs_s_b_funeral_report_august_29,_1916_p5_he.pdf"&gt;Clark, Mrs S B, Mother of 22 yr old son&lt;/a&gt;</v>
      </c>
      <c r="T1657" s="39">
        <f t="shared" si="191"/>
        <v>1916</v>
      </c>
      <c r="U1657" s="2">
        <f t="shared" si="192"/>
        <v>8</v>
      </c>
      <c r="V1657" s="2">
        <f t="shared" si="193"/>
        <v>8</v>
      </c>
      <c r="W1657" s="2">
        <f t="shared" si="194"/>
        <v>29</v>
      </c>
      <c r="X1657" s="2">
        <f t="shared" si="189"/>
        <v>161</v>
      </c>
    </row>
    <row r="1658" spans="1:24" x14ac:dyDescent="0.25">
      <c r="A1658" s="2">
        <v>1248</v>
      </c>
      <c r="B1658" s="4" t="s">
        <v>14134</v>
      </c>
      <c r="C1658" s="5"/>
      <c r="D1658" s="5" t="s">
        <v>62</v>
      </c>
      <c r="E1658" s="72" t="s">
        <v>24883</v>
      </c>
      <c r="F1658" s="71">
        <v>58</v>
      </c>
      <c r="G1658" s="52">
        <v>6086</v>
      </c>
      <c r="H1658" s="5" t="s">
        <v>13629</v>
      </c>
      <c r="I1658" s="5">
        <v>5</v>
      </c>
      <c r="J1658" s="72" t="s">
        <v>24883</v>
      </c>
      <c r="K1658" s="71">
        <v>58</v>
      </c>
      <c r="L1658" s="64" t="s">
        <v>25591</v>
      </c>
      <c r="M1658" s="5">
        <v>21</v>
      </c>
      <c r="N1658" s="5">
        <v>1627</v>
      </c>
      <c r="O1658" s="47" t="s">
        <v>21888</v>
      </c>
      <c r="P1658" s="46" t="s">
        <v>25768</v>
      </c>
      <c r="Q1658" s="2" t="str">
        <f t="shared" si="190"/>
        <v>&lt;a href="set04\he_december 8, 1914 - november 20, 1917\death\hoggarth,_mrs_joseph_death_notice_august_29,_1916_p5_he.pdf"&gt;Hoggarth, Mrs Joseph&lt;/a&gt;</v>
      </c>
      <c r="T1658" s="39">
        <f t="shared" si="191"/>
        <v>1916</v>
      </c>
      <c r="U1658" s="2">
        <f t="shared" si="192"/>
        <v>8</v>
      </c>
      <c r="V1658" s="2">
        <f t="shared" si="193"/>
        <v>8</v>
      </c>
      <c r="W1658" s="2">
        <f t="shared" si="194"/>
        <v>29</v>
      </c>
      <c r="X1658" s="2">
        <f t="shared" si="189"/>
        <v>146</v>
      </c>
    </row>
    <row r="1659" spans="1:24" x14ac:dyDescent="0.25">
      <c r="A1659" s="2">
        <v>1249</v>
      </c>
      <c r="B1659" s="4" t="s">
        <v>14134</v>
      </c>
      <c r="C1659" s="5" t="s">
        <v>14135</v>
      </c>
      <c r="D1659" s="5" t="s">
        <v>64</v>
      </c>
      <c r="E1659" s="72" t="s">
        <v>24883</v>
      </c>
      <c r="F1659" s="71">
        <v>58</v>
      </c>
      <c r="G1659" s="52">
        <v>6093</v>
      </c>
      <c r="H1659" s="5" t="s">
        <v>13629</v>
      </c>
      <c r="I1659" s="5">
        <v>4</v>
      </c>
      <c r="J1659" s="72" t="s">
        <v>24883</v>
      </c>
      <c r="K1659" s="71">
        <v>58</v>
      </c>
      <c r="L1659" s="64" t="s">
        <v>25591</v>
      </c>
      <c r="M1659" s="5">
        <v>21</v>
      </c>
      <c r="N1659" s="5">
        <v>1626</v>
      </c>
      <c r="O1659" s="47" t="s">
        <v>21887</v>
      </c>
      <c r="P1659" s="46" t="s">
        <v>25768</v>
      </c>
      <c r="Q1659" s="2" t="str">
        <f t="shared" si="190"/>
        <v>&lt;a href="set04\he_december 8, 1914 - november 20, 1917\death\hoggarth,_mrs_joseph_(hannah_francis)_obituary_september_5,_1916_p4_he.pdf"&gt;Hoggarth, Mrs Joseph&lt;/a&gt;</v>
      </c>
      <c r="T1659" s="39">
        <f t="shared" si="191"/>
        <v>1916</v>
      </c>
      <c r="U1659" s="2">
        <f t="shared" si="192"/>
        <v>9</v>
      </c>
      <c r="V1659" s="2">
        <f t="shared" si="193"/>
        <v>9</v>
      </c>
      <c r="W1659" s="2">
        <f t="shared" si="194"/>
        <v>5</v>
      </c>
      <c r="X1659" s="2">
        <f t="shared" si="189"/>
        <v>161</v>
      </c>
    </row>
    <row r="1660" spans="1:24" x14ac:dyDescent="0.25">
      <c r="A1660" s="2">
        <v>1340</v>
      </c>
      <c r="B1660" s="4" t="s">
        <v>13836</v>
      </c>
      <c r="C1660" s="5"/>
      <c r="D1660" s="5" t="s">
        <v>72</v>
      </c>
      <c r="E1660" s="72" t="s">
        <v>25213</v>
      </c>
      <c r="F1660" s="71">
        <v>63</v>
      </c>
      <c r="G1660" s="52">
        <v>6093</v>
      </c>
      <c r="H1660" s="5" t="s">
        <v>13629</v>
      </c>
      <c r="I1660" s="5">
        <v>5</v>
      </c>
      <c r="J1660" s="72" t="s">
        <v>25213</v>
      </c>
      <c r="K1660" s="71">
        <v>63</v>
      </c>
      <c r="L1660" s="64" t="s">
        <v>24899</v>
      </c>
      <c r="M1660" s="5">
        <v>21</v>
      </c>
      <c r="N1660" s="5">
        <v>1587</v>
      </c>
      <c r="O1660" s="47" t="s">
        <v>21848</v>
      </c>
      <c r="P1660" s="46" t="s">
        <v>25768</v>
      </c>
      <c r="Q1660" s="2" t="str">
        <f t="shared" si="190"/>
        <v>&lt;a href="set04\he_december 8, 1914 - november 20, 1917\death\bothwell,_mrs_james_funeral_report_september_5,_1916_p5_he.pdf"&gt;Bothwell, Mrs James&lt;/a&gt;</v>
      </c>
      <c r="T1660" s="39">
        <f t="shared" si="191"/>
        <v>1916</v>
      </c>
      <c r="U1660" s="2">
        <f t="shared" si="192"/>
        <v>9</v>
      </c>
      <c r="V1660" s="2">
        <f t="shared" si="193"/>
        <v>9</v>
      </c>
      <c r="W1660" s="2">
        <f t="shared" si="194"/>
        <v>5</v>
      </c>
      <c r="X1660" s="2">
        <f t="shared" si="189"/>
        <v>148</v>
      </c>
    </row>
    <row r="1661" spans="1:24" x14ac:dyDescent="0.25">
      <c r="A1661" s="2">
        <v>706</v>
      </c>
      <c r="B1661" s="4" t="s">
        <v>14145</v>
      </c>
      <c r="C1661" s="5"/>
      <c r="D1661" s="5" t="s">
        <v>62</v>
      </c>
      <c r="E1661" s="72" t="s">
        <v>25547</v>
      </c>
      <c r="F1661" s="71">
        <v>24</v>
      </c>
      <c r="G1661" s="52">
        <v>6100</v>
      </c>
      <c r="H1661" s="5" t="s">
        <v>13629</v>
      </c>
      <c r="I1661" s="5">
        <v>4</v>
      </c>
      <c r="J1661" s="72" t="s">
        <v>25547</v>
      </c>
      <c r="K1661" s="71">
        <v>24</v>
      </c>
      <c r="L1661" s="64"/>
      <c r="M1661" s="5">
        <v>21</v>
      </c>
      <c r="N1661" s="5">
        <v>1650</v>
      </c>
      <c r="O1661" s="47" t="s">
        <v>21911</v>
      </c>
      <c r="P1661" s="46" t="s">
        <v>25768</v>
      </c>
      <c r="Q1661" s="2" t="str">
        <f t="shared" si="190"/>
        <v>&lt;a href="set04\he_december 8, 1914 - november 20, 1917\death\kuhlman,_william_death_notice_september_12,_1916_p4_he.pdf"&gt;Kuhlman, William&lt;/a&gt;</v>
      </c>
      <c r="T1661" s="39">
        <f t="shared" si="191"/>
        <v>1916</v>
      </c>
      <c r="U1661" s="2">
        <f t="shared" si="192"/>
        <v>9</v>
      </c>
      <c r="V1661" s="2">
        <f t="shared" si="193"/>
        <v>9</v>
      </c>
      <c r="W1661" s="2">
        <f t="shared" si="194"/>
        <v>12</v>
      </c>
      <c r="X1661" s="2">
        <f t="shared" si="189"/>
        <v>141</v>
      </c>
    </row>
    <row r="1662" spans="1:24" x14ac:dyDescent="0.25">
      <c r="A1662" s="2">
        <v>1790</v>
      </c>
      <c r="B1662" s="4" t="s">
        <v>14120</v>
      </c>
      <c r="C1662" s="5"/>
      <c r="D1662" s="5" t="s">
        <v>62</v>
      </c>
      <c r="E1662" s="72" t="s">
        <v>24943</v>
      </c>
      <c r="F1662" s="71"/>
      <c r="G1662" s="52">
        <v>6107</v>
      </c>
      <c r="H1662" s="5" t="s">
        <v>13629</v>
      </c>
      <c r="I1662" s="5">
        <v>5</v>
      </c>
      <c r="J1662" s="72" t="s">
        <v>24943</v>
      </c>
      <c r="K1662" s="71">
        <v>200</v>
      </c>
      <c r="L1662" s="64"/>
      <c r="M1662" s="5">
        <v>21</v>
      </c>
      <c r="N1662" s="5">
        <v>1569</v>
      </c>
      <c r="O1662" s="47" t="s">
        <v>21830</v>
      </c>
      <c r="P1662" s="46" t="s">
        <v>25768</v>
      </c>
      <c r="Q1662" s="2" t="str">
        <f t="shared" si="190"/>
        <v>&lt;a href="set04\he_december 8, 1914 - november 20, 1917\death\ableman,_mrs_james_death_notice_september_19,_1916_p5_he.pdf"&gt;Ableman, Mrs James&lt;/a&gt;</v>
      </c>
      <c r="T1662" s="39">
        <f t="shared" si="191"/>
        <v>1916</v>
      </c>
      <c r="U1662" s="2">
        <f t="shared" si="192"/>
        <v>9</v>
      </c>
      <c r="V1662" s="2">
        <f t="shared" si="193"/>
        <v>9</v>
      </c>
      <c r="W1662" s="2">
        <f t="shared" si="194"/>
        <v>19</v>
      </c>
      <c r="X1662" s="2">
        <f t="shared" si="189"/>
        <v>145</v>
      </c>
    </row>
    <row r="1663" spans="1:24" x14ac:dyDescent="0.25">
      <c r="A1663" s="2">
        <v>738</v>
      </c>
      <c r="B1663" s="4" t="s">
        <v>14159</v>
      </c>
      <c r="C1663" s="5"/>
      <c r="D1663" s="5" t="s">
        <v>62</v>
      </c>
      <c r="E1663" s="72" t="s">
        <v>25026</v>
      </c>
      <c r="F1663" s="71">
        <v>25</v>
      </c>
      <c r="G1663" s="52">
        <v>6114</v>
      </c>
      <c r="H1663" s="5" t="s">
        <v>13629</v>
      </c>
      <c r="I1663" s="5">
        <v>5</v>
      </c>
      <c r="J1663" s="72" t="s">
        <v>25026</v>
      </c>
      <c r="K1663" s="71">
        <v>25</v>
      </c>
      <c r="L1663" s="64"/>
      <c r="M1663" s="5">
        <v>21</v>
      </c>
      <c r="N1663" s="5">
        <v>1697</v>
      </c>
      <c r="O1663" s="47" t="s">
        <v>21958</v>
      </c>
      <c r="P1663" s="46" t="s">
        <v>25768</v>
      </c>
      <c r="Q1663" s="2" t="str">
        <f t="shared" si="190"/>
        <v>&lt;a href="set04\he_december 8, 1914 - november 20, 1917\death\vasfaret,_michael_death_notice_september_26,_1916_p5_he.pdf"&gt;Vasfaret, Michael&lt;/a&gt;</v>
      </c>
      <c r="T1663" s="39">
        <f t="shared" si="191"/>
        <v>1916</v>
      </c>
      <c r="U1663" s="2">
        <f t="shared" si="192"/>
        <v>9</v>
      </c>
      <c r="V1663" s="2">
        <f t="shared" si="193"/>
        <v>9</v>
      </c>
      <c r="W1663" s="2">
        <f t="shared" si="194"/>
        <v>26</v>
      </c>
      <c r="X1663" s="2">
        <f t="shared" si="189"/>
        <v>143</v>
      </c>
    </row>
    <row r="1664" spans="1:24" x14ac:dyDescent="0.25">
      <c r="A1664" s="2">
        <v>2428</v>
      </c>
      <c r="B1664" s="4" t="s">
        <v>14147</v>
      </c>
      <c r="C1664" s="5"/>
      <c r="D1664" s="5" t="s">
        <v>13242</v>
      </c>
      <c r="E1664" s="72" t="s">
        <v>13510</v>
      </c>
      <c r="F1664" s="71"/>
      <c r="G1664" s="52">
        <v>6135</v>
      </c>
      <c r="H1664" s="5" t="s">
        <v>13629</v>
      </c>
      <c r="I1664" s="5">
        <v>5</v>
      </c>
      <c r="J1664" s="72" t="s">
        <v>13510</v>
      </c>
      <c r="K1664" s="71">
        <v>200</v>
      </c>
      <c r="L1664" s="64"/>
      <c r="M1664" s="5">
        <v>21</v>
      </c>
      <c r="N1664" s="5">
        <v>1654</v>
      </c>
      <c r="O1664" s="47" t="s">
        <v>21915</v>
      </c>
      <c r="P1664" s="46" t="s">
        <v>25768</v>
      </c>
      <c r="Q1664" s="2" t="str">
        <f t="shared" si="190"/>
        <v>&lt;a href="set04\he_december 8, 1914 - november 20, 1917\death\lavalley,_a_o_death_notice_pt_1_october_17,_1916_p5_he.pdf"&gt;LaValley, A O&lt;/a&gt;</v>
      </c>
      <c r="T1664" s="39">
        <f t="shared" si="191"/>
        <v>1916</v>
      </c>
      <c r="U1664" s="2">
        <f t="shared" si="192"/>
        <v>10</v>
      </c>
      <c r="V1664" s="2">
        <f t="shared" si="193"/>
        <v>10</v>
      </c>
      <c r="W1664" s="2">
        <f t="shared" si="194"/>
        <v>17</v>
      </c>
      <c r="X1664" s="2">
        <f t="shared" si="189"/>
        <v>138</v>
      </c>
    </row>
    <row r="1665" spans="1:24" x14ac:dyDescent="0.25">
      <c r="A1665" s="2">
        <v>2429</v>
      </c>
      <c r="B1665" s="4" t="s">
        <v>14147</v>
      </c>
      <c r="C1665" s="5"/>
      <c r="D1665" s="5" t="s">
        <v>13243</v>
      </c>
      <c r="E1665" s="72" t="s">
        <v>13510</v>
      </c>
      <c r="F1665" s="71"/>
      <c r="G1665" s="52">
        <v>6135</v>
      </c>
      <c r="H1665" s="5" t="s">
        <v>13629</v>
      </c>
      <c r="I1665" s="5">
        <v>5</v>
      </c>
      <c r="J1665" s="72" t="s">
        <v>13510</v>
      </c>
      <c r="K1665" s="71">
        <v>200</v>
      </c>
      <c r="L1665" s="64"/>
      <c r="M1665" s="5">
        <v>21</v>
      </c>
      <c r="N1665" s="5">
        <v>1655</v>
      </c>
      <c r="O1665" s="47" t="s">
        <v>21916</v>
      </c>
      <c r="P1665" s="46" t="s">
        <v>25768</v>
      </c>
      <c r="Q1665" s="2" t="str">
        <f t="shared" si="190"/>
        <v>&lt;a href="set04\he_december 8, 1914 - november 20, 1917\death\lavalley,_a_o_death_notice_pt_2_october_17,_1916_p5_he.pdf"&gt;LaValley, A O&lt;/a&gt;</v>
      </c>
      <c r="T1665" s="39">
        <f t="shared" si="191"/>
        <v>1916</v>
      </c>
      <c r="U1665" s="2">
        <f t="shared" si="192"/>
        <v>10</v>
      </c>
      <c r="V1665" s="2">
        <f t="shared" si="193"/>
        <v>10</v>
      </c>
      <c r="W1665" s="2">
        <f t="shared" si="194"/>
        <v>17</v>
      </c>
      <c r="X1665" s="2">
        <f t="shared" si="189"/>
        <v>138</v>
      </c>
    </row>
    <row r="1666" spans="1:24" x14ac:dyDescent="0.25">
      <c r="A1666" s="2">
        <v>1689</v>
      </c>
      <c r="B1666" s="4" t="s">
        <v>14140</v>
      </c>
      <c r="C1666" s="5"/>
      <c r="D1666" s="5" t="s">
        <v>62</v>
      </c>
      <c r="E1666" s="72"/>
      <c r="F1666" s="71">
        <v>82</v>
      </c>
      <c r="G1666" s="52">
        <v>6156</v>
      </c>
      <c r="H1666" s="5" t="s">
        <v>13629</v>
      </c>
      <c r="I1666" s="5">
        <v>5</v>
      </c>
      <c r="J1666" s="72" t="s">
        <v>25676</v>
      </c>
      <c r="K1666" s="71">
        <v>82</v>
      </c>
      <c r="L1666" s="64"/>
      <c r="M1666" s="5">
        <v>21</v>
      </c>
      <c r="N1666" s="5">
        <v>1639</v>
      </c>
      <c r="O1666" s="47" t="s">
        <v>21901</v>
      </c>
      <c r="P1666" s="46" t="s">
        <v>25768</v>
      </c>
      <c r="Q1666" s="2" t="str">
        <f t="shared" si="190"/>
        <v>&lt;a href="set04\he_december 8, 1914 - november 20, 1917\death\jimeson,_w_c_death_notice_november_7,_1916_p5_he.pdf"&gt;Jimeson, W C&lt;/a&gt;</v>
      </c>
      <c r="T1666" s="39">
        <f t="shared" si="191"/>
        <v>1916</v>
      </c>
      <c r="U1666" s="2">
        <f t="shared" si="192"/>
        <v>11</v>
      </c>
      <c r="V1666" s="2">
        <f t="shared" si="193"/>
        <v>11</v>
      </c>
      <c r="W1666" s="2">
        <f t="shared" si="194"/>
        <v>7</v>
      </c>
      <c r="X1666" s="2">
        <f t="shared" ref="X1666:X1729" si="195">LEN(Q1666)</f>
        <v>131</v>
      </c>
    </row>
    <row r="1667" spans="1:24" x14ac:dyDescent="0.25">
      <c r="A1667" s="2">
        <v>1644</v>
      </c>
      <c r="B1667" s="4" t="s">
        <v>14132</v>
      </c>
      <c r="C1667" s="5" t="s">
        <v>14133</v>
      </c>
      <c r="D1667" s="5" t="s">
        <v>62</v>
      </c>
      <c r="E1667" s="72" t="s">
        <v>2343</v>
      </c>
      <c r="F1667" s="71">
        <v>79</v>
      </c>
      <c r="G1667" s="52">
        <v>6170</v>
      </c>
      <c r="H1667" s="5" t="s">
        <v>13629</v>
      </c>
      <c r="I1667" s="5">
        <v>5</v>
      </c>
      <c r="J1667" s="72" t="s">
        <v>2343</v>
      </c>
      <c r="K1667" s="71">
        <v>79</v>
      </c>
      <c r="L1667" s="64" t="s">
        <v>25590</v>
      </c>
      <c r="M1667" s="5">
        <v>21</v>
      </c>
      <c r="N1667" s="5">
        <v>1617</v>
      </c>
      <c r="O1667" s="47" t="s">
        <v>21878</v>
      </c>
      <c r="P1667" s="46" t="s">
        <v>25768</v>
      </c>
      <c r="Q1667" s="2" t="str">
        <f t="shared" si="190"/>
        <v>&lt;a href="set04\he_december 8, 1914 - november 20, 1917\death\hanson,_mrs_wellick_(marie_anna)_death_notice_november_21,_1916_p5_he.pdf"&gt;Hanson, Mrs Wellick&lt;/a&gt;</v>
      </c>
      <c r="T1667" s="39">
        <f t="shared" si="191"/>
        <v>1916</v>
      </c>
      <c r="U1667" s="2">
        <f t="shared" si="192"/>
        <v>11</v>
      </c>
      <c r="V1667" s="2">
        <f t="shared" si="193"/>
        <v>11</v>
      </c>
      <c r="W1667" s="2">
        <f t="shared" si="194"/>
        <v>21</v>
      </c>
      <c r="X1667" s="2">
        <f t="shared" si="195"/>
        <v>159</v>
      </c>
    </row>
    <row r="1668" spans="1:24" x14ac:dyDescent="0.25">
      <c r="A1668" s="2">
        <v>1645</v>
      </c>
      <c r="B1668" s="4" t="s">
        <v>14132</v>
      </c>
      <c r="C1668" s="5" t="s">
        <v>14133</v>
      </c>
      <c r="D1668" s="5" t="s">
        <v>8196</v>
      </c>
      <c r="E1668" s="72" t="s">
        <v>2343</v>
      </c>
      <c r="F1668" s="71">
        <v>79</v>
      </c>
      <c r="G1668" s="52">
        <v>6177</v>
      </c>
      <c r="H1668" s="5" t="s">
        <v>13629</v>
      </c>
      <c r="I1668" s="5">
        <v>5</v>
      </c>
      <c r="J1668" s="72" t="s">
        <v>2343</v>
      </c>
      <c r="K1668" s="71">
        <v>79</v>
      </c>
      <c r="L1668" s="64" t="s">
        <v>25590</v>
      </c>
      <c r="M1668" s="5">
        <v>21</v>
      </c>
      <c r="N1668" s="5">
        <v>1618</v>
      </c>
      <c r="O1668" s="47" t="s">
        <v>21879</v>
      </c>
      <c r="P1668" s="46" t="s">
        <v>25768</v>
      </c>
      <c r="Q1668" s="2" t="str">
        <f t="shared" ref="Q1668:Q1731" si="196">"&lt;a href="&amp;""""&amp;P1668&amp;"\"&amp;O1668&amp;"""&gt;"&amp;B1668&amp;"&lt;/a&gt;"</f>
        <v>&lt;a href="set04\he_december 8, 1914 - november 20, 1917\death\hanson,_mrs_wellick_(marie_anna)_obituary_pt1_november_28,_1916_p5_he.pdf"&gt;Hanson, Mrs Wellick&lt;/a&gt;</v>
      </c>
      <c r="T1668" s="39">
        <f t="shared" si="191"/>
        <v>1916</v>
      </c>
      <c r="U1668" s="2">
        <f t="shared" si="192"/>
        <v>11</v>
      </c>
      <c r="V1668" s="2">
        <f t="shared" si="193"/>
        <v>11</v>
      </c>
      <c r="W1668" s="2">
        <f t="shared" si="194"/>
        <v>28</v>
      </c>
      <c r="X1668" s="2">
        <f t="shared" si="195"/>
        <v>159</v>
      </c>
    </row>
    <row r="1669" spans="1:24" x14ac:dyDescent="0.25">
      <c r="A1669" s="2">
        <v>1646</v>
      </c>
      <c r="B1669" s="4" t="s">
        <v>14132</v>
      </c>
      <c r="C1669" s="5" t="s">
        <v>14133</v>
      </c>
      <c r="D1669" s="5" t="s">
        <v>8197</v>
      </c>
      <c r="E1669" s="72" t="s">
        <v>2343</v>
      </c>
      <c r="F1669" s="71">
        <v>79</v>
      </c>
      <c r="G1669" s="52">
        <v>6177</v>
      </c>
      <c r="H1669" s="5" t="s">
        <v>13629</v>
      </c>
      <c r="I1669" s="5">
        <v>5</v>
      </c>
      <c r="J1669" s="72" t="s">
        <v>2343</v>
      </c>
      <c r="K1669" s="71">
        <v>79</v>
      </c>
      <c r="L1669" s="64" t="s">
        <v>25590</v>
      </c>
      <c r="M1669" s="5">
        <v>21</v>
      </c>
      <c r="N1669" s="5">
        <v>1619</v>
      </c>
      <c r="O1669" s="47" t="s">
        <v>21880</v>
      </c>
      <c r="P1669" s="46" t="s">
        <v>25768</v>
      </c>
      <c r="Q1669" s="2" t="str">
        <f t="shared" si="196"/>
        <v>&lt;a href="set04\he_december 8, 1914 - november 20, 1917\death\hanson,_mrs_wellick_(marie_anna)_obituary_pt2_november_28,_1916_p5_he.pdf"&gt;Hanson, Mrs Wellick&lt;/a&gt;</v>
      </c>
      <c r="T1669" s="39">
        <f t="shared" si="191"/>
        <v>1916</v>
      </c>
      <c r="U1669" s="2">
        <f t="shared" si="192"/>
        <v>11</v>
      </c>
      <c r="V1669" s="2">
        <f t="shared" si="193"/>
        <v>11</v>
      </c>
      <c r="W1669" s="2">
        <f t="shared" si="194"/>
        <v>28</v>
      </c>
      <c r="X1669" s="2">
        <f t="shared" si="195"/>
        <v>159</v>
      </c>
    </row>
    <row r="1670" spans="1:24" x14ac:dyDescent="0.25">
      <c r="A1670" s="2">
        <v>2969</v>
      </c>
      <c r="B1670" s="4" t="s">
        <v>14158</v>
      </c>
      <c r="C1670" s="5"/>
      <c r="D1670" s="5" t="s">
        <v>62</v>
      </c>
      <c r="E1670" s="72" t="s">
        <v>7419</v>
      </c>
      <c r="F1670" s="71"/>
      <c r="G1670" s="52">
        <v>6184</v>
      </c>
      <c r="H1670" s="5" t="s">
        <v>13629</v>
      </c>
      <c r="I1670" s="5">
        <v>1</v>
      </c>
      <c r="J1670" s="72" t="s">
        <v>7419</v>
      </c>
      <c r="K1670" s="71">
        <v>200</v>
      </c>
      <c r="L1670" s="64"/>
      <c r="M1670" s="5">
        <v>21</v>
      </c>
      <c r="N1670" s="5">
        <v>1695</v>
      </c>
      <c r="O1670" s="47" t="s">
        <v>21956</v>
      </c>
      <c r="P1670" s="46" t="s">
        <v>25768</v>
      </c>
      <c r="Q1670" s="2" t="str">
        <f t="shared" si="196"/>
        <v>&lt;a href="set04\he_december 8, 1914 - november 20, 1917\death\trostad,_2nd_son_of_louis_death_notice_december_5,_1916_p1_he.pdf"&gt;Trostad, 2nd son of Louis&lt;/a&gt;</v>
      </c>
      <c r="T1670" s="39">
        <f t="shared" si="191"/>
        <v>1916</v>
      </c>
      <c r="U1670" s="2">
        <f t="shared" si="192"/>
        <v>12</v>
      </c>
      <c r="V1670" s="2">
        <f t="shared" si="193"/>
        <v>12</v>
      </c>
      <c r="W1670" s="2">
        <f t="shared" si="194"/>
        <v>5</v>
      </c>
      <c r="X1670" s="2">
        <f t="shared" si="195"/>
        <v>157</v>
      </c>
    </row>
    <row r="1671" spans="1:24" x14ac:dyDescent="0.25">
      <c r="A1671" s="2">
        <v>259</v>
      </c>
      <c r="B1671" s="4" t="s">
        <v>14118</v>
      </c>
      <c r="C1671" s="5"/>
      <c r="D1671" s="5" t="s">
        <v>64</v>
      </c>
      <c r="E1671" s="72"/>
      <c r="F1671" s="71" t="s">
        <v>25036</v>
      </c>
      <c r="G1671" s="52">
        <v>6191</v>
      </c>
      <c r="H1671" s="5" t="s">
        <v>13629</v>
      </c>
      <c r="I1671" s="5">
        <v>6</v>
      </c>
      <c r="J1671" s="72" t="s">
        <v>25676</v>
      </c>
      <c r="K1671" s="71">
        <v>2</v>
      </c>
      <c r="L1671" s="64"/>
      <c r="M1671" s="5">
        <v>21</v>
      </c>
      <c r="N1671" s="5">
        <v>1567</v>
      </c>
      <c r="O1671" s="47" t="s">
        <v>21828</v>
      </c>
      <c r="P1671" s="46" t="s">
        <v>25768</v>
      </c>
      <c r="Q1671" s="2" t="str">
        <f t="shared" si="196"/>
        <v>&lt;a href="set04\he_december 8, 1914 - november 20, 1917\death\aarestad,_leland_obituary_(unreadable)_december_12,_1916_p6_he.pdf"&gt;Aarestad, Leland&lt;/a&gt;</v>
      </c>
      <c r="T1671" s="39">
        <f t="shared" si="191"/>
        <v>1916</v>
      </c>
      <c r="U1671" s="2">
        <f t="shared" si="192"/>
        <v>12</v>
      </c>
      <c r="V1671" s="2">
        <f t="shared" si="193"/>
        <v>12</v>
      </c>
      <c r="W1671" s="2">
        <f t="shared" si="194"/>
        <v>12</v>
      </c>
      <c r="X1671" s="2">
        <f t="shared" si="195"/>
        <v>149</v>
      </c>
    </row>
    <row r="1672" spans="1:24" x14ac:dyDescent="0.25">
      <c r="A1672" s="2">
        <v>1246</v>
      </c>
      <c r="B1672" s="4" t="s">
        <v>14130</v>
      </c>
      <c r="C1672" s="5"/>
      <c r="D1672" s="5" t="s">
        <v>62</v>
      </c>
      <c r="E1672" s="72" t="s">
        <v>13510</v>
      </c>
      <c r="F1672" s="71" t="s">
        <v>25589</v>
      </c>
      <c r="G1672" s="52">
        <v>6191</v>
      </c>
      <c r="H1672" s="5" t="s">
        <v>13629</v>
      </c>
      <c r="I1672" s="5">
        <v>7</v>
      </c>
      <c r="J1672" s="72" t="s">
        <v>13510</v>
      </c>
      <c r="K1672" s="71">
        <v>58</v>
      </c>
      <c r="L1672" s="64"/>
      <c r="M1672" s="5">
        <v>21</v>
      </c>
      <c r="N1672" s="5">
        <v>1613</v>
      </c>
      <c r="O1672" s="47" t="s">
        <v>21874</v>
      </c>
      <c r="P1672" s="46" t="s">
        <v>25768</v>
      </c>
      <c r="Q1672" s="2" t="str">
        <f t="shared" si="196"/>
        <v>&lt;a href="set04\he_december 8, 1914 - november 20, 1917\death\hadlock,_william_death_notice_december_12,_1916_p7_he.pdf"&gt;Hadlock, William&lt;/a&gt;</v>
      </c>
      <c r="T1672" s="39">
        <f t="shared" si="191"/>
        <v>1916</v>
      </c>
      <c r="U1672" s="2">
        <f t="shared" si="192"/>
        <v>12</v>
      </c>
      <c r="V1672" s="2">
        <f t="shared" si="193"/>
        <v>12</v>
      </c>
      <c r="W1672" s="2">
        <f t="shared" si="194"/>
        <v>12</v>
      </c>
      <c r="X1672" s="2">
        <f t="shared" si="195"/>
        <v>140</v>
      </c>
    </row>
    <row r="1673" spans="1:24" x14ac:dyDescent="0.25">
      <c r="A1673" s="2">
        <v>260</v>
      </c>
      <c r="B1673" s="4" t="s">
        <v>14118</v>
      </c>
      <c r="C1673" s="5"/>
      <c r="D1673" s="5" t="s">
        <v>72</v>
      </c>
      <c r="E1673" s="72"/>
      <c r="F1673" s="71" t="s">
        <v>25036</v>
      </c>
      <c r="G1673" s="52">
        <v>6198</v>
      </c>
      <c r="H1673" s="5" t="s">
        <v>13629</v>
      </c>
      <c r="I1673" s="5">
        <v>13</v>
      </c>
      <c r="J1673" s="72" t="s">
        <v>25676</v>
      </c>
      <c r="K1673" s="71">
        <v>2</v>
      </c>
      <c r="L1673" s="64"/>
      <c r="M1673" s="5">
        <v>21</v>
      </c>
      <c r="N1673" s="5">
        <v>1566</v>
      </c>
      <c r="O1673" s="47" t="s">
        <v>21827</v>
      </c>
      <c r="P1673" s="46" t="s">
        <v>25768</v>
      </c>
      <c r="Q1673" s="2" t="str">
        <f t="shared" si="196"/>
        <v>&lt;a href="set04\he_december 8, 1914 - november 20, 1917\death\aarestad,_leland_funeral_report_december_19,_1916_p13_he.pdf"&gt;Aarestad, Leland&lt;/a&gt;</v>
      </c>
      <c r="T1673" s="39">
        <f t="shared" si="191"/>
        <v>1916</v>
      </c>
      <c r="U1673" s="2">
        <f t="shared" si="192"/>
        <v>12</v>
      </c>
      <c r="V1673" s="2">
        <f t="shared" si="193"/>
        <v>12</v>
      </c>
      <c r="W1673" s="2">
        <f t="shared" si="194"/>
        <v>19</v>
      </c>
      <c r="X1673" s="2">
        <f t="shared" si="195"/>
        <v>143</v>
      </c>
    </row>
    <row r="1674" spans="1:24" x14ac:dyDescent="0.25">
      <c r="A1674" s="2">
        <v>483</v>
      </c>
      <c r="B1674" s="4" t="s">
        <v>14128</v>
      </c>
      <c r="C1674" s="5"/>
      <c r="D1674" s="5" t="s">
        <v>64</v>
      </c>
      <c r="E1674" s="72" t="s">
        <v>25585</v>
      </c>
      <c r="F1674" s="71">
        <v>14</v>
      </c>
      <c r="G1674" s="52">
        <v>6198</v>
      </c>
      <c r="H1674" s="5" t="s">
        <v>13629</v>
      </c>
      <c r="I1674" s="5">
        <v>12</v>
      </c>
      <c r="J1674" s="72" t="s">
        <v>25585</v>
      </c>
      <c r="K1674" s="71">
        <v>14</v>
      </c>
      <c r="L1674" s="64"/>
      <c r="M1674" s="5">
        <v>21</v>
      </c>
      <c r="N1674" s="5">
        <v>1605</v>
      </c>
      <c r="O1674" s="47" t="s">
        <v>21866</v>
      </c>
      <c r="P1674" s="46" t="s">
        <v>25768</v>
      </c>
      <c r="Q1674" s="2" t="str">
        <f t="shared" si="196"/>
        <v>&lt;a href="set04\he_december 8, 1914 - november 20, 1917\death\evert,_ruben_so_august_obituary_december_19,_1916_p12_he.pdf"&gt;Evert, Ruben so August&lt;/a&gt;</v>
      </c>
      <c r="T1674" s="39">
        <f t="shared" si="191"/>
        <v>1916</v>
      </c>
      <c r="U1674" s="2">
        <f t="shared" si="192"/>
        <v>12</v>
      </c>
      <c r="V1674" s="2">
        <f t="shared" si="193"/>
        <v>12</v>
      </c>
      <c r="W1674" s="2">
        <f t="shared" si="194"/>
        <v>19</v>
      </c>
      <c r="X1674" s="2">
        <f t="shared" si="195"/>
        <v>149</v>
      </c>
    </row>
    <row r="1675" spans="1:24" x14ac:dyDescent="0.25">
      <c r="A1675" s="2">
        <v>1247</v>
      </c>
      <c r="B1675" s="4" t="s">
        <v>14130</v>
      </c>
      <c r="C1675" s="5"/>
      <c r="D1675" s="5" t="s">
        <v>64</v>
      </c>
      <c r="E1675" s="72" t="s">
        <v>13510</v>
      </c>
      <c r="F1675" s="71" t="s">
        <v>25589</v>
      </c>
      <c r="G1675" s="52">
        <v>6198</v>
      </c>
      <c r="H1675" s="5" t="s">
        <v>13629</v>
      </c>
      <c r="I1675" s="5">
        <v>13</v>
      </c>
      <c r="J1675" s="72" t="s">
        <v>13510</v>
      </c>
      <c r="K1675" s="71">
        <v>58</v>
      </c>
      <c r="L1675" s="64"/>
      <c r="M1675" s="5">
        <v>21</v>
      </c>
      <c r="N1675" s="5">
        <v>1614</v>
      </c>
      <c r="O1675" s="47" t="s">
        <v>21875</v>
      </c>
      <c r="P1675" s="46" t="s">
        <v>25768</v>
      </c>
      <c r="Q1675" s="2" t="str">
        <f t="shared" si="196"/>
        <v>&lt;a href="set04\he_december 8, 1914 - november 20, 1917\death\hadlock,_william_obituary_december_19,_1916_p13_he.pdf"&gt;Hadlock, William&lt;/a&gt;</v>
      </c>
      <c r="T1675" s="39">
        <f t="shared" si="191"/>
        <v>1916</v>
      </c>
      <c r="U1675" s="2">
        <f t="shared" si="192"/>
        <v>12</v>
      </c>
      <c r="V1675" s="2">
        <f t="shared" si="193"/>
        <v>12</v>
      </c>
      <c r="W1675" s="2">
        <f t="shared" si="194"/>
        <v>19</v>
      </c>
      <c r="X1675" s="2">
        <f t="shared" si="195"/>
        <v>137</v>
      </c>
    </row>
    <row r="1676" spans="1:24" x14ac:dyDescent="0.25">
      <c r="A1676" s="2">
        <v>1483</v>
      </c>
      <c r="B1676" s="4" t="s">
        <v>383</v>
      </c>
      <c r="C1676" s="5"/>
      <c r="D1676" s="5" t="s">
        <v>64</v>
      </c>
      <c r="E1676" s="72" t="s">
        <v>24926</v>
      </c>
      <c r="F1676" s="71">
        <v>70</v>
      </c>
      <c r="G1676" s="52">
        <v>6205</v>
      </c>
      <c r="H1676" s="5" t="s">
        <v>13629</v>
      </c>
      <c r="I1676" s="5">
        <v>5</v>
      </c>
      <c r="J1676" s="72" t="s">
        <v>24926</v>
      </c>
      <c r="K1676" s="71">
        <v>70</v>
      </c>
      <c r="L1676" s="64">
        <v>0</v>
      </c>
      <c r="M1676" s="5">
        <v>21</v>
      </c>
      <c r="N1676" s="5">
        <v>1606</v>
      </c>
      <c r="O1676" s="47" t="s">
        <v>21867</v>
      </c>
      <c r="P1676" s="46" t="s">
        <v>25768</v>
      </c>
      <c r="Q1676" s="2" t="str">
        <f t="shared" si="196"/>
        <v>&lt;a href="set04\he_december 8, 1914 - november 20, 1917\death\feiring,_ole_p_obituary_(poor_copy)_december_26,_1916_p5_he.pdf"&gt;Feiring, Ole P&lt;/a&gt;</v>
      </c>
      <c r="T1676" s="39">
        <f t="shared" si="191"/>
        <v>1916</v>
      </c>
      <c r="U1676" s="2">
        <f t="shared" si="192"/>
        <v>12</v>
      </c>
      <c r="V1676" s="2">
        <f t="shared" si="193"/>
        <v>12</v>
      </c>
      <c r="W1676" s="2">
        <f t="shared" si="194"/>
        <v>26</v>
      </c>
      <c r="X1676" s="2">
        <f t="shared" si="195"/>
        <v>144</v>
      </c>
    </row>
    <row r="1677" spans="1:24" x14ac:dyDescent="0.25">
      <c r="A1677" s="2">
        <v>2072</v>
      </c>
      <c r="B1677" s="4" t="s">
        <v>14126</v>
      </c>
      <c r="C1677" s="5"/>
      <c r="D1677" s="5" t="s">
        <v>62</v>
      </c>
      <c r="E1677" s="72" t="s">
        <v>24926</v>
      </c>
      <c r="F1677" s="71"/>
      <c r="G1677" s="52">
        <v>6205</v>
      </c>
      <c r="H1677" s="5" t="s">
        <v>13629</v>
      </c>
      <c r="I1677" s="5">
        <v>5</v>
      </c>
      <c r="J1677" s="72" t="s">
        <v>24926</v>
      </c>
      <c r="K1677" s="71">
        <v>200</v>
      </c>
      <c r="L1677" s="64"/>
      <c r="M1677" s="5">
        <v>21</v>
      </c>
      <c r="N1677" s="5">
        <v>1597</v>
      </c>
      <c r="O1677" s="47" t="s">
        <v>21858</v>
      </c>
      <c r="P1677" s="46" t="s">
        <v>25768</v>
      </c>
      <c r="Q1677" s="2" t="str">
        <f t="shared" si="196"/>
        <v>&lt;a href="set04\he_december 8, 1914 - november 20, 1917\death\edland,_mrs_ole_death_notice_december_26,_1916_p5_he.pdf"&gt;Edland, Mrs Ole&lt;/a&gt;</v>
      </c>
      <c r="T1677" s="39">
        <f t="shared" si="191"/>
        <v>1916</v>
      </c>
      <c r="U1677" s="2">
        <f t="shared" si="192"/>
        <v>12</v>
      </c>
      <c r="V1677" s="2">
        <f t="shared" si="193"/>
        <v>12</v>
      </c>
      <c r="W1677" s="2">
        <f t="shared" si="194"/>
        <v>26</v>
      </c>
      <c r="X1677" s="2">
        <f t="shared" si="195"/>
        <v>138</v>
      </c>
    </row>
    <row r="1678" spans="1:24" x14ac:dyDescent="0.25">
      <c r="A1678" s="2">
        <v>88</v>
      </c>
      <c r="B1678" s="4" t="s">
        <v>14421</v>
      </c>
      <c r="C1678" s="5"/>
      <c r="D1678" s="5" t="s">
        <v>62</v>
      </c>
      <c r="E1678" s="72"/>
      <c r="F1678" s="71" t="s">
        <v>24881</v>
      </c>
      <c r="G1678" s="52">
        <v>6226</v>
      </c>
      <c r="H1678" s="5" t="s">
        <v>13629</v>
      </c>
      <c r="I1678" s="5">
        <v>5</v>
      </c>
      <c r="J1678" s="72" t="s">
        <v>25676</v>
      </c>
      <c r="K1678" s="71">
        <v>0</v>
      </c>
      <c r="L1678" s="64"/>
      <c r="M1678" s="5">
        <v>21</v>
      </c>
      <c r="N1678" s="5">
        <v>1680</v>
      </c>
      <c r="O1678" s="47" t="s">
        <v>21941</v>
      </c>
      <c r="P1678" s="46" t="s">
        <v>25768</v>
      </c>
      <c r="Q1678" s="2" t="str">
        <f t="shared" si="196"/>
        <v>&lt;a href="set04\he_december 8, 1914 - november 20, 1917\death\richardson,_infant_son_of_w_h_death_notice_january_16,_1917_p5_he.pdf"&gt;Richardson, Infant son of W H&lt;/a&gt;</v>
      </c>
      <c r="T1678" s="39">
        <f t="shared" si="191"/>
        <v>1917</v>
      </c>
      <c r="U1678" s="2">
        <f t="shared" si="192"/>
        <v>1</v>
      </c>
      <c r="V1678" s="2">
        <f t="shared" si="193"/>
        <v>1</v>
      </c>
      <c r="W1678" s="2">
        <f t="shared" si="194"/>
        <v>16</v>
      </c>
      <c r="X1678" s="2">
        <f t="shared" si="195"/>
        <v>165</v>
      </c>
    </row>
    <row r="1679" spans="1:24" x14ac:dyDescent="0.25">
      <c r="A1679" s="2">
        <v>2619</v>
      </c>
      <c r="B1679" s="4" t="s">
        <v>14419</v>
      </c>
      <c r="C1679" s="5"/>
      <c r="D1679" s="5" t="s">
        <v>62</v>
      </c>
      <c r="E1679" s="72" t="s">
        <v>25600</v>
      </c>
      <c r="F1679" s="71"/>
      <c r="G1679" s="52">
        <v>6226</v>
      </c>
      <c r="H1679" s="5" t="s">
        <v>13629</v>
      </c>
      <c r="I1679" s="5">
        <v>5</v>
      </c>
      <c r="J1679" s="72" t="s">
        <v>25600</v>
      </c>
      <c r="K1679" s="71">
        <v>200</v>
      </c>
      <c r="L1679" s="64"/>
      <c r="M1679" s="5">
        <v>21</v>
      </c>
      <c r="N1679" s="5">
        <v>1669</v>
      </c>
      <c r="O1679" s="47" t="s">
        <v>21930</v>
      </c>
      <c r="P1679" s="46" t="s">
        <v>25768</v>
      </c>
      <c r="Q1679" s="2" t="str">
        <f t="shared" si="196"/>
        <v>&lt;a href="set04\he_december 8, 1914 - november 20, 1917\death\njaa,_mrs_torkel_death_notice_january_16,_1917_p5_he.pdf"&gt;Njaa, Mrs Torkel&lt;/a&gt;</v>
      </c>
      <c r="T1679" s="39">
        <f t="shared" si="191"/>
        <v>1917</v>
      </c>
      <c r="U1679" s="2">
        <f t="shared" si="192"/>
        <v>1</v>
      </c>
      <c r="V1679" s="2">
        <f t="shared" si="193"/>
        <v>1</v>
      </c>
      <c r="W1679" s="2">
        <f t="shared" si="194"/>
        <v>16</v>
      </c>
      <c r="X1679" s="2">
        <f t="shared" si="195"/>
        <v>139</v>
      </c>
    </row>
    <row r="1680" spans="1:24" x14ac:dyDescent="0.25">
      <c r="A1680" s="2">
        <v>2590</v>
      </c>
      <c r="B1680" s="4" t="s">
        <v>14416</v>
      </c>
      <c r="C1680" s="5" t="s">
        <v>14417</v>
      </c>
      <c r="D1680" s="5" t="s">
        <v>64</v>
      </c>
      <c r="E1680" s="72"/>
      <c r="F1680" s="71"/>
      <c r="G1680" s="52">
        <v>6254</v>
      </c>
      <c r="H1680" s="5" t="s">
        <v>13629</v>
      </c>
      <c r="I1680" s="5">
        <v>4</v>
      </c>
      <c r="J1680" s="72" t="s">
        <v>25676</v>
      </c>
      <c r="K1680" s="71">
        <v>200</v>
      </c>
      <c r="L1680" s="64" t="s">
        <v>25598</v>
      </c>
      <c r="M1680" s="5">
        <v>21</v>
      </c>
      <c r="N1680" s="5">
        <v>1665</v>
      </c>
      <c r="O1680" s="47" t="s">
        <v>21926</v>
      </c>
      <c r="P1680" s="46" t="s">
        <v>25768</v>
      </c>
      <c r="Q1680" s="2" t="str">
        <f t="shared" si="196"/>
        <v>&lt;a href="set04\he_december 8, 1914 - november 20, 1917\death\nelson,_mrs_c_a_(mcines)_obituary_february_13,_1917_p4_he.pdf"&gt;Nelson, Mrs C A&lt;/a&gt;</v>
      </c>
      <c r="T1680" s="39">
        <f t="shared" si="191"/>
        <v>1917</v>
      </c>
      <c r="U1680" s="2">
        <f t="shared" si="192"/>
        <v>2</v>
      </c>
      <c r="V1680" s="2">
        <f t="shared" si="193"/>
        <v>2</v>
      </c>
      <c r="W1680" s="2">
        <f t="shared" si="194"/>
        <v>13</v>
      </c>
      <c r="X1680" s="2">
        <f t="shared" si="195"/>
        <v>143</v>
      </c>
    </row>
    <row r="1681" spans="1:24" x14ac:dyDescent="0.25">
      <c r="A1681" s="2">
        <v>1537</v>
      </c>
      <c r="B1681" s="4" t="s">
        <v>14404</v>
      </c>
      <c r="C1681" s="5"/>
      <c r="D1681" s="5" t="s">
        <v>62</v>
      </c>
      <c r="E1681" s="72"/>
      <c r="F1681" s="71">
        <v>73</v>
      </c>
      <c r="G1681" s="52">
        <v>6261</v>
      </c>
      <c r="H1681" s="5" t="s">
        <v>13629</v>
      </c>
      <c r="I1681" s="5">
        <v>5</v>
      </c>
      <c r="J1681" s="72" t="s">
        <v>25676</v>
      </c>
      <c r="K1681" s="71">
        <v>73</v>
      </c>
      <c r="L1681" s="64"/>
      <c r="M1681" s="5">
        <v>21</v>
      </c>
      <c r="N1681" s="5">
        <v>1604</v>
      </c>
      <c r="O1681" s="47" t="s">
        <v>21865</v>
      </c>
      <c r="P1681" s="46" t="s">
        <v>25768</v>
      </c>
      <c r="Q1681" s="2" t="str">
        <f t="shared" si="196"/>
        <v>&lt;a href="set04\he_december 8, 1914 - november 20, 1917\death\erdal,_sjur_death_notice_february_20,_1917_p5_he.pdf"&gt;Erdal, Sjur&lt;/a&gt;</v>
      </c>
      <c r="T1681" s="39">
        <f t="shared" si="191"/>
        <v>1917</v>
      </c>
      <c r="U1681" s="2">
        <f t="shared" si="192"/>
        <v>2</v>
      </c>
      <c r="V1681" s="2">
        <f t="shared" si="193"/>
        <v>2</v>
      </c>
      <c r="W1681" s="2">
        <f t="shared" si="194"/>
        <v>20</v>
      </c>
      <c r="X1681" s="2">
        <f t="shared" si="195"/>
        <v>130</v>
      </c>
    </row>
    <row r="1682" spans="1:24" x14ac:dyDescent="0.25">
      <c r="A1682" s="2">
        <v>2865</v>
      </c>
      <c r="B1682" s="4" t="s">
        <v>14423</v>
      </c>
      <c r="C1682" s="5"/>
      <c r="D1682" s="5" t="s">
        <v>62</v>
      </c>
      <c r="E1682" s="72"/>
      <c r="F1682" s="71"/>
      <c r="G1682" s="52">
        <v>6261</v>
      </c>
      <c r="H1682" s="5" t="s">
        <v>13629</v>
      </c>
      <c r="I1682" s="5">
        <v>5</v>
      </c>
      <c r="J1682" s="72" t="s">
        <v>25676</v>
      </c>
      <c r="K1682" s="71">
        <v>200</v>
      </c>
      <c r="L1682" s="64"/>
      <c r="M1682" s="5">
        <v>21</v>
      </c>
      <c r="N1682" s="5">
        <v>1685</v>
      </c>
      <c r="O1682" s="47" t="s">
        <v>21946</v>
      </c>
      <c r="P1682" s="46" t="s">
        <v>25768</v>
      </c>
      <c r="Q1682" s="2" t="str">
        <f t="shared" si="196"/>
        <v>&lt;a href="set04\he_december 8, 1914 - november 20, 1917\death\sinclair,_elmer_death_notice_february_20,_1917_p5_he.pdf"&gt;Sinclair, Elmer&lt;/a&gt;</v>
      </c>
      <c r="T1682" s="39">
        <f t="shared" si="191"/>
        <v>1917</v>
      </c>
      <c r="U1682" s="2">
        <f t="shared" si="192"/>
        <v>2</v>
      </c>
      <c r="V1682" s="2">
        <f t="shared" si="193"/>
        <v>2</v>
      </c>
      <c r="W1682" s="2">
        <f t="shared" si="194"/>
        <v>20</v>
      </c>
      <c r="X1682" s="2">
        <f t="shared" si="195"/>
        <v>138</v>
      </c>
    </row>
    <row r="1683" spans="1:24" x14ac:dyDescent="0.25">
      <c r="A1683" s="2">
        <v>1536</v>
      </c>
      <c r="B1683" s="4" t="s">
        <v>14403</v>
      </c>
      <c r="C1683" s="5"/>
      <c r="D1683" s="5" t="s">
        <v>64</v>
      </c>
      <c r="E1683" s="72"/>
      <c r="F1683" s="71">
        <v>73</v>
      </c>
      <c r="G1683" s="52">
        <v>6268</v>
      </c>
      <c r="H1683" s="5" t="s">
        <v>13629</v>
      </c>
      <c r="I1683" s="5">
        <v>5</v>
      </c>
      <c r="J1683" s="72" t="s">
        <v>25676</v>
      </c>
      <c r="K1683" s="71">
        <v>73</v>
      </c>
      <c r="L1683" s="64"/>
      <c r="M1683" s="5">
        <v>21</v>
      </c>
      <c r="N1683" s="5">
        <v>1603</v>
      </c>
      <c r="O1683" s="47" t="s">
        <v>21864</v>
      </c>
      <c r="P1683" s="46" t="s">
        <v>25768</v>
      </c>
      <c r="Q1683" s="2" t="str">
        <f t="shared" si="196"/>
        <v>&lt;a href="set04\he_december 8, 1914 - november 20, 1917\death\erdahl,_sjur_j_obituary_february_27,_1917_p5_he.pdf"&gt;Erdahl, Sjur J&lt;/a&gt;</v>
      </c>
      <c r="T1683" s="39">
        <f t="shared" si="191"/>
        <v>1917</v>
      </c>
      <c r="U1683" s="2">
        <f t="shared" si="192"/>
        <v>2</v>
      </c>
      <c r="V1683" s="2">
        <f t="shared" si="193"/>
        <v>2</v>
      </c>
      <c r="W1683" s="2">
        <f t="shared" si="194"/>
        <v>27</v>
      </c>
      <c r="X1683" s="2">
        <f t="shared" si="195"/>
        <v>132</v>
      </c>
    </row>
    <row r="1684" spans="1:24" x14ac:dyDescent="0.25">
      <c r="A1684" s="2">
        <v>2236</v>
      </c>
      <c r="B1684" s="4" t="s">
        <v>14409</v>
      </c>
      <c r="C1684" s="5"/>
      <c r="D1684" s="5" t="s">
        <v>62</v>
      </c>
      <c r="E1684" s="72" t="s">
        <v>24911</v>
      </c>
      <c r="F1684" s="71"/>
      <c r="G1684" s="52">
        <v>6275</v>
      </c>
      <c r="H1684" s="5" t="s">
        <v>13629</v>
      </c>
      <c r="I1684" s="5">
        <v>5</v>
      </c>
      <c r="J1684" s="72" t="s">
        <v>24911</v>
      </c>
      <c r="K1684" s="71">
        <v>200</v>
      </c>
      <c r="L1684" s="64"/>
      <c r="M1684" s="5">
        <v>21</v>
      </c>
      <c r="N1684" s="5">
        <v>1624</v>
      </c>
      <c r="O1684" s="47" t="s">
        <v>21885</v>
      </c>
      <c r="P1684" s="46" t="s">
        <v>25768</v>
      </c>
      <c r="Q1684" s="2" t="str">
        <f t="shared" si="196"/>
        <v>&lt;a href="set04\he_december 8, 1914 - november 20, 1917\death\henning,_mrs_edward_and_child_death_notice_march_6,_1917_p5_he.pdf"&gt;Henning, Mrs Edward and child&lt;/a&gt;</v>
      </c>
      <c r="T1684" s="39">
        <f t="shared" si="191"/>
        <v>1917</v>
      </c>
      <c r="U1684" s="2">
        <f t="shared" si="192"/>
        <v>3</v>
      </c>
      <c r="V1684" s="2">
        <f t="shared" si="193"/>
        <v>3</v>
      </c>
      <c r="W1684" s="2">
        <f t="shared" si="194"/>
        <v>6</v>
      </c>
      <c r="X1684" s="2">
        <f t="shared" si="195"/>
        <v>162</v>
      </c>
    </row>
    <row r="1685" spans="1:24" x14ac:dyDescent="0.25">
      <c r="A1685" s="2">
        <v>1134</v>
      </c>
      <c r="B1685" s="4" t="s">
        <v>437</v>
      </c>
      <c r="C1685" s="5"/>
      <c r="D1685" s="5" t="s">
        <v>62</v>
      </c>
      <c r="E1685" s="72" t="s">
        <v>24943</v>
      </c>
      <c r="F1685" s="71">
        <v>51</v>
      </c>
      <c r="G1685" s="52">
        <v>6282</v>
      </c>
      <c r="H1685" s="5" t="s">
        <v>13629</v>
      </c>
      <c r="I1685" s="5">
        <v>5</v>
      </c>
      <c r="J1685" s="72" t="s">
        <v>24943</v>
      </c>
      <c r="K1685" s="71">
        <v>51</v>
      </c>
      <c r="L1685" s="64">
        <v>0</v>
      </c>
      <c r="M1685" s="5">
        <v>21</v>
      </c>
      <c r="N1685" s="5">
        <v>1677</v>
      </c>
      <c r="O1685" s="47" t="s">
        <v>21938</v>
      </c>
      <c r="P1685" s="46" t="s">
        <v>25768</v>
      </c>
      <c r="Q1685" s="2" t="str">
        <f t="shared" si="196"/>
        <v>&lt;a href="set04\he_december 8, 1914 - november 20, 1917\death\paulson,_ole_death_notice_march_13,_1917_p5_he.pdf"&gt;Paulson, Ole&lt;/a&gt;</v>
      </c>
      <c r="T1685" s="39">
        <f t="shared" si="191"/>
        <v>1917</v>
      </c>
      <c r="U1685" s="2">
        <f t="shared" si="192"/>
        <v>3</v>
      </c>
      <c r="V1685" s="2">
        <f t="shared" si="193"/>
        <v>3</v>
      </c>
      <c r="W1685" s="2">
        <f t="shared" si="194"/>
        <v>13</v>
      </c>
      <c r="X1685" s="2">
        <f t="shared" si="195"/>
        <v>129</v>
      </c>
    </row>
    <row r="1686" spans="1:24" x14ac:dyDescent="0.25">
      <c r="A1686" s="2">
        <v>1133</v>
      </c>
      <c r="B1686" s="4" t="s">
        <v>437</v>
      </c>
      <c r="C1686" s="5"/>
      <c r="D1686" s="5" t="s">
        <v>64</v>
      </c>
      <c r="E1686" s="72" t="s">
        <v>25604</v>
      </c>
      <c r="F1686" s="71">
        <v>51</v>
      </c>
      <c r="G1686" s="52">
        <v>6289</v>
      </c>
      <c r="H1686" s="5" t="s">
        <v>13629</v>
      </c>
      <c r="I1686" s="5">
        <v>1</v>
      </c>
      <c r="J1686" s="72" t="s">
        <v>25604</v>
      </c>
      <c r="K1686" s="71">
        <v>51</v>
      </c>
      <c r="L1686" s="64">
        <v>0</v>
      </c>
      <c r="M1686" s="5">
        <v>21</v>
      </c>
      <c r="N1686" s="5">
        <v>1678</v>
      </c>
      <c r="O1686" s="47" t="s">
        <v>21939</v>
      </c>
      <c r="P1686" s="46" t="s">
        <v>25768</v>
      </c>
      <c r="Q1686" s="2" t="str">
        <f t="shared" si="196"/>
        <v>&lt;a href="set04\he_december 8, 1914 - november 20, 1917\death\paulson,_ole_obituary_march_20,_1917_p1_he.pdf"&gt;Paulson, Ole&lt;/a&gt;</v>
      </c>
      <c r="T1686" s="39">
        <f t="shared" si="191"/>
        <v>1917</v>
      </c>
      <c r="U1686" s="2">
        <f t="shared" si="192"/>
        <v>3</v>
      </c>
      <c r="V1686" s="2">
        <f t="shared" si="193"/>
        <v>3</v>
      </c>
      <c r="W1686" s="2">
        <f t="shared" si="194"/>
        <v>20</v>
      </c>
      <c r="X1686" s="2">
        <f t="shared" si="195"/>
        <v>125</v>
      </c>
    </row>
    <row r="1687" spans="1:24" x14ac:dyDescent="0.25">
      <c r="A1687" s="2">
        <v>1382</v>
      </c>
      <c r="B1687" s="4" t="s">
        <v>5866</v>
      </c>
      <c r="C1687" s="5"/>
      <c r="D1687" s="5" t="s">
        <v>64</v>
      </c>
      <c r="E1687" s="72" t="s">
        <v>25596</v>
      </c>
      <c r="F1687" s="71">
        <v>64</v>
      </c>
      <c r="G1687" s="52">
        <v>6289</v>
      </c>
      <c r="H1687" s="5" t="s">
        <v>13629</v>
      </c>
      <c r="I1687" s="5">
        <v>5</v>
      </c>
      <c r="J1687" s="72" t="s">
        <v>25596</v>
      </c>
      <c r="K1687" s="71">
        <v>64</v>
      </c>
      <c r="L1687" s="64"/>
      <c r="M1687" s="5">
        <v>21</v>
      </c>
      <c r="N1687" s="5">
        <v>1657</v>
      </c>
      <c r="O1687" s="47" t="s">
        <v>21918</v>
      </c>
      <c r="P1687" s="46" t="s">
        <v>25768</v>
      </c>
      <c r="Q1687" s="2" t="str">
        <f t="shared" si="196"/>
        <v>&lt;a href="set04\he_december 8, 1914 - november 20, 1917\death\lilja,_john_obituary_march_20,_1917_p5_he.pdf"&gt;Lilja, John&lt;/a&gt;</v>
      </c>
      <c r="T1687" s="39">
        <f t="shared" si="191"/>
        <v>1917</v>
      </c>
      <c r="U1687" s="2">
        <f t="shared" si="192"/>
        <v>3</v>
      </c>
      <c r="V1687" s="2">
        <f t="shared" si="193"/>
        <v>3</v>
      </c>
      <c r="W1687" s="2">
        <f t="shared" si="194"/>
        <v>20</v>
      </c>
      <c r="X1687" s="2">
        <f t="shared" si="195"/>
        <v>123</v>
      </c>
    </row>
    <row r="1688" spans="1:24" x14ac:dyDescent="0.25">
      <c r="A1688" s="2">
        <v>2541</v>
      </c>
      <c r="B1688" s="4" t="s">
        <v>14414</v>
      </c>
      <c r="C1688" s="5"/>
      <c r="D1688" s="5" t="s">
        <v>62</v>
      </c>
      <c r="E1688" s="72"/>
      <c r="F1688" s="71"/>
      <c r="G1688" s="52">
        <v>6289</v>
      </c>
      <c r="H1688" s="5" t="s">
        <v>13629</v>
      </c>
      <c r="I1688" s="5">
        <v>5</v>
      </c>
      <c r="J1688" s="72" t="s">
        <v>25676</v>
      </c>
      <c r="K1688" s="71">
        <v>200</v>
      </c>
      <c r="L1688" s="64"/>
      <c r="M1688" s="5">
        <v>21</v>
      </c>
      <c r="N1688" s="5">
        <v>1661</v>
      </c>
      <c r="O1688" s="47" t="s">
        <v>21922</v>
      </c>
      <c r="P1688" s="46" t="s">
        <v>25768</v>
      </c>
      <c r="Q1688" s="2" t="str">
        <f t="shared" si="196"/>
        <v>&lt;a href="set04\he_december 8, 1914 - november 20, 1917\death\michaelson,_melvin_uncle_of_(mike)_death_notice_march_20,_1917_p5_he.pdf"&gt;Michaelson, Melvin Uncle of&lt;/a&gt;</v>
      </c>
      <c r="T1688" s="39">
        <f t="shared" si="191"/>
        <v>1917</v>
      </c>
      <c r="U1688" s="2">
        <f t="shared" si="192"/>
        <v>3</v>
      </c>
      <c r="V1688" s="2">
        <f t="shared" si="193"/>
        <v>3</v>
      </c>
      <c r="W1688" s="2">
        <f t="shared" si="194"/>
        <v>20</v>
      </c>
      <c r="X1688" s="2">
        <f t="shared" si="195"/>
        <v>166</v>
      </c>
    </row>
    <row r="1689" spans="1:24" x14ac:dyDescent="0.25">
      <c r="A1689" s="2">
        <v>2551</v>
      </c>
      <c r="B1689" s="4" t="s">
        <v>14415</v>
      </c>
      <c r="C1689" s="5"/>
      <c r="D1689" s="5" t="s">
        <v>62</v>
      </c>
      <c r="E1689" s="72" t="s">
        <v>25597</v>
      </c>
      <c r="F1689" s="71"/>
      <c r="G1689" s="52">
        <v>6289</v>
      </c>
      <c r="H1689" s="5" t="s">
        <v>13629</v>
      </c>
      <c r="I1689" s="5">
        <v>5</v>
      </c>
      <c r="J1689" s="72" t="s">
        <v>25597</v>
      </c>
      <c r="K1689" s="71">
        <v>200</v>
      </c>
      <c r="L1689" s="64"/>
      <c r="M1689" s="5">
        <v>21</v>
      </c>
      <c r="N1689" s="5">
        <v>1663</v>
      </c>
      <c r="O1689" s="47" t="s">
        <v>21924</v>
      </c>
      <c r="P1689" s="46" t="s">
        <v>25768</v>
      </c>
      <c r="Q1689" s="2" t="str">
        <f t="shared" si="196"/>
        <v>&lt;a href="set04\he_december 8, 1914 - november 20, 1917\death\moe,_mrs_p_k_death_notice_march_20,_1917_p5_he.pdf"&gt;Moe, Mrs P K&lt;/a&gt;</v>
      </c>
      <c r="T1689" s="39">
        <f t="shared" si="191"/>
        <v>1917</v>
      </c>
      <c r="U1689" s="2">
        <f t="shared" si="192"/>
        <v>3</v>
      </c>
      <c r="V1689" s="2">
        <f t="shared" si="193"/>
        <v>3</v>
      </c>
      <c r="W1689" s="2">
        <f t="shared" si="194"/>
        <v>20</v>
      </c>
      <c r="X1689" s="2">
        <f t="shared" si="195"/>
        <v>129</v>
      </c>
    </row>
    <row r="1690" spans="1:24" x14ac:dyDescent="0.25">
      <c r="A1690" s="2">
        <v>2223</v>
      </c>
      <c r="B1690" s="4" t="s">
        <v>14408</v>
      </c>
      <c r="C1690" s="5"/>
      <c r="D1690" s="5" t="s">
        <v>62</v>
      </c>
      <c r="E1690" s="72" t="s">
        <v>13510</v>
      </c>
      <c r="F1690" s="71"/>
      <c r="G1690" s="52">
        <v>6331</v>
      </c>
      <c r="H1690" s="5" t="s">
        <v>13629</v>
      </c>
      <c r="I1690" s="5">
        <v>5</v>
      </c>
      <c r="J1690" s="72" t="s">
        <v>13510</v>
      </c>
      <c r="K1690" s="71">
        <v>200</v>
      </c>
      <c r="L1690" s="64"/>
      <c r="M1690" s="5">
        <v>21</v>
      </c>
      <c r="N1690" s="5">
        <v>1620</v>
      </c>
      <c r="O1690" s="47" t="s">
        <v>21881</v>
      </c>
      <c r="P1690" s="46" t="s">
        <v>25768</v>
      </c>
      <c r="Q1690" s="2" t="str">
        <f t="shared" si="196"/>
        <v>&lt;a href="set04\he_december 8, 1914 - november 20, 1917\death\haugen,_mrs_johannes_death_notice_may_1,_1917_p5_he.pdf"&gt;Haugen, Mrs Johannes&lt;/a&gt;</v>
      </c>
      <c r="T1690" s="39">
        <f t="shared" si="191"/>
        <v>1917</v>
      </c>
      <c r="U1690" s="2">
        <f t="shared" si="192"/>
        <v>5</v>
      </c>
      <c r="V1690" s="2">
        <f t="shared" si="193"/>
        <v>5</v>
      </c>
      <c r="W1690" s="2">
        <f t="shared" si="194"/>
        <v>1</v>
      </c>
      <c r="X1690" s="2">
        <f t="shared" si="195"/>
        <v>142</v>
      </c>
    </row>
    <row r="1691" spans="1:24" x14ac:dyDescent="0.25">
      <c r="A1691" s="2">
        <v>697</v>
      </c>
      <c r="B1691" s="4" t="s">
        <v>14426</v>
      </c>
      <c r="C1691" s="5"/>
      <c r="D1691" s="5" t="s">
        <v>62</v>
      </c>
      <c r="E1691" s="72" t="s">
        <v>24910</v>
      </c>
      <c r="F1691" s="71">
        <v>23</v>
      </c>
      <c r="G1691" s="52">
        <v>6338</v>
      </c>
      <c r="H1691" s="5" t="s">
        <v>13629</v>
      </c>
      <c r="I1691" s="5">
        <v>4</v>
      </c>
      <c r="J1691" s="72" t="s">
        <v>24910</v>
      </c>
      <c r="K1691" s="71">
        <v>23</v>
      </c>
      <c r="L1691" s="64"/>
      <c r="M1691" s="5">
        <v>21</v>
      </c>
      <c r="N1691" s="5">
        <v>1696</v>
      </c>
      <c r="O1691" s="47" t="s">
        <v>21957</v>
      </c>
      <c r="P1691" s="46" t="s">
        <v>25768</v>
      </c>
      <c r="Q1691" s="2" t="str">
        <f t="shared" si="196"/>
        <v>&lt;a href="set04\he_december 8, 1914 - november 20, 1917\death\vadnie,_harry_death_notice_may_8,_1917_p4_he.pdf"&gt;Vadnie, Harry&lt;/a&gt;</v>
      </c>
      <c r="T1691" s="39">
        <f t="shared" si="191"/>
        <v>1917</v>
      </c>
      <c r="U1691" s="2">
        <f t="shared" si="192"/>
        <v>5</v>
      </c>
      <c r="V1691" s="2">
        <f t="shared" si="193"/>
        <v>5</v>
      </c>
      <c r="W1691" s="2">
        <f t="shared" si="194"/>
        <v>8</v>
      </c>
      <c r="X1691" s="2">
        <f t="shared" si="195"/>
        <v>128</v>
      </c>
    </row>
    <row r="1692" spans="1:24" x14ac:dyDescent="0.25">
      <c r="A1692" s="2">
        <v>985</v>
      </c>
      <c r="B1692" s="4" t="s">
        <v>14420</v>
      </c>
      <c r="C1692" s="5"/>
      <c r="D1692" s="5" t="s">
        <v>62</v>
      </c>
      <c r="E1692" s="72" t="s">
        <v>24910</v>
      </c>
      <c r="F1692" s="71">
        <v>41</v>
      </c>
      <c r="G1692" s="52">
        <v>6338</v>
      </c>
      <c r="H1692" s="5" t="s">
        <v>13629</v>
      </c>
      <c r="I1692" s="5">
        <v>4</v>
      </c>
      <c r="J1692" s="72" t="s">
        <v>24910</v>
      </c>
      <c r="K1692" s="71">
        <v>41</v>
      </c>
      <c r="L1692" s="64" t="s">
        <v>24905</v>
      </c>
      <c r="M1692" s="5">
        <v>21</v>
      </c>
      <c r="N1692" s="5">
        <v>1679</v>
      </c>
      <c r="O1692" s="47" t="s">
        <v>21940</v>
      </c>
      <c r="P1692" s="46" t="s">
        <v>25768</v>
      </c>
      <c r="Q1692" s="2" t="str">
        <f t="shared" si="196"/>
        <v>&lt;a href="set04\he_december 8, 1914 - november 20, 1917\death\phipps,_b_c_death_notice_may_8,_1917_p4_he.pdf"&gt;Phipps, B C&lt;/a&gt;</v>
      </c>
      <c r="T1692" s="39">
        <f t="shared" si="191"/>
        <v>1917</v>
      </c>
      <c r="U1692" s="2">
        <f t="shared" si="192"/>
        <v>5</v>
      </c>
      <c r="V1692" s="2">
        <f t="shared" si="193"/>
        <v>5</v>
      </c>
      <c r="W1692" s="2">
        <f t="shared" si="194"/>
        <v>8</v>
      </c>
      <c r="X1692" s="2">
        <f t="shared" si="195"/>
        <v>124</v>
      </c>
    </row>
    <row r="1693" spans="1:24" x14ac:dyDescent="0.25">
      <c r="A1693" s="2">
        <v>1878</v>
      </c>
      <c r="B1693" s="4" t="s">
        <v>13201</v>
      </c>
      <c r="C1693" s="5"/>
      <c r="D1693" s="5" t="s">
        <v>14400</v>
      </c>
      <c r="E1693" s="72" t="s">
        <v>24943</v>
      </c>
      <c r="F1693" s="71">
        <v>0</v>
      </c>
      <c r="G1693" s="52">
        <v>6359</v>
      </c>
      <c r="H1693" s="5" t="s">
        <v>13629</v>
      </c>
      <c r="I1693" s="5">
        <v>5</v>
      </c>
      <c r="J1693" s="72" t="s">
        <v>24943</v>
      </c>
      <c r="K1693" s="71">
        <v>200</v>
      </c>
      <c r="L1693" s="64">
        <v>0</v>
      </c>
      <c r="M1693" s="5">
        <v>21</v>
      </c>
      <c r="N1693" s="5">
        <v>1582</v>
      </c>
      <c r="O1693" s="47" t="s">
        <v>21843</v>
      </c>
      <c r="P1693" s="46" t="s">
        <v>25768</v>
      </c>
      <c r="Q1693" s="2" t="str">
        <f t="shared" si="196"/>
        <v>&lt;a href="set04\he_december 8, 1914 - november 20, 1917\death\berg,_edward_s_monument_dedicated_in_mabel_cemetery_may_29,_1917_p5_he.pdf"&gt;Berg, Edward S&lt;/a&gt;</v>
      </c>
      <c r="T1693" s="39">
        <f t="shared" si="191"/>
        <v>1917</v>
      </c>
      <c r="U1693" s="2">
        <f t="shared" si="192"/>
        <v>5</v>
      </c>
      <c r="V1693" s="2">
        <f t="shared" si="193"/>
        <v>5</v>
      </c>
      <c r="W1693" s="2">
        <f t="shared" si="194"/>
        <v>29</v>
      </c>
      <c r="X1693" s="2">
        <f t="shared" si="195"/>
        <v>155</v>
      </c>
    </row>
    <row r="1694" spans="1:24" x14ac:dyDescent="0.25">
      <c r="A1694" s="2">
        <v>1173</v>
      </c>
      <c r="B1694" s="4" t="s">
        <v>449</v>
      </c>
      <c r="C1694" s="5"/>
      <c r="D1694" s="5" t="s">
        <v>64</v>
      </c>
      <c r="E1694" s="72" t="s">
        <v>25607</v>
      </c>
      <c r="F1694" s="71">
        <v>53</v>
      </c>
      <c r="G1694" s="52">
        <v>6415</v>
      </c>
      <c r="H1694" s="5" t="s">
        <v>13629</v>
      </c>
      <c r="I1694" s="5">
        <v>5</v>
      </c>
      <c r="J1694" s="72" t="s">
        <v>25607</v>
      </c>
      <c r="K1694" s="71">
        <v>53</v>
      </c>
      <c r="L1694" s="64" t="s">
        <v>25113</v>
      </c>
      <c r="M1694" s="5">
        <v>21</v>
      </c>
      <c r="N1694" s="5">
        <v>1687</v>
      </c>
      <c r="O1694" s="47" t="s">
        <v>21948</v>
      </c>
      <c r="P1694" s="46" t="s">
        <v>25768</v>
      </c>
      <c r="Q1694" s="2" t="str">
        <f t="shared" si="196"/>
        <v>&lt;a href="set04\he_december 8, 1914 - november 20, 1917\death\skaar,_iver_obituary_july_24,_1917_p5_he.pdf"&gt;Skaar, Iver&lt;/a&gt;</v>
      </c>
      <c r="T1694" s="39">
        <f t="shared" si="191"/>
        <v>1917</v>
      </c>
      <c r="U1694" s="2">
        <f t="shared" si="192"/>
        <v>7</v>
      </c>
      <c r="V1694" s="2">
        <f t="shared" si="193"/>
        <v>7</v>
      </c>
      <c r="W1694" s="2">
        <f t="shared" si="194"/>
        <v>24</v>
      </c>
      <c r="X1694" s="2">
        <f t="shared" si="195"/>
        <v>122</v>
      </c>
    </row>
    <row r="1695" spans="1:24" x14ac:dyDescent="0.25">
      <c r="A1695" s="2">
        <v>1905</v>
      </c>
      <c r="B1695" s="4" t="s">
        <v>14401</v>
      </c>
      <c r="C1695" s="5"/>
      <c r="D1695" s="5" t="s">
        <v>62</v>
      </c>
      <c r="E1695" s="72" t="s">
        <v>8103</v>
      </c>
      <c r="F1695" s="71"/>
      <c r="G1695" s="52">
        <v>6415</v>
      </c>
      <c r="H1695" s="5" t="s">
        <v>13629</v>
      </c>
      <c r="I1695" s="5">
        <v>4</v>
      </c>
      <c r="J1695" s="72" t="s">
        <v>8103</v>
      </c>
      <c r="K1695" s="71">
        <v>200</v>
      </c>
      <c r="L1695" s="64"/>
      <c r="M1695" s="5">
        <v>21</v>
      </c>
      <c r="N1695" s="5">
        <v>1584</v>
      </c>
      <c r="O1695" s="47" t="s">
        <v>21845</v>
      </c>
      <c r="P1695" s="46" t="s">
        <v>25768</v>
      </c>
      <c r="Q1695" s="2" t="str">
        <f t="shared" si="196"/>
        <v>&lt;a href="set04\he_december 8, 1914 - november 20, 1917\death\blake,_william_death_notice_july_24,_1917_p4_he.pdf"&gt;Blake, William&lt;/a&gt;</v>
      </c>
      <c r="T1695" s="39">
        <f t="shared" si="191"/>
        <v>1917</v>
      </c>
      <c r="U1695" s="2">
        <f t="shared" si="192"/>
        <v>7</v>
      </c>
      <c r="V1695" s="2">
        <f t="shared" si="193"/>
        <v>7</v>
      </c>
      <c r="W1695" s="2">
        <f t="shared" si="194"/>
        <v>24</v>
      </c>
      <c r="X1695" s="2">
        <f t="shared" si="195"/>
        <v>132</v>
      </c>
    </row>
    <row r="1696" spans="1:24" x14ac:dyDescent="0.25">
      <c r="A1696" s="2">
        <v>2085</v>
      </c>
      <c r="B1696" s="4" t="s">
        <v>14402</v>
      </c>
      <c r="C1696" s="5"/>
      <c r="D1696" s="5" t="s">
        <v>62</v>
      </c>
      <c r="E1696" s="72" t="s">
        <v>7419</v>
      </c>
      <c r="F1696" s="71"/>
      <c r="G1696" s="52">
        <v>6415</v>
      </c>
      <c r="H1696" s="5" t="s">
        <v>13629</v>
      </c>
      <c r="I1696" s="5">
        <v>5</v>
      </c>
      <c r="J1696" s="72" t="s">
        <v>7419</v>
      </c>
      <c r="K1696" s="71">
        <v>200</v>
      </c>
      <c r="L1696" s="64"/>
      <c r="M1696" s="5">
        <v>21</v>
      </c>
      <c r="N1696" s="5">
        <v>1599</v>
      </c>
      <c r="O1696" s="47" t="s">
        <v>21860</v>
      </c>
      <c r="P1696" s="46" t="s">
        <v>25768</v>
      </c>
      <c r="Q1696" s="2" t="str">
        <f t="shared" si="196"/>
        <v>&lt;a href="set04\he_december 8, 1914 - november 20, 1917\death\ely,_fred_death_notice_july_24,_1917_p5_he.pdf"&gt;Ely, Fred&lt;/a&gt;</v>
      </c>
      <c r="T1696" s="39">
        <f t="shared" si="191"/>
        <v>1917</v>
      </c>
      <c r="U1696" s="2">
        <f t="shared" si="192"/>
        <v>7</v>
      </c>
      <c r="V1696" s="2">
        <f t="shared" si="193"/>
        <v>7</v>
      </c>
      <c r="W1696" s="2">
        <f t="shared" si="194"/>
        <v>24</v>
      </c>
      <c r="X1696" s="2">
        <f t="shared" si="195"/>
        <v>122</v>
      </c>
    </row>
    <row r="1697" spans="1:24" x14ac:dyDescent="0.25">
      <c r="A1697" s="2">
        <v>2086</v>
      </c>
      <c r="B1697" s="4" t="s">
        <v>14402</v>
      </c>
      <c r="C1697" s="5"/>
      <c r="D1697" s="5" t="s">
        <v>64</v>
      </c>
      <c r="E1697" s="72" t="s">
        <v>7419</v>
      </c>
      <c r="F1697" s="71"/>
      <c r="G1697" s="52">
        <v>6415</v>
      </c>
      <c r="H1697" s="5" t="s">
        <v>13629</v>
      </c>
      <c r="I1697" s="5">
        <v>5</v>
      </c>
      <c r="J1697" s="72" t="s">
        <v>7419</v>
      </c>
      <c r="K1697" s="71">
        <v>200</v>
      </c>
      <c r="L1697" s="64"/>
      <c r="M1697" s="5">
        <v>21</v>
      </c>
      <c r="N1697" s="5">
        <v>1600</v>
      </c>
      <c r="O1697" s="47" t="s">
        <v>21861</v>
      </c>
      <c r="P1697" s="46" t="s">
        <v>25768</v>
      </c>
      <c r="Q1697" s="2" t="str">
        <f t="shared" si="196"/>
        <v>&lt;a href="set04\he_december 8, 1914 - november 20, 1917\death\ely,_fred_obituary_july_24,_1917_p5_he.pdf"&gt;Ely, Fred&lt;/a&gt;</v>
      </c>
      <c r="T1697" s="39">
        <f t="shared" si="191"/>
        <v>1917</v>
      </c>
      <c r="U1697" s="2">
        <f t="shared" si="192"/>
        <v>7</v>
      </c>
      <c r="V1697" s="2">
        <f t="shared" si="193"/>
        <v>7</v>
      </c>
      <c r="W1697" s="2">
        <f t="shared" si="194"/>
        <v>24</v>
      </c>
      <c r="X1697" s="2">
        <f t="shared" si="195"/>
        <v>118</v>
      </c>
    </row>
    <row r="1698" spans="1:24" x14ac:dyDescent="0.25">
      <c r="A1698" s="2">
        <v>2182</v>
      </c>
      <c r="B1698" s="4" t="s">
        <v>14407</v>
      </c>
      <c r="C1698" s="5"/>
      <c r="D1698" s="5" t="s">
        <v>62</v>
      </c>
      <c r="E1698" s="72" t="s">
        <v>25272</v>
      </c>
      <c r="F1698" s="71"/>
      <c r="G1698" s="52">
        <v>6415</v>
      </c>
      <c r="H1698" s="5" t="s">
        <v>13629</v>
      </c>
      <c r="I1698" s="5">
        <v>5</v>
      </c>
      <c r="J1698" s="72" t="s">
        <v>25272</v>
      </c>
      <c r="K1698" s="71">
        <v>200</v>
      </c>
      <c r="L1698" s="64"/>
      <c r="M1698" s="5">
        <v>21</v>
      </c>
      <c r="N1698" s="5">
        <v>1612</v>
      </c>
      <c r="O1698" s="47" t="s">
        <v>21873</v>
      </c>
      <c r="P1698" s="46" t="s">
        <v>25768</v>
      </c>
      <c r="Q1698" s="2" t="str">
        <f t="shared" si="196"/>
        <v>&lt;a href="set04\he_december 8, 1914 - november 20, 1917\death\gunderson,_irvin_so_peter_death_notice_july_24,_1917_p5_he.pdf"&gt;Gunderson, Irvin so Peter&lt;/a&gt;</v>
      </c>
      <c r="T1698" s="39">
        <f t="shared" si="191"/>
        <v>1917</v>
      </c>
      <c r="U1698" s="2">
        <f t="shared" si="192"/>
        <v>7</v>
      </c>
      <c r="V1698" s="2">
        <f t="shared" si="193"/>
        <v>7</v>
      </c>
      <c r="W1698" s="2">
        <f t="shared" si="194"/>
        <v>24</v>
      </c>
      <c r="X1698" s="2">
        <f t="shared" si="195"/>
        <v>154</v>
      </c>
    </row>
    <row r="1699" spans="1:24" x14ac:dyDescent="0.25">
      <c r="A1699" s="2">
        <v>759</v>
      </c>
      <c r="B1699" s="4" t="s">
        <v>14399</v>
      </c>
      <c r="C1699" s="5"/>
      <c r="D1699" s="5" t="s">
        <v>64</v>
      </c>
      <c r="E1699" s="72" t="s">
        <v>25580</v>
      </c>
      <c r="F1699" s="71">
        <v>27</v>
      </c>
      <c r="G1699" s="52">
        <v>6450</v>
      </c>
      <c r="H1699" s="5" t="s">
        <v>13629</v>
      </c>
      <c r="I1699" s="5">
        <v>5</v>
      </c>
      <c r="J1699" s="72" t="s">
        <v>25580</v>
      </c>
      <c r="K1699" s="71">
        <v>27</v>
      </c>
      <c r="L1699" s="64"/>
      <c r="M1699" s="5">
        <v>21</v>
      </c>
      <c r="N1699" s="5">
        <v>1578</v>
      </c>
      <c r="O1699" s="47" t="s">
        <v>21839</v>
      </c>
      <c r="P1699" s="46" t="s">
        <v>25768</v>
      </c>
      <c r="Q1699" s="2" t="str">
        <f t="shared" si="196"/>
        <v>&lt;a href="set04\he_december 8, 1914 - november 20, 1917\death\bendickson,_carl_obituary_august_28,_1917_p5_he.pdf"&gt;Bendickson, Carl&lt;/a&gt;</v>
      </c>
      <c r="T1699" s="39">
        <f t="shared" si="191"/>
        <v>1917</v>
      </c>
      <c r="U1699" s="2">
        <f t="shared" si="192"/>
        <v>8</v>
      </c>
      <c r="V1699" s="2">
        <f t="shared" si="193"/>
        <v>8</v>
      </c>
      <c r="W1699" s="2">
        <f t="shared" si="194"/>
        <v>28</v>
      </c>
      <c r="X1699" s="2">
        <f t="shared" si="195"/>
        <v>134</v>
      </c>
    </row>
    <row r="1700" spans="1:24" x14ac:dyDescent="0.25">
      <c r="A1700" s="2">
        <v>2959</v>
      </c>
      <c r="B1700" s="4" t="s">
        <v>14424</v>
      </c>
      <c r="C1700" s="5" t="s">
        <v>14425</v>
      </c>
      <c r="D1700" s="5" t="s">
        <v>64</v>
      </c>
      <c r="E1700" s="72"/>
      <c r="F1700" s="71"/>
      <c r="G1700" s="52">
        <v>6450</v>
      </c>
      <c r="H1700" s="5" t="s">
        <v>13629</v>
      </c>
      <c r="I1700" s="5">
        <v>5</v>
      </c>
      <c r="J1700" s="72" t="s">
        <v>25676</v>
      </c>
      <c r="K1700" s="71">
        <v>200</v>
      </c>
      <c r="L1700" s="64" t="s">
        <v>25447</v>
      </c>
      <c r="M1700" s="5">
        <v>21</v>
      </c>
      <c r="N1700" s="5">
        <v>1694</v>
      </c>
      <c r="O1700" s="47" t="s">
        <v>21955</v>
      </c>
      <c r="P1700" s="46" t="s">
        <v>25768</v>
      </c>
      <c r="Q1700" s="2" t="str">
        <f t="shared" si="196"/>
        <v>&lt;a href="set04\he_december 8, 1914 - november 20, 1917\death\thoreson,_mrs_phillip_r_(irene_davis)_obituary_august_28,_1917_p5_he.pdf"&gt;Thoreson, Mrs Phillip R&lt;/a&gt;</v>
      </c>
      <c r="T1700" s="39">
        <f t="shared" si="191"/>
        <v>1917</v>
      </c>
      <c r="U1700" s="2">
        <f t="shared" si="192"/>
        <v>8</v>
      </c>
      <c r="V1700" s="2">
        <f t="shared" si="193"/>
        <v>8</v>
      </c>
      <c r="W1700" s="2">
        <f t="shared" si="194"/>
        <v>28</v>
      </c>
      <c r="X1700" s="2">
        <f t="shared" si="195"/>
        <v>162</v>
      </c>
    </row>
    <row r="1701" spans="1:24" x14ac:dyDescent="0.25">
      <c r="A1701" s="2">
        <v>819</v>
      </c>
      <c r="B1701" s="4" t="s">
        <v>14398</v>
      </c>
      <c r="C1701" s="5"/>
      <c r="D1701" s="5" t="s">
        <v>64</v>
      </c>
      <c r="E1701" s="72" t="s">
        <v>25579</v>
      </c>
      <c r="F1701" s="71">
        <v>30</v>
      </c>
      <c r="G1701" s="52">
        <v>6457</v>
      </c>
      <c r="H1701" s="5" t="s">
        <v>13629</v>
      </c>
      <c r="I1701" s="5">
        <v>4</v>
      </c>
      <c r="J1701" s="72" t="s">
        <v>25579</v>
      </c>
      <c r="K1701" s="71">
        <v>30</v>
      </c>
      <c r="L1701" s="64"/>
      <c r="M1701" s="5">
        <v>21</v>
      </c>
      <c r="N1701" s="5">
        <v>1571</v>
      </c>
      <c r="O1701" s="47" t="s">
        <v>21832</v>
      </c>
      <c r="P1701" s="46" t="s">
        <v>25768</v>
      </c>
      <c r="Q1701" s="2" t="str">
        <f t="shared" si="196"/>
        <v>&lt;a href="set04\he_december 8, 1914 - november 20, 1917\death\almklov,_andrew_martinus_obituary_september_4,_1917_p4_he.pdf"&gt;Almklov, Andrew Martinus&lt;/a&gt;</v>
      </c>
      <c r="T1701" s="39">
        <f t="shared" si="191"/>
        <v>1917</v>
      </c>
      <c r="U1701" s="2">
        <f t="shared" si="192"/>
        <v>9</v>
      </c>
      <c r="V1701" s="2">
        <f t="shared" si="193"/>
        <v>9</v>
      </c>
      <c r="W1701" s="2">
        <f t="shared" si="194"/>
        <v>4</v>
      </c>
      <c r="X1701" s="2">
        <f t="shared" si="195"/>
        <v>152</v>
      </c>
    </row>
    <row r="1702" spans="1:24" x14ac:dyDescent="0.25">
      <c r="A1702" s="2">
        <v>818</v>
      </c>
      <c r="B1702" s="4" t="s">
        <v>14397</v>
      </c>
      <c r="C1702" s="5"/>
      <c r="D1702" s="5" t="s">
        <v>72</v>
      </c>
      <c r="E1702" s="72" t="s">
        <v>25579</v>
      </c>
      <c r="F1702" s="71">
        <v>30</v>
      </c>
      <c r="G1702" s="52">
        <v>6464</v>
      </c>
      <c r="H1702" s="5" t="s">
        <v>13629</v>
      </c>
      <c r="I1702" s="5">
        <v>5</v>
      </c>
      <c r="J1702" s="72" t="s">
        <v>25579</v>
      </c>
      <c r="K1702" s="71">
        <v>30</v>
      </c>
      <c r="L1702" s="64"/>
      <c r="M1702" s="5">
        <v>21</v>
      </c>
      <c r="N1702" s="5">
        <v>1570</v>
      </c>
      <c r="O1702" s="47" t="s">
        <v>21831</v>
      </c>
      <c r="P1702" s="46" t="s">
        <v>25768</v>
      </c>
      <c r="Q1702" s="2" t="str">
        <f t="shared" si="196"/>
        <v>&lt;a href="set04\he_december 8, 1914 - november 20, 1917\death\almklov,_andrew_funeral_report_september_11,_1917_p5_he.pdf"&gt;Almklov, Andrew&lt;/a&gt;</v>
      </c>
      <c r="T1702" s="39">
        <f t="shared" si="191"/>
        <v>1917</v>
      </c>
      <c r="U1702" s="2">
        <f t="shared" si="192"/>
        <v>9</v>
      </c>
      <c r="V1702" s="2">
        <f t="shared" si="193"/>
        <v>9</v>
      </c>
      <c r="W1702" s="2">
        <f t="shared" si="194"/>
        <v>11</v>
      </c>
      <c r="X1702" s="2">
        <f t="shared" si="195"/>
        <v>141</v>
      </c>
    </row>
    <row r="1703" spans="1:24" x14ac:dyDescent="0.25">
      <c r="A1703" s="2">
        <v>1386</v>
      </c>
      <c r="B1703" s="4" t="s">
        <v>14418</v>
      </c>
      <c r="C1703" s="5"/>
      <c r="D1703" s="5" t="s">
        <v>62</v>
      </c>
      <c r="E1703" s="72" t="s">
        <v>24943</v>
      </c>
      <c r="F1703" s="71">
        <v>64</v>
      </c>
      <c r="G1703" s="52">
        <v>6471</v>
      </c>
      <c r="H1703" s="5" t="s">
        <v>13629</v>
      </c>
      <c r="I1703" s="5">
        <v>5</v>
      </c>
      <c r="J1703" s="72" t="s">
        <v>24943</v>
      </c>
      <c r="K1703" s="71">
        <v>64</v>
      </c>
      <c r="L1703" s="64"/>
      <c r="M1703" s="5">
        <v>21</v>
      </c>
      <c r="N1703" s="5">
        <v>1666</v>
      </c>
      <c r="O1703" s="47" t="s">
        <v>21927</v>
      </c>
      <c r="P1703" s="46" t="s">
        <v>25768</v>
      </c>
      <c r="Q1703" s="2" t="str">
        <f t="shared" si="196"/>
        <v>&lt;a href="set04\he_december 8, 1914 - november 20, 1917\death\nielson,_fred_death_notice_september_18,_1917_p5_he.pdf"&gt;Nielson, Fred&lt;/a&gt;</v>
      </c>
      <c r="T1703" s="39">
        <f t="shared" si="191"/>
        <v>1917</v>
      </c>
      <c r="U1703" s="2">
        <f t="shared" si="192"/>
        <v>9</v>
      </c>
      <c r="V1703" s="2">
        <f t="shared" si="193"/>
        <v>9</v>
      </c>
      <c r="W1703" s="2">
        <f t="shared" si="194"/>
        <v>18</v>
      </c>
      <c r="X1703" s="2">
        <f t="shared" si="195"/>
        <v>135</v>
      </c>
    </row>
    <row r="1704" spans="1:24" x14ac:dyDescent="0.25">
      <c r="A1704" s="2">
        <v>2845</v>
      </c>
      <c r="B1704" s="4" t="s">
        <v>14422</v>
      </c>
      <c r="C1704" s="5"/>
      <c r="D1704" s="5" t="s">
        <v>62</v>
      </c>
      <c r="E1704" s="73" t="s">
        <v>25605</v>
      </c>
      <c r="F1704" s="71"/>
      <c r="G1704" s="52">
        <v>6478</v>
      </c>
      <c r="H1704" s="5" t="s">
        <v>13629</v>
      </c>
      <c r="I1704" s="5">
        <v>1</v>
      </c>
      <c r="J1704" s="73" t="s">
        <v>25605</v>
      </c>
      <c r="K1704" s="71">
        <v>200</v>
      </c>
      <c r="L1704" s="64"/>
      <c r="M1704" s="5">
        <v>21</v>
      </c>
      <c r="N1704" s="5">
        <v>1683</v>
      </c>
      <c r="O1704" s="47" t="s">
        <v>21944</v>
      </c>
      <c r="P1704" s="46" t="s">
        <v>25768</v>
      </c>
      <c r="Q1704" s="2" t="str">
        <f t="shared" si="196"/>
        <v>&lt;a href="set04\he_december 8, 1914 - november 20, 1917\death\sheffield,_george_death_notice_september_25,_1917_p1_he.pdf"&gt;Sheffield, George&lt;/a&gt;</v>
      </c>
      <c r="T1704" s="39">
        <f t="shared" si="191"/>
        <v>1917</v>
      </c>
      <c r="U1704" s="2">
        <f t="shared" si="192"/>
        <v>9</v>
      </c>
      <c r="V1704" s="2">
        <f t="shared" si="193"/>
        <v>9</v>
      </c>
      <c r="W1704" s="2">
        <f t="shared" si="194"/>
        <v>25</v>
      </c>
      <c r="X1704" s="2">
        <f t="shared" si="195"/>
        <v>143</v>
      </c>
    </row>
    <row r="1705" spans="1:24" x14ac:dyDescent="0.25">
      <c r="A1705" s="2">
        <v>2125</v>
      </c>
      <c r="B1705" s="4" t="s">
        <v>14406</v>
      </c>
      <c r="C1705" s="5"/>
      <c r="D1705" s="5" t="s">
        <v>62</v>
      </c>
      <c r="E1705" s="72" t="s">
        <v>25587</v>
      </c>
      <c r="F1705" s="71"/>
      <c r="G1705" s="52">
        <v>6485</v>
      </c>
      <c r="H1705" s="5" t="s">
        <v>13629</v>
      </c>
      <c r="I1705" s="5">
        <v>5</v>
      </c>
      <c r="J1705" s="72" t="s">
        <v>25587</v>
      </c>
      <c r="K1705" s="71">
        <v>200</v>
      </c>
      <c r="L1705" s="64"/>
      <c r="M1705" s="5">
        <v>21</v>
      </c>
      <c r="N1705" s="5">
        <v>1608</v>
      </c>
      <c r="O1705" s="47" t="s">
        <v>21869</v>
      </c>
      <c r="P1705" s="46" t="s">
        <v>25768</v>
      </c>
      <c r="Q1705" s="2" t="str">
        <f t="shared" si="196"/>
        <v>&lt;a href="set04\he_december 8, 1914 - november 20, 1917\death\francis,_john_death_notice_october_2,_1917_p5_he.pdf"&gt;Francis, John&lt;/a&gt;</v>
      </c>
      <c r="T1705" s="39">
        <f t="shared" si="191"/>
        <v>1917</v>
      </c>
      <c r="U1705" s="2">
        <f t="shared" si="192"/>
        <v>10</v>
      </c>
      <c r="V1705" s="2">
        <f t="shared" si="193"/>
        <v>10</v>
      </c>
      <c r="W1705" s="2">
        <f t="shared" si="194"/>
        <v>2</v>
      </c>
      <c r="X1705" s="2">
        <f t="shared" si="195"/>
        <v>132</v>
      </c>
    </row>
    <row r="1706" spans="1:24" x14ac:dyDescent="0.25">
      <c r="A1706" s="2">
        <v>327</v>
      </c>
      <c r="B1706" s="4" t="s">
        <v>14396</v>
      </c>
      <c r="C1706" s="5"/>
      <c r="D1706" s="5" t="s">
        <v>64</v>
      </c>
      <c r="E1706" s="72" t="s">
        <v>25577</v>
      </c>
      <c r="F1706" s="71">
        <v>4</v>
      </c>
      <c r="G1706" s="52">
        <v>6499</v>
      </c>
      <c r="H1706" s="5" t="s">
        <v>13629</v>
      </c>
      <c r="I1706" s="5">
        <v>4</v>
      </c>
      <c r="J1706" s="72" t="s">
        <v>25577</v>
      </c>
      <c r="K1706" s="71">
        <v>4</v>
      </c>
      <c r="L1706" s="64"/>
      <c r="M1706" s="5">
        <v>21</v>
      </c>
      <c r="N1706" s="5">
        <v>1565</v>
      </c>
      <c r="O1706" s="47" t="s">
        <v>21826</v>
      </c>
      <c r="P1706" s="46" t="s">
        <v>25768</v>
      </c>
      <c r="Q1706" s="2" t="str">
        <f t="shared" si="196"/>
        <v>&lt;a href="set04\he_december 8, 1914 - november 20, 1917\death\aarestad,_evelyn_obituary_october_16,_1917_p4_he.pdf"&gt;Aarestad, Evelyn&lt;/a&gt;</v>
      </c>
      <c r="T1706" s="39">
        <f t="shared" si="191"/>
        <v>1917</v>
      </c>
      <c r="U1706" s="2">
        <f t="shared" si="192"/>
        <v>10</v>
      </c>
      <c r="V1706" s="2">
        <f t="shared" si="193"/>
        <v>10</v>
      </c>
      <c r="W1706" s="2">
        <f t="shared" si="194"/>
        <v>16</v>
      </c>
      <c r="X1706" s="2">
        <f t="shared" si="195"/>
        <v>135</v>
      </c>
    </row>
    <row r="1707" spans="1:24" x14ac:dyDescent="0.25">
      <c r="A1707" s="2">
        <v>703</v>
      </c>
      <c r="B1707" s="4" t="s">
        <v>14410</v>
      </c>
      <c r="C1707" s="5"/>
      <c r="D1707" s="5" t="s">
        <v>62</v>
      </c>
      <c r="E1707" s="72"/>
      <c r="F1707" s="71" t="s">
        <v>25592</v>
      </c>
      <c r="G1707" s="52">
        <v>6499</v>
      </c>
      <c r="H1707" s="5" t="s">
        <v>13629</v>
      </c>
      <c r="I1707" s="5">
        <v>5</v>
      </c>
      <c r="J1707" s="72" t="s">
        <v>25676</v>
      </c>
      <c r="K1707" s="71">
        <v>24</v>
      </c>
      <c r="L1707" s="64"/>
      <c r="M1707" s="5">
        <v>21</v>
      </c>
      <c r="N1707" s="5">
        <v>1630</v>
      </c>
      <c r="O1707" s="47" t="s">
        <v>21891</v>
      </c>
      <c r="P1707" s="46" t="s">
        <v>25768</v>
      </c>
      <c r="Q1707" s="2" t="str">
        <f t="shared" si="196"/>
        <v>&lt;a href="set04\he_december 8, 1914 - november 20, 1917\death\houghton,_willard_death_notice_2_october_16,_1917_p5_he.pdf"&gt;Houghton, Willard&lt;/a&gt;</v>
      </c>
      <c r="T1707" s="39">
        <f t="shared" si="191"/>
        <v>1917</v>
      </c>
      <c r="U1707" s="2">
        <f t="shared" si="192"/>
        <v>10</v>
      </c>
      <c r="V1707" s="2">
        <f t="shared" si="193"/>
        <v>10</v>
      </c>
      <c r="W1707" s="2">
        <f t="shared" si="194"/>
        <v>16</v>
      </c>
      <c r="X1707" s="2">
        <f t="shared" si="195"/>
        <v>143</v>
      </c>
    </row>
    <row r="1708" spans="1:24" x14ac:dyDescent="0.25">
      <c r="A1708" s="2">
        <v>704</v>
      </c>
      <c r="B1708" s="4" t="s">
        <v>14410</v>
      </c>
      <c r="C1708" s="5"/>
      <c r="D1708" s="5" t="s">
        <v>62</v>
      </c>
      <c r="E1708" s="72"/>
      <c r="F1708" s="71" t="s">
        <v>25592</v>
      </c>
      <c r="G1708" s="52">
        <v>6499</v>
      </c>
      <c r="H1708" s="5" t="s">
        <v>13629</v>
      </c>
      <c r="I1708" s="5">
        <v>5</v>
      </c>
      <c r="J1708" s="72" t="s">
        <v>25676</v>
      </c>
      <c r="K1708" s="71">
        <v>24</v>
      </c>
      <c r="L1708" s="64"/>
      <c r="M1708" s="5">
        <v>21</v>
      </c>
      <c r="N1708" s="5">
        <v>1631</v>
      </c>
      <c r="O1708" s="47" t="s">
        <v>21892</v>
      </c>
      <c r="P1708" s="46" t="s">
        <v>25768</v>
      </c>
      <c r="Q1708" s="2" t="str">
        <f t="shared" si="196"/>
        <v>&lt;a href="set04\he_december 8, 1914 - november 20, 1917\death\houghton,_willard_death_notice_october_16,_1917_p5_he.pdf"&gt;Houghton, Willard&lt;/a&gt;</v>
      </c>
      <c r="T1708" s="39">
        <f t="shared" si="191"/>
        <v>1917</v>
      </c>
      <c r="U1708" s="2">
        <f t="shared" si="192"/>
        <v>10</v>
      </c>
      <c r="V1708" s="2">
        <f t="shared" si="193"/>
        <v>10</v>
      </c>
      <c r="W1708" s="2">
        <f t="shared" si="194"/>
        <v>16</v>
      </c>
      <c r="X1708" s="2">
        <f t="shared" si="195"/>
        <v>141</v>
      </c>
    </row>
    <row r="1709" spans="1:24" x14ac:dyDescent="0.25">
      <c r="A1709" s="2">
        <v>1422</v>
      </c>
      <c r="B1709" s="4" t="s">
        <v>14411</v>
      </c>
      <c r="C1709" s="5"/>
      <c r="D1709" s="5" t="s">
        <v>62</v>
      </c>
      <c r="E1709" s="72"/>
      <c r="F1709" s="71">
        <v>66</v>
      </c>
      <c r="G1709" s="52">
        <v>6499</v>
      </c>
      <c r="H1709" s="5" t="s">
        <v>13629</v>
      </c>
      <c r="I1709" s="5">
        <v>5</v>
      </c>
      <c r="J1709" s="72" t="s">
        <v>25676</v>
      </c>
      <c r="K1709" s="71">
        <v>66</v>
      </c>
      <c r="L1709" s="64"/>
      <c r="M1709" s="5">
        <v>21</v>
      </c>
      <c r="N1709" s="5">
        <v>1632</v>
      </c>
      <c r="O1709" s="47" t="s">
        <v>21893</v>
      </c>
      <c r="P1709" s="46" t="s">
        <v>25768</v>
      </c>
      <c r="Q1709" s="2" t="str">
        <f t="shared" si="196"/>
        <v>&lt;a href="set04\he_december 8, 1914 - november 20, 1917\death\isackson,_mrs_sever_mother_of_death_notice_october_16,_1917_p5_he.pdf"&gt;Isackson, Mrs Sever Mother of&lt;/a&gt;</v>
      </c>
      <c r="T1709" s="39">
        <f t="shared" si="191"/>
        <v>1917</v>
      </c>
      <c r="U1709" s="2">
        <f t="shared" si="192"/>
        <v>10</v>
      </c>
      <c r="V1709" s="2">
        <f t="shared" si="193"/>
        <v>10</v>
      </c>
      <c r="W1709" s="2">
        <f t="shared" si="194"/>
        <v>16</v>
      </c>
      <c r="X1709" s="2">
        <f t="shared" si="195"/>
        <v>165</v>
      </c>
    </row>
    <row r="1710" spans="1:24" x14ac:dyDescent="0.25">
      <c r="A1710" s="2">
        <v>1058</v>
      </c>
      <c r="B1710" s="4" t="s">
        <v>14412</v>
      </c>
      <c r="C1710" s="5" t="s">
        <v>14413</v>
      </c>
      <c r="D1710" s="5" t="s">
        <v>64</v>
      </c>
      <c r="E1710" s="72" t="s">
        <v>24851</v>
      </c>
      <c r="F1710" s="71">
        <v>47</v>
      </c>
      <c r="G1710" s="52">
        <v>6506</v>
      </c>
      <c r="H1710" s="5" t="s">
        <v>13629</v>
      </c>
      <c r="I1710" s="5">
        <v>4</v>
      </c>
      <c r="J1710" s="72" t="s">
        <v>24851</v>
      </c>
      <c r="K1710" s="71">
        <v>47</v>
      </c>
      <c r="L1710" s="64"/>
      <c r="M1710" s="5">
        <v>21</v>
      </c>
      <c r="N1710" s="5">
        <v>1644</v>
      </c>
      <c r="O1710" s="47" t="s">
        <v>21906</v>
      </c>
      <c r="P1710" s="46" t="s">
        <v>25768</v>
      </c>
      <c r="Q1710" s="2" t="str">
        <f t="shared" si="196"/>
        <v>&lt;a href="set04\he_december 8, 1914 - november 20, 1917\death\judge,_mrs_a_b_(ellen_louise_allen)_obituary_october_23,_1917_p4_he.pdf"&gt;Judge, Mrs A B&lt;/a&gt;</v>
      </c>
      <c r="T1710" s="39">
        <f t="shared" si="191"/>
        <v>1917</v>
      </c>
      <c r="U1710" s="2">
        <f t="shared" si="192"/>
        <v>10</v>
      </c>
      <c r="V1710" s="2">
        <f t="shared" si="193"/>
        <v>10</v>
      </c>
      <c r="W1710" s="2">
        <f t="shared" si="194"/>
        <v>23</v>
      </c>
      <c r="X1710" s="2">
        <f t="shared" si="195"/>
        <v>152</v>
      </c>
    </row>
    <row r="1711" spans="1:24" x14ac:dyDescent="0.25">
      <c r="A1711" s="2">
        <v>998</v>
      </c>
      <c r="B1711" s="4" t="s">
        <v>14405</v>
      </c>
      <c r="C1711" s="5"/>
      <c r="D1711" s="5" t="s">
        <v>64</v>
      </c>
      <c r="E1711" s="72" t="s">
        <v>24851</v>
      </c>
      <c r="F1711" s="71">
        <v>43</v>
      </c>
      <c r="G1711" s="52">
        <v>6527</v>
      </c>
      <c r="H1711" s="5" t="s">
        <v>13629</v>
      </c>
      <c r="I1711" s="5">
        <v>4</v>
      </c>
      <c r="J1711" s="72" t="s">
        <v>24851</v>
      </c>
      <c r="K1711" s="71">
        <v>43</v>
      </c>
      <c r="L1711" s="64" t="s">
        <v>25586</v>
      </c>
      <c r="M1711" s="5">
        <v>21</v>
      </c>
      <c r="N1711" s="5">
        <v>1607</v>
      </c>
      <c r="O1711" s="47" t="s">
        <v>21868</v>
      </c>
      <c r="P1711" s="46" t="s">
        <v>25768</v>
      </c>
      <c r="Q1711" s="2" t="str">
        <f t="shared" si="196"/>
        <v>&lt;a href="set04\he_december 8, 1914 - november 20, 1917\death\fenton,_ed_obituary_november_13,_1917_p4_he.pdf"&gt;Fenton, Ed&lt;/a&gt;</v>
      </c>
      <c r="T1711" s="39">
        <f t="shared" si="191"/>
        <v>1917</v>
      </c>
      <c r="U1711" s="2">
        <f t="shared" si="192"/>
        <v>11</v>
      </c>
      <c r="V1711" s="2">
        <f t="shared" si="193"/>
        <v>11</v>
      </c>
      <c r="W1711" s="2">
        <f t="shared" si="194"/>
        <v>13</v>
      </c>
      <c r="X1711" s="2">
        <f t="shared" si="195"/>
        <v>124</v>
      </c>
    </row>
    <row r="1712" spans="1:24" x14ac:dyDescent="0.25">
      <c r="A1712" s="2">
        <v>262</v>
      </c>
      <c r="B1712" s="4" t="s">
        <v>14801</v>
      </c>
      <c r="C1712" s="5"/>
      <c r="D1712" s="5" t="s">
        <v>62</v>
      </c>
      <c r="E1712" s="72" t="s">
        <v>610</v>
      </c>
      <c r="F1712" s="71" t="s">
        <v>25610</v>
      </c>
      <c r="G1712" s="52">
        <v>6534</v>
      </c>
      <c r="H1712" s="5" t="s">
        <v>13629</v>
      </c>
      <c r="I1712" s="5">
        <v>5</v>
      </c>
      <c r="J1712" s="72" t="s">
        <v>610</v>
      </c>
      <c r="K1712" s="71">
        <v>2</v>
      </c>
      <c r="L1712" s="64"/>
      <c r="M1712" s="5">
        <v>22</v>
      </c>
      <c r="N1712" s="5">
        <v>1713</v>
      </c>
      <c r="O1712" s="47" t="s">
        <v>21974</v>
      </c>
      <c r="P1712" s="46" t="s">
        <v>25769</v>
      </c>
      <c r="Q1712" s="2" t="str">
        <f t="shared" si="196"/>
        <v>&lt;a href="set04\he_november 20, 1917 - august 10, 1920\death\anderson,_theo_daughter_of_death_notice_november_20,_1917_p5_he.pdf"&gt;Anderson, Theo Daughter of&lt;/a&gt;</v>
      </c>
      <c r="T1712" s="39">
        <f t="shared" si="191"/>
        <v>1917</v>
      </c>
      <c r="U1712" s="2">
        <f t="shared" si="192"/>
        <v>11</v>
      </c>
      <c r="V1712" s="2">
        <f t="shared" si="193"/>
        <v>11</v>
      </c>
      <c r="W1712" s="2">
        <f t="shared" si="194"/>
        <v>20</v>
      </c>
      <c r="X1712" s="2">
        <f t="shared" si="195"/>
        <v>159</v>
      </c>
    </row>
    <row r="1713" spans="1:24" x14ac:dyDescent="0.25">
      <c r="A1713" s="2">
        <v>2616</v>
      </c>
      <c r="B1713" s="4" t="s">
        <v>14802</v>
      </c>
      <c r="C1713" s="5"/>
      <c r="D1713" s="5" t="s">
        <v>62</v>
      </c>
      <c r="E1713" s="72"/>
      <c r="F1713" s="71"/>
      <c r="G1713" s="52">
        <v>6534</v>
      </c>
      <c r="H1713" s="5" t="s">
        <v>13629</v>
      </c>
      <c r="I1713" s="5">
        <v>5</v>
      </c>
      <c r="J1713" s="72" t="s">
        <v>25676</v>
      </c>
      <c r="K1713" s="71">
        <v>200</v>
      </c>
      <c r="L1713" s="64"/>
      <c r="M1713" s="5">
        <v>22</v>
      </c>
      <c r="N1713" s="5">
        <v>1785</v>
      </c>
      <c r="O1713" s="47" t="s">
        <v>22046</v>
      </c>
      <c r="P1713" s="46" t="s">
        <v>25769</v>
      </c>
      <c r="Q1713" s="2" t="str">
        <f t="shared" si="196"/>
        <v>&lt;a href="set04\he_november 20, 1917 - august 10, 1920\death\nickerson,_mrs_j_m_father_of_death_notice_november_20,_1917_p5_he.pdf"&gt;Nickerson, Mrs J M Father of&lt;/a&gt;</v>
      </c>
      <c r="T1713" s="39">
        <f t="shared" si="191"/>
        <v>1917</v>
      </c>
      <c r="U1713" s="2">
        <f t="shared" si="192"/>
        <v>11</v>
      </c>
      <c r="V1713" s="2">
        <f t="shared" si="193"/>
        <v>11</v>
      </c>
      <c r="W1713" s="2">
        <f t="shared" si="194"/>
        <v>20</v>
      </c>
      <c r="X1713" s="2">
        <f t="shared" si="195"/>
        <v>163</v>
      </c>
    </row>
    <row r="1714" spans="1:24" x14ac:dyDescent="0.25">
      <c r="A1714" s="2">
        <v>1388</v>
      </c>
      <c r="B1714" s="4" t="s">
        <v>14803</v>
      </c>
      <c r="C1714" s="5"/>
      <c r="D1714" s="5" t="s">
        <v>64</v>
      </c>
      <c r="E1714" s="72"/>
      <c r="F1714" s="71">
        <v>64</v>
      </c>
      <c r="G1714" s="52">
        <v>6548</v>
      </c>
      <c r="H1714" s="5" t="s">
        <v>13629</v>
      </c>
      <c r="I1714" s="5">
        <v>5</v>
      </c>
      <c r="J1714" s="72" t="s">
        <v>25676</v>
      </c>
      <c r="K1714" s="71">
        <v>64</v>
      </c>
      <c r="L1714" s="64"/>
      <c r="M1714" s="5">
        <v>22</v>
      </c>
      <c r="N1714" s="5">
        <v>1810</v>
      </c>
      <c r="O1714" s="47" t="s">
        <v>22071</v>
      </c>
      <c r="P1714" s="46" t="s">
        <v>25769</v>
      </c>
      <c r="Q1714" s="2" t="str">
        <f t="shared" si="196"/>
        <v>&lt;a href="set04\he_november 20, 1917 - august 10, 1920\death\shue,_albert_obituary_december_4,_1917_p5_he.pdf"&gt;Shue, Albert&lt;/a&gt;</v>
      </c>
      <c r="T1714" s="39">
        <f t="shared" ref="T1714:T1777" si="197">YEAR(G1714)</f>
        <v>1917</v>
      </c>
      <c r="U1714" s="2">
        <f t="shared" ref="U1714:U1777" si="198">MONTH(G1714)</f>
        <v>12</v>
      </c>
      <c r="V1714" s="2">
        <f t="shared" ref="V1714:V1777" si="199">U1714</f>
        <v>12</v>
      </c>
      <c r="W1714" s="2">
        <f t="shared" ref="W1714:W1777" si="200">DAY(G1714)</f>
        <v>4</v>
      </c>
      <c r="X1714" s="2">
        <f t="shared" si="195"/>
        <v>126</v>
      </c>
    </row>
    <row r="1715" spans="1:24" x14ac:dyDescent="0.25">
      <c r="A1715" s="2">
        <v>2954</v>
      </c>
      <c r="B1715" s="4" t="s">
        <v>14805</v>
      </c>
      <c r="C1715" s="5"/>
      <c r="D1715" s="5" t="s">
        <v>62</v>
      </c>
      <c r="E1715" s="72"/>
      <c r="F1715" s="71"/>
      <c r="G1715" s="52">
        <v>6562</v>
      </c>
      <c r="H1715" s="5" t="s">
        <v>13629</v>
      </c>
      <c r="I1715" s="5">
        <v>7</v>
      </c>
      <c r="J1715" s="72" t="s">
        <v>25676</v>
      </c>
      <c r="K1715" s="71">
        <v>200</v>
      </c>
      <c r="L1715" s="64"/>
      <c r="M1715" s="5">
        <v>22</v>
      </c>
      <c r="N1715" s="5">
        <v>1831</v>
      </c>
      <c r="O1715" s="47" t="s">
        <v>22092</v>
      </c>
      <c r="P1715" s="46" t="s">
        <v>25769</v>
      </c>
      <c r="Q1715" s="2" t="str">
        <f t="shared" si="196"/>
        <v>&lt;a href="set04\he_november 20, 1917 - august 10, 1920\death\thompson,_martin_mother_of_death_notice_december_18,_1917_p7_he.pdf"&gt;Thompson, Martin Mother of &lt;/a&gt;</v>
      </c>
      <c r="T1715" s="39">
        <f t="shared" si="197"/>
        <v>1917</v>
      </c>
      <c r="U1715" s="2">
        <f t="shared" si="198"/>
        <v>12</v>
      </c>
      <c r="V1715" s="2">
        <f t="shared" si="199"/>
        <v>12</v>
      </c>
      <c r="W1715" s="2">
        <f t="shared" si="200"/>
        <v>18</v>
      </c>
      <c r="X1715" s="2">
        <f t="shared" si="195"/>
        <v>160</v>
      </c>
    </row>
    <row r="1716" spans="1:24" x14ac:dyDescent="0.25">
      <c r="A1716" s="2">
        <v>1238</v>
      </c>
      <c r="B1716" s="4" t="s">
        <v>14806</v>
      </c>
      <c r="C1716" s="5"/>
      <c r="D1716" s="5" t="s">
        <v>64</v>
      </c>
      <c r="E1716" s="72" t="s">
        <v>25629</v>
      </c>
      <c r="F1716" s="71">
        <v>57</v>
      </c>
      <c r="G1716" s="52">
        <v>6569</v>
      </c>
      <c r="H1716" s="5" t="s">
        <v>13629</v>
      </c>
      <c r="I1716" s="5">
        <v>1</v>
      </c>
      <c r="J1716" s="72" t="s">
        <v>25629</v>
      </c>
      <c r="K1716" s="71">
        <v>57</v>
      </c>
      <c r="L1716" s="64" t="s">
        <v>24918</v>
      </c>
      <c r="M1716" s="5">
        <v>22</v>
      </c>
      <c r="N1716" s="5">
        <v>1840</v>
      </c>
      <c r="O1716" s="47" t="s">
        <v>22101</v>
      </c>
      <c r="P1716" s="46" t="s">
        <v>25769</v>
      </c>
      <c r="Q1716" s="2" t="str">
        <f t="shared" si="196"/>
        <v>&lt;a href="set04\he_november 20, 1917 - august 10, 1920\death\wam,_john_obituary_december_25,_1917_p1_he.pdf"&gt;Wam, John&lt;/a&gt;</v>
      </c>
      <c r="T1716" s="39">
        <f t="shared" si="197"/>
        <v>1917</v>
      </c>
      <c r="U1716" s="2">
        <f t="shared" si="198"/>
        <v>12</v>
      </c>
      <c r="V1716" s="2">
        <f t="shared" si="199"/>
        <v>12</v>
      </c>
      <c r="W1716" s="2">
        <f t="shared" si="200"/>
        <v>25</v>
      </c>
      <c r="X1716" s="2">
        <f t="shared" si="195"/>
        <v>121</v>
      </c>
    </row>
    <row r="1717" spans="1:24" x14ac:dyDescent="0.25">
      <c r="A1717" s="2">
        <v>1717</v>
      </c>
      <c r="B1717" s="4" t="s">
        <v>14804</v>
      </c>
      <c r="C1717" s="5"/>
      <c r="D1717" s="5" t="s">
        <v>64</v>
      </c>
      <c r="E1717" s="72"/>
      <c r="F1717" s="71">
        <v>83</v>
      </c>
      <c r="G1717" s="52">
        <v>6569</v>
      </c>
      <c r="H1717" s="5" t="s">
        <v>13629</v>
      </c>
      <c r="I1717" s="5">
        <v>5</v>
      </c>
      <c r="J1717" s="72" t="s">
        <v>25676</v>
      </c>
      <c r="K1717" s="71">
        <v>83</v>
      </c>
      <c r="L1717" s="64" t="s">
        <v>25204</v>
      </c>
      <c r="M1717" s="5">
        <v>22</v>
      </c>
      <c r="N1717" s="5">
        <v>1828</v>
      </c>
      <c r="O1717" s="47" t="s">
        <v>22089</v>
      </c>
      <c r="P1717" s="46" t="s">
        <v>25769</v>
      </c>
      <c r="Q1717" s="2" t="str">
        <f t="shared" si="196"/>
        <v>&lt;a href="set04\he_november 20, 1917 - august 10, 1920\death\thompson,_anna_obituary_december_25,_1917_p5_he.pdf"&gt;Thompson, Anna&lt;/a&gt;</v>
      </c>
      <c r="T1717" s="39">
        <f t="shared" si="197"/>
        <v>1917</v>
      </c>
      <c r="U1717" s="2">
        <f t="shared" si="198"/>
        <v>12</v>
      </c>
      <c r="V1717" s="2">
        <f t="shared" si="199"/>
        <v>12</v>
      </c>
      <c r="W1717" s="2">
        <f t="shared" si="200"/>
        <v>25</v>
      </c>
      <c r="X1717" s="2">
        <f t="shared" si="195"/>
        <v>131</v>
      </c>
    </row>
    <row r="1718" spans="1:24" x14ac:dyDescent="0.25">
      <c r="A1718" s="2">
        <v>1678</v>
      </c>
      <c r="B1718" s="4" t="s">
        <v>14914</v>
      </c>
      <c r="C1718" s="5"/>
      <c r="D1718" s="5" t="s">
        <v>64</v>
      </c>
      <c r="E1718" s="72" t="s">
        <v>24943</v>
      </c>
      <c r="F1718" s="71">
        <v>81</v>
      </c>
      <c r="G1718" s="52">
        <v>6597</v>
      </c>
      <c r="H1718" s="5" t="s">
        <v>13629</v>
      </c>
      <c r="I1718" s="5">
        <v>5</v>
      </c>
      <c r="J1718" s="72" t="s">
        <v>24943</v>
      </c>
      <c r="K1718" s="71">
        <v>81</v>
      </c>
      <c r="L1718" s="64"/>
      <c r="M1718" s="5">
        <v>22</v>
      </c>
      <c r="N1718" s="5">
        <v>1795</v>
      </c>
      <c r="O1718" s="47" t="s">
        <v>22056</v>
      </c>
      <c r="P1718" s="46" t="s">
        <v>25769</v>
      </c>
      <c r="Q1718" s="2" t="str">
        <f t="shared" si="196"/>
        <v>&lt;a href="set04\he_november 20, 1917 - august 10, 1920\death\pederson,_peter_r_obituary_january_22,_1918_p5_he.pdf"&gt;Pederson, Peter R&lt;/a&gt;</v>
      </c>
      <c r="T1718" s="39">
        <f t="shared" si="197"/>
        <v>1918</v>
      </c>
      <c r="U1718" s="2">
        <f t="shared" si="198"/>
        <v>1</v>
      </c>
      <c r="V1718" s="2">
        <f t="shared" si="199"/>
        <v>1</v>
      </c>
      <c r="W1718" s="2">
        <f t="shared" si="200"/>
        <v>22</v>
      </c>
      <c r="X1718" s="2">
        <f t="shared" si="195"/>
        <v>136</v>
      </c>
    </row>
    <row r="1719" spans="1:24" x14ac:dyDescent="0.25">
      <c r="A1719" s="2">
        <v>1617</v>
      </c>
      <c r="B1719" s="4" t="s">
        <v>354</v>
      </c>
      <c r="C1719" s="5"/>
      <c r="D1719" s="5" t="s">
        <v>64</v>
      </c>
      <c r="E1719" s="72">
        <v>0</v>
      </c>
      <c r="F1719" s="71">
        <v>78</v>
      </c>
      <c r="G1719" s="52">
        <v>6604</v>
      </c>
      <c r="H1719" s="5" t="s">
        <v>13629</v>
      </c>
      <c r="I1719" s="5">
        <v>5</v>
      </c>
      <c r="J1719" s="72" t="s">
        <v>25676</v>
      </c>
      <c r="K1719" s="71">
        <v>78</v>
      </c>
      <c r="L1719" s="64" t="s">
        <v>25166</v>
      </c>
      <c r="M1719" s="5">
        <v>22</v>
      </c>
      <c r="N1719" s="5">
        <v>1711</v>
      </c>
      <c r="O1719" s="47" t="s">
        <v>21972</v>
      </c>
      <c r="P1719" s="46" t="s">
        <v>25769</v>
      </c>
      <c r="Q1719" s="2" t="str">
        <f t="shared" si="196"/>
        <v>&lt;a href="set04\he_november 20, 1917 - august 10, 1920\death\anderson,_johannes_obituary_january_29,_1918_p5_he.pdf"&gt;Anderson, Johannes&lt;/a&gt;</v>
      </c>
      <c r="T1719" s="39">
        <f t="shared" si="197"/>
        <v>1918</v>
      </c>
      <c r="U1719" s="2">
        <f t="shared" si="198"/>
        <v>1</v>
      </c>
      <c r="V1719" s="2">
        <f t="shared" si="199"/>
        <v>1</v>
      </c>
      <c r="W1719" s="2">
        <f t="shared" si="200"/>
        <v>29</v>
      </c>
      <c r="X1719" s="2">
        <f t="shared" si="195"/>
        <v>138</v>
      </c>
    </row>
    <row r="1720" spans="1:24" x14ac:dyDescent="0.25">
      <c r="A1720" s="2">
        <v>1391</v>
      </c>
      <c r="B1720" s="4" t="s">
        <v>14933</v>
      </c>
      <c r="C1720" s="5"/>
      <c r="D1720" s="5" t="s">
        <v>62</v>
      </c>
      <c r="E1720" s="72" t="s">
        <v>24917</v>
      </c>
      <c r="F1720" s="71">
        <v>64</v>
      </c>
      <c r="G1720" s="52">
        <v>6618</v>
      </c>
      <c r="H1720" s="5" t="s">
        <v>13629</v>
      </c>
      <c r="I1720" s="5">
        <v>5</v>
      </c>
      <c r="J1720" s="72" t="s">
        <v>24917</v>
      </c>
      <c r="K1720" s="71">
        <v>64</v>
      </c>
      <c r="L1720" s="64" t="s">
        <v>25098</v>
      </c>
      <c r="M1720" s="5">
        <v>22</v>
      </c>
      <c r="N1720" s="5">
        <v>1824</v>
      </c>
      <c r="O1720" s="47" t="s">
        <v>22085</v>
      </c>
      <c r="P1720" s="46" t="s">
        <v>25769</v>
      </c>
      <c r="Q1720" s="2" t="str">
        <f t="shared" si="196"/>
        <v>&lt;a href="set04\he_november 20, 1917 - august 10, 1920\death\swenson,_nic_death_notice_february_12,_1918_p5_he.pdf"&gt;Swenson, Nic&lt;/a&gt;</v>
      </c>
      <c r="T1720" s="39">
        <f t="shared" si="197"/>
        <v>1918</v>
      </c>
      <c r="U1720" s="2">
        <f t="shared" si="198"/>
        <v>2</v>
      </c>
      <c r="V1720" s="2">
        <f t="shared" si="199"/>
        <v>2</v>
      </c>
      <c r="W1720" s="2">
        <f t="shared" si="200"/>
        <v>12</v>
      </c>
      <c r="X1720" s="2">
        <f t="shared" si="195"/>
        <v>131</v>
      </c>
    </row>
    <row r="1721" spans="1:24" x14ac:dyDescent="0.25">
      <c r="A1721" s="2">
        <v>1242</v>
      </c>
      <c r="B1721" s="4" t="s">
        <v>356</v>
      </c>
      <c r="C1721" s="5"/>
      <c r="D1721" s="5" t="s">
        <v>64</v>
      </c>
      <c r="E1721" s="72" t="s">
        <v>632</v>
      </c>
      <c r="F1721" s="71">
        <v>58</v>
      </c>
      <c r="G1721" s="52">
        <v>6625</v>
      </c>
      <c r="H1721" s="5" t="s">
        <v>13629</v>
      </c>
      <c r="I1721" s="5">
        <v>4</v>
      </c>
      <c r="J1721" s="72" t="s">
        <v>632</v>
      </c>
      <c r="K1721" s="71">
        <v>58</v>
      </c>
      <c r="L1721" s="64">
        <v>0</v>
      </c>
      <c r="M1721" s="5">
        <v>22</v>
      </c>
      <c r="N1721" s="5">
        <v>1721</v>
      </c>
      <c r="O1721" s="47" t="s">
        <v>21982</v>
      </c>
      <c r="P1721" s="46" t="s">
        <v>25769</v>
      </c>
      <c r="Q1721" s="2" t="str">
        <f t="shared" si="196"/>
        <v>&lt;a href="set04\he_november 20, 1917 - august 10, 1920\death\baldwin,_a_m_obituary_february_19,_1918_p4_he.pdf"&gt;Baldwin, A M&lt;/a&gt;</v>
      </c>
      <c r="T1721" s="39">
        <f t="shared" si="197"/>
        <v>1918</v>
      </c>
      <c r="U1721" s="2">
        <f t="shared" si="198"/>
        <v>2</v>
      </c>
      <c r="V1721" s="2">
        <f t="shared" si="199"/>
        <v>2</v>
      </c>
      <c r="W1721" s="2">
        <f t="shared" si="200"/>
        <v>19</v>
      </c>
      <c r="X1721" s="2">
        <f t="shared" si="195"/>
        <v>127</v>
      </c>
    </row>
    <row r="1722" spans="1:24" x14ac:dyDescent="0.25">
      <c r="A1722" s="2">
        <v>1390</v>
      </c>
      <c r="B1722" s="4" t="s">
        <v>14932</v>
      </c>
      <c r="C1722" s="5"/>
      <c r="D1722" s="5" t="s">
        <v>64</v>
      </c>
      <c r="E1722" s="72" t="s">
        <v>24917</v>
      </c>
      <c r="F1722" s="71">
        <v>64</v>
      </c>
      <c r="G1722" s="52">
        <v>6625</v>
      </c>
      <c r="H1722" s="5" t="s">
        <v>13629</v>
      </c>
      <c r="I1722" s="5">
        <v>5</v>
      </c>
      <c r="J1722" s="72" t="s">
        <v>24917</v>
      </c>
      <c r="K1722" s="71">
        <v>64</v>
      </c>
      <c r="L1722" s="64" t="s">
        <v>25098</v>
      </c>
      <c r="M1722" s="5">
        <v>22</v>
      </c>
      <c r="N1722" s="5">
        <v>1821</v>
      </c>
      <c r="O1722" s="47" t="s">
        <v>22082</v>
      </c>
      <c r="P1722" s="46" t="s">
        <v>25769</v>
      </c>
      <c r="Q1722" s="2" t="str">
        <f t="shared" si="196"/>
        <v>&lt;a href="set04\he_november 20, 1917 - august 10, 1920\death\swenson,_hon_nicolai_obituary_february_19,_1918_p5_he.pdf"&gt;Swenson, Hon Nicolai&lt;/a&gt;</v>
      </c>
      <c r="T1722" s="39">
        <f t="shared" si="197"/>
        <v>1918</v>
      </c>
      <c r="U1722" s="2">
        <f t="shared" si="198"/>
        <v>2</v>
      </c>
      <c r="V1722" s="2">
        <f t="shared" si="199"/>
        <v>2</v>
      </c>
      <c r="W1722" s="2">
        <f t="shared" si="200"/>
        <v>19</v>
      </c>
      <c r="X1722" s="2">
        <f t="shared" si="195"/>
        <v>143</v>
      </c>
    </row>
    <row r="1723" spans="1:24" x14ac:dyDescent="0.25">
      <c r="A1723" s="2">
        <v>1503</v>
      </c>
      <c r="B1723" s="4" t="s">
        <v>14879</v>
      </c>
      <c r="C1723" s="5"/>
      <c r="D1723" s="5" t="s">
        <v>62</v>
      </c>
      <c r="E1723" s="72" t="s">
        <v>24962</v>
      </c>
      <c r="F1723" s="71">
        <v>71</v>
      </c>
      <c r="G1723" s="52">
        <v>6632</v>
      </c>
      <c r="H1723" s="5" t="s">
        <v>13629</v>
      </c>
      <c r="I1723" s="5">
        <v>5</v>
      </c>
      <c r="J1723" s="72" t="s">
        <v>24962</v>
      </c>
      <c r="K1723" s="71">
        <v>71</v>
      </c>
      <c r="L1723" s="64" t="s">
        <v>25113</v>
      </c>
      <c r="M1723" s="5">
        <v>22</v>
      </c>
      <c r="N1723" s="5">
        <v>1714</v>
      </c>
      <c r="O1723" s="47" t="s">
        <v>21975</v>
      </c>
      <c r="P1723" s="46" t="s">
        <v>25769</v>
      </c>
      <c r="Q1723" s="2" t="str">
        <f t="shared" si="196"/>
        <v>&lt;a href="set04\he_november 20, 1917 - august 10, 1920\death\arestad,_endre_death_notice_february_26,_1918_p5_he.pdf"&gt;Arestad, Endre&lt;/a&gt;</v>
      </c>
      <c r="T1723" s="39">
        <f t="shared" si="197"/>
        <v>1918</v>
      </c>
      <c r="U1723" s="2">
        <f t="shared" si="198"/>
        <v>2</v>
      </c>
      <c r="V1723" s="2">
        <f t="shared" si="199"/>
        <v>2</v>
      </c>
      <c r="W1723" s="2">
        <f t="shared" si="200"/>
        <v>26</v>
      </c>
      <c r="X1723" s="2">
        <f t="shared" si="195"/>
        <v>135</v>
      </c>
    </row>
    <row r="1724" spans="1:24" x14ac:dyDescent="0.25">
      <c r="A1724" s="2">
        <v>1504</v>
      </c>
      <c r="B1724" s="4" t="s">
        <v>14879</v>
      </c>
      <c r="C1724" s="5"/>
      <c r="D1724" s="5" t="s">
        <v>64</v>
      </c>
      <c r="E1724" s="72" t="s">
        <v>24962</v>
      </c>
      <c r="F1724" s="71">
        <v>71</v>
      </c>
      <c r="G1724" s="52">
        <v>6639</v>
      </c>
      <c r="H1724" s="5" t="s">
        <v>13629</v>
      </c>
      <c r="I1724" s="5">
        <v>5</v>
      </c>
      <c r="J1724" s="72" t="s">
        <v>24962</v>
      </c>
      <c r="K1724" s="71">
        <v>71</v>
      </c>
      <c r="L1724" s="64" t="s">
        <v>25113</v>
      </c>
      <c r="M1724" s="5">
        <v>22</v>
      </c>
      <c r="N1724" s="5">
        <v>1715</v>
      </c>
      <c r="O1724" s="47" t="s">
        <v>21976</v>
      </c>
      <c r="P1724" s="46" t="s">
        <v>25769</v>
      </c>
      <c r="Q1724" s="2" t="str">
        <f t="shared" si="196"/>
        <v>&lt;a href="set04\he_november 20, 1917 - august 10, 1920\death\arestad,_endre_obituary_march_5,_1918_p5_he.pdf"&gt;Arestad, Endre&lt;/a&gt;</v>
      </c>
      <c r="T1724" s="39">
        <f t="shared" si="197"/>
        <v>1918</v>
      </c>
      <c r="U1724" s="2">
        <f t="shared" si="198"/>
        <v>3</v>
      </c>
      <c r="V1724" s="2">
        <f t="shared" si="199"/>
        <v>3</v>
      </c>
      <c r="W1724" s="2">
        <f t="shared" si="200"/>
        <v>5</v>
      </c>
      <c r="X1724" s="2">
        <f t="shared" si="195"/>
        <v>127</v>
      </c>
    </row>
    <row r="1725" spans="1:24" x14ac:dyDescent="0.25">
      <c r="A1725" s="2">
        <v>2067</v>
      </c>
      <c r="B1725" s="4" t="s">
        <v>14889</v>
      </c>
      <c r="C1725" s="5"/>
      <c r="D1725" s="5" t="s">
        <v>62</v>
      </c>
      <c r="E1725" s="72"/>
      <c r="F1725" s="71"/>
      <c r="G1725" s="52">
        <v>6639</v>
      </c>
      <c r="H1725" s="5" t="s">
        <v>13629</v>
      </c>
      <c r="I1725" s="5">
        <v>5</v>
      </c>
      <c r="J1725" s="72" t="s">
        <v>25676</v>
      </c>
      <c r="K1725" s="71">
        <v>200</v>
      </c>
      <c r="L1725" s="64"/>
      <c r="M1725" s="5">
        <v>22</v>
      </c>
      <c r="N1725" s="5">
        <v>1740</v>
      </c>
      <c r="O1725" s="47" t="s">
        <v>22001</v>
      </c>
      <c r="P1725" s="46" t="s">
        <v>25769</v>
      </c>
      <c r="Q1725" s="2" t="str">
        <f t="shared" si="196"/>
        <v>&lt;a href="set04\he_november 20, 1917 - august 10, 1920\death\dunnum,_c_o_mother_of_death_notice_march_5,_1918_p5_he.pdf"&gt;Dunnum, C O Mother of&lt;/a&gt;</v>
      </c>
      <c r="T1725" s="39">
        <f t="shared" si="197"/>
        <v>1918</v>
      </c>
      <c r="U1725" s="2">
        <f t="shared" si="198"/>
        <v>3</v>
      </c>
      <c r="V1725" s="2">
        <f t="shared" si="199"/>
        <v>3</v>
      </c>
      <c r="W1725" s="2">
        <f t="shared" si="200"/>
        <v>5</v>
      </c>
      <c r="X1725" s="2">
        <f t="shared" si="195"/>
        <v>145</v>
      </c>
    </row>
    <row r="1726" spans="1:24" x14ac:dyDescent="0.25">
      <c r="A1726" s="2">
        <v>349</v>
      </c>
      <c r="B1726" s="4" t="s">
        <v>14935</v>
      </c>
      <c r="C1726" s="5"/>
      <c r="D1726" s="5" t="s">
        <v>64</v>
      </c>
      <c r="E1726" s="72" t="s">
        <v>25519</v>
      </c>
      <c r="F1726" s="71">
        <v>4</v>
      </c>
      <c r="G1726" s="52">
        <v>6653</v>
      </c>
      <c r="H1726" s="5" t="s">
        <v>13629</v>
      </c>
      <c r="I1726" s="5">
        <v>5</v>
      </c>
      <c r="J1726" s="72" t="s">
        <v>25519</v>
      </c>
      <c r="K1726" s="71">
        <v>4</v>
      </c>
      <c r="L1726" s="64"/>
      <c r="M1726" s="5">
        <v>22</v>
      </c>
      <c r="N1726" s="5">
        <v>1832</v>
      </c>
      <c r="O1726" s="47" t="s">
        <v>22093</v>
      </c>
      <c r="P1726" s="46" t="s">
        <v>25769</v>
      </c>
      <c r="Q1726" s="2" t="str">
        <f t="shared" si="196"/>
        <v>&lt;a href="set04\he_november 20, 1917 - august 10, 1920\death\thomsen,_harvey_so_c_m_obituary_march_19,_1918_p5_he.pdf"&gt;Thomsen, Harvey so C M&lt;/a&gt;</v>
      </c>
      <c r="T1726" s="39">
        <f t="shared" si="197"/>
        <v>1918</v>
      </c>
      <c r="U1726" s="2">
        <f t="shared" si="198"/>
        <v>3</v>
      </c>
      <c r="V1726" s="2">
        <f t="shared" si="199"/>
        <v>3</v>
      </c>
      <c r="W1726" s="2">
        <f t="shared" si="200"/>
        <v>19</v>
      </c>
      <c r="X1726" s="2">
        <f t="shared" si="195"/>
        <v>144</v>
      </c>
    </row>
    <row r="1727" spans="1:24" x14ac:dyDescent="0.25">
      <c r="A1727" s="2">
        <v>1520</v>
      </c>
      <c r="B1727" s="4" t="s">
        <v>14297</v>
      </c>
      <c r="C1727" s="5" t="s">
        <v>14908</v>
      </c>
      <c r="D1727" s="5" t="s">
        <v>64</v>
      </c>
      <c r="E1727" s="72" t="s">
        <v>24943</v>
      </c>
      <c r="F1727" s="71">
        <v>72</v>
      </c>
      <c r="G1727" s="52">
        <v>6660</v>
      </c>
      <c r="H1727" s="5" t="s">
        <v>13629</v>
      </c>
      <c r="I1727" s="5">
        <v>4</v>
      </c>
      <c r="J1727" s="72" t="s">
        <v>24943</v>
      </c>
      <c r="K1727" s="71">
        <v>72</v>
      </c>
      <c r="L1727" s="64" t="s">
        <v>25167</v>
      </c>
      <c r="M1727" s="5">
        <v>22</v>
      </c>
      <c r="N1727" s="5">
        <v>1782</v>
      </c>
      <c r="O1727" s="47" t="s">
        <v>22043</v>
      </c>
      <c r="P1727" s="46" t="s">
        <v>25769</v>
      </c>
      <c r="Q1727" s="2" t="str">
        <f t="shared" si="196"/>
        <v>&lt;a href="set04\he_november 20, 1917 - august 10, 1920\death\nelson,_mrs_charles_(isabelle_stee)_obituary_march_26,_1918_p4_he.pdf"&gt;Nelson, Mrs Charles&lt;/a&gt;</v>
      </c>
      <c r="T1727" s="39">
        <f t="shared" si="197"/>
        <v>1918</v>
      </c>
      <c r="U1727" s="2">
        <f t="shared" si="198"/>
        <v>3</v>
      </c>
      <c r="V1727" s="2">
        <f t="shared" si="199"/>
        <v>3</v>
      </c>
      <c r="W1727" s="2">
        <f t="shared" si="200"/>
        <v>26</v>
      </c>
      <c r="X1727" s="2">
        <f t="shared" si="195"/>
        <v>154</v>
      </c>
    </row>
    <row r="1728" spans="1:24" x14ac:dyDescent="0.25">
      <c r="A1728" s="2">
        <v>1735</v>
      </c>
      <c r="B1728" s="4" t="s">
        <v>14883</v>
      </c>
      <c r="C1728" s="5"/>
      <c r="D1728" s="5" t="s">
        <v>64</v>
      </c>
      <c r="E1728" s="72"/>
      <c r="F1728" s="71">
        <v>85</v>
      </c>
      <c r="G1728" s="52">
        <v>6660</v>
      </c>
      <c r="H1728" s="5" t="s">
        <v>13629</v>
      </c>
      <c r="I1728" s="5">
        <v>5</v>
      </c>
      <c r="J1728" s="72" t="s">
        <v>25676</v>
      </c>
      <c r="K1728" s="71">
        <v>85</v>
      </c>
      <c r="L1728" s="64"/>
      <c r="M1728" s="5">
        <v>22</v>
      </c>
      <c r="N1728" s="5">
        <v>1728</v>
      </c>
      <c r="O1728" s="47" t="s">
        <v>21989</v>
      </c>
      <c r="P1728" s="46" t="s">
        <v>25769</v>
      </c>
      <c r="Q1728" s="2" t="str">
        <f t="shared" si="196"/>
        <v>&lt;a href="set04\he_november 20, 1917 - august 10, 1920\death\brekke,_john_obituary_march_26,_1918_p5_he.pdf"&gt;Brekke, John&lt;/a&gt;</v>
      </c>
      <c r="T1728" s="39">
        <f t="shared" si="197"/>
        <v>1918</v>
      </c>
      <c r="U1728" s="2">
        <f t="shared" si="198"/>
        <v>3</v>
      </c>
      <c r="V1728" s="2">
        <f t="shared" si="199"/>
        <v>3</v>
      </c>
      <c r="W1728" s="2">
        <f t="shared" si="200"/>
        <v>26</v>
      </c>
      <c r="X1728" s="2">
        <f t="shared" si="195"/>
        <v>124</v>
      </c>
    </row>
    <row r="1729" spans="1:24" x14ac:dyDescent="0.25">
      <c r="A1729" s="2">
        <v>2903</v>
      </c>
      <c r="B1729" s="4" t="s">
        <v>14928</v>
      </c>
      <c r="C1729" s="5"/>
      <c r="D1729" s="5" t="s">
        <v>72</v>
      </c>
      <c r="E1729" s="72"/>
      <c r="F1729" s="71"/>
      <c r="G1729" s="52">
        <v>6660</v>
      </c>
      <c r="H1729" s="5" t="s">
        <v>13629</v>
      </c>
      <c r="I1729" s="5">
        <v>5</v>
      </c>
      <c r="J1729" s="72" t="s">
        <v>25676</v>
      </c>
      <c r="K1729" s="71">
        <v>200</v>
      </c>
      <c r="L1729" s="64"/>
      <c r="M1729" s="5">
        <v>22</v>
      </c>
      <c r="N1729" s="5">
        <v>1815</v>
      </c>
      <c r="O1729" s="47" t="s">
        <v>22076</v>
      </c>
      <c r="P1729" s="46" t="s">
        <v>25769</v>
      </c>
      <c r="Q1729" s="2" t="str">
        <f t="shared" si="196"/>
        <v>&lt;a href="set04\he_november 20, 1917 - august 10, 1920\death\stai,_lena_amalia_funeral_report_march_26,_1918_p5_he.pdf"&gt;Stai, Lena Amalia&lt;/a&gt;</v>
      </c>
      <c r="T1729" s="39">
        <f t="shared" si="197"/>
        <v>1918</v>
      </c>
      <c r="U1729" s="2">
        <f t="shared" si="198"/>
        <v>3</v>
      </c>
      <c r="V1729" s="2">
        <f t="shared" si="199"/>
        <v>3</v>
      </c>
      <c r="W1729" s="2">
        <f t="shared" si="200"/>
        <v>26</v>
      </c>
      <c r="X1729" s="2">
        <f t="shared" si="195"/>
        <v>140</v>
      </c>
    </row>
    <row r="1730" spans="1:24" x14ac:dyDescent="0.25">
      <c r="A1730" s="2">
        <v>2747</v>
      </c>
      <c r="B1730" s="4" t="s">
        <v>14919</v>
      </c>
      <c r="C1730" s="5"/>
      <c r="D1730" s="5" t="s">
        <v>62</v>
      </c>
      <c r="E1730" s="72"/>
      <c r="F1730" s="71"/>
      <c r="G1730" s="52">
        <v>6688</v>
      </c>
      <c r="H1730" s="5" t="s">
        <v>13629</v>
      </c>
      <c r="I1730" s="5">
        <v>5</v>
      </c>
      <c r="J1730" s="72" t="s">
        <v>25676</v>
      </c>
      <c r="K1730" s="71">
        <v>200</v>
      </c>
      <c r="L1730" s="64"/>
      <c r="M1730" s="5">
        <v>22</v>
      </c>
      <c r="N1730" s="5">
        <v>1801</v>
      </c>
      <c r="O1730" s="47" t="s">
        <v>22062</v>
      </c>
      <c r="P1730" s="46" t="s">
        <v>25769</v>
      </c>
      <c r="Q1730" s="2" t="str">
        <f t="shared" si="196"/>
        <v>&lt;a href="set04\he_november 20, 1917 - august 10, 1920\death\reite,_knute_death_notice_april_23,_1918_p5_he.pdf"&gt;Reite, Knute&lt;/a&gt;</v>
      </c>
      <c r="T1730" s="39">
        <f t="shared" si="197"/>
        <v>1918</v>
      </c>
      <c r="U1730" s="2">
        <f t="shared" si="198"/>
        <v>4</v>
      </c>
      <c r="V1730" s="2">
        <f t="shared" si="199"/>
        <v>4</v>
      </c>
      <c r="W1730" s="2">
        <f t="shared" si="200"/>
        <v>23</v>
      </c>
      <c r="X1730" s="2">
        <f t="shared" ref="X1730:X1793" si="201">LEN(Q1730)</f>
        <v>128</v>
      </c>
    </row>
    <row r="1731" spans="1:24" x14ac:dyDescent="0.25">
      <c r="A1731" s="2">
        <v>1719</v>
      </c>
      <c r="B1731" s="4" t="s">
        <v>14939</v>
      </c>
      <c r="C1731" s="5"/>
      <c r="D1731" s="5" t="s">
        <v>64</v>
      </c>
      <c r="E1731" s="72"/>
      <c r="F1731" s="71">
        <v>83</v>
      </c>
      <c r="G1731" s="52">
        <v>6695</v>
      </c>
      <c r="H1731" s="5" t="s">
        <v>13629</v>
      </c>
      <c r="I1731" s="5">
        <v>1</v>
      </c>
      <c r="J1731" s="72" t="s">
        <v>25676</v>
      </c>
      <c r="K1731" s="71">
        <v>83</v>
      </c>
      <c r="L1731" s="64" t="s">
        <v>25595</v>
      </c>
      <c r="M1731" s="5">
        <v>22</v>
      </c>
      <c r="N1731" s="5">
        <v>1841</v>
      </c>
      <c r="O1731" s="47" t="s">
        <v>22102</v>
      </c>
      <c r="P1731" s="46" t="s">
        <v>25769</v>
      </c>
      <c r="Q1731" s="2" t="str">
        <f t="shared" si="196"/>
        <v>&lt;a href="set04\he_november 20, 1917 - august 10, 1920\death\westley,_ole_h_obituary_april_30,_1918_p1_he.pdf"&gt;Westley, Ole H&lt;/a&gt;</v>
      </c>
      <c r="T1731" s="39">
        <f t="shared" si="197"/>
        <v>1918</v>
      </c>
      <c r="U1731" s="2">
        <f t="shared" si="198"/>
        <v>4</v>
      </c>
      <c r="V1731" s="2">
        <f t="shared" si="199"/>
        <v>4</v>
      </c>
      <c r="W1731" s="2">
        <f t="shared" si="200"/>
        <v>30</v>
      </c>
      <c r="X1731" s="2">
        <f t="shared" si="201"/>
        <v>128</v>
      </c>
    </row>
    <row r="1732" spans="1:24" x14ac:dyDescent="0.25">
      <c r="A1732" s="2">
        <v>695</v>
      </c>
      <c r="B1732" s="4" t="s">
        <v>14930</v>
      </c>
      <c r="C1732" s="5"/>
      <c r="D1732" s="5" t="s">
        <v>64</v>
      </c>
      <c r="E1732" s="72" t="s">
        <v>24886</v>
      </c>
      <c r="F1732" s="71">
        <v>23</v>
      </c>
      <c r="G1732" s="52">
        <v>6702</v>
      </c>
      <c r="H1732" s="5" t="s">
        <v>13629</v>
      </c>
      <c r="I1732" s="5">
        <v>1</v>
      </c>
      <c r="J1732" s="72" t="s">
        <v>24886</v>
      </c>
      <c r="K1732" s="71">
        <v>23</v>
      </c>
      <c r="L1732" s="64"/>
      <c r="M1732" s="5">
        <v>22</v>
      </c>
      <c r="N1732" s="5">
        <v>1817</v>
      </c>
      <c r="O1732" s="47" t="s">
        <v>22078</v>
      </c>
      <c r="P1732" s="46" t="s">
        <v>25769</v>
      </c>
      <c r="Q1732" s="2" t="str">
        <f t="shared" ref="Q1732:Q1795" si="202">"&lt;a href="&amp;""""&amp;P1732&amp;"\"&amp;O1732&amp;"""&gt;"&amp;B1732&amp;"&lt;/a&gt;"</f>
        <v>&lt;a href="set04\he_november 20, 1917 - august 10, 1920\death\stai,_olga_elisa_obituary_may_7,_1918_p1_he.pdf"&gt;Stai, Olga Elisa&lt;/a&gt;</v>
      </c>
      <c r="T1732" s="39">
        <f t="shared" si="197"/>
        <v>1918</v>
      </c>
      <c r="U1732" s="2">
        <f t="shared" si="198"/>
        <v>5</v>
      </c>
      <c r="V1732" s="2">
        <f t="shared" si="199"/>
        <v>5</v>
      </c>
      <c r="W1732" s="2">
        <f t="shared" si="200"/>
        <v>7</v>
      </c>
      <c r="X1732" s="2">
        <f t="shared" si="201"/>
        <v>129</v>
      </c>
    </row>
    <row r="1733" spans="1:24" x14ac:dyDescent="0.25">
      <c r="A1733" s="2">
        <v>269</v>
      </c>
      <c r="B1733" s="4" t="s">
        <v>14893</v>
      </c>
      <c r="C1733" s="5"/>
      <c r="D1733" s="5" t="s">
        <v>64</v>
      </c>
      <c r="E1733" s="72"/>
      <c r="F1733" s="71" t="s">
        <v>25610</v>
      </c>
      <c r="G1733" s="52">
        <v>6716</v>
      </c>
      <c r="H1733" s="5" t="s">
        <v>13629</v>
      </c>
      <c r="I1733" s="5">
        <v>5</v>
      </c>
      <c r="J1733" s="72" t="s">
        <v>25676</v>
      </c>
      <c r="K1733" s="71">
        <v>2</v>
      </c>
      <c r="L1733" s="64"/>
      <c r="M1733" s="5">
        <v>22</v>
      </c>
      <c r="N1733" s="5">
        <v>1745</v>
      </c>
      <c r="O1733" s="47" t="s">
        <v>22006</v>
      </c>
      <c r="P1733" s="46" t="s">
        <v>25769</v>
      </c>
      <c r="Q1733" s="2" t="str">
        <f t="shared" si="202"/>
        <v>&lt;a href="set04\he_november 20, 1917 - august 10, 1920\death\francis,_child_of_john_obituary_may_21,_1918_p5_he.pdf"&gt;Francis, Child of John&lt;/a&gt;</v>
      </c>
      <c r="T1733" s="39">
        <f t="shared" si="197"/>
        <v>1918</v>
      </c>
      <c r="U1733" s="2">
        <f t="shared" si="198"/>
        <v>5</v>
      </c>
      <c r="V1733" s="2">
        <f t="shared" si="199"/>
        <v>5</v>
      </c>
      <c r="W1733" s="2">
        <f t="shared" si="200"/>
        <v>21</v>
      </c>
      <c r="X1733" s="2">
        <f t="shared" si="201"/>
        <v>142</v>
      </c>
    </row>
    <row r="1734" spans="1:24" x14ac:dyDescent="0.25">
      <c r="A1734" s="2">
        <v>1761</v>
      </c>
      <c r="B1734" s="4" t="s">
        <v>14900</v>
      </c>
      <c r="C1734" s="5"/>
      <c r="D1734" s="5" t="s">
        <v>64</v>
      </c>
      <c r="E1734" s="72"/>
      <c r="F1734" s="71">
        <v>87</v>
      </c>
      <c r="G1734" s="52">
        <v>6723</v>
      </c>
      <c r="H1734" s="5" t="s">
        <v>13629</v>
      </c>
      <c r="I1734" s="5">
        <v>5</v>
      </c>
      <c r="J1734" s="72" t="s">
        <v>25676</v>
      </c>
      <c r="K1734" s="71">
        <v>87</v>
      </c>
      <c r="L1734" s="64" t="s">
        <v>25166</v>
      </c>
      <c r="M1734" s="5">
        <v>22</v>
      </c>
      <c r="N1734" s="5">
        <v>1767</v>
      </c>
      <c r="O1734" s="47" t="s">
        <v>22028</v>
      </c>
      <c r="P1734" s="46" t="s">
        <v>25769</v>
      </c>
      <c r="Q1734" s="2" t="str">
        <f t="shared" si="202"/>
        <v>&lt;a href="set04\he_november 20, 1917 - august 10, 1920\death\kittelson,_bergit_obituary_may_28,_1918_p5_he.pdf"&gt;Kittelson, Bergit&lt;/a&gt;</v>
      </c>
      <c r="T1734" s="39">
        <f t="shared" si="197"/>
        <v>1918</v>
      </c>
      <c r="U1734" s="2">
        <f t="shared" si="198"/>
        <v>5</v>
      </c>
      <c r="V1734" s="2">
        <f t="shared" si="199"/>
        <v>5</v>
      </c>
      <c r="W1734" s="2">
        <f t="shared" si="200"/>
        <v>28</v>
      </c>
      <c r="X1734" s="2">
        <f t="shared" si="201"/>
        <v>132</v>
      </c>
    </row>
    <row r="1735" spans="1:24" x14ac:dyDescent="0.25">
      <c r="A1735" s="2">
        <v>1991</v>
      </c>
      <c r="B1735" s="4" t="s">
        <v>14885</v>
      </c>
      <c r="C1735" s="5"/>
      <c r="D1735" s="5" t="s">
        <v>62</v>
      </c>
      <c r="E1735" s="72" t="s">
        <v>632</v>
      </c>
      <c r="F1735" s="71"/>
      <c r="G1735" s="52">
        <v>6723</v>
      </c>
      <c r="H1735" s="5" t="s">
        <v>13629</v>
      </c>
      <c r="I1735" s="5">
        <v>5</v>
      </c>
      <c r="J1735" s="72" t="s">
        <v>632</v>
      </c>
      <c r="K1735" s="71">
        <v>200</v>
      </c>
      <c r="L1735" s="64"/>
      <c r="M1735" s="5">
        <v>22</v>
      </c>
      <c r="N1735" s="5">
        <v>1732</v>
      </c>
      <c r="O1735" s="47" t="s">
        <v>21993</v>
      </c>
      <c r="P1735" s="46" t="s">
        <v>25769</v>
      </c>
      <c r="Q1735" s="2" t="str">
        <f t="shared" si="202"/>
        <v>&lt;a href="set04\he_november 20, 1917 - august 10, 1920\death\clark,_mrs_s_p_death_notice_may_28,_1918_p5_he.pdf"&gt;Clark, Mrs S P&lt;/a&gt;</v>
      </c>
      <c r="T1735" s="39">
        <f t="shared" si="197"/>
        <v>1918</v>
      </c>
      <c r="U1735" s="2">
        <f t="shared" si="198"/>
        <v>5</v>
      </c>
      <c r="V1735" s="2">
        <f t="shared" si="199"/>
        <v>5</v>
      </c>
      <c r="W1735" s="2">
        <f t="shared" si="200"/>
        <v>28</v>
      </c>
      <c r="X1735" s="2">
        <f t="shared" si="201"/>
        <v>130</v>
      </c>
    </row>
    <row r="1736" spans="1:24" x14ac:dyDescent="0.25">
      <c r="A1736" s="2">
        <v>1992</v>
      </c>
      <c r="B1736" s="4" t="s">
        <v>14885</v>
      </c>
      <c r="C1736" s="5"/>
      <c r="D1736" s="5" t="s">
        <v>64</v>
      </c>
      <c r="E1736" s="72" t="s">
        <v>632</v>
      </c>
      <c r="F1736" s="71"/>
      <c r="G1736" s="52">
        <v>6730</v>
      </c>
      <c r="H1736" s="5" t="s">
        <v>13629</v>
      </c>
      <c r="I1736" s="5">
        <v>8</v>
      </c>
      <c r="J1736" s="72" t="s">
        <v>632</v>
      </c>
      <c r="K1736" s="71">
        <v>200</v>
      </c>
      <c r="L1736" s="64"/>
      <c r="M1736" s="5">
        <v>22</v>
      </c>
      <c r="N1736" s="5">
        <v>1733</v>
      </c>
      <c r="O1736" s="47" t="s">
        <v>21994</v>
      </c>
      <c r="P1736" s="46" t="s">
        <v>25769</v>
      </c>
      <c r="Q1736" s="2" t="str">
        <f t="shared" si="202"/>
        <v>&lt;a href="set04\he_november 20, 1917 - august 10, 1920\death\clark,_mrs_s_p_obituary_june_4,_1918_p8_he.pdf"&gt;Clark, Mrs S P&lt;/a&gt;</v>
      </c>
      <c r="T1736" s="39">
        <f t="shared" si="197"/>
        <v>1918</v>
      </c>
      <c r="U1736" s="2">
        <f t="shared" si="198"/>
        <v>6</v>
      </c>
      <c r="V1736" s="2">
        <f t="shared" si="199"/>
        <v>6</v>
      </c>
      <c r="W1736" s="2">
        <f t="shared" si="200"/>
        <v>4</v>
      </c>
      <c r="X1736" s="2">
        <f t="shared" si="201"/>
        <v>126</v>
      </c>
    </row>
    <row r="1737" spans="1:24" x14ac:dyDescent="0.25">
      <c r="A1737" s="2">
        <v>496</v>
      </c>
      <c r="B1737" s="4" t="s">
        <v>14904</v>
      </c>
      <c r="C1737" s="5"/>
      <c r="D1737" s="5" t="s">
        <v>64</v>
      </c>
      <c r="E1737" s="72" t="s">
        <v>24917</v>
      </c>
      <c r="F1737" s="71">
        <v>14</v>
      </c>
      <c r="G1737" s="52">
        <v>6737</v>
      </c>
      <c r="H1737" s="5" t="s">
        <v>13629</v>
      </c>
      <c r="I1737" s="5">
        <v>5</v>
      </c>
      <c r="J1737" s="72" t="s">
        <v>24917</v>
      </c>
      <c r="K1737" s="71">
        <v>14</v>
      </c>
      <c r="L1737" s="64"/>
      <c r="M1737" s="5">
        <v>22</v>
      </c>
      <c r="N1737" s="5">
        <v>1777</v>
      </c>
      <c r="O1737" s="47" t="s">
        <v>22038</v>
      </c>
      <c r="P1737" s="46" t="s">
        <v>25769</v>
      </c>
      <c r="Q1737" s="2" t="str">
        <f t="shared" si="202"/>
        <v>&lt;a href="set04\he_november 20, 1917 - august 10, 1920\death\michaelson,_agnes_obituary_june_11,_1918_p5_he.pdf"&gt;Michaelson, Agnes&lt;/a&gt;</v>
      </c>
      <c r="T1737" s="39">
        <f t="shared" si="197"/>
        <v>1918</v>
      </c>
      <c r="U1737" s="2">
        <f t="shared" si="198"/>
        <v>6</v>
      </c>
      <c r="V1737" s="2">
        <f t="shared" si="199"/>
        <v>6</v>
      </c>
      <c r="W1737" s="2">
        <f t="shared" si="200"/>
        <v>11</v>
      </c>
      <c r="X1737" s="2">
        <f t="shared" si="201"/>
        <v>133</v>
      </c>
    </row>
    <row r="1738" spans="1:24" x14ac:dyDescent="0.25">
      <c r="A1738" s="2">
        <v>462</v>
      </c>
      <c r="B1738" s="4" t="s">
        <v>14931</v>
      </c>
      <c r="C1738" s="5"/>
      <c r="D1738" s="5" t="s">
        <v>64</v>
      </c>
      <c r="E1738" s="72" t="s">
        <v>24910</v>
      </c>
      <c r="F1738" s="71">
        <v>12</v>
      </c>
      <c r="G1738" s="52">
        <v>6744</v>
      </c>
      <c r="H1738" s="5" t="s">
        <v>13629</v>
      </c>
      <c r="I1738" s="5">
        <v>5</v>
      </c>
      <c r="J1738" s="72" t="s">
        <v>24910</v>
      </c>
      <c r="K1738" s="71">
        <v>12</v>
      </c>
      <c r="L1738" s="64"/>
      <c r="M1738" s="5">
        <v>22</v>
      </c>
      <c r="N1738" s="5">
        <v>1820</v>
      </c>
      <c r="O1738" s="47" t="s">
        <v>22081</v>
      </c>
      <c r="P1738" s="46" t="s">
        <v>25769</v>
      </c>
      <c r="Q1738" s="2" t="str">
        <f t="shared" si="202"/>
        <v>&lt;a href="set04\he_november 20, 1917 - august 10, 1920\death\swenson,_alvin_johan_so_nicolai_obituary_june_18,_1918_p5_he.pdf"&gt;Swenson, Alvin Johan so Nicolai&lt;/a&gt;</v>
      </c>
      <c r="T1738" s="39">
        <f t="shared" si="197"/>
        <v>1918</v>
      </c>
      <c r="U1738" s="2">
        <f t="shared" si="198"/>
        <v>6</v>
      </c>
      <c r="V1738" s="2">
        <f t="shared" si="199"/>
        <v>6</v>
      </c>
      <c r="W1738" s="2">
        <f t="shared" si="200"/>
        <v>18</v>
      </c>
      <c r="X1738" s="2">
        <f t="shared" si="201"/>
        <v>161</v>
      </c>
    </row>
    <row r="1739" spans="1:24" x14ac:dyDescent="0.25">
      <c r="A1739" s="2">
        <v>2827</v>
      </c>
      <c r="B1739" s="4" t="s">
        <v>14924</v>
      </c>
      <c r="C1739" s="5" t="s">
        <v>14923</v>
      </c>
      <c r="D1739" s="5" t="s">
        <v>62</v>
      </c>
      <c r="E1739" s="72" t="s">
        <v>24917</v>
      </c>
      <c r="F1739" s="71"/>
      <c r="G1739" s="52">
        <v>6744</v>
      </c>
      <c r="H1739" s="5" t="s">
        <v>13629</v>
      </c>
      <c r="I1739" s="5">
        <v>5</v>
      </c>
      <c r="J1739" s="72" t="s">
        <v>24917</v>
      </c>
      <c r="K1739" s="71">
        <v>200</v>
      </c>
      <c r="L1739" s="64" t="s">
        <v>25623</v>
      </c>
      <c r="M1739" s="5">
        <v>22</v>
      </c>
      <c r="N1739" s="5">
        <v>1807</v>
      </c>
      <c r="O1739" s="47" t="s">
        <v>22068</v>
      </c>
      <c r="P1739" s="46" t="s">
        <v>25769</v>
      </c>
      <c r="Q1739" s="2" t="str">
        <f t="shared" si="202"/>
        <v>&lt;a href="set04\he_november 20, 1917 - august 10, 1920\death\sebby,_mrs_henry_(synneva_olson)_death_notice_(poor_copy)_june_18,_1918_p5_he.pdf"&gt;Sebby, Mrs Henry&lt;/a&gt;</v>
      </c>
      <c r="T1739" s="39">
        <f t="shared" si="197"/>
        <v>1918</v>
      </c>
      <c r="U1739" s="2">
        <f t="shared" si="198"/>
        <v>6</v>
      </c>
      <c r="V1739" s="2">
        <f t="shared" si="199"/>
        <v>6</v>
      </c>
      <c r="W1739" s="2">
        <f t="shared" si="200"/>
        <v>18</v>
      </c>
      <c r="X1739" s="2">
        <f t="shared" si="201"/>
        <v>163</v>
      </c>
    </row>
    <row r="1740" spans="1:24" x14ac:dyDescent="0.25">
      <c r="A1740" s="2">
        <v>473</v>
      </c>
      <c r="B1740" s="4" t="s">
        <v>14897</v>
      </c>
      <c r="C1740" s="5"/>
      <c r="D1740" s="5" t="s">
        <v>64</v>
      </c>
      <c r="E1740" s="72" t="s">
        <v>25109</v>
      </c>
      <c r="F1740" s="71">
        <v>13</v>
      </c>
      <c r="G1740" s="52">
        <v>6765</v>
      </c>
      <c r="H1740" s="5" t="s">
        <v>13629</v>
      </c>
      <c r="I1740" s="5">
        <v>5</v>
      </c>
      <c r="J1740" s="72" t="s">
        <v>25109</v>
      </c>
      <c r="K1740" s="71">
        <v>13</v>
      </c>
      <c r="L1740" s="64"/>
      <c r="M1740" s="5">
        <v>22</v>
      </c>
      <c r="N1740" s="5">
        <v>1756</v>
      </c>
      <c r="O1740" s="47" t="s">
        <v>22017</v>
      </c>
      <c r="P1740" s="46" t="s">
        <v>25769</v>
      </c>
      <c r="Q1740" s="2" t="str">
        <f t="shared" si="202"/>
        <v>&lt;a href="set04\he_november 20, 1917 - august 10, 1920\death\jackson,_oris_so_john_h_obituary_july_9,_1918_p5_he.pdf"&gt;Jackson, Oris so John H&lt;/a&gt;</v>
      </c>
      <c r="T1740" s="39">
        <f t="shared" si="197"/>
        <v>1918</v>
      </c>
      <c r="U1740" s="2">
        <f t="shared" si="198"/>
        <v>7</v>
      </c>
      <c r="V1740" s="2">
        <f t="shared" si="199"/>
        <v>7</v>
      </c>
      <c r="W1740" s="2">
        <f t="shared" si="200"/>
        <v>9</v>
      </c>
      <c r="X1740" s="2">
        <f t="shared" si="201"/>
        <v>144</v>
      </c>
    </row>
    <row r="1741" spans="1:24" x14ac:dyDescent="0.25">
      <c r="A1741" s="2">
        <v>2470</v>
      </c>
      <c r="B1741" s="4" t="s">
        <v>424</v>
      </c>
      <c r="C1741" s="5"/>
      <c r="D1741" s="5" t="s">
        <v>62</v>
      </c>
      <c r="E1741" s="72" t="s">
        <v>25522</v>
      </c>
      <c r="F1741" s="71">
        <v>0</v>
      </c>
      <c r="G1741" s="52">
        <v>6786</v>
      </c>
      <c r="H1741" s="5" t="s">
        <v>13629</v>
      </c>
      <c r="I1741" s="5">
        <v>5</v>
      </c>
      <c r="J1741" s="72" t="s">
        <v>25522</v>
      </c>
      <c r="K1741" s="71">
        <v>200</v>
      </c>
      <c r="L1741" s="64">
        <v>0</v>
      </c>
      <c r="M1741" s="5">
        <v>22</v>
      </c>
      <c r="N1741" s="5">
        <v>1774</v>
      </c>
      <c r="O1741" s="47" t="s">
        <v>22035</v>
      </c>
      <c r="P1741" s="46" t="s">
        <v>25769</v>
      </c>
      <c r="Q1741" s="2" t="str">
        <f t="shared" si="202"/>
        <v>&lt;a href="set04\he_november 20, 1917 - august 10, 1920\death\lyle,_robert_death_notice_wwi_july_30,_1918_p5_he.pdf"&gt;Lyle, Robert&lt;/a&gt;</v>
      </c>
      <c r="T1741" s="39">
        <f t="shared" si="197"/>
        <v>1918</v>
      </c>
      <c r="U1741" s="2">
        <f t="shared" si="198"/>
        <v>7</v>
      </c>
      <c r="V1741" s="2">
        <f t="shared" si="199"/>
        <v>7</v>
      </c>
      <c r="W1741" s="2">
        <f t="shared" si="200"/>
        <v>30</v>
      </c>
      <c r="X1741" s="2">
        <f t="shared" si="201"/>
        <v>131</v>
      </c>
    </row>
    <row r="1742" spans="1:24" x14ac:dyDescent="0.25">
      <c r="A1742" s="2">
        <v>290</v>
      </c>
      <c r="B1742" s="4" t="s">
        <v>14936</v>
      </c>
      <c r="C1742" s="5"/>
      <c r="D1742" s="5" t="s">
        <v>62</v>
      </c>
      <c r="E1742" s="72" t="s">
        <v>24911</v>
      </c>
      <c r="F1742" s="71" t="s">
        <v>25036</v>
      </c>
      <c r="G1742" s="52">
        <v>6793</v>
      </c>
      <c r="H1742" s="5" t="s">
        <v>13629</v>
      </c>
      <c r="I1742" s="5">
        <v>5</v>
      </c>
      <c r="J1742" s="72" t="s">
        <v>24911</v>
      </c>
      <c r="K1742" s="71">
        <v>2</v>
      </c>
      <c r="L1742" s="64"/>
      <c r="M1742" s="5">
        <v>22</v>
      </c>
      <c r="N1742" s="5">
        <v>1837</v>
      </c>
      <c r="O1742" s="47" t="s">
        <v>22098</v>
      </c>
      <c r="P1742" s="46" t="s">
        <v>25769</v>
      </c>
      <c r="Q1742" s="2" t="str">
        <f t="shared" si="202"/>
        <v>&lt;a href="set04\he_november 20, 1917 - august 10, 1920\death\van_scoik,_john_dau_of_death_notice_august_6,_1918_p5_he.pdf"&gt;Van Scoik, John Dau of &lt;/a&gt;</v>
      </c>
      <c r="T1742" s="39">
        <f t="shared" si="197"/>
        <v>1918</v>
      </c>
      <c r="U1742" s="2">
        <f t="shared" si="198"/>
        <v>8</v>
      </c>
      <c r="V1742" s="2">
        <f t="shared" si="199"/>
        <v>8</v>
      </c>
      <c r="W1742" s="2">
        <f t="shared" si="200"/>
        <v>6</v>
      </c>
      <c r="X1742" s="2">
        <f t="shared" si="201"/>
        <v>149</v>
      </c>
    </row>
    <row r="1743" spans="1:24" x14ac:dyDescent="0.25">
      <c r="A1743" s="2">
        <v>2893</v>
      </c>
      <c r="B1743" s="4" t="s">
        <v>14926</v>
      </c>
      <c r="C1743" s="5"/>
      <c r="D1743" s="5" t="s">
        <v>64</v>
      </c>
      <c r="E1743" s="72" t="s">
        <v>13510</v>
      </c>
      <c r="F1743" s="71"/>
      <c r="G1743" s="52">
        <v>6793</v>
      </c>
      <c r="H1743" s="5" t="s">
        <v>13629</v>
      </c>
      <c r="I1743" s="5">
        <v>5</v>
      </c>
      <c r="J1743" s="72" t="s">
        <v>13510</v>
      </c>
      <c r="K1743" s="71">
        <v>200</v>
      </c>
      <c r="L1743" s="64"/>
      <c r="M1743" s="5">
        <v>22</v>
      </c>
      <c r="N1743" s="5">
        <v>1813</v>
      </c>
      <c r="O1743" s="47" t="s">
        <v>22074</v>
      </c>
      <c r="P1743" s="46" t="s">
        <v>25769</v>
      </c>
      <c r="Q1743" s="2" t="str">
        <f t="shared" si="202"/>
        <v>&lt;a href="set04\he_november 20, 1917 - august 10, 1920\death\sonju,_mrs_andrew_obituary_august_6,_1918_p5_he.pdf"&gt;Sonju, Mrs Andrew&lt;/a&gt;</v>
      </c>
      <c r="T1743" s="39">
        <f t="shared" si="197"/>
        <v>1918</v>
      </c>
      <c r="U1743" s="2">
        <f t="shared" si="198"/>
        <v>8</v>
      </c>
      <c r="V1743" s="2">
        <f t="shared" si="199"/>
        <v>8</v>
      </c>
      <c r="W1743" s="2">
        <f t="shared" si="200"/>
        <v>6</v>
      </c>
      <c r="X1743" s="2">
        <f t="shared" si="201"/>
        <v>134</v>
      </c>
    </row>
    <row r="1744" spans="1:24" x14ac:dyDescent="0.25">
      <c r="A1744" s="2">
        <v>429</v>
      </c>
      <c r="B1744" s="4" t="s">
        <v>14927</v>
      </c>
      <c r="C1744" s="5"/>
      <c r="D1744" s="5" t="s">
        <v>64</v>
      </c>
      <c r="E1744" s="72" t="s">
        <v>25625</v>
      </c>
      <c r="F1744" s="71">
        <v>9</v>
      </c>
      <c r="G1744" s="52">
        <v>6807</v>
      </c>
      <c r="H1744" s="5" t="s">
        <v>13629</v>
      </c>
      <c r="I1744" s="5">
        <v>5</v>
      </c>
      <c r="J1744" s="72" t="s">
        <v>25625</v>
      </c>
      <c r="K1744" s="71">
        <v>9</v>
      </c>
      <c r="L1744" s="64"/>
      <c r="M1744" s="5">
        <v>22</v>
      </c>
      <c r="N1744" s="5">
        <v>1814</v>
      </c>
      <c r="O1744" s="47" t="s">
        <v>22075</v>
      </c>
      <c r="P1744" s="46" t="s">
        <v>25769</v>
      </c>
      <c r="Q1744" s="2" t="str">
        <f t="shared" si="202"/>
        <v>&lt;a href="set04\he_november 20, 1917 - august 10, 1920\death\sorensen,_christian_so_p_f_obituary_august_20,_1918_p5_he.pdf"&gt;Sorensen, Christian so PF&lt;/a&gt;</v>
      </c>
      <c r="T1744" s="39">
        <f t="shared" si="197"/>
        <v>1918</v>
      </c>
      <c r="U1744" s="2">
        <f t="shared" si="198"/>
        <v>8</v>
      </c>
      <c r="V1744" s="2">
        <f t="shared" si="199"/>
        <v>8</v>
      </c>
      <c r="W1744" s="2">
        <f t="shared" si="200"/>
        <v>20</v>
      </c>
      <c r="X1744" s="2">
        <f t="shared" si="201"/>
        <v>152</v>
      </c>
    </row>
    <row r="1745" spans="1:24" x14ac:dyDescent="0.25">
      <c r="A1745" s="2">
        <v>2450</v>
      </c>
      <c r="B1745" s="4" t="s">
        <v>422</v>
      </c>
      <c r="C1745" s="5"/>
      <c r="D1745" s="5" t="s">
        <v>62</v>
      </c>
      <c r="E1745" s="72" t="s">
        <v>25522</v>
      </c>
      <c r="F1745" s="71">
        <v>0</v>
      </c>
      <c r="G1745" s="52">
        <v>6807</v>
      </c>
      <c r="H1745" s="5" t="s">
        <v>13629</v>
      </c>
      <c r="I1745" s="5">
        <v>5</v>
      </c>
      <c r="J1745" s="72" t="s">
        <v>25522</v>
      </c>
      <c r="K1745" s="71">
        <v>200</v>
      </c>
      <c r="L1745" s="64">
        <v>0</v>
      </c>
      <c r="M1745" s="5">
        <v>22</v>
      </c>
      <c r="N1745" s="5">
        <v>1773</v>
      </c>
      <c r="O1745" s="47" t="s">
        <v>22034</v>
      </c>
      <c r="P1745" s="46" t="s">
        <v>25769</v>
      </c>
      <c r="Q1745" s="2" t="str">
        <f t="shared" si="202"/>
        <v>&lt;a href="set04\he_november 20, 1917 - august 10, 1920\death\lindgren,_gordon_death_notice_wwi_august_20,_1918_p5_he.pdf"&gt;Lindgren, Gordon&lt;/a&gt;</v>
      </c>
      <c r="T1745" s="39">
        <f t="shared" si="197"/>
        <v>1918</v>
      </c>
      <c r="U1745" s="2">
        <f t="shared" si="198"/>
        <v>8</v>
      </c>
      <c r="V1745" s="2">
        <f t="shared" si="199"/>
        <v>8</v>
      </c>
      <c r="W1745" s="2">
        <f t="shared" si="200"/>
        <v>20</v>
      </c>
      <c r="X1745" s="2">
        <f t="shared" si="201"/>
        <v>141</v>
      </c>
    </row>
    <row r="1746" spans="1:24" x14ac:dyDescent="0.25">
      <c r="A1746" s="2">
        <v>1732</v>
      </c>
      <c r="B1746" s="4" t="s">
        <v>14878</v>
      </c>
      <c r="C1746" s="5"/>
      <c r="D1746" s="5" t="s">
        <v>62</v>
      </c>
      <c r="E1746" s="72"/>
      <c r="F1746" s="71">
        <v>85</v>
      </c>
      <c r="G1746" s="52">
        <v>6814</v>
      </c>
      <c r="H1746" s="5" t="s">
        <v>13629</v>
      </c>
      <c r="I1746" s="5">
        <v>5</v>
      </c>
      <c r="J1746" s="72" t="s">
        <v>25676</v>
      </c>
      <c r="K1746" s="71">
        <v>85</v>
      </c>
      <c r="L1746" s="64"/>
      <c r="M1746" s="5">
        <v>22</v>
      </c>
      <c r="N1746" s="5">
        <v>1707</v>
      </c>
      <c r="O1746" s="47" t="s">
        <v>21968</v>
      </c>
      <c r="P1746" s="46" t="s">
        <v>25769</v>
      </c>
      <c r="Q1746" s="2" t="str">
        <f t="shared" si="202"/>
        <v>&lt;a href="set04\he_november 20, 1917 - august 10, 1920\death\alm,_mrs_lewis_father_of_death_notice_august_27,_1918_p5_he.pdf"&gt;Alm, Mrs Lewis Father of&lt;/a&gt;</v>
      </c>
      <c r="T1746" s="39">
        <f t="shared" si="197"/>
        <v>1918</v>
      </c>
      <c r="U1746" s="2">
        <f t="shared" si="198"/>
        <v>8</v>
      </c>
      <c r="V1746" s="2">
        <f t="shared" si="199"/>
        <v>8</v>
      </c>
      <c r="W1746" s="2">
        <f t="shared" si="200"/>
        <v>27</v>
      </c>
      <c r="X1746" s="2">
        <f t="shared" si="201"/>
        <v>153</v>
      </c>
    </row>
    <row r="1747" spans="1:24" x14ac:dyDescent="0.25">
      <c r="A1747" s="2">
        <v>1742</v>
      </c>
      <c r="B1747" s="4" t="s">
        <v>14917</v>
      </c>
      <c r="C1747" s="5"/>
      <c r="D1747" s="5" t="s">
        <v>62</v>
      </c>
      <c r="E1747" s="72"/>
      <c r="F1747" s="71">
        <v>85</v>
      </c>
      <c r="G1747" s="52">
        <v>6814</v>
      </c>
      <c r="H1747" s="5" t="s">
        <v>13629</v>
      </c>
      <c r="I1747" s="5">
        <v>5</v>
      </c>
      <c r="J1747" s="72" t="s">
        <v>25676</v>
      </c>
      <c r="K1747" s="71">
        <v>85</v>
      </c>
      <c r="L1747" s="64"/>
      <c r="M1747" s="5">
        <v>22</v>
      </c>
      <c r="N1747" s="5">
        <v>1799</v>
      </c>
      <c r="O1747" s="47" t="s">
        <v>22060</v>
      </c>
      <c r="P1747" s="46" t="s">
        <v>25769</v>
      </c>
      <c r="Q1747" s="2" t="str">
        <f t="shared" si="202"/>
        <v>&lt;a href="set04\he_november 20, 1917 - august 10, 1920\death\rasmussen,_chr_death_notice_august_27,_1918_p5_he.pdf"&gt;Rasmussen, Chr&lt;/a&gt;</v>
      </c>
      <c r="T1747" s="39">
        <f t="shared" si="197"/>
        <v>1918</v>
      </c>
      <c r="U1747" s="2">
        <f t="shared" si="198"/>
        <v>8</v>
      </c>
      <c r="V1747" s="2">
        <f t="shared" si="199"/>
        <v>8</v>
      </c>
      <c r="W1747" s="2">
        <f t="shared" si="200"/>
        <v>27</v>
      </c>
      <c r="X1747" s="2">
        <f t="shared" si="201"/>
        <v>133</v>
      </c>
    </row>
    <row r="1748" spans="1:24" x14ac:dyDescent="0.25">
      <c r="A1748" s="2">
        <v>576</v>
      </c>
      <c r="B1748" s="4" t="s">
        <v>14493</v>
      </c>
      <c r="C1748" s="5"/>
      <c r="D1748" s="5" t="s">
        <v>64</v>
      </c>
      <c r="E1748" s="72" t="s">
        <v>25522</v>
      </c>
      <c r="F1748" s="71">
        <v>19</v>
      </c>
      <c r="G1748" s="52">
        <v>6835</v>
      </c>
      <c r="H1748" s="5" t="s">
        <v>13629</v>
      </c>
      <c r="I1748" s="5">
        <v>5</v>
      </c>
      <c r="J1748" s="72" t="s">
        <v>25522</v>
      </c>
      <c r="K1748" s="71">
        <v>19</v>
      </c>
      <c r="L1748" s="64"/>
      <c r="M1748" s="5">
        <v>22</v>
      </c>
      <c r="N1748" s="5">
        <v>1716</v>
      </c>
      <c r="O1748" s="47" t="s">
        <v>21980</v>
      </c>
      <c r="P1748" s="46" t="s">
        <v>25769</v>
      </c>
      <c r="Q1748" s="2" t="str">
        <f t="shared" si="202"/>
        <v>&lt;a href="set04\he_november 20, 1917 - august 10, 1920\death\armstrong,_mervin_obituary_wwi_september_17,_1918_p5_he.pdf"&gt;Armstrong, Mervin&lt;/a&gt;</v>
      </c>
      <c r="T1748" s="39">
        <f t="shared" si="197"/>
        <v>1918</v>
      </c>
      <c r="U1748" s="2">
        <f t="shared" si="198"/>
        <v>9</v>
      </c>
      <c r="V1748" s="2">
        <f t="shared" si="199"/>
        <v>9</v>
      </c>
      <c r="W1748" s="2">
        <f t="shared" si="200"/>
        <v>17</v>
      </c>
      <c r="X1748" s="2">
        <f t="shared" si="201"/>
        <v>142</v>
      </c>
    </row>
    <row r="1749" spans="1:24" x14ac:dyDescent="0.25">
      <c r="A1749" s="2">
        <v>577</v>
      </c>
      <c r="B1749" s="4" t="s">
        <v>14493</v>
      </c>
      <c r="C1749" s="4"/>
      <c r="D1749" s="4" t="s">
        <v>423</v>
      </c>
      <c r="E1749" s="72" t="s">
        <v>25522</v>
      </c>
      <c r="F1749" s="71">
        <v>19</v>
      </c>
      <c r="G1749" s="52">
        <v>6842</v>
      </c>
      <c r="H1749" s="5" t="s">
        <v>13629</v>
      </c>
      <c r="I1749" s="5">
        <v>5</v>
      </c>
      <c r="J1749" s="72" t="s">
        <v>25522</v>
      </c>
      <c r="K1749" s="71">
        <v>19</v>
      </c>
      <c r="L1749" s="64"/>
      <c r="M1749" s="5">
        <v>22</v>
      </c>
      <c r="N1749" s="5">
        <v>1717</v>
      </c>
      <c r="O1749" s="47" t="s">
        <v>21979</v>
      </c>
      <c r="P1749" s="46" t="s">
        <v>25769</v>
      </c>
      <c r="Q1749" s="2" t="str">
        <f t="shared" si="202"/>
        <v>&lt;a href="set04\he_november 20, 1917 - august 10, 1920\death\armstrong,_mervin_memorial_service_september_24,_1918_p5_he.pdf"&gt;Armstrong, Mervin&lt;/a&gt;</v>
      </c>
      <c r="T1749" s="39">
        <f t="shared" si="197"/>
        <v>1918</v>
      </c>
      <c r="U1749" s="2">
        <f t="shared" si="198"/>
        <v>9</v>
      </c>
      <c r="V1749" s="2">
        <f t="shared" si="199"/>
        <v>9</v>
      </c>
      <c r="W1749" s="2">
        <f t="shared" si="200"/>
        <v>24</v>
      </c>
      <c r="X1749" s="2">
        <f t="shared" si="201"/>
        <v>146</v>
      </c>
    </row>
    <row r="1750" spans="1:24" x14ac:dyDescent="0.25">
      <c r="A1750" s="2">
        <v>2938</v>
      </c>
      <c r="B1750" s="4" t="s">
        <v>15258</v>
      </c>
      <c r="C1750" s="5"/>
      <c r="D1750" s="5" t="s">
        <v>62</v>
      </c>
      <c r="E1750" s="72"/>
      <c r="F1750" s="71"/>
      <c r="G1750" s="52">
        <v>6842</v>
      </c>
      <c r="H1750" s="5" t="s">
        <v>13629</v>
      </c>
      <c r="I1750" s="5">
        <v>5</v>
      </c>
      <c r="J1750" s="72" t="s">
        <v>25676</v>
      </c>
      <c r="K1750" s="71">
        <v>200</v>
      </c>
      <c r="L1750" s="64"/>
      <c r="M1750" s="5">
        <v>22</v>
      </c>
      <c r="N1750" s="5">
        <v>1825</v>
      </c>
      <c r="O1750" s="47" t="s">
        <v>22086</v>
      </c>
      <c r="P1750" s="46" t="s">
        <v>25769</v>
      </c>
      <c r="Q1750" s="2" t="str">
        <f t="shared" si="202"/>
        <v>&lt;a href="set04\he_november 20, 1917 - august 10, 1920\death\swingen,_henry_and_tom_father_of_death_notice_september_24,_1918_p5_he.pdf"&gt;Swingen, Henry and Tom Father of&lt;/a&gt;</v>
      </c>
      <c r="T1750" s="39">
        <f t="shared" si="197"/>
        <v>1918</v>
      </c>
      <c r="U1750" s="2">
        <f t="shared" si="198"/>
        <v>9</v>
      </c>
      <c r="V1750" s="2">
        <f t="shared" si="199"/>
        <v>9</v>
      </c>
      <c r="W1750" s="2">
        <f t="shared" si="200"/>
        <v>24</v>
      </c>
      <c r="X1750" s="2">
        <f t="shared" si="201"/>
        <v>172</v>
      </c>
    </row>
    <row r="1751" spans="1:24" x14ac:dyDescent="0.25">
      <c r="A1751" s="2">
        <v>578</v>
      </c>
      <c r="B1751" s="4" t="s">
        <v>14964</v>
      </c>
      <c r="C1751" s="4"/>
      <c r="D1751" s="4" t="s">
        <v>14965</v>
      </c>
      <c r="E1751" s="72" t="s">
        <v>25522</v>
      </c>
      <c r="F1751" s="71">
        <v>19</v>
      </c>
      <c r="G1751" s="52">
        <v>6849</v>
      </c>
      <c r="H1751" s="5" t="s">
        <v>13629</v>
      </c>
      <c r="I1751" s="5">
        <v>1</v>
      </c>
      <c r="J1751" s="72" t="s">
        <v>25522</v>
      </c>
      <c r="K1751" s="71">
        <v>19</v>
      </c>
      <c r="L1751" s="64"/>
      <c r="M1751" s="5">
        <v>22</v>
      </c>
      <c r="N1751" s="5">
        <v>1718</v>
      </c>
      <c r="O1751" s="47" t="s">
        <v>21977</v>
      </c>
      <c r="P1751" s="46" t="s">
        <v>25769</v>
      </c>
      <c r="Q1751" s="2" t="str">
        <f t="shared" si="202"/>
        <v>&lt;a href="set04\he_november 20, 1917 - august 10, 1920\death\armstrong,_mervin_john_address_from_memorial_service_pt1_october_1,_1918_p1_he.pdf"&gt;Armstrong, Mervin John&lt;/a&gt;</v>
      </c>
      <c r="T1751" s="39">
        <f t="shared" si="197"/>
        <v>1918</v>
      </c>
      <c r="U1751" s="2">
        <f t="shared" si="198"/>
        <v>10</v>
      </c>
      <c r="V1751" s="2">
        <f t="shared" si="199"/>
        <v>10</v>
      </c>
      <c r="W1751" s="2">
        <f t="shared" si="200"/>
        <v>1</v>
      </c>
      <c r="X1751" s="2">
        <f t="shared" si="201"/>
        <v>170</v>
      </c>
    </row>
    <row r="1752" spans="1:24" x14ac:dyDescent="0.25">
      <c r="A1752" s="2">
        <v>579</v>
      </c>
      <c r="B1752" s="4" t="s">
        <v>14964</v>
      </c>
      <c r="C1752" s="4"/>
      <c r="D1752" s="4" t="s">
        <v>14966</v>
      </c>
      <c r="E1752" s="72" t="s">
        <v>25522</v>
      </c>
      <c r="F1752" s="71">
        <v>19</v>
      </c>
      <c r="G1752" s="52">
        <v>6849</v>
      </c>
      <c r="H1752" s="5" t="s">
        <v>13629</v>
      </c>
      <c r="I1752" s="5">
        <v>4</v>
      </c>
      <c r="J1752" s="72" t="s">
        <v>25522</v>
      </c>
      <c r="K1752" s="71">
        <v>19</v>
      </c>
      <c r="L1752" s="64"/>
      <c r="M1752" s="5">
        <v>22</v>
      </c>
      <c r="N1752" s="5">
        <v>1719</v>
      </c>
      <c r="O1752" s="47" t="s">
        <v>21978</v>
      </c>
      <c r="P1752" s="46" t="s">
        <v>25769</v>
      </c>
      <c r="Q1752" s="2" t="str">
        <f t="shared" si="202"/>
        <v>&lt;a href="set04\he_november 20, 1917 - august 10, 1920\death\armstrong,_mervin_john_address_from_memorial_service_pt2_october_1,_1918_p4_he.pdf"&gt;Armstrong, Mervin John&lt;/a&gt;</v>
      </c>
      <c r="T1752" s="39">
        <f t="shared" si="197"/>
        <v>1918</v>
      </c>
      <c r="U1752" s="2">
        <f t="shared" si="198"/>
        <v>10</v>
      </c>
      <c r="V1752" s="2">
        <f t="shared" si="199"/>
        <v>10</v>
      </c>
      <c r="W1752" s="2">
        <f t="shared" si="200"/>
        <v>1</v>
      </c>
      <c r="X1752" s="2">
        <f t="shared" si="201"/>
        <v>170</v>
      </c>
    </row>
    <row r="1753" spans="1:24" x14ac:dyDescent="0.25">
      <c r="A1753" s="2">
        <v>2716</v>
      </c>
      <c r="B1753" s="4" t="s">
        <v>14916</v>
      </c>
      <c r="C1753" s="5"/>
      <c r="D1753" s="5" t="s">
        <v>62</v>
      </c>
      <c r="E1753" s="72"/>
      <c r="F1753" s="71"/>
      <c r="G1753" s="52">
        <v>6849</v>
      </c>
      <c r="H1753" s="5" t="s">
        <v>13629</v>
      </c>
      <c r="I1753" s="5">
        <v>8</v>
      </c>
      <c r="J1753" s="72" t="s">
        <v>25676</v>
      </c>
      <c r="K1753" s="71">
        <v>200</v>
      </c>
      <c r="L1753" s="64"/>
      <c r="M1753" s="5">
        <v>22</v>
      </c>
      <c r="N1753" s="5">
        <v>1797</v>
      </c>
      <c r="O1753" s="47" t="s">
        <v>22058</v>
      </c>
      <c r="P1753" s="46" t="s">
        <v>25769</v>
      </c>
      <c r="Q1753" s="2" t="str">
        <f t="shared" si="202"/>
        <v>&lt;a href="set04\he_november 20, 1917 - august 10, 1920\death\pitney,_ernest_brother_of_death_notice_october_1,_1918_p8_he.pdf"&gt;Pitney, Ernest Brother of&lt;/a&gt;</v>
      </c>
      <c r="T1753" s="39">
        <f t="shared" si="197"/>
        <v>1918</v>
      </c>
      <c r="U1753" s="2">
        <f t="shared" si="198"/>
        <v>10</v>
      </c>
      <c r="V1753" s="2">
        <f t="shared" si="199"/>
        <v>10</v>
      </c>
      <c r="W1753" s="2">
        <f t="shared" si="200"/>
        <v>1</v>
      </c>
      <c r="X1753" s="2">
        <f t="shared" si="201"/>
        <v>155</v>
      </c>
    </row>
    <row r="1754" spans="1:24" x14ac:dyDescent="0.25">
      <c r="A1754" s="2">
        <v>666</v>
      </c>
      <c r="B1754" s="4" t="s">
        <v>14910</v>
      </c>
      <c r="C1754" s="5"/>
      <c r="D1754" s="5" t="s">
        <v>64</v>
      </c>
      <c r="E1754" s="72" t="s">
        <v>632</v>
      </c>
      <c r="F1754" s="71">
        <v>22</v>
      </c>
      <c r="G1754" s="52">
        <v>6863</v>
      </c>
      <c r="H1754" s="5" t="s">
        <v>13629</v>
      </c>
      <c r="I1754" s="5">
        <v>4</v>
      </c>
      <c r="J1754" s="72" t="s">
        <v>632</v>
      </c>
      <c r="K1754" s="71">
        <v>22</v>
      </c>
      <c r="L1754" s="64"/>
      <c r="M1754" s="5">
        <v>22</v>
      </c>
      <c r="N1754" s="5">
        <v>1789</v>
      </c>
      <c r="O1754" s="47" t="s">
        <v>22049</v>
      </c>
      <c r="P1754" s="46" t="s">
        <v>25769</v>
      </c>
      <c r="Q1754" s="2" t="str">
        <f t="shared" si="202"/>
        <v>&lt;a href="set04\he_november 20, 1917 - august 10, 1920\death\olson,_albert_nansen_obituary_october_15,_1918_p4_he.pdf"&gt;Olson, Albert Nansen&lt;/a&gt;</v>
      </c>
      <c r="T1754" s="39">
        <f t="shared" si="197"/>
        <v>1918</v>
      </c>
      <c r="U1754" s="2">
        <f t="shared" si="198"/>
        <v>10</v>
      </c>
      <c r="V1754" s="2">
        <f t="shared" si="199"/>
        <v>10</v>
      </c>
      <c r="W1754" s="2">
        <f t="shared" si="200"/>
        <v>15</v>
      </c>
      <c r="X1754" s="2">
        <f t="shared" si="201"/>
        <v>142</v>
      </c>
    </row>
    <row r="1755" spans="1:24" x14ac:dyDescent="0.25">
      <c r="A1755" s="2">
        <v>747</v>
      </c>
      <c r="B1755" s="4" t="s">
        <v>14899</v>
      </c>
      <c r="C1755" s="5"/>
      <c r="D1755" s="5" t="s">
        <v>64</v>
      </c>
      <c r="E1755" s="72" t="s">
        <v>632</v>
      </c>
      <c r="F1755" s="71">
        <v>26</v>
      </c>
      <c r="G1755" s="52">
        <v>6863</v>
      </c>
      <c r="H1755" s="5" t="s">
        <v>13629</v>
      </c>
      <c r="I1755" s="5">
        <v>4</v>
      </c>
      <c r="J1755" s="72" t="s">
        <v>632</v>
      </c>
      <c r="K1755" s="71">
        <v>26</v>
      </c>
      <c r="L1755" s="64"/>
      <c r="M1755" s="5">
        <v>22</v>
      </c>
      <c r="N1755" s="5">
        <v>1766</v>
      </c>
      <c r="O1755" s="47" t="s">
        <v>22027</v>
      </c>
      <c r="P1755" s="46" t="s">
        <v>25769</v>
      </c>
      <c r="Q1755" s="2" t="str">
        <f t="shared" si="202"/>
        <v>&lt;a href="set04\he_november 20, 1917 - august 10, 1920\death\kimball,_george_w_obituary_october_15,_1918_p4_he.pdf"&gt;Kimball, George W&lt;/a&gt;</v>
      </c>
      <c r="T1755" s="39">
        <f t="shared" si="197"/>
        <v>1918</v>
      </c>
      <c r="U1755" s="2">
        <f t="shared" si="198"/>
        <v>10</v>
      </c>
      <c r="V1755" s="2">
        <f t="shared" si="199"/>
        <v>10</v>
      </c>
      <c r="W1755" s="2">
        <f t="shared" si="200"/>
        <v>15</v>
      </c>
      <c r="X1755" s="2">
        <f t="shared" si="201"/>
        <v>136</v>
      </c>
    </row>
    <row r="1756" spans="1:24" x14ac:dyDescent="0.25">
      <c r="A1756" s="2">
        <v>1316</v>
      </c>
      <c r="B1756" s="4" t="s">
        <v>14891</v>
      </c>
      <c r="C1756" s="5"/>
      <c r="D1756" s="5" t="s">
        <v>62</v>
      </c>
      <c r="E1756" s="72" t="s">
        <v>25611</v>
      </c>
      <c r="F1756" s="71">
        <v>61</v>
      </c>
      <c r="G1756" s="52">
        <v>6863</v>
      </c>
      <c r="H1756" s="5" t="s">
        <v>13629</v>
      </c>
      <c r="I1756" s="5">
        <v>5</v>
      </c>
      <c r="J1756" s="72" t="s">
        <v>25611</v>
      </c>
      <c r="K1756" s="71">
        <v>61</v>
      </c>
      <c r="L1756" s="64"/>
      <c r="M1756" s="5">
        <v>22</v>
      </c>
      <c r="N1756" s="5">
        <v>1744</v>
      </c>
      <c r="O1756" s="47" t="s">
        <v>22005</v>
      </c>
      <c r="P1756" s="46" t="s">
        <v>25769</v>
      </c>
      <c r="Q1756" s="2" t="str">
        <f t="shared" si="202"/>
        <v>&lt;a href="set04\he_november 20, 1917 - august 10, 1920\death\fortney,_mrs_andrew_death_notice_october_15,_1918_p5_he.pdf"&gt;Fortney, Mrs Andrew&lt;/a&gt;</v>
      </c>
      <c r="T1756" s="39">
        <f t="shared" si="197"/>
        <v>1918</v>
      </c>
      <c r="U1756" s="2">
        <f t="shared" si="198"/>
        <v>10</v>
      </c>
      <c r="V1756" s="2">
        <f t="shared" si="199"/>
        <v>10</v>
      </c>
      <c r="W1756" s="2">
        <f t="shared" si="200"/>
        <v>15</v>
      </c>
      <c r="X1756" s="2">
        <f t="shared" si="201"/>
        <v>144</v>
      </c>
    </row>
    <row r="1757" spans="1:24" x14ac:dyDescent="0.25">
      <c r="A1757" s="2">
        <v>2256</v>
      </c>
      <c r="B1757" s="4" t="s">
        <v>14894</v>
      </c>
      <c r="C1757" s="5"/>
      <c r="D1757" s="5" t="s">
        <v>62</v>
      </c>
      <c r="E1757" s="72" t="s">
        <v>13510</v>
      </c>
      <c r="F1757" s="71"/>
      <c r="G1757" s="52">
        <v>6863</v>
      </c>
      <c r="H1757" s="5" t="s">
        <v>13629</v>
      </c>
      <c r="I1757" s="5">
        <v>5</v>
      </c>
      <c r="J1757" s="72" t="s">
        <v>13510</v>
      </c>
      <c r="K1757" s="71">
        <v>200</v>
      </c>
      <c r="L1757" s="64"/>
      <c r="M1757" s="5">
        <v>22</v>
      </c>
      <c r="N1757" s="5">
        <v>1751</v>
      </c>
      <c r="O1757" s="47" t="s">
        <v>22012</v>
      </c>
      <c r="P1757" s="46" t="s">
        <v>25769</v>
      </c>
      <c r="Q1757" s="2" t="str">
        <f t="shared" si="202"/>
        <v>&lt;a href="set04\he_november 20, 1917 - august 10, 1920\death\hoel,_mrs_andrew_death_notice_october_15,_1918_p5_he.pdf"&gt;Hoel, Mrs Andrew&lt;/a&gt;</v>
      </c>
      <c r="T1757" s="39">
        <f t="shared" si="197"/>
        <v>1918</v>
      </c>
      <c r="U1757" s="2">
        <f t="shared" si="198"/>
        <v>10</v>
      </c>
      <c r="V1757" s="2">
        <f t="shared" si="199"/>
        <v>10</v>
      </c>
      <c r="W1757" s="2">
        <f t="shared" si="200"/>
        <v>15</v>
      </c>
      <c r="X1757" s="2">
        <f t="shared" si="201"/>
        <v>138</v>
      </c>
    </row>
    <row r="1758" spans="1:24" x14ac:dyDescent="0.25">
      <c r="A1758" s="2">
        <v>2420</v>
      </c>
      <c r="B1758" s="4" t="s">
        <v>14902</v>
      </c>
      <c r="C1758" s="5"/>
      <c r="D1758" s="5" t="s">
        <v>64</v>
      </c>
      <c r="E1758" s="72" t="s">
        <v>632</v>
      </c>
      <c r="F1758" s="71"/>
      <c r="G1758" s="52">
        <v>6863</v>
      </c>
      <c r="H1758" s="5" t="s">
        <v>13629</v>
      </c>
      <c r="I1758" s="5">
        <v>4</v>
      </c>
      <c r="J1758" s="72" t="s">
        <v>632</v>
      </c>
      <c r="K1758" s="71">
        <v>200</v>
      </c>
      <c r="L1758" s="64" t="s">
        <v>25121</v>
      </c>
      <c r="M1758" s="5">
        <v>22</v>
      </c>
      <c r="N1758" s="5">
        <v>1771</v>
      </c>
      <c r="O1758" s="47" t="s">
        <v>22032</v>
      </c>
      <c r="P1758" s="46" t="s">
        <v>25769</v>
      </c>
      <c r="Q1758" s="2" t="str">
        <f t="shared" si="202"/>
        <v>&lt;a href="set04\he_november 20, 1917 - august 10, 1920\death\larson,_ludvig_p_obituary_october_15,_1918_p4_he.pdf"&gt;Larson, Ludvig P&lt;/a&gt;</v>
      </c>
      <c r="T1758" s="39">
        <f t="shared" si="197"/>
        <v>1918</v>
      </c>
      <c r="U1758" s="2">
        <f t="shared" si="198"/>
        <v>10</v>
      </c>
      <c r="V1758" s="2">
        <f t="shared" si="199"/>
        <v>10</v>
      </c>
      <c r="W1758" s="2">
        <f t="shared" si="200"/>
        <v>15</v>
      </c>
      <c r="X1758" s="2">
        <f t="shared" si="201"/>
        <v>134</v>
      </c>
    </row>
    <row r="1759" spans="1:24" x14ac:dyDescent="0.25">
      <c r="A1759" s="2">
        <v>681</v>
      </c>
      <c r="B1759" s="4" t="s">
        <v>14901</v>
      </c>
      <c r="C1759" s="5"/>
      <c r="D1759" s="5" t="s">
        <v>64</v>
      </c>
      <c r="E1759" s="72" t="s">
        <v>632</v>
      </c>
      <c r="F1759" s="71">
        <v>23</v>
      </c>
      <c r="G1759" s="52">
        <v>6870</v>
      </c>
      <c r="H1759" s="5" t="s">
        <v>13629</v>
      </c>
      <c r="I1759" s="5">
        <v>1</v>
      </c>
      <c r="J1759" s="72" t="s">
        <v>632</v>
      </c>
      <c r="K1759" s="71">
        <v>23</v>
      </c>
      <c r="L1759" s="64" t="s">
        <v>25121</v>
      </c>
      <c r="M1759" s="5">
        <v>22</v>
      </c>
      <c r="N1759" s="5">
        <v>1769</v>
      </c>
      <c r="O1759" s="47" t="s">
        <v>22030</v>
      </c>
      <c r="P1759" s="46" t="s">
        <v>25769</v>
      </c>
      <c r="Q1759" s="2" t="str">
        <f t="shared" si="202"/>
        <v>&lt;a href="set04\he_november 20, 1917 - august 10, 1920\death\larson,_henry_ludvig_obituary_october_22,_1918_p1_he.pdf"&gt;Larson, Henry Ludvig&lt;/a&gt;</v>
      </c>
      <c r="T1759" s="39">
        <f t="shared" si="197"/>
        <v>1918</v>
      </c>
      <c r="U1759" s="2">
        <f t="shared" si="198"/>
        <v>10</v>
      </c>
      <c r="V1759" s="2">
        <f t="shared" si="199"/>
        <v>10</v>
      </c>
      <c r="W1759" s="2">
        <f t="shared" si="200"/>
        <v>22</v>
      </c>
      <c r="X1759" s="2">
        <f t="shared" si="201"/>
        <v>142</v>
      </c>
    </row>
    <row r="1760" spans="1:24" x14ac:dyDescent="0.25">
      <c r="A1760" s="2">
        <v>788</v>
      </c>
      <c r="B1760" s="4" t="s">
        <v>13367</v>
      </c>
      <c r="C1760" s="5"/>
      <c r="D1760" s="5" t="s">
        <v>64</v>
      </c>
      <c r="E1760" s="72" t="s">
        <v>25615</v>
      </c>
      <c r="F1760" s="71">
        <v>28</v>
      </c>
      <c r="G1760" s="52">
        <v>6870</v>
      </c>
      <c r="H1760" s="5" t="s">
        <v>13629</v>
      </c>
      <c r="I1760" s="5">
        <v>4</v>
      </c>
      <c r="J1760" s="72" t="s">
        <v>25615</v>
      </c>
      <c r="K1760" s="71">
        <v>28</v>
      </c>
      <c r="L1760" s="64" t="s">
        <v>25616</v>
      </c>
      <c r="M1760" s="5">
        <v>22</v>
      </c>
      <c r="N1760" s="5">
        <v>1757</v>
      </c>
      <c r="O1760" s="47" t="s">
        <v>22018</v>
      </c>
      <c r="P1760" s="46" t="s">
        <v>25769</v>
      </c>
      <c r="Q1760" s="2" t="str">
        <f t="shared" si="202"/>
        <v>&lt;a href="set04\he_november 20, 1917 - august 10, 1920\death\johnson,_axel_obituary_october_22,_1918_p4_he.pdf"&gt;Johnson, Axel&lt;/a&gt;</v>
      </c>
      <c r="T1760" s="39">
        <f t="shared" si="197"/>
        <v>1918</v>
      </c>
      <c r="U1760" s="2">
        <f t="shared" si="198"/>
        <v>10</v>
      </c>
      <c r="V1760" s="2">
        <f t="shared" si="199"/>
        <v>10</v>
      </c>
      <c r="W1760" s="2">
        <f t="shared" si="200"/>
        <v>22</v>
      </c>
      <c r="X1760" s="2">
        <f t="shared" si="201"/>
        <v>128</v>
      </c>
    </row>
    <row r="1761" spans="1:24" x14ac:dyDescent="0.25">
      <c r="A1761" s="2">
        <v>882</v>
      </c>
      <c r="B1761" s="4" t="s">
        <v>14909</v>
      </c>
      <c r="C1761" s="5"/>
      <c r="D1761" s="5" t="s">
        <v>64</v>
      </c>
      <c r="E1761" s="72" t="s">
        <v>24917</v>
      </c>
      <c r="F1761" s="71">
        <v>33</v>
      </c>
      <c r="G1761" s="52">
        <v>6870</v>
      </c>
      <c r="H1761" s="5" t="s">
        <v>13629</v>
      </c>
      <c r="I1761" s="5">
        <v>4</v>
      </c>
      <c r="J1761" s="72" t="s">
        <v>24917</v>
      </c>
      <c r="K1761" s="71">
        <v>33</v>
      </c>
      <c r="L1761" s="64" t="s">
        <v>24918</v>
      </c>
      <c r="M1761" s="5">
        <v>22</v>
      </c>
      <c r="N1761" s="5">
        <v>1787</v>
      </c>
      <c r="O1761" s="47" t="s">
        <v>22048</v>
      </c>
      <c r="P1761" s="46" t="s">
        <v>25769</v>
      </c>
      <c r="Q1761" s="2" t="str">
        <f t="shared" si="202"/>
        <v>&lt;a href="set04\he_november 20, 1917 - august 10, 1920\death\nygaard,_dr_gabriel_osmundson_obituary_october_22,_1918_p4_he.pdf"&gt;Nygaard, Dr Gabriel Osmundson&lt;/a&gt;</v>
      </c>
      <c r="T1761" s="39">
        <f t="shared" si="197"/>
        <v>1918</v>
      </c>
      <c r="U1761" s="2">
        <f t="shared" si="198"/>
        <v>10</v>
      </c>
      <c r="V1761" s="2">
        <f t="shared" si="199"/>
        <v>10</v>
      </c>
      <c r="W1761" s="2">
        <f t="shared" si="200"/>
        <v>22</v>
      </c>
      <c r="X1761" s="2">
        <f t="shared" si="201"/>
        <v>160</v>
      </c>
    </row>
    <row r="1762" spans="1:24" x14ac:dyDescent="0.25">
      <c r="A1762" s="2">
        <v>1317</v>
      </c>
      <c r="B1762" s="4" t="s">
        <v>14891</v>
      </c>
      <c r="C1762" s="5" t="s">
        <v>14892</v>
      </c>
      <c r="D1762" s="5" t="s">
        <v>64</v>
      </c>
      <c r="E1762" s="72" t="s">
        <v>25611</v>
      </c>
      <c r="F1762" s="71">
        <v>61</v>
      </c>
      <c r="G1762" s="52">
        <v>6870</v>
      </c>
      <c r="H1762" s="5" t="s">
        <v>13629</v>
      </c>
      <c r="I1762" s="5">
        <v>5</v>
      </c>
      <c r="J1762" s="72" t="s">
        <v>25611</v>
      </c>
      <c r="K1762" s="71">
        <v>61</v>
      </c>
      <c r="L1762" s="64"/>
      <c r="M1762" s="5">
        <v>22</v>
      </c>
      <c r="N1762" s="5">
        <v>1743</v>
      </c>
      <c r="O1762" s="47" t="s">
        <v>22004</v>
      </c>
      <c r="P1762" s="46" t="s">
        <v>25769</v>
      </c>
      <c r="Q1762" s="2" t="str">
        <f t="shared" si="202"/>
        <v>&lt;a href="set04\he_november 20, 1917 - august 10, 1920\death\fortney,_mrs_andrew_(susanna_n_bringe)_obituary_october_22,_1918_p5_he.pdf"&gt;Fortney, Mrs Andrew&lt;/a&gt;</v>
      </c>
      <c r="T1762" s="39">
        <f t="shared" si="197"/>
        <v>1918</v>
      </c>
      <c r="U1762" s="2">
        <f t="shared" si="198"/>
        <v>10</v>
      </c>
      <c r="V1762" s="2">
        <f t="shared" si="199"/>
        <v>10</v>
      </c>
      <c r="W1762" s="2">
        <f t="shared" si="200"/>
        <v>22</v>
      </c>
      <c r="X1762" s="2">
        <f t="shared" si="201"/>
        <v>159</v>
      </c>
    </row>
    <row r="1763" spans="1:24" x14ac:dyDescent="0.25">
      <c r="A1763" s="2">
        <v>1971</v>
      </c>
      <c r="B1763" s="4" t="s">
        <v>14884</v>
      </c>
      <c r="C1763" s="5"/>
      <c r="D1763" s="5" t="s">
        <v>64</v>
      </c>
      <c r="E1763" s="72" t="s">
        <v>25611</v>
      </c>
      <c r="F1763" s="71"/>
      <c r="G1763" s="52">
        <v>6870</v>
      </c>
      <c r="H1763" s="5" t="s">
        <v>13629</v>
      </c>
      <c r="I1763" s="5">
        <v>5</v>
      </c>
      <c r="J1763" s="72" t="s">
        <v>25611</v>
      </c>
      <c r="K1763" s="71">
        <v>200</v>
      </c>
      <c r="L1763" s="64"/>
      <c r="M1763" s="5">
        <v>22</v>
      </c>
      <c r="N1763" s="5">
        <v>1729</v>
      </c>
      <c r="O1763" s="47" t="s">
        <v>21990</v>
      </c>
      <c r="P1763" s="46" t="s">
        <v>25769</v>
      </c>
      <c r="Q1763" s="2" t="str">
        <f t="shared" si="202"/>
        <v>&lt;a href="set04\he_november 20, 1917 - august 10, 1920\death\campbell,_dr_claude_and_wife_obituary_october_22,_1918_p5_he.pdf"&gt;Campbell, Dr Claude and Wife&lt;/a&gt;</v>
      </c>
      <c r="T1763" s="39">
        <f t="shared" si="197"/>
        <v>1918</v>
      </c>
      <c r="U1763" s="2">
        <f t="shared" si="198"/>
        <v>10</v>
      </c>
      <c r="V1763" s="2">
        <f t="shared" si="199"/>
        <v>10</v>
      </c>
      <c r="W1763" s="2">
        <f t="shared" si="200"/>
        <v>22</v>
      </c>
      <c r="X1763" s="2">
        <f t="shared" si="201"/>
        <v>158</v>
      </c>
    </row>
    <row r="1764" spans="1:24" x14ac:dyDescent="0.25">
      <c r="A1764" s="2">
        <v>1837</v>
      </c>
      <c r="B1764" s="4" t="s">
        <v>14880</v>
      </c>
      <c r="C1764" s="5"/>
      <c r="D1764" s="5" t="s">
        <v>62</v>
      </c>
      <c r="E1764" s="72" t="s">
        <v>7419</v>
      </c>
      <c r="F1764" s="71"/>
      <c r="G1764" s="52">
        <v>6877</v>
      </c>
      <c r="H1764" s="5" t="s">
        <v>13629</v>
      </c>
      <c r="I1764" s="5">
        <v>5</v>
      </c>
      <c r="J1764" s="72" t="s">
        <v>7419</v>
      </c>
      <c r="K1764" s="71">
        <v>200</v>
      </c>
      <c r="L1764" s="64" t="s">
        <v>24912</v>
      </c>
      <c r="M1764" s="5">
        <v>22</v>
      </c>
      <c r="N1764" s="5">
        <v>1720</v>
      </c>
      <c r="O1764" s="47" t="s">
        <v>21981</v>
      </c>
      <c r="P1764" s="46" t="s">
        <v>25769</v>
      </c>
      <c r="Q1764" s="2" t="str">
        <f t="shared" si="202"/>
        <v>&lt;a href="set04\he_november 20, 1917 - august 10, 1920\death\arneson,_mrs_nels_death_notice_october_29,_1918_p5_he.pdf"&gt;Arneson, Mrs Nels&lt;/a&gt;</v>
      </c>
      <c r="T1764" s="39">
        <f t="shared" si="197"/>
        <v>1918</v>
      </c>
      <c r="U1764" s="2">
        <f t="shared" si="198"/>
        <v>10</v>
      </c>
      <c r="V1764" s="2">
        <f t="shared" si="199"/>
        <v>10</v>
      </c>
      <c r="W1764" s="2">
        <f t="shared" si="200"/>
        <v>29</v>
      </c>
      <c r="X1764" s="2">
        <f t="shared" si="201"/>
        <v>140</v>
      </c>
    </row>
    <row r="1765" spans="1:24" x14ac:dyDescent="0.25">
      <c r="A1765" s="2">
        <v>2354</v>
      </c>
      <c r="B1765" s="4" t="s">
        <v>14898</v>
      </c>
      <c r="C1765" s="5"/>
      <c r="D1765" s="5" t="s">
        <v>62</v>
      </c>
      <c r="E1765" s="72" t="s">
        <v>25611</v>
      </c>
      <c r="F1765" s="71"/>
      <c r="G1765" s="52">
        <v>6877</v>
      </c>
      <c r="H1765" s="5" t="s">
        <v>13629</v>
      </c>
      <c r="I1765" s="5">
        <v>5</v>
      </c>
      <c r="J1765" s="72" t="s">
        <v>25611</v>
      </c>
      <c r="K1765" s="71">
        <v>200</v>
      </c>
      <c r="L1765" s="64"/>
      <c r="M1765" s="5">
        <v>22</v>
      </c>
      <c r="N1765" s="5">
        <v>1762</v>
      </c>
      <c r="O1765" s="47" t="s">
        <v>22023</v>
      </c>
      <c r="P1765" s="46" t="s">
        <v>25769</v>
      </c>
      <c r="Q1765" s="2" t="str">
        <f t="shared" si="202"/>
        <v>&lt;a href="set04\he_november 20, 1917 - august 10, 1920\death\kaastad,_mrs_nicolai_death_notice_october_29,_1918_p5_he.pdf"&gt;Kaastad, Mrs Nicolai&lt;/a&gt;</v>
      </c>
      <c r="T1765" s="39">
        <f t="shared" si="197"/>
        <v>1918</v>
      </c>
      <c r="U1765" s="2">
        <f t="shared" si="198"/>
        <v>10</v>
      </c>
      <c r="V1765" s="2">
        <f t="shared" si="199"/>
        <v>10</v>
      </c>
      <c r="W1765" s="2">
        <f t="shared" si="200"/>
        <v>29</v>
      </c>
      <c r="X1765" s="2">
        <f t="shared" si="201"/>
        <v>146</v>
      </c>
    </row>
    <row r="1766" spans="1:24" x14ac:dyDescent="0.25">
      <c r="A1766" s="2">
        <v>2805</v>
      </c>
      <c r="B1766" s="4" t="s">
        <v>14922</v>
      </c>
      <c r="C1766" s="5"/>
      <c r="D1766" s="5" t="s">
        <v>64</v>
      </c>
      <c r="E1766" s="72"/>
      <c r="F1766" s="71"/>
      <c r="G1766" s="52">
        <v>6877</v>
      </c>
      <c r="H1766" s="5" t="s">
        <v>13629</v>
      </c>
      <c r="I1766" s="5">
        <v>5</v>
      </c>
      <c r="J1766" s="72" t="s">
        <v>25676</v>
      </c>
      <c r="K1766" s="71">
        <v>200</v>
      </c>
      <c r="L1766" s="64" t="s">
        <v>25098</v>
      </c>
      <c r="M1766" s="5">
        <v>22</v>
      </c>
      <c r="N1766" s="5">
        <v>1805</v>
      </c>
      <c r="O1766" s="47" t="s">
        <v>22066</v>
      </c>
      <c r="P1766" s="46" t="s">
        <v>25769</v>
      </c>
      <c r="Q1766" s="2" t="str">
        <f t="shared" si="202"/>
        <v>&lt;a href="set04\he_november 20, 1917 - august 10, 1920\death\sad,_tosten_'tom'_olson_obituary_october_29,_1918_p5_he.pdf"&gt;Sad, Tosten 'Tom' Olson&lt;/a&gt;</v>
      </c>
      <c r="T1766" s="39">
        <f t="shared" si="197"/>
        <v>1918</v>
      </c>
      <c r="U1766" s="2">
        <f t="shared" si="198"/>
        <v>10</v>
      </c>
      <c r="V1766" s="2">
        <f t="shared" si="199"/>
        <v>10</v>
      </c>
      <c r="W1766" s="2">
        <f t="shared" si="200"/>
        <v>29</v>
      </c>
      <c r="X1766" s="2">
        <f t="shared" si="201"/>
        <v>148</v>
      </c>
    </row>
    <row r="1767" spans="1:24" x14ac:dyDescent="0.25">
      <c r="A1767" s="2">
        <v>2587</v>
      </c>
      <c r="B1767" s="4" t="s">
        <v>14907</v>
      </c>
      <c r="C1767" s="5"/>
      <c r="D1767" s="5" t="s">
        <v>64</v>
      </c>
      <c r="E1767" s="72" t="s">
        <v>25611</v>
      </c>
      <c r="F1767" s="71"/>
      <c r="G1767" s="52">
        <v>6884</v>
      </c>
      <c r="H1767" s="5" t="s">
        <v>13629</v>
      </c>
      <c r="I1767" s="5">
        <v>1</v>
      </c>
      <c r="J1767" s="72" t="s">
        <v>25611</v>
      </c>
      <c r="K1767" s="71">
        <v>200</v>
      </c>
      <c r="L1767" s="64"/>
      <c r="M1767" s="5">
        <v>22</v>
      </c>
      <c r="N1767" s="5">
        <v>1780</v>
      </c>
      <c r="O1767" s="47" t="s">
        <v>22041</v>
      </c>
      <c r="P1767" s="46" t="s">
        <v>25769</v>
      </c>
      <c r="Q1767" s="2" t="str">
        <f t="shared" si="202"/>
        <v>&lt;a href="set04\he_november 20, 1917 - august 10, 1920\death\nelson,_james_obituary_(poor_copy)_november_5,_1918_p1_he.pdf"&gt;Nelson, James&lt;/a&gt;</v>
      </c>
      <c r="T1767" s="39">
        <f t="shared" si="197"/>
        <v>1918</v>
      </c>
      <c r="U1767" s="2">
        <f t="shared" si="198"/>
        <v>11</v>
      </c>
      <c r="V1767" s="2">
        <f t="shared" si="199"/>
        <v>11</v>
      </c>
      <c r="W1767" s="2">
        <f t="shared" si="200"/>
        <v>5</v>
      </c>
      <c r="X1767" s="2">
        <f t="shared" si="201"/>
        <v>140</v>
      </c>
    </row>
    <row r="1768" spans="1:24" x14ac:dyDescent="0.25">
      <c r="A1768" s="2">
        <v>2835</v>
      </c>
      <c r="B1768" s="4" t="s">
        <v>14925</v>
      </c>
      <c r="C1768" s="5"/>
      <c r="D1768" s="5" t="s">
        <v>64</v>
      </c>
      <c r="E1768" s="72" t="s">
        <v>25624</v>
      </c>
      <c r="F1768" s="71"/>
      <c r="G1768" s="52">
        <v>6884</v>
      </c>
      <c r="H1768" s="5" t="s">
        <v>13629</v>
      </c>
      <c r="I1768" s="5">
        <v>5</v>
      </c>
      <c r="J1768" s="72" t="s">
        <v>25624</v>
      </c>
      <c r="K1768" s="71">
        <v>200</v>
      </c>
      <c r="L1768" s="64" t="s">
        <v>25098</v>
      </c>
      <c r="M1768" s="5">
        <v>22</v>
      </c>
      <c r="N1768" s="5">
        <v>1809</v>
      </c>
      <c r="O1768" s="47" t="s">
        <v>22070</v>
      </c>
      <c r="P1768" s="46" t="s">
        <v>25769</v>
      </c>
      <c r="Q1768" s="2" t="str">
        <f t="shared" si="202"/>
        <v>&lt;a href="set04\he_november 20, 1917 - august 10, 1920\death\sevareid,_vier_julius_obituary_november_5,_1918_p5_he.pdf"&gt;Sevareid, Vier Julius&lt;/a&gt;</v>
      </c>
      <c r="T1768" s="39">
        <f t="shared" si="197"/>
        <v>1918</v>
      </c>
      <c r="U1768" s="2">
        <f t="shared" si="198"/>
        <v>11</v>
      </c>
      <c r="V1768" s="2">
        <f t="shared" si="199"/>
        <v>11</v>
      </c>
      <c r="W1768" s="2">
        <f t="shared" si="200"/>
        <v>5</v>
      </c>
      <c r="X1768" s="2">
        <f t="shared" si="201"/>
        <v>144</v>
      </c>
    </row>
    <row r="1769" spans="1:24" x14ac:dyDescent="0.25">
      <c r="A1769" s="2">
        <v>3003</v>
      </c>
      <c r="B1769" s="4" t="s">
        <v>14937</v>
      </c>
      <c r="C1769" s="5"/>
      <c r="D1769" s="5" t="s">
        <v>62</v>
      </c>
      <c r="E1769" s="72" t="s">
        <v>632</v>
      </c>
      <c r="F1769" s="71"/>
      <c r="G1769" s="52">
        <v>6884</v>
      </c>
      <c r="H1769" s="5" t="s">
        <v>13629</v>
      </c>
      <c r="I1769" s="5">
        <v>5</v>
      </c>
      <c r="J1769" s="72" t="s">
        <v>632</v>
      </c>
      <c r="K1769" s="71">
        <v>200</v>
      </c>
      <c r="L1769" s="64"/>
      <c r="M1769" s="5">
        <v>22</v>
      </c>
      <c r="N1769" s="5">
        <v>1838</v>
      </c>
      <c r="O1769" s="47" t="s">
        <v>22099</v>
      </c>
      <c r="P1769" s="46" t="s">
        <v>25769</v>
      </c>
      <c r="Q1769" s="2" t="str">
        <f t="shared" si="202"/>
        <v>&lt;a href="set04\he_november 20, 1917 - august 10, 1920\death\wallum,_rudolph_death_notice_november_5,_1918_p5_he.pdf"&gt;Wallum, Rudolph&lt;/a&gt;</v>
      </c>
      <c r="T1769" s="39">
        <f t="shared" si="197"/>
        <v>1918</v>
      </c>
      <c r="U1769" s="2">
        <f t="shared" si="198"/>
        <v>11</v>
      </c>
      <c r="V1769" s="2">
        <f t="shared" si="199"/>
        <v>11</v>
      </c>
      <c r="W1769" s="2">
        <f t="shared" si="200"/>
        <v>5</v>
      </c>
      <c r="X1769" s="2">
        <f t="shared" si="201"/>
        <v>136</v>
      </c>
    </row>
    <row r="1770" spans="1:24" x14ac:dyDescent="0.25">
      <c r="A1770" s="2">
        <v>864</v>
      </c>
      <c r="B1770" s="4" t="s">
        <v>14921</v>
      </c>
      <c r="C1770" s="5"/>
      <c r="D1770" s="5" t="s">
        <v>64</v>
      </c>
      <c r="E1770" s="72" t="s">
        <v>25622</v>
      </c>
      <c r="F1770" s="71">
        <v>31</v>
      </c>
      <c r="G1770" s="52">
        <v>6891</v>
      </c>
      <c r="H1770" s="5" t="s">
        <v>13629</v>
      </c>
      <c r="I1770" s="5">
        <v>1</v>
      </c>
      <c r="J1770" s="72" t="s">
        <v>25622</v>
      </c>
      <c r="K1770" s="71">
        <v>31</v>
      </c>
      <c r="L1770" s="64"/>
      <c r="M1770" s="5">
        <v>22</v>
      </c>
      <c r="N1770" s="5">
        <v>1804</v>
      </c>
      <c r="O1770" s="47" t="s">
        <v>22065</v>
      </c>
      <c r="P1770" s="46" t="s">
        <v>25769</v>
      </c>
      <c r="Q1770" s="2" t="str">
        <f t="shared" si="202"/>
        <v>&lt;a href="set04\he_november 20, 1917 - august 10, 1920\death\rooth,_mrs_agnes_obituary_november_12,_1918_p1_he.pdf"&gt;Rooth, Mrs Agnes&lt;/a&gt;</v>
      </c>
      <c r="T1770" s="39">
        <f t="shared" si="197"/>
        <v>1918</v>
      </c>
      <c r="U1770" s="2">
        <f t="shared" si="198"/>
        <v>11</v>
      </c>
      <c r="V1770" s="2">
        <f t="shared" si="199"/>
        <v>11</v>
      </c>
      <c r="W1770" s="2">
        <f t="shared" si="200"/>
        <v>12</v>
      </c>
      <c r="X1770" s="2">
        <f t="shared" si="201"/>
        <v>135</v>
      </c>
    </row>
    <row r="1771" spans="1:24" x14ac:dyDescent="0.25">
      <c r="A1771" s="2">
        <v>2035</v>
      </c>
      <c r="B1771" s="4" t="s">
        <v>378</v>
      </c>
      <c r="C1771" s="5"/>
      <c r="D1771" s="5" t="s">
        <v>64</v>
      </c>
      <c r="E1771" s="72" t="s">
        <v>25513</v>
      </c>
      <c r="F1771" s="71">
        <v>0</v>
      </c>
      <c r="G1771" s="52">
        <v>6891</v>
      </c>
      <c r="H1771" s="5" t="s">
        <v>13629</v>
      </c>
      <c r="I1771" s="5">
        <v>1</v>
      </c>
      <c r="J1771" s="72" t="s">
        <v>25513</v>
      </c>
      <c r="K1771" s="71">
        <v>200</v>
      </c>
      <c r="L1771" s="64">
        <v>0</v>
      </c>
      <c r="M1771" s="5">
        <v>22</v>
      </c>
      <c r="N1771" s="5">
        <v>1738</v>
      </c>
      <c r="O1771" s="47" t="s">
        <v>21999</v>
      </c>
      <c r="P1771" s="46" t="s">
        <v>25769</v>
      </c>
      <c r="Q1771" s="2" t="str">
        <f t="shared" si="202"/>
        <v>&lt;a href="set04\he_november 20, 1917 - august 10, 1920\death\davidson,_john_obituary_wwi_(poor_copy)_november_12,_1918_p1_he.pdf"&gt;Davidson, John&lt;/a&gt;</v>
      </c>
      <c r="T1771" s="39">
        <f t="shared" si="197"/>
        <v>1918</v>
      </c>
      <c r="U1771" s="2">
        <f t="shared" si="198"/>
        <v>11</v>
      </c>
      <c r="V1771" s="2">
        <f t="shared" si="199"/>
        <v>11</v>
      </c>
      <c r="W1771" s="2">
        <f t="shared" si="200"/>
        <v>12</v>
      </c>
      <c r="X1771" s="2">
        <f t="shared" si="201"/>
        <v>147</v>
      </c>
    </row>
    <row r="1772" spans="1:24" x14ac:dyDescent="0.25">
      <c r="A1772" s="2">
        <v>2266</v>
      </c>
      <c r="B1772" s="4" t="s">
        <v>14895</v>
      </c>
      <c r="C1772" s="5"/>
      <c r="D1772" s="5" t="s">
        <v>62</v>
      </c>
      <c r="E1772" s="72"/>
      <c r="F1772" s="71"/>
      <c r="G1772" s="52">
        <v>6891</v>
      </c>
      <c r="H1772" s="5" t="s">
        <v>13629</v>
      </c>
      <c r="I1772" s="5">
        <v>8</v>
      </c>
      <c r="J1772" s="72" t="s">
        <v>25676</v>
      </c>
      <c r="K1772" s="71">
        <v>200</v>
      </c>
      <c r="L1772" s="64"/>
      <c r="M1772" s="5">
        <v>22</v>
      </c>
      <c r="N1772" s="5">
        <v>1752</v>
      </c>
      <c r="O1772" s="47" t="s">
        <v>22013</v>
      </c>
      <c r="P1772" s="46" t="s">
        <v>25769</v>
      </c>
      <c r="Q1772" s="2" t="str">
        <f t="shared" si="202"/>
        <v>&lt;a href="set04\he_november 20, 1917 - august 10, 1920\death\hogness,_j_j_mother_of_death_notice_november_12,_1918_p8_he.pdf"&gt;Hogness, J J Mother of&lt;/a&gt;</v>
      </c>
      <c r="T1772" s="39">
        <f t="shared" si="197"/>
        <v>1918</v>
      </c>
      <c r="U1772" s="2">
        <f t="shared" si="198"/>
        <v>11</v>
      </c>
      <c r="V1772" s="2">
        <f t="shared" si="199"/>
        <v>11</v>
      </c>
      <c r="W1772" s="2">
        <f t="shared" si="200"/>
        <v>12</v>
      </c>
      <c r="X1772" s="2">
        <f t="shared" si="201"/>
        <v>151</v>
      </c>
    </row>
    <row r="1773" spans="1:24" x14ac:dyDescent="0.25">
      <c r="A1773" s="2">
        <v>2770</v>
      </c>
      <c r="B1773" s="4" t="s">
        <v>14920</v>
      </c>
      <c r="C1773" s="5"/>
      <c r="D1773" s="5" t="s">
        <v>62</v>
      </c>
      <c r="E1773" s="72" t="s">
        <v>13510</v>
      </c>
      <c r="F1773" s="71"/>
      <c r="G1773" s="52">
        <v>6891</v>
      </c>
      <c r="H1773" s="5" t="s">
        <v>13629</v>
      </c>
      <c r="I1773" s="5">
        <v>5</v>
      </c>
      <c r="J1773" s="72" t="s">
        <v>13510</v>
      </c>
      <c r="K1773" s="71">
        <v>200</v>
      </c>
      <c r="L1773" s="64"/>
      <c r="M1773" s="5">
        <v>22</v>
      </c>
      <c r="N1773" s="5">
        <v>1802</v>
      </c>
      <c r="O1773" s="47" t="s">
        <v>22063</v>
      </c>
      <c r="P1773" s="46" t="s">
        <v>25769</v>
      </c>
      <c r="Q1773" s="2" t="str">
        <f t="shared" si="202"/>
        <v>&lt;a href="set04\he_november 20, 1917 - august 10, 1920\death\roaming_fox_death_notice_november_12,_1918_p5_he.pdf"&gt;Roaming Fox&lt;/a&gt;</v>
      </c>
      <c r="T1773" s="39">
        <f t="shared" si="197"/>
        <v>1918</v>
      </c>
      <c r="U1773" s="2">
        <f t="shared" si="198"/>
        <v>11</v>
      </c>
      <c r="V1773" s="2">
        <f t="shared" si="199"/>
        <v>11</v>
      </c>
      <c r="W1773" s="2">
        <f t="shared" si="200"/>
        <v>12</v>
      </c>
      <c r="X1773" s="2">
        <f t="shared" si="201"/>
        <v>129</v>
      </c>
    </row>
    <row r="1774" spans="1:24" x14ac:dyDescent="0.25">
      <c r="A1774" s="2">
        <v>1872</v>
      </c>
      <c r="B1774" s="4" t="s">
        <v>14882</v>
      </c>
      <c r="C1774" s="5"/>
      <c r="D1774" s="5" t="s">
        <v>62</v>
      </c>
      <c r="E1774" s="72"/>
      <c r="F1774" s="71"/>
      <c r="G1774" s="52">
        <v>6898</v>
      </c>
      <c r="H1774" s="5" t="s">
        <v>13629</v>
      </c>
      <c r="I1774" s="5">
        <v>5</v>
      </c>
      <c r="J1774" s="72" t="s">
        <v>25676</v>
      </c>
      <c r="K1774" s="71">
        <v>200</v>
      </c>
      <c r="L1774" s="64"/>
      <c r="M1774" s="5">
        <v>22</v>
      </c>
      <c r="N1774" s="5">
        <v>1723</v>
      </c>
      <c r="O1774" s="47" t="s">
        <v>21984</v>
      </c>
      <c r="P1774" s="46" t="s">
        <v>25769</v>
      </c>
      <c r="Q1774" s="2" t="str">
        <f t="shared" si="202"/>
        <v>&lt;a href="set04\he_november 20, 1917 - august 10, 1920\death\berg,_bert_so_john_death_notice_november_19,_1918_p5_he.pdf"&gt;Berg, Bert so John&lt;/a&gt;</v>
      </c>
      <c r="T1774" s="39">
        <f t="shared" si="197"/>
        <v>1918</v>
      </c>
      <c r="U1774" s="2">
        <f t="shared" si="198"/>
        <v>11</v>
      </c>
      <c r="V1774" s="2">
        <f t="shared" si="199"/>
        <v>11</v>
      </c>
      <c r="W1774" s="2">
        <f t="shared" si="200"/>
        <v>19</v>
      </c>
      <c r="X1774" s="2">
        <f t="shared" si="201"/>
        <v>143</v>
      </c>
    </row>
    <row r="1775" spans="1:24" x14ac:dyDescent="0.25">
      <c r="A1775" s="2">
        <v>2037</v>
      </c>
      <c r="B1775" s="4" t="s">
        <v>378</v>
      </c>
      <c r="C1775" s="5"/>
      <c r="D1775" s="5" t="s">
        <v>14887</v>
      </c>
      <c r="E1775" s="72" t="s">
        <v>25513</v>
      </c>
      <c r="F1775" s="71">
        <v>0</v>
      </c>
      <c r="G1775" s="52">
        <v>6898</v>
      </c>
      <c r="H1775" s="5" t="s">
        <v>13629</v>
      </c>
      <c r="I1775" s="5">
        <v>1</v>
      </c>
      <c r="J1775" s="72" t="s">
        <v>25513</v>
      </c>
      <c r="K1775" s="71">
        <v>200</v>
      </c>
      <c r="L1775" s="64">
        <v>0</v>
      </c>
      <c r="M1775" s="5">
        <v>22</v>
      </c>
      <c r="N1775" s="5">
        <v>1737</v>
      </c>
      <c r="O1775" s="47" t="s">
        <v>21998</v>
      </c>
      <c r="P1775" s="46" t="s">
        <v>25769</v>
      </c>
      <c r="Q1775" s="2" t="str">
        <f t="shared" si="202"/>
        <v>&lt;a href="set04\he_november 20, 1917 - august 10, 1920\death\davidson,_john_not_dead_after_all_november_19,_1918_p1_he.pdf"&gt;Davidson, John&lt;/a&gt;</v>
      </c>
      <c r="T1775" s="39">
        <f t="shared" si="197"/>
        <v>1918</v>
      </c>
      <c r="U1775" s="2">
        <f t="shared" si="198"/>
        <v>11</v>
      </c>
      <c r="V1775" s="2">
        <f t="shared" si="199"/>
        <v>11</v>
      </c>
      <c r="W1775" s="2">
        <f t="shared" si="200"/>
        <v>19</v>
      </c>
      <c r="X1775" s="2">
        <f t="shared" si="201"/>
        <v>141</v>
      </c>
    </row>
    <row r="1776" spans="1:24" x14ac:dyDescent="0.25">
      <c r="A1776" s="2">
        <v>2296</v>
      </c>
      <c r="B1776" s="4" t="s">
        <v>14896</v>
      </c>
      <c r="C1776" s="5"/>
      <c r="D1776" s="5" t="s">
        <v>62</v>
      </c>
      <c r="F1776" s="71"/>
      <c r="G1776" s="52">
        <v>6905</v>
      </c>
      <c r="H1776" s="5" t="s">
        <v>13629</v>
      </c>
      <c r="I1776" s="5">
        <v>8</v>
      </c>
      <c r="J1776" s="72" t="s">
        <v>25676</v>
      </c>
      <c r="K1776" s="71">
        <v>200</v>
      </c>
      <c r="L1776" s="64"/>
      <c r="M1776" s="5">
        <v>22</v>
      </c>
      <c r="N1776" s="5">
        <v>1755</v>
      </c>
      <c r="O1776" s="47" t="s">
        <v>22016</v>
      </c>
      <c r="P1776" s="46" t="s">
        <v>25769</v>
      </c>
      <c r="Q1776" s="2" t="str">
        <f t="shared" si="202"/>
        <v>&lt;a href="set04\he_november 20, 1917 - august 10, 1920\death\hunter,_mrs_harry_death_notice_november_26,_1918_p8_he.pdf"&gt;Hunter, Mrs Harry&lt;/a&gt;</v>
      </c>
      <c r="T1776" s="39">
        <f t="shared" si="197"/>
        <v>1918</v>
      </c>
      <c r="U1776" s="2">
        <f t="shared" si="198"/>
        <v>11</v>
      </c>
      <c r="V1776" s="2">
        <f t="shared" si="199"/>
        <v>11</v>
      </c>
      <c r="W1776" s="2">
        <f t="shared" si="200"/>
        <v>26</v>
      </c>
      <c r="X1776" s="2">
        <f t="shared" si="201"/>
        <v>141</v>
      </c>
    </row>
    <row r="1777" spans="1:24" x14ac:dyDescent="0.25">
      <c r="A1777" s="2">
        <v>1431</v>
      </c>
      <c r="B1777" s="4" t="s">
        <v>14929</v>
      </c>
      <c r="C1777" s="5" t="s">
        <v>4680</v>
      </c>
      <c r="D1777" s="5" t="s">
        <v>64</v>
      </c>
      <c r="E1777" s="72" t="s">
        <v>24917</v>
      </c>
      <c r="F1777" s="71">
        <v>66</v>
      </c>
      <c r="G1777" s="52">
        <v>6912</v>
      </c>
      <c r="H1777" s="5" t="s">
        <v>13629</v>
      </c>
      <c r="I1777" s="5">
        <v>1</v>
      </c>
      <c r="J1777" s="72" t="s">
        <v>24917</v>
      </c>
      <c r="K1777" s="71">
        <v>66</v>
      </c>
      <c r="L1777" s="64" t="s">
        <v>24932</v>
      </c>
      <c r="M1777" s="5">
        <v>22</v>
      </c>
      <c r="N1777" s="5">
        <v>1816</v>
      </c>
      <c r="O1777" s="47" t="s">
        <v>22077</v>
      </c>
      <c r="P1777" s="46" t="s">
        <v>25769</v>
      </c>
      <c r="Q1777" s="2" t="str">
        <f t="shared" si="202"/>
        <v>&lt;a href="set04\he_november 20, 1917 - august 10, 1920\death\stai,_mrs_l_o_(nolen)_obituary_december_3,_1918_p1_he.pdf"&gt;Stai, Mrs L O&lt;/a&gt;</v>
      </c>
      <c r="T1777" s="39">
        <f t="shared" si="197"/>
        <v>1918</v>
      </c>
      <c r="U1777" s="2">
        <f t="shared" si="198"/>
        <v>12</v>
      </c>
      <c r="V1777" s="2">
        <f t="shared" si="199"/>
        <v>12</v>
      </c>
      <c r="W1777" s="2">
        <f t="shared" si="200"/>
        <v>3</v>
      </c>
      <c r="X1777" s="2">
        <f t="shared" si="201"/>
        <v>136</v>
      </c>
    </row>
    <row r="1778" spans="1:24" x14ac:dyDescent="0.25">
      <c r="A1778" s="2">
        <v>2745</v>
      </c>
      <c r="B1778" s="4" t="s">
        <v>14918</v>
      </c>
      <c r="C1778" s="5"/>
      <c r="D1778" s="5" t="s">
        <v>62</v>
      </c>
      <c r="E1778" s="72" t="s">
        <v>25621</v>
      </c>
      <c r="F1778" s="71"/>
      <c r="G1778" s="52">
        <v>6912</v>
      </c>
      <c r="H1778" s="5" t="s">
        <v>13629</v>
      </c>
      <c r="I1778" s="5">
        <v>5</v>
      </c>
      <c r="J1778" s="72" t="s">
        <v>25621</v>
      </c>
      <c r="K1778" s="71">
        <v>200</v>
      </c>
      <c r="L1778" s="64"/>
      <c r="M1778" s="5">
        <v>22</v>
      </c>
      <c r="N1778" s="5">
        <v>1800</v>
      </c>
      <c r="O1778" s="47" t="s">
        <v>22061</v>
      </c>
      <c r="P1778" s="46" t="s">
        <v>25769</v>
      </c>
      <c r="Q1778" s="2" t="str">
        <f t="shared" si="202"/>
        <v>&lt;a href="set04\he_november 20, 1917 - august 10, 1920\death\regner,_j_t_death_notice_december_3,_1918_p5_he.pdf"&gt;Regner, J T&lt;/a&gt;</v>
      </c>
      <c r="T1778" s="39">
        <f t="shared" ref="T1778:T1841" si="203">YEAR(G1778)</f>
        <v>1918</v>
      </c>
      <c r="U1778" s="2">
        <f t="shared" ref="U1778:U1841" si="204">MONTH(G1778)</f>
        <v>12</v>
      </c>
      <c r="V1778" s="2">
        <f t="shared" ref="V1778:V1841" si="205">U1778</f>
        <v>12</v>
      </c>
      <c r="W1778" s="2">
        <f t="shared" ref="W1778:W1841" si="206">DAY(G1778)</f>
        <v>3</v>
      </c>
      <c r="X1778" s="2">
        <f t="shared" si="201"/>
        <v>128</v>
      </c>
    </row>
    <row r="1779" spans="1:24" x14ac:dyDescent="0.25">
      <c r="A1779" s="2">
        <v>839</v>
      </c>
      <c r="B1779" s="4" t="s">
        <v>14911</v>
      </c>
      <c r="C1779" s="5"/>
      <c r="D1779" s="5" t="s">
        <v>62</v>
      </c>
      <c r="E1779" s="72" t="s">
        <v>25611</v>
      </c>
      <c r="F1779" s="71">
        <v>30</v>
      </c>
      <c r="G1779" s="52">
        <v>6919</v>
      </c>
      <c r="H1779" s="5" t="s">
        <v>13629</v>
      </c>
      <c r="I1779" s="5">
        <v>5</v>
      </c>
      <c r="J1779" s="72" t="s">
        <v>25611</v>
      </c>
      <c r="K1779" s="71">
        <v>30</v>
      </c>
      <c r="L1779" s="64" t="s">
        <v>24912</v>
      </c>
      <c r="M1779" s="5">
        <v>22</v>
      </c>
      <c r="N1779" s="5">
        <v>1792</v>
      </c>
      <c r="O1779" s="47" t="s">
        <v>22053</v>
      </c>
      <c r="P1779" s="46" t="s">
        <v>25769</v>
      </c>
      <c r="Q1779" s="2" t="str">
        <f t="shared" si="202"/>
        <v>&lt;a href="set04\he_november 20, 1917 - august 10, 1920\death\palm,_mrs_charles_death_notice_december_10,_1918_p5_he.pdf"&gt;Palm, Mrs Charles&lt;/a&gt;</v>
      </c>
      <c r="T1779" s="39">
        <f t="shared" si="203"/>
        <v>1918</v>
      </c>
      <c r="U1779" s="2">
        <f t="shared" si="204"/>
        <v>12</v>
      </c>
      <c r="V1779" s="2">
        <f t="shared" si="205"/>
        <v>12</v>
      </c>
      <c r="W1779" s="2">
        <f t="shared" si="206"/>
        <v>10</v>
      </c>
      <c r="X1779" s="2">
        <f t="shared" si="201"/>
        <v>141</v>
      </c>
    </row>
    <row r="1780" spans="1:24" x14ac:dyDescent="0.25">
      <c r="A1780" s="2">
        <v>10</v>
      </c>
      <c r="B1780" s="4" t="s">
        <v>14881</v>
      </c>
      <c r="C1780" s="5"/>
      <c r="D1780" s="5" t="s">
        <v>62</v>
      </c>
      <c r="E1780" s="72"/>
      <c r="F1780" s="71" t="s">
        <v>24881</v>
      </c>
      <c r="G1780" s="52">
        <v>6926</v>
      </c>
      <c r="H1780" s="5" t="s">
        <v>13629</v>
      </c>
      <c r="I1780" s="5">
        <v>4</v>
      </c>
      <c r="J1780" s="72" t="s">
        <v>25676</v>
      </c>
      <c r="K1780" s="71">
        <v>0</v>
      </c>
      <c r="L1780" s="64"/>
      <c r="M1780" s="5">
        <v>22</v>
      </c>
      <c r="N1780" s="5">
        <v>1722</v>
      </c>
      <c r="O1780" s="47" t="s">
        <v>21983</v>
      </c>
      <c r="P1780" s="46" t="s">
        <v>25769</v>
      </c>
      <c r="Q1780" s="2" t="str">
        <f t="shared" si="202"/>
        <v>&lt;a href="set04\he_november 20, 1917 - august 10, 1920\death\benson,_infant_son_of_harvey_death_notice_december_17,_1918_p4_he.pdf"&gt;Benson, Infant son of Harvey&lt;/a&gt;</v>
      </c>
      <c r="T1780" s="39">
        <f t="shared" si="203"/>
        <v>1918</v>
      </c>
      <c r="U1780" s="2">
        <f t="shared" si="204"/>
        <v>12</v>
      </c>
      <c r="V1780" s="2">
        <f t="shared" si="205"/>
        <v>12</v>
      </c>
      <c r="W1780" s="2">
        <f t="shared" si="206"/>
        <v>17</v>
      </c>
      <c r="X1780" s="2">
        <f t="shared" si="201"/>
        <v>163</v>
      </c>
    </row>
    <row r="1781" spans="1:24" x14ac:dyDescent="0.25">
      <c r="A1781" s="2">
        <v>708</v>
      </c>
      <c r="B1781" s="4" t="s">
        <v>14903</v>
      </c>
      <c r="C1781" s="5"/>
      <c r="D1781" s="5" t="s">
        <v>64</v>
      </c>
      <c r="E1781" s="72" t="s">
        <v>25611</v>
      </c>
      <c r="F1781" s="71">
        <v>24</v>
      </c>
      <c r="G1781" s="52">
        <v>6926</v>
      </c>
      <c r="H1781" s="5" t="s">
        <v>13629</v>
      </c>
      <c r="I1781" s="5">
        <v>4</v>
      </c>
      <c r="J1781" s="72" t="s">
        <v>25611</v>
      </c>
      <c r="K1781" s="71">
        <v>24</v>
      </c>
      <c r="L1781" s="64"/>
      <c r="M1781" s="5">
        <v>22</v>
      </c>
      <c r="N1781" s="5">
        <v>1776</v>
      </c>
      <c r="O1781" s="47" t="s">
        <v>22037</v>
      </c>
      <c r="P1781" s="46" t="s">
        <v>25769</v>
      </c>
      <c r="Q1781" s="2" t="str">
        <f t="shared" si="202"/>
        <v>&lt;a href="set04\he_november 20, 1917 - august 10, 1920\death\meyer,_harold_sylvester_obituary_december_17,_1918_p4_he.pdf"&gt;Meyer, Harold Sylvester&lt;/a&gt;</v>
      </c>
      <c r="T1781" s="39">
        <f t="shared" si="203"/>
        <v>1918</v>
      </c>
      <c r="U1781" s="2">
        <f t="shared" si="204"/>
        <v>12</v>
      </c>
      <c r="V1781" s="2">
        <f t="shared" si="205"/>
        <v>12</v>
      </c>
      <c r="W1781" s="2">
        <f t="shared" si="206"/>
        <v>17</v>
      </c>
      <c r="X1781" s="2">
        <f t="shared" si="201"/>
        <v>149</v>
      </c>
    </row>
    <row r="1782" spans="1:24" x14ac:dyDescent="0.25">
      <c r="A1782" s="2">
        <v>840</v>
      </c>
      <c r="B1782" s="4" t="s">
        <v>14911</v>
      </c>
      <c r="C1782" s="5" t="s">
        <v>14912</v>
      </c>
      <c r="D1782" s="5" t="s">
        <v>64</v>
      </c>
      <c r="E1782" s="72" t="s">
        <v>25611</v>
      </c>
      <c r="F1782" s="71">
        <v>30</v>
      </c>
      <c r="G1782" s="52">
        <v>6926</v>
      </c>
      <c r="H1782" s="5" t="s">
        <v>13629</v>
      </c>
      <c r="I1782" s="5">
        <v>1</v>
      </c>
      <c r="J1782" s="72" t="s">
        <v>25611</v>
      </c>
      <c r="K1782" s="71">
        <v>30</v>
      </c>
      <c r="L1782" s="64" t="s">
        <v>24912</v>
      </c>
      <c r="M1782" s="5">
        <v>22</v>
      </c>
      <c r="N1782" s="5">
        <v>1791</v>
      </c>
      <c r="O1782" s="47" t="s">
        <v>22052</v>
      </c>
      <c r="P1782" s="46" t="s">
        <v>25769</v>
      </c>
      <c r="Q1782" s="2" t="str">
        <f t="shared" si="202"/>
        <v>&lt;a href="set04\he_november 20, 1917 - august 10, 1920\death\palm,_mrs_charles_(agnes_theresa_johnson)_obituary_december_17,_1918_p1_he.pdf"&gt;Palm, Mrs Charles&lt;/a&gt;</v>
      </c>
      <c r="T1782" s="39">
        <f t="shared" si="203"/>
        <v>1918</v>
      </c>
      <c r="U1782" s="2">
        <f t="shared" si="204"/>
        <v>12</v>
      </c>
      <c r="V1782" s="2">
        <f t="shared" si="205"/>
        <v>12</v>
      </c>
      <c r="W1782" s="2">
        <f t="shared" si="206"/>
        <v>17</v>
      </c>
      <c r="X1782" s="2">
        <f t="shared" si="201"/>
        <v>161</v>
      </c>
    </row>
    <row r="1783" spans="1:24" x14ac:dyDescent="0.25">
      <c r="A1783" s="2">
        <v>847</v>
      </c>
      <c r="B1783" s="4" t="s">
        <v>14934</v>
      </c>
      <c r="C1783" s="5"/>
      <c r="D1783" s="5" t="s">
        <v>64</v>
      </c>
      <c r="E1783" s="72" t="s">
        <v>632</v>
      </c>
      <c r="F1783" s="71">
        <v>30</v>
      </c>
      <c r="G1783" s="52">
        <v>6926</v>
      </c>
      <c r="H1783" s="5" t="s">
        <v>13629</v>
      </c>
      <c r="I1783" s="5">
        <v>5</v>
      </c>
      <c r="J1783" s="72" t="s">
        <v>632</v>
      </c>
      <c r="K1783" s="71">
        <v>30</v>
      </c>
      <c r="L1783" s="64" t="s">
        <v>24932</v>
      </c>
      <c r="M1783" s="5">
        <v>22</v>
      </c>
      <c r="N1783" s="5">
        <v>1827</v>
      </c>
      <c r="O1783" s="47" t="s">
        <v>22088</v>
      </c>
      <c r="P1783" s="46" t="s">
        <v>25769</v>
      </c>
      <c r="Q1783" s="2" t="str">
        <f t="shared" si="202"/>
        <v>&lt;a href="set04\he_november 20, 1917 - august 10, 1920\death\syverson,_mrs_ingvald_d_obituary_december_17,_1918_p5_he.pdf"&gt;Syverson, Mrs Ingvald D&lt;/a&gt;</v>
      </c>
      <c r="T1783" s="39">
        <f t="shared" si="203"/>
        <v>1918</v>
      </c>
      <c r="U1783" s="2">
        <f t="shared" si="204"/>
        <v>12</v>
      </c>
      <c r="V1783" s="2">
        <f t="shared" si="205"/>
        <v>12</v>
      </c>
      <c r="W1783" s="2">
        <f t="shared" si="206"/>
        <v>17</v>
      </c>
      <c r="X1783" s="2">
        <f t="shared" si="201"/>
        <v>149</v>
      </c>
    </row>
    <row r="1784" spans="1:24" x14ac:dyDescent="0.25">
      <c r="A1784" s="2">
        <v>2737</v>
      </c>
      <c r="B1784" s="4" t="s">
        <v>11677</v>
      </c>
      <c r="C1784" s="5"/>
      <c r="D1784" s="5" t="s">
        <v>62</v>
      </c>
      <c r="E1784" s="72"/>
      <c r="F1784" s="71"/>
      <c r="G1784" s="52">
        <v>6926</v>
      </c>
      <c r="H1784" s="5" t="s">
        <v>13629</v>
      </c>
      <c r="I1784" s="5">
        <v>5</v>
      </c>
      <c r="J1784" s="72" t="s">
        <v>25676</v>
      </c>
      <c r="K1784" s="71">
        <v>200</v>
      </c>
      <c r="L1784" s="64"/>
      <c r="M1784" s="5">
        <v>22</v>
      </c>
      <c r="N1784" s="5">
        <v>1798</v>
      </c>
      <c r="O1784" s="47" t="s">
        <v>22059</v>
      </c>
      <c r="P1784" s="46" t="s">
        <v>25769</v>
      </c>
      <c r="Q1784" s="2" t="str">
        <f t="shared" si="202"/>
        <v>&lt;a href="set04\he_november 20, 1917 - august 10, 1920\death\rasmussen,_albert_death_notice_december_17,_1918_p5_he.pdf"&gt;Rasmussen, Albert&lt;/a&gt;</v>
      </c>
      <c r="T1784" s="39">
        <f t="shared" si="203"/>
        <v>1918</v>
      </c>
      <c r="U1784" s="2">
        <f t="shared" si="204"/>
        <v>12</v>
      </c>
      <c r="V1784" s="2">
        <f t="shared" si="205"/>
        <v>12</v>
      </c>
      <c r="W1784" s="2">
        <f t="shared" si="206"/>
        <v>17</v>
      </c>
      <c r="X1784" s="2">
        <f t="shared" si="201"/>
        <v>141</v>
      </c>
    </row>
    <row r="1785" spans="1:24" x14ac:dyDescent="0.25">
      <c r="A1785" s="2">
        <v>1806</v>
      </c>
      <c r="B1785" s="4" t="s">
        <v>14877</v>
      </c>
      <c r="C1785" s="5"/>
      <c r="D1785" s="5" t="s">
        <v>64</v>
      </c>
      <c r="E1785" s="72"/>
      <c r="F1785" s="71"/>
      <c r="G1785" s="52">
        <v>6933</v>
      </c>
      <c r="H1785" s="5" t="s">
        <v>13629</v>
      </c>
      <c r="I1785" s="5">
        <v>5</v>
      </c>
      <c r="J1785" s="72" t="s">
        <v>25676</v>
      </c>
      <c r="K1785" s="71">
        <v>200</v>
      </c>
      <c r="L1785" s="64" t="s">
        <v>25098</v>
      </c>
      <c r="M1785" s="5">
        <v>22</v>
      </c>
      <c r="N1785" s="5">
        <v>1706</v>
      </c>
      <c r="O1785" s="47" t="s">
        <v>21967</v>
      </c>
      <c r="P1785" s="46" t="s">
        <v>25769</v>
      </c>
      <c r="Q1785" s="2" t="str">
        <f t="shared" si="202"/>
        <v>&lt;a href="set04\he_november 20, 1917 - august 10, 1920\death\alm,_louis_bro_in_law_obituary_december_24,_1918_p5_he.pdf"&gt;Alm, Louis Bro in law of&lt;/a&gt;</v>
      </c>
      <c r="T1785" s="39">
        <f t="shared" si="203"/>
        <v>1918</v>
      </c>
      <c r="U1785" s="2">
        <f t="shared" si="204"/>
        <v>12</v>
      </c>
      <c r="V1785" s="2">
        <f t="shared" si="205"/>
        <v>12</v>
      </c>
      <c r="W1785" s="2">
        <f t="shared" si="206"/>
        <v>24</v>
      </c>
      <c r="X1785" s="2">
        <f t="shared" si="201"/>
        <v>148</v>
      </c>
    </row>
    <row r="1786" spans="1:24" x14ac:dyDescent="0.25">
      <c r="A1786" s="2">
        <v>2005</v>
      </c>
      <c r="B1786" s="4" t="s">
        <v>14886</v>
      </c>
      <c r="C1786" s="5"/>
      <c r="D1786" s="5" t="s">
        <v>62</v>
      </c>
      <c r="E1786" s="72" t="s">
        <v>25522</v>
      </c>
      <c r="F1786" s="71"/>
      <c r="G1786" s="52">
        <v>6933</v>
      </c>
      <c r="H1786" s="5" t="s">
        <v>13629</v>
      </c>
      <c r="I1786" s="5">
        <v>8</v>
      </c>
      <c r="J1786" s="72" t="s">
        <v>25522</v>
      </c>
      <c r="K1786" s="71">
        <v>200</v>
      </c>
      <c r="L1786" s="64"/>
      <c r="M1786" s="5">
        <v>22</v>
      </c>
      <c r="N1786" s="5">
        <v>1735</v>
      </c>
      <c r="O1786" s="47" t="s">
        <v>21996</v>
      </c>
      <c r="P1786" s="46" t="s">
        <v>25769</v>
      </c>
      <c r="Q1786" s="2" t="str">
        <f t="shared" si="202"/>
        <v>&lt;a href="set04\he_november 20, 1917 - august 10, 1920\death\cowen,_earl_death_notice_wwi_december_24,_1918_p5_he.pdf"&gt;Cowen, Earl&lt;/a&gt;</v>
      </c>
      <c r="T1786" s="39">
        <f t="shared" si="203"/>
        <v>1918</v>
      </c>
      <c r="U1786" s="2">
        <f t="shared" si="204"/>
        <v>12</v>
      </c>
      <c r="V1786" s="2">
        <f t="shared" si="205"/>
        <v>12</v>
      </c>
      <c r="W1786" s="2">
        <f t="shared" si="206"/>
        <v>24</v>
      </c>
      <c r="X1786" s="2">
        <f t="shared" si="201"/>
        <v>133</v>
      </c>
    </row>
    <row r="1787" spans="1:24" x14ac:dyDescent="0.25">
      <c r="A1787" s="2">
        <v>2068</v>
      </c>
      <c r="B1787" s="4" t="s">
        <v>14890</v>
      </c>
      <c r="C1787" s="5"/>
      <c r="D1787" s="5" t="s">
        <v>62</v>
      </c>
      <c r="E1787" s="72"/>
      <c r="F1787" s="71"/>
      <c r="G1787" s="52">
        <v>6933</v>
      </c>
      <c r="H1787" s="5" t="s">
        <v>13629</v>
      </c>
      <c r="I1787" s="5">
        <v>5</v>
      </c>
      <c r="J1787" s="72" t="s">
        <v>25676</v>
      </c>
      <c r="K1787" s="71">
        <v>200</v>
      </c>
      <c r="L1787" s="64"/>
      <c r="M1787" s="5">
        <v>22</v>
      </c>
      <c r="N1787" s="5">
        <v>1741</v>
      </c>
      <c r="O1787" s="47" t="s">
        <v>22002</v>
      </c>
      <c r="P1787" s="46" t="s">
        <v>25769</v>
      </c>
      <c r="Q1787" s="2" t="str">
        <f t="shared" si="202"/>
        <v>&lt;a href="set04\he_november 20, 1917 - august 10, 1920\death\dunnum,_christ_sister_of_death_notice_december_24,_1918_p5_he.pdf"&gt;Dunnum, Christ Sister of&lt;/a&gt;</v>
      </c>
      <c r="T1787" s="39">
        <f t="shared" si="203"/>
        <v>1918</v>
      </c>
      <c r="U1787" s="2">
        <f t="shared" si="204"/>
        <v>12</v>
      </c>
      <c r="V1787" s="2">
        <f t="shared" si="205"/>
        <v>12</v>
      </c>
      <c r="W1787" s="2">
        <f t="shared" si="206"/>
        <v>24</v>
      </c>
      <c r="X1787" s="2">
        <f t="shared" si="201"/>
        <v>155</v>
      </c>
    </row>
    <row r="1788" spans="1:24" x14ac:dyDescent="0.25">
      <c r="A1788" s="2">
        <v>2600</v>
      </c>
      <c r="B1788" s="4" t="s">
        <v>8310</v>
      </c>
      <c r="C1788" s="5"/>
      <c r="D1788" s="5" t="s">
        <v>64</v>
      </c>
      <c r="E1788" s="72"/>
      <c r="F1788" s="71"/>
      <c r="G1788" s="52">
        <v>6933</v>
      </c>
      <c r="H1788" s="5" t="s">
        <v>13629</v>
      </c>
      <c r="I1788" s="5">
        <v>5</v>
      </c>
      <c r="J1788" s="72" t="s">
        <v>25676</v>
      </c>
      <c r="K1788" s="71">
        <v>200</v>
      </c>
      <c r="L1788" s="64" t="s">
        <v>25098</v>
      </c>
      <c r="M1788" s="5">
        <v>22</v>
      </c>
      <c r="N1788" s="5">
        <v>1784</v>
      </c>
      <c r="O1788" s="47" t="s">
        <v>22045</v>
      </c>
      <c r="P1788" s="46" t="s">
        <v>25769</v>
      </c>
      <c r="Q1788" s="2" t="str">
        <f t="shared" si="202"/>
        <v>&lt;a href="set04\he_november 20, 1917 - august 10, 1920\death\nelson,_severin_obituary_december_24,_1918_p5_he.pdf"&gt;Nelson, Severin&lt;/a&gt;</v>
      </c>
      <c r="T1788" s="39">
        <f t="shared" si="203"/>
        <v>1918</v>
      </c>
      <c r="U1788" s="2">
        <f t="shared" si="204"/>
        <v>12</v>
      </c>
      <c r="V1788" s="2">
        <f t="shared" si="205"/>
        <v>12</v>
      </c>
      <c r="W1788" s="2">
        <f t="shared" si="206"/>
        <v>24</v>
      </c>
      <c r="X1788" s="2">
        <f t="shared" si="201"/>
        <v>133</v>
      </c>
    </row>
    <row r="1789" spans="1:24" x14ac:dyDescent="0.25">
      <c r="A1789" s="2">
        <v>3006</v>
      </c>
      <c r="B1789" s="4" t="s">
        <v>14938</v>
      </c>
      <c r="C1789" s="5"/>
      <c r="D1789" s="5" t="s">
        <v>62</v>
      </c>
      <c r="E1789" s="72"/>
      <c r="F1789" s="71"/>
      <c r="G1789" s="52">
        <v>6933</v>
      </c>
      <c r="H1789" s="5" t="s">
        <v>13629</v>
      </c>
      <c r="I1789" s="5">
        <v>5</v>
      </c>
      <c r="J1789" s="72" t="s">
        <v>25676</v>
      </c>
      <c r="K1789" s="71">
        <v>200</v>
      </c>
      <c r="L1789" s="64"/>
      <c r="M1789" s="5">
        <v>22</v>
      </c>
      <c r="N1789" s="5">
        <v>1839</v>
      </c>
      <c r="O1789" s="47" t="s">
        <v>22100</v>
      </c>
      <c r="P1789" s="46" t="s">
        <v>25769</v>
      </c>
      <c r="Q1789" s="2" t="str">
        <f t="shared" si="202"/>
        <v>&lt;a href="set04\he_november 20, 1917 - august 10, 1920\death\walter,_mrs_emil_death_notice_december_24,_1918_p5_he.pdf"&gt;Walter, Mrs Emil&lt;/a&gt;</v>
      </c>
      <c r="T1789" s="39">
        <f t="shared" si="203"/>
        <v>1918</v>
      </c>
      <c r="U1789" s="2">
        <f t="shared" si="204"/>
        <v>12</v>
      </c>
      <c r="V1789" s="2">
        <f t="shared" si="205"/>
        <v>12</v>
      </c>
      <c r="W1789" s="2">
        <f t="shared" si="206"/>
        <v>24</v>
      </c>
      <c r="X1789" s="2">
        <f t="shared" si="201"/>
        <v>139</v>
      </c>
    </row>
    <row r="1790" spans="1:24" x14ac:dyDescent="0.25">
      <c r="A1790" s="2">
        <v>779</v>
      </c>
      <c r="B1790" s="4" t="s">
        <v>14913</v>
      </c>
      <c r="C1790" s="5"/>
      <c r="D1790" s="5" t="s">
        <v>64</v>
      </c>
      <c r="E1790" s="72" t="s">
        <v>25620</v>
      </c>
      <c r="F1790" s="71">
        <v>27</v>
      </c>
      <c r="G1790" s="52">
        <v>6940</v>
      </c>
      <c r="H1790" s="5" t="s">
        <v>13629</v>
      </c>
      <c r="I1790" s="5">
        <v>5</v>
      </c>
      <c r="J1790" s="72" t="s">
        <v>25620</v>
      </c>
      <c r="K1790" s="71">
        <v>27</v>
      </c>
      <c r="L1790" s="64"/>
      <c r="M1790" s="5">
        <v>22</v>
      </c>
      <c r="N1790" s="5">
        <v>1794</v>
      </c>
      <c r="O1790" s="47" t="s">
        <v>22055</v>
      </c>
      <c r="P1790" s="46" t="s">
        <v>25769</v>
      </c>
      <c r="Q1790" s="2" t="str">
        <f t="shared" si="202"/>
        <v>&lt;a href="set04\he_november 20, 1917 - august 10, 1920\death\pederson,_oscar_lewis_obituary_december_31,_1918_p5_he.pdf"&gt;Pederson, Oscar Lewis&lt;/a&gt;</v>
      </c>
      <c r="T1790" s="39">
        <f t="shared" si="203"/>
        <v>1918</v>
      </c>
      <c r="U1790" s="2">
        <f t="shared" si="204"/>
        <v>12</v>
      </c>
      <c r="V1790" s="2">
        <f t="shared" si="205"/>
        <v>12</v>
      </c>
      <c r="W1790" s="2">
        <f t="shared" si="206"/>
        <v>31</v>
      </c>
      <c r="X1790" s="2">
        <f t="shared" si="201"/>
        <v>145</v>
      </c>
    </row>
    <row r="1791" spans="1:24" x14ac:dyDescent="0.25">
      <c r="A1791" s="2">
        <v>974</v>
      </c>
      <c r="B1791" s="4" t="s">
        <v>14906</v>
      </c>
      <c r="C1791" s="5"/>
      <c r="D1791" s="5" t="s">
        <v>64</v>
      </c>
      <c r="E1791" s="72" t="s">
        <v>25611</v>
      </c>
      <c r="F1791" s="71">
        <v>40</v>
      </c>
      <c r="G1791" s="52">
        <v>6940</v>
      </c>
      <c r="H1791" s="5" t="s">
        <v>13629</v>
      </c>
      <c r="I1791" s="5">
        <v>5</v>
      </c>
      <c r="J1791" s="72" t="s">
        <v>25611</v>
      </c>
      <c r="K1791" s="71">
        <v>40</v>
      </c>
      <c r="L1791" s="64" t="s">
        <v>24862</v>
      </c>
      <c r="M1791" s="5">
        <v>22</v>
      </c>
      <c r="N1791" s="5">
        <v>1779</v>
      </c>
      <c r="O1791" s="47" t="s">
        <v>22040</v>
      </c>
      <c r="P1791" s="46" t="s">
        <v>25769</v>
      </c>
      <c r="Q1791" s="2" t="str">
        <f t="shared" si="202"/>
        <v>&lt;a href="set04\he_november 20, 1917 - august 10, 1920\death\miklethun,_john_jacob_lewis_sister_of_obituary_december_31,_1918_p5_he.pdf"&gt;Miklethun, John Jacob Lewis Sister of &lt;/a&gt;</v>
      </c>
      <c r="T1791" s="39">
        <f t="shared" si="203"/>
        <v>1918</v>
      </c>
      <c r="U1791" s="2">
        <f t="shared" si="204"/>
        <v>12</v>
      </c>
      <c r="V1791" s="2">
        <f t="shared" si="205"/>
        <v>12</v>
      </c>
      <c r="W1791" s="2">
        <f t="shared" si="206"/>
        <v>31</v>
      </c>
      <c r="X1791" s="2">
        <f t="shared" si="201"/>
        <v>178</v>
      </c>
    </row>
    <row r="1792" spans="1:24" x14ac:dyDescent="0.25">
      <c r="A1792" s="2">
        <v>976</v>
      </c>
      <c r="B1792" s="4" t="s">
        <v>14915</v>
      </c>
      <c r="C1792" s="5"/>
      <c r="D1792" s="5" t="s">
        <v>64</v>
      </c>
      <c r="E1792" s="72" t="s">
        <v>25611</v>
      </c>
      <c r="F1792" s="71">
        <v>40</v>
      </c>
      <c r="G1792" s="52">
        <v>6940</v>
      </c>
      <c r="H1792" s="5" t="s">
        <v>13629</v>
      </c>
      <c r="I1792" s="5">
        <v>5</v>
      </c>
      <c r="J1792" s="72" t="s">
        <v>25611</v>
      </c>
      <c r="K1792" s="71">
        <v>40</v>
      </c>
      <c r="L1792" s="64" t="s">
        <v>24862</v>
      </c>
      <c r="M1792" s="5">
        <v>22</v>
      </c>
      <c r="N1792" s="5">
        <v>1796</v>
      </c>
      <c r="O1792" s="47" t="s">
        <v>22057</v>
      </c>
      <c r="P1792" s="46" t="s">
        <v>25769</v>
      </c>
      <c r="Q1792" s="2" t="str">
        <f t="shared" si="202"/>
        <v>&lt;a href="set04\he_november 20, 1917 - august 10, 1920\death\peterson,_mrs_rina_obituary_december_31,_1918_p5_he.pdf"&gt;Peterson, Mrs Rina&lt;/a&gt;</v>
      </c>
      <c r="T1792" s="39">
        <f t="shared" si="203"/>
        <v>1918</v>
      </c>
      <c r="U1792" s="2">
        <f t="shared" si="204"/>
        <v>12</v>
      </c>
      <c r="V1792" s="2">
        <f t="shared" si="205"/>
        <v>12</v>
      </c>
      <c r="W1792" s="2">
        <f t="shared" si="206"/>
        <v>31</v>
      </c>
      <c r="X1792" s="2">
        <f t="shared" si="201"/>
        <v>139</v>
      </c>
    </row>
    <row r="1793" spans="1:24" x14ac:dyDescent="0.25">
      <c r="A1793" s="2">
        <v>2045</v>
      </c>
      <c r="B1793" s="4" t="s">
        <v>14888</v>
      </c>
      <c r="C1793" s="5"/>
      <c r="D1793" s="5" t="s">
        <v>64</v>
      </c>
      <c r="E1793" s="72"/>
      <c r="F1793" s="71"/>
      <c r="G1793" s="52">
        <v>6940</v>
      </c>
      <c r="H1793" s="5" t="s">
        <v>13629</v>
      </c>
      <c r="I1793" s="5">
        <v>5</v>
      </c>
      <c r="J1793" s="72" t="s">
        <v>25676</v>
      </c>
      <c r="K1793" s="71">
        <v>200</v>
      </c>
      <c r="L1793" s="64" t="s">
        <v>25551</v>
      </c>
      <c r="M1793" s="5">
        <v>22</v>
      </c>
      <c r="N1793" s="5">
        <v>1739</v>
      </c>
      <c r="O1793" s="47" t="s">
        <v>22000</v>
      </c>
      <c r="P1793" s="46" t="s">
        <v>25769</v>
      </c>
      <c r="Q1793" s="2" t="str">
        <f t="shared" si="202"/>
        <v>&lt;a href="set04\he_november 20, 1917 - august 10, 1920\death\dewhurst,_mrs_obituary_december_31,_1918_p5_he.pdf"&gt;Dewhurst, Mrs&lt;/a&gt;</v>
      </c>
      <c r="T1793" s="39">
        <f t="shared" si="203"/>
        <v>1918</v>
      </c>
      <c r="U1793" s="2">
        <f t="shared" si="204"/>
        <v>12</v>
      </c>
      <c r="V1793" s="2">
        <f t="shared" si="205"/>
        <v>12</v>
      </c>
      <c r="W1793" s="2">
        <f t="shared" si="206"/>
        <v>31</v>
      </c>
      <c r="X1793" s="2">
        <f t="shared" si="201"/>
        <v>129</v>
      </c>
    </row>
    <row r="1794" spans="1:24" x14ac:dyDescent="0.25">
      <c r="A1794" s="2">
        <v>2543</v>
      </c>
      <c r="B1794" s="4" t="s">
        <v>14905</v>
      </c>
      <c r="C1794" s="5"/>
      <c r="D1794" s="5" t="s">
        <v>64</v>
      </c>
      <c r="E1794" s="72"/>
      <c r="F1794" s="71"/>
      <c r="G1794" s="52">
        <v>6940</v>
      </c>
      <c r="H1794" s="5" t="s">
        <v>13629</v>
      </c>
      <c r="I1794" s="5">
        <v>5</v>
      </c>
      <c r="J1794" s="72" t="s">
        <v>25676</v>
      </c>
      <c r="K1794" s="71">
        <v>200</v>
      </c>
      <c r="L1794" s="64" t="s">
        <v>25551</v>
      </c>
      <c r="M1794" s="5">
        <v>22</v>
      </c>
      <c r="N1794" s="5">
        <v>1778</v>
      </c>
      <c r="O1794" s="47" t="s">
        <v>22039</v>
      </c>
      <c r="P1794" s="46" t="s">
        <v>25769</v>
      </c>
      <c r="Q1794" s="2" t="str">
        <f t="shared" si="202"/>
        <v>&lt;a href="set04\he_november 20, 1917 - august 10, 1920\death\mikelson,_mike_sister_of_obituary_december_31,_1918_p5_he.pdf"&gt;Mikelson, Mike Sister of&lt;/a&gt;</v>
      </c>
      <c r="T1794" s="39">
        <f t="shared" si="203"/>
        <v>1918</v>
      </c>
      <c r="U1794" s="2">
        <f t="shared" si="204"/>
        <v>12</v>
      </c>
      <c r="V1794" s="2">
        <f t="shared" si="205"/>
        <v>12</v>
      </c>
      <c r="W1794" s="2">
        <f t="shared" si="206"/>
        <v>31</v>
      </c>
      <c r="X1794" s="2">
        <f t="shared" ref="X1794:X1857" si="207">LEN(Q1794)</f>
        <v>151</v>
      </c>
    </row>
    <row r="1795" spans="1:24" x14ac:dyDescent="0.25">
      <c r="A1795" s="2">
        <v>124</v>
      </c>
      <c r="B1795" s="4" t="s">
        <v>15368</v>
      </c>
      <c r="C1795" s="5"/>
      <c r="D1795" s="5" t="s">
        <v>64</v>
      </c>
      <c r="E1795" s="72"/>
      <c r="F1795" s="71" t="s">
        <v>25626</v>
      </c>
      <c r="G1795" s="52">
        <v>6947</v>
      </c>
      <c r="H1795" s="5" t="s">
        <v>13629</v>
      </c>
      <c r="I1795" s="5">
        <v>5</v>
      </c>
      <c r="J1795" s="72" t="s">
        <v>25676</v>
      </c>
      <c r="K1795" s="71">
        <f>3/365</f>
        <v>8.21917808219178E-3</v>
      </c>
      <c r="L1795" s="64"/>
      <c r="M1795" s="5">
        <v>22</v>
      </c>
      <c r="N1795" s="5">
        <v>1822</v>
      </c>
      <c r="O1795" s="47" t="s">
        <v>22083</v>
      </c>
      <c r="P1795" s="46" t="s">
        <v>25769</v>
      </c>
      <c r="Q1795" s="2" t="str">
        <f t="shared" si="202"/>
        <v>&lt;a href="set04\he_november 20, 1917 - august 10, 1920\death\swenson,_infant_dau_of_odin_obituary_january_7,_1919_p5_he.pdf"&gt;Swenson, Infant dau of Odin&lt;/a&gt;</v>
      </c>
      <c r="T1795" s="39">
        <f t="shared" si="203"/>
        <v>1919</v>
      </c>
      <c r="U1795" s="2">
        <f t="shared" si="204"/>
        <v>1</v>
      </c>
      <c r="V1795" s="2">
        <f t="shared" si="205"/>
        <v>1</v>
      </c>
      <c r="W1795" s="2">
        <f t="shared" si="206"/>
        <v>7</v>
      </c>
      <c r="X1795" s="2">
        <f t="shared" si="207"/>
        <v>155</v>
      </c>
    </row>
    <row r="1796" spans="1:24" x14ac:dyDescent="0.25">
      <c r="A1796" s="2">
        <v>474</v>
      </c>
      <c r="B1796" s="4" t="s">
        <v>15361</v>
      </c>
      <c r="C1796" s="5"/>
      <c r="D1796" s="5" t="s">
        <v>64</v>
      </c>
      <c r="E1796" s="72" t="s">
        <v>25611</v>
      </c>
      <c r="F1796" s="71" t="s">
        <v>25618</v>
      </c>
      <c r="G1796" s="52">
        <v>6947</v>
      </c>
      <c r="H1796" s="5" t="s">
        <v>13629</v>
      </c>
      <c r="I1796" s="5">
        <v>1</v>
      </c>
      <c r="J1796" s="72" t="s">
        <v>25611</v>
      </c>
      <c r="K1796" s="71">
        <v>13</v>
      </c>
      <c r="L1796" s="64"/>
      <c r="M1796" s="5">
        <v>22</v>
      </c>
      <c r="N1796" s="5">
        <v>1772</v>
      </c>
      <c r="O1796" s="47" t="s">
        <v>22033</v>
      </c>
      <c r="P1796" s="46" t="s">
        <v>25769</v>
      </c>
      <c r="Q1796" s="2" t="str">
        <f t="shared" ref="Q1796:Q1859" si="208">"&lt;a href="&amp;""""&amp;P1796&amp;"\"&amp;O1796&amp;"""&gt;"&amp;B1796&amp;"&lt;/a&gt;"</f>
        <v>&lt;a href="set04\he_november 20, 1917 - august 10, 1920\death\lee,_florence_constance_obituary_january_7,_1919_p1_he.pdf"&gt;Lee, Florence Constance&lt;/a&gt;</v>
      </c>
      <c r="T1796" s="39">
        <f t="shared" si="203"/>
        <v>1919</v>
      </c>
      <c r="U1796" s="2">
        <f t="shared" si="204"/>
        <v>1</v>
      </c>
      <c r="V1796" s="2">
        <f t="shared" si="205"/>
        <v>1</v>
      </c>
      <c r="W1796" s="2">
        <f t="shared" si="206"/>
        <v>7</v>
      </c>
      <c r="X1796" s="2">
        <f t="shared" si="207"/>
        <v>147</v>
      </c>
    </row>
    <row r="1797" spans="1:24" x14ac:dyDescent="0.25">
      <c r="A1797" s="2">
        <v>1021</v>
      </c>
      <c r="B1797" s="4" t="s">
        <v>15347</v>
      </c>
      <c r="C1797" s="5" t="s">
        <v>15348</v>
      </c>
      <c r="D1797" s="5" t="s">
        <v>64</v>
      </c>
      <c r="E1797" s="72" t="s">
        <v>25613</v>
      </c>
      <c r="F1797" s="71">
        <v>45</v>
      </c>
      <c r="G1797" s="52">
        <v>6947</v>
      </c>
      <c r="H1797" s="5" t="s">
        <v>13629</v>
      </c>
      <c r="I1797" s="5">
        <v>5</v>
      </c>
      <c r="J1797" s="72" t="s">
        <v>25613</v>
      </c>
      <c r="K1797" s="71">
        <v>45</v>
      </c>
      <c r="L1797" s="64" t="s">
        <v>24912</v>
      </c>
      <c r="M1797" s="5">
        <v>22</v>
      </c>
      <c r="N1797" s="5">
        <v>1736</v>
      </c>
      <c r="O1797" s="47" t="s">
        <v>21997</v>
      </c>
      <c r="P1797" s="46" t="s">
        <v>25769</v>
      </c>
      <c r="Q1797" s="2" t="str">
        <f t="shared" si="208"/>
        <v>&lt;a href="set04\he_november 20, 1917 - august 10, 1920\death\curtis,_mrs_henry_(christine_gillis_stewart)_obituary_january_7,_1919_p5_he.pdf"&gt;Curtis, Mrs Henry&lt;/a&gt;</v>
      </c>
      <c r="T1797" s="39">
        <f t="shared" si="203"/>
        <v>1919</v>
      </c>
      <c r="U1797" s="2">
        <f t="shared" si="204"/>
        <v>1</v>
      </c>
      <c r="V1797" s="2">
        <f t="shared" si="205"/>
        <v>1</v>
      </c>
      <c r="W1797" s="2">
        <f t="shared" si="206"/>
        <v>7</v>
      </c>
      <c r="X1797" s="2">
        <f t="shared" si="207"/>
        <v>162</v>
      </c>
    </row>
    <row r="1798" spans="1:24" x14ac:dyDescent="0.25">
      <c r="A1798" s="2">
        <v>2174</v>
      </c>
      <c r="B1798" s="4" t="s">
        <v>15350</v>
      </c>
      <c r="C1798" s="5"/>
      <c r="D1798" s="5" t="s">
        <v>64</v>
      </c>
      <c r="E1798" s="72" t="s">
        <v>25611</v>
      </c>
      <c r="F1798" s="71"/>
      <c r="G1798" s="52">
        <v>6947</v>
      </c>
      <c r="H1798" s="5" t="s">
        <v>13629</v>
      </c>
      <c r="I1798" s="5">
        <v>4</v>
      </c>
      <c r="J1798" s="72" t="s">
        <v>25611</v>
      </c>
      <c r="K1798" s="71">
        <v>200</v>
      </c>
      <c r="L1798" s="64"/>
      <c r="M1798" s="5">
        <v>22</v>
      </c>
      <c r="N1798" s="5">
        <v>1746</v>
      </c>
      <c r="O1798" s="47" t="s">
        <v>22007</v>
      </c>
      <c r="P1798" s="46" t="s">
        <v>25769</v>
      </c>
      <c r="Q1798" s="2" t="str">
        <f t="shared" si="208"/>
        <v>&lt;a href="set04\he_november 20, 1917 - august 10, 1920\death\guest,_hiram_obituary_january_7,_1919_p4_he.pdf"&gt;Guest, Hiram&lt;/a&gt;</v>
      </c>
      <c r="T1798" s="39">
        <f t="shared" si="203"/>
        <v>1919</v>
      </c>
      <c r="U1798" s="2">
        <f t="shared" si="204"/>
        <v>1</v>
      </c>
      <c r="V1798" s="2">
        <f t="shared" si="205"/>
        <v>1</v>
      </c>
      <c r="W1798" s="2">
        <f t="shared" si="206"/>
        <v>7</v>
      </c>
      <c r="X1798" s="2">
        <f t="shared" si="207"/>
        <v>125</v>
      </c>
    </row>
    <row r="1799" spans="1:24" x14ac:dyDescent="0.25">
      <c r="A1799" s="2">
        <v>2175</v>
      </c>
      <c r="B1799" s="4" t="s">
        <v>15351</v>
      </c>
      <c r="C1799" s="5"/>
      <c r="D1799" s="5" t="s">
        <v>64</v>
      </c>
      <c r="E1799" s="72" t="s">
        <v>25611</v>
      </c>
      <c r="F1799" s="71"/>
      <c r="G1799" s="52">
        <v>6947</v>
      </c>
      <c r="H1799" s="5" t="s">
        <v>13629</v>
      </c>
      <c r="I1799" s="5">
        <v>4</v>
      </c>
      <c r="J1799" s="72" t="s">
        <v>25611</v>
      </c>
      <c r="K1799" s="71">
        <v>200</v>
      </c>
      <c r="L1799" s="64"/>
      <c r="M1799" s="5">
        <v>22</v>
      </c>
      <c r="N1799" s="5">
        <v>1747</v>
      </c>
      <c r="O1799" s="47" t="s">
        <v>22008</v>
      </c>
      <c r="P1799" s="46" t="s">
        <v>25769</v>
      </c>
      <c r="Q1799" s="2" t="str">
        <f t="shared" si="208"/>
        <v>&lt;a href="set04\he_november 20, 1917 - august 10, 1920\death\guest,_mrs_hiram_obituary_january_7,_1919_p4_he.pdf"&gt;Guest, Mrs Hiram&lt;/a&gt;</v>
      </c>
      <c r="T1799" s="39">
        <f t="shared" si="203"/>
        <v>1919</v>
      </c>
      <c r="U1799" s="2">
        <f t="shared" si="204"/>
        <v>1</v>
      </c>
      <c r="V1799" s="2">
        <f t="shared" si="205"/>
        <v>1</v>
      </c>
      <c r="W1799" s="2">
        <f t="shared" si="206"/>
        <v>7</v>
      </c>
      <c r="X1799" s="2">
        <f t="shared" si="207"/>
        <v>133</v>
      </c>
    </row>
    <row r="1800" spans="1:24" x14ac:dyDescent="0.25">
      <c r="A1800" s="2">
        <v>1809</v>
      </c>
      <c r="B1800" s="4" t="s">
        <v>15343</v>
      </c>
      <c r="C1800" s="5"/>
      <c r="D1800" s="5" t="s">
        <v>62</v>
      </c>
      <c r="E1800" s="72" t="s">
        <v>632</v>
      </c>
      <c r="F1800" s="71"/>
      <c r="G1800" s="52">
        <v>6961</v>
      </c>
      <c r="H1800" s="5" t="s">
        <v>13629</v>
      </c>
      <c r="I1800" s="5">
        <v>5</v>
      </c>
      <c r="J1800" s="72" t="s">
        <v>632</v>
      </c>
      <c r="K1800" s="71">
        <v>200</v>
      </c>
      <c r="L1800" s="64"/>
      <c r="M1800" s="5">
        <v>22</v>
      </c>
      <c r="N1800" s="5">
        <v>1708</v>
      </c>
      <c r="O1800" s="47" t="s">
        <v>21969</v>
      </c>
      <c r="P1800" s="46" t="s">
        <v>25769</v>
      </c>
      <c r="Q1800" s="2" t="str">
        <f t="shared" si="208"/>
        <v>&lt;a href="set04\he_november 20, 1917 - august 10, 1920\death\anderson,_andrew_j_nephew_of_death_notice_january_21,_1919_p5_he.pdf"&gt;Anderson, Andrew J Nephew of&lt;/a&gt;</v>
      </c>
      <c r="T1800" s="39">
        <f t="shared" si="203"/>
        <v>1919</v>
      </c>
      <c r="U1800" s="2">
        <f t="shared" si="204"/>
        <v>1</v>
      </c>
      <c r="V1800" s="2">
        <f t="shared" si="205"/>
        <v>1</v>
      </c>
      <c r="W1800" s="2">
        <f t="shared" si="206"/>
        <v>21</v>
      </c>
      <c r="X1800" s="2">
        <f t="shared" si="207"/>
        <v>162</v>
      </c>
    </row>
    <row r="1801" spans="1:24" x14ac:dyDescent="0.25">
      <c r="A1801" s="2">
        <v>2912</v>
      </c>
      <c r="B1801" s="4" t="s">
        <v>15367</v>
      </c>
      <c r="C1801" s="5"/>
      <c r="D1801" s="5" t="s">
        <v>62</v>
      </c>
      <c r="E1801" s="72" t="s">
        <v>632</v>
      </c>
      <c r="F1801" s="71"/>
      <c r="G1801" s="52">
        <v>6961</v>
      </c>
      <c r="H1801" s="5" t="s">
        <v>13629</v>
      </c>
      <c r="I1801" s="5">
        <v>5</v>
      </c>
      <c r="J1801" s="72" t="s">
        <v>632</v>
      </c>
      <c r="K1801" s="71">
        <v>200</v>
      </c>
      <c r="L1801" s="64"/>
      <c r="M1801" s="5">
        <v>22</v>
      </c>
      <c r="N1801" s="5">
        <v>1819</v>
      </c>
      <c r="O1801" s="47" t="s">
        <v>22080</v>
      </c>
      <c r="P1801" s="46" t="s">
        <v>25769</v>
      </c>
      <c r="Q1801" s="2" t="str">
        <f t="shared" si="208"/>
        <v>&lt;a href="set04\he_november 20, 1917 - august 10, 1920\death\stering,_adolph_death_notice_january_21,_1919_p5_he.pdf"&gt;Stering, Adolph&lt;/a&gt;</v>
      </c>
      <c r="T1801" s="39">
        <f t="shared" si="203"/>
        <v>1919</v>
      </c>
      <c r="U1801" s="2">
        <f t="shared" si="204"/>
        <v>1</v>
      </c>
      <c r="V1801" s="2">
        <f t="shared" si="205"/>
        <v>1</v>
      </c>
      <c r="W1801" s="2">
        <f t="shared" si="206"/>
        <v>21</v>
      </c>
      <c r="X1801" s="2">
        <f t="shared" si="207"/>
        <v>136</v>
      </c>
    </row>
    <row r="1802" spans="1:24" x14ac:dyDescent="0.25">
      <c r="A1802" s="2">
        <v>771</v>
      </c>
      <c r="B1802" s="4" t="s">
        <v>15355</v>
      </c>
      <c r="C1802" s="5"/>
      <c r="D1802" s="5" t="s">
        <v>64</v>
      </c>
      <c r="E1802" s="72" t="s">
        <v>632</v>
      </c>
      <c r="F1802" s="71">
        <v>27</v>
      </c>
      <c r="G1802" s="52">
        <v>6975</v>
      </c>
      <c r="H1802" s="5" t="s">
        <v>13629</v>
      </c>
      <c r="I1802" s="5">
        <v>5</v>
      </c>
      <c r="J1802" s="72" t="s">
        <v>632</v>
      </c>
      <c r="K1802" s="71">
        <v>27</v>
      </c>
      <c r="L1802" s="64"/>
      <c r="M1802" s="5">
        <v>22</v>
      </c>
      <c r="N1802" s="5">
        <v>1758</v>
      </c>
      <c r="O1802" s="47" t="s">
        <v>22019</v>
      </c>
      <c r="P1802" s="46" t="s">
        <v>25769</v>
      </c>
      <c r="Q1802" s="2" t="str">
        <f t="shared" si="208"/>
        <v>&lt;a href="set04\he_november 20, 1917 - august 10, 1920\death\johnson,_henry_g_obituary_february_4,_1919_p5_he.pdf"&gt;Johnson, Henry G&lt;/a&gt;</v>
      </c>
      <c r="T1802" s="39">
        <f t="shared" si="203"/>
        <v>1919</v>
      </c>
      <c r="U1802" s="2">
        <f t="shared" si="204"/>
        <v>2</v>
      </c>
      <c r="V1802" s="2">
        <f t="shared" si="205"/>
        <v>2</v>
      </c>
      <c r="W1802" s="2">
        <f t="shared" si="206"/>
        <v>4</v>
      </c>
      <c r="X1802" s="2">
        <f t="shared" si="207"/>
        <v>134</v>
      </c>
    </row>
    <row r="1803" spans="1:24" x14ac:dyDescent="0.25">
      <c r="A1803" s="2">
        <v>696</v>
      </c>
      <c r="B1803" s="4" t="s">
        <v>15369</v>
      </c>
      <c r="C1803" s="5" t="s">
        <v>15370</v>
      </c>
      <c r="D1803" s="5" t="s">
        <v>64</v>
      </c>
      <c r="E1803" s="72"/>
      <c r="F1803" s="71">
        <v>23</v>
      </c>
      <c r="G1803" s="52">
        <v>6982</v>
      </c>
      <c r="H1803" s="5" t="s">
        <v>13629</v>
      </c>
      <c r="I1803" s="5">
        <v>5</v>
      </c>
      <c r="J1803" s="72" t="s">
        <v>25676</v>
      </c>
      <c r="K1803" s="71">
        <v>23</v>
      </c>
      <c r="L1803" s="64"/>
      <c r="M1803" s="5">
        <v>22</v>
      </c>
      <c r="N1803" s="5">
        <v>1823</v>
      </c>
      <c r="O1803" s="47" t="s">
        <v>22084</v>
      </c>
      <c r="P1803" s="46" t="s">
        <v>25769</v>
      </c>
      <c r="Q1803" s="2" t="str">
        <f t="shared" si="208"/>
        <v>&lt;a href="set04\he_november 20, 1917 - august 10, 1920\death\swenson,_mrs_swen_(clara_pederson)_obituary_february_11,_1919_p5_he.pdf"&gt;Swenson, Mrs Swen&lt;/a&gt;</v>
      </c>
      <c r="T1803" s="39">
        <f t="shared" si="203"/>
        <v>1919</v>
      </c>
      <c r="U1803" s="2">
        <f t="shared" si="204"/>
        <v>2</v>
      </c>
      <c r="V1803" s="2">
        <f t="shared" si="205"/>
        <v>2</v>
      </c>
      <c r="W1803" s="2">
        <f t="shared" si="206"/>
        <v>11</v>
      </c>
      <c r="X1803" s="2">
        <f t="shared" si="207"/>
        <v>154</v>
      </c>
    </row>
    <row r="1804" spans="1:24" x14ac:dyDescent="0.25">
      <c r="A1804" s="2">
        <v>686</v>
      </c>
      <c r="B1804" s="4" t="s">
        <v>15362</v>
      </c>
      <c r="C1804" s="5"/>
      <c r="D1804" s="5" t="s">
        <v>64</v>
      </c>
      <c r="E1804" s="72" t="s">
        <v>25611</v>
      </c>
      <c r="F1804" s="71">
        <v>23</v>
      </c>
      <c r="G1804" s="52">
        <v>7010</v>
      </c>
      <c r="H1804" s="5" t="s">
        <v>13629</v>
      </c>
      <c r="I1804" s="5">
        <v>5</v>
      </c>
      <c r="J1804" s="72" t="s">
        <v>25611</v>
      </c>
      <c r="K1804" s="71">
        <v>23</v>
      </c>
      <c r="L1804" s="64"/>
      <c r="M1804" s="5">
        <v>22</v>
      </c>
      <c r="N1804" s="5">
        <v>1775</v>
      </c>
      <c r="O1804" s="47" t="s">
        <v>22036</v>
      </c>
      <c r="P1804" s="46" t="s">
        <v>25769</v>
      </c>
      <c r="Q1804" s="2" t="str">
        <f t="shared" si="208"/>
        <v>&lt;a href="set04\he_november 20, 1917 - august 10, 1920\death\melby,_elmer_obituary_march_11,_1919_p5_he.pdf"&gt;Melby, Elmer&lt;/a&gt;</v>
      </c>
      <c r="T1804" s="39">
        <f t="shared" si="203"/>
        <v>1919</v>
      </c>
      <c r="U1804" s="2">
        <f t="shared" si="204"/>
        <v>3</v>
      </c>
      <c r="V1804" s="2">
        <f t="shared" si="205"/>
        <v>3</v>
      </c>
      <c r="W1804" s="2">
        <f t="shared" si="206"/>
        <v>11</v>
      </c>
      <c r="X1804" s="2">
        <f t="shared" si="207"/>
        <v>124</v>
      </c>
    </row>
    <row r="1805" spans="1:24" x14ac:dyDescent="0.25">
      <c r="A1805" s="2">
        <v>1139</v>
      </c>
      <c r="B1805" s="4" t="s">
        <v>14487</v>
      </c>
      <c r="C1805" s="5"/>
      <c r="D1805" s="5" t="s">
        <v>62</v>
      </c>
      <c r="E1805" s="72" t="s">
        <v>24984</v>
      </c>
      <c r="F1805" s="71">
        <v>52</v>
      </c>
      <c r="G1805" s="52">
        <v>7010</v>
      </c>
      <c r="H1805" s="5" t="s">
        <v>13629</v>
      </c>
      <c r="I1805" s="5">
        <v>5</v>
      </c>
      <c r="J1805" s="72" t="s">
        <v>24984</v>
      </c>
      <c r="K1805" s="71">
        <v>52</v>
      </c>
      <c r="L1805" s="64" t="s">
        <v>25609</v>
      </c>
      <c r="M1805" s="5">
        <v>22</v>
      </c>
      <c r="N1805" s="5">
        <v>1709</v>
      </c>
      <c r="O1805" s="47" t="s">
        <v>21970</v>
      </c>
      <c r="P1805" s="46" t="s">
        <v>25769</v>
      </c>
      <c r="Q1805" s="2" t="str">
        <f t="shared" si="208"/>
        <v>&lt;a href="set04\he_november 20, 1917 - august 10, 1920\death\anderson,_d_n_death_notice_march_11,_1919_p5_he.pdf"&gt;Anderson, D N&lt;/a&gt;</v>
      </c>
      <c r="T1805" s="39">
        <f t="shared" si="203"/>
        <v>1919</v>
      </c>
      <c r="U1805" s="2">
        <f t="shared" si="204"/>
        <v>3</v>
      </c>
      <c r="V1805" s="2">
        <f t="shared" si="205"/>
        <v>3</v>
      </c>
      <c r="W1805" s="2">
        <f t="shared" si="206"/>
        <v>11</v>
      </c>
      <c r="X1805" s="2">
        <f t="shared" si="207"/>
        <v>130</v>
      </c>
    </row>
    <row r="1806" spans="1:24" x14ac:dyDescent="0.25">
      <c r="A1806" s="2">
        <v>1796</v>
      </c>
      <c r="B1806" s="4" t="s">
        <v>15342</v>
      </c>
      <c r="C1806" s="5"/>
      <c r="D1806" s="5" t="s">
        <v>62</v>
      </c>
      <c r="E1806" s="72"/>
      <c r="F1806" s="71"/>
      <c r="G1806" s="52">
        <v>7010</v>
      </c>
      <c r="H1806" s="5" t="s">
        <v>13629</v>
      </c>
      <c r="I1806" s="5">
        <v>5</v>
      </c>
      <c r="J1806" s="72" t="s">
        <v>25676</v>
      </c>
      <c r="K1806" s="71">
        <v>200</v>
      </c>
      <c r="L1806" s="64"/>
      <c r="M1806" s="5">
        <v>22</v>
      </c>
      <c r="N1806" s="5">
        <v>1705</v>
      </c>
      <c r="O1806" s="47" t="s">
        <v>21966</v>
      </c>
      <c r="P1806" s="46" t="s">
        <v>25769</v>
      </c>
      <c r="Q1806" s="2" t="str">
        <f t="shared" si="208"/>
        <v>&lt;a href="set04\he_november 20, 1917 - august 10, 1920\death\alberta,_emelia_brother_of_death_notice_march_11,_1919_p5_he.pdf"&gt;Alberta, Emelia Brother of&lt;/a&gt;</v>
      </c>
      <c r="T1806" s="39">
        <f t="shared" si="203"/>
        <v>1919</v>
      </c>
      <c r="U1806" s="2">
        <f t="shared" si="204"/>
        <v>3</v>
      </c>
      <c r="V1806" s="2">
        <f t="shared" si="205"/>
        <v>3</v>
      </c>
      <c r="W1806" s="2">
        <f t="shared" si="206"/>
        <v>11</v>
      </c>
      <c r="X1806" s="2">
        <f t="shared" si="207"/>
        <v>156</v>
      </c>
    </row>
    <row r="1807" spans="1:24" x14ac:dyDescent="0.25">
      <c r="A1807" s="2">
        <v>174</v>
      </c>
      <c r="B1807" s="4" t="s">
        <v>15356</v>
      </c>
      <c r="C1807" s="5"/>
      <c r="D1807" s="5" t="s">
        <v>62</v>
      </c>
      <c r="E1807" s="72"/>
      <c r="F1807" s="71" t="s">
        <v>24946</v>
      </c>
      <c r="G1807" s="52">
        <v>7017</v>
      </c>
      <c r="H1807" s="5" t="s">
        <v>13629</v>
      </c>
      <c r="I1807" s="5">
        <v>5</v>
      </c>
      <c r="J1807" s="72" t="s">
        <v>25676</v>
      </c>
      <c r="K1807" s="71">
        <f>5/12</f>
        <v>0.41666666666666669</v>
      </c>
      <c r="L1807" s="64"/>
      <c r="M1807" s="5">
        <v>22</v>
      </c>
      <c r="N1807" s="5">
        <v>1759</v>
      </c>
      <c r="O1807" s="47" t="s">
        <v>22020</v>
      </c>
      <c r="P1807" s="46" t="s">
        <v>25769</v>
      </c>
      <c r="Q1807" s="2" t="str">
        <f t="shared" si="208"/>
        <v>&lt;a href="set04\he_november 20, 1917 - august 10, 1920\death\johnson,_infant_dau_of_fred_death_notice_march_18,_1919_p5_he.pdf"&gt;Johnson, Infant dau of Fred&lt;/a&gt;</v>
      </c>
      <c r="T1807" s="39">
        <f t="shared" si="203"/>
        <v>1919</v>
      </c>
      <c r="U1807" s="2">
        <f t="shared" si="204"/>
        <v>3</v>
      </c>
      <c r="V1807" s="2">
        <f t="shared" si="205"/>
        <v>3</v>
      </c>
      <c r="W1807" s="2">
        <f t="shared" si="206"/>
        <v>18</v>
      </c>
      <c r="X1807" s="2">
        <f t="shared" si="207"/>
        <v>158</v>
      </c>
    </row>
    <row r="1808" spans="1:24" x14ac:dyDescent="0.25">
      <c r="A1808" s="2">
        <v>1140</v>
      </c>
      <c r="B1808" s="4" t="s">
        <v>14487</v>
      </c>
      <c r="C1808" s="5"/>
      <c r="D1808" s="5" t="s">
        <v>64</v>
      </c>
      <c r="E1808" s="72" t="s">
        <v>24984</v>
      </c>
      <c r="F1808" s="71">
        <v>52</v>
      </c>
      <c r="G1808" s="52">
        <v>7017</v>
      </c>
      <c r="H1808" s="5" t="s">
        <v>13629</v>
      </c>
      <c r="I1808" s="5">
        <v>4</v>
      </c>
      <c r="J1808" s="72" t="s">
        <v>24984</v>
      </c>
      <c r="K1808" s="71">
        <v>52</v>
      </c>
      <c r="L1808" s="64" t="s">
        <v>25609</v>
      </c>
      <c r="M1808" s="5">
        <v>22</v>
      </c>
      <c r="N1808" s="5">
        <v>1710</v>
      </c>
      <c r="O1808" s="47" t="s">
        <v>21971</v>
      </c>
      <c r="P1808" s="46" t="s">
        <v>25769</v>
      </c>
      <c r="Q1808" s="2" t="str">
        <f t="shared" si="208"/>
        <v>&lt;a href="set04\he_november 20, 1917 - august 10, 1920\death\anderson,_d_n_obituary_march_18,_1919_p4_he.pdf"&gt;Anderson, D N&lt;/a&gt;</v>
      </c>
      <c r="T1808" s="39">
        <f t="shared" si="203"/>
        <v>1919</v>
      </c>
      <c r="U1808" s="2">
        <f t="shared" si="204"/>
        <v>3</v>
      </c>
      <c r="V1808" s="2">
        <f t="shared" si="205"/>
        <v>3</v>
      </c>
      <c r="W1808" s="2">
        <f t="shared" si="206"/>
        <v>18</v>
      </c>
      <c r="X1808" s="2">
        <f t="shared" si="207"/>
        <v>126</v>
      </c>
    </row>
    <row r="1809" spans="1:24" x14ac:dyDescent="0.25">
      <c r="A1809" s="2">
        <v>175</v>
      </c>
      <c r="B1809" s="4" t="s">
        <v>15357</v>
      </c>
      <c r="C1809" s="5"/>
      <c r="D1809" s="5" t="s">
        <v>64</v>
      </c>
      <c r="E1809" s="72"/>
      <c r="F1809" s="71" t="s">
        <v>24946</v>
      </c>
      <c r="G1809" s="52">
        <v>7024</v>
      </c>
      <c r="H1809" s="5" t="s">
        <v>13629</v>
      </c>
      <c r="I1809" s="5">
        <v>5</v>
      </c>
      <c r="J1809" s="72" t="s">
        <v>25676</v>
      </c>
      <c r="K1809" s="71">
        <f>5/12</f>
        <v>0.41666666666666669</v>
      </c>
      <c r="L1809" s="64"/>
      <c r="M1809" s="5">
        <v>22</v>
      </c>
      <c r="N1809" s="5">
        <v>1760</v>
      </c>
      <c r="O1809" s="47" t="s">
        <v>22021</v>
      </c>
      <c r="P1809" s="46" t="s">
        <v>25769</v>
      </c>
      <c r="Q1809" s="2" t="str">
        <f t="shared" si="208"/>
        <v>&lt;a href="set04\he_november 20, 1917 - august 10, 1920\death\johnson,_iva_elizabeth_do_fred_obituary_march_25,_1919_p5_he.pdf"&gt;Johnson, Iva Elizabeth do Fred&lt;/a&gt;</v>
      </c>
      <c r="T1809" s="39">
        <f t="shared" si="203"/>
        <v>1919</v>
      </c>
      <c r="U1809" s="2">
        <f t="shared" si="204"/>
        <v>3</v>
      </c>
      <c r="V1809" s="2">
        <f t="shared" si="205"/>
        <v>3</v>
      </c>
      <c r="W1809" s="2">
        <f t="shared" si="206"/>
        <v>25</v>
      </c>
      <c r="X1809" s="2">
        <f t="shared" si="207"/>
        <v>160</v>
      </c>
    </row>
    <row r="1810" spans="1:24" x14ac:dyDescent="0.25">
      <c r="A1810" s="2">
        <v>2418</v>
      </c>
      <c r="B1810" s="4" t="s">
        <v>15360</v>
      </c>
      <c r="C1810" s="5"/>
      <c r="D1810" s="5" t="s">
        <v>62</v>
      </c>
      <c r="E1810" s="72"/>
      <c r="F1810" s="71"/>
      <c r="G1810" s="52">
        <v>7024</v>
      </c>
      <c r="H1810" s="5" t="s">
        <v>13629</v>
      </c>
      <c r="I1810" s="5">
        <v>5</v>
      </c>
      <c r="J1810" s="72" t="s">
        <v>25676</v>
      </c>
      <c r="K1810" s="71">
        <v>200</v>
      </c>
      <c r="L1810" s="64"/>
      <c r="M1810" s="5">
        <v>22</v>
      </c>
      <c r="N1810" s="5">
        <v>1770</v>
      </c>
      <c r="O1810" s="47" t="s">
        <v>22031</v>
      </c>
      <c r="P1810" s="46" t="s">
        <v>25769</v>
      </c>
      <c r="Q1810" s="2" t="str">
        <f t="shared" si="208"/>
        <v>&lt;a href="set04\he_november 20, 1917 - august 10, 1920\death\larson,_john_death_notice_march_25,_1919_p5_he.pdf"&gt;Larson, John&lt;/a&gt;</v>
      </c>
      <c r="T1810" s="39">
        <f t="shared" si="203"/>
        <v>1919</v>
      </c>
      <c r="U1810" s="2">
        <f t="shared" si="204"/>
        <v>3</v>
      </c>
      <c r="V1810" s="2">
        <f t="shared" si="205"/>
        <v>3</v>
      </c>
      <c r="W1810" s="2">
        <f t="shared" si="206"/>
        <v>25</v>
      </c>
      <c r="X1810" s="2">
        <f t="shared" si="207"/>
        <v>128</v>
      </c>
    </row>
    <row r="1811" spans="1:24" x14ac:dyDescent="0.25">
      <c r="A1811" s="2">
        <v>2224</v>
      </c>
      <c r="B1811" s="4" t="s">
        <v>15354</v>
      </c>
      <c r="C1811" s="5"/>
      <c r="D1811" s="5" t="s">
        <v>62</v>
      </c>
      <c r="E1811" s="72" t="s">
        <v>25614</v>
      </c>
      <c r="F1811" s="71"/>
      <c r="G1811" s="52">
        <v>7038</v>
      </c>
      <c r="H1811" s="5" t="s">
        <v>13629</v>
      </c>
      <c r="I1811" s="5">
        <v>5</v>
      </c>
      <c r="J1811" s="72" t="s">
        <v>25614</v>
      </c>
      <c r="K1811" s="71">
        <v>200</v>
      </c>
      <c r="L1811" s="64"/>
      <c r="M1811" s="5">
        <v>22</v>
      </c>
      <c r="N1811" s="5">
        <v>1750</v>
      </c>
      <c r="O1811" s="47" t="s">
        <v>22011</v>
      </c>
      <c r="P1811" s="46" t="s">
        <v>25769</v>
      </c>
      <c r="Q1811" s="2" t="str">
        <f t="shared" si="208"/>
        <v>&lt;a href="set04\he_november 20, 1917 - august 10, 1920\death\haugen,_oscar_death_notice_april_8,_1919_p5_he.pdf"&gt;Haugen, Oscar&lt;/a&gt;</v>
      </c>
      <c r="T1811" s="39">
        <f t="shared" si="203"/>
        <v>1919</v>
      </c>
      <c r="U1811" s="2">
        <f t="shared" si="204"/>
        <v>4</v>
      </c>
      <c r="V1811" s="2">
        <f t="shared" si="205"/>
        <v>4</v>
      </c>
      <c r="W1811" s="2">
        <f t="shared" si="206"/>
        <v>8</v>
      </c>
      <c r="X1811" s="2">
        <f t="shared" si="207"/>
        <v>129</v>
      </c>
    </row>
    <row r="1812" spans="1:24" x14ac:dyDescent="0.25">
      <c r="A1812" s="2">
        <v>531</v>
      </c>
      <c r="B1812" s="4" t="s">
        <v>15344</v>
      </c>
      <c r="C1812" s="5"/>
      <c r="D1812" s="5" t="s">
        <v>62</v>
      </c>
      <c r="E1812" s="72" t="s">
        <v>24910</v>
      </c>
      <c r="F1812" s="71">
        <v>17</v>
      </c>
      <c r="G1812" s="52">
        <v>7052</v>
      </c>
      <c r="H1812" s="5" t="s">
        <v>13629</v>
      </c>
      <c r="I1812" s="5">
        <v>7</v>
      </c>
      <c r="J1812" s="72" t="s">
        <v>24910</v>
      </c>
      <c r="K1812" s="71">
        <v>17</v>
      </c>
      <c r="L1812" s="64"/>
      <c r="M1812" s="5">
        <v>22</v>
      </c>
      <c r="N1812" s="5">
        <v>1712</v>
      </c>
      <c r="O1812" s="47" t="s">
        <v>21973</v>
      </c>
      <c r="P1812" s="46" t="s">
        <v>25769</v>
      </c>
      <c r="Q1812" s="2" t="str">
        <f t="shared" si="208"/>
        <v>&lt;a href="set04\he_november 20, 1917 - august 10, 1920\death\anderson,_mrs_p_a_nephew_death_notice_april_22,_1919_p7_he.pdf"&gt;Anderson, Mrs P A Nephew of&lt;/a&gt;</v>
      </c>
      <c r="T1812" s="39">
        <f t="shared" si="203"/>
        <v>1919</v>
      </c>
      <c r="U1812" s="2">
        <f t="shared" si="204"/>
        <v>4</v>
      </c>
      <c r="V1812" s="2">
        <f t="shared" si="205"/>
        <v>4</v>
      </c>
      <c r="W1812" s="2">
        <f t="shared" si="206"/>
        <v>22</v>
      </c>
      <c r="X1812" s="2">
        <f t="shared" si="207"/>
        <v>155</v>
      </c>
    </row>
    <row r="1813" spans="1:24" x14ac:dyDescent="0.25">
      <c r="A1813" s="2">
        <v>542</v>
      </c>
      <c r="B1813" s="4" t="s">
        <v>15358</v>
      </c>
      <c r="C1813" s="5"/>
      <c r="D1813" s="5" t="s">
        <v>62</v>
      </c>
      <c r="E1813" s="72" t="s">
        <v>24910</v>
      </c>
      <c r="F1813" s="71">
        <v>17</v>
      </c>
      <c r="G1813" s="52">
        <v>7052</v>
      </c>
      <c r="H1813" s="5" t="s">
        <v>13629</v>
      </c>
      <c r="I1813" s="5">
        <v>5</v>
      </c>
      <c r="J1813" s="72" t="s">
        <v>24910</v>
      </c>
      <c r="K1813" s="71">
        <v>17</v>
      </c>
      <c r="L1813" s="64"/>
      <c r="M1813" s="5">
        <v>22</v>
      </c>
      <c r="N1813" s="5">
        <v>1763</v>
      </c>
      <c r="O1813" s="47" t="s">
        <v>22024</v>
      </c>
      <c r="P1813" s="46" t="s">
        <v>25769</v>
      </c>
      <c r="Q1813" s="2" t="str">
        <f t="shared" si="208"/>
        <v>&lt;a href="set04\he_november 20, 1917 - august 10, 1920\death\kalbakken,_earl_death_notice_april_22,_1919_p5_he.pdf"&gt;Kalbakken, Earl&lt;/a&gt;</v>
      </c>
      <c r="T1813" s="39">
        <f t="shared" si="203"/>
        <v>1919</v>
      </c>
      <c r="U1813" s="2">
        <f t="shared" si="204"/>
        <v>4</v>
      </c>
      <c r="V1813" s="2">
        <f t="shared" si="205"/>
        <v>4</v>
      </c>
      <c r="W1813" s="2">
        <f t="shared" si="206"/>
        <v>22</v>
      </c>
      <c r="X1813" s="2">
        <f t="shared" si="207"/>
        <v>134</v>
      </c>
    </row>
    <row r="1814" spans="1:24" x14ac:dyDescent="0.25">
      <c r="A1814" s="2">
        <v>1448</v>
      </c>
      <c r="B1814" s="4" t="s">
        <v>406</v>
      </c>
      <c r="C1814" s="5"/>
      <c r="D1814" s="5" t="s">
        <v>62</v>
      </c>
      <c r="E1814" s="72" t="s">
        <v>25372</v>
      </c>
      <c r="F1814" s="71">
        <v>68</v>
      </c>
      <c r="G1814" s="52">
        <v>7059</v>
      </c>
      <c r="H1814" s="5" t="s">
        <v>13629</v>
      </c>
      <c r="I1814" s="5">
        <v>5</v>
      </c>
      <c r="J1814" s="72" t="s">
        <v>25372</v>
      </c>
      <c r="K1814" s="71">
        <v>68</v>
      </c>
      <c r="L1814" s="64">
        <v>0</v>
      </c>
      <c r="M1814" s="5">
        <v>22</v>
      </c>
      <c r="N1814" s="5">
        <v>1754</v>
      </c>
      <c r="O1814" s="47" t="s">
        <v>22015</v>
      </c>
      <c r="P1814" s="46" t="s">
        <v>25769</v>
      </c>
      <c r="Q1814" s="2" t="str">
        <f t="shared" si="208"/>
        <v>&lt;a href="set04\he_november 20, 1917 - august 10, 1920\death\howden,_wm_death_notice_april_29,_1919_p5_he.pdf"&gt;Howden, William&lt;/a&gt;</v>
      </c>
      <c r="T1814" s="39">
        <f t="shared" si="203"/>
        <v>1919</v>
      </c>
      <c r="U1814" s="2">
        <f t="shared" si="204"/>
        <v>4</v>
      </c>
      <c r="V1814" s="2">
        <f t="shared" si="205"/>
        <v>4</v>
      </c>
      <c r="W1814" s="2">
        <f t="shared" si="206"/>
        <v>29</v>
      </c>
      <c r="X1814" s="2">
        <f t="shared" si="207"/>
        <v>129</v>
      </c>
    </row>
    <row r="1815" spans="1:24" x14ac:dyDescent="0.25">
      <c r="A1815" s="2">
        <v>1449</v>
      </c>
      <c r="B1815" s="4" t="s">
        <v>406</v>
      </c>
      <c r="C1815" s="5"/>
      <c r="D1815" s="5" t="s">
        <v>64</v>
      </c>
      <c r="E1815" s="72" t="s">
        <v>25372</v>
      </c>
      <c r="F1815" s="71">
        <v>68</v>
      </c>
      <c r="G1815" s="52">
        <v>7066</v>
      </c>
      <c r="H1815" s="5" t="s">
        <v>13629</v>
      </c>
      <c r="I1815" s="5">
        <v>4</v>
      </c>
      <c r="J1815" s="72" t="s">
        <v>25372</v>
      </c>
      <c r="K1815" s="71">
        <v>68</v>
      </c>
      <c r="L1815" s="64">
        <v>0</v>
      </c>
      <c r="M1815" s="5">
        <v>22</v>
      </c>
      <c r="N1815" s="5">
        <v>1753</v>
      </c>
      <c r="O1815" s="47" t="s">
        <v>22014</v>
      </c>
      <c r="P1815" s="46" t="s">
        <v>25769</v>
      </c>
      <c r="Q1815" s="2" t="str">
        <f t="shared" si="208"/>
        <v>&lt;a href="set04\he_november 20, 1917 - august 10, 1920\death\howden,_william_obituary_may_6,_1919_p4_he.pdf"&gt;Howden, William&lt;/a&gt;</v>
      </c>
      <c r="T1815" s="39">
        <f t="shared" si="203"/>
        <v>1919</v>
      </c>
      <c r="U1815" s="2">
        <f t="shared" si="204"/>
        <v>5</v>
      </c>
      <c r="V1815" s="2">
        <f t="shared" si="205"/>
        <v>5</v>
      </c>
      <c r="W1815" s="2">
        <f t="shared" si="206"/>
        <v>6</v>
      </c>
      <c r="X1815" s="2">
        <f t="shared" si="207"/>
        <v>127</v>
      </c>
    </row>
    <row r="1816" spans="1:24" x14ac:dyDescent="0.25">
      <c r="A1816" s="2">
        <v>2388</v>
      </c>
      <c r="B1816" s="4" t="s">
        <v>15359</v>
      </c>
      <c r="C1816" s="5"/>
      <c r="D1816" s="5" t="s">
        <v>62</v>
      </c>
      <c r="E1816" s="72" t="s">
        <v>24945</v>
      </c>
      <c r="F1816" s="71"/>
      <c r="G1816" s="52">
        <v>7066</v>
      </c>
      <c r="H1816" s="5" t="s">
        <v>13629</v>
      </c>
      <c r="I1816" s="5">
        <v>4</v>
      </c>
      <c r="J1816" s="72" t="s">
        <v>24945</v>
      </c>
      <c r="K1816" s="71">
        <v>200</v>
      </c>
      <c r="L1816" s="64"/>
      <c r="M1816" s="5">
        <v>22</v>
      </c>
      <c r="N1816" s="5">
        <v>1768</v>
      </c>
      <c r="O1816" s="47" t="s">
        <v>22029</v>
      </c>
      <c r="P1816" s="46" t="s">
        <v>25769</v>
      </c>
      <c r="Q1816" s="2" t="str">
        <f t="shared" si="208"/>
        <v>&lt;a href="set04\he_november 20, 1917 - august 10, 1920\death\klubben,_mrs_marie_death_notice_may_6,_1919_p4_he.pdf"&gt;Klubben, Mrs Marie&lt;/a&gt;</v>
      </c>
      <c r="T1816" s="39">
        <f t="shared" si="203"/>
        <v>1919</v>
      </c>
      <c r="U1816" s="2">
        <f t="shared" si="204"/>
        <v>5</v>
      </c>
      <c r="V1816" s="2">
        <f t="shared" si="205"/>
        <v>5</v>
      </c>
      <c r="W1816" s="2">
        <f t="shared" si="206"/>
        <v>6</v>
      </c>
      <c r="X1816" s="2">
        <f t="shared" si="207"/>
        <v>137</v>
      </c>
    </row>
    <row r="1817" spans="1:24" x14ac:dyDescent="0.25">
      <c r="A1817" s="2">
        <v>140</v>
      </c>
      <c r="B1817" s="4" t="s">
        <v>15353</v>
      </c>
      <c r="C1817" s="5"/>
      <c r="D1817" s="5" t="s">
        <v>62</v>
      </c>
      <c r="E1817" s="72" t="s">
        <v>644</v>
      </c>
      <c r="F1817" s="71" t="s">
        <v>24907</v>
      </c>
      <c r="G1817" s="52">
        <v>7080</v>
      </c>
      <c r="H1817" s="5" t="s">
        <v>13629</v>
      </c>
      <c r="I1817" s="5">
        <v>5</v>
      </c>
      <c r="J1817" s="72" t="s">
        <v>644</v>
      </c>
      <c r="K1817" s="71">
        <f>1/12</f>
        <v>8.3333333333333329E-2</v>
      </c>
      <c r="L1817" s="64"/>
      <c r="M1817" s="5">
        <v>22</v>
      </c>
      <c r="N1817" s="5">
        <v>1749</v>
      </c>
      <c r="O1817" s="47" t="s">
        <v>22010</v>
      </c>
      <c r="P1817" s="46" t="s">
        <v>25769</v>
      </c>
      <c r="Q1817" s="2" t="str">
        <f t="shared" si="208"/>
        <v>&lt;a href="set04\he_november 20, 1917 - august 10, 1920\death\hauge,_dorthea_do_william_death_notice_may_20,_1919_p5_he.pdf"&gt;Hauge, Dorthea do William&lt;/a&gt;</v>
      </c>
      <c r="T1817" s="39">
        <f t="shared" si="203"/>
        <v>1919</v>
      </c>
      <c r="U1817" s="2">
        <f t="shared" si="204"/>
        <v>5</v>
      </c>
      <c r="V1817" s="2">
        <f t="shared" si="205"/>
        <v>5</v>
      </c>
      <c r="W1817" s="2">
        <f t="shared" si="206"/>
        <v>20</v>
      </c>
      <c r="X1817" s="2">
        <f t="shared" si="207"/>
        <v>152</v>
      </c>
    </row>
    <row r="1818" spans="1:24" x14ac:dyDescent="0.25">
      <c r="A1818" s="2">
        <v>1044</v>
      </c>
      <c r="B1818" s="4" t="s">
        <v>15352</v>
      </c>
      <c r="C1818" s="5"/>
      <c r="D1818" s="5" t="s">
        <v>64</v>
      </c>
      <c r="E1818" s="72" t="s">
        <v>13510</v>
      </c>
      <c r="F1818" s="71">
        <v>46</v>
      </c>
      <c r="G1818" s="52">
        <v>7080</v>
      </c>
      <c r="H1818" s="5" t="s">
        <v>13629</v>
      </c>
      <c r="I1818" s="5">
        <v>4</v>
      </c>
      <c r="J1818" s="72" t="s">
        <v>13510</v>
      </c>
      <c r="K1818" s="71">
        <v>46</v>
      </c>
      <c r="L1818" s="64"/>
      <c r="M1818" s="5">
        <v>22</v>
      </c>
      <c r="N1818" s="5">
        <v>1748</v>
      </c>
      <c r="O1818" s="47" t="s">
        <v>22009</v>
      </c>
      <c r="P1818" s="46" t="s">
        <v>25769</v>
      </c>
      <c r="Q1818" s="2" t="str">
        <f t="shared" si="208"/>
        <v>&lt;a href="set04\he_november 20, 1917 - august 10, 1920\death\hanson,_charles_r_obituary_may_20,_1919_p4_he.pdf"&gt;Hanson, Charles R&lt;/a&gt;</v>
      </c>
      <c r="T1818" s="39">
        <f t="shared" si="203"/>
        <v>1919</v>
      </c>
      <c r="U1818" s="2">
        <f t="shared" si="204"/>
        <v>5</v>
      </c>
      <c r="V1818" s="2">
        <f t="shared" si="205"/>
        <v>5</v>
      </c>
      <c r="W1818" s="2">
        <f t="shared" si="206"/>
        <v>20</v>
      </c>
      <c r="X1818" s="2">
        <f t="shared" si="207"/>
        <v>132</v>
      </c>
    </row>
    <row r="1819" spans="1:24" x14ac:dyDescent="0.25">
      <c r="A1819" s="2">
        <v>1245</v>
      </c>
      <c r="B1819" s="4" t="s">
        <v>15349</v>
      </c>
      <c r="C1819" s="5"/>
      <c r="D1819" s="5" t="s">
        <v>64</v>
      </c>
      <c r="E1819" s="72"/>
      <c r="F1819" s="71">
        <v>58</v>
      </c>
      <c r="G1819" s="52">
        <v>7087</v>
      </c>
      <c r="H1819" s="5" t="s">
        <v>13629</v>
      </c>
      <c r="I1819" s="5">
        <v>4</v>
      </c>
      <c r="J1819" s="72" t="s">
        <v>25676</v>
      </c>
      <c r="K1819" s="71">
        <v>58</v>
      </c>
      <c r="L1819" s="64" t="s">
        <v>25087</v>
      </c>
      <c r="M1819" s="5">
        <v>22</v>
      </c>
      <c r="N1819" s="5">
        <v>1742</v>
      </c>
      <c r="O1819" s="47" t="s">
        <v>22003</v>
      </c>
      <c r="P1819" s="46" t="s">
        <v>25769</v>
      </c>
      <c r="Q1819" s="2" t="str">
        <f t="shared" si="208"/>
        <v>&lt;a href="set04\he_november 20, 1917 - august 10, 1920\death\fiero,_mrs_ella_may_obituary_(poor_copy)_may_27,_1919_p4_he.pdf"&gt;Fiero, Mrs Ella May&lt;/a&gt;</v>
      </c>
      <c r="T1819" s="39">
        <f t="shared" si="203"/>
        <v>1919</v>
      </c>
      <c r="U1819" s="2">
        <f t="shared" si="204"/>
        <v>5</v>
      </c>
      <c r="V1819" s="2">
        <f t="shared" si="205"/>
        <v>5</v>
      </c>
      <c r="W1819" s="2">
        <f t="shared" si="206"/>
        <v>27</v>
      </c>
      <c r="X1819" s="2">
        <f t="shared" si="207"/>
        <v>148</v>
      </c>
    </row>
    <row r="1820" spans="1:24" x14ac:dyDescent="0.25">
      <c r="A1820" s="2">
        <v>1784</v>
      </c>
      <c r="B1820" s="4" t="s">
        <v>15366</v>
      </c>
      <c r="C1820" s="5"/>
      <c r="D1820" s="5" t="s">
        <v>72</v>
      </c>
      <c r="E1820" s="72"/>
      <c r="F1820" s="71">
        <v>93</v>
      </c>
      <c r="G1820" s="52">
        <v>7101</v>
      </c>
      <c r="H1820" s="5" t="s">
        <v>13629</v>
      </c>
      <c r="I1820" s="5">
        <v>5</v>
      </c>
      <c r="J1820" s="72" t="s">
        <v>25676</v>
      </c>
      <c r="K1820" s="71">
        <v>93</v>
      </c>
      <c r="L1820" s="64"/>
      <c r="M1820" s="5">
        <v>22</v>
      </c>
      <c r="N1820" s="5">
        <v>1811</v>
      </c>
      <c r="O1820" s="47" t="s">
        <v>22072</v>
      </c>
      <c r="P1820" s="46" t="s">
        <v>25769</v>
      </c>
      <c r="Q1820" s="2" t="str">
        <f t="shared" si="208"/>
        <v>&lt;a href="set04\he_november 20, 1917 - august 10, 1920\death\simonson,_simon_funeral_report_june_10,_1919_p5_he.pdf"&gt;Simonson, Simon&lt;/a&gt;</v>
      </c>
      <c r="T1820" s="39">
        <f t="shared" si="203"/>
        <v>1919</v>
      </c>
      <c r="U1820" s="2">
        <f t="shared" si="204"/>
        <v>6</v>
      </c>
      <c r="V1820" s="2">
        <f t="shared" si="205"/>
        <v>6</v>
      </c>
      <c r="W1820" s="2">
        <f t="shared" si="206"/>
        <v>10</v>
      </c>
      <c r="X1820" s="2">
        <f t="shared" si="207"/>
        <v>135</v>
      </c>
    </row>
    <row r="1821" spans="1:24" x14ac:dyDescent="0.25">
      <c r="A1821" s="2">
        <v>594</v>
      </c>
      <c r="B1821" s="4" t="s">
        <v>410</v>
      </c>
      <c r="C1821" s="5"/>
      <c r="D1821" s="5" t="s">
        <v>62</v>
      </c>
      <c r="E1821" s="72" t="s">
        <v>25518</v>
      </c>
      <c r="F1821" s="71">
        <v>19</v>
      </c>
      <c r="G1821" s="52">
        <v>7178</v>
      </c>
      <c r="H1821" s="5" t="s">
        <v>13629</v>
      </c>
      <c r="I1821" s="5">
        <v>5</v>
      </c>
      <c r="J1821" s="72" t="s">
        <v>25518</v>
      </c>
      <c r="K1821" s="71">
        <v>19</v>
      </c>
      <c r="L1821" s="64">
        <v>0</v>
      </c>
      <c r="M1821" s="5">
        <v>22</v>
      </c>
      <c r="N1821" s="5">
        <v>1764</v>
      </c>
      <c r="O1821" s="47" t="s">
        <v>22025</v>
      </c>
      <c r="P1821" s="46" t="s">
        <v>25769</v>
      </c>
      <c r="Q1821" s="2" t="str">
        <f t="shared" si="208"/>
        <v>&lt;a href="set04\he_november 20, 1917 - august 10, 1920\death\karr,_brian_death_notice_august_26,_1919_p5_he.pdf"&gt;Karr, Brian&lt;/a&gt;</v>
      </c>
      <c r="T1821" s="39">
        <f t="shared" si="203"/>
        <v>1919</v>
      </c>
      <c r="U1821" s="2">
        <f t="shared" si="204"/>
        <v>8</v>
      </c>
      <c r="V1821" s="2">
        <f t="shared" si="205"/>
        <v>8</v>
      </c>
      <c r="W1821" s="2">
        <f t="shared" si="206"/>
        <v>26</v>
      </c>
      <c r="X1821" s="2">
        <f t="shared" si="207"/>
        <v>127</v>
      </c>
    </row>
    <row r="1822" spans="1:24" x14ac:dyDescent="0.25">
      <c r="A1822" s="2">
        <v>2939</v>
      </c>
      <c r="B1822" s="4" t="s">
        <v>15371</v>
      </c>
      <c r="C1822" s="5"/>
      <c r="D1822" s="5" t="s">
        <v>62</v>
      </c>
      <c r="E1822" s="72" t="s">
        <v>24917</v>
      </c>
      <c r="F1822" s="71"/>
      <c r="G1822" s="52">
        <v>7213</v>
      </c>
      <c r="H1822" s="5" t="s">
        <v>13629</v>
      </c>
      <c r="I1822" s="5">
        <v>5</v>
      </c>
      <c r="J1822" s="72" t="s">
        <v>24917</v>
      </c>
      <c r="K1822" s="71">
        <v>200</v>
      </c>
      <c r="L1822" s="64"/>
      <c r="M1822" s="5">
        <v>22</v>
      </c>
      <c r="N1822" s="5">
        <v>1826</v>
      </c>
      <c r="O1822" s="47" t="s">
        <v>22087</v>
      </c>
      <c r="P1822" s="46" t="s">
        <v>25769</v>
      </c>
      <c r="Q1822" s="2" t="str">
        <f t="shared" si="208"/>
        <v>&lt;a href="set04\he_november 20, 1917 - august 10, 1920\death\swingen,_lewis_death_notice_september_30,_1919_p5_he.pdf"&gt;Swingen, Lewis&lt;/a&gt;</v>
      </c>
      <c r="T1822" s="39">
        <f t="shared" si="203"/>
        <v>1919</v>
      </c>
      <c r="U1822" s="2">
        <f t="shared" si="204"/>
        <v>9</v>
      </c>
      <c r="V1822" s="2">
        <f t="shared" si="205"/>
        <v>9</v>
      </c>
      <c r="W1822" s="2">
        <f t="shared" si="206"/>
        <v>30</v>
      </c>
      <c r="X1822" s="2">
        <f t="shared" si="207"/>
        <v>136</v>
      </c>
    </row>
    <row r="1823" spans="1:24" x14ac:dyDescent="0.25">
      <c r="A1823" s="2">
        <v>2831</v>
      </c>
      <c r="B1823" s="4" t="s">
        <v>15365</v>
      </c>
      <c r="C1823" s="5"/>
      <c r="D1823" s="5" t="s">
        <v>62</v>
      </c>
      <c r="E1823" s="72" t="s">
        <v>24911</v>
      </c>
      <c r="F1823" s="71"/>
      <c r="G1823" s="52">
        <v>7227</v>
      </c>
      <c r="H1823" s="5" t="s">
        <v>13629</v>
      </c>
      <c r="I1823" s="5">
        <v>5</v>
      </c>
      <c r="J1823" s="72" t="s">
        <v>24911</v>
      </c>
      <c r="K1823" s="71">
        <v>200</v>
      </c>
      <c r="L1823" s="64"/>
      <c r="M1823" s="5">
        <v>22</v>
      </c>
      <c r="N1823" s="5">
        <v>1808</v>
      </c>
      <c r="O1823" s="47" t="s">
        <v>22069</v>
      </c>
      <c r="P1823" s="46" t="s">
        <v>25769</v>
      </c>
      <c r="Q1823" s="2" t="str">
        <f t="shared" si="208"/>
        <v>&lt;a href="set04\he_november 20, 1917 - august 10, 1920\death\seigle,_2_children_of_jacob_death_notice_october_14,_1919_p5_he.pdf"&gt;Seigle, 2 children of Jacob&lt;/a&gt;</v>
      </c>
      <c r="T1823" s="39">
        <f t="shared" si="203"/>
        <v>1919</v>
      </c>
      <c r="U1823" s="2">
        <f t="shared" si="204"/>
        <v>10</v>
      </c>
      <c r="V1823" s="2">
        <f t="shared" si="205"/>
        <v>10</v>
      </c>
      <c r="W1823" s="2">
        <f t="shared" si="206"/>
        <v>14</v>
      </c>
      <c r="X1823" s="2">
        <f t="shared" si="207"/>
        <v>160</v>
      </c>
    </row>
    <row r="1824" spans="1:24" x14ac:dyDescent="0.25">
      <c r="A1824" s="2">
        <v>926</v>
      </c>
      <c r="B1824" s="4" t="s">
        <v>12705</v>
      </c>
      <c r="C1824" s="5"/>
      <c r="D1824" s="5" t="s">
        <v>62</v>
      </c>
      <c r="E1824" s="72" t="s">
        <v>632</v>
      </c>
      <c r="F1824" s="71" t="s">
        <v>25628</v>
      </c>
      <c r="G1824" s="52">
        <v>7241</v>
      </c>
      <c r="H1824" s="5" t="s">
        <v>13629</v>
      </c>
      <c r="I1824" s="5">
        <v>5</v>
      </c>
      <c r="J1824" s="72" t="s">
        <v>632</v>
      </c>
      <c r="K1824" s="71">
        <v>36</v>
      </c>
      <c r="L1824" s="64" t="s">
        <v>25121</v>
      </c>
      <c r="M1824" s="5">
        <v>22</v>
      </c>
      <c r="N1824" s="5">
        <v>1833</v>
      </c>
      <c r="O1824" s="47" t="s">
        <v>22094</v>
      </c>
      <c r="P1824" s="46" t="s">
        <v>25769</v>
      </c>
      <c r="Q1824" s="2" t="str">
        <f t="shared" si="208"/>
        <v>&lt;a href="set04\he_november 20, 1917 - august 10, 1920\death\thoreson,_o_e_death_notice_october_28,_1919_p5_he.pdf"&gt;Thoreson, O E&lt;/a&gt;</v>
      </c>
      <c r="T1824" s="39">
        <f t="shared" si="203"/>
        <v>1919</v>
      </c>
      <c r="U1824" s="2">
        <f t="shared" si="204"/>
        <v>10</v>
      </c>
      <c r="V1824" s="2">
        <f t="shared" si="205"/>
        <v>10</v>
      </c>
      <c r="W1824" s="2">
        <f t="shared" si="206"/>
        <v>28</v>
      </c>
      <c r="X1824" s="2">
        <f t="shared" si="207"/>
        <v>132</v>
      </c>
    </row>
    <row r="1825" spans="1:24" x14ac:dyDescent="0.25">
      <c r="A1825" s="2">
        <v>927</v>
      </c>
      <c r="B1825" s="4" t="s">
        <v>15372</v>
      </c>
      <c r="C1825" s="5"/>
      <c r="D1825" s="5" t="s">
        <v>64</v>
      </c>
      <c r="E1825" s="72" t="s">
        <v>632</v>
      </c>
      <c r="F1825" s="71" t="s">
        <v>25628</v>
      </c>
      <c r="G1825" s="52">
        <v>7248</v>
      </c>
      <c r="H1825" s="5" t="s">
        <v>13629</v>
      </c>
      <c r="I1825" s="5">
        <v>1</v>
      </c>
      <c r="J1825" s="72" t="s">
        <v>632</v>
      </c>
      <c r="K1825" s="71">
        <v>36</v>
      </c>
      <c r="L1825" s="64" t="s">
        <v>25121</v>
      </c>
      <c r="M1825" s="5">
        <v>22</v>
      </c>
      <c r="N1825" s="5">
        <v>1834</v>
      </c>
      <c r="O1825" s="47" t="s">
        <v>22095</v>
      </c>
      <c r="P1825" s="46" t="s">
        <v>25769</v>
      </c>
      <c r="Q1825" s="2" t="str">
        <f t="shared" si="208"/>
        <v>&lt;a href="set04\he_november 20, 1917 - august 10, 1920\death\thoreson,_ole_e_obituary_(poor_copy)_november_4,_1919_p1_he.pdf"&gt;Thoreson, Ole E&lt;/a&gt;</v>
      </c>
      <c r="T1825" s="39">
        <f t="shared" si="203"/>
        <v>1919</v>
      </c>
      <c r="U1825" s="2">
        <f t="shared" si="204"/>
        <v>11</v>
      </c>
      <c r="V1825" s="2">
        <f t="shared" si="205"/>
        <v>11</v>
      </c>
      <c r="W1825" s="2">
        <f t="shared" si="206"/>
        <v>4</v>
      </c>
      <c r="X1825" s="2">
        <f t="shared" si="207"/>
        <v>144</v>
      </c>
    </row>
    <row r="1826" spans="1:24" x14ac:dyDescent="0.25">
      <c r="A1826" s="2">
        <v>1283</v>
      </c>
      <c r="B1826" s="4" t="s">
        <v>15345</v>
      </c>
      <c r="C1826" s="5"/>
      <c r="D1826" s="5" t="s">
        <v>62</v>
      </c>
      <c r="E1826" s="72" t="s">
        <v>24943</v>
      </c>
      <c r="F1826" s="71" t="s">
        <v>24978</v>
      </c>
      <c r="G1826" s="52">
        <v>7269</v>
      </c>
      <c r="H1826" s="5" t="s">
        <v>13629</v>
      </c>
      <c r="I1826" s="5">
        <v>5</v>
      </c>
      <c r="J1826" s="72" t="s">
        <v>24943</v>
      </c>
      <c r="K1826" s="71">
        <v>60</v>
      </c>
      <c r="L1826" s="64" t="s">
        <v>24905</v>
      </c>
      <c r="M1826" s="5">
        <v>22</v>
      </c>
      <c r="N1826" s="5">
        <v>1724</v>
      </c>
      <c r="O1826" s="47" t="s">
        <v>21985</v>
      </c>
      <c r="P1826" s="46" t="s">
        <v>25769</v>
      </c>
      <c r="Q1826" s="2" t="str">
        <f t="shared" si="208"/>
        <v>&lt;a href="set04\he_november 20, 1917 - august 10, 1920\death\berg,_c_l_death_notice_november_25,_1919_p5_he.pdf"&gt;Berg, C L&lt;/a&gt;</v>
      </c>
      <c r="T1826" s="39">
        <f t="shared" si="203"/>
        <v>1919</v>
      </c>
      <c r="U1826" s="2">
        <f t="shared" si="204"/>
        <v>11</v>
      </c>
      <c r="V1826" s="2">
        <f t="shared" si="205"/>
        <v>11</v>
      </c>
      <c r="W1826" s="2">
        <f t="shared" si="206"/>
        <v>25</v>
      </c>
      <c r="X1826" s="2">
        <f t="shared" si="207"/>
        <v>125</v>
      </c>
    </row>
    <row r="1827" spans="1:24" x14ac:dyDescent="0.25">
      <c r="A1827" s="2">
        <v>1284</v>
      </c>
      <c r="B1827" s="4" t="s">
        <v>15345</v>
      </c>
      <c r="C1827" s="5"/>
      <c r="D1827" s="5" t="s">
        <v>64</v>
      </c>
      <c r="E1827" s="72" t="s">
        <v>24943</v>
      </c>
      <c r="F1827" s="71" t="s">
        <v>24978</v>
      </c>
      <c r="G1827" s="52">
        <v>7276</v>
      </c>
      <c r="H1827" s="5" t="s">
        <v>13629</v>
      </c>
      <c r="I1827" s="5">
        <v>1</v>
      </c>
      <c r="J1827" s="72" t="s">
        <v>24943</v>
      </c>
      <c r="K1827" s="71">
        <v>60</v>
      </c>
      <c r="L1827" s="64" t="s">
        <v>24905</v>
      </c>
      <c r="M1827" s="5">
        <v>22</v>
      </c>
      <c r="N1827" s="5">
        <v>1725</v>
      </c>
      <c r="O1827" s="47" t="s">
        <v>21986</v>
      </c>
      <c r="P1827" s="46" t="s">
        <v>25769</v>
      </c>
      <c r="Q1827" s="2" t="str">
        <f t="shared" si="208"/>
        <v>&lt;a href="set04\he_november 20, 1917 - august 10, 1920\death\berg,_c_l_obituary_december_2,_1919_p1_he.pdf"&gt;Berg, C L&lt;/a&gt;</v>
      </c>
      <c r="T1827" s="39">
        <f t="shared" si="203"/>
        <v>1919</v>
      </c>
      <c r="U1827" s="2">
        <f t="shared" si="204"/>
        <v>12</v>
      </c>
      <c r="V1827" s="2">
        <f t="shared" si="205"/>
        <v>12</v>
      </c>
      <c r="W1827" s="2">
        <f t="shared" si="206"/>
        <v>2</v>
      </c>
      <c r="X1827" s="2">
        <f t="shared" si="207"/>
        <v>120</v>
      </c>
    </row>
    <row r="1828" spans="1:24" x14ac:dyDescent="0.25">
      <c r="A1828" s="2">
        <v>2821</v>
      </c>
      <c r="B1828" s="4" t="s">
        <v>15364</v>
      </c>
      <c r="C1828" s="5"/>
      <c r="D1828" s="5" t="s">
        <v>62</v>
      </c>
      <c r="E1828" s="72" t="s">
        <v>13510</v>
      </c>
      <c r="F1828" s="71"/>
      <c r="G1828" s="52">
        <v>7276</v>
      </c>
      <c r="H1828" s="5" t="s">
        <v>13629</v>
      </c>
      <c r="I1828" s="5">
        <v>1</v>
      </c>
      <c r="J1828" s="72" t="s">
        <v>13510</v>
      </c>
      <c r="K1828" s="71">
        <v>200</v>
      </c>
      <c r="L1828" s="64" t="s">
        <v>25609</v>
      </c>
      <c r="M1828" s="5">
        <v>22</v>
      </c>
      <c r="N1828" s="5">
        <v>1806</v>
      </c>
      <c r="O1828" s="47" t="s">
        <v>22067</v>
      </c>
      <c r="P1828" s="46" t="s">
        <v>25769</v>
      </c>
      <c r="Q1828" s="2" t="str">
        <f t="shared" si="208"/>
        <v>&lt;a href="set04\he_november 20, 1917 - august 10, 1920\death\scott,_carl_death_notice_december_2,_1919_p1_he.pdf"&gt;Scott, Carl&lt;/a&gt;</v>
      </c>
      <c r="T1828" s="39">
        <f t="shared" si="203"/>
        <v>1919</v>
      </c>
      <c r="U1828" s="2">
        <f t="shared" si="204"/>
        <v>12</v>
      </c>
      <c r="V1828" s="2">
        <f t="shared" si="205"/>
        <v>12</v>
      </c>
      <c r="W1828" s="2">
        <f t="shared" si="206"/>
        <v>2</v>
      </c>
      <c r="X1828" s="2">
        <f t="shared" si="207"/>
        <v>128</v>
      </c>
    </row>
    <row r="1829" spans="1:24" x14ac:dyDescent="0.25">
      <c r="A1829" s="2">
        <v>1495</v>
      </c>
      <c r="B1829" s="4" t="s">
        <v>15363</v>
      </c>
      <c r="C1829" s="5"/>
      <c r="D1829" s="5" t="s">
        <v>64</v>
      </c>
      <c r="E1829" s="72"/>
      <c r="F1829" s="71">
        <v>70</v>
      </c>
      <c r="G1829" s="52">
        <v>7283</v>
      </c>
      <c r="H1829" s="5" t="s">
        <v>13629</v>
      </c>
      <c r="I1829" s="5">
        <v>1</v>
      </c>
      <c r="J1829" s="72" t="s">
        <v>25676</v>
      </c>
      <c r="K1829" s="71">
        <v>70</v>
      </c>
      <c r="L1829" s="64" t="s">
        <v>25167</v>
      </c>
      <c r="M1829" s="5">
        <v>22</v>
      </c>
      <c r="N1829" s="5">
        <v>1781</v>
      </c>
      <c r="O1829" s="47" t="s">
        <v>22042</v>
      </c>
      <c r="P1829" s="46" t="s">
        <v>25769</v>
      </c>
      <c r="Q1829" s="2" t="str">
        <f t="shared" si="208"/>
        <v>&lt;a href="set04\he_november 20, 1917 - august 10, 1920\death\nelson,_mrs_anna_obituary_december_9,_1919_p1_he.pdf"&gt;Nelson, Mrs Anna &lt;/a&gt;</v>
      </c>
      <c r="T1829" s="39">
        <f t="shared" si="203"/>
        <v>1919</v>
      </c>
      <c r="U1829" s="2">
        <f t="shared" si="204"/>
        <v>12</v>
      </c>
      <c r="V1829" s="2">
        <f t="shared" si="205"/>
        <v>12</v>
      </c>
      <c r="W1829" s="2">
        <f t="shared" si="206"/>
        <v>9</v>
      </c>
      <c r="X1829" s="2">
        <f t="shared" si="207"/>
        <v>135</v>
      </c>
    </row>
    <row r="1830" spans="1:24" x14ac:dyDescent="0.25">
      <c r="A1830" s="2">
        <v>125</v>
      </c>
      <c r="B1830" s="4" t="s">
        <v>15346</v>
      </c>
      <c r="C1830" s="5"/>
      <c r="D1830" s="5" t="s">
        <v>64</v>
      </c>
      <c r="E1830" s="72"/>
      <c r="F1830" s="71" t="s">
        <v>25612</v>
      </c>
      <c r="G1830" s="52">
        <v>7290</v>
      </c>
      <c r="H1830" s="5" t="s">
        <v>13629</v>
      </c>
      <c r="I1830" s="5">
        <v>11</v>
      </c>
      <c r="J1830" s="72" t="s">
        <v>25676</v>
      </c>
      <c r="K1830" s="71">
        <f>5/365</f>
        <v>1.3698630136986301E-2</v>
      </c>
      <c r="L1830" s="64"/>
      <c r="M1830" s="5">
        <v>22</v>
      </c>
      <c r="N1830" s="5">
        <v>1734</v>
      </c>
      <c r="O1830" s="47" t="s">
        <v>21995</v>
      </c>
      <c r="P1830" s="46" t="s">
        <v>25769</v>
      </c>
      <c r="Q1830" s="2" t="str">
        <f t="shared" si="208"/>
        <v>&lt;a href="set04\he_november 20, 1917 - august 10, 1920\death\coen,_5_day_old_infant_of_g_w_obituary_december_16,_1919_p11_he.pdf"&gt;Coen, 5 day old infant of G W&lt;/a&gt;</v>
      </c>
      <c r="T1830" s="39">
        <f t="shared" si="203"/>
        <v>1919</v>
      </c>
      <c r="U1830" s="2">
        <f t="shared" si="204"/>
        <v>12</v>
      </c>
      <c r="V1830" s="2">
        <f t="shared" si="205"/>
        <v>12</v>
      </c>
      <c r="W1830" s="2">
        <f t="shared" si="206"/>
        <v>16</v>
      </c>
      <c r="X1830" s="2">
        <f t="shared" si="207"/>
        <v>162</v>
      </c>
    </row>
    <row r="1831" spans="1:24" x14ac:dyDescent="0.25">
      <c r="A1831" s="2">
        <v>1407</v>
      </c>
      <c r="B1831" s="4" t="s">
        <v>4293</v>
      </c>
      <c r="C1831" s="5"/>
      <c r="D1831" s="5" t="s">
        <v>62</v>
      </c>
      <c r="E1831" s="72" t="s">
        <v>7419</v>
      </c>
      <c r="F1831" s="71">
        <v>65</v>
      </c>
      <c r="G1831" s="52">
        <v>7325</v>
      </c>
      <c r="H1831" s="5" t="s">
        <v>13629</v>
      </c>
      <c r="I1831" s="5">
        <v>5</v>
      </c>
      <c r="J1831" s="72" t="s">
        <v>7419</v>
      </c>
      <c r="K1831" s="71">
        <v>65</v>
      </c>
      <c r="L1831" s="64"/>
      <c r="M1831" s="5">
        <v>22</v>
      </c>
      <c r="N1831" s="5">
        <v>1783</v>
      </c>
      <c r="O1831" s="47" t="s">
        <v>22044</v>
      </c>
      <c r="P1831" s="46" t="s">
        <v>25769</v>
      </c>
      <c r="Q1831" s="2" t="str">
        <f t="shared" si="208"/>
        <v>&lt;a href="set04\he_november 20, 1917 - august 10, 1920\death\nelson,_nels_e_death_notice_january_20,_1920_p5_he.pdf"&gt;Nelson, Nels E&lt;/a&gt;</v>
      </c>
      <c r="T1831" s="39">
        <f t="shared" si="203"/>
        <v>1920</v>
      </c>
      <c r="U1831" s="2">
        <f t="shared" si="204"/>
        <v>1</v>
      </c>
      <c r="V1831" s="2">
        <f t="shared" si="205"/>
        <v>1</v>
      </c>
      <c r="W1831" s="2">
        <f t="shared" si="206"/>
        <v>20</v>
      </c>
      <c r="X1831" s="2">
        <f t="shared" si="207"/>
        <v>134</v>
      </c>
    </row>
    <row r="1832" spans="1:24" x14ac:dyDescent="0.25">
      <c r="A1832" s="2">
        <v>499</v>
      </c>
      <c r="B1832" s="4" t="s">
        <v>15657</v>
      </c>
      <c r="C1832" s="5"/>
      <c r="D1832" s="5" t="s">
        <v>64</v>
      </c>
      <c r="E1832" s="72" t="s">
        <v>632</v>
      </c>
      <c r="F1832" s="71">
        <v>14</v>
      </c>
      <c r="G1832" s="52">
        <v>7339</v>
      </c>
      <c r="H1832" s="5" t="s">
        <v>13629</v>
      </c>
      <c r="I1832" s="5">
        <v>1</v>
      </c>
      <c r="J1832" s="72" t="s">
        <v>632</v>
      </c>
      <c r="K1832" s="71">
        <v>14</v>
      </c>
      <c r="L1832" s="64"/>
      <c r="M1832" s="5">
        <v>22</v>
      </c>
      <c r="N1832" s="5">
        <v>1835</v>
      </c>
      <c r="O1832" s="47" t="s">
        <v>22096</v>
      </c>
      <c r="P1832" s="46" t="s">
        <v>25769</v>
      </c>
      <c r="Q1832" s="2" t="str">
        <f t="shared" si="208"/>
        <v>&lt;a href="set04\he_november 20, 1917 - august 10, 1920\death\toenberg,_gerd_obituary_february_3,_1920_p1_he.pdf"&gt;Toenberg, Gerd&lt;/a&gt;</v>
      </c>
      <c r="T1832" s="39">
        <f t="shared" si="203"/>
        <v>1920</v>
      </c>
      <c r="U1832" s="2">
        <f t="shared" si="204"/>
        <v>2</v>
      </c>
      <c r="V1832" s="2">
        <f t="shared" si="205"/>
        <v>2</v>
      </c>
      <c r="W1832" s="2">
        <f t="shared" si="206"/>
        <v>3</v>
      </c>
      <c r="X1832" s="2">
        <f t="shared" si="207"/>
        <v>130</v>
      </c>
    </row>
    <row r="1833" spans="1:24" x14ac:dyDescent="0.25">
      <c r="A1833" s="2">
        <v>1120</v>
      </c>
      <c r="B1833" s="4" t="s">
        <v>456</v>
      </c>
      <c r="C1833" s="5"/>
      <c r="D1833" s="5" t="s">
        <v>62</v>
      </c>
      <c r="E1833" s="72" t="s">
        <v>24943</v>
      </c>
      <c r="F1833" s="71">
        <v>50</v>
      </c>
      <c r="G1833" s="52">
        <v>7346</v>
      </c>
      <c r="H1833" s="5" t="s">
        <v>13629</v>
      </c>
      <c r="I1833" s="5">
        <v>1</v>
      </c>
      <c r="J1833" s="72" t="s">
        <v>24943</v>
      </c>
      <c r="K1833" s="71">
        <v>50</v>
      </c>
      <c r="L1833" s="64" t="s">
        <v>24959</v>
      </c>
      <c r="M1833" s="5">
        <v>22</v>
      </c>
      <c r="N1833" s="5">
        <v>1829</v>
      </c>
      <c r="O1833" s="47" t="s">
        <v>22090</v>
      </c>
      <c r="P1833" s="46" t="s">
        <v>25769</v>
      </c>
      <c r="Q1833" s="2" t="str">
        <f t="shared" si="208"/>
        <v>&lt;a href="set04\he_november 20, 1917 - august 10, 1920\death\thompson,_martin_death_notice_february_10,_1920_p1_he.pdf"&gt;Thompson, Martin&lt;/a&gt;</v>
      </c>
      <c r="T1833" s="39">
        <f t="shared" si="203"/>
        <v>1920</v>
      </c>
      <c r="U1833" s="2">
        <f t="shared" si="204"/>
        <v>2</v>
      </c>
      <c r="V1833" s="2">
        <f t="shared" si="205"/>
        <v>2</v>
      </c>
      <c r="W1833" s="2">
        <f t="shared" si="206"/>
        <v>10</v>
      </c>
      <c r="X1833" s="2">
        <f t="shared" si="207"/>
        <v>139</v>
      </c>
    </row>
    <row r="1834" spans="1:24" x14ac:dyDescent="0.25">
      <c r="A1834" s="2">
        <v>1883</v>
      </c>
      <c r="B1834" s="4" t="s">
        <v>15644</v>
      </c>
      <c r="C1834" s="5"/>
      <c r="D1834" s="5" t="s">
        <v>62</v>
      </c>
      <c r="E1834" s="72" t="s">
        <v>9764</v>
      </c>
      <c r="F1834" s="71"/>
      <c r="G1834" s="52">
        <v>7346</v>
      </c>
      <c r="H1834" s="5" t="s">
        <v>13629</v>
      </c>
      <c r="I1834" s="5">
        <v>5</v>
      </c>
      <c r="J1834" s="72" t="s">
        <v>9764</v>
      </c>
      <c r="K1834" s="71">
        <v>200</v>
      </c>
      <c r="L1834" s="64" t="s">
        <v>24892</v>
      </c>
      <c r="M1834" s="5">
        <v>22</v>
      </c>
      <c r="N1834" s="5">
        <v>1726</v>
      </c>
      <c r="O1834" s="47" t="s">
        <v>21987</v>
      </c>
      <c r="P1834" s="46" t="s">
        <v>25769</v>
      </c>
      <c r="Q1834" s="2" t="str">
        <f t="shared" si="208"/>
        <v>&lt;a href="set04\he_november 20, 1917 - august 10, 1920\death\berge,_elias_3_additional_children_death_notice_february_10,_1920_p5_he.pdf"&gt;Berge, Elias 3 additional children&lt;/a&gt;</v>
      </c>
      <c r="T1834" s="39">
        <f t="shared" si="203"/>
        <v>1920</v>
      </c>
      <c r="U1834" s="2">
        <f t="shared" si="204"/>
        <v>2</v>
      </c>
      <c r="V1834" s="2">
        <f t="shared" si="205"/>
        <v>2</v>
      </c>
      <c r="W1834" s="2">
        <f t="shared" si="206"/>
        <v>10</v>
      </c>
      <c r="X1834" s="2">
        <f t="shared" si="207"/>
        <v>175</v>
      </c>
    </row>
    <row r="1835" spans="1:24" x14ac:dyDescent="0.25">
      <c r="A1835" s="2">
        <v>1884</v>
      </c>
      <c r="B1835" s="4" t="s">
        <v>15645</v>
      </c>
      <c r="C1835" s="5"/>
      <c r="D1835" s="5" t="s">
        <v>62</v>
      </c>
      <c r="E1835" s="72" t="s">
        <v>9764</v>
      </c>
      <c r="F1835" s="71"/>
      <c r="G1835" s="52">
        <v>7346</v>
      </c>
      <c r="H1835" s="5" t="s">
        <v>13629</v>
      </c>
      <c r="I1835" s="5">
        <v>1</v>
      </c>
      <c r="J1835" s="72" t="s">
        <v>9764</v>
      </c>
      <c r="K1835" s="71">
        <v>200</v>
      </c>
      <c r="L1835" s="64" t="s">
        <v>24892</v>
      </c>
      <c r="M1835" s="5">
        <v>22</v>
      </c>
      <c r="N1835" s="5">
        <v>1727</v>
      </c>
      <c r="O1835" s="47" t="s">
        <v>21988</v>
      </c>
      <c r="P1835" s="46" t="s">
        <v>25769</v>
      </c>
      <c r="Q1835" s="2" t="str">
        <f t="shared" si="208"/>
        <v>&lt;a href="set04\he_november 20, 1917 - august 10, 1920\death\berge,_elias_wife_and_2_children_death_notice_february_10,_1920_p1_he.pdf"&gt;Berge, Elias Wife and 2 children&lt;/a&gt;</v>
      </c>
      <c r="T1835" s="39">
        <f t="shared" si="203"/>
        <v>1920</v>
      </c>
      <c r="U1835" s="2">
        <f t="shared" si="204"/>
        <v>2</v>
      </c>
      <c r="V1835" s="2">
        <f t="shared" si="205"/>
        <v>2</v>
      </c>
      <c r="W1835" s="2">
        <f t="shared" si="206"/>
        <v>10</v>
      </c>
      <c r="X1835" s="2">
        <f t="shared" si="207"/>
        <v>171</v>
      </c>
    </row>
    <row r="1836" spans="1:24" x14ac:dyDescent="0.25">
      <c r="A1836" s="2">
        <v>1985</v>
      </c>
      <c r="B1836" s="4" t="s">
        <v>14530</v>
      </c>
      <c r="C1836" s="5"/>
      <c r="D1836" s="5" t="s">
        <v>62</v>
      </c>
      <c r="E1836" s="72" t="s">
        <v>25611</v>
      </c>
      <c r="F1836" s="71"/>
      <c r="G1836" s="52">
        <v>7346</v>
      </c>
      <c r="H1836" s="5" t="s">
        <v>13629</v>
      </c>
      <c r="I1836" s="5">
        <v>1</v>
      </c>
      <c r="J1836" s="72" t="s">
        <v>25611</v>
      </c>
      <c r="K1836" s="71">
        <v>200</v>
      </c>
      <c r="L1836" s="64"/>
      <c r="M1836" s="5">
        <v>22</v>
      </c>
      <c r="N1836" s="5">
        <v>1731</v>
      </c>
      <c r="O1836" s="47" t="s">
        <v>21992</v>
      </c>
      <c r="P1836" s="46" t="s">
        <v>25769</v>
      </c>
      <c r="Q1836" s="2" t="str">
        <f t="shared" si="208"/>
        <v>&lt;a href="set04\he_november 20, 1917 - august 10, 1920\death\christianson,_mrs_john_death_notice_february_10,_1920_p1_he.pdf"&gt;Christianson, Mrs John&lt;/a&gt;</v>
      </c>
      <c r="T1836" s="39">
        <f t="shared" si="203"/>
        <v>1920</v>
      </c>
      <c r="U1836" s="2">
        <f t="shared" si="204"/>
        <v>2</v>
      </c>
      <c r="V1836" s="2">
        <f t="shared" si="205"/>
        <v>2</v>
      </c>
      <c r="W1836" s="2">
        <f t="shared" si="206"/>
        <v>10</v>
      </c>
      <c r="X1836" s="2">
        <f t="shared" si="207"/>
        <v>151</v>
      </c>
    </row>
    <row r="1837" spans="1:24" x14ac:dyDescent="0.25">
      <c r="A1837" s="2">
        <v>2622</v>
      </c>
      <c r="B1837" s="4" t="s">
        <v>15650</v>
      </c>
      <c r="C1837" s="5"/>
      <c r="D1837" s="5" t="s">
        <v>62</v>
      </c>
      <c r="E1837" s="72"/>
      <c r="F1837" s="71"/>
      <c r="G1837" s="52">
        <v>7346</v>
      </c>
      <c r="H1837" s="5" t="s">
        <v>13629</v>
      </c>
      <c r="I1837" s="5">
        <v>5</v>
      </c>
      <c r="J1837" s="72" t="s">
        <v>25676</v>
      </c>
      <c r="K1837" s="71">
        <v>200</v>
      </c>
      <c r="L1837" s="64"/>
      <c r="M1837" s="5">
        <v>22</v>
      </c>
      <c r="N1837" s="5">
        <v>1786</v>
      </c>
      <c r="O1837" s="47" t="s">
        <v>22047</v>
      </c>
      <c r="P1837" s="46" t="s">
        <v>25769</v>
      </c>
      <c r="Q1837" s="2" t="str">
        <f t="shared" si="208"/>
        <v>&lt;a href="set04\he_november 20, 1917 - august 10, 1920\death\norderhaug,_oldest_son_of_andrew_death_notice_february_10,_1920_p5_he.pdf"&gt;Norderhaug, Oldest son of Andrew&lt;/a&gt;</v>
      </c>
      <c r="T1837" s="39">
        <f t="shared" si="203"/>
        <v>1920</v>
      </c>
      <c r="U1837" s="2">
        <f t="shared" si="204"/>
        <v>2</v>
      </c>
      <c r="V1837" s="2">
        <f t="shared" si="205"/>
        <v>2</v>
      </c>
      <c r="W1837" s="2">
        <f t="shared" si="206"/>
        <v>10</v>
      </c>
      <c r="X1837" s="2">
        <f t="shared" si="207"/>
        <v>171</v>
      </c>
    </row>
    <row r="1838" spans="1:24" x14ac:dyDescent="0.25">
      <c r="A1838" s="2">
        <v>2904</v>
      </c>
      <c r="B1838" s="4" t="s">
        <v>15656</v>
      </c>
      <c r="C1838" s="5"/>
      <c r="D1838" s="5" t="s">
        <v>62</v>
      </c>
      <c r="E1838" s="72" t="s">
        <v>632</v>
      </c>
      <c r="F1838" s="71"/>
      <c r="G1838" s="52">
        <v>7346</v>
      </c>
      <c r="H1838" s="5" t="s">
        <v>13629</v>
      </c>
      <c r="I1838" s="5">
        <v>1</v>
      </c>
      <c r="J1838" s="72" t="s">
        <v>632</v>
      </c>
      <c r="K1838" s="71">
        <v>200</v>
      </c>
      <c r="L1838" s="64"/>
      <c r="M1838" s="5">
        <v>22</v>
      </c>
      <c r="N1838" s="5">
        <v>1818</v>
      </c>
      <c r="O1838" s="47" t="s">
        <v>22079</v>
      </c>
      <c r="P1838" s="46" t="s">
        <v>25769</v>
      </c>
      <c r="Q1838" s="2" t="str">
        <f t="shared" si="208"/>
        <v>&lt;a href="set04\he_november 20, 1917 - august 10, 1920\death\starr,_frank_so_robert_death_notice_february_10,_1920_p1_he.pdf"&gt;Starr, Frank so Robert&lt;/a&gt;</v>
      </c>
      <c r="T1838" s="39">
        <f t="shared" si="203"/>
        <v>1920</v>
      </c>
      <c r="U1838" s="2">
        <f t="shared" si="204"/>
        <v>2</v>
      </c>
      <c r="V1838" s="2">
        <f t="shared" si="205"/>
        <v>2</v>
      </c>
      <c r="W1838" s="2">
        <f t="shared" si="206"/>
        <v>10</v>
      </c>
      <c r="X1838" s="2">
        <f t="shared" si="207"/>
        <v>151</v>
      </c>
    </row>
    <row r="1839" spans="1:24" x14ac:dyDescent="0.25">
      <c r="A1839" s="2">
        <v>627</v>
      </c>
      <c r="B1839" s="4" t="s">
        <v>15658</v>
      </c>
      <c r="C1839" s="5"/>
      <c r="D1839" s="5" t="s">
        <v>64</v>
      </c>
      <c r="E1839" s="72" t="s">
        <v>632</v>
      </c>
      <c r="F1839" s="71">
        <v>20</v>
      </c>
      <c r="G1839" s="52">
        <v>7353</v>
      </c>
      <c r="H1839" s="5" t="s">
        <v>13629</v>
      </c>
      <c r="I1839" s="5">
        <v>7</v>
      </c>
      <c r="J1839" s="72" t="s">
        <v>632</v>
      </c>
      <c r="K1839" s="71">
        <v>20</v>
      </c>
      <c r="L1839" s="64"/>
      <c r="M1839" s="5">
        <v>22</v>
      </c>
      <c r="N1839" s="5">
        <v>1836</v>
      </c>
      <c r="O1839" s="47" t="s">
        <v>22097</v>
      </c>
      <c r="P1839" s="46" t="s">
        <v>25769</v>
      </c>
      <c r="Q1839" s="2" t="str">
        <f t="shared" si="208"/>
        <v>&lt;a href="set04\he_november 20, 1917 - august 10, 1920\death\tolstad,_leila_obituary_february_17,_1920_p7_he.pdf"&gt;Tolstad, Leila&lt;/a&gt;</v>
      </c>
      <c r="T1839" s="39">
        <f t="shared" si="203"/>
        <v>1920</v>
      </c>
      <c r="U1839" s="2">
        <f t="shared" si="204"/>
        <v>2</v>
      </c>
      <c r="V1839" s="2">
        <f t="shared" si="205"/>
        <v>2</v>
      </c>
      <c r="W1839" s="2">
        <f t="shared" si="206"/>
        <v>17</v>
      </c>
      <c r="X1839" s="2">
        <f t="shared" si="207"/>
        <v>131</v>
      </c>
    </row>
    <row r="1840" spans="1:24" x14ac:dyDescent="0.25">
      <c r="A1840" s="2">
        <v>855</v>
      </c>
      <c r="B1840" s="4" t="s">
        <v>15646</v>
      </c>
      <c r="C1840" s="5" t="s">
        <v>10801</v>
      </c>
      <c r="D1840" s="5" t="s">
        <v>64</v>
      </c>
      <c r="E1840" s="72" t="s">
        <v>25611</v>
      </c>
      <c r="F1840" s="71">
        <v>31</v>
      </c>
      <c r="G1840" s="52">
        <v>7353</v>
      </c>
      <c r="H1840" s="5" t="s">
        <v>13629</v>
      </c>
      <c r="I1840" s="5">
        <v>1</v>
      </c>
      <c r="J1840" s="72" t="s">
        <v>25611</v>
      </c>
      <c r="K1840" s="71">
        <v>31</v>
      </c>
      <c r="L1840" s="64" t="s">
        <v>24862</v>
      </c>
      <c r="M1840" s="5">
        <v>22</v>
      </c>
      <c r="N1840" s="5">
        <v>1730</v>
      </c>
      <c r="O1840" s="47" t="s">
        <v>21991</v>
      </c>
      <c r="P1840" s="46" t="s">
        <v>25769</v>
      </c>
      <c r="Q1840" s="2" t="str">
        <f t="shared" si="208"/>
        <v>&lt;a href="set04\he_november 20, 1917 - august 10, 1920\death\christianson,_mrs_grace_mathilde_(frydenberg)_obituary_(poor_copy)_february_17,_1920_p1_he.pdf"&gt;Christianson, Mrs Grace Mathilde&lt;/a&gt;</v>
      </c>
      <c r="T1840" s="39">
        <f t="shared" si="203"/>
        <v>1920</v>
      </c>
      <c r="U1840" s="2">
        <f t="shared" si="204"/>
        <v>2</v>
      </c>
      <c r="V1840" s="2">
        <f t="shared" si="205"/>
        <v>2</v>
      </c>
      <c r="W1840" s="2">
        <f t="shared" si="206"/>
        <v>17</v>
      </c>
      <c r="X1840" s="2">
        <f t="shared" si="207"/>
        <v>192</v>
      </c>
    </row>
    <row r="1841" spans="1:24" x14ac:dyDescent="0.25">
      <c r="A1841" s="2">
        <v>1122</v>
      </c>
      <c r="B1841" s="4" t="s">
        <v>457</v>
      </c>
      <c r="C1841" s="5"/>
      <c r="D1841" s="5" t="s">
        <v>64</v>
      </c>
      <c r="E1841" s="72" t="s">
        <v>25627</v>
      </c>
      <c r="F1841" s="71">
        <v>50</v>
      </c>
      <c r="G1841" s="52">
        <v>7353</v>
      </c>
      <c r="H1841" s="5" t="s">
        <v>13629</v>
      </c>
      <c r="I1841" s="5">
        <v>1</v>
      </c>
      <c r="J1841" s="72" t="s">
        <v>25627</v>
      </c>
      <c r="K1841" s="71">
        <v>50</v>
      </c>
      <c r="L1841" s="64" t="s">
        <v>24959</v>
      </c>
      <c r="M1841" s="5">
        <v>22</v>
      </c>
      <c r="N1841" s="5">
        <v>1830</v>
      </c>
      <c r="O1841" s="47" t="s">
        <v>22091</v>
      </c>
      <c r="P1841" s="46" t="s">
        <v>25769</v>
      </c>
      <c r="Q1841" s="2" t="str">
        <f t="shared" si="208"/>
        <v>&lt;a href="set04\he_november 20, 1917 - august 10, 1920\death\thompson,_martin_j_obituary_february_17,_1920_p1_he.pdf"&gt;Thompson, Martin J&lt;/a&gt;</v>
      </c>
      <c r="T1841" s="39">
        <f t="shared" si="203"/>
        <v>1920</v>
      </c>
      <c r="U1841" s="2">
        <f t="shared" si="204"/>
        <v>2</v>
      </c>
      <c r="V1841" s="2">
        <f t="shared" si="205"/>
        <v>2</v>
      </c>
      <c r="W1841" s="2">
        <f t="shared" si="206"/>
        <v>17</v>
      </c>
      <c r="X1841" s="2">
        <f t="shared" si="207"/>
        <v>139</v>
      </c>
    </row>
    <row r="1842" spans="1:24" x14ac:dyDescent="0.25">
      <c r="A1842" s="2">
        <v>1609</v>
      </c>
      <c r="B1842" s="4" t="s">
        <v>15653</v>
      </c>
      <c r="C1842" s="5"/>
      <c r="D1842" s="5" t="s">
        <v>64</v>
      </c>
      <c r="E1842" s="72" t="s">
        <v>24943</v>
      </c>
      <c r="F1842" s="71">
        <v>77</v>
      </c>
      <c r="G1842" s="52">
        <v>7353</v>
      </c>
      <c r="H1842" s="5" t="s">
        <v>13629</v>
      </c>
      <c r="I1842" s="5">
        <v>1</v>
      </c>
      <c r="J1842" s="72" t="s">
        <v>24943</v>
      </c>
      <c r="K1842" s="71">
        <v>77</v>
      </c>
      <c r="L1842" s="64" t="s">
        <v>25166</v>
      </c>
      <c r="M1842" s="5">
        <v>22</v>
      </c>
      <c r="N1842" s="5">
        <v>1793</v>
      </c>
      <c r="O1842" s="47" t="s">
        <v>22054</v>
      </c>
      <c r="P1842" s="46" t="s">
        <v>25769</v>
      </c>
      <c r="Q1842" s="2" t="str">
        <f t="shared" si="208"/>
        <v>&lt;a href="set04\he_november 20, 1917 - august 10, 1920\death\paulson_evensrud,_mrs_anna_obituary_february_17,_1920_p1_he.pdf"&gt;Paulson Evensrud, Mrs Anna&lt;/a&gt;</v>
      </c>
      <c r="T1842" s="39">
        <f t="shared" ref="T1842:T1905" si="209">YEAR(G1842)</f>
        <v>1920</v>
      </c>
      <c r="U1842" s="2">
        <f t="shared" ref="U1842:U1905" si="210">MONTH(G1842)</f>
        <v>2</v>
      </c>
      <c r="V1842" s="2">
        <f t="shared" ref="V1842:V1905" si="211">U1842</f>
        <v>2</v>
      </c>
      <c r="W1842" s="2">
        <f t="shared" ref="W1842:W1905" si="212">DAY(G1842)</f>
        <v>17</v>
      </c>
      <c r="X1842" s="2">
        <f t="shared" si="207"/>
        <v>155</v>
      </c>
    </row>
    <row r="1843" spans="1:24" x14ac:dyDescent="0.25">
      <c r="A1843" s="2">
        <v>2640</v>
      </c>
      <c r="B1843" s="4" t="s">
        <v>15652</v>
      </c>
      <c r="C1843" s="5"/>
      <c r="D1843" s="5" t="s">
        <v>62</v>
      </c>
      <c r="E1843" s="72" t="s">
        <v>24943</v>
      </c>
      <c r="F1843" s="71"/>
      <c r="G1843" s="52">
        <v>7374</v>
      </c>
      <c r="H1843" s="5" t="s">
        <v>13629</v>
      </c>
      <c r="I1843" s="5">
        <v>7</v>
      </c>
      <c r="J1843" s="72" t="s">
        <v>24943</v>
      </c>
      <c r="K1843" s="71">
        <v>200</v>
      </c>
      <c r="L1843" s="64"/>
      <c r="M1843" s="5">
        <v>22</v>
      </c>
      <c r="N1843" s="5">
        <v>1790</v>
      </c>
      <c r="O1843" s="47" t="s">
        <v>22050</v>
      </c>
      <c r="P1843" s="46" t="s">
        <v>25769</v>
      </c>
      <c r="Q1843" s="2" t="str">
        <f t="shared" si="208"/>
        <v>&lt;a href="set04\he_november 20, 1917 - august 10, 1920\death\olson,_ed_death_notice_march_9,_1920_p7_he.pdf"&gt;Olson, Ed&lt;/a&gt;</v>
      </c>
      <c r="T1843" s="39">
        <f t="shared" si="209"/>
        <v>1920</v>
      </c>
      <c r="U1843" s="2">
        <f t="shared" si="210"/>
        <v>3</v>
      </c>
      <c r="V1843" s="2">
        <f t="shared" si="211"/>
        <v>3</v>
      </c>
      <c r="W1843" s="2">
        <f t="shared" si="212"/>
        <v>9</v>
      </c>
      <c r="X1843" s="2">
        <f t="shared" si="207"/>
        <v>121</v>
      </c>
    </row>
    <row r="1844" spans="1:24" x14ac:dyDescent="0.25">
      <c r="A1844" s="2">
        <v>1593</v>
      </c>
      <c r="B1844" s="4" t="s">
        <v>15651</v>
      </c>
      <c r="C1844" s="5"/>
      <c r="D1844" s="5" t="s">
        <v>64</v>
      </c>
      <c r="E1844" s="72" t="s">
        <v>25619</v>
      </c>
      <c r="F1844" s="71">
        <v>76</v>
      </c>
      <c r="G1844" s="52">
        <v>7381</v>
      </c>
      <c r="H1844" s="5" t="s">
        <v>13629</v>
      </c>
      <c r="I1844" s="5">
        <v>1</v>
      </c>
      <c r="J1844" s="72" t="s">
        <v>25619</v>
      </c>
      <c r="K1844" s="71">
        <v>76</v>
      </c>
      <c r="L1844" s="64"/>
      <c r="M1844" s="5">
        <v>22</v>
      </c>
      <c r="N1844" s="5">
        <v>1788</v>
      </c>
      <c r="O1844" s="47" t="s">
        <v>22051</v>
      </c>
      <c r="P1844" s="46" t="s">
        <v>25769</v>
      </c>
      <c r="Q1844" s="2" t="str">
        <f t="shared" si="208"/>
        <v>&lt;a href="set04\he_november 20, 1917 - august 10, 1920\death\olson_bakhus,_edwin_obituary_march_16,_1920_p1_he.pdf"&gt;Olson Bakhus, Edwin&lt;/a&gt;</v>
      </c>
      <c r="T1844" s="39">
        <f t="shared" si="209"/>
        <v>1920</v>
      </c>
      <c r="U1844" s="2">
        <f t="shared" si="210"/>
        <v>3</v>
      </c>
      <c r="V1844" s="2">
        <f t="shared" si="211"/>
        <v>3</v>
      </c>
      <c r="W1844" s="2">
        <f t="shared" si="212"/>
        <v>16</v>
      </c>
      <c r="X1844" s="2">
        <f t="shared" si="207"/>
        <v>138</v>
      </c>
    </row>
    <row r="1845" spans="1:24" x14ac:dyDescent="0.25">
      <c r="A1845" s="2">
        <v>967</v>
      </c>
      <c r="B1845" s="4" t="s">
        <v>15647</v>
      </c>
      <c r="C1845" s="5" t="s">
        <v>15648</v>
      </c>
      <c r="D1845" s="5" t="s">
        <v>64</v>
      </c>
      <c r="E1845" s="72" t="s">
        <v>24984</v>
      </c>
      <c r="F1845" s="71">
        <v>40</v>
      </c>
      <c r="G1845" s="52">
        <v>7395</v>
      </c>
      <c r="H1845" s="5" t="s">
        <v>13629</v>
      </c>
      <c r="I1845" s="5">
        <v>4</v>
      </c>
      <c r="J1845" s="72" t="s">
        <v>24984</v>
      </c>
      <c r="K1845" s="71">
        <v>40</v>
      </c>
      <c r="L1845" s="64" t="s">
        <v>24892</v>
      </c>
      <c r="M1845" s="5">
        <v>22</v>
      </c>
      <c r="N1845" s="5">
        <v>1761</v>
      </c>
      <c r="O1845" s="47" t="s">
        <v>22022</v>
      </c>
      <c r="P1845" s="46" t="s">
        <v>25769</v>
      </c>
      <c r="Q1845" s="2" t="str">
        <f t="shared" si="208"/>
        <v>&lt;a href="set04\he_november 20, 1917 - august 10, 1920\death\johnson,_mrs_wm_(clara_josephine_evenson)_obituary_march_30,_1920_p4_he.pdf"&gt;Johnson, Mrs Wm&lt;/a&gt;</v>
      </c>
      <c r="T1845" s="39">
        <f t="shared" si="209"/>
        <v>1920</v>
      </c>
      <c r="U1845" s="2">
        <f t="shared" si="210"/>
        <v>3</v>
      </c>
      <c r="V1845" s="2">
        <f t="shared" si="211"/>
        <v>3</v>
      </c>
      <c r="W1845" s="2">
        <f t="shared" si="212"/>
        <v>30</v>
      </c>
      <c r="X1845" s="2">
        <f t="shared" si="207"/>
        <v>156</v>
      </c>
    </row>
    <row r="1846" spans="1:24" x14ac:dyDescent="0.25">
      <c r="A1846" s="2">
        <v>1276</v>
      </c>
      <c r="B1846" s="4" t="s">
        <v>15655</v>
      </c>
      <c r="C1846" s="5"/>
      <c r="D1846" s="5" t="s">
        <v>64</v>
      </c>
      <c r="E1846" s="72"/>
      <c r="F1846" s="71">
        <v>59</v>
      </c>
      <c r="G1846" s="52">
        <v>7430</v>
      </c>
      <c r="H1846" s="5" t="s">
        <v>13629</v>
      </c>
      <c r="I1846" s="5">
        <v>1</v>
      </c>
      <c r="J1846" s="72" t="s">
        <v>25676</v>
      </c>
      <c r="K1846" s="71">
        <v>59</v>
      </c>
      <c r="L1846" s="64"/>
      <c r="M1846" s="5">
        <v>22</v>
      </c>
      <c r="N1846" s="5">
        <v>1812</v>
      </c>
      <c r="O1846" s="47" t="s">
        <v>22073</v>
      </c>
      <c r="P1846" s="46" t="s">
        <v>25769</v>
      </c>
      <c r="Q1846" s="2" t="str">
        <f t="shared" si="208"/>
        <v>&lt;a href="set04\he_november 20, 1917 - august 10, 1920\death\skarie,_carl_e_obituary_may_4,_1920_p1_he.pdf"&gt;Skarie, Carl E&lt;/a&gt;</v>
      </c>
      <c r="T1846" s="39">
        <f t="shared" si="209"/>
        <v>1920</v>
      </c>
      <c r="U1846" s="2">
        <f t="shared" si="210"/>
        <v>5</v>
      </c>
      <c r="V1846" s="2">
        <f t="shared" si="211"/>
        <v>5</v>
      </c>
      <c r="W1846" s="2">
        <f t="shared" si="212"/>
        <v>4</v>
      </c>
      <c r="X1846" s="2">
        <f t="shared" si="207"/>
        <v>125</v>
      </c>
    </row>
    <row r="1847" spans="1:24" x14ac:dyDescent="0.25">
      <c r="A1847" s="2">
        <v>274</v>
      </c>
      <c r="B1847" s="4" t="s">
        <v>15649</v>
      </c>
      <c r="C1847" s="5"/>
      <c r="D1847" s="5" t="s">
        <v>62</v>
      </c>
      <c r="E1847" s="72" t="s">
        <v>25617</v>
      </c>
      <c r="F1847" s="71" t="s">
        <v>25610</v>
      </c>
      <c r="G1847" s="52">
        <v>7458</v>
      </c>
      <c r="H1847" s="5" t="s">
        <v>13629</v>
      </c>
      <c r="I1847" s="5">
        <v>4</v>
      </c>
      <c r="J1847" s="72" t="s">
        <v>25617</v>
      </c>
      <c r="K1847" s="71">
        <v>2</v>
      </c>
      <c r="L1847" s="64"/>
      <c r="M1847" s="5">
        <v>22</v>
      </c>
      <c r="N1847" s="5">
        <v>1765</v>
      </c>
      <c r="O1847" s="47" t="s">
        <v>22026</v>
      </c>
      <c r="P1847" s="46" t="s">
        <v>25769</v>
      </c>
      <c r="Q1847" s="2" t="str">
        <f t="shared" si="208"/>
        <v>&lt;a href="set04\he_november 20, 1917 - august 10, 1920\death\kerber,_hazel_death_notice_june_1,_1920_p4_he.pdf"&gt;Kerber, Hazel&lt;/a&gt;</v>
      </c>
      <c r="T1847" s="39">
        <f t="shared" si="209"/>
        <v>1920</v>
      </c>
      <c r="U1847" s="2">
        <f t="shared" si="210"/>
        <v>6</v>
      </c>
      <c r="V1847" s="2">
        <f t="shared" si="211"/>
        <v>6</v>
      </c>
      <c r="W1847" s="2">
        <f t="shared" si="212"/>
        <v>1</v>
      </c>
      <c r="X1847" s="2">
        <f t="shared" si="207"/>
        <v>128</v>
      </c>
    </row>
    <row r="1848" spans="1:24" x14ac:dyDescent="0.25">
      <c r="A1848" s="2">
        <v>1117</v>
      </c>
      <c r="B1848" s="4" t="s">
        <v>15654</v>
      </c>
      <c r="C1848" s="5"/>
      <c r="D1848" s="5" t="s">
        <v>64</v>
      </c>
      <c r="E1848" s="72"/>
      <c r="F1848" s="71">
        <v>50</v>
      </c>
      <c r="G1848" s="52">
        <v>7486</v>
      </c>
      <c r="H1848" s="5" t="s">
        <v>13629</v>
      </c>
      <c r="I1848" s="5">
        <v>4</v>
      </c>
      <c r="J1848" s="72" t="s">
        <v>25676</v>
      </c>
      <c r="K1848" s="71">
        <v>50</v>
      </c>
      <c r="L1848" s="64" t="s">
        <v>25552</v>
      </c>
      <c r="M1848" s="5">
        <v>22</v>
      </c>
      <c r="N1848" s="5">
        <v>1803</v>
      </c>
      <c r="O1848" s="47" t="s">
        <v>22064</v>
      </c>
      <c r="P1848" s="46" t="s">
        <v>25769</v>
      </c>
      <c r="Q1848" s="2" t="str">
        <f t="shared" si="208"/>
        <v>&lt;a href="set04\he_november 20, 1917 - august 10, 1920\death\rohlwing,_emma_charlotte_obituary_june_29,_1920_p4_he.pdf"&gt;Rohlwing, Emma Charlotte&lt;/a&gt;</v>
      </c>
      <c r="T1848" s="39">
        <f t="shared" si="209"/>
        <v>1920</v>
      </c>
      <c r="U1848" s="2">
        <f t="shared" si="210"/>
        <v>6</v>
      </c>
      <c r="V1848" s="2">
        <f t="shared" si="211"/>
        <v>6</v>
      </c>
      <c r="W1848" s="2">
        <f t="shared" si="212"/>
        <v>29</v>
      </c>
      <c r="X1848" s="2">
        <f t="shared" si="207"/>
        <v>147</v>
      </c>
    </row>
    <row r="1849" spans="1:24" x14ac:dyDescent="0.25">
      <c r="A1849" s="2">
        <v>443</v>
      </c>
      <c r="B1849" s="4" t="s">
        <v>15743</v>
      </c>
      <c r="C1849" s="5"/>
      <c r="D1849" s="5" t="s">
        <v>64</v>
      </c>
      <c r="E1849" s="72" t="s">
        <v>24910</v>
      </c>
      <c r="F1849" s="71">
        <v>11</v>
      </c>
      <c r="G1849" s="52">
        <v>7549</v>
      </c>
      <c r="H1849" s="5" t="s">
        <v>13629</v>
      </c>
      <c r="I1849" s="5">
        <v>1</v>
      </c>
      <c r="J1849" s="72" t="s">
        <v>24910</v>
      </c>
      <c r="K1849" s="71">
        <v>11</v>
      </c>
      <c r="L1849" s="64"/>
      <c r="M1849" s="5">
        <v>23</v>
      </c>
      <c r="N1849" s="5">
        <v>1872</v>
      </c>
      <c r="O1849" s="47" t="s">
        <v>22133</v>
      </c>
      <c r="P1849" s="46" t="s">
        <v>25770</v>
      </c>
      <c r="Q1849" s="2" t="str">
        <f t="shared" si="208"/>
        <v>&lt;a href="set04\he_august 10, 1920 - july 31, 1923\death\gartman,_edward_robert_obituary_august_31,_1920_p1_he.pdf"&gt;Gartman, Edward Robert&lt;/a&gt;</v>
      </c>
      <c r="T1849" s="39">
        <f t="shared" si="209"/>
        <v>1920</v>
      </c>
      <c r="U1849" s="2">
        <f t="shared" si="210"/>
        <v>8</v>
      </c>
      <c r="V1849" s="2">
        <f t="shared" si="211"/>
        <v>8</v>
      </c>
      <c r="W1849" s="2">
        <f t="shared" si="212"/>
        <v>31</v>
      </c>
      <c r="X1849" s="2">
        <f t="shared" si="207"/>
        <v>141</v>
      </c>
    </row>
    <row r="1850" spans="1:24" x14ac:dyDescent="0.25">
      <c r="A1850" s="2">
        <v>177</v>
      </c>
      <c r="B1850" s="4" t="s">
        <v>411</v>
      </c>
      <c r="C1850" s="5"/>
      <c r="D1850" s="5" t="s">
        <v>62</v>
      </c>
      <c r="E1850" s="72" t="s">
        <v>25519</v>
      </c>
      <c r="F1850" s="71" t="s">
        <v>24946</v>
      </c>
      <c r="G1850" s="52">
        <v>7563</v>
      </c>
      <c r="H1850" s="5" t="s">
        <v>13629</v>
      </c>
      <c r="I1850" s="5">
        <v>4</v>
      </c>
      <c r="J1850" s="72" t="s">
        <v>25519</v>
      </c>
      <c r="K1850" s="71">
        <f>5/12</f>
        <v>0.41666666666666669</v>
      </c>
      <c r="L1850" s="64">
        <v>0</v>
      </c>
      <c r="M1850" s="5">
        <v>23</v>
      </c>
      <c r="N1850" s="5">
        <v>1896</v>
      </c>
      <c r="O1850" s="47" t="s">
        <v>22157</v>
      </c>
      <c r="P1850" s="46" t="s">
        <v>25770</v>
      </c>
      <c r="Q1850" s="2" t="str">
        <f t="shared" si="208"/>
        <v>&lt;a href="set04\he_august 10, 1920 - july 31, 1923\death\kingsley,_infant_of_months_of_milo_death_notice_september_14,_1920_p4_he.pdf"&gt;Kingsley, Infant of Milo&lt;/a&gt;</v>
      </c>
      <c r="T1850" s="39">
        <f t="shared" si="209"/>
        <v>1920</v>
      </c>
      <c r="U1850" s="2">
        <f t="shared" si="210"/>
        <v>9</v>
      </c>
      <c r="V1850" s="2">
        <f t="shared" si="211"/>
        <v>9</v>
      </c>
      <c r="W1850" s="2">
        <f t="shared" si="212"/>
        <v>14</v>
      </c>
      <c r="X1850" s="2">
        <f t="shared" si="207"/>
        <v>162</v>
      </c>
    </row>
    <row r="1851" spans="1:24" x14ac:dyDescent="0.25">
      <c r="A1851" s="2">
        <v>742</v>
      </c>
      <c r="B1851" s="4" t="s">
        <v>15742</v>
      </c>
      <c r="C1851" s="5"/>
      <c r="D1851" s="5" t="s">
        <v>64</v>
      </c>
      <c r="E1851" s="72" t="s">
        <v>8103</v>
      </c>
      <c r="F1851" s="71">
        <v>26</v>
      </c>
      <c r="G1851" s="52">
        <v>7570</v>
      </c>
      <c r="H1851" s="5" t="s">
        <v>13629</v>
      </c>
      <c r="I1851" s="5">
        <v>1</v>
      </c>
      <c r="J1851" s="72" t="s">
        <v>8103</v>
      </c>
      <c r="K1851" s="71">
        <v>26</v>
      </c>
      <c r="L1851" s="64"/>
      <c r="M1851" s="5">
        <v>23</v>
      </c>
      <c r="N1851" s="5">
        <v>1868</v>
      </c>
      <c r="O1851" s="47" t="s">
        <v>22129</v>
      </c>
      <c r="P1851" s="46" t="s">
        <v>25770</v>
      </c>
      <c r="Q1851" s="2" t="str">
        <f t="shared" si="208"/>
        <v>&lt;a href="set04\he_august 10, 1920 - july 31, 1923\death\elliott,_tom_obituary_september_21,_1920_p1_he.pdf"&gt;Elliott, Tom&lt;/a&gt;</v>
      </c>
      <c r="T1851" s="39">
        <f t="shared" si="209"/>
        <v>1920</v>
      </c>
      <c r="U1851" s="2">
        <f t="shared" si="210"/>
        <v>9</v>
      </c>
      <c r="V1851" s="2">
        <f t="shared" si="211"/>
        <v>9</v>
      </c>
      <c r="W1851" s="2">
        <f t="shared" si="212"/>
        <v>21</v>
      </c>
      <c r="X1851" s="2">
        <f t="shared" si="207"/>
        <v>124</v>
      </c>
    </row>
    <row r="1852" spans="1:24" x14ac:dyDescent="0.25">
      <c r="A1852" s="2">
        <v>1839</v>
      </c>
      <c r="B1852" s="4" t="s">
        <v>15736</v>
      </c>
      <c r="C1852" s="5"/>
      <c r="D1852" s="5" t="s">
        <v>62</v>
      </c>
      <c r="E1852" s="72" t="s">
        <v>24921</v>
      </c>
      <c r="F1852" s="71"/>
      <c r="G1852" s="52">
        <v>7570</v>
      </c>
      <c r="H1852" s="5" t="s">
        <v>13629</v>
      </c>
      <c r="I1852" s="5">
        <v>1</v>
      </c>
      <c r="J1852" s="72" t="s">
        <v>24921</v>
      </c>
      <c r="K1852" s="71">
        <v>200</v>
      </c>
      <c r="L1852" s="64"/>
      <c r="M1852" s="5">
        <v>23</v>
      </c>
      <c r="N1852" s="5">
        <v>1848</v>
      </c>
      <c r="O1852" s="47" t="s">
        <v>22109</v>
      </c>
      <c r="P1852" s="46" t="s">
        <v>25770</v>
      </c>
      <c r="Q1852" s="2" t="str">
        <f t="shared" si="208"/>
        <v>&lt;a href="set04\he_august 10, 1920 - july 31, 1923\death\arnold,_jake_death_notice_september_21,_1920_p1_he.pdf"&gt;Arnold, Jake&lt;/a&gt;</v>
      </c>
      <c r="T1852" s="39">
        <f t="shared" si="209"/>
        <v>1920</v>
      </c>
      <c r="U1852" s="2">
        <f t="shared" si="210"/>
        <v>9</v>
      </c>
      <c r="V1852" s="2">
        <f t="shared" si="211"/>
        <v>9</v>
      </c>
      <c r="W1852" s="2">
        <f t="shared" si="212"/>
        <v>21</v>
      </c>
      <c r="X1852" s="2">
        <f t="shared" si="207"/>
        <v>128</v>
      </c>
    </row>
    <row r="1853" spans="1:24" x14ac:dyDescent="0.25">
      <c r="A1853" s="2">
        <v>469</v>
      </c>
      <c r="B1853" s="4" t="s">
        <v>15744</v>
      </c>
      <c r="C1853" s="5"/>
      <c r="D1853" s="5" t="s">
        <v>62</v>
      </c>
      <c r="E1853" s="72" t="s">
        <v>25634</v>
      </c>
      <c r="F1853" s="71">
        <v>13</v>
      </c>
      <c r="G1853" s="52">
        <v>7577</v>
      </c>
      <c r="H1853" s="5" t="s">
        <v>13629</v>
      </c>
      <c r="I1853" s="5">
        <v>5</v>
      </c>
      <c r="J1853" s="72" t="s">
        <v>25634</v>
      </c>
      <c r="K1853" s="71">
        <v>13</v>
      </c>
      <c r="L1853" s="64"/>
      <c r="M1853" s="5">
        <v>23</v>
      </c>
      <c r="N1853" s="5">
        <v>1873</v>
      </c>
      <c r="O1853" s="47" t="s">
        <v>22134</v>
      </c>
      <c r="P1853" s="46" t="s">
        <v>25770</v>
      </c>
      <c r="Q1853" s="2" t="str">
        <f t="shared" si="208"/>
        <v>&lt;a href="set04\he_august 10, 1920 - july 31, 1923\death\gordon,_13_yr_old_son_of_tom_death_notice_september_28,_1920_p5_he.pdf"&gt;Gordon, 13 yr old so Tom&lt;/a&gt;</v>
      </c>
      <c r="T1853" s="39">
        <f t="shared" si="209"/>
        <v>1920</v>
      </c>
      <c r="U1853" s="2">
        <f t="shared" si="210"/>
        <v>9</v>
      </c>
      <c r="V1853" s="2">
        <f t="shared" si="211"/>
        <v>9</v>
      </c>
      <c r="W1853" s="2">
        <f t="shared" si="212"/>
        <v>28</v>
      </c>
      <c r="X1853" s="2">
        <f t="shared" si="207"/>
        <v>156</v>
      </c>
    </row>
    <row r="1854" spans="1:24" x14ac:dyDescent="0.25">
      <c r="A1854" s="2">
        <v>1263</v>
      </c>
      <c r="B1854" s="4" t="s">
        <v>15741</v>
      </c>
      <c r="C1854" s="5"/>
      <c r="D1854" s="5" t="s">
        <v>64</v>
      </c>
      <c r="E1854" s="72"/>
      <c r="F1854" s="71">
        <v>59</v>
      </c>
      <c r="G1854" s="52">
        <v>7577</v>
      </c>
      <c r="H1854" s="5" t="s">
        <v>13629</v>
      </c>
      <c r="I1854" s="5">
        <v>1</v>
      </c>
      <c r="J1854" s="72" t="s">
        <v>25676</v>
      </c>
      <c r="K1854" s="71">
        <v>59</v>
      </c>
      <c r="L1854" s="64"/>
      <c r="M1854" s="5">
        <v>23</v>
      </c>
      <c r="N1854" s="5">
        <v>1867</v>
      </c>
      <c r="O1854" s="47" t="s">
        <v>22128</v>
      </c>
      <c r="P1854" s="46" t="s">
        <v>25770</v>
      </c>
      <c r="Q1854" s="2" t="str">
        <f t="shared" si="208"/>
        <v>&lt;a href="set04\he_august 10, 1920 - july 31, 1923\death\elliott,_hon_elmer_e_obituary_september_28,_1920_p1_he.pdf"&gt;Elliott, Hon Elmer E&lt;/a&gt;</v>
      </c>
      <c r="T1854" s="39">
        <f t="shared" si="209"/>
        <v>1920</v>
      </c>
      <c r="U1854" s="2">
        <f t="shared" si="210"/>
        <v>9</v>
      </c>
      <c r="V1854" s="2">
        <f t="shared" si="211"/>
        <v>9</v>
      </c>
      <c r="W1854" s="2">
        <f t="shared" si="212"/>
        <v>28</v>
      </c>
      <c r="X1854" s="2">
        <f t="shared" si="207"/>
        <v>140</v>
      </c>
    </row>
    <row r="1855" spans="1:24" x14ac:dyDescent="0.25">
      <c r="A1855" s="2">
        <v>2365</v>
      </c>
      <c r="B1855" s="4" t="s">
        <v>15750</v>
      </c>
      <c r="C1855" s="5"/>
      <c r="D1855" s="5" t="s">
        <v>62</v>
      </c>
      <c r="E1855" s="72" t="s">
        <v>24943</v>
      </c>
      <c r="F1855" s="71"/>
      <c r="G1855" s="52">
        <v>7577</v>
      </c>
      <c r="H1855" s="5" t="s">
        <v>13629</v>
      </c>
      <c r="I1855" s="5">
        <v>1</v>
      </c>
      <c r="J1855" s="72" t="s">
        <v>24943</v>
      </c>
      <c r="K1855" s="71">
        <v>200</v>
      </c>
      <c r="L1855" s="64"/>
      <c r="M1855" s="5">
        <v>23</v>
      </c>
      <c r="N1855" s="5">
        <v>1895</v>
      </c>
      <c r="O1855" s="47" t="s">
        <v>22156</v>
      </c>
      <c r="P1855" s="46" t="s">
        <v>25770</v>
      </c>
      <c r="Q1855" s="2" t="str">
        <f t="shared" si="208"/>
        <v>&lt;a href="set04\he_august 10, 1920 - july 31, 1923\death\kildahl,_dr_n_j_death_notice_september_28,_1920_p1_he.pdf"&gt;Kildahl, Dr N J&lt;/a&gt;</v>
      </c>
      <c r="T1855" s="39">
        <f t="shared" si="209"/>
        <v>1920</v>
      </c>
      <c r="U1855" s="2">
        <f t="shared" si="210"/>
        <v>9</v>
      </c>
      <c r="V1855" s="2">
        <f t="shared" si="211"/>
        <v>9</v>
      </c>
      <c r="W1855" s="2">
        <f t="shared" si="212"/>
        <v>28</v>
      </c>
      <c r="X1855" s="2">
        <f t="shared" si="207"/>
        <v>134</v>
      </c>
    </row>
    <row r="1856" spans="1:24" x14ac:dyDescent="0.25">
      <c r="A1856" s="2">
        <v>2822</v>
      </c>
      <c r="B1856" s="4" t="s">
        <v>15751</v>
      </c>
      <c r="C1856" s="5"/>
      <c r="D1856" s="5" t="s">
        <v>62</v>
      </c>
      <c r="E1856" s="72" t="s">
        <v>25139</v>
      </c>
      <c r="F1856" s="71"/>
      <c r="G1856" s="52">
        <v>7577</v>
      </c>
      <c r="H1856" s="5" t="s">
        <v>13629</v>
      </c>
      <c r="I1856" s="5">
        <v>1</v>
      </c>
      <c r="J1856" s="72" t="s">
        <v>25139</v>
      </c>
      <c r="K1856" s="71">
        <v>200</v>
      </c>
      <c r="L1856" s="64"/>
      <c r="M1856" s="5">
        <v>23</v>
      </c>
      <c r="N1856" s="5">
        <v>1922</v>
      </c>
      <c r="O1856" s="47" t="s">
        <v>22183</v>
      </c>
      <c r="P1856" s="46" t="s">
        <v>25770</v>
      </c>
      <c r="Q1856" s="2" t="str">
        <f t="shared" si="208"/>
        <v>&lt;a href="set04\he_august 10, 1920 - july 31, 1923\death\scott,_tom_death_notice_september_28,_1920_p1_he.pdf"&gt;Scott, Tom&lt;/a&gt;</v>
      </c>
      <c r="T1856" s="39">
        <f t="shared" si="209"/>
        <v>1920</v>
      </c>
      <c r="U1856" s="2">
        <f t="shared" si="210"/>
        <v>9</v>
      </c>
      <c r="V1856" s="2">
        <f t="shared" si="211"/>
        <v>9</v>
      </c>
      <c r="W1856" s="2">
        <f t="shared" si="212"/>
        <v>28</v>
      </c>
      <c r="X1856" s="2">
        <f t="shared" si="207"/>
        <v>124</v>
      </c>
    </row>
    <row r="1857" spans="1:24" x14ac:dyDescent="0.25">
      <c r="A1857" s="2">
        <v>1348</v>
      </c>
      <c r="B1857" s="4" t="s">
        <v>15747</v>
      </c>
      <c r="C1857" s="5" t="s">
        <v>15748</v>
      </c>
      <c r="D1857" s="5" t="s">
        <v>64</v>
      </c>
      <c r="E1857" s="72" t="s">
        <v>25062</v>
      </c>
      <c r="F1857" s="71" t="s">
        <v>25639</v>
      </c>
      <c r="G1857" s="52">
        <v>7584</v>
      </c>
      <c r="H1857" s="5" t="s">
        <v>13629</v>
      </c>
      <c r="I1857" s="5">
        <v>1</v>
      </c>
      <c r="J1857" s="72" t="s">
        <v>25062</v>
      </c>
      <c r="K1857" s="71">
        <v>63</v>
      </c>
      <c r="L1857" s="64" t="s">
        <v>24899</v>
      </c>
      <c r="M1857" s="5">
        <v>23</v>
      </c>
      <c r="N1857" s="5">
        <v>1892</v>
      </c>
      <c r="O1857" s="47" t="s">
        <v>22153</v>
      </c>
      <c r="P1857" s="46" t="s">
        <v>25770</v>
      </c>
      <c r="Q1857" s="2" t="str">
        <f t="shared" si="208"/>
        <v>&lt;a href="set04\he_august 10, 1920 - july 31, 1923\death\johnson,_mrs_h_e_(sigrid_aga)_obituary_october_5,_1920_p1_he.pdf"&gt;Johnson, Mrs H E&lt;/a&gt;</v>
      </c>
      <c r="T1857" s="39">
        <f t="shared" si="209"/>
        <v>1920</v>
      </c>
      <c r="U1857" s="2">
        <f t="shared" si="210"/>
        <v>10</v>
      </c>
      <c r="V1857" s="2">
        <f t="shared" si="211"/>
        <v>10</v>
      </c>
      <c r="W1857" s="2">
        <f t="shared" si="212"/>
        <v>5</v>
      </c>
      <c r="X1857" s="2">
        <f t="shared" si="207"/>
        <v>142</v>
      </c>
    </row>
    <row r="1858" spans="1:24" x14ac:dyDescent="0.25">
      <c r="A1858" s="2">
        <v>18</v>
      </c>
      <c r="B1858" s="4" t="s">
        <v>15738</v>
      </c>
      <c r="C1858" s="5"/>
      <c r="D1858" s="5" t="s">
        <v>363</v>
      </c>
      <c r="E1858" s="72"/>
      <c r="F1858" s="71" t="s">
        <v>24881</v>
      </c>
      <c r="G1858" s="52">
        <v>7591</v>
      </c>
      <c r="H1858" s="5" t="s">
        <v>13629</v>
      </c>
      <c r="I1858" s="5">
        <v>6</v>
      </c>
      <c r="J1858" s="72" t="s">
        <v>25676</v>
      </c>
      <c r="K1858" s="71">
        <v>0</v>
      </c>
      <c r="L1858" s="64"/>
      <c r="M1858" s="5">
        <v>23</v>
      </c>
      <c r="N1858" s="5">
        <v>1858</v>
      </c>
      <c r="O1858" s="47" t="s">
        <v>22119</v>
      </c>
      <c r="P1858" s="46" t="s">
        <v>25770</v>
      </c>
      <c r="Q1858" s="2" t="str">
        <f t="shared" si="208"/>
        <v>&lt;a href="set04\he_august 10, 1920 - july 31, 1923\death\brown,_male_birth_and_death_to_w_g_october_12,_1920_p6_he.pdf"&gt;Brown, Male infant so W G&lt;/a&gt;</v>
      </c>
      <c r="T1858" s="39">
        <f t="shared" si="209"/>
        <v>1920</v>
      </c>
      <c r="U1858" s="2">
        <f t="shared" si="210"/>
        <v>10</v>
      </c>
      <c r="V1858" s="2">
        <f t="shared" si="211"/>
        <v>10</v>
      </c>
      <c r="W1858" s="2">
        <f t="shared" si="212"/>
        <v>12</v>
      </c>
      <c r="X1858" s="2">
        <f t="shared" ref="X1858:X1921" si="213">LEN(Q1858)</f>
        <v>148</v>
      </c>
    </row>
    <row r="1859" spans="1:24" x14ac:dyDescent="0.25">
      <c r="A1859" s="2">
        <v>242</v>
      </c>
      <c r="B1859" s="4" t="s">
        <v>15749</v>
      </c>
      <c r="C1859" s="5"/>
      <c r="D1859" s="5" t="s">
        <v>64</v>
      </c>
      <c r="E1859" s="72" t="s">
        <v>24910</v>
      </c>
      <c r="F1859" s="71" t="s">
        <v>24983</v>
      </c>
      <c r="G1859" s="52">
        <v>7591</v>
      </c>
      <c r="H1859" s="5" t="s">
        <v>13629</v>
      </c>
      <c r="I1859" s="5">
        <v>1</v>
      </c>
      <c r="J1859" s="72" t="s">
        <v>24910</v>
      </c>
      <c r="K1859" s="71">
        <f>14/12</f>
        <v>1.1666666666666667</v>
      </c>
      <c r="L1859" s="64"/>
      <c r="M1859" s="5">
        <v>23</v>
      </c>
      <c r="N1859" s="5">
        <v>1893</v>
      </c>
      <c r="O1859" s="47" t="s">
        <v>22154</v>
      </c>
      <c r="P1859" s="46" t="s">
        <v>25770</v>
      </c>
      <c r="Q1859" s="2" t="str">
        <f t="shared" si="208"/>
        <v>&lt;a href="set04\he_august 10, 1920 - july 31, 1923\death\kalvik,_14_mo_old_infant_of_joe_obituary_october_12,_1920_p1_he.pdf"&gt;Kalvik, 14 mo old infant of Joe&lt;/a&gt;</v>
      </c>
      <c r="T1859" s="39">
        <f t="shared" si="209"/>
        <v>1920</v>
      </c>
      <c r="U1859" s="2">
        <f t="shared" si="210"/>
        <v>10</v>
      </c>
      <c r="V1859" s="2">
        <f t="shared" si="211"/>
        <v>10</v>
      </c>
      <c r="W1859" s="2">
        <f t="shared" si="212"/>
        <v>12</v>
      </c>
      <c r="X1859" s="2">
        <f t="shared" si="213"/>
        <v>160</v>
      </c>
    </row>
    <row r="1860" spans="1:24" x14ac:dyDescent="0.25">
      <c r="A1860" s="2">
        <v>1141</v>
      </c>
      <c r="B1860" s="4" t="s">
        <v>15740</v>
      </c>
      <c r="C1860" s="5"/>
      <c r="D1860" s="5" t="s">
        <v>62</v>
      </c>
      <c r="E1860" s="72" t="s">
        <v>25632</v>
      </c>
      <c r="F1860" s="71" t="s">
        <v>25249</v>
      </c>
      <c r="G1860" s="52">
        <v>7598</v>
      </c>
      <c r="H1860" s="5" t="s">
        <v>13629</v>
      </c>
      <c r="I1860" s="5">
        <v>1</v>
      </c>
      <c r="J1860" s="72" t="s">
        <v>25632</v>
      </c>
      <c r="K1860" s="71">
        <v>52</v>
      </c>
      <c r="L1860" s="64"/>
      <c r="M1860" s="5">
        <v>23</v>
      </c>
      <c r="N1860" s="5">
        <v>1864</v>
      </c>
      <c r="O1860" s="47" t="s">
        <v>22125</v>
      </c>
      <c r="P1860" s="46" t="s">
        <v>25770</v>
      </c>
      <c r="Q1860" s="2" t="str">
        <f t="shared" ref="Q1860:Q1923" si="214">"&lt;a href="&amp;""""&amp;P1860&amp;"\"&amp;O1860&amp;"""&gt;"&amp;B1860&amp;"&lt;/a&gt;"</f>
        <v>&lt;a href="set04\he_august 10, 1920 - july 31, 1923\death\deering,_huldena_death_notice_october_19,_1920_p1_he.pdf"&gt;Deering, Huldena&lt;/a&gt;</v>
      </c>
      <c r="T1860" s="39">
        <f t="shared" si="209"/>
        <v>1920</v>
      </c>
      <c r="U1860" s="2">
        <f t="shared" si="210"/>
        <v>10</v>
      </c>
      <c r="V1860" s="2">
        <f t="shared" si="211"/>
        <v>10</v>
      </c>
      <c r="W1860" s="2">
        <f t="shared" si="212"/>
        <v>19</v>
      </c>
      <c r="X1860" s="2">
        <f t="shared" si="213"/>
        <v>134</v>
      </c>
    </row>
    <row r="1861" spans="1:24" x14ac:dyDescent="0.25">
      <c r="A1861" s="2">
        <v>1244</v>
      </c>
      <c r="B1861" s="4" t="s">
        <v>15739</v>
      </c>
      <c r="C1861" s="5"/>
      <c r="D1861" s="5" t="s">
        <v>62</v>
      </c>
      <c r="E1861" s="72" t="s">
        <v>2399</v>
      </c>
      <c r="F1861" s="71" t="s">
        <v>25589</v>
      </c>
      <c r="G1861" s="52">
        <v>7598</v>
      </c>
      <c r="H1861" s="5" t="s">
        <v>13629</v>
      </c>
      <c r="I1861" s="5">
        <v>1</v>
      </c>
      <c r="J1861" s="72" t="s">
        <v>2399</v>
      </c>
      <c r="K1861" s="71">
        <v>58</v>
      </c>
      <c r="L1861" s="64"/>
      <c r="M1861" s="5">
        <v>23</v>
      </c>
      <c r="N1861" s="5">
        <v>1859</v>
      </c>
      <c r="O1861" s="47" t="s">
        <v>22120</v>
      </c>
      <c r="P1861" s="46" t="s">
        <v>25770</v>
      </c>
      <c r="Q1861" s="2" t="str">
        <f t="shared" si="214"/>
        <v>&lt;a href="set04\he_august 10, 1920 - july 31, 1923\death\carlson,_john_death_notice_october_19,_1920_p1_he.pdf"&gt;Carlson, John&lt;/a&gt;</v>
      </c>
      <c r="T1861" s="39">
        <f t="shared" si="209"/>
        <v>1920</v>
      </c>
      <c r="U1861" s="2">
        <f t="shared" si="210"/>
        <v>10</v>
      </c>
      <c r="V1861" s="2">
        <f t="shared" si="211"/>
        <v>10</v>
      </c>
      <c r="W1861" s="2">
        <f t="shared" si="212"/>
        <v>19</v>
      </c>
      <c r="X1861" s="2">
        <f t="shared" si="213"/>
        <v>128</v>
      </c>
    </row>
    <row r="1862" spans="1:24" x14ac:dyDescent="0.25">
      <c r="A1862" s="2">
        <v>978</v>
      </c>
      <c r="B1862" s="4" t="s">
        <v>15752</v>
      </c>
      <c r="C1862" s="5"/>
      <c r="D1862" s="5" t="s">
        <v>62</v>
      </c>
      <c r="E1862" s="72"/>
      <c r="F1862" s="71">
        <v>40</v>
      </c>
      <c r="G1862" s="52">
        <v>7605</v>
      </c>
      <c r="H1862" s="5" t="s">
        <v>13629</v>
      </c>
      <c r="I1862" s="5">
        <v>2</v>
      </c>
      <c r="J1862" s="72" t="s">
        <v>25676</v>
      </c>
      <c r="K1862" s="71">
        <v>40</v>
      </c>
      <c r="L1862" s="64" t="s">
        <v>25295</v>
      </c>
      <c r="M1862" s="5">
        <v>23</v>
      </c>
      <c r="N1862" s="5">
        <v>1940</v>
      </c>
      <c r="O1862" s="47" t="s">
        <v>22201</v>
      </c>
      <c r="P1862" s="46" t="s">
        <v>25770</v>
      </c>
      <c r="Q1862" s="2" t="str">
        <f t="shared" si="214"/>
        <v>&lt;a href="set04\he_august 10, 1920 - july 31, 1923\death\wallum,_elmer_death_notice_october_26,_1920_p2_he.pdf"&gt;Wallum, Elmer&lt;/a&gt;</v>
      </c>
      <c r="T1862" s="39">
        <f t="shared" si="209"/>
        <v>1920</v>
      </c>
      <c r="U1862" s="2">
        <f t="shared" si="210"/>
        <v>10</v>
      </c>
      <c r="V1862" s="2">
        <f t="shared" si="211"/>
        <v>10</v>
      </c>
      <c r="W1862" s="2">
        <f t="shared" si="212"/>
        <v>26</v>
      </c>
      <c r="X1862" s="2">
        <f t="shared" si="213"/>
        <v>128</v>
      </c>
    </row>
    <row r="1863" spans="1:24" x14ac:dyDescent="0.25">
      <c r="A1863" s="2">
        <v>979</v>
      </c>
      <c r="B1863" s="4" t="s">
        <v>15753</v>
      </c>
      <c r="C1863" s="5"/>
      <c r="D1863" s="5" t="s">
        <v>64</v>
      </c>
      <c r="E1863" s="77"/>
      <c r="F1863" s="71">
        <v>40</v>
      </c>
      <c r="G1863" s="52">
        <v>7619</v>
      </c>
      <c r="H1863" s="5" t="s">
        <v>13629</v>
      </c>
      <c r="I1863" s="5">
        <v>1</v>
      </c>
      <c r="J1863" s="72" t="s">
        <v>25676</v>
      </c>
      <c r="K1863" s="71">
        <v>40</v>
      </c>
      <c r="L1863" s="64" t="s">
        <v>25295</v>
      </c>
      <c r="M1863" s="5">
        <v>23</v>
      </c>
      <c r="N1863" s="5">
        <v>1941</v>
      </c>
      <c r="O1863" s="47" t="s">
        <v>22202</v>
      </c>
      <c r="P1863" s="46" t="s">
        <v>25770</v>
      </c>
      <c r="Q1863" s="2" t="str">
        <f t="shared" si="214"/>
        <v>&lt;a href="set04\he_august 10, 1920 - july 31, 1923\death\wallum,_elmer_oscar_obituary_november_9,_1920_p1_he.pdf"&gt;Wallum, Elmer Oscar&lt;/a&gt;</v>
      </c>
      <c r="T1863" s="39">
        <f t="shared" si="209"/>
        <v>1920</v>
      </c>
      <c r="U1863" s="2">
        <f t="shared" si="210"/>
        <v>11</v>
      </c>
      <c r="V1863" s="2">
        <f t="shared" si="211"/>
        <v>11</v>
      </c>
      <c r="W1863" s="2">
        <f t="shared" si="212"/>
        <v>9</v>
      </c>
      <c r="X1863" s="2">
        <f t="shared" si="213"/>
        <v>136</v>
      </c>
    </row>
    <row r="1864" spans="1:24" x14ac:dyDescent="0.25">
      <c r="A1864" s="2">
        <v>630</v>
      </c>
      <c r="B1864" s="4" t="s">
        <v>15734</v>
      </c>
      <c r="C1864" s="5"/>
      <c r="D1864" s="5" t="s">
        <v>64</v>
      </c>
      <c r="E1864" s="72" t="s">
        <v>24910</v>
      </c>
      <c r="F1864" s="71" t="s">
        <v>25482</v>
      </c>
      <c r="G1864" s="52">
        <v>7626</v>
      </c>
      <c r="H1864" s="5" t="s">
        <v>13629</v>
      </c>
      <c r="I1864" s="5">
        <v>1</v>
      </c>
      <c r="J1864" s="72" t="s">
        <v>24910</v>
      </c>
      <c r="K1864" s="71">
        <v>21</v>
      </c>
      <c r="L1864" s="64"/>
      <c r="M1864" s="5">
        <v>23</v>
      </c>
      <c r="N1864" s="5">
        <v>1844</v>
      </c>
      <c r="O1864" s="47" t="s">
        <v>22105</v>
      </c>
      <c r="P1864" s="46" t="s">
        <v>25770</v>
      </c>
      <c r="Q1864" s="2" t="str">
        <f t="shared" si="214"/>
        <v>&lt;a href="set04\he_august 10, 1920 - july 31, 1923\death\anderson,_gila_do_iver_obituary_november_16,_1920_p1_he.pdf"&gt;Anderson, Gila do Iver&lt;/a&gt;</v>
      </c>
      <c r="T1864" s="39">
        <f t="shared" si="209"/>
        <v>1920</v>
      </c>
      <c r="U1864" s="2">
        <f t="shared" si="210"/>
        <v>11</v>
      </c>
      <c r="V1864" s="2">
        <f t="shared" si="211"/>
        <v>11</v>
      </c>
      <c r="W1864" s="2">
        <f t="shared" si="212"/>
        <v>16</v>
      </c>
      <c r="X1864" s="2">
        <f t="shared" si="213"/>
        <v>143</v>
      </c>
    </row>
    <row r="1865" spans="1:24" x14ac:dyDescent="0.25">
      <c r="A1865" s="2">
        <v>411</v>
      </c>
      <c r="B1865" s="4" t="s">
        <v>15735</v>
      </c>
      <c r="C1865" s="5"/>
      <c r="D1865" s="5" t="s">
        <v>64</v>
      </c>
      <c r="E1865" s="72"/>
      <c r="F1865" s="71">
        <v>8</v>
      </c>
      <c r="G1865" s="52">
        <v>7640</v>
      </c>
      <c r="H1865" s="5" t="s">
        <v>13629</v>
      </c>
      <c r="I1865" s="5">
        <v>4</v>
      </c>
      <c r="J1865" s="72" t="s">
        <v>25676</v>
      </c>
      <c r="K1865" s="71">
        <v>8</v>
      </c>
      <c r="L1865" s="64"/>
      <c r="M1865" s="5">
        <v>23</v>
      </c>
      <c r="N1865" s="5">
        <v>1847</v>
      </c>
      <c r="O1865" s="47" t="s">
        <v>22108</v>
      </c>
      <c r="P1865" s="46" t="s">
        <v>25770</v>
      </c>
      <c r="Q1865" s="2" t="str">
        <f t="shared" si="214"/>
        <v>&lt;a href="set04\he_august 10, 1920 - july 31, 1923\death\armstrong,_morris_obituary_november_30,_1920_p4_he.pdf"&gt;Armstrong, Morris&lt;/a&gt;</v>
      </c>
      <c r="T1865" s="39">
        <f t="shared" si="209"/>
        <v>1920</v>
      </c>
      <c r="U1865" s="2">
        <f t="shared" si="210"/>
        <v>11</v>
      </c>
      <c r="V1865" s="2">
        <f t="shared" si="211"/>
        <v>11</v>
      </c>
      <c r="W1865" s="2">
        <f t="shared" si="212"/>
        <v>30</v>
      </c>
      <c r="X1865" s="2">
        <f t="shared" si="213"/>
        <v>133</v>
      </c>
    </row>
    <row r="1866" spans="1:24" x14ac:dyDescent="0.25">
      <c r="A1866" s="2">
        <v>1194</v>
      </c>
      <c r="B1866" s="4" t="s">
        <v>15746</v>
      </c>
      <c r="C1866" s="5"/>
      <c r="D1866" s="5" t="s">
        <v>62</v>
      </c>
      <c r="E1866" s="72" t="s">
        <v>25638</v>
      </c>
      <c r="F1866" s="71">
        <v>55</v>
      </c>
      <c r="G1866" s="52">
        <v>7640</v>
      </c>
      <c r="H1866" s="5" t="s">
        <v>13629</v>
      </c>
      <c r="I1866" s="5">
        <v>5</v>
      </c>
      <c r="J1866" s="72" t="s">
        <v>25638</v>
      </c>
      <c r="K1866" s="71">
        <v>55</v>
      </c>
      <c r="L1866" s="64"/>
      <c r="M1866" s="5">
        <v>23</v>
      </c>
      <c r="N1866" s="5">
        <v>1890</v>
      </c>
      <c r="O1866" s="47" t="s">
        <v>22152</v>
      </c>
      <c r="P1866" s="46" t="s">
        <v>25770</v>
      </c>
      <c r="Q1866" s="2" t="str">
        <f t="shared" si="214"/>
        <v>&lt;a href="set04\he_august 10, 1920 - july 31, 1923\death\johnson,_miss_julia_death_notice_november_30,_1920_p5_he.pdf"&gt;Johnson, Miss Julia  &lt;/a&gt;</v>
      </c>
      <c r="T1866" s="39">
        <f t="shared" si="209"/>
        <v>1920</v>
      </c>
      <c r="U1866" s="2">
        <f t="shared" si="210"/>
        <v>11</v>
      </c>
      <c r="V1866" s="2">
        <f t="shared" si="211"/>
        <v>11</v>
      </c>
      <c r="W1866" s="2">
        <f t="shared" si="212"/>
        <v>30</v>
      </c>
      <c r="X1866" s="2">
        <f t="shared" si="213"/>
        <v>143</v>
      </c>
    </row>
    <row r="1867" spans="1:24" x14ac:dyDescent="0.25">
      <c r="A1867" s="2">
        <v>1919</v>
      </c>
      <c r="B1867" s="4" t="s">
        <v>15737</v>
      </c>
      <c r="C1867" s="5"/>
      <c r="D1867" s="5" t="s">
        <v>62</v>
      </c>
      <c r="E1867" s="72" t="s">
        <v>7419</v>
      </c>
      <c r="F1867" s="71"/>
      <c r="G1867" s="52">
        <v>7640</v>
      </c>
      <c r="H1867" s="5" t="s">
        <v>13629</v>
      </c>
      <c r="I1867" s="5">
        <v>5</v>
      </c>
      <c r="J1867" s="72" t="s">
        <v>7419</v>
      </c>
      <c r="K1867" s="71">
        <v>200</v>
      </c>
      <c r="L1867" s="64"/>
      <c r="M1867" s="5">
        <v>23</v>
      </c>
      <c r="N1867" s="5">
        <v>1854</v>
      </c>
      <c r="O1867" s="47" t="s">
        <v>22115</v>
      </c>
      <c r="P1867" s="46" t="s">
        <v>25770</v>
      </c>
      <c r="Q1867" s="2" t="str">
        <f t="shared" si="214"/>
        <v>&lt;a href="set04\he_august 10, 1920 - july 31, 1923\death\bolstad,_peter_death_notice_november_30,_1920_p5_he.pdf"&gt;Bolstad, Peter&lt;/a&gt;</v>
      </c>
      <c r="T1867" s="39">
        <f t="shared" si="209"/>
        <v>1920</v>
      </c>
      <c r="U1867" s="2">
        <f t="shared" si="210"/>
        <v>11</v>
      </c>
      <c r="V1867" s="2">
        <f t="shared" si="211"/>
        <v>11</v>
      </c>
      <c r="W1867" s="2">
        <f t="shared" si="212"/>
        <v>30</v>
      </c>
      <c r="X1867" s="2">
        <f t="shared" si="213"/>
        <v>131</v>
      </c>
    </row>
    <row r="1868" spans="1:24" x14ac:dyDescent="0.25">
      <c r="A1868" s="2">
        <v>1195</v>
      </c>
      <c r="B1868" s="4" t="s">
        <v>15745</v>
      </c>
      <c r="C1868" s="5"/>
      <c r="D1868" s="5" t="s">
        <v>64</v>
      </c>
      <c r="E1868" s="72" t="s">
        <v>25638</v>
      </c>
      <c r="F1868" s="71">
        <v>55</v>
      </c>
      <c r="G1868" s="52">
        <v>7654</v>
      </c>
      <c r="H1868" s="5" t="s">
        <v>13629</v>
      </c>
      <c r="I1868" s="5">
        <v>1</v>
      </c>
      <c r="J1868" s="72" t="s">
        <v>25638</v>
      </c>
      <c r="K1868" s="71">
        <v>55</v>
      </c>
      <c r="L1868" s="64"/>
      <c r="M1868" s="5">
        <v>23</v>
      </c>
      <c r="N1868" s="5">
        <v>1891</v>
      </c>
      <c r="O1868" s="47" t="s">
        <v>22151</v>
      </c>
      <c r="P1868" s="46" t="s">
        <v>25770</v>
      </c>
      <c r="Q1868" s="2" t="str">
        <f t="shared" si="214"/>
        <v>&lt;a href="set04\he_august 10, 1920 - july 31, 1923\death\johnson,_miss_julia_b_obituary_december_14,_1920_p1_he.pdf"&gt;Johnson, Miss Julia B&lt;/a&gt;</v>
      </c>
      <c r="T1868" s="39">
        <f t="shared" si="209"/>
        <v>1920</v>
      </c>
      <c r="U1868" s="2">
        <f t="shared" si="210"/>
        <v>12</v>
      </c>
      <c r="V1868" s="2">
        <f t="shared" si="211"/>
        <v>12</v>
      </c>
      <c r="W1868" s="2">
        <f t="shared" si="212"/>
        <v>14</v>
      </c>
      <c r="X1868" s="2">
        <f t="shared" si="213"/>
        <v>141</v>
      </c>
    </row>
    <row r="1869" spans="1:24" x14ac:dyDescent="0.25">
      <c r="A1869" s="2">
        <v>1314</v>
      </c>
      <c r="B1869" s="4" t="s">
        <v>15888</v>
      </c>
      <c r="C1869" s="5"/>
      <c r="D1869" s="5" t="s">
        <v>64</v>
      </c>
      <c r="E1869" s="72" t="s">
        <v>25550</v>
      </c>
      <c r="F1869" s="71">
        <v>60</v>
      </c>
      <c r="G1869" s="52">
        <v>7675</v>
      </c>
      <c r="H1869" s="5" t="s">
        <v>13629</v>
      </c>
      <c r="I1869" s="5">
        <v>1</v>
      </c>
      <c r="J1869" s="72" t="s">
        <v>25550</v>
      </c>
      <c r="K1869" s="71">
        <v>60</v>
      </c>
      <c r="L1869" s="64" t="s">
        <v>25623</v>
      </c>
      <c r="M1869" s="5">
        <v>23</v>
      </c>
      <c r="N1869" s="5">
        <v>1939</v>
      </c>
      <c r="O1869" s="47" t="s">
        <v>22200</v>
      </c>
      <c r="P1869" s="46" t="s">
        <v>25770</v>
      </c>
      <c r="Q1869" s="2" t="str">
        <f t="shared" si="214"/>
        <v>&lt;a href="set04\he_august 10, 1920 - july 31, 1923\death\voldal,_rev_henrik_obituary_january_4,_1921_p1_he.pdf"&gt;Voldal, Rev Henrik&lt;/a&gt;</v>
      </c>
      <c r="T1869" s="39">
        <f t="shared" si="209"/>
        <v>1921</v>
      </c>
      <c r="U1869" s="2">
        <f t="shared" si="210"/>
        <v>1</v>
      </c>
      <c r="V1869" s="2">
        <f t="shared" si="211"/>
        <v>1</v>
      </c>
      <c r="W1869" s="2">
        <f t="shared" si="212"/>
        <v>4</v>
      </c>
      <c r="X1869" s="2">
        <f t="shared" si="213"/>
        <v>133</v>
      </c>
    </row>
    <row r="1870" spans="1:24" x14ac:dyDescent="0.25">
      <c r="A1870" s="2">
        <v>1572</v>
      </c>
      <c r="B1870" s="4" t="s">
        <v>15865</v>
      </c>
      <c r="C1870" s="5"/>
      <c r="D1870" s="5" t="s">
        <v>64</v>
      </c>
      <c r="E1870" s="72"/>
      <c r="F1870" s="71">
        <v>75</v>
      </c>
      <c r="G1870" s="52">
        <v>7675</v>
      </c>
      <c r="H1870" s="5" t="s">
        <v>13629</v>
      </c>
      <c r="I1870" s="5">
        <v>1</v>
      </c>
      <c r="J1870" s="72" t="s">
        <v>25676</v>
      </c>
      <c r="K1870" s="71">
        <v>75</v>
      </c>
      <c r="L1870" s="64" t="s">
        <v>25623</v>
      </c>
      <c r="M1870" s="5">
        <v>23</v>
      </c>
      <c r="N1870" s="5">
        <v>1878</v>
      </c>
      <c r="O1870" s="47" t="s">
        <v>22139</v>
      </c>
      <c r="P1870" s="46" t="s">
        <v>25770</v>
      </c>
      <c r="Q1870" s="2" t="str">
        <f t="shared" si="214"/>
        <v>&lt;a href="set04\he_august 10, 1920 - july 31, 1923\death\haugen,_johannes_obituary_(poor_copy)_january_4,_1921_p1_he.pdf"&gt;Haugen, Johannes&lt;/a&gt;</v>
      </c>
      <c r="T1870" s="39">
        <f t="shared" si="209"/>
        <v>1921</v>
      </c>
      <c r="U1870" s="2">
        <f t="shared" si="210"/>
        <v>1</v>
      </c>
      <c r="V1870" s="2">
        <f t="shared" si="211"/>
        <v>1</v>
      </c>
      <c r="W1870" s="2">
        <f t="shared" si="212"/>
        <v>4</v>
      </c>
      <c r="X1870" s="2">
        <f t="shared" si="213"/>
        <v>141</v>
      </c>
    </row>
    <row r="1871" spans="1:24" x14ac:dyDescent="0.25">
      <c r="A1871" s="2">
        <v>2462</v>
      </c>
      <c r="B1871" s="4" t="s">
        <v>15872</v>
      </c>
      <c r="C1871" s="5"/>
      <c r="D1871" s="5" t="s">
        <v>62</v>
      </c>
      <c r="E1871" s="72"/>
      <c r="F1871" s="71"/>
      <c r="G1871" s="52">
        <v>7675</v>
      </c>
      <c r="H1871" s="5" t="s">
        <v>13629</v>
      </c>
      <c r="I1871" s="5">
        <v>5</v>
      </c>
      <c r="J1871" s="72" t="s">
        <v>25676</v>
      </c>
      <c r="K1871" s="71">
        <v>200</v>
      </c>
      <c r="L1871" s="64"/>
      <c r="M1871" s="5">
        <v>23</v>
      </c>
      <c r="N1871" s="5">
        <v>1898</v>
      </c>
      <c r="O1871" s="47" t="s">
        <v>22159</v>
      </c>
      <c r="P1871" s="46" t="s">
        <v>25770</v>
      </c>
      <c r="Q1871" s="2" t="str">
        <f t="shared" si="214"/>
        <v>&lt;a href="set04\he_august 10, 1920 - july 31, 1923\death\lunde,_donald_death_notice_january_4,_1921_p5_he.pdf"&gt;Lunde, Donald&lt;/a&gt;</v>
      </c>
      <c r="T1871" s="39">
        <f t="shared" si="209"/>
        <v>1921</v>
      </c>
      <c r="U1871" s="2">
        <f t="shared" si="210"/>
        <v>1</v>
      </c>
      <c r="V1871" s="2">
        <f t="shared" si="211"/>
        <v>1</v>
      </c>
      <c r="W1871" s="2">
        <f t="shared" si="212"/>
        <v>4</v>
      </c>
      <c r="X1871" s="2">
        <f t="shared" si="213"/>
        <v>127</v>
      </c>
    </row>
    <row r="1872" spans="1:24" x14ac:dyDescent="0.25">
      <c r="A1872" s="2">
        <v>1104</v>
      </c>
      <c r="B1872" s="4" t="s">
        <v>15868</v>
      </c>
      <c r="C1872" s="5"/>
      <c r="D1872" s="5" t="s">
        <v>62</v>
      </c>
      <c r="E1872" s="72" t="s">
        <v>24943</v>
      </c>
      <c r="F1872" s="71" t="s">
        <v>25635</v>
      </c>
      <c r="G1872" s="52">
        <v>7682</v>
      </c>
      <c r="H1872" s="5" t="s">
        <v>13629</v>
      </c>
      <c r="I1872" s="5">
        <v>5</v>
      </c>
      <c r="J1872" s="72" t="s">
        <v>24943</v>
      </c>
      <c r="K1872" s="71">
        <v>50</v>
      </c>
      <c r="L1872" s="64"/>
      <c r="M1872" s="5">
        <v>23</v>
      </c>
      <c r="N1872" s="5">
        <v>1885</v>
      </c>
      <c r="O1872" s="47" t="s">
        <v>22146</v>
      </c>
      <c r="P1872" s="46" t="s">
        <v>25770</v>
      </c>
      <c r="Q1872" s="2" t="str">
        <f t="shared" si="214"/>
        <v>&lt;a href="set04\he_august 10, 1920 - july 31, 1923\death\johnson,_a_w_death_notice_january_11,_1921_p5_he.pdf"&gt;Johnson, A W&lt;/a&gt;</v>
      </c>
      <c r="T1872" s="39">
        <f t="shared" si="209"/>
        <v>1921</v>
      </c>
      <c r="U1872" s="2">
        <f t="shared" si="210"/>
        <v>1</v>
      </c>
      <c r="V1872" s="2">
        <f t="shared" si="211"/>
        <v>1</v>
      </c>
      <c r="W1872" s="2">
        <f t="shared" si="212"/>
        <v>11</v>
      </c>
      <c r="X1872" s="2">
        <f t="shared" si="213"/>
        <v>126</v>
      </c>
    </row>
    <row r="1873" spans="1:24" x14ac:dyDescent="0.25">
      <c r="A1873" s="2">
        <v>2363</v>
      </c>
      <c r="B1873" s="4" t="s">
        <v>15871</v>
      </c>
      <c r="C1873" s="5"/>
      <c r="D1873" s="5" t="s">
        <v>62</v>
      </c>
      <c r="E1873" s="72" t="s">
        <v>25640</v>
      </c>
      <c r="F1873" s="71"/>
      <c r="G1873" s="52">
        <v>7682</v>
      </c>
      <c r="H1873" s="5" t="s">
        <v>13629</v>
      </c>
      <c r="I1873" s="5">
        <v>5</v>
      </c>
      <c r="J1873" s="72" t="s">
        <v>25640</v>
      </c>
      <c r="K1873" s="71">
        <v>200</v>
      </c>
      <c r="L1873" s="64"/>
      <c r="M1873" s="5">
        <v>23</v>
      </c>
      <c r="N1873" s="5">
        <v>1894</v>
      </c>
      <c r="O1873" s="47" t="s">
        <v>22155</v>
      </c>
      <c r="P1873" s="46" t="s">
        <v>25770</v>
      </c>
      <c r="Q1873" s="2" t="str">
        <f t="shared" si="214"/>
        <v>&lt;a href="set04\he_august 10, 1920 - july 31, 1923\death\kelly,_george_b_death_notice_january_11,_1921_p5_he.pdf"&gt;Kelly, George B&lt;/a&gt;</v>
      </c>
      <c r="T1873" s="39">
        <f t="shared" si="209"/>
        <v>1921</v>
      </c>
      <c r="U1873" s="2">
        <f t="shared" si="210"/>
        <v>1</v>
      </c>
      <c r="V1873" s="2">
        <f t="shared" si="211"/>
        <v>1</v>
      </c>
      <c r="W1873" s="2">
        <f t="shared" si="212"/>
        <v>11</v>
      </c>
      <c r="X1873" s="2">
        <f t="shared" si="213"/>
        <v>132</v>
      </c>
    </row>
    <row r="1874" spans="1:24" x14ac:dyDescent="0.25">
      <c r="A1874" s="2">
        <v>2750</v>
      </c>
      <c r="B1874" s="4" t="s">
        <v>445</v>
      </c>
      <c r="C1874" s="5"/>
      <c r="D1874" s="5" t="s">
        <v>62</v>
      </c>
      <c r="E1874" s="72" t="s">
        <v>24911</v>
      </c>
      <c r="F1874" s="71">
        <v>0</v>
      </c>
      <c r="G1874" s="52">
        <v>7703</v>
      </c>
      <c r="H1874" s="5" t="s">
        <v>13629</v>
      </c>
      <c r="I1874" s="5">
        <v>1</v>
      </c>
      <c r="J1874" s="72" t="s">
        <v>24911</v>
      </c>
      <c r="K1874" s="71">
        <v>200</v>
      </c>
      <c r="L1874" s="64">
        <v>0</v>
      </c>
      <c r="M1874" s="5">
        <v>23</v>
      </c>
      <c r="N1874" s="5">
        <v>1918</v>
      </c>
      <c r="O1874" s="47" t="s">
        <v>22179</v>
      </c>
      <c r="P1874" s="46" t="s">
        <v>25770</v>
      </c>
      <c r="Q1874" s="2" t="str">
        <f t="shared" si="214"/>
        <v>&lt;a href="set04\he_august 10, 1920 - july 31, 1923\death\retzlaff,_charles_death_notice_february_1,_1921_p1_he.pdf"&gt;Retzlaff, Charles&lt;/a&gt;</v>
      </c>
      <c r="T1874" s="39">
        <f t="shared" si="209"/>
        <v>1921</v>
      </c>
      <c r="U1874" s="2">
        <f t="shared" si="210"/>
        <v>2</v>
      </c>
      <c r="V1874" s="2">
        <f t="shared" si="211"/>
        <v>2</v>
      </c>
      <c r="W1874" s="2">
        <f t="shared" si="212"/>
        <v>1</v>
      </c>
      <c r="X1874" s="2">
        <f t="shared" si="213"/>
        <v>136</v>
      </c>
    </row>
    <row r="1875" spans="1:24" x14ac:dyDescent="0.25">
      <c r="A1875" s="2">
        <v>3063</v>
      </c>
      <c r="B1875" s="4" t="s">
        <v>15892</v>
      </c>
      <c r="C1875" s="5"/>
      <c r="D1875" s="5" t="s">
        <v>62</v>
      </c>
      <c r="E1875" s="72"/>
      <c r="F1875" s="71"/>
      <c r="G1875" s="52">
        <v>7710</v>
      </c>
      <c r="H1875" s="5" t="s">
        <v>13629</v>
      </c>
      <c r="I1875" s="5">
        <v>5</v>
      </c>
      <c r="J1875" s="72" t="s">
        <v>25676</v>
      </c>
      <c r="K1875" s="71">
        <v>200</v>
      </c>
      <c r="L1875" s="64"/>
      <c r="M1875" s="5">
        <v>23</v>
      </c>
      <c r="N1875" s="5">
        <v>1946</v>
      </c>
      <c r="O1875" s="47" t="s">
        <v>22207</v>
      </c>
      <c r="P1875" s="46" t="s">
        <v>25770</v>
      </c>
      <c r="Q1875" s="2" t="str">
        <f t="shared" si="214"/>
        <v>&lt;a href="set04\he_august 10, 1920 - july 31, 1923\death\wufflestad,_mrs_rev_death_notice_february_8,_1921_p5_he.pdf"&gt;Wufflestad, Mrs Rev&lt;/a&gt;</v>
      </c>
      <c r="T1875" s="39">
        <f t="shared" si="209"/>
        <v>1921</v>
      </c>
      <c r="U1875" s="2">
        <f t="shared" si="210"/>
        <v>2</v>
      </c>
      <c r="V1875" s="2">
        <f t="shared" si="211"/>
        <v>2</v>
      </c>
      <c r="W1875" s="2">
        <f t="shared" si="212"/>
        <v>8</v>
      </c>
      <c r="X1875" s="2">
        <f t="shared" si="213"/>
        <v>140</v>
      </c>
    </row>
    <row r="1876" spans="1:24" x14ac:dyDescent="0.25">
      <c r="A1876" s="2">
        <v>1000</v>
      </c>
      <c r="B1876" s="4" t="s">
        <v>15878</v>
      </c>
      <c r="C1876" s="5"/>
      <c r="D1876" s="5" t="s">
        <v>62</v>
      </c>
      <c r="E1876" s="72" t="s">
        <v>632</v>
      </c>
      <c r="F1876" s="71">
        <v>43</v>
      </c>
      <c r="G1876" s="52">
        <v>7731</v>
      </c>
      <c r="H1876" s="5" t="s">
        <v>13629</v>
      </c>
      <c r="I1876" s="5">
        <v>1</v>
      </c>
      <c r="J1876" s="72" t="s">
        <v>632</v>
      </c>
      <c r="K1876" s="71">
        <v>43</v>
      </c>
      <c r="L1876" s="64" t="s">
        <v>24862</v>
      </c>
      <c r="M1876" s="5">
        <v>23</v>
      </c>
      <c r="N1876" s="5">
        <v>1912</v>
      </c>
      <c r="O1876" s="47" t="s">
        <v>22173</v>
      </c>
      <c r="P1876" s="46" t="s">
        <v>25770</v>
      </c>
      <c r="Q1876" s="2" t="str">
        <f t="shared" si="214"/>
        <v>&lt;a href="set04\he_august 10, 1920 - july 31, 1923\death\olson,_mrs_nels_death_notice_march_1,_1921_p1_he.pdf"&gt;Olson, Mrs Nels&lt;/a&gt;</v>
      </c>
      <c r="T1876" s="39">
        <f t="shared" si="209"/>
        <v>1921</v>
      </c>
      <c r="U1876" s="2">
        <f t="shared" si="210"/>
        <v>3</v>
      </c>
      <c r="V1876" s="2">
        <f t="shared" si="211"/>
        <v>3</v>
      </c>
      <c r="W1876" s="2">
        <f t="shared" si="212"/>
        <v>1</v>
      </c>
      <c r="X1876" s="2">
        <f t="shared" si="213"/>
        <v>129</v>
      </c>
    </row>
    <row r="1877" spans="1:24" x14ac:dyDescent="0.25">
      <c r="A1877" s="2">
        <v>946</v>
      </c>
      <c r="B1877" s="4" t="s">
        <v>15884</v>
      </c>
      <c r="C1877" s="5"/>
      <c r="D1877" s="5" t="s">
        <v>62</v>
      </c>
      <c r="E1877" s="72" t="s">
        <v>610</v>
      </c>
      <c r="F1877" s="71">
        <v>38</v>
      </c>
      <c r="G1877" s="52">
        <v>7738</v>
      </c>
      <c r="H1877" s="5" t="s">
        <v>13629</v>
      </c>
      <c r="I1877" s="5">
        <v>5</v>
      </c>
      <c r="J1877" s="72" t="s">
        <v>610</v>
      </c>
      <c r="K1877" s="71">
        <v>38</v>
      </c>
      <c r="L1877" s="64" t="s">
        <v>25121</v>
      </c>
      <c r="M1877" s="5">
        <v>23</v>
      </c>
      <c r="N1877" s="5">
        <v>1932</v>
      </c>
      <c r="O1877" s="47" t="s">
        <v>22193</v>
      </c>
      <c r="P1877" s="46" t="s">
        <v>25770</v>
      </c>
      <c r="Q1877" s="2" t="str">
        <f t="shared" si="214"/>
        <v>&lt;a href="set04\he_august 10, 1920 - july 31, 1923\death\storey,_h_c_death_notice_march_8,_1921_p5_he.pdf"&gt;Storey, H C&lt;/a&gt;</v>
      </c>
      <c r="T1877" s="39">
        <f t="shared" si="209"/>
        <v>1921</v>
      </c>
      <c r="U1877" s="2">
        <f t="shared" si="210"/>
        <v>3</v>
      </c>
      <c r="V1877" s="2">
        <f t="shared" si="211"/>
        <v>3</v>
      </c>
      <c r="W1877" s="2">
        <f t="shared" si="212"/>
        <v>8</v>
      </c>
      <c r="X1877" s="2">
        <f t="shared" si="213"/>
        <v>121</v>
      </c>
    </row>
    <row r="1878" spans="1:24" x14ac:dyDescent="0.25">
      <c r="A1878" s="2">
        <v>1001</v>
      </c>
      <c r="B1878" s="4" t="s">
        <v>15878</v>
      </c>
      <c r="C1878" s="5" t="s">
        <v>15879</v>
      </c>
      <c r="D1878" s="5" t="s">
        <v>64</v>
      </c>
      <c r="E1878" s="72" t="s">
        <v>632</v>
      </c>
      <c r="F1878" s="71">
        <v>43</v>
      </c>
      <c r="G1878" s="52">
        <v>7738</v>
      </c>
      <c r="H1878" s="5" t="s">
        <v>13629</v>
      </c>
      <c r="I1878" s="5">
        <v>1</v>
      </c>
      <c r="J1878" s="72" t="s">
        <v>632</v>
      </c>
      <c r="K1878" s="71">
        <v>43</v>
      </c>
      <c r="L1878" s="64" t="s">
        <v>24862</v>
      </c>
      <c r="M1878" s="5">
        <v>23</v>
      </c>
      <c r="N1878" s="5">
        <v>1911</v>
      </c>
      <c r="O1878" s="47" t="s">
        <v>22172</v>
      </c>
      <c r="P1878" s="46" t="s">
        <v>25770</v>
      </c>
      <c r="Q1878" s="2" t="str">
        <f t="shared" si="214"/>
        <v>&lt;a href="set04\he_august 10, 1920 - july 31, 1923\death\olson,_mrs_nels_(ida_christina_ingeborg_forsberg)_obituary_march_8,_1921_p1_he.pdf"&gt;Olson, Mrs Nels&lt;/a&gt;</v>
      </c>
      <c r="T1878" s="39">
        <f t="shared" si="209"/>
        <v>1921</v>
      </c>
      <c r="U1878" s="2">
        <f t="shared" si="210"/>
        <v>3</v>
      </c>
      <c r="V1878" s="2">
        <f t="shared" si="211"/>
        <v>3</v>
      </c>
      <c r="W1878" s="2">
        <f t="shared" si="212"/>
        <v>8</v>
      </c>
      <c r="X1878" s="2">
        <f t="shared" si="213"/>
        <v>159</v>
      </c>
    </row>
    <row r="1879" spans="1:24" x14ac:dyDescent="0.25">
      <c r="A1879" s="2">
        <v>947</v>
      </c>
      <c r="B1879" s="4" t="s">
        <v>15884</v>
      </c>
      <c r="C1879" s="5"/>
      <c r="D1879" s="5" t="s">
        <v>64</v>
      </c>
      <c r="E1879" s="72" t="s">
        <v>610</v>
      </c>
      <c r="F1879" s="71">
        <v>38</v>
      </c>
      <c r="G1879" s="52">
        <v>7745</v>
      </c>
      <c r="H1879" s="5" t="s">
        <v>13629</v>
      </c>
      <c r="I1879" s="5">
        <v>5</v>
      </c>
      <c r="J1879" s="72" t="s">
        <v>610</v>
      </c>
      <c r="K1879" s="71">
        <v>38</v>
      </c>
      <c r="L1879" s="64" t="s">
        <v>25121</v>
      </c>
      <c r="M1879" s="5">
        <v>23</v>
      </c>
      <c r="N1879" s="5">
        <v>1933</v>
      </c>
      <c r="O1879" s="47" t="s">
        <v>22194</v>
      </c>
      <c r="P1879" s="46" t="s">
        <v>25770</v>
      </c>
      <c r="Q1879" s="2" t="str">
        <f t="shared" si="214"/>
        <v>&lt;a href="set04\he_august 10, 1920 - july 31, 1923\death\storey,_h_c_obituary_march_15,_1921_p5_he.pdf"&gt;Storey, H C&lt;/a&gt;</v>
      </c>
      <c r="T1879" s="39">
        <f t="shared" si="209"/>
        <v>1921</v>
      </c>
      <c r="U1879" s="2">
        <f t="shared" si="210"/>
        <v>3</v>
      </c>
      <c r="V1879" s="2">
        <f t="shared" si="211"/>
        <v>3</v>
      </c>
      <c r="W1879" s="2">
        <f t="shared" si="212"/>
        <v>15</v>
      </c>
      <c r="X1879" s="2">
        <f t="shared" si="213"/>
        <v>118</v>
      </c>
    </row>
    <row r="1880" spans="1:24" ht="30" x14ac:dyDescent="0.25">
      <c r="A1880" s="2">
        <v>1889</v>
      </c>
      <c r="B1880" s="4" t="s">
        <v>362</v>
      </c>
      <c r="C1880" s="5"/>
      <c r="D1880" s="5" t="s">
        <v>62</v>
      </c>
      <c r="E1880" s="74" t="s">
        <v>25630</v>
      </c>
      <c r="F1880" s="71">
        <v>0</v>
      </c>
      <c r="G1880" s="52">
        <v>7745</v>
      </c>
      <c r="H1880" s="5" t="s">
        <v>13629</v>
      </c>
      <c r="I1880" s="5">
        <v>5</v>
      </c>
      <c r="J1880" s="74" t="s">
        <v>25630</v>
      </c>
      <c r="K1880" s="71">
        <v>200</v>
      </c>
      <c r="L1880" s="64">
        <v>0</v>
      </c>
      <c r="M1880" s="5">
        <v>23</v>
      </c>
      <c r="N1880" s="5">
        <v>1851</v>
      </c>
      <c r="O1880" s="47" t="s">
        <v>22112</v>
      </c>
      <c r="P1880" s="46" t="s">
        <v>25770</v>
      </c>
      <c r="Q1880" s="2" t="str">
        <f t="shared" si="214"/>
        <v>&lt;a href="set04\he_august 10, 1920 - july 31, 1923\death\bergstad,_knut_death_notice_march_15,_1921_p5_he.pdf"&gt;Bergstad, Knut&lt;/a&gt;</v>
      </c>
      <c r="T1880" s="39">
        <f t="shared" si="209"/>
        <v>1921</v>
      </c>
      <c r="U1880" s="2">
        <f t="shared" si="210"/>
        <v>3</v>
      </c>
      <c r="V1880" s="2">
        <f t="shared" si="211"/>
        <v>3</v>
      </c>
      <c r="W1880" s="2">
        <f t="shared" si="212"/>
        <v>15</v>
      </c>
      <c r="X1880" s="2">
        <f t="shared" si="213"/>
        <v>128</v>
      </c>
    </row>
    <row r="1881" spans="1:24" x14ac:dyDescent="0.25">
      <c r="A1881" s="2">
        <v>722</v>
      </c>
      <c r="B1881" s="4" t="s">
        <v>15866</v>
      </c>
      <c r="C1881" s="5"/>
      <c r="D1881" s="5" t="s">
        <v>62</v>
      </c>
      <c r="E1881" s="72"/>
      <c r="F1881" s="71">
        <v>25</v>
      </c>
      <c r="G1881" s="52">
        <v>7759</v>
      </c>
      <c r="H1881" s="5" t="s">
        <v>13629</v>
      </c>
      <c r="I1881" s="5">
        <v>5</v>
      </c>
      <c r="J1881" s="72" t="s">
        <v>25676</v>
      </c>
      <c r="K1881" s="71">
        <v>25</v>
      </c>
      <c r="L1881" s="64"/>
      <c r="M1881" s="5">
        <v>23</v>
      </c>
      <c r="N1881" s="5">
        <v>1880</v>
      </c>
      <c r="O1881" s="47" t="s">
        <v>22141</v>
      </c>
      <c r="P1881" s="46" t="s">
        <v>25770</v>
      </c>
      <c r="Q1881" s="2" t="str">
        <f t="shared" si="214"/>
        <v>&lt;a href="set04\he_august 10, 1920 - july 31, 1923\death\hovland,_albert_death_notice_march_29,_1921_p5_he.pdf"&gt;Hovland, Albert&lt;/a&gt;</v>
      </c>
      <c r="T1881" s="39">
        <f t="shared" si="209"/>
        <v>1921</v>
      </c>
      <c r="U1881" s="2">
        <f t="shared" si="210"/>
        <v>3</v>
      </c>
      <c r="V1881" s="2">
        <f t="shared" si="211"/>
        <v>3</v>
      </c>
      <c r="W1881" s="2">
        <f t="shared" si="212"/>
        <v>29</v>
      </c>
      <c r="X1881" s="2">
        <f t="shared" si="213"/>
        <v>130</v>
      </c>
    </row>
    <row r="1882" spans="1:24" x14ac:dyDescent="0.25">
      <c r="A1882" s="2">
        <v>720</v>
      </c>
      <c r="B1882" s="4" t="s">
        <v>15863</v>
      </c>
      <c r="C1882" s="5"/>
      <c r="D1882" s="5" t="s">
        <v>64</v>
      </c>
      <c r="E1882" s="72" t="s">
        <v>7419</v>
      </c>
      <c r="F1882" s="71">
        <v>25</v>
      </c>
      <c r="G1882" s="52">
        <v>7766</v>
      </c>
      <c r="H1882" s="5" t="s">
        <v>13629</v>
      </c>
      <c r="I1882" s="5">
        <v>1</v>
      </c>
      <c r="J1882" s="72" t="s">
        <v>7419</v>
      </c>
      <c r="K1882" s="71">
        <v>25</v>
      </c>
      <c r="L1882" s="64"/>
      <c r="M1882" s="5">
        <v>23</v>
      </c>
      <c r="N1882" s="5">
        <v>1876</v>
      </c>
      <c r="O1882" s="47" t="s">
        <v>22137</v>
      </c>
      <c r="P1882" s="46" t="s">
        <v>25770</v>
      </c>
      <c r="Q1882" s="2" t="str">
        <f t="shared" si="214"/>
        <v>&lt;a href="set04\he_august 10, 1920 - july 31, 1923\death\gunderson,_ira_g_so_g_a_obituary_(poor_copy)_april_5,_1921_p1_he.pdf"&gt;Gunderson, Ira G so G A&lt;/a&gt;</v>
      </c>
      <c r="T1882" s="39">
        <f t="shared" si="209"/>
        <v>1921</v>
      </c>
      <c r="U1882" s="2">
        <f t="shared" si="210"/>
        <v>4</v>
      </c>
      <c r="V1882" s="2">
        <f t="shared" si="211"/>
        <v>4</v>
      </c>
      <c r="W1882" s="2">
        <f t="shared" si="212"/>
        <v>5</v>
      </c>
      <c r="X1882" s="2">
        <f t="shared" si="213"/>
        <v>153</v>
      </c>
    </row>
    <row r="1883" spans="1:24" x14ac:dyDescent="0.25">
      <c r="A1883" s="2">
        <v>723</v>
      </c>
      <c r="B1883" s="4" t="s">
        <v>15867</v>
      </c>
      <c r="C1883" s="5"/>
      <c r="D1883" s="5" t="s">
        <v>64</v>
      </c>
      <c r="E1883" s="72"/>
      <c r="F1883" s="71">
        <v>25</v>
      </c>
      <c r="G1883" s="52">
        <v>7766</v>
      </c>
      <c r="H1883" s="5" t="s">
        <v>13629</v>
      </c>
      <c r="I1883" s="5">
        <v>1</v>
      </c>
      <c r="J1883" s="72" t="s">
        <v>25676</v>
      </c>
      <c r="K1883" s="71">
        <v>25</v>
      </c>
      <c r="L1883" s="64"/>
      <c r="M1883" s="5">
        <v>23</v>
      </c>
      <c r="N1883" s="5">
        <v>1881</v>
      </c>
      <c r="O1883" s="47" t="s">
        <v>22142</v>
      </c>
      <c r="P1883" s="46" t="s">
        <v>25770</v>
      </c>
      <c r="Q1883" s="2" t="str">
        <f t="shared" si="214"/>
        <v>&lt;a href="set04\he_august 10, 1920 - july 31, 1923\death\hovland,_albert_marvin_obituary_april_5,_1921_p1_he.pdf"&gt;Hovland, Albert Marvin&lt;/a&gt;</v>
      </c>
      <c r="T1883" s="39">
        <f t="shared" si="209"/>
        <v>1921</v>
      </c>
      <c r="U1883" s="2">
        <f t="shared" si="210"/>
        <v>4</v>
      </c>
      <c r="V1883" s="2">
        <f t="shared" si="211"/>
        <v>4</v>
      </c>
      <c r="W1883" s="2">
        <f t="shared" si="212"/>
        <v>5</v>
      </c>
      <c r="X1883" s="2">
        <f t="shared" si="213"/>
        <v>139</v>
      </c>
    </row>
    <row r="1884" spans="1:24" x14ac:dyDescent="0.25">
      <c r="A1884" s="2">
        <v>480</v>
      </c>
      <c r="B1884" s="4" t="s">
        <v>15853</v>
      </c>
      <c r="C1884" s="5"/>
      <c r="D1884" s="5" t="s">
        <v>64</v>
      </c>
      <c r="E1884" s="72"/>
      <c r="F1884" s="71">
        <v>14</v>
      </c>
      <c r="G1884" s="52">
        <v>7773</v>
      </c>
      <c r="H1884" s="5" t="s">
        <v>13629</v>
      </c>
      <c r="I1884" s="5">
        <v>5</v>
      </c>
      <c r="J1884" s="72" t="s">
        <v>25676</v>
      </c>
      <c r="K1884" s="71">
        <v>14</v>
      </c>
      <c r="L1884" s="64"/>
      <c r="M1884" s="5">
        <v>23</v>
      </c>
      <c r="N1884" s="5">
        <v>1842</v>
      </c>
      <c r="O1884" s="47" t="s">
        <v>22103</v>
      </c>
      <c r="P1884" s="46" t="s">
        <v>25770</v>
      </c>
      <c r="Q1884" s="2" t="str">
        <f t="shared" si="214"/>
        <v>&lt;a href="set04\he_august 10, 1920 - july 31, 1923\death\aarestad,_geneva_obituary_april_12,_1921_p5_he.pdf"&gt;Aarestad, Geneva&lt;/a&gt;</v>
      </c>
      <c r="T1884" s="39">
        <f t="shared" si="209"/>
        <v>1921</v>
      </c>
      <c r="U1884" s="2">
        <f t="shared" si="210"/>
        <v>4</v>
      </c>
      <c r="V1884" s="2">
        <f t="shared" si="211"/>
        <v>4</v>
      </c>
      <c r="W1884" s="2">
        <f t="shared" si="212"/>
        <v>12</v>
      </c>
      <c r="X1884" s="2">
        <f t="shared" si="213"/>
        <v>128</v>
      </c>
    </row>
    <row r="1885" spans="1:24" x14ac:dyDescent="0.25">
      <c r="A1885" s="2">
        <v>2579</v>
      </c>
      <c r="B1885" s="4" t="s">
        <v>15877</v>
      </c>
      <c r="C1885" s="5"/>
      <c r="D1885" s="5" t="s">
        <v>62</v>
      </c>
      <c r="E1885" s="72" t="s">
        <v>25293</v>
      </c>
      <c r="F1885" s="71"/>
      <c r="G1885" s="52">
        <v>7780</v>
      </c>
      <c r="H1885" s="5" t="s">
        <v>13629</v>
      </c>
      <c r="I1885" s="5">
        <v>5</v>
      </c>
      <c r="J1885" s="72" t="s">
        <v>25293</v>
      </c>
      <c r="K1885" s="71">
        <v>200</v>
      </c>
      <c r="L1885" s="64"/>
      <c r="M1885" s="5">
        <v>23</v>
      </c>
      <c r="N1885" s="5">
        <v>1909</v>
      </c>
      <c r="O1885" s="47" t="s">
        <v>22170</v>
      </c>
      <c r="P1885" s="46" t="s">
        <v>25770</v>
      </c>
      <c r="Q1885" s="2" t="str">
        <f t="shared" si="214"/>
        <v>&lt;a href="set04\he_august 10, 1920 - july 31, 1923\death\nagel,_john_death_notice_april_19,_1921_p5_he.pdf"&gt;Nagel, John&lt;/a&gt;</v>
      </c>
      <c r="T1885" s="39">
        <f t="shared" si="209"/>
        <v>1921</v>
      </c>
      <c r="U1885" s="2">
        <f t="shared" si="210"/>
        <v>4</v>
      </c>
      <c r="V1885" s="2">
        <f t="shared" si="211"/>
        <v>4</v>
      </c>
      <c r="W1885" s="2">
        <f t="shared" si="212"/>
        <v>19</v>
      </c>
      <c r="X1885" s="2">
        <f t="shared" si="213"/>
        <v>122</v>
      </c>
    </row>
    <row r="1886" spans="1:24" x14ac:dyDescent="0.25">
      <c r="A1886" s="2">
        <v>1135</v>
      </c>
      <c r="B1886" s="4" t="s">
        <v>15882</v>
      </c>
      <c r="C1886" s="5"/>
      <c r="D1886" s="5" t="s">
        <v>64</v>
      </c>
      <c r="E1886" s="72" t="s">
        <v>25646</v>
      </c>
      <c r="F1886" s="71" t="s">
        <v>25647</v>
      </c>
      <c r="G1886" s="52">
        <v>7801</v>
      </c>
      <c r="H1886" s="5" t="s">
        <v>13629</v>
      </c>
      <c r="I1886" s="5">
        <v>5</v>
      </c>
      <c r="J1886" s="72" t="s">
        <v>25646</v>
      </c>
      <c r="K1886" s="71">
        <v>51</v>
      </c>
      <c r="L1886" s="64" t="s">
        <v>25502</v>
      </c>
      <c r="M1886" s="5">
        <v>23</v>
      </c>
      <c r="N1886" s="5">
        <v>1916</v>
      </c>
      <c r="O1886" s="47" t="s">
        <v>22177</v>
      </c>
      <c r="P1886" s="46" t="s">
        <v>25770</v>
      </c>
      <c r="Q1886" s="2" t="str">
        <f t="shared" si="214"/>
        <v>&lt;a href="set04\he_august 10, 1920 - july 31, 1923\death\potvin,_isreal_obituary_may_10,_1921_p5_he.pdf"&gt;Potvin, Isreal&lt;/a&gt;</v>
      </c>
      <c r="T1886" s="39">
        <f t="shared" si="209"/>
        <v>1921</v>
      </c>
      <c r="U1886" s="2">
        <f t="shared" si="210"/>
        <v>5</v>
      </c>
      <c r="V1886" s="2">
        <f t="shared" si="211"/>
        <v>5</v>
      </c>
      <c r="W1886" s="2">
        <f t="shared" si="212"/>
        <v>10</v>
      </c>
      <c r="X1886" s="2">
        <f t="shared" si="213"/>
        <v>122</v>
      </c>
    </row>
    <row r="1887" spans="1:24" x14ac:dyDescent="0.25">
      <c r="A1887" s="2">
        <v>113</v>
      </c>
      <c r="B1887" s="4" t="s">
        <v>15889</v>
      </c>
      <c r="C1887" s="5"/>
      <c r="D1887" s="5" t="s">
        <v>64</v>
      </c>
      <c r="E1887" s="72"/>
      <c r="F1887" s="71" t="s">
        <v>24881</v>
      </c>
      <c r="G1887" s="52">
        <v>7808</v>
      </c>
      <c r="H1887" s="5" t="s">
        <v>13629</v>
      </c>
      <c r="I1887" s="5">
        <v>5</v>
      </c>
      <c r="J1887" s="72" t="s">
        <v>25676</v>
      </c>
      <c r="K1887" s="71">
        <v>0</v>
      </c>
      <c r="L1887" s="64"/>
      <c r="M1887" s="5">
        <v>23</v>
      </c>
      <c r="N1887" s="5">
        <v>1943</v>
      </c>
      <c r="O1887" s="47" t="s">
        <v>22204</v>
      </c>
      <c r="P1887" s="46" t="s">
        <v>25770</v>
      </c>
      <c r="Q1887" s="2" t="str">
        <f t="shared" si="214"/>
        <v>&lt;a href="set04\he_august 10, 1920 - july 31, 1923\death\williams,_wellman_so_theodore_obituary_may_17,_1921_p5_he.pdf"&gt;Williams, Wellman so Theodore&lt;/a&gt;</v>
      </c>
      <c r="T1887" s="39">
        <f t="shared" si="209"/>
        <v>1921</v>
      </c>
      <c r="U1887" s="2">
        <f t="shared" si="210"/>
        <v>5</v>
      </c>
      <c r="V1887" s="2">
        <f t="shared" si="211"/>
        <v>5</v>
      </c>
      <c r="W1887" s="2">
        <f t="shared" si="212"/>
        <v>17</v>
      </c>
      <c r="X1887" s="2">
        <f t="shared" si="213"/>
        <v>152</v>
      </c>
    </row>
    <row r="1888" spans="1:24" x14ac:dyDescent="0.25">
      <c r="A1888" s="2">
        <v>2060</v>
      </c>
      <c r="B1888" s="4" t="s">
        <v>15860</v>
      </c>
      <c r="C1888" s="5"/>
      <c r="D1888" s="5" t="s">
        <v>62</v>
      </c>
      <c r="E1888" s="72"/>
      <c r="F1888" s="71"/>
      <c r="G1888" s="52">
        <v>7808</v>
      </c>
      <c r="H1888" s="5" t="s">
        <v>13629</v>
      </c>
      <c r="I1888" s="5">
        <v>5</v>
      </c>
      <c r="J1888" s="72" t="s">
        <v>25676</v>
      </c>
      <c r="K1888" s="71">
        <v>200</v>
      </c>
      <c r="L1888" s="64"/>
      <c r="M1888" s="5">
        <v>23</v>
      </c>
      <c r="N1888" s="5">
        <v>1865</v>
      </c>
      <c r="O1888" s="47" t="s">
        <v>22126</v>
      </c>
      <c r="P1888" s="46" t="s">
        <v>25770</v>
      </c>
      <c r="Q1888" s="2" t="str">
        <f t="shared" si="214"/>
        <v>&lt;a href="set04\he_august 10, 1920 - july 31, 1923\death\downing,_mr_death_notice_may_17,_1921_p5_he.pdf"&gt;Downing, Mr&lt;/a&gt;</v>
      </c>
      <c r="T1888" s="39">
        <f t="shared" si="209"/>
        <v>1921</v>
      </c>
      <c r="U1888" s="2">
        <f t="shared" si="210"/>
        <v>5</v>
      </c>
      <c r="V1888" s="2">
        <f t="shared" si="211"/>
        <v>5</v>
      </c>
      <c r="W1888" s="2">
        <f t="shared" si="212"/>
        <v>17</v>
      </c>
      <c r="X1888" s="2">
        <f t="shared" si="213"/>
        <v>120</v>
      </c>
    </row>
    <row r="1889" spans="1:24" x14ac:dyDescent="0.25">
      <c r="A1889" s="2">
        <v>2080</v>
      </c>
      <c r="B1889" s="4" t="s">
        <v>15861</v>
      </c>
      <c r="C1889" s="5"/>
      <c r="D1889" s="5" t="s">
        <v>62</v>
      </c>
      <c r="E1889" s="72"/>
      <c r="F1889" s="71"/>
      <c r="G1889" s="52">
        <v>7808</v>
      </c>
      <c r="H1889" s="5" t="s">
        <v>13629</v>
      </c>
      <c r="I1889" s="5">
        <v>5</v>
      </c>
      <c r="J1889" s="72" t="s">
        <v>25676</v>
      </c>
      <c r="K1889" s="71">
        <v>200</v>
      </c>
      <c r="L1889" s="64"/>
      <c r="M1889" s="5">
        <v>23</v>
      </c>
      <c r="N1889" s="5">
        <v>1866</v>
      </c>
      <c r="O1889" s="47" t="s">
        <v>22127</v>
      </c>
      <c r="P1889" s="46" t="s">
        <v>25770</v>
      </c>
      <c r="Q1889" s="2" t="str">
        <f t="shared" si="214"/>
        <v>&lt;a href="set04\he_august 10, 1920 - july 31, 1923\death\eiden,_mrs_w_a_father_of_death_notice_may_17,_1921_p5_he.pdf"&gt;Eiden, Mrs W A Father of&lt;/a&gt;</v>
      </c>
      <c r="T1889" s="39">
        <f t="shared" si="209"/>
        <v>1921</v>
      </c>
      <c r="U1889" s="2">
        <f t="shared" si="210"/>
        <v>5</v>
      </c>
      <c r="V1889" s="2">
        <f t="shared" si="211"/>
        <v>5</v>
      </c>
      <c r="W1889" s="2">
        <f t="shared" si="212"/>
        <v>17</v>
      </c>
      <c r="X1889" s="2">
        <f t="shared" si="213"/>
        <v>146</v>
      </c>
    </row>
    <row r="1890" spans="1:24" x14ac:dyDescent="0.25">
      <c r="A1890" s="2">
        <v>312</v>
      </c>
      <c r="B1890" s="4" t="s">
        <v>15874</v>
      </c>
      <c r="C1890" s="5"/>
      <c r="D1890" s="5" t="s">
        <v>64</v>
      </c>
      <c r="E1890" s="72"/>
      <c r="F1890" s="71">
        <v>3</v>
      </c>
      <c r="G1890" s="52">
        <v>7815</v>
      </c>
      <c r="H1890" s="5" t="s">
        <v>13629</v>
      </c>
      <c r="I1890" s="5">
        <v>5</v>
      </c>
      <c r="J1890" s="72" t="s">
        <v>25676</v>
      </c>
      <c r="K1890" s="71">
        <v>3</v>
      </c>
      <c r="L1890" s="64"/>
      <c r="M1890" s="5">
        <v>23</v>
      </c>
      <c r="N1890" s="5">
        <v>1905</v>
      </c>
      <c r="O1890" s="47" t="s">
        <v>22166</v>
      </c>
      <c r="P1890" s="46" t="s">
        <v>25770</v>
      </c>
      <c r="Q1890" s="2" t="str">
        <f t="shared" si="214"/>
        <v>&lt;a href="set04\he_august 10, 1920 - july 31, 1923\death\mosher,_3_yr_old_of_fred_obituary_may_24,_1921_p5_he.pdf"&gt;Mosher, 3 yr old of Fred&lt;/a&gt;</v>
      </c>
      <c r="T1890" s="39">
        <f t="shared" si="209"/>
        <v>1921</v>
      </c>
      <c r="U1890" s="2">
        <f t="shared" si="210"/>
        <v>5</v>
      </c>
      <c r="V1890" s="2">
        <f t="shared" si="211"/>
        <v>5</v>
      </c>
      <c r="W1890" s="2">
        <f t="shared" si="212"/>
        <v>24</v>
      </c>
      <c r="X1890" s="2">
        <f t="shared" si="213"/>
        <v>142</v>
      </c>
    </row>
    <row r="1891" spans="1:24" x14ac:dyDescent="0.25">
      <c r="A1891" s="2">
        <v>3054</v>
      </c>
      <c r="B1891" s="4" t="s">
        <v>15891</v>
      </c>
      <c r="C1891" s="5"/>
      <c r="D1891" s="5" t="s">
        <v>62</v>
      </c>
      <c r="E1891" s="72" t="s">
        <v>690</v>
      </c>
      <c r="F1891" s="71"/>
      <c r="G1891" s="52">
        <v>7822</v>
      </c>
      <c r="H1891" s="5" t="s">
        <v>13629</v>
      </c>
      <c r="I1891" s="5">
        <v>5</v>
      </c>
      <c r="J1891" s="72" t="s">
        <v>690</v>
      </c>
      <c r="K1891" s="71">
        <v>200</v>
      </c>
      <c r="L1891" s="64"/>
      <c r="M1891" s="5">
        <v>23</v>
      </c>
      <c r="N1891" s="5">
        <v>1945</v>
      </c>
      <c r="O1891" s="47" t="s">
        <v>22206</v>
      </c>
      <c r="P1891" s="46" t="s">
        <v>25770</v>
      </c>
      <c r="Q1891" s="2" t="str">
        <f t="shared" si="214"/>
        <v>&lt;a href="set04\he_august 10, 1920 - july 31, 1923\death\winsloe,_mrs_j_a_h_death_notice_may_31,_1921_p5_he.pdf"&gt;Winsloe, Mrs J A H&lt;/a&gt;</v>
      </c>
      <c r="T1891" s="39">
        <f t="shared" si="209"/>
        <v>1921</v>
      </c>
      <c r="U1891" s="2">
        <f t="shared" si="210"/>
        <v>5</v>
      </c>
      <c r="V1891" s="2">
        <f t="shared" si="211"/>
        <v>5</v>
      </c>
      <c r="W1891" s="2">
        <f t="shared" si="212"/>
        <v>31</v>
      </c>
      <c r="X1891" s="2">
        <f t="shared" si="213"/>
        <v>134</v>
      </c>
    </row>
    <row r="1892" spans="1:24" x14ac:dyDescent="0.25">
      <c r="A1892" s="2">
        <v>229</v>
      </c>
      <c r="B1892" s="4" t="s">
        <v>15875</v>
      </c>
      <c r="C1892" s="5"/>
      <c r="D1892" s="5" t="s">
        <v>64</v>
      </c>
      <c r="E1892" s="72"/>
      <c r="F1892" s="71">
        <v>1</v>
      </c>
      <c r="G1892" s="52">
        <v>7829</v>
      </c>
      <c r="H1892" s="5" t="s">
        <v>13629</v>
      </c>
      <c r="I1892" s="5">
        <v>5</v>
      </c>
      <c r="J1892" s="72" t="s">
        <v>25676</v>
      </c>
      <c r="K1892" s="71">
        <v>1</v>
      </c>
      <c r="L1892" s="64"/>
      <c r="M1892" s="5">
        <v>23</v>
      </c>
      <c r="N1892" s="5">
        <v>1906</v>
      </c>
      <c r="O1892" s="47" t="s">
        <v>22167</v>
      </c>
      <c r="P1892" s="46" t="s">
        <v>25770</v>
      </c>
      <c r="Q1892" s="2" t="str">
        <f t="shared" si="214"/>
        <v>&lt;a href="set04\he_august 10, 1920 - july 31, 1923\death\mosher,_irwin_harrison_obituary_june_7,_1921_p5_he.pdf"&gt;Mosher, Irwin Harrison&lt;/a&gt;</v>
      </c>
      <c r="T1892" s="39">
        <f t="shared" si="209"/>
        <v>1921</v>
      </c>
      <c r="U1892" s="2">
        <f t="shared" si="210"/>
        <v>6</v>
      </c>
      <c r="V1892" s="2">
        <f t="shared" si="211"/>
        <v>6</v>
      </c>
      <c r="W1892" s="2">
        <f t="shared" si="212"/>
        <v>7</v>
      </c>
      <c r="X1892" s="2">
        <f t="shared" si="213"/>
        <v>138</v>
      </c>
    </row>
    <row r="1893" spans="1:24" x14ac:dyDescent="0.25">
      <c r="A1893" s="2">
        <v>313</v>
      </c>
      <c r="B1893" s="4" t="s">
        <v>15876</v>
      </c>
      <c r="C1893" s="5"/>
      <c r="D1893" s="5" t="s">
        <v>64</v>
      </c>
      <c r="E1893" s="72"/>
      <c r="F1893" s="71">
        <v>3</v>
      </c>
      <c r="G1893" s="52">
        <v>7829</v>
      </c>
      <c r="H1893" s="5" t="s">
        <v>13629</v>
      </c>
      <c r="I1893" s="5">
        <v>5</v>
      </c>
      <c r="J1893" s="72" t="s">
        <v>25676</v>
      </c>
      <c r="K1893" s="71">
        <v>3</v>
      </c>
      <c r="L1893" s="64"/>
      <c r="M1893" s="5">
        <v>23</v>
      </c>
      <c r="N1893" s="5">
        <v>1907</v>
      </c>
      <c r="O1893" s="47" t="s">
        <v>22168</v>
      </c>
      <c r="P1893" s="46" t="s">
        <v>25770</v>
      </c>
      <c r="Q1893" s="2" t="str">
        <f t="shared" si="214"/>
        <v>&lt;a href="set04\he_august 10, 1920 - july 31, 1923\death\mosher,_wayne_elmer_obituary_june_7,_1921_p5_he.pdf"&gt;Mosher, Wayne Elmer&lt;/a&gt;</v>
      </c>
      <c r="T1893" s="39">
        <f t="shared" si="209"/>
        <v>1921</v>
      </c>
      <c r="U1893" s="2">
        <f t="shared" si="210"/>
        <v>6</v>
      </c>
      <c r="V1893" s="2">
        <f t="shared" si="211"/>
        <v>6</v>
      </c>
      <c r="W1893" s="2">
        <f t="shared" si="212"/>
        <v>7</v>
      </c>
      <c r="X1893" s="2">
        <f t="shared" si="213"/>
        <v>132</v>
      </c>
    </row>
    <row r="1894" spans="1:24" x14ac:dyDescent="0.25">
      <c r="A1894" s="2">
        <v>1018</v>
      </c>
      <c r="B1894" s="4" t="s">
        <v>357</v>
      </c>
      <c r="C1894" s="5"/>
      <c r="D1894" s="5" t="s">
        <v>62</v>
      </c>
      <c r="E1894" s="72" t="s">
        <v>25507</v>
      </c>
      <c r="F1894" s="71" t="s">
        <v>25388</v>
      </c>
      <c r="G1894" s="52">
        <v>7850</v>
      </c>
      <c r="H1894" s="5" t="s">
        <v>13629</v>
      </c>
      <c r="I1894" s="5">
        <v>5</v>
      </c>
      <c r="J1894" s="72" t="s">
        <v>25507</v>
      </c>
      <c r="K1894" s="71">
        <v>45</v>
      </c>
      <c r="L1894" s="64">
        <v>0</v>
      </c>
      <c r="M1894" s="5">
        <v>23</v>
      </c>
      <c r="N1894" s="5">
        <v>1849</v>
      </c>
      <c r="O1894" s="47" t="s">
        <v>22110</v>
      </c>
      <c r="P1894" s="46" t="s">
        <v>25770</v>
      </c>
      <c r="Q1894" s="2" t="str">
        <f t="shared" si="214"/>
        <v>&lt;a href="set04\he_august 10, 1920 - july 31, 1923\death\becker,_fred_death_notice_june_28,_1921_p5_he.pdf"&gt;Becker, Fred&lt;/a&gt;</v>
      </c>
      <c r="T1894" s="39">
        <f t="shared" si="209"/>
        <v>1921</v>
      </c>
      <c r="U1894" s="2">
        <f t="shared" si="210"/>
        <v>6</v>
      </c>
      <c r="V1894" s="2">
        <f t="shared" si="211"/>
        <v>6</v>
      </c>
      <c r="W1894" s="2">
        <f t="shared" si="212"/>
        <v>28</v>
      </c>
      <c r="X1894" s="2">
        <f t="shared" si="213"/>
        <v>123</v>
      </c>
    </row>
    <row r="1895" spans="1:24" x14ac:dyDescent="0.25">
      <c r="A1895" s="2">
        <v>2177</v>
      </c>
      <c r="B1895" s="4" t="s">
        <v>15862</v>
      </c>
      <c r="C1895" s="5"/>
      <c r="D1895" s="5" t="s">
        <v>62</v>
      </c>
      <c r="E1895" s="72"/>
      <c r="F1895" s="71"/>
      <c r="G1895" s="52">
        <v>7850</v>
      </c>
      <c r="H1895" s="5" t="s">
        <v>13629</v>
      </c>
      <c r="I1895" s="5">
        <v>5</v>
      </c>
      <c r="J1895" s="72" t="s">
        <v>25676</v>
      </c>
      <c r="K1895" s="71">
        <v>200</v>
      </c>
      <c r="L1895" s="64"/>
      <c r="M1895" s="5">
        <v>23</v>
      </c>
      <c r="N1895" s="5">
        <v>1875</v>
      </c>
      <c r="O1895" s="47" t="s">
        <v>22136</v>
      </c>
      <c r="P1895" s="46" t="s">
        <v>25770</v>
      </c>
      <c r="Q1895" s="2" t="str">
        <f t="shared" si="214"/>
        <v>&lt;a href="set04\he_august 10, 1920 - july 31, 1923\death\guest,_walter_death_notice_june_28,_1921_p5_he.pdf"&gt;Guest, Walter&lt;/a&gt;</v>
      </c>
      <c r="T1895" s="39">
        <f t="shared" si="209"/>
        <v>1921</v>
      </c>
      <c r="U1895" s="2">
        <f t="shared" si="210"/>
        <v>6</v>
      </c>
      <c r="V1895" s="2">
        <f t="shared" si="211"/>
        <v>6</v>
      </c>
      <c r="W1895" s="2">
        <f t="shared" si="212"/>
        <v>28</v>
      </c>
      <c r="X1895" s="2">
        <f t="shared" si="213"/>
        <v>125</v>
      </c>
    </row>
    <row r="1896" spans="1:24" x14ac:dyDescent="0.25">
      <c r="A1896" s="2">
        <v>2846</v>
      </c>
      <c r="B1896" s="4" t="s">
        <v>15883</v>
      </c>
      <c r="C1896" s="5"/>
      <c r="D1896" s="5" t="s">
        <v>62</v>
      </c>
      <c r="E1896" s="72" t="s">
        <v>25648</v>
      </c>
      <c r="F1896" s="71"/>
      <c r="G1896" s="52">
        <v>7850</v>
      </c>
      <c r="H1896" s="5" t="s">
        <v>13629</v>
      </c>
      <c r="I1896" s="5">
        <v>5</v>
      </c>
      <c r="J1896" s="72" t="s">
        <v>25648</v>
      </c>
      <c r="K1896" s="71">
        <v>200</v>
      </c>
      <c r="L1896" s="64"/>
      <c r="M1896" s="5">
        <v>23</v>
      </c>
      <c r="N1896" s="5">
        <v>1924</v>
      </c>
      <c r="O1896" s="47" t="s">
        <v>22185</v>
      </c>
      <c r="P1896" s="46" t="s">
        <v>25770</v>
      </c>
      <c r="Q1896" s="2" t="str">
        <f t="shared" si="214"/>
        <v>&lt;a href="set04\he_august 10, 1920 - july 31, 1923\death\shepard,_john_death_notice_june_28,_1921_p5_he.pdf"&gt;Shepard, John&lt;/a&gt;</v>
      </c>
      <c r="T1896" s="39">
        <f t="shared" si="209"/>
        <v>1921</v>
      </c>
      <c r="U1896" s="2">
        <f t="shared" si="210"/>
        <v>6</v>
      </c>
      <c r="V1896" s="2">
        <f t="shared" si="211"/>
        <v>6</v>
      </c>
      <c r="W1896" s="2">
        <f t="shared" si="212"/>
        <v>28</v>
      </c>
      <c r="X1896" s="2">
        <f t="shared" si="213"/>
        <v>125</v>
      </c>
    </row>
    <row r="1897" spans="1:24" x14ac:dyDescent="0.25">
      <c r="A1897" s="2">
        <v>58</v>
      </c>
      <c r="B1897" s="4" t="s">
        <v>15873</v>
      </c>
      <c r="C1897" s="5"/>
      <c r="D1897" s="5" t="s">
        <v>62</v>
      </c>
      <c r="E1897" s="72"/>
      <c r="F1897" s="71" t="s">
        <v>24881</v>
      </c>
      <c r="G1897" s="52">
        <v>7864</v>
      </c>
      <c r="H1897" s="5" t="s">
        <v>13629</v>
      </c>
      <c r="I1897" s="5">
        <v>5</v>
      </c>
      <c r="J1897" s="72" t="s">
        <v>25676</v>
      </c>
      <c r="K1897" s="71">
        <v>0</v>
      </c>
      <c r="L1897" s="64"/>
      <c r="M1897" s="5">
        <v>23</v>
      </c>
      <c r="N1897" s="5">
        <v>1899</v>
      </c>
      <c r="O1897" s="47" t="s">
        <v>22160</v>
      </c>
      <c r="P1897" s="46" t="s">
        <v>25770</v>
      </c>
      <c r="Q1897" s="2" t="str">
        <f t="shared" si="214"/>
        <v>&lt;a href="set04\he_august 10, 1920 - july 31, 1923\death\lura,_infant_son_of_andrew_death_notice_july_12,_1921_p5_he.pdf"&gt;Lura, Infant so Andrew&lt;/a&gt;</v>
      </c>
      <c r="T1897" s="39">
        <f t="shared" si="209"/>
        <v>1921</v>
      </c>
      <c r="U1897" s="2">
        <f t="shared" si="210"/>
        <v>7</v>
      </c>
      <c r="V1897" s="2">
        <f t="shared" si="211"/>
        <v>7</v>
      </c>
      <c r="W1897" s="2">
        <f t="shared" si="212"/>
        <v>12</v>
      </c>
      <c r="X1897" s="2">
        <f t="shared" si="213"/>
        <v>147</v>
      </c>
    </row>
    <row r="1898" spans="1:24" x14ac:dyDescent="0.25">
      <c r="A1898" s="2">
        <v>216</v>
      </c>
      <c r="B1898" s="4" t="s">
        <v>15857</v>
      </c>
      <c r="C1898" s="5"/>
      <c r="D1898" s="5" t="s">
        <v>64</v>
      </c>
      <c r="E1898" s="72" t="s">
        <v>25511</v>
      </c>
      <c r="F1898" s="71">
        <v>1</v>
      </c>
      <c r="G1898" s="52">
        <v>7864</v>
      </c>
      <c r="H1898" s="5" t="s">
        <v>13629</v>
      </c>
      <c r="I1898" s="5">
        <v>1</v>
      </c>
      <c r="J1898" s="72" t="s">
        <v>25511</v>
      </c>
      <c r="K1898" s="71">
        <v>1</v>
      </c>
      <c r="L1898" s="64"/>
      <c r="M1898" s="5">
        <v>23</v>
      </c>
      <c r="N1898" s="5">
        <v>1860</v>
      </c>
      <c r="O1898" s="47" t="s">
        <v>22121</v>
      </c>
      <c r="P1898" s="46" t="s">
        <v>25770</v>
      </c>
      <c r="Q1898" s="2" t="str">
        <f t="shared" si="214"/>
        <v>&lt;a href="set04\he_august 10, 1920 - july 31, 1923\death\christianson,_george_john_so_john_obituary_july_12,_1921_p1_he.pdf"&gt;Christianson, George John so John&lt;/a&gt;</v>
      </c>
      <c r="T1898" s="39">
        <f t="shared" si="209"/>
        <v>1921</v>
      </c>
      <c r="U1898" s="2">
        <f t="shared" si="210"/>
        <v>7</v>
      </c>
      <c r="V1898" s="2">
        <f t="shared" si="211"/>
        <v>7</v>
      </c>
      <c r="W1898" s="2">
        <f t="shared" si="212"/>
        <v>12</v>
      </c>
      <c r="X1898" s="2">
        <f t="shared" si="213"/>
        <v>161</v>
      </c>
    </row>
    <row r="1899" spans="1:24" x14ac:dyDescent="0.25">
      <c r="A1899" s="2">
        <v>1548</v>
      </c>
      <c r="B1899" s="4" t="s">
        <v>5994</v>
      </c>
      <c r="C1899" s="5"/>
      <c r="D1899" s="5" t="s">
        <v>64</v>
      </c>
      <c r="E1899" s="72"/>
      <c r="F1899" s="71">
        <v>73</v>
      </c>
      <c r="G1899" s="52">
        <v>7864</v>
      </c>
      <c r="H1899" s="5" t="s">
        <v>13629</v>
      </c>
      <c r="I1899" s="5">
        <v>1</v>
      </c>
      <c r="J1899" s="72" t="s">
        <v>25676</v>
      </c>
      <c r="K1899" s="71">
        <v>73</v>
      </c>
      <c r="L1899" s="64"/>
      <c r="M1899" s="5">
        <v>23</v>
      </c>
      <c r="N1899" s="5">
        <v>1942</v>
      </c>
      <c r="O1899" s="47" t="s">
        <v>22203</v>
      </c>
      <c r="P1899" s="46" t="s">
        <v>25770</v>
      </c>
      <c r="Q1899" s="2" t="str">
        <f t="shared" si="214"/>
        <v>&lt;a href="set04\he_august 10, 1920 - july 31, 1923\death\washburn,_m_f_obituary_july_12,_1921_p1_he.pdf"&gt;Washburn, M F&lt;/a&gt;</v>
      </c>
      <c r="T1899" s="39">
        <f t="shared" si="209"/>
        <v>1921</v>
      </c>
      <c r="U1899" s="2">
        <f t="shared" si="210"/>
        <v>7</v>
      </c>
      <c r="V1899" s="2">
        <f t="shared" si="211"/>
        <v>7</v>
      </c>
      <c r="W1899" s="2">
        <f t="shared" si="212"/>
        <v>12</v>
      </c>
      <c r="X1899" s="2">
        <f t="shared" si="213"/>
        <v>121</v>
      </c>
    </row>
    <row r="1900" spans="1:24" x14ac:dyDescent="0.25">
      <c r="A1900" s="2">
        <v>1423</v>
      </c>
      <c r="B1900" s="4" t="s">
        <v>6422</v>
      </c>
      <c r="C1900" s="5"/>
      <c r="D1900" s="5" t="s">
        <v>62</v>
      </c>
      <c r="E1900" s="72" t="s">
        <v>24855</v>
      </c>
      <c r="F1900" s="71">
        <v>66</v>
      </c>
      <c r="G1900" s="52">
        <v>7892</v>
      </c>
      <c r="H1900" s="5" t="s">
        <v>13629</v>
      </c>
      <c r="I1900" s="5">
        <v>5</v>
      </c>
      <c r="J1900" s="72" t="s">
        <v>24855</v>
      </c>
      <c r="K1900" s="71">
        <v>66</v>
      </c>
      <c r="L1900" s="64" t="s">
        <v>25636</v>
      </c>
      <c r="M1900" s="5">
        <v>23</v>
      </c>
      <c r="N1900" s="5">
        <v>1886</v>
      </c>
      <c r="O1900" s="47" t="s">
        <v>22147</v>
      </c>
      <c r="P1900" s="46" t="s">
        <v>25770</v>
      </c>
      <c r="Q1900" s="2" t="str">
        <f t="shared" si="214"/>
        <v>&lt;a href="set04\he_august 10, 1920 - july 31, 1923\death\johnson,_andrew_death_notice_august_9,_1921_p5_he.pdf"&gt;Johnson, Andrew&lt;/a&gt;</v>
      </c>
      <c r="T1900" s="39">
        <f t="shared" si="209"/>
        <v>1921</v>
      </c>
      <c r="U1900" s="2">
        <f t="shared" si="210"/>
        <v>8</v>
      </c>
      <c r="V1900" s="2">
        <f t="shared" si="211"/>
        <v>8</v>
      </c>
      <c r="W1900" s="2">
        <f t="shared" si="212"/>
        <v>9</v>
      </c>
      <c r="X1900" s="2">
        <f t="shared" si="213"/>
        <v>130</v>
      </c>
    </row>
    <row r="1901" spans="1:24" x14ac:dyDescent="0.25">
      <c r="A1901" s="2">
        <v>1424</v>
      </c>
      <c r="B1901" s="4" t="s">
        <v>15869</v>
      </c>
      <c r="C1901" s="5"/>
      <c r="D1901" s="5" t="s">
        <v>64</v>
      </c>
      <c r="E1901" s="72" t="s">
        <v>24855</v>
      </c>
      <c r="F1901" s="71">
        <v>66</v>
      </c>
      <c r="G1901" s="52">
        <v>7899</v>
      </c>
      <c r="H1901" s="5" t="s">
        <v>13629</v>
      </c>
      <c r="I1901" s="5">
        <v>4</v>
      </c>
      <c r="J1901" s="72" t="s">
        <v>24855</v>
      </c>
      <c r="K1901" s="71">
        <v>66</v>
      </c>
      <c r="L1901" s="64" t="s">
        <v>25636</v>
      </c>
      <c r="M1901" s="5">
        <v>23</v>
      </c>
      <c r="N1901" s="5">
        <v>1887</v>
      </c>
      <c r="O1901" s="47" t="s">
        <v>22148</v>
      </c>
      <c r="P1901" s="46" t="s">
        <v>25770</v>
      </c>
      <c r="Q1901" s="2" t="str">
        <f t="shared" si="214"/>
        <v>&lt;a href="set04\he_august 10, 1920 - july 31, 1923\death\johnson,_andrew_olof_obituary_august_16,_1921_p4_he.pdf"&gt;Johnson, Andrew Olof&lt;/a&gt;</v>
      </c>
      <c r="T1901" s="39">
        <f t="shared" si="209"/>
        <v>1921</v>
      </c>
      <c r="U1901" s="2">
        <f t="shared" si="210"/>
        <v>8</v>
      </c>
      <c r="V1901" s="2">
        <f t="shared" si="211"/>
        <v>8</v>
      </c>
      <c r="W1901" s="2">
        <f t="shared" si="212"/>
        <v>16</v>
      </c>
      <c r="X1901" s="2">
        <f t="shared" si="213"/>
        <v>137</v>
      </c>
    </row>
    <row r="1902" spans="1:24" x14ac:dyDescent="0.25">
      <c r="A1902" s="2">
        <v>1425</v>
      </c>
      <c r="B1902" s="4" t="s">
        <v>15869</v>
      </c>
      <c r="C1902" s="5" t="s">
        <v>15870</v>
      </c>
      <c r="D1902" s="5" t="s">
        <v>64</v>
      </c>
      <c r="E1902" s="72" t="s">
        <v>24855</v>
      </c>
      <c r="F1902" s="71">
        <v>66</v>
      </c>
      <c r="G1902" s="52">
        <v>7899</v>
      </c>
      <c r="H1902" s="5" t="s">
        <v>13629</v>
      </c>
      <c r="I1902" s="5">
        <v>4</v>
      </c>
      <c r="J1902" s="72" t="s">
        <v>24855</v>
      </c>
      <c r="K1902" s="71">
        <v>66</v>
      </c>
      <c r="L1902" s="64" t="s">
        <v>25636</v>
      </c>
      <c r="M1902" s="5">
        <v>23</v>
      </c>
      <c r="N1902" s="5">
        <v>1888</v>
      </c>
      <c r="O1902" s="47" t="s">
        <v>22149</v>
      </c>
      <c r="P1902" s="46" t="s">
        <v>25770</v>
      </c>
      <c r="Q1902" s="2" t="str">
        <f t="shared" si="214"/>
        <v>&lt;a href="set04\he_august 10, 1920 - july 31, 1923\death\johnson,_andrew_olof_obituary_in_norwegian_august_16,_1921_p4_he.pdf"&gt;Johnson, Andrew Olof&lt;/a&gt;</v>
      </c>
      <c r="T1902" s="39">
        <f t="shared" si="209"/>
        <v>1921</v>
      </c>
      <c r="U1902" s="2">
        <f t="shared" si="210"/>
        <v>8</v>
      </c>
      <c r="V1902" s="2">
        <f t="shared" si="211"/>
        <v>8</v>
      </c>
      <c r="W1902" s="2">
        <f t="shared" si="212"/>
        <v>16</v>
      </c>
      <c r="X1902" s="2">
        <f t="shared" si="213"/>
        <v>150</v>
      </c>
    </row>
    <row r="1903" spans="1:24" x14ac:dyDescent="0.25">
      <c r="A1903" s="2">
        <v>1814</v>
      </c>
      <c r="B1903" s="4" t="s">
        <v>15854</v>
      </c>
      <c r="C1903" s="5"/>
      <c r="D1903" s="5" t="s">
        <v>62</v>
      </c>
      <c r="E1903" s="72" t="s">
        <v>25547</v>
      </c>
      <c r="F1903" s="71"/>
      <c r="G1903" s="52">
        <v>7906</v>
      </c>
      <c r="H1903" s="5" t="s">
        <v>13629</v>
      </c>
      <c r="I1903" s="5">
        <v>1</v>
      </c>
      <c r="J1903" s="72" t="s">
        <v>25547</v>
      </c>
      <c r="K1903" s="71">
        <v>200</v>
      </c>
      <c r="L1903" s="64"/>
      <c r="M1903" s="5">
        <v>23</v>
      </c>
      <c r="N1903" s="5">
        <v>1843</v>
      </c>
      <c r="O1903" s="47" t="s">
        <v>22104</v>
      </c>
      <c r="P1903" s="46" t="s">
        <v>25770</v>
      </c>
      <c r="Q1903" s="2" t="str">
        <f t="shared" si="214"/>
        <v>&lt;a href="set04\he_august 10, 1920 - july 31, 1923\death\anderson,_eric_death_notice_august_23,_1921_p1_he.pdf"&gt;Anderson, Eric&lt;/a&gt;</v>
      </c>
      <c r="T1903" s="39">
        <f t="shared" si="209"/>
        <v>1921</v>
      </c>
      <c r="U1903" s="2">
        <f t="shared" si="210"/>
        <v>8</v>
      </c>
      <c r="V1903" s="2">
        <f t="shared" si="211"/>
        <v>8</v>
      </c>
      <c r="W1903" s="2">
        <f t="shared" si="212"/>
        <v>23</v>
      </c>
      <c r="X1903" s="2">
        <f t="shared" si="213"/>
        <v>129</v>
      </c>
    </row>
    <row r="1904" spans="1:24" x14ac:dyDescent="0.25">
      <c r="A1904" s="2">
        <v>2186</v>
      </c>
      <c r="B1904" s="4" t="s">
        <v>15864</v>
      </c>
      <c r="C1904" s="5" t="s">
        <v>15322</v>
      </c>
      <c r="D1904" s="5" t="s">
        <v>64</v>
      </c>
      <c r="E1904" s="72" t="s">
        <v>25339</v>
      </c>
      <c r="F1904" s="71"/>
      <c r="G1904" s="52">
        <v>7920</v>
      </c>
      <c r="H1904" s="5" t="s">
        <v>13629</v>
      </c>
      <c r="I1904" s="5">
        <v>5</v>
      </c>
      <c r="J1904" s="72" t="s">
        <v>25339</v>
      </c>
      <c r="K1904" s="71">
        <v>200</v>
      </c>
      <c r="L1904" s="64" t="s">
        <v>24892</v>
      </c>
      <c r="M1904" s="5">
        <v>23</v>
      </c>
      <c r="N1904" s="5">
        <v>1877</v>
      </c>
      <c r="O1904" s="47" t="s">
        <v>22138</v>
      </c>
      <c r="P1904" s="46" t="s">
        <v>25770</v>
      </c>
      <c r="Q1904" s="2" t="str">
        <f t="shared" si="214"/>
        <v>&lt;a href="set04\he_august 10, 1920 - july 31, 1923\death\gustafson,_mrs_carl_(bertha_fliflet)_obituary_september_6,_1921_p5_he.pdf"&gt;Gustafson, Mrs Carl&lt;/a&gt;</v>
      </c>
      <c r="T1904" s="39">
        <f t="shared" si="209"/>
        <v>1921</v>
      </c>
      <c r="U1904" s="2">
        <f t="shared" si="210"/>
        <v>9</v>
      </c>
      <c r="V1904" s="2">
        <f t="shared" si="211"/>
        <v>9</v>
      </c>
      <c r="W1904" s="2">
        <f t="shared" si="212"/>
        <v>6</v>
      </c>
      <c r="X1904" s="2">
        <f t="shared" si="213"/>
        <v>154</v>
      </c>
    </row>
    <row r="1905" spans="1:24" x14ac:dyDescent="0.25">
      <c r="A1905" s="2">
        <v>1311</v>
      </c>
      <c r="B1905" s="4" t="s">
        <v>14868</v>
      </c>
      <c r="C1905" s="5"/>
      <c r="D1905" s="5" t="s">
        <v>64</v>
      </c>
      <c r="E1905" s="72" t="s">
        <v>25587</v>
      </c>
      <c r="F1905" s="71">
        <v>60</v>
      </c>
      <c r="G1905" s="52">
        <v>7934</v>
      </c>
      <c r="H1905" s="5" t="s">
        <v>13629</v>
      </c>
      <c r="I1905" s="5">
        <v>1</v>
      </c>
      <c r="J1905" s="72" t="s">
        <v>25587</v>
      </c>
      <c r="K1905" s="71">
        <v>60</v>
      </c>
      <c r="L1905" s="64" t="s">
        <v>25595</v>
      </c>
      <c r="M1905" s="5">
        <v>23</v>
      </c>
      <c r="N1905" s="5">
        <v>1928</v>
      </c>
      <c r="O1905" s="47" t="s">
        <v>22189</v>
      </c>
      <c r="P1905" s="46" t="s">
        <v>25770</v>
      </c>
      <c r="Q1905" s="2" t="str">
        <f t="shared" si="214"/>
        <v>&lt;a href="set04\he_august 10, 1920 - july 31, 1923\death\skjelset,_lars_obituary_september_20,_1921_p1_he.pdf"&gt;Skjelset, Lars&lt;/a&gt;</v>
      </c>
      <c r="T1905" s="39">
        <f t="shared" si="209"/>
        <v>1921</v>
      </c>
      <c r="U1905" s="2">
        <f t="shared" si="210"/>
        <v>9</v>
      </c>
      <c r="V1905" s="2">
        <f t="shared" si="211"/>
        <v>9</v>
      </c>
      <c r="W1905" s="2">
        <f t="shared" si="212"/>
        <v>20</v>
      </c>
      <c r="X1905" s="2">
        <f t="shared" si="213"/>
        <v>128</v>
      </c>
    </row>
    <row r="1906" spans="1:24" x14ac:dyDescent="0.25">
      <c r="A1906" s="2">
        <v>1389</v>
      </c>
      <c r="B1906" s="4" t="s">
        <v>15885</v>
      </c>
      <c r="C1906" s="5"/>
      <c r="D1906" s="5" t="s">
        <v>64</v>
      </c>
      <c r="E1906" s="72"/>
      <c r="F1906" s="71">
        <v>64</v>
      </c>
      <c r="G1906" s="52">
        <v>7934</v>
      </c>
      <c r="H1906" s="5" t="s">
        <v>13629</v>
      </c>
      <c r="I1906" s="5">
        <v>1</v>
      </c>
      <c r="J1906" s="72" t="s">
        <v>25676</v>
      </c>
      <c r="K1906" s="71">
        <v>64</v>
      </c>
      <c r="L1906" s="64"/>
      <c r="M1906" s="5">
        <v>23</v>
      </c>
      <c r="N1906" s="5">
        <v>1935</v>
      </c>
      <c r="O1906" s="47" t="s">
        <v>22196</v>
      </c>
      <c r="P1906" s="46" t="s">
        <v>25770</v>
      </c>
      <c r="Q1906" s="2" t="str">
        <f t="shared" si="214"/>
        <v>&lt;a href="set04\he_august 10, 1920 - july 31, 1923\death\stromme,_peter_obituary_(poor_copy)_september_20,_1921_p1_he.pdf"&gt;Stromme, Peter&lt;/a&gt;</v>
      </c>
      <c r="T1906" s="39">
        <f t="shared" ref="T1906:T1953" si="215">YEAR(G1906)</f>
        <v>1921</v>
      </c>
      <c r="U1906" s="2">
        <f t="shared" ref="U1906:U1953" si="216">MONTH(G1906)</f>
        <v>9</v>
      </c>
      <c r="V1906" s="2">
        <f t="shared" ref="V1906:V1953" si="217">U1906</f>
        <v>9</v>
      </c>
      <c r="W1906" s="2">
        <f t="shared" ref="W1906:W1953" si="218">DAY(G1906)</f>
        <v>20</v>
      </c>
      <c r="X1906" s="2">
        <f t="shared" si="213"/>
        <v>140</v>
      </c>
    </row>
    <row r="1907" spans="1:24" x14ac:dyDescent="0.25">
      <c r="A1907" s="2">
        <v>2031</v>
      </c>
      <c r="B1907" s="4" t="s">
        <v>15858</v>
      </c>
      <c r="C1907" s="5"/>
      <c r="D1907" s="5" t="s">
        <v>62</v>
      </c>
      <c r="E1907" s="72" t="s">
        <v>24956</v>
      </c>
      <c r="F1907" s="71"/>
      <c r="G1907" s="52">
        <v>7934</v>
      </c>
      <c r="H1907" s="5" t="s">
        <v>13629</v>
      </c>
      <c r="I1907" s="5">
        <v>1</v>
      </c>
      <c r="J1907" s="72" t="s">
        <v>24956</v>
      </c>
      <c r="K1907" s="71">
        <v>200</v>
      </c>
      <c r="L1907" s="64"/>
      <c r="M1907" s="5">
        <v>23</v>
      </c>
      <c r="N1907" s="5">
        <v>1862</v>
      </c>
      <c r="O1907" s="47" t="s">
        <v>22123</v>
      </c>
      <c r="P1907" s="46" t="s">
        <v>25770</v>
      </c>
      <c r="Q1907" s="2" t="str">
        <f t="shared" si="214"/>
        <v>&lt;a href="set04\he_august 10, 1920 - july 31, 1923\death\daugherty,_b_j_death_notice_september_20,_1921_p1_he.pdf"&gt;Daugherty, B J&lt;/a&gt;</v>
      </c>
      <c r="T1907" s="39">
        <f t="shared" si="215"/>
        <v>1921</v>
      </c>
      <c r="U1907" s="2">
        <f t="shared" si="216"/>
        <v>9</v>
      </c>
      <c r="V1907" s="2">
        <f t="shared" si="217"/>
        <v>9</v>
      </c>
      <c r="W1907" s="2">
        <f t="shared" si="218"/>
        <v>20</v>
      </c>
      <c r="X1907" s="2">
        <f t="shared" si="213"/>
        <v>132</v>
      </c>
    </row>
    <row r="1908" spans="1:24" x14ac:dyDescent="0.25">
      <c r="A1908" s="2">
        <v>2032</v>
      </c>
      <c r="B1908" s="4" t="s">
        <v>15859</v>
      </c>
      <c r="C1908" s="5"/>
      <c r="D1908" s="5" t="s">
        <v>62</v>
      </c>
      <c r="E1908" s="72" t="s">
        <v>24956</v>
      </c>
      <c r="F1908" s="71"/>
      <c r="G1908" s="52">
        <v>7934</v>
      </c>
      <c r="H1908" s="5" t="s">
        <v>13629</v>
      </c>
      <c r="I1908" s="5">
        <v>5</v>
      </c>
      <c r="J1908" s="72" t="s">
        <v>24956</v>
      </c>
      <c r="K1908" s="71">
        <v>200</v>
      </c>
      <c r="L1908" s="64"/>
      <c r="M1908" s="5">
        <v>23</v>
      </c>
      <c r="N1908" s="5">
        <v>1863</v>
      </c>
      <c r="O1908" s="47" t="s">
        <v>22124</v>
      </c>
      <c r="P1908" s="46" t="s">
        <v>25770</v>
      </c>
      <c r="Q1908" s="2" t="str">
        <f t="shared" si="214"/>
        <v>&lt;a href="set04\he_august 10, 1920 - july 31, 1923\death\daugherty,_budd_brother_of_death_notice_september_20,_1921_p5_he.pdf"&gt;Daugherty, Budd Brother of &lt;/a&gt;</v>
      </c>
      <c r="T1908" s="39">
        <f t="shared" si="215"/>
        <v>1921</v>
      </c>
      <c r="U1908" s="2">
        <f t="shared" si="216"/>
        <v>9</v>
      </c>
      <c r="V1908" s="2">
        <f t="shared" si="217"/>
        <v>9</v>
      </c>
      <c r="W1908" s="2">
        <f t="shared" si="218"/>
        <v>20</v>
      </c>
      <c r="X1908" s="2">
        <f t="shared" si="213"/>
        <v>157</v>
      </c>
    </row>
    <row r="1909" spans="1:24" x14ac:dyDescent="0.25">
      <c r="A1909" s="2">
        <v>2942</v>
      </c>
      <c r="B1909" s="4" t="s">
        <v>15886</v>
      </c>
      <c r="C1909" s="5"/>
      <c r="D1909" s="5" t="s">
        <v>62</v>
      </c>
      <c r="E1909" s="72"/>
      <c r="F1909" s="71"/>
      <c r="G1909" s="52">
        <v>7962</v>
      </c>
      <c r="H1909" s="5" t="s">
        <v>13629</v>
      </c>
      <c r="I1909" s="5">
        <v>7</v>
      </c>
      <c r="J1909" s="72" t="s">
        <v>25676</v>
      </c>
      <c r="K1909" s="71">
        <v>200</v>
      </c>
      <c r="L1909" s="64" t="s">
        <v>24899</v>
      </c>
      <c r="M1909" s="5">
        <v>23</v>
      </c>
      <c r="N1909" s="5">
        <v>1937</v>
      </c>
      <c r="O1909" s="47" t="s">
        <v>22198</v>
      </c>
      <c r="P1909" s="46" t="s">
        <v>25770</v>
      </c>
      <c r="Q1909" s="2" t="str">
        <f t="shared" si="214"/>
        <v>&lt;a href="set04\he_august 10, 1920 - july 31, 1923\death\syverson,_mrs_daniel_death_notice_october_18,_1921_p7_he.pdf"&gt;Syverson, Mrs Daniel&lt;/a&gt;</v>
      </c>
      <c r="T1909" s="39">
        <f t="shared" si="215"/>
        <v>1921</v>
      </c>
      <c r="U1909" s="2">
        <f t="shared" si="216"/>
        <v>10</v>
      </c>
      <c r="V1909" s="2">
        <f t="shared" si="217"/>
        <v>10</v>
      </c>
      <c r="W1909" s="2">
        <f t="shared" si="218"/>
        <v>18</v>
      </c>
      <c r="X1909" s="2">
        <f t="shared" si="213"/>
        <v>142</v>
      </c>
    </row>
    <row r="1910" spans="1:24" x14ac:dyDescent="0.25">
      <c r="A1910" s="2">
        <v>2946</v>
      </c>
      <c r="B1910" s="4" t="s">
        <v>15887</v>
      </c>
      <c r="C1910" s="5"/>
      <c r="D1910" s="5" t="s">
        <v>62</v>
      </c>
      <c r="E1910" s="72"/>
      <c r="F1910" s="71"/>
      <c r="G1910" s="52">
        <v>7969</v>
      </c>
      <c r="H1910" s="5" t="s">
        <v>13629</v>
      </c>
      <c r="I1910" s="5">
        <v>5</v>
      </c>
      <c r="J1910" s="72" t="s">
        <v>25676</v>
      </c>
      <c r="K1910" s="71">
        <v>200</v>
      </c>
      <c r="L1910" s="64"/>
      <c r="M1910" s="5">
        <v>23</v>
      </c>
      <c r="N1910" s="5">
        <v>1938</v>
      </c>
      <c r="O1910" s="47" t="s">
        <v>22199</v>
      </c>
      <c r="P1910" s="46" t="s">
        <v>25770</v>
      </c>
      <c r="Q1910" s="2" t="str">
        <f t="shared" si="214"/>
        <v>&lt;a href="set04\he_august 10, 1920 - july 31, 1923\death\taylor,_agnes_death_notice_october_25,_1921_p5_he.pdf"&gt;Taylor, Agnes&lt;/a&gt;</v>
      </c>
      <c r="T1910" s="39">
        <f t="shared" si="215"/>
        <v>1921</v>
      </c>
      <c r="U1910" s="2">
        <f t="shared" si="216"/>
        <v>10</v>
      </c>
      <c r="V1910" s="2">
        <f t="shared" si="217"/>
        <v>10</v>
      </c>
      <c r="W1910" s="2">
        <f t="shared" si="218"/>
        <v>25</v>
      </c>
      <c r="X1910" s="2">
        <f t="shared" si="213"/>
        <v>128</v>
      </c>
    </row>
    <row r="1911" spans="1:24" x14ac:dyDescent="0.25">
      <c r="A1911" s="2">
        <v>17</v>
      </c>
      <c r="B1911" s="4" t="s">
        <v>15856</v>
      </c>
      <c r="C1911" s="5"/>
      <c r="D1911" s="5" t="s">
        <v>62</v>
      </c>
      <c r="E1911" s="72"/>
      <c r="F1911" s="71" t="s">
        <v>24881</v>
      </c>
      <c r="G1911" s="52">
        <v>7983</v>
      </c>
      <c r="H1911" s="5" t="s">
        <v>13629</v>
      </c>
      <c r="I1911" s="5">
        <v>5</v>
      </c>
      <c r="J1911" s="72" t="s">
        <v>25676</v>
      </c>
      <c r="K1911" s="71">
        <v>0</v>
      </c>
      <c r="L1911" s="64"/>
      <c r="M1911" s="5">
        <v>23</v>
      </c>
      <c r="N1911" s="5">
        <v>1857</v>
      </c>
      <c r="O1911" s="47" t="s">
        <v>22118</v>
      </c>
      <c r="P1911" s="46" t="s">
        <v>25770</v>
      </c>
      <c r="Q1911" s="2" t="str">
        <f t="shared" si="214"/>
        <v>&lt;a href="set04\he_august 10, 1920 - july 31, 1923\death\brown,_infant_son_of_w_g_death_notice_november_8,_1921_p5_he.pdf"&gt;Brown, Infant so W G&lt;/a&gt;</v>
      </c>
      <c r="T1911" s="39">
        <f t="shared" si="215"/>
        <v>1921</v>
      </c>
      <c r="U1911" s="2">
        <f t="shared" si="216"/>
        <v>11</v>
      </c>
      <c r="V1911" s="2">
        <f t="shared" si="217"/>
        <v>11</v>
      </c>
      <c r="W1911" s="2">
        <f t="shared" si="218"/>
        <v>8</v>
      </c>
      <c r="X1911" s="2">
        <f t="shared" si="213"/>
        <v>146</v>
      </c>
    </row>
    <row r="1912" spans="1:24" x14ac:dyDescent="0.25">
      <c r="A1912" s="2">
        <v>1594</v>
      </c>
      <c r="B1912" s="4" t="s">
        <v>15880</v>
      </c>
      <c r="C1912" s="5" t="s">
        <v>15881</v>
      </c>
      <c r="D1912" s="5" t="s">
        <v>64</v>
      </c>
      <c r="E1912" s="72"/>
      <c r="F1912" s="71">
        <v>76</v>
      </c>
      <c r="G1912" s="52">
        <v>8004</v>
      </c>
      <c r="H1912" s="5" t="s">
        <v>13629</v>
      </c>
      <c r="I1912" s="5">
        <v>4</v>
      </c>
      <c r="J1912" s="72" t="s">
        <v>25676</v>
      </c>
      <c r="K1912" s="71">
        <v>76</v>
      </c>
      <c r="L1912" s="64" t="s">
        <v>25166</v>
      </c>
      <c r="M1912" s="5">
        <v>23</v>
      </c>
      <c r="N1912" s="5">
        <v>1913</v>
      </c>
      <c r="O1912" s="47" t="s">
        <v>22174</v>
      </c>
      <c r="P1912" s="46" t="s">
        <v>25770</v>
      </c>
      <c r="Q1912" s="2" t="str">
        <f t="shared" si="214"/>
        <v>&lt;a href="set04\he_august 10, 1920 - july 31, 1923\death\osborne,_mrs_w_h_(cora_a_hyatt)_obituary_november_29,_1921_p4_he.pdf"&gt;Osborne, Mrs W H&lt;/a&gt;</v>
      </c>
      <c r="T1912" s="39">
        <f t="shared" si="215"/>
        <v>1921</v>
      </c>
      <c r="U1912" s="2">
        <f t="shared" si="216"/>
        <v>11</v>
      </c>
      <c r="V1912" s="2">
        <f t="shared" si="217"/>
        <v>11</v>
      </c>
      <c r="W1912" s="2">
        <f t="shared" si="218"/>
        <v>29</v>
      </c>
      <c r="X1912" s="2">
        <f t="shared" si="213"/>
        <v>146</v>
      </c>
    </row>
    <row r="1913" spans="1:24" x14ac:dyDescent="0.25">
      <c r="A1913" s="2">
        <v>3053</v>
      </c>
      <c r="B1913" s="4" t="s">
        <v>15890</v>
      </c>
      <c r="C1913" s="5"/>
      <c r="D1913" s="5" t="s">
        <v>64</v>
      </c>
      <c r="E1913" s="72" t="s">
        <v>24984</v>
      </c>
      <c r="F1913" s="71"/>
      <c r="G1913" s="52">
        <v>8004</v>
      </c>
      <c r="H1913" s="5" t="s">
        <v>13629</v>
      </c>
      <c r="I1913" s="5">
        <v>1</v>
      </c>
      <c r="J1913" s="72" t="s">
        <v>24984</v>
      </c>
      <c r="K1913" s="71">
        <v>200</v>
      </c>
      <c r="L1913" s="64" t="s">
        <v>24905</v>
      </c>
      <c r="M1913" s="5">
        <v>23</v>
      </c>
      <c r="N1913" s="5">
        <v>1944</v>
      </c>
      <c r="O1913" s="47" t="s">
        <v>22205</v>
      </c>
      <c r="P1913" s="46" t="s">
        <v>25770</v>
      </c>
      <c r="Q1913" s="2" t="str">
        <f t="shared" si="214"/>
        <v>&lt;a href="set04\he_august 10, 1920 - july 31, 1923\death\winsloe,_j_a_h_obituary_november_29,_1921_p1_he.pdf"&gt;Winsloe, J A H&lt;/a&gt;</v>
      </c>
      <c r="T1913" s="39">
        <f t="shared" si="215"/>
        <v>1921</v>
      </c>
      <c r="U1913" s="2">
        <f t="shared" si="216"/>
        <v>11</v>
      </c>
      <c r="V1913" s="2">
        <f t="shared" si="217"/>
        <v>11</v>
      </c>
      <c r="W1913" s="2">
        <f t="shared" si="218"/>
        <v>29</v>
      </c>
      <c r="X1913" s="2">
        <f t="shared" si="213"/>
        <v>127</v>
      </c>
    </row>
    <row r="1914" spans="1:24" x14ac:dyDescent="0.25">
      <c r="A1914" s="2">
        <v>502</v>
      </c>
      <c r="B1914" s="4" t="s">
        <v>15855</v>
      </c>
      <c r="C1914" s="5"/>
      <c r="D1914" s="5" t="s">
        <v>64</v>
      </c>
      <c r="E1914" s="69" t="s">
        <v>25594</v>
      </c>
      <c r="F1914" s="71">
        <v>15</v>
      </c>
      <c r="G1914" s="52">
        <v>8032</v>
      </c>
      <c r="H1914" s="5" t="s">
        <v>13629</v>
      </c>
      <c r="I1914" s="5">
        <v>5</v>
      </c>
      <c r="J1914" s="69" t="s">
        <v>25594</v>
      </c>
      <c r="K1914" s="71">
        <v>15</v>
      </c>
      <c r="L1914" s="64"/>
      <c r="M1914" s="5">
        <v>23</v>
      </c>
      <c r="N1914" s="5">
        <v>1850</v>
      </c>
      <c r="O1914" s="47" t="s">
        <v>22111</v>
      </c>
      <c r="P1914" s="46" t="s">
        <v>25770</v>
      </c>
      <c r="Q1914" s="2" t="str">
        <f t="shared" si="214"/>
        <v>&lt;a href="set04\he_august 10, 1920 - july 31, 1923\death\bergren,_johnny_obituary_december_27,_1921_p5_he.pdf"&gt;Bergren, Johnny&lt;/a&gt;</v>
      </c>
      <c r="T1914" s="39">
        <f t="shared" si="215"/>
        <v>1921</v>
      </c>
      <c r="U1914" s="2">
        <f t="shared" si="216"/>
        <v>12</v>
      </c>
      <c r="V1914" s="2">
        <f t="shared" si="217"/>
        <v>12</v>
      </c>
      <c r="W1914" s="2">
        <f t="shared" si="218"/>
        <v>27</v>
      </c>
      <c r="X1914" s="2">
        <f t="shared" si="213"/>
        <v>129</v>
      </c>
    </row>
    <row r="1915" spans="1:24" x14ac:dyDescent="0.25">
      <c r="A1915" s="2">
        <v>2293</v>
      </c>
      <c r="B1915" s="4" t="s">
        <v>407</v>
      </c>
      <c r="C1915" s="5"/>
      <c r="D1915" s="5" t="s">
        <v>62</v>
      </c>
      <c r="E1915" s="72" t="s">
        <v>610</v>
      </c>
      <c r="F1915" s="71">
        <v>0</v>
      </c>
      <c r="G1915" s="52">
        <v>8074</v>
      </c>
      <c r="H1915" s="5" t="s">
        <v>13629</v>
      </c>
      <c r="I1915" s="5">
        <v>5</v>
      </c>
      <c r="J1915" s="72" t="s">
        <v>610</v>
      </c>
      <c r="K1915" s="71">
        <v>200</v>
      </c>
      <c r="L1915" s="64" t="s">
        <v>25517</v>
      </c>
      <c r="M1915" s="5">
        <v>23</v>
      </c>
      <c r="N1915" s="5">
        <v>1882</v>
      </c>
      <c r="O1915" s="47" t="s">
        <v>22143</v>
      </c>
      <c r="P1915" s="46" t="s">
        <v>25770</v>
      </c>
      <c r="Q1915" s="2" t="str">
        <f t="shared" si="214"/>
        <v>&lt;a href="set04\he_august 10, 1920 - july 31, 1923\death\howe,_homer_death_notice_february_7,_1922_p5_he.pdf"&gt;Howe, Homer&lt;/a&gt;</v>
      </c>
      <c r="T1915" s="39">
        <f t="shared" si="215"/>
        <v>1922</v>
      </c>
      <c r="U1915" s="2">
        <f t="shared" si="216"/>
        <v>2</v>
      </c>
      <c r="V1915" s="2">
        <f t="shared" si="217"/>
        <v>2</v>
      </c>
      <c r="W1915" s="2">
        <f t="shared" si="218"/>
        <v>7</v>
      </c>
      <c r="X1915" s="2">
        <f t="shared" si="213"/>
        <v>124</v>
      </c>
    </row>
    <row r="1916" spans="1:24" x14ac:dyDescent="0.25">
      <c r="A1916" s="2">
        <v>2768</v>
      </c>
      <c r="B1916" s="4" t="s">
        <v>16079</v>
      </c>
      <c r="C1916" s="5"/>
      <c r="D1916" s="5" t="s">
        <v>64</v>
      </c>
      <c r="E1916" s="72" t="s">
        <v>24883</v>
      </c>
      <c r="F1916" s="71"/>
      <c r="G1916" s="52">
        <v>8088</v>
      </c>
      <c r="H1916" s="5" t="s">
        <v>13629</v>
      </c>
      <c r="I1916" s="5">
        <v>5</v>
      </c>
      <c r="J1916" s="72" t="s">
        <v>24883</v>
      </c>
      <c r="K1916" s="71">
        <v>200</v>
      </c>
      <c r="L1916" s="64"/>
      <c r="M1916" s="5">
        <v>23</v>
      </c>
      <c r="N1916" s="5">
        <v>1920</v>
      </c>
      <c r="O1916" s="47" t="s">
        <v>22181</v>
      </c>
      <c r="P1916" s="46" t="s">
        <v>25770</v>
      </c>
      <c r="Q1916" s="2" t="str">
        <f t="shared" si="214"/>
        <v>&lt;a href="set04\he_august 10, 1920 - july 31, 1923\death\rising,_edith_lulu_obituary_february_21,_1922_p5_he.pdf"&gt;Rising, Edith Lulu&lt;/a&gt;</v>
      </c>
      <c r="T1916" s="39">
        <f t="shared" si="215"/>
        <v>1922</v>
      </c>
      <c r="U1916" s="2">
        <f t="shared" si="216"/>
        <v>2</v>
      </c>
      <c r="V1916" s="2">
        <f t="shared" si="217"/>
        <v>2</v>
      </c>
      <c r="W1916" s="2">
        <f t="shared" si="218"/>
        <v>21</v>
      </c>
      <c r="X1916" s="2">
        <f t="shared" si="213"/>
        <v>135</v>
      </c>
    </row>
    <row r="1917" spans="1:24" x14ac:dyDescent="0.25">
      <c r="A1917" s="2">
        <v>2861</v>
      </c>
      <c r="B1917" s="4" t="s">
        <v>10036</v>
      </c>
      <c r="C1917" s="5"/>
      <c r="D1917" s="5" t="s">
        <v>62</v>
      </c>
      <c r="E1917" s="72" t="s">
        <v>25318</v>
      </c>
      <c r="F1917" s="71"/>
      <c r="G1917" s="52">
        <v>8088</v>
      </c>
      <c r="H1917" s="5" t="s">
        <v>13629</v>
      </c>
      <c r="I1917" s="5">
        <v>1</v>
      </c>
      <c r="J1917" s="72" t="s">
        <v>25318</v>
      </c>
      <c r="K1917" s="71">
        <v>200</v>
      </c>
      <c r="L1917" s="64">
        <v>0</v>
      </c>
      <c r="M1917" s="5">
        <v>23</v>
      </c>
      <c r="N1917" s="5">
        <v>1925</v>
      </c>
      <c r="O1917" s="47" t="s">
        <v>22186</v>
      </c>
      <c r="P1917" s="46" t="s">
        <v>25770</v>
      </c>
      <c r="Q1917" s="2" t="str">
        <f t="shared" si="214"/>
        <v>&lt;a href="set04\he_august 10, 1920 - july 31, 1923\death\simpson,_john_death_notice_february_21,_1922_p1_he.pdf"&gt;Simpson, John&lt;/a&gt;</v>
      </c>
      <c r="T1917" s="39">
        <f t="shared" si="215"/>
        <v>1922</v>
      </c>
      <c r="U1917" s="2">
        <f t="shared" si="216"/>
        <v>2</v>
      </c>
      <c r="V1917" s="2">
        <f t="shared" si="217"/>
        <v>2</v>
      </c>
      <c r="W1917" s="2">
        <f t="shared" si="218"/>
        <v>21</v>
      </c>
      <c r="X1917" s="2">
        <f t="shared" si="213"/>
        <v>129</v>
      </c>
    </row>
    <row r="1918" spans="1:24" x14ac:dyDescent="0.25">
      <c r="A1918" s="2">
        <v>1171</v>
      </c>
      <c r="B1918" s="4" t="s">
        <v>16081</v>
      </c>
      <c r="C1918" s="5"/>
      <c r="D1918" s="5" t="s">
        <v>62</v>
      </c>
      <c r="E1918" s="72" t="s">
        <v>690</v>
      </c>
      <c r="F1918" s="71">
        <v>53</v>
      </c>
      <c r="G1918" s="52">
        <v>8109</v>
      </c>
      <c r="H1918" s="5" t="s">
        <v>13629</v>
      </c>
      <c r="I1918" s="5">
        <v>5</v>
      </c>
      <c r="J1918" s="72" t="s">
        <v>690</v>
      </c>
      <c r="K1918" s="71">
        <v>53</v>
      </c>
      <c r="L1918" s="64" t="s">
        <v>24892</v>
      </c>
      <c r="M1918" s="5">
        <v>23</v>
      </c>
      <c r="N1918" s="5">
        <v>1927</v>
      </c>
      <c r="O1918" s="47" t="s">
        <v>22188</v>
      </c>
      <c r="P1918" s="46" t="s">
        <v>25770</v>
      </c>
      <c r="Q1918" s="2" t="str">
        <f t="shared" si="214"/>
        <v>&lt;a href="set04\he_august 10, 1920 - july 31, 1923\death\sinclair,_mrs_fred_death_notice_march_14,_1922_p5_he.pdf"&gt;Sinclair, Mrs Fred&lt;/a&gt;</v>
      </c>
      <c r="T1918" s="39">
        <f t="shared" si="215"/>
        <v>1922</v>
      </c>
      <c r="U1918" s="2">
        <f t="shared" si="216"/>
        <v>3</v>
      </c>
      <c r="V1918" s="2">
        <f t="shared" si="217"/>
        <v>3</v>
      </c>
      <c r="W1918" s="2">
        <f t="shared" si="218"/>
        <v>14</v>
      </c>
      <c r="X1918" s="2">
        <f t="shared" si="213"/>
        <v>136</v>
      </c>
    </row>
    <row r="1919" spans="1:24" x14ac:dyDescent="0.25">
      <c r="A1919" s="2">
        <v>1562</v>
      </c>
      <c r="B1919" s="4" t="s">
        <v>16076</v>
      </c>
      <c r="C1919" s="5"/>
      <c r="D1919" s="5" t="s">
        <v>64</v>
      </c>
      <c r="E1919" s="72" t="s">
        <v>25642</v>
      </c>
      <c r="F1919" s="71">
        <v>74</v>
      </c>
      <c r="G1919" s="52">
        <v>8109</v>
      </c>
      <c r="H1919" s="5" t="s">
        <v>13629</v>
      </c>
      <c r="I1919" s="5">
        <v>5</v>
      </c>
      <c r="J1919" s="72" t="s">
        <v>25642</v>
      </c>
      <c r="K1919" s="71">
        <v>74</v>
      </c>
      <c r="L1919" s="64" t="s">
        <v>25551</v>
      </c>
      <c r="M1919" s="5">
        <v>23</v>
      </c>
      <c r="N1919" s="5">
        <v>1902</v>
      </c>
      <c r="O1919" s="47" t="s">
        <v>22163</v>
      </c>
      <c r="P1919" s="46" t="s">
        <v>25770</v>
      </c>
      <c r="Q1919" s="2" t="str">
        <f t="shared" si="214"/>
        <v>&lt;a href="set04\he_august 10, 1920 - july 31, 1923\death\miklethun,_lars_jacobson_obituary_march_14,_1922_p5_he.pdf"&gt;Miklethun, Lars Jacobson&lt;/a&gt;</v>
      </c>
      <c r="T1919" s="39">
        <f t="shared" si="215"/>
        <v>1922</v>
      </c>
      <c r="U1919" s="2">
        <f t="shared" si="216"/>
        <v>3</v>
      </c>
      <c r="V1919" s="2">
        <f t="shared" si="217"/>
        <v>3</v>
      </c>
      <c r="W1919" s="2">
        <f t="shared" si="218"/>
        <v>14</v>
      </c>
      <c r="X1919" s="2">
        <f t="shared" si="213"/>
        <v>144</v>
      </c>
    </row>
    <row r="1920" spans="1:24" x14ac:dyDescent="0.25">
      <c r="A1920" s="2">
        <v>2332</v>
      </c>
      <c r="B1920" s="4" t="s">
        <v>16074</v>
      </c>
      <c r="C1920" s="5"/>
      <c r="D1920" s="5" t="s">
        <v>62</v>
      </c>
      <c r="E1920" s="72"/>
      <c r="F1920" s="71"/>
      <c r="G1920" s="52">
        <v>8109</v>
      </c>
      <c r="H1920" s="5" t="s">
        <v>13629</v>
      </c>
      <c r="I1920" s="5">
        <v>5</v>
      </c>
      <c r="J1920" s="72" t="s">
        <v>25676</v>
      </c>
      <c r="K1920" s="71">
        <v>200</v>
      </c>
      <c r="L1920" s="64"/>
      <c r="M1920" s="5">
        <v>23</v>
      </c>
      <c r="N1920" s="5">
        <v>1889</v>
      </c>
      <c r="O1920" s="47" t="s">
        <v>22150</v>
      </c>
      <c r="P1920" s="46" t="s">
        <v>25770</v>
      </c>
      <c r="Q1920" s="2" t="str">
        <f t="shared" si="214"/>
        <v>&lt;a href="set04\he_august 10, 1920 - july 31, 1923\death\johnson,_jonas_death_notice_march_14,_1922_p5_he.pdf"&gt;Johnson, Jonas&lt;/a&gt;</v>
      </c>
      <c r="T1920" s="39">
        <f t="shared" si="215"/>
        <v>1922</v>
      </c>
      <c r="U1920" s="2">
        <f t="shared" si="216"/>
        <v>3</v>
      </c>
      <c r="V1920" s="2">
        <f t="shared" si="217"/>
        <v>3</v>
      </c>
      <c r="W1920" s="2">
        <f t="shared" si="218"/>
        <v>14</v>
      </c>
      <c r="X1920" s="2">
        <f t="shared" si="213"/>
        <v>128</v>
      </c>
    </row>
    <row r="1921" spans="1:24" x14ac:dyDescent="0.25">
      <c r="A1921" s="2">
        <v>609</v>
      </c>
      <c r="B1921" s="4" t="s">
        <v>15893</v>
      </c>
      <c r="C1921" s="5"/>
      <c r="D1921" s="5" t="s">
        <v>64</v>
      </c>
      <c r="E1921" s="72" t="s">
        <v>25261</v>
      </c>
      <c r="F1921" s="71">
        <v>20</v>
      </c>
      <c r="G1921" s="52">
        <v>8116</v>
      </c>
      <c r="H1921" s="5" t="s">
        <v>13629</v>
      </c>
      <c r="I1921" s="5">
        <v>1</v>
      </c>
      <c r="J1921" s="72" t="s">
        <v>25261</v>
      </c>
      <c r="K1921" s="71">
        <v>20</v>
      </c>
      <c r="L1921" s="64" t="s">
        <v>25121</v>
      </c>
      <c r="M1921" s="5">
        <v>23</v>
      </c>
      <c r="N1921" s="5">
        <v>1853</v>
      </c>
      <c r="O1921" s="47" t="s">
        <v>22114</v>
      </c>
      <c r="P1921" s="46" t="s">
        <v>25770</v>
      </c>
      <c r="Q1921" s="2" t="str">
        <f t="shared" si="214"/>
        <v>&lt;a href="set04\he_august 10, 1920 - july 31, 1923\death\blilie,_eugene_obituary_march_21,_1922_p1_he.pdf"&gt;Blilie, Eugene&lt;/a&gt;</v>
      </c>
      <c r="T1921" s="39">
        <f t="shared" si="215"/>
        <v>1922</v>
      </c>
      <c r="U1921" s="2">
        <f t="shared" si="216"/>
        <v>3</v>
      </c>
      <c r="V1921" s="2">
        <f t="shared" si="217"/>
        <v>3</v>
      </c>
      <c r="W1921" s="2">
        <f t="shared" si="218"/>
        <v>21</v>
      </c>
      <c r="X1921" s="2">
        <f t="shared" si="213"/>
        <v>124</v>
      </c>
    </row>
    <row r="1922" spans="1:24" x14ac:dyDescent="0.25">
      <c r="A1922" s="2">
        <v>1172</v>
      </c>
      <c r="B1922" s="4" t="s">
        <v>16081</v>
      </c>
      <c r="C1922" s="5" t="s">
        <v>16082</v>
      </c>
      <c r="D1922" s="5" t="s">
        <v>64</v>
      </c>
      <c r="E1922" s="72" t="s">
        <v>690</v>
      </c>
      <c r="F1922" s="71">
        <v>53</v>
      </c>
      <c r="G1922" s="52">
        <v>8116</v>
      </c>
      <c r="H1922" s="5" t="s">
        <v>13629</v>
      </c>
      <c r="I1922" s="5">
        <v>1</v>
      </c>
      <c r="J1922" s="72" t="s">
        <v>690</v>
      </c>
      <c r="K1922" s="71">
        <v>53</v>
      </c>
      <c r="L1922" s="64" t="s">
        <v>24892</v>
      </c>
      <c r="M1922" s="5">
        <v>23</v>
      </c>
      <c r="N1922" s="5">
        <v>1926</v>
      </c>
      <c r="O1922" s="47" t="s">
        <v>22187</v>
      </c>
      <c r="P1922" s="46" t="s">
        <v>25770</v>
      </c>
      <c r="Q1922" s="2" t="str">
        <f t="shared" si="214"/>
        <v>&lt;a href="set04\he_august 10, 1920 - july 31, 1923\death\sinclair,_mrs_fred_(lorena_r_church)_obituary_march_21,_1922_p1_he.pdf"&gt;Sinclair, Mrs Fred&lt;/a&gt;</v>
      </c>
      <c r="T1922" s="39">
        <f t="shared" si="215"/>
        <v>1922</v>
      </c>
      <c r="U1922" s="2">
        <f t="shared" si="216"/>
        <v>3</v>
      </c>
      <c r="V1922" s="2">
        <f t="shared" si="217"/>
        <v>3</v>
      </c>
      <c r="W1922" s="2">
        <f t="shared" si="218"/>
        <v>21</v>
      </c>
      <c r="X1922" s="2">
        <f t="shared" ref="X1922:X1985" si="219">LEN(Q1922)</f>
        <v>150</v>
      </c>
    </row>
    <row r="1923" spans="1:24" x14ac:dyDescent="0.25">
      <c r="A1923" s="2">
        <v>610</v>
      </c>
      <c r="B1923" s="4" t="s">
        <v>15893</v>
      </c>
      <c r="C1923" s="5"/>
      <c r="D1923" s="5" t="s">
        <v>72</v>
      </c>
      <c r="E1923" s="72" t="s">
        <v>25261</v>
      </c>
      <c r="F1923" s="71">
        <v>20</v>
      </c>
      <c r="G1923" s="52">
        <v>8123</v>
      </c>
      <c r="H1923" s="5" t="s">
        <v>13629</v>
      </c>
      <c r="I1923" s="5">
        <v>5</v>
      </c>
      <c r="J1923" s="72" t="s">
        <v>25261</v>
      </c>
      <c r="K1923" s="71">
        <v>20</v>
      </c>
      <c r="L1923" s="64" t="s">
        <v>25121</v>
      </c>
      <c r="M1923" s="5">
        <v>23</v>
      </c>
      <c r="N1923" s="5">
        <v>1852</v>
      </c>
      <c r="O1923" s="47" t="s">
        <v>22113</v>
      </c>
      <c r="P1923" s="46" t="s">
        <v>25770</v>
      </c>
      <c r="Q1923" s="2" t="str">
        <f t="shared" si="214"/>
        <v>&lt;a href="set04\he_august 10, 1920 - july 31, 1923\death\blilie,_eugene_funeral_report_march_28,_1922_p5_he.pdf"&gt;Blilie, Eugene&lt;/a&gt;</v>
      </c>
      <c r="T1923" s="39">
        <f t="shared" si="215"/>
        <v>1922</v>
      </c>
      <c r="U1923" s="2">
        <f t="shared" si="216"/>
        <v>3</v>
      </c>
      <c r="V1923" s="2">
        <f t="shared" si="217"/>
        <v>3</v>
      </c>
      <c r="W1923" s="2">
        <f t="shared" si="218"/>
        <v>28</v>
      </c>
      <c r="X1923" s="2">
        <f t="shared" si="219"/>
        <v>130</v>
      </c>
    </row>
    <row r="1924" spans="1:24" x14ac:dyDescent="0.25">
      <c r="A1924" s="2">
        <v>1462</v>
      </c>
      <c r="B1924" s="4" t="s">
        <v>16084</v>
      </c>
      <c r="C1924" s="5" t="s">
        <v>16085</v>
      </c>
      <c r="D1924" s="5" t="s">
        <v>64</v>
      </c>
      <c r="E1924" s="72" t="s">
        <v>25650</v>
      </c>
      <c r="F1924" s="71">
        <v>68</v>
      </c>
      <c r="G1924" s="52">
        <v>8130</v>
      </c>
      <c r="H1924" s="5" t="s">
        <v>13629</v>
      </c>
      <c r="I1924" s="5">
        <v>1</v>
      </c>
      <c r="J1924" s="72" t="s">
        <v>25650</v>
      </c>
      <c r="K1924" s="71">
        <v>68</v>
      </c>
      <c r="L1924" s="64"/>
      <c r="M1924" s="5">
        <v>23</v>
      </c>
      <c r="N1924" s="5">
        <v>1934</v>
      </c>
      <c r="O1924" s="47" t="s">
        <v>22195</v>
      </c>
      <c r="P1924" s="46" t="s">
        <v>25770</v>
      </c>
      <c r="Q1924" s="2" t="str">
        <f t="shared" ref="Q1924:Q1987" si="220">"&lt;a href="&amp;""""&amp;P1924&amp;"\"&amp;O1924&amp;"""&gt;"&amp;B1924&amp;"&lt;/a&gt;"</f>
        <v>&lt;a href="set04\he_august 10, 1920 - july 31, 1923\death\stromme,_mrs_einar_(gurt_olson)_obituary_april_4,_1922_p1_he.pdf"&gt;Stromme, Mrs Einar&lt;/a&gt;</v>
      </c>
      <c r="T1924" s="39">
        <f t="shared" si="215"/>
        <v>1922</v>
      </c>
      <c r="U1924" s="2">
        <f t="shared" si="216"/>
        <v>4</v>
      </c>
      <c r="V1924" s="2">
        <f t="shared" si="217"/>
        <v>4</v>
      </c>
      <c r="W1924" s="2">
        <f t="shared" si="218"/>
        <v>4</v>
      </c>
      <c r="X1924" s="2">
        <f t="shared" si="219"/>
        <v>144</v>
      </c>
    </row>
    <row r="1925" spans="1:24" x14ac:dyDescent="0.25">
      <c r="A1925" s="2">
        <v>2502</v>
      </c>
      <c r="B1925" s="4" t="s">
        <v>429</v>
      </c>
      <c r="C1925" s="5"/>
      <c r="D1925" s="5" t="s">
        <v>64</v>
      </c>
      <c r="E1925" s="72" t="s">
        <v>24921</v>
      </c>
      <c r="F1925" s="71">
        <v>0</v>
      </c>
      <c r="G1925" s="52">
        <v>8130</v>
      </c>
      <c r="H1925" s="5" t="s">
        <v>13629</v>
      </c>
      <c r="I1925" s="5">
        <v>1</v>
      </c>
      <c r="J1925" s="72" t="s">
        <v>24921</v>
      </c>
      <c r="K1925" s="71">
        <v>200</v>
      </c>
      <c r="L1925" s="64">
        <v>0</v>
      </c>
      <c r="M1925" s="5">
        <v>23</v>
      </c>
      <c r="N1925" s="5">
        <v>1900</v>
      </c>
      <c r="O1925" s="47" t="s">
        <v>22161</v>
      </c>
      <c r="P1925" s="46" t="s">
        <v>25770</v>
      </c>
      <c r="Q1925" s="2" t="str">
        <f t="shared" si="220"/>
        <v>&lt;a href="set04\he_august 10, 1920 - july 31, 1923\death\mcculloch,_norman_obituary_april_4,_1922_p1_he.pdf"&gt;McCulloch, Norman&lt;/a&gt;</v>
      </c>
      <c r="T1925" s="39">
        <f t="shared" si="215"/>
        <v>1922</v>
      </c>
      <c r="U1925" s="2">
        <f t="shared" si="216"/>
        <v>4</v>
      </c>
      <c r="V1925" s="2">
        <f t="shared" si="217"/>
        <v>4</v>
      </c>
      <c r="W1925" s="2">
        <f t="shared" si="218"/>
        <v>4</v>
      </c>
      <c r="X1925" s="2">
        <f t="shared" si="219"/>
        <v>129</v>
      </c>
    </row>
    <row r="1926" spans="1:24" x14ac:dyDescent="0.25">
      <c r="A1926" s="2">
        <v>1355</v>
      </c>
      <c r="B1926" s="4" t="s">
        <v>16077</v>
      </c>
      <c r="C1926" s="5"/>
      <c r="D1926" s="5" t="s">
        <v>64</v>
      </c>
      <c r="E1926" s="72"/>
      <c r="F1926" s="71">
        <v>63</v>
      </c>
      <c r="G1926" s="52">
        <v>8144</v>
      </c>
      <c r="H1926" s="5" t="s">
        <v>13629</v>
      </c>
      <c r="I1926" s="5">
        <v>1</v>
      </c>
      <c r="J1926" s="72" t="s">
        <v>25676</v>
      </c>
      <c r="K1926" s="71">
        <v>63</v>
      </c>
      <c r="L1926" s="64" t="s">
        <v>24862</v>
      </c>
      <c r="M1926" s="5">
        <v>23</v>
      </c>
      <c r="N1926" s="5">
        <v>1908</v>
      </c>
      <c r="O1926" s="47" t="s">
        <v>22169</v>
      </c>
      <c r="P1926" s="46" t="s">
        <v>25770</v>
      </c>
      <c r="Q1926" s="2" t="str">
        <f t="shared" si="220"/>
        <v>&lt;a href="set04\he_august 10, 1920 - july 31, 1923\death\mossing,_mrs_m_j_obituary_april_18,_1922_p1_he.pdf"&gt;Mossing, Mrs M J&lt;/a&gt;</v>
      </c>
      <c r="T1926" s="39">
        <f t="shared" si="215"/>
        <v>1922</v>
      </c>
      <c r="U1926" s="2">
        <f t="shared" si="216"/>
        <v>4</v>
      </c>
      <c r="V1926" s="2">
        <f t="shared" si="217"/>
        <v>4</v>
      </c>
      <c r="W1926" s="2">
        <f t="shared" si="218"/>
        <v>18</v>
      </c>
      <c r="X1926" s="2">
        <f t="shared" si="219"/>
        <v>128</v>
      </c>
    </row>
    <row r="1927" spans="1:24" x14ac:dyDescent="0.25">
      <c r="A1927" s="2">
        <v>950</v>
      </c>
      <c r="B1927" s="4" t="s">
        <v>16067</v>
      </c>
      <c r="C1927" s="5" t="s">
        <v>8109</v>
      </c>
      <c r="D1927" s="5" t="s">
        <v>64</v>
      </c>
      <c r="E1927" s="72" t="s">
        <v>24883</v>
      </c>
      <c r="F1927" s="71">
        <v>39</v>
      </c>
      <c r="G1927" s="52">
        <v>8193</v>
      </c>
      <c r="H1927" s="5" t="s">
        <v>13629</v>
      </c>
      <c r="I1927" s="5">
        <v>1</v>
      </c>
      <c r="J1927" s="72" t="s">
        <v>24883</v>
      </c>
      <c r="K1927" s="71">
        <v>39</v>
      </c>
      <c r="L1927" s="64" t="s">
        <v>24899</v>
      </c>
      <c r="M1927" s="5">
        <v>23</v>
      </c>
      <c r="N1927" s="5">
        <v>1845</v>
      </c>
      <c r="O1927" s="47" t="s">
        <v>22106</v>
      </c>
      <c r="P1927" s="46" t="s">
        <v>25770</v>
      </c>
      <c r="Q1927" s="2" t="str">
        <f t="shared" si="220"/>
        <v>&lt;a href="set04\he_august 10, 1920 - july 31, 1923\death\anderson,_mrs_asher_(clara_peterson)_obituary_june_6,_1922_p1_he.pdf"&gt;Anderson, Mrs Asher&lt;/a&gt;</v>
      </c>
      <c r="T1927" s="39">
        <f t="shared" si="215"/>
        <v>1922</v>
      </c>
      <c r="U1927" s="2">
        <f t="shared" si="216"/>
        <v>6</v>
      </c>
      <c r="V1927" s="2">
        <f t="shared" si="217"/>
        <v>6</v>
      </c>
      <c r="W1927" s="2">
        <f t="shared" si="218"/>
        <v>6</v>
      </c>
      <c r="X1927" s="2">
        <f t="shared" si="219"/>
        <v>149</v>
      </c>
    </row>
    <row r="1928" spans="1:24" x14ac:dyDescent="0.25">
      <c r="A1928" s="2">
        <v>2169</v>
      </c>
      <c r="B1928" s="4" t="s">
        <v>386</v>
      </c>
      <c r="C1928" s="5"/>
      <c r="D1928" s="5" t="s">
        <v>62</v>
      </c>
      <c r="E1928" s="72" t="s">
        <v>24943</v>
      </c>
      <c r="F1928" s="71">
        <v>0</v>
      </c>
      <c r="G1928" s="52">
        <v>8193</v>
      </c>
      <c r="H1928" s="5" t="s">
        <v>13629</v>
      </c>
      <c r="I1928" s="5">
        <v>8</v>
      </c>
      <c r="J1928" s="72" t="s">
        <v>24943</v>
      </c>
      <c r="K1928" s="71">
        <v>200</v>
      </c>
      <c r="L1928" s="64" t="s">
        <v>24918</v>
      </c>
      <c r="M1928" s="5">
        <v>23</v>
      </c>
      <c r="N1928" s="5">
        <v>1874</v>
      </c>
      <c r="O1928" s="47" t="s">
        <v>22135</v>
      </c>
      <c r="P1928" s="46" t="s">
        <v>25770</v>
      </c>
      <c r="Q1928" s="2" t="str">
        <f t="shared" si="220"/>
        <v>&lt;a href="set04\he_august 10, 1920 - july 31, 1923\death\greenland,_frithjof_death_notice_june_6,_1922_p8_he.pdf"&gt;Greenland, Frithjof&lt;/a&gt;</v>
      </c>
      <c r="T1928" s="39">
        <f t="shared" si="215"/>
        <v>1922</v>
      </c>
      <c r="U1928" s="2">
        <f t="shared" si="216"/>
        <v>6</v>
      </c>
      <c r="V1928" s="2">
        <f t="shared" si="217"/>
        <v>6</v>
      </c>
      <c r="W1928" s="2">
        <f t="shared" si="218"/>
        <v>6</v>
      </c>
      <c r="X1928" s="2">
        <f t="shared" si="219"/>
        <v>136</v>
      </c>
    </row>
    <row r="1929" spans="1:24" x14ac:dyDescent="0.25">
      <c r="A1929" s="2">
        <v>2596</v>
      </c>
      <c r="B1929" s="4" t="s">
        <v>16078</v>
      </c>
      <c r="C1929" s="5"/>
      <c r="D1929" s="5" t="s">
        <v>62</v>
      </c>
      <c r="E1929" s="72" t="s">
        <v>24910</v>
      </c>
      <c r="F1929" s="71"/>
      <c r="G1929" s="52">
        <v>8242</v>
      </c>
      <c r="H1929" s="5" t="s">
        <v>13629</v>
      </c>
      <c r="I1929" s="5">
        <v>1</v>
      </c>
      <c r="J1929" s="72" t="s">
        <v>24910</v>
      </c>
      <c r="K1929" s="71">
        <v>200</v>
      </c>
      <c r="L1929" s="64"/>
      <c r="M1929" s="5">
        <v>23</v>
      </c>
      <c r="N1929" s="5">
        <v>1910</v>
      </c>
      <c r="O1929" s="47" t="s">
        <v>22171</v>
      </c>
      <c r="P1929" s="46" t="s">
        <v>25770</v>
      </c>
      <c r="Q1929" s="2" t="str">
        <f t="shared" si="220"/>
        <v>&lt;a href="set04\he_august 10, 1920 - july 31, 1923\death\nelson,_nels_death_notice_july_25,_1922_p1_he.pdf"&gt;Nelson, Nels  &lt;/a&gt;</v>
      </c>
      <c r="T1929" s="39">
        <f t="shared" si="215"/>
        <v>1922</v>
      </c>
      <c r="U1929" s="2">
        <f t="shared" si="216"/>
        <v>7</v>
      </c>
      <c r="V1929" s="2">
        <f t="shared" si="217"/>
        <v>7</v>
      </c>
      <c r="W1929" s="2">
        <f t="shared" si="218"/>
        <v>25</v>
      </c>
      <c r="X1929" s="2">
        <f t="shared" si="219"/>
        <v>125</v>
      </c>
    </row>
    <row r="1930" spans="1:24" x14ac:dyDescent="0.25">
      <c r="A1930" s="2">
        <v>1832</v>
      </c>
      <c r="B1930" s="4" t="s">
        <v>16068</v>
      </c>
      <c r="C1930" s="5"/>
      <c r="D1930" s="5" t="s">
        <v>62</v>
      </c>
      <c r="E1930" s="72" t="s">
        <v>25106</v>
      </c>
      <c r="F1930" s="71"/>
      <c r="G1930" s="52">
        <v>8249</v>
      </c>
      <c r="H1930" s="5" t="s">
        <v>13629</v>
      </c>
      <c r="I1930" s="5">
        <v>8</v>
      </c>
      <c r="J1930" s="72" t="s">
        <v>25106</v>
      </c>
      <c r="K1930" s="71">
        <v>200</v>
      </c>
      <c r="L1930" s="64"/>
      <c r="M1930" s="5">
        <v>23</v>
      </c>
      <c r="N1930" s="5">
        <v>1846</v>
      </c>
      <c r="O1930" s="47" t="s">
        <v>22107</v>
      </c>
      <c r="P1930" s="46" t="s">
        <v>25770</v>
      </c>
      <c r="Q1930" s="2" t="str">
        <f t="shared" si="220"/>
        <v>&lt;a href="set04\he_august 10, 1920 - july 31, 1923\death\angus,_miss_belle_death_notice_august_1,_1922_p8_he.pdf"&gt;Angus, Miss Belle&lt;/a&gt;</v>
      </c>
      <c r="T1930" s="39">
        <f t="shared" si="215"/>
        <v>1922</v>
      </c>
      <c r="U1930" s="2">
        <f t="shared" si="216"/>
        <v>8</v>
      </c>
      <c r="V1930" s="2">
        <f t="shared" si="217"/>
        <v>8</v>
      </c>
      <c r="W1930" s="2">
        <f t="shared" si="218"/>
        <v>1</v>
      </c>
      <c r="X1930" s="2">
        <f t="shared" si="219"/>
        <v>134</v>
      </c>
    </row>
    <row r="1931" spans="1:24" x14ac:dyDescent="0.25">
      <c r="A1931" s="2">
        <v>2930</v>
      </c>
      <c r="B1931" s="4" t="s">
        <v>16086</v>
      </c>
      <c r="C1931" s="5"/>
      <c r="D1931" s="5" t="s">
        <v>64</v>
      </c>
      <c r="E1931" s="72"/>
      <c r="F1931" s="71"/>
      <c r="G1931" s="52">
        <v>8249</v>
      </c>
      <c r="H1931" s="5" t="s">
        <v>13629</v>
      </c>
      <c r="I1931" s="5">
        <v>1</v>
      </c>
      <c r="J1931" s="72" t="s">
        <v>25676</v>
      </c>
      <c r="K1931" s="71">
        <v>200</v>
      </c>
      <c r="L1931" s="64"/>
      <c r="M1931" s="5">
        <v>23</v>
      </c>
      <c r="N1931" s="5">
        <v>1936</v>
      </c>
      <c r="O1931" s="47" t="s">
        <v>22197</v>
      </c>
      <c r="P1931" s="46" t="s">
        <v>25770</v>
      </c>
      <c r="Q1931" s="2" t="str">
        <f t="shared" si="220"/>
        <v>&lt;a href="set04\he_august 10, 1920 - july 31, 1923\death\stutts,_william_obituary_august_1,_1922_p1_he.pdf"&gt;Stutts, William&lt;/a&gt;</v>
      </c>
      <c r="T1931" s="39">
        <f t="shared" si="215"/>
        <v>1922</v>
      </c>
      <c r="U1931" s="2">
        <f t="shared" si="216"/>
        <v>8</v>
      </c>
      <c r="V1931" s="2">
        <f t="shared" si="217"/>
        <v>8</v>
      </c>
      <c r="W1931" s="2">
        <f t="shared" si="218"/>
        <v>1</v>
      </c>
      <c r="X1931" s="2">
        <f t="shared" si="219"/>
        <v>126</v>
      </c>
    </row>
    <row r="1932" spans="1:24" x14ac:dyDescent="0.25">
      <c r="A1932" s="2">
        <v>620</v>
      </c>
      <c r="B1932" s="4" t="s">
        <v>16072</v>
      </c>
      <c r="C1932" s="5" t="s">
        <v>16073</v>
      </c>
      <c r="D1932" s="5" t="s">
        <v>64</v>
      </c>
      <c r="E1932" s="72" t="s">
        <v>25633</v>
      </c>
      <c r="F1932" s="71">
        <v>20</v>
      </c>
      <c r="G1932" s="52">
        <v>8263</v>
      </c>
      <c r="H1932" s="5" t="s">
        <v>13629</v>
      </c>
      <c r="I1932" s="5">
        <v>8</v>
      </c>
      <c r="J1932" s="72" t="s">
        <v>25633</v>
      </c>
      <c r="K1932" s="71">
        <v>20</v>
      </c>
      <c r="L1932" s="64" t="s">
        <v>24932</v>
      </c>
      <c r="M1932" s="5">
        <v>23</v>
      </c>
      <c r="N1932" s="5">
        <v>1884</v>
      </c>
      <c r="O1932" s="47" t="s">
        <v>22145</v>
      </c>
      <c r="P1932" s="46" t="s">
        <v>25770</v>
      </c>
      <c r="Q1932" s="2" t="str">
        <f t="shared" si="220"/>
        <v>&lt;a href="set04\he_august 10, 1920 - july 31, 1923\death\jeffrie,_mrs_marian_(wood)_obituary_august_15,_1922_p8_he.pdf"&gt;Jeffrie, Mrs Marian&lt;/a&gt;</v>
      </c>
      <c r="T1932" s="39">
        <f t="shared" si="215"/>
        <v>1922</v>
      </c>
      <c r="U1932" s="2">
        <f t="shared" si="216"/>
        <v>8</v>
      </c>
      <c r="V1932" s="2">
        <f t="shared" si="217"/>
        <v>8</v>
      </c>
      <c r="W1932" s="2">
        <f t="shared" si="218"/>
        <v>15</v>
      </c>
      <c r="X1932" s="2">
        <f t="shared" si="219"/>
        <v>142</v>
      </c>
    </row>
    <row r="1933" spans="1:24" x14ac:dyDescent="0.25">
      <c r="A1933" s="2">
        <v>619</v>
      </c>
      <c r="B1933" s="4" t="s">
        <v>16070</v>
      </c>
      <c r="C1933" s="5" t="s">
        <v>16071</v>
      </c>
      <c r="D1933" s="5" t="s">
        <v>64</v>
      </c>
      <c r="E1933" s="72" t="s">
        <v>25633</v>
      </c>
      <c r="F1933" s="71">
        <v>20</v>
      </c>
      <c r="G1933" s="52">
        <v>8270</v>
      </c>
      <c r="H1933" s="5" t="s">
        <v>13629</v>
      </c>
      <c r="I1933" s="5">
        <v>8</v>
      </c>
      <c r="J1933" s="72" t="s">
        <v>25633</v>
      </c>
      <c r="K1933" s="71">
        <v>20</v>
      </c>
      <c r="L1933" s="64" t="s">
        <v>24932</v>
      </c>
      <c r="M1933" s="5">
        <v>23</v>
      </c>
      <c r="N1933" s="5">
        <v>1883</v>
      </c>
      <c r="O1933" s="47" t="s">
        <v>22144</v>
      </c>
      <c r="P1933" s="46" t="s">
        <v>25770</v>
      </c>
      <c r="Q1933" s="2" t="str">
        <f t="shared" si="220"/>
        <v>&lt;a href="set04\he_august 10, 1920 - july 31, 1923\death\jeffery,_mrs_walter_(marion_wood)_obituary_august_22,_1922_p8_he.pdf"&gt;Jeffrey, Mrs Walter&lt;/a&gt;</v>
      </c>
      <c r="T1933" s="39">
        <f t="shared" si="215"/>
        <v>1922</v>
      </c>
      <c r="U1933" s="2">
        <f t="shared" si="216"/>
        <v>8</v>
      </c>
      <c r="V1933" s="2">
        <f t="shared" si="217"/>
        <v>8</v>
      </c>
      <c r="W1933" s="2">
        <f t="shared" si="218"/>
        <v>22</v>
      </c>
      <c r="X1933" s="2">
        <f t="shared" si="219"/>
        <v>149</v>
      </c>
    </row>
    <row r="1934" spans="1:24" x14ac:dyDescent="0.25">
      <c r="A1934" s="2">
        <v>2757</v>
      </c>
      <c r="B1934" s="4" t="s">
        <v>9572</v>
      </c>
      <c r="C1934" s="5"/>
      <c r="D1934" s="5" t="s">
        <v>64</v>
      </c>
      <c r="E1934" s="77" t="s">
        <v>24911</v>
      </c>
      <c r="F1934" s="71">
        <v>0</v>
      </c>
      <c r="G1934" s="52">
        <v>8291</v>
      </c>
      <c r="H1934" s="5" t="s">
        <v>13629</v>
      </c>
      <c r="I1934" s="5">
        <v>1</v>
      </c>
      <c r="J1934" s="77" t="s">
        <v>24911</v>
      </c>
      <c r="K1934" s="71">
        <v>200</v>
      </c>
      <c r="L1934" s="64">
        <v>0</v>
      </c>
      <c r="M1934" s="5">
        <v>23</v>
      </c>
      <c r="N1934" s="5">
        <v>1919</v>
      </c>
      <c r="O1934" s="47" t="s">
        <v>22180</v>
      </c>
      <c r="P1934" s="46" t="s">
        <v>25770</v>
      </c>
      <c r="Q1934" s="2" t="str">
        <f t="shared" si="220"/>
        <v>&lt;a href="set04\he_august 10, 1920 - july 31, 1923\death\reynolds,_colby_c_obituary_september_12,_1922_p1_he.pdf"&gt;Reynolds, Colby C&lt;/a&gt;</v>
      </c>
      <c r="T1934" s="39">
        <f t="shared" si="215"/>
        <v>1922</v>
      </c>
      <c r="U1934" s="2">
        <f t="shared" si="216"/>
        <v>9</v>
      </c>
      <c r="V1934" s="2">
        <f t="shared" si="217"/>
        <v>9</v>
      </c>
      <c r="W1934" s="2">
        <f t="shared" si="218"/>
        <v>12</v>
      </c>
      <c r="X1934" s="2">
        <f t="shared" si="219"/>
        <v>134</v>
      </c>
    </row>
    <row r="1935" spans="1:24" x14ac:dyDescent="0.25">
      <c r="A1935" s="2">
        <v>2521</v>
      </c>
      <c r="B1935" s="4" t="s">
        <v>16075</v>
      </c>
      <c r="C1935" s="5"/>
      <c r="D1935" s="5" t="s">
        <v>62</v>
      </c>
      <c r="E1935" s="72"/>
      <c r="F1935" s="71"/>
      <c r="G1935" s="52">
        <v>8305</v>
      </c>
      <c r="H1935" s="5" t="s">
        <v>13629</v>
      </c>
      <c r="I1935" s="5">
        <v>1</v>
      </c>
      <c r="J1935" s="72" t="s">
        <v>25676</v>
      </c>
      <c r="K1935" s="71">
        <v>200</v>
      </c>
      <c r="L1935" s="64"/>
      <c r="M1935" s="5">
        <v>23</v>
      </c>
      <c r="N1935" s="5">
        <v>1901</v>
      </c>
      <c r="O1935" s="47" t="s">
        <v>22162</v>
      </c>
      <c r="P1935" s="46" t="s">
        <v>25770</v>
      </c>
      <c r="Q1935" s="2" t="str">
        <f t="shared" si="220"/>
        <v>&lt;a href="set04\he_august 10, 1920 - july 31, 1923\death\mckean,_mrs_wm_death_notice_september_26,_1922_p1_he.pdf"&gt;McKean, Mrs Wm&lt;/a&gt;</v>
      </c>
      <c r="T1935" s="39">
        <f t="shared" si="215"/>
        <v>1922</v>
      </c>
      <c r="U1935" s="2">
        <f t="shared" si="216"/>
        <v>9</v>
      </c>
      <c r="V1935" s="2">
        <f t="shared" si="217"/>
        <v>9</v>
      </c>
      <c r="W1935" s="2">
        <f t="shared" si="218"/>
        <v>26</v>
      </c>
      <c r="X1935" s="2">
        <f t="shared" si="219"/>
        <v>132</v>
      </c>
    </row>
    <row r="1936" spans="1:24" x14ac:dyDescent="0.25">
      <c r="A1936" s="2">
        <v>1356</v>
      </c>
      <c r="B1936" s="4" t="s">
        <v>16080</v>
      </c>
      <c r="C1936" s="5"/>
      <c r="D1936" s="5" t="s">
        <v>64</v>
      </c>
      <c r="E1936" s="72"/>
      <c r="F1936" s="71">
        <v>63</v>
      </c>
      <c r="G1936" s="52">
        <v>8312</v>
      </c>
      <c r="H1936" s="5" t="s">
        <v>13629</v>
      </c>
      <c r="I1936" s="5">
        <v>8</v>
      </c>
      <c r="J1936" s="72" t="s">
        <v>25676</v>
      </c>
      <c r="K1936" s="71">
        <v>63</v>
      </c>
      <c r="L1936" s="64" t="s">
        <v>25609</v>
      </c>
      <c r="M1936" s="5">
        <v>23</v>
      </c>
      <c r="N1936" s="5">
        <v>1923</v>
      </c>
      <c r="O1936" s="47" t="s">
        <v>22184</v>
      </c>
      <c r="P1936" s="46" t="s">
        <v>25770</v>
      </c>
      <c r="Q1936" s="2" t="str">
        <f t="shared" si="220"/>
        <v>&lt;a href="set04\he_august 10, 1920 - july 31, 1923\death\semenson,_ingebret_obituary_october_3,_1922_p8_he.pdf"&gt;Semenson, Ingebret&lt;/a&gt;</v>
      </c>
      <c r="T1936" s="39">
        <f t="shared" si="215"/>
        <v>1922</v>
      </c>
      <c r="U1936" s="2">
        <f t="shared" si="216"/>
        <v>10</v>
      </c>
      <c r="V1936" s="2">
        <f t="shared" si="217"/>
        <v>10</v>
      </c>
      <c r="W1936" s="2">
        <f t="shared" si="218"/>
        <v>3</v>
      </c>
      <c r="X1936" s="2">
        <f t="shared" si="219"/>
        <v>133</v>
      </c>
    </row>
    <row r="1937" spans="1:24" x14ac:dyDescent="0.25">
      <c r="A1937" s="2">
        <v>1286</v>
      </c>
      <c r="B1937" s="4" t="s">
        <v>16069</v>
      </c>
      <c r="C1937" s="5"/>
      <c r="D1937" s="5" t="s">
        <v>62</v>
      </c>
      <c r="E1937" s="72" t="s">
        <v>24882</v>
      </c>
      <c r="F1937" s="71" t="s">
        <v>25631</v>
      </c>
      <c r="G1937" s="52">
        <v>8319</v>
      </c>
      <c r="H1937" s="5" t="s">
        <v>13629</v>
      </c>
      <c r="I1937" s="5">
        <v>8</v>
      </c>
      <c r="J1937" s="72" t="s">
        <v>24882</v>
      </c>
      <c r="K1937" s="71">
        <v>60</v>
      </c>
      <c r="L1937" s="64"/>
      <c r="M1937" s="5">
        <v>23</v>
      </c>
      <c r="N1937" s="5">
        <v>1861</v>
      </c>
      <c r="O1937" s="47" t="s">
        <v>22122</v>
      </c>
      <c r="P1937" s="46" t="s">
        <v>25770</v>
      </c>
      <c r="Q1937" s="2" t="str">
        <f t="shared" si="220"/>
        <v>&lt;a href="set04\he_august 10, 1920 - july 31, 1923\death\christianson,_peter_death_notice_october_10,_1922_p8_he.pdf"&gt;Christianson, Peter&lt;/a&gt;</v>
      </c>
      <c r="T1937" s="39">
        <f t="shared" si="215"/>
        <v>1922</v>
      </c>
      <c r="U1937" s="2">
        <f t="shared" si="216"/>
        <v>10</v>
      </c>
      <c r="V1937" s="2">
        <f t="shared" si="217"/>
        <v>10</v>
      </c>
      <c r="W1937" s="2">
        <f t="shared" si="218"/>
        <v>10</v>
      </c>
      <c r="X1937" s="2">
        <f t="shared" si="219"/>
        <v>140</v>
      </c>
    </row>
    <row r="1938" spans="1:24" x14ac:dyDescent="0.25">
      <c r="A1938" s="2">
        <v>467</v>
      </c>
      <c r="B1938" s="4" t="s">
        <v>9554</v>
      </c>
      <c r="C1938" s="5"/>
      <c r="D1938" s="5" t="s">
        <v>62</v>
      </c>
      <c r="E1938" s="72" t="s">
        <v>24911</v>
      </c>
      <c r="F1938" s="71">
        <v>13</v>
      </c>
      <c r="G1938" s="52">
        <v>8368</v>
      </c>
      <c r="H1938" s="5" t="s">
        <v>13629</v>
      </c>
      <c r="I1938" s="5">
        <v>1</v>
      </c>
      <c r="J1938" s="72" t="s">
        <v>24911</v>
      </c>
      <c r="K1938" s="71">
        <v>13</v>
      </c>
      <c r="L1938" s="64">
        <v>0</v>
      </c>
      <c r="M1938" s="5">
        <v>23</v>
      </c>
      <c r="N1938" s="5">
        <v>1871</v>
      </c>
      <c r="O1938" s="47" t="s">
        <v>22132</v>
      </c>
      <c r="P1938" s="46" t="s">
        <v>25770</v>
      </c>
      <c r="Q1938" s="2" t="str">
        <f t="shared" si="220"/>
        <v>&lt;a href="set04\he_august 10, 1920 - july 31, 1923\death\frydenberg,_lydia_death_notice_november_28,_1922_p1_he.pdf"&gt;Frydenberg, Lydia&lt;/a&gt;</v>
      </c>
      <c r="T1938" s="39">
        <f t="shared" si="215"/>
        <v>1922</v>
      </c>
      <c r="U1938" s="2">
        <f t="shared" si="216"/>
        <v>11</v>
      </c>
      <c r="V1938" s="2">
        <f t="shared" si="217"/>
        <v>11</v>
      </c>
      <c r="W1938" s="2">
        <f t="shared" si="218"/>
        <v>28</v>
      </c>
      <c r="X1938" s="2">
        <f t="shared" si="219"/>
        <v>137</v>
      </c>
    </row>
    <row r="1939" spans="1:24" x14ac:dyDescent="0.25">
      <c r="A1939" s="2">
        <v>587</v>
      </c>
      <c r="B1939" s="4" t="s">
        <v>9553</v>
      </c>
      <c r="C1939" s="5"/>
      <c r="D1939" s="5" t="s">
        <v>62</v>
      </c>
      <c r="E1939" s="72" t="s">
        <v>24911</v>
      </c>
      <c r="F1939" s="71">
        <v>19</v>
      </c>
      <c r="G1939" s="52">
        <v>8368</v>
      </c>
      <c r="H1939" s="5" t="s">
        <v>13629</v>
      </c>
      <c r="I1939" s="5">
        <v>1</v>
      </c>
      <c r="J1939" s="72" t="s">
        <v>24911</v>
      </c>
      <c r="K1939" s="71">
        <v>19</v>
      </c>
      <c r="L1939" s="64">
        <v>0</v>
      </c>
      <c r="M1939" s="5">
        <v>23</v>
      </c>
      <c r="N1939" s="5">
        <v>1870</v>
      </c>
      <c r="O1939" s="47" t="s">
        <v>22131</v>
      </c>
      <c r="P1939" s="46" t="s">
        <v>25770</v>
      </c>
      <c r="Q1939" s="2" t="str">
        <f t="shared" si="220"/>
        <v>&lt;a href="set04\he_august 10, 1920 - july 31, 1923\death\frydenberg,_agnes_death_notice_november_28,_1922_p1_he.pdf"&gt;Frydenberg, Agnes&lt;/a&gt;</v>
      </c>
      <c r="T1939" s="39">
        <f t="shared" si="215"/>
        <v>1922</v>
      </c>
      <c r="U1939" s="2">
        <f t="shared" si="216"/>
        <v>11</v>
      </c>
      <c r="V1939" s="2">
        <f t="shared" si="217"/>
        <v>11</v>
      </c>
      <c r="W1939" s="2">
        <f t="shared" si="218"/>
        <v>28</v>
      </c>
      <c r="X1939" s="2">
        <f t="shared" si="219"/>
        <v>137</v>
      </c>
    </row>
    <row r="1940" spans="1:24" x14ac:dyDescent="0.25">
      <c r="A1940" s="2">
        <v>1324</v>
      </c>
      <c r="B1940" s="4" t="s">
        <v>16083</v>
      </c>
      <c r="C1940" s="5"/>
      <c r="D1940" s="5" t="s">
        <v>64</v>
      </c>
      <c r="E1940" s="72" t="s">
        <v>24984</v>
      </c>
      <c r="F1940" s="71">
        <v>61</v>
      </c>
      <c r="G1940" s="52">
        <v>8375</v>
      </c>
      <c r="H1940" s="5" t="s">
        <v>13629</v>
      </c>
      <c r="I1940" s="5">
        <v>8</v>
      </c>
      <c r="J1940" s="72" t="s">
        <v>24984</v>
      </c>
      <c r="K1940" s="71">
        <v>61</v>
      </c>
      <c r="L1940" s="64"/>
      <c r="M1940" s="5">
        <v>23</v>
      </c>
      <c r="N1940" s="5">
        <v>1931</v>
      </c>
      <c r="O1940" s="47" t="s">
        <v>22192</v>
      </c>
      <c r="P1940" s="46" t="s">
        <v>25770</v>
      </c>
      <c r="Q1940" s="2" t="str">
        <f t="shared" si="220"/>
        <v>&lt;a href="set04\he_august 10, 1920 - july 31, 1923\death\stee,_knut_k_obituary_december_5,_1922_p8_he.pdf"&gt;Stee, Knut K&lt;/a&gt;</v>
      </c>
      <c r="T1940" s="39">
        <f t="shared" si="215"/>
        <v>1922</v>
      </c>
      <c r="U1940" s="2">
        <f t="shared" si="216"/>
        <v>12</v>
      </c>
      <c r="V1940" s="2">
        <f t="shared" si="217"/>
        <v>12</v>
      </c>
      <c r="W1940" s="2">
        <f t="shared" si="218"/>
        <v>5</v>
      </c>
      <c r="X1940" s="2">
        <f t="shared" si="219"/>
        <v>122</v>
      </c>
    </row>
    <row r="1941" spans="1:24" x14ac:dyDescent="0.25">
      <c r="A1941" s="2">
        <v>1014</v>
      </c>
      <c r="B1941" s="4" t="s">
        <v>9565</v>
      </c>
      <c r="C1941" s="5"/>
      <c r="D1941" s="5" t="s">
        <v>64</v>
      </c>
      <c r="E1941" s="72" t="s">
        <v>25363</v>
      </c>
      <c r="F1941" s="71" t="s">
        <v>25641</v>
      </c>
      <c r="G1941" s="52">
        <v>8403</v>
      </c>
      <c r="H1941" s="5" t="s">
        <v>13629</v>
      </c>
      <c r="I1941" s="5">
        <v>8</v>
      </c>
      <c r="J1941" s="72" t="s">
        <v>25363</v>
      </c>
      <c r="K1941" s="71">
        <v>44</v>
      </c>
      <c r="L1941" s="64">
        <v>0</v>
      </c>
      <c r="M1941" s="5">
        <v>23</v>
      </c>
      <c r="N1941" s="5">
        <v>1897</v>
      </c>
      <c r="O1941" s="47" t="s">
        <v>22158</v>
      </c>
      <c r="P1941" s="46" t="s">
        <v>25770</v>
      </c>
      <c r="Q1941" s="2" t="str">
        <f t="shared" si="220"/>
        <v>&lt;a href="set04\he_august 10, 1920 - july 31, 1923\death\lewis,_p_l_obituary_january_2,_1923_p8_he.pdf"&gt;Lewis, P L&lt;/a&gt;</v>
      </c>
      <c r="T1941" s="39">
        <f t="shared" si="215"/>
        <v>1923</v>
      </c>
      <c r="U1941" s="2">
        <f t="shared" si="216"/>
        <v>1</v>
      </c>
      <c r="V1941" s="2">
        <f t="shared" si="217"/>
        <v>1</v>
      </c>
      <c r="W1941" s="2">
        <f t="shared" si="218"/>
        <v>2</v>
      </c>
      <c r="X1941" s="2">
        <f t="shared" si="219"/>
        <v>117</v>
      </c>
    </row>
    <row r="1942" spans="1:24" x14ac:dyDescent="0.25">
      <c r="A1942" s="2">
        <v>2679</v>
      </c>
      <c r="B1942" s="4" t="s">
        <v>16140</v>
      </c>
      <c r="C1942" s="5"/>
      <c r="D1942" s="5" t="s">
        <v>62</v>
      </c>
      <c r="E1942" s="72" t="s">
        <v>25644</v>
      </c>
      <c r="F1942" s="71"/>
      <c r="G1942" s="52">
        <v>8417</v>
      </c>
      <c r="H1942" s="5" t="s">
        <v>13629</v>
      </c>
      <c r="I1942" s="5">
        <v>1</v>
      </c>
      <c r="J1942" s="72" t="s">
        <v>25644</v>
      </c>
      <c r="K1942" s="71">
        <v>200</v>
      </c>
      <c r="L1942" s="64" t="s">
        <v>25167</v>
      </c>
      <c r="M1942" s="5">
        <v>23</v>
      </c>
      <c r="N1942" s="5">
        <v>1914</v>
      </c>
      <c r="O1942" s="47" t="s">
        <v>22175</v>
      </c>
      <c r="P1942" s="46" t="s">
        <v>25770</v>
      </c>
      <c r="Q1942" s="2" t="str">
        <f t="shared" si="220"/>
        <v>&lt;a href="set04\he_august 10, 1920 - july 31, 1923\death\park,_leo_death_notice__january_16,_1923_p1_he.pdf"&gt;Park, Leo&lt;/a&gt;</v>
      </c>
      <c r="T1942" s="39">
        <f t="shared" si="215"/>
        <v>1923</v>
      </c>
      <c r="U1942" s="2">
        <f t="shared" si="216"/>
        <v>1</v>
      </c>
      <c r="V1942" s="2">
        <f t="shared" si="217"/>
        <v>1</v>
      </c>
      <c r="W1942" s="2">
        <f t="shared" si="218"/>
        <v>16</v>
      </c>
      <c r="X1942" s="2">
        <f t="shared" si="219"/>
        <v>121</v>
      </c>
    </row>
    <row r="1943" spans="1:24" x14ac:dyDescent="0.25">
      <c r="A1943" s="2">
        <v>2680</v>
      </c>
      <c r="B1943" s="4" t="s">
        <v>16141</v>
      </c>
      <c r="C1943" s="5" t="s">
        <v>16142</v>
      </c>
      <c r="D1943" s="5" t="s">
        <v>64</v>
      </c>
      <c r="E1943" s="72" t="s">
        <v>25645</v>
      </c>
      <c r="F1943" s="71"/>
      <c r="G1943" s="52">
        <v>8417</v>
      </c>
      <c r="H1943" s="5" t="s">
        <v>13629</v>
      </c>
      <c r="I1943" s="5">
        <v>1</v>
      </c>
      <c r="J1943" s="72" t="s">
        <v>25645</v>
      </c>
      <c r="K1943" s="71">
        <v>200</v>
      </c>
      <c r="L1943" s="64"/>
      <c r="M1943" s="5">
        <v>23</v>
      </c>
      <c r="N1943" s="5">
        <v>1915</v>
      </c>
      <c r="O1943" s="47" t="s">
        <v>22176</v>
      </c>
      <c r="P1943" s="46" t="s">
        <v>25770</v>
      </c>
      <c r="Q1943" s="2" t="str">
        <f t="shared" si="220"/>
        <v>&lt;a href="set04\he_august 10, 1920 - july 31, 1923\death\park,_mrs_leo_(_curfman)_obituary_(poor_copy)_january_16,_1923_p1_he.pdf"&gt;Park, Mrs Leo&lt;/a&gt;</v>
      </c>
      <c r="T1943" s="39">
        <f t="shared" si="215"/>
        <v>1923</v>
      </c>
      <c r="U1943" s="2">
        <f t="shared" si="216"/>
        <v>1</v>
      </c>
      <c r="V1943" s="2">
        <f t="shared" si="217"/>
        <v>1</v>
      </c>
      <c r="W1943" s="2">
        <f t="shared" si="218"/>
        <v>16</v>
      </c>
      <c r="X1943" s="2">
        <f t="shared" si="219"/>
        <v>147</v>
      </c>
    </row>
    <row r="1944" spans="1:24" x14ac:dyDescent="0.25">
      <c r="A1944" s="2">
        <v>731</v>
      </c>
      <c r="B1944" s="4" t="s">
        <v>16144</v>
      </c>
      <c r="C1944" s="5" t="s">
        <v>4496</v>
      </c>
      <c r="D1944" s="5" t="s">
        <v>64</v>
      </c>
      <c r="E1944" s="72"/>
      <c r="F1944" s="71">
        <v>25</v>
      </c>
      <c r="G1944" s="52">
        <v>8438</v>
      </c>
      <c r="H1944" s="5" t="s">
        <v>13629</v>
      </c>
      <c r="I1944" s="5">
        <v>1</v>
      </c>
      <c r="J1944" s="72" t="s">
        <v>25676</v>
      </c>
      <c r="K1944" s="71">
        <v>25</v>
      </c>
      <c r="L1944" s="64" t="s">
        <v>25552</v>
      </c>
      <c r="M1944" s="5">
        <v>23</v>
      </c>
      <c r="N1944" s="5">
        <v>1921</v>
      </c>
      <c r="O1944" s="47" t="s">
        <v>22182</v>
      </c>
      <c r="P1944" s="46" t="s">
        <v>25770</v>
      </c>
      <c r="Q1944" s="2" t="str">
        <f t="shared" si="220"/>
        <v>&lt;a href="set04\he_august 10, 1920 - july 31, 1923\death\sandvig,_mrs_nels_(lee)_obituary_february_6,_1923_p1_he.pdf"&gt;Sandvig, Mrs Nels&lt;/a&gt;</v>
      </c>
      <c r="T1944" s="39">
        <f t="shared" si="215"/>
        <v>1923</v>
      </c>
      <c r="U1944" s="2">
        <f t="shared" si="216"/>
        <v>2</v>
      </c>
      <c r="V1944" s="2">
        <f t="shared" si="217"/>
        <v>2</v>
      </c>
      <c r="W1944" s="2">
        <f t="shared" si="218"/>
        <v>6</v>
      </c>
      <c r="X1944" s="2">
        <f t="shared" si="219"/>
        <v>138</v>
      </c>
    </row>
    <row r="1945" spans="1:24" x14ac:dyDescent="0.25">
      <c r="A1945" s="2">
        <v>1187</v>
      </c>
      <c r="B1945" s="4" t="s">
        <v>14983</v>
      </c>
      <c r="C1945" s="5"/>
      <c r="D1945" s="5" t="s">
        <v>62</v>
      </c>
      <c r="E1945" s="72" t="s">
        <v>24851</v>
      </c>
      <c r="F1945" s="71">
        <v>55</v>
      </c>
      <c r="G1945" s="52">
        <v>8480</v>
      </c>
      <c r="H1945" s="5" t="s">
        <v>13629</v>
      </c>
      <c r="I1945" s="5">
        <v>8</v>
      </c>
      <c r="J1945" s="72" t="s">
        <v>24851</v>
      </c>
      <c r="K1945" s="71">
        <v>55</v>
      </c>
      <c r="L1945" s="64" t="s">
        <v>24980</v>
      </c>
      <c r="M1945" s="5">
        <v>23</v>
      </c>
      <c r="N1945" s="5">
        <v>1855</v>
      </c>
      <c r="O1945" s="47" t="s">
        <v>22116</v>
      </c>
      <c r="P1945" s="46" t="s">
        <v>25770</v>
      </c>
      <c r="Q1945" s="2" t="str">
        <f t="shared" si="220"/>
        <v>&lt;a href="set04\he_august 10, 1920 - july 31, 1923\death\brekke,_julius_death_notice_march_20,_1923_p8_he.pdf"&gt;Brekke, Julius&lt;/a&gt;</v>
      </c>
      <c r="T1945" s="39">
        <f t="shared" si="215"/>
        <v>1923</v>
      </c>
      <c r="U1945" s="2">
        <f t="shared" si="216"/>
        <v>3</v>
      </c>
      <c r="V1945" s="2">
        <f t="shared" si="217"/>
        <v>3</v>
      </c>
      <c r="W1945" s="2">
        <f t="shared" si="218"/>
        <v>20</v>
      </c>
      <c r="X1945" s="2">
        <f t="shared" si="219"/>
        <v>128</v>
      </c>
    </row>
    <row r="1946" spans="1:24" x14ac:dyDescent="0.25">
      <c r="A1946" s="2">
        <v>1188</v>
      </c>
      <c r="B1946" s="4" t="s">
        <v>14983</v>
      </c>
      <c r="C1946" s="5"/>
      <c r="D1946" s="5" t="s">
        <v>64</v>
      </c>
      <c r="E1946" s="72" t="s">
        <v>24851</v>
      </c>
      <c r="F1946" s="71">
        <v>55</v>
      </c>
      <c r="G1946" s="52">
        <v>8487</v>
      </c>
      <c r="H1946" s="5" t="s">
        <v>13629</v>
      </c>
      <c r="I1946" s="5">
        <v>1</v>
      </c>
      <c r="J1946" s="72" t="s">
        <v>24851</v>
      </c>
      <c r="K1946" s="71">
        <v>55</v>
      </c>
      <c r="L1946" s="64" t="s">
        <v>24980</v>
      </c>
      <c r="M1946" s="5">
        <v>23</v>
      </c>
      <c r="N1946" s="5">
        <v>1856</v>
      </c>
      <c r="O1946" s="47" t="s">
        <v>22117</v>
      </c>
      <c r="P1946" s="46" t="s">
        <v>25770</v>
      </c>
      <c r="Q1946" s="2" t="str">
        <f t="shared" si="220"/>
        <v>&lt;a href="set04\he_august 10, 1920 - july 31, 1923\death\brekke,_julius_obituary_march_27,_1923_p1_he.pdf"&gt;Brekke, Julius&lt;/a&gt;</v>
      </c>
      <c r="T1946" s="39">
        <f t="shared" si="215"/>
        <v>1923</v>
      </c>
      <c r="U1946" s="2">
        <f t="shared" si="216"/>
        <v>3</v>
      </c>
      <c r="V1946" s="2">
        <f t="shared" si="217"/>
        <v>3</v>
      </c>
      <c r="W1946" s="2">
        <f t="shared" si="218"/>
        <v>27</v>
      </c>
      <c r="X1946" s="2">
        <f t="shared" si="219"/>
        <v>124</v>
      </c>
    </row>
    <row r="1947" spans="1:24" x14ac:dyDescent="0.25">
      <c r="A1947" s="2">
        <v>2894</v>
      </c>
      <c r="B1947" s="4" t="s">
        <v>16145</v>
      </c>
      <c r="C1947" s="5"/>
      <c r="D1947" s="5" t="s">
        <v>64</v>
      </c>
      <c r="E1947" s="72" t="s">
        <v>25649</v>
      </c>
      <c r="F1947" s="71"/>
      <c r="G1947" s="52">
        <v>8487</v>
      </c>
      <c r="H1947" s="5" t="s">
        <v>13629</v>
      </c>
      <c r="I1947" s="5">
        <v>1</v>
      </c>
      <c r="J1947" s="72" t="s">
        <v>25649</v>
      </c>
      <c r="K1947" s="71">
        <v>200</v>
      </c>
      <c r="L1947" s="64"/>
      <c r="M1947" s="5">
        <v>23</v>
      </c>
      <c r="N1947" s="5">
        <v>1929</v>
      </c>
      <c r="O1947" s="47" t="s">
        <v>22190</v>
      </c>
      <c r="P1947" s="46" t="s">
        <v>25770</v>
      </c>
      <c r="Q1947" s="2" t="str">
        <f t="shared" si="220"/>
        <v>&lt;a href="set04\he_august 10, 1920 - july 31, 1923\death\sonju,_oscar_adolph_obituary_march_27,_1923_p1_he.pdf"&gt;Sonju, Oscar Adolph&lt;/a&gt;</v>
      </c>
      <c r="T1947" s="39">
        <f t="shared" si="215"/>
        <v>1923</v>
      </c>
      <c r="U1947" s="2">
        <f t="shared" si="216"/>
        <v>3</v>
      </c>
      <c r="V1947" s="2">
        <f t="shared" si="217"/>
        <v>3</v>
      </c>
      <c r="W1947" s="2">
        <f t="shared" si="218"/>
        <v>27</v>
      </c>
      <c r="X1947" s="2">
        <f t="shared" si="219"/>
        <v>134</v>
      </c>
    </row>
    <row r="1948" spans="1:24" x14ac:dyDescent="0.25">
      <c r="A1948" s="2">
        <v>1129</v>
      </c>
      <c r="B1948" s="4" t="s">
        <v>16138</v>
      </c>
      <c r="C1948" s="5"/>
      <c r="D1948" s="5" t="s">
        <v>62</v>
      </c>
      <c r="E1948" s="72" t="s">
        <v>25643</v>
      </c>
      <c r="F1948" s="71">
        <v>51</v>
      </c>
      <c r="G1948" s="52">
        <v>8543</v>
      </c>
      <c r="H1948" s="5" t="s">
        <v>13629</v>
      </c>
      <c r="I1948" s="5">
        <v>8</v>
      </c>
      <c r="J1948" s="72" t="s">
        <v>25643</v>
      </c>
      <c r="K1948" s="71">
        <v>51</v>
      </c>
      <c r="L1948" s="64" t="s">
        <v>25578</v>
      </c>
      <c r="M1948" s="5">
        <v>23</v>
      </c>
      <c r="N1948" s="5">
        <v>1904</v>
      </c>
      <c r="O1948" s="47" t="s">
        <v>22165</v>
      </c>
      <c r="P1948" s="46" t="s">
        <v>25770</v>
      </c>
      <c r="Q1948" s="2" t="str">
        <f t="shared" si="220"/>
        <v>&lt;a href="set04\he_august 10, 1920 - july 31, 1923\death\mogaard,_mrs_mikal_death_notice_may_22,_1923_p8_he.pdf"&gt;Mogaard, Mrs Mikal&lt;/a&gt;</v>
      </c>
      <c r="T1948" s="39">
        <f t="shared" si="215"/>
        <v>1923</v>
      </c>
      <c r="U1948" s="2">
        <f t="shared" si="216"/>
        <v>5</v>
      </c>
      <c r="V1948" s="2">
        <f t="shared" si="217"/>
        <v>5</v>
      </c>
      <c r="W1948" s="2">
        <f t="shared" si="218"/>
        <v>22</v>
      </c>
      <c r="X1948" s="2">
        <f t="shared" si="219"/>
        <v>134</v>
      </c>
    </row>
    <row r="1949" spans="1:24" x14ac:dyDescent="0.25">
      <c r="A1949" s="2">
        <v>1130</v>
      </c>
      <c r="B1949" s="4" t="s">
        <v>16138</v>
      </c>
      <c r="C1949" s="5" t="s">
        <v>16139</v>
      </c>
      <c r="D1949" s="5" t="s">
        <v>64</v>
      </c>
      <c r="E1949" s="72" t="s">
        <v>25643</v>
      </c>
      <c r="F1949" s="71">
        <v>51</v>
      </c>
      <c r="G1949" s="52">
        <v>8550</v>
      </c>
      <c r="H1949" s="5" t="s">
        <v>13629</v>
      </c>
      <c r="I1949" s="5">
        <v>1</v>
      </c>
      <c r="J1949" s="72" t="s">
        <v>25643</v>
      </c>
      <c r="K1949" s="71">
        <v>51</v>
      </c>
      <c r="L1949" s="64" t="s">
        <v>25578</v>
      </c>
      <c r="M1949" s="5">
        <v>23</v>
      </c>
      <c r="N1949" s="5">
        <v>1903</v>
      </c>
      <c r="O1949" s="47" t="s">
        <v>22164</v>
      </c>
      <c r="P1949" s="46" t="s">
        <v>25770</v>
      </c>
      <c r="Q1949" s="2" t="str">
        <f t="shared" si="220"/>
        <v>&lt;a href="set04\he_august 10, 1920 - july 31, 1923\death\mogaard,_mrs_mikal_(emma_bordson)_obituary_may_29,_1923_p1_he.pdf"&gt;Mogaard, Mrs Mikal&lt;/a&gt;</v>
      </c>
      <c r="T1949" s="39">
        <f t="shared" si="215"/>
        <v>1923</v>
      </c>
      <c r="U1949" s="2">
        <f t="shared" si="216"/>
        <v>5</v>
      </c>
      <c r="V1949" s="2">
        <f t="shared" si="217"/>
        <v>5</v>
      </c>
      <c r="W1949" s="2">
        <f t="shared" si="218"/>
        <v>29</v>
      </c>
      <c r="X1949" s="2">
        <f t="shared" si="219"/>
        <v>145</v>
      </c>
    </row>
    <row r="1950" spans="1:24" x14ac:dyDescent="0.25">
      <c r="A1950" s="2">
        <v>1500</v>
      </c>
      <c r="B1950" s="4" t="s">
        <v>16146</v>
      </c>
      <c r="C1950" s="5"/>
      <c r="D1950" s="5" t="s">
        <v>64</v>
      </c>
      <c r="E1950" s="72"/>
      <c r="F1950" s="71">
        <v>70</v>
      </c>
      <c r="G1950" s="52">
        <v>8557</v>
      </c>
      <c r="H1950" s="5" t="s">
        <v>13629</v>
      </c>
      <c r="I1950" s="5">
        <v>1</v>
      </c>
      <c r="J1950" s="72" t="s">
        <v>25676</v>
      </c>
      <c r="K1950" s="71">
        <v>70</v>
      </c>
      <c r="L1950" s="64" t="s">
        <v>25551</v>
      </c>
      <c r="M1950" s="5">
        <v>23</v>
      </c>
      <c r="N1950" s="5">
        <v>1930</v>
      </c>
      <c r="O1950" s="47" t="s">
        <v>22191</v>
      </c>
      <c r="P1950" s="46" t="s">
        <v>25770</v>
      </c>
      <c r="Q1950" s="2" t="str">
        <f t="shared" si="220"/>
        <v>&lt;a href="set04\he_august 10, 1920 - july 31, 1923\death\stai,_mrs_oliane_obituary_(poor_copy)_june_5,_1923_p1_he.pdf"&gt;Stai, Mrs Oliane&lt;/a&gt;</v>
      </c>
      <c r="T1950" s="39">
        <f t="shared" si="215"/>
        <v>1923</v>
      </c>
      <c r="U1950" s="2">
        <f t="shared" si="216"/>
        <v>6</v>
      </c>
      <c r="V1950" s="2">
        <f t="shared" si="217"/>
        <v>6</v>
      </c>
      <c r="W1950" s="2">
        <f t="shared" si="218"/>
        <v>5</v>
      </c>
      <c r="X1950" s="2">
        <f t="shared" si="219"/>
        <v>138</v>
      </c>
    </row>
    <row r="1951" spans="1:24" x14ac:dyDescent="0.25">
      <c r="A1951" s="2">
        <v>2727</v>
      </c>
      <c r="B1951" s="4" t="s">
        <v>16143</v>
      </c>
      <c r="C1951" s="5"/>
      <c r="D1951" s="5" t="s">
        <v>64</v>
      </c>
      <c r="E1951" s="72" t="s">
        <v>632</v>
      </c>
      <c r="F1951" s="71"/>
      <c r="G1951" s="52">
        <v>8564</v>
      </c>
      <c r="H1951" s="5" t="s">
        <v>13629</v>
      </c>
      <c r="I1951" s="5">
        <v>8</v>
      </c>
      <c r="J1951" s="72" t="s">
        <v>632</v>
      </c>
      <c r="K1951" s="71">
        <v>200</v>
      </c>
      <c r="L1951" s="64"/>
      <c r="M1951" s="5">
        <v>23</v>
      </c>
      <c r="N1951" s="5">
        <v>1917</v>
      </c>
      <c r="O1951" s="47" t="s">
        <v>22178</v>
      </c>
      <c r="P1951" s="46" t="s">
        <v>25770</v>
      </c>
      <c r="Q1951" s="2" t="str">
        <f t="shared" si="220"/>
        <v>&lt;a href="set04\he_august 10, 1920 - july 31, 1923\death\purinton,_mrs_sarah_obituary_june_12,_1923_p8_he.pdf"&gt;Purinton, Mrs Sarah&lt;/a&gt;</v>
      </c>
      <c r="T1951" s="39">
        <f t="shared" si="215"/>
        <v>1923</v>
      </c>
      <c r="U1951" s="2">
        <f t="shared" si="216"/>
        <v>6</v>
      </c>
      <c r="V1951" s="2">
        <f t="shared" si="217"/>
        <v>6</v>
      </c>
      <c r="W1951" s="2">
        <f t="shared" si="218"/>
        <v>12</v>
      </c>
      <c r="X1951" s="2">
        <f t="shared" si="219"/>
        <v>133</v>
      </c>
    </row>
    <row r="1952" spans="1:24" x14ac:dyDescent="0.25">
      <c r="A1952" s="2">
        <v>2260</v>
      </c>
      <c r="B1952" s="4" t="s">
        <v>16137</v>
      </c>
      <c r="C1952" s="5"/>
      <c r="D1952" s="5" t="s">
        <v>62</v>
      </c>
      <c r="E1952" s="72"/>
      <c r="F1952" s="71"/>
      <c r="G1952" s="52">
        <v>8585</v>
      </c>
      <c r="H1952" s="5" t="s">
        <v>13629</v>
      </c>
      <c r="I1952" s="5">
        <v>8</v>
      </c>
      <c r="J1952" s="72" t="s">
        <v>25676</v>
      </c>
      <c r="K1952" s="71">
        <v>200</v>
      </c>
      <c r="L1952" s="64"/>
      <c r="M1952" s="5">
        <v>23</v>
      </c>
      <c r="N1952" s="5">
        <v>1879</v>
      </c>
      <c r="O1952" s="47" t="s">
        <v>22140</v>
      </c>
      <c r="P1952" s="46" t="s">
        <v>25770</v>
      </c>
      <c r="Q1952" s="2" t="str">
        <f t="shared" si="220"/>
        <v>&lt;a href="set04\he_august 10, 1920 - july 31, 1923\death\hoffman,_b_death_notice_july_3,_1923_p8_he.pdf"&gt;Hoffman, B&lt;/a&gt;</v>
      </c>
      <c r="T1952" s="39">
        <f t="shared" si="215"/>
        <v>1923</v>
      </c>
      <c r="U1952" s="2">
        <f t="shared" si="216"/>
        <v>7</v>
      </c>
      <c r="V1952" s="2">
        <f t="shared" si="217"/>
        <v>7</v>
      </c>
      <c r="W1952" s="2">
        <f t="shared" si="218"/>
        <v>3</v>
      </c>
      <c r="X1952" s="2">
        <f t="shared" si="219"/>
        <v>118</v>
      </c>
    </row>
    <row r="1953" spans="1:24" x14ac:dyDescent="0.25">
      <c r="A1953" s="2">
        <v>655</v>
      </c>
      <c r="B1953" s="4" t="s">
        <v>16136</v>
      </c>
      <c r="C1953" s="5"/>
      <c r="D1953" s="5" t="s">
        <v>64</v>
      </c>
      <c r="E1953" s="72" t="s">
        <v>25633</v>
      </c>
      <c r="F1953" s="71">
        <v>22</v>
      </c>
      <c r="G1953" s="52">
        <v>8613</v>
      </c>
      <c r="H1953" s="5" t="s">
        <v>13629</v>
      </c>
      <c r="I1953" s="5">
        <v>1</v>
      </c>
      <c r="J1953" s="72" t="s">
        <v>25633</v>
      </c>
      <c r="K1953" s="71">
        <v>22</v>
      </c>
      <c r="L1953" s="64"/>
      <c r="M1953" s="5">
        <v>23</v>
      </c>
      <c r="N1953" s="5">
        <v>1869</v>
      </c>
      <c r="O1953" s="47" t="s">
        <v>22130</v>
      </c>
      <c r="P1953" s="46" t="s">
        <v>25770</v>
      </c>
      <c r="Q1953" s="2" t="str">
        <f t="shared" si="220"/>
        <v>&lt;a href="set04\he_august 10, 1920 - july 31, 1923\death\everson,_axel_randolph_obituary_july_31,_1923_p1_he.pdf"&gt;Everson, Axel Randolph&lt;/a&gt;</v>
      </c>
      <c r="T1953" s="39">
        <f t="shared" si="215"/>
        <v>1923</v>
      </c>
      <c r="U1953" s="2">
        <f t="shared" si="216"/>
        <v>7</v>
      </c>
      <c r="V1953" s="2">
        <f t="shared" si="217"/>
        <v>7</v>
      </c>
      <c r="W1953" s="2">
        <f t="shared" si="218"/>
        <v>31</v>
      </c>
      <c r="X1953" s="2">
        <f t="shared" si="219"/>
        <v>139</v>
      </c>
    </row>
    <row r="1954" spans="1:24" x14ac:dyDescent="0.25">
      <c r="A1954" s="2">
        <v>1768</v>
      </c>
      <c r="B1954" s="4" t="s">
        <v>3227</v>
      </c>
      <c r="C1954" s="5"/>
      <c r="D1954" s="5" t="s">
        <v>64</v>
      </c>
      <c r="E1954" s="72">
        <v>0</v>
      </c>
      <c r="F1954" s="71">
        <v>88</v>
      </c>
      <c r="G1954" s="52" t="s">
        <v>3228</v>
      </c>
      <c r="H1954" s="5" t="s">
        <v>1756</v>
      </c>
      <c r="I1954" s="5">
        <v>1</v>
      </c>
      <c r="J1954" s="72" t="s">
        <v>25676</v>
      </c>
      <c r="K1954" s="71">
        <v>88</v>
      </c>
      <c r="L1954" s="64">
        <v>0</v>
      </c>
      <c r="M1954" s="5">
        <v>24</v>
      </c>
      <c r="N1954" s="5">
        <v>1963</v>
      </c>
      <c r="O1954" s="47" t="s">
        <v>22224</v>
      </c>
      <c r="P1954" s="46" t="s">
        <v>22293</v>
      </c>
      <c r="Q1954" s="2" t="str">
        <f t="shared" si="220"/>
        <v>&lt;a href="set03\hope_pioneer\hope_pioneer_jan_1889_to_dec_1893\obituaries\denning,_mrs._clarissa_mother_of_joseph_gray_obituary_january_25,_1889_p1_hp.pdf"&gt;Denning, Mrs. Clarissa ma of Joseph Gray&lt;/a&gt;</v>
      </c>
      <c r="R1954" s="55">
        <f t="shared" ref="R1954:R2017" si="221">FIND(" ",G1954)</f>
        <v>8</v>
      </c>
      <c r="S1954" s="55">
        <f t="shared" ref="S1954:S2017" si="222">FIND(",",G1954)</f>
        <v>11</v>
      </c>
      <c r="T1954" s="55" t="str">
        <f t="shared" ref="T1954:T2017" si="223">MID(G1954,S1954+2,4)</f>
        <v>1889</v>
      </c>
      <c r="U1954" s="55" t="str">
        <f t="shared" ref="U1954:U2017" si="224">MID(G1954,1,R1954-1)</f>
        <v>January</v>
      </c>
      <c r="V1954" s="55">
        <f t="shared" ref="V1954:V2017" si="225">_xlfn.SWITCH(TRIM(U1954),
"January",1,"February",2,"March",3,"April",4,
"May",5,"June",6,"July",7,"August",8,
"September",9,"October",10,"November",11,"December",12,"No Match")</f>
        <v>1</v>
      </c>
      <c r="W1954" s="55" t="str">
        <f t="shared" ref="W1954:W2017" si="226">MID(G1954,S1954-2,2)</f>
        <v>25</v>
      </c>
      <c r="X1954" s="2">
        <f t="shared" si="219"/>
        <v>199</v>
      </c>
    </row>
    <row r="1955" spans="1:24" x14ac:dyDescent="0.25">
      <c r="A1955" s="2">
        <v>67</v>
      </c>
      <c r="B1955" s="4" t="s">
        <v>3267</v>
      </c>
      <c r="C1955" s="5"/>
      <c r="D1955" s="5" t="s">
        <v>64</v>
      </c>
      <c r="E1955" s="72">
        <v>0</v>
      </c>
      <c r="F1955" s="71" t="s">
        <v>24881</v>
      </c>
      <c r="G1955" s="52" t="s">
        <v>3268</v>
      </c>
      <c r="H1955" s="5" t="s">
        <v>1756</v>
      </c>
      <c r="I1955" s="5">
        <v>1</v>
      </c>
      <c r="J1955" s="72" t="s">
        <v>25676</v>
      </c>
      <c r="K1955" s="71">
        <v>0</v>
      </c>
      <c r="L1955" s="64">
        <v>0</v>
      </c>
      <c r="M1955" s="5">
        <v>24</v>
      </c>
      <c r="N1955" s="5">
        <v>1990</v>
      </c>
      <c r="O1955" s="47" t="s">
        <v>22251</v>
      </c>
      <c r="P1955" s="46" t="s">
        <v>22293</v>
      </c>
      <c r="Q1955" s="2" t="str">
        <f t="shared" si="220"/>
        <v>&lt;a href="set03\hope_pioneer\hope_pioneer_jan_1889_to_dec_1893\obituaries\milligan,_infant_of_william_obituary_february_15,_1889_p1_hp.pdf"&gt;Milligan, Infant of William&lt;/a&gt;</v>
      </c>
      <c r="R1955" s="55">
        <f t="shared" si="221"/>
        <v>9</v>
      </c>
      <c r="S1955" s="55">
        <f t="shared" si="222"/>
        <v>12</v>
      </c>
      <c r="T1955" s="55" t="str">
        <f t="shared" si="223"/>
        <v>1889</v>
      </c>
      <c r="U1955" s="55" t="str">
        <f t="shared" si="224"/>
        <v>February</v>
      </c>
      <c r="V1955" s="55">
        <f t="shared" si="225"/>
        <v>2</v>
      </c>
      <c r="W1955" s="55" t="str">
        <f t="shared" si="226"/>
        <v>15</v>
      </c>
      <c r="X1955" s="2">
        <f t="shared" si="219"/>
        <v>170</v>
      </c>
    </row>
    <row r="1956" spans="1:24" x14ac:dyDescent="0.25">
      <c r="A1956" s="2">
        <v>68</v>
      </c>
      <c r="B1956" s="4" t="s">
        <v>3269</v>
      </c>
      <c r="C1956" s="5"/>
      <c r="D1956" s="5" t="s">
        <v>62</v>
      </c>
      <c r="E1956" s="72">
        <v>0</v>
      </c>
      <c r="F1956" s="71" t="s">
        <v>24881</v>
      </c>
      <c r="G1956" s="52" t="s">
        <v>3270</v>
      </c>
      <c r="H1956" s="5" t="s">
        <v>1756</v>
      </c>
      <c r="I1956" s="5">
        <v>1</v>
      </c>
      <c r="J1956" s="72" t="s">
        <v>25676</v>
      </c>
      <c r="K1956" s="71">
        <v>0</v>
      </c>
      <c r="L1956" s="64">
        <v>0</v>
      </c>
      <c r="M1956" s="5">
        <v>24</v>
      </c>
      <c r="N1956" s="5">
        <v>1991</v>
      </c>
      <c r="O1956" s="47" t="s">
        <v>22252</v>
      </c>
      <c r="P1956" s="46" t="s">
        <v>22293</v>
      </c>
      <c r="Q1956" s="2" t="str">
        <f t="shared" si="220"/>
        <v>&lt;a href="set03\hope_pioneer\hope_pioneer_jan_1889_to_dec_1893\obituaries\milligan,_infant_son_of_william_death_february_22,_1889_p1_hp.pdf"&gt;Milligan, Infant son of William&lt;/a&gt;</v>
      </c>
      <c r="R1956" s="55">
        <f t="shared" si="221"/>
        <v>9</v>
      </c>
      <c r="S1956" s="55">
        <f t="shared" si="222"/>
        <v>12</v>
      </c>
      <c r="T1956" s="55" t="str">
        <f t="shared" si="223"/>
        <v>1889</v>
      </c>
      <c r="U1956" s="55" t="str">
        <f t="shared" si="224"/>
        <v>February</v>
      </c>
      <c r="V1956" s="55">
        <f t="shared" si="225"/>
        <v>2</v>
      </c>
      <c r="W1956" s="55" t="str">
        <f t="shared" si="226"/>
        <v>22</v>
      </c>
      <c r="X1956" s="2">
        <f t="shared" si="219"/>
        <v>175</v>
      </c>
    </row>
    <row r="1957" spans="1:24" x14ac:dyDescent="0.25">
      <c r="A1957" s="2">
        <v>1416</v>
      </c>
      <c r="B1957" s="4" t="s">
        <v>3338</v>
      </c>
      <c r="C1957" s="5"/>
      <c r="D1957" s="5" t="s">
        <v>64</v>
      </c>
      <c r="E1957" s="72">
        <v>0</v>
      </c>
      <c r="F1957" s="71">
        <v>65</v>
      </c>
      <c r="G1957" s="52" t="s">
        <v>3139</v>
      </c>
      <c r="H1957" s="5" t="s">
        <v>1756</v>
      </c>
      <c r="I1957" s="5">
        <v>1</v>
      </c>
      <c r="J1957" s="72" t="s">
        <v>25676</v>
      </c>
      <c r="K1957" s="71">
        <v>65</v>
      </c>
      <c r="L1957" s="64">
        <v>0</v>
      </c>
      <c r="M1957" s="5">
        <v>24</v>
      </c>
      <c r="N1957" s="5">
        <v>2029</v>
      </c>
      <c r="O1957" s="47" t="s">
        <v>22290</v>
      </c>
      <c r="P1957" s="46" t="s">
        <v>22293</v>
      </c>
      <c r="Q1957" s="2" t="str">
        <f t="shared" si="220"/>
        <v>&lt;a href="set03\hope_pioneer\hope_pioneer_jan_1889_to_dec_1893\obituaries\webster,_hannah_obituary_march_15,_1889_p1_hp.pdf"&gt;Webster, Hannah&lt;/a&gt;</v>
      </c>
      <c r="R1957" s="55">
        <f t="shared" si="221"/>
        <v>6</v>
      </c>
      <c r="S1957" s="55">
        <f t="shared" si="222"/>
        <v>9</v>
      </c>
      <c r="T1957" s="55" t="str">
        <f t="shared" si="223"/>
        <v>1889</v>
      </c>
      <c r="U1957" s="55" t="str">
        <f t="shared" si="224"/>
        <v>March</v>
      </c>
      <c r="V1957" s="55">
        <f t="shared" si="225"/>
        <v>3</v>
      </c>
      <c r="W1957" s="55" t="str">
        <f t="shared" si="226"/>
        <v>15</v>
      </c>
      <c r="X1957" s="2">
        <f t="shared" si="219"/>
        <v>143</v>
      </c>
    </row>
    <row r="1958" spans="1:24" x14ac:dyDescent="0.25">
      <c r="A1958" s="2">
        <v>3031</v>
      </c>
      <c r="B1958" s="4" t="s">
        <v>3339</v>
      </c>
      <c r="C1958" s="5"/>
      <c r="D1958" s="5" t="s">
        <v>64</v>
      </c>
      <c r="E1958" s="72" t="s">
        <v>25451</v>
      </c>
      <c r="F1958" s="71">
        <v>0</v>
      </c>
      <c r="G1958" s="52" t="s">
        <v>3139</v>
      </c>
      <c r="H1958" s="5" t="s">
        <v>1756</v>
      </c>
      <c r="I1958" s="5">
        <v>1</v>
      </c>
      <c r="J1958" s="72" t="s">
        <v>25451</v>
      </c>
      <c r="K1958" s="71">
        <v>200</v>
      </c>
      <c r="L1958" s="64">
        <v>0</v>
      </c>
      <c r="M1958" s="5">
        <v>24</v>
      </c>
      <c r="N1958" s="5">
        <v>2031</v>
      </c>
      <c r="O1958" s="47" t="s">
        <v>22291</v>
      </c>
      <c r="P1958" s="46" t="s">
        <v>22293</v>
      </c>
      <c r="Q1958" s="2" t="str">
        <f t="shared" si="220"/>
        <v>&lt;a href="set03\hope_pioneer\hope_pioneer_jan_1889_to_dec_1893\obituaries\whidden,_sadie_a_obituary_march_15,_1889_p1_hp.pdf"&gt;Whidden, Sadie A&lt;/a&gt;</v>
      </c>
      <c r="R1958" s="55">
        <f t="shared" si="221"/>
        <v>6</v>
      </c>
      <c r="S1958" s="55">
        <f t="shared" si="222"/>
        <v>9</v>
      </c>
      <c r="T1958" s="55" t="str">
        <f t="shared" si="223"/>
        <v>1889</v>
      </c>
      <c r="U1958" s="55" t="str">
        <f t="shared" si="224"/>
        <v>March</v>
      </c>
      <c r="V1958" s="55">
        <f t="shared" si="225"/>
        <v>3</v>
      </c>
      <c r="W1958" s="55" t="str">
        <f t="shared" si="226"/>
        <v>15</v>
      </c>
      <c r="X1958" s="2">
        <f t="shared" si="219"/>
        <v>145</v>
      </c>
    </row>
    <row r="1959" spans="1:24" x14ac:dyDescent="0.25">
      <c r="A1959" s="2">
        <v>797</v>
      </c>
      <c r="B1959" s="4" t="s">
        <v>3274</v>
      </c>
      <c r="C1959" s="5"/>
      <c r="D1959" s="5" t="s">
        <v>62</v>
      </c>
      <c r="E1959" s="72">
        <v>0</v>
      </c>
      <c r="F1959" s="71">
        <v>28</v>
      </c>
      <c r="G1959" s="52" t="s">
        <v>3054</v>
      </c>
      <c r="H1959" s="5" t="s">
        <v>1756</v>
      </c>
      <c r="I1959" s="5">
        <v>1</v>
      </c>
      <c r="J1959" s="72" t="s">
        <v>25676</v>
      </c>
      <c r="K1959" s="71">
        <v>28</v>
      </c>
      <c r="L1959" s="64" t="s">
        <v>25447</v>
      </c>
      <c r="M1959" s="5">
        <v>24</v>
      </c>
      <c r="N1959" s="5">
        <v>1994</v>
      </c>
      <c r="O1959" s="47" t="s">
        <v>22255</v>
      </c>
      <c r="P1959" s="46" t="s">
        <v>22293</v>
      </c>
      <c r="Q1959" s="2" t="str">
        <f t="shared" si="220"/>
        <v>&lt;a href="set03\hope_pioneer\hope_pioneer_jan_1889_to_dec_1893\obituaries\nate,_mrs._death_notice_march_22,_1889_p1_hp.pdf"&gt;Nate, Mrs.&lt;/a&gt;</v>
      </c>
      <c r="R1959" s="55">
        <f t="shared" si="221"/>
        <v>6</v>
      </c>
      <c r="S1959" s="55">
        <f t="shared" si="222"/>
        <v>9</v>
      </c>
      <c r="T1959" s="55" t="str">
        <f t="shared" si="223"/>
        <v>1889</v>
      </c>
      <c r="U1959" s="55" t="str">
        <f t="shared" si="224"/>
        <v>March</v>
      </c>
      <c r="V1959" s="55">
        <f t="shared" si="225"/>
        <v>3</v>
      </c>
      <c r="W1959" s="55" t="str">
        <f t="shared" si="226"/>
        <v>22</v>
      </c>
      <c r="X1959" s="2">
        <f t="shared" si="219"/>
        <v>137</v>
      </c>
    </row>
    <row r="1960" spans="1:24" x14ac:dyDescent="0.25">
      <c r="A1960" s="2">
        <v>203</v>
      </c>
      <c r="B1960" s="4" t="s">
        <v>3233</v>
      </c>
      <c r="C1960" s="5"/>
      <c r="D1960" s="5" t="s">
        <v>64</v>
      </c>
      <c r="E1960" s="72">
        <v>0</v>
      </c>
      <c r="F1960" s="71" t="s">
        <v>25341</v>
      </c>
      <c r="G1960" s="52" t="s">
        <v>3234</v>
      </c>
      <c r="H1960" s="5" t="s">
        <v>1756</v>
      </c>
      <c r="I1960" s="5">
        <v>1</v>
      </c>
      <c r="J1960" s="72" t="s">
        <v>25676</v>
      </c>
      <c r="K1960" s="71">
        <f>10/12</f>
        <v>0.83333333333333337</v>
      </c>
      <c r="L1960" s="64">
        <v>0</v>
      </c>
      <c r="M1960" s="5">
        <v>24</v>
      </c>
      <c r="N1960" s="5">
        <v>1967</v>
      </c>
      <c r="O1960" s="47" t="s">
        <v>22228</v>
      </c>
      <c r="P1960" s="46" t="s">
        <v>22293</v>
      </c>
      <c r="Q1960" s="2" t="str">
        <f t="shared" si="220"/>
        <v>&lt;a href="set03\hope_pioneer\hope_pioneer_jan_1889_to_dec_1893\obituaries\gorley,_gertie_may_obituary_march_29,_1889_p1_hp.pdf"&gt;Gorley, Gertie May&lt;/a&gt;</v>
      </c>
      <c r="R1960" s="55">
        <f t="shared" si="221"/>
        <v>6</v>
      </c>
      <c r="S1960" s="55">
        <f t="shared" si="222"/>
        <v>9</v>
      </c>
      <c r="T1960" s="55" t="str">
        <f t="shared" si="223"/>
        <v>1889</v>
      </c>
      <c r="U1960" s="55" t="str">
        <f t="shared" si="224"/>
        <v>March</v>
      </c>
      <c r="V1960" s="55">
        <f t="shared" si="225"/>
        <v>3</v>
      </c>
      <c r="W1960" s="55" t="str">
        <f t="shared" si="226"/>
        <v>29</v>
      </c>
      <c r="X1960" s="2">
        <f t="shared" si="219"/>
        <v>149</v>
      </c>
    </row>
    <row r="1961" spans="1:24" x14ac:dyDescent="0.25">
      <c r="A1961" s="2">
        <v>718</v>
      </c>
      <c r="B1961" s="4" t="s">
        <v>3235</v>
      </c>
      <c r="C1961" s="5"/>
      <c r="D1961" s="5" t="s">
        <v>64</v>
      </c>
      <c r="E1961" s="72">
        <v>0</v>
      </c>
      <c r="F1961" s="71">
        <v>25</v>
      </c>
      <c r="G1961" s="52" t="s">
        <v>3234</v>
      </c>
      <c r="H1961" s="5" t="s">
        <v>1756</v>
      </c>
      <c r="I1961" s="5">
        <v>1</v>
      </c>
      <c r="J1961" s="72" t="s">
        <v>25676</v>
      </c>
      <c r="K1961" s="71">
        <v>25</v>
      </c>
      <c r="L1961" s="64" t="s">
        <v>24892</v>
      </c>
      <c r="M1961" s="5">
        <v>24</v>
      </c>
      <c r="N1961" s="5">
        <v>1968</v>
      </c>
      <c r="O1961" s="47" t="s">
        <v>22229</v>
      </c>
      <c r="P1961" s="46" t="s">
        <v>22293</v>
      </c>
      <c r="Q1961" s="2" t="str">
        <f t="shared" si="220"/>
        <v>&lt;a href="set03\hope_pioneer\hope_pioneer_jan_1889_to_dec_1893\obituaries\gorley,_mrs._a_obituary_march_29,_1889_p1_hp.pdf"&gt;Gorley, Mrs. A&lt;/a&gt;</v>
      </c>
      <c r="R1961" s="55">
        <f t="shared" si="221"/>
        <v>6</v>
      </c>
      <c r="S1961" s="55">
        <f t="shared" si="222"/>
        <v>9</v>
      </c>
      <c r="T1961" s="55" t="str">
        <f t="shared" si="223"/>
        <v>1889</v>
      </c>
      <c r="U1961" s="55" t="str">
        <f t="shared" si="224"/>
        <v>March</v>
      </c>
      <c r="V1961" s="55">
        <f t="shared" si="225"/>
        <v>3</v>
      </c>
      <c r="W1961" s="55" t="str">
        <f t="shared" si="226"/>
        <v>29</v>
      </c>
      <c r="X1961" s="2">
        <f t="shared" si="219"/>
        <v>141</v>
      </c>
    </row>
    <row r="1962" spans="1:24" x14ac:dyDescent="0.25">
      <c r="A1962" s="2">
        <v>796</v>
      </c>
      <c r="B1962" s="4" t="s">
        <v>3272</v>
      </c>
      <c r="C1962" s="5" t="s">
        <v>3273</v>
      </c>
      <c r="D1962" s="5" t="s">
        <v>64</v>
      </c>
      <c r="E1962" s="72" t="s">
        <v>25109</v>
      </c>
      <c r="F1962" s="71">
        <v>28</v>
      </c>
      <c r="G1962" s="52" t="s">
        <v>3234</v>
      </c>
      <c r="H1962" s="5" t="s">
        <v>1756</v>
      </c>
      <c r="I1962" s="5">
        <v>1</v>
      </c>
      <c r="J1962" s="72" t="s">
        <v>25109</v>
      </c>
      <c r="K1962" s="71">
        <v>28</v>
      </c>
      <c r="L1962" s="64" t="s">
        <v>25447</v>
      </c>
      <c r="M1962" s="5">
        <v>24</v>
      </c>
      <c r="N1962" s="5">
        <v>1993</v>
      </c>
      <c r="O1962" s="47" t="s">
        <v>22254</v>
      </c>
      <c r="P1962" s="46" t="s">
        <v>22293</v>
      </c>
      <c r="Q1962" s="2" t="str">
        <f t="shared" si="220"/>
        <v>&lt;a href="set03\hope_pioneer\hope_pioneer_jan_1889_to_dec_1893\obituaries\nate,_mary_(pope)_obituary_march_29,_1889_p1_hp.pdf"&gt;Nate, Mary&lt;/a&gt;</v>
      </c>
      <c r="R1962" s="55">
        <f t="shared" si="221"/>
        <v>6</v>
      </c>
      <c r="S1962" s="55">
        <f t="shared" si="222"/>
        <v>9</v>
      </c>
      <c r="T1962" s="55" t="str">
        <f t="shared" si="223"/>
        <v>1889</v>
      </c>
      <c r="U1962" s="55" t="str">
        <f t="shared" si="224"/>
        <v>March</v>
      </c>
      <c r="V1962" s="55">
        <f t="shared" si="225"/>
        <v>3</v>
      </c>
      <c r="W1962" s="55" t="str">
        <f t="shared" si="226"/>
        <v>29</v>
      </c>
      <c r="X1962" s="2">
        <f t="shared" si="219"/>
        <v>140</v>
      </c>
    </row>
    <row r="1963" spans="1:24" x14ac:dyDescent="0.25">
      <c r="A1963" s="2">
        <v>1979</v>
      </c>
      <c r="B1963" s="4" t="s">
        <v>3220</v>
      </c>
      <c r="C1963" s="5"/>
      <c r="D1963" s="5" t="s">
        <v>62</v>
      </c>
      <c r="E1963" s="72" t="s">
        <v>25203</v>
      </c>
      <c r="F1963" s="71">
        <v>0</v>
      </c>
      <c r="G1963" s="52" t="s">
        <v>3098</v>
      </c>
      <c r="H1963" s="5" t="s">
        <v>1756</v>
      </c>
      <c r="I1963" s="5">
        <v>1</v>
      </c>
      <c r="J1963" s="72" t="s">
        <v>25203</v>
      </c>
      <c r="K1963" s="71">
        <v>200</v>
      </c>
      <c r="L1963" s="64">
        <v>0</v>
      </c>
      <c r="M1963" s="5">
        <v>24</v>
      </c>
      <c r="N1963" s="5">
        <v>1957</v>
      </c>
      <c r="O1963" s="47" t="s">
        <v>22218</v>
      </c>
      <c r="P1963" s="46" t="s">
        <v>22293</v>
      </c>
      <c r="Q1963" s="2" t="str">
        <f t="shared" si="220"/>
        <v>&lt;a href="set03\hope_pioneer\hope_pioneer_jan_1889_to_dec_1893\obituaries\casey,_peter_shot_and_killed_april_26,_1889_p1_hp.pdf"&gt;Casey, Peter&lt;/a&gt;</v>
      </c>
      <c r="R1963" s="55">
        <f t="shared" si="221"/>
        <v>6</v>
      </c>
      <c r="S1963" s="55">
        <f t="shared" si="222"/>
        <v>9</v>
      </c>
      <c r="T1963" s="55" t="str">
        <f t="shared" si="223"/>
        <v>1889</v>
      </c>
      <c r="U1963" s="55" t="str">
        <f t="shared" si="224"/>
        <v>April</v>
      </c>
      <c r="V1963" s="55">
        <f t="shared" si="225"/>
        <v>4</v>
      </c>
      <c r="W1963" s="55" t="str">
        <f t="shared" si="226"/>
        <v>26</v>
      </c>
      <c r="X1963" s="2">
        <f t="shared" si="219"/>
        <v>144</v>
      </c>
    </row>
    <row r="1964" spans="1:24" x14ac:dyDescent="0.25">
      <c r="A1964" s="2">
        <v>2547</v>
      </c>
      <c r="B1964" s="4" t="s">
        <v>3265</v>
      </c>
      <c r="C1964" s="5" t="s">
        <v>3266</v>
      </c>
      <c r="D1964" s="5" t="s">
        <v>62</v>
      </c>
      <c r="E1964" s="72">
        <v>0</v>
      </c>
      <c r="F1964" s="71">
        <v>0</v>
      </c>
      <c r="G1964" s="52" t="s">
        <v>3098</v>
      </c>
      <c r="H1964" s="5" t="s">
        <v>1756</v>
      </c>
      <c r="I1964" s="5">
        <v>1</v>
      </c>
      <c r="J1964" s="72" t="s">
        <v>25676</v>
      </c>
      <c r="K1964" s="71">
        <v>200</v>
      </c>
      <c r="L1964" s="64">
        <v>0</v>
      </c>
      <c r="M1964" s="5">
        <v>24</v>
      </c>
      <c r="N1964" s="5">
        <v>1989</v>
      </c>
      <c r="O1964" s="47" t="s">
        <v>22250</v>
      </c>
      <c r="P1964" s="46" t="s">
        <v>22293</v>
      </c>
      <c r="Q1964" s="2" t="str">
        <f t="shared" si="220"/>
        <v>&lt;a href="set03\hope_pioneer\hope_pioneer_jan_1889_to_dec_1893\obituaries\miller,_mrs._f_h_(ellsbury)_death_notice_april_26,_1889_p1_hp.pdf"&gt;Miller, Mrs. F H&lt;/a&gt;</v>
      </c>
      <c r="R1964" s="55">
        <f t="shared" si="221"/>
        <v>6</v>
      </c>
      <c r="S1964" s="55">
        <f t="shared" si="222"/>
        <v>9</v>
      </c>
      <c r="T1964" s="55" t="str">
        <f t="shared" si="223"/>
        <v>1889</v>
      </c>
      <c r="U1964" s="55" t="str">
        <f t="shared" si="224"/>
        <v>April</v>
      </c>
      <c r="V1964" s="55">
        <f t="shared" si="225"/>
        <v>4</v>
      </c>
      <c r="W1964" s="55" t="str">
        <f t="shared" si="226"/>
        <v>26</v>
      </c>
      <c r="X1964" s="2">
        <f t="shared" si="219"/>
        <v>160</v>
      </c>
    </row>
    <row r="1965" spans="1:24" x14ac:dyDescent="0.25">
      <c r="A1965" s="2">
        <v>2879</v>
      </c>
      <c r="B1965" s="4" t="s">
        <v>3313</v>
      </c>
      <c r="C1965" s="5"/>
      <c r="D1965" s="5" t="s">
        <v>62</v>
      </c>
      <c r="E1965" s="72" t="s">
        <v>24851</v>
      </c>
      <c r="F1965" s="71">
        <v>0</v>
      </c>
      <c r="G1965" s="52" t="s">
        <v>3136</v>
      </c>
      <c r="H1965" s="5" t="s">
        <v>1756</v>
      </c>
      <c r="I1965" s="5">
        <v>1</v>
      </c>
      <c r="J1965" s="72" t="s">
        <v>24851</v>
      </c>
      <c r="K1965" s="71">
        <v>200</v>
      </c>
      <c r="L1965" s="64">
        <v>0</v>
      </c>
      <c r="M1965" s="5">
        <v>24</v>
      </c>
      <c r="N1965" s="5">
        <v>2014</v>
      </c>
      <c r="O1965" s="47" t="s">
        <v>22275</v>
      </c>
      <c r="P1965" s="46" t="s">
        <v>22293</v>
      </c>
      <c r="Q1965" s="2" t="str">
        <f t="shared" si="220"/>
        <v>&lt;a href="set03\hope_pioneer\hope_pioneer_jan_1889_to_dec_1893\obituaries\smith,_mrs._belinda_death_notice_may_10,_1889_p1_hp.pdf"&gt;Smith, Mrs. Belinda&lt;/a&gt;</v>
      </c>
      <c r="R1965" s="55">
        <f t="shared" si="221"/>
        <v>4</v>
      </c>
      <c r="S1965" s="55">
        <f t="shared" si="222"/>
        <v>7</v>
      </c>
      <c r="T1965" s="55" t="str">
        <f t="shared" si="223"/>
        <v>1889</v>
      </c>
      <c r="U1965" s="55" t="str">
        <f t="shared" si="224"/>
        <v>May</v>
      </c>
      <c r="V1965" s="55">
        <f t="shared" si="225"/>
        <v>5</v>
      </c>
      <c r="W1965" s="55" t="str">
        <f t="shared" si="226"/>
        <v>10</v>
      </c>
      <c r="X1965" s="2">
        <f t="shared" si="219"/>
        <v>153</v>
      </c>
    </row>
    <row r="1966" spans="1:24" x14ac:dyDescent="0.25">
      <c r="A1966" s="2">
        <v>103</v>
      </c>
      <c r="B1966" s="4" t="s">
        <v>3328</v>
      </c>
      <c r="C1966" s="5"/>
      <c r="D1966" s="5" t="s">
        <v>64</v>
      </c>
      <c r="E1966" s="72">
        <v>0</v>
      </c>
      <c r="F1966" s="71" t="s">
        <v>24881</v>
      </c>
      <c r="G1966" s="52" t="s">
        <v>3329</v>
      </c>
      <c r="H1966" s="5" t="s">
        <v>1756</v>
      </c>
      <c r="I1966" s="5">
        <v>1</v>
      </c>
      <c r="J1966" s="72" t="s">
        <v>25676</v>
      </c>
      <c r="K1966" s="71">
        <v>0</v>
      </c>
      <c r="L1966" s="64">
        <v>0</v>
      </c>
      <c r="M1966" s="5">
        <v>24</v>
      </c>
      <c r="N1966" s="5">
        <v>2022</v>
      </c>
      <c r="O1966" s="47" t="s">
        <v>22283</v>
      </c>
      <c r="P1966" s="46" t="s">
        <v>22293</v>
      </c>
      <c r="Q1966" s="2" t="str">
        <f t="shared" si="220"/>
        <v>&lt;a href="set03\hope_pioneer\hope_pioneer_jan_1889_to_dec_1893\obituaries\taylor,_female_infant_of_silas_obituary_may_24,_1889_p1_hp.pdf"&gt;Taylor, Female infant of Silas&lt;/a&gt;</v>
      </c>
      <c r="R1966" s="55">
        <f t="shared" si="221"/>
        <v>4</v>
      </c>
      <c r="S1966" s="55">
        <f t="shared" si="222"/>
        <v>7</v>
      </c>
      <c r="T1966" s="55" t="str">
        <f t="shared" si="223"/>
        <v>1889</v>
      </c>
      <c r="U1966" s="55" t="str">
        <f t="shared" si="224"/>
        <v>May</v>
      </c>
      <c r="V1966" s="55">
        <f t="shared" si="225"/>
        <v>5</v>
      </c>
      <c r="W1966" s="55" t="str">
        <f t="shared" si="226"/>
        <v>24</v>
      </c>
      <c r="X1966" s="2">
        <f t="shared" si="219"/>
        <v>171</v>
      </c>
    </row>
    <row r="1967" spans="1:24" x14ac:dyDescent="0.25">
      <c r="A1967" s="2">
        <v>2739</v>
      </c>
      <c r="B1967" s="4" t="s">
        <v>3297</v>
      </c>
      <c r="C1967" s="5"/>
      <c r="D1967" s="5" t="s">
        <v>64</v>
      </c>
      <c r="E1967" s="72" t="s">
        <v>24847</v>
      </c>
      <c r="F1967" s="71">
        <v>0</v>
      </c>
      <c r="G1967" s="52" t="s">
        <v>3298</v>
      </c>
      <c r="H1967" s="5" t="s">
        <v>1756</v>
      </c>
      <c r="I1967" s="5">
        <v>1</v>
      </c>
      <c r="J1967" s="72" t="s">
        <v>24847</v>
      </c>
      <c r="K1967" s="71">
        <v>200</v>
      </c>
      <c r="L1967" s="64">
        <v>0</v>
      </c>
      <c r="M1967" s="5">
        <v>24</v>
      </c>
      <c r="N1967" s="5">
        <v>2006</v>
      </c>
      <c r="O1967" s="47" t="s">
        <v>22267</v>
      </c>
      <c r="P1967" s="46" t="s">
        <v>22293</v>
      </c>
      <c r="Q1967" s="2" t="str">
        <f t="shared" si="220"/>
        <v>&lt;a href="set03\hope_pioneer\hope_pioneer_jan_1889_to_dec_1893\obituaries\rasmussen,_robert_obituary_june_7,_1889_p1_hp.pdf"&gt;Rasmussen, Robert&lt;/a&gt;</v>
      </c>
      <c r="R1967" s="55">
        <f t="shared" si="221"/>
        <v>5</v>
      </c>
      <c r="S1967" s="55">
        <f t="shared" si="222"/>
        <v>7</v>
      </c>
      <c r="T1967" s="55" t="str">
        <f t="shared" si="223"/>
        <v>1889</v>
      </c>
      <c r="U1967" s="55" t="str">
        <f t="shared" si="224"/>
        <v>June</v>
      </c>
      <c r="V1967" s="55">
        <f t="shared" si="225"/>
        <v>6</v>
      </c>
      <c r="W1967" s="55" t="str">
        <f t="shared" si="226"/>
        <v xml:space="preserve"> 7</v>
      </c>
      <c r="X1967" s="2">
        <f t="shared" si="219"/>
        <v>145</v>
      </c>
    </row>
    <row r="1968" spans="1:24" x14ac:dyDescent="0.25">
      <c r="A1968" s="2">
        <v>1910</v>
      </c>
      <c r="B1968" s="4" t="s">
        <v>3207</v>
      </c>
      <c r="C1968" s="5"/>
      <c r="D1968" s="5" t="s">
        <v>64</v>
      </c>
      <c r="E1968" s="72">
        <v>0</v>
      </c>
      <c r="F1968" s="71">
        <v>0</v>
      </c>
      <c r="G1968" s="52" t="s">
        <v>3163</v>
      </c>
      <c r="H1968" s="5" t="s">
        <v>1756</v>
      </c>
      <c r="I1968" s="5">
        <v>1</v>
      </c>
      <c r="J1968" s="72" t="s">
        <v>25676</v>
      </c>
      <c r="K1968" s="71">
        <v>200</v>
      </c>
      <c r="L1968" s="64">
        <v>0</v>
      </c>
      <c r="M1968" s="5">
        <v>24</v>
      </c>
      <c r="N1968" s="5">
        <v>1950</v>
      </c>
      <c r="O1968" s="47" t="s">
        <v>22211</v>
      </c>
      <c r="P1968" s="46" t="s">
        <v>22293</v>
      </c>
      <c r="Q1968" s="2" t="str">
        <f t="shared" si="220"/>
        <v>&lt;a href="set03\hope_pioneer\hope_pioneer_jan_1889_to_dec_1893\obituaries\bogardus,_infant_of_d_l_obituary_july_12,_1889_p1_hp.pdf"&gt;Bogardus, Infant of D L&lt;/a&gt;</v>
      </c>
      <c r="R1968" s="55">
        <f t="shared" si="221"/>
        <v>5</v>
      </c>
      <c r="S1968" s="55">
        <f t="shared" si="222"/>
        <v>8</v>
      </c>
      <c r="T1968" s="55" t="str">
        <f t="shared" si="223"/>
        <v>1889</v>
      </c>
      <c r="U1968" s="55" t="str">
        <f t="shared" si="224"/>
        <v>July</v>
      </c>
      <c r="V1968" s="55">
        <f t="shared" si="225"/>
        <v>7</v>
      </c>
      <c r="W1968" s="55" t="str">
        <f t="shared" si="226"/>
        <v>12</v>
      </c>
      <c r="X1968" s="2">
        <f t="shared" si="219"/>
        <v>158</v>
      </c>
    </row>
    <row r="1969" spans="1:24" x14ac:dyDescent="0.25">
      <c r="A1969" s="2">
        <v>64</v>
      </c>
      <c r="B1969" s="4" t="s">
        <v>3262</v>
      </c>
      <c r="C1969" s="5"/>
      <c r="D1969" s="5" t="s">
        <v>64</v>
      </c>
      <c r="E1969" s="72" t="s">
        <v>24886</v>
      </c>
      <c r="F1969" s="71" t="s">
        <v>24881</v>
      </c>
      <c r="G1969" s="52" t="s">
        <v>3166</v>
      </c>
      <c r="H1969" s="5" t="s">
        <v>1756</v>
      </c>
      <c r="I1969" s="5">
        <v>1</v>
      </c>
      <c r="J1969" s="72" t="s">
        <v>24886</v>
      </c>
      <c r="K1969" s="71">
        <v>0</v>
      </c>
      <c r="L1969" s="64">
        <v>0</v>
      </c>
      <c r="M1969" s="5">
        <v>24</v>
      </c>
      <c r="N1969" s="5">
        <v>1986</v>
      </c>
      <c r="O1969" s="47" t="s">
        <v>22247</v>
      </c>
      <c r="P1969" s="46" t="s">
        <v>22293</v>
      </c>
      <c r="Q1969" s="2" t="str">
        <f t="shared" si="220"/>
        <v>&lt;a href="set03\hope_pioneer\hope_pioneer_jan_1889_to_dec_1893\obituaries\mckay,_alexander_obituary_july_26,_1889_p1_hp.pdf"&gt;McKay, Alexander&lt;/a&gt;</v>
      </c>
      <c r="R1969" s="55">
        <f t="shared" si="221"/>
        <v>5</v>
      </c>
      <c r="S1969" s="55">
        <f t="shared" si="222"/>
        <v>8</v>
      </c>
      <c r="T1969" s="55" t="str">
        <f t="shared" si="223"/>
        <v>1889</v>
      </c>
      <c r="U1969" s="55" t="str">
        <f t="shared" si="224"/>
        <v>July</v>
      </c>
      <c r="V1969" s="55">
        <f t="shared" si="225"/>
        <v>7</v>
      </c>
      <c r="W1969" s="55" t="str">
        <f t="shared" si="226"/>
        <v>26</v>
      </c>
      <c r="X1969" s="2">
        <f t="shared" si="219"/>
        <v>144</v>
      </c>
    </row>
    <row r="1970" spans="1:24" x14ac:dyDescent="0.25">
      <c r="A1970" s="2">
        <v>2520</v>
      </c>
      <c r="B1970" s="4" t="s">
        <v>3263</v>
      </c>
      <c r="C1970" s="5"/>
      <c r="D1970" s="5" t="s">
        <v>64</v>
      </c>
      <c r="E1970" s="72" t="s">
        <v>24886</v>
      </c>
      <c r="F1970" s="71">
        <v>0</v>
      </c>
      <c r="G1970" s="52" t="s">
        <v>3166</v>
      </c>
      <c r="H1970" s="5" t="s">
        <v>1756</v>
      </c>
      <c r="I1970" s="5">
        <v>1</v>
      </c>
      <c r="J1970" s="72" t="s">
        <v>24886</v>
      </c>
      <c r="K1970" s="71">
        <v>200</v>
      </c>
      <c r="L1970" s="64">
        <v>0</v>
      </c>
      <c r="M1970" s="5">
        <v>24</v>
      </c>
      <c r="N1970" s="5">
        <v>1987</v>
      </c>
      <c r="O1970" s="47" t="s">
        <v>22248</v>
      </c>
      <c r="P1970" s="46" t="s">
        <v>22293</v>
      </c>
      <c r="Q1970" s="2" t="str">
        <f t="shared" si="220"/>
        <v>&lt;a href="set03\hope_pioneer\hope_pioneer_jan_1889_to_dec_1893\obituaries\mckay,_mrs._jemima_obituary_july_26,_1889_p1_hp.pdf"&gt;McKay, Mrs. Jemima&lt;/a&gt;</v>
      </c>
      <c r="R1970" s="55">
        <f t="shared" si="221"/>
        <v>5</v>
      </c>
      <c r="S1970" s="55">
        <f t="shared" si="222"/>
        <v>8</v>
      </c>
      <c r="T1970" s="55" t="str">
        <f t="shared" si="223"/>
        <v>1889</v>
      </c>
      <c r="U1970" s="55" t="str">
        <f t="shared" si="224"/>
        <v>July</v>
      </c>
      <c r="V1970" s="55">
        <f t="shared" si="225"/>
        <v>7</v>
      </c>
      <c r="W1970" s="55" t="str">
        <f t="shared" si="226"/>
        <v>26</v>
      </c>
      <c r="X1970" s="2">
        <f t="shared" si="219"/>
        <v>148</v>
      </c>
    </row>
    <row r="1971" spans="1:24" x14ac:dyDescent="0.25">
      <c r="A1971" s="2">
        <v>2801</v>
      </c>
      <c r="B1971" s="4" t="s">
        <v>3303</v>
      </c>
      <c r="C1971" s="5"/>
      <c r="D1971" s="5" t="s">
        <v>62</v>
      </c>
      <c r="E1971" s="72">
        <v>0</v>
      </c>
      <c r="F1971" s="71">
        <v>0</v>
      </c>
      <c r="G1971" s="52" t="s">
        <v>3304</v>
      </c>
      <c r="H1971" s="5" t="s">
        <v>1756</v>
      </c>
      <c r="I1971" s="5">
        <v>1</v>
      </c>
      <c r="J1971" s="72" t="s">
        <v>25676</v>
      </c>
      <c r="K1971" s="71">
        <v>200</v>
      </c>
      <c r="L1971" s="64">
        <v>0</v>
      </c>
      <c r="M1971" s="5">
        <v>24</v>
      </c>
      <c r="N1971" s="5">
        <v>2009</v>
      </c>
      <c r="O1971" s="47" t="s">
        <v>22270</v>
      </c>
      <c r="P1971" s="46" t="s">
        <v>22293</v>
      </c>
      <c r="Q1971" s="2" t="str">
        <f t="shared" si="220"/>
        <v>&lt;a href="set03\hope_pioneer\hope_pioneer_jan_1889_to_dec_1893\obituaries\ruttle,_mrs._henry_death_notice_august_2,_1889_p1_hp.pdf"&gt;Ruttle, Mrs. Henry&lt;/a&gt;</v>
      </c>
      <c r="R1971" s="55">
        <f t="shared" si="221"/>
        <v>7</v>
      </c>
      <c r="S1971" s="55">
        <f t="shared" si="222"/>
        <v>9</v>
      </c>
      <c r="T1971" s="55" t="str">
        <f t="shared" si="223"/>
        <v>1889</v>
      </c>
      <c r="U1971" s="55" t="str">
        <f t="shared" si="224"/>
        <v>August</v>
      </c>
      <c r="V1971" s="55">
        <f t="shared" si="225"/>
        <v>8</v>
      </c>
      <c r="W1971" s="55" t="str">
        <f t="shared" si="226"/>
        <v xml:space="preserve"> 2</v>
      </c>
      <c r="X1971" s="2">
        <f t="shared" si="219"/>
        <v>153</v>
      </c>
    </row>
    <row r="1972" spans="1:24" x14ac:dyDescent="0.25">
      <c r="A1972" s="2">
        <v>2948</v>
      </c>
      <c r="B1972" s="4" t="s">
        <v>3330</v>
      </c>
      <c r="C1972" s="5"/>
      <c r="D1972" s="5" t="s">
        <v>64</v>
      </c>
      <c r="E1972" s="72" t="s">
        <v>24847</v>
      </c>
      <c r="F1972" s="71">
        <v>0</v>
      </c>
      <c r="G1972" s="52" t="s">
        <v>3304</v>
      </c>
      <c r="H1972" s="5" t="s">
        <v>1756</v>
      </c>
      <c r="I1972" s="5">
        <v>1</v>
      </c>
      <c r="J1972" s="72" t="s">
        <v>24847</v>
      </c>
      <c r="K1972" s="71">
        <v>200</v>
      </c>
      <c r="L1972" s="64">
        <v>0</v>
      </c>
      <c r="M1972" s="5">
        <v>24</v>
      </c>
      <c r="N1972" s="5">
        <v>2023</v>
      </c>
      <c r="O1972" s="47" t="s">
        <v>22284</v>
      </c>
      <c r="P1972" s="46" t="s">
        <v>22293</v>
      </c>
      <c r="Q1972" s="2" t="str">
        <f t="shared" si="220"/>
        <v>&lt;a href="set03\hope_pioneer\hope_pioneer_jan_1889_to_dec_1893\obituaries\templer,_john_obituary_august_2,_1889_p1_hp.pdf"&gt;Templer, John&lt;/a&gt;</v>
      </c>
      <c r="R1972" s="55">
        <f t="shared" si="221"/>
        <v>7</v>
      </c>
      <c r="S1972" s="55">
        <f t="shared" si="222"/>
        <v>9</v>
      </c>
      <c r="T1972" s="55" t="str">
        <f t="shared" si="223"/>
        <v>1889</v>
      </c>
      <c r="U1972" s="55" t="str">
        <f t="shared" si="224"/>
        <v>August</v>
      </c>
      <c r="V1972" s="55">
        <f t="shared" si="225"/>
        <v>8</v>
      </c>
      <c r="W1972" s="55" t="str">
        <f t="shared" si="226"/>
        <v xml:space="preserve"> 2</v>
      </c>
      <c r="X1972" s="2">
        <f t="shared" si="219"/>
        <v>139</v>
      </c>
    </row>
    <row r="1973" spans="1:24" x14ac:dyDescent="0.25">
      <c r="A1973" s="2">
        <v>2964</v>
      </c>
      <c r="B1973" s="4" t="s">
        <v>3331</v>
      </c>
      <c r="C1973" s="5"/>
      <c r="D1973" s="5" t="s">
        <v>64</v>
      </c>
      <c r="E1973" s="72">
        <v>0</v>
      </c>
      <c r="F1973" s="71">
        <v>0</v>
      </c>
      <c r="G1973" s="52" t="s">
        <v>3304</v>
      </c>
      <c r="H1973" s="5" t="s">
        <v>1756</v>
      </c>
      <c r="I1973" s="5">
        <v>1</v>
      </c>
      <c r="J1973" s="72" t="s">
        <v>25676</v>
      </c>
      <c r="K1973" s="71">
        <v>200</v>
      </c>
      <c r="L1973" s="64">
        <v>0</v>
      </c>
      <c r="M1973" s="5">
        <v>24</v>
      </c>
      <c r="N1973" s="5">
        <v>2024</v>
      </c>
      <c r="O1973" s="47" t="s">
        <v>22285</v>
      </c>
      <c r="P1973" s="46" t="s">
        <v>22293</v>
      </c>
      <c r="Q1973" s="2" t="str">
        <f t="shared" si="220"/>
        <v>&lt;a href="set03\hope_pioneer\hope_pioneer_jan_1889_to_dec_1893\obituaries\tower,_charlemagne_obituary_august_2,_1889_p1_hp.pdf"&gt;Tower, Charlemagne&lt;/a&gt;</v>
      </c>
      <c r="R1973" s="55">
        <f t="shared" si="221"/>
        <v>7</v>
      </c>
      <c r="S1973" s="55">
        <f t="shared" si="222"/>
        <v>9</v>
      </c>
      <c r="T1973" s="55" t="str">
        <f t="shared" si="223"/>
        <v>1889</v>
      </c>
      <c r="U1973" s="55" t="str">
        <f t="shared" si="224"/>
        <v>August</v>
      </c>
      <c r="V1973" s="55">
        <f t="shared" si="225"/>
        <v>8</v>
      </c>
      <c r="W1973" s="55" t="str">
        <f t="shared" si="226"/>
        <v xml:space="preserve"> 2</v>
      </c>
      <c r="X1973" s="2">
        <f t="shared" si="219"/>
        <v>149</v>
      </c>
    </row>
    <row r="1974" spans="1:24" x14ac:dyDescent="0.25">
      <c r="A1974" s="2">
        <v>2215</v>
      </c>
      <c r="B1974" s="4" t="s">
        <v>3239</v>
      </c>
      <c r="C1974" s="5"/>
      <c r="D1974" s="5" t="s">
        <v>64</v>
      </c>
      <c r="E1974" s="72" t="s">
        <v>25442</v>
      </c>
      <c r="F1974" s="71">
        <v>0</v>
      </c>
      <c r="G1974" s="52" t="s">
        <v>3240</v>
      </c>
      <c r="H1974" s="5" t="s">
        <v>1756</v>
      </c>
      <c r="I1974" s="5">
        <v>1</v>
      </c>
      <c r="J1974" s="72" t="s">
        <v>25442</v>
      </c>
      <c r="K1974" s="71">
        <v>200</v>
      </c>
      <c r="L1974" s="64">
        <v>0</v>
      </c>
      <c r="M1974" s="5">
        <v>24</v>
      </c>
      <c r="N1974" s="5">
        <v>1971</v>
      </c>
      <c r="O1974" s="47" t="s">
        <v>22232</v>
      </c>
      <c r="P1974" s="46" t="s">
        <v>22293</v>
      </c>
      <c r="Q1974" s="2" t="str">
        <f t="shared" si="220"/>
        <v>&lt;a href="set03\hope_pioneer\hope_pioneer_jan_1889_to_dec_1893\obituaries\harlan,_mrs._fred_obituary_august_16,_1889_p1_hp.pdf"&gt;Harlan, Mrs. Fred&lt;/a&gt;</v>
      </c>
      <c r="R1974" s="55">
        <f t="shared" si="221"/>
        <v>7</v>
      </c>
      <c r="S1974" s="55">
        <f t="shared" si="222"/>
        <v>10</v>
      </c>
      <c r="T1974" s="55" t="str">
        <f t="shared" si="223"/>
        <v>1889</v>
      </c>
      <c r="U1974" s="55" t="str">
        <f t="shared" si="224"/>
        <v>August</v>
      </c>
      <c r="V1974" s="55">
        <f t="shared" si="225"/>
        <v>8</v>
      </c>
      <c r="W1974" s="55" t="str">
        <f t="shared" si="226"/>
        <v>16</v>
      </c>
      <c r="X1974" s="2">
        <f t="shared" si="219"/>
        <v>148</v>
      </c>
    </row>
    <row r="1975" spans="1:24" x14ac:dyDescent="0.25">
      <c r="A1975" s="2">
        <v>1107</v>
      </c>
      <c r="B1975" s="4" t="s">
        <v>3254</v>
      </c>
      <c r="C1975" s="5"/>
      <c r="D1975" s="5" t="s">
        <v>64</v>
      </c>
      <c r="E1975" s="72" t="s">
        <v>24882</v>
      </c>
      <c r="F1975" s="71">
        <v>50</v>
      </c>
      <c r="G1975" s="52" t="s">
        <v>3255</v>
      </c>
      <c r="H1975" s="5" t="s">
        <v>1756</v>
      </c>
      <c r="I1975" s="5">
        <v>1</v>
      </c>
      <c r="J1975" s="72" t="s">
        <v>24882</v>
      </c>
      <c r="K1975" s="71">
        <v>50</v>
      </c>
      <c r="L1975" s="64">
        <v>0</v>
      </c>
      <c r="M1975" s="5">
        <v>24</v>
      </c>
      <c r="N1975" s="5">
        <v>1981</v>
      </c>
      <c r="O1975" s="47" t="s">
        <v>22242</v>
      </c>
      <c r="P1975" s="46" t="s">
        <v>22293</v>
      </c>
      <c r="Q1975" s="2" t="str">
        <f t="shared" si="220"/>
        <v>&lt;a href="set03\hope_pioneer\hope_pioneer_jan_1889_to_dec_1893\obituaries\kleven,_ole_c_obituary_august_23,_1889_p1_hp.pdf"&gt;Kleven, Ole C&lt;/a&gt;</v>
      </c>
      <c r="R1975" s="55">
        <f t="shared" si="221"/>
        <v>7</v>
      </c>
      <c r="S1975" s="55">
        <f t="shared" si="222"/>
        <v>10</v>
      </c>
      <c r="T1975" s="55" t="str">
        <f t="shared" si="223"/>
        <v>1889</v>
      </c>
      <c r="U1975" s="55" t="str">
        <f t="shared" si="224"/>
        <v>August</v>
      </c>
      <c r="V1975" s="55">
        <f t="shared" si="225"/>
        <v>8</v>
      </c>
      <c r="W1975" s="55" t="str">
        <f t="shared" si="226"/>
        <v>23</v>
      </c>
      <c r="X1975" s="2">
        <f t="shared" si="219"/>
        <v>140</v>
      </c>
    </row>
    <row r="1976" spans="1:24" x14ac:dyDescent="0.25">
      <c r="A1976" s="2">
        <v>19</v>
      </c>
      <c r="B1976" s="4" t="s">
        <v>3210</v>
      </c>
      <c r="C1976" s="5"/>
      <c r="D1976" s="5" t="s">
        <v>64</v>
      </c>
      <c r="E1976" s="72">
        <v>0</v>
      </c>
      <c r="F1976" s="71" t="s">
        <v>24881</v>
      </c>
      <c r="G1976" s="52" t="s">
        <v>3211</v>
      </c>
      <c r="H1976" s="5" t="s">
        <v>1756</v>
      </c>
      <c r="I1976" s="5">
        <v>1</v>
      </c>
      <c r="J1976" s="72" t="s">
        <v>25676</v>
      </c>
      <c r="K1976" s="71">
        <v>0</v>
      </c>
      <c r="L1976" s="64">
        <v>0</v>
      </c>
      <c r="M1976" s="5">
        <v>24</v>
      </c>
      <c r="N1976" s="5">
        <v>1952</v>
      </c>
      <c r="O1976" s="47" t="s">
        <v>22213</v>
      </c>
      <c r="P1976" s="46" t="s">
        <v>22293</v>
      </c>
      <c r="Q1976" s="2" t="str">
        <f t="shared" si="220"/>
        <v>&lt;a href="set03\hope_pioneer\hope_pioneer_jan_1889_to_dec_1893\obituaries\brunsdale,_male_infant_of_k_h_obituary_august_30,_1889_p1_hp.pdf"&gt;Brunsdale, Male infant of K H&lt;/a&gt;</v>
      </c>
      <c r="R1976" s="55">
        <f t="shared" si="221"/>
        <v>7</v>
      </c>
      <c r="S1976" s="55">
        <f t="shared" si="222"/>
        <v>10</v>
      </c>
      <c r="T1976" s="55" t="str">
        <f t="shared" si="223"/>
        <v>1889</v>
      </c>
      <c r="U1976" s="55" t="str">
        <f t="shared" si="224"/>
        <v>August</v>
      </c>
      <c r="V1976" s="55">
        <f t="shared" si="225"/>
        <v>8</v>
      </c>
      <c r="W1976" s="55" t="str">
        <f t="shared" si="226"/>
        <v>30</v>
      </c>
      <c r="X1976" s="2">
        <f t="shared" si="219"/>
        <v>172</v>
      </c>
    </row>
    <row r="1977" spans="1:24" x14ac:dyDescent="0.25">
      <c r="A1977" s="2">
        <v>81</v>
      </c>
      <c r="B1977" s="4" t="s">
        <v>3284</v>
      </c>
      <c r="C1977" s="5"/>
      <c r="D1977" s="5" t="s">
        <v>62</v>
      </c>
      <c r="E1977" s="72">
        <v>0</v>
      </c>
      <c r="F1977" s="71" t="s">
        <v>24881</v>
      </c>
      <c r="G1977" s="52" t="s">
        <v>3068</v>
      </c>
      <c r="H1977" s="5" t="s">
        <v>1756</v>
      </c>
      <c r="I1977" s="5">
        <v>1</v>
      </c>
      <c r="J1977" s="72" t="s">
        <v>25676</v>
      </c>
      <c r="K1977" s="71">
        <v>0</v>
      </c>
      <c r="L1977" s="64">
        <v>0</v>
      </c>
      <c r="M1977" s="5">
        <v>24</v>
      </c>
      <c r="N1977" s="5">
        <v>1999</v>
      </c>
      <c r="O1977" s="47" t="s">
        <v>22260</v>
      </c>
      <c r="P1977" s="46" t="s">
        <v>22293</v>
      </c>
      <c r="Q1977" s="2" t="str">
        <f t="shared" si="220"/>
        <v>&lt;a href="set03\hope_pioneer\hope_pioneer_jan_1889_to_dec_1893\obituaries\pickert,_female_gdau_of_capt_pickert_death_notice_september_6,_1889_p1_hp.pdf"&gt;Pickert, Female Gdau of Capt. &lt;/a&gt;</v>
      </c>
      <c r="R1977" s="55">
        <f t="shared" si="221"/>
        <v>10</v>
      </c>
      <c r="S1977" s="55">
        <f t="shared" si="222"/>
        <v>12</v>
      </c>
      <c r="T1977" s="55" t="str">
        <f t="shared" si="223"/>
        <v>1889</v>
      </c>
      <c r="U1977" s="55" t="str">
        <f t="shared" si="224"/>
        <v>September</v>
      </c>
      <c r="V1977" s="55">
        <f t="shared" si="225"/>
        <v>9</v>
      </c>
      <c r="W1977" s="55" t="str">
        <f t="shared" si="226"/>
        <v xml:space="preserve"> 6</v>
      </c>
      <c r="X1977" s="2">
        <f t="shared" si="219"/>
        <v>186</v>
      </c>
    </row>
    <row r="1978" spans="1:24" x14ac:dyDescent="0.25">
      <c r="A1978" s="2">
        <v>82</v>
      </c>
      <c r="B1978" s="4" t="s">
        <v>3285</v>
      </c>
      <c r="C1978" s="5"/>
      <c r="D1978" s="5" t="s">
        <v>3286</v>
      </c>
      <c r="E1978" s="72">
        <v>0</v>
      </c>
      <c r="F1978" s="71" t="s">
        <v>24881</v>
      </c>
      <c r="G1978" s="52" t="s">
        <v>3287</v>
      </c>
      <c r="H1978" s="5" t="s">
        <v>1756</v>
      </c>
      <c r="I1978" s="5">
        <v>1</v>
      </c>
      <c r="J1978" s="72" t="s">
        <v>25676</v>
      </c>
      <c r="K1978" s="71">
        <v>0</v>
      </c>
      <c r="L1978" s="64">
        <v>0</v>
      </c>
      <c r="M1978" s="5">
        <v>24</v>
      </c>
      <c r="N1978" s="5">
        <v>2000</v>
      </c>
      <c r="O1978" s="47" t="s">
        <v>22261</v>
      </c>
      <c r="P1978" s="46" t="s">
        <v>22293</v>
      </c>
      <c r="Q1978" s="2" t="str">
        <f t="shared" si="220"/>
        <v>&lt;a href="set03\hope_pioneer\hope_pioneer_jan_1889_to_dec_1893\obituaries\pickert,_grandaughter_of_capt._remains_shipped_to_ny_september_13,_1889_p1_hp.pdf"&gt;Pickert, Granddaughter of Capt.&lt;/a&gt;</v>
      </c>
      <c r="R1978" s="55">
        <f t="shared" si="221"/>
        <v>10</v>
      </c>
      <c r="S1978" s="55">
        <f t="shared" si="222"/>
        <v>13</v>
      </c>
      <c r="T1978" s="55" t="str">
        <f t="shared" si="223"/>
        <v>1889</v>
      </c>
      <c r="U1978" s="55" t="str">
        <f t="shared" si="224"/>
        <v>September</v>
      </c>
      <c r="V1978" s="55">
        <f t="shared" si="225"/>
        <v>9</v>
      </c>
      <c r="W1978" s="55" t="str">
        <f t="shared" si="226"/>
        <v>13</v>
      </c>
      <c r="X1978" s="2">
        <f t="shared" si="219"/>
        <v>191</v>
      </c>
    </row>
    <row r="1979" spans="1:24" x14ac:dyDescent="0.25">
      <c r="A1979" s="2">
        <v>2935</v>
      </c>
      <c r="B1979" s="4" t="s">
        <v>3326</v>
      </c>
      <c r="C1979" s="5"/>
      <c r="D1979" s="5" t="s">
        <v>64</v>
      </c>
      <c r="E1979" s="72">
        <v>0</v>
      </c>
      <c r="F1979" s="71">
        <v>0</v>
      </c>
      <c r="G1979" s="52" t="s">
        <v>3327</v>
      </c>
      <c r="H1979" s="5" t="s">
        <v>1756</v>
      </c>
      <c r="I1979" s="5">
        <v>1</v>
      </c>
      <c r="J1979" s="72" t="s">
        <v>25676</v>
      </c>
      <c r="K1979" s="71">
        <v>200</v>
      </c>
      <c r="L1979" s="64">
        <v>0</v>
      </c>
      <c r="M1979" s="5">
        <v>24</v>
      </c>
      <c r="N1979" s="5">
        <v>2021</v>
      </c>
      <c r="O1979" s="47" t="s">
        <v>22282</v>
      </c>
      <c r="P1979" s="46" t="s">
        <v>22293</v>
      </c>
      <c r="Q1979" s="2" t="str">
        <f t="shared" si="220"/>
        <v>&lt;a href="set03\hope_pioneer\hope_pioneer_jan_1889_to_dec_1893\obituaries\swanerd,_ellen_obituary_september_20,_1889_p1_hp.pdf"&gt;Swanerd, Ellen&lt;/a&gt;</v>
      </c>
      <c r="R1979" s="55">
        <f t="shared" si="221"/>
        <v>10</v>
      </c>
      <c r="S1979" s="55">
        <f t="shared" si="222"/>
        <v>13</v>
      </c>
      <c r="T1979" s="55" t="str">
        <f t="shared" si="223"/>
        <v>1889</v>
      </c>
      <c r="U1979" s="55" t="str">
        <f t="shared" si="224"/>
        <v>September</v>
      </c>
      <c r="V1979" s="55">
        <f t="shared" si="225"/>
        <v>9</v>
      </c>
      <c r="W1979" s="55" t="str">
        <f t="shared" si="226"/>
        <v>20</v>
      </c>
      <c r="X1979" s="2">
        <f t="shared" si="219"/>
        <v>145</v>
      </c>
    </row>
    <row r="1980" spans="1:24" x14ac:dyDescent="0.25">
      <c r="A1980" s="2">
        <v>3009</v>
      </c>
      <c r="B1980" s="4" t="s">
        <v>3333</v>
      </c>
      <c r="C1980" s="5"/>
      <c r="D1980" s="5" t="s">
        <v>64</v>
      </c>
      <c r="E1980" s="72" t="s">
        <v>8103</v>
      </c>
      <c r="F1980" s="71">
        <v>0</v>
      </c>
      <c r="G1980" s="52" t="s">
        <v>3334</v>
      </c>
      <c r="H1980" s="5" t="s">
        <v>1756</v>
      </c>
      <c r="I1980" s="5">
        <v>1</v>
      </c>
      <c r="J1980" s="72" t="s">
        <v>8103</v>
      </c>
      <c r="K1980" s="71">
        <v>200</v>
      </c>
      <c r="L1980" s="64">
        <v>0</v>
      </c>
      <c r="M1980" s="5">
        <v>24</v>
      </c>
      <c r="N1980" s="5">
        <v>2026</v>
      </c>
      <c r="O1980" s="47" t="s">
        <v>22287</v>
      </c>
      <c r="P1980" s="46" t="s">
        <v>22293</v>
      </c>
      <c r="Q1980" s="2" t="str">
        <f t="shared" si="220"/>
        <v>&lt;a href="set03\hope_pioneer\hope_pioneer_jan_1889_to_dec_1893\obituaries\ward,_mrs._thomas_obituary_september_27,_1889_p1_hp.pdf"&gt;Ward, Mrs. Thomas&lt;/a&gt;</v>
      </c>
      <c r="R1980" s="55">
        <f t="shared" si="221"/>
        <v>10</v>
      </c>
      <c r="S1980" s="55">
        <f t="shared" si="222"/>
        <v>13</v>
      </c>
      <c r="T1980" s="55" t="str">
        <f t="shared" si="223"/>
        <v>1889</v>
      </c>
      <c r="U1980" s="55" t="str">
        <f t="shared" si="224"/>
        <v>September</v>
      </c>
      <c r="V1980" s="55">
        <f t="shared" si="225"/>
        <v>9</v>
      </c>
      <c r="W1980" s="55" t="str">
        <f t="shared" si="226"/>
        <v>27</v>
      </c>
      <c r="X1980" s="2">
        <f t="shared" si="219"/>
        <v>151</v>
      </c>
    </row>
    <row r="1981" spans="1:24" x14ac:dyDescent="0.25">
      <c r="A1981" s="2">
        <v>83</v>
      </c>
      <c r="B1981" s="4" t="s">
        <v>3290</v>
      </c>
      <c r="C1981" s="5"/>
      <c r="D1981" s="5" t="s">
        <v>64</v>
      </c>
      <c r="E1981" s="72">
        <v>0</v>
      </c>
      <c r="F1981" s="71" t="s">
        <v>24881</v>
      </c>
      <c r="G1981" s="52" t="s">
        <v>3104</v>
      </c>
      <c r="H1981" s="5" t="s">
        <v>1756</v>
      </c>
      <c r="I1981" s="5">
        <v>1</v>
      </c>
      <c r="J1981" s="72" t="s">
        <v>25676</v>
      </c>
      <c r="K1981" s="71">
        <v>0</v>
      </c>
      <c r="L1981" s="64">
        <v>0</v>
      </c>
      <c r="M1981" s="5">
        <v>24</v>
      </c>
      <c r="N1981" s="5">
        <v>2002</v>
      </c>
      <c r="O1981" s="47" t="s">
        <v>22263</v>
      </c>
      <c r="P1981" s="46" t="s">
        <v>22293</v>
      </c>
      <c r="Q1981" s="2" t="str">
        <f t="shared" si="220"/>
        <v>&lt;a href="set03\hope_pioneer\hope_pioneer_jan_1889_to_dec_1893\obituaries\plouff,_infant_of_alan_obituary_october_18,_1889_p1_hp.pdf"&gt;Plouff, Infant of Alan&lt;/a&gt;</v>
      </c>
      <c r="R1981" s="55">
        <f t="shared" si="221"/>
        <v>8</v>
      </c>
      <c r="S1981" s="55">
        <f t="shared" si="222"/>
        <v>11</v>
      </c>
      <c r="T1981" s="55" t="str">
        <f t="shared" si="223"/>
        <v>1889</v>
      </c>
      <c r="U1981" s="55" t="str">
        <f t="shared" si="224"/>
        <v>October</v>
      </c>
      <c r="V1981" s="55">
        <f t="shared" si="225"/>
        <v>10</v>
      </c>
      <c r="W1981" s="55" t="str">
        <f t="shared" si="226"/>
        <v>18</v>
      </c>
      <c r="X1981" s="2">
        <f t="shared" si="219"/>
        <v>159</v>
      </c>
    </row>
    <row r="1982" spans="1:24" x14ac:dyDescent="0.25">
      <c r="A1982" s="2">
        <v>2144</v>
      </c>
      <c r="B1982" s="4" t="s">
        <v>3232</v>
      </c>
      <c r="C1982" s="5"/>
      <c r="D1982" s="5" t="s">
        <v>64</v>
      </c>
      <c r="E1982" s="72" t="s">
        <v>25440</v>
      </c>
      <c r="F1982" s="71">
        <v>0</v>
      </c>
      <c r="G1982" s="52" t="s">
        <v>3104</v>
      </c>
      <c r="H1982" s="5" t="s">
        <v>1756</v>
      </c>
      <c r="I1982" s="5">
        <v>1</v>
      </c>
      <c r="J1982" s="72" t="s">
        <v>25440</v>
      </c>
      <c r="K1982" s="71">
        <v>200</v>
      </c>
      <c r="L1982" s="64">
        <v>0</v>
      </c>
      <c r="M1982" s="5">
        <v>24</v>
      </c>
      <c r="N1982" s="5">
        <v>1966</v>
      </c>
      <c r="O1982" s="47" t="s">
        <v>22227</v>
      </c>
      <c r="P1982" s="46" t="s">
        <v>22293</v>
      </c>
      <c r="Q1982" s="2" t="str">
        <f t="shared" si="220"/>
        <v>&lt;a href="set03\hope_pioneer\hope_pioneer_jan_1889_to_dec_1893\obituaries\gilbertson,_hans_obituary_october_18,_1889_p1_hp.pdf"&gt;Gilbertson, Hans&lt;/a&gt;</v>
      </c>
      <c r="R1982" s="55">
        <f t="shared" si="221"/>
        <v>8</v>
      </c>
      <c r="S1982" s="55">
        <f t="shared" si="222"/>
        <v>11</v>
      </c>
      <c r="T1982" s="55" t="str">
        <f t="shared" si="223"/>
        <v>1889</v>
      </c>
      <c r="U1982" s="55" t="str">
        <f t="shared" si="224"/>
        <v>October</v>
      </c>
      <c r="V1982" s="55">
        <f t="shared" si="225"/>
        <v>10</v>
      </c>
      <c r="W1982" s="55" t="str">
        <f t="shared" si="226"/>
        <v>18</v>
      </c>
      <c r="X1982" s="2">
        <f t="shared" si="219"/>
        <v>147</v>
      </c>
    </row>
    <row r="1983" spans="1:24" x14ac:dyDescent="0.25">
      <c r="A1983" s="2">
        <v>851</v>
      </c>
      <c r="B1983" s="4" t="s">
        <v>3340</v>
      </c>
      <c r="C1983" s="5"/>
      <c r="D1983" s="5" t="s">
        <v>64</v>
      </c>
      <c r="E1983" s="72" t="s">
        <v>24924</v>
      </c>
      <c r="F1983" s="71">
        <v>30</v>
      </c>
      <c r="G1983" s="52" t="s">
        <v>3341</v>
      </c>
      <c r="H1983" s="5" t="s">
        <v>1756</v>
      </c>
      <c r="I1983" s="5">
        <v>1</v>
      </c>
      <c r="J1983" s="72" t="s">
        <v>24924</v>
      </c>
      <c r="K1983" s="71">
        <v>30</v>
      </c>
      <c r="L1983" s="64" t="s">
        <v>24959</v>
      </c>
      <c r="M1983" s="5">
        <v>24</v>
      </c>
      <c r="N1983" s="5">
        <v>2032</v>
      </c>
      <c r="O1983" s="47" t="s">
        <v>22292</v>
      </c>
      <c r="P1983" s="46" t="s">
        <v>22293</v>
      </c>
      <c r="Q1983" s="2" t="str">
        <f t="shared" si="220"/>
        <v>&lt;a href="set03\hope_pioneer\hope_pioneer_jan_1889_to_dec_1893\obituaries\williams,_e_g_obituary_october_25,_1889_p1_hp.pdf"&gt;Williams, E G&lt;/a&gt;</v>
      </c>
      <c r="R1983" s="55">
        <f t="shared" si="221"/>
        <v>8</v>
      </c>
      <c r="S1983" s="55">
        <f t="shared" si="222"/>
        <v>11</v>
      </c>
      <c r="T1983" s="55" t="str">
        <f t="shared" si="223"/>
        <v>1889</v>
      </c>
      <c r="U1983" s="55" t="str">
        <f t="shared" si="224"/>
        <v>October</v>
      </c>
      <c r="V1983" s="55">
        <f t="shared" si="225"/>
        <v>10</v>
      </c>
      <c r="W1983" s="55" t="str">
        <f t="shared" si="226"/>
        <v>25</v>
      </c>
      <c r="X1983" s="2">
        <f t="shared" si="219"/>
        <v>141</v>
      </c>
    </row>
    <row r="1984" spans="1:24" x14ac:dyDescent="0.25">
      <c r="A1984" s="2">
        <v>493</v>
      </c>
      <c r="B1984" s="4" t="s">
        <v>3259</v>
      </c>
      <c r="C1984" s="5"/>
      <c r="D1984" s="5" t="s">
        <v>64</v>
      </c>
      <c r="E1984" s="72">
        <v>0</v>
      </c>
      <c r="F1984" s="71">
        <v>14</v>
      </c>
      <c r="G1984" s="52" t="s">
        <v>3260</v>
      </c>
      <c r="H1984" s="5" t="s">
        <v>1756</v>
      </c>
      <c r="I1984" s="5">
        <v>4</v>
      </c>
      <c r="J1984" s="72" t="s">
        <v>25676</v>
      </c>
      <c r="K1984" s="71">
        <v>14</v>
      </c>
      <c r="L1984" s="64">
        <v>0</v>
      </c>
      <c r="M1984" s="5">
        <v>24</v>
      </c>
      <c r="N1984" s="5">
        <v>1984</v>
      </c>
      <c r="O1984" s="47" t="s">
        <v>22245</v>
      </c>
      <c r="P1984" s="46" t="s">
        <v>22293</v>
      </c>
      <c r="Q1984" s="2" t="str">
        <f t="shared" si="220"/>
        <v>&lt;a href="set03\hope_pioneer\hope_pioneer_jan_1889_to_dec_1893\obituaries\leru,_minnie_obituary_november_8,_1889_p4_hp.pdf"&gt;Leru, Minnie&lt;/a&gt;</v>
      </c>
      <c r="R1984" s="55">
        <f t="shared" si="221"/>
        <v>9</v>
      </c>
      <c r="S1984" s="55">
        <f t="shared" si="222"/>
        <v>11</v>
      </c>
      <c r="T1984" s="55" t="str">
        <f t="shared" si="223"/>
        <v>1889</v>
      </c>
      <c r="U1984" s="55" t="str">
        <f t="shared" si="224"/>
        <v>November</v>
      </c>
      <c r="V1984" s="55">
        <f t="shared" si="225"/>
        <v>11</v>
      </c>
      <c r="W1984" s="55" t="str">
        <f t="shared" si="226"/>
        <v xml:space="preserve"> 8</v>
      </c>
      <c r="X1984" s="2">
        <f t="shared" si="219"/>
        <v>139</v>
      </c>
    </row>
    <row r="1985" spans="1:24" x14ac:dyDescent="0.25">
      <c r="A1985" s="2">
        <v>2761</v>
      </c>
      <c r="B1985" s="4" t="s">
        <v>3301</v>
      </c>
      <c r="C1985" s="5"/>
      <c r="D1985" s="5" t="s">
        <v>62</v>
      </c>
      <c r="E1985" s="77">
        <v>0</v>
      </c>
      <c r="F1985" s="71">
        <v>0</v>
      </c>
      <c r="G1985" s="52" t="s">
        <v>3302</v>
      </c>
      <c r="H1985" s="5" t="s">
        <v>1756</v>
      </c>
      <c r="I1985" s="5">
        <v>1</v>
      </c>
      <c r="J1985" s="72" t="s">
        <v>25676</v>
      </c>
      <c r="K1985" s="71">
        <v>200</v>
      </c>
      <c r="L1985" s="64">
        <v>0</v>
      </c>
      <c r="M1985" s="5">
        <v>24</v>
      </c>
      <c r="N1985" s="5">
        <v>2008</v>
      </c>
      <c r="O1985" s="47" t="s">
        <v>22269</v>
      </c>
      <c r="P1985" s="46" t="s">
        <v>22293</v>
      </c>
      <c r="Q1985" s="2" t="str">
        <f t="shared" si="220"/>
        <v>&lt;a href="set03\hope_pioneer\hope_pioneer_jan_1889_to_dec_1893\obituaries\rice,_father_of_postmaster_rice_death_notice_november_15,_1889_p1_hp.pdf"&gt;Rice, Father of Postmaster Rice&lt;/a&gt;</v>
      </c>
      <c r="R1985" s="55">
        <f t="shared" si="221"/>
        <v>9</v>
      </c>
      <c r="S1985" s="55">
        <f t="shared" si="222"/>
        <v>12</v>
      </c>
      <c r="T1985" s="55" t="str">
        <f t="shared" si="223"/>
        <v>1889</v>
      </c>
      <c r="U1985" s="55" t="str">
        <f t="shared" si="224"/>
        <v>November</v>
      </c>
      <c r="V1985" s="55">
        <f t="shared" si="225"/>
        <v>11</v>
      </c>
      <c r="W1985" s="55" t="str">
        <f t="shared" si="226"/>
        <v>15</v>
      </c>
      <c r="X1985" s="2">
        <f t="shared" si="219"/>
        <v>182</v>
      </c>
    </row>
    <row r="1986" spans="1:24" x14ac:dyDescent="0.25">
      <c r="A1986" s="2">
        <v>2920</v>
      </c>
      <c r="B1986" s="4" t="s">
        <v>3317</v>
      </c>
      <c r="C1986" s="5"/>
      <c r="D1986" s="5" t="s">
        <v>62</v>
      </c>
      <c r="E1986" s="72">
        <v>0</v>
      </c>
      <c r="F1986" s="71">
        <v>0</v>
      </c>
      <c r="G1986" s="52" t="s">
        <v>3318</v>
      </c>
      <c r="H1986" s="5" t="s">
        <v>1756</v>
      </c>
      <c r="I1986" s="5">
        <v>1</v>
      </c>
      <c r="J1986" s="72" t="s">
        <v>25676</v>
      </c>
      <c r="K1986" s="71">
        <v>200</v>
      </c>
      <c r="L1986" s="64">
        <v>0</v>
      </c>
      <c r="M1986" s="5">
        <v>24</v>
      </c>
      <c r="N1986" s="5">
        <v>2017</v>
      </c>
      <c r="O1986" s="47" t="s">
        <v>22278</v>
      </c>
      <c r="P1986" s="46" t="s">
        <v>22293</v>
      </c>
      <c r="Q1986" s="2" t="str">
        <f t="shared" si="220"/>
        <v>&lt;a href="set03\hope_pioneer\hope_pioneer_jan_1889_to_dec_1893\obituaries\stikeman,_child_death_notice_november_22,_1889_p1_hp.pdf"&gt;Stikeman, Child&lt;/a&gt;</v>
      </c>
      <c r="R1986" s="55">
        <f t="shared" si="221"/>
        <v>9</v>
      </c>
      <c r="S1986" s="55">
        <f t="shared" si="222"/>
        <v>12</v>
      </c>
      <c r="T1986" s="55" t="str">
        <f t="shared" si="223"/>
        <v>1889</v>
      </c>
      <c r="U1986" s="55" t="str">
        <f t="shared" si="224"/>
        <v>November</v>
      </c>
      <c r="V1986" s="55">
        <f t="shared" si="225"/>
        <v>11</v>
      </c>
      <c r="W1986" s="55" t="str">
        <f t="shared" si="226"/>
        <v>22</v>
      </c>
      <c r="X1986" s="2">
        <f t="shared" ref="X1986:X2049" si="227">LEN(Q1986)</f>
        <v>150</v>
      </c>
    </row>
    <row r="1987" spans="1:24" x14ac:dyDescent="0.25">
      <c r="A1987" s="2">
        <v>752</v>
      </c>
      <c r="B1987" s="4" t="s">
        <v>3295</v>
      </c>
      <c r="C1987" s="5"/>
      <c r="D1987" s="5" t="s">
        <v>64</v>
      </c>
      <c r="E1987" s="72" t="s">
        <v>25448</v>
      </c>
      <c r="F1987" s="71">
        <v>26</v>
      </c>
      <c r="G1987" s="52" t="s">
        <v>3296</v>
      </c>
      <c r="H1987" s="5" t="s">
        <v>1756</v>
      </c>
      <c r="I1987" s="5">
        <v>1</v>
      </c>
      <c r="J1987" s="72" t="s">
        <v>25448</v>
      </c>
      <c r="K1987" s="71">
        <v>26</v>
      </c>
      <c r="L1987" s="64" t="s">
        <v>24899</v>
      </c>
      <c r="M1987" s="5">
        <v>24</v>
      </c>
      <c r="N1987" s="5">
        <v>2005</v>
      </c>
      <c r="O1987" s="47" t="s">
        <v>22266</v>
      </c>
      <c r="P1987" s="46" t="s">
        <v>22293</v>
      </c>
      <c r="Q1987" s="2" t="str">
        <f t="shared" si="220"/>
        <v>&lt;a href="set03\hope_pioneer\hope_pioneer_jan_1889_to_dec_1893\obituaries\pressly,_mrs._m_c_obituary_january_3,_1890_p1_hp.pdf"&gt;Pressley, Mrs. M C&lt;/a&gt;</v>
      </c>
      <c r="R1987" s="55">
        <f t="shared" si="221"/>
        <v>8</v>
      </c>
      <c r="S1987" s="55">
        <f t="shared" si="222"/>
        <v>10</v>
      </c>
      <c r="T1987" s="55" t="str">
        <f t="shared" si="223"/>
        <v>1890</v>
      </c>
      <c r="U1987" s="55" t="str">
        <f t="shared" si="224"/>
        <v>January</v>
      </c>
      <c r="V1987" s="55">
        <f t="shared" si="225"/>
        <v>1</v>
      </c>
      <c r="W1987" s="55" t="str">
        <f t="shared" si="226"/>
        <v xml:space="preserve"> 3</v>
      </c>
      <c r="X1987" s="2">
        <f t="shared" si="227"/>
        <v>149</v>
      </c>
    </row>
    <row r="1988" spans="1:24" x14ac:dyDescent="0.25">
      <c r="A1988" s="2">
        <v>2549</v>
      </c>
      <c r="B1988" s="4" t="s">
        <v>3271</v>
      </c>
      <c r="C1988" s="5"/>
      <c r="D1988" s="5" t="s">
        <v>64</v>
      </c>
      <c r="E1988" s="72" t="s">
        <v>24924</v>
      </c>
      <c r="F1988" s="71">
        <v>0</v>
      </c>
      <c r="G1988" s="52" t="s">
        <v>3182</v>
      </c>
      <c r="H1988" s="5" t="s">
        <v>1756</v>
      </c>
      <c r="I1988" s="5">
        <v>1</v>
      </c>
      <c r="J1988" s="72" t="s">
        <v>24924</v>
      </c>
      <c r="K1988" s="71">
        <v>200</v>
      </c>
      <c r="L1988" s="64">
        <v>0</v>
      </c>
      <c r="M1988" s="5">
        <v>24</v>
      </c>
      <c r="N1988" s="5">
        <v>1992</v>
      </c>
      <c r="O1988" s="47" t="s">
        <v>22253</v>
      </c>
      <c r="P1988" s="46" t="s">
        <v>22293</v>
      </c>
      <c r="Q1988" s="2" t="str">
        <f t="shared" ref="Q1988:Q2051" si="228">"&lt;a href="&amp;""""&amp;P1988&amp;"\"&amp;O1988&amp;"""&gt;"&amp;B1988&amp;"&lt;/a&gt;"</f>
        <v>&lt;a href="set03\hope_pioneer\hope_pioneer_jan_1889_to_dec_1893\obituaries\mitchell,_william_obituary_march_14,_1890_p1_hp.pdf"&gt;Mitchell, William&lt;/a&gt;</v>
      </c>
      <c r="R1988" s="55">
        <f t="shared" si="221"/>
        <v>6</v>
      </c>
      <c r="S1988" s="55">
        <f t="shared" si="222"/>
        <v>9</v>
      </c>
      <c r="T1988" s="55" t="str">
        <f t="shared" si="223"/>
        <v>1890</v>
      </c>
      <c r="U1988" s="55" t="str">
        <f t="shared" si="224"/>
        <v>March</v>
      </c>
      <c r="V1988" s="55">
        <f t="shared" si="225"/>
        <v>3</v>
      </c>
      <c r="W1988" s="55" t="str">
        <f t="shared" si="226"/>
        <v>14</v>
      </c>
      <c r="X1988" s="2">
        <f t="shared" si="227"/>
        <v>147</v>
      </c>
    </row>
    <row r="1989" spans="1:24" x14ac:dyDescent="0.25">
      <c r="A1989" s="2">
        <v>787</v>
      </c>
      <c r="B1989" s="4" t="s">
        <v>3247</v>
      </c>
      <c r="C1989" s="5" t="s">
        <v>1534</v>
      </c>
      <c r="D1989" s="5" t="s">
        <v>64</v>
      </c>
      <c r="E1989" s="72">
        <v>0</v>
      </c>
      <c r="F1989" s="71">
        <v>28</v>
      </c>
      <c r="G1989" s="52" t="s">
        <v>3174</v>
      </c>
      <c r="H1989" s="5" t="s">
        <v>1756</v>
      </c>
      <c r="I1989" s="5">
        <v>1</v>
      </c>
      <c r="J1989" s="72" t="s">
        <v>25676</v>
      </c>
      <c r="K1989" s="71">
        <v>28</v>
      </c>
      <c r="L1989" s="64">
        <v>0</v>
      </c>
      <c r="M1989" s="5">
        <v>24</v>
      </c>
      <c r="N1989" s="5">
        <v>1975</v>
      </c>
      <c r="O1989" s="47" t="s">
        <v>22236</v>
      </c>
      <c r="P1989" s="46" t="s">
        <v>22293</v>
      </c>
      <c r="Q1989" s="2" t="str">
        <f t="shared" si="228"/>
        <v>&lt;a href="set03\hope_pioneer\hope_pioneer_jan_1889_to_dec_1893\obituaries\houghton,_mrs._c_a_(whisnand)_obituary_may_23,_1890_p1_hp.pdf"&gt;Houghton, Mrs. C A&lt;/a&gt;</v>
      </c>
      <c r="R1989" s="55">
        <f t="shared" si="221"/>
        <v>4</v>
      </c>
      <c r="S1989" s="55">
        <f t="shared" si="222"/>
        <v>7</v>
      </c>
      <c r="T1989" s="55" t="str">
        <f t="shared" si="223"/>
        <v>1890</v>
      </c>
      <c r="U1989" s="55" t="str">
        <f t="shared" si="224"/>
        <v>May</v>
      </c>
      <c r="V1989" s="55">
        <f t="shared" si="225"/>
        <v>5</v>
      </c>
      <c r="W1989" s="55" t="str">
        <f t="shared" si="226"/>
        <v>23</v>
      </c>
      <c r="X1989" s="2">
        <f t="shared" si="227"/>
        <v>158</v>
      </c>
    </row>
    <row r="1990" spans="1:24" x14ac:dyDescent="0.25">
      <c r="A1990" s="2">
        <v>230</v>
      </c>
      <c r="B1990" s="4" t="s">
        <v>3275</v>
      </c>
      <c r="C1990" s="5"/>
      <c r="D1990" s="5" t="s">
        <v>64</v>
      </c>
      <c r="E1990" s="72">
        <v>0</v>
      </c>
      <c r="F1990" s="71">
        <v>1</v>
      </c>
      <c r="G1990" s="52" t="s">
        <v>3276</v>
      </c>
      <c r="H1990" s="5" t="s">
        <v>1756</v>
      </c>
      <c r="I1990" s="5">
        <v>4</v>
      </c>
      <c r="J1990" s="72" t="s">
        <v>25676</v>
      </c>
      <c r="K1990" s="71">
        <v>1</v>
      </c>
      <c r="L1990" s="64">
        <v>0</v>
      </c>
      <c r="M1990" s="5">
        <v>24</v>
      </c>
      <c r="N1990" s="5">
        <v>1995</v>
      </c>
      <c r="O1990" s="47" t="s">
        <v>22256</v>
      </c>
      <c r="P1990" s="46" t="s">
        <v>22293</v>
      </c>
      <c r="Q1990" s="2" t="str">
        <f t="shared" si="228"/>
        <v>&lt;a href="set03\hope_pioneer\hope_pioneer_jan_1889_to_dec_1893\obituaries\nelson,_may_obituary_may_30,_1890_p4_hp.pdf"&gt;Nelson, May&lt;/a&gt;</v>
      </c>
      <c r="R1990" s="55">
        <f t="shared" si="221"/>
        <v>4</v>
      </c>
      <c r="S1990" s="55">
        <f t="shared" si="222"/>
        <v>7</v>
      </c>
      <c r="T1990" s="55" t="str">
        <f t="shared" si="223"/>
        <v>1890</v>
      </c>
      <c r="U1990" s="55" t="str">
        <f t="shared" si="224"/>
        <v>May</v>
      </c>
      <c r="V1990" s="55">
        <f t="shared" si="225"/>
        <v>5</v>
      </c>
      <c r="W1990" s="55" t="str">
        <f t="shared" si="226"/>
        <v>30</v>
      </c>
      <c r="X1990" s="2">
        <f t="shared" si="227"/>
        <v>133</v>
      </c>
    </row>
    <row r="1991" spans="1:24" x14ac:dyDescent="0.25">
      <c r="A1991" s="2">
        <v>292</v>
      </c>
      <c r="B1991" s="4" t="s">
        <v>3332</v>
      </c>
      <c r="C1991" s="5"/>
      <c r="D1991" s="5" t="s">
        <v>64</v>
      </c>
      <c r="E1991" s="72" t="s">
        <v>25449</v>
      </c>
      <c r="F1991" s="71">
        <v>2</v>
      </c>
      <c r="G1991" s="52" t="s">
        <v>3213</v>
      </c>
      <c r="H1991" s="5" t="s">
        <v>1756</v>
      </c>
      <c r="I1991" s="5">
        <v>1</v>
      </c>
      <c r="J1991" s="72" t="s">
        <v>25449</v>
      </c>
      <c r="K1991" s="71">
        <v>2</v>
      </c>
      <c r="L1991" s="64">
        <v>0</v>
      </c>
      <c r="M1991" s="5">
        <v>24</v>
      </c>
      <c r="N1991" s="5">
        <v>2025</v>
      </c>
      <c r="O1991" s="47" t="s">
        <v>22286</v>
      </c>
      <c r="P1991" s="46" t="s">
        <v>22293</v>
      </c>
      <c r="Q1991" s="2" t="str">
        <f t="shared" si="228"/>
        <v>&lt;a href="set03\hope_pioneer\hope_pioneer_jan_1889_to_dec_1893\obituaries\wamberg,_lloyd_son_of_jj_obituary_june_13,_1890_p1_hp.pdf"&gt;Wamberg, Lloyd son of J J&lt;/a&gt;</v>
      </c>
      <c r="R1991" s="55">
        <f t="shared" si="221"/>
        <v>5</v>
      </c>
      <c r="S1991" s="55">
        <f t="shared" si="222"/>
        <v>8</v>
      </c>
      <c r="T1991" s="55" t="str">
        <f t="shared" si="223"/>
        <v>1890</v>
      </c>
      <c r="U1991" s="55" t="str">
        <f t="shared" si="224"/>
        <v>June</v>
      </c>
      <c r="V1991" s="55">
        <f t="shared" si="225"/>
        <v>6</v>
      </c>
      <c r="W1991" s="55" t="str">
        <f t="shared" si="226"/>
        <v>13</v>
      </c>
      <c r="X1991" s="2">
        <f t="shared" si="227"/>
        <v>161</v>
      </c>
    </row>
    <row r="1992" spans="1:24" x14ac:dyDescent="0.25">
      <c r="A1992" s="2">
        <v>1569</v>
      </c>
      <c r="B1992" s="4" t="s">
        <v>3212</v>
      </c>
      <c r="C1992" s="5"/>
      <c r="D1992" s="5" t="s">
        <v>64</v>
      </c>
      <c r="E1992" s="72" t="s">
        <v>24851</v>
      </c>
      <c r="F1992" s="71">
        <v>75</v>
      </c>
      <c r="G1992" s="52" t="s">
        <v>3213</v>
      </c>
      <c r="H1992" s="5" t="s">
        <v>1756</v>
      </c>
      <c r="I1992" s="5">
        <v>1</v>
      </c>
      <c r="J1992" s="72" t="s">
        <v>24851</v>
      </c>
      <c r="K1992" s="71">
        <v>75</v>
      </c>
      <c r="L1992" s="64">
        <v>0</v>
      </c>
      <c r="M1992" s="5">
        <v>24</v>
      </c>
      <c r="N1992" s="5">
        <v>1953</v>
      </c>
      <c r="O1992" s="47" t="s">
        <v>22214</v>
      </c>
      <c r="P1992" s="46" t="s">
        <v>22293</v>
      </c>
      <c r="Q1992" s="2" t="str">
        <f t="shared" si="228"/>
        <v>&lt;a href="set03\hope_pioneer\hope_pioneer_jan_1889_to_dec_1893\obituaries\burgess,_george_obituary_june_13,_1890_p1_hp.pdf"&gt;Burgess, George&lt;/a&gt;</v>
      </c>
      <c r="R1992" s="55">
        <f t="shared" si="221"/>
        <v>5</v>
      </c>
      <c r="S1992" s="55">
        <f t="shared" si="222"/>
        <v>8</v>
      </c>
      <c r="T1992" s="55" t="str">
        <f t="shared" si="223"/>
        <v>1890</v>
      </c>
      <c r="U1992" s="55" t="str">
        <f t="shared" si="224"/>
        <v>June</v>
      </c>
      <c r="V1992" s="55">
        <f t="shared" si="225"/>
        <v>6</v>
      </c>
      <c r="W1992" s="55" t="str">
        <f t="shared" si="226"/>
        <v>13</v>
      </c>
      <c r="X1992" s="2">
        <f t="shared" si="227"/>
        <v>142</v>
      </c>
    </row>
    <row r="1993" spans="1:24" x14ac:dyDescent="0.25">
      <c r="A1993" s="2">
        <v>1513</v>
      </c>
      <c r="B1993" s="4" t="s">
        <v>3214</v>
      </c>
      <c r="C1993" s="5"/>
      <c r="D1993" s="5" t="s">
        <v>64</v>
      </c>
      <c r="E1993" s="72">
        <v>0</v>
      </c>
      <c r="F1993" s="71">
        <v>72</v>
      </c>
      <c r="G1993" s="52" t="s">
        <v>3215</v>
      </c>
      <c r="H1993" s="5" t="s">
        <v>1756</v>
      </c>
      <c r="I1993" s="5">
        <v>1</v>
      </c>
      <c r="J1993" s="72" t="s">
        <v>25676</v>
      </c>
      <c r="K1993" s="71">
        <v>72</v>
      </c>
      <c r="L1993" s="64">
        <v>0</v>
      </c>
      <c r="M1993" s="5">
        <v>24</v>
      </c>
      <c r="N1993" s="5">
        <v>1954</v>
      </c>
      <c r="O1993" s="47" t="s">
        <v>22215</v>
      </c>
      <c r="P1993" s="46" t="s">
        <v>22293</v>
      </c>
      <c r="Q1993" s="2" t="str">
        <f t="shared" si="228"/>
        <v>&lt;a href="set03\hope_pioneer\hope_pioneer_jan_1889_to_dec_1893\obituaries\burgess,_mrs._mary_obituary_august_1,_1890_p1_hp.pdf"&gt;Burgess, Mrs. Mary&lt;/a&gt;</v>
      </c>
      <c r="R1993" s="55">
        <f t="shared" si="221"/>
        <v>7</v>
      </c>
      <c r="S1993" s="55">
        <f t="shared" si="222"/>
        <v>9</v>
      </c>
      <c r="T1993" s="55" t="str">
        <f t="shared" si="223"/>
        <v>1890</v>
      </c>
      <c r="U1993" s="55" t="str">
        <f t="shared" si="224"/>
        <v>August</v>
      </c>
      <c r="V1993" s="55">
        <f t="shared" si="225"/>
        <v>8</v>
      </c>
      <c r="W1993" s="55" t="str">
        <f t="shared" si="226"/>
        <v xml:space="preserve"> 1</v>
      </c>
      <c r="X1993" s="2">
        <f t="shared" si="227"/>
        <v>149</v>
      </c>
    </row>
    <row r="1994" spans="1:24" x14ac:dyDescent="0.25">
      <c r="A1994" s="2">
        <v>1079</v>
      </c>
      <c r="B1994" s="4" t="s">
        <v>3310</v>
      </c>
      <c r="C1994" s="5" t="s">
        <v>3311</v>
      </c>
      <c r="D1994" s="5" t="s">
        <v>64</v>
      </c>
      <c r="E1994" s="72" t="s">
        <v>25109</v>
      </c>
      <c r="F1994" s="71">
        <v>48</v>
      </c>
      <c r="G1994" s="52" t="s">
        <v>3312</v>
      </c>
      <c r="H1994" s="5" t="s">
        <v>1756</v>
      </c>
      <c r="I1994" s="5">
        <v>1</v>
      </c>
      <c r="J1994" s="72" t="s">
        <v>25109</v>
      </c>
      <c r="K1994" s="71">
        <v>48</v>
      </c>
      <c r="L1994" s="64">
        <v>0</v>
      </c>
      <c r="M1994" s="5">
        <v>24</v>
      </c>
      <c r="N1994" s="5">
        <v>2013</v>
      </c>
      <c r="O1994" s="47" t="s">
        <v>22274</v>
      </c>
      <c r="P1994" s="46" t="s">
        <v>22293</v>
      </c>
      <c r="Q1994" s="2" t="str">
        <f t="shared" si="228"/>
        <v>&lt;a href="set03\hope_pioneer\hope_pioneer_jan_1889_to_dec_1893\obituaries\shaw,_mrs._h_augusta_(wood)_obituary_august_15,_1890_p1_hp.pdf"&gt;Shaw, Mrs. H Augusta&lt;/a&gt;</v>
      </c>
      <c r="R1994" s="55">
        <f t="shared" si="221"/>
        <v>7</v>
      </c>
      <c r="S1994" s="55">
        <f t="shared" si="222"/>
        <v>10</v>
      </c>
      <c r="T1994" s="55" t="str">
        <f t="shared" si="223"/>
        <v>1890</v>
      </c>
      <c r="U1994" s="55" t="str">
        <f t="shared" si="224"/>
        <v>August</v>
      </c>
      <c r="V1994" s="55">
        <f t="shared" si="225"/>
        <v>8</v>
      </c>
      <c r="W1994" s="55" t="str">
        <f t="shared" si="226"/>
        <v>15</v>
      </c>
      <c r="X1994" s="2">
        <f t="shared" si="227"/>
        <v>161</v>
      </c>
    </row>
    <row r="1995" spans="1:24" x14ac:dyDescent="0.25">
      <c r="A1995" s="2">
        <v>3010</v>
      </c>
      <c r="B1995" s="4" t="s">
        <v>3336</v>
      </c>
      <c r="C1995" s="5"/>
      <c r="D1995" s="5" t="s">
        <v>64</v>
      </c>
      <c r="E1995" s="72">
        <v>0</v>
      </c>
      <c r="F1995" s="71">
        <v>0</v>
      </c>
      <c r="G1995" s="52" t="s">
        <v>3337</v>
      </c>
      <c r="H1995" s="5" t="s">
        <v>1756</v>
      </c>
      <c r="I1995" s="5">
        <v>1</v>
      </c>
      <c r="J1995" s="72" t="s">
        <v>25676</v>
      </c>
      <c r="K1995" s="71">
        <v>200</v>
      </c>
      <c r="L1995" s="64">
        <v>0</v>
      </c>
      <c r="M1995" s="5">
        <v>24</v>
      </c>
      <c r="N1995" s="5">
        <v>2028</v>
      </c>
      <c r="O1995" s="47" t="s">
        <v>22289</v>
      </c>
      <c r="P1995" s="46" t="s">
        <v>22293</v>
      </c>
      <c r="Q1995" s="2" t="str">
        <f t="shared" si="228"/>
        <v>&lt;a href="set03\hope_pioneer\hope_pioneer_jan_1889_to_dec_1893\obituaries\warner,_mrs._bert_obituary_august_29,_1890_p1_hp.pdf"&gt;Warner, Mrs. Bert&lt;/a&gt;</v>
      </c>
      <c r="R1995" s="55">
        <f t="shared" si="221"/>
        <v>7</v>
      </c>
      <c r="S1995" s="55">
        <f t="shared" si="222"/>
        <v>10</v>
      </c>
      <c r="T1995" s="55" t="str">
        <f t="shared" si="223"/>
        <v>1890</v>
      </c>
      <c r="U1995" s="55" t="str">
        <f t="shared" si="224"/>
        <v>August</v>
      </c>
      <c r="V1995" s="55">
        <f t="shared" si="225"/>
        <v>8</v>
      </c>
      <c r="W1995" s="55" t="str">
        <f t="shared" si="226"/>
        <v>29</v>
      </c>
      <c r="X1995" s="2">
        <f t="shared" si="227"/>
        <v>148</v>
      </c>
    </row>
    <row r="1996" spans="1:24" x14ac:dyDescent="0.25">
      <c r="A1996" s="2">
        <v>1255</v>
      </c>
      <c r="B1996" s="4" t="s">
        <v>3299</v>
      </c>
      <c r="C1996" s="5"/>
      <c r="D1996" s="5" t="s">
        <v>64</v>
      </c>
      <c r="E1996" s="72" t="s">
        <v>24886</v>
      </c>
      <c r="F1996" s="71">
        <v>58</v>
      </c>
      <c r="G1996" s="52" t="s">
        <v>3300</v>
      </c>
      <c r="H1996" s="5" t="s">
        <v>1756</v>
      </c>
      <c r="I1996" s="5">
        <v>1</v>
      </c>
      <c r="J1996" s="72" t="s">
        <v>24886</v>
      </c>
      <c r="K1996" s="71">
        <v>58</v>
      </c>
      <c r="L1996" s="64">
        <v>0</v>
      </c>
      <c r="M1996" s="5">
        <v>24</v>
      </c>
      <c r="N1996" s="5">
        <v>2007</v>
      </c>
      <c r="O1996" s="47" t="s">
        <v>22268</v>
      </c>
      <c r="P1996" s="46" t="s">
        <v>22293</v>
      </c>
      <c r="Q1996" s="2" t="str">
        <f t="shared" si="228"/>
        <v>&lt;a href="set03\hope_pioneer\hope_pioneer_jan_1889_to_dec_1893\obituaries\rhoddy,_mrs._elizabeth_obituary_october_3,_1890_p1_hp.pdf"&gt;Rhoddy, Mrs. Elizabeth&lt;/a&gt;</v>
      </c>
      <c r="R1996" s="55">
        <f t="shared" si="221"/>
        <v>8</v>
      </c>
      <c r="S1996" s="55">
        <f t="shared" si="222"/>
        <v>10</v>
      </c>
      <c r="T1996" s="55" t="str">
        <f t="shared" si="223"/>
        <v>1890</v>
      </c>
      <c r="U1996" s="55" t="str">
        <f t="shared" si="224"/>
        <v>October</v>
      </c>
      <c r="V1996" s="55">
        <f t="shared" si="225"/>
        <v>10</v>
      </c>
      <c r="W1996" s="55" t="str">
        <f t="shared" si="226"/>
        <v xml:space="preserve"> 3</v>
      </c>
      <c r="X1996" s="2">
        <f t="shared" si="227"/>
        <v>158</v>
      </c>
    </row>
    <row r="1997" spans="1:24" x14ac:dyDescent="0.25">
      <c r="A1997" s="2">
        <v>783</v>
      </c>
      <c r="B1997" s="4" t="s">
        <v>3319</v>
      </c>
      <c r="C1997" s="5"/>
      <c r="D1997" s="5" t="s">
        <v>64</v>
      </c>
      <c r="E1997" s="72" t="s">
        <v>11627</v>
      </c>
      <c r="F1997" s="71">
        <v>27</v>
      </c>
      <c r="G1997" s="52" t="s">
        <v>3320</v>
      </c>
      <c r="H1997" s="5" t="s">
        <v>1756</v>
      </c>
      <c r="I1997" s="5">
        <v>1</v>
      </c>
      <c r="J1997" s="72" t="s">
        <v>11627</v>
      </c>
      <c r="K1997" s="71">
        <v>27</v>
      </c>
      <c r="L1997" s="64">
        <v>0</v>
      </c>
      <c r="M1997" s="5">
        <v>24</v>
      </c>
      <c r="N1997" s="5">
        <v>2018</v>
      </c>
      <c r="O1997" s="47" t="s">
        <v>22279</v>
      </c>
      <c r="P1997" s="46" t="s">
        <v>22293</v>
      </c>
      <c r="Q1997" s="2" t="str">
        <f t="shared" si="228"/>
        <v>&lt;a href="set03\hope_pioneer\hope_pioneer_jan_1889_to_dec_1893\obituaries\storres,_mr._r_obituary_november_7,_1890__p1_hp.pdf"&gt;Storres, Mr. R&lt;/a&gt;</v>
      </c>
      <c r="R1997" s="55">
        <f t="shared" si="221"/>
        <v>9</v>
      </c>
      <c r="S1997" s="55">
        <f t="shared" si="222"/>
        <v>11</v>
      </c>
      <c r="T1997" s="55" t="str">
        <f t="shared" si="223"/>
        <v>1890</v>
      </c>
      <c r="U1997" s="55" t="str">
        <f t="shared" si="224"/>
        <v>November</v>
      </c>
      <c r="V1997" s="55">
        <f t="shared" si="225"/>
        <v>11</v>
      </c>
      <c r="W1997" s="55" t="str">
        <f t="shared" si="226"/>
        <v xml:space="preserve"> 7</v>
      </c>
      <c r="X1997" s="2">
        <f t="shared" si="227"/>
        <v>144</v>
      </c>
    </row>
    <row r="1998" spans="1:24" x14ac:dyDescent="0.25">
      <c r="A1998" s="2">
        <v>1948</v>
      </c>
      <c r="B1998" s="4" t="s">
        <v>3208</v>
      </c>
      <c r="C1998" s="5"/>
      <c r="D1998" s="5" t="s">
        <v>64</v>
      </c>
      <c r="E1998" s="72" t="s">
        <v>11627</v>
      </c>
      <c r="F1998" s="71">
        <v>0</v>
      </c>
      <c r="G1998" s="52" t="s">
        <v>3209</v>
      </c>
      <c r="H1998" s="5" t="s">
        <v>1756</v>
      </c>
      <c r="I1998" s="5">
        <v>1</v>
      </c>
      <c r="J1998" s="72" t="s">
        <v>11627</v>
      </c>
      <c r="K1998" s="71">
        <v>200</v>
      </c>
      <c r="L1998" s="64">
        <v>0</v>
      </c>
      <c r="M1998" s="5">
        <v>24</v>
      </c>
      <c r="N1998" s="5">
        <v>1951</v>
      </c>
      <c r="O1998" s="47" t="s">
        <v>22212</v>
      </c>
      <c r="P1998" s="46" t="s">
        <v>22293</v>
      </c>
      <c r="Q1998" s="2" t="str">
        <f t="shared" si="228"/>
        <v>&lt;a href="set03\hope_pioneer\hope_pioneer_jan_1889_to_dec_1893\obituaries\brown,_lillie_obituary_november_14,_1890_p1_hp.pdf"&gt;Brown, Lillie&lt;/a&gt;</v>
      </c>
      <c r="R1998" s="55">
        <f t="shared" si="221"/>
        <v>9</v>
      </c>
      <c r="S1998" s="55">
        <f t="shared" si="222"/>
        <v>12</v>
      </c>
      <c r="T1998" s="55" t="str">
        <f t="shared" si="223"/>
        <v>1890</v>
      </c>
      <c r="U1998" s="55" t="str">
        <f t="shared" si="224"/>
        <v>November</v>
      </c>
      <c r="V1998" s="55">
        <f t="shared" si="225"/>
        <v>11</v>
      </c>
      <c r="W1998" s="55" t="str">
        <f t="shared" si="226"/>
        <v>14</v>
      </c>
      <c r="X1998" s="2">
        <f t="shared" si="227"/>
        <v>142</v>
      </c>
    </row>
    <row r="1999" spans="1:24" x14ac:dyDescent="0.25">
      <c r="A1999" s="2">
        <v>2544</v>
      </c>
      <c r="B1999" s="4" t="s">
        <v>3264</v>
      </c>
      <c r="C1999" s="5"/>
      <c r="D1999" s="5" t="s">
        <v>64</v>
      </c>
      <c r="E1999" s="72" t="s">
        <v>25446</v>
      </c>
      <c r="F1999" s="71">
        <v>0</v>
      </c>
      <c r="G1999" s="52" t="s">
        <v>3089</v>
      </c>
      <c r="H1999" s="5" t="s">
        <v>1756</v>
      </c>
      <c r="I1999" s="5">
        <v>1</v>
      </c>
      <c r="J1999" s="72" t="s">
        <v>25446</v>
      </c>
      <c r="K1999" s="71">
        <v>200</v>
      </c>
      <c r="L1999" s="64">
        <v>0</v>
      </c>
      <c r="M1999" s="5">
        <v>24</v>
      </c>
      <c r="N1999" s="5">
        <v>1988</v>
      </c>
      <c r="O1999" s="47" t="s">
        <v>22249</v>
      </c>
      <c r="P1999" s="46" t="s">
        <v>22293</v>
      </c>
      <c r="Q1999" s="2" t="str">
        <f t="shared" si="228"/>
        <v>&lt;a href="set03\hope_pioneer\hope_pioneer_jan_1889_to_dec_1893\obituaries\mikkleson,_nick_obituary_november_28,_1890_p1_hp.pdf"&gt;Mikkleson, Nick&lt;/a&gt;</v>
      </c>
      <c r="R1999" s="55">
        <f t="shared" si="221"/>
        <v>9</v>
      </c>
      <c r="S1999" s="55">
        <f t="shared" si="222"/>
        <v>12</v>
      </c>
      <c r="T1999" s="55" t="str">
        <f t="shared" si="223"/>
        <v>1890</v>
      </c>
      <c r="U1999" s="55" t="str">
        <f t="shared" si="224"/>
        <v>November</v>
      </c>
      <c r="V1999" s="55">
        <f t="shared" si="225"/>
        <v>11</v>
      </c>
      <c r="W1999" s="55" t="str">
        <f t="shared" si="226"/>
        <v>28</v>
      </c>
      <c r="X1999" s="2">
        <f t="shared" si="227"/>
        <v>146</v>
      </c>
    </row>
    <row r="2000" spans="1:24" x14ac:dyDescent="0.25">
      <c r="A2000" s="2">
        <v>23</v>
      </c>
      <c r="B2000" s="4" t="s">
        <v>3225</v>
      </c>
      <c r="C2000" s="5"/>
      <c r="D2000" s="5" t="s">
        <v>62</v>
      </c>
      <c r="E2000" s="72" t="s">
        <v>24847</v>
      </c>
      <c r="F2000" s="71" t="s">
        <v>24881</v>
      </c>
      <c r="G2000" s="52" t="s">
        <v>3224</v>
      </c>
      <c r="H2000" s="5" t="s">
        <v>1756</v>
      </c>
      <c r="I2000" s="5">
        <v>1</v>
      </c>
      <c r="J2000" s="72" t="s">
        <v>24847</v>
      </c>
      <c r="K2000" s="71">
        <v>0</v>
      </c>
      <c r="L2000" s="64">
        <v>0</v>
      </c>
      <c r="M2000" s="5">
        <v>24</v>
      </c>
      <c r="N2000" s="5">
        <v>1961</v>
      </c>
      <c r="O2000" s="47" t="s">
        <v>22222</v>
      </c>
      <c r="P2000" s="46" t="s">
        <v>22293</v>
      </c>
      <c r="Q2000" s="2" t="str">
        <f t="shared" si="228"/>
        <v>&lt;a href="set03\hope_pioneer\hope_pioneer_jan_1889_to_dec_1893\obituaries\cochrane,_infant_of_albert_death_notice_december_19,1890_p1_hp.pdf"&gt;Cochrane, Infant of Albert&lt;/a&gt;</v>
      </c>
      <c r="R2000" s="55">
        <f t="shared" si="221"/>
        <v>9</v>
      </c>
      <c r="S2000" s="55">
        <f t="shared" si="222"/>
        <v>12</v>
      </c>
      <c r="T2000" s="55" t="str">
        <f t="shared" si="223"/>
        <v>1890</v>
      </c>
      <c r="U2000" s="55" t="str">
        <f t="shared" si="224"/>
        <v>December</v>
      </c>
      <c r="V2000" s="55">
        <f t="shared" si="225"/>
        <v>12</v>
      </c>
      <c r="W2000" s="55" t="str">
        <f t="shared" si="226"/>
        <v>19</v>
      </c>
      <c r="X2000" s="2">
        <f t="shared" si="227"/>
        <v>171</v>
      </c>
    </row>
    <row r="2001" spans="1:24" x14ac:dyDescent="0.25">
      <c r="A2001" s="2">
        <v>24</v>
      </c>
      <c r="B2001" s="4" t="s">
        <v>3226</v>
      </c>
      <c r="C2001" s="5"/>
      <c r="D2001" s="5" t="s">
        <v>62</v>
      </c>
      <c r="E2001" s="72" t="s">
        <v>24847</v>
      </c>
      <c r="F2001" s="71" t="s">
        <v>24881</v>
      </c>
      <c r="G2001" s="52" t="s">
        <v>3224</v>
      </c>
      <c r="H2001" s="5" t="s">
        <v>1756</v>
      </c>
      <c r="I2001" s="5">
        <v>1</v>
      </c>
      <c r="J2001" s="72" t="s">
        <v>24847</v>
      </c>
      <c r="K2001" s="71">
        <v>0</v>
      </c>
      <c r="L2001" s="64">
        <v>0</v>
      </c>
      <c r="M2001" s="5">
        <v>24</v>
      </c>
      <c r="N2001" s="5">
        <v>1962</v>
      </c>
      <c r="O2001" s="47" t="s">
        <v>22223</v>
      </c>
      <c r="P2001" s="46" t="s">
        <v>22293</v>
      </c>
      <c r="Q2001" s="2" t="str">
        <f t="shared" si="228"/>
        <v>&lt;a href="set03\hope_pioneer\hope_pioneer_jan_1889_to_dec_1893\obituaries\cochrane,_infant_of_robert_death_notice_december_19,_1890_p1_hp.pdf"&gt;Cochrane, Infant of Robert&lt;/a&gt;</v>
      </c>
      <c r="R2001" s="55">
        <f t="shared" si="221"/>
        <v>9</v>
      </c>
      <c r="S2001" s="55">
        <f t="shared" si="222"/>
        <v>12</v>
      </c>
      <c r="T2001" s="55" t="str">
        <f t="shared" si="223"/>
        <v>1890</v>
      </c>
      <c r="U2001" s="55" t="str">
        <f t="shared" si="224"/>
        <v>December</v>
      </c>
      <c r="V2001" s="55">
        <f t="shared" si="225"/>
        <v>12</v>
      </c>
      <c r="W2001" s="55" t="str">
        <f t="shared" si="226"/>
        <v>19</v>
      </c>
      <c r="X2001" s="2">
        <f t="shared" si="227"/>
        <v>172</v>
      </c>
    </row>
    <row r="2002" spans="1:24" x14ac:dyDescent="0.25">
      <c r="A2002" s="2">
        <v>331</v>
      </c>
      <c r="B2002" s="4" t="s">
        <v>3223</v>
      </c>
      <c r="C2002" s="5"/>
      <c r="D2002" s="5" t="s">
        <v>64</v>
      </c>
      <c r="E2002" s="72" t="s">
        <v>24847</v>
      </c>
      <c r="F2002" s="71">
        <v>4</v>
      </c>
      <c r="G2002" s="52" t="s">
        <v>3224</v>
      </c>
      <c r="H2002" s="5" t="s">
        <v>1756</v>
      </c>
      <c r="I2002" s="5">
        <v>1</v>
      </c>
      <c r="J2002" s="72" t="s">
        <v>24847</v>
      </c>
      <c r="K2002" s="71">
        <v>4</v>
      </c>
      <c r="L2002" s="64">
        <v>0</v>
      </c>
      <c r="M2002" s="5">
        <v>24</v>
      </c>
      <c r="N2002" s="5">
        <v>1960</v>
      </c>
      <c r="O2002" s="47" t="s">
        <v>22221</v>
      </c>
      <c r="P2002" s="46" t="s">
        <v>22293</v>
      </c>
      <c r="Q2002" s="2" t="str">
        <f t="shared" si="228"/>
        <v>&lt;a href="set03\hope_pioneer\hope_pioneer_jan_1889_to_dec_1893\obituaries\cochrane,_elsie_obituary_december_19,_1890_p1_hp.pdf"&gt;Cochrane, Elsie&lt;/a&gt;</v>
      </c>
      <c r="R2002" s="55">
        <f t="shared" si="221"/>
        <v>9</v>
      </c>
      <c r="S2002" s="55">
        <f t="shared" si="222"/>
        <v>12</v>
      </c>
      <c r="T2002" s="55" t="str">
        <f t="shared" si="223"/>
        <v>1890</v>
      </c>
      <c r="U2002" s="55" t="str">
        <f t="shared" si="224"/>
        <v>December</v>
      </c>
      <c r="V2002" s="55">
        <f t="shared" si="225"/>
        <v>12</v>
      </c>
      <c r="W2002" s="55" t="str">
        <f t="shared" si="226"/>
        <v>19</v>
      </c>
      <c r="X2002" s="2">
        <f t="shared" si="227"/>
        <v>146</v>
      </c>
    </row>
    <row r="2003" spans="1:24" x14ac:dyDescent="0.25">
      <c r="A2003" s="2">
        <v>2612</v>
      </c>
      <c r="B2003" s="4" t="s">
        <v>3279</v>
      </c>
      <c r="C2003" s="5"/>
      <c r="D2003" s="5" t="s">
        <v>64</v>
      </c>
      <c r="E2003" s="72">
        <v>0</v>
      </c>
      <c r="F2003" s="71">
        <v>0</v>
      </c>
      <c r="G2003" s="52" t="s">
        <v>3280</v>
      </c>
      <c r="H2003" s="5" t="s">
        <v>1756</v>
      </c>
      <c r="I2003" s="5">
        <v>1</v>
      </c>
      <c r="J2003" s="72" t="s">
        <v>25676</v>
      </c>
      <c r="K2003" s="71">
        <v>200</v>
      </c>
      <c r="L2003" s="64">
        <v>0</v>
      </c>
      <c r="M2003" s="5">
        <v>24</v>
      </c>
      <c r="N2003" s="5">
        <v>1997</v>
      </c>
      <c r="O2003" s="47" t="s">
        <v>22258</v>
      </c>
      <c r="P2003" s="46" t="s">
        <v>22293</v>
      </c>
      <c r="Q2003" s="2" t="str">
        <f t="shared" si="228"/>
        <v>&lt;a href="set03\hope_pioneer\hope_pioneer_jan_1889_to_dec_1893\obituaries\newman,_bertha_obituary_january_9,_1891_p1_hp.pdf"&gt;Newman, Bertha&lt;/a&gt;</v>
      </c>
      <c r="R2003" s="55">
        <f t="shared" si="221"/>
        <v>8</v>
      </c>
      <c r="S2003" s="55">
        <f t="shared" si="222"/>
        <v>10</v>
      </c>
      <c r="T2003" s="55" t="str">
        <f t="shared" si="223"/>
        <v>1891</v>
      </c>
      <c r="U2003" s="55" t="str">
        <f t="shared" si="224"/>
        <v>January</v>
      </c>
      <c r="V2003" s="55">
        <f t="shared" si="225"/>
        <v>1</v>
      </c>
      <c r="W2003" s="55" t="str">
        <f t="shared" si="226"/>
        <v xml:space="preserve"> 9</v>
      </c>
      <c r="X2003" s="2">
        <f t="shared" si="227"/>
        <v>142</v>
      </c>
    </row>
    <row r="2004" spans="1:24" x14ac:dyDescent="0.25">
      <c r="A2004" s="2">
        <v>484</v>
      </c>
      <c r="B2004" s="4" t="s">
        <v>3229</v>
      </c>
      <c r="C2004" s="5"/>
      <c r="D2004" s="5" t="s">
        <v>62</v>
      </c>
      <c r="E2004" s="72" t="s">
        <v>24847</v>
      </c>
      <c r="F2004" s="71">
        <v>14</v>
      </c>
      <c r="G2004" s="52" t="s">
        <v>3206</v>
      </c>
      <c r="H2004" s="5" t="s">
        <v>1756</v>
      </c>
      <c r="I2004" s="5">
        <v>1</v>
      </c>
      <c r="J2004" s="72" t="s">
        <v>24847</v>
      </c>
      <c r="K2004" s="71">
        <v>14</v>
      </c>
      <c r="L2004" s="64">
        <v>0</v>
      </c>
      <c r="M2004" s="5">
        <v>24</v>
      </c>
      <c r="N2004" s="5">
        <v>1964</v>
      </c>
      <c r="O2004" s="47" t="s">
        <v>22225</v>
      </c>
      <c r="P2004" s="46" t="s">
        <v>22293</v>
      </c>
      <c r="Q2004" s="2" t="str">
        <f t="shared" si="228"/>
        <v>&lt;a href="set03\hope_pioneer\hope_pioneer_jan_1889_to_dec_1893\obituaries\ferguson,_mary_death_notice_diptheria_february_13,_1891_p1_hp.pdf"&gt;Ferguson, Mary&lt;/a&gt;</v>
      </c>
      <c r="R2004" s="55">
        <f t="shared" si="221"/>
        <v>9</v>
      </c>
      <c r="S2004" s="55">
        <f t="shared" si="222"/>
        <v>12</v>
      </c>
      <c r="T2004" s="55" t="str">
        <f t="shared" si="223"/>
        <v>1891</v>
      </c>
      <c r="U2004" s="55" t="str">
        <f t="shared" si="224"/>
        <v>February</v>
      </c>
      <c r="V2004" s="55">
        <f t="shared" si="225"/>
        <v>2</v>
      </c>
      <c r="W2004" s="55" t="str">
        <f t="shared" si="226"/>
        <v>13</v>
      </c>
      <c r="X2004" s="2">
        <f t="shared" si="227"/>
        <v>158</v>
      </c>
    </row>
    <row r="2005" spans="1:24" x14ac:dyDescent="0.25">
      <c r="A2005" s="2">
        <v>1861</v>
      </c>
      <c r="B2005" s="4" t="s">
        <v>3205</v>
      </c>
      <c r="C2005" s="5"/>
      <c r="D2005" s="5" t="s">
        <v>62</v>
      </c>
      <c r="E2005" s="72" t="s">
        <v>24847</v>
      </c>
      <c r="F2005" s="71">
        <v>0</v>
      </c>
      <c r="G2005" s="52" t="s">
        <v>3206</v>
      </c>
      <c r="H2005" s="5" t="s">
        <v>1756</v>
      </c>
      <c r="I2005" s="5">
        <v>1</v>
      </c>
      <c r="J2005" s="72" t="s">
        <v>24847</v>
      </c>
      <c r="K2005" s="71">
        <v>200</v>
      </c>
      <c r="L2005" s="64">
        <v>0</v>
      </c>
      <c r="M2005" s="5">
        <v>24</v>
      </c>
      <c r="N2005" s="5">
        <v>1949</v>
      </c>
      <c r="O2005" s="47" t="s">
        <v>22210</v>
      </c>
      <c r="P2005" s="46" t="s">
        <v>22293</v>
      </c>
      <c r="Q2005" s="2" t="str">
        <f t="shared" si="228"/>
        <v>&lt;a href="set03\hope_pioneer\hope_pioneer_jan_1889_to_dec_1893\obituaries\barrett,_mrs._oscar_death_notice_diptheria_february_13,_1891_p1_hp.pdf"&gt;Barrett, Mrs. Oscar&lt;/a&gt;</v>
      </c>
      <c r="R2005" s="55">
        <f t="shared" si="221"/>
        <v>9</v>
      </c>
      <c r="S2005" s="55">
        <f t="shared" si="222"/>
        <v>12</v>
      </c>
      <c r="T2005" s="55" t="str">
        <f t="shared" si="223"/>
        <v>1891</v>
      </c>
      <c r="U2005" s="55" t="str">
        <f t="shared" si="224"/>
        <v>February</v>
      </c>
      <c r="V2005" s="55">
        <f t="shared" si="225"/>
        <v>2</v>
      </c>
      <c r="W2005" s="55" t="str">
        <f t="shared" si="226"/>
        <v>13</v>
      </c>
      <c r="X2005" s="2">
        <f t="shared" si="227"/>
        <v>168</v>
      </c>
    </row>
    <row r="2006" spans="1:24" x14ac:dyDescent="0.25">
      <c r="A2006" s="2">
        <v>1997</v>
      </c>
      <c r="B2006" s="4" t="s">
        <v>3221</v>
      </c>
      <c r="C2006" s="5"/>
      <c r="D2006" s="5" t="s">
        <v>62</v>
      </c>
      <c r="E2006" s="72" t="s">
        <v>24847</v>
      </c>
      <c r="F2006" s="71">
        <v>0</v>
      </c>
      <c r="G2006" s="52" t="s">
        <v>3206</v>
      </c>
      <c r="H2006" s="5" t="s">
        <v>1756</v>
      </c>
      <c r="I2006" s="5">
        <v>1</v>
      </c>
      <c r="J2006" s="72" t="s">
        <v>24847</v>
      </c>
      <c r="K2006" s="71">
        <v>200</v>
      </c>
      <c r="L2006" s="64">
        <v>0</v>
      </c>
      <c r="M2006" s="5">
        <v>24</v>
      </c>
      <c r="N2006" s="5">
        <v>1958</v>
      </c>
      <c r="O2006" s="47" t="s">
        <v>22219</v>
      </c>
      <c r="P2006" s="46" t="s">
        <v>22293</v>
      </c>
      <c r="Q2006" s="2" t="str">
        <f t="shared" si="228"/>
        <v>&lt;a href="set03\hope_pioneer\hope_pioneer_jan_1889_to_dec_1893\obituaries\cochrane,_2_children_of_a_k_death_notice_diptheria_february_13,_1891_p1_hp.pdf"&gt;Cochrane, 2 children of  A K&lt;/a&gt;</v>
      </c>
      <c r="R2006" s="55">
        <f t="shared" si="221"/>
        <v>9</v>
      </c>
      <c r="S2006" s="55">
        <f t="shared" si="222"/>
        <v>12</v>
      </c>
      <c r="T2006" s="55" t="str">
        <f t="shared" si="223"/>
        <v>1891</v>
      </c>
      <c r="U2006" s="55" t="str">
        <f t="shared" si="224"/>
        <v>February</v>
      </c>
      <c r="V2006" s="55">
        <f t="shared" si="225"/>
        <v>2</v>
      </c>
      <c r="W2006" s="55" t="str">
        <f t="shared" si="226"/>
        <v>13</v>
      </c>
      <c r="X2006" s="2">
        <f t="shared" si="227"/>
        <v>185</v>
      </c>
    </row>
    <row r="2007" spans="1:24" x14ac:dyDescent="0.25">
      <c r="A2007" s="2">
        <v>1998</v>
      </c>
      <c r="B2007" s="4" t="s">
        <v>3222</v>
      </c>
      <c r="C2007" s="5"/>
      <c r="D2007" s="5" t="s">
        <v>62</v>
      </c>
      <c r="E2007" s="72" t="s">
        <v>24847</v>
      </c>
      <c r="F2007" s="71">
        <v>0</v>
      </c>
      <c r="G2007" s="52" t="s">
        <v>3206</v>
      </c>
      <c r="H2007" s="5" t="s">
        <v>1756</v>
      </c>
      <c r="I2007" s="5">
        <v>1</v>
      </c>
      <c r="J2007" s="72" t="s">
        <v>24847</v>
      </c>
      <c r="K2007" s="71">
        <v>200</v>
      </c>
      <c r="L2007" s="64">
        <v>0</v>
      </c>
      <c r="M2007" s="5">
        <v>24</v>
      </c>
      <c r="N2007" s="5">
        <v>1959</v>
      </c>
      <c r="O2007" s="47" t="s">
        <v>22220</v>
      </c>
      <c r="P2007" s="46" t="s">
        <v>22293</v>
      </c>
      <c r="Q2007" s="2" t="str">
        <f t="shared" si="228"/>
        <v>&lt;a href="set03\hope_pioneer\hope_pioneer_jan_1889_to_dec_1893\obituaries\cochrane,_2_children_of_robert_death_notice_diptheria_february_13,_1891_p1_hp.pdf"&gt;Cochrane, 2 children of Robert&lt;/a&gt;</v>
      </c>
      <c r="R2007" s="55">
        <f t="shared" si="221"/>
        <v>9</v>
      </c>
      <c r="S2007" s="55">
        <f t="shared" si="222"/>
        <v>12</v>
      </c>
      <c r="T2007" s="55" t="str">
        <f t="shared" si="223"/>
        <v>1891</v>
      </c>
      <c r="U2007" s="55" t="str">
        <f t="shared" si="224"/>
        <v>February</v>
      </c>
      <c r="V2007" s="55">
        <f t="shared" si="225"/>
        <v>2</v>
      </c>
      <c r="W2007" s="55" t="str">
        <f t="shared" si="226"/>
        <v>13</v>
      </c>
      <c r="X2007" s="2">
        <f t="shared" si="227"/>
        <v>190</v>
      </c>
    </row>
    <row r="2008" spans="1:24" x14ac:dyDescent="0.25">
      <c r="A2008" s="2">
        <v>2327</v>
      </c>
      <c r="B2008" s="4" t="s">
        <v>3251</v>
      </c>
      <c r="C2008" s="5"/>
      <c r="D2008" s="5" t="s">
        <v>62</v>
      </c>
      <c r="E2008" s="72" t="s">
        <v>24847</v>
      </c>
      <c r="F2008" s="71">
        <v>0</v>
      </c>
      <c r="G2008" s="52" t="s">
        <v>3206</v>
      </c>
      <c r="H2008" s="5" t="s">
        <v>1756</v>
      </c>
      <c r="I2008" s="5">
        <v>1</v>
      </c>
      <c r="J2008" s="72" t="s">
        <v>24847</v>
      </c>
      <c r="K2008" s="71">
        <v>200</v>
      </c>
      <c r="L2008" s="64">
        <v>0</v>
      </c>
      <c r="M2008" s="5">
        <v>24</v>
      </c>
      <c r="N2008" s="5">
        <v>1978</v>
      </c>
      <c r="O2008" s="47" t="s">
        <v>22239</v>
      </c>
      <c r="P2008" s="46" t="s">
        <v>22293</v>
      </c>
      <c r="Q2008" s="2" t="str">
        <f t="shared" si="228"/>
        <v>&lt;a href="set03\hope_pioneer\hope_pioneer_jan_1889_to_dec_1893\obituaries\johnson,_2_girls_of_el_death_notice_diptheria_february_13,_1891_p1_hp.pdf"&gt;Johnson, 2 girls of El.&lt;/a&gt;</v>
      </c>
      <c r="R2008" s="55">
        <f t="shared" si="221"/>
        <v>9</v>
      </c>
      <c r="S2008" s="55">
        <f t="shared" si="222"/>
        <v>12</v>
      </c>
      <c r="T2008" s="55" t="str">
        <f t="shared" si="223"/>
        <v>1891</v>
      </c>
      <c r="U2008" s="55" t="str">
        <f t="shared" si="224"/>
        <v>February</v>
      </c>
      <c r="V2008" s="55">
        <f t="shared" si="225"/>
        <v>2</v>
      </c>
      <c r="W2008" s="55" t="str">
        <f t="shared" si="226"/>
        <v>13</v>
      </c>
      <c r="X2008" s="2">
        <f t="shared" si="227"/>
        <v>175</v>
      </c>
    </row>
    <row r="2009" spans="1:24" x14ac:dyDescent="0.25">
      <c r="A2009" s="2">
        <v>2328</v>
      </c>
      <c r="B2009" s="4" t="s">
        <v>3252</v>
      </c>
      <c r="C2009" s="5"/>
      <c r="D2009" s="5" t="s">
        <v>62</v>
      </c>
      <c r="E2009" s="72" t="s">
        <v>24847</v>
      </c>
      <c r="F2009" s="71">
        <v>0</v>
      </c>
      <c r="G2009" s="52" t="s">
        <v>3206</v>
      </c>
      <c r="H2009" s="5" t="s">
        <v>1756</v>
      </c>
      <c r="I2009" s="5">
        <v>1</v>
      </c>
      <c r="J2009" s="72" t="s">
        <v>24847</v>
      </c>
      <c r="K2009" s="71">
        <v>200</v>
      </c>
      <c r="L2009" s="64">
        <v>0</v>
      </c>
      <c r="M2009" s="5">
        <v>24</v>
      </c>
      <c r="N2009" s="5">
        <v>1979</v>
      </c>
      <c r="O2009" s="47" t="s">
        <v>22240</v>
      </c>
      <c r="P2009" s="46" t="s">
        <v>22293</v>
      </c>
      <c r="Q2009" s="2" t="str">
        <f t="shared" si="228"/>
        <v>&lt;a href="set03\hope_pioneer\hope_pioneer_jan_1889_to_dec_1893\obituaries\johnson,_3_children_of_s_k_death_notice_diptheria_february_13,_1891_p1_hp.pdf"&gt;Johnson, 3 children of S K&lt;/a&gt;</v>
      </c>
      <c r="R2009" s="55">
        <f t="shared" si="221"/>
        <v>9</v>
      </c>
      <c r="S2009" s="55">
        <f t="shared" si="222"/>
        <v>12</v>
      </c>
      <c r="T2009" s="55" t="str">
        <f t="shared" si="223"/>
        <v>1891</v>
      </c>
      <c r="U2009" s="55" t="str">
        <f t="shared" si="224"/>
        <v>February</v>
      </c>
      <c r="V2009" s="55">
        <f t="shared" si="225"/>
        <v>2</v>
      </c>
      <c r="W2009" s="55" t="str">
        <f t="shared" si="226"/>
        <v>13</v>
      </c>
      <c r="X2009" s="2">
        <f t="shared" si="227"/>
        <v>182</v>
      </c>
    </row>
    <row r="2010" spans="1:24" x14ac:dyDescent="0.25">
      <c r="A2010" s="2">
        <v>2899</v>
      </c>
      <c r="B2010" s="4" t="s">
        <v>3314</v>
      </c>
      <c r="C2010" s="5"/>
      <c r="D2010" s="5" t="s">
        <v>62</v>
      </c>
      <c r="E2010" s="72" t="s">
        <v>25354</v>
      </c>
      <c r="F2010" s="71">
        <v>0</v>
      </c>
      <c r="G2010" s="52" t="s">
        <v>3315</v>
      </c>
      <c r="H2010" s="5" t="s">
        <v>1756</v>
      </c>
      <c r="I2010" s="5">
        <v>1</v>
      </c>
      <c r="J2010" s="72" t="s">
        <v>25354</v>
      </c>
      <c r="K2010" s="71">
        <v>200</v>
      </c>
      <c r="L2010" s="64">
        <v>0</v>
      </c>
      <c r="M2010" s="5">
        <v>24</v>
      </c>
      <c r="N2010" s="5">
        <v>2015</v>
      </c>
      <c r="O2010" s="47" t="s">
        <v>22276</v>
      </c>
      <c r="P2010" s="46" t="s">
        <v>22293</v>
      </c>
      <c r="Q2010" s="2" t="str">
        <f t="shared" si="228"/>
        <v>&lt;a href="set03\hope_pioneer\hope_pioneer_jan_1889_to_dec_1893\obituaries\st._john,_albert_death_notice_march_13,_1891_p1_hp.pdf"&gt;St. John, Albert&lt;/a&gt;</v>
      </c>
      <c r="R2010" s="55">
        <f t="shared" si="221"/>
        <v>6</v>
      </c>
      <c r="S2010" s="55">
        <f t="shared" si="222"/>
        <v>9</v>
      </c>
      <c r="T2010" s="55" t="str">
        <f t="shared" si="223"/>
        <v>1891</v>
      </c>
      <c r="U2010" s="55" t="str">
        <f t="shared" si="224"/>
        <v>March</v>
      </c>
      <c r="V2010" s="55">
        <f t="shared" si="225"/>
        <v>3</v>
      </c>
      <c r="W2010" s="55" t="str">
        <f t="shared" si="226"/>
        <v>13</v>
      </c>
      <c r="X2010" s="2">
        <f t="shared" si="227"/>
        <v>149</v>
      </c>
    </row>
    <row r="2011" spans="1:24" x14ac:dyDescent="0.25">
      <c r="A2011" s="2">
        <v>1975</v>
      </c>
      <c r="B2011" s="4" t="s">
        <v>3216</v>
      </c>
      <c r="C2011" s="5"/>
      <c r="D2011" s="5" t="s">
        <v>62</v>
      </c>
      <c r="E2011" s="72">
        <v>0</v>
      </c>
      <c r="F2011" s="71">
        <v>0</v>
      </c>
      <c r="G2011" s="52" t="s">
        <v>3217</v>
      </c>
      <c r="H2011" s="5" t="s">
        <v>1756</v>
      </c>
      <c r="I2011" s="5">
        <v>1</v>
      </c>
      <c r="J2011" s="72" t="s">
        <v>25676</v>
      </c>
      <c r="K2011" s="71">
        <v>200</v>
      </c>
      <c r="L2011" s="64">
        <v>0</v>
      </c>
      <c r="M2011" s="5">
        <v>24</v>
      </c>
      <c r="N2011" s="5">
        <v>1955</v>
      </c>
      <c r="O2011" s="47" t="s">
        <v>22216</v>
      </c>
      <c r="P2011" s="46" t="s">
        <v>22293</v>
      </c>
      <c r="Q2011" s="2" t="str">
        <f t="shared" si="228"/>
        <v>&lt;a href="set03\hope_pioneer\hope_pioneer_jan_1889_to_dec_1893\obituaries\carlton,_g_h_death_notice_april_8,_1891_p1_hp.pdf"&gt;Carlton, G H&lt;/a&gt;</v>
      </c>
      <c r="R2011" s="55">
        <f t="shared" si="221"/>
        <v>6</v>
      </c>
      <c r="S2011" s="55">
        <f t="shared" si="222"/>
        <v>8</v>
      </c>
      <c r="T2011" s="55" t="str">
        <f t="shared" si="223"/>
        <v>1891</v>
      </c>
      <c r="U2011" s="55" t="str">
        <f t="shared" si="224"/>
        <v>April</v>
      </c>
      <c r="V2011" s="55">
        <f t="shared" si="225"/>
        <v>4</v>
      </c>
      <c r="W2011" s="55" t="str">
        <f t="shared" si="226"/>
        <v xml:space="preserve"> 8</v>
      </c>
      <c r="X2011" s="2">
        <f t="shared" si="227"/>
        <v>140</v>
      </c>
    </row>
    <row r="2012" spans="1:24" x14ac:dyDescent="0.25">
      <c r="A2012" s="2">
        <v>2196</v>
      </c>
      <c r="B2012" s="4" t="s">
        <v>3238</v>
      </c>
      <c r="C2012" s="5"/>
      <c r="D2012" s="5" t="s">
        <v>1531</v>
      </c>
      <c r="E2012" s="73" t="s">
        <v>25441</v>
      </c>
      <c r="F2012" s="71">
        <v>0</v>
      </c>
      <c r="G2012" s="52" t="s">
        <v>3200</v>
      </c>
      <c r="H2012" s="5" t="s">
        <v>1756</v>
      </c>
      <c r="I2012" s="5">
        <v>1</v>
      </c>
      <c r="J2012" s="73" t="s">
        <v>25441</v>
      </c>
      <c r="K2012" s="71">
        <v>200</v>
      </c>
      <c r="L2012" s="64">
        <v>0</v>
      </c>
      <c r="M2012" s="5">
        <v>24</v>
      </c>
      <c r="N2012" s="5">
        <v>1970</v>
      </c>
      <c r="O2012" s="47" t="s">
        <v>22231</v>
      </c>
      <c r="P2012" s="46" t="s">
        <v>22293</v>
      </c>
      <c r="Q2012" s="2" t="str">
        <f t="shared" si="228"/>
        <v>&lt;a href="set03\hope_pioneer\hope_pioneer_jan_1889_to_dec_1893\obituaries\halfpenny,_elder_memorial_for_diptheria_victims_april_17,_1891_p1_hp.pdf"&gt;Halfpenny, Elder&lt;/a&gt;</v>
      </c>
      <c r="R2012" s="55">
        <f t="shared" si="221"/>
        <v>6</v>
      </c>
      <c r="S2012" s="55">
        <f t="shared" si="222"/>
        <v>9</v>
      </c>
      <c r="T2012" s="55" t="str">
        <f t="shared" si="223"/>
        <v>1891</v>
      </c>
      <c r="U2012" s="55" t="str">
        <f t="shared" si="224"/>
        <v>April</v>
      </c>
      <c r="V2012" s="55">
        <f t="shared" si="225"/>
        <v>4</v>
      </c>
      <c r="W2012" s="55" t="str">
        <f t="shared" si="226"/>
        <v>17</v>
      </c>
      <c r="X2012" s="2">
        <f t="shared" si="227"/>
        <v>167</v>
      </c>
    </row>
    <row r="2013" spans="1:24" x14ac:dyDescent="0.25">
      <c r="A2013" s="2">
        <v>2843</v>
      </c>
      <c r="B2013" s="4" t="s">
        <v>3308</v>
      </c>
      <c r="C2013" s="5"/>
      <c r="D2013" s="5" t="s">
        <v>64</v>
      </c>
      <c r="E2013" s="72" t="s">
        <v>24956</v>
      </c>
      <c r="F2013" s="71">
        <v>0</v>
      </c>
      <c r="G2013" s="52" t="s">
        <v>3307</v>
      </c>
      <c r="H2013" s="5" t="s">
        <v>1756</v>
      </c>
      <c r="I2013" s="5">
        <v>1</v>
      </c>
      <c r="J2013" s="72" t="s">
        <v>24956</v>
      </c>
      <c r="K2013" s="71">
        <v>200</v>
      </c>
      <c r="L2013" s="64">
        <v>0</v>
      </c>
      <c r="M2013" s="5">
        <v>24</v>
      </c>
      <c r="N2013" s="5">
        <v>2011</v>
      </c>
      <c r="O2013" s="47" t="s">
        <v>22272</v>
      </c>
      <c r="P2013" s="46" t="s">
        <v>22293</v>
      </c>
      <c r="Q2013" s="2" t="str">
        <f t="shared" si="228"/>
        <v>&lt;a href="set03\hope_pioneer\hope_pioneer_jan_1889_to_dec_1893\obituaries\shaw,_joseph_obituary_pt1_may_29,_1891_p1_hp.pdf"&gt;Shaw, Joseph, Part one&lt;/a&gt;</v>
      </c>
      <c r="R2013" s="55">
        <f t="shared" si="221"/>
        <v>4</v>
      </c>
      <c r="S2013" s="55">
        <f t="shared" si="222"/>
        <v>7</v>
      </c>
      <c r="T2013" s="55" t="str">
        <f t="shared" si="223"/>
        <v>1891</v>
      </c>
      <c r="U2013" s="55" t="str">
        <f t="shared" si="224"/>
        <v>May</v>
      </c>
      <c r="V2013" s="55">
        <f t="shared" si="225"/>
        <v>5</v>
      </c>
      <c r="W2013" s="55" t="str">
        <f t="shared" si="226"/>
        <v>29</v>
      </c>
      <c r="X2013" s="2">
        <f t="shared" si="227"/>
        <v>149</v>
      </c>
    </row>
    <row r="2014" spans="1:24" x14ac:dyDescent="0.25">
      <c r="A2014" s="2">
        <v>2844</v>
      </c>
      <c r="B2014" s="4" t="s">
        <v>3309</v>
      </c>
      <c r="C2014" s="5"/>
      <c r="D2014" s="5" t="s">
        <v>64</v>
      </c>
      <c r="E2014" s="72" t="s">
        <v>24956</v>
      </c>
      <c r="F2014" s="71">
        <v>0</v>
      </c>
      <c r="G2014" s="52" t="s">
        <v>3307</v>
      </c>
      <c r="H2014" s="5" t="s">
        <v>1756</v>
      </c>
      <c r="I2014" s="5">
        <v>1</v>
      </c>
      <c r="J2014" s="72" t="s">
        <v>24956</v>
      </c>
      <c r="K2014" s="71">
        <v>200</v>
      </c>
      <c r="L2014" s="64">
        <v>0</v>
      </c>
      <c r="M2014" s="5">
        <v>24</v>
      </c>
      <c r="N2014" s="5">
        <v>2012</v>
      </c>
      <c r="O2014" s="47" t="s">
        <v>22273</v>
      </c>
      <c r="P2014" s="46" t="s">
        <v>22293</v>
      </c>
      <c r="Q2014" s="2" t="str">
        <f t="shared" si="228"/>
        <v>&lt;a href="set03\hope_pioneer\hope_pioneer_jan_1889_to_dec_1893\obituaries\shaw,_joseph_obituary_pt2_may_29,_1891_p1_hp.pdf"&gt;Shaw, Joseph, Part two&lt;/a&gt;</v>
      </c>
      <c r="R2014" s="55">
        <f t="shared" si="221"/>
        <v>4</v>
      </c>
      <c r="S2014" s="55">
        <f t="shared" si="222"/>
        <v>7</v>
      </c>
      <c r="T2014" s="55" t="str">
        <f t="shared" si="223"/>
        <v>1891</v>
      </c>
      <c r="U2014" s="55" t="str">
        <f t="shared" si="224"/>
        <v>May</v>
      </c>
      <c r="V2014" s="55">
        <f t="shared" si="225"/>
        <v>5</v>
      </c>
      <c r="W2014" s="55" t="str">
        <f t="shared" si="226"/>
        <v>29</v>
      </c>
      <c r="X2014" s="2">
        <f t="shared" si="227"/>
        <v>149</v>
      </c>
    </row>
    <row r="2015" spans="1:24" x14ac:dyDescent="0.25">
      <c r="A2015" s="2">
        <v>6</v>
      </c>
      <c r="B2015" s="4" t="s">
        <v>3201</v>
      </c>
      <c r="C2015" s="5"/>
      <c r="D2015" s="5" t="s">
        <v>64</v>
      </c>
      <c r="E2015" s="72" t="s">
        <v>24880</v>
      </c>
      <c r="F2015" s="71" t="s">
        <v>24881</v>
      </c>
      <c r="G2015" s="52" t="s">
        <v>3202</v>
      </c>
      <c r="H2015" s="5" t="s">
        <v>1756</v>
      </c>
      <c r="I2015" s="5">
        <v>1</v>
      </c>
      <c r="J2015" s="72" t="s">
        <v>24880</v>
      </c>
      <c r="K2015" s="71">
        <v>0</v>
      </c>
      <c r="L2015" s="64">
        <v>0</v>
      </c>
      <c r="M2015" s="5">
        <v>24</v>
      </c>
      <c r="N2015" s="5">
        <v>1947</v>
      </c>
      <c r="O2015" s="47" t="s">
        <v>22208</v>
      </c>
      <c r="P2015" s="46" t="s">
        <v>22293</v>
      </c>
      <c r="Q2015" s="2" t="str">
        <f t="shared" si="228"/>
        <v>&lt;a href="set03\hope_pioneer\hope_pioneer_jan_1889_to_dec_1893\obituaries\aubel,_john_lester_obituary_september_4,_1891_p1_hp.pdf"&gt;Aubel, John Lester&lt;/a&gt;</v>
      </c>
      <c r="R2015" s="55">
        <f t="shared" si="221"/>
        <v>10</v>
      </c>
      <c r="S2015" s="55">
        <f t="shared" si="222"/>
        <v>12</v>
      </c>
      <c r="T2015" s="55" t="str">
        <f t="shared" si="223"/>
        <v>1891</v>
      </c>
      <c r="U2015" s="55" t="str">
        <f t="shared" si="224"/>
        <v>September</v>
      </c>
      <c r="V2015" s="55">
        <f t="shared" si="225"/>
        <v>9</v>
      </c>
      <c r="W2015" s="55" t="str">
        <f t="shared" si="226"/>
        <v xml:space="preserve"> 4</v>
      </c>
      <c r="X2015" s="2">
        <f t="shared" si="227"/>
        <v>152</v>
      </c>
    </row>
    <row r="2016" spans="1:24" x14ac:dyDescent="0.25">
      <c r="A2016" s="2">
        <v>245</v>
      </c>
      <c r="B2016" s="4" t="s">
        <v>3241</v>
      </c>
      <c r="C2016" s="5"/>
      <c r="D2016" s="5" t="s">
        <v>64</v>
      </c>
      <c r="E2016" s="72">
        <v>0</v>
      </c>
      <c r="F2016" s="71" t="s">
        <v>25357</v>
      </c>
      <c r="G2016" s="52" t="s">
        <v>3242</v>
      </c>
      <c r="H2016" s="5" t="s">
        <v>1756</v>
      </c>
      <c r="I2016" s="5">
        <v>1</v>
      </c>
      <c r="J2016" s="72" t="s">
        <v>25676</v>
      </c>
      <c r="K2016" s="71">
        <f>16/12</f>
        <v>1.3333333333333333</v>
      </c>
      <c r="L2016" s="64">
        <v>0</v>
      </c>
      <c r="M2016" s="5">
        <v>24</v>
      </c>
      <c r="N2016" s="5">
        <v>1972</v>
      </c>
      <c r="O2016" s="47" t="s">
        <v>22233</v>
      </c>
      <c r="P2016" s="46" t="s">
        <v>22293</v>
      </c>
      <c r="Q2016" s="2" t="str">
        <f t="shared" si="228"/>
        <v>&lt;a href="set03\hope_pioneer\hope_pioneer_jan_1889_to_dec_1893\obituaries\harness,_male_infant_of_h_j_obituary_october_2,_1891_p1_hp.pdf"&gt;Harness, Male infant of H J&lt;/a&gt;</v>
      </c>
      <c r="R2016" s="55">
        <f t="shared" si="221"/>
        <v>8</v>
      </c>
      <c r="S2016" s="55">
        <f t="shared" si="222"/>
        <v>10</v>
      </c>
      <c r="T2016" s="55" t="str">
        <f t="shared" si="223"/>
        <v>1891</v>
      </c>
      <c r="U2016" s="55" t="str">
        <f t="shared" si="224"/>
        <v>October</v>
      </c>
      <c r="V2016" s="55">
        <f t="shared" si="225"/>
        <v>10</v>
      </c>
      <c r="W2016" s="55" t="str">
        <f t="shared" si="226"/>
        <v xml:space="preserve"> 2</v>
      </c>
      <c r="X2016" s="2">
        <f t="shared" si="227"/>
        <v>168</v>
      </c>
    </row>
    <row r="2017" spans="1:24" x14ac:dyDescent="0.25">
      <c r="A2017" s="2">
        <v>320</v>
      </c>
      <c r="B2017" s="4" t="s">
        <v>3305</v>
      </c>
      <c r="C2017" s="5"/>
      <c r="D2017" s="5" t="s">
        <v>64</v>
      </c>
      <c r="E2017" s="72">
        <v>0</v>
      </c>
      <c r="F2017" s="71">
        <v>3</v>
      </c>
      <c r="G2017" s="52" t="s">
        <v>3306</v>
      </c>
      <c r="H2017" s="5" t="s">
        <v>1756</v>
      </c>
      <c r="I2017" s="5">
        <v>1</v>
      </c>
      <c r="J2017" s="72" t="s">
        <v>25676</v>
      </c>
      <c r="K2017" s="71">
        <v>3</v>
      </c>
      <c r="L2017" s="64">
        <v>0</v>
      </c>
      <c r="M2017" s="5">
        <v>24</v>
      </c>
      <c r="N2017" s="5">
        <v>2010</v>
      </c>
      <c r="O2017" s="47" t="s">
        <v>22271</v>
      </c>
      <c r="P2017" s="46" t="s">
        <v>22293</v>
      </c>
      <c r="Q2017" s="2" t="str">
        <f t="shared" si="228"/>
        <v>&lt;a href="set03\hope_pioneer\hope_pioneer_jan_1889_to_dec_1893\obituaries\ryther,_son_of_h_v_obituary_october_9,_1891_p1_hp.pdf"&gt;Ryther, Son of H V&lt;/a&gt;</v>
      </c>
      <c r="R2017" s="55">
        <f t="shared" si="221"/>
        <v>8</v>
      </c>
      <c r="S2017" s="55">
        <f t="shared" si="222"/>
        <v>10</v>
      </c>
      <c r="T2017" s="55" t="str">
        <f t="shared" si="223"/>
        <v>1891</v>
      </c>
      <c r="U2017" s="55" t="str">
        <f t="shared" si="224"/>
        <v>October</v>
      </c>
      <c r="V2017" s="55">
        <f t="shared" si="225"/>
        <v>10</v>
      </c>
      <c r="W2017" s="55" t="str">
        <f t="shared" si="226"/>
        <v xml:space="preserve"> 9</v>
      </c>
      <c r="X2017" s="2">
        <f t="shared" si="227"/>
        <v>150</v>
      </c>
    </row>
    <row r="2018" spans="1:24" x14ac:dyDescent="0.25">
      <c r="A2018" s="2">
        <v>1017</v>
      </c>
      <c r="B2018" s="4" t="s">
        <v>3203</v>
      </c>
      <c r="C2018" s="5"/>
      <c r="D2018" s="5" t="s">
        <v>64</v>
      </c>
      <c r="E2018" s="72" t="s">
        <v>632</v>
      </c>
      <c r="F2018" s="71">
        <v>45</v>
      </c>
      <c r="G2018" s="52" t="s">
        <v>3204</v>
      </c>
      <c r="H2018" s="5" t="s">
        <v>1756</v>
      </c>
      <c r="I2018" s="5">
        <v>1</v>
      </c>
      <c r="J2018" s="72" t="s">
        <v>632</v>
      </c>
      <c r="K2018" s="71">
        <v>45</v>
      </c>
      <c r="L2018" s="64">
        <v>0</v>
      </c>
      <c r="M2018" s="5">
        <v>24</v>
      </c>
      <c r="N2018" s="5">
        <v>1948</v>
      </c>
      <c r="O2018" s="47" t="s">
        <v>22209</v>
      </c>
      <c r="P2018" s="46" t="s">
        <v>22293</v>
      </c>
      <c r="Q2018" s="2" t="str">
        <f t="shared" si="228"/>
        <v>&lt;a href="set03\hope_pioneer\hope_pioneer_jan_1889_to_dec_1893\obituaries\baldwin,_evelyn_orrilla_obituary_october_30,_1891_p1_hp.pdf"&gt;Baldwin, Evelyn Orrilla&lt;/a&gt;</v>
      </c>
      <c r="R2018" s="55">
        <f t="shared" ref="R2018:R2081" si="229">FIND(" ",G2018)</f>
        <v>8</v>
      </c>
      <c r="S2018" s="55">
        <f t="shared" ref="S2018:S2081" si="230">FIND(",",G2018)</f>
        <v>11</v>
      </c>
      <c r="T2018" s="55" t="str">
        <f t="shared" ref="T2018:T2081" si="231">MID(G2018,S2018+2,4)</f>
        <v>1891</v>
      </c>
      <c r="U2018" s="55" t="str">
        <f t="shared" ref="U2018:U2081" si="232">MID(G2018,1,R2018-1)</f>
        <v>October</v>
      </c>
      <c r="V2018" s="55">
        <f t="shared" ref="V2018:V2081" si="233">_xlfn.SWITCH(TRIM(U2018),
"January",1,"February",2,"March",3,"April",4,
"May",5,"June",6,"July",7,"August",8,
"September",9,"October",10,"November",11,"December",12,"No Match")</f>
        <v>10</v>
      </c>
      <c r="W2018" s="55" t="str">
        <f t="shared" ref="W2018:W2081" si="234">MID(G2018,S2018-2,2)</f>
        <v>30</v>
      </c>
      <c r="X2018" s="2">
        <f t="shared" si="227"/>
        <v>161</v>
      </c>
    </row>
    <row r="2019" spans="1:24" x14ac:dyDescent="0.25">
      <c r="A2019" s="2">
        <v>2302</v>
      </c>
      <c r="B2019" s="4" t="s">
        <v>3248</v>
      </c>
      <c r="C2019" s="5"/>
      <c r="D2019" s="5" t="s">
        <v>62</v>
      </c>
      <c r="E2019" s="72" t="s">
        <v>25443</v>
      </c>
      <c r="F2019" s="71">
        <v>0</v>
      </c>
      <c r="G2019" s="52" t="s">
        <v>3249</v>
      </c>
      <c r="H2019" s="5" t="s">
        <v>1756</v>
      </c>
      <c r="I2019" s="5">
        <v>1</v>
      </c>
      <c r="J2019" s="72" t="s">
        <v>25443</v>
      </c>
      <c r="K2019" s="71">
        <v>200</v>
      </c>
      <c r="L2019" s="64">
        <v>0</v>
      </c>
      <c r="M2019" s="5">
        <v>24</v>
      </c>
      <c r="N2019" s="5">
        <v>1976</v>
      </c>
      <c r="O2019" s="47" t="s">
        <v>22237</v>
      </c>
      <c r="P2019" s="46" t="s">
        <v>22293</v>
      </c>
      <c r="Q2019" s="2" t="str">
        <f t="shared" si="228"/>
        <v>&lt;a href="set03\hope_pioneer\hope_pioneer_jan_1889_to_dec_1893\obituaries\ingersall,_charles_e__killed_when_boiler_explodes_december_4,_1891_p1_hp.pdf"&gt;Ingersall, Charles E&lt;/a&gt;</v>
      </c>
      <c r="R2019" s="55">
        <f t="shared" si="229"/>
        <v>9</v>
      </c>
      <c r="S2019" s="55">
        <f t="shared" si="230"/>
        <v>11</v>
      </c>
      <c r="T2019" s="55" t="str">
        <f t="shared" si="231"/>
        <v>1891</v>
      </c>
      <c r="U2019" s="55" t="str">
        <f t="shared" si="232"/>
        <v>December</v>
      </c>
      <c r="V2019" s="55">
        <f t="shared" si="233"/>
        <v>12</v>
      </c>
      <c r="W2019" s="55" t="str">
        <f t="shared" si="234"/>
        <v xml:space="preserve"> 4</v>
      </c>
      <c r="X2019" s="2">
        <f t="shared" si="227"/>
        <v>175</v>
      </c>
    </row>
    <row r="2020" spans="1:24" x14ac:dyDescent="0.25">
      <c r="A2020" s="2">
        <v>2320</v>
      </c>
      <c r="B2020" s="4" t="s">
        <v>3250</v>
      </c>
      <c r="C2020" s="5"/>
      <c r="D2020" s="5" t="s">
        <v>62</v>
      </c>
      <c r="E2020" s="72" t="s">
        <v>25443</v>
      </c>
      <c r="F2020" s="71">
        <v>0</v>
      </c>
      <c r="G2020" s="52" t="s">
        <v>3249</v>
      </c>
      <c r="H2020" s="5" t="s">
        <v>1756</v>
      </c>
      <c r="I2020" s="5">
        <v>1</v>
      </c>
      <c r="J2020" s="72" t="s">
        <v>25443</v>
      </c>
      <c r="K2020" s="71">
        <v>200</v>
      </c>
      <c r="L2020" s="64">
        <v>0</v>
      </c>
      <c r="M2020" s="5">
        <v>24</v>
      </c>
      <c r="N2020" s="5">
        <v>1977</v>
      </c>
      <c r="O2020" s="47" t="s">
        <v>22238</v>
      </c>
      <c r="P2020" s="46" t="s">
        <v>22293</v>
      </c>
      <c r="Q2020" s="2" t="str">
        <f t="shared" si="228"/>
        <v>&lt;a href="set03\hope_pioneer\hope_pioneer_jan_1889_to_dec_1893\obituaries\jensen,_e_killed_when_boiler_explodes_december_4,_1891_p1_hp.pdf"&gt;Jensen, E&lt;/a&gt;</v>
      </c>
      <c r="R2020" s="55">
        <f t="shared" si="229"/>
        <v>9</v>
      </c>
      <c r="S2020" s="55">
        <f t="shared" si="230"/>
        <v>11</v>
      </c>
      <c r="T2020" s="55" t="str">
        <f t="shared" si="231"/>
        <v>1891</v>
      </c>
      <c r="U2020" s="55" t="str">
        <f t="shared" si="232"/>
        <v>December</v>
      </c>
      <c r="V2020" s="55">
        <f t="shared" si="233"/>
        <v>12</v>
      </c>
      <c r="W2020" s="55" t="str">
        <f t="shared" si="234"/>
        <v xml:space="preserve"> 4</v>
      </c>
      <c r="X2020" s="2">
        <f t="shared" si="227"/>
        <v>152</v>
      </c>
    </row>
    <row r="2021" spans="1:24" x14ac:dyDescent="0.25">
      <c r="A2021" s="2">
        <v>1977</v>
      </c>
      <c r="B2021" s="4" t="s">
        <v>3218</v>
      </c>
      <c r="C2021" s="5"/>
      <c r="D2021" s="5" t="s">
        <v>62</v>
      </c>
      <c r="E2021" s="72">
        <v>0</v>
      </c>
      <c r="F2021" s="71">
        <v>0</v>
      </c>
      <c r="G2021" s="52" t="s">
        <v>3219</v>
      </c>
      <c r="H2021" s="5" t="s">
        <v>1756</v>
      </c>
      <c r="I2021" s="5">
        <v>1</v>
      </c>
      <c r="J2021" s="72" t="s">
        <v>25676</v>
      </c>
      <c r="K2021" s="71">
        <v>200</v>
      </c>
      <c r="L2021" s="64">
        <v>0</v>
      </c>
      <c r="M2021" s="5">
        <v>24</v>
      </c>
      <c r="N2021" s="5">
        <v>1956</v>
      </c>
      <c r="O2021" s="47" t="s">
        <v>22217</v>
      </c>
      <c r="P2021" s="46" t="s">
        <v>22293</v>
      </c>
      <c r="Q2021" s="2" t="str">
        <f t="shared" si="228"/>
        <v>&lt;a href="set03\hope_pioneer\hope_pioneer_jan_1889_to_dec_1893\obituaries\carpenter,_william_death_notice_january_29,_1892_p1_hp.pdf"&gt;Carpenter, William&lt;/a&gt;</v>
      </c>
      <c r="R2021" s="55">
        <f t="shared" si="229"/>
        <v>8</v>
      </c>
      <c r="S2021" s="55">
        <f t="shared" si="230"/>
        <v>11</v>
      </c>
      <c r="T2021" s="55" t="str">
        <f t="shared" si="231"/>
        <v>1892</v>
      </c>
      <c r="U2021" s="55" t="str">
        <f t="shared" si="232"/>
        <v>January</v>
      </c>
      <c r="V2021" s="55">
        <f t="shared" si="233"/>
        <v>1</v>
      </c>
      <c r="W2021" s="55" t="str">
        <f t="shared" si="234"/>
        <v>29</v>
      </c>
      <c r="X2021" s="2">
        <f t="shared" si="227"/>
        <v>155</v>
      </c>
    </row>
    <row r="2022" spans="1:24" x14ac:dyDescent="0.25">
      <c r="A2022" s="2">
        <v>971</v>
      </c>
      <c r="B2022" s="4" t="s">
        <v>3256</v>
      </c>
      <c r="C2022" s="5"/>
      <c r="D2022" s="5" t="s">
        <v>64</v>
      </c>
      <c r="E2022" s="72" t="s">
        <v>25637</v>
      </c>
      <c r="F2022" s="71" t="s">
        <v>25445</v>
      </c>
      <c r="G2022" s="52" t="s">
        <v>3191</v>
      </c>
      <c r="H2022" s="5" t="s">
        <v>1756</v>
      </c>
      <c r="I2022" s="5">
        <v>4</v>
      </c>
      <c r="J2022" s="72" t="s">
        <v>25637</v>
      </c>
      <c r="K2022" s="71">
        <v>40</v>
      </c>
      <c r="L2022" s="64">
        <v>0</v>
      </c>
      <c r="M2022" s="5">
        <v>24</v>
      </c>
      <c r="N2022" s="5">
        <v>1982</v>
      </c>
      <c r="O2022" s="47" t="s">
        <v>22243</v>
      </c>
      <c r="P2022" s="46" t="s">
        <v>22293</v>
      </c>
      <c r="Q2022" s="2" t="str">
        <f t="shared" si="228"/>
        <v>&lt;a href="set03\hope_pioneer\hope_pioneer_jan_1889_to_dec_1893\obituaries\larson,_andrew_obituary_february_12,_1892_p4_hp.pdf"&gt;Larson, Andrew&lt;/a&gt;</v>
      </c>
      <c r="R2022" s="55">
        <f t="shared" si="229"/>
        <v>9</v>
      </c>
      <c r="S2022" s="55">
        <f t="shared" si="230"/>
        <v>12</v>
      </c>
      <c r="T2022" s="55" t="str">
        <f t="shared" si="231"/>
        <v>1892</v>
      </c>
      <c r="U2022" s="55" t="str">
        <f t="shared" si="232"/>
        <v>February</v>
      </c>
      <c r="V2022" s="55">
        <f t="shared" si="233"/>
        <v>2</v>
      </c>
      <c r="W2022" s="55" t="str">
        <f t="shared" si="234"/>
        <v>12</v>
      </c>
      <c r="X2022" s="2">
        <f t="shared" si="227"/>
        <v>144</v>
      </c>
    </row>
    <row r="2023" spans="1:24" x14ac:dyDescent="0.25">
      <c r="A2023" s="2">
        <v>858</v>
      </c>
      <c r="B2023" s="4" t="s">
        <v>3236</v>
      </c>
      <c r="C2023" s="5"/>
      <c r="D2023" s="5" t="s">
        <v>64</v>
      </c>
      <c r="E2023" s="72">
        <v>0</v>
      </c>
      <c r="F2023" s="71">
        <v>31</v>
      </c>
      <c r="G2023" s="52" t="s">
        <v>3237</v>
      </c>
      <c r="H2023" s="5" t="s">
        <v>1756</v>
      </c>
      <c r="I2023" s="5">
        <v>1</v>
      </c>
      <c r="J2023" s="72" t="s">
        <v>25676</v>
      </c>
      <c r="K2023" s="71">
        <v>31</v>
      </c>
      <c r="L2023" s="64" t="s">
        <v>24899</v>
      </c>
      <c r="M2023" s="5">
        <v>24</v>
      </c>
      <c r="N2023" s="5">
        <v>1969</v>
      </c>
      <c r="O2023" s="47" t="s">
        <v>22230</v>
      </c>
      <c r="P2023" s="46" t="s">
        <v>22293</v>
      </c>
      <c r="Q2023" s="2" t="str">
        <f t="shared" si="228"/>
        <v>&lt;a href="set03\hope_pioneer\hope_pioneer_jan_1889_to_dec_1893\obituaries\guernsey,_mrs._martha_jane_obituary_february_19,_1892_p1_hp.pdf"&gt;Guernsey, Mrs. Martha Jane&lt;/a&gt;</v>
      </c>
      <c r="R2023" s="55">
        <f t="shared" si="229"/>
        <v>9</v>
      </c>
      <c r="S2023" s="55">
        <f t="shared" si="230"/>
        <v>12</v>
      </c>
      <c r="T2023" s="55" t="str">
        <f t="shared" si="231"/>
        <v>1892</v>
      </c>
      <c r="U2023" s="55" t="str">
        <f t="shared" si="232"/>
        <v>February</v>
      </c>
      <c r="V2023" s="55">
        <f t="shared" si="233"/>
        <v>2</v>
      </c>
      <c r="W2023" s="55" t="str">
        <f t="shared" si="234"/>
        <v>19</v>
      </c>
      <c r="X2023" s="2">
        <f t="shared" si="227"/>
        <v>168</v>
      </c>
    </row>
    <row r="2024" spans="1:24" x14ac:dyDescent="0.25">
      <c r="A2024" s="2">
        <v>1476</v>
      </c>
      <c r="B2024" s="4" t="s">
        <v>3257</v>
      </c>
      <c r="C2024" s="5"/>
      <c r="D2024" s="5" t="s">
        <v>64</v>
      </c>
      <c r="E2024" s="72">
        <v>0</v>
      </c>
      <c r="F2024" s="71">
        <v>69</v>
      </c>
      <c r="G2024" s="52" t="s">
        <v>3258</v>
      </c>
      <c r="H2024" s="5" t="s">
        <v>1756</v>
      </c>
      <c r="I2024" s="5">
        <v>1</v>
      </c>
      <c r="J2024" s="72" t="s">
        <v>25676</v>
      </c>
      <c r="K2024" s="71">
        <v>69</v>
      </c>
      <c r="L2024" s="64">
        <v>0</v>
      </c>
      <c r="M2024" s="5">
        <v>24</v>
      </c>
      <c r="N2024" s="5">
        <v>1983</v>
      </c>
      <c r="O2024" s="47" t="s">
        <v>22244</v>
      </c>
      <c r="P2024" s="46" t="s">
        <v>22293</v>
      </c>
      <c r="Q2024" s="2" t="str">
        <f t="shared" si="228"/>
        <v>&lt;a href="set03\hope_pioneer\hope_pioneer_jan_1889_to_dec_1893\obituaries\lelich,_mrs._elizabeth_obituary_february_26,_1892_p1_hp.pdf"&gt;Lelich, Mrs. Elizabeth&lt;/a&gt;</v>
      </c>
      <c r="R2024" s="55">
        <f t="shared" si="229"/>
        <v>9</v>
      </c>
      <c r="S2024" s="55">
        <f t="shared" si="230"/>
        <v>12</v>
      </c>
      <c r="T2024" s="55" t="str">
        <f t="shared" si="231"/>
        <v>1892</v>
      </c>
      <c r="U2024" s="55" t="str">
        <f t="shared" si="232"/>
        <v>February</v>
      </c>
      <c r="V2024" s="55">
        <f t="shared" si="233"/>
        <v>2</v>
      </c>
      <c r="W2024" s="55" t="str">
        <f t="shared" si="234"/>
        <v>26</v>
      </c>
      <c r="X2024" s="2">
        <f t="shared" si="227"/>
        <v>160</v>
      </c>
    </row>
    <row r="2025" spans="1:24" x14ac:dyDescent="0.25">
      <c r="A2025" s="2">
        <v>2907</v>
      </c>
      <c r="B2025" s="4" t="s">
        <v>3316</v>
      </c>
      <c r="C2025" s="5"/>
      <c r="D2025" s="5" t="s">
        <v>62</v>
      </c>
      <c r="E2025" s="72">
        <v>0</v>
      </c>
      <c r="F2025" s="71">
        <v>0</v>
      </c>
      <c r="G2025" s="52" t="s">
        <v>3258</v>
      </c>
      <c r="H2025" s="5" t="s">
        <v>1756</v>
      </c>
      <c r="I2025" s="5">
        <v>1</v>
      </c>
      <c r="J2025" s="72" t="s">
        <v>25676</v>
      </c>
      <c r="K2025" s="71">
        <v>200</v>
      </c>
      <c r="L2025" s="64">
        <v>0</v>
      </c>
      <c r="M2025" s="5">
        <v>24</v>
      </c>
      <c r="N2025" s="5">
        <v>2016</v>
      </c>
      <c r="O2025" s="47" t="s">
        <v>22277</v>
      </c>
      <c r="P2025" s="46" t="s">
        <v>22293</v>
      </c>
      <c r="Q2025" s="2" t="str">
        <f t="shared" si="228"/>
        <v>&lt;a href="set03\hope_pioneer\hope_pioneer_jan_1889_to_dec_1893\obituaries\steele,_ned_death_notice_february_26,_1892_p1_hp.pdf"&gt;Steele, Ned&lt;/a&gt;</v>
      </c>
      <c r="R2025" s="55">
        <f t="shared" si="229"/>
        <v>9</v>
      </c>
      <c r="S2025" s="55">
        <f t="shared" si="230"/>
        <v>12</v>
      </c>
      <c r="T2025" s="55" t="str">
        <f t="shared" si="231"/>
        <v>1892</v>
      </c>
      <c r="U2025" s="55" t="str">
        <f t="shared" si="232"/>
        <v>February</v>
      </c>
      <c r="V2025" s="55">
        <f t="shared" si="233"/>
        <v>2</v>
      </c>
      <c r="W2025" s="55" t="str">
        <f t="shared" si="234"/>
        <v>26</v>
      </c>
      <c r="X2025" s="2">
        <f t="shared" si="227"/>
        <v>142</v>
      </c>
    </row>
    <row r="2026" spans="1:24" x14ac:dyDescent="0.25">
      <c r="A2026" s="2">
        <v>388</v>
      </c>
      <c r="B2026" s="4" t="s">
        <v>3335</v>
      </c>
      <c r="C2026" s="5"/>
      <c r="D2026" s="5" t="s">
        <v>64</v>
      </c>
      <c r="E2026" s="72" t="s">
        <v>25450</v>
      </c>
      <c r="F2026" s="71">
        <v>6</v>
      </c>
      <c r="G2026" s="52" t="s">
        <v>3244</v>
      </c>
      <c r="H2026" s="5" t="s">
        <v>1756</v>
      </c>
      <c r="I2026" s="5">
        <v>1</v>
      </c>
      <c r="J2026" s="72" t="s">
        <v>25450</v>
      </c>
      <c r="K2026" s="71">
        <v>6</v>
      </c>
      <c r="L2026" s="64">
        <v>0</v>
      </c>
      <c r="M2026" s="5">
        <v>24</v>
      </c>
      <c r="N2026" s="5">
        <v>2027</v>
      </c>
      <c r="O2026" s="47" t="s">
        <v>22288</v>
      </c>
      <c r="P2026" s="46" t="s">
        <v>22293</v>
      </c>
      <c r="Q2026" s="2" t="str">
        <f t="shared" si="228"/>
        <v>&lt;a href="set03\hope_pioneer\hope_pioneer_jan_1889_to_dec_1893\obituaries\warner,_laura_obituary_march_4,_1892_p1_hp.pdf"&gt;Warner, Laura&lt;/a&gt;</v>
      </c>
      <c r="R2026" s="55">
        <f t="shared" si="229"/>
        <v>6</v>
      </c>
      <c r="S2026" s="55">
        <f t="shared" si="230"/>
        <v>8</v>
      </c>
      <c r="T2026" s="55" t="str">
        <f t="shared" si="231"/>
        <v>1892</v>
      </c>
      <c r="U2026" s="55" t="str">
        <f t="shared" si="232"/>
        <v>March</v>
      </c>
      <c r="V2026" s="55">
        <f t="shared" si="233"/>
        <v>3</v>
      </c>
      <c r="W2026" s="55" t="str">
        <f t="shared" si="234"/>
        <v xml:space="preserve"> 4</v>
      </c>
      <c r="X2026" s="2">
        <f t="shared" si="227"/>
        <v>138</v>
      </c>
    </row>
    <row r="2027" spans="1:24" x14ac:dyDescent="0.25">
      <c r="A2027" s="2">
        <v>2225</v>
      </c>
      <c r="B2027" s="4" t="s">
        <v>3243</v>
      </c>
      <c r="C2027" s="5"/>
      <c r="D2027" s="5" t="s">
        <v>64</v>
      </c>
      <c r="E2027" s="72" t="s">
        <v>24886</v>
      </c>
      <c r="F2027" s="71">
        <v>0</v>
      </c>
      <c r="G2027" s="52" t="s">
        <v>3244</v>
      </c>
      <c r="H2027" s="5" t="s">
        <v>1756</v>
      </c>
      <c r="I2027" s="5">
        <v>1</v>
      </c>
      <c r="J2027" s="72" t="s">
        <v>24886</v>
      </c>
      <c r="K2027" s="71">
        <v>200</v>
      </c>
      <c r="L2027" s="64">
        <v>0</v>
      </c>
      <c r="M2027" s="5">
        <v>24</v>
      </c>
      <c r="N2027" s="5">
        <v>1973</v>
      </c>
      <c r="O2027" s="47" t="s">
        <v>22234</v>
      </c>
      <c r="P2027" s="46" t="s">
        <v>22293</v>
      </c>
      <c r="Q2027" s="2" t="str">
        <f t="shared" si="228"/>
        <v>&lt;a href="set03\hope_pioneer\hope_pioneer_jan_1889_to_dec_1893\obituaries\hawley,_william_p_obituary_march_4,_1892_p1_hp.pdf"&gt;Hawley, William P&lt;/a&gt;</v>
      </c>
      <c r="R2027" s="55">
        <f t="shared" si="229"/>
        <v>6</v>
      </c>
      <c r="S2027" s="55">
        <f t="shared" si="230"/>
        <v>8</v>
      </c>
      <c r="T2027" s="55" t="str">
        <f t="shared" si="231"/>
        <v>1892</v>
      </c>
      <c r="U2027" s="55" t="str">
        <f t="shared" si="232"/>
        <v>March</v>
      </c>
      <c r="V2027" s="55">
        <f t="shared" si="233"/>
        <v>3</v>
      </c>
      <c r="W2027" s="55" t="str">
        <f t="shared" si="234"/>
        <v xml:space="preserve"> 4</v>
      </c>
      <c r="X2027" s="2">
        <f t="shared" si="227"/>
        <v>146</v>
      </c>
    </row>
    <row r="2028" spans="1:24" x14ac:dyDescent="0.25">
      <c r="A2028" s="2">
        <v>735</v>
      </c>
      <c r="B2028" s="4" t="s">
        <v>3324</v>
      </c>
      <c r="C2028" s="5" t="s">
        <v>3322</v>
      </c>
      <c r="D2028" s="5" t="s">
        <v>62</v>
      </c>
      <c r="E2028" s="72">
        <v>0</v>
      </c>
      <c r="F2028" s="71">
        <v>25</v>
      </c>
      <c r="G2028" s="52" t="s">
        <v>3325</v>
      </c>
      <c r="H2028" s="5" t="s">
        <v>1756</v>
      </c>
      <c r="I2028" s="5">
        <v>1</v>
      </c>
      <c r="J2028" s="72" t="s">
        <v>25676</v>
      </c>
      <c r="K2028" s="71">
        <v>25</v>
      </c>
      <c r="L2028" s="64" t="s">
        <v>24892</v>
      </c>
      <c r="M2028" s="5">
        <v>24</v>
      </c>
      <c r="N2028" s="5">
        <v>2020</v>
      </c>
      <c r="O2028" s="47" t="s">
        <v>22281</v>
      </c>
      <c r="P2028" s="46" t="s">
        <v>22293</v>
      </c>
      <c r="Q2028" s="2" t="str">
        <f t="shared" si="228"/>
        <v>&lt;a href="set03\hope_pioneer\hope_pioneer_jan_1889_to_dec_1893\obituaries\stringer,_mrs._william_(van_dusen)_death_notice_april_1,_1892_p1_hp.pdf"&gt;Stringer, Mrs. William&lt;/a&gt;</v>
      </c>
      <c r="R2028" s="55">
        <f t="shared" si="229"/>
        <v>6</v>
      </c>
      <c r="S2028" s="55">
        <f t="shared" si="230"/>
        <v>8</v>
      </c>
      <c r="T2028" s="55" t="str">
        <f t="shared" si="231"/>
        <v>1892</v>
      </c>
      <c r="U2028" s="55" t="str">
        <f t="shared" si="232"/>
        <v>April</v>
      </c>
      <c r="V2028" s="55">
        <f t="shared" si="233"/>
        <v>4</v>
      </c>
      <c r="W2028" s="55" t="str">
        <f t="shared" si="234"/>
        <v xml:space="preserve"> 1</v>
      </c>
      <c r="X2028" s="2">
        <f t="shared" si="227"/>
        <v>172</v>
      </c>
    </row>
    <row r="2029" spans="1:24" x14ac:dyDescent="0.25">
      <c r="A2029" s="2">
        <v>734</v>
      </c>
      <c r="B2029" s="4" t="s">
        <v>3321</v>
      </c>
      <c r="C2029" s="5" t="s">
        <v>3322</v>
      </c>
      <c r="D2029" s="5" t="s">
        <v>64</v>
      </c>
      <c r="E2029" s="72">
        <v>0</v>
      </c>
      <c r="F2029" s="71">
        <v>25</v>
      </c>
      <c r="G2029" s="52" t="s">
        <v>3323</v>
      </c>
      <c r="H2029" s="5" t="s">
        <v>1756</v>
      </c>
      <c r="I2029" s="5">
        <v>1</v>
      </c>
      <c r="J2029" s="72" t="s">
        <v>25676</v>
      </c>
      <c r="K2029" s="71">
        <v>25</v>
      </c>
      <c r="L2029" s="64" t="s">
        <v>24892</v>
      </c>
      <c r="M2029" s="5">
        <v>24</v>
      </c>
      <c r="N2029" s="5">
        <v>2019</v>
      </c>
      <c r="O2029" s="47" t="s">
        <v>22280</v>
      </c>
      <c r="P2029" s="46" t="s">
        <v>22293</v>
      </c>
      <c r="Q2029" s="2" t="str">
        <f t="shared" si="228"/>
        <v>&lt;a href="set03\hope_pioneer\hope_pioneer_jan_1889_to_dec_1893\obituaries\stringer,_emma_a_(van_dusen)_obituary_april_15,_1892_p1_hp.pdf"&gt;Stringer, Emma A&lt;/a&gt;</v>
      </c>
      <c r="R2029" s="55">
        <f t="shared" si="229"/>
        <v>6</v>
      </c>
      <c r="S2029" s="55">
        <f t="shared" si="230"/>
        <v>9</v>
      </c>
      <c r="T2029" s="55" t="str">
        <f t="shared" si="231"/>
        <v>1892</v>
      </c>
      <c r="U2029" s="55" t="str">
        <f t="shared" si="232"/>
        <v>April</v>
      </c>
      <c r="V2029" s="55">
        <f t="shared" si="233"/>
        <v>4</v>
      </c>
      <c r="W2029" s="55" t="str">
        <f t="shared" si="234"/>
        <v>15</v>
      </c>
      <c r="X2029" s="2">
        <f t="shared" si="227"/>
        <v>157</v>
      </c>
    </row>
    <row r="2030" spans="1:24" x14ac:dyDescent="0.25">
      <c r="A2030" s="2">
        <v>2592</v>
      </c>
      <c r="B2030" s="4" t="s">
        <v>3277</v>
      </c>
      <c r="C2030" s="5"/>
      <c r="D2030" s="5" t="s">
        <v>64</v>
      </c>
      <c r="E2030" s="72" t="s">
        <v>24911</v>
      </c>
      <c r="F2030" s="71">
        <v>0</v>
      </c>
      <c r="G2030" s="52" t="s">
        <v>3278</v>
      </c>
      <c r="H2030" s="5" t="s">
        <v>1756</v>
      </c>
      <c r="I2030" s="5">
        <v>1</v>
      </c>
      <c r="J2030" s="72" t="s">
        <v>24911</v>
      </c>
      <c r="K2030" s="71">
        <v>200</v>
      </c>
      <c r="L2030" s="64">
        <v>0</v>
      </c>
      <c r="M2030" s="5">
        <v>24</v>
      </c>
      <c r="N2030" s="5">
        <v>1996</v>
      </c>
      <c r="O2030" s="47" t="s">
        <v>22257</v>
      </c>
      <c r="P2030" s="46" t="s">
        <v>22293</v>
      </c>
      <c r="Q2030" s="2" t="str">
        <f t="shared" si="228"/>
        <v>&lt;a href="set03\hope_pioneer\hope_pioneer_jan_1889_to_dec_1893\obituaries\nelson,_mrs._peter_obituary_april_29,_1892_p1_hp.pdf"&gt;Nelson, Mrs. Peter&lt;/a&gt;</v>
      </c>
      <c r="R2030" s="55">
        <f t="shared" si="229"/>
        <v>6</v>
      </c>
      <c r="S2030" s="55">
        <f t="shared" si="230"/>
        <v>9</v>
      </c>
      <c r="T2030" s="55" t="str">
        <f t="shared" si="231"/>
        <v>1892</v>
      </c>
      <c r="U2030" s="55" t="str">
        <f t="shared" si="232"/>
        <v>April</v>
      </c>
      <c r="V2030" s="55">
        <f t="shared" si="233"/>
        <v>4</v>
      </c>
      <c r="W2030" s="55" t="str">
        <f t="shared" si="234"/>
        <v>29</v>
      </c>
      <c r="X2030" s="2">
        <f t="shared" si="227"/>
        <v>149</v>
      </c>
    </row>
    <row r="2031" spans="1:24" x14ac:dyDescent="0.25">
      <c r="A2031" s="2">
        <v>2121</v>
      </c>
      <c r="B2031" s="4" t="s">
        <v>3230</v>
      </c>
      <c r="C2031" s="5"/>
      <c r="D2031" s="5" t="s">
        <v>64</v>
      </c>
      <c r="E2031" s="72">
        <v>0</v>
      </c>
      <c r="F2031" s="71">
        <v>0</v>
      </c>
      <c r="G2031" s="52" t="s">
        <v>3231</v>
      </c>
      <c r="H2031" s="5" t="s">
        <v>1756</v>
      </c>
      <c r="I2031" s="5">
        <v>1</v>
      </c>
      <c r="J2031" s="72" t="s">
        <v>25676</v>
      </c>
      <c r="K2031" s="71">
        <v>200</v>
      </c>
      <c r="L2031" s="64">
        <v>0</v>
      </c>
      <c r="M2031" s="5">
        <v>24</v>
      </c>
      <c r="N2031" s="5">
        <v>1965</v>
      </c>
      <c r="O2031" s="47" t="s">
        <v>22226</v>
      </c>
      <c r="P2031" s="46" t="s">
        <v>22293</v>
      </c>
      <c r="Q2031" s="2" t="str">
        <f t="shared" si="228"/>
        <v>&lt;a href="set03\hope_pioneer\hope_pioneer_jan_1889_to_dec_1893\obituaries\foster,_t_j_obituary_august_5,_1892_p1_hp.pdf"&gt;Foster, T J&lt;/a&gt;</v>
      </c>
      <c r="R2031" s="55">
        <f t="shared" si="229"/>
        <v>7</v>
      </c>
      <c r="S2031" s="55">
        <f t="shared" si="230"/>
        <v>9</v>
      </c>
      <c r="T2031" s="55" t="str">
        <f t="shared" si="231"/>
        <v>1892</v>
      </c>
      <c r="U2031" s="55" t="str">
        <f t="shared" si="232"/>
        <v>August</v>
      </c>
      <c r="V2031" s="55">
        <f t="shared" si="233"/>
        <v>8</v>
      </c>
      <c r="W2031" s="55" t="str">
        <f t="shared" si="234"/>
        <v xml:space="preserve"> 5</v>
      </c>
      <c r="X2031" s="2">
        <f t="shared" si="227"/>
        <v>135</v>
      </c>
    </row>
    <row r="2032" spans="1:24" x14ac:dyDescent="0.25">
      <c r="A2032" s="2">
        <v>1517</v>
      </c>
      <c r="B2032" s="4" t="s">
        <v>3253</v>
      </c>
      <c r="C2032" s="5"/>
      <c r="D2032" s="5" t="s">
        <v>64</v>
      </c>
      <c r="E2032" s="72">
        <v>0</v>
      </c>
      <c r="F2032" s="71">
        <v>72</v>
      </c>
      <c r="G2032" s="52" t="s">
        <v>3051</v>
      </c>
      <c r="H2032" s="5" t="s">
        <v>1756</v>
      </c>
      <c r="I2032" s="5">
        <v>1</v>
      </c>
      <c r="J2032" s="72" t="s">
        <v>25676</v>
      </c>
      <c r="K2032" s="71">
        <v>72</v>
      </c>
      <c r="L2032" s="64">
        <v>0</v>
      </c>
      <c r="M2032" s="5">
        <v>24</v>
      </c>
      <c r="N2032" s="5">
        <v>1980</v>
      </c>
      <c r="O2032" s="47" t="s">
        <v>22241</v>
      </c>
      <c r="P2032" s="46" t="s">
        <v>22293</v>
      </c>
      <c r="Q2032" s="2" t="str">
        <f t="shared" si="228"/>
        <v>&lt;a href="set03\hope_pioneer\hope_pioneer_jan_1889_to_dec_1893\obituaries\jones,_mrs._nancy_obituary_august_26,_1892_p1_hp.pdf"&gt;Jones, Mrs. Nancy&lt;/a&gt;</v>
      </c>
      <c r="R2032" s="55">
        <f t="shared" si="229"/>
        <v>7</v>
      </c>
      <c r="S2032" s="55">
        <f t="shared" si="230"/>
        <v>10</v>
      </c>
      <c r="T2032" s="55" t="str">
        <f t="shared" si="231"/>
        <v>1892</v>
      </c>
      <c r="U2032" s="55" t="str">
        <f t="shared" si="232"/>
        <v>August</v>
      </c>
      <c r="V2032" s="55">
        <f t="shared" si="233"/>
        <v>8</v>
      </c>
      <c r="W2032" s="55" t="str">
        <f t="shared" si="234"/>
        <v>26</v>
      </c>
      <c r="X2032" s="2">
        <f t="shared" si="227"/>
        <v>148</v>
      </c>
    </row>
    <row r="2033" spans="1:24" x14ac:dyDescent="0.25">
      <c r="A2033" s="2">
        <v>418</v>
      </c>
      <c r="B2033" s="4" t="s">
        <v>3288</v>
      </c>
      <c r="C2033" s="5"/>
      <c r="D2033" s="5" t="s">
        <v>64</v>
      </c>
      <c r="E2033" s="72">
        <v>0</v>
      </c>
      <c r="F2033" s="71">
        <v>8</v>
      </c>
      <c r="G2033" s="52" t="s">
        <v>3289</v>
      </c>
      <c r="H2033" s="5" t="s">
        <v>1756</v>
      </c>
      <c r="I2033" s="5">
        <v>1</v>
      </c>
      <c r="J2033" s="72" t="s">
        <v>25676</v>
      </c>
      <c r="K2033" s="71">
        <v>8</v>
      </c>
      <c r="L2033" s="64">
        <v>0</v>
      </c>
      <c r="M2033" s="5">
        <v>24</v>
      </c>
      <c r="N2033" s="5">
        <v>2001</v>
      </c>
      <c r="O2033" s="47" t="s">
        <v>22262</v>
      </c>
      <c r="P2033" s="46" t="s">
        <v>22293</v>
      </c>
      <c r="Q2033" s="2" t="str">
        <f t="shared" si="228"/>
        <v>&lt;a href="set03\hope_pioneer\hope_pioneer_jan_1889_to_dec_1893\obituaries\platt,_dau_of_n_g_obituary_november_11,_1892_p1_hp.pdf"&gt;Platt, Dau of N G&lt;/a&gt;</v>
      </c>
      <c r="R2033" s="55">
        <f t="shared" si="229"/>
        <v>9</v>
      </c>
      <c r="S2033" s="55">
        <f t="shared" si="230"/>
        <v>12</v>
      </c>
      <c r="T2033" s="55" t="str">
        <f t="shared" si="231"/>
        <v>1892</v>
      </c>
      <c r="U2033" s="55" t="str">
        <f t="shared" si="232"/>
        <v>November</v>
      </c>
      <c r="V2033" s="55">
        <f t="shared" si="233"/>
        <v>11</v>
      </c>
      <c r="W2033" s="55" t="str">
        <f t="shared" si="234"/>
        <v>11</v>
      </c>
      <c r="X2033" s="2">
        <f t="shared" si="227"/>
        <v>150</v>
      </c>
    </row>
    <row r="2034" spans="1:24" x14ac:dyDescent="0.25">
      <c r="A2034" s="2">
        <v>1003</v>
      </c>
      <c r="B2034" s="4" t="s">
        <v>3293</v>
      </c>
      <c r="C2034" s="5"/>
      <c r="D2034" s="5" t="s">
        <v>64</v>
      </c>
      <c r="E2034" s="72" t="s">
        <v>632</v>
      </c>
      <c r="F2034" s="71">
        <v>43</v>
      </c>
      <c r="G2034" s="52" t="s">
        <v>3294</v>
      </c>
      <c r="H2034" s="5" t="s">
        <v>1756</v>
      </c>
      <c r="I2034" s="5">
        <v>1</v>
      </c>
      <c r="J2034" s="72" t="s">
        <v>632</v>
      </c>
      <c r="K2034" s="71">
        <v>43</v>
      </c>
      <c r="L2034" s="64" t="s">
        <v>24899</v>
      </c>
      <c r="M2034" s="5">
        <v>24</v>
      </c>
      <c r="N2034" s="5">
        <v>2004</v>
      </c>
      <c r="O2034" s="47" t="s">
        <v>22265</v>
      </c>
      <c r="P2034" s="46" t="s">
        <v>22293</v>
      </c>
      <c r="Q2034" s="2" t="str">
        <f t="shared" si="228"/>
        <v>&lt;a href="set03\hope_pioneer\hope_pioneer_jan_1889_to_dec_1893\obituaries\pope,_mrs._r_a_obituary_december_2,_1892_p1_hp.pdf"&gt;Pope, Mrs. R A&lt;/a&gt;</v>
      </c>
      <c r="R2034" s="55">
        <f t="shared" si="229"/>
        <v>9</v>
      </c>
      <c r="S2034" s="55">
        <f t="shared" si="230"/>
        <v>11</v>
      </c>
      <c r="T2034" s="55" t="str">
        <f t="shared" si="231"/>
        <v>1892</v>
      </c>
      <c r="U2034" s="55" t="str">
        <f t="shared" si="232"/>
        <v>December</v>
      </c>
      <c r="V2034" s="55">
        <f t="shared" si="233"/>
        <v>12</v>
      </c>
      <c r="W2034" s="55" t="str">
        <f t="shared" si="234"/>
        <v xml:space="preserve"> 2</v>
      </c>
      <c r="X2034" s="2">
        <f t="shared" si="227"/>
        <v>143</v>
      </c>
    </row>
    <row r="2035" spans="1:24" x14ac:dyDescent="0.25">
      <c r="A2035" s="2">
        <v>43</v>
      </c>
      <c r="B2035" s="4" t="s">
        <v>3245</v>
      </c>
      <c r="C2035" s="5"/>
      <c r="D2035" s="5" t="s">
        <v>62</v>
      </c>
      <c r="E2035" s="72">
        <v>0</v>
      </c>
      <c r="F2035" s="71" t="s">
        <v>24881</v>
      </c>
      <c r="G2035" s="52" t="s">
        <v>3246</v>
      </c>
      <c r="H2035" s="5" t="s">
        <v>1756</v>
      </c>
      <c r="I2035" s="5">
        <v>4</v>
      </c>
      <c r="J2035" s="72" t="s">
        <v>25676</v>
      </c>
      <c r="K2035" s="71">
        <v>0</v>
      </c>
      <c r="L2035" s="64">
        <v>0</v>
      </c>
      <c r="M2035" s="5">
        <v>24</v>
      </c>
      <c r="N2035" s="5">
        <v>1974</v>
      </c>
      <c r="O2035" s="47" t="s">
        <v>22235</v>
      </c>
      <c r="P2035" s="46" t="s">
        <v>22293</v>
      </c>
      <c r="Q2035" s="2" t="str">
        <f t="shared" si="228"/>
        <v>&lt;a href="set03\hope_pioneer\hope_pioneer_jan_1889_to_dec_1893\obituaries\hebkirk,_infant_death_notice_in_page_december_9,_1892_p4_hp.pdf"&gt;Hebkirk, Infant&lt;/a&gt;</v>
      </c>
      <c r="R2035" s="55">
        <f t="shared" si="229"/>
        <v>9</v>
      </c>
      <c r="S2035" s="55">
        <f t="shared" si="230"/>
        <v>11</v>
      </c>
      <c r="T2035" s="55" t="str">
        <f t="shared" si="231"/>
        <v>1892</v>
      </c>
      <c r="U2035" s="55" t="str">
        <f t="shared" si="232"/>
        <v>December</v>
      </c>
      <c r="V2035" s="55">
        <f t="shared" si="233"/>
        <v>12</v>
      </c>
      <c r="W2035" s="55" t="str">
        <f t="shared" si="234"/>
        <v xml:space="preserve"> 9</v>
      </c>
      <c r="X2035" s="2">
        <f t="shared" si="227"/>
        <v>157</v>
      </c>
    </row>
    <row r="2036" spans="1:24" x14ac:dyDescent="0.25">
      <c r="A2036" s="2">
        <v>1002</v>
      </c>
      <c r="B2036" s="4" t="s">
        <v>3291</v>
      </c>
      <c r="C2036" s="5" t="s">
        <v>3292</v>
      </c>
      <c r="D2036" s="5" t="s">
        <v>64</v>
      </c>
      <c r="E2036" s="72" t="s">
        <v>632</v>
      </c>
      <c r="F2036" s="71">
        <v>43</v>
      </c>
      <c r="G2036" s="52" t="s">
        <v>3246</v>
      </c>
      <c r="H2036" s="5" t="s">
        <v>1756</v>
      </c>
      <c r="I2036" s="5">
        <v>1</v>
      </c>
      <c r="J2036" s="72" t="s">
        <v>632</v>
      </c>
      <c r="K2036" s="71">
        <v>43</v>
      </c>
      <c r="L2036" s="64" t="s">
        <v>24899</v>
      </c>
      <c r="M2036" s="5">
        <v>24</v>
      </c>
      <c r="N2036" s="5">
        <v>2003</v>
      </c>
      <c r="O2036" s="47" t="s">
        <v>22264</v>
      </c>
      <c r="P2036" s="46" t="s">
        <v>22293</v>
      </c>
      <c r="Q2036" s="2" t="str">
        <f t="shared" si="228"/>
        <v>&lt;a href="set03\hope_pioneer\hope_pioneer_jan_1889_to_dec_1893\obituaries\pope,_mrs._mary_(carpenter)_obituary_december_9,_1892_p1_hp.pdf"&gt;Pope, Mrs. Mary&lt;/a&gt;</v>
      </c>
      <c r="R2036" s="55">
        <f t="shared" si="229"/>
        <v>9</v>
      </c>
      <c r="S2036" s="55">
        <f t="shared" si="230"/>
        <v>11</v>
      </c>
      <c r="T2036" s="55" t="str">
        <f t="shared" si="231"/>
        <v>1892</v>
      </c>
      <c r="U2036" s="55" t="str">
        <f t="shared" si="232"/>
        <v>December</v>
      </c>
      <c r="V2036" s="55">
        <f t="shared" si="233"/>
        <v>12</v>
      </c>
      <c r="W2036" s="55" t="str">
        <f t="shared" si="234"/>
        <v xml:space="preserve"> 9</v>
      </c>
      <c r="X2036" s="2">
        <f t="shared" si="227"/>
        <v>157</v>
      </c>
    </row>
    <row r="2037" spans="1:24" x14ac:dyDescent="0.25">
      <c r="A2037" s="2">
        <v>284</v>
      </c>
      <c r="B2037" s="4" t="s">
        <v>3282</v>
      </c>
      <c r="C2037" s="5"/>
      <c r="D2037" s="5" t="s">
        <v>64</v>
      </c>
      <c r="E2037" s="72">
        <v>0</v>
      </c>
      <c r="F2037" s="71">
        <v>2</v>
      </c>
      <c r="G2037" s="52" t="s">
        <v>3283</v>
      </c>
      <c r="H2037" s="5" t="s">
        <v>1756</v>
      </c>
      <c r="I2037" s="5">
        <v>1</v>
      </c>
      <c r="J2037" s="72" t="s">
        <v>25676</v>
      </c>
      <c r="K2037" s="71">
        <v>2</v>
      </c>
      <c r="L2037" s="64">
        <v>0</v>
      </c>
      <c r="M2037" s="5">
        <v>24</v>
      </c>
      <c r="N2037" s="5">
        <v>1998</v>
      </c>
      <c r="O2037" s="47" t="s">
        <v>22259</v>
      </c>
      <c r="P2037" s="46" t="s">
        <v>22293</v>
      </c>
      <c r="Q2037" s="2" t="str">
        <f t="shared" si="228"/>
        <v>&lt;a href="set03\hope_pioneer\hope_pioneer_jan_1889_to_dec_1893\obituaries\phillip,_charles_obituary_january_3,_1893_p1_hp.pdf"&gt;Phillip, Charles&lt;/a&gt;</v>
      </c>
      <c r="R2037" s="55">
        <f t="shared" si="229"/>
        <v>8</v>
      </c>
      <c r="S2037" s="55">
        <f t="shared" si="230"/>
        <v>10</v>
      </c>
      <c r="T2037" s="55" t="str">
        <f t="shared" si="231"/>
        <v>1893</v>
      </c>
      <c r="U2037" s="55" t="str">
        <f t="shared" si="232"/>
        <v>January</v>
      </c>
      <c r="V2037" s="55">
        <f t="shared" si="233"/>
        <v>1</v>
      </c>
      <c r="W2037" s="55" t="str">
        <f t="shared" si="234"/>
        <v xml:space="preserve"> 3</v>
      </c>
      <c r="X2037" s="2">
        <f t="shared" si="227"/>
        <v>146</v>
      </c>
    </row>
    <row r="2038" spans="1:24" x14ac:dyDescent="0.25">
      <c r="A2038" s="2">
        <v>793</v>
      </c>
      <c r="B2038" s="4" t="s">
        <v>3122</v>
      </c>
      <c r="C2038" s="5"/>
      <c r="D2038" s="5" t="s">
        <v>64</v>
      </c>
      <c r="E2038" s="72" t="s">
        <v>24914</v>
      </c>
      <c r="F2038" s="71">
        <v>28</v>
      </c>
      <c r="G2038" s="52" t="s">
        <v>3261</v>
      </c>
      <c r="H2038" s="5" t="s">
        <v>1756</v>
      </c>
      <c r="I2038" s="5">
        <v>1</v>
      </c>
      <c r="J2038" s="72" t="s">
        <v>24914</v>
      </c>
      <c r="K2038" s="71">
        <v>28</v>
      </c>
      <c r="L2038" s="64" t="s">
        <v>25377</v>
      </c>
      <c r="M2038" s="5">
        <v>24</v>
      </c>
      <c r="N2038" s="5">
        <v>1985</v>
      </c>
      <c r="O2038" s="47" t="s">
        <v>22246</v>
      </c>
      <c r="P2038" s="46" t="s">
        <v>22293</v>
      </c>
      <c r="Q2038" s="2" t="str">
        <f t="shared" si="228"/>
        <v>&lt;a href="set03\hope_pioneer\hope_pioneer_jan_1889_to_dec_1893\obituaries\marsh,_l_e_obituary_and_biography_february_24,_1893_p1_hp.pdf"&gt;Marsh, L E&lt;/a&gt;</v>
      </c>
      <c r="R2038" s="55">
        <f t="shared" si="229"/>
        <v>9</v>
      </c>
      <c r="S2038" s="55">
        <f t="shared" si="230"/>
        <v>12</v>
      </c>
      <c r="T2038" s="55" t="str">
        <f t="shared" si="231"/>
        <v>1893</v>
      </c>
      <c r="U2038" s="55" t="str">
        <f t="shared" si="232"/>
        <v>February</v>
      </c>
      <c r="V2038" s="55">
        <f t="shared" si="233"/>
        <v>2</v>
      </c>
      <c r="W2038" s="55" t="str">
        <f t="shared" si="234"/>
        <v>24</v>
      </c>
      <c r="X2038" s="2">
        <f t="shared" si="227"/>
        <v>150</v>
      </c>
    </row>
    <row r="2039" spans="1:24" x14ac:dyDescent="0.25">
      <c r="A2039" s="2">
        <v>885</v>
      </c>
      <c r="B2039" s="4" t="s">
        <v>1402</v>
      </c>
      <c r="C2039" s="5"/>
      <c r="D2039" s="5" t="s">
        <v>62</v>
      </c>
      <c r="E2039" s="72" t="s">
        <v>24984</v>
      </c>
      <c r="F2039" s="71">
        <v>34</v>
      </c>
      <c r="G2039" s="52" t="s">
        <v>1403</v>
      </c>
      <c r="H2039" s="5" t="s">
        <v>1756</v>
      </c>
      <c r="I2039" s="5">
        <v>1</v>
      </c>
      <c r="J2039" s="72" t="s">
        <v>24984</v>
      </c>
      <c r="K2039" s="71">
        <v>34</v>
      </c>
      <c r="L2039" s="64">
        <v>0</v>
      </c>
      <c r="M2039" s="5">
        <v>25</v>
      </c>
      <c r="N2039" s="5">
        <v>2035</v>
      </c>
      <c r="O2039" s="47" t="s">
        <v>22296</v>
      </c>
      <c r="P2039" s="46" t="s">
        <v>22420</v>
      </c>
      <c r="Q2039" s="2" t="str">
        <f t="shared" si="228"/>
        <v>&lt;a href="set01\hope_pioneer_jan1894todec1899\obituaries\anderson_andrew_suicide_and_coroner's_jury_verdict_january_5_1894_p1_hp.pdf"&gt;Anderson, Andrew&lt;/a&gt;</v>
      </c>
      <c r="R2039" s="55">
        <f t="shared" si="229"/>
        <v>8</v>
      </c>
      <c r="S2039" s="55">
        <f t="shared" si="230"/>
        <v>10</v>
      </c>
      <c r="T2039" s="55" t="str">
        <f t="shared" si="231"/>
        <v>1894</v>
      </c>
      <c r="U2039" s="55" t="str">
        <f t="shared" si="232"/>
        <v>January</v>
      </c>
      <c r="V2039" s="55">
        <f t="shared" si="233"/>
        <v>1</v>
      </c>
      <c r="W2039" s="55" t="str">
        <f t="shared" si="234"/>
        <v xml:space="preserve"> 5</v>
      </c>
      <c r="X2039" s="2">
        <f t="shared" si="227"/>
        <v>153</v>
      </c>
    </row>
    <row r="2040" spans="1:24" x14ac:dyDescent="0.25">
      <c r="A2040" s="2">
        <v>3032</v>
      </c>
      <c r="B2040" s="4" t="s">
        <v>1569</v>
      </c>
      <c r="C2040" s="5"/>
      <c r="D2040" s="5" t="s">
        <v>62</v>
      </c>
      <c r="E2040" s="72">
        <v>0</v>
      </c>
      <c r="F2040" s="71">
        <v>0</v>
      </c>
      <c r="G2040" s="52" t="s">
        <v>1403</v>
      </c>
      <c r="H2040" s="5" t="s">
        <v>1756</v>
      </c>
      <c r="I2040" s="5">
        <v>1</v>
      </c>
      <c r="J2040" s="72" t="s">
        <v>25676</v>
      </c>
      <c r="K2040" s="71">
        <v>200</v>
      </c>
      <c r="L2040" s="64">
        <v>0</v>
      </c>
      <c r="M2040" s="5">
        <v>25</v>
      </c>
      <c r="N2040" s="5">
        <v>2151</v>
      </c>
      <c r="O2040" s="47" t="s">
        <v>22413</v>
      </c>
      <c r="P2040" s="46" t="s">
        <v>22420</v>
      </c>
      <c r="Q2040" s="2" t="str">
        <f t="shared" si="228"/>
        <v>&lt;a href="set01\hope_pioneer_jan1894todec1899\obituaries\white_j_r_father_of_mrs._a_m_mclaughlin_death_notice_january_5_1894_p1_hp.pdf"&gt;White, J R Father of Mrs. McLaughlin&lt;/a&gt;</v>
      </c>
      <c r="R2040" s="55">
        <f t="shared" si="229"/>
        <v>8</v>
      </c>
      <c r="S2040" s="55">
        <f t="shared" si="230"/>
        <v>10</v>
      </c>
      <c r="T2040" s="55" t="str">
        <f t="shared" si="231"/>
        <v>1894</v>
      </c>
      <c r="U2040" s="55" t="str">
        <f t="shared" si="232"/>
        <v>January</v>
      </c>
      <c r="V2040" s="55">
        <f t="shared" si="233"/>
        <v>1</v>
      </c>
      <c r="W2040" s="55" t="str">
        <f t="shared" si="234"/>
        <v xml:space="preserve"> 5</v>
      </c>
      <c r="X2040" s="2">
        <f t="shared" si="227"/>
        <v>175</v>
      </c>
    </row>
    <row r="2041" spans="1:24" x14ac:dyDescent="0.25">
      <c r="A2041" s="2">
        <v>35</v>
      </c>
      <c r="B2041" s="4" t="s">
        <v>1453</v>
      </c>
      <c r="C2041" s="5"/>
      <c r="D2041" s="5" t="s">
        <v>64</v>
      </c>
      <c r="E2041" s="72">
        <v>0</v>
      </c>
      <c r="F2041" s="71" t="s">
        <v>24881</v>
      </c>
      <c r="G2041" s="52" t="s">
        <v>1454</v>
      </c>
      <c r="H2041" s="5" t="s">
        <v>1756</v>
      </c>
      <c r="I2041" s="5">
        <v>1</v>
      </c>
      <c r="J2041" s="72" t="s">
        <v>25676</v>
      </c>
      <c r="K2041" s="71">
        <v>0</v>
      </c>
      <c r="L2041" s="64">
        <v>0</v>
      </c>
      <c r="M2041" s="5">
        <v>25</v>
      </c>
      <c r="N2041" s="5">
        <v>2068</v>
      </c>
      <c r="O2041" s="47" t="s">
        <v>22329</v>
      </c>
      <c r="P2041" s="46" t="s">
        <v>22420</v>
      </c>
      <c r="Q2041" s="2" t="str">
        <f t="shared" si="228"/>
        <v>&lt;a href="set01\hope_pioneer_jan1894todec1899\obituaries\fullmer_infant_of_sister_of_l_j_obituary_january_26_1894_p1_hp.pdf"&gt;Fullmer, Infant of sis of L J&lt;/a&gt;</v>
      </c>
      <c r="R2041" s="55">
        <f t="shared" si="229"/>
        <v>8</v>
      </c>
      <c r="S2041" s="55">
        <f t="shared" si="230"/>
        <v>11</v>
      </c>
      <c r="T2041" s="55" t="str">
        <f t="shared" si="231"/>
        <v>1894</v>
      </c>
      <c r="U2041" s="55" t="str">
        <f t="shared" si="232"/>
        <v>January</v>
      </c>
      <c r="V2041" s="55">
        <f t="shared" si="233"/>
        <v>1</v>
      </c>
      <c r="W2041" s="55" t="str">
        <f t="shared" si="234"/>
        <v>26</v>
      </c>
      <c r="X2041" s="2">
        <f t="shared" si="227"/>
        <v>157</v>
      </c>
    </row>
    <row r="2042" spans="1:24" x14ac:dyDescent="0.25">
      <c r="A2042" s="2">
        <v>2056</v>
      </c>
      <c r="B2042" s="4" t="s">
        <v>1435</v>
      </c>
      <c r="C2042" s="5"/>
      <c r="D2042" s="5" t="s">
        <v>62</v>
      </c>
      <c r="E2042" s="72">
        <v>0</v>
      </c>
      <c r="F2042" s="71">
        <v>0</v>
      </c>
      <c r="G2042" s="52" t="s">
        <v>1436</v>
      </c>
      <c r="H2042" s="5" t="s">
        <v>1756</v>
      </c>
      <c r="I2042" s="5">
        <v>1</v>
      </c>
      <c r="J2042" s="72" t="s">
        <v>25676</v>
      </c>
      <c r="K2042" s="71">
        <v>200</v>
      </c>
      <c r="L2042" s="64" t="s">
        <v>24889</v>
      </c>
      <c r="M2042" s="5">
        <v>25</v>
      </c>
      <c r="N2042" s="5">
        <v>2057</v>
      </c>
      <c r="O2042" s="47" t="s">
        <v>22318</v>
      </c>
      <c r="P2042" s="46" t="s">
        <v>22420</v>
      </c>
      <c r="Q2042" s="2" t="str">
        <f t="shared" si="228"/>
        <v>&lt;a href="set01\hope_pioneer_jan1894todec1899\obituaries\dodd_mrs._thomas_dies_in_jamestown_hosp._march_9_1894_p1_hp.pdf"&gt;Dodd, Mrs. Thomas&lt;/a&gt;</v>
      </c>
      <c r="R2042" s="55">
        <f t="shared" si="229"/>
        <v>6</v>
      </c>
      <c r="S2042" s="55">
        <f t="shared" si="230"/>
        <v>8</v>
      </c>
      <c r="T2042" s="55" t="str">
        <f t="shared" si="231"/>
        <v>1894</v>
      </c>
      <c r="U2042" s="55" t="str">
        <f t="shared" si="232"/>
        <v>March</v>
      </c>
      <c r="V2042" s="55">
        <f t="shared" si="233"/>
        <v>3</v>
      </c>
      <c r="W2042" s="55" t="str">
        <f t="shared" si="234"/>
        <v xml:space="preserve"> 9</v>
      </c>
      <c r="X2042" s="2">
        <f t="shared" si="227"/>
        <v>142</v>
      </c>
    </row>
    <row r="2043" spans="1:24" x14ac:dyDescent="0.25">
      <c r="A2043" s="2">
        <v>2999</v>
      </c>
      <c r="B2043" s="4" t="s">
        <v>1565</v>
      </c>
      <c r="C2043" s="5"/>
      <c r="D2043" s="5" t="s">
        <v>64</v>
      </c>
      <c r="E2043" s="72" t="s">
        <v>24886</v>
      </c>
      <c r="F2043" s="71">
        <v>0</v>
      </c>
      <c r="G2043" s="52" t="s">
        <v>1436</v>
      </c>
      <c r="H2043" s="5" t="s">
        <v>1756</v>
      </c>
      <c r="I2043" s="5">
        <v>1</v>
      </c>
      <c r="J2043" s="72" t="s">
        <v>24886</v>
      </c>
      <c r="K2043" s="71">
        <v>200</v>
      </c>
      <c r="L2043" s="64">
        <v>0</v>
      </c>
      <c r="M2043" s="5">
        <v>25</v>
      </c>
      <c r="N2043" s="5">
        <v>2149</v>
      </c>
      <c r="O2043" s="47" t="s">
        <v>22410</v>
      </c>
      <c r="P2043" s="46" t="s">
        <v>22420</v>
      </c>
      <c r="Q2043" s="2" t="str">
        <f t="shared" si="228"/>
        <v>&lt;a href="set01\hope_pioneer_jan1894todec1899\obituaries\walker_george_m_obituary_march_9_1894_p1_hp.pdf"&gt;Walker, George M&lt;/a&gt;</v>
      </c>
      <c r="R2043" s="55">
        <f t="shared" si="229"/>
        <v>6</v>
      </c>
      <c r="S2043" s="55">
        <f t="shared" si="230"/>
        <v>8</v>
      </c>
      <c r="T2043" s="55" t="str">
        <f t="shared" si="231"/>
        <v>1894</v>
      </c>
      <c r="U2043" s="55" t="str">
        <f t="shared" si="232"/>
        <v>March</v>
      </c>
      <c r="V2043" s="55">
        <f t="shared" si="233"/>
        <v>3</v>
      </c>
      <c r="W2043" s="55" t="str">
        <f t="shared" si="234"/>
        <v xml:space="preserve"> 9</v>
      </c>
      <c r="X2043" s="2">
        <f t="shared" si="227"/>
        <v>125</v>
      </c>
    </row>
    <row r="2044" spans="1:24" x14ac:dyDescent="0.25">
      <c r="A2044" s="2">
        <v>2057</v>
      </c>
      <c r="B2044" s="4" t="s">
        <v>1435</v>
      </c>
      <c r="C2044" s="5"/>
      <c r="D2044" s="5" t="s">
        <v>72</v>
      </c>
      <c r="E2044" s="72">
        <v>0</v>
      </c>
      <c r="F2044" s="71">
        <v>0</v>
      </c>
      <c r="G2044" s="52" t="s">
        <v>1437</v>
      </c>
      <c r="H2044" s="5" t="s">
        <v>1756</v>
      </c>
      <c r="I2044" s="5">
        <v>1</v>
      </c>
      <c r="J2044" s="72" t="s">
        <v>25676</v>
      </c>
      <c r="K2044" s="71">
        <v>200</v>
      </c>
      <c r="L2044" s="64" t="s">
        <v>24889</v>
      </c>
      <c r="M2044" s="5">
        <v>25</v>
      </c>
      <c r="N2044" s="5">
        <v>2058</v>
      </c>
      <c r="O2044" s="47" t="s">
        <v>22319</v>
      </c>
      <c r="P2044" s="46" t="s">
        <v>22420</v>
      </c>
      <c r="Q2044" s="2" t="str">
        <f t="shared" si="228"/>
        <v>&lt;a href="set01\hope_pioneer_jan1894todec1899\obituaries\dodd_mrs._thomas_funeral_report_march_16_1894_p1_hp.pdf"&gt;Dodd, Mrs. Thomas&lt;/a&gt;</v>
      </c>
      <c r="R2044" s="55">
        <f t="shared" si="229"/>
        <v>6</v>
      </c>
      <c r="S2044" s="55">
        <f t="shared" si="230"/>
        <v>9</v>
      </c>
      <c r="T2044" s="55" t="str">
        <f t="shared" si="231"/>
        <v>1894</v>
      </c>
      <c r="U2044" s="55" t="str">
        <f t="shared" si="232"/>
        <v>March</v>
      </c>
      <c r="V2044" s="55">
        <f t="shared" si="233"/>
        <v>3</v>
      </c>
      <c r="W2044" s="55" t="str">
        <f t="shared" si="234"/>
        <v>16</v>
      </c>
      <c r="X2044" s="2">
        <f t="shared" si="227"/>
        <v>134</v>
      </c>
    </row>
    <row r="2045" spans="1:24" x14ac:dyDescent="0.25">
      <c r="A2045" s="2">
        <v>1005</v>
      </c>
      <c r="B2045" s="4" t="s">
        <v>1570</v>
      </c>
      <c r="C2045" s="5"/>
      <c r="D2045" s="5" t="s">
        <v>64</v>
      </c>
      <c r="E2045" s="72" t="s">
        <v>25404</v>
      </c>
      <c r="F2045" s="71">
        <v>43</v>
      </c>
      <c r="G2045" s="52" t="s">
        <v>1571</v>
      </c>
      <c r="H2045" s="5" t="s">
        <v>1756</v>
      </c>
      <c r="I2045" s="5">
        <v>1</v>
      </c>
      <c r="J2045" s="72" t="s">
        <v>25404</v>
      </c>
      <c r="K2045" s="71">
        <v>43</v>
      </c>
      <c r="L2045" s="64" t="s">
        <v>24905</v>
      </c>
      <c r="M2045" s="5">
        <v>25</v>
      </c>
      <c r="N2045" s="5">
        <v>2152</v>
      </c>
      <c r="O2045" s="47" t="s">
        <v>22414</v>
      </c>
      <c r="P2045" s="46" t="s">
        <v>22420</v>
      </c>
      <c r="Q2045" s="2" t="str">
        <f t="shared" si="228"/>
        <v>&lt;a href="set01\hope_pioneer_jan1894todec1899\obituaries\williams_charles_obituary_january_4_1895_p1_hp.pdf"&gt;Williams, Charles&lt;/a&gt;</v>
      </c>
      <c r="R2045" s="55">
        <f t="shared" si="229"/>
        <v>8</v>
      </c>
      <c r="S2045" s="55">
        <f t="shared" si="230"/>
        <v>10</v>
      </c>
      <c r="T2045" s="55" t="str">
        <f t="shared" si="231"/>
        <v>1895</v>
      </c>
      <c r="U2045" s="55" t="str">
        <f t="shared" si="232"/>
        <v>January</v>
      </c>
      <c r="V2045" s="55">
        <f t="shared" si="233"/>
        <v>1</v>
      </c>
      <c r="W2045" s="55" t="str">
        <f t="shared" si="234"/>
        <v xml:space="preserve"> 4</v>
      </c>
      <c r="X2045" s="2">
        <f t="shared" si="227"/>
        <v>129</v>
      </c>
    </row>
    <row r="2046" spans="1:24" x14ac:dyDescent="0.25">
      <c r="A2046" s="2">
        <v>2018</v>
      </c>
      <c r="B2046" s="4" t="s">
        <v>1434</v>
      </c>
      <c r="C2046" s="5"/>
      <c r="D2046" s="5" t="s">
        <v>64</v>
      </c>
      <c r="E2046" s="72">
        <v>0</v>
      </c>
      <c r="F2046" s="71">
        <v>0</v>
      </c>
      <c r="G2046" s="52" t="s">
        <v>1155</v>
      </c>
      <c r="H2046" s="5" t="s">
        <v>1756</v>
      </c>
      <c r="I2046" s="5">
        <v>1</v>
      </c>
      <c r="J2046" s="72" t="s">
        <v>25676</v>
      </c>
      <c r="K2046" s="71">
        <v>200</v>
      </c>
      <c r="L2046" s="64">
        <v>0</v>
      </c>
      <c r="M2046" s="5">
        <v>25</v>
      </c>
      <c r="N2046" s="5">
        <v>2055</v>
      </c>
      <c r="O2046" s="47" t="s">
        <v>22317</v>
      </c>
      <c r="P2046" s="46" t="s">
        <v>22420</v>
      </c>
      <c r="Q2046" s="2" t="str">
        <f t="shared" si="228"/>
        <v>&lt;a href="set01\hope_pioneer_jan1894todec1899\obituaries\cummings_joseph_obituary_march_22_1895_p1_hp.pdf"&gt;Cummings, Joseph&lt;/a&gt;</v>
      </c>
      <c r="R2046" s="55">
        <f t="shared" si="229"/>
        <v>6</v>
      </c>
      <c r="S2046" s="55">
        <f t="shared" si="230"/>
        <v>9</v>
      </c>
      <c r="T2046" s="55" t="str">
        <f t="shared" si="231"/>
        <v>1895</v>
      </c>
      <c r="U2046" s="55" t="str">
        <f t="shared" si="232"/>
        <v>March</v>
      </c>
      <c r="V2046" s="55">
        <f t="shared" si="233"/>
        <v>3</v>
      </c>
      <c r="W2046" s="55" t="str">
        <f t="shared" si="234"/>
        <v>22</v>
      </c>
      <c r="X2046" s="2">
        <f t="shared" si="227"/>
        <v>126</v>
      </c>
    </row>
    <row r="2047" spans="1:24" x14ac:dyDescent="0.25">
      <c r="A2047" s="2">
        <v>2017</v>
      </c>
      <c r="B2047" s="4" t="s">
        <v>1432</v>
      </c>
      <c r="C2047" s="5"/>
      <c r="D2047" s="5" t="s">
        <v>64</v>
      </c>
      <c r="E2047" s="72">
        <v>0</v>
      </c>
      <c r="F2047" s="71">
        <v>0</v>
      </c>
      <c r="G2047" s="52" t="s">
        <v>1433</v>
      </c>
      <c r="H2047" s="5" t="s">
        <v>1756</v>
      </c>
      <c r="I2047" s="5">
        <v>4</v>
      </c>
      <c r="J2047" s="72" t="s">
        <v>25676</v>
      </c>
      <c r="K2047" s="71">
        <v>200</v>
      </c>
      <c r="L2047" s="64">
        <v>0</v>
      </c>
      <c r="M2047" s="5">
        <v>25</v>
      </c>
      <c r="N2047" s="5">
        <v>2054</v>
      </c>
      <c r="O2047" s="47" t="s">
        <v>22316</v>
      </c>
      <c r="P2047" s="46" t="s">
        <v>22420</v>
      </c>
      <c r="Q2047" s="2" t="str">
        <f t="shared" si="228"/>
        <v>&lt;a href="set01\hope_pioneer_jan1894todec1899\obituaries\cummings_joe_2nd_obituary_march_29_1895_p4_hp.pdf"&gt;Cummings, Joe&lt;/a&gt;</v>
      </c>
      <c r="R2047" s="55">
        <f t="shared" si="229"/>
        <v>6</v>
      </c>
      <c r="S2047" s="55">
        <f t="shared" si="230"/>
        <v>9</v>
      </c>
      <c r="T2047" s="55" t="str">
        <f t="shared" si="231"/>
        <v>1895</v>
      </c>
      <c r="U2047" s="55" t="str">
        <f t="shared" si="232"/>
        <v>March</v>
      </c>
      <c r="V2047" s="55">
        <f t="shared" si="233"/>
        <v>3</v>
      </c>
      <c r="W2047" s="55" t="str">
        <f t="shared" si="234"/>
        <v>29</v>
      </c>
      <c r="X2047" s="2">
        <f t="shared" si="227"/>
        <v>124</v>
      </c>
    </row>
    <row r="2048" spans="1:24" x14ac:dyDescent="0.25">
      <c r="A2048" s="2">
        <v>2609</v>
      </c>
      <c r="B2048" s="4" t="s">
        <v>1516</v>
      </c>
      <c r="C2048" s="5"/>
      <c r="D2048" s="5" t="s">
        <v>1517</v>
      </c>
      <c r="E2048" s="72">
        <v>0</v>
      </c>
      <c r="F2048" s="71">
        <v>0</v>
      </c>
      <c r="G2048" s="52" t="s">
        <v>1433</v>
      </c>
      <c r="H2048" s="5" t="s">
        <v>1756</v>
      </c>
      <c r="I2048" s="5">
        <v>4</v>
      </c>
      <c r="J2048" s="72" t="s">
        <v>25676</v>
      </c>
      <c r="K2048" s="71">
        <v>200</v>
      </c>
      <c r="L2048" s="64">
        <v>0</v>
      </c>
      <c r="M2048" s="5">
        <v>25</v>
      </c>
      <c r="N2048" s="5">
        <v>2110</v>
      </c>
      <c r="O2048" s="47" t="s">
        <v>22372</v>
      </c>
      <c r="P2048" s="46" t="s">
        <v>22420</v>
      </c>
      <c r="Q2048" s="2" t="str">
        <f t="shared" si="228"/>
        <v>&lt;a href="set01\hope_pioneer_jan1894todec1899\obituaries\newell_dubois_in_precarious_condition_march_29_1895_p4_hp.pdf"&gt;Newell, Dubois&lt;/a&gt;</v>
      </c>
      <c r="R2048" s="55">
        <f t="shared" si="229"/>
        <v>6</v>
      </c>
      <c r="S2048" s="55">
        <f t="shared" si="230"/>
        <v>9</v>
      </c>
      <c r="T2048" s="55" t="str">
        <f t="shared" si="231"/>
        <v>1895</v>
      </c>
      <c r="U2048" s="55" t="str">
        <f t="shared" si="232"/>
        <v>March</v>
      </c>
      <c r="V2048" s="55">
        <f t="shared" si="233"/>
        <v>3</v>
      </c>
      <c r="W2048" s="55" t="str">
        <f t="shared" si="234"/>
        <v>29</v>
      </c>
      <c r="X2048" s="2">
        <f t="shared" si="227"/>
        <v>137</v>
      </c>
    </row>
    <row r="2049" spans="1:24" x14ac:dyDescent="0.25">
      <c r="A2049" s="2">
        <v>2743</v>
      </c>
      <c r="B2049" s="4" t="s">
        <v>1533</v>
      </c>
      <c r="C2049" s="5" t="s">
        <v>1534</v>
      </c>
      <c r="D2049" s="5" t="s">
        <v>62</v>
      </c>
      <c r="E2049" s="72" t="s">
        <v>24938</v>
      </c>
      <c r="F2049" s="71">
        <v>0</v>
      </c>
      <c r="G2049" s="52" t="s">
        <v>1535</v>
      </c>
      <c r="H2049" s="5" t="s">
        <v>1756</v>
      </c>
      <c r="I2049" s="5">
        <v>1</v>
      </c>
      <c r="J2049" s="72" t="s">
        <v>24938</v>
      </c>
      <c r="K2049" s="71">
        <v>200</v>
      </c>
      <c r="L2049" s="64">
        <v>0</v>
      </c>
      <c r="M2049" s="5">
        <v>25</v>
      </c>
      <c r="N2049" s="5">
        <v>2124</v>
      </c>
      <c r="O2049" s="47" t="s">
        <v>22385</v>
      </c>
      <c r="P2049" s="46" t="s">
        <v>22420</v>
      </c>
      <c r="Q2049" s="2" t="str">
        <f t="shared" si="228"/>
        <v>&lt;a href="set01\hope_pioneer_jan1894todec1899\obituaries\regan_mrs._(whisnand)_death_notice_april_26_1895_p1_hp.pdf"&gt;Regan, Mrs.&lt;/a&gt;</v>
      </c>
      <c r="R2049" s="55">
        <f t="shared" si="229"/>
        <v>6</v>
      </c>
      <c r="S2049" s="55">
        <f t="shared" si="230"/>
        <v>9</v>
      </c>
      <c r="T2049" s="55" t="str">
        <f t="shared" si="231"/>
        <v>1895</v>
      </c>
      <c r="U2049" s="55" t="str">
        <f t="shared" si="232"/>
        <v>April</v>
      </c>
      <c r="V2049" s="55">
        <f t="shared" si="233"/>
        <v>4</v>
      </c>
      <c r="W2049" s="55" t="str">
        <f t="shared" si="234"/>
        <v>26</v>
      </c>
      <c r="X2049" s="2">
        <f t="shared" si="227"/>
        <v>131</v>
      </c>
    </row>
    <row r="2050" spans="1:24" x14ac:dyDescent="0.25">
      <c r="A2050" s="2">
        <v>2611</v>
      </c>
      <c r="B2050" s="4" t="s">
        <v>1516</v>
      </c>
      <c r="C2050" s="5"/>
      <c r="D2050" s="5" t="s">
        <v>64</v>
      </c>
      <c r="E2050" s="72">
        <v>0</v>
      </c>
      <c r="F2050" s="71">
        <v>0</v>
      </c>
      <c r="G2050" s="52" t="s">
        <v>1518</v>
      </c>
      <c r="H2050" s="5" t="s">
        <v>1756</v>
      </c>
      <c r="I2050" s="5">
        <v>4</v>
      </c>
      <c r="J2050" s="72" t="s">
        <v>25676</v>
      </c>
      <c r="K2050" s="71">
        <v>200</v>
      </c>
      <c r="L2050" s="64">
        <v>0</v>
      </c>
      <c r="M2050" s="5">
        <v>25</v>
      </c>
      <c r="N2050" s="5">
        <v>2111</v>
      </c>
      <c r="O2050" s="47" t="s">
        <v>22373</v>
      </c>
      <c r="P2050" s="46" t="s">
        <v>22420</v>
      </c>
      <c r="Q2050" s="2" t="str">
        <f t="shared" si="228"/>
        <v>&lt;a href="set01\hope_pioneer_jan1894todec1899\obituaries\newell_dubois_obituary_may_31_1895_p1_hp.pdf"&gt;Newell, Dubois&lt;/a&gt;</v>
      </c>
      <c r="R2050" s="55">
        <f t="shared" si="229"/>
        <v>4</v>
      </c>
      <c r="S2050" s="55">
        <f t="shared" si="230"/>
        <v>7</v>
      </c>
      <c r="T2050" s="55" t="str">
        <f t="shared" si="231"/>
        <v>1895</v>
      </c>
      <c r="U2050" s="55" t="str">
        <f t="shared" si="232"/>
        <v>May</v>
      </c>
      <c r="V2050" s="55">
        <f t="shared" si="233"/>
        <v>5</v>
      </c>
      <c r="W2050" s="55" t="str">
        <f t="shared" si="234"/>
        <v>31</v>
      </c>
      <c r="X2050" s="2">
        <f t="shared" ref="X2050:X2113" si="235">LEN(Q2050)</f>
        <v>120</v>
      </c>
    </row>
    <row r="2051" spans="1:24" x14ac:dyDescent="0.25">
      <c r="A2051" s="2">
        <v>1926</v>
      </c>
      <c r="B2051" s="4" t="s">
        <v>1422</v>
      </c>
      <c r="C2051" s="5"/>
      <c r="D2051" s="5" t="s">
        <v>62</v>
      </c>
      <c r="E2051" s="72">
        <v>0</v>
      </c>
      <c r="F2051" s="71">
        <v>0</v>
      </c>
      <c r="G2051" s="52" t="s">
        <v>1320</v>
      </c>
      <c r="H2051" s="5" t="s">
        <v>1756</v>
      </c>
      <c r="I2051" s="5">
        <v>1</v>
      </c>
      <c r="J2051" s="72" t="s">
        <v>25676</v>
      </c>
      <c r="K2051" s="71">
        <v>200</v>
      </c>
      <c r="L2051" s="64">
        <v>0</v>
      </c>
      <c r="M2051" s="5">
        <v>25</v>
      </c>
      <c r="N2051" s="5">
        <v>2047</v>
      </c>
      <c r="O2051" s="47" t="s">
        <v>22309</v>
      </c>
      <c r="P2051" s="46" t="s">
        <v>22420</v>
      </c>
      <c r="Q2051" s="2" t="str">
        <f t="shared" si="228"/>
        <v>&lt;a href="set01\hope_pioneer_jan1894todec1899\obituaries\bottman_ole_death_notice_by_lightning_june_7_1895_p1_hp.pdf"&gt;Bottman, Ole&lt;/a&gt;</v>
      </c>
      <c r="R2051" s="55">
        <f t="shared" si="229"/>
        <v>5</v>
      </c>
      <c r="S2051" s="55">
        <f t="shared" si="230"/>
        <v>7</v>
      </c>
      <c r="T2051" s="55" t="str">
        <f t="shared" si="231"/>
        <v>1895</v>
      </c>
      <c r="U2051" s="55" t="str">
        <f t="shared" si="232"/>
        <v>June</v>
      </c>
      <c r="V2051" s="55">
        <f t="shared" si="233"/>
        <v>6</v>
      </c>
      <c r="W2051" s="55" t="str">
        <f t="shared" si="234"/>
        <v xml:space="preserve"> 7</v>
      </c>
      <c r="X2051" s="2">
        <f t="shared" si="235"/>
        <v>133</v>
      </c>
    </row>
    <row r="2052" spans="1:24" x14ac:dyDescent="0.25">
      <c r="A2052" s="2">
        <v>74</v>
      </c>
      <c r="B2052" s="4" t="s">
        <v>1519</v>
      </c>
      <c r="C2052" s="5"/>
      <c r="D2052" s="5" t="s">
        <v>64</v>
      </c>
      <c r="E2052" s="72">
        <v>0</v>
      </c>
      <c r="F2052" s="71" t="s">
        <v>24881</v>
      </c>
      <c r="G2052" s="52" t="s">
        <v>1163</v>
      </c>
      <c r="H2052" s="5" t="s">
        <v>1756</v>
      </c>
      <c r="I2052" s="5">
        <v>1</v>
      </c>
      <c r="J2052" s="72" t="s">
        <v>25676</v>
      </c>
      <c r="K2052" s="71">
        <v>0</v>
      </c>
      <c r="L2052" s="64">
        <v>0</v>
      </c>
      <c r="M2052" s="5">
        <v>25</v>
      </c>
      <c r="N2052" s="5">
        <v>2112</v>
      </c>
      <c r="O2052" s="47" t="s">
        <v>22374</v>
      </c>
      <c r="P2052" s="46" t="s">
        <v>22420</v>
      </c>
      <c r="Q2052" s="2" t="str">
        <f t="shared" ref="Q2052:Q2115" si="236">"&lt;a href="&amp;""""&amp;P2052&amp;"\"&amp;O2052&amp;"""&gt;"&amp;B2052&amp;"&lt;/a&gt;"</f>
        <v>&lt;a href="set01\hope_pioneer_jan1894todec1899\obituaries\newman_lesa_mable_obituary_june_14_1895_hp.pdf"&gt;Newman, Lesa Mable&lt;/a&gt;</v>
      </c>
      <c r="R2052" s="55">
        <f t="shared" si="229"/>
        <v>5</v>
      </c>
      <c r="S2052" s="55">
        <f t="shared" si="230"/>
        <v>8</v>
      </c>
      <c r="T2052" s="55" t="str">
        <f t="shared" si="231"/>
        <v>1895</v>
      </c>
      <c r="U2052" s="55" t="str">
        <f t="shared" si="232"/>
        <v>June</v>
      </c>
      <c r="V2052" s="55">
        <f t="shared" si="233"/>
        <v>6</v>
      </c>
      <c r="W2052" s="55" t="str">
        <f t="shared" si="234"/>
        <v>14</v>
      </c>
      <c r="X2052" s="2">
        <f t="shared" si="235"/>
        <v>126</v>
      </c>
    </row>
    <row r="2053" spans="1:24" x14ac:dyDescent="0.25">
      <c r="A2053" s="2">
        <v>2565</v>
      </c>
      <c r="B2053" s="4" t="s">
        <v>1508</v>
      </c>
      <c r="C2053" s="5"/>
      <c r="D2053" s="5" t="s">
        <v>64</v>
      </c>
      <c r="E2053" s="72" t="s">
        <v>24901</v>
      </c>
      <c r="F2053" s="71">
        <v>0</v>
      </c>
      <c r="G2053" s="52" t="s">
        <v>1163</v>
      </c>
      <c r="H2053" s="5" t="s">
        <v>1756</v>
      </c>
      <c r="I2053" s="5">
        <v>4</v>
      </c>
      <c r="J2053" s="72" t="s">
        <v>24901</v>
      </c>
      <c r="K2053" s="71">
        <v>200</v>
      </c>
      <c r="L2053" s="64">
        <v>0</v>
      </c>
      <c r="M2053" s="5">
        <v>25</v>
      </c>
      <c r="N2053" s="5">
        <v>2104</v>
      </c>
      <c r="O2053" s="47" t="s">
        <v>22366</v>
      </c>
      <c r="P2053" s="46" t="s">
        <v>22420</v>
      </c>
      <c r="Q2053" s="2" t="str">
        <f t="shared" si="236"/>
        <v>&lt;a href="set01\hope_pioneer_jan1894todec1899\obituaries\morris_infant_of_robert_obituary_june_14_1895_p4_hp.pdf"&gt;Morris, Infant of Robert&lt;/a&gt;</v>
      </c>
      <c r="R2053" s="55">
        <f t="shared" si="229"/>
        <v>5</v>
      </c>
      <c r="S2053" s="55">
        <f t="shared" si="230"/>
        <v>8</v>
      </c>
      <c r="T2053" s="55" t="str">
        <f t="shared" si="231"/>
        <v>1895</v>
      </c>
      <c r="U2053" s="55" t="str">
        <f t="shared" si="232"/>
        <v>June</v>
      </c>
      <c r="V2053" s="55">
        <f t="shared" si="233"/>
        <v>6</v>
      </c>
      <c r="W2053" s="55" t="str">
        <f t="shared" si="234"/>
        <v>14</v>
      </c>
      <c r="X2053" s="2">
        <f t="shared" si="235"/>
        <v>141</v>
      </c>
    </row>
    <row r="2054" spans="1:24" x14ac:dyDescent="0.25">
      <c r="A2054" s="2">
        <v>1671</v>
      </c>
      <c r="B2054" s="4" t="s">
        <v>1442</v>
      </c>
      <c r="C2054" s="5" t="s">
        <v>1443</v>
      </c>
      <c r="D2054" s="5" t="s">
        <v>64</v>
      </c>
      <c r="E2054" s="72">
        <v>0</v>
      </c>
      <c r="F2054" s="71">
        <v>81</v>
      </c>
      <c r="G2054" s="52" t="s">
        <v>1245</v>
      </c>
      <c r="H2054" s="5" t="s">
        <v>1756</v>
      </c>
      <c r="I2054" s="5">
        <v>4</v>
      </c>
      <c r="J2054" s="72" t="s">
        <v>25676</v>
      </c>
      <c r="K2054" s="71">
        <v>81</v>
      </c>
      <c r="L2054" s="64">
        <v>0</v>
      </c>
      <c r="M2054" s="5">
        <v>25</v>
      </c>
      <c r="N2054" s="5">
        <v>2061</v>
      </c>
      <c r="O2054" s="47" t="s">
        <v>22322</v>
      </c>
      <c r="P2054" s="46" t="s">
        <v>22420</v>
      </c>
      <c r="Q2054" s="2" t="str">
        <f t="shared" si="236"/>
        <v>&lt;a href="set01\hope_pioneer_jan1894todec1899\obituaries\drummond_amy_j_(bowell)_mother_of_mrs._t_j_foster_obituary_june_21_1895_p4_hp.pdf"&gt;Drummond, Amy J&lt;/a&gt;</v>
      </c>
      <c r="R2054" s="55">
        <f t="shared" si="229"/>
        <v>5</v>
      </c>
      <c r="S2054" s="55">
        <f t="shared" si="230"/>
        <v>8</v>
      </c>
      <c r="T2054" s="55" t="str">
        <f t="shared" si="231"/>
        <v>1895</v>
      </c>
      <c r="U2054" s="55" t="str">
        <f t="shared" si="232"/>
        <v>June</v>
      </c>
      <c r="V2054" s="55">
        <f t="shared" si="233"/>
        <v>6</v>
      </c>
      <c r="W2054" s="55" t="str">
        <f t="shared" si="234"/>
        <v>21</v>
      </c>
      <c r="X2054" s="2">
        <f t="shared" si="235"/>
        <v>158</v>
      </c>
    </row>
    <row r="2055" spans="1:24" x14ac:dyDescent="0.25">
      <c r="A2055" s="2">
        <v>2987</v>
      </c>
      <c r="B2055" s="4" t="s">
        <v>1559</v>
      </c>
      <c r="C2055" s="5"/>
      <c r="D2055" s="5" t="s">
        <v>62</v>
      </c>
      <c r="E2055" s="72">
        <v>0</v>
      </c>
      <c r="F2055" s="71">
        <v>0</v>
      </c>
      <c r="G2055" s="52" t="s">
        <v>1381</v>
      </c>
      <c r="H2055" s="5" t="s">
        <v>1756</v>
      </c>
      <c r="I2055" s="5">
        <v>1</v>
      </c>
      <c r="J2055" s="72" t="s">
        <v>25676</v>
      </c>
      <c r="K2055" s="71">
        <v>200</v>
      </c>
      <c r="L2055" s="64">
        <v>0</v>
      </c>
      <c r="M2055" s="5">
        <v>25</v>
      </c>
      <c r="N2055" s="5">
        <v>2143</v>
      </c>
      <c r="O2055" s="47" t="s">
        <v>22404</v>
      </c>
      <c r="P2055" s="46" t="s">
        <v>22420</v>
      </c>
      <c r="Q2055" s="2" t="str">
        <f t="shared" si="236"/>
        <v>&lt;a href="set01\hope_pioneer_jan1894todec1899\obituaries\vandusen_william_et_al_death_notices_june_28_1895_p1_hp.pdf"&gt;VanDusen, William&lt;/a&gt;</v>
      </c>
      <c r="R2055" s="55">
        <f t="shared" si="229"/>
        <v>5</v>
      </c>
      <c r="S2055" s="55">
        <f t="shared" si="230"/>
        <v>8</v>
      </c>
      <c r="T2055" s="55" t="str">
        <f t="shared" si="231"/>
        <v>1895</v>
      </c>
      <c r="U2055" s="55" t="str">
        <f t="shared" si="232"/>
        <v>June</v>
      </c>
      <c r="V2055" s="55">
        <f t="shared" si="233"/>
        <v>6</v>
      </c>
      <c r="W2055" s="55" t="str">
        <f t="shared" si="234"/>
        <v>28</v>
      </c>
      <c r="X2055" s="2">
        <f t="shared" si="235"/>
        <v>138</v>
      </c>
    </row>
    <row r="2056" spans="1:24" x14ac:dyDescent="0.25">
      <c r="A2056" s="2">
        <v>1966</v>
      </c>
      <c r="B2056" s="4" t="s">
        <v>1429</v>
      </c>
      <c r="C2056" s="5"/>
      <c r="D2056" s="5" t="s">
        <v>62</v>
      </c>
      <c r="E2056" s="72" t="s">
        <v>24887</v>
      </c>
      <c r="F2056" s="71">
        <v>0</v>
      </c>
      <c r="G2056" s="52" t="s">
        <v>1430</v>
      </c>
      <c r="H2056" s="5" t="s">
        <v>1756</v>
      </c>
      <c r="I2056" s="5">
        <v>4</v>
      </c>
      <c r="J2056" s="72" t="s">
        <v>24887</v>
      </c>
      <c r="K2056" s="71">
        <v>200</v>
      </c>
      <c r="L2056" s="64">
        <v>0</v>
      </c>
      <c r="M2056" s="5">
        <v>25</v>
      </c>
      <c r="N2056" s="5">
        <v>2052</v>
      </c>
      <c r="O2056" s="47" t="s">
        <v>22314</v>
      </c>
      <c r="P2056" s="46" t="s">
        <v>22420</v>
      </c>
      <c r="Q2056" s="2" t="str">
        <f t="shared" si="236"/>
        <v>&lt;a href="set01\hope_pioneer_jan1894todec1899\obituaries\bye_lewis_death_notice_july_5_1895_p4_hp.pdf"&gt;Bye, Lewis&lt;/a&gt;</v>
      </c>
      <c r="R2056" s="55">
        <f t="shared" si="229"/>
        <v>5</v>
      </c>
      <c r="S2056" s="55">
        <f t="shared" si="230"/>
        <v>7</v>
      </c>
      <c r="T2056" s="55" t="str">
        <f t="shared" si="231"/>
        <v>1895</v>
      </c>
      <c r="U2056" s="55" t="str">
        <f t="shared" si="232"/>
        <v>July</v>
      </c>
      <c r="V2056" s="55">
        <f t="shared" si="233"/>
        <v>7</v>
      </c>
      <c r="W2056" s="55" t="str">
        <f t="shared" si="234"/>
        <v xml:space="preserve"> 5</v>
      </c>
      <c r="X2056" s="2">
        <f t="shared" si="235"/>
        <v>116</v>
      </c>
    </row>
    <row r="2057" spans="1:24" x14ac:dyDescent="0.25">
      <c r="A2057" s="2">
        <v>2268</v>
      </c>
      <c r="B2057" s="4" t="s">
        <v>1471</v>
      </c>
      <c r="C2057" s="5"/>
      <c r="D2057" s="5" t="s">
        <v>62</v>
      </c>
      <c r="E2057" s="72" t="s">
        <v>24887</v>
      </c>
      <c r="F2057" s="71">
        <v>0</v>
      </c>
      <c r="G2057" s="52" t="s">
        <v>1430</v>
      </c>
      <c r="H2057" s="5" t="s">
        <v>1756</v>
      </c>
      <c r="I2057" s="5">
        <v>4</v>
      </c>
      <c r="J2057" s="72" t="s">
        <v>24887</v>
      </c>
      <c r="K2057" s="71">
        <v>200</v>
      </c>
      <c r="L2057" s="64">
        <v>0</v>
      </c>
      <c r="M2057" s="5">
        <v>25</v>
      </c>
      <c r="N2057" s="5">
        <v>2080</v>
      </c>
      <c r="O2057" s="47" t="s">
        <v>22341</v>
      </c>
      <c r="P2057" s="46" t="s">
        <v>22420</v>
      </c>
      <c r="Q2057" s="2" t="str">
        <f t="shared" si="236"/>
        <v>&lt;a href="set01\hope_pioneer_jan1894todec1899\obituaries\holje_martin_death_notice_july_5_1895_p4_hp.pdf"&gt;Holje, Martin&lt;/a&gt;</v>
      </c>
      <c r="R2057" s="55">
        <f t="shared" si="229"/>
        <v>5</v>
      </c>
      <c r="S2057" s="55">
        <f t="shared" si="230"/>
        <v>7</v>
      </c>
      <c r="T2057" s="55" t="str">
        <f t="shared" si="231"/>
        <v>1895</v>
      </c>
      <c r="U2057" s="55" t="str">
        <f t="shared" si="232"/>
        <v>July</v>
      </c>
      <c r="V2057" s="55">
        <f t="shared" si="233"/>
        <v>7</v>
      </c>
      <c r="W2057" s="55" t="str">
        <f t="shared" si="234"/>
        <v xml:space="preserve"> 5</v>
      </c>
      <c r="X2057" s="2">
        <f t="shared" si="235"/>
        <v>122</v>
      </c>
    </row>
    <row r="2058" spans="1:24" x14ac:dyDescent="0.25">
      <c r="A2058" s="2">
        <v>2335</v>
      </c>
      <c r="B2058" s="4" t="s">
        <v>1480</v>
      </c>
      <c r="C2058" s="5"/>
      <c r="D2058" s="5" t="s">
        <v>62</v>
      </c>
      <c r="E2058" s="72" t="s">
        <v>24887</v>
      </c>
      <c r="F2058" s="71">
        <v>0</v>
      </c>
      <c r="G2058" s="52" t="s">
        <v>1430</v>
      </c>
      <c r="H2058" s="5" t="s">
        <v>1756</v>
      </c>
      <c r="I2058" s="5">
        <v>4</v>
      </c>
      <c r="J2058" s="72" t="s">
        <v>24887</v>
      </c>
      <c r="K2058" s="71">
        <v>200</v>
      </c>
      <c r="L2058" s="64">
        <v>0</v>
      </c>
      <c r="M2058" s="5">
        <v>25</v>
      </c>
      <c r="N2058" s="5">
        <v>2085</v>
      </c>
      <c r="O2058" s="47" t="s">
        <v>22348</v>
      </c>
      <c r="P2058" s="46" t="s">
        <v>22420</v>
      </c>
      <c r="Q2058" s="2" t="str">
        <f t="shared" si="236"/>
        <v>&lt;a href="set01\hope_pioneer_jan1894todec1899\obituaries\johnson_louis_death_notice_july_5_1895_p4_hp.pdf"&gt;Johnson, Louis&lt;/a&gt;</v>
      </c>
      <c r="R2058" s="55">
        <f t="shared" si="229"/>
        <v>5</v>
      </c>
      <c r="S2058" s="55">
        <f t="shared" si="230"/>
        <v>7</v>
      </c>
      <c r="T2058" s="55" t="str">
        <f t="shared" si="231"/>
        <v>1895</v>
      </c>
      <c r="U2058" s="55" t="str">
        <f t="shared" si="232"/>
        <v>July</v>
      </c>
      <c r="V2058" s="55">
        <f t="shared" si="233"/>
        <v>7</v>
      </c>
      <c r="W2058" s="55" t="str">
        <f t="shared" si="234"/>
        <v xml:space="preserve"> 5</v>
      </c>
      <c r="X2058" s="2">
        <f t="shared" si="235"/>
        <v>124</v>
      </c>
    </row>
    <row r="2059" spans="1:24" x14ac:dyDescent="0.25">
      <c r="A2059" s="2">
        <v>2362</v>
      </c>
      <c r="B2059" s="4" t="s">
        <v>1481</v>
      </c>
      <c r="C2059" s="5"/>
      <c r="D2059" s="5" t="s">
        <v>62</v>
      </c>
      <c r="E2059" s="72" t="s">
        <v>24887</v>
      </c>
      <c r="F2059" s="71">
        <v>0</v>
      </c>
      <c r="G2059" s="52" t="s">
        <v>1430</v>
      </c>
      <c r="H2059" s="5" t="s">
        <v>1756</v>
      </c>
      <c r="I2059" s="5">
        <v>1</v>
      </c>
      <c r="J2059" s="72" t="s">
        <v>24887</v>
      </c>
      <c r="K2059" s="71">
        <v>200</v>
      </c>
      <c r="L2059" s="64">
        <v>0</v>
      </c>
      <c r="M2059" s="5">
        <v>25</v>
      </c>
      <c r="N2059" s="5">
        <v>2086</v>
      </c>
      <c r="O2059" s="47" t="s">
        <v>22349</v>
      </c>
      <c r="P2059" s="46" t="s">
        <v>22420</v>
      </c>
      <c r="Q2059" s="2" t="str">
        <f t="shared" si="236"/>
        <v>&lt;a href="set01\hope_pioneer_jan1894todec1899\obituaries\kejus_martin_death_notice_july_5_1895_p4_hp.pdf"&gt;Kejus, Martin&lt;/a&gt;</v>
      </c>
      <c r="R2059" s="55">
        <f t="shared" si="229"/>
        <v>5</v>
      </c>
      <c r="S2059" s="55">
        <f t="shared" si="230"/>
        <v>7</v>
      </c>
      <c r="T2059" s="55" t="str">
        <f t="shared" si="231"/>
        <v>1895</v>
      </c>
      <c r="U2059" s="55" t="str">
        <f t="shared" si="232"/>
        <v>July</v>
      </c>
      <c r="V2059" s="55">
        <f t="shared" si="233"/>
        <v>7</v>
      </c>
      <c r="W2059" s="55" t="str">
        <f t="shared" si="234"/>
        <v xml:space="preserve"> 5</v>
      </c>
      <c r="X2059" s="2">
        <f t="shared" si="235"/>
        <v>122</v>
      </c>
    </row>
    <row r="2060" spans="1:24" x14ac:dyDescent="0.25">
      <c r="A2060" s="2">
        <v>2401</v>
      </c>
      <c r="B2060" s="4" t="s">
        <v>1487</v>
      </c>
      <c r="C2060" s="5"/>
      <c r="D2060" s="5" t="s">
        <v>62</v>
      </c>
      <c r="E2060" s="72" t="s">
        <v>24887</v>
      </c>
      <c r="F2060" s="71">
        <v>0</v>
      </c>
      <c r="G2060" s="52" t="s">
        <v>1430</v>
      </c>
      <c r="H2060" s="5" t="s">
        <v>1756</v>
      </c>
      <c r="I2060" s="5">
        <v>4</v>
      </c>
      <c r="J2060" s="72" t="s">
        <v>24887</v>
      </c>
      <c r="K2060" s="71">
        <v>200</v>
      </c>
      <c r="L2060" s="64">
        <v>0</v>
      </c>
      <c r="M2060" s="5">
        <v>25</v>
      </c>
      <c r="N2060" s="5">
        <v>2091</v>
      </c>
      <c r="O2060" s="47" t="s">
        <v>22354</v>
      </c>
      <c r="P2060" s="46" t="s">
        <v>22420</v>
      </c>
      <c r="Q2060" s="2" t="str">
        <f t="shared" si="236"/>
        <v>&lt;a href="set01\hope_pioneer_jan1894todec1899\obituaries\kolberg_anton_s_death_notice_july_5_1895_p4_hp.pdf"&gt;Kolberg, Anton S&lt;/a&gt;</v>
      </c>
      <c r="R2060" s="55">
        <f t="shared" si="229"/>
        <v>5</v>
      </c>
      <c r="S2060" s="55">
        <f t="shared" si="230"/>
        <v>7</v>
      </c>
      <c r="T2060" s="55" t="str">
        <f t="shared" si="231"/>
        <v>1895</v>
      </c>
      <c r="U2060" s="55" t="str">
        <f t="shared" si="232"/>
        <v>July</v>
      </c>
      <c r="V2060" s="55">
        <f t="shared" si="233"/>
        <v>7</v>
      </c>
      <c r="W2060" s="55" t="str">
        <f t="shared" si="234"/>
        <v xml:space="preserve"> 5</v>
      </c>
      <c r="X2060" s="2">
        <f t="shared" si="235"/>
        <v>128</v>
      </c>
    </row>
    <row r="2061" spans="1:24" x14ac:dyDescent="0.25">
      <c r="A2061" s="2">
        <v>2650</v>
      </c>
      <c r="B2061" s="4" t="s">
        <v>1521</v>
      </c>
      <c r="C2061" s="5"/>
      <c r="D2061" s="5" t="s">
        <v>62</v>
      </c>
      <c r="E2061" s="72" t="s">
        <v>24887</v>
      </c>
      <c r="F2061" s="71">
        <v>0</v>
      </c>
      <c r="G2061" s="52" t="s">
        <v>1430</v>
      </c>
      <c r="H2061" s="5" t="s">
        <v>1756</v>
      </c>
      <c r="I2061" s="5">
        <v>4</v>
      </c>
      <c r="J2061" s="72" t="s">
        <v>24887</v>
      </c>
      <c r="K2061" s="71">
        <v>200</v>
      </c>
      <c r="L2061" s="64">
        <v>0</v>
      </c>
      <c r="M2061" s="5">
        <v>25</v>
      </c>
      <c r="N2061" s="5">
        <v>2114</v>
      </c>
      <c r="O2061" s="47" t="s">
        <v>22376</v>
      </c>
      <c r="P2061" s="46" t="s">
        <v>22420</v>
      </c>
      <c r="Q2061" s="2" t="str">
        <f t="shared" si="236"/>
        <v>&lt;a href="set01\hope_pioneer_jan1894todec1899\obituaries\olson_olans_death_notice_july_5_1895_p4_hp.pdf"&gt;Olson, Olans&lt;/a&gt;</v>
      </c>
      <c r="R2061" s="55">
        <f t="shared" si="229"/>
        <v>5</v>
      </c>
      <c r="S2061" s="55">
        <f t="shared" si="230"/>
        <v>7</v>
      </c>
      <c r="T2061" s="55" t="str">
        <f t="shared" si="231"/>
        <v>1895</v>
      </c>
      <c r="U2061" s="55" t="str">
        <f t="shared" si="232"/>
        <v>July</v>
      </c>
      <c r="V2061" s="55">
        <f t="shared" si="233"/>
        <v>7</v>
      </c>
      <c r="W2061" s="55" t="str">
        <f t="shared" si="234"/>
        <v xml:space="preserve"> 5</v>
      </c>
      <c r="X2061" s="2">
        <f t="shared" si="235"/>
        <v>120</v>
      </c>
    </row>
    <row r="2062" spans="1:24" x14ac:dyDescent="0.25">
      <c r="A2062" s="2">
        <v>1</v>
      </c>
      <c r="B2062" s="4" t="s">
        <v>1398</v>
      </c>
      <c r="C2062" s="5"/>
      <c r="D2062" s="5" t="s">
        <v>64</v>
      </c>
      <c r="E2062" s="72" t="s">
        <v>24880</v>
      </c>
      <c r="F2062" s="71" t="s">
        <v>24881</v>
      </c>
      <c r="G2062" s="52" t="s">
        <v>1399</v>
      </c>
      <c r="H2062" s="5" t="s">
        <v>1756</v>
      </c>
      <c r="I2062" s="5">
        <v>1</v>
      </c>
      <c r="J2062" s="72" t="s">
        <v>24880</v>
      </c>
      <c r="K2062" s="71">
        <v>0</v>
      </c>
      <c r="L2062" s="64">
        <v>0</v>
      </c>
      <c r="M2062" s="5">
        <v>25</v>
      </c>
      <c r="N2062" s="5">
        <v>2033</v>
      </c>
      <c r="O2062" s="47" t="s">
        <v>22294</v>
      </c>
      <c r="P2062" s="46" t="s">
        <v>22420</v>
      </c>
      <c r="Q2062" s="2" t="str">
        <f t="shared" si="236"/>
        <v>&lt;a href="set01\hope_pioneer_jan1894todec1899\obituaries\aasved_elsie_obituary_july_26_1895_p1_hp.pdf"&gt;Aasved, Elsie&lt;/a&gt;</v>
      </c>
      <c r="R2062" s="55">
        <f t="shared" si="229"/>
        <v>5</v>
      </c>
      <c r="S2062" s="55">
        <f t="shared" si="230"/>
        <v>8</v>
      </c>
      <c r="T2062" s="55" t="str">
        <f t="shared" si="231"/>
        <v>1895</v>
      </c>
      <c r="U2062" s="55" t="str">
        <f t="shared" si="232"/>
        <v>July</v>
      </c>
      <c r="V2062" s="55">
        <f t="shared" si="233"/>
        <v>7</v>
      </c>
      <c r="W2062" s="55" t="str">
        <f t="shared" si="234"/>
        <v>26</v>
      </c>
      <c r="X2062" s="2">
        <f t="shared" si="235"/>
        <v>119</v>
      </c>
    </row>
    <row r="2063" spans="1:24" x14ac:dyDescent="0.25">
      <c r="A2063" s="2">
        <v>1600</v>
      </c>
      <c r="B2063" s="4" t="s">
        <v>1564</v>
      </c>
      <c r="C2063" s="5"/>
      <c r="D2063" s="5" t="s">
        <v>62</v>
      </c>
      <c r="E2063" s="72">
        <v>0</v>
      </c>
      <c r="F2063" s="71">
        <v>76</v>
      </c>
      <c r="G2063" s="52" t="s">
        <v>1399</v>
      </c>
      <c r="H2063" s="5" t="s">
        <v>1756</v>
      </c>
      <c r="I2063" s="5">
        <v>1</v>
      </c>
      <c r="J2063" s="72" t="s">
        <v>25676</v>
      </c>
      <c r="K2063" s="71">
        <v>76</v>
      </c>
      <c r="L2063" s="64">
        <v>0</v>
      </c>
      <c r="M2063" s="5">
        <v>25</v>
      </c>
      <c r="N2063" s="5">
        <v>2147</v>
      </c>
      <c r="O2063" s="47" t="s">
        <v>22408</v>
      </c>
      <c r="P2063" s="46" t="s">
        <v>22420</v>
      </c>
      <c r="Q2063" s="2" t="str">
        <f t="shared" si="236"/>
        <v>&lt;a href="set01\hope_pioneer_jan1894todec1899\obituaries\wade_hamilton_death_notice_july_26_1895_p_1_hp.pdf"&gt;Wade, Hamilton&lt;/a&gt;</v>
      </c>
      <c r="R2063" s="55">
        <f t="shared" si="229"/>
        <v>5</v>
      </c>
      <c r="S2063" s="55">
        <f t="shared" si="230"/>
        <v>8</v>
      </c>
      <c r="T2063" s="55" t="str">
        <f t="shared" si="231"/>
        <v>1895</v>
      </c>
      <c r="U2063" s="55" t="str">
        <f t="shared" si="232"/>
        <v>July</v>
      </c>
      <c r="V2063" s="55">
        <f t="shared" si="233"/>
        <v>7</v>
      </c>
      <c r="W2063" s="55" t="str">
        <f t="shared" si="234"/>
        <v>26</v>
      </c>
      <c r="X2063" s="2">
        <f t="shared" si="235"/>
        <v>126</v>
      </c>
    </row>
    <row r="2064" spans="1:24" x14ac:dyDescent="0.25">
      <c r="A2064" s="2">
        <v>1601</v>
      </c>
      <c r="B2064" s="4" t="s">
        <v>1564</v>
      </c>
      <c r="C2064" s="5"/>
      <c r="D2064" s="5" t="s">
        <v>64</v>
      </c>
      <c r="E2064" s="72">
        <v>0</v>
      </c>
      <c r="F2064" s="71">
        <v>76</v>
      </c>
      <c r="G2064" s="52" t="s">
        <v>1399</v>
      </c>
      <c r="H2064" s="5" t="s">
        <v>1756</v>
      </c>
      <c r="I2064" s="5">
        <v>1</v>
      </c>
      <c r="J2064" s="72" t="s">
        <v>25676</v>
      </c>
      <c r="K2064" s="71">
        <v>76</v>
      </c>
      <c r="L2064" s="64">
        <v>0</v>
      </c>
      <c r="M2064" s="5">
        <v>25</v>
      </c>
      <c r="N2064" s="5">
        <v>2148</v>
      </c>
      <c r="O2064" s="47" t="s">
        <v>22409</v>
      </c>
      <c r="P2064" s="46" t="s">
        <v>22420</v>
      </c>
      <c r="Q2064" s="2" t="str">
        <f t="shared" si="236"/>
        <v>&lt;a href="set01\hope_pioneer_jan1894todec1899\obituaries\wade_hamilton_obituary_july_26_1895_p1_hp.pdf"&gt;Wade, Hamilton&lt;/a&gt;</v>
      </c>
      <c r="R2064" s="55">
        <f t="shared" si="229"/>
        <v>5</v>
      </c>
      <c r="S2064" s="55">
        <f t="shared" si="230"/>
        <v>8</v>
      </c>
      <c r="T2064" s="55" t="str">
        <f t="shared" si="231"/>
        <v>1895</v>
      </c>
      <c r="U2064" s="55" t="str">
        <f t="shared" si="232"/>
        <v>July</v>
      </c>
      <c r="V2064" s="55">
        <f t="shared" si="233"/>
        <v>7</v>
      </c>
      <c r="W2064" s="55" t="str">
        <f t="shared" si="234"/>
        <v>26</v>
      </c>
      <c r="X2064" s="2">
        <f t="shared" si="235"/>
        <v>121</v>
      </c>
    </row>
    <row r="2065" spans="1:24" x14ac:dyDescent="0.25">
      <c r="A2065" s="2">
        <v>849</v>
      </c>
      <c r="B2065" s="4" t="s">
        <v>1562</v>
      </c>
      <c r="C2065" s="5"/>
      <c r="D2065" s="5" t="s">
        <v>62</v>
      </c>
      <c r="E2065" s="72" t="s">
        <v>24913</v>
      </c>
      <c r="F2065" s="71">
        <v>30</v>
      </c>
      <c r="G2065" s="52" t="s">
        <v>1563</v>
      </c>
      <c r="H2065" s="5" t="s">
        <v>1756</v>
      </c>
      <c r="I2065" s="5">
        <v>4</v>
      </c>
      <c r="J2065" s="72" t="s">
        <v>24913</v>
      </c>
      <c r="K2065" s="71">
        <v>30</v>
      </c>
      <c r="L2065" s="64">
        <v>0</v>
      </c>
      <c r="M2065" s="5">
        <v>25</v>
      </c>
      <c r="N2065" s="5">
        <v>2146</v>
      </c>
      <c r="O2065" s="47" t="s">
        <v>22407</v>
      </c>
      <c r="P2065" s="46" t="s">
        <v>22420</v>
      </c>
      <c r="Q2065" s="2" t="str">
        <f t="shared" si="236"/>
        <v>&lt;a href="set01\hope_pioneer_jan1894todec1899\obituaries\vosburg_clarance_death_notice_august_9_1895_p4_hp.pdf"&gt;Vosburg, Clarance&lt;/a&gt;</v>
      </c>
      <c r="R2065" s="55">
        <f t="shared" si="229"/>
        <v>7</v>
      </c>
      <c r="S2065" s="55">
        <f t="shared" si="230"/>
        <v>9</v>
      </c>
      <c r="T2065" s="55" t="str">
        <f t="shared" si="231"/>
        <v>1895</v>
      </c>
      <c r="U2065" s="55" t="str">
        <f t="shared" si="232"/>
        <v>August</v>
      </c>
      <c r="V2065" s="55">
        <f t="shared" si="233"/>
        <v>8</v>
      </c>
      <c r="W2065" s="55" t="str">
        <f t="shared" si="234"/>
        <v xml:space="preserve"> 9</v>
      </c>
      <c r="X2065" s="2">
        <f t="shared" si="235"/>
        <v>132</v>
      </c>
    </row>
    <row r="2066" spans="1:24" x14ac:dyDescent="0.25">
      <c r="A2066" s="2">
        <v>156</v>
      </c>
      <c r="B2066" s="4" t="s">
        <v>1476</v>
      </c>
      <c r="C2066" s="5"/>
      <c r="D2066" s="5" t="s">
        <v>64</v>
      </c>
      <c r="E2066" s="72"/>
      <c r="F2066" s="71" t="s">
        <v>24888</v>
      </c>
      <c r="G2066" s="43" t="s">
        <v>1446</v>
      </c>
      <c r="H2066" s="5" t="s">
        <v>1756</v>
      </c>
      <c r="I2066" s="5">
        <v>1</v>
      </c>
      <c r="J2066" s="72" t="s">
        <v>25676</v>
      </c>
      <c r="K2066" s="71">
        <f>13/52</f>
        <v>0.25</v>
      </c>
      <c r="L2066" s="64"/>
      <c r="M2066" s="5">
        <v>25</v>
      </c>
      <c r="N2066" s="5"/>
      <c r="O2066" s="47" t="s">
        <v>22344</v>
      </c>
      <c r="P2066" s="46" t="s">
        <v>22420</v>
      </c>
      <c r="Q2066" s="2" t="str">
        <f t="shared" si="236"/>
        <v>&lt;a href="set01\hope_pioneer_jan1894todec1899\obituaries\infant_male_of_dennis_w_h_obituary_september_27_1895_p1_hp.pdf"&gt;Dennis, Infant of W H&lt;/a&gt;</v>
      </c>
      <c r="R2066" s="55">
        <f t="shared" si="229"/>
        <v>10</v>
      </c>
      <c r="S2066" s="55">
        <f t="shared" si="230"/>
        <v>13</v>
      </c>
      <c r="T2066" s="55" t="str">
        <f t="shared" si="231"/>
        <v>1895</v>
      </c>
      <c r="U2066" s="55" t="str">
        <f t="shared" si="232"/>
        <v>September</v>
      </c>
      <c r="V2066" s="55">
        <f t="shared" si="233"/>
        <v>9</v>
      </c>
      <c r="W2066" s="55" t="str">
        <f t="shared" si="234"/>
        <v>27</v>
      </c>
      <c r="X2066" s="2">
        <f t="shared" si="235"/>
        <v>145</v>
      </c>
    </row>
    <row r="2067" spans="1:24" x14ac:dyDescent="0.25">
      <c r="A2067" s="2">
        <v>360</v>
      </c>
      <c r="B2067" s="4" t="s">
        <v>1445</v>
      </c>
      <c r="C2067" s="5"/>
      <c r="D2067" s="5" t="s">
        <v>64</v>
      </c>
      <c r="E2067" s="72" t="s">
        <v>2399</v>
      </c>
      <c r="F2067" s="71">
        <v>5</v>
      </c>
      <c r="G2067" s="52" t="s">
        <v>1446</v>
      </c>
      <c r="H2067" s="5" t="s">
        <v>1756</v>
      </c>
      <c r="I2067" s="5">
        <v>4</v>
      </c>
      <c r="J2067" s="72" t="s">
        <v>2399</v>
      </c>
      <c r="K2067" s="71">
        <v>5</v>
      </c>
      <c r="L2067" s="64">
        <v>0</v>
      </c>
      <c r="M2067" s="5">
        <v>25</v>
      </c>
      <c r="N2067" s="5">
        <v>2063</v>
      </c>
      <c r="O2067" s="47" t="s">
        <v>22324</v>
      </c>
      <c r="P2067" s="46" t="s">
        <v>22420</v>
      </c>
      <c r="Q2067" s="2" t="str">
        <f t="shared" si="236"/>
        <v>&lt;a href="set01\hope_pioneer_jan1894todec1899\obituaries\erb_frank_2nd_obituary_september_27_1895_p4_hp.pdf"&gt;Erb, Frank&lt;/a&gt;</v>
      </c>
      <c r="R2067" s="55">
        <f t="shared" si="229"/>
        <v>10</v>
      </c>
      <c r="S2067" s="55">
        <f t="shared" si="230"/>
        <v>13</v>
      </c>
      <c r="T2067" s="55" t="str">
        <f t="shared" si="231"/>
        <v>1895</v>
      </c>
      <c r="U2067" s="55" t="str">
        <f t="shared" si="232"/>
        <v>September</v>
      </c>
      <c r="V2067" s="55">
        <f t="shared" si="233"/>
        <v>9</v>
      </c>
      <c r="W2067" s="55" t="str">
        <f t="shared" si="234"/>
        <v>27</v>
      </c>
      <c r="X2067" s="2">
        <f t="shared" si="235"/>
        <v>122</v>
      </c>
    </row>
    <row r="2068" spans="1:24" x14ac:dyDescent="0.25">
      <c r="A2068" s="2">
        <v>361</v>
      </c>
      <c r="B2068" s="4" t="s">
        <v>1445</v>
      </c>
      <c r="C2068" s="5"/>
      <c r="D2068" s="5" t="s">
        <v>64</v>
      </c>
      <c r="E2068" s="72" t="s">
        <v>2399</v>
      </c>
      <c r="F2068" s="71">
        <v>5</v>
      </c>
      <c r="G2068" s="52" t="s">
        <v>1446</v>
      </c>
      <c r="H2068" s="5" t="s">
        <v>1756</v>
      </c>
      <c r="I2068" s="5">
        <v>1</v>
      </c>
      <c r="J2068" s="72" t="s">
        <v>2399</v>
      </c>
      <c r="K2068" s="71">
        <v>5</v>
      </c>
      <c r="L2068" s="64">
        <v>0</v>
      </c>
      <c r="M2068" s="5">
        <v>25</v>
      </c>
      <c r="N2068" s="5">
        <v>2064</v>
      </c>
      <c r="O2068" s="47" t="s">
        <v>22325</v>
      </c>
      <c r="P2068" s="46" t="s">
        <v>22420</v>
      </c>
      <c r="Q2068" s="2" t="str">
        <f t="shared" si="236"/>
        <v>&lt;a href="set01\hope_pioneer_jan1894todec1899\obituaries\erb_frank_obituary_september_27_1895_p1_hp.pdf"&gt;Erb, Frank&lt;/a&gt;</v>
      </c>
      <c r="R2068" s="55">
        <f t="shared" si="229"/>
        <v>10</v>
      </c>
      <c r="S2068" s="55">
        <f t="shared" si="230"/>
        <v>13</v>
      </c>
      <c r="T2068" s="55" t="str">
        <f t="shared" si="231"/>
        <v>1895</v>
      </c>
      <c r="U2068" s="55" t="str">
        <f t="shared" si="232"/>
        <v>September</v>
      </c>
      <c r="V2068" s="55">
        <f t="shared" si="233"/>
        <v>9</v>
      </c>
      <c r="W2068" s="55" t="str">
        <f t="shared" si="234"/>
        <v>27</v>
      </c>
      <c r="X2068" s="2">
        <f t="shared" si="235"/>
        <v>118</v>
      </c>
    </row>
    <row r="2069" spans="1:24" x14ac:dyDescent="0.25">
      <c r="A2069" s="2">
        <v>2557</v>
      </c>
      <c r="B2069" s="4" t="s">
        <v>1503</v>
      </c>
      <c r="C2069" s="5" t="s">
        <v>1504</v>
      </c>
      <c r="D2069" s="5" t="s">
        <v>62</v>
      </c>
      <c r="E2069" s="72" t="s">
        <v>610</v>
      </c>
      <c r="F2069" s="71">
        <v>0</v>
      </c>
      <c r="G2069" s="52" t="s">
        <v>1505</v>
      </c>
      <c r="H2069" s="5" t="s">
        <v>1756</v>
      </c>
      <c r="I2069" s="5">
        <v>1</v>
      </c>
      <c r="J2069" s="72" t="s">
        <v>610</v>
      </c>
      <c r="K2069" s="71">
        <v>200</v>
      </c>
      <c r="L2069" s="64">
        <v>0</v>
      </c>
      <c r="M2069" s="5">
        <v>25</v>
      </c>
      <c r="N2069" s="5">
        <v>2102</v>
      </c>
      <c r="O2069" s="47" t="s">
        <v>22364</v>
      </c>
      <c r="P2069" s="46" t="s">
        <v>22420</v>
      </c>
      <c r="Q2069" s="2" t="str">
        <f t="shared" si="236"/>
        <v>&lt;a href="set01\hope_pioneer_jan1894todec1899\obituaries\montellus_mrs._clara_(plank)_death_notice_october_11_1895_p1_hp.pdf"&gt;Montellus, Mrs. Clara&lt;/a&gt;</v>
      </c>
      <c r="R2069" s="55">
        <f t="shared" si="229"/>
        <v>8</v>
      </c>
      <c r="S2069" s="55">
        <f t="shared" si="230"/>
        <v>11</v>
      </c>
      <c r="T2069" s="55" t="str">
        <f t="shared" si="231"/>
        <v>1895</v>
      </c>
      <c r="U2069" s="55" t="str">
        <f t="shared" si="232"/>
        <v>October</v>
      </c>
      <c r="V2069" s="55">
        <f t="shared" si="233"/>
        <v>10</v>
      </c>
      <c r="W2069" s="55" t="str">
        <f t="shared" si="234"/>
        <v>11</v>
      </c>
      <c r="X2069" s="2">
        <f t="shared" si="235"/>
        <v>150</v>
      </c>
    </row>
    <row r="2070" spans="1:24" x14ac:dyDescent="0.25">
      <c r="A2070" s="2">
        <v>135</v>
      </c>
      <c r="B2070" s="4" t="s">
        <v>1525</v>
      </c>
      <c r="C2070" s="5"/>
      <c r="D2070" s="5" t="s">
        <v>64</v>
      </c>
      <c r="E2070" s="72">
        <v>0</v>
      </c>
      <c r="F2070" s="71" t="s">
        <v>24906</v>
      </c>
      <c r="G2070" s="52" t="s">
        <v>1181</v>
      </c>
      <c r="H2070" s="5" t="s">
        <v>1756</v>
      </c>
      <c r="I2070" s="5">
        <v>1</v>
      </c>
      <c r="J2070" s="72" t="s">
        <v>25676</v>
      </c>
      <c r="K2070" s="71">
        <f>2/52</f>
        <v>3.8461538461538464E-2</v>
      </c>
      <c r="M2070" s="5">
        <v>25</v>
      </c>
      <c r="N2070" s="5">
        <v>2117</v>
      </c>
      <c r="O2070" s="47" t="s">
        <v>22379</v>
      </c>
      <c r="P2070" s="46" t="s">
        <v>22420</v>
      </c>
      <c r="Q2070" s="2" t="str">
        <f t="shared" si="236"/>
        <v>&lt;a href="set01\hope_pioneer_jan1894todec1899\obituaries\parks_infant_male_of_j_of_page_obituary_november_8_1895_p1_hp.pdf"&gt;Parks, Male infant of J&lt;/a&gt;</v>
      </c>
      <c r="R2070" s="55">
        <f t="shared" si="229"/>
        <v>9</v>
      </c>
      <c r="S2070" s="55">
        <f t="shared" si="230"/>
        <v>11</v>
      </c>
      <c r="T2070" s="55" t="str">
        <f t="shared" si="231"/>
        <v>1895</v>
      </c>
      <c r="U2070" s="55" t="str">
        <f t="shared" si="232"/>
        <v>November</v>
      </c>
      <c r="V2070" s="55">
        <f t="shared" si="233"/>
        <v>11</v>
      </c>
      <c r="W2070" s="55" t="str">
        <f t="shared" si="234"/>
        <v xml:space="preserve"> 8</v>
      </c>
      <c r="X2070" s="2">
        <f t="shared" si="235"/>
        <v>150</v>
      </c>
    </row>
    <row r="2071" spans="1:24" x14ac:dyDescent="0.25">
      <c r="A2071" s="2">
        <v>2583</v>
      </c>
      <c r="B2071" s="4" t="s">
        <v>1511</v>
      </c>
      <c r="C2071" s="5"/>
      <c r="D2071" s="5" t="s">
        <v>64</v>
      </c>
      <c r="E2071" s="72" t="s">
        <v>24903</v>
      </c>
      <c r="F2071" s="71">
        <v>0</v>
      </c>
      <c r="G2071" s="52" t="s">
        <v>1182</v>
      </c>
      <c r="H2071" s="5" t="s">
        <v>1756</v>
      </c>
      <c r="I2071" s="5">
        <v>1</v>
      </c>
      <c r="J2071" s="72" t="s">
        <v>24903</v>
      </c>
      <c r="K2071" s="71">
        <v>200</v>
      </c>
      <c r="L2071" s="64">
        <v>0</v>
      </c>
      <c r="M2071" s="5">
        <v>25</v>
      </c>
      <c r="N2071" s="5">
        <v>2106</v>
      </c>
      <c r="O2071" s="47" t="s">
        <v>22368</v>
      </c>
      <c r="P2071" s="46" t="s">
        <v>22420</v>
      </c>
      <c r="Q2071" s="2" t="str">
        <f t="shared" si="236"/>
        <v>&lt;a href="set01\hope_pioneer_jan1894todec1899\obituaries\nelson_carl_obituary_november_15_1895_p1_hp.pdf"&gt;Nelson, Carl&lt;/a&gt;</v>
      </c>
      <c r="R2071" s="55">
        <f t="shared" si="229"/>
        <v>9</v>
      </c>
      <c r="S2071" s="55">
        <f t="shared" si="230"/>
        <v>12</v>
      </c>
      <c r="T2071" s="55" t="str">
        <f t="shared" si="231"/>
        <v>1895</v>
      </c>
      <c r="U2071" s="55" t="str">
        <f t="shared" si="232"/>
        <v>November</v>
      </c>
      <c r="V2071" s="55">
        <f t="shared" si="233"/>
        <v>11</v>
      </c>
      <c r="W2071" s="55" t="str">
        <f t="shared" si="234"/>
        <v>15</v>
      </c>
      <c r="X2071" s="2">
        <f t="shared" si="235"/>
        <v>121</v>
      </c>
    </row>
    <row r="2072" spans="1:24" x14ac:dyDescent="0.25">
      <c r="A2072" s="2">
        <v>2374</v>
      </c>
      <c r="B2072" s="4" t="s">
        <v>1483</v>
      </c>
      <c r="C2072" s="5"/>
      <c r="D2072" s="5" t="s">
        <v>64</v>
      </c>
      <c r="E2072" s="72">
        <v>0</v>
      </c>
      <c r="F2072" s="71">
        <v>0</v>
      </c>
      <c r="G2072" s="52" t="s">
        <v>1178</v>
      </c>
      <c r="H2072" s="5" t="s">
        <v>1756</v>
      </c>
      <c r="I2072" s="5">
        <v>1</v>
      </c>
      <c r="J2072" s="72" t="s">
        <v>25676</v>
      </c>
      <c r="K2072" s="71">
        <v>200</v>
      </c>
      <c r="L2072" s="64">
        <v>0</v>
      </c>
      <c r="M2072" s="5">
        <v>25</v>
      </c>
      <c r="N2072" s="5">
        <v>2088</v>
      </c>
      <c r="O2072" s="47" t="s">
        <v>22351</v>
      </c>
      <c r="P2072" s="46" t="s">
        <v>22420</v>
      </c>
      <c r="Q2072" s="2" t="str">
        <f t="shared" si="236"/>
        <v>&lt;a href="set01\hope_pioneer_jan1894todec1899\obituaries\kiovstad_j_a_obituary_november_29_1895_p1_hp.pdf"&gt;Kiovstad, J A&lt;/a&gt;</v>
      </c>
      <c r="R2072" s="55">
        <f t="shared" si="229"/>
        <v>9</v>
      </c>
      <c r="S2072" s="55">
        <f t="shared" si="230"/>
        <v>12</v>
      </c>
      <c r="T2072" s="55" t="str">
        <f t="shared" si="231"/>
        <v>1895</v>
      </c>
      <c r="U2072" s="55" t="str">
        <f t="shared" si="232"/>
        <v>November</v>
      </c>
      <c r="V2072" s="55">
        <f t="shared" si="233"/>
        <v>11</v>
      </c>
      <c r="W2072" s="55" t="str">
        <f t="shared" si="234"/>
        <v>29</v>
      </c>
      <c r="X2072" s="2">
        <f t="shared" si="235"/>
        <v>123</v>
      </c>
    </row>
    <row r="2073" spans="1:24" x14ac:dyDescent="0.25">
      <c r="A2073" s="2">
        <v>2950</v>
      </c>
      <c r="B2073" s="4" t="s">
        <v>1556</v>
      </c>
      <c r="C2073" s="5"/>
      <c r="D2073" s="5" t="s">
        <v>62</v>
      </c>
      <c r="E2073" s="72" t="s">
        <v>6856</v>
      </c>
      <c r="F2073" s="71">
        <v>0</v>
      </c>
      <c r="G2073" s="52" t="s">
        <v>1178</v>
      </c>
      <c r="H2073" s="5" t="s">
        <v>1756</v>
      </c>
      <c r="I2073" s="5" t="s">
        <v>715</v>
      </c>
      <c r="J2073" s="72" t="s">
        <v>6856</v>
      </c>
      <c r="K2073" s="71">
        <v>200</v>
      </c>
      <c r="L2073" s="64" t="s">
        <v>24912</v>
      </c>
      <c r="M2073" s="5">
        <v>25</v>
      </c>
      <c r="N2073" s="5">
        <v>2141</v>
      </c>
      <c r="O2073" s="47" t="s">
        <v>22402</v>
      </c>
      <c r="P2073" s="46" t="s">
        <v>22420</v>
      </c>
      <c r="Q2073" s="2" t="str">
        <f t="shared" si="236"/>
        <v>&lt;a href="set01\hope_pioneer_jan1894todec1899\obituaries\thede_william_death_notice_november_29_1895_supplement_hp.pdf"&gt;Thede, William&lt;/a&gt;</v>
      </c>
      <c r="R2073" s="55">
        <f t="shared" si="229"/>
        <v>9</v>
      </c>
      <c r="S2073" s="55">
        <f t="shared" si="230"/>
        <v>12</v>
      </c>
      <c r="T2073" s="55" t="str">
        <f t="shared" si="231"/>
        <v>1895</v>
      </c>
      <c r="U2073" s="55" t="str">
        <f t="shared" si="232"/>
        <v>November</v>
      </c>
      <c r="V2073" s="55">
        <f t="shared" si="233"/>
        <v>11</v>
      </c>
      <c r="W2073" s="55" t="str">
        <f t="shared" si="234"/>
        <v>29</v>
      </c>
      <c r="X2073" s="2">
        <f t="shared" si="235"/>
        <v>137</v>
      </c>
    </row>
    <row r="2074" spans="1:24" x14ac:dyDescent="0.25">
      <c r="A2074" s="2">
        <v>1853</v>
      </c>
      <c r="B2074" s="4" t="s">
        <v>1405</v>
      </c>
      <c r="C2074" s="5"/>
      <c r="D2074" s="5" t="s">
        <v>64</v>
      </c>
      <c r="E2074" s="72">
        <v>0</v>
      </c>
      <c r="F2074" s="71">
        <v>0</v>
      </c>
      <c r="G2074" s="52" t="s">
        <v>1240</v>
      </c>
      <c r="H2074" s="5" t="s">
        <v>1756</v>
      </c>
      <c r="I2074" s="5">
        <v>4</v>
      </c>
      <c r="J2074" s="72" t="s">
        <v>25676</v>
      </c>
      <c r="K2074" s="71">
        <v>200</v>
      </c>
      <c r="L2074" s="64">
        <v>0</v>
      </c>
      <c r="M2074" s="5">
        <v>25</v>
      </c>
      <c r="N2074" s="5">
        <v>2037</v>
      </c>
      <c r="O2074" s="47" t="s">
        <v>22298</v>
      </c>
      <c r="P2074" s="46" t="s">
        <v>22420</v>
      </c>
      <c r="Q2074" s="2" t="str">
        <f t="shared" si="236"/>
        <v>&lt;a href="set01\hope_pioneer_jan1894todec1899\obituaries\baldwin_walter_e_obituary_december_6_1895_p4_hp.pdf"&gt;Baldwin, Walter E&lt;/a&gt;</v>
      </c>
      <c r="R2074" s="55">
        <f t="shared" si="229"/>
        <v>9</v>
      </c>
      <c r="S2074" s="55">
        <f t="shared" si="230"/>
        <v>11</v>
      </c>
      <c r="T2074" s="55" t="str">
        <f t="shared" si="231"/>
        <v>1895</v>
      </c>
      <c r="U2074" s="55" t="str">
        <f t="shared" si="232"/>
        <v>December</v>
      </c>
      <c r="V2074" s="55">
        <f t="shared" si="233"/>
        <v>12</v>
      </c>
      <c r="W2074" s="55" t="str">
        <f t="shared" si="234"/>
        <v xml:space="preserve"> 6</v>
      </c>
      <c r="X2074" s="2">
        <f t="shared" si="235"/>
        <v>130</v>
      </c>
    </row>
    <row r="2075" spans="1:24" x14ac:dyDescent="0.25">
      <c r="A2075" s="2">
        <v>2368</v>
      </c>
      <c r="B2075" s="4" t="s">
        <v>1482</v>
      </c>
      <c r="C2075" s="5"/>
      <c r="D2075" s="5" t="s">
        <v>62</v>
      </c>
      <c r="E2075" s="72">
        <v>0</v>
      </c>
      <c r="F2075" s="71">
        <v>0</v>
      </c>
      <c r="G2075" s="52" t="s">
        <v>1240</v>
      </c>
      <c r="H2075" s="5" t="s">
        <v>1756</v>
      </c>
      <c r="I2075" s="5">
        <v>1</v>
      </c>
      <c r="J2075" s="72" t="s">
        <v>25676</v>
      </c>
      <c r="K2075" s="71">
        <v>200</v>
      </c>
      <c r="L2075" s="64">
        <v>0</v>
      </c>
      <c r="M2075" s="5">
        <v>25</v>
      </c>
      <c r="N2075" s="5">
        <v>2087</v>
      </c>
      <c r="O2075" s="47" t="s">
        <v>22350</v>
      </c>
      <c r="P2075" s="46" t="s">
        <v>22420</v>
      </c>
      <c r="Q2075" s="2" t="str">
        <f t="shared" si="236"/>
        <v>&lt;a href="set01\hope_pioneer_jan1894todec1899\obituaries\king_son_of_luor_death_notice_december_6_1895_p1_hp.pdf"&gt;King, Son of Luor&lt;/a&gt;</v>
      </c>
      <c r="R2075" s="55">
        <f t="shared" si="229"/>
        <v>9</v>
      </c>
      <c r="S2075" s="55">
        <f t="shared" si="230"/>
        <v>11</v>
      </c>
      <c r="T2075" s="55" t="str">
        <f t="shared" si="231"/>
        <v>1895</v>
      </c>
      <c r="U2075" s="55" t="str">
        <f t="shared" si="232"/>
        <v>December</v>
      </c>
      <c r="V2075" s="55">
        <f t="shared" si="233"/>
        <v>12</v>
      </c>
      <c r="W2075" s="55" t="str">
        <f t="shared" si="234"/>
        <v xml:space="preserve"> 6</v>
      </c>
      <c r="X2075" s="2">
        <f t="shared" si="235"/>
        <v>134</v>
      </c>
    </row>
    <row r="2076" spans="1:24" x14ac:dyDescent="0.25">
      <c r="A2076" s="2">
        <v>2387</v>
      </c>
      <c r="B2076" s="4" t="s">
        <v>1486</v>
      </c>
      <c r="C2076" s="5"/>
      <c r="D2076" s="5" t="s">
        <v>72</v>
      </c>
      <c r="E2076" s="72">
        <v>0</v>
      </c>
      <c r="F2076" s="71">
        <v>0</v>
      </c>
      <c r="G2076" s="52" t="s">
        <v>1240</v>
      </c>
      <c r="H2076" s="5" t="s">
        <v>1756</v>
      </c>
      <c r="I2076" s="5">
        <v>1</v>
      </c>
      <c r="J2076" s="72" t="s">
        <v>25676</v>
      </c>
      <c r="K2076" s="71">
        <v>200</v>
      </c>
      <c r="L2076" s="64">
        <v>0</v>
      </c>
      <c r="M2076" s="5">
        <v>25</v>
      </c>
      <c r="N2076" s="5">
        <v>2090</v>
      </c>
      <c r="O2076" s="47" t="s">
        <v>22353</v>
      </c>
      <c r="P2076" s="46" t="s">
        <v>22420</v>
      </c>
      <c r="Q2076" s="2" t="str">
        <f t="shared" si="236"/>
        <v>&lt;a href="set01\hope_pioneer_jan1894todec1899\obituaries\klovstad_a_s_funeral_report_december_6_1895_p1_hp.pdf"&gt;Klovstad, A S&lt;/a&gt;</v>
      </c>
      <c r="R2076" s="55">
        <f t="shared" si="229"/>
        <v>9</v>
      </c>
      <c r="S2076" s="55">
        <f t="shared" si="230"/>
        <v>11</v>
      </c>
      <c r="T2076" s="55" t="str">
        <f t="shared" si="231"/>
        <v>1895</v>
      </c>
      <c r="U2076" s="55" t="str">
        <f t="shared" si="232"/>
        <v>December</v>
      </c>
      <c r="V2076" s="55">
        <f t="shared" si="233"/>
        <v>12</v>
      </c>
      <c r="W2076" s="55" t="str">
        <f t="shared" si="234"/>
        <v xml:space="preserve"> 6</v>
      </c>
      <c r="X2076" s="2">
        <f t="shared" si="235"/>
        <v>128</v>
      </c>
    </row>
    <row r="2077" spans="1:24" x14ac:dyDescent="0.25">
      <c r="A2077" s="2">
        <v>1854</v>
      </c>
      <c r="B2077" s="4" t="s">
        <v>1405</v>
      </c>
      <c r="C2077" s="5"/>
      <c r="D2077" s="5" t="s">
        <v>72</v>
      </c>
      <c r="E2077" s="72">
        <v>0</v>
      </c>
      <c r="F2077" s="71">
        <v>0</v>
      </c>
      <c r="G2077" s="52" t="s">
        <v>1295</v>
      </c>
      <c r="H2077" s="5" t="s">
        <v>1756</v>
      </c>
      <c r="I2077" s="5">
        <v>1</v>
      </c>
      <c r="J2077" s="72" t="s">
        <v>25676</v>
      </c>
      <c r="K2077" s="71">
        <v>200</v>
      </c>
      <c r="L2077" s="64">
        <v>0</v>
      </c>
      <c r="M2077" s="5">
        <v>25</v>
      </c>
      <c r="N2077" s="5">
        <v>2038</v>
      </c>
      <c r="O2077" s="47" t="s">
        <v>22299</v>
      </c>
      <c r="P2077" s="46" t="s">
        <v>22420</v>
      </c>
      <c r="Q2077" s="2" t="str">
        <f t="shared" si="236"/>
        <v>&lt;a href="set01\hope_pioneer_jan1894todec1899\obituaries\baldwin_walter_funeral_report_december_13_1895_p1_hp.pdf"&gt;Baldwin, Walter E&lt;/a&gt;</v>
      </c>
      <c r="R2077" s="55">
        <f t="shared" si="229"/>
        <v>9</v>
      </c>
      <c r="S2077" s="55">
        <f t="shared" si="230"/>
        <v>12</v>
      </c>
      <c r="T2077" s="55" t="str">
        <f t="shared" si="231"/>
        <v>1895</v>
      </c>
      <c r="U2077" s="55" t="str">
        <f t="shared" si="232"/>
        <v>December</v>
      </c>
      <c r="V2077" s="55">
        <f t="shared" si="233"/>
        <v>12</v>
      </c>
      <c r="W2077" s="55" t="str">
        <f t="shared" si="234"/>
        <v>13</v>
      </c>
      <c r="X2077" s="2">
        <f t="shared" si="235"/>
        <v>135</v>
      </c>
    </row>
    <row r="2078" spans="1:24" x14ac:dyDescent="0.25">
      <c r="A2078" s="2">
        <v>3065</v>
      </c>
      <c r="B2078" s="4" t="s">
        <v>1574</v>
      </c>
      <c r="C2078" s="5"/>
      <c r="D2078" s="5" t="s">
        <v>62</v>
      </c>
      <c r="E2078" s="72" t="s">
        <v>24915</v>
      </c>
      <c r="F2078" s="71">
        <v>0</v>
      </c>
      <c r="G2078" s="52" t="s">
        <v>1575</v>
      </c>
      <c r="H2078" s="5" t="s">
        <v>1756</v>
      </c>
      <c r="I2078" s="5">
        <v>1</v>
      </c>
      <c r="J2078" s="72" t="s">
        <v>24915</v>
      </c>
      <c r="K2078" s="71">
        <v>200</v>
      </c>
      <c r="L2078" s="64">
        <v>0</v>
      </c>
      <c r="M2078" s="5">
        <v>25</v>
      </c>
      <c r="N2078" s="5">
        <v>2157</v>
      </c>
      <c r="O2078" s="47" t="s">
        <v>22419</v>
      </c>
      <c r="P2078" s="46" t="s">
        <v>22420</v>
      </c>
      <c r="Q2078" s="2" t="str">
        <f t="shared" si="236"/>
        <v>&lt;a href="set01\hope_pioneer_jan1894todec1899\obituaries\young_dr._death_notice_january_3_1896_p1_hp.pdf"&gt;Young, Dr.&lt;/a&gt;</v>
      </c>
      <c r="R2078" s="55">
        <f t="shared" si="229"/>
        <v>8</v>
      </c>
      <c r="S2078" s="55">
        <f t="shared" si="230"/>
        <v>10</v>
      </c>
      <c r="T2078" s="55" t="str">
        <f t="shared" si="231"/>
        <v>1896</v>
      </c>
      <c r="U2078" s="55" t="str">
        <f t="shared" si="232"/>
        <v>January</v>
      </c>
      <c r="V2078" s="55">
        <f t="shared" si="233"/>
        <v>1</v>
      </c>
      <c r="W2078" s="55" t="str">
        <f t="shared" si="234"/>
        <v xml:space="preserve"> 3</v>
      </c>
      <c r="X2078" s="2">
        <f t="shared" si="235"/>
        <v>119</v>
      </c>
    </row>
    <row r="2079" spans="1:24" x14ac:dyDescent="0.25">
      <c r="A2079" s="2">
        <v>221</v>
      </c>
      <c r="B2079" s="4" t="s">
        <v>1473</v>
      </c>
      <c r="C2079" s="5"/>
      <c r="D2079" s="5" t="s">
        <v>64</v>
      </c>
      <c r="E2079" s="72">
        <v>0</v>
      </c>
      <c r="F2079" s="71">
        <v>1</v>
      </c>
      <c r="G2079" s="52" t="s">
        <v>1474</v>
      </c>
      <c r="H2079" s="5" t="s">
        <v>1756</v>
      </c>
      <c r="I2079" s="5">
        <v>1</v>
      </c>
      <c r="J2079" s="72" t="s">
        <v>25676</v>
      </c>
      <c r="K2079" s="71">
        <v>1</v>
      </c>
      <c r="L2079" s="64">
        <v>0</v>
      </c>
      <c r="M2079" s="5">
        <v>25</v>
      </c>
      <c r="N2079" s="5">
        <v>2082</v>
      </c>
      <c r="O2079" s="47" t="s">
        <v>22343</v>
      </c>
      <c r="P2079" s="46" t="s">
        <v>22420</v>
      </c>
      <c r="Q2079" s="2" t="str">
        <f t="shared" si="236"/>
        <v>&lt;a href="set01\hope_pioneer_jan1894todec1899\obituaries\ide_ervin_laroy_obituary_january_10_1896_p1_hp.pdf"&gt;Ide, Ervin LaRoy&lt;/a&gt;</v>
      </c>
      <c r="R2079" s="55">
        <f t="shared" si="229"/>
        <v>8</v>
      </c>
      <c r="S2079" s="55">
        <f t="shared" si="230"/>
        <v>11</v>
      </c>
      <c r="T2079" s="55" t="str">
        <f t="shared" si="231"/>
        <v>1896</v>
      </c>
      <c r="U2079" s="55" t="str">
        <f t="shared" si="232"/>
        <v>January</v>
      </c>
      <c r="V2079" s="55">
        <f t="shared" si="233"/>
        <v>1</v>
      </c>
      <c r="W2079" s="55" t="str">
        <f t="shared" si="234"/>
        <v>10</v>
      </c>
      <c r="X2079" s="2">
        <f t="shared" si="235"/>
        <v>128</v>
      </c>
    </row>
    <row r="2080" spans="1:24" x14ac:dyDescent="0.25">
      <c r="A2080" s="2">
        <v>212</v>
      </c>
      <c r="B2080" s="4" t="s">
        <v>1536</v>
      </c>
      <c r="C2080" s="5"/>
      <c r="D2080" s="5" t="s">
        <v>64</v>
      </c>
      <c r="E2080" s="72" t="s">
        <v>24909</v>
      </c>
      <c r="F2080" s="71" t="s">
        <v>24891</v>
      </c>
      <c r="G2080" s="52" t="s">
        <v>1537</v>
      </c>
      <c r="H2080" s="5" t="s">
        <v>1756</v>
      </c>
      <c r="I2080" s="5">
        <v>4</v>
      </c>
      <c r="J2080" s="72" t="s">
        <v>24909</v>
      </c>
      <c r="K2080" s="71">
        <f>11/12</f>
        <v>0.91666666666666663</v>
      </c>
      <c r="L2080" s="64">
        <v>0</v>
      </c>
      <c r="M2080" s="5">
        <v>25</v>
      </c>
      <c r="N2080" s="5">
        <v>2125</v>
      </c>
      <c r="O2080" s="47" t="s">
        <v>22386</v>
      </c>
      <c r="P2080" s="46" t="s">
        <v>22420</v>
      </c>
      <c r="Q2080" s="2" t="str">
        <f t="shared" si="236"/>
        <v>&lt;a href="set01\hope_pioneer_jan1894todec1899\obituaries\rubish_frederick_henry_obituary_january_24_1896_p4_hp.pdf"&gt;Rubish, Frederick Henry&lt;/a&gt;</v>
      </c>
      <c r="R2080" s="55">
        <f t="shared" si="229"/>
        <v>8</v>
      </c>
      <c r="S2080" s="55">
        <f t="shared" si="230"/>
        <v>11</v>
      </c>
      <c r="T2080" s="55" t="str">
        <f t="shared" si="231"/>
        <v>1896</v>
      </c>
      <c r="U2080" s="55" t="str">
        <f t="shared" si="232"/>
        <v>January</v>
      </c>
      <c r="V2080" s="55">
        <f t="shared" si="233"/>
        <v>1</v>
      </c>
      <c r="W2080" s="55" t="str">
        <f t="shared" si="234"/>
        <v>24</v>
      </c>
      <c r="X2080" s="2">
        <f t="shared" si="235"/>
        <v>142</v>
      </c>
    </row>
    <row r="2081" spans="1:24" x14ac:dyDescent="0.25">
      <c r="A2081" s="2">
        <v>1701</v>
      </c>
      <c r="B2081" s="4" t="s">
        <v>1409</v>
      </c>
      <c r="C2081" s="5"/>
      <c r="D2081" s="5" t="s">
        <v>64</v>
      </c>
      <c r="E2081" s="72">
        <v>0</v>
      </c>
      <c r="F2081" s="71">
        <v>83</v>
      </c>
      <c r="G2081" s="52" t="s">
        <v>1344</v>
      </c>
      <c r="H2081" s="5" t="s">
        <v>1756</v>
      </c>
      <c r="I2081" s="5">
        <v>1</v>
      </c>
      <c r="J2081" s="72" t="s">
        <v>25676</v>
      </c>
      <c r="K2081" s="71">
        <v>83</v>
      </c>
      <c r="L2081" s="64">
        <v>0</v>
      </c>
      <c r="M2081" s="5">
        <v>25</v>
      </c>
      <c r="N2081" s="5">
        <v>2041</v>
      </c>
      <c r="O2081" s="47" t="s">
        <v>22302</v>
      </c>
      <c r="P2081" s="46" t="s">
        <v>22420</v>
      </c>
      <c r="Q2081" s="2" t="str">
        <f t="shared" si="236"/>
        <v>&lt;a href="set01\hope_pioneer_jan1894todec1899\obituaries\bentley_mrs._june_obituary_march_27_1896_p1_hp.pdf"&gt;Bentley, Mrs. June&lt;/a&gt;</v>
      </c>
      <c r="R2081" s="55">
        <f t="shared" si="229"/>
        <v>6</v>
      </c>
      <c r="S2081" s="55">
        <f t="shared" si="230"/>
        <v>9</v>
      </c>
      <c r="T2081" s="55" t="str">
        <f t="shared" si="231"/>
        <v>1896</v>
      </c>
      <c r="U2081" s="55" t="str">
        <f t="shared" si="232"/>
        <v>March</v>
      </c>
      <c r="V2081" s="55">
        <f t="shared" si="233"/>
        <v>3</v>
      </c>
      <c r="W2081" s="55" t="str">
        <f t="shared" si="234"/>
        <v>27</v>
      </c>
      <c r="X2081" s="2">
        <f t="shared" si="235"/>
        <v>130</v>
      </c>
    </row>
    <row r="2082" spans="1:24" x14ac:dyDescent="0.25">
      <c r="A2082" s="2">
        <v>2593</v>
      </c>
      <c r="B2082" s="4" t="s">
        <v>1512</v>
      </c>
      <c r="C2082" s="5"/>
      <c r="D2082" s="5" t="s">
        <v>62</v>
      </c>
      <c r="E2082" s="72">
        <v>0</v>
      </c>
      <c r="F2082" s="71">
        <v>0</v>
      </c>
      <c r="G2082" s="52" t="s">
        <v>1513</v>
      </c>
      <c r="H2082" s="5" t="s">
        <v>1756</v>
      </c>
      <c r="I2082" s="5">
        <v>1</v>
      </c>
      <c r="J2082" s="72" t="s">
        <v>25676</v>
      </c>
      <c r="K2082" s="71">
        <v>200</v>
      </c>
      <c r="L2082" s="64">
        <v>0</v>
      </c>
      <c r="M2082" s="5">
        <v>25</v>
      </c>
      <c r="N2082" s="5">
        <v>2107</v>
      </c>
      <c r="O2082" s="47" t="s">
        <v>22369</v>
      </c>
      <c r="P2082" s="46" t="s">
        <v>22420</v>
      </c>
      <c r="Q2082" s="2" t="str">
        <f t="shared" si="236"/>
        <v>&lt;a href="set01\hope_pioneer_jan1894todec1899\obituaries\nelson_mrs._s_h_death_notice_april_10_1896_p1_hp.pdf"&gt;Nelson, Mrs. S H&lt;/a&gt;</v>
      </c>
      <c r="R2082" s="55">
        <f t="shared" ref="R2082:R2145" si="237">FIND(" ",G2082)</f>
        <v>6</v>
      </c>
      <c r="S2082" s="55">
        <f t="shared" ref="S2082:S2145" si="238">FIND(",",G2082)</f>
        <v>9</v>
      </c>
      <c r="T2082" s="55" t="str">
        <f t="shared" ref="T2082:T2145" si="239">MID(G2082,S2082+2,4)</f>
        <v>1896</v>
      </c>
      <c r="U2082" s="55" t="str">
        <f t="shared" ref="U2082:U2145" si="240">MID(G2082,1,R2082-1)</f>
        <v>April</v>
      </c>
      <c r="V2082" s="55">
        <f t="shared" ref="V2082:V2145" si="241">_xlfn.SWITCH(TRIM(U2082),
"January",1,"February",2,"March",3,"April",4,
"May",5,"June",6,"July",7,"August",8,
"September",9,"October",10,"November",11,"December",12,"No Match")</f>
        <v>4</v>
      </c>
      <c r="W2082" s="55" t="str">
        <f t="shared" ref="W2082:W2145" si="242">MID(G2082,S2082-2,2)</f>
        <v>10</v>
      </c>
      <c r="X2082" s="2">
        <f t="shared" si="235"/>
        <v>130</v>
      </c>
    </row>
    <row r="2083" spans="1:24" x14ac:dyDescent="0.25">
      <c r="A2083" s="2">
        <v>1898</v>
      </c>
      <c r="B2083" s="4" t="s">
        <v>1416</v>
      </c>
      <c r="C2083" s="5"/>
      <c r="D2083" s="5" t="s">
        <v>64</v>
      </c>
      <c r="E2083" s="72">
        <v>0</v>
      </c>
      <c r="F2083" s="71">
        <v>0</v>
      </c>
      <c r="G2083" s="52" t="s">
        <v>1417</v>
      </c>
      <c r="H2083" s="5" t="s">
        <v>1756</v>
      </c>
      <c r="I2083" s="5">
        <v>1</v>
      </c>
      <c r="J2083" s="72" t="s">
        <v>25676</v>
      </c>
      <c r="K2083" s="71">
        <v>200</v>
      </c>
      <c r="L2083" s="64">
        <v>0</v>
      </c>
      <c r="M2083" s="5">
        <v>25</v>
      </c>
      <c r="N2083" s="5">
        <v>2045</v>
      </c>
      <c r="O2083" s="47" t="s">
        <v>22306</v>
      </c>
      <c r="P2083" s="46" t="s">
        <v>22420</v>
      </c>
      <c r="Q2083" s="2" t="str">
        <f t="shared" si="236"/>
        <v>&lt;a href="set01\hope_pioneer_jan1894todec1899\obituaries\bistline_william_obituary_april_10_1896_p1_hp.pdf"&gt;Bistline, William&lt;/a&gt;</v>
      </c>
      <c r="R2083" s="55">
        <f t="shared" si="237"/>
        <v>6</v>
      </c>
      <c r="S2083" s="55">
        <f t="shared" si="238"/>
        <v>9</v>
      </c>
      <c r="T2083" s="55" t="str">
        <f t="shared" si="239"/>
        <v>1896</v>
      </c>
      <c r="U2083" s="55" t="str">
        <f t="shared" si="240"/>
        <v>April</v>
      </c>
      <c r="V2083" s="55">
        <f t="shared" si="241"/>
        <v>4</v>
      </c>
      <c r="W2083" s="55" t="str">
        <f t="shared" si="242"/>
        <v>19</v>
      </c>
      <c r="X2083" s="2">
        <f t="shared" si="235"/>
        <v>128</v>
      </c>
    </row>
    <row r="2084" spans="1:24" x14ac:dyDescent="0.25">
      <c r="A2084" s="2">
        <v>2132</v>
      </c>
      <c r="B2084" s="4" t="s">
        <v>1458</v>
      </c>
      <c r="C2084" s="5"/>
      <c r="D2084" s="5" t="s">
        <v>64</v>
      </c>
      <c r="E2084" s="72">
        <v>0</v>
      </c>
      <c r="F2084" s="71">
        <v>0</v>
      </c>
      <c r="G2084" s="52" t="s">
        <v>1202</v>
      </c>
      <c r="H2084" s="5" t="s">
        <v>1756</v>
      </c>
      <c r="I2084" s="5">
        <v>4</v>
      </c>
      <c r="J2084" s="72" t="s">
        <v>25676</v>
      </c>
      <c r="K2084" s="71">
        <v>200</v>
      </c>
      <c r="L2084" s="64">
        <v>0</v>
      </c>
      <c r="M2084" s="5">
        <v>25</v>
      </c>
      <c r="N2084" s="5">
        <v>2072</v>
      </c>
      <c r="O2084" s="47" t="s">
        <v>22333</v>
      </c>
      <c r="P2084" s="46" t="s">
        <v>22420</v>
      </c>
      <c r="Q2084" s="2" t="str">
        <f t="shared" si="236"/>
        <v>&lt;a href="set01\hope_pioneer_jan1894todec1899\obituaries\furlong_mrs._sherman_obituary_may_28_1896_p4_hp.pdf"&gt;Furlong, Mrs. Sherman&lt;/a&gt;</v>
      </c>
      <c r="R2084" s="55">
        <f t="shared" si="237"/>
        <v>4</v>
      </c>
      <c r="S2084" s="55">
        <f t="shared" si="238"/>
        <v>7</v>
      </c>
      <c r="T2084" s="55" t="str">
        <f t="shared" si="239"/>
        <v>1896</v>
      </c>
      <c r="U2084" s="55" t="str">
        <f t="shared" si="240"/>
        <v>May</v>
      </c>
      <c r="V2084" s="55">
        <f t="shared" si="241"/>
        <v>5</v>
      </c>
      <c r="W2084" s="55" t="str">
        <f t="shared" si="242"/>
        <v>28</v>
      </c>
      <c r="X2084" s="2">
        <f t="shared" si="235"/>
        <v>134</v>
      </c>
    </row>
    <row r="2085" spans="1:24" x14ac:dyDescent="0.25">
      <c r="A2085" s="2">
        <v>14</v>
      </c>
      <c r="B2085" s="4" t="s">
        <v>1420</v>
      </c>
      <c r="C2085" s="5"/>
      <c r="D2085" s="5" t="s">
        <v>64</v>
      </c>
      <c r="E2085" s="72">
        <v>0</v>
      </c>
      <c r="F2085" s="71" t="s">
        <v>24881</v>
      </c>
      <c r="G2085" s="52" t="s">
        <v>1421</v>
      </c>
      <c r="H2085" s="5" t="s">
        <v>1756</v>
      </c>
      <c r="I2085" s="5">
        <v>4</v>
      </c>
      <c r="J2085" s="72" t="s">
        <v>25676</v>
      </c>
      <c r="K2085" s="71">
        <v>0</v>
      </c>
      <c r="L2085" s="64">
        <v>0</v>
      </c>
      <c r="M2085" s="5">
        <v>25</v>
      </c>
      <c r="N2085" s="5">
        <v>2046</v>
      </c>
      <c r="O2085" s="47" t="s">
        <v>22308</v>
      </c>
      <c r="P2085" s="46" t="s">
        <v>22420</v>
      </c>
      <c r="Q2085" s="2" t="str">
        <f t="shared" si="236"/>
        <v>&lt;a href="set01\hope_pioneer_jan1894todec1899\obituaries\borden_infant_son_of_david_obituary_june_25_1896_p4_hp.pdf"&gt;Borden, Infant son of David&lt;/a&gt;</v>
      </c>
      <c r="R2085" s="55">
        <f t="shared" si="237"/>
        <v>5</v>
      </c>
      <c r="S2085" s="55">
        <f t="shared" si="238"/>
        <v>8</v>
      </c>
      <c r="T2085" s="55" t="str">
        <f t="shared" si="239"/>
        <v>1896</v>
      </c>
      <c r="U2085" s="55" t="str">
        <f t="shared" si="240"/>
        <v>June</v>
      </c>
      <c r="V2085" s="55">
        <f t="shared" si="241"/>
        <v>6</v>
      </c>
      <c r="W2085" s="55" t="str">
        <f t="shared" si="242"/>
        <v>25</v>
      </c>
      <c r="X2085" s="2">
        <f t="shared" si="235"/>
        <v>147</v>
      </c>
    </row>
    <row r="2086" spans="1:24" x14ac:dyDescent="0.25">
      <c r="A2086" s="2">
        <v>646</v>
      </c>
      <c r="B2086" s="4" t="s">
        <v>1553</v>
      </c>
      <c r="C2086" s="5"/>
      <c r="D2086" s="5" t="s">
        <v>62</v>
      </c>
      <c r="E2086" s="72" t="s">
        <v>24886</v>
      </c>
      <c r="F2086" s="71">
        <v>21</v>
      </c>
      <c r="G2086" s="52" t="s">
        <v>1421</v>
      </c>
      <c r="H2086" s="5" t="s">
        <v>1756</v>
      </c>
      <c r="I2086" s="5">
        <v>4</v>
      </c>
      <c r="J2086" s="72" t="s">
        <v>24886</v>
      </c>
      <c r="K2086" s="71">
        <v>21</v>
      </c>
      <c r="L2086" s="64">
        <v>0</v>
      </c>
      <c r="M2086" s="5">
        <v>25</v>
      </c>
      <c r="N2086" s="5">
        <v>2139</v>
      </c>
      <c r="O2086" s="47" t="s">
        <v>22400</v>
      </c>
      <c r="P2086" s="46" t="s">
        <v>22420</v>
      </c>
      <c r="Q2086" s="2" t="str">
        <f t="shared" si="236"/>
        <v>&lt;a href="set01\hope_pioneer_jan1894todec1899\obituaries\stewart_marguart_death_notice_june_25_1896_p4_hp.pdf"&gt;Stewart, Marguart&lt;/a&gt;</v>
      </c>
      <c r="R2086" s="55">
        <f t="shared" si="237"/>
        <v>5</v>
      </c>
      <c r="S2086" s="55">
        <f t="shared" si="238"/>
        <v>8</v>
      </c>
      <c r="T2086" s="55" t="str">
        <f t="shared" si="239"/>
        <v>1896</v>
      </c>
      <c r="U2086" s="55" t="str">
        <f t="shared" si="240"/>
        <v>June</v>
      </c>
      <c r="V2086" s="55">
        <f t="shared" si="241"/>
        <v>6</v>
      </c>
      <c r="W2086" s="55" t="str">
        <f t="shared" si="242"/>
        <v>25</v>
      </c>
      <c r="X2086" s="2">
        <f t="shared" si="235"/>
        <v>131</v>
      </c>
    </row>
    <row r="2087" spans="1:24" x14ac:dyDescent="0.25">
      <c r="A2087" s="2">
        <v>645</v>
      </c>
      <c r="B2087" s="4" t="s">
        <v>1551</v>
      </c>
      <c r="C2087" s="5"/>
      <c r="D2087" s="5" t="s">
        <v>64</v>
      </c>
      <c r="E2087" s="72" t="s">
        <v>24886</v>
      </c>
      <c r="F2087" s="71">
        <v>21</v>
      </c>
      <c r="G2087" s="52" t="s">
        <v>1552</v>
      </c>
      <c r="H2087" s="5" t="s">
        <v>1756</v>
      </c>
      <c r="I2087" s="5">
        <v>4</v>
      </c>
      <c r="J2087" s="72" t="s">
        <v>24886</v>
      </c>
      <c r="K2087" s="71">
        <v>21</v>
      </c>
      <c r="L2087" s="64">
        <v>0</v>
      </c>
      <c r="M2087" s="5">
        <v>25</v>
      </c>
      <c r="N2087" s="5">
        <v>2138</v>
      </c>
      <c r="O2087" s="47" t="s">
        <v>22399</v>
      </c>
      <c r="P2087" s="46" t="s">
        <v>22420</v>
      </c>
      <c r="Q2087" s="2" t="str">
        <f t="shared" si="236"/>
        <v>&lt;a href="set01\hope_pioneer_jan1894todec1899\obituaries\stewart_katherine_jane_livingstone_obituary_july_2_1896_p4_hp.pdf"&gt;Stewart, Katherine Jane Livingstone&lt;/a&gt;</v>
      </c>
      <c r="R2087" s="55">
        <f t="shared" si="237"/>
        <v>5</v>
      </c>
      <c r="S2087" s="55">
        <f t="shared" si="238"/>
        <v>7</v>
      </c>
      <c r="T2087" s="55" t="str">
        <f t="shared" si="239"/>
        <v>1896</v>
      </c>
      <c r="U2087" s="55" t="str">
        <f t="shared" si="240"/>
        <v>July</v>
      </c>
      <c r="V2087" s="55">
        <f t="shared" si="241"/>
        <v>7</v>
      </c>
      <c r="W2087" s="55" t="str">
        <f t="shared" si="242"/>
        <v xml:space="preserve"> 2</v>
      </c>
      <c r="X2087" s="2">
        <f t="shared" si="235"/>
        <v>162</v>
      </c>
    </row>
    <row r="2088" spans="1:24" x14ac:dyDescent="0.25">
      <c r="A2088" s="2">
        <v>36</v>
      </c>
      <c r="B2088" s="4" t="s">
        <v>1455</v>
      </c>
      <c r="C2088" s="5"/>
      <c r="D2088" s="5" t="s">
        <v>64</v>
      </c>
      <c r="E2088" s="72">
        <v>0</v>
      </c>
      <c r="F2088" s="71" t="s">
        <v>24881</v>
      </c>
      <c r="G2088" s="52" t="s">
        <v>1456</v>
      </c>
      <c r="H2088" s="5" t="s">
        <v>1756</v>
      </c>
      <c r="I2088" s="5">
        <v>4</v>
      </c>
      <c r="J2088" s="72" t="s">
        <v>25676</v>
      </c>
      <c r="K2088" s="71">
        <v>0</v>
      </c>
      <c r="L2088" s="64">
        <v>0</v>
      </c>
      <c r="M2088" s="5">
        <v>25</v>
      </c>
      <c r="N2088" s="5">
        <v>2069</v>
      </c>
      <c r="O2088" s="47" t="s">
        <v>22330</v>
      </c>
      <c r="P2088" s="46" t="s">
        <v>22420</v>
      </c>
      <c r="Q2088" s="2" t="str">
        <f t="shared" si="236"/>
        <v>&lt;a href="set01\hope_pioneer_jan1894todec1899\obituaries\furlong_infant_of_sherman_obituary_july_30_1896_p4_hp.pdf"&gt;Furlong, Infant of Sherman&lt;/a&gt;</v>
      </c>
      <c r="R2088" s="55">
        <f t="shared" si="237"/>
        <v>5</v>
      </c>
      <c r="S2088" s="55">
        <f t="shared" si="238"/>
        <v>8</v>
      </c>
      <c r="T2088" s="55" t="str">
        <f t="shared" si="239"/>
        <v>1896</v>
      </c>
      <c r="U2088" s="55" t="str">
        <f t="shared" si="240"/>
        <v>July</v>
      </c>
      <c r="V2088" s="55">
        <f t="shared" si="241"/>
        <v>7</v>
      </c>
      <c r="W2088" s="55" t="str">
        <f t="shared" si="242"/>
        <v>30</v>
      </c>
      <c r="X2088" s="2">
        <f t="shared" si="235"/>
        <v>145</v>
      </c>
    </row>
    <row r="2089" spans="1:24" x14ac:dyDescent="0.25">
      <c r="A2089" s="2">
        <v>2131</v>
      </c>
      <c r="B2089" s="4" t="s">
        <v>1457</v>
      </c>
      <c r="C2089" s="5"/>
      <c r="D2089" s="5" t="s">
        <v>64</v>
      </c>
      <c r="E2089" s="72">
        <v>0</v>
      </c>
      <c r="F2089" s="71">
        <v>0</v>
      </c>
      <c r="G2089" s="52" t="s">
        <v>1456</v>
      </c>
      <c r="H2089" s="5" t="s">
        <v>1756</v>
      </c>
      <c r="I2089" s="5">
        <v>4</v>
      </c>
      <c r="J2089" s="72" t="s">
        <v>25676</v>
      </c>
      <c r="K2089" s="71">
        <v>200</v>
      </c>
      <c r="L2089" s="64">
        <v>0</v>
      </c>
      <c r="M2089" s="5">
        <v>25</v>
      </c>
      <c r="N2089" s="5">
        <v>2070</v>
      </c>
      <c r="O2089" s="47" t="s">
        <v>22331</v>
      </c>
      <c r="P2089" s="46" t="s">
        <v>22420</v>
      </c>
      <c r="Q2089" s="2" t="str">
        <f t="shared" si="236"/>
        <v>&lt;a href="set01\hope_pioneer_jan1894todec1899\obituaries\furlong_mrs._r_l_obituary_july_30_1896_p4_hp.pdf"&gt;Furlong, Mrs. R L&lt;/a&gt;</v>
      </c>
      <c r="R2089" s="55">
        <f t="shared" si="237"/>
        <v>5</v>
      </c>
      <c r="S2089" s="55">
        <f t="shared" si="238"/>
        <v>8</v>
      </c>
      <c r="T2089" s="55" t="str">
        <f t="shared" si="239"/>
        <v>1896</v>
      </c>
      <c r="U2089" s="55" t="str">
        <f t="shared" si="240"/>
        <v>July</v>
      </c>
      <c r="V2089" s="55">
        <f t="shared" si="241"/>
        <v>7</v>
      </c>
      <c r="W2089" s="55" t="str">
        <f t="shared" si="242"/>
        <v>30</v>
      </c>
      <c r="X2089" s="2">
        <f t="shared" si="235"/>
        <v>127</v>
      </c>
    </row>
    <row r="2090" spans="1:24" x14ac:dyDescent="0.25">
      <c r="A2090" s="2">
        <v>2133</v>
      </c>
      <c r="B2090" s="4" t="s">
        <v>1458</v>
      </c>
      <c r="C2090" s="5"/>
      <c r="D2090" s="5" t="s">
        <v>64</v>
      </c>
      <c r="E2090" s="72">
        <v>0</v>
      </c>
      <c r="F2090" s="71">
        <v>0</v>
      </c>
      <c r="G2090" s="52" t="s">
        <v>1456</v>
      </c>
      <c r="H2090" s="5" t="s">
        <v>1756</v>
      </c>
      <c r="I2090" s="5">
        <v>4</v>
      </c>
      <c r="J2090" s="72" t="s">
        <v>25676</v>
      </c>
      <c r="K2090" s="71">
        <v>200</v>
      </c>
      <c r="L2090" s="64">
        <v>0</v>
      </c>
      <c r="M2090" s="5">
        <v>25</v>
      </c>
      <c r="N2090" s="5">
        <v>2071</v>
      </c>
      <c r="O2090" s="47" t="s">
        <v>22332</v>
      </c>
      <c r="P2090" s="46" t="s">
        <v>22420</v>
      </c>
      <c r="Q2090" s="2" t="str">
        <f t="shared" si="236"/>
        <v>&lt;a href="set01\hope_pioneer_jan1894todec1899\obituaries\furlong_mrs._sherman_obituary_july_30_1896_p4_hp.pdf"&gt;Furlong, Mrs. Sherman&lt;/a&gt;</v>
      </c>
      <c r="R2090" s="55">
        <f t="shared" si="237"/>
        <v>5</v>
      </c>
      <c r="S2090" s="55">
        <f t="shared" si="238"/>
        <v>8</v>
      </c>
      <c r="T2090" s="55" t="str">
        <f t="shared" si="239"/>
        <v>1896</v>
      </c>
      <c r="U2090" s="55" t="str">
        <f t="shared" si="240"/>
        <v>July</v>
      </c>
      <c r="V2090" s="55">
        <f t="shared" si="241"/>
        <v>7</v>
      </c>
      <c r="W2090" s="55" t="str">
        <f t="shared" si="242"/>
        <v>30</v>
      </c>
      <c r="X2090" s="2">
        <f t="shared" si="235"/>
        <v>135</v>
      </c>
    </row>
    <row r="2091" spans="1:24" x14ac:dyDescent="0.25">
      <c r="A2091" s="2">
        <v>2216</v>
      </c>
      <c r="B2091" s="4" t="s">
        <v>1466</v>
      </c>
      <c r="C2091" s="5"/>
      <c r="D2091" s="5" t="s">
        <v>62</v>
      </c>
      <c r="E2091" s="72">
        <v>0</v>
      </c>
      <c r="F2091" s="71">
        <v>0</v>
      </c>
      <c r="G2091" s="52" t="s">
        <v>1467</v>
      </c>
      <c r="H2091" s="5" t="s">
        <v>1756</v>
      </c>
      <c r="I2091" s="5">
        <v>4</v>
      </c>
      <c r="J2091" s="72" t="s">
        <v>25676</v>
      </c>
      <c r="K2091" s="71">
        <v>200</v>
      </c>
      <c r="L2091" s="64">
        <v>0</v>
      </c>
      <c r="M2091" s="5">
        <v>25</v>
      </c>
      <c r="N2091" s="5">
        <v>2077</v>
      </c>
      <c r="O2091" s="47" t="s">
        <v>22338</v>
      </c>
      <c r="P2091" s="46" t="s">
        <v>22420</v>
      </c>
      <c r="Q2091" s="2" t="str">
        <f t="shared" si="236"/>
        <v>&lt;a href="set01\hope_pioneer_jan1894todec1899\obituaries\harmerson_mrs._george_w_death_notice_august_6_1896_p4_hp.pdf"&gt;Harmerson, Mrs. George W&lt;/a&gt;</v>
      </c>
      <c r="R2091" s="55">
        <f t="shared" si="237"/>
        <v>7</v>
      </c>
      <c r="S2091" s="55">
        <f t="shared" si="238"/>
        <v>9</v>
      </c>
      <c r="T2091" s="55" t="str">
        <f t="shared" si="239"/>
        <v>1896</v>
      </c>
      <c r="U2091" s="55" t="str">
        <f t="shared" si="240"/>
        <v>August</v>
      </c>
      <c r="V2091" s="55">
        <f t="shared" si="241"/>
        <v>8</v>
      </c>
      <c r="W2091" s="55" t="str">
        <f t="shared" si="242"/>
        <v xml:space="preserve"> 6</v>
      </c>
      <c r="X2091" s="2">
        <f t="shared" si="235"/>
        <v>146</v>
      </c>
    </row>
    <row r="2092" spans="1:24" x14ac:dyDescent="0.25">
      <c r="A2092" s="2">
        <v>806</v>
      </c>
      <c r="B2092" s="4" t="s">
        <v>1468</v>
      </c>
      <c r="C2092" s="5"/>
      <c r="D2092" s="5" t="s">
        <v>64</v>
      </c>
      <c r="E2092" s="72">
        <v>0</v>
      </c>
      <c r="F2092" s="71">
        <v>29</v>
      </c>
      <c r="G2092" s="52" t="s">
        <v>1205</v>
      </c>
      <c r="H2092" s="5" t="s">
        <v>1756</v>
      </c>
      <c r="I2092" s="5">
        <v>1</v>
      </c>
      <c r="J2092" s="72" t="s">
        <v>25676</v>
      </c>
      <c r="K2092" s="71">
        <v>29</v>
      </c>
      <c r="L2092" s="64">
        <v>0</v>
      </c>
      <c r="M2092" s="5">
        <v>25</v>
      </c>
      <c r="N2092" s="5">
        <v>2078</v>
      </c>
      <c r="O2092" s="47" t="s">
        <v>22339</v>
      </c>
      <c r="P2092" s="46" t="s">
        <v>22420</v>
      </c>
      <c r="Q2092" s="2" t="str">
        <f t="shared" si="236"/>
        <v>&lt;a href="set01\hope_pioneer_jan1894todec1899\obituaries\harmeson_emilia_a_obituary_august_13_1896_p1_hp.pdf"&gt;Harmeson, Emilia A&lt;/a&gt;</v>
      </c>
      <c r="R2092" s="55">
        <f t="shared" si="237"/>
        <v>7</v>
      </c>
      <c r="S2092" s="55">
        <f t="shared" si="238"/>
        <v>10</v>
      </c>
      <c r="T2092" s="55" t="str">
        <f t="shared" si="239"/>
        <v>1896</v>
      </c>
      <c r="U2092" s="55" t="str">
        <f t="shared" si="240"/>
        <v>August</v>
      </c>
      <c r="V2092" s="55">
        <f t="shared" si="241"/>
        <v>8</v>
      </c>
      <c r="W2092" s="55" t="str">
        <f t="shared" si="242"/>
        <v>13</v>
      </c>
      <c r="X2092" s="2">
        <f t="shared" si="235"/>
        <v>131</v>
      </c>
    </row>
    <row r="2093" spans="1:24" x14ac:dyDescent="0.25">
      <c r="A2093" s="2">
        <v>842</v>
      </c>
      <c r="B2093" s="4" t="s">
        <v>1539</v>
      </c>
      <c r="C2093" s="5"/>
      <c r="D2093" s="5" t="s">
        <v>64</v>
      </c>
      <c r="E2093" s="72" t="s">
        <v>24910</v>
      </c>
      <c r="F2093" s="71">
        <v>30</v>
      </c>
      <c r="G2093" s="52" t="s">
        <v>1205</v>
      </c>
      <c r="H2093" s="5" t="s">
        <v>1756</v>
      </c>
      <c r="I2093" s="5">
        <v>4</v>
      </c>
      <c r="J2093" s="72" t="s">
        <v>24910</v>
      </c>
      <c r="K2093" s="71">
        <v>30</v>
      </c>
      <c r="L2093" s="64" t="s">
        <v>24905</v>
      </c>
      <c r="M2093" s="5">
        <v>25</v>
      </c>
      <c r="N2093" s="5">
        <v>2127</v>
      </c>
      <c r="O2093" s="47" t="s">
        <v>22388</v>
      </c>
      <c r="P2093" s="46" t="s">
        <v>22420</v>
      </c>
      <c r="Q2093" s="2" t="str">
        <f t="shared" si="236"/>
        <v>&lt;a href="set01\hope_pioneer_jan1894todec1899\obituaries\rugg_amos_u_obituary_august_13_1896_p4_hp.pdf"&gt;Rugg, Amos U&lt;/a&gt;</v>
      </c>
      <c r="R2093" s="55">
        <f t="shared" si="237"/>
        <v>7</v>
      </c>
      <c r="S2093" s="55">
        <f t="shared" si="238"/>
        <v>10</v>
      </c>
      <c r="T2093" s="55" t="str">
        <f t="shared" si="239"/>
        <v>1896</v>
      </c>
      <c r="U2093" s="55" t="str">
        <f t="shared" si="240"/>
        <v>August</v>
      </c>
      <c r="V2093" s="55">
        <f t="shared" si="241"/>
        <v>8</v>
      </c>
      <c r="W2093" s="55" t="str">
        <f t="shared" si="242"/>
        <v>13</v>
      </c>
      <c r="X2093" s="2">
        <f t="shared" si="235"/>
        <v>119</v>
      </c>
    </row>
    <row r="2094" spans="1:24" x14ac:dyDescent="0.25">
      <c r="A2094" s="2">
        <v>2486</v>
      </c>
      <c r="B2094" s="4" t="s">
        <v>1475</v>
      </c>
      <c r="C2094" s="5"/>
      <c r="D2094" s="5" t="s">
        <v>62</v>
      </c>
      <c r="E2094" s="72"/>
      <c r="F2094" s="71"/>
      <c r="G2094" s="43" t="s">
        <v>1185</v>
      </c>
      <c r="H2094" s="5" t="s">
        <v>1756</v>
      </c>
      <c r="I2094" s="5">
        <v>4</v>
      </c>
      <c r="J2094" s="72" t="s">
        <v>25676</v>
      </c>
      <c r="K2094" s="71">
        <v>200</v>
      </c>
      <c r="L2094" s="64"/>
      <c r="M2094" s="5">
        <v>25</v>
      </c>
      <c r="N2094" s="5"/>
      <c r="O2094" s="47" t="s">
        <v>22345</v>
      </c>
      <c r="P2094" s="46" t="s">
        <v>22420</v>
      </c>
      <c r="Q2094" s="2" t="str">
        <f t="shared" si="236"/>
        <v>&lt;a href="set01\hope_pioneer_jan1894todec1899\obituaries\infant_of_j_t_masters_death_notice_august_20_1896_p4_hp.pdf"&gt;Masters, Infant of J T&lt;/a&gt;</v>
      </c>
      <c r="R2094" s="55">
        <f t="shared" si="237"/>
        <v>7</v>
      </c>
      <c r="S2094" s="55">
        <f t="shared" si="238"/>
        <v>10</v>
      </c>
      <c r="T2094" s="55" t="str">
        <f t="shared" si="239"/>
        <v>1896</v>
      </c>
      <c r="U2094" s="55" t="str">
        <f t="shared" si="240"/>
        <v>August</v>
      </c>
      <c r="V2094" s="55">
        <f t="shared" si="241"/>
        <v>8</v>
      </c>
      <c r="W2094" s="55" t="str">
        <f t="shared" si="242"/>
        <v>20</v>
      </c>
      <c r="X2094" s="2">
        <f t="shared" si="235"/>
        <v>143</v>
      </c>
    </row>
    <row r="2095" spans="1:24" x14ac:dyDescent="0.25">
      <c r="A2095" s="2">
        <v>16</v>
      </c>
      <c r="B2095" s="4" t="s">
        <v>1423</v>
      </c>
      <c r="C2095" s="5"/>
      <c r="D2095" s="5" t="s">
        <v>64</v>
      </c>
      <c r="E2095" s="72">
        <v>0</v>
      </c>
      <c r="F2095" s="71" t="s">
        <v>24881</v>
      </c>
      <c r="G2095" s="52" t="s">
        <v>25701</v>
      </c>
      <c r="H2095" s="5" t="s">
        <v>1756</v>
      </c>
      <c r="I2095" s="5">
        <v>1</v>
      </c>
      <c r="J2095" s="72" t="s">
        <v>25676</v>
      </c>
      <c r="K2095" s="71">
        <v>0</v>
      </c>
      <c r="L2095" s="64">
        <v>0</v>
      </c>
      <c r="M2095" s="5">
        <v>25</v>
      </c>
      <c r="N2095" s="5">
        <v>2048</v>
      </c>
      <c r="O2095" s="47" t="s">
        <v>22310</v>
      </c>
      <c r="P2095" s="46" t="s">
        <v>22420</v>
      </c>
      <c r="Q2095" s="2" t="str">
        <f t="shared" si="236"/>
        <v>&lt;a href="set01\hope_pioneer_jan1894todec1899\obituaries\brovick_edie_obituary_september_17_1896_p1_hp.pdf"&gt;Brovick, Edie&lt;/a&gt;</v>
      </c>
      <c r="R2095" s="55">
        <f t="shared" si="237"/>
        <v>10</v>
      </c>
      <c r="S2095" s="55">
        <f t="shared" si="238"/>
        <v>13</v>
      </c>
      <c r="T2095" s="55" t="str">
        <f t="shared" si="239"/>
        <v>1896</v>
      </c>
      <c r="U2095" s="55" t="str">
        <f t="shared" si="240"/>
        <v>September</v>
      </c>
      <c r="V2095" s="55">
        <f t="shared" si="241"/>
        <v>9</v>
      </c>
      <c r="W2095" s="55" t="str">
        <f t="shared" si="242"/>
        <v>17</v>
      </c>
      <c r="X2095" s="2">
        <f t="shared" si="235"/>
        <v>124</v>
      </c>
    </row>
    <row r="2096" spans="1:24" x14ac:dyDescent="0.25">
      <c r="A2096" s="2">
        <v>2166</v>
      </c>
      <c r="B2096" s="4" t="s">
        <v>1465</v>
      </c>
      <c r="C2096" s="5"/>
      <c r="D2096" s="5" t="s">
        <v>72</v>
      </c>
      <c r="E2096" s="72">
        <v>0</v>
      </c>
      <c r="F2096" s="71">
        <v>0</v>
      </c>
      <c r="G2096" s="52" t="s">
        <v>199</v>
      </c>
      <c r="H2096" s="5" t="s">
        <v>1756</v>
      </c>
      <c r="I2096" s="5">
        <v>1</v>
      </c>
      <c r="J2096" s="72" t="s">
        <v>25676</v>
      </c>
      <c r="K2096" s="71">
        <v>200</v>
      </c>
      <c r="L2096" s="64">
        <v>0</v>
      </c>
      <c r="M2096" s="5">
        <v>25</v>
      </c>
      <c r="N2096" s="5">
        <v>2076</v>
      </c>
      <c r="O2096" s="47" t="s">
        <v>22337</v>
      </c>
      <c r="P2096" s="46" t="s">
        <v>22420</v>
      </c>
      <c r="Q2096" s="2" t="str">
        <f t="shared" si="236"/>
        <v>&lt;a href="set01\hope_pioneer_jan1894todec1899\obituaries\green_mrs._julian_morgan_funeral_sermon_november_12_1896_hp.pdf"&gt;Green, Mrs. Julian Morgan&lt;/a&gt;</v>
      </c>
      <c r="R2096" s="55">
        <f t="shared" si="237"/>
        <v>9</v>
      </c>
      <c r="S2096" s="55">
        <f t="shared" si="238"/>
        <v>12</v>
      </c>
      <c r="T2096" s="55" t="str">
        <f t="shared" si="239"/>
        <v>1896</v>
      </c>
      <c r="U2096" s="55" t="str">
        <f t="shared" si="240"/>
        <v>November</v>
      </c>
      <c r="V2096" s="55">
        <f t="shared" si="241"/>
        <v>11</v>
      </c>
      <c r="W2096" s="55" t="str">
        <f t="shared" si="242"/>
        <v>12</v>
      </c>
      <c r="X2096" s="2">
        <f t="shared" si="235"/>
        <v>150</v>
      </c>
    </row>
    <row r="2097" spans="1:24" x14ac:dyDescent="0.25">
      <c r="A2097" s="2">
        <v>1843</v>
      </c>
      <c r="B2097" s="4" t="s">
        <v>1404</v>
      </c>
      <c r="C2097" s="5"/>
      <c r="D2097" s="5" t="s">
        <v>64</v>
      </c>
      <c r="E2097" s="72">
        <v>0</v>
      </c>
      <c r="F2097" s="71">
        <v>0</v>
      </c>
      <c r="G2097" s="52" t="s">
        <v>1223</v>
      </c>
      <c r="H2097" s="5" t="s">
        <v>1756</v>
      </c>
      <c r="I2097" s="5">
        <v>1</v>
      </c>
      <c r="J2097" s="72" t="s">
        <v>25676</v>
      </c>
      <c r="K2097" s="71">
        <v>200</v>
      </c>
      <c r="L2097" s="64">
        <v>0</v>
      </c>
      <c r="M2097" s="5">
        <v>25</v>
      </c>
      <c r="N2097" s="5">
        <v>2036</v>
      </c>
      <c r="O2097" s="47" t="s">
        <v>22297</v>
      </c>
      <c r="P2097" s="46" t="s">
        <v>22420</v>
      </c>
      <c r="Q2097" s="2" t="str">
        <f t="shared" si="236"/>
        <v>&lt;a href="set01\hope_pioneer_jan1894todec1899\obituaries\baker_georgia_obituary_november_26_1896_p1_hp.pdf"&gt;Baker, Georgia&lt;/a&gt;</v>
      </c>
      <c r="R2097" s="55">
        <f t="shared" si="237"/>
        <v>9</v>
      </c>
      <c r="S2097" s="55">
        <f t="shared" si="238"/>
        <v>12</v>
      </c>
      <c r="T2097" s="55" t="str">
        <f t="shared" si="239"/>
        <v>1896</v>
      </c>
      <c r="U2097" s="55" t="str">
        <f t="shared" si="240"/>
        <v>November</v>
      </c>
      <c r="V2097" s="55">
        <f t="shared" si="241"/>
        <v>11</v>
      </c>
      <c r="W2097" s="55" t="str">
        <f t="shared" si="242"/>
        <v>26</v>
      </c>
      <c r="X2097" s="2">
        <f t="shared" si="235"/>
        <v>125</v>
      </c>
    </row>
    <row r="2098" spans="1:24" x14ac:dyDescent="0.25">
      <c r="A2098" s="2">
        <v>2707</v>
      </c>
      <c r="B2098" s="4" t="s">
        <v>25685</v>
      </c>
      <c r="C2098" s="5"/>
      <c r="D2098" s="5" t="s">
        <v>62</v>
      </c>
      <c r="E2098" s="72" t="s">
        <v>24879</v>
      </c>
      <c r="F2098" s="71">
        <v>0</v>
      </c>
      <c r="G2098" s="12" t="s">
        <v>1528</v>
      </c>
      <c r="H2098" s="5" t="s">
        <v>1756</v>
      </c>
      <c r="I2098" s="5">
        <v>4</v>
      </c>
      <c r="J2098" s="72" t="s">
        <v>24879</v>
      </c>
      <c r="K2098" s="71">
        <v>200</v>
      </c>
      <c r="L2098" s="64">
        <v>0</v>
      </c>
      <c r="M2098" s="5">
        <v>25</v>
      </c>
      <c r="N2098" s="5">
        <v>2120</v>
      </c>
      <c r="O2098" s="2" t="s">
        <v>18721</v>
      </c>
      <c r="P2098" s="46" t="s">
        <v>22420</v>
      </c>
      <c r="Q2098" s="2" t="str">
        <f t="shared" si="236"/>
        <v>&lt;a href="set01\hope_pioneer_jan1894todec1899\obituaries\petit_2_sons_16_and_18_yrs_of_john_death_notice_january_14_1897_p4_hp.pdf"&gt;Petit, 2 Sons of John&lt;/a&gt;</v>
      </c>
      <c r="R2098" s="55">
        <f t="shared" si="237"/>
        <v>8</v>
      </c>
      <c r="S2098" s="55">
        <f t="shared" si="238"/>
        <v>11</v>
      </c>
      <c r="T2098" s="55" t="str">
        <f t="shared" si="239"/>
        <v>1897</v>
      </c>
      <c r="U2098" s="55" t="str">
        <f t="shared" si="240"/>
        <v>January</v>
      </c>
      <c r="V2098" s="55">
        <f t="shared" si="241"/>
        <v>1</v>
      </c>
      <c r="W2098" s="55" t="str">
        <f t="shared" si="242"/>
        <v>14</v>
      </c>
      <c r="X2098" s="2">
        <f t="shared" si="235"/>
        <v>156</v>
      </c>
    </row>
    <row r="2099" spans="1:24" x14ac:dyDescent="0.25">
      <c r="A2099" s="2">
        <v>568</v>
      </c>
      <c r="B2099" s="4" t="s">
        <v>1501</v>
      </c>
      <c r="C2099" s="5"/>
      <c r="D2099" s="5" t="s">
        <v>62</v>
      </c>
      <c r="E2099" s="72">
        <v>0</v>
      </c>
      <c r="F2099" s="71" t="s">
        <v>24900</v>
      </c>
      <c r="G2099" s="52" t="s">
        <v>1502</v>
      </c>
      <c r="H2099" s="5" t="s">
        <v>1756</v>
      </c>
      <c r="I2099" s="5">
        <v>4</v>
      </c>
      <c r="J2099" s="72" t="s">
        <v>25676</v>
      </c>
      <c r="K2099" s="71">
        <v>18</v>
      </c>
      <c r="L2099" s="64">
        <v>0</v>
      </c>
      <c r="M2099" s="5">
        <v>25</v>
      </c>
      <c r="N2099" s="5">
        <v>2101</v>
      </c>
      <c r="O2099" s="47" t="s">
        <v>22363</v>
      </c>
      <c r="P2099" s="46" t="s">
        <v>22420</v>
      </c>
      <c r="Q2099" s="2" t="str">
        <f t="shared" si="236"/>
        <v>&lt;a href="set01\hope_pioneer_jan1894todec1899\obituaries\mcpherson_annie_death_notice_january_27_1897_p4_hp.pdf"&gt;McPherson, Annie&lt;/a&gt;</v>
      </c>
      <c r="R2099" s="55">
        <f t="shared" si="237"/>
        <v>8</v>
      </c>
      <c r="S2099" s="55">
        <f t="shared" si="238"/>
        <v>11</v>
      </c>
      <c r="T2099" s="55" t="str">
        <f t="shared" si="239"/>
        <v>1897</v>
      </c>
      <c r="U2099" s="55" t="str">
        <f t="shared" si="240"/>
        <v>January</v>
      </c>
      <c r="V2099" s="55">
        <f t="shared" si="241"/>
        <v>1</v>
      </c>
      <c r="W2099" s="55" t="str">
        <f t="shared" si="242"/>
        <v>27</v>
      </c>
      <c r="X2099" s="2">
        <f t="shared" si="235"/>
        <v>132</v>
      </c>
    </row>
    <row r="2100" spans="1:24" x14ac:dyDescent="0.25">
      <c r="A2100" s="2">
        <v>2326</v>
      </c>
      <c r="B2100" s="4" t="s">
        <v>1479</v>
      </c>
      <c r="C2100" s="5"/>
      <c r="D2100" s="5" t="s">
        <v>62</v>
      </c>
      <c r="E2100" s="72" t="s">
        <v>8103</v>
      </c>
      <c r="F2100" s="71">
        <v>0</v>
      </c>
      <c r="G2100" s="52" t="s">
        <v>1289</v>
      </c>
      <c r="H2100" s="5" t="s">
        <v>1756</v>
      </c>
      <c r="I2100" s="5">
        <v>4</v>
      </c>
      <c r="J2100" s="72" t="s">
        <v>8103</v>
      </c>
      <c r="K2100" s="71">
        <v>200</v>
      </c>
      <c r="L2100" s="64">
        <v>0</v>
      </c>
      <c r="M2100" s="5">
        <v>25</v>
      </c>
      <c r="N2100" s="5">
        <v>2084</v>
      </c>
      <c r="O2100" s="47" t="s">
        <v>22347</v>
      </c>
      <c r="P2100" s="46" t="s">
        <v>22420</v>
      </c>
      <c r="Q2100" s="2" t="str">
        <f t="shared" si="236"/>
        <v>&lt;a href="set01\hope_pioneer_jan1894todec1899\obituaries\jinks_walter_death_notice_march_4_1897_p4_hp.pdf"&gt;Jinks, Walter&lt;/a&gt;</v>
      </c>
      <c r="R2100" s="55">
        <f t="shared" si="237"/>
        <v>6</v>
      </c>
      <c r="S2100" s="55">
        <f t="shared" si="238"/>
        <v>8</v>
      </c>
      <c r="T2100" s="55" t="str">
        <f t="shared" si="239"/>
        <v>1897</v>
      </c>
      <c r="U2100" s="55" t="str">
        <f t="shared" si="240"/>
        <v>March</v>
      </c>
      <c r="V2100" s="55">
        <f t="shared" si="241"/>
        <v>3</v>
      </c>
      <c r="W2100" s="55" t="str">
        <f t="shared" si="242"/>
        <v xml:space="preserve"> 4</v>
      </c>
      <c r="X2100" s="2">
        <f t="shared" si="235"/>
        <v>123</v>
      </c>
    </row>
    <row r="2101" spans="1:24" x14ac:dyDescent="0.25">
      <c r="A2101" s="2">
        <v>1243</v>
      </c>
      <c r="B2101" s="4" t="s">
        <v>1427</v>
      </c>
      <c r="C2101" s="5"/>
      <c r="D2101" s="5" t="s">
        <v>62</v>
      </c>
      <c r="E2101" s="72">
        <v>0</v>
      </c>
      <c r="F2101" s="71">
        <v>58</v>
      </c>
      <c r="G2101" s="52" t="s">
        <v>1428</v>
      </c>
      <c r="H2101" s="5" t="s">
        <v>1756</v>
      </c>
      <c r="I2101" s="5">
        <v>4</v>
      </c>
      <c r="J2101" s="72" t="s">
        <v>25676</v>
      </c>
      <c r="K2101" s="71">
        <v>58</v>
      </c>
      <c r="L2101" s="64">
        <v>0</v>
      </c>
      <c r="M2101" s="5">
        <v>25</v>
      </c>
      <c r="N2101" s="5">
        <v>2051</v>
      </c>
      <c r="O2101" s="47" t="s">
        <v>22313</v>
      </c>
      <c r="P2101" s="46" t="s">
        <v>22420</v>
      </c>
      <c r="Q2101" s="2" t="str">
        <f t="shared" si="236"/>
        <v>&lt;a href="set01\hope_pioneer_jan1894todec1899\obituaries\burt_frances_sister_of_mrs._j_a_white_death_notice_march_11_1897_p4_hp.pdf"&gt;Burt, Frances Sis of Mrs. J A White&lt;/a&gt;</v>
      </c>
      <c r="R2101" s="55">
        <f t="shared" si="237"/>
        <v>6</v>
      </c>
      <c r="S2101" s="55">
        <f t="shared" si="238"/>
        <v>9</v>
      </c>
      <c r="T2101" s="55" t="str">
        <f t="shared" si="239"/>
        <v>1897</v>
      </c>
      <c r="U2101" s="55" t="str">
        <f t="shared" si="240"/>
        <v>March</v>
      </c>
      <c r="V2101" s="55">
        <f t="shared" si="241"/>
        <v>3</v>
      </c>
      <c r="W2101" s="55" t="str">
        <f t="shared" si="242"/>
        <v>11</v>
      </c>
      <c r="X2101" s="2">
        <f t="shared" si="235"/>
        <v>171</v>
      </c>
    </row>
    <row r="2102" spans="1:24" x14ac:dyDescent="0.25">
      <c r="A2102" s="2">
        <v>2788</v>
      </c>
      <c r="B2102" s="4" t="s">
        <v>1538</v>
      </c>
      <c r="C2102" s="5"/>
      <c r="D2102" s="5" t="s">
        <v>64</v>
      </c>
      <c r="E2102" s="72" t="s">
        <v>24882</v>
      </c>
      <c r="F2102" s="71">
        <v>0</v>
      </c>
      <c r="G2102" s="52" t="s">
        <v>1378</v>
      </c>
      <c r="H2102" s="5" t="s">
        <v>1756</v>
      </c>
      <c r="I2102" s="5">
        <v>4</v>
      </c>
      <c r="J2102" s="72" t="s">
        <v>24882</v>
      </c>
      <c r="K2102" s="71">
        <v>200</v>
      </c>
      <c r="L2102" s="64">
        <v>0</v>
      </c>
      <c r="M2102" s="5">
        <v>25</v>
      </c>
      <c r="N2102" s="5">
        <v>2126</v>
      </c>
      <c r="O2102" s="47" t="s">
        <v>22387</v>
      </c>
      <c r="P2102" s="46" t="s">
        <v>22420</v>
      </c>
      <c r="Q2102" s="2" t="str">
        <f t="shared" si="236"/>
        <v>&lt;a href="set01\hope_pioneer_jan1894todec1899\obituaries\ruddy_john_obituary_march_18_1897_p4_hp.pdf"&gt;Ruddy, John&lt;/a&gt;</v>
      </c>
      <c r="R2102" s="55">
        <f t="shared" si="237"/>
        <v>6</v>
      </c>
      <c r="S2102" s="55">
        <f t="shared" si="238"/>
        <v>9</v>
      </c>
      <c r="T2102" s="55" t="str">
        <f t="shared" si="239"/>
        <v>1897</v>
      </c>
      <c r="U2102" s="55" t="str">
        <f t="shared" si="240"/>
        <v>March</v>
      </c>
      <c r="V2102" s="55">
        <f t="shared" si="241"/>
        <v>3</v>
      </c>
      <c r="W2102" s="55" t="str">
        <f t="shared" si="242"/>
        <v>18</v>
      </c>
      <c r="X2102" s="2">
        <f t="shared" si="235"/>
        <v>116</v>
      </c>
    </row>
    <row r="2103" spans="1:24" x14ac:dyDescent="0.25">
      <c r="A2103" s="2">
        <v>270</v>
      </c>
      <c r="B2103" s="4" t="s">
        <v>1464</v>
      </c>
      <c r="C2103" s="5"/>
      <c r="D2103" s="5" t="s">
        <v>64</v>
      </c>
      <c r="E2103" s="72" t="s">
        <v>24894</v>
      </c>
      <c r="F2103" s="71">
        <v>2</v>
      </c>
      <c r="G2103" s="52" t="s">
        <v>1226</v>
      </c>
      <c r="H2103" s="5" t="s">
        <v>1756</v>
      </c>
      <c r="I2103" s="5">
        <v>4</v>
      </c>
      <c r="J2103" s="72" t="s">
        <v>24894</v>
      </c>
      <c r="K2103" s="71">
        <v>2</v>
      </c>
      <c r="L2103" s="64">
        <v>0</v>
      </c>
      <c r="M2103" s="5">
        <v>25</v>
      </c>
      <c r="N2103" s="5">
        <v>2075</v>
      </c>
      <c r="O2103" s="47" t="s">
        <v>22336</v>
      </c>
      <c r="P2103" s="46" t="s">
        <v>22420</v>
      </c>
      <c r="Q2103" s="2" t="str">
        <f t="shared" si="236"/>
        <v>&lt;a href="set01\hope_pioneer_jan1894todec1899\obituaries\green_meryl_kirby_obituary_april_29_1897_p4_hp.pdf"&gt;Green, Meryl Kirby&lt;/a&gt;</v>
      </c>
      <c r="R2103" s="55">
        <f t="shared" si="237"/>
        <v>6</v>
      </c>
      <c r="S2103" s="55">
        <f t="shared" si="238"/>
        <v>9</v>
      </c>
      <c r="T2103" s="55" t="str">
        <f t="shared" si="239"/>
        <v>1897</v>
      </c>
      <c r="U2103" s="55" t="str">
        <f t="shared" si="240"/>
        <v>April</v>
      </c>
      <c r="V2103" s="55">
        <f t="shared" si="241"/>
        <v>4</v>
      </c>
      <c r="W2103" s="55" t="str">
        <f t="shared" si="242"/>
        <v>29</v>
      </c>
      <c r="X2103" s="2">
        <f t="shared" si="235"/>
        <v>130</v>
      </c>
    </row>
    <row r="2104" spans="1:24" x14ac:dyDescent="0.25">
      <c r="A2104" s="2">
        <v>2982</v>
      </c>
      <c r="B2104" s="4" t="s">
        <v>1557</v>
      </c>
      <c r="C2104" s="5"/>
      <c r="D2104" s="5" t="s">
        <v>64</v>
      </c>
      <c r="E2104" s="72" t="s">
        <v>13510</v>
      </c>
      <c r="F2104" s="71">
        <v>0</v>
      </c>
      <c r="G2104" s="52" t="s">
        <v>1558</v>
      </c>
      <c r="H2104" s="5" t="s">
        <v>1756</v>
      </c>
      <c r="I2104" s="5">
        <v>6</v>
      </c>
      <c r="J2104" s="72" t="s">
        <v>13510</v>
      </c>
      <c r="K2104" s="71">
        <v>200</v>
      </c>
      <c r="L2104" s="64">
        <v>0</v>
      </c>
      <c r="M2104" s="5">
        <v>25</v>
      </c>
      <c r="N2104" s="5">
        <v>2142</v>
      </c>
      <c r="O2104" s="47" t="s">
        <v>22403</v>
      </c>
      <c r="P2104" s="46" t="s">
        <v>22420</v>
      </c>
      <c r="Q2104" s="2" t="str">
        <f t="shared" si="236"/>
        <v>&lt;a href="set01\hope_pioneer_jan1894todec1899\obituaries\vadnie_ned_obituary_may_13_1897.pdf"&gt;Vadnie, Ned&lt;/a&gt;</v>
      </c>
      <c r="R2104" s="55">
        <f t="shared" si="237"/>
        <v>4</v>
      </c>
      <c r="S2104" s="55">
        <f t="shared" si="238"/>
        <v>7</v>
      </c>
      <c r="T2104" s="55" t="str">
        <f t="shared" si="239"/>
        <v>1897</v>
      </c>
      <c r="U2104" s="55" t="str">
        <f t="shared" si="240"/>
        <v>May</v>
      </c>
      <c r="V2104" s="55">
        <f t="shared" si="241"/>
        <v>5</v>
      </c>
      <c r="W2104" s="55" t="str">
        <f t="shared" si="242"/>
        <v>13</v>
      </c>
      <c r="X2104" s="2">
        <f t="shared" si="235"/>
        <v>108</v>
      </c>
    </row>
    <row r="2105" spans="1:24" x14ac:dyDescent="0.25">
      <c r="A2105" s="2">
        <v>1652</v>
      </c>
      <c r="B2105" s="4" t="s">
        <v>1492</v>
      </c>
      <c r="C2105" s="5"/>
      <c r="D2105" s="5" t="s">
        <v>64</v>
      </c>
      <c r="E2105" s="72" t="s">
        <v>24898</v>
      </c>
      <c r="F2105" s="71">
        <v>79</v>
      </c>
      <c r="G2105" s="52" t="s">
        <v>1493</v>
      </c>
      <c r="H2105" s="5" t="s">
        <v>1756</v>
      </c>
      <c r="I2105" s="5" t="s">
        <v>715</v>
      </c>
      <c r="J2105" s="72" t="s">
        <v>24898</v>
      </c>
      <c r="K2105" s="71">
        <v>79</v>
      </c>
      <c r="L2105" s="64">
        <v>0</v>
      </c>
      <c r="M2105" s="5">
        <v>25</v>
      </c>
      <c r="N2105" s="5">
        <v>2094</v>
      </c>
      <c r="O2105" s="47" t="s">
        <v>22357</v>
      </c>
      <c r="P2105" s="46" t="s">
        <v>22420</v>
      </c>
      <c r="Q2105" s="2" t="str">
        <f t="shared" si="236"/>
        <v>&lt;a href="set01\hope_pioneer_jan1894todec1899\obituaries\macoy_philo_obituary_august_12_1897_supplement_hp.pdf"&gt;Macoy, Philo&lt;/a&gt;</v>
      </c>
      <c r="R2105" s="55">
        <f t="shared" si="237"/>
        <v>7</v>
      </c>
      <c r="S2105" s="55">
        <f t="shared" si="238"/>
        <v>10</v>
      </c>
      <c r="T2105" s="55" t="str">
        <f t="shared" si="239"/>
        <v>1897</v>
      </c>
      <c r="U2105" s="55" t="str">
        <f t="shared" si="240"/>
        <v>August</v>
      </c>
      <c r="V2105" s="55">
        <f t="shared" si="241"/>
        <v>8</v>
      </c>
      <c r="W2105" s="55" t="str">
        <f t="shared" si="242"/>
        <v>12</v>
      </c>
      <c r="X2105" s="2">
        <f t="shared" si="235"/>
        <v>127</v>
      </c>
    </row>
    <row r="2106" spans="1:24" x14ac:dyDescent="0.25">
      <c r="A2106" s="2">
        <v>1653</v>
      </c>
      <c r="B2106" s="4" t="s">
        <v>1492</v>
      </c>
      <c r="C2106" s="5"/>
      <c r="D2106" s="5" t="s">
        <v>64</v>
      </c>
      <c r="E2106" s="72" t="s">
        <v>24898</v>
      </c>
      <c r="F2106" s="71">
        <v>79</v>
      </c>
      <c r="G2106" s="52" t="s">
        <v>1494</v>
      </c>
      <c r="H2106" s="5" t="s">
        <v>1756</v>
      </c>
      <c r="I2106" s="5">
        <v>4</v>
      </c>
      <c r="J2106" s="72" t="s">
        <v>24898</v>
      </c>
      <c r="K2106" s="71">
        <v>79</v>
      </c>
      <c r="L2106" s="64">
        <v>0</v>
      </c>
      <c r="M2106" s="5">
        <v>25</v>
      </c>
      <c r="N2106" s="5">
        <v>2095</v>
      </c>
      <c r="O2106" s="47" t="s">
        <v>22358</v>
      </c>
      <c r="P2106" s="46" t="s">
        <v>22420</v>
      </c>
      <c r="Q2106" s="2" t="str">
        <f t="shared" si="236"/>
        <v>&lt;a href="set01\hope_pioneer_jan1894todec1899\obituaries\macoy_philo_obituary_august_19_1897_p4_hp.pdf"&gt;Macoy, Philo&lt;/a&gt;</v>
      </c>
      <c r="R2106" s="55">
        <f t="shared" si="237"/>
        <v>7</v>
      </c>
      <c r="S2106" s="55">
        <f t="shared" si="238"/>
        <v>10</v>
      </c>
      <c r="T2106" s="55" t="str">
        <f t="shared" si="239"/>
        <v>1897</v>
      </c>
      <c r="U2106" s="55" t="str">
        <f t="shared" si="240"/>
        <v>August</v>
      </c>
      <c r="V2106" s="55">
        <f t="shared" si="241"/>
        <v>8</v>
      </c>
      <c r="W2106" s="55" t="str">
        <f t="shared" si="242"/>
        <v>19</v>
      </c>
      <c r="X2106" s="2">
        <f t="shared" si="235"/>
        <v>119</v>
      </c>
    </row>
    <row r="2107" spans="1:24" x14ac:dyDescent="0.25">
      <c r="A2107" s="2">
        <v>2635</v>
      </c>
      <c r="B2107" s="4" t="s">
        <v>1520</v>
      </c>
      <c r="C2107" s="5"/>
      <c r="D2107" s="5" t="s">
        <v>62</v>
      </c>
      <c r="E2107" s="71" t="s">
        <v>24847</v>
      </c>
      <c r="G2107" s="52" t="s">
        <v>1494</v>
      </c>
      <c r="H2107" s="5" t="s">
        <v>1756</v>
      </c>
      <c r="I2107" s="5">
        <v>4</v>
      </c>
      <c r="J2107" s="71" t="s">
        <v>24847</v>
      </c>
      <c r="K2107" s="71">
        <v>200</v>
      </c>
      <c r="L2107" s="64">
        <v>0</v>
      </c>
      <c r="M2107" s="5">
        <v>25</v>
      </c>
      <c r="N2107" s="5">
        <v>2113</v>
      </c>
      <c r="O2107" s="47" t="s">
        <v>22375</v>
      </c>
      <c r="P2107" s="46" t="s">
        <v>22420</v>
      </c>
      <c r="Q2107" s="2" t="str">
        <f t="shared" si="236"/>
        <v>&lt;a href="set01\hope_pioneer_jan1894todec1899\obituaries\olson_2_oldest_children_of_nels_death_notice_august_19_1897_p4_hp.pdf"&gt;Olson, 2 children of Nels&lt;/a&gt;</v>
      </c>
      <c r="R2107" s="55">
        <f t="shared" si="237"/>
        <v>7</v>
      </c>
      <c r="S2107" s="55">
        <f t="shared" si="238"/>
        <v>10</v>
      </c>
      <c r="T2107" s="55" t="str">
        <f t="shared" si="239"/>
        <v>1897</v>
      </c>
      <c r="U2107" s="55" t="str">
        <f t="shared" si="240"/>
        <v>August</v>
      </c>
      <c r="V2107" s="55">
        <f t="shared" si="241"/>
        <v>8</v>
      </c>
      <c r="W2107" s="55" t="str">
        <f t="shared" si="242"/>
        <v>19</v>
      </c>
      <c r="X2107" s="2">
        <f t="shared" si="235"/>
        <v>156</v>
      </c>
    </row>
    <row r="2108" spans="1:24" x14ac:dyDescent="0.25">
      <c r="A2108" s="2">
        <v>44</v>
      </c>
      <c r="B2108" s="4" t="s">
        <v>1469</v>
      </c>
      <c r="C2108" s="5"/>
      <c r="D2108" s="5" t="s">
        <v>62</v>
      </c>
      <c r="E2108" s="72">
        <v>0</v>
      </c>
      <c r="F2108" s="71" t="s">
        <v>24881</v>
      </c>
      <c r="G2108" s="52" t="s">
        <v>1470</v>
      </c>
      <c r="H2108" s="5" t="s">
        <v>1756</v>
      </c>
      <c r="I2108" s="5">
        <v>4</v>
      </c>
      <c r="J2108" s="72" t="s">
        <v>25676</v>
      </c>
      <c r="K2108" s="71">
        <v>0</v>
      </c>
      <c r="L2108" s="64">
        <v>0</v>
      </c>
      <c r="M2108" s="5">
        <v>25</v>
      </c>
      <c r="N2108" s="5">
        <v>2079</v>
      </c>
      <c r="O2108" s="47" t="s">
        <v>22340</v>
      </c>
      <c r="P2108" s="46" t="s">
        <v>22420</v>
      </c>
      <c r="Q2108" s="2" t="str">
        <f t="shared" si="236"/>
        <v>&lt;a href="set01\hope_pioneer_jan1894todec1899\obituaries\heckman_infant_of_w_m_death_notice_september_9_1897_p4_hp.pdf"&gt;Heckman, Infant of W M&lt;/a&gt;</v>
      </c>
      <c r="R2108" s="55">
        <f t="shared" si="237"/>
        <v>10</v>
      </c>
      <c r="S2108" s="55">
        <f t="shared" si="238"/>
        <v>12</v>
      </c>
      <c r="T2108" s="55" t="str">
        <f t="shared" si="239"/>
        <v>1897</v>
      </c>
      <c r="U2108" s="55" t="str">
        <f t="shared" si="240"/>
        <v>September</v>
      </c>
      <c r="V2108" s="55">
        <f t="shared" si="241"/>
        <v>9</v>
      </c>
      <c r="W2108" s="55" t="str">
        <f t="shared" si="242"/>
        <v xml:space="preserve"> 9</v>
      </c>
      <c r="X2108" s="2">
        <f t="shared" si="235"/>
        <v>145</v>
      </c>
    </row>
    <row r="2109" spans="1:24" x14ac:dyDescent="0.25">
      <c r="A2109" s="2">
        <v>589</v>
      </c>
      <c r="B2109" s="4" t="s">
        <v>1459</v>
      </c>
      <c r="C2109" s="5"/>
      <c r="D2109" s="5" t="s">
        <v>64</v>
      </c>
      <c r="E2109" s="72">
        <v>0</v>
      </c>
      <c r="F2109" s="71">
        <v>19</v>
      </c>
      <c r="G2109" s="52" t="s">
        <v>1460</v>
      </c>
      <c r="H2109" s="5" t="s">
        <v>1756</v>
      </c>
      <c r="I2109" s="5">
        <v>4</v>
      </c>
      <c r="J2109" s="72" t="s">
        <v>25676</v>
      </c>
      <c r="K2109" s="71">
        <v>19</v>
      </c>
      <c r="L2109" s="64">
        <v>0</v>
      </c>
      <c r="M2109" s="5">
        <v>25</v>
      </c>
      <c r="N2109" s="5">
        <v>2073</v>
      </c>
      <c r="O2109" s="47" t="s">
        <v>22334</v>
      </c>
      <c r="P2109" s="46" t="s">
        <v>22420</v>
      </c>
      <c r="Q2109" s="2" t="str">
        <f t="shared" si="236"/>
        <v>&lt;a href="set01\hope_pioneer_jan1894todec1899\obituaries\gilbertson_fannie_obituary_october_28_1897_p4_hp.pdf"&gt;Gilbertson, Fannie&lt;/a&gt;</v>
      </c>
      <c r="R2109" s="55">
        <f t="shared" si="237"/>
        <v>8</v>
      </c>
      <c r="S2109" s="55">
        <f t="shared" si="238"/>
        <v>11</v>
      </c>
      <c r="T2109" s="55" t="str">
        <f t="shared" si="239"/>
        <v>1897</v>
      </c>
      <c r="U2109" s="55" t="str">
        <f t="shared" si="240"/>
        <v>October</v>
      </c>
      <c r="V2109" s="55">
        <f t="shared" si="241"/>
        <v>10</v>
      </c>
      <c r="W2109" s="55" t="str">
        <f t="shared" si="242"/>
        <v>28</v>
      </c>
      <c r="X2109" s="2">
        <f t="shared" si="235"/>
        <v>132</v>
      </c>
    </row>
    <row r="2110" spans="1:24" x14ac:dyDescent="0.25">
      <c r="A2110" s="2">
        <v>233</v>
      </c>
      <c r="B2110" s="4" t="s">
        <v>1544</v>
      </c>
      <c r="C2110" s="5"/>
      <c r="D2110" s="5" t="s">
        <v>64</v>
      </c>
      <c r="E2110" s="72">
        <v>0</v>
      </c>
      <c r="F2110" s="71">
        <v>1</v>
      </c>
      <c r="G2110" s="52" t="s">
        <v>1148</v>
      </c>
      <c r="H2110" s="5" t="s">
        <v>1756</v>
      </c>
      <c r="I2110" s="5">
        <v>4</v>
      </c>
      <c r="J2110" s="72" t="s">
        <v>25676</v>
      </c>
      <c r="K2110" s="71">
        <v>1</v>
      </c>
      <c r="L2110" s="64">
        <v>0</v>
      </c>
      <c r="M2110" s="5">
        <v>25</v>
      </c>
      <c r="N2110" s="5">
        <v>2132</v>
      </c>
      <c r="O2110" s="47" t="s">
        <v>22393</v>
      </c>
      <c r="P2110" s="46" t="s">
        <v>22420</v>
      </c>
      <c r="Q2110" s="2" t="str">
        <f t="shared" si="236"/>
        <v>&lt;a href="set01\hope_pioneer_jan1894todec1899\obituaries\smith_harry_1yr_old_of_j_a_obituary_november_4_1897_p4_hp.pdf"&gt;Smith, Harry son of J A&lt;/a&gt;</v>
      </c>
      <c r="R2110" s="55">
        <f t="shared" si="237"/>
        <v>9</v>
      </c>
      <c r="S2110" s="55">
        <f t="shared" si="238"/>
        <v>11</v>
      </c>
      <c r="T2110" s="55" t="str">
        <f t="shared" si="239"/>
        <v>1897</v>
      </c>
      <c r="U2110" s="55" t="str">
        <f t="shared" si="240"/>
        <v>November</v>
      </c>
      <c r="V2110" s="55">
        <f t="shared" si="241"/>
        <v>11</v>
      </c>
      <c r="W2110" s="55" t="str">
        <f t="shared" si="242"/>
        <v xml:space="preserve"> 4</v>
      </c>
      <c r="X2110" s="2">
        <f t="shared" si="235"/>
        <v>146</v>
      </c>
    </row>
    <row r="2111" spans="1:24" x14ac:dyDescent="0.25">
      <c r="A2111" s="2">
        <v>234</v>
      </c>
      <c r="B2111" s="4" t="s">
        <v>1544</v>
      </c>
      <c r="C2111" s="5"/>
      <c r="D2111" s="5" t="s">
        <v>64</v>
      </c>
      <c r="E2111" s="72">
        <v>0</v>
      </c>
      <c r="F2111" s="71">
        <v>1</v>
      </c>
      <c r="G2111" s="52" t="s">
        <v>1148</v>
      </c>
      <c r="H2111" s="5" t="s">
        <v>1756</v>
      </c>
      <c r="I2111" s="5">
        <v>4</v>
      </c>
      <c r="J2111" s="72" t="s">
        <v>25676</v>
      </c>
      <c r="K2111" s="71">
        <v>1</v>
      </c>
      <c r="L2111" s="64">
        <v>0</v>
      </c>
      <c r="M2111" s="5">
        <v>25</v>
      </c>
      <c r="N2111" s="5">
        <v>2133</v>
      </c>
      <c r="O2111" s="47" t="s">
        <v>22394</v>
      </c>
      <c r="P2111" s="46" t="s">
        <v>22420</v>
      </c>
      <c r="Q2111" s="2" t="str">
        <f t="shared" si="236"/>
        <v>&lt;a href="set01\hope_pioneer_jan1894todec1899\obituaries\smith_harry_son_of_j_a_obituary_november_4_1897_p4_hp.pdf"&gt;Smith, Harry son of J A&lt;/a&gt;</v>
      </c>
      <c r="R2111" s="55">
        <f t="shared" si="237"/>
        <v>9</v>
      </c>
      <c r="S2111" s="55">
        <f t="shared" si="238"/>
        <v>11</v>
      </c>
      <c r="T2111" s="55" t="str">
        <f t="shared" si="239"/>
        <v>1897</v>
      </c>
      <c r="U2111" s="55" t="str">
        <f t="shared" si="240"/>
        <v>November</v>
      </c>
      <c r="V2111" s="55">
        <f t="shared" si="241"/>
        <v>11</v>
      </c>
      <c r="W2111" s="55" t="str">
        <f t="shared" si="242"/>
        <v xml:space="preserve"> 4</v>
      </c>
      <c r="X2111" s="2">
        <f t="shared" si="235"/>
        <v>142</v>
      </c>
    </row>
    <row r="2112" spans="1:24" x14ac:dyDescent="0.25">
      <c r="A2112" s="2">
        <v>2383</v>
      </c>
      <c r="B2112" s="4" t="s">
        <v>1484</v>
      </c>
      <c r="C2112" s="5"/>
      <c r="D2112" s="5" t="s">
        <v>64</v>
      </c>
      <c r="E2112" s="72" t="s">
        <v>24896</v>
      </c>
      <c r="F2112" s="71">
        <v>0</v>
      </c>
      <c r="G2112" s="52" t="s">
        <v>1485</v>
      </c>
      <c r="H2112" s="5" t="s">
        <v>1756</v>
      </c>
      <c r="I2112" s="5">
        <v>1</v>
      </c>
      <c r="J2112" s="72" t="s">
        <v>24896</v>
      </c>
      <c r="K2112" s="71">
        <v>200</v>
      </c>
      <c r="L2112" s="64">
        <v>0</v>
      </c>
      <c r="M2112" s="5">
        <v>25</v>
      </c>
      <c r="N2112" s="5">
        <v>2089</v>
      </c>
      <c r="O2112" s="47" t="s">
        <v>22352</v>
      </c>
      <c r="P2112" s="46" t="s">
        <v>22420</v>
      </c>
      <c r="Q2112" s="2" t="str">
        <f t="shared" si="236"/>
        <v>&lt;a href="set01\hope_pioneer_jan1894todec1899\obituaries\klimschmidt_charles_obituary_november_11_1897_p1_hp.pdf"&gt;Klimschmidt, Charles&lt;/a&gt;</v>
      </c>
      <c r="R2112" s="55">
        <f t="shared" si="237"/>
        <v>9</v>
      </c>
      <c r="S2112" s="55">
        <f t="shared" si="238"/>
        <v>12</v>
      </c>
      <c r="T2112" s="55" t="str">
        <f t="shared" si="239"/>
        <v>1897</v>
      </c>
      <c r="U2112" s="55" t="str">
        <f t="shared" si="240"/>
        <v>November</v>
      </c>
      <c r="V2112" s="55">
        <f t="shared" si="241"/>
        <v>11</v>
      </c>
      <c r="W2112" s="55" t="str">
        <f t="shared" si="242"/>
        <v>11</v>
      </c>
      <c r="X2112" s="2">
        <f t="shared" si="235"/>
        <v>137</v>
      </c>
    </row>
    <row r="2113" spans="1:24" x14ac:dyDescent="0.25">
      <c r="A2113" s="2">
        <v>2695</v>
      </c>
      <c r="B2113" s="4" t="s">
        <v>1527</v>
      </c>
      <c r="C2113" s="5"/>
      <c r="D2113" s="5" t="s">
        <v>64</v>
      </c>
      <c r="E2113" s="72">
        <v>0</v>
      </c>
      <c r="F2113" s="71">
        <v>0</v>
      </c>
      <c r="G2113" s="52" t="s">
        <v>1391</v>
      </c>
      <c r="H2113" s="5" t="s">
        <v>1756</v>
      </c>
      <c r="I2113" s="5">
        <v>4</v>
      </c>
      <c r="J2113" s="72" t="s">
        <v>25676</v>
      </c>
      <c r="K2113" s="71">
        <v>200</v>
      </c>
      <c r="L2113" s="64">
        <v>0</v>
      </c>
      <c r="M2113" s="5">
        <v>25</v>
      </c>
      <c r="N2113" s="5">
        <v>2119</v>
      </c>
      <c r="O2113" s="47" t="s">
        <v>22381</v>
      </c>
      <c r="P2113" s="46" t="s">
        <v>22420</v>
      </c>
      <c r="Q2113" s="2" t="str">
        <f t="shared" si="236"/>
        <v>&lt;a href="set01\hope_pioneer_jan1894todec1899\obituaries\peterson_alex_obituary_december_9_1897_p4_hp.pdf"&gt;Peterson, Alex&lt;/a&gt;</v>
      </c>
      <c r="R2113" s="55">
        <f t="shared" si="237"/>
        <v>9</v>
      </c>
      <c r="S2113" s="55">
        <f t="shared" si="238"/>
        <v>11</v>
      </c>
      <c r="T2113" s="55" t="str">
        <f t="shared" si="239"/>
        <v>1897</v>
      </c>
      <c r="U2113" s="55" t="str">
        <f t="shared" si="240"/>
        <v>December</v>
      </c>
      <c r="V2113" s="55">
        <f t="shared" si="241"/>
        <v>12</v>
      </c>
      <c r="W2113" s="55" t="str">
        <f t="shared" si="242"/>
        <v xml:space="preserve"> 9</v>
      </c>
      <c r="X2113" s="2">
        <f t="shared" si="235"/>
        <v>124</v>
      </c>
    </row>
    <row r="2114" spans="1:24" x14ac:dyDescent="0.25">
      <c r="A2114" s="2">
        <v>1892</v>
      </c>
      <c r="B2114" s="4" t="s">
        <v>1412</v>
      </c>
      <c r="C2114" s="5" t="s">
        <v>1413</v>
      </c>
      <c r="D2114" s="5" t="s">
        <v>64</v>
      </c>
      <c r="E2114" s="72" t="s">
        <v>24883</v>
      </c>
      <c r="F2114" s="71">
        <v>0</v>
      </c>
      <c r="G2114" s="52" t="s">
        <v>158</v>
      </c>
      <c r="H2114" s="5" t="s">
        <v>1756</v>
      </c>
      <c r="I2114" s="5">
        <v>4</v>
      </c>
      <c r="J2114" s="72" t="s">
        <v>24883</v>
      </c>
      <c r="K2114" s="71">
        <v>200</v>
      </c>
      <c r="L2114" s="64" t="s">
        <v>24884</v>
      </c>
      <c r="M2114" s="5">
        <v>25</v>
      </c>
      <c r="N2114" s="5">
        <v>2043</v>
      </c>
      <c r="O2114" s="47" t="s">
        <v>22304</v>
      </c>
      <c r="P2114" s="46" t="s">
        <v>22420</v>
      </c>
      <c r="Q2114" s="2" t="str">
        <f t="shared" si="236"/>
        <v>&lt;a href="set01\hope_pioneer_jan1894todec1899\obituaries\berry_mrs._frank_(pratt)_obituary_january_13_1898_p4_hp.pdf"&gt;Berry, Mrs. Frank&lt;/a&gt;</v>
      </c>
      <c r="R2114" s="55">
        <f t="shared" si="237"/>
        <v>8</v>
      </c>
      <c r="S2114" s="55">
        <f t="shared" si="238"/>
        <v>11</v>
      </c>
      <c r="T2114" s="55" t="str">
        <f t="shared" si="239"/>
        <v>1898</v>
      </c>
      <c r="U2114" s="55" t="str">
        <f t="shared" si="240"/>
        <v>January</v>
      </c>
      <c r="V2114" s="55">
        <f t="shared" si="241"/>
        <v>1</v>
      </c>
      <c r="W2114" s="55" t="str">
        <f t="shared" si="242"/>
        <v>13</v>
      </c>
      <c r="X2114" s="2">
        <f t="shared" ref="X2114:X2177" si="243">LEN(Q2114)</f>
        <v>138</v>
      </c>
    </row>
    <row r="2115" spans="1:24" x14ac:dyDescent="0.25">
      <c r="A2115" s="2">
        <v>1177</v>
      </c>
      <c r="B2115" s="4" t="s">
        <v>1424</v>
      </c>
      <c r="C2115" s="5"/>
      <c r="D2115" s="5" t="s">
        <v>64</v>
      </c>
      <c r="E2115" s="72" t="s">
        <v>24886</v>
      </c>
      <c r="F2115" s="71">
        <v>54</v>
      </c>
      <c r="G2115" s="52" t="s">
        <v>1425</v>
      </c>
      <c r="H2115" s="5" t="s">
        <v>1756</v>
      </c>
      <c r="I2115" s="5">
        <v>1</v>
      </c>
      <c r="J2115" s="72" t="s">
        <v>24886</v>
      </c>
      <c r="K2115" s="71">
        <v>54</v>
      </c>
      <c r="L2115" s="64">
        <v>0</v>
      </c>
      <c r="M2115" s="5">
        <v>25</v>
      </c>
      <c r="N2115" s="5">
        <v>2049</v>
      </c>
      <c r="O2115" s="47" t="s">
        <v>22311</v>
      </c>
      <c r="P2115" s="46" t="s">
        <v>22420</v>
      </c>
      <c r="Q2115" s="2" t="str">
        <f t="shared" si="236"/>
        <v>&lt;a href="set01\hope_pioneer_jan1894todec1899\obituaries\brown_john_g_obituary_january_27_1898_p1_hp.pdf"&gt;Brown, John G&lt;/a&gt;</v>
      </c>
      <c r="R2115" s="55">
        <f t="shared" si="237"/>
        <v>8</v>
      </c>
      <c r="S2115" s="55">
        <f t="shared" si="238"/>
        <v>11</v>
      </c>
      <c r="T2115" s="55" t="str">
        <f t="shared" si="239"/>
        <v>1898</v>
      </c>
      <c r="U2115" s="55" t="str">
        <f t="shared" si="240"/>
        <v>January</v>
      </c>
      <c r="V2115" s="55">
        <f t="shared" si="241"/>
        <v>1</v>
      </c>
      <c r="W2115" s="55" t="str">
        <f t="shared" si="242"/>
        <v>27</v>
      </c>
      <c r="X2115" s="2">
        <f t="shared" si="243"/>
        <v>122</v>
      </c>
    </row>
    <row r="2116" spans="1:24" x14ac:dyDescent="0.25">
      <c r="A2116" s="2">
        <v>1444</v>
      </c>
      <c r="B2116" s="4" t="s">
        <v>1560</v>
      </c>
      <c r="C2116" s="5"/>
      <c r="D2116" s="5" t="s">
        <v>64</v>
      </c>
      <c r="E2116" s="72">
        <v>0</v>
      </c>
      <c r="F2116" s="71">
        <v>67</v>
      </c>
      <c r="G2116" s="52" t="s">
        <v>1425</v>
      </c>
      <c r="H2116" s="5" t="s">
        <v>1756</v>
      </c>
      <c r="I2116" s="5">
        <v>1</v>
      </c>
      <c r="J2116" s="72" t="s">
        <v>25676</v>
      </c>
      <c r="K2116" s="71">
        <v>67</v>
      </c>
      <c r="L2116" s="64">
        <v>0</v>
      </c>
      <c r="M2116" s="5">
        <v>25</v>
      </c>
      <c r="N2116" s="5">
        <v>2144</v>
      </c>
      <c r="O2116" s="47" t="s">
        <v>22405</v>
      </c>
      <c r="P2116" s="46" t="s">
        <v>22420</v>
      </c>
      <c r="Q2116" s="2" t="str">
        <f t="shared" ref="Q2116:Q2179" si="244">"&lt;a href="&amp;""""&amp;P2116&amp;"\"&amp;O2116&amp;"""&gt;"&amp;B2116&amp;"&lt;/a&gt;"</f>
        <v>&lt;a href="set01\hope_pioneer_jan1894todec1899\obituaries\verbeck_c_w_obituary_january_27_1898_p1_hp_pt_1.pdf"&gt;Verbeck, C W - Part 1&lt;/a&gt;</v>
      </c>
      <c r="R2116" s="55">
        <f t="shared" si="237"/>
        <v>8</v>
      </c>
      <c r="S2116" s="55">
        <f t="shared" si="238"/>
        <v>11</v>
      </c>
      <c r="T2116" s="55" t="str">
        <f t="shared" si="239"/>
        <v>1898</v>
      </c>
      <c r="U2116" s="55" t="str">
        <f t="shared" si="240"/>
        <v>January</v>
      </c>
      <c r="V2116" s="55">
        <f t="shared" si="241"/>
        <v>1</v>
      </c>
      <c r="W2116" s="55" t="str">
        <f t="shared" si="242"/>
        <v>27</v>
      </c>
      <c r="X2116" s="2">
        <f t="shared" si="243"/>
        <v>134</v>
      </c>
    </row>
    <row r="2117" spans="1:24" x14ac:dyDescent="0.25">
      <c r="A2117" s="2">
        <v>1445</v>
      </c>
      <c r="B2117" s="4" t="s">
        <v>1561</v>
      </c>
      <c r="C2117" s="5"/>
      <c r="D2117" s="5" t="s">
        <v>64</v>
      </c>
      <c r="E2117" s="72">
        <v>0</v>
      </c>
      <c r="F2117" s="71">
        <v>67</v>
      </c>
      <c r="G2117" s="52" t="s">
        <v>1425</v>
      </c>
      <c r="H2117" s="5" t="s">
        <v>1756</v>
      </c>
      <c r="I2117" s="5">
        <v>1</v>
      </c>
      <c r="J2117" s="72" t="s">
        <v>25676</v>
      </c>
      <c r="K2117" s="71">
        <v>67</v>
      </c>
      <c r="L2117" s="64">
        <v>0</v>
      </c>
      <c r="M2117" s="5">
        <v>25</v>
      </c>
      <c r="N2117" s="5">
        <v>2145</v>
      </c>
      <c r="O2117" s="47" t="s">
        <v>22406</v>
      </c>
      <c r="P2117" s="46" t="s">
        <v>22420</v>
      </c>
      <c r="Q2117" s="2" t="str">
        <f t="shared" si="244"/>
        <v>&lt;a href="set01\hope_pioneer_jan1894todec1899\obituaries\verbeck_c_w_obituary_january_27_1898_p1_hp_pt_2.pdf"&gt;Verbeck, C W - Part 2&lt;/a&gt;</v>
      </c>
      <c r="R2117" s="55">
        <f t="shared" si="237"/>
        <v>8</v>
      </c>
      <c r="S2117" s="55">
        <f t="shared" si="238"/>
        <v>11</v>
      </c>
      <c r="T2117" s="55" t="str">
        <f t="shared" si="239"/>
        <v>1898</v>
      </c>
      <c r="U2117" s="55" t="str">
        <f t="shared" si="240"/>
        <v>January</v>
      </c>
      <c r="V2117" s="55">
        <f t="shared" si="241"/>
        <v>1</v>
      </c>
      <c r="W2117" s="55" t="str">
        <f t="shared" si="242"/>
        <v>27</v>
      </c>
      <c r="X2117" s="2">
        <f t="shared" si="243"/>
        <v>134</v>
      </c>
    </row>
    <row r="2118" spans="1:24" x14ac:dyDescent="0.25">
      <c r="A2118" s="2">
        <v>2927</v>
      </c>
      <c r="B2118" s="4" t="s">
        <v>1554</v>
      </c>
      <c r="C2118" s="5"/>
      <c r="D2118" s="5" t="s">
        <v>62</v>
      </c>
      <c r="E2118" s="72">
        <v>0</v>
      </c>
      <c r="F2118" s="71">
        <v>0</v>
      </c>
      <c r="G2118" s="52" t="s">
        <v>1555</v>
      </c>
      <c r="H2118" s="5" t="s">
        <v>1756</v>
      </c>
      <c r="I2118" s="5">
        <v>4</v>
      </c>
      <c r="J2118" s="72" t="s">
        <v>25676</v>
      </c>
      <c r="K2118" s="71">
        <v>200</v>
      </c>
      <c r="L2118" s="64">
        <v>0</v>
      </c>
      <c r="M2118" s="5">
        <v>25</v>
      </c>
      <c r="N2118" s="5">
        <v>2140</v>
      </c>
      <c r="O2118" s="47" t="s">
        <v>22401</v>
      </c>
      <c r="P2118" s="46" t="s">
        <v>22420</v>
      </c>
      <c r="Q2118" s="2" t="str">
        <f t="shared" si="244"/>
        <v>&lt;a href="set01\hope_pioneer_jan1894todec1899\obituaries\strom_andrew_death_notice_march_3_1898_p4_hp.pdf"&gt;Strom, Andrew&lt;/a&gt;</v>
      </c>
      <c r="R2118" s="55">
        <f t="shared" si="237"/>
        <v>6</v>
      </c>
      <c r="S2118" s="55">
        <f t="shared" si="238"/>
        <v>8</v>
      </c>
      <c r="T2118" s="55" t="str">
        <f t="shared" si="239"/>
        <v>1898</v>
      </c>
      <c r="U2118" s="55" t="str">
        <f t="shared" si="240"/>
        <v>March</v>
      </c>
      <c r="V2118" s="55">
        <f t="shared" si="241"/>
        <v>3</v>
      </c>
      <c r="W2118" s="55" t="str">
        <f t="shared" si="242"/>
        <v xml:space="preserve"> 3</v>
      </c>
      <c r="X2118" s="2">
        <f t="shared" si="243"/>
        <v>123</v>
      </c>
    </row>
    <row r="2119" spans="1:24" x14ac:dyDescent="0.25">
      <c r="A2119" s="2">
        <v>142</v>
      </c>
      <c r="B2119" s="4" t="s">
        <v>1526</v>
      </c>
      <c r="C2119" s="5"/>
      <c r="D2119" s="5" t="s">
        <v>62</v>
      </c>
      <c r="E2119" s="72" t="s">
        <v>930</v>
      </c>
      <c r="F2119" s="71" t="s">
        <v>24907</v>
      </c>
      <c r="G2119" s="52" t="s">
        <v>124</v>
      </c>
      <c r="H2119" s="5" t="s">
        <v>1756</v>
      </c>
      <c r="I2119" s="5">
        <v>4</v>
      </c>
      <c r="J2119" s="72" t="s">
        <v>930</v>
      </c>
      <c r="K2119" s="71">
        <f>1/12</f>
        <v>8.3333333333333329E-2</v>
      </c>
      <c r="L2119" s="64">
        <v>0</v>
      </c>
      <c r="M2119" s="5">
        <v>25</v>
      </c>
      <c r="N2119" s="5">
        <v>2118</v>
      </c>
      <c r="O2119" s="47" t="s">
        <v>22380</v>
      </c>
      <c r="P2119" s="46" t="s">
        <v>22420</v>
      </c>
      <c r="Q2119" s="2" t="str">
        <f t="shared" si="244"/>
        <v>&lt;a href="set01\hope_pioneer_jan1894todec1899\obituaries\patterson_myrtle_dau_of_a_f_death_notice_march_10_1898_p4_hp.pdf"&gt;Patterson, Myrtle&lt;/a&gt;</v>
      </c>
      <c r="R2119" s="55">
        <f t="shared" si="237"/>
        <v>6</v>
      </c>
      <c r="S2119" s="55">
        <f t="shared" si="238"/>
        <v>9</v>
      </c>
      <c r="T2119" s="55" t="str">
        <f t="shared" si="239"/>
        <v>1898</v>
      </c>
      <c r="U2119" s="55" t="str">
        <f t="shared" si="240"/>
        <v>March</v>
      </c>
      <c r="V2119" s="55">
        <f t="shared" si="241"/>
        <v>3</v>
      </c>
      <c r="W2119" s="55" t="str">
        <f t="shared" si="242"/>
        <v>10</v>
      </c>
      <c r="X2119" s="2">
        <f t="shared" si="243"/>
        <v>143</v>
      </c>
    </row>
    <row r="2120" spans="1:24" x14ac:dyDescent="0.25">
      <c r="A2120" s="2">
        <v>2527</v>
      </c>
      <c r="B2120" s="4" t="s">
        <v>1500</v>
      </c>
      <c r="C2120" s="5"/>
      <c r="D2120" s="5" t="s">
        <v>64</v>
      </c>
      <c r="E2120" s="72">
        <v>0</v>
      </c>
      <c r="F2120" s="71">
        <v>0</v>
      </c>
      <c r="G2120" s="52" t="s">
        <v>124</v>
      </c>
      <c r="H2120" s="5" t="s">
        <v>1756</v>
      </c>
      <c r="I2120" s="5">
        <v>4</v>
      </c>
      <c r="J2120" s="72" t="s">
        <v>25676</v>
      </c>
      <c r="K2120" s="71">
        <v>200</v>
      </c>
      <c r="L2120" s="64">
        <v>0</v>
      </c>
      <c r="M2120" s="5">
        <v>25</v>
      </c>
      <c r="N2120" s="5">
        <v>2100</v>
      </c>
      <c r="O2120" s="47" t="s">
        <v>22362</v>
      </c>
      <c r="P2120" s="46" t="s">
        <v>22420</v>
      </c>
      <c r="Q2120" s="2" t="str">
        <f t="shared" si="244"/>
        <v>&lt;a href="set01\hope_pioneer_jan1894todec1899\obituaries\mcmahon_mrs._w_f_obituary_for_her_father_mr._hargesheimer_march_10_1898_p4_hp.pdf"&gt;McMahon, Mrs. W F Father of&lt;/a&gt;</v>
      </c>
      <c r="R2120" s="55">
        <f t="shared" si="237"/>
        <v>6</v>
      </c>
      <c r="S2120" s="55">
        <f t="shared" si="238"/>
        <v>9</v>
      </c>
      <c r="T2120" s="55" t="str">
        <f t="shared" si="239"/>
        <v>1898</v>
      </c>
      <c r="U2120" s="55" t="str">
        <f t="shared" si="240"/>
        <v>March</v>
      </c>
      <c r="V2120" s="55">
        <f t="shared" si="241"/>
        <v>3</v>
      </c>
      <c r="W2120" s="55" t="str">
        <f t="shared" si="242"/>
        <v>10</v>
      </c>
      <c r="X2120" s="2">
        <f t="shared" si="243"/>
        <v>170</v>
      </c>
    </row>
    <row r="2121" spans="1:24" x14ac:dyDescent="0.25">
      <c r="A2121" s="2">
        <v>404</v>
      </c>
      <c r="B2121" s="4" t="s">
        <v>1532</v>
      </c>
      <c r="C2121" s="5"/>
      <c r="D2121" s="5" t="s">
        <v>64</v>
      </c>
      <c r="E2121" s="72">
        <v>0</v>
      </c>
      <c r="F2121" s="71">
        <v>7</v>
      </c>
      <c r="G2121" s="52" t="s">
        <v>111</v>
      </c>
      <c r="H2121" s="5" t="s">
        <v>1756</v>
      </c>
      <c r="I2121" s="5">
        <v>1</v>
      </c>
      <c r="J2121" s="72" t="s">
        <v>25676</v>
      </c>
      <c r="K2121" s="71">
        <v>7</v>
      </c>
      <c r="L2121" s="64">
        <v>0</v>
      </c>
      <c r="M2121" s="5">
        <v>25</v>
      </c>
      <c r="N2121" s="5">
        <v>2123</v>
      </c>
      <c r="O2121" s="47" t="s">
        <v>22384</v>
      </c>
      <c r="P2121" s="46" t="s">
        <v>22420</v>
      </c>
      <c r="Q2121" s="2" t="str">
        <f t="shared" si="244"/>
        <v>&lt;a href="set01\hope_pioneer_jan1894todec1899\obituaries\pratt_howard_obituary_april_14_1898_p1_hp.pdf"&gt;Pratt, Howard&lt;/a&gt;</v>
      </c>
      <c r="R2121" s="55">
        <f t="shared" si="237"/>
        <v>6</v>
      </c>
      <c r="S2121" s="55">
        <f t="shared" si="238"/>
        <v>9</v>
      </c>
      <c r="T2121" s="55" t="str">
        <f t="shared" si="239"/>
        <v>1898</v>
      </c>
      <c r="U2121" s="55" t="str">
        <f t="shared" si="240"/>
        <v>April</v>
      </c>
      <c r="V2121" s="55">
        <f t="shared" si="241"/>
        <v>4</v>
      </c>
      <c r="W2121" s="55" t="str">
        <f t="shared" si="242"/>
        <v>14</v>
      </c>
      <c r="X2121" s="2">
        <f t="shared" si="243"/>
        <v>120</v>
      </c>
    </row>
    <row r="2122" spans="1:24" x14ac:dyDescent="0.25">
      <c r="A2122" s="2">
        <v>509</v>
      </c>
      <c r="B2122" s="4" t="s">
        <v>1514</v>
      </c>
      <c r="C2122" s="5"/>
      <c r="D2122" s="5" t="s">
        <v>62</v>
      </c>
      <c r="E2122" s="72">
        <v>0</v>
      </c>
      <c r="F2122" s="71">
        <v>15</v>
      </c>
      <c r="G2122" s="52" t="s">
        <v>111</v>
      </c>
      <c r="H2122" s="5" t="s">
        <v>1756</v>
      </c>
      <c r="I2122" s="5">
        <v>4</v>
      </c>
      <c r="J2122" s="72" t="s">
        <v>25676</v>
      </c>
      <c r="K2122" s="71">
        <v>15</v>
      </c>
      <c r="L2122" s="64">
        <v>0</v>
      </c>
      <c r="M2122" s="5">
        <v>25</v>
      </c>
      <c r="N2122" s="5">
        <v>2108</v>
      </c>
      <c r="O2122" s="47" t="s">
        <v>22370</v>
      </c>
      <c r="P2122" s="46" t="s">
        <v>22420</v>
      </c>
      <c r="Q2122" s="2" t="str">
        <f t="shared" si="244"/>
        <v>&lt;a href="set01\hope_pioneer_jan1894todec1899\obituaries\newell_clara_edith_death_notice_april_14_1898_p4_hp.pdf"&gt;Newell, Clara Edith&lt;/a&gt;</v>
      </c>
      <c r="R2122" s="55">
        <f t="shared" si="237"/>
        <v>6</v>
      </c>
      <c r="S2122" s="55">
        <f t="shared" si="238"/>
        <v>9</v>
      </c>
      <c r="T2122" s="55" t="str">
        <f t="shared" si="239"/>
        <v>1898</v>
      </c>
      <c r="U2122" s="55" t="str">
        <f t="shared" si="240"/>
        <v>April</v>
      </c>
      <c r="V2122" s="55">
        <f t="shared" si="241"/>
        <v>4</v>
      </c>
      <c r="W2122" s="55" t="str">
        <f t="shared" si="242"/>
        <v>14</v>
      </c>
      <c r="X2122" s="2">
        <f t="shared" si="243"/>
        <v>136</v>
      </c>
    </row>
    <row r="2123" spans="1:24" x14ac:dyDescent="0.25">
      <c r="A2123" s="2">
        <v>510</v>
      </c>
      <c r="B2123" s="4" t="s">
        <v>1514</v>
      </c>
      <c r="C2123" s="5"/>
      <c r="D2123" s="5" t="s">
        <v>64</v>
      </c>
      <c r="E2123" s="72">
        <v>0</v>
      </c>
      <c r="F2123" s="71">
        <v>15</v>
      </c>
      <c r="G2123" s="52" t="s">
        <v>1515</v>
      </c>
      <c r="H2123" s="5" t="s">
        <v>1756</v>
      </c>
      <c r="I2123" s="5">
        <v>4</v>
      </c>
      <c r="J2123" s="72" t="s">
        <v>25676</v>
      </c>
      <c r="K2123" s="71">
        <v>15</v>
      </c>
      <c r="L2123" s="64">
        <v>0</v>
      </c>
      <c r="M2123" s="5">
        <v>25</v>
      </c>
      <c r="N2123" s="5">
        <v>2109</v>
      </c>
      <c r="O2123" s="47" t="s">
        <v>22371</v>
      </c>
      <c r="P2123" s="46" t="s">
        <v>22420</v>
      </c>
      <c r="Q2123" s="2" t="str">
        <f t="shared" si="244"/>
        <v>&lt;a href="set01\hope_pioneer_jan1894todec1899\obituaries\newell_clara_edith_obituary_april_21_1898_p4_hp.pdf"&gt;Newell, Clara Edith&lt;/a&gt;</v>
      </c>
      <c r="R2123" s="55">
        <f t="shared" si="237"/>
        <v>6</v>
      </c>
      <c r="S2123" s="55">
        <f t="shared" si="238"/>
        <v>9</v>
      </c>
      <c r="T2123" s="55" t="str">
        <f t="shared" si="239"/>
        <v>1898</v>
      </c>
      <c r="U2123" s="55" t="str">
        <f t="shared" si="240"/>
        <v>April</v>
      </c>
      <c r="V2123" s="55">
        <f t="shared" si="241"/>
        <v>4</v>
      </c>
      <c r="W2123" s="55" t="str">
        <f t="shared" si="242"/>
        <v>21</v>
      </c>
      <c r="X2123" s="2">
        <f t="shared" si="243"/>
        <v>132</v>
      </c>
    </row>
    <row r="2124" spans="1:24" x14ac:dyDescent="0.25">
      <c r="A2124" s="2">
        <v>2672</v>
      </c>
      <c r="B2124" s="4" t="s">
        <v>1522</v>
      </c>
      <c r="C2124" s="5"/>
      <c r="D2124" s="5" t="s">
        <v>62</v>
      </c>
      <c r="E2124" s="72" t="s">
        <v>24904</v>
      </c>
      <c r="F2124" s="71">
        <v>0</v>
      </c>
      <c r="G2124" s="52" t="s">
        <v>1317</v>
      </c>
      <c r="H2124" s="5" t="s">
        <v>1756</v>
      </c>
      <c r="I2124" s="5">
        <v>4</v>
      </c>
      <c r="J2124" s="72" t="s">
        <v>24904</v>
      </c>
      <c r="K2124" s="71">
        <v>200</v>
      </c>
      <c r="L2124" s="64">
        <v>0</v>
      </c>
      <c r="M2124" s="5">
        <v>25</v>
      </c>
      <c r="N2124" s="5">
        <v>2115</v>
      </c>
      <c r="O2124" s="47" t="s">
        <v>22377</v>
      </c>
      <c r="P2124" s="46" t="s">
        <v>22420</v>
      </c>
      <c r="Q2124" s="2" t="str">
        <f t="shared" si="244"/>
        <v>&lt;a href="set01\hope_pioneer_jan1894todec1899\obituaries\oxenrider_john_dies_in_well_june_23_1898_p4_hp.pdf"&gt;Oxenrider, John&lt;/a&gt;</v>
      </c>
      <c r="R2124" s="55">
        <f t="shared" si="237"/>
        <v>5</v>
      </c>
      <c r="S2124" s="55">
        <f t="shared" si="238"/>
        <v>8</v>
      </c>
      <c r="T2124" s="55" t="str">
        <f t="shared" si="239"/>
        <v>1898</v>
      </c>
      <c r="U2124" s="55" t="str">
        <f t="shared" si="240"/>
        <v>June</v>
      </c>
      <c r="V2124" s="55">
        <f t="shared" si="241"/>
        <v>6</v>
      </c>
      <c r="W2124" s="55" t="str">
        <f t="shared" si="242"/>
        <v>23</v>
      </c>
      <c r="X2124" s="2">
        <f t="shared" si="243"/>
        <v>127</v>
      </c>
    </row>
    <row r="2125" spans="1:24" x14ac:dyDescent="0.25">
      <c r="A2125" s="2">
        <v>688</v>
      </c>
      <c r="B2125" s="4" t="s">
        <v>1509</v>
      </c>
      <c r="C2125" s="5"/>
      <c r="D2125" s="5" t="s">
        <v>64</v>
      </c>
      <c r="E2125" s="72" t="s">
        <v>24902</v>
      </c>
      <c r="F2125" s="71">
        <v>23</v>
      </c>
      <c r="G2125" s="52" t="s">
        <v>1510</v>
      </c>
      <c r="H2125" s="5" t="s">
        <v>1756</v>
      </c>
      <c r="I2125" s="5">
        <v>4</v>
      </c>
      <c r="J2125" s="72" t="s">
        <v>24902</v>
      </c>
      <c r="K2125" s="71">
        <v>23</v>
      </c>
      <c r="L2125" s="64">
        <v>0</v>
      </c>
      <c r="M2125" s="5">
        <v>25</v>
      </c>
      <c r="N2125" s="5">
        <v>2105</v>
      </c>
      <c r="O2125" s="47" t="s">
        <v>22367</v>
      </c>
      <c r="P2125" s="46" t="s">
        <v>22420</v>
      </c>
      <c r="Q2125" s="2" t="str">
        <f t="shared" si="244"/>
        <v>&lt;a href="set01\hope_pioneer_jan1894todec1899\obituaries\mutz_peter_obituary_july_28_1898_p4_hp.pdf"&gt;Mutz, Peter&lt;/a&gt;</v>
      </c>
      <c r="R2125" s="55">
        <f t="shared" si="237"/>
        <v>5</v>
      </c>
      <c r="S2125" s="55">
        <f t="shared" si="238"/>
        <v>8</v>
      </c>
      <c r="T2125" s="55" t="str">
        <f t="shared" si="239"/>
        <v>1898</v>
      </c>
      <c r="U2125" s="55" t="str">
        <f t="shared" si="240"/>
        <v>July</v>
      </c>
      <c r="V2125" s="55">
        <f t="shared" si="241"/>
        <v>7</v>
      </c>
      <c r="W2125" s="55" t="str">
        <f t="shared" si="242"/>
        <v>28</v>
      </c>
      <c r="X2125" s="2">
        <f t="shared" si="243"/>
        <v>115</v>
      </c>
    </row>
    <row r="2126" spans="1:24" x14ac:dyDescent="0.25">
      <c r="A2126" s="2">
        <v>2851</v>
      </c>
      <c r="B2126" s="4" t="s">
        <v>1541</v>
      </c>
      <c r="C2126" s="5"/>
      <c r="D2126" s="5" t="s">
        <v>62</v>
      </c>
      <c r="E2126" s="72" t="s">
        <v>24911</v>
      </c>
      <c r="F2126" s="71">
        <v>0</v>
      </c>
      <c r="G2126" s="52" t="s">
        <v>1702</v>
      </c>
      <c r="H2126" s="5" t="s">
        <v>1756</v>
      </c>
      <c r="I2126" s="5">
        <v>1</v>
      </c>
      <c r="J2126" s="72" t="s">
        <v>24911</v>
      </c>
      <c r="K2126" s="71">
        <v>200</v>
      </c>
      <c r="L2126" s="64">
        <v>0</v>
      </c>
      <c r="M2126" s="5">
        <v>25</v>
      </c>
      <c r="N2126" s="5">
        <v>2129</v>
      </c>
      <c r="O2126" s="47" t="s">
        <v>22390</v>
      </c>
      <c r="P2126" s="46" t="s">
        <v>22420</v>
      </c>
      <c r="Q2126" s="2" t="str">
        <f t="shared" si="244"/>
        <v>&lt;a href="set01\hope_pioneer_jan1894todec1899\obituaries\shue_mrs._of_page_burned_-_dies_august_18_1898_p1_hp.pdf"&gt;Shue, Mrs. Of Page&lt;/a&gt;</v>
      </c>
      <c r="R2126" s="55">
        <f t="shared" si="237"/>
        <v>7</v>
      </c>
      <c r="S2126" s="55">
        <f t="shared" si="238"/>
        <v>10</v>
      </c>
      <c r="T2126" s="55" t="str">
        <f t="shared" si="239"/>
        <v>1898</v>
      </c>
      <c r="U2126" s="55" t="str">
        <f t="shared" si="240"/>
        <v>August</v>
      </c>
      <c r="V2126" s="55">
        <f t="shared" si="241"/>
        <v>8</v>
      </c>
      <c r="W2126" s="55" t="str">
        <f t="shared" si="242"/>
        <v>18</v>
      </c>
      <c r="X2126" s="2">
        <f t="shared" si="243"/>
        <v>136</v>
      </c>
    </row>
    <row r="2127" spans="1:24" x14ac:dyDescent="0.25">
      <c r="A2127" s="2">
        <v>12</v>
      </c>
      <c r="B2127" s="4" t="s">
        <v>1414</v>
      </c>
      <c r="C2127" s="5"/>
      <c r="D2127" s="5" t="s">
        <v>62</v>
      </c>
      <c r="E2127" s="72">
        <v>0</v>
      </c>
      <c r="F2127" s="71" t="s">
        <v>24881</v>
      </c>
      <c r="G2127" s="52" t="s">
        <v>1415</v>
      </c>
      <c r="H2127" s="5" t="s">
        <v>1756</v>
      </c>
      <c r="I2127" s="5">
        <v>4</v>
      </c>
      <c r="J2127" s="72" t="s">
        <v>25676</v>
      </c>
      <c r="K2127" s="71">
        <v>0</v>
      </c>
      <c r="L2127" s="64"/>
      <c r="M2127" s="5">
        <v>25</v>
      </c>
      <c r="N2127" s="5">
        <v>2044</v>
      </c>
      <c r="O2127" s="47" t="s">
        <v>22305</v>
      </c>
      <c r="P2127" s="46" t="s">
        <v>22420</v>
      </c>
      <c r="Q2127" s="2" t="str">
        <f t="shared" si="244"/>
        <v>&lt;a href="set01\hope_pioneer_jan1894todec1899\obituaries\bird_infant_death_notice_august_25_1898_p4_hp.pdf"&gt;Bird, Infant&lt;/a&gt;</v>
      </c>
      <c r="R2127" s="55">
        <f t="shared" si="237"/>
        <v>7</v>
      </c>
      <c r="S2127" s="55">
        <f t="shared" si="238"/>
        <v>10</v>
      </c>
      <c r="T2127" s="55" t="str">
        <f t="shared" si="239"/>
        <v>1898</v>
      </c>
      <c r="U2127" s="55" t="str">
        <f t="shared" si="240"/>
        <v>August</v>
      </c>
      <c r="V2127" s="55">
        <f t="shared" si="241"/>
        <v>8</v>
      </c>
      <c r="W2127" s="55" t="str">
        <f t="shared" si="242"/>
        <v>25</v>
      </c>
      <c r="X2127" s="2">
        <f t="shared" si="243"/>
        <v>123</v>
      </c>
    </row>
    <row r="2128" spans="1:24" x14ac:dyDescent="0.25">
      <c r="A2128" s="2">
        <v>296</v>
      </c>
      <c r="B2128" s="4" t="s">
        <v>1444</v>
      </c>
      <c r="C2128" s="5"/>
      <c r="D2128" s="5" t="s">
        <v>64</v>
      </c>
      <c r="E2128" s="72" t="s">
        <v>896</v>
      </c>
      <c r="F2128" s="71">
        <v>3</v>
      </c>
      <c r="G2128" s="52" t="s">
        <v>1415</v>
      </c>
      <c r="H2128" s="5" t="s">
        <v>1756</v>
      </c>
      <c r="I2128" s="5">
        <v>4</v>
      </c>
      <c r="J2128" s="72" t="s">
        <v>896</v>
      </c>
      <c r="K2128" s="71">
        <v>3</v>
      </c>
      <c r="L2128" s="64">
        <v>0</v>
      </c>
      <c r="M2128" s="5">
        <v>25</v>
      </c>
      <c r="N2128" s="5">
        <v>2062</v>
      </c>
      <c r="O2128" s="47" t="s">
        <v>22323</v>
      </c>
      <c r="P2128" s="46" t="s">
        <v>22420</v>
      </c>
      <c r="Q2128" s="2" t="str">
        <f t="shared" si="244"/>
        <v>&lt;a href="set01\hope_pioneer_jan1894todec1899\obituaries\elliott_edna_obituary_august_25_1898_p4_hp.pdf"&gt;Elliott, Edna&lt;/a&gt;</v>
      </c>
      <c r="R2128" s="55">
        <f t="shared" si="237"/>
        <v>7</v>
      </c>
      <c r="S2128" s="55">
        <f t="shared" si="238"/>
        <v>10</v>
      </c>
      <c r="T2128" s="55" t="str">
        <f t="shared" si="239"/>
        <v>1898</v>
      </c>
      <c r="U2128" s="55" t="str">
        <f t="shared" si="240"/>
        <v>August</v>
      </c>
      <c r="V2128" s="55">
        <f t="shared" si="241"/>
        <v>8</v>
      </c>
      <c r="W2128" s="55" t="str">
        <f t="shared" si="242"/>
        <v>25</v>
      </c>
      <c r="X2128" s="2">
        <f t="shared" si="243"/>
        <v>121</v>
      </c>
    </row>
    <row r="2129" spans="1:24" x14ac:dyDescent="0.25">
      <c r="A2129" s="2">
        <v>2322</v>
      </c>
      <c r="B2129" s="4" t="s">
        <v>1477</v>
      </c>
      <c r="C2129" s="5"/>
      <c r="D2129" s="5" t="s">
        <v>62</v>
      </c>
      <c r="E2129" s="72" t="s">
        <v>24895</v>
      </c>
      <c r="F2129" s="71">
        <v>0</v>
      </c>
      <c r="G2129" s="52" t="s">
        <v>1478</v>
      </c>
      <c r="H2129" s="5" t="s">
        <v>1756</v>
      </c>
      <c r="I2129" s="5">
        <v>4</v>
      </c>
      <c r="J2129" s="72" t="s">
        <v>24895</v>
      </c>
      <c r="K2129" s="71">
        <v>200</v>
      </c>
      <c r="L2129" s="64">
        <v>0</v>
      </c>
      <c r="M2129" s="5">
        <v>25</v>
      </c>
      <c r="N2129" s="5">
        <v>2083</v>
      </c>
      <c r="O2129" s="47" t="s">
        <v>22346</v>
      </c>
      <c r="P2129" s="46" t="s">
        <v>22420</v>
      </c>
      <c r="Q2129" s="2" t="str">
        <f t="shared" si="244"/>
        <v>&lt;a href="set01\hope_pioneer_jan1894todec1899\obituaries\jenson_anton_death_notice_september_1_1898_p4_hp.pdf"&gt;Jenson, Anton&lt;/a&gt;</v>
      </c>
      <c r="R2129" s="55">
        <f t="shared" si="237"/>
        <v>10</v>
      </c>
      <c r="S2129" s="55">
        <f t="shared" si="238"/>
        <v>12</v>
      </c>
      <c r="T2129" s="55" t="str">
        <f t="shared" si="239"/>
        <v>1898</v>
      </c>
      <c r="U2129" s="55" t="str">
        <f t="shared" si="240"/>
        <v>September</v>
      </c>
      <c r="V2129" s="55">
        <f t="shared" si="241"/>
        <v>9</v>
      </c>
      <c r="W2129" s="55" t="str">
        <f t="shared" si="242"/>
        <v xml:space="preserve"> 1</v>
      </c>
      <c r="X2129" s="2">
        <f t="shared" si="243"/>
        <v>127</v>
      </c>
    </row>
    <row r="2130" spans="1:24" x14ac:dyDescent="0.25">
      <c r="A2130" s="2">
        <v>1468</v>
      </c>
      <c r="B2130" s="4" t="s">
        <v>1406</v>
      </c>
      <c r="C2130" s="5"/>
      <c r="D2130" s="5" t="s">
        <v>64</v>
      </c>
      <c r="E2130" s="72">
        <v>0</v>
      </c>
      <c r="F2130" s="71">
        <v>69</v>
      </c>
      <c r="G2130" s="52" t="s">
        <v>1407</v>
      </c>
      <c r="H2130" s="5" t="s">
        <v>1756</v>
      </c>
      <c r="I2130" s="5">
        <v>1</v>
      </c>
      <c r="J2130" s="72" t="s">
        <v>25676</v>
      </c>
      <c r="K2130" s="71">
        <v>69</v>
      </c>
      <c r="L2130" s="64">
        <v>0</v>
      </c>
      <c r="M2130" s="5">
        <v>25</v>
      </c>
      <c r="N2130" s="5">
        <v>2039</v>
      </c>
      <c r="O2130" s="47" t="s">
        <v>22300</v>
      </c>
      <c r="P2130" s="46" t="s">
        <v>22420</v>
      </c>
      <c r="Q2130" s="2" t="str">
        <f t="shared" si="244"/>
        <v>&lt;a href="set01\hope_pioneer_jan1894todec1899\obituaries\barnett_anna_caroline_obituary_september_15_1898_p1_hp.pdf"&gt;Barnett, Anna Caroline&lt;/a&gt;</v>
      </c>
      <c r="R2130" s="55">
        <f t="shared" si="237"/>
        <v>10</v>
      </c>
      <c r="S2130" s="55">
        <f t="shared" si="238"/>
        <v>13</v>
      </c>
      <c r="T2130" s="55" t="str">
        <f t="shared" si="239"/>
        <v>1898</v>
      </c>
      <c r="U2130" s="55" t="str">
        <f t="shared" si="240"/>
        <v>September</v>
      </c>
      <c r="V2130" s="55">
        <f t="shared" si="241"/>
        <v>9</v>
      </c>
      <c r="W2130" s="55" t="str">
        <f t="shared" si="242"/>
        <v>15</v>
      </c>
      <c r="X2130" s="2">
        <f t="shared" si="243"/>
        <v>142</v>
      </c>
    </row>
    <row r="2131" spans="1:24" x14ac:dyDescent="0.25">
      <c r="A2131" s="2">
        <v>1469</v>
      </c>
      <c r="B2131" s="4" t="s">
        <v>1406</v>
      </c>
      <c r="C2131" s="5"/>
      <c r="D2131" s="5" t="s">
        <v>1408</v>
      </c>
      <c r="E2131" s="72">
        <v>0</v>
      </c>
      <c r="F2131" s="71">
        <v>69</v>
      </c>
      <c r="G2131" s="52" t="s">
        <v>1407</v>
      </c>
      <c r="H2131" s="5" t="s">
        <v>1756</v>
      </c>
      <c r="I2131" s="5">
        <v>4</v>
      </c>
      <c r="J2131" s="72" t="s">
        <v>25676</v>
      </c>
      <c r="K2131" s="71">
        <v>69</v>
      </c>
      <c r="L2131" s="64">
        <v>0</v>
      </c>
      <c r="M2131" s="5">
        <v>25</v>
      </c>
      <c r="N2131" s="5">
        <v>2040</v>
      </c>
      <c r="O2131" s="47" t="s">
        <v>22301</v>
      </c>
      <c r="P2131" s="46" t="s">
        <v>22420</v>
      </c>
      <c r="Q2131" s="2" t="str">
        <f t="shared" si="244"/>
        <v>&lt;a href="set01\hope_pioneer_jan1894todec1899\obituaries\barnett_anna_caroline_remains_to_indiana_september_15_1898_p4_hp.pdf"&gt;Barnett, Anna Caroline&lt;/a&gt;</v>
      </c>
      <c r="R2131" s="55">
        <f t="shared" si="237"/>
        <v>10</v>
      </c>
      <c r="S2131" s="55">
        <f t="shared" si="238"/>
        <v>13</v>
      </c>
      <c r="T2131" s="55" t="str">
        <f t="shared" si="239"/>
        <v>1898</v>
      </c>
      <c r="U2131" s="55" t="str">
        <f t="shared" si="240"/>
        <v>September</v>
      </c>
      <c r="V2131" s="55">
        <f t="shared" si="241"/>
        <v>9</v>
      </c>
      <c r="W2131" s="55" t="str">
        <f t="shared" si="242"/>
        <v>15</v>
      </c>
      <c r="X2131" s="2">
        <f t="shared" si="243"/>
        <v>152</v>
      </c>
    </row>
    <row r="2132" spans="1:24" x14ac:dyDescent="0.25">
      <c r="A2132" s="2">
        <v>1738</v>
      </c>
      <c r="B2132" s="4" t="s">
        <v>1490</v>
      </c>
      <c r="C2132" s="5"/>
      <c r="D2132" s="5" t="s">
        <v>64</v>
      </c>
      <c r="E2132" s="72">
        <v>0</v>
      </c>
      <c r="F2132" s="71">
        <v>85</v>
      </c>
      <c r="G2132" s="52" t="s">
        <v>1491</v>
      </c>
      <c r="H2132" s="5" t="s">
        <v>1756</v>
      </c>
      <c r="I2132" s="5">
        <v>4</v>
      </c>
      <c r="J2132" s="72" t="s">
        <v>25676</v>
      </c>
      <c r="K2132" s="71">
        <v>85</v>
      </c>
      <c r="L2132" s="64">
        <v>0</v>
      </c>
      <c r="M2132" s="5">
        <v>25</v>
      </c>
      <c r="N2132" s="5">
        <v>2093</v>
      </c>
      <c r="O2132" s="47" t="s">
        <v>22356</v>
      </c>
      <c r="P2132" s="46" t="s">
        <v>22420</v>
      </c>
      <c r="Q2132" s="2" t="str">
        <f t="shared" si="244"/>
        <v>&lt;a href="set01\hope_pioneer_jan1894todec1899\obituaries\luce_benjamin_c_obituary_october_6_1898_p4_hp.pdf"&gt;Luce, Benjamin C&lt;/a&gt;</v>
      </c>
      <c r="R2132" s="55">
        <f t="shared" si="237"/>
        <v>8</v>
      </c>
      <c r="S2132" s="55">
        <f t="shared" si="238"/>
        <v>10</v>
      </c>
      <c r="T2132" s="55" t="str">
        <f t="shared" si="239"/>
        <v>1898</v>
      </c>
      <c r="U2132" s="55" t="str">
        <f t="shared" si="240"/>
        <v>October</v>
      </c>
      <c r="V2132" s="55">
        <f t="shared" si="241"/>
        <v>10</v>
      </c>
      <c r="W2132" s="55" t="str">
        <f t="shared" si="242"/>
        <v xml:space="preserve"> 6</v>
      </c>
      <c r="X2132" s="2">
        <f t="shared" si="243"/>
        <v>127</v>
      </c>
    </row>
    <row r="2133" spans="1:24" x14ac:dyDescent="0.25">
      <c r="A2133" s="2">
        <v>941</v>
      </c>
      <c r="B2133" s="4" t="s">
        <v>1461</v>
      </c>
      <c r="C2133" s="5" t="s">
        <v>1462</v>
      </c>
      <c r="D2133" s="5" t="s">
        <v>64</v>
      </c>
      <c r="E2133" s="72" t="s">
        <v>24893</v>
      </c>
      <c r="F2133" s="71">
        <v>38</v>
      </c>
      <c r="G2133" s="52" t="s">
        <v>1463</v>
      </c>
      <c r="H2133" s="5" t="s">
        <v>1756</v>
      </c>
      <c r="I2133" s="5">
        <v>4</v>
      </c>
      <c r="J2133" s="72" t="s">
        <v>24893</v>
      </c>
      <c r="K2133" s="71">
        <v>38</v>
      </c>
      <c r="L2133" s="64">
        <v>0</v>
      </c>
      <c r="M2133" s="5">
        <v>25</v>
      </c>
      <c r="N2133" s="5">
        <v>2074</v>
      </c>
      <c r="O2133" s="47" t="s">
        <v>22335</v>
      </c>
      <c r="P2133" s="46" t="s">
        <v>22420</v>
      </c>
      <c r="Q2133" s="2" t="str">
        <f t="shared" si="244"/>
        <v>&lt;a href="set01\hope_pioneer_jan1894todec1899\obituaries\gilmore_lela_(johnson)_obituary_october_20_1898_p4_hp.pdf"&gt;Gilmore, Lela&lt;/a&gt;</v>
      </c>
      <c r="R2133" s="55">
        <f t="shared" si="237"/>
        <v>8</v>
      </c>
      <c r="S2133" s="55">
        <f t="shared" si="238"/>
        <v>11</v>
      </c>
      <c r="T2133" s="55" t="str">
        <f t="shared" si="239"/>
        <v>1898</v>
      </c>
      <c r="U2133" s="55" t="str">
        <f t="shared" si="240"/>
        <v>October</v>
      </c>
      <c r="V2133" s="55">
        <f t="shared" si="241"/>
        <v>10</v>
      </c>
      <c r="W2133" s="55" t="str">
        <f t="shared" si="242"/>
        <v>20</v>
      </c>
      <c r="X2133" s="2">
        <f t="shared" si="243"/>
        <v>132</v>
      </c>
    </row>
    <row r="2134" spans="1:24" x14ac:dyDescent="0.25">
      <c r="A2134" s="2">
        <v>1550</v>
      </c>
      <c r="B2134" s="4" t="s">
        <v>1568</v>
      </c>
      <c r="C2134" s="5"/>
      <c r="D2134" s="5" t="s">
        <v>64</v>
      </c>
      <c r="E2134" s="72">
        <v>0</v>
      </c>
      <c r="F2134" s="71">
        <v>73</v>
      </c>
      <c r="G2134" s="52" t="s">
        <v>1524</v>
      </c>
      <c r="H2134" s="5" t="s">
        <v>1756</v>
      </c>
      <c r="I2134" s="5">
        <v>4</v>
      </c>
      <c r="J2134" s="72" t="s">
        <v>25676</v>
      </c>
      <c r="K2134" s="71">
        <v>73</v>
      </c>
      <c r="L2134" s="64">
        <v>0</v>
      </c>
      <c r="M2134" s="5">
        <v>25</v>
      </c>
      <c r="N2134" s="5">
        <v>2150</v>
      </c>
      <c r="O2134" s="47" t="s">
        <v>22412</v>
      </c>
      <c r="P2134" s="46" t="s">
        <v>22420</v>
      </c>
      <c r="Q2134" s="2" t="str">
        <f t="shared" si="244"/>
        <v>&lt;a href="set01\hope_pioneer_jan1894todec1899\obituaries\westcott_moses_a_obituary_october_27_1898_p4_hp.pdf"&gt;Westcott, Moses A&lt;/a&gt;</v>
      </c>
      <c r="R2134" s="55">
        <f t="shared" si="237"/>
        <v>8</v>
      </c>
      <c r="S2134" s="55">
        <f t="shared" si="238"/>
        <v>11</v>
      </c>
      <c r="T2134" s="55" t="str">
        <f t="shared" si="239"/>
        <v>1898</v>
      </c>
      <c r="U2134" s="55" t="str">
        <f t="shared" si="240"/>
        <v>October</v>
      </c>
      <c r="V2134" s="55">
        <f t="shared" si="241"/>
        <v>10</v>
      </c>
      <c r="W2134" s="55" t="str">
        <f t="shared" si="242"/>
        <v>27</v>
      </c>
      <c r="X2134" s="2">
        <f t="shared" si="243"/>
        <v>130</v>
      </c>
    </row>
    <row r="2135" spans="1:24" x14ac:dyDescent="0.25">
      <c r="A2135" s="2">
        <v>2676</v>
      </c>
      <c r="B2135" s="4" t="s">
        <v>1523</v>
      </c>
      <c r="C2135" s="5"/>
      <c r="D2135" s="5" t="s">
        <v>64</v>
      </c>
      <c r="E2135" s="72" t="s">
        <v>11627</v>
      </c>
      <c r="F2135" s="71">
        <v>0</v>
      </c>
      <c r="G2135" s="52" t="s">
        <v>1524</v>
      </c>
      <c r="H2135" s="5" t="s">
        <v>1756</v>
      </c>
      <c r="I2135" s="5">
        <v>4</v>
      </c>
      <c r="J2135" s="72" t="s">
        <v>11627</v>
      </c>
      <c r="K2135" s="71">
        <v>200</v>
      </c>
      <c r="L2135" s="64" t="s">
        <v>24905</v>
      </c>
      <c r="M2135" s="5">
        <v>25</v>
      </c>
      <c r="N2135" s="5">
        <v>2116</v>
      </c>
      <c r="O2135" s="47" t="s">
        <v>22378</v>
      </c>
      <c r="P2135" s="46" t="s">
        <v>22420</v>
      </c>
      <c r="Q2135" s="2" t="str">
        <f t="shared" si="244"/>
        <v>&lt;a href="set01\hope_pioneer_jan1894todec1899\obituaries\palfrey_charles_s_obituary_october_27_1898_p4_hp.pdf"&gt;Palfrey, Charles S&lt;/a&gt;</v>
      </c>
      <c r="R2135" s="55">
        <f t="shared" si="237"/>
        <v>8</v>
      </c>
      <c r="S2135" s="55">
        <f t="shared" si="238"/>
        <v>11</v>
      </c>
      <c r="T2135" s="55" t="str">
        <f t="shared" si="239"/>
        <v>1898</v>
      </c>
      <c r="U2135" s="55" t="str">
        <f t="shared" si="240"/>
        <v>October</v>
      </c>
      <c r="V2135" s="55">
        <f t="shared" si="241"/>
        <v>10</v>
      </c>
      <c r="W2135" s="55" t="str">
        <f t="shared" si="242"/>
        <v>27</v>
      </c>
      <c r="X2135" s="2">
        <f t="shared" si="243"/>
        <v>132</v>
      </c>
    </row>
    <row r="2136" spans="1:24" x14ac:dyDescent="0.25">
      <c r="A2136" s="2">
        <v>2877</v>
      </c>
      <c r="B2136" s="4" t="s">
        <v>1543</v>
      </c>
      <c r="C2136" s="5" t="s">
        <v>13138</v>
      </c>
      <c r="D2136" s="5" t="s">
        <v>62</v>
      </c>
      <c r="E2136" s="72">
        <v>0</v>
      </c>
      <c r="F2136" s="71">
        <v>0</v>
      </c>
      <c r="G2136" s="52" t="s">
        <v>1524</v>
      </c>
      <c r="H2136" s="5" t="s">
        <v>1756</v>
      </c>
      <c r="I2136" s="5">
        <v>4</v>
      </c>
      <c r="J2136" s="72" t="s">
        <v>25676</v>
      </c>
      <c r="K2136" s="71">
        <v>200</v>
      </c>
      <c r="L2136" s="64">
        <v>0</v>
      </c>
      <c r="M2136" s="5">
        <v>25</v>
      </c>
      <c r="N2136" s="5">
        <v>2131</v>
      </c>
      <c r="O2136" s="47" t="s">
        <v>22392</v>
      </c>
      <c r="P2136" s="46" t="s">
        <v>22420</v>
      </c>
      <c r="Q2136" s="2" t="str">
        <f t="shared" si="244"/>
        <v>&lt;a href="set01\hope_pioneer_jan1894todec1899\obituaries\slocum_mrs._f_d_(sadie_morton)_death_notice_october_27_1898_p4_hp.pdf"&gt;Slocum, Mrs. F D&lt;/a&gt;</v>
      </c>
      <c r="R2136" s="55">
        <f t="shared" si="237"/>
        <v>8</v>
      </c>
      <c r="S2136" s="55">
        <f t="shared" si="238"/>
        <v>11</v>
      </c>
      <c r="T2136" s="55" t="str">
        <f t="shared" si="239"/>
        <v>1898</v>
      </c>
      <c r="U2136" s="55" t="str">
        <f t="shared" si="240"/>
        <v>October</v>
      </c>
      <c r="V2136" s="55">
        <f t="shared" si="241"/>
        <v>10</v>
      </c>
      <c r="W2136" s="55" t="str">
        <f t="shared" si="242"/>
        <v>27</v>
      </c>
      <c r="X2136" s="2">
        <f t="shared" si="243"/>
        <v>147</v>
      </c>
    </row>
    <row r="2137" spans="1:24" x14ac:dyDescent="0.25">
      <c r="A2137" s="2">
        <v>501</v>
      </c>
      <c r="B2137" s="4" t="s">
        <v>1400</v>
      </c>
      <c r="C2137" s="5"/>
      <c r="D2137" s="5" t="s">
        <v>64</v>
      </c>
      <c r="E2137" s="72">
        <v>0</v>
      </c>
      <c r="F2137" s="71">
        <v>15</v>
      </c>
      <c r="G2137" s="52" t="s">
        <v>1401</v>
      </c>
      <c r="H2137" s="5" t="s">
        <v>1756</v>
      </c>
      <c r="I2137" s="5">
        <v>4</v>
      </c>
      <c r="J2137" s="72" t="s">
        <v>25676</v>
      </c>
      <c r="K2137" s="71">
        <v>15</v>
      </c>
      <c r="L2137" s="64">
        <v>0</v>
      </c>
      <c r="M2137" s="5">
        <v>25</v>
      </c>
      <c r="N2137" s="5">
        <v>2034</v>
      </c>
      <c r="O2137" s="47" t="s">
        <v>22295</v>
      </c>
      <c r="P2137" s="46" t="s">
        <v>22420</v>
      </c>
      <c r="Q2137" s="2" t="str">
        <f t="shared" si="244"/>
        <v>&lt;a href="set01\hope_pioneer_jan1894todec1899\obituaries\aldrich_clarence_obituary_november_17_1898_p4_hp.pdf"&gt;Aldrich, Clarence&lt;/a&gt;</v>
      </c>
      <c r="R2137" s="55">
        <f t="shared" si="237"/>
        <v>9</v>
      </c>
      <c r="S2137" s="55">
        <f t="shared" si="238"/>
        <v>12</v>
      </c>
      <c r="T2137" s="55" t="str">
        <f t="shared" si="239"/>
        <v>1898</v>
      </c>
      <c r="U2137" s="55" t="str">
        <f t="shared" si="240"/>
        <v>November</v>
      </c>
      <c r="V2137" s="55">
        <f t="shared" si="241"/>
        <v>11</v>
      </c>
      <c r="W2137" s="55" t="str">
        <f t="shared" si="242"/>
        <v>17</v>
      </c>
      <c r="X2137" s="2">
        <f t="shared" si="243"/>
        <v>131</v>
      </c>
    </row>
    <row r="2138" spans="1:24" x14ac:dyDescent="0.25">
      <c r="A2138" s="2">
        <v>1289</v>
      </c>
      <c r="B2138" s="4" t="s">
        <v>1440</v>
      </c>
      <c r="C2138" s="5"/>
      <c r="D2138" s="5" t="s">
        <v>64</v>
      </c>
      <c r="E2138" s="72">
        <v>0</v>
      </c>
      <c r="F2138" s="71">
        <v>60</v>
      </c>
      <c r="G2138" s="52" t="s">
        <v>1441</v>
      </c>
      <c r="H2138" s="5" t="s">
        <v>1756</v>
      </c>
      <c r="I2138" s="5">
        <v>4</v>
      </c>
      <c r="J2138" s="72" t="s">
        <v>25676</v>
      </c>
      <c r="K2138" s="71">
        <v>60</v>
      </c>
      <c r="L2138" s="64">
        <v>0</v>
      </c>
      <c r="M2138" s="5">
        <v>25</v>
      </c>
      <c r="N2138" s="5">
        <v>2060</v>
      </c>
      <c r="O2138" s="47" t="s">
        <v>22321</v>
      </c>
      <c r="P2138" s="46" t="s">
        <v>22420</v>
      </c>
      <c r="Q2138" s="2" t="str">
        <f t="shared" si="244"/>
        <v>&lt;a href="set01\hope_pioneer_jan1894todec1899\obituaries\doyle_james_obituary_december_1_1898_p4_hp.pdf"&gt;Doyle, James&lt;/a&gt;</v>
      </c>
      <c r="R2138" s="55">
        <f t="shared" si="237"/>
        <v>9</v>
      </c>
      <c r="S2138" s="55">
        <f t="shared" si="238"/>
        <v>11</v>
      </c>
      <c r="T2138" s="55" t="str">
        <f t="shared" si="239"/>
        <v>1898</v>
      </c>
      <c r="U2138" s="55" t="str">
        <f t="shared" si="240"/>
        <v>December</v>
      </c>
      <c r="V2138" s="55">
        <f t="shared" si="241"/>
        <v>12</v>
      </c>
      <c r="W2138" s="55" t="str">
        <f t="shared" si="242"/>
        <v xml:space="preserve"> 1</v>
      </c>
      <c r="X2138" s="2">
        <f t="shared" si="243"/>
        <v>120</v>
      </c>
    </row>
    <row r="2139" spans="1:24" x14ac:dyDescent="0.25">
      <c r="A2139" s="2">
        <v>238</v>
      </c>
      <c r="B2139" s="4" t="s">
        <v>1529</v>
      </c>
      <c r="C2139" s="5"/>
      <c r="D2139" s="5" t="s">
        <v>64</v>
      </c>
      <c r="E2139" s="72">
        <v>0</v>
      </c>
      <c r="F2139" s="71" t="s">
        <v>24908</v>
      </c>
      <c r="G2139" s="52" t="s">
        <v>1530</v>
      </c>
      <c r="H2139" s="5" t="s">
        <v>1756</v>
      </c>
      <c r="I2139" s="5">
        <v>6</v>
      </c>
      <c r="J2139" s="72" t="s">
        <v>25676</v>
      </c>
      <c r="K2139" s="71">
        <f>13/12</f>
        <v>1.0833333333333333</v>
      </c>
      <c r="L2139" s="64">
        <v>0</v>
      </c>
      <c r="M2139" s="5">
        <v>25</v>
      </c>
      <c r="N2139" s="5">
        <v>2121</v>
      </c>
      <c r="O2139" s="47" t="s">
        <v>22382</v>
      </c>
      <c r="P2139" s="46" t="s">
        <v>22420</v>
      </c>
      <c r="Q2139" s="2" t="str">
        <f t="shared" si="244"/>
        <v>&lt;a href="set01\hope_pioneer_jan1894todec1899\obituaries\phillip_ruth_dau_of_dr._phillip_obituary_december_15_1898_p6_hp.pdf"&gt;Phillip, Ruth&lt;/a&gt;</v>
      </c>
      <c r="R2139" s="55">
        <f t="shared" si="237"/>
        <v>9</v>
      </c>
      <c r="S2139" s="55">
        <f t="shared" si="238"/>
        <v>12</v>
      </c>
      <c r="T2139" s="55" t="str">
        <f t="shared" si="239"/>
        <v>1898</v>
      </c>
      <c r="U2139" s="55" t="str">
        <f t="shared" si="240"/>
        <v>December</v>
      </c>
      <c r="V2139" s="55">
        <f t="shared" si="241"/>
        <v>12</v>
      </c>
      <c r="W2139" s="55" t="str">
        <f t="shared" si="242"/>
        <v>15</v>
      </c>
      <c r="X2139" s="2">
        <f t="shared" si="243"/>
        <v>142</v>
      </c>
    </row>
    <row r="2140" spans="1:24" x14ac:dyDescent="0.25">
      <c r="A2140" s="2">
        <v>2852</v>
      </c>
      <c r="B2140" s="4" t="s">
        <v>1542</v>
      </c>
      <c r="C2140" s="5"/>
      <c r="D2140" s="5" t="s">
        <v>64</v>
      </c>
      <c r="E2140" s="72">
        <v>0</v>
      </c>
      <c r="F2140" s="71">
        <v>0</v>
      </c>
      <c r="G2140" s="52" t="s">
        <v>1530</v>
      </c>
      <c r="H2140" s="5" t="s">
        <v>1756</v>
      </c>
      <c r="I2140" s="5">
        <v>6</v>
      </c>
      <c r="J2140" s="72" t="s">
        <v>25676</v>
      </c>
      <c r="K2140" s="71">
        <v>200</v>
      </c>
      <c r="L2140" s="64">
        <v>0</v>
      </c>
      <c r="M2140" s="5">
        <v>25</v>
      </c>
      <c r="N2140" s="5">
        <v>2130</v>
      </c>
      <c r="O2140" s="47" t="s">
        <v>22391</v>
      </c>
      <c r="P2140" s="46" t="s">
        <v>22420</v>
      </c>
      <c r="Q2140" s="2" t="str">
        <f t="shared" si="244"/>
        <v>&lt;a href="set01\hope_pioneer_jan1894todec1899\obituaries\shure_henry_obituary_december_15_1898_p6_hp.pdf"&gt;Shure, Henry&lt;/a&gt;</v>
      </c>
      <c r="R2140" s="55">
        <f t="shared" si="237"/>
        <v>9</v>
      </c>
      <c r="S2140" s="55">
        <f t="shared" si="238"/>
        <v>12</v>
      </c>
      <c r="T2140" s="55" t="str">
        <f t="shared" si="239"/>
        <v>1898</v>
      </c>
      <c r="U2140" s="55" t="str">
        <f t="shared" si="240"/>
        <v>December</v>
      </c>
      <c r="V2140" s="55">
        <f t="shared" si="241"/>
        <v>12</v>
      </c>
      <c r="W2140" s="55" t="str">
        <f t="shared" si="242"/>
        <v>15</v>
      </c>
      <c r="X2140" s="2">
        <f t="shared" si="243"/>
        <v>121</v>
      </c>
    </row>
    <row r="2141" spans="1:24" x14ac:dyDescent="0.25">
      <c r="A2141" s="2">
        <v>2880</v>
      </c>
      <c r="B2141" s="4" t="s">
        <v>1545</v>
      </c>
      <c r="C2141" s="5"/>
      <c r="D2141" s="5" t="s">
        <v>64</v>
      </c>
      <c r="E2141" s="72">
        <v>0</v>
      </c>
      <c r="F2141" s="71">
        <v>0</v>
      </c>
      <c r="G2141" s="52" t="s">
        <v>1530</v>
      </c>
      <c r="H2141" s="5" t="s">
        <v>1756</v>
      </c>
      <c r="I2141" s="5">
        <v>6</v>
      </c>
      <c r="J2141" s="72" t="s">
        <v>25676</v>
      </c>
      <c r="K2141" s="71">
        <v>200</v>
      </c>
      <c r="L2141" s="64" t="s">
        <v>24892</v>
      </c>
      <c r="M2141" s="5">
        <v>25</v>
      </c>
      <c r="N2141" s="5">
        <v>2134</v>
      </c>
      <c r="O2141" s="47" t="s">
        <v>22395</v>
      </c>
      <c r="P2141" s="46" t="s">
        <v>22420</v>
      </c>
      <c r="Q2141" s="2" t="str">
        <f t="shared" si="244"/>
        <v>&lt;a href="set01\hope_pioneer_jan1894todec1899\obituaries\smith_mrs._lena_obituary_december_15_1898_p6_hp.pdf"&gt;Smith, Mrs. Lena&lt;/a&gt;</v>
      </c>
      <c r="R2141" s="55">
        <f t="shared" si="237"/>
        <v>9</v>
      </c>
      <c r="S2141" s="55">
        <f t="shared" si="238"/>
        <v>12</v>
      </c>
      <c r="T2141" s="55" t="str">
        <f t="shared" si="239"/>
        <v>1898</v>
      </c>
      <c r="U2141" s="55" t="str">
        <f t="shared" si="240"/>
        <v>December</v>
      </c>
      <c r="V2141" s="55">
        <f t="shared" si="241"/>
        <v>12</v>
      </c>
      <c r="W2141" s="55" t="str">
        <f t="shared" si="242"/>
        <v>15</v>
      </c>
      <c r="X2141" s="2">
        <f t="shared" si="243"/>
        <v>129</v>
      </c>
    </row>
    <row r="2142" spans="1:24" x14ac:dyDescent="0.25">
      <c r="A2142" s="2">
        <v>2058</v>
      </c>
      <c r="B2142" s="4" t="s">
        <v>1438</v>
      </c>
      <c r="C2142" s="5"/>
      <c r="D2142" s="5" t="s">
        <v>64</v>
      </c>
      <c r="E2142" s="72">
        <v>0</v>
      </c>
      <c r="F2142" s="71">
        <v>0</v>
      </c>
      <c r="G2142" s="52" t="s">
        <v>1439</v>
      </c>
      <c r="H2142" s="5" t="s">
        <v>1756</v>
      </c>
      <c r="I2142" s="5">
        <v>4</v>
      </c>
      <c r="J2142" s="72" t="s">
        <v>25676</v>
      </c>
      <c r="K2142" s="71">
        <v>200</v>
      </c>
      <c r="L2142" s="64">
        <v>0</v>
      </c>
      <c r="M2142" s="5">
        <v>25</v>
      </c>
      <c r="N2142" s="5">
        <v>2059</v>
      </c>
      <c r="O2142" s="47" t="s">
        <v>22320</v>
      </c>
      <c r="P2142" s="46" t="s">
        <v>22420</v>
      </c>
      <c r="Q2142" s="2" t="str">
        <f t="shared" si="244"/>
        <v>&lt;a href="set01\hope_pioneer_jan1894todec1899\obituaries\dodds_edward_sr._obituary_january_12_1899_p4_hp.pdf"&gt;Dodds, Edward Sr.&lt;/a&gt;</v>
      </c>
      <c r="R2142" s="55">
        <f t="shared" si="237"/>
        <v>8</v>
      </c>
      <c r="S2142" s="55">
        <f t="shared" si="238"/>
        <v>11</v>
      </c>
      <c r="T2142" s="55" t="str">
        <f t="shared" si="239"/>
        <v>1899</v>
      </c>
      <c r="U2142" s="55" t="str">
        <f t="shared" si="240"/>
        <v>January</v>
      </c>
      <c r="V2142" s="55">
        <f t="shared" si="241"/>
        <v>1</v>
      </c>
      <c r="W2142" s="55" t="str">
        <f t="shared" si="242"/>
        <v>12</v>
      </c>
      <c r="X2142" s="2">
        <f t="shared" si="243"/>
        <v>130</v>
      </c>
    </row>
    <row r="2143" spans="1:24" x14ac:dyDescent="0.25">
      <c r="A2143" s="2">
        <v>2499</v>
      </c>
      <c r="B2143" s="4" t="s">
        <v>1496</v>
      </c>
      <c r="C2143" s="5"/>
      <c r="D2143" s="5" t="s">
        <v>64</v>
      </c>
      <c r="E2143" s="72" t="s">
        <v>4101</v>
      </c>
      <c r="F2143" s="71">
        <v>0</v>
      </c>
      <c r="G2143" s="52" t="s">
        <v>1306</v>
      </c>
      <c r="H2143" s="5" t="s">
        <v>1756</v>
      </c>
      <c r="I2143" s="5">
        <v>4</v>
      </c>
      <c r="J2143" s="72" t="s">
        <v>4101</v>
      </c>
      <c r="K2143" s="71">
        <v>200</v>
      </c>
      <c r="L2143" s="64">
        <v>0</v>
      </c>
      <c r="M2143" s="5">
        <v>25</v>
      </c>
      <c r="N2143" s="5">
        <v>2098</v>
      </c>
      <c r="O2143" s="47" t="s">
        <v>22360</v>
      </c>
      <c r="P2143" s="46" t="s">
        <v>22420</v>
      </c>
      <c r="Q2143" s="2" t="str">
        <f t="shared" si="244"/>
        <v>&lt;a href="set01\hope_pioneer_jan1894todec1899\obituaries\mccoy_infant_of_harry_obituary_january_19_1899_p4_hp.pdf"&gt;McCoy, Infant of Harry&lt;/a&gt;</v>
      </c>
      <c r="R2143" s="55">
        <f t="shared" si="237"/>
        <v>8</v>
      </c>
      <c r="S2143" s="55">
        <f t="shared" si="238"/>
        <v>11</v>
      </c>
      <c r="T2143" s="55" t="str">
        <f t="shared" si="239"/>
        <v>1899</v>
      </c>
      <c r="U2143" s="55" t="str">
        <f t="shared" si="240"/>
        <v>January</v>
      </c>
      <c r="V2143" s="55">
        <f t="shared" si="241"/>
        <v>1</v>
      </c>
      <c r="W2143" s="55" t="str">
        <f t="shared" si="242"/>
        <v>19</v>
      </c>
      <c r="X2143" s="2">
        <f t="shared" si="243"/>
        <v>140</v>
      </c>
    </row>
    <row r="2144" spans="1:24" x14ac:dyDescent="0.25">
      <c r="A2144" s="2">
        <v>239</v>
      </c>
      <c r="B2144" s="4" t="s">
        <v>1529</v>
      </c>
      <c r="C2144" s="5"/>
      <c r="D2144" s="5" t="s">
        <v>1531</v>
      </c>
      <c r="E2144" s="72">
        <v>0</v>
      </c>
      <c r="F2144" s="71" t="s">
        <v>24908</v>
      </c>
      <c r="G2144" s="52" t="s">
        <v>1305</v>
      </c>
      <c r="H2144" s="5" t="s">
        <v>1756</v>
      </c>
      <c r="I2144" s="5">
        <v>1</v>
      </c>
      <c r="J2144" s="72" t="s">
        <v>25676</v>
      </c>
      <c r="K2144" s="71">
        <f>13/12</f>
        <v>1.0833333333333333</v>
      </c>
      <c r="L2144" s="64">
        <v>0</v>
      </c>
      <c r="M2144" s="5">
        <v>25</v>
      </c>
      <c r="N2144" s="5">
        <v>2122</v>
      </c>
      <c r="O2144" s="47" t="s">
        <v>22383</v>
      </c>
      <c r="P2144" s="46" t="s">
        <v>22420</v>
      </c>
      <c r="Q2144" s="2" t="str">
        <f t="shared" si="244"/>
        <v>&lt;a href="set01\hope_pioneer_jan1894todec1899\obituaries\phillip_ruth_memoriam_january_26_1899_p1_hp.pdf"&gt;Phillip, Ruth&lt;/a&gt;</v>
      </c>
      <c r="R2144" s="55">
        <f t="shared" si="237"/>
        <v>8</v>
      </c>
      <c r="S2144" s="55">
        <f t="shared" si="238"/>
        <v>11</v>
      </c>
      <c r="T2144" s="55" t="str">
        <f t="shared" si="239"/>
        <v>1899</v>
      </c>
      <c r="U2144" s="55" t="str">
        <f t="shared" si="240"/>
        <v>January</v>
      </c>
      <c r="V2144" s="55">
        <f t="shared" si="241"/>
        <v>1</v>
      </c>
      <c r="W2144" s="55" t="str">
        <f t="shared" si="242"/>
        <v>26</v>
      </c>
      <c r="X2144" s="2">
        <f t="shared" si="243"/>
        <v>122</v>
      </c>
    </row>
    <row r="2145" spans="1:24" x14ac:dyDescent="0.25">
      <c r="A2145" s="2">
        <v>1373</v>
      </c>
      <c r="B2145" s="4" t="s">
        <v>1426</v>
      </c>
      <c r="C2145" s="5"/>
      <c r="D2145" s="5" t="s">
        <v>64</v>
      </c>
      <c r="E2145" s="72">
        <v>0</v>
      </c>
      <c r="F2145" s="71">
        <v>64</v>
      </c>
      <c r="G2145" s="52" t="s">
        <v>1305</v>
      </c>
      <c r="H2145" s="5" t="s">
        <v>1756</v>
      </c>
      <c r="I2145" s="5">
        <v>4</v>
      </c>
      <c r="J2145" s="72" t="s">
        <v>25676</v>
      </c>
      <c r="K2145" s="71">
        <v>64</v>
      </c>
      <c r="L2145" s="64">
        <v>0</v>
      </c>
      <c r="M2145" s="5">
        <v>25</v>
      </c>
      <c r="N2145" s="5">
        <v>2050</v>
      </c>
      <c r="O2145" s="47" t="s">
        <v>22312</v>
      </c>
      <c r="P2145" s="46" t="s">
        <v>22420</v>
      </c>
      <c r="Q2145" s="2" t="str">
        <f t="shared" si="244"/>
        <v>&lt;a href="set01\hope_pioneer_jan1894todec1899\obituaries\burich_monson_obituary_january_26_1899_p4_hp.pdf"&gt;Burich, Monson&lt;/a&gt;</v>
      </c>
      <c r="R2145" s="55">
        <f t="shared" si="237"/>
        <v>8</v>
      </c>
      <c r="S2145" s="55">
        <f t="shared" si="238"/>
        <v>11</v>
      </c>
      <c r="T2145" s="55" t="str">
        <f t="shared" si="239"/>
        <v>1899</v>
      </c>
      <c r="U2145" s="55" t="str">
        <f t="shared" si="240"/>
        <v>January</v>
      </c>
      <c r="V2145" s="55">
        <f t="shared" si="241"/>
        <v>1</v>
      </c>
      <c r="W2145" s="55" t="str">
        <f t="shared" si="242"/>
        <v>26</v>
      </c>
      <c r="X2145" s="2">
        <f t="shared" si="243"/>
        <v>124</v>
      </c>
    </row>
    <row r="2146" spans="1:24" x14ac:dyDescent="0.25">
      <c r="A2146" s="2">
        <v>2906</v>
      </c>
      <c r="B2146" s="4" t="s">
        <v>1548</v>
      </c>
      <c r="C2146" s="5"/>
      <c r="D2146" s="5" t="s">
        <v>62</v>
      </c>
      <c r="E2146" s="72" t="s">
        <v>8962</v>
      </c>
      <c r="F2146" s="71">
        <v>0</v>
      </c>
      <c r="G2146" s="52" t="s">
        <v>1305</v>
      </c>
      <c r="H2146" s="5" t="s">
        <v>1756</v>
      </c>
      <c r="I2146" s="5">
        <v>4</v>
      </c>
      <c r="J2146" s="72" t="s">
        <v>8962</v>
      </c>
      <c r="K2146" s="71">
        <v>200</v>
      </c>
      <c r="L2146" s="64">
        <v>0</v>
      </c>
      <c r="M2146" s="5">
        <v>25</v>
      </c>
      <c r="N2146" s="5">
        <v>2136</v>
      </c>
      <c r="O2146" s="47" t="s">
        <v>22397</v>
      </c>
      <c r="P2146" s="46" t="s">
        <v>22420</v>
      </c>
      <c r="Q2146" s="2" t="str">
        <f t="shared" si="244"/>
        <v>&lt;a href="set01\hope_pioneer_jan1894todec1899\obituaries\steele_e_h_death_notice_january_26_1899_p4_hp.pdf"&gt;Steele, E H&lt;/a&gt;</v>
      </c>
      <c r="R2146" s="55">
        <f t="shared" ref="R2146:R2167" si="245">FIND(" ",G2146)</f>
        <v>8</v>
      </c>
      <c r="S2146" s="55">
        <f t="shared" ref="S2146:S2167" si="246">FIND(",",G2146)</f>
        <v>11</v>
      </c>
      <c r="T2146" s="55" t="str">
        <f t="shared" ref="T2146:T2167" si="247">MID(G2146,S2146+2,4)</f>
        <v>1899</v>
      </c>
      <c r="U2146" s="55" t="str">
        <f t="shared" ref="U2146:U2167" si="248">MID(G2146,1,R2146-1)</f>
        <v>January</v>
      </c>
      <c r="V2146" s="55">
        <f t="shared" ref="V2146:V2167" si="249">_xlfn.SWITCH(TRIM(U2146),
"January",1,"February",2,"March",3,"April",4,
"May",5,"June",6,"July",7,"August",8,
"September",9,"October",10,"November",11,"December",12,"No Match")</f>
        <v>1</v>
      </c>
      <c r="W2146" s="55" t="str">
        <f t="shared" ref="W2146:W2167" si="250">MID(G2146,S2146-2,2)</f>
        <v>26</v>
      </c>
      <c r="X2146" s="2">
        <f t="shared" si="243"/>
        <v>122</v>
      </c>
    </row>
    <row r="2147" spans="1:24" x14ac:dyDescent="0.25">
      <c r="A2147" s="2">
        <v>111</v>
      </c>
      <c r="B2147" s="4" t="s">
        <v>1572</v>
      </c>
      <c r="C2147" s="5"/>
      <c r="D2147" s="5" t="s">
        <v>64</v>
      </c>
      <c r="E2147" s="72" t="s">
        <v>24914</v>
      </c>
      <c r="F2147" s="71" t="s">
        <v>24881</v>
      </c>
      <c r="G2147" s="52" t="s">
        <v>144</v>
      </c>
      <c r="H2147" s="5" t="s">
        <v>1756</v>
      </c>
      <c r="I2147" s="5">
        <v>4</v>
      </c>
      <c r="J2147" s="72" t="s">
        <v>24914</v>
      </c>
      <c r="K2147" s="71">
        <v>0</v>
      </c>
      <c r="L2147" s="64">
        <v>0</v>
      </c>
      <c r="M2147" s="5">
        <v>25</v>
      </c>
      <c r="N2147" s="5">
        <v>2153</v>
      </c>
      <c r="O2147" s="47" t="s">
        <v>22415</v>
      </c>
      <c r="P2147" s="46" t="s">
        <v>22420</v>
      </c>
      <c r="Q2147" s="2" t="str">
        <f t="shared" si="244"/>
        <v>&lt;a href="set01\hope_pioneer_jan1894todec1899\obituaries\williams_infant_of_h_a_obituary_february_9_1899_p4_hp.pdf"&gt;Williams, Infant of  H A&lt;/a&gt;</v>
      </c>
      <c r="R2147" s="55">
        <f t="shared" si="245"/>
        <v>9</v>
      </c>
      <c r="S2147" s="55">
        <f t="shared" si="246"/>
        <v>11</v>
      </c>
      <c r="T2147" s="55" t="str">
        <f t="shared" si="247"/>
        <v>1899</v>
      </c>
      <c r="U2147" s="55" t="str">
        <f t="shared" si="248"/>
        <v>February</v>
      </c>
      <c r="V2147" s="55">
        <f t="shared" si="249"/>
        <v>2</v>
      </c>
      <c r="W2147" s="55" t="str">
        <f t="shared" si="250"/>
        <v xml:space="preserve"> 9</v>
      </c>
      <c r="X2147" s="2">
        <f t="shared" si="243"/>
        <v>143</v>
      </c>
    </row>
    <row r="2148" spans="1:24" x14ac:dyDescent="0.25">
      <c r="A2148" s="2">
        <v>2295</v>
      </c>
      <c r="B2148" s="4" t="s">
        <v>1472</v>
      </c>
      <c r="C2148" s="5"/>
      <c r="D2148" s="5" t="s">
        <v>64</v>
      </c>
      <c r="E2148" s="72" t="s">
        <v>632</v>
      </c>
      <c r="F2148" s="71">
        <v>0</v>
      </c>
      <c r="G2148" s="52" t="s">
        <v>144</v>
      </c>
      <c r="H2148" s="5" t="s">
        <v>1756</v>
      </c>
      <c r="I2148" s="5">
        <v>4</v>
      </c>
      <c r="J2148" s="72" t="s">
        <v>632</v>
      </c>
      <c r="K2148" s="71">
        <v>200</v>
      </c>
      <c r="L2148" s="64">
        <v>0</v>
      </c>
      <c r="M2148" s="5">
        <v>25</v>
      </c>
      <c r="N2148" s="5">
        <v>2081</v>
      </c>
      <c r="O2148" s="47" t="s">
        <v>22342</v>
      </c>
      <c r="P2148" s="46" t="s">
        <v>22420</v>
      </c>
      <c r="Q2148" s="2" t="str">
        <f t="shared" si="244"/>
        <v>&lt;a href="set01\hope_pioneer_jan1894todec1899\obituaries\hunter_isabelle_obituary_february_9_1899_p4_hp.pdf"&gt;Hunter, Isabelle&lt;/a&gt;</v>
      </c>
      <c r="R2148" s="55">
        <f t="shared" si="245"/>
        <v>9</v>
      </c>
      <c r="S2148" s="55">
        <f t="shared" si="246"/>
        <v>11</v>
      </c>
      <c r="T2148" s="55" t="str">
        <f t="shared" si="247"/>
        <v>1899</v>
      </c>
      <c r="U2148" s="55" t="str">
        <f t="shared" si="248"/>
        <v>February</v>
      </c>
      <c r="V2148" s="55">
        <f t="shared" si="249"/>
        <v>2</v>
      </c>
      <c r="W2148" s="55" t="str">
        <f t="shared" si="250"/>
        <v xml:space="preserve"> 9</v>
      </c>
      <c r="X2148" s="2">
        <f t="shared" si="243"/>
        <v>128</v>
      </c>
    </row>
    <row r="2149" spans="1:24" x14ac:dyDescent="0.25">
      <c r="A2149" s="2">
        <v>406</v>
      </c>
      <c r="B2149" s="4" t="s">
        <v>1573</v>
      </c>
      <c r="C2149" s="5"/>
      <c r="D2149" s="5" t="s">
        <v>62</v>
      </c>
      <c r="E2149" s="72">
        <v>0</v>
      </c>
      <c r="F2149" s="71">
        <v>7</v>
      </c>
      <c r="G2149" s="52" t="s">
        <v>1367</v>
      </c>
      <c r="H2149" s="5" t="s">
        <v>1756</v>
      </c>
      <c r="I2149" s="5">
        <v>1</v>
      </c>
      <c r="J2149" s="72" t="s">
        <v>25676</v>
      </c>
      <c r="K2149" s="71">
        <v>7</v>
      </c>
      <c r="L2149" s="64">
        <v>0</v>
      </c>
      <c r="M2149" s="5">
        <v>25</v>
      </c>
      <c r="N2149" s="5">
        <v>2154</v>
      </c>
      <c r="O2149" s="47" t="s">
        <v>22416</v>
      </c>
      <c r="P2149" s="46" t="s">
        <v>22420</v>
      </c>
      <c r="Q2149" s="2" t="str">
        <f t="shared" si="244"/>
        <v>&lt;a href="set01\hope_pioneer_jan1894todec1899\obituaries\williams_robbie_death_notice_february_23_1899_p1_hp.pdf"&gt;Williams, Robbie&lt;/a&gt;</v>
      </c>
      <c r="R2149" s="55">
        <f t="shared" si="245"/>
        <v>9</v>
      </c>
      <c r="S2149" s="55">
        <f t="shared" si="246"/>
        <v>12</v>
      </c>
      <c r="T2149" s="55" t="str">
        <f t="shared" si="247"/>
        <v>1899</v>
      </c>
      <c r="U2149" s="55" t="str">
        <f t="shared" si="248"/>
        <v>February</v>
      </c>
      <c r="V2149" s="55">
        <f t="shared" si="249"/>
        <v>2</v>
      </c>
      <c r="W2149" s="55" t="str">
        <f t="shared" si="250"/>
        <v>23</v>
      </c>
      <c r="X2149" s="2">
        <f t="shared" si="243"/>
        <v>133</v>
      </c>
    </row>
    <row r="2150" spans="1:24" x14ac:dyDescent="0.25">
      <c r="A2150" s="2">
        <v>407</v>
      </c>
      <c r="B2150" s="4" t="s">
        <v>1573</v>
      </c>
      <c r="C2150" s="5"/>
      <c r="D2150" s="5" t="s">
        <v>64</v>
      </c>
      <c r="E2150" s="72">
        <v>0</v>
      </c>
      <c r="F2150" s="71">
        <v>7</v>
      </c>
      <c r="G2150" s="52" t="s">
        <v>1367</v>
      </c>
      <c r="H2150" s="5" t="s">
        <v>1756</v>
      </c>
      <c r="I2150" s="5">
        <v>1</v>
      </c>
      <c r="J2150" s="72" t="s">
        <v>25676</v>
      </c>
      <c r="K2150" s="71">
        <v>7</v>
      </c>
      <c r="L2150" s="64">
        <v>0</v>
      </c>
      <c r="M2150" s="5">
        <v>25</v>
      </c>
      <c r="N2150" s="5">
        <v>2156</v>
      </c>
      <c r="O2150" s="47" t="s">
        <v>22418</v>
      </c>
      <c r="P2150" s="46" t="s">
        <v>22420</v>
      </c>
      <c r="Q2150" s="2" t="str">
        <f t="shared" si="244"/>
        <v>&lt;a href="set01\hope_pioneer_jan1894todec1899\obituaries\williams_robbie_obituary_february_23_1899_p1_hp.pdf"&gt;Williams, Robbie&lt;/a&gt;</v>
      </c>
      <c r="R2150" s="55">
        <f t="shared" si="245"/>
        <v>9</v>
      </c>
      <c r="S2150" s="55">
        <f t="shared" si="246"/>
        <v>12</v>
      </c>
      <c r="T2150" s="55" t="str">
        <f t="shared" si="247"/>
        <v>1899</v>
      </c>
      <c r="U2150" s="55" t="str">
        <f t="shared" si="248"/>
        <v>February</v>
      </c>
      <c r="V2150" s="55">
        <f t="shared" si="249"/>
        <v>2</v>
      </c>
      <c r="W2150" s="55" t="str">
        <f t="shared" si="250"/>
        <v>23</v>
      </c>
      <c r="X2150" s="2">
        <f t="shared" si="243"/>
        <v>129</v>
      </c>
    </row>
    <row r="2151" spans="1:24" x14ac:dyDescent="0.25">
      <c r="A2151" s="2">
        <v>408</v>
      </c>
      <c r="B2151" s="4" t="s">
        <v>1573</v>
      </c>
      <c r="C2151" s="5"/>
      <c r="D2151" s="5" t="s">
        <v>1531</v>
      </c>
      <c r="E2151" s="72">
        <v>0</v>
      </c>
      <c r="F2151" s="71">
        <v>7</v>
      </c>
      <c r="G2151" s="52" t="s">
        <v>147</v>
      </c>
      <c r="H2151" s="5" t="s">
        <v>1756</v>
      </c>
      <c r="I2151" s="5">
        <v>1</v>
      </c>
      <c r="J2151" s="72" t="s">
        <v>25676</v>
      </c>
      <c r="K2151" s="71">
        <v>7</v>
      </c>
      <c r="L2151" s="64">
        <v>0</v>
      </c>
      <c r="M2151" s="5">
        <v>25</v>
      </c>
      <c r="N2151" s="5">
        <v>2155</v>
      </c>
      <c r="O2151" s="47" t="s">
        <v>22417</v>
      </c>
      <c r="P2151" s="46" t="s">
        <v>22420</v>
      </c>
      <c r="Q2151" s="2" t="str">
        <f t="shared" si="244"/>
        <v>&lt;a href="set01\hope_pioneer_jan1894todec1899\obituaries\williams_robbie_memoriam_march_2_1899_p1_hp.pdf"&gt;Williams, Robbie&lt;/a&gt;</v>
      </c>
      <c r="R2151" s="55">
        <f t="shared" si="245"/>
        <v>6</v>
      </c>
      <c r="S2151" s="55">
        <f t="shared" si="246"/>
        <v>8</v>
      </c>
      <c r="T2151" s="55" t="str">
        <f t="shared" si="247"/>
        <v>1899</v>
      </c>
      <c r="U2151" s="55" t="str">
        <f t="shared" si="248"/>
        <v>March</v>
      </c>
      <c r="V2151" s="55">
        <f t="shared" si="249"/>
        <v>3</v>
      </c>
      <c r="W2151" s="55" t="str">
        <f t="shared" si="250"/>
        <v xml:space="preserve"> 2</v>
      </c>
      <c r="X2151" s="2">
        <f t="shared" si="243"/>
        <v>125</v>
      </c>
    </row>
    <row r="2152" spans="1:24" x14ac:dyDescent="0.25">
      <c r="A2152" s="2">
        <v>207</v>
      </c>
      <c r="B2152" s="4" t="s">
        <v>1451</v>
      </c>
      <c r="C2152" s="5"/>
      <c r="D2152" s="5" t="s">
        <v>64</v>
      </c>
      <c r="E2152" s="72" t="s">
        <v>24890</v>
      </c>
      <c r="F2152" s="71" t="s">
        <v>24891</v>
      </c>
      <c r="G2152" s="52" t="s">
        <v>1452</v>
      </c>
      <c r="H2152" s="5" t="s">
        <v>1756</v>
      </c>
      <c r="I2152" s="5">
        <v>4</v>
      </c>
      <c r="J2152" s="72" t="s">
        <v>24890</v>
      </c>
      <c r="K2152" s="71">
        <f>11/12</f>
        <v>0.91666666666666663</v>
      </c>
      <c r="L2152" s="64">
        <v>0</v>
      </c>
      <c r="M2152" s="5">
        <v>25</v>
      </c>
      <c r="N2152" s="5">
        <v>2067</v>
      </c>
      <c r="O2152" s="47" t="s">
        <v>22328</v>
      </c>
      <c r="P2152" s="46" t="s">
        <v>22420</v>
      </c>
      <c r="Q2152" s="2" t="str">
        <f t="shared" si="244"/>
        <v>&lt;a href="set01\hope_pioneer_jan1894todec1899\obituaries\foster_dewey_obituary_march_16_1899_p4_hp.pdf"&gt;Foster, Dewey&lt;/a&gt;</v>
      </c>
      <c r="R2152" s="55">
        <f t="shared" si="245"/>
        <v>6</v>
      </c>
      <c r="S2152" s="55">
        <f t="shared" si="246"/>
        <v>9</v>
      </c>
      <c r="T2152" s="55" t="str">
        <f t="shared" si="247"/>
        <v>1899</v>
      </c>
      <c r="U2152" s="55" t="str">
        <f t="shared" si="248"/>
        <v>March</v>
      </c>
      <c r="V2152" s="55">
        <f t="shared" si="249"/>
        <v>3</v>
      </c>
      <c r="W2152" s="55" t="str">
        <f t="shared" si="250"/>
        <v>16</v>
      </c>
      <c r="X2152" s="2">
        <f t="shared" si="243"/>
        <v>120</v>
      </c>
    </row>
    <row r="2153" spans="1:24" x14ac:dyDescent="0.25">
      <c r="A2153" s="2">
        <v>232</v>
      </c>
      <c r="B2153" s="4" t="s">
        <v>1540</v>
      </c>
      <c r="C2153" s="5"/>
      <c r="D2153" s="5" t="s">
        <v>64</v>
      </c>
      <c r="E2153" s="72" t="s">
        <v>632</v>
      </c>
      <c r="F2153" s="71">
        <v>1</v>
      </c>
      <c r="G2153" s="52" t="s">
        <v>1452</v>
      </c>
      <c r="H2153" s="5" t="s">
        <v>1756</v>
      </c>
      <c r="I2153" s="5">
        <v>4</v>
      </c>
      <c r="J2153" s="72" t="s">
        <v>632</v>
      </c>
      <c r="K2153" s="71">
        <v>1</v>
      </c>
      <c r="L2153" s="64">
        <v>0</v>
      </c>
      <c r="M2153" s="5">
        <v>25</v>
      </c>
      <c r="N2153" s="5">
        <v>2128</v>
      </c>
      <c r="O2153" s="47" t="s">
        <v>22389</v>
      </c>
      <c r="P2153" s="46" t="s">
        <v>22420</v>
      </c>
      <c r="Q2153" s="2" t="str">
        <f t="shared" si="244"/>
        <v>&lt;a href="set01\hope_pioneer_jan1894todec1899\obituaries\sharp_ivy_obituary_march_16_1899_p4_hp.pdf"&gt;Sharp, Ivy&lt;/a&gt;</v>
      </c>
      <c r="R2153" s="55">
        <f t="shared" si="245"/>
        <v>6</v>
      </c>
      <c r="S2153" s="55">
        <f t="shared" si="246"/>
        <v>9</v>
      </c>
      <c r="T2153" s="55" t="str">
        <f t="shared" si="247"/>
        <v>1899</v>
      </c>
      <c r="U2153" s="55" t="str">
        <f t="shared" si="248"/>
        <v>March</v>
      </c>
      <c r="V2153" s="55">
        <f t="shared" si="249"/>
        <v>3</v>
      </c>
      <c r="W2153" s="55" t="str">
        <f t="shared" si="250"/>
        <v>16</v>
      </c>
      <c r="X2153" s="2">
        <f t="shared" si="243"/>
        <v>114</v>
      </c>
    </row>
    <row r="2154" spans="1:24" x14ac:dyDescent="0.25">
      <c r="A2154" s="2">
        <v>1564</v>
      </c>
      <c r="B2154" s="4" t="s">
        <v>1549</v>
      </c>
      <c r="C2154" s="5"/>
      <c r="D2154" s="5" t="s">
        <v>64</v>
      </c>
      <c r="E2154" s="72">
        <v>0</v>
      </c>
      <c r="F2154" s="71">
        <v>74</v>
      </c>
      <c r="G2154" s="52" t="s">
        <v>1550</v>
      </c>
      <c r="H2154" s="5" t="s">
        <v>1756</v>
      </c>
      <c r="I2154" s="5">
        <v>4</v>
      </c>
      <c r="J2154" s="72" t="s">
        <v>25676</v>
      </c>
      <c r="K2154" s="71">
        <v>74</v>
      </c>
      <c r="L2154" s="64">
        <v>0</v>
      </c>
      <c r="M2154" s="5">
        <v>25</v>
      </c>
      <c r="N2154" s="5">
        <v>2137</v>
      </c>
      <c r="O2154" s="47" t="s">
        <v>22398</v>
      </c>
      <c r="P2154" s="46" t="s">
        <v>22420</v>
      </c>
      <c r="Q2154" s="2" t="str">
        <f t="shared" si="244"/>
        <v>&lt;a href="set01\hope_pioneer_jan1894todec1899\obituaries\stewart_jane_obituary_march_23_1899_p4_hp.pdf"&gt;Stewart, Jane&lt;/a&gt;</v>
      </c>
      <c r="R2154" s="55">
        <f t="shared" si="245"/>
        <v>6</v>
      </c>
      <c r="S2154" s="55">
        <f t="shared" si="246"/>
        <v>9</v>
      </c>
      <c r="T2154" s="55" t="str">
        <f t="shared" si="247"/>
        <v>1899</v>
      </c>
      <c r="U2154" s="55" t="str">
        <f t="shared" si="248"/>
        <v>March</v>
      </c>
      <c r="V2154" s="55">
        <f t="shared" si="249"/>
        <v>3</v>
      </c>
      <c r="W2154" s="55" t="str">
        <f t="shared" si="250"/>
        <v>23</v>
      </c>
      <c r="X2154" s="2">
        <f t="shared" si="243"/>
        <v>120</v>
      </c>
    </row>
    <row r="2155" spans="1:24" x14ac:dyDescent="0.25">
      <c r="A2155" s="2">
        <v>2881</v>
      </c>
      <c r="B2155" s="4" t="s">
        <v>1546</v>
      </c>
      <c r="C2155" s="5"/>
      <c r="D2155" s="5" t="s">
        <v>64</v>
      </c>
      <c r="E2155" s="72" t="s">
        <v>632</v>
      </c>
      <c r="F2155" s="71">
        <v>0</v>
      </c>
      <c r="G2155" s="52" t="s">
        <v>1547</v>
      </c>
      <c r="H2155" s="5" t="s">
        <v>1756</v>
      </c>
      <c r="I2155" s="5">
        <v>4</v>
      </c>
      <c r="J2155" s="72" t="s">
        <v>632</v>
      </c>
      <c r="K2155" s="71">
        <v>200</v>
      </c>
      <c r="L2155" s="64">
        <v>0</v>
      </c>
      <c r="M2155" s="5">
        <v>25</v>
      </c>
      <c r="N2155" s="5">
        <v>2135</v>
      </c>
      <c r="O2155" s="47" t="s">
        <v>22396</v>
      </c>
      <c r="P2155" s="46" t="s">
        <v>22420</v>
      </c>
      <c r="Q2155" s="2" t="str">
        <f t="shared" si="244"/>
        <v>&lt;a href="set01\hope_pioneer_jan1894todec1899\obituaries\smith_o_p_obituary_april_2-0_1899_p4_hp.pdf"&gt;Smith, O P&lt;/a&gt;</v>
      </c>
      <c r="R2155" s="55">
        <f t="shared" si="245"/>
        <v>6</v>
      </c>
      <c r="S2155" s="55">
        <f t="shared" si="246"/>
        <v>9</v>
      </c>
      <c r="T2155" s="55" t="str">
        <f t="shared" si="247"/>
        <v>1899</v>
      </c>
      <c r="U2155" s="55" t="str">
        <f t="shared" si="248"/>
        <v>April</v>
      </c>
      <c r="V2155" s="55">
        <f t="shared" si="249"/>
        <v>4</v>
      </c>
      <c r="W2155" s="55" t="str">
        <f t="shared" si="250"/>
        <v>20</v>
      </c>
      <c r="X2155" s="2">
        <f t="shared" si="243"/>
        <v>115</v>
      </c>
    </row>
    <row r="2156" spans="1:24" x14ac:dyDescent="0.25">
      <c r="A2156" s="2">
        <v>33</v>
      </c>
      <c r="B2156" s="4" t="s">
        <v>1449</v>
      </c>
      <c r="C2156" s="5"/>
      <c r="D2156" s="5" t="s">
        <v>64</v>
      </c>
      <c r="E2156" s="72">
        <v>0</v>
      </c>
      <c r="F2156" s="71" t="s">
        <v>24881</v>
      </c>
      <c r="G2156" s="52" t="s">
        <v>1450</v>
      </c>
      <c r="H2156" s="5" t="s">
        <v>1756</v>
      </c>
      <c r="I2156" s="5">
        <v>4</v>
      </c>
      <c r="J2156" s="72" t="s">
        <v>25676</v>
      </c>
      <c r="K2156" s="71">
        <v>0</v>
      </c>
      <c r="L2156" s="64">
        <v>0</v>
      </c>
      <c r="M2156" s="5">
        <v>25</v>
      </c>
      <c r="N2156" s="5">
        <v>2066</v>
      </c>
      <c r="O2156" s="47" t="s">
        <v>22327</v>
      </c>
      <c r="P2156" s="46" t="s">
        <v>22420</v>
      </c>
      <c r="Q2156" s="2" t="str">
        <f t="shared" si="244"/>
        <v>&lt;a href="set01\hope_pioneer_jan1894todec1899\obituaries\farris_infant_of_w_h_obituary_april_27_1899_p4_hp.pdf"&gt;Farris, Infant of W H&lt;/a&gt;</v>
      </c>
      <c r="R2156" s="55">
        <f t="shared" si="245"/>
        <v>6</v>
      </c>
      <c r="S2156" s="55">
        <f t="shared" si="246"/>
        <v>9</v>
      </c>
      <c r="T2156" s="55" t="str">
        <f t="shared" si="247"/>
        <v>1899</v>
      </c>
      <c r="U2156" s="55" t="str">
        <f t="shared" si="248"/>
        <v>April</v>
      </c>
      <c r="V2156" s="55">
        <f t="shared" si="249"/>
        <v>4</v>
      </c>
      <c r="W2156" s="55" t="str">
        <f t="shared" si="250"/>
        <v>27</v>
      </c>
      <c r="X2156" s="2">
        <f t="shared" si="243"/>
        <v>136</v>
      </c>
    </row>
    <row r="2157" spans="1:24" x14ac:dyDescent="0.25">
      <c r="A2157" s="2">
        <v>2559</v>
      </c>
      <c r="B2157" s="4" t="s">
        <v>1506</v>
      </c>
      <c r="C2157" s="5"/>
      <c r="D2157" s="5" t="s">
        <v>64</v>
      </c>
      <c r="E2157" s="72" t="s">
        <v>632</v>
      </c>
      <c r="F2157" s="71">
        <v>0</v>
      </c>
      <c r="G2157" s="52" t="s">
        <v>1507</v>
      </c>
      <c r="H2157" s="5" t="s">
        <v>1756</v>
      </c>
      <c r="I2157" s="5">
        <v>4</v>
      </c>
      <c r="J2157" s="72" t="s">
        <v>632</v>
      </c>
      <c r="K2157" s="71">
        <v>200</v>
      </c>
      <c r="L2157" s="64">
        <v>0</v>
      </c>
      <c r="M2157" s="5">
        <v>25</v>
      </c>
      <c r="N2157" s="5">
        <v>2103</v>
      </c>
      <c r="O2157" s="47" t="s">
        <v>22365</v>
      </c>
      <c r="P2157" s="46" t="s">
        <v>22420</v>
      </c>
      <c r="Q2157" s="2" t="str">
        <f t="shared" si="244"/>
        <v>&lt;a href="set01\hope_pioneer_jan1894todec1899\obituaries\moores_mrs._c_s_obituary_may_11_1899_p4_hp.pdf"&gt;Moores, Mrs. C S&lt;/a&gt;</v>
      </c>
      <c r="R2157" s="55">
        <f t="shared" si="245"/>
        <v>4</v>
      </c>
      <c r="S2157" s="55">
        <f t="shared" si="246"/>
        <v>7</v>
      </c>
      <c r="T2157" s="55" t="str">
        <f t="shared" si="247"/>
        <v>1899</v>
      </c>
      <c r="U2157" s="55" t="str">
        <f t="shared" si="248"/>
        <v>May</v>
      </c>
      <c r="V2157" s="55">
        <f t="shared" si="249"/>
        <v>5</v>
      </c>
      <c r="W2157" s="55" t="str">
        <f t="shared" si="250"/>
        <v>11</v>
      </c>
      <c r="X2157" s="2">
        <f t="shared" si="243"/>
        <v>124</v>
      </c>
    </row>
    <row r="2158" spans="1:24" x14ac:dyDescent="0.25">
      <c r="A2158" s="2">
        <v>32</v>
      </c>
      <c r="B2158" s="4" t="s">
        <v>1447</v>
      </c>
      <c r="C2158" s="5"/>
      <c r="D2158" s="5" t="s">
        <v>64</v>
      </c>
      <c r="E2158" s="72">
        <v>0</v>
      </c>
      <c r="F2158" s="71" t="s">
        <v>24881</v>
      </c>
      <c r="G2158" s="52" t="s">
        <v>1448</v>
      </c>
      <c r="H2158" s="5" t="s">
        <v>1756</v>
      </c>
      <c r="I2158" s="5">
        <v>4</v>
      </c>
      <c r="J2158" s="72" t="s">
        <v>25676</v>
      </c>
      <c r="K2158" s="71">
        <v>0</v>
      </c>
      <c r="L2158" s="64">
        <v>0</v>
      </c>
      <c r="M2158" s="5">
        <v>25</v>
      </c>
      <c r="N2158" s="5">
        <v>2065</v>
      </c>
      <c r="O2158" s="47" t="s">
        <v>22326</v>
      </c>
      <c r="P2158" s="46" t="s">
        <v>22420</v>
      </c>
      <c r="Q2158" s="2" t="str">
        <f t="shared" si="244"/>
        <v>&lt;a href="set01\hope_pioneer_jan1894todec1899\obituaries\farris_daughter_of_w_h_obituary_june_1_1899_p4_hp.pdf"&gt;Farris, Dau of W H&lt;/a&gt;</v>
      </c>
      <c r="R2158" s="55">
        <f t="shared" si="245"/>
        <v>5</v>
      </c>
      <c r="S2158" s="55">
        <f t="shared" si="246"/>
        <v>7</v>
      </c>
      <c r="T2158" s="55" t="str">
        <f t="shared" si="247"/>
        <v>1899</v>
      </c>
      <c r="U2158" s="55" t="str">
        <f t="shared" si="248"/>
        <v>June</v>
      </c>
      <c r="V2158" s="55">
        <f t="shared" si="249"/>
        <v>6</v>
      </c>
      <c r="W2158" s="55" t="str">
        <f t="shared" si="250"/>
        <v xml:space="preserve"> 1</v>
      </c>
      <c r="X2158" s="2">
        <f t="shared" si="243"/>
        <v>133</v>
      </c>
    </row>
    <row r="2159" spans="1:24" x14ac:dyDescent="0.25">
      <c r="A2159" s="2">
        <v>1885</v>
      </c>
      <c r="B2159" s="4" t="s">
        <v>1410</v>
      </c>
      <c r="C2159" s="5"/>
      <c r="D2159" s="5" t="s">
        <v>62</v>
      </c>
      <c r="E2159" s="72">
        <v>0</v>
      </c>
      <c r="F2159" s="71">
        <v>0</v>
      </c>
      <c r="G2159" s="52" t="s">
        <v>1411</v>
      </c>
      <c r="H2159" s="5" t="s">
        <v>1756</v>
      </c>
      <c r="I2159" s="5">
        <v>4</v>
      </c>
      <c r="J2159" s="72" t="s">
        <v>25676</v>
      </c>
      <c r="K2159" s="71">
        <v>200</v>
      </c>
      <c r="L2159" s="64">
        <v>0</v>
      </c>
      <c r="M2159" s="5">
        <v>25</v>
      </c>
      <c r="N2159" s="5">
        <v>2042</v>
      </c>
      <c r="O2159" s="47" t="s">
        <v>22303</v>
      </c>
      <c r="P2159" s="46" t="s">
        <v>22420</v>
      </c>
      <c r="Q2159" s="2" t="str">
        <f t="shared" si="244"/>
        <v>&lt;a href="set01\hope_pioneer_jan1894todec1899\obituaries\bergemann_mrs._mother_of_mrs._mcmahon_death_notice_june_8_1899_p4_hp.pdf"&gt;Bergemann, Mrs. Mother of Ms. McMahon&lt;/a&gt;</v>
      </c>
      <c r="R2159" s="55">
        <f t="shared" si="245"/>
        <v>5</v>
      </c>
      <c r="S2159" s="55">
        <f t="shared" si="246"/>
        <v>7</v>
      </c>
      <c r="T2159" s="55" t="str">
        <f t="shared" si="247"/>
        <v>1899</v>
      </c>
      <c r="U2159" s="55" t="str">
        <f t="shared" si="248"/>
        <v>June</v>
      </c>
      <c r="V2159" s="55">
        <f t="shared" si="249"/>
        <v>6</v>
      </c>
      <c r="W2159" s="55" t="str">
        <f t="shared" si="250"/>
        <v xml:space="preserve"> 8</v>
      </c>
      <c r="X2159" s="2">
        <f t="shared" si="243"/>
        <v>171</v>
      </c>
    </row>
    <row r="2160" spans="1:24" x14ac:dyDescent="0.25">
      <c r="A2160" s="2">
        <v>1698</v>
      </c>
      <c r="B2160" s="4" t="s">
        <v>1566</v>
      </c>
      <c r="C2160" s="5"/>
      <c r="D2160" s="5" t="s">
        <v>64</v>
      </c>
      <c r="E2160" s="72">
        <v>0</v>
      </c>
      <c r="F2160" s="71">
        <v>82</v>
      </c>
      <c r="G2160" s="12" t="s">
        <v>1567</v>
      </c>
      <c r="H2160" s="5" t="s">
        <v>1756</v>
      </c>
      <c r="I2160" s="5">
        <v>4</v>
      </c>
      <c r="J2160" s="72" t="s">
        <v>25676</v>
      </c>
      <c r="K2160" s="71">
        <v>82</v>
      </c>
      <c r="L2160" s="64">
        <v>0</v>
      </c>
      <c r="M2160" s="5">
        <v>25</v>
      </c>
      <c r="N2160" s="5">
        <v>2030</v>
      </c>
      <c r="O2160" s="46" t="s">
        <v>22411</v>
      </c>
      <c r="P2160" s="46" t="s">
        <v>22420</v>
      </c>
      <c r="Q2160" s="2" t="str">
        <f t="shared" si="244"/>
        <v>&lt;a href="set01\hope_pioneer_jan1894todec1899\obituaries\webster_miss_aunt_of_mrs_geo_cole_obituary_june_15_1899_p4_hp.pdf"&gt;Webster, Miss Aunt of Mrs. George Cole&lt;/a&gt;</v>
      </c>
      <c r="R2160" s="55">
        <f t="shared" si="245"/>
        <v>5</v>
      </c>
      <c r="S2160" s="55">
        <f t="shared" si="246"/>
        <v>8</v>
      </c>
      <c r="T2160" s="55" t="str">
        <f t="shared" si="247"/>
        <v>1899</v>
      </c>
      <c r="U2160" s="55" t="str">
        <f t="shared" si="248"/>
        <v>June</v>
      </c>
      <c r="V2160" s="55">
        <f t="shared" si="249"/>
        <v>6</v>
      </c>
      <c r="W2160" s="55" t="str">
        <f t="shared" si="250"/>
        <v>15</v>
      </c>
      <c r="X2160" s="2">
        <f t="shared" si="243"/>
        <v>165</v>
      </c>
    </row>
    <row r="2161" spans="1:24" x14ac:dyDescent="0.25">
      <c r="A2161" s="2">
        <v>1699</v>
      </c>
      <c r="B2161" s="4" t="s">
        <v>25658</v>
      </c>
      <c r="C2161" s="5"/>
      <c r="D2161" s="5" t="s">
        <v>64</v>
      </c>
      <c r="E2161" s="72"/>
      <c r="F2161" s="71">
        <v>82</v>
      </c>
      <c r="G2161" s="43" t="s">
        <v>1567</v>
      </c>
      <c r="H2161" s="5" t="s">
        <v>1756</v>
      </c>
      <c r="I2161" s="5">
        <v>4</v>
      </c>
      <c r="J2161" s="72" t="s">
        <v>25676</v>
      </c>
      <c r="K2161" s="71">
        <v>82</v>
      </c>
      <c r="L2161" s="64"/>
      <c r="M2161" s="5">
        <v>25</v>
      </c>
      <c r="N2161" s="5"/>
      <c r="O2161" s="47" t="s">
        <v>22411</v>
      </c>
      <c r="P2161" s="46" t="s">
        <v>22420</v>
      </c>
      <c r="Q2161" s="2" t="str">
        <f t="shared" si="244"/>
        <v>&lt;a href="set01\hope_pioneer_jan1894todec1899\obituaries\webster_miss_aunt_of_mrs_geo_cole_obituary_june_15_1899_p4_hp.pdf"&gt;Webster, Miss. Aunt&lt;/a&gt;</v>
      </c>
      <c r="R2161" s="55">
        <f t="shared" si="245"/>
        <v>5</v>
      </c>
      <c r="S2161" s="55">
        <f t="shared" si="246"/>
        <v>8</v>
      </c>
      <c r="T2161" s="55" t="str">
        <f t="shared" si="247"/>
        <v>1899</v>
      </c>
      <c r="U2161" s="55" t="str">
        <f t="shared" si="248"/>
        <v>June</v>
      </c>
      <c r="V2161" s="55">
        <f t="shared" si="249"/>
        <v>6</v>
      </c>
      <c r="W2161" s="55" t="str">
        <f t="shared" si="250"/>
        <v>15</v>
      </c>
      <c r="X2161" s="2">
        <f t="shared" si="243"/>
        <v>146</v>
      </c>
    </row>
    <row r="2162" spans="1:24" x14ac:dyDescent="0.25">
      <c r="A2162" s="2">
        <v>2498</v>
      </c>
      <c r="B2162" s="4" t="s">
        <v>1495</v>
      </c>
      <c r="C2162" s="5"/>
      <c r="D2162" s="5" t="s">
        <v>64</v>
      </c>
      <c r="E2162" s="72">
        <v>0</v>
      </c>
      <c r="F2162" s="71">
        <v>0</v>
      </c>
      <c r="G2162" s="52" t="s">
        <v>175</v>
      </c>
      <c r="H2162" s="5" t="s">
        <v>1756</v>
      </c>
      <c r="I2162" s="5">
        <v>4</v>
      </c>
      <c r="J2162" s="72" t="s">
        <v>25676</v>
      </c>
      <c r="K2162" s="71">
        <v>200</v>
      </c>
      <c r="L2162" s="64">
        <v>0</v>
      </c>
      <c r="M2162" s="5">
        <v>25</v>
      </c>
      <c r="N2162" s="5">
        <v>2097</v>
      </c>
      <c r="O2162" s="47" t="s">
        <v>22359</v>
      </c>
      <c r="P2162" s="46" t="s">
        <v>22420</v>
      </c>
      <c r="Q2162" s="2" t="str">
        <f t="shared" si="244"/>
        <v>&lt;a href="set01\hope_pioneer_jan1894todec1899\obituaries\mccollom_mrs._j_h_obituary_august_24_1899_p4_hp.pdf"&gt;McCollom, Mrs. J H&lt;/a&gt;</v>
      </c>
      <c r="R2162" s="55">
        <f t="shared" si="245"/>
        <v>7</v>
      </c>
      <c r="S2162" s="55">
        <f t="shared" si="246"/>
        <v>10</v>
      </c>
      <c r="T2162" s="55" t="str">
        <f t="shared" si="247"/>
        <v>1899</v>
      </c>
      <c r="U2162" s="55" t="str">
        <f t="shared" si="248"/>
        <v>August</v>
      </c>
      <c r="V2162" s="55">
        <f t="shared" si="249"/>
        <v>8</v>
      </c>
      <c r="W2162" s="55" t="str">
        <f t="shared" si="250"/>
        <v>24</v>
      </c>
      <c r="X2162" s="2">
        <f t="shared" si="243"/>
        <v>131</v>
      </c>
    </row>
    <row r="2163" spans="1:24" x14ac:dyDescent="0.25">
      <c r="A2163" s="2">
        <v>642</v>
      </c>
      <c r="B2163" s="4" t="s">
        <v>1488</v>
      </c>
      <c r="C2163" s="5" t="s">
        <v>1489</v>
      </c>
      <c r="D2163" s="5" t="s">
        <v>64</v>
      </c>
      <c r="E2163" s="72" t="s">
        <v>24897</v>
      </c>
      <c r="F2163" s="71">
        <v>21</v>
      </c>
      <c r="G2163" s="52" t="s">
        <v>182</v>
      </c>
      <c r="H2163" s="5" t="s">
        <v>1756</v>
      </c>
      <c r="I2163" s="5">
        <v>4</v>
      </c>
      <c r="J2163" s="72" t="s">
        <v>24897</v>
      </c>
      <c r="K2163" s="71">
        <v>21</v>
      </c>
      <c r="L2163" s="64" t="s">
        <v>24892</v>
      </c>
      <c r="M2163" s="5">
        <v>25</v>
      </c>
      <c r="N2163" s="5">
        <v>2092</v>
      </c>
      <c r="O2163" s="47" t="s">
        <v>22355</v>
      </c>
      <c r="P2163" s="46" t="s">
        <v>22420</v>
      </c>
      <c r="Q2163" s="2" t="str">
        <f t="shared" si="244"/>
        <v>&lt;a href="set01\hope_pioneer_jan1894todec1899\obituaries\lang_m_geneva_(king)_obituary_august_31_1899_p4_hp.pdf"&gt;Lang, M Geneva&lt;/a&gt;</v>
      </c>
      <c r="R2163" s="55">
        <f t="shared" si="245"/>
        <v>7</v>
      </c>
      <c r="S2163" s="55">
        <f t="shared" si="246"/>
        <v>10</v>
      </c>
      <c r="T2163" s="55" t="str">
        <f t="shared" si="247"/>
        <v>1899</v>
      </c>
      <c r="U2163" s="55" t="str">
        <f t="shared" si="248"/>
        <v>August</v>
      </c>
      <c r="V2163" s="55">
        <f t="shared" si="249"/>
        <v>8</v>
      </c>
      <c r="W2163" s="55" t="str">
        <f t="shared" si="250"/>
        <v>31</v>
      </c>
      <c r="X2163" s="2">
        <f t="shared" si="243"/>
        <v>130</v>
      </c>
    </row>
    <row r="2164" spans="1:24" x14ac:dyDescent="0.25">
      <c r="A2164" s="2">
        <v>1921</v>
      </c>
      <c r="B2164" s="4" t="s">
        <v>1418</v>
      </c>
      <c r="C2164" s="5"/>
      <c r="D2164" s="5" t="s">
        <v>62</v>
      </c>
      <c r="E2164" s="72" t="s">
        <v>24885</v>
      </c>
      <c r="F2164" s="71">
        <v>0</v>
      </c>
      <c r="G2164" s="52" t="s">
        <v>1419</v>
      </c>
      <c r="H2164" s="5" t="s">
        <v>1756</v>
      </c>
      <c r="I2164" s="5">
        <v>4</v>
      </c>
      <c r="J2164" s="72" t="s">
        <v>24885</v>
      </c>
      <c r="K2164" s="71">
        <v>200</v>
      </c>
      <c r="L2164" s="64">
        <v>0</v>
      </c>
      <c r="M2164" s="5">
        <v>25</v>
      </c>
      <c r="N2164" s="5">
        <v>2166</v>
      </c>
      <c r="O2164" s="46" t="s">
        <v>22307</v>
      </c>
      <c r="P2164" s="46" t="s">
        <v>22420</v>
      </c>
      <c r="Q2164" s="2" t="str">
        <f t="shared" si="244"/>
        <v>&lt;a href="set01\hope_pioneer_jan1894todec1899\obituaries\borden_daniel_b_death_notice_september_28_1899_p4_hp.pdf"&gt;Borden, Daniel B&lt;/a&gt;</v>
      </c>
      <c r="R2164" s="55">
        <f t="shared" si="245"/>
        <v>10</v>
      </c>
      <c r="S2164" s="55">
        <f t="shared" si="246"/>
        <v>13</v>
      </c>
      <c r="T2164" s="55" t="str">
        <f t="shared" si="247"/>
        <v>1899</v>
      </c>
      <c r="U2164" s="55" t="str">
        <f t="shared" si="248"/>
        <v>September</v>
      </c>
      <c r="V2164" s="55">
        <f t="shared" si="249"/>
        <v>9</v>
      </c>
      <c r="W2164" s="55" t="str">
        <f t="shared" si="250"/>
        <v>28</v>
      </c>
      <c r="X2164" s="2">
        <f t="shared" si="243"/>
        <v>134</v>
      </c>
    </row>
    <row r="2165" spans="1:24" x14ac:dyDescent="0.25">
      <c r="A2165" s="2">
        <v>1922</v>
      </c>
      <c r="B2165" s="4" t="s">
        <v>25657</v>
      </c>
      <c r="C2165" s="5"/>
      <c r="D2165" s="5" t="s">
        <v>62</v>
      </c>
      <c r="E2165" s="72" t="s">
        <v>8962</v>
      </c>
      <c r="F2165" s="71"/>
      <c r="G2165" s="43" t="s">
        <v>1419</v>
      </c>
      <c r="H2165" s="5" t="s">
        <v>1756</v>
      </c>
      <c r="I2165" s="5">
        <v>4</v>
      </c>
      <c r="J2165" s="72" t="s">
        <v>8962</v>
      </c>
      <c r="K2165" s="71">
        <v>200</v>
      </c>
      <c r="L2165" s="64" t="s">
        <v>25595</v>
      </c>
      <c r="M2165" s="5">
        <v>25</v>
      </c>
      <c r="N2165" s="5"/>
      <c r="O2165" s="47" t="s">
        <v>22307</v>
      </c>
      <c r="P2165" s="46" t="s">
        <v>22420</v>
      </c>
      <c r="Q2165" s="2" t="str">
        <f t="shared" si="244"/>
        <v>&lt;a href="set01\hope_pioneer_jan1894todec1899\obituaries\borden_daniel_b_death_notice_september_28_1899_p4_hp.pdf"&gt;Borden, Daniel. B&lt;/a&gt;</v>
      </c>
      <c r="R2165" s="55">
        <f t="shared" si="245"/>
        <v>10</v>
      </c>
      <c r="S2165" s="55">
        <f t="shared" si="246"/>
        <v>13</v>
      </c>
      <c r="T2165" s="55" t="str">
        <f t="shared" si="247"/>
        <v>1899</v>
      </c>
      <c r="U2165" s="55" t="str">
        <f t="shared" si="248"/>
        <v>September</v>
      </c>
      <c r="V2165" s="55">
        <f t="shared" si="249"/>
        <v>9</v>
      </c>
      <c r="W2165" s="55" t="str">
        <f t="shared" si="250"/>
        <v>28</v>
      </c>
      <c r="X2165" s="2">
        <f t="shared" si="243"/>
        <v>135</v>
      </c>
    </row>
    <row r="2166" spans="1:24" x14ac:dyDescent="0.25">
      <c r="A2166" s="2">
        <v>1976</v>
      </c>
      <c r="B2166" s="4" t="s">
        <v>1431</v>
      </c>
      <c r="C2166" s="5"/>
      <c r="D2166" s="5" t="s">
        <v>62</v>
      </c>
      <c r="E2166" s="72">
        <v>0</v>
      </c>
      <c r="F2166" s="71">
        <v>0</v>
      </c>
      <c r="G2166" s="52" t="s">
        <v>139</v>
      </c>
      <c r="H2166" s="5" t="s">
        <v>1756</v>
      </c>
      <c r="I2166" s="5">
        <v>4</v>
      </c>
      <c r="J2166" s="72" t="s">
        <v>25676</v>
      </c>
      <c r="K2166" s="71">
        <v>200</v>
      </c>
      <c r="L2166" s="64">
        <v>0</v>
      </c>
      <c r="M2166" s="5">
        <v>25</v>
      </c>
      <c r="N2166" s="5">
        <v>2053</v>
      </c>
      <c r="O2166" s="47" t="s">
        <v>22315</v>
      </c>
      <c r="P2166" s="46" t="s">
        <v>22420</v>
      </c>
      <c r="Q2166" s="2" t="str">
        <f t="shared" si="244"/>
        <v>&lt;a href="set01\hope_pioneer_jan1894todec1899\obituaries\carpenter_h_d_mother_of_death_notice_november_16_1899_p4_hp.pdf"&gt;Carpenter, Mother of H D&lt;/a&gt;</v>
      </c>
      <c r="R2166" s="55">
        <f t="shared" si="245"/>
        <v>9</v>
      </c>
      <c r="S2166" s="55">
        <f t="shared" si="246"/>
        <v>12</v>
      </c>
      <c r="T2166" s="55" t="str">
        <f t="shared" si="247"/>
        <v>1899</v>
      </c>
      <c r="U2166" s="55" t="str">
        <f t="shared" si="248"/>
        <v>November</v>
      </c>
      <c r="V2166" s="55">
        <f t="shared" si="249"/>
        <v>11</v>
      </c>
      <c r="W2166" s="55" t="str">
        <f t="shared" si="250"/>
        <v>16</v>
      </c>
      <c r="X2166" s="2">
        <f t="shared" si="243"/>
        <v>149</v>
      </c>
    </row>
    <row r="2167" spans="1:24" x14ac:dyDescent="0.25">
      <c r="A2167" s="2">
        <v>795</v>
      </c>
      <c r="B2167" s="4" t="s">
        <v>1497</v>
      </c>
      <c r="C2167" s="5" t="s">
        <v>1498</v>
      </c>
      <c r="D2167" s="5" t="s">
        <v>64</v>
      </c>
      <c r="E2167" s="72" t="s">
        <v>632</v>
      </c>
      <c r="F2167" s="71">
        <v>28</v>
      </c>
      <c r="G2167" s="52" t="s">
        <v>1499</v>
      </c>
      <c r="H2167" s="5" t="s">
        <v>1756</v>
      </c>
      <c r="I2167" s="5">
        <v>4</v>
      </c>
      <c r="J2167" s="72" t="s">
        <v>632</v>
      </c>
      <c r="K2167" s="71">
        <v>28</v>
      </c>
      <c r="L2167" s="64" t="s">
        <v>24899</v>
      </c>
      <c r="M2167" s="5">
        <v>25</v>
      </c>
      <c r="N2167" s="5">
        <v>2099</v>
      </c>
      <c r="O2167" s="47" t="s">
        <v>22361</v>
      </c>
      <c r="P2167" s="46" t="s">
        <v>22420</v>
      </c>
      <c r="Q2167" s="2" t="str">
        <f t="shared" si="244"/>
        <v>&lt;a href="set01\hope_pioneer_jan1894todec1899\obituaries\mcmahon_mary_flavilla_(morehouse)_obituary_december_21_1899_p4_hp.pdf"&gt;McMahon, Mary Flavilla&lt;/a&gt;</v>
      </c>
      <c r="R2167" s="55">
        <f t="shared" si="245"/>
        <v>9</v>
      </c>
      <c r="S2167" s="55">
        <f t="shared" si="246"/>
        <v>12</v>
      </c>
      <c r="T2167" s="55" t="str">
        <f t="shared" si="247"/>
        <v>1899</v>
      </c>
      <c r="U2167" s="55" t="str">
        <f t="shared" si="248"/>
        <v>December</v>
      </c>
      <c r="V2167" s="55">
        <f t="shared" si="249"/>
        <v>12</v>
      </c>
      <c r="W2167" s="55" t="str">
        <f t="shared" si="250"/>
        <v>21</v>
      </c>
      <c r="X2167" s="2">
        <f t="shared" si="243"/>
        <v>153</v>
      </c>
    </row>
    <row r="2168" spans="1:24" x14ac:dyDescent="0.25">
      <c r="A2168" s="2">
        <v>792</v>
      </c>
      <c r="B2168" s="4" t="s">
        <v>2122</v>
      </c>
      <c r="C2168" s="5" t="s">
        <v>2123</v>
      </c>
      <c r="D2168" s="5" t="s">
        <v>64</v>
      </c>
      <c r="E2168" s="72">
        <v>0</v>
      </c>
      <c r="F2168" s="71">
        <v>28</v>
      </c>
      <c r="G2168" s="52">
        <v>75</v>
      </c>
      <c r="H2168" s="5" t="s">
        <v>1756</v>
      </c>
      <c r="I2168" s="5">
        <v>1</v>
      </c>
      <c r="J2168" s="72" t="s">
        <v>25676</v>
      </c>
      <c r="K2168" s="71">
        <v>28</v>
      </c>
      <c r="L2168" s="64">
        <v>0</v>
      </c>
      <c r="M2168" s="5">
        <v>26</v>
      </c>
      <c r="N2168" s="5">
        <v>2198</v>
      </c>
      <c r="O2168" s="47" t="s">
        <v>22460</v>
      </c>
      <c r="P2168" s="46" t="s">
        <v>22516</v>
      </c>
      <c r="Q2168" s="2" t="str">
        <f t="shared" si="244"/>
        <v>&lt;a href="set01\hope_pioneer_jan1900todec1903\obituaries\leonard_fanny_(meader)_poor_copy_obituary_march_15_1900_p1_hp.pdf"&gt;Leonard, Fanny&lt;/a&gt;</v>
      </c>
      <c r="T2168" s="39">
        <f t="shared" ref="T2168:T2205" si="251">YEAR(G2168)</f>
        <v>1900</v>
      </c>
      <c r="U2168" s="2">
        <f t="shared" ref="U2168:U2205" si="252">MONTH(G2168)</f>
        <v>3</v>
      </c>
      <c r="V2168" s="2">
        <f t="shared" ref="V2168:V2205" si="253">U2168</f>
        <v>3</v>
      </c>
      <c r="W2168" s="2">
        <f t="shared" ref="W2168:W2205" si="254">DAY(G2168)</f>
        <v>15</v>
      </c>
      <c r="X2168" s="2">
        <f t="shared" si="243"/>
        <v>141</v>
      </c>
    </row>
    <row r="2169" spans="1:24" x14ac:dyDescent="0.25">
      <c r="A2169" s="2">
        <v>2710</v>
      </c>
      <c r="B2169" s="4" t="s">
        <v>2146</v>
      </c>
      <c r="C2169" s="5"/>
      <c r="D2169" s="5" t="s">
        <v>64</v>
      </c>
      <c r="E2169" s="72">
        <v>0</v>
      </c>
      <c r="F2169" s="71">
        <v>0</v>
      </c>
      <c r="G2169" s="52">
        <v>110</v>
      </c>
      <c r="H2169" s="5" t="s">
        <v>1756</v>
      </c>
      <c r="I2169" s="5">
        <v>4</v>
      </c>
      <c r="J2169" s="72" t="s">
        <v>25676</v>
      </c>
      <c r="K2169" s="71">
        <v>200</v>
      </c>
      <c r="L2169" s="64">
        <v>0</v>
      </c>
      <c r="M2169" s="5">
        <v>26</v>
      </c>
      <c r="N2169" s="5">
        <v>2221</v>
      </c>
      <c r="O2169" s="47" t="s">
        <v>22483</v>
      </c>
      <c r="P2169" s="46" t="s">
        <v>22516</v>
      </c>
      <c r="Q2169" s="2" t="str">
        <f t="shared" si="244"/>
        <v>&lt;a href="set01\hope_pioneer_jan1900todec1903\obituaries\phillip_infant_of_dr._obituary_april_19_1900_p4_hp.pdf"&gt;Phillip, Infant of Dr.&lt;/a&gt;</v>
      </c>
      <c r="T2169" s="39">
        <f t="shared" si="251"/>
        <v>1900</v>
      </c>
      <c r="U2169" s="2">
        <f t="shared" si="252"/>
        <v>4</v>
      </c>
      <c r="V2169" s="2">
        <f t="shared" si="253"/>
        <v>4</v>
      </c>
      <c r="W2169" s="2">
        <f t="shared" si="254"/>
        <v>19</v>
      </c>
      <c r="X2169" s="2">
        <f t="shared" si="243"/>
        <v>138</v>
      </c>
    </row>
    <row r="2170" spans="1:24" x14ac:dyDescent="0.25">
      <c r="A2170" s="2">
        <v>2842</v>
      </c>
      <c r="B2170" s="4" t="s">
        <v>2163</v>
      </c>
      <c r="C2170" s="5"/>
      <c r="D2170" s="5" t="s">
        <v>64</v>
      </c>
      <c r="E2170" s="72">
        <v>0</v>
      </c>
      <c r="F2170" s="71">
        <v>0</v>
      </c>
      <c r="G2170" s="52">
        <v>110</v>
      </c>
      <c r="H2170" s="5" t="s">
        <v>1756</v>
      </c>
      <c r="I2170" s="5">
        <v>4</v>
      </c>
      <c r="J2170" s="72" t="s">
        <v>25676</v>
      </c>
      <c r="K2170" s="71">
        <v>200</v>
      </c>
      <c r="L2170" s="64">
        <v>0</v>
      </c>
      <c r="M2170" s="5">
        <v>26</v>
      </c>
      <c r="N2170" s="5">
        <v>2240</v>
      </c>
      <c r="O2170" s="47" t="s">
        <v>22502</v>
      </c>
      <c r="P2170" s="46" t="s">
        <v>22516</v>
      </c>
      <c r="Q2170" s="2" t="str">
        <f t="shared" si="244"/>
        <v>&lt;a href="set01\hope_pioneer_jan1900todec1903\obituaries\shaw_joseph_w_(poor_copy)_obituary_april_19_1900_p4_hp.pdf"&gt;Shaw, Joseph W&lt;/a&gt;</v>
      </c>
      <c r="T2170" s="39">
        <f t="shared" si="251"/>
        <v>1900</v>
      </c>
      <c r="U2170" s="2">
        <f t="shared" si="252"/>
        <v>4</v>
      </c>
      <c r="V2170" s="2">
        <f t="shared" si="253"/>
        <v>4</v>
      </c>
      <c r="W2170" s="2">
        <f t="shared" si="254"/>
        <v>19</v>
      </c>
      <c r="X2170" s="2">
        <f t="shared" si="243"/>
        <v>134</v>
      </c>
    </row>
    <row r="2171" spans="1:24" x14ac:dyDescent="0.25">
      <c r="A2171" s="2">
        <v>2841</v>
      </c>
      <c r="B2171" s="4" t="s">
        <v>2162</v>
      </c>
      <c r="C2171" s="5"/>
      <c r="D2171" s="5" t="s">
        <v>64</v>
      </c>
      <c r="E2171" s="72">
        <v>0</v>
      </c>
      <c r="F2171" s="71">
        <v>0</v>
      </c>
      <c r="G2171" s="52">
        <v>124</v>
      </c>
      <c r="H2171" s="5" t="s">
        <v>1756</v>
      </c>
      <c r="I2171" s="5">
        <v>4</v>
      </c>
      <c r="J2171" s="72" t="s">
        <v>25676</v>
      </c>
      <c r="K2171" s="71">
        <v>200</v>
      </c>
      <c r="L2171" s="64">
        <v>0</v>
      </c>
      <c r="M2171" s="5">
        <v>26</v>
      </c>
      <c r="N2171" s="5">
        <v>2239</v>
      </c>
      <c r="O2171" s="47" t="s">
        <v>22501</v>
      </c>
      <c r="P2171" s="46" t="s">
        <v>22516</v>
      </c>
      <c r="Q2171" s="2" t="str">
        <f t="shared" si="244"/>
        <v>&lt;a href="set01\hope_pioneer_jan1900todec1903\obituaries\shaw_joseph_2nd_obituary_may_3_1900_p4_hp.pdf"&gt;Shaw, Joseph&lt;/a&gt;</v>
      </c>
      <c r="T2171" s="39">
        <f t="shared" si="251"/>
        <v>1900</v>
      </c>
      <c r="U2171" s="2">
        <f t="shared" si="252"/>
        <v>5</v>
      </c>
      <c r="V2171" s="2">
        <f t="shared" si="253"/>
        <v>5</v>
      </c>
      <c r="W2171" s="2">
        <f t="shared" si="254"/>
        <v>3</v>
      </c>
      <c r="X2171" s="2">
        <f t="shared" si="243"/>
        <v>119</v>
      </c>
    </row>
    <row r="2172" spans="1:24" x14ac:dyDescent="0.25">
      <c r="A2172" s="2">
        <v>2239</v>
      </c>
      <c r="B2172" s="4" t="s">
        <v>2109</v>
      </c>
      <c r="C2172" s="5"/>
      <c r="D2172" s="5" t="s">
        <v>62</v>
      </c>
      <c r="E2172" s="72">
        <v>0</v>
      </c>
      <c r="F2172" s="71">
        <v>0</v>
      </c>
      <c r="G2172" s="52">
        <v>138</v>
      </c>
      <c r="H2172" s="5" t="s">
        <v>1756</v>
      </c>
      <c r="I2172" s="5">
        <v>4</v>
      </c>
      <c r="J2172" s="72" t="s">
        <v>25676</v>
      </c>
      <c r="K2172" s="71">
        <v>200</v>
      </c>
      <c r="L2172" s="64">
        <v>0</v>
      </c>
      <c r="M2172" s="5">
        <v>26</v>
      </c>
      <c r="N2172" s="5">
        <v>2185</v>
      </c>
      <c r="O2172" s="47" t="s">
        <v>22447</v>
      </c>
      <c r="P2172" s="46" t="s">
        <v>22516</v>
      </c>
      <c r="Q2172" s="2" t="str">
        <f t="shared" si="244"/>
        <v>&lt;a href="set01\hope_pioneer_jan1900todec1903\obituaries\henry_mrs._w_s_death_notice_may_17_1900_p4_hp.pdf"&gt;Henry, Mrs. W S&lt;/a&gt;</v>
      </c>
      <c r="T2172" s="39">
        <f t="shared" si="251"/>
        <v>1900</v>
      </c>
      <c r="U2172" s="2">
        <f t="shared" si="252"/>
        <v>5</v>
      </c>
      <c r="V2172" s="2">
        <f t="shared" si="253"/>
        <v>5</v>
      </c>
      <c r="W2172" s="2">
        <f t="shared" si="254"/>
        <v>17</v>
      </c>
      <c r="X2172" s="2">
        <f t="shared" si="243"/>
        <v>126</v>
      </c>
    </row>
    <row r="2173" spans="1:24" x14ac:dyDescent="0.25">
      <c r="A2173" s="2">
        <v>2531</v>
      </c>
      <c r="B2173" s="4" t="s">
        <v>2138</v>
      </c>
      <c r="C2173" s="5"/>
      <c r="D2173" s="5" t="s">
        <v>62</v>
      </c>
      <c r="E2173" s="72" t="s">
        <v>24933</v>
      </c>
      <c r="F2173" s="71">
        <v>0</v>
      </c>
      <c r="G2173" s="52">
        <v>138</v>
      </c>
      <c r="H2173" s="5" t="s">
        <v>1756</v>
      </c>
      <c r="I2173" s="5">
        <v>4</v>
      </c>
      <c r="J2173" s="72" t="s">
        <v>24933</v>
      </c>
      <c r="K2173" s="71">
        <v>200</v>
      </c>
      <c r="L2173" s="64">
        <v>0</v>
      </c>
      <c r="M2173" s="5">
        <v>26</v>
      </c>
      <c r="N2173" s="5">
        <v>2212</v>
      </c>
      <c r="O2173" s="47" t="s">
        <v>22474</v>
      </c>
      <c r="P2173" s="46" t="s">
        <v>22516</v>
      </c>
      <c r="Q2173" s="2" t="str">
        <f t="shared" si="244"/>
        <v>&lt;a href="set01\hope_pioneer_jan1900todec1903\obituaries\meader_mrs._j_h_death_notice_may_17_1900_p4_hp.pdf"&gt;Meader, Mrs. J H&lt;/a&gt;</v>
      </c>
      <c r="T2173" s="39">
        <f t="shared" si="251"/>
        <v>1900</v>
      </c>
      <c r="U2173" s="2">
        <f t="shared" si="252"/>
        <v>5</v>
      </c>
      <c r="V2173" s="2">
        <f t="shared" si="253"/>
        <v>5</v>
      </c>
      <c r="W2173" s="2">
        <f t="shared" si="254"/>
        <v>17</v>
      </c>
      <c r="X2173" s="2">
        <f t="shared" si="243"/>
        <v>128</v>
      </c>
    </row>
    <row r="2174" spans="1:24" x14ac:dyDescent="0.25">
      <c r="A2174" s="2">
        <v>2662</v>
      </c>
      <c r="B2174" s="4" t="s">
        <v>2143</v>
      </c>
      <c r="C2174" s="5"/>
      <c r="D2174" s="5" t="s">
        <v>62</v>
      </c>
      <c r="E2174" s="72">
        <v>0</v>
      </c>
      <c r="F2174" s="71">
        <v>0</v>
      </c>
      <c r="G2174" s="52">
        <v>138</v>
      </c>
      <c r="H2174" s="5" t="s">
        <v>1756</v>
      </c>
      <c r="I2174" s="5">
        <v>4</v>
      </c>
      <c r="J2174" s="72" t="s">
        <v>25676</v>
      </c>
      <c r="K2174" s="71">
        <v>200</v>
      </c>
      <c r="L2174" s="64">
        <v>0</v>
      </c>
      <c r="M2174" s="5">
        <v>26</v>
      </c>
      <c r="N2174" s="5">
        <v>2218</v>
      </c>
      <c r="O2174" s="47" t="s">
        <v>22480</v>
      </c>
      <c r="P2174" s="46" t="s">
        <v>22516</v>
      </c>
      <c r="Q2174" s="2" t="str">
        <f t="shared" si="244"/>
        <v>&lt;a href="set01\hope_pioneer_jan1900todec1903\obituaries\orton_mrs._samuel_death_notice_may_17_1900_p4_hp.pdf"&gt;Orton, Mrs. Samuel&lt;/a&gt;</v>
      </c>
      <c r="T2174" s="39">
        <f t="shared" si="251"/>
        <v>1900</v>
      </c>
      <c r="U2174" s="2">
        <f t="shared" si="252"/>
        <v>5</v>
      </c>
      <c r="V2174" s="2">
        <f t="shared" si="253"/>
        <v>5</v>
      </c>
      <c r="W2174" s="2">
        <f t="shared" si="254"/>
        <v>17</v>
      </c>
      <c r="X2174" s="2">
        <f t="shared" si="243"/>
        <v>132</v>
      </c>
    </row>
    <row r="2175" spans="1:24" x14ac:dyDescent="0.25">
      <c r="A2175" s="2">
        <v>837</v>
      </c>
      <c r="B2175" s="4" t="s">
        <v>2135</v>
      </c>
      <c r="C2175" s="5"/>
      <c r="D2175" s="5" t="s">
        <v>64</v>
      </c>
      <c r="E2175" s="72">
        <v>0</v>
      </c>
      <c r="F2175" s="71">
        <v>30</v>
      </c>
      <c r="G2175" s="52">
        <v>145</v>
      </c>
      <c r="H2175" s="5" t="s">
        <v>1756</v>
      </c>
      <c r="I2175" s="5">
        <v>1</v>
      </c>
      <c r="J2175" s="72" t="s">
        <v>25676</v>
      </c>
      <c r="K2175" s="71">
        <v>30</v>
      </c>
      <c r="L2175" s="64" t="s">
        <v>24899</v>
      </c>
      <c r="M2175" s="5">
        <v>26</v>
      </c>
      <c r="N2175" s="5">
        <v>2210</v>
      </c>
      <c r="O2175" s="47" t="s">
        <v>22472</v>
      </c>
      <c r="P2175" s="46" t="s">
        <v>22516</v>
      </c>
      <c r="Q2175" s="2" t="str">
        <f t="shared" si="244"/>
        <v>&lt;a href="set01\hope_pioneer_jan1900todec1903\obituaries\meader_elizabeth_morris_obituary_may_24_1900_p1_hp.pdf"&gt;Meader, Elizabeth Morris&lt;/a&gt;</v>
      </c>
      <c r="T2175" s="39">
        <f t="shared" si="251"/>
        <v>1900</v>
      </c>
      <c r="U2175" s="2">
        <f t="shared" si="252"/>
        <v>5</v>
      </c>
      <c r="V2175" s="2">
        <f t="shared" si="253"/>
        <v>5</v>
      </c>
      <c r="W2175" s="2">
        <f t="shared" si="254"/>
        <v>24</v>
      </c>
      <c r="X2175" s="2">
        <f t="shared" si="243"/>
        <v>140</v>
      </c>
    </row>
    <row r="2176" spans="1:24" x14ac:dyDescent="0.25">
      <c r="A2176" s="2">
        <v>794</v>
      </c>
      <c r="B2176" s="4" t="s">
        <v>2131</v>
      </c>
      <c r="C2176" s="5"/>
      <c r="D2176" s="5" t="s">
        <v>64</v>
      </c>
      <c r="E2176" s="72" t="s">
        <v>24929</v>
      </c>
      <c r="F2176" s="71" t="s">
        <v>24930</v>
      </c>
      <c r="G2176" s="52">
        <v>180</v>
      </c>
      <c r="H2176" s="5" t="s">
        <v>1756</v>
      </c>
      <c r="I2176" s="5">
        <v>4</v>
      </c>
      <c r="J2176" s="72" t="s">
        <v>24929</v>
      </c>
      <c r="K2176" s="71">
        <v>28</v>
      </c>
      <c r="L2176" s="64">
        <v>0</v>
      </c>
      <c r="M2176" s="5">
        <v>26</v>
      </c>
      <c r="N2176" s="5">
        <v>2206</v>
      </c>
      <c r="O2176" s="47" t="s">
        <v>22468</v>
      </c>
      <c r="P2176" s="46" t="s">
        <v>22516</v>
      </c>
      <c r="Q2176" s="2" t="str">
        <f t="shared" si="244"/>
        <v>&lt;a href="set01\hope_pioneer_jan1900todec1903\obituaries\mccarthy_joe_obituary_june_28_1900_p4_hp.pdf"&gt;McCarthy, Joe&lt;/a&gt;</v>
      </c>
      <c r="T2176" s="39">
        <f t="shared" si="251"/>
        <v>1900</v>
      </c>
      <c r="U2176" s="2">
        <f t="shared" si="252"/>
        <v>6</v>
      </c>
      <c r="V2176" s="2">
        <f t="shared" si="253"/>
        <v>6</v>
      </c>
      <c r="W2176" s="2">
        <f t="shared" si="254"/>
        <v>28</v>
      </c>
      <c r="X2176" s="2">
        <f t="shared" si="243"/>
        <v>119</v>
      </c>
    </row>
    <row r="2177" spans="1:24" x14ac:dyDescent="0.25">
      <c r="A2177" s="2">
        <v>975</v>
      </c>
      <c r="B2177" s="4" t="s">
        <v>2140</v>
      </c>
      <c r="C2177" s="5"/>
      <c r="D2177" s="5" t="s">
        <v>64</v>
      </c>
      <c r="E2177" s="72" t="s">
        <v>24929</v>
      </c>
      <c r="F2177" s="71" t="s">
        <v>24934</v>
      </c>
      <c r="G2177" s="52">
        <v>180</v>
      </c>
      <c r="H2177" s="5" t="s">
        <v>1756</v>
      </c>
      <c r="I2177" s="5">
        <v>4</v>
      </c>
      <c r="J2177" s="72" t="s">
        <v>24929</v>
      </c>
      <c r="K2177" s="71">
        <v>40</v>
      </c>
      <c r="L2177" s="64">
        <v>0</v>
      </c>
      <c r="M2177" s="5">
        <v>26</v>
      </c>
      <c r="N2177" s="5">
        <v>2214</v>
      </c>
      <c r="O2177" s="47" t="s">
        <v>22476</v>
      </c>
      <c r="P2177" s="46" t="s">
        <v>22516</v>
      </c>
      <c r="Q2177" s="2" t="str">
        <f t="shared" si="244"/>
        <v>&lt;a href="set01\hope_pioneer_jan1900todec1903\obituaries\moore_harry_obituary_june_28_1900_p4_hp.pdf"&gt;Moore, Harry&lt;/a&gt;</v>
      </c>
      <c r="T2177" s="39">
        <f t="shared" si="251"/>
        <v>1900</v>
      </c>
      <c r="U2177" s="2">
        <f t="shared" si="252"/>
        <v>6</v>
      </c>
      <c r="V2177" s="2">
        <f t="shared" si="253"/>
        <v>6</v>
      </c>
      <c r="W2177" s="2">
        <f t="shared" si="254"/>
        <v>28</v>
      </c>
      <c r="X2177" s="2">
        <f t="shared" si="243"/>
        <v>117</v>
      </c>
    </row>
    <row r="2178" spans="1:24" x14ac:dyDescent="0.25">
      <c r="A2178" s="2">
        <v>754</v>
      </c>
      <c r="B2178" s="4" t="s">
        <v>2160</v>
      </c>
      <c r="C2178" s="5"/>
      <c r="D2178" s="5" t="s">
        <v>64</v>
      </c>
      <c r="E2178" s="72" t="s">
        <v>24941</v>
      </c>
      <c r="F2178" s="71" t="s">
        <v>24942</v>
      </c>
      <c r="G2178" s="52">
        <v>222</v>
      </c>
      <c r="H2178" s="5" t="s">
        <v>1756</v>
      </c>
      <c r="I2178" s="5">
        <v>4</v>
      </c>
      <c r="J2178" s="72" t="s">
        <v>24941</v>
      </c>
      <c r="K2178" s="71">
        <v>26</v>
      </c>
      <c r="L2178" s="64">
        <v>0</v>
      </c>
      <c r="M2178" s="5">
        <v>26</v>
      </c>
      <c r="N2178" s="5">
        <v>2237</v>
      </c>
      <c r="O2178" s="47" t="s">
        <v>22499</v>
      </c>
      <c r="P2178" s="46" t="s">
        <v>22516</v>
      </c>
      <c r="Q2178" s="2" t="str">
        <f t="shared" si="244"/>
        <v>&lt;a href="set01\hope_pioneer_jan1900todec1903\obituaries\saunders_james_t_obituary_august_9_1900_p4_hp.pdf"&gt;Saunders, James T&lt;/a&gt;</v>
      </c>
      <c r="T2178" s="39">
        <f t="shared" si="251"/>
        <v>1900</v>
      </c>
      <c r="U2178" s="2">
        <f t="shared" si="252"/>
        <v>8</v>
      </c>
      <c r="V2178" s="2">
        <f t="shared" si="253"/>
        <v>8</v>
      </c>
      <c r="W2178" s="2">
        <f t="shared" si="254"/>
        <v>9</v>
      </c>
      <c r="X2178" s="2">
        <f t="shared" ref="X2178:X2241" si="255">LEN(Q2178)</f>
        <v>128</v>
      </c>
    </row>
    <row r="2179" spans="1:24" x14ac:dyDescent="0.25">
      <c r="A2179" s="2">
        <v>377</v>
      </c>
      <c r="B2179" s="4" t="s">
        <v>2092</v>
      </c>
      <c r="C2179" s="5"/>
      <c r="D2179" s="5" t="s">
        <v>64</v>
      </c>
      <c r="E2179" s="72">
        <v>0</v>
      </c>
      <c r="F2179" s="71">
        <v>6</v>
      </c>
      <c r="G2179" s="52">
        <v>229</v>
      </c>
      <c r="H2179" s="5" t="s">
        <v>1756</v>
      </c>
      <c r="I2179" s="5">
        <v>6</v>
      </c>
      <c r="J2179" s="72" t="s">
        <v>25676</v>
      </c>
      <c r="K2179" s="71">
        <v>6</v>
      </c>
      <c r="L2179" s="64">
        <v>0</v>
      </c>
      <c r="M2179" s="5">
        <v>26</v>
      </c>
      <c r="N2179" s="5">
        <v>2169</v>
      </c>
      <c r="O2179" s="47" t="s">
        <v>22431</v>
      </c>
      <c r="P2179" s="46" t="s">
        <v>22516</v>
      </c>
      <c r="Q2179" s="2" t="str">
        <f t="shared" si="244"/>
        <v>&lt;a href="set01\hope_pioneer_jan1900todec1903\obituaries\burling_winnifred_obituary_august_16_1900_p6_hp.pdf"&gt;Burling, Winnifred&lt;/a&gt;</v>
      </c>
      <c r="T2179" s="39">
        <f t="shared" si="251"/>
        <v>1900</v>
      </c>
      <c r="U2179" s="2">
        <f t="shared" si="252"/>
        <v>8</v>
      </c>
      <c r="V2179" s="2">
        <f t="shared" si="253"/>
        <v>8</v>
      </c>
      <c r="W2179" s="2">
        <f t="shared" si="254"/>
        <v>16</v>
      </c>
      <c r="X2179" s="2">
        <f t="shared" si="255"/>
        <v>131</v>
      </c>
    </row>
    <row r="2180" spans="1:24" x14ac:dyDescent="0.25">
      <c r="A2180" s="2">
        <v>1290</v>
      </c>
      <c r="B2180" s="4" t="s">
        <v>2100</v>
      </c>
      <c r="C2180" s="5"/>
      <c r="D2180" s="5" t="s">
        <v>62</v>
      </c>
      <c r="E2180" s="72" t="s">
        <v>24855</v>
      </c>
      <c r="F2180" s="71">
        <v>60</v>
      </c>
      <c r="G2180" s="52">
        <v>250</v>
      </c>
      <c r="H2180" s="5" t="s">
        <v>1756</v>
      </c>
      <c r="I2180" s="5">
        <v>6</v>
      </c>
      <c r="J2180" s="72" t="s">
        <v>24855</v>
      </c>
      <c r="K2180" s="71">
        <v>60</v>
      </c>
      <c r="L2180" s="64">
        <v>0</v>
      </c>
      <c r="M2180" s="5">
        <v>26</v>
      </c>
      <c r="N2180" s="5">
        <v>2177</v>
      </c>
      <c r="O2180" s="47" t="s">
        <v>22439</v>
      </c>
      <c r="P2180" s="46" t="s">
        <v>22516</v>
      </c>
      <c r="Q2180" s="2" t="str">
        <f t="shared" ref="Q2180:Q2243" si="256">"&lt;a href="&amp;""""&amp;P2180&amp;"\"&amp;O2180&amp;"""&gt;"&amp;B2180&amp;"&lt;/a&gt;"</f>
        <v>&lt;a href="set01\hope_pioneer_jan1900todec1903\obituaries\ellsbury_george_h_death_notice_september_6_1900_p6_hp.pdf"&gt;Ellsbury, George H&lt;/a&gt;</v>
      </c>
      <c r="T2180" s="39">
        <f t="shared" si="251"/>
        <v>1900</v>
      </c>
      <c r="U2180" s="2">
        <f t="shared" si="252"/>
        <v>9</v>
      </c>
      <c r="V2180" s="2">
        <f t="shared" si="253"/>
        <v>9</v>
      </c>
      <c r="W2180" s="2">
        <f t="shared" si="254"/>
        <v>6</v>
      </c>
      <c r="X2180" s="2">
        <f t="shared" si="255"/>
        <v>137</v>
      </c>
    </row>
    <row r="2181" spans="1:24" x14ac:dyDescent="0.25">
      <c r="A2181" s="2">
        <v>2304</v>
      </c>
      <c r="B2181" s="4" t="s">
        <v>2112</v>
      </c>
      <c r="C2181" s="5"/>
      <c r="D2181" s="5" t="s">
        <v>64</v>
      </c>
      <c r="E2181" s="72" t="s">
        <v>11627</v>
      </c>
      <c r="F2181" s="71">
        <v>0</v>
      </c>
      <c r="G2181" s="52">
        <v>278</v>
      </c>
      <c r="H2181" s="5" t="s">
        <v>1756</v>
      </c>
      <c r="I2181" s="5">
        <v>6</v>
      </c>
      <c r="J2181" s="72" t="s">
        <v>11627</v>
      </c>
      <c r="K2181" s="71">
        <v>200</v>
      </c>
      <c r="L2181" s="64">
        <v>0</v>
      </c>
      <c r="M2181" s="5">
        <v>26</v>
      </c>
      <c r="N2181" s="5">
        <v>2188</v>
      </c>
      <c r="O2181" s="47" t="s">
        <v>22450</v>
      </c>
      <c r="P2181" s="46" t="s">
        <v>22516</v>
      </c>
      <c r="Q2181" s="2" t="str">
        <f t="shared" si="256"/>
        <v>&lt;a href="set01\hope_pioneer_jan1900todec1903\obituaries\iseminger_mrs._george_h_obituary_october_4_1900_p6_hp.pdf"&gt;Iseminger, Mrs. George H&lt;/a&gt;</v>
      </c>
      <c r="T2181" s="39">
        <f t="shared" si="251"/>
        <v>1900</v>
      </c>
      <c r="U2181" s="2">
        <f t="shared" si="252"/>
        <v>10</v>
      </c>
      <c r="V2181" s="2">
        <f t="shared" si="253"/>
        <v>10</v>
      </c>
      <c r="W2181" s="2">
        <f t="shared" si="254"/>
        <v>4</v>
      </c>
      <c r="X2181" s="2">
        <f t="shared" si="255"/>
        <v>143</v>
      </c>
    </row>
    <row r="2182" spans="1:24" x14ac:dyDescent="0.25">
      <c r="A2182" s="2">
        <v>595</v>
      </c>
      <c r="B2182" s="4" t="s">
        <v>2116</v>
      </c>
      <c r="C2182" s="5"/>
      <c r="D2182" s="5" t="s">
        <v>64</v>
      </c>
      <c r="E2182" s="72" t="s">
        <v>24886</v>
      </c>
      <c r="F2182" s="71">
        <v>19</v>
      </c>
      <c r="G2182" s="52">
        <v>432</v>
      </c>
      <c r="H2182" s="5" t="s">
        <v>1756</v>
      </c>
      <c r="I2182" s="5">
        <v>4</v>
      </c>
      <c r="J2182" s="72" t="s">
        <v>24886</v>
      </c>
      <c r="K2182" s="71">
        <v>19</v>
      </c>
      <c r="L2182" s="64">
        <v>0</v>
      </c>
      <c r="M2182" s="5">
        <v>26</v>
      </c>
      <c r="N2182" s="5">
        <v>2192</v>
      </c>
      <c r="O2182" s="47" t="s">
        <v>22454</v>
      </c>
      <c r="P2182" s="46" t="s">
        <v>22516</v>
      </c>
      <c r="Q2182" s="2" t="str">
        <f t="shared" si="256"/>
        <v>&lt;a href="set01\hope_pioneer_jan1900todec1903\obituaries\knuteson_john_obituary_march_7_1901_p4_hp.pdf"&gt;Knuteson, John&lt;/a&gt;</v>
      </c>
      <c r="T2182" s="39">
        <f t="shared" si="251"/>
        <v>1901</v>
      </c>
      <c r="U2182" s="2">
        <f t="shared" si="252"/>
        <v>3</v>
      </c>
      <c r="V2182" s="2">
        <f t="shared" si="253"/>
        <v>3</v>
      </c>
      <c r="W2182" s="2">
        <f t="shared" si="254"/>
        <v>7</v>
      </c>
      <c r="X2182" s="2">
        <f t="shared" si="255"/>
        <v>121</v>
      </c>
    </row>
    <row r="2183" spans="1:24" x14ac:dyDescent="0.25">
      <c r="A2183" s="2">
        <v>1659</v>
      </c>
      <c r="B2183" s="4" t="s">
        <v>2098</v>
      </c>
      <c r="C2183" s="5"/>
      <c r="D2183" s="5" t="s">
        <v>64</v>
      </c>
      <c r="E2183" s="72">
        <v>0</v>
      </c>
      <c r="F2183" s="71">
        <v>80</v>
      </c>
      <c r="G2183" s="52">
        <v>446</v>
      </c>
      <c r="H2183" s="5" t="s">
        <v>1756</v>
      </c>
      <c r="I2183" s="5">
        <v>4</v>
      </c>
      <c r="J2183" s="72" t="s">
        <v>25676</v>
      </c>
      <c r="K2183" s="71">
        <v>80</v>
      </c>
      <c r="L2183" s="64">
        <v>0</v>
      </c>
      <c r="M2183" s="5">
        <v>26</v>
      </c>
      <c r="N2183" s="5">
        <v>2175</v>
      </c>
      <c r="O2183" s="47" t="s">
        <v>22437</v>
      </c>
      <c r="P2183" s="46" t="s">
        <v>22516</v>
      </c>
      <c r="Q2183" s="2" t="str">
        <f t="shared" si="256"/>
        <v>&lt;a href="set01\hope_pioneer_jan1900todec1903\obituaries\drakely_julia_e_obituary_march_21_1901_p4_hp.pdf"&gt;Drakely, Julia E&lt;/a&gt;</v>
      </c>
      <c r="T2183" s="39">
        <f t="shared" si="251"/>
        <v>1901</v>
      </c>
      <c r="U2183" s="2">
        <f t="shared" si="252"/>
        <v>3</v>
      </c>
      <c r="V2183" s="2">
        <f t="shared" si="253"/>
        <v>3</v>
      </c>
      <c r="W2183" s="2">
        <f t="shared" si="254"/>
        <v>21</v>
      </c>
      <c r="X2183" s="2">
        <f t="shared" si="255"/>
        <v>126</v>
      </c>
    </row>
    <row r="2184" spans="1:24" x14ac:dyDescent="0.25">
      <c r="A2184" s="2">
        <v>383</v>
      </c>
      <c r="B2184" s="4" t="s">
        <v>2134</v>
      </c>
      <c r="C2184" s="5"/>
      <c r="D2184" s="5" t="s">
        <v>64</v>
      </c>
      <c r="E2184" s="72" t="s">
        <v>24931</v>
      </c>
      <c r="F2184" s="71">
        <v>6</v>
      </c>
      <c r="G2184" s="52">
        <v>453</v>
      </c>
      <c r="H2184" s="5" t="s">
        <v>1756</v>
      </c>
      <c r="I2184" s="5">
        <v>4</v>
      </c>
      <c r="J2184" s="72" t="s">
        <v>24931</v>
      </c>
      <c r="K2184" s="71">
        <v>6</v>
      </c>
      <c r="L2184" s="64">
        <v>0</v>
      </c>
      <c r="M2184" s="5">
        <v>26</v>
      </c>
      <c r="N2184" s="5">
        <v>2209</v>
      </c>
      <c r="O2184" s="47" t="s">
        <v>22471</v>
      </c>
      <c r="P2184" s="46" t="s">
        <v>22516</v>
      </c>
      <c r="Q2184" s="2" t="str">
        <f t="shared" si="256"/>
        <v>&lt;a href="set01\hope_pioneer_jan1900todec1903\obituaries\mcpherson_florence_obituary_march_28_1901_p4_hp.pdf"&gt;McPherson, Florence&lt;/a&gt;</v>
      </c>
      <c r="T2184" s="39">
        <f t="shared" si="251"/>
        <v>1901</v>
      </c>
      <c r="U2184" s="2">
        <f t="shared" si="252"/>
        <v>3</v>
      </c>
      <c r="V2184" s="2">
        <f t="shared" si="253"/>
        <v>3</v>
      </c>
      <c r="W2184" s="2">
        <f t="shared" si="254"/>
        <v>28</v>
      </c>
      <c r="X2184" s="2">
        <f t="shared" si="255"/>
        <v>132</v>
      </c>
    </row>
    <row r="2185" spans="1:24" x14ac:dyDescent="0.25">
      <c r="A2185" s="2">
        <v>1343</v>
      </c>
      <c r="B2185" s="4" t="s">
        <v>2099</v>
      </c>
      <c r="C2185" s="5"/>
      <c r="D2185" s="5" t="s">
        <v>64</v>
      </c>
      <c r="E2185" s="72">
        <v>0</v>
      </c>
      <c r="F2185" s="71">
        <v>63</v>
      </c>
      <c r="G2185" s="52">
        <v>481</v>
      </c>
      <c r="H2185" s="5" t="s">
        <v>1756</v>
      </c>
      <c r="I2185" s="5">
        <v>4</v>
      </c>
      <c r="J2185" s="72" t="s">
        <v>25676</v>
      </c>
      <c r="K2185" s="71">
        <v>63</v>
      </c>
      <c r="L2185" s="64">
        <v>0</v>
      </c>
      <c r="M2185" s="5">
        <v>26</v>
      </c>
      <c r="N2185" s="5">
        <v>2176</v>
      </c>
      <c r="O2185" s="47" t="s">
        <v>22438</v>
      </c>
      <c r="P2185" s="46" t="s">
        <v>22516</v>
      </c>
      <c r="Q2185" s="2" t="str">
        <f t="shared" si="256"/>
        <v>&lt;a href="set01\hope_pioneer_jan1900todec1903\obituaries\elliott_mrs_isabell_obituary_april_25_1901_p4_hp.pdf"&gt;Elliott, Mrs. Isabell&lt;/a&gt;</v>
      </c>
      <c r="T2185" s="39">
        <f t="shared" si="251"/>
        <v>1901</v>
      </c>
      <c r="U2185" s="2">
        <f t="shared" si="252"/>
        <v>4</v>
      </c>
      <c r="V2185" s="2">
        <f t="shared" si="253"/>
        <v>4</v>
      </c>
      <c r="W2185" s="2">
        <f t="shared" si="254"/>
        <v>25</v>
      </c>
      <c r="X2185" s="2">
        <f t="shared" si="255"/>
        <v>135</v>
      </c>
    </row>
    <row r="2186" spans="1:24" x14ac:dyDescent="0.25">
      <c r="A2186" s="2">
        <v>2378</v>
      </c>
      <c r="B2186" s="4" t="s">
        <v>2115</v>
      </c>
      <c r="C2186" s="5"/>
      <c r="D2186" s="5" t="s">
        <v>62</v>
      </c>
      <c r="E2186" s="72" t="s">
        <v>5037</v>
      </c>
      <c r="F2186" s="71">
        <v>0</v>
      </c>
      <c r="G2186" s="52">
        <v>481</v>
      </c>
      <c r="H2186" s="5" t="s">
        <v>1756</v>
      </c>
      <c r="I2186" s="5">
        <v>4</v>
      </c>
      <c r="J2186" s="72" t="s">
        <v>5037</v>
      </c>
      <c r="K2186" s="71">
        <v>200</v>
      </c>
      <c r="L2186" s="64">
        <v>0</v>
      </c>
      <c r="M2186" s="5">
        <v>26</v>
      </c>
      <c r="N2186" s="5">
        <v>2191</v>
      </c>
      <c r="O2186" s="47" t="s">
        <v>22453</v>
      </c>
      <c r="P2186" s="46" t="s">
        <v>22516</v>
      </c>
      <c r="Q2186" s="2" t="str">
        <f t="shared" si="256"/>
        <v>&lt;a href="set01\hope_pioneer_jan1900todec1903\obituaries\kjorn_hannah_and_2_boys_die_in_fire_april_25_1901_p4_hp.pdf"&gt;Kjorn, Hannah and 2 boys&lt;/a&gt;</v>
      </c>
      <c r="T2186" s="39">
        <f t="shared" si="251"/>
        <v>1901</v>
      </c>
      <c r="U2186" s="2">
        <f t="shared" si="252"/>
        <v>4</v>
      </c>
      <c r="V2186" s="2">
        <f t="shared" si="253"/>
        <v>4</v>
      </c>
      <c r="W2186" s="2">
        <f t="shared" si="254"/>
        <v>25</v>
      </c>
      <c r="X2186" s="2">
        <f t="shared" si="255"/>
        <v>145</v>
      </c>
    </row>
    <row r="2187" spans="1:24" x14ac:dyDescent="0.25">
      <c r="A2187" s="2">
        <v>2548</v>
      </c>
      <c r="B2187" s="4" t="s">
        <v>2139</v>
      </c>
      <c r="C2187" s="5"/>
      <c r="D2187" s="5" t="s">
        <v>64</v>
      </c>
      <c r="E2187" s="72">
        <v>0</v>
      </c>
      <c r="F2187" s="71">
        <v>0</v>
      </c>
      <c r="G2187" s="52">
        <v>502</v>
      </c>
      <c r="H2187" s="5" t="s">
        <v>1756</v>
      </c>
      <c r="I2187" s="5">
        <v>1</v>
      </c>
      <c r="J2187" s="72" t="s">
        <v>25676</v>
      </c>
      <c r="K2187" s="71">
        <v>200</v>
      </c>
      <c r="L2187" s="64">
        <v>0</v>
      </c>
      <c r="M2187" s="5">
        <v>26</v>
      </c>
      <c r="N2187" s="5">
        <v>2213</v>
      </c>
      <c r="O2187" s="47" t="s">
        <v>22475</v>
      </c>
      <c r="P2187" s="46" t="s">
        <v>22516</v>
      </c>
      <c r="Q2187" s="2" t="str">
        <f t="shared" si="256"/>
        <v>&lt;a href="set01\hope_pioneer_jan1900todec1903\obituaries\mitchell_mrs_obituary_may_16_1901_p1_hpscp.pdf"&gt;Mitchell, Mrs.&lt;/a&gt;</v>
      </c>
      <c r="T2187" s="39">
        <f t="shared" si="251"/>
        <v>1901</v>
      </c>
      <c r="U2187" s="2">
        <f t="shared" si="252"/>
        <v>5</v>
      </c>
      <c r="V2187" s="2">
        <f t="shared" si="253"/>
        <v>5</v>
      </c>
      <c r="W2187" s="2">
        <f t="shared" si="254"/>
        <v>16</v>
      </c>
      <c r="X2187" s="2">
        <f t="shared" si="255"/>
        <v>122</v>
      </c>
    </row>
    <row r="2188" spans="1:24" x14ac:dyDescent="0.25">
      <c r="A2188" s="2">
        <v>210</v>
      </c>
      <c r="B2188" s="4" t="s">
        <v>2132</v>
      </c>
      <c r="C2188" s="5"/>
      <c r="D2188" s="5" t="s">
        <v>64</v>
      </c>
      <c r="E2188" s="72">
        <v>0</v>
      </c>
      <c r="F2188" s="71" t="s">
        <v>24891</v>
      </c>
      <c r="G2188" s="52">
        <v>516</v>
      </c>
      <c r="H2188" s="5" t="s">
        <v>1756</v>
      </c>
      <c r="I2188" s="5">
        <v>4</v>
      </c>
      <c r="J2188" s="72" t="s">
        <v>25676</v>
      </c>
      <c r="K2188" s="71">
        <f>11/12</f>
        <v>0.91666666666666663</v>
      </c>
      <c r="L2188" s="64">
        <v>0</v>
      </c>
      <c r="M2188" s="5">
        <v>26</v>
      </c>
      <c r="N2188" s="5">
        <v>2207</v>
      </c>
      <c r="O2188" s="47" t="s">
        <v>22469</v>
      </c>
      <c r="P2188" s="46" t="s">
        <v>22516</v>
      </c>
      <c r="Q2188" s="2" t="str">
        <f t="shared" si="256"/>
        <v>&lt;a href="set01\hope_pioneer_jan1900todec1903\obituaries\mcclellan_lawrence_james_obituary_may_30_1901_p4_hpscp.pdf"&gt;McClellan, Lawrence James&lt;/a&gt;</v>
      </c>
      <c r="T2188" s="39">
        <f t="shared" si="251"/>
        <v>1901</v>
      </c>
      <c r="U2188" s="2">
        <f t="shared" si="252"/>
        <v>5</v>
      </c>
      <c r="V2188" s="2">
        <f t="shared" si="253"/>
        <v>5</v>
      </c>
      <c r="W2188" s="2">
        <f t="shared" si="254"/>
        <v>30</v>
      </c>
      <c r="X2188" s="2">
        <f t="shared" si="255"/>
        <v>145</v>
      </c>
    </row>
    <row r="2189" spans="1:24" x14ac:dyDescent="0.25">
      <c r="A2189" s="2">
        <v>2795</v>
      </c>
      <c r="B2189" s="4" t="s">
        <v>2159</v>
      </c>
      <c r="C2189" s="5"/>
      <c r="D2189" s="5" t="s">
        <v>64</v>
      </c>
      <c r="E2189" s="72" t="s">
        <v>5037</v>
      </c>
      <c r="F2189" s="71">
        <v>0</v>
      </c>
      <c r="G2189" s="52">
        <v>530</v>
      </c>
      <c r="H2189" s="5" t="s">
        <v>1756</v>
      </c>
      <c r="I2189" s="5">
        <v>4</v>
      </c>
      <c r="J2189" s="72" t="s">
        <v>5037</v>
      </c>
      <c r="K2189" s="71">
        <v>200</v>
      </c>
      <c r="L2189" s="64">
        <v>0</v>
      </c>
      <c r="M2189" s="5">
        <v>26</v>
      </c>
      <c r="N2189" s="5">
        <v>2236</v>
      </c>
      <c r="O2189" s="47" t="s">
        <v>22498</v>
      </c>
      <c r="P2189" s="46" t="s">
        <v>22516</v>
      </c>
      <c r="Q2189" s="2" t="str">
        <f t="shared" si="256"/>
        <v>&lt;a href="set01\hope_pioneer_jan1900todec1903\obituaries\russ_chauncey_obituary_june_13_1901_p4_hp.pdf"&gt;Russ, Chauncey&lt;/a&gt;</v>
      </c>
      <c r="T2189" s="39">
        <f t="shared" si="251"/>
        <v>1901</v>
      </c>
      <c r="U2189" s="2">
        <f t="shared" si="252"/>
        <v>6</v>
      </c>
      <c r="V2189" s="2">
        <f t="shared" si="253"/>
        <v>6</v>
      </c>
      <c r="W2189" s="2">
        <f t="shared" si="254"/>
        <v>13</v>
      </c>
      <c r="X2189" s="2">
        <f t="shared" si="255"/>
        <v>121</v>
      </c>
    </row>
    <row r="2190" spans="1:24" x14ac:dyDescent="0.25">
      <c r="A2190" s="2">
        <v>3035</v>
      </c>
      <c r="B2190" s="4" t="s">
        <v>2172</v>
      </c>
      <c r="C2190" s="5"/>
      <c r="D2190" s="5" t="s">
        <v>64</v>
      </c>
      <c r="E2190" s="72">
        <v>0</v>
      </c>
      <c r="F2190" s="71">
        <v>0</v>
      </c>
      <c r="G2190" s="52">
        <v>530</v>
      </c>
      <c r="H2190" s="5" t="s">
        <v>1756</v>
      </c>
      <c r="I2190" s="5">
        <v>1</v>
      </c>
      <c r="J2190" s="72" t="s">
        <v>25676</v>
      </c>
      <c r="K2190" s="71">
        <v>200</v>
      </c>
      <c r="L2190" s="64">
        <v>0</v>
      </c>
      <c r="M2190" s="5">
        <v>26</v>
      </c>
      <c r="N2190" s="5">
        <v>2249</v>
      </c>
      <c r="O2190" s="47" t="s">
        <v>22511</v>
      </c>
      <c r="P2190" s="46" t="s">
        <v>22516</v>
      </c>
      <c r="Q2190" s="2" t="str">
        <f t="shared" si="256"/>
        <v>&lt;a href="set01\hope_pioneer_jan1900todec1903\obituaries\white_mrs._william_obituary_june_13_1901_p1_hp.pdf"&gt;White, Mrs. William&lt;/a&gt;</v>
      </c>
      <c r="T2190" s="39">
        <f t="shared" si="251"/>
        <v>1901</v>
      </c>
      <c r="U2190" s="2">
        <f t="shared" si="252"/>
        <v>6</v>
      </c>
      <c r="V2190" s="2">
        <f t="shared" si="253"/>
        <v>6</v>
      </c>
      <c r="W2190" s="2">
        <f t="shared" si="254"/>
        <v>13</v>
      </c>
      <c r="X2190" s="2">
        <f t="shared" si="255"/>
        <v>131</v>
      </c>
    </row>
    <row r="2191" spans="1:24" x14ac:dyDescent="0.25">
      <c r="A2191" s="2">
        <v>185</v>
      </c>
      <c r="B2191" s="4" t="s">
        <v>2113</v>
      </c>
      <c r="C2191" s="5"/>
      <c r="D2191" s="5" t="s">
        <v>64</v>
      </c>
      <c r="E2191" s="72">
        <v>0</v>
      </c>
      <c r="F2191" s="71" t="s">
        <v>24916</v>
      </c>
      <c r="G2191" s="52">
        <v>551</v>
      </c>
      <c r="H2191" s="5" t="s">
        <v>1756</v>
      </c>
      <c r="I2191" s="5">
        <v>1</v>
      </c>
      <c r="J2191" s="72" t="s">
        <v>25676</v>
      </c>
      <c r="K2191" s="71">
        <v>0.5</v>
      </c>
      <c r="L2191" s="64">
        <v>0</v>
      </c>
      <c r="M2191" s="5">
        <v>26</v>
      </c>
      <c r="N2191" s="5">
        <v>2189</v>
      </c>
      <c r="O2191" s="47" t="s">
        <v>22451</v>
      </c>
      <c r="P2191" s="46" t="s">
        <v>22516</v>
      </c>
      <c r="Q2191" s="2" t="str">
        <f t="shared" si="256"/>
        <v>&lt;a href="set01\hope_pioneer_jan1900todec1903\obituaries\job_royal_westley_obituary_july_4_1901_p1_hp.pdf"&gt;Job, Royal Westley&lt;/a&gt;</v>
      </c>
      <c r="T2191" s="39">
        <f t="shared" si="251"/>
        <v>1901</v>
      </c>
      <c r="U2191" s="2">
        <f t="shared" si="252"/>
        <v>7</v>
      </c>
      <c r="V2191" s="2">
        <f t="shared" si="253"/>
        <v>7</v>
      </c>
      <c r="W2191" s="2">
        <f t="shared" si="254"/>
        <v>4</v>
      </c>
      <c r="X2191" s="2">
        <f t="shared" si="255"/>
        <v>128</v>
      </c>
    </row>
    <row r="2192" spans="1:24" x14ac:dyDescent="0.25">
      <c r="A2192" s="2">
        <v>2476</v>
      </c>
      <c r="B2192" s="4" t="s">
        <v>2128</v>
      </c>
      <c r="C2192" s="5"/>
      <c r="D2192" s="5" t="s">
        <v>62</v>
      </c>
      <c r="E2192" s="72">
        <v>0</v>
      </c>
      <c r="F2192" s="71">
        <v>0</v>
      </c>
      <c r="G2192" s="52">
        <v>551</v>
      </c>
      <c r="H2192" s="5" t="s">
        <v>1756</v>
      </c>
      <c r="I2192" s="5">
        <v>4</v>
      </c>
      <c r="J2192" s="72" t="s">
        <v>25676</v>
      </c>
      <c r="K2192" s="71">
        <v>200</v>
      </c>
      <c r="L2192" s="64">
        <v>0</v>
      </c>
      <c r="M2192" s="5">
        <v>26</v>
      </c>
      <c r="N2192" s="5">
        <v>2203</v>
      </c>
      <c r="O2192" s="47" t="s">
        <v>22465</v>
      </c>
      <c r="P2192" s="46" t="s">
        <v>22516</v>
      </c>
      <c r="Q2192" s="2" t="str">
        <f t="shared" si="256"/>
        <v>&lt;a href="set01\hope_pioneer_jan1900todec1903\obituaries\major_mrs_father_of_death_notice_july_4_1901_p4_hp.pdf"&gt;Major, Father of Mrs.&lt;/a&gt;</v>
      </c>
      <c r="T2192" s="39">
        <f t="shared" si="251"/>
        <v>1901</v>
      </c>
      <c r="U2192" s="2">
        <f t="shared" si="252"/>
        <v>7</v>
      </c>
      <c r="V2192" s="2">
        <f t="shared" si="253"/>
        <v>7</v>
      </c>
      <c r="W2192" s="2">
        <f t="shared" si="254"/>
        <v>4</v>
      </c>
      <c r="X2192" s="2">
        <f t="shared" si="255"/>
        <v>137</v>
      </c>
    </row>
    <row r="2193" spans="1:24" x14ac:dyDescent="0.25">
      <c r="A2193" s="2">
        <v>2840</v>
      </c>
      <c r="B2193" s="4" t="s">
        <v>2161</v>
      </c>
      <c r="C2193" s="5"/>
      <c r="D2193" s="5" t="s">
        <v>64</v>
      </c>
      <c r="E2193" s="72">
        <v>0</v>
      </c>
      <c r="F2193" s="71">
        <v>0</v>
      </c>
      <c r="G2193" s="52">
        <v>558</v>
      </c>
      <c r="H2193" s="5" t="s">
        <v>1756</v>
      </c>
      <c r="I2193" s="5">
        <v>1</v>
      </c>
      <c r="J2193" s="72" t="s">
        <v>25676</v>
      </c>
      <c r="K2193" s="71">
        <v>200</v>
      </c>
      <c r="L2193" s="64">
        <v>0</v>
      </c>
      <c r="M2193" s="5">
        <v>26</v>
      </c>
      <c r="N2193" s="5">
        <v>2238</v>
      </c>
      <c r="O2193" s="47" t="s">
        <v>22500</v>
      </c>
      <c r="P2193" s="46" t="s">
        <v>22516</v>
      </c>
      <c r="Q2193" s="2" t="str">
        <f t="shared" si="256"/>
        <v>&lt;a href="set01\hope_pioneer_jan1900todec1903\obituaries\sharp_john_b_obituary_july_11_1901_p1_hp.pdf"&gt;Sharp, John B&lt;/a&gt;</v>
      </c>
      <c r="T2193" s="39">
        <f t="shared" si="251"/>
        <v>1901</v>
      </c>
      <c r="U2193" s="2">
        <f t="shared" si="252"/>
        <v>7</v>
      </c>
      <c r="V2193" s="2">
        <f t="shared" si="253"/>
        <v>7</v>
      </c>
      <c r="W2193" s="2">
        <f t="shared" si="254"/>
        <v>11</v>
      </c>
      <c r="X2193" s="2">
        <f t="shared" si="255"/>
        <v>119</v>
      </c>
    </row>
    <row r="2194" spans="1:24" x14ac:dyDescent="0.25">
      <c r="A2194" s="2">
        <v>2918</v>
      </c>
      <c r="B2194" s="4" t="s">
        <v>2168</v>
      </c>
      <c r="C2194" s="5"/>
      <c r="D2194" s="5" t="s">
        <v>62</v>
      </c>
      <c r="E2194" s="72" t="s">
        <v>24886</v>
      </c>
      <c r="F2194" s="71">
        <v>0</v>
      </c>
      <c r="G2194" s="52">
        <v>558</v>
      </c>
      <c r="H2194" s="5" t="s">
        <v>1756</v>
      </c>
      <c r="I2194" s="5">
        <v>1</v>
      </c>
      <c r="J2194" s="72" t="s">
        <v>24886</v>
      </c>
      <c r="K2194" s="71">
        <v>200</v>
      </c>
      <c r="L2194" s="64">
        <v>0</v>
      </c>
      <c r="M2194" s="5">
        <v>26</v>
      </c>
      <c r="N2194" s="5">
        <v>2245</v>
      </c>
      <c r="O2194" s="47" t="s">
        <v>22507</v>
      </c>
      <c r="P2194" s="46" t="s">
        <v>22516</v>
      </c>
      <c r="Q2194" s="2" t="str">
        <f t="shared" si="256"/>
        <v>&lt;a href="set01\hope_pioneer_jan1900todec1903\obituaries\stewart_george_h_death_notice_july_11_1901_p1_hp.pdf"&gt;Stewart, George H&lt;/a&gt;</v>
      </c>
      <c r="T2194" s="39">
        <f t="shared" si="251"/>
        <v>1901</v>
      </c>
      <c r="U2194" s="2">
        <f t="shared" si="252"/>
        <v>7</v>
      </c>
      <c r="V2194" s="2">
        <f t="shared" si="253"/>
        <v>7</v>
      </c>
      <c r="W2194" s="2">
        <f t="shared" si="254"/>
        <v>11</v>
      </c>
      <c r="X2194" s="2">
        <f t="shared" si="255"/>
        <v>131</v>
      </c>
    </row>
    <row r="2195" spans="1:24" x14ac:dyDescent="0.25">
      <c r="A2195" s="2">
        <v>2528</v>
      </c>
      <c r="B2195" s="4" t="s">
        <v>2133</v>
      </c>
      <c r="C2195" s="5"/>
      <c r="D2195" s="5" t="s">
        <v>62</v>
      </c>
      <c r="E2195" s="72">
        <v>0</v>
      </c>
      <c r="F2195" s="71">
        <v>0</v>
      </c>
      <c r="G2195" s="52">
        <v>565</v>
      </c>
      <c r="H2195" s="5" t="s">
        <v>1756</v>
      </c>
      <c r="I2195" s="5">
        <v>1</v>
      </c>
      <c r="J2195" s="72" t="s">
        <v>25676</v>
      </c>
      <c r="K2195" s="71">
        <v>200</v>
      </c>
      <c r="L2195" s="64">
        <v>0</v>
      </c>
      <c r="M2195" s="5">
        <v>26</v>
      </c>
      <c r="N2195" s="5">
        <v>2208</v>
      </c>
      <c r="O2195" s="47" t="s">
        <v>22470</v>
      </c>
      <c r="P2195" s="46" t="s">
        <v>22516</v>
      </c>
      <c r="Q2195" s="2" t="str">
        <f t="shared" si="256"/>
        <v>&lt;a href="set01\hope_pioneer_jan1900todec1903\obituaries\mcmahon_thomas_j_death_notice_july_18_1901_p1_hp.pdf"&gt;McMahon, Thomas J&lt;/a&gt;</v>
      </c>
      <c r="T2195" s="39">
        <f t="shared" si="251"/>
        <v>1901</v>
      </c>
      <c r="U2195" s="2">
        <f t="shared" si="252"/>
        <v>7</v>
      </c>
      <c r="V2195" s="2">
        <f t="shared" si="253"/>
        <v>7</v>
      </c>
      <c r="W2195" s="2">
        <f t="shared" si="254"/>
        <v>18</v>
      </c>
      <c r="X2195" s="2">
        <f t="shared" si="255"/>
        <v>131</v>
      </c>
    </row>
    <row r="2196" spans="1:24" x14ac:dyDescent="0.25">
      <c r="A2196" s="2">
        <v>2957</v>
      </c>
      <c r="B2196" s="4" t="s">
        <v>2169</v>
      </c>
      <c r="C2196" s="5"/>
      <c r="D2196" s="5" t="s">
        <v>62</v>
      </c>
      <c r="E2196" s="72" t="s">
        <v>24944</v>
      </c>
      <c r="F2196" s="71">
        <v>0</v>
      </c>
      <c r="G2196" s="52">
        <v>565</v>
      </c>
      <c r="H2196" s="5" t="s">
        <v>1756</v>
      </c>
      <c r="I2196" s="5">
        <v>1</v>
      </c>
      <c r="J2196" s="72" t="s">
        <v>24944</v>
      </c>
      <c r="K2196" s="71">
        <v>200</v>
      </c>
      <c r="L2196" s="64">
        <v>0</v>
      </c>
      <c r="M2196" s="5">
        <v>26</v>
      </c>
      <c r="N2196" s="5">
        <v>2246</v>
      </c>
      <c r="O2196" s="47" t="s">
        <v>22508</v>
      </c>
      <c r="P2196" s="46" t="s">
        <v>22516</v>
      </c>
      <c r="Q2196" s="2" t="str">
        <f t="shared" si="256"/>
        <v>&lt;a href="set01\hope_pioneer_jan1900todec1903\obituaries\thordarson_christ_death_notice_july_18_1901_p1_hp.pdf"&gt;Thordarson, Christ&lt;/a&gt;</v>
      </c>
      <c r="T2196" s="39">
        <f t="shared" si="251"/>
        <v>1901</v>
      </c>
      <c r="U2196" s="2">
        <f t="shared" si="252"/>
        <v>7</v>
      </c>
      <c r="V2196" s="2">
        <f t="shared" si="253"/>
        <v>7</v>
      </c>
      <c r="W2196" s="2">
        <f t="shared" si="254"/>
        <v>18</v>
      </c>
      <c r="X2196" s="2">
        <f t="shared" si="255"/>
        <v>133</v>
      </c>
    </row>
    <row r="2197" spans="1:24" x14ac:dyDescent="0.25">
      <c r="A2197" s="2">
        <v>1332</v>
      </c>
      <c r="B2197" s="4" t="s">
        <v>2141</v>
      </c>
      <c r="C2197" s="5"/>
      <c r="D2197" s="5" t="s">
        <v>64</v>
      </c>
      <c r="E2197" s="72">
        <v>0</v>
      </c>
      <c r="F2197" s="71">
        <v>62</v>
      </c>
      <c r="G2197" s="52">
        <v>579</v>
      </c>
      <c r="H2197" s="5" t="s">
        <v>1756</v>
      </c>
      <c r="I2197" s="5">
        <v>1</v>
      </c>
      <c r="J2197" s="72" t="s">
        <v>25676</v>
      </c>
      <c r="K2197" s="71">
        <v>62</v>
      </c>
      <c r="L2197" s="64">
        <v>0</v>
      </c>
      <c r="M2197" s="5">
        <v>26</v>
      </c>
      <c r="N2197" s="5">
        <v>2215</v>
      </c>
      <c r="O2197" s="47" t="s">
        <v>22477</v>
      </c>
      <c r="P2197" s="46" t="s">
        <v>22516</v>
      </c>
      <c r="Q2197" s="2" t="str">
        <f t="shared" si="256"/>
        <v>&lt;a href="set01\hope_pioneer_jan1900todec1903\obituaries\newell_james_obituary_august_1_1901_p1_hp.pdf"&gt;Newell, James&lt;/a&gt;</v>
      </c>
      <c r="T2197" s="39">
        <f t="shared" si="251"/>
        <v>1901</v>
      </c>
      <c r="U2197" s="2">
        <f t="shared" si="252"/>
        <v>8</v>
      </c>
      <c r="V2197" s="2">
        <f t="shared" si="253"/>
        <v>8</v>
      </c>
      <c r="W2197" s="2">
        <f t="shared" si="254"/>
        <v>1</v>
      </c>
      <c r="X2197" s="2">
        <f t="shared" si="255"/>
        <v>120</v>
      </c>
    </row>
    <row r="2198" spans="1:24" x14ac:dyDescent="0.25">
      <c r="A2198" s="2">
        <v>1333</v>
      </c>
      <c r="B2198" s="4" t="s">
        <v>2141</v>
      </c>
      <c r="C2198" s="5"/>
      <c r="D2198" s="5" t="s">
        <v>64</v>
      </c>
      <c r="E2198" s="72">
        <v>0</v>
      </c>
      <c r="F2198" s="71">
        <v>62</v>
      </c>
      <c r="G2198" s="52">
        <v>586</v>
      </c>
      <c r="H2198" s="5" t="s">
        <v>1756</v>
      </c>
      <c r="I2198" s="5">
        <v>1</v>
      </c>
      <c r="J2198" s="72" t="s">
        <v>25676</v>
      </c>
      <c r="K2198" s="71">
        <v>62</v>
      </c>
      <c r="L2198" s="64">
        <v>0</v>
      </c>
      <c r="M2198" s="5">
        <v>26</v>
      </c>
      <c r="N2198" s="5">
        <v>2216</v>
      </c>
      <c r="O2198" s="47" t="s">
        <v>22478</v>
      </c>
      <c r="P2198" s="46" t="s">
        <v>22516</v>
      </c>
      <c r="Q2198" s="2" t="str">
        <f t="shared" si="256"/>
        <v>&lt;a href="set01\hope_pioneer_jan1900todec1903\obituaries\newell_james_obituary_august_8_1901_p1_hp.pdf"&gt;Newell, James&lt;/a&gt;</v>
      </c>
      <c r="T2198" s="39">
        <f t="shared" si="251"/>
        <v>1901</v>
      </c>
      <c r="U2198" s="2">
        <f t="shared" si="252"/>
        <v>8</v>
      </c>
      <c r="V2198" s="2">
        <f t="shared" si="253"/>
        <v>8</v>
      </c>
      <c r="W2198" s="2">
        <f t="shared" si="254"/>
        <v>8</v>
      </c>
      <c r="X2198" s="2">
        <f t="shared" si="255"/>
        <v>120</v>
      </c>
    </row>
    <row r="2199" spans="1:24" x14ac:dyDescent="0.25">
      <c r="A2199" s="2">
        <v>2910</v>
      </c>
      <c r="B2199" s="4" t="s">
        <v>2167</v>
      </c>
      <c r="C2199" s="5"/>
      <c r="D2199" s="5" t="s">
        <v>64</v>
      </c>
      <c r="E2199" s="72" t="s">
        <v>24917</v>
      </c>
      <c r="F2199" s="71">
        <v>0</v>
      </c>
      <c r="G2199" s="52">
        <v>593</v>
      </c>
      <c r="H2199" s="5" t="s">
        <v>1756</v>
      </c>
      <c r="I2199" s="5">
        <v>1</v>
      </c>
      <c r="J2199" s="72" t="s">
        <v>24917</v>
      </c>
      <c r="K2199" s="71">
        <v>200</v>
      </c>
      <c r="L2199" s="64">
        <v>0</v>
      </c>
      <c r="M2199" s="5">
        <v>26</v>
      </c>
      <c r="N2199" s="5">
        <v>2244</v>
      </c>
      <c r="O2199" s="47" t="s">
        <v>22506</v>
      </c>
      <c r="P2199" s="46" t="s">
        <v>22516</v>
      </c>
      <c r="Q2199" s="2" t="str">
        <f t="shared" si="256"/>
        <v>&lt;a href="set01\hope_pioneer_jan1900todec1903\obituaries\stein_john_obituary_august_15_1901_p1_hp.pdf"&gt;Stein, John&lt;/a&gt;</v>
      </c>
      <c r="T2199" s="39">
        <f t="shared" si="251"/>
        <v>1901</v>
      </c>
      <c r="U2199" s="2">
        <f t="shared" si="252"/>
        <v>8</v>
      </c>
      <c r="V2199" s="2">
        <f t="shared" si="253"/>
        <v>8</v>
      </c>
      <c r="W2199" s="2">
        <f t="shared" si="254"/>
        <v>15</v>
      </c>
      <c r="X2199" s="2">
        <f t="shared" si="255"/>
        <v>117</v>
      </c>
    </row>
    <row r="2200" spans="1:24" x14ac:dyDescent="0.25">
      <c r="A2200" s="2">
        <v>182</v>
      </c>
      <c r="B2200" s="4" t="s">
        <v>2086</v>
      </c>
      <c r="C2200" s="5"/>
      <c r="D2200" s="5" t="s">
        <v>64</v>
      </c>
      <c r="E2200" s="72">
        <v>0</v>
      </c>
      <c r="F2200" s="71" t="s">
        <v>24916</v>
      </c>
      <c r="G2200" s="52">
        <v>600</v>
      </c>
      <c r="H2200" s="5" t="s">
        <v>1756</v>
      </c>
      <c r="I2200" s="5">
        <v>3</v>
      </c>
      <c r="J2200" s="72" t="s">
        <v>25676</v>
      </c>
      <c r="K2200" s="71">
        <v>0.5</v>
      </c>
      <c r="L2200" s="64">
        <v>0</v>
      </c>
      <c r="M2200" s="5">
        <v>26</v>
      </c>
      <c r="N2200" s="5">
        <v>2160</v>
      </c>
      <c r="O2200" s="47" t="s">
        <v>22423</v>
      </c>
      <c r="P2200" s="46" t="s">
        <v>22516</v>
      </c>
      <c r="Q2200" s="2" t="str">
        <f t="shared" si="256"/>
        <v>&lt;a href="set01\hope_pioneer_jan1900todec1903\obituaries\badger_infant_of_e_h_obituary_august_22_1901_p3_hp.pdf"&gt;Badger, Infant of E H&lt;/a&gt;</v>
      </c>
      <c r="T2200" s="39">
        <f t="shared" si="251"/>
        <v>1901</v>
      </c>
      <c r="U2200" s="2">
        <f t="shared" si="252"/>
        <v>8</v>
      </c>
      <c r="V2200" s="2">
        <f t="shared" si="253"/>
        <v>8</v>
      </c>
      <c r="W2200" s="2">
        <f t="shared" si="254"/>
        <v>22</v>
      </c>
      <c r="X2200" s="2">
        <f t="shared" si="255"/>
        <v>137</v>
      </c>
    </row>
    <row r="2201" spans="1:24" x14ac:dyDescent="0.25">
      <c r="A2201" s="2">
        <v>2495</v>
      </c>
      <c r="B2201" s="4" t="s">
        <v>2130</v>
      </c>
      <c r="C2201" s="5"/>
      <c r="D2201" s="5" t="s">
        <v>64</v>
      </c>
      <c r="E2201" s="72">
        <v>0</v>
      </c>
      <c r="F2201" s="71">
        <v>0</v>
      </c>
      <c r="G2201" s="52">
        <v>600</v>
      </c>
      <c r="H2201" s="5" t="s">
        <v>1756</v>
      </c>
      <c r="I2201" s="5">
        <v>1</v>
      </c>
      <c r="J2201" s="72" t="s">
        <v>25676</v>
      </c>
      <c r="K2201" s="71">
        <v>200</v>
      </c>
      <c r="L2201" s="64">
        <v>0</v>
      </c>
      <c r="M2201" s="5">
        <v>26</v>
      </c>
      <c r="N2201" s="5">
        <v>2205</v>
      </c>
      <c r="O2201" s="47" t="s">
        <v>22467</v>
      </c>
      <c r="P2201" s="46" t="s">
        <v>22516</v>
      </c>
      <c r="Q2201" s="2" t="str">
        <f t="shared" si="256"/>
        <v>&lt;a href="set01\hope_pioneer_jan1900todec1903\obituaries\mayes_frank_e_obituary_august_22_1901_p1_hp.pdf"&gt;Mayes, Frank E&lt;/a&gt;</v>
      </c>
      <c r="T2201" s="39">
        <f t="shared" si="251"/>
        <v>1901</v>
      </c>
      <c r="U2201" s="2">
        <f t="shared" si="252"/>
        <v>8</v>
      </c>
      <c r="V2201" s="2">
        <f t="shared" si="253"/>
        <v>8</v>
      </c>
      <c r="W2201" s="2">
        <f t="shared" si="254"/>
        <v>22</v>
      </c>
      <c r="X2201" s="2">
        <f t="shared" si="255"/>
        <v>123</v>
      </c>
    </row>
    <row r="2202" spans="1:24" x14ac:dyDescent="0.25">
      <c r="A2202" s="2">
        <v>1280</v>
      </c>
      <c r="B2202" s="4" t="s">
        <v>2085</v>
      </c>
      <c r="C2202" s="5"/>
      <c r="D2202" s="5" t="s">
        <v>64</v>
      </c>
      <c r="E2202" s="72">
        <v>0</v>
      </c>
      <c r="F2202" s="71">
        <v>60</v>
      </c>
      <c r="G2202" s="52">
        <v>607</v>
      </c>
      <c r="H2202" s="5" t="s">
        <v>1756</v>
      </c>
      <c r="I2202" s="5">
        <v>1</v>
      </c>
      <c r="J2202" s="72" t="s">
        <v>25676</v>
      </c>
      <c r="K2202" s="71">
        <v>60</v>
      </c>
      <c r="L2202" s="64">
        <v>0</v>
      </c>
      <c r="M2202" s="5">
        <v>26</v>
      </c>
      <c r="N2202" s="5">
        <v>2159</v>
      </c>
      <c r="O2202" s="47" t="s">
        <v>22422</v>
      </c>
      <c r="P2202" s="46" t="s">
        <v>22516</v>
      </c>
      <c r="Q2202" s="2" t="str">
        <f t="shared" si="256"/>
        <v>&lt;a href="set01\hope_pioneer_jan1900todec1903\obituaries\algeo_margaret_l_obituary_august_29_1901_p1_hp.pdf"&gt;Algeo, Margaret L&lt;/a&gt;</v>
      </c>
      <c r="T2202" s="39">
        <f t="shared" si="251"/>
        <v>1901</v>
      </c>
      <c r="U2202" s="2">
        <f t="shared" si="252"/>
        <v>8</v>
      </c>
      <c r="V2202" s="2">
        <f t="shared" si="253"/>
        <v>8</v>
      </c>
      <c r="W2202" s="2">
        <f t="shared" si="254"/>
        <v>29</v>
      </c>
      <c r="X2202" s="2">
        <f t="shared" si="255"/>
        <v>129</v>
      </c>
    </row>
    <row r="2203" spans="1:24" x14ac:dyDescent="0.25">
      <c r="A2203" s="2">
        <v>1164</v>
      </c>
      <c r="B2203" s="4" t="s">
        <v>2111</v>
      </c>
      <c r="C2203" s="5"/>
      <c r="D2203" s="5" t="s">
        <v>64</v>
      </c>
      <c r="E2203" s="72">
        <v>0</v>
      </c>
      <c r="F2203" s="71">
        <v>53</v>
      </c>
      <c r="G2203" s="52">
        <v>670</v>
      </c>
      <c r="H2203" s="5" t="s">
        <v>1756</v>
      </c>
      <c r="I2203" s="5">
        <v>1</v>
      </c>
      <c r="J2203" s="72" t="s">
        <v>25676</v>
      </c>
      <c r="K2203" s="71">
        <v>53</v>
      </c>
      <c r="L2203" s="64" t="s">
        <v>24920</v>
      </c>
      <c r="M2203" s="5">
        <v>26</v>
      </c>
      <c r="N2203" s="5">
        <v>2187</v>
      </c>
      <c r="O2203" s="47" t="s">
        <v>22449</v>
      </c>
      <c r="P2203" s="46" t="s">
        <v>22516</v>
      </c>
      <c r="Q2203" s="2" t="str">
        <f t="shared" si="256"/>
        <v>&lt;a href="set01\hope_pioneer_jan1900todec1903\obituaries\huntley_charles_g_obituary_october_31_1901_p1_hp.pdf"&gt;Huntley, Charles G&lt;/a&gt;</v>
      </c>
      <c r="T2203" s="39">
        <f t="shared" si="251"/>
        <v>1901</v>
      </c>
      <c r="U2203" s="2">
        <f t="shared" si="252"/>
        <v>10</v>
      </c>
      <c r="V2203" s="2">
        <f t="shared" si="253"/>
        <v>10</v>
      </c>
      <c r="W2203" s="2">
        <f t="shared" si="254"/>
        <v>31</v>
      </c>
      <c r="X2203" s="2">
        <f t="shared" si="255"/>
        <v>132</v>
      </c>
    </row>
    <row r="2204" spans="1:24" x14ac:dyDescent="0.25">
      <c r="A2204" s="2">
        <v>2689</v>
      </c>
      <c r="B2204" s="4" t="s">
        <v>2144</v>
      </c>
      <c r="C2204" s="5"/>
      <c r="D2204" s="5" t="s">
        <v>64</v>
      </c>
      <c r="E2204" s="72">
        <v>0</v>
      </c>
      <c r="F2204" s="71">
        <v>0</v>
      </c>
      <c r="G2204" s="52">
        <v>677</v>
      </c>
      <c r="H2204" s="5" t="s">
        <v>1756</v>
      </c>
      <c r="I2204" s="5">
        <v>1</v>
      </c>
      <c r="J2204" s="72" t="s">
        <v>25676</v>
      </c>
      <c r="K2204" s="71">
        <v>200</v>
      </c>
      <c r="L2204" s="64">
        <v>0</v>
      </c>
      <c r="M2204" s="5">
        <v>26</v>
      </c>
      <c r="N2204" s="5">
        <v>2219</v>
      </c>
      <c r="O2204" s="47" t="s">
        <v>22481</v>
      </c>
      <c r="P2204" s="46" t="s">
        <v>22516</v>
      </c>
      <c r="Q2204" s="2" t="str">
        <f t="shared" si="256"/>
        <v>&lt;a href="set01\hope_pioneer_jan1900todec1903\obituaries\pease_j_p_obituary_november_7_1901_p1_hp.pdf"&gt;Pease, J P &lt;/a&gt;</v>
      </c>
      <c r="T2204" s="39">
        <f t="shared" si="251"/>
        <v>1901</v>
      </c>
      <c r="U2204" s="2">
        <f t="shared" si="252"/>
        <v>11</v>
      </c>
      <c r="V2204" s="2">
        <f t="shared" si="253"/>
        <v>11</v>
      </c>
      <c r="W2204" s="2">
        <f t="shared" si="254"/>
        <v>7</v>
      </c>
      <c r="X2204" s="2">
        <f t="shared" si="255"/>
        <v>117</v>
      </c>
    </row>
    <row r="2205" spans="1:24" x14ac:dyDescent="0.25">
      <c r="A2205" s="2">
        <v>2160</v>
      </c>
      <c r="B2205" s="4" t="s">
        <v>2106</v>
      </c>
      <c r="C2205" s="5"/>
      <c r="D2205" s="5" t="s">
        <v>64</v>
      </c>
      <c r="E2205" s="72" t="s">
        <v>24910</v>
      </c>
      <c r="F2205" s="71">
        <v>0</v>
      </c>
      <c r="G2205" s="52">
        <v>684</v>
      </c>
      <c r="H2205" s="5" t="s">
        <v>1756</v>
      </c>
      <c r="I2205" s="5">
        <v>1</v>
      </c>
      <c r="J2205" s="72" t="s">
        <v>24910</v>
      </c>
      <c r="K2205" s="71">
        <v>200</v>
      </c>
      <c r="L2205" s="64">
        <v>0</v>
      </c>
      <c r="M2205" s="5">
        <v>26</v>
      </c>
      <c r="N2205" s="5">
        <v>2182</v>
      </c>
      <c r="O2205" s="47" t="s">
        <v>22444</v>
      </c>
      <c r="P2205" s="46" t="s">
        <v>22516</v>
      </c>
      <c r="Q2205" s="2" t="str">
        <f t="shared" si="256"/>
        <v>&lt;a href="set01\hope_pioneer_jan1900todec1903\obituaries\gray_charley_obituary_november_14_1901_p1_hp.pdf"&gt;Gray, Charley&lt;/a&gt;</v>
      </c>
      <c r="T2205" s="39">
        <f t="shared" si="251"/>
        <v>1901</v>
      </c>
      <c r="U2205" s="2">
        <f t="shared" si="252"/>
        <v>11</v>
      </c>
      <c r="V2205" s="2">
        <f t="shared" si="253"/>
        <v>11</v>
      </c>
      <c r="W2205" s="2">
        <f t="shared" si="254"/>
        <v>14</v>
      </c>
      <c r="X2205" s="2">
        <f t="shared" si="255"/>
        <v>123</v>
      </c>
    </row>
    <row r="2206" spans="1:24" x14ac:dyDescent="0.25">
      <c r="A2206" s="2">
        <v>324</v>
      </c>
      <c r="B2206" s="4" t="s">
        <v>25659</v>
      </c>
      <c r="C2206" s="5"/>
      <c r="D2206" s="5" t="s">
        <v>62</v>
      </c>
      <c r="E2206" s="72" t="s">
        <v>25668</v>
      </c>
      <c r="F2206" s="71">
        <v>3</v>
      </c>
      <c r="G2206" s="43" t="s">
        <v>25661</v>
      </c>
      <c r="H2206" s="5" t="s">
        <v>1756</v>
      </c>
      <c r="I2206" s="5">
        <v>1</v>
      </c>
      <c r="J2206" s="72" t="s">
        <v>25668</v>
      </c>
      <c r="K2206" s="71">
        <v>3</v>
      </c>
      <c r="L2206" s="64"/>
      <c r="M2206" s="5">
        <v>26</v>
      </c>
      <c r="N2206" s="5"/>
      <c r="O2206" s="47" t="s">
        <v>22512</v>
      </c>
      <c r="P2206" s="46" t="s">
        <v>22516</v>
      </c>
      <c r="Q2206" s="2" t="str">
        <f t="shared" si="256"/>
        <v>&lt;a href="set01\hope_pioneer_jan1900todec1903\obituaries\wilbom_3_yr_old_son_of_gust_kicked_by_horse_december_12_1901_p1_hp.pdf"&gt;Wilbom, 3_Yr. Yr&lt;/a&gt;</v>
      </c>
      <c r="R2206" s="55">
        <f>FIND(" ",G2206)</f>
        <v>10</v>
      </c>
      <c r="S2206" s="55">
        <f>FIND(",",G2206)</f>
        <v>13</v>
      </c>
      <c r="T2206" s="55" t="str">
        <f>MID(G2206,S2206+2,4)</f>
        <v>1901</v>
      </c>
      <c r="U2206" s="55" t="str">
        <f>MID(G2206,1,R2206-1)</f>
        <v>Deceember</v>
      </c>
      <c r="V2206" s="55" t="str">
        <f>_xlfn.SWITCH(TRIM(U2206),
"January",1,"February",2,"March",3,"April",4,
"May",5,"June",6,"July",7,"August",8,
"September",9,"October",10,"November",11,"December",12,"No Match")</f>
        <v>No Match</v>
      </c>
      <c r="W2206" s="55" t="str">
        <f>MID(G2206,S2206-2,2)</f>
        <v>12</v>
      </c>
      <c r="X2206" s="2">
        <f t="shared" si="255"/>
        <v>148</v>
      </c>
    </row>
    <row r="2207" spans="1:24" x14ac:dyDescent="0.25">
      <c r="A2207" s="2">
        <v>996</v>
      </c>
      <c r="B2207" s="4" t="s">
        <v>2091</v>
      </c>
      <c r="C2207" s="5"/>
      <c r="D2207" s="5" t="s">
        <v>64</v>
      </c>
      <c r="E2207" s="72">
        <v>0</v>
      </c>
      <c r="F2207" s="71">
        <v>43</v>
      </c>
      <c r="G2207" s="52">
        <v>747</v>
      </c>
      <c r="H2207" s="5" t="s">
        <v>1756</v>
      </c>
      <c r="I2207" s="5">
        <v>1</v>
      </c>
      <c r="J2207" s="72" t="s">
        <v>25676</v>
      </c>
      <c r="K2207" s="71">
        <v>43</v>
      </c>
      <c r="L2207" s="64" t="s">
        <v>24918</v>
      </c>
      <c r="M2207" s="5">
        <v>26</v>
      </c>
      <c r="N2207" s="5">
        <v>2168</v>
      </c>
      <c r="O2207" s="47" t="s">
        <v>22430</v>
      </c>
      <c r="P2207" s="46" t="s">
        <v>22516</v>
      </c>
      <c r="Q2207" s="2" t="str">
        <f t="shared" si="256"/>
        <v>&lt;a href="set01\hope_pioneer_jan1900todec1903\obituaries\brokaw_scott_obituary_january_16_1902_p1_hp.pdf"&gt;Brokaw, Scott&lt;/a&gt;</v>
      </c>
      <c r="T2207" s="39">
        <f t="shared" ref="T2207:T2270" si="257">YEAR(G2207)</f>
        <v>1902</v>
      </c>
      <c r="U2207" s="2">
        <f t="shared" ref="U2207:U2270" si="258">MONTH(G2207)</f>
        <v>1</v>
      </c>
      <c r="V2207" s="2">
        <f t="shared" ref="V2207:V2270" si="259">U2207</f>
        <v>1</v>
      </c>
      <c r="W2207" s="2">
        <f t="shared" ref="W2207:W2270" si="260">DAY(G2207)</f>
        <v>16</v>
      </c>
      <c r="X2207" s="2">
        <f t="shared" si="255"/>
        <v>122</v>
      </c>
    </row>
    <row r="2208" spans="1:24" x14ac:dyDescent="0.25">
      <c r="A2208" s="2">
        <v>2625</v>
      </c>
      <c r="B2208" s="4" t="s">
        <v>2142</v>
      </c>
      <c r="C2208" s="5"/>
      <c r="D2208" s="5" t="s">
        <v>64</v>
      </c>
      <c r="E2208" s="72">
        <v>0</v>
      </c>
      <c r="F2208" s="71">
        <v>0</v>
      </c>
      <c r="G2208" s="52">
        <v>754</v>
      </c>
      <c r="H2208" s="5" t="s">
        <v>1756</v>
      </c>
      <c r="I2208" s="5">
        <v>1</v>
      </c>
      <c r="J2208" s="72" t="s">
        <v>25676</v>
      </c>
      <c r="K2208" s="71">
        <v>200</v>
      </c>
      <c r="L2208" s="64">
        <v>0</v>
      </c>
      <c r="M2208" s="5">
        <v>26</v>
      </c>
      <c r="N2208" s="5">
        <v>2217</v>
      </c>
      <c r="O2208" s="47" t="s">
        <v>22479</v>
      </c>
      <c r="P2208" s="46" t="s">
        <v>22516</v>
      </c>
      <c r="Q2208" s="2" t="str">
        <f t="shared" si="256"/>
        <v>&lt;a href="set01\hope_pioneer_jan1900todec1903\obituaries\nybo_mrs._engeberg_obituary_january_23_1902_p1_hp.pdf"&gt;Nybo, Mrs. Engeberg&lt;/a&gt;</v>
      </c>
      <c r="T2208" s="39">
        <f t="shared" si="257"/>
        <v>1902</v>
      </c>
      <c r="U2208" s="2">
        <f t="shared" si="258"/>
        <v>1</v>
      </c>
      <c r="V2208" s="2">
        <f t="shared" si="259"/>
        <v>1</v>
      </c>
      <c r="W2208" s="2">
        <f t="shared" si="260"/>
        <v>23</v>
      </c>
      <c r="X2208" s="2">
        <f t="shared" si="255"/>
        <v>134</v>
      </c>
    </row>
    <row r="2209" spans="1:24" x14ac:dyDescent="0.25">
      <c r="A2209" s="2">
        <v>2762</v>
      </c>
      <c r="B2209" s="4" t="s">
        <v>2155</v>
      </c>
      <c r="C2209" s="5"/>
      <c r="D2209" s="5" t="s">
        <v>62</v>
      </c>
      <c r="E2209" s="72">
        <v>0</v>
      </c>
      <c r="F2209" s="71">
        <v>0</v>
      </c>
      <c r="G2209" s="52">
        <v>775</v>
      </c>
      <c r="H2209" s="5" t="s">
        <v>1756</v>
      </c>
      <c r="I2209" s="5">
        <v>1</v>
      </c>
      <c r="J2209" s="72" t="s">
        <v>25676</v>
      </c>
      <c r="K2209" s="71">
        <v>200</v>
      </c>
      <c r="L2209" s="64">
        <v>0</v>
      </c>
      <c r="M2209" s="5">
        <v>26</v>
      </c>
      <c r="N2209" s="5">
        <v>2233</v>
      </c>
      <c r="O2209" s="47" t="s">
        <v>22495</v>
      </c>
      <c r="P2209" s="46" t="s">
        <v>22516</v>
      </c>
      <c r="Q2209" s="2" t="str">
        <f t="shared" si="256"/>
        <v>&lt;a href="set01\hope_pioneer_jan1900todec1903\obituaries\rice_mrs._p_p_death_notice_february_13_1902_p1_hp.pdf"&gt;Rice, Mrs. P P&lt;/a&gt;</v>
      </c>
      <c r="T2209" s="39">
        <f t="shared" si="257"/>
        <v>1902</v>
      </c>
      <c r="U2209" s="2">
        <f t="shared" si="258"/>
        <v>2</v>
      </c>
      <c r="V2209" s="2">
        <f t="shared" si="259"/>
        <v>2</v>
      </c>
      <c r="W2209" s="2">
        <f t="shared" si="260"/>
        <v>13</v>
      </c>
      <c r="X2209" s="2">
        <f t="shared" si="255"/>
        <v>129</v>
      </c>
    </row>
    <row r="2210" spans="1:24" x14ac:dyDescent="0.25">
      <c r="A2210" s="2">
        <v>2027</v>
      </c>
      <c r="B2210" s="4" t="s">
        <v>2095</v>
      </c>
      <c r="C2210" s="5"/>
      <c r="D2210" s="5" t="s">
        <v>64</v>
      </c>
      <c r="E2210" s="72" t="s">
        <v>24921</v>
      </c>
      <c r="F2210" s="71">
        <v>0</v>
      </c>
      <c r="G2210" s="52">
        <v>782</v>
      </c>
      <c r="H2210" s="5" t="s">
        <v>1756</v>
      </c>
      <c r="I2210" s="5">
        <v>1</v>
      </c>
      <c r="J2210" s="72" t="s">
        <v>24921</v>
      </c>
      <c r="K2210" s="71">
        <v>200</v>
      </c>
      <c r="L2210" s="64" t="s">
        <v>24920</v>
      </c>
      <c r="M2210" s="5">
        <v>26</v>
      </c>
      <c r="N2210" s="5">
        <v>2172</v>
      </c>
      <c r="O2210" s="47" t="s">
        <v>22434</v>
      </c>
      <c r="P2210" s="46" t="s">
        <v>22516</v>
      </c>
      <c r="Q2210" s="2" t="str">
        <f t="shared" si="256"/>
        <v>&lt;a href="set01\hope_pioneer_jan1900todec1903\obituaries\dann_frank_death_notice_and_obituary_february_20_1902_p1_hp.pdf"&gt;Dann, Frank&lt;/a&gt;</v>
      </c>
      <c r="T2210" s="39">
        <f t="shared" si="257"/>
        <v>1902</v>
      </c>
      <c r="U2210" s="2">
        <f t="shared" si="258"/>
        <v>2</v>
      </c>
      <c r="V2210" s="2">
        <f t="shared" si="259"/>
        <v>2</v>
      </c>
      <c r="W2210" s="2">
        <f t="shared" si="260"/>
        <v>20</v>
      </c>
      <c r="X2210" s="2">
        <f t="shared" si="255"/>
        <v>136</v>
      </c>
    </row>
    <row r="2211" spans="1:24" x14ac:dyDescent="0.25">
      <c r="A2211" s="2">
        <v>1587</v>
      </c>
      <c r="B2211" s="4" t="s">
        <v>2107</v>
      </c>
      <c r="C2211" s="5"/>
      <c r="D2211" s="5" t="s">
        <v>64</v>
      </c>
      <c r="E2211" s="72">
        <v>0</v>
      </c>
      <c r="F2211" s="71">
        <v>76</v>
      </c>
      <c r="G2211" s="52">
        <v>789</v>
      </c>
      <c r="H2211" s="5" t="s">
        <v>1756</v>
      </c>
      <c r="I2211" s="5">
        <v>1</v>
      </c>
      <c r="J2211" s="72" t="s">
        <v>25676</v>
      </c>
      <c r="K2211" s="71">
        <v>76</v>
      </c>
      <c r="L2211" s="64">
        <v>0</v>
      </c>
      <c r="M2211" s="5">
        <v>26</v>
      </c>
      <c r="N2211" s="5">
        <v>2183</v>
      </c>
      <c r="O2211" s="47" t="s">
        <v>22445</v>
      </c>
      <c r="P2211" s="46" t="s">
        <v>22516</v>
      </c>
      <c r="Q2211" s="2" t="str">
        <f t="shared" si="256"/>
        <v>&lt;a href="set01\hope_pioneer_jan1900todec1903\obituaries\gray_mrs_joe_obituary_february_27_1902_p1_hp.pdf"&gt;Gray, Mrs. Joe&lt;/a&gt;</v>
      </c>
      <c r="T2211" s="39">
        <f t="shared" si="257"/>
        <v>1902</v>
      </c>
      <c r="U2211" s="2">
        <f t="shared" si="258"/>
        <v>2</v>
      </c>
      <c r="V2211" s="2">
        <f t="shared" si="259"/>
        <v>2</v>
      </c>
      <c r="W2211" s="2">
        <f t="shared" si="260"/>
        <v>27</v>
      </c>
      <c r="X2211" s="2">
        <f t="shared" si="255"/>
        <v>124</v>
      </c>
    </row>
    <row r="2212" spans="1:24" x14ac:dyDescent="0.25">
      <c r="A2212" s="2">
        <v>2040</v>
      </c>
      <c r="B2212" s="4" t="s">
        <v>2096</v>
      </c>
      <c r="C2212" s="5"/>
      <c r="D2212" s="5" t="s">
        <v>62</v>
      </c>
      <c r="E2212" s="72">
        <v>0</v>
      </c>
      <c r="F2212" s="71">
        <v>0</v>
      </c>
      <c r="G2212" s="52">
        <v>796</v>
      </c>
      <c r="H2212" s="5" t="s">
        <v>1756</v>
      </c>
      <c r="I2212" s="5">
        <v>1</v>
      </c>
      <c r="J2212" s="72" t="s">
        <v>25676</v>
      </c>
      <c r="K2212" s="71">
        <v>200</v>
      </c>
      <c r="L2212" s="64">
        <v>0</v>
      </c>
      <c r="M2212" s="5">
        <v>26</v>
      </c>
      <c r="N2212" s="5">
        <v>2173</v>
      </c>
      <c r="O2212" s="47" t="s">
        <v>22435</v>
      </c>
      <c r="P2212" s="46" t="s">
        <v>22516</v>
      </c>
      <c r="Q2212" s="2" t="str">
        <f t="shared" si="256"/>
        <v>&lt;a href="set01\hope_pioneer_jan1900todec1903\obituaries\davis_fireman_death_notice_march_6_1902_p1_hp.pdf"&gt;Davis, Fireman&lt;/a&gt;</v>
      </c>
      <c r="T2212" s="39">
        <f t="shared" si="257"/>
        <v>1902</v>
      </c>
      <c r="U2212" s="2">
        <f t="shared" si="258"/>
        <v>3</v>
      </c>
      <c r="V2212" s="2">
        <f t="shared" si="259"/>
        <v>3</v>
      </c>
      <c r="W2212" s="2">
        <f t="shared" si="260"/>
        <v>6</v>
      </c>
      <c r="X2212" s="2">
        <f t="shared" si="255"/>
        <v>125</v>
      </c>
    </row>
    <row r="2213" spans="1:24" x14ac:dyDescent="0.25">
      <c r="A2213" s="2">
        <v>2492</v>
      </c>
      <c r="B2213" s="4" t="s">
        <v>2129</v>
      </c>
      <c r="C2213" s="5"/>
      <c r="D2213" s="5" t="s">
        <v>64</v>
      </c>
      <c r="E2213" s="72">
        <v>0</v>
      </c>
      <c r="F2213" s="71">
        <v>0</v>
      </c>
      <c r="G2213" s="52">
        <v>796</v>
      </c>
      <c r="H2213" s="5" t="s">
        <v>1756</v>
      </c>
      <c r="I2213" s="5">
        <v>3</v>
      </c>
      <c r="J2213" s="72" t="s">
        <v>25676</v>
      </c>
      <c r="K2213" s="71">
        <v>200</v>
      </c>
      <c r="L2213" s="64">
        <v>0</v>
      </c>
      <c r="M2213" s="5">
        <v>26</v>
      </c>
      <c r="N2213" s="5">
        <v>2204</v>
      </c>
      <c r="O2213" s="47" t="s">
        <v>22466</v>
      </c>
      <c r="P2213" s="46" t="s">
        <v>22516</v>
      </c>
      <c r="Q2213" s="2" t="str">
        <f t="shared" si="256"/>
        <v>&lt;a href="set01\hope_pioneer_jan1900todec1903\obituaries\maybe_nettie_obituary_march_6_1902_p3_hp.pdf"&gt;Maybe, Nettie&lt;/a&gt;</v>
      </c>
      <c r="T2213" s="39">
        <f t="shared" si="257"/>
        <v>1902</v>
      </c>
      <c r="U2213" s="2">
        <f t="shared" si="258"/>
        <v>3</v>
      </c>
      <c r="V2213" s="2">
        <f t="shared" si="259"/>
        <v>3</v>
      </c>
      <c r="W2213" s="2">
        <f t="shared" si="260"/>
        <v>6</v>
      </c>
      <c r="X2213" s="2">
        <f t="shared" si="255"/>
        <v>119</v>
      </c>
    </row>
    <row r="2214" spans="1:24" x14ac:dyDescent="0.25">
      <c r="A2214" s="2">
        <v>183</v>
      </c>
      <c r="B2214" s="4" t="s">
        <v>2086</v>
      </c>
      <c r="C2214" s="5"/>
      <c r="D2214" s="5" t="s">
        <v>64</v>
      </c>
      <c r="E2214" s="72">
        <v>0</v>
      </c>
      <c r="F2214" s="71" t="s">
        <v>24916</v>
      </c>
      <c r="G2214" s="52">
        <v>803</v>
      </c>
      <c r="H2214" s="5" t="s">
        <v>1756</v>
      </c>
      <c r="I2214" s="5">
        <v>3</v>
      </c>
      <c r="J2214" s="72" t="s">
        <v>25676</v>
      </c>
      <c r="K2214" s="71">
        <v>0.5</v>
      </c>
      <c r="L2214" s="64">
        <v>0</v>
      </c>
      <c r="M2214" s="5">
        <v>26</v>
      </c>
      <c r="N2214" s="5">
        <v>2161</v>
      </c>
      <c r="O2214" s="47" t="s">
        <v>22424</v>
      </c>
      <c r="P2214" s="46" t="s">
        <v>22516</v>
      </c>
      <c r="Q2214" s="2" t="str">
        <f t="shared" si="256"/>
        <v>&lt;a href="set01\hope_pioneer_jan1900todec1903\obituaries\badger_infant_of_e_h_obituary_march_13_1902_p3_hp.pdf"&gt;Badger, Infant of E H&lt;/a&gt;</v>
      </c>
      <c r="T2214" s="39">
        <f t="shared" si="257"/>
        <v>1902</v>
      </c>
      <c r="U2214" s="2">
        <f t="shared" si="258"/>
        <v>3</v>
      </c>
      <c r="V2214" s="2">
        <f t="shared" si="259"/>
        <v>3</v>
      </c>
      <c r="W2214" s="2">
        <f t="shared" si="260"/>
        <v>13</v>
      </c>
      <c r="X2214" s="2">
        <f t="shared" si="255"/>
        <v>136</v>
      </c>
    </row>
    <row r="2215" spans="1:24" x14ac:dyDescent="0.25">
      <c r="A2215" s="2">
        <v>1911</v>
      </c>
      <c r="B2215" s="4" t="s">
        <v>2089</v>
      </c>
      <c r="C2215" s="5"/>
      <c r="D2215" s="5" t="s">
        <v>64</v>
      </c>
      <c r="E2215" s="72">
        <v>0</v>
      </c>
      <c r="F2215" s="71">
        <v>0</v>
      </c>
      <c r="G2215" s="52">
        <v>803</v>
      </c>
      <c r="H2215" s="5" t="s">
        <v>1756</v>
      </c>
      <c r="I2215" s="5">
        <v>3</v>
      </c>
      <c r="J2215" s="72" t="s">
        <v>25676</v>
      </c>
      <c r="K2215" s="71">
        <v>200</v>
      </c>
      <c r="L2215" s="64">
        <v>0</v>
      </c>
      <c r="M2215" s="5">
        <v>26</v>
      </c>
      <c r="N2215" s="5">
        <v>2165</v>
      </c>
      <c r="O2215" s="47" t="s">
        <v>22428</v>
      </c>
      <c r="P2215" s="46" t="s">
        <v>22516</v>
      </c>
      <c r="Q2215" s="2" t="str">
        <f t="shared" si="256"/>
        <v>&lt;a href="set01\hope_pioneer_jan1900todec1903\obituaries\boise_mr._obituary_march_13_1902_p3_hp.pdf"&gt;Boise, Mr.&lt;/a&gt;</v>
      </c>
      <c r="T2215" s="39">
        <f t="shared" si="257"/>
        <v>1902</v>
      </c>
      <c r="U2215" s="2">
        <f t="shared" si="258"/>
        <v>3</v>
      </c>
      <c r="V2215" s="2">
        <f t="shared" si="259"/>
        <v>3</v>
      </c>
      <c r="W2215" s="2">
        <f t="shared" si="260"/>
        <v>13</v>
      </c>
      <c r="X2215" s="2">
        <f t="shared" si="255"/>
        <v>114</v>
      </c>
    </row>
    <row r="2216" spans="1:24" x14ac:dyDescent="0.25">
      <c r="A2216" s="2">
        <v>2154</v>
      </c>
      <c r="B2216" s="4" t="s">
        <v>2105</v>
      </c>
      <c r="C2216" s="5"/>
      <c r="D2216" s="5" t="s">
        <v>64</v>
      </c>
      <c r="E2216" s="72">
        <v>0</v>
      </c>
      <c r="F2216" s="71">
        <v>0</v>
      </c>
      <c r="G2216" s="52">
        <v>803</v>
      </c>
      <c r="H2216" s="5" t="s">
        <v>1756</v>
      </c>
      <c r="I2216" s="5">
        <v>3</v>
      </c>
      <c r="J2216" s="72" t="s">
        <v>25676</v>
      </c>
      <c r="K2216" s="71">
        <v>200</v>
      </c>
      <c r="L2216" s="64">
        <v>0</v>
      </c>
      <c r="M2216" s="5">
        <v>26</v>
      </c>
      <c r="N2216" s="5">
        <v>2181</v>
      </c>
      <c r="O2216" s="47" t="s">
        <v>22443</v>
      </c>
      <c r="P2216" s="46" t="s">
        <v>22516</v>
      </c>
      <c r="Q2216" s="2" t="str">
        <f t="shared" si="256"/>
        <v>&lt;a href="set01\hope_pioneer_jan1900todec1903\obituaries\gorman_john_obituary_march_13_1902_p3_hp.pdf"&gt;Gorman, John&lt;/a&gt;</v>
      </c>
      <c r="T2216" s="39">
        <f t="shared" si="257"/>
        <v>1902</v>
      </c>
      <c r="U2216" s="2">
        <f t="shared" si="258"/>
        <v>3</v>
      </c>
      <c r="V2216" s="2">
        <f t="shared" si="259"/>
        <v>3</v>
      </c>
      <c r="W2216" s="2">
        <f t="shared" si="260"/>
        <v>13</v>
      </c>
      <c r="X2216" s="2">
        <f t="shared" si="255"/>
        <v>118</v>
      </c>
    </row>
    <row r="2217" spans="1:24" x14ac:dyDescent="0.25">
      <c r="A2217" s="2">
        <v>1650</v>
      </c>
      <c r="B2217" s="4" t="s">
        <v>2118</v>
      </c>
      <c r="C2217" s="5"/>
      <c r="D2217" s="5" t="s">
        <v>64</v>
      </c>
      <c r="E2217" s="72">
        <v>0</v>
      </c>
      <c r="F2217" s="71">
        <v>79</v>
      </c>
      <c r="G2217" s="52">
        <v>1125</v>
      </c>
      <c r="H2217" s="5" t="s">
        <v>1756</v>
      </c>
      <c r="I2217" s="5">
        <v>1</v>
      </c>
      <c r="J2217" s="72" t="s">
        <v>25676</v>
      </c>
      <c r="K2217" s="71">
        <v>79</v>
      </c>
      <c r="L2217" s="64">
        <v>0</v>
      </c>
      <c r="M2217" s="5">
        <v>26</v>
      </c>
      <c r="N2217" s="5">
        <v>2194</v>
      </c>
      <c r="O2217" s="47" t="s">
        <v>22456</v>
      </c>
      <c r="P2217" s="46" t="s">
        <v>22516</v>
      </c>
      <c r="Q2217" s="2" t="str">
        <f t="shared" si="256"/>
        <v>&lt;a href="set01\hope_pioneer_jan1900todec1903\obituaries\kraabel_mrs._t_o_obituary_january_29_1903_p1_hp.pdf"&gt;Kraabel, Mrs. T O&lt;/a&gt;</v>
      </c>
      <c r="T2217" s="39">
        <f t="shared" si="257"/>
        <v>1903</v>
      </c>
      <c r="U2217" s="2">
        <f t="shared" si="258"/>
        <v>1</v>
      </c>
      <c r="V2217" s="2">
        <f t="shared" si="259"/>
        <v>1</v>
      </c>
      <c r="W2217" s="2">
        <f t="shared" si="260"/>
        <v>29</v>
      </c>
      <c r="X2217" s="2">
        <f t="shared" si="255"/>
        <v>130</v>
      </c>
    </row>
    <row r="2218" spans="1:24" x14ac:dyDescent="0.25">
      <c r="A2218" s="2">
        <v>661</v>
      </c>
      <c r="B2218" s="4" t="s">
        <v>2136</v>
      </c>
      <c r="C2218" s="5" t="s">
        <v>2137</v>
      </c>
      <c r="D2218" s="5" t="s">
        <v>64</v>
      </c>
      <c r="E2218" s="72">
        <v>0</v>
      </c>
      <c r="F2218" s="71">
        <v>22</v>
      </c>
      <c r="G2218" s="52">
        <v>1153</v>
      </c>
      <c r="H2218" s="5" t="s">
        <v>1756</v>
      </c>
      <c r="I2218" s="5">
        <v>5</v>
      </c>
      <c r="J2218" s="72" t="s">
        <v>25676</v>
      </c>
      <c r="K2218" s="71">
        <v>22</v>
      </c>
      <c r="L2218" s="64" t="s">
        <v>24932</v>
      </c>
      <c r="M2218" s="5">
        <v>26</v>
      </c>
      <c r="N2218" s="5">
        <v>2211</v>
      </c>
      <c r="O2218" s="47" t="s">
        <v>22473</v>
      </c>
      <c r="P2218" s="46" t="s">
        <v>22516</v>
      </c>
      <c r="Q2218" s="2" t="str">
        <f t="shared" si="256"/>
        <v>&lt;a href="set01\hope_pioneer_jan1900todec1903\obituaries\meader_mrs._f_c_(baker)_obituary_february_26_1903_p5_hp.pdf"&gt;Meader, Mrs. F C&lt;/a&gt;</v>
      </c>
      <c r="T2218" s="39">
        <f t="shared" si="257"/>
        <v>1903</v>
      </c>
      <c r="U2218" s="2">
        <f t="shared" si="258"/>
        <v>2</v>
      </c>
      <c r="V2218" s="2">
        <f t="shared" si="259"/>
        <v>2</v>
      </c>
      <c r="W2218" s="2">
        <f t="shared" si="260"/>
        <v>26</v>
      </c>
      <c r="X2218" s="2">
        <f t="shared" si="255"/>
        <v>137</v>
      </c>
    </row>
    <row r="2219" spans="1:24" x14ac:dyDescent="0.25">
      <c r="A2219" s="2">
        <v>1800</v>
      </c>
      <c r="B2219" s="4" t="s">
        <v>2084</v>
      </c>
      <c r="C2219" s="5"/>
      <c r="D2219" s="5" t="s">
        <v>64</v>
      </c>
      <c r="E2219" s="72">
        <v>0</v>
      </c>
      <c r="F2219" s="71">
        <v>0</v>
      </c>
      <c r="G2219" s="52">
        <v>1153</v>
      </c>
      <c r="H2219" s="5" t="s">
        <v>1756</v>
      </c>
      <c r="I2219" s="5">
        <v>1</v>
      </c>
      <c r="J2219" s="72" t="s">
        <v>25676</v>
      </c>
      <c r="K2219" s="71">
        <v>200</v>
      </c>
      <c r="L2219" s="64">
        <v>0</v>
      </c>
      <c r="M2219" s="5">
        <v>26</v>
      </c>
      <c r="N2219" s="5">
        <v>2158</v>
      </c>
      <c r="O2219" s="47" t="s">
        <v>22421</v>
      </c>
      <c r="P2219" s="46" t="s">
        <v>22516</v>
      </c>
      <c r="Q2219" s="2" t="str">
        <f t="shared" si="256"/>
        <v>&lt;a href="set01\hope_pioneer_jan1900todec1903\obituaries\aldrich_w_l_obituary_february_26_1903_p1_hp.pdf"&gt;Aldrich, W L&lt;/a&gt;</v>
      </c>
      <c r="T2219" s="39">
        <f t="shared" si="257"/>
        <v>1903</v>
      </c>
      <c r="U2219" s="2">
        <f t="shared" si="258"/>
        <v>2</v>
      </c>
      <c r="V2219" s="2">
        <f t="shared" si="259"/>
        <v>2</v>
      </c>
      <c r="W2219" s="2">
        <f t="shared" si="260"/>
        <v>26</v>
      </c>
      <c r="X2219" s="2">
        <f t="shared" si="255"/>
        <v>121</v>
      </c>
    </row>
    <row r="2220" spans="1:24" x14ac:dyDescent="0.25">
      <c r="A2220" s="2">
        <v>2147</v>
      </c>
      <c r="B2220" s="4" t="s">
        <v>2103</v>
      </c>
      <c r="C2220" s="5"/>
      <c r="D2220" s="5" t="s">
        <v>62</v>
      </c>
      <c r="E2220" s="72">
        <v>0</v>
      </c>
      <c r="F2220" s="71">
        <v>0</v>
      </c>
      <c r="G2220" s="52">
        <v>1167</v>
      </c>
      <c r="H2220" s="5" t="s">
        <v>1756</v>
      </c>
      <c r="I2220" s="5">
        <v>4</v>
      </c>
      <c r="J2220" s="72" t="s">
        <v>25676</v>
      </c>
      <c r="K2220" s="71">
        <v>200</v>
      </c>
      <c r="L2220" s="64">
        <v>0</v>
      </c>
      <c r="M2220" s="5">
        <v>26</v>
      </c>
      <c r="N2220" s="5">
        <v>2179</v>
      </c>
      <c r="O2220" s="47" t="s">
        <v>22441</v>
      </c>
      <c r="P2220" s="46" t="s">
        <v>22516</v>
      </c>
      <c r="Q2220" s="2" t="str">
        <f t="shared" si="256"/>
        <v>&lt;a href="set01\hope_pioneer_jan1900todec1903\obituaries\gilmore_mrs._death_notice_march_12_1903_p4_hp.pdf"&gt;Gilmore, Mrs.&lt;/a&gt;</v>
      </c>
      <c r="T2220" s="39">
        <f t="shared" si="257"/>
        <v>1903</v>
      </c>
      <c r="U2220" s="2">
        <f t="shared" si="258"/>
        <v>3</v>
      </c>
      <c r="V2220" s="2">
        <f t="shared" si="259"/>
        <v>3</v>
      </c>
      <c r="W2220" s="2">
        <f t="shared" si="260"/>
        <v>12</v>
      </c>
      <c r="X2220" s="2">
        <f t="shared" si="255"/>
        <v>124</v>
      </c>
    </row>
    <row r="2221" spans="1:24" x14ac:dyDescent="0.25">
      <c r="A2221" s="2">
        <v>1298</v>
      </c>
      <c r="B2221" s="4" t="s">
        <v>2120</v>
      </c>
      <c r="C2221" s="5"/>
      <c r="D2221" s="5" t="s">
        <v>64</v>
      </c>
      <c r="E2221" s="72" t="s">
        <v>24926</v>
      </c>
      <c r="F2221" s="71">
        <v>60</v>
      </c>
      <c r="G2221" s="52">
        <v>1181</v>
      </c>
      <c r="H2221" s="5" t="s">
        <v>1756</v>
      </c>
      <c r="I2221" s="5">
        <v>4</v>
      </c>
      <c r="J2221" s="72" t="s">
        <v>24926</v>
      </c>
      <c r="K2221" s="71">
        <v>60</v>
      </c>
      <c r="L2221" s="64">
        <v>0</v>
      </c>
      <c r="M2221" s="5">
        <v>26</v>
      </c>
      <c r="N2221" s="5">
        <v>2196</v>
      </c>
      <c r="O2221" s="47" t="s">
        <v>22458</v>
      </c>
      <c r="P2221" s="46" t="s">
        <v>22516</v>
      </c>
      <c r="Q2221" s="2" t="str">
        <f t="shared" si="256"/>
        <v>&lt;a href="set01\hope_pioneer_jan1900todec1903\obituaries\larson_mrs._mikkel_obituary_march_26_1903_p4_hp.pdf"&gt;Larson, Mrs. Mikkel&lt;/a&gt;</v>
      </c>
      <c r="T2221" s="39">
        <f t="shared" si="257"/>
        <v>1903</v>
      </c>
      <c r="U2221" s="2">
        <f t="shared" si="258"/>
        <v>3</v>
      </c>
      <c r="V2221" s="2">
        <f t="shared" si="259"/>
        <v>3</v>
      </c>
      <c r="W2221" s="2">
        <f t="shared" si="260"/>
        <v>26</v>
      </c>
      <c r="X2221" s="2">
        <f t="shared" si="255"/>
        <v>132</v>
      </c>
    </row>
    <row r="2222" spans="1:24" x14ac:dyDescent="0.25">
      <c r="A2222" s="2">
        <v>1515</v>
      </c>
      <c r="B2222" s="4" t="s">
        <v>2104</v>
      </c>
      <c r="C2222" s="5"/>
      <c r="D2222" s="5" t="s">
        <v>64</v>
      </c>
      <c r="E2222" s="72" t="s">
        <v>13510</v>
      </c>
      <c r="F2222" s="71">
        <v>72</v>
      </c>
      <c r="G2222" s="52">
        <v>1181</v>
      </c>
      <c r="H2222" s="5" t="s">
        <v>1756</v>
      </c>
      <c r="I2222" s="5">
        <v>1</v>
      </c>
      <c r="J2222" s="72" t="s">
        <v>13510</v>
      </c>
      <c r="K2222" s="71">
        <v>72</v>
      </c>
      <c r="L2222" s="64">
        <v>0</v>
      </c>
      <c r="M2222" s="5">
        <v>26</v>
      </c>
      <c r="N2222" s="5">
        <v>2180</v>
      </c>
      <c r="O2222" s="47" t="s">
        <v>22442</v>
      </c>
      <c r="P2222" s="46" t="s">
        <v>22516</v>
      </c>
      <c r="Q2222" s="2" t="str">
        <f t="shared" si="256"/>
        <v>&lt;a href="set01\hope_pioneer_jan1900todec1903\obituaries\gilmore_mrs._william_obituary_march_26_1903_p1_hp.pdf"&gt;Gilmore, Mrs. William&lt;/a&gt;</v>
      </c>
      <c r="T2222" s="39">
        <f t="shared" si="257"/>
        <v>1903</v>
      </c>
      <c r="U2222" s="2">
        <f t="shared" si="258"/>
        <v>3</v>
      </c>
      <c r="V2222" s="2">
        <f t="shared" si="259"/>
        <v>3</v>
      </c>
      <c r="W2222" s="2">
        <f t="shared" si="260"/>
        <v>26</v>
      </c>
      <c r="X2222" s="2">
        <f t="shared" si="255"/>
        <v>136</v>
      </c>
    </row>
    <row r="2223" spans="1:24" x14ac:dyDescent="0.25">
      <c r="A2223" s="2">
        <v>1565</v>
      </c>
      <c r="B2223" s="4" t="s">
        <v>2171</v>
      </c>
      <c r="C2223" s="5"/>
      <c r="D2223" s="5" t="s">
        <v>64</v>
      </c>
      <c r="E2223" s="72" t="s">
        <v>24945</v>
      </c>
      <c r="F2223" s="71">
        <v>74</v>
      </c>
      <c r="G2223" s="52">
        <v>1181</v>
      </c>
      <c r="H2223" s="5" t="s">
        <v>1756</v>
      </c>
      <c r="I2223" s="5">
        <v>1</v>
      </c>
      <c r="J2223" s="72" t="s">
        <v>24945</v>
      </c>
      <c r="K2223" s="71">
        <v>74</v>
      </c>
      <c r="L2223" s="64">
        <v>0</v>
      </c>
      <c r="M2223" s="5">
        <v>26</v>
      </c>
      <c r="N2223" s="5">
        <v>2248</v>
      </c>
      <c r="O2223" s="47" t="s">
        <v>22510</v>
      </c>
      <c r="P2223" s="46" t="s">
        <v>22516</v>
      </c>
      <c r="Q2223" s="2" t="str">
        <f t="shared" si="256"/>
        <v>&lt;a href="set01\hope_pioneer_jan1900todec1903\obituaries\ward_thomas_obituary_march_26_1903_p1_hp.pdf"&gt;Ward, Thomas&lt;/a&gt;</v>
      </c>
      <c r="T2223" s="39">
        <f t="shared" si="257"/>
        <v>1903</v>
      </c>
      <c r="U2223" s="2">
        <f t="shared" si="258"/>
        <v>3</v>
      </c>
      <c r="V2223" s="2">
        <f t="shared" si="259"/>
        <v>3</v>
      </c>
      <c r="W2223" s="2">
        <f t="shared" si="260"/>
        <v>26</v>
      </c>
      <c r="X2223" s="2">
        <f t="shared" si="255"/>
        <v>118</v>
      </c>
    </row>
    <row r="2224" spans="1:24" x14ac:dyDescent="0.25">
      <c r="A2224" s="2">
        <v>2883</v>
      </c>
      <c r="B2224" s="4" t="s">
        <v>2165</v>
      </c>
      <c r="C2224" s="5"/>
      <c r="D2224" s="5" t="s">
        <v>62</v>
      </c>
      <c r="E2224" s="72" t="s">
        <v>24879</v>
      </c>
      <c r="F2224" s="71">
        <v>0</v>
      </c>
      <c r="G2224" s="52">
        <v>1181</v>
      </c>
      <c r="H2224" s="5" t="s">
        <v>1756</v>
      </c>
      <c r="I2224" s="5">
        <v>5</v>
      </c>
      <c r="J2224" s="72" t="s">
        <v>24879</v>
      </c>
      <c r="K2224" s="71">
        <v>200</v>
      </c>
      <c r="L2224" s="64">
        <v>0</v>
      </c>
      <c r="M2224" s="5">
        <v>26</v>
      </c>
      <c r="N2224" s="5">
        <v>2242</v>
      </c>
      <c r="O2224" s="47" t="s">
        <v>22504</v>
      </c>
      <c r="P2224" s="46" t="s">
        <v>22516</v>
      </c>
      <c r="Q2224" s="2" t="str">
        <f t="shared" si="256"/>
        <v>&lt;a href="set01\hope_pioneer_jan1900todec1903\obituaries\smith_samuel_death_notice_march_26_1903_p5_hp.pdf"&gt;Smith, Samuel&lt;/a&gt;</v>
      </c>
      <c r="T2224" s="39">
        <f t="shared" si="257"/>
        <v>1903</v>
      </c>
      <c r="U2224" s="2">
        <f t="shared" si="258"/>
        <v>3</v>
      </c>
      <c r="V2224" s="2">
        <f t="shared" si="259"/>
        <v>3</v>
      </c>
      <c r="W2224" s="2">
        <f t="shared" si="260"/>
        <v>26</v>
      </c>
      <c r="X2224" s="2">
        <f t="shared" si="255"/>
        <v>124</v>
      </c>
    </row>
    <row r="2225" spans="1:24" x14ac:dyDescent="0.25">
      <c r="A2225" s="2">
        <v>1844</v>
      </c>
      <c r="B2225" s="4" t="s">
        <v>2087</v>
      </c>
      <c r="C2225" s="5"/>
      <c r="D2225" s="5" t="s">
        <v>64</v>
      </c>
      <c r="E2225" s="72" t="s">
        <v>24917</v>
      </c>
      <c r="F2225" s="71">
        <v>0</v>
      </c>
      <c r="G2225" s="52">
        <v>1202</v>
      </c>
      <c r="H2225" s="5" t="s">
        <v>1756</v>
      </c>
      <c r="I2225" s="5">
        <v>1</v>
      </c>
      <c r="J2225" s="72" t="s">
        <v>24917</v>
      </c>
      <c r="K2225" s="71">
        <v>200</v>
      </c>
      <c r="L2225" s="64">
        <v>0</v>
      </c>
      <c r="M2225" s="5">
        <v>26</v>
      </c>
      <c r="N2225" s="5">
        <v>2163</v>
      </c>
      <c r="O2225" s="47" t="s">
        <v>22426</v>
      </c>
      <c r="P2225" s="46" t="s">
        <v>22516</v>
      </c>
      <c r="Q2225" s="2" t="str">
        <f t="shared" si="256"/>
        <v>&lt;a href="set01\hope_pioneer_jan1900todec1903\obituaries\baker_lydia_obituary_april_16_1903_p1_hp.pdf"&gt;Baker, Lydia&lt;/a&gt;</v>
      </c>
      <c r="T2225" s="39">
        <f t="shared" si="257"/>
        <v>1903</v>
      </c>
      <c r="U2225" s="2">
        <f t="shared" si="258"/>
        <v>4</v>
      </c>
      <c r="V2225" s="2">
        <f t="shared" si="259"/>
        <v>4</v>
      </c>
      <c r="W2225" s="2">
        <f t="shared" si="260"/>
        <v>16</v>
      </c>
      <c r="X2225" s="2">
        <f t="shared" si="255"/>
        <v>118</v>
      </c>
    </row>
    <row r="2226" spans="1:24" x14ac:dyDescent="0.25">
      <c r="A2226" s="2">
        <v>2282</v>
      </c>
      <c r="B2226" s="4" t="s">
        <v>2110</v>
      </c>
      <c r="C2226" s="5"/>
      <c r="D2226" s="5" t="s">
        <v>62</v>
      </c>
      <c r="E2226" s="72">
        <v>0</v>
      </c>
      <c r="F2226" s="71">
        <v>0</v>
      </c>
      <c r="G2226" s="52">
        <v>1202</v>
      </c>
      <c r="H2226" s="5" t="s">
        <v>1756</v>
      </c>
      <c r="I2226" s="5">
        <v>5</v>
      </c>
      <c r="J2226" s="72" t="s">
        <v>25676</v>
      </c>
      <c r="K2226" s="71">
        <v>200</v>
      </c>
      <c r="L2226" s="64">
        <v>0</v>
      </c>
      <c r="M2226" s="5">
        <v>26</v>
      </c>
      <c r="N2226" s="5">
        <v>2186</v>
      </c>
      <c r="O2226" s="47" t="s">
        <v>22448</v>
      </c>
      <c r="P2226" s="46" t="s">
        <v>22516</v>
      </c>
      <c r="Q2226" s="2" t="str">
        <f t="shared" si="256"/>
        <v>&lt;a href="set01\hope_pioneer_jan1900todec1903\obituaries\honeyman_mrs._j_b_death_notice_april_16_1903_p5_hp.pdf"&gt;Honeyman, Mrs. J B&lt;/a&gt;</v>
      </c>
      <c r="T2226" s="39">
        <f t="shared" si="257"/>
        <v>1903</v>
      </c>
      <c r="U2226" s="2">
        <f t="shared" si="258"/>
        <v>4</v>
      </c>
      <c r="V2226" s="2">
        <f t="shared" si="259"/>
        <v>4</v>
      </c>
      <c r="W2226" s="2">
        <f t="shared" si="260"/>
        <v>16</v>
      </c>
      <c r="X2226" s="2">
        <f t="shared" si="255"/>
        <v>134</v>
      </c>
    </row>
    <row r="2227" spans="1:24" x14ac:dyDescent="0.25">
      <c r="A2227" s="2">
        <v>1845</v>
      </c>
      <c r="B2227" s="4" t="s">
        <v>2087</v>
      </c>
      <c r="C2227" s="5"/>
      <c r="D2227" s="5" t="s">
        <v>1531</v>
      </c>
      <c r="E2227" s="72" t="s">
        <v>24917</v>
      </c>
      <c r="F2227" s="71">
        <v>0</v>
      </c>
      <c r="G2227" s="52">
        <v>1209</v>
      </c>
      <c r="H2227" s="5" t="s">
        <v>1756</v>
      </c>
      <c r="I2227" s="5">
        <v>1</v>
      </c>
      <c r="J2227" s="72" t="s">
        <v>24917</v>
      </c>
      <c r="K2227" s="71">
        <v>200</v>
      </c>
      <c r="L2227" s="64">
        <v>0</v>
      </c>
      <c r="M2227" s="5">
        <v>26</v>
      </c>
      <c r="N2227" s="5">
        <v>2162</v>
      </c>
      <c r="O2227" s="47" t="s">
        <v>22425</v>
      </c>
      <c r="P2227" s="46" t="s">
        <v>22516</v>
      </c>
      <c r="Q2227" s="2" t="str">
        <f t="shared" si="256"/>
        <v>&lt;a href="set01\hope_pioneer_jan1900todec1903\obituaries\baker_lydia_memoriam_poem_april_23_1903_p1_hp.pdf"&gt;Baker, Lydia&lt;/a&gt;</v>
      </c>
      <c r="T2227" s="39">
        <f t="shared" si="257"/>
        <v>1903</v>
      </c>
      <c r="U2227" s="2">
        <f t="shared" si="258"/>
        <v>4</v>
      </c>
      <c r="V2227" s="2">
        <f t="shared" si="259"/>
        <v>4</v>
      </c>
      <c r="W2227" s="2">
        <f t="shared" si="260"/>
        <v>23</v>
      </c>
      <c r="X2227" s="2">
        <f t="shared" si="255"/>
        <v>123</v>
      </c>
    </row>
    <row r="2228" spans="1:24" x14ac:dyDescent="0.25">
      <c r="A2228" s="2">
        <v>1306</v>
      </c>
      <c r="B2228" s="4" t="s">
        <v>2153</v>
      </c>
      <c r="C2228" s="5"/>
      <c r="D2228" s="5" t="s">
        <v>62</v>
      </c>
      <c r="E2228" s="72">
        <v>0</v>
      </c>
      <c r="F2228" s="71">
        <v>60</v>
      </c>
      <c r="G2228" s="52">
        <v>1216</v>
      </c>
      <c r="H2228" s="5" t="s">
        <v>1756</v>
      </c>
      <c r="I2228" s="5">
        <v>5</v>
      </c>
      <c r="J2228" s="72" t="s">
        <v>25676</v>
      </c>
      <c r="K2228" s="71">
        <v>60</v>
      </c>
      <c r="L2228" s="64">
        <v>0</v>
      </c>
      <c r="M2228" s="5">
        <v>26</v>
      </c>
      <c r="N2228" s="5">
        <v>2228</v>
      </c>
      <c r="O2228" s="47" t="s">
        <v>22490</v>
      </c>
      <c r="P2228" s="46" t="s">
        <v>22516</v>
      </c>
      <c r="Q2228" s="2" t="str">
        <f t="shared" si="256"/>
        <v>&lt;a href="set01\hope_pioneer_jan1900todec1903\obituaries\pope_w_d_death_notice_april_30_1903_p5_hp.pdf"&gt;Pope, W D&lt;/a&gt;</v>
      </c>
      <c r="T2228" s="39">
        <f t="shared" si="257"/>
        <v>1903</v>
      </c>
      <c r="U2228" s="2">
        <f t="shared" si="258"/>
        <v>4</v>
      </c>
      <c r="V2228" s="2">
        <f t="shared" si="259"/>
        <v>4</v>
      </c>
      <c r="W2228" s="2">
        <f t="shared" si="260"/>
        <v>30</v>
      </c>
      <c r="X2228" s="2">
        <f t="shared" si="255"/>
        <v>116</v>
      </c>
    </row>
    <row r="2229" spans="1:24" x14ac:dyDescent="0.25">
      <c r="A2229" s="2">
        <v>1428</v>
      </c>
      <c r="B2229" s="4" t="s">
        <v>2150</v>
      </c>
      <c r="C2229" s="5"/>
      <c r="D2229" s="5" t="s">
        <v>64</v>
      </c>
      <c r="E2229" s="72">
        <v>0</v>
      </c>
      <c r="F2229" s="71">
        <v>66</v>
      </c>
      <c r="G2229" s="52">
        <v>1216</v>
      </c>
      <c r="H2229" s="5" t="s">
        <v>1756</v>
      </c>
      <c r="I2229" s="5">
        <v>1</v>
      </c>
      <c r="J2229" s="72" t="s">
        <v>25676</v>
      </c>
      <c r="K2229" s="71">
        <v>66</v>
      </c>
      <c r="L2229" s="64">
        <v>0</v>
      </c>
      <c r="M2229" s="5">
        <v>26</v>
      </c>
      <c r="N2229" s="5">
        <v>2225</v>
      </c>
      <c r="O2229" s="47" t="s">
        <v>22487</v>
      </c>
      <c r="P2229" s="46" t="s">
        <v>22516</v>
      </c>
      <c r="Q2229" s="2" t="str">
        <f t="shared" si="256"/>
        <v>&lt;a href="set01\hope_pioneer_jan1900todec1903\obituaries\pope_mr._w_d_obituary_april_30_1903_hp.pdf"&gt;Pope, Mr. W D&lt;/a&gt;</v>
      </c>
      <c r="T2229" s="39">
        <f t="shared" si="257"/>
        <v>1903</v>
      </c>
      <c r="U2229" s="2">
        <f t="shared" si="258"/>
        <v>4</v>
      </c>
      <c r="V2229" s="2">
        <f t="shared" si="259"/>
        <v>4</v>
      </c>
      <c r="W2229" s="2">
        <f t="shared" si="260"/>
        <v>30</v>
      </c>
      <c r="X2229" s="2">
        <f t="shared" si="255"/>
        <v>117</v>
      </c>
    </row>
    <row r="2230" spans="1:24" x14ac:dyDescent="0.25">
      <c r="A2230" s="2">
        <v>1307</v>
      </c>
      <c r="B2230" s="4" t="s">
        <v>2153</v>
      </c>
      <c r="C2230" s="5"/>
      <c r="D2230" s="5" t="s">
        <v>1531</v>
      </c>
      <c r="E2230" s="72">
        <v>0</v>
      </c>
      <c r="F2230" s="71">
        <v>60</v>
      </c>
      <c r="G2230" s="52">
        <v>1223</v>
      </c>
      <c r="H2230" s="5" t="s">
        <v>1756</v>
      </c>
      <c r="I2230" s="5">
        <v>1</v>
      </c>
      <c r="J2230" s="72" t="s">
        <v>25676</v>
      </c>
      <c r="K2230" s="71">
        <v>60</v>
      </c>
      <c r="L2230" s="64">
        <v>0</v>
      </c>
      <c r="M2230" s="5">
        <v>26</v>
      </c>
      <c r="N2230" s="5">
        <v>2229</v>
      </c>
      <c r="O2230" s="47" t="s">
        <v>22491</v>
      </c>
      <c r="P2230" s="46" t="s">
        <v>22516</v>
      </c>
      <c r="Q2230" s="2" t="str">
        <f t="shared" si="256"/>
        <v>&lt;a href="set01\hope_pioneer_jan1900todec1903\obituaries\pope_w_d_memoriam_may_7_1903_p1_hp.pdf"&gt;Pope, W D&lt;/a&gt;</v>
      </c>
      <c r="T2230" s="39">
        <f t="shared" si="257"/>
        <v>1903</v>
      </c>
      <c r="U2230" s="2">
        <f t="shared" si="258"/>
        <v>5</v>
      </c>
      <c r="V2230" s="2">
        <f t="shared" si="259"/>
        <v>5</v>
      </c>
      <c r="W2230" s="2">
        <f t="shared" si="260"/>
        <v>7</v>
      </c>
      <c r="X2230" s="2">
        <f t="shared" si="255"/>
        <v>109</v>
      </c>
    </row>
    <row r="2231" spans="1:24" x14ac:dyDescent="0.25">
      <c r="A2231" s="2">
        <v>1308</v>
      </c>
      <c r="B2231" s="4" t="s">
        <v>2153</v>
      </c>
      <c r="C2231" s="5"/>
      <c r="D2231" s="5" t="s">
        <v>64</v>
      </c>
      <c r="E2231" s="72">
        <v>0</v>
      </c>
      <c r="F2231" s="71">
        <v>60</v>
      </c>
      <c r="G2231" s="52">
        <v>1230</v>
      </c>
      <c r="H2231" s="5" t="s">
        <v>1756</v>
      </c>
      <c r="I2231" s="5">
        <v>1</v>
      </c>
      <c r="J2231" s="72" t="s">
        <v>25676</v>
      </c>
      <c r="K2231" s="71">
        <v>60</v>
      </c>
      <c r="L2231" s="64">
        <v>0</v>
      </c>
      <c r="M2231" s="5">
        <v>26</v>
      </c>
      <c r="N2231" s="5">
        <v>2230</v>
      </c>
      <c r="O2231" s="47" t="s">
        <v>22492</v>
      </c>
      <c r="P2231" s="46" t="s">
        <v>22516</v>
      </c>
      <c r="Q2231" s="2" t="str">
        <f t="shared" si="256"/>
        <v>&lt;a href="set01\hope_pioneer_jan1900todec1903\obituaries\pope_w_d_obituary_may_14_1903_p1_hp.pdf"&gt;Pope, W D&lt;/a&gt;</v>
      </c>
      <c r="T2231" s="39">
        <f t="shared" si="257"/>
        <v>1903</v>
      </c>
      <c r="U2231" s="2">
        <f t="shared" si="258"/>
        <v>5</v>
      </c>
      <c r="V2231" s="2">
        <f t="shared" si="259"/>
        <v>5</v>
      </c>
      <c r="W2231" s="2">
        <f t="shared" si="260"/>
        <v>14</v>
      </c>
      <c r="X2231" s="2">
        <f t="shared" si="255"/>
        <v>110</v>
      </c>
    </row>
    <row r="2232" spans="1:24" x14ac:dyDescent="0.25">
      <c r="A2232" s="2">
        <v>1570</v>
      </c>
      <c r="B2232" s="4" t="s">
        <v>2097</v>
      </c>
      <c r="C2232" s="5"/>
      <c r="D2232" s="5" t="s">
        <v>64</v>
      </c>
      <c r="E2232" s="72">
        <v>0</v>
      </c>
      <c r="F2232" s="71">
        <v>75</v>
      </c>
      <c r="G2232" s="52">
        <v>1230</v>
      </c>
      <c r="H2232" s="5" t="s">
        <v>1756</v>
      </c>
      <c r="I2232" s="5">
        <v>1</v>
      </c>
      <c r="J2232" s="72" t="s">
        <v>25676</v>
      </c>
      <c r="K2232" s="71">
        <v>75</v>
      </c>
      <c r="L2232" s="64">
        <v>0</v>
      </c>
      <c r="M2232" s="5">
        <v>26</v>
      </c>
      <c r="N2232" s="5">
        <v>2174</v>
      </c>
      <c r="O2232" s="47" t="s">
        <v>22436</v>
      </c>
      <c r="P2232" s="46" t="s">
        <v>22516</v>
      </c>
      <c r="Q2232" s="2" t="str">
        <f t="shared" si="256"/>
        <v>&lt;a href="set01\hope_pioneer_jan1900todec1903\obituaries\douthett_robert_obituary_may_14_1903_p1_hp.pdf"&gt;Douthett, Robert&lt;/a&gt;</v>
      </c>
      <c r="T2232" s="39">
        <f t="shared" si="257"/>
        <v>1903</v>
      </c>
      <c r="U2232" s="2">
        <f t="shared" si="258"/>
        <v>5</v>
      </c>
      <c r="V2232" s="2">
        <f t="shared" si="259"/>
        <v>5</v>
      </c>
      <c r="W2232" s="2">
        <f t="shared" si="260"/>
        <v>14</v>
      </c>
      <c r="X2232" s="2">
        <f t="shared" si="255"/>
        <v>124</v>
      </c>
    </row>
    <row r="2233" spans="1:24" x14ac:dyDescent="0.25">
      <c r="A2233" s="2">
        <v>3049</v>
      </c>
      <c r="B2233" s="4" t="s">
        <v>2173</v>
      </c>
      <c r="C2233" s="5"/>
      <c r="D2233" s="5" t="s">
        <v>62</v>
      </c>
      <c r="E2233" s="72" t="s">
        <v>610</v>
      </c>
      <c r="F2233" s="71">
        <v>0</v>
      </c>
      <c r="G2233" s="52">
        <v>1244</v>
      </c>
      <c r="H2233" s="5" t="s">
        <v>1756</v>
      </c>
      <c r="I2233" s="5">
        <v>4</v>
      </c>
      <c r="J2233" s="72" t="s">
        <v>610</v>
      </c>
      <c r="K2233" s="71">
        <v>200</v>
      </c>
      <c r="L2233" s="64">
        <v>0</v>
      </c>
      <c r="M2233" s="5">
        <v>26</v>
      </c>
      <c r="N2233" s="5">
        <v>2250</v>
      </c>
      <c r="O2233" s="47" t="s">
        <v>22513</v>
      </c>
      <c r="P2233" s="46" t="s">
        <v>22516</v>
      </c>
      <c r="Q2233" s="2" t="str">
        <f t="shared" si="256"/>
        <v>&lt;a href="set01\hope_pioneer_jan1900todec1903\obituaries\williams_t_c_death_notice_may_28_1903_p4_hp.pdf"&gt;Williams, T C&lt;/a&gt;</v>
      </c>
      <c r="T2233" s="39">
        <f t="shared" si="257"/>
        <v>1903</v>
      </c>
      <c r="U2233" s="2">
        <f t="shared" si="258"/>
        <v>5</v>
      </c>
      <c r="V2233" s="2">
        <f t="shared" si="259"/>
        <v>5</v>
      </c>
      <c r="W2233" s="2">
        <f t="shared" si="260"/>
        <v>28</v>
      </c>
      <c r="X2233" s="2">
        <f t="shared" si="255"/>
        <v>122</v>
      </c>
    </row>
    <row r="2234" spans="1:24" x14ac:dyDescent="0.25">
      <c r="A2234" s="2">
        <v>2398</v>
      </c>
      <c r="B2234" s="4" t="s">
        <v>2117</v>
      </c>
      <c r="C2234" s="5"/>
      <c r="D2234" s="5" t="s">
        <v>64</v>
      </c>
      <c r="E2234" s="72" t="s">
        <v>24925</v>
      </c>
      <c r="F2234" s="71">
        <v>0</v>
      </c>
      <c r="G2234" s="52">
        <v>1251</v>
      </c>
      <c r="H2234" s="5" t="s">
        <v>1756</v>
      </c>
      <c r="I2234" s="5">
        <v>5</v>
      </c>
      <c r="J2234" s="72" t="s">
        <v>24925</v>
      </c>
      <c r="K2234" s="71">
        <v>200</v>
      </c>
      <c r="L2234" s="64">
        <v>0</v>
      </c>
      <c r="M2234" s="5">
        <v>26</v>
      </c>
      <c r="N2234" s="5">
        <v>2193</v>
      </c>
      <c r="O2234" s="47" t="s">
        <v>22455</v>
      </c>
      <c r="P2234" s="46" t="s">
        <v>22516</v>
      </c>
      <c r="Q2234" s="2" t="str">
        <f t="shared" si="256"/>
        <v>&lt;a href="set01\hope_pioneer_jan1900todec1903\obituaries\knutson_frank_obituary_june_4_1903_p5_hp.pdf"&gt;Knutson, Frank&lt;/a&gt;</v>
      </c>
      <c r="T2234" s="39">
        <f t="shared" si="257"/>
        <v>1903</v>
      </c>
      <c r="U2234" s="2">
        <f t="shared" si="258"/>
        <v>6</v>
      </c>
      <c r="V2234" s="2">
        <f t="shared" si="259"/>
        <v>6</v>
      </c>
      <c r="W2234" s="2">
        <f t="shared" si="260"/>
        <v>4</v>
      </c>
      <c r="X2234" s="2">
        <f t="shared" si="255"/>
        <v>120</v>
      </c>
    </row>
    <row r="2235" spans="1:24" x14ac:dyDescent="0.25">
      <c r="A2235" s="2">
        <v>2454</v>
      </c>
      <c r="B2235" s="4" t="s">
        <v>2124</v>
      </c>
      <c r="C2235" s="5"/>
      <c r="D2235" s="5" t="s">
        <v>62</v>
      </c>
      <c r="E2235" s="72" t="s">
        <v>24927</v>
      </c>
      <c r="F2235" s="71">
        <v>0</v>
      </c>
      <c r="G2235" s="52">
        <v>1251</v>
      </c>
      <c r="H2235" s="5" t="s">
        <v>1756</v>
      </c>
      <c r="I2235" s="5">
        <v>5</v>
      </c>
      <c r="J2235" s="72" t="s">
        <v>24927</v>
      </c>
      <c r="K2235" s="71">
        <v>200</v>
      </c>
      <c r="L2235" s="64">
        <v>0</v>
      </c>
      <c r="M2235" s="5">
        <v>26</v>
      </c>
      <c r="N2235" s="5">
        <v>2199</v>
      </c>
      <c r="O2235" s="47" t="s">
        <v>22461</v>
      </c>
      <c r="P2235" s="46" t="s">
        <v>22516</v>
      </c>
      <c r="Q2235" s="2" t="str">
        <f t="shared" si="256"/>
        <v>&lt;a href="set01\hope_pioneer_jan1900todec1903\obituaries\lock_fletcher_death_notice_june_4_1903_p5_hp.pdf"&gt;Lock, Fletcher&lt;/a&gt;</v>
      </c>
      <c r="T2235" s="39">
        <f t="shared" si="257"/>
        <v>1903</v>
      </c>
      <c r="U2235" s="2">
        <f t="shared" si="258"/>
        <v>6</v>
      </c>
      <c r="V2235" s="2">
        <f t="shared" si="259"/>
        <v>6</v>
      </c>
      <c r="W2235" s="2">
        <f t="shared" si="260"/>
        <v>4</v>
      </c>
      <c r="X2235" s="2">
        <f t="shared" si="255"/>
        <v>124</v>
      </c>
    </row>
    <row r="2236" spans="1:24" x14ac:dyDescent="0.25">
      <c r="A2236" s="2">
        <v>2787</v>
      </c>
      <c r="B2236" s="4" t="s">
        <v>2158</v>
      </c>
      <c r="C2236" s="5"/>
      <c r="D2236" s="5" t="s">
        <v>64</v>
      </c>
      <c r="E2236" s="72" t="s">
        <v>24940</v>
      </c>
      <c r="F2236" s="71">
        <v>0</v>
      </c>
      <c r="G2236" s="52">
        <v>1251</v>
      </c>
      <c r="H2236" s="5" t="s">
        <v>1756</v>
      </c>
      <c r="I2236" s="5">
        <v>1</v>
      </c>
      <c r="J2236" s="72" t="s">
        <v>24940</v>
      </c>
      <c r="K2236" s="71">
        <v>200</v>
      </c>
      <c r="L2236" s="64">
        <v>0</v>
      </c>
      <c r="M2236" s="5">
        <v>26</v>
      </c>
      <c r="N2236" s="5">
        <v>2235</v>
      </c>
      <c r="O2236" s="47" t="s">
        <v>22497</v>
      </c>
      <c r="P2236" s="46" t="s">
        <v>22516</v>
      </c>
      <c r="Q2236" s="2" t="str">
        <f t="shared" si="256"/>
        <v>&lt;a href="set01\hope_pioneer_jan1900todec1903\obituaries\rowe_charles_obituary_june_4_1903_p1_hp.pdf"&gt;Rowe, Charles&lt;/a&gt;</v>
      </c>
      <c r="T2236" s="39">
        <f t="shared" si="257"/>
        <v>1903</v>
      </c>
      <c r="U2236" s="2">
        <f t="shared" si="258"/>
        <v>6</v>
      </c>
      <c r="V2236" s="2">
        <f t="shared" si="259"/>
        <v>6</v>
      </c>
      <c r="W2236" s="2">
        <f t="shared" si="260"/>
        <v>4</v>
      </c>
      <c r="X2236" s="2">
        <f t="shared" si="255"/>
        <v>118</v>
      </c>
    </row>
    <row r="2237" spans="1:24" x14ac:dyDescent="0.25">
      <c r="A2237" s="2">
        <v>348</v>
      </c>
      <c r="B2237" s="4" t="s">
        <v>2164</v>
      </c>
      <c r="C2237" s="5"/>
      <c r="D2237" s="5" t="s">
        <v>64</v>
      </c>
      <c r="E2237" s="72" t="s">
        <v>24911</v>
      </c>
      <c r="F2237" s="71">
        <v>4</v>
      </c>
      <c r="G2237" s="52">
        <v>1258</v>
      </c>
      <c r="H2237" s="5" t="s">
        <v>1756</v>
      </c>
      <c r="I2237" s="5">
        <v>1</v>
      </c>
      <c r="J2237" s="72" t="s">
        <v>24911</v>
      </c>
      <c r="K2237" s="71">
        <v>4</v>
      </c>
      <c r="L2237" s="64">
        <v>0</v>
      </c>
      <c r="M2237" s="5">
        <v>26</v>
      </c>
      <c r="N2237" s="5">
        <v>2241</v>
      </c>
      <c r="O2237" s="47" t="s">
        <v>22503</v>
      </c>
      <c r="P2237" s="46" t="s">
        <v>22516</v>
      </c>
      <c r="Q2237" s="2" t="str">
        <f t="shared" si="256"/>
        <v>&lt;a href="set01\hope_pioneer_jan1900todec1903\obituaries\shobe_job_obituary_june_11_1903_p1_hp.pdf"&gt;Shobe, Job&lt;/a&gt;</v>
      </c>
      <c r="T2237" s="39">
        <f t="shared" si="257"/>
        <v>1903</v>
      </c>
      <c r="U2237" s="2">
        <f t="shared" si="258"/>
        <v>6</v>
      </c>
      <c r="V2237" s="2">
        <f t="shared" si="259"/>
        <v>6</v>
      </c>
      <c r="W2237" s="2">
        <f t="shared" si="260"/>
        <v>11</v>
      </c>
      <c r="X2237" s="2">
        <f t="shared" si="255"/>
        <v>113</v>
      </c>
    </row>
    <row r="2238" spans="1:24" x14ac:dyDescent="0.25">
      <c r="A2238" s="2">
        <v>416</v>
      </c>
      <c r="B2238" s="4" t="s">
        <v>2125</v>
      </c>
      <c r="C2238" s="5"/>
      <c r="D2238" s="5" t="s">
        <v>62</v>
      </c>
      <c r="E2238" s="72" t="s">
        <v>24860</v>
      </c>
      <c r="F2238" s="71">
        <v>8</v>
      </c>
      <c r="G2238" s="52">
        <v>1258</v>
      </c>
      <c r="H2238" s="5" t="s">
        <v>1756</v>
      </c>
      <c r="I2238" s="5">
        <v>8</v>
      </c>
      <c r="J2238" s="72" t="s">
        <v>24860</v>
      </c>
      <c r="K2238" s="71">
        <v>8</v>
      </c>
      <c r="L2238" s="64">
        <v>0</v>
      </c>
      <c r="M2238" s="5">
        <v>26</v>
      </c>
      <c r="N2238" s="5">
        <v>2200</v>
      </c>
      <c r="O2238" s="47" t="s">
        <v>22462</v>
      </c>
      <c r="P2238" s="46" t="s">
        <v>22516</v>
      </c>
      <c r="Q2238" s="2" t="str">
        <f t="shared" si="256"/>
        <v>&lt;a href="set01\hope_pioneer_jan1900todec1903\obituaries\locke_8_yr_old_death_notice_june_11_1903_p8_hp.pdf"&gt;Locke, 8 yr old&lt;/a&gt;</v>
      </c>
      <c r="T2238" s="39">
        <f t="shared" si="257"/>
        <v>1903</v>
      </c>
      <c r="U2238" s="2">
        <f t="shared" si="258"/>
        <v>6</v>
      </c>
      <c r="V2238" s="2">
        <f t="shared" si="259"/>
        <v>6</v>
      </c>
      <c r="W2238" s="2">
        <f t="shared" si="260"/>
        <v>11</v>
      </c>
      <c r="X2238" s="2">
        <f t="shared" si="255"/>
        <v>127</v>
      </c>
    </row>
    <row r="2239" spans="1:24" x14ac:dyDescent="0.25">
      <c r="A2239" s="2">
        <v>2744</v>
      </c>
      <c r="B2239" s="4" t="s">
        <v>1533</v>
      </c>
      <c r="C2239" s="5"/>
      <c r="D2239" s="5" t="s">
        <v>64</v>
      </c>
      <c r="E2239" s="72" t="s">
        <v>24938</v>
      </c>
      <c r="F2239" s="71">
        <v>0</v>
      </c>
      <c r="G2239" s="52">
        <v>1258</v>
      </c>
      <c r="H2239" s="5" t="s">
        <v>1756</v>
      </c>
      <c r="I2239" s="5">
        <v>1</v>
      </c>
      <c r="J2239" s="72" t="s">
        <v>24938</v>
      </c>
      <c r="K2239" s="71">
        <v>200</v>
      </c>
      <c r="L2239" s="64">
        <v>0</v>
      </c>
      <c r="M2239" s="5">
        <v>26</v>
      </c>
      <c r="N2239" s="5">
        <v>2232</v>
      </c>
      <c r="O2239" s="47" t="s">
        <v>22494</v>
      </c>
      <c r="P2239" s="46" t="s">
        <v>22516</v>
      </c>
      <c r="Q2239" s="2" t="str">
        <f t="shared" si="256"/>
        <v>&lt;a href="set01\hope_pioneer_jan1900todec1903\obituaries\regan_mrs._obituary_june_11_1903_p1_hp.pdf"&gt;Regan, Mrs.&lt;/a&gt;</v>
      </c>
      <c r="T2239" s="39">
        <f t="shared" si="257"/>
        <v>1903</v>
      </c>
      <c r="U2239" s="2">
        <f t="shared" si="258"/>
        <v>6</v>
      </c>
      <c r="V2239" s="2">
        <f t="shared" si="259"/>
        <v>6</v>
      </c>
      <c r="W2239" s="2">
        <f t="shared" si="260"/>
        <v>11</v>
      </c>
      <c r="X2239" s="2">
        <f t="shared" si="255"/>
        <v>115</v>
      </c>
    </row>
    <row r="2240" spans="1:24" x14ac:dyDescent="0.25">
      <c r="A2240" s="2">
        <v>1936</v>
      </c>
      <c r="B2240" s="4" t="s">
        <v>2090</v>
      </c>
      <c r="C2240" s="5"/>
      <c r="D2240" s="5" t="s">
        <v>64</v>
      </c>
      <c r="E2240" s="77">
        <v>0</v>
      </c>
      <c r="F2240" s="71">
        <v>0</v>
      </c>
      <c r="G2240" s="52">
        <v>1265</v>
      </c>
      <c r="H2240" s="5" t="s">
        <v>1756</v>
      </c>
      <c r="I2240" s="5">
        <v>8</v>
      </c>
      <c r="J2240" s="72" t="s">
        <v>25676</v>
      </c>
      <c r="K2240" s="71">
        <v>200</v>
      </c>
      <c r="L2240" s="64">
        <v>0</v>
      </c>
      <c r="M2240" s="5">
        <v>26</v>
      </c>
      <c r="N2240" s="5">
        <v>2167</v>
      </c>
      <c r="O2240" s="47" t="s">
        <v>22429</v>
      </c>
      <c r="P2240" s="46" t="s">
        <v>22516</v>
      </c>
      <c r="Q2240" s="2" t="str">
        <f t="shared" si="256"/>
        <v>&lt;a href="set01\hope_pioneer_jan1900todec1903\obituaries\brekke_mrs._obituary_june_18_1903_p8_hp.pdf"&gt;Brekke, Mrs.&lt;/a&gt;</v>
      </c>
      <c r="T2240" s="39">
        <f t="shared" si="257"/>
        <v>1903</v>
      </c>
      <c r="U2240" s="2">
        <f t="shared" si="258"/>
        <v>6</v>
      </c>
      <c r="V2240" s="2">
        <f t="shared" si="259"/>
        <v>6</v>
      </c>
      <c r="W2240" s="2">
        <f t="shared" si="260"/>
        <v>18</v>
      </c>
      <c r="X2240" s="2">
        <f t="shared" si="255"/>
        <v>117</v>
      </c>
    </row>
    <row r="2241" spans="1:24" x14ac:dyDescent="0.25">
      <c r="A2241" s="2">
        <v>1346</v>
      </c>
      <c r="B2241" s="4" t="s">
        <v>2101</v>
      </c>
      <c r="C2241" s="5" t="s">
        <v>2102</v>
      </c>
      <c r="D2241" s="5" t="s">
        <v>64</v>
      </c>
      <c r="E2241" s="72" t="s">
        <v>24922</v>
      </c>
      <c r="F2241" s="71">
        <v>63</v>
      </c>
      <c r="G2241" s="52">
        <v>1300</v>
      </c>
      <c r="H2241" s="5" t="s">
        <v>1756</v>
      </c>
      <c r="I2241" s="5">
        <v>1</v>
      </c>
      <c r="J2241" s="72" t="s">
        <v>24922</v>
      </c>
      <c r="K2241" s="71">
        <v>63</v>
      </c>
      <c r="L2241" s="64">
        <v>0</v>
      </c>
      <c r="M2241" s="5">
        <v>26</v>
      </c>
      <c r="N2241" s="5">
        <v>2178</v>
      </c>
      <c r="O2241" s="47" t="s">
        <v>22440</v>
      </c>
      <c r="P2241" s="46" t="s">
        <v>22516</v>
      </c>
      <c r="Q2241" s="2" t="str">
        <f t="shared" si="256"/>
        <v>&lt;a href="set01\hope_pioneer_jan1900todec1903\obituaries\fuller_mrs._sidney_c_(randall)_obituary_july_23_1903_p1_hp.pdf"&gt;Fuller, Mrs. Sidney C&lt;/a&gt;</v>
      </c>
      <c r="T2241" s="39">
        <f t="shared" si="257"/>
        <v>1903</v>
      </c>
      <c r="U2241" s="2">
        <f t="shared" si="258"/>
        <v>7</v>
      </c>
      <c r="V2241" s="2">
        <f t="shared" si="259"/>
        <v>7</v>
      </c>
      <c r="W2241" s="2">
        <f t="shared" si="260"/>
        <v>23</v>
      </c>
      <c r="X2241" s="2">
        <f t="shared" si="255"/>
        <v>145</v>
      </c>
    </row>
    <row r="2242" spans="1:24" x14ac:dyDescent="0.25">
      <c r="A2242" s="2">
        <v>1364</v>
      </c>
      <c r="B2242" s="4" t="s">
        <v>2175</v>
      </c>
      <c r="C2242" s="5"/>
      <c r="D2242" s="5" t="s">
        <v>64</v>
      </c>
      <c r="E2242" s="72" t="s">
        <v>24947</v>
      </c>
      <c r="F2242" s="71">
        <v>63</v>
      </c>
      <c r="G2242" s="52">
        <v>1300</v>
      </c>
      <c r="H2242" s="5" t="s">
        <v>1756</v>
      </c>
      <c r="I2242" s="5">
        <v>5</v>
      </c>
      <c r="J2242" s="72" t="s">
        <v>24947</v>
      </c>
      <c r="K2242" s="71">
        <v>63</v>
      </c>
      <c r="L2242" s="64">
        <v>0</v>
      </c>
      <c r="M2242" s="5">
        <v>26</v>
      </c>
      <c r="N2242" s="5">
        <v>2252</v>
      </c>
      <c r="O2242" s="47" t="s">
        <v>22515</v>
      </c>
      <c r="P2242" s="46" t="s">
        <v>22516</v>
      </c>
      <c r="Q2242" s="2" t="str">
        <f t="shared" si="256"/>
        <v>&lt;a href="set01\hope_pioneer_jan1900todec1903\obituaries\woodward_mrs._obituary_july_23_1903_p5_hp.pdf"&gt;Woodward, Mrs.&lt;/a&gt;</v>
      </c>
      <c r="T2242" s="39">
        <f t="shared" si="257"/>
        <v>1903</v>
      </c>
      <c r="U2242" s="2">
        <f t="shared" si="258"/>
        <v>7</v>
      </c>
      <c r="V2242" s="2">
        <f t="shared" si="259"/>
        <v>7</v>
      </c>
      <c r="W2242" s="2">
        <f t="shared" si="260"/>
        <v>23</v>
      </c>
      <c r="X2242" s="2">
        <f t="shared" ref="X2242:X2305" si="261">LEN(Q2242)</f>
        <v>121</v>
      </c>
    </row>
    <row r="2243" spans="1:24" x14ac:dyDescent="0.25">
      <c r="A2243" s="2">
        <v>1321</v>
      </c>
      <c r="B2243" s="4" t="s">
        <v>2151</v>
      </c>
      <c r="C2243" s="5"/>
      <c r="D2243" s="5" t="s">
        <v>62</v>
      </c>
      <c r="E2243" s="72" t="s">
        <v>24937</v>
      </c>
      <c r="F2243" s="71">
        <v>61</v>
      </c>
      <c r="G2243" s="52">
        <v>1307</v>
      </c>
      <c r="H2243" s="5" t="s">
        <v>1756</v>
      </c>
      <c r="I2243" s="5">
        <v>1</v>
      </c>
      <c r="J2243" s="72" t="s">
        <v>24937</v>
      </c>
      <c r="K2243" s="71">
        <v>61</v>
      </c>
      <c r="L2243" s="64">
        <v>0</v>
      </c>
      <c r="M2243" s="5">
        <v>26</v>
      </c>
      <c r="N2243" s="5">
        <v>2227</v>
      </c>
      <c r="O2243" s="47" t="s">
        <v>22489</v>
      </c>
      <c r="P2243" s="46" t="s">
        <v>22516</v>
      </c>
      <c r="Q2243" s="2" t="str">
        <f t="shared" si="256"/>
        <v>&lt;a href="set01\hope_pioneer_jan1900todec1903\obituaries\pope_mrs._w_d_death_notice_july_30_1903_p1_hp.pdf"&gt;Pope, Mrs. W D&lt;/a&gt;</v>
      </c>
      <c r="T2243" s="39">
        <f t="shared" si="257"/>
        <v>1903</v>
      </c>
      <c r="U2243" s="2">
        <f t="shared" si="258"/>
        <v>7</v>
      </c>
      <c r="V2243" s="2">
        <f t="shared" si="259"/>
        <v>7</v>
      </c>
      <c r="W2243" s="2">
        <f t="shared" si="260"/>
        <v>30</v>
      </c>
      <c r="X2243" s="2">
        <f t="shared" si="261"/>
        <v>125</v>
      </c>
    </row>
    <row r="2244" spans="1:24" x14ac:dyDescent="0.25">
      <c r="A2244" s="2">
        <v>1322</v>
      </c>
      <c r="B2244" s="4" t="s">
        <v>2151</v>
      </c>
      <c r="C2244" s="5" t="s">
        <v>2152</v>
      </c>
      <c r="D2244" s="5" t="s">
        <v>64</v>
      </c>
      <c r="E2244" s="72" t="s">
        <v>24937</v>
      </c>
      <c r="F2244" s="71">
        <v>61</v>
      </c>
      <c r="G2244" s="52">
        <v>1314</v>
      </c>
      <c r="H2244" s="5" t="s">
        <v>1756</v>
      </c>
      <c r="I2244" s="5">
        <v>1</v>
      </c>
      <c r="J2244" s="72" t="s">
        <v>24937</v>
      </c>
      <c r="K2244" s="71">
        <v>61</v>
      </c>
      <c r="L2244" s="64">
        <v>0</v>
      </c>
      <c r="M2244" s="5">
        <v>26</v>
      </c>
      <c r="N2244" s="5">
        <v>2226</v>
      </c>
      <c r="O2244" s="47" t="s">
        <v>22488</v>
      </c>
      <c r="P2244" s="46" t="s">
        <v>22516</v>
      </c>
      <c r="Q2244" s="2" t="str">
        <f t="shared" ref="Q2244:Q2307" si="262">"&lt;a href="&amp;""""&amp;P2244&amp;"\"&amp;O2244&amp;"""&gt;"&amp;B2244&amp;"&lt;/a&gt;"</f>
        <v>&lt;a href="set01\hope_pioneer_jan1900todec1903\obituaries\pope_mrs._helen_(w_d)_(carpenter)_obituary_august_6_1903_p1_hp.pdf"&gt;Pope, Mrs. W D&lt;/a&gt;</v>
      </c>
      <c r="T2244" s="39">
        <f t="shared" si="257"/>
        <v>1903</v>
      </c>
      <c r="U2244" s="2">
        <f t="shared" si="258"/>
        <v>8</v>
      </c>
      <c r="V2244" s="2">
        <f t="shared" si="259"/>
        <v>8</v>
      </c>
      <c r="W2244" s="2">
        <f t="shared" si="260"/>
        <v>6</v>
      </c>
      <c r="X2244" s="2">
        <f t="shared" si="261"/>
        <v>142</v>
      </c>
    </row>
    <row r="2245" spans="1:24" x14ac:dyDescent="0.25">
      <c r="A2245" s="2">
        <v>2475</v>
      </c>
      <c r="B2245" s="4" t="s">
        <v>2127</v>
      </c>
      <c r="C2245" s="5"/>
      <c r="D2245" s="5" t="s">
        <v>62</v>
      </c>
      <c r="E2245" s="72" t="s">
        <v>24928</v>
      </c>
      <c r="F2245" s="71">
        <v>0</v>
      </c>
      <c r="G2245" s="52">
        <v>1314</v>
      </c>
      <c r="H2245" s="5" t="s">
        <v>1756</v>
      </c>
      <c r="I2245" s="5">
        <v>3</v>
      </c>
      <c r="J2245" s="72" t="s">
        <v>24928</v>
      </c>
      <c r="K2245" s="71">
        <v>200</v>
      </c>
      <c r="L2245" s="64">
        <v>0</v>
      </c>
      <c r="M2245" s="5">
        <v>26</v>
      </c>
      <c r="N2245" s="5">
        <v>2202</v>
      </c>
      <c r="O2245" s="47" t="s">
        <v>22464</v>
      </c>
      <c r="P2245" s="46" t="s">
        <v>22516</v>
      </c>
      <c r="Q2245" s="2" t="str">
        <f t="shared" si="262"/>
        <v>&lt;a href="set01\hope_pioneer_jan1900todec1903\obituaries\macoy_george_death_notice_august_6_1903_p3_hp.pdf"&gt;Macoy, George&lt;/a&gt;</v>
      </c>
      <c r="T2245" s="39">
        <f t="shared" si="257"/>
        <v>1903</v>
      </c>
      <c r="U2245" s="2">
        <f t="shared" si="258"/>
        <v>8</v>
      </c>
      <c r="V2245" s="2">
        <f t="shared" si="259"/>
        <v>8</v>
      </c>
      <c r="W2245" s="2">
        <f t="shared" si="260"/>
        <v>6</v>
      </c>
      <c r="X2245" s="2">
        <f t="shared" si="261"/>
        <v>124</v>
      </c>
    </row>
    <row r="2246" spans="1:24" x14ac:dyDescent="0.25">
      <c r="A2246" s="2">
        <v>306</v>
      </c>
      <c r="B2246" s="4" t="s">
        <v>2126</v>
      </c>
      <c r="C2246" s="5"/>
      <c r="D2246" s="5" t="s">
        <v>62</v>
      </c>
      <c r="E2246" s="72">
        <v>0</v>
      </c>
      <c r="F2246" s="71">
        <v>3</v>
      </c>
      <c r="G2246" s="52">
        <v>1321</v>
      </c>
      <c r="H2246" s="5" t="s">
        <v>1756</v>
      </c>
      <c r="I2246" s="5">
        <v>8</v>
      </c>
      <c r="J2246" s="72" t="s">
        <v>25676</v>
      </c>
      <c r="K2246" s="71">
        <v>3</v>
      </c>
      <c r="L2246" s="64">
        <v>0</v>
      </c>
      <c r="M2246" s="5">
        <v>26</v>
      </c>
      <c r="N2246" s="5">
        <v>2201</v>
      </c>
      <c r="O2246" s="47" t="s">
        <v>22463</v>
      </c>
      <c r="P2246" s="46" t="s">
        <v>22516</v>
      </c>
      <c r="Q2246" s="2" t="str">
        <f t="shared" si="262"/>
        <v>&lt;a href="set01\hope_pioneer_jan1900todec1903\obituaries\long_3_yr_old_son_of_edgar_death_notice_august_13_1903_p8_hp.pdf"&gt;Long, Son of Edgar&lt;/a&gt;</v>
      </c>
      <c r="T2246" s="39">
        <f t="shared" si="257"/>
        <v>1903</v>
      </c>
      <c r="U2246" s="2">
        <f t="shared" si="258"/>
        <v>8</v>
      </c>
      <c r="V2246" s="2">
        <f t="shared" si="259"/>
        <v>8</v>
      </c>
      <c r="W2246" s="2">
        <f t="shared" si="260"/>
        <v>13</v>
      </c>
      <c r="X2246" s="2">
        <f t="shared" si="261"/>
        <v>144</v>
      </c>
    </row>
    <row r="2247" spans="1:24" x14ac:dyDescent="0.25">
      <c r="A2247" s="2">
        <v>608</v>
      </c>
      <c r="B2247" s="4" t="s">
        <v>2088</v>
      </c>
      <c r="C2247" s="5"/>
      <c r="D2247" s="5" t="s">
        <v>64</v>
      </c>
      <c r="E2247" s="72" t="s">
        <v>13510</v>
      </c>
      <c r="F2247" s="71">
        <v>20</v>
      </c>
      <c r="G2247" s="52">
        <v>1321</v>
      </c>
      <c r="H2247" s="5" t="s">
        <v>1756</v>
      </c>
      <c r="I2247" s="5">
        <v>1</v>
      </c>
      <c r="J2247" s="72" t="s">
        <v>13510</v>
      </c>
      <c r="K2247" s="71">
        <v>20</v>
      </c>
      <c r="L2247" s="64">
        <v>0</v>
      </c>
      <c r="M2247" s="5">
        <v>26</v>
      </c>
      <c r="N2247" s="5">
        <v>2164</v>
      </c>
      <c r="O2247" s="47" t="s">
        <v>22427</v>
      </c>
      <c r="P2247" s="46" t="s">
        <v>22516</v>
      </c>
      <c r="Q2247" s="2" t="str">
        <f t="shared" si="262"/>
        <v>&lt;a href="set01\hope_pioneer_jan1900todec1903\obituaries\barrett_niva_obituary_august_13_1903_p1_hp.pdf"&gt;Barrett, Niva&lt;/a&gt;</v>
      </c>
      <c r="T2247" s="39">
        <f t="shared" si="257"/>
        <v>1903</v>
      </c>
      <c r="U2247" s="2">
        <f t="shared" si="258"/>
        <v>8</v>
      </c>
      <c r="V2247" s="2">
        <f t="shared" si="259"/>
        <v>8</v>
      </c>
      <c r="W2247" s="2">
        <f t="shared" si="260"/>
        <v>13</v>
      </c>
      <c r="X2247" s="2">
        <f t="shared" si="261"/>
        <v>121</v>
      </c>
    </row>
    <row r="2248" spans="1:24" x14ac:dyDescent="0.25">
      <c r="A2248" s="2">
        <v>2774</v>
      </c>
      <c r="B2248" s="4" t="s">
        <v>2156</v>
      </c>
      <c r="C2248" s="5" t="s">
        <v>2157</v>
      </c>
      <c r="D2248" s="5" t="s">
        <v>64</v>
      </c>
      <c r="E2248" s="72">
        <v>0</v>
      </c>
      <c r="F2248" s="71">
        <v>0</v>
      </c>
      <c r="G2248" s="52">
        <v>1335</v>
      </c>
      <c r="H2248" s="5" t="s">
        <v>1756</v>
      </c>
      <c r="I2248" s="5">
        <v>8</v>
      </c>
      <c r="J2248" s="72" t="s">
        <v>25676</v>
      </c>
      <c r="K2248" s="71">
        <v>200</v>
      </c>
      <c r="L2248" s="64" t="s">
        <v>24939</v>
      </c>
      <c r="M2248" s="5">
        <v>26</v>
      </c>
      <c r="N2248" s="5">
        <v>2234</v>
      </c>
      <c r="O2248" s="47" t="s">
        <v>22496</v>
      </c>
      <c r="P2248" s="46" t="s">
        <v>22516</v>
      </c>
      <c r="Q2248" s="2" t="str">
        <f t="shared" si="262"/>
        <v>&lt;a href="set01\hope_pioneer_jan1900todec1903\obituaries\rohan_mrs_frank_(hunter)_obituary_august_27_1903_p8_hp.pdf"&gt;Rohan, Mrs. Frank&lt;/a&gt;</v>
      </c>
      <c r="T2248" s="39">
        <f t="shared" si="257"/>
        <v>1903</v>
      </c>
      <c r="U2248" s="2">
        <f t="shared" si="258"/>
        <v>8</v>
      </c>
      <c r="V2248" s="2">
        <f t="shared" si="259"/>
        <v>8</v>
      </c>
      <c r="W2248" s="2">
        <f t="shared" si="260"/>
        <v>27</v>
      </c>
      <c r="X2248" s="2">
        <f t="shared" si="261"/>
        <v>137</v>
      </c>
    </row>
    <row r="2249" spans="1:24" x14ac:dyDescent="0.25">
      <c r="A2249" s="2">
        <v>2435</v>
      </c>
      <c r="B2249" s="4" t="s">
        <v>2121</v>
      </c>
      <c r="C2249" s="5"/>
      <c r="D2249" s="5" t="s">
        <v>62</v>
      </c>
      <c r="E2249" s="72">
        <v>0</v>
      </c>
      <c r="F2249" s="71">
        <v>0</v>
      </c>
      <c r="G2249" s="52">
        <v>1342</v>
      </c>
      <c r="H2249" s="5" t="s">
        <v>1756</v>
      </c>
      <c r="I2249" s="5">
        <v>3</v>
      </c>
      <c r="J2249" s="72" t="s">
        <v>25676</v>
      </c>
      <c r="K2249" s="71">
        <v>200</v>
      </c>
      <c r="L2249" s="64">
        <v>0</v>
      </c>
      <c r="M2249" s="5">
        <v>26</v>
      </c>
      <c r="N2249" s="5">
        <v>2197</v>
      </c>
      <c r="O2249" s="47" t="s">
        <v>22459</v>
      </c>
      <c r="P2249" s="46" t="s">
        <v>22516</v>
      </c>
      <c r="Q2249" s="2" t="str">
        <f t="shared" si="262"/>
        <v>&lt;a href="set01\hope_pioneer_jan1900todec1903\obituaries\leitch_william_death_notice_september_3_1903_p3_hp.pdf"&gt;Leitch, William&lt;/a&gt;</v>
      </c>
      <c r="T2249" s="39">
        <f t="shared" si="257"/>
        <v>1903</v>
      </c>
      <c r="U2249" s="2">
        <f t="shared" si="258"/>
        <v>9</v>
      </c>
      <c r="V2249" s="2">
        <f t="shared" si="259"/>
        <v>9</v>
      </c>
      <c r="W2249" s="2">
        <f t="shared" si="260"/>
        <v>3</v>
      </c>
      <c r="X2249" s="2">
        <f t="shared" si="261"/>
        <v>131</v>
      </c>
    </row>
    <row r="2250" spans="1:24" x14ac:dyDescent="0.25">
      <c r="A2250" s="2">
        <v>181</v>
      </c>
      <c r="B2250" s="4" t="s">
        <v>2174</v>
      </c>
      <c r="C2250" s="5"/>
      <c r="D2250" s="5" t="s">
        <v>64</v>
      </c>
      <c r="E2250" s="72" t="s">
        <v>24880</v>
      </c>
      <c r="F2250" s="71" t="s">
        <v>24946</v>
      </c>
      <c r="G2250" s="52">
        <v>1363</v>
      </c>
      <c r="H2250" s="5" t="s">
        <v>1756</v>
      </c>
      <c r="I2250" s="5">
        <v>1</v>
      </c>
      <c r="J2250" s="72" t="s">
        <v>24880</v>
      </c>
      <c r="K2250" s="71">
        <f>5/12</f>
        <v>0.41666666666666669</v>
      </c>
      <c r="L2250" s="64">
        <v>0</v>
      </c>
      <c r="M2250" s="5">
        <v>26</v>
      </c>
      <c r="N2250" s="5">
        <v>2251</v>
      </c>
      <c r="O2250" s="47" t="s">
        <v>22514</v>
      </c>
      <c r="P2250" s="46" t="s">
        <v>22516</v>
      </c>
      <c r="Q2250" s="2" t="str">
        <f t="shared" si="262"/>
        <v>&lt;a href="set01\hope_pioneer_jan1900todec1903\obituaries\wood_lewis_n_obituary_september_24_1903_p1_hp.pdf"&gt;Wood, Lewis N&lt;/a&gt;</v>
      </c>
      <c r="T2250" s="39">
        <f t="shared" si="257"/>
        <v>1903</v>
      </c>
      <c r="U2250" s="2">
        <f t="shared" si="258"/>
        <v>9</v>
      </c>
      <c r="V2250" s="2">
        <f t="shared" si="259"/>
        <v>9</v>
      </c>
      <c r="W2250" s="2">
        <f t="shared" si="260"/>
        <v>24</v>
      </c>
      <c r="X2250" s="2">
        <f t="shared" si="261"/>
        <v>124</v>
      </c>
    </row>
    <row r="2251" spans="1:24" x14ac:dyDescent="0.25">
      <c r="A2251" s="2">
        <v>2423</v>
      </c>
      <c r="B2251" s="4" t="s">
        <v>2119</v>
      </c>
      <c r="C2251" s="5"/>
      <c r="D2251" s="5" t="s">
        <v>64</v>
      </c>
      <c r="E2251" s="72" t="s">
        <v>24917</v>
      </c>
      <c r="F2251" s="71">
        <v>0</v>
      </c>
      <c r="G2251" s="52">
        <v>1370</v>
      </c>
      <c r="H2251" s="5" t="s">
        <v>1756</v>
      </c>
      <c r="I2251" s="5">
        <v>1</v>
      </c>
      <c r="J2251" s="72" t="s">
        <v>24917</v>
      </c>
      <c r="K2251" s="71">
        <v>200</v>
      </c>
      <c r="L2251" s="64">
        <v>0</v>
      </c>
      <c r="M2251" s="5">
        <v>26</v>
      </c>
      <c r="N2251" s="5">
        <v>2195</v>
      </c>
      <c r="O2251" s="47" t="s">
        <v>22457</v>
      </c>
      <c r="P2251" s="46" t="s">
        <v>22516</v>
      </c>
      <c r="Q2251" s="2" t="str">
        <f t="shared" si="262"/>
        <v>&lt;a href="set01\hope_pioneer_jan1900todec1903\obituaries\larson_mrs._john_obituary_october_1_1903_p1_hp.pdf"&gt;Larson, Mrs. John&lt;/a&gt;</v>
      </c>
      <c r="T2251" s="39">
        <f t="shared" si="257"/>
        <v>1903</v>
      </c>
      <c r="U2251" s="2">
        <f t="shared" si="258"/>
        <v>10</v>
      </c>
      <c r="V2251" s="2">
        <f t="shared" si="259"/>
        <v>10</v>
      </c>
      <c r="W2251" s="2">
        <f t="shared" si="260"/>
        <v>1</v>
      </c>
      <c r="X2251" s="2">
        <f t="shared" si="261"/>
        <v>129</v>
      </c>
    </row>
    <row r="2252" spans="1:24" x14ac:dyDescent="0.25">
      <c r="A2252" s="2">
        <v>373</v>
      </c>
      <c r="B2252" s="4" t="s">
        <v>2154</v>
      </c>
      <c r="C2252" s="5"/>
      <c r="D2252" s="5" t="s">
        <v>64</v>
      </c>
      <c r="E2252" s="72" t="s">
        <v>6856</v>
      </c>
      <c r="F2252" s="71">
        <v>5</v>
      </c>
      <c r="G2252" s="52">
        <v>1377</v>
      </c>
      <c r="H2252" s="5" t="s">
        <v>1756</v>
      </c>
      <c r="I2252" s="5">
        <v>8</v>
      </c>
      <c r="J2252" s="72" t="s">
        <v>6856</v>
      </c>
      <c r="K2252" s="71">
        <v>5</v>
      </c>
      <c r="L2252" s="64">
        <v>0</v>
      </c>
      <c r="M2252" s="5">
        <v>26</v>
      </c>
      <c r="N2252" s="5">
        <v>2231</v>
      </c>
      <c r="O2252" s="47" t="s">
        <v>22493</v>
      </c>
      <c r="P2252" s="46" t="s">
        <v>22516</v>
      </c>
      <c r="Q2252" s="2" t="str">
        <f t="shared" si="262"/>
        <v>&lt;a href="set01\hope_pioneer_jan1900todec1903\obituaries\quenett_lydia_obituary_october_8_1903_p8_hp.pdf"&gt;Quenett, Lydia&lt;/a&gt;</v>
      </c>
      <c r="T2252" s="39">
        <f t="shared" si="257"/>
        <v>1903</v>
      </c>
      <c r="U2252" s="2">
        <f t="shared" si="258"/>
        <v>10</v>
      </c>
      <c r="V2252" s="2">
        <f t="shared" si="259"/>
        <v>10</v>
      </c>
      <c r="W2252" s="2">
        <f t="shared" si="260"/>
        <v>8</v>
      </c>
      <c r="X2252" s="2">
        <f t="shared" si="261"/>
        <v>123</v>
      </c>
    </row>
    <row r="2253" spans="1:24" x14ac:dyDescent="0.25">
      <c r="A2253" s="2">
        <v>1193</v>
      </c>
      <c r="B2253" s="4" t="s">
        <v>2108</v>
      </c>
      <c r="C2253" s="5"/>
      <c r="D2253" s="5" t="s">
        <v>64</v>
      </c>
      <c r="E2253" s="72" t="s">
        <v>24923</v>
      </c>
      <c r="F2253" s="71">
        <v>55</v>
      </c>
      <c r="G2253" s="52">
        <v>1389</v>
      </c>
      <c r="H2253" s="5" t="s">
        <v>1756</v>
      </c>
      <c r="I2253" s="5">
        <v>1</v>
      </c>
      <c r="J2253" s="72" t="s">
        <v>24923</v>
      </c>
      <c r="K2253" s="71">
        <v>55</v>
      </c>
      <c r="L2253" s="64">
        <v>0</v>
      </c>
      <c r="M2253" s="5">
        <v>26</v>
      </c>
      <c r="N2253" s="5">
        <v>2184</v>
      </c>
      <c r="O2253" s="47" t="s">
        <v>22446</v>
      </c>
      <c r="P2253" s="46" t="s">
        <v>22516</v>
      </c>
      <c r="Q2253" s="2" t="str">
        <f t="shared" si="262"/>
        <v>&lt;a href="set01\hope_pioneer_jan1900todec1903\obituaries\hendrickson_andrew_obituary_october_29_1903_p1_hp.pdf"&gt;Hendrickson, Andrew&lt;/a&gt;</v>
      </c>
      <c r="T2253" s="39">
        <f t="shared" si="257"/>
        <v>1903</v>
      </c>
      <c r="U2253" s="2">
        <f t="shared" si="258"/>
        <v>10</v>
      </c>
      <c r="V2253" s="2">
        <f t="shared" si="259"/>
        <v>10</v>
      </c>
      <c r="W2253" s="2">
        <f t="shared" si="260"/>
        <v>20</v>
      </c>
      <c r="X2253" s="2">
        <f t="shared" si="261"/>
        <v>134</v>
      </c>
    </row>
    <row r="2254" spans="1:24" x14ac:dyDescent="0.25">
      <c r="A2254" s="2">
        <v>144</v>
      </c>
      <c r="B2254" s="4" t="s">
        <v>2170</v>
      </c>
      <c r="C2254" s="5"/>
      <c r="D2254" s="5" t="s">
        <v>64</v>
      </c>
      <c r="E2254" s="72">
        <v>0</v>
      </c>
      <c r="F2254" s="71" t="s">
        <v>24907</v>
      </c>
      <c r="G2254" s="52">
        <v>1405</v>
      </c>
      <c r="H2254" s="5" t="s">
        <v>1756</v>
      </c>
      <c r="I2254" s="5">
        <v>1</v>
      </c>
      <c r="J2254" s="72" t="s">
        <v>25676</v>
      </c>
      <c r="K2254" s="71">
        <f>1/12</f>
        <v>8.3333333333333329E-2</v>
      </c>
      <c r="L2254" s="64">
        <v>0</v>
      </c>
      <c r="M2254" s="5">
        <v>26</v>
      </c>
      <c r="N2254" s="5">
        <v>2247</v>
      </c>
      <c r="O2254" s="47" t="s">
        <v>22509</v>
      </c>
      <c r="P2254" s="46" t="s">
        <v>22516</v>
      </c>
      <c r="Q2254" s="2" t="str">
        <f t="shared" si="262"/>
        <v>&lt;a href="set01\hope_pioneer_jan1900todec1903\obituaries\umsted_1_mo_old_of_james_obituary_november_5_1903_p1_hp.pdf"&gt;Umsted, 1 mo old of James&lt;/a&gt;</v>
      </c>
      <c r="T2254" s="39">
        <f t="shared" si="257"/>
        <v>1903</v>
      </c>
      <c r="U2254" s="2">
        <f t="shared" si="258"/>
        <v>11</v>
      </c>
      <c r="V2254" s="2">
        <f t="shared" si="259"/>
        <v>11</v>
      </c>
      <c r="W2254" s="2">
        <f t="shared" si="260"/>
        <v>5</v>
      </c>
      <c r="X2254" s="2">
        <f t="shared" si="261"/>
        <v>146</v>
      </c>
    </row>
    <row r="2255" spans="1:24" x14ac:dyDescent="0.25">
      <c r="A2255" s="2">
        <v>168</v>
      </c>
      <c r="B2255" s="4" t="s">
        <v>2149</v>
      </c>
      <c r="C2255" s="5"/>
      <c r="D2255" s="5" t="s">
        <v>64</v>
      </c>
      <c r="E2255" s="72">
        <v>0</v>
      </c>
      <c r="F2255" s="71" t="s">
        <v>24936</v>
      </c>
      <c r="G2255" s="52">
        <v>1405</v>
      </c>
      <c r="H2255" s="5" t="s">
        <v>1756</v>
      </c>
      <c r="I2255" s="5">
        <v>1</v>
      </c>
      <c r="J2255" s="72" t="s">
        <v>25676</v>
      </c>
      <c r="K2255" s="71">
        <f>4/12</f>
        <v>0.33333333333333331</v>
      </c>
      <c r="L2255" s="64">
        <v>0</v>
      </c>
      <c r="M2255" s="5">
        <v>26</v>
      </c>
      <c r="N2255" s="5">
        <v>2224</v>
      </c>
      <c r="O2255" s="47" t="s">
        <v>22486</v>
      </c>
      <c r="P2255" s="46" t="s">
        <v>22516</v>
      </c>
      <c r="Q2255" s="2" t="str">
        <f t="shared" si="262"/>
        <v>&lt;a href="set01\hope_pioneer_jan1900todec1903\obituaries\pope_4_mo_old_of_walter_obituary_november_5_1903_p1_hp.pdf"&gt;Pope, 4 mo old of Walter&lt;/a&gt;</v>
      </c>
      <c r="T2255" s="39">
        <f t="shared" si="257"/>
        <v>1903</v>
      </c>
      <c r="U2255" s="2">
        <f t="shared" si="258"/>
        <v>11</v>
      </c>
      <c r="V2255" s="2">
        <f t="shared" si="259"/>
        <v>11</v>
      </c>
      <c r="W2255" s="2">
        <f t="shared" si="260"/>
        <v>5</v>
      </c>
      <c r="X2255" s="2">
        <f t="shared" si="261"/>
        <v>144</v>
      </c>
    </row>
    <row r="2256" spans="1:24" x14ac:dyDescent="0.25">
      <c r="A2256" s="2">
        <v>2711</v>
      </c>
      <c r="B2256" s="4" t="s">
        <v>2147</v>
      </c>
      <c r="C2256" s="5"/>
      <c r="D2256" s="5" t="s">
        <v>62</v>
      </c>
      <c r="E2256" s="72">
        <v>0</v>
      </c>
      <c r="F2256" s="71">
        <v>0</v>
      </c>
      <c r="G2256" s="52">
        <v>1405</v>
      </c>
      <c r="H2256" s="5" t="s">
        <v>1756</v>
      </c>
      <c r="I2256" s="5">
        <v>5</v>
      </c>
      <c r="J2256" s="72" t="s">
        <v>25676</v>
      </c>
      <c r="K2256" s="71">
        <v>200</v>
      </c>
      <c r="L2256" s="64">
        <v>0</v>
      </c>
      <c r="M2256" s="5">
        <v>26</v>
      </c>
      <c r="N2256" s="5">
        <v>2222</v>
      </c>
      <c r="O2256" s="47" t="s">
        <v>22484</v>
      </c>
      <c r="P2256" s="46" t="s">
        <v>22516</v>
      </c>
      <c r="Q2256" s="2" t="str">
        <f t="shared" si="262"/>
        <v>&lt;a href="set01\hope_pioneer_jan1900todec1903\obituaries\phillip_mrs._ma_of_dr._death_notice_november_5_1903_p5_hp.pdf"&gt;Phillip, Mrs. Mother of Dr.&lt;/a&gt;</v>
      </c>
      <c r="T2256" s="39">
        <f t="shared" si="257"/>
        <v>1903</v>
      </c>
      <c r="U2256" s="2">
        <f t="shared" si="258"/>
        <v>11</v>
      </c>
      <c r="V2256" s="2">
        <f t="shared" si="259"/>
        <v>11</v>
      </c>
      <c r="W2256" s="2">
        <f t="shared" si="260"/>
        <v>5</v>
      </c>
      <c r="X2256" s="2">
        <f t="shared" si="261"/>
        <v>150</v>
      </c>
    </row>
    <row r="2257" spans="1:24" x14ac:dyDescent="0.25">
      <c r="A2257" s="2">
        <v>1779</v>
      </c>
      <c r="B2257" s="4" t="s">
        <v>2145</v>
      </c>
      <c r="C2257" s="5"/>
      <c r="D2257" s="5" t="s">
        <v>64</v>
      </c>
      <c r="E2257" s="72">
        <v>0</v>
      </c>
      <c r="F2257" s="71">
        <v>91</v>
      </c>
      <c r="G2257" s="52">
        <v>1412</v>
      </c>
      <c r="H2257" s="5" t="s">
        <v>1756</v>
      </c>
      <c r="I2257" s="5">
        <v>8</v>
      </c>
      <c r="J2257" s="72" t="s">
        <v>25676</v>
      </c>
      <c r="K2257" s="71">
        <v>91</v>
      </c>
      <c r="L2257" s="64">
        <v>0</v>
      </c>
      <c r="M2257" s="5">
        <v>26</v>
      </c>
      <c r="N2257" s="5">
        <v>2220</v>
      </c>
      <c r="O2257" s="47" t="s">
        <v>22482</v>
      </c>
      <c r="P2257" s="46" t="s">
        <v>22516</v>
      </c>
      <c r="Q2257" s="2" t="str">
        <f t="shared" si="262"/>
        <v>&lt;a href="set01\hope_pioneer_jan1900todec1903\obituaries\peterson_mrs._nels_obituary_november_12_1903_p8_hp.pdf"&gt;Peterson, Mrs. Nels&lt;/a&gt;</v>
      </c>
      <c r="T2257" s="39">
        <f t="shared" si="257"/>
        <v>1903</v>
      </c>
      <c r="U2257" s="2">
        <f t="shared" si="258"/>
        <v>11</v>
      </c>
      <c r="V2257" s="2">
        <f t="shared" si="259"/>
        <v>11</v>
      </c>
      <c r="W2257" s="2">
        <f t="shared" si="260"/>
        <v>12</v>
      </c>
      <c r="X2257" s="2">
        <f t="shared" si="261"/>
        <v>135</v>
      </c>
    </row>
    <row r="2258" spans="1:24" x14ac:dyDescent="0.25">
      <c r="A2258" s="2">
        <v>2717</v>
      </c>
      <c r="B2258" s="4" t="s">
        <v>2148</v>
      </c>
      <c r="C2258" s="5"/>
      <c r="D2258" s="5" t="s">
        <v>64</v>
      </c>
      <c r="E2258" s="72" t="s">
        <v>24935</v>
      </c>
      <c r="F2258" s="71">
        <v>0</v>
      </c>
      <c r="G2258" s="52">
        <v>1412</v>
      </c>
      <c r="H2258" s="5" t="s">
        <v>1756</v>
      </c>
      <c r="I2258" s="5">
        <v>1</v>
      </c>
      <c r="J2258" s="72" t="s">
        <v>24935</v>
      </c>
      <c r="K2258" s="71">
        <v>200</v>
      </c>
      <c r="L2258" s="64">
        <v>0</v>
      </c>
      <c r="M2258" s="5">
        <v>26</v>
      </c>
      <c r="N2258" s="5">
        <v>2223</v>
      </c>
      <c r="O2258" s="47" t="s">
        <v>22485</v>
      </c>
      <c r="P2258" s="46" t="s">
        <v>22516</v>
      </c>
      <c r="Q2258" s="2" t="str">
        <f t="shared" si="262"/>
        <v>&lt;a href="set01\hope_pioneer_jan1900todec1903\obituaries\plummer_col_a_l_obituary_november_12_1903_p1_hp.pdf"&gt;Plummer, Col. A L&lt;/a&gt;</v>
      </c>
      <c r="T2258" s="39">
        <f t="shared" si="257"/>
        <v>1903</v>
      </c>
      <c r="U2258" s="2">
        <f t="shared" si="258"/>
        <v>11</v>
      </c>
      <c r="V2258" s="2">
        <f t="shared" si="259"/>
        <v>11</v>
      </c>
      <c r="W2258" s="2">
        <f t="shared" si="260"/>
        <v>12</v>
      </c>
      <c r="X2258" s="2">
        <f t="shared" si="261"/>
        <v>130</v>
      </c>
    </row>
    <row r="2259" spans="1:24" x14ac:dyDescent="0.25">
      <c r="A2259" s="2">
        <v>939</v>
      </c>
      <c r="B2259" s="4" t="s">
        <v>2093</v>
      </c>
      <c r="C2259" s="5"/>
      <c r="D2259" s="5" t="s">
        <v>64</v>
      </c>
      <c r="E2259" s="72" t="s">
        <v>24919</v>
      </c>
      <c r="F2259" s="71">
        <v>38</v>
      </c>
      <c r="G2259" s="52">
        <v>1426</v>
      </c>
      <c r="H2259" s="5" t="s">
        <v>1756</v>
      </c>
      <c r="I2259" s="5">
        <v>1</v>
      </c>
      <c r="J2259" s="72" t="s">
        <v>24919</v>
      </c>
      <c r="K2259" s="71">
        <v>38</v>
      </c>
      <c r="L2259" s="64" t="s">
        <v>24920</v>
      </c>
      <c r="M2259" s="5">
        <v>26</v>
      </c>
      <c r="N2259" s="5">
        <v>2170</v>
      </c>
      <c r="O2259" s="47" t="s">
        <v>22432</v>
      </c>
      <c r="P2259" s="46" t="s">
        <v>22516</v>
      </c>
      <c r="Q2259" s="2" t="str">
        <f t="shared" si="262"/>
        <v>&lt;a href="set01\hope_pioneer_jan1900todec1903\obituaries\cassel_chase_s_obituary_november_26_1903_p1_hp.pdf"&gt;Cassel, Chase S&lt;/a&gt;</v>
      </c>
      <c r="T2259" s="39">
        <f t="shared" si="257"/>
        <v>1903</v>
      </c>
      <c r="U2259" s="2">
        <f t="shared" si="258"/>
        <v>11</v>
      </c>
      <c r="V2259" s="2">
        <f t="shared" si="259"/>
        <v>11</v>
      </c>
      <c r="W2259" s="2">
        <f t="shared" si="260"/>
        <v>26</v>
      </c>
      <c r="X2259" s="2">
        <f t="shared" si="261"/>
        <v>127</v>
      </c>
    </row>
    <row r="2260" spans="1:24" x14ac:dyDescent="0.25">
      <c r="A2260" s="2">
        <v>2361</v>
      </c>
      <c r="B2260" s="4" t="s">
        <v>2114</v>
      </c>
      <c r="C2260" s="5"/>
      <c r="D2260" s="5" t="s">
        <v>64</v>
      </c>
      <c r="E2260" s="72" t="s">
        <v>24924</v>
      </c>
      <c r="F2260" s="71">
        <v>0</v>
      </c>
      <c r="G2260" s="52">
        <v>1426</v>
      </c>
      <c r="H2260" s="5" t="s">
        <v>1756</v>
      </c>
      <c r="I2260" s="5">
        <v>1</v>
      </c>
      <c r="J2260" s="72" t="s">
        <v>24924</v>
      </c>
      <c r="K2260" s="71">
        <v>200</v>
      </c>
      <c r="L2260" s="64">
        <v>0</v>
      </c>
      <c r="M2260" s="5">
        <v>26</v>
      </c>
      <c r="N2260" s="5">
        <v>2190</v>
      </c>
      <c r="O2260" s="47" t="s">
        <v>22452</v>
      </c>
      <c r="P2260" s="46" t="s">
        <v>22516</v>
      </c>
      <c r="Q2260" s="2" t="str">
        <f t="shared" si="262"/>
        <v>&lt;a href="set01\hope_pioneer_jan1900todec1903\obituaries\keene_mrs._j_m_obituary_november_26_1903_p1_hp.pdf"&gt;Keene, Mrs. J M&lt;/a&gt;</v>
      </c>
      <c r="T2260" s="39">
        <f t="shared" si="257"/>
        <v>1903</v>
      </c>
      <c r="U2260" s="2">
        <f t="shared" si="258"/>
        <v>11</v>
      </c>
      <c r="V2260" s="2">
        <f t="shared" si="259"/>
        <v>11</v>
      </c>
      <c r="W2260" s="2">
        <f t="shared" si="260"/>
        <v>26</v>
      </c>
      <c r="X2260" s="2">
        <f t="shared" si="261"/>
        <v>127</v>
      </c>
    </row>
    <row r="2261" spans="1:24" x14ac:dyDescent="0.25">
      <c r="A2261" s="2">
        <v>940</v>
      </c>
      <c r="B2261" s="4" t="s">
        <v>2094</v>
      </c>
      <c r="C2261" s="5"/>
      <c r="D2261" s="5" t="s">
        <v>64</v>
      </c>
      <c r="E2261" s="72" t="s">
        <v>24919</v>
      </c>
      <c r="F2261" s="71">
        <v>38</v>
      </c>
      <c r="G2261" s="52">
        <v>1433</v>
      </c>
      <c r="H2261" s="5" t="s">
        <v>1756</v>
      </c>
      <c r="I2261" s="5">
        <v>1</v>
      </c>
      <c r="J2261" s="72" t="s">
        <v>24919</v>
      </c>
      <c r="K2261" s="71">
        <v>38</v>
      </c>
      <c r="L2261" s="64" t="s">
        <v>24920</v>
      </c>
      <c r="M2261" s="5">
        <v>26</v>
      </c>
      <c r="N2261" s="5">
        <v>2171</v>
      </c>
      <c r="O2261" s="47" t="s">
        <v>22433</v>
      </c>
      <c r="P2261" s="46" t="s">
        <v>22516</v>
      </c>
      <c r="Q2261" s="2" t="str">
        <f t="shared" si="262"/>
        <v>&lt;a href="set01\hope_pioneer_jan1900todec1903\obituaries\cassell_chase_sherman_obituary_december_3_1903_p1_hp.pdf"&gt;Cassel, Chase Sherman&lt;/a&gt;</v>
      </c>
      <c r="T2261" s="39">
        <f t="shared" si="257"/>
        <v>1903</v>
      </c>
      <c r="U2261" s="2">
        <f t="shared" si="258"/>
        <v>12</v>
      </c>
      <c r="V2261" s="2">
        <f t="shared" si="259"/>
        <v>12</v>
      </c>
      <c r="W2261" s="2">
        <f t="shared" si="260"/>
        <v>3</v>
      </c>
      <c r="X2261" s="2">
        <f t="shared" si="261"/>
        <v>139</v>
      </c>
    </row>
    <row r="2262" spans="1:24" x14ac:dyDescent="0.25">
      <c r="A2262" s="2">
        <v>2898</v>
      </c>
      <c r="B2262" s="4" t="s">
        <v>2166</v>
      </c>
      <c r="C2262" s="5"/>
      <c r="D2262" s="5" t="s">
        <v>64</v>
      </c>
      <c r="E2262" s="72" t="s">
        <v>24943</v>
      </c>
      <c r="F2262" s="71">
        <v>0</v>
      </c>
      <c r="G2262" s="52">
        <v>1454</v>
      </c>
      <c r="H2262" s="5" t="s">
        <v>1756</v>
      </c>
      <c r="I2262" s="5">
        <v>3</v>
      </c>
      <c r="J2262" s="72" t="s">
        <v>24943</v>
      </c>
      <c r="K2262" s="71">
        <v>200</v>
      </c>
      <c r="L2262" s="64">
        <v>0</v>
      </c>
      <c r="M2262" s="5">
        <v>26</v>
      </c>
      <c r="N2262" s="5">
        <v>2243</v>
      </c>
      <c r="O2262" s="47" t="s">
        <v>22505</v>
      </c>
      <c r="P2262" s="46" t="s">
        <v>22516</v>
      </c>
      <c r="Q2262" s="2" t="str">
        <f t="shared" si="262"/>
        <v>&lt;a href="set01\hope_pioneer_jan1900todec1903\obituaries\sprague_a_w_obituary_december_24_1903_p3_hp.pdf"&gt;Sprague, A W &lt;/a&gt;</v>
      </c>
      <c r="T2262" s="39">
        <f t="shared" si="257"/>
        <v>1903</v>
      </c>
      <c r="U2262" s="2">
        <f t="shared" si="258"/>
        <v>12</v>
      </c>
      <c r="V2262" s="2">
        <f t="shared" si="259"/>
        <v>12</v>
      </c>
      <c r="W2262" s="2">
        <f t="shared" si="260"/>
        <v>24</v>
      </c>
      <c r="X2262" s="2">
        <f t="shared" si="261"/>
        <v>122</v>
      </c>
    </row>
    <row r="2263" spans="1:24" x14ac:dyDescent="0.25">
      <c r="A2263" s="2">
        <v>2808</v>
      </c>
      <c r="B2263" s="4" t="s">
        <v>2634</v>
      </c>
      <c r="C2263" s="5"/>
      <c r="D2263" s="5" t="s">
        <v>64</v>
      </c>
      <c r="E2263" s="72" t="s">
        <v>11627</v>
      </c>
      <c r="F2263" s="71">
        <v>0</v>
      </c>
      <c r="G2263" s="52">
        <v>1475</v>
      </c>
      <c r="H2263" s="5" t="s">
        <v>1756</v>
      </c>
      <c r="I2263" s="5">
        <v>5</v>
      </c>
      <c r="J2263" s="72" t="s">
        <v>11627</v>
      </c>
      <c r="K2263" s="71">
        <v>200</v>
      </c>
      <c r="L2263" s="64">
        <v>0</v>
      </c>
      <c r="M2263" s="5">
        <v>27</v>
      </c>
      <c r="N2263" s="5">
        <v>2321</v>
      </c>
      <c r="O2263" s="47" t="s">
        <v>22585</v>
      </c>
      <c r="P2263" s="46" t="s">
        <v>22604</v>
      </c>
      <c r="Q2263" s="2" t="str">
        <f t="shared" si="262"/>
        <v>&lt;a href="set01\hope_pioneer_jan1904todec1906\obituaries\sander_carl_obituary_january_14_1904_p5_hp.pdf"&gt;Sander, Carl&lt;/a&gt;</v>
      </c>
      <c r="T2263" s="39">
        <f t="shared" si="257"/>
        <v>1904</v>
      </c>
      <c r="U2263" s="2">
        <f t="shared" si="258"/>
        <v>1</v>
      </c>
      <c r="V2263" s="2">
        <f t="shared" si="259"/>
        <v>1</v>
      </c>
      <c r="W2263" s="2">
        <f t="shared" si="260"/>
        <v>14</v>
      </c>
      <c r="X2263" s="2">
        <f t="shared" si="261"/>
        <v>120</v>
      </c>
    </row>
    <row r="2264" spans="1:24" x14ac:dyDescent="0.25">
      <c r="A2264" s="2">
        <v>454</v>
      </c>
      <c r="B2264" s="4" t="s">
        <v>2650</v>
      </c>
      <c r="C2264" s="5"/>
      <c r="D2264" s="5" t="s">
        <v>64</v>
      </c>
      <c r="E2264" s="72" t="s">
        <v>24971</v>
      </c>
      <c r="F2264" s="71">
        <v>11</v>
      </c>
      <c r="G2264" s="52">
        <v>1489</v>
      </c>
      <c r="H2264" s="5" t="s">
        <v>1756</v>
      </c>
      <c r="I2264" s="5">
        <v>1</v>
      </c>
      <c r="J2264" s="72" t="s">
        <v>24971</v>
      </c>
      <c r="K2264" s="71">
        <v>11</v>
      </c>
      <c r="L2264" s="64">
        <v>0</v>
      </c>
      <c r="M2264" s="5">
        <v>27</v>
      </c>
      <c r="N2264" s="5">
        <v>2338</v>
      </c>
      <c r="O2264" s="47" t="s">
        <v>22602</v>
      </c>
      <c r="P2264" s="46" t="s">
        <v>22604</v>
      </c>
      <c r="Q2264" s="2" t="str">
        <f t="shared" si="262"/>
        <v>&lt;a href="set01\hope_pioneer_jan1904todec1906\obituaries\wordworth_harold_'budd'_obituary_january_28_1904_p1_hp.pdf"&gt;Wordworth, Harold 'Budd'&lt;/a&gt;</v>
      </c>
      <c r="T2264" s="39">
        <f t="shared" si="257"/>
        <v>1904</v>
      </c>
      <c r="U2264" s="2">
        <f t="shared" si="258"/>
        <v>1</v>
      </c>
      <c r="V2264" s="2">
        <f t="shared" si="259"/>
        <v>1</v>
      </c>
      <c r="W2264" s="2">
        <f t="shared" si="260"/>
        <v>28</v>
      </c>
      <c r="X2264" s="2">
        <f t="shared" si="261"/>
        <v>144</v>
      </c>
    </row>
    <row r="2265" spans="1:24" x14ac:dyDescent="0.25">
      <c r="A2265" s="2">
        <v>2862</v>
      </c>
      <c r="B2265" s="4" t="s">
        <v>2637</v>
      </c>
      <c r="C2265" s="5"/>
      <c r="D2265" s="5" t="s">
        <v>64</v>
      </c>
      <c r="E2265" s="72">
        <v>0</v>
      </c>
      <c r="F2265" s="71">
        <v>0</v>
      </c>
      <c r="G2265" s="52">
        <v>1496</v>
      </c>
      <c r="H2265" s="5" t="s">
        <v>1756</v>
      </c>
      <c r="I2265" s="5">
        <v>4</v>
      </c>
      <c r="J2265" s="72" t="s">
        <v>25676</v>
      </c>
      <c r="K2265" s="71">
        <v>200</v>
      </c>
      <c r="L2265" s="64">
        <v>0</v>
      </c>
      <c r="M2265" s="5">
        <v>27</v>
      </c>
      <c r="N2265" s="5">
        <v>2325</v>
      </c>
      <c r="O2265" s="47" t="s">
        <v>22589</v>
      </c>
      <c r="P2265" s="46" t="s">
        <v>22604</v>
      </c>
      <c r="Q2265" s="2" t="str">
        <f t="shared" si="262"/>
        <v>&lt;a href="set01\hope_pioneer_jan1904todec1906\obituaries\simpson_mrs._george_obituary_february_4_1904_p4_hp.pdf"&gt;Simpson, Mrs. George&lt;/a&gt;</v>
      </c>
      <c r="T2265" s="39">
        <f t="shared" si="257"/>
        <v>1904</v>
      </c>
      <c r="U2265" s="2">
        <f t="shared" si="258"/>
        <v>2</v>
      </c>
      <c r="V2265" s="2">
        <f t="shared" si="259"/>
        <v>2</v>
      </c>
      <c r="W2265" s="2">
        <f t="shared" si="260"/>
        <v>4</v>
      </c>
      <c r="X2265" s="2">
        <f t="shared" si="261"/>
        <v>136</v>
      </c>
    </row>
    <row r="2266" spans="1:24" x14ac:dyDescent="0.25">
      <c r="A2266" s="2">
        <v>640</v>
      </c>
      <c r="B2266" s="4" t="s">
        <v>2589</v>
      </c>
      <c r="C2266" s="5"/>
      <c r="D2266" s="5" t="s">
        <v>64</v>
      </c>
      <c r="E2266" s="72" t="s">
        <v>24951</v>
      </c>
      <c r="F2266" s="71">
        <v>21</v>
      </c>
      <c r="G2266" s="52">
        <v>1510</v>
      </c>
      <c r="H2266" s="5" t="s">
        <v>1756</v>
      </c>
      <c r="I2266" s="5">
        <v>5</v>
      </c>
      <c r="J2266" s="72" t="s">
        <v>24951</v>
      </c>
      <c r="K2266" s="71">
        <v>21</v>
      </c>
      <c r="L2266" s="64">
        <v>0</v>
      </c>
      <c r="M2266" s="5">
        <v>27</v>
      </c>
      <c r="N2266" s="5">
        <v>2278</v>
      </c>
      <c r="O2266" s="47" t="s">
        <v>22542</v>
      </c>
      <c r="P2266" s="46" t="s">
        <v>22604</v>
      </c>
      <c r="Q2266" s="2" t="str">
        <f t="shared" si="262"/>
        <v>&lt;a href="set01\hope_pioneer_jan1904todec1906\obituaries\johnson_laura_obituary_february_18_1904_p5_hp.pdf"&gt;Johnson, Laura&lt;/a&gt;</v>
      </c>
      <c r="T2266" s="39">
        <f t="shared" si="257"/>
        <v>1904</v>
      </c>
      <c r="U2266" s="2">
        <f t="shared" si="258"/>
        <v>2</v>
      </c>
      <c r="V2266" s="2">
        <f t="shared" si="259"/>
        <v>2</v>
      </c>
      <c r="W2266" s="2">
        <f t="shared" si="260"/>
        <v>18</v>
      </c>
      <c r="X2266" s="2">
        <f t="shared" si="261"/>
        <v>125</v>
      </c>
    </row>
    <row r="2267" spans="1:24" x14ac:dyDescent="0.25">
      <c r="A2267" s="2">
        <v>2064</v>
      </c>
      <c r="B2267" s="4" t="s">
        <v>2580</v>
      </c>
      <c r="C2267" s="5"/>
      <c r="D2267" s="5" t="s">
        <v>62</v>
      </c>
      <c r="E2267" s="72">
        <v>0</v>
      </c>
      <c r="F2267" s="71">
        <v>0</v>
      </c>
      <c r="G2267" s="52">
        <v>1510</v>
      </c>
      <c r="H2267" s="5" t="s">
        <v>1756</v>
      </c>
      <c r="I2267" s="5">
        <v>2</v>
      </c>
      <c r="J2267" s="72" t="s">
        <v>25676</v>
      </c>
      <c r="K2267" s="71">
        <v>200</v>
      </c>
      <c r="L2267" s="64">
        <v>0</v>
      </c>
      <c r="M2267" s="5">
        <v>27</v>
      </c>
      <c r="N2267" s="5">
        <v>2268</v>
      </c>
      <c r="O2267" s="47" t="s">
        <v>22532</v>
      </c>
      <c r="P2267" s="46" t="s">
        <v>22604</v>
      </c>
      <c r="Q2267" s="2" t="str">
        <f t="shared" si="262"/>
        <v>&lt;a href="set01\hope_pioneer_jan1904todec1906\obituaries\drakeley_mrs._a_t_death_notice_february_18_1904_p2_hp.pdf"&gt;Drakeley, Mrs. A T&lt;/a&gt;</v>
      </c>
      <c r="T2267" s="39">
        <f t="shared" si="257"/>
        <v>1904</v>
      </c>
      <c r="U2267" s="2">
        <f t="shared" si="258"/>
        <v>2</v>
      </c>
      <c r="V2267" s="2">
        <f t="shared" si="259"/>
        <v>2</v>
      </c>
      <c r="W2267" s="2">
        <f t="shared" si="260"/>
        <v>18</v>
      </c>
      <c r="X2267" s="2">
        <f t="shared" si="261"/>
        <v>137</v>
      </c>
    </row>
    <row r="2268" spans="1:24" x14ac:dyDescent="0.25">
      <c r="A2268" s="2">
        <v>2863</v>
      </c>
      <c r="B2268" s="4" t="s">
        <v>2637</v>
      </c>
      <c r="C2268" s="5"/>
      <c r="D2268" s="5" t="s">
        <v>72</v>
      </c>
      <c r="E2268" s="72">
        <v>0</v>
      </c>
      <c r="F2268" s="71">
        <v>0</v>
      </c>
      <c r="G2268" s="52">
        <v>1510</v>
      </c>
      <c r="H2268" s="5" t="s">
        <v>1756</v>
      </c>
      <c r="I2268" s="5">
        <v>4</v>
      </c>
      <c r="J2268" s="72" t="s">
        <v>25676</v>
      </c>
      <c r="K2268" s="71">
        <v>200</v>
      </c>
      <c r="L2268" s="64">
        <v>0</v>
      </c>
      <c r="M2268" s="5">
        <v>27</v>
      </c>
      <c r="N2268" s="5">
        <v>2324</v>
      </c>
      <c r="O2268" s="47" t="s">
        <v>22588</v>
      </c>
      <c r="P2268" s="46" t="s">
        <v>22604</v>
      </c>
      <c r="Q2268" s="2" t="str">
        <f t="shared" si="262"/>
        <v>&lt;a href="set01\hope_pioneer_jan1904todec1906\obituaries\simpson_mrs._george_funeral_report_february_18_1904_p4_hp.pdf"&gt;Simpson, Mrs. George&lt;/a&gt;</v>
      </c>
      <c r="T2268" s="39">
        <f t="shared" si="257"/>
        <v>1904</v>
      </c>
      <c r="U2268" s="2">
        <f t="shared" si="258"/>
        <v>2</v>
      </c>
      <c r="V2268" s="2">
        <f t="shared" si="259"/>
        <v>2</v>
      </c>
      <c r="W2268" s="2">
        <f t="shared" si="260"/>
        <v>18</v>
      </c>
      <c r="X2268" s="2">
        <f t="shared" si="261"/>
        <v>143</v>
      </c>
    </row>
    <row r="2269" spans="1:24" x14ac:dyDescent="0.25">
      <c r="A2269" s="2">
        <v>1227</v>
      </c>
      <c r="B2269" s="4" t="s">
        <v>2579</v>
      </c>
      <c r="C2269" s="5"/>
      <c r="D2269" s="5" t="s">
        <v>64</v>
      </c>
      <c r="E2269" s="72">
        <v>0</v>
      </c>
      <c r="F2269" s="71">
        <v>57</v>
      </c>
      <c r="G2269" s="52">
        <v>1517</v>
      </c>
      <c r="H2269" s="5" t="s">
        <v>1756</v>
      </c>
      <c r="I2269" s="5">
        <v>1</v>
      </c>
      <c r="J2269" s="72" t="s">
        <v>25676</v>
      </c>
      <c r="K2269" s="71">
        <v>57</v>
      </c>
      <c r="L2269" s="64">
        <v>0</v>
      </c>
      <c r="M2269" s="5">
        <v>27</v>
      </c>
      <c r="N2269" s="5">
        <v>2267</v>
      </c>
      <c r="O2269" s="47" t="s">
        <v>22531</v>
      </c>
      <c r="P2269" s="46" t="s">
        <v>22604</v>
      </c>
      <c r="Q2269" s="2" t="str">
        <f t="shared" si="262"/>
        <v>&lt;a href="set01\hope_pioneer_jan1904todec1906\obituaries\drakeley_adelaide_king_obituary_february_25_1904_p1_hp.pdf"&gt;Drakeley, Adelaide King&lt;/a&gt;</v>
      </c>
      <c r="T2269" s="39">
        <f t="shared" si="257"/>
        <v>1904</v>
      </c>
      <c r="U2269" s="2">
        <f t="shared" si="258"/>
        <v>2</v>
      </c>
      <c r="V2269" s="2">
        <f t="shared" si="259"/>
        <v>2</v>
      </c>
      <c r="W2269" s="2">
        <f t="shared" si="260"/>
        <v>25</v>
      </c>
      <c r="X2269" s="2">
        <f t="shared" si="261"/>
        <v>143</v>
      </c>
    </row>
    <row r="2270" spans="1:24" x14ac:dyDescent="0.25">
      <c r="A2270" s="2">
        <v>141</v>
      </c>
      <c r="B2270" s="4" t="s">
        <v>2587</v>
      </c>
      <c r="C2270" s="5"/>
      <c r="D2270" s="5" t="s">
        <v>64</v>
      </c>
      <c r="E2270" s="72">
        <v>0</v>
      </c>
      <c r="F2270" s="71" t="s">
        <v>24907</v>
      </c>
      <c r="G2270" s="52">
        <v>1524</v>
      </c>
      <c r="H2270" s="5" t="s">
        <v>1756</v>
      </c>
      <c r="I2270" s="5">
        <v>2</v>
      </c>
      <c r="J2270" s="72" t="s">
        <v>25676</v>
      </c>
      <c r="K2270" s="71">
        <f>1/12</f>
        <v>8.3333333333333329E-2</v>
      </c>
      <c r="L2270" s="64">
        <v>0</v>
      </c>
      <c r="M2270" s="5">
        <v>27</v>
      </c>
      <c r="N2270" s="5">
        <v>2276</v>
      </c>
      <c r="O2270" s="47" t="s">
        <v>22540</v>
      </c>
      <c r="P2270" s="46" t="s">
        <v>22604</v>
      </c>
      <c r="Q2270" s="2" t="str">
        <f t="shared" si="262"/>
        <v>&lt;a href="set01\hope_pioneer_jan1904todec1906\obituaries\jensen_infant_daughter_obituary_march_3_1904_p2_hp.pdf"&gt;Jensen, Infant daughter&lt;/a&gt;</v>
      </c>
      <c r="T2270" s="39">
        <f t="shared" si="257"/>
        <v>1904</v>
      </c>
      <c r="U2270" s="2">
        <f t="shared" si="258"/>
        <v>3</v>
      </c>
      <c r="V2270" s="2">
        <f t="shared" si="259"/>
        <v>3</v>
      </c>
      <c r="W2270" s="2">
        <f t="shared" si="260"/>
        <v>3</v>
      </c>
      <c r="X2270" s="2">
        <f t="shared" si="261"/>
        <v>139</v>
      </c>
    </row>
    <row r="2271" spans="1:24" x14ac:dyDescent="0.25">
      <c r="A2271" s="2">
        <v>2157</v>
      </c>
      <c r="B2271" s="4" t="s">
        <v>2583</v>
      </c>
      <c r="C2271" s="5"/>
      <c r="D2271" s="5" t="s">
        <v>64</v>
      </c>
      <c r="E2271" s="72" t="s">
        <v>24950</v>
      </c>
      <c r="F2271" s="71">
        <v>0</v>
      </c>
      <c r="G2271" s="52">
        <v>1538</v>
      </c>
      <c r="H2271" s="5" t="s">
        <v>1756</v>
      </c>
      <c r="I2271" s="5">
        <v>5</v>
      </c>
      <c r="J2271" s="72" t="s">
        <v>24950</v>
      </c>
      <c r="K2271" s="71">
        <v>200</v>
      </c>
      <c r="L2271" s="64" t="s">
        <v>24905</v>
      </c>
      <c r="M2271" s="5">
        <v>27</v>
      </c>
      <c r="N2271" s="5">
        <v>2271</v>
      </c>
      <c r="O2271" s="47" t="s">
        <v>22535</v>
      </c>
      <c r="P2271" s="46" t="s">
        <v>22604</v>
      </c>
      <c r="Q2271" s="2" t="str">
        <f t="shared" si="262"/>
        <v>&lt;a href="set01\hope_pioneer_jan1904todec1906\obituaries\graham_t_w_obituary_march_17_1904_p5_hp.pdf"&gt;Graham, T W&lt;/a&gt;</v>
      </c>
      <c r="T2271" s="39">
        <f t="shared" ref="T2271:T2334" si="263">YEAR(G2271)</f>
        <v>1904</v>
      </c>
      <c r="U2271" s="2">
        <f t="shared" ref="U2271:U2334" si="264">MONTH(G2271)</f>
        <v>3</v>
      </c>
      <c r="V2271" s="2">
        <f t="shared" ref="V2271:V2334" si="265">U2271</f>
        <v>3</v>
      </c>
      <c r="W2271" s="2">
        <f t="shared" ref="W2271:W2334" si="266">DAY(G2271)</f>
        <v>17</v>
      </c>
      <c r="X2271" s="2">
        <f t="shared" si="261"/>
        <v>116</v>
      </c>
    </row>
    <row r="2272" spans="1:24" x14ac:dyDescent="0.25">
      <c r="A2272" s="2">
        <v>2980</v>
      </c>
      <c r="B2272" s="4" t="s">
        <v>2645</v>
      </c>
      <c r="C2272" s="5"/>
      <c r="D2272" s="5" t="s">
        <v>64</v>
      </c>
      <c r="E2272" s="72">
        <v>0</v>
      </c>
      <c r="F2272" s="71">
        <v>0</v>
      </c>
      <c r="G2272" s="52">
        <v>1559</v>
      </c>
      <c r="H2272" s="5" t="s">
        <v>1756</v>
      </c>
      <c r="I2272" s="5">
        <v>2</v>
      </c>
      <c r="J2272" s="72" t="s">
        <v>25676</v>
      </c>
      <c r="K2272" s="71">
        <v>200</v>
      </c>
      <c r="L2272" s="64">
        <v>0</v>
      </c>
      <c r="M2272" s="5">
        <v>27</v>
      </c>
      <c r="N2272" s="5">
        <v>2331</v>
      </c>
      <c r="O2272" s="47" t="s">
        <v>22595</v>
      </c>
      <c r="P2272" s="46" t="s">
        <v>22604</v>
      </c>
      <c r="Q2272" s="2" t="str">
        <f t="shared" si="262"/>
        <v>&lt;a href="set01\hope_pioneer_jan1904todec1906\obituaries\upton_b_a_obituary_april_7_1904_p2_hp.pdf"&gt;Upton, B A&lt;/a&gt;</v>
      </c>
      <c r="T2272" s="39">
        <f t="shared" si="263"/>
        <v>1904</v>
      </c>
      <c r="U2272" s="2">
        <f t="shared" si="264"/>
        <v>4</v>
      </c>
      <c r="V2272" s="2">
        <f t="shared" si="265"/>
        <v>4</v>
      </c>
      <c r="W2272" s="2">
        <f t="shared" si="266"/>
        <v>7</v>
      </c>
      <c r="X2272" s="2">
        <f t="shared" si="261"/>
        <v>113</v>
      </c>
    </row>
    <row r="2273" spans="1:24" x14ac:dyDescent="0.25">
      <c r="A2273" s="2">
        <v>2651</v>
      </c>
      <c r="B2273" s="4" t="s">
        <v>2626</v>
      </c>
      <c r="C2273" s="5"/>
      <c r="D2273" s="5" t="s">
        <v>1785</v>
      </c>
      <c r="E2273" s="72" t="s">
        <v>24961</v>
      </c>
      <c r="F2273" s="71">
        <v>0</v>
      </c>
      <c r="G2273" s="52">
        <v>1573</v>
      </c>
      <c r="H2273" s="5" t="s">
        <v>1756</v>
      </c>
      <c r="I2273" s="5">
        <v>2</v>
      </c>
      <c r="J2273" s="72" t="s">
        <v>24961</v>
      </c>
      <c r="K2273" s="71">
        <v>200</v>
      </c>
      <c r="L2273" s="64">
        <v>0</v>
      </c>
      <c r="M2273" s="5">
        <v>27</v>
      </c>
      <c r="N2273" s="5">
        <v>2312</v>
      </c>
      <c r="O2273" s="47" t="s">
        <v>22576</v>
      </c>
      <c r="P2273" s="46" t="s">
        <v>22604</v>
      </c>
      <c r="Q2273" s="2" t="str">
        <f t="shared" si="262"/>
        <v>&lt;a href="set01\hope_pioneer_jan1904todec1906\obituaries\olson_oldest_dau_of_f_b_diptheria_april_21_1904_p2_hp.pdf"&gt;Olson, Oldest Dau of F B&lt;/a&gt;</v>
      </c>
      <c r="T2273" s="39">
        <f t="shared" si="263"/>
        <v>1904</v>
      </c>
      <c r="U2273" s="2">
        <f t="shared" si="264"/>
        <v>4</v>
      </c>
      <c r="V2273" s="2">
        <f t="shared" si="265"/>
        <v>4</v>
      </c>
      <c r="W2273" s="2">
        <f t="shared" si="266"/>
        <v>21</v>
      </c>
      <c r="X2273" s="2">
        <f t="shared" si="261"/>
        <v>143</v>
      </c>
    </row>
    <row r="2274" spans="1:24" x14ac:dyDescent="0.25">
      <c r="A2274" s="2">
        <v>76</v>
      </c>
      <c r="B2274" s="4" t="s">
        <v>2623</v>
      </c>
      <c r="C2274" s="5"/>
      <c r="D2274" s="5" t="s">
        <v>64</v>
      </c>
      <c r="E2274" s="72" t="s">
        <v>10610</v>
      </c>
      <c r="F2274" s="71" t="s">
        <v>24881</v>
      </c>
      <c r="G2274" s="52">
        <v>1580</v>
      </c>
      <c r="H2274" s="5" t="s">
        <v>1756</v>
      </c>
      <c r="I2274" s="5">
        <v>3</v>
      </c>
      <c r="J2274" s="72" t="s">
        <v>10610</v>
      </c>
      <c r="K2274" s="71">
        <v>0</v>
      </c>
      <c r="L2274" s="64">
        <v>0</v>
      </c>
      <c r="M2274" s="5">
        <v>27</v>
      </c>
      <c r="N2274" s="5">
        <v>2310</v>
      </c>
      <c r="O2274" s="47" t="s">
        <v>22574</v>
      </c>
      <c r="P2274" s="46" t="s">
        <v>22604</v>
      </c>
      <c r="Q2274" s="2" t="str">
        <f t="shared" si="262"/>
        <v>&lt;a href="set01\hope_pioneer_jan1904todec1906\obituaries\olson_daughters_of_f_p_obituary_april_28_1904_p3_hp.pdf"&gt;Olson, Daughters of F P&lt;/a&gt;</v>
      </c>
      <c r="T2274" s="39">
        <f t="shared" si="263"/>
        <v>1904</v>
      </c>
      <c r="U2274" s="2">
        <f t="shared" si="264"/>
        <v>4</v>
      </c>
      <c r="V2274" s="2">
        <f t="shared" si="265"/>
        <v>4</v>
      </c>
      <c r="W2274" s="2">
        <f t="shared" si="266"/>
        <v>28</v>
      </c>
      <c r="X2274" s="2">
        <f t="shared" si="261"/>
        <v>140</v>
      </c>
    </row>
    <row r="2275" spans="1:24" x14ac:dyDescent="0.25">
      <c r="A2275" s="2">
        <v>75</v>
      </c>
      <c r="B2275" s="4" t="s">
        <v>2621</v>
      </c>
      <c r="C2275" s="5"/>
      <c r="D2275" s="5" t="s">
        <v>2622</v>
      </c>
      <c r="E2275" s="72" t="s">
        <v>10610</v>
      </c>
      <c r="F2275" s="71" t="s">
        <v>24881</v>
      </c>
      <c r="G2275" s="52">
        <v>1587</v>
      </c>
      <c r="H2275" s="5" t="s">
        <v>1756</v>
      </c>
      <c r="I2275" s="5">
        <v>4</v>
      </c>
      <c r="J2275" s="72" t="s">
        <v>10610</v>
      </c>
      <c r="K2275" s="71">
        <v>0</v>
      </c>
      <c r="L2275" s="64">
        <v>0</v>
      </c>
      <c r="M2275" s="5">
        <v>27</v>
      </c>
      <c r="N2275" s="5">
        <v>2309</v>
      </c>
      <c r="O2275" s="47" t="s">
        <v>22573</v>
      </c>
      <c r="P2275" s="46" t="s">
        <v>22604</v>
      </c>
      <c r="Q2275" s="2" t="str">
        <f t="shared" si="262"/>
        <v>&lt;a href="set01\hope_pioneer_jan1904todec1906\obituaries\olson_daughter_of_f_b_correction_may_5_1904_p4_hp.pdf"&gt;Olson, Daughter of F B&lt;/a&gt;</v>
      </c>
      <c r="T2275" s="39">
        <f t="shared" si="263"/>
        <v>1904</v>
      </c>
      <c r="U2275" s="2">
        <f t="shared" si="264"/>
        <v>5</v>
      </c>
      <c r="V2275" s="2">
        <f t="shared" si="265"/>
        <v>5</v>
      </c>
      <c r="W2275" s="2">
        <f t="shared" si="266"/>
        <v>5</v>
      </c>
      <c r="X2275" s="2">
        <f t="shared" si="261"/>
        <v>137</v>
      </c>
    </row>
    <row r="2276" spans="1:24" x14ac:dyDescent="0.25">
      <c r="A2276" s="2">
        <v>2718</v>
      </c>
      <c r="B2276" s="4" t="s">
        <v>2631</v>
      </c>
      <c r="C2276" s="5"/>
      <c r="D2276" s="5" t="s">
        <v>62</v>
      </c>
      <c r="E2276" s="72" t="s">
        <v>24964</v>
      </c>
      <c r="F2276" s="71">
        <v>0</v>
      </c>
      <c r="G2276" s="52">
        <v>1608</v>
      </c>
      <c r="H2276" s="5" t="s">
        <v>1756</v>
      </c>
      <c r="I2276" s="5">
        <v>2</v>
      </c>
      <c r="J2276" s="72" t="s">
        <v>24964</v>
      </c>
      <c r="K2276" s="71">
        <v>200</v>
      </c>
      <c r="L2276" s="64">
        <v>0</v>
      </c>
      <c r="M2276" s="5">
        <v>27</v>
      </c>
      <c r="N2276" s="5">
        <v>2318</v>
      </c>
      <c r="O2276" s="47" t="s">
        <v>22582</v>
      </c>
      <c r="P2276" s="46" t="s">
        <v>22604</v>
      </c>
      <c r="Q2276" s="2" t="str">
        <f t="shared" si="262"/>
        <v>&lt;a href="set01\hope_pioneer_jan1904todec1906\obituaries\poorman_e_s_death_notice_may_26_1904_p2_hp.pdf"&gt;Poorman, E S&lt;/a&gt;</v>
      </c>
      <c r="T2276" s="39">
        <f t="shared" si="263"/>
        <v>1904</v>
      </c>
      <c r="U2276" s="2">
        <f t="shared" si="264"/>
        <v>5</v>
      </c>
      <c r="V2276" s="2">
        <f t="shared" si="265"/>
        <v>5</v>
      </c>
      <c r="W2276" s="2">
        <f t="shared" si="266"/>
        <v>26</v>
      </c>
      <c r="X2276" s="2">
        <f t="shared" si="261"/>
        <v>120</v>
      </c>
    </row>
    <row r="2277" spans="1:24" x14ac:dyDescent="0.25">
      <c r="A2277" s="2">
        <v>1354</v>
      </c>
      <c r="B2277" s="4" t="s">
        <v>2601</v>
      </c>
      <c r="C2277" s="5"/>
      <c r="D2277" s="5" t="s">
        <v>64</v>
      </c>
      <c r="E2277" s="72" t="s">
        <v>24954</v>
      </c>
      <c r="F2277" s="71">
        <v>63</v>
      </c>
      <c r="G2277" s="52">
        <v>1615</v>
      </c>
      <c r="H2277" s="5" t="s">
        <v>1756</v>
      </c>
      <c r="I2277" s="5">
        <v>5</v>
      </c>
      <c r="J2277" s="72" t="s">
        <v>24954</v>
      </c>
      <c r="K2277" s="71">
        <v>63</v>
      </c>
      <c r="L2277" s="64">
        <v>0</v>
      </c>
      <c r="M2277" s="5">
        <v>27</v>
      </c>
      <c r="N2277" s="5">
        <v>2290</v>
      </c>
      <c r="O2277" s="47" t="s">
        <v>22554</v>
      </c>
      <c r="P2277" s="46" t="s">
        <v>22604</v>
      </c>
      <c r="Q2277" s="2" t="str">
        <f t="shared" si="262"/>
        <v>&lt;a href="set01\hope_pioneer_jan1904todec1906\obituaries\leed_martine_o_obituary_june_2_1904_p5_hp.pdf"&gt;Leed, Martine O&lt;/a&gt;</v>
      </c>
      <c r="T2277" s="39">
        <f t="shared" si="263"/>
        <v>1904</v>
      </c>
      <c r="U2277" s="2">
        <f t="shared" si="264"/>
        <v>6</v>
      </c>
      <c r="V2277" s="2">
        <f t="shared" si="265"/>
        <v>6</v>
      </c>
      <c r="W2277" s="2">
        <f t="shared" si="266"/>
        <v>2</v>
      </c>
      <c r="X2277" s="2">
        <f t="shared" si="261"/>
        <v>122</v>
      </c>
    </row>
    <row r="2278" spans="1:24" x14ac:dyDescent="0.25">
      <c r="A2278" s="2">
        <v>1785</v>
      </c>
      <c r="B2278" s="4" t="s">
        <v>2573</v>
      </c>
      <c r="C2278" s="5"/>
      <c r="D2278" s="5" t="s">
        <v>64</v>
      </c>
      <c r="E2278" s="72">
        <v>0</v>
      </c>
      <c r="F2278" s="71">
        <v>94</v>
      </c>
      <c r="G2278" s="52">
        <v>1615</v>
      </c>
      <c r="H2278" s="5" t="s">
        <v>1756</v>
      </c>
      <c r="I2278" s="5">
        <v>2</v>
      </c>
      <c r="J2278" s="72" t="s">
        <v>25676</v>
      </c>
      <c r="K2278" s="71">
        <v>94</v>
      </c>
      <c r="L2278" s="64">
        <v>0</v>
      </c>
      <c r="M2278" s="5">
        <v>27</v>
      </c>
      <c r="N2278" s="5">
        <v>2262</v>
      </c>
      <c r="O2278" s="47" t="s">
        <v>22526</v>
      </c>
      <c r="P2278" s="46" t="s">
        <v>22604</v>
      </c>
      <c r="Q2278" s="2" t="str">
        <f t="shared" si="262"/>
        <v>&lt;a href="set01\hope_pioneer_jan1904todec1906\obituaries\curry_alex_sr._obituary_june_2_1904_p2_hp.pdf"&gt;Curry, Alex Sr.&lt;/a&gt;</v>
      </c>
      <c r="T2278" s="39">
        <f t="shared" si="263"/>
        <v>1904</v>
      </c>
      <c r="U2278" s="2">
        <f t="shared" si="264"/>
        <v>6</v>
      </c>
      <c r="V2278" s="2">
        <f t="shared" si="265"/>
        <v>6</v>
      </c>
      <c r="W2278" s="2">
        <f t="shared" si="266"/>
        <v>2</v>
      </c>
      <c r="X2278" s="2">
        <f t="shared" si="261"/>
        <v>122</v>
      </c>
    </row>
    <row r="2279" spans="1:24" x14ac:dyDescent="0.25">
      <c r="A2279" s="2">
        <v>2043</v>
      </c>
      <c r="B2279" s="4" t="s">
        <v>2577</v>
      </c>
      <c r="C2279" s="5"/>
      <c r="D2279" s="5" t="s">
        <v>64</v>
      </c>
      <c r="E2279" s="72" t="s">
        <v>13510</v>
      </c>
      <c r="F2279" s="71">
        <v>0</v>
      </c>
      <c r="G2279" s="52">
        <v>1622</v>
      </c>
      <c r="H2279" s="5" t="s">
        <v>1756</v>
      </c>
      <c r="I2279" s="5">
        <v>1</v>
      </c>
      <c r="J2279" s="72" t="s">
        <v>13510</v>
      </c>
      <c r="K2279" s="71">
        <v>200</v>
      </c>
      <c r="L2279" s="64">
        <v>0</v>
      </c>
      <c r="M2279" s="5">
        <v>27</v>
      </c>
      <c r="N2279" s="5">
        <v>2265</v>
      </c>
      <c r="O2279" s="47" t="s">
        <v>22529</v>
      </c>
      <c r="P2279" s="46" t="s">
        <v>22604</v>
      </c>
      <c r="Q2279" s="2" t="str">
        <f t="shared" si="262"/>
        <v>&lt;a href="set01\hope_pioneer_jan1904todec1906\obituaries\dayhuff_peter_obituary_june_9_1904_p1_hp.pdf"&gt;Dayhuff, Peter&lt;/a&gt;</v>
      </c>
      <c r="T2279" s="39">
        <f t="shared" si="263"/>
        <v>1904</v>
      </c>
      <c r="U2279" s="2">
        <f t="shared" si="264"/>
        <v>6</v>
      </c>
      <c r="V2279" s="2">
        <f t="shared" si="265"/>
        <v>6</v>
      </c>
      <c r="W2279" s="2">
        <f t="shared" si="266"/>
        <v>9</v>
      </c>
      <c r="X2279" s="2">
        <f t="shared" si="261"/>
        <v>120</v>
      </c>
    </row>
    <row r="2280" spans="1:24" x14ac:dyDescent="0.25">
      <c r="A2280" s="2">
        <v>2661</v>
      </c>
      <c r="B2280" s="4" t="s">
        <v>2627</v>
      </c>
      <c r="C2280" s="5"/>
      <c r="D2280" s="5" t="s">
        <v>64</v>
      </c>
      <c r="E2280" s="72">
        <v>0</v>
      </c>
      <c r="F2280" s="71">
        <v>0</v>
      </c>
      <c r="G2280" s="52">
        <v>1650</v>
      </c>
      <c r="H2280" s="5" t="s">
        <v>1756</v>
      </c>
      <c r="I2280" s="5">
        <v>2</v>
      </c>
      <c r="J2280" s="72" t="s">
        <v>25676</v>
      </c>
      <c r="K2280" s="71">
        <v>200</v>
      </c>
      <c r="L2280" s="64">
        <v>0</v>
      </c>
      <c r="M2280" s="5">
        <v>27</v>
      </c>
      <c r="N2280" s="5">
        <v>2313</v>
      </c>
      <c r="O2280" s="47" t="s">
        <v>22577</v>
      </c>
      <c r="P2280" s="46" t="s">
        <v>22604</v>
      </c>
      <c r="Q2280" s="2" t="str">
        <f t="shared" si="262"/>
        <v>&lt;a href="set01\hope_pioneer_jan1904todec1906\obituaries\orn_mrs._p_f_obituary_july_7_1904_p2_hp.pdf"&gt;Orn, Mrs. P F&lt;/a&gt;</v>
      </c>
      <c r="T2280" s="39">
        <f t="shared" si="263"/>
        <v>1904</v>
      </c>
      <c r="U2280" s="2">
        <f t="shared" si="264"/>
        <v>7</v>
      </c>
      <c r="V2280" s="2">
        <f t="shared" si="265"/>
        <v>7</v>
      </c>
      <c r="W2280" s="2">
        <f t="shared" si="266"/>
        <v>7</v>
      </c>
      <c r="X2280" s="2">
        <f t="shared" si="261"/>
        <v>118</v>
      </c>
    </row>
    <row r="2281" spans="1:24" x14ac:dyDescent="0.25">
      <c r="A2281" s="2">
        <v>430</v>
      </c>
      <c r="B2281" s="4" t="s">
        <v>2648</v>
      </c>
      <c r="C2281" s="5"/>
      <c r="D2281" s="5" t="s">
        <v>64</v>
      </c>
      <c r="E2281" s="72" t="s">
        <v>24970</v>
      </c>
      <c r="F2281" s="71">
        <v>9</v>
      </c>
      <c r="G2281" s="52">
        <v>1685</v>
      </c>
      <c r="H2281" s="5" t="s">
        <v>1756</v>
      </c>
      <c r="I2281" s="5">
        <v>5</v>
      </c>
      <c r="J2281" s="72" t="s">
        <v>24970</v>
      </c>
      <c r="K2281" s="71">
        <v>9</v>
      </c>
      <c r="L2281" s="64">
        <v>0</v>
      </c>
      <c r="M2281" s="5">
        <v>27</v>
      </c>
      <c r="N2281" s="5">
        <v>2336</v>
      </c>
      <c r="O2281" s="47" t="s">
        <v>22600</v>
      </c>
      <c r="P2281" s="46" t="s">
        <v>22604</v>
      </c>
      <c r="Q2281" s="2" t="str">
        <f t="shared" si="262"/>
        <v>&lt;a href="set01\hope_pioneer_jan1904todec1906\obituaries\whitlo_george_washington_obituary_august_11_1904_p5_hp.pdf"&gt;Whitlo, George Washington&lt;/a&gt;</v>
      </c>
      <c r="T2281" s="39">
        <f t="shared" si="263"/>
        <v>1904</v>
      </c>
      <c r="U2281" s="2">
        <f t="shared" si="264"/>
        <v>8</v>
      </c>
      <c r="V2281" s="2">
        <f t="shared" si="265"/>
        <v>8</v>
      </c>
      <c r="W2281" s="2">
        <f t="shared" si="266"/>
        <v>11</v>
      </c>
      <c r="X2281" s="2">
        <f t="shared" si="261"/>
        <v>145</v>
      </c>
    </row>
    <row r="2282" spans="1:24" x14ac:dyDescent="0.25">
      <c r="A2282" s="2">
        <v>2088</v>
      </c>
      <c r="B2282" s="4" t="s">
        <v>2581</v>
      </c>
      <c r="C2282" s="5"/>
      <c r="D2282" s="5" t="s">
        <v>62</v>
      </c>
      <c r="E2282" s="72" t="s">
        <v>25226</v>
      </c>
      <c r="F2282" s="71">
        <v>0</v>
      </c>
      <c r="G2282" s="52">
        <v>1699</v>
      </c>
      <c r="H2282" s="5" t="s">
        <v>1756</v>
      </c>
      <c r="I2282" s="5">
        <v>1</v>
      </c>
      <c r="J2282" s="72" t="s">
        <v>25226</v>
      </c>
      <c r="K2282" s="71">
        <v>200</v>
      </c>
      <c r="L2282" s="64">
        <v>0</v>
      </c>
      <c r="M2282" s="5">
        <v>27</v>
      </c>
      <c r="N2282" s="5">
        <v>2269</v>
      </c>
      <c r="O2282" s="47" t="s">
        <v>22533</v>
      </c>
      <c r="P2282" s="46" t="s">
        <v>22604</v>
      </c>
      <c r="Q2282" s="2" t="str">
        <f t="shared" si="262"/>
        <v>&lt;a href="set01\hope_pioneer_jan1904todec1906\obituaries\engen_nels_crushed_and_death_notice_august_25_1904_p1_hp.pdf"&gt;Engen, Nels&lt;/a&gt;</v>
      </c>
      <c r="T2282" s="39">
        <f t="shared" si="263"/>
        <v>1904</v>
      </c>
      <c r="U2282" s="2">
        <f t="shared" si="264"/>
        <v>8</v>
      </c>
      <c r="V2282" s="2">
        <f t="shared" si="265"/>
        <v>8</v>
      </c>
      <c r="W2282" s="2">
        <f t="shared" si="266"/>
        <v>25</v>
      </c>
      <c r="X2282" s="2">
        <f t="shared" si="261"/>
        <v>133</v>
      </c>
    </row>
    <row r="2283" spans="1:24" x14ac:dyDescent="0.25">
      <c r="A2283" s="2">
        <v>2709</v>
      </c>
      <c r="B2283" s="4" t="s">
        <v>2629</v>
      </c>
      <c r="C2283" s="5"/>
      <c r="D2283" s="5" t="s">
        <v>62</v>
      </c>
      <c r="E2283" s="72" t="s">
        <v>24963</v>
      </c>
      <c r="F2283" s="71">
        <v>0</v>
      </c>
      <c r="G2283" s="52">
        <v>1699</v>
      </c>
      <c r="H2283" s="5" t="s">
        <v>1756</v>
      </c>
      <c r="I2283" s="5">
        <v>6</v>
      </c>
      <c r="J2283" s="72" t="s">
        <v>24963</v>
      </c>
      <c r="K2283" s="71">
        <v>200</v>
      </c>
      <c r="L2283" s="64">
        <v>0</v>
      </c>
      <c r="M2283" s="5">
        <v>27</v>
      </c>
      <c r="N2283" s="5">
        <v>2316</v>
      </c>
      <c r="O2283" s="47" t="s">
        <v>22580</v>
      </c>
      <c r="P2283" s="46" t="s">
        <v>22604</v>
      </c>
      <c r="Q2283" s="2" t="str">
        <f t="shared" si="262"/>
        <v>&lt;a href="set01\hope_pioneer_jan1904todec1906\obituaries\philip_charles_death_notice_august_25_1904_p6_hp.pdf"&gt;Philip, Charles&lt;/a&gt;</v>
      </c>
      <c r="T2283" s="39">
        <f t="shared" si="263"/>
        <v>1904</v>
      </c>
      <c r="U2283" s="2">
        <f t="shared" si="264"/>
        <v>8</v>
      </c>
      <c r="V2283" s="2">
        <f t="shared" si="265"/>
        <v>8</v>
      </c>
      <c r="W2283" s="2">
        <f t="shared" si="266"/>
        <v>25</v>
      </c>
      <c r="X2283" s="2">
        <f t="shared" si="261"/>
        <v>129</v>
      </c>
    </row>
    <row r="2284" spans="1:24" x14ac:dyDescent="0.25">
      <c r="A2284" s="2">
        <v>3068</v>
      </c>
      <c r="B2284" s="4" t="s">
        <v>2651</v>
      </c>
      <c r="C2284" s="5" t="s">
        <v>2652</v>
      </c>
      <c r="D2284" s="5" t="s">
        <v>64</v>
      </c>
      <c r="E2284" s="72">
        <v>0</v>
      </c>
      <c r="F2284" s="71">
        <v>0</v>
      </c>
      <c r="G2284" s="52">
        <v>1720</v>
      </c>
      <c r="H2284" s="5" t="s">
        <v>1756</v>
      </c>
      <c r="I2284" s="5">
        <v>4</v>
      </c>
      <c r="J2284" s="72" t="s">
        <v>25676</v>
      </c>
      <c r="K2284" s="71">
        <v>200</v>
      </c>
      <c r="L2284" s="64">
        <v>0</v>
      </c>
      <c r="M2284" s="5">
        <v>27</v>
      </c>
      <c r="N2284" s="5">
        <v>2339</v>
      </c>
      <c r="O2284" s="47" t="s">
        <v>22603</v>
      </c>
      <c r="P2284" s="46" t="s">
        <v>22604</v>
      </c>
      <c r="Q2284" s="2" t="str">
        <f t="shared" si="262"/>
        <v>&lt;a href="set01\hope_pioneer_jan1904todec1906\obituaries\zeiss_mrs._ethel_(freeman)_obituary_september_15_1904_p4_hp.pdf"&gt;Zeiss, Mrs. Ethel&lt;/a&gt;</v>
      </c>
      <c r="T2284" s="39">
        <f t="shared" si="263"/>
        <v>1904</v>
      </c>
      <c r="U2284" s="2">
        <f t="shared" si="264"/>
        <v>9</v>
      </c>
      <c r="V2284" s="2">
        <f t="shared" si="265"/>
        <v>9</v>
      </c>
      <c r="W2284" s="2">
        <f t="shared" si="266"/>
        <v>15</v>
      </c>
      <c r="X2284" s="2">
        <f t="shared" si="261"/>
        <v>142</v>
      </c>
    </row>
    <row r="2285" spans="1:24" x14ac:dyDescent="0.25">
      <c r="A2285" s="2">
        <v>1292</v>
      </c>
      <c r="B2285" s="4" t="s">
        <v>2584</v>
      </c>
      <c r="C2285" s="5"/>
      <c r="D2285" s="5" t="s">
        <v>64</v>
      </c>
      <c r="E2285" s="72">
        <v>0</v>
      </c>
      <c r="F2285" s="71">
        <v>60</v>
      </c>
      <c r="G2285" s="52">
        <v>1881</v>
      </c>
      <c r="H2285" s="5" t="s">
        <v>1756</v>
      </c>
      <c r="I2285" s="5">
        <v>4</v>
      </c>
      <c r="J2285" s="72" t="s">
        <v>25676</v>
      </c>
      <c r="K2285" s="71">
        <v>60</v>
      </c>
      <c r="L2285" s="64">
        <v>0</v>
      </c>
      <c r="M2285" s="5">
        <v>27</v>
      </c>
      <c r="N2285" s="5">
        <v>2273</v>
      </c>
      <c r="O2285" s="47" t="s">
        <v>22537</v>
      </c>
      <c r="P2285" s="46" t="s">
        <v>22604</v>
      </c>
      <c r="Q2285" s="2" t="str">
        <f t="shared" si="262"/>
        <v>&lt;a href="set01\hope_pioneer_jan1904todec1906\obituaries\gunkel_mrs._elenore_obituary_february_23_1905_p4_hp.pdf"&gt;Gunkel, Mrs. Elenore&lt;/a&gt;</v>
      </c>
      <c r="T2285" s="39">
        <f t="shared" si="263"/>
        <v>1905</v>
      </c>
      <c r="U2285" s="2">
        <f t="shared" si="264"/>
        <v>2</v>
      </c>
      <c r="V2285" s="2">
        <f t="shared" si="265"/>
        <v>2</v>
      </c>
      <c r="W2285" s="2">
        <f t="shared" si="266"/>
        <v>23</v>
      </c>
      <c r="X2285" s="2">
        <f t="shared" si="261"/>
        <v>137</v>
      </c>
    </row>
    <row r="2286" spans="1:24" x14ac:dyDescent="0.25">
      <c r="A2286" s="2">
        <v>2538</v>
      </c>
      <c r="B2286" s="4" t="s">
        <v>2608</v>
      </c>
      <c r="C2286" s="5"/>
      <c r="D2286" s="5" t="s">
        <v>62</v>
      </c>
      <c r="E2286" s="72">
        <v>0</v>
      </c>
      <c r="F2286" s="71">
        <v>0</v>
      </c>
      <c r="G2286" s="52">
        <v>1909</v>
      </c>
      <c r="H2286" s="5" t="s">
        <v>1756</v>
      </c>
      <c r="I2286" s="5">
        <v>4</v>
      </c>
      <c r="J2286" s="72" t="s">
        <v>25676</v>
      </c>
      <c r="K2286" s="71">
        <v>200</v>
      </c>
      <c r="L2286" s="64" t="s">
        <v>24957</v>
      </c>
      <c r="M2286" s="5">
        <v>27</v>
      </c>
      <c r="N2286" s="5">
        <v>2297</v>
      </c>
      <c r="O2286" s="47" t="s">
        <v>22561</v>
      </c>
      <c r="P2286" s="46" t="s">
        <v>22604</v>
      </c>
      <c r="Q2286" s="2" t="str">
        <f t="shared" si="262"/>
        <v>&lt;a href="set01\hope_pioneer_jan1904todec1906\obituaries\mesick_a_k_death_notice_march_23_1905_p4_hp.pdf"&gt;Mesick, A K&lt;/a&gt;</v>
      </c>
      <c r="T2286" s="39">
        <f t="shared" si="263"/>
        <v>1905</v>
      </c>
      <c r="U2286" s="2">
        <f t="shared" si="264"/>
        <v>3</v>
      </c>
      <c r="V2286" s="2">
        <f t="shared" si="265"/>
        <v>3</v>
      </c>
      <c r="W2286" s="2">
        <f t="shared" si="266"/>
        <v>23</v>
      </c>
      <c r="X2286" s="2">
        <f t="shared" si="261"/>
        <v>120</v>
      </c>
    </row>
    <row r="2287" spans="1:24" x14ac:dyDescent="0.25">
      <c r="A2287" s="2">
        <v>743</v>
      </c>
      <c r="B2287" s="4" t="s">
        <v>2582</v>
      </c>
      <c r="C2287" s="5" t="s">
        <v>331</v>
      </c>
      <c r="D2287" s="5" t="s">
        <v>64</v>
      </c>
      <c r="E2287" s="72">
        <v>0</v>
      </c>
      <c r="F2287" s="71">
        <v>26</v>
      </c>
      <c r="G2287" s="52">
        <v>1923</v>
      </c>
      <c r="H2287" s="5" t="s">
        <v>1756</v>
      </c>
      <c r="I2287" s="5">
        <v>4</v>
      </c>
      <c r="J2287" s="72" t="s">
        <v>25676</v>
      </c>
      <c r="K2287" s="71">
        <v>26</v>
      </c>
      <c r="L2287" s="64">
        <v>0</v>
      </c>
      <c r="M2287" s="5">
        <v>27</v>
      </c>
      <c r="N2287" s="5">
        <v>2270</v>
      </c>
      <c r="O2287" s="47" t="s">
        <v>22534</v>
      </c>
      <c r="P2287" s="46" t="s">
        <v>22604</v>
      </c>
      <c r="Q2287" s="2" t="str">
        <f t="shared" si="262"/>
        <v>&lt;a href="set01\hope_pioneer_jan1904todec1906\obituaries\finn_katie_j_(williams)_obituary_april_6_1905_p4_hp.pdf"&gt;Finn, Katie J&lt;/a&gt;</v>
      </c>
      <c r="T2287" s="39">
        <f t="shared" si="263"/>
        <v>1905</v>
      </c>
      <c r="U2287" s="2">
        <f t="shared" si="264"/>
        <v>4</v>
      </c>
      <c r="V2287" s="2">
        <f t="shared" si="265"/>
        <v>4</v>
      </c>
      <c r="W2287" s="2">
        <f t="shared" si="266"/>
        <v>6</v>
      </c>
      <c r="X2287" s="2">
        <f t="shared" si="261"/>
        <v>130</v>
      </c>
    </row>
    <row r="2288" spans="1:24" x14ac:dyDescent="0.25">
      <c r="A2288" s="2">
        <v>2426</v>
      </c>
      <c r="B2288" s="4" t="s">
        <v>2600</v>
      </c>
      <c r="C2288" s="5"/>
      <c r="D2288" s="5" t="s">
        <v>64</v>
      </c>
      <c r="E2288" s="72">
        <v>0</v>
      </c>
      <c r="F2288" s="71">
        <v>0</v>
      </c>
      <c r="G2288" s="52">
        <v>1930</v>
      </c>
      <c r="H2288" s="5" t="s">
        <v>1756</v>
      </c>
      <c r="I2288" s="5">
        <v>1</v>
      </c>
      <c r="J2288" s="72" t="s">
        <v>25676</v>
      </c>
      <c r="K2288" s="71">
        <v>200</v>
      </c>
      <c r="L2288" s="64">
        <v>0</v>
      </c>
      <c r="M2288" s="5">
        <v>27</v>
      </c>
      <c r="N2288" s="5">
        <v>2289</v>
      </c>
      <c r="O2288" s="47" t="s">
        <v>22553</v>
      </c>
      <c r="P2288" s="46" t="s">
        <v>22604</v>
      </c>
      <c r="Q2288" s="2" t="str">
        <f t="shared" si="262"/>
        <v>&lt;a href="set01\hope_pioneer_jan1904todec1906\obituaries\lathrop_charlotte_e_obituary_april_13_1905_p1_hp.pdf"&gt;Lathrop, Charlotte E&lt;/a&gt;</v>
      </c>
      <c r="T2288" s="39">
        <f t="shared" si="263"/>
        <v>1905</v>
      </c>
      <c r="U2288" s="2">
        <f t="shared" si="264"/>
        <v>4</v>
      </c>
      <c r="V2288" s="2">
        <f t="shared" si="265"/>
        <v>4</v>
      </c>
      <c r="W2288" s="2">
        <f t="shared" si="266"/>
        <v>13</v>
      </c>
      <c r="X2288" s="2">
        <f t="shared" si="261"/>
        <v>134</v>
      </c>
    </row>
    <row r="2289" spans="1:24" x14ac:dyDescent="0.25">
      <c r="A2289" s="2">
        <v>944</v>
      </c>
      <c r="B2289" s="4" t="s">
        <v>2609</v>
      </c>
      <c r="C2289" s="5" t="s">
        <v>2610</v>
      </c>
      <c r="D2289" s="5" t="s">
        <v>64</v>
      </c>
      <c r="E2289" s="72">
        <v>0</v>
      </c>
      <c r="F2289" s="71">
        <v>38</v>
      </c>
      <c r="G2289" s="52">
        <v>1944</v>
      </c>
      <c r="H2289" s="5" t="s">
        <v>1756</v>
      </c>
      <c r="I2289" s="5">
        <v>5</v>
      </c>
      <c r="J2289" s="72" t="s">
        <v>25676</v>
      </c>
      <c r="K2289" s="71">
        <v>38</v>
      </c>
      <c r="L2289" s="64" t="s">
        <v>24958</v>
      </c>
      <c r="M2289" s="5">
        <v>27</v>
      </c>
      <c r="N2289" s="5">
        <v>2298</v>
      </c>
      <c r="O2289" s="47" t="s">
        <v>22562</v>
      </c>
      <c r="P2289" s="46" t="s">
        <v>22604</v>
      </c>
      <c r="Q2289" s="2" t="str">
        <f t="shared" si="262"/>
        <v>&lt;a href="set01\hope_pioneer_jan1904todec1906\obituaries\moote_hannah_(stai)_obituary_april_27_1905_p5_hp.pdf"&gt;Moote, Hannah&lt;/a&gt;</v>
      </c>
      <c r="T2289" s="39">
        <f t="shared" si="263"/>
        <v>1905</v>
      </c>
      <c r="U2289" s="2">
        <f t="shared" si="264"/>
        <v>4</v>
      </c>
      <c r="V2289" s="2">
        <f t="shared" si="265"/>
        <v>4</v>
      </c>
      <c r="W2289" s="2">
        <f t="shared" si="266"/>
        <v>27</v>
      </c>
      <c r="X2289" s="2">
        <f t="shared" si="261"/>
        <v>127</v>
      </c>
    </row>
    <row r="2290" spans="1:24" x14ac:dyDescent="0.25">
      <c r="A2290" s="2">
        <v>1731</v>
      </c>
      <c r="B2290" s="4" t="s">
        <v>2642</v>
      </c>
      <c r="C2290" s="5" t="s">
        <v>2643</v>
      </c>
      <c r="D2290" s="5" t="s">
        <v>64</v>
      </c>
      <c r="E2290" s="72">
        <v>0</v>
      </c>
      <c r="F2290" s="71">
        <v>84</v>
      </c>
      <c r="G2290" s="52">
        <v>1944</v>
      </c>
      <c r="H2290" s="5" t="s">
        <v>1756</v>
      </c>
      <c r="I2290" s="5">
        <v>1</v>
      </c>
      <c r="J2290" s="72" t="s">
        <v>25676</v>
      </c>
      <c r="K2290" s="71">
        <v>84</v>
      </c>
      <c r="L2290" s="64">
        <v>0</v>
      </c>
      <c r="M2290" s="5">
        <v>27</v>
      </c>
      <c r="N2290" s="5">
        <v>2329</v>
      </c>
      <c r="O2290" s="47" t="s">
        <v>22593</v>
      </c>
      <c r="P2290" s="46" t="s">
        <v>22604</v>
      </c>
      <c r="Q2290" s="2" t="str">
        <f t="shared" si="262"/>
        <v>&lt;a href="set01\hope_pioneer_jan1904todec1906\obituaries\thurston_mary_(faville)_obituary_april_27_1905_p1_hp.pdf"&gt;Thurston, Mary&lt;/a&gt;</v>
      </c>
      <c r="T2290" s="39">
        <f t="shared" si="263"/>
        <v>1905</v>
      </c>
      <c r="U2290" s="2">
        <f t="shared" si="264"/>
        <v>4</v>
      </c>
      <c r="V2290" s="2">
        <f t="shared" si="265"/>
        <v>4</v>
      </c>
      <c r="W2290" s="2">
        <f t="shared" si="266"/>
        <v>27</v>
      </c>
      <c r="X2290" s="2">
        <f t="shared" si="261"/>
        <v>132</v>
      </c>
    </row>
    <row r="2291" spans="1:24" x14ac:dyDescent="0.25">
      <c r="A2291" s="2">
        <v>2330</v>
      </c>
      <c r="B2291" s="4" t="s">
        <v>2588</v>
      </c>
      <c r="C2291" s="5"/>
      <c r="D2291" s="5" t="s">
        <v>62</v>
      </c>
      <c r="E2291" s="72">
        <v>0</v>
      </c>
      <c r="F2291" s="71">
        <v>0</v>
      </c>
      <c r="G2291" s="52">
        <v>1951</v>
      </c>
      <c r="H2291" s="5" t="s">
        <v>1756</v>
      </c>
      <c r="I2291" s="5">
        <v>5</v>
      </c>
      <c r="J2291" s="72" t="s">
        <v>25676</v>
      </c>
      <c r="K2291" s="71">
        <v>200</v>
      </c>
      <c r="L2291" s="64">
        <v>0</v>
      </c>
      <c r="M2291" s="5">
        <v>27</v>
      </c>
      <c r="N2291" s="5">
        <v>2277</v>
      </c>
      <c r="O2291" s="47" t="s">
        <v>22541</v>
      </c>
      <c r="P2291" s="46" t="s">
        <v>22604</v>
      </c>
      <c r="Q2291" s="2" t="str">
        <f t="shared" si="262"/>
        <v>&lt;a href="set01\hope_pioneer_jan1904todec1906\obituaries\johnson_e_a_death_notice_may_4_1905_p5_hp.pdf"&gt;Johnson, E A&lt;/a&gt;</v>
      </c>
      <c r="T2291" s="39">
        <f t="shared" si="263"/>
        <v>1905</v>
      </c>
      <c r="U2291" s="2">
        <f t="shared" si="264"/>
        <v>5</v>
      </c>
      <c r="V2291" s="2">
        <f t="shared" si="265"/>
        <v>5</v>
      </c>
      <c r="W2291" s="2">
        <f t="shared" si="266"/>
        <v>4</v>
      </c>
      <c r="X2291" s="2">
        <f t="shared" si="261"/>
        <v>119</v>
      </c>
    </row>
    <row r="2292" spans="1:24" x14ac:dyDescent="0.25">
      <c r="A2292" s="2">
        <v>1560</v>
      </c>
      <c r="B2292" s="4" t="s">
        <v>2597</v>
      </c>
      <c r="C2292" s="5"/>
      <c r="D2292" s="5" t="s">
        <v>64</v>
      </c>
      <c r="E2292" s="72">
        <v>0</v>
      </c>
      <c r="F2292" s="71">
        <v>74</v>
      </c>
      <c r="G2292" s="52">
        <v>1958</v>
      </c>
      <c r="H2292" s="5" t="s">
        <v>1756</v>
      </c>
      <c r="I2292" s="5">
        <v>5</v>
      </c>
      <c r="J2292" s="72" t="s">
        <v>25676</v>
      </c>
      <c r="K2292" s="71">
        <v>74</v>
      </c>
      <c r="L2292" s="64">
        <v>0</v>
      </c>
      <c r="M2292" s="5">
        <v>27</v>
      </c>
      <c r="N2292" s="5">
        <v>2285</v>
      </c>
      <c r="O2292" s="47" t="s">
        <v>22550</v>
      </c>
      <c r="P2292" s="46" t="s">
        <v>22604</v>
      </c>
      <c r="Q2292" s="2" t="str">
        <f t="shared" si="262"/>
        <v>&lt;a href="set01\hope_pioneer_jan1904todec1906\obituaries\king_laor_obituary_may_11_1905_p5_hp.pdf"&gt;King, Laor&lt;/a&gt;</v>
      </c>
      <c r="T2292" s="39">
        <f t="shared" si="263"/>
        <v>1905</v>
      </c>
      <c r="U2292" s="2">
        <f t="shared" si="264"/>
        <v>5</v>
      </c>
      <c r="V2292" s="2">
        <f t="shared" si="265"/>
        <v>5</v>
      </c>
      <c r="W2292" s="2">
        <f t="shared" si="266"/>
        <v>11</v>
      </c>
      <c r="X2292" s="2">
        <f t="shared" si="261"/>
        <v>112</v>
      </c>
    </row>
    <row r="2293" spans="1:24" x14ac:dyDescent="0.25">
      <c r="A2293" s="2">
        <v>1561</v>
      </c>
      <c r="B2293" s="4" t="s">
        <v>2596</v>
      </c>
      <c r="C2293" s="5"/>
      <c r="D2293" s="5" t="s">
        <v>64</v>
      </c>
      <c r="E2293" s="72">
        <v>0</v>
      </c>
      <c r="F2293" s="71">
        <v>74</v>
      </c>
      <c r="G2293" s="52">
        <v>1965</v>
      </c>
      <c r="H2293" s="5" t="s">
        <v>1756</v>
      </c>
      <c r="I2293" s="5">
        <v>5</v>
      </c>
      <c r="J2293" s="72" t="s">
        <v>25676</v>
      </c>
      <c r="K2293" s="71">
        <v>74</v>
      </c>
      <c r="L2293" s="64">
        <v>0</v>
      </c>
      <c r="M2293" s="5">
        <v>27</v>
      </c>
      <c r="N2293" s="5">
        <v>2286</v>
      </c>
      <c r="O2293" s="47" t="s">
        <v>22549</v>
      </c>
      <c r="P2293" s="46" t="s">
        <v>22604</v>
      </c>
      <c r="Q2293" s="2" t="str">
        <f t="shared" si="262"/>
        <v>&lt;a href="set01\hope_pioneer_jan1904todec1906\obituaries\king_laor_marlon_obituary_may_18_1905_p5_hp.pdf"&gt;King, Laor Marlon&lt;/a&gt;</v>
      </c>
      <c r="T2293" s="39">
        <f t="shared" si="263"/>
        <v>1905</v>
      </c>
      <c r="U2293" s="2">
        <f t="shared" si="264"/>
        <v>5</v>
      </c>
      <c r="V2293" s="2">
        <f t="shared" si="265"/>
        <v>5</v>
      </c>
      <c r="W2293" s="2">
        <f t="shared" si="266"/>
        <v>18</v>
      </c>
      <c r="X2293" s="2">
        <f t="shared" si="261"/>
        <v>126</v>
      </c>
    </row>
    <row r="2294" spans="1:24" x14ac:dyDescent="0.25">
      <c r="A2294" s="2">
        <v>447</v>
      </c>
      <c r="B2294" s="4" t="s">
        <v>15333</v>
      </c>
      <c r="C2294" s="5"/>
      <c r="D2294" s="5" t="s">
        <v>64</v>
      </c>
      <c r="E2294" s="72"/>
      <c r="F2294" s="71">
        <v>11</v>
      </c>
      <c r="G2294" s="52">
        <v>1972</v>
      </c>
      <c r="H2294" s="5" t="s">
        <v>1756</v>
      </c>
      <c r="I2294" s="5">
        <v>5</v>
      </c>
      <c r="J2294" s="72" t="s">
        <v>25676</v>
      </c>
      <c r="K2294" s="71">
        <v>11</v>
      </c>
      <c r="L2294" s="64"/>
      <c r="M2294" s="5">
        <v>27</v>
      </c>
      <c r="N2294" s="5">
        <v>2315</v>
      </c>
      <c r="O2294" s="47" t="s">
        <v>22579</v>
      </c>
      <c r="P2294" s="46" t="s">
        <v>22604</v>
      </c>
      <c r="Q2294" s="2" t="str">
        <f t="shared" si="262"/>
        <v>&lt;a href="set01\hope_pioneer_jan1904todec1906\obituaries\peterson_lottie_obituary_may_25_1905_p5_hp.pdf"&gt;Peterson, Lottie&lt;/a&gt;</v>
      </c>
      <c r="T2294" s="39">
        <f t="shared" si="263"/>
        <v>1905</v>
      </c>
      <c r="U2294" s="2">
        <f t="shared" si="264"/>
        <v>5</v>
      </c>
      <c r="V2294" s="2">
        <f t="shared" si="265"/>
        <v>5</v>
      </c>
      <c r="W2294" s="2">
        <f t="shared" si="266"/>
        <v>25</v>
      </c>
      <c r="X2294" s="2">
        <f t="shared" si="261"/>
        <v>124</v>
      </c>
    </row>
    <row r="2295" spans="1:24" x14ac:dyDescent="0.25">
      <c r="A2295" s="2">
        <v>2947</v>
      </c>
      <c r="B2295" s="4" t="s">
        <v>2641</v>
      </c>
      <c r="C2295" s="5"/>
      <c r="D2295" s="5" t="s">
        <v>64</v>
      </c>
      <c r="E2295" s="72">
        <v>0</v>
      </c>
      <c r="F2295" s="71">
        <v>0</v>
      </c>
      <c r="G2295" s="52">
        <v>1972</v>
      </c>
      <c r="H2295" s="5" t="s">
        <v>1756</v>
      </c>
      <c r="I2295" s="5">
        <v>5</v>
      </c>
      <c r="J2295" s="72" t="s">
        <v>25676</v>
      </c>
      <c r="K2295" s="71">
        <v>200</v>
      </c>
      <c r="L2295" s="64">
        <v>0</v>
      </c>
      <c r="M2295" s="5">
        <v>27</v>
      </c>
      <c r="N2295" s="5">
        <v>2328</v>
      </c>
      <c r="O2295" s="47" t="s">
        <v>22592</v>
      </c>
      <c r="P2295" s="46" t="s">
        <v>22604</v>
      </c>
      <c r="Q2295" s="2" t="str">
        <f t="shared" si="262"/>
        <v>&lt;a href="set01\hope_pioneer_jan1904todec1906\obituaries\taylor_james_obituary_may_25_1905_p5_hp.pdf"&gt;Taylor, James&lt;/a&gt;</v>
      </c>
      <c r="T2295" s="39">
        <f t="shared" si="263"/>
        <v>1905</v>
      </c>
      <c r="U2295" s="2">
        <f t="shared" si="264"/>
        <v>5</v>
      </c>
      <c r="V2295" s="2">
        <f t="shared" si="265"/>
        <v>5</v>
      </c>
      <c r="W2295" s="2">
        <f t="shared" si="266"/>
        <v>25</v>
      </c>
      <c r="X2295" s="2">
        <f t="shared" si="261"/>
        <v>118</v>
      </c>
    </row>
    <row r="2296" spans="1:24" x14ac:dyDescent="0.25">
      <c r="A2296" s="2">
        <v>1167</v>
      </c>
      <c r="B2296" s="4" t="s">
        <v>2602</v>
      </c>
      <c r="C2296" s="5"/>
      <c r="D2296" s="5" t="s">
        <v>64</v>
      </c>
      <c r="E2296" s="72">
        <v>0</v>
      </c>
      <c r="F2296" s="71">
        <v>53</v>
      </c>
      <c r="G2296" s="52">
        <v>1986</v>
      </c>
      <c r="H2296" s="5" t="s">
        <v>1756</v>
      </c>
      <c r="I2296" s="5">
        <v>1</v>
      </c>
      <c r="J2296" s="72" t="s">
        <v>25676</v>
      </c>
      <c r="K2296" s="71">
        <v>53</v>
      </c>
      <c r="L2296" s="64">
        <v>0</v>
      </c>
      <c r="M2296" s="5">
        <v>27</v>
      </c>
      <c r="N2296" s="5">
        <v>2291</v>
      </c>
      <c r="O2296" s="47" t="s">
        <v>22555</v>
      </c>
      <c r="P2296" s="46" t="s">
        <v>22604</v>
      </c>
      <c r="Q2296" s="2" t="str">
        <f t="shared" si="262"/>
        <v>&lt;a href="set01\hope_pioneer_jan1904todec1906\obituaries\lindeman_henry_obituary_june_8_1905_p1_hp.pdf"&gt;Lindeman, Henry&lt;/a&gt;</v>
      </c>
      <c r="T2296" s="39">
        <f t="shared" si="263"/>
        <v>1905</v>
      </c>
      <c r="U2296" s="2">
        <f t="shared" si="264"/>
        <v>6</v>
      </c>
      <c r="V2296" s="2">
        <f t="shared" si="265"/>
        <v>6</v>
      </c>
      <c r="W2296" s="2">
        <f t="shared" si="266"/>
        <v>8</v>
      </c>
      <c r="X2296" s="2">
        <f t="shared" si="261"/>
        <v>122</v>
      </c>
    </row>
    <row r="2297" spans="1:24" x14ac:dyDescent="0.25">
      <c r="A2297" s="2">
        <v>1210</v>
      </c>
      <c r="B2297" s="4" t="s">
        <v>2566</v>
      </c>
      <c r="C2297" s="5"/>
      <c r="D2297" s="5" t="s">
        <v>64</v>
      </c>
      <c r="E2297" s="72">
        <v>0</v>
      </c>
      <c r="F2297" s="71">
        <v>56</v>
      </c>
      <c r="G2297" s="52">
        <v>1986</v>
      </c>
      <c r="H2297" s="5" t="s">
        <v>1756</v>
      </c>
      <c r="I2297" s="5">
        <v>1</v>
      </c>
      <c r="J2297" s="72" t="s">
        <v>25676</v>
      </c>
      <c r="K2297" s="71">
        <v>56</v>
      </c>
      <c r="L2297" s="64">
        <v>0</v>
      </c>
      <c r="M2297" s="5">
        <v>27</v>
      </c>
      <c r="N2297" s="5">
        <v>2255</v>
      </c>
      <c r="O2297" s="47" t="s">
        <v>22519</v>
      </c>
      <c r="P2297" s="46" t="s">
        <v>22604</v>
      </c>
      <c r="Q2297" s="2" t="str">
        <f t="shared" si="262"/>
        <v>&lt;a href="set01\hope_pioneer_jan1904todec1906\obituaries\atchison_eliza_liddel_obituary_june_8_1905_p1_hp.pdf"&gt;Atchison, Eliza Liddel&lt;/a&gt;</v>
      </c>
      <c r="T2297" s="39">
        <f t="shared" si="263"/>
        <v>1905</v>
      </c>
      <c r="U2297" s="2">
        <f t="shared" si="264"/>
        <v>6</v>
      </c>
      <c r="V2297" s="2">
        <f t="shared" si="265"/>
        <v>6</v>
      </c>
      <c r="W2297" s="2">
        <f t="shared" si="266"/>
        <v>8</v>
      </c>
      <c r="X2297" s="2">
        <f t="shared" si="261"/>
        <v>136</v>
      </c>
    </row>
    <row r="2298" spans="1:24" x14ac:dyDescent="0.25">
      <c r="A2298" s="2">
        <v>1076</v>
      </c>
      <c r="B2298" s="4" t="s">
        <v>2586</v>
      </c>
      <c r="C2298" s="5"/>
      <c r="D2298" s="5" t="s">
        <v>64</v>
      </c>
      <c r="E2298" s="72">
        <v>0</v>
      </c>
      <c r="F2298" s="71">
        <v>48</v>
      </c>
      <c r="G2298" s="52">
        <v>2028</v>
      </c>
      <c r="H2298" s="5" t="s">
        <v>1756</v>
      </c>
      <c r="I2298" s="5">
        <v>1</v>
      </c>
      <c r="J2298" s="72" t="s">
        <v>25676</v>
      </c>
      <c r="K2298" s="71">
        <v>48</v>
      </c>
      <c r="L2298" s="64">
        <v>0</v>
      </c>
      <c r="M2298" s="5">
        <v>27</v>
      </c>
      <c r="N2298" s="5">
        <v>2275</v>
      </c>
      <c r="O2298" s="47" t="s">
        <v>22539</v>
      </c>
      <c r="P2298" s="46" t="s">
        <v>22604</v>
      </c>
      <c r="Q2298" s="2" t="str">
        <f t="shared" si="262"/>
        <v>&lt;a href="set01\hope_pioneer_jan1904todec1906\obituaries\jefferson_joseph_obituary_july_20_1905_p1_hp.pdf"&gt;Jefferson, Joseph&lt;/a&gt;</v>
      </c>
      <c r="T2298" s="39">
        <f t="shared" si="263"/>
        <v>1905</v>
      </c>
      <c r="U2298" s="2">
        <f t="shared" si="264"/>
        <v>7</v>
      </c>
      <c r="V2298" s="2">
        <f t="shared" si="265"/>
        <v>7</v>
      </c>
      <c r="W2298" s="2">
        <f t="shared" si="266"/>
        <v>20</v>
      </c>
      <c r="X2298" s="2">
        <f t="shared" si="261"/>
        <v>127</v>
      </c>
    </row>
    <row r="2299" spans="1:24" x14ac:dyDescent="0.25">
      <c r="A2299" s="2">
        <v>2161</v>
      </c>
      <c r="B2299" s="4" t="s">
        <v>2106</v>
      </c>
      <c r="C2299" s="5"/>
      <c r="D2299" s="5" t="s">
        <v>64</v>
      </c>
      <c r="E2299" s="72" t="s">
        <v>24910</v>
      </c>
      <c r="F2299" s="71">
        <v>0</v>
      </c>
      <c r="G2299" s="52">
        <v>2028</v>
      </c>
      <c r="H2299" s="5" t="s">
        <v>1756</v>
      </c>
      <c r="I2299" s="5">
        <v>1</v>
      </c>
      <c r="J2299" s="72" t="s">
        <v>24910</v>
      </c>
      <c r="K2299" s="71">
        <v>200</v>
      </c>
      <c r="L2299" s="64">
        <v>0</v>
      </c>
      <c r="M2299" s="5">
        <v>27</v>
      </c>
      <c r="N2299" s="5">
        <v>2272</v>
      </c>
      <c r="O2299" s="47" t="s">
        <v>22536</v>
      </c>
      <c r="P2299" s="46" t="s">
        <v>22604</v>
      </c>
      <c r="Q2299" s="2" t="str">
        <f t="shared" si="262"/>
        <v>&lt;a href="set01\hope_pioneer_jan1904todec1906\obituaries\gray_charley_obituary_july_20_1905_p1_hp.pdf"&gt;Gray, Charley&lt;/a&gt;</v>
      </c>
      <c r="T2299" s="39">
        <f t="shared" si="263"/>
        <v>1905</v>
      </c>
      <c r="U2299" s="2">
        <f t="shared" si="264"/>
        <v>7</v>
      </c>
      <c r="V2299" s="2">
        <f t="shared" si="265"/>
        <v>7</v>
      </c>
      <c r="W2299" s="2">
        <f t="shared" si="266"/>
        <v>20</v>
      </c>
      <c r="X2299" s="2">
        <f t="shared" si="261"/>
        <v>119</v>
      </c>
    </row>
    <row r="2300" spans="1:24" x14ac:dyDescent="0.25">
      <c r="A2300" s="2">
        <v>399</v>
      </c>
      <c r="B2300" s="4" t="s">
        <v>2594</v>
      </c>
      <c r="C2300" s="5"/>
      <c r="D2300" s="5" t="s">
        <v>64</v>
      </c>
      <c r="E2300" s="72">
        <v>0</v>
      </c>
      <c r="F2300" s="71">
        <v>7</v>
      </c>
      <c r="G2300" s="52">
        <v>2035</v>
      </c>
      <c r="H2300" s="5" t="s">
        <v>1756</v>
      </c>
      <c r="I2300" s="5" t="s">
        <v>715</v>
      </c>
      <c r="J2300" s="72" t="s">
        <v>25676</v>
      </c>
      <c r="K2300" s="71">
        <v>7</v>
      </c>
      <c r="L2300" s="64">
        <v>0</v>
      </c>
      <c r="M2300" s="5">
        <v>27</v>
      </c>
      <c r="N2300" s="5">
        <v>2283</v>
      </c>
      <c r="O2300" s="47" t="s">
        <v>22547</v>
      </c>
      <c r="P2300" s="46" t="s">
        <v>22604</v>
      </c>
      <c r="Q2300" s="2" t="str">
        <f t="shared" si="262"/>
        <v>&lt;a href="set01\hope_pioneer_jan1904todec1906\obituaries\keiler_vida_obituary_july_27_1905_supplement_hp.pdf"&gt;Keiler, Vida&lt;/a&gt;</v>
      </c>
      <c r="T2300" s="39">
        <f t="shared" si="263"/>
        <v>1905</v>
      </c>
      <c r="U2300" s="2">
        <f t="shared" si="264"/>
        <v>7</v>
      </c>
      <c r="V2300" s="2">
        <f t="shared" si="265"/>
        <v>7</v>
      </c>
      <c r="W2300" s="2">
        <f t="shared" si="266"/>
        <v>27</v>
      </c>
      <c r="X2300" s="2">
        <f t="shared" si="261"/>
        <v>125</v>
      </c>
    </row>
    <row r="2301" spans="1:24" x14ac:dyDescent="0.25">
      <c r="A2301" s="2">
        <v>1519</v>
      </c>
      <c r="B2301" s="4" t="s">
        <v>2605</v>
      </c>
      <c r="C2301" s="5"/>
      <c r="D2301" s="5" t="s">
        <v>64</v>
      </c>
      <c r="E2301" s="72">
        <v>0</v>
      </c>
      <c r="F2301" s="71">
        <v>72</v>
      </c>
      <c r="G2301" s="52">
        <v>2035</v>
      </c>
      <c r="H2301" s="5" t="s">
        <v>1756</v>
      </c>
      <c r="I2301" s="5">
        <v>4</v>
      </c>
      <c r="J2301" s="72" t="s">
        <v>25676</v>
      </c>
      <c r="K2301" s="71">
        <v>72</v>
      </c>
      <c r="L2301" s="64">
        <v>0</v>
      </c>
      <c r="M2301" s="5">
        <v>27</v>
      </c>
      <c r="N2301" s="5">
        <v>2294</v>
      </c>
      <c r="O2301" s="47" t="s">
        <v>22558</v>
      </c>
      <c r="P2301" s="46" t="s">
        <v>22604</v>
      </c>
      <c r="Q2301" s="2" t="str">
        <f t="shared" si="262"/>
        <v>&lt;a href="set01\hope_pioneer_jan1904todec1906\obituaries\mckay_alex_obituary_july_27_1905_p4_hp.pdf"&gt;McKay, Alex&lt;/a&gt;</v>
      </c>
      <c r="T2301" s="39">
        <f t="shared" si="263"/>
        <v>1905</v>
      </c>
      <c r="U2301" s="2">
        <f t="shared" si="264"/>
        <v>7</v>
      </c>
      <c r="V2301" s="2">
        <f t="shared" si="265"/>
        <v>7</v>
      </c>
      <c r="W2301" s="2">
        <f t="shared" si="266"/>
        <v>27</v>
      </c>
      <c r="X2301" s="2">
        <f t="shared" si="261"/>
        <v>115</v>
      </c>
    </row>
    <row r="2302" spans="1:24" x14ac:dyDescent="0.25">
      <c r="A2302" s="2">
        <v>3033</v>
      </c>
      <c r="B2302" s="4" t="s">
        <v>2647</v>
      </c>
      <c r="C2302" s="5"/>
      <c r="D2302" s="5" t="s">
        <v>62</v>
      </c>
      <c r="E2302" s="72">
        <v>0</v>
      </c>
      <c r="F2302" s="71">
        <v>0</v>
      </c>
      <c r="G2302" s="52">
        <v>2035</v>
      </c>
      <c r="H2302" s="5" t="s">
        <v>1756</v>
      </c>
      <c r="I2302" s="5">
        <v>5</v>
      </c>
      <c r="J2302" s="72" t="s">
        <v>25676</v>
      </c>
      <c r="K2302" s="71">
        <v>200</v>
      </c>
      <c r="L2302" s="64">
        <v>0</v>
      </c>
      <c r="M2302" s="5">
        <v>27</v>
      </c>
      <c r="N2302" s="5">
        <v>2334</v>
      </c>
      <c r="O2302" s="47" t="s">
        <v>22598</v>
      </c>
      <c r="P2302" s="46" t="s">
        <v>22604</v>
      </c>
      <c r="Q2302" s="2" t="str">
        <f t="shared" si="262"/>
        <v>&lt;a href="set01\hope_pioneer_jan1904todec1906\obituaries\white_mrs._j_a_death_notice_july_27_1905_p5_hp.pdf"&gt;White, Mrs. J A&lt;/a&gt;</v>
      </c>
      <c r="T2302" s="39">
        <f t="shared" si="263"/>
        <v>1905</v>
      </c>
      <c r="U2302" s="2">
        <f t="shared" si="264"/>
        <v>7</v>
      </c>
      <c r="V2302" s="2">
        <f t="shared" si="265"/>
        <v>7</v>
      </c>
      <c r="W2302" s="2">
        <f t="shared" si="266"/>
        <v>27</v>
      </c>
      <c r="X2302" s="2">
        <f t="shared" si="261"/>
        <v>127</v>
      </c>
    </row>
    <row r="2303" spans="1:24" x14ac:dyDescent="0.25">
      <c r="A2303" s="2">
        <v>3034</v>
      </c>
      <c r="B2303" s="4" t="s">
        <v>2647</v>
      </c>
      <c r="C2303" s="5"/>
      <c r="D2303" s="5" t="s">
        <v>1256</v>
      </c>
      <c r="E2303" s="72">
        <v>0</v>
      </c>
      <c r="F2303" s="71">
        <v>0</v>
      </c>
      <c r="G2303" s="52">
        <v>2035</v>
      </c>
      <c r="H2303" s="5" t="s">
        <v>1756</v>
      </c>
      <c r="I2303" s="5">
        <v>5</v>
      </c>
      <c r="J2303" s="72" t="s">
        <v>25676</v>
      </c>
      <c r="K2303" s="71">
        <v>200</v>
      </c>
      <c r="L2303" s="64">
        <v>0</v>
      </c>
      <c r="M2303" s="5">
        <v>27</v>
      </c>
      <c r="N2303" s="5">
        <v>2335</v>
      </c>
      <c r="O2303" s="47" t="s">
        <v>22599</v>
      </c>
      <c r="P2303" s="46" t="s">
        <v>22604</v>
      </c>
      <c r="Q2303" s="2" t="str">
        <f t="shared" si="262"/>
        <v>&lt;a href="set01\hope_pioneer_jan1904todec1906\obituaries\white_mrs._j_a_funeral_announcement_july_27_1905_p5_hp.pdf"&gt;White, Mrs. J A&lt;/a&gt;</v>
      </c>
      <c r="T2303" s="39">
        <f t="shared" si="263"/>
        <v>1905</v>
      </c>
      <c r="U2303" s="2">
        <f t="shared" si="264"/>
        <v>7</v>
      </c>
      <c r="V2303" s="2">
        <f t="shared" si="265"/>
        <v>7</v>
      </c>
      <c r="W2303" s="2">
        <f t="shared" si="266"/>
        <v>27</v>
      </c>
      <c r="X2303" s="2">
        <f t="shared" si="261"/>
        <v>135</v>
      </c>
    </row>
    <row r="2304" spans="1:24" x14ac:dyDescent="0.25">
      <c r="A2304" s="2">
        <v>400</v>
      </c>
      <c r="B2304" s="4" t="s">
        <v>2595</v>
      </c>
      <c r="C2304" s="5"/>
      <c r="D2304" s="5" t="s">
        <v>64</v>
      </c>
      <c r="E2304" s="72">
        <v>0</v>
      </c>
      <c r="F2304" s="71">
        <v>7</v>
      </c>
      <c r="G2304" s="52">
        <v>2042</v>
      </c>
      <c r="H2304" s="5" t="s">
        <v>1756</v>
      </c>
      <c r="I2304" s="5">
        <v>4</v>
      </c>
      <c r="J2304" s="72" t="s">
        <v>25676</v>
      </c>
      <c r="K2304" s="71">
        <v>7</v>
      </c>
      <c r="L2304" s="64">
        <v>0</v>
      </c>
      <c r="M2304" s="5">
        <v>27</v>
      </c>
      <c r="N2304" s="5">
        <v>2284</v>
      </c>
      <c r="O2304" s="47" t="s">
        <v>22548</v>
      </c>
      <c r="P2304" s="46" t="s">
        <v>22604</v>
      </c>
      <c r="Q2304" s="2" t="str">
        <f t="shared" si="262"/>
        <v>&lt;a href="set01\hope_pioneer_jan1904todec1906\obituaries\kiellor_vida_adaline_obituary_august_3_1905_p4_hp.pdf"&gt;Kiellor, Vida Adaline&lt;/a&gt;</v>
      </c>
      <c r="T2304" s="39">
        <f t="shared" si="263"/>
        <v>1905</v>
      </c>
      <c r="U2304" s="2">
        <f t="shared" si="264"/>
        <v>8</v>
      </c>
      <c r="V2304" s="2">
        <f t="shared" si="265"/>
        <v>8</v>
      </c>
      <c r="W2304" s="2">
        <f t="shared" si="266"/>
        <v>3</v>
      </c>
      <c r="X2304" s="2">
        <f t="shared" si="261"/>
        <v>136</v>
      </c>
    </row>
    <row r="2305" spans="1:24" x14ac:dyDescent="0.25">
      <c r="A2305" s="2">
        <v>2573</v>
      </c>
      <c r="B2305" s="4" t="s">
        <v>2611</v>
      </c>
      <c r="C2305" s="5"/>
      <c r="D2305" s="5" t="s">
        <v>62</v>
      </c>
      <c r="E2305" s="72" t="s">
        <v>610</v>
      </c>
      <c r="F2305" s="71">
        <v>0</v>
      </c>
      <c r="G2305" s="52">
        <v>2056</v>
      </c>
      <c r="H2305" s="5" t="s">
        <v>1756</v>
      </c>
      <c r="I2305" s="5">
        <v>5</v>
      </c>
      <c r="J2305" s="72" t="s">
        <v>610</v>
      </c>
      <c r="K2305" s="71">
        <v>200</v>
      </c>
      <c r="L2305" s="64">
        <v>0</v>
      </c>
      <c r="M2305" s="5">
        <v>27</v>
      </c>
      <c r="N2305" s="5">
        <v>2299</v>
      </c>
      <c r="O2305" s="47" t="s">
        <v>22563</v>
      </c>
      <c r="P2305" s="46" t="s">
        <v>22604</v>
      </c>
      <c r="Q2305" s="2" t="str">
        <f t="shared" si="262"/>
        <v>&lt;a href="set01\hope_pioneer_jan1904todec1906\obituaries\murray_dannie_death_notice_august_17_1905_p5_hp.pdf"&gt;Murray, Dannie&lt;/a&gt;</v>
      </c>
      <c r="T2305" s="39">
        <f t="shared" si="263"/>
        <v>1905</v>
      </c>
      <c r="U2305" s="2">
        <f t="shared" si="264"/>
        <v>8</v>
      </c>
      <c r="V2305" s="2">
        <f t="shared" si="265"/>
        <v>8</v>
      </c>
      <c r="W2305" s="2">
        <f t="shared" si="266"/>
        <v>17</v>
      </c>
      <c r="X2305" s="2">
        <f t="shared" si="261"/>
        <v>127</v>
      </c>
    </row>
    <row r="2306" spans="1:24" x14ac:dyDescent="0.25">
      <c r="A2306" s="2">
        <v>664</v>
      </c>
      <c r="B2306" s="4" t="s">
        <v>2614</v>
      </c>
      <c r="C2306" s="5"/>
      <c r="D2306" s="5" t="s">
        <v>62</v>
      </c>
      <c r="E2306" s="72" t="s">
        <v>24910</v>
      </c>
      <c r="F2306" s="71" t="s">
        <v>24960</v>
      </c>
      <c r="G2306" s="52">
        <v>2063</v>
      </c>
      <c r="H2306" s="5" t="s">
        <v>1756</v>
      </c>
      <c r="I2306" s="5">
        <v>8</v>
      </c>
      <c r="J2306" s="72" t="s">
        <v>24910</v>
      </c>
      <c r="K2306" s="71">
        <v>22</v>
      </c>
      <c r="L2306" s="64">
        <v>0</v>
      </c>
      <c r="M2306" s="5">
        <v>27</v>
      </c>
      <c r="N2306" s="5">
        <v>2302</v>
      </c>
      <c r="O2306" s="47" t="s">
        <v>22566</v>
      </c>
      <c r="P2306" s="46" t="s">
        <v>22604</v>
      </c>
      <c r="Q2306" s="2" t="str">
        <f t="shared" si="262"/>
        <v>&lt;a href="set01\hope_pioneer_jan1904todec1906\obituaries\nordblom_sophia_death_notice_august_24_1905_p8_hp.pdf"&gt;Nordblum, Sophia&lt;/a&gt;</v>
      </c>
      <c r="T2306" s="39">
        <f t="shared" si="263"/>
        <v>1905</v>
      </c>
      <c r="U2306" s="2">
        <f t="shared" si="264"/>
        <v>8</v>
      </c>
      <c r="V2306" s="2">
        <f t="shared" si="265"/>
        <v>8</v>
      </c>
      <c r="W2306" s="2">
        <f t="shared" si="266"/>
        <v>24</v>
      </c>
      <c r="X2306" s="2">
        <f t="shared" ref="X2306:X2369" si="267">LEN(Q2306)</f>
        <v>131</v>
      </c>
    </row>
    <row r="2307" spans="1:24" x14ac:dyDescent="0.25">
      <c r="A2307" s="2">
        <v>2574</v>
      </c>
      <c r="B2307" s="4" t="s">
        <v>2612</v>
      </c>
      <c r="C2307" s="5"/>
      <c r="D2307" s="5" t="s">
        <v>64</v>
      </c>
      <c r="E2307" s="72" t="s">
        <v>610</v>
      </c>
      <c r="F2307" s="71">
        <v>0</v>
      </c>
      <c r="G2307" s="52">
        <v>2063</v>
      </c>
      <c r="H2307" s="5" t="s">
        <v>1756</v>
      </c>
      <c r="I2307" s="5">
        <v>1</v>
      </c>
      <c r="J2307" s="72" t="s">
        <v>610</v>
      </c>
      <c r="K2307" s="71">
        <v>200</v>
      </c>
      <c r="L2307" s="64">
        <v>0</v>
      </c>
      <c r="M2307" s="5">
        <v>27</v>
      </c>
      <c r="N2307" s="5">
        <v>2300</v>
      </c>
      <c r="O2307" s="47" t="s">
        <v>22564</v>
      </c>
      <c r="P2307" s="46" t="s">
        <v>22604</v>
      </c>
      <c r="Q2307" s="2" t="str">
        <f t="shared" si="262"/>
        <v>&lt;a href="set01\hope_pioneer_jan1904todec1906\obituaries\murray_dannie_j_obituary_august_24_1905_p1_hp.pdf"&gt;Murray, Dannie J&lt;/a&gt;</v>
      </c>
      <c r="T2307" s="39">
        <f t="shared" si="263"/>
        <v>1905</v>
      </c>
      <c r="U2307" s="2">
        <f t="shared" si="264"/>
        <v>8</v>
      </c>
      <c r="V2307" s="2">
        <f t="shared" si="265"/>
        <v>8</v>
      </c>
      <c r="W2307" s="2">
        <f t="shared" si="266"/>
        <v>24</v>
      </c>
      <c r="X2307" s="2">
        <f t="shared" si="267"/>
        <v>127</v>
      </c>
    </row>
    <row r="2308" spans="1:24" x14ac:dyDescent="0.25">
      <c r="A2308" s="2">
        <v>665</v>
      </c>
      <c r="B2308" s="4" t="s">
        <v>2615</v>
      </c>
      <c r="C2308" s="5"/>
      <c r="D2308" s="5" t="s">
        <v>64</v>
      </c>
      <c r="E2308" s="72" t="s">
        <v>24910</v>
      </c>
      <c r="F2308" s="71" t="s">
        <v>24960</v>
      </c>
      <c r="G2308" s="52">
        <v>2070</v>
      </c>
      <c r="H2308" s="5" t="s">
        <v>1756</v>
      </c>
      <c r="I2308" s="5">
        <v>1</v>
      </c>
      <c r="J2308" s="72" t="s">
        <v>24910</v>
      </c>
      <c r="K2308" s="71">
        <v>22</v>
      </c>
      <c r="L2308" s="64">
        <v>0</v>
      </c>
      <c r="M2308" s="5">
        <v>27</v>
      </c>
      <c r="N2308" s="5">
        <v>2303</v>
      </c>
      <c r="O2308" s="47" t="s">
        <v>22567</v>
      </c>
      <c r="P2308" s="46" t="s">
        <v>22604</v>
      </c>
      <c r="Q2308" s="2" t="str">
        <f t="shared" ref="Q2308:Q2371" si="268">"&lt;a href="&amp;""""&amp;P2308&amp;"\"&amp;O2308&amp;"""&gt;"&amp;B2308&amp;"&lt;/a&gt;"</f>
        <v>&lt;a href="set01\hope_pioneer_jan1904todec1906\obituaries\nordlum_sophia_obituary_august_31_1905_p1_hp.pdf"&gt;Nordlum, Sophia&lt;/a&gt;</v>
      </c>
      <c r="T2308" s="39">
        <f t="shared" si="263"/>
        <v>1905</v>
      </c>
      <c r="U2308" s="2">
        <f t="shared" si="264"/>
        <v>8</v>
      </c>
      <c r="V2308" s="2">
        <f t="shared" si="265"/>
        <v>8</v>
      </c>
      <c r="W2308" s="2">
        <f t="shared" si="266"/>
        <v>31</v>
      </c>
      <c r="X2308" s="2">
        <f t="shared" si="267"/>
        <v>125</v>
      </c>
    </row>
    <row r="2309" spans="1:24" x14ac:dyDescent="0.25">
      <c r="A2309" s="2">
        <v>1436</v>
      </c>
      <c r="B2309" s="4" t="s">
        <v>2569</v>
      </c>
      <c r="C2309" s="5"/>
      <c r="D2309" s="5" t="s">
        <v>64</v>
      </c>
      <c r="E2309" s="72">
        <v>0</v>
      </c>
      <c r="F2309" s="71">
        <v>67</v>
      </c>
      <c r="G2309" s="52">
        <v>2077</v>
      </c>
      <c r="H2309" s="5" t="s">
        <v>1756</v>
      </c>
      <c r="I2309" s="5">
        <v>1</v>
      </c>
      <c r="J2309" s="72" t="s">
        <v>25676</v>
      </c>
      <c r="K2309" s="71">
        <v>67</v>
      </c>
      <c r="L2309" s="64">
        <v>0</v>
      </c>
      <c r="M2309" s="5">
        <v>27</v>
      </c>
      <c r="N2309" s="5">
        <v>2258</v>
      </c>
      <c r="O2309" s="47" t="s">
        <v>22522</v>
      </c>
      <c r="P2309" s="46" t="s">
        <v>22604</v>
      </c>
      <c r="Q2309" s="2" t="str">
        <f t="shared" si="268"/>
        <v>&lt;a href="set01\hope_pioneer_jan1904todec1906\obituaries\brown_j_p_obituary_september_7_1905_p1_hp.pdf"&gt;Brown, J P&lt;/a&gt;</v>
      </c>
      <c r="T2309" s="39">
        <f t="shared" si="263"/>
        <v>1905</v>
      </c>
      <c r="U2309" s="2">
        <f t="shared" si="264"/>
        <v>9</v>
      </c>
      <c r="V2309" s="2">
        <f t="shared" si="265"/>
        <v>9</v>
      </c>
      <c r="W2309" s="2">
        <f t="shared" si="266"/>
        <v>7</v>
      </c>
      <c r="X2309" s="2">
        <f t="shared" si="267"/>
        <v>117</v>
      </c>
    </row>
    <row r="2310" spans="1:24" x14ac:dyDescent="0.25">
      <c r="A2310" s="2">
        <v>1437</v>
      </c>
      <c r="B2310" s="4" t="s">
        <v>2570</v>
      </c>
      <c r="C2310" s="5"/>
      <c r="D2310" s="5" t="s">
        <v>64</v>
      </c>
      <c r="E2310" s="72">
        <v>0</v>
      </c>
      <c r="F2310" s="71">
        <v>67</v>
      </c>
      <c r="G2310" s="52">
        <v>2084</v>
      </c>
      <c r="H2310" s="5" t="s">
        <v>1756</v>
      </c>
      <c r="I2310" s="5">
        <v>1</v>
      </c>
      <c r="J2310" s="72" t="s">
        <v>25676</v>
      </c>
      <c r="K2310" s="71">
        <v>67</v>
      </c>
      <c r="L2310" s="64">
        <v>0</v>
      </c>
      <c r="M2310" s="5">
        <v>27</v>
      </c>
      <c r="N2310" s="5">
        <v>2259</v>
      </c>
      <c r="O2310" s="47" t="s">
        <v>22523</v>
      </c>
      <c r="P2310" s="46" t="s">
        <v>22604</v>
      </c>
      <c r="Q2310" s="2" t="str">
        <f t="shared" si="268"/>
        <v>&lt;a href="set01\hope_pioneer_jan1904todec1906\obituaries\brown_james_pliny_obituary_september_14_1905_p1_hp.pdf"&gt;Brown, James Pliny&lt;/a&gt;</v>
      </c>
      <c r="T2310" s="39">
        <f t="shared" si="263"/>
        <v>1905</v>
      </c>
      <c r="U2310" s="2">
        <f t="shared" si="264"/>
        <v>9</v>
      </c>
      <c r="V2310" s="2">
        <f t="shared" si="265"/>
        <v>9</v>
      </c>
      <c r="W2310" s="2">
        <f t="shared" si="266"/>
        <v>14</v>
      </c>
      <c r="X2310" s="2">
        <f t="shared" si="267"/>
        <v>134</v>
      </c>
    </row>
    <row r="2311" spans="1:24" x14ac:dyDescent="0.25">
      <c r="A2311" s="2">
        <v>50</v>
      </c>
      <c r="B2311" s="4" t="s">
        <v>2593</v>
      </c>
      <c r="C2311" s="5"/>
      <c r="D2311" s="5" t="s">
        <v>64</v>
      </c>
      <c r="E2311" s="72" t="s">
        <v>24952</v>
      </c>
      <c r="F2311" s="71" t="s">
        <v>24881</v>
      </c>
      <c r="G2311" s="52">
        <v>2098</v>
      </c>
      <c r="H2311" s="5" t="s">
        <v>1756</v>
      </c>
      <c r="I2311" s="5">
        <v>1</v>
      </c>
      <c r="J2311" s="72" t="s">
        <v>24952</v>
      </c>
      <c r="K2311" s="71">
        <v>0</v>
      </c>
      <c r="L2311" s="64">
        <v>0</v>
      </c>
      <c r="M2311" s="5">
        <v>27</v>
      </c>
      <c r="N2311" s="5">
        <v>2282</v>
      </c>
      <c r="O2311" s="47" t="s">
        <v>22546</v>
      </c>
      <c r="P2311" s="46" t="s">
        <v>22604</v>
      </c>
      <c r="Q2311" s="2" t="str">
        <f t="shared" si="268"/>
        <v>&lt;a href="set01\hope_pioneer_jan1904todec1906\obituaries\joslyn_claude_obituary_september_28_1905_p1_hp.pdf"&gt;Joslyn, Claude&lt;/a&gt;</v>
      </c>
      <c r="T2311" s="39">
        <f t="shared" si="263"/>
        <v>1905</v>
      </c>
      <c r="U2311" s="2">
        <f t="shared" si="264"/>
        <v>9</v>
      </c>
      <c r="V2311" s="2">
        <f t="shared" si="265"/>
        <v>9</v>
      </c>
      <c r="W2311" s="2">
        <f t="shared" si="266"/>
        <v>28</v>
      </c>
      <c r="X2311" s="2">
        <f t="shared" si="267"/>
        <v>126</v>
      </c>
    </row>
    <row r="2312" spans="1:24" x14ac:dyDescent="0.25">
      <c r="A2312" s="2">
        <v>49</v>
      </c>
      <c r="B2312" s="4" t="s">
        <v>2592</v>
      </c>
      <c r="C2312" s="5"/>
      <c r="D2312" s="5" t="s">
        <v>64</v>
      </c>
      <c r="E2312" s="72" t="s">
        <v>24952</v>
      </c>
      <c r="F2312" s="71" t="s">
        <v>24881</v>
      </c>
      <c r="G2312" s="52">
        <v>2112</v>
      </c>
      <c r="H2312" s="5" t="s">
        <v>1756</v>
      </c>
      <c r="I2312" s="5">
        <v>12</v>
      </c>
      <c r="J2312" s="72" t="s">
        <v>24952</v>
      </c>
      <c r="K2312" s="71">
        <v>0</v>
      </c>
      <c r="L2312" s="64">
        <v>0</v>
      </c>
      <c r="M2312" s="5">
        <v>27</v>
      </c>
      <c r="N2312" s="5">
        <v>2281</v>
      </c>
      <c r="O2312" s="47" t="s">
        <v>22545</v>
      </c>
      <c r="P2312" s="46" t="s">
        <v>22604</v>
      </c>
      <c r="Q2312" s="2" t="str">
        <f t="shared" si="268"/>
        <v>&lt;a href="set01\hope_pioneer_jan1904todec1906\obituaries\joslyn_alice_obituary_october_12_1905_p12_hp.pdf"&gt;Joslyn, Alice&lt;/a&gt;</v>
      </c>
      <c r="T2312" s="39">
        <f t="shared" si="263"/>
        <v>1905</v>
      </c>
      <c r="U2312" s="2">
        <f t="shared" si="264"/>
        <v>10</v>
      </c>
      <c r="V2312" s="2">
        <f t="shared" si="265"/>
        <v>10</v>
      </c>
      <c r="W2312" s="2">
        <f t="shared" si="266"/>
        <v>12</v>
      </c>
      <c r="X2312" s="2">
        <f t="shared" si="267"/>
        <v>123</v>
      </c>
    </row>
    <row r="2313" spans="1:24" x14ac:dyDescent="0.25">
      <c r="A2313" s="2">
        <v>341</v>
      </c>
      <c r="B2313" s="4" t="s">
        <v>2616</v>
      </c>
      <c r="C2313" s="5"/>
      <c r="D2313" s="5" t="s">
        <v>64</v>
      </c>
      <c r="E2313" s="72" t="s">
        <v>24952</v>
      </c>
      <c r="F2313" s="71">
        <v>4</v>
      </c>
      <c r="G2313" s="52">
        <v>2119</v>
      </c>
      <c r="H2313" s="5" t="s">
        <v>1756</v>
      </c>
      <c r="I2313" s="5">
        <v>1</v>
      </c>
      <c r="J2313" s="72" t="s">
        <v>24952</v>
      </c>
      <c r="K2313" s="71">
        <v>4</v>
      </c>
      <c r="L2313" s="64">
        <v>0</v>
      </c>
      <c r="M2313" s="5">
        <v>27</v>
      </c>
      <c r="N2313" s="5">
        <v>2304</v>
      </c>
      <c r="O2313" s="47" t="s">
        <v>22568</v>
      </c>
      <c r="P2313" s="46" t="s">
        <v>22604</v>
      </c>
      <c r="Q2313" s="2" t="str">
        <f t="shared" si="268"/>
        <v>&lt;a href="set01\hope_pioneer_jan1904todec1906\obituaries\northrop_4_yr_old_child_of_ed_obituary_october_19_1905_p1_hp.pdf"&gt;Northop, 4 yr old child of Ed&lt;/a&gt;</v>
      </c>
      <c r="T2313" s="39">
        <f t="shared" si="263"/>
        <v>1905</v>
      </c>
      <c r="U2313" s="2">
        <f t="shared" si="264"/>
        <v>10</v>
      </c>
      <c r="V2313" s="2">
        <f t="shared" si="265"/>
        <v>10</v>
      </c>
      <c r="W2313" s="2">
        <f t="shared" si="266"/>
        <v>19</v>
      </c>
      <c r="X2313" s="2">
        <f t="shared" si="267"/>
        <v>155</v>
      </c>
    </row>
    <row r="2314" spans="1:24" x14ac:dyDescent="0.25">
      <c r="A2314" s="2">
        <v>1857</v>
      </c>
      <c r="B2314" s="4" t="s">
        <v>2567</v>
      </c>
      <c r="C2314" s="5"/>
      <c r="D2314" s="5" t="s">
        <v>62</v>
      </c>
      <c r="E2314" s="72" t="s">
        <v>24948</v>
      </c>
      <c r="F2314" s="71">
        <v>0</v>
      </c>
      <c r="G2314" s="52">
        <v>2126</v>
      </c>
      <c r="H2314" s="5" t="s">
        <v>1756</v>
      </c>
      <c r="I2314" s="5">
        <v>1</v>
      </c>
      <c r="J2314" s="72" t="s">
        <v>24948</v>
      </c>
      <c r="K2314" s="71">
        <v>200</v>
      </c>
      <c r="L2314" s="64">
        <v>0</v>
      </c>
      <c r="M2314" s="5">
        <v>27</v>
      </c>
      <c r="N2314" s="5">
        <v>2256</v>
      </c>
      <c r="O2314" s="47" t="s">
        <v>22520</v>
      </c>
      <c r="P2314" s="46" t="s">
        <v>22604</v>
      </c>
      <c r="Q2314" s="2" t="str">
        <f t="shared" si="268"/>
        <v>&lt;a href="set01\hope_pioneer_jan1904todec1906\obituaries\barlow_orlan_d_death_notice_october_26_1905_p1_hp.pdf"&gt;Barlow, Orlan D&lt;/a&gt;</v>
      </c>
      <c r="T2314" s="39">
        <f t="shared" si="263"/>
        <v>1905</v>
      </c>
      <c r="U2314" s="2">
        <f t="shared" si="264"/>
        <v>10</v>
      </c>
      <c r="V2314" s="2">
        <f t="shared" si="265"/>
        <v>10</v>
      </c>
      <c r="W2314" s="2">
        <f t="shared" si="266"/>
        <v>26</v>
      </c>
      <c r="X2314" s="2">
        <f t="shared" si="267"/>
        <v>130</v>
      </c>
    </row>
    <row r="2315" spans="1:24" x14ac:dyDescent="0.25">
      <c r="A2315" s="2">
        <v>1955</v>
      </c>
      <c r="B2315" s="4" t="s">
        <v>2571</v>
      </c>
      <c r="C2315" s="5"/>
      <c r="D2315" s="5" t="s">
        <v>62</v>
      </c>
      <c r="E2315" s="72" t="s">
        <v>24949</v>
      </c>
      <c r="F2315" s="71">
        <v>0</v>
      </c>
      <c r="G2315" s="52">
        <v>2133</v>
      </c>
      <c r="H2315" s="5" t="s">
        <v>1756</v>
      </c>
      <c r="I2315" s="5">
        <v>1</v>
      </c>
      <c r="J2315" s="72" t="s">
        <v>24949</v>
      </c>
      <c r="K2315" s="71">
        <v>200</v>
      </c>
      <c r="L2315" s="64">
        <v>0</v>
      </c>
      <c r="M2315" s="5">
        <v>27</v>
      </c>
      <c r="N2315" s="5">
        <v>2260</v>
      </c>
      <c r="O2315" s="47" t="s">
        <v>22524</v>
      </c>
      <c r="P2315" s="46" t="s">
        <v>22604</v>
      </c>
      <c r="Q2315" s="2" t="str">
        <f t="shared" si="268"/>
        <v>&lt;a href="set01\hope_pioneer_jan1904todec1906\obituaries\burch_charles_death_notice_november_2_1905_p1_hp.pdf"&gt;Burch, Charles&lt;/a&gt;</v>
      </c>
      <c r="T2315" s="39">
        <f t="shared" si="263"/>
        <v>1905</v>
      </c>
      <c r="U2315" s="2">
        <f t="shared" si="264"/>
        <v>11</v>
      </c>
      <c r="V2315" s="2">
        <f t="shared" si="265"/>
        <v>11</v>
      </c>
      <c r="W2315" s="2">
        <f t="shared" si="266"/>
        <v>2</v>
      </c>
      <c r="X2315" s="2">
        <f t="shared" si="267"/>
        <v>128</v>
      </c>
    </row>
    <row r="2316" spans="1:24" x14ac:dyDescent="0.25">
      <c r="A2316" s="2">
        <v>280</v>
      </c>
      <c r="B2316" s="4" t="s">
        <v>2618</v>
      </c>
      <c r="C2316" s="5"/>
      <c r="D2316" s="5" t="s">
        <v>64</v>
      </c>
      <c r="E2316" s="72">
        <v>0</v>
      </c>
      <c r="F2316" s="71">
        <v>2</v>
      </c>
      <c r="G2316" s="52">
        <v>2147</v>
      </c>
      <c r="H2316" s="5" t="s">
        <v>1756</v>
      </c>
      <c r="I2316" s="5">
        <v>1</v>
      </c>
      <c r="J2316" s="72" t="s">
        <v>25676</v>
      </c>
      <c r="K2316" s="71">
        <v>2</v>
      </c>
      <c r="L2316" s="64">
        <v>0</v>
      </c>
      <c r="M2316" s="5">
        <v>27</v>
      </c>
      <c r="N2316" s="5">
        <v>2306</v>
      </c>
      <c r="O2316" s="47" t="s">
        <v>22570</v>
      </c>
      <c r="P2316" s="46" t="s">
        <v>22604</v>
      </c>
      <c r="Q2316" s="2" t="str">
        <f t="shared" si="268"/>
        <v>&lt;a href="set01\hope_pioneer_jan1904todec1906\obituaries\northrop_gerturde_albertine_obituary_november_16_1905_p1_hp.pdf"&gt;Northrop, Gertrude Albertine&lt;/a&gt;</v>
      </c>
      <c r="T2316" s="39">
        <f t="shared" si="263"/>
        <v>1905</v>
      </c>
      <c r="U2316" s="2">
        <f t="shared" si="264"/>
        <v>11</v>
      </c>
      <c r="V2316" s="2">
        <f t="shared" si="265"/>
        <v>11</v>
      </c>
      <c r="W2316" s="2">
        <f t="shared" si="266"/>
        <v>16</v>
      </c>
      <c r="X2316" s="2">
        <f t="shared" si="267"/>
        <v>153</v>
      </c>
    </row>
    <row r="2317" spans="1:24" x14ac:dyDescent="0.25">
      <c r="A2317" s="2">
        <v>342</v>
      </c>
      <c r="B2317" s="4" t="s">
        <v>2617</v>
      </c>
      <c r="C2317" s="5"/>
      <c r="D2317" s="5" t="s">
        <v>64</v>
      </c>
      <c r="E2317" s="72" t="s">
        <v>24952</v>
      </c>
      <c r="F2317" s="71">
        <v>4</v>
      </c>
      <c r="G2317" s="52">
        <v>2147</v>
      </c>
      <c r="H2317" s="5" t="s">
        <v>1756</v>
      </c>
      <c r="I2317" s="5">
        <v>1</v>
      </c>
      <c r="J2317" s="72" t="s">
        <v>24952</v>
      </c>
      <c r="K2317" s="71">
        <v>4</v>
      </c>
      <c r="L2317" s="64">
        <v>0</v>
      </c>
      <c r="M2317" s="5">
        <v>27</v>
      </c>
      <c r="N2317" s="5">
        <v>2305</v>
      </c>
      <c r="O2317" s="47" t="s">
        <v>22569</v>
      </c>
      <c r="P2317" s="46" t="s">
        <v>22604</v>
      </c>
      <c r="Q2317" s="2" t="str">
        <f t="shared" si="268"/>
        <v>&lt;a href="set01\hope_pioneer_jan1904todec1906\obituaries\northrop_elisabeth_mae_obituary_november_16_1905_p1_hp.pdf"&gt;Northrop, Elisabeth Mae&lt;/a&gt;</v>
      </c>
      <c r="T2317" s="39">
        <f t="shared" si="263"/>
        <v>1905</v>
      </c>
      <c r="U2317" s="2">
        <f t="shared" si="264"/>
        <v>11</v>
      </c>
      <c r="V2317" s="2">
        <f t="shared" si="265"/>
        <v>11</v>
      </c>
      <c r="W2317" s="2">
        <f t="shared" si="266"/>
        <v>16</v>
      </c>
      <c r="X2317" s="2">
        <f t="shared" si="267"/>
        <v>143</v>
      </c>
    </row>
    <row r="2318" spans="1:24" x14ac:dyDescent="0.25">
      <c r="A2318" s="2">
        <v>845</v>
      </c>
      <c r="B2318" s="4" t="s">
        <v>2638</v>
      </c>
      <c r="C2318" s="5" t="s">
        <v>2639</v>
      </c>
      <c r="D2318" s="5" t="s">
        <v>64</v>
      </c>
      <c r="E2318" s="72" t="s">
        <v>24917</v>
      </c>
      <c r="F2318" s="71" t="s">
        <v>24968</v>
      </c>
      <c r="G2318" s="52">
        <v>2154</v>
      </c>
      <c r="H2318" s="5" t="s">
        <v>1756</v>
      </c>
      <c r="I2318" s="5">
        <v>10</v>
      </c>
      <c r="J2318" s="72" t="s">
        <v>24917</v>
      </c>
      <c r="K2318" s="71">
        <v>30</v>
      </c>
      <c r="L2318" s="64" t="s">
        <v>24889</v>
      </c>
      <c r="M2318" s="5">
        <v>27</v>
      </c>
      <c r="N2318" s="5">
        <v>2326</v>
      </c>
      <c r="O2318" s="47" t="s">
        <v>22590</v>
      </c>
      <c r="P2318" s="46" t="s">
        <v>22604</v>
      </c>
      <c r="Q2318" s="2" t="str">
        <f t="shared" si="268"/>
        <v>&lt;a href="set01\hope_pioneer_jan1904todec1906\obituaries\smith_helene_(greenwood)_obituary_november_23_1905_p10_hp.pdf"&gt;Smith, Helene&lt;/a&gt;</v>
      </c>
      <c r="T2318" s="39">
        <f t="shared" si="263"/>
        <v>1905</v>
      </c>
      <c r="U2318" s="2">
        <f t="shared" si="264"/>
        <v>11</v>
      </c>
      <c r="V2318" s="2">
        <f t="shared" si="265"/>
        <v>11</v>
      </c>
      <c r="W2318" s="2">
        <f t="shared" si="266"/>
        <v>23</v>
      </c>
      <c r="X2318" s="2">
        <f t="shared" si="267"/>
        <v>136</v>
      </c>
    </row>
    <row r="2319" spans="1:24" x14ac:dyDescent="0.25">
      <c r="A2319" s="2">
        <v>1254</v>
      </c>
      <c r="B2319" s="4" t="s">
        <v>2630</v>
      </c>
      <c r="C2319" s="5"/>
      <c r="D2319" s="5" t="s">
        <v>64</v>
      </c>
      <c r="E2319" s="72">
        <v>0</v>
      </c>
      <c r="F2319" s="71">
        <v>58</v>
      </c>
      <c r="G2319" s="52">
        <v>2182</v>
      </c>
      <c r="H2319" s="5" t="s">
        <v>1756</v>
      </c>
      <c r="I2319" s="5">
        <v>1</v>
      </c>
      <c r="J2319" s="72" t="s">
        <v>25676</v>
      </c>
      <c r="K2319" s="71">
        <v>58</v>
      </c>
      <c r="L2319" s="64">
        <v>0</v>
      </c>
      <c r="M2319" s="5">
        <v>27</v>
      </c>
      <c r="N2319" s="5">
        <v>2317</v>
      </c>
      <c r="O2319" s="47" t="s">
        <v>22581</v>
      </c>
      <c r="P2319" s="46" t="s">
        <v>22604</v>
      </c>
      <c r="Q2319" s="2" t="str">
        <f t="shared" si="268"/>
        <v>&lt;a href="set01\hope_pioneer_jan1904todec1906\obituaries\platt_n_g_obituary_december_21_1905_p1_hp.pdf"&gt;Platt, N G&lt;/a&gt;</v>
      </c>
      <c r="T2319" s="39">
        <f t="shared" si="263"/>
        <v>1905</v>
      </c>
      <c r="U2319" s="2">
        <f t="shared" si="264"/>
        <v>12</v>
      </c>
      <c r="V2319" s="2">
        <f t="shared" si="265"/>
        <v>12</v>
      </c>
      <c r="W2319" s="2">
        <f t="shared" si="266"/>
        <v>21</v>
      </c>
      <c r="X2319" s="2">
        <f t="shared" si="267"/>
        <v>117</v>
      </c>
    </row>
    <row r="2320" spans="1:24" x14ac:dyDescent="0.25">
      <c r="A2320" s="2">
        <v>1960</v>
      </c>
      <c r="B2320" s="4" t="s">
        <v>2572</v>
      </c>
      <c r="C2320" s="5"/>
      <c r="D2320" s="5" t="s">
        <v>64</v>
      </c>
      <c r="E2320" s="72" t="s">
        <v>632</v>
      </c>
      <c r="F2320" s="71">
        <v>0</v>
      </c>
      <c r="G2320" s="52">
        <v>2182</v>
      </c>
      <c r="H2320" s="5" t="s">
        <v>1756</v>
      </c>
      <c r="I2320" s="5">
        <v>7</v>
      </c>
      <c r="J2320" s="72" t="s">
        <v>632</v>
      </c>
      <c r="K2320" s="71">
        <v>200</v>
      </c>
      <c r="L2320" s="64">
        <v>0</v>
      </c>
      <c r="M2320" s="5">
        <v>27</v>
      </c>
      <c r="N2320" s="5">
        <v>2261</v>
      </c>
      <c r="O2320" s="47" t="s">
        <v>22525</v>
      </c>
      <c r="P2320" s="46" t="s">
        <v>22604</v>
      </c>
      <c r="Q2320" s="2" t="str">
        <f t="shared" si="268"/>
        <v>&lt;a href="set01\hope_pioneer_jan1904todec1906\obituaries\burns_a_obituary_december_21_1905_p7_hp.pdf"&gt;Burns, A&lt;/a&gt;</v>
      </c>
      <c r="T2320" s="39">
        <f t="shared" si="263"/>
        <v>1905</v>
      </c>
      <c r="U2320" s="2">
        <f t="shared" si="264"/>
        <v>12</v>
      </c>
      <c r="V2320" s="2">
        <f t="shared" si="265"/>
        <v>12</v>
      </c>
      <c r="W2320" s="2">
        <f t="shared" si="266"/>
        <v>21</v>
      </c>
      <c r="X2320" s="2">
        <f t="shared" si="267"/>
        <v>113</v>
      </c>
    </row>
    <row r="2321" spans="1:24" x14ac:dyDescent="0.25">
      <c r="A2321" s="2">
        <v>1828</v>
      </c>
      <c r="B2321" s="4" t="s">
        <v>2565</v>
      </c>
      <c r="C2321" s="5"/>
      <c r="D2321" s="5" t="s">
        <v>62</v>
      </c>
      <c r="E2321" s="72">
        <v>0</v>
      </c>
      <c r="F2321" s="71">
        <v>0</v>
      </c>
      <c r="G2321" s="52">
        <v>2238</v>
      </c>
      <c r="H2321" s="5" t="s">
        <v>1756</v>
      </c>
      <c r="I2321" s="5">
        <v>1</v>
      </c>
      <c r="J2321" s="72" t="s">
        <v>25676</v>
      </c>
      <c r="K2321" s="71">
        <v>200</v>
      </c>
      <c r="L2321" s="64">
        <v>0</v>
      </c>
      <c r="M2321" s="5">
        <v>27</v>
      </c>
      <c r="N2321" s="5">
        <v>2254</v>
      </c>
      <c r="O2321" s="47" t="s">
        <v>22518</v>
      </c>
      <c r="P2321" s="46" t="s">
        <v>22604</v>
      </c>
      <c r="Q2321" s="2" t="str">
        <f t="shared" si="268"/>
        <v>&lt;a href="set01\hope_pioneer_jan1904todec1906\obituaries\anderson_w_j_death_notice_february_15_1906_p1_hp.pdf"&gt;Anderson, W J &lt;/a&gt;</v>
      </c>
      <c r="T2321" s="39">
        <f t="shared" si="263"/>
        <v>1906</v>
      </c>
      <c r="U2321" s="2">
        <f t="shared" si="264"/>
        <v>2</v>
      </c>
      <c r="V2321" s="2">
        <f t="shared" si="265"/>
        <v>2</v>
      </c>
      <c r="W2321" s="2">
        <f t="shared" si="266"/>
        <v>15</v>
      </c>
      <c r="X2321" s="2">
        <f t="shared" si="267"/>
        <v>128</v>
      </c>
    </row>
    <row r="2322" spans="1:24" x14ac:dyDescent="0.25">
      <c r="A2322" s="2">
        <v>1381</v>
      </c>
      <c r="B2322" s="4" t="s">
        <v>2591</v>
      </c>
      <c r="C2322" s="5"/>
      <c r="D2322" s="5" t="s">
        <v>64</v>
      </c>
      <c r="E2322" s="72" t="s">
        <v>24926</v>
      </c>
      <c r="F2322" s="71">
        <v>64</v>
      </c>
      <c r="G2322" s="52">
        <v>2280</v>
      </c>
      <c r="H2322" s="5" t="s">
        <v>1756</v>
      </c>
      <c r="I2322" s="5">
        <v>7</v>
      </c>
      <c r="J2322" s="72" t="s">
        <v>24926</v>
      </c>
      <c r="K2322" s="71">
        <v>64</v>
      </c>
      <c r="L2322" s="64">
        <v>0</v>
      </c>
      <c r="M2322" s="5">
        <v>27</v>
      </c>
      <c r="N2322" s="5">
        <v>2280</v>
      </c>
      <c r="O2322" s="47" t="s">
        <v>22544</v>
      </c>
      <c r="P2322" s="46" t="s">
        <v>22604</v>
      </c>
      <c r="Q2322" s="2" t="str">
        <f t="shared" si="268"/>
        <v>&lt;a href="set01\hope_pioneer_jan1904todec1906\obituaries\johnston_norman_c_obituary_march_29_1906_p7_hp.pdf"&gt;Johnston, Norman C&lt;/a&gt;</v>
      </c>
      <c r="T2322" s="39">
        <f t="shared" si="263"/>
        <v>1906</v>
      </c>
      <c r="U2322" s="2">
        <f t="shared" si="264"/>
        <v>3</v>
      </c>
      <c r="V2322" s="2">
        <f t="shared" si="265"/>
        <v>3</v>
      </c>
      <c r="W2322" s="2">
        <f t="shared" si="266"/>
        <v>29</v>
      </c>
      <c r="X2322" s="2">
        <f t="shared" si="267"/>
        <v>130</v>
      </c>
    </row>
    <row r="2323" spans="1:24" x14ac:dyDescent="0.25">
      <c r="A2323" s="2">
        <v>2019</v>
      </c>
      <c r="B2323" s="4" t="s">
        <v>2576</v>
      </c>
      <c r="C2323" s="5"/>
      <c r="D2323" s="5" t="s">
        <v>64</v>
      </c>
      <c r="E2323" s="72">
        <v>0</v>
      </c>
      <c r="F2323" s="71">
        <v>0</v>
      </c>
      <c r="G2323" s="52">
        <v>2280</v>
      </c>
      <c r="H2323" s="5" t="s">
        <v>1756</v>
      </c>
      <c r="I2323" s="5">
        <v>7</v>
      </c>
      <c r="J2323" s="72" t="s">
        <v>25676</v>
      </c>
      <c r="K2323" s="71">
        <v>200</v>
      </c>
      <c r="L2323" s="64">
        <v>0</v>
      </c>
      <c r="M2323" s="5">
        <v>27</v>
      </c>
      <c r="N2323" s="5">
        <v>2264</v>
      </c>
      <c r="O2323" s="47" t="s">
        <v>22528</v>
      </c>
      <c r="P2323" s="46" t="s">
        <v>22604</v>
      </c>
      <c r="Q2323" s="2" t="str">
        <f t="shared" si="268"/>
        <v>&lt;a href="set01\hope_pioneer_jan1904todec1906\obituaries\curry_mrs._h_s_obituary_march_29_1906_p7_hp.pdf"&gt;Curry, Mrs. H S &lt;/a&gt;</v>
      </c>
      <c r="T2323" s="39">
        <f t="shared" si="263"/>
        <v>1906</v>
      </c>
      <c r="U2323" s="2">
        <f t="shared" si="264"/>
        <v>3</v>
      </c>
      <c r="V2323" s="2">
        <f t="shared" si="265"/>
        <v>3</v>
      </c>
      <c r="W2323" s="2">
        <f t="shared" si="266"/>
        <v>29</v>
      </c>
      <c r="X2323" s="2">
        <f t="shared" si="267"/>
        <v>125</v>
      </c>
    </row>
    <row r="2324" spans="1:24" x14ac:dyDescent="0.25">
      <c r="A2324" s="2">
        <v>1288</v>
      </c>
      <c r="B2324" s="4" t="s">
        <v>2574</v>
      </c>
      <c r="C2324" s="5" t="s">
        <v>2575</v>
      </c>
      <c r="D2324" s="5" t="s">
        <v>64</v>
      </c>
      <c r="E2324" s="72" t="s">
        <v>24924</v>
      </c>
      <c r="F2324" s="71">
        <v>60</v>
      </c>
      <c r="G2324" s="52">
        <v>2287</v>
      </c>
      <c r="H2324" s="5" t="s">
        <v>1756</v>
      </c>
      <c r="I2324" s="5">
        <v>1</v>
      </c>
      <c r="J2324" s="72" t="s">
        <v>24924</v>
      </c>
      <c r="K2324" s="71">
        <v>60</v>
      </c>
      <c r="L2324" s="64">
        <v>0</v>
      </c>
      <c r="M2324" s="5">
        <v>27</v>
      </c>
      <c r="N2324" s="5">
        <v>2263</v>
      </c>
      <c r="O2324" s="47" t="s">
        <v>22527</v>
      </c>
      <c r="P2324" s="46" t="s">
        <v>22604</v>
      </c>
      <c r="Q2324" s="2" t="str">
        <f t="shared" si="268"/>
        <v>&lt;a href="set01\hope_pioneer_jan1904todec1906\obituaries\curry_cynthia_amelia_(tyler)_obituary_april_5_1906_p1_hp.pdf"&gt;Curry, Cynthia Amelia&lt;/a&gt;</v>
      </c>
      <c r="T2324" s="39">
        <f t="shared" si="263"/>
        <v>1906</v>
      </c>
      <c r="U2324" s="2">
        <f t="shared" si="264"/>
        <v>4</v>
      </c>
      <c r="V2324" s="2">
        <f t="shared" si="265"/>
        <v>4</v>
      </c>
      <c r="W2324" s="2">
        <f t="shared" si="266"/>
        <v>5</v>
      </c>
      <c r="X2324" s="2">
        <f t="shared" si="267"/>
        <v>143</v>
      </c>
    </row>
    <row r="2325" spans="1:24" x14ac:dyDescent="0.25">
      <c r="A2325" s="2">
        <v>254</v>
      </c>
      <c r="B2325" s="4" t="s">
        <v>2635</v>
      </c>
      <c r="C2325" s="5"/>
      <c r="D2325" s="5" t="s">
        <v>64</v>
      </c>
      <c r="E2325" s="72" t="s">
        <v>24965</v>
      </c>
      <c r="F2325" s="71" t="s">
        <v>24966</v>
      </c>
      <c r="G2325" s="52">
        <v>2294</v>
      </c>
      <c r="H2325" s="5" t="s">
        <v>1756</v>
      </c>
      <c r="I2325" s="5">
        <v>1</v>
      </c>
      <c r="J2325" s="72" t="s">
        <v>24965</v>
      </c>
      <c r="K2325" s="71">
        <v>1.5</v>
      </c>
      <c r="L2325" s="64">
        <v>0</v>
      </c>
      <c r="M2325" s="5">
        <v>27</v>
      </c>
      <c r="N2325" s="5">
        <v>2322</v>
      </c>
      <c r="O2325" s="47" t="s">
        <v>22586</v>
      </c>
      <c r="P2325" s="46" t="s">
        <v>22604</v>
      </c>
      <c r="Q2325" s="2" t="str">
        <f t="shared" si="268"/>
        <v>&lt;a href="set01\hope_pioneer_jan1904todec1906\obituaries\scanlon_19_mo_old_boy_of_dr._obituary_april_12_1906_p1_hp.pdf"&gt;Scanlon, 19 mo old boy of Dr.&lt;/a&gt;</v>
      </c>
      <c r="T2325" s="39">
        <f t="shared" si="263"/>
        <v>1906</v>
      </c>
      <c r="U2325" s="2">
        <f t="shared" si="264"/>
        <v>4</v>
      </c>
      <c r="V2325" s="2">
        <f t="shared" si="265"/>
        <v>4</v>
      </c>
      <c r="W2325" s="2">
        <f t="shared" si="266"/>
        <v>12</v>
      </c>
      <c r="X2325" s="2">
        <f t="shared" si="267"/>
        <v>152</v>
      </c>
    </row>
    <row r="2326" spans="1:24" x14ac:dyDescent="0.25">
      <c r="A2326" s="2">
        <v>2838</v>
      </c>
      <c r="B2326" s="4" t="s">
        <v>2636</v>
      </c>
      <c r="C2326" s="5"/>
      <c r="D2326" s="5" t="s">
        <v>64</v>
      </c>
      <c r="E2326" s="72" t="s">
        <v>24967</v>
      </c>
      <c r="F2326" s="71">
        <v>0</v>
      </c>
      <c r="G2326" s="52">
        <v>2294</v>
      </c>
      <c r="H2326" s="5" t="s">
        <v>1756</v>
      </c>
      <c r="I2326" s="5">
        <v>1</v>
      </c>
      <c r="J2326" s="72" t="s">
        <v>24967</v>
      </c>
      <c r="K2326" s="71">
        <v>200</v>
      </c>
      <c r="L2326" s="64">
        <v>0</v>
      </c>
      <c r="M2326" s="5">
        <v>27</v>
      </c>
      <c r="N2326" s="5">
        <v>2323</v>
      </c>
      <c r="O2326" s="47" t="s">
        <v>22587</v>
      </c>
      <c r="P2326" s="46" t="s">
        <v>22604</v>
      </c>
      <c r="Q2326" s="2" t="str">
        <f t="shared" si="268"/>
        <v>&lt;a href="set01\hope_pioneer_jan1904todec1906\obituaries\severson_ole_obituary_april_12_1906_p1_hp.pdf"&gt;Severson, Ole&lt;/a&gt;</v>
      </c>
      <c r="T2326" s="39">
        <f t="shared" si="263"/>
        <v>1906</v>
      </c>
      <c r="U2326" s="2">
        <f t="shared" si="264"/>
        <v>4</v>
      </c>
      <c r="V2326" s="2">
        <f t="shared" si="265"/>
        <v>4</v>
      </c>
      <c r="W2326" s="2">
        <f t="shared" si="266"/>
        <v>12</v>
      </c>
      <c r="X2326" s="2">
        <f t="shared" si="267"/>
        <v>120</v>
      </c>
    </row>
    <row r="2327" spans="1:24" x14ac:dyDescent="0.25">
      <c r="A2327" s="2">
        <v>1542</v>
      </c>
      <c r="B2327" s="4" t="s">
        <v>2590</v>
      </c>
      <c r="C2327" s="5"/>
      <c r="D2327" s="5" t="s">
        <v>64</v>
      </c>
      <c r="E2327" s="72">
        <v>0</v>
      </c>
      <c r="F2327" s="71">
        <v>73</v>
      </c>
      <c r="G2327" s="52">
        <v>2301</v>
      </c>
      <c r="H2327" s="5" t="s">
        <v>1756</v>
      </c>
      <c r="I2327" s="5">
        <v>8</v>
      </c>
      <c r="J2327" s="72" t="s">
        <v>25676</v>
      </c>
      <c r="K2327" s="71">
        <v>73</v>
      </c>
      <c r="L2327" s="64">
        <v>0</v>
      </c>
      <c r="M2327" s="5">
        <v>27</v>
      </c>
      <c r="N2327" s="5">
        <v>2279</v>
      </c>
      <c r="O2327" s="47" t="s">
        <v>22543</v>
      </c>
      <c r="P2327" s="46" t="s">
        <v>22604</v>
      </c>
      <c r="Q2327" s="2" t="str">
        <f t="shared" si="268"/>
        <v>&lt;a href="set01\hope_pioneer_jan1904todec1906\obituaries\johnson_mrs._carrie_c_obituary_april_19_1906_p8_hp.pdf"&gt;Johnson, Mrs. Carrie C&lt;/a&gt;</v>
      </c>
      <c r="T2327" s="39">
        <f t="shared" si="263"/>
        <v>1906</v>
      </c>
      <c r="U2327" s="2">
        <f t="shared" si="264"/>
        <v>4</v>
      </c>
      <c r="V2327" s="2">
        <f t="shared" si="265"/>
        <v>4</v>
      </c>
      <c r="W2327" s="2">
        <f t="shared" si="266"/>
        <v>19</v>
      </c>
      <c r="X2327" s="2">
        <f t="shared" si="267"/>
        <v>138</v>
      </c>
    </row>
    <row r="2328" spans="1:24" x14ac:dyDescent="0.25">
      <c r="A2328" s="2">
        <v>2421</v>
      </c>
      <c r="B2328" s="4" t="s">
        <v>2599</v>
      </c>
      <c r="C2328" s="5"/>
      <c r="D2328" s="5" t="s">
        <v>64</v>
      </c>
      <c r="E2328" s="72" t="s">
        <v>24921</v>
      </c>
      <c r="F2328" s="71">
        <v>0</v>
      </c>
      <c r="G2328" s="52">
        <v>2301</v>
      </c>
      <c r="H2328" s="5" t="s">
        <v>1756</v>
      </c>
      <c r="I2328" s="5">
        <v>1</v>
      </c>
      <c r="J2328" s="72" t="s">
        <v>24921</v>
      </c>
      <c r="K2328" s="71">
        <v>200</v>
      </c>
      <c r="L2328" s="64">
        <v>0</v>
      </c>
      <c r="M2328" s="5">
        <v>27</v>
      </c>
      <c r="N2328" s="5">
        <v>2288</v>
      </c>
      <c r="O2328" s="47" t="s">
        <v>22552</v>
      </c>
      <c r="P2328" s="46" t="s">
        <v>22604</v>
      </c>
      <c r="Q2328" s="2" t="str">
        <f t="shared" si="268"/>
        <v>&lt;a href="set01\hope_pioneer_jan1904todec1906\obituaries\larson_mikle_obituary_april_19_1906_p1_hp.pdf"&gt;Larson, Mikle&lt;/a&gt;</v>
      </c>
      <c r="T2328" s="39">
        <f t="shared" si="263"/>
        <v>1906</v>
      </c>
      <c r="U2328" s="2">
        <f t="shared" si="264"/>
        <v>4</v>
      </c>
      <c r="V2328" s="2">
        <f t="shared" si="265"/>
        <v>4</v>
      </c>
      <c r="W2328" s="2">
        <f t="shared" si="266"/>
        <v>19</v>
      </c>
      <c r="X2328" s="2">
        <f t="shared" si="267"/>
        <v>120</v>
      </c>
    </row>
    <row r="2329" spans="1:24" x14ac:dyDescent="0.25">
      <c r="A2329" s="2">
        <v>368</v>
      </c>
      <c r="B2329" s="4" t="s">
        <v>2604</v>
      </c>
      <c r="C2329" s="5"/>
      <c r="D2329" s="5" t="s">
        <v>64</v>
      </c>
      <c r="E2329" s="72" t="s">
        <v>14506</v>
      </c>
      <c r="F2329" s="71">
        <v>5</v>
      </c>
      <c r="G2329" s="52">
        <v>2322</v>
      </c>
      <c r="H2329" s="5" t="s">
        <v>1756</v>
      </c>
      <c r="I2329" s="5">
        <v>10</v>
      </c>
      <c r="J2329" s="72" t="s">
        <v>14506</v>
      </c>
      <c r="K2329" s="71">
        <v>5</v>
      </c>
      <c r="L2329" s="64">
        <v>0</v>
      </c>
      <c r="M2329" s="5">
        <v>27</v>
      </c>
      <c r="N2329" s="5">
        <v>2293</v>
      </c>
      <c r="O2329" s="47" t="s">
        <v>22557</v>
      </c>
      <c r="P2329" s="46" t="s">
        <v>22604</v>
      </c>
      <c r="Q2329" s="2" t="str">
        <f t="shared" si="268"/>
        <v>&lt;a href="set01\hope_pioneer_jan1904todec1906\obituaries\mccullough_mabel_obituary_may_10_1906_p10_hp.pdf"&gt;McCullough, Mabel&lt;/a&gt;</v>
      </c>
      <c r="T2329" s="39">
        <f t="shared" si="263"/>
        <v>1906</v>
      </c>
      <c r="U2329" s="2">
        <f t="shared" si="264"/>
        <v>5</v>
      </c>
      <c r="V2329" s="2">
        <f t="shared" si="265"/>
        <v>5</v>
      </c>
      <c r="W2329" s="2">
        <f t="shared" si="266"/>
        <v>10</v>
      </c>
      <c r="X2329" s="2">
        <f t="shared" si="267"/>
        <v>127</v>
      </c>
    </row>
    <row r="2330" spans="1:24" x14ac:dyDescent="0.25">
      <c r="A2330" s="2">
        <v>1466</v>
      </c>
      <c r="B2330" s="4" t="s">
        <v>2649</v>
      </c>
      <c r="C2330" s="5"/>
      <c r="D2330" s="5" t="s">
        <v>64</v>
      </c>
      <c r="E2330" s="72" t="s">
        <v>24962</v>
      </c>
      <c r="F2330" s="71">
        <v>68</v>
      </c>
      <c r="G2330" s="52">
        <v>2322</v>
      </c>
      <c r="H2330" s="5" t="s">
        <v>1756</v>
      </c>
      <c r="I2330" s="5">
        <v>10</v>
      </c>
      <c r="J2330" s="72" t="s">
        <v>24962</v>
      </c>
      <c r="K2330" s="71">
        <v>68</v>
      </c>
      <c r="L2330" s="64">
        <v>0</v>
      </c>
      <c r="M2330" s="5">
        <v>27</v>
      </c>
      <c r="N2330" s="5">
        <v>2337</v>
      </c>
      <c r="O2330" s="47" t="s">
        <v>22601</v>
      </c>
      <c r="P2330" s="46" t="s">
        <v>22604</v>
      </c>
      <c r="Q2330" s="2" t="str">
        <f t="shared" si="268"/>
        <v>&lt;a href="set01\hope_pioneer_jan1904todec1906\obituaries\williams_a_h_obituary_may_10_1906_p10_hp.pdf"&gt;Williams, A H&lt;/a&gt;</v>
      </c>
      <c r="T2330" s="39">
        <f t="shared" si="263"/>
        <v>1906</v>
      </c>
      <c r="U2330" s="2">
        <f t="shared" si="264"/>
        <v>5</v>
      </c>
      <c r="V2330" s="2">
        <f t="shared" si="265"/>
        <v>5</v>
      </c>
      <c r="W2330" s="2">
        <f t="shared" si="266"/>
        <v>10</v>
      </c>
      <c r="X2330" s="2">
        <f t="shared" si="267"/>
        <v>119</v>
      </c>
    </row>
    <row r="2331" spans="1:24" x14ac:dyDescent="0.25">
      <c r="A2331" s="2">
        <v>2992</v>
      </c>
      <c r="B2331" s="4" t="s">
        <v>2646</v>
      </c>
      <c r="C2331" s="5"/>
      <c r="D2331" s="5" t="s">
        <v>64</v>
      </c>
      <c r="E2331" s="72">
        <v>0</v>
      </c>
      <c r="F2331" s="71">
        <v>0</v>
      </c>
      <c r="G2331" s="52">
        <v>2336</v>
      </c>
      <c r="H2331" s="5" t="s">
        <v>1756</v>
      </c>
      <c r="I2331" s="5">
        <v>2</v>
      </c>
      <c r="J2331" s="72" t="s">
        <v>25676</v>
      </c>
      <c r="K2331" s="71">
        <v>200</v>
      </c>
      <c r="L2331" s="64">
        <v>0</v>
      </c>
      <c r="M2331" s="5">
        <v>27</v>
      </c>
      <c r="N2331" s="5">
        <v>2332</v>
      </c>
      <c r="O2331" s="47" t="s">
        <v>22596</v>
      </c>
      <c r="P2331" s="46" t="s">
        <v>22604</v>
      </c>
      <c r="Q2331" s="2" t="str">
        <f t="shared" si="268"/>
        <v>&lt;a href="set01\hope_pioneer_jan1904todec1906\obituaries\verwest_hazel_obituary_may_24_1906_p2_hp.pdf"&gt;Verwest, Hazel&lt;/a&gt;</v>
      </c>
      <c r="T2331" s="39">
        <f t="shared" si="263"/>
        <v>1906</v>
      </c>
      <c r="U2331" s="2">
        <f t="shared" si="264"/>
        <v>5</v>
      </c>
      <c r="V2331" s="2">
        <f t="shared" si="265"/>
        <v>5</v>
      </c>
      <c r="W2331" s="2">
        <f t="shared" si="266"/>
        <v>24</v>
      </c>
      <c r="X2331" s="2">
        <f t="shared" si="267"/>
        <v>120</v>
      </c>
    </row>
    <row r="2332" spans="1:24" x14ac:dyDescent="0.25">
      <c r="A2332" s="2">
        <v>2773</v>
      </c>
      <c r="B2332" s="4" t="s">
        <v>2632</v>
      </c>
      <c r="C2332" s="5"/>
      <c r="D2332" s="5" t="s">
        <v>62</v>
      </c>
      <c r="E2332" s="72" t="s">
        <v>9342</v>
      </c>
      <c r="F2332" s="71">
        <v>0</v>
      </c>
      <c r="G2332" s="52">
        <v>2364</v>
      </c>
      <c r="H2332" s="5" t="s">
        <v>1756</v>
      </c>
      <c r="I2332" s="5">
        <v>1</v>
      </c>
      <c r="J2332" s="72" t="s">
        <v>9342</v>
      </c>
      <c r="K2332" s="71">
        <v>200</v>
      </c>
      <c r="L2332" s="64">
        <v>0</v>
      </c>
      <c r="M2332" s="5">
        <v>27</v>
      </c>
      <c r="N2332" s="5">
        <v>2319</v>
      </c>
      <c r="O2332" s="47" t="s">
        <v>22583</v>
      </c>
      <c r="P2332" s="46" t="s">
        <v>22604</v>
      </c>
      <c r="Q2332" s="2" t="str">
        <f t="shared" si="268"/>
        <v>&lt;a href="set01\hope_pioneer_jan1904todec1906\obituaries\rogers_john_death_notice_june_21_1906_p1_hp.pdf"&gt;Rogers, John&lt;/a&gt;</v>
      </c>
      <c r="T2332" s="39">
        <f t="shared" si="263"/>
        <v>1906</v>
      </c>
      <c r="U2332" s="2">
        <f t="shared" si="264"/>
        <v>6</v>
      </c>
      <c r="V2332" s="2">
        <f t="shared" si="265"/>
        <v>6</v>
      </c>
      <c r="W2332" s="2">
        <f t="shared" si="266"/>
        <v>21</v>
      </c>
      <c r="X2332" s="2">
        <f t="shared" si="267"/>
        <v>121</v>
      </c>
    </row>
    <row r="2333" spans="1:24" x14ac:dyDescent="0.25">
      <c r="A2333" s="2">
        <v>1277</v>
      </c>
      <c r="B2333" s="4" t="s">
        <v>2640</v>
      </c>
      <c r="C2333" s="5"/>
      <c r="D2333" s="5" t="s">
        <v>64</v>
      </c>
      <c r="E2333" s="72" t="s">
        <v>24969</v>
      </c>
      <c r="F2333" s="71">
        <v>59</v>
      </c>
      <c r="G2333" s="52">
        <v>2406</v>
      </c>
      <c r="H2333" s="5" t="s">
        <v>1756</v>
      </c>
      <c r="I2333" s="5">
        <v>1</v>
      </c>
      <c r="J2333" s="72" t="s">
        <v>24969</v>
      </c>
      <c r="K2333" s="71">
        <v>59</v>
      </c>
      <c r="L2333" s="64">
        <v>0</v>
      </c>
      <c r="M2333" s="5">
        <v>27</v>
      </c>
      <c r="N2333" s="5">
        <v>2327</v>
      </c>
      <c r="O2333" s="47" t="s">
        <v>22591</v>
      </c>
      <c r="P2333" s="46" t="s">
        <v>22604</v>
      </c>
      <c r="Q2333" s="2" t="str">
        <f t="shared" si="268"/>
        <v>&lt;a href="set01\hope_pioneer_jan1904todec1906\obituaries\stewart_mrs._r_d_obituary_august_2_1906_p1_hp.pdf"&gt;Stewart, Mrs. R D&lt;/a&gt;</v>
      </c>
      <c r="T2333" s="39">
        <f t="shared" si="263"/>
        <v>1906</v>
      </c>
      <c r="U2333" s="2">
        <f t="shared" si="264"/>
        <v>8</v>
      </c>
      <c r="V2333" s="2">
        <f t="shared" si="265"/>
        <v>8</v>
      </c>
      <c r="W2333" s="2">
        <f t="shared" si="266"/>
        <v>2</v>
      </c>
      <c r="X2333" s="2">
        <f t="shared" si="267"/>
        <v>128</v>
      </c>
    </row>
    <row r="2334" spans="1:24" x14ac:dyDescent="0.25">
      <c r="A2334" s="2">
        <v>3012</v>
      </c>
      <c r="B2334" s="4" t="s">
        <v>1922</v>
      </c>
      <c r="C2334" s="5"/>
      <c r="D2334" s="5" t="s">
        <v>62</v>
      </c>
      <c r="E2334" s="72">
        <v>0</v>
      </c>
      <c r="F2334" s="71">
        <v>0</v>
      </c>
      <c r="G2334" s="52">
        <v>2420</v>
      </c>
      <c r="H2334" s="5" t="s">
        <v>1756</v>
      </c>
      <c r="I2334" s="5">
        <v>1</v>
      </c>
      <c r="J2334" s="72" t="s">
        <v>25676</v>
      </c>
      <c r="K2334" s="71">
        <v>200</v>
      </c>
      <c r="L2334" s="64">
        <v>0</v>
      </c>
      <c r="M2334" s="5">
        <v>27</v>
      </c>
      <c r="N2334" s="5">
        <v>2333</v>
      </c>
      <c r="O2334" s="47" t="s">
        <v>22597</v>
      </c>
      <c r="P2334" s="46" t="s">
        <v>22604</v>
      </c>
      <c r="Q2334" s="2" t="str">
        <f t="shared" si="268"/>
        <v>&lt;a href="set01\hope_pioneer_jan1904todec1906\obituaries\wasem_mrs_h_h_death_notice_august_16_1906_p1_hp.pdf"&gt;Wasem, Mrs. H H&lt;/a&gt;</v>
      </c>
      <c r="T2334" s="39">
        <f t="shared" si="263"/>
        <v>1906</v>
      </c>
      <c r="U2334" s="2">
        <f t="shared" si="264"/>
        <v>8</v>
      </c>
      <c r="V2334" s="2">
        <f t="shared" si="265"/>
        <v>8</v>
      </c>
      <c r="W2334" s="2">
        <f t="shared" si="266"/>
        <v>16</v>
      </c>
      <c r="X2334" s="2">
        <f t="shared" si="267"/>
        <v>128</v>
      </c>
    </row>
    <row r="2335" spans="1:24" x14ac:dyDescent="0.25">
      <c r="A2335" s="2">
        <v>53</v>
      </c>
      <c r="B2335" s="4" t="s">
        <v>2598</v>
      </c>
      <c r="C2335" s="5"/>
      <c r="D2335" s="5" t="s">
        <v>64</v>
      </c>
      <c r="E2335" s="72" t="s">
        <v>24953</v>
      </c>
      <c r="F2335" s="71" t="s">
        <v>24881</v>
      </c>
      <c r="G2335" s="52">
        <v>2427</v>
      </c>
      <c r="H2335" s="5" t="s">
        <v>1756</v>
      </c>
      <c r="I2335" s="5">
        <v>8</v>
      </c>
      <c r="J2335" s="72" t="s">
        <v>24953</v>
      </c>
      <c r="K2335" s="71">
        <v>0</v>
      </c>
      <c r="L2335" s="64">
        <v>0</v>
      </c>
      <c r="M2335" s="5">
        <v>27</v>
      </c>
      <c r="N2335" s="5">
        <v>2287</v>
      </c>
      <c r="O2335" s="47" t="s">
        <v>22551</v>
      </c>
      <c r="P2335" s="46" t="s">
        <v>22604</v>
      </c>
      <c r="Q2335" s="2" t="str">
        <f t="shared" si="268"/>
        <v>&lt;a href="set01\hope_pioneer_jan1904todec1906\obituaries\lang_infant_of_leo_l_obituary_august_23_1906_p8_hp.pdf"&gt;Lang, Infant of Leo L&lt;/a&gt;</v>
      </c>
      <c r="T2335" s="39">
        <f t="shared" ref="T2335:T2398" si="269">YEAR(G2335)</f>
        <v>1906</v>
      </c>
      <c r="U2335" s="2">
        <f t="shared" ref="U2335:U2398" si="270">MONTH(G2335)</f>
        <v>8</v>
      </c>
      <c r="V2335" s="2">
        <f t="shared" ref="V2335:V2398" si="271">U2335</f>
        <v>8</v>
      </c>
      <c r="W2335" s="2">
        <f t="shared" ref="W2335:W2398" si="272">DAY(G2335)</f>
        <v>23</v>
      </c>
      <c r="X2335" s="2">
        <f t="shared" si="267"/>
        <v>137</v>
      </c>
    </row>
    <row r="2336" spans="1:24" x14ac:dyDescent="0.25">
      <c r="A2336" s="2">
        <v>1429</v>
      </c>
      <c r="B2336" s="4" t="s">
        <v>2633</v>
      </c>
      <c r="C2336" s="5"/>
      <c r="D2336" s="5" t="s">
        <v>64</v>
      </c>
      <c r="E2336" s="72" t="s">
        <v>24945</v>
      </c>
      <c r="F2336" s="71">
        <v>66</v>
      </c>
      <c r="G2336" s="52">
        <v>2448</v>
      </c>
      <c r="H2336" s="5" t="s">
        <v>1756</v>
      </c>
      <c r="I2336" s="5">
        <v>8</v>
      </c>
      <c r="J2336" s="72" t="s">
        <v>24945</v>
      </c>
      <c r="K2336" s="71">
        <v>66</v>
      </c>
      <c r="L2336" s="64">
        <v>0</v>
      </c>
      <c r="M2336" s="5">
        <v>27</v>
      </c>
      <c r="N2336" s="5">
        <v>2320</v>
      </c>
      <c r="O2336" s="47" t="s">
        <v>22584</v>
      </c>
      <c r="P2336" s="46" t="s">
        <v>22604</v>
      </c>
      <c r="Q2336" s="2" t="str">
        <f t="shared" si="268"/>
        <v>&lt;a href="set01\hope_pioneer_jan1904todec1906\obituaries\roney_william_henry_harrison_obituary_september_13_1906_p8_hp.pdf"&gt;Roney, William Henry Harrison&lt;/a&gt;</v>
      </c>
      <c r="T2336" s="39">
        <f t="shared" si="269"/>
        <v>1906</v>
      </c>
      <c r="U2336" s="2">
        <f t="shared" si="270"/>
        <v>9</v>
      </c>
      <c r="V2336" s="2">
        <f t="shared" si="271"/>
        <v>9</v>
      </c>
      <c r="W2336" s="2">
        <f t="shared" si="272"/>
        <v>13</v>
      </c>
      <c r="X2336" s="2">
        <f t="shared" si="267"/>
        <v>156</v>
      </c>
    </row>
    <row r="2337" spans="1:24" x14ac:dyDescent="0.25">
      <c r="A2337" s="2">
        <v>1494</v>
      </c>
      <c r="B2337" s="4" t="s">
        <v>2603</v>
      </c>
      <c r="C2337" s="5"/>
      <c r="D2337" s="5" t="s">
        <v>64</v>
      </c>
      <c r="E2337" s="72">
        <v>0</v>
      </c>
      <c r="F2337" s="71" t="s">
        <v>24955</v>
      </c>
      <c r="G2337" s="52">
        <v>2455</v>
      </c>
      <c r="H2337" s="5" t="s">
        <v>1756</v>
      </c>
      <c r="I2337" s="5">
        <v>10</v>
      </c>
      <c r="J2337" s="72" t="s">
        <v>25676</v>
      </c>
      <c r="K2337" s="71">
        <v>70</v>
      </c>
      <c r="L2337" s="64">
        <v>0</v>
      </c>
      <c r="M2337" s="5">
        <v>27</v>
      </c>
      <c r="N2337" s="5">
        <v>2292</v>
      </c>
      <c r="O2337" s="47" t="s">
        <v>22556</v>
      </c>
      <c r="P2337" s="46" t="s">
        <v>22604</v>
      </c>
      <c r="Q2337" s="2" t="str">
        <f t="shared" si="268"/>
        <v>&lt;a href="set01\hope_pioneer_jan1904todec1906\obituaries\martin_william_h_obituary_september_20_1906_p1_hp.pdf"&gt;Martin, William H&lt;/a&gt;</v>
      </c>
      <c r="T2337" s="39">
        <f t="shared" si="269"/>
        <v>1906</v>
      </c>
      <c r="U2337" s="2">
        <f t="shared" si="270"/>
        <v>9</v>
      </c>
      <c r="V2337" s="2">
        <f t="shared" si="271"/>
        <v>9</v>
      </c>
      <c r="W2337" s="2">
        <f t="shared" si="272"/>
        <v>20</v>
      </c>
      <c r="X2337" s="2">
        <f t="shared" si="267"/>
        <v>132</v>
      </c>
    </row>
    <row r="2338" spans="1:24" x14ac:dyDescent="0.25">
      <c r="A2338" s="2">
        <v>2648</v>
      </c>
      <c r="B2338" s="4" t="s">
        <v>2624</v>
      </c>
      <c r="C2338" s="5" t="s">
        <v>2625</v>
      </c>
      <c r="D2338" s="5" t="s">
        <v>62</v>
      </c>
      <c r="E2338" s="72" t="s">
        <v>11627</v>
      </c>
      <c r="F2338" s="71">
        <v>0</v>
      </c>
      <c r="G2338" s="52">
        <v>2455</v>
      </c>
      <c r="H2338" s="5" t="s">
        <v>1756</v>
      </c>
      <c r="I2338" s="5">
        <v>5</v>
      </c>
      <c r="J2338" s="72" t="s">
        <v>11627</v>
      </c>
      <c r="K2338" s="71">
        <v>200</v>
      </c>
      <c r="L2338" s="64">
        <v>0</v>
      </c>
      <c r="M2338" s="5">
        <v>27</v>
      </c>
      <c r="N2338" s="5">
        <v>2311</v>
      </c>
      <c r="O2338" s="47" t="s">
        <v>22575</v>
      </c>
      <c r="P2338" s="46" t="s">
        <v>22604</v>
      </c>
      <c r="Q2338" s="2" t="str">
        <f t="shared" si="268"/>
        <v>&lt;a href="set01\hope_pioneer_jan1904todec1906\obituaries\olson_mrs._ethel_(cochrane)_death_notice_september_20_1906_p5_hp.pdf"&gt;Olson, Mrs. Ethel&lt;/a&gt;</v>
      </c>
      <c r="T2338" s="39">
        <f t="shared" si="269"/>
        <v>1906</v>
      </c>
      <c r="U2338" s="2">
        <f t="shared" si="270"/>
        <v>9</v>
      </c>
      <c r="V2338" s="2">
        <f t="shared" si="271"/>
        <v>9</v>
      </c>
      <c r="W2338" s="2">
        <f t="shared" si="272"/>
        <v>20</v>
      </c>
      <c r="X2338" s="2">
        <f t="shared" si="267"/>
        <v>147</v>
      </c>
    </row>
    <row r="2339" spans="1:24" x14ac:dyDescent="0.25">
      <c r="A2339" s="2">
        <v>1815</v>
      </c>
      <c r="B2339" s="4" t="s">
        <v>2564</v>
      </c>
      <c r="C2339" s="5"/>
      <c r="D2339" s="5" t="s">
        <v>62</v>
      </c>
      <c r="E2339" s="72">
        <v>0</v>
      </c>
      <c r="F2339" s="71">
        <v>0</v>
      </c>
      <c r="G2339" s="52">
        <v>2462</v>
      </c>
      <c r="H2339" s="5" t="s">
        <v>1756</v>
      </c>
      <c r="I2339" s="5">
        <v>5</v>
      </c>
      <c r="J2339" s="72" t="s">
        <v>25676</v>
      </c>
      <c r="K2339" s="71">
        <v>200</v>
      </c>
      <c r="L2339" s="64">
        <v>0</v>
      </c>
      <c r="M2339" s="5">
        <v>27</v>
      </c>
      <c r="N2339" s="5">
        <v>2253</v>
      </c>
      <c r="O2339" s="47" t="s">
        <v>22517</v>
      </c>
      <c r="P2339" s="46" t="s">
        <v>22604</v>
      </c>
      <c r="Q2339" s="2" t="str">
        <f t="shared" si="268"/>
        <v>&lt;a href="set01\hope_pioneer_jan1904todec1906\obituaries\anderson_infant_of_robert_death_notice_september_27_1906_p_5_hp.pdf"&gt;Anderson, Infant of Robert&lt;/a&gt;</v>
      </c>
      <c r="T2339" s="39">
        <f t="shared" si="269"/>
        <v>1906</v>
      </c>
      <c r="U2339" s="2">
        <f t="shared" si="270"/>
        <v>9</v>
      </c>
      <c r="V2339" s="2">
        <f t="shared" si="271"/>
        <v>9</v>
      </c>
      <c r="W2339" s="2">
        <f t="shared" si="272"/>
        <v>27</v>
      </c>
      <c r="X2339" s="2">
        <f t="shared" si="267"/>
        <v>155</v>
      </c>
    </row>
    <row r="2340" spans="1:24" x14ac:dyDescent="0.25">
      <c r="A2340" s="2">
        <v>2535</v>
      </c>
      <c r="B2340" s="4" t="s">
        <v>2606</v>
      </c>
      <c r="C2340" s="5"/>
      <c r="D2340" s="5" t="s">
        <v>64</v>
      </c>
      <c r="E2340" s="72" t="s">
        <v>24956</v>
      </c>
      <c r="F2340" s="71">
        <v>0</v>
      </c>
      <c r="G2340" s="52">
        <v>2476</v>
      </c>
      <c r="H2340" s="5" t="s">
        <v>1756</v>
      </c>
      <c r="I2340" s="5">
        <v>1</v>
      </c>
      <c r="J2340" s="72" t="s">
        <v>24956</v>
      </c>
      <c r="K2340" s="71">
        <v>200</v>
      </c>
      <c r="L2340" s="64">
        <v>0</v>
      </c>
      <c r="M2340" s="5">
        <v>27</v>
      </c>
      <c r="N2340" s="5">
        <v>2296</v>
      </c>
      <c r="O2340" s="47" t="s">
        <v>22560</v>
      </c>
      <c r="P2340" s="46" t="s">
        <v>22604</v>
      </c>
      <c r="Q2340" s="2" t="str">
        <f t="shared" si="268"/>
        <v>&lt;a href="set01\hope_pioneer_jan1904todec1906\obituaries\merry_j_j_obituary_october_11_1906_p1_hp.pdf"&gt;Merry, J J&lt;/a&gt;</v>
      </c>
      <c r="T2340" s="39">
        <f t="shared" si="269"/>
        <v>1906</v>
      </c>
      <c r="U2340" s="2">
        <f t="shared" si="270"/>
        <v>10</v>
      </c>
      <c r="V2340" s="2">
        <f t="shared" si="271"/>
        <v>10</v>
      </c>
      <c r="W2340" s="2">
        <f t="shared" si="272"/>
        <v>11</v>
      </c>
      <c r="X2340" s="2">
        <f t="shared" si="267"/>
        <v>116</v>
      </c>
    </row>
    <row r="2341" spans="1:24" x14ac:dyDescent="0.25">
      <c r="A2341" s="2">
        <v>2968</v>
      </c>
      <c r="B2341" s="4" t="s">
        <v>2644</v>
      </c>
      <c r="C2341" s="5"/>
      <c r="D2341" s="5" t="s">
        <v>64</v>
      </c>
      <c r="E2341" s="72" t="s">
        <v>11627</v>
      </c>
      <c r="F2341" s="71">
        <v>0</v>
      </c>
      <c r="G2341" s="52">
        <v>2476</v>
      </c>
      <c r="H2341" s="5" t="s">
        <v>1756</v>
      </c>
      <c r="I2341" s="5">
        <v>1</v>
      </c>
      <c r="J2341" s="72" t="s">
        <v>11627</v>
      </c>
      <c r="K2341" s="71">
        <v>200</v>
      </c>
      <c r="L2341" s="64">
        <v>0</v>
      </c>
      <c r="M2341" s="5">
        <v>27</v>
      </c>
      <c r="N2341" s="5">
        <v>2330</v>
      </c>
      <c r="O2341" s="47" t="s">
        <v>22594</v>
      </c>
      <c r="P2341" s="46" t="s">
        <v>22604</v>
      </c>
      <c r="Q2341" s="2" t="str">
        <f t="shared" si="268"/>
        <v>&lt;a href="set01\hope_pioneer_jan1904todec1906\obituaries\trinborn_sadie_obituary_october_11_1906_p1_hp.pdf"&gt;Trinborn, Sadie&lt;/a&gt;</v>
      </c>
      <c r="T2341" s="39">
        <f t="shared" si="269"/>
        <v>1906</v>
      </c>
      <c r="U2341" s="2">
        <f t="shared" si="270"/>
        <v>10</v>
      </c>
      <c r="V2341" s="2">
        <f t="shared" si="271"/>
        <v>10</v>
      </c>
      <c r="W2341" s="2">
        <f t="shared" si="272"/>
        <v>11</v>
      </c>
      <c r="X2341" s="2">
        <f t="shared" si="267"/>
        <v>126</v>
      </c>
    </row>
    <row r="2342" spans="1:24" x14ac:dyDescent="0.25">
      <c r="A2342" s="2">
        <v>2536</v>
      </c>
      <c r="B2342" s="4" t="s">
        <v>2606</v>
      </c>
      <c r="C2342" s="5"/>
      <c r="D2342" s="5" t="s">
        <v>2607</v>
      </c>
      <c r="E2342" s="72" t="s">
        <v>24956</v>
      </c>
      <c r="F2342" s="71">
        <v>0</v>
      </c>
      <c r="G2342" s="52">
        <v>2483</v>
      </c>
      <c r="H2342" s="5" t="s">
        <v>1756</v>
      </c>
      <c r="I2342" s="5">
        <v>1</v>
      </c>
      <c r="J2342" s="72" t="s">
        <v>24956</v>
      </c>
      <c r="K2342" s="71">
        <v>200</v>
      </c>
      <c r="L2342" s="64">
        <v>0</v>
      </c>
      <c r="M2342" s="5">
        <v>27</v>
      </c>
      <c r="N2342" s="5">
        <v>2295</v>
      </c>
      <c r="O2342" s="47" t="s">
        <v>22559</v>
      </c>
      <c r="P2342" s="46" t="s">
        <v>22604</v>
      </c>
      <c r="Q2342" s="2" t="str">
        <f t="shared" si="268"/>
        <v>&lt;a href="set01\hope_pioneer_jan1904todec1906\obituaries\merry_j_j_foul_play_discovered_october_18_1906_p1_hp.pdf"&gt;Merry, J J&lt;/a&gt;</v>
      </c>
      <c r="T2342" s="39">
        <f t="shared" si="269"/>
        <v>1906</v>
      </c>
      <c r="U2342" s="2">
        <f t="shared" si="270"/>
        <v>10</v>
      </c>
      <c r="V2342" s="2">
        <f t="shared" si="271"/>
        <v>10</v>
      </c>
      <c r="W2342" s="2">
        <f t="shared" si="272"/>
        <v>18</v>
      </c>
      <c r="X2342" s="2">
        <f t="shared" si="267"/>
        <v>128</v>
      </c>
    </row>
    <row r="2343" spans="1:24" x14ac:dyDescent="0.25">
      <c r="A2343" s="2">
        <v>1579</v>
      </c>
      <c r="B2343" s="4" t="s">
        <v>2619</v>
      </c>
      <c r="C2343" s="5"/>
      <c r="D2343" s="5" t="s">
        <v>64</v>
      </c>
      <c r="E2343" s="72">
        <v>0</v>
      </c>
      <c r="F2343" s="71">
        <v>75</v>
      </c>
      <c r="G2343" s="52">
        <v>2518</v>
      </c>
      <c r="H2343" s="5" t="s">
        <v>1756</v>
      </c>
      <c r="I2343" s="5">
        <v>1</v>
      </c>
      <c r="J2343" s="72" t="s">
        <v>25676</v>
      </c>
      <c r="K2343" s="71">
        <v>75</v>
      </c>
      <c r="L2343" s="64">
        <v>0</v>
      </c>
      <c r="M2343" s="5">
        <v>27</v>
      </c>
      <c r="N2343" s="5">
        <v>2307</v>
      </c>
      <c r="O2343" s="47" t="s">
        <v>22571</v>
      </c>
      <c r="P2343" s="46" t="s">
        <v>22604</v>
      </c>
      <c r="Q2343" s="2" t="str">
        <f t="shared" si="268"/>
        <v>&lt;a href="set01\hope_pioneer_jan1904todec1906\obituaries\nybo_a_k_obituary_november_22_1906_p1_hp.pdf"&gt;Nybo, A K&lt;/a&gt;</v>
      </c>
      <c r="T2343" s="39">
        <f t="shared" si="269"/>
        <v>1906</v>
      </c>
      <c r="U2343" s="2">
        <f t="shared" si="270"/>
        <v>11</v>
      </c>
      <c r="V2343" s="2">
        <f t="shared" si="271"/>
        <v>11</v>
      </c>
      <c r="W2343" s="2">
        <f t="shared" si="272"/>
        <v>22</v>
      </c>
      <c r="X2343" s="2">
        <f t="shared" si="267"/>
        <v>115</v>
      </c>
    </row>
    <row r="2344" spans="1:24" x14ac:dyDescent="0.25">
      <c r="A2344" s="2">
        <v>1034</v>
      </c>
      <c r="B2344" s="4" t="s">
        <v>2613</v>
      </c>
      <c r="C2344" s="5"/>
      <c r="D2344" s="5" t="s">
        <v>64</v>
      </c>
      <c r="E2344" s="72">
        <v>0</v>
      </c>
      <c r="F2344" s="71">
        <v>45</v>
      </c>
      <c r="G2344" s="52">
        <v>2539</v>
      </c>
      <c r="H2344" s="5" t="s">
        <v>1756</v>
      </c>
      <c r="I2344" s="5">
        <v>1</v>
      </c>
      <c r="J2344" s="72" t="s">
        <v>25676</v>
      </c>
      <c r="K2344" s="71">
        <v>45</v>
      </c>
      <c r="L2344" s="64" t="s">
        <v>24959</v>
      </c>
      <c r="M2344" s="5">
        <v>27</v>
      </c>
      <c r="N2344" s="5">
        <v>2301</v>
      </c>
      <c r="O2344" s="47" t="s">
        <v>22565</v>
      </c>
      <c r="P2344" s="46" t="s">
        <v>22604</v>
      </c>
      <c r="Q2344" s="2" t="str">
        <f t="shared" si="268"/>
        <v>&lt;a href="set01\hope_pioneer_jan1904todec1906\obituaries\murray_dr._edward_obituary_december_13_1906_p1_hp.pdf"&gt;Murray, Dr. Edward&lt;/a&gt;</v>
      </c>
      <c r="T2344" s="39">
        <f t="shared" si="269"/>
        <v>1906</v>
      </c>
      <c r="U2344" s="2">
        <f t="shared" si="270"/>
        <v>12</v>
      </c>
      <c r="V2344" s="2">
        <f t="shared" si="271"/>
        <v>12</v>
      </c>
      <c r="W2344" s="2">
        <f t="shared" si="272"/>
        <v>13</v>
      </c>
      <c r="X2344" s="2">
        <f t="shared" si="267"/>
        <v>133</v>
      </c>
    </row>
    <row r="2345" spans="1:24" x14ac:dyDescent="0.25">
      <c r="A2345" s="2">
        <v>1740</v>
      </c>
      <c r="B2345" s="4" t="s">
        <v>2628</v>
      </c>
      <c r="C2345" s="5"/>
      <c r="D2345" s="5" t="s">
        <v>64</v>
      </c>
      <c r="E2345" s="72" t="s">
        <v>24962</v>
      </c>
      <c r="F2345" s="71">
        <v>85</v>
      </c>
      <c r="G2345" s="52">
        <v>2539</v>
      </c>
      <c r="H2345" s="5" t="s">
        <v>1756</v>
      </c>
      <c r="I2345" s="5">
        <v>5</v>
      </c>
      <c r="J2345" s="72" t="s">
        <v>24962</v>
      </c>
      <c r="K2345" s="71">
        <v>85</v>
      </c>
      <c r="L2345" s="64">
        <v>0</v>
      </c>
      <c r="M2345" s="5">
        <v>27</v>
      </c>
      <c r="N2345" s="5">
        <v>2314</v>
      </c>
      <c r="O2345" s="47" t="s">
        <v>22578</v>
      </c>
      <c r="P2345" s="46" t="s">
        <v>22604</v>
      </c>
      <c r="Q2345" s="2" t="str">
        <f t="shared" si="268"/>
        <v>&lt;a href="set01\hope_pioneer_jan1904todec1906\obituaries\patterson_john_obituary_december_13_1906_p5_hp.pdf"&gt;Patterson, John&lt;/a&gt;</v>
      </c>
      <c r="T2345" s="39">
        <f t="shared" si="269"/>
        <v>1906</v>
      </c>
      <c r="U2345" s="2">
        <f t="shared" si="270"/>
        <v>12</v>
      </c>
      <c r="V2345" s="2">
        <f t="shared" si="271"/>
        <v>12</v>
      </c>
      <c r="W2345" s="2">
        <f t="shared" si="272"/>
        <v>13</v>
      </c>
      <c r="X2345" s="2">
        <f t="shared" si="267"/>
        <v>127</v>
      </c>
    </row>
    <row r="2346" spans="1:24" x14ac:dyDescent="0.25">
      <c r="A2346" s="2">
        <v>2297</v>
      </c>
      <c r="B2346" s="4" t="s">
        <v>2585</v>
      </c>
      <c r="C2346" s="5"/>
      <c r="D2346" s="5" t="s">
        <v>64</v>
      </c>
      <c r="E2346" s="72">
        <v>0</v>
      </c>
      <c r="F2346" s="71">
        <v>0</v>
      </c>
      <c r="G2346" s="52">
        <v>2539</v>
      </c>
      <c r="H2346" s="5" t="s">
        <v>1756</v>
      </c>
      <c r="I2346" s="5">
        <v>1</v>
      </c>
      <c r="J2346" s="72" t="s">
        <v>25676</v>
      </c>
      <c r="K2346" s="71">
        <v>200</v>
      </c>
      <c r="L2346" s="64">
        <v>0</v>
      </c>
      <c r="M2346" s="5">
        <v>27</v>
      </c>
      <c r="N2346" s="5">
        <v>2274</v>
      </c>
      <c r="O2346" s="47" t="s">
        <v>22538</v>
      </c>
      <c r="P2346" s="46" t="s">
        <v>22604</v>
      </c>
      <c r="Q2346" s="2" t="str">
        <f t="shared" si="268"/>
        <v>&lt;a href="set01\hope_pioneer_jan1904todec1906\obituaries\hunter_mrs._d_w_obituary_december_13_1906_p1_hp.pdf"&gt;Hunter, Mrs. D W&lt;/a&gt;</v>
      </c>
      <c r="T2346" s="39">
        <f t="shared" si="269"/>
        <v>1906</v>
      </c>
      <c r="U2346" s="2">
        <f t="shared" si="270"/>
        <v>12</v>
      </c>
      <c r="V2346" s="2">
        <f t="shared" si="271"/>
        <v>12</v>
      </c>
      <c r="W2346" s="2">
        <f t="shared" si="272"/>
        <v>13</v>
      </c>
      <c r="X2346" s="2">
        <f t="shared" si="267"/>
        <v>129</v>
      </c>
    </row>
    <row r="2347" spans="1:24" x14ac:dyDescent="0.25">
      <c r="A2347" s="2">
        <v>2629</v>
      </c>
      <c r="B2347" s="4" t="s">
        <v>2620</v>
      </c>
      <c r="C2347" s="5"/>
      <c r="D2347" s="5" t="s">
        <v>64</v>
      </c>
      <c r="E2347" s="72" t="s">
        <v>632</v>
      </c>
      <c r="F2347" s="71">
        <v>0</v>
      </c>
      <c r="G2347" s="52">
        <v>2539</v>
      </c>
      <c r="H2347" s="5" t="s">
        <v>1756</v>
      </c>
      <c r="I2347" s="5">
        <v>1</v>
      </c>
      <c r="J2347" s="72" t="s">
        <v>632</v>
      </c>
      <c r="K2347" s="71">
        <v>200</v>
      </c>
      <c r="L2347" s="64">
        <v>0</v>
      </c>
      <c r="M2347" s="5">
        <v>27</v>
      </c>
      <c r="N2347" s="5">
        <v>2308</v>
      </c>
      <c r="O2347" s="47" t="s">
        <v>22572</v>
      </c>
      <c r="P2347" s="46" t="s">
        <v>22604</v>
      </c>
      <c r="Q2347" s="2" t="str">
        <f t="shared" si="268"/>
        <v>&lt;a href="set01\hope_pioneer_jan1904todec1906\obituaries\oldfield_john_obituary_december_13_1906_p1_hp.pdf"&gt;Oldfield, John&lt;/a&gt;</v>
      </c>
      <c r="T2347" s="39">
        <f t="shared" si="269"/>
        <v>1906</v>
      </c>
      <c r="U2347" s="2">
        <f t="shared" si="270"/>
        <v>12</v>
      </c>
      <c r="V2347" s="2">
        <f t="shared" si="271"/>
        <v>12</v>
      </c>
      <c r="W2347" s="2">
        <f t="shared" si="272"/>
        <v>13</v>
      </c>
      <c r="X2347" s="2">
        <f t="shared" si="267"/>
        <v>125</v>
      </c>
    </row>
    <row r="2348" spans="1:24" x14ac:dyDescent="0.25">
      <c r="A2348" s="2">
        <v>1531</v>
      </c>
      <c r="B2348" s="4" t="s">
        <v>2568</v>
      </c>
      <c r="C2348" s="5"/>
      <c r="D2348" s="5" t="s">
        <v>64</v>
      </c>
      <c r="E2348" s="72">
        <v>0</v>
      </c>
      <c r="F2348" s="71">
        <v>73</v>
      </c>
      <c r="G2348" s="52">
        <v>2546</v>
      </c>
      <c r="H2348" s="5" t="s">
        <v>1756</v>
      </c>
      <c r="I2348" s="5">
        <v>1</v>
      </c>
      <c r="J2348" s="72" t="s">
        <v>25676</v>
      </c>
      <c r="K2348" s="71">
        <v>73</v>
      </c>
      <c r="L2348" s="64">
        <v>0</v>
      </c>
      <c r="M2348" s="5">
        <v>27</v>
      </c>
      <c r="N2348" s="5">
        <v>2257</v>
      </c>
      <c r="O2348" s="47" t="s">
        <v>22521</v>
      </c>
      <c r="P2348" s="46" t="s">
        <v>22604</v>
      </c>
      <c r="Q2348" s="2" t="str">
        <f t="shared" si="268"/>
        <v>&lt;a href="set01\hope_pioneer_jan1904todec1906\obituaries\boyer_mrs._l_s_obituary_december_20_1906_p1_hp.pdf"&gt;Boyer, Mrs. L S&lt;/a&gt;</v>
      </c>
      <c r="T2348" s="39">
        <f t="shared" si="269"/>
        <v>1906</v>
      </c>
      <c r="U2348" s="2">
        <f t="shared" si="270"/>
        <v>12</v>
      </c>
      <c r="V2348" s="2">
        <f t="shared" si="271"/>
        <v>12</v>
      </c>
      <c r="W2348" s="2">
        <f t="shared" si="272"/>
        <v>20</v>
      </c>
      <c r="X2348" s="2">
        <f t="shared" si="267"/>
        <v>127</v>
      </c>
    </row>
    <row r="2349" spans="1:24" x14ac:dyDescent="0.25">
      <c r="A2349" s="2">
        <v>2055</v>
      </c>
      <c r="B2349" s="4" t="s">
        <v>2578</v>
      </c>
      <c r="C2349" s="5"/>
      <c r="D2349" s="5" t="s">
        <v>64</v>
      </c>
      <c r="E2349" s="72" t="s">
        <v>25679</v>
      </c>
      <c r="F2349" s="71">
        <v>0</v>
      </c>
      <c r="G2349" s="52">
        <v>2546</v>
      </c>
      <c r="H2349" s="5" t="s">
        <v>1756</v>
      </c>
      <c r="I2349" s="5">
        <v>1</v>
      </c>
      <c r="J2349" s="72" t="s">
        <v>25679</v>
      </c>
      <c r="K2349" s="71">
        <v>200</v>
      </c>
      <c r="L2349" s="64" t="s">
        <v>24862</v>
      </c>
      <c r="M2349" s="5">
        <v>27</v>
      </c>
      <c r="N2349" s="5">
        <v>2266</v>
      </c>
      <c r="O2349" s="47" t="s">
        <v>22530</v>
      </c>
      <c r="P2349" s="46" t="s">
        <v>22604</v>
      </c>
      <c r="Q2349" s="2" t="str">
        <f t="shared" si="268"/>
        <v>&lt;a href="set01\hope_pioneer_jan1904todec1906\obituaries\dodd_mrs._edward_obituary_december_20_1906_p1_hp.pdf"&gt;Dodd, Mrs. Edward&lt;/a&gt;</v>
      </c>
      <c r="T2349" s="39">
        <f t="shared" si="269"/>
        <v>1906</v>
      </c>
      <c r="U2349" s="2">
        <f t="shared" si="270"/>
        <v>12</v>
      </c>
      <c r="V2349" s="2">
        <f t="shared" si="271"/>
        <v>12</v>
      </c>
      <c r="W2349" s="2">
        <f t="shared" si="272"/>
        <v>20</v>
      </c>
      <c r="X2349" s="2">
        <f t="shared" si="267"/>
        <v>131</v>
      </c>
    </row>
    <row r="2350" spans="1:24" x14ac:dyDescent="0.25">
      <c r="A2350" s="2">
        <v>243</v>
      </c>
      <c r="B2350" s="4" t="s">
        <v>2907</v>
      </c>
      <c r="C2350" s="5"/>
      <c r="D2350" s="5" t="s">
        <v>64</v>
      </c>
      <c r="E2350" s="72">
        <v>0</v>
      </c>
      <c r="F2350" s="71" t="s">
        <v>24983</v>
      </c>
      <c r="G2350" s="52">
        <v>2573</v>
      </c>
      <c r="H2350" s="5" t="s">
        <v>1756</v>
      </c>
      <c r="I2350" s="5">
        <v>6</v>
      </c>
      <c r="J2350" s="72" t="s">
        <v>25676</v>
      </c>
      <c r="K2350" s="71">
        <f>14/12</f>
        <v>1.1666666666666667</v>
      </c>
      <c r="L2350" s="64">
        <v>0</v>
      </c>
      <c r="M2350" s="5">
        <v>28</v>
      </c>
      <c r="N2350" s="5">
        <v>2366</v>
      </c>
      <c r="O2350" s="47" t="s">
        <v>22631</v>
      </c>
      <c r="P2350" s="46" t="s">
        <v>22673</v>
      </c>
      <c r="Q2350" s="2" t="str">
        <f t="shared" si="268"/>
        <v>&lt;a href="set01\hope_pioneer_jan1907todec1908\obituaries\lien_14_mo_old_of_a_a_obituary_january_16_1907_p6_hp.pdf"&gt;Lien, 14 mo old of A A&lt;/a&gt;</v>
      </c>
      <c r="T2350" s="39">
        <f t="shared" si="269"/>
        <v>1907</v>
      </c>
      <c r="U2350" s="2">
        <f t="shared" si="270"/>
        <v>1</v>
      </c>
      <c r="V2350" s="2">
        <f t="shared" si="271"/>
        <v>1</v>
      </c>
      <c r="W2350" s="2">
        <f t="shared" si="272"/>
        <v>16</v>
      </c>
      <c r="X2350" s="2">
        <f t="shared" si="267"/>
        <v>140</v>
      </c>
    </row>
    <row r="2351" spans="1:24" x14ac:dyDescent="0.25">
      <c r="A2351" s="2">
        <v>741</v>
      </c>
      <c r="B2351" s="4" t="s">
        <v>2885</v>
      </c>
      <c r="C2351" s="5"/>
      <c r="D2351" s="5" t="s">
        <v>64</v>
      </c>
      <c r="E2351" s="72" t="s">
        <v>24972</v>
      </c>
      <c r="F2351" s="71">
        <v>26</v>
      </c>
      <c r="G2351" s="52">
        <v>2609</v>
      </c>
      <c r="H2351" s="5" t="s">
        <v>1756</v>
      </c>
      <c r="I2351" s="5">
        <v>5</v>
      </c>
      <c r="J2351" s="72" t="s">
        <v>24972</v>
      </c>
      <c r="K2351" s="71">
        <v>26</v>
      </c>
      <c r="L2351" s="64">
        <v>0</v>
      </c>
      <c r="M2351" s="5">
        <v>28</v>
      </c>
      <c r="N2351" s="5">
        <v>2344</v>
      </c>
      <c r="O2351" s="47" t="s">
        <v>22609</v>
      </c>
      <c r="P2351" s="46" t="s">
        <v>22673</v>
      </c>
      <c r="Q2351" s="2" t="str">
        <f t="shared" si="268"/>
        <v>&lt;a href="set01\hope_pioneer_jan1907todec1908\obituaries\cleveland_oliver_cleave_asphyxsiated_and_obituary_february_21_1907_p5_hp.pdf"&gt;Cleveland, Oliver Cleave&lt;/a&gt;</v>
      </c>
      <c r="T2351" s="39">
        <f t="shared" si="269"/>
        <v>1907</v>
      </c>
      <c r="U2351" s="2">
        <f t="shared" si="270"/>
        <v>2</v>
      </c>
      <c r="V2351" s="2">
        <f t="shared" si="271"/>
        <v>2</v>
      </c>
      <c r="W2351" s="2">
        <f t="shared" si="272"/>
        <v>21</v>
      </c>
      <c r="X2351" s="2">
        <f t="shared" si="267"/>
        <v>162</v>
      </c>
    </row>
    <row r="2352" spans="1:24" x14ac:dyDescent="0.25">
      <c r="A2352" s="2">
        <v>2013</v>
      </c>
      <c r="B2352" s="4" t="s">
        <v>2887</v>
      </c>
      <c r="C2352" s="5"/>
      <c r="D2352" s="5" t="s">
        <v>62</v>
      </c>
      <c r="E2352" s="72" t="s">
        <v>24974</v>
      </c>
      <c r="F2352" s="71">
        <v>0</v>
      </c>
      <c r="G2352" s="52">
        <v>2609</v>
      </c>
      <c r="H2352" s="5" t="s">
        <v>1756</v>
      </c>
      <c r="I2352" s="5">
        <v>5</v>
      </c>
      <c r="J2352" s="72" t="s">
        <v>24974</v>
      </c>
      <c r="K2352" s="71">
        <v>200</v>
      </c>
      <c r="L2352" s="64">
        <v>0</v>
      </c>
      <c r="M2352" s="5">
        <v>28</v>
      </c>
      <c r="N2352" s="5">
        <v>2346</v>
      </c>
      <c r="O2352" s="47" t="s">
        <v>22611</v>
      </c>
      <c r="P2352" s="46" t="s">
        <v>22673</v>
      </c>
      <c r="Q2352" s="2" t="str">
        <f t="shared" si="268"/>
        <v>&lt;a href="set01\hope_pioneer_jan1907todec1908\obituaries\cramer_fred_killed_by_son_february_21_1907_p5_hp.pdf"&gt;Cramer, Fred&lt;/a&gt;</v>
      </c>
      <c r="T2352" s="39">
        <f t="shared" si="269"/>
        <v>1907</v>
      </c>
      <c r="U2352" s="2">
        <f t="shared" si="270"/>
        <v>2</v>
      </c>
      <c r="V2352" s="2">
        <f t="shared" si="271"/>
        <v>2</v>
      </c>
      <c r="W2352" s="2">
        <f t="shared" si="272"/>
        <v>21</v>
      </c>
      <c r="X2352" s="2">
        <f t="shared" si="267"/>
        <v>126</v>
      </c>
    </row>
    <row r="2353" spans="1:24" x14ac:dyDescent="0.25">
      <c r="A2353" s="2">
        <v>650</v>
      </c>
      <c r="B2353" s="4" t="s">
        <v>2882</v>
      </c>
      <c r="C2353" s="5"/>
      <c r="D2353" s="5" t="s">
        <v>64</v>
      </c>
      <c r="E2353" s="72">
        <v>0</v>
      </c>
      <c r="F2353" s="71">
        <v>22</v>
      </c>
      <c r="G2353" s="52">
        <v>2616</v>
      </c>
      <c r="H2353" s="5" t="s">
        <v>1756</v>
      </c>
      <c r="I2353" s="5">
        <v>7</v>
      </c>
      <c r="J2353" s="72" t="s">
        <v>25676</v>
      </c>
      <c r="K2353" s="71">
        <v>22</v>
      </c>
      <c r="L2353" s="64">
        <v>0</v>
      </c>
      <c r="M2353" s="5">
        <v>28</v>
      </c>
      <c r="N2353" s="5">
        <v>2341</v>
      </c>
      <c r="O2353" s="47" t="s">
        <v>22606</v>
      </c>
      <c r="P2353" s="46" t="s">
        <v>22673</v>
      </c>
      <c r="Q2353" s="2" t="str">
        <f t="shared" si="268"/>
        <v>&lt;a href="set01\hope_pioneer_jan1907todec1908\obituaries\brown_jean_k_obituary_february_28_1907_p7_hp.pdf"&gt;Brown, Jean K&lt;/a&gt;</v>
      </c>
      <c r="T2353" s="39">
        <f t="shared" si="269"/>
        <v>1907</v>
      </c>
      <c r="U2353" s="2">
        <f t="shared" si="270"/>
        <v>2</v>
      </c>
      <c r="V2353" s="2">
        <f t="shared" si="271"/>
        <v>2</v>
      </c>
      <c r="W2353" s="2">
        <f t="shared" si="272"/>
        <v>28</v>
      </c>
      <c r="X2353" s="2">
        <f t="shared" si="267"/>
        <v>123</v>
      </c>
    </row>
    <row r="2354" spans="1:24" x14ac:dyDescent="0.25">
      <c r="A2354" s="2">
        <v>1636</v>
      </c>
      <c r="B2354" s="4" t="s">
        <v>2932</v>
      </c>
      <c r="C2354" s="5"/>
      <c r="D2354" s="5" t="s">
        <v>64</v>
      </c>
      <c r="E2354" s="72">
        <v>0</v>
      </c>
      <c r="F2354" s="71">
        <v>78</v>
      </c>
      <c r="G2354" s="52">
        <v>2616</v>
      </c>
      <c r="H2354" s="5" t="s">
        <v>1756</v>
      </c>
      <c r="I2354" s="5">
        <v>1</v>
      </c>
      <c r="J2354" s="72" t="s">
        <v>25676</v>
      </c>
      <c r="K2354" s="71">
        <v>78</v>
      </c>
      <c r="L2354" s="64">
        <v>0</v>
      </c>
      <c r="M2354" s="5">
        <v>28</v>
      </c>
      <c r="N2354" s="5">
        <v>2393</v>
      </c>
      <c r="O2354" s="47" t="s">
        <v>22657</v>
      </c>
      <c r="P2354" s="46" t="s">
        <v>22673</v>
      </c>
      <c r="Q2354" s="2" t="str">
        <f t="shared" si="268"/>
        <v>&lt;a href="set01\hope_pioneer_jan1907todec1908\obituaries\saunders_mrs._george_obituary_february_28_1907_p1_hp.pdf"&gt;Saunders, Mrs. George&lt;/a&gt;</v>
      </c>
      <c r="T2354" s="39">
        <f t="shared" si="269"/>
        <v>1907</v>
      </c>
      <c r="U2354" s="2">
        <f t="shared" si="270"/>
        <v>2</v>
      </c>
      <c r="V2354" s="2">
        <f t="shared" si="271"/>
        <v>2</v>
      </c>
      <c r="W2354" s="2">
        <f t="shared" si="272"/>
        <v>28</v>
      </c>
      <c r="X2354" s="2">
        <f t="shared" si="267"/>
        <v>139</v>
      </c>
    </row>
    <row r="2355" spans="1:24" x14ac:dyDescent="0.25">
      <c r="A2355" s="2">
        <v>1383</v>
      </c>
      <c r="B2355" s="4" t="s">
        <v>2909</v>
      </c>
      <c r="C2355" s="5"/>
      <c r="D2355" s="5" t="s">
        <v>64</v>
      </c>
      <c r="E2355" s="72">
        <v>0</v>
      </c>
      <c r="F2355" s="71">
        <v>64</v>
      </c>
      <c r="G2355" s="52">
        <v>2651</v>
      </c>
      <c r="H2355" s="5" t="s">
        <v>1756</v>
      </c>
      <c r="I2355" s="5">
        <v>1</v>
      </c>
      <c r="J2355" s="72" t="s">
        <v>25676</v>
      </c>
      <c r="K2355" s="71">
        <v>64</v>
      </c>
      <c r="L2355" s="64">
        <v>0</v>
      </c>
      <c r="M2355" s="5">
        <v>28</v>
      </c>
      <c r="N2355" s="5">
        <v>2368</v>
      </c>
      <c r="O2355" s="47" t="s">
        <v>22633</v>
      </c>
      <c r="P2355" s="46" t="s">
        <v>22673</v>
      </c>
      <c r="Q2355" s="2" t="str">
        <f t="shared" si="268"/>
        <v>&lt;a href="set01\hope_pioneer_jan1907todec1908\obituaries\luce_george_a_obituary_april_4_1907_p1_hp.pdf"&gt;Luce, George A&lt;/a&gt;</v>
      </c>
      <c r="T2355" s="39">
        <f t="shared" si="269"/>
        <v>1907</v>
      </c>
      <c r="U2355" s="2">
        <f t="shared" si="270"/>
        <v>4</v>
      </c>
      <c r="V2355" s="2">
        <f t="shared" si="271"/>
        <v>4</v>
      </c>
      <c r="W2355" s="2">
        <f t="shared" si="272"/>
        <v>4</v>
      </c>
      <c r="X2355" s="2">
        <f t="shared" si="267"/>
        <v>121</v>
      </c>
    </row>
    <row r="2356" spans="1:24" x14ac:dyDescent="0.25">
      <c r="A2356" s="2">
        <v>1551</v>
      </c>
      <c r="B2356" s="4" t="s">
        <v>2944</v>
      </c>
      <c r="C2356" s="5"/>
      <c r="D2356" s="5" t="s">
        <v>62</v>
      </c>
      <c r="E2356" s="72">
        <v>0</v>
      </c>
      <c r="F2356" s="71">
        <v>73</v>
      </c>
      <c r="G2356" s="52">
        <v>2679</v>
      </c>
      <c r="H2356" s="5" t="s">
        <v>1756</v>
      </c>
      <c r="I2356" s="5">
        <v>8</v>
      </c>
      <c r="J2356" s="72" t="s">
        <v>25676</v>
      </c>
      <c r="K2356" s="71">
        <v>73</v>
      </c>
      <c r="L2356" s="64">
        <v>0</v>
      </c>
      <c r="M2356" s="5">
        <v>28</v>
      </c>
      <c r="N2356" s="5">
        <v>2404</v>
      </c>
      <c r="O2356" s="47" t="s">
        <v>22668</v>
      </c>
      <c r="P2356" s="46" t="s">
        <v>22673</v>
      </c>
      <c r="Q2356" s="2" t="str">
        <f t="shared" si="268"/>
        <v>&lt;a href="set01\hope_pioneer_jan1907todec1908\obituaries\whisnand_rev_w_c_death_notice_may_2_1907_p8_hp.pdf"&gt;Whisnand, Rev W C&lt;/a&gt;</v>
      </c>
      <c r="T2356" s="39">
        <f t="shared" si="269"/>
        <v>1907</v>
      </c>
      <c r="U2356" s="2">
        <f t="shared" si="270"/>
        <v>5</v>
      </c>
      <c r="V2356" s="2">
        <f t="shared" si="271"/>
        <v>5</v>
      </c>
      <c r="W2356" s="2">
        <f t="shared" si="272"/>
        <v>2</v>
      </c>
      <c r="X2356" s="2">
        <f t="shared" si="267"/>
        <v>129</v>
      </c>
    </row>
    <row r="2357" spans="1:24" x14ac:dyDescent="0.25">
      <c r="A2357" s="2">
        <v>1384</v>
      </c>
      <c r="B2357" s="4" t="s">
        <v>2909</v>
      </c>
      <c r="C2357" s="5"/>
      <c r="D2357" s="5" t="s">
        <v>2910</v>
      </c>
      <c r="E2357" s="72">
        <v>0</v>
      </c>
      <c r="F2357" s="71">
        <v>64</v>
      </c>
      <c r="G2357" s="52">
        <v>2686</v>
      </c>
      <c r="H2357" s="5" t="s">
        <v>1756</v>
      </c>
      <c r="I2357" s="5">
        <v>5</v>
      </c>
      <c r="J2357" s="72" t="s">
        <v>25676</v>
      </c>
      <c r="K2357" s="71">
        <v>64</v>
      </c>
      <c r="L2357" s="64">
        <v>0</v>
      </c>
      <c r="M2357" s="5">
        <v>28</v>
      </c>
      <c r="N2357" s="5">
        <v>2369</v>
      </c>
      <c r="O2357" s="47" t="s">
        <v>22634</v>
      </c>
      <c r="P2357" s="46" t="s">
        <v>22673</v>
      </c>
      <c r="Q2357" s="2" t="str">
        <f t="shared" si="268"/>
        <v>&lt;a href="set01\hope_pioneer_jan1907todec1908\obituaries\luce_george_a_tribute_and_history_may_9_1907_p5_hp.pdf"&gt;Luce, George A&lt;/a&gt;</v>
      </c>
      <c r="T2357" s="39">
        <f t="shared" si="269"/>
        <v>1907</v>
      </c>
      <c r="U2357" s="2">
        <f t="shared" si="270"/>
        <v>5</v>
      </c>
      <c r="V2357" s="2">
        <f t="shared" si="271"/>
        <v>5</v>
      </c>
      <c r="W2357" s="2">
        <f t="shared" si="272"/>
        <v>9</v>
      </c>
      <c r="X2357" s="2">
        <f t="shared" si="267"/>
        <v>130</v>
      </c>
    </row>
    <row r="2358" spans="1:24" x14ac:dyDescent="0.25">
      <c r="A2358" s="2">
        <v>1552</v>
      </c>
      <c r="B2358" s="4" t="s">
        <v>2945</v>
      </c>
      <c r="C2358" s="5"/>
      <c r="D2358" s="5" t="s">
        <v>64</v>
      </c>
      <c r="E2358" s="72">
        <v>0</v>
      </c>
      <c r="F2358" s="71">
        <v>73</v>
      </c>
      <c r="G2358" s="52">
        <v>2686</v>
      </c>
      <c r="H2358" s="5" t="s">
        <v>1756</v>
      </c>
      <c r="I2358" s="5">
        <v>5</v>
      </c>
      <c r="J2358" s="72" t="s">
        <v>25676</v>
      </c>
      <c r="K2358" s="71">
        <v>73</v>
      </c>
      <c r="L2358" s="64">
        <v>0</v>
      </c>
      <c r="M2358" s="5">
        <v>28</v>
      </c>
      <c r="N2358" s="5">
        <v>2405</v>
      </c>
      <c r="O2358" s="47" t="s">
        <v>22669</v>
      </c>
      <c r="P2358" s="46" t="s">
        <v>22673</v>
      </c>
      <c r="Q2358" s="2" t="str">
        <f t="shared" si="268"/>
        <v>&lt;a href="set01\hope_pioneer_jan1907todec1908\obituaries\whisnand_rev_william_c_obituary_may_9_1907_p5_hp.pdf"&gt;Whisnand, Rev William C&lt;/a&gt;</v>
      </c>
      <c r="T2358" s="39">
        <f t="shared" si="269"/>
        <v>1907</v>
      </c>
      <c r="U2358" s="2">
        <f t="shared" si="270"/>
        <v>5</v>
      </c>
      <c r="V2358" s="2">
        <f t="shared" si="271"/>
        <v>5</v>
      </c>
      <c r="W2358" s="2">
        <f t="shared" si="272"/>
        <v>9</v>
      </c>
      <c r="X2358" s="2">
        <f t="shared" si="267"/>
        <v>137</v>
      </c>
    </row>
    <row r="2359" spans="1:24" x14ac:dyDescent="0.25">
      <c r="A2359" s="2">
        <v>2741</v>
      </c>
      <c r="B2359" s="4" t="s">
        <v>2342</v>
      </c>
      <c r="C2359" s="5"/>
      <c r="D2359" s="5" t="s">
        <v>64</v>
      </c>
      <c r="E2359" s="72">
        <v>0</v>
      </c>
      <c r="F2359" s="71">
        <v>0</v>
      </c>
      <c r="G2359" s="52">
        <v>2707</v>
      </c>
      <c r="H2359" s="5" t="s">
        <v>1756</v>
      </c>
      <c r="I2359" s="5">
        <v>6</v>
      </c>
      <c r="J2359" s="72" t="s">
        <v>25676</v>
      </c>
      <c r="K2359" s="71">
        <v>200</v>
      </c>
      <c r="L2359" s="64">
        <v>0</v>
      </c>
      <c r="M2359" s="5">
        <v>28</v>
      </c>
      <c r="N2359" s="5">
        <v>2390</v>
      </c>
      <c r="O2359" s="47" t="s">
        <v>22654</v>
      </c>
      <c r="P2359" s="46" t="s">
        <v>22673</v>
      </c>
      <c r="Q2359" s="2" t="str">
        <f t="shared" si="268"/>
        <v>&lt;a href="set01\hope_pioneer_jan1907todec1908\obituaries\rathke_charles_obituary_may_30_1907_p6_hp.pdf"&gt;Rathke, Charles&lt;/a&gt;</v>
      </c>
      <c r="T2359" s="39">
        <f t="shared" si="269"/>
        <v>1907</v>
      </c>
      <c r="U2359" s="2">
        <f t="shared" si="270"/>
        <v>5</v>
      </c>
      <c r="V2359" s="2">
        <f t="shared" si="271"/>
        <v>5</v>
      </c>
      <c r="W2359" s="2">
        <f t="shared" si="272"/>
        <v>30</v>
      </c>
      <c r="X2359" s="2">
        <f t="shared" si="267"/>
        <v>122</v>
      </c>
    </row>
    <row r="2360" spans="1:24" x14ac:dyDescent="0.25">
      <c r="A2360" s="2">
        <v>2360</v>
      </c>
      <c r="B2360" s="4" t="s">
        <v>2902</v>
      </c>
      <c r="C2360" s="5"/>
      <c r="D2360" s="5" t="s">
        <v>62</v>
      </c>
      <c r="E2360" s="72">
        <v>0</v>
      </c>
      <c r="F2360" s="71">
        <v>0</v>
      </c>
      <c r="G2360" s="52">
        <v>2714</v>
      </c>
      <c r="H2360" s="5" t="s">
        <v>1756</v>
      </c>
      <c r="I2360" s="5">
        <v>6</v>
      </c>
      <c r="J2360" s="72" t="s">
        <v>25676</v>
      </c>
      <c r="K2360" s="71">
        <v>200</v>
      </c>
      <c r="L2360" s="64">
        <v>0</v>
      </c>
      <c r="M2360" s="5">
        <v>28</v>
      </c>
      <c r="N2360" s="5">
        <v>2361</v>
      </c>
      <c r="O2360" s="47" t="s">
        <v>22626</v>
      </c>
      <c r="P2360" s="46" t="s">
        <v>22673</v>
      </c>
      <c r="Q2360" s="2" t="str">
        <f t="shared" si="268"/>
        <v>&lt;a href="set01\hope_pioneer_jan1907todec1908\obituaries\kasper_carrie_death_notice_june_6_1907_p6_hp.pdf"&gt;Kasper, Carrie&lt;/a&gt;</v>
      </c>
      <c r="T2360" s="39">
        <f t="shared" si="269"/>
        <v>1907</v>
      </c>
      <c r="U2360" s="2">
        <f t="shared" si="270"/>
        <v>6</v>
      </c>
      <c r="V2360" s="2">
        <f t="shared" si="271"/>
        <v>6</v>
      </c>
      <c r="W2360" s="2">
        <f t="shared" si="272"/>
        <v>6</v>
      </c>
      <c r="X2360" s="2">
        <f t="shared" si="267"/>
        <v>124</v>
      </c>
    </row>
    <row r="2361" spans="1:24" x14ac:dyDescent="0.25">
      <c r="A2361" s="2">
        <v>2440</v>
      </c>
      <c r="B2361" s="4" t="s">
        <v>2906</v>
      </c>
      <c r="C2361" s="5"/>
      <c r="D2361" s="5" t="s">
        <v>62</v>
      </c>
      <c r="E2361" s="72" t="s">
        <v>24982</v>
      </c>
      <c r="F2361" s="71">
        <v>0</v>
      </c>
      <c r="G2361" s="52">
        <v>2721</v>
      </c>
      <c r="H2361" s="5" t="s">
        <v>1756</v>
      </c>
      <c r="I2361" s="5">
        <v>6</v>
      </c>
      <c r="J2361" s="72" t="s">
        <v>24982</v>
      </c>
      <c r="K2361" s="71">
        <v>200</v>
      </c>
      <c r="L2361" s="64" t="s">
        <v>24918</v>
      </c>
      <c r="M2361" s="5">
        <v>28</v>
      </c>
      <c r="N2361" s="5">
        <v>2365</v>
      </c>
      <c r="O2361" s="47" t="s">
        <v>22630</v>
      </c>
      <c r="P2361" s="46" t="s">
        <v>22673</v>
      </c>
      <c r="Q2361" s="2" t="str">
        <f t="shared" si="268"/>
        <v>&lt;a href="set01\hope_pioneer_jan1907todec1908\obituaries\lewis_elmer_killed_june_13_1907_p6_hp.pdf"&gt;Lewis, Elmer&lt;/a&gt;</v>
      </c>
      <c r="T2361" s="39">
        <f t="shared" si="269"/>
        <v>1907</v>
      </c>
      <c r="U2361" s="2">
        <f t="shared" si="270"/>
        <v>6</v>
      </c>
      <c r="V2361" s="2">
        <f t="shared" si="271"/>
        <v>6</v>
      </c>
      <c r="W2361" s="2">
        <f t="shared" si="272"/>
        <v>13</v>
      </c>
      <c r="X2361" s="2">
        <f t="shared" si="267"/>
        <v>115</v>
      </c>
    </row>
    <row r="2362" spans="1:24" x14ac:dyDescent="0.25">
      <c r="A2362" s="2">
        <v>2317</v>
      </c>
      <c r="B2362" s="4" t="s">
        <v>2895</v>
      </c>
      <c r="C2362" s="5"/>
      <c r="D2362" s="5" t="s">
        <v>62</v>
      </c>
      <c r="E2362" s="72" t="s">
        <v>24910</v>
      </c>
      <c r="F2362" s="71">
        <v>0</v>
      </c>
      <c r="G2362" s="52">
        <v>2728</v>
      </c>
      <c r="H2362" s="5" t="s">
        <v>1756</v>
      </c>
      <c r="I2362" s="5">
        <v>5</v>
      </c>
      <c r="J2362" s="72" t="s">
        <v>24910</v>
      </c>
      <c r="K2362" s="71">
        <v>200</v>
      </c>
      <c r="L2362" s="64">
        <v>0</v>
      </c>
      <c r="M2362" s="5">
        <v>28</v>
      </c>
      <c r="N2362" s="5">
        <v>2355</v>
      </c>
      <c r="O2362" s="47" t="s">
        <v>22620</v>
      </c>
      <c r="P2362" s="46" t="s">
        <v>22673</v>
      </c>
      <c r="Q2362" s="2" t="str">
        <f t="shared" si="268"/>
        <v>&lt;a href="set01\hope_pioneer_jan1907todec1908\obituaries\james_16_yr_old_son_of_rev._zachariah_death_notice_june_20_1907_p5_hp.pdf"&gt;James, 16 yr old son of Rev. Zachariah&lt;/a&gt;</v>
      </c>
      <c r="T2362" s="39">
        <f t="shared" si="269"/>
        <v>1907</v>
      </c>
      <c r="U2362" s="2">
        <f t="shared" si="270"/>
        <v>6</v>
      </c>
      <c r="V2362" s="2">
        <f t="shared" si="271"/>
        <v>6</v>
      </c>
      <c r="W2362" s="2">
        <f t="shared" si="272"/>
        <v>20</v>
      </c>
      <c r="X2362" s="2">
        <f t="shared" si="267"/>
        <v>173</v>
      </c>
    </row>
    <row r="2363" spans="1:24" x14ac:dyDescent="0.25">
      <c r="A2363" s="2">
        <v>983</v>
      </c>
      <c r="B2363" s="4" t="s">
        <v>2925</v>
      </c>
      <c r="C2363" s="5"/>
      <c r="D2363" s="5" t="s">
        <v>62</v>
      </c>
      <c r="E2363" s="72" t="s">
        <v>896</v>
      </c>
      <c r="F2363" s="71">
        <v>41</v>
      </c>
      <c r="G2363" s="52">
        <v>2735</v>
      </c>
      <c r="H2363" s="5" t="s">
        <v>1756</v>
      </c>
      <c r="I2363" s="5">
        <v>7</v>
      </c>
      <c r="J2363" s="72" t="s">
        <v>896</v>
      </c>
      <c r="K2363" s="71">
        <v>41</v>
      </c>
      <c r="L2363" s="64" t="s">
        <v>24959</v>
      </c>
      <c r="M2363" s="5">
        <v>28</v>
      </c>
      <c r="N2363" s="5">
        <v>2385</v>
      </c>
      <c r="O2363" s="47" t="s">
        <v>22650</v>
      </c>
      <c r="P2363" s="46" t="s">
        <v>22673</v>
      </c>
      <c r="Q2363" s="2" t="str">
        <f t="shared" si="268"/>
        <v>&lt;a href="set01\hope_pioneer_jan1907todec1908\obituaries\pepper_e_j_death_notice_june_27_1907_p7_hp.pdf"&gt;Pepper, E J&lt;/a&gt;</v>
      </c>
      <c r="T2363" s="39">
        <f t="shared" si="269"/>
        <v>1907</v>
      </c>
      <c r="U2363" s="2">
        <f t="shared" si="270"/>
        <v>6</v>
      </c>
      <c r="V2363" s="2">
        <f t="shared" si="271"/>
        <v>6</v>
      </c>
      <c r="W2363" s="2">
        <f t="shared" si="272"/>
        <v>27</v>
      </c>
      <c r="X2363" s="2">
        <f t="shared" si="267"/>
        <v>119</v>
      </c>
    </row>
    <row r="2364" spans="1:24" x14ac:dyDescent="0.25">
      <c r="A2364" s="2">
        <v>984</v>
      </c>
      <c r="B2364" s="4" t="s">
        <v>2926</v>
      </c>
      <c r="C2364" s="5"/>
      <c r="D2364" s="5" t="s">
        <v>64</v>
      </c>
      <c r="E2364" s="72" t="s">
        <v>896</v>
      </c>
      <c r="F2364" s="71">
        <v>41</v>
      </c>
      <c r="G2364" s="52">
        <v>2742</v>
      </c>
      <c r="H2364" s="5" t="s">
        <v>1756</v>
      </c>
      <c r="I2364" s="5">
        <v>6</v>
      </c>
      <c r="J2364" s="72" t="s">
        <v>896</v>
      </c>
      <c r="K2364" s="71">
        <v>41</v>
      </c>
      <c r="L2364" s="64" t="s">
        <v>24959</v>
      </c>
      <c r="M2364" s="5">
        <v>28</v>
      </c>
      <c r="N2364" s="5">
        <v>2386</v>
      </c>
      <c r="O2364" s="47" t="s">
        <v>22651</v>
      </c>
      <c r="P2364" s="46" t="s">
        <v>22673</v>
      </c>
      <c r="Q2364" s="2" t="str">
        <f t="shared" si="268"/>
        <v>&lt;a href="set01\hope_pioneer_jan1907todec1908\obituaries\pepper_earl_j_obituary_july_4_1907_p6_hp.pdf"&gt;Pepper, Earl J&lt;/a&gt;</v>
      </c>
      <c r="T2364" s="39">
        <f t="shared" si="269"/>
        <v>1907</v>
      </c>
      <c r="U2364" s="2">
        <f t="shared" si="270"/>
        <v>7</v>
      </c>
      <c r="V2364" s="2">
        <f t="shared" si="271"/>
        <v>7</v>
      </c>
      <c r="W2364" s="2">
        <f t="shared" si="272"/>
        <v>4</v>
      </c>
      <c r="X2364" s="2">
        <f t="shared" si="267"/>
        <v>120</v>
      </c>
    </row>
    <row r="2365" spans="1:24" x14ac:dyDescent="0.25">
      <c r="A2365" s="2">
        <v>1013</v>
      </c>
      <c r="B2365" s="4" t="s">
        <v>2899</v>
      </c>
      <c r="C2365" s="5"/>
      <c r="D2365" s="5" t="s">
        <v>64</v>
      </c>
      <c r="E2365" s="72" t="s">
        <v>13510</v>
      </c>
      <c r="F2365" s="71">
        <v>44</v>
      </c>
      <c r="G2365" s="52">
        <v>2749</v>
      </c>
      <c r="H2365" s="5" t="s">
        <v>1756</v>
      </c>
      <c r="I2365" s="5">
        <v>8</v>
      </c>
      <c r="J2365" s="72" t="s">
        <v>13510</v>
      </c>
      <c r="K2365" s="71">
        <v>44</v>
      </c>
      <c r="L2365" s="64">
        <v>0</v>
      </c>
      <c r="M2365" s="5">
        <v>28</v>
      </c>
      <c r="N2365" s="5">
        <v>2358</v>
      </c>
      <c r="O2365" s="47" t="s">
        <v>22623</v>
      </c>
      <c r="P2365" s="46" t="s">
        <v>22673</v>
      </c>
      <c r="Q2365" s="2" t="str">
        <f t="shared" si="268"/>
        <v>&lt;a href="set01\hope_pioneer_jan1907todec1908\obituaries\johnson_erick_obituary_july_11_1907_p8_hp.pdf"&gt;Johnson, Erick&lt;/a&gt;</v>
      </c>
      <c r="T2365" s="39">
        <f t="shared" si="269"/>
        <v>1907</v>
      </c>
      <c r="U2365" s="2">
        <f t="shared" si="270"/>
        <v>7</v>
      </c>
      <c r="V2365" s="2">
        <f t="shared" si="271"/>
        <v>7</v>
      </c>
      <c r="W2365" s="2">
        <f t="shared" si="272"/>
        <v>11</v>
      </c>
      <c r="X2365" s="2">
        <f t="shared" si="267"/>
        <v>121</v>
      </c>
    </row>
    <row r="2366" spans="1:24" x14ac:dyDescent="0.25">
      <c r="A2366" s="2">
        <v>1745</v>
      </c>
      <c r="B2366" s="4" t="s">
        <v>2948</v>
      </c>
      <c r="C2366" s="5"/>
      <c r="D2366" s="5" t="s">
        <v>64</v>
      </c>
      <c r="E2366" s="72">
        <v>0</v>
      </c>
      <c r="F2366" s="71">
        <v>85</v>
      </c>
      <c r="G2366" s="52">
        <v>2770</v>
      </c>
      <c r="H2366" s="5" t="s">
        <v>1756</v>
      </c>
      <c r="I2366" s="5">
        <v>8</v>
      </c>
      <c r="J2366" s="72" t="s">
        <v>25676</v>
      </c>
      <c r="K2366" s="71">
        <v>85</v>
      </c>
      <c r="L2366" s="64">
        <v>0</v>
      </c>
      <c r="M2366" s="5">
        <v>28</v>
      </c>
      <c r="N2366" s="5">
        <v>2408</v>
      </c>
      <c r="O2366" s="47" t="s">
        <v>22672</v>
      </c>
      <c r="P2366" s="46" t="s">
        <v>22673</v>
      </c>
      <c r="Q2366" s="2" t="str">
        <f t="shared" si="268"/>
        <v>&lt;a href="set01\hope_pioneer_jan1907todec1908\obituaries\wright_mrs._ann_obituary_august_1_1907_p8_hp.pdf"&gt;Wright, Mrs. Ann&lt;/a&gt;</v>
      </c>
      <c r="T2366" s="39">
        <f t="shared" si="269"/>
        <v>1907</v>
      </c>
      <c r="U2366" s="2">
        <f t="shared" si="270"/>
        <v>8</v>
      </c>
      <c r="V2366" s="2">
        <f t="shared" si="271"/>
        <v>8</v>
      </c>
      <c r="W2366" s="2">
        <f t="shared" si="272"/>
        <v>1</v>
      </c>
      <c r="X2366" s="2">
        <f t="shared" si="267"/>
        <v>126</v>
      </c>
    </row>
    <row r="2367" spans="1:24" x14ac:dyDescent="0.25">
      <c r="A2367" s="2">
        <v>2306</v>
      </c>
      <c r="B2367" s="4" t="s">
        <v>2894</v>
      </c>
      <c r="C2367" s="5"/>
      <c r="D2367" s="5" t="s">
        <v>62</v>
      </c>
      <c r="E2367" s="72" t="s">
        <v>8103</v>
      </c>
      <c r="F2367" s="71">
        <v>0</v>
      </c>
      <c r="G2367" s="52">
        <v>2770</v>
      </c>
      <c r="H2367" s="5" t="s">
        <v>1756</v>
      </c>
      <c r="I2367" s="5">
        <v>5</v>
      </c>
      <c r="J2367" s="72" t="s">
        <v>8103</v>
      </c>
      <c r="K2367" s="71">
        <v>200</v>
      </c>
      <c r="L2367" s="64">
        <v>0</v>
      </c>
      <c r="M2367" s="5">
        <v>28</v>
      </c>
      <c r="N2367" s="5">
        <v>2354</v>
      </c>
      <c r="O2367" s="47" t="s">
        <v>22619</v>
      </c>
      <c r="P2367" s="46" t="s">
        <v>22673</v>
      </c>
      <c r="Q2367" s="2" t="str">
        <f t="shared" si="268"/>
        <v>&lt;a href="set01\hope_pioneer_jan1907todec1908\obituaries\italian_rr_worker_death_notice_august_1_1907_p5_hp.pdf"&gt;Italian Railroad worker&lt;/a&gt;</v>
      </c>
      <c r="T2367" s="39">
        <f t="shared" si="269"/>
        <v>1907</v>
      </c>
      <c r="U2367" s="2">
        <f t="shared" si="270"/>
        <v>8</v>
      </c>
      <c r="V2367" s="2">
        <f t="shared" si="271"/>
        <v>8</v>
      </c>
      <c r="W2367" s="2">
        <f t="shared" si="272"/>
        <v>1</v>
      </c>
      <c r="X2367" s="2">
        <f t="shared" si="267"/>
        <v>139</v>
      </c>
    </row>
    <row r="2368" spans="1:24" x14ac:dyDescent="0.25">
      <c r="A2368" s="2">
        <v>2369</v>
      </c>
      <c r="B2368" s="4" t="s">
        <v>2904</v>
      </c>
      <c r="C2368" s="5"/>
      <c r="D2368" s="5" t="s">
        <v>64</v>
      </c>
      <c r="E2368" s="72">
        <v>0</v>
      </c>
      <c r="F2368" s="71">
        <v>0</v>
      </c>
      <c r="G2368" s="52">
        <v>2784</v>
      </c>
      <c r="H2368" s="5" t="s">
        <v>1756</v>
      </c>
      <c r="I2368" s="5">
        <v>5</v>
      </c>
      <c r="J2368" s="72" t="s">
        <v>25676</v>
      </c>
      <c r="K2368" s="71">
        <v>200</v>
      </c>
      <c r="L2368" s="64">
        <v>0</v>
      </c>
      <c r="M2368" s="5">
        <v>28</v>
      </c>
      <c r="N2368" s="5">
        <v>2363</v>
      </c>
      <c r="O2368" s="47" t="s">
        <v>22628</v>
      </c>
      <c r="P2368" s="46" t="s">
        <v>22673</v>
      </c>
      <c r="Q2368" s="2" t="str">
        <f t="shared" si="268"/>
        <v>&lt;a href="set01\hope_pioneer_jan1907todec1908\obituaries\kingsley_bob_obituary_august_15_1907_p5_hp.pdf"&gt;Kingsley, Bob&lt;/a&gt;</v>
      </c>
      <c r="T2368" s="39">
        <f t="shared" si="269"/>
        <v>1907</v>
      </c>
      <c r="U2368" s="2">
        <f t="shared" si="270"/>
        <v>8</v>
      </c>
      <c r="V2368" s="2">
        <f t="shared" si="271"/>
        <v>8</v>
      </c>
      <c r="W2368" s="2">
        <f t="shared" si="272"/>
        <v>15</v>
      </c>
      <c r="X2368" s="2">
        <f t="shared" si="267"/>
        <v>121</v>
      </c>
    </row>
    <row r="2369" spans="1:24" x14ac:dyDescent="0.25">
      <c r="A2369" s="2">
        <v>622</v>
      </c>
      <c r="B2369" s="4" t="s">
        <v>2903</v>
      </c>
      <c r="C2369" s="5"/>
      <c r="D2369" s="5" t="s">
        <v>64</v>
      </c>
      <c r="E2369" s="72" t="s">
        <v>24981</v>
      </c>
      <c r="F2369" s="71">
        <v>20</v>
      </c>
      <c r="G2369" s="52">
        <v>2791</v>
      </c>
      <c r="H2369" s="5" t="s">
        <v>1756</v>
      </c>
      <c r="I2369" s="5">
        <v>5</v>
      </c>
      <c r="J2369" s="72" t="s">
        <v>24981</v>
      </c>
      <c r="K2369" s="71">
        <v>20</v>
      </c>
      <c r="L2369" s="64">
        <v>0</v>
      </c>
      <c r="M2369" s="5">
        <v>28</v>
      </c>
      <c r="N2369" s="5">
        <v>2362</v>
      </c>
      <c r="O2369" s="47" t="s">
        <v>22627</v>
      </c>
      <c r="P2369" s="46" t="s">
        <v>22673</v>
      </c>
      <c r="Q2369" s="2" t="str">
        <f t="shared" si="268"/>
        <v>&lt;a href="set01\hope_pioneer_jan1907todec1908\obituaries\kimball_leonard_obituary_august_22_1907_p5_hp.pdf"&gt;Kimball, Leonard&lt;/a&gt;</v>
      </c>
      <c r="T2369" s="39">
        <f t="shared" si="269"/>
        <v>1907</v>
      </c>
      <c r="U2369" s="2">
        <f t="shared" si="270"/>
        <v>8</v>
      </c>
      <c r="V2369" s="2">
        <f t="shared" si="271"/>
        <v>8</v>
      </c>
      <c r="W2369" s="2">
        <f t="shared" si="272"/>
        <v>22</v>
      </c>
      <c r="X2369" s="2">
        <f t="shared" si="267"/>
        <v>127</v>
      </c>
    </row>
    <row r="2370" spans="1:24" x14ac:dyDescent="0.25">
      <c r="A2370" s="2">
        <v>139</v>
      </c>
      <c r="B2370" s="4" t="s">
        <v>2917</v>
      </c>
      <c r="C2370" s="5"/>
      <c r="D2370" s="5" t="s">
        <v>64</v>
      </c>
      <c r="E2370" s="72">
        <v>0</v>
      </c>
      <c r="F2370" s="71" t="s">
        <v>24987</v>
      </c>
      <c r="G2370" s="52">
        <v>2798</v>
      </c>
      <c r="H2370" s="5" t="s">
        <v>1756</v>
      </c>
      <c r="I2370" s="5">
        <v>7</v>
      </c>
      <c r="J2370" s="72" t="s">
        <v>25676</v>
      </c>
      <c r="K2370" s="71">
        <f>3/52</f>
        <v>5.7692307692307696E-2</v>
      </c>
      <c r="L2370" s="64">
        <v>0</v>
      </c>
      <c r="M2370" s="5">
        <v>28</v>
      </c>
      <c r="N2370" s="5">
        <v>2377</v>
      </c>
      <c r="O2370" s="47" t="s">
        <v>22642</v>
      </c>
      <c r="P2370" s="46" t="s">
        <v>22673</v>
      </c>
      <c r="Q2370" s="2" t="str">
        <f t="shared" si="268"/>
        <v>&lt;a href="set01\hope_pioneer_jan1907todec1908\obituaries\melcom_anton_obituary_august_29_1907_p7_hp.pdf"&gt;Melcom, Anton&lt;/a&gt;</v>
      </c>
      <c r="T2370" s="39">
        <f t="shared" si="269"/>
        <v>1907</v>
      </c>
      <c r="U2370" s="2">
        <f t="shared" si="270"/>
        <v>8</v>
      </c>
      <c r="V2370" s="2">
        <f t="shared" si="271"/>
        <v>8</v>
      </c>
      <c r="W2370" s="2">
        <f t="shared" si="272"/>
        <v>29</v>
      </c>
      <c r="X2370" s="2">
        <f t="shared" ref="X2370:X2433" si="273">LEN(Q2370)</f>
        <v>121</v>
      </c>
    </row>
    <row r="2371" spans="1:24" x14ac:dyDescent="0.25">
      <c r="A2371" s="2">
        <v>2690</v>
      </c>
      <c r="B2371" s="4" t="s">
        <v>2924</v>
      </c>
      <c r="C2371" s="5"/>
      <c r="D2371" s="5" t="s">
        <v>64</v>
      </c>
      <c r="E2371" s="72" t="s">
        <v>13510</v>
      </c>
      <c r="F2371" s="71">
        <v>0</v>
      </c>
      <c r="G2371" s="52">
        <v>2805</v>
      </c>
      <c r="H2371" s="5" t="s">
        <v>1756</v>
      </c>
      <c r="I2371" s="5">
        <v>6</v>
      </c>
      <c r="J2371" s="72" t="s">
        <v>13510</v>
      </c>
      <c r="K2371" s="71">
        <v>200</v>
      </c>
      <c r="L2371" s="64">
        <v>0</v>
      </c>
      <c r="M2371" s="5">
        <v>28</v>
      </c>
      <c r="N2371" s="5">
        <v>2384</v>
      </c>
      <c r="O2371" s="47" t="s">
        <v>22649</v>
      </c>
      <c r="P2371" s="46" t="s">
        <v>22673</v>
      </c>
      <c r="Q2371" s="2" t="str">
        <f t="shared" si="268"/>
        <v>&lt;a href="set01\hope_pioneer_jan1907todec1908\obituaries\pederson_albert_obituary_september_5_1907_p6_hp.pdf"&gt;Pederson, Albert&lt;/a&gt;</v>
      </c>
      <c r="T2371" s="39">
        <f t="shared" si="269"/>
        <v>1907</v>
      </c>
      <c r="U2371" s="2">
        <f t="shared" si="270"/>
        <v>9</v>
      </c>
      <c r="V2371" s="2">
        <f t="shared" si="271"/>
        <v>9</v>
      </c>
      <c r="W2371" s="2">
        <f t="shared" si="272"/>
        <v>5</v>
      </c>
      <c r="X2371" s="2">
        <f t="shared" si="273"/>
        <v>129</v>
      </c>
    </row>
    <row r="2372" spans="1:24" x14ac:dyDescent="0.25">
      <c r="A2372" s="2">
        <v>712</v>
      </c>
      <c r="B2372" s="4" t="s">
        <v>2886</v>
      </c>
      <c r="C2372" s="5"/>
      <c r="D2372" s="5" t="s">
        <v>64</v>
      </c>
      <c r="E2372" s="72" t="s">
        <v>24973</v>
      </c>
      <c r="F2372" s="71">
        <v>25</v>
      </c>
      <c r="G2372" s="52">
        <v>2812</v>
      </c>
      <c r="H2372" s="5" t="s">
        <v>1756</v>
      </c>
      <c r="I2372" s="5">
        <v>8</v>
      </c>
      <c r="J2372" s="72" t="s">
        <v>24973</v>
      </c>
      <c r="K2372" s="71">
        <v>25</v>
      </c>
      <c r="L2372" s="64">
        <v>0</v>
      </c>
      <c r="M2372" s="5">
        <v>28</v>
      </c>
      <c r="N2372" s="5">
        <v>2345</v>
      </c>
      <c r="O2372" s="47" t="s">
        <v>22610</v>
      </c>
      <c r="P2372" s="46" t="s">
        <v>22673</v>
      </c>
      <c r="Q2372" s="2" t="str">
        <f t="shared" ref="Q2372:Q2435" si="274">"&lt;a href="&amp;""""&amp;P2372&amp;"\"&amp;O2372&amp;"""&gt;"&amp;B2372&amp;"&lt;/a&gt;"</f>
        <v>&lt;a href="set01\hope_pioneer_jan1907todec1908\obituaries\cooley_harry_obituary_september_12_1907_p8_hp.pdf"&gt;Cooley, Harry&lt;/a&gt;</v>
      </c>
      <c r="T2372" s="39">
        <f t="shared" si="269"/>
        <v>1907</v>
      </c>
      <c r="U2372" s="2">
        <f t="shared" si="270"/>
        <v>9</v>
      </c>
      <c r="V2372" s="2">
        <f t="shared" si="271"/>
        <v>9</v>
      </c>
      <c r="W2372" s="2">
        <f t="shared" si="272"/>
        <v>12</v>
      </c>
      <c r="X2372" s="2">
        <f t="shared" si="273"/>
        <v>124</v>
      </c>
    </row>
    <row r="2373" spans="1:24" x14ac:dyDescent="0.25">
      <c r="A2373" s="2">
        <v>1869</v>
      </c>
      <c r="B2373" s="4" t="s">
        <v>2881</v>
      </c>
      <c r="C2373" s="5"/>
      <c r="D2373" s="5" t="s">
        <v>62</v>
      </c>
      <c r="E2373" s="72">
        <v>0</v>
      </c>
      <c r="F2373" s="71">
        <v>0</v>
      </c>
      <c r="G2373" s="52">
        <v>2819</v>
      </c>
      <c r="H2373" s="5" t="s">
        <v>1756</v>
      </c>
      <c r="I2373" s="5">
        <v>7</v>
      </c>
      <c r="J2373" s="72" t="s">
        <v>25676</v>
      </c>
      <c r="K2373" s="71">
        <v>200</v>
      </c>
      <c r="L2373" s="64">
        <v>0</v>
      </c>
      <c r="M2373" s="5">
        <v>28</v>
      </c>
      <c r="N2373" s="5">
        <v>2340</v>
      </c>
      <c r="O2373" s="47" t="s">
        <v>22605</v>
      </c>
      <c r="P2373" s="46" t="s">
        <v>22673</v>
      </c>
      <c r="Q2373" s="2" t="str">
        <f t="shared" si="274"/>
        <v>&lt;a href="set01\hope_pioneer_jan1907todec1908\obituaries\beckerjeck_joseph_death_notice_september_19_1907_p7_hp.pdf"&gt;Beckerjeck, Joseph&lt;/a&gt;</v>
      </c>
      <c r="T2373" s="39">
        <f t="shared" si="269"/>
        <v>1907</v>
      </c>
      <c r="U2373" s="2">
        <f t="shared" si="270"/>
        <v>9</v>
      </c>
      <c r="V2373" s="2">
        <f t="shared" si="271"/>
        <v>9</v>
      </c>
      <c r="W2373" s="2">
        <f t="shared" si="272"/>
        <v>19</v>
      </c>
      <c r="X2373" s="2">
        <f t="shared" si="273"/>
        <v>138</v>
      </c>
    </row>
    <row r="2374" spans="1:24" x14ac:dyDescent="0.25">
      <c r="A2374" s="2">
        <v>201</v>
      </c>
      <c r="B2374" s="4" t="s">
        <v>2889</v>
      </c>
      <c r="C2374" s="5"/>
      <c r="D2374" s="5" t="s">
        <v>64</v>
      </c>
      <c r="E2374" s="72">
        <v>0</v>
      </c>
      <c r="F2374" s="71" t="s">
        <v>24975</v>
      </c>
      <c r="G2374" s="52">
        <v>2833</v>
      </c>
      <c r="H2374" s="5" t="s">
        <v>1756</v>
      </c>
      <c r="I2374" s="5">
        <v>5</v>
      </c>
      <c r="J2374" s="72" t="s">
        <v>25676</v>
      </c>
      <c r="K2374" s="71">
        <f>9/12</f>
        <v>0.75</v>
      </c>
      <c r="L2374" s="64">
        <v>0</v>
      </c>
      <c r="M2374" s="5">
        <v>28</v>
      </c>
      <c r="N2374" s="5">
        <v>2348</v>
      </c>
      <c r="O2374" s="47" t="s">
        <v>22613</v>
      </c>
      <c r="P2374" s="46" t="s">
        <v>22673</v>
      </c>
      <c r="Q2374" s="2" t="str">
        <f t="shared" si="274"/>
        <v>&lt;a href="set01\hope_pioneer_jan1907todec1908\obituaries\dodd_9_mo_old_of_ed_obituary_october_3_1907_p5_hp.pdf"&gt;Dodd, 9 mo old of Ed&lt;/a&gt;</v>
      </c>
      <c r="T2374" s="39">
        <f t="shared" si="269"/>
        <v>1907</v>
      </c>
      <c r="U2374" s="2">
        <f t="shared" si="270"/>
        <v>10</v>
      </c>
      <c r="V2374" s="2">
        <f t="shared" si="271"/>
        <v>10</v>
      </c>
      <c r="W2374" s="2">
        <f t="shared" si="272"/>
        <v>3</v>
      </c>
      <c r="X2374" s="2">
        <f t="shared" si="273"/>
        <v>135</v>
      </c>
    </row>
    <row r="2375" spans="1:24" x14ac:dyDescent="0.25">
      <c r="A2375" s="2">
        <v>288</v>
      </c>
      <c r="B2375" s="4" t="s">
        <v>2939</v>
      </c>
      <c r="C2375" s="5"/>
      <c r="D2375" s="5" t="s">
        <v>64</v>
      </c>
      <c r="E2375" s="72">
        <v>0</v>
      </c>
      <c r="F2375" s="71">
        <v>2</v>
      </c>
      <c r="G2375" s="52">
        <v>2833</v>
      </c>
      <c r="H2375" s="5" t="s">
        <v>1756</v>
      </c>
      <c r="I2375" s="5">
        <v>5</v>
      </c>
      <c r="J2375" s="72" t="s">
        <v>25676</v>
      </c>
      <c r="K2375" s="71">
        <v>2</v>
      </c>
      <c r="L2375" s="64">
        <v>0</v>
      </c>
      <c r="M2375" s="5">
        <v>28</v>
      </c>
      <c r="N2375" s="5">
        <v>2399</v>
      </c>
      <c r="O2375" s="47" t="s">
        <v>22663</v>
      </c>
      <c r="P2375" s="46" t="s">
        <v>22673</v>
      </c>
      <c r="Q2375" s="2" t="str">
        <f t="shared" si="274"/>
        <v>&lt;a href="set01\hope_pioneer_jan1907todec1908\obituaries\smith_2.5_yr_old_son_of_william_obituary_october_3_1907_p5_hp.pdf"&gt;Smith, 2.5 yr old Son of William&lt;/a&gt;</v>
      </c>
      <c r="T2375" s="39">
        <f t="shared" si="269"/>
        <v>1907</v>
      </c>
      <c r="U2375" s="2">
        <f t="shared" si="270"/>
        <v>10</v>
      </c>
      <c r="V2375" s="2">
        <f t="shared" si="271"/>
        <v>10</v>
      </c>
      <c r="W2375" s="2">
        <f t="shared" si="272"/>
        <v>3</v>
      </c>
      <c r="X2375" s="2">
        <f t="shared" si="273"/>
        <v>159</v>
      </c>
    </row>
    <row r="2376" spans="1:24" x14ac:dyDescent="0.25">
      <c r="A2376" s="2">
        <v>1399</v>
      </c>
      <c r="B2376" s="4" t="s">
        <v>2884</v>
      </c>
      <c r="C2376" s="5"/>
      <c r="D2376" s="5" t="s">
        <v>64</v>
      </c>
      <c r="E2376" s="72">
        <v>0</v>
      </c>
      <c r="F2376" s="71">
        <v>65</v>
      </c>
      <c r="G2376" s="52">
        <v>2833</v>
      </c>
      <c r="H2376" s="5" t="s">
        <v>1756</v>
      </c>
      <c r="I2376" s="5">
        <v>5</v>
      </c>
      <c r="J2376" s="72" t="s">
        <v>25676</v>
      </c>
      <c r="K2376" s="71">
        <v>65</v>
      </c>
      <c r="L2376" s="64">
        <v>0</v>
      </c>
      <c r="M2376" s="5">
        <v>28</v>
      </c>
      <c r="N2376" s="5">
        <v>2343</v>
      </c>
      <c r="O2376" s="47" t="s">
        <v>22608</v>
      </c>
      <c r="P2376" s="46" t="s">
        <v>22673</v>
      </c>
      <c r="Q2376" s="2" t="str">
        <f t="shared" si="274"/>
        <v>&lt;a href="set01\hope_pioneer_jan1907todec1908\obituaries\chapman_mrs._elizabeth_h_obituary_october_3_1907_p5_hp.pdf"&gt;Chapman, Mrs. Elizabeth H&lt;/a&gt;</v>
      </c>
      <c r="T2376" s="39">
        <f t="shared" si="269"/>
        <v>1907</v>
      </c>
      <c r="U2376" s="2">
        <f t="shared" si="270"/>
        <v>10</v>
      </c>
      <c r="V2376" s="2">
        <f t="shared" si="271"/>
        <v>10</v>
      </c>
      <c r="W2376" s="2">
        <f t="shared" si="272"/>
        <v>3</v>
      </c>
      <c r="X2376" s="2">
        <f t="shared" si="273"/>
        <v>145</v>
      </c>
    </row>
    <row r="2377" spans="1:24" x14ac:dyDescent="0.25">
      <c r="A2377" s="2">
        <v>2733</v>
      </c>
      <c r="B2377" s="4" t="s">
        <v>2928</v>
      </c>
      <c r="C2377" s="5"/>
      <c r="D2377" s="5" t="s">
        <v>64</v>
      </c>
      <c r="E2377" s="72">
        <v>0</v>
      </c>
      <c r="F2377" s="71">
        <v>0</v>
      </c>
      <c r="G2377" s="52">
        <v>2833</v>
      </c>
      <c r="H2377" s="5" t="s">
        <v>1756</v>
      </c>
      <c r="I2377" s="5">
        <v>5</v>
      </c>
      <c r="J2377" s="72" t="s">
        <v>25676</v>
      </c>
      <c r="K2377" s="71">
        <v>200</v>
      </c>
      <c r="L2377" s="64">
        <v>0</v>
      </c>
      <c r="M2377" s="5">
        <v>28</v>
      </c>
      <c r="N2377" s="5">
        <v>2388</v>
      </c>
      <c r="O2377" s="47" t="s">
        <v>22653</v>
      </c>
      <c r="P2377" s="46" t="s">
        <v>22673</v>
      </c>
      <c r="Q2377" s="2" t="str">
        <f t="shared" si="274"/>
        <v>&lt;a href="set01\hope_pioneer_jan1907todec1908\obituaries\quitschreiber_mrs_august_obituary_october_3_1907_p5_hp.pdf"&gt;Quitschreiber, Mrs. August&lt;/a&gt;</v>
      </c>
      <c r="T2377" s="39">
        <f t="shared" si="269"/>
        <v>1907</v>
      </c>
      <c r="U2377" s="2">
        <f t="shared" si="270"/>
        <v>10</v>
      </c>
      <c r="V2377" s="2">
        <f t="shared" si="271"/>
        <v>10</v>
      </c>
      <c r="W2377" s="2">
        <f t="shared" si="272"/>
        <v>3</v>
      </c>
      <c r="X2377" s="2">
        <f t="shared" si="273"/>
        <v>146</v>
      </c>
    </row>
    <row r="2378" spans="1:24" x14ac:dyDescent="0.25">
      <c r="A2378" s="2">
        <v>340</v>
      </c>
      <c r="B2378" s="4" t="s">
        <v>2911</v>
      </c>
      <c r="C2378" s="5"/>
      <c r="D2378" s="5" t="s">
        <v>64</v>
      </c>
      <c r="E2378" s="72">
        <v>0</v>
      </c>
      <c r="F2378" s="71">
        <v>4</v>
      </c>
      <c r="G2378" s="52">
        <v>2840</v>
      </c>
      <c r="H2378" s="5" t="s">
        <v>1756</v>
      </c>
      <c r="I2378" s="5">
        <v>6</v>
      </c>
      <c r="J2378" s="72" t="s">
        <v>25676</v>
      </c>
      <c r="K2378" s="71">
        <v>4</v>
      </c>
      <c r="L2378" s="64">
        <v>0</v>
      </c>
      <c r="M2378" s="5">
        <v>28</v>
      </c>
      <c r="N2378" s="5">
        <v>2370</v>
      </c>
      <c r="O2378" s="47" t="s">
        <v>22635</v>
      </c>
      <c r="P2378" s="46" t="s">
        <v>22673</v>
      </c>
      <c r="Q2378" s="2" t="str">
        <f t="shared" si="274"/>
        <v>&lt;a href="set01\hope_pioneer_jan1907todec1908\obituaries\mcclellan_4_yr_old_dau_of_robert_obituary_october_10_1907_p6_hp.pdf"&gt;McClellan, 4 yr old dau of Robert&lt;/a&gt;</v>
      </c>
      <c r="T2378" s="39">
        <f t="shared" si="269"/>
        <v>1907</v>
      </c>
      <c r="U2378" s="2">
        <f t="shared" si="270"/>
        <v>10</v>
      </c>
      <c r="V2378" s="2">
        <f t="shared" si="271"/>
        <v>10</v>
      </c>
      <c r="W2378" s="2">
        <f t="shared" si="272"/>
        <v>10</v>
      </c>
      <c r="X2378" s="2">
        <f t="shared" si="273"/>
        <v>162</v>
      </c>
    </row>
    <row r="2379" spans="1:24" x14ac:dyDescent="0.25">
      <c r="A2379" s="2">
        <v>255</v>
      </c>
      <c r="B2379" s="4" t="s">
        <v>2936</v>
      </c>
      <c r="C2379" s="5"/>
      <c r="D2379" s="5" t="s">
        <v>64</v>
      </c>
      <c r="E2379" s="72">
        <v>0</v>
      </c>
      <c r="F2379" s="71" t="s">
        <v>24989</v>
      </c>
      <c r="G2379" s="52">
        <v>2854</v>
      </c>
      <c r="H2379" s="5" t="s">
        <v>1756</v>
      </c>
      <c r="I2379" s="5">
        <v>6</v>
      </c>
      <c r="J2379" s="72" t="s">
        <v>25676</v>
      </c>
      <c r="K2379" s="71">
        <v>1.5</v>
      </c>
      <c r="L2379" s="64">
        <v>0</v>
      </c>
      <c r="M2379" s="5">
        <v>28</v>
      </c>
      <c r="N2379" s="5">
        <v>2396</v>
      </c>
      <c r="O2379" s="47" t="s">
        <v>22660</v>
      </c>
      <c r="P2379" s="46" t="s">
        <v>22673</v>
      </c>
      <c r="Q2379" s="2" t="str">
        <f t="shared" si="274"/>
        <v>&lt;a href="set01\hope_pioneer_jan1907todec1908\obituaries\scott_18_mo_old_dau_of_s_d_obituary_october_24_1907_p6_hp.pdf"&gt;Scott, 18 mo old dau of S D&lt;/a&gt;</v>
      </c>
      <c r="T2379" s="39">
        <f t="shared" si="269"/>
        <v>1907</v>
      </c>
      <c r="U2379" s="2">
        <f t="shared" si="270"/>
        <v>10</v>
      </c>
      <c r="V2379" s="2">
        <f t="shared" si="271"/>
        <v>10</v>
      </c>
      <c r="W2379" s="2">
        <f t="shared" si="272"/>
        <v>24</v>
      </c>
      <c r="X2379" s="2">
        <f t="shared" si="273"/>
        <v>150</v>
      </c>
    </row>
    <row r="2380" spans="1:24" x14ac:dyDescent="0.25">
      <c r="A2380" s="2">
        <v>2529</v>
      </c>
      <c r="B2380" s="4" t="s">
        <v>2915</v>
      </c>
      <c r="C2380" s="5"/>
      <c r="D2380" s="5" t="s">
        <v>62</v>
      </c>
      <c r="E2380" s="72" t="s">
        <v>24985</v>
      </c>
      <c r="F2380" s="71">
        <v>0</v>
      </c>
      <c r="G2380" s="52">
        <v>2854</v>
      </c>
      <c r="H2380" s="5" t="s">
        <v>1756</v>
      </c>
      <c r="I2380" s="5">
        <v>5</v>
      </c>
      <c r="J2380" s="72" t="s">
        <v>24985</v>
      </c>
      <c r="K2380" s="71">
        <v>200</v>
      </c>
      <c r="L2380" s="64">
        <v>0</v>
      </c>
      <c r="M2380" s="5">
        <v>28</v>
      </c>
      <c r="N2380" s="5">
        <v>2375</v>
      </c>
      <c r="O2380" s="47" t="s">
        <v>22640</v>
      </c>
      <c r="P2380" s="46" t="s">
        <v>22673</v>
      </c>
      <c r="Q2380" s="2" t="str">
        <f t="shared" si="274"/>
        <v>&lt;a href="set01\hope_pioneer_jan1907todec1908\obituaries\mcrae_cual_shot_and_killed_by_fred_hamilton_october_24_1907_p5_hp.pdf"&gt;McRae, Cual&lt;/a&gt;</v>
      </c>
      <c r="T2380" s="39">
        <f t="shared" si="269"/>
        <v>1907</v>
      </c>
      <c r="U2380" s="2">
        <f t="shared" si="270"/>
        <v>10</v>
      </c>
      <c r="V2380" s="2">
        <f t="shared" si="271"/>
        <v>10</v>
      </c>
      <c r="W2380" s="2">
        <f t="shared" si="272"/>
        <v>24</v>
      </c>
      <c r="X2380" s="2">
        <f t="shared" si="273"/>
        <v>142</v>
      </c>
    </row>
    <row r="2381" spans="1:24" x14ac:dyDescent="0.25">
      <c r="A2381" s="2">
        <v>169</v>
      </c>
      <c r="B2381" s="4" t="s">
        <v>2929</v>
      </c>
      <c r="C2381" s="5"/>
      <c r="D2381" s="5" t="s">
        <v>64</v>
      </c>
      <c r="E2381" s="72">
        <v>0</v>
      </c>
      <c r="F2381" s="71" t="s">
        <v>24936</v>
      </c>
      <c r="G2381" s="52">
        <v>2861</v>
      </c>
      <c r="H2381" s="5" t="s">
        <v>1756</v>
      </c>
      <c r="I2381" s="5">
        <v>6</v>
      </c>
      <c r="J2381" s="72" t="s">
        <v>25676</v>
      </c>
      <c r="K2381" s="71">
        <f>4/12</f>
        <v>0.33333333333333331</v>
      </c>
      <c r="L2381" s="64">
        <v>0</v>
      </c>
      <c r="M2381" s="5">
        <v>28</v>
      </c>
      <c r="N2381" s="5">
        <v>2391</v>
      </c>
      <c r="O2381" s="47" t="s">
        <v>22655</v>
      </c>
      <c r="P2381" s="46" t="s">
        <v>22673</v>
      </c>
      <c r="Q2381" s="2" t="str">
        <f t="shared" si="274"/>
        <v>&lt;a href="set01\hope_pioneer_jan1907todec1908\obituaries\rieley_4_mo_old_obituary_october_31_1907_p6_hp.pdf"&gt;Rieley, 4 mo old&lt;/a&gt;</v>
      </c>
      <c r="T2381" s="39">
        <f t="shared" si="269"/>
        <v>1907</v>
      </c>
      <c r="U2381" s="2">
        <f t="shared" si="270"/>
        <v>10</v>
      </c>
      <c r="V2381" s="2">
        <f t="shared" si="271"/>
        <v>10</v>
      </c>
      <c r="W2381" s="2">
        <f t="shared" si="272"/>
        <v>31</v>
      </c>
      <c r="X2381" s="2">
        <f t="shared" si="273"/>
        <v>128</v>
      </c>
    </row>
    <row r="2382" spans="1:24" x14ac:dyDescent="0.25">
      <c r="A2382" s="2">
        <v>951</v>
      </c>
      <c r="B2382" s="4" t="s">
        <v>2888</v>
      </c>
      <c r="C2382" s="5"/>
      <c r="D2382" s="5" t="s">
        <v>64</v>
      </c>
      <c r="E2382" s="72" t="s">
        <v>24886</v>
      </c>
      <c r="F2382" s="71">
        <v>39</v>
      </c>
      <c r="G2382" s="52">
        <v>2882</v>
      </c>
      <c r="H2382" s="5" t="s">
        <v>1756</v>
      </c>
      <c r="I2382" s="5">
        <v>5</v>
      </c>
      <c r="J2382" s="72" t="s">
        <v>24886</v>
      </c>
      <c r="K2382" s="71">
        <v>39</v>
      </c>
      <c r="L2382" s="64">
        <v>0</v>
      </c>
      <c r="M2382" s="5">
        <v>28</v>
      </c>
      <c r="N2382" s="5">
        <v>2347</v>
      </c>
      <c r="O2382" s="47" t="s">
        <v>22612</v>
      </c>
      <c r="P2382" s="46" t="s">
        <v>22673</v>
      </c>
      <c r="Q2382" s="2" t="str">
        <f t="shared" si="274"/>
        <v>&lt;a href="set01\hope_pioneer_jan1907todec1908\obituaries\curfman_charles_obituary_november_21_1907_p5_hp.pdf"&gt;Curfman, Charles&lt;/a&gt;</v>
      </c>
      <c r="T2382" s="39">
        <f t="shared" si="269"/>
        <v>1907</v>
      </c>
      <c r="U2382" s="2">
        <f t="shared" si="270"/>
        <v>11</v>
      </c>
      <c r="V2382" s="2">
        <f t="shared" si="271"/>
        <v>11</v>
      </c>
      <c r="W2382" s="2">
        <f t="shared" si="272"/>
        <v>21</v>
      </c>
      <c r="X2382" s="2">
        <f t="shared" si="273"/>
        <v>129</v>
      </c>
    </row>
    <row r="2383" spans="1:24" x14ac:dyDescent="0.25">
      <c r="A2383" s="2">
        <v>2740</v>
      </c>
      <c r="B2383" s="4" t="s">
        <v>2854</v>
      </c>
      <c r="C2383" s="5"/>
      <c r="D2383" s="5" t="s">
        <v>62</v>
      </c>
      <c r="E2383" s="72" t="s">
        <v>13510</v>
      </c>
      <c r="F2383" s="71">
        <v>0</v>
      </c>
      <c r="G2383" s="12">
        <v>2910</v>
      </c>
      <c r="H2383" s="5" t="s">
        <v>1756</v>
      </c>
      <c r="I2383" s="5">
        <v>4</v>
      </c>
      <c r="J2383" s="72" t="s">
        <v>13510</v>
      </c>
      <c r="K2383" s="71">
        <v>200</v>
      </c>
      <c r="L2383" s="64">
        <v>0</v>
      </c>
      <c r="M2383" s="5">
        <v>28</v>
      </c>
      <c r="N2383" s="5">
        <v>2389</v>
      </c>
      <c r="O2383" s="69" t="s">
        <v>18955</v>
      </c>
      <c r="P2383" s="46" t="s">
        <v>22673</v>
      </c>
      <c r="Q2383" s="2" t="str">
        <f t="shared" si="274"/>
        <v>&lt;a href="set01\hope_pioneer_jan1907todec1908\obituaries\rath_charles_death_notice_december_19_1907_p4_hp.pdf"&gt;Rath, Charles&lt;/a&gt;</v>
      </c>
      <c r="T2383" s="39">
        <f t="shared" si="269"/>
        <v>1907</v>
      </c>
      <c r="U2383" s="2">
        <f t="shared" si="270"/>
        <v>12</v>
      </c>
      <c r="V2383" s="2">
        <f t="shared" si="271"/>
        <v>12</v>
      </c>
      <c r="W2383" s="2">
        <f t="shared" si="272"/>
        <v>19</v>
      </c>
      <c r="X2383" s="2">
        <f t="shared" si="273"/>
        <v>127</v>
      </c>
    </row>
    <row r="2384" spans="1:24" x14ac:dyDescent="0.25">
      <c r="A2384" s="2">
        <v>1553</v>
      </c>
      <c r="B2384" s="4" t="s">
        <v>2946</v>
      </c>
      <c r="C2384" s="5"/>
      <c r="D2384" s="5" t="s">
        <v>64</v>
      </c>
      <c r="E2384" s="72">
        <v>0</v>
      </c>
      <c r="F2384" s="71">
        <v>73</v>
      </c>
      <c r="G2384" s="52">
        <v>2924</v>
      </c>
      <c r="H2384" s="5" t="s">
        <v>1756</v>
      </c>
      <c r="I2384" s="5">
        <v>6</v>
      </c>
      <c r="J2384" s="72" t="s">
        <v>25676</v>
      </c>
      <c r="K2384" s="71">
        <v>73</v>
      </c>
      <c r="L2384" s="64">
        <v>0</v>
      </c>
      <c r="M2384" s="5">
        <v>28</v>
      </c>
      <c r="N2384" s="5">
        <v>2406</v>
      </c>
      <c r="O2384" s="47" t="s">
        <v>22670</v>
      </c>
      <c r="P2384" s="46" t="s">
        <v>22673</v>
      </c>
      <c r="Q2384" s="2" t="str">
        <f t="shared" si="274"/>
        <v>&lt;a href="set01\hope_pioneer_jan1907todec1908\obituaries\whisnand_w_c_obituary_and_memorial_january_2_1908_p6_hp.pdf"&gt;Whisnand, W C&lt;/a&gt;</v>
      </c>
      <c r="T2384" s="39">
        <f t="shared" si="269"/>
        <v>1908</v>
      </c>
      <c r="U2384" s="2">
        <f t="shared" si="270"/>
        <v>1</v>
      </c>
      <c r="V2384" s="2">
        <f t="shared" si="271"/>
        <v>1</v>
      </c>
      <c r="W2384" s="2">
        <f t="shared" si="272"/>
        <v>2</v>
      </c>
      <c r="X2384" s="2">
        <f t="shared" si="273"/>
        <v>134</v>
      </c>
    </row>
    <row r="2385" spans="1:24" x14ac:dyDescent="0.25">
      <c r="A2385" s="2">
        <v>459</v>
      </c>
      <c r="B2385" s="4" t="s">
        <v>2900</v>
      </c>
      <c r="C2385" s="5"/>
      <c r="D2385" s="5" t="s">
        <v>64</v>
      </c>
      <c r="E2385" s="72" t="s">
        <v>24914</v>
      </c>
      <c r="F2385" s="71">
        <v>12</v>
      </c>
      <c r="G2385" s="52">
        <v>2952</v>
      </c>
      <c r="H2385" s="5" t="s">
        <v>1756</v>
      </c>
      <c r="I2385" s="5">
        <v>7</v>
      </c>
      <c r="J2385" s="72" t="s">
        <v>24914</v>
      </c>
      <c r="K2385" s="71">
        <v>12</v>
      </c>
      <c r="L2385" s="64">
        <v>0</v>
      </c>
      <c r="M2385" s="5">
        <v>28</v>
      </c>
      <c r="N2385" s="5">
        <v>2359</v>
      </c>
      <c r="O2385" s="47" t="s">
        <v>22624</v>
      </c>
      <c r="P2385" s="46" t="s">
        <v>22673</v>
      </c>
      <c r="Q2385" s="2" t="str">
        <f t="shared" si="274"/>
        <v>&lt;a href="set01\hope_pioneer_jan1907todec1908\obituaries\johnson_floyd_obituary_january_30_1908_p7_hp.pdf"&gt;Johnson, Floyd&lt;/a&gt;</v>
      </c>
      <c r="T2385" s="39">
        <f t="shared" si="269"/>
        <v>1908</v>
      </c>
      <c r="U2385" s="2">
        <f t="shared" si="270"/>
        <v>1</v>
      </c>
      <c r="V2385" s="2">
        <f t="shared" si="271"/>
        <v>1</v>
      </c>
      <c r="W2385" s="2">
        <f t="shared" si="272"/>
        <v>30</v>
      </c>
      <c r="X2385" s="2">
        <f t="shared" si="273"/>
        <v>124</v>
      </c>
    </row>
    <row r="2386" spans="1:24" x14ac:dyDescent="0.25">
      <c r="A2386" s="2">
        <v>1293</v>
      </c>
      <c r="B2386" s="4" t="s">
        <v>2891</v>
      </c>
      <c r="C2386" s="5"/>
      <c r="D2386" s="5" t="s">
        <v>64</v>
      </c>
      <c r="E2386" s="72" t="s">
        <v>24977</v>
      </c>
      <c r="F2386" s="71" t="s">
        <v>24978</v>
      </c>
      <c r="G2386" s="52">
        <v>2959</v>
      </c>
      <c r="H2386" s="5" t="s">
        <v>1756</v>
      </c>
      <c r="I2386" s="5">
        <v>5</v>
      </c>
      <c r="J2386" s="72" t="s">
        <v>24977</v>
      </c>
      <c r="K2386" s="71">
        <v>60</v>
      </c>
      <c r="L2386" s="64">
        <v>0</v>
      </c>
      <c r="M2386" s="5">
        <v>28</v>
      </c>
      <c r="N2386" s="5">
        <v>2350</v>
      </c>
      <c r="O2386" s="47" t="s">
        <v>22615</v>
      </c>
      <c r="P2386" s="46" t="s">
        <v>22673</v>
      </c>
      <c r="Q2386" s="2" t="str">
        <f t="shared" si="274"/>
        <v>&lt;a href="set01\hope_pioneer_jan1907todec1908\obituaries\harris_jack_obituary_february_6_1908_p5_hp.pdf"&gt;Harris, Jack&lt;/a&gt;</v>
      </c>
      <c r="T2386" s="39">
        <f t="shared" si="269"/>
        <v>1908</v>
      </c>
      <c r="U2386" s="2">
        <f t="shared" si="270"/>
        <v>2</v>
      </c>
      <c r="V2386" s="2">
        <f t="shared" si="271"/>
        <v>2</v>
      </c>
      <c r="W2386" s="2">
        <f t="shared" si="272"/>
        <v>6</v>
      </c>
      <c r="X2386" s="2">
        <f t="shared" si="273"/>
        <v>120</v>
      </c>
    </row>
    <row r="2387" spans="1:24" x14ac:dyDescent="0.25">
      <c r="A2387" s="2">
        <v>2644</v>
      </c>
      <c r="B2387" s="4" t="s">
        <v>2921</v>
      </c>
      <c r="C2387" s="5"/>
      <c r="D2387" s="5" t="s">
        <v>64</v>
      </c>
      <c r="E2387" s="72">
        <v>0</v>
      </c>
      <c r="F2387" s="71">
        <v>0</v>
      </c>
      <c r="G2387" s="52">
        <v>2987</v>
      </c>
      <c r="H2387" s="5" t="s">
        <v>1756</v>
      </c>
      <c r="I2387" s="5">
        <v>9</v>
      </c>
      <c r="J2387" s="72" t="s">
        <v>25676</v>
      </c>
      <c r="K2387" s="71">
        <v>200</v>
      </c>
      <c r="L2387" s="64">
        <v>0</v>
      </c>
      <c r="M2387" s="5">
        <v>28</v>
      </c>
      <c r="N2387" s="5">
        <v>2381</v>
      </c>
      <c r="O2387" s="47" t="s">
        <v>22646</v>
      </c>
      <c r="P2387" s="46" t="s">
        <v>22673</v>
      </c>
      <c r="Q2387" s="2" t="str">
        <f t="shared" si="274"/>
        <v>&lt;a href="set01\hope_pioneer_jan1907todec1908\obituaries\olson_john_r_obituary_march_5_1908_p9_hp.pdf"&gt;Olson, John R&lt;/a&gt;</v>
      </c>
      <c r="T2387" s="39">
        <f t="shared" si="269"/>
        <v>1908</v>
      </c>
      <c r="U2387" s="2">
        <f t="shared" si="270"/>
        <v>3</v>
      </c>
      <c r="V2387" s="2">
        <f t="shared" si="271"/>
        <v>3</v>
      </c>
      <c r="W2387" s="2">
        <f t="shared" si="272"/>
        <v>5</v>
      </c>
      <c r="X2387" s="2">
        <f t="shared" si="273"/>
        <v>119</v>
      </c>
    </row>
    <row r="2388" spans="1:24" x14ac:dyDescent="0.25">
      <c r="A2388" s="2">
        <v>1203</v>
      </c>
      <c r="B2388" s="4" t="s">
        <v>2927</v>
      </c>
      <c r="C2388" s="5"/>
      <c r="D2388" s="5" t="s">
        <v>64</v>
      </c>
      <c r="E2388" s="72">
        <v>0</v>
      </c>
      <c r="F2388" s="71">
        <v>55</v>
      </c>
      <c r="G2388" s="52">
        <v>3001</v>
      </c>
      <c r="H2388" s="5" t="s">
        <v>1756</v>
      </c>
      <c r="I2388" s="5">
        <v>5</v>
      </c>
      <c r="J2388" s="72" t="s">
        <v>25676</v>
      </c>
      <c r="K2388" s="71">
        <v>55</v>
      </c>
      <c r="L2388" s="64">
        <v>0</v>
      </c>
      <c r="M2388" s="5">
        <v>28</v>
      </c>
      <c r="N2388" s="5">
        <v>2387</v>
      </c>
      <c r="O2388" s="47" t="s">
        <v>22652</v>
      </c>
      <c r="P2388" s="46" t="s">
        <v>22673</v>
      </c>
      <c r="Q2388" s="2" t="str">
        <f t="shared" si="274"/>
        <v>&lt;a href="set01\hope_pioneer_jan1907todec1908\obituaries\philip_dr._william_herries_madden_obituary_march_19_1908_p5_hp.pdf"&gt;Philip, Dr. William Herries Madden&lt;/a&gt;</v>
      </c>
      <c r="T2388" s="39">
        <f t="shared" si="269"/>
        <v>1908</v>
      </c>
      <c r="U2388" s="2">
        <f t="shared" si="270"/>
        <v>3</v>
      </c>
      <c r="V2388" s="2">
        <f t="shared" si="271"/>
        <v>3</v>
      </c>
      <c r="W2388" s="2">
        <f t="shared" si="272"/>
        <v>19</v>
      </c>
      <c r="X2388" s="2">
        <f t="shared" si="273"/>
        <v>162</v>
      </c>
    </row>
    <row r="2389" spans="1:24" x14ac:dyDescent="0.25">
      <c r="A2389" s="2">
        <v>1521</v>
      </c>
      <c r="B2389" s="4" t="s">
        <v>2918</v>
      </c>
      <c r="C2389" s="5"/>
      <c r="D2389" s="5" t="s">
        <v>64</v>
      </c>
      <c r="E2389" s="72">
        <v>0</v>
      </c>
      <c r="F2389" s="71">
        <v>72</v>
      </c>
      <c r="G2389" s="52">
        <v>3001</v>
      </c>
      <c r="H2389" s="5" t="s">
        <v>1756</v>
      </c>
      <c r="I2389" s="5">
        <v>1</v>
      </c>
      <c r="J2389" s="72" t="s">
        <v>25676</v>
      </c>
      <c r="K2389" s="71">
        <v>72</v>
      </c>
      <c r="L2389" s="64">
        <v>0</v>
      </c>
      <c r="M2389" s="5">
        <v>28</v>
      </c>
      <c r="N2389" s="5">
        <v>2378</v>
      </c>
      <c r="O2389" s="47" t="s">
        <v>22643</v>
      </c>
      <c r="P2389" s="46" t="s">
        <v>22673</v>
      </c>
      <c r="Q2389" s="2" t="str">
        <f t="shared" si="274"/>
        <v>&lt;a href="set01\hope_pioneer_jan1907todec1908\obituaries\nesbitt_jane_obituary_march_19_1908_p1_hp.pdf"&gt;Nesbitt, Jane&lt;/a&gt;</v>
      </c>
      <c r="T2389" s="39">
        <f t="shared" si="269"/>
        <v>1908</v>
      </c>
      <c r="U2389" s="2">
        <f t="shared" si="270"/>
        <v>3</v>
      </c>
      <c r="V2389" s="2">
        <f t="shared" si="271"/>
        <v>3</v>
      </c>
      <c r="W2389" s="2">
        <f t="shared" si="272"/>
        <v>19</v>
      </c>
      <c r="X2389" s="2">
        <f t="shared" si="273"/>
        <v>120</v>
      </c>
    </row>
    <row r="2390" spans="1:24" x14ac:dyDescent="0.25">
      <c r="A2390" s="2">
        <v>192</v>
      </c>
      <c r="B2390" s="4" t="s">
        <v>2890</v>
      </c>
      <c r="C2390" s="5"/>
      <c r="D2390" s="5" t="s">
        <v>62</v>
      </c>
      <c r="E2390" s="72">
        <v>0</v>
      </c>
      <c r="F2390" s="71" t="s">
        <v>24976</v>
      </c>
      <c r="G2390" s="52">
        <v>3015</v>
      </c>
      <c r="H2390" s="5" t="s">
        <v>1756</v>
      </c>
      <c r="I2390" s="5">
        <v>7</v>
      </c>
      <c r="J2390" s="72" t="s">
        <v>25676</v>
      </c>
      <c r="K2390" s="71">
        <f>8/12</f>
        <v>0.66666666666666663</v>
      </c>
      <c r="L2390" s="64">
        <v>0</v>
      </c>
      <c r="M2390" s="5">
        <v>28</v>
      </c>
      <c r="N2390" s="5">
        <v>2349</v>
      </c>
      <c r="O2390" s="47" t="s">
        <v>22614</v>
      </c>
      <c r="P2390" s="46" t="s">
        <v>22673</v>
      </c>
      <c r="Q2390" s="2" t="str">
        <f t="shared" si="274"/>
        <v>&lt;a href="set01\hope_pioneer_jan1907todec1908\obituaries\donahue_8_mo_old_death_notice_april_2_1908_p7_hp.pdf"&gt;Donahue, 8 mo old &lt;/a&gt;</v>
      </c>
      <c r="T2390" s="39">
        <f t="shared" si="269"/>
        <v>1908</v>
      </c>
      <c r="U2390" s="2">
        <f t="shared" si="270"/>
        <v>4</v>
      </c>
      <c r="V2390" s="2">
        <f t="shared" si="271"/>
        <v>4</v>
      </c>
      <c r="W2390" s="2">
        <f t="shared" si="272"/>
        <v>2</v>
      </c>
      <c r="X2390" s="2">
        <f t="shared" si="273"/>
        <v>132</v>
      </c>
    </row>
    <row r="2391" spans="1:24" x14ac:dyDescent="0.25">
      <c r="A2391" s="2">
        <v>2331</v>
      </c>
      <c r="B2391" s="4" t="s">
        <v>2898</v>
      </c>
      <c r="C2391" s="5"/>
      <c r="D2391" s="5" t="s">
        <v>64</v>
      </c>
      <c r="E2391" s="72" t="s">
        <v>24883</v>
      </c>
      <c r="F2391" s="71">
        <v>0</v>
      </c>
      <c r="G2391" s="52">
        <v>3015</v>
      </c>
      <c r="H2391" s="5" t="s">
        <v>1756</v>
      </c>
      <c r="I2391" s="5">
        <v>6</v>
      </c>
      <c r="J2391" s="72" t="s">
        <v>24883</v>
      </c>
      <c r="K2391" s="71">
        <v>200</v>
      </c>
      <c r="L2391" s="64">
        <v>0</v>
      </c>
      <c r="M2391" s="5">
        <v>28</v>
      </c>
      <c r="N2391" s="5">
        <v>2357</v>
      </c>
      <c r="O2391" s="47" t="s">
        <v>22622</v>
      </c>
      <c r="P2391" s="46" t="s">
        <v>22673</v>
      </c>
      <c r="Q2391" s="2" t="str">
        <f t="shared" si="274"/>
        <v>&lt;a href="set01\hope_pioneer_jan1907todec1908\obituaries\johnson_eliza_obituary_april_2_1908_p6_hp.pdf"&gt;Johnson, Eliza&lt;/a&gt;</v>
      </c>
      <c r="T2391" s="39">
        <f t="shared" si="269"/>
        <v>1908</v>
      </c>
      <c r="U2391" s="2">
        <f t="shared" si="270"/>
        <v>4</v>
      </c>
      <c r="V2391" s="2">
        <f t="shared" si="271"/>
        <v>4</v>
      </c>
      <c r="W2391" s="2">
        <f t="shared" si="272"/>
        <v>2</v>
      </c>
      <c r="X2391" s="2">
        <f t="shared" si="273"/>
        <v>121</v>
      </c>
    </row>
    <row r="2392" spans="1:24" x14ac:dyDescent="0.25">
      <c r="A2392" s="2">
        <v>1103</v>
      </c>
      <c r="B2392" s="4" t="s">
        <v>2896</v>
      </c>
      <c r="C2392" s="5" t="s">
        <v>2897</v>
      </c>
      <c r="D2392" s="5" t="s">
        <v>64</v>
      </c>
      <c r="E2392" s="72">
        <v>0</v>
      </c>
      <c r="F2392" s="71">
        <v>50</v>
      </c>
      <c r="G2392" s="52">
        <v>3022</v>
      </c>
      <c r="H2392" s="5" t="s">
        <v>1756</v>
      </c>
      <c r="I2392" s="5">
        <v>5</v>
      </c>
      <c r="J2392" s="72" t="s">
        <v>25676</v>
      </c>
      <c r="K2392" s="71">
        <v>50</v>
      </c>
      <c r="L2392" s="64">
        <v>0</v>
      </c>
      <c r="M2392" s="5">
        <v>28</v>
      </c>
      <c r="N2392" s="5">
        <v>2356</v>
      </c>
      <c r="O2392" s="47" t="s">
        <v>22621</v>
      </c>
      <c r="P2392" s="46" t="s">
        <v>22673</v>
      </c>
      <c r="Q2392" s="2" t="str">
        <f t="shared" si="274"/>
        <v>&lt;a href="set01\hope_pioneer_jan1907todec1908\obituaries\jefferson_mrs._eliza_(bell)_obituary_april_9_1908_p5_hp.pdf"&gt;Jefferson, Mrs. Eliza&lt;/a&gt;</v>
      </c>
      <c r="T2392" s="39">
        <f t="shared" si="269"/>
        <v>1908</v>
      </c>
      <c r="U2392" s="2">
        <f t="shared" si="270"/>
        <v>4</v>
      </c>
      <c r="V2392" s="2">
        <f t="shared" si="271"/>
        <v>4</v>
      </c>
      <c r="W2392" s="2">
        <f t="shared" si="272"/>
        <v>9</v>
      </c>
      <c r="X2392" s="2">
        <f t="shared" si="273"/>
        <v>142</v>
      </c>
    </row>
    <row r="2393" spans="1:24" x14ac:dyDescent="0.25">
      <c r="A2393" s="2">
        <v>1151</v>
      </c>
      <c r="B2393" s="4" t="s">
        <v>2923</v>
      </c>
      <c r="C2393" s="5"/>
      <c r="D2393" s="5" t="s">
        <v>64</v>
      </c>
      <c r="E2393" s="72">
        <v>0</v>
      </c>
      <c r="F2393" s="71">
        <v>52</v>
      </c>
      <c r="G2393" s="52">
        <v>3022</v>
      </c>
      <c r="H2393" s="5" t="s">
        <v>1756</v>
      </c>
      <c r="I2393" s="5">
        <v>5</v>
      </c>
      <c r="J2393" s="72" t="s">
        <v>25676</v>
      </c>
      <c r="K2393" s="71">
        <v>52</v>
      </c>
      <c r="L2393" s="64">
        <v>0</v>
      </c>
      <c r="M2393" s="5">
        <v>28</v>
      </c>
      <c r="N2393" s="5">
        <v>2383</v>
      </c>
      <c r="O2393" s="47" t="s">
        <v>22648</v>
      </c>
      <c r="P2393" s="46" t="s">
        <v>22673</v>
      </c>
      <c r="Q2393" s="2" t="str">
        <f t="shared" si="274"/>
        <v>&lt;a href="set01\hope_pioneer_jan1907todec1908\obituaries\pedersen_mrs._a_p_obituary_april_9_1908_p5_hp.pdf"&gt;Pedersen, Mrs. A P&lt;/a&gt;</v>
      </c>
      <c r="T2393" s="39">
        <f t="shared" si="269"/>
        <v>1908</v>
      </c>
      <c r="U2393" s="2">
        <f t="shared" si="270"/>
        <v>4</v>
      </c>
      <c r="V2393" s="2">
        <f t="shared" si="271"/>
        <v>4</v>
      </c>
      <c r="W2393" s="2">
        <f t="shared" si="272"/>
        <v>9</v>
      </c>
      <c r="X2393" s="2">
        <f t="shared" si="273"/>
        <v>129</v>
      </c>
    </row>
    <row r="2394" spans="1:24" x14ac:dyDescent="0.25">
      <c r="A2394" s="2">
        <v>305</v>
      </c>
      <c r="B2394" s="4" t="s">
        <v>2908</v>
      </c>
      <c r="C2394" s="5"/>
      <c r="D2394" s="5" t="s">
        <v>64</v>
      </c>
      <c r="E2394" s="72">
        <v>0</v>
      </c>
      <c r="F2394" s="71">
        <v>3</v>
      </c>
      <c r="G2394" s="52">
        <v>3029</v>
      </c>
      <c r="H2394" s="5" t="s">
        <v>1756</v>
      </c>
      <c r="I2394" s="5">
        <v>7</v>
      </c>
      <c r="J2394" s="72" t="s">
        <v>25676</v>
      </c>
      <c r="K2394" s="71">
        <v>3</v>
      </c>
      <c r="L2394" s="64">
        <v>0</v>
      </c>
      <c r="M2394" s="5">
        <v>28</v>
      </c>
      <c r="N2394" s="5">
        <v>2367</v>
      </c>
      <c r="O2394" s="47" t="s">
        <v>22632</v>
      </c>
      <c r="P2394" s="46" t="s">
        <v>22673</v>
      </c>
      <c r="Q2394" s="2" t="str">
        <f t="shared" si="274"/>
        <v>&lt;a href="set01\hope_pioneer_jan1907todec1908\obituaries\long_david_obituary_april_16_1908_p7_hp.pdf"&gt;Long, David&lt;/a&gt;</v>
      </c>
      <c r="T2394" s="39">
        <f t="shared" si="269"/>
        <v>1908</v>
      </c>
      <c r="U2394" s="2">
        <f t="shared" si="270"/>
        <v>4</v>
      </c>
      <c r="V2394" s="2">
        <f t="shared" si="271"/>
        <v>4</v>
      </c>
      <c r="W2394" s="2">
        <f t="shared" si="272"/>
        <v>16</v>
      </c>
      <c r="X2394" s="2">
        <f t="shared" si="273"/>
        <v>116</v>
      </c>
    </row>
    <row r="2395" spans="1:24" x14ac:dyDescent="0.25">
      <c r="A2395" s="2">
        <v>2427</v>
      </c>
      <c r="B2395" s="4" t="s">
        <v>2905</v>
      </c>
      <c r="C2395" s="5"/>
      <c r="D2395" s="5" t="s">
        <v>64</v>
      </c>
      <c r="E2395" s="72" t="s">
        <v>13510</v>
      </c>
      <c r="F2395" s="71">
        <v>0</v>
      </c>
      <c r="G2395" s="52">
        <v>3036</v>
      </c>
      <c r="H2395" s="5" t="s">
        <v>1756</v>
      </c>
      <c r="I2395" s="5">
        <v>7</v>
      </c>
      <c r="J2395" s="72" t="s">
        <v>13510</v>
      </c>
      <c r="K2395" s="71">
        <v>200</v>
      </c>
      <c r="L2395" s="64">
        <v>0</v>
      </c>
      <c r="M2395" s="5">
        <v>28</v>
      </c>
      <c r="N2395" s="5">
        <v>2364</v>
      </c>
      <c r="O2395" s="47" t="s">
        <v>22629</v>
      </c>
      <c r="P2395" s="46" t="s">
        <v>22673</v>
      </c>
      <c r="Q2395" s="2" t="str">
        <f t="shared" si="274"/>
        <v>&lt;a href="set01\hope_pioneer_jan1907todec1908\obituaries\lauritsen_mr._obituary_april_23_1908_p7_hp.pdf"&gt;Lauritsen, Mr.&lt;/a&gt;</v>
      </c>
      <c r="T2395" s="39">
        <f t="shared" si="269"/>
        <v>1908</v>
      </c>
      <c r="U2395" s="2">
        <f t="shared" si="270"/>
        <v>4</v>
      </c>
      <c r="V2395" s="2">
        <f t="shared" si="271"/>
        <v>4</v>
      </c>
      <c r="W2395" s="2">
        <f t="shared" si="272"/>
        <v>23</v>
      </c>
      <c r="X2395" s="2">
        <f t="shared" si="273"/>
        <v>122</v>
      </c>
    </row>
    <row r="2396" spans="1:24" x14ac:dyDescent="0.25">
      <c r="A2396" s="2">
        <v>2530</v>
      </c>
      <c r="B2396" s="4" t="s">
        <v>2916</v>
      </c>
      <c r="C2396" s="5"/>
      <c r="D2396" s="5" t="s">
        <v>64</v>
      </c>
      <c r="E2396" s="72" t="s">
        <v>24986</v>
      </c>
      <c r="F2396" s="71">
        <v>0</v>
      </c>
      <c r="G2396" s="52">
        <v>3043</v>
      </c>
      <c r="H2396" s="5" t="s">
        <v>1756</v>
      </c>
      <c r="I2396" s="5">
        <v>3</v>
      </c>
      <c r="J2396" s="72" t="s">
        <v>24986</v>
      </c>
      <c r="K2396" s="71">
        <v>200</v>
      </c>
      <c r="L2396" s="64">
        <v>0</v>
      </c>
      <c r="M2396" s="5">
        <v>28</v>
      </c>
      <c r="N2396" s="5">
        <v>2376</v>
      </c>
      <c r="O2396" s="47" t="s">
        <v>22641</v>
      </c>
      <c r="P2396" s="46" t="s">
        <v>22673</v>
      </c>
      <c r="Q2396" s="2" t="str">
        <f t="shared" si="274"/>
        <v>&lt;a href="set01\hope_pioneer_jan1907todec1908\obituaries\mctavish_donald_prosser_obituary_april_30_1908_p3_hp.pdf"&gt;McTavish, Donald Prosser&lt;/a&gt;</v>
      </c>
      <c r="T2396" s="39">
        <f t="shared" si="269"/>
        <v>1908</v>
      </c>
      <c r="U2396" s="2">
        <f t="shared" si="270"/>
        <v>4</v>
      </c>
      <c r="V2396" s="2">
        <f t="shared" si="271"/>
        <v>4</v>
      </c>
      <c r="W2396" s="2">
        <f t="shared" si="272"/>
        <v>30</v>
      </c>
      <c r="X2396" s="2">
        <f t="shared" si="273"/>
        <v>142</v>
      </c>
    </row>
    <row r="2397" spans="1:24" x14ac:dyDescent="0.25">
      <c r="A2397" s="2">
        <v>1232</v>
      </c>
      <c r="B2397" s="4" t="s">
        <v>2914</v>
      </c>
      <c r="C2397" s="5"/>
      <c r="D2397" s="5" t="s">
        <v>64</v>
      </c>
      <c r="E2397" s="72" t="s">
        <v>24984</v>
      </c>
      <c r="F2397" s="71">
        <v>57</v>
      </c>
      <c r="G2397" s="52">
        <v>3057</v>
      </c>
      <c r="H2397" s="5" t="s">
        <v>1756</v>
      </c>
      <c r="I2397" s="5">
        <v>1</v>
      </c>
      <c r="J2397" s="72" t="s">
        <v>24984</v>
      </c>
      <c r="K2397" s="71">
        <v>57</v>
      </c>
      <c r="L2397" s="64">
        <v>0</v>
      </c>
      <c r="M2397" s="5">
        <v>28</v>
      </c>
      <c r="N2397" s="5">
        <v>2374</v>
      </c>
      <c r="O2397" s="47" t="s">
        <v>22639</v>
      </c>
      <c r="P2397" s="46" t="s">
        <v>22673</v>
      </c>
      <c r="Q2397" s="2" t="str">
        <f t="shared" si="274"/>
        <v>&lt;a href="set01\hope_pioneer_jan1907todec1908\obituaries\mcmahon_e_j_obituary_may_14_1908_p1_hp.pdf"&gt;McMahon, E J&lt;/a&gt;</v>
      </c>
      <c r="T2397" s="39">
        <f t="shared" si="269"/>
        <v>1908</v>
      </c>
      <c r="U2397" s="2">
        <f t="shared" si="270"/>
        <v>5</v>
      </c>
      <c r="V2397" s="2">
        <f t="shared" si="271"/>
        <v>5</v>
      </c>
      <c r="W2397" s="2">
        <f t="shared" si="272"/>
        <v>14</v>
      </c>
      <c r="X2397" s="2">
        <f t="shared" si="273"/>
        <v>116</v>
      </c>
    </row>
    <row r="2398" spans="1:24" x14ac:dyDescent="0.25">
      <c r="A2398" s="2">
        <v>1715</v>
      </c>
      <c r="B2398" s="4" t="s">
        <v>2940</v>
      </c>
      <c r="C2398" s="5"/>
      <c r="D2398" s="5" t="s">
        <v>64</v>
      </c>
      <c r="E2398" s="72">
        <v>0</v>
      </c>
      <c r="F2398" s="71">
        <v>83</v>
      </c>
      <c r="G2398" s="52">
        <v>3092</v>
      </c>
      <c r="H2398" s="5" t="s">
        <v>1756</v>
      </c>
      <c r="I2398" s="5">
        <v>5</v>
      </c>
      <c r="J2398" s="72" t="s">
        <v>25676</v>
      </c>
      <c r="K2398" s="71">
        <v>83</v>
      </c>
      <c r="L2398" s="64">
        <v>0</v>
      </c>
      <c r="M2398" s="5">
        <v>28</v>
      </c>
      <c r="N2398" s="5">
        <v>2400</v>
      </c>
      <c r="O2398" s="47" t="s">
        <v>22664</v>
      </c>
      <c r="P2398" s="46" t="s">
        <v>22673</v>
      </c>
      <c r="Q2398" s="2" t="str">
        <f t="shared" si="274"/>
        <v>&lt;a href="set01\hope_pioneer_jan1907todec1908\obituaries\snyder_joseph_m_obituary_june_18_1908_p5_hp.pdf"&gt;Snyder, Joseph M&lt;/a&gt;</v>
      </c>
      <c r="T2398" s="39">
        <f t="shared" si="269"/>
        <v>1908</v>
      </c>
      <c r="U2398" s="2">
        <f t="shared" si="270"/>
        <v>6</v>
      </c>
      <c r="V2398" s="2">
        <f t="shared" si="271"/>
        <v>6</v>
      </c>
      <c r="W2398" s="2">
        <f t="shared" si="272"/>
        <v>18</v>
      </c>
      <c r="X2398" s="2">
        <f t="shared" si="273"/>
        <v>125</v>
      </c>
    </row>
    <row r="2399" spans="1:24" x14ac:dyDescent="0.25">
      <c r="A2399" s="2">
        <v>1239</v>
      </c>
      <c r="B2399" s="4" t="s">
        <v>2947</v>
      </c>
      <c r="C2399" s="5"/>
      <c r="D2399" s="5" t="s">
        <v>64</v>
      </c>
      <c r="E2399" s="72">
        <v>0</v>
      </c>
      <c r="F2399" s="71">
        <v>57</v>
      </c>
      <c r="G2399" s="52">
        <v>3099</v>
      </c>
      <c r="H2399" s="5" t="s">
        <v>1756</v>
      </c>
      <c r="I2399" s="5">
        <v>8</v>
      </c>
      <c r="J2399" s="72" t="s">
        <v>25676</v>
      </c>
      <c r="K2399" s="71">
        <v>57</v>
      </c>
      <c r="L2399" s="64">
        <v>0</v>
      </c>
      <c r="M2399" s="5">
        <v>28</v>
      </c>
      <c r="N2399" s="5">
        <v>2407</v>
      </c>
      <c r="O2399" s="47" t="s">
        <v>22671</v>
      </c>
      <c r="P2399" s="46" t="s">
        <v>22673</v>
      </c>
      <c r="Q2399" s="2" t="str">
        <f t="shared" si="274"/>
        <v>&lt;a href="set01\hope_pioneer_jan1907todec1908\obituaries\wiswell_mrs._a_obituary_june_25_1908_p8_hp.pdf"&gt;Wiswell, Mrs. A&lt;/a&gt;</v>
      </c>
      <c r="T2399" s="39">
        <f t="shared" ref="T2399:T2417" si="275">YEAR(G2399)</f>
        <v>1908</v>
      </c>
      <c r="U2399" s="2">
        <f t="shared" ref="U2399:U2417" si="276">MONTH(G2399)</f>
        <v>6</v>
      </c>
      <c r="V2399" s="2">
        <f t="shared" ref="V2399:V2417" si="277">U2399</f>
        <v>6</v>
      </c>
      <c r="W2399" s="2">
        <f t="shared" ref="W2399:W2417" si="278">DAY(G2399)</f>
        <v>25</v>
      </c>
      <c r="X2399" s="2">
        <f t="shared" si="273"/>
        <v>123</v>
      </c>
    </row>
    <row r="2400" spans="1:24" x14ac:dyDescent="0.25">
      <c r="A2400" s="2">
        <v>1526</v>
      </c>
      <c r="B2400" s="4" t="s">
        <v>2937</v>
      </c>
      <c r="C2400" s="5"/>
      <c r="D2400" s="5" t="s">
        <v>64</v>
      </c>
      <c r="E2400" s="72" t="s">
        <v>24990</v>
      </c>
      <c r="F2400" s="71">
        <v>72</v>
      </c>
      <c r="G2400" s="52">
        <v>3113</v>
      </c>
      <c r="H2400" s="5" t="s">
        <v>1756</v>
      </c>
      <c r="I2400" s="5">
        <v>6</v>
      </c>
      <c r="J2400" s="72" t="s">
        <v>24990</v>
      </c>
      <c r="K2400" s="71">
        <v>72</v>
      </c>
      <c r="L2400" s="64">
        <v>0</v>
      </c>
      <c r="M2400" s="5">
        <v>28</v>
      </c>
      <c r="N2400" s="5">
        <v>2397</v>
      </c>
      <c r="O2400" s="47" t="s">
        <v>22661</v>
      </c>
      <c r="P2400" s="46" t="s">
        <v>22673</v>
      </c>
      <c r="Q2400" s="2" t="str">
        <f t="shared" si="274"/>
        <v>&lt;a href="set01\hope_pioneer_jan1907todec1908\obituaries\scott_james_obituary_july_9_1908_p6_hp.pdf"&gt;Scott, James&lt;/a&gt;</v>
      </c>
      <c r="T2400" s="39">
        <f t="shared" si="275"/>
        <v>1908</v>
      </c>
      <c r="U2400" s="2">
        <f t="shared" si="276"/>
        <v>7</v>
      </c>
      <c r="V2400" s="2">
        <f t="shared" si="277"/>
        <v>7</v>
      </c>
      <c r="W2400" s="2">
        <f t="shared" si="278"/>
        <v>9</v>
      </c>
      <c r="X2400" s="2">
        <f t="shared" si="273"/>
        <v>116</v>
      </c>
    </row>
    <row r="2401" spans="1:24" x14ac:dyDescent="0.25">
      <c r="A2401" s="2">
        <v>1335</v>
      </c>
      <c r="B2401" s="4" t="s">
        <v>2933</v>
      </c>
      <c r="C2401" s="5"/>
      <c r="D2401" s="5" t="s">
        <v>64</v>
      </c>
      <c r="E2401" s="72" t="s">
        <v>24988</v>
      </c>
      <c r="F2401" s="71">
        <v>62</v>
      </c>
      <c r="G2401" s="52">
        <v>3127</v>
      </c>
      <c r="H2401" s="5" t="s">
        <v>1756</v>
      </c>
      <c r="I2401" s="5">
        <v>5</v>
      </c>
      <c r="J2401" s="72" t="s">
        <v>24988</v>
      </c>
      <c r="K2401" s="71">
        <v>62</v>
      </c>
      <c r="L2401" s="64">
        <v>0</v>
      </c>
      <c r="M2401" s="5">
        <v>28</v>
      </c>
      <c r="N2401" s="5">
        <v>2394</v>
      </c>
      <c r="O2401" s="47" t="s">
        <v>22658</v>
      </c>
      <c r="P2401" s="46" t="s">
        <v>22673</v>
      </c>
      <c r="Q2401" s="2" t="str">
        <f t="shared" si="274"/>
        <v>&lt;a href="set01\hope_pioneer_jan1907todec1908\obituaries\sawyer_g_w_obituary_july_23_1908_p5_hp.pdf"&gt;Sawyer, G W&lt;/a&gt;</v>
      </c>
      <c r="T2401" s="39">
        <f t="shared" si="275"/>
        <v>1908</v>
      </c>
      <c r="U2401" s="2">
        <f t="shared" si="276"/>
        <v>7</v>
      </c>
      <c r="V2401" s="2">
        <f t="shared" si="277"/>
        <v>7</v>
      </c>
      <c r="W2401" s="2">
        <f t="shared" si="278"/>
        <v>23</v>
      </c>
      <c r="X2401" s="2">
        <f t="shared" si="273"/>
        <v>115</v>
      </c>
    </row>
    <row r="2402" spans="1:24" x14ac:dyDescent="0.25">
      <c r="A2402" s="2">
        <v>1631</v>
      </c>
      <c r="B2402" s="4" t="s">
        <v>2913</v>
      </c>
      <c r="C2402" s="5"/>
      <c r="D2402" s="5" t="s">
        <v>64</v>
      </c>
      <c r="E2402" s="72" t="s">
        <v>5968</v>
      </c>
      <c r="F2402" s="71">
        <v>78</v>
      </c>
      <c r="G2402" s="52">
        <v>3134</v>
      </c>
      <c r="H2402" s="5" t="s">
        <v>1756</v>
      </c>
      <c r="I2402" s="5">
        <v>5</v>
      </c>
      <c r="J2402" s="72" t="s">
        <v>5968</v>
      </c>
      <c r="K2402" s="71">
        <v>78</v>
      </c>
      <c r="L2402" s="64">
        <v>0</v>
      </c>
      <c r="M2402" s="5">
        <v>28</v>
      </c>
      <c r="N2402" s="5">
        <v>2372</v>
      </c>
      <c r="O2402" s="47" t="s">
        <v>22637</v>
      </c>
      <c r="P2402" s="46" t="s">
        <v>22673</v>
      </c>
      <c r="Q2402" s="2" t="str">
        <f t="shared" si="274"/>
        <v>&lt;a href="set01\hope_pioneer_jan1907todec1908\obituaries\mclain_george_sr._obituary_july_30_1908_p5_hp.pdf"&gt;McLain, George Sr.&lt;/a&gt;</v>
      </c>
      <c r="T2402" s="39">
        <f t="shared" si="275"/>
        <v>1908</v>
      </c>
      <c r="U2402" s="2">
        <f t="shared" si="276"/>
        <v>7</v>
      </c>
      <c r="V2402" s="2">
        <f t="shared" si="277"/>
        <v>7</v>
      </c>
      <c r="W2402" s="2">
        <f t="shared" si="278"/>
        <v>30</v>
      </c>
      <c r="X2402" s="2">
        <f t="shared" si="273"/>
        <v>129</v>
      </c>
    </row>
    <row r="2403" spans="1:24" x14ac:dyDescent="0.25">
      <c r="A2403" s="2">
        <v>2274</v>
      </c>
      <c r="B2403" s="4" t="s">
        <v>2892</v>
      </c>
      <c r="C2403" s="5"/>
      <c r="D2403" s="5" t="s">
        <v>64</v>
      </c>
      <c r="E2403" s="72" t="s">
        <v>24979</v>
      </c>
      <c r="F2403" s="71">
        <v>0</v>
      </c>
      <c r="G2403" s="52">
        <v>3134</v>
      </c>
      <c r="H2403" s="5" t="s">
        <v>1756</v>
      </c>
      <c r="I2403" s="5">
        <v>5</v>
      </c>
      <c r="J2403" s="72" t="s">
        <v>24979</v>
      </c>
      <c r="K2403" s="71">
        <v>200</v>
      </c>
      <c r="L2403" s="64">
        <v>0</v>
      </c>
      <c r="M2403" s="5">
        <v>28</v>
      </c>
      <c r="N2403" s="5">
        <v>2353</v>
      </c>
      <c r="O2403" s="47" t="s">
        <v>22618</v>
      </c>
      <c r="P2403" s="46" t="s">
        <v>22673</v>
      </c>
      <c r="Q2403" s="2" t="str">
        <f t="shared" si="274"/>
        <v>&lt;a href="set01\hope_pioneer_jan1907todec1908\obituaries\holt_jerdis_obituary_july_30_1908_p5_hp.pdf"&gt;Holt, Jerdis&lt;/a&gt;</v>
      </c>
      <c r="T2403" s="39">
        <f t="shared" si="275"/>
        <v>1908</v>
      </c>
      <c r="U2403" s="2">
        <f t="shared" si="276"/>
        <v>7</v>
      </c>
      <c r="V2403" s="2">
        <f t="shared" si="277"/>
        <v>7</v>
      </c>
      <c r="W2403" s="2">
        <f t="shared" si="278"/>
        <v>30</v>
      </c>
      <c r="X2403" s="2">
        <f t="shared" si="273"/>
        <v>117</v>
      </c>
    </row>
    <row r="2404" spans="1:24" x14ac:dyDescent="0.25">
      <c r="A2404" s="2">
        <v>1632</v>
      </c>
      <c r="B2404" s="4" t="s">
        <v>2913</v>
      </c>
      <c r="C2404" s="5"/>
      <c r="D2404" s="5" t="s">
        <v>64</v>
      </c>
      <c r="E2404" s="72" t="s">
        <v>5968</v>
      </c>
      <c r="F2404" s="71">
        <v>78</v>
      </c>
      <c r="G2404" s="52">
        <v>3141</v>
      </c>
      <c r="H2404" s="5" t="s">
        <v>1756</v>
      </c>
      <c r="I2404" s="5">
        <v>5</v>
      </c>
      <c r="J2404" s="72" t="s">
        <v>5968</v>
      </c>
      <c r="K2404" s="71">
        <v>78</v>
      </c>
      <c r="L2404" s="64">
        <v>0</v>
      </c>
      <c r="M2404" s="5">
        <v>28</v>
      </c>
      <c r="N2404" s="5">
        <v>2373</v>
      </c>
      <c r="O2404" s="47" t="s">
        <v>22638</v>
      </c>
      <c r="P2404" s="46" t="s">
        <v>22673</v>
      </c>
      <c r="Q2404" s="2" t="str">
        <f t="shared" si="274"/>
        <v>&lt;a href="set01\hope_pioneer_jan1907todec1908\obituaries\mclean_george_sr._obituary_august_6_1908_p5_hp.pdf"&gt;McLain, George Sr.&lt;/a&gt;</v>
      </c>
      <c r="T2404" s="39">
        <f t="shared" si="275"/>
        <v>1908</v>
      </c>
      <c r="U2404" s="2">
        <f t="shared" si="276"/>
        <v>8</v>
      </c>
      <c r="V2404" s="2">
        <f t="shared" si="277"/>
        <v>8</v>
      </c>
      <c r="W2404" s="2">
        <f t="shared" si="278"/>
        <v>6</v>
      </c>
      <c r="X2404" s="2">
        <f t="shared" si="273"/>
        <v>130</v>
      </c>
    </row>
    <row r="2405" spans="1:24" x14ac:dyDescent="0.25">
      <c r="A2405" s="2">
        <v>2275</v>
      </c>
      <c r="B2405" s="4" t="s">
        <v>2892</v>
      </c>
      <c r="C2405" s="5"/>
      <c r="D2405" s="5" t="s">
        <v>62</v>
      </c>
      <c r="E2405" s="72" t="s">
        <v>24979</v>
      </c>
      <c r="F2405" s="71">
        <v>0</v>
      </c>
      <c r="G2405" s="52">
        <v>3148</v>
      </c>
      <c r="H2405" s="5" t="s">
        <v>1756</v>
      </c>
      <c r="I2405" s="5">
        <v>5</v>
      </c>
      <c r="J2405" s="72" t="s">
        <v>24979</v>
      </c>
      <c r="K2405" s="71">
        <v>200</v>
      </c>
      <c r="L2405" s="64">
        <v>0</v>
      </c>
      <c r="M2405" s="5">
        <v>28</v>
      </c>
      <c r="N2405" s="5">
        <v>2352</v>
      </c>
      <c r="O2405" s="47" t="s">
        <v>22617</v>
      </c>
      <c r="P2405" s="46" t="s">
        <v>22673</v>
      </c>
      <c r="Q2405" s="2" t="str">
        <f t="shared" si="274"/>
        <v>&lt;a href="set01\hope_pioneer_jan1907todec1908\obituaries\holt_jerdis_death_notice_and_inquiry_august_13_1908_p5_hp.pdf"&gt;Holt, Jerdis&lt;/a&gt;</v>
      </c>
      <c r="T2405" s="39">
        <f t="shared" si="275"/>
        <v>1908</v>
      </c>
      <c r="U2405" s="2">
        <f t="shared" si="276"/>
        <v>8</v>
      </c>
      <c r="V2405" s="2">
        <f t="shared" si="277"/>
        <v>8</v>
      </c>
      <c r="W2405" s="2">
        <f t="shared" si="278"/>
        <v>13</v>
      </c>
      <c r="X2405" s="2">
        <f t="shared" si="273"/>
        <v>135</v>
      </c>
    </row>
    <row r="2406" spans="1:24" x14ac:dyDescent="0.25">
      <c r="A2406" s="2">
        <v>1028</v>
      </c>
      <c r="B2406" s="4" t="s">
        <v>2901</v>
      </c>
      <c r="C2406" s="5"/>
      <c r="D2406" s="5" t="s">
        <v>64</v>
      </c>
      <c r="E2406" s="72">
        <v>0</v>
      </c>
      <c r="F2406" s="71">
        <v>45</v>
      </c>
      <c r="G2406" s="52">
        <v>3155</v>
      </c>
      <c r="H2406" s="5" t="s">
        <v>1756</v>
      </c>
      <c r="I2406" s="5">
        <v>6</v>
      </c>
      <c r="J2406" s="72" t="s">
        <v>25676</v>
      </c>
      <c r="K2406" s="71">
        <v>45</v>
      </c>
      <c r="L2406" s="64" t="s">
        <v>24980</v>
      </c>
      <c r="M2406" s="5">
        <v>28</v>
      </c>
      <c r="N2406" s="5">
        <v>2360</v>
      </c>
      <c r="O2406" s="47" t="s">
        <v>22625</v>
      </c>
      <c r="P2406" s="46" t="s">
        <v>22673</v>
      </c>
      <c r="Q2406" s="2" t="str">
        <f t="shared" si="274"/>
        <v>&lt;a href="set01\hope_pioneer_jan1907todec1908\obituaries\johnson_gilbert_obituary_august_20_1908_p6_hp.pdf"&gt;Johnson, Gilbert&lt;/a&gt;</v>
      </c>
      <c r="T2406" s="39">
        <f t="shared" si="275"/>
        <v>1908</v>
      </c>
      <c r="U2406" s="2">
        <f t="shared" si="276"/>
        <v>8</v>
      </c>
      <c r="V2406" s="2">
        <f t="shared" si="277"/>
        <v>8</v>
      </c>
      <c r="W2406" s="2">
        <f t="shared" si="278"/>
        <v>20</v>
      </c>
      <c r="X2406" s="2">
        <f t="shared" si="273"/>
        <v>127</v>
      </c>
    </row>
    <row r="2407" spans="1:24" x14ac:dyDescent="0.25">
      <c r="A2407" s="2">
        <v>1440</v>
      </c>
      <c r="B2407" s="4" t="s">
        <v>2919</v>
      </c>
      <c r="C2407" s="5"/>
      <c r="D2407" s="5" t="s">
        <v>64</v>
      </c>
      <c r="E2407" s="72">
        <v>0</v>
      </c>
      <c r="F2407" s="71">
        <v>67</v>
      </c>
      <c r="G2407" s="52">
        <v>3155</v>
      </c>
      <c r="H2407" s="5" t="s">
        <v>1756</v>
      </c>
      <c r="I2407" s="5">
        <v>6</v>
      </c>
      <c r="J2407" s="72" t="s">
        <v>25676</v>
      </c>
      <c r="K2407" s="71">
        <v>67</v>
      </c>
      <c r="L2407" s="64">
        <v>0</v>
      </c>
      <c r="M2407" s="5">
        <v>28</v>
      </c>
      <c r="N2407" s="5">
        <v>2379</v>
      </c>
      <c r="O2407" s="47" t="s">
        <v>22644</v>
      </c>
      <c r="P2407" s="46" t="s">
        <v>22673</v>
      </c>
      <c r="Q2407" s="2" t="str">
        <f t="shared" si="274"/>
        <v>&lt;a href="set01\hope_pioneer_jan1907todec1908\obituaries\northrop_homer_agustine_obituary_august_20_1908_p6_hp.pdf"&gt;Northop, Homer Agustine&lt;/a&gt;</v>
      </c>
      <c r="T2407" s="39">
        <f t="shared" si="275"/>
        <v>1908</v>
      </c>
      <c r="U2407" s="2">
        <f t="shared" si="276"/>
        <v>8</v>
      </c>
      <c r="V2407" s="2">
        <f t="shared" si="277"/>
        <v>8</v>
      </c>
      <c r="W2407" s="2">
        <f t="shared" si="278"/>
        <v>20</v>
      </c>
      <c r="X2407" s="2">
        <f t="shared" si="273"/>
        <v>142</v>
      </c>
    </row>
    <row r="2408" spans="1:24" x14ac:dyDescent="0.25">
      <c r="A2408" s="2">
        <v>1477</v>
      </c>
      <c r="B2408" s="4" t="s">
        <v>2930</v>
      </c>
      <c r="C2408" s="5" t="s">
        <v>2931</v>
      </c>
      <c r="D2408" s="5" t="s">
        <v>64</v>
      </c>
      <c r="E2408" s="72" t="s">
        <v>24851</v>
      </c>
      <c r="F2408" s="71">
        <v>69</v>
      </c>
      <c r="G2408" s="52">
        <v>3169</v>
      </c>
      <c r="H2408" s="5" t="s">
        <v>1756</v>
      </c>
      <c r="I2408" s="5">
        <v>6</v>
      </c>
      <c r="J2408" s="72" t="s">
        <v>24851</v>
      </c>
      <c r="K2408" s="71">
        <v>69</v>
      </c>
      <c r="L2408" s="64">
        <v>0</v>
      </c>
      <c r="M2408" s="5">
        <v>28</v>
      </c>
      <c r="N2408" s="5">
        <v>2392</v>
      </c>
      <c r="O2408" s="47" t="s">
        <v>22656</v>
      </c>
      <c r="P2408" s="46" t="s">
        <v>22673</v>
      </c>
      <c r="Q2408" s="2" t="str">
        <f t="shared" si="274"/>
        <v>&lt;a href="set01\hope_pioneer_jan1907todec1908\obituaries\rugg_mrs._amanda_c_(baldwin)_obituary_september_3_1908_p6_hp.pdf"&gt;Rugg, Mrs. Amanda C&lt;/a&gt;</v>
      </c>
      <c r="T2408" s="39">
        <f t="shared" si="275"/>
        <v>1908</v>
      </c>
      <c r="U2408" s="2">
        <f t="shared" si="276"/>
        <v>9</v>
      </c>
      <c r="V2408" s="2">
        <f t="shared" si="277"/>
        <v>9</v>
      </c>
      <c r="W2408" s="2">
        <f t="shared" si="278"/>
        <v>3</v>
      </c>
      <c r="X2408" s="2">
        <f t="shared" si="273"/>
        <v>145</v>
      </c>
    </row>
    <row r="2409" spans="1:24" x14ac:dyDescent="0.25">
      <c r="A2409" s="2">
        <v>106</v>
      </c>
      <c r="B2409" s="4" t="s">
        <v>2942</v>
      </c>
      <c r="C2409" s="5"/>
      <c r="D2409" s="5" t="s">
        <v>64</v>
      </c>
      <c r="E2409" s="72">
        <v>0</v>
      </c>
      <c r="F2409" s="71" t="s">
        <v>24881</v>
      </c>
      <c r="G2409" s="52">
        <v>3183</v>
      </c>
      <c r="H2409" s="5" t="s">
        <v>1756</v>
      </c>
      <c r="I2409" s="5">
        <v>5</v>
      </c>
      <c r="J2409" s="72" t="s">
        <v>25676</v>
      </c>
      <c r="K2409" s="71">
        <v>0</v>
      </c>
      <c r="L2409" s="64">
        <v>0</v>
      </c>
      <c r="M2409" s="5">
        <v>28</v>
      </c>
      <c r="N2409" s="5">
        <v>2402</v>
      </c>
      <c r="O2409" s="47" t="s">
        <v>22666</v>
      </c>
      <c r="P2409" s="46" t="s">
        <v>22673</v>
      </c>
      <c r="Q2409" s="2" t="str">
        <f t="shared" si="274"/>
        <v>&lt;a href="set01\hope_pioneer_jan1907todec1908\obituaries\trochman_twin_infant_obituary_september_17_1908_p4_hp.pdf"&gt;Trochman, Twin infant&lt;/a&gt;</v>
      </c>
      <c r="T2409" s="39">
        <f t="shared" si="275"/>
        <v>1908</v>
      </c>
      <c r="U2409" s="2">
        <f t="shared" si="276"/>
        <v>9</v>
      </c>
      <c r="V2409" s="2">
        <f t="shared" si="277"/>
        <v>9</v>
      </c>
      <c r="W2409" s="2">
        <f t="shared" si="278"/>
        <v>17</v>
      </c>
      <c r="X2409" s="2">
        <f t="shared" si="273"/>
        <v>140</v>
      </c>
    </row>
    <row r="2410" spans="1:24" x14ac:dyDescent="0.25">
      <c r="A2410" s="2">
        <v>1222</v>
      </c>
      <c r="B2410" s="4" t="s">
        <v>2941</v>
      </c>
      <c r="C2410" s="5"/>
      <c r="D2410" s="5" t="s">
        <v>64</v>
      </c>
      <c r="E2410" s="72" t="s">
        <v>13510</v>
      </c>
      <c r="F2410" s="71">
        <v>56</v>
      </c>
      <c r="G2410" s="52">
        <v>3183</v>
      </c>
      <c r="H2410" s="5" t="s">
        <v>1756</v>
      </c>
      <c r="I2410" s="5">
        <v>5</v>
      </c>
      <c r="J2410" s="72" t="s">
        <v>13510</v>
      </c>
      <c r="K2410" s="71">
        <v>56</v>
      </c>
      <c r="L2410" s="64" t="s">
        <v>24991</v>
      </c>
      <c r="M2410" s="5">
        <v>28</v>
      </c>
      <c r="N2410" s="5">
        <v>2401</v>
      </c>
      <c r="O2410" s="47" t="s">
        <v>22665</v>
      </c>
      <c r="P2410" s="46" t="s">
        <v>22673</v>
      </c>
      <c r="Q2410" s="2" t="str">
        <f t="shared" si="274"/>
        <v>&lt;a href="set01\hope_pioneer_jan1907todec1908\obituaries\switzer_jule_f_obituary_september_17_1908_p5_hp.pdf"&gt;Switzer, Jule F&lt;/a&gt;</v>
      </c>
      <c r="T2410" s="39">
        <f t="shared" si="275"/>
        <v>1908</v>
      </c>
      <c r="U2410" s="2">
        <f t="shared" si="276"/>
        <v>9</v>
      </c>
      <c r="V2410" s="2">
        <f t="shared" si="277"/>
        <v>9</v>
      </c>
      <c r="W2410" s="2">
        <f t="shared" si="278"/>
        <v>17</v>
      </c>
      <c r="X2410" s="2">
        <f t="shared" si="273"/>
        <v>128</v>
      </c>
    </row>
    <row r="2411" spans="1:24" x14ac:dyDescent="0.25">
      <c r="A2411" s="2">
        <v>2276</v>
      </c>
      <c r="B2411" s="4" t="s">
        <v>2892</v>
      </c>
      <c r="C2411" s="5"/>
      <c r="D2411" s="5" t="s">
        <v>2893</v>
      </c>
      <c r="E2411" s="72" t="s">
        <v>24979</v>
      </c>
      <c r="F2411" s="71">
        <v>0</v>
      </c>
      <c r="G2411" s="52">
        <v>3183</v>
      </c>
      <c r="H2411" s="5" t="s">
        <v>1756</v>
      </c>
      <c r="I2411" s="5">
        <v>5</v>
      </c>
      <c r="J2411" s="72" t="s">
        <v>24979</v>
      </c>
      <c r="K2411" s="71">
        <v>200</v>
      </c>
      <c r="L2411" s="64">
        <v>0</v>
      </c>
      <c r="M2411" s="5">
        <v>28</v>
      </c>
      <c r="N2411" s="5">
        <v>2351</v>
      </c>
      <c r="O2411" s="47" t="s">
        <v>22616</v>
      </c>
      <c r="P2411" s="46" t="s">
        <v>22673</v>
      </c>
      <c r="Q2411" s="2" t="str">
        <f t="shared" si="274"/>
        <v>&lt;a href="set01\hope_pioneer_jan1907todec1908\obituaries\holt_jerdis_2nd_inquest_finds_strychnine_september_17_1908_p5_hp.pdf"&gt;Holt, Jerdis&lt;/a&gt;</v>
      </c>
      <c r="T2411" s="39">
        <f t="shared" si="275"/>
        <v>1908</v>
      </c>
      <c r="U2411" s="2">
        <f t="shared" si="276"/>
        <v>9</v>
      </c>
      <c r="V2411" s="2">
        <f t="shared" si="277"/>
        <v>9</v>
      </c>
      <c r="W2411" s="2">
        <f t="shared" si="278"/>
        <v>17</v>
      </c>
      <c r="X2411" s="2">
        <f t="shared" si="273"/>
        <v>142</v>
      </c>
    </row>
    <row r="2412" spans="1:24" x14ac:dyDescent="0.25">
      <c r="A2412" s="2">
        <v>279</v>
      </c>
      <c r="B2412" s="4" t="s">
        <v>2912</v>
      </c>
      <c r="C2412" s="5"/>
      <c r="D2412" s="5" t="s">
        <v>64</v>
      </c>
      <c r="E2412" s="72">
        <v>0</v>
      </c>
      <c r="F2412" s="71">
        <v>2</v>
      </c>
      <c r="G2412" s="52">
        <v>3190</v>
      </c>
      <c r="H2412" s="5" t="s">
        <v>1756</v>
      </c>
      <c r="I2412" s="5">
        <v>2</v>
      </c>
      <c r="J2412" s="72" t="s">
        <v>25676</v>
      </c>
      <c r="K2412" s="71">
        <v>2</v>
      </c>
      <c r="L2412" s="64">
        <v>0</v>
      </c>
      <c r="M2412" s="5">
        <v>28</v>
      </c>
      <c r="N2412" s="5">
        <v>2371</v>
      </c>
      <c r="O2412" s="47" t="s">
        <v>22636</v>
      </c>
      <c r="P2412" s="46" t="s">
        <v>22673</v>
      </c>
      <c r="Q2412" s="2" t="str">
        <f t="shared" si="274"/>
        <v>&lt;a href="set01\hope_pioneer_jan1907todec1908\obituaries\mccullough_2_yr_old_of_john_obituary_september_24_1908_p2_hp.pdf"&gt;McCullough, 2 yr old of John&lt;/a&gt;</v>
      </c>
      <c r="T2412" s="39">
        <f t="shared" si="275"/>
        <v>1908</v>
      </c>
      <c r="U2412" s="2">
        <f t="shared" si="276"/>
        <v>9</v>
      </c>
      <c r="V2412" s="2">
        <f t="shared" si="277"/>
        <v>9</v>
      </c>
      <c r="W2412" s="2">
        <f t="shared" si="278"/>
        <v>24</v>
      </c>
      <c r="X2412" s="2">
        <f t="shared" si="273"/>
        <v>154</v>
      </c>
    </row>
    <row r="2413" spans="1:24" x14ac:dyDescent="0.25">
      <c r="A2413" s="2">
        <v>264</v>
      </c>
      <c r="B2413" s="4" t="s">
        <v>2883</v>
      </c>
      <c r="C2413" s="5"/>
      <c r="D2413" s="5" t="s">
        <v>64</v>
      </c>
      <c r="E2413" s="72">
        <v>0</v>
      </c>
      <c r="F2413" s="71">
        <v>2</v>
      </c>
      <c r="G2413" s="52">
        <v>3197</v>
      </c>
      <c r="H2413" s="5" t="s">
        <v>1756</v>
      </c>
      <c r="I2413" s="5">
        <v>7</v>
      </c>
      <c r="J2413" s="72" t="s">
        <v>25676</v>
      </c>
      <c r="K2413" s="71">
        <v>2</v>
      </c>
      <c r="L2413" s="64">
        <v>0</v>
      </c>
      <c r="M2413" s="5">
        <v>28</v>
      </c>
      <c r="N2413" s="5">
        <v>2342</v>
      </c>
      <c r="O2413" s="47" t="s">
        <v>22607</v>
      </c>
      <c r="P2413" s="46" t="s">
        <v>22673</v>
      </c>
      <c r="Q2413" s="2" t="str">
        <f t="shared" si="274"/>
        <v>&lt;a href="set01\hope_pioneer_jan1907todec1908\obituaries\carmichael_2_yr_old_dau_of_john_obituary_october_1_1908_p7_hp.pdf"&gt;Carmichael, 2 yr old dau of John&lt;/a&gt;</v>
      </c>
      <c r="T2413" s="39">
        <f t="shared" si="275"/>
        <v>1908</v>
      </c>
      <c r="U2413" s="2">
        <f t="shared" si="276"/>
        <v>10</v>
      </c>
      <c r="V2413" s="2">
        <f t="shared" si="277"/>
        <v>10</v>
      </c>
      <c r="W2413" s="2">
        <f t="shared" si="278"/>
        <v>1</v>
      </c>
      <c r="X2413" s="2">
        <f t="shared" si="273"/>
        <v>159</v>
      </c>
    </row>
    <row r="2414" spans="1:24" x14ac:dyDescent="0.25">
      <c r="A2414" s="2">
        <v>2642</v>
      </c>
      <c r="B2414" s="4" t="s">
        <v>2920</v>
      </c>
      <c r="C2414" s="5"/>
      <c r="D2414" s="5" t="s">
        <v>62</v>
      </c>
      <c r="E2414" s="72" t="s">
        <v>8103</v>
      </c>
      <c r="F2414" s="71">
        <v>0</v>
      </c>
      <c r="G2414" s="52">
        <v>3211</v>
      </c>
      <c r="H2414" s="5" t="s">
        <v>1756</v>
      </c>
      <c r="I2414" s="5">
        <v>5</v>
      </c>
      <c r="J2414" s="72" t="s">
        <v>8103</v>
      </c>
      <c r="K2414" s="71">
        <v>200</v>
      </c>
      <c r="L2414" s="64">
        <v>0</v>
      </c>
      <c r="M2414" s="5">
        <v>28</v>
      </c>
      <c r="N2414" s="5">
        <v>2380</v>
      </c>
      <c r="O2414" s="47" t="s">
        <v>22645</v>
      </c>
      <c r="P2414" s="46" t="s">
        <v>22673</v>
      </c>
      <c r="Q2414" s="2" t="str">
        <f t="shared" si="274"/>
        <v>&lt;a href="set01\hope_pioneer_jan1907todec1908\obituaries\olson_erick_death_notice_october_15_1908_p5_hp.pdf"&gt;Olson, Erick&lt;/a&gt;</v>
      </c>
      <c r="T2414" s="39">
        <f t="shared" si="275"/>
        <v>1908</v>
      </c>
      <c r="U2414" s="2">
        <f t="shared" si="276"/>
        <v>10</v>
      </c>
      <c r="V2414" s="2">
        <f t="shared" si="277"/>
        <v>10</v>
      </c>
      <c r="W2414" s="2">
        <f t="shared" si="278"/>
        <v>15</v>
      </c>
      <c r="X2414" s="2">
        <f t="shared" si="273"/>
        <v>124</v>
      </c>
    </row>
    <row r="2415" spans="1:24" x14ac:dyDescent="0.25">
      <c r="A2415" s="2">
        <v>2829</v>
      </c>
      <c r="B2415" s="4" t="s">
        <v>2938</v>
      </c>
      <c r="C2415" s="5"/>
      <c r="D2415" s="5" t="s">
        <v>64</v>
      </c>
      <c r="E2415" s="72" t="s">
        <v>11627</v>
      </c>
      <c r="F2415" s="71">
        <v>0</v>
      </c>
      <c r="G2415" s="52">
        <v>3239</v>
      </c>
      <c r="H2415" s="5" t="s">
        <v>1756</v>
      </c>
      <c r="I2415" s="5">
        <v>5</v>
      </c>
      <c r="J2415" s="72" t="s">
        <v>11627</v>
      </c>
      <c r="K2415" s="71">
        <v>200</v>
      </c>
      <c r="L2415" s="64">
        <v>0</v>
      </c>
      <c r="M2415" s="5">
        <v>28</v>
      </c>
      <c r="N2415" s="5">
        <v>2398</v>
      </c>
      <c r="O2415" s="47" t="s">
        <v>22662</v>
      </c>
      <c r="P2415" s="46" t="s">
        <v>22673</v>
      </c>
      <c r="Q2415" s="2" t="str">
        <f t="shared" si="274"/>
        <v>&lt;a href="set01\hope_pioneer_jan1907todec1908\obituaries\see_tommy_obituary_november_12_1908_p5_hp.pdf"&gt;See, Tommy&lt;/a&gt;</v>
      </c>
      <c r="T2415" s="39">
        <f t="shared" si="275"/>
        <v>1908</v>
      </c>
      <c r="U2415" s="2">
        <f t="shared" si="276"/>
        <v>11</v>
      </c>
      <c r="V2415" s="2">
        <f t="shared" si="277"/>
        <v>11</v>
      </c>
      <c r="W2415" s="2">
        <f t="shared" si="278"/>
        <v>12</v>
      </c>
      <c r="X2415" s="2">
        <f t="shared" si="273"/>
        <v>117</v>
      </c>
    </row>
    <row r="2416" spans="1:24" x14ac:dyDescent="0.25">
      <c r="A2416" s="2">
        <v>1741</v>
      </c>
      <c r="B2416" s="4" t="s">
        <v>2922</v>
      </c>
      <c r="C2416" s="5"/>
      <c r="D2416" s="5" t="s">
        <v>64</v>
      </c>
      <c r="E2416" s="72">
        <v>0</v>
      </c>
      <c r="F2416" s="71">
        <v>85</v>
      </c>
      <c r="G2416" s="52">
        <v>3274</v>
      </c>
      <c r="H2416" s="5" t="s">
        <v>1756</v>
      </c>
      <c r="I2416" s="5">
        <v>6</v>
      </c>
      <c r="J2416" s="72" t="s">
        <v>25676</v>
      </c>
      <c r="K2416" s="71">
        <v>85</v>
      </c>
      <c r="L2416" s="64">
        <v>0</v>
      </c>
      <c r="M2416" s="5">
        <v>28</v>
      </c>
      <c r="N2416" s="5">
        <v>2382</v>
      </c>
      <c r="O2416" s="47" t="s">
        <v>22647</v>
      </c>
      <c r="P2416" s="46" t="s">
        <v>22673</v>
      </c>
      <c r="Q2416" s="2" t="str">
        <f t="shared" si="274"/>
        <v>&lt;a href="set01\hope_pioneer_jan1907todec1908\obituaries\patterson_mrs._mary_obituary_december_17_1908_p6_hp.pdf"&gt;Patterson, Mrs. Mary&lt;/a&gt;</v>
      </c>
      <c r="T2416" s="39">
        <f t="shared" si="275"/>
        <v>1908</v>
      </c>
      <c r="U2416" s="2">
        <f t="shared" si="276"/>
        <v>12</v>
      </c>
      <c r="V2416" s="2">
        <f t="shared" si="277"/>
        <v>12</v>
      </c>
      <c r="W2416" s="2">
        <f t="shared" si="278"/>
        <v>17</v>
      </c>
      <c r="X2416" s="2">
        <f t="shared" si="273"/>
        <v>137</v>
      </c>
    </row>
    <row r="2417" spans="1:24" x14ac:dyDescent="0.25">
      <c r="A2417" s="2">
        <v>1547</v>
      </c>
      <c r="B2417" s="4" t="s">
        <v>2943</v>
      </c>
      <c r="C2417" s="5"/>
      <c r="D2417" s="5" t="s">
        <v>64</v>
      </c>
      <c r="E2417" s="72" t="s">
        <v>24924</v>
      </c>
      <c r="F2417" s="71">
        <v>73</v>
      </c>
      <c r="G2417" s="52">
        <v>3281</v>
      </c>
      <c r="H2417" s="5" t="s">
        <v>1756</v>
      </c>
      <c r="I2417" s="5">
        <v>5</v>
      </c>
      <c r="J2417" s="72" t="s">
        <v>24924</v>
      </c>
      <c r="K2417" s="71">
        <v>73</v>
      </c>
      <c r="L2417" s="64">
        <v>0</v>
      </c>
      <c r="M2417" s="5">
        <v>28</v>
      </c>
      <c r="N2417" s="5">
        <v>2403</v>
      </c>
      <c r="O2417" s="47" t="s">
        <v>22667</v>
      </c>
      <c r="P2417" s="46" t="s">
        <v>22673</v>
      </c>
      <c r="Q2417" s="2" t="str">
        <f t="shared" si="274"/>
        <v>&lt;a href="set01\hope_pioneer_jan1907todec1908\obituaries\warner_alfred_f_obituary_december_24_1908_p5_hp.pdf"&gt;Warner, Alfred F&lt;/a&gt;</v>
      </c>
      <c r="T2417" s="39">
        <f t="shared" si="275"/>
        <v>1908</v>
      </c>
      <c r="U2417" s="2">
        <f t="shared" si="276"/>
        <v>12</v>
      </c>
      <c r="V2417" s="2">
        <f t="shared" si="277"/>
        <v>12</v>
      </c>
      <c r="W2417" s="2">
        <f t="shared" si="278"/>
        <v>24</v>
      </c>
      <c r="X2417" s="2">
        <f t="shared" si="273"/>
        <v>129</v>
      </c>
    </row>
    <row r="2418" spans="1:24" x14ac:dyDescent="0.25">
      <c r="A2418" s="2">
        <v>2819</v>
      </c>
      <c r="B2418" s="4" t="s">
        <v>2934</v>
      </c>
      <c r="C2418" s="5"/>
      <c r="D2418" s="5" t="s">
        <v>64</v>
      </c>
      <c r="E2418" s="72" t="s">
        <v>24921</v>
      </c>
      <c r="F2418" s="71">
        <v>0</v>
      </c>
      <c r="G2418" s="52" t="s">
        <v>2935</v>
      </c>
      <c r="H2418" s="5" t="s">
        <v>1756</v>
      </c>
      <c r="I2418" s="5">
        <v>1</v>
      </c>
      <c r="J2418" s="72" t="s">
        <v>24921</v>
      </c>
      <c r="K2418" s="71">
        <v>200</v>
      </c>
      <c r="L2418" s="64">
        <v>0</v>
      </c>
      <c r="M2418" s="5">
        <v>28</v>
      </c>
      <c r="N2418" s="5">
        <v>2395</v>
      </c>
      <c r="O2418" s="47" t="s">
        <v>22659</v>
      </c>
      <c r="P2418" s="46" t="s">
        <v>22673</v>
      </c>
      <c r="Q2418" s="2" t="str">
        <f t="shared" si="274"/>
        <v>&lt;a href="set01\hope_pioneer_jan1907todec1908\obituaries\schultze_edward_death_and_obituary_april_4_1907_p1_hp.pdf"&gt;Schultze, Edward&lt;/a&gt;</v>
      </c>
      <c r="R2418" s="55">
        <f>FIND(" ",G2418)</f>
        <v>6</v>
      </c>
      <c r="S2418" s="55" t="e">
        <f>FIND(",",G2418)</f>
        <v>#VALUE!</v>
      </c>
      <c r="T2418" s="55" t="e">
        <f>MID(G2418,S2418+2,4)</f>
        <v>#VALUE!</v>
      </c>
      <c r="U2418" s="55" t="str">
        <f>MID(G2418,1,R2418-1)</f>
        <v>April</v>
      </c>
      <c r="V2418" s="55">
        <f>_xlfn.SWITCH(TRIM(U2418),
"January",1,"February",2,"March",3,"April",4,
"May",5,"June",6,"July",7,"August",8,
"September",9,"October",10,"November",11,"December",12,"No Match")</f>
        <v>4</v>
      </c>
      <c r="W2418" s="55" t="e">
        <f>MID(G2418,S2418-2,2)</f>
        <v>#VALUE!</v>
      </c>
      <c r="X2418" s="2">
        <f t="shared" si="273"/>
        <v>135</v>
      </c>
    </row>
    <row r="2419" spans="1:24" x14ac:dyDescent="0.25">
      <c r="A2419" s="2">
        <v>99</v>
      </c>
      <c r="B2419" s="4" t="s">
        <v>9289</v>
      </c>
      <c r="C2419" s="5"/>
      <c r="D2419" s="5" t="s">
        <v>62</v>
      </c>
      <c r="E2419" s="72">
        <v>0</v>
      </c>
      <c r="F2419" s="71" t="s">
        <v>24881</v>
      </c>
      <c r="G2419" s="52">
        <v>985</v>
      </c>
      <c r="H2419" s="5" t="s">
        <v>13633</v>
      </c>
      <c r="I2419" s="5">
        <v>5</v>
      </c>
      <c r="J2419" s="72" t="s">
        <v>25676</v>
      </c>
      <c r="K2419" s="71">
        <v>0</v>
      </c>
      <c r="L2419" s="64">
        <v>0</v>
      </c>
      <c r="M2419" s="5">
        <v>30</v>
      </c>
      <c r="N2419" s="5">
        <v>2508</v>
      </c>
      <c r="O2419" s="47" t="s">
        <v>22773</v>
      </c>
      <c r="P2419" s="46" t="s">
        <v>25771</v>
      </c>
      <c r="Q2419" s="2" t="str">
        <f t="shared" si="274"/>
        <v>&lt;a href="set03\se\se_september_4,_1902_-_december_28,_1905\obituaries\stearns,_dau_of_fred_death_notice_september_11,_1902_p5_se.pdf"&gt;Stearns, Dau of Fred&lt;/a&gt;</v>
      </c>
      <c r="T2419" s="39">
        <f t="shared" ref="T2419:T2482" si="279">YEAR(G2419)</f>
        <v>1902</v>
      </c>
      <c r="U2419" s="2">
        <f t="shared" ref="U2419:U2482" si="280">MONTH(G2419)</f>
        <v>9</v>
      </c>
      <c r="V2419" s="2">
        <f t="shared" ref="V2419:V2482" si="281">U2419</f>
        <v>9</v>
      </c>
      <c r="W2419" s="2">
        <f t="shared" ref="W2419:W2482" si="282">DAY(G2419)</f>
        <v>11</v>
      </c>
      <c r="X2419" s="2">
        <f t="shared" si="273"/>
        <v>158</v>
      </c>
    </row>
    <row r="2420" spans="1:24" x14ac:dyDescent="0.25">
      <c r="A2420" s="2">
        <v>1627</v>
      </c>
      <c r="B2420" s="4" t="s">
        <v>9248</v>
      </c>
      <c r="C2420" s="5"/>
      <c r="D2420" s="5" t="s">
        <v>64</v>
      </c>
      <c r="E2420" s="72">
        <v>0</v>
      </c>
      <c r="F2420" s="71">
        <v>78</v>
      </c>
      <c r="G2420" s="52">
        <v>985</v>
      </c>
      <c r="H2420" s="5" t="s">
        <v>13633</v>
      </c>
      <c r="I2420" s="5">
        <v>5</v>
      </c>
      <c r="J2420" s="72" t="s">
        <v>25676</v>
      </c>
      <c r="K2420" s="71">
        <v>78</v>
      </c>
      <c r="L2420" s="64">
        <v>0</v>
      </c>
      <c r="M2420" s="5">
        <v>30</v>
      </c>
      <c r="N2420" s="5">
        <v>2465</v>
      </c>
      <c r="O2420" s="47" t="s">
        <v>22730</v>
      </c>
      <c r="P2420" s="46" t="s">
        <v>25771</v>
      </c>
      <c r="Q2420" s="2" t="str">
        <f t="shared" si="274"/>
        <v>&lt;a href="set03\se\se_september_4,_1902_-_december_28,_1905\obituaries\holliday,_thomas_obituary_september_11,_1902_p5_se.pdf"&gt;Holliday, Thomas&lt;/a&gt;</v>
      </c>
      <c r="T2420" s="39">
        <f t="shared" si="279"/>
        <v>1902</v>
      </c>
      <c r="U2420" s="2">
        <f t="shared" si="280"/>
        <v>9</v>
      </c>
      <c r="V2420" s="2">
        <f t="shared" si="281"/>
        <v>9</v>
      </c>
      <c r="W2420" s="2">
        <f t="shared" si="282"/>
        <v>11</v>
      </c>
      <c r="X2420" s="2">
        <f t="shared" si="273"/>
        <v>146</v>
      </c>
    </row>
    <row r="2421" spans="1:24" x14ac:dyDescent="0.25">
      <c r="A2421" s="2">
        <v>357</v>
      </c>
      <c r="B2421" s="4" t="s">
        <v>9199</v>
      </c>
      <c r="C2421" s="5"/>
      <c r="D2421" s="5" t="s">
        <v>62</v>
      </c>
      <c r="E2421" s="72" t="s">
        <v>24847</v>
      </c>
      <c r="F2421" s="71">
        <v>5</v>
      </c>
      <c r="G2421" s="52">
        <v>992</v>
      </c>
      <c r="H2421" s="5" t="s">
        <v>13633</v>
      </c>
      <c r="I2421" s="5">
        <v>5</v>
      </c>
      <c r="J2421" s="72" t="s">
        <v>24847</v>
      </c>
      <c r="K2421" s="71">
        <v>5</v>
      </c>
      <c r="L2421" s="64">
        <v>0</v>
      </c>
      <c r="M2421" s="5">
        <v>30</v>
      </c>
      <c r="N2421" s="5">
        <v>2418</v>
      </c>
      <c r="O2421" s="47" t="s">
        <v>22683</v>
      </c>
      <c r="P2421" s="46" t="s">
        <v>25771</v>
      </c>
      <c r="Q2421" s="2" t="str">
        <f t="shared" si="274"/>
        <v>&lt;a href="set03\se\se_september_4,_1902_-_december_28,_1905\obituaries\berg,_dau_of_ernie_death_notice_september_18,_1902_p5_se.pdf"&gt;Berg, Dau of Ernie&lt;/a&gt;</v>
      </c>
      <c r="T2421" s="39">
        <f t="shared" si="279"/>
        <v>1902</v>
      </c>
      <c r="U2421" s="2">
        <f t="shared" si="280"/>
        <v>9</v>
      </c>
      <c r="V2421" s="2">
        <f t="shared" si="281"/>
        <v>9</v>
      </c>
      <c r="W2421" s="2">
        <f t="shared" si="282"/>
        <v>18</v>
      </c>
      <c r="X2421" s="2">
        <f t="shared" si="273"/>
        <v>154</v>
      </c>
    </row>
    <row r="2422" spans="1:24" x14ac:dyDescent="0.25">
      <c r="A2422" s="2">
        <v>854</v>
      </c>
      <c r="B2422" s="4" t="s">
        <v>9211</v>
      </c>
      <c r="C2422" s="5"/>
      <c r="D2422" s="5" t="s">
        <v>64</v>
      </c>
      <c r="E2422" s="72" t="s">
        <v>25453</v>
      </c>
      <c r="F2422" s="71">
        <v>31</v>
      </c>
      <c r="G2422" s="52">
        <v>992</v>
      </c>
      <c r="H2422" s="5" t="s">
        <v>13633</v>
      </c>
      <c r="I2422" s="5">
        <v>5</v>
      </c>
      <c r="J2422" s="72" t="s">
        <v>25453</v>
      </c>
      <c r="K2422" s="71">
        <v>31</v>
      </c>
      <c r="L2422" s="64">
        <v>0</v>
      </c>
      <c r="M2422" s="5">
        <v>30</v>
      </c>
      <c r="N2422" s="5">
        <v>2429</v>
      </c>
      <c r="O2422" s="47" t="s">
        <v>22694</v>
      </c>
      <c r="P2422" s="46" t="s">
        <v>25771</v>
      </c>
      <c r="Q2422" s="2" t="str">
        <f t="shared" si="274"/>
        <v>&lt;a href="set03\se\se_september_4,_1902_-_december_28,_1905\obituaries\chamberlain,_harry_obituary_september_18,_1902_p5_se.pdf"&gt;Chamberlain, Harry&lt;/a&gt;</v>
      </c>
      <c r="T2422" s="39">
        <f t="shared" si="279"/>
        <v>1902</v>
      </c>
      <c r="U2422" s="2">
        <f t="shared" si="280"/>
        <v>9</v>
      </c>
      <c r="V2422" s="2">
        <f t="shared" si="281"/>
        <v>9</v>
      </c>
      <c r="W2422" s="2">
        <f t="shared" si="282"/>
        <v>18</v>
      </c>
      <c r="X2422" s="2">
        <f t="shared" si="273"/>
        <v>150</v>
      </c>
    </row>
    <row r="2423" spans="1:24" x14ac:dyDescent="0.25">
      <c r="A2423" s="2">
        <v>11</v>
      </c>
      <c r="B2423" s="4" t="s">
        <v>9200</v>
      </c>
      <c r="C2423" s="5"/>
      <c r="D2423" s="5" t="s">
        <v>62</v>
      </c>
      <c r="E2423" s="72" t="s">
        <v>24914</v>
      </c>
      <c r="F2423" s="71" t="s">
        <v>24881</v>
      </c>
      <c r="G2423" s="52">
        <v>999</v>
      </c>
      <c r="H2423" s="5" t="s">
        <v>13633</v>
      </c>
      <c r="I2423" s="5">
        <v>5</v>
      </c>
      <c r="J2423" s="72" t="s">
        <v>24914</v>
      </c>
      <c r="K2423" s="71">
        <v>0</v>
      </c>
      <c r="L2423" s="64">
        <v>0</v>
      </c>
      <c r="M2423" s="5">
        <v>30</v>
      </c>
      <c r="N2423" s="5">
        <v>2419</v>
      </c>
      <c r="O2423" s="47" t="s">
        <v>22684</v>
      </c>
      <c r="P2423" s="46" t="s">
        <v>25771</v>
      </c>
      <c r="Q2423" s="2" t="str">
        <f t="shared" si="274"/>
        <v>&lt;a href="set03\se\se_september_4,_1902_-_december_28,_1905\obituaries\berg,_son_of_arne_death_notice_september_25,_1902_p5_se.pdf"&gt;Berg, Son of Arne&lt;/a&gt;</v>
      </c>
      <c r="T2423" s="39">
        <f t="shared" si="279"/>
        <v>1902</v>
      </c>
      <c r="U2423" s="2">
        <f t="shared" si="280"/>
        <v>9</v>
      </c>
      <c r="V2423" s="2">
        <f t="shared" si="281"/>
        <v>9</v>
      </c>
      <c r="W2423" s="2">
        <f t="shared" si="282"/>
        <v>25</v>
      </c>
      <c r="X2423" s="2">
        <f t="shared" si="273"/>
        <v>152</v>
      </c>
    </row>
    <row r="2424" spans="1:24" x14ac:dyDescent="0.25">
      <c r="A2424" s="2">
        <v>108</v>
      </c>
      <c r="B2424" s="4" t="s">
        <v>9297</v>
      </c>
      <c r="C2424" s="5"/>
      <c r="D2424" s="5" t="s">
        <v>62</v>
      </c>
      <c r="E2424" s="72">
        <v>0</v>
      </c>
      <c r="F2424" s="71" t="s">
        <v>24881</v>
      </c>
      <c r="G2424" s="52">
        <v>999</v>
      </c>
      <c r="H2424" s="5" t="s">
        <v>13633</v>
      </c>
      <c r="I2424" s="5">
        <v>5</v>
      </c>
      <c r="J2424" s="72" t="s">
        <v>25676</v>
      </c>
      <c r="K2424" s="71">
        <v>0</v>
      </c>
      <c r="L2424" s="64">
        <v>0</v>
      </c>
      <c r="M2424" s="5">
        <v>30</v>
      </c>
      <c r="N2424" s="5">
        <v>2516</v>
      </c>
      <c r="O2424" s="47" t="s">
        <v>22781</v>
      </c>
      <c r="P2424" s="46" t="s">
        <v>25771</v>
      </c>
      <c r="Q2424" s="2" t="str">
        <f t="shared" si="274"/>
        <v>&lt;a href="set03\se\se_september_4,_1902_-_december_28,_1905\obituaries\walsh,_infant_of_r_s_death_notice_september_25,_1902_p5_se.pdf"&gt;Walsh, Infant of R S&lt;/a&gt;</v>
      </c>
      <c r="T2424" s="39">
        <f t="shared" si="279"/>
        <v>1902</v>
      </c>
      <c r="U2424" s="2">
        <f t="shared" si="280"/>
        <v>9</v>
      </c>
      <c r="V2424" s="2">
        <f t="shared" si="281"/>
        <v>9</v>
      </c>
      <c r="W2424" s="2">
        <f t="shared" si="282"/>
        <v>25</v>
      </c>
      <c r="X2424" s="2">
        <f t="shared" si="273"/>
        <v>158</v>
      </c>
    </row>
    <row r="2425" spans="1:24" x14ac:dyDescent="0.25">
      <c r="A2425" s="2">
        <v>2269</v>
      </c>
      <c r="B2425" s="4" t="s">
        <v>9247</v>
      </c>
      <c r="C2425" s="5"/>
      <c r="D2425" s="5" t="s">
        <v>64</v>
      </c>
      <c r="E2425" s="72" t="s">
        <v>8103</v>
      </c>
      <c r="F2425" s="71">
        <v>0</v>
      </c>
      <c r="G2425" s="52">
        <v>999</v>
      </c>
      <c r="H2425" s="5" t="s">
        <v>13633</v>
      </c>
      <c r="I2425" s="5">
        <v>8</v>
      </c>
      <c r="J2425" s="72" t="s">
        <v>8103</v>
      </c>
      <c r="K2425" s="71">
        <v>200</v>
      </c>
      <c r="L2425" s="64">
        <v>0</v>
      </c>
      <c r="M2425" s="5">
        <v>30</v>
      </c>
      <c r="N2425" s="5">
        <v>2464</v>
      </c>
      <c r="O2425" s="47" t="s">
        <v>22729</v>
      </c>
      <c r="P2425" s="46" t="s">
        <v>25771</v>
      </c>
      <c r="Q2425" s="2" t="str">
        <f t="shared" si="274"/>
        <v>&lt;a href="set03\se\se_september_4,_1902_-_december_28,_1905\obituaries\holliday,_mrs._thomas_obituary_september_25,_1902_p8_se.pdf"&gt;Holliday, Mrs Thomas&lt;/a&gt;</v>
      </c>
      <c r="T2425" s="39">
        <f t="shared" si="279"/>
        <v>1902</v>
      </c>
      <c r="U2425" s="2">
        <f t="shared" si="280"/>
        <v>9</v>
      </c>
      <c r="V2425" s="2">
        <f t="shared" si="281"/>
        <v>9</v>
      </c>
      <c r="W2425" s="2">
        <f t="shared" si="282"/>
        <v>25</v>
      </c>
      <c r="X2425" s="2">
        <f t="shared" si="273"/>
        <v>155</v>
      </c>
    </row>
    <row r="2426" spans="1:24" x14ac:dyDescent="0.25">
      <c r="A2426" s="2">
        <v>435</v>
      </c>
      <c r="B2426" s="4" t="s">
        <v>217</v>
      </c>
      <c r="C2426" s="5"/>
      <c r="D2426" s="5" t="s">
        <v>64</v>
      </c>
      <c r="E2426" s="72" t="s">
        <v>8103</v>
      </c>
      <c r="F2426" s="71">
        <v>10</v>
      </c>
      <c r="G2426" s="52">
        <v>1027</v>
      </c>
      <c r="H2426" s="5" t="s">
        <v>13633</v>
      </c>
      <c r="I2426" s="5">
        <v>5</v>
      </c>
      <c r="J2426" s="72" t="s">
        <v>8103</v>
      </c>
      <c r="K2426" s="71">
        <v>10</v>
      </c>
      <c r="L2426" s="64">
        <v>0</v>
      </c>
      <c r="M2426" s="5">
        <v>30</v>
      </c>
      <c r="N2426" s="5">
        <v>2455</v>
      </c>
      <c r="O2426" s="47" t="s">
        <v>22720</v>
      </c>
      <c r="P2426" s="46" t="s">
        <v>25771</v>
      </c>
      <c r="Q2426" s="2" t="str">
        <f t="shared" si="274"/>
        <v>&lt;a href="set03\se\se_september_4,_1902_-_december_28,_1905\obituaries\harshman,_walter_l_obituary_october_23,_1902_p5_se.pdf"&gt;Harshman, Walter L&lt;/a&gt;</v>
      </c>
      <c r="T2426" s="39">
        <f t="shared" si="279"/>
        <v>1902</v>
      </c>
      <c r="U2426" s="2">
        <f t="shared" si="280"/>
        <v>10</v>
      </c>
      <c r="V2426" s="2">
        <f t="shared" si="281"/>
        <v>10</v>
      </c>
      <c r="W2426" s="2">
        <f t="shared" si="282"/>
        <v>23</v>
      </c>
      <c r="X2426" s="2">
        <f t="shared" si="273"/>
        <v>148</v>
      </c>
    </row>
    <row r="2427" spans="1:24" x14ac:dyDescent="0.25">
      <c r="A2427" s="2">
        <v>603</v>
      </c>
      <c r="B2427" s="4" t="s">
        <v>223</v>
      </c>
      <c r="C2427" s="5"/>
      <c r="D2427" s="5" t="s">
        <v>64</v>
      </c>
      <c r="E2427" s="72">
        <v>0</v>
      </c>
      <c r="F2427" s="71">
        <v>19</v>
      </c>
      <c r="G2427" s="52">
        <v>1034</v>
      </c>
      <c r="H2427" s="5" t="s">
        <v>13633</v>
      </c>
      <c r="I2427" s="5">
        <v>8</v>
      </c>
      <c r="J2427" s="72" t="s">
        <v>25676</v>
      </c>
      <c r="K2427" s="71">
        <v>19</v>
      </c>
      <c r="L2427" s="64">
        <v>0</v>
      </c>
      <c r="M2427" s="5">
        <v>30</v>
      </c>
      <c r="N2427" s="5">
        <v>2504</v>
      </c>
      <c r="O2427" s="47" t="s">
        <v>22769</v>
      </c>
      <c r="P2427" s="46" t="s">
        <v>25771</v>
      </c>
      <c r="Q2427" s="2" t="str">
        <f t="shared" si="274"/>
        <v>&lt;a href="set03\se\se_september_4,_1902_-_december_28,_1905\obituaries\sauer,_john_obituary_october_30,_1902_p8_se.pdf"&gt;Sauer, John&lt;/a&gt;</v>
      </c>
      <c r="T2427" s="39">
        <f t="shared" si="279"/>
        <v>1902</v>
      </c>
      <c r="U2427" s="2">
        <f t="shared" si="280"/>
        <v>10</v>
      </c>
      <c r="V2427" s="2">
        <f t="shared" si="281"/>
        <v>10</v>
      </c>
      <c r="W2427" s="2">
        <f t="shared" si="282"/>
        <v>30</v>
      </c>
      <c r="X2427" s="2">
        <f t="shared" si="273"/>
        <v>134</v>
      </c>
    </row>
    <row r="2428" spans="1:24" x14ac:dyDescent="0.25">
      <c r="A2428" s="2">
        <v>89</v>
      </c>
      <c r="B2428" s="4" t="s">
        <v>9280</v>
      </c>
      <c r="C2428" s="5"/>
      <c r="D2428" s="5" t="s">
        <v>62</v>
      </c>
      <c r="E2428" s="72">
        <v>0</v>
      </c>
      <c r="F2428" s="71" t="s">
        <v>24881</v>
      </c>
      <c r="G2428" s="52">
        <v>1062</v>
      </c>
      <c r="H2428" s="5" t="s">
        <v>13633</v>
      </c>
      <c r="I2428" s="5">
        <v>5</v>
      </c>
      <c r="J2428" s="72" t="s">
        <v>25676</v>
      </c>
      <c r="K2428" s="71">
        <v>0</v>
      </c>
      <c r="L2428" s="64">
        <v>0</v>
      </c>
      <c r="M2428" s="5">
        <v>30</v>
      </c>
      <c r="N2428" s="5">
        <v>2499</v>
      </c>
      <c r="O2428" s="47" t="s">
        <v>22764</v>
      </c>
      <c r="P2428" s="46" t="s">
        <v>25771</v>
      </c>
      <c r="Q2428" s="2" t="str">
        <f t="shared" si="274"/>
        <v>&lt;a href="set03\se\se_september_4,_1902_-_december_28,_1905\obituaries\ried,_dau_of_peter_death_notice_november_27,_1902_p5_se.pdf"&gt;Ried, Dau of Peter&lt;/a&gt;</v>
      </c>
      <c r="T2428" s="39">
        <f t="shared" si="279"/>
        <v>1902</v>
      </c>
      <c r="U2428" s="2">
        <f t="shared" si="280"/>
        <v>11</v>
      </c>
      <c r="V2428" s="2">
        <f t="shared" si="281"/>
        <v>11</v>
      </c>
      <c r="W2428" s="2">
        <f t="shared" si="282"/>
        <v>27</v>
      </c>
      <c r="X2428" s="2">
        <f t="shared" si="273"/>
        <v>153</v>
      </c>
    </row>
    <row r="2429" spans="1:24" x14ac:dyDescent="0.25">
      <c r="A2429" s="2">
        <v>1287</v>
      </c>
      <c r="B2429" s="4" t="s">
        <v>9215</v>
      </c>
      <c r="C2429" s="5"/>
      <c r="D2429" s="5" t="s">
        <v>64</v>
      </c>
      <c r="E2429" s="72" t="s">
        <v>610</v>
      </c>
      <c r="F2429" s="71" t="s">
        <v>24978</v>
      </c>
      <c r="G2429" s="52">
        <v>1062</v>
      </c>
      <c r="H2429" s="5" t="s">
        <v>13633</v>
      </c>
      <c r="I2429" s="5">
        <v>5</v>
      </c>
      <c r="J2429" s="72" t="s">
        <v>610</v>
      </c>
      <c r="K2429" s="71">
        <v>60</v>
      </c>
      <c r="L2429" s="64">
        <v>0</v>
      </c>
      <c r="M2429" s="5">
        <v>30</v>
      </c>
      <c r="N2429" s="5">
        <v>2433</v>
      </c>
      <c r="O2429" s="47" t="s">
        <v>22698</v>
      </c>
      <c r="P2429" s="46" t="s">
        <v>25771</v>
      </c>
      <c r="Q2429" s="2" t="str">
        <f t="shared" si="274"/>
        <v>&lt;a href="set03\se\se_september_4,_1902_-_december_28,_1905\obituaries\cooper,_a_b_obituary_november_27,_1902_p5_se.pdf"&gt;Cooper, A B&lt;/a&gt;</v>
      </c>
      <c r="T2429" s="39">
        <f t="shared" si="279"/>
        <v>1902</v>
      </c>
      <c r="U2429" s="2">
        <f t="shared" si="280"/>
        <v>11</v>
      </c>
      <c r="V2429" s="2">
        <f t="shared" si="281"/>
        <v>11</v>
      </c>
      <c r="W2429" s="2">
        <f t="shared" si="282"/>
        <v>27</v>
      </c>
      <c r="X2429" s="2">
        <f t="shared" si="273"/>
        <v>135</v>
      </c>
    </row>
    <row r="2430" spans="1:24" x14ac:dyDescent="0.25">
      <c r="A2430" s="2">
        <v>507</v>
      </c>
      <c r="B2430" s="4" t="s">
        <v>9260</v>
      </c>
      <c r="C2430" s="5"/>
      <c r="D2430" s="5" t="s">
        <v>64</v>
      </c>
      <c r="E2430" s="72" t="s">
        <v>25382</v>
      </c>
      <c r="F2430" s="71">
        <v>15</v>
      </c>
      <c r="G2430" s="52">
        <v>1076</v>
      </c>
      <c r="H2430" s="5" t="s">
        <v>13633</v>
      </c>
      <c r="I2430" s="5">
        <v>8</v>
      </c>
      <c r="J2430" s="72" t="s">
        <v>25382</v>
      </c>
      <c r="K2430" s="71">
        <v>15</v>
      </c>
      <c r="L2430" s="64">
        <v>0</v>
      </c>
      <c r="M2430" s="5">
        <v>30</v>
      </c>
      <c r="N2430" s="5">
        <v>2480</v>
      </c>
      <c r="O2430" s="47" t="s">
        <v>22745</v>
      </c>
      <c r="P2430" s="46" t="s">
        <v>25771</v>
      </c>
      <c r="Q2430" s="2" t="str">
        <f t="shared" si="274"/>
        <v>&lt;a href="set03\se\se_september_4,_1902_-_december_28,_1905\obituaries\langer,_lionel_le_roy_obituary_december_11,_1902_p8_se.pdf"&gt;Langer, Lionel Leroy&lt;/a&gt;</v>
      </c>
      <c r="T2430" s="39">
        <f t="shared" si="279"/>
        <v>1902</v>
      </c>
      <c r="U2430" s="2">
        <f t="shared" si="280"/>
        <v>12</v>
      </c>
      <c r="V2430" s="2">
        <f t="shared" si="281"/>
        <v>12</v>
      </c>
      <c r="W2430" s="2">
        <f t="shared" si="282"/>
        <v>11</v>
      </c>
      <c r="X2430" s="2">
        <f t="shared" si="273"/>
        <v>154</v>
      </c>
    </row>
    <row r="2431" spans="1:24" x14ac:dyDescent="0.25">
      <c r="A2431" s="2">
        <v>799</v>
      </c>
      <c r="B2431" s="4" t="s">
        <v>9279</v>
      </c>
      <c r="C2431" s="5"/>
      <c r="D2431" s="5" t="s">
        <v>64</v>
      </c>
      <c r="E2431" s="72" t="s">
        <v>25464</v>
      </c>
      <c r="F2431" s="71">
        <v>28</v>
      </c>
      <c r="G2431" s="52">
        <v>1083</v>
      </c>
      <c r="H2431" s="5" t="s">
        <v>13633</v>
      </c>
      <c r="I2431" s="5">
        <v>5</v>
      </c>
      <c r="J2431" s="72" t="s">
        <v>25464</v>
      </c>
      <c r="K2431" s="71">
        <v>28</v>
      </c>
      <c r="L2431" s="64">
        <v>0</v>
      </c>
      <c r="M2431" s="5">
        <v>30</v>
      </c>
      <c r="N2431" s="5">
        <v>2498</v>
      </c>
      <c r="O2431" s="47" t="s">
        <v>22763</v>
      </c>
      <c r="P2431" s="46" t="s">
        <v>25771</v>
      </c>
      <c r="Q2431" s="2" t="str">
        <f t="shared" si="274"/>
        <v>&lt;a href="set03\se\se_september_4,_1902_-_december_28,_1905\obituaries\richmire,_mrs._maud_monroe_obituary_december_18,_1902_p5_se.pdf"&gt;Richmire, Mrs. Maud Monroe&lt;/a&gt;</v>
      </c>
      <c r="T2431" s="39">
        <f t="shared" si="279"/>
        <v>1902</v>
      </c>
      <c r="U2431" s="2">
        <f t="shared" si="280"/>
        <v>12</v>
      </c>
      <c r="V2431" s="2">
        <f t="shared" si="281"/>
        <v>12</v>
      </c>
      <c r="W2431" s="2">
        <f t="shared" si="282"/>
        <v>18</v>
      </c>
      <c r="X2431" s="2">
        <f t="shared" si="273"/>
        <v>165</v>
      </c>
    </row>
    <row r="2432" spans="1:24" x14ac:dyDescent="0.25">
      <c r="A2432" s="2">
        <v>1511</v>
      </c>
      <c r="B2432" s="4" t="s">
        <v>9193</v>
      </c>
      <c r="C2432" s="5"/>
      <c r="D2432" s="5" t="s">
        <v>64</v>
      </c>
      <c r="E2432" s="72">
        <v>0</v>
      </c>
      <c r="F2432" s="71">
        <v>72</v>
      </c>
      <c r="G2432" s="52">
        <v>1083</v>
      </c>
      <c r="H2432" s="5" t="s">
        <v>13633</v>
      </c>
      <c r="I2432" s="5">
        <v>8</v>
      </c>
      <c r="J2432" s="72" t="s">
        <v>25676</v>
      </c>
      <c r="K2432" s="71">
        <v>72</v>
      </c>
      <c r="L2432" s="64">
        <v>0</v>
      </c>
      <c r="M2432" s="5">
        <v>30</v>
      </c>
      <c r="N2432" s="5">
        <v>2413</v>
      </c>
      <c r="O2432" s="47" t="s">
        <v>22678</v>
      </c>
      <c r="P2432" s="46" t="s">
        <v>25771</v>
      </c>
      <c r="Q2432" s="2" t="str">
        <f t="shared" si="274"/>
        <v>&lt;a href="set03\se\se_september_4,_1902_-_december_28,_1905\obituaries\barnes,_w_j_obituary_december_18,_1902_p8_se.pdf"&gt;Barnes, W J&lt;/a&gt;</v>
      </c>
      <c r="T2432" s="39">
        <f t="shared" si="279"/>
        <v>1902</v>
      </c>
      <c r="U2432" s="2">
        <f t="shared" si="280"/>
        <v>12</v>
      </c>
      <c r="V2432" s="2">
        <f t="shared" si="281"/>
        <v>12</v>
      </c>
      <c r="W2432" s="2">
        <f t="shared" si="282"/>
        <v>18</v>
      </c>
      <c r="X2432" s="2">
        <f t="shared" si="273"/>
        <v>135</v>
      </c>
    </row>
    <row r="2433" spans="1:24" x14ac:dyDescent="0.25">
      <c r="A2433" s="2">
        <v>554</v>
      </c>
      <c r="B2433" s="4" t="s">
        <v>9218</v>
      </c>
      <c r="C2433" s="5"/>
      <c r="D2433" s="5" t="s">
        <v>64</v>
      </c>
      <c r="E2433" s="72" t="s">
        <v>13510</v>
      </c>
      <c r="F2433" s="71">
        <v>18</v>
      </c>
      <c r="G2433" s="52">
        <v>1090</v>
      </c>
      <c r="H2433" s="5" t="s">
        <v>13633</v>
      </c>
      <c r="I2433" s="5">
        <v>5</v>
      </c>
      <c r="J2433" s="72" t="s">
        <v>13510</v>
      </c>
      <c r="K2433" s="71">
        <v>18</v>
      </c>
      <c r="L2433" s="64">
        <v>0</v>
      </c>
      <c r="M2433" s="5">
        <v>30</v>
      </c>
      <c r="N2433" s="5">
        <v>2435</v>
      </c>
      <c r="O2433" s="47" t="s">
        <v>22700</v>
      </c>
      <c r="P2433" s="46" t="s">
        <v>25771</v>
      </c>
      <c r="Q2433" s="2" t="str">
        <f t="shared" si="274"/>
        <v>&lt;a href="set03\se\se_september_4,_1902_-_december_28,_1905\obituaries\crandell,_frank_e_obituary_december_25,_1902_p5_se.pdf"&gt;Crandell, Frank E&lt;/a&gt;</v>
      </c>
      <c r="T2433" s="39">
        <f t="shared" si="279"/>
        <v>1902</v>
      </c>
      <c r="U2433" s="2">
        <f t="shared" si="280"/>
        <v>12</v>
      </c>
      <c r="V2433" s="2">
        <f t="shared" si="281"/>
        <v>12</v>
      </c>
      <c r="W2433" s="2">
        <f t="shared" si="282"/>
        <v>25</v>
      </c>
      <c r="X2433" s="2">
        <f t="shared" si="273"/>
        <v>147</v>
      </c>
    </row>
    <row r="2434" spans="1:24" x14ac:dyDescent="0.25">
      <c r="A2434" s="2">
        <v>298</v>
      </c>
      <c r="B2434" s="4" t="s">
        <v>9232</v>
      </c>
      <c r="C2434" s="5"/>
      <c r="D2434" s="5" t="s">
        <v>62</v>
      </c>
      <c r="E2434" s="72" t="s">
        <v>24847</v>
      </c>
      <c r="F2434" s="71">
        <v>3</v>
      </c>
      <c r="G2434" s="52">
        <v>1097</v>
      </c>
      <c r="H2434" s="5" t="s">
        <v>13633</v>
      </c>
      <c r="I2434" s="5">
        <v>5</v>
      </c>
      <c r="J2434" s="72" t="s">
        <v>24847</v>
      </c>
      <c r="K2434" s="71">
        <v>3</v>
      </c>
      <c r="L2434" s="64">
        <v>0</v>
      </c>
      <c r="M2434" s="5">
        <v>30</v>
      </c>
      <c r="N2434" s="5">
        <v>2449</v>
      </c>
      <c r="O2434" s="47" t="s">
        <v>22714</v>
      </c>
      <c r="P2434" s="46" t="s">
        <v>25771</v>
      </c>
      <c r="Q2434" s="2" t="str">
        <f t="shared" si="274"/>
        <v>&lt;a href="set03\se\se_september_4,_1902_-_december_28,_1905\obituaries\gilligan,_3.5_yr_old_boy_of_m_death_notice_january_1,_1903_p5_se.pdf"&gt;Gilligan, 3.5 yr old boy of M&lt;/a&gt;</v>
      </c>
      <c r="T2434" s="39">
        <f t="shared" si="279"/>
        <v>1903</v>
      </c>
      <c r="U2434" s="2">
        <f t="shared" si="280"/>
        <v>1</v>
      </c>
      <c r="V2434" s="2">
        <f t="shared" si="281"/>
        <v>1</v>
      </c>
      <c r="W2434" s="2">
        <f t="shared" si="282"/>
        <v>1</v>
      </c>
      <c r="X2434" s="2">
        <f t="shared" ref="X2434:X2497" si="283">LEN(Q2434)</f>
        <v>173</v>
      </c>
    </row>
    <row r="2435" spans="1:24" x14ac:dyDescent="0.25">
      <c r="A2435" s="2">
        <v>365</v>
      </c>
      <c r="B2435" s="4" t="s">
        <v>9233</v>
      </c>
      <c r="C2435" s="5"/>
      <c r="D2435" s="5" t="s">
        <v>62</v>
      </c>
      <c r="E2435" s="72" t="s">
        <v>24847</v>
      </c>
      <c r="F2435" s="71">
        <v>5</v>
      </c>
      <c r="G2435" s="52">
        <v>1097</v>
      </c>
      <c r="H2435" s="5" t="s">
        <v>13633</v>
      </c>
      <c r="I2435" s="5">
        <v>5</v>
      </c>
      <c r="J2435" s="72" t="s">
        <v>24847</v>
      </c>
      <c r="K2435" s="71">
        <v>5</v>
      </c>
      <c r="L2435" s="64">
        <v>0</v>
      </c>
      <c r="M2435" s="5">
        <v>30</v>
      </c>
      <c r="N2435" s="5">
        <v>2450</v>
      </c>
      <c r="O2435" s="47" t="s">
        <v>22715</v>
      </c>
      <c r="P2435" s="46" t="s">
        <v>25771</v>
      </c>
      <c r="Q2435" s="2" t="str">
        <f t="shared" si="274"/>
        <v>&lt;a href="set03\se\se_september_4,_1902_-_december_28,_1905\obituaries\gilligan,_5_yr_old_girl_of_m_death_notice_january_1,_1903_p5_se.pdf"&gt;Gilligan, 5 yr old girl of M&lt;/a&gt;</v>
      </c>
      <c r="T2435" s="39">
        <f t="shared" si="279"/>
        <v>1903</v>
      </c>
      <c r="U2435" s="2">
        <f t="shared" si="280"/>
        <v>1</v>
      </c>
      <c r="V2435" s="2">
        <f t="shared" si="281"/>
        <v>1</v>
      </c>
      <c r="W2435" s="2">
        <f t="shared" si="282"/>
        <v>1</v>
      </c>
      <c r="X2435" s="2">
        <f t="shared" si="283"/>
        <v>171</v>
      </c>
    </row>
    <row r="2436" spans="1:24" x14ac:dyDescent="0.25">
      <c r="A2436" s="2">
        <v>2139</v>
      </c>
      <c r="B2436" s="4" t="s">
        <v>9231</v>
      </c>
      <c r="C2436" s="5"/>
      <c r="D2436" s="5" t="s">
        <v>64</v>
      </c>
      <c r="E2436" s="72" t="s">
        <v>25457</v>
      </c>
      <c r="F2436" s="71">
        <v>0</v>
      </c>
      <c r="G2436" s="52">
        <v>1097</v>
      </c>
      <c r="H2436" s="5" t="s">
        <v>13633</v>
      </c>
      <c r="I2436" s="5">
        <v>8</v>
      </c>
      <c r="J2436" s="72" t="s">
        <v>25457</v>
      </c>
      <c r="K2436" s="71">
        <v>200</v>
      </c>
      <c r="L2436" s="64">
        <v>0</v>
      </c>
      <c r="M2436" s="5">
        <v>30</v>
      </c>
      <c r="N2436" s="5">
        <v>2448</v>
      </c>
      <c r="O2436" s="47" t="s">
        <v>22713</v>
      </c>
      <c r="P2436" s="46" t="s">
        <v>25771</v>
      </c>
      <c r="Q2436" s="2" t="str">
        <f t="shared" ref="Q2436:Q2499" si="284">"&lt;a href="&amp;""""&amp;P2436&amp;"\"&amp;O2436&amp;"""&gt;"&amp;B2436&amp;"&lt;/a&gt;"</f>
        <v>&lt;a href="set03\se\se_september_4,_1902_-_december_28,_1905\obituaries\getchell,_charles_w_obituary_january_1,_1903_p8_se.pdf"&gt;Getchell, Charles W&lt;/a&gt;</v>
      </c>
      <c r="T2436" s="39">
        <f t="shared" si="279"/>
        <v>1903</v>
      </c>
      <c r="U2436" s="2">
        <f t="shared" si="280"/>
        <v>1</v>
      </c>
      <c r="V2436" s="2">
        <f t="shared" si="281"/>
        <v>1</v>
      </c>
      <c r="W2436" s="2">
        <f t="shared" si="282"/>
        <v>1</v>
      </c>
      <c r="X2436" s="2">
        <f t="shared" si="283"/>
        <v>149</v>
      </c>
    </row>
    <row r="2437" spans="1:24" x14ac:dyDescent="0.25">
      <c r="A2437" s="2">
        <v>1147</v>
      </c>
      <c r="B2437" s="4" t="s">
        <v>9261</v>
      </c>
      <c r="C2437" s="5"/>
      <c r="D2437" s="5" t="s">
        <v>64</v>
      </c>
      <c r="E2437" s="72" t="s">
        <v>25363</v>
      </c>
      <c r="F2437" s="71">
        <v>52</v>
      </c>
      <c r="G2437" s="52">
        <v>1104</v>
      </c>
      <c r="H2437" s="5" t="s">
        <v>13633</v>
      </c>
      <c r="I2437" s="5">
        <v>8</v>
      </c>
      <c r="J2437" s="72" t="s">
        <v>25363</v>
      </c>
      <c r="K2437" s="71">
        <v>52</v>
      </c>
      <c r="L2437" s="64">
        <v>0</v>
      </c>
      <c r="M2437" s="5">
        <v>30</v>
      </c>
      <c r="N2437" s="5">
        <v>2481</v>
      </c>
      <c r="O2437" s="47" t="s">
        <v>22746</v>
      </c>
      <c r="P2437" s="46" t="s">
        <v>25771</v>
      </c>
      <c r="Q2437" s="2" t="str">
        <f t="shared" si="284"/>
        <v>&lt;a href="set03\se\se_september_4,_1902_-_december_28,_1905\obituaries\lawrence,_harriet_b_obituary_january_8,_1903_p8_se.pdf"&gt;Lawrence, Harriet B&lt;/a&gt;</v>
      </c>
      <c r="T2437" s="39">
        <f t="shared" si="279"/>
        <v>1903</v>
      </c>
      <c r="U2437" s="2">
        <f t="shared" si="280"/>
        <v>1</v>
      </c>
      <c r="V2437" s="2">
        <f t="shared" si="281"/>
        <v>1</v>
      </c>
      <c r="W2437" s="2">
        <f t="shared" si="282"/>
        <v>8</v>
      </c>
      <c r="X2437" s="2">
        <f t="shared" si="283"/>
        <v>149</v>
      </c>
    </row>
    <row r="2438" spans="1:24" x14ac:dyDescent="0.25">
      <c r="A2438" s="2">
        <v>116</v>
      </c>
      <c r="B2438" s="4" t="s">
        <v>9302</v>
      </c>
      <c r="C2438" s="5"/>
      <c r="D2438" s="5" t="s">
        <v>64</v>
      </c>
      <c r="E2438" s="72">
        <v>0</v>
      </c>
      <c r="F2438" s="71" t="s">
        <v>24881</v>
      </c>
      <c r="G2438" s="52">
        <v>1111</v>
      </c>
      <c r="H2438" s="5" t="s">
        <v>13633</v>
      </c>
      <c r="I2438" s="5">
        <v>5</v>
      </c>
      <c r="J2438" s="72" t="s">
        <v>25676</v>
      </c>
      <c r="K2438" s="71">
        <v>0</v>
      </c>
      <c r="L2438" s="64">
        <v>0</v>
      </c>
      <c r="M2438" s="5">
        <v>30</v>
      </c>
      <c r="N2438" s="5">
        <v>2521</v>
      </c>
      <c r="O2438" s="47" t="s">
        <v>22786</v>
      </c>
      <c r="P2438" s="46" t="s">
        <v>25771</v>
      </c>
      <c r="Q2438" s="2" t="str">
        <f t="shared" si="284"/>
        <v>&lt;a href="set03\se\se_september_4,_1902_-_december_28,_1905\obituaries\young,_eddie_son_of_e_e_obituary_january_15,_1903_p5_se.pdf"&gt;Young, Eddie Son of E E&lt;/a&gt;</v>
      </c>
      <c r="T2438" s="39">
        <f t="shared" si="279"/>
        <v>1903</v>
      </c>
      <c r="U2438" s="2">
        <f t="shared" si="280"/>
        <v>1</v>
      </c>
      <c r="V2438" s="2">
        <f t="shared" si="281"/>
        <v>1</v>
      </c>
      <c r="W2438" s="2">
        <f t="shared" si="282"/>
        <v>15</v>
      </c>
      <c r="X2438" s="2">
        <f t="shared" si="283"/>
        <v>158</v>
      </c>
    </row>
    <row r="2439" spans="1:24" x14ac:dyDescent="0.25">
      <c r="A2439" s="2">
        <v>1529</v>
      </c>
      <c r="B2439" s="4" t="s">
        <v>9291</v>
      </c>
      <c r="C2439" s="5"/>
      <c r="D2439" s="5" t="s">
        <v>62</v>
      </c>
      <c r="E2439" s="72" t="s">
        <v>13510</v>
      </c>
      <c r="F2439" s="71">
        <v>72</v>
      </c>
      <c r="G2439" s="52">
        <v>1153</v>
      </c>
      <c r="H2439" s="5" t="s">
        <v>13633</v>
      </c>
      <c r="I2439" s="5">
        <v>5</v>
      </c>
      <c r="J2439" s="72" t="s">
        <v>13510</v>
      </c>
      <c r="K2439" s="71">
        <v>72</v>
      </c>
      <c r="L2439" s="64">
        <v>0</v>
      </c>
      <c r="M2439" s="5">
        <v>30</v>
      </c>
      <c r="N2439" s="5">
        <v>2510</v>
      </c>
      <c r="O2439" s="47" t="s">
        <v>22775</v>
      </c>
      <c r="P2439" s="46" t="s">
        <v>25771</v>
      </c>
      <c r="Q2439" s="2" t="str">
        <f t="shared" si="284"/>
        <v>&lt;a href="set03\se\se_september_4,_1902_-_december_28,_1905\obituaries\trietline,_frank_death_notice_february_26,_1903_p5_se.pdf"&gt;Trietline, Frank&lt;/a&gt;</v>
      </c>
      <c r="T2439" s="39">
        <f t="shared" si="279"/>
        <v>1903</v>
      </c>
      <c r="U2439" s="2">
        <f t="shared" si="280"/>
        <v>2</v>
      </c>
      <c r="V2439" s="2">
        <f t="shared" si="281"/>
        <v>2</v>
      </c>
      <c r="W2439" s="2">
        <f t="shared" si="282"/>
        <v>26</v>
      </c>
      <c r="X2439" s="2">
        <f t="shared" si="283"/>
        <v>149</v>
      </c>
    </row>
    <row r="2440" spans="1:24" x14ac:dyDescent="0.25">
      <c r="A2440" s="2">
        <v>2620</v>
      </c>
      <c r="B2440" s="4" t="s">
        <v>9274</v>
      </c>
      <c r="C2440" s="5"/>
      <c r="D2440" s="5" t="s">
        <v>62</v>
      </c>
      <c r="E2440" s="72">
        <v>0</v>
      </c>
      <c r="F2440" s="71">
        <v>0</v>
      </c>
      <c r="G2440" s="52">
        <v>1159</v>
      </c>
      <c r="H2440" s="5" t="s">
        <v>13633</v>
      </c>
      <c r="I2440" s="5">
        <v>8</v>
      </c>
      <c r="J2440" s="72" t="s">
        <v>25676</v>
      </c>
      <c r="K2440" s="71">
        <v>200</v>
      </c>
      <c r="L2440" s="64">
        <v>0</v>
      </c>
      <c r="M2440" s="5">
        <v>30</v>
      </c>
      <c r="N2440" s="5">
        <v>2493</v>
      </c>
      <c r="O2440" s="47" t="s">
        <v>22758</v>
      </c>
      <c r="P2440" s="46" t="s">
        <v>25771</v>
      </c>
      <c r="Q2440" s="2" t="str">
        <f t="shared" si="284"/>
        <v>&lt;a href="set03\se\se_september_4,_1902_-_december_28,_1905\obituaries\noecker,_l_a_death_notice_march_4,_1903_p8_se.pdf"&gt;Noecker, L A&lt;/a&gt;</v>
      </c>
      <c r="T2440" s="39">
        <f t="shared" si="279"/>
        <v>1903</v>
      </c>
      <c r="U2440" s="2">
        <f t="shared" si="280"/>
        <v>3</v>
      </c>
      <c r="V2440" s="2">
        <f t="shared" si="281"/>
        <v>3</v>
      </c>
      <c r="W2440" s="2">
        <f t="shared" si="282"/>
        <v>4</v>
      </c>
      <c r="X2440" s="2">
        <f t="shared" si="283"/>
        <v>137</v>
      </c>
    </row>
    <row r="2441" spans="1:24" x14ac:dyDescent="0.25">
      <c r="A2441" s="2">
        <v>291</v>
      </c>
      <c r="B2441" s="4" t="s">
        <v>9295</v>
      </c>
      <c r="C2441" s="5"/>
      <c r="D2441" s="5" t="s">
        <v>64</v>
      </c>
      <c r="E2441" s="72">
        <v>0</v>
      </c>
      <c r="F2441" s="71" t="s">
        <v>25036</v>
      </c>
      <c r="G2441" s="52">
        <v>1166</v>
      </c>
      <c r="H2441" s="5" t="s">
        <v>13633</v>
      </c>
      <c r="I2441" s="5">
        <v>5</v>
      </c>
      <c r="J2441" s="72" t="s">
        <v>25676</v>
      </c>
      <c r="K2441" s="71">
        <v>2</v>
      </c>
      <c r="L2441" s="64">
        <v>0</v>
      </c>
      <c r="M2441" s="5">
        <v>30</v>
      </c>
      <c r="N2441" s="5">
        <v>2514</v>
      </c>
      <c r="O2441" s="47" t="s">
        <v>22779</v>
      </c>
      <c r="P2441" s="46" t="s">
        <v>25771</v>
      </c>
      <c r="Q2441" s="2" t="str">
        <f t="shared" si="284"/>
        <v>&lt;a href="set03\se\se_september_4,_1902_-_december_28,_1905\obituaries\waite,_robert_son_of_andrew_obituary_march_11,_1903_p5_se.pdf"&gt;Waite, Robert son of Andrew&lt;/a&gt;</v>
      </c>
      <c r="T2441" s="39">
        <f t="shared" si="279"/>
        <v>1903</v>
      </c>
      <c r="U2441" s="2">
        <f t="shared" si="280"/>
        <v>3</v>
      </c>
      <c r="V2441" s="2">
        <f t="shared" si="281"/>
        <v>3</v>
      </c>
      <c r="W2441" s="2">
        <f t="shared" si="282"/>
        <v>11</v>
      </c>
      <c r="X2441" s="2">
        <f t="shared" si="283"/>
        <v>164</v>
      </c>
    </row>
    <row r="2442" spans="1:24" x14ac:dyDescent="0.25">
      <c r="A2442" s="2">
        <v>1629</v>
      </c>
      <c r="B2442" s="4" t="s">
        <v>9251</v>
      </c>
      <c r="C2442" s="5"/>
      <c r="D2442" s="5" t="s">
        <v>62</v>
      </c>
      <c r="E2442" s="72">
        <v>0</v>
      </c>
      <c r="F2442" s="71">
        <v>78</v>
      </c>
      <c r="G2442" s="52">
        <v>1166</v>
      </c>
      <c r="H2442" s="5" t="s">
        <v>13633</v>
      </c>
      <c r="I2442" s="5">
        <v>5</v>
      </c>
      <c r="J2442" s="72" t="s">
        <v>25676</v>
      </c>
      <c r="K2442" s="71">
        <v>78</v>
      </c>
      <c r="L2442" s="64">
        <v>0</v>
      </c>
      <c r="M2442" s="5">
        <v>30</v>
      </c>
      <c r="N2442" s="5">
        <v>2470</v>
      </c>
      <c r="O2442" s="47" t="s">
        <v>22735</v>
      </c>
      <c r="P2442" s="46" t="s">
        <v>25771</v>
      </c>
      <c r="Q2442" s="2" t="str">
        <f t="shared" si="284"/>
        <v>&lt;a href="set03\se\se_september_4,_1902_-_december_28,_1905\obituaries\jones,_father_of__c_h_death_notice_march_11,_1903_p5_se.pdf"&gt;Jones, Father of C H&lt;/a&gt;</v>
      </c>
      <c r="T2442" s="39">
        <f t="shared" si="279"/>
        <v>1903</v>
      </c>
      <c r="U2442" s="2">
        <f t="shared" si="280"/>
        <v>3</v>
      </c>
      <c r="V2442" s="2">
        <f t="shared" si="281"/>
        <v>3</v>
      </c>
      <c r="W2442" s="2">
        <f t="shared" si="282"/>
        <v>11</v>
      </c>
      <c r="X2442" s="2">
        <f t="shared" si="283"/>
        <v>155</v>
      </c>
    </row>
    <row r="2443" spans="1:24" x14ac:dyDescent="0.25">
      <c r="A2443" s="2">
        <v>297</v>
      </c>
      <c r="B2443" s="4" t="s">
        <v>9229</v>
      </c>
      <c r="C2443" s="5"/>
      <c r="D2443" s="5" t="s">
        <v>64</v>
      </c>
      <c r="E2443" s="72">
        <v>0</v>
      </c>
      <c r="F2443" s="71">
        <v>3</v>
      </c>
      <c r="G2443" s="52">
        <v>1180</v>
      </c>
      <c r="H2443" s="5" t="s">
        <v>13633</v>
      </c>
      <c r="I2443" s="5">
        <v>5</v>
      </c>
      <c r="J2443" s="72" t="s">
        <v>25676</v>
      </c>
      <c r="K2443" s="71">
        <v>3</v>
      </c>
      <c r="L2443" s="64">
        <v>0</v>
      </c>
      <c r="M2443" s="5">
        <v>30</v>
      </c>
      <c r="N2443" s="5">
        <v>2446</v>
      </c>
      <c r="O2443" s="47" t="s">
        <v>22711</v>
      </c>
      <c r="P2443" s="46" t="s">
        <v>25771</v>
      </c>
      <c r="Q2443" s="2" t="str">
        <f t="shared" si="284"/>
        <v>&lt;a href="set03\se\se_september_4,_1902_-_december_28,_1905\obituaries\faust,_ira_son_of_john_obituary_march_25,_1903_p5_se.pdf"&gt;Faust, Ira son of John&lt;/a&gt;</v>
      </c>
      <c r="T2443" s="39">
        <f t="shared" si="279"/>
        <v>1903</v>
      </c>
      <c r="U2443" s="2">
        <f t="shared" si="280"/>
        <v>3</v>
      </c>
      <c r="V2443" s="2">
        <f t="shared" si="281"/>
        <v>3</v>
      </c>
      <c r="W2443" s="2">
        <f t="shared" si="282"/>
        <v>25</v>
      </c>
      <c r="X2443" s="2">
        <f t="shared" si="283"/>
        <v>154</v>
      </c>
    </row>
    <row r="2444" spans="1:24" x14ac:dyDescent="0.25">
      <c r="A2444" s="2">
        <v>1488</v>
      </c>
      <c r="B2444" s="4" t="s">
        <v>221</v>
      </c>
      <c r="C2444" s="5"/>
      <c r="D2444" s="5" t="s">
        <v>64</v>
      </c>
      <c r="E2444" s="72" t="s">
        <v>24943</v>
      </c>
      <c r="F2444" s="71" t="s">
        <v>25487</v>
      </c>
      <c r="G2444" s="52">
        <v>1180</v>
      </c>
      <c r="H2444" s="5" t="s">
        <v>13633</v>
      </c>
      <c r="I2444" s="5">
        <v>8</v>
      </c>
      <c r="J2444" s="72" t="s">
        <v>24943</v>
      </c>
      <c r="K2444" s="71">
        <v>70</v>
      </c>
      <c r="L2444" s="64">
        <v>0</v>
      </c>
      <c r="M2444" s="5">
        <v>30</v>
      </c>
      <c r="N2444" s="5">
        <v>2468</v>
      </c>
      <c r="O2444" s="47" t="s">
        <v>22733</v>
      </c>
      <c r="P2444" s="46" t="s">
        <v>25771</v>
      </c>
      <c r="Q2444" s="2" t="str">
        <f t="shared" si="284"/>
        <v>&lt;a href="set03\se\se_september_4,_1902_-_december_28,_1905\obituaries\johnson,_j_e_obituary_march_25,_1903_p8_se.pdf"&gt;Johnson, J E&lt;/a&gt;</v>
      </c>
      <c r="T2444" s="39">
        <f t="shared" si="279"/>
        <v>1903</v>
      </c>
      <c r="U2444" s="2">
        <f t="shared" si="280"/>
        <v>3</v>
      </c>
      <c r="V2444" s="2">
        <f t="shared" si="281"/>
        <v>3</v>
      </c>
      <c r="W2444" s="2">
        <f t="shared" si="282"/>
        <v>25</v>
      </c>
      <c r="X2444" s="2">
        <f t="shared" si="283"/>
        <v>134</v>
      </c>
    </row>
    <row r="2445" spans="1:24" x14ac:dyDescent="0.25">
      <c r="A2445" s="2">
        <v>1759</v>
      </c>
      <c r="B2445" s="4" t="s">
        <v>9253</v>
      </c>
      <c r="C2445" s="5"/>
      <c r="D2445" s="5" t="s">
        <v>64</v>
      </c>
      <c r="E2445" s="72">
        <v>0</v>
      </c>
      <c r="F2445" s="71">
        <v>87</v>
      </c>
      <c r="G2445" s="52">
        <v>1180</v>
      </c>
      <c r="H2445" s="5" t="s">
        <v>13633</v>
      </c>
      <c r="I2445" s="5">
        <v>8</v>
      </c>
      <c r="J2445" s="72" t="s">
        <v>25676</v>
      </c>
      <c r="K2445" s="71">
        <v>87</v>
      </c>
      <c r="L2445" s="64">
        <v>0</v>
      </c>
      <c r="M2445" s="5">
        <v>30</v>
      </c>
      <c r="N2445" s="5">
        <v>2472</v>
      </c>
      <c r="O2445" s="47" t="s">
        <v>22737</v>
      </c>
      <c r="P2445" s="46" t="s">
        <v>25771</v>
      </c>
      <c r="Q2445" s="2" t="str">
        <f t="shared" si="284"/>
        <v>&lt;a href="set03\se\se_september_4,_1902_-_december_28,_1905\obituaries\kane,_mrs._ma_of_thomas_obituary_march_25,_1903_p8_se.pdf"&gt;Kane, Mrs Mother of Thomas&lt;/a&gt;</v>
      </c>
      <c r="T2445" s="39">
        <f t="shared" si="279"/>
        <v>1903</v>
      </c>
      <c r="U2445" s="2">
        <f t="shared" si="280"/>
        <v>3</v>
      </c>
      <c r="V2445" s="2">
        <f t="shared" si="281"/>
        <v>3</v>
      </c>
      <c r="W2445" s="2">
        <f t="shared" si="282"/>
        <v>25</v>
      </c>
      <c r="X2445" s="2">
        <f t="shared" si="283"/>
        <v>159</v>
      </c>
    </row>
    <row r="2446" spans="1:24" x14ac:dyDescent="0.25">
      <c r="A2446" s="2">
        <v>2972</v>
      </c>
      <c r="B2446" s="4" t="s">
        <v>9292</v>
      </c>
      <c r="C2446" s="5" t="s">
        <v>9293</v>
      </c>
      <c r="D2446" s="5" t="s">
        <v>64</v>
      </c>
      <c r="E2446" s="72">
        <v>0</v>
      </c>
      <c r="F2446" s="71">
        <v>0</v>
      </c>
      <c r="G2446" s="52">
        <v>1180</v>
      </c>
      <c r="H2446" s="5" t="s">
        <v>13633</v>
      </c>
      <c r="I2446" s="5">
        <v>5</v>
      </c>
      <c r="J2446" s="72" t="s">
        <v>25676</v>
      </c>
      <c r="K2446" s="71">
        <v>200</v>
      </c>
      <c r="L2446" s="64" t="s">
        <v>24892</v>
      </c>
      <c r="M2446" s="5">
        <v>30</v>
      </c>
      <c r="N2446" s="5">
        <v>2511</v>
      </c>
      <c r="O2446" s="47" t="s">
        <v>22776</v>
      </c>
      <c r="P2446" s="46" t="s">
        <v>25771</v>
      </c>
      <c r="Q2446" s="2" t="str">
        <f t="shared" si="284"/>
        <v>&lt;a href="set03\se\se_september_4,_1902_-_december_28,_1905\obituaries\tschirhart,_mrs._lance_(anne)_obituary_march_25,_1903_p5_se.pdf"&gt;Tschirhart, Mrs Lance&lt;/a&gt;</v>
      </c>
      <c r="T2446" s="39">
        <f t="shared" si="279"/>
        <v>1903</v>
      </c>
      <c r="U2446" s="2">
        <f t="shared" si="280"/>
        <v>3</v>
      </c>
      <c r="V2446" s="2">
        <f t="shared" si="281"/>
        <v>3</v>
      </c>
      <c r="W2446" s="2">
        <f t="shared" si="282"/>
        <v>25</v>
      </c>
      <c r="X2446" s="2">
        <f t="shared" si="283"/>
        <v>160</v>
      </c>
    </row>
    <row r="2447" spans="1:24" x14ac:dyDescent="0.25">
      <c r="A2447" s="2">
        <v>2670</v>
      </c>
      <c r="B2447" s="4" t="s">
        <v>9277</v>
      </c>
      <c r="C2447" s="5"/>
      <c r="D2447" s="5" t="s">
        <v>64</v>
      </c>
      <c r="E2447" s="72" t="s">
        <v>632</v>
      </c>
      <c r="F2447" s="71">
        <v>0</v>
      </c>
      <c r="G2447" s="52">
        <v>1195</v>
      </c>
      <c r="H2447" s="5" t="s">
        <v>13633</v>
      </c>
      <c r="I2447" s="5">
        <v>8</v>
      </c>
      <c r="J2447" s="72" t="s">
        <v>632</v>
      </c>
      <c r="K2447" s="71">
        <v>200</v>
      </c>
      <c r="L2447" s="64">
        <v>0</v>
      </c>
      <c r="M2447" s="5">
        <v>30</v>
      </c>
      <c r="N2447" s="5">
        <v>2496</v>
      </c>
      <c r="O2447" s="47" t="s">
        <v>22761</v>
      </c>
      <c r="P2447" s="46" t="s">
        <v>25771</v>
      </c>
      <c r="Q2447" s="2" t="str">
        <f t="shared" si="284"/>
        <v>&lt;a href="set03\se\se_september_4,_1902_-_december_28,_1905\obituaries\owen_sanders,_mrs._clare_obituary_april_9,_1903_p8_se.pdf"&gt;Owen Sanders, Mrs Clare&lt;/a&gt;</v>
      </c>
      <c r="T2447" s="39">
        <f t="shared" si="279"/>
        <v>1903</v>
      </c>
      <c r="U2447" s="2">
        <f t="shared" si="280"/>
        <v>4</v>
      </c>
      <c r="V2447" s="2">
        <f t="shared" si="281"/>
        <v>4</v>
      </c>
      <c r="W2447" s="2">
        <f t="shared" si="282"/>
        <v>9</v>
      </c>
      <c r="X2447" s="2">
        <f t="shared" si="283"/>
        <v>156</v>
      </c>
    </row>
    <row r="2448" spans="1:24" x14ac:dyDescent="0.25">
      <c r="A2448" s="2">
        <v>94</v>
      </c>
      <c r="B2448" s="4" t="s">
        <v>9285</v>
      </c>
      <c r="C2448" s="5"/>
      <c r="D2448" s="5" t="s">
        <v>62</v>
      </c>
      <c r="E2448" s="72" t="s">
        <v>25465</v>
      </c>
      <c r="F2448" s="71" t="s">
        <v>24881</v>
      </c>
      <c r="G2448" s="52">
        <v>1216</v>
      </c>
      <c r="H2448" s="5" t="s">
        <v>13633</v>
      </c>
      <c r="I2448" s="5">
        <v>8</v>
      </c>
      <c r="J2448" s="72" t="s">
        <v>25465</v>
      </c>
      <c r="K2448" s="71">
        <v>0</v>
      </c>
      <c r="L2448" s="64">
        <v>0</v>
      </c>
      <c r="M2448" s="5">
        <v>30</v>
      </c>
      <c r="N2448" s="5">
        <v>2503</v>
      </c>
      <c r="O2448" s="47" t="s">
        <v>22768</v>
      </c>
      <c r="P2448" s="46" t="s">
        <v>25771</v>
      </c>
      <c r="Q2448" s="2" t="str">
        <f t="shared" si="284"/>
        <v>&lt;a href="set03\se\se_september_4,_1902_-_december_28,_1905\obituaries\sauer,_dau_of_john_death_notice_april_30,_1903_p8_se.pdf"&gt;Sauer, Dau of John&lt;/a&gt;</v>
      </c>
      <c r="T2448" s="39">
        <f t="shared" si="279"/>
        <v>1903</v>
      </c>
      <c r="U2448" s="2">
        <f t="shared" si="280"/>
        <v>4</v>
      </c>
      <c r="V2448" s="2">
        <f t="shared" si="281"/>
        <v>4</v>
      </c>
      <c r="W2448" s="2">
        <f t="shared" si="282"/>
        <v>30</v>
      </c>
      <c r="X2448" s="2">
        <f t="shared" si="283"/>
        <v>150</v>
      </c>
    </row>
    <row r="2449" spans="1:24" x14ac:dyDescent="0.25">
      <c r="A2449" s="2">
        <v>2022</v>
      </c>
      <c r="B2449" s="4" t="s">
        <v>9220</v>
      </c>
      <c r="C2449" s="5"/>
      <c r="D2449" s="5" t="s">
        <v>64</v>
      </c>
      <c r="E2449" s="72" t="s">
        <v>24979</v>
      </c>
      <c r="F2449" s="71">
        <v>0</v>
      </c>
      <c r="G2449" s="52">
        <v>1230</v>
      </c>
      <c r="H2449" s="5" t="s">
        <v>13633</v>
      </c>
      <c r="I2449" s="5">
        <v>8</v>
      </c>
      <c r="J2449" s="72" t="s">
        <v>24979</v>
      </c>
      <c r="K2449" s="71">
        <v>200</v>
      </c>
      <c r="L2449" s="64">
        <v>0</v>
      </c>
      <c r="M2449" s="5">
        <v>30</v>
      </c>
      <c r="N2449" s="5">
        <v>2437</v>
      </c>
      <c r="O2449" s="47" t="s">
        <v>22702</v>
      </c>
      <c r="P2449" s="46" t="s">
        <v>25771</v>
      </c>
      <c r="Q2449" s="2" t="str">
        <f t="shared" si="284"/>
        <v>&lt;a href="set03\se\se_september_4,_1902_-_december_28,_1905\obituaries\cysewski,_florence_obituary_may_14,_1903_p8_se.pdf"&gt;Cysewski, Florence&lt;/a&gt;</v>
      </c>
      <c r="T2449" s="39">
        <f t="shared" si="279"/>
        <v>1903</v>
      </c>
      <c r="U2449" s="2">
        <f t="shared" si="280"/>
        <v>5</v>
      </c>
      <c r="V2449" s="2">
        <f t="shared" si="281"/>
        <v>5</v>
      </c>
      <c r="W2449" s="2">
        <f t="shared" si="282"/>
        <v>14</v>
      </c>
      <c r="X2449" s="2">
        <f t="shared" si="283"/>
        <v>144</v>
      </c>
    </row>
    <row r="2450" spans="1:24" x14ac:dyDescent="0.25">
      <c r="A2450" s="2">
        <v>1331</v>
      </c>
      <c r="B2450" s="4" t="s">
        <v>9266</v>
      </c>
      <c r="C2450" s="5"/>
      <c r="D2450" s="5" t="s">
        <v>62</v>
      </c>
      <c r="E2450" s="72" t="s">
        <v>24990</v>
      </c>
      <c r="F2450" s="71">
        <v>62</v>
      </c>
      <c r="G2450" s="52">
        <v>1251</v>
      </c>
      <c r="H2450" s="5" t="s">
        <v>13633</v>
      </c>
      <c r="I2450" s="5">
        <v>8</v>
      </c>
      <c r="J2450" s="72" t="s">
        <v>24990</v>
      </c>
      <c r="K2450" s="71">
        <v>62</v>
      </c>
      <c r="L2450" s="64">
        <v>0</v>
      </c>
      <c r="M2450" s="5">
        <v>30</v>
      </c>
      <c r="N2450" s="5">
        <v>2486</v>
      </c>
      <c r="O2450" s="47" t="s">
        <v>22751</v>
      </c>
      <c r="P2450" s="46" t="s">
        <v>25771</v>
      </c>
      <c r="Q2450" s="2" t="str">
        <f t="shared" si="284"/>
        <v>&lt;a href="set03\se\se_september_4,_1902_-_december_28,_1905\obituaries\mcfadgen,_d_d_death_notice_june_4,_1903_p8_se.pdf"&gt;McFadgen, D D&lt;/a&gt;</v>
      </c>
      <c r="T2450" s="39">
        <f t="shared" si="279"/>
        <v>1903</v>
      </c>
      <c r="U2450" s="2">
        <f t="shared" si="280"/>
        <v>6</v>
      </c>
      <c r="V2450" s="2">
        <f t="shared" si="281"/>
        <v>6</v>
      </c>
      <c r="W2450" s="2">
        <f t="shared" si="282"/>
        <v>4</v>
      </c>
      <c r="X2450" s="2">
        <f t="shared" si="283"/>
        <v>138</v>
      </c>
    </row>
    <row r="2451" spans="1:24" x14ac:dyDescent="0.25">
      <c r="A2451" s="2">
        <v>2077</v>
      </c>
      <c r="B2451" s="4" t="s">
        <v>9225</v>
      </c>
      <c r="C2451" s="5"/>
      <c r="D2451" s="5" t="s">
        <v>62</v>
      </c>
      <c r="E2451" s="72" t="s">
        <v>25456</v>
      </c>
      <c r="F2451" s="71">
        <v>0</v>
      </c>
      <c r="G2451" s="52">
        <v>1251</v>
      </c>
      <c r="H2451" s="5" t="s">
        <v>13633</v>
      </c>
      <c r="I2451" s="5">
        <v>4</v>
      </c>
      <c r="J2451" s="72" t="s">
        <v>25456</v>
      </c>
      <c r="K2451" s="71">
        <v>200</v>
      </c>
      <c r="L2451" s="64">
        <v>0</v>
      </c>
      <c r="M2451" s="5">
        <v>30</v>
      </c>
      <c r="N2451" s="5">
        <v>2442</v>
      </c>
      <c r="O2451" s="47" t="s">
        <v>22707</v>
      </c>
      <c r="P2451" s="46" t="s">
        <v>25771</v>
      </c>
      <c r="Q2451" s="2" t="str">
        <f t="shared" si="284"/>
        <v>&lt;a href="set03\se\se_september_4,_1902_-_december_28,_1905\obituaries\egan,_b_f_death_report_june_4,_1903_p4_se.pdf"&gt;Egan, B F&lt;/a&gt;</v>
      </c>
      <c r="T2451" s="39">
        <f t="shared" si="279"/>
        <v>1903</v>
      </c>
      <c r="U2451" s="2">
        <f t="shared" si="280"/>
        <v>6</v>
      </c>
      <c r="V2451" s="2">
        <f t="shared" si="281"/>
        <v>6</v>
      </c>
      <c r="W2451" s="2">
        <f t="shared" si="282"/>
        <v>4</v>
      </c>
      <c r="X2451" s="2">
        <f t="shared" si="283"/>
        <v>130</v>
      </c>
    </row>
    <row r="2452" spans="1:24" x14ac:dyDescent="0.25">
      <c r="A2452" s="2">
        <v>1060</v>
      </c>
      <c r="B2452" s="4" t="s">
        <v>9281</v>
      </c>
      <c r="C2452" s="5" t="s">
        <v>9282</v>
      </c>
      <c r="D2452" s="5" t="s">
        <v>64</v>
      </c>
      <c r="E2452" s="72">
        <v>0</v>
      </c>
      <c r="F2452" s="71">
        <v>47</v>
      </c>
      <c r="G2452" s="52">
        <v>1272</v>
      </c>
      <c r="H2452" s="5" t="s">
        <v>13633</v>
      </c>
      <c r="I2452" s="5">
        <v>8</v>
      </c>
      <c r="J2452" s="72" t="s">
        <v>25676</v>
      </c>
      <c r="K2452" s="71">
        <v>47</v>
      </c>
      <c r="L2452" s="64" t="s">
        <v>24899</v>
      </c>
      <c r="M2452" s="5">
        <v>30</v>
      </c>
      <c r="N2452" s="5">
        <v>2500</v>
      </c>
      <c r="O2452" s="47" t="s">
        <v>22765</v>
      </c>
      <c r="P2452" s="46" t="s">
        <v>25771</v>
      </c>
      <c r="Q2452" s="2" t="str">
        <f t="shared" si="284"/>
        <v>&lt;a href="set03\se\se_september_4,_1902_-_december_28,_1905\obituaries\riedman,_mrs._f_c_(sophia_kramer)_obituary_june_25,_1903_p8_se.pdf"&gt;Riedman, Mrs F C&lt;/a&gt;</v>
      </c>
      <c r="T2452" s="39">
        <f t="shared" si="279"/>
        <v>1903</v>
      </c>
      <c r="U2452" s="2">
        <f t="shared" si="280"/>
        <v>6</v>
      </c>
      <c r="V2452" s="2">
        <f t="shared" si="281"/>
        <v>6</v>
      </c>
      <c r="W2452" s="2">
        <f t="shared" si="282"/>
        <v>25</v>
      </c>
      <c r="X2452" s="2">
        <f t="shared" si="283"/>
        <v>158</v>
      </c>
    </row>
    <row r="2453" spans="1:24" x14ac:dyDescent="0.25">
      <c r="A2453" s="2">
        <v>2512</v>
      </c>
      <c r="B2453" s="4" t="s">
        <v>9267</v>
      </c>
      <c r="C2453" s="5"/>
      <c r="D2453" s="5" t="s">
        <v>64</v>
      </c>
      <c r="E2453" s="72" t="s">
        <v>610</v>
      </c>
      <c r="F2453" s="71">
        <v>0</v>
      </c>
      <c r="G2453" s="52">
        <v>1279</v>
      </c>
      <c r="H2453" s="5" t="s">
        <v>13633</v>
      </c>
      <c r="I2453" s="5">
        <v>5</v>
      </c>
      <c r="J2453" s="72" t="s">
        <v>610</v>
      </c>
      <c r="K2453" s="71">
        <v>200</v>
      </c>
      <c r="L2453" s="64" t="s">
        <v>25121</v>
      </c>
      <c r="M2453" s="5">
        <v>30</v>
      </c>
      <c r="N2453" s="5">
        <v>2487</v>
      </c>
      <c r="O2453" s="47" t="s">
        <v>22752</v>
      </c>
      <c r="P2453" s="46" t="s">
        <v>25771</v>
      </c>
      <c r="Q2453" s="2" t="str">
        <f t="shared" si="284"/>
        <v>&lt;a href="set03\se\se_september_4,_1902_-_december_28,_1905\obituaries\mcfadgen,_donald_obituary_july_2,_1903_p5_se.pdf"&gt;McFadgen, Donald&lt;/a&gt;</v>
      </c>
      <c r="T2453" s="39">
        <f t="shared" si="279"/>
        <v>1903</v>
      </c>
      <c r="U2453" s="2">
        <f t="shared" si="280"/>
        <v>7</v>
      </c>
      <c r="V2453" s="2">
        <f t="shared" si="281"/>
        <v>7</v>
      </c>
      <c r="W2453" s="2">
        <f t="shared" si="282"/>
        <v>2</v>
      </c>
      <c r="X2453" s="2">
        <f t="shared" si="283"/>
        <v>140</v>
      </c>
    </row>
    <row r="2454" spans="1:24" x14ac:dyDescent="0.25">
      <c r="A2454" s="2">
        <v>503</v>
      </c>
      <c r="B2454" s="4" t="s">
        <v>9208</v>
      </c>
      <c r="C2454" s="5"/>
      <c r="D2454" s="5" t="s">
        <v>62</v>
      </c>
      <c r="E2454" s="72" t="s">
        <v>24910</v>
      </c>
      <c r="F2454" s="71">
        <v>15</v>
      </c>
      <c r="G2454" s="52">
        <v>1300</v>
      </c>
      <c r="H2454" s="5" t="s">
        <v>13633</v>
      </c>
      <c r="I2454" s="5">
        <v>8</v>
      </c>
      <c r="J2454" s="72" t="s">
        <v>24910</v>
      </c>
      <c r="K2454" s="71">
        <v>15</v>
      </c>
      <c r="L2454" s="64">
        <v>0</v>
      </c>
      <c r="M2454" s="5">
        <v>30</v>
      </c>
      <c r="N2454" s="5">
        <v>2426</v>
      </c>
      <c r="O2454" s="47" t="s">
        <v>22691</v>
      </c>
      <c r="P2454" s="46" t="s">
        <v>25771</v>
      </c>
      <c r="Q2454" s="2" t="str">
        <f t="shared" si="284"/>
        <v>&lt;a href="set03\se\se_september_4,_1902_-_december_28,_1905\obituaries\butler,_blanch_dau_of_peter_death_notice_july_23,_1903_p8_se.pdf"&gt;Butler, Blanch Dau of Peter&lt;/a&gt;</v>
      </c>
      <c r="T2454" s="39">
        <f t="shared" si="279"/>
        <v>1903</v>
      </c>
      <c r="U2454" s="2">
        <f t="shared" si="280"/>
        <v>7</v>
      </c>
      <c r="V2454" s="2">
        <f t="shared" si="281"/>
        <v>7</v>
      </c>
      <c r="W2454" s="2">
        <f t="shared" si="282"/>
        <v>23</v>
      </c>
      <c r="X2454" s="2">
        <f t="shared" si="283"/>
        <v>167</v>
      </c>
    </row>
    <row r="2455" spans="1:24" x14ac:dyDescent="0.25">
      <c r="A2455" s="2">
        <v>1808</v>
      </c>
      <c r="B2455" s="4" t="s">
        <v>9189</v>
      </c>
      <c r="C2455" s="5"/>
      <c r="D2455" s="5" t="s">
        <v>64</v>
      </c>
      <c r="E2455" s="72">
        <v>0</v>
      </c>
      <c r="F2455" s="71">
        <v>0</v>
      </c>
      <c r="G2455" s="52">
        <v>1300</v>
      </c>
      <c r="H2455" s="5" t="s">
        <v>13633</v>
      </c>
      <c r="I2455" s="5">
        <v>8</v>
      </c>
      <c r="J2455" s="72" t="s">
        <v>25676</v>
      </c>
      <c r="K2455" s="71">
        <v>200</v>
      </c>
      <c r="L2455" s="64">
        <v>0</v>
      </c>
      <c r="M2455" s="5">
        <v>30</v>
      </c>
      <c r="N2455" s="5">
        <v>2409</v>
      </c>
      <c r="O2455" s="47" t="s">
        <v>22674</v>
      </c>
      <c r="P2455" s="46" t="s">
        <v>25771</v>
      </c>
      <c r="Q2455" s="2" t="str">
        <f t="shared" si="284"/>
        <v>&lt;a href="set03\se\se_september_4,_1902_-_december_28,_1905\obituaries\anderson,_alfred_so_of_ole_obituary_july_23,_1903_p8_se.pdf"&gt;Anderson, Alfred son of Ole&lt;/a&gt;</v>
      </c>
      <c r="T2455" s="39">
        <f t="shared" si="279"/>
        <v>1903</v>
      </c>
      <c r="U2455" s="2">
        <f t="shared" si="280"/>
        <v>7</v>
      </c>
      <c r="V2455" s="2">
        <f t="shared" si="281"/>
        <v>7</v>
      </c>
      <c r="W2455" s="2">
        <f t="shared" si="282"/>
        <v>23</v>
      </c>
      <c r="X2455" s="2">
        <f t="shared" si="283"/>
        <v>162</v>
      </c>
    </row>
    <row r="2456" spans="1:24" x14ac:dyDescent="0.25">
      <c r="A2456" s="2">
        <v>2070</v>
      </c>
      <c r="B2456" s="4" t="s">
        <v>9222</v>
      </c>
      <c r="C2456" s="5"/>
      <c r="D2456" s="5" t="s">
        <v>64</v>
      </c>
      <c r="E2456" s="72" t="s">
        <v>25455</v>
      </c>
      <c r="F2456" s="71">
        <v>0</v>
      </c>
      <c r="G2456" s="52">
        <v>1377</v>
      </c>
      <c r="H2456" s="5" t="s">
        <v>13633</v>
      </c>
      <c r="I2456" s="5">
        <v>8</v>
      </c>
      <c r="J2456" s="72" t="s">
        <v>25455</v>
      </c>
      <c r="K2456" s="71">
        <v>200</v>
      </c>
      <c r="L2456" s="64">
        <v>0</v>
      </c>
      <c r="M2456" s="5">
        <v>30</v>
      </c>
      <c r="N2456" s="5">
        <v>2439</v>
      </c>
      <c r="O2456" s="47" t="s">
        <v>22704</v>
      </c>
      <c r="P2456" s="46" t="s">
        <v>25771</v>
      </c>
      <c r="Q2456" s="2" t="str">
        <f t="shared" si="284"/>
        <v>&lt;a href="set03\se\se_september_4,_1902_-_december_28,_1905\obituaries\eager,_george_c_obituary_october_8,_1903_p8_se.pdf"&gt;Eager, George C&lt;/a&gt;</v>
      </c>
      <c r="T2456" s="39">
        <f t="shared" si="279"/>
        <v>1903</v>
      </c>
      <c r="U2456" s="2">
        <f t="shared" si="280"/>
        <v>10</v>
      </c>
      <c r="V2456" s="2">
        <f t="shared" si="281"/>
        <v>10</v>
      </c>
      <c r="W2456" s="2">
        <f t="shared" si="282"/>
        <v>8</v>
      </c>
      <c r="X2456" s="2">
        <f t="shared" si="283"/>
        <v>141</v>
      </c>
    </row>
    <row r="2457" spans="1:24" x14ac:dyDescent="0.25">
      <c r="A2457" s="2">
        <v>1199</v>
      </c>
      <c r="B2457" s="4" t="s">
        <v>9269</v>
      </c>
      <c r="C2457" s="5" t="s">
        <v>9270</v>
      </c>
      <c r="D2457" s="5" t="s">
        <v>64</v>
      </c>
      <c r="E2457" s="72">
        <v>0</v>
      </c>
      <c r="F2457" s="71">
        <v>55</v>
      </c>
      <c r="G2457" s="52">
        <v>1398</v>
      </c>
      <c r="H2457" s="5" t="s">
        <v>13633</v>
      </c>
      <c r="I2457" s="5">
        <v>8</v>
      </c>
      <c r="J2457" s="72" t="s">
        <v>25676</v>
      </c>
      <c r="K2457" s="71">
        <v>55</v>
      </c>
      <c r="L2457" s="64">
        <v>0</v>
      </c>
      <c r="M2457" s="5">
        <v>30</v>
      </c>
      <c r="N2457" s="5">
        <v>2489</v>
      </c>
      <c r="O2457" s="47" t="s">
        <v>22754</v>
      </c>
      <c r="P2457" s="46" t="s">
        <v>25771</v>
      </c>
      <c r="Q2457" s="2" t="str">
        <f t="shared" si="284"/>
        <v>&lt;a href="set03\se\se_september_4,_1902_-_december_28,_1905\obituaries\meloy,_mrs._j_r_(diantha_p_falconer)_obituary_october_29,_1903_p8_se.pdf"&gt;Meloy, Mrs J R&lt;/a&gt;</v>
      </c>
      <c r="T2457" s="39">
        <f t="shared" si="279"/>
        <v>1903</v>
      </c>
      <c r="U2457" s="2">
        <f t="shared" si="280"/>
        <v>10</v>
      </c>
      <c r="V2457" s="2">
        <f t="shared" si="281"/>
        <v>10</v>
      </c>
      <c r="W2457" s="2">
        <f t="shared" si="282"/>
        <v>29</v>
      </c>
      <c r="X2457" s="2">
        <f t="shared" si="283"/>
        <v>162</v>
      </c>
    </row>
    <row r="2458" spans="1:24" x14ac:dyDescent="0.25">
      <c r="A2458" s="2">
        <v>333</v>
      </c>
      <c r="B2458" s="4" t="s">
        <v>9250</v>
      </c>
      <c r="C2458" s="5"/>
      <c r="D2458" s="5" t="s">
        <v>64</v>
      </c>
      <c r="E2458" s="72" t="s">
        <v>632</v>
      </c>
      <c r="F2458" s="71">
        <v>4</v>
      </c>
      <c r="G2458" s="52">
        <v>1419</v>
      </c>
      <c r="H2458" s="5" t="s">
        <v>13633</v>
      </c>
      <c r="I2458" s="5">
        <v>8</v>
      </c>
      <c r="J2458" s="72" t="s">
        <v>632</v>
      </c>
      <c r="K2458" s="71">
        <v>4</v>
      </c>
      <c r="L2458" s="64">
        <v>0</v>
      </c>
      <c r="M2458" s="5">
        <v>30</v>
      </c>
      <c r="N2458" s="5">
        <v>2467</v>
      </c>
      <c r="O2458" s="47" t="s">
        <v>22732</v>
      </c>
      <c r="P2458" s="46" t="s">
        <v>25771</v>
      </c>
      <c r="Q2458" s="2" t="str">
        <f t="shared" si="284"/>
        <v>&lt;a href="set03\se\se_september_4,_1902_-_december_28,_1905\obituaries\humphry,_grace_obituary_november_19,_1903_p8_se.pdf"&gt;Humphry, Grace&lt;/a&gt;</v>
      </c>
      <c r="T2458" s="39">
        <f t="shared" si="279"/>
        <v>1903</v>
      </c>
      <c r="U2458" s="2">
        <f t="shared" si="280"/>
        <v>11</v>
      </c>
      <c r="V2458" s="2">
        <f t="shared" si="281"/>
        <v>11</v>
      </c>
      <c r="W2458" s="2">
        <f t="shared" si="282"/>
        <v>19</v>
      </c>
      <c r="X2458" s="2">
        <f t="shared" si="283"/>
        <v>141</v>
      </c>
    </row>
    <row r="2459" spans="1:24" x14ac:dyDescent="0.25">
      <c r="A2459" s="2">
        <v>1398</v>
      </c>
      <c r="B2459" s="4" t="s">
        <v>9207</v>
      </c>
      <c r="C2459" s="5"/>
      <c r="D2459" s="5" t="s">
        <v>64</v>
      </c>
      <c r="E2459" s="72">
        <v>0</v>
      </c>
      <c r="F2459" s="71">
        <v>65</v>
      </c>
      <c r="G2459" s="52">
        <v>1433</v>
      </c>
      <c r="H2459" s="5" t="s">
        <v>13633</v>
      </c>
      <c r="I2459" s="5">
        <v>8</v>
      </c>
      <c r="J2459" s="72" t="s">
        <v>25676</v>
      </c>
      <c r="K2459" s="71">
        <v>65</v>
      </c>
      <c r="L2459" s="64">
        <v>0</v>
      </c>
      <c r="M2459" s="5">
        <v>30</v>
      </c>
      <c r="N2459" s="5">
        <v>2425</v>
      </c>
      <c r="O2459" s="47" t="s">
        <v>22690</v>
      </c>
      <c r="P2459" s="46" t="s">
        <v>25771</v>
      </c>
      <c r="Q2459" s="2" t="str">
        <f t="shared" si="284"/>
        <v>&lt;a href="set03\se\se_september_4,_1902_-_december_28,_1905\obituaries\brewster,_mrs._h_c_obituary_december_3,_1903_p8_se.pdf"&gt;Brewster, Mrs H C&lt;/a&gt;</v>
      </c>
      <c r="T2459" s="39">
        <f t="shared" si="279"/>
        <v>1903</v>
      </c>
      <c r="U2459" s="2">
        <f t="shared" si="280"/>
        <v>12</v>
      </c>
      <c r="V2459" s="2">
        <f t="shared" si="281"/>
        <v>12</v>
      </c>
      <c r="W2459" s="2">
        <f t="shared" si="282"/>
        <v>3</v>
      </c>
      <c r="X2459" s="2">
        <f t="shared" si="283"/>
        <v>147</v>
      </c>
    </row>
    <row r="2460" spans="1:24" x14ac:dyDescent="0.25">
      <c r="A2460" s="2">
        <v>2083</v>
      </c>
      <c r="B2460" s="4" t="s">
        <v>9227</v>
      </c>
      <c r="C2460" s="5"/>
      <c r="D2460" s="5" t="s">
        <v>64</v>
      </c>
      <c r="E2460" s="72">
        <v>0</v>
      </c>
      <c r="F2460" s="71">
        <v>0</v>
      </c>
      <c r="G2460" s="52">
        <v>1433</v>
      </c>
      <c r="H2460" s="5" t="s">
        <v>13633</v>
      </c>
      <c r="I2460" s="5">
        <v>8</v>
      </c>
      <c r="J2460" s="72" t="s">
        <v>25676</v>
      </c>
      <c r="K2460" s="71">
        <v>200</v>
      </c>
      <c r="L2460" s="64">
        <v>0</v>
      </c>
      <c r="M2460" s="5">
        <v>30</v>
      </c>
      <c r="N2460" s="5">
        <v>2444</v>
      </c>
      <c r="O2460" s="47" t="s">
        <v>22709</v>
      </c>
      <c r="P2460" s="46" t="s">
        <v>25771</v>
      </c>
      <c r="Q2460" s="2" t="str">
        <f t="shared" si="284"/>
        <v>&lt;a href="set03\se\se_september_4,_1902_-_december_28,_1905\obituaries\ellis,_ernest_obituary_december_3,_1903_p8_se.pdf"&gt;Ellis, Ernest &lt;/a&gt;</v>
      </c>
      <c r="T2460" s="39">
        <f t="shared" si="279"/>
        <v>1903</v>
      </c>
      <c r="U2460" s="2">
        <f t="shared" si="280"/>
        <v>12</v>
      </c>
      <c r="V2460" s="2">
        <f t="shared" si="281"/>
        <v>12</v>
      </c>
      <c r="W2460" s="2">
        <f t="shared" si="282"/>
        <v>3</v>
      </c>
      <c r="X2460" s="2">
        <f t="shared" si="283"/>
        <v>139</v>
      </c>
    </row>
    <row r="2461" spans="1:24" x14ac:dyDescent="0.25">
      <c r="A2461" s="2">
        <v>2976</v>
      </c>
      <c r="B2461" s="4" t="s">
        <v>9294</v>
      </c>
      <c r="C2461" s="5"/>
      <c r="D2461" s="5" t="s">
        <v>64</v>
      </c>
      <c r="E2461" s="72">
        <v>0</v>
      </c>
      <c r="F2461" s="71">
        <v>0</v>
      </c>
      <c r="G2461" s="52">
        <v>1433</v>
      </c>
      <c r="H2461" s="5" t="s">
        <v>13633</v>
      </c>
      <c r="I2461" s="5">
        <v>8</v>
      </c>
      <c r="J2461" s="72" t="s">
        <v>25676</v>
      </c>
      <c r="K2461" s="71">
        <v>200</v>
      </c>
      <c r="L2461" s="64">
        <v>0</v>
      </c>
      <c r="M2461" s="5">
        <v>30</v>
      </c>
      <c r="N2461" s="5">
        <v>2512</v>
      </c>
      <c r="O2461" s="47" t="s">
        <v>22777</v>
      </c>
      <c r="P2461" s="46" t="s">
        <v>25771</v>
      </c>
      <c r="Q2461" s="2" t="str">
        <f t="shared" si="284"/>
        <v>&lt;a href="set03\se\se_september_4,_1902_-_december_28,_1905\obituaries\tyner,_col._noah_n_obituary_december_3,_1903_p8_se.pdf"&gt;Tyner, Col. Noah N&lt;/a&gt;</v>
      </c>
      <c r="T2461" s="39">
        <f t="shared" si="279"/>
        <v>1903</v>
      </c>
      <c r="U2461" s="2">
        <f t="shared" si="280"/>
        <v>12</v>
      </c>
      <c r="V2461" s="2">
        <f t="shared" si="281"/>
        <v>12</v>
      </c>
      <c r="W2461" s="2">
        <f t="shared" si="282"/>
        <v>3</v>
      </c>
      <c r="X2461" s="2">
        <f t="shared" si="283"/>
        <v>148</v>
      </c>
    </row>
    <row r="2462" spans="1:24" x14ac:dyDescent="0.25">
      <c r="A2462" s="2">
        <v>450</v>
      </c>
      <c r="B2462" s="4" t="s">
        <v>9284</v>
      </c>
      <c r="C2462" s="5"/>
      <c r="D2462" s="5" t="s">
        <v>64</v>
      </c>
      <c r="E2462" s="72" t="s">
        <v>632</v>
      </c>
      <c r="F2462" s="71">
        <v>11</v>
      </c>
      <c r="G2462" s="52">
        <v>1440</v>
      </c>
      <c r="H2462" s="5" t="s">
        <v>13633</v>
      </c>
      <c r="I2462" s="5">
        <v>8</v>
      </c>
      <c r="J2462" s="72" t="s">
        <v>632</v>
      </c>
      <c r="K2462" s="71">
        <v>11</v>
      </c>
      <c r="L2462" s="64">
        <v>0</v>
      </c>
      <c r="M2462" s="5">
        <v>30</v>
      </c>
      <c r="N2462" s="5">
        <v>2502</v>
      </c>
      <c r="O2462" s="47" t="s">
        <v>22767</v>
      </c>
      <c r="P2462" s="46" t="s">
        <v>25771</v>
      </c>
      <c r="Q2462" s="2" t="str">
        <f t="shared" si="284"/>
        <v>&lt;a href="set03\se\se_september_4,_1902_-_december_28,_1905\obituaries\sartwell,_lucy_josephine_obituary_december_10,_1903_p8_se.pdf"&gt;Sartwell, Lucy Josephine&lt;/a&gt;</v>
      </c>
      <c r="T2462" s="39">
        <f t="shared" si="279"/>
        <v>1903</v>
      </c>
      <c r="U2462" s="2">
        <f t="shared" si="280"/>
        <v>12</v>
      </c>
      <c r="V2462" s="2">
        <f t="shared" si="281"/>
        <v>12</v>
      </c>
      <c r="W2462" s="2">
        <f t="shared" si="282"/>
        <v>10</v>
      </c>
      <c r="X2462" s="2">
        <f t="shared" si="283"/>
        <v>161</v>
      </c>
    </row>
    <row r="2463" spans="1:24" x14ac:dyDescent="0.25">
      <c r="A2463" s="2">
        <v>2519</v>
      </c>
      <c r="B2463" s="4" t="s">
        <v>9268</v>
      </c>
      <c r="C2463" s="5"/>
      <c r="D2463" s="5" t="s">
        <v>64</v>
      </c>
      <c r="E2463" s="72">
        <v>0</v>
      </c>
      <c r="F2463" s="71">
        <v>0</v>
      </c>
      <c r="G2463" s="52">
        <v>1440</v>
      </c>
      <c r="H2463" s="5" t="s">
        <v>13633</v>
      </c>
      <c r="I2463" s="5">
        <v>5</v>
      </c>
      <c r="J2463" s="72" t="s">
        <v>25676</v>
      </c>
      <c r="K2463" s="71">
        <v>200</v>
      </c>
      <c r="L2463" s="64">
        <v>0</v>
      </c>
      <c r="M2463" s="5">
        <v>30</v>
      </c>
      <c r="N2463" s="5">
        <v>2488</v>
      </c>
      <c r="O2463" s="47" t="s">
        <v>22753</v>
      </c>
      <c r="P2463" s="46" t="s">
        <v>25771</v>
      </c>
      <c r="Q2463" s="2" t="str">
        <f t="shared" si="284"/>
        <v>&lt;a href="set03\se\se_september_4,_1902_-_december_28,_1905\obituaries\mcinnes,_mrs._obituary_december_10,_1903_p5_se.pdf"&gt;McInnes, Mrs&lt;/a&gt;</v>
      </c>
      <c r="T2463" s="39">
        <f t="shared" si="279"/>
        <v>1903</v>
      </c>
      <c r="U2463" s="2">
        <f t="shared" si="280"/>
        <v>12</v>
      </c>
      <c r="V2463" s="2">
        <f t="shared" si="281"/>
        <v>12</v>
      </c>
      <c r="W2463" s="2">
        <f t="shared" si="282"/>
        <v>10</v>
      </c>
      <c r="X2463" s="2">
        <f t="shared" si="283"/>
        <v>138</v>
      </c>
    </row>
    <row r="2464" spans="1:24" x14ac:dyDescent="0.25">
      <c r="A2464" s="2">
        <v>5</v>
      </c>
      <c r="B2464" s="4" t="s">
        <v>9190</v>
      </c>
      <c r="C2464" s="5"/>
      <c r="D2464" s="5" t="s">
        <v>64</v>
      </c>
      <c r="E2464" s="72">
        <v>0</v>
      </c>
      <c r="F2464" s="71" t="s">
        <v>24881</v>
      </c>
      <c r="G2464" s="52">
        <v>1447</v>
      </c>
      <c r="H2464" s="5" t="s">
        <v>13633</v>
      </c>
      <c r="I2464" s="5">
        <v>5</v>
      </c>
      <c r="J2464" s="72" t="s">
        <v>25676</v>
      </c>
      <c r="K2464" s="71">
        <v>0</v>
      </c>
      <c r="L2464" s="64">
        <v>0</v>
      </c>
      <c r="M2464" s="5">
        <v>30</v>
      </c>
      <c r="N2464" s="5">
        <v>2410</v>
      </c>
      <c r="O2464" s="47" t="s">
        <v>22675</v>
      </c>
      <c r="P2464" s="46" t="s">
        <v>25771</v>
      </c>
      <c r="Q2464" s="2" t="str">
        <f t="shared" si="284"/>
        <v>&lt;a href="set03\se\se_september_4,_1902_-_december_28,_1905\obituaries\atkins,_adopted_boy_of_j_l_obituary_december_17,_1903_p5_se.pdf"&gt;Atkins, Adopted boy of J L&lt;/a&gt;</v>
      </c>
      <c r="T2464" s="39">
        <f t="shared" si="279"/>
        <v>1903</v>
      </c>
      <c r="U2464" s="2">
        <f t="shared" si="280"/>
        <v>12</v>
      </c>
      <c r="V2464" s="2">
        <f t="shared" si="281"/>
        <v>12</v>
      </c>
      <c r="W2464" s="2">
        <f t="shared" si="282"/>
        <v>17</v>
      </c>
      <c r="X2464" s="2">
        <f t="shared" si="283"/>
        <v>165</v>
      </c>
    </row>
    <row r="2465" spans="1:24" x14ac:dyDescent="0.25">
      <c r="A2465" s="2">
        <v>1895</v>
      </c>
      <c r="B2465" s="4" t="s">
        <v>9201</v>
      </c>
      <c r="C2465" s="5" t="s">
        <v>9202</v>
      </c>
      <c r="D2465" s="5" t="s">
        <v>64</v>
      </c>
      <c r="E2465" s="72">
        <v>0</v>
      </c>
      <c r="F2465" s="71">
        <v>0</v>
      </c>
      <c r="G2465" s="52">
        <v>1447</v>
      </c>
      <c r="H2465" s="5" t="s">
        <v>13633</v>
      </c>
      <c r="I2465" s="5">
        <v>5</v>
      </c>
      <c r="J2465" s="72" t="s">
        <v>25676</v>
      </c>
      <c r="K2465" s="71">
        <v>200</v>
      </c>
      <c r="L2465" s="64" t="s">
        <v>25401</v>
      </c>
      <c r="M2465" s="5">
        <v>30</v>
      </c>
      <c r="N2465" s="5">
        <v>2420</v>
      </c>
      <c r="O2465" s="47" t="s">
        <v>22685</v>
      </c>
      <c r="P2465" s="46" t="s">
        <v>25771</v>
      </c>
      <c r="Q2465" s="2" t="str">
        <f t="shared" si="284"/>
        <v>&lt;a href="set03\se\se_september_4,_1902_-_december_28,_1905\obituaries\biggs,_mrs._richard_(minnie_nelson)_obituary_december_17,_1903_p5_se.pdf"&gt;Biggs, Mrs. Richard&lt;/a&gt;</v>
      </c>
      <c r="T2465" s="39">
        <f t="shared" si="279"/>
        <v>1903</v>
      </c>
      <c r="U2465" s="2">
        <f t="shared" si="280"/>
        <v>12</v>
      </c>
      <c r="V2465" s="2">
        <f t="shared" si="281"/>
        <v>12</v>
      </c>
      <c r="W2465" s="2">
        <f t="shared" si="282"/>
        <v>17</v>
      </c>
      <c r="X2465" s="2">
        <f t="shared" si="283"/>
        <v>167</v>
      </c>
    </row>
    <row r="2466" spans="1:24" x14ac:dyDescent="0.25">
      <c r="A2466" s="2">
        <v>417</v>
      </c>
      <c r="B2466" s="4" t="s">
        <v>9272</v>
      </c>
      <c r="C2466" s="5"/>
      <c r="D2466" s="5" t="s">
        <v>64</v>
      </c>
      <c r="E2466" s="72" t="s">
        <v>632</v>
      </c>
      <c r="F2466" s="71" t="s">
        <v>25461</v>
      </c>
      <c r="G2466" s="52">
        <v>1454</v>
      </c>
      <c r="H2466" s="5" t="s">
        <v>13633</v>
      </c>
      <c r="I2466" s="5">
        <v>12</v>
      </c>
      <c r="J2466" s="72" t="s">
        <v>632</v>
      </c>
      <c r="K2466" s="71">
        <v>8</v>
      </c>
      <c r="L2466" s="64">
        <v>0</v>
      </c>
      <c r="M2466" s="5">
        <v>30</v>
      </c>
      <c r="N2466" s="5">
        <v>2491</v>
      </c>
      <c r="O2466" s="47" t="s">
        <v>22756</v>
      </c>
      <c r="P2466" s="46" t="s">
        <v>25771</v>
      </c>
      <c r="Q2466" s="2" t="str">
        <f t="shared" si="284"/>
        <v>&lt;a href="set03\se\se_september_4,_1902_-_december_28,_1905\obituaries\moe,_opal_dau_of_i_j_obituary_december_24,_1903_p12_se.pdf"&gt;Moe, Opal Dau of I J&lt;/a&gt;</v>
      </c>
      <c r="T2466" s="39">
        <f t="shared" si="279"/>
        <v>1903</v>
      </c>
      <c r="U2466" s="2">
        <f t="shared" si="280"/>
        <v>12</v>
      </c>
      <c r="V2466" s="2">
        <f t="shared" si="281"/>
        <v>12</v>
      </c>
      <c r="W2466" s="2">
        <f t="shared" si="282"/>
        <v>24</v>
      </c>
      <c r="X2466" s="2">
        <f t="shared" si="283"/>
        <v>154</v>
      </c>
    </row>
    <row r="2467" spans="1:24" x14ac:dyDescent="0.25">
      <c r="A2467" s="2">
        <v>649</v>
      </c>
      <c r="B2467" s="4" t="s">
        <v>9191</v>
      </c>
      <c r="C2467" s="5"/>
      <c r="D2467" s="5" t="s">
        <v>62</v>
      </c>
      <c r="E2467" s="72">
        <v>0</v>
      </c>
      <c r="F2467" s="71">
        <v>22</v>
      </c>
      <c r="G2467" s="52">
        <v>1503</v>
      </c>
      <c r="H2467" s="5" t="s">
        <v>13633</v>
      </c>
      <c r="I2467" s="5">
        <v>8</v>
      </c>
      <c r="J2467" s="72" t="s">
        <v>25676</v>
      </c>
      <c r="K2467" s="71">
        <v>22</v>
      </c>
      <c r="L2467" s="64">
        <v>0</v>
      </c>
      <c r="M2467" s="5">
        <v>30</v>
      </c>
      <c r="N2467" s="5">
        <v>2411</v>
      </c>
      <c r="O2467" s="47" t="s">
        <v>22676</v>
      </c>
      <c r="P2467" s="46" t="s">
        <v>25771</v>
      </c>
      <c r="Q2467" s="2" t="str">
        <f t="shared" si="284"/>
        <v>&lt;a href="set03\se\se_september_4,_1902_-_december_28,_1905\obituaries\atwood,_grace_sis_to_mrs._haskell_death_notice_february_11,_1904_p8_se.pdf"&gt;Atwood, Grace&lt;/a&gt;</v>
      </c>
      <c r="T2467" s="39">
        <f t="shared" si="279"/>
        <v>1904</v>
      </c>
      <c r="U2467" s="2">
        <f t="shared" si="280"/>
        <v>2</v>
      </c>
      <c r="V2467" s="2">
        <f t="shared" si="281"/>
        <v>2</v>
      </c>
      <c r="W2467" s="2">
        <f t="shared" si="282"/>
        <v>11</v>
      </c>
      <c r="X2467" s="2">
        <f t="shared" si="283"/>
        <v>163</v>
      </c>
    </row>
    <row r="2468" spans="1:24" x14ac:dyDescent="0.25">
      <c r="A2468" s="2">
        <v>937</v>
      </c>
      <c r="B2468" s="4" t="s">
        <v>9204</v>
      </c>
      <c r="C2468" s="5" t="s">
        <v>9206</v>
      </c>
      <c r="D2468" s="5" t="s">
        <v>64</v>
      </c>
      <c r="E2468" s="72" t="s">
        <v>13510</v>
      </c>
      <c r="F2468" s="71">
        <v>38</v>
      </c>
      <c r="G2468" s="52">
        <v>1503</v>
      </c>
      <c r="H2468" s="5" t="s">
        <v>13633</v>
      </c>
      <c r="I2468" s="5">
        <v>8</v>
      </c>
      <c r="J2468" s="72" t="s">
        <v>13510</v>
      </c>
      <c r="K2468" s="71">
        <v>38</v>
      </c>
      <c r="L2468" s="64">
        <v>0</v>
      </c>
      <c r="M2468" s="5">
        <v>30</v>
      </c>
      <c r="N2468" s="5">
        <v>2424</v>
      </c>
      <c r="O2468" s="47" t="s">
        <v>22689</v>
      </c>
      <c r="P2468" s="46" t="s">
        <v>25771</v>
      </c>
      <c r="Q2468" s="2" t="str">
        <f t="shared" si="284"/>
        <v>&lt;a href="set03\se\se_september_4,_1902_-_december_28,_1905\obituaries\blair,_mrs._(mary)_f_j_obituary_february_11,_1904_p8_se.pdf"&gt;Blair, Mrs F J&lt;/a&gt;</v>
      </c>
      <c r="T2468" s="39">
        <f t="shared" si="279"/>
        <v>1904</v>
      </c>
      <c r="U2468" s="2">
        <f t="shared" si="280"/>
        <v>2</v>
      </c>
      <c r="V2468" s="2">
        <f t="shared" si="281"/>
        <v>2</v>
      </c>
      <c r="W2468" s="2">
        <f t="shared" si="282"/>
        <v>11</v>
      </c>
      <c r="X2468" s="2">
        <f t="shared" si="283"/>
        <v>149</v>
      </c>
    </row>
    <row r="2469" spans="1:24" x14ac:dyDescent="0.25">
      <c r="A2469" s="2">
        <v>1554</v>
      </c>
      <c r="B2469" s="4" t="s">
        <v>9303</v>
      </c>
      <c r="C2469" s="5"/>
      <c r="D2469" s="5" t="s">
        <v>64</v>
      </c>
      <c r="E2469" s="72" t="s">
        <v>25109</v>
      </c>
      <c r="F2469" s="71">
        <v>73</v>
      </c>
      <c r="G2469" s="52">
        <v>1503</v>
      </c>
      <c r="H2469" s="5" t="s">
        <v>13633</v>
      </c>
      <c r="I2469" s="5">
        <v>8</v>
      </c>
      <c r="J2469" s="72" t="s">
        <v>25109</v>
      </c>
      <c r="K2469" s="71">
        <v>73</v>
      </c>
      <c r="L2469" s="64">
        <v>0</v>
      </c>
      <c r="M2469" s="5">
        <v>30</v>
      </c>
      <c r="N2469" s="5">
        <v>2522</v>
      </c>
      <c r="O2469" s="47" t="s">
        <v>22787</v>
      </c>
      <c r="P2469" s="46" t="s">
        <v>25771</v>
      </c>
      <c r="Q2469" s="2" t="str">
        <f t="shared" si="284"/>
        <v>&lt;a href="set03\se\se_september_4,_1902_-_december_28,_1905\obituaries\young,_thomas_burton_obituary_february_11,_1904_p8_se.pdf"&gt;Young, Thomas Burton&lt;/a&gt;</v>
      </c>
      <c r="T2469" s="39">
        <f t="shared" si="279"/>
        <v>1904</v>
      </c>
      <c r="U2469" s="2">
        <f t="shared" si="280"/>
        <v>2</v>
      </c>
      <c r="V2469" s="2">
        <f t="shared" si="281"/>
        <v>2</v>
      </c>
      <c r="W2469" s="2">
        <f t="shared" si="282"/>
        <v>11</v>
      </c>
      <c r="X2469" s="2">
        <f t="shared" si="283"/>
        <v>153</v>
      </c>
    </row>
    <row r="2470" spans="1:24" x14ac:dyDescent="0.25">
      <c r="A2470" s="2">
        <v>2097</v>
      </c>
      <c r="B2470" s="4" t="s">
        <v>9228</v>
      </c>
      <c r="C2470" s="5"/>
      <c r="D2470" s="5" t="s">
        <v>64</v>
      </c>
      <c r="E2470" s="72" t="s">
        <v>24903</v>
      </c>
      <c r="F2470" s="71">
        <v>0</v>
      </c>
      <c r="G2470" s="52">
        <v>1503</v>
      </c>
      <c r="H2470" s="5" t="s">
        <v>13633</v>
      </c>
      <c r="I2470" s="5">
        <v>5</v>
      </c>
      <c r="J2470" s="72" t="s">
        <v>24903</v>
      </c>
      <c r="K2470" s="71">
        <v>200</v>
      </c>
      <c r="L2470" s="64">
        <v>0</v>
      </c>
      <c r="M2470" s="5">
        <v>30</v>
      </c>
      <c r="N2470" s="5">
        <v>2445</v>
      </c>
      <c r="O2470" s="47" t="s">
        <v>22710</v>
      </c>
      <c r="P2470" s="46" t="s">
        <v>25771</v>
      </c>
      <c r="Q2470" s="2" t="str">
        <f t="shared" si="284"/>
        <v>&lt;a href="set03\se\se_september_4,_1902_-_december_28,_1905\obituaries\erps,_rudolph_obituary_february_11,_1904_p5_se.pdf"&gt;Erps, Rudolph&lt;/a&gt;</v>
      </c>
      <c r="T2470" s="39">
        <f t="shared" si="279"/>
        <v>1904</v>
      </c>
      <c r="U2470" s="2">
        <f t="shared" si="280"/>
        <v>2</v>
      </c>
      <c r="V2470" s="2">
        <f t="shared" si="281"/>
        <v>2</v>
      </c>
      <c r="W2470" s="2">
        <f t="shared" si="282"/>
        <v>11</v>
      </c>
      <c r="X2470" s="2">
        <f t="shared" si="283"/>
        <v>139</v>
      </c>
    </row>
    <row r="2471" spans="1:24" x14ac:dyDescent="0.25">
      <c r="A2471" s="2">
        <v>8</v>
      </c>
      <c r="B2471" s="4" t="s">
        <v>9198</v>
      </c>
      <c r="C2471" s="5"/>
      <c r="D2471" s="5" t="s">
        <v>64</v>
      </c>
      <c r="E2471" s="72">
        <v>0</v>
      </c>
      <c r="F2471" s="71" t="s">
        <v>24881</v>
      </c>
      <c r="G2471" s="52">
        <v>1531</v>
      </c>
      <c r="H2471" s="5" t="s">
        <v>13633</v>
      </c>
      <c r="I2471" s="5">
        <v>8</v>
      </c>
      <c r="J2471" s="72" t="s">
        <v>25676</v>
      </c>
      <c r="K2471" s="71">
        <v>0</v>
      </c>
      <c r="L2471" s="64">
        <v>0</v>
      </c>
      <c r="M2471" s="5">
        <v>30</v>
      </c>
      <c r="N2471" s="5">
        <v>2417</v>
      </c>
      <c r="O2471" s="47" t="s">
        <v>22682</v>
      </c>
      <c r="P2471" s="46" t="s">
        <v>25771</v>
      </c>
      <c r="Q2471" s="2" t="str">
        <f t="shared" si="284"/>
        <v>&lt;a href="set03\se\se_september_4,_1902_-_december_28,_1905\obituaries\bell,_rose_may_inf_of_mark_obituary_march_10,_1904_p8_se.pdf"&gt;Bell, Rose May infant of Mark&lt;/a&gt;</v>
      </c>
      <c r="T2471" s="39">
        <f t="shared" si="279"/>
        <v>1904</v>
      </c>
      <c r="U2471" s="2">
        <f t="shared" si="280"/>
        <v>3</v>
      </c>
      <c r="V2471" s="2">
        <f t="shared" si="281"/>
        <v>3</v>
      </c>
      <c r="W2471" s="2">
        <f t="shared" si="282"/>
        <v>10</v>
      </c>
      <c r="X2471" s="2">
        <f t="shared" si="283"/>
        <v>165</v>
      </c>
    </row>
    <row r="2472" spans="1:24" x14ac:dyDescent="0.25">
      <c r="A2472" s="2">
        <v>2995</v>
      </c>
      <c r="B2472" s="4" t="s">
        <v>8730</v>
      </c>
      <c r="C2472" s="5"/>
      <c r="D2472" s="5" t="s">
        <v>64</v>
      </c>
      <c r="E2472" s="72" t="s">
        <v>25466</v>
      </c>
      <c r="F2472" s="71">
        <v>0</v>
      </c>
      <c r="G2472" s="52">
        <v>1559</v>
      </c>
      <c r="H2472" s="5" t="s">
        <v>13633</v>
      </c>
      <c r="I2472" s="5">
        <v>5</v>
      </c>
      <c r="J2472" s="72" t="s">
        <v>25466</v>
      </c>
      <c r="K2472" s="71">
        <v>200</v>
      </c>
      <c r="L2472" s="64">
        <v>0</v>
      </c>
      <c r="M2472" s="5">
        <v>30</v>
      </c>
      <c r="N2472" s="5">
        <v>2513</v>
      </c>
      <c r="O2472" s="47" t="s">
        <v>22778</v>
      </c>
      <c r="P2472" s="46" t="s">
        <v>25771</v>
      </c>
      <c r="Q2472" s="2" t="str">
        <f t="shared" si="284"/>
        <v>&lt;a href="set03\se\se_september_4,_1902_-_december_28,_1905\obituaries\villers,_m_j_obituary_april_7,_1904_p5_se.pdf"&gt;Villers, M J &lt;/a&gt;</v>
      </c>
      <c r="T2472" s="39">
        <f t="shared" si="279"/>
        <v>1904</v>
      </c>
      <c r="U2472" s="2">
        <f t="shared" si="280"/>
        <v>4</v>
      </c>
      <c r="V2472" s="2">
        <f t="shared" si="281"/>
        <v>4</v>
      </c>
      <c r="W2472" s="2">
        <f t="shared" si="282"/>
        <v>7</v>
      </c>
      <c r="X2472" s="2">
        <f t="shared" si="283"/>
        <v>134</v>
      </c>
    </row>
    <row r="2473" spans="1:24" x14ac:dyDescent="0.25">
      <c r="A2473" s="2">
        <v>2230</v>
      </c>
      <c r="B2473" s="4" t="s">
        <v>9240</v>
      </c>
      <c r="C2473" s="5"/>
      <c r="D2473" s="5" t="s">
        <v>62</v>
      </c>
      <c r="E2473" s="72">
        <v>0</v>
      </c>
      <c r="F2473" s="71">
        <v>0</v>
      </c>
      <c r="G2473" s="52">
        <v>1566</v>
      </c>
      <c r="H2473" s="5" t="s">
        <v>13633</v>
      </c>
      <c r="I2473" s="5">
        <v>8</v>
      </c>
      <c r="J2473" s="72" t="s">
        <v>25676</v>
      </c>
      <c r="K2473" s="71">
        <v>200</v>
      </c>
      <c r="L2473" s="64">
        <v>0</v>
      </c>
      <c r="M2473" s="5">
        <v>30</v>
      </c>
      <c r="N2473" s="5">
        <v>2458</v>
      </c>
      <c r="O2473" s="47" t="s">
        <v>22723</v>
      </c>
      <c r="P2473" s="46" t="s">
        <v>25771</v>
      </c>
      <c r="Q2473" s="2" t="str">
        <f t="shared" si="284"/>
        <v>&lt;a href="set03\se\se_september_4,_1902_-_december_28,_1905\obituaries\heath,_russel_o_death_notice_april_14,_1904_p8_se.pdf"&gt;Heath, Russel O&lt;/a&gt;</v>
      </c>
      <c r="T2473" s="39">
        <f t="shared" si="279"/>
        <v>1904</v>
      </c>
      <c r="U2473" s="2">
        <f t="shared" si="280"/>
        <v>4</v>
      </c>
      <c r="V2473" s="2">
        <f t="shared" si="281"/>
        <v>4</v>
      </c>
      <c r="W2473" s="2">
        <f t="shared" si="282"/>
        <v>14</v>
      </c>
      <c r="X2473" s="2">
        <f t="shared" si="283"/>
        <v>144</v>
      </c>
    </row>
    <row r="2474" spans="1:24" x14ac:dyDescent="0.25">
      <c r="A2474" s="2">
        <v>2386</v>
      </c>
      <c r="B2474" s="4" t="s">
        <v>9257</v>
      </c>
      <c r="C2474" s="5"/>
      <c r="D2474" s="5" t="s">
        <v>64</v>
      </c>
      <c r="E2474" s="72">
        <v>0</v>
      </c>
      <c r="F2474" s="71">
        <v>0</v>
      </c>
      <c r="G2474" s="52">
        <v>1566</v>
      </c>
      <c r="H2474" s="5" t="s">
        <v>13633</v>
      </c>
      <c r="I2474" s="5">
        <v>8</v>
      </c>
      <c r="J2474" s="72" t="s">
        <v>25676</v>
      </c>
      <c r="K2474" s="71">
        <v>200</v>
      </c>
      <c r="L2474" s="64">
        <v>0</v>
      </c>
      <c r="M2474" s="5">
        <v>30</v>
      </c>
      <c r="N2474" s="5">
        <v>2476</v>
      </c>
      <c r="O2474" s="47" t="s">
        <v>22741</v>
      </c>
      <c r="P2474" s="46" t="s">
        <v>25771</v>
      </c>
      <c r="Q2474" s="2" t="str">
        <f t="shared" si="284"/>
        <v>&lt;a href="set03\se\se_september_4,_1902_-_december_28,_1905\obituaries\klinesmith,_ferdinand_obituary_april_14,_1904_p8_se.pdf"&gt;Klinesmith, Ferdinand&lt;/a&gt;</v>
      </c>
      <c r="T2474" s="39">
        <f t="shared" si="279"/>
        <v>1904</v>
      </c>
      <c r="U2474" s="2">
        <f t="shared" si="280"/>
        <v>4</v>
      </c>
      <c r="V2474" s="2">
        <f t="shared" si="281"/>
        <v>4</v>
      </c>
      <c r="W2474" s="2">
        <f t="shared" si="282"/>
        <v>14</v>
      </c>
      <c r="X2474" s="2">
        <f t="shared" si="283"/>
        <v>152</v>
      </c>
    </row>
    <row r="2475" spans="1:24" x14ac:dyDescent="0.25">
      <c r="A2475" s="2">
        <v>2469</v>
      </c>
      <c r="B2475" s="4" t="s">
        <v>9263</v>
      </c>
      <c r="C2475" s="5"/>
      <c r="D2475" s="5" t="s">
        <v>62</v>
      </c>
      <c r="E2475" s="72" t="s">
        <v>24956</v>
      </c>
      <c r="F2475" s="71">
        <v>0</v>
      </c>
      <c r="G2475" s="52">
        <v>1566</v>
      </c>
      <c r="H2475" s="5" t="s">
        <v>13633</v>
      </c>
      <c r="I2475" s="5">
        <v>5</v>
      </c>
      <c r="J2475" s="72" t="s">
        <v>24956</v>
      </c>
      <c r="K2475" s="71">
        <v>200</v>
      </c>
      <c r="L2475" s="64">
        <v>0</v>
      </c>
      <c r="M2475" s="5">
        <v>30</v>
      </c>
      <c r="N2475" s="5">
        <v>2483</v>
      </c>
      <c r="O2475" s="47" t="s">
        <v>22748</v>
      </c>
      <c r="P2475" s="46" t="s">
        <v>25771</v>
      </c>
      <c r="Q2475" s="2" t="str">
        <f t="shared" si="284"/>
        <v>&lt;a href="set03\se\se_september_4,_1902_-_december_28,_1905\obituaries\luny,_james_death_notice_april_14,_1904_p5_se.pdf"&gt;Luny, James&lt;/a&gt;</v>
      </c>
      <c r="T2475" s="39">
        <f t="shared" si="279"/>
        <v>1904</v>
      </c>
      <c r="U2475" s="2">
        <f t="shared" si="280"/>
        <v>4</v>
      </c>
      <c r="V2475" s="2">
        <f t="shared" si="281"/>
        <v>4</v>
      </c>
      <c r="W2475" s="2">
        <f t="shared" si="282"/>
        <v>14</v>
      </c>
      <c r="X2475" s="2">
        <f t="shared" si="283"/>
        <v>136</v>
      </c>
    </row>
    <row r="2476" spans="1:24" x14ac:dyDescent="0.25">
      <c r="A2476" s="2">
        <v>938</v>
      </c>
      <c r="B2476" s="4" t="s">
        <v>9204</v>
      </c>
      <c r="C2476" s="5" t="s">
        <v>9205</v>
      </c>
      <c r="D2476" s="5" t="s">
        <v>1531</v>
      </c>
      <c r="E2476" s="72" t="s">
        <v>13510</v>
      </c>
      <c r="F2476" s="71">
        <v>38</v>
      </c>
      <c r="G2476" s="52">
        <v>1573</v>
      </c>
      <c r="H2476" s="5" t="s">
        <v>13633</v>
      </c>
      <c r="I2476" s="5">
        <v>5</v>
      </c>
      <c r="J2476" s="72" t="s">
        <v>13510</v>
      </c>
      <c r="K2476" s="71">
        <v>38</v>
      </c>
      <c r="L2476" s="64">
        <v>0</v>
      </c>
      <c r="M2476" s="5">
        <v>30</v>
      </c>
      <c r="N2476" s="5">
        <v>2423</v>
      </c>
      <c r="O2476" s="47" t="s">
        <v>22688</v>
      </c>
      <c r="P2476" s="46" t="s">
        <v>25771</v>
      </c>
      <c r="Q2476" s="2" t="str">
        <f t="shared" si="284"/>
        <v>&lt;a href="set03\se\se_september_4,_1902_-_december_28,_1905\obituaries\blair,_mary_a_(mrs._f_j)_memoriam_april_21,_1904_p5_se.pdf"&gt;Blair, Mrs F J&lt;/a&gt;</v>
      </c>
      <c r="T2476" s="39">
        <f t="shared" si="279"/>
        <v>1904</v>
      </c>
      <c r="U2476" s="2">
        <f t="shared" si="280"/>
        <v>4</v>
      </c>
      <c r="V2476" s="2">
        <f t="shared" si="281"/>
        <v>4</v>
      </c>
      <c r="W2476" s="2">
        <f t="shared" si="282"/>
        <v>21</v>
      </c>
      <c r="X2476" s="2">
        <f t="shared" si="283"/>
        <v>148</v>
      </c>
    </row>
    <row r="2477" spans="1:24" x14ac:dyDescent="0.25">
      <c r="A2477" s="2">
        <v>2229</v>
      </c>
      <c r="B2477" s="4" t="s">
        <v>9239</v>
      </c>
      <c r="C2477" s="5"/>
      <c r="D2477" s="5" t="s">
        <v>64</v>
      </c>
      <c r="E2477" s="72">
        <v>0</v>
      </c>
      <c r="F2477" s="71">
        <v>0</v>
      </c>
      <c r="G2477" s="52">
        <v>1573</v>
      </c>
      <c r="H2477" s="5" t="s">
        <v>13633</v>
      </c>
      <c r="I2477" s="5">
        <v>5</v>
      </c>
      <c r="J2477" s="72" t="s">
        <v>25676</v>
      </c>
      <c r="K2477" s="71">
        <v>200</v>
      </c>
      <c r="L2477" s="64">
        <v>0</v>
      </c>
      <c r="M2477" s="5">
        <v>30</v>
      </c>
      <c r="N2477" s="5">
        <v>2457</v>
      </c>
      <c r="O2477" s="47" t="s">
        <v>22722</v>
      </c>
      <c r="P2477" s="46" t="s">
        <v>25771</v>
      </c>
      <c r="Q2477" s="2" t="str">
        <f t="shared" si="284"/>
        <v>&lt;a href="set03\se\se_september_4,_1902_-_december_28,_1905\obituaries\heath,_r_o_obituary_april_21,_1904_p5_se.pdf"&gt;Heath, R O&lt;/a&gt;</v>
      </c>
      <c r="T2477" s="39">
        <f t="shared" si="279"/>
        <v>1904</v>
      </c>
      <c r="U2477" s="2">
        <f t="shared" si="280"/>
        <v>4</v>
      </c>
      <c r="V2477" s="2">
        <f t="shared" si="281"/>
        <v>4</v>
      </c>
      <c r="W2477" s="2">
        <f t="shared" si="282"/>
        <v>21</v>
      </c>
      <c r="X2477" s="2">
        <f t="shared" si="283"/>
        <v>130</v>
      </c>
    </row>
    <row r="2478" spans="1:24" x14ac:dyDescent="0.25">
      <c r="A2478" s="2">
        <v>2849</v>
      </c>
      <c r="B2478" s="4" t="s">
        <v>9288</v>
      </c>
      <c r="C2478" s="5"/>
      <c r="D2478" s="5" t="s">
        <v>64</v>
      </c>
      <c r="E2478" s="72">
        <v>0</v>
      </c>
      <c r="F2478" s="71">
        <v>0</v>
      </c>
      <c r="G2478" s="52">
        <v>1573</v>
      </c>
      <c r="H2478" s="5" t="s">
        <v>13633</v>
      </c>
      <c r="I2478" s="5">
        <v>5</v>
      </c>
      <c r="J2478" s="72" t="s">
        <v>25676</v>
      </c>
      <c r="K2478" s="71">
        <v>200</v>
      </c>
      <c r="L2478" s="64">
        <v>0</v>
      </c>
      <c r="M2478" s="5">
        <v>30</v>
      </c>
      <c r="N2478" s="5">
        <v>2507</v>
      </c>
      <c r="O2478" s="47" t="s">
        <v>22772</v>
      </c>
      <c r="P2478" s="46" t="s">
        <v>25771</v>
      </c>
      <c r="Q2478" s="2" t="str">
        <f t="shared" si="284"/>
        <v>&lt;a href="set03\se\se_september_4,_1902_-_december_28,_1905\obituaries\shollander,_carl_obituary_april_21,_1904_p5_se.pdf"&gt;Shollander, Carl&lt;/a&gt;</v>
      </c>
      <c r="T2478" s="39">
        <f t="shared" si="279"/>
        <v>1904</v>
      </c>
      <c r="U2478" s="2">
        <f t="shared" si="280"/>
        <v>4</v>
      </c>
      <c r="V2478" s="2">
        <f t="shared" si="281"/>
        <v>4</v>
      </c>
      <c r="W2478" s="2">
        <f t="shared" si="282"/>
        <v>21</v>
      </c>
      <c r="X2478" s="2">
        <f t="shared" si="283"/>
        <v>142</v>
      </c>
    </row>
    <row r="2479" spans="1:24" x14ac:dyDescent="0.25">
      <c r="A2479" s="2">
        <v>726</v>
      </c>
      <c r="B2479" s="4" t="s">
        <v>9276</v>
      </c>
      <c r="C2479" s="5"/>
      <c r="D2479" s="5" t="s">
        <v>64</v>
      </c>
      <c r="E2479" s="72" t="s">
        <v>632</v>
      </c>
      <c r="F2479" s="71" t="s">
        <v>25463</v>
      </c>
      <c r="G2479" s="52">
        <v>1601</v>
      </c>
      <c r="H2479" s="5" t="s">
        <v>13633</v>
      </c>
      <c r="I2479" s="5">
        <v>8</v>
      </c>
      <c r="J2479" s="72" t="s">
        <v>632</v>
      </c>
      <c r="K2479" s="71">
        <v>25</v>
      </c>
      <c r="L2479" s="64">
        <v>0</v>
      </c>
      <c r="M2479" s="5">
        <v>30</v>
      </c>
      <c r="N2479" s="5">
        <v>2495</v>
      </c>
      <c r="O2479" s="47" t="s">
        <v>22760</v>
      </c>
      <c r="P2479" s="46" t="s">
        <v>25771</v>
      </c>
      <c r="Q2479" s="2" t="str">
        <f t="shared" si="284"/>
        <v>&lt;a href="set03\se\se_september_4,_1902_-_december_28,_1905\obituaries\orange,_guy_so_of_guy_obituary_may_19,_1904_p8_se.pdf"&gt;Orange, Guy son of Guy&lt;/a&gt;</v>
      </c>
      <c r="T2479" s="39">
        <f t="shared" si="279"/>
        <v>1904</v>
      </c>
      <c r="U2479" s="2">
        <f t="shared" si="280"/>
        <v>5</v>
      </c>
      <c r="V2479" s="2">
        <f t="shared" si="281"/>
        <v>5</v>
      </c>
      <c r="W2479" s="2">
        <f t="shared" si="282"/>
        <v>19</v>
      </c>
      <c r="X2479" s="2">
        <f t="shared" si="283"/>
        <v>151</v>
      </c>
    </row>
    <row r="2480" spans="1:24" x14ac:dyDescent="0.25">
      <c r="A2480" s="2">
        <v>1053</v>
      </c>
      <c r="B2480" s="4" t="s">
        <v>9197</v>
      </c>
      <c r="C2480" s="5"/>
      <c r="D2480" s="5" t="s">
        <v>64</v>
      </c>
      <c r="E2480" s="72" t="s">
        <v>25452</v>
      </c>
      <c r="F2480" s="71">
        <v>47</v>
      </c>
      <c r="G2480" s="52">
        <v>1608</v>
      </c>
      <c r="H2480" s="5" t="s">
        <v>13633</v>
      </c>
      <c r="I2480" s="5">
        <v>8</v>
      </c>
      <c r="J2480" s="72" t="s">
        <v>25452</v>
      </c>
      <c r="K2480" s="71">
        <v>47</v>
      </c>
      <c r="L2480" s="64">
        <v>0</v>
      </c>
      <c r="M2480" s="5">
        <v>30</v>
      </c>
      <c r="N2480" s="5">
        <v>2416</v>
      </c>
      <c r="O2480" s="47" t="s">
        <v>22681</v>
      </c>
      <c r="P2480" s="46" t="s">
        <v>25771</v>
      </c>
      <c r="Q2480" s="2" t="str">
        <f t="shared" si="284"/>
        <v>&lt;a href="set03\se\se_september_4,_1902_-_december_28,_1905\obituaries\belden,_mrs._f_d_obituary_may_26,_1904_p8_se.pdf"&gt;Belden, Mrs F D&lt;/a&gt;</v>
      </c>
      <c r="T2480" s="39">
        <f t="shared" si="279"/>
        <v>1904</v>
      </c>
      <c r="U2480" s="2">
        <f t="shared" si="280"/>
        <v>5</v>
      </c>
      <c r="V2480" s="2">
        <f t="shared" si="281"/>
        <v>5</v>
      </c>
      <c r="W2480" s="2">
        <f t="shared" si="282"/>
        <v>26</v>
      </c>
      <c r="X2480" s="2">
        <f t="shared" si="283"/>
        <v>139</v>
      </c>
    </row>
    <row r="2481" spans="1:24" x14ac:dyDescent="0.25">
      <c r="A2481" s="2">
        <v>412</v>
      </c>
      <c r="B2481" s="4" t="s">
        <v>9192</v>
      </c>
      <c r="C2481" s="5"/>
      <c r="D2481" s="5" t="s">
        <v>64</v>
      </c>
      <c r="E2481" s="72">
        <v>0</v>
      </c>
      <c r="F2481" s="71">
        <v>8</v>
      </c>
      <c r="G2481" s="52">
        <v>1615</v>
      </c>
      <c r="H2481" s="5" t="s">
        <v>13633</v>
      </c>
      <c r="I2481" s="5">
        <v>8</v>
      </c>
      <c r="J2481" s="72" t="s">
        <v>25676</v>
      </c>
      <c r="K2481" s="71">
        <v>8</v>
      </c>
      <c r="L2481" s="64">
        <v>0</v>
      </c>
      <c r="M2481" s="5">
        <v>30</v>
      </c>
      <c r="N2481" s="5">
        <v>2412</v>
      </c>
      <c r="O2481" s="47" t="s">
        <v>22677</v>
      </c>
      <c r="P2481" s="46" t="s">
        <v>25771</v>
      </c>
      <c r="Q2481" s="2" t="str">
        <f t="shared" si="284"/>
        <v>&lt;a href="set03\se\se_september_4,_1902_-_december_28,_1905\obituaries\barnes,_8_yr_old_son_of_w_r_obituary_june_2,_1904_p8_se.pdf"&gt;Barnes, 8 yr old son of W R&lt;/a&gt;</v>
      </c>
      <c r="T2481" s="39">
        <f t="shared" si="279"/>
        <v>1904</v>
      </c>
      <c r="U2481" s="2">
        <f t="shared" si="280"/>
        <v>6</v>
      </c>
      <c r="V2481" s="2">
        <f t="shared" si="281"/>
        <v>6</v>
      </c>
      <c r="W2481" s="2">
        <f t="shared" si="282"/>
        <v>2</v>
      </c>
      <c r="X2481" s="2">
        <f t="shared" si="283"/>
        <v>162</v>
      </c>
    </row>
    <row r="2482" spans="1:24" x14ac:dyDescent="0.25">
      <c r="A2482" s="2">
        <v>2107</v>
      </c>
      <c r="B2482" s="4" t="s">
        <v>9230</v>
      </c>
      <c r="C2482" s="5"/>
      <c r="D2482" s="5" t="s">
        <v>64</v>
      </c>
      <c r="E2482" s="72" t="s">
        <v>24847</v>
      </c>
      <c r="F2482" s="71">
        <v>0</v>
      </c>
      <c r="G2482" s="52">
        <v>1615</v>
      </c>
      <c r="H2482" s="5" t="s">
        <v>13633</v>
      </c>
      <c r="I2482" s="5">
        <v>8</v>
      </c>
      <c r="J2482" s="72" t="s">
        <v>24847</v>
      </c>
      <c r="K2482" s="71">
        <v>200</v>
      </c>
      <c r="L2482" s="64">
        <v>0</v>
      </c>
      <c r="M2482" s="5">
        <v>30</v>
      </c>
      <c r="N2482" s="5">
        <v>2447</v>
      </c>
      <c r="O2482" s="47" t="s">
        <v>22712</v>
      </c>
      <c r="P2482" s="46" t="s">
        <v>25771</v>
      </c>
      <c r="Q2482" s="2" t="str">
        <f t="shared" si="284"/>
        <v>&lt;a href="set03\se\se_september_4,_1902_-_december_28,_1905\obituaries\ferguson,_child_of_henry_obituary_june_2,_1904_p8_se.pdf"&gt;Ferguson, Child of Henry&lt;/a&gt;</v>
      </c>
      <c r="T2482" s="39">
        <f t="shared" si="279"/>
        <v>1904</v>
      </c>
      <c r="U2482" s="2">
        <f t="shared" si="280"/>
        <v>6</v>
      </c>
      <c r="V2482" s="2">
        <f t="shared" si="281"/>
        <v>6</v>
      </c>
      <c r="W2482" s="2">
        <f t="shared" si="282"/>
        <v>2</v>
      </c>
      <c r="X2482" s="2">
        <f t="shared" si="283"/>
        <v>156</v>
      </c>
    </row>
    <row r="2483" spans="1:24" x14ac:dyDescent="0.25">
      <c r="A2483" s="2">
        <v>2038</v>
      </c>
      <c r="B2483" s="4" t="s">
        <v>9221</v>
      </c>
      <c r="C2483" s="5"/>
      <c r="D2483" s="5" t="s">
        <v>62</v>
      </c>
      <c r="E2483" s="72" t="s">
        <v>25139</v>
      </c>
      <c r="F2483" s="71">
        <v>0</v>
      </c>
      <c r="G2483" s="52">
        <v>1636</v>
      </c>
      <c r="H2483" s="5" t="s">
        <v>13633</v>
      </c>
      <c r="I2483" s="5">
        <v>5</v>
      </c>
      <c r="J2483" s="72" t="s">
        <v>25139</v>
      </c>
      <c r="K2483" s="71">
        <v>200</v>
      </c>
      <c r="L2483" s="64">
        <v>0</v>
      </c>
      <c r="M2483" s="5">
        <v>30</v>
      </c>
      <c r="N2483" s="5">
        <v>2438</v>
      </c>
      <c r="O2483" s="47" t="s">
        <v>22703</v>
      </c>
      <c r="P2483" s="46" t="s">
        <v>25771</v>
      </c>
      <c r="Q2483" s="2" t="str">
        <f t="shared" si="284"/>
        <v>&lt;a href="set03\se\se_september_4,_1902_-_december_28,_1905\obituaries\davidson,_joseph_son_of_alex_death_notice_june_23,_1904_p5_se.pdf"&gt;Davidson, Joseph son of Alex&lt;/a&gt;</v>
      </c>
      <c r="T2483" s="39">
        <f t="shared" ref="T2483:T2546" si="285">YEAR(G2483)</f>
        <v>1904</v>
      </c>
      <c r="U2483" s="2">
        <f t="shared" ref="U2483:U2546" si="286">MONTH(G2483)</f>
        <v>6</v>
      </c>
      <c r="V2483" s="2">
        <f t="shared" ref="V2483:V2546" si="287">U2483</f>
        <v>6</v>
      </c>
      <c r="W2483" s="2">
        <f t="shared" ref="W2483:W2546" si="288">DAY(G2483)</f>
        <v>23</v>
      </c>
      <c r="X2483" s="2">
        <f t="shared" si="283"/>
        <v>169</v>
      </c>
    </row>
    <row r="2484" spans="1:24" x14ac:dyDescent="0.25">
      <c r="A2484" s="2">
        <v>831</v>
      </c>
      <c r="B2484" s="4" t="s">
        <v>9254</v>
      </c>
      <c r="C2484" s="5"/>
      <c r="D2484" s="5" t="s">
        <v>62</v>
      </c>
      <c r="E2484" s="72" t="s">
        <v>25459</v>
      </c>
      <c r="F2484" s="71">
        <v>30</v>
      </c>
      <c r="G2484" s="52">
        <v>1657</v>
      </c>
      <c r="H2484" s="5" t="s">
        <v>13633</v>
      </c>
      <c r="I2484" s="5">
        <v>5</v>
      </c>
      <c r="J2484" s="72" t="s">
        <v>25459</v>
      </c>
      <c r="K2484" s="71">
        <v>30</v>
      </c>
      <c r="L2484" s="64">
        <v>0</v>
      </c>
      <c r="M2484" s="5">
        <v>30</v>
      </c>
      <c r="N2484" s="5">
        <v>2473</v>
      </c>
      <c r="O2484" s="47" t="s">
        <v>22738</v>
      </c>
      <c r="P2484" s="46" t="s">
        <v>25771</v>
      </c>
      <c r="Q2484" s="2" t="str">
        <f t="shared" si="284"/>
        <v>&lt;a href="set03\se\se_september_4,_1902_-_december_28,_1905\obituaries\kerr,_r_a_bro_of_mrs._c_m_best_death_notice_july_14,_1904_p5_se.pdf"&gt;Kerr, R A &lt;/a&gt;</v>
      </c>
      <c r="T2484" s="39">
        <f t="shared" si="285"/>
        <v>1904</v>
      </c>
      <c r="U2484" s="2">
        <f t="shared" si="286"/>
        <v>7</v>
      </c>
      <c r="V2484" s="2">
        <f t="shared" si="287"/>
        <v>7</v>
      </c>
      <c r="W2484" s="2">
        <f t="shared" si="288"/>
        <v>14</v>
      </c>
      <c r="X2484" s="2">
        <f t="shared" si="283"/>
        <v>153</v>
      </c>
    </row>
    <row r="2485" spans="1:24" x14ac:dyDescent="0.25">
      <c r="A2485" s="2">
        <v>2346</v>
      </c>
      <c r="B2485" s="4" t="s">
        <v>9252</v>
      </c>
      <c r="C2485" s="5"/>
      <c r="D2485" s="5" t="s">
        <v>64</v>
      </c>
      <c r="E2485" s="72" t="s">
        <v>24855</v>
      </c>
      <c r="F2485" s="71">
        <v>0</v>
      </c>
      <c r="G2485" s="52">
        <v>1657</v>
      </c>
      <c r="H2485" s="5" t="s">
        <v>13633</v>
      </c>
      <c r="I2485" s="5">
        <v>5</v>
      </c>
      <c r="J2485" s="72" t="s">
        <v>24855</v>
      </c>
      <c r="K2485" s="71">
        <v>200</v>
      </c>
      <c r="L2485" s="64">
        <v>0</v>
      </c>
      <c r="M2485" s="5">
        <v>30</v>
      </c>
      <c r="N2485" s="5">
        <v>2471</v>
      </c>
      <c r="O2485" s="47" t="s">
        <v>22736</v>
      </c>
      <c r="P2485" s="46" t="s">
        <v>25771</v>
      </c>
      <c r="Q2485" s="2" t="str">
        <f t="shared" si="284"/>
        <v>&lt;a href="set03\se\se_september_4,_1902_-_december_28,_1905\obituaries\jones,_mrs._c_h_obituary_july_14,_1904_p5_se.pdf"&gt;Jones, Mrs C H&lt;/a&gt;</v>
      </c>
      <c r="T2485" s="39">
        <f t="shared" si="285"/>
        <v>1904</v>
      </c>
      <c r="U2485" s="2">
        <f t="shared" si="286"/>
        <v>7</v>
      </c>
      <c r="V2485" s="2">
        <f t="shared" si="287"/>
        <v>7</v>
      </c>
      <c r="W2485" s="2">
        <f t="shared" si="288"/>
        <v>14</v>
      </c>
      <c r="X2485" s="2">
        <f t="shared" si="283"/>
        <v>138</v>
      </c>
    </row>
    <row r="2486" spans="1:24" x14ac:dyDescent="0.25">
      <c r="A2486" s="2">
        <v>1020</v>
      </c>
      <c r="B2486" s="4" t="s">
        <v>9213</v>
      </c>
      <c r="C2486" s="5"/>
      <c r="D2486" s="5" t="s">
        <v>64</v>
      </c>
      <c r="E2486" s="72" t="s">
        <v>24924</v>
      </c>
      <c r="F2486" s="71">
        <v>45</v>
      </c>
      <c r="G2486" s="52">
        <v>1664</v>
      </c>
      <c r="H2486" s="5" t="s">
        <v>13633</v>
      </c>
      <c r="I2486" s="5">
        <v>1</v>
      </c>
      <c r="J2486" s="72" t="s">
        <v>24924</v>
      </c>
      <c r="K2486" s="71">
        <v>45</v>
      </c>
      <c r="L2486" s="64">
        <v>0</v>
      </c>
      <c r="M2486" s="5">
        <v>30</v>
      </c>
      <c r="N2486" s="5">
        <v>2431</v>
      </c>
      <c r="O2486" s="47" t="s">
        <v>22696</v>
      </c>
      <c r="P2486" s="46" t="s">
        <v>25771</v>
      </c>
      <c r="Q2486" s="2" t="str">
        <f t="shared" si="284"/>
        <v>&lt;a href="set03\se\se_september_4,_1902_-_december_28,_1905\obituaries\cochrane,_judge_john_m_obituary_july_21,_1904_p1_se.pdf"&gt;Cochrane, Judge John M&lt;/a&gt;</v>
      </c>
      <c r="T2486" s="39">
        <f t="shared" si="285"/>
        <v>1904</v>
      </c>
      <c r="U2486" s="2">
        <f t="shared" si="286"/>
        <v>7</v>
      </c>
      <c r="V2486" s="2">
        <f t="shared" si="287"/>
        <v>7</v>
      </c>
      <c r="W2486" s="2">
        <f t="shared" si="288"/>
        <v>21</v>
      </c>
      <c r="X2486" s="2">
        <f t="shared" si="283"/>
        <v>153</v>
      </c>
    </row>
    <row r="2487" spans="1:24" x14ac:dyDescent="0.25">
      <c r="A2487" s="2">
        <v>1603</v>
      </c>
      <c r="B2487" s="4" t="s">
        <v>9219</v>
      </c>
      <c r="C2487" s="5"/>
      <c r="D2487" s="5" t="s">
        <v>64</v>
      </c>
      <c r="E2487" s="72" t="s">
        <v>16353</v>
      </c>
      <c r="F2487" s="71">
        <v>77</v>
      </c>
      <c r="G2487" s="52">
        <v>1678</v>
      </c>
      <c r="H2487" s="5" t="s">
        <v>13633</v>
      </c>
      <c r="I2487" s="5">
        <v>5</v>
      </c>
      <c r="J2487" s="72" t="s">
        <v>16353</v>
      </c>
      <c r="K2487" s="71">
        <v>77</v>
      </c>
      <c r="L2487" s="64">
        <v>0</v>
      </c>
      <c r="M2487" s="5">
        <v>30</v>
      </c>
      <c r="N2487" s="5">
        <v>2436</v>
      </c>
      <c r="O2487" s="47" t="s">
        <v>22701</v>
      </c>
      <c r="P2487" s="46" t="s">
        <v>25771</v>
      </c>
      <c r="Q2487" s="2" t="str">
        <f t="shared" si="284"/>
        <v>&lt;a href="set03\se\se_september_4,_1902_-_december_28,_1905\obituaries\cushing,_maj_m_g_obituary_august_4,_1904_p5_se.pdf"&gt;Cushing, Maj M G&lt;/a&gt;</v>
      </c>
      <c r="T2487" s="39">
        <f t="shared" si="285"/>
        <v>1904</v>
      </c>
      <c r="U2487" s="2">
        <f t="shared" si="286"/>
        <v>8</v>
      </c>
      <c r="V2487" s="2">
        <f t="shared" si="287"/>
        <v>8</v>
      </c>
      <c r="W2487" s="2">
        <f t="shared" si="288"/>
        <v>4</v>
      </c>
      <c r="X2487" s="2">
        <f t="shared" si="283"/>
        <v>142</v>
      </c>
    </row>
    <row r="2488" spans="1:24" x14ac:dyDescent="0.25">
      <c r="A2488" s="2">
        <v>1658</v>
      </c>
      <c r="B2488" s="4" t="s">
        <v>9194</v>
      </c>
      <c r="C2488" s="5"/>
      <c r="D2488" s="5" t="s">
        <v>64</v>
      </c>
      <c r="E2488" s="72">
        <v>0</v>
      </c>
      <c r="F2488" s="71">
        <v>80</v>
      </c>
      <c r="G2488" s="52">
        <v>1678</v>
      </c>
      <c r="H2488" s="5" t="s">
        <v>13633</v>
      </c>
      <c r="I2488" s="5">
        <v>5</v>
      </c>
      <c r="J2488" s="72" t="s">
        <v>25676</v>
      </c>
      <c r="K2488" s="71">
        <v>80</v>
      </c>
      <c r="L2488" s="64">
        <v>0</v>
      </c>
      <c r="M2488" s="5">
        <v>30</v>
      </c>
      <c r="N2488" s="5">
        <v>2414</v>
      </c>
      <c r="O2488" s="47" t="s">
        <v>22679</v>
      </c>
      <c r="P2488" s="46" t="s">
        <v>25771</v>
      </c>
      <c r="Q2488" s="2" t="str">
        <f t="shared" si="284"/>
        <v>&lt;a href="set03\se\se_september_4,_1902_-_december_28,_1905\obituaries\barnum,_i_w_obituary_august_4,_1904_p5_se.pdf"&gt;Barnum, I W&lt;/a&gt;</v>
      </c>
      <c r="T2488" s="39">
        <f t="shared" si="285"/>
        <v>1904</v>
      </c>
      <c r="U2488" s="2">
        <f t="shared" si="286"/>
        <v>8</v>
      </c>
      <c r="V2488" s="2">
        <f t="shared" si="287"/>
        <v>8</v>
      </c>
      <c r="W2488" s="2">
        <f t="shared" si="288"/>
        <v>4</v>
      </c>
      <c r="X2488" s="2">
        <f t="shared" si="283"/>
        <v>132</v>
      </c>
    </row>
    <row r="2489" spans="1:24" x14ac:dyDescent="0.25">
      <c r="A2489" s="2">
        <v>2553</v>
      </c>
      <c r="B2489" s="4" t="s">
        <v>9273</v>
      </c>
      <c r="C2489" s="5"/>
      <c r="D2489" s="5" t="s">
        <v>64</v>
      </c>
      <c r="E2489" s="72" t="s">
        <v>25258</v>
      </c>
      <c r="F2489" s="71">
        <v>0</v>
      </c>
      <c r="G2489" s="52">
        <v>1741</v>
      </c>
      <c r="H2489" s="5" t="s">
        <v>13633</v>
      </c>
      <c r="I2489" s="5">
        <v>5</v>
      </c>
      <c r="J2489" s="72" t="s">
        <v>25258</v>
      </c>
      <c r="K2489" s="71">
        <v>200</v>
      </c>
      <c r="L2489" s="64">
        <v>0</v>
      </c>
      <c r="M2489" s="5">
        <v>30</v>
      </c>
      <c r="N2489" s="5">
        <v>2492</v>
      </c>
      <c r="O2489" s="47" t="s">
        <v>22757</v>
      </c>
      <c r="P2489" s="46" t="s">
        <v>25771</v>
      </c>
      <c r="Q2489" s="2" t="str">
        <f t="shared" si="284"/>
        <v>&lt;a href="set03\se\se_september_4,_1902_-_december_28,_1905\obituaries\moffat,_alex_obituary_october_6,_1904_p5_se.pdf"&gt;Moffat, Alex &lt;/a&gt;</v>
      </c>
      <c r="T2489" s="39">
        <f t="shared" si="285"/>
        <v>1904</v>
      </c>
      <c r="U2489" s="2">
        <f t="shared" si="286"/>
        <v>10</v>
      </c>
      <c r="V2489" s="2">
        <f t="shared" si="287"/>
        <v>10</v>
      </c>
      <c r="W2489" s="2">
        <f t="shared" si="288"/>
        <v>6</v>
      </c>
      <c r="X2489" s="2">
        <f t="shared" si="283"/>
        <v>136</v>
      </c>
    </row>
    <row r="2490" spans="1:24" x14ac:dyDescent="0.25">
      <c r="A2490" s="2">
        <v>332</v>
      </c>
      <c r="B2490" s="4" t="s">
        <v>9214</v>
      </c>
      <c r="C2490" s="5"/>
      <c r="D2490" s="5" t="s">
        <v>64</v>
      </c>
      <c r="E2490" s="72" t="s">
        <v>24847</v>
      </c>
      <c r="F2490" s="71">
        <v>4</v>
      </c>
      <c r="G2490" s="52">
        <v>1776</v>
      </c>
      <c r="H2490" s="5" t="s">
        <v>13633</v>
      </c>
      <c r="I2490" s="5">
        <v>5</v>
      </c>
      <c r="J2490" s="72" t="s">
        <v>24847</v>
      </c>
      <c r="K2490" s="71">
        <v>4</v>
      </c>
      <c r="L2490" s="64">
        <v>0</v>
      </c>
      <c r="M2490" s="5">
        <v>30</v>
      </c>
      <c r="N2490" s="5">
        <v>2432</v>
      </c>
      <c r="O2490" s="47" t="s">
        <v>22697</v>
      </c>
      <c r="P2490" s="46" t="s">
        <v>25771</v>
      </c>
      <c r="Q2490" s="2" t="str">
        <f t="shared" si="284"/>
        <v>&lt;a href="set03\se\se_september_4,_1902_-_december_28,_1905\obituaries\conelly,_johnny_so_mike_obituary_november_10,_1904_p5_se.pdf"&gt;Conelly, Johnny son of Mike&lt;/a&gt;</v>
      </c>
      <c r="T2490" s="39">
        <f t="shared" si="285"/>
        <v>1904</v>
      </c>
      <c r="U2490" s="2">
        <f t="shared" si="286"/>
        <v>11</v>
      </c>
      <c r="V2490" s="2">
        <f t="shared" si="287"/>
        <v>11</v>
      </c>
      <c r="W2490" s="2">
        <f t="shared" si="288"/>
        <v>10</v>
      </c>
      <c r="X2490" s="2">
        <f t="shared" si="283"/>
        <v>163</v>
      </c>
    </row>
    <row r="2491" spans="1:24" x14ac:dyDescent="0.25">
      <c r="A2491" s="2">
        <v>2655</v>
      </c>
      <c r="B2491" s="4" t="s">
        <v>9275</v>
      </c>
      <c r="C2491" s="5"/>
      <c r="D2491" s="5" t="s">
        <v>62</v>
      </c>
      <c r="E2491" s="72" t="s">
        <v>25462</v>
      </c>
      <c r="F2491" s="71">
        <v>0</v>
      </c>
      <c r="G2491" s="52">
        <v>1797</v>
      </c>
      <c r="H2491" s="5" t="s">
        <v>13633</v>
      </c>
      <c r="I2491" s="5">
        <v>5</v>
      </c>
      <c r="J2491" s="72" t="s">
        <v>25462</v>
      </c>
      <c r="K2491" s="71">
        <v>200</v>
      </c>
      <c r="L2491" s="64">
        <v>0</v>
      </c>
      <c r="M2491" s="5">
        <v>30</v>
      </c>
      <c r="N2491" s="5">
        <v>2494</v>
      </c>
      <c r="O2491" s="47" t="s">
        <v>22759</v>
      </c>
      <c r="P2491" s="46" t="s">
        <v>25771</v>
      </c>
      <c r="Q2491" s="2" t="str">
        <f t="shared" si="284"/>
        <v>&lt;a href="set03\se\se_september_4,_1902_-_december_28,_1905\obituaries\omeara,_john_death_notice_december_1,_1904_p5_se.pdf"&gt;Omeara, John&lt;/a&gt;</v>
      </c>
      <c r="T2491" s="39">
        <f t="shared" si="285"/>
        <v>1904</v>
      </c>
      <c r="U2491" s="2">
        <f t="shared" si="286"/>
        <v>12</v>
      </c>
      <c r="V2491" s="2">
        <f t="shared" si="287"/>
        <v>12</v>
      </c>
      <c r="W2491" s="2">
        <f t="shared" si="288"/>
        <v>1</v>
      </c>
      <c r="X2491" s="2">
        <f t="shared" si="283"/>
        <v>140</v>
      </c>
    </row>
    <row r="2492" spans="1:24" x14ac:dyDescent="0.25">
      <c r="A2492" s="2">
        <v>157</v>
      </c>
      <c r="B2492" s="4" t="s">
        <v>9234</v>
      </c>
      <c r="C2492" s="5"/>
      <c r="D2492" s="5" t="s">
        <v>64</v>
      </c>
      <c r="E2492" s="72" t="s">
        <v>632</v>
      </c>
      <c r="F2492" s="71" t="s">
        <v>25027</v>
      </c>
      <c r="G2492" s="52">
        <v>1804</v>
      </c>
      <c r="H2492" s="5" t="s">
        <v>13633</v>
      </c>
      <c r="I2492" s="5">
        <v>5</v>
      </c>
      <c r="J2492" s="72" t="s">
        <v>632</v>
      </c>
      <c r="K2492" s="71">
        <f>3/12</f>
        <v>0.25</v>
      </c>
      <c r="L2492" s="64">
        <v>0</v>
      </c>
      <c r="M2492" s="5">
        <v>30</v>
      </c>
      <c r="N2492" s="5">
        <v>2451</v>
      </c>
      <c r="O2492" s="47" t="s">
        <v>22716</v>
      </c>
      <c r="P2492" s="46" t="s">
        <v>25771</v>
      </c>
      <c r="Q2492" s="2" t="str">
        <f t="shared" si="284"/>
        <v>&lt;a href="set03\se\se_september_4,_1902_-_december_28,_1905\obituaries\grasswick,_russell_so_emil_obituary_december_8,_1904_p5_se.pdf"&gt;Grasswick, Russell son of Emil&lt;/a&gt;</v>
      </c>
      <c r="T2492" s="39">
        <f t="shared" si="285"/>
        <v>1904</v>
      </c>
      <c r="U2492" s="2">
        <f t="shared" si="286"/>
        <v>12</v>
      </c>
      <c r="V2492" s="2">
        <f t="shared" si="287"/>
        <v>12</v>
      </c>
      <c r="W2492" s="2">
        <f t="shared" si="288"/>
        <v>8</v>
      </c>
      <c r="X2492" s="2">
        <f t="shared" si="283"/>
        <v>168</v>
      </c>
    </row>
    <row r="2493" spans="1:24" x14ac:dyDescent="0.25">
      <c r="A2493" s="2">
        <v>440</v>
      </c>
      <c r="B2493" s="4" t="s">
        <v>9265</v>
      </c>
      <c r="C2493" s="5"/>
      <c r="D2493" s="5" t="s">
        <v>64</v>
      </c>
      <c r="E2493" s="72" t="s">
        <v>24847</v>
      </c>
      <c r="F2493" s="71">
        <v>10</v>
      </c>
      <c r="G2493" s="52">
        <v>1804</v>
      </c>
      <c r="H2493" s="5" t="s">
        <v>13633</v>
      </c>
      <c r="I2493" s="5">
        <v>5</v>
      </c>
      <c r="J2493" s="72" t="s">
        <v>24847</v>
      </c>
      <c r="K2493" s="71">
        <v>10</v>
      </c>
      <c r="L2493" s="64">
        <v>0</v>
      </c>
      <c r="M2493" s="5">
        <v>30</v>
      </c>
      <c r="N2493" s="5">
        <v>2485</v>
      </c>
      <c r="O2493" s="47" t="s">
        <v>22750</v>
      </c>
      <c r="P2493" s="46" t="s">
        <v>25771</v>
      </c>
      <c r="Q2493" s="2" t="str">
        <f t="shared" si="284"/>
        <v>&lt;a href="set03\se\se_september_4,_1902_-_december_28,_1905\obituaries\mcclain,_roy_james_so_s_b_obituary_december_8,_1904_p5_se.pdf"&gt;McClain, Roy James son of SB&lt;/a&gt;</v>
      </c>
      <c r="T2493" s="39">
        <f t="shared" si="285"/>
        <v>1904</v>
      </c>
      <c r="U2493" s="2">
        <f t="shared" si="286"/>
        <v>12</v>
      </c>
      <c r="V2493" s="2">
        <f t="shared" si="287"/>
        <v>12</v>
      </c>
      <c r="W2493" s="2">
        <f t="shared" si="288"/>
        <v>8</v>
      </c>
      <c r="X2493" s="2">
        <f t="shared" si="283"/>
        <v>165</v>
      </c>
    </row>
    <row r="2494" spans="1:24" x14ac:dyDescent="0.25">
      <c r="A2494" s="2">
        <v>1261</v>
      </c>
      <c r="B2494" s="4" t="s">
        <v>9195</v>
      </c>
      <c r="C2494" s="5" t="s">
        <v>9196</v>
      </c>
      <c r="D2494" s="5" t="s">
        <v>64</v>
      </c>
      <c r="E2494" s="72">
        <v>0</v>
      </c>
      <c r="F2494" s="71">
        <v>59</v>
      </c>
      <c r="G2494" s="52">
        <v>1811</v>
      </c>
      <c r="H2494" s="5" t="s">
        <v>13633</v>
      </c>
      <c r="I2494" s="5">
        <v>5</v>
      </c>
      <c r="J2494" s="72" t="s">
        <v>25676</v>
      </c>
      <c r="K2494" s="71">
        <v>59</v>
      </c>
      <c r="L2494" s="64">
        <v>0</v>
      </c>
      <c r="M2494" s="5">
        <v>30</v>
      </c>
      <c r="N2494" s="5">
        <v>2415</v>
      </c>
      <c r="O2494" s="47" t="s">
        <v>22680</v>
      </c>
      <c r="P2494" s="46" t="s">
        <v>25771</v>
      </c>
      <c r="Q2494" s="2" t="str">
        <f t="shared" si="284"/>
        <v>&lt;a href="set03\se\se_september_4,_1902_-_december_28,_1905\obituaries\barton,_mrs._ira_(mary_howe_scott)_obituary_december_15,_1904_p5_se.pdf"&gt;Barton, Mrs. Ira&lt;/a&gt;</v>
      </c>
      <c r="T2494" s="39">
        <f t="shared" si="285"/>
        <v>1904</v>
      </c>
      <c r="U2494" s="2">
        <f t="shared" si="286"/>
        <v>12</v>
      </c>
      <c r="V2494" s="2">
        <f t="shared" si="287"/>
        <v>12</v>
      </c>
      <c r="W2494" s="2">
        <f t="shared" si="288"/>
        <v>15</v>
      </c>
      <c r="X2494" s="2">
        <f t="shared" si="283"/>
        <v>163</v>
      </c>
    </row>
    <row r="2495" spans="1:24" x14ac:dyDescent="0.25">
      <c r="A2495" s="2">
        <v>969</v>
      </c>
      <c r="B2495" s="4" t="s">
        <v>9259</v>
      </c>
      <c r="C2495" s="5"/>
      <c r="D2495" s="5" t="s">
        <v>64</v>
      </c>
      <c r="E2495" s="72" t="s">
        <v>632</v>
      </c>
      <c r="F2495" s="71">
        <v>40</v>
      </c>
      <c r="G2495" s="52">
        <v>1832</v>
      </c>
      <c r="H2495" s="5" t="s">
        <v>13633</v>
      </c>
      <c r="I2495" s="5">
        <v>8</v>
      </c>
      <c r="J2495" s="72" t="s">
        <v>632</v>
      </c>
      <c r="K2495" s="71">
        <v>40</v>
      </c>
      <c r="L2495" s="64">
        <v>0</v>
      </c>
      <c r="M2495" s="5">
        <v>30</v>
      </c>
      <c r="N2495" s="5">
        <v>2478</v>
      </c>
      <c r="O2495" s="47" t="s">
        <v>22744</v>
      </c>
      <c r="P2495" s="46" t="s">
        <v>25771</v>
      </c>
      <c r="Q2495" s="2" t="str">
        <f t="shared" si="284"/>
        <v>&lt;a href="set03\se\se_september_4,_1902_-_december_28,_1905\obituaries\langer,_julius_obituary_january_5,_1905_p8_se.pdf"&gt;Langer, Julius&lt;/a&gt;</v>
      </c>
      <c r="T2495" s="39">
        <f t="shared" si="285"/>
        <v>1905</v>
      </c>
      <c r="U2495" s="2">
        <f t="shared" si="286"/>
        <v>1</v>
      </c>
      <c r="V2495" s="2">
        <f t="shared" si="287"/>
        <v>1</v>
      </c>
      <c r="W2495" s="2">
        <f t="shared" si="288"/>
        <v>5</v>
      </c>
      <c r="X2495" s="2">
        <f t="shared" si="283"/>
        <v>139</v>
      </c>
    </row>
    <row r="2496" spans="1:24" x14ac:dyDescent="0.25">
      <c r="A2496" s="2">
        <v>2228</v>
      </c>
      <c r="B2496" s="4" t="s">
        <v>9238</v>
      </c>
      <c r="C2496" s="5"/>
      <c r="D2496" s="5" t="s">
        <v>64</v>
      </c>
      <c r="E2496" s="72" t="s">
        <v>11627</v>
      </c>
      <c r="F2496" s="71">
        <v>0</v>
      </c>
      <c r="G2496" s="52">
        <v>1832</v>
      </c>
      <c r="H2496" s="5" t="s">
        <v>13633</v>
      </c>
      <c r="I2496" s="5">
        <v>5</v>
      </c>
      <c r="J2496" s="72" t="s">
        <v>11627</v>
      </c>
      <c r="K2496" s="71">
        <v>200</v>
      </c>
      <c r="L2496" s="64" t="s">
        <v>24920</v>
      </c>
      <c r="M2496" s="5">
        <v>30</v>
      </c>
      <c r="N2496" s="5">
        <v>2456</v>
      </c>
      <c r="O2496" s="47" t="s">
        <v>22721</v>
      </c>
      <c r="P2496" s="46" t="s">
        <v>25771</v>
      </c>
      <c r="Q2496" s="2" t="str">
        <f t="shared" si="284"/>
        <v>&lt;a href="set03\se\se_september_4,_1902_-_december_28,_1905\obituaries\heath,_elvis_obituary_january_5,_1905_p5_se.pdf"&gt;Heath, Elvis&lt;/a&gt;</v>
      </c>
      <c r="T2496" s="39">
        <f t="shared" si="285"/>
        <v>1905</v>
      </c>
      <c r="U2496" s="2">
        <f t="shared" si="286"/>
        <v>1</v>
      </c>
      <c r="V2496" s="2">
        <f t="shared" si="287"/>
        <v>1</v>
      </c>
      <c r="W2496" s="2">
        <f t="shared" si="288"/>
        <v>5</v>
      </c>
      <c r="X2496" s="2">
        <f t="shared" si="283"/>
        <v>135</v>
      </c>
    </row>
    <row r="2497" spans="1:24" x14ac:dyDescent="0.25">
      <c r="A2497" s="2">
        <v>970</v>
      </c>
      <c r="B2497" s="4" t="s">
        <v>9259</v>
      </c>
      <c r="C2497" s="5"/>
      <c r="D2497" s="5" t="s">
        <v>64</v>
      </c>
      <c r="E2497" s="72" t="s">
        <v>632</v>
      </c>
      <c r="F2497" s="71">
        <v>40</v>
      </c>
      <c r="G2497" s="52">
        <v>1839</v>
      </c>
      <c r="H2497" s="5" t="s">
        <v>13633</v>
      </c>
      <c r="I2497" s="5">
        <v>1</v>
      </c>
      <c r="J2497" s="72" t="s">
        <v>632</v>
      </c>
      <c r="K2497" s="71">
        <v>40</v>
      </c>
      <c r="L2497" s="64">
        <v>0</v>
      </c>
      <c r="M2497" s="5">
        <v>30</v>
      </c>
      <c r="N2497" s="5">
        <v>2479</v>
      </c>
      <c r="O2497" s="47" t="s">
        <v>22743</v>
      </c>
      <c r="P2497" s="46" t="s">
        <v>25771</v>
      </c>
      <c r="Q2497" s="2" t="str">
        <f t="shared" si="284"/>
        <v>&lt;a href="set03\se\se_september_4,_1902_-_december_28,_1905\obituaries\langer,_julius_obituary_january_12,_1905_p1_se.pdf"&gt;Langer, Julius&lt;/a&gt;</v>
      </c>
      <c r="T2497" s="39">
        <f t="shared" si="285"/>
        <v>1905</v>
      </c>
      <c r="U2497" s="2">
        <f t="shared" si="286"/>
        <v>1</v>
      </c>
      <c r="V2497" s="2">
        <f t="shared" si="287"/>
        <v>1</v>
      </c>
      <c r="W2497" s="2">
        <f t="shared" si="288"/>
        <v>12</v>
      </c>
      <c r="X2497" s="2">
        <f t="shared" si="283"/>
        <v>140</v>
      </c>
    </row>
    <row r="2498" spans="1:24" x14ac:dyDescent="0.25">
      <c r="A2498" s="2">
        <v>2810</v>
      </c>
      <c r="B2498" s="4" t="s">
        <v>9283</v>
      </c>
      <c r="C2498" s="5"/>
      <c r="D2498" s="5" t="s">
        <v>9242</v>
      </c>
      <c r="E2498" s="72">
        <v>0</v>
      </c>
      <c r="F2498" s="71">
        <v>0</v>
      </c>
      <c r="G2498" s="52">
        <v>1839</v>
      </c>
      <c r="H2498" s="5" t="s">
        <v>13633</v>
      </c>
      <c r="I2498" s="5">
        <v>9</v>
      </c>
      <c r="J2498" s="72" t="s">
        <v>25676</v>
      </c>
      <c r="K2498" s="71">
        <v>200</v>
      </c>
      <c r="L2498" s="64">
        <v>0</v>
      </c>
      <c r="M2498" s="5">
        <v>30</v>
      </c>
      <c r="N2498" s="5">
        <v>2501</v>
      </c>
      <c r="O2498" s="47" t="s">
        <v>22766</v>
      </c>
      <c r="P2498" s="46" t="s">
        <v>25771</v>
      </c>
      <c r="Q2498" s="2" t="str">
        <f t="shared" si="284"/>
        <v>&lt;a href="set03\se\se_september_4,_1902_-_december_28,_1905\obituaries\sanger,_julius_burial_report_january_12,_1905_p9_se.pdf"&gt;Sanger, Julius&lt;/a&gt;</v>
      </c>
      <c r="T2498" s="39">
        <f t="shared" si="285"/>
        <v>1905</v>
      </c>
      <c r="U2498" s="2">
        <f t="shared" si="286"/>
        <v>1</v>
      </c>
      <c r="V2498" s="2">
        <f t="shared" si="287"/>
        <v>1</v>
      </c>
      <c r="W2498" s="2">
        <f t="shared" si="288"/>
        <v>12</v>
      </c>
      <c r="X2498" s="2">
        <f t="shared" ref="X2498:X2561" si="289">LEN(Q2498)</f>
        <v>145</v>
      </c>
    </row>
    <row r="2499" spans="1:24" x14ac:dyDescent="0.25">
      <c r="A2499" s="2">
        <v>451</v>
      </c>
      <c r="B2499" s="4" t="s">
        <v>9290</v>
      </c>
      <c r="C2499" s="5"/>
      <c r="D2499" s="5" t="s">
        <v>64</v>
      </c>
      <c r="E2499" s="72" t="s">
        <v>24847</v>
      </c>
      <c r="F2499" s="71">
        <v>11</v>
      </c>
      <c r="G2499" s="52">
        <v>1853</v>
      </c>
      <c r="H2499" s="5" t="s">
        <v>13633</v>
      </c>
      <c r="I2499" s="5">
        <v>5</v>
      </c>
      <c r="J2499" s="72" t="s">
        <v>24847</v>
      </c>
      <c r="K2499" s="71">
        <v>11</v>
      </c>
      <c r="L2499" s="64">
        <v>0</v>
      </c>
      <c r="M2499" s="5">
        <v>30</v>
      </c>
      <c r="N2499" s="5">
        <v>2509</v>
      </c>
      <c r="O2499" s="47" t="s">
        <v>22774</v>
      </c>
      <c r="P2499" s="46" t="s">
        <v>25771</v>
      </c>
      <c r="Q2499" s="2" t="str">
        <f t="shared" si="284"/>
        <v>&lt;a href="set03\se\se_september_4,_1902_-_december_28,_1905\obituaries\stroh,_herbert_so_simon_obituary_january_26,_1905_p5_se.pdf"&gt;Stroh, Herbert Son of Simon&lt;/a&gt;</v>
      </c>
      <c r="T2499" s="39">
        <f t="shared" si="285"/>
        <v>1905</v>
      </c>
      <c r="U2499" s="2">
        <f t="shared" si="286"/>
        <v>1</v>
      </c>
      <c r="V2499" s="2">
        <f t="shared" si="287"/>
        <v>1</v>
      </c>
      <c r="W2499" s="2">
        <f t="shared" si="288"/>
        <v>26</v>
      </c>
      <c r="X2499" s="2">
        <f t="shared" si="289"/>
        <v>162</v>
      </c>
    </row>
    <row r="2500" spans="1:24" x14ac:dyDescent="0.25">
      <c r="A2500" s="2">
        <v>491</v>
      </c>
      <c r="B2500" s="4" t="s">
        <v>9255</v>
      </c>
      <c r="C2500" s="5"/>
      <c r="D2500" s="5" t="s">
        <v>64</v>
      </c>
      <c r="E2500" s="72" t="s">
        <v>610</v>
      </c>
      <c r="F2500" s="71">
        <v>14</v>
      </c>
      <c r="G2500" s="52">
        <v>1853</v>
      </c>
      <c r="H2500" s="5" t="s">
        <v>13633</v>
      </c>
      <c r="I2500" s="5">
        <v>5</v>
      </c>
      <c r="J2500" s="72" t="s">
        <v>610</v>
      </c>
      <c r="K2500" s="71">
        <v>14</v>
      </c>
      <c r="L2500" s="64">
        <v>0</v>
      </c>
      <c r="M2500" s="5">
        <v>30</v>
      </c>
      <c r="N2500" s="5">
        <v>2474</v>
      </c>
      <c r="O2500" s="47" t="s">
        <v>22739</v>
      </c>
      <c r="P2500" s="46" t="s">
        <v>25771</v>
      </c>
      <c r="Q2500" s="2" t="str">
        <f t="shared" ref="Q2500:Q2563" si="290">"&lt;a href="&amp;""""&amp;P2500&amp;"\"&amp;O2500&amp;"""&gt;"&amp;B2500&amp;"&lt;/a&gt;"</f>
        <v>&lt;a href="set03\se\se_september_4,_1902_-_december_28,_1905\obituaries\kiser,_miles_so_miles_obituary_january_26,1905_p5_se.pdf"&gt;Kiser, Miles Son of Miles&lt;/a&gt;</v>
      </c>
      <c r="T2500" s="39">
        <f t="shared" si="285"/>
        <v>1905</v>
      </c>
      <c r="U2500" s="2">
        <f t="shared" si="286"/>
        <v>1</v>
      </c>
      <c r="V2500" s="2">
        <f t="shared" si="287"/>
        <v>1</v>
      </c>
      <c r="W2500" s="2">
        <f t="shared" si="288"/>
        <v>26</v>
      </c>
      <c r="X2500" s="2">
        <f t="shared" si="289"/>
        <v>157</v>
      </c>
    </row>
    <row r="2501" spans="1:24" x14ac:dyDescent="0.25">
      <c r="A2501" s="2">
        <v>2165</v>
      </c>
      <c r="B2501" s="4" t="s">
        <v>9235</v>
      </c>
      <c r="C2501" s="5"/>
      <c r="D2501" s="5" t="s">
        <v>64</v>
      </c>
      <c r="E2501" s="72" t="s">
        <v>24923</v>
      </c>
      <c r="F2501" s="71">
        <v>0</v>
      </c>
      <c r="G2501" s="52">
        <v>1874</v>
      </c>
      <c r="H2501" s="5" t="s">
        <v>13633</v>
      </c>
      <c r="I2501" s="5">
        <v>1</v>
      </c>
      <c r="J2501" s="72" t="s">
        <v>24923</v>
      </c>
      <c r="K2501" s="71">
        <v>200</v>
      </c>
      <c r="L2501" s="64">
        <v>0</v>
      </c>
      <c r="M2501" s="5">
        <v>30</v>
      </c>
      <c r="N2501" s="5">
        <v>2452</v>
      </c>
      <c r="O2501" s="47" t="s">
        <v>22717</v>
      </c>
      <c r="P2501" s="46" t="s">
        <v>25771</v>
      </c>
      <c r="Q2501" s="2" t="str">
        <f t="shared" si="290"/>
        <v>&lt;a href="set03\se\se_september_4,_1902_-_december_28,_1905\obituaries\green,_mrs._w_o_obituary_february_16,_1905_p1_se.pdf"&gt;Green, Mrs W O&lt;/a&gt;</v>
      </c>
      <c r="T2501" s="39">
        <f t="shared" si="285"/>
        <v>1905</v>
      </c>
      <c r="U2501" s="2">
        <f t="shared" si="286"/>
        <v>2</v>
      </c>
      <c r="V2501" s="2">
        <f t="shared" si="287"/>
        <v>2</v>
      </c>
      <c r="W2501" s="2">
        <f t="shared" si="288"/>
        <v>16</v>
      </c>
      <c r="X2501" s="2">
        <f t="shared" si="289"/>
        <v>142</v>
      </c>
    </row>
    <row r="2502" spans="1:24" x14ac:dyDescent="0.25">
      <c r="A2502" s="2">
        <v>3002</v>
      </c>
      <c r="B2502" s="4" t="s">
        <v>9296</v>
      </c>
      <c r="C2502" s="5"/>
      <c r="D2502" s="5" t="s">
        <v>64</v>
      </c>
      <c r="E2502" s="72">
        <v>0</v>
      </c>
      <c r="F2502" s="71">
        <v>0</v>
      </c>
      <c r="G2502" s="52">
        <v>1874</v>
      </c>
      <c r="H2502" s="5" t="s">
        <v>13633</v>
      </c>
      <c r="I2502" s="5">
        <v>1</v>
      </c>
      <c r="J2502" s="72" t="s">
        <v>25676</v>
      </c>
      <c r="K2502" s="71">
        <v>200</v>
      </c>
      <c r="L2502" s="64">
        <v>0</v>
      </c>
      <c r="M2502" s="5">
        <v>30</v>
      </c>
      <c r="N2502" s="5">
        <v>2515</v>
      </c>
      <c r="O2502" s="47" t="s">
        <v>22780</v>
      </c>
      <c r="P2502" s="46" t="s">
        <v>25771</v>
      </c>
      <c r="Q2502" s="2" t="str">
        <f t="shared" si="290"/>
        <v>&lt;a href="set03\se\se_september_4,_1902_-_december_28,_1905\obituaries\wallace,_gen_lew_obituary_february_16,_1905_p1_se.pdf"&gt;Wallace, Gen Lew&lt;/a&gt;</v>
      </c>
      <c r="T2502" s="39">
        <f t="shared" si="285"/>
        <v>1905</v>
      </c>
      <c r="U2502" s="2">
        <f t="shared" si="286"/>
        <v>2</v>
      </c>
      <c r="V2502" s="2">
        <f t="shared" si="287"/>
        <v>2</v>
      </c>
      <c r="W2502" s="2">
        <f t="shared" si="288"/>
        <v>16</v>
      </c>
      <c r="X2502" s="2">
        <f t="shared" si="289"/>
        <v>145</v>
      </c>
    </row>
    <row r="2503" spans="1:24" x14ac:dyDescent="0.25">
      <c r="A2503" s="2">
        <v>54</v>
      </c>
      <c r="B2503" s="4" t="s">
        <v>9258</v>
      </c>
      <c r="C2503" s="5"/>
      <c r="D2503" s="5" t="s">
        <v>62</v>
      </c>
      <c r="E2503" s="72" t="s">
        <v>632</v>
      </c>
      <c r="F2503" s="71" t="s">
        <v>24881</v>
      </c>
      <c r="G2503" s="52">
        <v>1895</v>
      </c>
      <c r="H2503" s="5" t="s">
        <v>13633</v>
      </c>
      <c r="I2503" s="5">
        <v>5</v>
      </c>
      <c r="J2503" s="72" t="s">
        <v>632</v>
      </c>
      <c r="K2503" s="71">
        <v>0</v>
      </c>
      <c r="L2503" s="64">
        <v>0</v>
      </c>
      <c r="M2503" s="5">
        <v>30</v>
      </c>
      <c r="N2503" s="5">
        <v>2477</v>
      </c>
      <c r="O2503" s="47" t="s">
        <v>22742</v>
      </c>
      <c r="P2503" s="46" t="s">
        <v>25771</v>
      </c>
      <c r="Q2503" s="2" t="str">
        <f t="shared" si="290"/>
        <v>&lt;a href="set03\se\se_september_4,_1902_-_december_28,_1905\obituaries\langer,_helen_elizabeth_do_c_o_death_notice_march_9,_1905_p5_se.pdf"&gt;Langer, Helen Elizabeth dau of C O&lt;/a&gt;</v>
      </c>
      <c r="T2503" s="39">
        <f t="shared" si="285"/>
        <v>1905</v>
      </c>
      <c r="U2503" s="2">
        <f t="shared" si="286"/>
        <v>3</v>
      </c>
      <c r="V2503" s="2">
        <f t="shared" si="287"/>
        <v>3</v>
      </c>
      <c r="W2503" s="2">
        <f t="shared" si="288"/>
        <v>9</v>
      </c>
      <c r="X2503" s="2">
        <f t="shared" si="289"/>
        <v>177</v>
      </c>
    </row>
    <row r="2504" spans="1:24" x14ac:dyDescent="0.25">
      <c r="A2504" s="2">
        <v>470</v>
      </c>
      <c r="B2504" s="4" t="s">
        <v>9237</v>
      </c>
      <c r="C2504" s="5"/>
      <c r="D2504" s="5" t="s">
        <v>62</v>
      </c>
      <c r="E2504" s="72">
        <v>0</v>
      </c>
      <c r="F2504" s="71">
        <v>13</v>
      </c>
      <c r="G2504" s="52">
        <v>1895</v>
      </c>
      <c r="H2504" s="5" t="s">
        <v>13633</v>
      </c>
      <c r="I2504" s="5">
        <v>5</v>
      </c>
      <c r="J2504" s="72" t="s">
        <v>25676</v>
      </c>
      <c r="K2504" s="71">
        <v>13</v>
      </c>
      <c r="L2504" s="64">
        <v>0</v>
      </c>
      <c r="M2504" s="5">
        <v>30</v>
      </c>
      <c r="N2504" s="5">
        <v>2454</v>
      </c>
      <c r="O2504" s="47" t="s">
        <v>22719</v>
      </c>
      <c r="P2504" s="46" t="s">
        <v>25771</v>
      </c>
      <c r="Q2504" s="2" t="str">
        <f t="shared" si="290"/>
        <v>&lt;a href="set03\se\se_september_4,_1902_-_december_28,_1905\obituaries\harshman,_jake_death_notice_march_9,_1905_p5_se.pdf"&gt;Harshman, Jake&lt;/a&gt;</v>
      </c>
      <c r="T2504" s="39">
        <f t="shared" si="285"/>
        <v>1905</v>
      </c>
      <c r="U2504" s="2">
        <f t="shared" si="286"/>
        <v>3</v>
      </c>
      <c r="V2504" s="2">
        <f t="shared" si="287"/>
        <v>3</v>
      </c>
      <c r="W2504" s="2">
        <f t="shared" si="288"/>
        <v>9</v>
      </c>
      <c r="X2504" s="2">
        <f t="shared" si="289"/>
        <v>141</v>
      </c>
    </row>
    <row r="2505" spans="1:24" x14ac:dyDescent="0.25">
      <c r="A2505" s="2">
        <v>56</v>
      </c>
      <c r="B2505" s="4" t="s">
        <v>9262</v>
      </c>
      <c r="C2505" s="5"/>
      <c r="D2505" s="5" t="s">
        <v>62</v>
      </c>
      <c r="E2505" s="72">
        <v>0</v>
      </c>
      <c r="F2505" s="71" t="s">
        <v>24881</v>
      </c>
      <c r="G2505" s="52">
        <v>1937</v>
      </c>
      <c r="H2505" s="5" t="s">
        <v>13633</v>
      </c>
      <c r="I2505" s="5">
        <v>5</v>
      </c>
      <c r="J2505" s="72" t="s">
        <v>25676</v>
      </c>
      <c r="K2505" s="71">
        <v>0</v>
      </c>
      <c r="L2505" s="64">
        <v>0</v>
      </c>
      <c r="M2505" s="5">
        <v>30</v>
      </c>
      <c r="N2505" s="5">
        <v>2482</v>
      </c>
      <c r="O2505" s="47" t="s">
        <v>22747</v>
      </c>
      <c r="P2505" s="46" t="s">
        <v>25771</v>
      </c>
      <c r="Q2505" s="2" t="str">
        <f t="shared" si="290"/>
        <v>&lt;a href="set03\se\se_september_4,_1902_-_december_28,_1905\obituaries\leggy,_child_of_charles_death_notice_april_20,_1905_p5_se.pdf"&gt;Leggy, Child of Charles&lt;/a&gt;</v>
      </c>
      <c r="T2505" s="39">
        <f t="shared" si="285"/>
        <v>1905</v>
      </c>
      <c r="U2505" s="2">
        <f t="shared" si="286"/>
        <v>4</v>
      </c>
      <c r="V2505" s="2">
        <f t="shared" si="287"/>
        <v>4</v>
      </c>
      <c r="W2505" s="2">
        <f t="shared" si="288"/>
        <v>20</v>
      </c>
      <c r="X2505" s="2">
        <f t="shared" si="289"/>
        <v>160</v>
      </c>
    </row>
    <row r="2506" spans="1:24" x14ac:dyDescent="0.25">
      <c r="A2506" s="2">
        <v>1347</v>
      </c>
      <c r="B2506" s="4" t="s">
        <v>9236</v>
      </c>
      <c r="C2506" s="5"/>
      <c r="D2506" s="5" t="s">
        <v>64</v>
      </c>
      <c r="E2506" s="72" t="s">
        <v>13510</v>
      </c>
      <c r="F2506" s="71">
        <v>63</v>
      </c>
      <c r="G2506" s="52">
        <v>1944</v>
      </c>
      <c r="H2506" s="5" t="s">
        <v>13633</v>
      </c>
      <c r="I2506" s="5">
        <v>1</v>
      </c>
      <c r="J2506" s="72" t="s">
        <v>13510</v>
      </c>
      <c r="K2506" s="71">
        <v>63</v>
      </c>
      <c r="L2506" s="64">
        <v>0</v>
      </c>
      <c r="M2506" s="5">
        <v>30</v>
      </c>
      <c r="N2506" s="5">
        <v>2453</v>
      </c>
      <c r="O2506" s="47" t="s">
        <v>22718</v>
      </c>
      <c r="P2506" s="46" t="s">
        <v>25771</v>
      </c>
      <c r="Q2506" s="2" t="str">
        <f t="shared" si="290"/>
        <v>&lt;a href="set03\se\se_september_4,_1902_-_december_28,_1905\obituaries\gulman,_a_g_obituary_april_27,_1905_p1_se.pdf"&gt;Gulman, A G&lt;/a&gt;</v>
      </c>
      <c r="T2506" s="39">
        <f t="shared" si="285"/>
        <v>1905</v>
      </c>
      <c r="U2506" s="2">
        <f t="shared" si="286"/>
        <v>4</v>
      </c>
      <c r="V2506" s="2">
        <f t="shared" si="287"/>
        <v>4</v>
      </c>
      <c r="W2506" s="2">
        <f t="shared" si="288"/>
        <v>27</v>
      </c>
      <c r="X2506" s="2">
        <f t="shared" si="289"/>
        <v>132</v>
      </c>
    </row>
    <row r="2507" spans="1:24" x14ac:dyDescent="0.25">
      <c r="A2507" s="2">
        <v>2071</v>
      </c>
      <c r="B2507" s="4" t="s">
        <v>9223</v>
      </c>
      <c r="C2507" s="5"/>
      <c r="D2507" s="5" t="s">
        <v>62</v>
      </c>
      <c r="E2507" s="72">
        <v>0</v>
      </c>
      <c r="F2507" s="71">
        <v>0</v>
      </c>
      <c r="G2507" s="52">
        <v>1965</v>
      </c>
      <c r="H2507" s="5" t="s">
        <v>13633</v>
      </c>
      <c r="I2507" s="5">
        <v>8</v>
      </c>
      <c r="J2507" s="72" t="s">
        <v>25676</v>
      </c>
      <c r="K2507" s="71">
        <v>200</v>
      </c>
      <c r="L2507" s="64">
        <v>0</v>
      </c>
      <c r="M2507" s="5">
        <v>30</v>
      </c>
      <c r="N2507" s="5">
        <v>2440</v>
      </c>
      <c r="O2507" s="47" t="s">
        <v>22705</v>
      </c>
      <c r="P2507" s="46" t="s">
        <v>25771</v>
      </c>
      <c r="Q2507" s="2" t="str">
        <f t="shared" si="290"/>
        <v>&lt;a href="set03\se\se_september_4,_1902_-_december_28,_1905\obituaries\edland,_o_l_death_notice_of_father_may_18,_1905_p8_se.pdf"&gt;Edland, Father of O L&lt;/a&gt;</v>
      </c>
      <c r="T2507" s="39">
        <f t="shared" si="285"/>
        <v>1905</v>
      </c>
      <c r="U2507" s="2">
        <f t="shared" si="286"/>
        <v>5</v>
      </c>
      <c r="V2507" s="2">
        <f t="shared" si="287"/>
        <v>5</v>
      </c>
      <c r="W2507" s="2">
        <f t="shared" si="288"/>
        <v>18</v>
      </c>
      <c r="X2507" s="2">
        <f t="shared" si="289"/>
        <v>154</v>
      </c>
    </row>
    <row r="2508" spans="1:24" x14ac:dyDescent="0.25">
      <c r="A2508" s="2">
        <v>2820</v>
      </c>
      <c r="B2508" s="4" t="s">
        <v>9286</v>
      </c>
      <c r="C2508" s="5"/>
      <c r="D2508" s="5" t="s">
        <v>62</v>
      </c>
      <c r="E2508" s="72">
        <v>0</v>
      </c>
      <c r="F2508" s="71">
        <v>0</v>
      </c>
      <c r="G2508" s="52">
        <v>1965</v>
      </c>
      <c r="H2508" s="5" t="s">
        <v>13633</v>
      </c>
      <c r="I2508" s="5">
        <v>5</v>
      </c>
      <c r="J2508" s="72" t="s">
        <v>25676</v>
      </c>
      <c r="K2508" s="71">
        <v>200</v>
      </c>
      <c r="L2508" s="64">
        <v>0</v>
      </c>
      <c r="M2508" s="5">
        <v>30</v>
      </c>
      <c r="N2508" s="5">
        <v>2505</v>
      </c>
      <c r="O2508" s="47" t="s">
        <v>22770</v>
      </c>
      <c r="P2508" s="46" t="s">
        <v>25771</v>
      </c>
      <c r="Q2508" s="2" t="str">
        <f t="shared" si="290"/>
        <v>&lt;a href="set03\se\se_september_4,_1902_-_december_28,_1905\obituaries\schwegler,_edna_death_notice_may_18,_1905_p5_se.pdf"&gt;Schwegler, Edna &lt;/a&gt;</v>
      </c>
      <c r="T2508" s="39">
        <f t="shared" si="285"/>
        <v>1905</v>
      </c>
      <c r="U2508" s="2">
        <f t="shared" si="286"/>
        <v>5</v>
      </c>
      <c r="V2508" s="2">
        <f t="shared" si="287"/>
        <v>5</v>
      </c>
      <c r="W2508" s="2">
        <f t="shared" si="288"/>
        <v>18</v>
      </c>
      <c r="X2508" s="2">
        <f t="shared" si="289"/>
        <v>143</v>
      </c>
    </row>
    <row r="2509" spans="1:24" x14ac:dyDescent="0.25">
      <c r="A2509" s="2">
        <v>2004</v>
      </c>
      <c r="B2509" s="4" t="s">
        <v>9216</v>
      </c>
      <c r="C2509" s="5"/>
      <c r="D2509" s="5" t="s">
        <v>9217</v>
      </c>
      <c r="E2509" s="72" t="s">
        <v>25139</v>
      </c>
      <c r="F2509" s="71">
        <v>0</v>
      </c>
      <c r="G2509" s="52">
        <v>1972</v>
      </c>
      <c r="H2509" s="5" t="s">
        <v>13633</v>
      </c>
      <c r="I2509" s="5">
        <v>5</v>
      </c>
      <c r="J2509" s="72" t="s">
        <v>25139</v>
      </c>
      <c r="K2509" s="71">
        <v>200</v>
      </c>
      <c r="L2509" s="64">
        <v>0</v>
      </c>
      <c r="M2509" s="5">
        <v>30</v>
      </c>
      <c r="N2509" s="5">
        <v>2434</v>
      </c>
      <c r="O2509" s="47" t="s">
        <v>22699</v>
      </c>
      <c r="P2509" s="46" t="s">
        <v>25771</v>
      </c>
      <c r="Q2509" s="2" t="str">
        <f t="shared" si="290"/>
        <v>&lt;a href="set03\se\se_september_4,_1902_-_december_28,_1905\obituaries\covell,_mr._exhumed_to_in_may_25,_1905_p5_se.pdf"&gt;Covell, Mr&lt;/a&gt;</v>
      </c>
      <c r="T2509" s="39">
        <f t="shared" si="285"/>
        <v>1905</v>
      </c>
      <c r="U2509" s="2">
        <f t="shared" si="286"/>
        <v>5</v>
      </c>
      <c r="V2509" s="2">
        <f t="shared" si="287"/>
        <v>5</v>
      </c>
      <c r="W2509" s="2">
        <f t="shared" si="288"/>
        <v>25</v>
      </c>
      <c r="X2509" s="2">
        <f t="shared" si="289"/>
        <v>134</v>
      </c>
    </row>
    <row r="2510" spans="1:24" x14ac:dyDescent="0.25">
      <c r="A2510" s="2">
        <v>2725</v>
      </c>
      <c r="B2510" s="4" t="s">
        <v>9278</v>
      </c>
      <c r="C2510" s="5"/>
      <c r="D2510" s="5" t="s">
        <v>9217</v>
      </c>
      <c r="E2510" s="72" t="s">
        <v>25139</v>
      </c>
      <c r="F2510" s="71">
        <v>0</v>
      </c>
      <c r="G2510" s="52">
        <v>1972</v>
      </c>
      <c r="H2510" s="5" t="s">
        <v>13633</v>
      </c>
      <c r="I2510" s="5">
        <v>5</v>
      </c>
      <c r="J2510" s="72" t="s">
        <v>25139</v>
      </c>
      <c r="K2510" s="71">
        <v>200</v>
      </c>
      <c r="L2510" s="64">
        <v>0</v>
      </c>
      <c r="M2510" s="5">
        <v>30</v>
      </c>
      <c r="N2510" s="5">
        <v>2497</v>
      </c>
      <c r="O2510" s="47" t="s">
        <v>22762</v>
      </c>
      <c r="P2510" s="46" t="s">
        <v>25771</v>
      </c>
      <c r="Q2510" s="2" t="str">
        <f t="shared" si="290"/>
        <v>&lt;a href="set03\se\se_september_4,_1902_-_december_28,_1905\obituaries\prindle,_rev._a_b_exhumed_to_in_may_25,_1905_p5_se.pdf"&gt;Prindle, Rev. A B&lt;/a&gt;</v>
      </c>
      <c r="T2510" s="39">
        <f t="shared" si="285"/>
        <v>1905</v>
      </c>
      <c r="U2510" s="2">
        <f t="shared" si="286"/>
        <v>5</v>
      </c>
      <c r="V2510" s="2">
        <f t="shared" si="287"/>
        <v>5</v>
      </c>
      <c r="W2510" s="2">
        <f t="shared" si="288"/>
        <v>25</v>
      </c>
      <c r="X2510" s="2">
        <f t="shared" si="289"/>
        <v>147</v>
      </c>
    </row>
    <row r="2511" spans="1:24" x14ac:dyDescent="0.25">
      <c r="A2511" s="2">
        <v>3073</v>
      </c>
      <c r="B2511" s="4" t="s">
        <v>9304</v>
      </c>
      <c r="C2511" s="5"/>
      <c r="D2511" s="5" t="s">
        <v>62</v>
      </c>
      <c r="E2511" s="72" t="s">
        <v>25139</v>
      </c>
      <c r="F2511" s="71">
        <v>0</v>
      </c>
      <c r="G2511" s="52">
        <v>1972</v>
      </c>
      <c r="H2511" s="5" t="s">
        <v>13633</v>
      </c>
      <c r="I2511" s="5">
        <v>5</v>
      </c>
      <c r="J2511" s="72" t="s">
        <v>25139</v>
      </c>
      <c r="K2511" s="71">
        <v>200</v>
      </c>
      <c r="L2511" s="64">
        <v>0</v>
      </c>
      <c r="M2511" s="5">
        <v>30</v>
      </c>
      <c r="N2511" s="5">
        <v>2523</v>
      </c>
      <c r="O2511" s="47" t="s">
        <v>22788</v>
      </c>
      <c r="P2511" s="46" t="s">
        <v>25771</v>
      </c>
      <c r="Q2511" s="2" t="str">
        <f t="shared" si="290"/>
        <v>&lt;a href="set03\se\se_september_4,_1902_-_december_28,_1905\obituaries\zingg,_samuel_death_by_lightning_may_25,_1905_p5_se.pdf"&gt;Zingg, Samuel&lt;/a&gt;</v>
      </c>
      <c r="T2511" s="39">
        <f t="shared" si="285"/>
        <v>1905</v>
      </c>
      <c r="U2511" s="2">
        <f t="shared" si="286"/>
        <v>5</v>
      </c>
      <c r="V2511" s="2">
        <f t="shared" si="287"/>
        <v>5</v>
      </c>
      <c r="W2511" s="2">
        <f t="shared" si="288"/>
        <v>25</v>
      </c>
      <c r="X2511" s="2">
        <f t="shared" si="289"/>
        <v>144</v>
      </c>
    </row>
    <row r="2512" spans="1:24" x14ac:dyDescent="0.25">
      <c r="A2512" s="2">
        <v>2074</v>
      </c>
      <c r="B2512" s="4" t="s">
        <v>9224</v>
      </c>
      <c r="C2512" s="5"/>
      <c r="D2512" s="5" t="s">
        <v>62</v>
      </c>
      <c r="E2512" s="72" t="s">
        <v>24886</v>
      </c>
      <c r="F2512" s="71">
        <v>0</v>
      </c>
      <c r="G2512" s="52">
        <v>1979</v>
      </c>
      <c r="H2512" s="5" t="s">
        <v>13633</v>
      </c>
      <c r="I2512" s="5">
        <v>8</v>
      </c>
      <c r="J2512" s="72" t="s">
        <v>24886</v>
      </c>
      <c r="K2512" s="71">
        <v>200</v>
      </c>
      <c r="L2512" s="64">
        <v>0</v>
      </c>
      <c r="M2512" s="5">
        <v>30</v>
      </c>
      <c r="N2512" s="5">
        <v>2441</v>
      </c>
      <c r="O2512" s="47" t="s">
        <v>22706</v>
      </c>
      <c r="P2512" s="46" t="s">
        <v>25771</v>
      </c>
      <c r="Q2512" s="2" t="str">
        <f t="shared" si="290"/>
        <v>&lt;a href="set03\se\se_september_4,_1902_-_december_28,_1905\obituaries\edland,_o_l_death_notice_of_sister_june_1,_1905_p8_se.pdf"&gt;Edland, Sister of O L&lt;/a&gt;</v>
      </c>
      <c r="T2512" s="39">
        <f t="shared" si="285"/>
        <v>1905</v>
      </c>
      <c r="U2512" s="2">
        <f t="shared" si="286"/>
        <v>6</v>
      </c>
      <c r="V2512" s="2">
        <f t="shared" si="287"/>
        <v>6</v>
      </c>
      <c r="W2512" s="2">
        <f t="shared" si="288"/>
        <v>1</v>
      </c>
      <c r="X2512" s="2">
        <f t="shared" si="289"/>
        <v>154</v>
      </c>
    </row>
    <row r="2513" spans="1:24" x14ac:dyDescent="0.25">
      <c r="A2513" s="2">
        <v>1973</v>
      </c>
      <c r="B2513" s="4" t="s">
        <v>9210</v>
      </c>
      <c r="C2513" s="5"/>
      <c r="D2513" s="5" t="s">
        <v>64</v>
      </c>
      <c r="E2513" s="72" t="s">
        <v>8103</v>
      </c>
      <c r="F2513" s="71">
        <v>0</v>
      </c>
      <c r="G2513" s="52">
        <v>2014</v>
      </c>
      <c r="H2513" s="5" t="s">
        <v>13633</v>
      </c>
      <c r="I2513" s="5">
        <v>1</v>
      </c>
      <c r="J2513" s="72" t="s">
        <v>8103</v>
      </c>
      <c r="K2513" s="71">
        <v>200</v>
      </c>
      <c r="L2513" s="64">
        <v>0</v>
      </c>
      <c r="M2513" s="5">
        <v>30</v>
      </c>
      <c r="N2513" s="5">
        <v>2428</v>
      </c>
      <c r="O2513" s="47" t="s">
        <v>22693</v>
      </c>
      <c r="P2513" s="46" t="s">
        <v>25771</v>
      </c>
      <c r="Q2513" s="2" t="str">
        <f t="shared" si="290"/>
        <v>&lt;a href="set03\se\se_september_4,_1902_-_december_28,_1905\obituaries\carl,_leon_s_obituary_july_6,_1905_p1_se.pdf"&gt;Carl, Leon S&lt;/a&gt;</v>
      </c>
      <c r="T2513" s="39">
        <f t="shared" si="285"/>
        <v>1905</v>
      </c>
      <c r="U2513" s="2">
        <f t="shared" si="286"/>
        <v>7</v>
      </c>
      <c r="V2513" s="2">
        <f t="shared" si="287"/>
        <v>7</v>
      </c>
      <c r="W2513" s="2">
        <f t="shared" si="288"/>
        <v>6</v>
      </c>
      <c r="X2513" s="2">
        <f t="shared" si="289"/>
        <v>132</v>
      </c>
    </row>
    <row r="2514" spans="1:24" x14ac:dyDescent="0.25">
      <c r="A2514" s="2">
        <v>1097</v>
      </c>
      <c r="B2514" s="4" t="s">
        <v>9212</v>
      </c>
      <c r="C2514" s="5"/>
      <c r="D2514" s="5" t="s">
        <v>62</v>
      </c>
      <c r="E2514" s="72" t="s">
        <v>25454</v>
      </c>
      <c r="F2514" s="71" t="s">
        <v>25094</v>
      </c>
      <c r="G2514" s="52">
        <v>2021</v>
      </c>
      <c r="H2514" s="5" t="s">
        <v>13633</v>
      </c>
      <c r="I2514" s="5">
        <v>5</v>
      </c>
      <c r="J2514" s="72" t="s">
        <v>25454</v>
      </c>
      <c r="K2514" s="71">
        <v>50</v>
      </c>
      <c r="L2514" s="64">
        <v>0</v>
      </c>
      <c r="M2514" s="5">
        <v>30</v>
      </c>
      <c r="N2514" s="5">
        <v>2430</v>
      </c>
      <c r="O2514" s="47" t="s">
        <v>22695</v>
      </c>
      <c r="P2514" s="46" t="s">
        <v>25771</v>
      </c>
      <c r="Q2514" s="2" t="str">
        <f t="shared" si="290"/>
        <v>&lt;a href="set03\se\se_september_4,_1902_-_december_28,_1905\obituaries\chilberg,_otto_death_notice_july_13,_1905_p5_se.pdf"&gt;Chilberg, Otto&lt;/a&gt;</v>
      </c>
      <c r="T2514" s="39">
        <f t="shared" si="285"/>
        <v>1905</v>
      </c>
      <c r="U2514" s="2">
        <f t="shared" si="286"/>
        <v>7</v>
      </c>
      <c r="V2514" s="2">
        <f t="shared" si="287"/>
        <v>7</v>
      </c>
      <c r="W2514" s="2">
        <f t="shared" si="288"/>
        <v>13</v>
      </c>
      <c r="X2514" s="2">
        <f t="shared" si="289"/>
        <v>141</v>
      </c>
    </row>
    <row r="2515" spans="1:24" x14ac:dyDescent="0.25">
      <c r="A2515" s="2">
        <v>908</v>
      </c>
      <c r="B2515" s="4" t="s">
        <v>9245</v>
      </c>
      <c r="C2515" s="5"/>
      <c r="D2515" s="5" t="s">
        <v>9246</v>
      </c>
      <c r="E2515" s="72" t="s">
        <v>25458</v>
      </c>
      <c r="F2515" s="71">
        <v>35</v>
      </c>
      <c r="G2515" s="52">
        <v>2028</v>
      </c>
      <c r="H2515" s="5" t="s">
        <v>13633</v>
      </c>
      <c r="I2515" s="5">
        <v>5</v>
      </c>
      <c r="J2515" s="72" t="s">
        <v>25458</v>
      </c>
      <c r="K2515" s="71">
        <v>35</v>
      </c>
      <c r="L2515" s="64" t="s">
        <v>24905</v>
      </c>
      <c r="M2515" s="5">
        <v>30</v>
      </c>
      <c r="N2515" s="5">
        <v>2462</v>
      </c>
      <c r="O2515" s="47" t="s">
        <v>22728</v>
      </c>
      <c r="P2515" s="46" t="s">
        <v>25771</v>
      </c>
      <c r="Q2515" s="2" t="str">
        <f t="shared" si="290"/>
        <v>&lt;a href="set03\se\se_september_4,_1902_-_december_28,_1905\obituaries\holliday,_ellsworth_pall_bearers_july_20,_1905_p5_se.pdf"&gt;Holliday, Ellsworth  &lt;/a&gt;</v>
      </c>
      <c r="T2515" s="39">
        <f t="shared" si="285"/>
        <v>1905</v>
      </c>
      <c r="U2515" s="2">
        <f t="shared" si="286"/>
        <v>7</v>
      </c>
      <c r="V2515" s="2">
        <f t="shared" si="287"/>
        <v>7</v>
      </c>
      <c r="W2515" s="2">
        <f t="shared" si="288"/>
        <v>20</v>
      </c>
      <c r="X2515" s="2">
        <f t="shared" si="289"/>
        <v>153</v>
      </c>
    </row>
    <row r="2516" spans="1:24" x14ac:dyDescent="0.25">
      <c r="A2516" s="2">
        <v>909</v>
      </c>
      <c r="B2516" s="4" t="s">
        <v>9244</v>
      </c>
      <c r="C2516" s="5"/>
      <c r="D2516" s="5" t="s">
        <v>64</v>
      </c>
      <c r="E2516" s="72" t="s">
        <v>25458</v>
      </c>
      <c r="F2516" s="71">
        <v>35</v>
      </c>
      <c r="G2516" s="52">
        <v>2028</v>
      </c>
      <c r="H2516" s="5" t="s">
        <v>13633</v>
      </c>
      <c r="I2516" s="5">
        <v>1</v>
      </c>
      <c r="J2516" s="72" t="s">
        <v>25458</v>
      </c>
      <c r="K2516" s="71">
        <v>35</v>
      </c>
      <c r="L2516" s="64" t="s">
        <v>24905</v>
      </c>
      <c r="M2516" s="5">
        <v>30</v>
      </c>
      <c r="N2516" s="5">
        <v>2463</v>
      </c>
      <c r="O2516" s="47" t="s">
        <v>22727</v>
      </c>
      <c r="P2516" s="46" t="s">
        <v>25771</v>
      </c>
      <c r="Q2516" s="2" t="str">
        <f t="shared" si="290"/>
        <v>&lt;a href="set03\se\se_september_4,_1902_-_december_28,_1905\obituaries\holliday,_ellsworth_j_obituary_july_20,_1905_p1_se.pdf"&gt;Holliday, Ellsworth J&lt;/a&gt;</v>
      </c>
      <c r="T2516" s="39">
        <f t="shared" si="285"/>
        <v>1905</v>
      </c>
      <c r="U2516" s="2">
        <f t="shared" si="286"/>
        <v>7</v>
      </c>
      <c r="V2516" s="2">
        <f t="shared" si="287"/>
        <v>7</v>
      </c>
      <c r="W2516" s="2">
        <f t="shared" si="288"/>
        <v>20</v>
      </c>
      <c r="X2516" s="2">
        <f t="shared" si="289"/>
        <v>151</v>
      </c>
    </row>
    <row r="2517" spans="1:24" x14ac:dyDescent="0.25">
      <c r="A2517" s="2">
        <v>3041</v>
      </c>
      <c r="B2517" s="4" t="s">
        <v>9300</v>
      </c>
      <c r="C2517" s="5"/>
      <c r="D2517" s="5" t="s">
        <v>62</v>
      </c>
      <c r="E2517" s="72" t="s">
        <v>25139</v>
      </c>
      <c r="F2517" s="71">
        <v>0</v>
      </c>
      <c r="G2517" s="52">
        <v>2028</v>
      </c>
      <c r="H2517" s="5" t="s">
        <v>13633</v>
      </c>
      <c r="I2517" s="5">
        <v>5</v>
      </c>
      <c r="J2517" s="72" t="s">
        <v>25139</v>
      </c>
      <c r="K2517" s="71">
        <v>200</v>
      </c>
      <c r="L2517" s="64">
        <v>0</v>
      </c>
      <c r="M2517" s="5">
        <v>30</v>
      </c>
      <c r="N2517" s="5">
        <v>2519</v>
      </c>
      <c r="O2517" s="47" t="s">
        <v>22784</v>
      </c>
      <c r="P2517" s="46" t="s">
        <v>25771</v>
      </c>
      <c r="Q2517" s="2" t="str">
        <f t="shared" si="290"/>
        <v>&lt;a href="set03\se\se_september_4,_1902_-_december_28,_1905\obituaries\wieland,_charley_death_notice_july_20,_1905_p5_se.pdf"&gt;Wieland, Charley&lt;/a&gt;</v>
      </c>
      <c r="T2517" s="39">
        <f t="shared" si="285"/>
        <v>1905</v>
      </c>
      <c r="U2517" s="2">
        <f t="shared" si="286"/>
        <v>7</v>
      </c>
      <c r="V2517" s="2">
        <f t="shared" si="287"/>
        <v>7</v>
      </c>
      <c r="W2517" s="2">
        <f t="shared" si="288"/>
        <v>20</v>
      </c>
      <c r="X2517" s="2">
        <f t="shared" si="289"/>
        <v>145</v>
      </c>
    </row>
    <row r="2518" spans="1:24" x14ac:dyDescent="0.25">
      <c r="A2518" s="2">
        <v>641</v>
      </c>
      <c r="B2518" s="4" t="s">
        <v>2589</v>
      </c>
      <c r="C2518" s="5"/>
      <c r="D2518" s="5" t="s">
        <v>62</v>
      </c>
      <c r="E2518" s="72" t="s">
        <v>24951</v>
      </c>
      <c r="F2518" s="71">
        <v>21</v>
      </c>
      <c r="G2518" s="52">
        <v>2035</v>
      </c>
      <c r="H2518" s="5" t="s">
        <v>13633</v>
      </c>
      <c r="I2518" s="5">
        <v>8</v>
      </c>
      <c r="J2518" s="72" t="s">
        <v>24951</v>
      </c>
      <c r="K2518" s="71">
        <v>21</v>
      </c>
      <c r="L2518" s="64">
        <v>0</v>
      </c>
      <c r="M2518" s="5">
        <v>30</v>
      </c>
      <c r="N2518" s="5">
        <v>2469</v>
      </c>
      <c r="O2518" s="47" t="s">
        <v>22734</v>
      </c>
      <c r="P2518" s="46" t="s">
        <v>25771</v>
      </c>
      <c r="Q2518" s="2" t="str">
        <f t="shared" si="290"/>
        <v>&lt;a href="set03\se\se_september_4,_1902_-_december_28,_1905\obituaries\johnson,_laura_death_notice_july_27,_1905_p8_se.pdf"&gt;Johnson, Laura&lt;/a&gt;</v>
      </c>
      <c r="T2518" s="39">
        <f t="shared" si="285"/>
        <v>1905</v>
      </c>
      <c r="U2518" s="2">
        <f t="shared" si="286"/>
        <v>7</v>
      </c>
      <c r="V2518" s="2">
        <f t="shared" si="287"/>
        <v>7</v>
      </c>
      <c r="W2518" s="2">
        <f t="shared" si="288"/>
        <v>27</v>
      </c>
      <c r="X2518" s="2">
        <f t="shared" si="289"/>
        <v>141</v>
      </c>
    </row>
    <row r="2519" spans="1:24" x14ac:dyDescent="0.25">
      <c r="A2519" s="2">
        <v>1030</v>
      </c>
      <c r="B2519" s="4" t="s">
        <v>9256</v>
      </c>
      <c r="C2519" s="5"/>
      <c r="D2519" s="5" t="s">
        <v>64</v>
      </c>
      <c r="E2519" s="72" t="s">
        <v>24926</v>
      </c>
      <c r="F2519" s="71">
        <v>45</v>
      </c>
      <c r="G2519" s="52">
        <v>2042</v>
      </c>
      <c r="H2519" s="5" t="s">
        <v>13633</v>
      </c>
      <c r="I2519" s="5">
        <v>5</v>
      </c>
      <c r="J2519" s="72" t="s">
        <v>24926</v>
      </c>
      <c r="K2519" s="71">
        <v>45</v>
      </c>
      <c r="L2519" s="64">
        <v>0</v>
      </c>
      <c r="M2519" s="5">
        <v>30</v>
      </c>
      <c r="N2519" s="5">
        <v>2475</v>
      </c>
      <c r="O2519" s="47" t="s">
        <v>22740</v>
      </c>
      <c r="P2519" s="46" t="s">
        <v>25771</v>
      </c>
      <c r="Q2519" s="2" t="str">
        <f t="shared" si="290"/>
        <v>&lt;a href="set03\se\se_september_4,_1902_-_december_28,_1905\obituaries\klein,_mrs._wm_obituary_august_3,_1905_p5_se.pdf"&gt;Klein, Mrs Wm&lt;/a&gt;</v>
      </c>
      <c r="T2519" s="39">
        <f t="shared" si="285"/>
        <v>1905</v>
      </c>
      <c r="U2519" s="2">
        <f t="shared" si="286"/>
        <v>8</v>
      </c>
      <c r="V2519" s="2">
        <f t="shared" si="287"/>
        <v>8</v>
      </c>
      <c r="W2519" s="2">
        <f t="shared" si="288"/>
        <v>3</v>
      </c>
      <c r="X2519" s="2">
        <f t="shared" si="289"/>
        <v>137</v>
      </c>
    </row>
    <row r="2520" spans="1:24" x14ac:dyDescent="0.25">
      <c r="A2520" s="2">
        <v>302</v>
      </c>
      <c r="B2520" s="4" t="s">
        <v>9243</v>
      </c>
      <c r="C2520" s="5"/>
      <c r="D2520" s="5" t="s">
        <v>62</v>
      </c>
      <c r="E2520" s="72">
        <v>0</v>
      </c>
      <c r="F2520" s="71">
        <v>3</v>
      </c>
      <c r="G2520" s="52">
        <v>2049</v>
      </c>
      <c r="H2520" s="5" t="s">
        <v>13633</v>
      </c>
      <c r="I2520" s="5">
        <v>8</v>
      </c>
      <c r="J2520" s="72" t="s">
        <v>25676</v>
      </c>
      <c r="K2520" s="71">
        <v>3</v>
      </c>
      <c r="L2520" s="64">
        <v>0</v>
      </c>
      <c r="M2520" s="5">
        <v>30</v>
      </c>
      <c r="N2520" s="5">
        <v>2461</v>
      </c>
      <c r="O2520" s="47" t="s">
        <v>22726</v>
      </c>
      <c r="P2520" s="46" t="s">
        <v>25771</v>
      </c>
      <c r="Q2520" s="2" t="str">
        <f t="shared" si="290"/>
        <v>&lt;a href="set03\se\se_september_4,_1902_-_december_28,_1905\obituaries\hoffort,_3_yr_old_dau_of_nicholas_death_notice_august_10,_1905_p8_se.pdf"&gt;Hoffort, 3 yr old dau of Nicholas&lt;/a&gt;</v>
      </c>
      <c r="T2520" s="39">
        <f t="shared" si="285"/>
        <v>1905</v>
      </c>
      <c r="U2520" s="2">
        <f t="shared" si="286"/>
        <v>8</v>
      </c>
      <c r="V2520" s="2">
        <f t="shared" si="287"/>
        <v>8</v>
      </c>
      <c r="W2520" s="2">
        <f t="shared" si="288"/>
        <v>10</v>
      </c>
      <c r="X2520" s="2">
        <f t="shared" si="289"/>
        <v>181</v>
      </c>
    </row>
    <row r="2521" spans="1:24" x14ac:dyDescent="0.25">
      <c r="A2521" s="2">
        <v>1746</v>
      </c>
      <c r="B2521" s="4" t="s">
        <v>9203</v>
      </c>
      <c r="C2521" s="5"/>
      <c r="D2521" s="5" t="s">
        <v>64</v>
      </c>
      <c r="E2521" s="72">
        <v>0</v>
      </c>
      <c r="F2521" s="71">
        <v>86</v>
      </c>
      <c r="G2521" s="52">
        <v>2063</v>
      </c>
      <c r="H2521" s="5" t="s">
        <v>13633</v>
      </c>
      <c r="I2521" s="5">
        <v>5</v>
      </c>
      <c r="J2521" s="72" t="s">
        <v>25676</v>
      </c>
      <c r="K2521" s="71">
        <v>86</v>
      </c>
      <c r="L2521" s="64">
        <v>0</v>
      </c>
      <c r="M2521" s="5">
        <v>30</v>
      </c>
      <c r="N2521" s="5">
        <v>2421</v>
      </c>
      <c r="O2521" s="47" t="s">
        <v>22686</v>
      </c>
      <c r="P2521" s="46" t="s">
        <v>25771</v>
      </c>
      <c r="Q2521" s="2" t="str">
        <f t="shared" si="290"/>
        <v>&lt;a href="set03\se\se_september_4,_1902_-_december_28,_1905\obituaries\black,_louise_obituary_august_24,_1905_p5_se.pdf"&gt;Black, Louise&lt;/a&gt;</v>
      </c>
      <c r="T2521" s="39">
        <f t="shared" si="285"/>
        <v>1905</v>
      </c>
      <c r="U2521" s="2">
        <f t="shared" si="286"/>
        <v>8</v>
      </c>
      <c r="V2521" s="2">
        <f t="shared" si="287"/>
        <v>8</v>
      </c>
      <c r="W2521" s="2">
        <f t="shared" si="288"/>
        <v>24</v>
      </c>
      <c r="X2521" s="2">
        <f t="shared" si="289"/>
        <v>137</v>
      </c>
    </row>
    <row r="2522" spans="1:24" x14ac:dyDescent="0.25">
      <c r="A2522" s="2">
        <v>2546</v>
      </c>
      <c r="B2522" s="4" t="s">
        <v>9271</v>
      </c>
      <c r="C2522" s="5"/>
      <c r="D2522" s="5" t="s">
        <v>62</v>
      </c>
      <c r="E2522" s="72">
        <v>0</v>
      </c>
      <c r="F2522" s="71">
        <v>0</v>
      </c>
      <c r="G2522" s="52">
        <v>2063</v>
      </c>
      <c r="H2522" s="5" t="s">
        <v>13633</v>
      </c>
      <c r="I2522" s="5">
        <v>8</v>
      </c>
      <c r="J2522" s="72" t="s">
        <v>25676</v>
      </c>
      <c r="K2522" s="71">
        <v>200</v>
      </c>
      <c r="L2522" s="64">
        <v>0</v>
      </c>
      <c r="M2522" s="5">
        <v>30</v>
      </c>
      <c r="N2522" s="5">
        <v>2490</v>
      </c>
      <c r="O2522" s="47" t="s">
        <v>22755</v>
      </c>
      <c r="P2522" s="46" t="s">
        <v>25771</v>
      </c>
      <c r="Q2522" s="2" t="str">
        <f t="shared" si="290"/>
        <v>&lt;a href="set03\se\se_september_4,_1902_-_december_28,_1905\obituaries\miller,_henry_death_notice_of_brother_august_24,_1905_p8_se.pdf"&gt;Miller, Brother of Henry&lt;/a&gt;</v>
      </c>
      <c r="T2522" s="39">
        <f t="shared" si="285"/>
        <v>1905</v>
      </c>
      <c r="U2522" s="2">
        <f t="shared" si="286"/>
        <v>8</v>
      </c>
      <c r="V2522" s="2">
        <f t="shared" si="287"/>
        <v>8</v>
      </c>
      <c r="W2522" s="2">
        <f t="shared" si="288"/>
        <v>24</v>
      </c>
      <c r="X2522" s="2">
        <f t="shared" si="289"/>
        <v>163</v>
      </c>
    </row>
    <row r="2523" spans="1:24" x14ac:dyDescent="0.25">
      <c r="A2523" s="2">
        <v>1747</v>
      </c>
      <c r="B2523" s="4" t="s">
        <v>9203</v>
      </c>
      <c r="C2523" s="5"/>
      <c r="D2523" s="5" t="s">
        <v>64</v>
      </c>
      <c r="E2523" s="72">
        <v>0</v>
      </c>
      <c r="F2523" s="71">
        <v>86</v>
      </c>
      <c r="G2523" s="52">
        <v>2070</v>
      </c>
      <c r="H2523" s="5" t="s">
        <v>13633</v>
      </c>
      <c r="I2523" s="5">
        <v>5</v>
      </c>
      <c r="J2523" s="72" t="s">
        <v>25676</v>
      </c>
      <c r="K2523" s="71">
        <v>86</v>
      </c>
      <c r="L2523" s="64">
        <v>0</v>
      </c>
      <c r="M2523" s="5">
        <v>30</v>
      </c>
      <c r="N2523" s="5">
        <v>2422</v>
      </c>
      <c r="O2523" s="47" t="s">
        <v>22687</v>
      </c>
      <c r="P2523" s="46" t="s">
        <v>25771</v>
      </c>
      <c r="Q2523" s="2" t="str">
        <f t="shared" si="290"/>
        <v>&lt;a href="set03\se\se_september_4,_1902_-_december_28,_1905\obituaries\black,_louise_obituary_august_31,_1905_p5_se.pdf"&gt;Black, Louise&lt;/a&gt;</v>
      </c>
      <c r="T2523" s="39">
        <f t="shared" si="285"/>
        <v>1905</v>
      </c>
      <c r="U2523" s="2">
        <f t="shared" si="286"/>
        <v>8</v>
      </c>
      <c r="V2523" s="2">
        <f t="shared" si="287"/>
        <v>8</v>
      </c>
      <c r="W2523" s="2">
        <f t="shared" si="288"/>
        <v>31</v>
      </c>
      <c r="X2523" s="2">
        <f t="shared" si="289"/>
        <v>137</v>
      </c>
    </row>
    <row r="2524" spans="1:24" x14ac:dyDescent="0.25">
      <c r="A2524" s="2">
        <v>1757</v>
      </c>
      <c r="B2524" s="4" t="s">
        <v>9249</v>
      </c>
      <c r="C2524" s="5"/>
      <c r="D2524" s="5" t="s">
        <v>64</v>
      </c>
      <c r="E2524" s="72">
        <v>0</v>
      </c>
      <c r="F2524" s="71">
        <v>87</v>
      </c>
      <c r="G2524" s="52">
        <v>2070</v>
      </c>
      <c r="H2524" s="5" t="s">
        <v>13633</v>
      </c>
      <c r="I2524" s="5">
        <v>1</v>
      </c>
      <c r="J2524" s="72" t="s">
        <v>25676</v>
      </c>
      <c r="K2524" s="71">
        <v>87</v>
      </c>
      <c r="L2524" s="64">
        <v>0</v>
      </c>
      <c r="M2524" s="5">
        <v>30</v>
      </c>
      <c r="N2524" s="5">
        <v>2466</v>
      </c>
      <c r="O2524" s="47" t="s">
        <v>22731</v>
      </c>
      <c r="P2524" s="46" t="s">
        <v>25771</v>
      </c>
      <c r="Q2524" s="2" t="str">
        <f t="shared" si="290"/>
        <v>&lt;a href="set03\se\se_september_4,_1902_-_december_28,_1905\obituaries\hudson,_sanford_a_obituary_august_31,_1905_p1_se.pdf"&gt;Hudson, Sanford A&lt;/a&gt;</v>
      </c>
      <c r="T2524" s="39">
        <f t="shared" si="285"/>
        <v>1905</v>
      </c>
      <c r="U2524" s="2">
        <f t="shared" si="286"/>
        <v>8</v>
      </c>
      <c r="V2524" s="2">
        <f t="shared" si="287"/>
        <v>8</v>
      </c>
      <c r="W2524" s="2">
        <f t="shared" si="288"/>
        <v>31</v>
      </c>
      <c r="X2524" s="2">
        <f t="shared" si="289"/>
        <v>145</v>
      </c>
    </row>
    <row r="2525" spans="1:24" x14ac:dyDescent="0.25">
      <c r="A2525" s="2">
        <v>2832</v>
      </c>
      <c r="B2525" s="4" t="s">
        <v>9287</v>
      </c>
      <c r="C2525" s="5"/>
      <c r="D2525" s="5" t="s">
        <v>62</v>
      </c>
      <c r="E2525" s="72" t="s">
        <v>25109</v>
      </c>
      <c r="F2525" s="71">
        <v>0</v>
      </c>
      <c r="G2525" s="52">
        <v>2070</v>
      </c>
      <c r="H2525" s="5" t="s">
        <v>13633</v>
      </c>
      <c r="I2525" s="5">
        <v>1</v>
      </c>
      <c r="J2525" s="72" t="s">
        <v>25109</v>
      </c>
      <c r="K2525" s="71">
        <v>200</v>
      </c>
      <c r="L2525" s="64">
        <v>0</v>
      </c>
      <c r="M2525" s="5">
        <v>30</v>
      </c>
      <c r="N2525" s="5">
        <v>2506</v>
      </c>
      <c r="O2525" s="47" t="s">
        <v>22771</v>
      </c>
      <c r="P2525" s="46" t="s">
        <v>25771</v>
      </c>
      <c r="Q2525" s="2" t="str">
        <f t="shared" si="290"/>
        <v>&lt;a href="set03\se\se_september_4,_1902_-_december_28,_1905\obituaries\seitsinger,_a_e_death_notice_august_31,_1905_p1_se.pdf"&gt;Seitsinger, A E&lt;/a&gt;</v>
      </c>
      <c r="T2525" s="39">
        <f t="shared" si="285"/>
        <v>1905</v>
      </c>
      <c r="U2525" s="2">
        <f t="shared" si="286"/>
        <v>8</v>
      </c>
      <c r="V2525" s="2">
        <f t="shared" si="287"/>
        <v>8</v>
      </c>
      <c r="W2525" s="2">
        <f t="shared" si="288"/>
        <v>31</v>
      </c>
      <c r="X2525" s="2">
        <f t="shared" si="289"/>
        <v>145</v>
      </c>
    </row>
    <row r="2526" spans="1:24" x14ac:dyDescent="0.25">
      <c r="A2526" s="2">
        <v>452</v>
      </c>
      <c r="B2526" s="4" t="s">
        <v>9298</v>
      </c>
      <c r="C2526" s="5"/>
      <c r="D2526" s="5" t="s">
        <v>64</v>
      </c>
      <c r="E2526" s="72" t="s">
        <v>25151</v>
      </c>
      <c r="F2526" s="71">
        <v>11</v>
      </c>
      <c r="G2526" s="52">
        <v>2119</v>
      </c>
      <c r="H2526" s="5" t="s">
        <v>13633</v>
      </c>
      <c r="I2526" s="5">
        <v>5</v>
      </c>
      <c r="J2526" s="72" t="s">
        <v>25151</v>
      </c>
      <c r="K2526" s="71">
        <v>11</v>
      </c>
      <c r="L2526" s="64">
        <v>0</v>
      </c>
      <c r="M2526" s="5">
        <v>30</v>
      </c>
      <c r="N2526" s="5">
        <v>2517</v>
      </c>
      <c r="O2526" s="47" t="s">
        <v>22782</v>
      </c>
      <c r="P2526" s="46" t="s">
        <v>25771</v>
      </c>
      <c r="Q2526" s="2" t="str">
        <f t="shared" si="290"/>
        <v>&lt;a href="set03\se\se_september_4,_1902_-_december_28,_1905\obituaries\waltemate,_irene_do_ernest_obituary_october_19,_1905_p5_se.pdf"&gt;Waltemate, Irene Dau of Ernest&lt;/a&gt;</v>
      </c>
      <c r="T2526" s="39">
        <f t="shared" si="285"/>
        <v>1905</v>
      </c>
      <c r="U2526" s="2">
        <f t="shared" si="286"/>
        <v>10</v>
      </c>
      <c r="V2526" s="2">
        <f t="shared" si="287"/>
        <v>10</v>
      </c>
      <c r="W2526" s="2">
        <f t="shared" si="288"/>
        <v>19</v>
      </c>
      <c r="X2526" s="2">
        <f t="shared" si="289"/>
        <v>168</v>
      </c>
    </row>
    <row r="2527" spans="1:24" x14ac:dyDescent="0.25">
      <c r="A2527" s="2">
        <v>739</v>
      </c>
      <c r="B2527" s="4" t="s">
        <v>9301</v>
      </c>
      <c r="C2527" s="5"/>
      <c r="D2527" s="5" t="s">
        <v>64</v>
      </c>
      <c r="E2527" s="72" t="s">
        <v>25467</v>
      </c>
      <c r="F2527" s="71">
        <v>25</v>
      </c>
      <c r="G2527" s="52">
        <v>2119</v>
      </c>
      <c r="H2527" s="5" t="s">
        <v>13633</v>
      </c>
      <c r="I2527" s="5">
        <v>1</v>
      </c>
      <c r="J2527" s="72" t="s">
        <v>25467</v>
      </c>
      <c r="K2527" s="71">
        <v>25</v>
      </c>
      <c r="L2527" s="64">
        <v>0</v>
      </c>
      <c r="M2527" s="5">
        <v>30</v>
      </c>
      <c r="N2527" s="5">
        <v>2520</v>
      </c>
      <c r="O2527" s="47" t="s">
        <v>22785</v>
      </c>
      <c r="P2527" s="46" t="s">
        <v>25771</v>
      </c>
      <c r="Q2527" s="2" t="str">
        <f t="shared" si="290"/>
        <v>&lt;a href="set03\se\se_september_4,_1902_-_december_28,_1905\obituaries\winterer,_mrs._robertha_florence_obituary_october_19,_1905_p1_se.pdf"&gt;Winterer, Mrs Robertha Florence&lt;/a&gt;</v>
      </c>
      <c r="T2527" s="39">
        <f t="shared" si="285"/>
        <v>1905</v>
      </c>
      <c r="U2527" s="2">
        <f t="shared" si="286"/>
        <v>10</v>
      </c>
      <c r="V2527" s="2">
        <f t="shared" si="287"/>
        <v>10</v>
      </c>
      <c r="W2527" s="2">
        <f t="shared" si="288"/>
        <v>19</v>
      </c>
      <c r="X2527" s="2">
        <f t="shared" si="289"/>
        <v>175</v>
      </c>
    </row>
    <row r="2528" spans="1:24" x14ac:dyDescent="0.25">
      <c r="A2528" s="2">
        <v>20</v>
      </c>
      <c r="B2528" s="4" t="s">
        <v>9209</v>
      </c>
      <c r="C2528" s="5"/>
      <c r="D2528" s="5" t="s">
        <v>64</v>
      </c>
      <c r="E2528" s="72">
        <v>0</v>
      </c>
      <c r="F2528" s="71" t="s">
        <v>24881</v>
      </c>
      <c r="G2528" s="52">
        <v>2126</v>
      </c>
      <c r="H2528" s="5" t="s">
        <v>13633</v>
      </c>
      <c r="I2528" s="5">
        <v>5</v>
      </c>
      <c r="J2528" s="72" t="s">
        <v>25676</v>
      </c>
      <c r="K2528" s="71">
        <v>0</v>
      </c>
      <c r="L2528" s="64">
        <v>0</v>
      </c>
      <c r="M2528" s="5">
        <v>30</v>
      </c>
      <c r="N2528" s="5">
        <v>2427</v>
      </c>
      <c r="O2528" s="47" t="s">
        <v>22692</v>
      </c>
      <c r="P2528" s="46" t="s">
        <v>25771</v>
      </c>
      <c r="Q2528" s="2" t="str">
        <f t="shared" si="290"/>
        <v>&lt;a href="set03\se\se_september_4,_1902_-_december_28,_1905\obituaries\camp,_infant_boy_of_charley_obituary_october_26,_1905_p5_se.pdf"&gt;Camp, Infant boy of Charley&lt;/a&gt;</v>
      </c>
      <c r="T2528" s="39">
        <f t="shared" si="285"/>
        <v>1905</v>
      </c>
      <c r="U2528" s="2">
        <f t="shared" si="286"/>
        <v>10</v>
      </c>
      <c r="V2528" s="2">
        <f t="shared" si="287"/>
        <v>10</v>
      </c>
      <c r="W2528" s="2">
        <f t="shared" si="288"/>
        <v>26</v>
      </c>
      <c r="X2528" s="2">
        <f t="shared" si="289"/>
        <v>166</v>
      </c>
    </row>
    <row r="2529" spans="1:24" x14ac:dyDescent="0.25">
      <c r="A2529" s="2">
        <v>2250</v>
      </c>
      <c r="B2529" s="4" t="s">
        <v>9241</v>
      </c>
      <c r="C2529" s="5"/>
      <c r="D2529" s="5" t="s">
        <v>62</v>
      </c>
      <c r="E2529" s="72" t="s">
        <v>8103</v>
      </c>
      <c r="F2529" s="71">
        <v>0</v>
      </c>
      <c r="G2529" s="52">
        <v>2133</v>
      </c>
      <c r="H2529" s="5" t="s">
        <v>13633</v>
      </c>
      <c r="I2529" s="5">
        <v>1</v>
      </c>
      <c r="J2529" s="72" t="s">
        <v>8103</v>
      </c>
      <c r="K2529" s="71">
        <v>200</v>
      </c>
      <c r="L2529" s="64">
        <v>0</v>
      </c>
      <c r="M2529" s="5">
        <v>30</v>
      </c>
      <c r="N2529" s="5">
        <v>2459</v>
      </c>
      <c r="O2529" s="47" t="s">
        <v>22724</v>
      </c>
      <c r="P2529" s="46" t="s">
        <v>25771</v>
      </c>
      <c r="Q2529" s="2" t="str">
        <f t="shared" si="290"/>
        <v>&lt;a href="set03\se\se_september_4,_1902_-_december_28,_1905\obituaries\hinchberger,_tom_death_notice_and_inquest_called_november_2._1905_p1_se.pdf"&gt;Hinchberger, Tom&lt;/a&gt;</v>
      </c>
      <c r="T2529" s="39">
        <f t="shared" si="285"/>
        <v>1905</v>
      </c>
      <c r="U2529" s="2">
        <f t="shared" si="286"/>
        <v>11</v>
      </c>
      <c r="V2529" s="2">
        <f t="shared" si="287"/>
        <v>11</v>
      </c>
      <c r="W2529" s="2">
        <f t="shared" si="288"/>
        <v>2</v>
      </c>
      <c r="X2529" s="2">
        <f t="shared" si="289"/>
        <v>167</v>
      </c>
    </row>
    <row r="2530" spans="1:24" x14ac:dyDescent="0.25">
      <c r="A2530" s="2">
        <v>2251</v>
      </c>
      <c r="B2530" s="4" t="s">
        <v>9241</v>
      </c>
      <c r="C2530" s="5"/>
      <c r="D2530" s="5" t="s">
        <v>9242</v>
      </c>
      <c r="E2530" s="72" t="s">
        <v>8103</v>
      </c>
      <c r="F2530" s="71">
        <v>0</v>
      </c>
      <c r="G2530" s="52">
        <v>2140</v>
      </c>
      <c r="H2530" s="5" t="s">
        <v>13633</v>
      </c>
      <c r="I2530" s="5">
        <v>8</v>
      </c>
      <c r="J2530" s="72" t="s">
        <v>8103</v>
      </c>
      <c r="K2530" s="71">
        <v>200</v>
      </c>
      <c r="L2530" s="64">
        <v>0</v>
      </c>
      <c r="M2530" s="5">
        <v>30</v>
      </c>
      <c r="N2530" s="5">
        <v>2460</v>
      </c>
      <c r="O2530" s="47" t="s">
        <v>22725</v>
      </c>
      <c r="P2530" s="46" t="s">
        <v>25771</v>
      </c>
      <c r="Q2530" s="2" t="str">
        <f t="shared" si="290"/>
        <v>&lt;a href="set03\se\se_september_4,_1902_-_december_28,_1905\obituaries\hinchberger,_tom_no_inquest_and_buried_november_9,_1905_p8_se.pdf"&gt;Hinchberger, Tom&lt;/a&gt;</v>
      </c>
      <c r="T2530" s="39">
        <f t="shared" si="285"/>
        <v>1905</v>
      </c>
      <c r="U2530" s="2">
        <f t="shared" si="286"/>
        <v>11</v>
      </c>
      <c r="V2530" s="2">
        <f t="shared" si="287"/>
        <v>11</v>
      </c>
      <c r="W2530" s="2">
        <f t="shared" si="288"/>
        <v>9</v>
      </c>
      <c r="X2530" s="2">
        <f t="shared" si="289"/>
        <v>157</v>
      </c>
    </row>
    <row r="2531" spans="1:24" x14ac:dyDescent="0.25">
      <c r="A2531" s="2">
        <v>1535</v>
      </c>
      <c r="B2531" s="4" t="s">
        <v>9226</v>
      </c>
      <c r="C2531" s="5"/>
      <c r="D2531" s="5" t="s">
        <v>62</v>
      </c>
      <c r="E2531" s="72">
        <v>0</v>
      </c>
      <c r="F2531" s="71">
        <v>73</v>
      </c>
      <c r="G2531" s="52">
        <v>2161</v>
      </c>
      <c r="H2531" s="5" t="s">
        <v>13633</v>
      </c>
      <c r="I2531" s="5">
        <v>8</v>
      </c>
      <c r="J2531" s="72" t="s">
        <v>25676</v>
      </c>
      <c r="K2531" s="71">
        <v>73</v>
      </c>
      <c r="L2531" s="64">
        <v>0</v>
      </c>
      <c r="M2531" s="5">
        <v>30</v>
      </c>
      <c r="N2531" s="5">
        <v>2443</v>
      </c>
      <c r="O2531" s="47" t="s">
        <v>22708</v>
      </c>
      <c r="P2531" s="46" t="s">
        <v>25771</v>
      </c>
      <c r="Q2531" s="2" t="str">
        <f t="shared" si="290"/>
        <v>&lt;a href="set03\se\se_september_4,_1902_-_december_28,_1905\obituaries\elliott,_elmer_e_death_notice_of_mother_in_mn_november_30,_1905_p8_se.pdf"&gt;Elliott, Mother of Elmer E&lt;/a&gt;</v>
      </c>
      <c r="T2531" s="39">
        <f t="shared" si="285"/>
        <v>1905</v>
      </c>
      <c r="U2531" s="2">
        <f t="shared" si="286"/>
        <v>11</v>
      </c>
      <c r="V2531" s="2">
        <f t="shared" si="287"/>
        <v>11</v>
      </c>
      <c r="W2531" s="2">
        <f t="shared" si="288"/>
        <v>30</v>
      </c>
      <c r="X2531" s="2">
        <f t="shared" si="289"/>
        <v>175</v>
      </c>
    </row>
    <row r="2532" spans="1:24" x14ac:dyDescent="0.25">
      <c r="A2532" s="2">
        <v>3023</v>
      </c>
      <c r="B2532" s="4" t="s">
        <v>9299</v>
      </c>
      <c r="C2532" s="5"/>
      <c r="D2532" s="5" t="s">
        <v>64</v>
      </c>
      <c r="E2532" s="72" t="s">
        <v>25558</v>
      </c>
      <c r="F2532" s="71">
        <v>0</v>
      </c>
      <c r="G2532" s="52">
        <v>2161</v>
      </c>
      <c r="H2532" s="5" t="s">
        <v>13633</v>
      </c>
      <c r="I2532" s="5">
        <v>8</v>
      </c>
      <c r="J2532" s="72" t="s">
        <v>25558</v>
      </c>
      <c r="K2532" s="71">
        <v>200</v>
      </c>
      <c r="L2532" s="64">
        <v>0</v>
      </c>
      <c r="M2532" s="5">
        <v>30</v>
      </c>
      <c r="N2532" s="5">
        <v>2518</v>
      </c>
      <c r="O2532" s="47" t="s">
        <v>22783</v>
      </c>
      <c r="P2532" s="46" t="s">
        <v>25771</v>
      </c>
      <c r="Q2532" s="2" t="str">
        <f t="shared" si="290"/>
        <v>&lt;a href="set03\se\se_september_4,_1902_-_december_28,_1905\obituaries\west,_o_h_obituary_november_30,_1905_p8_se.pdf"&gt;West, O H&lt;/a&gt;</v>
      </c>
      <c r="T2532" s="39">
        <f t="shared" si="285"/>
        <v>1905</v>
      </c>
      <c r="U2532" s="2">
        <f t="shared" si="286"/>
        <v>11</v>
      </c>
      <c r="V2532" s="2">
        <f t="shared" si="287"/>
        <v>11</v>
      </c>
      <c r="W2532" s="2">
        <f t="shared" si="288"/>
        <v>30</v>
      </c>
      <c r="X2532" s="2">
        <f t="shared" si="289"/>
        <v>131</v>
      </c>
    </row>
    <row r="2533" spans="1:24" x14ac:dyDescent="0.25">
      <c r="A2533" s="2">
        <v>1253</v>
      </c>
      <c r="B2533" s="4" t="s">
        <v>9264</v>
      </c>
      <c r="C2533" s="5"/>
      <c r="D2533" s="5" t="s">
        <v>64</v>
      </c>
      <c r="E2533" s="72" t="s">
        <v>25460</v>
      </c>
      <c r="F2533" s="71">
        <v>58</v>
      </c>
      <c r="G2533" s="52">
        <v>2168</v>
      </c>
      <c r="H2533" s="5" t="s">
        <v>13633</v>
      </c>
      <c r="I2533" s="5">
        <v>8</v>
      </c>
      <c r="J2533" s="72" t="s">
        <v>25460</v>
      </c>
      <c r="K2533" s="71">
        <v>58</v>
      </c>
      <c r="L2533" s="64">
        <v>0</v>
      </c>
      <c r="M2533" s="5">
        <v>30</v>
      </c>
      <c r="N2533" s="5">
        <v>2484</v>
      </c>
      <c r="O2533" s="47" t="s">
        <v>22749</v>
      </c>
      <c r="P2533" s="46" t="s">
        <v>25771</v>
      </c>
      <c r="Q2533" s="2" t="str">
        <f t="shared" si="290"/>
        <v>&lt;a href="set03\se\se_september_4,_1902_-_december_28,_1905\obituaries\maris,_a_d_obituary_december_7,_1905_p8_se.pdf"&gt;Maris, A D&lt;/a&gt;</v>
      </c>
      <c r="T2533" s="39">
        <f t="shared" si="285"/>
        <v>1905</v>
      </c>
      <c r="U2533" s="2">
        <f t="shared" si="286"/>
        <v>12</v>
      </c>
      <c r="V2533" s="2">
        <f t="shared" si="287"/>
        <v>12</v>
      </c>
      <c r="W2533" s="2">
        <f t="shared" si="288"/>
        <v>7</v>
      </c>
      <c r="X2533" s="2">
        <f t="shared" si="289"/>
        <v>132</v>
      </c>
    </row>
    <row r="2534" spans="1:24" x14ac:dyDescent="0.25">
      <c r="A2534" s="2">
        <v>2137</v>
      </c>
      <c r="B2534" s="4" t="s">
        <v>241</v>
      </c>
      <c r="C2534" s="5"/>
      <c r="D2534" s="5" t="s">
        <v>64</v>
      </c>
      <c r="E2534" s="72">
        <v>0</v>
      </c>
      <c r="F2534" s="71">
        <v>0</v>
      </c>
      <c r="G2534" s="52">
        <v>5164</v>
      </c>
      <c r="H2534" s="5" t="s">
        <v>13630</v>
      </c>
      <c r="I2534" s="5">
        <v>2</v>
      </c>
      <c r="J2534" s="72" t="s">
        <v>25676</v>
      </c>
      <c r="K2534" s="71">
        <v>200</v>
      </c>
      <c r="L2534" s="64">
        <v>0</v>
      </c>
      <c r="M2534" s="5">
        <v>31</v>
      </c>
      <c r="N2534" s="5">
        <v>2528</v>
      </c>
      <c r="O2534" s="47" t="s">
        <v>22793</v>
      </c>
      <c r="P2534" s="46" t="s">
        <v>25772</v>
      </c>
      <c r="Q2534" s="2" t="str">
        <f t="shared" si="290"/>
        <v>&lt;a href="set03\tsr\tsr_may_8,_1913-_october_26,_1916\death\gartmann,_mrs._carl_obituary_february_19,_1914_p2_tsr.pdf"&gt;Gartman, Mrs. Carl&lt;/a&gt;</v>
      </c>
      <c r="T2534" s="39">
        <f t="shared" si="285"/>
        <v>1914</v>
      </c>
      <c r="U2534" s="2">
        <f t="shared" si="286"/>
        <v>2</v>
      </c>
      <c r="V2534" s="2">
        <f t="shared" si="287"/>
        <v>2</v>
      </c>
      <c r="W2534" s="2">
        <f t="shared" si="288"/>
        <v>19</v>
      </c>
      <c r="X2534" s="2">
        <f t="shared" si="289"/>
        <v>140</v>
      </c>
    </row>
    <row r="2535" spans="1:24" x14ac:dyDescent="0.25">
      <c r="A2535" s="2">
        <v>529</v>
      </c>
      <c r="B2535" s="4" t="s">
        <v>234</v>
      </c>
      <c r="C2535" s="5"/>
      <c r="D2535" s="5" t="s">
        <v>64</v>
      </c>
      <c r="E2535" s="72" t="s">
        <v>24917</v>
      </c>
      <c r="F2535" s="71">
        <v>17</v>
      </c>
      <c r="G2535" s="52">
        <v>5535</v>
      </c>
      <c r="H2535" s="5" t="s">
        <v>13630</v>
      </c>
      <c r="I2535" s="5">
        <v>1</v>
      </c>
      <c r="J2535" s="72" t="s">
        <v>24917</v>
      </c>
      <c r="K2535" s="71">
        <v>17</v>
      </c>
      <c r="L2535" s="64">
        <v>0</v>
      </c>
      <c r="M2535" s="5">
        <v>31</v>
      </c>
      <c r="N2535" s="5">
        <v>2524</v>
      </c>
      <c r="O2535" s="47" t="s">
        <v>22789</v>
      </c>
      <c r="P2535" s="46" t="s">
        <v>25772</v>
      </c>
      <c r="Q2535" s="2" t="str">
        <f t="shared" si="290"/>
        <v>&lt;a href="set03\tsr\tsr_may_8,_1913-_october_26,_1916\death\anderson,_chester_obituary_february_25,_1915_p1_tsr.pdf"&gt;Anderson, Chester&lt;/a&gt;</v>
      </c>
      <c r="T2535" s="39">
        <f t="shared" si="285"/>
        <v>1915</v>
      </c>
      <c r="U2535" s="2">
        <f t="shared" si="286"/>
        <v>2</v>
      </c>
      <c r="V2535" s="2">
        <f t="shared" si="287"/>
        <v>2</v>
      </c>
      <c r="W2535" s="2">
        <f t="shared" si="288"/>
        <v>25</v>
      </c>
      <c r="X2535" s="2">
        <f t="shared" si="289"/>
        <v>137</v>
      </c>
    </row>
    <row r="2536" spans="1:24" x14ac:dyDescent="0.25">
      <c r="A2536" s="2">
        <v>1770</v>
      </c>
      <c r="B2536" s="4" t="s">
        <v>237</v>
      </c>
      <c r="C2536" s="5" t="s">
        <v>238</v>
      </c>
      <c r="D2536" s="5" t="s">
        <v>64</v>
      </c>
      <c r="E2536" s="72" t="s">
        <v>25333</v>
      </c>
      <c r="F2536" s="71">
        <v>89</v>
      </c>
      <c r="G2536" s="52">
        <v>5577</v>
      </c>
      <c r="H2536" s="5" t="s">
        <v>13630</v>
      </c>
      <c r="I2536" s="5">
        <v>1</v>
      </c>
      <c r="J2536" s="72" t="s">
        <v>25333</v>
      </c>
      <c r="K2536" s="71">
        <v>89</v>
      </c>
      <c r="L2536" s="64">
        <v>0</v>
      </c>
      <c r="M2536" s="5">
        <v>31</v>
      </c>
      <c r="N2536" s="5">
        <v>2529</v>
      </c>
      <c r="O2536" s="47" t="s">
        <v>22794</v>
      </c>
      <c r="P2536" s="46" t="s">
        <v>25772</v>
      </c>
      <c r="Q2536" s="2" t="str">
        <f t="shared" si="290"/>
        <v>&lt;a href="set03\tsr\tsr_may_8,_1913-_october_26,_1916\death\green,_mrs._margaret_(cassels)_obituary_april_8,_1915_p1_tsr.pdf"&gt;Green, Mrs. Margaret&lt;/a&gt;</v>
      </c>
      <c r="T2536" s="39">
        <f t="shared" si="285"/>
        <v>1915</v>
      </c>
      <c r="U2536" s="2">
        <f t="shared" si="286"/>
        <v>4</v>
      </c>
      <c r="V2536" s="2">
        <f t="shared" si="287"/>
        <v>4</v>
      </c>
      <c r="W2536" s="2">
        <f t="shared" si="288"/>
        <v>8</v>
      </c>
      <c r="X2536" s="2">
        <f t="shared" si="289"/>
        <v>149</v>
      </c>
    </row>
    <row r="2537" spans="1:24" x14ac:dyDescent="0.25">
      <c r="A2537" s="2">
        <v>31</v>
      </c>
      <c r="B2537" s="4" t="s">
        <v>240</v>
      </c>
      <c r="C2537" s="5"/>
      <c r="D2537" s="5" t="s">
        <v>64</v>
      </c>
      <c r="E2537" s="72">
        <v>0</v>
      </c>
      <c r="F2537" s="71" t="s">
        <v>24881</v>
      </c>
      <c r="G2537" s="52">
        <v>5605</v>
      </c>
      <c r="H2537" s="5" t="s">
        <v>13630</v>
      </c>
      <c r="I2537" s="5">
        <v>4</v>
      </c>
      <c r="J2537" s="72" t="s">
        <v>25676</v>
      </c>
      <c r="K2537" s="71">
        <v>0</v>
      </c>
      <c r="L2537" s="64">
        <v>0</v>
      </c>
      <c r="M2537" s="5">
        <v>31</v>
      </c>
      <c r="N2537" s="5">
        <v>2527</v>
      </c>
      <c r="O2537" s="47" t="s">
        <v>22792</v>
      </c>
      <c r="P2537" s="46" t="s">
        <v>25772</v>
      </c>
      <c r="Q2537" s="2" t="str">
        <f t="shared" si="290"/>
        <v>&lt;a href="set03\tsr\tsr_may_8,_1913-_october_26,_1916\death\erlandson,_baby_of_alfred_obituary_may_6,_1915_p4_tsr.pdf"&gt;Erlandson, Baby of Alfred&lt;/a&gt;</v>
      </c>
      <c r="T2537" s="39">
        <f t="shared" si="285"/>
        <v>1915</v>
      </c>
      <c r="U2537" s="2">
        <f t="shared" si="286"/>
        <v>5</v>
      </c>
      <c r="V2537" s="2">
        <f t="shared" si="287"/>
        <v>5</v>
      </c>
      <c r="W2537" s="2">
        <f t="shared" si="288"/>
        <v>6</v>
      </c>
      <c r="X2537" s="2">
        <f t="shared" si="289"/>
        <v>147</v>
      </c>
    </row>
    <row r="2538" spans="1:24" x14ac:dyDescent="0.25">
      <c r="A2538" s="2">
        <v>492</v>
      </c>
      <c r="B2538" s="4" t="s">
        <v>244</v>
      </c>
      <c r="C2538" s="5"/>
      <c r="D2538" s="5" t="s">
        <v>64</v>
      </c>
      <c r="E2538" s="72" t="s">
        <v>24984</v>
      </c>
      <c r="F2538" s="71">
        <v>14</v>
      </c>
      <c r="G2538" s="52">
        <v>5626</v>
      </c>
      <c r="H2538" s="5" t="s">
        <v>13630</v>
      </c>
      <c r="I2538" s="5">
        <v>4</v>
      </c>
      <c r="J2538" s="72" t="s">
        <v>24984</v>
      </c>
      <c r="K2538" s="71">
        <v>14</v>
      </c>
      <c r="L2538" s="64">
        <v>0</v>
      </c>
      <c r="M2538" s="5">
        <v>31</v>
      </c>
      <c r="N2538" s="5">
        <v>2532</v>
      </c>
      <c r="O2538" s="47" t="s">
        <v>22797</v>
      </c>
      <c r="P2538" s="46" t="s">
        <v>25772</v>
      </c>
      <c r="Q2538" s="2" t="str">
        <f t="shared" si="290"/>
        <v>&lt;a href="set03\tsr\tsr_may_8,_1913-_october_26,_1916\death\leininger,_14_yr_old_female_do_john_obituary_may_27,_1915_p4_tsr.pdf"&gt;Leininger, Female dau of John&lt;/a&gt;</v>
      </c>
      <c r="T2538" s="39">
        <f t="shared" si="285"/>
        <v>1915</v>
      </c>
      <c r="U2538" s="2">
        <f t="shared" si="286"/>
        <v>5</v>
      </c>
      <c r="V2538" s="2">
        <f t="shared" si="287"/>
        <v>5</v>
      </c>
      <c r="W2538" s="2">
        <f t="shared" si="288"/>
        <v>27</v>
      </c>
      <c r="X2538" s="2">
        <f t="shared" si="289"/>
        <v>162</v>
      </c>
    </row>
    <row r="2539" spans="1:24" x14ac:dyDescent="0.25">
      <c r="A2539" s="2">
        <v>2936</v>
      </c>
      <c r="B2539" s="4" t="s">
        <v>454</v>
      </c>
      <c r="C2539" s="5"/>
      <c r="D2539" s="5" t="s">
        <v>62</v>
      </c>
      <c r="E2539" s="72">
        <v>0</v>
      </c>
      <c r="F2539" s="71">
        <v>0</v>
      </c>
      <c r="G2539" s="52">
        <v>5869</v>
      </c>
      <c r="H2539" s="5" t="s">
        <v>13630</v>
      </c>
      <c r="I2539" s="5">
        <v>1</v>
      </c>
      <c r="J2539" s="72" t="s">
        <v>25676</v>
      </c>
      <c r="K2539" s="71">
        <v>200</v>
      </c>
      <c r="L2539" s="64">
        <v>0</v>
      </c>
      <c r="M2539" s="5">
        <v>31</v>
      </c>
      <c r="N2539" s="5">
        <v>2535</v>
      </c>
      <c r="O2539" s="47" t="s">
        <v>22906</v>
      </c>
      <c r="P2539" s="46" t="s">
        <v>25772</v>
      </c>
      <c r="Q2539" s="2" t="str">
        <f t="shared" si="290"/>
        <v>&lt;a href="set03\tsr\tsr_may_8,_1913-_october_26,_1916\death\swanson,_s_c_mother_of_death_notice_january_25,_1916_p1_tsr.pdf"&gt;Swanson, Mother of S C&lt;/a&gt;</v>
      </c>
      <c r="T2539" s="39">
        <f t="shared" si="285"/>
        <v>1916</v>
      </c>
      <c r="U2539" s="2">
        <f t="shared" si="286"/>
        <v>1</v>
      </c>
      <c r="V2539" s="2">
        <f t="shared" si="287"/>
        <v>1</v>
      </c>
      <c r="W2539" s="2">
        <f t="shared" si="288"/>
        <v>25</v>
      </c>
      <c r="X2539" s="2">
        <f t="shared" si="289"/>
        <v>150</v>
      </c>
    </row>
    <row r="2540" spans="1:24" x14ac:dyDescent="0.25">
      <c r="A2540" s="2">
        <v>1707</v>
      </c>
      <c r="B2540" s="4" t="s">
        <v>239</v>
      </c>
      <c r="C2540" s="5"/>
      <c r="D2540" s="5" t="s">
        <v>64</v>
      </c>
      <c r="E2540" s="72">
        <v>0</v>
      </c>
      <c r="F2540" s="71">
        <v>83</v>
      </c>
      <c r="G2540" s="52">
        <v>5871</v>
      </c>
      <c r="H2540" s="5" t="s">
        <v>13630</v>
      </c>
      <c r="I2540" s="5">
        <v>1</v>
      </c>
      <c r="J2540" s="72" t="s">
        <v>25676</v>
      </c>
      <c r="K2540" s="71">
        <v>83</v>
      </c>
      <c r="L2540" s="64">
        <v>0</v>
      </c>
      <c r="M2540" s="5">
        <v>31</v>
      </c>
      <c r="N2540" s="5">
        <v>2526</v>
      </c>
      <c r="O2540" s="47" t="s">
        <v>22791</v>
      </c>
      <c r="P2540" s="46" t="s">
        <v>25772</v>
      </c>
      <c r="Q2540" s="2" t="str">
        <f t="shared" si="290"/>
        <v>&lt;a href="set03\tsr\tsr_may_8,_1913-_october_26,_1916\death\councilman,_lewis_elvin_obituary_january_27,_1916_p1_tsr.pdf"&gt;Councilman, Lewis Elvin&lt;/a&gt;</v>
      </c>
      <c r="T2540" s="39">
        <f t="shared" si="285"/>
        <v>1916</v>
      </c>
      <c r="U2540" s="2">
        <f t="shared" si="286"/>
        <v>1</v>
      </c>
      <c r="V2540" s="2">
        <f t="shared" si="287"/>
        <v>1</v>
      </c>
      <c r="W2540" s="2">
        <f t="shared" si="288"/>
        <v>27</v>
      </c>
      <c r="X2540" s="2">
        <f t="shared" si="289"/>
        <v>148</v>
      </c>
    </row>
    <row r="2541" spans="1:24" x14ac:dyDescent="0.25">
      <c r="A2541" s="2">
        <v>1902</v>
      </c>
      <c r="B2541" s="4" t="s">
        <v>236</v>
      </c>
      <c r="C2541" s="5"/>
      <c r="D2541" s="5" t="s">
        <v>64</v>
      </c>
      <c r="E2541" s="72">
        <v>0</v>
      </c>
      <c r="F2541" s="71">
        <v>0</v>
      </c>
      <c r="G2541" s="52">
        <v>5871</v>
      </c>
      <c r="H2541" s="5" t="s">
        <v>13630</v>
      </c>
      <c r="I2541" s="5">
        <v>1</v>
      </c>
      <c r="J2541" s="72" t="s">
        <v>25676</v>
      </c>
      <c r="K2541" s="71">
        <v>200</v>
      </c>
      <c r="L2541" s="64">
        <v>81</v>
      </c>
      <c r="M2541" s="5">
        <v>31</v>
      </c>
      <c r="N2541" s="5">
        <v>2525</v>
      </c>
      <c r="O2541" s="47" t="s">
        <v>22790</v>
      </c>
      <c r="P2541" s="46" t="s">
        <v>25772</v>
      </c>
      <c r="Q2541" s="2" t="str">
        <f t="shared" si="290"/>
        <v>&lt;a href="set03\tsr\tsr_may_8,_1913-_october_26,_1916\death\black,_mrs._mary_a_obituary_january_27,_1916_p1_tsr.pdf"&gt;Black, Mrs. Mary A&lt;/a&gt;</v>
      </c>
      <c r="T2541" s="39">
        <f t="shared" si="285"/>
        <v>1916</v>
      </c>
      <c r="U2541" s="2">
        <f t="shared" si="286"/>
        <v>1</v>
      </c>
      <c r="V2541" s="2">
        <f t="shared" si="287"/>
        <v>1</v>
      </c>
      <c r="W2541" s="2">
        <f t="shared" si="288"/>
        <v>27</v>
      </c>
      <c r="X2541" s="2">
        <f t="shared" si="289"/>
        <v>138</v>
      </c>
    </row>
    <row r="2542" spans="1:24" x14ac:dyDescent="0.25">
      <c r="A2542" s="2">
        <v>1274</v>
      </c>
      <c r="B2542" s="4" t="s">
        <v>246</v>
      </c>
      <c r="C2542" s="5"/>
      <c r="D2542" s="5" t="s">
        <v>64</v>
      </c>
      <c r="E2542" s="72" t="s">
        <v>24964</v>
      </c>
      <c r="F2542" s="71">
        <v>59</v>
      </c>
      <c r="G2542" s="52">
        <v>5955</v>
      </c>
      <c r="H2542" s="5" t="s">
        <v>13630</v>
      </c>
      <c r="I2542" s="5">
        <v>4</v>
      </c>
      <c r="J2542" s="72" t="s">
        <v>24964</v>
      </c>
      <c r="K2542" s="71">
        <v>59</v>
      </c>
      <c r="L2542" s="64">
        <v>0</v>
      </c>
      <c r="M2542" s="5">
        <v>31</v>
      </c>
      <c r="N2542" s="5">
        <v>2534</v>
      </c>
      <c r="O2542" s="47" t="s">
        <v>22799</v>
      </c>
      <c r="P2542" s="46" t="s">
        <v>25772</v>
      </c>
      <c r="Q2542" s="2" t="str">
        <f t="shared" si="290"/>
        <v>&lt;a href="set03\tsr\tsr_may_8,_1913-_october_26,_1916\death\simenson,_mrs._bertha_jorstad_obituary_april_20,_1916_p4_tsr.pdf"&gt;Simenson, Mrs. Bertha Jorstad&lt;/a&gt;</v>
      </c>
      <c r="T2542" s="39">
        <f t="shared" si="285"/>
        <v>1916</v>
      </c>
      <c r="U2542" s="2">
        <f t="shared" si="286"/>
        <v>4</v>
      </c>
      <c r="V2542" s="2">
        <f t="shared" si="287"/>
        <v>4</v>
      </c>
      <c r="W2542" s="2">
        <f t="shared" si="288"/>
        <v>20</v>
      </c>
      <c r="X2542" s="2">
        <f t="shared" si="289"/>
        <v>158</v>
      </c>
    </row>
    <row r="2543" spans="1:24" x14ac:dyDescent="0.25">
      <c r="A2543" s="2">
        <v>2467</v>
      </c>
      <c r="B2543" s="4" t="s">
        <v>245</v>
      </c>
      <c r="C2543" s="5"/>
      <c r="D2543" s="5" t="s">
        <v>62</v>
      </c>
      <c r="E2543" s="72" t="s">
        <v>25505</v>
      </c>
      <c r="F2543" s="71">
        <v>0</v>
      </c>
      <c r="G2543" s="52">
        <v>5955</v>
      </c>
      <c r="H2543" s="5" t="s">
        <v>13630</v>
      </c>
      <c r="I2543" s="5">
        <v>1</v>
      </c>
      <c r="J2543" s="72" t="s">
        <v>25505</v>
      </c>
      <c r="K2543" s="71">
        <v>200</v>
      </c>
      <c r="L2543" s="64">
        <v>0</v>
      </c>
      <c r="M2543" s="5">
        <v>31</v>
      </c>
      <c r="N2543" s="5">
        <v>2533</v>
      </c>
      <c r="O2543" s="47" t="s">
        <v>22798</v>
      </c>
      <c r="P2543" s="46" t="s">
        <v>25772</v>
      </c>
      <c r="Q2543" s="2" t="str">
        <f t="shared" si="290"/>
        <v>&lt;a href="set03\tsr\tsr_may_8,_1913-_october_26,_1916\death\lundmark,_ed_death_notice_april_20,_1916_p1_tsr.pdf"&gt;Lundmark, Ed&lt;/a&gt;</v>
      </c>
      <c r="T2543" s="39">
        <f t="shared" si="285"/>
        <v>1916</v>
      </c>
      <c r="U2543" s="2">
        <f t="shared" si="286"/>
        <v>4</v>
      </c>
      <c r="V2543" s="2">
        <f t="shared" si="287"/>
        <v>4</v>
      </c>
      <c r="W2543" s="2">
        <f t="shared" si="288"/>
        <v>20</v>
      </c>
      <c r="X2543" s="2">
        <f t="shared" si="289"/>
        <v>128</v>
      </c>
    </row>
    <row r="2544" spans="1:24" x14ac:dyDescent="0.25">
      <c r="A2544" s="2">
        <v>1091</v>
      </c>
      <c r="B2544" s="4" t="s">
        <v>247</v>
      </c>
      <c r="C2544" s="5"/>
      <c r="D2544" s="5" t="s">
        <v>64</v>
      </c>
      <c r="E2544" s="72" t="s">
        <v>25506</v>
      </c>
      <c r="F2544" s="71">
        <v>49</v>
      </c>
      <c r="G2544" s="52">
        <v>5997</v>
      </c>
      <c r="H2544" s="5" t="s">
        <v>13630</v>
      </c>
      <c r="I2544" s="5">
        <v>1</v>
      </c>
      <c r="J2544" s="72" t="s">
        <v>25506</v>
      </c>
      <c r="K2544" s="71">
        <v>49</v>
      </c>
      <c r="L2544" s="64" t="s">
        <v>25111</v>
      </c>
      <c r="M2544" s="5">
        <v>31</v>
      </c>
      <c r="N2544" s="5">
        <v>2536</v>
      </c>
      <c r="O2544" s="47" t="s">
        <v>22800</v>
      </c>
      <c r="P2544" s="46" t="s">
        <v>25772</v>
      </c>
      <c r="Q2544" s="2" t="str">
        <f t="shared" si="290"/>
        <v>&lt;a href="set03\tsr\tsr_may_8,_1913-_october_26,_1916\death\wilsie,_mrs._j_w_obituary_june_1,_1916_p1_tsr.pdf"&gt;Wilsie, Mrs. J W &lt;/a&gt;</v>
      </c>
      <c r="T2544" s="39">
        <f t="shared" si="285"/>
        <v>1916</v>
      </c>
      <c r="U2544" s="2">
        <f t="shared" si="286"/>
        <v>6</v>
      </c>
      <c r="V2544" s="2">
        <f t="shared" si="287"/>
        <v>6</v>
      </c>
      <c r="W2544" s="2">
        <f t="shared" si="288"/>
        <v>1</v>
      </c>
      <c r="X2544" s="2">
        <f t="shared" si="289"/>
        <v>131</v>
      </c>
    </row>
    <row r="2545" spans="1:24" x14ac:dyDescent="0.25">
      <c r="A2545" s="2">
        <v>1146</v>
      </c>
      <c r="B2545" s="4" t="s">
        <v>243</v>
      </c>
      <c r="C2545" s="5"/>
      <c r="D2545" s="5" t="s">
        <v>64</v>
      </c>
      <c r="E2545" s="72" t="s">
        <v>25504</v>
      </c>
      <c r="F2545" s="71">
        <v>52</v>
      </c>
      <c r="G2545" s="52">
        <v>6074</v>
      </c>
      <c r="H2545" s="5" t="s">
        <v>13630</v>
      </c>
      <c r="I2545" s="5">
        <v>1</v>
      </c>
      <c r="J2545" s="72" t="s">
        <v>25504</v>
      </c>
      <c r="K2545" s="71">
        <v>52</v>
      </c>
      <c r="L2545" s="64">
        <v>0</v>
      </c>
      <c r="M2545" s="5">
        <v>31</v>
      </c>
      <c r="N2545" s="5">
        <v>2531</v>
      </c>
      <c r="O2545" s="47" t="s">
        <v>22796</v>
      </c>
      <c r="P2545" s="46" t="s">
        <v>25772</v>
      </c>
      <c r="Q2545" s="2" t="str">
        <f t="shared" si="290"/>
        <v>&lt;a href="set03\tsr\tsr_may_8,_1913-_october_26,_1916\death\jackson,_mrs._christ_obituary_august_17,_1916_p1_tsr.pdf"&gt;Jackson, Mrs. Christ&lt;/a&gt;</v>
      </c>
      <c r="T2545" s="39">
        <f t="shared" si="285"/>
        <v>1916</v>
      </c>
      <c r="U2545" s="2">
        <f t="shared" si="286"/>
        <v>8</v>
      </c>
      <c r="V2545" s="2">
        <f t="shared" si="287"/>
        <v>8</v>
      </c>
      <c r="W2545" s="2">
        <f t="shared" si="288"/>
        <v>17</v>
      </c>
      <c r="X2545" s="2">
        <f t="shared" si="289"/>
        <v>141</v>
      </c>
    </row>
    <row r="2546" spans="1:24" x14ac:dyDescent="0.25">
      <c r="A2546" s="2">
        <v>2265</v>
      </c>
      <c r="B2546" s="4" t="s">
        <v>242</v>
      </c>
      <c r="C2546" s="5"/>
      <c r="D2546" s="5" t="s">
        <v>62</v>
      </c>
      <c r="E2546" s="72" t="s">
        <v>25503</v>
      </c>
      <c r="F2546" s="71">
        <v>0</v>
      </c>
      <c r="G2546" s="52">
        <v>6088</v>
      </c>
      <c r="H2546" s="5" t="s">
        <v>13630</v>
      </c>
      <c r="I2546" s="5">
        <v>4</v>
      </c>
      <c r="J2546" s="72" t="s">
        <v>25503</v>
      </c>
      <c r="K2546" s="71">
        <v>200</v>
      </c>
      <c r="L2546" s="64">
        <v>0</v>
      </c>
      <c r="M2546" s="5">
        <v>31</v>
      </c>
      <c r="N2546" s="5">
        <v>2530</v>
      </c>
      <c r="O2546" s="47" t="s">
        <v>22795</v>
      </c>
      <c r="P2546" s="46" t="s">
        <v>25772</v>
      </c>
      <c r="Q2546" s="2" t="str">
        <f t="shared" si="290"/>
        <v>&lt;a href="set03\tsr\tsr_may_8,_1913-_october_26,_1916\death\hoggarth,_mrs._joseph_death_notice_august_31,_1916_p4_tsr.pdf"&gt;Hoggarth, Mrs. Joseph&lt;/a&gt;</v>
      </c>
      <c r="T2546" s="39">
        <f t="shared" si="285"/>
        <v>1916</v>
      </c>
      <c r="U2546" s="2">
        <f t="shared" si="286"/>
        <v>8</v>
      </c>
      <c r="V2546" s="2">
        <f t="shared" si="287"/>
        <v>8</v>
      </c>
      <c r="W2546" s="2">
        <f t="shared" si="288"/>
        <v>31</v>
      </c>
      <c r="X2546" s="2">
        <f t="shared" si="289"/>
        <v>147</v>
      </c>
    </row>
    <row r="2547" spans="1:24" x14ac:dyDescent="0.25">
      <c r="A2547" s="2">
        <v>1484</v>
      </c>
      <c r="B2547" s="4" t="s">
        <v>383</v>
      </c>
      <c r="C2547" s="5"/>
      <c r="D2547" s="5" t="s">
        <v>64</v>
      </c>
      <c r="E2547" s="72" t="s">
        <v>24926</v>
      </c>
      <c r="F2547" s="71">
        <v>70</v>
      </c>
      <c r="G2547" s="52">
        <v>6207</v>
      </c>
      <c r="H2547" s="5" t="s">
        <v>13630</v>
      </c>
      <c r="I2547" s="5">
        <v>4</v>
      </c>
      <c r="J2547" s="72" t="s">
        <v>24926</v>
      </c>
      <c r="K2547" s="71">
        <v>70</v>
      </c>
      <c r="L2547" s="64">
        <v>0</v>
      </c>
      <c r="M2547" s="5">
        <v>32</v>
      </c>
      <c r="N2547" s="5">
        <v>2567</v>
      </c>
      <c r="O2547" s="47" t="s">
        <v>22831</v>
      </c>
      <c r="P2547" s="46" t="s">
        <v>25773</v>
      </c>
      <c r="Q2547" s="2" t="str">
        <f t="shared" si="290"/>
        <v>&lt;a href="set03\tsr\tsr_october_26,_1916_-_august_3,_1922\death\feiring,_ole_p_obituary_december_28,_1916_p4_tsr.pdf"&gt;Feiring, Ole P&lt;/a&gt;</v>
      </c>
      <c r="T2547" s="39">
        <f t="shared" ref="T2547:T2610" si="291">YEAR(G2547)</f>
        <v>1916</v>
      </c>
      <c r="U2547" s="2">
        <f t="shared" ref="U2547:U2610" si="292">MONTH(G2547)</f>
        <v>12</v>
      </c>
      <c r="V2547" s="2">
        <f t="shared" ref="V2547:V2610" si="293">U2547</f>
        <v>12</v>
      </c>
      <c r="W2547" s="2">
        <f t="shared" ref="W2547:W2610" si="294">DAY(G2547)</f>
        <v>28</v>
      </c>
      <c r="X2547" s="2">
        <f t="shared" si="289"/>
        <v>135</v>
      </c>
    </row>
    <row r="2548" spans="1:24" x14ac:dyDescent="0.25">
      <c r="A2548" s="2">
        <v>2093</v>
      </c>
      <c r="B2548" s="4" t="s">
        <v>382</v>
      </c>
      <c r="C2548" s="5"/>
      <c r="D2548" s="5" t="s">
        <v>64</v>
      </c>
      <c r="E2548" s="72" t="s">
        <v>24943</v>
      </c>
      <c r="F2548" s="71">
        <v>0</v>
      </c>
      <c r="G2548" s="52">
        <v>6207</v>
      </c>
      <c r="H2548" s="5" t="s">
        <v>13630</v>
      </c>
      <c r="I2548" s="5">
        <v>1</v>
      </c>
      <c r="J2548" s="72" t="s">
        <v>24943</v>
      </c>
      <c r="K2548" s="71">
        <v>200</v>
      </c>
      <c r="L2548" s="64">
        <v>0</v>
      </c>
      <c r="M2548" s="5">
        <v>32</v>
      </c>
      <c r="N2548" s="5">
        <v>2566</v>
      </c>
      <c r="O2548" s="47" t="s">
        <v>22830</v>
      </c>
      <c r="P2548" s="46" t="s">
        <v>25773</v>
      </c>
      <c r="Q2548" s="2" t="str">
        <f t="shared" si="290"/>
        <v>&lt;a href="set03\tsr\tsr_october_26,_1916_-_august_3,_1922\death\erickson,_carl_obituary_december_28,_1916_p1_tsr.pdf"&gt;Erickson, Carl&lt;/a&gt;</v>
      </c>
      <c r="T2548" s="39">
        <f t="shared" si="291"/>
        <v>1916</v>
      </c>
      <c r="U2548" s="2">
        <f t="shared" si="292"/>
        <v>12</v>
      </c>
      <c r="V2548" s="2">
        <f t="shared" si="293"/>
        <v>12</v>
      </c>
      <c r="W2548" s="2">
        <f t="shared" si="294"/>
        <v>28</v>
      </c>
      <c r="X2548" s="2">
        <f t="shared" si="289"/>
        <v>135</v>
      </c>
    </row>
    <row r="2549" spans="1:24" x14ac:dyDescent="0.25">
      <c r="A2549" s="2">
        <v>2887</v>
      </c>
      <c r="B2549" s="4" t="s">
        <v>451</v>
      </c>
      <c r="C2549" s="5"/>
      <c r="D2549" s="5" t="s">
        <v>62</v>
      </c>
      <c r="E2549" s="72"/>
      <c r="F2549" s="71"/>
      <c r="G2549" s="52">
        <v>6235</v>
      </c>
      <c r="H2549" s="5" t="s">
        <v>13630</v>
      </c>
      <c r="I2549" s="5">
        <v>1</v>
      </c>
      <c r="J2549" s="72" t="s">
        <v>25676</v>
      </c>
      <c r="K2549" s="71">
        <v>200</v>
      </c>
      <c r="L2549" s="64"/>
      <c r="M2549" s="5">
        <v>32</v>
      </c>
      <c r="N2549" s="5">
        <v>2636</v>
      </c>
      <c r="O2549" s="47" t="s">
        <v>22902</v>
      </c>
      <c r="P2549" s="46" t="s">
        <v>25773</v>
      </c>
      <c r="Q2549" s="2" t="str">
        <f t="shared" si="290"/>
        <v>&lt;a href="set03\tsr\tsr_october_26,_1916_-_august_3,_1922\death\soli,_alfred_grand_mother_of_death_notice_january_25,_1917_p1_tsr.pdf"&gt;Soli, Grandmother of Alfred&lt;/a&gt;</v>
      </c>
      <c r="T2549" s="39">
        <f t="shared" si="291"/>
        <v>1917</v>
      </c>
      <c r="U2549" s="2">
        <f t="shared" si="292"/>
        <v>1</v>
      </c>
      <c r="V2549" s="2">
        <f t="shared" si="293"/>
        <v>1</v>
      </c>
      <c r="W2549" s="2">
        <f t="shared" si="294"/>
        <v>25</v>
      </c>
      <c r="X2549" s="2">
        <f t="shared" si="289"/>
        <v>165</v>
      </c>
    </row>
    <row r="2550" spans="1:24" x14ac:dyDescent="0.25">
      <c r="A2550" s="2">
        <v>2092</v>
      </c>
      <c r="B2550" s="4" t="s">
        <v>381</v>
      </c>
      <c r="C2550" s="5"/>
      <c r="D2550" s="5" t="s">
        <v>64</v>
      </c>
      <c r="E2550" s="72">
        <v>0</v>
      </c>
      <c r="F2550" s="71">
        <v>0</v>
      </c>
      <c r="G2550" s="52">
        <v>6263</v>
      </c>
      <c r="H2550" s="5" t="s">
        <v>13630</v>
      </c>
      <c r="I2550" s="5">
        <v>1</v>
      </c>
      <c r="J2550" s="72" t="s">
        <v>25676</v>
      </c>
      <c r="K2550" s="71">
        <v>200</v>
      </c>
      <c r="L2550" s="64">
        <v>0</v>
      </c>
      <c r="M2550" s="5">
        <v>32</v>
      </c>
      <c r="N2550" s="5">
        <v>2565</v>
      </c>
      <c r="O2550" s="47" t="s">
        <v>22829</v>
      </c>
      <c r="P2550" s="46" t="s">
        <v>25773</v>
      </c>
      <c r="Q2550" s="2" t="str">
        <f t="shared" si="290"/>
        <v>&lt;a href="set03\tsr\tsr_october_26,_1916_-_august_3,_1922\death\erdahl,_s_obituary_february_22,_1917_p1_tsr.pdf"&gt;Erdahl, S&lt;/a&gt;</v>
      </c>
      <c r="T2550" s="39">
        <f t="shared" si="291"/>
        <v>1917</v>
      </c>
      <c r="U2550" s="2">
        <f t="shared" si="292"/>
        <v>2</v>
      </c>
      <c r="V2550" s="2">
        <f t="shared" si="293"/>
        <v>2</v>
      </c>
      <c r="W2550" s="2">
        <f t="shared" si="294"/>
        <v>22</v>
      </c>
      <c r="X2550" s="2">
        <f t="shared" si="289"/>
        <v>125</v>
      </c>
    </row>
    <row r="2551" spans="1:24" x14ac:dyDescent="0.25">
      <c r="A2551" s="2">
        <v>2237</v>
      </c>
      <c r="B2551" s="4" t="s">
        <v>393</v>
      </c>
      <c r="C2551" s="5"/>
      <c r="D2551" s="5" t="s">
        <v>62</v>
      </c>
      <c r="E2551" s="72" t="s">
        <v>24911</v>
      </c>
      <c r="F2551" s="71">
        <v>0</v>
      </c>
      <c r="G2551" s="52">
        <v>6270</v>
      </c>
      <c r="H2551" s="5" t="s">
        <v>13630</v>
      </c>
      <c r="I2551" s="5">
        <v>1</v>
      </c>
      <c r="J2551" s="72" t="s">
        <v>24911</v>
      </c>
      <c r="K2551" s="71">
        <v>200</v>
      </c>
      <c r="L2551" s="64">
        <v>0</v>
      </c>
      <c r="M2551" s="5">
        <v>32</v>
      </c>
      <c r="N2551" s="5">
        <v>2577</v>
      </c>
      <c r="O2551" s="47" t="s">
        <v>22841</v>
      </c>
      <c r="P2551" s="46" t="s">
        <v>25773</v>
      </c>
      <c r="Q2551" s="2" t="str">
        <f t="shared" si="290"/>
        <v>&lt;a href="set03\tsr\tsr_october_26,_1916_-_august_3,_1922\death\henning,_mrs._edward_and_baby_death_notice_march_1,_1917_p1_tsr.pdf"&gt;Henning, Mrs. Edward and baby&lt;/a&gt;</v>
      </c>
      <c r="T2551" s="39">
        <f t="shared" si="291"/>
        <v>1917</v>
      </c>
      <c r="U2551" s="2">
        <f t="shared" si="292"/>
        <v>3</v>
      </c>
      <c r="V2551" s="2">
        <f t="shared" si="293"/>
        <v>3</v>
      </c>
      <c r="W2551" s="2">
        <f t="shared" si="294"/>
        <v>1</v>
      </c>
      <c r="X2551" s="2">
        <f t="shared" si="289"/>
        <v>165</v>
      </c>
    </row>
    <row r="2552" spans="1:24" x14ac:dyDescent="0.25">
      <c r="A2552" s="2">
        <v>1131</v>
      </c>
      <c r="B2552" s="4" t="s">
        <v>437</v>
      </c>
      <c r="C2552" s="5"/>
      <c r="D2552" s="5" t="s">
        <v>62</v>
      </c>
      <c r="E2552" s="72" t="s">
        <v>25525</v>
      </c>
      <c r="F2552" s="71">
        <v>51</v>
      </c>
      <c r="G2552" s="52">
        <v>6284</v>
      </c>
      <c r="H2552" s="5" t="s">
        <v>13630</v>
      </c>
      <c r="I2552" s="5">
        <v>4</v>
      </c>
      <c r="J2552" s="72" t="s">
        <v>25525</v>
      </c>
      <c r="K2552" s="71">
        <v>51</v>
      </c>
      <c r="L2552" s="64">
        <v>0</v>
      </c>
      <c r="M2552" s="5">
        <v>32</v>
      </c>
      <c r="N2552" s="5">
        <v>2621</v>
      </c>
      <c r="O2552" s="47" t="s">
        <v>22886</v>
      </c>
      <c r="P2552" s="46" t="s">
        <v>25773</v>
      </c>
      <c r="Q2552" s="2" t="str">
        <f t="shared" si="290"/>
        <v>&lt;a href="set03\tsr\tsr_october_26,_1916_-_august_3,_1922\death\paulson,_ole_death_notice_march_15,_1917_p4_tsr.pdf"&gt;Paulson, Ole&lt;/a&gt;</v>
      </c>
      <c r="T2552" s="39">
        <f t="shared" si="291"/>
        <v>1917</v>
      </c>
      <c r="U2552" s="2">
        <f t="shared" si="292"/>
        <v>3</v>
      </c>
      <c r="V2552" s="2">
        <f t="shared" si="293"/>
        <v>3</v>
      </c>
      <c r="W2552" s="2">
        <f t="shared" si="294"/>
        <v>15</v>
      </c>
      <c r="X2552" s="2">
        <f t="shared" si="289"/>
        <v>132</v>
      </c>
    </row>
    <row r="2553" spans="1:24" x14ac:dyDescent="0.25">
      <c r="A2553" s="2">
        <v>1132</v>
      </c>
      <c r="B2553" s="4" t="s">
        <v>437</v>
      </c>
      <c r="C2553" s="5"/>
      <c r="D2553" s="5" t="s">
        <v>64</v>
      </c>
      <c r="E2553" s="72" t="s">
        <v>25525</v>
      </c>
      <c r="F2553" s="71">
        <v>51</v>
      </c>
      <c r="G2553" s="52">
        <v>6291</v>
      </c>
      <c r="H2553" s="5" t="s">
        <v>13630</v>
      </c>
      <c r="I2553" s="5">
        <v>1</v>
      </c>
      <c r="J2553" s="72" t="s">
        <v>25525</v>
      </c>
      <c r="K2553" s="71">
        <v>51</v>
      </c>
      <c r="L2553" s="64">
        <v>0</v>
      </c>
      <c r="M2553" s="5">
        <v>32</v>
      </c>
      <c r="N2553" s="5">
        <v>2622</v>
      </c>
      <c r="O2553" s="47" t="s">
        <v>22887</v>
      </c>
      <c r="P2553" s="46" t="s">
        <v>25773</v>
      </c>
      <c r="Q2553" s="2" t="str">
        <f t="shared" si="290"/>
        <v>&lt;a href="set03\tsr\tsr_october_26,_1916_-_august_3,_1922\death\paulson,_ole_obituary_march_22,_1917_p1_tsr.pdf"&gt;Paulson, Ole&lt;/a&gt;</v>
      </c>
      <c r="T2553" s="39">
        <f t="shared" si="291"/>
        <v>1917</v>
      </c>
      <c r="U2553" s="2">
        <f t="shared" si="292"/>
        <v>3</v>
      </c>
      <c r="V2553" s="2">
        <f t="shared" si="293"/>
        <v>3</v>
      </c>
      <c r="W2553" s="2">
        <f t="shared" si="294"/>
        <v>22</v>
      </c>
      <c r="X2553" s="2">
        <f t="shared" si="289"/>
        <v>128</v>
      </c>
    </row>
    <row r="2554" spans="1:24" x14ac:dyDescent="0.25">
      <c r="A2554" s="2">
        <v>2868</v>
      </c>
      <c r="B2554" s="4" t="s">
        <v>449</v>
      </c>
      <c r="C2554" s="5"/>
      <c r="D2554" s="5" t="s">
        <v>62</v>
      </c>
      <c r="E2554" s="72">
        <v>0</v>
      </c>
      <c r="F2554" s="71">
        <v>0</v>
      </c>
      <c r="G2554" s="52">
        <v>6410</v>
      </c>
      <c r="H2554" s="5" t="s">
        <v>13630</v>
      </c>
      <c r="I2554" s="5">
        <v>4</v>
      </c>
      <c r="J2554" s="72" t="s">
        <v>25676</v>
      </c>
      <c r="K2554" s="71">
        <v>200</v>
      </c>
      <c r="L2554" s="64">
        <v>0</v>
      </c>
      <c r="M2554" s="5">
        <v>32</v>
      </c>
      <c r="N2554" s="5">
        <v>2634</v>
      </c>
      <c r="O2554" s="47" t="s">
        <v>22900</v>
      </c>
      <c r="P2554" s="46" t="s">
        <v>25773</v>
      </c>
      <c r="Q2554" s="2" t="str">
        <f t="shared" si="290"/>
        <v>&lt;a href="set03\tsr\tsr_october_26,_1916_-_august_3,_1922\death\skaar,_iver_death_notice_july_19,_1917_p4_tsr.pdf"&gt;Skaar, Iver&lt;/a&gt;</v>
      </c>
      <c r="T2554" s="39">
        <f t="shared" si="291"/>
        <v>1917</v>
      </c>
      <c r="U2554" s="2">
        <f t="shared" si="292"/>
        <v>7</v>
      </c>
      <c r="V2554" s="2">
        <f t="shared" si="293"/>
        <v>7</v>
      </c>
      <c r="W2554" s="2">
        <f t="shared" si="294"/>
        <v>19</v>
      </c>
      <c r="X2554" s="2">
        <f t="shared" si="289"/>
        <v>129</v>
      </c>
    </row>
    <row r="2555" spans="1:24" x14ac:dyDescent="0.25">
      <c r="A2555" s="2">
        <v>2062</v>
      </c>
      <c r="B2555" s="4" t="s">
        <v>380</v>
      </c>
      <c r="C2555" s="5"/>
      <c r="D2555" s="5" t="s">
        <v>62</v>
      </c>
      <c r="E2555" s="72" t="s">
        <v>10164</v>
      </c>
      <c r="F2555" s="71">
        <v>0</v>
      </c>
      <c r="G2555" s="52">
        <v>6465</v>
      </c>
      <c r="H2555" s="5" t="s">
        <v>13630</v>
      </c>
      <c r="I2555" s="5">
        <v>4</v>
      </c>
      <c r="J2555" s="72" t="s">
        <v>10164</v>
      </c>
      <c r="K2555" s="71">
        <v>200</v>
      </c>
      <c r="L2555" s="64">
        <v>0</v>
      </c>
      <c r="M2555" s="5">
        <v>32</v>
      </c>
      <c r="N2555" s="5">
        <v>2564</v>
      </c>
      <c r="O2555" s="47" t="s">
        <v>22828</v>
      </c>
      <c r="P2555" s="46" t="s">
        <v>25773</v>
      </c>
      <c r="Q2555" s="2" t="str">
        <f t="shared" si="290"/>
        <v>&lt;a href="set03\tsr\tsr_october_26,_1916_-_august_3,_1922\death\doyle,_pat_death_notice_september_12,_1917_p4_tsr.pdf"&gt;Doyle, Pat&lt;/a&gt;</v>
      </c>
      <c r="T2555" s="39">
        <f t="shared" si="291"/>
        <v>1917</v>
      </c>
      <c r="U2555" s="2">
        <f t="shared" si="292"/>
        <v>9</v>
      </c>
      <c r="V2555" s="2">
        <f t="shared" si="293"/>
        <v>9</v>
      </c>
      <c r="W2555" s="2">
        <f t="shared" si="294"/>
        <v>12</v>
      </c>
      <c r="X2555" s="2">
        <f t="shared" si="289"/>
        <v>132</v>
      </c>
    </row>
    <row r="2556" spans="1:24" x14ac:dyDescent="0.25">
      <c r="A2556" s="2">
        <v>1584</v>
      </c>
      <c r="B2556" s="4" t="s">
        <v>468</v>
      </c>
      <c r="C2556" s="5"/>
      <c r="D2556" s="5" t="s">
        <v>64</v>
      </c>
      <c r="E2556" s="72">
        <v>0</v>
      </c>
      <c r="F2556" s="71">
        <v>75</v>
      </c>
      <c r="G2556" s="52">
        <v>6466</v>
      </c>
      <c r="H2556" s="5" t="s">
        <v>13630</v>
      </c>
      <c r="I2556" s="5">
        <v>4</v>
      </c>
      <c r="J2556" s="72" t="s">
        <v>25676</v>
      </c>
      <c r="K2556" s="71">
        <v>75</v>
      </c>
      <c r="L2556" s="64">
        <v>0</v>
      </c>
      <c r="M2556" s="5">
        <v>32</v>
      </c>
      <c r="N2556" s="5">
        <v>2652</v>
      </c>
      <c r="O2556" s="47" t="s">
        <v>22919</v>
      </c>
      <c r="P2556" s="46" t="s">
        <v>25773</v>
      </c>
      <c r="Q2556" s="2" t="str">
        <f t="shared" si="290"/>
        <v>&lt;a href="set03\tsr\tsr_october_26,_1916_-_august_3,_1922\death\youngbeck,_mrs._mary_obituary_september_13,_1917_p4_tsr.pdf"&gt;Youngbeck, Mrs. Mary&lt;/a&gt;</v>
      </c>
      <c r="T2556" s="39">
        <f t="shared" si="291"/>
        <v>1917</v>
      </c>
      <c r="U2556" s="2">
        <f t="shared" si="292"/>
        <v>9</v>
      </c>
      <c r="V2556" s="2">
        <f t="shared" si="293"/>
        <v>9</v>
      </c>
      <c r="W2556" s="2">
        <f t="shared" si="294"/>
        <v>13</v>
      </c>
      <c r="X2556" s="2">
        <f t="shared" si="289"/>
        <v>148</v>
      </c>
    </row>
    <row r="2557" spans="1:24" x14ac:dyDescent="0.25">
      <c r="A2557" s="2">
        <v>136</v>
      </c>
      <c r="B2557" s="4" t="s">
        <v>446</v>
      </c>
      <c r="C2557" s="5"/>
      <c r="D2557" s="5" t="s">
        <v>64</v>
      </c>
      <c r="E2557" s="72" t="s">
        <v>25527</v>
      </c>
      <c r="F2557" s="71" t="s">
        <v>24906</v>
      </c>
      <c r="G2557" s="52">
        <v>6473</v>
      </c>
      <c r="H2557" s="5" t="s">
        <v>13630</v>
      </c>
      <c r="I2557" s="5">
        <v>4</v>
      </c>
      <c r="J2557" s="72" t="s">
        <v>25527</v>
      </c>
      <c r="K2557" s="71">
        <f>2/52</f>
        <v>3.8461538461538464E-2</v>
      </c>
      <c r="L2557" s="64">
        <v>0</v>
      </c>
      <c r="M2557" s="5">
        <v>32</v>
      </c>
      <c r="N2557" s="5">
        <v>2630</v>
      </c>
      <c r="O2557" s="47" t="s">
        <v>22895</v>
      </c>
      <c r="P2557" s="46" t="s">
        <v>25773</v>
      </c>
      <c r="Q2557" s="2" t="str">
        <f t="shared" si="290"/>
        <v>&lt;a href="set03\tsr\tsr_october_26,_1916_-_august_3,_1922\death\russell,_eva_lillian_obituary_pt1_september_20,_1917_p4_tsr.pdf"&gt;Russell, Eva Lillian, part 1&lt;/a&gt;</v>
      </c>
      <c r="T2557" s="39">
        <f t="shared" si="291"/>
        <v>1917</v>
      </c>
      <c r="U2557" s="2">
        <f t="shared" si="292"/>
        <v>9</v>
      </c>
      <c r="V2557" s="2">
        <f t="shared" si="293"/>
        <v>9</v>
      </c>
      <c r="W2557" s="2">
        <f t="shared" si="294"/>
        <v>20</v>
      </c>
      <c r="X2557" s="2">
        <f t="shared" si="289"/>
        <v>160</v>
      </c>
    </row>
    <row r="2558" spans="1:24" x14ac:dyDescent="0.25">
      <c r="A2558" s="2">
        <v>137</v>
      </c>
      <c r="B2558" s="4" t="s">
        <v>447</v>
      </c>
      <c r="C2558" s="5"/>
      <c r="D2558" s="5" t="s">
        <v>64</v>
      </c>
      <c r="E2558" s="72" t="s">
        <v>25527</v>
      </c>
      <c r="F2558" s="71" t="s">
        <v>24906</v>
      </c>
      <c r="G2558" s="52">
        <v>6473</v>
      </c>
      <c r="H2558" s="5" t="s">
        <v>13630</v>
      </c>
      <c r="I2558" s="5">
        <v>4</v>
      </c>
      <c r="J2558" s="72" t="s">
        <v>25527</v>
      </c>
      <c r="K2558" s="71">
        <f>2/52</f>
        <v>3.8461538461538464E-2</v>
      </c>
      <c r="L2558" s="64">
        <v>0</v>
      </c>
      <c r="M2558" s="5">
        <v>32</v>
      </c>
      <c r="N2558" s="5">
        <v>2631</v>
      </c>
      <c r="O2558" s="47" t="s">
        <v>22896</v>
      </c>
      <c r="P2558" s="46" t="s">
        <v>25773</v>
      </c>
      <c r="Q2558" s="2" t="str">
        <f t="shared" si="290"/>
        <v>&lt;a href="set03\tsr\tsr_october_26,_1916_-_august_3,_1922\death\russell,_eva_lillian_obituary_pt2_september_20,_1917_p4_tsr.pdf"&gt;Russell, Eva Lillian, part 2&lt;/a&gt;</v>
      </c>
      <c r="T2558" s="39">
        <f t="shared" si="291"/>
        <v>1917</v>
      </c>
      <c r="U2558" s="2">
        <f t="shared" si="292"/>
        <v>9</v>
      </c>
      <c r="V2558" s="2">
        <f t="shared" si="293"/>
        <v>9</v>
      </c>
      <c r="W2558" s="2">
        <f t="shared" si="294"/>
        <v>20</v>
      </c>
      <c r="X2558" s="2">
        <f t="shared" si="289"/>
        <v>160</v>
      </c>
    </row>
    <row r="2559" spans="1:24" x14ac:dyDescent="0.25">
      <c r="A2559" s="2">
        <v>1718</v>
      </c>
      <c r="B2559" s="4" t="s">
        <v>458</v>
      </c>
      <c r="C2559" s="5"/>
      <c r="D2559" s="5" t="s">
        <v>64</v>
      </c>
      <c r="E2559" s="77">
        <v>0</v>
      </c>
      <c r="F2559" s="71">
        <v>83</v>
      </c>
      <c r="G2559" s="52">
        <v>6564</v>
      </c>
      <c r="H2559" s="5" t="s">
        <v>13630</v>
      </c>
      <c r="I2559" s="5">
        <v>1</v>
      </c>
      <c r="J2559" s="72" t="s">
        <v>25676</v>
      </c>
      <c r="K2559" s="71">
        <v>83</v>
      </c>
      <c r="L2559" s="64">
        <v>0</v>
      </c>
      <c r="M2559" s="5">
        <v>32</v>
      </c>
      <c r="N2559" s="5">
        <v>2643</v>
      </c>
      <c r="O2559" s="47" t="s">
        <v>22910</v>
      </c>
      <c r="P2559" s="46" t="s">
        <v>25773</v>
      </c>
      <c r="Q2559" s="2" t="str">
        <f t="shared" si="290"/>
        <v>&lt;a href="set03\tsr\tsr_october_26,_1916_-_august_3,_1922\death\thompson,_mrs._anna_obituary_december_20,_1917_p1_tsr.pdf"&gt;Thompson, Mrs. Anna&lt;/a&gt;</v>
      </c>
      <c r="T2559" s="39">
        <f t="shared" si="291"/>
        <v>1917</v>
      </c>
      <c r="U2559" s="2">
        <f t="shared" si="292"/>
        <v>12</v>
      </c>
      <c r="V2559" s="2">
        <f t="shared" si="293"/>
        <v>12</v>
      </c>
      <c r="W2559" s="2">
        <f t="shared" si="294"/>
        <v>20</v>
      </c>
      <c r="X2559" s="2">
        <f t="shared" si="289"/>
        <v>145</v>
      </c>
    </row>
    <row r="2560" spans="1:24" x14ac:dyDescent="0.25">
      <c r="A2560" s="2">
        <v>1618</v>
      </c>
      <c r="B2560" s="4" t="s">
        <v>354</v>
      </c>
      <c r="C2560" s="5"/>
      <c r="D2560" s="5" t="s">
        <v>64</v>
      </c>
      <c r="E2560" s="72">
        <v>0</v>
      </c>
      <c r="F2560" s="71">
        <v>78</v>
      </c>
      <c r="G2560" s="52">
        <v>6606</v>
      </c>
      <c r="H2560" s="5" t="s">
        <v>13630</v>
      </c>
      <c r="I2560" s="5">
        <v>4</v>
      </c>
      <c r="J2560" s="72" t="s">
        <v>25676</v>
      </c>
      <c r="K2560" s="71">
        <v>78</v>
      </c>
      <c r="L2560" s="64">
        <v>0</v>
      </c>
      <c r="M2560" s="5">
        <v>32</v>
      </c>
      <c r="N2560" s="5">
        <v>2538</v>
      </c>
      <c r="O2560" s="47" t="s">
        <v>22802</v>
      </c>
      <c r="P2560" s="46" t="s">
        <v>25773</v>
      </c>
      <c r="Q2560" s="2" t="str">
        <f t="shared" si="290"/>
        <v>&lt;a href="set03\tsr\tsr_october_26,_1916_-_august_3,_1922\death\anderson,_johannes_obituary_january_31,_1918_p4_tsr.pdf"&gt;Anderson, Johannes&lt;/a&gt;</v>
      </c>
      <c r="T2560" s="39">
        <f t="shared" si="291"/>
        <v>1918</v>
      </c>
      <c r="U2560" s="2">
        <f t="shared" si="292"/>
        <v>1</v>
      </c>
      <c r="V2560" s="2">
        <f t="shared" si="293"/>
        <v>1</v>
      </c>
      <c r="W2560" s="2">
        <f t="shared" si="294"/>
        <v>31</v>
      </c>
      <c r="X2560" s="2">
        <f t="shared" si="289"/>
        <v>142</v>
      </c>
    </row>
    <row r="2561" spans="1:24" x14ac:dyDescent="0.25">
      <c r="A2561" s="2">
        <v>126</v>
      </c>
      <c r="B2561" s="4" t="s">
        <v>376</v>
      </c>
      <c r="C2561" s="5"/>
      <c r="D2561" s="5" t="s">
        <v>64</v>
      </c>
      <c r="E2561" s="72">
        <v>0</v>
      </c>
      <c r="F2561" s="71" t="s">
        <v>25512</v>
      </c>
      <c r="G2561" s="52">
        <v>6620</v>
      </c>
      <c r="H2561" s="5" t="s">
        <v>13630</v>
      </c>
      <c r="I2561" s="5">
        <v>4</v>
      </c>
      <c r="J2561" s="72" t="s">
        <v>25676</v>
      </c>
      <c r="K2561" s="71">
        <f>1/52</f>
        <v>1.9230769230769232E-2</v>
      </c>
      <c r="L2561" s="64">
        <v>0</v>
      </c>
      <c r="M2561" s="5">
        <v>32</v>
      </c>
      <c r="N2561" s="5">
        <v>2559</v>
      </c>
      <c r="O2561" s="47" t="s">
        <v>22823</v>
      </c>
      <c r="P2561" s="46" t="s">
        <v>25773</v>
      </c>
      <c r="Q2561" s="2" t="str">
        <f t="shared" si="290"/>
        <v>&lt;a href="set03\tsr\tsr_october_26,_1916_-_august_3,_1922\death\davidson,_child_fo_t_s_obituary_february_14,_1918_p4_tsr.pdf"&gt;Davidson, Child ot T S&lt;/a&gt;</v>
      </c>
      <c r="T2561" s="39">
        <f t="shared" si="291"/>
        <v>1918</v>
      </c>
      <c r="U2561" s="2">
        <f t="shared" si="292"/>
        <v>2</v>
      </c>
      <c r="V2561" s="2">
        <f t="shared" si="293"/>
        <v>2</v>
      </c>
      <c r="W2561" s="2">
        <f t="shared" si="294"/>
        <v>14</v>
      </c>
      <c r="X2561" s="2">
        <f t="shared" si="289"/>
        <v>151</v>
      </c>
    </row>
    <row r="2562" spans="1:24" x14ac:dyDescent="0.25">
      <c r="A2562" s="2">
        <v>1241</v>
      </c>
      <c r="B2562" s="4" t="s">
        <v>356</v>
      </c>
      <c r="C2562" s="5"/>
      <c r="D2562" s="5" t="s">
        <v>64</v>
      </c>
      <c r="E2562" s="72" t="s">
        <v>632</v>
      </c>
      <c r="F2562" s="71">
        <v>58</v>
      </c>
      <c r="G2562" s="52">
        <v>6620</v>
      </c>
      <c r="H2562" s="5" t="s">
        <v>13630</v>
      </c>
      <c r="I2562" s="5">
        <v>4</v>
      </c>
      <c r="J2562" s="72" t="s">
        <v>632</v>
      </c>
      <c r="K2562" s="71">
        <v>58</v>
      </c>
      <c r="L2562" s="64">
        <v>0</v>
      </c>
      <c r="M2562" s="5">
        <v>32</v>
      </c>
      <c r="N2562" s="5">
        <v>2540</v>
      </c>
      <c r="O2562" s="47" t="s">
        <v>22804</v>
      </c>
      <c r="P2562" s="46" t="s">
        <v>25773</v>
      </c>
      <c r="Q2562" s="2" t="str">
        <f t="shared" si="290"/>
        <v>&lt;a href="set03\tsr\tsr_october_26,_1916_-_august_3,_1922\death\baldwin,_a_m_obituary_february_14,_1918_p4_tsr].pdf"&gt;Baldwin, A M&lt;/a&gt;</v>
      </c>
      <c r="T2562" s="39">
        <f t="shared" si="291"/>
        <v>1918</v>
      </c>
      <c r="U2562" s="2">
        <f t="shared" si="292"/>
        <v>2</v>
      </c>
      <c r="V2562" s="2">
        <f t="shared" si="293"/>
        <v>2</v>
      </c>
      <c r="W2562" s="2">
        <f t="shared" si="294"/>
        <v>14</v>
      </c>
      <c r="X2562" s="2">
        <f t="shared" ref="X2562:X2625" si="295">LEN(Q2562)</f>
        <v>132</v>
      </c>
    </row>
    <row r="2563" spans="1:24" x14ac:dyDescent="0.25">
      <c r="A2563" s="2">
        <v>1851</v>
      </c>
      <c r="B2563" s="4" t="s">
        <v>355</v>
      </c>
      <c r="C2563" s="5"/>
      <c r="D2563" s="5" t="s">
        <v>62</v>
      </c>
      <c r="E2563" s="72" t="s">
        <v>632</v>
      </c>
      <c r="F2563" s="71">
        <v>0</v>
      </c>
      <c r="G2563" s="52">
        <v>6683</v>
      </c>
      <c r="H2563" s="5" t="s">
        <v>13630</v>
      </c>
      <c r="I2563" s="5">
        <v>1</v>
      </c>
      <c r="J2563" s="72" t="s">
        <v>632</v>
      </c>
      <c r="K2563" s="71">
        <v>200</v>
      </c>
      <c r="L2563" s="64">
        <v>0</v>
      </c>
      <c r="M2563" s="5">
        <v>32</v>
      </c>
      <c r="N2563" s="5">
        <v>2539</v>
      </c>
      <c r="O2563" s="47" t="s">
        <v>22803</v>
      </c>
      <c r="P2563" s="46" t="s">
        <v>25773</v>
      </c>
      <c r="Q2563" s="2" t="str">
        <f t="shared" si="290"/>
        <v>&lt;a href="set03\tsr\tsr_october_26,_1916_-_august_3,_1922\death\bakken,_ole_death_notice_april_18,_1918_p1_tsr.pdf"&gt;Bakken, Ole&lt;/a&gt;</v>
      </c>
      <c r="T2563" s="39">
        <f t="shared" si="291"/>
        <v>1918</v>
      </c>
      <c r="U2563" s="2">
        <f t="shared" si="292"/>
        <v>4</v>
      </c>
      <c r="V2563" s="2">
        <f t="shared" si="293"/>
        <v>4</v>
      </c>
      <c r="W2563" s="2">
        <f t="shared" si="294"/>
        <v>18</v>
      </c>
      <c r="X2563" s="2">
        <f t="shared" si="295"/>
        <v>130</v>
      </c>
    </row>
    <row r="2564" spans="1:24" x14ac:dyDescent="0.25">
      <c r="A2564" s="2">
        <v>2255</v>
      </c>
      <c r="B2564" s="4" t="s">
        <v>397</v>
      </c>
      <c r="C2564" s="5"/>
      <c r="D2564" s="5" t="s">
        <v>62</v>
      </c>
      <c r="E2564" s="72" t="s">
        <v>632</v>
      </c>
      <c r="F2564" s="71">
        <v>0</v>
      </c>
      <c r="G2564" s="52">
        <v>6690</v>
      </c>
      <c r="H2564" s="5" t="s">
        <v>13630</v>
      </c>
      <c r="I2564" s="5">
        <v>4</v>
      </c>
      <c r="J2564" s="72" t="s">
        <v>632</v>
      </c>
      <c r="K2564" s="71">
        <v>200</v>
      </c>
      <c r="L2564" s="64">
        <v>0</v>
      </c>
      <c r="M2564" s="5">
        <v>32</v>
      </c>
      <c r="N2564" s="5">
        <v>2581</v>
      </c>
      <c r="O2564" s="47" t="s">
        <v>22845</v>
      </c>
      <c r="P2564" s="46" t="s">
        <v>25773</v>
      </c>
      <c r="Q2564" s="2" t="str">
        <f t="shared" ref="Q2564:Q2627" si="296">"&lt;a href="&amp;""""&amp;P2564&amp;"\"&amp;O2564&amp;"""&gt;"&amp;B2564&amp;"&lt;/a&gt;"</f>
        <v>&lt;a href="set03\tsr\tsr_october_26,_1916_-_august_3,_1922\death\hodgman,_mildred_death_notice_april_25,_1918_p4_tsr.pdf"&gt;Hodgman, Mildred&lt;/a&gt;</v>
      </c>
      <c r="T2564" s="39">
        <f t="shared" si="291"/>
        <v>1918</v>
      </c>
      <c r="U2564" s="2">
        <f t="shared" si="292"/>
        <v>4</v>
      </c>
      <c r="V2564" s="2">
        <f t="shared" si="293"/>
        <v>4</v>
      </c>
      <c r="W2564" s="2">
        <f t="shared" si="294"/>
        <v>25</v>
      </c>
      <c r="X2564" s="2">
        <f t="shared" si="295"/>
        <v>140</v>
      </c>
    </row>
    <row r="2565" spans="1:24" x14ac:dyDescent="0.25">
      <c r="A2565" s="2">
        <v>1686</v>
      </c>
      <c r="B2565" s="4" t="s">
        <v>379</v>
      </c>
      <c r="C2565" s="5"/>
      <c r="D2565" s="5" t="s">
        <v>62</v>
      </c>
      <c r="E2565" s="72">
        <v>0</v>
      </c>
      <c r="F2565" s="71">
        <v>82</v>
      </c>
      <c r="G2565" s="52">
        <v>6697</v>
      </c>
      <c r="H2565" s="5" t="s">
        <v>13630</v>
      </c>
      <c r="I2565" s="5">
        <v>1</v>
      </c>
      <c r="J2565" s="72" t="s">
        <v>25676</v>
      </c>
      <c r="K2565" s="71">
        <v>82</v>
      </c>
      <c r="L2565" s="64">
        <v>0</v>
      </c>
      <c r="M2565" s="5">
        <v>32</v>
      </c>
      <c r="N2565" s="5">
        <v>2563</v>
      </c>
      <c r="O2565" s="47" t="s">
        <v>22827</v>
      </c>
      <c r="P2565" s="46" t="s">
        <v>25773</v>
      </c>
      <c r="Q2565" s="2" t="str">
        <f t="shared" si="296"/>
        <v>&lt;a href="set03\tsr\tsr_october_26,_1916_-_august_3,_1922\death\dietrich_mother_death_notice_may_2,_1918_p1_tsr.pdf"&gt;Dietrich, Mother&lt;/a&gt;</v>
      </c>
      <c r="T2565" s="39">
        <f t="shared" si="291"/>
        <v>1918</v>
      </c>
      <c r="U2565" s="2">
        <f t="shared" si="292"/>
        <v>5</v>
      </c>
      <c r="V2565" s="2">
        <f t="shared" si="293"/>
        <v>5</v>
      </c>
      <c r="W2565" s="2">
        <f t="shared" si="294"/>
        <v>2</v>
      </c>
      <c r="X2565" s="2">
        <f t="shared" si="295"/>
        <v>136</v>
      </c>
    </row>
    <row r="2566" spans="1:24" x14ac:dyDescent="0.25">
      <c r="A2566" s="2">
        <v>2471</v>
      </c>
      <c r="B2566" s="4" t="s">
        <v>424</v>
      </c>
      <c r="C2566" s="5"/>
      <c r="D2566" s="5" t="s">
        <v>62</v>
      </c>
      <c r="E2566" s="72" t="s">
        <v>25522</v>
      </c>
      <c r="F2566" s="71">
        <v>0</v>
      </c>
      <c r="G2566" s="52">
        <v>6788</v>
      </c>
      <c r="H2566" s="5" t="s">
        <v>13630</v>
      </c>
      <c r="I2566" s="5">
        <v>1</v>
      </c>
      <c r="J2566" s="72" t="s">
        <v>25522</v>
      </c>
      <c r="K2566" s="71">
        <v>200</v>
      </c>
      <c r="L2566" s="64">
        <v>0</v>
      </c>
      <c r="M2566" s="5">
        <v>32</v>
      </c>
      <c r="N2566" s="5">
        <v>2606</v>
      </c>
      <c r="O2566" s="47" t="s">
        <v>22871</v>
      </c>
      <c r="P2566" s="46" t="s">
        <v>25773</v>
      </c>
      <c r="Q2566" s="2" t="str">
        <f t="shared" si="296"/>
        <v>&lt;a href="set03\tsr\tsr_october_26,_1916_-_august_3,_1922\death\lyle,_robert_death_notice_wwi_august_1,_1918_p1_tsr.pdf"&gt;Lyle, Robert&lt;/a&gt;</v>
      </c>
      <c r="T2566" s="39">
        <f t="shared" si="291"/>
        <v>1918</v>
      </c>
      <c r="U2566" s="2">
        <f t="shared" si="292"/>
        <v>8</v>
      </c>
      <c r="V2566" s="2">
        <f t="shared" si="293"/>
        <v>8</v>
      </c>
      <c r="W2566" s="2">
        <f t="shared" si="294"/>
        <v>1</v>
      </c>
      <c r="X2566" s="2">
        <f t="shared" si="295"/>
        <v>136</v>
      </c>
    </row>
    <row r="2567" spans="1:24" x14ac:dyDescent="0.25">
      <c r="A2567" s="2">
        <v>2472</v>
      </c>
      <c r="B2567" s="4" t="s">
        <v>424</v>
      </c>
      <c r="C2567" s="5"/>
      <c r="D2567" s="5" t="s">
        <v>423</v>
      </c>
      <c r="E2567" s="72" t="s">
        <v>25522</v>
      </c>
      <c r="F2567" s="71">
        <v>0</v>
      </c>
      <c r="G2567" s="52">
        <v>6795</v>
      </c>
      <c r="H2567" s="5" t="s">
        <v>13630</v>
      </c>
      <c r="I2567" s="5">
        <v>4</v>
      </c>
      <c r="J2567" s="72" t="s">
        <v>25522</v>
      </c>
      <c r="K2567" s="71">
        <v>200</v>
      </c>
      <c r="L2567" s="64">
        <v>0</v>
      </c>
      <c r="M2567" s="5">
        <v>32</v>
      </c>
      <c r="N2567" s="5">
        <v>2608</v>
      </c>
      <c r="O2567" s="47" t="s">
        <v>22873</v>
      </c>
      <c r="P2567" s="46" t="s">
        <v>25773</v>
      </c>
      <c r="Q2567" s="2" t="str">
        <f t="shared" si="296"/>
        <v>&lt;a href="set03\tsr\tsr_october_26,_1916_-_august_3,_1922\death\lyle,_robert_memorial_service_report_august_8,_1918_p4_tsr.pdf"&gt;Lyle, Robert&lt;/a&gt;</v>
      </c>
      <c r="T2567" s="39">
        <f t="shared" si="291"/>
        <v>1918</v>
      </c>
      <c r="U2567" s="2">
        <f t="shared" si="292"/>
        <v>8</v>
      </c>
      <c r="V2567" s="2">
        <f t="shared" si="293"/>
        <v>8</v>
      </c>
      <c r="W2567" s="2">
        <f t="shared" si="294"/>
        <v>8</v>
      </c>
      <c r="X2567" s="2">
        <f t="shared" si="295"/>
        <v>143</v>
      </c>
    </row>
    <row r="2568" spans="1:24" x14ac:dyDescent="0.25">
      <c r="A2568" s="2">
        <v>2449</v>
      </c>
      <c r="B2568" s="4" t="s">
        <v>422</v>
      </c>
      <c r="C2568" s="5"/>
      <c r="D2568" s="5" t="s">
        <v>62</v>
      </c>
      <c r="E2568" s="72" t="s">
        <v>25522</v>
      </c>
      <c r="F2568" s="71">
        <v>0</v>
      </c>
      <c r="G2568" s="52">
        <v>6802</v>
      </c>
      <c r="H2568" s="5" t="s">
        <v>13630</v>
      </c>
      <c r="I2568" s="5">
        <v>4</v>
      </c>
      <c r="J2568" s="72" t="s">
        <v>25522</v>
      </c>
      <c r="K2568" s="71">
        <v>200</v>
      </c>
      <c r="L2568" s="64">
        <v>0</v>
      </c>
      <c r="M2568" s="5">
        <v>32</v>
      </c>
      <c r="N2568" s="5">
        <v>2604</v>
      </c>
      <c r="O2568" s="47" t="s">
        <v>22869</v>
      </c>
      <c r="P2568" s="46" t="s">
        <v>25773</v>
      </c>
      <c r="Q2568" s="2" t="str">
        <f t="shared" si="296"/>
        <v>&lt;a href="set03\tsr\tsr_october_26,_1916_-_august_3,_1922\death\lindgren,_gordon_death_notice_wwi_august_15,_1918_p4_tsr.pdf"&gt;Lindgren, Gordon&lt;/a&gt;</v>
      </c>
      <c r="T2568" s="39">
        <f t="shared" si="291"/>
        <v>1918</v>
      </c>
      <c r="U2568" s="2">
        <f t="shared" si="292"/>
        <v>8</v>
      </c>
      <c r="V2568" s="2">
        <f t="shared" si="293"/>
        <v>8</v>
      </c>
      <c r="W2568" s="2">
        <f t="shared" si="294"/>
        <v>15</v>
      </c>
      <c r="X2568" s="2">
        <f t="shared" si="295"/>
        <v>145</v>
      </c>
    </row>
    <row r="2569" spans="1:24" x14ac:dyDescent="0.25">
      <c r="A2569" s="2">
        <v>2473</v>
      </c>
      <c r="B2569" s="4" t="s">
        <v>424</v>
      </c>
      <c r="C2569" s="5"/>
      <c r="D2569" s="5" t="s">
        <v>425</v>
      </c>
      <c r="E2569" s="72" t="s">
        <v>25522</v>
      </c>
      <c r="F2569" s="71">
        <v>0</v>
      </c>
      <c r="G2569" s="52">
        <v>6802</v>
      </c>
      <c r="H2569" s="5" t="s">
        <v>13630</v>
      </c>
      <c r="I2569" s="5">
        <v>1</v>
      </c>
      <c r="J2569" s="72" t="s">
        <v>25522</v>
      </c>
      <c r="K2569" s="71">
        <v>200</v>
      </c>
      <c r="L2569" s="64">
        <v>0</v>
      </c>
      <c r="M2569" s="5">
        <v>32</v>
      </c>
      <c r="N2569" s="5">
        <v>2607</v>
      </c>
      <c r="O2569" s="47" t="s">
        <v>22872</v>
      </c>
      <c r="P2569" s="46" t="s">
        <v>25773</v>
      </c>
      <c r="Q2569" s="2" t="str">
        <f t="shared" si="296"/>
        <v>&lt;a href="set03\tsr\tsr_october_26,_1916_-_august_3,_1922\death\lyle,_robert_memorial_proposed_august_15,_1918_p1tsr.pdf"&gt;Lyle, Robert&lt;/a&gt;</v>
      </c>
      <c r="T2569" s="39">
        <f t="shared" si="291"/>
        <v>1918</v>
      </c>
      <c r="U2569" s="2">
        <f t="shared" si="292"/>
        <v>8</v>
      </c>
      <c r="V2569" s="2">
        <f t="shared" si="293"/>
        <v>8</v>
      </c>
      <c r="W2569" s="2">
        <f t="shared" si="294"/>
        <v>15</v>
      </c>
      <c r="X2569" s="2">
        <f t="shared" si="295"/>
        <v>137</v>
      </c>
    </row>
    <row r="2570" spans="1:24" x14ac:dyDescent="0.25">
      <c r="A2570" s="2">
        <v>2419</v>
      </c>
      <c r="B2570" s="4" t="s">
        <v>419</v>
      </c>
      <c r="C2570" s="5"/>
      <c r="D2570" s="5" t="s">
        <v>62</v>
      </c>
      <c r="E2570" s="72" t="s">
        <v>657</v>
      </c>
      <c r="F2570" s="71">
        <v>0</v>
      </c>
      <c r="G2570" s="52">
        <v>6858</v>
      </c>
      <c r="H2570" s="5" t="s">
        <v>13630</v>
      </c>
      <c r="I2570" s="5">
        <v>3</v>
      </c>
      <c r="J2570" s="72" t="s">
        <v>657</v>
      </c>
      <c r="K2570" s="71">
        <v>200</v>
      </c>
      <c r="L2570" s="64">
        <v>0</v>
      </c>
      <c r="M2570" s="5">
        <v>32</v>
      </c>
      <c r="N2570" s="5">
        <v>2601</v>
      </c>
      <c r="O2570" s="47" t="s">
        <v>22866</v>
      </c>
      <c r="P2570" s="46" t="s">
        <v>25773</v>
      </c>
      <c r="Q2570" s="2" t="str">
        <f t="shared" si="296"/>
        <v>&lt;a href="set03\tsr\tsr_october_26,_1916_-_august_3,_1922\death\larson,_ludvig_death_notice_october_10,_1918_p3_tsr.pdf"&gt;Larson, Ludvig&lt;/a&gt;</v>
      </c>
      <c r="T2570" s="39">
        <f t="shared" si="291"/>
        <v>1918</v>
      </c>
      <c r="U2570" s="2">
        <f t="shared" si="292"/>
        <v>10</v>
      </c>
      <c r="V2570" s="2">
        <f t="shared" si="293"/>
        <v>10</v>
      </c>
      <c r="W2570" s="2">
        <f t="shared" si="294"/>
        <v>10</v>
      </c>
      <c r="X2570" s="2">
        <f t="shared" si="295"/>
        <v>138</v>
      </c>
    </row>
    <row r="2571" spans="1:24" x14ac:dyDescent="0.25">
      <c r="A2571" s="2">
        <v>2637</v>
      </c>
      <c r="B2571" s="4" t="s">
        <v>434</v>
      </c>
      <c r="C2571" s="5"/>
      <c r="D2571" s="5" t="s">
        <v>62</v>
      </c>
      <c r="E2571" s="72" t="s">
        <v>25524</v>
      </c>
      <c r="F2571" s="71">
        <v>0</v>
      </c>
      <c r="G2571" s="52">
        <v>6865</v>
      </c>
      <c r="H2571" s="5" t="s">
        <v>13630</v>
      </c>
      <c r="I2571" s="5">
        <v>1</v>
      </c>
      <c r="J2571" s="72" t="s">
        <v>25524</v>
      </c>
      <c r="K2571" s="71">
        <v>200</v>
      </c>
      <c r="L2571" s="64">
        <v>0</v>
      </c>
      <c r="M2571" s="5">
        <v>32</v>
      </c>
      <c r="N2571" s="5">
        <v>2617</v>
      </c>
      <c r="O2571" s="47" t="s">
        <v>22882</v>
      </c>
      <c r="P2571" s="46" t="s">
        <v>25773</v>
      </c>
      <c r="Q2571" s="2" t="str">
        <f t="shared" si="296"/>
        <v>&lt;a href="set03\tsr\tsr_october_26,_1916_-_august_3,_1922\death\olson,_albert_death_notice_october_17,_1918_p1_tsr.pdf"&gt;Olson, Albert&lt;/a&gt;</v>
      </c>
      <c r="T2571" s="39">
        <f t="shared" si="291"/>
        <v>1918</v>
      </c>
      <c r="U2571" s="2">
        <f t="shared" si="292"/>
        <v>10</v>
      </c>
      <c r="V2571" s="2">
        <f t="shared" si="293"/>
        <v>10</v>
      </c>
      <c r="W2571" s="2">
        <f t="shared" si="294"/>
        <v>17</v>
      </c>
      <c r="X2571" s="2">
        <f t="shared" si="295"/>
        <v>136</v>
      </c>
    </row>
    <row r="2572" spans="1:24" x14ac:dyDescent="0.25">
      <c r="A2572" s="2">
        <v>2109</v>
      </c>
      <c r="B2572" s="4" t="s">
        <v>384</v>
      </c>
      <c r="C2572" s="5"/>
      <c r="D2572" s="5" t="s">
        <v>62</v>
      </c>
      <c r="E2572" s="72" t="s">
        <v>632</v>
      </c>
      <c r="F2572" s="71">
        <v>0</v>
      </c>
      <c r="G2572" s="52">
        <v>6872</v>
      </c>
      <c r="H2572" s="5" t="s">
        <v>13630</v>
      </c>
      <c r="I2572" s="5">
        <v>1</v>
      </c>
      <c r="J2572" s="72" t="s">
        <v>632</v>
      </c>
      <c r="K2572" s="71">
        <v>200</v>
      </c>
      <c r="L2572" s="64">
        <v>0</v>
      </c>
      <c r="M2572" s="5">
        <v>32</v>
      </c>
      <c r="N2572" s="5">
        <v>2568</v>
      </c>
      <c r="O2572" s="47" t="s">
        <v>22832</v>
      </c>
      <c r="P2572" s="46" t="s">
        <v>25773</v>
      </c>
      <c r="Q2572" s="2" t="str">
        <f t="shared" si="296"/>
        <v>&lt;a href="set03\tsr\tsr_october_26,_1916_-_august_3,_1922\death\fitch,_mrs._c_a_death_notice_october_24,_1918_p1_tsr.pdf"&gt;Fitch, Mrs. C A&lt;/a&gt;</v>
      </c>
      <c r="T2572" s="39">
        <f t="shared" si="291"/>
        <v>1918</v>
      </c>
      <c r="U2572" s="2">
        <f t="shared" si="292"/>
        <v>10</v>
      </c>
      <c r="V2572" s="2">
        <f t="shared" si="293"/>
        <v>10</v>
      </c>
      <c r="W2572" s="2">
        <f t="shared" si="294"/>
        <v>24</v>
      </c>
      <c r="X2572" s="2">
        <f t="shared" si="295"/>
        <v>140</v>
      </c>
    </row>
    <row r="2573" spans="1:24" x14ac:dyDescent="0.25">
      <c r="A2573" s="2">
        <v>2034</v>
      </c>
      <c r="B2573" s="4" t="s">
        <v>378</v>
      </c>
      <c r="C2573" s="5"/>
      <c r="D2573" s="5" t="s">
        <v>62</v>
      </c>
      <c r="E2573" s="72" t="s">
        <v>25513</v>
      </c>
      <c r="F2573" s="71">
        <v>0</v>
      </c>
      <c r="G2573" s="52">
        <v>6886</v>
      </c>
      <c r="H2573" s="5" t="s">
        <v>13630</v>
      </c>
      <c r="I2573" s="5">
        <v>1</v>
      </c>
      <c r="J2573" s="72" t="s">
        <v>25513</v>
      </c>
      <c r="K2573" s="71">
        <v>200</v>
      </c>
      <c r="L2573" s="64">
        <v>0</v>
      </c>
      <c r="M2573" s="5">
        <v>32</v>
      </c>
      <c r="N2573" s="5">
        <v>2561</v>
      </c>
      <c r="O2573" s="47" t="s">
        <v>22825</v>
      </c>
      <c r="P2573" s="46" t="s">
        <v>25773</v>
      </c>
      <c r="Q2573" s="2" t="str">
        <f t="shared" si="296"/>
        <v>&lt;a href="set03\tsr\tsr_october_26,_1916_-_august_3,_1922\death\davidson,_john_death_notice_wwi_november_7,_1918_p1_tsr.pdf"&gt;Davidson, John&lt;/a&gt;</v>
      </c>
      <c r="T2573" s="39">
        <f t="shared" si="291"/>
        <v>1918</v>
      </c>
      <c r="U2573" s="2">
        <f t="shared" si="292"/>
        <v>11</v>
      </c>
      <c r="V2573" s="2">
        <f t="shared" si="293"/>
        <v>11</v>
      </c>
      <c r="W2573" s="2">
        <f t="shared" si="294"/>
        <v>7</v>
      </c>
      <c r="X2573" s="2">
        <f t="shared" si="295"/>
        <v>142</v>
      </c>
    </row>
    <row r="2574" spans="1:24" x14ac:dyDescent="0.25">
      <c r="A2574" s="2">
        <v>2345</v>
      </c>
      <c r="B2574" s="4" t="s">
        <v>409</v>
      </c>
      <c r="C2574" s="5"/>
      <c r="D2574" s="5" t="s">
        <v>62</v>
      </c>
      <c r="E2574" s="72" t="s">
        <v>632</v>
      </c>
      <c r="F2574" s="71">
        <v>0</v>
      </c>
      <c r="G2574" s="52">
        <v>6886</v>
      </c>
      <c r="H2574" s="5" t="s">
        <v>13630</v>
      </c>
      <c r="I2574" s="5">
        <v>1</v>
      </c>
      <c r="J2574" s="72" t="s">
        <v>632</v>
      </c>
      <c r="K2574" s="71">
        <v>200</v>
      </c>
      <c r="L2574" s="64">
        <v>0</v>
      </c>
      <c r="M2574" s="5">
        <v>32</v>
      </c>
      <c r="N2574" s="5">
        <v>2592</v>
      </c>
      <c r="O2574" s="47" t="s">
        <v>22856</v>
      </c>
      <c r="P2574" s="46" t="s">
        <v>25773</v>
      </c>
      <c r="Q2574" s="2" t="str">
        <f t="shared" si="296"/>
        <v>&lt;a href="set03\tsr\tsr_october_26,_1916_-_august_3,_1922\death\jones,_mr._death_notice_november_7,_1918_p1_tsr.pdf"&gt;Jones, Mr.&lt;/a&gt;</v>
      </c>
      <c r="T2574" s="39">
        <f t="shared" si="291"/>
        <v>1918</v>
      </c>
      <c r="U2574" s="2">
        <f t="shared" si="292"/>
        <v>11</v>
      </c>
      <c r="V2574" s="2">
        <f t="shared" si="293"/>
        <v>11</v>
      </c>
      <c r="W2574" s="2">
        <f t="shared" si="294"/>
        <v>7</v>
      </c>
      <c r="X2574" s="2">
        <f t="shared" si="295"/>
        <v>130</v>
      </c>
    </row>
    <row r="2575" spans="1:24" x14ac:dyDescent="0.25">
      <c r="A2575" s="2">
        <v>2431</v>
      </c>
      <c r="B2575" s="4" t="s">
        <v>420</v>
      </c>
      <c r="C2575" s="5"/>
      <c r="D2575" s="5" t="s">
        <v>62</v>
      </c>
      <c r="E2575" s="72" t="s">
        <v>25522</v>
      </c>
      <c r="F2575" s="71">
        <v>0</v>
      </c>
      <c r="G2575" s="52">
        <v>6886</v>
      </c>
      <c r="H2575" s="5" t="s">
        <v>13630</v>
      </c>
      <c r="I2575" s="5">
        <v>1</v>
      </c>
      <c r="J2575" s="72" t="s">
        <v>25522</v>
      </c>
      <c r="K2575" s="71">
        <v>200</v>
      </c>
      <c r="L2575" s="64">
        <v>0</v>
      </c>
      <c r="M2575" s="5">
        <v>32</v>
      </c>
      <c r="N2575" s="5">
        <v>2602</v>
      </c>
      <c r="O2575" s="47" t="s">
        <v>22867</v>
      </c>
      <c r="P2575" s="46" t="s">
        <v>25773</v>
      </c>
      <c r="Q2575" s="2" t="str">
        <f t="shared" si="296"/>
        <v>&lt;a href="set03\tsr\tsr_october_26,_1916_-_august_3,_1922\death\lee,_roy_death_notice_wwi_november_7,_1918_p1_tsr.pdf"&gt;Lee, Roy&lt;/a&gt;</v>
      </c>
      <c r="T2575" s="39">
        <f t="shared" si="291"/>
        <v>1918</v>
      </c>
      <c r="U2575" s="2">
        <f t="shared" si="292"/>
        <v>11</v>
      </c>
      <c r="V2575" s="2">
        <f t="shared" si="293"/>
        <v>11</v>
      </c>
      <c r="W2575" s="2">
        <f t="shared" si="294"/>
        <v>7</v>
      </c>
      <c r="X2575" s="2">
        <f t="shared" si="295"/>
        <v>130</v>
      </c>
    </row>
    <row r="2576" spans="1:24" x14ac:dyDescent="0.25">
      <c r="A2576" s="2">
        <v>930</v>
      </c>
      <c r="B2576" s="4" t="s">
        <v>366</v>
      </c>
      <c r="C2576" s="5"/>
      <c r="D2576" s="5" t="s">
        <v>64</v>
      </c>
      <c r="E2576" s="72" t="s">
        <v>632</v>
      </c>
      <c r="F2576" s="71">
        <v>37</v>
      </c>
      <c r="G2576" s="52">
        <v>6893</v>
      </c>
      <c r="H2576" s="5" t="s">
        <v>13630</v>
      </c>
      <c r="I2576" s="5">
        <v>1</v>
      </c>
      <c r="J2576" s="72" t="s">
        <v>632</v>
      </c>
      <c r="K2576" s="71">
        <v>37</v>
      </c>
      <c r="L2576" s="64" t="s">
        <v>25098</v>
      </c>
      <c r="M2576" s="5">
        <v>32</v>
      </c>
      <c r="N2576" s="5">
        <v>2549</v>
      </c>
      <c r="O2576" s="47" t="s">
        <v>22813</v>
      </c>
      <c r="P2576" s="46" t="s">
        <v>25773</v>
      </c>
      <c r="Q2576" s="2" t="str">
        <f t="shared" si="296"/>
        <v>&lt;a href="set03\tsr\tsr_october_26,_1916_-_august_3,_1922\death\brown,_john_obituary_november_14,_1918_p1_tsr.pdf"&gt;Brown, John&lt;/a&gt;</v>
      </c>
      <c r="T2576" s="39">
        <f t="shared" si="291"/>
        <v>1918</v>
      </c>
      <c r="U2576" s="2">
        <f t="shared" si="292"/>
        <v>11</v>
      </c>
      <c r="V2576" s="2">
        <f t="shared" si="293"/>
        <v>11</v>
      </c>
      <c r="W2576" s="2">
        <f t="shared" si="294"/>
        <v>14</v>
      </c>
      <c r="X2576" s="2">
        <f t="shared" si="295"/>
        <v>129</v>
      </c>
    </row>
    <row r="2577" spans="1:24" x14ac:dyDescent="0.25">
      <c r="A2577" s="2">
        <v>2036</v>
      </c>
      <c r="B2577" s="4" t="s">
        <v>378</v>
      </c>
      <c r="C2577" s="5"/>
      <c r="D2577" s="5" t="s">
        <v>368</v>
      </c>
      <c r="E2577" s="72" t="s">
        <v>25513</v>
      </c>
      <c r="F2577" s="71">
        <v>0</v>
      </c>
      <c r="G2577" s="52">
        <v>6893</v>
      </c>
      <c r="H2577" s="5" t="s">
        <v>13630</v>
      </c>
      <c r="I2577" s="5">
        <v>1</v>
      </c>
      <c r="J2577" s="72" t="s">
        <v>25513</v>
      </c>
      <c r="K2577" s="71">
        <v>200</v>
      </c>
      <c r="L2577" s="64">
        <v>0</v>
      </c>
      <c r="M2577" s="5">
        <v>32</v>
      </c>
      <c r="N2577" s="5">
        <v>2562</v>
      </c>
      <c r="O2577" s="47" t="s">
        <v>22826</v>
      </c>
      <c r="P2577" s="46" t="s">
        <v>25773</v>
      </c>
      <c r="Q2577" s="2" t="str">
        <f t="shared" si="296"/>
        <v>&lt;a href="set03\tsr\tsr_october_26,_1916_-_august_3,_1922\death\davidson,_john_not_killed_wwi_november_14,_1918_p1_tsr.pdf"&gt;Davidson, John&lt;/a&gt;</v>
      </c>
      <c r="T2577" s="39">
        <f t="shared" si="291"/>
        <v>1918</v>
      </c>
      <c r="U2577" s="2">
        <f t="shared" si="292"/>
        <v>11</v>
      </c>
      <c r="V2577" s="2">
        <f t="shared" si="293"/>
        <v>11</v>
      </c>
      <c r="W2577" s="2">
        <f t="shared" si="294"/>
        <v>14</v>
      </c>
      <c r="X2577" s="2">
        <f t="shared" si="295"/>
        <v>141</v>
      </c>
    </row>
    <row r="2578" spans="1:24" x14ac:dyDescent="0.25">
      <c r="A2578" s="2">
        <v>2283</v>
      </c>
      <c r="B2578" s="4" t="s">
        <v>403</v>
      </c>
      <c r="C2578" s="5" t="s">
        <v>404</v>
      </c>
      <c r="D2578" s="5" t="s">
        <v>72</v>
      </c>
      <c r="E2578" s="72" t="s">
        <v>632</v>
      </c>
      <c r="F2578" s="71">
        <v>0</v>
      </c>
      <c r="G2578" s="52">
        <v>6914</v>
      </c>
      <c r="H2578" s="5" t="s">
        <v>13630</v>
      </c>
      <c r="I2578" s="5">
        <v>1</v>
      </c>
      <c r="J2578" s="72" t="s">
        <v>632</v>
      </c>
      <c r="K2578" s="71">
        <v>200</v>
      </c>
      <c r="L2578" s="64">
        <v>0</v>
      </c>
      <c r="M2578" s="5">
        <v>32</v>
      </c>
      <c r="N2578" s="5">
        <v>2587</v>
      </c>
      <c r="O2578" s="47" t="s">
        <v>22851</v>
      </c>
      <c r="P2578" s="46" t="s">
        <v>25773</v>
      </c>
      <c r="Q2578" s="2" t="str">
        <f t="shared" si="296"/>
        <v>&lt;a href="set03\tsr\tsr_october_26,_1916_-_august_3,_1922\death\hopwood,_mrs._erbie_(anna_holton)_funeral_report_december_5,_1918_p1_tsr.pdf"&gt;Hopwood, Mrs. Erbie&lt;/a&gt;</v>
      </c>
      <c r="T2578" s="39">
        <f t="shared" si="291"/>
        <v>1918</v>
      </c>
      <c r="U2578" s="2">
        <f t="shared" si="292"/>
        <v>12</v>
      </c>
      <c r="V2578" s="2">
        <f t="shared" si="293"/>
        <v>12</v>
      </c>
      <c r="W2578" s="2">
        <f t="shared" si="294"/>
        <v>5</v>
      </c>
      <c r="X2578" s="2">
        <f t="shared" si="295"/>
        <v>164</v>
      </c>
    </row>
    <row r="2579" spans="1:24" x14ac:dyDescent="0.25">
      <c r="A2579" s="2">
        <v>684</v>
      </c>
      <c r="B2579" s="4" t="s">
        <v>427</v>
      </c>
      <c r="C2579" s="5"/>
      <c r="D2579" s="5" t="s">
        <v>62</v>
      </c>
      <c r="E2579" s="72" t="s">
        <v>632</v>
      </c>
      <c r="F2579" s="71">
        <v>23</v>
      </c>
      <c r="G2579" s="52">
        <v>6921</v>
      </c>
      <c r="H2579" s="5" t="s">
        <v>13630</v>
      </c>
      <c r="I2579" s="5">
        <v>1</v>
      </c>
      <c r="J2579" s="72" t="s">
        <v>632</v>
      </c>
      <c r="K2579" s="71">
        <v>23</v>
      </c>
      <c r="L2579" s="64">
        <v>0</v>
      </c>
      <c r="M2579" s="5">
        <v>32</v>
      </c>
      <c r="N2579" s="5">
        <v>2610</v>
      </c>
      <c r="O2579" s="47" t="s">
        <v>22875</v>
      </c>
      <c r="P2579" s="46" t="s">
        <v>25773</v>
      </c>
      <c r="Q2579" s="2" t="str">
        <f t="shared" si="296"/>
        <v>&lt;a href="set03\tsr\tsr_october_26,_1916_-_august_3,_1922\death\mayer,_harold_death_notice_december_12,_1918_p1_tsr.pdf"&gt;Mayer, Harold&lt;/a&gt;</v>
      </c>
      <c r="T2579" s="39">
        <f t="shared" si="291"/>
        <v>1918</v>
      </c>
      <c r="U2579" s="2">
        <f t="shared" si="292"/>
        <v>12</v>
      </c>
      <c r="V2579" s="2">
        <f t="shared" si="293"/>
        <v>12</v>
      </c>
      <c r="W2579" s="2">
        <f t="shared" si="294"/>
        <v>12</v>
      </c>
      <c r="X2579" s="2">
        <f t="shared" si="295"/>
        <v>137</v>
      </c>
    </row>
    <row r="2580" spans="1:24" x14ac:dyDescent="0.25">
      <c r="A2580" s="2">
        <v>685</v>
      </c>
      <c r="B2580" s="4" t="s">
        <v>428</v>
      </c>
      <c r="C2580" s="5"/>
      <c r="D2580" s="5" t="s">
        <v>64</v>
      </c>
      <c r="E2580" s="72" t="s">
        <v>632</v>
      </c>
      <c r="F2580" s="71">
        <v>23</v>
      </c>
      <c r="G2580" s="52">
        <v>6928</v>
      </c>
      <c r="H2580" s="5" t="s">
        <v>13630</v>
      </c>
      <c r="I2580" s="5">
        <v>1</v>
      </c>
      <c r="J2580" s="72" t="s">
        <v>632</v>
      </c>
      <c r="K2580" s="71">
        <v>23</v>
      </c>
      <c r="L2580" s="64">
        <v>0</v>
      </c>
      <c r="M2580" s="5">
        <v>32</v>
      </c>
      <c r="N2580" s="5">
        <v>2611</v>
      </c>
      <c r="O2580" s="47" t="s">
        <v>22876</v>
      </c>
      <c r="P2580" s="46" t="s">
        <v>25773</v>
      </c>
      <c r="Q2580" s="2" t="str">
        <f t="shared" si="296"/>
        <v>&lt;a href="set03\tsr\tsr_october_26,_1916_-_august_3,_1922\death\mayer,_harold_sylvester_obituary_december_19,_1918_p1_tsr.pdf"&gt;Mayer, Harold Sylvester&lt;/a&gt;</v>
      </c>
      <c r="T2580" s="39">
        <f t="shared" si="291"/>
        <v>1918</v>
      </c>
      <c r="U2580" s="2">
        <f t="shared" si="292"/>
        <v>12</v>
      </c>
      <c r="V2580" s="2">
        <f t="shared" si="293"/>
        <v>12</v>
      </c>
      <c r="W2580" s="2">
        <f t="shared" si="294"/>
        <v>19</v>
      </c>
      <c r="X2580" s="2">
        <f t="shared" si="295"/>
        <v>153</v>
      </c>
    </row>
    <row r="2581" spans="1:24" x14ac:dyDescent="0.25">
      <c r="A2581" s="2">
        <v>1871</v>
      </c>
      <c r="B2581" s="4" t="s">
        <v>358</v>
      </c>
      <c r="C2581" s="5"/>
      <c r="D2581" s="5" t="s">
        <v>64</v>
      </c>
      <c r="E2581" s="72" t="s">
        <v>632</v>
      </c>
      <c r="F2581" s="71">
        <v>0</v>
      </c>
      <c r="G2581" s="52">
        <v>6935</v>
      </c>
      <c r="H2581" s="5" t="s">
        <v>13630</v>
      </c>
      <c r="I2581" s="5">
        <v>1</v>
      </c>
      <c r="J2581" s="72" t="s">
        <v>632</v>
      </c>
      <c r="K2581" s="71">
        <v>200</v>
      </c>
      <c r="L2581" s="64">
        <v>0</v>
      </c>
      <c r="M2581" s="5">
        <v>32</v>
      </c>
      <c r="N2581" s="5">
        <v>2542</v>
      </c>
      <c r="O2581" s="47" t="s">
        <v>22806</v>
      </c>
      <c r="P2581" s="46" t="s">
        <v>25773</v>
      </c>
      <c r="Q2581" s="2" t="str">
        <f t="shared" si="296"/>
        <v>&lt;a href="set03\tsr\tsr_october_26,_1916_-_august_3,_1922\death\bemis,_mrs._w_w_obituary_december_26,_1918_p1_tsr.pdf"&gt;Bemis, Mrs. W W&lt;/a&gt;</v>
      </c>
      <c r="T2581" s="39">
        <f t="shared" si="291"/>
        <v>1918</v>
      </c>
      <c r="U2581" s="2">
        <f t="shared" si="292"/>
        <v>12</v>
      </c>
      <c r="V2581" s="2">
        <f t="shared" si="293"/>
        <v>12</v>
      </c>
      <c r="W2581" s="2">
        <f t="shared" si="294"/>
        <v>26</v>
      </c>
      <c r="X2581" s="2">
        <f t="shared" si="295"/>
        <v>137</v>
      </c>
    </row>
    <row r="2582" spans="1:24" x14ac:dyDescent="0.25">
      <c r="A2582" s="2">
        <v>2623</v>
      </c>
      <c r="B2582" s="4" t="s">
        <v>433</v>
      </c>
      <c r="C2582" s="5"/>
      <c r="D2582" s="5" t="s">
        <v>62</v>
      </c>
      <c r="E2582" s="72" t="s">
        <v>657</v>
      </c>
      <c r="F2582" s="71">
        <v>0</v>
      </c>
      <c r="G2582" s="52">
        <v>6970</v>
      </c>
      <c r="H2582" s="5" t="s">
        <v>13630</v>
      </c>
      <c r="I2582" s="5">
        <v>1</v>
      </c>
      <c r="J2582" s="72" t="s">
        <v>657</v>
      </c>
      <c r="K2582" s="71">
        <v>200</v>
      </c>
      <c r="L2582" s="64">
        <v>0</v>
      </c>
      <c r="M2582" s="5">
        <v>32</v>
      </c>
      <c r="N2582" s="5">
        <v>2616</v>
      </c>
      <c r="O2582" s="47" t="s">
        <v>22881</v>
      </c>
      <c r="P2582" s="46" t="s">
        <v>25773</v>
      </c>
      <c r="Q2582" s="2" t="str">
        <f t="shared" si="296"/>
        <v>&lt;a href="set03\tsr\tsr_october_26,_1916_-_august_3,_1922\death\northness,_theodore_death_notice_january_30,_1919_p1_tsr.pdf"&gt;Northness, Theodore&lt;/a&gt;</v>
      </c>
      <c r="T2582" s="39">
        <f t="shared" si="291"/>
        <v>1919</v>
      </c>
      <c r="U2582" s="2">
        <f t="shared" si="292"/>
        <v>1</v>
      </c>
      <c r="V2582" s="2">
        <f t="shared" si="293"/>
        <v>1</v>
      </c>
      <c r="W2582" s="2">
        <f t="shared" si="294"/>
        <v>30</v>
      </c>
      <c r="X2582" s="2">
        <f t="shared" si="295"/>
        <v>148</v>
      </c>
    </row>
    <row r="2583" spans="1:24" x14ac:dyDescent="0.25">
      <c r="A2583" s="2">
        <v>511</v>
      </c>
      <c r="B2583" s="4" t="s">
        <v>440</v>
      </c>
      <c r="C2583" s="5"/>
      <c r="D2583" s="5" t="s">
        <v>64</v>
      </c>
      <c r="E2583" s="72" t="s">
        <v>25526</v>
      </c>
      <c r="F2583" s="71">
        <v>15</v>
      </c>
      <c r="G2583" s="52">
        <v>7019</v>
      </c>
      <c r="H2583" s="5" t="s">
        <v>13630</v>
      </c>
      <c r="I2583" s="5">
        <v>1</v>
      </c>
      <c r="J2583" s="72" t="s">
        <v>25526</v>
      </c>
      <c r="K2583" s="71">
        <v>15</v>
      </c>
      <c r="L2583" s="64">
        <v>0</v>
      </c>
      <c r="M2583" s="5">
        <v>32</v>
      </c>
      <c r="N2583" s="5">
        <v>2625</v>
      </c>
      <c r="O2583" s="47" t="s">
        <v>22890</v>
      </c>
      <c r="P2583" s="46" t="s">
        <v>25773</v>
      </c>
      <c r="Q2583" s="2" t="str">
        <f t="shared" si="296"/>
        <v>&lt;a href="set03\tsr\tsr_october_26,_1916_-_august_3,_1922\death\posey,_lee_so_warren_obituary_march_20,_1919_p1_tsr.pdf"&gt;Posey, Lee Son of Warren&lt;/a&gt;</v>
      </c>
      <c r="T2583" s="39">
        <f t="shared" si="291"/>
        <v>1919</v>
      </c>
      <c r="U2583" s="2">
        <f t="shared" si="292"/>
        <v>3</v>
      </c>
      <c r="V2583" s="2">
        <f t="shared" si="293"/>
        <v>3</v>
      </c>
      <c r="W2583" s="2">
        <f t="shared" si="294"/>
        <v>20</v>
      </c>
      <c r="X2583" s="2">
        <f t="shared" si="295"/>
        <v>148</v>
      </c>
    </row>
    <row r="2584" spans="1:24" x14ac:dyDescent="0.25">
      <c r="A2584" s="2">
        <v>2508</v>
      </c>
      <c r="B2584" s="4" t="s">
        <v>430</v>
      </c>
      <c r="C2584" s="5"/>
      <c r="D2584" s="5" t="s">
        <v>62</v>
      </c>
      <c r="E2584" s="72" t="s">
        <v>25523</v>
      </c>
      <c r="F2584" s="71">
        <v>0</v>
      </c>
      <c r="G2584" s="52">
        <v>7019</v>
      </c>
      <c r="H2584" s="5" t="s">
        <v>13630</v>
      </c>
      <c r="I2584" s="5">
        <v>1</v>
      </c>
      <c r="J2584" s="72" t="s">
        <v>25523</v>
      </c>
      <c r="K2584" s="71">
        <v>200</v>
      </c>
      <c r="L2584" s="64">
        <v>0</v>
      </c>
      <c r="M2584" s="5">
        <v>32</v>
      </c>
      <c r="N2584" s="5">
        <v>2613</v>
      </c>
      <c r="O2584" s="47" t="s">
        <v>22878</v>
      </c>
      <c r="P2584" s="46" t="s">
        <v>25773</v>
      </c>
      <c r="Q2584" s="2" t="str">
        <f t="shared" si="296"/>
        <v>&lt;a href="set03\tsr\tsr_october_26,_1916_-_august_3,_1922\death\mcdonnell,_12_yo_dau_of_dan_death_notice_march_20,_1919_p1_tsr.pdf"&gt;McDonnell, Daugher of Dan&lt;/a&gt;</v>
      </c>
      <c r="T2584" s="39">
        <f t="shared" si="291"/>
        <v>1919</v>
      </c>
      <c r="U2584" s="2">
        <f t="shared" si="292"/>
        <v>3</v>
      </c>
      <c r="V2584" s="2">
        <f t="shared" si="293"/>
        <v>3</v>
      </c>
      <c r="W2584" s="2">
        <f t="shared" si="294"/>
        <v>20</v>
      </c>
      <c r="X2584" s="2">
        <f t="shared" si="295"/>
        <v>160</v>
      </c>
    </row>
    <row r="2585" spans="1:24" x14ac:dyDescent="0.25">
      <c r="A2585" s="2">
        <v>512</v>
      </c>
      <c r="B2585" s="4" t="s">
        <v>441</v>
      </c>
      <c r="C2585" s="5"/>
      <c r="D2585" s="5" t="s">
        <v>64</v>
      </c>
      <c r="E2585" s="72" t="s">
        <v>25526</v>
      </c>
      <c r="F2585" s="71">
        <v>15</v>
      </c>
      <c r="G2585" s="52">
        <v>7026</v>
      </c>
      <c r="H2585" s="5" t="s">
        <v>13630</v>
      </c>
      <c r="I2585" s="5">
        <v>4</v>
      </c>
      <c r="J2585" s="72" t="s">
        <v>25526</v>
      </c>
      <c r="K2585" s="71">
        <v>15</v>
      </c>
      <c r="L2585" s="64">
        <v>0</v>
      </c>
      <c r="M2585" s="5">
        <v>32</v>
      </c>
      <c r="N2585" s="5">
        <v>2626</v>
      </c>
      <c r="O2585" s="47" t="s">
        <v>22891</v>
      </c>
      <c r="P2585" s="46" t="s">
        <v>25773</v>
      </c>
      <c r="Q2585" s="2" t="str">
        <f t="shared" si="296"/>
        <v>&lt;a href="set03\tsr\tsr_october_26,_1916_-_august_3,_1922\death\posey,_robert_'lee'_obituary_march_27,_1919_p4_tsr.pdf"&gt;Posey, Robert 'Lee'&lt;/a&gt;</v>
      </c>
      <c r="T2585" s="39">
        <f t="shared" si="291"/>
        <v>1919</v>
      </c>
      <c r="U2585" s="2">
        <f t="shared" si="292"/>
        <v>3</v>
      </c>
      <c r="V2585" s="2">
        <f t="shared" si="293"/>
        <v>3</v>
      </c>
      <c r="W2585" s="2">
        <f t="shared" si="294"/>
        <v>27</v>
      </c>
      <c r="X2585" s="2">
        <f t="shared" si="295"/>
        <v>142</v>
      </c>
    </row>
    <row r="2586" spans="1:24" x14ac:dyDescent="0.25">
      <c r="A2586" s="2">
        <v>1196</v>
      </c>
      <c r="B2586" s="4" t="s">
        <v>418</v>
      </c>
      <c r="C2586" s="5"/>
      <c r="D2586" s="5" t="s">
        <v>62</v>
      </c>
      <c r="E2586" s="72" t="s">
        <v>5968</v>
      </c>
      <c r="F2586" s="71">
        <v>55</v>
      </c>
      <c r="G2586" s="52">
        <v>7026</v>
      </c>
      <c r="H2586" s="5" t="s">
        <v>13630</v>
      </c>
      <c r="I2586" s="5">
        <v>1</v>
      </c>
      <c r="J2586" s="72" t="s">
        <v>5968</v>
      </c>
      <c r="K2586" s="71">
        <v>55</v>
      </c>
      <c r="L2586" s="64" t="s">
        <v>24959</v>
      </c>
      <c r="M2586" s="5">
        <v>32</v>
      </c>
      <c r="N2586" s="5">
        <v>2600</v>
      </c>
      <c r="O2586" s="47" t="s">
        <v>22864</v>
      </c>
      <c r="P2586" s="46" t="s">
        <v>25773</v>
      </c>
      <c r="Q2586" s="2" t="str">
        <f t="shared" si="296"/>
        <v>&lt;a href="set03\tsr\tsr_october_26,_1916_-_august_3,_1922\death\larson,_john_p_death_notice_march_27,_1919_p1_tsr.pdf"&gt;Larson, John P&lt;/a&gt;</v>
      </c>
      <c r="T2586" s="39">
        <f t="shared" si="291"/>
        <v>1919</v>
      </c>
      <c r="U2586" s="2">
        <f t="shared" si="292"/>
        <v>3</v>
      </c>
      <c r="V2586" s="2">
        <f t="shared" si="293"/>
        <v>3</v>
      </c>
      <c r="W2586" s="2">
        <f t="shared" si="294"/>
        <v>27</v>
      </c>
      <c r="X2586" s="2">
        <f t="shared" si="295"/>
        <v>136</v>
      </c>
    </row>
    <row r="2587" spans="1:24" x14ac:dyDescent="0.25">
      <c r="A2587" s="2">
        <v>1197</v>
      </c>
      <c r="B2587" s="4" t="s">
        <v>25660</v>
      </c>
      <c r="C2587" s="5"/>
      <c r="D2587" s="5" t="s">
        <v>64</v>
      </c>
      <c r="E2587" s="72" t="s">
        <v>5968</v>
      </c>
      <c r="F2587" s="71">
        <v>55</v>
      </c>
      <c r="G2587" s="43">
        <v>7033</v>
      </c>
      <c r="H2587" s="5" t="s">
        <v>13630</v>
      </c>
      <c r="I2587" s="5">
        <v>1</v>
      </c>
      <c r="J2587" s="72" t="s">
        <v>5968</v>
      </c>
      <c r="K2587" s="71">
        <v>55</v>
      </c>
      <c r="L2587" s="64" t="s">
        <v>24959</v>
      </c>
      <c r="M2587" s="5">
        <v>32</v>
      </c>
      <c r="N2587" s="5"/>
      <c r="O2587" s="47" t="s">
        <v>22865</v>
      </c>
      <c r="P2587" s="46" t="s">
        <v>25773</v>
      </c>
      <c r="Q2587" s="2" t="str">
        <f t="shared" si="296"/>
        <v>&lt;a href="set03\tsr\tsr_october_26,_1916_-_august_3,_1922\death\larson,_john_p_obituary_april_3,_1919_p1_tsr.pdf"&gt;Larson, John. P&lt;/a&gt;</v>
      </c>
      <c r="T2587" s="39">
        <f t="shared" si="291"/>
        <v>1919</v>
      </c>
      <c r="U2587" s="2">
        <f t="shared" si="292"/>
        <v>4</v>
      </c>
      <c r="V2587" s="2">
        <f t="shared" si="293"/>
        <v>4</v>
      </c>
      <c r="W2587" s="2">
        <f t="shared" si="294"/>
        <v>3</v>
      </c>
      <c r="X2587" s="2">
        <f t="shared" si="295"/>
        <v>132</v>
      </c>
    </row>
    <row r="2588" spans="1:24" x14ac:dyDescent="0.25">
      <c r="A2588" s="2">
        <v>2030</v>
      </c>
      <c r="B2588" s="4" t="s">
        <v>375</v>
      </c>
      <c r="C2588" s="5"/>
      <c r="D2588" s="5" t="s">
        <v>62</v>
      </c>
      <c r="E2588" s="72">
        <v>0</v>
      </c>
      <c r="F2588" s="71">
        <v>0</v>
      </c>
      <c r="G2588" s="52">
        <v>7033</v>
      </c>
      <c r="H2588" s="5" t="s">
        <v>13630</v>
      </c>
      <c r="I2588" s="5">
        <v>1</v>
      </c>
      <c r="J2588" s="72" t="s">
        <v>25676</v>
      </c>
      <c r="K2588" s="71">
        <v>200</v>
      </c>
      <c r="L2588" s="64">
        <v>0</v>
      </c>
      <c r="M2588" s="5">
        <v>32</v>
      </c>
      <c r="N2588" s="5">
        <v>2558</v>
      </c>
      <c r="O2588" s="47" t="s">
        <v>22822</v>
      </c>
      <c r="P2588" s="46" t="s">
        <v>25773</v>
      </c>
      <c r="Q2588" s="2" t="str">
        <f t="shared" si="296"/>
        <v>&lt;a href="set03\tsr\tsr_october_26,_1916_-_august_3,_1922\death\daublander,_brother_to_teacher_death_notice_april_3,_1919_p1_tsr.pdf"&gt;Daublander, Brother to Teacher&lt;/a&gt;</v>
      </c>
      <c r="T2588" s="39">
        <f t="shared" si="291"/>
        <v>1919</v>
      </c>
      <c r="U2588" s="2">
        <f t="shared" si="292"/>
        <v>4</v>
      </c>
      <c r="V2588" s="2">
        <f t="shared" si="293"/>
        <v>4</v>
      </c>
      <c r="W2588" s="2">
        <f t="shared" si="294"/>
        <v>3</v>
      </c>
      <c r="X2588" s="2">
        <f t="shared" si="295"/>
        <v>167</v>
      </c>
    </row>
    <row r="2589" spans="1:24" x14ac:dyDescent="0.25">
      <c r="A2589" s="2">
        <v>1958</v>
      </c>
      <c r="B2589" s="4" t="s">
        <v>367</v>
      </c>
      <c r="C2589" s="5"/>
      <c r="D2589" s="5" t="s">
        <v>62</v>
      </c>
      <c r="E2589" s="72" t="s">
        <v>25510</v>
      </c>
      <c r="F2589" s="71">
        <v>0</v>
      </c>
      <c r="G2589" s="52">
        <v>7061</v>
      </c>
      <c r="H2589" s="5" t="s">
        <v>13630</v>
      </c>
      <c r="I2589" s="5">
        <v>4</v>
      </c>
      <c r="J2589" s="72" t="s">
        <v>25510</v>
      </c>
      <c r="K2589" s="71">
        <v>200</v>
      </c>
      <c r="L2589" s="64">
        <v>0</v>
      </c>
      <c r="M2589" s="5">
        <v>32</v>
      </c>
      <c r="N2589" s="5">
        <v>2550</v>
      </c>
      <c r="O2589" s="47" t="s">
        <v>22814</v>
      </c>
      <c r="P2589" s="46" t="s">
        <v>25773</v>
      </c>
      <c r="Q2589" s="2" t="str">
        <f t="shared" si="296"/>
        <v>&lt;a href="set03\tsr\tsr_october_26,_1916_-_august_3,_1922\death\burleson,_mrs._maude_death_notice_may_1,_1919_p4_tsr.pdf"&gt;Burleson, Mrs. Maude&lt;/a&gt;</v>
      </c>
      <c r="T2589" s="39">
        <f t="shared" si="291"/>
        <v>1919</v>
      </c>
      <c r="U2589" s="2">
        <f t="shared" si="292"/>
        <v>5</v>
      </c>
      <c r="V2589" s="2">
        <f t="shared" si="293"/>
        <v>5</v>
      </c>
      <c r="W2589" s="2">
        <f t="shared" si="294"/>
        <v>1</v>
      </c>
      <c r="X2589" s="2">
        <f t="shared" si="295"/>
        <v>145</v>
      </c>
    </row>
    <row r="2590" spans="1:24" x14ac:dyDescent="0.25">
      <c r="A2590" s="2">
        <v>2201</v>
      </c>
      <c r="B2590" s="4" t="s">
        <v>390</v>
      </c>
      <c r="C2590" s="5"/>
      <c r="D2590" s="5" t="s">
        <v>62</v>
      </c>
      <c r="E2590" s="72" t="s">
        <v>7419</v>
      </c>
      <c r="F2590" s="71">
        <v>0</v>
      </c>
      <c r="G2590" s="52">
        <v>7061</v>
      </c>
      <c r="H2590" s="5" t="s">
        <v>13630</v>
      </c>
      <c r="I2590" s="5">
        <v>4</v>
      </c>
      <c r="J2590" s="72" t="s">
        <v>7419</v>
      </c>
      <c r="K2590" s="71">
        <v>200</v>
      </c>
      <c r="L2590" s="64">
        <v>0</v>
      </c>
      <c r="M2590" s="5">
        <v>32</v>
      </c>
      <c r="N2590" s="5">
        <v>2574</v>
      </c>
      <c r="O2590" s="47" t="s">
        <v>22838</v>
      </c>
      <c r="P2590" s="46" t="s">
        <v>25773</v>
      </c>
      <c r="Q2590" s="2" t="str">
        <f t="shared" si="296"/>
        <v>&lt;a href="set03\tsr\tsr_october_26,_1916_-_august_3,_1922\death\halvorson,_brother_of_martin_death_notice_may_1,_1919_p4_tsr.pdf"&gt;Halvorson, Brother of Martin&lt;/a&gt;</v>
      </c>
      <c r="T2590" s="39">
        <f t="shared" si="291"/>
        <v>1919</v>
      </c>
      <c r="U2590" s="2">
        <f t="shared" si="292"/>
        <v>5</v>
      </c>
      <c r="V2590" s="2">
        <f t="shared" si="293"/>
        <v>5</v>
      </c>
      <c r="W2590" s="2">
        <f t="shared" si="294"/>
        <v>1</v>
      </c>
      <c r="X2590" s="2">
        <f t="shared" si="295"/>
        <v>161</v>
      </c>
    </row>
    <row r="2591" spans="1:24" x14ac:dyDescent="0.25">
      <c r="A2591" s="2">
        <v>2292</v>
      </c>
      <c r="B2591" s="4" t="s">
        <v>406</v>
      </c>
      <c r="C2591" s="5"/>
      <c r="D2591" s="5" t="s">
        <v>64</v>
      </c>
      <c r="E2591" s="72" t="s">
        <v>25372</v>
      </c>
      <c r="F2591" s="71">
        <v>0</v>
      </c>
      <c r="G2591" s="52">
        <v>7061</v>
      </c>
      <c r="H2591" s="5" t="s">
        <v>13630</v>
      </c>
      <c r="I2591" s="5">
        <v>1</v>
      </c>
      <c r="J2591" s="72" t="s">
        <v>25372</v>
      </c>
      <c r="K2591" s="71">
        <v>200</v>
      </c>
      <c r="L2591" s="64">
        <v>0</v>
      </c>
      <c r="M2591" s="5">
        <v>32</v>
      </c>
      <c r="N2591" s="5">
        <v>2589</v>
      </c>
      <c r="O2591" s="47" t="s">
        <v>22853</v>
      </c>
      <c r="P2591" s="46" t="s">
        <v>25773</v>
      </c>
      <c r="Q2591" s="2" t="str">
        <f t="shared" si="296"/>
        <v>&lt;a href="set03\tsr\tsr_october_26,_1916_-_august_3,_1922\death\howden,_william_obituary_may_1,_1919_p1_tsr.pdf"&gt;Howden, William&lt;/a&gt;</v>
      </c>
      <c r="T2591" s="39">
        <f t="shared" si="291"/>
        <v>1919</v>
      </c>
      <c r="U2591" s="2">
        <f t="shared" si="292"/>
        <v>5</v>
      </c>
      <c r="V2591" s="2">
        <f t="shared" si="293"/>
        <v>5</v>
      </c>
      <c r="W2591" s="2">
        <f t="shared" si="294"/>
        <v>1</v>
      </c>
      <c r="X2591" s="2">
        <f t="shared" si="295"/>
        <v>131</v>
      </c>
    </row>
    <row r="2592" spans="1:24" x14ac:dyDescent="0.25">
      <c r="A2592" s="2">
        <v>1959</v>
      </c>
      <c r="B2592" s="4" t="s">
        <v>367</v>
      </c>
      <c r="C2592" s="5"/>
      <c r="D2592" s="5" t="s">
        <v>368</v>
      </c>
      <c r="E2592" s="72" t="s">
        <v>25510</v>
      </c>
      <c r="F2592" s="71">
        <v>0</v>
      </c>
      <c r="G2592" s="52">
        <v>7068</v>
      </c>
      <c r="H2592" s="5" t="s">
        <v>13630</v>
      </c>
      <c r="I2592" s="5">
        <v>4</v>
      </c>
      <c r="J2592" s="72" t="s">
        <v>25510</v>
      </c>
      <c r="K2592" s="71">
        <v>200</v>
      </c>
      <c r="L2592" s="64">
        <v>0</v>
      </c>
      <c r="M2592" s="5">
        <v>32</v>
      </c>
      <c r="N2592" s="5">
        <v>2551</v>
      </c>
      <c r="O2592" s="47" t="s">
        <v>22815</v>
      </c>
      <c r="P2592" s="46" t="s">
        <v>25773</v>
      </c>
      <c r="Q2592" s="2" t="str">
        <f t="shared" si="296"/>
        <v>&lt;a href="set03\tsr\tsr_october_26,_1916_-_august_3,_1922\death\burleson,_mrs._maude_not_deceased_may_8,_1919_p4_tsr.pdf"&gt;Burleson, Mrs. Maude&lt;/a&gt;</v>
      </c>
      <c r="T2592" s="39">
        <f t="shared" si="291"/>
        <v>1919</v>
      </c>
      <c r="U2592" s="2">
        <f t="shared" si="292"/>
        <v>5</v>
      </c>
      <c r="V2592" s="2">
        <f t="shared" si="293"/>
        <v>5</v>
      </c>
      <c r="W2592" s="2">
        <f t="shared" si="294"/>
        <v>8</v>
      </c>
      <c r="X2592" s="2">
        <f t="shared" si="295"/>
        <v>145</v>
      </c>
    </row>
    <row r="2593" spans="1:24" x14ac:dyDescent="0.25">
      <c r="A2593" s="2">
        <v>1783</v>
      </c>
      <c r="B2593" s="4" t="s">
        <v>25669</v>
      </c>
      <c r="C2593" s="5"/>
      <c r="D2593" s="5" t="s">
        <v>64</v>
      </c>
      <c r="E2593" s="72"/>
      <c r="F2593" s="71">
        <v>93</v>
      </c>
      <c r="G2593" s="43">
        <v>7103</v>
      </c>
      <c r="H2593" s="5" t="s">
        <v>13630</v>
      </c>
      <c r="I2593" s="5">
        <v>1</v>
      </c>
      <c r="J2593" s="72" t="s">
        <v>25676</v>
      </c>
      <c r="K2593" s="71">
        <v>93</v>
      </c>
      <c r="L2593" s="64" t="s">
        <v>25098</v>
      </c>
      <c r="M2593" s="5">
        <v>32</v>
      </c>
      <c r="N2593" s="5"/>
      <c r="O2593" s="47" t="s">
        <v>22899</v>
      </c>
      <c r="P2593" s="46" t="s">
        <v>25773</v>
      </c>
      <c r="Q2593" s="2" t="str">
        <f t="shared" si="296"/>
        <v>&lt;a href="set03\tsr\tsr_october_26,_1916_-_august_3,_1922\death\simenson,_simen_obituary_june_12,_1919_p1_tsr.pdf"&gt;Simenson, Simen&lt;/a&gt;</v>
      </c>
      <c r="T2593" s="39">
        <f t="shared" si="291"/>
        <v>1919</v>
      </c>
      <c r="U2593" s="2">
        <f t="shared" si="292"/>
        <v>6</v>
      </c>
      <c r="V2593" s="2">
        <f t="shared" si="293"/>
        <v>6</v>
      </c>
      <c r="W2593" s="2">
        <f t="shared" si="294"/>
        <v>12</v>
      </c>
      <c r="X2593" s="2">
        <f t="shared" si="295"/>
        <v>133</v>
      </c>
    </row>
    <row r="2594" spans="1:24" x14ac:dyDescent="0.25">
      <c r="A2594" s="2">
        <v>2313</v>
      </c>
      <c r="B2594" s="4" t="s">
        <v>408</v>
      </c>
      <c r="C2594" s="5"/>
      <c r="D2594" s="5" t="s">
        <v>62</v>
      </c>
      <c r="E2594" s="72">
        <v>0</v>
      </c>
      <c r="F2594" s="71">
        <v>0</v>
      </c>
      <c r="G2594" s="52">
        <v>7103</v>
      </c>
      <c r="H2594" s="5" t="s">
        <v>13630</v>
      </c>
      <c r="I2594" s="5">
        <v>1</v>
      </c>
      <c r="J2594" s="72" t="s">
        <v>25676</v>
      </c>
      <c r="K2594" s="71">
        <v>200</v>
      </c>
      <c r="L2594" s="64">
        <v>0</v>
      </c>
      <c r="M2594" s="5">
        <v>32</v>
      </c>
      <c r="N2594" s="5">
        <v>2591</v>
      </c>
      <c r="O2594" s="47" t="s">
        <v>22855</v>
      </c>
      <c r="P2594" s="46" t="s">
        <v>25773</v>
      </c>
      <c r="Q2594" s="2" t="str">
        <f t="shared" si="296"/>
        <v>&lt;a href="set03\tsr\tsr_october_26,_1916_-_august_3,_1922\death\jacobson,_father_of_mrs._ole_death_notice_june_12,_1919_p1_tsr.pdf"&gt;Jacobson, Father of Mrs. Ole&lt;/a&gt;</v>
      </c>
      <c r="T2594" s="39">
        <f t="shared" si="291"/>
        <v>1919</v>
      </c>
      <c r="U2594" s="2">
        <f t="shared" si="292"/>
        <v>6</v>
      </c>
      <c r="V2594" s="2">
        <f t="shared" si="293"/>
        <v>6</v>
      </c>
      <c r="W2594" s="2">
        <f t="shared" si="294"/>
        <v>12</v>
      </c>
      <c r="X2594" s="2">
        <f t="shared" si="295"/>
        <v>163</v>
      </c>
    </row>
    <row r="2595" spans="1:24" x14ac:dyDescent="0.25">
      <c r="A2595" s="2">
        <v>204</v>
      </c>
      <c r="B2595" s="4" t="s">
        <v>391</v>
      </c>
      <c r="C2595" s="5"/>
      <c r="D2595" s="5" t="s">
        <v>64</v>
      </c>
      <c r="E2595" s="72" t="s">
        <v>632</v>
      </c>
      <c r="F2595" s="71" t="s">
        <v>25341</v>
      </c>
      <c r="G2595" s="52">
        <v>7117</v>
      </c>
      <c r="H2595" s="5" t="s">
        <v>13630</v>
      </c>
      <c r="I2595" s="5">
        <v>1</v>
      </c>
      <c r="J2595" s="72" t="s">
        <v>632</v>
      </c>
      <c r="K2595" s="71">
        <f>10/12</f>
        <v>0.83333333333333337</v>
      </c>
      <c r="L2595" s="64"/>
      <c r="M2595" s="5">
        <v>32</v>
      </c>
      <c r="N2595" s="5">
        <v>2575</v>
      </c>
      <c r="O2595" s="47" t="s">
        <v>22839</v>
      </c>
      <c r="P2595" s="46" t="s">
        <v>25773</v>
      </c>
      <c r="Q2595" s="2" t="str">
        <f t="shared" si="296"/>
        <v>&lt;a href="set03\tsr\tsr_october_26,_1916_-_august_3,_1922\death\hartman,_mervin_franklin_obituary_june_26,_1919_p1_tsr.pdf"&gt;Hartman, Mervin Franklin&lt;/a&gt;</v>
      </c>
      <c r="T2595" s="39">
        <f t="shared" si="291"/>
        <v>1919</v>
      </c>
      <c r="U2595" s="2">
        <f t="shared" si="292"/>
        <v>6</v>
      </c>
      <c r="V2595" s="2">
        <f t="shared" si="293"/>
        <v>6</v>
      </c>
      <c r="W2595" s="2">
        <f t="shared" si="294"/>
        <v>26</v>
      </c>
      <c r="X2595" s="2">
        <f t="shared" si="295"/>
        <v>151</v>
      </c>
    </row>
    <row r="2596" spans="1:24" x14ac:dyDescent="0.25">
      <c r="A2596" s="2">
        <v>2448</v>
      </c>
      <c r="B2596" s="4" t="s">
        <v>421</v>
      </c>
      <c r="C2596" s="5"/>
      <c r="D2596" s="5" t="s">
        <v>62</v>
      </c>
      <c r="E2596" s="72" t="s">
        <v>24917</v>
      </c>
      <c r="F2596" s="71">
        <v>0</v>
      </c>
      <c r="G2596" s="52">
        <v>7131</v>
      </c>
      <c r="H2596" s="5" t="s">
        <v>13630</v>
      </c>
      <c r="I2596" s="5">
        <v>4</v>
      </c>
      <c r="J2596" s="72" t="s">
        <v>24917</v>
      </c>
      <c r="K2596" s="71">
        <v>200</v>
      </c>
      <c r="L2596" s="64">
        <v>0</v>
      </c>
      <c r="M2596" s="5">
        <v>32</v>
      </c>
      <c r="N2596" s="5">
        <v>2603</v>
      </c>
      <c r="O2596" s="47" t="s">
        <v>22868</v>
      </c>
      <c r="P2596" s="46" t="s">
        <v>25773</v>
      </c>
      <c r="Q2596" s="2" t="str">
        <f t="shared" si="296"/>
        <v>&lt;a href="set03\tsr\tsr_october_26,_1916_-_august_3,_1922\death\limmesand,_bertha_death_notice_july_10,_1919_p4_tsr.pdf"&gt;Limmesand, Bertha &lt;/a&gt;</v>
      </c>
      <c r="T2596" s="39">
        <f t="shared" si="291"/>
        <v>1919</v>
      </c>
      <c r="U2596" s="2">
        <f t="shared" si="292"/>
        <v>7</v>
      </c>
      <c r="V2596" s="2">
        <f t="shared" si="293"/>
        <v>7</v>
      </c>
      <c r="W2596" s="2">
        <f t="shared" si="294"/>
        <v>10</v>
      </c>
      <c r="X2596" s="2">
        <f t="shared" si="295"/>
        <v>142</v>
      </c>
    </row>
    <row r="2597" spans="1:24" x14ac:dyDescent="0.25">
      <c r="A2597" s="2">
        <v>1767</v>
      </c>
      <c r="B2597" s="4" t="s">
        <v>377</v>
      </c>
      <c r="C2597" s="5"/>
      <c r="D2597" s="5" t="s">
        <v>62</v>
      </c>
      <c r="E2597" s="72">
        <v>0</v>
      </c>
      <c r="F2597" s="71">
        <v>88</v>
      </c>
      <c r="G2597" s="52">
        <v>7145</v>
      </c>
      <c r="H2597" s="5" t="s">
        <v>13630</v>
      </c>
      <c r="I2597" s="5">
        <v>4</v>
      </c>
      <c r="J2597" s="72" t="s">
        <v>25676</v>
      </c>
      <c r="K2597" s="71">
        <v>88</v>
      </c>
      <c r="L2597" s="64">
        <v>0</v>
      </c>
      <c r="M2597" s="5">
        <v>32</v>
      </c>
      <c r="N2597" s="5">
        <v>2560</v>
      </c>
      <c r="O2597" s="47" t="s">
        <v>22824</v>
      </c>
      <c r="P2597" s="46" t="s">
        <v>25773</v>
      </c>
      <c r="Q2597" s="2" t="str">
        <f t="shared" si="296"/>
        <v>&lt;a href="set03\tsr\tsr_october_26,_1916_-_august_3,_1922\death\davidson,_'grandma'_mother_of_t_s_death_notice_july_24,_1919_p4_tsr.pdf"&gt;Davidson, 'Grandma' Mother of T S&lt;/a&gt;</v>
      </c>
      <c r="T2597" s="39">
        <f t="shared" si="291"/>
        <v>1919</v>
      </c>
      <c r="U2597" s="2">
        <f t="shared" si="292"/>
        <v>7</v>
      </c>
      <c r="V2597" s="2">
        <f t="shared" si="293"/>
        <v>7</v>
      </c>
      <c r="W2597" s="2">
        <f t="shared" si="294"/>
        <v>24</v>
      </c>
      <c r="X2597" s="2">
        <f t="shared" si="295"/>
        <v>173</v>
      </c>
    </row>
    <row r="2598" spans="1:24" x14ac:dyDescent="0.25">
      <c r="A2598" s="2">
        <v>2254</v>
      </c>
      <c r="B2598" s="4" t="s">
        <v>395</v>
      </c>
      <c r="C2598" s="5"/>
      <c r="D2598" s="5" t="s">
        <v>64</v>
      </c>
      <c r="E2598" s="72" t="s">
        <v>25516</v>
      </c>
      <c r="F2598" s="71">
        <v>0</v>
      </c>
      <c r="G2598" s="52">
        <v>7145</v>
      </c>
      <c r="H2598" s="5" t="s">
        <v>13630</v>
      </c>
      <c r="I2598" s="5">
        <v>1</v>
      </c>
      <c r="J2598" s="72" t="s">
        <v>25516</v>
      </c>
      <c r="K2598" s="71">
        <v>200</v>
      </c>
      <c r="L2598" s="64">
        <v>0</v>
      </c>
      <c r="M2598" s="5">
        <v>32</v>
      </c>
      <c r="N2598" s="5">
        <v>2579</v>
      </c>
      <c r="O2598" s="47" t="s">
        <v>22843</v>
      </c>
      <c r="P2598" s="46" t="s">
        <v>25773</v>
      </c>
      <c r="Q2598" s="2" t="str">
        <f t="shared" si="296"/>
        <v>&lt;a href="set03\tsr\tsr_october_26,_1916_-_august_3,_1922\death\hochberger,_charles_obituary_july_24,_1919_p1_tsr.pdf"&gt;Hochberger, Charles&lt;/a&gt;</v>
      </c>
      <c r="T2598" s="39">
        <f t="shared" si="291"/>
        <v>1919</v>
      </c>
      <c r="U2598" s="2">
        <f t="shared" si="292"/>
        <v>7</v>
      </c>
      <c r="V2598" s="2">
        <f t="shared" si="293"/>
        <v>7</v>
      </c>
      <c r="W2598" s="2">
        <f t="shared" si="294"/>
        <v>24</v>
      </c>
      <c r="X2598" s="2">
        <f t="shared" si="295"/>
        <v>141</v>
      </c>
    </row>
    <row r="2599" spans="1:24" x14ac:dyDescent="0.25">
      <c r="A2599" s="2">
        <v>924</v>
      </c>
      <c r="B2599" s="4" t="s">
        <v>448</v>
      </c>
      <c r="C2599" s="5"/>
      <c r="D2599" s="5" t="s">
        <v>62</v>
      </c>
      <c r="E2599" s="72" t="s">
        <v>980</v>
      </c>
      <c r="F2599" s="71">
        <v>36</v>
      </c>
      <c r="G2599" s="52">
        <v>7173</v>
      </c>
      <c r="H2599" s="5" t="s">
        <v>13630</v>
      </c>
      <c r="I2599" s="5">
        <v>1</v>
      </c>
      <c r="J2599" s="72" t="s">
        <v>980</v>
      </c>
      <c r="K2599" s="71">
        <v>36</v>
      </c>
      <c r="L2599" s="64" t="s">
        <v>24991</v>
      </c>
      <c r="M2599" s="5">
        <v>32</v>
      </c>
      <c r="N2599" s="5">
        <v>2632</v>
      </c>
      <c r="O2599" s="47" t="s">
        <v>22897</v>
      </c>
      <c r="P2599" s="46" t="s">
        <v>25773</v>
      </c>
      <c r="Q2599" s="2" t="str">
        <f t="shared" si="296"/>
        <v>&lt;a href="set03\tsr\tsr_october_26,_1916_-_august_3,_1922\death\simenson,_ole_death_notice_august_21,_1919_p1_tsr.pdf"&gt;Simenson, Ole&lt;/a&gt;</v>
      </c>
      <c r="T2599" s="39">
        <f t="shared" si="291"/>
        <v>1919</v>
      </c>
      <c r="U2599" s="2">
        <f t="shared" si="292"/>
        <v>8</v>
      </c>
      <c r="V2599" s="2">
        <f t="shared" si="293"/>
        <v>8</v>
      </c>
      <c r="W2599" s="2">
        <f t="shared" si="294"/>
        <v>21</v>
      </c>
      <c r="X2599" s="2">
        <f t="shared" si="295"/>
        <v>135</v>
      </c>
    </row>
    <row r="2600" spans="1:24" x14ac:dyDescent="0.25">
      <c r="A2600" s="2">
        <v>925</v>
      </c>
      <c r="B2600" s="4" t="s">
        <v>448</v>
      </c>
      <c r="C2600" s="5"/>
      <c r="D2600" s="5" t="s">
        <v>64</v>
      </c>
      <c r="E2600" s="72" t="s">
        <v>980</v>
      </c>
      <c r="F2600" s="71">
        <v>36</v>
      </c>
      <c r="G2600" s="52">
        <v>7180</v>
      </c>
      <c r="H2600" s="5" t="s">
        <v>13630</v>
      </c>
      <c r="I2600" s="5">
        <v>1</v>
      </c>
      <c r="J2600" s="72" t="s">
        <v>980</v>
      </c>
      <c r="K2600" s="71">
        <v>36</v>
      </c>
      <c r="L2600" s="64" t="s">
        <v>24991</v>
      </c>
      <c r="M2600" s="5">
        <v>32</v>
      </c>
      <c r="N2600" s="5">
        <v>2633</v>
      </c>
      <c r="O2600" s="47" t="s">
        <v>22898</v>
      </c>
      <c r="P2600" s="46" t="s">
        <v>25773</v>
      </c>
      <c r="Q2600" s="2" t="str">
        <f t="shared" si="296"/>
        <v>&lt;a href="set03\tsr\tsr_october_26,_1916_-_august_3,_1922\death\simenson,_ole_obituary_august_28,_1919_p1_tsr.pdf"&gt;Simenson, Ole&lt;/a&gt;</v>
      </c>
      <c r="T2600" s="39">
        <f t="shared" si="291"/>
        <v>1919</v>
      </c>
      <c r="U2600" s="2">
        <f t="shared" si="292"/>
        <v>8</v>
      </c>
      <c r="V2600" s="2">
        <f t="shared" si="293"/>
        <v>8</v>
      </c>
      <c r="W2600" s="2">
        <f t="shared" si="294"/>
        <v>28</v>
      </c>
      <c r="X2600" s="2">
        <f t="shared" si="295"/>
        <v>131</v>
      </c>
    </row>
    <row r="2601" spans="1:24" x14ac:dyDescent="0.25">
      <c r="A2601" s="2">
        <v>2359</v>
      </c>
      <c r="B2601" s="4" t="s">
        <v>410</v>
      </c>
      <c r="C2601" s="5"/>
      <c r="D2601" s="5" t="s">
        <v>62</v>
      </c>
      <c r="E2601" s="72" t="s">
        <v>25518</v>
      </c>
      <c r="F2601" s="71">
        <v>0</v>
      </c>
      <c r="G2601" s="52">
        <v>7180</v>
      </c>
      <c r="H2601" s="5" t="s">
        <v>13630</v>
      </c>
      <c r="I2601" s="5">
        <v>1</v>
      </c>
      <c r="J2601" s="72" t="s">
        <v>25518</v>
      </c>
      <c r="K2601" s="71">
        <v>200</v>
      </c>
      <c r="L2601" s="64">
        <v>0</v>
      </c>
      <c r="M2601" s="5">
        <v>32</v>
      </c>
      <c r="N2601" s="5">
        <v>2593</v>
      </c>
      <c r="O2601" s="47" t="s">
        <v>22857</v>
      </c>
      <c r="P2601" s="46" t="s">
        <v>25773</v>
      </c>
      <c r="Q2601" s="2" t="str">
        <f t="shared" si="296"/>
        <v>&lt;a href="set03\tsr\tsr_october_26,_1916_-_august_3,_1922\death\karr,_brian_death_notice_august_28,_1919_p1_tsr.pdf"&gt;Karr, Brian&lt;/a&gt;</v>
      </c>
      <c r="T2601" s="39">
        <f t="shared" si="291"/>
        <v>1919</v>
      </c>
      <c r="U2601" s="2">
        <f t="shared" si="292"/>
        <v>8</v>
      </c>
      <c r="V2601" s="2">
        <f t="shared" si="293"/>
        <v>8</v>
      </c>
      <c r="W2601" s="2">
        <f t="shared" si="294"/>
        <v>28</v>
      </c>
      <c r="X2601" s="2">
        <f t="shared" si="295"/>
        <v>131</v>
      </c>
    </row>
    <row r="2602" spans="1:24" x14ac:dyDescent="0.25">
      <c r="A2602" s="2">
        <v>2281</v>
      </c>
      <c r="B2602" s="4" t="s">
        <v>402</v>
      </c>
      <c r="C2602" s="5"/>
      <c r="D2602" s="5" t="s">
        <v>62</v>
      </c>
      <c r="E2602" s="72">
        <v>0</v>
      </c>
      <c r="F2602" s="71">
        <v>0</v>
      </c>
      <c r="G2602" s="52">
        <v>7222</v>
      </c>
      <c r="H2602" s="5" t="s">
        <v>13630</v>
      </c>
      <c r="I2602" s="5">
        <v>1</v>
      </c>
      <c r="J2602" s="72" t="s">
        <v>25676</v>
      </c>
      <c r="K2602" s="71">
        <v>200</v>
      </c>
      <c r="L2602" s="64">
        <v>0</v>
      </c>
      <c r="M2602" s="5">
        <v>32</v>
      </c>
      <c r="N2602" s="5">
        <v>2585</v>
      </c>
      <c r="O2602" s="47" t="s">
        <v>22849</v>
      </c>
      <c r="P2602" s="46" t="s">
        <v>25773</v>
      </c>
      <c r="Q2602" s="2" t="str">
        <f t="shared" si="296"/>
        <v>&lt;a href="set03\tsr\tsr_october_26,_1916_-_august_3,_1922\death\honey,_mrs._h_s_death_notice_of_her_father_october_9,_1919_p1_tsr.pdf"&gt;Honey, Father of Mrs. H S&lt;/a&gt;</v>
      </c>
      <c r="T2602" s="39">
        <f t="shared" si="291"/>
        <v>1919</v>
      </c>
      <c r="U2602" s="2">
        <f t="shared" si="292"/>
        <v>10</v>
      </c>
      <c r="V2602" s="2">
        <f t="shared" si="293"/>
        <v>10</v>
      </c>
      <c r="W2602" s="2">
        <f t="shared" si="294"/>
        <v>9</v>
      </c>
      <c r="X2602" s="2">
        <f t="shared" si="295"/>
        <v>163</v>
      </c>
    </row>
    <row r="2603" spans="1:24" x14ac:dyDescent="0.25">
      <c r="A2603" s="2">
        <v>841</v>
      </c>
      <c r="B2603" s="4" t="s">
        <v>438</v>
      </c>
      <c r="C2603" s="5"/>
      <c r="D2603" s="5" t="s">
        <v>64</v>
      </c>
      <c r="E2603" s="72" t="s">
        <v>24917</v>
      </c>
      <c r="F2603" s="71">
        <v>30</v>
      </c>
      <c r="G2603" s="52">
        <v>7250</v>
      </c>
      <c r="H2603" s="5" t="s">
        <v>13630</v>
      </c>
      <c r="I2603" s="5">
        <v>1</v>
      </c>
      <c r="J2603" s="72" t="s">
        <v>24917</v>
      </c>
      <c r="K2603" s="71">
        <v>30</v>
      </c>
      <c r="L2603" s="64">
        <v>0</v>
      </c>
      <c r="M2603" s="5">
        <v>32</v>
      </c>
      <c r="N2603" s="5">
        <v>2623</v>
      </c>
      <c r="O2603" s="47" t="s">
        <v>22888</v>
      </c>
      <c r="P2603" s="46" t="s">
        <v>25773</v>
      </c>
      <c r="Q2603" s="2" t="str">
        <f t="shared" si="296"/>
        <v>&lt;a href="set03\tsr\tsr_october_26,_1916_-_august_3,_1922\death\peters,_w_h_bill_obituary_november_6,_1919_p1_tsr.pdf"&gt;Peters, W H Bill&lt;/a&gt;</v>
      </c>
      <c r="T2603" s="39">
        <f t="shared" si="291"/>
        <v>1919</v>
      </c>
      <c r="U2603" s="2">
        <f t="shared" si="292"/>
        <v>11</v>
      </c>
      <c r="V2603" s="2">
        <f t="shared" si="293"/>
        <v>11</v>
      </c>
      <c r="W2603" s="2">
        <f t="shared" si="294"/>
        <v>6</v>
      </c>
      <c r="X2603" s="2">
        <f t="shared" si="295"/>
        <v>138</v>
      </c>
    </row>
    <row r="2604" spans="1:24" x14ac:dyDescent="0.25">
      <c r="A2604" s="2">
        <v>2284</v>
      </c>
      <c r="B2604" s="4" t="s">
        <v>403</v>
      </c>
      <c r="C2604" s="5" t="s">
        <v>404</v>
      </c>
      <c r="D2604" s="5" t="s">
        <v>62</v>
      </c>
      <c r="E2604" s="72" t="s">
        <v>632</v>
      </c>
      <c r="F2604" s="71">
        <v>0</v>
      </c>
      <c r="G2604" s="52">
        <v>7272</v>
      </c>
      <c r="H2604" s="5" t="s">
        <v>13630</v>
      </c>
      <c r="I2604" s="5">
        <v>1</v>
      </c>
      <c r="J2604" s="72" t="s">
        <v>632</v>
      </c>
      <c r="K2604" s="71">
        <v>200</v>
      </c>
      <c r="L2604" s="64">
        <v>0</v>
      </c>
      <c r="M2604" s="5">
        <v>32</v>
      </c>
      <c r="N2604" s="5">
        <v>2586</v>
      </c>
      <c r="O2604" s="47" t="s">
        <v>22850</v>
      </c>
      <c r="P2604" s="46" t="s">
        <v>25773</v>
      </c>
      <c r="Q2604" s="2" t="str">
        <f t="shared" si="296"/>
        <v>&lt;a href="set03\tsr\tsr_october_26,_1916_-_august_3,_1922\death\hopwood,_mrs._erbie_(anna_holton)_death_notice_november_28,_1918_p1_tsr.pdf"&gt;Hopwood, Mrs. Erbie&lt;/a&gt;</v>
      </c>
      <c r="T2604" s="39">
        <f t="shared" si="291"/>
        <v>1919</v>
      </c>
      <c r="U2604" s="2">
        <f t="shared" si="292"/>
        <v>11</v>
      </c>
      <c r="V2604" s="2">
        <f t="shared" si="293"/>
        <v>11</v>
      </c>
      <c r="W2604" s="2">
        <f t="shared" si="294"/>
        <v>28</v>
      </c>
      <c r="X2604" s="2">
        <f t="shared" si="295"/>
        <v>163</v>
      </c>
    </row>
    <row r="2605" spans="1:24" x14ac:dyDescent="0.25">
      <c r="A2605" s="2">
        <v>1964</v>
      </c>
      <c r="B2605" s="4" t="s">
        <v>369</v>
      </c>
      <c r="C2605" s="5"/>
      <c r="D2605" s="5" t="s">
        <v>62</v>
      </c>
      <c r="E2605" s="72">
        <v>0</v>
      </c>
      <c r="F2605" s="71">
        <v>0</v>
      </c>
      <c r="G2605" s="52">
        <v>7306</v>
      </c>
      <c r="H2605" s="5" t="s">
        <v>13630</v>
      </c>
      <c r="I2605" s="5">
        <v>1</v>
      </c>
      <c r="J2605" s="72" t="s">
        <v>25676</v>
      </c>
      <c r="K2605" s="71">
        <v>200</v>
      </c>
      <c r="L2605" s="64">
        <v>0</v>
      </c>
      <c r="M2605" s="5">
        <v>32</v>
      </c>
      <c r="N2605" s="5">
        <v>2552</v>
      </c>
      <c r="O2605" s="47" t="s">
        <v>22816</v>
      </c>
      <c r="P2605" s="46" t="s">
        <v>25773</v>
      </c>
      <c r="Q2605" s="2" t="str">
        <f t="shared" si="296"/>
        <v>&lt;a href="set03\tsr\tsr_october_26,_1916_-_august_3,_1922\death\bush,_mrs._w_e_death_notice_january_1,_1920_p1_tsr.pdf"&gt;Bush, Mrs. W E&lt;/a&gt;</v>
      </c>
      <c r="T2605" s="39">
        <f t="shared" si="291"/>
        <v>1920</v>
      </c>
      <c r="U2605" s="2">
        <f t="shared" si="292"/>
        <v>1</v>
      </c>
      <c r="V2605" s="2">
        <f t="shared" si="293"/>
        <v>1</v>
      </c>
      <c r="W2605" s="2">
        <f t="shared" si="294"/>
        <v>1</v>
      </c>
      <c r="X2605" s="2">
        <f t="shared" si="295"/>
        <v>137</v>
      </c>
    </row>
    <row r="2606" spans="1:24" x14ac:dyDescent="0.25">
      <c r="A2606" s="2">
        <v>3051</v>
      </c>
      <c r="B2606" s="4" t="s">
        <v>467</v>
      </c>
      <c r="C2606" s="5"/>
      <c r="D2606" s="5" t="s">
        <v>62</v>
      </c>
      <c r="E2606" s="72">
        <v>0</v>
      </c>
      <c r="F2606" s="71">
        <v>0</v>
      </c>
      <c r="G2606" s="52">
        <v>7306</v>
      </c>
      <c r="H2606" s="5" t="s">
        <v>13630</v>
      </c>
      <c r="I2606" s="5">
        <v>1</v>
      </c>
      <c r="J2606" s="72" t="s">
        <v>25676</v>
      </c>
      <c r="K2606" s="71">
        <v>200</v>
      </c>
      <c r="L2606" s="64">
        <v>0</v>
      </c>
      <c r="M2606" s="5">
        <v>32</v>
      </c>
      <c r="N2606" s="5">
        <v>2651</v>
      </c>
      <c r="O2606" s="47" t="s">
        <v>22918</v>
      </c>
      <c r="P2606" s="46" t="s">
        <v>25773</v>
      </c>
      <c r="Q2606" s="2" t="str">
        <f t="shared" si="296"/>
        <v>&lt;a href="set03\tsr\tsr_october_26,_1916_-_august_3,_1922\death\wilsie,_j_w_death_notice_of_sister_january_1,_1920_p1_tsr.pdf"&gt;Wilsie, J W sister of&lt;/a&gt;</v>
      </c>
      <c r="T2606" s="39">
        <f t="shared" si="291"/>
        <v>1920</v>
      </c>
      <c r="U2606" s="2">
        <f t="shared" si="292"/>
        <v>1</v>
      </c>
      <c r="V2606" s="2">
        <f t="shared" si="293"/>
        <v>1</v>
      </c>
      <c r="W2606" s="2">
        <f t="shared" si="294"/>
        <v>1</v>
      </c>
      <c r="X2606" s="2">
        <f t="shared" si="295"/>
        <v>151</v>
      </c>
    </row>
    <row r="2607" spans="1:24" x14ac:dyDescent="0.25">
      <c r="A2607" s="2">
        <v>785</v>
      </c>
      <c r="B2607" s="4" t="s">
        <v>388</v>
      </c>
      <c r="C2607" s="5"/>
      <c r="D2607" s="5" t="s">
        <v>62</v>
      </c>
      <c r="E2607" s="72" t="s">
        <v>632</v>
      </c>
      <c r="F2607" s="71">
        <v>28</v>
      </c>
      <c r="G2607" s="52">
        <v>7348</v>
      </c>
      <c r="H2607" s="5" t="s">
        <v>13630</v>
      </c>
      <c r="I2607" s="5">
        <v>1</v>
      </c>
      <c r="J2607" s="72" t="s">
        <v>632</v>
      </c>
      <c r="K2607" s="71">
        <v>28</v>
      </c>
      <c r="L2607" s="64">
        <v>0</v>
      </c>
      <c r="M2607" s="5">
        <v>32</v>
      </c>
      <c r="N2607" s="5">
        <v>2573</v>
      </c>
      <c r="O2607" s="47" t="s">
        <v>22837</v>
      </c>
      <c r="P2607" s="46" t="s">
        <v>25773</v>
      </c>
      <c r="Q2607" s="2" t="str">
        <f t="shared" si="296"/>
        <v>&lt;a href="set03\tsr\tsr_october_26,_1916_-_august_3,_1922\death\gunderson,_mrs._a_j_death_from_flu_february_12,_1920_p1_tsr.pdf"&gt;Gunderson, Mrs. A J&lt;/a&gt;</v>
      </c>
      <c r="T2607" s="39">
        <f t="shared" si="291"/>
        <v>1920</v>
      </c>
      <c r="U2607" s="2">
        <f t="shared" si="292"/>
        <v>2</v>
      </c>
      <c r="V2607" s="2">
        <f t="shared" si="293"/>
        <v>2</v>
      </c>
      <c r="W2607" s="2">
        <f t="shared" si="294"/>
        <v>12</v>
      </c>
      <c r="X2607" s="2">
        <f t="shared" si="295"/>
        <v>151</v>
      </c>
    </row>
    <row r="2608" spans="1:24" x14ac:dyDescent="0.25">
      <c r="A2608" s="2">
        <v>856</v>
      </c>
      <c r="B2608" s="4" t="s">
        <v>371</v>
      </c>
      <c r="C2608" s="5" t="s">
        <v>372</v>
      </c>
      <c r="D2608" s="5" t="s">
        <v>62</v>
      </c>
      <c r="E2608" s="72" t="s">
        <v>9764</v>
      </c>
      <c r="F2608" s="71">
        <v>31</v>
      </c>
      <c r="G2608" s="52">
        <v>7348</v>
      </c>
      <c r="H2608" s="5" t="s">
        <v>13630</v>
      </c>
      <c r="I2608" s="5">
        <v>1</v>
      </c>
      <c r="J2608" s="72" t="s">
        <v>9764</v>
      </c>
      <c r="K2608" s="71">
        <v>31</v>
      </c>
      <c r="L2608" s="64" t="s">
        <v>24862</v>
      </c>
      <c r="M2608" s="5">
        <v>32</v>
      </c>
      <c r="N2608" s="5">
        <v>2555</v>
      </c>
      <c r="O2608" s="47" t="s">
        <v>22819</v>
      </c>
      <c r="P2608" s="46" t="s">
        <v>25773</v>
      </c>
      <c r="Q2608" s="2" t="str">
        <f t="shared" si="296"/>
        <v>&lt;a href="set03\tsr\tsr_october_26,_1916_-_august_3,_1922\death\christianson,_mrs._john_death_from_flu_february_12,_1920_p1_tsr.pdf"&gt;Christianson, Mrs. John&lt;/a&gt;</v>
      </c>
      <c r="T2608" s="39">
        <f t="shared" si="291"/>
        <v>1920</v>
      </c>
      <c r="U2608" s="2">
        <f t="shared" si="292"/>
        <v>2</v>
      </c>
      <c r="V2608" s="2">
        <f t="shared" si="293"/>
        <v>2</v>
      </c>
      <c r="W2608" s="2">
        <f t="shared" si="294"/>
        <v>12</v>
      </c>
      <c r="X2608" s="2">
        <f t="shared" si="295"/>
        <v>159</v>
      </c>
    </row>
    <row r="2609" spans="1:24" x14ac:dyDescent="0.25">
      <c r="A2609" s="2">
        <v>878</v>
      </c>
      <c r="B2609" s="4" t="s">
        <v>452</v>
      </c>
      <c r="C2609" s="5"/>
      <c r="D2609" s="5" t="s">
        <v>62</v>
      </c>
      <c r="E2609" s="72" t="s">
        <v>632</v>
      </c>
      <c r="F2609" s="71">
        <v>32</v>
      </c>
      <c r="G2609" s="52">
        <v>7348</v>
      </c>
      <c r="H2609" s="5" t="s">
        <v>13630</v>
      </c>
      <c r="I2609" s="5">
        <v>1</v>
      </c>
      <c r="J2609" s="72" t="s">
        <v>632</v>
      </c>
      <c r="K2609" s="71">
        <v>32</v>
      </c>
      <c r="L2609" s="64" t="s">
        <v>24905</v>
      </c>
      <c r="M2609" s="5">
        <v>32</v>
      </c>
      <c r="N2609" s="5">
        <v>2637</v>
      </c>
      <c r="O2609" s="47" t="s">
        <v>22903</v>
      </c>
      <c r="P2609" s="46" t="s">
        <v>25773</v>
      </c>
      <c r="Q2609" s="2" t="str">
        <f t="shared" si="296"/>
        <v>&lt;a href="set03\tsr\tsr_october_26,_1916_-_august_3,_1922\death\starr,_frank_death_from_flu_february_12,_1920_p1_tsr.pdf"&gt;Starr, Frank&lt;/a&gt;</v>
      </c>
      <c r="T2609" s="39">
        <f t="shared" si="291"/>
        <v>1920</v>
      </c>
      <c r="U2609" s="2">
        <f t="shared" si="292"/>
        <v>2</v>
      </c>
      <c r="V2609" s="2">
        <f t="shared" si="293"/>
        <v>2</v>
      </c>
      <c r="W2609" s="2">
        <f t="shared" si="294"/>
        <v>12</v>
      </c>
      <c r="X2609" s="2">
        <f t="shared" si="295"/>
        <v>137</v>
      </c>
    </row>
    <row r="2610" spans="1:24" x14ac:dyDescent="0.25">
      <c r="A2610" s="2">
        <v>879</v>
      </c>
      <c r="B2610" s="4" t="s">
        <v>452</v>
      </c>
      <c r="C2610" s="5"/>
      <c r="D2610" s="5" t="s">
        <v>64</v>
      </c>
      <c r="E2610" s="72" t="s">
        <v>632</v>
      </c>
      <c r="F2610" s="71">
        <v>32</v>
      </c>
      <c r="G2610" s="52">
        <v>7348</v>
      </c>
      <c r="H2610" s="5" t="s">
        <v>13630</v>
      </c>
      <c r="I2610" s="5">
        <v>4</v>
      </c>
      <c r="J2610" s="72" t="s">
        <v>632</v>
      </c>
      <c r="K2610" s="71">
        <v>32</v>
      </c>
      <c r="L2610" s="64" t="s">
        <v>24905</v>
      </c>
      <c r="M2610" s="5">
        <v>32</v>
      </c>
      <c r="N2610" s="5">
        <v>2638</v>
      </c>
      <c r="O2610" s="47" t="s">
        <v>22904</v>
      </c>
      <c r="P2610" s="46" t="s">
        <v>25773</v>
      </c>
      <c r="Q2610" s="2" t="str">
        <f t="shared" si="296"/>
        <v>&lt;a href="set03\tsr\tsr_october_26,_1916_-_august_3,_1922\death\starr,_frank_obituary_february_12,_1920_p4_tsr.pdf"&gt;Starr, Frank&lt;/a&gt;</v>
      </c>
      <c r="T2610" s="39">
        <f t="shared" si="291"/>
        <v>1920</v>
      </c>
      <c r="U2610" s="2">
        <f t="shared" si="292"/>
        <v>2</v>
      </c>
      <c r="V2610" s="2">
        <f t="shared" si="293"/>
        <v>2</v>
      </c>
      <c r="W2610" s="2">
        <f t="shared" si="294"/>
        <v>12</v>
      </c>
      <c r="X2610" s="2">
        <f t="shared" si="295"/>
        <v>131</v>
      </c>
    </row>
    <row r="2611" spans="1:24" x14ac:dyDescent="0.25">
      <c r="A2611" s="2">
        <v>1119</v>
      </c>
      <c r="B2611" s="4" t="s">
        <v>456</v>
      </c>
      <c r="C2611" s="5"/>
      <c r="D2611" s="5" t="s">
        <v>62</v>
      </c>
      <c r="E2611" s="72" t="s">
        <v>24945</v>
      </c>
      <c r="F2611" s="71">
        <v>50</v>
      </c>
      <c r="G2611" s="52">
        <v>7348</v>
      </c>
      <c r="H2611" s="5" t="s">
        <v>13630</v>
      </c>
      <c r="I2611" s="5">
        <v>1</v>
      </c>
      <c r="J2611" s="72" t="s">
        <v>24945</v>
      </c>
      <c r="K2611" s="71">
        <v>50</v>
      </c>
      <c r="L2611" s="64" t="s">
        <v>24959</v>
      </c>
      <c r="M2611" s="5">
        <v>32</v>
      </c>
      <c r="N2611" s="5">
        <v>2641</v>
      </c>
      <c r="O2611" s="47" t="s">
        <v>22908</v>
      </c>
      <c r="P2611" s="46" t="s">
        <v>25773</v>
      </c>
      <c r="Q2611" s="2" t="str">
        <f t="shared" si="296"/>
        <v>&lt;a href="set03\tsr\tsr_october_26,_1916_-_august_3,_1922\death\thompson,_martin_death_from_flu_february_12,_1920_p1_tsr.pdf"&gt;Thompson, Martin&lt;/a&gt;</v>
      </c>
      <c r="T2611" s="39">
        <f t="shared" ref="T2611:T2674" si="297">YEAR(G2611)</f>
        <v>1920</v>
      </c>
      <c r="U2611" s="2">
        <f t="shared" ref="U2611:U2674" si="298">MONTH(G2611)</f>
        <v>2</v>
      </c>
      <c r="V2611" s="2">
        <f t="shared" ref="V2611:V2674" si="299">U2611</f>
        <v>2</v>
      </c>
      <c r="W2611" s="2">
        <f t="shared" ref="W2611:W2674" si="300">DAY(G2611)</f>
        <v>12</v>
      </c>
      <c r="X2611" s="2">
        <f t="shared" si="295"/>
        <v>145</v>
      </c>
    </row>
    <row r="2612" spans="1:24" x14ac:dyDescent="0.25">
      <c r="A2612" s="2">
        <v>1610</v>
      </c>
      <c r="B2612" s="4" t="s">
        <v>436</v>
      </c>
      <c r="C2612" s="5"/>
      <c r="D2612" s="5" t="s">
        <v>62</v>
      </c>
      <c r="E2612" s="72">
        <v>0</v>
      </c>
      <c r="F2612" s="71">
        <v>77</v>
      </c>
      <c r="G2612" s="52">
        <v>7348</v>
      </c>
      <c r="H2612" s="5" t="s">
        <v>13630</v>
      </c>
      <c r="I2612" s="5">
        <v>1</v>
      </c>
      <c r="J2612" s="72" t="s">
        <v>25676</v>
      </c>
      <c r="K2612" s="71">
        <v>77</v>
      </c>
      <c r="L2612" s="64">
        <v>0</v>
      </c>
      <c r="M2612" s="5">
        <v>32</v>
      </c>
      <c r="N2612" s="5">
        <v>2619</v>
      </c>
      <c r="O2612" s="47" t="s">
        <v>22884</v>
      </c>
      <c r="P2612" s="46" t="s">
        <v>25773</v>
      </c>
      <c r="Q2612" s="2" t="str">
        <f t="shared" si="296"/>
        <v>&lt;a href="set03\tsr\tsr_october_26,_1916_-_august_3,_1922\death\paulson,_mrs._anna_'grandma'_death_from_flu_february_12,_1920_p1_tsr.pdf"&gt;Paulson, Mrs. Anna &lt;/a&gt;</v>
      </c>
      <c r="T2612" s="39">
        <f t="shared" si="297"/>
        <v>1920</v>
      </c>
      <c r="U2612" s="2">
        <f t="shared" si="298"/>
        <v>2</v>
      </c>
      <c r="V2612" s="2">
        <f t="shared" si="299"/>
        <v>2</v>
      </c>
      <c r="W2612" s="2">
        <f t="shared" si="300"/>
        <v>12</v>
      </c>
      <c r="X2612" s="2">
        <f t="shared" si="295"/>
        <v>160</v>
      </c>
    </row>
    <row r="2613" spans="1:24" x14ac:dyDescent="0.25">
      <c r="A2613" s="2">
        <v>1882</v>
      </c>
      <c r="B2613" s="4" t="s">
        <v>360</v>
      </c>
      <c r="C2613" s="5"/>
      <c r="D2613" s="5" t="s">
        <v>62</v>
      </c>
      <c r="E2613" s="72"/>
      <c r="F2613" s="71"/>
      <c r="G2613" s="52">
        <v>7348</v>
      </c>
      <c r="H2613" s="5" t="s">
        <v>13630</v>
      </c>
      <c r="I2613" s="5">
        <v>4</v>
      </c>
      <c r="J2613" s="72" t="s">
        <v>25676</v>
      </c>
      <c r="K2613" s="71">
        <v>200</v>
      </c>
      <c r="L2613" s="64"/>
      <c r="M2613" s="5">
        <v>32</v>
      </c>
      <c r="N2613" s="5">
        <v>2544</v>
      </c>
      <c r="O2613" s="47" t="s">
        <v>22808</v>
      </c>
      <c r="P2613" s="46" t="s">
        <v>25773</v>
      </c>
      <c r="Q2613" s="2" t="str">
        <f t="shared" si="296"/>
        <v>&lt;a href="set03\tsr\tsr_october_26,_1916_-_august_3,_1922\death\berge,_elias_seven_dead_in_family_from_flu_february_12,_1920_p4_tsr.pdf"&gt;Berge, Elias  Family  7&lt;/a&gt;</v>
      </c>
      <c r="T2613" s="39">
        <f t="shared" si="297"/>
        <v>1920</v>
      </c>
      <c r="U2613" s="2">
        <f t="shared" si="298"/>
        <v>2</v>
      </c>
      <c r="V2613" s="2">
        <f t="shared" si="299"/>
        <v>2</v>
      </c>
      <c r="W2613" s="2">
        <f t="shared" si="300"/>
        <v>12</v>
      </c>
      <c r="X2613" s="2">
        <f t="shared" si="295"/>
        <v>163</v>
      </c>
    </row>
    <row r="2614" spans="1:24" x14ac:dyDescent="0.25">
      <c r="A2614" s="2">
        <v>2259</v>
      </c>
      <c r="B2614" s="4" t="s">
        <v>400</v>
      </c>
      <c r="C2614" s="5"/>
      <c r="D2614" s="5" t="s">
        <v>62</v>
      </c>
      <c r="E2614" s="72" t="s">
        <v>632</v>
      </c>
      <c r="F2614" s="71">
        <v>0</v>
      </c>
      <c r="G2614" s="52">
        <v>7348</v>
      </c>
      <c r="H2614" s="5" t="s">
        <v>13630</v>
      </c>
      <c r="I2614" s="5">
        <v>1</v>
      </c>
      <c r="J2614" s="72" t="s">
        <v>632</v>
      </c>
      <c r="K2614" s="71">
        <v>200</v>
      </c>
      <c r="L2614" s="64">
        <v>0</v>
      </c>
      <c r="M2614" s="5">
        <v>32</v>
      </c>
      <c r="N2614" s="5">
        <v>2583</v>
      </c>
      <c r="O2614" s="47" t="s">
        <v>22847</v>
      </c>
      <c r="P2614" s="46" t="s">
        <v>25773</v>
      </c>
      <c r="Q2614" s="2" t="str">
        <f t="shared" si="296"/>
        <v>&lt;a href="set03\tsr\tsr_october_26,_1916_-_august_3,_1922\death\hoff,_mrs._oscar_f_death_from_flu_february_12,_1920_p1_tsr.pdf"&gt;Hoff, Mrs. Oscar F&lt;/a&gt;</v>
      </c>
      <c r="T2614" s="39">
        <f t="shared" si="297"/>
        <v>1920</v>
      </c>
      <c r="U2614" s="2">
        <f t="shared" si="298"/>
        <v>2</v>
      </c>
      <c r="V2614" s="2">
        <f t="shared" si="299"/>
        <v>2</v>
      </c>
      <c r="W2614" s="2">
        <f t="shared" si="300"/>
        <v>12</v>
      </c>
      <c r="X2614" s="2">
        <f t="shared" si="295"/>
        <v>149</v>
      </c>
    </row>
    <row r="2615" spans="1:24" x14ac:dyDescent="0.25">
      <c r="A2615" s="2">
        <v>786</v>
      </c>
      <c r="B2615" s="4" t="s">
        <v>388</v>
      </c>
      <c r="C2615" s="5" t="s">
        <v>389</v>
      </c>
      <c r="D2615" s="5" t="s">
        <v>64</v>
      </c>
      <c r="E2615" s="72" t="s">
        <v>632</v>
      </c>
      <c r="F2615" s="71">
        <v>28</v>
      </c>
      <c r="G2615" s="52">
        <v>7355</v>
      </c>
      <c r="H2615" s="5" t="s">
        <v>13630</v>
      </c>
      <c r="I2615" s="5">
        <v>1</v>
      </c>
      <c r="J2615" s="72" t="s">
        <v>632</v>
      </c>
      <c r="K2615" s="71">
        <v>28</v>
      </c>
      <c r="L2615" s="64">
        <v>0</v>
      </c>
      <c r="M2615" s="5">
        <v>32</v>
      </c>
      <c r="N2615" s="5">
        <v>2572</v>
      </c>
      <c r="O2615" s="47" t="s">
        <v>22836</v>
      </c>
      <c r="P2615" s="46" t="s">
        <v>25773</v>
      </c>
      <c r="Q2615" s="2" t="str">
        <f t="shared" si="296"/>
        <v>&lt;a href="set03\tsr\tsr_october_26,_1916_-_august_3,_1922\death\gunderson,_mrs._a_j_(clara_hatvedt)_obituary_february_19,_1920_p1_tsr.pdf"&gt;Gunderson, Mrs. A J&lt;/a&gt;</v>
      </c>
      <c r="T2615" s="39">
        <f t="shared" si="297"/>
        <v>1920</v>
      </c>
      <c r="U2615" s="2">
        <f t="shared" si="298"/>
        <v>2</v>
      </c>
      <c r="V2615" s="2">
        <f t="shared" si="299"/>
        <v>2</v>
      </c>
      <c r="W2615" s="2">
        <f t="shared" si="300"/>
        <v>19</v>
      </c>
      <c r="X2615" s="2">
        <f t="shared" si="295"/>
        <v>161</v>
      </c>
    </row>
    <row r="2616" spans="1:24" x14ac:dyDescent="0.25">
      <c r="A2616" s="2">
        <v>857</v>
      </c>
      <c r="B2616" s="4" t="s">
        <v>371</v>
      </c>
      <c r="C2616" s="5" t="s">
        <v>372</v>
      </c>
      <c r="D2616" s="5" t="s">
        <v>64</v>
      </c>
      <c r="E2616" s="72" t="s">
        <v>9764</v>
      </c>
      <c r="F2616" s="71">
        <v>31</v>
      </c>
      <c r="G2616" s="52">
        <v>7355</v>
      </c>
      <c r="H2616" s="5" t="s">
        <v>13630</v>
      </c>
      <c r="I2616" s="5">
        <v>1</v>
      </c>
      <c r="J2616" s="72" t="s">
        <v>9764</v>
      </c>
      <c r="K2616" s="71">
        <v>31</v>
      </c>
      <c r="L2616" s="64" t="s">
        <v>24862</v>
      </c>
      <c r="M2616" s="5">
        <v>32</v>
      </c>
      <c r="N2616" s="5">
        <v>2554</v>
      </c>
      <c r="O2616" s="47" t="s">
        <v>22818</v>
      </c>
      <c r="P2616" s="46" t="s">
        <v>25773</v>
      </c>
      <c r="Q2616" s="2" t="str">
        <f t="shared" si="296"/>
        <v>&lt;a href="set03\tsr\tsr_october_26,_1916_-_august_3,_1922\death\christianson,_mrs._john_(grace_mathilda_frydenburg)_obituary_february_19,_1920_p1_tsr.pdf"&gt;Christianson, Mrs. John&lt;/a&gt;</v>
      </c>
      <c r="T2616" s="39">
        <f t="shared" si="297"/>
        <v>1920</v>
      </c>
      <c r="U2616" s="2">
        <f t="shared" si="298"/>
        <v>2</v>
      </c>
      <c r="V2616" s="2">
        <f t="shared" si="299"/>
        <v>2</v>
      </c>
      <c r="W2616" s="2">
        <f t="shared" si="300"/>
        <v>19</v>
      </c>
      <c r="X2616" s="2">
        <f t="shared" si="295"/>
        <v>181</v>
      </c>
    </row>
    <row r="2617" spans="1:24" x14ac:dyDescent="0.25">
      <c r="A2617" s="2">
        <v>1121</v>
      </c>
      <c r="B2617" s="4" t="s">
        <v>457</v>
      </c>
      <c r="C2617" s="5"/>
      <c r="D2617" s="5" t="s">
        <v>64</v>
      </c>
      <c r="E2617" s="72" t="s">
        <v>24945</v>
      </c>
      <c r="F2617" s="71">
        <v>50</v>
      </c>
      <c r="G2617" s="52">
        <v>7355</v>
      </c>
      <c r="H2617" s="5" t="s">
        <v>13630</v>
      </c>
      <c r="I2617" s="5">
        <v>1</v>
      </c>
      <c r="J2617" s="72" t="s">
        <v>24945</v>
      </c>
      <c r="K2617" s="71">
        <v>50</v>
      </c>
      <c r="L2617" s="64" t="s">
        <v>24959</v>
      </c>
      <c r="M2617" s="5">
        <v>32</v>
      </c>
      <c r="N2617" s="5">
        <v>2642</v>
      </c>
      <c r="O2617" s="47" t="s">
        <v>22909</v>
      </c>
      <c r="P2617" s="46" t="s">
        <v>25773</v>
      </c>
      <c r="Q2617" s="2" t="str">
        <f t="shared" si="296"/>
        <v>&lt;a href="set03\tsr\tsr_october_26,_1916_-_august_3,_1922\death\thompson,_martin_j_obituary_february_19,_1920_p1_tsr.pdf"&gt;Thompson, Martin J&lt;/a&gt;</v>
      </c>
      <c r="T2617" s="39">
        <f t="shared" si="297"/>
        <v>1920</v>
      </c>
      <c r="U2617" s="2">
        <f t="shared" si="298"/>
        <v>2</v>
      </c>
      <c r="V2617" s="2">
        <f t="shared" si="299"/>
        <v>2</v>
      </c>
      <c r="W2617" s="2">
        <f t="shared" si="300"/>
        <v>19</v>
      </c>
      <c r="X2617" s="2">
        <f t="shared" si="295"/>
        <v>143</v>
      </c>
    </row>
    <row r="2618" spans="1:24" x14ac:dyDescent="0.25">
      <c r="A2618" s="2">
        <v>1611</v>
      </c>
      <c r="B2618" s="4" t="s">
        <v>436</v>
      </c>
      <c r="C2618" s="5"/>
      <c r="D2618" s="5" t="s">
        <v>64</v>
      </c>
      <c r="E2618" s="72">
        <v>0</v>
      </c>
      <c r="F2618" s="71">
        <v>77</v>
      </c>
      <c r="G2618" s="52">
        <v>7355</v>
      </c>
      <c r="H2618" s="5" t="s">
        <v>13630</v>
      </c>
      <c r="I2618" s="5">
        <v>6</v>
      </c>
      <c r="J2618" s="72" t="s">
        <v>25676</v>
      </c>
      <c r="K2618" s="71">
        <v>77</v>
      </c>
      <c r="L2618" s="64">
        <v>0</v>
      </c>
      <c r="M2618" s="5">
        <v>32</v>
      </c>
      <c r="N2618" s="5">
        <v>2620</v>
      </c>
      <c r="O2618" s="47" t="s">
        <v>22885</v>
      </c>
      <c r="P2618" s="46" t="s">
        <v>25773</v>
      </c>
      <c r="Q2618" s="2" t="str">
        <f t="shared" si="296"/>
        <v>&lt;a href="set03\tsr\tsr_october_26,_1916_-_august_3,_1922\death\paulson,_mrs._anna_obituary_february_19,_1920_p6_tsr.pdf"&gt;Paulson, Mrs. Anna &lt;/a&gt;</v>
      </c>
      <c r="T2618" s="39">
        <f t="shared" si="297"/>
        <v>1920</v>
      </c>
      <c r="U2618" s="2">
        <f t="shared" si="298"/>
        <v>2</v>
      </c>
      <c r="V2618" s="2">
        <f t="shared" si="299"/>
        <v>2</v>
      </c>
      <c r="W2618" s="2">
        <f t="shared" si="300"/>
        <v>19</v>
      </c>
      <c r="X2618" s="2">
        <f t="shared" si="295"/>
        <v>144</v>
      </c>
    </row>
    <row r="2619" spans="1:24" x14ac:dyDescent="0.25">
      <c r="A2619" s="2">
        <v>2258</v>
      </c>
      <c r="B2619" s="4" t="s">
        <v>398</v>
      </c>
      <c r="C2619" s="5" t="s">
        <v>399</v>
      </c>
      <c r="D2619" s="5" t="s">
        <v>64</v>
      </c>
      <c r="E2619" s="72" t="s">
        <v>632</v>
      </c>
      <c r="F2619" s="71">
        <v>0</v>
      </c>
      <c r="G2619" s="52">
        <v>7355</v>
      </c>
      <c r="H2619" s="5" t="s">
        <v>13630</v>
      </c>
      <c r="I2619" s="5">
        <v>1</v>
      </c>
      <c r="J2619" s="72" t="s">
        <v>632</v>
      </c>
      <c r="K2619" s="71">
        <v>200</v>
      </c>
      <c r="L2619" s="64">
        <v>0</v>
      </c>
      <c r="M2619" s="5">
        <v>32</v>
      </c>
      <c r="N2619" s="5">
        <v>2582</v>
      </c>
      <c r="O2619" s="47" t="s">
        <v>22846</v>
      </c>
      <c r="P2619" s="46" t="s">
        <v>25773</v>
      </c>
      <c r="Q2619" s="2" t="str">
        <f t="shared" si="296"/>
        <v>&lt;a href="set03\tsr\tsr_october_26,_1916_-_august_3,_1922\death\hoff,_mrs._oscar_(feiring)_obituary_february_19,_1920_p1_tsr.pdf"&gt;Hoff, Mrs. Oscar&lt;/a&gt;</v>
      </c>
      <c r="T2619" s="39">
        <f t="shared" si="297"/>
        <v>1920</v>
      </c>
      <c r="U2619" s="2">
        <f t="shared" si="298"/>
        <v>2</v>
      </c>
      <c r="V2619" s="2">
        <f t="shared" si="299"/>
        <v>2</v>
      </c>
      <c r="W2619" s="2">
        <f t="shared" si="300"/>
        <v>19</v>
      </c>
      <c r="X2619" s="2">
        <f t="shared" si="295"/>
        <v>149</v>
      </c>
    </row>
    <row r="2620" spans="1:24" x14ac:dyDescent="0.25">
      <c r="A2620" s="2">
        <v>220</v>
      </c>
      <c r="B2620" s="4" t="s">
        <v>396</v>
      </c>
      <c r="C2620" s="5"/>
      <c r="D2620" s="5" t="s">
        <v>64</v>
      </c>
      <c r="E2620" s="72" t="s">
        <v>24931</v>
      </c>
      <c r="F2620" s="71">
        <v>1</v>
      </c>
      <c r="G2620" s="52">
        <v>7369</v>
      </c>
      <c r="H2620" s="5" t="s">
        <v>13630</v>
      </c>
      <c r="I2620" s="5">
        <v>1</v>
      </c>
      <c r="J2620" s="72" t="s">
        <v>24931</v>
      </c>
      <c r="K2620" s="71">
        <v>1</v>
      </c>
      <c r="L2620" s="64">
        <v>0</v>
      </c>
      <c r="M2620" s="5">
        <v>32</v>
      </c>
      <c r="N2620" s="5">
        <v>2580</v>
      </c>
      <c r="O2620" s="47" t="s">
        <v>22844</v>
      </c>
      <c r="P2620" s="46" t="s">
        <v>25773</v>
      </c>
      <c r="Q2620" s="2" t="str">
        <f t="shared" si="296"/>
        <v>&lt;a href="set03\tsr\tsr_october_26,_1916_-_august_3,_1922\death\hochberger,_laura_obituary_march_4,_1920_p1_tsr.pdf"&gt;Hochberger, Laura&lt;/a&gt;</v>
      </c>
      <c r="T2620" s="39">
        <f t="shared" si="297"/>
        <v>1920</v>
      </c>
      <c r="U2620" s="2">
        <f t="shared" si="298"/>
        <v>3</v>
      </c>
      <c r="V2620" s="2">
        <f t="shared" si="299"/>
        <v>3</v>
      </c>
      <c r="W2620" s="2">
        <f t="shared" si="300"/>
        <v>4</v>
      </c>
      <c r="X2620" s="2">
        <f t="shared" si="295"/>
        <v>137</v>
      </c>
    </row>
    <row r="2621" spans="1:24" x14ac:dyDescent="0.25">
      <c r="A2621" s="2">
        <v>668</v>
      </c>
      <c r="B2621" s="4" t="s">
        <v>442</v>
      </c>
      <c r="C2621" s="5" t="s">
        <v>443</v>
      </c>
      <c r="D2621" s="5" t="s">
        <v>62</v>
      </c>
      <c r="E2621" s="72" t="s">
        <v>610</v>
      </c>
      <c r="F2621" s="71">
        <v>22</v>
      </c>
      <c r="G2621" s="52">
        <v>7369</v>
      </c>
      <c r="H2621" s="5" t="s">
        <v>13630</v>
      </c>
      <c r="I2621" s="5">
        <v>4</v>
      </c>
      <c r="J2621" s="72" t="s">
        <v>610</v>
      </c>
      <c r="K2621" s="71">
        <v>22</v>
      </c>
      <c r="L2621" s="64" t="s">
        <v>25111</v>
      </c>
      <c r="M2621" s="5">
        <v>32</v>
      </c>
      <c r="N2621" s="5">
        <v>2627</v>
      </c>
      <c r="O2621" s="47" t="s">
        <v>22892</v>
      </c>
      <c r="P2621" s="46" t="s">
        <v>25773</v>
      </c>
      <c r="Q2621" s="2" t="str">
        <f t="shared" si="296"/>
        <v>&lt;a href="set03\tsr\tsr_october_26,_1916_-_august_3,_1922\death\pratt,_mrs._charles_(maney_posey)_death_notice_march_4,_1920_p4_tsr.pdf"&gt;Pratt, Mrs. Charles&lt;/a&gt;</v>
      </c>
      <c r="T2621" s="39">
        <f t="shared" si="297"/>
        <v>1920</v>
      </c>
      <c r="U2621" s="2">
        <f t="shared" si="298"/>
        <v>3</v>
      </c>
      <c r="V2621" s="2">
        <f t="shared" si="299"/>
        <v>3</v>
      </c>
      <c r="W2621" s="2">
        <f t="shared" si="300"/>
        <v>4</v>
      </c>
      <c r="X2621" s="2">
        <f t="shared" si="295"/>
        <v>159</v>
      </c>
    </row>
    <row r="2622" spans="1:24" x14ac:dyDescent="0.25">
      <c r="A2622" s="2">
        <v>669</v>
      </c>
      <c r="B2622" s="4" t="s">
        <v>444</v>
      </c>
      <c r="C2622" s="5"/>
      <c r="D2622" s="5" t="s">
        <v>64</v>
      </c>
      <c r="E2622" s="72" t="s">
        <v>610</v>
      </c>
      <c r="F2622" s="71">
        <v>22</v>
      </c>
      <c r="G2622" s="52">
        <v>7383</v>
      </c>
      <c r="H2622" s="5" t="s">
        <v>13630</v>
      </c>
      <c r="I2622" s="5">
        <v>1</v>
      </c>
      <c r="J2622" s="72" t="s">
        <v>610</v>
      </c>
      <c r="K2622" s="71">
        <v>22</v>
      </c>
      <c r="L2622" s="64" t="s">
        <v>25111</v>
      </c>
      <c r="M2622" s="5">
        <v>32</v>
      </c>
      <c r="N2622" s="5">
        <v>2628</v>
      </c>
      <c r="O2622" s="47" t="s">
        <v>22893</v>
      </c>
      <c r="P2622" s="46" t="s">
        <v>25773</v>
      </c>
      <c r="Q2622" s="2" t="str">
        <f t="shared" si="296"/>
        <v>&lt;a href="set03\tsr\tsr_october_26,_1916_-_august_3,_1922\death\pratt,_mrs._maney_obituary_march_18,_1920_p1_tsr.pdf"&gt;Pratt, Mrs. Maney&lt;/a&gt;</v>
      </c>
      <c r="T2622" s="39">
        <f t="shared" si="297"/>
        <v>1920</v>
      </c>
      <c r="U2622" s="2">
        <f t="shared" si="298"/>
        <v>3</v>
      </c>
      <c r="V2622" s="2">
        <f t="shared" si="299"/>
        <v>3</v>
      </c>
      <c r="W2622" s="2">
        <f t="shared" si="300"/>
        <v>18</v>
      </c>
      <c r="X2622" s="2">
        <f t="shared" si="295"/>
        <v>138</v>
      </c>
    </row>
    <row r="2623" spans="1:24" x14ac:dyDescent="0.25">
      <c r="A2623" s="2">
        <v>13</v>
      </c>
      <c r="B2623" s="4" t="s">
        <v>365</v>
      </c>
      <c r="C2623" s="5"/>
      <c r="D2623" s="5" t="s">
        <v>363</v>
      </c>
      <c r="E2623" s="72">
        <v>0</v>
      </c>
      <c r="F2623" s="71" t="s">
        <v>24881</v>
      </c>
      <c r="G2623" s="52">
        <v>7397</v>
      </c>
      <c r="H2623" s="5" t="s">
        <v>13630</v>
      </c>
      <c r="I2623" s="5">
        <v>4</v>
      </c>
      <c r="J2623" s="72" t="s">
        <v>25676</v>
      </c>
      <c r="K2623" s="71">
        <v>0</v>
      </c>
      <c r="L2623" s="64">
        <v>0</v>
      </c>
      <c r="M2623" s="5">
        <v>32</v>
      </c>
      <c r="N2623" s="5">
        <v>2548</v>
      </c>
      <c r="O2623" s="47" t="s">
        <v>22812</v>
      </c>
      <c r="P2623" s="46" t="s">
        <v>25773</v>
      </c>
      <c r="Q2623" s="2" t="str">
        <f t="shared" si="296"/>
        <v>&lt;a href="set03\tsr\tsr_october_26,_1916_-_august_3,_1922\death\boisjolie,_female_birth_and_death_to_a_r_april_1,_1920_p4_tsr.pdf"&gt;Boisjolie, Female of A R&lt;/a&gt;</v>
      </c>
      <c r="T2623" s="39">
        <f t="shared" si="297"/>
        <v>1920</v>
      </c>
      <c r="U2623" s="2">
        <f t="shared" si="298"/>
        <v>4</v>
      </c>
      <c r="V2623" s="2">
        <f t="shared" si="299"/>
        <v>4</v>
      </c>
      <c r="W2623" s="2">
        <f t="shared" si="300"/>
        <v>1</v>
      </c>
      <c r="X2623" s="2">
        <f t="shared" si="295"/>
        <v>158</v>
      </c>
    </row>
    <row r="2624" spans="1:24" x14ac:dyDescent="0.25">
      <c r="A2624" s="2">
        <v>98</v>
      </c>
      <c r="B2624" s="4" t="s">
        <v>453</v>
      </c>
      <c r="C2624" s="5"/>
      <c r="D2624" s="5" t="s">
        <v>363</v>
      </c>
      <c r="E2624" s="72">
        <v>0</v>
      </c>
      <c r="F2624" s="71" t="s">
        <v>24881</v>
      </c>
      <c r="G2624" s="52">
        <v>7418</v>
      </c>
      <c r="H2624" s="5" t="s">
        <v>13630</v>
      </c>
      <c r="I2624" s="5">
        <v>1</v>
      </c>
      <c r="J2624" s="72" t="s">
        <v>25676</v>
      </c>
      <c r="K2624" s="71">
        <v>0</v>
      </c>
      <c r="L2624" s="64">
        <v>0</v>
      </c>
      <c r="M2624" s="5">
        <v>32</v>
      </c>
      <c r="N2624" s="5">
        <v>2639</v>
      </c>
      <c r="O2624" s="47" t="s">
        <v>22905</v>
      </c>
      <c r="P2624" s="46" t="s">
        <v>25773</v>
      </c>
      <c r="Q2624" s="2" t="str">
        <f t="shared" si="296"/>
        <v>&lt;a href="set03\tsr\tsr_october_26,_1916_-_august_3,_1922\death\starr,_male_birth_and_death_to_frank_obituary_april_22,_1920_p1_tsr.pdf"&gt;Starr, Male child of Frank&lt;/a&gt;</v>
      </c>
      <c r="T2624" s="39">
        <f t="shared" si="297"/>
        <v>1920</v>
      </c>
      <c r="U2624" s="2">
        <f t="shared" si="298"/>
        <v>4</v>
      </c>
      <c r="V2624" s="2">
        <f t="shared" si="299"/>
        <v>4</v>
      </c>
      <c r="W2624" s="2">
        <f t="shared" si="300"/>
        <v>22</v>
      </c>
      <c r="X2624" s="2">
        <f t="shared" si="295"/>
        <v>166</v>
      </c>
    </row>
    <row r="2625" spans="1:24" x14ac:dyDescent="0.25">
      <c r="A2625" s="2">
        <v>2240</v>
      </c>
      <c r="B2625" s="4" t="s">
        <v>394</v>
      </c>
      <c r="C2625" s="5"/>
      <c r="D2625" s="5" t="s">
        <v>62</v>
      </c>
      <c r="E2625" s="72">
        <v>0</v>
      </c>
      <c r="F2625" s="71">
        <v>0</v>
      </c>
      <c r="G2625" s="52">
        <v>7439</v>
      </c>
      <c r="H2625" s="5" t="s">
        <v>13630</v>
      </c>
      <c r="I2625" s="5">
        <v>4</v>
      </c>
      <c r="J2625" s="72" t="s">
        <v>25676</v>
      </c>
      <c r="K2625" s="71">
        <v>200</v>
      </c>
      <c r="L2625" s="64">
        <v>0</v>
      </c>
      <c r="M2625" s="5">
        <v>32</v>
      </c>
      <c r="N2625" s="5">
        <v>2578</v>
      </c>
      <c r="O2625" s="47" t="s">
        <v>22842</v>
      </c>
      <c r="P2625" s="46" t="s">
        <v>25773</v>
      </c>
      <c r="Q2625" s="2" t="str">
        <f t="shared" si="296"/>
        <v>&lt;a href="set03\tsr\tsr_october_26,_1916_-_august_3,_1922\death\henvit,_thelma_death_notice_of_mother_may_13,_1920_p4_tsr.pdf"&gt;Henvit, Mother of Thelma&lt;/a&gt;</v>
      </c>
      <c r="T2625" s="39">
        <f t="shared" si="297"/>
        <v>1920</v>
      </c>
      <c r="U2625" s="2">
        <f t="shared" si="298"/>
        <v>5</v>
      </c>
      <c r="V2625" s="2">
        <f t="shared" si="299"/>
        <v>5</v>
      </c>
      <c r="W2625" s="2">
        <f t="shared" si="300"/>
        <v>13</v>
      </c>
      <c r="X2625" s="2">
        <f t="shared" si="295"/>
        <v>154</v>
      </c>
    </row>
    <row r="2626" spans="1:24" x14ac:dyDescent="0.25">
      <c r="A2626" s="2">
        <v>1990</v>
      </c>
      <c r="B2626" s="4" t="s">
        <v>374</v>
      </c>
      <c r="C2626" s="5"/>
      <c r="D2626" s="5" t="s">
        <v>62</v>
      </c>
      <c r="E2626" s="72" t="s">
        <v>24851</v>
      </c>
      <c r="F2626" s="71">
        <v>0</v>
      </c>
      <c r="G2626" s="52">
        <v>7460</v>
      </c>
      <c r="H2626" s="5" t="s">
        <v>13630</v>
      </c>
      <c r="I2626" s="5">
        <v>1</v>
      </c>
      <c r="J2626" s="72" t="s">
        <v>24851</v>
      </c>
      <c r="K2626" s="71">
        <v>200</v>
      </c>
      <c r="L2626" s="64">
        <v>0</v>
      </c>
      <c r="M2626" s="5">
        <v>32</v>
      </c>
      <c r="N2626" s="5">
        <v>2557</v>
      </c>
      <c r="O2626" s="47" t="s">
        <v>22821</v>
      </c>
      <c r="P2626" s="46" t="s">
        <v>25773</v>
      </c>
      <c r="Q2626" s="2" t="str">
        <f t="shared" si="296"/>
        <v>&lt;a href="set03\tsr\tsr_october_26,_1916_-_august_3,_1922\death\christopherson,_olaf_death_notice_of_sister_june_3,_1920_p1_tsr.pdf"&gt;Christopherson, Olaf sister&lt;/a&gt;</v>
      </c>
      <c r="T2626" s="39">
        <f t="shared" si="297"/>
        <v>1920</v>
      </c>
      <c r="U2626" s="2">
        <f t="shared" si="298"/>
        <v>6</v>
      </c>
      <c r="V2626" s="2">
        <f t="shared" si="299"/>
        <v>6</v>
      </c>
      <c r="W2626" s="2">
        <f t="shared" si="300"/>
        <v>3</v>
      </c>
      <c r="X2626" s="2">
        <f t="shared" ref="X2626:X2689" si="301">LEN(Q2626)</f>
        <v>163</v>
      </c>
    </row>
    <row r="2627" spans="1:24" x14ac:dyDescent="0.25">
      <c r="A2627" s="2">
        <v>2290</v>
      </c>
      <c r="B2627" s="4" t="s">
        <v>405</v>
      </c>
      <c r="C2627" s="5"/>
      <c r="D2627" s="5" t="s">
        <v>62</v>
      </c>
      <c r="E2627" s="72">
        <v>0</v>
      </c>
      <c r="F2627" s="71">
        <v>0</v>
      </c>
      <c r="G2627" s="52">
        <v>7460</v>
      </c>
      <c r="H2627" s="5" t="s">
        <v>13630</v>
      </c>
      <c r="I2627" s="5">
        <v>4</v>
      </c>
      <c r="J2627" s="72" t="s">
        <v>25676</v>
      </c>
      <c r="K2627" s="71">
        <v>200</v>
      </c>
      <c r="L2627" s="64">
        <v>0</v>
      </c>
      <c r="M2627" s="5">
        <v>32</v>
      </c>
      <c r="N2627" s="5">
        <v>2588</v>
      </c>
      <c r="O2627" s="47" t="s">
        <v>22852</v>
      </c>
      <c r="P2627" s="46" t="s">
        <v>25773</v>
      </c>
      <c r="Q2627" s="2" t="str">
        <f t="shared" si="296"/>
        <v>&lt;a href="set03\tsr\tsr_october_26,_1916_-_august_3,_1922\death\howden,_mrs._j_b_death_notice_of_father_june_3,_1920_p4_tsr.pdf"&gt;Howden, Father of Mrs. J B&lt;/a&gt;</v>
      </c>
      <c r="T2627" s="39">
        <f t="shared" si="297"/>
        <v>1920</v>
      </c>
      <c r="U2627" s="2">
        <f t="shared" si="298"/>
        <v>6</v>
      </c>
      <c r="V2627" s="2">
        <f t="shared" si="299"/>
        <v>6</v>
      </c>
      <c r="W2627" s="2">
        <f t="shared" si="300"/>
        <v>3</v>
      </c>
      <c r="X2627" s="2">
        <f t="shared" si="301"/>
        <v>158</v>
      </c>
    </row>
    <row r="2628" spans="1:24" x14ac:dyDescent="0.25">
      <c r="A2628" s="2">
        <v>2377</v>
      </c>
      <c r="B2628" s="4" t="s">
        <v>414</v>
      </c>
      <c r="C2628" s="5"/>
      <c r="D2628" s="5" t="s">
        <v>62</v>
      </c>
      <c r="E2628" s="72" t="s">
        <v>24851</v>
      </c>
      <c r="F2628" s="71">
        <v>0</v>
      </c>
      <c r="G2628" s="52">
        <v>7460</v>
      </c>
      <c r="H2628" s="5" t="s">
        <v>13630</v>
      </c>
      <c r="I2628" s="5">
        <v>1</v>
      </c>
      <c r="J2628" s="72" t="s">
        <v>24851</v>
      </c>
      <c r="K2628" s="71">
        <v>200</v>
      </c>
      <c r="L2628" s="64">
        <v>0</v>
      </c>
      <c r="M2628" s="5">
        <v>32</v>
      </c>
      <c r="N2628" s="5">
        <v>2597</v>
      </c>
      <c r="O2628" s="47" t="s">
        <v>22861</v>
      </c>
      <c r="P2628" s="46" t="s">
        <v>25773</v>
      </c>
      <c r="Q2628" s="2" t="str">
        <f t="shared" ref="Q2628:Q2691" si="302">"&lt;a href="&amp;""""&amp;P2628&amp;"\"&amp;O2628&amp;"""&gt;"&amp;B2628&amp;"&lt;/a&gt;"</f>
        <v>&lt;a href="set03\tsr\tsr_october_26,_1916_-_august_3,_1922\death\kjelson,_mrs._oscar_death_notice_of_sister_june_3,_1920_p1_tsr.pdf"&gt;Kjelson, Mrs. Oscar sister of&lt;/a&gt;</v>
      </c>
      <c r="T2628" s="39">
        <f t="shared" si="297"/>
        <v>1920</v>
      </c>
      <c r="U2628" s="2">
        <f t="shared" si="298"/>
        <v>6</v>
      </c>
      <c r="V2628" s="2">
        <f t="shared" si="299"/>
        <v>6</v>
      </c>
      <c r="W2628" s="2">
        <f t="shared" si="300"/>
        <v>3</v>
      </c>
      <c r="X2628" s="2">
        <f t="shared" si="301"/>
        <v>164</v>
      </c>
    </row>
    <row r="2629" spans="1:24" x14ac:dyDescent="0.25">
      <c r="A2629" s="2">
        <v>2956</v>
      </c>
      <c r="B2629" s="4" t="s">
        <v>459</v>
      </c>
      <c r="C2629" s="5"/>
      <c r="D2629" s="5" t="s">
        <v>62</v>
      </c>
      <c r="E2629" s="72"/>
      <c r="F2629" s="71">
        <v>0</v>
      </c>
      <c r="G2629" s="52">
        <v>7474</v>
      </c>
      <c r="H2629" s="5" t="s">
        <v>13630</v>
      </c>
      <c r="I2629" s="5">
        <v>1</v>
      </c>
      <c r="J2629" s="72" t="s">
        <v>25676</v>
      </c>
      <c r="K2629" s="71">
        <v>200</v>
      </c>
      <c r="L2629" s="64">
        <v>0</v>
      </c>
      <c r="M2629" s="5">
        <v>32</v>
      </c>
      <c r="N2629" s="5">
        <v>2644</v>
      </c>
      <c r="O2629" s="47" t="s">
        <v>22911</v>
      </c>
      <c r="P2629" s="46" t="s">
        <v>25773</v>
      </c>
      <c r="Q2629" s="2" t="str">
        <f t="shared" si="302"/>
        <v>&lt;a href="set03\tsr\tsr_october_26,_1916_-_august_3,_1922\death\thompson,_mrs._e_c_death_report_june_17,_1920_p1_tsr.pdf"&gt;Thompson, Mrs. E C&lt;/a&gt;</v>
      </c>
      <c r="T2629" s="39">
        <f t="shared" si="297"/>
        <v>1920</v>
      </c>
      <c r="U2629" s="2">
        <f t="shared" si="298"/>
        <v>6</v>
      </c>
      <c r="V2629" s="2">
        <f t="shared" si="299"/>
        <v>6</v>
      </c>
      <c r="W2629" s="2">
        <f t="shared" si="300"/>
        <v>17</v>
      </c>
      <c r="X2629" s="2">
        <f t="shared" si="301"/>
        <v>143</v>
      </c>
    </row>
    <row r="2630" spans="1:24" x14ac:dyDescent="0.25">
      <c r="A2630" s="2">
        <v>176</v>
      </c>
      <c r="B2630" s="4" t="s">
        <v>411</v>
      </c>
      <c r="C2630" s="5"/>
      <c r="D2630" s="5" t="s">
        <v>64</v>
      </c>
      <c r="E2630" s="72" t="s">
        <v>25519</v>
      </c>
      <c r="F2630" s="71" t="s">
        <v>24946</v>
      </c>
      <c r="G2630" s="52">
        <v>7558</v>
      </c>
      <c r="H2630" s="5" t="s">
        <v>13630</v>
      </c>
      <c r="I2630" s="5">
        <v>1</v>
      </c>
      <c r="J2630" s="72" t="s">
        <v>25519</v>
      </c>
      <c r="K2630" s="71">
        <f>5/12</f>
        <v>0.41666666666666669</v>
      </c>
      <c r="L2630" s="64">
        <v>0</v>
      </c>
      <c r="M2630" s="5">
        <v>32</v>
      </c>
      <c r="N2630" s="5">
        <v>2594</v>
      </c>
      <c r="O2630" s="47" t="s">
        <v>22858</v>
      </c>
      <c r="P2630" s="46" t="s">
        <v>25773</v>
      </c>
      <c r="Q2630" s="2" t="str">
        <f t="shared" si="302"/>
        <v>&lt;a href="set03\tsr\tsr_october_26,_1916_-_august_3,_1922\death\kingsley,_infant_of_milo_obituary_september_9,_1920_p1_tsr.pdf"&gt;Kingsley, Infant of Milo&lt;/a&gt;</v>
      </c>
      <c r="T2630" s="39">
        <f t="shared" si="297"/>
        <v>1920</v>
      </c>
      <c r="U2630" s="2">
        <f t="shared" si="298"/>
        <v>9</v>
      </c>
      <c r="V2630" s="2">
        <f t="shared" si="299"/>
        <v>9</v>
      </c>
      <c r="W2630" s="2">
        <f t="shared" si="300"/>
        <v>9</v>
      </c>
      <c r="X2630" s="2">
        <f t="shared" si="301"/>
        <v>155</v>
      </c>
    </row>
    <row r="2631" spans="1:24" x14ac:dyDescent="0.25">
      <c r="A2631" s="2">
        <v>52</v>
      </c>
      <c r="B2631" s="4" t="s">
        <v>412</v>
      </c>
      <c r="C2631" s="5"/>
      <c r="D2631" s="5" t="s">
        <v>363</v>
      </c>
      <c r="E2631" s="72">
        <v>0</v>
      </c>
      <c r="F2631" s="71" t="s">
        <v>25219</v>
      </c>
      <c r="G2631" s="52">
        <v>7565</v>
      </c>
      <c r="H2631" s="5" t="s">
        <v>13630</v>
      </c>
      <c r="I2631" s="5">
        <v>1</v>
      </c>
      <c r="J2631" s="72" t="s">
        <v>25676</v>
      </c>
      <c r="K2631" s="71">
        <v>0</v>
      </c>
      <c r="L2631" s="64">
        <v>0</v>
      </c>
      <c r="M2631" s="5">
        <v>32</v>
      </c>
      <c r="N2631" s="5">
        <v>2595</v>
      </c>
      <c r="O2631" s="47" t="s">
        <v>22859</v>
      </c>
      <c r="P2631" s="46" t="s">
        <v>25773</v>
      </c>
      <c r="Q2631" s="2" t="str">
        <f t="shared" si="302"/>
        <v>&lt;a href="set03\tsr\tsr_october_26,_1916_-_august_3,_1922\death\kingsley,_twins_birth_and_death_to_fj_september_16,_1920_p1_tsr.pdf"&gt;Kingsley, Twins to F J&lt;/a&gt;</v>
      </c>
      <c r="T2631" s="39">
        <f t="shared" si="297"/>
        <v>1920</v>
      </c>
      <c r="U2631" s="2">
        <f t="shared" si="298"/>
        <v>9</v>
      </c>
      <c r="V2631" s="2">
        <f t="shared" si="299"/>
        <v>9</v>
      </c>
      <c r="W2631" s="2">
        <f t="shared" si="300"/>
        <v>16</v>
      </c>
      <c r="X2631" s="2">
        <f t="shared" si="301"/>
        <v>158</v>
      </c>
    </row>
    <row r="2632" spans="1:24" x14ac:dyDescent="0.25">
      <c r="A2632" s="2">
        <v>3046</v>
      </c>
      <c r="B2632" s="4" t="s">
        <v>465</v>
      </c>
      <c r="C2632" s="5"/>
      <c r="D2632" s="5" t="s">
        <v>64</v>
      </c>
      <c r="E2632" s="72" t="s">
        <v>24851</v>
      </c>
      <c r="F2632" s="71">
        <v>0</v>
      </c>
      <c r="G2632" s="52">
        <v>7579</v>
      </c>
      <c r="H2632" s="5" t="s">
        <v>13630</v>
      </c>
      <c r="I2632" s="5">
        <v>1</v>
      </c>
      <c r="J2632" s="72" t="s">
        <v>24851</v>
      </c>
      <c r="K2632" s="71">
        <v>200</v>
      </c>
      <c r="L2632" s="64">
        <v>0</v>
      </c>
      <c r="M2632" s="5">
        <v>32</v>
      </c>
      <c r="N2632" s="5">
        <v>2649</v>
      </c>
      <c r="O2632" s="47" t="s">
        <v>22916</v>
      </c>
      <c r="P2632" s="46" t="s">
        <v>25773</v>
      </c>
      <c r="Q2632" s="2" t="str">
        <f t="shared" si="302"/>
        <v>&lt;a href="set03\tsr\tsr_october_26,_1916_-_august_3,_1922\death\wilkinson,_mrs._wm_obituary_september_30,_1920_p1_tsr.pdf"&gt;Wilkinson, Mrs. Wm&lt;/a&gt;</v>
      </c>
      <c r="T2632" s="39">
        <f t="shared" si="297"/>
        <v>1920</v>
      </c>
      <c r="U2632" s="2">
        <f t="shared" si="298"/>
        <v>9</v>
      </c>
      <c r="V2632" s="2">
        <f t="shared" si="299"/>
        <v>9</v>
      </c>
      <c r="W2632" s="2">
        <f t="shared" si="300"/>
        <v>30</v>
      </c>
      <c r="X2632" s="2">
        <f t="shared" si="301"/>
        <v>144</v>
      </c>
    </row>
    <row r="2633" spans="1:24" x14ac:dyDescent="0.25">
      <c r="A2633" s="2">
        <v>318</v>
      </c>
      <c r="B2633" s="4" t="s">
        <v>439</v>
      </c>
      <c r="C2633" s="5"/>
      <c r="D2633" s="5" t="s">
        <v>64</v>
      </c>
      <c r="E2633" s="72" t="s">
        <v>25151</v>
      </c>
      <c r="F2633" s="71">
        <v>3</v>
      </c>
      <c r="G2633" s="52">
        <v>7628</v>
      </c>
      <c r="H2633" s="5" t="s">
        <v>13630</v>
      </c>
      <c r="I2633" s="5">
        <v>1</v>
      </c>
      <c r="J2633" s="72" t="s">
        <v>25151</v>
      </c>
      <c r="K2633" s="71">
        <v>3</v>
      </c>
      <c r="L2633" s="64">
        <v>0</v>
      </c>
      <c r="M2633" s="5">
        <v>32</v>
      </c>
      <c r="N2633" s="5">
        <v>2624</v>
      </c>
      <c r="O2633" s="47" t="s">
        <v>22889</v>
      </c>
      <c r="P2633" s="46" t="s">
        <v>25773</v>
      </c>
      <c r="Q2633" s="2" t="str">
        <f t="shared" si="302"/>
        <v>&lt;a href="set03\tsr\tsr_october_26,_1916_-_august_3,_1922\death\peterson,_irene_child_of_a_o_obituary_november_18,_1920_p1_tsr.pdf"&gt;Peterson, Irene Child of A O&lt;/a&gt;</v>
      </c>
      <c r="T2633" s="39">
        <f t="shared" si="297"/>
        <v>1920</v>
      </c>
      <c r="U2633" s="2">
        <f t="shared" si="298"/>
        <v>11</v>
      </c>
      <c r="V2633" s="2">
        <f t="shared" si="299"/>
        <v>11</v>
      </c>
      <c r="W2633" s="2">
        <f t="shared" si="300"/>
        <v>18</v>
      </c>
      <c r="X2633" s="2">
        <f t="shared" si="301"/>
        <v>163</v>
      </c>
    </row>
    <row r="2634" spans="1:24" x14ac:dyDescent="0.25">
      <c r="A2634" s="2">
        <v>814</v>
      </c>
      <c r="B2634" s="4" t="s">
        <v>461</v>
      </c>
      <c r="C2634" s="5"/>
      <c r="D2634" s="5" t="s">
        <v>62</v>
      </c>
      <c r="E2634" s="72" t="s">
        <v>13510</v>
      </c>
      <c r="F2634" s="71">
        <v>29</v>
      </c>
      <c r="G2634" s="52">
        <v>7657</v>
      </c>
      <c r="H2634" s="5" t="s">
        <v>13630</v>
      </c>
      <c r="I2634" s="5">
        <v>1</v>
      </c>
      <c r="J2634" s="72" t="s">
        <v>13510</v>
      </c>
      <c r="K2634" s="71">
        <v>29</v>
      </c>
      <c r="L2634" s="64" t="s">
        <v>24892</v>
      </c>
      <c r="M2634" s="5">
        <v>32</v>
      </c>
      <c r="N2634" s="5">
        <v>2646</v>
      </c>
      <c r="O2634" s="47" t="s">
        <v>22913</v>
      </c>
      <c r="P2634" s="46" t="s">
        <v>25773</v>
      </c>
      <c r="Q2634" s="2" t="str">
        <f t="shared" si="302"/>
        <v>&lt;a href="set03\tsr\tsr_october_26,_1916_-_august_3,_1922\death\weitenhagen,_mrs._c_f_death_notice_december_17,_1920_p1_tsr.pdf"&gt;Weitenhagen, Mrs. C F&lt;/a&gt;</v>
      </c>
      <c r="T2634" s="39">
        <f t="shared" si="297"/>
        <v>1920</v>
      </c>
      <c r="U2634" s="2">
        <f t="shared" si="298"/>
        <v>12</v>
      </c>
      <c r="V2634" s="2">
        <f t="shared" si="299"/>
        <v>12</v>
      </c>
      <c r="W2634" s="2">
        <f t="shared" si="300"/>
        <v>17</v>
      </c>
      <c r="X2634" s="2">
        <f t="shared" si="301"/>
        <v>153</v>
      </c>
    </row>
    <row r="2635" spans="1:24" x14ac:dyDescent="0.25">
      <c r="A2635" s="2">
        <v>815</v>
      </c>
      <c r="B2635" s="4" t="s">
        <v>462</v>
      </c>
      <c r="C2635" s="5" t="s">
        <v>463</v>
      </c>
      <c r="D2635" s="5" t="s">
        <v>64</v>
      </c>
      <c r="E2635" s="72" t="s">
        <v>13510</v>
      </c>
      <c r="F2635" s="71">
        <v>29</v>
      </c>
      <c r="G2635" s="52">
        <v>7670</v>
      </c>
      <c r="H2635" s="5" t="s">
        <v>13630</v>
      </c>
      <c r="I2635" s="5">
        <v>1</v>
      </c>
      <c r="J2635" s="72" t="s">
        <v>13510</v>
      </c>
      <c r="K2635" s="71">
        <v>29</v>
      </c>
      <c r="L2635" s="64" t="s">
        <v>24892</v>
      </c>
      <c r="M2635" s="5">
        <v>32</v>
      </c>
      <c r="N2635" s="5">
        <v>2647</v>
      </c>
      <c r="O2635" s="47" t="s">
        <v>22914</v>
      </c>
      <c r="P2635" s="46" t="s">
        <v>25773</v>
      </c>
      <c r="Q2635" s="2" t="str">
        <f t="shared" si="302"/>
        <v>&lt;a href="set03\tsr\tsr_october_26,_1916_-_august_3,_1922\death\weitenhagen,_mrs._minnie_(hehmke)_obituary_december_30,_1920_p1_tsr.pdf"&gt;Weitenhagen, Mrs. Minnie&lt;/a&gt;</v>
      </c>
      <c r="T2635" s="39">
        <f t="shared" si="297"/>
        <v>1920</v>
      </c>
      <c r="U2635" s="2">
        <f t="shared" si="298"/>
        <v>12</v>
      </c>
      <c r="V2635" s="2">
        <f t="shared" si="299"/>
        <v>12</v>
      </c>
      <c r="W2635" s="2">
        <f t="shared" si="300"/>
        <v>30</v>
      </c>
      <c r="X2635" s="2">
        <f t="shared" si="301"/>
        <v>164</v>
      </c>
    </row>
    <row r="2636" spans="1:24" x14ac:dyDescent="0.25">
      <c r="A2636" s="2">
        <v>2403</v>
      </c>
      <c r="B2636" s="4" t="s">
        <v>417</v>
      </c>
      <c r="C2636" s="5"/>
      <c r="D2636" s="5" t="s">
        <v>62</v>
      </c>
      <c r="E2636" s="72" t="s">
        <v>25521</v>
      </c>
      <c r="F2636" s="71">
        <v>0</v>
      </c>
      <c r="G2636" s="52">
        <v>7698</v>
      </c>
      <c r="H2636" s="5" t="s">
        <v>13630</v>
      </c>
      <c r="I2636" s="5">
        <v>1</v>
      </c>
      <c r="J2636" s="72" t="s">
        <v>25521</v>
      </c>
      <c r="K2636" s="71">
        <v>200</v>
      </c>
      <c r="L2636" s="64">
        <v>0</v>
      </c>
      <c r="M2636" s="5">
        <v>32</v>
      </c>
      <c r="N2636" s="5">
        <v>2599</v>
      </c>
      <c r="O2636" s="47" t="s">
        <v>22863</v>
      </c>
      <c r="P2636" s="46" t="s">
        <v>25773</v>
      </c>
      <c r="Q2636" s="2" t="str">
        <f t="shared" si="302"/>
        <v>&lt;a href="set03\tsr\tsr_october_26,_1916_-_august_3,_1922\death\kolpin,_mrs._harry_death_notice_january_27,_1921_p1_tsr.pdf"&gt;Kolpin, Mrs. Harry&lt;/a&gt;</v>
      </c>
      <c r="T2636" s="39">
        <f t="shared" si="297"/>
        <v>1921</v>
      </c>
      <c r="U2636" s="2">
        <f t="shared" si="298"/>
        <v>1</v>
      </c>
      <c r="V2636" s="2">
        <f t="shared" si="299"/>
        <v>1</v>
      </c>
      <c r="W2636" s="2">
        <f t="shared" si="300"/>
        <v>27</v>
      </c>
      <c r="X2636" s="2">
        <f t="shared" si="301"/>
        <v>146</v>
      </c>
    </row>
    <row r="2637" spans="1:24" x14ac:dyDescent="0.25">
      <c r="A2637" s="2">
        <v>2749</v>
      </c>
      <c r="B2637" s="4" t="s">
        <v>445</v>
      </c>
      <c r="C2637" s="5"/>
      <c r="D2637" s="5" t="s">
        <v>62</v>
      </c>
      <c r="E2637" s="72" t="s">
        <v>24911</v>
      </c>
      <c r="F2637" s="71">
        <v>0</v>
      </c>
      <c r="G2637" s="52">
        <v>7698</v>
      </c>
      <c r="H2637" s="5" t="s">
        <v>13630</v>
      </c>
      <c r="I2637" s="5">
        <v>1</v>
      </c>
      <c r="J2637" s="72" t="s">
        <v>24911</v>
      </c>
      <c r="K2637" s="71">
        <v>200</v>
      </c>
      <c r="L2637" s="64">
        <v>0</v>
      </c>
      <c r="M2637" s="5">
        <v>32</v>
      </c>
      <c r="N2637" s="5">
        <v>2629</v>
      </c>
      <c r="O2637" s="47" t="s">
        <v>22894</v>
      </c>
      <c r="P2637" s="46" t="s">
        <v>25773</v>
      </c>
      <c r="Q2637" s="2" t="str">
        <f t="shared" si="302"/>
        <v>&lt;a href="set03\tsr\tsr_october_26,_1916_-_august_3,_1922\death\retzlaff,_charles_death_notice_january_27,_1921_p1_tsr.pdf"&gt;Retzlaff, Charles&lt;/a&gt;</v>
      </c>
      <c r="T2637" s="39">
        <f t="shared" si="297"/>
        <v>1921</v>
      </c>
      <c r="U2637" s="2">
        <f t="shared" si="298"/>
        <v>1</v>
      </c>
      <c r="V2637" s="2">
        <f t="shared" si="299"/>
        <v>1</v>
      </c>
      <c r="W2637" s="2">
        <f t="shared" si="300"/>
        <v>27</v>
      </c>
      <c r="X2637" s="2">
        <f t="shared" si="301"/>
        <v>144</v>
      </c>
    </row>
    <row r="2638" spans="1:24" x14ac:dyDescent="0.25">
      <c r="A2638" s="2">
        <v>807</v>
      </c>
      <c r="B2638" s="4" t="s">
        <v>415</v>
      </c>
      <c r="C2638" s="5" t="s">
        <v>416</v>
      </c>
      <c r="D2638" s="5" t="s">
        <v>64</v>
      </c>
      <c r="E2638" s="72">
        <v>0</v>
      </c>
      <c r="F2638" s="71">
        <v>29</v>
      </c>
      <c r="G2638" s="52">
        <v>7712</v>
      </c>
      <c r="H2638" s="5" t="s">
        <v>13630</v>
      </c>
      <c r="I2638" s="5">
        <v>1</v>
      </c>
      <c r="J2638" s="72" t="s">
        <v>25676</v>
      </c>
      <c r="K2638" s="71">
        <v>29</v>
      </c>
      <c r="L2638" s="64" t="s">
        <v>25111</v>
      </c>
      <c r="M2638" s="5">
        <v>32</v>
      </c>
      <c r="N2638" s="5">
        <v>2598</v>
      </c>
      <c r="O2638" s="47" t="s">
        <v>22862</v>
      </c>
      <c r="P2638" s="46" t="s">
        <v>25773</v>
      </c>
      <c r="Q2638" s="2" t="str">
        <f t="shared" si="302"/>
        <v>&lt;a href="set03\tsr\tsr_october_26,_1916_-_august_3,_1922\death\kolpin,_grace_(murphy)_obituary_february_10,_1921_p1_tsr.pdf"&gt;Kolpin, Grace&lt;/a&gt;</v>
      </c>
      <c r="T2638" s="39">
        <f t="shared" si="297"/>
        <v>1921</v>
      </c>
      <c r="U2638" s="2">
        <f t="shared" si="298"/>
        <v>2</v>
      </c>
      <c r="V2638" s="2">
        <f t="shared" si="299"/>
        <v>2</v>
      </c>
      <c r="W2638" s="2">
        <f t="shared" si="300"/>
        <v>10</v>
      </c>
      <c r="X2638" s="2">
        <f t="shared" si="301"/>
        <v>142</v>
      </c>
    </row>
    <row r="2639" spans="1:24" x14ac:dyDescent="0.25">
      <c r="A2639" s="2">
        <v>2876</v>
      </c>
      <c r="B2639" s="4" t="s">
        <v>450</v>
      </c>
      <c r="C2639" s="5"/>
      <c r="D2639" s="5" t="s">
        <v>62</v>
      </c>
      <c r="E2639" s="72" t="s">
        <v>25528</v>
      </c>
      <c r="F2639" s="71">
        <v>0</v>
      </c>
      <c r="G2639" s="52">
        <v>7726</v>
      </c>
      <c r="H2639" s="5" t="s">
        <v>13630</v>
      </c>
      <c r="I2639" s="5">
        <v>4</v>
      </c>
      <c r="J2639" s="72" t="s">
        <v>25528</v>
      </c>
      <c r="K2639" s="71">
        <v>200</v>
      </c>
      <c r="L2639" s="64">
        <v>0</v>
      </c>
      <c r="M2639" s="5">
        <v>32</v>
      </c>
      <c r="N2639" s="5">
        <v>2635</v>
      </c>
      <c r="O2639" s="47" t="s">
        <v>22901</v>
      </c>
      <c r="P2639" s="46" t="s">
        <v>25773</v>
      </c>
      <c r="Q2639" s="2" t="str">
        <f t="shared" si="302"/>
        <v>&lt;a href="set03\tsr\tsr_october_26,_1916_-_august_3,_1922\death\sloan,_john_death_notice_february_24,_1921_p4_tsr.pdf"&gt;Sloan, John&lt;/a&gt;</v>
      </c>
      <c r="T2639" s="39">
        <f t="shared" si="297"/>
        <v>1921</v>
      </c>
      <c r="U2639" s="2">
        <f t="shared" si="298"/>
        <v>2</v>
      </c>
      <c r="V2639" s="2">
        <f t="shared" si="299"/>
        <v>2</v>
      </c>
      <c r="W2639" s="2">
        <f t="shared" si="300"/>
        <v>24</v>
      </c>
      <c r="X2639" s="2">
        <f t="shared" si="301"/>
        <v>133</v>
      </c>
    </row>
    <row r="2640" spans="1:24" x14ac:dyDescent="0.25">
      <c r="A2640" s="2">
        <v>1890</v>
      </c>
      <c r="B2640" s="4" t="s">
        <v>362</v>
      </c>
      <c r="C2640" s="5"/>
      <c r="D2640" s="5" t="s">
        <v>62</v>
      </c>
      <c r="E2640" s="72">
        <v>0</v>
      </c>
      <c r="F2640" s="71">
        <v>0</v>
      </c>
      <c r="G2640" s="52">
        <v>7733</v>
      </c>
      <c r="H2640" s="5" t="s">
        <v>13630</v>
      </c>
      <c r="I2640" s="5">
        <v>1</v>
      </c>
      <c r="J2640" s="72" t="s">
        <v>25676</v>
      </c>
      <c r="K2640" s="71">
        <v>200</v>
      </c>
      <c r="L2640" s="64">
        <v>0</v>
      </c>
      <c r="M2640" s="5">
        <v>32</v>
      </c>
      <c r="N2640" s="5">
        <v>2547</v>
      </c>
      <c r="O2640" s="47" t="s">
        <v>22811</v>
      </c>
      <c r="P2640" s="46" t="s">
        <v>25773</v>
      </c>
      <c r="Q2640" s="2" t="str">
        <f t="shared" si="302"/>
        <v>&lt;a href="set03\tsr\tsr_october_26,_1916_-_august_3,_1922\death\bergstad,_knut_death_notice_march_3,_1921_p1_tsr.pdf"&gt;Bergstad, Knut&lt;/a&gt;</v>
      </c>
      <c r="T2640" s="39">
        <f t="shared" si="297"/>
        <v>1921</v>
      </c>
      <c r="U2640" s="2">
        <f t="shared" si="298"/>
        <v>3</v>
      </c>
      <c r="V2640" s="2">
        <f t="shared" si="299"/>
        <v>3</v>
      </c>
      <c r="W2640" s="2">
        <f t="shared" si="300"/>
        <v>3</v>
      </c>
      <c r="X2640" s="2">
        <f t="shared" si="301"/>
        <v>135</v>
      </c>
    </row>
    <row r="2641" spans="1:24" x14ac:dyDescent="0.25">
      <c r="A2641" s="2">
        <v>1891</v>
      </c>
      <c r="B2641" s="4" t="s">
        <v>362</v>
      </c>
      <c r="C2641" s="5"/>
      <c r="D2641" s="5" t="s">
        <v>364</v>
      </c>
      <c r="E2641" s="72">
        <v>0</v>
      </c>
      <c r="F2641" s="71">
        <v>0</v>
      </c>
      <c r="G2641" s="52">
        <v>7740</v>
      </c>
      <c r="H2641" s="5" t="s">
        <v>13630</v>
      </c>
      <c r="I2641" s="5">
        <v>1</v>
      </c>
      <c r="J2641" s="72" t="s">
        <v>25676</v>
      </c>
      <c r="K2641" s="71">
        <v>200</v>
      </c>
      <c r="L2641" s="64">
        <v>0</v>
      </c>
      <c r="M2641" s="5">
        <v>32</v>
      </c>
      <c r="N2641" s="5">
        <v>2546</v>
      </c>
      <c r="O2641" s="47" t="s">
        <v>22810</v>
      </c>
      <c r="P2641" s="46" t="s">
        <v>25773</v>
      </c>
      <c r="Q2641" s="2" t="str">
        <f t="shared" si="302"/>
        <v>&lt;a href="set03\tsr\tsr_october_26,_1916_-_august_3,_1922\death\bergstad,_knut_autopsy_and_buried_march_10,_1921_p1_tsr.pdf"&gt;Bergstad, Knut&lt;/a&gt;</v>
      </c>
      <c r="T2641" s="39">
        <f t="shared" si="297"/>
        <v>1921</v>
      </c>
      <c r="U2641" s="2">
        <f t="shared" si="298"/>
        <v>3</v>
      </c>
      <c r="V2641" s="2">
        <f t="shared" si="299"/>
        <v>3</v>
      </c>
      <c r="W2641" s="2">
        <f t="shared" si="300"/>
        <v>10</v>
      </c>
      <c r="X2641" s="2">
        <f t="shared" si="301"/>
        <v>142</v>
      </c>
    </row>
    <row r="2642" spans="1:24" x14ac:dyDescent="0.25">
      <c r="A2642" s="2">
        <v>2684</v>
      </c>
      <c r="B2642" s="4" t="s">
        <v>435</v>
      </c>
      <c r="C2642" s="5"/>
      <c r="D2642" s="5" t="s">
        <v>62</v>
      </c>
      <c r="E2642" s="72">
        <v>0</v>
      </c>
      <c r="F2642" s="71">
        <v>0</v>
      </c>
      <c r="G2642" s="52">
        <v>7754</v>
      </c>
      <c r="H2642" s="5" t="s">
        <v>13630</v>
      </c>
      <c r="I2642" s="5">
        <v>1</v>
      </c>
      <c r="J2642" s="72" t="s">
        <v>25676</v>
      </c>
      <c r="K2642" s="71">
        <v>200</v>
      </c>
      <c r="L2642" s="64">
        <v>0</v>
      </c>
      <c r="M2642" s="5">
        <v>32</v>
      </c>
      <c r="N2642" s="5">
        <v>2618</v>
      </c>
      <c r="O2642" s="47" t="s">
        <v>22883</v>
      </c>
      <c r="P2642" s="46" t="s">
        <v>25773</v>
      </c>
      <c r="Q2642" s="2" t="str">
        <f t="shared" si="302"/>
        <v>&lt;a href="set03\tsr\tsr_october_26,_1916_-_august_3,_1922\death\patterson,_mrs._m_d_death_notice_march_24,_1921_p1_tsr.pdf"&gt;Patterson, Mrs. M D&lt;/a&gt;</v>
      </c>
      <c r="T2642" s="39">
        <f t="shared" si="297"/>
        <v>1921</v>
      </c>
      <c r="U2642" s="2">
        <f t="shared" si="298"/>
        <v>3</v>
      </c>
      <c r="V2642" s="2">
        <f t="shared" si="299"/>
        <v>3</v>
      </c>
      <c r="W2642" s="2">
        <f t="shared" si="300"/>
        <v>24</v>
      </c>
      <c r="X2642" s="2">
        <f t="shared" si="301"/>
        <v>146</v>
      </c>
    </row>
    <row r="2643" spans="1:24" x14ac:dyDescent="0.25">
      <c r="A2643" s="2">
        <v>719</v>
      </c>
      <c r="B2643" s="4" t="s">
        <v>387</v>
      </c>
      <c r="C2643" s="5"/>
      <c r="D2643" s="5" t="s">
        <v>64</v>
      </c>
      <c r="E2643" s="72" t="s">
        <v>25514</v>
      </c>
      <c r="F2643" s="71">
        <v>25</v>
      </c>
      <c r="G2643" s="52">
        <v>7768</v>
      </c>
      <c r="H2643" s="5" t="s">
        <v>13630</v>
      </c>
      <c r="I2643" s="5">
        <v>1</v>
      </c>
      <c r="J2643" s="72" t="s">
        <v>25514</v>
      </c>
      <c r="K2643" s="71">
        <v>25</v>
      </c>
      <c r="L2643" s="64">
        <v>0</v>
      </c>
      <c r="M2643" s="5">
        <v>32</v>
      </c>
      <c r="N2643" s="5">
        <v>2571</v>
      </c>
      <c r="O2643" s="47" t="s">
        <v>22835</v>
      </c>
      <c r="P2643" s="46" t="s">
        <v>25773</v>
      </c>
      <c r="Q2643" s="2" t="str">
        <f t="shared" si="302"/>
        <v>&lt;a href="set03\tsr\tsr_october_26,_1916_-_august_3,_1922\death\gunderson,_ira_g_obituary_april_7,_1921_p1_tsr.pdf"&gt;Gunderson, Ira G&lt;/a&gt;</v>
      </c>
      <c r="T2643" s="39">
        <f t="shared" si="297"/>
        <v>1921</v>
      </c>
      <c r="U2643" s="2">
        <f t="shared" si="298"/>
        <v>4</v>
      </c>
      <c r="V2643" s="2">
        <f t="shared" si="299"/>
        <v>4</v>
      </c>
      <c r="W2643" s="2">
        <f t="shared" si="300"/>
        <v>7</v>
      </c>
      <c r="X2643" s="2">
        <f t="shared" si="301"/>
        <v>135</v>
      </c>
    </row>
    <row r="2644" spans="1:24" x14ac:dyDescent="0.25">
      <c r="A2644" s="2">
        <v>112</v>
      </c>
      <c r="B2644" s="4" t="s">
        <v>466</v>
      </c>
      <c r="C2644" s="5"/>
      <c r="D2644" s="5" t="s">
        <v>62</v>
      </c>
      <c r="E2644" s="72">
        <v>0</v>
      </c>
      <c r="F2644" s="71" t="s">
        <v>24881</v>
      </c>
      <c r="G2644" s="52">
        <v>7810</v>
      </c>
      <c r="H2644" s="5" t="s">
        <v>13630</v>
      </c>
      <c r="I2644" s="5">
        <v>1</v>
      </c>
      <c r="J2644" s="72" t="s">
        <v>25676</v>
      </c>
      <c r="K2644" s="71">
        <v>0</v>
      </c>
      <c r="L2644" s="64">
        <v>0</v>
      </c>
      <c r="M2644" s="5">
        <v>32</v>
      </c>
      <c r="N2644" s="5">
        <v>2650</v>
      </c>
      <c r="O2644" s="47" t="s">
        <v>22917</v>
      </c>
      <c r="P2644" s="46" t="s">
        <v>25773</v>
      </c>
      <c r="Q2644" s="2" t="str">
        <f t="shared" si="302"/>
        <v>&lt;a href="set03\tsr\tsr_october_26,_1916_-_august_3,_1922\death\williams,_infant_of_theo_death_and_burial_may_19,_1921_p1_tsr.pdf"&gt;Williams, Infant of Theo&lt;/a&gt;</v>
      </c>
      <c r="T2644" s="39">
        <f t="shared" si="297"/>
        <v>1921</v>
      </c>
      <c r="U2644" s="2">
        <f t="shared" si="298"/>
        <v>5</v>
      </c>
      <c r="V2644" s="2">
        <f t="shared" si="299"/>
        <v>5</v>
      </c>
      <c r="W2644" s="2">
        <f t="shared" si="300"/>
        <v>19</v>
      </c>
      <c r="X2644" s="2">
        <f t="shared" si="301"/>
        <v>158</v>
      </c>
    </row>
    <row r="2645" spans="1:24" x14ac:dyDescent="0.25">
      <c r="A2645" s="2">
        <v>2451</v>
      </c>
      <c r="B2645" s="4" t="s">
        <v>422</v>
      </c>
      <c r="C2645" s="5"/>
      <c r="D2645" s="5" t="s">
        <v>423</v>
      </c>
      <c r="E2645" s="72" t="s">
        <v>25522</v>
      </c>
      <c r="F2645" s="71">
        <v>0</v>
      </c>
      <c r="G2645" s="52">
        <v>7817</v>
      </c>
      <c r="H2645" s="5" t="s">
        <v>13630</v>
      </c>
      <c r="I2645" s="5">
        <v>4</v>
      </c>
      <c r="J2645" s="72" t="s">
        <v>25522</v>
      </c>
      <c r="K2645" s="71">
        <v>200</v>
      </c>
      <c r="L2645" s="64">
        <v>0</v>
      </c>
      <c r="M2645" s="5">
        <v>32</v>
      </c>
      <c r="N2645" s="5">
        <v>2605</v>
      </c>
      <c r="O2645" s="47" t="s">
        <v>22870</v>
      </c>
      <c r="P2645" s="46" t="s">
        <v>25773</v>
      </c>
      <c r="Q2645" s="2" t="str">
        <f t="shared" si="302"/>
        <v>&lt;a href="set03\tsr\tsr_october_26,_1916_-_august_3,_1922\death\lindgren,_gordon_memorial_service_may_26,_1921_p4_tsr.pdf"&gt;Lindgren, Gordon&lt;/a&gt;</v>
      </c>
      <c r="T2645" s="39">
        <f t="shared" si="297"/>
        <v>1921</v>
      </c>
      <c r="U2645" s="2">
        <f t="shared" si="298"/>
        <v>5</v>
      </c>
      <c r="V2645" s="2">
        <f t="shared" si="299"/>
        <v>5</v>
      </c>
      <c r="W2645" s="2">
        <f t="shared" si="300"/>
        <v>26</v>
      </c>
      <c r="X2645" s="2">
        <f t="shared" si="301"/>
        <v>142</v>
      </c>
    </row>
    <row r="2646" spans="1:24" x14ac:dyDescent="0.25">
      <c r="A2646" s="2">
        <v>1041</v>
      </c>
      <c r="B2646" s="4" t="s">
        <v>357</v>
      </c>
      <c r="C2646" s="5"/>
      <c r="D2646" s="5" t="s">
        <v>62</v>
      </c>
      <c r="E2646" s="72" t="s">
        <v>25507</v>
      </c>
      <c r="F2646" s="71" t="s">
        <v>25508</v>
      </c>
      <c r="G2646" s="52">
        <v>7852</v>
      </c>
      <c r="H2646" s="5" t="s">
        <v>13630</v>
      </c>
      <c r="I2646" s="5">
        <v>1</v>
      </c>
      <c r="J2646" s="72" t="s">
        <v>25507</v>
      </c>
      <c r="K2646" s="71">
        <v>46</v>
      </c>
      <c r="L2646" s="64">
        <v>0</v>
      </c>
      <c r="M2646" s="5">
        <v>32</v>
      </c>
      <c r="N2646" s="5">
        <v>2541</v>
      </c>
      <c r="O2646" s="47" t="s">
        <v>22805</v>
      </c>
      <c r="P2646" s="46" t="s">
        <v>25773</v>
      </c>
      <c r="Q2646" s="2" t="str">
        <f t="shared" si="302"/>
        <v>&lt;a href="set03\tsr\tsr_october_26,_1916_-_august_3,_1922\death\becker,_fred_death_notice_june_30,_1921_p1_tsr.pdf"&gt;Becker, Fred&lt;/a&gt;</v>
      </c>
      <c r="T2646" s="39">
        <f t="shared" si="297"/>
        <v>1921</v>
      </c>
      <c r="U2646" s="2">
        <f t="shared" si="298"/>
        <v>6</v>
      </c>
      <c r="V2646" s="2">
        <f t="shared" si="299"/>
        <v>6</v>
      </c>
      <c r="W2646" s="2">
        <f t="shared" si="300"/>
        <v>30</v>
      </c>
      <c r="X2646" s="2">
        <f t="shared" si="301"/>
        <v>131</v>
      </c>
    </row>
    <row r="2647" spans="1:24" x14ac:dyDescent="0.25">
      <c r="A2647" s="2">
        <v>215</v>
      </c>
      <c r="B2647" s="4" t="s">
        <v>370</v>
      </c>
      <c r="C2647" s="5"/>
      <c r="D2647" s="5" t="s">
        <v>64</v>
      </c>
      <c r="E2647" s="72" t="s">
        <v>25511</v>
      </c>
      <c r="F2647" s="71">
        <v>1</v>
      </c>
      <c r="G2647" s="52">
        <v>7859</v>
      </c>
      <c r="H2647" s="5" t="s">
        <v>13630</v>
      </c>
      <c r="I2647" s="5">
        <v>1</v>
      </c>
      <c r="J2647" s="72" t="s">
        <v>25511</v>
      </c>
      <c r="K2647" s="71">
        <v>1</v>
      </c>
      <c r="L2647" s="64">
        <v>0</v>
      </c>
      <c r="M2647" s="5">
        <v>32</v>
      </c>
      <c r="N2647" s="5">
        <v>2553</v>
      </c>
      <c r="O2647" s="47" t="s">
        <v>22817</v>
      </c>
      <c r="P2647" s="46" t="s">
        <v>25773</v>
      </c>
      <c r="Q2647" s="2" t="str">
        <f t="shared" si="302"/>
        <v>&lt;a href="set03\tsr\tsr_october_26,_1916_-_august_3,_1922\death\christianson,_george_john_obituary_july_7,_1921_p1_tsr.pdf"&gt;Christianson, George John&lt;/a&gt;</v>
      </c>
      <c r="T2647" s="39">
        <f t="shared" si="297"/>
        <v>1921</v>
      </c>
      <c r="U2647" s="2">
        <f t="shared" si="298"/>
        <v>7</v>
      </c>
      <c r="V2647" s="2">
        <f t="shared" si="299"/>
        <v>7</v>
      </c>
      <c r="W2647" s="2">
        <f t="shared" si="300"/>
        <v>7</v>
      </c>
      <c r="X2647" s="2">
        <f t="shared" si="301"/>
        <v>152</v>
      </c>
    </row>
    <row r="2648" spans="1:24" x14ac:dyDescent="0.25">
      <c r="A2648" s="2">
        <v>1798</v>
      </c>
      <c r="B2648" s="4" t="s">
        <v>353</v>
      </c>
      <c r="C2648" s="5"/>
      <c r="D2648" s="5" t="s">
        <v>62</v>
      </c>
      <c r="E2648" s="72">
        <v>0</v>
      </c>
      <c r="F2648" s="71">
        <v>0</v>
      </c>
      <c r="G2648" s="52">
        <v>7901</v>
      </c>
      <c r="H2648" s="5" t="s">
        <v>13630</v>
      </c>
      <c r="I2648" s="5">
        <v>1</v>
      </c>
      <c r="J2648" s="72" t="s">
        <v>25676</v>
      </c>
      <c r="K2648" s="71">
        <v>200</v>
      </c>
      <c r="L2648" s="64">
        <v>0</v>
      </c>
      <c r="M2648" s="5">
        <v>32</v>
      </c>
      <c r="N2648" s="5">
        <v>2537</v>
      </c>
      <c r="O2648" s="47" t="s">
        <v>22801</v>
      </c>
      <c r="P2648" s="46" t="s">
        <v>25773</v>
      </c>
      <c r="Q2648" s="2" t="str">
        <f t="shared" si="302"/>
        <v>&lt;a href="set03\tsr\tsr_october_26,_1916_-_august_3,_1922\death\albrecht,_mrs._leonard_death_notice_august_18,_1921_p1_tsr.pdf"&gt;Albrecht, Mrs. Leonard&lt;/a&gt;</v>
      </c>
      <c r="T2648" s="39">
        <f t="shared" si="297"/>
        <v>1921</v>
      </c>
      <c r="U2648" s="2">
        <f t="shared" si="298"/>
        <v>8</v>
      </c>
      <c r="V2648" s="2">
        <f t="shared" si="299"/>
        <v>8</v>
      </c>
      <c r="W2648" s="2">
        <f t="shared" si="300"/>
        <v>18</v>
      </c>
      <c r="X2648" s="2">
        <f t="shared" si="301"/>
        <v>153</v>
      </c>
    </row>
    <row r="2649" spans="1:24" x14ac:dyDescent="0.25">
      <c r="A2649" s="2">
        <v>2981</v>
      </c>
      <c r="B2649" s="4" t="s">
        <v>460</v>
      </c>
      <c r="C2649" s="5"/>
      <c r="D2649" s="5" t="s">
        <v>62</v>
      </c>
      <c r="E2649" s="72">
        <v>0</v>
      </c>
      <c r="F2649" s="71">
        <v>0</v>
      </c>
      <c r="G2649" s="52">
        <v>7901</v>
      </c>
      <c r="H2649" s="5" t="s">
        <v>13630</v>
      </c>
      <c r="I2649" s="5">
        <v>1</v>
      </c>
      <c r="J2649" s="72" t="s">
        <v>25676</v>
      </c>
      <c r="K2649" s="71">
        <v>200</v>
      </c>
      <c r="L2649" s="64">
        <v>0</v>
      </c>
      <c r="M2649" s="5">
        <v>32</v>
      </c>
      <c r="N2649" s="5">
        <v>2645</v>
      </c>
      <c r="O2649" s="47" t="s">
        <v>22912</v>
      </c>
      <c r="P2649" s="46" t="s">
        <v>25773</v>
      </c>
      <c r="Q2649" s="2" t="str">
        <f t="shared" si="302"/>
        <v>&lt;a href="set03\tsr\tsr_october_26,_1916_-_august_3,_1922\death\urban,_frank_death_notice_of_sister_mrs._albrecht_august_18,_1921_p1_tsr.pdf"&gt;Urban, Frank Sister of &lt;/a&gt;</v>
      </c>
      <c r="T2649" s="39">
        <f t="shared" si="297"/>
        <v>1921</v>
      </c>
      <c r="U2649" s="2">
        <f t="shared" si="298"/>
        <v>8</v>
      </c>
      <c r="V2649" s="2">
        <f t="shared" si="299"/>
        <v>8</v>
      </c>
      <c r="W2649" s="2">
        <f t="shared" si="300"/>
        <v>18</v>
      </c>
      <c r="X2649" s="2">
        <f t="shared" si="301"/>
        <v>168</v>
      </c>
    </row>
    <row r="2650" spans="1:24" x14ac:dyDescent="0.25">
      <c r="A2650" s="2">
        <v>2375</v>
      </c>
      <c r="B2650" s="4" t="s">
        <v>413</v>
      </c>
      <c r="C2650" s="5"/>
      <c r="D2650" s="5" t="s">
        <v>62</v>
      </c>
      <c r="E2650" s="72" t="s">
        <v>25520</v>
      </c>
      <c r="F2650" s="71">
        <v>0</v>
      </c>
      <c r="G2650" s="52">
        <v>7922</v>
      </c>
      <c r="H2650" s="5" t="s">
        <v>13630</v>
      </c>
      <c r="I2650" s="5">
        <v>1</v>
      </c>
      <c r="J2650" s="72" t="s">
        <v>25141</v>
      </c>
      <c r="K2650" s="71">
        <v>200</v>
      </c>
      <c r="L2650" s="64">
        <v>0</v>
      </c>
      <c r="M2650" s="5">
        <v>32</v>
      </c>
      <c r="N2650" s="5">
        <v>2596</v>
      </c>
      <c r="O2650" s="47" t="s">
        <v>22860</v>
      </c>
      <c r="P2650" s="46" t="s">
        <v>25773</v>
      </c>
      <c r="Q2650" s="2" t="str">
        <f t="shared" si="302"/>
        <v>&lt;a href="set03\tsr\tsr_october_26,_1916_-_august_3,_1922\death\kirkeby,_clarence_death_notice_september_8,_1921_p1_tsr.pdf"&gt;Kirkeby, Clarence&lt;/a&gt;</v>
      </c>
      <c r="T2650" s="39">
        <f t="shared" si="297"/>
        <v>1921</v>
      </c>
      <c r="U2650" s="2">
        <f t="shared" si="298"/>
        <v>9</v>
      </c>
      <c r="V2650" s="2">
        <f t="shared" si="299"/>
        <v>9</v>
      </c>
      <c r="W2650" s="2">
        <f t="shared" si="300"/>
        <v>8</v>
      </c>
      <c r="X2650" s="2">
        <f t="shared" si="301"/>
        <v>145</v>
      </c>
    </row>
    <row r="2651" spans="1:24" x14ac:dyDescent="0.25">
      <c r="A2651" s="2">
        <v>700</v>
      </c>
      <c r="B2651" s="4" t="s">
        <v>359</v>
      </c>
      <c r="C2651" s="5"/>
      <c r="D2651" s="5" t="s">
        <v>64</v>
      </c>
      <c r="E2651" s="72">
        <v>0</v>
      </c>
      <c r="F2651" s="71">
        <v>24</v>
      </c>
      <c r="G2651" s="52">
        <v>7964</v>
      </c>
      <c r="H2651" s="5" t="s">
        <v>13630</v>
      </c>
      <c r="I2651" s="5">
        <v>1</v>
      </c>
      <c r="J2651" s="72" t="s">
        <v>25676</v>
      </c>
      <c r="K2651" s="71">
        <v>24</v>
      </c>
      <c r="L2651" s="64">
        <v>0</v>
      </c>
      <c r="M2651" s="5">
        <v>32</v>
      </c>
      <c r="N2651" s="5">
        <v>2543</v>
      </c>
      <c r="O2651" s="47" t="s">
        <v>22807</v>
      </c>
      <c r="P2651" s="46" t="s">
        <v>25773</v>
      </c>
      <c r="Q2651" s="2" t="str">
        <f t="shared" si="302"/>
        <v>&lt;a href="set03\tsr\tsr_october_26,_1916_-_august_3,_1922\death\bemis,_russell_obituary_october_20,_1921_p1_tsr.pdf"&gt;Bemis, Russell&lt;/a&gt;</v>
      </c>
      <c r="T2651" s="39">
        <f t="shared" si="297"/>
        <v>1921</v>
      </c>
      <c r="U2651" s="2">
        <f t="shared" si="298"/>
        <v>10</v>
      </c>
      <c r="V2651" s="2">
        <f t="shared" si="299"/>
        <v>10</v>
      </c>
      <c r="W2651" s="2">
        <f t="shared" si="300"/>
        <v>20</v>
      </c>
      <c r="X2651" s="2">
        <f t="shared" si="301"/>
        <v>134</v>
      </c>
    </row>
    <row r="2652" spans="1:24" x14ac:dyDescent="0.25">
      <c r="A2652" s="2">
        <v>1019</v>
      </c>
      <c r="B2652" s="4" t="s">
        <v>361</v>
      </c>
      <c r="C2652" s="5"/>
      <c r="D2652" s="5" t="s">
        <v>64</v>
      </c>
      <c r="E2652" s="72" t="s">
        <v>10783</v>
      </c>
      <c r="F2652" s="71" t="s">
        <v>25509</v>
      </c>
      <c r="G2652" s="52">
        <v>7992</v>
      </c>
      <c r="H2652" s="5" t="s">
        <v>13630</v>
      </c>
      <c r="I2652" s="5">
        <v>1</v>
      </c>
      <c r="J2652" s="72" t="s">
        <v>10783</v>
      </c>
      <c r="K2652" s="71">
        <v>45</v>
      </c>
      <c r="L2652" s="64">
        <v>0</v>
      </c>
      <c r="M2652" s="5">
        <v>32</v>
      </c>
      <c r="N2652" s="5">
        <v>2545</v>
      </c>
      <c r="O2652" s="47" t="s">
        <v>22809</v>
      </c>
      <c r="P2652" s="46" t="s">
        <v>25773</v>
      </c>
      <c r="Q2652" s="2" t="str">
        <f t="shared" si="302"/>
        <v>&lt;a href="set03\tsr\tsr_october_26,_1916_-_august_3,_1922\death\bergstad,_adolf_obituary_november_17,_1921_p1_tsr.pdf"&gt;Bergstad, Adolf&lt;/a&gt;</v>
      </c>
      <c r="T2652" s="39">
        <f t="shared" si="297"/>
        <v>1921</v>
      </c>
      <c r="U2652" s="2">
        <f t="shared" si="298"/>
        <v>11</v>
      </c>
      <c r="V2652" s="2">
        <f t="shared" si="299"/>
        <v>11</v>
      </c>
      <c r="W2652" s="2">
        <f t="shared" si="300"/>
        <v>17</v>
      </c>
      <c r="X2652" s="2">
        <f t="shared" si="301"/>
        <v>137</v>
      </c>
    </row>
    <row r="2653" spans="1:24" x14ac:dyDescent="0.25">
      <c r="A2653" s="2">
        <v>2130</v>
      </c>
      <c r="B2653" s="4" t="s">
        <v>385</v>
      </c>
      <c r="C2653" s="5"/>
      <c r="D2653" s="5" t="s">
        <v>62</v>
      </c>
      <c r="E2653" s="72">
        <v>0</v>
      </c>
      <c r="F2653" s="71">
        <v>0</v>
      </c>
      <c r="G2653" s="52">
        <v>7992</v>
      </c>
      <c r="H2653" s="5" t="s">
        <v>13630</v>
      </c>
      <c r="I2653" s="5">
        <v>1</v>
      </c>
      <c r="J2653" s="72" t="s">
        <v>25676</v>
      </c>
      <c r="K2653" s="71">
        <v>200</v>
      </c>
      <c r="L2653" s="64">
        <v>0</v>
      </c>
      <c r="M2653" s="5">
        <v>32</v>
      </c>
      <c r="N2653" s="5">
        <v>2569</v>
      </c>
      <c r="O2653" s="47" t="s">
        <v>22833</v>
      </c>
      <c r="P2653" s="46" t="s">
        <v>25773</v>
      </c>
      <c r="Q2653" s="2" t="str">
        <f t="shared" si="302"/>
        <v>&lt;a href="set03\tsr\tsr_october_26,_1916_-_august_3,_1922\death\fuqua,_mrs._martha_death_notice_november_17,_1921_p1_tsr.pdf"&gt;Fuqua, Mrs. Martha &lt;/a&gt;</v>
      </c>
      <c r="T2653" s="39">
        <f t="shared" si="297"/>
        <v>1921</v>
      </c>
      <c r="U2653" s="2">
        <f t="shared" si="298"/>
        <v>11</v>
      </c>
      <c r="V2653" s="2">
        <f t="shared" si="299"/>
        <v>11</v>
      </c>
      <c r="W2653" s="2">
        <f t="shared" si="300"/>
        <v>17</v>
      </c>
      <c r="X2653" s="2">
        <f t="shared" si="301"/>
        <v>148</v>
      </c>
    </row>
    <row r="2654" spans="1:24" x14ac:dyDescent="0.25">
      <c r="A2654" s="2">
        <v>2941</v>
      </c>
      <c r="B2654" s="4" t="s">
        <v>455</v>
      </c>
      <c r="C2654" s="5"/>
      <c r="D2654" s="5" t="s">
        <v>62</v>
      </c>
      <c r="E2654" s="72" t="s">
        <v>24926</v>
      </c>
      <c r="F2654" s="71">
        <v>0</v>
      </c>
      <c r="G2654" s="52">
        <v>8006</v>
      </c>
      <c r="H2654" s="5" t="s">
        <v>13630</v>
      </c>
      <c r="I2654" s="5">
        <v>1</v>
      </c>
      <c r="J2654" s="72" t="s">
        <v>24926</v>
      </c>
      <c r="K2654" s="71">
        <v>200</v>
      </c>
      <c r="L2654" s="64">
        <v>0</v>
      </c>
      <c r="M2654" s="5">
        <v>32</v>
      </c>
      <c r="N2654" s="5">
        <v>2640</v>
      </c>
      <c r="O2654" s="47" t="s">
        <v>22907</v>
      </c>
      <c r="P2654" s="46" t="s">
        <v>25773</v>
      </c>
      <c r="Q2654" s="2" t="str">
        <f t="shared" si="302"/>
        <v>&lt;a href="set03\tsr\tsr_october_26,_1916_-_august_3,_1922\death\syverson,_loren_death_notice_december_1,_1921_p1_tsr.pdf"&gt;Syverson, Loren&lt;/a&gt;</v>
      </c>
      <c r="T2654" s="39">
        <f t="shared" si="297"/>
        <v>1921</v>
      </c>
      <c r="U2654" s="2">
        <f t="shared" si="298"/>
        <v>12</v>
      </c>
      <c r="V2654" s="2">
        <f t="shared" si="299"/>
        <v>12</v>
      </c>
      <c r="W2654" s="2">
        <f t="shared" si="300"/>
        <v>1</v>
      </c>
      <c r="X2654" s="2">
        <f t="shared" si="301"/>
        <v>140</v>
      </c>
    </row>
    <row r="2655" spans="1:24" x14ac:dyDescent="0.25">
      <c r="A2655" s="2">
        <v>2234</v>
      </c>
      <c r="B2655" s="4" t="s">
        <v>392</v>
      </c>
      <c r="C2655" s="5"/>
      <c r="D2655" s="5" t="s">
        <v>62</v>
      </c>
      <c r="E2655" s="72" t="s">
        <v>25515</v>
      </c>
      <c r="F2655" s="71">
        <v>0</v>
      </c>
      <c r="G2655" s="52">
        <v>8048</v>
      </c>
      <c r="H2655" s="5" t="s">
        <v>13630</v>
      </c>
      <c r="I2655" s="5">
        <v>1</v>
      </c>
      <c r="J2655" s="72" t="s">
        <v>25515</v>
      </c>
      <c r="K2655" s="71">
        <v>200</v>
      </c>
      <c r="L2655" s="64">
        <v>0</v>
      </c>
      <c r="M2655" s="5">
        <v>32</v>
      </c>
      <c r="N2655" s="5">
        <v>2576</v>
      </c>
      <c r="O2655" s="47" t="s">
        <v>22840</v>
      </c>
      <c r="P2655" s="46" t="s">
        <v>25773</v>
      </c>
      <c r="Q2655" s="2" t="str">
        <f t="shared" si="302"/>
        <v>&lt;a href="set03\tsr\tsr_october_26,_1916_-_august_3,_1922\death\hemerlin,_andrew_s_death_notice_january_12,_1922_p1_tsr.pdf"&gt;Hemerlin, Andrew S&lt;/a&gt;</v>
      </c>
      <c r="T2655" s="39">
        <f t="shared" si="297"/>
        <v>1922</v>
      </c>
      <c r="U2655" s="2">
        <f t="shared" si="298"/>
        <v>1</v>
      </c>
      <c r="V2655" s="2">
        <f t="shared" si="299"/>
        <v>1</v>
      </c>
      <c r="W2655" s="2">
        <f t="shared" si="300"/>
        <v>12</v>
      </c>
      <c r="X2655" s="2">
        <f t="shared" si="301"/>
        <v>146</v>
      </c>
    </row>
    <row r="2656" spans="1:24" x14ac:dyDescent="0.25">
      <c r="A2656" s="2">
        <v>2294</v>
      </c>
      <c r="B2656" s="4" t="s">
        <v>407</v>
      </c>
      <c r="C2656" s="5"/>
      <c r="D2656" s="5" t="s">
        <v>64</v>
      </c>
      <c r="E2656" s="72" t="s">
        <v>610</v>
      </c>
      <c r="F2656" s="71">
        <v>0</v>
      </c>
      <c r="G2656" s="52">
        <v>8076</v>
      </c>
      <c r="H2656" s="5" t="s">
        <v>13630</v>
      </c>
      <c r="I2656" s="5">
        <v>1</v>
      </c>
      <c r="J2656" s="72" t="s">
        <v>610</v>
      </c>
      <c r="K2656" s="71">
        <v>200</v>
      </c>
      <c r="L2656" s="64" t="s">
        <v>25517</v>
      </c>
      <c r="M2656" s="5">
        <v>32</v>
      </c>
      <c r="N2656" s="5">
        <v>2590</v>
      </c>
      <c r="O2656" s="47" t="s">
        <v>22854</v>
      </c>
      <c r="P2656" s="46" t="s">
        <v>25773</v>
      </c>
      <c r="Q2656" s="2" t="str">
        <f t="shared" si="302"/>
        <v>&lt;a href="set03\tsr\tsr_october_26,_1916_-_august_3,_1922\death\howe,_homer_obituary_february_9,_1922_p1_tsr.pdf"&gt;Howe, Homer&lt;/a&gt;</v>
      </c>
      <c r="T2656" s="39">
        <f t="shared" si="297"/>
        <v>1922</v>
      </c>
      <c r="U2656" s="2">
        <f t="shared" si="298"/>
        <v>2</v>
      </c>
      <c r="V2656" s="2">
        <f t="shared" si="299"/>
        <v>2</v>
      </c>
      <c r="W2656" s="2">
        <f t="shared" si="300"/>
        <v>9</v>
      </c>
      <c r="X2656" s="2">
        <f t="shared" si="301"/>
        <v>128</v>
      </c>
    </row>
    <row r="2657" spans="1:24" x14ac:dyDescent="0.25">
      <c r="A2657" s="2">
        <v>3044</v>
      </c>
      <c r="B2657" s="4" t="s">
        <v>464</v>
      </c>
      <c r="C2657" s="5"/>
      <c r="D2657" s="5" t="s">
        <v>62</v>
      </c>
      <c r="E2657" s="72">
        <v>0</v>
      </c>
      <c r="F2657" s="71">
        <v>0</v>
      </c>
      <c r="G2657" s="52">
        <v>8090</v>
      </c>
      <c r="H2657" s="5" t="s">
        <v>13630</v>
      </c>
      <c r="I2657" s="5">
        <v>1</v>
      </c>
      <c r="J2657" s="72" t="s">
        <v>25676</v>
      </c>
      <c r="K2657" s="71">
        <v>200</v>
      </c>
      <c r="L2657" s="64">
        <v>0</v>
      </c>
      <c r="M2657" s="5">
        <v>32</v>
      </c>
      <c r="N2657" s="5">
        <v>2648</v>
      </c>
      <c r="O2657" s="47" t="s">
        <v>22915</v>
      </c>
      <c r="P2657" s="46" t="s">
        <v>25773</v>
      </c>
      <c r="Q2657" s="2" t="str">
        <f t="shared" si="302"/>
        <v>&lt;a href="set03\tsr\tsr_october_26,_1916_-_august_3,_1922\death\wild,_mrs._death_notice_february_23,_1922_p1_tsr.pdf"&gt;Wild, Mrs. &lt;/a&gt;</v>
      </c>
      <c r="T2657" s="39">
        <f t="shared" si="297"/>
        <v>1922</v>
      </c>
      <c r="U2657" s="2">
        <f t="shared" si="298"/>
        <v>2</v>
      </c>
      <c r="V2657" s="2">
        <f t="shared" si="299"/>
        <v>2</v>
      </c>
      <c r="W2657" s="2">
        <f t="shared" si="300"/>
        <v>23</v>
      </c>
      <c r="X2657" s="2">
        <f t="shared" si="301"/>
        <v>132</v>
      </c>
    </row>
    <row r="2658" spans="1:24" x14ac:dyDescent="0.25">
      <c r="A2658" s="2">
        <v>2480</v>
      </c>
      <c r="B2658" s="4" t="s">
        <v>426</v>
      </c>
      <c r="C2658" s="5"/>
      <c r="D2658" s="5" t="s">
        <v>62</v>
      </c>
      <c r="E2658" s="72" t="s">
        <v>9764</v>
      </c>
      <c r="F2658" s="71">
        <v>0</v>
      </c>
      <c r="G2658" s="52">
        <v>8097</v>
      </c>
      <c r="H2658" s="5" t="s">
        <v>13630</v>
      </c>
      <c r="I2658" s="5">
        <v>1</v>
      </c>
      <c r="J2658" s="72" t="s">
        <v>9764</v>
      </c>
      <c r="K2658" s="71">
        <v>200</v>
      </c>
      <c r="L2658" s="64">
        <v>0</v>
      </c>
      <c r="M2658" s="5">
        <v>32</v>
      </c>
      <c r="N2658" s="5">
        <v>2609</v>
      </c>
      <c r="O2658" s="47" t="s">
        <v>22874</v>
      </c>
      <c r="P2658" s="46" t="s">
        <v>25773</v>
      </c>
      <c r="Q2658" s="2" t="str">
        <f t="shared" si="302"/>
        <v>&lt;a href="set03\tsr\tsr_october_26,_1916_-_august_3,_1922\death\marquardt,_mrs_sr._death_notice_march_2,_1922_p1_tsr.pdf"&gt;Marquardt, Mrs. Sr.&lt;/a&gt;</v>
      </c>
      <c r="T2658" s="39">
        <f t="shared" si="297"/>
        <v>1922</v>
      </c>
      <c r="U2658" s="2">
        <f t="shared" si="298"/>
        <v>3</v>
      </c>
      <c r="V2658" s="2">
        <f t="shared" si="299"/>
        <v>3</v>
      </c>
      <c r="W2658" s="2">
        <f t="shared" si="300"/>
        <v>2</v>
      </c>
      <c r="X2658" s="2">
        <f t="shared" si="301"/>
        <v>144</v>
      </c>
    </row>
    <row r="2659" spans="1:24" x14ac:dyDescent="0.25">
      <c r="A2659" s="2">
        <v>2601</v>
      </c>
      <c r="B2659" s="4" t="s">
        <v>431</v>
      </c>
      <c r="C2659" s="5"/>
      <c r="D2659" s="5" t="s">
        <v>62</v>
      </c>
      <c r="E2659" s="72" t="s">
        <v>11627</v>
      </c>
      <c r="F2659" s="71">
        <v>0</v>
      </c>
      <c r="G2659" s="52">
        <v>8104</v>
      </c>
      <c r="H2659" s="5" t="s">
        <v>13630</v>
      </c>
      <c r="I2659" s="5">
        <v>1</v>
      </c>
      <c r="J2659" s="72" t="s">
        <v>11627</v>
      </c>
      <c r="K2659" s="71">
        <v>200</v>
      </c>
      <c r="L2659" s="64">
        <v>0</v>
      </c>
      <c r="M2659" s="5">
        <v>32</v>
      </c>
      <c r="N2659" s="5">
        <v>2614</v>
      </c>
      <c r="O2659" s="47" t="s">
        <v>22879</v>
      </c>
      <c r="P2659" s="46" t="s">
        <v>25773</v>
      </c>
      <c r="Q2659" s="2" t="str">
        <f t="shared" si="302"/>
        <v>&lt;a href="set03\tsr\tsr_october_26,_1916_-_august_3,_1922\death\nelson,_sibert_death_notice_march_9,_1922_p1_tsr.pdf"&gt;Nelson, Sibert&lt;/a&gt;</v>
      </c>
      <c r="T2659" s="39">
        <f t="shared" si="297"/>
        <v>1922</v>
      </c>
      <c r="U2659" s="2">
        <f t="shared" si="298"/>
        <v>3</v>
      </c>
      <c r="V2659" s="2">
        <f t="shared" si="299"/>
        <v>3</v>
      </c>
      <c r="W2659" s="2">
        <f t="shared" si="300"/>
        <v>9</v>
      </c>
      <c r="X2659" s="2">
        <f t="shared" si="301"/>
        <v>135</v>
      </c>
    </row>
    <row r="2660" spans="1:24" x14ac:dyDescent="0.25">
      <c r="A2660" s="2">
        <v>2501</v>
      </c>
      <c r="B2660" s="4" t="s">
        <v>429</v>
      </c>
      <c r="C2660" s="5"/>
      <c r="D2660" s="5" t="s">
        <v>62</v>
      </c>
      <c r="E2660" s="72" t="s">
        <v>24921</v>
      </c>
      <c r="F2660" s="71">
        <v>0</v>
      </c>
      <c r="G2660" s="52">
        <v>8125</v>
      </c>
      <c r="H2660" s="5" t="s">
        <v>13630</v>
      </c>
      <c r="I2660" s="5">
        <v>1</v>
      </c>
      <c r="J2660" s="72" t="s">
        <v>24921</v>
      </c>
      <c r="K2660" s="71">
        <v>200</v>
      </c>
      <c r="L2660" s="64">
        <v>0</v>
      </c>
      <c r="M2660" s="5">
        <v>32</v>
      </c>
      <c r="N2660" s="5">
        <v>2612</v>
      </c>
      <c r="O2660" s="47" t="s">
        <v>22877</v>
      </c>
      <c r="P2660" s="46" t="s">
        <v>25773</v>
      </c>
      <c r="Q2660" s="2" t="str">
        <f t="shared" si="302"/>
        <v>&lt;a href="set03\tsr\tsr_october_26,_1916_-_august_3,_1922\death\mcculloch,_norman_death_notice_march_30,_1922_p1_tsr.pdf"&gt;McCulloch, Norman&lt;/a&gt;</v>
      </c>
      <c r="T2660" s="39">
        <f t="shared" si="297"/>
        <v>1922</v>
      </c>
      <c r="U2660" s="2">
        <f t="shared" si="298"/>
        <v>3</v>
      </c>
      <c r="V2660" s="2">
        <f t="shared" si="299"/>
        <v>3</v>
      </c>
      <c r="W2660" s="2">
        <f t="shared" si="300"/>
        <v>30</v>
      </c>
      <c r="X2660" s="2">
        <f t="shared" si="301"/>
        <v>142</v>
      </c>
    </row>
    <row r="2661" spans="1:24" x14ac:dyDescent="0.25">
      <c r="A2661" s="2">
        <v>2271</v>
      </c>
      <c r="B2661" s="4" t="s">
        <v>401</v>
      </c>
      <c r="C2661" s="5"/>
      <c r="D2661" s="5" t="s">
        <v>62</v>
      </c>
      <c r="E2661" s="72" t="s">
        <v>25131</v>
      </c>
      <c r="F2661" s="71">
        <v>0</v>
      </c>
      <c r="G2661" s="52">
        <v>8160</v>
      </c>
      <c r="H2661" s="5" t="s">
        <v>13630</v>
      </c>
      <c r="I2661" s="5">
        <v>1</v>
      </c>
      <c r="J2661" s="72" t="s">
        <v>25131</v>
      </c>
      <c r="K2661" s="71">
        <v>200</v>
      </c>
      <c r="L2661" s="64">
        <v>0</v>
      </c>
      <c r="M2661" s="5">
        <v>32</v>
      </c>
      <c r="N2661" s="5">
        <v>2584</v>
      </c>
      <c r="O2661" s="47" t="s">
        <v>22848</v>
      </c>
      <c r="P2661" s="46" t="s">
        <v>25773</v>
      </c>
      <c r="Q2661" s="2" t="str">
        <f t="shared" si="302"/>
        <v>&lt;a href="set03\tsr\tsr_october_26,_1916_-_august_3,_1922\death\holm,_sam_brother_death_notice_may_4,_1922_p1_tsr.pdf"&gt;Holm, Brother of Sam&lt;/a&gt;</v>
      </c>
      <c r="T2661" s="39">
        <f t="shared" si="297"/>
        <v>1922</v>
      </c>
      <c r="U2661" s="2">
        <f t="shared" si="298"/>
        <v>5</v>
      </c>
      <c r="V2661" s="2">
        <f t="shared" si="299"/>
        <v>5</v>
      </c>
      <c r="W2661" s="2">
        <f t="shared" si="300"/>
        <v>4</v>
      </c>
      <c r="X2661" s="2">
        <f t="shared" si="301"/>
        <v>142</v>
      </c>
    </row>
    <row r="2662" spans="1:24" x14ac:dyDescent="0.25">
      <c r="A2662" s="2">
        <v>1665</v>
      </c>
      <c r="B2662" s="4" t="s">
        <v>432</v>
      </c>
      <c r="C2662" s="5"/>
      <c r="D2662" s="5" t="s">
        <v>64</v>
      </c>
      <c r="E2662" s="72">
        <v>0</v>
      </c>
      <c r="F2662" s="71">
        <v>80</v>
      </c>
      <c r="G2662" s="52">
        <v>8167</v>
      </c>
      <c r="H2662" s="5" t="s">
        <v>13630</v>
      </c>
      <c r="I2662" s="5">
        <v>1</v>
      </c>
      <c r="J2662" s="72" t="s">
        <v>25676</v>
      </c>
      <c r="K2662" s="71">
        <v>80</v>
      </c>
      <c r="L2662" s="64">
        <v>0</v>
      </c>
      <c r="M2662" s="5">
        <v>32</v>
      </c>
      <c r="N2662" s="5">
        <v>2615</v>
      </c>
      <c r="O2662" s="47" t="s">
        <v>22880</v>
      </c>
      <c r="P2662" s="46" t="s">
        <v>25773</v>
      </c>
      <c r="Q2662" s="2" t="str">
        <f t="shared" si="302"/>
        <v>&lt;a href="set03\tsr\tsr_october_26,_1916_-_august_3,_1922\death\nesheim,_k_o_obituary_may_11,_1922_p1_tsr.pdf"&gt;Nesheim, K O&lt;/a&gt;</v>
      </c>
      <c r="T2662" s="39">
        <f t="shared" si="297"/>
        <v>1922</v>
      </c>
      <c r="U2662" s="2">
        <f t="shared" si="298"/>
        <v>5</v>
      </c>
      <c r="V2662" s="2">
        <f t="shared" si="299"/>
        <v>5</v>
      </c>
      <c r="W2662" s="2">
        <f t="shared" si="300"/>
        <v>11</v>
      </c>
      <c r="X2662" s="2">
        <f t="shared" si="301"/>
        <v>126</v>
      </c>
    </row>
    <row r="2663" spans="1:24" x14ac:dyDescent="0.25">
      <c r="A2663" s="2">
        <v>1766</v>
      </c>
      <c r="B2663" s="4" t="s">
        <v>373</v>
      </c>
      <c r="C2663" s="5"/>
      <c r="D2663" s="5" t="s">
        <v>62</v>
      </c>
      <c r="E2663" s="72">
        <v>0</v>
      </c>
      <c r="F2663" s="71">
        <v>88</v>
      </c>
      <c r="G2663" s="52">
        <v>8167</v>
      </c>
      <c r="H2663" s="5" t="s">
        <v>13630</v>
      </c>
      <c r="I2663" s="5">
        <v>1</v>
      </c>
      <c r="J2663" s="72" t="s">
        <v>25676</v>
      </c>
      <c r="K2663" s="71">
        <v>88</v>
      </c>
      <c r="L2663" s="64">
        <v>0</v>
      </c>
      <c r="M2663" s="5">
        <v>32</v>
      </c>
      <c r="N2663" s="5">
        <v>2556</v>
      </c>
      <c r="O2663" s="47" t="s">
        <v>22820</v>
      </c>
      <c r="P2663" s="46" t="s">
        <v>25773</v>
      </c>
      <c r="Q2663" s="2" t="str">
        <f t="shared" si="302"/>
        <v>&lt;a href="set03\tsr\tsr_october_26,_1916_-_august_3,_1922\death\christopherson,_gilbert_death_notice_may_11,_1922_p1_tsr.pdf"&gt;Christopherson, Gilbert&lt;/a&gt;</v>
      </c>
      <c r="T2663" s="39">
        <f t="shared" si="297"/>
        <v>1922</v>
      </c>
      <c r="U2663" s="2">
        <f t="shared" si="298"/>
        <v>5</v>
      </c>
      <c r="V2663" s="2">
        <f t="shared" si="299"/>
        <v>5</v>
      </c>
      <c r="W2663" s="2">
        <f t="shared" si="300"/>
        <v>11</v>
      </c>
      <c r="X2663" s="2">
        <f t="shared" si="301"/>
        <v>152</v>
      </c>
    </row>
    <row r="2664" spans="1:24" x14ac:dyDescent="0.25">
      <c r="A2664" s="2">
        <v>2168</v>
      </c>
      <c r="B2664" s="4" t="s">
        <v>386</v>
      </c>
      <c r="C2664" s="5"/>
      <c r="D2664" s="5" t="s">
        <v>62</v>
      </c>
      <c r="E2664" s="72" t="s">
        <v>5968</v>
      </c>
      <c r="F2664" s="71">
        <v>0</v>
      </c>
      <c r="G2664" s="52">
        <v>8195</v>
      </c>
      <c r="H2664" s="5" t="s">
        <v>13630</v>
      </c>
      <c r="I2664" s="5">
        <v>1</v>
      </c>
      <c r="J2664" s="72" t="s">
        <v>5968</v>
      </c>
      <c r="K2664" s="71">
        <v>200</v>
      </c>
      <c r="L2664" s="64">
        <v>0</v>
      </c>
      <c r="M2664" s="5">
        <v>32</v>
      </c>
      <c r="N2664" s="5">
        <v>2570</v>
      </c>
      <c r="O2664" s="47" t="s">
        <v>22834</v>
      </c>
      <c r="P2664" s="46" t="s">
        <v>25773</v>
      </c>
      <c r="Q2664" s="2" t="str">
        <f t="shared" si="302"/>
        <v>&lt;a href="set03\tsr\tsr_october_26,_1916_-_august_3,_1922\death\greenland,_frithjof_death_notice_june_8,_1922_p1_tsr.pdf"&gt;Greenland, Frithjof&lt;/a&gt;</v>
      </c>
      <c r="T2664" s="39">
        <f t="shared" si="297"/>
        <v>1922</v>
      </c>
      <c r="U2664" s="2">
        <f t="shared" si="298"/>
        <v>6</v>
      </c>
      <c r="V2664" s="2">
        <f t="shared" si="299"/>
        <v>6</v>
      </c>
      <c r="W2664" s="2">
        <f t="shared" si="300"/>
        <v>8</v>
      </c>
      <c r="X2664" s="2">
        <f t="shared" si="301"/>
        <v>144</v>
      </c>
    </row>
    <row r="2665" spans="1:24" x14ac:dyDescent="0.25">
      <c r="A2665" s="2">
        <v>2758</v>
      </c>
      <c r="B2665" s="4" t="s">
        <v>9572</v>
      </c>
      <c r="C2665" s="5"/>
      <c r="D2665" s="5" t="s">
        <v>62</v>
      </c>
      <c r="E2665" s="77">
        <v>0</v>
      </c>
      <c r="F2665" s="71">
        <v>0</v>
      </c>
      <c r="G2665" s="52">
        <v>8293</v>
      </c>
      <c r="H2665" s="5" t="s">
        <v>13630</v>
      </c>
      <c r="I2665" s="5">
        <v>1</v>
      </c>
      <c r="J2665" s="72" t="s">
        <v>25676</v>
      </c>
      <c r="K2665" s="71">
        <v>200</v>
      </c>
      <c r="L2665" s="64">
        <v>0</v>
      </c>
      <c r="M2665" s="5">
        <v>33</v>
      </c>
      <c r="N2665" s="5">
        <v>2690</v>
      </c>
      <c r="O2665" s="47" t="s">
        <v>22958</v>
      </c>
      <c r="P2665" s="46" t="s">
        <v>25774</v>
      </c>
      <c r="Q2665" s="2" t="str">
        <f t="shared" si="302"/>
        <v>&lt;a href="set03\tsr\tsr_august_3,_1922_-_december_25,_1924\death\reynolds,_colby_c_death_report_september_14,_1922_p1_tsr.pdf"&gt;Reynolds, Colby C&lt;/a&gt;</v>
      </c>
      <c r="T2665" s="39">
        <f t="shared" si="297"/>
        <v>1922</v>
      </c>
      <c r="U2665" s="2">
        <f t="shared" si="298"/>
        <v>9</v>
      </c>
      <c r="V2665" s="2">
        <f t="shared" si="299"/>
        <v>9</v>
      </c>
      <c r="W2665" s="2">
        <f t="shared" si="300"/>
        <v>14</v>
      </c>
      <c r="X2665" s="2">
        <f t="shared" si="301"/>
        <v>147</v>
      </c>
    </row>
    <row r="2666" spans="1:24" x14ac:dyDescent="0.25">
      <c r="A2666" s="2">
        <v>1359</v>
      </c>
      <c r="B2666" s="4" t="s">
        <v>555</v>
      </c>
      <c r="C2666" s="5"/>
      <c r="D2666" s="5" t="s">
        <v>64</v>
      </c>
      <c r="E2666" s="72" t="s">
        <v>25475</v>
      </c>
      <c r="F2666" s="71">
        <v>63</v>
      </c>
      <c r="G2666" s="52">
        <v>8314</v>
      </c>
      <c r="H2666" s="5" t="s">
        <v>13630</v>
      </c>
      <c r="I2666" s="5">
        <v>1</v>
      </c>
      <c r="J2666" s="72" t="s">
        <v>25475</v>
      </c>
      <c r="K2666" s="71">
        <v>63</v>
      </c>
      <c r="L2666" s="64">
        <v>0</v>
      </c>
      <c r="M2666" s="5">
        <v>33</v>
      </c>
      <c r="N2666" s="5">
        <v>2696</v>
      </c>
      <c r="O2666" s="47" t="s">
        <v>22963</v>
      </c>
      <c r="P2666" s="46" t="s">
        <v>25774</v>
      </c>
      <c r="Q2666" s="2" t="str">
        <f t="shared" si="302"/>
        <v>&lt;a href="set03\tsr\tsr_august_3,_1922_-_december_25,_1924\death\simenson,_ingebret_obituary_october_5,_1922_p1_tsr.pdf"&gt;Simenson, Ingebret&lt;/a&gt;</v>
      </c>
      <c r="T2666" s="39">
        <f t="shared" si="297"/>
        <v>1922</v>
      </c>
      <c r="U2666" s="2">
        <f t="shared" si="298"/>
        <v>10</v>
      </c>
      <c r="V2666" s="2">
        <f t="shared" si="299"/>
        <v>10</v>
      </c>
      <c r="W2666" s="2">
        <f t="shared" si="300"/>
        <v>5</v>
      </c>
      <c r="X2666" s="2">
        <f t="shared" si="301"/>
        <v>142</v>
      </c>
    </row>
    <row r="2667" spans="1:24" x14ac:dyDescent="0.25">
      <c r="A2667" s="2">
        <v>2084</v>
      </c>
      <c r="B2667" s="4" t="s">
        <v>9550</v>
      </c>
      <c r="C2667" s="5"/>
      <c r="D2667" s="5" t="s">
        <v>62</v>
      </c>
      <c r="E2667" s="72" t="s">
        <v>2399</v>
      </c>
      <c r="F2667" s="71">
        <v>0</v>
      </c>
      <c r="G2667" s="52">
        <v>8314</v>
      </c>
      <c r="H2667" s="5" t="s">
        <v>13630</v>
      </c>
      <c r="I2667" s="5">
        <v>4</v>
      </c>
      <c r="J2667" s="72" t="s">
        <v>2399</v>
      </c>
      <c r="K2667" s="71">
        <v>200</v>
      </c>
      <c r="L2667" s="64">
        <v>0</v>
      </c>
      <c r="M2667" s="5">
        <v>33</v>
      </c>
      <c r="N2667" s="5">
        <v>2663</v>
      </c>
      <c r="O2667" s="47" t="s">
        <v>22930</v>
      </c>
      <c r="P2667" s="46" t="s">
        <v>25774</v>
      </c>
      <c r="Q2667" s="2" t="str">
        <f t="shared" si="302"/>
        <v>&lt;a href="set03\tsr\tsr_august_3,_1922_-_december_25,_1924\death\elsaas,_carl_death_report_october_5,_1922_p4_tsr.pdf"&gt;Elsaas, Carl&lt;/a&gt;</v>
      </c>
      <c r="T2667" s="39">
        <f t="shared" si="297"/>
        <v>1922</v>
      </c>
      <c r="U2667" s="2">
        <f t="shared" si="298"/>
        <v>10</v>
      </c>
      <c r="V2667" s="2">
        <f t="shared" si="299"/>
        <v>10</v>
      </c>
      <c r="W2667" s="2">
        <f t="shared" si="300"/>
        <v>5</v>
      </c>
      <c r="X2667" s="2">
        <f t="shared" si="301"/>
        <v>134</v>
      </c>
    </row>
    <row r="2668" spans="1:24" x14ac:dyDescent="0.25">
      <c r="A2668" s="2">
        <v>2261</v>
      </c>
      <c r="B2668" s="4" t="s">
        <v>9560</v>
      </c>
      <c r="C2668" s="5"/>
      <c r="D2668" s="5" t="s">
        <v>62</v>
      </c>
      <c r="E2668" s="72" t="s">
        <v>24950</v>
      </c>
      <c r="F2668" s="71">
        <v>0</v>
      </c>
      <c r="G2668" s="52">
        <v>8314</v>
      </c>
      <c r="H2668" s="5" t="s">
        <v>13630</v>
      </c>
      <c r="I2668" s="5">
        <v>4</v>
      </c>
      <c r="J2668" s="72" t="s">
        <v>24950</v>
      </c>
      <c r="K2668" s="71">
        <v>200</v>
      </c>
      <c r="L2668" s="64">
        <v>0</v>
      </c>
      <c r="M2668" s="5">
        <v>33</v>
      </c>
      <c r="N2668" s="5">
        <v>2676</v>
      </c>
      <c r="O2668" s="47" t="s">
        <v>22943</v>
      </c>
      <c r="P2668" s="46" t="s">
        <v>25774</v>
      </c>
      <c r="Q2668" s="2" t="str">
        <f t="shared" si="302"/>
        <v>&lt;a href="set03\tsr\tsr_august_3,_1922_-_december_25,_1924\death\hogan,_jerry_death_notice_october_5,_1922_p4_tsr.pdf"&gt;Hogan, Jerry&lt;/a&gt;</v>
      </c>
      <c r="T2668" s="39">
        <f t="shared" si="297"/>
        <v>1922</v>
      </c>
      <c r="U2668" s="2">
        <f t="shared" si="298"/>
        <v>10</v>
      </c>
      <c r="V2668" s="2">
        <f t="shared" si="299"/>
        <v>10</v>
      </c>
      <c r="W2668" s="2">
        <f t="shared" si="300"/>
        <v>5</v>
      </c>
      <c r="X2668" s="2">
        <f t="shared" si="301"/>
        <v>134</v>
      </c>
    </row>
    <row r="2669" spans="1:24" x14ac:dyDescent="0.25">
      <c r="A2669" s="2">
        <v>736</v>
      </c>
      <c r="B2669" s="4" t="s">
        <v>1099</v>
      </c>
      <c r="C2669" s="5"/>
      <c r="D2669" s="5" t="s">
        <v>62</v>
      </c>
      <c r="E2669" s="72" t="s">
        <v>25476</v>
      </c>
      <c r="F2669" s="71">
        <v>25</v>
      </c>
      <c r="G2669" s="52">
        <v>8328</v>
      </c>
      <c r="H2669" s="5" t="s">
        <v>13630</v>
      </c>
      <c r="I2669" s="5">
        <v>1</v>
      </c>
      <c r="J2669" s="72" t="s">
        <v>25476</v>
      </c>
      <c r="K2669" s="71">
        <v>25</v>
      </c>
      <c r="L2669" s="64">
        <v>0</v>
      </c>
      <c r="M2669" s="5">
        <v>33</v>
      </c>
      <c r="N2669" s="5">
        <v>2698</v>
      </c>
      <c r="O2669" s="47" t="s">
        <v>22965</v>
      </c>
      <c r="P2669" s="46" t="s">
        <v>25774</v>
      </c>
      <c r="Q2669" s="2" t="str">
        <f t="shared" si="302"/>
        <v>&lt;a href="set03\tsr\tsr_august_3,_1922_-_december_25,_1924\death\thurlow,_frank_death_notice_october_19,_1922_p1_tsr.pdf"&gt;Thurlow, Frank&lt;/a&gt;</v>
      </c>
      <c r="T2669" s="39">
        <f t="shared" si="297"/>
        <v>1922</v>
      </c>
      <c r="U2669" s="2">
        <f t="shared" si="298"/>
        <v>10</v>
      </c>
      <c r="V2669" s="2">
        <f t="shared" si="299"/>
        <v>10</v>
      </c>
      <c r="W2669" s="2">
        <f t="shared" si="300"/>
        <v>19</v>
      </c>
      <c r="X2669" s="2">
        <f t="shared" si="301"/>
        <v>139</v>
      </c>
    </row>
    <row r="2670" spans="1:24" x14ac:dyDescent="0.25">
      <c r="A2670" s="2">
        <v>737</v>
      </c>
      <c r="B2670" s="4" t="s">
        <v>9578</v>
      </c>
      <c r="C2670" s="5"/>
      <c r="D2670" s="5" t="s">
        <v>64</v>
      </c>
      <c r="E2670" s="72" t="s">
        <v>25476</v>
      </c>
      <c r="F2670" s="71">
        <v>25</v>
      </c>
      <c r="G2670" s="52">
        <v>8335</v>
      </c>
      <c r="H2670" s="5" t="s">
        <v>13630</v>
      </c>
      <c r="I2670" s="5">
        <v>1</v>
      </c>
      <c r="J2670" s="72" t="s">
        <v>25476</v>
      </c>
      <c r="K2670" s="71">
        <v>25</v>
      </c>
      <c r="L2670" s="64">
        <v>0</v>
      </c>
      <c r="M2670" s="5">
        <v>33</v>
      </c>
      <c r="N2670" s="5">
        <v>2699</v>
      </c>
      <c r="O2670" s="47" t="s">
        <v>22966</v>
      </c>
      <c r="P2670" s="46" t="s">
        <v>25774</v>
      </c>
      <c r="Q2670" s="2" t="str">
        <f t="shared" si="302"/>
        <v>&lt;a href="set03\tsr\tsr_august_3,_1922_-_december_25,_1924\death\thurlow,_richard_james_frank_obituary_october_26,_1922_p1_tsr.pdf"&gt;Thurlow, Richard James Frank&lt;/a&gt;</v>
      </c>
      <c r="T2670" s="39">
        <f t="shared" si="297"/>
        <v>1922</v>
      </c>
      <c r="U2670" s="2">
        <f t="shared" si="298"/>
        <v>10</v>
      </c>
      <c r="V2670" s="2">
        <f t="shared" si="299"/>
        <v>10</v>
      </c>
      <c r="W2670" s="2">
        <f t="shared" si="300"/>
        <v>26</v>
      </c>
      <c r="X2670" s="2">
        <f t="shared" si="301"/>
        <v>163</v>
      </c>
    </row>
    <row r="2671" spans="1:24" x14ac:dyDescent="0.25">
      <c r="A2671" s="2">
        <v>586</v>
      </c>
      <c r="B2671" s="4" t="s">
        <v>9553</v>
      </c>
      <c r="C2671" s="5"/>
      <c r="D2671" s="5" t="s">
        <v>64</v>
      </c>
      <c r="E2671" s="72" t="s">
        <v>24911</v>
      </c>
      <c r="F2671" s="71">
        <v>19</v>
      </c>
      <c r="G2671" s="52">
        <v>8363</v>
      </c>
      <c r="H2671" s="5" t="s">
        <v>13630</v>
      </c>
      <c r="I2671" s="5">
        <v>1</v>
      </c>
      <c r="J2671" s="72" t="s">
        <v>24911</v>
      </c>
      <c r="K2671" s="71">
        <v>19</v>
      </c>
      <c r="L2671" s="64">
        <v>0</v>
      </c>
      <c r="M2671" s="5">
        <v>33</v>
      </c>
      <c r="N2671" s="5">
        <v>2666</v>
      </c>
      <c r="O2671" s="47" t="s">
        <v>22933</v>
      </c>
      <c r="P2671" s="46" t="s">
        <v>25774</v>
      </c>
      <c r="Q2671" s="2" t="str">
        <f t="shared" si="302"/>
        <v>&lt;a href="set03\tsr\tsr_august_3,_1922_-_december_25,_1924\death\frydenberg,_agnes_death_and_obituary_november_23,_1922_p1_tsr.pdf"&gt;Frydenberg, Agnes&lt;/a&gt;</v>
      </c>
      <c r="T2671" s="39">
        <f t="shared" si="297"/>
        <v>1922</v>
      </c>
      <c r="U2671" s="2">
        <f t="shared" si="298"/>
        <v>11</v>
      </c>
      <c r="V2671" s="2">
        <f t="shared" si="299"/>
        <v>11</v>
      </c>
      <c r="W2671" s="2">
        <f t="shared" si="300"/>
        <v>23</v>
      </c>
      <c r="X2671" s="2">
        <f t="shared" si="301"/>
        <v>152</v>
      </c>
    </row>
    <row r="2672" spans="1:24" x14ac:dyDescent="0.25">
      <c r="A2672" s="2">
        <v>468</v>
      </c>
      <c r="B2672" s="4" t="s">
        <v>9554</v>
      </c>
      <c r="C2672" s="5"/>
      <c r="D2672" s="5" t="s">
        <v>64</v>
      </c>
      <c r="E2672" s="72" t="s">
        <v>24911</v>
      </c>
      <c r="F2672" s="71">
        <v>13</v>
      </c>
      <c r="G2672" s="52">
        <v>8370</v>
      </c>
      <c r="H2672" s="5" t="s">
        <v>13630</v>
      </c>
      <c r="I2672" s="5">
        <v>1</v>
      </c>
      <c r="J2672" s="72" t="s">
        <v>24911</v>
      </c>
      <c r="K2672" s="71">
        <v>13</v>
      </c>
      <c r="L2672" s="64">
        <v>0</v>
      </c>
      <c r="M2672" s="5">
        <v>33</v>
      </c>
      <c r="N2672" s="5">
        <v>2668</v>
      </c>
      <c r="O2672" s="47" t="s">
        <v>22935</v>
      </c>
      <c r="P2672" s="46" t="s">
        <v>25774</v>
      </c>
      <c r="Q2672" s="2" t="str">
        <f t="shared" si="302"/>
        <v>&lt;a href="set03\tsr\tsr_august_3,_1922_-_december_25,_1924\death\frydenberg,_lydia_obituary_november_30,_1922_p1_tsr.pdf"&gt;Frydenberg, Lydia&lt;/a&gt;</v>
      </c>
      <c r="T2672" s="39">
        <f t="shared" si="297"/>
        <v>1922</v>
      </c>
      <c r="U2672" s="2">
        <f t="shared" si="298"/>
        <v>11</v>
      </c>
      <c r="V2672" s="2">
        <f t="shared" si="299"/>
        <v>11</v>
      </c>
      <c r="W2672" s="2">
        <f t="shared" si="300"/>
        <v>30</v>
      </c>
      <c r="X2672" s="2">
        <f t="shared" si="301"/>
        <v>142</v>
      </c>
    </row>
    <row r="2673" spans="1:24" x14ac:dyDescent="0.25">
      <c r="A2673" s="2">
        <v>588</v>
      </c>
      <c r="B2673" s="4" t="s">
        <v>9553</v>
      </c>
      <c r="C2673" s="5"/>
      <c r="D2673" s="5" t="s">
        <v>64</v>
      </c>
      <c r="E2673" s="77" t="s">
        <v>24911</v>
      </c>
      <c r="F2673" s="71">
        <v>19</v>
      </c>
      <c r="G2673" s="52">
        <v>8370</v>
      </c>
      <c r="H2673" s="5" t="s">
        <v>13630</v>
      </c>
      <c r="I2673" s="5">
        <v>1</v>
      </c>
      <c r="J2673" s="72" t="s">
        <v>24911</v>
      </c>
      <c r="K2673" s="71">
        <v>19</v>
      </c>
      <c r="L2673" s="64">
        <v>0</v>
      </c>
      <c r="M2673" s="5">
        <v>33</v>
      </c>
      <c r="N2673" s="5">
        <v>2667</v>
      </c>
      <c r="O2673" s="47" t="s">
        <v>22934</v>
      </c>
      <c r="P2673" s="46" t="s">
        <v>25774</v>
      </c>
      <c r="Q2673" s="2" t="str">
        <f t="shared" si="302"/>
        <v>&lt;a href="set03\tsr\tsr_august_3,_1922_-_december_25,_1924\death\frydenberg,_agnes_obituary_november_30,_1922_p1_tsr.pdf"&gt;Frydenberg, Agnes&lt;/a&gt;</v>
      </c>
      <c r="T2673" s="39">
        <f t="shared" si="297"/>
        <v>1922</v>
      </c>
      <c r="U2673" s="2">
        <f t="shared" si="298"/>
        <v>11</v>
      </c>
      <c r="V2673" s="2">
        <f t="shared" si="299"/>
        <v>11</v>
      </c>
      <c r="W2673" s="2">
        <f t="shared" si="300"/>
        <v>30</v>
      </c>
      <c r="X2673" s="2">
        <f t="shared" si="301"/>
        <v>142</v>
      </c>
    </row>
    <row r="2674" spans="1:24" x14ac:dyDescent="0.25">
      <c r="A2674" s="2">
        <v>3076</v>
      </c>
      <c r="B2674" s="4" t="s">
        <v>8638</v>
      </c>
      <c r="C2674" s="5"/>
      <c r="D2674" s="5" t="s">
        <v>64</v>
      </c>
      <c r="E2674" s="72" t="s">
        <v>24917</v>
      </c>
      <c r="F2674" s="71">
        <v>0</v>
      </c>
      <c r="G2674" s="52">
        <v>8377</v>
      </c>
      <c r="H2674" s="5" t="s">
        <v>13630</v>
      </c>
      <c r="I2674" s="5">
        <v>1</v>
      </c>
      <c r="J2674" s="72" t="s">
        <v>24917</v>
      </c>
      <c r="K2674" s="71">
        <v>200</v>
      </c>
      <c r="L2674" s="64">
        <v>0</v>
      </c>
      <c r="M2674" s="5">
        <v>33</v>
      </c>
      <c r="N2674" s="5">
        <v>2702</v>
      </c>
      <c r="O2674" s="47" t="s">
        <v>22969</v>
      </c>
      <c r="P2674" s="46" t="s">
        <v>25774</v>
      </c>
      <c r="Q2674" s="2" t="str">
        <f t="shared" si="302"/>
        <v>&lt;a href="set03\tsr\tsr_august_3,_1922_-_december_25,_1924\death\zollner,_fred_obituary_december_7,_1922_p1_tsr.pdf"&gt;Zollner, Fred&lt;/a&gt;</v>
      </c>
      <c r="T2674" s="39">
        <f t="shared" si="297"/>
        <v>1922</v>
      </c>
      <c r="U2674" s="2">
        <f t="shared" si="298"/>
        <v>12</v>
      </c>
      <c r="V2674" s="2">
        <f t="shared" si="299"/>
        <v>12</v>
      </c>
      <c r="W2674" s="2">
        <f t="shared" si="300"/>
        <v>7</v>
      </c>
      <c r="X2674" s="2">
        <f t="shared" si="301"/>
        <v>133</v>
      </c>
    </row>
    <row r="2675" spans="1:24" x14ac:dyDescent="0.25">
      <c r="A2675" s="2">
        <v>2442</v>
      </c>
      <c r="B2675" s="4" t="s">
        <v>9565</v>
      </c>
      <c r="C2675" s="5"/>
      <c r="D2675" s="5" t="s">
        <v>62</v>
      </c>
      <c r="E2675" s="72">
        <v>0</v>
      </c>
      <c r="F2675" s="71">
        <v>0</v>
      </c>
      <c r="G2675" s="52">
        <v>8398</v>
      </c>
      <c r="H2675" s="5" t="s">
        <v>13630</v>
      </c>
      <c r="I2675" s="5">
        <v>1</v>
      </c>
      <c r="J2675" s="72" t="s">
        <v>25676</v>
      </c>
      <c r="K2675" s="71">
        <v>200</v>
      </c>
      <c r="L2675" s="64">
        <v>0</v>
      </c>
      <c r="M2675" s="5">
        <v>33</v>
      </c>
      <c r="N2675" s="5">
        <v>2682</v>
      </c>
      <c r="O2675" s="47" t="s">
        <v>22949</v>
      </c>
      <c r="P2675" s="46" t="s">
        <v>25774</v>
      </c>
      <c r="Q2675" s="2" t="str">
        <f t="shared" si="302"/>
        <v>&lt;a href="set03\tsr\tsr_august_3,_1922_-_december_25,_1924\death\lewis,_p_l_death_notice_december_28,_1922_p1_tsr.pdf"&gt;Lewis, P L&lt;/a&gt;</v>
      </c>
      <c r="T2675" s="39">
        <f t="shared" ref="T2675:T2713" si="303">YEAR(G2675)</f>
        <v>1922</v>
      </c>
      <c r="U2675" s="2">
        <f t="shared" ref="U2675:U2713" si="304">MONTH(G2675)</f>
        <v>12</v>
      </c>
      <c r="V2675" s="2">
        <f t="shared" ref="V2675:V2713" si="305">U2675</f>
        <v>12</v>
      </c>
      <c r="W2675" s="2">
        <f t="shared" ref="W2675:W2713" si="306">DAY(G2675)</f>
        <v>28</v>
      </c>
      <c r="X2675" s="2">
        <f t="shared" si="301"/>
        <v>132</v>
      </c>
    </row>
    <row r="2676" spans="1:24" x14ac:dyDescent="0.25">
      <c r="A2676" s="2">
        <v>2965</v>
      </c>
      <c r="B2676" s="4" t="s">
        <v>9579</v>
      </c>
      <c r="C2676" s="5"/>
      <c r="D2676" s="5" t="s">
        <v>62</v>
      </c>
      <c r="E2676" s="72" t="s">
        <v>25477</v>
      </c>
      <c r="F2676" s="71">
        <v>0</v>
      </c>
      <c r="G2676" s="52">
        <v>8419</v>
      </c>
      <c r="H2676" s="5" t="s">
        <v>13630</v>
      </c>
      <c r="I2676" s="5">
        <v>1</v>
      </c>
      <c r="J2676" s="72" t="s">
        <v>25477</v>
      </c>
      <c r="K2676" s="71">
        <v>200</v>
      </c>
      <c r="L2676" s="64">
        <v>0</v>
      </c>
      <c r="M2676" s="5">
        <v>33</v>
      </c>
      <c r="N2676" s="5">
        <v>2700</v>
      </c>
      <c r="O2676" s="47" t="s">
        <v>22967</v>
      </c>
      <c r="P2676" s="46" t="s">
        <v>25774</v>
      </c>
      <c r="Q2676" s="2" t="str">
        <f t="shared" si="302"/>
        <v>&lt;a href="set03\tsr\tsr_august_3,_1922_-_december_25,_1924\death\townley,_c_s_death_notice_january_18,_1923_p1_tsr.pdf"&gt;Townley, C S&lt;/a&gt;</v>
      </c>
      <c r="T2676" s="39">
        <f t="shared" si="303"/>
        <v>1923</v>
      </c>
      <c r="U2676" s="2">
        <f t="shared" si="304"/>
        <v>1</v>
      </c>
      <c r="V2676" s="2">
        <f t="shared" si="305"/>
        <v>1</v>
      </c>
      <c r="W2676" s="2">
        <f t="shared" si="306"/>
        <v>18</v>
      </c>
      <c r="X2676" s="2">
        <f t="shared" si="301"/>
        <v>135</v>
      </c>
    </row>
    <row r="2677" spans="1:24" x14ac:dyDescent="0.25">
      <c r="A2677" s="2">
        <v>1180</v>
      </c>
      <c r="B2677" s="4" t="s">
        <v>9555</v>
      </c>
      <c r="C2677" s="5"/>
      <c r="D2677" s="5" t="s">
        <v>62</v>
      </c>
      <c r="E2677" s="72">
        <v>0</v>
      </c>
      <c r="F2677" s="71">
        <v>54</v>
      </c>
      <c r="G2677" s="52">
        <v>8454</v>
      </c>
      <c r="H2677" s="5" t="s">
        <v>13630</v>
      </c>
      <c r="I2677" s="5">
        <v>1</v>
      </c>
      <c r="J2677" s="72" t="s">
        <v>25676</v>
      </c>
      <c r="K2677" s="71">
        <v>54</v>
      </c>
      <c r="L2677" s="64">
        <v>0</v>
      </c>
      <c r="M2677" s="5">
        <v>33</v>
      </c>
      <c r="N2677" s="5">
        <v>2670</v>
      </c>
      <c r="O2677" s="47" t="s">
        <v>22936</v>
      </c>
      <c r="P2677" s="46" t="s">
        <v>25774</v>
      </c>
      <c r="Q2677" s="2" t="str">
        <f t="shared" si="302"/>
        <v>&lt;a href="set03\tsr\tsr_august_3,_1922_-_december_25,_1924\death\fuglstad,_mrs._hans_death_notice_february_22,_1923_p1_tsr.pdf"&gt;Fuglstad, Mrs Hans&lt;/a&gt;</v>
      </c>
      <c r="T2677" s="39">
        <f t="shared" si="303"/>
        <v>1923</v>
      </c>
      <c r="U2677" s="2">
        <f t="shared" si="304"/>
        <v>2</v>
      </c>
      <c r="V2677" s="2">
        <f t="shared" si="305"/>
        <v>2</v>
      </c>
      <c r="W2677" s="2">
        <f t="shared" si="306"/>
        <v>22</v>
      </c>
      <c r="X2677" s="2">
        <f t="shared" si="301"/>
        <v>149</v>
      </c>
    </row>
    <row r="2678" spans="1:24" x14ac:dyDescent="0.25">
      <c r="A2678" s="2">
        <v>1181</v>
      </c>
      <c r="B2678" s="4" t="s">
        <v>9555</v>
      </c>
      <c r="C2678" s="5" t="s">
        <v>9556</v>
      </c>
      <c r="D2678" s="5" t="s">
        <v>64</v>
      </c>
      <c r="E2678" s="72">
        <v>0</v>
      </c>
      <c r="F2678" s="71">
        <v>54</v>
      </c>
      <c r="G2678" s="52">
        <v>8461</v>
      </c>
      <c r="H2678" s="5" t="s">
        <v>13630</v>
      </c>
      <c r="I2678" s="5">
        <v>1</v>
      </c>
      <c r="J2678" s="72" t="s">
        <v>25676</v>
      </c>
      <c r="K2678" s="71">
        <v>54</v>
      </c>
      <c r="L2678" s="64">
        <v>0</v>
      </c>
      <c r="M2678" s="5">
        <v>33</v>
      </c>
      <c r="N2678" s="5">
        <v>2669</v>
      </c>
      <c r="O2678" s="47" t="s">
        <v>22937</v>
      </c>
      <c r="P2678" s="46" t="s">
        <v>25774</v>
      </c>
      <c r="Q2678" s="2" t="str">
        <f t="shared" si="302"/>
        <v>&lt;a href="set03\tsr\tsr_august_3,_1922_-_december_25,_1924\death\fuglstad,_mrs_hans_(dina_fredrikke_bang)_obituary_march_1,_1923_p1_tsr.pdf"&gt;Fuglstad, Mrs Hans&lt;/a&gt;</v>
      </c>
      <c r="T2678" s="39">
        <f t="shared" si="303"/>
        <v>1923</v>
      </c>
      <c r="U2678" s="2">
        <f t="shared" si="304"/>
        <v>3</v>
      </c>
      <c r="V2678" s="2">
        <f t="shared" si="305"/>
        <v>3</v>
      </c>
      <c r="W2678" s="2">
        <f t="shared" si="306"/>
        <v>1</v>
      </c>
      <c r="X2678" s="2">
        <f t="shared" si="301"/>
        <v>162</v>
      </c>
    </row>
    <row r="2679" spans="1:24" x14ac:dyDescent="0.25">
      <c r="A2679" s="2">
        <v>1688</v>
      </c>
      <c r="B2679" s="4" t="s">
        <v>9559</v>
      </c>
      <c r="C2679" s="5"/>
      <c r="D2679" s="5" t="s">
        <v>62</v>
      </c>
      <c r="E2679" s="72">
        <v>0</v>
      </c>
      <c r="F2679" s="71">
        <v>82</v>
      </c>
      <c r="G2679" s="52">
        <v>8475</v>
      </c>
      <c r="H2679" s="5" t="s">
        <v>13630</v>
      </c>
      <c r="I2679" s="5">
        <v>4</v>
      </c>
      <c r="J2679" s="72" t="s">
        <v>25676</v>
      </c>
      <c r="K2679" s="71">
        <v>82</v>
      </c>
      <c r="L2679" s="64">
        <v>0</v>
      </c>
      <c r="M2679" s="5">
        <v>33</v>
      </c>
      <c r="N2679" s="5">
        <v>2675</v>
      </c>
      <c r="O2679" s="47" t="s">
        <v>22942</v>
      </c>
      <c r="P2679" s="46" t="s">
        <v>25774</v>
      </c>
      <c r="Q2679" s="2" t="str">
        <f t="shared" si="302"/>
        <v>&lt;a href="set03\tsr\tsr_august_3,_1922_-_december_25,_1924\death\hewson,_george_pa_of_a_m_death_notice_march_15,_1923_p4_tsr.pdf"&gt;Hewson, George Pa of A M&lt;/a&gt;</v>
      </c>
      <c r="T2679" s="39">
        <f t="shared" si="303"/>
        <v>1923</v>
      </c>
      <c r="U2679" s="2">
        <f t="shared" si="304"/>
        <v>3</v>
      </c>
      <c r="V2679" s="2">
        <f t="shared" si="305"/>
        <v>3</v>
      </c>
      <c r="W2679" s="2">
        <f t="shared" si="306"/>
        <v>15</v>
      </c>
      <c r="X2679" s="2">
        <f t="shared" si="301"/>
        <v>157</v>
      </c>
    </row>
    <row r="2680" spans="1:24" x14ac:dyDescent="0.25">
      <c r="A2680" s="2">
        <v>1989</v>
      </c>
      <c r="B2680" s="4" t="s">
        <v>9545</v>
      </c>
      <c r="C2680" s="5"/>
      <c r="D2680" s="5" t="s">
        <v>62</v>
      </c>
      <c r="E2680" s="72">
        <v>0</v>
      </c>
      <c r="F2680" s="71">
        <v>0</v>
      </c>
      <c r="G2680" s="52">
        <v>8482</v>
      </c>
      <c r="H2680" s="5" t="s">
        <v>13630</v>
      </c>
      <c r="I2680" s="5">
        <v>4</v>
      </c>
      <c r="J2680" s="72" t="s">
        <v>25676</v>
      </c>
      <c r="K2680" s="71">
        <v>200</v>
      </c>
      <c r="L2680" s="64">
        <v>0</v>
      </c>
      <c r="M2680" s="5">
        <v>33</v>
      </c>
      <c r="N2680" s="5">
        <v>2659</v>
      </c>
      <c r="O2680" s="47" t="s">
        <v>22926</v>
      </c>
      <c r="P2680" s="46" t="s">
        <v>25774</v>
      </c>
      <c r="Q2680" s="2" t="str">
        <f t="shared" si="302"/>
        <v>&lt;a href="set03\tsr\tsr_august_3,_1922_-_december_25,_1924\death\christopherson,_mrs._anton_death_notice_of_mother_march_22,_1923_p4_tsr.pdf"&gt;Christopherson, Mrs Anton Mother of&lt;/a&gt;</v>
      </c>
      <c r="T2680" s="39">
        <f t="shared" si="303"/>
        <v>1923</v>
      </c>
      <c r="U2680" s="2">
        <f t="shared" si="304"/>
        <v>3</v>
      </c>
      <c r="V2680" s="2">
        <f t="shared" si="305"/>
        <v>3</v>
      </c>
      <c r="W2680" s="2">
        <f t="shared" si="306"/>
        <v>22</v>
      </c>
      <c r="X2680" s="2">
        <f t="shared" si="301"/>
        <v>180</v>
      </c>
    </row>
    <row r="2681" spans="1:24" x14ac:dyDescent="0.25">
      <c r="A2681" s="2">
        <v>517</v>
      </c>
      <c r="B2681" s="4" t="s">
        <v>9551</v>
      </c>
      <c r="C2681" s="5"/>
      <c r="D2681" s="5" t="s">
        <v>64</v>
      </c>
      <c r="E2681" s="72" t="s">
        <v>25435</v>
      </c>
      <c r="F2681" s="71">
        <v>16</v>
      </c>
      <c r="G2681" s="52">
        <v>8489</v>
      </c>
      <c r="H2681" s="5" t="s">
        <v>13630</v>
      </c>
      <c r="I2681" s="5">
        <v>1</v>
      </c>
      <c r="J2681" s="72" t="s">
        <v>25435</v>
      </c>
      <c r="K2681" s="71">
        <v>16</v>
      </c>
      <c r="L2681" s="64">
        <v>0</v>
      </c>
      <c r="M2681" s="5">
        <v>33</v>
      </c>
      <c r="N2681" s="5">
        <v>2664</v>
      </c>
      <c r="O2681" s="47" t="s">
        <v>22931</v>
      </c>
      <c r="P2681" s="46" t="s">
        <v>25774</v>
      </c>
      <c r="Q2681" s="2" t="str">
        <f t="shared" si="302"/>
        <v>&lt;a href="set03\tsr\tsr_august_3,_1922_-_december_25,_1924\death\feske,_earl_willard_obituary_march_29,_1923_p1_tsr.pdf"&gt;Feske, Earl Willard&lt;/a&gt;</v>
      </c>
      <c r="T2681" s="39">
        <f t="shared" si="303"/>
        <v>1923</v>
      </c>
      <c r="U2681" s="2">
        <f t="shared" si="304"/>
        <v>3</v>
      </c>
      <c r="V2681" s="2">
        <f t="shared" si="305"/>
        <v>3</v>
      </c>
      <c r="W2681" s="2">
        <f t="shared" si="306"/>
        <v>29</v>
      </c>
      <c r="X2681" s="2">
        <f t="shared" si="301"/>
        <v>143</v>
      </c>
    </row>
    <row r="2682" spans="1:24" x14ac:dyDescent="0.25">
      <c r="A2682" s="2">
        <v>2039</v>
      </c>
      <c r="B2682" s="4" t="s">
        <v>9546</v>
      </c>
      <c r="C2682" s="5"/>
      <c r="D2682" s="5" t="s">
        <v>62</v>
      </c>
      <c r="E2682" s="72" t="s">
        <v>25468</v>
      </c>
      <c r="F2682" s="71">
        <v>0</v>
      </c>
      <c r="G2682" s="52">
        <v>8503</v>
      </c>
      <c r="H2682" s="5" t="s">
        <v>13630</v>
      </c>
      <c r="I2682" s="5">
        <v>1</v>
      </c>
      <c r="J2682" s="72" t="s">
        <v>25468</v>
      </c>
      <c r="K2682" s="71">
        <v>200</v>
      </c>
      <c r="L2682" s="64">
        <v>0</v>
      </c>
      <c r="M2682" s="5">
        <v>33</v>
      </c>
      <c r="N2682" s="5">
        <v>2660</v>
      </c>
      <c r="O2682" s="47" t="s">
        <v>22927</v>
      </c>
      <c r="P2682" s="46" t="s">
        <v>25774</v>
      </c>
      <c r="Q2682" s="2" t="str">
        <f t="shared" si="302"/>
        <v>&lt;a href="set03\tsr\tsr_august_3,_1922_-_december_25,_1924\death\davidson,_william_death_notice_april_12,_1923_p1_tsr.pdf"&gt;Davidson, William&lt;/a&gt;</v>
      </c>
      <c r="T2682" s="39">
        <f t="shared" si="303"/>
        <v>1923</v>
      </c>
      <c r="U2682" s="2">
        <f t="shared" si="304"/>
        <v>4</v>
      </c>
      <c r="V2682" s="2">
        <f t="shared" si="305"/>
        <v>4</v>
      </c>
      <c r="W2682" s="2">
        <f t="shared" si="306"/>
        <v>12</v>
      </c>
      <c r="X2682" s="2">
        <f t="shared" si="301"/>
        <v>143</v>
      </c>
    </row>
    <row r="2683" spans="1:24" x14ac:dyDescent="0.25">
      <c r="A2683" s="2">
        <v>1125</v>
      </c>
      <c r="B2683" s="4" t="s">
        <v>9547</v>
      </c>
      <c r="C2683" s="5"/>
      <c r="D2683" s="5" t="s">
        <v>62</v>
      </c>
      <c r="E2683" s="72" t="s">
        <v>25469</v>
      </c>
      <c r="F2683" s="71">
        <v>51</v>
      </c>
      <c r="G2683" s="52">
        <v>8510</v>
      </c>
      <c r="H2683" s="5" t="s">
        <v>13630</v>
      </c>
      <c r="I2683" s="5">
        <v>1</v>
      </c>
      <c r="J2683" s="72" t="s">
        <v>25469</v>
      </c>
      <c r="K2683" s="71">
        <v>51</v>
      </c>
      <c r="L2683" s="64">
        <v>0</v>
      </c>
      <c r="M2683" s="5">
        <v>33</v>
      </c>
      <c r="N2683" s="5">
        <v>2662</v>
      </c>
      <c r="O2683" s="47" t="s">
        <v>22929</v>
      </c>
      <c r="P2683" s="46" t="s">
        <v>25774</v>
      </c>
      <c r="Q2683" s="2" t="str">
        <f t="shared" si="302"/>
        <v>&lt;a href="set03\tsr\tsr_august_3,_1922_-_december_25,_1924\death\ebentier,_mrs._john_death_notice_and_attendees_april_19,_1923_p1_tsr.pdf"&gt;Ebentier, Mrs John&lt;/a&gt;</v>
      </c>
      <c r="T2683" s="39">
        <f t="shared" si="303"/>
        <v>1923</v>
      </c>
      <c r="U2683" s="2">
        <f t="shared" si="304"/>
        <v>4</v>
      </c>
      <c r="V2683" s="2">
        <f t="shared" si="305"/>
        <v>4</v>
      </c>
      <c r="W2683" s="2">
        <f t="shared" si="306"/>
        <v>19</v>
      </c>
      <c r="X2683" s="2">
        <f t="shared" si="301"/>
        <v>160</v>
      </c>
    </row>
    <row r="2684" spans="1:24" x14ac:dyDescent="0.25">
      <c r="A2684" s="2">
        <v>1899</v>
      </c>
      <c r="B2684" s="4" t="s">
        <v>9543</v>
      </c>
      <c r="C2684" s="5"/>
      <c r="D2684" s="5" t="s">
        <v>62</v>
      </c>
      <c r="E2684" s="72">
        <v>0</v>
      </c>
      <c r="F2684" s="71">
        <v>0</v>
      </c>
      <c r="G2684" s="52">
        <v>8538</v>
      </c>
      <c r="H2684" s="5" t="s">
        <v>13630</v>
      </c>
      <c r="I2684" s="5">
        <v>1</v>
      </c>
      <c r="J2684" s="72" t="s">
        <v>25676</v>
      </c>
      <c r="K2684" s="71">
        <v>200</v>
      </c>
      <c r="L2684" s="64">
        <v>0</v>
      </c>
      <c r="M2684" s="5">
        <v>33</v>
      </c>
      <c r="N2684" s="5">
        <v>2657</v>
      </c>
      <c r="O2684" s="47" t="s">
        <v>22924</v>
      </c>
      <c r="P2684" s="46" t="s">
        <v>25774</v>
      </c>
      <c r="Q2684" s="2" t="str">
        <f t="shared" si="302"/>
        <v>&lt;a href="set03\tsr\tsr_august_3,_1922_-_december_25,_1924\death\bjerke,_carl_c_death_notice_of_mother_may_17,_1923_p1_tsr.pdf"&gt;Bjerke, Carl C Mother of&lt;/a&gt;</v>
      </c>
      <c r="T2684" s="39">
        <f t="shared" si="303"/>
        <v>1923</v>
      </c>
      <c r="U2684" s="2">
        <f t="shared" si="304"/>
        <v>5</v>
      </c>
      <c r="V2684" s="2">
        <f t="shared" si="305"/>
        <v>5</v>
      </c>
      <c r="W2684" s="2">
        <f t="shared" si="306"/>
        <v>17</v>
      </c>
      <c r="X2684" s="2">
        <f t="shared" si="301"/>
        <v>155</v>
      </c>
    </row>
    <row r="2685" spans="1:24" x14ac:dyDescent="0.25">
      <c r="A2685" s="2">
        <v>2556</v>
      </c>
      <c r="B2685" s="4" t="s">
        <v>9568</v>
      </c>
      <c r="C2685" s="5"/>
      <c r="D2685" s="5" t="s">
        <v>64</v>
      </c>
      <c r="E2685" s="72">
        <v>0</v>
      </c>
      <c r="F2685" s="71">
        <v>0</v>
      </c>
      <c r="G2685" s="52">
        <v>8545</v>
      </c>
      <c r="H2685" s="5" t="s">
        <v>13630</v>
      </c>
      <c r="I2685" s="5">
        <v>1</v>
      </c>
      <c r="J2685" s="72" t="s">
        <v>25676</v>
      </c>
      <c r="K2685" s="71">
        <v>200</v>
      </c>
      <c r="L2685" s="64">
        <v>0</v>
      </c>
      <c r="M2685" s="5">
        <v>33</v>
      </c>
      <c r="N2685" s="5">
        <v>2687</v>
      </c>
      <c r="O2685" s="47" t="s">
        <v>22954</v>
      </c>
      <c r="P2685" s="46" t="s">
        <v>25774</v>
      </c>
      <c r="Q2685" s="2" t="str">
        <f t="shared" si="302"/>
        <v>&lt;a href="set03\tsr\tsr_august_3,_1922_-_december_25,_1924\death\mogard,_mrs._m_obituary_may_24,_1923_p1_tsr.pdf"&gt;Mogard, Mrs M&lt;/a&gt;</v>
      </c>
      <c r="T2685" s="39">
        <f t="shared" si="303"/>
        <v>1923</v>
      </c>
      <c r="U2685" s="2">
        <f t="shared" si="304"/>
        <v>5</v>
      </c>
      <c r="V2685" s="2">
        <f t="shared" si="305"/>
        <v>5</v>
      </c>
      <c r="W2685" s="2">
        <f t="shared" si="306"/>
        <v>24</v>
      </c>
      <c r="X2685" s="2">
        <f t="shared" si="301"/>
        <v>130</v>
      </c>
    </row>
    <row r="2686" spans="1:24" x14ac:dyDescent="0.25">
      <c r="A2686" s="2">
        <v>1051</v>
      </c>
      <c r="B2686" s="4" t="s">
        <v>573</v>
      </c>
      <c r="C2686" s="5"/>
      <c r="D2686" s="5" t="s">
        <v>62</v>
      </c>
      <c r="E2686" s="72">
        <v>0</v>
      </c>
      <c r="F2686" s="71">
        <v>47</v>
      </c>
      <c r="G2686" s="52">
        <v>8573</v>
      </c>
      <c r="H2686" s="5" t="s">
        <v>13630</v>
      </c>
      <c r="I2686" s="5">
        <v>1</v>
      </c>
      <c r="J2686" s="72" t="s">
        <v>25676</v>
      </c>
      <c r="K2686" s="71">
        <v>47</v>
      </c>
      <c r="L2686" s="64">
        <v>0</v>
      </c>
      <c r="M2686" s="5">
        <v>33</v>
      </c>
      <c r="N2686" s="5">
        <v>2653</v>
      </c>
      <c r="O2686" s="47" t="s">
        <v>22920</v>
      </c>
      <c r="P2686" s="46" t="s">
        <v>25774</v>
      </c>
      <c r="Q2686" s="2" t="str">
        <f t="shared" si="302"/>
        <v>&lt;a href="set03\tsr\tsr_august_3,_1922_-_december_25,_1924\death\adams,_w_a_death_notice_june_21,_1923_p1_tsr.pdf"&gt;Adams, W A&lt;/a&gt;</v>
      </c>
      <c r="T2686" s="39">
        <f t="shared" si="303"/>
        <v>1923</v>
      </c>
      <c r="U2686" s="2">
        <f t="shared" si="304"/>
        <v>6</v>
      </c>
      <c r="V2686" s="2">
        <f t="shared" si="305"/>
        <v>6</v>
      </c>
      <c r="W2686" s="2">
        <f t="shared" si="306"/>
        <v>21</v>
      </c>
      <c r="X2686" s="2">
        <f t="shared" si="301"/>
        <v>128</v>
      </c>
    </row>
    <row r="2687" spans="1:24" x14ac:dyDescent="0.25">
      <c r="A2687" s="2">
        <v>1052</v>
      </c>
      <c r="B2687" s="4" t="s">
        <v>573</v>
      </c>
      <c r="C2687" s="5"/>
      <c r="D2687" s="5" t="s">
        <v>64</v>
      </c>
      <c r="E2687" s="72">
        <v>0</v>
      </c>
      <c r="F2687" s="71">
        <v>47</v>
      </c>
      <c r="G2687" s="52">
        <v>8580</v>
      </c>
      <c r="H2687" s="5" t="s">
        <v>13630</v>
      </c>
      <c r="I2687" s="5">
        <v>1</v>
      </c>
      <c r="J2687" s="72" t="s">
        <v>25676</v>
      </c>
      <c r="K2687" s="71">
        <v>47</v>
      </c>
      <c r="L2687" s="64">
        <v>0</v>
      </c>
      <c r="M2687" s="5">
        <v>33</v>
      </c>
      <c r="N2687" s="5">
        <v>2654</v>
      </c>
      <c r="O2687" s="47" t="s">
        <v>22921</v>
      </c>
      <c r="P2687" s="46" t="s">
        <v>25774</v>
      </c>
      <c r="Q2687" s="2" t="str">
        <f t="shared" si="302"/>
        <v>&lt;a href="set03\tsr\tsr_august_3,_1922_-_december_25,_1924\death\adams,_w_a_obituary_june_28,_1923_p1_tsr.pdf"&gt;Adams, W A&lt;/a&gt;</v>
      </c>
      <c r="T2687" s="39">
        <f t="shared" si="303"/>
        <v>1923</v>
      </c>
      <c r="U2687" s="2">
        <f t="shared" si="304"/>
        <v>6</v>
      </c>
      <c r="V2687" s="2">
        <f t="shared" si="305"/>
        <v>6</v>
      </c>
      <c r="W2687" s="2">
        <f t="shared" si="306"/>
        <v>28</v>
      </c>
      <c r="X2687" s="2">
        <f t="shared" si="301"/>
        <v>124</v>
      </c>
    </row>
    <row r="2688" spans="1:24" x14ac:dyDescent="0.25">
      <c r="A2688" s="2">
        <v>1509</v>
      </c>
      <c r="B2688" s="4" t="s">
        <v>9562</v>
      </c>
      <c r="C2688" s="5"/>
      <c r="D2688" s="5" t="s">
        <v>62</v>
      </c>
      <c r="E2688" s="72">
        <v>0</v>
      </c>
      <c r="F2688" s="71">
        <v>71</v>
      </c>
      <c r="G2688" s="52">
        <v>8615</v>
      </c>
      <c r="H2688" s="5" t="s">
        <v>13630</v>
      </c>
      <c r="I2688" s="5">
        <v>1</v>
      </c>
      <c r="J2688" s="72" t="s">
        <v>25676</v>
      </c>
      <c r="K2688" s="71">
        <v>71</v>
      </c>
      <c r="L2688" s="64">
        <v>0</v>
      </c>
      <c r="M2688" s="5">
        <v>33</v>
      </c>
      <c r="N2688" s="5">
        <v>2679</v>
      </c>
      <c r="O2688" s="47" t="s">
        <v>22946</v>
      </c>
      <c r="P2688" s="46" t="s">
        <v>25774</v>
      </c>
      <c r="Q2688" s="2" t="str">
        <f t="shared" si="302"/>
        <v>&lt;a href="set03\tsr\tsr_august_3,_1922_-_december_25,_1924\death\kjelson,_anton_death_notice_august_2,_1923_p1_tsr.pdf"&gt;Kjelson, Anton&lt;/a&gt;</v>
      </c>
      <c r="T2688" s="39">
        <f t="shared" si="303"/>
        <v>1923</v>
      </c>
      <c r="U2688" s="2">
        <f t="shared" si="304"/>
        <v>8</v>
      </c>
      <c r="V2688" s="2">
        <f t="shared" si="305"/>
        <v>8</v>
      </c>
      <c r="W2688" s="2">
        <f t="shared" si="306"/>
        <v>2</v>
      </c>
      <c r="X2688" s="2">
        <f t="shared" si="301"/>
        <v>137</v>
      </c>
    </row>
    <row r="2689" spans="1:24" x14ac:dyDescent="0.25">
      <c r="A2689" s="2">
        <v>2452</v>
      </c>
      <c r="B2689" s="4" t="s">
        <v>9566</v>
      </c>
      <c r="C2689" s="5"/>
      <c r="D2689" s="5" t="s">
        <v>62</v>
      </c>
      <c r="E2689" s="72">
        <v>0</v>
      </c>
      <c r="F2689" s="71">
        <v>0</v>
      </c>
      <c r="G2689" s="52">
        <v>8615</v>
      </c>
      <c r="H2689" s="5" t="s">
        <v>13630</v>
      </c>
      <c r="I2689" s="5">
        <v>1</v>
      </c>
      <c r="J2689" s="72" t="s">
        <v>25676</v>
      </c>
      <c r="K2689" s="71">
        <v>200</v>
      </c>
      <c r="L2689" s="64">
        <v>0</v>
      </c>
      <c r="M2689" s="5">
        <v>33</v>
      </c>
      <c r="N2689" s="5">
        <v>2685</v>
      </c>
      <c r="O2689" s="47" t="s">
        <v>22952</v>
      </c>
      <c r="P2689" s="46" t="s">
        <v>25774</v>
      </c>
      <c r="Q2689" s="2" t="str">
        <f t="shared" si="302"/>
        <v>&lt;a href="set03\tsr\tsr_august_3,_1922_-_december_25,_1924\death\lindgren,_gust_death_notice_august_2,_1923_p1_tsr.pdf"&gt;Lindgren, Gust&lt;/a&gt;</v>
      </c>
      <c r="T2689" s="39">
        <f t="shared" si="303"/>
        <v>1923</v>
      </c>
      <c r="U2689" s="2">
        <f t="shared" si="304"/>
        <v>8</v>
      </c>
      <c r="V2689" s="2">
        <f t="shared" si="305"/>
        <v>8</v>
      </c>
      <c r="W2689" s="2">
        <f t="shared" si="306"/>
        <v>2</v>
      </c>
      <c r="X2689" s="2">
        <f t="shared" si="301"/>
        <v>137</v>
      </c>
    </row>
    <row r="2690" spans="1:24" x14ac:dyDescent="0.25">
      <c r="A2690" s="2">
        <v>2626</v>
      </c>
      <c r="B2690" s="4" t="s">
        <v>9569</v>
      </c>
      <c r="C2690" s="5"/>
      <c r="D2690" s="5" t="s">
        <v>62</v>
      </c>
      <c r="E2690" s="72" t="s">
        <v>25472</v>
      </c>
      <c r="F2690" s="71">
        <v>0</v>
      </c>
      <c r="G2690" s="52">
        <v>8622</v>
      </c>
      <c r="H2690" s="5" t="s">
        <v>13630</v>
      </c>
      <c r="I2690" s="5">
        <v>1</v>
      </c>
      <c r="J2690" s="72" t="s">
        <v>25472</v>
      </c>
      <c r="K2690" s="71">
        <v>200</v>
      </c>
      <c r="L2690" s="64">
        <v>0</v>
      </c>
      <c r="M2690" s="5">
        <v>33</v>
      </c>
      <c r="N2690" s="5">
        <v>2688</v>
      </c>
      <c r="O2690" s="47" t="s">
        <v>22955</v>
      </c>
      <c r="P2690" s="46" t="s">
        <v>25774</v>
      </c>
      <c r="Q2690" s="2" t="str">
        <f t="shared" si="302"/>
        <v>&lt;a href="set03\tsr\tsr_august_3,_1922_-_december_25,_1924\death\nye,_irwin_pa_of_editor_nye_death_notice_august_9,_1923_p1_tsr.pdf"&gt;Nye, Irwin Pa of Editor Nye&lt;/a&gt;</v>
      </c>
      <c r="T2690" s="39">
        <f t="shared" si="303"/>
        <v>1923</v>
      </c>
      <c r="U2690" s="2">
        <f t="shared" si="304"/>
        <v>8</v>
      </c>
      <c r="V2690" s="2">
        <f t="shared" si="305"/>
        <v>8</v>
      </c>
      <c r="W2690" s="2">
        <f t="shared" si="306"/>
        <v>9</v>
      </c>
      <c r="X2690" s="2">
        <f t="shared" ref="X2690:X2753" si="307">LEN(Q2690)</f>
        <v>163</v>
      </c>
    </row>
    <row r="2691" spans="1:24" x14ac:dyDescent="0.25">
      <c r="A2691" s="2">
        <v>679</v>
      </c>
      <c r="B2691" s="4" t="s">
        <v>6695</v>
      </c>
      <c r="C2691" s="5"/>
      <c r="D2691" s="5" t="s">
        <v>62</v>
      </c>
      <c r="E2691" s="72" t="s">
        <v>25471</v>
      </c>
      <c r="F2691" s="71">
        <v>23</v>
      </c>
      <c r="G2691" s="52">
        <v>8643</v>
      </c>
      <c r="H2691" s="5" t="s">
        <v>13630</v>
      </c>
      <c r="I2691" s="5">
        <v>1</v>
      </c>
      <c r="J2691" s="72" t="s">
        <v>25471</v>
      </c>
      <c r="K2691" s="71">
        <v>23</v>
      </c>
      <c r="L2691" s="64">
        <v>0</v>
      </c>
      <c r="M2691" s="5">
        <v>33</v>
      </c>
      <c r="N2691" s="5">
        <v>2677</v>
      </c>
      <c r="O2691" s="47" t="s">
        <v>22944</v>
      </c>
      <c r="P2691" s="46" t="s">
        <v>25774</v>
      </c>
      <c r="Q2691" s="2" t="str">
        <f t="shared" si="302"/>
        <v>&lt;a href="set03\tsr\tsr_august_3,_1922_-_december_25,_1924\death\howden,_george_death_notice_august_30,_1923_p1_tsr.pdf"&gt;Howden, George&lt;/a&gt;</v>
      </c>
      <c r="T2691" s="39">
        <f t="shared" si="303"/>
        <v>1923</v>
      </c>
      <c r="U2691" s="2">
        <f t="shared" si="304"/>
        <v>8</v>
      </c>
      <c r="V2691" s="2">
        <f t="shared" si="305"/>
        <v>8</v>
      </c>
      <c r="W2691" s="2">
        <f t="shared" si="306"/>
        <v>30</v>
      </c>
      <c r="X2691" s="2">
        <f t="shared" si="307"/>
        <v>138</v>
      </c>
    </row>
    <row r="2692" spans="1:24" x14ac:dyDescent="0.25">
      <c r="A2692" s="2">
        <v>2180</v>
      </c>
      <c r="B2692" s="4" t="s">
        <v>9557</v>
      </c>
      <c r="C2692" s="5"/>
      <c r="D2692" s="5" t="s">
        <v>72</v>
      </c>
      <c r="E2692" s="72" t="s">
        <v>24911</v>
      </c>
      <c r="F2692" s="71">
        <v>0</v>
      </c>
      <c r="G2692" s="52">
        <v>8643</v>
      </c>
      <c r="H2692" s="5" t="s">
        <v>13630</v>
      </c>
      <c r="I2692" s="5">
        <v>1</v>
      </c>
      <c r="J2692" s="72" t="s">
        <v>24911</v>
      </c>
      <c r="K2692" s="71">
        <v>200</v>
      </c>
      <c r="L2692" s="64">
        <v>0</v>
      </c>
      <c r="M2692" s="5">
        <v>33</v>
      </c>
      <c r="N2692" s="5">
        <v>2671</v>
      </c>
      <c r="O2692" s="47" t="s">
        <v>22938</v>
      </c>
      <c r="P2692" s="46" t="s">
        <v>25774</v>
      </c>
      <c r="Q2692" s="2" t="str">
        <f t="shared" ref="Q2692:Q2755" si="308">"&lt;a href="&amp;""""&amp;P2692&amp;"\"&amp;O2692&amp;"""&gt;"&amp;B2692&amp;"&lt;/a&gt;"</f>
        <v>&lt;a href="set03\tsr\tsr_august_3,_1922_-_december_25,_1924\death\gunderson,_daughters_of_henry_funeral_attendees_august_30,_1923_p1_tsr.pdf"&gt;Gunderson, Daughters of Henry&lt;/a&gt;</v>
      </c>
      <c r="T2692" s="39">
        <f t="shared" si="303"/>
        <v>1923</v>
      </c>
      <c r="U2692" s="2">
        <f t="shared" si="304"/>
        <v>8</v>
      </c>
      <c r="V2692" s="2">
        <f t="shared" si="305"/>
        <v>8</v>
      </c>
      <c r="W2692" s="2">
        <f t="shared" si="306"/>
        <v>30</v>
      </c>
      <c r="X2692" s="2">
        <f t="shared" si="307"/>
        <v>173</v>
      </c>
    </row>
    <row r="2693" spans="1:24" x14ac:dyDescent="0.25">
      <c r="A2693" s="2">
        <v>2181</v>
      </c>
      <c r="B2693" s="4" t="s">
        <v>9557</v>
      </c>
      <c r="C2693" s="5"/>
      <c r="D2693" s="5" t="s">
        <v>64</v>
      </c>
      <c r="E2693" s="72" t="s">
        <v>24911</v>
      </c>
      <c r="F2693" s="71">
        <v>0</v>
      </c>
      <c r="G2693" s="52">
        <v>8643</v>
      </c>
      <c r="H2693" s="5" t="s">
        <v>13630</v>
      </c>
      <c r="I2693" s="5">
        <v>1</v>
      </c>
      <c r="J2693" s="72" t="s">
        <v>24911</v>
      </c>
      <c r="K2693" s="71">
        <v>200</v>
      </c>
      <c r="L2693" s="64">
        <v>0</v>
      </c>
      <c r="M2693" s="5">
        <v>33</v>
      </c>
      <c r="N2693" s="5">
        <v>2672</v>
      </c>
      <c r="O2693" s="47" t="s">
        <v>22939</v>
      </c>
      <c r="P2693" s="46" t="s">
        <v>25774</v>
      </c>
      <c r="Q2693" s="2" t="str">
        <f t="shared" si="308"/>
        <v>&lt;a href="set03\tsr\tsr_august_3,_1922_-_december_25,_1924\death\gunderson,_daughters_of_henry_obituary__august_30,_1923_p1_tsr.pdf"&gt;Gunderson, Daughters of Henry&lt;/a&gt;</v>
      </c>
      <c r="T2693" s="39">
        <f t="shared" si="303"/>
        <v>1923</v>
      </c>
      <c r="U2693" s="2">
        <f t="shared" si="304"/>
        <v>8</v>
      </c>
      <c r="V2693" s="2">
        <f t="shared" si="305"/>
        <v>8</v>
      </c>
      <c r="W2693" s="2">
        <f t="shared" si="306"/>
        <v>30</v>
      </c>
      <c r="X2693" s="2">
        <f t="shared" si="307"/>
        <v>165</v>
      </c>
    </row>
    <row r="2694" spans="1:24" x14ac:dyDescent="0.25">
      <c r="A2694" s="2">
        <v>680</v>
      </c>
      <c r="B2694" s="4" t="s">
        <v>9561</v>
      </c>
      <c r="C2694" s="5"/>
      <c r="D2694" s="5" t="s">
        <v>64</v>
      </c>
      <c r="E2694" s="72" t="s">
        <v>25471</v>
      </c>
      <c r="F2694" s="71">
        <v>23</v>
      </c>
      <c r="G2694" s="52">
        <v>8650</v>
      </c>
      <c r="H2694" s="5" t="s">
        <v>13630</v>
      </c>
      <c r="I2694" s="5">
        <v>1</v>
      </c>
      <c r="J2694" s="72" t="s">
        <v>25471</v>
      </c>
      <c r="K2694" s="71">
        <v>23</v>
      </c>
      <c r="L2694" s="64">
        <v>0</v>
      </c>
      <c r="M2694" s="5">
        <v>33</v>
      </c>
      <c r="N2694" s="5">
        <v>2678</v>
      </c>
      <c r="O2694" s="47" t="s">
        <v>22945</v>
      </c>
      <c r="P2694" s="46" t="s">
        <v>25774</v>
      </c>
      <c r="Q2694" s="2" t="str">
        <f t="shared" si="308"/>
        <v>&lt;a href="set03\tsr\tsr_august_3,_1922_-_december_25,_1924\death\howden,_george_e_obituary_september_6,_1923_p1_tsr.pdf"&gt;Howden, George E&lt;/a&gt;</v>
      </c>
      <c r="T2694" s="39">
        <f t="shared" si="303"/>
        <v>1923</v>
      </c>
      <c r="U2694" s="2">
        <f t="shared" si="304"/>
        <v>9</v>
      </c>
      <c r="V2694" s="2">
        <f t="shared" si="305"/>
        <v>9</v>
      </c>
      <c r="W2694" s="2">
        <f t="shared" si="306"/>
        <v>6</v>
      </c>
      <c r="X2694" s="2">
        <f t="shared" si="307"/>
        <v>140</v>
      </c>
    </row>
    <row r="2695" spans="1:24" x14ac:dyDescent="0.25">
      <c r="A2695" s="2">
        <v>1070</v>
      </c>
      <c r="B2695" s="4" t="s">
        <v>9580</v>
      </c>
      <c r="C2695" s="5" t="s">
        <v>9581</v>
      </c>
      <c r="D2695" s="5" t="s">
        <v>64</v>
      </c>
      <c r="E2695" s="72" t="s">
        <v>24924</v>
      </c>
      <c r="F2695" s="71">
        <v>47</v>
      </c>
      <c r="G2695" s="52">
        <v>8650</v>
      </c>
      <c r="H2695" s="5" t="s">
        <v>13630</v>
      </c>
      <c r="I2695" s="5">
        <v>1</v>
      </c>
      <c r="J2695" s="72" t="s">
        <v>24924</v>
      </c>
      <c r="K2695" s="71">
        <v>47</v>
      </c>
      <c r="L2695" s="64" t="s">
        <v>25478</v>
      </c>
      <c r="M2695" s="5">
        <v>33</v>
      </c>
      <c r="N2695" s="5">
        <v>2701</v>
      </c>
      <c r="O2695" s="47" t="s">
        <v>22968</v>
      </c>
      <c r="P2695" s="46" t="s">
        <v>25774</v>
      </c>
      <c r="Q2695" s="2" t="str">
        <f t="shared" si="308"/>
        <v>&lt;a href="set03\tsr\tsr_august_3,_1922_-_december_25,_1924\death\youngbeck,_mrs._john_(sophia_wild)_obituary_september_6,_1923_p1_tsr.pdf"&gt;Youngbeck, Mrs John&lt;/a&gt;</v>
      </c>
      <c r="T2695" s="39">
        <f t="shared" si="303"/>
        <v>1923</v>
      </c>
      <c r="U2695" s="2">
        <f t="shared" si="304"/>
        <v>9</v>
      </c>
      <c r="V2695" s="2">
        <f t="shared" si="305"/>
        <v>9</v>
      </c>
      <c r="W2695" s="2">
        <f t="shared" si="306"/>
        <v>6</v>
      </c>
      <c r="X2695" s="2">
        <f t="shared" si="307"/>
        <v>161</v>
      </c>
    </row>
    <row r="2696" spans="1:24" x14ac:dyDescent="0.25">
      <c r="A2696" s="2">
        <v>2</v>
      </c>
      <c r="B2696" s="4" t="s">
        <v>9541</v>
      </c>
      <c r="C2696" s="5"/>
      <c r="D2696" s="5" t="s">
        <v>64</v>
      </c>
      <c r="E2696" s="72">
        <v>0</v>
      </c>
      <c r="F2696" s="71" t="s">
        <v>24881</v>
      </c>
      <c r="G2696" s="52">
        <v>8685</v>
      </c>
      <c r="H2696" s="5" t="s">
        <v>13630</v>
      </c>
      <c r="I2696" s="5">
        <v>4</v>
      </c>
      <c r="J2696" s="72" t="s">
        <v>25676</v>
      </c>
      <c r="K2696" s="71">
        <v>0</v>
      </c>
      <c r="L2696" s="64">
        <v>0</v>
      </c>
      <c r="M2696" s="5">
        <v>33</v>
      </c>
      <c r="N2696" s="5">
        <v>2655</v>
      </c>
      <c r="O2696" s="47" t="s">
        <v>22922</v>
      </c>
      <c r="P2696" s="46" t="s">
        <v>25774</v>
      </c>
      <c r="Q2696" s="2" t="str">
        <f t="shared" si="308"/>
        <v>&lt;a href="set03\tsr\tsr_august_3,_1922_-_december_25,_1924\death\albrecht,_infant_of_frank_obituary_october_11,_1923_p4_tsr.pdf"&gt;Albrecht, Infant of Frank&lt;/a&gt;</v>
      </c>
      <c r="T2696" s="39">
        <f t="shared" si="303"/>
        <v>1923</v>
      </c>
      <c r="U2696" s="2">
        <f t="shared" si="304"/>
        <v>10</v>
      </c>
      <c r="V2696" s="2">
        <f t="shared" si="305"/>
        <v>10</v>
      </c>
      <c r="W2696" s="2">
        <f t="shared" si="306"/>
        <v>11</v>
      </c>
      <c r="X2696" s="2">
        <f t="shared" si="307"/>
        <v>157</v>
      </c>
    </row>
    <row r="2697" spans="1:24" x14ac:dyDescent="0.25">
      <c r="A2697" s="2">
        <v>2786</v>
      </c>
      <c r="B2697" s="4" t="s">
        <v>9576</v>
      </c>
      <c r="C2697" s="5"/>
      <c r="D2697" s="5" t="s">
        <v>62</v>
      </c>
      <c r="E2697" s="72" t="s">
        <v>13510</v>
      </c>
      <c r="F2697" s="71">
        <v>0</v>
      </c>
      <c r="G2697" s="52">
        <v>8714</v>
      </c>
      <c r="H2697" s="5" t="s">
        <v>13630</v>
      </c>
      <c r="I2697" s="5">
        <v>4</v>
      </c>
      <c r="J2697" s="72" t="s">
        <v>13510</v>
      </c>
      <c r="K2697" s="71">
        <v>200</v>
      </c>
      <c r="L2697" s="64">
        <v>0</v>
      </c>
      <c r="M2697" s="5">
        <v>33</v>
      </c>
      <c r="N2697" s="5">
        <v>2695</v>
      </c>
      <c r="O2697" s="47" t="s">
        <v>22962</v>
      </c>
      <c r="P2697" s="46" t="s">
        <v>25774</v>
      </c>
      <c r="Q2697" s="2" t="str">
        <f t="shared" si="308"/>
        <v>&lt;a href="set03\tsr\tsr_august_3,_1922_-_december_25,_1924\death\rothert,_wm_death_notice_november_9,_1922_p4_tsr.pdf"&gt;Rothert, Wm&lt;/a&gt;</v>
      </c>
      <c r="T2697" s="39">
        <f t="shared" si="303"/>
        <v>1923</v>
      </c>
      <c r="U2697" s="2">
        <f t="shared" si="304"/>
        <v>11</v>
      </c>
      <c r="V2697" s="2">
        <f t="shared" si="305"/>
        <v>11</v>
      </c>
      <c r="W2697" s="2">
        <f t="shared" si="306"/>
        <v>9</v>
      </c>
      <c r="X2697" s="2">
        <f t="shared" si="307"/>
        <v>133</v>
      </c>
    </row>
    <row r="2698" spans="1:24" x14ac:dyDescent="0.25">
      <c r="A2698" s="2">
        <v>2767</v>
      </c>
      <c r="B2698" s="4" t="s">
        <v>9573</v>
      </c>
      <c r="C2698" s="5"/>
      <c r="D2698" s="5" t="s">
        <v>62</v>
      </c>
      <c r="E2698" s="72" t="s">
        <v>24847</v>
      </c>
      <c r="F2698" s="71">
        <v>0</v>
      </c>
      <c r="G2698" s="52">
        <v>8727</v>
      </c>
      <c r="H2698" s="5" t="s">
        <v>13630</v>
      </c>
      <c r="I2698" s="5">
        <v>4</v>
      </c>
      <c r="J2698" s="72" t="s">
        <v>24847</v>
      </c>
      <c r="K2698" s="71">
        <v>200</v>
      </c>
      <c r="L2698" s="64">
        <v>0</v>
      </c>
      <c r="M2698" s="5">
        <v>33</v>
      </c>
      <c r="N2698" s="5">
        <v>2692</v>
      </c>
      <c r="O2698" s="47" t="s">
        <v>22959</v>
      </c>
      <c r="P2698" s="46" t="s">
        <v>25774</v>
      </c>
      <c r="Q2698" s="2" t="str">
        <f t="shared" si="308"/>
        <v>&lt;a href="set03\tsr\tsr_august_3,_1922_-_december_25,_1924\death\ringlee,_florence_dau_of_albert_death_notice_november_22,_1923_p4_tsr.pdf"&gt;Ringlee, Florence Dau of Albert&lt;/a&gt;</v>
      </c>
      <c r="T2698" s="39">
        <f t="shared" si="303"/>
        <v>1923</v>
      </c>
      <c r="U2698" s="2">
        <f t="shared" si="304"/>
        <v>11</v>
      </c>
      <c r="V2698" s="2">
        <f t="shared" si="305"/>
        <v>11</v>
      </c>
      <c r="W2698" s="2">
        <f t="shared" si="306"/>
        <v>22</v>
      </c>
      <c r="X2698" s="2">
        <f t="shared" si="307"/>
        <v>174</v>
      </c>
    </row>
    <row r="2699" spans="1:24" x14ac:dyDescent="0.25">
      <c r="A2699" s="2">
        <v>772</v>
      </c>
      <c r="B2699" s="4" t="s">
        <v>918</v>
      </c>
      <c r="C2699" s="5"/>
      <c r="D2699" s="5" t="s">
        <v>64</v>
      </c>
      <c r="E2699" s="72" t="s">
        <v>24924</v>
      </c>
      <c r="F2699" s="71">
        <v>27</v>
      </c>
      <c r="G2699" s="52">
        <v>8755</v>
      </c>
      <c r="H2699" s="5" t="s">
        <v>13630</v>
      </c>
      <c r="I2699" s="5">
        <v>1</v>
      </c>
      <c r="J2699" s="72" t="s">
        <v>24924</v>
      </c>
      <c r="K2699" s="71">
        <v>27</v>
      </c>
      <c r="L2699" s="64">
        <v>0</v>
      </c>
      <c r="M2699" s="5">
        <v>33</v>
      </c>
      <c r="N2699" s="5">
        <v>2683</v>
      </c>
      <c r="O2699" s="47" t="s">
        <v>22950</v>
      </c>
      <c r="P2699" s="46" t="s">
        <v>25774</v>
      </c>
      <c r="Q2699" s="2" t="str">
        <f t="shared" si="308"/>
        <v>&lt;a href="set03\tsr\tsr_august_3,_1922_-_december_25,_1924\death\lien,_oscar_obituary_december_20,_1923_p1_tsr.pdf"&gt;Lien, Oscar&lt;/a&gt;</v>
      </c>
      <c r="T2699" s="39">
        <f t="shared" si="303"/>
        <v>1923</v>
      </c>
      <c r="U2699" s="2">
        <f t="shared" si="304"/>
        <v>12</v>
      </c>
      <c r="V2699" s="2">
        <f t="shared" si="305"/>
        <v>12</v>
      </c>
      <c r="W2699" s="2">
        <f t="shared" si="306"/>
        <v>20</v>
      </c>
      <c r="X2699" s="2">
        <f t="shared" si="307"/>
        <v>130</v>
      </c>
    </row>
    <row r="2700" spans="1:24" x14ac:dyDescent="0.25">
      <c r="A2700" s="2">
        <v>773</v>
      </c>
      <c r="B2700" s="4" t="s">
        <v>918</v>
      </c>
      <c r="C2700" s="5"/>
      <c r="D2700" s="5" t="s">
        <v>64</v>
      </c>
      <c r="E2700" s="72" t="s">
        <v>24924</v>
      </c>
      <c r="F2700" s="71">
        <v>27</v>
      </c>
      <c r="G2700" s="52">
        <v>8762</v>
      </c>
      <c r="H2700" s="5" t="s">
        <v>13630</v>
      </c>
      <c r="I2700" s="5">
        <v>1</v>
      </c>
      <c r="J2700" s="72" t="s">
        <v>24924</v>
      </c>
      <c r="K2700" s="71">
        <v>27</v>
      </c>
      <c r="L2700" s="64">
        <v>0</v>
      </c>
      <c r="M2700" s="5">
        <v>33</v>
      </c>
      <c r="N2700" s="5">
        <v>2684</v>
      </c>
      <c r="O2700" s="47" t="s">
        <v>22951</v>
      </c>
      <c r="P2700" s="46" t="s">
        <v>25774</v>
      </c>
      <c r="Q2700" s="2" t="str">
        <f t="shared" si="308"/>
        <v>&lt;a href="set03\tsr\tsr_august_3,_1922_-_december_25,_1924\death\lien,_oscar_obituary_december_27,_1923_p1_tsr.pdf"&gt;Lien, Oscar&lt;/a&gt;</v>
      </c>
      <c r="T2700" s="39">
        <f t="shared" si="303"/>
        <v>1923</v>
      </c>
      <c r="U2700" s="2">
        <f t="shared" si="304"/>
        <v>12</v>
      </c>
      <c r="V2700" s="2">
        <f t="shared" si="305"/>
        <v>12</v>
      </c>
      <c r="W2700" s="2">
        <f t="shared" si="306"/>
        <v>27</v>
      </c>
      <c r="X2700" s="2">
        <f t="shared" si="307"/>
        <v>130</v>
      </c>
    </row>
    <row r="2701" spans="1:24" x14ac:dyDescent="0.25">
      <c r="A2701" s="2">
        <v>1687</v>
      </c>
      <c r="B2701" s="4" t="s">
        <v>9552</v>
      </c>
      <c r="C2701" s="5"/>
      <c r="D2701" s="5" t="s">
        <v>64</v>
      </c>
      <c r="E2701" s="72" t="s">
        <v>25470</v>
      </c>
      <c r="F2701" s="71">
        <v>82</v>
      </c>
      <c r="G2701" s="52">
        <v>8783</v>
      </c>
      <c r="H2701" s="5" t="s">
        <v>13630</v>
      </c>
      <c r="I2701" s="5">
        <v>1</v>
      </c>
      <c r="J2701" s="72" t="s">
        <v>25470</v>
      </c>
      <c r="K2701" s="71">
        <v>82</v>
      </c>
      <c r="L2701" s="64">
        <v>0</v>
      </c>
      <c r="M2701" s="5">
        <v>33</v>
      </c>
      <c r="N2701" s="5">
        <v>2665</v>
      </c>
      <c r="O2701" s="47" t="s">
        <v>22932</v>
      </c>
      <c r="P2701" s="46" t="s">
        <v>25774</v>
      </c>
      <c r="Q2701" s="2" t="str">
        <f t="shared" si="308"/>
        <v>&lt;a href="set03\tsr\tsr_august_3,_1922_-_december_25,_1924\death\feske,_mrs._august_obituary_january_17,_1924_p1_tsr.pdf"&gt;Feske, Mrs August&lt;/a&gt;</v>
      </c>
      <c r="T2701" s="39">
        <f t="shared" si="303"/>
        <v>1924</v>
      </c>
      <c r="U2701" s="2">
        <f t="shared" si="304"/>
        <v>1</v>
      </c>
      <c r="V2701" s="2">
        <f t="shared" si="305"/>
        <v>1</v>
      </c>
      <c r="W2701" s="2">
        <f t="shared" si="306"/>
        <v>17</v>
      </c>
      <c r="X2701" s="2">
        <f t="shared" si="307"/>
        <v>142</v>
      </c>
    </row>
    <row r="2702" spans="1:24" x14ac:dyDescent="0.25">
      <c r="A2702" s="2">
        <v>282</v>
      </c>
      <c r="B2702" s="4" t="s">
        <v>9570</v>
      </c>
      <c r="C2702" s="5"/>
      <c r="D2702" s="5" t="s">
        <v>62</v>
      </c>
      <c r="E2702" s="72" t="s">
        <v>25473</v>
      </c>
      <c r="F2702" s="71">
        <v>2</v>
      </c>
      <c r="G2702" s="52">
        <v>8832</v>
      </c>
      <c r="H2702" s="5" t="s">
        <v>13630</v>
      </c>
      <c r="I2702" s="5">
        <v>4</v>
      </c>
      <c r="J2702" s="72" t="s">
        <v>25473</v>
      </c>
      <c r="K2702" s="71">
        <v>2</v>
      </c>
      <c r="L2702" s="64">
        <v>0</v>
      </c>
      <c r="M2702" s="5">
        <v>33</v>
      </c>
      <c r="N2702" s="5">
        <v>2689</v>
      </c>
      <c r="O2702" s="47" t="s">
        <v>22956</v>
      </c>
      <c r="P2702" s="46" t="s">
        <v>25774</v>
      </c>
      <c r="Q2702" s="2" t="str">
        <f t="shared" si="308"/>
        <v>&lt;a href="set03\tsr\tsr_august_3,_1922_-_december_25,_1924\death\palm,_2_yr_old_dau_of_arthur_death_notice_march_6,_1924_p4_tsr.pdf"&gt;Palm, 2 yr old dau of Arthur&lt;/a&gt;</v>
      </c>
      <c r="T2702" s="39">
        <f t="shared" si="303"/>
        <v>1924</v>
      </c>
      <c r="U2702" s="2">
        <f t="shared" si="304"/>
        <v>3</v>
      </c>
      <c r="V2702" s="2">
        <f t="shared" si="305"/>
        <v>3</v>
      </c>
      <c r="W2702" s="2">
        <f t="shared" si="306"/>
        <v>6</v>
      </c>
      <c r="X2702" s="2">
        <f t="shared" si="307"/>
        <v>164</v>
      </c>
    </row>
    <row r="2703" spans="1:24" x14ac:dyDescent="0.25">
      <c r="A2703" s="2">
        <v>1941</v>
      </c>
      <c r="B2703" s="4" t="s">
        <v>9544</v>
      </c>
      <c r="C2703" s="5"/>
      <c r="D2703" s="5" t="s">
        <v>62</v>
      </c>
      <c r="E2703" s="72">
        <v>0</v>
      </c>
      <c r="F2703" s="71">
        <v>0</v>
      </c>
      <c r="G2703" s="52">
        <v>8832</v>
      </c>
      <c r="H2703" s="5" t="s">
        <v>13630</v>
      </c>
      <c r="I2703" s="5">
        <v>4</v>
      </c>
      <c r="J2703" s="72" t="s">
        <v>25676</v>
      </c>
      <c r="K2703" s="71">
        <v>200</v>
      </c>
      <c r="L2703" s="64">
        <v>0</v>
      </c>
      <c r="M2703" s="5">
        <v>33</v>
      </c>
      <c r="N2703" s="5">
        <v>2658</v>
      </c>
      <c r="O2703" s="47" t="s">
        <v>22925</v>
      </c>
      <c r="P2703" s="46" t="s">
        <v>25774</v>
      </c>
      <c r="Q2703" s="2" t="str">
        <f t="shared" si="308"/>
        <v>&lt;a href="set03\tsr\tsr_august_3,_1922_-_december_25,_1924\death\brooten,_child_of_palmer_death_notice_march_6,_1924_p4_tsr.pdf"&gt;Brooten, Child of Brooten&lt;/a&gt;</v>
      </c>
      <c r="T2703" s="39">
        <f t="shared" si="303"/>
        <v>1924</v>
      </c>
      <c r="U2703" s="2">
        <f t="shared" si="304"/>
        <v>3</v>
      </c>
      <c r="V2703" s="2">
        <f t="shared" si="305"/>
        <v>3</v>
      </c>
      <c r="W2703" s="2">
        <f t="shared" si="306"/>
        <v>6</v>
      </c>
      <c r="X2703" s="2">
        <f t="shared" si="307"/>
        <v>157</v>
      </c>
    </row>
    <row r="2704" spans="1:24" x14ac:dyDescent="0.25">
      <c r="A2704" s="2">
        <v>1720</v>
      </c>
      <c r="B2704" s="4" t="s">
        <v>9542</v>
      </c>
      <c r="C2704" s="5"/>
      <c r="D2704" s="5" t="s">
        <v>62</v>
      </c>
      <c r="E2704" s="72">
        <v>0</v>
      </c>
      <c r="F2704" s="71">
        <v>84</v>
      </c>
      <c r="G2704" s="52">
        <v>8839</v>
      </c>
      <c r="H2704" s="5" t="s">
        <v>13630</v>
      </c>
      <c r="I2704" s="5">
        <v>1</v>
      </c>
      <c r="J2704" s="72" t="s">
        <v>25676</v>
      </c>
      <c r="K2704" s="71">
        <v>84</v>
      </c>
      <c r="L2704" s="64">
        <v>0</v>
      </c>
      <c r="M2704" s="5">
        <v>33</v>
      </c>
      <c r="N2704" s="5">
        <v>2656</v>
      </c>
      <c r="O2704" s="47" t="s">
        <v>22923</v>
      </c>
      <c r="P2704" s="46" t="s">
        <v>25774</v>
      </c>
      <c r="Q2704" s="2" t="str">
        <f t="shared" si="308"/>
        <v>&lt;a href="set03\tsr\tsr_august_3,_1922_-_december_25,_1924\death\ames,_mrs_of_valley_city_death_notice_march_13,_1924_p1_tsr.pdf"&gt;Ames, Mrs&lt;/a&gt;</v>
      </c>
      <c r="T2704" s="39">
        <f t="shared" si="303"/>
        <v>1924</v>
      </c>
      <c r="U2704" s="2">
        <f t="shared" si="304"/>
        <v>3</v>
      </c>
      <c r="V2704" s="2">
        <f t="shared" si="305"/>
        <v>3</v>
      </c>
      <c r="W2704" s="2">
        <f t="shared" si="306"/>
        <v>13</v>
      </c>
      <c r="X2704" s="2">
        <f t="shared" si="307"/>
        <v>142</v>
      </c>
    </row>
    <row r="2705" spans="1:24" x14ac:dyDescent="0.25">
      <c r="A2705" s="2">
        <v>1461</v>
      </c>
      <c r="B2705" s="4" t="s">
        <v>9577</v>
      </c>
      <c r="C2705" s="5"/>
      <c r="D2705" s="5" t="s">
        <v>62</v>
      </c>
      <c r="E2705" s="72" t="s">
        <v>24926</v>
      </c>
      <c r="F2705" s="71">
        <v>68</v>
      </c>
      <c r="G2705" s="52">
        <v>8867</v>
      </c>
      <c r="H2705" s="5" t="s">
        <v>13630</v>
      </c>
      <c r="I2705" s="5">
        <v>4</v>
      </c>
      <c r="J2705" s="72" t="s">
        <v>24926</v>
      </c>
      <c r="K2705" s="71">
        <v>68</v>
      </c>
      <c r="L2705" s="64">
        <v>0</v>
      </c>
      <c r="M2705" s="5">
        <v>33</v>
      </c>
      <c r="N2705" s="5">
        <v>2697</v>
      </c>
      <c r="O2705" s="47" t="s">
        <v>22964</v>
      </c>
      <c r="P2705" s="46" t="s">
        <v>25774</v>
      </c>
      <c r="Q2705" s="2" t="str">
        <f t="shared" si="308"/>
        <v>&lt;a href="set03\tsr\tsr_august_3,_1922_-_december_25,_1924\death\smith,_mrs._anna_ma_of_c_w_death_notice_april_10,_1924_p4_tsr.pdf"&gt;Smith, Mrs Anna Ma of C W&lt;/a&gt;</v>
      </c>
      <c r="T2705" s="39">
        <f t="shared" si="303"/>
        <v>1924</v>
      </c>
      <c r="U2705" s="2">
        <f t="shared" si="304"/>
        <v>4</v>
      </c>
      <c r="V2705" s="2">
        <f t="shared" si="305"/>
        <v>4</v>
      </c>
      <c r="W2705" s="2">
        <f t="shared" si="306"/>
        <v>10</v>
      </c>
      <c r="X2705" s="2">
        <f t="shared" si="307"/>
        <v>160</v>
      </c>
    </row>
    <row r="2706" spans="1:24" x14ac:dyDescent="0.25">
      <c r="A2706" s="2">
        <v>2765</v>
      </c>
      <c r="B2706" s="4" t="s">
        <v>9571</v>
      </c>
      <c r="C2706" s="5"/>
      <c r="D2706" s="5" t="s">
        <v>62</v>
      </c>
      <c r="E2706" s="72" t="s">
        <v>25474</v>
      </c>
      <c r="F2706" s="71">
        <v>0</v>
      </c>
      <c r="G2706" s="52">
        <v>8881</v>
      </c>
      <c r="H2706" s="5" t="s">
        <v>13630</v>
      </c>
      <c r="I2706" s="5">
        <v>4</v>
      </c>
      <c r="J2706" s="72" t="s">
        <v>25474</v>
      </c>
      <c r="K2706" s="71">
        <v>200</v>
      </c>
      <c r="L2706" s="64">
        <v>0</v>
      </c>
      <c r="M2706" s="5">
        <v>33</v>
      </c>
      <c r="N2706" s="5">
        <v>2691</v>
      </c>
      <c r="O2706" s="47" t="s">
        <v>22957</v>
      </c>
      <c r="P2706" s="46" t="s">
        <v>25774</v>
      </c>
      <c r="Q2706" s="2" t="str">
        <f t="shared" si="308"/>
        <v>&lt;a href="set03\tsr\tsr_august_3,_1922_-_december_25,_1924\death\reihsen,_mrs_l_dau_of_philip_hafner_death_notice_april_24,_1924_p4_tsr.pdf"&gt;Riehsen, Mrs L Dau of Philip Hafner&lt;/a&gt;</v>
      </c>
      <c r="T2706" s="39">
        <f t="shared" si="303"/>
        <v>1924</v>
      </c>
      <c r="U2706" s="2">
        <f t="shared" si="304"/>
        <v>4</v>
      </c>
      <c r="V2706" s="2">
        <f t="shared" si="305"/>
        <v>4</v>
      </c>
      <c r="W2706" s="2">
        <f t="shared" si="306"/>
        <v>24</v>
      </c>
      <c r="X2706" s="2">
        <f t="shared" si="307"/>
        <v>179</v>
      </c>
    </row>
    <row r="2707" spans="1:24" x14ac:dyDescent="0.25">
      <c r="A2707" s="2">
        <v>1581</v>
      </c>
      <c r="B2707" s="4" t="s">
        <v>9575</v>
      </c>
      <c r="C2707" s="5"/>
      <c r="D2707" s="5" t="s">
        <v>62</v>
      </c>
      <c r="E2707" s="72">
        <v>0</v>
      </c>
      <c r="F2707" s="71">
        <v>75</v>
      </c>
      <c r="G2707" s="52">
        <v>8895</v>
      </c>
      <c r="H2707" s="5" t="s">
        <v>13630</v>
      </c>
      <c r="I2707" s="5">
        <v>1</v>
      </c>
      <c r="J2707" s="72" t="s">
        <v>25676</v>
      </c>
      <c r="K2707" s="71">
        <v>75</v>
      </c>
      <c r="L2707" s="64">
        <v>0</v>
      </c>
      <c r="M2707" s="5">
        <v>33</v>
      </c>
      <c r="N2707" s="5">
        <v>2694</v>
      </c>
      <c r="O2707" s="47" t="s">
        <v>22961</v>
      </c>
      <c r="P2707" s="46" t="s">
        <v>25774</v>
      </c>
      <c r="Q2707" s="2" t="str">
        <f t="shared" si="308"/>
        <v>&lt;a href="set03\tsr\tsr_august_3,_1922_-_december_25,_1924\death\rorvig,_ole_pa_of_mrs._chris_greenland_death_notice_may_8,_1924_p1_tsr.pdf"&gt;Rorvig, Ole Pa of Mrs Chris Greenland&lt;/a&gt;</v>
      </c>
      <c r="T2707" s="39">
        <f t="shared" si="303"/>
        <v>1924</v>
      </c>
      <c r="U2707" s="2">
        <f t="shared" si="304"/>
        <v>5</v>
      </c>
      <c r="V2707" s="2">
        <f t="shared" si="305"/>
        <v>5</v>
      </c>
      <c r="W2707" s="2">
        <f t="shared" si="306"/>
        <v>8</v>
      </c>
      <c r="X2707" s="2">
        <f t="shared" si="307"/>
        <v>181</v>
      </c>
    </row>
    <row r="2708" spans="1:24" x14ac:dyDescent="0.25">
      <c r="A2708" s="2">
        <v>1580</v>
      </c>
      <c r="B2708" s="4" t="s">
        <v>9574</v>
      </c>
      <c r="C2708" s="5"/>
      <c r="D2708" s="5" t="s">
        <v>64</v>
      </c>
      <c r="E2708" s="72">
        <v>0</v>
      </c>
      <c r="F2708" s="71">
        <v>75</v>
      </c>
      <c r="G2708" s="52">
        <v>8902</v>
      </c>
      <c r="H2708" s="5" t="s">
        <v>13630</v>
      </c>
      <c r="I2708" s="5">
        <v>1</v>
      </c>
      <c r="J2708" s="72" t="s">
        <v>25676</v>
      </c>
      <c r="K2708" s="71">
        <v>75</v>
      </c>
      <c r="L2708" s="64">
        <v>0</v>
      </c>
      <c r="M2708" s="5">
        <v>33</v>
      </c>
      <c r="N2708" s="5">
        <v>2693</v>
      </c>
      <c r="O2708" s="47" t="s">
        <v>22960</v>
      </c>
      <c r="P2708" s="46" t="s">
        <v>25774</v>
      </c>
      <c r="Q2708" s="2" t="str">
        <f t="shared" si="308"/>
        <v>&lt;a href="set03\tsr\tsr_august_3,_1922_-_december_25,_1924\death\rorvig,_ole_obituary_may_15,_1924_p1_tsr.pdf"&gt;Rorvig, Ole&lt;/a&gt;</v>
      </c>
      <c r="T2708" s="39">
        <f t="shared" si="303"/>
        <v>1924</v>
      </c>
      <c r="U2708" s="2">
        <f t="shared" si="304"/>
        <v>5</v>
      </c>
      <c r="V2708" s="2">
        <f t="shared" si="305"/>
        <v>5</v>
      </c>
      <c r="W2708" s="2">
        <f t="shared" si="306"/>
        <v>15</v>
      </c>
      <c r="X2708" s="2">
        <f t="shared" si="307"/>
        <v>125</v>
      </c>
    </row>
    <row r="2709" spans="1:24" x14ac:dyDescent="0.25">
      <c r="A2709" s="2">
        <v>2503</v>
      </c>
      <c r="B2709" s="4" t="s">
        <v>9567</v>
      </c>
      <c r="C2709" s="5"/>
      <c r="D2709" s="5" t="s">
        <v>62</v>
      </c>
      <c r="E2709" s="72">
        <v>0</v>
      </c>
      <c r="F2709" s="71">
        <v>0</v>
      </c>
      <c r="G2709" s="52">
        <v>9070</v>
      </c>
      <c r="H2709" s="5" t="s">
        <v>13630</v>
      </c>
      <c r="I2709" s="5">
        <v>1</v>
      </c>
      <c r="J2709" s="72" t="s">
        <v>25676</v>
      </c>
      <c r="K2709" s="71">
        <v>200</v>
      </c>
      <c r="L2709" s="64">
        <v>0</v>
      </c>
      <c r="M2709" s="5">
        <v>33</v>
      </c>
      <c r="N2709" s="5">
        <v>2686</v>
      </c>
      <c r="O2709" s="47" t="s">
        <v>22953</v>
      </c>
      <c r="P2709" s="46" t="s">
        <v>25774</v>
      </c>
      <c r="Q2709" s="2" t="str">
        <f t="shared" si="308"/>
        <v>&lt;a href="set03\tsr\tsr_august_3,_1922_-_december_25,_1924\death\mcculloch,_w_t_death_notice_october_30,_1924_p1_tsr.pdf"&gt;McCulloch, W T&lt;/a&gt;</v>
      </c>
      <c r="T2709" s="39">
        <f t="shared" si="303"/>
        <v>1924</v>
      </c>
      <c r="U2709" s="2">
        <f t="shared" si="304"/>
        <v>10</v>
      </c>
      <c r="V2709" s="2">
        <f t="shared" si="305"/>
        <v>10</v>
      </c>
      <c r="W2709" s="2">
        <f t="shared" si="306"/>
        <v>30</v>
      </c>
      <c r="X2709" s="2">
        <f t="shared" si="307"/>
        <v>139</v>
      </c>
    </row>
    <row r="2710" spans="1:24" x14ac:dyDescent="0.25">
      <c r="A2710" s="2">
        <v>1539</v>
      </c>
      <c r="B2710" s="4" t="s">
        <v>9558</v>
      </c>
      <c r="C2710" s="5"/>
      <c r="D2710" s="5" t="s">
        <v>62</v>
      </c>
      <c r="E2710" s="72">
        <v>0</v>
      </c>
      <c r="F2710" s="71">
        <v>73</v>
      </c>
      <c r="G2710" s="52">
        <v>9084</v>
      </c>
      <c r="H2710" s="5" t="s">
        <v>13630</v>
      </c>
      <c r="I2710" s="5">
        <v>1</v>
      </c>
      <c r="J2710" s="72" t="s">
        <v>25676</v>
      </c>
      <c r="K2710" s="71">
        <v>73</v>
      </c>
      <c r="L2710" s="64" t="s">
        <v>24980</v>
      </c>
      <c r="M2710" s="5">
        <v>33</v>
      </c>
      <c r="N2710" s="5">
        <v>2673</v>
      </c>
      <c r="O2710" s="47" t="s">
        <v>22940</v>
      </c>
      <c r="P2710" s="46" t="s">
        <v>25774</v>
      </c>
      <c r="Q2710" s="2" t="str">
        <f t="shared" si="308"/>
        <v>&lt;a href="set03\tsr\tsr_august_3,_1922_-_december_25,_1924\death\hafner,_philip_death_notice_november_13,_1924_p1_tsr.pdf"&gt;Hafner, Philip&lt;/a&gt;</v>
      </c>
      <c r="T2710" s="39">
        <f t="shared" si="303"/>
        <v>1924</v>
      </c>
      <c r="U2710" s="2">
        <f t="shared" si="304"/>
        <v>11</v>
      </c>
      <c r="V2710" s="2">
        <f t="shared" si="305"/>
        <v>11</v>
      </c>
      <c r="W2710" s="2">
        <f t="shared" si="306"/>
        <v>13</v>
      </c>
      <c r="X2710" s="2">
        <f t="shared" si="307"/>
        <v>140</v>
      </c>
    </row>
    <row r="2711" spans="1:24" x14ac:dyDescent="0.25">
      <c r="A2711" s="2">
        <v>1266</v>
      </c>
      <c r="B2711" s="4" t="s">
        <v>9564</v>
      </c>
      <c r="C2711" s="5"/>
      <c r="D2711" s="5" t="s">
        <v>62</v>
      </c>
      <c r="E2711" s="72" t="s">
        <v>25348</v>
      </c>
      <c r="F2711" s="71">
        <v>59</v>
      </c>
      <c r="G2711" s="52">
        <v>9091</v>
      </c>
      <c r="H2711" s="5" t="s">
        <v>13630</v>
      </c>
      <c r="I2711" s="5">
        <v>1</v>
      </c>
      <c r="J2711" s="72" t="s">
        <v>25348</v>
      </c>
      <c r="K2711" s="71">
        <v>59</v>
      </c>
      <c r="L2711" s="64">
        <v>0</v>
      </c>
      <c r="M2711" s="5">
        <v>33</v>
      </c>
      <c r="N2711" s="5">
        <v>2680</v>
      </c>
      <c r="O2711" s="47" t="s">
        <v>22948</v>
      </c>
      <c r="P2711" s="46" t="s">
        <v>25774</v>
      </c>
      <c r="Q2711" s="2" t="str">
        <f t="shared" si="308"/>
        <v>&lt;a href="set03\tsr\tsr_august_3,_1922_-_december_25,_1924\death\knutson,_sever_death_notice_november_20,_1924_p1_tsr.pdf"&gt;Knutson, Sever  &lt;/a&gt;</v>
      </c>
      <c r="T2711" s="39">
        <f t="shared" si="303"/>
        <v>1924</v>
      </c>
      <c r="U2711" s="2">
        <f t="shared" si="304"/>
        <v>11</v>
      </c>
      <c r="V2711" s="2">
        <f t="shared" si="305"/>
        <v>11</v>
      </c>
      <c r="W2711" s="2">
        <f t="shared" si="306"/>
        <v>20</v>
      </c>
      <c r="X2711" s="2">
        <f t="shared" si="307"/>
        <v>142</v>
      </c>
    </row>
    <row r="2712" spans="1:24" x14ac:dyDescent="0.25">
      <c r="A2712" s="2">
        <v>1540</v>
      </c>
      <c r="B2712" s="4" t="s">
        <v>9558</v>
      </c>
      <c r="C2712" s="5"/>
      <c r="D2712" s="5" t="s">
        <v>64</v>
      </c>
      <c r="E2712" s="72">
        <v>0</v>
      </c>
      <c r="F2712" s="71">
        <v>73</v>
      </c>
      <c r="G2712" s="52">
        <v>9091</v>
      </c>
      <c r="H2712" s="5" t="s">
        <v>13630</v>
      </c>
      <c r="I2712" s="5">
        <v>1</v>
      </c>
      <c r="J2712" s="72" t="s">
        <v>25676</v>
      </c>
      <c r="K2712" s="71">
        <v>73</v>
      </c>
      <c r="L2712" s="64" t="s">
        <v>24980</v>
      </c>
      <c r="M2712" s="5">
        <v>33</v>
      </c>
      <c r="N2712" s="5">
        <v>2674</v>
      </c>
      <c r="O2712" s="47" t="s">
        <v>22941</v>
      </c>
      <c r="P2712" s="46" t="s">
        <v>25774</v>
      </c>
      <c r="Q2712" s="2" t="str">
        <f t="shared" si="308"/>
        <v>&lt;a href="set03\tsr\tsr_august_3,_1922_-_december_25,_1924\death\hafner,_philip_obituary_november_20,_1924_p1_tsr.pdf"&gt;Hafner, Philip&lt;/a&gt;</v>
      </c>
      <c r="T2712" s="39">
        <f t="shared" si="303"/>
        <v>1924</v>
      </c>
      <c r="U2712" s="2">
        <f t="shared" si="304"/>
        <v>11</v>
      </c>
      <c r="V2712" s="2">
        <f t="shared" si="305"/>
        <v>11</v>
      </c>
      <c r="W2712" s="2">
        <f t="shared" si="306"/>
        <v>20</v>
      </c>
      <c r="X2712" s="2">
        <f t="shared" si="307"/>
        <v>136</v>
      </c>
    </row>
    <row r="2713" spans="1:24" x14ac:dyDescent="0.25">
      <c r="A2713" s="2">
        <v>1267</v>
      </c>
      <c r="B2713" s="4" t="s">
        <v>9563</v>
      </c>
      <c r="C2713" s="5"/>
      <c r="D2713" s="5" t="s">
        <v>64</v>
      </c>
      <c r="E2713" s="72" t="s">
        <v>25348</v>
      </c>
      <c r="F2713" s="71">
        <v>59</v>
      </c>
      <c r="G2713" s="52">
        <v>9098</v>
      </c>
      <c r="H2713" s="5" t="s">
        <v>13630</v>
      </c>
      <c r="I2713" s="5">
        <v>1</v>
      </c>
      <c r="J2713" s="72" t="s">
        <v>25348</v>
      </c>
      <c r="K2713" s="71">
        <v>59</v>
      </c>
      <c r="L2713" s="64">
        <v>0</v>
      </c>
      <c r="M2713" s="5">
        <v>33</v>
      </c>
      <c r="N2713" s="5">
        <v>2681</v>
      </c>
      <c r="O2713" s="47" t="s">
        <v>22947</v>
      </c>
      <c r="P2713" s="46" t="s">
        <v>25774</v>
      </c>
      <c r="Q2713" s="2" t="str">
        <f t="shared" si="308"/>
        <v>&lt;a href="set03\tsr\tsr_august_3,_1922_-_december_25,_1924\death\knutson,_sever_a_obituary_november_27,_1924_p1_tsr.pdf"&gt;Knutson, Sever A&lt;/a&gt;</v>
      </c>
      <c r="T2713" s="39">
        <f t="shared" si="303"/>
        <v>1924</v>
      </c>
      <c r="U2713" s="2">
        <f t="shared" si="304"/>
        <v>11</v>
      </c>
      <c r="V2713" s="2">
        <f t="shared" si="305"/>
        <v>11</v>
      </c>
      <c r="W2713" s="2">
        <f t="shared" si="306"/>
        <v>27</v>
      </c>
      <c r="X2713" s="2">
        <f t="shared" si="307"/>
        <v>140</v>
      </c>
    </row>
    <row r="2714" spans="1:24" x14ac:dyDescent="0.25">
      <c r="A2714" s="2">
        <v>1126</v>
      </c>
      <c r="B2714" s="4" t="s">
        <v>9547</v>
      </c>
      <c r="C2714" s="5" t="s">
        <v>9548</v>
      </c>
      <c r="D2714" s="5" t="s">
        <v>64</v>
      </c>
      <c r="E2714" s="72" t="s">
        <v>25469</v>
      </c>
      <c r="F2714" s="71">
        <v>51</v>
      </c>
      <c r="G2714" s="52" t="s">
        <v>9549</v>
      </c>
      <c r="H2714" s="5" t="s">
        <v>13630</v>
      </c>
      <c r="I2714" s="5">
        <v>1</v>
      </c>
      <c r="J2714" s="72" t="s">
        <v>25469</v>
      </c>
      <c r="K2714" s="71">
        <v>51</v>
      </c>
      <c r="L2714" s="64">
        <v>0</v>
      </c>
      <c r="M2714" s="5">
        <v>33</v>
      </c>
      <c r="N2714" s="5">
        <v>2661</v>
      </c>
      <c r="O2714" s="47" t="s">
        <v>22928</v>
      </c>
      <c r="P2714" s="46" t="s">
        <v>25774</v>
      </c>
      <c r="Q2714" s="2" t="str">
        <f t="shared" si="308"/>
        <v>&lt;a href="set03\tsr\tsr_august_3,_1922_-_december_25,_1924\death\ebentier,_mrs._john_(mathilda_wild)_obituary_april_26,_1923_p1_tsr.pdf"&gt;Ebentier, Mrs John&lt;/a&gt;</v>
      </c>
      <c r="R2714" s="55">
        <f>FIND(" ",G2714)</f>
        <v>6</v>
      </c>
      <c r="S2714" s="55" t="e">
        <f>FIND(",",G2714)</f>
        <v>#VALUE!</v>
      </c>
      <c r="T2714" s="55" t="e">
        <f>MID(G2714,S2714+2,4)</f>
        <v>#VALUE!</v>
      </c>
      <c r="U2714" s="55" t="str">
        <f>MID(G2714,1,R2714-1)</f>
        <v>April</v>
      </c>
      <c r="V2714" s="55">
        <f>_xlfn.SWITCH(TRIM(U2714),
"January",1,"February",2,"March",3,"April",4,
"May",5,"June",6,"July",7,"August",8,
"September",9,"October",10,"November",11,"December",12,"No Match")</f>
        <v>4</v>
      </c>
      <c r="W2714" s="55" t="e">
        <f>MID(G2714,S2714-2,2)</f>
        <v>#VALUE!</v>
      </c>
      <c r="X2714" s="2">
        <f t="shared" si="307"/>
        <v>158</v>
      </c>
    </row>
    <row r="2715" spans="1:24" x14ac:dyDescent="0.25">
      <c r="A2715" s="2">
        <v>1810</v>
      </c>
      <c r="B2715" s="4" t="s">
        <v>10259</v>
      </c>
      <c r="C2715" s="5"/>
      <c r="D2715" s="5" t="s">
        <v>62</v>
      </c>
      <c r="E2715" s="72" t="s">
        <v>25480</v>
      </c>
      <c r="F2715" s="71">
        <v>0</v>
      </c>
      <c r="G2715" s="52">
        <v>9133</v>
      </c>
      <c r="H2715" s="5" t="s">
        <v>13630</v>
      </c>
      <c r="I2715" s="5">
        <v>1</v>
      </c>
      <c r="J2715" s="72" t="s">
        <v>25480</v>
      </c>
      <c r="K2715" s="71">
        <v>200</v>
      </c>
      <c r="L2715" s="64">
        <v>0</v>
      </c>
      <c r="M2715" s="5">
        <v>34</v>
      </c>
      <c r="N2715" s="5">
        <v>2706</v>
      </c>
      <c r="O2715" s="47" t="s">
        <v>22973</v>
      </c>
      <c r="P2715" s="46" t="s">
        <v>25775</v>
      </c>
      <c r="Q2715" s="2" t="str">
        <f t="shared" si="308"/>
        <v>&lt;a href="set03\tsr\tsr_january_1,_1925_-_january_8,_1931\deaths\anderson,_charles_l_death_notice_january_1,_1925_p1_tsr.pdf"&gt;Anderson, Charles L&lt;/a&gt;</v>
      </c>
      <c r="T2715" s="39">
        <f t="shared" ref="T2715:T2746" si="309">YEAR(G2715)</f>
        <v>1925</v>
      </c>
      <c r="U2715" s="2">
        <f t="shared" ref="U2715:U2746" si="310">MONTH(G2715)</f>
        <v>1</v>
      </c>
      <c r="V2715" s="2">
        <f t="shared" ref="V2715:V2746" si="311">U2715</f>
        <v>1</v>
      </c>
      <c r="W2715" s="2">
        <f t="shared" ref="W2715:W2746" si="312">DAY(G2715)</f>
        <v>1</v>
      </c>
      <c r="X2715" s="2">
        <f t="shared" si="307"/>
        <v>148</v>
      </c>
    </row>
    <row r="2716" spans="1:24" x14ac:dyDescent="0.25">
      <c r="A2716" s="2">
        <v>2183</v>
      </c>
      <c r="B2716" s="4" t="s">
        <v>10265</v>
      </c>
      <c r="C2716" s="5" t="s">
        <v>10266</v>
      </c>
      <c r="D2716" s="5" t="s">
        <v>64</v>
      </c>
      <c r="E2716" s="72" t="s">
        <v>632</v>
      </c>
      <c r="F2716" s="71">
        <v>0</v>
      </c>
      <c r="G2716" s="52">
        <v>9133</v>
      </c>
      <c r="H2716" s="5" t="s">
        <v>13630</v>
      </c>
      <c r="I2716" s="5">
        <v>1</v>
      </c>
      <c r="J2716" s="72" t="s">
        <v>632</v>
      </c>
      <c r="K2716" s="71">
        <v>200</v>
      </c>
      <c r="L2716" s="64">
        <v>0</v>
      </c>
      <c r="M2716" s="5">
        <v>34</v>
      </c>
      <c r="N2716" s="5">
        <v>2747</v>
      </c>
      <c r="O2716" s="47" t="s">
        <v>23013</v>
      </c>
      <c r="P2716" s="46" t="s">
        <v>25775</v>
      </c>
      <c r="Q2716" s="2" t="str">
        <f t="shared" si="308"/>
        <v>&lt;a href="set03\tsr\tsr_january_1,_1925_-_january_8,_1931\deaths\gunderson,_mrs_ida_(thorsgard)_obituary_january_1,_1925_p1_tsr.pdf"&gt;Gunderson, Mrs Ida&lt;/a&gt;</v>
      </c>
      <c r="T2716" s="39">
        <f t="shared" si="309"/>
        <v>1925</v>
      </c>
      <c r="U2716" s="2">
        <f t="shared" si="310"/>
        <v>1</v>
      </c>
      <c r="V2716" s="2">
        <f t="shared" si="311"/>
        <v>1</v>
      </c>
      <c r="W2716" s="2">
        <f t="shared" si="312"/>
        <v>1</v>
      </c>
      <c r="X2716" s="2">
        <f t="shared" si="307"/>
        <v>154</v>
      </c>
    </row>
    <row r="2717" spans="1:24" x14ac:dyDescent="0.25">
      <c r="A2717" s="2">
        <v>1084</v>
      </c>
      <c r="B2717" s="4" t="s">
        <v>10258</v>
      </c>
      <c r="C2717" s="5"/>
      <c r="D2717" s="5" t="s">
        <v>64</v>
      </c>
      <c r="E2717" s="72">
        <v>0</v>
      </c>
      <c r="F2717" s="71">
        <v>49</v>
      </c>
      <c r="G2717" s="52">
        <v>9140</v>
      </c>
      <c r="H2717" s="5" t="s">
        <v>13630</v>
      </c>
      <c r="I2717" s="5">
        <v>1</v>
      </c>
      <c r="J2717" s="72" t="s">
        <v>25676</v>
      </c>
      <c r="K2717" s="71">
        <v>49</v>
      </c>
      <c r="L2717" s="64">
        <v>0</v>
      </c>
      <c r="M2717" s="5">
        <v>34</v>
      </c>
      <c r="N2717" s="5">
        <v>2705</v>
      </c>
      <c r="O2717" s="47" t="s">
        <v>22972</v>
      </c>
      <c r="P2717" s="46" t="s">
        <v>25775</v>
      </c>
      <c r="Q2717" s="2" t="str">
        <f t="shared" si="308"/>
        <v>&lt;a href="set03\tsr\tsr_january_1,_1925_-_january_8,_1931\deaths\anderson,_carl_lauritz_obituary_january_8,_1925_p1_tsr.pdf"&gt;Anderson, Carl Lauritz&lt;/a&gt;</v>
      </c>
      <c r="T2717" s="39">
        <f t="shared" si="309"/>
        <v>1925</v>
      </c>
      <c r="U2717" s="2">
        <f t="shared" si="310"/>
        <v>1</v>
      </c>
      <c r="V2717" s="2">
        <f t="shared" si="311"/>
        <v>1</v>
      </c>
      <c r="W2717" s="2">
        <f t="shared" si="312"/>
        <v>8</v>
      </c>
      <c r="X2717" s="2">
        <f t="shared" si="307"/>
        <v>150</v>
      </c>
    </row>
    <row r="2718" spans="1:24" x14ac:dyDescent="0.25">
      <c r="A2718" s="2">
        <v>1938</v>
      </c>
      <c r="B2718" s="4" t="s">
        <v>10262</v>
      </c>
      <c r="C2718" s="5"/>
      <c r="D2718" s="5" t="s">
        <v>62</v>
      </c>
      <c r="E2718" s="72" t="s">
        <v>24924</v>
      </c>
      <c r="F2718" s="71">
        <v>0</v>
      </c>
      <c r="G2718" s="52">
        <v>9154</v>
      </c>
      <c r="H2718" s="5" t="s">
        <v>13630</v>
      </c>
      <c r="I2718" s="5">
        <v>1</v>
      </c>
      <c r="J2718" s="72" t="s">
        <v>24924</v>
      </c>
      <c r="K2718" s="71">
        <v>200</v>
      </c>
      <c r="L2718" s="64">
        <v>0</v>
      </c>
      <c r="M2718" s="5">
        <v>34</v>
      </c>
      <c r="N2718" s="5">
        <v>2719</v>
      </c>
      <c r="O2718" s="47" t="s">
        <v>22986</v>
      </c>
      <c r="P2718" s="46" t="s">
        <v>25775</v>
      </c>
      <c r="Q2718" s="2" t="str">
        <f t="shared" si="308"/>
        <v>&lt;a href="set03\tsr\tsr_january_1,_1925_-_january_8,_1931\deaths\brimi,_dr_c_l_death_notice_january_22,_1925_p1_tsr.pdf"&gt;Brimi, Dr C L&lt;/a&gt;</v>
      </c>
      <c r="T2718" s="39">
        <f t="shared" si="309"/>
        <v>1925</v>
      </c>
      <c r="U2718" s="2">
        <f t="shared" si="310"/>
        <v>1</v>
      </c>
      <c r="V2718" s="2">
        <f t="shared" si="311"/>
        <v>1</v>
      </c>
      <c r="W2718" s="2">
        <f t="shared" si="312"/>
        <v>22</v>
      </c>
      <c r="X2718" s="2">
        <f t="shared" si="307"/>
        <v>137</v>
      </c>
    </row>
    <row r="2719" spans="1:24" x14ac:dyDescent="0.25">
      <c r="A2719" s="2">
        <v>2339</v>
      </c>
      <c r="B2719" s="4" t="s">
        <v>10268</v>
      </c>
      <c r="C2719" s="5"/>
      <c r="D2719" s="5" t="s">
        <v>62</v>
      </c>
      <c r="E2719" s="72" t="s">
        <v>25489</v>
      </c>
      <c r="F2719" s="71">
        <v>0</v>
      </c>
      <c r="G2719" s="52">
        <v>9161</v>
      </c>
      <c r="H2719" s="5" t="s">
        <v>13630</v>
      </c>
      <c r="I2719" s="5">
        <v>1</v>
      </c>
      <c r="J2719" s="72" t="s">
        <v>25489</v>
      </c>
      <c r="K2719" s="71">
        <v>200</v>
      </c>
      <c r="L2719" s="64">
        <v>0</v>
      </c>
      <c r="M2719" s="5">
        <v>34</v>
      </c>
      <c r="N2719" s="5">
        <v>2770</v>
      </c>
      <c r="O2719" s="47" t="s">
        <v>23036</v>
      </c>
      <c r="P2719" s="46" t="s">
        <v>25775</v>
      </c>
      <c r="Q2719" s="2" t="str">
        <f t="shared" si="308"/>
        <v>&lt;a href="set03\tsr\tsr_january_1,_1925_-_january_8,_1931\deaths\johnson,_nick_death_notice_january_29,_1925_p1_tsr.pdf"&gt;Johnson, Nick&lt;/a&gt;</v>
      </c>
      <c r="T2719" s="39">
        <f t="shared" si="309"/>
        <v>1925</v>
      </c>
      <c r="U2719" s="2">
        <f t="shared" si="310"/>
        <v>1</v>
      </c>
      <c r="V2719" s="2">
        <f t="shared" si="311"/>
        <v>1</v>
      </c>
      <c r="W2719" s="2">
        <f t="shared" si="312"/>
        <v>29</v>
      </c>
      <c r="X2719" s="2">
        <f t="shared" si="307"/>
        <v>137</v>
      </c>
    </row>
    <row r="2720" spans="1:24" x14ac:dyDescent="0.25">
      <c r="A2720" s="2">
        <v>2578</v>
      </c>
      <c r="B2720" s="4" t="s">
        <v>10271</v>
      </c>
      <c r="C2720" s="5"/>
      <c r="D2720" s="5" t="s">
        <v>62</v>
      </c>
      <c r="E2720" s="72" t="s">
        <v>7419</v>
      </c>
      <c r="F2720" s="71">
        <v>0</v>
      </c>
      <c r="G2720" s="52">
        <v>9182</v>
      </c>
      <c r="H2720" s="5" t="s">
        <v>13630</v>
      </c>
      <c r="I2720" s="5">
        <v>1</v>
      </c>
      <c r="J2720" s="72" t="s">
        <v>7419</v>
      </c>
      <c r="K2720" s="71">
        <v>200</v>
      </c>
      <c r="L2720" s="64">
        <v>0</v>
      </c>
      <c r="M2720" s="5">
        <v>34</v>
      </c>
      <c r="N2720" s="5">
        <v>2801</v>
      </c>
      <c r="O2720" s="47" t="s">
        <v>23067</v>
      </c>
      <c r="P2720" s="46" t="s">
        <v>25775</v>
      </c>
      <c r="Q2720" s="2" t="str">
        <f t="shared" si="308"/>
        <v>&lt;a href="set03\tsr\tsr_january_1,_1925_-_january_8,_1931\deaths\naekel,_theressa_death_notice_february_19,_1925_p1_tsr.pdf"&gt;Naekel, Theressa&lt;/a&gt;</v>
      </c>
      <c r="T2720" s="39">
        <f t="shared" si="309"/>
        <v>1925</v>
      </c>
      <c r="U2720" s="2">
        <f t="shared" si="310"/>
        <v>2</v>
      </c>
      <c r="V2720" s="2">
        <f t="shared" si="311"/>
        <v>2</v>
      </c>
      <c r="W2720" s="2">
        <f t="shared" si="312"/>
        <v>19</v>
      </c>
      <c r="X2720" s="2">
        <f t="shared" si="307"/>
        <v>144</v>
      </c>
    </row>
    <row r="2721" spans="1:24" x14ac:dyDescent="0.25">
      <c r="A2721" s="2">
        <v>617</v>
      </c>
      <c r="B2721" s="4" t="s">
        <v>10264</v>
      </c>
      <c r="C2721" s="5"/>
      <c r="D2721" s="5" t="s">
        <v>62</v>
      </c>
      <c r="E2721" s="72" t="s">
        <v>632</v>
      </c>
      <c r="F2721" s="71">
        <v>20</v>
      </c>
      <c r="G2721" s="52">
        <v>9189</v>
      </c>
      <c r="H2721" s="5" t="s">
        <v>13630</v>
      </c>
      <c r="I2721" s="5">
        <v>1</v>
      </c>
      <c r="J2721" s="72" t="s">
        <v>632</v>
      </c>
      <c r="K2721" s="71">
        <v>20</v>
      </c>
      <c r="L2721" s="64">
        <v>0</v>
      </c>
      <c r="M2721" s="5">
        <v>34</v>
      </c>
      <c r="N2721" s="5">
        <v>2741</v>
      </c>
      <c r="O2721" s="47" t="s">
        <v>23007</v>
      </c>
      <c r="P2721" s="46" t="s">
        <v>25775</v>
      </c>
      <c r="Q2721" s="2" t="str">
        <f t="shared" si="308"/>
        <v>&lt;a href="set03\tsr\tsr_january_1,_1925_-_january_8,_1931\deaths\fuglstad,_peter_death_notice_february_26,_1925_p1_tsr.pdf"&gt;Fuglstad, Peter&lt;/a&gt;</v>
      </c>
      <c r="T2721" s="39">
        <f t="shared" si="309"/>
        <v>1925</v>
      </c>
      <c r="U2721" s="2">
        <f t="shared" si="310"/>
        <v>2</v>
      </c>
      <c r="V2721" s="2">
        <f t="shared" si="311"/>
        <v>2</v>
      </c>
      <c r="W2721" s="2">
        <f t="shared" si="312"/>
        <v>26</v>
      </c>
      <c r="X2721" s="2">
        <f t="shared" si="307"/>
        <v>142</v>
      </c>
    </row>
    <row r="2722" spans="1:24" x14ac:dyDescent="0.25">
      <c r="A2722" s="2">
        <v>3052</v>
      </c>
      <c r="B2722" s="4" t="s">
        <v>10278</v>
      </c>
      <c r="C2722" s="5"/>
      <c r="D2722" s="5" t="s">
        <v>62</v>
      </c>
      <c r="E2722" s="72">
        <v>0</v>
      </c>
      <c r="F2722" s="71">
        <v>0</v>
      </c>
      <c r="G2722" s="52">
        <v>9189</v>
      </c>
      <c r="H2722" s="5" t="s">
        <v>13630</v>
      </c>
      <c r="I2722" s="5">
        <v>4</v>
      </c>
      <c r="J2722" s="72" t="s">
        <v>25676</v>
      </c>
      <c r="K2722" s="71">
        <v>200</v>
      </c>
      <c r="L2722" s="64">
        <v>0</v>
      </c>
      <c r="M2722" s="5">
        <v>34</v>
      </c>
      <c r="N2722" s="5">
        <v>2864</v>
      </c>
      <c r="O2722" s="47" t="s">
        <v>23130</v>
      </c>
      <c r="P2722" s="46" t="s">
        <v>25775</v>
      </c>
      <c r="Q2722" s="2" t="str">
        <f t="shared" si="308"/>
        <v>&lt;a href="set03\tsr\tsr_january_1,_1925_-_january_8,_1931\deaths\wilson,_mrs_martha_death_notice_february_26,_1925_p4_tsr.pdf"&gt;Wilson, Mrs Martha&lt;/a&gt;</v>
      </c>
      <c r="T2722" s="39">
        <f t="shared" si="309"/>
        <v>1925</v>
      </c>
      <c r="U2722" s="2">
        <f t="shared" si="310"/>
        <v>2</v>
      </c>
      <c r="V2722" s="2">
        <f t="shared" si="311"/>
        <v>2</v>
      </c>
      <c r="W2722" s="2">
        <f t="shared" si="312"/>
        <v>26</v>
      </c>
      <c r="X2722" s="2">
        <f t="shared" si="307"/>
        <v>148</v>
      </c>
    </row>
    <row r="2723" spans="1:24" x14ac:dyDescent="0.25">
      <c r="A2723" s="2">
        <v>618</v>
      </c>
      <c r="B2723" s="4" t="s">
        <v>10264</v>
      </c>
      <c r="C2723" s="5"/>
      <c r="D2723" s="5" t="s">
        <v>64</v>
      </c>
      <c r="E2723" s="72" t="s">
        <v>632</v>
      </c>
      <c r="F2723" s="71">
        <v>20</v>
      </c>
      <c r="G2723" s="52">
        <v>9196</v>
      </c>
      <c r="H2723" s="5" t="s">
        <v>13630</v>
      </c>
      <c r="I2723" s="5">
        <v>1</v>
      </c>
      <c r="J2723" s="72" t="s">
        <v>632</v>
      </c>
      <c r="K2723" s="71">
        <v>20</v>
      </c>
      <c r="L2723" s="64">
        <v>0</v>
      </c>
      <c r="M2723" s="5">
        <v>34</v>
      </c>
      <c r="N2723" s="5">
        <v>2742</v>
      </c>
      <c r="O2723" s="47" t="s">
        <v>23008</v>
      </c>
      <c r="P2723" s="46" t="s">
        <v>25775</v>
      </c>
      <c r="Q2723" s="2" t="str">
        <f t="shared" si="308"/>
        <v>&lt;a href="set03\tsr\tsr_january_1,_1925_-_january_8,_1931\deaths\fuglstad,_peter_obituary_march_5,_1925_p1_tsr.pdf"&gt;Fuglstad, Peter&lt;/a&gt;</v>
      </c>
      <c r="T2723" s="39">
        <f t="shared" si="309"/>
        <v>1925</v>
      </c>
      <c r="U2723" s="2">
        <f t="shared" si="310"/>
        <v>3</v>
      </c>
      <c r="V2723" s="2">
        <f t="shared" si="311"/>
        <v>3</v>
      </c>
      <c r="W2723" s="2">
        <f t="shared" si="312"/>
        <v>5</v>
      </c>
      <c r="X2723" s="2">
        <f t="shared" si="307"/>
        <v>134</v>
      </c>
    </row>
    <row r="2724" spans="1:24" x14ac:dyDescent="0.25">
      <c r="A2724" s="2">
        <v>2526</v>
      </c>
      <c r="B2724" s="4" t="s">
        <v>10270</v>
      </c>
      <c r="C2724" s="5"/>
      <c r="D2724" s="5" t="s">
        <v>62</v>
      </c>
      <c r="E2724" s="72" t="s">
        <v>25495</v>
      </c>
      <c r="F2724" s="71">
        <v>0</v>
      </c>
      <c r="G2724" s="52">
        <v>9238</v>
      </c>
      <c r="H2724" s="5" t="s">
        <v>13630</v>
      </c>
      <c r="I2724" s="5">
        <v>1</v>
      </c>
      <c r="J2724" s="72" t="s">
        <v>25495</v>
      </c>
      <c r="K2724" s="71">
        <v>200</v>
      </c>
      <c r="L2724" s="64">
        <v>0</v>
      </c>
      <c r="M2724" s="5">
        <v>34</v>
      </c>
      <c r="N2724" s="5">
        <v>2796</v>
      </c>
      <c r="O2724" s="47" t="s">
        <v>23062</v>
      </c>
      <c r="P2724" s="46" t="s">
        <v>25775</v>
      </c>
      <c r="Q2724" s="2" t="str">
        <f t="shared" si="308"/>
        <v>&lt;a href="set03\tsr\tsr_january_1,_1925_-_january_8,_1931\deaths\mclead,_alex_death_notice_april_16,_1925_p1_tsr.pdf"&gt;McLead, Alex&lt;/a&gt;</v>
      </c>
      <c r="T2724" s="39">
        <f t="shared" si="309"/>
        <v>1925</v>
      </c>
      <c r="U2724" s="2">
        <f t="shared" si="310"/>
        <v>4</v>
      </c>
      <c r="V2724" s="2">
        <f t="shared" si="311"/>
        <v>4</v>
      </c>
      <c r="W2724" s="2">
        <f t="shared" si="312"/>
        <v>16</v>
      </c>
      <c r="X2724" s="2">
        <f t="shared" si="307"/>
        <v>133</v>
      </c>
    </row>
    <row r="2725" spans="1:24" x14ac:dyDescent="0.25">
      <c r="A2725" s="2">
        <v>2873</v>
      </c>
      <c r="B2725" s="4" t="s">
        <v>8336</v>
      </c>
      <c r="C2725" s="5"/>
      <c r="D2725" s="5" t="s">
        <v>62</v>
      </c>
      <c r="E2725" s="72" t="s">
        <v>25480</v>
      </c>
      <c r="F2725" s="71">
        <v>0</v>
      </c>
      <c r="G2725" s="52">
        <v>9238</v>
      </c>
      <c r="H2725" s="5" t="s">
        <v>13630</v>
      </c>
      <c r="I2725" s="5">
        <v>4</v>
      </c>
      <c r="J2725" s="72" t="s">
        <v>25480</v>
      </c>
      <c r="K2725" s="71">
        <v>200</v>
      </c>
      <c r="L2725" s="64">
        <v>0</v>
      </c>
      <c r="M2725" s="5">
        <v>34</v>
      </c>
      <c r="N2725" s="5">
        <v>2832</v>
      </c>
      <c r="O2725" s="47" t="s">
        <v>23098</v>
      </c>
      <c r="P2725" s="46" t="s">
        <v>25775</v>
      </c>
      <c r="Q2725" s="2" t="str">
        <f t="shared" si="308"/>
        <v>&lt;a href="set03\tsr\tsr_january_1,_1925_-_january_8,_1931\deaths\sletten,_albert_death_notice_april_16,_1925_p4_tsr.pdf"&gt;Sletten, Albert&lt;/a&gt;</v>
      </c>
      <c r="T2725" s="39">
        <f t="shared" si="309"/>
        <v>1925</v>
      </c>
      <c r="U2725" s="2">
        <f t="shared" si="310"/>
        <v>4</v>
      </c>
      <c r="V2725" s="2">
        <f t="shared" si="311"/>
        <v>4</v>
      </c>
      <c r="W2725" s="2">
        <f t="shared" si="312"/>
        <v>16</v>
      </c>
      <c r="X2725" s="2">
        <f t="shared" si="307"/>
        <v>139</v>
      </c>
    </row>
    <row r="2726" spans="1:24" x14ac:dyDescent="0.25">
      <c r="A2726" s="2">
        <v>2878</v>
      </c>
      <c r="B2726" s="4" t="s">
        <v>10274</v>
      </c>
      <c r="C2726" s="5"/>
      <c r="D2726" s="5" t="s">
        <v>62</v>
      </c>
      <c r="E2726" s="72">
        <v>0</v>
      </c>
      <c r="F2726" s="71">
        <v>0</v>
      </c>
      <c r="G2726" s="12">
        <v>9238</v>
      </c>
      <c r="H2726" s="5" t="s">
        <v>13630</v>
      </c>
      <c r="I2726" s="5">
        <v>4</v>
      </c>
      <c r="J2726" s="72" t="s">
        <v>25676</v>
      </c>
      <c r="K2726" s="71">
        <v>200</v>
      </c>
      <c r="L2726" s="64">
        <v>0</v>
      </c>
      <c r="M2726" s="5">
        <v>34</v>
      </c>
      <c r="N2726" s="5">
        <v>2833</v>
      </c>
      <c r="O2726" s="47" t="s">
        <v>23099</v>
      </c>
      <c r="P2726" s="46" t="s">
        <v>25775</v>
      </c>
      <c r="Q2726" s="2" t="str">
        <f t="shared" si="308"/>
        <v>&lt;a href="set03\tsr\tsr_january_1,_1925_-_january_8,_1931\deaths\smith,_c_w_father_of_death_notice_february_26,_1925_p4_tsr.pdf"&gt;Smith, C W Father of&lt;/a&gt;</v>
      </c>
      <c r="T2726" s="39">
        <f t="shared" si="309"/>
        <v>1925</v>
      </c>
      <c r="U2726" s="2">
        <f t="shared" si="310"/>
        <v>4</v>
      </c>
      <c r="V2726" s="2">
        <f t="shared" si="311"/>
        <v>4</v>
      </c>
      <c r="W2726" s="2">
        <f t="shared" si="312"/>
        <v>16</v>
      </c>
      <c r="X2726" s="2">
        <f t="shared" si="307"/>
        <v>152</v>
      </c>
    </row>
    <row r="2727" spans="1:24" x14ac:dyDescent="0.25">
      <c r="A2727" s="2">
        <v>954</v>
      </c>
      <c r="B2727" s="4" t="s">
        <v>742</v>
      </c>
      <c r="C2727" s="5"/>
      <c r="D2727" s="5" t="s">
        <v>62</v>
      </c>
      <c r="E2727" s="72" t="s">
        <v>24926</v>
      </c>
      <c r="F2727" s="71">
        <v>39</v>
      </c>
      <c r="G2727" s="52">
        <v>9245</v>
      </c>
      <c r="H2727" s="5" t="s">
        <v>13630</v>
      </c>
      <c r="I2727" s="5">
        <v>1</v>
      </c>
      <c r="J2727" s="72" t="s">
        <v>24926</v>
      </c>
      <c r="K2727" s="71">
        <v>39</v>
      </c>
      <c r="L2727" s="64">
        <v>0</v>
      </c>
      <c r="M2727" s="5">
        <v>34</v>
      </c>
      <c r="N2727" s="5">
        <v>2733</v>
      </c>
      <c r="O2727" s="47" t="s">
        <v>22999</v>
      </c>
      <c r="P2727" s="46" t="s">
        <v>25775</v>
      </c>
      <c r="Q2727" s="2" t="str">
        <f t="shared" si="308"/>
        <v>&lt;a href="set03\tsr\tsr_january_1,_1925_-_january_8,_1931\deaths\fadness,_john_death_notice_april_23,_1925_p1_tsr.pdf"&gt;Fadness, John&lt;/a&gt;</v>
      </c>
      <c r="T2727" s="39">
        <f t="shared" si="309"/>
        <v>1925</v>
      </c>
      <c r="U2727" s="2">
        <f t="shared" si="310"/>
        <v>4</v>
      </c>
      <c r="V2727" s="2">
        <f t="shared" si="311"/>
        <v>4</v>
      </c>
      <c r="W2727" s="2">
        <f t="shared" si="312"/>
        <v>23</v>
      </c>
      <c r="X2727" s="2">
        <f t="shared" si="307"/>
        <v>135</v>
      </c>
    </row>
    <row r="2728" spans="1:24" x14ac:dyDescent="0.25">
      <c r="A2728" s="2">
        <v>955</v>
      </c>
      <c r="B2728" s="4" t="s">
        <v>742</v>
      </c>
      <c r="C2728" s="5"/>
      <c r="D2728" s="5" t="s">
        <v>64</v>
      </c>
      <c r="E2728" s="72" t="s">
        <v>24926</v>
      </c>
      <c r="F2728" s="71">
        <v>39</v>
      </c>
      <c r="G2728" s="52">
        <v>9252</v>
      </c>
      <c r="H2728" s="5" t="s">
        <v>13630</v>
      </c>
      <c r="I2728" s="5">
        <v>1</v>
      </c>
      <c r="J2728" s="72" t="s">
        <v>24926</v>
      </c>
      <c r="K2728" s="71">
        <v>39</v>
      </c>
      <c r="L2728" s="64">
        <v>0</v>
      </c>
      <c r="M2728" s="5">
        <v>34</v>
      </c>
      <c r="N2728" s="5">
        <v>2734</v>
      </c>
      <c r="O2728" s="47" t="s">
        <v>23000</v>
      </c>
      <c r="P2728" s="46" t="s">
        <v>25775</v>
      </c>
      <c r="Q2728" s="2" t="str">
        <f t="shared" si="308"/>
        <v>&lt;a href="set03\tsr\tsr_january_1,_1925_-_january_8,_1931\deaths\fadness,_john_obituary_april_30,_1925_p1_tsr.pdf"&gt;Fadness, John&lt;/a&gt;</v>
      </c>
      <c r="T2728" s="39">
        <f t="shared" si="309"/>
        <v>1925</v>
      </c>
      <c r="U2728" s="2">
        <f t="shared" si="310"/>
        <v>4</v>
      </c>
      <c r="V2728" s="2">
        <f t="shared" si="311"/>
        <v>4</v>
      </c>
      <c r="W2728" s="2">
        <f t="shared" si="312"/>
        <v>30</v>
      </c>
      <c r="X2728" s="2">
        <f t="shared" si="307"/>
        <v>131</v>
      </c>
    </row>
    <row r="2729" spans="1:24" x14ac:dyDescent="0.25">
      <c r="A2729" s="2">
        <v>691</v>
      </c>
      <c r="B2729" s="4" t="s">
        <v>968</v>
      </c>
      <c r="C2729" s="5"/>
      <c r="D2729" s="5" t="s">
        <v>62</v>
      </c>
      <c r="E2729" s="72" t="s">
        <v>25499</v>
      </c>
      <c r="F2729" s="71">
        <v>23</v>
      </c>
      <c r="G2729" s="52">
        <v>9266</v>
      </c>
      <c r="H2729" s="5" t="s">
        <v>13630</v>
      </c>
      <c r="I2729" s="5">
        <v>1</v>
      </c>
      <c r="J2729" s="72" t="s">
        <v>25499</v>
      </c>
      <c r="K2729" s="71">
        <v>23</v>
      </c>
      <c r="L2729" s="64">
        <v>0</v>
      </c>
      <c r="M2729" s="5">
        <v>34</v>
      </c>
      <c r="N2729" s="5">
        <v>2810</v>
      </c>
      <c r="O2729" s="47" t="s">
        <v>23076</v>
      </c>
      <c r="P2729" s="46" t="s">
        <v>25775</v>
      </c>
      <c r="Q2729" s="2" t="str">
        <f t="shared" si="308"/>
        <v>&lt;a href="set03\tsr\tsr_january_1,_1925_-_january_8,_1931\deaths\olson,_emma_death_notice_may_14,_1925_p1_tsr.pdf"&gt;Olson, Emma&lt;/a&gt;</v>
      </c>
      <c r="T2729" s="39">
        <f t="shared" si="309"/>
        <v>1925</v>
      </c>
      <c r="U2729" s="2">
        <f t="shared" si="310"/>
        <v>5</v>
      </c>
      <c r="V2729" s="2">
        <f t="shared" si="311"/>
        <v>5</v>
      </c>
      <c r="W2729" s="2">
        <f t="shared" si="312"/>
        <v>14</v>
      </c>
      <c r="X2729" s="2">
        <f t="shared" si="307"/>
        <v>129</v>
      </c>
    </row>
    <row r="2730" spans="1:24" x14ac:dyDescent="0.25">
      <c r="A2730" s="2">
        <v>692</v>
      </c>
      <c r="B2730" s="4" t="s">
        <v>10272</v>
      </c>
      <c r="C2730" s="5"/>
      <c r="D2730" s="5" t="s">
        <v>64</v>
      </c>
      <c r="E2730" s="72" t="s">
        <v>25499</v>
      </c>
      <c r="F2730" s="71">
        <v>23</v>
      </c>
      <c r="G2730" s="52">
        <v>9273</v>
      </c>
      <c r="H2730" s="5" t="s">
        <v>13630</v>
      </c>
      <c r="I2730" s="5">
        <v>1</v>
      </c>
      <c r="J2730" s="72" t="s">
        <v>25499</v>
      </c>
      <c r="K2730" s="71">
        <v>23</v>
      </c>
      <c r="L2730" s="64">
        <v>0</v>
      </c>
      <c r="M2730" s="5">
        <v>34</v>
      </c>
      <c r="N2730" s="5">
        <v>2811</v>
      </c>
      <c r="O2730" s="47" t="s">
        <v>23077</v>
      </c>
      <c r="P2730" s="46" t="s">
        <v>25775</v>
      </c>
      <c r="Q2730" s="2" t="str">
        <f t="shared" si="308"/>
        <v>&lt;a href="set03\tsr\tsr_january_1,_1925_-_january_8,_1931\deaths\olson,_emma_serafia_obituary_may_21,_1925_p1_tsr.pdf"&gt;Olson, Emma Serafia&lt;/a&gt;</v>
      </c>
      <c r="T2730" s="39">
        <f t="shared" si="309"/>
        <v>1925</v>
      </c>
      <c r="U2730" s="2">
        <f t="shared" si="310"/>
        <v>5</v>
      </c>
      <c r="V2730" s="2">
        <f t="shared" si="311"/>
        <v>5</v>
      </c>
      <c r="W2730" s="2">
        <f t="shared" si="312"/>
        <v>21</v>
      </c>
      <c r="X2730" s="2">
        <f t="shared" si="307"/>
        <v>141</v>
      </c>
    </row>
    <row r="2731" spans="1:24" x14ac:dyDescent="0.25">
      <c r="A2731" s="2">
        <v>2205</v>
      </c>
      <c r="B2731" s="4" t="s">
        <v>10267</v>
      </c>
      <c r="C2731" s="5"/>
      <c r="D2731" s="5" t="s">
        <v>62</v>
      </c>
      <c r="E2731" s="72">
        <v>0</v>
      </c>
      <c r="F2731" s="71">
        <v>0</v>
      </c>
      <c r="G2731" s="52">
        <v>9308</v>
      </c>
      <c r="H2731" s="5" t="s">
        <v>13630</v>
      </c>
      <c r="I2731" s="5">
        <v>4</v>
      </c>
      <c r="J2731" s="72" t="s">
        <v>25676</v>
      </c>
      <c r="K2731" s="71">
        <v>200</v>
      </c>
      <c r="L2731" s="64">
        <v>0</v>
      </c>
      <c r="M2731" s="5">
        <v>34</v>
      </c>
      <c r="N2731" s="5">
        <v>2753</v>
      </c>
      <c r="O2731" s="47" t="s">
        <v>23019</v>
      </c>
      <c r="P2731" s="46" t="s">
        <v>25775</v>
      </c>
      <c r="Q2731" s="2" t="str">
        <f t="shared" si="308"/>
        <v>&lt;a href="set03\tsr\tsr_january_1,_1925_-_january_8,_1931\deaths\hamilton,_nona_do_steve_death_notice_june_25,_1925_p4_tsr.pdf"&gt;Hamilton, Nona dau of Steve&lt;/a&gt;</v>
      </c>
      <c r="T2731" s="39">
        <f t="shared" si="309"/>
        <v>1925</v>
      </c>
      <c r="U2731" s="2">
        <f t="shared" si="310"/>
        <v>6</v>
      </c>
      <c r="V2731" s="2">
        <f t="shared" si="311"/>
        <v>6</v>
      </c>
      <c r="W2731" s="2">
        <f t="shared" si="312"/>
        <v>25</v>
      </c>
      <c r="X2731" s="2">
        <f t="shared" si="307"/>
        <v>158</v>
      </c>
    </row>
    <row r="2732" spans="1:24" x14ac:dyDescent="0.25">
      <c r="A2732" s="2">
        <v>536</v>
      </c>
      <c r="B2732" s="4" t="s">
        <v>10263</v>
      </c>
      <c r="C2732" s="5"/>
      <c r="D2732" s="5" t="s">
        <v>64</v>
      </c>
      <c r="E2732" s="72" t="s">
        <v>25151</v>
      </c>
      <c r="F2732" s="71">
        <v>17</v>
      </c>
      <c r="G2732" s="52">
        <v>9329</v>
      </c>
      <c r="H2732" s="5" t="s">
        <v>13630</v>
      </c>
      <c r="I2732" s="5">
        <v>4</v>
      </c>
      <c r="J2732" s="72" t="s">
        <v>25151</v>
      </c>
      <c r="K2732" s="71">
        <v>17</v>
      </c>
      <c r="L2732" s="64">
        <v>0</v>
      </c>
      <c r="M2732" s="5">
        <v>34</v>
      </c>
      <c r="N2732" s="5">
        <v>2729</v>
      </c>
      <c r="O2732" s="47" t="s">
        <v>22996</v>
      </c>
      <c r="P2732" s="46" t="s">
        <v>25775</v>
      </c>
      <c r="Q2732" s="2" t="str">
        <f t="shared" si="308"/>
        <v>&lt;a href="set03\tsr\tsr_january_1,_1925_-_january_8,_1931\deaths\dybwad,_arne_obituary_july_16,_1925_p4_tsr.pdf"&gt;Dybwad, Arne&lt;/a&gt;</v>
      </c>
      <c r="T2732" s="39">
        <f t="shared" si="309"/>
        <v>1925</v>
      </c>
      <c r="U2732" s="2">
        <f t="shared" si="310"/>
        <v>7</v>
      </c>
      <c r="V2732" s="2">
        <f t="shared" si="311"/>
        <v>7</v>
      </c>
      <c r="W2732" s="2">
        <f t="shared" si="312"/>
        <v>16</v>
      </c>
      <c r="X2732" s="2">
        <f t="shared" si="307"/>
        <v>128</v>
      </c>
    </row>
    <row r="2733" spans="1:24" x14ac:dyDescent="0.25">
      <c r="A2733" s="2">
        <v>563</v>
      </c>
      <c r="B2733" s="4" t="s">
        <v>9733</v>
      </c>
      <c r="C2733" s="5"/>
      <c r="D2733" s="5" t="s">
        <v>62</v>
      </c>
      <c r="E2733" s="72" t="s">
        <v>25492</v>
      </c>
      <c r="F2733" s="71">
        <v>18</v>
      </c>
      <c r="G2733" s="52">
        <v>9343</v>
      </c>
      <c r="H2733" s="5" t="s">
        <v>13630</v>
      </c>
      <c r="I2733" s="5">
        <v>4</v>
      </c>
      <c r="J2733" s="72" t="s">
        <v>25492</v>
      </c>
      <c r="K2733" s="71">
        <v>18</v>
      </c>
      <c r="L2733" s="64">
        <v>0</v>
      </c>
      <c r="M2733" s="5">
        <v>34</v>
      </c>
      <c r="N2733" s="5">
        <v>2785</v>
      </c>
      <c r="O2733" s="47" t="s">
        <v>23051</v>
      </c>
      <c r="P2733" s="46" t="s">
        <v>25775</v>
      </c>
      <c r="Q2733" s="2" t="str">
        <f t="shared" si="308"/>
        <v>&lt;a href="set03\tsr\tsr_january_1,_1925_-_january_8,_1931\deaths\larson,_sylvia_death_notice_july_30,_1925_p4_tsr.pdf"&gt;Larson, Sylvia&lt;/a&gt;</v>
      </c>
      <c r="T2733" s="39">
        <f t="shared" si="309"/>
        <v>1925</v>
      </c>
      <c r="U2733" s="2">
        <f t="shared" si="310"/>
        <v>7</v>
      </c>
      <c r="V2733" s="2">
        <f t="shared" si="311"/>
        <v>7</v>
      </c>
      <c r="W2733" s="2">
        <f t="shared" si="312"/>
        <v>30</v>
      </c>
      <c r="X2733" s="2">
        <f t="shared" si="307"/>
        <v>136</v>
      </c>
    </row>
    <row r="2734" spans="1:24" x14ac:dyDescent="0.25">
      <c r="A2734" s="2">
        <v>564</v>
      </c>
      <c r="B2734" s="4" t="s">
        <v>10269</v>
      </c>
      <c r="C2734" s="5"/>
      <c r="D2734" s="5" t="s">
        <v>64</v>
      </c>
      <c r="E2734" s="72" t="s">
        <v>25492</v>
      </c>
      <c r="F2734" s="71">
        <v>18</v>
      </c>
      <c r="G2734" s="52">
        <v>9350</v>
      </c>
      <c r="H2734" s="5" t="s">
        <v>13630</v>
      </c>
      <c r="I2734" s="5">
        <v>1</v>
      </c>
      <c r="J2734" s="72" t="s">
        <v>25492</v>
      </c>
      <c r="K2734" s="71">
        <v>18</v>
      </c>
      <c r="L2734" s="64">
        <v>0</v>
      </c>
      <c r="M2734" s="5">
        <v>34</v>
      </c>
      <c r="N2734" s="5">
        <v>2786</v>
      </c>
      <c r="O2734" s="47" t="s">
        <v>23052</v>
      </c>
      <c r="P2734" s="46" t="s">
        <v>25775</v>
      </c>
      <c r="Q2734" s="2" t="str">
        <f t="shared" si="308"/>
        <v>&lt;a href="set03\tsr\tsr_january_1,_1925_-_january_8,_1931\deaths\larson,_sylvia_josephine_obituary_august_6,_1925_p1_tsr.pdf"&gt;Larson, Sylvia Josephine&lt;/a&gt;</v>
      </c>
      <c r="T2734" s="39">
        <f t="shared" si="309"/>
        <v>1925</v>
      </c>
      <c r="U2734" s="2">
        <f t="shared" si="310"/>
        <v>8</v>
      </c>
      <c r="V2734" s="2">
        <f t="shared" si="311"/>
        <v>8</v>
      </c>
      <c r="W2734" s="2">
        <f t="shared" si="312"/>
        <v>6</v>
      </c>
      <c r="X2734" s="2">
        <f t="shared" si="307"/>
        <v>153</v>
      </c>
    </row>
    <row r="2735" spans="1:24" x14ac:dyDescent="0.25">
      <c r="A2735" s="2">
        <v>1048</v>
      </c>
      <c r="B2735" s="4" t="s">
        <v>10275</v>
      </c>
      <c r="C2735" s="5"/>
      <c r="D2735" s="5" t="s">
        <v>62</v>
      </c>
      <c r="E2735" s="72" t="s">
        <v>24945</v>
      </c>
      <c r="F2735" s="71">
        <v>46</v>
      </c>
      <c r="G2735" s="52">
        <v>9378</v>
      </c>
      <c r="H2735" s="5" t="s">
        <v>13630</v>
      </c>
      <c r="I2735" s="5">
        <v>4</v>
      </c>
      <c r="J2735" s="72" t="s">
        <v>24945</v>
      </c>
      <c r="K2735" s="71">
        <v>46</v>
      </c>
      <c r="L2735" s="64" t="s">
        <v>24958</v>
      </c>
      <c r="M2735" s="5">
        <v>34</v>
      </c>
      <c r="N2735" s="5">
        <v>2835</v>
      </c>
      <c r="O2735" s="47" t="s">
        <v>23101</v>
      </c>
      <c r="P2735" s="46" t="s">
        <v>25775</v>
      </c>
      <c r="Q2735" s="2" t="str">
        <f t="shared" si="308"/>
        <v>&lt;a href="set03\tsr\tsr_january_1,_1925_-_january_8,_1931\deaths\smith,_mrs_c_w_death_notice_september_3,_1925_p4_tsr.pdf"&gt;Smith, Mrs C W&lt;/a&gt;</v>
      </c>
      <c r="T2735" s="39">
        <f t="shared" si="309"/>
        <v>1925</v>
      </c>
      <c r="U2735" s="2">
        <f t="shared" si="310"/>
        <v>9</v>
      </c>
      <c r="V2735" s="2">
        <f t="shared" si="311"/>
        <v>9</v>
      </c>
      <c r="W2735" s="2">
        <f t="shared" si="312"/>
        <v>3</v>
      </c>
      <c r="X2735" s="2">
        <f t="shared" si="307"/>
        <v>140</v>
      </c>
    </row>
    <row r="2736" spans="1:24" x14ac:dyDescent="0.25">
      <c r="A2736" s="2">
        <v>1530</v>
      </c>
      <c r="B2736" s="4" t="s">
        <v>10276</v>
      </c>
      <c r="C2736" s="5"/>
      <c r="D2736" s="5" t="s">
        <v>62</v>
      </c>
      <c r="E2736" s="72">
        <v>0</v>
      </c>
      <c r="F2736" s="71">
        <v>72</v>
      </c>
      <c r="G2736" s="52">
        <v>9378</v>
      </c>
      <c r="H2736" s="5" t="s">
        <v>13630</v>
      </c>
      <c r="I2736" s="5">
        <v>4</v>
      </c>
      <c r="J2736" s="72" t="s">
        <v>25676</v>
      </c>
      <c r="K2736" s="71">
        <v>72</v>
      </c>
      <c r="L2736" s="64">
        <v>0</v>
      </c>
      <c r="M2736" s="5">
        <v>34</v>
      </c>
      <c r="N2736" s="5">
        <v>2856</v>
      </c>
      <c r="O2736" s="47" t="s">
        <v>23122</v>
      </c>
      <c r="P2736" s="46" t="s">
        <v>25775</v>
      </c>
      <c r="Q2736" s="2" t="str">
        <f t="shared" si="308"/>
        <v>&lt;a href="set03\tsr\tsr_january_1,_1925_-_january_8,_1931\deaths\wagoner,_mrs_r_c_uncle_of_death_notice_september_3,_1925_p4_tsr.pdf"&gt;Wagoner, Mrs RC Uncle of &lt;/a&gt;</v>
      </c>
      <c r="T2736" s="39">
        <f t="shared" si="309"/>
        <v>1925</v>
      </c>
      <c r="U2736" s="2">
        <f t="shared" si="310"/>
        <v>9</v>
      </c>
      <c r="V2736" s="2">
        <f t="shared" si="311"/>
        <v>9</v>
      </c>
      <c r="W2736" s="2">
        <f t="shared" si="312"/>
        <v>3</v>
      </c>
      <c r="X2736" s="2">
        <f t="shared" si="307"/>
        <v>162</v>
      </c>
    </row>
    <row r="2737" spans="1:24" x14ac:dyDescent="0.25">
      <c r="A2737" s="2">
        <v>1927</v>
      </c>
      <c r="B2737" s="4" t="s">
        <v>10261</v>
      </c>
      <c r="C2737" s="5"/>
      <c r="D2737" s="5" t="s">
        <v>62</v>
      </c>
      <c r="E2737" s="72" t="s">
        <v>7419</v>
      </c>
      <c r="F2737" s="71">
        <v>0</v>
      </c>
      <c r="G2737" s="52">
        <v>9378</v>
      </c>
      <c r="H2737" s="5" t="s">
        <v>13630</v>
      </c>
      <c r="I2737" s="5">
        <v>4</v>
      </c>
      <c r="J2737" s="72" t="s">
        <v>7419</v>
      </c>
      <c r="K2737" s="71">
        <v>200</v>
      </c>
      <c r="L2737" s="64">
        <v>0</v>
      </c>
      <c r="M2737" s="5">
        <v>34</v>
      </c>
      <c r="N2737" s="5">
        <v>2718</v>
      </c>
      <c r="O2737" s="47" t="s">
        <v>22985</v>
      </c>
      <c r="P2737" s="46" t="s">
        <v>25775</v>
      </c>
      <c r="Q2737" s="2" t="str">
        <f t="shared" si="308"/>
        <v>&lt;a href="set03\tsr\tsr_january_1,_1925_-_january_8,_1931\deaths\bottom,_mrs_death_notice_auto_accident_september_3,_1925_p4_tsr.pdf"&gt;Bottom, Mrs&lt;/a&gt;</v>
      </c>
      <c r="T2737" s="39">
        <f t="shared" si="309"/>
        <v>1925</v>
      </c>
      <c r="U2737" s="2">
        <f t="shared" si="310"/>
        <v>9</v>
      </c>
      <c r="V2737" s="2">
        <f t="shared" si="311"/>
        <v>9</v>
      </c>
      <c r="W2737" s="2">
        <f t="shared" si="312"/>
        <v>3</v>
      </c>
      <c r="X2737" s="2">
        <f t="shared" si="307"/>
        <v>148</v>
      </c>
    </row>
    <row r="2738" spans="1:24" x14ac:dyDescent="0.25">
      <c r="A2738" s="2">
        <v>1049</v>
      </c>
      <c r="B2738" s="4" t="s">
        <v>10275</v>
      </c>
      <c r="C2738" s="5" t="s">
        <v>13135</v>
      </c>
      <c r="D2738" s="5" t="s">
        <v>64</v>
      </c>
      <c r="E2738" s="72" t="s">
        <v>24945</v>
      </c>
      <c r="F2738" s="71">
        <v>46</v>
      </c>
      <c r="G2738" s="52">
        <v>9385</v>
      </c>
      <c r="H2738" s="5" t="s">
        <v>13630</v>
      </c>
      <c r="I2738" s="5">
        <v>4</v>
      </c>
      <c r="J2738" s="72" t="s">
        <v>24945</v>
      </c>
      <c r="K2738" s="71">
        <v>46</v>
      </c>
      <c r="L2738" s="64" t="s">
        <v>24958</v>
      </c>
      <c r="M2738" s="5">
        <v>34</v>
      </c>
      <c r="N2738" s="5">
        <v>2834</v>
      </c>
      <c r="O2738" s="47" t="s">
        <v>23100</v>
      </c>
      <c r="P2738" s="46" t="s">
        <v>25775</v>
      </c>
      <c r="Q2738" s="2" t="str">
        <f t="shared" si="308"/>
        <v>&lt;a href="set03\tsr\tsr_january_1,_1925_-_january_8,_1931\deaths\smith,_mrs_c_w_(maggie_ellen_price)_obituary_september_10,_1925_p4_tsr.pdf"&gt;Smith, Mrs C W&lt;/a&gt;</v>
      </c>
      <c r="T2738" s="39">
        <f t="shared" si="309"/>
        <v>1925</v>
      </c>
      <c r="U2738" s="2">
        <f t="shared" si="310"/>
        <v>9</v>
      </c>
      <c r="V2738" s="2">
        <f t="shared" si="311"/>
        <v>9</v>
      </c>
      <c r="W2738" s="2">
        <f t="shared" si="312"/>
        <v>10</v>
      </c>
      <c r="X2738" s="2">
        <f t="shared" si="307"/>
        <v>158</v>
      </c>
    </row>
    <row r="2739" spans="1:24" x14ac:dyDescent="0.25">
      <c r="A2739" s="2">
        <v>2257</v>
      </c>
      <c r="B2739" s="4" t="s">
        <v>10356</v>
      </c>
      <c r="C2739" s="5"/>
      <c r="D2739" s="5" t="s">
        <v>62</v>
      </c>
      <c r="E2739" s="72">
        <v>0</v>
      </c>
      <c r="F2739" s="71">
        <v>0</v>
      </c>
      <c r="G2739" s="52">
        <v>9406</v>
      </c>
      <c r="H2739" s="5" t="s">
        <v>13630</v>
      </c>
      <c r="I2739" s="5">
        <v>4</v>
      </c>
      <c r="J2739" s="72" t="s">
        <v>25676</v>
      </c>
      <c r="K2739" s="71">
        <v>200</v>
      </c>
      <c r="L2739" s="64" t="s">
        <v>24892</v>
      </c>
      <c r="M2739" s="5">
        <v>34</v>
      </c>
      <c r="N2739" s="5">
        <v>2758</v>
      </c>
      <c r="O2739" s="47" t="s">
        <v>23024</v>
      </c>
      <c r="P2739" s="46" t="s">
        <v>25775</v>
      </c>
      <c r="Q2739" s="2" t="str">
        <f t="shared" si="308"/>
        <v>&lt;a href="set03\tsr\tsr_january_1,_1925_-_january_8,_1931\deaths\hoff,_mrs_oscar_f_death_notice_october_1,_1925_p4_tsr.pdf"&gt;Hoff, Mrs Oscar F&lt;/a&gt;</v>
      </c>
      <c r="T2739" s="39">
        <f t="shared" si="309"/>
        <v>1925</v>
      </c>
      <c r="U2739" s="2">
        <f t="shared" si="310"/>
        <v>10</v>
      </c>
      <c r="V2739" s="2">
        <f t="shared" si="311"/>
        <v>10</v>
      </c>
      <c r="W2739" s="2">
        <f t="shared" si="312"/>
        <v>1</v>
      </c>
      <c r="X2739" s="2">
        <f t="shared" si="307"/>
        <v>144</v>
      </c>
    </row>
    <row r="2740" spans="1:24" x14ac:dyDescent="0.25">
      <c r="A2740" s="2">
        <v>1326</v>
      </c>
      <c r="B2740" s="4" t="s">
        <v>10260</v>
      </c>
      <c r="C2740" s="5"/>
      <c r="D2740" s="5" t="s">
        <v>62</v>
      </c>
      <c r="E2740" s="72" t="s">
        <v>24984</v>
      </c>
      <c r="F2740" s="71">
        <v>62</v>
      </c>
      <c r="G2740" s="52">
        <v>9462</v>
      </c>
      <c r="H2740" s="5" t="s">
        <v>13630</v>
      </c>
      <c r="I2740" s="5">
        <v>4</v>
      </c>
      <c r="J2740" s="72" t="s">
        <v>24984</v>
      </c>
      <c r="K2740" s="71">
        <v>62</v>
      </c>
      <c r="L2740" s="64">
        <v>0</v>
      </c>
      <c r="M2740" s="5">
        <v>34</v>
      </c>
      <c r="N2740" s="5">
        <v>2711</v>
      </c>
      <c r="O2740" s="47" t="s">
        <v>22978</v>
      </c>
      <c r="P2740" s="46" t="s">
        <v>25775</v>
      </c>
      <c r="Q2740" s="2" t="str">
        <f t="shared" si="308"/>
        <v>&lt;a href="set03\tsr\tsr_january_1,_1925_-_january_8,_1931\deaths\bailey,_mrs_robert_death_notice_november_26,_1925_p4_tsr.pdf"&gt;Bailey, Mrs Robert&lt;/a&gt;</v>
      </c>
      <c r="T2740" s="39">
        <f t="shared" si="309"/>
        <v>1925</v>
      </c>
      <c r="U2740" s="2">
        <f t="shared" si="310"/>
        <v>11</v>
      </c>
      <c r="V2740" s="2">
        <f t="shared" si="311"/>
        <v>11</v>
      </c>
      <c r="W2740" s="2">
        <f t="shared" si="312"/>
        <v>26</v>
      </c>
      <c r="X2740" s="2">
        <f t="shared" si="307"/>
        <v>148</v>
      </c>
    </row>
    <row r="2741" spans="1:24" x14ac:dyDescent="0.25">
      <c r="A2741" s="2">
        <v>1327</v>
      </c>
      <c r="B2741" s="4" t="s">
        <v>10260</v>
      </c>
      <c r="C2741" s="5" t="s">
        <v>13136</v>
      </c>
      <c r="D2741" s="5" t="s">
        <v>64</v>
      </c>
      <c r="E2741" s="72" t="s">
        <v>24984</v>
      </c>
      <c r="F2741" s="71">
        <v>62</v>
      </c>
      <c r="G2741" s="52">
        <v>9469</v>
      </c>
      <c r="H2741" s="5" t="s">
        <v>13630</v>
      </c>
      <c r="I2741" s="5">
        <v>4</v>
      </c>
      <c r="J2741" s="72" t="s">
        <v>24984</v>
      </c>
      <c r="K2741" s="71">
        <v>62</v>
      </c>
      <c r="L2741" s="64">
        <v>0</v>
      </c>
      <c r="M2741" s="5">
        <v>34</v>
      </c>
      <c r="N2741" s="5">
        <v>2710</v>
      </c>
      <c r="O2741" s="47" t="s">
        <v>22977</v>
      </c>
      <c r="P2741" s="46" t="s">
        <v>25775</v>
      </c>
      <c r="Q2741" s="2" t="str">
        <f t="shared" si="308"/>
        <v>&lt;a href="set03\tsr\tsr_january_1,_1925_-_january_8,_1931\deaths\bailey,_mrs_robert_(christine_sillers)_obituary_december_3,_1925_p4_tsr.pdf"&gt;Bailey, Mrs Robert&lt;/a&gt;</v>
      </c>
      <c r="T2741" s="39">
        <f t="shared" si="309"/>
        <v>1925</v>
      </c>
      <c r="U2741" s="2">
        <f t="shared" si="310"/>
        <v>12</v>
      </c>
      <c r="V2741" s="2">
        <f t="shared" si="311"/>
        <v>12</v>
      </c>
      <c r="W2741" s="2">
        <f t="shared" si="312"/>
        <v>3</v>
      </c>
      <c r="X2741" s="2">
        <f t="shared" si="307"/>
        <v>163</v>
      </c>
    </row>
    <row r="2742" spans="1:24" x14ac:dyDescent="0.25">
      <c r="A2742" s="2">
        <v>945</v>
      </c>
      <c r="B2742" s="4" t="s">
        <v>10273</v>
      </c>
      <c r="C2742" s="5"/>
      <c r="D2742" s="5" t="s">
        <v>64</v>
      </c>
      <c r="E2742" s="72" t="s">
        <v>25500</v>
      </c>
      <c r="F2742" s="71">
        <v>38</v>
      </c>
      <c r="G2742" s="52">
        <v>9476</v>
      </c>
      <c r="H2742" s="5" t="s">
        <v>13630</v>
      </c>
      <c r="I2742" s="5">
        <v>4</v>
      </c>
      <c r="J2742" s="72" t="s">
        <v>25500</v>
      </c>
      <c r="K2742" s="71">
        <v>38</v>
      </c>
      <c r="L2742" s="64" t="s">
        <v>24959</v>
      </c>
      <c r="M2742" s="5">
        <v>34</v>
      </c>
      <c r="N2742" s="5">
        <v>2820</v>
      </c>
      <c r="O2742" s="47" t="s">
        <v>23086</v>
      </c>
      <c r="P2742" s="46" t="s">
        <v>25775</v>
      </c>
      <c r="Q2742" s="2" t="str">
        <f t="shared" si="308"/>
        <v>&lt;a href="set03\tsr\tsr_january_1,_1925_-_january_8,_1931\deaths\ratcliff,_leo_obituary_december_10,_1925_p4_tsr.pdf"&gt;Ratcliff, Leo&lt;/a&gt;</v>
      </c>
      <c r="T2742" s="39">
        <f t="shared" si="309"/>
        <v>1925</v>
      </c>
      <c r="U2742" s="2">
        <f t="shared" si="310"/>
        <v>12</v>
      </c>
      <c r="V2742" s="2">
        <f t="shared" si="311"/>
        <v>12</v>
      </c>
      <c r="W2742" s="2">
        <f t="shared" si="312"/>
        <v>10</v>
      </c>
      <c r="X2742" s="2">
        <f t="shared" si="307"/>
        <v>134</v>
      </c>
    </row>
    <row r="2743" spans="1:24" x14ac:dyDescent="0.25">
      <c r="A2743" s="2">
        <v>3026</v>
      </c>
      <c r="B2743" s="4" t="s">
        <v>10277</v>
      </c>
      <c r="C2743" s="5"/>
      <c r="D2743" s="5" t="s">
        <v>62</v>
      </c>
      <c r="E2743" s="72">
        <v>0</v>
      </c>
      <c r="F2743" s="71">
        <v>0</v>
      </c>
      <c r="G2743" s="52">
        <v>9483</v>
      </c>
      <c r="H2743" s="5" t="s">
        <v>13630</v>
      </c>
      <c r="I2743" s="5">
        <v>4</v>
      </c>
      <c r="J2743" s="72" t="s">
        <v>25676</v>
      </c>
      <c r="K2743" s="71">
        <v>200</v>
      </c>
      <c r="L2743" s="64">
        <v>0</v>
      </c>
      <c r="M2743" s="5">
        <v>34</v>
      </c>
      <c r="N2743" s="5">
        <v>2858</v>
      </c>
      <c r="O2743" s="47" t="s">
        <v>23124</v>
      </c>
      <c r="P2743" s="46" t="s">
        <v>25775</v>
      </c>
      <c r="Q2743" s="2" t="str">
        <f t="shared" si="308"/>
        <v>&lt;a href="set03\tsr\tsr_january_1,_1925_-_january_8,_1931\deaths\westerhausen,_michael_death_notice_december_17,_1925_p4_tsr.pdf"&gt;Westerhausen, Michael&lt;/a&gt;</v>
      </c>
      <c r="T2743" s="39">
        <f t="shared" si="309"/>
        <v>1925</v>
      </c>
      <c r="U2743" s="2">
        <f t="shared" si="310"/>
        <v>12</v>
      </c>
      <c r="V2743" s="2">
        <f t="shared" si="311"/>
        <v>12</v>
      </c>
      <c r="W2743" s="2">
        <f t="shared" si="312"/>
        <v>17</v>
      </c>
      <c r="X2743" s="2">
        <f t="shared" si="307"/>
        <v>154</v>
      </c>
    </row>
    <row r="2744" spans="1:24" x14ac:dyDescent="0.25">
      <c r="A2744" s="2">
        <v>1856</v>
      </c>
      <c r="B2744" s="4" t="s">
        <v>10378</v>
      </c>
      <c r="C2744" s="5"/>
      <c r="D2744" s="5" t="s">
        <v>62</v>
      </c>
      <c r="E2744" s="72" t="s">
        <v>24917</v>
      </c>
      <c r="F2744" s="71">
        <v>0</v>
      </c>
      <c r="G2744" s="52">
        <v>9539</v>
      </c>
      <c r="H2744" s="5" t="s">
        <v>13630</v>
      </c>
      <c r="I2744" s="5">
        <v>4</v>
      </c>
      <c r="J2744" s="72" t="s">
        <v>24917</v>
      </c>
      <c r="K2744" s="71">
        <v>200</v>
      </c>
      <c r="L2744" s="64">
        <v>0</v>
      </c>
      <c r="M2744" s="5">
        <v>34</v>
      </c>
      <c r="N2744" s="5">
        <v>2712</v>
      </c>
      <c r="O2744" s="47" t="s">
        <v>22979</v>
      </c>
      <c r="P2744" s="46" t="s">
        <v>25775</v>
      </c>
      <c r="Q2744" s="2" t="str">
        <f t="shared" si="308"/>
        <v>&lt;a href="set03\tsr\tsr_january_1,_1925_-_january_8,_1931\deaths\barber,_mrs_frank_death_notice_february_11,_1926_p4_tsr.pdf"&gt;Barber, Mrs Frank&lt;/a&gt;</v>
      </c>
      <c r="T2744" s="39">
        <f t="shared" si="309"/>
        <v>1926</v>
      </c>
      <c r="U2744" s="2">
        <f t="shared" si="310"/>
        <v>2</v>
      </c>
      <c r="V2744" s="2">
        <f t="shared" si="311"/>
        <v>2</v>
      </c>
      <c r="W2744" s="2">
        <f t="shared" si="312"/>
        <v>11</v>
      </c>
      <c r="X2744" s="2">
        <f t="shared" si="307"/>
        <v>146</v>
      </c>
    </row>
    <row r="2745" spans="1:24" x14ac:dyDescent="0.25">
      <c r="A2745" s="2">
        <v>1978</v>
      </c>
      <c r="B2745" s="4" t="s">
        <v>10379</v>
      </c>
      <c r="C2745" s="5"/>
      <c r="D2745" s="5" t="s">
        <v>62</v>
      </c>
      <c r="E2745" s="72" t="s">
        <v>24917</v>
      </c>
      <c r="F2745" s="71">
        <v>0</v>
      </c>
      <c r="G2745" s="52">
        <v>9546</v>
      </c>
      <c r="H2745" s="5" t="s">
        <v>13630</v>
      </c>
      <c r="I2745" s="5">
        <v>4</v>
      </c>
      <c r="J2745" s="72" t="s">
        <v>24917</v>
      </c>
      <c r="K2745" s="71">
        <v>200</v>
      </c>
      <c r="L2745" s="64">
        <v>0</v>
      </c>
      <c r="M2745" s="5">
        <v>34</v>
      </c>
      <c r="N2745" s="5">
        <v>2723</v>
      </c>
      <c r="O2745" s="47" t="s">
        <v>22990</v>
      </c>
      <c r="P2745" s="46" t="s">
        <v>25775</v>
      </c>
      <c r="Q2745" s="2" t="str">
        <f t="shared" si="308"/>
        <v>&lt;a href="set03\tsr\tsr_january_1,_1925_-_january_8,_1931\deaths\carter,_mrs_r_a_death_notice_february_18,_1926_p4_tsr.pdf"&gt;Carter, Mrs R A&lt;/a&gt;</v>
      </c>
      <c r="T2745" s="39">
        <f t="shared" si="309"/>
        <v>1926</v>
      </c>
      <c r="U2745" s="2">
        <f t="shared" si="310"/>
        <v>2</v>
      </c>
      <c r="V2745" s="2">
        <f t="shared" si="311"/>
        <v>2</v>
      </c>
      <c r="W2745" s="2">
        <f t="shared" si="312"/>
        <v>18</v>
      </c>
      <c r="X2745" s="2">
        <f t="shared" si="307"/>
        <v>142</v>
      </c>
    </row>
    <row r="2746" spans="1:24" x14ac:dyDescent="0.25">
      <c r="A2746" s="2">
        <v>2134</v>
      </c>
      <c r="B2746" s="4" t="s">
        <v>10380</v>
      </c>
      <c r="C2746" s="5"/>
      <c r="D2746" s="5" t="s">
        <v>10381</v>
      </c>
      <c r="E2746" s="72" t="s">
        <v>24956</v>
      </c>
      <c r="F2746" s="71">
        <v>0</v>
      </c>
      <c r="G2746" s="12">
        <v>9546</v>
      </c>
      <c r="H2746" s="5" t="s">
        <v>13630</v>
      </c>
      <c r="I2746" s="5">
        <v>4</v>
      </c>
      <c r="J2746" s="72" t="s">
        <v>24956</v>
      </c>
      <c r="K2746" s="71">
        <v>200</v>
      </c>
      <c r="L2746" s="64">
        <v>0</v>
      </c>
      <c r="M2746" s="5">
        <v>34</v>
      </c>
      <c r="N2746" s="5">
        <v>2743</v>
      </c>
      <c r="O2746" s="47" t="s">
        <v>23009</v>
      </c>
      <c r="P2746" s="46" t="s">
        <v>25775</v>
      </c>
      <c r="Q2746" s="2" t="str">
        <f t="shared" si="308"/>
        <v>&lt;a href="set03\tsr\tsr_january_1,_1925_-_january_8,_1931\deaths\gale,_william_murder_solved_december_16,_1926_p4_tsr.pdf"&gt;Gale, William&lt;/a&gt;</v>
      </c>
      <c r="T2746" s="39">
        <f t="shared" si="309"/>
        <v>1926</v>
      </c>
      <c r="U2746" s="2">
        <f t="shared" si="310"/>
        <v>2</v>
      </c>
      <c r="V2746" s="2">
        <f t="shared" si="311"/>
        <v>2</v>
      </c>
      <c r="W2746" s="2">
        <f t="shared" si="312"/>
        <v>18</v>
      </c>
      <c r="X2746" s="2">
        <f t="shared" si="307"/>
        <v>139</v>
      </c>
    </row>
    <row r="2747" spans="1:24" x14ac:dyDescent="0.25">
      <c r="A2747" s="2">
        <v>1023</v>
      </c>
      <c r="B2747" s="4" t="s">
        <v>10383</v>
      </c>
      <c r="C2747" s="5"/>
      <c r="D2747" s="5" t="s">
        <v>64</v>
      </c>
      <c r="E2747" s="72" t="s">
        <v>25486</v>
      </c>
      <c r="F2747" s="71">
        <v>45</v>
      </c>
      <c r="G2747" s="52">
        <v>9567</v>
      </c>
      <c r="H2747" s="5" t="s">
        <v>13630</v>
      </c>
      <c r="I2747" s="5">
        <v>4</v>
      </c>
      <c r="J2747" s="72" t="s">
        <v>25486</v>
      </c>
      <c r="K2747" s="71">
        <v>45</v>
      </c>
      <c r="L2747" s="64">
        <v>0</v>
      </c>
      <c r="M2747" s="5">
        <v>34</v>
      </c>
      <c r="N2747" s="5">
        <v>2757</v>
      </c>
      <c r="O2747" s="47" t="s">
        <v>23023</v>
      </c>
      <c r="P2747" s="46" t="s">
        <v>25775</v>
      </c>
      <c r="Q2747" s="2" t="str">
        <f t="shared" si="308"/>
        <v>&lt;a href="set03\tsr\tsr_january_1,_1925_-_january_8,_1931\deaths\hochberger,_fred_w_obituary_march_11,_1926_p4_tsr.pdf"&gt;Hochberger, Fred W&lt;/a&gt;</v>
      </c>
      <c r="T2747" s="39">
        <f t="shared" ref="T2747:T2778" si="313">YEAR(G2747)</f>
        <v>1926</v>
      </c>
      <c r="U2747" s="2">
        <f t="shared" ref="U2747:U2778" si="314">MONTH(G2747)</f>
        <v>3</v>
      </c>
      <c r="V2747" s="2">
        <f t="shared" ref="V2747:V2778" si="315">U2747</f>
        <v>3</v>
      </c>
      <c r="W2747" s="2">
        <f t="shared" ref="W2747:W2778" si="316">DAY(G2747)</f>
        <v>11</v>
      </c>
      <c r="X2747" s="2">
        <f t="shared" si="307"/>
        <v>141</v>
      </c>
    </row>
    <row r="2748" spans="1:24" x14ac:dyDescent="0.25">
      <c r="A2748" s="2">
        <v>1392</v>
      </c>
      <c r="B2748" s="4" t="s">
        <v>10351</v>
      </c>
      <c r="C2748" s="5"/>
      <c r="D2748" s="5" t="s">
        <v>62</v>
      </c>
      <c r="E2748" s="72">
        <v>0</v>
      </c>
      <c r="F2748" s="71">
        <v>64</v>
      </c>
      <c r="G2748" s="52">
        <v>9567</v>
      </c>
      <c r="H2748" s="5" t="s">
        <v>13630</v>
      </c>
      <c r="I2748" s="5">
        <v>4</v>
      </c>
      <c r="J2748" s="72" t="s">
        <v>25676</v>
      </c>
      <c r="K2748" s="71">
        <v>64</v>
      </c>
      <c r="L2748" s="64" t="s">
        <v>25502</v>
      </c>
      <c r="M2748" s="5">
        <v>34</v>
      </c>
      <c r="N2748" s="5">
        <v>2844</v>
      </c>
      <c r="O2748" s="47" t="s">
        <v>23110</v>
      </c>
      <c r="P2748" s="46" t="s">
        <v>25775</v>
      </c>
      <c r="Q2748" s="2" t="str">
        <f t="shared" si="308"/>
        <v>&lt;a href="set03\tsr\tsr_january_1,_1925_-_january_8,_1931\deaths\thoreson,_rev_p_a_death_notice_march_11,_1926_p4_tsr.pdf"&gt;Thoreson, Rev P A&lt;/a&gt;</v>
      </c>
      <c r="T2748" s="39">
        <f t="shared" si="313"/>
        <v>1926</v>
      </c>
      <c r="U2748" s="2">
        <f t="shared" si="314"/>
        <v>3</v>
      </c>
      <c r="V2748" s="2">
        <f t="shared" si="315"/>
        <v>3</v>
      </c>
      <c r="W2748" s="2">
        <f t="shared" si="316"/>
        <v>11</v>
      </c>
      <c r="X2748" s="2">
        <f t="shared" si="307"/>
        <v>143</v>
      </c>
    </row>
    <row r="2749" spans="1:24" x14ac:dyDescent="0.25">
      <c r="A2749" s="2">
        <v>2886</v>
      </c>
      <c r="B2749" s="4" t="s">
        <v>1059</v>
      </c>
      <c r="C2749" s="5"/>
      <c r="D2749" s="5" t="s">
        <v>62</v>
      </c>
      <c r="E2749" s="72" t="s">
        <v>24926</v>
      </c>
      <c r="F2749" s="71">
        <v>0</v>
      </c>
      <c r="G2749" s="52">
        <v>9567</v>
      </c>
      <c r="H2749" s="5" t="s">
        <v>13630</v>
      </c>
      <c r="I2749" s="5">
        <v>4</v>
      </c>
      <c r="J2749" s="72" t="s">
        <v>24926</v>
      </c>
      <c r="K2749" s="71">
        <v>200</v>
      </c>
      <c r="L2749" s="64">
        <v>0</v>
      </c>
      <c r="M2749" s="5">
        <v>34</v>
      </c>
      <c r="N2749" s="5">
        <v>2837</v>
      </c>
      <c r="O2749" s="47" t="s">
        <v>23103</v>
      </c>
      <c r="P2749" s="46" t="s">
        <v>25775</v>
      </c>
      <c r="Q2749" s="2" t="str">
        <f t="shared" si="308"/>
        <v>&lt;a href="set03\tsr\tsr_january_1,_1925_-_january_8,_1931\deaths\soli,_alfred_death_notice_march_11,_1926_p4_tsr.pdf"&gt;Soli, Alfred&lt;/a&gt;</v>
      </c>
      <c r="T2749" s="39">
        <f t="shared" si="313"/>
        <v>1926</v>
      </c>
      <c r="U2749" s="2">
        <f t="shared" si="314"/>
        <v>3</v>
      </c>
      <c r="V2749" s="2">
        <f t="shared" si="315"/>
        <v>3</v>
      </c>
      <c r="W2749" s="2">
        <f t="shared" si="316"/>
        <v>11</v>
      </c>
      <c r="X2749" s="2">
        <f t="shared" si="307"/>
        <v>133</v>
      </c>
    </row>
    <row r="2750" spans="1:24" x14ac:dyDescent="0.25">
      <c r="A2750" s="2">
        <v>1231</v>
      </c>
      <c r="B2750" s="4" t="s">
        <v>10387</v>
      </c>
      <c r="C2750" s="5"/>
      <c r="D2750" s="5" t="s">
        <v>62</v>
      </c>
      <c r="E2750" s="72">
        <v>0</v>
      </c>
      <c r="F2750" s="71">
        <v>57</v>
      </c>
      <c r="G2750" s="52">
        <v>9574</v>
      </c>
      <c r="H2750" s="5" t="s">
        <v>13630</v>
      </c>
      <c r="I2750" s="5">
        <v>4</v>
      </c>
      <c r="J2750" s="72" t="s">
        <v>25676</v>
      </c>
      <c r="K2750" s="71">
        <v>57</v>
      </c>
      <c r="L2750" s="64">
        <v>0</v>
      </c>
      <c r="M2750" s="5">
        <v>34</v>
      </c>
      <c r="N2750" s="5">
        <v>2790</v>
      </c>
      <c r="O2750" s="47" t="s">
        <v>23056</v>
      </c>
      <c r="P2750" s="46" t="s">
        <v>25775</v>
      </c>
      <c r="Q2750" s="2" t="str">
        <f t="shared" si="308"/>
        <v>&lt;a href="set03\tsr\tsr_january_1,_1925_-_january_8,_1931\deaths\lyle,_mrs_peter_death_notice_march_18,_1926_p4_tsr.pdf"&gt;Lyle, Mrs Peter &lt;/a&gt;</v>
      </c>
      <c r="T2750" s="39">
        <f t="shared" si="313"/>
        <v>1926</v>
      </c>
      <c r="U2750" s="2">
        <f t="shared" si="314"/>
        <v>3</v>
      </c>
      <c r="V2750" s="2">
        <f t="shared" si="315"/>
        <v>3</v>
      </c>
      <c r="W2750" s="2">
        <f t="shared" si="316"/>
        <v>18</v>
      </c>
      <c r="X2750" s="2">
        <f t="shared" si="307"/>
        <v>140</v>
      </c>
    </row>
    <row r="2751" spans="1:24" x14ac:dyDescent="0.25">
      <c r="A2751" s="2">
        <v>1393</v>
      </c>
      <c r="B2751" s="4" t="s">
        <v>10351</v>
      </c>
      <c r="C2751" s="5"/>
      <c r="D2751" s="5" t="s">
        <v>8196</v>
      </c>
      <c r="E2751" s="72">
        <v>0</v>
      </c>
      <c r="F2751" s="71">
        <v>64</v>
      </c>
      <c r="G2751" s="52">
        <v>9581</v>
      </c>
      <c r="H2751" s="5" t="s">
        <v>13630</v>
      </c>
      <c r="I2751" s="5">
        <v>4</v>
      </c>
      <c r="J2751" s="72" t="s">
        <v>25676</v>
      </c>
      <c r="K2751" s="71">
        <v>64</v>
      </c>
      <c r="L2751" s="64" t="s">
        <v>25502</v>
      </c>
      <c r="M2751" s="5">
        <v>34</v>
      </c>
      <c r="N2751" s="5">
        <v>2845</v>
      </c>
      <c r="O2751" s="47" t="s">
        <v>23111</v>
      </c>
      <c r="P2751" s="46" t="s">
        <v>25775</v>
      </c>
      <c r="Q2751" s="2" t="str">
        <f t="shared" si="308"/>
        <v>&lt;a href="set03\tsr\tsr_january_1,_1925_-_january_8,_1931\deaths\thoreson,_rev_p_a_obituary_pt_1_march_25,_1926_p4_tsr.pdf"&gt;Thoreson, Rev P A&lt;/a&gt;</v>
      </c>
      <c r="T2751" s="39">
        <f t="shared" si="313"/>
        <v>1926</v>
      </c>
      <c r="U2751" s="2">
        <f t="shared" si="314"/>
        <v>3</v>
      </c>
      <c r="V2751" s="2">
        <f t="shared" si="315"/>
        <v>3</v>
      </c>
      <c r="W2751" s="2">
        <f t="shared" si="316"/>
        <v>25</v>
      </c>
      <c r="X2751" s="2">
        <f t="shared" si="307"/>
        <v>144</v>
      </c>
    </row>
    <row r="2752" spans="1:24" x14ac:dyDescent="0.25">
      <c r="A2752" s="2">
        <v>1394</v>
      </c>
      <c r="B2752" s="4" t="s">
        <v>10351</v>
      </c>
      <c r="C2752" s="5"/>
      <c r="D2752" s="5" t="s">
        <v>8197</v>
      </c>
      <c r="E2752" s="72">
        <v>0</v>
      </c>
      <c r="F2752" s="71">
        <v>64</v>
      </c>
      <c r="G2752" s="52">
        <v>9581</v>
      </c>
      <c r="H2752" s="5" t="s">
        <v>13630</v>
      </c>
      <c r="I2752" s="5">
        <v>4</v>
      </c>
      <c r="J2752" s="72" t="s">
        <v>25676</v>
      </c>
      <c r="K2752" s="71">
        <v>64</v>
      </c>
      <c r="L2752" s="64" t="s">
        <v>25502</v>
      </c>
      <c r="M2752" s="5">
        <v>34</v>
      </c>
      <c r="N2752" s="5">
        <v>2846</v>
      </c>
      <c r="O2752" s="47" t="s">
        <v>23112</v>
      </c>
      <c r="P2752" s="46" t="s">
        <v>25775</v>
      </c>
      <c r="Q2752" s="2" t="str">
        <f t="shared" si="308"/>
        <v>&lt;a href="set03\tsr\tsr_january_1,_1925_-_january_8,_1931\deaths\thoreson,_rev_p_a_obituary_pt_2_march_25,_1926_p4_tsr.pdf"&gt;Thoreson, Rev P A&lt;/a&gt;</v>
      </c>
      <c r="T2752" s="39">
        <f t="shared" si="313"/>
        <v>1926</v>
      </c>
      <c r="U2752" s="2">
        <f t="shared" si="314"/>
        <v>3</v>
      </c>
      <c r="V2752" s="2">
        <f t="shared" si="315"/>
        <v>3</v>
      </c>
      <c r="W2752" s="2">
        <f t="shared" si="316"/>
        <v>25</v>
      </c>
      <c r="X2752" s="2">
        <f t="shared" si="307"/>
        <v>144</v>
      </c>
    </row>
    <row r="2753" spans="1:24" x14ac:dyDescent="0.25">
      <c r="A2753" s="2">
        <v>1475</v>
      </c>
      <c r="B2753" s="4" t="s">
        <v>10386</v>
      </c>
      <c r="C2753" s="5"/>
      <c r="D2753" s="5" t="s">
        <v>64</v>
      </c>
      <c r="E2753" s="72" t="s">
        <v>632</v>
      </c>
      <c r="F2753" s="71">
        <v>69</v>
      </c>
      <c r="G2753" s="52">
        <v>9616</v>
      </c>
      <c r="H2753" s="5" t="s">
        <v>13630</v>
      </c>
      <c r="I2753" s="5">
        <v>4</v>
      </c>
      <c r="J2753" s="72" t="s">
        <v>632</v>
      </c>
      <c r="K2753" s="71">
        <v>69</v>
      </c>
      <c r="L2753" s="64">
        <v>0</v>
      </c>
      <c r="M2753" s="5">
        <v>34</v>
      </c>
      <c r="N2753" s="5">
        <v>2779</v>
      </c>
      <c r="O2753" s="47" t="s">
        <v>23045</v>
      </c>
      <c r="P2753" s="46" t="s">
        <v>25775</v>
      </c>
      <c r="Q2753" s="2" t="str">
        <f t="shared" si="308"/>
        <v>&lt;a href="set03\tsr\tsr_january_1,_1925_-_january_8,_1931\deaths\knapp,_mrs_alice_obituary_april_29,_1926_p4_tsr.pdf"&gt;Knapp, Mrs Alice&lt;/a&gt;</v>
      </c>
      <c r="T2753" s="39">
        <f t="shared" si="313"/>
        <v>1926</v>
      </c>
      <c r="U2753" s="2">
        <f t="shared" si="314"/>
        <v>4</v>
      </c>
      <c r="V2753" s="2">
        <f t="shared" si="315"/>
        <v>4</v>
      </c>
      <c r="W2753" s="2">
        <f t="shared" si="316"/>
        <v>29</v>
      </c>
      <c r="X2753" s="2">
        <f t="shared" si="307"/>
        <v>137</v>
      </c>
    </row>
    <row r="2754" spans="1:24" x14ac:dyDescent="0.25">
      <c r="A2754" s="2">
        <v>2146</v>
      </c>
      <c r="B2754" s="4" t="s">
        <v>10382</v>
      </c>
      <c r="C2754" s="5"/>
      <c r="D2754" s="5" t="s">
        <v>62</v>
      </c>
      <c r="E2754" s="72" t="s">
        <v>24917</v>
      </c>
      <c r="F2754" s="71">
        <v>0</v>
      </c>
      <c r="G2754" s="52">
        <v>9672</v>
      </c>
      <c r="H2754" s="5" t="s">
        <v>13630</v>
      </c>
      <c r="I2754" s="5">
        <v>4</v>
      </c>
      <c r="J2754" s="72" t="s">
        <v>24917</v>
      </c>
      <c r="K2754" s="71">
        <v>200</v>
      </c>
      <c r="L2754" s="64">
        <v>0</v>
      </c>
      <c r="M2754" s="5">
        <v>34</v>
      </c>
      <c r="N2754" s="5">
        <v>2744</v>
      </c>
      <c r="O2754" s="47" t="s">
        <v>23010</v>
      </c>
      <c r="P2754" s="46" t="s">
        <v>25775</v>
      </c>
      <c r="Q2754" s="2" t="str">
        <f t="shared" si="308"/>
        <v>&lt;a href="set03\tsr\tsr_january_1,_1925_-_january_8,_1931\deaths\gilbertson,_raymond_death_notice_june_24,_1926_p4_tsr.pdf"&gt;Gilbertson, Raymond&lt;/a&gt;</v>
      </c>
      <c r="T2754" s="39">
        <f t="shared" si="313"/>
        <v>1926</v>
      </c>
      <c r="U2754" s="2">
        <f t="shared" si="314"/>
        <v>6</v>
      </c>
      <c r="V2754" s="2">
        <f t="shared" si="315"/>
        <v>6</v>
      </c>
      <c r="W2754" s="2">
        <f t="shared" si="316"/>
        <v>24</v>
      </c>
      <c r="X2754" s="2">
        <f t="shared" ref="X2754:X2817" si="317">LEN(Q2754)</f>
        <v>146</v>
      </c>
    </row>
    <row r="2755" spans="1:24" x14ac:dyDescent="0.25">
      <c r="A2755" s="2">
        <v>2522</v>
      </c>
      <c r="B2755" s="4" t="s">
        <v>10389</v>
      </c>
      <c r="C2755" s="5"/>
      <c r="D2755" s="5" t="s">
        <v>62</v>
      </c>
      <c r="E2755" s="72">
        <v>0</v>
      </c>
      <c r="F2755" s="71">
        <v>0</v>
      </c>
      <c r="G2755" s="52">
        <v>9679</v>
      </c>
      <c r="H2755" s="5" t="s">
        <v>13630</v>
      </c>
      <c r="I2755" s="5">
        <v>4</v>
      </c>
      <c r="J2755" s="72" t="s">
        <v>25676</v>
      </c>
      <c r="K2755" s="71">
        <v>200</v>
      </c>
      <c r="L2755" s="64">
        <v>0</v>
      </c>
      <c r="M2755" s="5">
        <v>34</v>
      </c>
      <c r="N2755" s="5">
        <v>2795</v>
      </c>
      <c r="O2755" s="47" t="s">
        <v>23061</v>
      </c>
      <c r="P2755" s="46" t="s">
        <v>25775</v>
      </c>
      <c r="Q2755" s="2" t="str">
        <f t="shared" si="308"/>
        <v>&lt;a href="set03\tsr\tsr_january_1,_1925_-_january_8,_1931\deaths\mckean,_s_w_death_notice_july_1,_1926_p4_tsr.pdf"&gt;McKean, S W&lt;/a&gt;</v>
      </c>
      <c r="T2755" s="39">
        <f t="shared" si="313"/>
        <v>1926</v>
      </c>
      <c r="U2755" s="2">
        <f t="shared" si="314"/>
        <v>7</v>
      </c>
      <c r="V2755" s="2">
        <f t="shared" si="315"/>
        <v>7</v>
      </c>
      <c r="W2755" s="2">
        <f t="shared" si="316"/>
        <v>1</v>
      </c>
      <c r="X2755" s="2">
        <f t="shared" si="317"/>
        <v>129</v>
      </c>
    </row>
    <row r="2756" spans="1:24" x14ac:dyDescent="0.25">
      <c r="A2756" s="2">
        <v>2633</v>
      </c>
      <c r="B2756" s="4" t="s">
        <v>10392</v>
      </c>
      <c r="C2756" s="5"/>
      <c r="D2756" s="5" t="s">
        <v>62</v>
      </c>
      <c r="E2756" s="72">
        <v>0</v>
      </c>
      <c r="F2756" s="71">
        <v>0</v>
      </c>
      <c r="G2756" s="52">
        <v>9686</v>
      </c>
      <c r="H2756" s="5" t="s">
        <v>13630</v>
      </c>
      <c r="I2756" s="5">
        <v>4</v>
      </c>
      <c r="J2756" s="72" t="s">
        <v>25676</v>
      </c>
      <c r="K2756" s="71">
        <v>200</v>
      </c>
      <c r="L2756" s="64">
        <v>0</v>
      </c>
      <c r="M2756" s="5">
        <v>34</v>
      </c>
      <c r="N2756" s="5">
        <v>2805</v>
      </c>
      <c r="O2756" s="47" t="s">
        <v>23071</v>
      </c>
      <c r="P2756" s="46" t="s">
        <v>25775</v>
      </c>
      <c r="Q2756" s="2" t="str">
        <f t="shared" ref="Q2756:Q2819" si="318">"&lt;a href="&amp;""""&amp;P2756&amp;"\"&amp;O2756&amp;"""&gt;"&amp;B2756&amp;"&lt;/a&gt;"</f>
        <v>&lt;a href="set03\tsr\tsr_january_1,_1925_-_january_8,_1931\deaths\olsen,_ferd_father_of_death_notice_july_8,_1926_p4_tsr.pdf"&gt;Olsen, Ferd Father of&lt;/a&gt;</v>
      </c>
      <c r="T2756" s="39">
        <f t="shared" si="313"/>
        <v>1926</v>
      </c>
      <c r="U2756" s="2">
        <f t="shared" si="314"/>
        <v>7</v>
      </c>
      <c r="V2756" s="2">
        <f t="shared" si="315"/>
        <v>7</v>
      </c>
      <c r="W2756" s="2">
        <f t="shared" si="316"/>
        <v>8</v>
      </c>
      <c r="X2756" s="2">
        <f t="shared" si="317"/>
        <v>149</v>
      </c>
    </row>
    <row r="2757" spans="1:24" x14ac:dyDescent="0.25">
      <c r="A2757" s="2">
        <v>1464</v>
      </c>
      <c r="B2757" s="4" t="s">
        <v>10394</v>
      </c>
      <c r="C2757" s="5"/>
      <c r="D2757" s="5" t="s">
        <v>64</v>
      </c>
      <c r="E2757" s="72" t="s">
        <v>632</v>
      </c>
      <c r="F2757" s="71">
        <v>68</v>
      </c>
      <c r="G2757" s="52">
        <v>9700</v>
      </c>
      <c r="H2757" s="5" t="s">
        <v>13630</v>
      </c>
      <c r="I2757" s="5">
        <v>4</v>
      </c>
      <c r="J2757" s="72" t="s">
        <v>632</v>
      </c>
      <c r="K2757" s="71">
        <v>68</v>
      </c>
      <c r="L2757" s="64">
        <v>0</v>
      </c>
      <c r="M2757" s="5">
        <v>34</v>
      </c>
      <c r="N2757" s="5">
        <v>2842</v>
      </c>
      <c r="O2757" s="47" t="s">
        <v>23108</v>
      </c>
      <c r="P2757" s="46" t="s">
        <v>25775</v>
      </c>
      <c r="Q2757" s="2" t="str">
        <f t="shared" si="318"/>
        <v>&lt;a href="set03\tsr\tsr_january_1,_1925_-_january_8,_1931\deaths\thingelstad,_mrs_j_c_obituary_july_22,_1926_p4_tsr.pdf"&gt;Thinglestad, Mrs J C&lt;/a&gt;</v>
      </c>
      <c r="T2757" s="39">
        <f t="shared" si="313"/>
        <v>1926</v>
      </c>
      <c r="U2757" s="2">
        <f t="shared" si="314"/>
        <v>7</v>
      </c>
      <c r="V2757" s="2">
        <f t="shared" si="315"/>
        <v>7</v>
      </c>
      <c r="W2757" s="2">
        <f t="shared" si="316"/>
        <v>22</v>
      </c>
      <c r="X2757" s="2">
        <f t="shared" si="317"/>
        <v>144</v>
      </c>
    </row>
    <row r="2758" spans="1:24" x14ac:dyDescent="0.25">
      <c r="A2758" s="2">
        <v>1728</v>
      </c>
      <c r="B2758" s="4" t="s">
        <v>10391</v>
      </c>
      <c r="C2758" s="5"/>
      <c r="D2758" s="5" t="s">
        <v>62</v>
      </c>
      <c r="E2758" s="72">
        <v>0</v>
      </c>
      <c r="F2758" s="71">
        <v>84</v>
      </c>
      <c r="G2758" s="52">
        <v>9714</v>
      </c>
      <c r="H2758" s="5" t="s">
        <v>13630</v>
      </c>
      <c r="I2758" s="5">
        <v>4</v>
      </c>
      <c r="J2758" s="72" t="s">
        <v>25676</v>
      </c>
      <c r="K2758" s="71">
        <v>84</v>
      </c>
      <c r="L2758" s="64">
        <v>0</v>
      </c>
      <c r="M2758" s="5">
        <v>34</v>
      </c>
      <c r="N2758" s="5">
        <v>2799</v>
      </c>
      <c r="O2758" s="47" t="s">
        <v>23065</v>
      </c>
      <c r="P2758" s="46" t="s">
        <v>25775</v>
      </c>
      <c r="Q2758" s="2" t="str">
        <f t="shared" si="318"/>
        <v>&lt;a href="set03\tsr\tsr_january_1,_1925_-_january_8,_1931\deaths\naekel,_joseph_death_notice_august_5,_1926_p4_tsr.pdf"&gt;Naekel, Joseph&lt;/a&gt;</v>
      </c>
      <c r="T2758" s="39">
        <f t="shared" si="313"/>
        <v>1926</v>
      </c>
      <c r="U2758" s="2">
        <f t="shared" si="314"/>
        <v>8</v>
      </c>
      <c r="V2758" s="2">
        <f t="shared" si="315"/>
        <v>8</v>
      </c>
      <c r="W2758" s="2">
        <f t="shared" si="316"/>
        <v>5</v>
      </c>
      <c r="X2758" s="2">
        <f t="shared" si="317"/>
        <v>137</v>
      </c>
    </row>
    <row r="2759" spans="1:24" x14ac:dyDescent="0.25">
      <c r="A2759" s="2">
        <v>2552</v>
      </c>
      <c r="B2759" s="4" t="s">
        <v>10390</v>
      </c>
      <c r="C2759" s="5"/>
      <c r="D2759" s="5" t="s">
        <v>62</v>
      </c>
      <c r="E2759" s="72" t="s">
        <v>7419</v>
      </c>
      <c r="F2759" s="71">
        <v>0</v>
      </c>
      <c r="G2759" s="52">
        <v>9714</v>
      </c>
      <c r="H2759" s="5" t="s">
        <v>13630</v>
      </c>
      <c r="I2759" s="5">
        <v>4</v>
      </c>
      <c r="J2759" s="72" t="s">
        <v>7419</v>
      </c>
      <c r="K2759" s="71">
        <v>200</v>
      </c>
      <c r="L2759" s="64">
        <v>0</v>
      </c>
      <c r="M2759" s="5">
        <v>34</v>
      </c>
      <c r="N2759" s="5">
        <v>2798</v>
      </c>
      <c r="O2759" s="47" t="s">
        <v>23064</v>
      </c>
      <c r="P2759" s="46" t="s">
        <v>25775</v>
      </c>
      <c r="Q2759" s="2" t="str">
        <f t="shared" si="318"/>
        <v>&lt;a href="set03\tsr\tsr_january_1,_1925_-_january_8,_1931\deaths\moffat,_alberta_husband_of_death_notice_august_5,_1926_p4_tsr.pdf"&gt;Moffat, Alberta Husband of&lt;/a&gt;</v>
      </c>
      <c r="T2759" s="39">
        <f t="shared" si="313"/>
        <v>1926</v>
      </c>
      <c r="U2759" s="2">
        <f t="shared" si="314"/>
        <v>8</v>
      </c>
      <c r="V2759" s="2">
        <f t="shared" si="315"/>
        <v>8</v>
      </c>
      <c r="W2759" s="2">
        <f t="shared" si="316"/>
        <v>5</v>
      </c>
      <c r="X2759" s="2">
        <f t="shared" si="317"/>
        <v>161</v>
      </c>
    </row>
    <row r="2760" spans="1:24" x14ac:dyDescent="0.25">
      <c r="A2760" s="2">
        <v>2376</v>
      </c>
      <c r="B2760" s="4" t="s">
        <v>10385</v>
      </c>
      <c r="C2760" s="5"/>
      <c r="D2760" s="5" t="s">
        <v>62</v>
      </c>
      <c r="E2760" s="72" t="s">
        <v>24924</v>
      </c>
      <c r="F2760" s="71">
        <v>0</v>
      </c>
      <c r="G2760" s="52">
        <v>9728</v>
      </c>
      <c r="H2760" s="5" t="s">
        <v>13630</v>
      </c>
      <c r="I2760" s="5">
        <v>4</v>
      </c>
      <c r="J2760" s="72" t="s">
        <v>24924</v>
      </c>
      <c r="K2760" s="71">
        <v>200</v>
      </c>
      <c r="L2760" s="64">
        <v>0</v>
      </c>
      <c r="M2760" s="5">
        <v>34</v>
      </c>
      <c r="N2760" s="5">
        <v>2778</v>
      </c>
      <c r="O2760" s="47" t="s">
        <v>23044</v>
      </c>
      <c r="P2760" s="46" t="s">
        <v>25775</v>
      </c>
      <c r="Q2760" s="2" t="str">
        <f t="shared" si="318"/>
        <v>&lt;a href="set03\tsr\tsr_january_1,_1925_-_january_8,_1931\deaths\kirkeby,_olaf_death_notice_august_19,_1926_p4_tsr.pdf"&gt;Kirkeby, Olaf&lt;/a&gt;</v>
      </c>
      <c r="T2760" s="39">
        <f t="shared" si="313"/>
        <v>1926</v>
      </c>
      <c r="U2760" s="2">
        <f t="shared" si="314"/>
        <v>8</v>
      </c>
      <c r="V2760" s="2">
        <f t="shared" si="315"/>
        <v>8</v>
      </c>
      <c r="W2760" s="2">
        <f t="shared" si="316"/>
        <v>19</v>
      </c>
      <c r="X2760" s="2">
        <f t="shared" si="317"/>
        <v>136</v>
      </c>
    </row>
    <row r="2761" spans="1:24" x14ac:dyDescent="0.25">
      <c r="A2761" s="2">
        <v>2505</v>
      </c>
      <c r="B2761" s="4" t="s">
        <v>10388</v>
      </c>
      <c r="C2761" s="5"/>
      <c r="D2761" s="5" t="s">
        <v>64</v>
      </c>
      <c r="E2761" s="72" t="s">
        <v>24943</v>
      </c>
      <c r="F2761" s="71">
        <v>0</v>
      </c>
      <c r="G2761" s="52">
        <v>9749</v>
      </c>
      <c r="H2761" s="5" t="s">
        <v>13630</v>
      </c>
      <c r="I2761" s="5">
        <v>4</v>
      </c>
      <c r="J2761" s="72" t="s">
        <v>24943</v>
      </c>
      <c r="K2761" s="71">
        <v>200</v>
      </c>
      <c r="L2761" s="64">
        <v>0</v>
      </c>
      <c r="M2761" s="5">
        <v>34</v>
      </c>
      <c r="N2761" s="5">
        <v>2794</v>
      </c>
      <c r="O2761" s="47" t="s">
        <v>23060</v>
      </c>
      <c r="P2761" s="46" t="s">
        <v>25775</v>
      </c>
      <c r="Q2761" s="2" t="str">
        <f t="shared" si="318"/>
        <v>&lt;a href="set03\tsr\tsr_january_1,_1925_-_january_8,_1931\deaths\mcdaniel,_mrs_belle_obituary_september_9,_1926_p4_tsr.pdf"&gt;McDaniel, Mrs Belle&lt;/a&gt;</v>
      </c>
      <c r="T2761" s="39">
        <f t="shared" si="313"/>
        <v>1926</v>
      </c>
      <c r="U2761" s="2">
        <f t="shared" si="314"/>
        <v>9</v>
      </c>
      <c r="V2761" s="2">
        <f t="shared" si="315"/>
        <v>9</v>
      </c>
      <c r="W2761" s="2">
        <f t="shared" si="316"/>
        <v>9</v>
      </c>
      <c r="X2761" s="2">
        <f t="shared" si="317"/>
        <v>146</v>
      </c>
    </row>
    <row r="2762" spans="1:24" x14ac:dyDescent="0.25">
      <c r="A2762" s="2">
        <v>1295</v>
      </c>
      <c r="B2762" s="4" t="s">
        <v>9708</v>
      </c>
      <c r="C2762" s="5" t="s">
        <v>10384</v>
      </c>
      <c r="D2762" s="5" t="s">
        <v>64</v>
      </c>
      <c r="E2762" s="72">
        <v>0</v>
      </c>
      <c r="F2762" s="71">
        <v>60</v>
      </c>
      <c r="G2762" s="52">
        <v>9763</v>
      </c>
      <c r="H2762" s="5" t="s">
        <v>13630</v>
      </c>
      <c r="I2762" s="5">
        <v>4</v>
      </c>
      <c r="J2762" s="72" t="s">
        <v>25676</v>
      </c>
      <c r="K2762" s="71">
        <v>60</v>
      </c>
      <c r="L2762" s="64">
        <v>0</v>
      </c>
      <c r="M2762" s="5">
        <v>34</v>
      </c>
      <c r="N2762" s="5">
        <v>2763</v>
      </c>
      <c r="O2762" s="47" t="s">
        <v>23029</v>
      </c>
      <c r="P2762" s="46" t="s">
        <v>25775</v>
      </c>
      <c r="Q2762" s="2" t="str">
        <f t="shared" si="318"/>
        <v>&lt;a href="set03\tsr\tsr_january_1,_1925_-_january_8,_1931\deaths\howden,_mrs_b_n_(anna)_obituary_september_23,_1926_p4_tsr.pdf"&gt;Howden, Mrs B N&lt;/a&gt;</v>
      </c>
      <c r="T2762" s="39">
        <f t="shared" si="313"/>
        <v>1926</v>
      </c>
      <c r="U2762" s="2">
        <f t="shared" si="314"/>
        <v>9</v>
      </c>
      <c r="V2762" s="2">
        <f t="shared" si="315"/>
        <v>9</v>
      </c>
      <c r="W2762" s="2">
        <f t="shared" si="316"/>
        <v>23</v>
      </c>
      <c r="X2762" s="2">
        <f t="shared" si="317"/>
        <v>146</v>
      </c>
    </row>
    <row r="2763" spans="1:24" x14ac:dyDescent="0.25">
      <c r="A2763" s="2">
        <v>2951</v>
      </c>
      <c r="B2763" s="4" t="s">
        <v>10395</v>
      </c>
      <c r="C2763" s="5"/>
      <c r="D2763" s="5" t="s">
        <v>62</v>
      </c>
      <c r="E2763" s="72">
        <v>0</v>
      </c>
      <c r="F2763" s="71">
        <v>0</v>
      </c>
      <c r="G2763" s="52">
        <v>9763</v>
      </c>
      <c r="H2763" s="5" t="s">
        <v>13630</v>
      </c>
      <c r="I2763" s="5">
        <v>4</v>
      </c>
      <c r="J2763" s="72" t="s">
        <v>25676</v>
      </c>
      <c r="K2763" s="71">
        <v>200</v>
      </c>
      <c r="L2763" s="64">
        <v>0</v>
      </c>
      <c r="M2763" s="5">
        <v>34</v>
      </c>
      <c r="N2763" s="5">
        <v>2843</v>
      </c>
      <c r="O2763" s="47" t="s">
        <v>23109</v>
      </c>
      <c r="P2763" s="46" t="s">
        <v>25775</v>
      </c>
      <c r="Q2763" s="2" t="str">
        <f t="shared" si="318"/>
        <v>&lt;a href="set03\tsr\tsr_january_1,_1925_-_january_8,_1931\deaths\thomas,_mrs_eliza_death_notice_september_23,_1926_p4_tsr.pdf"&gt;Thomas, Mrs Eliza&lt;/a&gt;</v>
      </c>
      <c r="T2763" s="39">
        <f t="shared" si="313"/>
        <v>1926</v>
      </c>
      <c r="U2763" s="2">
        <f t="shared" si="314"/>
        <v>9</v>
      </c>
      <c r="V2763" s="2">
        <f t="shared" si="315"/>
        <v>9</v>
      </c>
      <c r="W2763" s="2">
        <f t="shared" si="316"/>
        <v>23</v>
      </c>
      <c r="X2763" s="2">
        <f t="shared" si="317"/>
        <v>147</v>
      </c>
    </row>
    <row r="2764" spans="1:24" x14ac:dyDescent="0.25">
      <c r="A2764" s="2">
        <v>1159</v>
      </c>
      <c r="B2764" s="4" t="s">
        <v>5833</v>
      </c>
      <c r="C2764" s="5"/>
      <c r="D2764" s="5" t="s">
        <v>62</v>
      </c>
      <c r="E2764" s="72" t="s">
        <v>24917</v>
      </c>
      <c r="F2764" s="71">
        <v>53</v>
      </c>
      <c r="G2764" s="52">
        <v>9770</v>
      </c>
      <c r="H2764" s="5" t="s">
        <v>13630</v>
      </c>
      <c r="I2764" s="5">
        <v>4</v>
      </c>
      <c r="J2764" s="72" t="s">
        <v>24917</v>
      </c>
      <c r="K2764" s="71">
        <v>53</v>
      </c>
      <c r="L2764" s="64">
        <v>0</v>
      </c>
      <c r="M2764" s="5">
        <v>34</v>
      </c>
      <c r="N2764" s="5">
        <v>2745</v>
      </c>
      <c r="O2764" s="47" t="s">
        <v>23011</v>
      </c>
      <c r="P2764" s="46" t="s">
        <v>25775</v>
      </c>
      <c r="Q2764" s="2" t="str">
        <f t="shared" si="318"/>
        <v>&lt;a href="set03\tsr\tsr_january_1,_1925_-_january_8,_1931\deaths\greenland,_oscar_death_notice_september_30,_1926_p4_tsr.pdf"&gt;Greenland, Oscar&lt;/a&gt;</v>
      </c>
      <c r="T2764" s="39">
        <f t="shared" si="313"/>
        <v>1926</v>
      </c>
      <c r="U2764" s="2">
        <f t="shared" si="314"/>
        <v>9</v>
      </c>
      <c r="V2764" s="2">
        <f t="shared" si="315"/>
        <v>9</v>
      </c>
      <c r="W2764" s="2">
        <f t="shared" si="316"/>
        <v>30</v>
      </c>
      <c r="X2764" s="2">
        <f t="shared" si="317"/>
        <v>145</v>
      </c>
    </row>
    <row r="2765" spans="1:24" x14ac:dyDescent="0.25">
      <c r="A2765" s="2">
        <v>1160</v>
      </c>
      <c r="B2765" s="4" t="s">
        <v>5833</v>
      </c>
      <c r="C2765" s="5"/>
      <c r="D2765" s="5" t="s">
        <v>64</v>
      </c>
      <c r="E2765" s="72" t="s">
        <v>24917</v>
      </c>
      <c r="F2765" s="71">
        <v>53</v>
      </c>
      <c r="G2765" s="52">
        <v>9777</v>
      </c>
      <c r="H2765" s="5" t="s">
        <v>13630</v>
      </c>
      <c r="I2765" s="5">
        <v>4</v>
      </c>
      <c r="J2765" s="72" t="s">
        <v>24917</v>
      </c>
      <c r="K2765" s="71">
        <v>53</v>
      </c>
      <c r="L2765" s="64">
        <v>0</v>
      </c>
      <c r="M2765" s="5">
        <v>34</v>
      </c>
      <c r="N2765" s="5">
        <v>2746</v>
      </c>
      <c r="O2765" s="47" t="s">
        <v>23012</v>
      </c>
      <c r="P2765" s="46" t="s">
        <v>25775</v>
      </c>
      <c r="Q2765" s="2" t="str">
        <f t="shared" si="318"/>
        <v>&lt;a href="set03\tsr\tsr_january_1,_1925_-_january_8,_1931\deaths\greenland,_oscar_obituary_october_7,_1926_p4_tsr.pdf"&gt;Greenland, Oscar&lt;/a&gt;</v>
      </c>
      <c r="T2765" s="39">
        <f t="shared" si="313"/>
        <v>1926</v>
      </c>
      <c r="U2765" s="2">
        <f t="shared" si="314"/>
        <v>10</v>
      </c>
      <c r="V2765" s="2">
        <f t="shared" si="315"/>
        <v>10</v>
      </c>
      <c r="W2765" s="2">
        <f t="shared" si="316"/>
        <v>7</v>
      </c>
      <c r="X2765" s="2">
        <f t="shared" si="317"/>
        <v>138</v>
      </c>
    </row>
    <row r="2766" spans="1:24" x14ac:dyDescent="0.25">
      <c r="A2766" s="2">
        <v>1637</v>
      </c>
      <c r="B2766" s="4" t="s">
        <v>10393</v>
      </c>
      <c r="C2766" s="5"/>
      <c r="D2766" s="5" t="s">
        <v>64</v>
      </c>
      <c r="E2766" s="72">
        <v>0</v>
      </c>
      <c r="F2766" s="71">
        <v>78</v>
      </c>
      <c r="G2766" s="52">
        <v>9833</v>
      </c>
      <c r="H2766" s="5" t="s">
        <v>13630</v>
      </c>
      <c r="I2766" s="5">
        <v>4</v>
      </c>
      <c r="J2766" s="72" t="s">
        <v>25676</v>
      </c>
      <c r="K2766" s="71">
        <v>78</v>
      </c>
      <c r="L2766" s="64">
        <v>0</v>
      </c>
      <c r="M2766" s="5">
        <v>34</v>
      </c>
      <c r="N2766" s="5">
        <v>2830</v>
      </c>
      <c r="O2766" s="47" t="s">
        <v>23096</v>
      </c>
      <c r="P2766" s="46" t="s">
        <v>25775</v>
      </c>
      <c r="Q2766" s="2" t="str">
        <f t="shared" si="318"/>
        <v>&lt;a href="set03\tsr\tsr_january_1,_1925_-_january_8,_1931\deaths\simenson,_mrs_john_obituary_december_2,_1926_p4_tsr.pdf"&gt;Simenson, Mrs John&lt;/a&gt;</v>
      </c>
      <c r="T2766" s="39">
        <f t="shared" si="313"/>
        <v>1926</v>
      </c>
      <c r="U2766" s="2">
        <f t="shared" si="314"/>
        <v>12</v>
      </c>
      <c r="V2766" s="2">
        <f t="shared" si="315"/>
        <v>12</v>
      </c>
      <c r="W2766" s="2">
        <f t="shared" si="316"/>
        <v>2</v>
      </c>
      <c r="X2766" s="2">
        <f t="shared" si="317"/>
        <v>143</v>
      </c>
    </row>
    <row r="2767" spans="1:24" x14ac:dyDescent="0.25">
      <c r="A2767" s="2">
        <v>2202</v>
      </c>
      <c r="B2767" s="4" t="s">
        <v>6410</v>
      </c>
      <c r="C2767" s="5"/>
      <c r="D2767" s="5" t="s">
        <v>62</v>
      </c>
      <c r="E2767" s="72" t="s">
        <v>24943</v>
      </c>
      <c r="F2767" s="71">
        <v>0</v>
      </c>
      <c r="G2767" s="52">
        <v>9861</v>
      </c>
      <c r="H2767" s="5" t="s">
        <v>13630</v>
      </c>
      <c r="I2767" s="5">
        <v>4</v>
      </c>
      <c r="J2767" s="72" t="s">
        <v>24943</v>
      </c>
      <c r="K2767" s="71">
        <v>200</v>
      </c>
      <c r="L2767" s="64">
        <v>0</v>
      </c>
      <c r="M2767" s="5">
        <v>34</v>
      </c>
      <c r="N2767" s="5">
        <v>2752</v>
      </c>
      <c r="O2767" s="47" t="s">
        <v>23018</v>
      </c>
      <c r="P2767" s="46" t="s">
        <v>25775</v>
      </c>
      <c r="Q2767" s="2" t="str">
        <f t="shared" si="318"/>
        <v>&lt;a href="set03\tsr\tsr_january_1,_1925_-_january_8,_1931\deaths\halvorson,_h_s_death_notice_december_30,_1926_p4_tsr.pdf"&gt;Halvorson, H S&lt;/a&gt;</v>
      </c>
      <c r="T2767" s="39">
        <f t="shared" si="313"/>
        <v>1926</v>
      </c>
      <c r="U2767" s="2">
        <f t="shared" si="314"/>
        <v>12</v>
      </c>
      <c r="V2767" s="2">
        <f t="shared" si="315"/>
        <v>12</v>
      </c>
      <c r="W2767" s="2">
        <f t="shared" si="316"/>
        <v>30</v>
      </c>
      <c r="X2767" s="2">
        <f t="shared" si="317"/>
        <v>140</v>
      </c>
    </row>
    <row r="2768" spans="1:24" x14ac:dyDescent="0.25">
      <c r="A2768" s="2">
        <v>1069</v>
      </c>
      <c r="B2768" s="4" t="s">
        <v>10547</v>
      </c>
      <c r="C2768" s="5"/>
      <c r="D2768" s="5" t="s">
        <v>62</v>
      </c>
      <c r="E2768" s="72" t="s">
        <v>24945</v>
      </c>
      <c r="F2768" s="71">
        <v>47</v>
      </c>
      <c r="G2768" s="52">
        <v>9868</v>
      </c>
      <c r="H2768" s="5" t="s">
        <v>13630</v>
      </c>
      <c r="I2768" s="5">
        <v>4</v>
      </c>
      <c r="J2768" s="72" t="s">
        <v>24945</v>
      </c>
      <c r="K2768" s="71">
        <v>47</v>
      </c>
      <c r="L2768" s="64" t="s">
        <v>24892</v>
      </c>
      <c r="M2768" s="5">
        <v>34</v>
      </c>
      <c r="N2768" s="5">
        <v>2853</v>
      </c>
      <c r="O2768" s="47" t="s">
        <v>23119</v>
      </c>
      <c r="P2768" s="46" t="s">
        <v>25775</v>
      </c>
      <c r="Q2768" s="2" t="str">
        <f t="shared" si="318"/>
        <v>&lt;a href="set03\tsr\tsr_january_1,_1925_-_january_8,_1931\deaths\urban,_mrs_john_death_notice_january_6,_1927_p4_tsr.pdf"&gt;Urban, Mrs John&lt;/a&gt;</v>
      </c>
      <c r="T2768" s="39">
        <f t="shared" si="313"/>
        <v>1927</v>
      </c>
      <c r="U2768" s="2">
        <f t="shared" si="314"/>
        <v>1</v>
      </c>
      <c r="V2768" s="2">
        <f t="shared" si="315"/>
        <v>1</v>
      </c>
      <c r="W2768" s="2">
        <f t="shared" si="316"/>
        <v>6</v>
      </c>
      <c r="X2768" s="2">
        <f t="shared" si="317"/>
        <v>140</v>
      </c>
    </row>
    <row r="2769" spans="1:24" x14ac:dyDescent="0.25">
      <c r="A2769" s="2">
        <v>2355</v>
      </c>
      <c r="B2769" s="4" t="s">
        <v>10533</v>
      </c>
      <c r="C2769" s="5"/>
      <c r="D2769" s="5" t="s">
        <v>62</v>
      </c>
      <c r="E2769" s="72">
        <v>0</v>
      </c>
      <c r="F2769" s="71">
        <v>0</v>
      </c>
      <c r="G2769" s="52">
        <v>9868</v>
      </c>
      <c r="H2769" s="5" t="s">
        <v>13630</v>
      </c>
      <c r="I2769" s="5">
        <v>4</v>
      </c>
      <c r="J2769" s="72" t="s">
        <v>25676</v>
      </c>
      <c r="K2769" s="71">
        <v>200</v>
      </c>
      <c r="L2769" s="64">
        <v>0</v>
      </c>
      <c r="M2769" s="5">
        <v>34</v>
      </c>
      <c r="N2769" s="5">
        <v>2772</v>
      </c>
      <c r="O2769" s="47" t="s">
        <v>23038</v>
      </c>
      <c r="P2769" s="46" t="s">
        <v>25775</v>
      </c>
      <c r="Q2769" s="2" t="str">
        <f t="shared" si="318"/>
        <v>&lt;a href="set03\tsr\tsr_january_1,_1925_-_january_8,_1931\deaths\kaechele,_louis_death_notice_january_6,_1927_p4_tsr.pdf"&gt;Kaechele, Louis&lt;/a&gt;</v>
      </c>
      <c r="T2769" s="39">
        <f t="shared" si="313"/>
        <v>1927</v>
      </c>
      <c r="U2769" s="2">
        <f t="shared" si="314"/>
        <v>1</v>
      </c>
      <c r="V2769" s="2">
        <f t="shared" si="315"/>
        <v>1</v>
      </c>
      <c r="W2769" s="2">
        <f t="shared" si="316"/>
        <v>6</v>
      </c>
      <c r="X2769" s="2">
        <f t="shared" si="317"/>
        <v>140</v>
      </c>
    </row>
    <row r="2770" spans="1:24" x14ac:dyDescent="0.25">
      <c r="A2770" s="2">
        <v>2504</v>
      </c>
      <c r="B2770" s="4" t="s">
        <v>10537</v>
      </c>
      <c r="C2770" s="5"/>
      <c r="D2770" s="5" t="s">
        <v>62</v>
      </c>
      <c r="E2770" s="72" t="s">
        <v>25494</v>
      </c>
      <c r="F2770" s="71">
        <v>0</v>
      </c>
      <c r="G2770" s="52">
        <v>9868</v>
      </c>
      <c r="H2770" s="5" t="s">
        <v>13630</v>
      </c>
      <c r="I2770" s="5">
        <v>4</v>
      </c>
      <c r="J2770" s="72" t="s">
        <v>25494</v>
      </c>
      <c r="K2770" s="71">
        <v>200</v>
      </c>
      <c r="L2770" s="64">
        <v>0</v>
      </c>
      <c r="M2770" s="5">
        <v>34</v>
      </c>
      <c r="N2770" s="5">
        <v>2793</v>
      </c>
      <c r="O2770" s="47" t="s">
        <v>23059</v>
      </c>
      <c r="P2770" s="46" t="s">
        <v>25775</v>
      </c>
      <c r="Q2770" s="2" t="str">
        <f t="shared" si="318"/>
        <v>&lt;a href="set03\tsr\tsr_january_1,_1925_-_january_8,_1931\deaths\mccullough,_james_death_notice_january_6,_1927_p4_tsr.pdf"&gt;McCullogh, James&lt;/a&gt;</v>
      </c>
      <c r="T2770" s="39">
        <f t="shared" si="313"/>
        <v>1927</v>
      </c>
      <c r="U2770" s="2">
        <f t="shared" si="314"/>
        <v>1</v>
      </c>
      <c r="V2770" s="2">
        <f t="shared" si="315"/>
        <v>1</v>
      </c>
      <c r="W2770" s="2">
        <f t="shared" si="316"/>
        <v>6</v>
      </c>
      <c r="X2770" s="2">
        <f t="shared" si="317"/>
        <v>143</v>
      </c>
    </row>
    <row r="2771" spans="1:24" x14ac:dyDescent="0.25">
      <c r="A2771" s="2">
        <v>1068</v>
      </c>
      <c r="B2771" s="4" t="s">
        <v>10546</v>
      </c>
      <c r="C2771" s="5" t="s">
        <v>13134</v>
      </c>
      <c r="D2771" s="5" t="s">
        <v>64</v>
      </c>
      <c r="E2771" s="72" t="s">
        <v>24945</v>
      </c>
      <c r="F2771" s="71">
        <v>47</v>
      </c>
      <c r="G2771" s="52">
        <v>9882</v>
      </c>
      <c r="H2771" s="5" t="s">
        <v>13630</v>
      </c>
      <c r="I2771" s="5">
        <v>4</v>
      </c>
      <c r="J2771" s="72" t="s">
        <v>24945</v>
      </c>
      <c r="K2771" s="71">
        <v>47</v>
      </c>
      <c r="L2771" s="64" t="s">
        <v>24892</v>
      </c>
      <c r="M2771" s="5">
        <v>34</v>
      </c>
      <c r="N2771" s="5">
        <v>2852</v>
      </c>
      <c r="O2771" s="47" t="s">
        <v>23118</v>
      </c>
      <c r="P2771" s="46" t="s">
        <v>25775</v>
      </c>
      <c r="Q2771" s="2" t="str">
        <f t="shared" si="318"/>
        <v>&lt;a href="set03\tsr\tsr_january_1,_1925_-_january_8,_1931\deaths\urban,_mrs_j_n_(emma_karolina_wild)_obituary_january_20,_1927_p4_tsr.pdf"&gt;Urban, Mrs J N&lt;/a&gt;</v>
      </c>
      <c r="T2771" s="39">
        <f t="shared" si="313"/>
        <v>1927</v>
      </c>
      <c r="U2771" s="2">
        <f t="shared" si="314"/>
        <v>1</v>
      </c>
      <c r="V2771" s="2">
        <f t="shared" si="315"/>
        <v>1</v>
      </c>
      <c r="W2771" s="2">
        <f t="shared" si="316"/>
        <v>20</v>
      </c>
      <c r="X2771" s="2">
        <f t="shared" si="317"/>
        <v>156</v>
      </c>
    </row>
    <row r="2772" spans="1:24" x14ac:dyDescent="0.25">
      <c r="A2772" s="2">
        <v>1205</v>
      </c>
      <c r="B2772" s="4" t="s">
        <v>10543</v>
      </c>
      <c r="C2772" s="5"/>
      <c r="D2772" s="5" t="s">
        <v>64</v>
      </c>
      <c r="E2772" s="72">
        <v>0</v>
      </c>
      <c r="F2772" s="71" t="s">
        <v>25217</v>
      </c>
      <c r="G2772" s="52">
        <v>9889</v>
      </c>
      <c r="H2772" s="5" t="s">
        <v>13630</v>
      </c>
      <c r="I2772" s="5">
        <v>4</v>
      </c>
      <c r="J2772" s="72" t="s">
        <v>25676</v>
      </c>
      <c r="K2772" s="71">
        <v>55</v>
      </c>
      <c r="L2772" s="64">
        <v>0</v>
      </c>
      <c r="M2772" s="5">
        <v>34</v>
      </c>
      <c r="N2772" s="5">
        <v>2827</v>
      </c>
      <c r="O2772" s="47" t="s">
        <v>23093</v>
      </c>
      <c r="P2772" s="46" t="s">
        <v>25775</v>
      </c>
      <c r="Q2772" s="2" t="str">
        <f t="shared" si="318"/>
        <v>&lt;a href="set03\tsr\tsr_january_1,_1925_-_january_8,_1931\deaths\shaum,_b_f_frank_obituary_january_27,_1927_p4_tsr.pdf"&gt;Shaum, B F 'Frank'&lt;/a&gt;</v>
      </c>
      <c r="T2772" s="39">
        <f t="shared" si="313"/>
        <v>1927</v>
      </c>
      <c r="U2772" s="2">
        <f t="shared" si="314"/>
        <v>1</v>
      </c>
      <c r="V2772" s="2">
        <f t="shared" si="315"/>
        <v>1</v>
      </c>
      <c r="W2772" s="2">
        <f t="shared" si="316"/>
        <v>27</v>
      </c>
      <c r="X2772" s="2">
        <f t="shared" si="317"/>
        <v>141</v>
      </c>
    </row>
    <row r="2773" spans="1:24" x14ac:dyDescent="0.25">
      <c r="A2773" s="2">
        <v>2491</v>
      </c>
      <c r="B2773" s="4" t="s">
        <v>10536</v>
      </c>
      <c r="C2773" s="5"/>
      <c r="D2773" s="5" t="s">
        <v>62</v>
      </c>
      <c r="E2773" s="72">
        <v>0</v>
      </c>
      <c r="F2773" s="71">
        <v>0</v>
      </c>
      <c r="G2773" s="52">
        <v>9917</v>
      </c>
      <c r="H2773" s="5" t="s">
        <v>13630</v>
      </c>
      <c r="I2773" s="5">
        <v>4</v>
      </c>
      <c r="J2773" s="72" t="s">
        <v>25676</v>
      </c>
      <c r="K2773" s="71">
        <v>200</v>
      </c>
      <c r="L2773" s="64">
        <v>0</v>
      </c>
      <c r="M2773" s="5">
        <v>34</v>
      </c>
      <c r="N2773" s="5">
        <v>2792</v>
      </c>
      <c r="O2773" s="47" t="s">
        <v>23058</v>
      </c>
      <c r="P2773" s="46" t="s">
        <v>25775</v>
      </c>
      <c r="Q2773" s="2" t="str">
        <f t="shared" si="318"/>
        <v>&lt;a href="set03\tsr\tsr_january_1,_1925_-_january_8,_1931\deaths\may,_mrs_john_death_notice_february_24,_1927_p4_tsr.pdf"&gt;May, Mrs John&lt;/a&gt;</v>
      </c>
      <c r="T2773" s="39">
        <f t="shared" si="313"/>
        <v>1927</v>
      </c>
      <c r="U2773" s="2">
        <f t="shared" si="314"/>
        <v>2</v>
      </c>
      <c r="V2773" s="2">
        <f t="shared" si="315"/>
        <v>2</v>
      </c>
      <c r="W2773" s="2">
        <f t="shared" si="316"/>
        <v>24</v>
      </c>
      <c r="X2773" s="2">
        <f t="shared" si="317"/>
        <v>138</v>
      </c>
    </row>
    <row r="2774" spans="1:24" x14ac:dyDescent="0.25">
      <c r="A2774" s="2">
        <v>2577</v>
      </c>
      <c r="B2774" s="4" t="s">
        <v>10538</v>
      </c>
      <c r="C2774" s="5"/>
      <c r="D2774" s="5" t="s">
        <v>62</v>
      </c>
      <c r="E2774" s="72">
        <v>0</v>
      </c>
      <c r="F2774" s="71">
        <v>0</v>
      </c>
      <c r="G2774" s="52">
        <v>9917</v>
      </c>
      <c r="H2774" s="5" t="s">
        <v>13630</v>
      </c>
      <c r="I2774" s="5">
        <v>4</v>
      </c>
      <c r="J2774" s="72" t="s">
        <v>25676</v>
      </c>
      <c r="K2774" s="71">
        <v>200</v>
      </c>
      <c r="L2774" s="64">
        <v>0</v>
      </c>
      <c r="M2774" s="5">
        <v>34</v>
      </c>
      <c r="N2774" s="5">
        <v>2800</v>
      </c>
      <c r="O2774" s="47" t="s">
        <v>23066</v>
      </c>
      <c r="P2774" s="46" t="s">
        <v>25775</v>
      </c>
      <c r="Q2774" s="2" t="str">
        <f t="shared" si="318"/>
        <v>&lt;a href="set03\tsr\tsr_january_1,_1925_-_january_8,_1931\deaths\naekel,_mrs_catherine_death_notice_february_24,_1927_p4_tsr.pdf"&gt;Naekel, Mrs Catherine&lt;/a&gt;</v>
      </c>
      <c r="T2774" s="39">
        <f t="shared" si="313"/>
        <v>1927</v>
      </c>
      <c r="U2774" s="2">
        <f t="shared" si="314"/>
        <v>2</v>
      </c>
      <c r="V2774" s="2">
        <f t="shared" si="315"/>
        <v>2</v>
      </c>
      <c r="W2774" s="2">
        <f t="shared" si="316"/>
        <v>24</v>
      </c>
      <c r="X2774" s="2">
        <f t="shared" si="317"/>
        <v>154</v>
      </c>
    </row>
    <row r="2775" spans="1:24" x14ac:dyDescent="0.25">
      <c r="A2775" s="2">
        <v>2079</v>
      </c>
      <c r="B2775" s="4" t="s">
        <v>10529</v>
      </c>
      <c r="C2775" s="5"/>
      <c r="D2775" s="5" t="s">
        <v>62</v>
      </c>
      <c r="E2775" s="72">
        <v>0</v>
      </c>
      <c r="F2775" s="71">
        <v>0</v>
      </c>
      <c r="G2775" s="52">
        <v>9938</v>
      </c>
      <c r="H2775" s="5" t="s">
        <v>13630</v>
      </c>
      <c r="I2775" s="5">
        <v>4</v>
      </c>
      <c r="J2775" s="72" t="s">
        <v>25676</v>
      </c>
      <c r="K2775" s="71">
        <v>200</v>
      </c>
      <c r="L2775" s="64">
        <v>0</v>
      </c>
      <c r="M2775" s="5">
        <v>34</v>
      </c>
      <c r="N2775" s="5">
        <v>2731</v>
      </c>
      <c r="O2775" s="47" t="s">
        <v>22997</v>
      </c>
      <c r="P2775" s="46" t="s">
        <v>25775</v>
      </c>
      <c r="Q2775" s="2" t="str">
        <f t="shared" si="318"/>
        <v>&lt;a href="set03\tsr\tsr_january_1,_1925_-_january_8,_1931\deaths\eide,_mrs_hans_death_notice_march_17,_1927_p4_tsr.pdf"&gt;Eide, Mrs Hans&lt;/a&gt;</v>
      </c>
      <c r="T2775" s="39">
        <f t="shared" si="313"/>
        <v>1927</v>
      </c>
      <c r="U2775" s="2">
        <f t="shared" si="314"/>
        <v>3</v>
      </c>
      <c r="V2775" s="2">
        <f t="shared" si="315"/>
        <v>3</v>
      </c>
      <c r="W2775" s="2">
        <f t="shared" si="316"/>
        <v>17</v>
      </c>
      <c r="X2775" s="2">
        <f t="shared" si="317"/>
        <v>137</v>
      </c>
    </row>
    <row r="2776" spans="1:24" x14ac:dyDescent="0.25">
      <c r="A2776" s="2">
        <v>749</v>
      </c>
      <c r="B2776" s="4" t="s">
        <v>10535</v>
      </c>
      <c r="C2776" s="5"/>
      <c r="D2776" s="5" t="s">
        <v>62</v>
      </c>
      <c r="E2776" s="72" t="s">
        <v>24984</v>
      </c>
      <c r="F2776" s="71">
        <v>26</v>
      </c>
      <c r="G2776" s="52">
        <v>9959</v>
      </c>
      <c r="H2776" s="5" t="s">
        <v>13630</v>
      </c>
      <c r="I2776" s="5">
        <v>4</v>
      </c>
      <c r="J2776" s="72" t="s">
        <v>24984</v>
      </c>
      <c r="K2776" s="71">
        <v>26</v>
      </c>
      <c r="L2776" s="64">
        <v>0</v>
      </c>
      <c r="M2776" s="5">
        <v>34</v>
      </c>
      <c r="N2776" s="5">
        <v>2780</v>
      </c>
      <c r="O2776" s="47" t="s">
        <v>23046</v>
      </c>
      <c r="P2776" s="46" t="s">
        <v>25775</v>
      </c>
      <c r="Q2776" s="2" t="str">
        <f t="shared" si="318"/>
        <v>&lt;a href="set03\tsr\tsr_january_1,_1925_-_january_8,_1931\deaths\lampert,_elliott_death_notice_april_7,_1927_p4_tsr.pdf"&gt;Lampert, Elliott&lt;/a&gt;</v>
      </c>
      <c r="T2776" s="39">
        <f t="shared" si="313"/>
        <v>1927</v>
      </c>
      <c r="U2776" s="2">
        <f t="shared" si="314"/>
        <v>4</v>
      </c>
      <c r="V2776" s="2">
        <f t="shared" si="315"/>
        <v>4</v>
      </c>
      <c r="W2776" s="2">
        <f t="shared" si="316"/>
        <v>7</v>
      </c>
      <c r="X2776" s="2">
        <f t="shared" si="317"/>
        <v>140</v>
      </c>
    </row>
    <row r="2777" spans="1:24" x14ac:dyDescent="0.25">
      <c r="A2777" s="2">
        <v>1970</v>
      </c>
      <c r="B2777" s="4" t="s">
        <v>7750</v>
      </c>
      <c r="C2777" s="5"/>
      <c r="D2777" s="5" t="s">
        <v>62</v>
      </c>
      <c r="E2777" s="72">
        <v>0</v>
      </c>
      <c r="F2777" s="71">
        <v>0</v>
      </c>
      <c r="G2777" s="52">
        <v>9959</v>
      </c>
      <c r="H2777" s="5" t="s">
        <v>13630</v>
      </c>
      <c r="I2777" s="5">
        <v>4</v>
      </c>
      <c r="J2777" s="72" t="s">
        <v>25676</v>
      </c>
      <c r="K2777" s="71">
        <v>200</v>
      </c>
      <c r="L2777" s="64">
        <v>0</v>
      </c>
      <c r="M2777" s="5">
        <v>34</v>
      </c>
      <c r="N2777" s="5">
        <v>2722</v>
      </c>
      <c r="O2777" s="47" t="s">
        <v>22989</v>
      </c>
      <c r="P2777" s="46" t="s">
        <v>25775</v>
      </c>
      <c r="Q2777" s="2" t="str">
        <f t="shared" si="318"/>
        <v>&lt;a href="set03\tsr\tsr_january_1,_1925_-_january_8,_1931\deaths\campbell,_donald_death_notice_april_7,_1927_p4_tsr.pdf"&gt;Campbell, Donald&lt;/a&gt;</v>
      </c>
      <c r="T2777" s="39">
        <f t="shared" si="313"/>
        <v>1927</v>
      </c>
      <c r="U2777" s="2">
        <f t="shared" si="314"/>
        <v>4</v>
      </c>
      <c r="V2777" s="2">
        <f t="shared" si="315"/>
        <v>4</v>
      </c>
      <c r="W2777" s="2">
        <f t="shared" si="316"/>
        <v>7</v>
      </c>
      <c r="X2777" s="2">
        <f t="shared" si="317"/>
        <v>140</v>
      </c>
    </row>
    <row r="2778" spans="1:24" x14ac:dyDescent="0.25">
      <c r="A2778" s="2">
        <v>750</v>
      </c>
      <c r="B2778" s="4" t="s">
        <v>10534</v>
      </c>
      <c r="C2778" s="5"/>
      <c r="D2778" s="5" t="s">
        <v>64</v>
      </c>
      <c r="E2778" s="72" t="s">
        <v>24984</v>
      </c>
      <c r="F2778" s="71">
        <v>26</v>
      </c>
      <c r="G2778" s="52">
        <v>9966</v>
      </c>
      <c r="H2778" s="5" t="s">
        <v>13630</v>
      </c>
      <c r="I2778" s="5">
        <v>4</v>
      </c>
      <c r="J2778" s="72" t="s">
        <v>24984</v>
      </c>
      <c r="K2778" s="71">
        <v>26</v>
      </c>
      <c r="L2778" s="64">
        <v>0</v>
      </c>
      <c r="M2778" s="5">
        <v>34</v>
      </c>
      <c r="N2778" s="5">
        <v>2781</v>
      </c>
      <c r="O2778" s="47" t="s">
        <v>23047</v>
      </c>
      <c r="P2778" s="46" t="s">
        <v>25775</v>
      </c>
      <c r="Q2778" s="2" t="str">
        <f t="shared" si="318"/>
        <v>&lt;a href="set03\tsr\tsr_january_1,_1925_-_january_8,_1931\deaths\lampert,_elliott_leo_obituary_april_14,_1927_p4_tsr.pdf"&gt;Lampert, Elliott Leo&lt;/a&gt;</v>
      </c>
      <c r="T2778" s="39">
        <f t="shared" si="313"/>
        <v>1927</v>
      </c>
      <c r="U2778" s="2">
        <f t="shared" si="314"/>
        <v>4</v>
      </c>
      <c r="V2778" s="2">
        <f t="shared" si="315"/>
        <v>4</v>
      </c>
      <c r="W2778" s="2">
        <f t="shared" si="316"/>
        <v>14</v>
      </c>
      <c r="X2778" s="2">
        <f t="shared" si="317"/>
        <v>145</v>
      </c>
    </row>
    <row r="2779" spans="1:24" x14ac:dyDescent="0.25">
      <c r="A2779" s="2">
        <v>1438</v>
      </c>
      <c r="B2779" s="4" t="s">
        <v>10531</v>
      </c>
      <c r="C2779" s="5"/>
      <c r="D2779" s="5" t="s">
        <v>62</v>
      </c>
      <c r="E2779" s="77">
        <v>0</v>
      </c>
      <c r="F2779" s="71">
        <v>67</v>
      </c>
      <c r="G2779" s="52">
        <v>9980</v>
      </c>
      <c r="H2779" s="5" t="s">
        <v>13630</v>
      </c>
      <c r="I2779" s="5">
        <v>1</v>
      </c>
      <c r="J2779" s="72" t="s">
        <v>25676</v>
      </c>
      <c r="K2779" s="71">
        <v>67</v>
      </c>
      <c r="L2779" s="64">
        <v>0</v>
      </c>
      <c r="M2779" s="5">
        <v>34</v>
      </c>
      <c r="N2779" s="5">
        <v>2740</v>
      </c>
      <c r="O2779" s="47" t="s">
        <v>23006</v>
      </c>
      <c r="P2779" s="46" t="s">
        <v>25775</v>
      </c>
      <c r="Q2779" s="2" t="str">
        <f t="shared" si="318"/>
        <v>&lt;a href="set03\tsr\tsr_january_1,_1925_-_january_8,_1931\deaths\frydenberg,_c_c_death_notice_april_28,_1927_p1_tsr.pdf"&gt;Frydenberg, C C&lt;/a&gt;</v>
      </c>
      <c r="T2779" s="39">
        <f t="shared" ref="T2779:T2810" si="319">YEAR(G2779)</f>
        <v>1927</v>
      </c>
      <c r="U2779" s="2">
        <f t="shared" ref="U2779:U2810" si="320">MONTH(G2779)</f>
        <v>4</v>
      </c>
      <c r="V2779" s="2">
        <f t="shared" ref="V2779:V2810" si="321">U2779</f>
        <v>4</v>
      </c>
      <c r="W2779" s="2">
        <f t="shared" ref="W2779:W2810" si="322">DAY(G2779)</f>
        <v>28</v>
      </c>
      <c r="X2779" s="2">
        <f t="shared" si="317"/>
        <v>139</v>
      </c>
    </row>
    <row r="2780" spans="1:24" x14ac:dyDescent="0.25">
      <c r="A2780" s="2">
        <v>2685</v>
      </c>
      <c r="B2780" s="4" t="s">
        <v>11164</v>
      </c>
      <c r="C2780" s="5"/>
      <c r="D2780" s="5" t="s">
        <v>62</v>
      </c>
      <c r="E2780" s="72" t="s">
        <v>24882</v>
      </c>
      <c r="F2780" s="71">
        <v>0</v>
      </c>
      <c r="G2780" s="52">
        <v>9994</v>
      </c>
      <c r="H2780" s="5" t="s">
        <v>13630</v>
      </c>
      <c r="I2780" s="5">
        <v>4</v>
      </c>
      <c r="J2780" s="72" t="s">
        <v>24882</v>
      </c>
      <c r="K2780" s="71">
        <v>200</v>
      </c>
      <c r="L2780" s="64">
        <v>0</v>
      </c>
      <c r="M2780" s="5">
        <v>34</v>
      </c>
      <c r="N2780" s="5">
        <v>2815</v>
      </c>
      <c r="O2780" s="47" t="s">
        <v>23081</v>
      </c>
      <c r="P2780" s="46" t="s">
        <v>25775</v>
      </c>
      <c r="Q2780" s="2" t="str">
        <f t="shared" si="318"/>
        <v>&lt;a href="set03\tsr\tsr_january_1,_1925_-_january_8,_1931\deaths\patterson,_s_j_death_notice_may_12,_1927_p4_tsr.pdf"&gt;Patterson, S J&lt;/a&gt;</v>
      </c>
      <c r="T2780" s="39">
        <f t="shared" si="319"/>
        <v>1927</v>
      </c>
      <c r="U2780" s="2">
        <f t="shared" si="320"/>
        <v>5</v>
      </c>
      <c r="V2780" s="2">
        <f t="shared" si="321"/>
        <v>5</v>
      </c>
      <c r="W2780" s="2">
        <f t="shared" si="322"/>
        <v>12</v>
      </c>
      <c r="X2780" s="2">
        <f t="shared" si="317"/>
        <v>135</v>
      </c>
    </row>
    <row r="2781" spans="1:24" x14ac:dyDescent="0.25">
      <c r="A2781" s="2">
        <v>434</v>
      </c>
      <c r="B2781" s="4" t="s">
        <v>10532</v>
      </c>
      <c r="C2781" s="5"/>
      <c r="D2781" s="5" t="s">
        <v>62</v>
      </c>
      <c r="E2781" s="72" t="s">
        <v>25484</v>
      </c>
      <c r="F2781" s="71">
        <v>10</v>
      </c>
      <c r="G2781" s="52">
        <v>10001</v>
      </c>
      <c r="H2781" s="5" t="s">
        <v>13630</v>
      </c>
      <c r="I2781" s="5">
        <v>1</v>
      </c>
      <c r="J2781" s="72" t="s">
        <v>25484</v>
      </c>
      <c r="K2781" s="71">
        <v>10</v>
      </c>
      <c r="L2781" s="64">
        <v>0</v>
      </c>
      <c r="M2781" s="5">
        <v>34</v>
      </c>
      <c r="N2781" s="5">
        <v>2748</v>
      </c>
      <c r="O2781" s="47" t="s">
        <v>23014</v>
      </c>
      <c r="P2781" s="46" t="s">
        <v>25775</v>
      </c>
      <c r="Q2781" s="2" t="str">
        <f t="shared" si="318"/>
        <v>&lt;a href="set03\tsr\tsr_january_1,_1925_-_january_8,_1931\deaths\haaland,_eugene_death_notice_may_19,_1927_p1_tsr.pdf"&gt;Haaland, Eugene&lt;/a&gt;</v>
      </c>
      <c r="T2781" s="39">
        <f t="shared" si="319"/>
        <v>1927</v>
      </c>
      <c r="U2781" s="2">
        <f t="shared" si="320"/>
        <v>5</v>
      </c>
      <c r="V2781" s="2">
        <f t="shared" si="321"/>
        <v>5</v>
      </c>
      <c r="W2781" s="2">
        <f t="shared" si="322"/>
        <v>19</v>
      </c>
      <c r="X2781" s="2">
        <f t="shared" si="317"/>
        <v>137</v>
      </c>
    </row>
    <row r="2782" spans="1:24" x14ac:dyDescent="0.25">
      <c r="A2782" s="2">
        <v>2895</v>
      </c>
      <c r="B2782" s="4" t="s">
        <v>10544</v>
      </c>
      <c r="C2782" s="5"/>
      <c r="D2782" s="5" t="s">
        <v>62</v>
      </c>
      <c r="E2782" s="72" t="s">
        <v>24910</v>
      </c>
      <c r="F2782" s="71">
        <v>0</v>
      </c>
      <c r="G2782" s="52">
        <v>10043</v>
      </c>
      <c r="H2782" s="5" t="s">
        <v>13630</v>
      </c>
      <c r="I2782" s="5">
        <v>4</v>
      </c>
      <c r="J2782" s="72" t="s">
        <v>24910</v>
      </c>
      <c r="K2782" s="71">
        <v>200</v>
      </c>
      <c r="L2782" s="64">
        <v>0</v>
      </c>
      <c r="M2782" s="5">
        <v>34</v>
      </c>
      <c r="N2782" s="5">
        <v>2838</v>
      </c>
      <c r="O2782" s="47" t="s">
        <v>23104</v>
      </c>
      <c r="P2782" s="46" t="s">
        <v>25775</v>
      </c>
      <c r="Q2782" s="2" t="str">
        <f t="shared" si="318"/>
        <v>&lt;a href="set03\tsr\tsr_january_1,_1925_-_january_8,_1931\deaths\sorenson,_dale_death_notice_june_30,_1927_p4_tsr.pdf"&gt;Sorenson, Dale&lt;/a&gt;</v>
      </c>
      <c r="T2782" s="39">
        <f t="shared" si="319"/>
        <v>1927</v>
      </c>
      <c r="U2782" s="2">
        <f t="shared" si="320"/>
        <v>6</v>
      </c>
      <c r="V2782" s="2">
        <f t="shared" si="321"/>
        <v>6</v>
      </c>
      <c r="W2782" s="2">
        <f t="shared" si="322"/>
        <v>30</v>
      </c>
      <c r="X2782" s="2">
        <f t="shared" si="317"/>
        <v>136</v>
      </c>
    </row>
    <row r="2783" spans="1:24" x14ac:dyDescent="0.25">
      <c r="A2783" s="2">
        <v>1442</v>
      </c>
      <c r="B2783" s="4" t="s">
        <v>5780</v>
      </c>
      <c r="C2783" s="5"/>
      <c r="D2783" s="5" t="s">
        <v>64</v>
      </c>
      <c r="E2783" s="72" t="s">
        <v>24851</v>
      </c>
      <c r="F2783" s="71">
        <v>67</v>
      </c>
      <c r="G2783" s="52">
        <v>10050</v>
      </c>
      <c r="H2783" s="5" t="s">
        <v>13630</v>
      </c>
      <c r="I2783" s="5">
        <v>4</v>
      </c>
      <c r="J2783" s="72" t="s">
        <v>24851</v>
      </c>
      <c r="K2783" s="71">
        <v>67</v>
      </c>
      <c r="L2783" s="64">
        <v>0</v>
      </c>
      <c r="M2783" s="5">
        <v>34</v>
      </c>
      <c r="N2783" s="5">
        <v>2808</v>
      </c>
      <c r="O2783" s="47" t="s">
        <v>23074</v>
      </c>
      <c r="P2783" s="46" t="s">
        <v>25775</v>
      </c>
      <c r="Q2783" s="2" t="str">
        <f t="shared" si="318"/>
        <v>&lt;a href="set03\tsr\tsr_january_1,_1925_-_january_8,_1931\deaths\olson,_alfred_obituary_july_7,_1927_p4_tsr.pdf"&gt;Olson, Alfred&lt;/a&gt;</v>
      </c>
      <c r="T2783" s="39">
        <f t="shared" si="319"/>
        <v>1927</v>
      </c>
      <c r="U2783" s="2">
        <f t="shared" si="320"/>
        <v>7</v>
      </c>
      <c r="V2783" s="2">
        <f t="shared" si="321"/>
        <v>7</v>
      </c>
      <c r="W2783" s="2">
        <f t="shared" si="322"/>
        <v>7</v>
      </c>
      <c r="X2783" s="2">
        <f t="shared" si="317"/>
        <v>129</v>
      </c>
    </row>
    <row r="2784" spans="1:24" x14ac:dyDescent="0.25">
      <c r="A2784" s="2">
        <v>1362</v>
      </c>
      <c r="B2784" s="4" t="s">
        <v>10548</v>
      </c>
      <c r="C2784" s="5"/>
      <c r="D2784" s="5" t="s">
        <v>62</v>
      </c>
      <c r="E2784" s="72">
        <v>0</v>
      </c>
      <c r="F2784" s="71">
        <v>63</v>
      </c>
      <c r="G2784" s="52">
        <v>10085</v>
      </c>
      <c r="H2784" s="5" t="s">
        <v>13630</v>
      </c>
      <c r="I2784" s="5">
        <v>4</v>
      </c>
      <c r="J2784" s="72" t="s">
        <v>25676</v>
      </c>
      <c r="K2784" s="71">
        <v>63</v>
      </c>
      <c r="L2784" s="64" t="s">
        <v>24899</v>
      </c>
      <c r="M2784" s="5">
        <v>34</v>
      </c>
      <c r="N2784" s="5">
        <v>2860</v>
      </c>
      <c r="O2784" s="47" t="s">
        <v>23126</v>
      </c>
      <c r="P2784" s="46" t="s">
        <v>25775</v>
      </c>
      <c r="Q2784" s="2" t="str">
        <f t="shared" si="318"/>
        <v>&lt;a href="set03\tsr\tsr_january_1,_1925_-_january_8,_1931\deaths\westerhausen,_mrs_jacob_death_notice_august_11,_1927_p4_tsr.pdf"&gt;Westerhausen, Mrs Jacob&lt;/a&gt;</v>
      </c>
      <c r="T2784" s="39">
        <f t="shared" si="319"/>
        <v>1927</v>
      </c>
      <c r="U2784" s="2">
        <f t="shared" si="320"/>
        <v>8</v>
      </c>
      <c r="V2784" s="2">
        <f t="shared" si="321"/>
        <v>8</v>
      </c>
      <c r="W2784" s="2">
        <f t="shared" si="322"/>
        <v>11</v>
      </c>
      <c r="X2784" s="2">
        <f t="shared" si="317"/>
        <v>156</v>
      </c>
    </row>
    <row r="2785" spans="1:24" x14ac:dyDescent="0.25">
      <c r="A2785" s="2">
        <v>1363</v>
      </c>
      <c r="B2785" s="4" t="s">
        <v>10548</v>
      </c>
      <c r="C2785" s="5" t="s">
        <v>13133</v>
      </c>
      <c r="D2785" s="5" t="s">
        <v>64</v>
      </c>
      <c r="E2785" s="72">
        <v>0</v>
      </c>
      <c r="F2785" s="71">
        <v>63</v>
      </c>
      <c r="G2785" s="52">
        <v>10092</v>
      </c>
      <c r="H2785" s="5" t="s">
        <v>13630</v>
      </c>
      <c r="I2785" s="5">
        <v>4</v>
      </c>
      <c r="J2785" s="72" t="s">
        <v>25676</v>
      </c>
      <c r="K2785" s="71">
        <v>63</v>
      </c>
      <c r="L2785" s="64" t="s">
        <v>24899</v>
      </c>
      <c r="M2785" s="5">
        <v>34</v>
      </c>
      <c r="N2785" s="5">
        <v>2859</v>
      </c>
      <c r="O2785" s="47" t="s">
        <v>23125</v>
      </c>
      <c r="P2785" s="46" t="s">
        <v>25775</v>
      </c>
      <c r="Q2785" s="2" t="str">
        <f t="shared" si="318"/>
        <v>&lt;a href="set03\tsr\tsr_january_1,_1925_-_january_8,_1931\deaths\westerhausen,_mrs_jacob_(maria_anna_sperger)_obituary_august_18,_1927_p4_tsr.pdf"&gt;Westerhausen, Mrs Jacob&lt;/a&gt;</v>
      </c>
      <c r="T2785" s="39">
        <f t="shared" si="319"/>
        <v>1927</v>
      </c>
      <c r="U2785" s="2">
        <f t="shared" si="320"/>
        <v>8</v>
      </c>
      <c r="V2785" s="2">
        <f t="shared" si="321"/>
        <v>8</v>
      </c>
      <c r="W2785" s="2">
        <f t="shared" si="322"/>
        <v>18</v>
      </c>
      <c r="X2785" s="2">
        <f t="shared" si="317"/>
        <v>173</v>
      </c>
    </row>
    <row r="2786" spans="1:24" x14ac:dyDescent="0.25">
      <c r="A2786" s="2">
        <v>2966</v>
      </c>
      <c r="B2786" s="4" t="s">
        <v>10545</v>
      </c>
      <c r="C2786" s="5"/>
      <c r="D2786" s="5" t="s">
        <v>62</v>
      </c>
      <c r="E2786" s="72" t="s">
        <v>24882</v>
      </c>
      <c r="F2786" s="71">
        <v>0</v>
      </c>
      <c r="G2786" s="52">
        <v>10092</v>
      </c>
      <c r="H2786" s="5" t="s">
        <v>13630</v>
      </c>
      <c r="I2786" s="5">
        <v>4</v>
      </c>
      <c r="J2786" s="72" t="s">
        <v>24882</v>
      </c>
      <c r="K2786" s="71">
        <v>200</v>
      </c>
      <c r="L2786" s="64">
        <v>0</v>
      </c>
      <c r="M2786" s="5">
        <v>34</v>
      </c>
      <c r="N2786" s="5">
        <v>2850</v>
      </c>
      <c r="O2786" s="47" t="s">
        <v>23116</v>
      </c>
      <c r="P2786" s="46" t="s">
        <v>25775</v>
      </c>
      <c r="Q2786" s="2" t="str">
        <f t="shared" si="318"/>
        <v>&lt;a href="set03\tsr\tsr_january_1,_1925_-_january_8,_1931\deaths\transient_laborer_death_notice_august_18,_1927_p4_tsr.pdf"&gt;Transient Laborer&lt;/a&gt;</v>
      </c>
      <c r="T2786" s="39">
        <f t="shared" si="319"/>
        <v>1927</v>
      </c>
      <c r="U2786" s="2">
        <f t="shared" si="320"/>
        <v>8</v>
      </c>
      <c r="V2786" s="2">
        <f t="shared" si="321"/>
        <v>8</v>
      </c>
      <c r="W2786" s="2">
        <f t="shared" si="322"/>
        <v>18</v>
      </c>
      <c r="X2786" s="2">
        <f t="shared" si="317"/>
        <v>144</v>
      </c>
    </row>
    <row r="2787" spans="1:24" x14ac:dyDescent="0.25">
      <c r="A2787" s="2">
        <v>729</v>
      </c>
      <c r="B2787" s="4" t="s">
        <v>10540</v>
      </c>
      <c r="C2787" s="5"/>
      <c r="D2787" s="5" t="s">
        <v>62</v>
      </c>
      <c r="E2787" s="72" t="s">
        <v>25501</v>
      </c>
      <c r="F2787" s="71">
        <v>25</v>
      </c>
      <c r="G2787" s="52">
        <v>10106</v>
      </c>
      <c r="H2787" s="5" t="s">
        <v>13630</v>
      </c>
      <c r="I2787" s="5">
        <v>4</v>
      </c>
      <c r="J2787" s="72" t="s">
        <v>25501</v>
      </c>
      <c r="K2787" s="71">
        <v>25</v>
      </c>
      <c r="L2787" s="64">
        <v>0</v>
      </c>
      <c r="M2787" s="5">
        <v>34</v>
      </c>
      <c r="N2787" s="5">
        <v>2825</v>
      </c>
      <c r="O2787" s="47" t="s">
        <v>23091</v>
      </c>
      <c r="P2787" s="46" t="s">
        <v>25775</v>
      </c>
      <c r="Q2787" s="2" t="str">
        <f t="shared" si="318"/>
        <v>&lt;a href="set03\tsr\tsr_january_1,_1925_-_january_8,_1931\deaths\rygg,_l_i_death_notice_september_1,_1927_p4_tsr.pdf"&gt;Rygg, L I&lt;/a&gt;</v>
      </c>
      <c r="T2787" s="39">
        <f t="shared" si="319"/>
        <v>1927</v>
      </c>
      <c r="U2787" s="2">
        <f t="shared" si="320"/>
        <v>9</v>
      </c>
      <c r="V2787" s="2">
        <f t="shared" si="321"/>
        <v>9</v>
      </c>
      <c r="W2787" s="2">
        <f t="shared" si="322"/>
        <v>1</v>
      </c>
      <c r="X2787" s="2">
        <f t="shared" si="317"/>
        <v>130</v>
      </c>
    </row>
    <row r="2788" spans="1:24" x14ac:dyDescent="0.25">
      <c r="A2788" s="2">
        <v>730</v>
      </c>
      <c r="B2788" s="4" t="s">
        <v>10541</v>
      </c>
      <c r="C2788" s="5"/>
      <c r="D2788" s="5" t="s">
        <v>10542</v>
      </c>
      <c r="E2788" s="72" t="s">
        <v>25501</v>
      </c>
      <c r="F2788" s="71">
        <v>25</v>
      </c>
      <c r="G2788" s="52">
        <v>10134</v>
      </c>
      <c r="H2788" s="5" t="s">
        <v>13630</v>
      </c>
      <c r="I2788" s="5">
        <v>4</v>
      </c>
      <c r="J2788" s="72" t="s">
        <v>25501</v>
      </c>
      <c r="K2788" s="71">
        <v>25</v>
      </c>
      <c r="L2788" s="64">
        <v>0</v>
      </c>
      <c r="M2788" s="5">
        <v>34</v>
      </c>
      <c r="N2788" s="5">
        <v>2826</v>
      </c>
      <c r="O2788" s="47" t="s">
        <v>23092</v>
      </c>
      <c r="P2788" s="46" t="s">
        <v>25775</v>
      </c>
      <c r="Q2788" s="2" t="str">
        <f t="shared" si="318"/>
        <v>&lt;a href="set03\tsr\tsr_january_1,_1925_-_january_8,_1931\deaths\rygg,_lawrence_i_very_much_alive_september_29,_1927_p4_tsr.pdf"&gt;Rygg, Lawrence I&lt;/a&gt;</v>
      </c>
      <c r="T2788" s="39">
        <f t="shared" si="319"/>
        <v>1927</v>
      </c>
      <c r="U2788" s="2">
        <f t="shared" si="320"/>
        <v>9</v>
      </c>
      <c r="V2788" s="2">
        <f t="shared" si="321"/>
        <v>9</v>
      </c>
      <c r="W2788" s="2">
        <f t="shared" si="322"/>
        <v>29</v>
      </c>
      <c r="X2788" s="2">
        <f t="shared" si="317"/>
        <v>148</v>
      </c>
    </row>
    <row r="2789" spans="1:24" x14ac:dyDescent="0.25">
      <c r="A2789" s="2">
        <v>1417</v>
      </c>
      <c r="B2789" s="4" t="s">
        <v>10527</v>
      </c>
      <c r="C2789" s="5"/>
      <c r="D2789" s="5" t="s">
        <v>64</v>
      </c>
      <c r="E2789" s="72" t="s">
        <v>25479</v>
      </c>
      <c r="F2789" s="71">
        <v>66</v>
      </c>
      <c r="G2789" s="52">
        <v>10141</v>
      </c>
      <c r="H2789" s="5" t="s">
        <v>13630</v>
      </c>
      <c r="I2789" s="5">
        <v>1</v>
      </c>
      <c r="J2789" s="72" t="s">
        <v>25479</v>
      </c>
      <c r="K2789" s="71">
        <v>66</v>
      </c>
      <c r="L2789" s="64">
        <v>0</v>
      </c>
      <c r="M2789" s="5">
        <v>34</v>
      </c>
      <c r="N2789" s="5">
        <v>2704</v>
      </c>
      <c r="O2789" s="47" t="s">
        <v>22971</v>
      </c>
      <c r="P2789" s="46" t="s">
        <v>25775</v>
      </c>
      <c r="Q2789" s="2" t="str">
        <f t="shared" si="318"/>
        <v>&lt;a href="set03\tsr\tsr_january_1,_1925_-_january_8,_1931\deaths\anderson,_a_j_obituary_october_6,_1927_p1_tsr.pdf"&gt;Anderson, A J&lt;/a&gt;</v>
      </c>
      <c r="T2789" s="39">
        <f t="shared" si="319"/>
        <v>1927</v>
      </c>
      <c r="U2789" s="2">
        <f t="shared" si="320"/>
        <v>10</v>
      </c>
      <c r="V2789" s="2">
        <f t="shared" si="321"/>
        <v>10</v>
      </c>
      <c r="W2789" s="2">
        <f t="shared" si="322"/>
        <v>6</v>
      </c>
      <c r="X2789" s="2">
        <f t="shared" si="317"/>
        <v>132</v>
      </c>
    </row>
    <row r="2790" spans="1:24" x14ac:dyDescent="0.25">
      <c r="A2790" s="2">
        <v>2120</v>
      </c>
      <c r="B2790" s="4" t="s">
        <v>10530</v>
      </c>
      <c r="C2790" s="5"/>
      <c r="D2790" s="5" t="s">
        <v>62</v>
      </c>
      <c r="E2790" s="72" t="s">
        <v>7419</v>
      </c>
      <c r="F2790" s="71">
        <v>0</v>
      </c>
      <c r="G2790" s="52">
        <v>10148</v>
      </c>
      <c r="H2790" s="5" t="s">
        <v>13630</v>
      </c>
      <c r="I2790" s="5">
        <v>4</v>
      </c>
      <c r="J2790" s="72" t="s">
        <v>7419</v>
      </c>
      <c r="K2790" s="71">
        <v>200</v>
      </c>
      <c r="L2790" s="64">
        <v>0</v>
      </c>
      <c r="M2790" s="5">
        <v>34</v>
      </c>
      <c r="N2790" s="5">
        <v>2737</v>
      </c>
      <c r="O2790" s="47" t="s">
        <v>23003</v>
      </c>
      <c r="P2790" s="46" t="s">
        <v>25775</v>
      </c>
      <c r="Q2790" s="2" t="str">
        <f t="shared" si="318"/>
        <v>&lt;a href="set03\tsr\tsr_january_1,_1925_-_january_8,_1931\deaths\foss,_christian_death_notice_october_13,_1927p4_tsr.pdf"&gt;Foss, Christian&lt;/a&gt;</v>
      </c>
      <c r="T2790" s="39">
        <f t="shared" si="319"/>
        <v>1927</v>
      </c>
      <c r="U2790" s="2">
        <f t="shared" si="320"/>
        <v>10</v>
      </c>
      <c r="V2790" s="2">
        <f t="shared" si="321"/>
        <v>10</v>
      </c>
      <c r="W2790" s="2">
        <f t="shared" si="322"/>
        <v>13</v>
      </c>
      <c r="X2790" s="2">
        <f t="shared" si="317"/>
        <v>140</v>
      </c>
    </row>
    <row r="2791" spans="1:24" x14ac:dyDescent="0.25">
      <c r="A2791" s="2">
        <v>2621</v>
      </c>
      <c r="B2791" s="4" t="s">
        <v>10539</v>
      </c>
      <c r="C2791" s="5"/>
      <c r="D2791" s="5" t="s">
        <v>62</v>
      </c>
      <c r="E2791" s="72" t="s">
        <v>7419</v>
      </c>
      <c r="F2791" s="71">
        <v>0</v>
      </c>
      <c r="G2791" s="52">
        <v>10148</v>
      </c>
      <c r="H2791" s="5" t="s">
        <v>13630</v>
      </c>
      <c r="I2791" s="5">
        <v>4</v>
      </c>
      <c r="J2791" s="72" t="s">
        <v>7419</v>
      </c>
      <c r="K2791" s="71">
        <v>200</v>
      </c>
      <c r="L2791" s="64">
        <v>0</v>
      </c>
      <c r="M2791" s="5">
        <v>34</v>
      </c>
      <c r="N2791" s="5">
        <v>2803</v>
      </c>
      <c r="O2791" s="47" t="s">
        <v>23069</v>
      </c>
      <c r="P2791" s="46" t="s">
        <v>25775</v>
      </c>
      <c r="Q2791" s="2" t="str">
        <f t="shared" si="318"/>
        <v>&lt;a href="set03\tsr\tsr_january_1,_1925_-_january_8,_1931\deaths\nordeng,_ole_k_death_notice_october_13,_1927_p4_tsr.pdf"&gt;Nordeng, Ole K&lt;/a&gt;</v>
      </c>
      <c r="T2791" s="39">
        <f t="shared" si="319"/>
        <v>1927</v>
      </c>
      <c r="U2791" s="2">
        <f t="shared" si="320"/>
        <v>10</v>
      </c>
      <c r="V2791" s="2">
        <f t="shared" si="321"/>
        <v>10</v>
      </c>
      <c r="W2791" s="2">
        <f t="shared" si="322"/>
        <v>13</v>
      </c>
      <c r="X2791" s="2">
        <f t="shared" si="317"/>
        <v>139</v>
      </c>
    </row>
    <row r="2792" spans="1:24" x14ac:dyDescent="0.25">
      <c r="A2792" s="2">
        <v>1453</v>
      </c>
      <c r="B2792" s="4" t="s">
        <v>925</v>
      </c>
      <c r="C2792" s="5"/>
      <c r="D2792" s="5" t="s">
        <v>64</v>
      </c>
      <c r="E2792" s="72">
        <v>0</v>
      </c>
      <c r="F2792" s="71">
        <v>68</v>
      </c>
      <c r="G2792" s="52">
        <v>10162</v>
      </c>
      <c r="H2792" s="5" t="s">
        <v>13630</v>
      </c>
      <c r="I2792" s="5">
        <v>4</v>
      </c>
      <c r="J2792" s="72" t="s">
        <v>25676</v>
      </c>
      <c r="K2792" s="71">
        <v>68</v>
      </c>
      <c r="L2792" s="64">
        <v>0</v>
      </c>
      <c r="M2792" s="5">
        <v>34</v>
      </c>
      <c r="N2792" s="5">
        <v>2791</v>
      </c>
      <c r="O2792" s="47" t="s">
        <v>23057</v>
      </c>
      <c r="P2792" s="46" t="s">
        <v>25775</v>
      </c>
      <c r="Q2792" s="2" t="str">
        <f t="shared" si="318"/>
        <v>&lt;a href="set03\tsr\tsr_january_1,_1925_-_january_8,_1931\deaths\lyle,_peter_obituary_october_27,_1927_p4_tsr.pdf"&gt;Lyle, Peter&lt;/a&gt;</v>
      </c>
      <c r="T2792" s="39">
        <f t="shared" si="319"/>
        <v>1927</v>
      </c>
      <c r="U2792" s="2">
        <f t="shared" si="320"/>
        <v>10</v>
      </c>
      <c r="V2792" s="2">
        <f t="shared" si="321"/>
        <v>10</v>
      </c>
      <c r="W2792" s="2">
        <f t="shared" si="322"/>
        <v>27</v>
      </c>
      <c r="X2792" s="2">
        <f t="shared" si="317"/>
        <v>129</v>
      </c>
    </row>
    <row r="2793" spans="1:24" x14ac:dyDescent="0.25">
      <c r="A2793" s="2">
        <v>164</v>
      </c>
      <c r="B2793" s="4" t="s">
        <v>10528</v>
      </c>
      <c r="C2793" s="5"/>
      <c r="D2793" s="5" t="s">
        <v>64</v>
      </c>
      <c r="E2793" s="72" t="s">
        <v>644</v>
      </c>
      <c r="F2793" s="71" t="s">
        <v>24936</v>
      </c>
      <c r="G2793" s="52">
        <v>10169</v>
      </c>
      <c r="H2793" s="5" t="s">
        <v>13630</v>
      </c>
      <c r="I2793" s="5">
        <v>4</v>
      </c>
      <c r="J2793" s="72" t="s">
        <v>644</v>
      </c>
      <c r="K2793" s="71">
        <f>4/12</f>
        <v>0.33333333333333331</v>
      </c>
      <c r="L2793" s="64">
        <v>0</v>
      </c>
      <c r="M2793" s="5">
        <v>34</v>
      </c>
      <c r="N2793" s="5">
        <v>2709</v>
      </c>
      <c r="O2793" s="47" t="s">
        <v>22976</v>
      </c>
      <c r="P2793" s="46" t="s">
        <v>25775</v>
      </c>
      <c r="Q2793" s="2" t="str">
        <f t="shared" si="318"/>
        <v>&lt;a href="set03\tsr\tsr_january_1,_1925_-_january_8,_1931\deaths\bailey,_helen_marjorie_obituary_november_3,_1927_p4_tsr.pdf"&gt;Bailey, Helen Marjorie&lt;/a&gt;</v>
      </c>
      <c r="T2793" s="39">
        <f t="shared" si="319"/>
        <v>1927</v>
      </c>
      <c r="U2793" s="2">
        <f t="shared" si="320"/>
        <v>11</v>
      </c>
      <c r="V2793" s="2">
        <f t="shared" si="321"/>
        <v>11</v>
      </c>
      <c r="W2793" s="2">
        <f t="shared" si="322"/>
        <v>3</v>
      </c>
      <c r="X2793" s="2">
        <f t="shared" si="317"/>
        <v>151</v>
      </c>
    </row>
    <row r="2794" spans="1:24" x14ac:dyDescent="0.25">
      <c r="A2794" s="2">
        <v>1114</v>
      </c>
      <c r="B2794" s="4" t="s">
        <v>9774</v>
      </c>
      <c r="C2794" s="5"/>
      <c r="D2794" s="5" t="s">
        <v>64</v>
      </c>
      <c r="E2794" s="72" t="s">
        <v>24924</v>
      </c>
      <c r="F2794" s="71">
        <v>50</v>
      </c>
      <c r="G2794" s="52">
        <v>10169</v>
      </c>
      <c r="H2794" s="5" t="s">
        <v>13630</v>
      </c>
      <c r="I2794" s="5">
        <v>4</v>
      </c>
      <c r="J2794" s="72" t="s">
        <v>24924</v>
      </c>
      <c r="K2794" s="71">
        <v>50</v>
      </c>
      <c r="L2794" s="64">
        <v>0</v>
      </c>
      <c r="M2794" s="5">
        <v>34</v>
      </c>
      <c r="N2794" s="5">
        <v>2817</v>
      </c>
      <c r="O2794" s="47" t="s">
        <v>23083</v>
      </c>
      <c r="P2794" s="46" t="s">
        <v>25775</v>
      </c>
      <c r="Q2794" s="2" t="str">
        <f t="shared" si="318"/>
        <v>&lt;a href="set03\tsr\tsr_january_1,_1925_-_january_8,_1931\deaths\peterson,_herman_obituary_november_3,_1927p4_tsr.pdf"&gt;Peterson, Herman&lt;/a&gt;</v>
      </c>
      <c r="T2794" s="39">
        <f t="shared" si="319"/>
        <v>1927</v>
      </c>
      <c r="U2794" s="2">
        <f t="shared" si="320"/>
        <v>11</v>
      </c>
      <c r="V2794" s="2">
        <f t="shared" si="321"/>
        <v>11</v>
      </c>
      <c r="W2794" s="2">
        <f t="shared" si="322"/>
        <v>3</v>
      </c>
      <c r="X2794" s="2">
        <f t="shared" si="317"/>
        <v>138</v>
      </c>
    </row>
    <row r="2795" spans="1:24" x14ac:dyDescent="0.25">
      <c r="A2795" s="2">
        <v>72</v>
      </c>
      <c r="B2795" s="4" t="s">
        <v>10663</v>
      </c>
      <c r="C2795" s="5"/>
      <c r="D2795" s="5" t="s">
        <v>62</v>
      </c>
      <c r="E2795" s="72">
        <v>0</v>
      </c>
      <c r="F2795" s="71" t="s">
        <v>24881</v>
      </c>
      <c r="G2795" s="52">
        <v>10197</v>
      </c>
      <c r="H2795" s="5" t="s">
        <v>13630</v>
      </c>
      <c r="I2795" s="5">
        <v>4</v>
      </c>
      <c r="J2795" s="72" t="s">
        <v>25676</v>
      </c>
      <c r="K2795" s="71">
        <v>0</v>
      </c>
      <c r="L2795" s="64">
        <v>0</v>
      </c>
      <c r="M2795" s="5">
        <v>34</v>
      </c>
      <c r="N2795" s="5">
        <v>2802</v>
      </c>
      <c r="O2795" s="47" t="s">
        <v>23068</v>
      </c>
      <c r="P2795" s="46" t="s">
        <v>25775</v>
      </c>
      <c r="Q2795" s="2" t="str">
        <f t="shared" si="318"/>
        <v>&lt;a href="set03\tsr\tsr_january_1,_1925_-_january_8,_1931\deaths\nelson,_child_of_a_h_death_notice_december_1,_1927_p4_tsr.pdf"&gt;Nelson, Child of A H&lt;/a&gt;</v>
      </c>
      <c r="T2795" s="39">
        <f t="shared" si="319"/>
        <v>1927</v>
      </c>
      <c r="U2795" s="2">
        <f t="shared" si="320"/>
        <v>12</v>
      </c>
      <c r="V2795" s="2">
        <f t="shared" si="321"/>
        <v>12</v>
      </c>
      <c r="W2795" s="2">
        <f t="shared" si="322"/>
        <v>1</v>
      </c>
      <c r="X2795" s="2">
        <f t="shared" si="317"/>
        <v>151</v>
      </c>
    </row>
    <row r="2796" spans="1:24" x14ac:dyDescent="0.25">
      <c r="A2796" s="2">
        <v>1099</v>
      </c>
      <c r="B2796" s="4" t="s">
        <v>10662</v>
      </c>
      <c r="C2796" s="5"/>
      <c r="D2796" s="5" t="s">
        <v>62</v>
      </c>
      <c r="E2796" s="72">
        <v>0</v>
      </c>
      <c r="F2796" s="71">
        <v>50</v>
      </c>
      <c r="G2796" s="52">
        <v>10197</v>
      </c>
      <c r="H2796" s="5" t="s">
        <v>13630</v>
      </c>
      <c r="I2796" s="5">
        <v>4</v>
      </c>
      <c r="J2796" s="72" t="s">
        <v>25676</v>
      </c>
      <c r="K2796" s="71">
        <v>50</v>
      </c>
      <c r="L2796" s="64">
        <v>0</v>
      </c>
      <c r="M2796" s="5">
        <v>34</v>
      </c>
      <c r="N2796" s="5">
        <v>2738</v>
      </c>
      <c r="O2796" s="47" t="s">
        <v>23004</v>
      </c>
      <c r="P2796" s="46" t="s">
        <v>25775</v>
      </c>
      <c r="Q2796" s="2" t="str">
        <f t="shared" si="318"/>
        <v>&lt;a href="set03\tsr\tsr_january_1,_1925_-_january_8,_1931\deaths\frederick,_george_death_notice_december_1,_1927_p4_tsr.pdf"&gt;Frederick, George&lt;/a&gt;</v>
      </c>
      <c r="T2796" s="39">
        <f t="shared" si="319"/>
        <v>1927</v>
      </c>
      <c r="U2796" s="2">
        <f t="shared" si="320"/>
        <v>12</v>
      </c>
      <c r="V2796" s="2">
        <f t="shared" si="321"/>
        <v>12</v>
      </c>
      <c r="W2796" s="2">
        <f t="shared" si="322"/>
        <v>1</v>
      </c>
      <c r="X2796" s="2">
        <f t="shared" si="317"/>
        <v>145</v>
      </c>
    </row>
    <row r="2797" spans="1:24" x14ac:dyDescent="0.25">
      <c r="A2797" s="2">
        <v>2101</v>
      </c>
      <c r="B2797" s="4" t="s">
        <v>10661</v>
      </c>
      <c r="C2797" s="5"/>
      <c r="D2797" s="5" t="s">
        <v>62</v>
      </c>
      <c r="E2797" s="72">
        <v>0</v>
      </c>
      <c r="F2797" s="71">
        <v>0</v>
      </c>
      <c r="G2797" s="52">
        <v>10197</v>
      </c>
      <c r="H2797" s="5" t="s">
        <v>13630</v>
      </c>
      <c r="I2797" s="5">
        <v>4</v>
      </c>
      <c r="J2797" s="72" t="s">
        <v>25676</v>
      </c>
      <c r="K2797" s="71">
        <v>200</v>
      </c>
      <c r="L2797" s="64">
        <v>0</v>
      </c>
      <c r="M2797" s="5">
        <v>34</v>
      </c>
      <c r="N2797" s="5">
        <v>2735</v>
      </c>
      <c r="O2797" s="47" t="s">
        <v>23001</v>
      </c>
      <c r="P2797" s="46" t="s">
        <v>25775</v>
      </c>
      <c r="Q2797" s="2" t="str">
        <f t="shared" si="318"/>
        <v>&lt;a href="set03\tsr\tsr_january_1,_1925_-_january_8,_1931\deaths\fallen,_claude_father_of_death_notice_december_1,_1927_p4_tsr.pdf"&gt;Fallen, Claude Father of&lt;/a&gt;</v>
      </c>
      <c r="T2797" s="39">
        <f t="shared" si="319"/>
        <v>1927</v>
      </c>
      <c r="U2797" s="2">
        <f t="shared" si="320"/>
        <v>12</v>
      </c>
      <c r="V2797" s="2">
        <f t="shared" si="321"/>
        <v>12</v>
      </c>
      <c r="W2797" s="2">
        <f t="shared" si="322"/>
        <v>1</v>
      </c>
      <c r="X2797" s="2">
        <f t="shared" si="317"/>
        <v>159</v>
      </c>
    </row>
    <row r="2798" spans="1:24" x14ac:dyDescent="0.25">
      <c r="A2798" s="2">
        <v>1375</v>
      </c>
      <c r="B2798" s="4" t="s">
        <v>746</v>
      </c>
      <c r="C2798" s="5"/>
      <c r="D2798" s="5" t="s">
        <v>64</v>
      </c>
      <c r="E2798" s="72" t="s">
        <v>25261</v>
      </c>
      <c r="F2798" s="71">
        <v>64</v>
      </c>
      <c r="G2798" s="52">
        <v>10204</v>
      </c>
      <c r="H2798" s="5" t="s">
        <v>13630</v>
      </c>
      <c r="I2798" s="5">
        <v>4</v>
      </c>
      <c r="J2798" s="72" t="s">
        <v>25261</v>
      </c>
      <c r="K2798" s="71">
        <v>64</v>
      </c>
      <c r="L2798" s="64">
        <v>0</v>
      </c>
      <c r="M2798" s="5">
        <v>34</v>
      </c>
      <c r="N2798" s="5">
        <v>2736</v>
      </c>
      <c r="O2798" s="47" t="s">
        <v>23002</v>
      </c>
      <c r="P2798" s="46" t="s">
        <v>25775</v>
      </c>
      <c r="Q2798" s="2" t="str">
        <f t="shared" si="318"/>
        <v>&lt;a href="set03\tsr\tsr_january_1,_1925_-_january_8,_1931\deaths\fallen,_thomas_obituary_december_8,_1927_p4_tsr.pdf"&gt;Fallen, Thomas&lt;/a&gt;</v>
      </c>
      <c r="T2798" s="39">
        <f t="shared" si="319"/>
        <v>1927</v>
      </c>
      <c r="U2798" s="2">
        <f t="shared" si="320"/>
        <v>12</v>
      </c>
      <c r="V2798" s="2">
        <f t="shared" si="321"/>
        <v>12</v>
      </c>
      <c r="W2798" s="2">
        <f t="shared" si="322"/>
        <v>8</v>
      </c>
      <c r="X2798" s="2">
        <f t="shared" si="317"/>
        <v>135</v>
      </c>
    </row>
    <row r="2799" spans="1:24" x14ac:dyDescent="0.25">
      <c r="A2799" s="2">
        <v>876</v>
      </c>
      <c r="B2799" s="4" t="s">
        <v>10677</v>
      </c>
      <c r="C2799" s="5"/>
      <c r="D2799" s="5" t="s">
        <v>62</v>
      </c>
      <c r="E2799" s="77" t="s">
        <v>25416</v>
      </c>
      <c r="F2799" s="71">
        <v>32</v>
      </c>
      <c r="G2799" s="52">
        <v>10232</v>
      </c>
      <c r="H2799" s="5" t="s">
        <v>13630</v>
      </c>
      <c r="I2799" s="5">
        <v>4</v>
      </c>
      <c r="J2799" s="77" t="s">
        <v>25416</v>
      </c>
      <c r="K2799" s="71">
        <v>32</v>
      </c>
      <c r="L2799" s="64" t="s">
        <v>24959</v>
      </c>
      <c r="M2799" s="5">
        <v>34</v>
      </c>
      <c r="N2799" s="5">
        <v>2823</v>
      </c>
      <c r="O2799" s="47" t="s">
        <v>23090</v>
      </c>
      <c r="P2799" s="46" t="s">
        <v>25775</v>
      </c>
      <c r="Q2799" s="2" t="str">
        <f t="shared" si="318"/>
        <v>&lt;a href="set03\tsr\tsr_january_1,_1925_-_january_8,_1931\deaths\rise,_thomas_death_notice_january_5,_1928_p4_tsr.pdf"&gt;Rise, Thomas&lt;/a&gt;</v>
      </c>
      <c r="T2799" s="39">
        <f t="shared" si="319"/>
        <v>1928</v>
      </c>
      <c r="U2799" s="2">
        <f t="shared" si="320"/>
        <v>1</v>
      </c>
      <c r="V2799" s="2">
        <f t="shared" si="321"/>
        <v>1</v>
      </c>
      <c r="W2799" s="2">
        <f t="shared" si="322"/>
        <v>5</v>
      </c>
      <c r="X2799" s="2">
        <f t="shared" si="317"/>
        <v>134</v>
      </c>
    </row>
    <row r="2800" spans="1:24" x14ac:dyDescent="0.25">
      <c r="A2800" s="2">
        <v>2921</v>
      </c>
      <c r="B2800" s="4" t="s">
        <v>10679</v>
      </c>
      <c r="C2800" s="5"/>
      <c r="D2800" s="5" t="s">
        <v>62</v>
      </c>
      <c r="E2800" s="72">
        <v>0</v>
      </c>
      <c r="F2800" s="71">
        <v>0</v>
      </c>
      <c r="G2800" s="52">
        <v>10232</v>
      </c>
      <c r="H2800" s="5" t="s">
        <v>13630</v>
      </c>
      <c r="I2800" s="5">
        <v>4</v>
      </c>
      <c r="J2800" s="72" t="s">
        <v>25676</v>
      </c>
      <c r="K2800" s="71">
        <v>200</v>
      </c>
      <c r="L2800" s="64">
        <v>0</v>
      </c>
      <c r="M2800" s="5">
        <v>34</v>
      </c>
      <c r="N2800" s="5">
        <v>2840</v>
      </c>
      <c r="O2800" s="47" t="s">
        <v>23106</v>
      </c>
      <c r="P2800" s="46" t="s">
        <v>25775</v>
      </c>
      <c r="Q2800" s="2" t="str">
        <f t="shared" si="318"/>
        <v>&lt;a href="set03\tsr\tsr_january_1,_1925_-_january_8,_1931\deaths\still,_charley_death_notice_january_5,_1928_p4_tsr.pdf"&gt;Still, Charley&lt;/a&gt;</v>
      </c>
      <c r="T2800" s="39">
        <f t="shared" si="319"/>
        <v>1928</v>
      </c>
      <c r="U2800" s="2">
        <f t="shared" si="320"/>
        <v>1</v>
      </c>
      <c r="V2800" s="2">
        <f t="shared" si="321"/>
        <v>1</v>
      </c>
      <c r="W2800" s="2">
        <f t="shared" si="322"/>
        <v>5</v>
      </c>
      <c r="X2800" s="2">
        <f t="shared" si="317"/>
        <v>138</v>
      </c>
    </row>
    <row r="2801" spans="1:24" x14ac:dyDescent="0.25">
      <c r="A2801" s="2">
        <v>877</v>
      </c>
      <c r="B2801" s="4" t="s">
        <v>10677</v>
      </c>
      <c r="C2801" s="5"/>
      <c r="D2801" s="5" t="s">
        <v>62</v>
      </c>
      <c r="E2801" s="72" t="s">
        <v>25416</v>
      </c>
      <c r="F2801" s="71">
        <v>32</v>
      </c>
      <c r="G2801" s="52">
        <v>10239</v>
      </c>
      <c r="H2801" s="5" t="s">
        <v>13630</v>
      </c>
      <c r="I2801" s="5">
        <v>4</v>
      </c>
      <c r="J2801" s="72" t="s">
        <v>25416</v>
      </c>
      <c r="K2801" s="71">
        <v>32</v>
      </c>
      <c r="L2801" s="64" t="s">
        <v>24959</v>
      </c>
      <c r="M2801" s="5">
        <v>34</v>
      </c>
      <c r="N2801" s="5">
        <v>2824</v>
      </c>
      <c r="O2801" s="47" t="s">
        <v>23089</v>
      </c>
      <c r="P2801" s="46" t="s">
        <v>25775</v>
      </c>
      <c r="Q2801" s="2" t="str">
        <f t="shared" si="318"/>
        <v>&lt;a href="set03\tsr\tsr_january_1,_1925_-_january_8,_1931\deaths\rise,_thomas_death_notice_january_12,_1928_p4_tsr.pdf"&gt;Rise, Thomas&lt;/a&gt;</v>
      </c>
      <c r="T2801" s="39">
        <f t="shared" si="319"/>
        <v>1928</v>
      </c>
      <c r="U2801" s="2">
        <f t="shared" si="320"/>
        <v>1</v>
      </c>
      <c r="V2801" s="2">
        <f t="shared" si="321"/>
        <v>1</v>
      </c>
      <c r="W2801" s="2">
        <f t="shared" si="322"/>
        <v>12</v>
      </c>
      <c r="X2801" s="2">
        <f t="shared" si="317"/>
        <v>135</v>
      </c>
    </row>
    <row r="2802" spans="1:24" x14ac:dyDescent="0.25">
      <c r="A2802" s="2">
        <v>1819</v>
      </c>
      <c r="B2802" s="4" t="s">
        <v>10668</v>
      </c>
      <c r="C2802" s="5"/>
      <c r="D2802" s="5" t="s">
        <v>62</v>
      </c>
      <c r="E2802" s="72">
        <v>0</v>
      </c>
      <c r="F2802" s="71">
        <v>0</v>
      </c>
      <c r="G2802" s="52">
        <v>10246</v>
      </c>
      <c r="H2802" s="5" t="s">
        <v>13630</v>
      </c>
      <c r="I2802" s="5">
        <v>4</v>
      </c>
      <c r="J2802" s="72" t="s">
        <v>25676</v>
      </c>
      <c r="K2802" s="71">
        <v>200</v>
      </c>
      <c r="L2802" s="64">
        <v>0</v>
      </c>
      <c r="M2802" s="5">
        <v>34</v>
      </c>
      <c r="N2802" s="5">
        <v>2707</v>
      </c>
      <c r="O2802" s="47" t="s">
        <v>22974</v>
      </c>
      <c r="P2802" s="46" t="s">
        <v>25775</v>
      </c>
      <c r="Q2802" s="2" t="str">
        <f t="shared" si="318"/>
        <v>&lt;a href="set03\tsr\tsr_january_1,_1925_-_january_8,_1931\deaths\anderson,_marie_death_notice_january_19,_1928_p4_tsr.pdf"&gt;Anderson, Marie&lt;/a&gt;</v>
      </c>
      <c r="T2802" s="39">
        <f t="shared" si="319"/>
        <v>1928</v>
      </c>
      <c r="U2802" s="2">
        <f t="shared" si="320"/>
        <v>1</v>
      </c>
      <c r="V2802" s="2">
        <f t="shared" si="321"/>
        <v>1</v>
      </c>
      <c r="W2802" s="2">
        <f t="shared" si="322"/>
        <v>19</v>
      </c>
      <c r="X2802" s="2">
        <f t="shared" si="317"/>
        <v>141</v>
      </c>
    </row>
    <row r="2803" spans="1:24" x14ac:dyDescent="0.25">
      <c r="A2803" s="2">
        <v>2532</v>
      </c>
      <c r="B2803" s="4" t="s">
        <v>10676</v>
      </c>
      <c r="C2803" s="5"/>
      <c r="D2803" s="5" t="s">
        <v>62</v>
      </c>
      <c r="E2803" s="72">
        <v>0</v>
      </c>
      <c r="F2803" s="71">
        <v>0</v>
      </c>
      <c r="G2803" s="52">
        <v>10295</v>
      </c>
      <c r="H2803" s="5" t="s">
        <v>13630</v>
      </c>
      <c r="I2803" s="5">
        <v>8</v>
      </c>
      <c r="J2803" s="72" t="s">
        <v>25676</v>
      </c>
      <c r="K2803" s="71">
        <v>200</v>
      </c>
      <c r="L2803" s="64">
        <v>0</v>
      </c>
      <c r="M2803" s="5">
        <v>34</v>
      </c>
      <c r="N2803" s="5">
        <v>2797</v>
      </c>
      <c r="O2803" s="47" t="s">
        <v>23063</v>
      </c>
      <c r="P2803" s="46" t="s">
        <v>25775</v>
      </c>
      <c r="Q2803" s="2" t="str">
        <f t="shared" si="318"/>
        <v>&lt;a href="set03\tsr\tsr_january_1,_1925_-_january_8,_1931\deaths\melgard,_mrs_o_j_death_notice_march_8,_1928_p8_tsr.pdf"&gt;Melgard, Mrs O J&lt;/a&gt;</v>
      </c>
      <c r="T2803" s="39">
        <f t="shared" si="319"/>
        <v>1928</v>
      </c>
      <c r="U2803" s="2">
        <f t="shared" si="320"/>
        <v>3</v>
      </c>
      <c r="V2803" s="2">
        <f t="shared" si="321"/>
        <v>3</v>
      </c>
      <c r="W2803" s="2">
        <f t="shared" si="322"/>
        <v>8</v>
      </c>
      <c r="X2803" s="2">
        <f t="shared" si="317"/>
        <v>140</v>
      </c>
    </row>
    <row r="2804" spans="1:24" x14ac:dyDescent="0.25">
      <c r="A2804" s="2">
        <v>1912</v>
      </c>
      <c r="B2804" s="4" t="s">
        <v>10670</v>
      </c>
      <c r="C2804" s="5"/>
      <c r="D2804" s="5" t="s">
        <v>62</v>
      </c>
      <c r="E2804" s="72">
        <v>0</v>
      </c>
      <c r="F2804" s="71">
        <v>0</v>
      </c>
      <c r="G2804" s="52">
        <v>10316</v>
      </c>
      <c r="H2804" s="5" t="s">
        <v>13630</v>
      </c>
      <c r="I2804" s="5">
        <v>4</v>
      </c>
      <c r="J2804" s="72" t="s">
        <v>25676</v>
      </c>
      <c r="K2804" s="71">
        <v>200</v>
      </c>
      <c r="L2804" s="64">
        <v>0</v>
      </c>
      <c r="M2804" s="5">
        <v>34</v>
      </c>
      <c r="N2804" s="5">
        <v>2716</v>
      </c>
      <c r="O2804" s="47" t="s">
        <v>22983</v>
      </c>
      <c r="P2804" s="46" t="s">
        <v>25775</v>
      </c>
      <c r="Q2804" s="2" t="str">
        <f t="shared" si="318"/>
        <v>&lt;a href="set03\tsr\tsr_january_1,_1925_-_january_8,_1931\deaths\boisjolie,_lawrence_and_wife_death_notice_march_29,_1928_p4_tsr.pdf"&gt;Boisjolie, Lawrence and wife&lt;/a&gt;</v>
      </c>
      <c r="T2804" s="39">
        <f t="shared" si="319"/>
        <v>1928</v>
      </c>
      <c r="U2804" s="2">
        <f t="shared" si="320"/>
        <v>3</v>
      </c>
      <c r="V2804" s="2">
        <f t="shared" si="321"/>
        <v>3</v>
      </c>
      <c r="W2804" s="2">
        <f t="shared" si="322"/>
        <v>29</v>
      </c>
      <c r="X2804" s="2">
        <f t="shared" si="317"/>
        <v>165</v>
      </c>
    </row>
    <row r="2805" spans="1:24" x14ac:dyDescent="0.25">
      <c r="A2805" s="2">
        <v>2422</v>
      </c>
      <c r="B2805" s="4" t="s">
        <v>10675</v>
      </c>
      <c r="C2805" s="5"/>
      <c r="D2805" s="5" t="s">
        <v>62</v>
      </c>
      <c r="E2805" s="72" t="s">
        <v>25491</v>
      </c>
      <c r="F2805" s="71">
        <v>0</v>
      </c>
      <c r="G2805" s="52">
        <v>10316</v>
      </c>
      <c r="H2805" s="5" t="s">
        <v>13630</v>
      </c>
      <c r="I2805" s="5">
        <v>4</v>
      </c>
      <c r="J2805" s="72" t="s">
        <v>25491</v>
      </c>
      <c r="K2805" s="71">
        <v>200</v>
      </c>
      <c r="L2805" s="64">
        <v>0</v>
      </c>
      <c r="M2805" s="5">
        <v>34</v>
      </c>
      <c r="N2805" s="5">
        <v>2784</v>
      </c>
      <c r="O2805" s="47" t="s">
        <v>23050</v>
      </c>
      <c r="P2805" s="46" t="s">
        <v>25775</v>
      </c>
      <c r="Q2805" s="2" t="str">
        <f t="shared" si="318"/>
        <v>&lt;a href="set03\tsr\tsr_january_1,_1925_-_january_8,_1931\deaths\larson,_mrs_albert_death_notice_march_29,_1928_p4_tsr.pdf"&gt;Larson, Mrs Albert&lt;/a&gt;</v>
      </c>
      <c r="T2805" s="39">
        <f t="shared" si="319"/>
        <v>1928</v>
      </c>
      <c r="U2805" s="2">
        <f t="shared" si="320"/>
        <v>3</v>
      </c>
      <c r="V2805" s="2">
        <f t="shared" si="321"/>
        <v>3</v>
      </c>
      <c r="W2805" s="2">
        <f t="shared" si="322"/>
        <v>29</v>
      </c>
      <c r="X2805" s="2">
        <f t="shared" si="317"/>
        <v>145</v>
      </c>
    </row>
    <row r="2806" spans="1:24" x14ac:dyDescent="0.25">
      <c r="A2806" s="2">
        <v>1009</v>
      </c>
      <c r="B2806" s="4" t="s">
        <v>10672</v>
      </c>
      <c r="C2806" s="5"/>
      <c r="D2806" s="5" t="s">
        <v>64</v>
      </c>
      <c r="E2806" s="72">
        <v>0</v>
      </c>
      <c r="F2806" s="71">
        <v>44</v>
      </c>
      <c r="G2806" s="52">
        <v>10323</v>
      </c>
      <c r="H2806" s="5" t="s">
        <v>13630</v>
      </c>
      <c r="I2806" s="5">
        <v>8</v>
      </c>
      <c r="J2806" s="72" t="s">
        <v>25676</v>
      </c>
      <c r="K2806" s="71">
        <v>44</v>
      </c>
      <c r="L2806" s="64">
        <v>0</v>
      </c>
      <c r="M2806" s="5">
        <v>34</v>
      </c>
      <c r="N2806" s="5">
        <v>2726</v>
      </c>
      <c r="O2806" s="47" t="s">
        <v>22993</v>
      </c>
      <c r="P2806" s="46" t="s">
        <v>25775</v>
      </c>
      <c r="Q2806" s="2" t="str">
        <f t="shared" si="318"/>
        <v>&lt;a href="set03\tsr\tsr_january_1,_1925_-_january_8,_1931\deaths\councilman,_george_eugene_obituary_april_5,_1928_p8_tsr.pdf"&gt;Councilman, George Eugene&lt;/a&gt;</v>
      </c>
      <c r="T2806" s="39">
        <f t="shared" si="319"/>
        <v>1928</v>
      </c>
      <c r="U2806" s="2">
        <f t="shared" si="320"/>
        <v>4</v>
      </c>
      <c r="V2806" s="2">
        <f t="shared" si="321"/>
        <v>4</v>
      </c>
      <c r="W2806" s="2">
        <f t="shared" si="322"/>
        <v>5</v>
      </c>
      <c r="X2806" s="2">
        <f t="shared" si="317"/>
        <v>154</v>
      </c>
    </row>
    <row r="2807" spans="1:24" x14ac:dyDescent="0.25">
      <c r="A2807" s="2">
        <v>2000</v>
      </c>
      <c r="B2807" s="4" t="s">
        <v>8125</v>
      </c>
      <c r="C2807" s="5"/>
      <c r="D2807" s="5" t="s">
        <v>62</v>
      </c>
      <c r="E2807" s="72">
        <v>0</v>
      </c>
      <c r="F2807" s="71">
        <v>0</v>
      </c>
      <c r="G2807" s="52">
        <v>10344</v>
      </c>
      <c r="H2807" s="5" t="s">
        <v>13630</v>
      </c>
      <c r="I2807" s="5">
        <v>6</v>
      </c>
      <c r="J2807" s="72" t="s">
        <v>25676</v>
      </c>
      <c r="K2807" s="71">
        <v>200</v>
      </c>
      <c r="L2807" s="64">
        <v>0</v>
      </c>
      <c r="M2807" s="5">
        <v>34</v>
      </c>
      <c r="N2807" s="5">
        <v>2724</v>
      </c>
      <c r="O2807" s="47" t="s">
        <v>22991</v>
      </c>
      <c r="P2807" s="46" t="s">
        <v>25775</v>
      </c>
      <c r="Q2807" s="2" t="str">
        <f t="shared" si="318"/>
        <v>&lt;a href="set03\tsr\tsr_january_1,_1925_-_january_8,_1931\deaths\councilman,_fred_death_notice_april_26,_1928_p6_tsr.pdf"&gt;Councilman, Fred&lt;/a&gt;</v>
      </c>
      <c r="T2807" s="39">
        <f t="shared" si="319"/>
        <v>1928</v>
      </c>
      <c r="U2807" s="2">
        <f t="shared" si="320"/>
        <v>4</v>
      </c>
      <c r="V2807" s="2">
        <f t="shared" si="321"/>
        <v>4</v>
      </c>
      <c r="W2807" s="2">
        <f t="shared" si="322"/>
        <v>26</v>
      </c>
      <c r="X2807" s="2">
        <f t="shared" si="317"/>
        <v>141</v>
      </c>
    </row>
    <row r="2808" spans="1:24" x14ac:dyDescent="0.25">
      <c r="A2808" s="2">
        <v>2001</v>
      </c>
      <c r="B2808" s="4" t="s">
        <v>10671</v>
      </c>
      <c r="C2808" s="5"/>
      <c r="D2808" s="5" t="s">
        <v>64</v>
      </c>
      <c r="E2808" s="72">
        <v>0</v>
      </c>
      <c r="F2808" s="71">
        <v>0</v>
      </c>
      <c r="G2808" s="52">
        <v>10351</v>
      </c>
      <c r="H2808" s="5" t="s">
        <v>13630</v>
      </c>
      <c r="I2808" s="5">
        <v>4</v>
      </c>
      <c r="J2808" s="72" t="s">
        <v>25676</v>
      </c>
      <c r="K2808" s="71">
        <v>200</v>
      </c>
      <c r="L2808" s="64">
        <v>0</v>
      </c>
      <c r="M2808" s="5">
        <v>34</v>
      </c>
      <c r="N2808" s="5">
        <v>2725</v>
      </c>
      <c r="O2808" s="47" t="s">
        <v>22992</v>
      </c>
      <c r="P2808" s="46" t="s">
        <v>25775</v>
      </c>
      <c r="Q2808" s="2" t="str">
        <f t="shared" si="318"/>
        <v>&lt;a href="set03\tsr\tsr_january_1,_1925_-_january_8,_1931\deaths\councilman,_frederick_w_obituary_may_3,_1928_p4_tsr.pdf"&gt;Councilman, Frederick W&lt;/a&gt;</v>
      </c>
      <c r="T2808" s="39">
        <f t="shared" si="319"/>
        <v>1928</v>
      </c>
      <c r="U2808" s="2">
        <f t="shared" si="320"/>
        <v>5</v>
      </c>
      <c r="V2808" s="2">
        <f t="shared" si="321"/>
        <v>5</v>
      </c>
      <c r="W2808" s="2">
        <f t="shared" si="322"/>
        <v>3</v>
      </c>
      <c r="X2808" s="2">
        <f t="shared" si="317"/>
        <v>148</v>
      </c>
    </row>
    <row r="2809" spans="1:24" x14ac:dyDescent="0.25">
      <c r="A2809" s="2">
        <v>2190</v>
      </c>
      <c r="B2809" s="4" t="s">
        <v>10673</v>
      </c>
      <c r="C2809" s="5"/>
      <c r="D2809" s="5" t="s">
        <v>62</v>
      </c>
      <c r="E2809" s="72">
        <v>0</v>
      </c>
      <c r="F2809" s="71">
        <v>0</v>
      </c>
      <c r="G2809" s="52">
        <v>10369</v>
      </c>
      <c r="H2809" s="5" t="s">
        <v>13630</v>
      </c>
      <c r="I2809" s="5">
        <v>4</v>
      </c>
      <c r="J2809" s="72" t="s">
        <v>25676</v>
      </c>
      <c r="K2809" s="71">
        <v>200</v>
      </c>
      <c r="L2809" s="64">
        <v>0</v>
      </c>
      <c r="M2809" s="5">
        <v>34</v>
      </c>
      <c r="N2809" s="5">
        <v>2749</v>
      </c>
      <c r="O2809" s="47" t="s">
        <v>23015</v>
      </c>
      <c r="P2809" s="46" t="s">
        <v>25775</v>
      </c>
      <c r="Q2809" s="2" t="str">
        <f t="shared" si="318"/>
        <v>&lt;a href="set03\tsr\tsr_january_1,_1925_-_january_8,_1931\deaths\hafner,_mrs_p_death_notice_may_21,_1928_p4_tsr.pdf"&gt;Hafner, Mrs P&lt;/a&gt;</v>
      </c>
      <c r="T2809" s="39">
        <f t="shared" si="319"/>
        <v>1928</v>
      </c>
      <c r="U2809" s="2">
        <f t="shared" si="320"/>
        <v>5</v>
      </c>
      <c r="V2809" s="2">
        <f t="shared" si="321"/>
        <v>5</v>
      </c>
      <c r="W2809" s="2">
        <f t="shared" si="322"/>
        <v>21</v>
      </c>
      <c r="X2809" s="2">
        <f t="shared" si="317"/>
        <v>133</v>
      </c>
    </row>
    <row r="2810" spans="1:24" x14ac:dyDescent="0.25">
      <c r="A2810" s="2">
        <v>1516</v>
      </c>
      <c r="B2810" s="4" t="s">
        <v>10674</v>
      </c>
      <c r="C2810" s="5" t="s">
        <v>13132</v>
      </c>
      <c r="D2810" s="5" t="s">
        <v>64</v>
      </c>
      <c r="E2810" s="72">
        <v>0</v>
      </c>
      <c r="F2810" s="71">
        <v>72</v>
      </c>
      <c r="G2810" s="52">
        <v>10407</v>
      </c>
      <c r="H2810" s="5" t="s">
        <v>13630</v>
      </c>
      <c r="I2810" s="5">
        <v>4</v>
      </c>
      <c r="J2810" s="72" t="s">
        <v>25676</v>
      </c>
      <c r="K2810" s="71">
        <v>72</v>
      </c>
      <c r="L2810" s="64">
        <v>0</v>
      </c>
      <c r="M2810" s="5">
        <v>34</v>
      </c>
      <c r="N2810" s="5">
        <v>2750</v>
      </c>
      <c r="O2810" s="47" t="s">
        <v>23016</v>
      </c>
      <c r="P2810" s="46" t="s">
        <v>25775</v>
      </c>
      <c r="Q2810" s="2" t="str">
        <f t="shared" si="318"/>
        <v>&lt;a href="set03\tsr\tsr_january_1,_1925_-_january_8,_1931\deaths\hafner,_mrs_philip_(elizabeth_liebrand)_obituary_june_28,_1928_p4_tsr.pdf"&gt;Hafner, Mrs Philip&lt;/a&gt;</v>
      </c>
      <c r="T2810" s="39">
        <f t="shared" si="319"/>
        <v>1928</v>
      </c>
      <c r="U2810" s="2">
        <f t="shared" si="320"/>
        <v>6</v>
      </c>
      <c r="V2810" s="2">
        <f t="shared" si="321"/>
        <v>6</v>
      </c>
      <c r="W2810" s="2">
        <f t="shared" si="322"/>
        <v>28</v>
      </c>
      <c r="X2810" s="2">
        <f t="shared" si="317"/>
        <v>161</v>
      </c>
    </row>
    <row r="2811" spans="1:24" x14ac:dyDescent="0.25">
      <c r="A2811" s="2">
        <v>1007</v>
      </c>
      <c r="B2811" s="4" t="s">
        <v>10669</v>
      </c>
      <c r="C2811" s="5"/>
      <c r="D2811" s="5" t="s">
        <v>64</v>
      </c>
      <c r="E2811" s="72" t="s">
        <v>24851</v>
      </c>
      <c r="F2811" s="71">
        <v>44</v>
      </c>
      <c r="G2811" s="52">
        <v>10428</v>
      </c>
      <c r="H2811" s="5" t="s">
        <v>13630</v>
      </c>
      <c r="I2811" s="5">
        <v>4</v>
      </c>
      <c r="J2811" s="72" t="s">
        <v>24851</v>
      </c>
      <c r="K2811" s="71">
        <v>44</v>
      </c>
      <c r="L2811" s="64">
        <v>0</v>
      </c>
      <c r="M2811" s="5">
        <v>34</v>
      </c>
      <c r="N2811" s="5">
        <v>2708</v>
      </c>
      <c r="O2811" s="47" t="s">
        <v>22975</v>
      </c>
      <c r="P2811" s="46" t="s">
        <v>25775</v>
      </c>
      <c r="Q2811" s="2" t="str">
        <f t="shared" si="318"/>
        <v>&lt;a href="set03\tsr\tsr_january_1,_1925_-_january_8,_1931\deaths\anderson,_paul_a_obituary_july_19,_1928_p4_tsr.pdf"&gt;Anderson, Paul A&lt;/a&gt;</v>
      </c>
      <c r="T2811" s="39">
        <f t="shared" ref="T2811:T2842" si="323">YEAR(G2811)</f>
        <v>1928</v>
      </c>
      <c r="U2811" s="2">
        <f t="shared" ref="U2811:U2842" si="324">MONTH(G2811)</f>
        <v>7</v>
      </c>
      <c r="V2811" s="2">
        <f t="shared" ref="V2811:V2842" si="325">U2811</f>
        <v>7</v>
      </c>
      <c r="W2811" s="2">
        <f t="shared" ref="W2811:W2842" si="326">DAY(G2811)</f>
        <v>19</v>
      </c>
      <c r="X2811" s="2">
        <f t="shared" si="317"/>
        <v>136</v>
      </c>
    </row>
    <row r="2812" spans="1:24" x14ac:dyDescent="0.25">
      <c r="A2812" s="2">
        <v>2869</v>
      </c>
      <c r="B2812" s="4" t="s">
        <v>10678</v>
      </c>
      <c r="C2812" s="5"/>
      <c r="D2812" s="5" t="s">
        <v>62</v>
      </c>
      <c r="E2812" s="72">
        <v>0</v>
      </c>
      <c r="F2812" s="71">
        <v>0</v>
      </c>
      <c r="G2812" s="52">
        <v>10449</v>
      </c>
      <c r="H2812" s="5" t="s">
        <v>13630</v>
      </c>
      <c r="I2812" s="5">
        <v>4</v>
      </c>
      <c r="J2812" s="72" t="s">
        <v>25676</v>
      </c>
      <c r="K2812" s="71">
        <v>200</v>
      </c>
      <c r="L2812" s="64">
        <v>0</v>
      </c>
      <c r="M2812" s="5">
        <v>34</v>
      </c>
      <c r="N2812" s="5">
        <v>2831</v>
      </c>
      <c r="O2812" s="47" t="s">
        <v>23097</v>
      </c>
      <c r="P2812" s="46" t="s">
        <v>25775</v>
      </c>
      <c r="Q2812" s="2" t="str">
        <f t="shared" si="318"/>
        <v>&lt;a href="set03\tsr\tsr_january_1,_1925_-_january_8,_1931\deaths\skaar,_mrs_ma_of_albert_death_notice_august_9,_1928_p4_tsr.pdf"&gt;Skaar, Mrs Ma of Albert&lt;/a&gt;</v>
      </c>
      <c r="T2812" s="39">
        <f t="shared" si="323"/>
        <v>1928</v>
      </c>
      <c r="U2812" s="2">
        <f t="shared" si="324"/>
        <v>8</v>
      </c>
      <c r="V2812" s="2">
        <f t="shared" si="325"/>
        <v>8</v>
      </c>
      <c r="W2812" s="2">
        <f t="shared" si="326"/>
        <v>9</v>
      </c>
      <c r="X2812" s="2">
        <f t="shared" si="317"/>
        <v>155</v>
      </c>
    </row>
    <row r="2813" spans="1:24" x14ac:dyDescent="0.25">
      <c r="A2813" s="2">
        <v>2971</v>
      </c>
      <c r="B2813" s="4" t="s">
        <v>10743</v>
      </c>
      <c r="C2813" s="5"/>
      <c r="D2813" s="5" t="s">
        <v>62</v>
      </c>
      <c r="E2813" s="72">
        <v>0</v>
      </c>
      <c r="F2813" s="71">
        <v>0</v>
      </c>
      <c r="G2813" s="52">
        <v>10456</v>
      </c>
      <c r="H2813" s="5" t="s">
        <v>13630</v>
      </c>
      <c r="I2813" s="5">
        <v>1</v>
      </c>
      <c r="J2813" s="72" t="s">
        <v>25676</v>
      </c>
      <c r="K2813" s="71">
        <v>200</v>
      </c>
      <c r="L2813" s="64">
        <v>0</v>
      </c>
      <c r="M2813" s="5">
        <v>34</v>
      </c>
      <c r="N2813" s="5">
        <v>2851</v>
      </c>
      <c r="O2813" s="47" t="s">
        <v>23117</v>
      </c>
      <c r="P2813" s="46" t="s">
        <v>25775</v>
      </c>
      <c r="Q2813" s="2" t="str">
        <f t="shared" si="318"/>
        <v>&lt;a href="set03\tsr\tsr_january_1,_1925_-_january_8,_1931\deaths\truscott,_mrs_j_r_death_notice_august_16,_1928_p1_tsr.pdf"&gt;Truscott, Mrs J R&lt;/a&gt;</v>
      </c>
      <c r="T2813" s="39">
        <f t="shared" si="323"/>
        <v>1928</v>
      </c>
      <c r="U2813" s="2">
        <f t="shared" si="324"/>
        <v>8</v>
      </c>
      <c r="V2813" s="2">
        <f t="shared" si="325"/>
        <v>8</v>
      </c>
      <c r="W2813" s="2">
        <f t="shared" si="326"/>
        <v>16</v>
      </c>
      <c r="X2813" s="2">
        <f t="shared" si="317"/>
        <v>144</v>
      </c>
    </row>
    <row r="2814" spans="1:24" x14ac:dyDescent="0.25">
      <c r="A2814" s="2">
        <v>3027</v>
      </c>
      <c r="B2814" s="4" t="s">
        <v>10744</v>
      </c>
      <c r="C2814" s="5"/>
      <c r="D2814" s="5" t="s">
        <v>62</v>
      </c>
      <c r="E2814" s="72">
        <v>0</v>
      </c>
      <c r="F2814" s="71">
        <v>0</v>
      </c>
      <c r="G2814" s="52">
        <v>10456</v>
      </c>
      <c r="H2814" s="5" t="s">
        <v>13630</v>
      </c>
      <c r="I2814" s="5">
        <v>1</v>
      </c>
      <c r="J2814" s="72" t="s">
        <v>25676</v>
      </c>
      <c r="K2814" s="71">
        <v>200</v>
      </c>
      <c r="L2814" s="64">
        <v>0</v>
      </c>
      <c r="M2814" s="5">
        <v>34</v>
      </c>
      <c r="N2814" s="5">
        <v>2861</v>
      </c>
      <c r="O2814" s="47" t="s">
        <v>23127</v>
      </c>
      <c r="P2814" s="46" t="s">
        <v>25775</v>
      </c>
      <c r="Q2814" s="2" t="str">
        <f t="shared" si="318"/>
        <v>&lt;a href="set03\tsr\tsr_january_1,_1925_-_january_8,_1931\deaths\westerhausen,_myrtle_death_notice_august_16,_1928_p1_tsr.pdf"&gt;Westerhausen, Myrtle&lt;/a&gt;</v>
      </c>
      <c r="T2814" s="39">
        <f t="shared" si="323"/>
        <v>1928</v>
      </c>
      <c r="U2814" s="2">
        <f t="shared" si="324"/>
        <v>8</v>
      </c>
      <c r="V2814" s="2">
        <f t="shared" si="325"/>
        <v>8</v>
      </c>
      <c r="W2814" s="2">
        <f t="shared" si="326"/>
        <v>16</v>
      </c>
      <c r="X2814" s="2">
        <f t="shared" si="317"/>
        <v>150</v>
      </c>
    </row>
    <row r="2815" spans="1:24" x14ac:dyDescent="0.25">
      <c r="A2815" s="2">
        <v>278</v>
      </c>
      <c r="B2815" s="4" t="s">
        <v>10738</v>
      </c>
      <c r="C2815" s="5"/>
      <c r="D2815" s="5" t="s">
        <v>64</v>
      </c>
      <c r="E2815" s="72">
        <v>0</v>
      </c>
      <c r="F2815" s="71">
        <v>2</v>
      </c>
      <c r="G2815" s="52">
        <v>10463</v>
      </c>
      <c r="H2815" s="5" t="s">
        <v>13630</v>
      </c>
      <c r="I2815" s="5">
        <v>4</v>
      </c>
      <c r="J2815" s="72" t="s">
        <v>25676</v>
      </c>
      <c r="K2815" s="71">
        <v>2</v>
      </c>
      <c r="L2815" s="64">
        <v>0</v>
      </c>
      <c r="M2815" s="5">
        <v>34</v>
      </c>
      <c r="N2815" s="5">
        <v>2789</v>
      </c>
      <c r="O2815" s="47" t="s">
        <v>23055</v>
      </c>
      <c r="P2815" s="46" t="s">
        <v>25775</v>
      </c>
      <c r="Q2815" s="2" t="str">
        <f t="shared" si="318"/>
        <v>&lt;a href="set03\tsr\tsr_january_1,_1925_-_january_8,_1931\deaths\lowe,_donald_carl_obituary_august_23,_1928_p4_tsr.pdf"&gt;Lowe, Donald Carl&lt;/a&gt;</v>
      </c>
      <c r="T2815" s="39">
        <f t="shared" si="323"/>
        <v>1928</v>
      </c>
      <c r="U2815" s="2">
        <f t="shared" si="324"/>
        <v>8</v>
      </c>
      <c r="V2815" s="2">
        <f t="shared" si="325"/>
        <v>8</v>
      </c>
      <c r="W2815" s="2">
        <f t="shared" si="326"/>
        <v>23</v>
      </c>
      <c r="X2815" s="2">
        <f t="shared" si="317"/>
        <v>140</v>
      </c>
    </row>
    <row r="2816" spans="1:24" x14ac:dyDescent="0.25">
      <c r="A2816" s="2">
        <v>1490</v>
      </c>
      <c r="B2816" s="4" t="s">
        <v>221</v>
      </c>
      <c r="C2816" s="5"/>
      <c r="D2816" s="5" t="s">
        <v>62</v>
      </c>
      <c r="E2816" s="72" t="s">
        <v>24943</v>
      </c>
      <c r="F2816" s="71" t="s">
        <v>25487</v>
      </c>
      <c r="G2816" s="52">
        <v>10477</v>
      </c>
      <c r="H2816" s="5" t="s">
        <v>13630</v>
      </c>
      <c r="I2816" s="5">
        <v>4</v>
      </c>
      <c r="J2816" s="72" t="s">
        <v>24943</v>
      </c>
      <c r="K2816" s="71">
        <v>70</v>
      </c>
      <c r="L2816" s="64">
        <v>0</v>
      </c>
      <c r="M2816" s="5">
        <v>34</v>
      </c>
      <c r="N2816" s="5">
        <v>2767</v>
      </c>
      <c r="O2816" s="47" t="s">
        <v>23033</v>
      </c>
      <c r="P2816" s="46" t="s">
        <v>25775</v>
      </c>
      <c r="Q2816" s="2" t="str">
        <f t="shared" si="318"/>
        <v>&lt;a href="set03\tsr\tsr_january_1,_1925_-_january_8,_1931\deaths\johnson,_j_e_death_notice_september_6,_1928_p4_tsr.pdf"&gt;Johnson, J E&lt;/a&gt;</v>
      </c>
      <c r="T2816" s="39">
        <f t="shared" si="323"/>
        <v>1928</v>
      </c>
      <c r="U2816" s="2">
        <f t="shared" si="324"/>
        <v>9</v>
      </c>
      <c r="V2816" s="2">
        <f t="shared" si="325"/>
        <v>9</v>
      </c>
      <c r="W2816" s="2">
        <f t="shared" si="326"/>
        <v>6</v>
      </c>
      <c r="X2816" s="2">
        <f t="shared" si="317"/>
        <v>136</v>
      </c>
    </row>
    <row r="2817" spans="1:24" x14ac:dyDescent="0.25">
      <c r="A2817" s="2">
        <v>2624</v>
      </c>
      <c r="B2817" s="4" t="s">
        <v>10739</v>
      </c>
      <c r="C2817" s="5"/>
      <c r="D2817" s="5" t="s">
        <v>62</v>
      </c>
      <c r="E2817" s="72" t="s">
        <v>25496</v>
      </c>
      <c r="F2817" s="71">
        <v>0</v>
      </c>
      <c r="G2817" s="52">
        <v>10505</v>
      </c>
      <c r="H2817" s="5" t="s">
        <v>13630</v>
      </c>
      <c r="I2817" s="5">
        <v>4</v>
      </c>
      <c r="J2817" s="72" t="s">
        <v>25496</v>
      </c>
      <c r="K2817" s="71">
        <v>200</v>
      </c>
      <c r="L2817" s="64">
        <v>0</v>
      </c>
      <c r="M2817" s="5">
        <v>34</v>
      </c>
      <c r="N2817" s="5">
        <v>2804</v>
      </c>
      <c r="O2817" s="47" t="s">
        <v>23070</v>
      </c>
      <c r="P2817" s="46" t="s">
        <v>25775</v>
      </c>
      <c r="Q2817" s="2" t="str">
        <f t="shared" si="318"/>
        <v>&lt;a href="set03\tsr\tsr_january_1,_1925_-_january_8,_1931\deaths\novak,_joe_death_notice_october_4,_1928_p4_tsr.pdf"&gt;Novak, Joe&lt;/a&gt;</v>
      </c>
      <c r="T2817" s="39">
        <f t="shared" si="323"/>
        <v>1928</v>
      </c>
      <c r="U2817" s="2">
        <f t="shared" si="324"/>
        <v>10</v>
      </c>
      <c r="V2817" s="2">
        <f t="shared" si="325"/>
        <v>10</v>
      </c>
      <c r="W2817" s="2">
        <f t="shared" si="326"/>
        <v>4</v>
      </c>
      <c r="X2817" s="2">
        <f t="shared" si="317"/>
        <v>130</v>
      </c>
    </row>
    <row r="2818" spans="1:24" x14ac:dyDescent="0.25">
      <c r="A2818" s="2">
        <v>1913</v>
      </c>
      <c r="B2818" s="4" t="s">
        <v>10736</v>
      </c>
      <c r="C2818" s="5" t="s">
        <v>13131</v>
      </c>
      <c r="D2818" s="5" t="s">
        <v>64</v>
      </c>
      <c r="E2818" s="72" t="s">
        <v>24924</v>
      </c>
      <c r="F2818" s="71">
        <v>0</v>
      </c>
      <c r="G2818" s="52">
        <v>10526</v>
      </c>
      <c r="H2818" s="5" t="s">
        <v>13630</v>
      </c>
      <c r="I2818" s="5">
        <v>1</v>
      </c>
      <c r="J2818" s="72" t="s">
        <v>24924</v>
      </c>
      <c r="K2818" s="71">
        <v>200</v>
      </c>
      <c r="L2818" s="64" t="s">
        <v>24958</v>
      </c>
      <c r="M2818" s="5">
        <v>34</v>
      </c>
      <c r="N2818" s="5">
        <v>2717</v>
      </c>
      <c r="O2818" s="47" t="s">
        <v>22984</v>
      </c>
      <c r="P2818" s="46" t="s">
        <v>25775</v>
      </c>
      <c r="Q2818" s="2" t="str">
        <f t="shared" si="318"/>
        <v>&lt;a href="set03\tsr\tsr_january_1,_1925_-_january_8,_1931\deaths\boisjolie,_mrs_a_r_(olive_denis)_obituary_october_25,_1928_p1_tsr.pdf"&gt;Boisjolie, Mrs A R&lt;/a&gt;</v>
      </c>
      <c r="T2818" s="39">
        <f t="shared" si="323"/>
        <v>1928</v>
      </c>
      <c r="U2818" s="2">
        <f t="shared" si="324"/>
        <v>10</v>
      </c>
      <c r="V2818" s="2">
        <f t="shared" si="325"/>
        <v>10</v>
      </c>
      <c r="W2818" s="2">
        <f t="shared" si="326"/>
        <v>25</v>
      </c>
      <c r="X2818" s="2">
        <f t="shared" ref="X2818:X2881" si="327">LEN(Q2818)</f>
        <v>157</v>
      </c>
    </row>
    <row r="2819" spans="1:24" x14ac:dyDescent="0.25">
      <c r="A2819" s="2">
        <v>2232</v>
      </c>
      <c r="B2819" s="4" t="s">
        <v>10737</v>
      </c>
      <c r="C2819" s="5"/>
      <c r="D2819" s="5" t="s">
        <v>62</v>
      </c>
      <c r="E2819" s="72">
        <v>0</v>
      </c>
      <c r="F2819" s="71">
        <v>0</v>
      </c>
      <c r="G2819" s="52">
        <v>10526</v>
      </c>
      <c r="H2819" s="5" t="s">
        <v>13630</v>
      </c>
      <c r="I2819" s="5">
        <v>4</v>
      </c>
      <c r="J2819" s="72" t="s">
        <v>25676</v>
      </c>
      <c r="K2819" s="71">
        <v>200</v>
      </c>
      <c r="L2819" s="64">
        <v>0</v>
      </c>
      <c r="M2819" s="5">
        <v>34</v>
      </c>
      <c r="N2819" s="5">
        <v>2754</v>
      </c>
      <c r="O2819" s="47" t="s">
        <v>23020</v>
      </c>
      <c r="P2819" s="46" t="s">
        <v>25775</v>
      </c>
      <c r="Q2819" s="2" t="str">
        <f t="shared" si="318"/>
        <v>&lt;a href="set03\tsr\tsr_january_1,_1925_-_january_8,_1931\deaths\helgoe,_ebba_mother_of_death_notice_october_25,_1928_p4_tsr.pdf"&gt;Helgoe, Ebba Mother of&lt;/a&gt;</v>
      </c>
      <c r="T2819" s="39">
        <f t="shared" si="323"/>
        <v>1928</v>
      </c>
      <c r="U2819" s="2">
        <f t="shared" si="324"/>
        <v>10</v>
      </c>
      <c r="V2819" s="2">
        <f t="shared" si="325"/>
        <v>10</v>
      </c>
      <c r="W2819" s="2">
        <f t="shared" si="326"/>
        <v>25</v>
      </c>
      <c r="X2819" s="2">
        <f t="shared" si="327"/>
        <v>155</v>
      </c>
    </row>
    <row r="2820" spans="1:24" x14ac:dyDescent="0.25">
      <c r="A2820" s="2">
        <v>2660</v>
      </c>
      <c r="B2820" s="4" t="s">
        <v>5782</v>
      </c>
      <c r="C2820" s="5"/>
      <c r="D2820" s="5" t="s">
        <v>62</v>
      </c>
      <c r="E2820" s="72" t="s">
        <v>25485</v>
      </c>
      <c r="F2820" s="71">
        <v>0</v>
      </c>
      <c r="G2820" s="52">
        <v>10533</v>
      </c>
      <c r="H2820" s="5" t="s">
        <v>13630</v>
      </c>
      <c r="I2820" s="5">
        <v>4</v>
      </c>
      <c r="J2820" s="72" t="s">
        <v>25485</v>
      </c>
      <c r="K2820" s="71">
        <v>200</v>
      </c>
      <c r="L2820" s="64">
        <v>0</v>
      </c>
      <c r="M2820" s="5">
        <v>34</v>
      </c>
      <c r="N2820" s="5">
        <v>2813</v>
      </c>
      <c r="O2820" s="47" t="s">
        <v>23079</v>
      </c>
      <c r="P2820" s="46" t="s">
        <v>25775</v>
      </c>
      <c r="Q2820" s="2" t="str">
        <f t="shared" ref="Q2820:Q2883" si="328">"&lt;a href="&amp;""""&amp;P2820&amp;"\"&amp;O2820&amp;"""&gt;"&amp;B2820&amp;"&lt;/a&gt;"</f>
        <v>&lt;a href="set03\tsr\tsr_january_1,_1925_-_january_8,_1931\deaths\opheim,_oscar_death_notice_november_1,_1928_p4_tsr.pdf"&gt;Opheim, Oscar&lt;/a&gt;</v>
      </c>
      <c r="T2820" s="39">
        <f t="shared" si="323"/>
        <v>1928</v>
      </c>
      <c r="U2820" s="2">
        <f t="shared" si="324"/>
        <v>11</v>
      </c>
      <c r="V2820" s="2">
        <f t="shared" si="325"/>
        <v>11</v>
      </c>
      <c r="W2820" s="2">
        <f t="shared" si="326"/>
        <v>1</v>
      </c>
      <c r="X2820" s="2">
        <f t="shared" si="327"/>
        <v>137</v>
      </c>
    </row>
    <row r="2821" spans="1:24" x14ac:dyDescent="0.25">
      <c r="A2821" s="2">
        <v>2674</v>
      </c>
      <c r="B2821" s="4" t="s">
        <v>10740</v>
      </c>
      <c r="C2821" s="5"/>
      <c r="D2821" s="5" t="s">
        <v>62</v>
      </c>
      <c r="E2821" s="72" t="s">
        <v>25485</v>
      </c>
      <c r="F2821" s="71">
        <v>0</v>
      </c>
      <c r="G2821" s="52">
        <v>10533</v>
      </c>
      <c r="H2821" s="5" t="s">
        <v>13630</v>
      </c>
      <c r="I2821" s="5">
        <v>5</v>
      </c>
      <c r="J2821" s="72" t="s">
        <v>25485</v>
      </c>
      <c r="K2821" s="71">
        <v>200</v>
      </c>
      <c r="L2821" s="64">
        <v>0</v>
      </c>
      <c r="M2821" s="5">
        <v>34</v>
      </c>
      <c r="N2821" s="5">
        <v>2814</v>
      </c>
      <c r="O2821" s="47" t="s">
        <v>23080</v>
      </c>
      <c r="P2821" s="46" t="s">
        <v>25775</v>
      </c>
      <c r="Q2821" s="2" t="str">
        <f t="shared" si="328"/>
        <v>&lt;a href="set03\tsr\tsr_january_1,_1925_-_january_8,_1931\deaths\painter,_esther_death_notice_november_1,_1928_p5_tsr.pdf"&gt;Painter, Esther&lt;/a&gt;</v>
      </c>
      <c r="T2821" s="39">
        <f t="shared" si="323"/>
        <v>1928</v>
      </c>
      <c r="U2821" s="2">
        <f t="shared" si="324"/>
        <v>11</v>
      </c>
      <c r="V2821" s="2">
        <f t="shared" si="325"/>
        <v>11</v>
      </c>
      <c r="W2821" s="2">
        <f t="shared" si="326"/>
        <v>1</v>
      </c>
      <c r="X2821" s="2">
        <f t="shared" si="327"/>
        <v>141</v>
      </c>
    </row>
    <row r="2822" spans="1:24" x14ac:dyDescent="0.25">
      <c r="A2822" s="2">
        <v>2885</v>
      </c>
      <c r="B2822" s="4" t="s">
        <v>10742</v>
      </c>
      <c r="C2822" s="5"/>
      <c r="D2822" s="5" t="s">
        <v>62</v>
      </c>
      <c r="E2822" s="72" t="s">
        <v>25485</v>
      </c>
      <c r="F2822" s="71">
        <v>0</v>
      </c>
      <c r="G2822" s="52">
        <v>10533</v>
      </c>
      <c r="H2822" s="5" t="s">
        <v>13630</v>
      </c>
      <c r="I2822" s="5">
        <v>4</v>
      </c>
      <c r="J2822" s="72" t="s">
        <v>25485</v>
      </c>
      <c r="K2822" s="71">
        <v>200</v>
      </c>
      <c r="L2822" s="64">
        <v>0</v>
      </c>
      <c r="M2822" s="5">
        <v>34</v>
      </c>
      <c r="N2822" s="5">
        <v>2836</v>
      </c>
      <c r="O2822" s="47" t="s">
        <v>23102</v>
      </c>
      <c r="P2822" s="46" t="s">
        <v>25775</v>
      </c>
      <c r="Q2822" s="2" t="str">
        <f t="shared" si="328"/>
        <v>&lt;a href="set03\tsr\tsr_january_1,_1925_-_january_8,_1931\deaths\solem,_ralph_death_notice_november_1,_1928_p4_tsr.pdf"&gt;Solem, Ralph&lt;/a&gt;</v>
      </c>
      <c r="T2822" s="39">
        <f t="shared" si="323"/>
        <v>1928</v>
      </c>
      <c r="U2822" s="2">
        <f t="shared" si="324"/>
        <v>11</v>
      </c>
      <c r="V2822" s="2">
        <f t="shared" si="325"/>
        <v>11</v>
      </c>
      <c r="W2822" s="2">
        <f t="shared" si="326"/>
        <v>1</v>
      </c>
      <c r="X2822" s="2">
        <f t="shared" si="327"/>
        <v>135</v>
      </c>
    </row>
    <row r="2823" spans="1:24" x14ac:dyDescent="0.25">
      <c r="A2823" s="2">
        <v>2691</v>
      </c>
      <c r="B2823" s="4" t="s">
        <v>10741</v>
      </c>
      <c r="C2823" s="5"/>
      <c r="D2823" s="5" t="s">
        <v>62</v>
      </c>
      <c r="E2823" s="72" t="s">
        <v>8103</v>
      </c>
      <c r="F2823" s="71">
        <v>0</v>
      </c>
      <c r="G2823" s="52">
        <v>10540</v>
      </c>
      <c r="H2823" s="5" t="s">
        <v>13630</v>
      </c>
      <c r="I2823" s="5">
        <v>4</v>
      </c>
      <c r="J2823" s="72" t="s">
        <v>8103</v>
      </c>
      <c r="K2823" s="71">
        <v>200</v>
      </c>
      <c r="L2823" s="64">
        <v>0</v>
      </c>
      <c r="M2823" s="5">
        <v>34</v>
      </c>
      <c r="N2823" s="5">
        <v>2816</v>
      </c>
      <c r="O2823" s="47" t="s">
        <v>23082</v>
      </c>
      <c r="P2823" s="46" t="s">
        <v>25775</v>
      </c>
      <c r="Q2823" s="2" t="str">
        <f t="shared" si="328"/>
        <v>&lt;a href="set03\tsr\tsr_january_1,_1925_-_january_8,_1931\deaths\pederson,_ernest_death_notice_november_8,_1928_p4_tsr.pdf"&gt;Pederson, Ernest&lt;/a&gt;</v>
      </c>
      <c r="T2823" s="39">
        <f t="shared" si="323"/>
        <v>1928</v>
      </c>
      <c r="U2823" s="2">
        <f t="shared" si="324"/>
        <v>11</v>
      </c>
      <c r="V2823" s="2">
        <f t="shared" si="325"/>
        <v>11</v>
      </c>
      <c r="W2823" s="2">
        <f t="shared" si="326"/>
        <v>8</v>
      </c>
      <c r="X2823" s="2">
        <f t="shared" si="327"/>
        <v>143</v>
      </c>
    </row>
    <row r="2824" spans="1:24" x14ac:dyDescent="0.25">
      <c r="A2824" s="2">
        <v>3040</v>
      </c>
      <c r="B2824" s="4" t="s">
        <v>1121</v>
      </c>
      <c r="C2824" s="5"/>
      <c r="D2824" s="5" t="s">
        <v>62</v>
      </c>
      <c r="E2824" s="72" t="s">
        <v>24851</v>
      </c>
      <c r="F2824" s="71">
        <v>0</v>
      </c>
      <c r="G2824" s="52">
        <v>10547</v>
      </c>
      <c r="H2824" s="5" t="s">
        <v>13630</v>
      </c>
      <c r="I2824" s="5">
        <v>4</v>
      </c>
      <c r="J2824" s="72" t="s">
        <v>24851</v>
      </c>
      <c r="K2824" s="71">
        <v>200</v>
      </c>
      <c r="L2824" s="64">
        <v>0</v>
      </c>
      <c r="M2824" s="5">
        <v>34</v>
      </c>
      <c r="N2824" s="5">
        <v>2863</v>
      </c>
      <c r="O2824" s="47" t="s">
        <v>23129</v>
      </c>
      <c r="P2824" s="46" t="s">
        <v>25775</v>
      </c>
      <c r="Q2824" s="2" t="str">
        <f t="shared" si="328"/>
        <v>&lt;a href="set03\tsr\tsr_january_1,_1925_-_january_8,_1931\deaths\wickham,_s_e_death_notice_november_15,_1928_p4_tsr.pdf"&gt;Wickham, S E&lt;/a&gt;</v>
      </c>
      <c r="T2824" s="39">
        <f t="shared" si="323"/>
        <v>1928</v>
      </c>
      <c r="U2824" s="2">
        <f t="shared" si="324"/>
        <v>11</v>
      </c>
      <c r="V2824" s="2">
        <f t="shared" si="325"/>
        <v>11</v>
      </c>
      <c r="W2824" s="2">
        <f t="shared" si="326"/>
        <v>15</v>
      </c>
      <c r="X2824" s="2">
        <f t="shared" si="327"/>
        <v>136</v>
      </c>
    </row>
    <row r="2825" spans="1:24" x14ac:dyDescent="0.25">
      <c r="A2825" s="2">
        <v>1639</v>
      </c>
      <c r="B2825" s="4" t="s">
        <v>10745</v>
      </c>
      <c r="C2825" s="5"/>
      <c r="D2825" s="5" t="s">
        <v>62</v>
      </c>
      <c r="E2825" s="72">
        <v>0</v>
      </c>
      <c r="F2825" s="71">
        <v>78</v>
      </c>
      <c r="G2825" s="52">
        <v>10575</v>
      </c>
      <c r="H2825" s="5" t="s">
        <v>13630</v>
      </c>
      <c r="I2825" s="5">
        <v>4</v>
      </c>
      <c r="J2825" s="72" t="s">
        <v>25676</v>
      </c>
      <c r="K2825" s="71">
        <v>78</v>
      </c>
      <c r="L2825" s="64">
        <v>0</v>
      </c>
      <c r="M2825" s="5">
        <v>34</v>
      </c>
      <c r="N2825" s="5">
        <v>2866</v>
      </c>
      <c r="O2825" s="47" t="s">
        <v>23132</v>
      </c>
      <c r="P2825" s="46" t="s">
        <v>25775</v>
      </c>
      <c r="Q2825" s="2" t="str">
        <f t="shared" si="328"/>
        <v>&lt;a href="set03\tsr\tsr_january_1,_1925_-_january_8,_1931\deaths\zollner,_a_t_mother_of_death_notice_december_13,_1928_p4_tsr.pdf"&gt;Zollner, A T Mother of&lt;/a&gt;</v>
      </c>
      <c r="T2825" s="39">
        <f t="shared" si="323"/>
        <v>1928</v>
      </c>
      <c r="U2825" s="2">
        <f t="shared" si="324"/>
        <v>12</v>
      </c>
      <c r="V2825" s="2">
        <f t="shared" si="325"/>
        <v>12</v>
      </c>
      <c r="W2825" s="2">
        <f t="shared" si="326"/>
        <v>13</v>
      </c>
      <c r="X2825" s="2">
        <f t="shared" si="327"/>
        <v>156</v>
      </c>
    </row>
    <row r="2826" spans="1:24" x14ac:dyDescent="0.25">
      <c r="A2826" s="2">
        <v>1534</v>
      </c>
      <c r="B2826" s="4" t="s">
        <v>10812</v>
      </c>
      <c r="C2826" s="5"/>
      <c r="D2826" s="5" t="s">
        <v>64</v>
      </c>
      <c r="E2826" s="72" t="s">
        <v>632</v>
      </c>
      <c r="F2826" s="71">
        <v>73</v>
      </c>
      <c r="G2826" s="52">
        <v>10617</v>
      </c>
      <c r="H2826" s="5" t="s">
        <v>13630</v>
      </c>
      <c r="I2826" s="5">
        <v>4</v>
      </c>
      <c r="J2826" s="72" t="s">
        <v>632</v>
      </c>
      <c r="K2826" s="71">
        <v>73</v>
      </c>
      <c r="L2826" s="64">
        <v>0</v>
      </c>
      <c r="M2826" s="5">
        <v>34</v>
      </c>
      <c r="N2826" s="5">
        <v>2732</v>
      </c>
      <c r="O2826" s="47" t="s">
        <v>22998</v>
      </c>
      <c r="P2826" s="46" t="s">
        <v>25775</v>
      </c>
      <c r="Q2826" s="2" t="str">
        <f t="shared" si="328"/>
        <v>&lt;a href="set03\tsr\tsr_january_1,_1925_-_january_8,_1931\deaths\eimon,_beatha_obituary_january_24,_1929_p4_tsr.pdf"&gt;Eimon, Beatha&lt;/a&gt;</v>
      </c>
      <c r="T2826" s="39">
        <f t="shared" si="323"/>
        <v>1929</v>
      </c>
      <c r="U2826" s="2">
        <f t="shared" si="324"/>
        <v>1</v>
      </c>
      <c r="V2826" s="2">
        <f t="shared" si="325"/>
        <v>1</v>
      </c>
      <c r="W2826" s="2">
        <f t="shared" si="326"/>
        <v>24</v>
      </c>
      <c r="X2826" s="2">
        <f t="shared" si="327"/>
        <v>133</v>
      </c>
    </row>
    <row r="2827" spans="1:24" x14ac:dyDescent="0.25">
      <c r="A2827" s="2">
        <v>3022</v>
      </c>
      <c r="B2827" s="4" t="s">
        <v>10824</v>
      </c>
      <c r="C2827" s="5"/>
      <c r="D2827" s="5" t="s">
        <v>62</v>
      </c>
      <c r="E2827" s="72">
        <v>0</v>
      </c>
      <c r="F2827" s="71">
        <v>0</v>
      </c>
      <c r="G2827" s="52">
        <v>10645</v>
      </c>
      <c r="H2827" s="5" t="s">
        <v>13630</v>
      </c>
      <c r="I2827" s="5">
        <v>4</v>
      </c>
      <c r="J2827" s="72" t="s">
        <v>25676</v>
      </c>
      <c r="K2827" s="71">
        <v>200</v>
      </c>
      <c r="L2827" s="64">
        <v>0</v>
      </c>
      <c r="M2827" s="5">
        <v>34</v>
      </c>
      <c r="N2827" s="5">
        <v>2857</v>
      </c>
      <c r="O2827" s="47" t="s">
        <v>23123</v>
      </c>
      <c r="P2827" s="46" t="s">
        <v>25775</v>
      </c>
      <c r="Q2827" s="2" t="str">
        <f t="shared" si="328"/>
        <v>&lt;a href="set03\tsr\tsr_january_1,_1925_-_january_8,_1931\deaths\west,_mrs_w_e_death_notice_february_21,_1929_p4_tsr.pdf"&gt;West, Mrs W E&lt;/a&gt;</v>
      </c>
      <c r="T2827" s="39">
        <f t="shared" si="323"/>
        <v>1929</v>
      </c>
      <c r="U2827" s="2">
        <f t="shared" si="324"/>
        <v>2</v>
      </c>
      <c r="V2827" s="2">
        <f t="shared" si="325"/>
        <v>2</v>
      </c>
      <c r="W2827" s="2">
        <f t="shared" si="326"/>
        <v>21</v>
      </c>
      <c r="X2827" s="2">
        <f t="shared" si="327"/>
        <v>138</v>
      </c>
    </row>
    <row r="2828" spans="1:24" x14ac:dyDescent="0.25">
      <c r="A2828" s="2">
        <v>3055</v>
      </c>
      <c r="B2828" s="4" t="s">
        <v>10825</v>
      </c>
      <c r="C2828" s="5"/>
      <c r="D2828" s="5" t="s">
        <v>62</v>
      </c>
      <c r="E2828" s="72">
        <v>0</v>
      </c>
      <c r="F2828" s="71">
        <v>0</v>
      </c>
      <c r="G2828" s="52">
        <v>10645</v>
      </c>
      <c r="H2828" s="5" t="s">
        <v>13630</v>
      </c>
      <c r="I2828" s="5">
        <v>4</v>
      </c>
      <c r="J2828" s="72" t="s">
        <v>25676</v>
      </c>
      <c r="K2828" s="71">
        <v>200</v>
      </c>
      <c r="L2828" s="64">
        <v>0</v>
      </c>
      <c r="M2828" s="5">
        <v>34</v>
      </c>
      <c r="N2828" s="5">
        <v>2865</v>
      </c>
      <c r="O2828" s="47" t="s">
        <v>23131</v>
      </c>
      <c r="P2828" s="46" t="s">
        <v>25775</v>
      </c>
      <c r="Q2828" s="2" t="str">
        <f t="shared" si="328"/>
        <v>&lt;a href="set03\tsr\tsr_january_1,_1925_-_january_8,_1931\deaths\wirth,_archie_father_of_death_notice_february_21,_1929_p4_tsr.pdf"&gt;Wirth, Archie Father of &lt;/a&gt;</v>
      </c>
      <c r="T2828" s="39">
        <f t="shared" si="323"/>
        <v>1929</v>
      </c>
      <c r="U2828" s="2">
        <f t="shared" si="324"/>
        <v>2</v>
      </c>
      <c r="V2828" s="2">
        <f t="shared" si="325"/>
        <v>2</v>
      </c>
      <c r="W2828" s="2">
        <f t="shared" si="326"/>
        <v>21</v>
      </c>
      <c r="X2828" s="2">
        <f t="shared" si="327"/>
        <v>159</v>
      </c>
    </row>
    <row r="2829" spans="1:24" x14ac:dyDescent="0.25">
      <c r="A2829" s="2">
        <v>2197</v>
      </c>
      <c r="B2829" s="4" t="s">
        <v>10814</v>
      </c>
      <c r="C2829" s="5"/>
      <c r="D2829" s="5" t="s">
        <v>62</v>
      </c>
      <c r="E2829" s="72" t="s">
        <v>24917</v>
      </c>
      <c r="F2829" s="71">
        <v>0</v>
      </c>
      <c r="G2829" s="52">
        <v>10680</v>
      </c>
      <c r="H2829" s="5" t="s">
        <v>13630</v>
      </c>
      <c r="I2829" s="5">
        <v>4</v>
      </c>
      <c r="J2829" s="72" t="s">
        <v>24917</v>
      </c>
      <c r="K2829" s="71">
        <v>200</v>
      </c>
      <c r="L2829" s="64">
        <v>0</v>
      </c>
      <c r="M2829" s="5">
        <v>34</v>
      </c>
      <c r="N2829" s="5">
        <v>2751</v>
      </c>
      <c r="O2829" s="47" t="s">
        <v>23017</v>
      </c>
      <c r="P2829" s="46" t="s">
        <v>25775</v>
      </c>
      <c r="Q2829" s="2" t="str">
        <f t="shared" si="328"/>
        <v>&lt;a href="set03\tsr\tsr_january_1,_1925_-_january_8,_1931\deaths\hall,_j_j_death_notice_march_28,_1929_p4_tsr.pdf"&gt;Hall, J J&lt;/a&gt;</v>
      </c>
      <c r="T2829" s="39">
        <f t="shared" si="323"/>
        <v>1929</v>
      </c>
      <c r="U2829" s="2">
        <f t="shared" si="324"/>
        <v>3</v>
      </c>
      <c r="V2829" s="2">
        <f t="shared" si="325"/>
        <v>3</v>
      </c>
      <c r="W2829" s="2">
        <f t="shared" si="326"/>
        <v>28</v>
      </c>
      <c r="X2829" s="2">
        <f t="shared" si="327"/>
        <v>127</v>
      </c>
    </row>
    <row r="2830" spans="1:24" x14ac:dyDescent="0.25">
      <c r="A2830" s="2">
        <v>1522</v>
      </c>
      <c r="B2830" s="4" t="s">
        <v>10822</v>
      </c>
      <c r="C2830" s="5"/>
      <c r="D2830" s="5" t="s">
        <v>62</v>
      </c>
      <c r="E2830" s="72" t="s">
        <v>24851</v>
      </c>
      <c r="F2830" s="71">
        <v>72</v>
      </c>
      <c r="G2830" s="52">
        <v>10687</v>
      </c>
      <c r="H2830" s="5" t="s">
        <v>13630</v>
      </c>
      <c r="I2830" s="5">
        <v>4</v>
      </c>
      <c r="J2830" s="72" t="s">
        <v>24851</v>
      </c>
      <c r="K2830" s="71">
        <v>72</v>
      </c>
      <c r="L2830" s="64">
        <v>0</v>
      </c>
      <c r="M2830" s="5">
        <v>34</v>
      </c>
      <c r="N2830" s="5">
        <v>2818</v>
      </c>
      <c r="O2830" s="47" t="s">
        <v>23084</v>
      </c>
      <c r="P2830" s="46" t="s">
        <v>25775</v>
      </c>
      <c r="Q2830" s="2" t="str">
        <f t="shared" si="328"/>
        <v>&lt;a href="set03\tsr\tsr_january_1,_1925_-_january_8,_1931\deaths\pfeifer,_frank_death_notice_april_4,_1929_p4_tsr.pdf"&gt;Pfeifer, Frank&lt;/a&gt;</v>
      </c>
      <c r="T2830" s="39">
        <f t="shared" si="323"/>
        <v>1929</v>
      </c>
      <c r="U2830" s="2">
        <f t="shared" si="324"/>
        <v>4</v>
      </c>
      <c r="V2830" s="2">
        <f t="shared" si="325"/>
        <v>4</v>
      </c>
      <c r="W2830" s="2">
        <f t="shared" si="326"/>
        <v>4</v>
      </c>
      <c r="X2830" s="2">
        <f t="shared" si="327"/>
        <v>136</v>
      </c>
    </row>
    <row r="2831" spans="1:24" x14ac:dyDescent="0.25">
      <c r="A2831" s="2">
        <v>1418</v>
      </c>
      <c r="B2831" s="4" t="s">
        <v>10809</v>
      </c>
      <c r="C2831" s="5"/>
      <c r="D2831" s="5" t="s">
        <v>62</v>
      </c>
      <c r="E2831" s="72" t="s">
        <v>24923</v>
      </c>
      <c r="F2831" s="71">
        <v>66</v>
      </c>
      <c r="G2831" s="52">
        <v>10715</v>
      </c>
      <c r="H2831" s="5" t="s">
        <v>13630</v>
      </c>
      <c r="I2831" s="5">
        <v>4</v>
      </c>
      <c r="J2831" s="72" t="s">
        <v>24923</v>
      </c>
      <c r="K2831" s="71">
        <v>66</v>
      </c>
      <c r="L2831" s="64">
        <v>0</v>
      </c>
      <c r="M2831" s="5">
        <v>34</v>
      </c>
      <c r="N2831" s="5">
        <v>2713</v>
      </c>
      <c r="O2831" s="47" t="s">
        <v>22980</v>
      </c>
      <c r="P2831" s="46" t="s">
        <v>25775</v>
      </c>
      <c r="Q2831" s="2" t="str">
        <f t="shared" si="328"/>
        <v>&lt;a href="set03\tsr\tsr_january_1,_1925_-_january_8,_1931\deaths\bergh,_iver_death_notice_may_2,_1929_p4_tsr.pdf"&gt;Bergh, Iver&lt;/a&gt;</v>
      </c>
      <c r="T2831" s="39">
        <f t="shared" si="323"/>
        <v>1929</v>
      </c>
      <c r="U2831" s="2">
        <f t="shared" si="324"/>
        <v>5</v>
      </c>
      <c r="V2831" s="2">
        <f t="shared" si="325"/>
        <v>5</v>
      </c>
      <c r="W2831" s="2">
        <f t="shared" si="326"/>
        <v>2</v>
      </c>
      <c r="X2831" s="2">
        <f t="shared" si="327"/>
        <v>128</v>
      </c>
    </row>
    <row r="2832" spans="1:24" x14ac:dyDescent="0.25">
      <c r="A2832" s="2">
        <v>1419</v>
      </c>
      <c r="B2832" s="4" t="s">
        <v>10809</v>
      </c>
      <c r="C2832" s="5"/>
      <c r="D2832" s="5" t="s">
        <v>8196</v>
      </c>
      <c r="E2832" s="72" t="s">
        <v>24923</v>
      </c>
      <c r="F2832" s="71">
        <v>66</v>
      </c>
      <c r="G2832" s="52">
        <v>10722</v>
      </c>
      <c r="H2832" s="5" t="s">
        <v>13630</v>
      </c>
      <c r="I2832" s="5">
        <v>1</v>
      </c>
      <c r="J2832" s="72" t="s">
        <v>24923</v>
      </c>
      <c r="K2832" s="71">
        <v>66</v>
      </c>
      <c r="L2832" s="64">
        <v>0</v>
      </c>
      <c r="M2832" s="5">
        <v>34</v>
      </c>
      <c r="N2832" s="5">
        <v>2714</v>
      </c>
      <c r="O2832" s="47" t="s">
        <v>22981</v>
      </c>
      <c r="P2832" s="46" t="s">
        <v>25775</v>
      </c>
      <c r="Q2832" s="2" t="str">
        <f t="shared" si="328"/>
        <v>&lt;a href="set03\tsr\tsr_january_1,_1925_-_january_8,_1931\deaths\bergh,_iver_obituary_pt_1_may_9,_1929_p1_tsr.pdf"&gt;Bergh, Iver&lt;/a&gt;</v>
      </c>
      <c r="T2832" s="39">
        <f t="shared" si="323"/>
        <v>1929</v>
      </c>
      <c r="U2832" s="2">
        <f t="shared" si="324"/>
        <v>5</v>
      </c>
      <c r="V2832" s="2">
        <f t="shared" si="325"/>
        <v>5</v>
      </c>
      <c r="W2832" s="2">
        <f t="shared" si="326"/>
        <v>9</v>
      </c>
      <c r="X2832" s="2">
        <f t="shared" si="327"/>
        <v>129</v>
      </c>
    </row>
    <row r="2833" spans="1:24" x14ac:dyDescent="0.25">
      <c r="A2833" s="2">
        <v>1420</v>
      </c>
      <c r="B2833" s="4" t="s">
        <v>10809</v>
      </c>
      <c r="C2833" s="5"/>
      <c r="D2833" s="5" t="s">
        <v>8197</v>
      </c>
      <c r="E2833" s="72" t="s">
        <v>24923</v>
      </c>
      <c r="F2833" s="71">
        <v>66</v>
      </c>
      <c r="G2833" s="52">
        <v>10722</v>
      </c>
      <c r="H2833" s="5" t="s">
        <v>13630</v>
      </c>
      <c r="I2833" s="5">
        <v>1</v>
      </c>
      <c r="J2833" s="72" t="s">
        <v>24923</v>
      </c>
      <c r="K2833" s="71">
        <v>66</v>
      </c>
      <c r="L2833" s="64">
        <v>0</v>
      </c>
      <c r="M2833" s="5">
        <v>34</v>
      </c>
      <c r="N2833" s="5">
        <v>2715</v>
      </c>
      <c r="O2833" s="47" t="s">
        <v>22982</v>
      </c>
      <c r="P2833" s="46" t="s">
        <v>25775</v>
      </c>
      <c r="Q2833" s="2" t="str">
        <f t="shared" si="328"/>
        <v>&lt;a href="set03\tsr\tsr_january_1,_1925_-_january_8,_1931\deaths\bergh,_iver_obituary_pt_2_may_9,_1929_p1_tsr.pdf"&gt;Bergh, Iver&lt;/a&gt;</v>
      </c>
      <c r="T2833" s="39">
        <f t="shared" si="323"/>
        <v>1929</v>
      </c>
      <c r="U2833" s="2">
        <f t="shared" si="324"/>
        <v>5</v>
      </c>
      <c r="V2833" s="2">
        <f t="shared" si="325"/>
        <v>5</v>
      </c>
      <c r="W2833" s="2">
        <f t="shared" si="326"/>
        <v>9</v>
      </c>
      <c r="X2833" s="2">
        <f t="shared" si="327"/>
        <v>129</v>
      </c>
    </row>
    <row r="2834" spans="1:24" x14ac:dyDescent="0.25">
      <c r="A2834" s="2">
        <v>2052</v>
      </c>
      <c r="B2834" s="4" t="s">
        <v>10810</v>
      </c>
      <c r="C2834" s="5"/>
      <c r="D2834" s="5" t="s">
        <v>62</v>
      </c>
      <c r="E2834" s="72">
        <v>0</v>
      </c>
      <c r="F2834" s="71">
        <v>0</v>
      </c>
      <c r="G2834" s="52">
        <v>10722</v>
      </c>
      <c r="H2834" s="5" t="s">
        <v>13630</v>
      </c>
      <c r="I2834" s="5">
        <v>1</v>
      </c>
      <c r="J2834" s="72" t="s">
        <v>25676</v>
      </c>
      <c r="K2834" s="71">
        <v>200</v>
      </c>
      <c r="L2834" s="64">
        <v>0</v>
      </c>
      <c r="M2834" s="5">
        <v>34</v>
      </c>
      <c r="N2834" s="5">
        <v>2728</v>
      </c>
      <c r="O2834" s="47" t="s">
        <v>22995</v>
      </c>
      <c r="P2834" s="46" t="s">
        <v>25775</v>
      </c>
      <c r="Q2834" s="2" t="str">
        <f t="shared" si="328"/>
        <v>&lt;a href="set03\tsr\tsr_january_1,_1925_-_january_8,_1931\deaths\dietrich,_fred_mother_of_death_notice_may_9,_1929_p4_tsr.pdf"&gt;Dietrich, Fred Mother of&lt;/a&gt;</v>
      </c>
      <c r="T2834" s="39">
        <f t="shared" si="323"/>
        <v>1929</v>
      </c>
      <c r="U2834" s="2">
        <f t="shared" si="324"/>
        <v>5</v>
      </c>
      <c r="V2834" s="2">
        <f t="shared" si="325"/>
        <v>5</v>
      </c>
      <c r="W2834" s="2">
        <f t="shared" si="326"/>
        <v>9</v>
      </c>
      <c r="X2834" s="2">
        <f t="shared" si="327"/>
        <v>154</v>
      </c>
    </row>
    <row r="2835" spans="1:24" x14ac:dyDescent="0.25">
      <c r="A2835" s="2">
        <v>2639</v>
      </c>
      <c r="B2835" s="4" t="s">
        <v>10820</v>
      </c>
      <c r="C2835" s="5"/>
      <c r="D2835" s="5" t="s">
        <v>62</v>
      </c>
      <c r="E2835" s="72" t="s">
        <v>25498</v>
      </c>
      <c r="F2835" s="71">
        <v>0</v>
      </c>
      <c r="G2835" s="52">
        <v>10722</v>
      </c>
      <c r="H2835" s="5" t="s">
        <v>13630</v>
      </c>
      <c r="I2835" s="5">
        <v>1</v>
      </c>
      <c r="J2835" s="72" t="s">
        <v>25677</v>
      </c>
      <c r="K2835" s="71">
        <v>200</v>
      </c>
      <c r="L2835" s="64">
        <v>0</v>
      </c>
      <c r="M2835" s="5">
        <v>34</v>
      </c>
      <c r="N2835" s="5">
        <v>2809</v>
      </c>
      <c r="O2835" s="47" t="s">
        <v>23075</v>
      </c>
      <c r="P2835" s="46" t="s">
        <v>25775</v>
      </c>
      <c r="Q2835" s="2" t="str">
        <f t="shared" si="328"/>
        <v>&lt;a href="set03\tsr\tsr_january_1,_1925_-_january_8,_1931\deaths\olson,_belle_death_notice_may_9,_1929_p1_tsr.pdf"&gt;Olson, Belle&lt;/a&gt;</v>
      </c>
      <c r="T2835" s="39">
        <f t="shared" si="323"/>
        <v>1929</v>
      </c>
      <c r="U2835" s="2">
        <f t="shared" si="324"/>
        <v>5</v>
      </c>
      <c r="V2835" s="2">
        <f t="shared" si="325"/>
        <v>5</v>
      </c>
      <c r="W2835" s="2">
        <f t="shared" si="326"/>
        <v>9</v>
      </c>
      <c r="X2835" s="2">
        <f t="shared" si="327"/>
        <v>130</v>
      </c>
    </row>
    <row r="2836" spans="1:24" x14ac:dyDescent="0.25">
      <c r="A2836" s="2">
        <v>30</v>
      </c>
      <c r="B2836" s="4" t="s">
        <v>10811</v>
      </c>
      <c r="C2836" s="5"/>
      <c r="D2836" s="5" t="s">
        <v>363</v>
      </c>
      <c r="E2836" s="72">
        <v>0</v>
      </c>
      <c r="F2836" s="71" t="s">
        <v>24881</v>
      </c>
      <c r="G2836" s="52">
        <v>10729</v>
      </c>
      <c r="H2836" s="5" t="s">
        <v>13630</v>
      </c>
      <c r="I2836" s="5">
        <v>4</v>
      </c>
      <c r="J2836" s="72" t="s">
        <v>25676</v>
      </c>
      <c r="K2836" s="71">
        <v>0</v>
      </c>
      <c r="L2836" s="64">
        <v>0</v>
      </c>
      <c r="M2836" s="5">
        <v>34</v>
      </c>
      <c r="N2836" s="5">
        <v>2730</v>
      </c>
      <c r="O2836" s="47" t="s">
        <v>20204</v>
      </c>
      <c r="P2836" s="46" t="s">
        <v>25775</v>
      </c>
      <c r="Q2836" s="2" t="str">
        <f t="shared" si="328"/>
        <v>&lt;a href="set03\tsr\tsr_january_1,_1925_-_january_8,_1931\deaths\ebentier,_child_of_a_h_birth_and_death_may_16,_1929_p4_tsr.pdf"&gt;Ebentier, Child of A H&lt;/a&gt;</v>
      </c>
      <c r="T2836" s="39">
        <f t="shared" si="323"/>
        <v>1929</v>
      </c>
      <c r="U2836" s="2">
        <f t="shared" si="324"/>
        <v>5</v>
      </c>
      <c r="V2836" s="2">
        <f t="shared" si="325"/>
        <v>5</v>
      </c>
      <c r="W2836" s="2">
        <f t="shared" si="326"/>
        <v>16</v>
      </c>
      <c r="X2836" s="2">
        <f t="shared" si="327"/>
        <v>154</v>
      </c>
    </row>
    <row r="2837" spans="1:24" x14ac:dyDescent="0.25">
      <c r="A2837" s="2">
        <v>874</v>
      </c>
      <c r="B2837" s="4" t="s">
        <v>10821</v>
      </c>
      <c r="C2837" s="5"/>
      <c r="D2837" s="5" t="s">
        <v>64</v>
      </c>
      <c r="E2837" s="72" t="s">
        <v>25500</v>
      </c>
      <c r="F2837" s="71">
        <v>32</v>
      </c>
      <c r="G2837" s="52">
        <v>10729</v>
      </c>
      <c r="H2837" s="5" t="s">
        <v>13630</v>
      </c>
      <c r="I2837" s="5">
        <v>4</v>
      </c>
      <c r="J2837" s="72" t="s">
        <v>25500</v>
      </c>
      <c r="K2837" s="71">
        <v>32</v>
      </c>
      <c r="L2837" s="64">
        <v>0</v>
      </c>
      <c r="M2837" s="5">
        <v>34</v>
      </c>
      <c r="N2837" s="5">
        <v>2812</v>
      </c>
      <c r="O2837" s="47" t="s">
        <v>23078</v>
      </c>
      <c r="P2837" s="46" t="s">
        <v>25775</v>
      </c>
      <c r="Q2837" s="2" t="str">
        <f t="shared" si="328"/>
        <v>&lt;a href="set03\tsr\tsr_january_1,_1925_-_january_8,_1931\deaths\olson,_lena_belle_obituary_may_16,_1929_p4_tsr.pdf"&gt;Olson, Lena Belle&lt;/a&gt;</v>
      </c>
      <c r="T2837" s="39">
        <f t="shared" si="323"/>
        <v>1929</v>
      </c>
      <c r="U2837" s="2">
        <f t="shared" si="324"/>
        <v>5</v>
      </c>
      <c r="V2837" s="2">
        <f t="shared" si="325"/>
        <v>5</v>
      </c>
      <c r="W2837" s="2">
        <f t="shared" si="326"/>
        <v>16</v>
      </c>
      <c r="X2837" s="2">
        <f t="shared" si="327"/>
        <v>137</v>
      </c>
    </row>
    <row r="2838" spans="1:24" x14ac:dyDescent="0.25">
      <c r="A2838" s="2">
        <v>2127</v>
      </c>
      <c r="B2838" s="4" t="s">
        <v>10813</v>
      </c>
      <c r="C2838" s="5"/>
      <c r="D2838" s="5" t="s">
        <v>62</v>
      </c>
      <c r="E2838" s="72">
        <v>0</v>
      </c>
      <c r="F2838" s="71">
        <v>0</v>
      </c>
      <c r="G2838" s="52">
        <v>10729</v>
      </c>
      <c r="H2838" s="5" t="s">
        <v>13630</v>
      </c>
      <c r="I2838" s="5">
        <v>4</v>
      </c>
      <c r="J2838" s="72" t="s">
        <v>25676</v>
      </c>
      <c r="K2838" s="71">
        <v>200</v>
      </c>
      <c r="L2838" s="64">
        <v>0</v>
      </c>
      <c r="M2838" s="5">
        <v>34</v>
      </c>
      <c r="N2838" s="5">
        <v>2739</v>
      </c>
      <c r="O2838" s="47" t="s">
        <v>23005</v>
      </c>
      <c r="P2838" s="46" t="s">
        <v>25775</v>
      </c>
      <c r="Q2838" s="2" t="str">
        <f t="shared" si="328"/>
        <v>&lt;a href="set03\tsr\tsr_january_1,_1925_-_january_8,_1931\deaths\frederick,_w_j_father_of_death_notice_may_16,_1929_p4_tsr.pdf"&gt;Frederick, W J Father of&lt;/a&gt;</v>
      </c>
      <c r="T2838" s="39">
        <f t="shared" si="323"/>
        <v>1929</v>
      </c>
      <c r="U2838" s="2">
        <f t="shared" si="324"/>
        <v>5</v>
      </c>
      <c r="V2838" s="2">
        <f t="shared" si="325"/>
        <v>5</v>
      </c>
      <c r="W2838" s="2">
        <f t="shared" si="326"/>
        <v>16</v>
      </c>
      <c r="X2838" s="2">
        <f t="shared" si="327"/>
        <v>155</v>
      </c>
    </row>
    <row r="2839" spans="1:24" x14ac:dyDescent="0.25">
      <c r="A2839" s="2">
        <v>1081</v>
      </c>
      <c r="B2839" s="4" t="s">
        <v>10823</v>
      </c>
      <c r="C2839" s="5"/>
      <c r="D2839" s="5" t="s">
        <v>64</v>
      </c>
      <c r="E2839" s="72">
        <v>0</v>
      </c>
      <c r="F2839" s="71">
        <v>48</v>
      </c>
      <c r="G2839" s="52">
        <v>10792</v>
      </c>
      <c r="H2839" s="5" t="s">
        <v>13630</v>
      </c>
      <c r="I2839" s="5">
        <v>4</v>
      </c>
      <c r="J2839" s="72" t="s">
        <v>25676</v>
      </c>
      <c r="K2839" s="71">
        <v>48</v>
      </c>
      <c r="L2839" s="64" t="s">
        <v>25111</v>
      </c>
      <c r="M2839" s="5">
        <v>34</v>
      </c>
      <c r="N2839" s="5">
        <v>2839</v>
      </c>
      <c r="O2839" s="47" t="s">
        <v>23105</v>
      </c>
      <c r="P2839" s="46" t="s">
        <v>25775</v>
      </c>
      <c r="Q2839" s="2" t="str">
        <f t="shared" si="328"/>
        <v>&lt;a href="set03\tsr\tsr_january_1,_1925_-_january_8,_1931\deaths\sperger,_mrs_frank_obituary_july_18,_1929_p4_tsr.pdf"&gt;Sperger, Mrs Frank&lt;/a&gt;</v>
      </c>
      <c r="T2839" s="39">
        <f t="shared" si="323"/>
        <v>1929</v>
      </c>
      <c r="U2839" s="2">
        <f t="shared" si="324"/>
        <v>7</v>
      </c>
      <c r="V2839" s="2">
        <f t="shared" si="325"/>
        <v>7</v>
      </c>
      <c r="W2839" s="2">
        <f t="shared" si="326"/>
        <v>18</v>
      </c>
      <c r="X2839" s="2">
        <f t="shared" si="327"/>
        <v>140</v>
      </c>
    </row>
    <row r="2840" spans="1:24" x14ac:dyDescent="0.25">
      <c r="A2840" s="2">
        <v>1543</v>
      </c>
      <c r="B2840" s="4" t="s">
        <v>10818</v>
      </c>
      <c r="C2840" s="5"/>
      <c r="D2840" s="5" t="s">
        <v>64</v>
      </c>
      <c r="E2840" s="72" t="s">
        <v>13510</v>
      </c>
      <c r="F2840" s="71">
        <v>73</v>
      </c>
      <c r="G2840" s="52">
        <v>10792</v>
      </c>
      <c r="H2840" s="5" t="s">
        <v>13630</v>
      </c>
      <c r="I2840" s="5">
        <v>4</v>
      </c>
      <c r="J2840" s="72" t="s">
        <v>13510</v>
      </c>
      <c r="K2840" s="71">
        <v>73</v>
      </c>
      <c r="L2840" s="64">
        <v>0</v>
      </c>
      <c r="M2840" s="5">
        <v>34</v>
      </c>
      <c r="N2840" s="5">
        <v>2783</v>
      </c>
      <c r="O2840" s="47" t="s">
        <v>23049</v>
      </c>
      <c r="P2840" s="46" t="s">
        <v>25775</v>
      </c>
      <c r="Q2840" s="2" t="str">
        <f t="shared" si="328"/>
        <v>&lt;a href="set03\tsr\tsr_january_1,_1925_-_january_8,_1931\deaths\larson,_henrick_obituary_july_18,_1929_p4_tsr.pdf"&gt;Larson, Henrick&lt;/a&gt;</v>
      </c>
      <c r="T2840" s="39">
        <f t="shared" si="323"/>
        <v>1929</v>
      </c>
      <c r="U2840" s="2">
        <f t="shared" si="324"/>
        <v>7</v>
      </c>
      <c r="V2840" s="2">
        <f t="shared" si="325"/>
        <v>7</v>
      </c>
      <c r="W2840" s="2">
        <f t="shared" si="326"/>
        <v>18</v>
      </c>
      <c r="X2840" s="2">
        <f t="shared" si="327"/>
        <v>134</v>
      </c>
    </row>
    <row r="2841" spans="1:24" x14ac:dyDescent="0.25">
      <c r="A2841" s="2">
        <v>2441</v>
      </c>
      <c r="B2841" s="4" t="s">
        <v>10819</v>
      </c>
      <c r="C2841" s="5"/>
      <c r="D2841" s="5" t="s">
        <v>64</v>
      </c>
      <c r="E2841" s="72" t="s">
        <v>25318</v>
      </c>
      <c r="F2841" s="71">
        <v>0</v>
      </c>
      <c r="G2841" s="52">
        <v>10806</v>
      </c>
      <c r="H2841" s="5" t="s">
        <v>13630</v>
      </c>
      <c r="I2841" s="5">
        <v>4</v>
      </c>
      <c r="J2841" s="72" t="s">
        <v>25318</v>
      </c>
      <c r="K2841" s="71">
        <v>200</v>
      </c>
      <c r="L2841" s="64">
        <v>0</v>
      </c>
      <c r="M2841" s="5">
        <v>34</v>
      </c>
      <c r="N2841" s="5">
        <v>2787</v>
      </c>
      <c r="O2841" s="47" t="s">
        <v>23053</v>
      </c>
      <c r="P2841" s="46" t="s">
        <v>25775</v>
      </c>
      <c r="Q2841" s="2" t="str">
        <f t="shared" si="328"/>
        <v>&lt;a href="set03\tsr\tsr_january_1,_1925_-_january_8,_1931\deaths\lewis,_mrs_florence_obituary_august_1,_1929_p4_tsr.pdf"&gt;Lewis, Mrs Florence&lt;/a&gt;</v>
      </c>
      <c r="T2841" s="39">
        <f t="shared" si="323"/>
        <v>1929</v>
      </c>
      <c r="U2841" s="2">
        <f t="shared" si="324"/>
        <v>8</v>
      </c>
      <c r="V2841" s="2">
        <f t="shared" si="325"/>
        <v>8</v>
      </c>
      <c r="W2841" s="2">
        <f t="shared" si="326"/>
        <v>1</v>
      </c>
      <c r="X2841" s="2">
        <f t="shared" si="327"/>
        <v>143</v>
      </c>
    </row>
    <row r="2842" spans="1:24" x14ac:dyDescent="0.25">
      <c r="A2842" s="2">
        <v>2280</v>
      </c>
      <c r="B2842" s="4" t="s">
        <v>10816</v>
      </c>
      <c r="C2842" s="5"/>
      <c r="D2842" s="5" t="s">
        <v>62</v>
      </c>
      <c r="E2842" s="72">
        <v>0</v>
      </c>
      <c r="F2842" s="71">
        <v>0</v>
      </c>
      <c r="G2842" s="52">
        <v>10813</v>
      </c>
      <c r="H2842" s="5" t="s">
        <v>13630</v>
      </c>
      <c r="I2842" s="5">
        <v>4</v>
      </c>
      <c r="J2842" s="72" t="s">
        <v>25676</v>
      </c>
      <c r="K2842" s="71">
        <v>200</v>
      </c>
      <c r="L2842" s="64">
        <v>0</v>
      </c>
      <c r="M2842" s="5">
        <v>34</v>
      </c>
      <c r="N2842" s="5">
        <v>2762</v>
      </c>
      <c r="O2842" s="47" t="s">
        <v>23028</v>
      </c>
      <c r="P2842" s="46" t="s">
        <v>25775</v>
      </c>
      <c r="Q2842" s="2" t="str">
        <f t="shared" si="328"/>
        <v>&lt;a href="set03\tsr\tsr_january_1,_1925_-_january_8,_1931\deaths\holter,_ole_death_notice_august_8,_1929_p4tsr.pdf"&gt;Holter, Ole&lt;/a&gt;</v>
      </c>
      <c r="T2842" s="39">
        <f t="shared" si="323"/>
        <v>1929</v>
      </c>
      <c r="U2842" s="2">
        <f t="shared" si="324"/>
        <v>8</v>
      </c>
      <c r="V2842" s="2">
        <f t="shared" si="325"/>
        <v>8</v>
      </c>
      <c r="W2842" s="2">
        <f t="shared" si="326"/>
        <v>8</v>
      </c>
      <c r="X2842" s="2">
        <f t="shared" si="327"/>
        <v>130</v>
      </c>
    </row>
    <row r="2843" spans="1:24" x14ac:dyDescent="0.25">
      <c r="A2843" s="2">
        <v>2411</v>
      </c>
      <c r="B2843" s="4" t="s">
        <v>10817</v>
      </c>
      <c r="C2843" s="5"/>
      <c r="D2843" s="5" t="s">
        <v>62</v>
      </c>
      <c r="E2843" s="72">
        <v>0</v>
      </c>
      <c r="F2843" s="71">
        <v>0</v>
      </c>
      <c r="G2843" s="52">
        <v>10827</v>
      </c>
      <c r="H2843" s="5" t="s">
        <v>13630</v>
      </c>
      <c r="I2843" s="5">
        <v>4</v>
      </c>
      <c r="J2843" s="72" t="s">
        <v>25676</v>
      </c>
      <c r="K2843" s="71">
        <v>200</v>
      </c>
      <c r="L2843" s="64">
        <v>0</v>
      </c>
      <c r="M2843" s="5">
        <v>34</v>
      </c>
      <c r="N2843" s="5">
        <v>2782</v>
      </c>
      <c r="O2843" s="47" t="s">
        <v>23048</v>
      </c>
      <c r="P2843" s="46" t="s">
        <v>25775</v>
      </c>
      <c r="Q2843" s="2" t="str">
        <f t="shared" si="328"/>
        <v>&lt;a href="set03\tsr\tsr_january_1,_1925_-_january_8,_1931\deaths\lampert,_fred_death_notice_august_22,_1929_p4_tsr.pdf"&gt;Lampert, Fred&lt;/a&gt;</v>
      </c>
      <c r="T2843" s="39">
        <f t="shared" ref="T2843:T2853" si="329">YEAR(G2843)</f>
        <v>1929</v>
      </c>
      <c r="U2843" s="2">
        <f t="shared" ref="U2843:U2853" si="330">MONTH(G2843)</f>
        <v>8</v>
      </c>
      <c r="V2843" s="2">
        <f t="shared" ref="V2843:V2853" si="331">U2843</f>
        <v>8</v>
      </c>
      <c r="W2843" s="2">
        <f t="shared" ref="W2843:W2853" si="332">DAY(G2843)</f>
        <v>22</v>
      </c>
      <c r="X2843" s="2">
        <f t="shared" si="327"/>
        <v>136</v>
      </c>
    </row>
    <row r="2844" spans="1:24" x14ac:dyDescent="0.25">
      <c r="A2844" s="2">
        <v>1801</v>
      </c>
      <c r="B2844" s="4" t="s">
        <v>10808</v>
      </c>
      <c r="C2844" s="5"/>
      <c r="D2844" s="5" t="s">
        <v>62</v>
      </c>
      <c r="E2844" s="72">
        <v>0</v>
      </c>
      <c r="F2844" s="71">
        <v>0</v>
      </c>
      <c r="G2844" s="52">
        <v>10834</v>
      </c>
      <c r="H2844" s="5" t="s">
        <v>13630</v>
      </c>
      <c r="I2844" s="5">
        <v>4</v>
      </c>
      <c r="J2844" s="72" t="s">
        <v>25676</v>
      </c>
      <c r="K2844" s="71">
        <v>200</v>
      </c>
      <c r="L2844" s="64">
        <v>0</v>
      </c>
      <c r="M2844" s="5">
        <v>34</v>
      </c>
      <c r="N2844" s="5">
        <v>2703</v>
      </c>
      <c r="O2844" s="47" t="s">
        <v>22970</v>
      </c>
      <c r="P2844" s="46" t="s">
        <v>25775</v>
      </c>
      <c r="Q2844" s="2" t="str">
        <f t="shared" si="328"/>
        <v>&lt;a href="set03\tsr\tsr_january_1,_1925_-_january_8,_1931\deaths\alfson,_alfred_death_notice_august_29,_1929_p4_tsr.pdf"&gt;Alfson, Alfred&lt;/a&gt;</v>
      </c>
      <c r="T2844" s="39">
        <f t="shared" si="329"/>
        <v>1929</v>
      </c>
      <c r="U2844" s="2">
        <f t="shared" si="330"/>
        <v>8</v>
      </c>
      <c r="V2844" s="2">
        <f t="shared" si="331"/>
        <v>8</v>
      </c>
      <c r="W2844" s="2">
        <f t="shared" si="332"/>
        <v>29</v>
      </c>
      <c r="X2844" s="2">
        <f t="shared" si="327"/>
        <v>138</v>
      </c>
    </row>
    <row r="2845" spans="1:24" x14ac:dyDescent="0.25">
      <c r="A2845" s="2">
        <v>2277</v>
      </c>
      <c r="B2845" s="4" t="s">
        <v>10815</v>
      </c>
      <c r="C2845" s="5"/>
      <c r="D2845" s="5" t="s">
        <v>62</v>
      </c>
      <c r="E2845" s="72" t="s">
        <v>25203</v>
      </c>
      <c r="F2845" s="71">
        <v>0</v>
      </c>
      <c r="G2845" s="52">
        <v>10834</v>
      </c>
      <c r="H2845" s="5" t="s">
        <v>13630</v>
      </c>
      <c r="I2845" s="5">
        <v>4</v>
      </c>
      <c r="J2845" s="72" t="s">
        <v>25203</v>
      </c>
      <c r="K2845" s="71">
        <v>200</v>
      </c>
      <c r="L2845" s="64">
        <v>0</v>
      </c>
      <c r="M2845" s="5">
        <v>34</v>
      </c>
      <c r="N2845" s="5">
        <v>2761</v>
      </c>
      <c r="O2845" s="47" t="s">
        <v>23027</v>
      </c>
      <c r="P2845" s="46" t="s">
        <v>25775</v>
      </c>
      <c r="Q2845" s="2" t="str">
        <f t="shared" si="328"/>
        <v>&lt;a href="set03\tsr\tsr_january_1,_1925_-_january_8,_1931\deaths\holt,_peter_death_notice_august_29,_1929_p4_tsr.pdf"&gt;Holt, Peter&lt;/a&gt;</v>
      </c>
      <c r="T2845" s="39">
        <f t="shared" si="329"/>
        <v>1929</v>
      </c>
      <c r="U2845" s="2">
        <f t="shared" si="330"/>
        <v>8</v>
      </c>
      <c r="V2845" s="2">
        <f t="shared" si="331"/>
        <v>8</v>
      </c>
      <c r="W2845" s="2">
        <f t="shared" si="332"/>
        <v>29</v>
      </c>
      <c r="X2845" s="2">
        <f t="shared" si="327"/>
        <v>132</v>
      </c>
    </row>
    <row r="2846" spans="1:24" x14ac:dyDescent="0.25">
      <c r="A2846" s="2">
        <v>1781</v>
      </c>
      <c r="B2846" s="4" t="s">
        <v>10910</v>
      </c>
      <c r="C2846" s="5"/>
      <c r="D2846" s="5" t="s">
        <v>62</v>
      </c>
      <c r="E2846" s="72" t="s">
        <v>24945</v>
      </c>
      <c r="F2846" s="71">
        <v>92</v>
      </c>
      <c r="G2846" s="52">
        <v>10841</v>
      </c>
      <c r="H2846" s="5" t="s">
        <v>13630</v>
      </c>
      <c r="I2846" s="5">
        <v>4</v>
      </c>
      <c r="J2846" s="72" t="s">
        <v>24945</v>
      </c>
      <c r="K2846" s="71">
        <v>92</v>
      </c>
      <c r="L2846" s="64">
        <v>0</v>
      </c>
      <c r="M2846" s="5">
        <v>34</v>
      </c>
      <c r="N2846" s="5">
        <v>2862</v>
      </c>
      <c r="O2846" s="47" t="s">
        <v>23128</v>
      </c>
      <c r="P2846" s="46" t="s">
        <v>25775</v>
      </c>
      <c r="Q2846" s="2" t="str">
        <f t="shared" si="328"/>
        <v>&lt;a href="set03\tsr\tsr_january_1,_1925_-_january_8,_1931\deaths\westley,_mrs_oline_death_notice_september_5,_1929_p4_tsr.pdf"&gt;Westley, Mrs Oline&lt;/a&gt;</v>
      </c>
      <c r="T2846" s="39">
        <f t="shared" si="329"/>
        <v>1929</v>
      </c>
      <c r="U2846" s="2">
        <f t="shared" si="330"/>
        <v>9</v>
      </c>
      <c r="V2846" s="2">
        <f t="shared" si="331"/>
        <v>9</v>
      </c>
      <c r="W2846" s="2">
        <f t="shared" si="332"/>
        <v>5</v>
      </c>
      <c r="X2846" s="2">
        <f t="shared" si="327"/>
        <v>148</v>
      </c>
    </row>
    <row r="2847" spans="1:24" x14ac:dyDescent="0.25">
      <c r="A2847" s="2">
        <v>1478</v>
      </c>
      <c r="B2847" s="4" t="s">
        <v>10909</v>
      </c>
      <c r="C2847" s="5"/>
      <c r="D2847" s="5" t="s">
        <v>8196</v>
      </c>
      <c r="E2847" s="72" t="s">
        <v>8103</v>
      </c>
      <c r="F2847" s="71">
        <v>69</v>
      </c>
      <c r="G2847" s="52">
        <v>10848</v>
      </c>
      <c r="H2847" s="5" t="s">
        <v>13630</v>
      </c>
      <c r="I2847" s="5">
        <v>4</v>
      </c>
      <c r="J2847" s="72" t="s">
        <v>8103</v>
      </c>
      <c r="K2847" s="71">
        <v>69</v>
      </c>
      <c r="L2847" s="64" t="s">
        <v>25651</v>
      </c>
      <c r="M2847" s="5">
        <v>34</v>
      </c>
      <c r="N2847" s="5">
        <v>2848</v>
      </c>
      <c r="O2847" s="47" t="s">
        <v>23114</v>
      </c>
      <c r="P2847" s="46" t="s">
        <v>25775</v>
      </c>
      <c r="Q2847" s="2" t="str">
        <f t="shared" si="328"/>
        <v>&lt;a href="set03\tsr\tsr_january_1,_1925_-_january_8,_1931\deaths\thorsgard,_bernt_a_obituary_pt_1_september_12,_1929_p4_tsr.pdf"&gt;Thorsgard, Bernt A&lt;/a&gt;</v>
      </c>
      <c r="T2847" s="39">
        <f t="shared" si="329"/>
        <v>1929</v>
      </c>
      <c r="U2847" s="2">
        <f t="shared" si="330"/>
        <v>9</v>
      </c>
      <c r="V2847" s="2">
        <f t="shared" si="331"/>
        <v>9</v>
      </c>
      <c r="W2847" s="2">
        <f t="shared" si="332"/>
        <v>12</v>
      </c>
      <c r="X2847" s="2">
        <f t="shared" si="327"/>
        <v>150</v>
      </c>
    </row>
    <row r="2848" spans="1:24" x14ac:dyDescent="0.25">
      <c r="A2848" s="2">
        <v>1479</v>
      </c>
      <c r="B2848" s="4" t="s">
        <v>10909</v>
      </c>
      <c r="C2848" s="5"/>
      <c r="D2848" s="5" t="s">
        <v>8197</v>
      </c>
      <c r="E2848" s="72" t="s">
        <v>8103</v>
      </c>
      <c r="F2848" s="71">
        <v>69</v>
      </c>
      <c r="G2848" s="52">
        <v>10848</v>
      </c>
      <c r="H2848" s="5" t="s">
        <v>13630</v>
      </c>
      <c r="I2848" s="5">
        <v>4</v>
      </c>
      <c r="J2848" s="72" t="s">
        <v>8103</v>
      </c>
      <c r="K2848" s="71">
        <v>69</v>
      </c>
      <c r="L2848" s="64" t="s">
        <v>25651</v>
      </c>
      <c r="M2848" s="5">
        <v>34</v>
      </c>
      <c r="N2848" s="5">
        <v>2849</v>
      </c>
      <c r="O2848" s="47" t="s">
        <v>23115</v>
      </c>
      <c r="P2848" s="46" t="s">
        <v>25775</v>
      </c>
      <c r="Q2848" s="2" t="str">
        <f t="shared" si="328"/>
        <v>&lt;a href="set03\tsr\tsr_january_1,_1925_-_january_8,_1931\deaths\thorsgard,_bernt_a_obituary_pt_2_september_12,_1929_p4_tsr.pdf"&gt;Thorsgard, Bernt A&lt;/a&gt;</v>
      </c>
      <c r="T2848" s="39">
        <f t="shared" si="329"/>
        <v>1929</v>
      </c>
      <c r="U2848" s="2">
        <f t="shared" si="330"/>
        <v>9</v>
      </c>
      <c r="V2848" s="2">
        <f t="shared" si="331"/>
        <v>9</v>
      </c>
      <c r="W2848" s="2">
        <f t="shared" si="332"/>
        <v>12</v>
      </c>
      <c r="X2848" s="2">
        <f t="shared" si="327"/>
        <v>150</v>
      </c>
    </row>
    <row r="2849" spans="1:24" x14ac:dyDescent="0.25">
      <c r="A2849" s="2">
        <v>1713</v>
      </c>
      <c r="B2849" s="4" t="s">
        <v>10908</v>
      </c>
      <c r="C2849" s="5"/>
      <c r="D2849" s="5" t="s">
        <v>62</v>
      </c>
      <c r="E2849" s="72">
        <v>0</v>
      </c>
      <c r="F2849" s="71">
        <v>83</v>
      </c>
      <c r="G2849" s="52">
        <v>10855</v>
      </c>
      <c r="H2849" s="5" t="s">
        <v>13630</v>
      </c>
      <c r="I2849" s="5">
        <v>4</v>
      </c>
      <c r="J2849" s="72" t="s">
        <v>25676</v>
      </c>
      <c r="K2849" s="71">
        <v>83</v>
      </c>
      <c r="L2849" s="64">
        <v>0</v>
      </c>
      <c r="M2849" s="5">
        <v>34</v>
      </c>
      <c r="N2849" s="5">
        <v>2806</v>
      </c>
      <c r="O2849" s="47" t="s">
        <v>23072</v>
      </c>
      <c r="P2849" s="46" t="s">
        <v>25775</v>
      </c>
      <c r="Q2849" s="2" t="str">
        <f t="shared" si="328"/>
        <v>&lt;a href="set03\tsr\tsr_january_1,_1925_-_january_8,_1931\deaths\olsen,_ferd_mother_of_death_notice_september_19,_1929_p4_tsr.pdf"&gt;Olsen, Ferd Mother of &lt;/a&gt;</v>
      </c>
      <c r="T2849" s="39">
        <f t="shared" si="329"/>
        <v>1929</v>
      </c>
      <c r="U2849" s="2">
        <f t="shared" si="330"/>
        <v>9</v>
      </c>
      <c r="V2849" s="2">
        <f t="shared" si="331"/>
        <v>9</v>
      </c>
      <c r="W2849" s="2">
        <f t="shared" si="332"/>
        <v>19</v>
      </c>
      <c r="X2849" s="2">
        <f t="shared" si="327"/>
        <v>156</v>
      </c>
    </row>
    <row r="2850" spans="1:24" x14ac:dyDescent="0.25">
      <c r="A2850" s="2">
        <v>2961</v>
      </c>
      <c r="B2850" s="4" t="s">
        <v>8983</v>
      </c>
      <c r="C2850" s="5"/>
      <c r="D2850" s="5" t="s">
        <v>72</v>
      </c>
      <c r="E2850" s="72">
        <v>0</v>
      </c>
      <c r="F2850" s="71">
        <v>0</v>
      </c>
      <c r="G2850" s="52">
        <v>10855</v>
      </c>
      <c r="H2850" s="5" t="s">
        <v>13630</v>
      </c>
      <c r="I2850" s="5">
        <v>4</v>
      </c>
      <c r="J2850" s="72" t="s">
        <v>25676</v>
      </c>
      <c r="K2850" s="71">
        <v>200</v>
      </c>
      <c r="L2850" s="64">
        <v>0</v>
      </c>
      <c r="M2850" s="5">
        <v>34</v>
      </c>
      <c r="N2850" s="5">
        <v>2847</v>
      </c>
      <c r="O2850" s="47" t="s">
        <v>23113</v>
      </c>
      <c r="P2850" s="46" t="s">
        <v>25775</v>
      </c>
      <c r="Q2850" s="2" t="str">
        <f t="shared" si="328"/>
        <v>&lt;a href="set03\tsr\tsr_january_1,_1925_-_january_8,_1931\deaths\thorsgard,_b_a_funeral_report_september_19,_1929_p4_tsr.pdf"&gt;Thorsgard, B A&lt;/a&gt;</v>
      </c>
      <c r="T2850" s="39">
        <f t="shared" si="329"/>
        <v>1929</v>
      </c>
      <c r="U2850" s="2">
        <f t="shared" si="330"/>
        <v>9</v>
      </c>
      <c r="V2850" s="2">
        <f t="shared" si="331"/>
        <v>9</v>
      </c>
      <c r="W2850" s="2">
        <f t="shared" si="332"/>
        <v>19</v>
      </c>
      <c r="X2850" s="2">
        <f t="shared" si="327"/>
        <v>143</v>
      </c>
    </row>
    <row r="2851" spans="1:24" x14ac:dyDescent="0.25">
      <c r="A2851" s="2">
        <v>1357</v>
      </c>
      <c r="B2851" s="4" t="s">
        <v>10496</v>
      </c>
      <c r="C2851" s="5" t="s">
        <v>13130</v>
      </c>
      <c r="D2851" s="5" t="s">
        <v>64</v>
      </c>
      <c r="E2851" s="72" t="s">
        <v>24945</v>
      </c>
      <c r="F2851" s="71">
        <v>63</v>
      </c>
      <c r="G2851" s="52">
        <v>10869</v>
      </c>
      <c r="H2851" s="5" t="s">
        <v>13630</v>
      </c>
      <c r="I2851" s="5">
        <v>4</v>
      </c>
      <c r="J2851" s="72" t="s">
        <v>24945</v>
      </c>
      <c r="K2851" s="71">
        <v>63</v>
      </c>
      <c r="L2851" s="64" t="s">
        <v>24958</v>
      </c>
      <c r="M2851" s="5">
        <v>34</v>
      </c>
      <c r="N2851" s="5">
        <v>2828</v>
      </c>
      <c r="O2851" s="47" t="s">
        <v>23094</v>
      </c>
      <c r="P2851" s="46" t="s">
        <v>25775</v>
      </c>
      <c r="Q2851" s="2" t="str">
        <f t="shared" si="328"/>
        <v>&lt;a href="set03\tsr\tsr_january_1,_1925_-_january_8,_1931\deaths\simensen,_mrs_hans_(elizabeth_holt)_obituary_october_3,_1929_p4_tsr.pdf"&gt;Simensen, Mrs Hans&lt;/a&gt;</v>
      </c>
      <c r="T2851" s="39">
        <f t="shared" si="329"/>
        <v>1929</v>
      </c>
      <c r="U2851" s="2">
        <f t="shared" si="330"/>
        <v>10</v>
      </c>
      <c r="V2851" s="2">
        <f t="shared" si="331"/>
        <v>10</v>
      </c>
      <c r="W2851" s="2">
        <f t="shared" si="332"/>
        <v>3</v>
      </c>
      <c r="X2851" s="2">
        <f t="shared" si="327"/>
        <v>159</v>
      </c>
    </row>
    <row r="2852" spans="1:24" x14ac:dyDescent="0.25">
      <c r="A2852" s="2">
        <v>1358</v>
      </c>
      <c r="B2852" s="4" t="s">
        <v>10496</v>
      </c>
      <c r="C2852" s="5"/>
      <c r="D2852" s="5" t="s">
        <v>72</v>
      </c>
      <c r="E2852" s="72" t="s">
        <v>24945</v>
      </c>
      <c r="F2852" s="71">
        <v>63</v>
      </c>
      <c r="G2852" s="52">
        <v>10876</v>
      </c>
      <c r="H2852" s="5" t="s">
        <v>13630</v>
      </c>
      <c r="I2852" s="5">
        <v>4</v>
      </c>
      <c r="J2852" s="72" t="s">
        <v>24945</v>
      </c>
      <c r="K2852" s="71">
        <v>63</v>
      </c>
      <c r="L2852" s="64" t="s">
        <v>24958</v>
      </c>
      <c r="M2852" s="5">
        <v>34</v>
      </c>
      <c r="N2852" s="5">
        <v>2829</v>
      </c>
      <c r="O2852" s="47" t="s">
        <v>23095</v>
      </c>
      <c r="P2852" s="46" t="s">
        <v>25775</v>
      </c>
      <c r="Q2852" s="2" t="str">
        <f t="shared" si="328"/>
        <v>&lt;a href="set03\tsr\tsr_january_1,_1925_-_january_8,_1931\deaths\simensen,_mrs_hans_funeral_report_october_10,_1929_p4_tsr.pdf"&gt;Simensen, Mrs Hans&lt;/a&gt;</v>
      </c>
      <c r="T2852" s="39">
        <f t="shared" si="329"/>
        <v>1929</v>
      </c>
      <c r="U2852" s="2">
        <f t="shared" si="330"/>
        <v>10</v>
      </c>
      <c r="V2852" s="2">
        <f t="shared" si="331"/>
        <v>10</v>
      </c>
      <c r="W2852" s="2">
        <f t="shared" si="332"/>
        <v>10</v>
      </c>
      <c r="X2852" s="2">
        <f t="shared" si="327"/>
        <v>149</v>
      </c>
    </row>
    <row r="2853" spans="1:24" x14ac:dyDescent="0.25">
      <c r="A2853" s="2">
        <v>1558</v>
      </c>
      <c r="B2853" s="4" t="s">
        <v>10905</v>
      </c>
      <c r="C2853" s="5"/>
      <c r="D2853" s="5" t="s">
        <v>62</v>
      </c>
      <c r="E2853" s="72">
        <v>0</v>
      </c>
      <c r="F2853" s="71">
        <v>74</v>
      </c>
      <c r="G2853" s="52">
        <v>10876</v>
      </c>
      <c r="H2853" s="5" t="s">
        <v>13630</v>
      </c>
      <c r="I2853" s="5">
        <v>4</v>
      </c>
      <c r="J2853" s="72" t="s">
        <v>25676</v>
      </c>
      <c r="K2853" s="71">
        <v>74</v>
      </c>
      <c r="L2853" s="64">
        <v>0</v>
      </c>
      <c r="M2853" s="5">
        <v>34</v>
      </c>
      <c r="N2853" s="5">
        <v>2764</v>
      </c>
      <c r="O2853" s="47" t="s">
        <v>23030</v>
      </c>
      <c r="P2853" s="46" t="s">
        <v>25775</v>
      </c>
      <c r="Q2853" s="2" t="str">
        <f t="shared" si="328"/>
        <v>&lt;a href="set03\tsr\tsr_january_1,_1925_-_january_8,_1931\deaths\jacobson,_ole_death_notice_october_10,_1929_p4_tsr.pdf"&gt;Jacobson, Ole&lt;/a&gt;</v>
      </c>
      <c r="T2853" s="39">
        <f t="shared" si="329"/>
        <v>1929</v>
      </c>
      <c r="U2853" s="2">
        <f t="shared" si="330"/>
        <v>10</v>
      </c>
      <c r="V2853" s="2">
        <f t="shared" si="331"/>
        <v>10</v>
      </c>
      <c r="W2853" s="2">
        <f t="shared" si="332"/>
        <v>10</v>
      </c>
      <c r="X2853" s="2">
        <f t="shared" si="327"/>
        <v>137</v>
      </c>
    </row>
    <row r="2854" spans="1:24" x14ac:dyDescent="0.25">
      <c r="A2854" s="2">
        <v>1556</v>
      </c>
      <c r="B2854" s="4" t="s">
        <v>10905</v>
      </c>
      <c r="C2854" s="5"/>
      <c r="D2854" s="5" t="s">
        <v>8196</v>
      </c>
      <c r="E2854" s="72">
        <v>0</v>
      </c>
      <c r="F2854" s="71">
        <v>74</v>
      </c>
      <c r="G2854" s="52" t="s">
        <v>10906</v>
      </c>
      <c r="H2854" s="5" t="s">
        <v>13630</v>
      </c>
      <c r="I2854" s="5">
        <v>4</v>
      </c>
      <c r="J2854" s="72" t="s">
        <v>25676</v>
      </c>
      <c r="K2854" s="71">
        <v>74</v>
      </c>
      <c r="L2854" s="64">
        <v>0</v>
      </c>
      <c r="M2854" s="5">
        <v>34</v>
      </c>
      <c r="N2854" s="5">
        <v>2765</v>
      </c>
      <c r="O2854" s="47" t="s">
        <v>23031</v>
      </c>
      <c r="P2854" s="46" t="s">
        <v>25775</v>
      </c>
      <c r="Q2854" s="2" t="str">
        <f t="shared" si="328"/>
        <v>&lt;a href="set03\tsr\tsr_january_1,_1925_-_january_8,_1931\deaths\jacobson,_ole_obituary_pt_1_october_17,_1929_p4_tsr.pdf"&gt;Jacobson, Ole&lt;/a&gt;</v>
      </c>
      <c r="R2854" s="55">
        <f>FIND(" ",G2854)</f>
        <v>8</v>
      </c>
      <c r="S2854" s="55">
        <f>FIND(",",G2854)</f>
        <v>11</v>
      </c>
      <c r="T2854" s="55">
        <v>1929</v>
      </c>
      <c r="U2854" s="55" t="str">
        <f>MID(G2854,1,R2854-1)</f>
        <v>October</v>
      </c>
      <c r="V2854" s="55">
        <f>_xlfn.SWITCH(TRIM(U2854),
"January",1,"February",2,"March",3,"April",4,
"May",5,"June",6,"July",7,"August",8,
"September",9,"October",10,"November",11,"December",12,"No Match")</f>
        <v>10</v>
      </c>
      <c r="W2854" s="55" t="str">
        <f>MID(G2854,S2854-2,2)</f>
        <v>17</v>
      </c>
      <c r="X2854" s="2">
        <f t="shared" si="327"/>
        <v>138</v>
      </c>
    </row>
    <row r="2855" spans="1:24" x14ac:dyDescent="0.25">
      <c r="A2855" s="2">
        <v>1557</v>
      </c>
      <c r="B2855" s="4" t="s">
        <v>10905</v>
      </c>
      <c r="C2855" s="5"/>
      <c r="D2855" s="5" t="s">
        <v>8197</v>
      </c>
      <c r="E2855" s="72">
        <v>0</v>
      </c>
      <c r="F2855" s="71">
        <v>74</v>
      </c>
      <c r="G2855" s="52" t="s">
        <v>10906</v>
      </c>
      <c r="H2855" s="5" t="s">
        <v>13630</v>
      </c>
      <c r="I2855" s="5">
        <v>4</v>
      </c>
      <c r="J2855" s="72" t="s">
        <v>25676</v>
      </c>
      <c r="K2855" s="71">
        <v>74</v>
      </c>
      <c r="L2855" s="64">
        <v>0</v>
      </c>
      <c r="M2855" s="5">
        <v>34</v>
      </c>
      <c r="N2855" s="5">
        <v>2766</v>
      </c>
      <c r="O2855" s="47" t="s">
        <v>23032</v>
      </c>
      <c r="P2855" s="46" t="s">
        <v>25775</v>
      </c>
      <c r="Q2855" s="2" t="str">
        <f t="shared" si="328"/>
        <v>&lt;a href="set03\tsr\tsr_january_1,_1925_-_january_8,_1931\deaths\jacobson,_ole_obituary_pt_2_october_17,_1929_p4_tsr.pdf"&gt;Jacobson, Ole&lt;/a&gt;</v>
      </c>
      <c r="R2855" s="55">
        <f>FIND(" ",G2855)</f>
        <v>8</v>
      </c>
      <c r="S2855" s="55">
        <f>FIND(",",G2855)</f>
        <v>11</v>
      </c>
      <c r="T2855" s="55">
        <v>1929</v>
      </c>
      <c r="U2855" s="55" t="str">
        <f>MID(G2855,1,R2855-1)</f>
        <v>October</v>
      </c>
      <c r="V2855" s="55">
        <f>_xlfn.SWITCH(TRIM(U2855),
"January",1,"February",2,"March",3,"April",4,
"May",5,"June",6,"July",7,"August",8,
"September",9,"October",10,"November",11,"December",12,"No Match")</f>
        <v>10</v>
      </c>
      <c r="W2855" s="55" t="str">
        <f>MID(G2855,S2855-2,2)</f>
        <v>17</v>
      </c>
      <c r="X2855" s="2">
        <f t="shared" si="327"/>
        <v>138</v>
      </c>
    </row>
    <row r="2856" spans="1:24" x14ac:dyDescent="0.25">
      <c r="A2856" s="2">
        <v>1189</v>
      </c>
      <c r="B2856" s="4" t="s">
        <v>6051</v>
      </c>
      <c r="C2856" s="5"/>
      <c r="D2856" s="5" t="s">
        <v>62</v>
      </c>
      <c r="E2856" s="72" t="s">
        <v>25483</v>
      </c>
      <c r="F2856" s="71" t="s">
        <v>25217</v>
      </c>
      <c r="G2856" s="52">
        <v>10897</v>
      </c>
      <c r="H2856" s="5" t="s">
        <v>13630</v>
      </c>
      <c r="I2856" s="5">
        <v>4</v>
      </c>
      <c r="J2856" s="72" t="s">
        <v>25483</v>
      </c>
      <c r="K2856" s="71">
        <v>55</v>
      </c>
      <c r="L2856" s="64">
        <v>0</v>
      </c>
      <c r="M2856" s="5">
        <v>34</v>
      </c>
      <c r="N2856" s="5">
        <v>2721</v>
      </c>
      <c r="O2856" s="47" t="s">
        <v>22988</v>
      </c>
      <c r="P2856" s="46" t="s">
        <v>25775</v>
      </c>
      <c r="Q2856" s="2" t="str">
        <f t="shared" si="328"/>
        <v>&lt;a href="set03\tsr\tsr_january_1,_1925_-_january_8,_1931\deaths\campbell,_albert_shot_to_death_october_31,_1929_p4_tsr.pdf"&gt;Campbell, Albert&lt;/a&gt;</v>
      </c>
      <c r="T2856" s="39">
        <f t="shared" ref="T2856:T2878" si="333">YEAR(G2856)</f>
        <v>1929</v>
      </c>
      <c r="U2856" s="2">
        <f t="shared" ref="U2856:U2878" si="334">MONTH(G2856)</f>
        <v>10</v>
      </c>
      <c r="V2856" s="2">
        <f t="shared" ref="V2856:V2878" si="335">U2856</f>
        <v>10</v>
      </c>
      <c r="W2856" s="2">
        <f t="shared" ref="W2856:W2878" si="336">DAY(G2856)</f>
        <v>31</v>
      </c>
      <c r="X2856" s="2">
        <f t="shared" si="327"/>
        <v>144</v>
      </c>
    </row>
    <row r="2857" spans="1:24" x14ac:dyDescent="0.25">
      <c r="A2857" s="2">
        <v>2343</v>
      </c>
      <c r="B2857" s="4" t="s">
        <v>10907</v>
      </c>
      <c r="C2857" s="5"/>
      <c r="D2857" s="5" t="s">
        <v>62</v>
      </c>
      <c r="E2857" s="72" t="s">
        <v>610</v>
      </c>
      <c r="F2857" s="71">
        <v>0</v>
      </c>
      <c r="G2857" s="52">
        <v>10897</v>
      </c>
      <c r="H2857" s="5" t="s">
        <v>13630</v>
      </c>
      <c r="I2857" s="5">
        <v>4</v>
      </c>
      <c r="J2857" s="72" t="s">
        <v>610</v>
      </c>
      <c r="K2857" s="71">
        <v>200</v>
      </c>
      <c r="L2857" s="64">
        <v>0</v>
      </c>
      <c r="M2857" s="5">
        <v>34</v>
      </c>
      <c r="N2857" s="5">
        <v>2771</v>
      </c>
      <c r="O2857" s="47" t="s">
        <v>23037</v>
      </c>
      <c r="P2857" s="46" t="s">
        <v>25775</v>
      </c>
      <c r="Q2857" s="2" t="str">
        <f t="shared" si="328"/>
        <v>&lt;a href="set03\tsr\tsr_january_1,_1925_-_january_8,_1931\deaths\jones,_7_yr_old_of_devil's_lake_death_notice_october_31,_1929_p4_tsr.pdf"&gt;Jones, 7 yr old of Devil's Lake&lt;/a&gt;</v>
      </c>
      <c r="T2857" s="39">
        <f t="shared" si="333"/>
        <v>1929</v>
      </c>
      <c r="U2857" s="2">
        <f t="shared" si="334"/>
        <v>10</v>
      </c>
      <c r="V2857" s="2">
        <f t="shared" si="335"/>
        <v>10</v>
      </c>
      <c r="W2857" s="2">
        <f t="shared" si="336"/>
        <v>31</v>
      </c>
      <c r="X2857" s="2">
        <f t="shared" si="327"/>
        <v>173</v>
      </c>
    </row>
    <row r="2858" spans="1:24" x14ac:dyDescent="0.25">
      <c r="A2858" s="2">
        <v>2002</v>
      </c>
      <c r="B2858" s="4" t="s">
        <v>10904</v>
      </c>
      <c r="C2858" s="5"/>
      <c r="D2858" s="5" t="s">
        <v>62</v>
      </c>
      <c r="E2858" s="72">
        <v>0</v>
      </c>
      <c r="F2858" s="71">
        <v>0</v>
      </c>
      <c r="G2858" s="52">
        <v>10974</v>
      </c>
      <c r="H2858" s="5" t="s">
        <v>13630</v>
      </c>
      <c r="I2858" s="5">
        <v>4</v>
      </c>
      <c r="J2858" s="72" t="s">
        <v>25676</v>
      </c>
      <c r="K2858" s="71">
        <v>200</v>
      </c>
      <c r="L2858" s="64">
        <v>0</v>
      </c>
      <c r="M2858" s="5">
        <v>34</v>
      </c>
      <c r="N2858" s="5">
        <v>2727</v>
      </c>
      <c r="O2858" s="47" t="s">
        <v>22994</v>
      </c>
      <c r="P2858" s="46" t="s">
        <v>25775</v>
      </c>
      <c r="Q2858" s="2" t="str">
        <f t="shared" si="328"/>
        <v>&lt;a href="set03\tsr\tsr_january_1,_1925_-_january_8,_1931\deaths\councilman,_mrs_john_death_notice_january_16,_1930_p4_tsr.pdf"&gt;Councilman, Mrs John&lt;/a&gt;</v>
      </c>
      <c r="T2858" s="39">
        <f t="shared" si="333"/>
        <v>1930</v>
      </c>
      <c r="U2858" s="2">
        <f t="shared" si="334"/>
        <v>1</v>
      </c>
      <c r="V2858" s="2">
        <f t="shared" si="335"/>
        <v>1</v>
      </c>
      <c r="W2858" s="2">
        <f t="shared" si="336"/>
        <v>16</v>
      </c>
      <c r="X2858" s="2">
        <f t="shared" si="327"/>
        <v>151</v>
      </c>
    </row>
    <row r="2859" spans="1:24" x14ac:dyDescent="0.25">
      <c r="A2859" s="2">
        <v>235</v>
      </c>
      <c r="B2859" s="4" t="s">
        <v>10997</v>
      </c>
      <c r="C2859" s="5"/>
      <c r="D2859" s="5" t="s">
        <v>64</v>
      </c>
      <c r="E2859" s="72" t="s">
        <v>632</v>
      </c>
      <c r="F2859" s="71">
        <v>1</v>
      </c>
      <c r="G2859" s="52">
        <v>11016</v>
      </c>
      <c r="H2859" s="5" t="s">
        <v>13630</v>
      </c>
      <c r="I2859" s="5">
        <v>4</v>
      </c>
      <c r="J2859" s="72" t="s">
        <v>632</v>
      </c>
      <c r="K2859" s="71">
        <v>1</v>
      </c>
      <c r="L2859" s="64">
        <v>0</v>
      </c>
      <c r="M2859" s="5">
        <v>34</v>
      </c>
      <c r="N2859" s="5">
        <v>2855</v>
      </c>
      <c r="O2859" s="47" t="s">
        <v>23121</v>
      </c>
      <c r="P2859" s="46" t="s">
        <v>25775</v>
      </c>
      <c r="Q2859" s="2" t="str">
        <f t="shared" si="328"/>
        <v>&lt;a href="set03\tsr\tsr_january_1,_1925_-_january_8,_1931\deaths\wagoner,_leigh_roy_obituary_february_27,_1930_p4_tsr.pdf"&gt;Wagoner, Leigh Roy&lt;/a&gt;</v>
      </c>
      <c r="T2859" s="39">
        <f t="shared" si="333"/>
        <v>1930</v>
      </c>
      <c r="U2859" s="2">
        <f t="shared" si="334"/>
        <v>2</v>
      </c>
      <c r="V2859" s="2">
        <f t="shared" si="335"/>
        <v>2</v>
      </c>
      <c r="W2859" s="2">
        <f t="shared" si="336"/>
        <v>27</v>
      </c>
      <c r="X2859" s="2">
        <f t="shared" si="327"/>
        <v>144</v>
      </c>
    </row>
    <row r="2860" spans="1:24" x14ac:dyDescent="0.25">
      <c r="A2860" s="2">
        <v>634</v>
      </c>
      <c r="B2860" s="4" t="s">
        <v>10989</v>
      </c>
      <c r="C2860" s="5"/>
      <c r="D2860" s="5" t="s">
        <v>62</v>
      </c>
      <c r="E2860" s="72" t="s">
        <v>25481</v>
      </c>
      <c r="F2860" s="71" t="s">
        <v>25482</v>
      </c>
      <c r="G2860" s="52">
        <v>11037</v>
      </c>
      <c r="H2860" s="5" t="s">
        <v>13630</v>
      </c>
      <c r="I2860" s="5">
        <v>4</v>
      </c>
      <c r="J2860" s="72" t="s">
        <v>25481</v>
      </c>
      <c r="K2860" s="71">
        <v>21</v>
      </c>
      <c r="L2860" s="64">
        <v>0</v>
      </c>
      <c r="M2860" s="5">
        <v>34</v>
      </c>
      <c r="N2860" s="5">
        <v>2720</v>
      </c>
      <c r="O2860" s="47" t="s">
        <v>22987</v>
      </c>
      <c r="P2860" s="46" t="s">
        <v>25775</v>
      </c>
      <c r="Q2860" s="2" t="str">
        <f t="shared" si="328"/>
        <v>&lt;a href="set03\tsr\tsr_january_1,_1925_-_january_8,_1931\deaths\bunkowske,_elmer_shot_by_robbers_march_20,_1930_p4_tsr.pdf"&gt;Bunkowske, Elmer&lt;/a&gt;</v>
      </c>
      <c r="T2860" s="39">
        <f t="shared" si="333"/>
        <v>1930</v>
      </c>
      <c r="U2860" s="2">
        <f t="shared" si="334"/>
        <v>3</v>
      </c>
      <c r="V2860" s="2">
        <f t="shared" si="335"/>
        <v>3</v>
      </c>
      <c r="W2860" s="2">
        <f t="shared" si="336"/>
        <v>20</v>
      </c>
      <c r="X2860" s="2">
        <f t="shared" si="327"/>
        <v>144</v>
      </c>
    </row>
    <row r="2861" spans="1:24" x14ac:dyDescent="0.25">
      <c r="A2861" s="2">
        <v>867</v>
      </c>
      <c r="B2861" s="4" t="s">
        <v>517</v>
      </c>
      <c r="C2861" s="5"/>
      <c r="D2861" s="5" t="s">
        <v>62</v>
      </c>
      <c r="E2861" s="72" t="s">
        <v>25490</v>
      </c>
      <c r="F2861" s="71">
        <v>32</v>
      </c>
      <c r="G2861" s="52">
        <v>11093</v>
      </c>
      <c r="H2861" s="5" t="s">
        <v>13630</v>
      </c>
      <c r="I2861" s="5">
        <v>4</v>
      </c>
      <c r="J2861" s="72" t="s">
        <v>25490</v>
      </c>
      <c r="K2861" s="71">
        <v>32</v>
      </c>
      <c r="L2861" s="64" t="s">
        <v>25167</v>
      </c>
      <c r="M2861" s="5">
        <v>34</v>
      </c>
      <c r="N2861" s="5">
        <v>2773</v>
      </c>
      <c r="O2861" s="47" t="s">
        <v>23039</v>
      </c>
      <c r="P2861" s="46" t="s">
        <v>25775</v>
      </c>
      <c r="Q2861" s="2" t="str">
        <f t="shared" si="328"/>
        <v>&lt;a href="set03\tsr\tsr_january_1,_1925_-_january_8,_1931\deaths\kingsley,_milo_death_notice_may_15,_1930_p4_tsr.pdf"&gt;Kingsley, Milo&lt;/a&gt;</v>
      </c>
      <c r="T2861" s="39">
        <f t="shared" si="333"/>
        <v>1930</v>
      </c>
      <c r="U2861" s="2">
        <f t="shared" si="334"/>
        <v>5</v>
      </c>
      <c r="V2861" s="2">
        <f t="shared" si="335"/>
        <v>5</v>
      </c>
      <c r="W2861" s="2">
        <f t="shared" si="336"/>
        <v>15</v>
      </c>
      <c r="X2861" s="2">
        <f t="shared" si="327"/>
        <v>135</v>
      </c>
    </row>
    <row r="2862" spans="1:24" x14ac:dyDescent="0.25">
      <c r="A2862" s="2">
        <v>2370</v>
      </c>
      <c r="B2862" s="4" t="s">
        <v>10991</v>
      </c>
      <c r="C2862" s="5" t="s">
        <v>4731</v>
      </c>
      <c r="D2862" s="5" t="s">
        <v>62</v>
      </c>
      <c r="E2862" s="72" t="s">
        <v>25490</v>
      </c>
      <c r="F2862" s="71">
        <v>0</v>
      </c>
      <c r="G2862" s="52">
        <v>11093</v>
      </c>
      <c r="H2862" s="5" t="s">
        <v>13630</v>
      </c>
      <c r="I2862" s="5">
        <v>4</v>
      </c>
      <c r="J2862" s="72" t="s">
        <v>25490</v>
      </c>
      <c r="K2862" s="71">
        <v>200</v>
      </c>
      <c r="L2862" s="64" t="s">
        <v>25167</v>
      </c>
      <c r="M2862" s="5">
        <v>34</v>
      </c>
      <c r="N2862" s="5">
        <v>2776</v>
      </c>
      <c r="O2862" s="47" t="s">
        <v>23042</v>
      </c>
      <c r="P2862" s="46" t="s">
        <v>25775</v>
      </c>
      <c r="Q2862" s="2" t="str">
        <f t="shared" si="328"/>
        <v>&lt;a href="set03\tsr\tsr_january_1,_1925_-_january_8,_1931\deaths\kingsley,_mrs_milo_(wild)_death_notice_may_15,_1930_p4_tsr.pdf"&gt;Kingsley, Mrs Milo&lt;/a&gt;</v>
      </c>
      <c r="T2862" s="39">
        <f t="shared" si="333"/>
        <v>1930</v>
      </c>
      <c r="U2862" s="2">
        <f t="shared" si="334"/>
        <v>5</v>
      </c>
      <c r="V2862" s="2">
        <f t="shared" si="335"/>
        <v>5</v>
      </c>
      <c r="W2862" s="2">
        <f t="shared" si="336"/>
        <v>15</v>
      </c>
      <c r="X2862" s="2">
        <f t="shared" si="327"/>
        <v>150</v>
      </c>
    </row>
    <row r="2863" spans="1:24" x14ac:dyDescent="0.25">
      <c r="A2863" s="2">
        <v>868</v>
      </c>
      <c r="B2863" s="4" t="s">
        <v>517</v>
      </c>
      <c r="C2863" s="5"/>
      <c r="D2863" s="5" t="s">
        <v>62</v>
      </c>
      <c r="E2863" s="72" t="s">
        <v>25490</v>
      </c>
      <c r="F2863" s="71">
        <v>32</v>
      </c>
      <c r="G2863" s="52">
        <v>11100</v>
      </c>
      <c r="H2863" s="5" t="s">
        <v>13630</v>
      </c>
      <c r="I2863" s="5">
        <v>4</v>
      </c>
      <c r="J2863" s="72" t="s">
        <v>25490</v>
      </c>
      <c r="K2863" s="71">
        <v>32</v>
      </c>
      <c r="L2863" s="64" t="s">
        <v>25167</v>
      </c>
      <c r="M2863" s="5">
        <v>34</v>
      </c>
      <c r="N2863" s="5">
        <v>2774</v>
      </c>
      <c r="O2863" s="47" t="s">
        <v>23040</v>
      </c>
      <c r="P2863" s="46" t="s">
        <v>25775</v>
      </c>
      <c r="Q2863" s="2" t="str">
        <f t="shared" si="328"/>
        <v>&lt;a href="set03\tsr\tsr_january_1,_1925_-_january_8,_1931\deaths\kingsley,_milo_death_notice_may_22,_1930_p4_tsr.pdf"&gt;Kingsley, Milo&lt;/a&gt;</v>
      </c>
      <c r="T2863" s="39">
        <f t="shared" si="333"/>
        <v>1930</v>
      </c>
      <c r="U2863" s="2">
        <f t="shared" si="334"/>
        <v>5</v>
      </c>
      <c r="V2863" s="2">
        <f t="shared" si="335"/>
        <v>5</v>
      </c>
      <c r="W2863" s="2">
        <f t="shared" si="336"/>
        <v>22</v>
      </c>
      <c r="X2863" s="2">
        <f t="shared" si="327"/>
        <v>135</v>
      </c>
    </row>
    <row r="2864" spans="1:24" x14ac:dyDescent="0.25">
      <c r="A2864" s="2">
        <v>869</v>
      </c>
      <c r="B2864" s="4" t="s">
        <v>517</v>
      </c>
      <c r="C2864" s="5"/>
      <c r="D2864" s="5" t="s">
        <v>64</v>
      </c>
      <c r="E2864" s="72" t="s">
        <v>25490</v>
      </c>
      <c r="F2864" s="71">
        <v>32</v>
      </c>
      <c r="G2864" s="52">
        <v>11100</v>
      </c>
      <c r="H2864" s="5" t="s">
        <v>13630</v>
      </c>
      <c r="I2864" s="5">
        <v>4</v>
      </c>
      <c r="J2864" s="72" t="s">
        <v>25490</v>
      </c>
      <c r="K2864" s="71">
        <v>32</v>
      </c>
      <c r="L2864" s="64" t="s">
        <v>25167</v>
      </c>
      <c r="M2864" s="5">
        <v>34</v>
      </c>
      <c r="N2864" s="5">
        <v>2775</v>
      </c>
      <c r="O2864" s="47" t="s">
        <v>23041</v>
      </c>
      <c r="P2864" s="46" t="s">
        <v>25775</v>
      </c>
      <c r="Q2864" s="2" t="str">
        <f t="shared" si="328"/>
        <v>&lt;a href="set03\tsr\tsr_january_1,_1925_-_january_8,_1931\deaths\kingsley,_milo_obituary_may_22,_1930_p4_tsr.pdf"&gt;Kingsley, Milo&lt;/a&gt;</v>
      </c>
      <c r="T2864" s="39">
        <f t="shared" si="333"/>
        <v>1930</v>
      </c>
      <c r="U2864" s="2">
        <f t="shared" si="334"/>
        <v>5</v>
      </c>
      <c r="V2864" s="2">
        <f t="shared" si="335"/>
        <v>5</v>
      </c>
      <c r="W2864" s="2">
        <f t="shared" si="336"/>
        <v>22</v>
      </c>
      <c r="X2864" s="2">
        <f t="shared" si="327"/>
        <v>131</v>
      </c>
    </row>
    <row r="2865" spans="1:24" x14ac:dyDescent="0.25">
      <c r="A2865" s="2">
        <v>2371</v>
      </c>
      <c r="B2865" s="4" t="s">
        <v>10991</v>
      </c>
      <c r="C2865" s="5" t="s">
        <v>4731</v>
      </c>
      <c r="D2865" s="5" t="s">
        <v>62</v>
      </c>
      <c r="E2865" s="72" t="s">
        <v>25490</v>
      </c>
      <c r="F2865" s="71">
        <v>0</v>
      </c>
      <c r="G2865" s="52">
        <v>11100</v>
      </c>
      <c r="H2865" s="5" t="s">
        <v>13630</v>
      </c>
      <c r="I2865" s="5">
        <v>4</v>
      </c>
      <c r="J2865" s="72" t="s">
        <v>25490</v>
      </c>
      <c r="K2865" s="71">
        <v>200</v>
      </c>
      <c r="L2865" s="64" t="s">
        <v>25167</v>
      </c>
      <c r="M2865" s="5">
        <v>34</v>
      </c>
      <c r="N2865" s="5">
        <v>2777</v>
      </c>
      <c r="O2865" s="47" t="s">
        <v>23043</v>
      </c>
      <c r="P2865" s="46" t="s">
        <v>25775</v>
      </c>
      <c r="Q2865" s="2" t="str">
        <f t="shared" si="328"/>
        <v>&lt;a href="set03\tsr\tsr_january_1,_1925_-_january_8,_1931\deaths\kingsley,_mrs_milo_(wild)_death_notice_may_22,_1930_p4_tsr.pdf"&gt;Kingsley, Mrs Milo&lt;/a&gt;</v>
      </c>
      <c r="T2865" s="39">
        <f t="shared" si="333"/>
        <v>1930</v>
      </c>
      <c r="U2865" s="2">
        <f t="shared" si="334"/>
        <v>5</v>
      </c>
      <c r="V2865" s="2">
        <f t="shared" si="335"/>
        <v>5</v>
      </c>
      <c r="W2865" s="2">
        <f t="shared" si="336"/>
        <v>22</v>
      </c>
      <c r="X2865" s="2">
        <f t="shared" si="327"/>
        <v>150</v>
      </c>
    </row>
    <row r="2866" spans="1:24" x14ac:dyDescent="0.25">
      <c r="A2866" s="2">
        <v>1150</v>
      </c>
      <c r="B2866" s="4" t="s">
        <v>10993</v>
      </c>
      <c r="C2866" s="5"/>
      <c r="D2866" s="5" t="s">
        <v>64</v>
      </c>
      <c r="E2866" s="72" t="s">
        <v>25497</v>
      </c>
      <c r="F2866" s="71">
        <v>52</v>
      </c>
      <c r="G2866" s="52">
        <v>11121</v>
      </c>
      <c r="H2866" s="5" t="s">
        <v>13630</v>
      </c>
      <c r="I2866" s="5">
        <v>4</v>
      </c>
      <c r="J2866" s="72" t="s">
        <v>25497</v>
      </c>
      <c r="K2866" s="71">
        <v>52</v>
      </c>
      <c r="L2866" s="64" t="s">
        <v>24980</v>
      </c>
      <c r="M2866" s="5">
        <v>34</v>
      </c>
      <c r="N2866" s="5">
        <v>2807</v>
      </c>
      <c r="O2866" s="47" t="s">
        <v>23073</v>
      </c>
      <c r="P2866" s="46" t="s">
        <v>25775</v>
      </c>
      <c r="Q2866" s="2" t="str">
        <f t="shared" si="328"/>
        <v>&lt;a href="set03\tsr\tsr_january_1,_1925_-_january_8,_1931\deaths\olsen,_ferdinand_obituary_june_12,_1930_p4_tsr.pdf"&gt;Olsen, Ferdinand&lt;/a&gt;</v>
      </c>
      <c r="T2866" s="39">
        <f t="shared" si="333"/>
        <v>1930</v>
      </c>
      <c r="U2866" s="2">
        <f t="shared" si="334"/>
        <v>6</v>
      </c>
      <c r="V2866" s="2">
        <f t="shared" si="335"/>
        <v>6</v>
      </c>
      <c r="W2866" s="2">
        <f t="shared" si="336"/>
        <v>12</v>
      </c>
      <c r="X2866" s="2">
        <f t="shared" si="327"/>
        <v>136</v>
      </c>
    </row>
    <row r="2867" spans="1:24" x14ac:dyDescent="0.25">
      <c r="A2867" s="2">
        <v>1115</v>
      </c>
      <c r="B2867" s="4" t="s">
        <v>10995</v>
      </c>
      <c r="C2867" s="5"/>
      <c r="D2867" s="5" t="s">
        <v>62</v>
      </c>
      <c r="E2867" s="72" t="s">
        <v>24924</v>
      </c>
      <c r="F2867" s="71">
        <v>50</v>
      </c>
      <c r="G2867" s="52">
        <v>11142</v>
      </c>
      <c r="H2867" s="5" t="s">
        <v>13630</v>
      </c>
      <c r="I2867" s="5">
        <v>4</v>
      </c>
      <c r="J2867" s="72" t="s">
        <v>24924</v>
      </c>
      <c r="K2867" s="71">
        <v>50</v>
      </c>
      <c r="L2867" s="64" t="s">
        <v>24892</v>
      </c>
      <c r="M2867" s="5">
        <v>34</v>
      </c>
      <c r="N2867" s="5">
        <v>2822</v>
      </c>
      <c r="O2867" s="47" t="s">
        <v>23088</v>
      </c>
      <c r="P2867" s="46" t="s">
        <v>25775</v>
      </c>
      <c r="Q2867" s="2" t="str">
        <f t="shared" si="328"/>
        <v>&lt;a href="set03\tsr\tsr_january_1,_1925_-_january_8,_1931\deaths\rhodes,_mrs_l_e_death_notice_july_3,_1930_p4_tsr.pdf"&gt;Rhodes, Mrs L E&lt;/a&gt;</v>
      </c>
      <c r="T2867" s="39">
        <f t="shared" si="333"/>
        <v>1930</v>
      </c>
      <c r="U2867" s="2">
        <f t="shared" si="334"/>
        <v>7</v>
      </c>
      <c r="V2867" s="2">
        <f t="shared" si="335"/>
        <v>7</v>
      </c>
      <c r="W2867" s="2">
        <f t="shared" si="336"/>
        <v>3</v>
      </c>
      <c r="X2867" s="2">
        <f t="shared" si="327"/>
        <v>137</v>
      </c>
    </row>
    <row r="2868" spans="1:24" x14ac:dyDescent="0.25">
      <c r="A2868" s="2">
        <v>1116</v>
      </c>
      <c r="B2868" s="4" t="s">
        <v>10995</v>
      </c>
      <c r="C2868" s="5" t="s">
        <v>13129</v>
      </c>
      <c r="D2868" s="5" t="s">
        <v>64</v>
      </c>
      <c r="E2868" s="72" t="s">
        <v>24924</v>
      </c>
      <c r="F2868" s="71">
        <v>50</v>
      </c>
      <c r="G2868" s="52">
        <v>11149</v>
      </c>
      <c r="H2868" s="5" t="s">
        <v>13630</v>
      </c>
      <c r="I2868" s="5">
        <v>4</v>
      </c>
      <c r="J2868" s="72" t="s">
        <v>24924</v>
      </c>
      <c r="K2868" s="71">
        <v>50</v>
      </c>
      <c r="L2868" s="64" t="s">
        <v>24892</v>
      </c>
      <c r="M2868" s="5">
        <v>34</v>
      </c>
      <c r="N2868" s="5">
        <v>2821</v>
      </c>
      <c r="O2868" s="47" t="s">
        <v>23087</v>
      </c>
      <c r="P2868" s="46" t="s">
        <v>25775</v>
      </c>
      <c r="Q2868" s="2" t="str">
        <f t="shared" si="328"/>
        <v>&lt;a href="set03\tsr\tsr_january_1,_1925_-_january_8,_1931\deaths\rhodes,_mrs_l_e_(clara_wild)_obituary_july_10,_1930p4_tsr.pdf"&gt;Rhodes, Mrs L E&lt;/a&gt;</v>
      </c>
      <c r="T2868" s="39">
        <f t="shared" si="333"/>
        <v>1930</v>
      </c>
      <c r="U2868" s="2">
        <f t="shared" si="334"/>
        <v>7</v>
      </c>
      <c r="V2868" s="2">
        <f t="shared" si="335"/>
        <v>7</v>
      </c>
      <c r="W2868" s="2">
        <f t="shared" si="336"/>
        <v>10</v>
      </c>
      <c r="X2868" s="2">
        <f t="shared" si="327"/>
        <v>146</v>
      </c>
    </row>
    <row r="2869" spans="1:24" x14ac:dyDescent="0.25">
      <c r="A2869" s="2">
        <v>2926</v>
      </c>
      <c r="B2869" s="4" t="s">
        <v>10996</v>
      </c>
      <c r="C2869" s="5"/>
      <c r="D2869" s="5" t="s">
        <v>62</v>
      </c>
      <c r="E2869" s="72">
        <v>0</v>
      </c>
      <c r="F2869" s="71">
        <v>0</v>
      </c>
      <c r="G2869" s="52">
        <v>11170</v>
      </c>
      <c r="H2869" s="5" t="s">
        <v>13630</v>
      </c>
      <c r="I2869" s="5">
        <v>4</v>
      </c>
      <c r="J2869" s="72" t="s">
        <v>25676</v>
      </c>
      <c r="K2869" s="71">
        <v>200</v>
      </c>
      <c r="L2869" s="64">
        <v>0</v>
      </c>
      <c r="M2869" s="5">
        <v>34</v>
      </c>
      <c r="N2869" s="5">
        <v>2841</v>
      </c>
      <c r="O2869" s="47" t="s">
        <v>23107</v>
      </c>
      <c r="P2869" s="46" t="s">
        <v>25775</v>
      </c>
      <c r="Q2869" s="2" t="str">
        <f t="shared" si="328"/>
        <v>&lt;a href="set03\tsr\tsr_january_1,_1925_-_january_8,_1931\deaths\strand,_mrs_palmer_death_notice_july_31,_1930p4_tsr.pdf"&gt;Strand, Mrs Palmer&lt;/a&gt;</v>
      </c>
      <c r="T2869" s="39">
        <f t="shared" si="333"/>
        <v>1930</v>
      </c>
      <c r="U2869" s="2">
        <f t="shared" si="334"/>
        <v>7</v>
      </c>
      <c r="V2869" s="2">
        <f t="shared" si="335"/>
        <v>7</v>
      </c>
      <c r="W2869" s="2">
        <f t="shared" si="336"/>
        <v>31</v>
      </c>
      <c r="X2869" s="2">
        <f t="shared" si="327"/>
        <v>143</v>
      </c>
    </row>
    <row r="2870" spans="1:24" x14ac:dyDescent="0.25">
      <c r="A2870" s="2">
        <v>2724</v>
      </c>
      <c r="B2870" s="4" t="s">
        <v>10994</v>
      </c>
      <c r="C2870" s="5"/>
      <c r="D2870" s="5" t="s">
        <v>62</v>
      </c>
      <c r="E2870" s="72">
        <v>0</v>
      </c>
      <c r="F2870" s="71">
        <v>0</v>
      </c>
      <c r="G2870" s="52">
        <v>11184</v>
      </c>
      <c r="H2870" s="5" t="s">
        <v>13630</v>
      </c>
      <c r="I2870" s="5">
        <v>4</v>
      </c>
      <c r="J2870" s="72" t="s">
        <v>25676</v>
      </c>
      <c r="K2870" s="71">
        <v>200</v>
      </c>
      <c r="L2870" s="64">
        <v>0</v>
      </c>
      <c r="M2870" s="5">
        <v>34</v>
      </c>
      <c r="N2870" s="5">
        <v>2819</v>
      </c>
      <c r="O2870" s="47" t="s">
        <v>23085</v>
      </c>
      <c r="P2870" s="46" t="s">
        <v>25775</v>
      </c>
      <c r="Q2870" s="2" t="str">
        <f t="shared" si="328"/>
        <v>&lt;a href="set03\tsr\tsr_january_1,_1925_-_january_8,_1931\deaths\pratt,_mrs_frank_death_notice_august_14,_1930_p4_tsr.pdf"&gt;Pratt, Mrs Frank&lt;/a&gt;</v>
      </c>
      <c r="T2870" s="39">
        <f t="shared" si="333"/>
        <v>1930</v>
      </c>
      <c r="U2870" s="2">
        <f t="shared" si="334"/>
        <v>8</v>
      </c>
      <c r="V2870" s="2">
        <f t="shared" si="335"/>
        <v>8</v>
      </c>
      <c r="W2870" s="2">
        <f t="shared" si="336"/>
        <v>14</v>
      </c>
      <c r="X2870" s="2">
        <f t="shared" si="327"/>
        <v>142</v>
      </c>
    </row>
    <row r="2871" spans="1:24" x14ac:dyDescent="0.25">
      <c r="A2871" s="2">
        <v>1450</v>
      </c>
      <c r="B2871" s="4" t="s">
        <v>10990</v>
      </c>
      <c r="C2871" s="5"/>
      <c r="D2871" s="5" t="s">
        <v>62</v>
      </c>
      <c r="E2871" s="72" t="s">
        <v>25488</v>
      </c>
      <c r="F2871" s="71">
        <v>68</v>
      </c>
      <c r="G2871" s="52">
        <v>11191</v>
      </c>
      <c r="H2871" s="5" t="s">
        <v>13630</v>
      </c>
      <c r="I2871" s="5">
        <v>4</v>
      </c>
      <c r="J2871" s="72" t="s">
        <v>25488</v>
      </c>
      <c r="K2871" s="71">
        <v>68</v>
      </c>
      <c r="L2871" s="64">
        <v>0</v>
      </c>
      <c r="M2871" s="5">
        <v>34</v>
      </c>
      <c r="N2871" s="5">
        <v>2768</v>
      </c>
      <c r="O2871" s="47" t="s">
        <v>23034</v>
      </c>
      <c r="P2871" s="46" t="s">
        <v>25775</v>
      </c>
      <c r="Q2871" s="2" t="str">
        <f t="shared" si="328"/>
        <v>&lt;a href="set03\tsr\tsr_january_1,_1925_-_january_8,_1931\deaths\johnson,_mrs_c_o_death_notice_august_21,_1930_p4_tsr.pdf"&gt;Johnson, Mrs C O&lt;/a&gt;</v>
      </c>
      <c r="T2871" s="39">
        <f t="shared" si="333"/>
        <v>1930</v>
      </c>
      <c r="U2871" s="2">
        <f t="shared" si="334"/>
        <v>8</v>
      </c>
      <c r="V2871" s="2">
        <f t="shared" si="335"/>
        <v>8</v>
      </c>
      <c r="W2871" s="2">
        <f t="shared" si="336"/>
        <v>21</v>
      </c>
      <c r="X2871" s="2">
        <f t="shared" si="327"/>
        <v>142</v>
      </c>
    </row>
    <row r="2872" spans="1:24" x14ac:dyDescent="0.25">
      <c r="A2872" s="2">
        <v>186</v>
      </c>
      <c r="B2872" s="4" t="s">
        <v>10992</v>
      </c>
      <c r="C2872" s="5"/>
      <c r="D2872" s="5" t="s">
        <v>64</v>
      </c>
      <c r="E2872" s="72" t="s">
        <v>25493</v>
      </c>
      <c r="F2872" s="71" t="s">
        <v>24916</v>
      </c>
      <c r="G2872" s="52">
        <v>11198</v>
      </c>
      <c r="H2872" s="5" t="s">
        <v>13630</v>
      </c>
      <c r="I2872" s="5">
        <v>4</v>
      </c>
      <c r="J2872" s="72" t="s">
        <v>25493</v>
      </c>
      <c r="K2872" s="71">
        <v>0.5</v>
      </c>
      <c r="L2872" s="64">
        <v>0</v>
      </c>
      <c r="M2872" s="5">
        <v>34</v>
      </c>
      <c r="N2872" s="5">
        <v>2788</v>
      </c>
      <c r="O2872" s="47" t="s">
        <v>23054</v>
      </c>
      <c r="P2872" s="46" t="s">
        <v>25775</v>
      </c>
      <c r="Q2872" s="2" t="str">
        <f t="shared" si="328"/>
        <v>&lt;a href="set03\tsr\tsr_january_1,_1925_-_january_8,_1931\deaths\lowe,_6_mo_old_child_of_henry_obituary_august_28,_1930_p4_tsr.pdf"&gt;Lowe, 6 mo old of Henry&lt;/a&gt;</v>
      </c>
      <c r="T2872" s="39">
        <f t="shared" si="333"/>
        <v>1930</v>
      </c>
      <c r="U2872" s="2">
        <f t="shared" si="334"/>
        <v>8</v>
      </c>
      <c r="V2872" s="2">
        <f t="shared" si="335"/>
        <v>8</v>
      </c>
      <c r="W2872" s="2">
        <f t="shared" si="336"/>
        <v>28</v>
      </c>
      <c r="X2872" s="2">
        <f t="shared" si="327"/>
        <v>158</v>
      </c>
    </row>
    <row r="2873" spans="1:24" x14ac:dyDescent="0.25">
      <c r="A2873" s="2">
        <v>1056</v>
      </c>
      <c r="B2873" s="4" t="s">
        <v>822</v>
      </c>
      <c r="C2873" s="5"/>
      <c r="D2873" s="5" t="s">
        <v>8196</v>
      </c>
      <c r="E2873" s="72" t="s">
        <v>24851</v>
      </c>
      <c r="F2873" s="71">
        <v>47</v>
      </c>
      <c r="G2873" s="52">
        <v>11205</v>
      </c>
      <c r="H2873" s="5" t="s">
        <v>13630</v>
      </c>
      <c r="I2873" s="5">
        <v>4</v>
      </c>
      <c r="J2873" s="72" t="s">
        <v>24851</v>
      </c>
      <c r="K2873" s="71">
        <v>47</v>
      </c>
      <c r="L2873" s="64" t="s">
        <v>25616</v>
      </c>
      <c r="M2873" s="5">
        <v>34</v>
      </c>
      <c r="N2873" s="5">
        <v>2759</v>
      </c>
      <c r="O2873" s="47" t="s">
        <v>23025</v>
      </c>
      <c r="P2873" s="46" t="s">
        <v>25775</v>
      </c>
      <c r="Q2873" s="2" t="str">
        <f t="shared" si="328"/>
        <v>&lt;a href="set03\tsr\tsr_january_1,_1925_-_january_8,_1931\deaths\hoff,_o_b_obituary_pt_1_september_4,_1930_p4_tsr.pdf"&gt;Hoff, O B&lt;/a&gt;</v>
      </c>
      <c r="T2873" s="39">
        <f t="shared" si="333"/>
        <v>1930</v>
      </c>
      <c r="U2873" s="2">
        <f t="shared" si="334"/>
        <v>9</v>
      </c>
      <c r="V2873" s="2">
        <f t="shared" si="335"/>
        <v>9</v>
      </c>
      <c r="W2873" s="2">
        <f t="shared" si="336"/>
        <v>4</v>
      </c>
      <c r="X2873" s="2">
        <f t="shared" si="327"/>
        <v>131</v>
      </c>
    </row>
    <row r="2874" spans="1:24" x14ac:dyDescent="0.25">
      <c r="A2874" s="2">
        <v>1057</v>
      </c>
      <c r="B2874" s="4" t="s">
        <v>822</v>
      </c>
      <c r="C2874" s="5"/>
      <c r="D2874" s="5" t="s">
        <v>8197</v>
      </c>
      <c r="E2874" s="72" t="s">
        <v>24851</v>
      </c>
      <c r="F2874" s="71">
        <v>47</v>
      </c>
      <c r="G2874" s="52">
        <v>11205</v>
      </c>
      <c r="H2874" s="5" t="s">
        <v>13630</v>
      </c>
      <c r="I2874" s="5">
        <v>4</v>
      </c>
      <c r="J2874" s="72" t="s">
        <v>24851</v>
      </c>
      <c r="K2874" s="71">
        <v>47</v>
      </c>
      <c r="L2874" s="64" t="s">
        <v>25616</v>
      </c>
      <c r="M2874" s="5">
        <v>34</v>
      </c>
      <c r="N2874" s="5">
        <v>2760</v>
      </c>
      <c r="O2874" s="47" t="s">
        <v>23026</v>
      </c>
      <c r="P2874" s="46" t="s">
        <v>25775</v>
      </c>
      <c r="Q2874" s="2" t="str">
        <f t="shared" si="328"/>
        <v>&lt;a href="set03\tsr\tsr_january_1,_1925_-_january_8,_1931\deaths\hoff,_o_b_obituary_pt_2_september_4,_1930p4_tsr.pdf"&gt;Hoff, O B&lt;/a&gt;</v>
      </c>
      <c r="T2874" s="39">
        <f t="shared" si="333"/>
        <v>1930</v>
      </c>
      <c r="U2874" s="2">
        <f t="shared" si="334"/>
        <v>9</v>
      </c>
      <c r="V2874" s="2">
        <f t="shared" si="335"/>
        <v>9</v>
      </c>
      <c r="W2874" s="2">
        <f t="shared" si="336"/>
        <v>4</v>
      </c>
      <c r="X2874" s="2">
        <f t="shared" si="327"/>
        <v>130</v>
      </c>
    </row>
    <row r="2875" spans="1:24" x14ac:dyDescent="0.25">
      <c r="A2875" s="2">
        <v>1451</v>
      </c>
      <c r="B2875" s="4" t="s">
        <v>10990</v>
      </c>
      <c r="C2875" s="5"/>
      <c r="D2875" s="5" t="s">
        <v>64</v>
      </c>
      <c r="E2875" s="72" t="s">
        <v>25488</v>
      </c>
      <c r="F2875" s="71">
        <v>68</v>
      </c>
      <c r="G2875" s="52">
        <v>11205</v>
      </c>
      <c r="H2875" s="5" t="s">
        <v>13630</v>
      </c>
      <c r="I2875" s="5">
        <v>4</v>
      </c>
      <c r="J2875" s="72" t="s">
        <v>25488</v>
      </c>
      <c r="K2875" s="71">
        <v>68</v>
      </c>
      <c r="L2875" s="64">
        <v>0</v>
      </c>
      <c r="M2875" s="5">
        <v>34</v>
      </c>
      <c r="N2875" s="5">
        <v>2769</v>
      </c>
      <c r="O2875" s="47" t="s">
        <v>23035</v>
      </c>
      <c r="P2875" s="46" t="s">
        <v>25775</v>
      </c>
      <c r="Q2875" s="2" t="str">
        <f t="shared" si="328"/>
        <v>&lt;a href="set03\tsr\tsr_january_1,_1925_-_january_8,_1931\deaths\johnson,_mrs_c_o_obituary_september_4,_1930_p4_tsr.pdf"&gt;Johnson, Mrs C O&lt;/a&gt;</v>
      </c>
      <c r="T2875" s="39">
        <f t="shared" si="333"/>
        <v>1930</v>
      </c>
      <c r="U2875" s="2">
        <f t="shared" si="334"/>
        <v>9</v>
      </c>
      <c r="V2875" s="2">
        <f t="shared" si="335"/>
        <v>9</v>
      </c>
      <c r="W2875" s="2">
        <f t="shared" si="336"/>
        <v>4</v>
      </c>
      <c r="X2875" s="2">
        <f t="shared" si="327"/>
        <v>140</v>
      </c>
    </row>
    <row r="2876" spans="1:24" x14ac:dyDescent="0.25">
      <c r="A2876" s="2">
        <v>1655</v>
      </c>
      <c r="B2876" s="4" t="s">
        <v>11165</v>
      </c>
      <c r="C2876" s="5"/>
      <c r="D2876" s="5" t="s">
        <v>62</v>
      </c>
      <c r="E2876" s="72">
        <v>0</v>
      </c>
      <c r="F2876" s="71">
        <v>79</v>
      </c>
      <c r="G2876" s="52">
        <v>11233</v>
      </c>
      <c r="H2876" s="5" t="s">
        <v>13630</v>
      </c>
      <c r="I2876" s="5">
        <v>4</v>
      </c>
      <c r="J2876" s="72" t="s">
        <v>25676</v>
      </c>
      <c r="K2876" s="71">
        <v>79</v>
      </c>
      <c r="L2876" s="64" t="s">
        <v>24959</v>
      </c>
      <c r="M2876" s="5">
        <v>34</v>
      </c>
      <c r="N2876" s="5">
        <v>2854</v>
      </c>
      <c r="O2876" s="47" t="s">
        <v>23120</v>
      </c>
      <c r="P2876" s="46" t="s">
        <v>25775</v>
      </c>
      <c r="Q2876" s="2" t="str">
        <f t="shared" si="328"/>
        <v>&lt;a href="set03\tsr\tsr_january_1,_1925_-_january_8,_1931\deaths\wagoner,_i_n_death_notice_october_2,_1930_p4_tsr.pdf"&gt;Wagoner, I N&lt;/a&gt;</v>
      </c>
      <c r="T2876" s="39">
        <f t="shared" si="333"/>
        <v>1930</v>
      </c>
      <c r="U2876" s="2">
        <f t="shared" si="334"/>
        <v>10</v>
      </c>
      <c r="V2876" s="2">
        <f t="shared" si="335"/>
        <v>10</v>
      </c>
      <c r="W2876" s="2">
        <f t="shared" si="336"/>
        <v>2</v>
      </c>
      <c r="X2876" s="2">
        <f t="shared" si="327"/>
        <v>134</v>
      </c>
    </row>
    <row r="2877" spans="1:24" x14ac:dyDescent="0.25">
      <c r="A2877" s="2">
        <v>2242</v>
      </c>
      <c r="B2877" s="4" t="s">
        <v>11163</v>
      </c>
      <c r="C2877" s="5"/>
      <c r="D2877" s="5" t="s">
        <v>62</v>
      </c>
      <c r="E2877" s="72" t="s">
        <v>25485</v>
      </c>
      <c r="F2877" s="71">
        <v>0</v>
      </c>
      <c r="G2877" s="52">
        <v>11268</v>
      </c>
      <c r="H2877" s="5" t="s">
        <v>13630</v>
      </c>
      <c r="I2877" s="5">
        <v>4</v>
      </c>
      <c r="J2877" s="72" t="s">
        <v>25485</v>
      </c>
      <c r="K2877" s="71">
        <v>200</v>
      </c>
      <c r="L2877" s="64">
        <v>0</v>
      </c>
      <c r="M2877" s="5">
        <v>34</v>
      </c>
      <c r="N2877" s="5">
        <v>2756</v>
      </c>
      <c r="O2877" s="47" t="s">
        <v>23022</v>
      </c>
      <c r="P2877" s="46" t="s">
        <v>25775</v>
      </c>
      <c r="Q2877" s="2" t="str">
        <f t="shared" si="328"/>
        <v>&lt;a href="set03\tsr\tsr_january_1,_1925_-_january_8,_1931\deaths\hewson,_rev_death_notice_november_6,_1930_p4_tsr.pdf"&gt;Hewson, Rev&lt;/a&gt;</v>
      </c>
      <c r="T2877" s="39">
        <f t="shared" si="333"/>
        <v>1930</v>
      </c>
      <c r="U2877" s="2">
        <f t="shared" si="334"/>
        <v>11</v>
      </c>
      <c r="V2877" s="2">
        <f t="shared" si="335"/>
        <v>11</v>
      </c>
      <c r="W2877" s="2">
        <f t="shared" si="336"/>
        <v>6</v>
      </c>
      <c r="X2877" s="2">
        <f t="shared" si="327"/>
        <v>133</v>
      </c>
    </row>
    <row r="2878" spans="1:24" x14ac:dyDescent="0.25">
      <c r="A2878" s="2">
        <v>2241</v>
      </c>
      <c r="B2878" s="4" t="s">
        <v>6073</v>
      </c>
      <c r="C2878" s="5"/>
      <c r="D2878" s="5" t="s">
        <v>64</v>
      </c>
      <c r="E2878" s="72" t="s">
        <v>25485</v>
      </c>
      <c r="F2878" s="71">
        <v>0</v>
      </c>
      <c r="G2878" s="52">
        <v>11275</v>
      </c>
      <c r="H2878" s="5" t="s">
        <v>13630</v>
      </c>
      <c r="I2878" s="5">
        <v>4</v>
      </c>
      <c r="J2878" s="72" t="s">
        <v>25485</v>
      </c>
      <c r="K2878" s="71">
        <v>200</v>
      </c>
      <c r="L2878" s="64">
        <v>0</v>
      </c>
      <c r="M2878" s="5">
        <v>34</v>
      </c>
      <c r="N2878" s="5">
        <v>2755</v>
      </c>
      <c r="O2878" s="47" t="s">
        <v>23021</v>
      </c>
      <c r="P2878" s="46" t="s">
        <v>25775</v>
      </c>
      <c r="Q2878" s="2" t="str">
        <f t="shared" si="328"/>
        <v>&lt;a href="set03\tsr\tsr_january_1,_1925_-_january_8,_1931\deaths\hewson,_a_m_obituary_november_13,_1930_p4_tsr.pdf"&gt;Hewson, A M&lt;/a&gt;</v>
      </c>
      <c r="T2878" s="39">
        <f t="shared" si="333"/>
        <v>1930</v>
      </c>
      <c r="U2878" s="2">
        <f t="shared" si="334"/>
        <v>11</v>
      </c>
      <c r="V2878" s="2">
        <f t="shared" si="335"/>
        <v>11</v>
      </c>
      <c r="W2878" s="2">
        <f t="shared" si="336"/>
        <v>13</v>
      </c>
      <c r="X2878" s="2">
        <f t="shared" si="327"/>
        <v>130</v>
      </c>
    </row>
    <row r="2879" spans="1:24" x14ac:dyDescent="0.25">
      <c r="A2879" s="2">
        <v>2686</v>
      </c>
      <c r="B2879" s="4" t="s">
        <v>195</v>
      </c>
      <c r="C2879" s="5"/>
      <c r="D2879" s="5" t="s">
        <v>64</v>
      </c>
      <c r="E2879" s="72">
        <v>0</v>
      </c>
      <c r="F2879" s="71">
        <v>0</v>
      </c>
      <c r="G2879" s="52" t="s">
        <v>196</v>
      </c>
      <c r="H2879" s="5" t="s">
        <v>13635</v>
      </c>
      <c r="I2879" s="5">
        <v>4</v>
      </c>
      <c r="J2879" s="72" t="s">
        <v>25676</v>
      </c>
      <c r="K2879" s="71">
        <v>200</v>
      </c>
      <c r="L2879" s="64">
        <v>0</v>
      </c>
      <c r="M2879" s="5">
        <v>35</v>
      </c>
      <c r="N2879" s="5">
        <v>2870</v>
      </c>
      <c r="O2879" s="47" t="s">
        <v>23136</v>
      </c>
      <c r="P2879" s="46" t="s">
        <v>23137</v>
      </c>
      <c r="Q2879" s="2" t="str">
        <f t="shared" si="328"/>
        <v>&lt;a href="set03\the_times_record\the_times_record_june_6,_1895_-_december_30,_1897\death\pattison,_capt._w_l_obituary_june_20,_1895_p4_ttr.pdf"&gt;Pattison, Capt W L&lt;/a&gt;</v>
      </c>
      <c r="R2879" s="55">
        <f t="shared" ref="R2879:R2893" si="337">FIND(" ",G2879)</f>
        <v>5</v>
      </c>
      <c r="S2879" s="55">
        <f t="shared" ref="S2879:S2893" si="338">FIND(",",G2879)</f>
        <v>8</v>
      </c>
      <c r="T2879" s="55" t="str">
        <f t="shared" ref="T2879:T2893" si="339">MID(G2879,S2879+2,4)</f>
        <v>1895</v>
      </c>
      <c r="U2879" s="55" t="str">
        <f t="shared" ref="U2879:U2893" si="340">MID(G2879,1,R2879-1)</f>
        <v>June</v>
      </c>
      <c r="V2879" s="55">
        <f t="shared" ref="V2879:V2893" si="341">_xlfn.SWITCH(TRIM(U2879),
"January",1,"February",2,"March",3,"April",4,
"May",5,"June",6,"July",7,"August",8,
"September",9,"October",10,"November",11,"December",12,"No Match")</f>
        <v>6</v>
      </c>
      <c r="W2879" s="55" t="str">
        <f t="shared" ref="W2879:W2893" si="342">MID(G2879,S2879-2,2)</f>
        <v>20</v>
      </c>
      <c r="X2879" s="2">
        <f t="shared" si="327"/>
        <v>165</v>
      </c>
    </row>
    <row r="2880" spans="1:24" x14ac:dyDescent="0.25">
      <c r="A2880" s="2">
        <v>2155</v>
      </c>
      <c r="B2880" s="4" t="s">
        <v>193</v>
      </c>
      <c r="C2880" s="5"/>
      <c r="D2880" s="5" t="s">
        <v>62</v>
      </c>
      <c r="E2880" s="72">
        <v>0</v>
      </c>
      <c r="F2880" s="71">
        <v>0</v>
      </c>
      <c r="G2880" s="52" t="s">
        <v>194</v>
      </c>
      <c r="H2880" s="5" t="s">
        <v>13635</v>
      </c>
      <c r="I2880" s="5">
        <v>7</v>
      </c>
      <c r="J2880" s="72" t="s">
        <v>25676</v>
      </c>
      <c r="K2880" s="71">
        <v>200</v>
      </c>
      <c r="L2880" s="64">
        <v>0</v>
      </c>
      <c r="M2880" s="5">
        <v>35</v>
      </c>
      <c r="N2880" s="5">
        <v>2869</v>
      </c>
      <c r="O2880" s="47" t="s">
        <v>23135</v>
      </c>
      <c r="P2880" s="46" t="s">
        <v>23137</v>
      </c>
      <c r="Q2880" s="2" t="str">
        <f t="shared" si="328"/>
        <v>&lt;a href="set03\the_times_record\the_times_record_june_6,_1895_-_december_30,_1897\death\gould,_andrew_death_notice_june_27,_1895_p7_ttr.pdf"&gt;Gould, Andrew&lt;/a&gt;</v>
      </c>
      <c r="R2880" s="55">
        <f t="shared" si="337"/>
        <v>5</v>
      </c>
      <c r="S2880" s="55">
        <f t="shared" si="338"/>
        <v>8</v>
      </c>
      <c r="T2880" s="55" t="str">
        <f t="shared" si="339"/>
        <v>1895</v>
      </c>
      <c r="U2880" s="55" t="str">
        <f t="shared" si="340"/>
        <v>June</v>
      </c>
      <c r="V2880" s="55">
        <f t="shared" si="341"/>
        <v>6</v>
      </c>
      <c r="W2880" s="55" t="str">
        <f t="shared" si="342"/>
        <v>27</v>
      </c>
      <c r="X2880" s="2">
        <f t="shared" si="327"/>
        <v>158</v>
      </c>
    </row>
    <row r="2881" spans="1:24" x14ac:dyDescent="0.25">
      <c r="A2881" s="2">
        <v>1505</v>
      </c>
      <c r="B2881" s="4" t="s">
        <v>191</v>
      </c>
      <c r="C2881" s="5"/>
      <c r="D2881" s="5" t="s">
        <v>64</v>
      </c>
      <c r="E2881" s="72">
        <v>0</v>
      </c>
      <c r="F2881" s="71">
        <v>71</v>
      </c>
      <c r="G2881" s="52" t="s">
        <v>192</v>
      </c>
      <c r="H2881" s="5" t="s">
        <v>13635</v>
      </c>
      <c r="I2881" s="5">
        <v>8</v>
      </c>
      <c r="J2881" s="72" t="s">
        <v>25676</v>
      </c>
      <c r="K2881" s="71">
        <v>71</v>
      </c>
      <c r="L2881" s="64">
        <v>0</v>
      </c>
      <c r="M2881" s="5">
        <v>35</v>
      </c>
      <c r="N2881" s="5">
        <v>2868</v>
      </c>
      <c r="O2881" s="47" t="s">
        <v>23134</v>
      </c>
      <c r="P2881" s="46" t="s">
        <v>23137</v>
      </c>
      <c r="Q2881" s="2" t="str">
        <f t="shared" si="328"/>
        <v>&lt;a href="set03\the_times_record\the_times_record_june_6,_1895_-_december_30,_1897\death\connor,_mrs._obituary_september_19,_1895_p8_ttr.pdf"&gt;Connor, Mrs.&lt;/a&gt;</v>
      </c>
      <c r="R2881" s="55">
        <f t="shared" si="337"/>
        <v>10</v>
      </c>
      <c r="S2881" s="55">
        <f t="shared" si="338"/>
        <v>13</v>
      </c>
      <c r="T2881" s="55" t="str">
        <f t="shared" si="339"/>
        <v>1895</v>
      </c>
      <c r="U2881" s="55" t="str">
        <f t="shared" si="340"/>
        <v>September</v>
      </c>
      <c r="V2881" s="55">
        <f t="shared" si="341"/>
        <v>9</v>
      </c>
      <c r="W2881" s="55" t="str">
        <f t="shared" si="342"/>
        <v>19</v>
      </c>
      <c r="X2881" s="2">
        <f t="shared" si="327"/>
        <v>157</v>
      </c>
    </row>
    <row r="2882" spans="1:24" x14ac:dyDescent="0.25">
      <c r="A2882" s="2">
        <v>901</v>
      </c>
      <c r="B2882" s="4" t="s">
        <v>189</v>
      </c>
      <c r="C2882" s="5"/>
      <c r="D2882" s="5" t="s">
        <v>62</v>
      </c>
      <c r="E2882" s="72" t="s">
        <v>632</v>
      </c>
      <c r="F2882" s="71">
        <v>35</v>
      </c>
      <c r="G2882" s="52" t="s">
        <v>190</v>
      </c>
      <c r="H2882" s="5" t="s">
        <v>13635</v>
      </c>
      <c r="I2882" s="5">
        <v>6</v>
      </c>
      <c r="J2882" s="72" t="s">
        <v>632</v>
      </c>
      <c r="K2882" s="71">
        <v>35</v>
      </c>
      <c r="L2882" s="64">
        <v>0</v>
      </c>
      <c r="M2882" s="5">
        <v>35</v>
      </c>
      <c r="N2882" s="5">
        <v>2867</v>
      </c>
      <c r="O2882" s="47" t="s">
        <v>23133</v>
      </c>
      <c r="P2882" s="46" t="s">
        <v>23137</v>
      </c>
      <c r="Q2882" s="2" t="str">
        <f t="shared" si="328"/>
        <v>&lt;a href="set03\the_times_record\the_times_record_june_6,_1895_-_december_30,_1897\death\buckley,_john_death_notice_from_dazey_november_14,_1895_p6_ttr.pdf"&gt;Buckley, John&lt;/a&gt;</v>
      </c>
      <c r="R2882" s="55">
        <f t="shared" si="337"/>
        <v>9</v>
      </c>
      <c r="S2882" s="55">
        <f t="shared" si="338"/>
        <v>12</v>
      </c>
      <c r="T2882" s="55" t="str">
        <f t="shared" si="339"/>
        <v>1895</v>
      </c>
      <c r="U2882" s="55" t="str">
        <f t="shared" si="340"/>
        <v>November</v>
      </c>
      <c r="V2882" s="55">
        <f t="shared" si="341"/>
        <v>11</v>
      </c>
      <c r="W2882" s="55" t="str">
        <f t="shared" si="342"/>
        <v>14</v>
      </c>
      <c r="X2882" s="2">
        <f t="shared" ref="X2882:X2945" si="343">LEN(Q2882)</f>
        <v>173</v>
      </c>
    </row>
    <row r="2883" spans="1:24" x14ac:dyDescent="0.25">
      <c r="A2883" s="2">
        <v>2800</v>
      </c>
      <c r="B2883" s="4" t="s">
        <v>123</v>
      </c>
      <c r="C2883" s="5"/>
      <c r="D2883" s="5" t="s">
        <v>64</v>
      </c>
      <c r="E2883" s="72" t="s">
        <v>25533</v>
      </c>
      <c r="F2883" s="71">
        <v>0</v>
      </c>
      <c r="G2883" s="52" t="s">
        <v>124</v>
      </c>
      <c r="H2883" s="5" t="s">
        <v>13635</v>
      </c>
      <c r="I2883" s="5">
        <v>4</v>
      </c>
      <c r="J2883" s="72" t="s">
        <v>25533</v>
      </c>
      <c r="K2883" s="71">
        <v>200</v>
      </c>
      <c r="L2883" s="64">
        <v>0</v>
      </c>
      <c r="M2883" s="5">
        <v>36</v>
      </c>
      <c r="N2883" s="5">
        <v>2879</v>
      </c>
      <c r="O2883" s="47" t="s">
        <v>23146</v>
      </c>
      <c r="P2883" s="46" t="s">
        <v>23149</v>
      </c>
      <c r="Q2883" s="2" t="str">
        <f t="shared" si="328"/>
        <v>&lt;a href="set03\the_times_record\the_times_record_january_6,_1898_-_december_28,_1899\death\russell,_mrs._s_j_jr._obituary_march_10,_1898_p4_ttr.pdf"&gt;Russell, Mrs. S J Jr.&lt;/a&gt;</v>
      </c>
      <c r="R2883" s="55">
        <f t="shared" si="337"/>
        <v>6</v>
      </c>
      <c r="S2883" s="55">
        <f t="shared" si="338"/>
        <v>9</v>
      </c>
      <c r="T2883" s="55" t="str">
        <f t="shared" si="339"/>
        <v>1898</v>
      </c>
      <c r="U2883" s="55" t="str">
        <f t="shared" si="340"/>
        <v>March</v>
      </c>
      <c r="V2883" s="55">
        <f t="shared" si="341"/>
        <v>3</v>
      </c>
      <c r="W2883" s="55" t="str">
        <f t="shared" si="342"/>
        <v>10</v>
      </c>
      <c r="X2883" s="2">
        <f t="shared" si="343"/>
        <v>174</v>
      </c>
    </row>
    <row r="2884" spans="1:24" x14ac:dyDescent="0.25">
      <c r="A2884" s="2">
        <v>966</v>
      </c>
      <c r="B2884" s="4" t="s">
        <v>109</v>
      </c>
      <c r="C2884" s="5"/>
      <c r="D2884" s="5" t="s">
        <v>64</v>
      </c>
      <c r="E2884" s="72" t="s">
        <v>25335</v>
      </c>
      <c r="F2884" s="71">
        <v>40</v>
      </c>
      <c r="G2884" s="52" t="s">
        <v>111</v>
      </c>
      <c r="H2884" s="5" t="s">
        <v>13635</v>
      </c>
      <c r="I2884" s="5">
        <v>1</v>
      </c>
      <c r="J2884" s="72" t="s">
        <v>25335</v>
      </c>
      <c r="K2884" s="71">
        <v>40</v>
      </c>
      <c r="L2884" s="64" t="s">
        <v>24905</v>
      </c>
      <c r="M2884" s="5">
        <v>36</v>
      </c>
      <c r="N2884" s="5">
        <v>2872</v>
      </c>
      <c r="O2884" s="47" t="s">
        <v>23139</v>
      </c>
      <c r="P2884" s="46" t="s">
        <v>23149</v>
      </c>
      <c r="Q2884" s="2" t="str">
        <f t="shared" ref="Q2884:Q2947" si="344">"&lt;a href="&amp;""""&amp;P2884&amp;"\"&amp;O2884&amp;"""&gt;"&amp;B2884&amp;"&lt;/a&gt;"</f>
        <v>&lt;a href="set03\the_times_record\the_times_record_january_6,_1898_-_december_28,_1899\death\colville,_william_obituary_april_14,_1898_p1_ttr.pdf"&gt;Colville, William&lt;/a&gt;</v>
      </c>
      <c r="R2884" s="55">
        <f t="shared" si="337"/>
        <v>6</v>
      </c>
      <c r="S2884" s="55">
        <f t="shared" si="338"/>
        <v>9</v>
      </c>
      <c r="T2884" s="55" t="str">
        <f t="shared" si="339"/>
        <v>1898</v>
      </c>
      <c r="U2884" s="55" t="str">
        <f t="shared" si="340"/>
        <v>April</v>
      </c>
      <c r="V2884" s="55">
        <f t="shared" si="341"/>
        <v>4</v>
      </c>
      <c r="W2884" s="55" t="str">
        <f t="shared" si="342"/>
        <v>14</v>
      </c>
      <c r="X2884" s="2">
        <f t="shared" si="343"/>
        <v>166</v>
      </c>
    </row>
    <row r="2885" spans="1:24" x14ac:dyDescent="0.25">
      <c r="A2885" s="2">
        <v>1315</v>
      </c>
      <c r="B2885" s="4" t="s">
        <v>129</v>
      </c>
      <c r="C2885" s="5"/>
      <c r="D2885" s="5" t="s">
        <v>64</v>
      </c>
      <c r="E2885" s="72" t="s">
        <v>24886</v>
      </c>
      <c r="F2885" s="71">
        <v>60</v>
      </c>
      <c r="G2885" s="52" t="s">
        <v>130</v>
      </c>
      <c r="H2885" s="5" t="s">
        <v>13635</v>
      </c>
      <c r="I2885" s="5">
        <v>8</v>
      </c>
      <c r="J2885" s="72" t="s">
        <v>24886</v>
      </c>
      <c r="K2885" s="71">
        <v>60</v>
      </c>
      <c r="L2885" s="64">
        <v>0</v>
      </c>
      <c r="M2885" s="5">
        <v>36</v>
      </c>
      <c r="N2885" s="5">
        <v>2881</v>
      </c>
      <c r="O2885" s="47" t="s">
        <v>23148</v>
      </c>
      <c r="P2885" s="46" t="s">
        <v>23149</v>
      </c>
      <c r="Q2885" s="2" t="str">
        <f t="shared" si="344"/>
        <v>&lt;a href="set03\the_times_record\the_times_record_january_6,_1898_-_december_28,_1899\death\white,_james_g_obituary_may_5,_1898_p8_ttr.pdf"&gt;White, James G&lt;/a&gt;</v>
      </c>
      <c r="R2885" s="55">
        <f t="shared" si="337"/>
        <v>4</v>
      </c>
      <c r="S2885" s="55">
        <f t="shared" si="338"/>
        <v>6</v>
      </c>
      <c r="T2885" s="55" t="str">
        <f t="shared" si="339"/>
        <v>1898</v>
      </c>
      <c r="U2885" s="55" t="str">
        <f t="shared" si="340"/>
        <v>May</v>
      </c>
      <c r="V2885" s="55">
        <f t="shared" si="341"/>
        <v>5</v>
      </c>
      <c r="W2885" s="55" t="str">
        <f t="shared" si="342"/>
        <v xml:space="preserve"> 5</v>
      </c>
      <c r="X2885" s="2">
        <f t="shared" si="343"/>
        <v>157</v>
      </c>
    </row>
    <row r="2886" spans="1:24" x14ac:dyDescent="0.25">
      <c r="A2886" s="2">
        <v>457</v>
      </c>
      <c r="B2886" s="4" t="s">
        <v>112</v>
      </c>
      <c r="C2886" s="5"/>
      <c r="D2886" s="5" t="s">
        <v>62</v>
      </c>
      <c r="E2886" s="72" t="s">
        <v>24911</v>
      </c>
      <c r="F2886" s="71">
        <v>12</v>
      </c>
      <c r="G2886" s="52" t="s">
        <v>110</v>
      </c>
      <c r="H2886" s="5" t="s">
        <v>13635</v>
      </c>
      <c r="I2886" s="5">
        <v>1</v>
      </c>
      <c r="J2886" s="72" t="s">
        <v>24911</v>
      </c>
      <c r="K2886" s="71">
        <v>12</v>
      </c>
      <c r="L2886" s="64">
        <v>0</v>
      </c>
      <c r="M2886" s="5">
        <v>36</v>
      </c>
      <c r="N2886" s="5">
        <v>2873</v>
      </c>
      <c r="O2886" s="47" t="s">
        <v>23140</v>
      </c>
      <c r="P2886" s="46" t="s">
        <v>23149</v>
      </c>
      <c r="Q2886" s="2" t="str">
        <f t="shared" si="344"/>
        <v>&lt;a href="set03\the_times_record\the_times_record_january_6,_1898_-_december_28,_1899\death\faust,_son_of_john_death_notice_october_13,_1898_p1_ttr.pdf"&gt;Faust, Son of John&lt;/a&gt;</v>
      </c>
      <c r="R2886" s="55">
        <f t="shared" si="337"/>
        <v>8</v>
      </c>
      <c r="S2886" s="55">
        <f t="shared" si="338"/>
        <v>11</v>
      </c>
      <c r="T2886" s="55" t="str">
        <f t="shared" si="339"/>
        <v>1898</v>
      </c>
      <c r="U2886" s="55" t="str">
        <f t="shared" si="340"/>
        <v>October</v>
      </c>
      <c r="V2886" s="55">
        <f t="shared" si="341"/>
        <v>10</v>
      </c>
      <c r="W2886" s="55" t="str">
        <f t="shared" si="342"/>
        <v>13</v>
      </c>
      <c r="X2886" s="2">
        <f t="shared" si="343"/>
        <v>174</v>
      </c>
    </row>
    <row r="2887" spans="1:24" x14ac:dyDescent="0.25">
      <c r="A2887" s="2">
        <v>516</v>
      </c>
      <c r="B2887" s="4" t="s">
        <v>108</v>
      </c>
      <c r="C2887" s="5"/>
      <c r="D2887" s="5" t="s">
        <v>62</v>
      </c>
      <c r="E2887" s="72" t="s">
        <v>24911</v>
      </c>
      <c r="F2887" s="71">
        <v>16</v>
      </c>
      <c r="G2887" s="52" t="s">
        <v>110</v>
      </c>
      <c r="H2887" s="5" t="s">
        <v>13635</v>
      </c>
      <c r="I2887" s="5">
        <v>1</v>
      </c>
      <c r="J2887" s="72" t="s">
        <v>24911</v>
      </c>
      <c r="K2887" s="71">
        <v>16</v>
      </c>
      <c r="L2887" s="64">
        <v>0</v>
      </c>
      <c r="M2887" s="5">
        <v>36</v>
      </c>
      <c r="N2887" s="5">
        <v>2871</v>
      </c>
      <c r="O2887" s="47" t="s">
        <v>23138</v>
      </c>
      <c r="P2887" s="46" t="s">
        <v>23149</v>
      </c>
      <c r="Q2887" s="2" t="str">
        <f t="shared" si="344"/>
        <v>&lt;a href="set03\the_times_record\the_times_record_january_6,_1898_-_december_28,_1899\death\collins,_james_death_notice_october_13,_1898_p1_ttr.pdf"&gt;Collins, James&lt;/a&gt;</v>
      </c>
      <c r="R2887" s="55">
        <f t="shared" si="337"/>
        <v>8</v>
      </c>
      <c r="S2887" s="55">
        <f t="shared" si="338"/>
        <v>11</v>
      </c>
      <c r="T2887" s="55" t="str">
        <f t="shared" si="339"/>
        <v>1898</v>
      </c>
      <c r="U2887" s="55" t="str">
        <f t="shared" si="340"/>
        <v>October</v>
      </c>
      <c r="V2887" s="55">
        <f t="shared" si="341"/>
        <v>10</v>
      </c>
      <c r="W2887" s="55" t="str">
        <f t="shared" si="342"/>
        <v>13</v>
      </c>
      <c r="X2887" s="2">
        <f t="shared" si="343"/>
        <v>166</v>
      </c>
    </row>
    <row r="2888" spans="1:24" x14ac:dyDescent="0.25">
      <c r="A2888" s="2">
        <v>1480</v>
      </c>
      <c r="B2888" s="4" t="s">
        <v>125</v>
      </c>
      <c r="C2888" s="5" t="s">
        <v>127</v>
      </c>
      <c r="D2888" s="5" t="s">
        <v>64</v>
      </c>
      <c r="E2888" s="72" t="s">
        <v>13510</v>
      </c>
      <c r="F2888" s="71">
        <v>69</v>
      </c>
      <c r="G2888" s="52" t="s">
        <v>128</v>
      </c>
      <c r="H2888" s="5" t="s">
        <v>13635</v>
      </c>
      <c r="I2888" s="5">
        <v>1</v>
      </c>
      <c r="J2888" s="72" t="s">
        <v>13510</v>
      </c>
      <c r="K2888" s="71">
        <v>69</v>
      </c>
      <c r="L2888" s="64">
        <v>0</v>
      </c>
      <c r="M2888" s="5">
        <v>36</v>
      </c>
      <c r="N2888" s="5">
        <v>2880</v>
      </c>
      <c r="O2888" s="47" t="s">
        <v>23147</v>
      </c>
      <c r="P2888" s="46" t="s">
        <v>23149</v>
      </c>
      <c r="Q2888" s="2" t="str">
        <f t="shared" si="344"/>
        <v>&lt;a href="set03\the_times_record\the_times_record_january_6,_1898_-_december_28,_1899\death\weiss,_dinah_alletta_(schroeder)_obituary_november_24,_1898_p1_ttr.pdf"&gt;Weiss, Dinah Alletta&lt;/a&gt;</v>
      </c>
      <c r="R2888" s="55">
        <f t="shared" si="337"/>
        <v>9</v>
      </c>
      <c r="S2888" s="55">
        <f t="shared" si="338"/>
        <v>12</v>
      </c>
      <c r="T2888" s="55" t="str">
        <f t="shared" si="339"/>
        <v>1898</v>
      </c>
      <c r="U2888" s="55" t="str">
        <f t="shared" si="340"/>
        <v>November</v>
      </c>
      <c r="V2888" s="55">
        <f t="shared" si="341"/>
        <v>11</v>
      </c>
      <c r="W2888" s="55" t="str">
        <f t="shared" si="342"/>
        <v>24</v>
      </c>
      <c r="X2888" s="2">
        <f t="shared" si="343"/>
        <v>187</v>
      </c>
    </row>
    <row r="2889" spans="1:24" x14ac:dyDescent="0.25">
      <c r="A2889" s="2">
        <v>1344</v>
      </c>
      <c r="B2889" s="4" t="s">
        <v>113</v>
      </c>
      <c r="C2889" s="5"/>
      <c r="D2889" s="5" t="s">
        <v>64</v>
      </c>
      <c r="E2889" s="72">
        <v>0</v>
      </c>
      <c r="F2889" s="71">
        <v>63</v>
      </c>
      <c r="G2889" s="52" t="s">
        <v>114</v>
      </c>
      <c r="H2889" s="5" t="s">
        <v>13635</v>
      </c>
      <c r="I2889" s="5">
        <v>1</v>
      </c>
      <c r="J2889" s="72" t="s">
        <v>25676</v>
      </c>
      <c r="K2889" s="71">
        <v>63</v>
      </c>
      <c r="L2889" s="64">
        <v>0</v>
      </c>
      <c r="M2889" s="5">
        <v>36</v>
      </c>
      <c r="N2889" s="5">
        <v>2874</v>
      </c>
      <c r="O2889" s="47" t="s">
        <v>23141</v>
      </c>
      <c r="P2889" s="46" t="s">
        <v>23149</v>
      </c>
      <c r="Q2889" s="2" t="str">
        <f t="shared" si="344"/>
        <v>&lt;a href="set03\the_times_record\the_times_record_january_6,_1898_-_december_28,_1899\death\fisher,_samuel_a_obituary_september_7,_1899_p1_ttr.pdf"&gt;Fisher, Samuel A&lt;/a&gt;</v>
      </c>
      <c r="R2889" s="55">
        <f t="shared" si="337"/>
        <v>10</v>
      </c>
      <c r="S2889" s="55">
        <f t="shared" si="338"/>
        <v>12</v>
      </c>
      <c r="T2889" s="55" t="str">
        <f t="shared" si="339"/>
        <v>1899</v>
      </c>
      <c r="U2889" s="55" t="str">
        <f t="shared" si="340"/>
        <v>September</v>
      </c>
      <c r="V2889" s="55">
        <f t="shared" si="341"/>
        <v>9</v>
      </c>
      <c r="W2889" s="55" t="str">
        <f t="shared" si="342"/>
        <v xml:space="preserve"> 7</v>
      </c>
      <c r="X2889" s="2">
        <f t="shared" si="343"/>
        <v>167</v>
      </c>
    </row>
    <row r="2890" spans="1:24" x14ac:dyDescent="0.25">
      <c r="A2890" s="2">
        <v>521</v>
      </c>
      <c r="B2890" s="4" t="s">
        <v>115</v>
      </c>
      <c r="C2890" s="5"/>
      <c r="D2890" s="5" t="s">
        <v>64</v>
      </c>
      <c r="E2890" s="72" t="s">
        <v>25531</v>
      </c>
      <c r="F2890" s="71" t="s">
        <v>25532</v>
      </c>
      <c r="G2890" s="52" t="s">
        <v>116</v>
      </c>
      <c r="H2890" s="5" t="s">
        <v>13635</v>
      </c>
      <c r="I2890" s="5">
        <v>1</v>
      </c>
      <c r="J2890" s="72" t="s">
        <v>25531</v>
      </c>
      <c r="K2890" s="71">
        <v>16</v>
      </c>
      <c r="L2890" s="64">
        <v>0</v>
      </c>
      <c r="M2890" s="5">
        <v>36</v>
      </c>
      <c r="N2890" s="5">
        <v>2875</v>
      </c>
      <c r="O2890" s="47" t="s">
        <v>23142</v>
      </c>
      <c r="P2890" s="46" t="s">
        <v>23149</v>
      </c>
      <c r="Q2890" s="2" t="str">
        <f t="shared" si="344"/>
        <v>&lt;a href="set03\the_times_record\the_times_record_january_6,_1898_-_december_28,_1899\death\murphy,_maria_obituary_october_19,_1899_p1_ttr.pdf"&gt;Murphy, Maria&lt;/a&gt;</v>
      </c>
      <c r="R2890" s="55">
        <f t="shared" si="337"/>
        <v>8</v>
      </c>
      <c r="S2890" s="55">
        <f t="shared" si="338"/>
        <v>11</v>
      </c>
      <c r="T2890" s="55" t="str">
        <f t="shared" si="339"/>
        <v>1899</v>
      </c>
      <c r="U2890" s="55" t="str">
        <f t="shared" si="340"/>
        <v>October</v>
      </c>
      <c r="V2890" s="55">
        <f t="shared" si="341"/>
        <v>10</v>
      </c>
      <c r="W2890" s="55" t="str">
        <f t="shared" si="342"/>
        <v>19</v>
      </c>
      <c r="X2890" s="2">
        <f t="shared" si="343"/>
        <v>160</v>
      </c>
    </row>
    <row r="2891" spans="1:24" x14ac:dyDescent="0.25">
      <c r="A2891" s="2">
        <v>287</v>
      </c>
      <c r="B2891" s="4" t="s">
        <v>120</v>
      </c>
      <c r="C2891" s="5"/>
      <c r="D2891" s="5" t="s">
        <v>64</v>
      </c>
      <c r="E2891" s="72" t="s">
        <v>24847</v>
      </c>
      <c r="F2891" s="71" t="s">
        <v>25036</v>
      </c>
      <c r="G2891" s="52" t="s">
        <v>119</v>
      </c>
      <c r="H2891" s="5" t="s">
        <v>13635</v>
      </c>
      <c r="I2891" s="5">
        <v>2</v>
      </c>
      <c r="J2891" s="72" t="s">
        <v>24847</v>
      </c>
      <c r="K2891" s="71">
        <v>2</v>
      </c>
      <c r="L2891" s="64">
        <v>0</v>
      </c>
      <c r="M2891" s="5">
        <v>36</v>
      </c>
      <c r="N2891" s="5">
        <v>2877</v>
      </c>
      <c r="O2891" s="47" t="s">
        <v>23144</v>
      </c>
      <c r="P2891" s="46" t="s">
        <v>23149</v>
      </c>
      <c r="Q2891" s="2" t="str">
        <f t="shared" si="344"/>
        <v>&lt;a href="set03\the_times_record\the_times_record_january_6,_1898_-_december_28,_1899\death\rudler,_mable_obituary_from_wimbledon_november_23,_1899_p2_ttr.pdf"&gt;Rudler, Mable of Wimbledon&lt;/a&gt;</v>
      </c>
      <c r="R2891" s="55">
        <f t="shared" si="337"/>
        <v>9</v>
      </c>
      <c r="S2891" s="55">
        <f t="shared" si="338"/>
        <v>12</v>
      </c>
      <c r="T2891" s="55" t="str">
        <f t="shared" si="339"/>
        <v>1899</v>
      </c>
      <c r="U2891" s="55" t="str">
        <f t="shared" si="340"/>
        <v>November</v>
      </c>
      <c r="V2891" s="55">
        <f t="shared" si="341"/>
        <v>11</v>
      </c>
      <c r="W2891" s="55" t="str">
        <f t="shared" si="342"/>
        <v>23</v>
      </c>
      <c r="X2891" s="2">
        <f t="shared" si="343"/>
        <v>189</v>
      </c>
    </row>
    <row r="2892" spans="1:24" x14ac:dyDescent="0.25">
      <c r="A2892" s="2">
        <v>524</v>
      </c>
      <c r="B2892" s="4" t="s">
        <v>121</v>
      </c>
      <c r="C2892" s="5"/>
      <c r="D2892" s="5" t="s">
        <v>62</v>
      </c>
      <c r="E2892" s="72" t="s">
        <v>24847</v>
      </c>
      <c r="F2892" s="71">
        <v>16</v>
      </c>
      <c r="G2892" s="52" t="s">
        <v>122</v>
      </c>
      <c r="H2892" s="5" t="s">
        <v>13635</v>
      </c>
      <c r="I2892" s="5">
        <v>9</v>
      </c>
      <c r="J2892" s="72" t="s">
        <v>24847</v>
      </c>
      <c r="K2892" s="71">
        <v>16</v>
      </c>
      <c r="L2892" s="64">
        <v>0</v>
      </c>
      <c r="M2892" s="5">
        <v>36</v>
      </c>
      <c r="N2892" s="5">
        <v>2878</v>
      </c>
      <c r="O2892" s="47" t="s">
        <v>23145</v>
      </c>
      <c r="P2892" s="46" t="s">
        <v>23149</v>
      </c>
      <c r="Q2892" s="2" t="str">
        <f t="shared" si="344"/>
        <v>&lt;a href="set03\the_times_record\the_times_record_january_6,_1898_-_december_28,_1899\death\rudler,_rosa_death_notice_november_30,_1899_p9_ttr.pdf"&gt;Rudler, Rosa&lt;/a&gt;</v>
      </c>
      <c r="R2892" s="55">
        <f t="shared" si="337"/>
        <v>9</v>
      </c>
      <c r="S2892" s="55">
        <f t="shared" si="338"/>
        <v>12</v>
      </c>
      <c r="T2892" s="55" t="str">
        <f t="shared" si="339"/>
        <v>1899</v>
      </c>
      <c r="U2892" s="55" t="str">
        <f t="shared" si="340"/>
        <v>November</v>
      </c>
      <c r="V2892" s="55">
        <f t="shared" si="341"/>
        <v>11</v>
      </c>
      <c r="W2892" s="55" t="str">
        <f t="shared" si="342"/>
        <v>30</v>
      </c>
      <c r="X2892" s="2">
        <f t="shared" si="343"/>
        <v>163</v>
      </c>
    </row>
    <row r="2893" spans="1:24" x14ac:dyDescent="0.25">
      <c r="A2893" s="2">
        <v>2791</v>
      </c>
      <c r="B2893" s="4" t="s">
        <v>117</v>
      </c>
      <c r="C2893" s="5"/>
      <c r="D2893" s="5" t="s">
        <v>62</v>
      </c>
      <c r="E2893" s="72">
        <v>0</v>
      </c>
      <c r="F2893" s="71">
        <v>0</v>
      </c>
      <c r="G2893" s="52" t="s">
        <v>118</v>
      </c>
      <c r="H2893" s="5" t="s">
        <v>13635</v>
      </c>
      <c r="I2893" s="5">
        <v>3</v>
      </c>
      <c r="J2893" s="72" t="s">
        <v>25676</v>
      </c>
      <c r="K2893" s="71">
        <v>200</v>
      </c>
      <c r="L2893" s="64">
        <v>0</v>
      </c>
      <c r="M2893" s="5">
        <v>36</v>
      </c>
      <c r="N2893" s="5">
        <v>2876</v>
      </c>
      <c r="O2893" s="47" t="s">
        <v>23143</v>
      </c>
      <c r="P2893" s="46" t="s">
        <v>23149</v>
      </c>
      <c r="Q2893" s="2" t="str">
        <f t="shared" si="344"/>
        <v>&lt;a href="set03\the_times_record\the_times_record_january_6,_1898_-_december_28,_1899\death\rudler,_linnie_death_notice_december_7,_1899_p3_ttr.pdf"&gt;Rudler, Linnie&lt;/a&gt;</v>
      </c>
      <c r="R2893" s="55">
        <f t="shared" si="337"/>
        <v>9</v>
      </c>
      <c r="S2893" s="55">
        <f t="shared" si="338"/>
        <v>11</v>
      </c>
      <c r="T2893" s="55" t="str">
        <f t="shared" si="339"/>
        <v>1899</v>
      </c>
      <c r="U2893" s="55" t="str">
        <f t="shared" si="340"/>
        <v>December</v>
      </c>
      <c r="V2893" s="55">
        <f t="shared" si="341"/>
        <v>12</v>
      </c>
      <c r="W2893" s="55" t="str">
        <f t="shared" si="342"/>
        <v xml:space="preserve"> 7</v>
      </c>
      <c r="X2893" s="2">
        <f t="shared" si="343"/>
        <v>166</v>
      </c>
    </row>
    <row r="2894" spans="1:24" x14ac:dyDescent="0.25">
      <c r="A2894" s="2">
        <v>2012</v>
      </c>
      <c r="B2894" s="4" t="s">
        <v>65</v>
      </c>
      <c r="C2894" s="5"/>
      <c r="D2894" s="5" t="s">
        <v>64</v>
      </c>
      <c r="E2894" s="72">
        <v>0</v>
      </c>
      <c r="F2894" s="71">
        <v>0</v>
      </c>
      <c r="G2894" s="52">
        <v>411</v>
      </c>
      <c r="H2894" s="5" t="s">
        <v>13635</v>
      </c>
      <c r="I2894" s="5">
        <v>8</v>
      </c>
      <c r="J2894" s="72" t="s">
        <v>25676</v>
      </c>
      <c r="K2894" s="71">
        <v>200</v>
      </c>
      <c r="L2894" s="64" t="s">
        <v>24991</v>
      </c>
      <c r="M2894" s="5">
        <v>38</v>
      </c>
      <c r="N2894" s="5">
        <v>2884</v>
      </c>
      <c r="O2894" s="47" t="s">
        <v>23152</v>
      </c>
      <c r="P2894" s="46" t="s">
        <v>23166</v>
      </c>
      <c r="Q2894" s="2" t="str">
        <f t="shared" si="344"/>
        <v>&lt;a href="set03\the_times_record\the_times_record_january_3,_1901_-_october_9,_1902\death\cramer,_frank_z_obituary_february_14,_1901_p8_ttr.pdf"&gt;Cramer, Frank Z&lt;/a&gt;</v>
      </c>
      <c r="T2894" s="39">
        <f t="shared" ref="T2894:T2925" si="345">YEAR(G2894)</f>
        <v>1901</v>
      </c>
      <c r="U2894" s="2">
        <f t="shared" ref="U2894:U2925" si="346">MONTH(G2894)</f>
        <v>2</v>
      </c>
      <c r="V2894" s="2">
        <f t="shared" ref="V2894:V2925" si="347">U2894</f>
        <v>2</v>
      </c>
      <c r="W2894" s="2">
        <f t="shared" ref="W2894:W2925" si="348">DAY(G2894)</f>
        <v>14</v>
      </c>
      <c r="X2894" s="2">
        <f t="shared" si="343"/>
        <v>163</v>
      </c>
    </row>
    <row r="2895" spans="1:24" x14ac:dyDescent="0.25">
      <c r="A2895" s="2">
        <v>1309</v>
      </c>
      <c r="B2895" s="4" t="s">
        <v>77</v>
      </c>
      <c r="C2895" s="5"/>
      <c r="D2895" s="5" t="s">
        <v>64</v>
      </c>
      <c r="E2895" s="72">
        <v>0</v>
      </c>
      <c r="F2895" s="71">
        <v>60</v>
      </c>
      <c r="G2895" s="52">
        <v>418</v>
      </c>
      <c r="H2895" s="5" t="s">
        <v>13635</v>
      </c>
      <c r="I2895" s="5">
        <v>4</v>
      </c>
      <c r="J2895" s="72" t="s">
        <v>25676</v>
      </c>
      <c r="K2895" s="71">
        <v>60</v>
      </c>
      <c r="L2895" s="64">
        <v>0</v>
      </c>
      <c r="M2895" s="5">
        <v>38</v>
      </c>
      <c r="N2895" s="5">
        <v>2895</v>
      </c>
      <c r="O2895" s="47" t="s">
        <v>23163</v>
      </c>
      <c r="P2895" s="46" t="s">
        <v>23166</v>
      </c>
      <c r="Q2895" s="2" t="str">
        <f t="shared" si="344"/>
        <v>&lt;a href="set03\the_times_record\the_times_record_january_3,_1901_-_october_9,_1902\death\rohde,_mrs._louise_obituary_february_21,_1901_p4_ttr.pdf"&gt;Rohde, Mrs. Louise&lt;/a&gt;</v>
      </c>
      <c r="T2895" s="39">
        <f t="shared" si="345"/>
        <v>1901</v>
      </c>
      <c r="U2895" s="2">
        <f t="shared" si="346"/>
        <v>2</v>
      </c>
      <c r="V2895" s="2">
        <f t="shared" si="347"/>
        <v>2</v>
      </c>
      <c r="W2895" s="2">
        <f t="shared" si="348"/>
        <v>21</v>
      </c>
      <c r="X2895" s="2">
        <f t="shared" si="343"/>
        <v>169</v>
      </c>
    </row>
    <row r="2896" spans="1:24" x14ac:dyDescent="0.25">
      <c r="A2896" s="2">
        <v>1039</v>
      </c>
      <c r="B2896" s="4" t="s">
        <v>79</v>
      </c>
      <c r="C2896" s="5"/>
      <c r="D2896" s="5" t="s">
        <v>62</v>
      </c>
      <c r="E2896" s="72" t="s">
        <v>24882</v>
      </c>
      <c r="F2896" s="71">
        <v>45</v>
      </c>
      <c r="G2896" s="52">
        <v>796</v>
      </c>
      <c r="H2896" s="5" t="s">
        <v>13635</v>
      </c>
      <c r="I2896" s="5">
        <v>1</v>
      </c>
      <c r="J2896" s="72" t="s">
        <v>24882</v>
      </c>
      <c r="K2896" s="71">
        <v>45</v>
      </c>
      <c r="L2896" s="64" t="s">
        <v>24918</v>
      </c>
      <c r="M2896" s="5">
        <v>38</v>
      </c>
      <c r="N2896" s="5">
        <v>2897</v>
      </c>
      <c r="O2896" s="47" t="s">
        <v>23165</v>
      </c>
      <c r="P2896" s="46" t="s">
        <v>23166</v>
      </c>
      <c r="Q2896" s="2" t="str">
        <f t="shared" si="344"/>
        <v>&lt;a href="set03\the_times_record\the_times_record_january_3,_1901_-_october_9,_1902\death\triebold,_louis_death_notice_march_6,1902_p1_ttr.pdf"&gt;Triebold, Louis&lt;/a&gt;</v>
      </c>
      <c r="T2896" s="39">
        <f t="shared" si="345"/>
        <v>1902</v>
      </c>
      <c r="U2896" s="2">
        <f t="shared" si="346"/>
        <v>3</v>
      </c>
      <c r="V2896" s="2">
        <f t="shared" si="347"/>
        <v>3</v>
      </c>
      <c r="W2896" s="2">
        <f t="shared" si="348"/>
        <v>6</v>
      </c>
      <c r="X2896" s="2">
        <f t="shared" si="343"/>
        <v>162</v>
      </c>
    </row>
    <row r="2897" spans="1:24" x14ac:dyDescent="0.25">
      <c r="A2897" s="2">
        <v>1848</v>
      </c>
      <c r="B2897" s="4" t="s">
        <v>61</v>
      </c>
      <c r="C2897" s="5"/>
      <c r="D2897" s="5" t="s">
        <v>62</v>
      </c>
      <c r="E2897" s="72" t="s">
        <v>24921</v>
      </c>
      <c r="F2897" s="71">
        <v>0</v>
      </c>
      <c r="G2897" s="52">
        <v>796</v>
      </c>
      <c r="H2897" s="5" t="s">
        <v>13635</v>
      </c>
      <c r="I2897" s="5">
        <v>1</v>
      </c>
      <c r="J2897" s="72" t="s">
        <v>24921</v>
      </c>
      <c r="K2897" s="71">
        <v>200</v>
      </c>
      <c r="L2897" s="64">
        <v>0</v>
      </c>
      <c r="M2897" s="5">
        <v>38</v>
      </c>
      <c r="N2897" s="5">
        <v>2882</v>
      </c>
      <c r="O2897" s="47" t="s">
        <v>23150</v>
      </c>
      <c r="P2897" s="46" t="s">
        <v>23166</v>
      </c>
      <c r="Q2897" s="2" t="str">
        <f t="shared" si="344"/>
        <v>&lt;a href="set03\the_times_record\the_times_record_january_3,_1901_-_october_9,_1902\death\baker,_w_a_death_notice_march_6,_1902_p1_ttr.pdf"&gt;Baker, W A&lt;/a&gt;</v>
      </c>
      <c r="T2897" s="39">
        <f t="shared" si="345"/>
        <v>1902</v>
      </c>
      <c r="U2897" s="2">
        <f t="shared" si="346"/>
        <v>3</v>
      </c>
      <c r="V2897" s="2">
        <f t="shared" si="347"/>
        <v>3</v>
      </c>
      <c r="W2897" s="2">
        <f t="shared" si="348"/>
        <v>6</v>
      </c>
      <c r="X2897" s="2">
        <f t="shared" si="343"/>
        <v>153</v>
      </c>
    </row>
    <row r="2898" spans="1:24" x14ac:dyDescent="0.25">
      <c r="A2898" s="2">
        <v>2397</v>
      </c>
      <c r="B2898" s="4" t="s">
        <v>71</v>
      </c>
      <c r="C2898" s="5"/>
      <c r="D2898" s="5" t="s">
        <v>72</v>
      </c>
      <c r="E2898" s="72">
        <v>0</v>
      </c>
      <c r="F2898" s="71">
        <v>0</v>
      </c>
      <c r="G2898" s="52">
        <v>817</v>
      </c>
      <c r="H2898" s="5" t="s">
        <v>13635</v>
      </c>
      <c r="I2898" s="5">
        <v>5</v>
      </c>
      <c r="J2898" s="72" t="s">
        <v>25676</v>
      </c>
      <c r="K2898" s="71">
        <v>200</v>
      </c>
      <c r="L2898" s="64">
        <v>0</v>
      </c>
      <c r="M2898" s="5">
        <v>38</v>
      </c>
      <c r="N2898" s="5">
        <v>2890</v>
      </c>
      <c r="O2898" s="47" t="s">
        <v>23158</v>
      </c>
      <c r="P2898" s="46" t="s">
        <v>23166</v>
      </c>
      <c r="Q2898" s="2" t="str">
        <f t="shared" si="344"/>
        <v>&lt;a href="set03\the_times_record\the_times_record_january_3,_1901_-_october_9,_1902\death\knudson,_mrs._o_s_funeral_report_march_27,_1902_p5_ttr.pdf"&gt;Knudson, Mrs. O S&lt;/a&gt;</v>
      </c>
      <c r="T2898" s="39">
        <f t="shared" si="345"/>
        <v>1902</v>
      </c>
      <c r="U2898" s="2">
        <f t="shared" si="346"/>
        <v>3</v>
      </c>
      <c r="V2898" s="2">
        <f t="shared" si="347"/>
        <v>3</v>
      </c>
      <c r="W2898" s="2">
        <f t="shared" si="348"/>
        <v>27</v>
      </c>
      <c r="X2898" s="2">
        <f t="shared" si="343"/>
        <v>170</v>
      </c>
    </row>
    <row r="2899" spans="1:24" x14ac:dyDescent="0.25">
      <c r="A2899" s="2">
        <v>1588</v>
      </c>
      <c r="B2899" s="4" t="s">
        <v>69</v>
      </c>
      <c r="C2899" s="5"/>
      <c r="D2899" s="5" t="s">
        <v>64</v>
      </c>
      <c r="E2899" s="72">
        <v>0</v>
      </c>
      <c r="F2899" s="71">
        <v>76</v>
      </c>
      <c r="G2899" s="52">
        <v>831</v>
      </c>
      <c r="H2899" s="5" t="s">
        <v>13635</v>
      </c>
      <c r="I2899" s="5">
        <v>1</v>
      </c>
      <c r="J2899" s="72" t="s">
        <v>25676</v>
      </c>
      <c r="K2899" s="71">
        <v>76</v>
      </c>
      <c r="L2899" s="64">
        <v>0</v>
      </c>
      <c r="M2899" s="5">
        <v>38</v>
      </c>
      <c r="N2899" s="5">
        <v>2888</v>
      </c>
      <c r="O2899" s="47" t="s">
        <v>23156</v>
      </c>
      <c r="P2899" s="46" t="s">
        <v>23166</v>
      </c>
      <c r="Q2899" s="2" t="str">
        <f t="shared" si="344"/>
        <v>&lt;a href="set03\the_times_record\the_times_record_january_3,_1901_-_october_9,_1902\death\hoiland,_a_a_obituary_april_10,_1902_p1_ttr.pdf"&gt;Hoiland, A A&lt;/a&gt;</v>
      </c>
      <c r="T2899" s="39">
        <f t="shared" si="345"/>
        <v>1902</v>
      </c>
      <c r="U2899" s="2">
        <f t="shared" si="346"/>
        <v>4</v>
      </c>
      <c r="V2899" s="2">
        <f t="shared" si="347"/>
        <v>4</v>
      </c>
      <c r="W2899" s="2">
        <f t="shared" si="348"/>
        <v>10</v>
      </c>
      <c r="X2899" s="2">
        <f t="shared" si="343"/>
        <v>154</v>
      </c>
    </row>
    <row r="2900" spans="1:24" x14ac:dyDescent="0.25">
      <c r="A2900" s="2">
        <v>891</v>
      </c>
      <c r="B2900" s="4" t="s">
        <v>67</v>
      </c>
      <c r="C2900" s="5"/>
      <c r="D2900" s="5" t="s">
        <v>64</v>
      </c>
      <c r="E2900" s="72" t="s">
        <v>25530</v>
      </c>
      <c r="F2900" s="71">
        <v>34</v>
      </c>
      <c r="G2900" s="52">
        <v>838</v>
      </c>
      <c r="H2900" s="5" t="s">
        <v>13635</v>
      </c>
      <c r="I2900" s="5">
        <v>2</v>
      </c>
      <c r="J2900" s="72" t="s">
        <v>25530</v>
      </c>
      <c r="K2900" s="71">
        <v>34</v>
      </c>
      <c r="L2900" s="64">
        <v>0</v>
      </c>
      <c r="M2900" s="5">
        <v>38</v>
      </c>
      <c r="N2900" s="5">
        <v>2886</v>
      </c>
      <c r="O2900" s="47" t="s">
        <v>23154</v>
      </c>
      <c r="P2900" s="46" t="s">
        <v>23166</v>
      </c>
      <c r="Q2900" s="2" t="str">
        <f t="shared" si="344"/>
        <v>&lt;a href="set03\the_times_record\the_times_record_january_3,_1901_-_october_9,_1902\death\grahn,_gustav_obituary_april_17,_1902_p2_ttr.pdf"&gt;Grahn, Gustav&lt;/a&gt;</v>
      </c>
      <c r="T2900" s="39">
        <f t="shared" si="345"/>
        <v>1902</v>
      </c>
      <c r="U2900" s="2">
        <f t="shared" si="346"/>
        <v>4</v>
      </c>
      <c r="V2900" s="2">
        <f t="shared" si="347"/>
        <v>4</v>
      </c>
      <c r="W2900" s="2">
        <f t="shared" si="348"/>
        <v>17</v>
      </c>
      <c r="X2900" s="2">
        <f t="shared" si="343"/>
        <v>156</v>
      </c>
    </row>
    <row r="2901" spans="1:24" x14ac:dyDescent="0.25">
      <c r="A2901" s="2">
        <v>1387</v>
      </c>
      <c r="B2901" s="4" t="s">
        <v>74</v>
      </c>
      <c r="C2901" s="5"/>
      <c r="D2901" s="5" t="s">
        <v>64</v>
      </c>
      <c r="E2901" s="72" t="s">
        <v>632</v>
      </c>
      <c r="F2901" s="71">
        <v>64</v>
      </c>
      <c r="G2901" s="52">
        <v>866</v>
      </c>
      <c r="H2901" s="5" t="s">
        <v>13635</v>
      </c>
      <c r="I2901" s="5">
        <v>1</v>
      </c>
      <c r="J2901" s="72" t="s">
        <v>632</v>
      </c>
      <c r="K2901" s="71">
        <v>64</v>
      </c>
      <c r="L2901" s="64">
        <v>0</v>
      </c>
      <c r="M2901" s="5">
        <v>38</v>
      </c>
      <c r="N2901" s="5">
        <v>2892</v>
      </c>
      <c r="O2901" s="47" t="s">
        <v>23160</v>
      </c>
      <c r="P2901" s="46" t="s">
        <v>23166</v>
      </c>
      <c r="Q2901" s="2" t="str">
        <f t="shared" si="344"/>
        <v>&lt;a href="set03\the_times_record\the_times_record_january_3,_1901_-_october_9,_1902\death\nilson,_olaf_obituary_may_15,_1902_p1_ttr.pdf"&gt;Nilson, Olaf&lt;/a&gt;</v>
      </c>
      <c r="T2901" s="39">
        <f t="shared" si="345"/>
        <v>1902</v>
      </c>
      <c r="U2901" s="2">
        <f t="shared" si="346"/>
        <v>5</v>
      </c>
      <c r="V2901" s="2">
        <f t="shared" si="347"/>
        <v>5</v>
      </c>
      <c r="W2901" s="2">
        <f t="shared" si="348"/>
        <v>15</v>
      </c>
      <c r="X2901" s="2">
        <f t="shared" si="343"/>
        <v>152</v>
      </c>
    </row>
    <row r="2902" spans="1:24" x14ac:dyDescent="0.25">
      <c r="A2902" s="2">
        <v>1723</v>
      </c>
      <c r="B2902" s="4" t="s">
        <v>63</v>
      </c>
      <c r="C2902" s="5"/>
      <c r="D2902" s="5" t="s">
        <v>64</v>
      </c>
      <c r="E2902" s="72">
        <v>0</v>
      </c>
      <c r="F2902" s="71">
        <v>84</v>
      </c>
      <c r="G2902" s="52">
        <v>866</v>
      </c>
      <c r="H2902" s="5" t="s">
        <v>13635</v>
      </c>
      <c r="I2902" s="5">
        <v>1</v>
      </c>
      <c r="J2902" s="72" t="s">
        <v>25676</v>
      </c>
      <c r="K2902" s="71">
        <v>84</v>
      </c>
      <c r="L2902" s="64">
        <v>0</v>
      </c>
      <c r="M2902" s="5">
        <v>38</v>
      </c>
      <c r="N2902" s="5">
        <v>2883</v>
      </c>
      <c r="O2902" s="47" t="s">
        <v>23151</v>
      </c>
      <c r="P2902" s="46" t="s">
        <v>23166</v>
      </c>
      <c r="Q2902" s="2" t="str">
        <f t="shared" si="344"/>
        <v>&lt;a href="set03\the_times_record\the_times_record_january_3,_1901_-_october_9,_1902\death\christianson,_johannes_obituary_may_15,_1902_p1_ttr.pdf"&gt;Christianson, Johannes&lt;/a&gt;</v>
      </c>
      <c r="T2902" s="39">
        <f t="shared" si="345"/>
        <v>1902</v>
      </c>
      <c r="U2902" s="2">
        <f t="shared" si="346"/>
        <v>5</v>
      </c>
      <c r="V2902" s="2">
        <f t="shared" si="347"/>
        <v>5</v>
      </c>
      <c r="W2902" s="2">
        <f t="shared" si="348"/>
        <v>15</v>
      </c>
      <c r="X2902" s="2">
        <f t="shared" si="343"/>
        <v>172</v>
      </c>
    </row>
    <row r="2903" spans="1:24" x14ac:dyDescent="0.25">
      <c r="A2903" s="2">
        <v>1613</v>
      </c>
      <c r="B2903" s="4" t="s">
        <v>78</v>
      </c>
      <c r="C2903" s="5"/>
      <c r="D2903" s="5" t="s">
        <v>64</v>
      </c>
      <c r="E2903" s="72">
        <v>0</v>
      </c>
      <c r="F2903" s="71">
        <v>77</v>
      </c>
      <c r="G2903" s="52">
        <v>873</v>
      </c>
      <c r="H2903" s="5" t="s">
        <v>13635</v>
      </c>
      <c r="I2903" s="5">
        <v>1</v>
      </c>
      <c r="J2903" s="72" t="s">
        <v>25676</v>
      </c>
      <c r="K2903" s="71">
        <v>77</v>
      </c>
      <c r="L2903" s="64">
        <v>0</v>
      </c>
      <c r="M2903" s="5">
        <v>38</v>
      </c>
      <c r="N2903" s="5">
        <v>2896</v>
      </c>
      <c r="O2903" s="47" t="s">
        <v>23164</v>
      </c>
      <c r="P2903" s="46" t="s">
        <v>23166</v>
      </c>
      <c r="Q2903" s="2" t="str">
        <f t="shared" si="344"/>
        <v>&lt;a href="set03\the_times_record\the_times_record_january_3,_1901_-_october_9,_1902\death\schulz,_frederick_wilhelm_obituary_may_22,_1902_p1_ttr.pdf"&gt;Schulz, Frederick Wilhelm&lt;/a&gt;</v>
      </c>
      <c r="T2903" s="39">
        <f t="shared" si="345"/>
        <v>1902</v>
      </c>
      <c r="U2903" s="2">
        <f t="shared" si="346"/>
        <v>5</v>
      </c>
      <c r="V2903" s="2">
        <f t="shared" si="347"/>
        <v>5</v>
      </c>
      <c r="W2903" s="2">
        <f t="shared" si="348"/>
        <v>22</v>
      </c>
      <c r="X2903" s="2">
        <f t="shared" si="343"/>
        <v>178</v>
      </c>
    </row>
    <row r="2904" spans="1:24" x14ac:dyDescent="0.25">
      <c r="A2904" s="2">
        <v>2430</v>
      </c>
      <c r="B2904" s="4" t="s">
        <v>73</v>
      </c>
      <c r="C2904" s="5"/>
      <c r="D2904" s="5" t="s">
        <v>62</v>
      </c>
      <c r="E2904" s="72" t="s">
        <v>24904</v>
      </c>
      <c r="F2904" s="71">
        <v>0</v>
      </c>
      <c r="G2904" s="52">
        <v>911</v>
      </c>
      <c r="H2904" s="5" t="s">
        <v>13635</v>
      </c>
      <c r="I2904" s="5">
        <v>3</v>
      </c>
      <c r="J2904" s="72" t="s">
        <v>24904</v>
      </c>
      <c r="K2904" s="71">
        <v>200</v>
      </c>
      <c r="L2904" s="64">
        <v>0</v>
      </c>
      <c r="M2904" s="5">
        <v>38</v>
      </c>
      <c r="N2904" s="5">
        <v>2891</v>
      </c>
      <c r="O2904" s="47" t="s">
        <v>23159</v>
      </c>
      <c r="P2904" s="46" t="s">
        <v>23166</v>
      </c>
      <c r="Q2904" s="2" t="str">
        <f t="shared" si="344"/>
        <v>&lt;a href="set03\the_times_record\the_times_record_january_3,_1901_-_october_9,_1902\death\lee,_olef_death_notice_june_29,_1902_p3_ttr.pdf"&gt;Lee, Olef&lt;/a&gt;</v>
      </c>
      <c r="T2904" s="39">
        <f t="shared" si="345"/>
        <v>1902</v>
      </c>
      <c r="U2904" s="2">
        <f t="shared" si="346"/>
        <v>6</v>
      </c>
      <c r="V2904" s="2">
        <f t="shared" si="347"/>
        <v>6</v>
      </c>
      <c r="W2904" s="2">
        <f t="shared" si="348"/>
        <v>29</v>
      </c>
      <c r="X2904" s="2">
        <f t="shared" si="343"/>
        <v>151</v>
      </c>
    </row>
    <row r="2905" spans="1:24" x14ac:dyDescent="0.25">
      <c r="A2905" s="2">
        <v>2103</v>
      </c>
      <c r="B2905" s="4" t="s">
        <v>66</v>
      </c>
      <c r="C2905" s="5"/>
      <c r="D2905" s="5" t="s">
        <v>64</v>
      </c>
      <c r="E2905" s="72" t="s">
        <v>25529</v>
      </c>
      <c r="F2905" s="71">
        <v>0</v>
      </c>
      <c r="G2905" s="52">
        <v>929</v>
      </c>
      <c r="H2905" s="5" t="s">
        <v>13635</v>
      </c>
      <c r="I2905" s="5">
        <v>1</v>
      </c>
      <c r="J2905" s="72" t="s">
        <v>25529</v>
      </c>
      <c r="K2905" s="71">
        <v>200</v>
      </c>
      <c r="L2905" s="64">
        <v>0</v>
      </c>
      <c r="M2905" s="5">
        <v>38</v>
      </c>
      <c r="N2905" s="5">
        <v>2885</v>
      </c>
      <c r="O2905" s="47" t="s">
        <v>23153</v>
      </c>
      <c r="P2905" s="46" t="s">
        <v>23166</v>
      </c>
      <c r="Q2905" s="2" t="str">
        <f t="shared" si="344"/>
        <v>&lt;a href="set03\the_times_record\the_times_record_january_3,_1901_-_october_9,_1902\death\faust,_otto_obituary_july_17,_1902_p1_ttr.pdf"&gt;Faust, Otto&lt;/a&gt;</v>
      </c>
      <c r="T2905" s="39">
        <f t="shared" si="345"/>
        <v>1902</v>
      </c>
      <c r="U2905" s="2">
        <f t="shared" si="346"/>
        <v>7</v>
      </c>
      <c r="V2905" s="2">
        <f t="shared" si="347"/>
        <v>7</v>
      </c>
      <c r="W2905" s="2">
        <f t="shared" si="348"/>
        <v>17</v>
      </c>
      <c r="X2905" s="2">
        <f t="shared" si="343"/>
        <v>151</v>
      </c>
    </row>
    <row r="2906" spans="1:24" x14ac:dyDescent="0.25">
      <c r="A2906" s="2">
        <v>38</v>
      </c>
      <c r="B2906" s="4" t="s">
        <v>68</v>
      </c>
      <c r="C2906" s="5"/>
      <c r="D2906" s="5" t="s">
        <v>62</v>
      </c>
      <c r="E2906" s="72">
        <v>0</v>
      </c>
      <c r="F2906" s="71" t="s">
        <v>24881</v>
      </c>
      <c r="G2906" s="52">
        <v>971</v>
      </c>
      <c r="H2906" s="5" t="s">
        <v>13635</v>
      </c>
      <c r="I2906" s="5">
        <v>10</v>
      </c>
      <c r="J2906" s="72" t="s">
        <v>25676</v>
      </c>
      <c r="K2906" s="71">
        <v>0</v>
      </c>
      <c r="L2906" s="64">
        <v>0</v>
      </c>
      <c r="M2906" s="5">
        <v>38</v>
      </c>
      <c r="N2906" s="5">
        <v>2887</v>
      </c>
      <c r="O2906" s="47" t="s">
        <v>23155</v>
      </c>
      <c r="P2906" s="46" t="s">
        <v>23166</v>
      </c>
      <c r="Q2906" s="2" t="str">
        <f t="shared" si="344"/>
        <v>&lt;a href="set03\the_times_record\the_times_record_january_3,_1901_-_october_9,_1902\death\gunderson,_child_death_notice_august_28,_1902_p10_ttr.pdf"&gt;Gunderson, Child&lt;/a&gt;</v>
      </c>
      <c r="T2906" s="39">
        <f t="shared" si="345"/>
        <v>1902</v>
      </c>
      <c r="U2906" s="2">
        <f t="shared" si="346"/>
        <v>8</v>
      </c>
      <c r="V2906" s="2">
        <f t="shared" si="347"/>
        <v>8</v>
      </c>
      <c r="W2906" s="2">
        <f t="shared" si="348"/>
        <v>28</v>
      </c>
      <c r="X2906" s="2">
        <f t="shared" si="343"/>
        <v>168</v>
      </c>
    </row>
    <row r="2907" spans="1:24" x14ac:dyDescent="0.25">
      <c r="A2907" s="2">
        <v>777</v>
      </c>
      <c r="B2907" s="4" t="s">
        <v>75</v>
      </c>
      <c r="C2907" s="5"/>
      <c r="D2907" s="5" t="s">
        <v>64</v>
      </c>
      <c r="E2907" s="72" t="s">
        <v>8103</v>
      </c>
      <c r="F2907" s="71">
        <v>27</v>
      </c>
      <c r="G2907" s="52">
        <v>971</v>
      </c>
      <c r="H2907" s="5" t="s">
        <v>13635</v>
      </c>
      <c r="I2907" s="5">
        <v>1</v>
      </c>
      <c r="J2907" s="72" t="s">
        <v>8103</v>
      </c>
      <c r="K2907" s="71">
        <v>27</v>
      </c>
      <c r="L2907" s="64">
        <v>0</v>
      </c>
      <c r="M2907" s="5">
        <v>38</v>
      </c>
      <c r="N2907" s="5">
        <v>2893</v>
      </c>
      <c r="O2907" s="47" t="s">
        <v>23161</v>
      </c>
      <c r="P2907" s="46" t="s">
        <v>23166</v>
      </c>
      <c r="Q2907" s="2" t="str">
        <f t="shared" si="344"/>
        <v>&lt;a href="set03\the_times_record\the_times_record_january_3,_1901_-_october_9,_1902\death\oppegard,_palmer_obituary_august_28,_1902_p1_ttr.pdf"&gt;Oppegard, Palmer&lt;/a&gt;</v>
      </c>
      <c r="T2907" s="39">
        <f t="shared" si="345"/>
        <v>1902</v>
      </c>
      <c r="U2907" s="2">
        <f t="shared" si="346"/>
        <v>8</v>
      </c>
      <c r="V2907" s="2">
        <f t="shared" si="347"/>
        <v>8</v>
      </c>
      <c r="W2907" s="2">
        <f t="shared" si="348"/>
        <v>28</v>
      </c>
      <c r="X2907" s="2">
        <f t="shared" si="343"/>
        <v>163</v>
      </c>
    </row>
    <row r="2908" spans="1:24" x14ac:dyDescent="0.25">
      <c r="A2908" s="2">
        <v>778</v>
      </c>
      <c r="B2908" s="4" t="s">
        <v>76</v>
      </c>
      <c r="C2908" s="5"/>
      <c r="D2908" s="5" t="s">
        <v>64</v>
      </c>
      <c r="E2908" s="72" t="s">
        <v>8103</v>
      </c>
      <c r="F2908" s="71">
        <v>27</v>
      </c>
      <c r="G2908" s="52">
        <v>971</v>
      </c>
      <c r="H2908" s="5" t="s">
        <v>13635</v>
      </c>
      <c r="I2908" s="5">
        <v>10</v>
      </c>
      <c r="J2908" s="72" t="s">
        <v>8103</v>
      </c>
      <c r="K2908" s="71">
        <v>27</v>
      </c>
      <c r="L2908" s="64">
        <v>0</v>
      </c>
      <c r="M2908" s="5">
        <v>38</v>
      </c>
      <c r="N2908" s="5">
        <v>2894</v>
      </c>
      <c r="O2908" s="47" t="s">
        <v>23162</v>
      </c>
      <c r="P2908" s="46" t="s">
        <v>23166</v>
      </c>
      <c r="Q2908" s="2" t="str">
        <f t="shared" si="344"/>
        <v>&lt;a href="set03\the_times_record\the_times_record_january_3,_1901_-_october_9,_1902\death\oppegard,_paul_2nd_obituary_august_28,_1902_p10_ttr.pdf"&gt;Oppegard, Paul&lt;/a&gt;</v>
      </c>
      <c r="T2908" s="39">
        <f t="shared" si="345"/>
        <v>1902</v>
      </c>
      <c r="U2908" s="2">
        <f t="shared" si="346"/>
        <v>8</v>
      </c>
      <c r="V2908" s="2">
        <f t="shared" si="347"/>
        <v>8</v>
      </c>
      <c r="W2908" s="2">
        <f t="shared" si="348"/>
        <v>28</v>
      </c>
      <c r="X2908" s="2">
        <f t="shared" si="343"/>
        <v>164</v>
      </c>
    </row>
    <row r="2909" spans="1:24" x14ac:dyDescent="0.25">
      <c r="A2909" s="2">
        <v>1400</v>
      </c>
      <c r="B2909" s="4" t="s">
        <v>70</v>
      </c>
      <c r="C2909" s="5"/>
      <c r="D2909" s="5" t="s">
        <v>64</v>
      </c>
      <c r="E2909" s="72" t="s">
        <v>8103</v>
      </c>
      <c r="F2909" s="71" t="s">
        <v>25296</v>
      </c>
      <c r="G2909" s="52">
        <v>999</v>
      </c>
      <c r="H2909" s="5" t="s">
        <v>13635</v>
      </c>
      <c r="I2909" s="5">
        <v>10</v>
      </c>
      <c r="J2909" s="72" t="s">
        <v>8103</v>
      </c>
      <c r="K2909" s="71">
        <v>65</v>
      </c>
      <c r="L2909" s="64">
        <v>0</v>
      </c>
      <c r="M2909" s="5">
        <v>38</v>
      </c>
      <c r="N2909" s="5">
        <v>2889</v>
      </c>
      <c r="O2909" s="47" t="s">
        <v>23157</v>
      </c>
      <c r="P2909" s="46" t="s">
        <v>23166</v>
      </c>
      <c r="Q2909" s="2" t="str">
        <f t="shared" si="344"/>
        <v>&lt;a href="set03\the_times_record\the_times_record_january_3,_1901_-_october_9,_1902\death\holliday,_mrs._thomas_obituary_september_25,_1902_p10_ttr.pdf"&gt;Holliday, Mrs. Thomas&lt;/a&gt;</v>
      </c>
      <c r="T2909" s="39">
        <f t="shared" si="345"/>
        <v>1902</v>
      </c>
      <c r="U2909" s="2">
        <f t="shared" si="346"/>
        <v>9</v>
      </c>
      <c r="V2909" s="2">
        <f t="shared" si="347"/>
        <v>9</v>
      </c>
      <c r="W2909" s="2">
        <f t="shared" si="348"/>
        <v>25</v>
      </c>
      <c r="X2909" s="2">
        <f t="shared" si="343"/>
        <v>177</v>
      </c>
    </row>
    <row r="2910" spans="1:24" x14ac:dyDescent="0.25">
      <c r="A2910" s="2">
        <v>436</v>
      </c>
      <c r="B2910" s="4" t="s">
        <v>217</v>
      </c>
      <c r="C2910" s="5"/>
      <c r="D2910" s="5" t="s">
        <v>64</v>
      </c>
      <c r="E2910" s="72" t="s">
        <v>8103</v>
      </c>
      <c r="F2910" s="71">
        <v>10</v>
      </c>
      <c r="G2910" s="52">
        <v>1034</v>
      </c>
      <c r="H2910" s="5" t="s">
        <v>13634</v>
      </c>
      <c r="I2910" s="5">
        <v>1</v>
      </c>
      <c r="J2910" s="72" t="s">
        <v>8103</v>
      </c>
      <c r="K2910" s="71">
        <v>10</v>
      </c>
      <c r="L2910" s="64">
        <v>0</v>
      </c>
      <c r="M2910" s="5">
        <v>39</v>
      </c>
      <c r="N2910" s="5">
        <v>2902</v>
      </c>
      <c r="O2910" s="47" t="s">
        <v>23170</v>
      </c>
      <c r="P2910" s="46" t="s">
        <v>25776</v>
      </c>
      <c r="Q2910" s="2" t="str">
        <f t="shared" si="344"/>
        <v>&lt;a href="set03\the_times_record\vctr_october_16,_1902_-_june_25,_1903\death\harshman,_walter_l_obituary_october_30,_1902_p1_vctr.pdf"&gt;Harshman, Walter L&lt;/a&gt;</v>
      </c>
      <c r="T2910" s="39">
        <f t="shared" si="345"/>
        <v>1902</v>
      </c>
      <c r="U2910" s="2">
        <f t="shared" si="346"/>
        <v>10</v>
      </c>
      <c r="V2910" s="2">
        <f t="shared" si="347"/>
        <v>10</v>
      </c>
      <c r="W2910" s="2">
        <f t="shared" si="348"/>
        <v>30</v>
      </c>
      <c r="X2910" s="2">
        <f t="shared" si="343"/>
        <v>156</v>
      </c>
    </row>
    <row r="2911" spans="1:24" x14ac:dyDescent="0.25">
      <c r="A2911" s="2">
        <v>604</v>
      </c>
      <c r="B2911" s="4" t="s">
        <v>223</v>
      </c>
      <c r="C2911" s="5"/>
      <c r="D2911" s="5" t="s">
        <v>64</v>
      </c>
      <c r="E2911" s="72">
        <v>0</v>
      </c>
      <c r="F2911" s="71">
        <v>19</v>
      </c>
      <c r="G2911" s="52">
        <v>1041</v>
      </c>
      <c r="H2911" s="5" t="s">
        <v>13634</v>
      </c>
      <c r="I2911" s="5">
        <v>5</v>
      </c>
      <c r="J2911" s="72" t="s">
        <v>25676</v>
      </c>
      <c r="K2911" s="71">
        <v>19</v>
      </c>
      <c r="L2911" s="64">
        <v>0</v>
      </c>
      <c r="M2911" s="5">
        <v>39</v>
      </c>
      <c r="N2911" s="5">
        <v>2908</v>
      </c>
      <c r="O2911" s="47" t="s">
        <v>23176</v>
      </c>
      <c r="P2911" s="46" t="s">
        <v>25776</v>
      </c>
      <c r="Q2911" s="2" t="str">
        <f t="shared" si="344"/>
        <v>&lt;a href="set03\the_times_record\vctr_october_16,_1902_-_june_25,_1903\death\sauer,_john_obituary_november_6,_1902_p5_vctr.pdf"&gt;Sauer, John&lt;/a&gt;</v>
      </c>
      <c r="T2911" s="39">
        <f t="shared" si="345"/>
        <v>1902</v>
      </c>
      <c r="U2911" s="2">
        <f t="shared" si="346"/>
        <v>11</v>
      </c>
      <c r="V2911" s="2">
        <f t="shared" si="347"/>
        <v>11</v>
      </c>
      <c r="W2911" s="2">
        <f t="shared" si="348"/>
        <v>6</v>
      </c>
      <c r="X2911" s="2">
        <f t="shared" si="343"/>
        <v>142</v>
      </c>
    </row>
    <row r="2912" spans="1:24" x14ac:dyDescent="0.25">
      <c r="A2912" s="2">
        <v>2769</v>
      </c>
      <c r="B2912" s="4" t="s">
        <v>222</v>
      </c>
      <c r="C2912" s="5"/>
      <c r="D2912" s="5" t="s">
        <v>62</v>
      </c>
      <c r="E2912" s="72" t="s">
        <v>25534</v>
      </c>
      <c r="F2912" s="71">
        <v>0</v>
      </c>
      <c r="G2912" s="52">
        <v>1083</v>
      </c>
      <c r="H2912" s="5" t="s">
        <v>13634</v>
      </c>
      <c r="I2912" s="5">
        <v>6</v>
      </c>
      <c r="J2912" s="72" t="s">
        <v>25534</v>
      </c>
      <c r="K2912" s="71">
        <v>200</v>
      </c>
      <c r="L2912" s="64">
        <v>0</v>
      </c>
      <c r="M2912" s="5">
        <v>39</v>
      </c>
      <c r="N2912" s="5">
        <v>2907</v>
      </c>
      <c r="O2912" s="47" t="s">
        <v>23175</v>
      </c>
      <c r="P2912" s="46" t="s">
        <v>25776</v>
      </c>
      <c r="Q2912" s="2" t="str">
        <f t="shared" si="344"/>
        <v>&lt;a href="set03\the_times_record\vctr_october_16,_1902_-_june_25,_1903\death\ritchmeir,_mrs._wm_death_notice_december_18,_1902_p6_vctr.pdf"&gt;Ritchmeir, Mrs. Wm &lt;/a&gt;</v>
      </c>
      <c r="T2912" s="39">
        <f t="shared" si="345"/>
        <v>1902</v>
      </c>
      <c r="U2912" s="2">
        <f t="shared" si="346"/>
        <v>12</v>
      </c>
      <c r="V2912" s="2">
        <f t="shared" si="347"/>
        <v>12</v>
      </c>
      <c r="W2912" s="2">
        <f t="shared" si="348"/>
        <v>18</v>
      </c>
      <c r="X2912" s="2">
        <f t="shared" si="343"/>
        <v>162</v>
      </c>
    </row>
    <row r="2913" spans="1:24" x14ac:dyDescent="0.25">
      <c r="A2913" s="2">
        <v>1027</v>
      </c>
      <c r="B2913" s="4" t="s">
        <v>219</v>
      </c>
      <c r="C2913" s="5"/>
      <c r="D2913" s="5" t="s">
        <v>64</v>
      </c>
      <c r="E2913" s="72" t="s">
        <v>25500</v>
      </c>
      <c r="F2913" s="71" t="s">
        <v>25388</v>
      </c>
      <c r="G2913" s="52">
        <v>1090</v>
      </c>
      <c r="H2913" s="5" t="s">
        <v>13634</v>
      </c>
      <c r="I2913" s="5">
        <v>7</v>
      </c>
      <c r="J2913" s="72" t="s">
        <v>25500</v>
      </c>
      <c r="K2913" s="71">
        <v>45</v>
      </c>
      <c r="L2913" s="64" t="s">
        <v>24905</v>
      </c>
      <c r="M2913" s="5">
        <v>39</v>
      </c>
      <c r="N2913" s="5">
        <v>2904</v>
      </c>
      <c r="O2913" s="47" t="s">
        <v>23172</v>
      </c>
      <c r="P2913" s="46" t="s">
        <v>25776</v>
      </c>
      <c r="Q2913" s="2" t="str">
        <f t="shared" si="344"/>
        <v>&lt;a href="set03\the_times_record\vctr_october_16,_1902_-_june_25,_1903\death\howlett,_joe_obituary_december_25,_1902_p7_vctr.pdf"&gt;Howlett, Joe&lt;/a&gt;</v>
      </c>
      <c r="T2913" s="39">
        <f t="shared" si="345"/>
        <v>1902</v>
      </c>
      <c r="U2913" s="2">
        <f t="shared" si="346"/>
        <v>12</v>
      </c>
      <c r="V2913" s="2">
        <f t="shared" si="347"/>
        <v>12</v>
      </c>
      <c r="W2913" s="2">
        <f t="shared" si="348"/>
        <v>25</v>
      </c>
      <c r="X2913" s="2">
        <f t="shared" si="343"/>
        <v>145</v>
      </c>
    </row>
    <row r="2914" spans="1:24" x14ac:dyDescent="0.25">
      <c r="A2914" s="2">
        <v>1860</v>
      </c>
      <c r="B2914" s="4" t="s">
        <v>215</v>
      </c>
      <c r="C2914" s="5"/>
      <c r="D2914" s="5" t="s">
        <v>64</v>
      </c>
      <c r="E2914" s="72" t="s">
        <v>25333</v>
      </c>
      <c r="F2914" s="71">
        <v>0</v>
      </c>
      <c r="G2914" s="52">
        <v>1090</v>
      </c>
      <c r="H2914" s="5" t="s">
        <v>13634</v>
      </c>
      <c r="I2914" s="5">
        <v>7</v>
      </c>
      <c r="J2914" s="72" t="s">
        <v>25333</v>
      </c>
      <c r="K2914" s="71">
        <v>200</v>
      </c>
      <c r="L2914" s="64">
        <v>0</v>
      </c>
      <c r="M2914" s="5">
        <v>39</v>
      </c>
      <c r="N2914" s="5">
        <v>2899</v>
      </c>
      <c r="O2914" s="47" t="s">
        <v>23168</v>
      </c>
      <c r="P2914" s="46" t="s">
        <v>25776</v>
      </c>
      <c r="Q2914" s="2" t="str">
        <f t="shared" si="344"/>
        <v>&lt;a href="set03\the_times_record\vctr_october_16,_1902_-_june_25,_1903\death\barnes,_william_j_obituary_december_25,_1902_p7_vctr.pdf"&gt;Barnes, William J&lt;/a&gt;</v>
      </c>
      <c r="T2914" s="39">
        <f t="shared" si="345"/>
        <v>1902</v>
      </c>
      <c r="U2914" s="2">
        <f t="shared" si="346"/>
        <v>12</v>
      </c>
      <c r="V2914" s="2">
        <f t="shared" si="347"/>
        <v>12</v>
      </c>
      <c r="W2914" s="2">
        <f t="shared" si="348"/>
        <v>25</v>
      </c>
      <c r="X2914" s="2">
        <f t="shared" si="343"/>
        <v>155</v>
      </c>
    </row>
    <row r="2915" spans="1:24" x14ac:dyDescent="0.25">
      <c r="A2915" s="2">
        <v>553</v>
      </c>
      <c r="B2915" s="4" t="s">
        <v>216</v>
      </c>
      <c r="C2915" s="5"/>
      <c r="D2915" s="5" t="s">
        <v>64</v>
      </c>
      <c r="E2915" s="72">
        <v>0</v>
      </c>
      <c r="F2915" s="71">
        <v>18</v>
      </c>
      <c r="G2915" s="52">
        <v>1097</v>
      </c>
      <c r="H2915" s="5" t="s">
        <v>13634</v>
      </c>
      <c r="I2915" s="5">
        <v>7</v>
      </c>
      <c r="J2915" s="72" t="s">
        <v>25676</v>
      </c>
      <c r="K2915" s="71">
        <v>18</v>
      </c>
      <c r="L2915" s="64">
        <v>0</v>
      </c>
      <c r="M2915" s="5">
        <v>39</v>
      </c>
      <c r="N2915" s="5">
        <v>2901</v>
      </c>
      <c r="O2915" s="47" t="s">
        <v>23169</v>
      </c>
      <c r="P2915" s="46" t="s">
        <v>25776</v>
      </c>
      <c r="Q2915" s="2" t="str">
        <f t="shared" si="344"/>
        <v>&lt;a href="set03\the_times_record\vctr_october_16,_1902_-_june_25,_1903\death\crandell,_frank_e_obituary_sanborn_january_1,_1903_p7_vctr.pdf"&gt;Crandall, Frank E&lt;/a&gt;</v>
      </c>
      <c r="T2915" s="39">
        <f t="shared" si="345"/>
        <v>1903</v>
      </c>
      <c r="U2915" s="2">
        <f t="shared" si="346"/>
        <v>1</v>
      </c>
      <c r="V2915" s="2">
        <f t="shared" si="347"/>
        <v>1</v>
      </c>
      <c r="W2915" s="2">
        <f t="shared" si="348"/>
        <v>1</v>
      </c>
      <c r="X2915" s="2">
        <f t="shared" si="343"/>
        <v>161</v>
      </c>
    </row>
    <row r="2916" spans="1:24" x14ac:dyDescent="0.25">
      <c r="A2916" s="2">
        <v>1281</v>
      </c>
      <c r="B2916" s="4" t="s">
        <v>212</v>
      </c>
      <c r="C2916" s="5"/>
      <c r="D2916" s="5" t="s">
        <v>64</v>
      </c>
      <c r="E2916" s="72" t="s">
        <v>13510</v>
      </c>
      <c r="F2916" s="71">
        <v>60</v>
      </c>
      <c r="G2916" s="52">
        <v>1167</v>
      </c>
      <c r="H2916" s="5" t="s">
        <v>13634</v>
      </c>
      <c r="I2916" s="5">
        <v>4</v>
      </c>
      <c r="J2916" s="72" t="s">
        <v>13510</v>
      </c>
      <c r="K2916" s="71">
        <v>60</v>
      </c>
      <c r="L2916" s="64">
        <v>0</v>
      </c>
      <c r="M2916" s="5">
        <v>39</v>
      </c>
      <c r="N2916" s="5">
        <v>2898</v>
      </c>
      <c r="O2916" s="47" t="s">
        <v>23167</v>
      </c>
      <c r="P2916" s="46" t="s">
        <v>25776</v>
      </c>
      <c r="Q2916" s="2" t="str">
        <f t="shared" si="344"/>
        <v>&lt;a href="set03\the_times_record\vctr_october_16,_1902_-_june_25,_1903\death\amundson,_john_obituary_march_12,_1903_p4_vctr.pdf"&gt;Amundson, John&lt;/a&gt;</v>
      </c>
      <c r="T2916" s="39">
        <f t="shared" si="345"/>
        <v>1903</v>
      </c>
      <c r="U2916" s="2">
        <f t="shared" si="346"/>
        <v>3</v>
      </c>
      <c r="V2916" s="2">
        <f t="shared" si="347"/>
        <v>3</v>
      </c>
      <c r="W2916" s="2">
        <f t="shared" si="348"/>
        <v>12</v>
      </c>
      <c r="X2916" s="2">
        <f t="shared" si="343"/>
        <v>146</v>
      </c>
    </row>
    <row r="2917" spans="1:24" x14ac:dyDescent="0.25">
      <c r="A2917" s="2">
        <v>1318</v>
      </c>
      <c r="B2917" s="4" t="s">
        <v>218</v>
      </c>
      <c r="C2917" s="5"/>
      <c r="D2917" s="5" t="s">
        <v>64</v>
      </c>
      <c r="E2917" s="72" t="s">
        <v>24886</v>
      </c>
      <c r="F2917" s="71">
        <v>61</v>
      </c>
      <c r="G2917" s="52">
        <v>1167</v>
      </c>
      <c r="H2917" s="5" t="s">
        <v>13634</v>
      </c>
      <c r="I2917" s="5">
        <v>1</v>
      </c>
      <c r="J2917" s="72" t="s">
        <v>24886</v>
      </c>
      <c r="K2917" s="71">
        <v>61</v>
      </c>
      <c r="L2917" s="64" t="s">
        <v>25502</v>
      </c>
      <c r="M2917" s="5">
        <v>39</v>
      </c>
      <c r="N2917" s="5">
        <v>2903</v>
      </c>
      <c r="O2917" s="47" t="s">
        <v>23171</v>
      </c>
      <c r="P2917" s="46" t="s">
        <v>25776</v>
      </c>
      <c r="Q2917" s="2" t="str">
        <f t="shared" si="344"/>
        <v>&lt;a href="set03\the_times_record\vctr_october_16,_1902_-_june_25,_1903\death\heimes,_joseph_obituary_march_12,_1903_p1_vctr.pdf"&gt;Heimes, Joseph&lt;/a&gt;</v>
      </c>
      <c r="T2917" s="39">
        <f t="shared" si="345"/>
        <v>1903</v>
      </c>
      <c r="U2917" s="2">
        <f t="shared" si="346"/>
        <v>3</v>
      </c>
      <c r="V2917" s="2">
        <f t="shared" si="347"/>
        <v>3</v>
      </c>
      <c r="W2917" s="2">
        <f t="shared" si="348"/>
        <v>12</v>
      </c>
      <c r="X2917" s="2">
        <f t="shared" si="343"/>
        <v>146</v>
      </c>
    </row>
    <row r="2918" spans="1:24" x14ac:dyDescent="0.25">
      <c r="A2918" s="2">
        <v>1489</v>
      </c>
      <c r="B2918" s="4" t="s">
        <v>221</v>
      </c>
      <c r="C2918" s="5"/>
      <c r="D2918" s="5" t="s">
        <v>64</v>
      </c>
      <c r="E2918" s="72" t="s">
        <v>24943</v>
      </c>
      <c r="F2918" s="71" t="s">
        <v>25487</v>
      </c>
      <c r="G2918" s="52">
        <v>1181</v>
      </c>
      <c r="H2918" s="5" t="s">
        <v>13634</v>
      </c>
      <c r="I2918" s="5">
        <v>2</v>
      </c>
      <c r="J2918" s="72" t="s">
        <v>24943</v>
      </c>
      <c r="K2918" s="71">
        <v>70</v>
      </c>
      <c r="L2918" s="64">
        <v>0</v>
      </c>
      <c r="M2918" s="5">
        <v>39</v>
      </c>
      <c r="N2918" s="5">
        <v>2906</v>
      </c>
      <c r="O2918" s="47" t="s">
        <v>23174</v>
      </c>
      <c r="P2918" s="46" t="s">
        <v>25776</v>
      </c>
      <c r="Q2918" s="2" t="str">
        <f t="shared" si="344"/>
        <v>&lt;a href="set03\the_times_record\vctr_october_16,_1902_-_june_25,_1903\death\johnson,_j_e_obituary_march_26,_1903_p2_vctr.pdf"&gt;Johnson, J E&lt;/a&gt;</v>
      </c>
      <c r="T2918" s="39">
        <f t="shared" si="345"/>
        <v>1903</v>
      </c>
      <c r="U2918" s="2">
        <f t="shared" si="346"/>
        <v>3</v>
      </c>
      <c r="V2918" s="2">
        <f t="shared" si="347"/>
        <v>3</v>
      </c>
      <c r="W2918" s="2">
        <f t="shared" si="348"/>
        <v>26</v>
      </c>
      <c r="X2918" s="2">
        <f t="shared" si="343"/>
        <v>142</v>
      </c>
    </row>
    <row r="2919" spans="1:24" x14ac:dyDescent="0.25">
      <c r="A2919" s="2">
        <v>2325</v>
      </c>
      <c r="B2919" s="4" t="s">
        <v>220</v>
      </c>
      <c r="C2919" s="5"/>
      <c r="D2919" s="5" t="s">
        <v>64</v>
      </c>
      <c r="E2919" s="72" t="s">
        <v>2343</v>
      </c>
      <c r="F2919" s="71">
        <v>0</v>
      </c>
      <c r="G2919" s="52">
        <v>1195</v>
      </c>
      <c r="H2919" s="5" t="s">
        <v>13634</v>
      </c>
      <c r="I2919" s="5">
        <v>5</v>
      </c>
      <c r="J2919" s="72" t="s">
        <v>2343</v>
      </c>
      <c r="K2919" s="71">
        <v>200</v>
      </c>
      <c r="L2919" s="64">
        <v>0</v>
      </c>
      <c r="M2919" s="5">
        <v>39</v>
      </c>
      <c r="N2919" s="5">
        <v>2905</v>
      </c>
      <c r="O2919" s="47" t="s">
        <v>23173</v>
      </c>
      <c r="P2919" s="46" t="s">
        <v>25776</v>
      </c>
      <c r="Q2919" s="2" t="str">
        <f t="shared" si="344"/>
        <v>&lt;a href="set03\the_times_record\vctr_october_16,_1902_-_june_25,_1903\death\jimpson,_john_obituary_april_9,_1903_p5_vctr.pdf"&gt;Jimpson, John&lt;/a&gt;</v>
      </c>
      <c r="T2919" s="39">
        <f t="shared" si="345"/>
        <v>1903</v>
      </c>
      <c r="U2919" s="2">
        <f t="shared" si="346"/>
        <v>4</v>
      </c>
      <c r="V2919" s="2">
        <f t="shared" si="347"/>
        <v>4</v>
      </c>
      <c r="W2919" s="2">
        <f t="shared" si="348"/>
        <v>9</v>
      </c>
      <c r="X2919" s="2">
        <f t="shared" si="343"/>
        <v>143</v>
      </c>
    </row>
    <row r="2920" spans="1:24" x14ac:dyDescent="0.25">
      <c r="A2920" s="2">
        <v>1061</v>
      </c>
      <c r="B2920" s="4" t="s">
        <v>9494</v>
      </c>
      <c r="C2920" s="5"/>
      <c r="D2920" s="5" t="s">
        <v>64</v>
      </c>
      <c r="E2920" s="72" t="s">
        <v>24851</v>
      </c>
      <c r="F2920" s="71">
        <v>47</v>
      </c>
      <c r="G2920" s="52">
        <v>1279</v>
      </c>
      <c r="H2920" s="5" t="s">
        <v>13634</v>
      </c>
      <c r="I2920" s="5">
        <v>5</v>
      </c>
      <c r="J2920" s="72" t="s">
        <v>24851</v>
      </c>
      <c r="K2920" s="71">
        <v>47</v>
      </c>
      <c r="L2920" s="64" t="s">
        <v>25541</v>
      </c>
      <c r="M2920" s="5">
        <v>40</v>
      </c>
      <c r="N2920" s="5">
        <v>2933</v>
      </c>
      <c r="O2920" s="47" t="s">
        <v>23202</v>
      </c>
      <c r="P2920" s="46" t="s">
        <v>25777</v>
      </c>
      <c r="Q2920" s="2" t="str">
        <f t="shared" si="344"/>
        <v>&lt;a href="set03\the_times_record\vctr_july_2,_1903_-_december_29,_1904\obituaries\riedman,_mrs._friedrick_obituary_july_2,_1903_p5_vctr.pdf"&gt;Riedman, Mrs Friedrick&lt;/a&gt;</v>
      </c>
      <c r="T2920" s="39">
        <f t="shared" si="345"/>
        <v>1903</v>
      </c>
      <c r="U2920" s="2">
        <f t="shared" si="346"/>
        <v>7</v>
      </c>
      <c r="V2920" s="2">
        <f t="shared" si="347"/>
        <v>7</v>
      </c>
      <c r="W2920" s="2">
        <f t="shared" si="348"/>
        <v>2</v>
      </c>
      <c r="X2920" s="2">
        <f t="shared" si="343"/>
        <v>166</v>
      </c>
    </row>
    <row r="2921" spans="1:24" x14ac:dyDescent="0.25">
      <c r="A2921" s="2">
        <v>1576</v>
      </c>
      <c r="B2921" s="4" t="s">
        <v>9488</v>
      </c>
      <c r="C2921" s="5"/>
      <c r="D2921" s="5" t="s">
        <v>64</v>
      </c>
      <c r="E2921" s="72" t="s">
        <v>8103</v>
      </c>
      <c r="F2921" s="71">
        <v>75</v>
      </c>
      <c r="G2921" s="52">
        <v>1279</v>
      </c>
      <c r="H2921" s="5" t="s">
        <v>13634</v>
      </c>
      <c r="I2921" s="5">
        <v>9</v>
      </c>
      <c r="J2921" s="72" t="s">
        <v>8103</v>
      </c>
      <c r="K2921" s="71">
        <v>75</v>
      </c>
      <c r="L2921" s="64">
        <v>0</v>
      </c>
      <c r="M2921" s="5">
        <v>40</v>
      </c>
      <c r="N2921" s="5">
        <v>2927</v>
      </c>
      <c r="O2921" s="47" t="s">
        <v>23196</v>
      </c>
      <c r="P2921" s="46" t="s">
        <v>25777</v>
      </c>
      <c r="Q2921" s="2" t="str">
        <f t="shared" si="344"/>
        <v>&lt;a href="set03\the_times_record\vctr_july_2,_1903_-_december_29,_1904\obituaries\latz,_peter_obituary_july_2,_1903_p9_vctr.pdf"&gt;Latz, Peter&lt;/a&gt;</v>
      </c>
      <c r="T2921" s="39">
        <f t="shared" si="345"/>
        <v>1903</v>
      </c>
      <c r="U2921" s="2">
        <f t="shared" si="346"/>
        <v>7</v>
      </c>
      <c r="V2921" s="2">
        <f t="shared" si="347"/>
        <v>7</v>
      </c>
      <c r="W2921" s="2">
        <f t="shared" si="348"/>
        <v>2</v>
      </c>
      <c r="X2921" s="2">
        <f t="shared" si="343"/>
        <v>143</v>
      </c>
    </row>
    <row r="2922" spans="1:24" x14ac:dyDescent="0.25">
      <c r="A2922" s="2">
        <v>2513</v>
      </c>
      <c r="B2922" s="4" t="s">
        <v>9267</v>
      </c>
      <c r="C2922" s="5"/>
      <c r="D2922" s="5" t="s">
        <v>64</v>
      </c>
      <c r="E2922" s="72" t="s">
        <v>610</v>
      </c>
      <c r="F2922" s="71">
        <v>0</v>
      </c>
      <c r="G2922" s="52">
        <v>1279</v>
      </c>
      <c r="H2922" s="5" t="s">
        <v>13634</v>
      </c>
      <c r="I2922" s="5">
        <v>7</v>
      </c>
      <c r="J2922" s="72" t="s">
        <v>610</v>
      </c>
      <c r="K2922" s="71">
        <v>200</v>
      </c>
      <c r="L2922" s="64" t="s">
        <v>25121</v>
      </c>
      <c r="M2922" s="5">
        <v>40</v>
      </c>
      <c r="N2922" s="5">
        <v>2929</v>
      </c>
      <c r="O2922" s="47" t="s">
        <v>23198</v>
      </c>
      <c r="P2922" s="46" t="s">
        <v>25777</v>
      </c>
      <c r="Q2922" s="2" t="str">
        <f t="shared" si="344"/>
        <v>&lt;a href="set03\the_times_record\vctr_july_2,_1903_-_december_29,_1904\obituaries\mcfadgen,_donald_obituary_july_2,_1903_p7_vctr.pdf"&gt;McFadgen, Donald&lt;/a&gt;</v>
      </c>
      <c r="T2922" s="39">
        <f t="shared" si="345"/>
        <v>1903</v>
      </c>
      <c r="U2922" s="2">
        <f t="shared" si="346"/>
        <v>7</v>
      </c>
      <c r="V2922" s="2">
        <f t="shared" si="347"/>
        <v>7</v>
      </c>
      <c r="W2922" s="2">
        <f t="shared" si="348"/>
        <v>2</v>
      </c>
      <c r="X2922" s="2">
        <f t="shared" si="343"/>
        <v>153</v>
      </c>
    </row>
    <row r="2923" spans="1:24" x14ac:dyDescent="0.25">
      <c r="A2923" s="2">
        <v>527</v>
      </c>
      <c r="B2923" s="4" t="s">
        <v>9470</v>
      </c>
      <c r="C2923" s="5"/>
      <c r="D2923" s="5" t="s">
        <v>64</v>
      </c>
      <c r="E2923" s="72" t="s">
        <v>11627</v>
      </c>
      <c r="F2923" s="71">
        <v>17</v>
      </c>
      <c r="G2923" s="52">
        <v>1307</v>
      </c>
      <c r="H2923" s="5" t="s">
        <v>13634</v>
      </c>
      <c r="I2923" s="5">
        <v>9</v>
      </c>
      <c r="J2923" s="72" t="s">
        <v>11627</v>
      </c>
      <c r="K2923" s="71">
        <v>17</v>
      </c>
      <c r="L2923" s="64">
        <v>0</v>
      </c>
      <c r="M2923" s="5">
        <v>40</v>
      </c>
      <c r="N2923" s="5">
        <v>2910</v>
      </c>
      <c r="O2923" s="47" t="s">
        <v>23178</v>
      </c>
      <c r="P2923" s="46" t="s">
        <v>25777</v>
      </c>
      <c r="Q2923" s="2" t="str">
        <f t="shared" si="344"/>
        <v>&lt;a href="set03\the_times_record\vctr_july_2,_1903_-_december_29,_1904\obituaries\anderson,_alfred_k_obituary_july_30,_1903_p9_vctr.pdf"&gt;Anderson, Alfred K&lt;/a&gt;</v>
      </c>
      <c r="T2923" s="39">
        <f t="shared" si="345"/>
        <v>1903</v>
      </c>
      <c r="U2923" s="2">
        <f t="shared" si="346"/>
        <v>7</v>
      </c>
      <c r="V2923" s="2">
        <f t="shared" si="347"/>
        <v>7</v>
      </c>
      <c r="W2923" s="2">
        <f t="shared" si="348"/>
        <v>30</v>
      </c>
      <c r="X2923" s="2">
        <f t="shared" si="343"/>
        <v>158</v>
      </c>
    </row>
    <row r="2924" spans="1:24" x14ac:dyDescent="0.25">
      <c r="A2924" s="2">
        <v>1641</v>
      </c>
      <c r="B2924" s="4" t="s">
        <v>9474</v>
      </c>
      <c r="C2924" s="5"/>
      <c r="D2924" s="5" t="s">
        <v>64</v>
      </c>
      <c r="E2924" s="72">
        <v>0</v>
      </c>
      <c r="F2924" s="71">
        <v>79</v>
      </c>
      <c r="G2924" s="52">
        <v>1307</v>
      </c>
      <c r="H2924" s="5" t="s">
        <v>13634</v>
      </c>
      <c r="I2924" s="5">
        <v>9</v>
      </c>
      <c r="J2924" s="72" t="s">
        <v>25676</v>
      </c>
      <c r="K2924" s="71">
        <v>79</v>
      </c>
      <c r="L2924" s="64" t="s">
        <v>24912</v>
      </c>
      <c r="M2924" s="5">
        <v>40</v>
      </c>
      <c r="N2924" s="5">
        <v>2914</v>
      </c>
      <c r="O2924" s="47" t="s">
        <v>23183</v>
      </c>
      <c r="P2924" s="46" t="s">
        <v>25777</v>
      </c>
      <c r="Q2924" s="2" t="str">
        <f t="shared" si="344"/>
        <v>&lt;a href="set03\the_times_record\vctr_july_2,_1903_-_december_29,_1904\obituaries\evans,_margaret_obituary_july_30,_1903_p9_vctr.pdf"&gt;Evans, Margaret&lt;/a&gt;</v>
      </c>
      <c r="T2924" s="39">
        <f t="shared" si="345"/>
        <v>1903</v>
      </c>
      <c r="U2924" s="2">
        <f t="shared" si="346"/>
        <v>7</v>
      </c>
      <c r="V2924" s="2">
        <f t="shared" si="347"/>
        <v>7</v>
      </c>
      <c r="W2924" s="2">
        <f t="shared" si="348"/>
        <v>30</v>
      </c>
      <c r="X2924" s="2">
        <f t="shared" si="343"/>
        <v>152</v>
      </c>
    </row>
    <row r="2925" spans="1:24" x14ac:dyDescent="0.25">
      <c r="A2925" s="2">
        <v>1623</v>
      </c>
      <c r="B2925" s="4" t="s">
        <v>9479</v>
      </c>
      <c r="C2925" s="5"/>
      <c r="D2925" s="5" t="s">
        <v>64</v>
      </c>
      <c r="E2925" s="72" t="s">
        <v>632</v>
      </c>
      <c r="F2925" s="71">
        <v>78</v>
      </c>
      <c r="G2925" s="52">
        <v>1335</v>
      </c>
      <c r="H2925" s="5" t="s">
        <v>13634</v>
      </c>
      <c r="I2925" s="5">
        <v>1</v>
      </c>
      <c r="J2925" s="72" t="s">
        <v>632</v>
      </c>
      <c r="K2925" s="71">
        <v>78</v>
      </c>
      <c r="L2925" s="64">
        <v>0</v>
      </c>
      <c r="M2925" s="5">
        <v>40</v>
      </c>
      <c r="N2925" s="5">
        <v>2918</v>
      </c>
      <c r="O2925" s="47" t="s">
        <v>23187</v>
      </c>
      <c r="P2925" s="46" t="s">
        <v>25777</v>
      </c>
      <c r="Q2925" s="2" t="str">
        <f t="shared" si="344"/>
        <v>&lt;a href="set03\the_times_record\vctr_july_2,_1903_-_december_29,_1904\obituaries\getchell,_mrs._julia_a_obituary_august_27,_1903_p1_vctr.pdf"&gt;Getchell, Mrs Julia A&lt;/a&gt;</v>
      </c>
      <c r="T2925" s="39">
        <f t="shared" si="345"/>
        <v>1903</v>
      </c>
      <c r="U2925" s="2">
        <f t="shared" si="346"/>
        <v>8</v>
      </c>
      <c r="V2925" s="2">
        <f t="shared" si="347"/>
        <v>8</v>
      </c>
      <c r="W2925" s="2">
        <f t="shared" si="348"/>
        <v>27</v>
      </c>
      <c r="X2925" s="2">
        <f t="shared" si="343"/>
        <v>167</v>
      </c>
    </row>
    <row r="2926" spans="1:24" x14ac:dyDescent="0.25">
      <c r="A2926" s="2">
        <v>1836</v>
      </c>
      <c r="B2926" s="4" t="s">
        <v>9471</v>
      </c>
      <c r="C2926" s="5"/>
      <c r="D2926" s="5" t="s">
        <v>64</v>
      </c>
      <c r="E2926" s="72" t="s">
        <v>24886</v>
      </c>
      <c r="F2926" s="71">
        <v>0</v>
      </c>
      <c r="G2926" s="52">
        <v>1377</v>
      </c>
      <c r="H2926" s="5" t="s">
        <v>13634</v>
      </c>
      <c r="I2926" s="5">
        <v>4</v>
      </c>
      <c r="J2926" s="72" t="s">
        <v>24886</v>
      </c>
      <c r="K2926" s="71">
        <v>200</v>
      </c>
      <c r="L2926" s="64">
        <v>0</v>
      </c>
      <c r="M2926" s="5">
        <v>40</v>
      </c>
      <c r="N2926" s="5">
        <v>2911</v>
      </c>
      <c r="O2926" s="47" t="s">
        <v>23179</v>
      </c>
      <c r="P2926" s="46" t="s">
        <v>25777</v>
      </c>
      <c r="Q2926" s="2" t="str">
        <f t="shared" si="344"/>
        <v>&lt;a href="set03\the_times_record\vctr_july_2,_1903_-_december_29,_1904\obituaries\arms,_matthew_obituary_october_8,_1903_p4_vctr.pdf"&gt;Arms, Matthew&lt;/a&gt;</v>
      </c>
      <c r="T2926" s="39">
        <f t="shared" ref="T2926:T2956" si="349">YEAR(G2926)</f>
        <v>1903</v>
      </c>
      <c r="U2926" s="2">
        <f t="shared" ref="U2926:U2956" si="350">MONTH(G2926)</f>
        <v>10</v>
      </c>
      <c r="V2926" s="2">
        <f t="shared" ref="V2926:V2956" si="351">U2926</f>
        <v>10</v>
      </c>
      <c r="W2926" s="2">
        <f t="shared" ref="W2926:W2956" si="352">DAY(G2926)</f>
        <v>8</v>
      </c>
      <c r="X2926" s="2">
        <f t="shared" si="343"/>
        <v>150</v>
      </c>
    </row>
    <row r="2927" spans="1:24" x14ac:dyDescent="0.25">
      <c r="A2927" s="2">
        <v>2782</v>
      </c>
      <c r="B2927" s="4" t="s">
        <v>9496</v>
      </c>
      <c r="C2927" s="5"/>
      <c r="D2927" s="5" t="s">
        <v>64</v>
      </c>
      <c r="E2927" s="72" t="s">
        <v>24941</v>
      </c>
      <c r="F2927" s="71">
        <v>0</v>
      </c>
      <c r="G2927" s="52">
        <v>1398</v>
      </c>
      <c r="H2927" s="5" t="s">
        <v>13634</v>
      </c>
      <c r="I2927" s="5">
        <v>7</v>
      </c>
      <c r="J2927" s="72" t="s">
        <v>24941</v>
      </c>
      <c r="K2927" s="71">
        <v>200</v>
      </c>
      <c r="L2927" s="64">
        <v>0</v>
      </c>
      <c r="M2927" s="5">
        <v>40</v>
      </c>
      <c r="N2927" s="5">
        <v>2935</v>
      </c>
      <c r="O2927" s="47" t="s">
        <v>23204</v>
      </c>
      <c r="P2927" s="46" t="s">
        <v>25777</v>
      </c>
      <c r="Q2927" s="2" t="str">
        <f t="shared" si="344"/>
        <v>&lt;a href="set03\the_times_record\vctr_july_2,_1903_-_december_29,_1904\obituaries\root,_william_jr._obituary_october_29,_1903_p7_vctr.pdf"&gt;Root, William Jr&lt;/a&gt;</v>
      </c>
      <c r="T2927" s="39">
        <f t="shared" si="349"/>
        <v>1903</v>
      </c>
      <c r="U2927" s="2">
        <f t="shared" si="350"/>
        <v>10</v>
      </c>
      <c r="V2927" s="2">
        <f t="shared" si="351"/>
        <v>10</v>
      </c>
      <c r="W2927" s="2">
        <f t="shared" si="352"/>
        <v>29</v>
      </c>
      <c r="X2927" s="2">
        <f t="shared" si="343"/>
        <v>158</v>
      </c>
    </row>
    <row r="2928" spans="1:24" x14ac:dyDescent="0.25">
      <c r="A2928" s="2">
        <v>999</v>
      </c>
      <c r="B2928" s="4" t="s">
        <v>9482</v>
      </c>
      <c r="C2928" s="5"/>
      <c r="D2928" s="5" t="s">
        <v>64</v>
      </c>
      <c r="E2928" s="72" t="s">
        <v>8103</v>
      </c>
      <c r="F2928" s="71">
        <v>43</v>
      </c>
      <c r="G2928" s="52">
        <v>1475</v>
      </c>
      <c r="H2928" s="5" t="s">
        <v>13634</v>
      </c>
      <c r="I2928" s="5">
        <v>1</v>
      </c>
      <c r="J2928" s="72" t="s">
        <v>8103</v>
      </c>
      <c r="K2928" s="71">
        <v>43</v>
      </c>
      <c r="L2928" s="64" t="s">
        <v>25536</v>
      </c>
      <c r="M2928" s="5">
        <v>40</v>
      </c>
      <c r="N2928" s="5">
        <v>2921</v>
      </c>
      <c r="O2928" s="47" t="s">
        <v>23190</v>
      </c>
      <c r="P2928" s="46" t="s">
        <v>25777</v>
      </c>
      <c r="Q2928" s="2" t="str">
        <f t="shared" si="344"/>
        <v>&lt;a href="set03\the_times_record\vctr_july_2,_1903_-_december_29,_1904\obituaries\hinchberger,_andrew_obituary_january_14,_1904_p1_vctr.pdf"&gt;Hinchberger, Andrew&lt;/a&gt;</v>
      </c>
      <c r="T2928" s="39">
        <f t="shared" si="349"/>
        <v>1904</v>
      </c>
      <c r="U2928" s="2">
        <f t="shared" si="350"/>
        <v>1</v>
      </c>
      <c r="V2928" s="2">
        <f t="shared" si="351"/>
        <v>1</v>
      </c>
      <c r="W2928" s="2">
        <f t="shared" si="352"/>
        <v>14</v>
      </c>
      <c r="X2928" s="2">
        <f t="shared" si="343"/>
        <v>163</v>
      </c>
    </row>
    <row r="2929" spans="1:24" x14ac:dyDescent="0.25">
      <c r="A2929" s="2">
        <v>1614</v>
      </c>
      <c r="B2929" s="4" t="s">
        <v>9497</v>
      </c>
      <c r="C2929" s="5"/>
      <c r="D2929" s="5" t="s">
        <v>64</v>
      </c>
      <c r="E2929" s="72" t="s">
        <v>25333</v>
      </c>
      <c r="F2929" s="71">
        <v>77</v>
      </c>
      <c r="G2929" s="52">
        <v>1517</v>
      </c>
      <c r="H2929" s="5" t="s">
        <v>13634</v>
      </c>
      <c r="I2929" s="5">
        <v>4</v>
      </c>
      <c r="J2929" s="72" t="s">
        <v>25333</v>
      </c>
      <c r="K2929" s="71">
        <v>77</v>
      </c>
      <c r="L2929" s="64">
        <v>0</v>
      </c>
      <c r="M2929" s="5">
        <v>40</v>
      </c>
      <c r="N2929" s="5">
        <v>2936</v>
      </c>
      <c r="O2929" s="47" t="s">
        <v>23205</v>
      </c>
      <c r="P2929" s="46" t="s">
        <v>25777</v>
      </c>
      <c r="Q2929" s="2" t="str">
        <f t="shared" si="344"/>
        <v>&lt;a href="set03\the_times_record\vctr_july_2,_1903_-_december_29,_1904\obituaries\simenson,_g_obituary_february_25,_1904_p4_vctr.pdf"&gt;Simenson, G&lt;/a&gt;</v>
      </c>
      <c r="T2929" s="39">
        <f t="shared" si="349"/>
        <v>1904</v>
      </c>
      <c r="U2929" s="2">
        <f t="shared" si="350"/>
        <v>2</v>
      </c>
      <c r="V2929" s="2">
        <f t="shared" si="351"/>
        <v>2</v>
      </c>
      <c r="W2929" s="2">
        <f t="shared" si="352"/>
        <v>25</v>
      </c>
      <c r="X2929" s="2">
        <f t="shared" si="343"/>
        <v>148</v>
      </c>
    </row>
    <row r="2930" spans="1:24" x14ac:dyDescent="0.25">
      <c r="A2930" s="2">
        <v>1615</v>
      </c>
      <c r="B2930" s="4" t="s">
        <v>9498</v>
      </c>
      <c r="C2930" s="5"/>
      <c r="D2930" s="5" t="s">
        <v>64</v>
      </c>
      <c r="E2930" s="72" t="s">
        <v>25333</v>
      </c>
      <c r="F2930" s="71">
        <v>77</v>
      </c>
      <c r="G2930" s="52">
        <v>1531</v>
      </c>
      <c r="H2930" s="5" t="s">
        <v>13634</v>
      </c>
      <c r="I2930" s="5">
        <v>2</v>
      </c>
      <c r="J2930" s="72" t="s">
        <v>25333</v>
      </c>
      <c r="K2930" s="71">
        <v>77</v>
      </c>
      <c r="L2930" s="64">
        <v>0</v>
      </c>
      <c r="M2930" s="5">
        <v>40</v>
      </c>
      <c r="N2930" s="5">
        <v>2937</v>
      </c>
      <c r="O2930" s="47" t="s">
        <v>23206</v>
      </c>
      <c r="P2930" s="46" t="s">
        <v>25777</v>
      </c>
      <c r="Q2930" s="2" t="str">
        <f t="shared" si="344"/>
        <v>&lt;a href="set03\the_times_record\vctr_july_2,_1903_-_december_29,_1904\obituaries\simonson,_guererins_obituary_march_10,_1904_p2_vctr.pdf"&gt;Simonson, Gurerins&lt;/a&gt;</v>
      </c>
      <c r="T2930" s="39">
        <f t="shared" si="349"/>
        <v>1904</v>
      </c>
      <c r="U2930" s="2">
        <f t="shared" si="350"/>
        <v>3</v>
      </c>
      <c r="V2930" s="2">
        <f t="shared" si="351"/>
        <v>3</v>
      </c>
      <c r="W2930" s="2">
        <f t="shared" si="352"/>
        <v>10</v>
      </c>
      <c r="X2930" s="2">
        <f t="shared" si="343"/>
        <v>160</v>
      </c>
    </row>
    <row r="2931" spans="1:24" x14ac:dyDescent="0.25">
      <c r="A2931" s="2">
        <v>1011</v>
      </c>
      <c r="B2931" s="4" t="s">
        <v>9484</v>
      </c>
      <c r="C2931" s="5"/>
      <c r="D2931" s="5" t="s">
        <v>64</v>
      </c>
      <c r="E2931" s="72" t="s">
        <v>24883</v>
      </c>
      <c r="F2931" s="71">
        <v>44</v>
      </c>
      <c r="G2931" s="52">
        <v>1538</v>
      </c>
      <c r="H2931" s="5" t="s">
        <v>13634</v>
      </c>
      <c r="I2931" s="5">
        <v>1</v>
      </c>
      <c r="J2931" s="72" t="s">
        <v>24883</v>
      </c>
      <c r="K2931" s="71">
        <v>44</v>
      </c>
      <c r="L2931" s="64">
        <v>0</v>
      </c>
      <c r="M2931" s="5">
        <v>40</v>
      </c>
      <c r="N2931" s="5">
        <v>2923</v>
      </c>
      <c r="O2931" s="47" t="s">
        <v>23192</v>
      </c>
      <c r="P2931" s="46" t="s">
        <v>25777</v>
      </c>
      <c r="Q2931" s="2" t="str">
        <f t="shared" si="344"/>
        <v>&lt;a href="set03\the_times_record\vctr_july_2,_1903_-_december_29,_1904\obituaries\hood,_john_obituary_march_17,_1904_p1_vctr.pdf"&gt;Hood, John&lt;/a&gt;</v>
      </c>
      <c r="T2931" s="39">
        <f t="shared" si="349"/>
        <v>1904</v>
      </c>
      <c r="U2931" s="2">
        <f t="shared" si="350"/>
        <v>3</v>
      </c>
      <c r="V2931" s="2">
        <f t="shared" si="351"/>
        <v>3</v>
      </c>
      <c r="W2931" s="2">
        <f t="shared" si="352"/>
        <v>17</v>
      </c>
      <c r="X2931" s="2">
        <f t="shared" si="343"/>
        <v>143</v>
      </c>
    </row>
    <row r="2932" spans="1:24" x14ac:dyDescent="0.25">
      <c r="A2932" s="2">
        <v>1012</v>
      </c>
      <c r="B2932" s="4" t="s">
        <v>9484</v>
      </c>
      <c r="C2932" s="5"/>
      <c r="D2932" s="5" t="s">
        <v>64</v>
      </c>
      <c r="E2932" s="72" t="s">
        <v>24883</v>
      </c>
      <c r="F2932" s="71">
        <v>44</v>
      </c>
      <c r="G2932" s="52">
        <v>1538</v>
      </c>
      <c r="H2932" s="5" t="s">
        <v>13634</v>
      </c>
      <c r="I2932" s="5">
        <v>8</v>
      </c>
      <c r="J2932" s="72" t="s">
        <v>24883</v>
      </c>
      <c r="K2932" s="71">
        <v>44</v>
      </c>
      <c r="L2932" s="64">
        <v>0</v>
      </c>
      <c r="M2932" s="5">
        <v>40</v>
      </c>
      <c r="N2932" s="5">
        <v>2924</v>
      </c>
      <c r="O2932" s="47" t="s">
        <v>23193</v>
      </c>
      <c r="P2932" s="46" t="s">
        <v>25777</v>
      </c>
      <c r="Q2932" s="2" t="str">
        <f t="shared" si="344"/>
        <v>&lt;a href="set03\the_times_record\vctr_july_2,_1903_-_december_29,_1904\obituaries\hood,_john_obituary_march_17,_1904_p8_vctr.pdf"&gt;Hood, John&lt;/a&gt;</v>
      </c>
      <c r="T2932" s="39">
        <f t="shared" si="349"/>
        <v>1904</v>
      </c>
      <c r="U2932" s="2">
        <f t="shared" si="350"/>
        <v>3</v>
      </c>
      <c r="V2932" s="2">
        <f t="shared" si="351"/>
        <v>3</v>
      </c>
      <c r="W2932" s="2">
        <f t="shared" si="352"/>
        <v>17</v>
      </c>
      <c r="X2932" s="2">
        <f t="shared" si="343"/>
        <v>143</v>
      </c>
    </row>
    <row r="2933" spans="1:24" x14ac:dyDescent="0.25">
      <c r="A2933" s="2">
        <v>1252</v>
      </c>
      <c r="B2933" s="4" t="s">
        <v>9485</v>
      </c>
      <c r="C2933" s="5" t="s">
        <v>9486</v>
      </c>
      <c r="D2933" s="5" t="s">
        <v>64</v>
      </c>
      <c r="E2933" s="72" t="s">
        <v>10783</v>
      </c>
      <c r="F2933" s="71">
        <v>58</v>
      </c>
      <c r="G2933" s="52">
        <v>1538</v>
      </c>
      <c r="H2933" s="5" t="s">
        <v>13634</v>
      </c>
      <c r="I2933" s="5">
        <v>1</v>
      </c>
      <c r="J2933" s="72" t="s">
        <v>10783</v>
      </c>
      <c r="K2933" s="71">
        <v>58</v>
      </c>
      <c r="L2933" s="64">
        <v>0</v>
      </c>
      <c r="M2933" s="5">
        <v>40</v>
      </c>
      <c r="N2933" s="5">
        <v>2925</v>
      </c>
      <c r="O2933" s="47" t="s">
        <v>23194</v>
      </c>
      <c r="P2933" s="46" t="s">
        <v>25777</v>
      </c>
      <c r="Q2933" s="2" t="str">
        <f t="shared" si="344"/>
        <v>&lt;a href="set03\the_times_record\vctr_july_2,_1903_-_december_29,_1904\obituaries\jaten,_mrs._m_e_(gurine_munson)_obituary_march_17,_1904_p1_vctr.pdf"&gt;Jaten, Mrs M E&lt;/a&gt;</v>
      </c>
      <c r="T2933" s="39">
        <f t="shared" si="349"/>
        <v>1904</v>
      </c>
      <c r="U2933" s="2">
        <f t="shared" si="350"/>
        <v>3</v>
      </c>
      <c r="V2933" s="2">
        <f t="shared" si="351"/>
        <v>3</v>
      </c>
      <c r="W2933" s="2">
        <f t="shared" si="352"/>
        <v>17</v>
      </c>
      <c r="X2933" s="2">
        <f t="shared" si="343"/>
        <v>168</v>
      </c>
    </row>
    <row r="2934" spans="1:24" x14ac:dyDescent="0.25">
      <c r="A2934" s="2">
        <v>1697</v>
      </c>
      <c r="B2934" s="4" t="s">
        <v>9499</v>
      </c>
      <c r="C2934" s="5" t="s">
        <v>9500</v>
      </c>
      <c r="D2934" s="5" t="s">
        <v>64</v>
      </c>
      <c r="E2934" s="72">
        <v>0</v>
      </c>
      <c r="F2934" s="71">
        <v>82</v>
      </c>
      <c r="G2934" s="52">
        <v>1538</v>
      </c>
      <c r="H2934" s="5" t="s">
        <v>13634</v>
      </c>
      <c r="I2934" s="5">
        <v>1</v>
      </c>
      <c r="J2934" s="72" t="s">
        <v>25676</v>
      </c>
      <c r="K2934" s="71">
        <v>82</v>
      </c>
      <c r="L2934" s="64">
        <v>0</v>
      </c>
      <c r="M2934" s="5">
        <v>40</v>
      </c>
      <c r="N2934" s="5">
        <v>2938</v>
      </c>
      <c r="O2934" s="47" t="s">
        <v>23207</v>
      </c>
      <c r="P2934" s="46" t="s">
        <v>25777</v>
      </c>
      <c r="Q2934" s="2" t="str">
        <f t="shared" si="344"/>
        <v>&lt;a href="set03\the_times_record\vctr_july_2,_1903_-_december_29,_1904\obituaries\stewart,_mrs._james_(jean)_obituary_march_17,_1904_p1_vctr.pdf"&gt;Stewart, Mrs James&lt;/a&gt;</v>
      </c>
      <c r="T2934" s="39">
        <f t="shared" si="349"/>
        <v>1904</v>
      </c>
      <c r="U2934" s="2">
        <f t="shared" si="350"/>
        <v>3</v>
      </c>
      <c r="V2934" s="2">
        <f t="shared" si="351"/>
        <v>3</v>
      </c>
      <c r="W2934" s="2">
        <f t="shared" si="352"/>
        <v>17</v>
      </c>
      <c r="X2934" s="2">
        <f t="shared" si="343"/>
        <v>167</v>
      </c>
    </row>
    <row r="2935" spans="1:24" x14ac:dyDescent="0.25">
      <c r="A2935" s="2">
        <v>275</v>
      </c>
      <c r="B2935" s="4" t="s">
        <v>9487</v>
      </c>
      <c r="C2935" s="5"/>
      <c r="D2935" s="5" t="s">
        <v>62</v>
      </c>
      <c r="E2935" s="72" t="s">
        <v>24847</v>
      </c>
      <c r="F2935" s="71" t="s">
        <v>25538</v>
      </c>
      <c r="G2935" s="52">
        <v>1545</v>
      </c>
      <c r="H2935" s="5" t="s">
        <v>13634</v>
      </c>
      <c r="I2935" s="5">
        <v>1</v>
      </c>
      <c r="J2935" s="72" t="s">
        <v>24847</v>
      </c>
      <c r="K2935" s="71">
        <v>2</v>
      </c>
      <c r="L2935" s="64">
        <v>0</v>
      </c>
      <c r="M2935" s="5">
        <v>40</v>
      </c>
      <c r="N2935" s="5">
        <v>2926</v>
      </c>
      <c r="O2935" s="47" t="s">
        <v>23195</v>
      </c>
      <c r="P2935" s="46" t="s">
        <v>25777</v>
      </c>
      <c r="Q2935" s="2" t="str">
        <f t="shared" si="344"/>
        <v>&lt;a href="set03\the_times_record\vctr_july_2,_1903_-_december_29,_1904\obituaries\keyster,_2_children_of_otto_death_notice_march_24,_1904_p1_vctr.pdf"&gt;Keyster, Children of Otto&lt;/a&gt;</v>
      </c>
      <c r="T2935" s="39">
        <f t="shared" si="349"/>
        <v>1904</v>
      </c>
      <c r="U2935" s="2">
        <f t="shared" si="350"/>
        <v>3</v>
      </c>
      <c r="V2935" s="2">
        <f t="shared" si="351"/>
        <v>3</v>
      </c>
      <c r="W2935" s="2">
        <f t="shared" si="352"/>
        <v>24</v>
      </c>
      <c r="X2935" s="2">
        <f t="shared" si="343"/>
        <v>179</v>
      </c>
    </row>
    <row r="2936" spans="1:24" x14ac:dyDescent="0.25">
      <c r="A2936" s="2">
        <v>1169</v>
      </c>
      <c r="B2936" s="4" t="s">
        <v>9492</v>
      </c>
      <c r="C2936" s="5"/>
      <c r="D2936" s="5" t="s">
        <v>64</v>
      </c>
      <c r="E2936" s="72" t="s">
        <v>25540</v>
      </c>
      <c r="F2936" s="71">
        <v>53</v>
      </c>
      <c r="G2936" s="52">
        <v>1552</v>
      </c>
      <c r="H2936" s="5" t="s">
        <v>13634</v>
      </c>
      <c r="I2936" s="5">
        <v>1</v>
      </c>
      <c r="J2936" s="72" t="s">
        <v>25540</v>
      </c>
      <c r="K2936" s="71">
        <v>53</v>
      </c>
      <c r="L2936" s="64" t="s">
        <v>24959</v>
      </c>
      <c r="M2936" s="5">
        <v>40</v>
      </c>
      <c r="N2936" s="5">
        <v>2931</v>
      </c>
      <c r="O2936" s="47" t="s">
        <v>23200</v>
      </c>
      <c r="P2936" s="46" t="s">
        <v>25777</v>
      </c>
      <c r="Q2936" s="2" t="str">
        <f t="shared" si="344"/>
        <v>&lt;a href="set03\the_times_record\vctr_july_2,_1903_-_december_29,_1904\obituaries\nelson,_chris_obituary_march_31,_1904_p1_vctr.pdf"&gt;Nelson, Chris&lt;/a&gt;</v>
      </c>
      <c r="T2936" s="39">
        <f t="shared" si="349"/>
        <v>1904</v>
      </c>
      <c r="U2936" s="2">
        <f t="shared" si="350"/>
        <v>3</v>
      </c>
      <c r="V2936" s="2">
        <f t="shared" si="351"/>
        <v>3</v>
      </c>
      <c r="W2936" s="2">
        <f t="shared" si="352"/>
        <v>31</v>
      </c>
      <c r="X2936" s="2">
        <f t="shared" si="343"/>
        <v>149</v>
      </c>
    </row>
    <row r="2937" spans="1:24" x14ac:dyDescent="0.25">
      <c r="A2937" s="2">
        <v>828</v>
      </c>
      <c r="B2937" s="4" t="s">
        <v>9477</v>
      </c>
      <c r="C2937" s="5"/>
      <c r="D2937" s="5" t="s">
        <v>64</v>
      </c>
      <c r="E2937" s="72" t="s">
        <v>24886</v>
      </c>
      <c r="F2937" s="71">
        <v>30</v>
      </c>
      <c r="G2937" s="52">
        <v>1559</v>
      </c>
      <c r="H2937" s="5" t="s">
        <v>13634</v>
      </c>
      <c r="I2937" s="5">
        <v>5</v>
      </c>
      <c r="J2937" s="72" t="s">
        <v>24886</v>
      </c>
      <c r="K2937" s="71">
        <v>30</v>
      </c>
      <c r="L2937" s="64">
        <v>0</v>
      </c>
      <c r="M2937" s="5">
        <v>40</v>
      </c>
      <c r="N2937" s="5">
        <v>2916</v>
      </c>
      <c r="O2937" s="47" t="s">
        <v>23185</v>
      </c>
      <c r="P2937" s="46" t="s">
        <v>25777</v>
      </c>
      <c r="Q2937" s="2" t="str">
        <f t="shared" si="344"/>
        <v>&lt;a href="set03\the_times_record\vctr_july_2,_1903_-_december_29,_1904\obituaries\foss,_conrad_obituary_april_7,_1904_p5_vctr.pdf"&gt;Foss, Conrad&lt;/a&gt;</v>
      </c>
      <c r="T2937" s="39">
        <f t="shared" si="349"/>
        <v>1904</v>
      </c>
      <c r="U2937" s="2">
        <f t="shared" si="350"/>
        <v>4</v>
      </c>
      <c r="V2937" s="2">
        <f t="shared" si="351"/>
        <v>4</v>
      </c>
      <c r="W2937" s="2">
        <f t="shared" si="352"/>
        <v>7</v>
      </c>
      <c r="X2937" s="2">
        <f t="shared" si="343"/>
        <v>146</v>
      </c>
    </row>
    <row r="2938" spans="1:24" x14ac:dyDescent="0.25">
      <c r="A2938" s="2">
        <v>500</v>
      </c>
      <c r="B2938" s="4" t="s">
        <v>9505</v>
      </c>
      <c r="C2938" s="5"/>
      <c r="D2938" s="5" t="s">
        <v>62</v>
      </c>
      <c r="E2938" s="72" t="s">
        <v>8103</v>
      </c>
      <c r="F2938" s="71">
        <v>14</v>
      </c>
      <c r="G2938" s="52">
        <v>1573</v>
      </c>
      <c r="H2938" s="5" t="s">
        <v>13634</v>
      </c>
      <c r="I2938" s="5">
        <v>4</v>
      </c>
      <c r="J2938" s="72" t="s">
        <v>8103</v>
      </c>
      <c r="K2938" s="71">
        <v>14</v>
      </c>
      <c r="L2938" s="64">
        <v>0</v>
      </c>
      <c r="M2938" s="5">
        <v>40</v>
      </c>
      <c r="N2938" s="5">
        <v>2943</v>
      </c>
      <c r="O2938" s="47" t="s">
        <v>23212</v>
      </c>
      <c r="P2938" s="46" t="s">
        <v>25777</v>
      </c>
      <c r="Q2938" s="2" t="str">
        <f t="shared" si="344"/>
        <v>&lt;a href="set03\the_times_record\vctr_july_2,_1903_-_december_29,_1904\obituaries\wyberg,_reuben_accident_and_death_april_21,_1904_p4_vctr.pdf"&gt;Wyberg, Reuben&lt;/a&gt;</v>
      </c>
      <c r="T2938" s="39">
        <f t="shared" si="349"/>
        <v>1904</v>
      </c>
      <c r="U2938" s="2">
        <f t="shared" si="350"/>
        <v>4</v>
      </c>
      <c r="V2938" s="2">
        <f t="shared" si="351"/>
        <v>4</v>
      </c>
      <c r="W2938" s="2">
        <f t="shared" si="352"/>
        <v>21</v>
      </c>
      <c r="X2938" s="2">
        <f t="shared" si="343"/>
        <v>161</v>
      </c>
    </row>
    <row r="2939" spans="1:24" x14ac:dyDescent="0.25">
      <c r="A2939" s="2">
        <v>3039</v>
      </c>
      <c r="B2939" s="4" t="s">
        <v>9502</v>
      </c>
      <c r="C2939" s="5"/>
      <c r="D2939" s="5" t="s">
        <v>62</v>
      </c>
      <c r="E2939" s="72" t="s">
        <v>8103</v>
      </c>
      <c r="F2939" s="71">
        <v>0</v>
      </c>
      <c r="G2939" s="52">
        <v>1573</v>
      </c>
      <c r="H2939" s="5" t="s">
        <v>13634</v>
      </c>
      <c r="I2939" s="5">
        <v>2</v>
      </c>
      <c r="J2939" s="72" t="s">
        <v>8103</v>
      </c>
      <c r="K2939" s="71">
        <v>200</v>
      </c>
      <c r="L2939" s="64">
        <v>0</v>
      </c>
      <c r="M2939" s="5">
        <v>40</v>
      </c>
      <c r="N2939" s="5">
        <v>2940</v>
      </c>
      <c r="O2939" s="47" t="s">
        <v>23209</v>
      </c>
      <c r="P2939" s="46" t="s">
        <v>25777</v>
      </c>
      <c r="Q2939" s="2" t="str">
        <f t="shared" si="344"/>
        <v>&lt;a href="set03\the_times_record\vctr_july_2,_1903_-_december_29,_1904\obituaries\wiberg,_reuben_injury_and_death_april_21,_1904_p2_vctr.pdf"&gt;Wiberg, Reuben&lt;/a&gt;</v>
      </c>
      <c r="T2939" s="39">
        <f t="shared" si="349"/>
        <v>1904</v>
      </c>
      <c r="U2939" s="2">
        <f t="shared" si="350"/>
        <v>4</v>
      </c>
      <c r="V2939" s="2">
        <f t="shared" si="351"/>
        <v>4</v>
      </c>
      <c r="W2939" s="2">
        <f t="shared" si="352"/>
        <v>21</v>
      </c>
      <c r="X2939" s="2">
        <f t="shared" si="343"/>
        <v>159</v>
      </c>
    </row>
    <row r="2940" spans="1:24" x14ac:dyDescent="0.25">
      <c r="A2940" s="2">
        <v>364</v>
      </c>
      <c r="B2940" s="4" t="s">
        <v>9478</v>
      </c>
      <c r="C2940" s="5"/>
      <c r="D2940" s="5" t="s">
        <v>64</v>
      </c>
      <c r="E2940" s="72" t="s">
        <v>24847</v>
      </c>
      <c r="F2940" s="71">
        <v>5</v>
      </c>
      <c r="G2940" s="52">
        <v>1587</v>
      </c>
      <c r="H2940" s="5" t="s">
        <v>13634</v>
      </c>
      <c r="I2940" s="5">
        <v>7</v>
      </c>
      <c r="J2940" s="72" t="s">
        <v>24847</v>
      </c>
      <c r="K2940" s="71">
        <v>5</v>
      </c>
      <c r="L2940" s="64">
        <v>0</v>
      </c>
      <c r="M2940" s="5">
        <v>40</v>
      </c>
      <c r="N2940" s="5">
        <v>2917</v>
      </c>
      <c r="O2940" s="47" t="s">
        <v>23186</v>
      </c>
      <c r="P2940" s="46" t="s">
        <v>25777</v>
      </c>
      <c r="Q2940" s="2" t="str">
        <f t="shared" si="344"/>
        <v>&lt;a href="set03\the_times_record\vctr_july_2,_1903_-_december_29,_1904\obituaries\getchell,_eva_do_tm_obituary_may_5,_1904_p7_vctr.pdf"&gt;Getchell, Eva Dau of T M&lt;/a&gt;</v>
      </c>
      <c r="T2940" s="39">
        <f t="shared" si="349"/>
        <v>1904</v>
      </c>
      <c r="U2940" s="2">
        <f t="shared" si="350"/>
        <v>5</v>
      </c>
      <c r="V2940" s="2">
        <f t="shared" si="351"/>
        <v>5</v>
      </c>
      <c r="W2940" s="2">
        <f t="shared" si="352"/>
        <v>5</v>
      </c>
      <c r="X2940" s="2">
        <f t="shared" si="343"/>
        <v>163</v>
      </c>
    </row>
    <row r="2941" spans="1:24" x14ac:dyDescent="0.25">
      <c r="A2941" s="2">
        <v>714</v>
      </c>
      <c r="B2941" s="4" t="s">
        <v>9480</v>
      </c>
      <c r="C2941" s="5"/>
      <c r="D2941" s="5" t="s">
        <v>64</v>
      </c>
      <c r="E2941" s="72" t="s">
        <v>24921</v>
      </c>
      <c r="F2941" s="71">
        <v>25</v>
      </c>
      <c r="G2941" s="52">
        <v>1594</v>
      </c>
      <c r="H2941" s="5" t="s">
        <v>13634</v>
      </c>
      <c r="I2941" s="5">
        <v>1</v>
      </c>
      <c r="J2941" s="72" t="s">
        <v>24921</v>
      </c>
      <c r="K2941" s="71">
        <v>25</v>
      </c>
      <c r="L2941" s="64">
        <v>0</v>
      </c>
      <c r="M2941" s="5">
        <v>40</v>
      </c>
      <c r="N2941" s="5">
        <v>2919</v>
      </c>
      <c r="O2941" s="47" t="s">
        <v>23188</v>
      </c>
      <c r="P2941" s="46" t="s">
        <v>25777</v>
      </c>
      <c r="Q2941" s="2" t="str">
        <f t="shared" si="344"/>
        <v>&lt;a href="set03\the_times_record\vctr_july_2,_1903_-_december_29,_1904\obituaries\gibbons,_benjamin_obituary_may_12,_1904_p1_vctr.pdf"&gt;Gibbons, Benjamin&lt;/a&gt;</v>
      </c>
      <c r="T2941" s="39">
        <f t="shared" si="349"/>
        <v>1904</v>
      </c>
      <c r="U2941" s="2">
        <f t="shared" si="350"/>
        <v>5</v>
      </c>
      <c r="V2941" s="2">
        <f t="shared" si="351"/>
        <v>5</v>
      </c>
      <c r="W2941" s="2">
        <f t="shared" si="352"/>
        <v>12</v>
      </c>
      <c r="X2941" s="2">
        <f t="shared" si="343"/>
        <v>155</v>
      </c>
    </row>
    <row r="2942" spans="1:24" x14ac:dyDescent="0.25">
      <c r="A2942" s="2">
        <v>1270</v>
      </c>
      <c r="B2942" s="4" t="s">
        <v>9493</v>
      </c>
      <c r="C2942" s="5"/>
      <c r="D2942" s="5" t="s">
        <v>64</v>
      </c>
      <c r="E2942" s="72">
        <v>0</v>
      </c>
      <c r="F2942" s="71">
        <v>59</v>
      </c>
      <c r="G2942" s="52">
        <v>1594</v>
      </c>
      <c r="H2942" s="5" t="s">
        <v>13634</v>
      </c>
      <c r="I2942" s="5">
        <v>1</v>
      </c>
      <c r="J2942" s="72" t="s">
        <v>25676</v>
      </c>
      <c r="K2942" s="71">
        <v>59</v>
      </c>
      <c r="L2942" s="64" t="s">
        <v>24918</v>
      </c>
      <c r="M2942" s="5">
        <v>40</v>
      </c>
      <c r="N2942" s="5">
        <v>2932</v>
      </c>
      <c r="O2942" s="47" t="s">
        <v>23201</v>
      </c>
      <c r="P2942" s="46" t="s">
        <v>25777</v>
      </c>
      <c r="Q2942" s="2" t="str">
        <f t="shared" si="344"/>
        <v>&lt;a href="set03\the_times_record\vctr_july_2,_1903_-_december_29,_1904\obituaries\passmel,_nick_obituary_may_12,_1904_p1_vctr.pdf"&gt;Passmel, Nick&lt;/a&gt;</v>
      </c>
      <c r="T2942" s="39">
        <f t="shared" si="349"/>
        <v>1904</v>
      </c>
      <c r="U2942" s="2">
        <f t="shared" si="350"/>
        <v>5</v>
      </c>
      <c r="V2942" s="2">
        <f t="shared" si="351"/>
        <v>5</v>
      </c>
      <c r="W2942" s="2">
        <f t="shared" si="352"/>
        <v>12</v>
      </c>
      <c r="X2942" s="2">
        <f t="shared" si="343"/>
        <v>147</v>
      </c>
    </row>
    <row r="2943" spans="1:24" x14ac:dyDescent="0.25">
      <c r="A2943" s="2">
        <v>687</v>
      </c>
      <c r="B2943" s="4" t="s">
        <v>9490</v>
      </c>
      <c r="C2943" s="5" t="s">
        <v>9491</v>
      </c>
      <c r="D2943" s="5" t="s">
        <v>64</v>
      </c>
      <c r="E2943" s="72" t="s">
        <v>25539</v>
      </c>
      <c r="F2943" s="71">
        <v>23</v>
      </c>
      <c r="G2943" s="52">
        <v>1601</v>
      </c>
      <c r="H2943" s="5" t="s">
        <v>13634</v>
      </c>
      <c r="I2943" s="5">
        <v>1</v>
      </c>
      <c r="J2943" s="72" t="s">
        <v>25539</v>
      </c>
      <c r="K2943" s="71">
        <v>23</v>
      </c>
      <c r="L2943" s="64" t="s">
        <v>24892</v>
      </c>
      <c r="M2943" s="5">
        <v>40</v>
      </c>
      <c r="N2943" s="5">
        <v>2930</v>
      </c>
      <c r="O2943" s="47" t="s">
        <v>23199</v>
      </c>
      <c r="P2943" s="46" t="s">
        <v>25777</v>
      </c>
      <c r="Q2943" s="2" t="str">
        <f t="shared" si="344"/>
        <v>&lt;a href="set03\the_times_record\vctr_july_2,_1903_-_december_29,_1904\obituaries\messenger,_mrs._j_y_(grace_m_velzy)_obituary_may_19,_1904_p1_vctr.pdf"&gt;Messenger, Mrs J Y&lt;/a&gt;</v>
      </c>
      <c r="T2943" s="39">
        <f t="shared" si="349"/>
        <v>1904</v>
      </c>
      <c r="U2943" s="2">
        <f t="shared" si="350"/>
        <v>5</v>
      </c>
      <c r="V2943" s="2">
        <f t="shared" si="351"/>
        <v>5</v>
      </c>
      <c r="W2943" s="2">
        <f t="shared" si="352"/>
        <v>19</v>
      </c>
      <c r="X2943" s="2">
        <f t="shared" si="343"/>
        <v>174</v>
      </c>
    </row>
    <row r="2944" spans="1:24" x14ac:dyDescent="0.25">
      <c r="A2944" s="2">
        <v>1870</v>
      </c>
      <c r="B2944" s="4" t="s">
        <v>25656</v>
      </c>
      <c r="C2944" s="5"/>
      <c r="D2944" s="5" t="s">
        <v>64</v>
      </c>
      <c r="E2944" s="72" t="s">
        <v>632</v>
      </c>
      <c r="F2944" s="71"/>
      <c r="G2944" s="43">
        <v>1608</v>
      </c>
      <c r="H2944" s="5" t="s">
        <v>13634</v>
      </c>
      <c r="I2944" s="5">
        <v>1</v>
      </c>
      <c r="J2944" s="72" t="s">
        <v>632</v>
      </c>
      <c r="K2944" s="71">
        <v>200</v>
      </c>
      <c r="L2944" s="64" t="s">
        <v>24899</v>
      </c>
      <c r="M2944" s="5">
        <v>40</v>
      </c>
      <c r="N2944" s="5"/>
      <c r="O2944" s="47" t="s">
        <v>23181</v>
      </c>
      <c r="P2944" s="46" t="s">
        <v>25777</v>
      </c>
      <c r="Q2944" s="2" t="str">
        <f t="shared" si="344"/>
        <v>&lt;a href="set03\the_times_record\vctr_july_2,_1903_-_december_29,_1904\obituaries\belden,_mrs._f_d_obituary_may_26,_1904_p1_vctr.pdf"&gt;Belden, Mrs. F&lt;/a&gt;</v>
      </c>
      <c r="T2944" s="39">
        <f t="shared" si="349"/>
        <v>1904</v>
      </c>
      <c r="U2944" s="2">
        <f t="shared" si="350"/>
        <v>5</v>
      </c>
      <c r="V2944" s="2">
        <f t="shared" si="351"/>
        <v>5</v>
      </c>
      <c r="W2944" s="2">
        <f t="shared" si="352"/>
        <v>26</v>
      </c>
      <c r="X2944" s="2">
        <f t="shared" si="343"/>
        <v>151</v>
      </c>
    </row>
    <row r="2945" spans="1:24" x14ac:dyDescent="0.25">
      <c r="A2945" s="2">
        <v>389</v>
      </c>
      <c r="B2945" s="4" t="s">
        <v>9503</v>
      </c>
      <c r="C2945" s="5"/>
      <c r="D2945" s="5" t="s">
        <v>64</v>
      </c>
      <c r="E2945" s="72" t="s">
        <v>24984</v>
      </c>
      <c r="F2945" s="71">
        <v>6</v>
      </c>
      <c r="G2945" s="52">
        <v>1615</v>
      </c>
      <c r="H2945" s="5" t="s">
        <v>13634</v>
      </c>
      <c r="I2945" s="5">
        <v>8</v>
      </c>
      <c r="J2945" s="72" t="s">
        <v>24984</v>
      </c>
      <c r="K2945" s="71">
        <v>6</v>
      </c>
      <c r="L2945" s="64">
        <v>0</v>
      </c>
      <c r="M2945" s="5">
        <v>40</v>
      </c>
      <c r="N2945" s="5">
        <v>2941</v>
      </c>
      <c r="O2945" s="47" t="s">
        <v>23210</v>
      </c>
      <c r="P2945" s="46" t="s">
        <v>25777</v>
      </c>
      <c r="Q2945" s="2" t="str">
        <f t="shared" si="344"/>
        <v>&lt;a href="set03\the_times_record\vctr_july_2,_1903_-_december_29,_1904\obituaries\wilbert,_marcellus_obituary_june_2,_1904_p8_vctr.pdf"&gt;Wilbert, Marcellus&lt;/a&gt;</v>
      </c>
      <c r="T2945" s="39">
        <f t="shared" si="349"/>
        <v>1904</v>
      </c>
      <c r="U2945" s="2">
        <f t="shared" si="350"/>
        <v>6</v>
      </c>
      <c r="V2945" s="2">
        <f t="shared" si="351"/>
        <v>6</v>
      </c>
      <c r="W2945" s="2">
        <f t="shared" si="352"/>
        <v>2</v>
      </c>
      <c r="X2945" s="2">
        <f t="shared" si="343"/>
        <v>157</v>
      </c>
    </row>
    <row r="2946" spans="1:24" x14ac:dyDescent="0.25">
      <c r="A2946" s="2">
        <v>445</v>
      </c>
      <c r="B2946" s="4" t="s">
        <v>9483</v>
      </c>
      <c r="C2946" s="5"/>
      <c r="D2946" s="5" t="s">
        <v>64</v>
      </c>
      <c r="E2946" s="72" t="s">
        <v>25537</v>
      </c>
      <c r="F2946" s="71">
        <v>11</v>
      </c>
      <c r="G2946" s="52">
        <v>1615</v>
      </c>
      <c r="H2946" s="5" t="s">
        <v>13634</v>
      </c>
      <c r="I2946" s="5">
        <v>8</v>
      </c>
      <c r="J2946" s="72" t="s">
        <v>25537</v>
      </c>
      <c r="K2946" s="71">
        <v>11</v>
      </c>
      <c r="L2946" s="64">
        <v>0</v>
      </c>
      <c r="M2946" s="5">
        <v>40</v>
      </c>
      <c r="N2946" s="5">
        <v>2922</v>
      </c>
      <c r="O2946" s="47" t="s">
        <v>23191</v>
      </c>
      <c r="P2946" s="46" t="s">
        <v>25777</v>
      </c>
      <c r="Q2946" s="2" t="str">
        <f t="shared" si="344"/>
        <v>&lt;a href="set03\the_times_record\vctr_july_2,_1903_-_december_29,_1904\obituaries\holt,_pearl_do_charles_obituary_june_2,_1904_p8_vctr.pdf"&gt;Holt, Pearl Dau of Charles&lt;/a&gt;</v>
      </c>
      <c r="T2946" s="39">
        <f t="shared" si="349"/>
        <v>1904</v>
      </c>
      <c r="U2946" s="2">
        <f t="shared" si="350"/>
        <v>6</v>
      </c>
      <c r="V2946" s="2">
        <f t="shared" si="351"/>
        <v>6</v>
      </c>
      <c r="W2946" s="2">
        <f t="shared" si="352"/>
        <v>2</v>
      </c>
      <c r="X2946" s="2">
        <f t="shared" ref="X2946:X3009" si="353">LEN(Q2946)</f>
        <v>169</v>
      </c>
    </row>
    <row r="2947" spans="1:24" x14ac:dyDescent="0.25">
      <c r="A2947" s="2">
        <v>1426</v>
      </c>
      <c r="B2947" s="4" t="s">
        <v>9489</v>
      </c>
      <c r="C2947" s="5"/>
      <c r="D2947" s="5" t="s">
        <v>64</v>
      </c>
      <c r="E2947" s="72" t="s">
        <v>5968</v>
      </c>
      <c r="F2947" s="71">
        <v>66</v>
      </c>
      <c r="G2947" s="52">
        <v>1615</v>
      </c>
      <c r="H2947" s="5" t="s">
        <v>13634</v>
      </c>
      <c r="I2947" s="5">
        <v>4</v>
      </c>
      <c r="J2947" s="72" t="s">
        <v>5968</v>
      </c>
      <c r="K2947" s="71">
        <v>66</v>
      </c>
      <c r="L2947" s="64">
        <v>0</v>
      </c>
      <c r="M2947" s="5">
        <v>40</v>
      </c>
      <c r="N2947" s="5">
        <v>2928</v>
      </c>
      <c r="O2947" s="47" t="s">
        <v>23197</v>
      </c>
      <c r="P2947" s="46" t="s">
        <v>25777</v>
      </c>
      <c r="Q2947" s="2" t="str">
        <f t="shared" si="344"/>
        <v>&lt;a href="set03\the_times_record\vctr_july_2,_1903_-_december_29,_1904\obituaries\madson,_mrs._hans_obituary_june_2,_1904_p4_vctr.pdf"&gt;Madson, Mrs Hans&lt;/a&gt;</v>
      </c>
      <c r="T2947" s="39">
        <f t="shared" si="349"/>
        <v>1904</v>
      </c>
      <c r="U2947" s="2">
        <f t="shared" si="350"/>
        <v>6</v>
      </c>
      <c r="V2947" s="2">
        <f t="shared" si="351"/>
        <v>6</v>
      </c>
      <c r="W2947" s="2">
        <f t="shared" si="352"/>
        <v>2</v>
      </c>
      <c r="X2947" s="2">
        <f t="shared" si="353"/>
        <v>154</v>
      </c>
    </row>
    <row r="2948" spans="1:24" x14ac:dyDescent="0.25">
      <c r="A2948" s="2">
        <v>395</v>
      </c>
      <c r="B2948" s="4" t="s">
        <v>9481</v>
      </c>
      <c r="C2948" s="5"/>
      <c r="D2948" s="5" t="s">
        <v>64</v>
      </c>
      <c r="E2948" s="72" t="s">
        <v>24910</v>
      </c>
      <c r="F2948" s="71">
        <v>7</v>
      </c>
      <c r="G2948" s="52">
        <v>1629</v>
      </c>
      <c r="H2948" s="5" t="s">
        <v>13634</v>
      </c>
      <c r="I2948" s="5">
        <v>4</v>
      </c>
      <c r="J2948" s="72" t="s">
        <v>24910</v>
      </c>
      <c r="K2948" s="71">
        <v>7</v>
      </c>
      <c r="L2948" s="64">
        <v>0</v>
      </c>
      <c r="M2948" s="5">
        <v>40</v>
      </c>
      <c r="N2948" s="5">
        <v>2920</v>
      </c>
      <c r="O2948" s="47" t="s">
        <v>23189</v>
      </c>
      <c r="P2948" s="46" t="s">
        <v>25777</v>
      </c>
      <c r="Q2948" s="2" t="str">
        <f t="shared" ref="Q2948:Q3011" si="354">"&lt;a href="&amp;""""&amp;P2948&amp;"\"&amp;O2948&amp;"""&gt;"&amp;B2948&amp;"&lt;/a&gt;"</f>
        <v>&lt;a href="set03\the_times_record\vctr_july_2,_1903_-_december_29,_1904\obituaries\halvorson,_edwin_so_sivert_obituary_june_16,_1904_p4_vctr.pdf"&gt;Halvorson, Edwin Son of Sivert&lt;/a&gt;</v>
      </c>
      <c r="T2948" s="39">
        <f t="shared" si="349"/>
        <v>1904</v>
      </c>
      <c r="U2948" s="2">
        <f t="shared" si="350"/>
        <v>6</v>
      </c>
      <c r="V2948" s="2">
        <f t="shared" si="351"/>
        <v>6</v>
      </c>
      <c r="W2948" s="2">
        <f t="shared" si="352"/>
        <v>16</v>
      </c>
      <c r="X2948" s="2">
        <f t="shared" si="353"/>
        <v>178</v>
      </c>
    </row>
    <row r="2949" spans="1:24" x14ac:dyDescent="0.25">
      <c r="A2949" s="2">
        <v>1038</v>
      </c>
      <c r="B2949" s="4" t="s">
        <v>9501</v>
      </c>
      <c r="C2949" s="5"/>
      <c r="D2949" s="5" t="s">
        <v>64</v>
      </c>
      <c r="E2949" s="72" t="s">
        <v>25109</v>
      </c>
      <c r="F2949" s="71">
        <v>45</v>
      </c>
      <c r="G2949" s="52">
        <v>1664</v>
      </c>
      <c r="H2949" s="5" t="s">
        <v>13634</v>
      </c>
      <c r="I2949" s="5">
        <v>6</v>
      </c>
      <c r="J2949" s="72" t="s">
        <v>25109</v>
      </c>
      <c r="K2949" s="71">
        <v>45</v>
      </c>
      <c r="L2949" s="64" t="s">
        <v>24892</v>
      </c>
      <c r="M2949" s="5">
        <v>40</v>
      </c>
      <c r="N2949" s="5">
        <v>2939</v>
      </c>
      <c r="O2949" s="47" t="s">
        <v>23208</v>
      </c>
      <c r="P2949" s="46" t="s">
        <v>25777</v>
      </c>
      <c r="Q2949" s="2" t="str">
        <f t="shared" si="354"/>
        <v>&lt;a href="set03\the_times_record\vctr_july_2,_1903_-_december_29,_1904\obituaries\swanson,_mrs._magnus_obituary_july_21,_1904_p6_vctr.pdf"&gt;Swanson, Mrs Magnus&lt;/a&gt;</v>
      </c>
      <c r="T2949" s="39">
        <f t="shared" si="349"/>
        <v>1904</v>
      </c>
      <c r="U2949" s="2">
        <f t="shared" si="350"/>
        <v>7</v>
      </c>
      <c r="V2949" s="2">
        <f t="shared" si="351"/>
        <v>7</v>
      </c>
      <c r="W2949" s="2">
        <f t="shared" si="352"/>
        <v>21</v>
      </c>
      <c r="X2949" s="2">
        <f t="shared" si="353"/>
        <v>161</v>
      </c>
    </row>
    <row r="2950" spans="1:24" x14ac:dyDescent="0.25">
      <c r="A2950" s="2">
        <v>441</v>
      </c>
      <c r="B2950" s="4" t="s">
        <v>9469</v>
      </c>
      <c r="C2950" s="5"/>
      <c r="D2950" s="5" t="s">
        <v>64</v>
      </c>
      <c r="E2950" s="72" t="s">
        <v>610</v>
      </c>
      <c r="F2950" s="71">
        <v>11</v>
      </c>
      <c r="G2950" s="52">
        <v>1678</v>
      </c>
      <c r="H2950" s="5" t="s">
        <v>13634</v>
      </c>
      <c r="I2950" s="5">
        <v>1</v>
      </c>
      <c r="J2950" s="72" t="s">
        <v>610</v>
      </c>
      <c r="K2950" s="71">
        <v>11</v>
      </c>
      <c r="L2950" s="64">
        <v>0</v>
      </c>
      <c r="M2950" s="5">
        <v>40</v>
      </c>
      <c r="N2950" s="5">
        <v>2909</v>
      </c>
      <c r="O2950" s="47" t="s">
        <v>23177</v>
      </c>
      <c r="P2950" s="46" t="s">
        <v>25777</v>
      </c>
      <c r="Q2950" s="2" t="str">
        <f t="shared" si="354"/>
        <v>&lt;a href="set03\the_times_record\vctr_july_2,_1903_-_december_29,_1904\obituaries\aldahl,_estella_do_j_j_obituary_august_4,_1904_p1_vctr.pdf"&gt;Aldahl, Estella Dau of J J&lt;/a&gt;</v>
      </c>
      <c r="T2950" s="39">
        <f t="shared" si="349"/>
        <v>1904</v>
      </c>
      <c r="U2950" s="2">
        <f t="shared" si="350"/>
        <v>8</v>
      </c>
      <c r="V2950" s="2">
        <f t="shared" si="351"/>
        <v>8</v>
      </c>
      <c r="W2950" s="2">
        <f t="shared" si="352"/>
        <v>4</v>
      </c>
      <c r="X2950" s="2">
        <f t="shared" si="353"/>
        <v>171</v>
      </c>
    </row>
    <row r="2951" spans="1:24" x14ac:dyDescent="0.25">
      <c r="A2951" s="2">
        <v>1096</v>
      </c>
      <c r="B2951" s="4" t="s">
        <v>9473</v>
      </c>
      <c r="C2951" s="5"/>
      <c r="D2951" s="5" t="s">
        <v>64</v>
      </c>
      <c r="E2951" s="72" t="s">
        <v>24935</v>
      </c>
      <c r="F2951" s="71">
        <v>50</v>
      </c>
      <c r="G2951" s="52">
        <v>1720</v>
      </c>
      <c r="H2951" s="5" t="s">
        <v>13634</v>
      </c>
      <c r="I2951" s="5">
        <v>1</v>
      </c>
      <c r="J2951" s="72" t="s">
        <v>24935</v>
      </c>
      <c r="K2951" s="71">
        <v>50</v>
      </c>
      <c r="L2951" s="64" t="s">
        <v>25113</v>
      </c>
      <c r="M2951" s="5">
        <v>40</v>
      </c>
      <c r="N2951" s="5">
        <v>2913</v>
      </c>
      <c r="O2951" s="47" t="s">
        <v>23182</v>
      </c>
      <c r="P2951" s="46" t="s">
        <v>25777</v>
      </c>
      <c r="Q2951" s="2" t="str">
        <f t="shared" si="354"/>
        <v>&lt;a href="set03\the_times_record\vctr_july_2,_1903_-_december_29,_1904\obituaries\carlson,_a_m_obituary_september_15,_1904_p1_vctr.pdf"&gt;Carlson, A M&lt;/a&gt;</v>
      </c>
      <c r="T2951" s="39">
        <f t="shared" si="349"/>
        <v>1904</v>
      </c>
      <c r="U2951" s="2">
        <f t="shared" si="350"/>
        <v>9</v>
      </c>
      <c r="V2951" s="2">
        <f t="shared" si="351"/>
        <v>9</v>
      </c>
      <c r="W2951" s="2">
        <f t="shared" si="352"/>
        <v>15</v>
      </c>
      <c r="X2951" s="2">
        <f t="shared" si="353"/>
        <v>151</v>
      </c>
    </row>
    <row r="2952" spans="1:24" x14ac:dyDescent="0.25">
      <c r="A2952" s="2">
        <v>894</v>
      </c>
      <c r="B2952" s="4" t="s">
        <v>9495</v>
      </c>
      <c r="C2952" s="5"/>
      <c r="D2952" s="5" t="s">
        <v>64</v>
      </c>
      <c r="E2952" s="72" t="s">
        <v>11627</v>
      </c>
      <c r="F2952" s="71" t="s">
        <v>25542</v>
      </c>
      <c r="G2952" s="52">
        <v>1755</v>
      </c>
      <c r="H2952" s="5" t="s">
        <v>13634</v>
      </c>
      <c r="I2952" s="5">
        <v>1</v>
      </c>
      <c r="J2952" s="72" t="s">
        <v>11627</v>
      </c>
      <c r="K2952" s="71">
        <v>34</v>
      </c>
      <c r="L2952" s="64">
        <v>0</v>
      </c>
      <c r="M2952" s="5">
        <v>40</v>
      </c>
      <c r="N2952" s="5">
        <v>2934</v>
      </c>
      <c r="O2952" s="47" t="s">
        <v>23203</v>
      </c>
      <c r="P2952" s="46" t="s">
        <v>25777</v>
      </c>
      <c r="Q2952" s="2" t="str">
        <f t="shared" si="354"/>
        <v>&lt;a href="set03\the_times_record\vctr_july_2,_1903_-_december_29,_1904\obituaries\robbins,_john_e_obituary_october_20,_1904_p1_vctr.pdf"&gt;Robbins, John E&lt;/a&gt;</v>
      </c>
      <c r="T2952" s="39">
        <f t="shared" si="349"/>
        <v>1904</v>
      </c>
      <c r="U2952" s="2">
        <f t="shared" si="350"/>
        <v>10</v>
      </c>
      <c r="V2952" s="2">
        <f t="shared" si="351"/>
        <v>10</v>
      </c>
      <c r="W2952" s="2">
        <f t="shared" si="352"/>
        <v>20</v>
      </c>
      <c r="X2952" s="2">
        <f t="shared" si="353"/>
        <v>155</v>
      </c>
    </row>
    <row r="2953" spans="1:24" x14ac:dyDescent="0.25">
      <c r="A2953" s="2">
        <v>1144</v>
      </c>
      <c r="B2953" s="4" t="s">
        <v>9475</v>
      </c>
      <c r="C2953" s="5" t="s">
        <v>9476</v>
      </c>
      <c r="D2953" s="5" t="s">
        <v>64</v>
      </c>
      <c r="E2953" s="72" t="s">
        <v>25535</v>
      </c>
      <c r="F2953" s="71">
        <v>52</v>
      </c>
      <c r="G2953" s="52">
        <v>1783</v>
      </c>
      <c r="H2953" s="5" t="s">
        <v>13634</v>
      </c>
      <c r="I2953" s="5">
        <v>2</v>
      </c>
      <c r="J2953" s="72" t="s">
        <v>25535</v>
      </c>
      <c r="K2953" s="71">
        <v>52</v>
      </c>
      <c r="L2953" s="64" t="s">
        <v>24899</v>
      </c>
      <c r="M2953" s="5">
        <v>40</v>
      </c>
      <c r="N2953" s="5">
        <v>2915</v>
      </c>
      <c r="O2953" s="47" t="s">
        <v>23184</v>
      </c>
      <c r="P2953" s="46" t="s">
        <v>25777</v>
      </c>
      <c r="Q2953" s="2" t="str">
        <f t="shared" si="354"/>
        <v>&lt;a href="set03\the_times_record\vctr_july_2,_1903_-_december_29,_1904\obituaries\fallett,_sarah_e_(ohr)_obituary_november_17,_1904_p2_vctr.pdf"&gt;Fallett, Sarah E&lt;/a&gt;</v>
      </c>
      <c r="T2953" s="39">
        <f t="shared" si="349"/>
        <v>1904</v>
      </c>
      <c r="U2953" s="2">
        <f t="shared" si="350"/>
        <v>11</v>
      </c>
      <c r="V2953" s="2">
        <f t="shared" si="351"/>
        <v>11</v>
      </c>
      <c r="W2953" s="2">
        <f t="shared" si="352"/>
        <v>17</v>
      </c>
      <c r="X2953" s="2">
        <f t="shared" si="353"/>
        <v>164</v>
      </c>
    </row>
    <row r="2954" spans="1:24" x14ac:dyDescent="0.25">
      <c r="A2954" s="2">
        <v>880</v>
      </c>
      <c r="B2954" s="4" t="s">
        <v>9472</v>
      </c>
      <c r="C2954" s="5"/>
      <c r="D2954" s="5" t="s">
        <v>64</v>
      </c>
      <c r="E2954" s="72" t="s">
        <v>24886</v>
      </c>
      <c r="F2954" s="71">
        <v>33</v>
      </c>
      <c r="G2954" s="52">
        <v>1790</v>
      </c>
      <c r="H2954" s="5" t="s">
        <v>13634</v>
      </c>
      <c r="I2954" s="5">
        <v>1</v>
      </c>
      <c r="J2954" s="72" t="s">
        <v>24886</v>
      </c>
      <c r="K2954" s="71">
        <v>33</v>
      </c>
      <c r="L2954" s="64" t="s">
        <v>24905</v>
      </c>
      <c r="M2954" s="5">
        <v>40</v>
      </c>
      <c r="N2954" s="5">
        <v>2912</v>
      </c>
      <c r="O2954" s="47" t="s">
        <v>23180</v>
      </c>
      <c r="P2954" s="46" t="s">
        <v>25777</v>
      </c>
      <c r="Q2954" s="2" t="str">
        <f t="shared" si="354"/>
        <v>&lt;a href="set03\the_times_record\vctr_july_2,_1903_-_december_29,_1904\obituaries\becker,_august_obituary_november_24,_1904_p1_vctr.pdf"&gt;Becker, August&lt;/a&gt;</v>
      </c>
      <c r="T2954" s="39">
        <f t="shared" si="349"/>
        <v>1904</v>
      </c>
      <c r="U2954" s="2">
        <f t="shared" si="350"/>
        <v>11</v>
      </c>
      <c r="V2954" s="2">
        <f t="shared" si="351"/>
        <v>11</v>
      </c>
      <c r="W2954" s="2">
        <f t="shared" si="352"/>
        <v>24</v>
      </c>
      <c r="X2954" s="2">
        <f t="shared" si="353"/>
        <v>154</v>
      </c>
    </row>
    <row r="2955" spans="1:24" x14ac:dyDescent="0.25">
      <c r="A2955" s="2">
        <v>326</v>
      </c>
      <c r="B2955" s="4" t="s">
        <v>9506</v>
      </c>
      <c r="C2955" s="5"/>
      <c r="D2955" s="5" t="s">
        <v>64</v>
      </c>
      <c r="E2955" s="72">
        <v>0</v>
      </c>
      <c r="F2955" s="71">
        <v>3</v>
      </c>
      <c r="G2955" s="52">
        <v>1797</v>
      </c>
      <c r="H2955" s="5" t="s">
        <v>13634</v>
      </c>
      <c r="I2955" s="5">
        <v>1</v>
      </c>
      <c r="J2955" s="72" t="s">
        <v>25676</v>
      </c>
      <c r="K2955" s="71">
        <v>3</v>
      </c>
      <c r="L2955" s="64">
        <v>0</v>
      </c>
      <c r="M2955" s="5">
        <v>40</v>
      </c>
      <c r="N2955" s="5">
        <v>2944</v>
      </c>
      <c r="O2955" s="47" t="s">
        <v>23213</v>
      </c>
      <c r="P2955" s="46" t="s">
        <v>25777</v>
      </c>
      <c r="Q2955" s="2" t="str">
        <f t="shared" si="354"/>
        <v>&lt;a href="set03\the_times_record\vctr_july_2,_1903_-_december_29,_1904\obituaries\young,_son_of_f_p_obituary_december_1,_1904_p1_vctr.pdf"&gt;Young, Son of F P&lt;/a&gt;</v>
      </c>
      <c r="T2955" s="39">
        <f t="shared" si="349"/>
        <v>1904</v>
      </c>
      <c r="U2955" s="2">
        <f t="shared" si="350"/>
        <v>12</v>
      </c>
      <c r="V2955" s="2">
        <f t="shared" si="351"/>
        <v>12</v>
      </c>
      <c r="W2955" s="2">
        <f t="shared" si="352"/>
        <v>1</v>
      </c>
      <c r="X2955" s="2">
        <f t="shared" si="353"/>
        <v>159</v>
      </c>
    </row>
    <row r="2956" spans="1:24" x14ac:dyDescent="0.25">
      <c r="A2956" s="2">
        <v>740</v>
      </c>
      <c r="B2956" s="4" t="s">
        <v>9504</v>
      </c>
      <c r="C2956" s="5"/>
      <c r="D2956" s="5" t="s">
        <v>64</v>
      </c>
      <c r="E2956" s="72" t="s">
        <v>24917</v>
      </c>
      <c r="F2956" s="71">
        <v>25</v>
      </c>
      <c r="G2956" s="52">
        <v>1825</v>
      </c>
      <c r="H2956" s="5" t="s">
        <v>13634</v>
      </c>
      <c r="I2956" s="5">
        <v>1</v>
      </c>
      <c r="J2956" s="72" t="s">
        <v>24917</v>
      </c>
      <c r="K2956" s="71">
        <v>25</v>
      </c>
      <c r="L2956" s="64">
        <v>0</v>
      </c>
      <c r="M2956" s="5">
        <v>40</v>
      </c>
      <c r="N2956" s="5">
        <v>2942</v>
      </c>
      <c r="O2956" s="47" t="s">
        <v>23211</v>
      </c>
      <c r="P2956" s="46" t="s">
        <v>25777</v>
      </c>
      <c r="Q2956" s="2" t="str">
        <f t="shared" si="354"/>
        <v>&lt;a href="set03\the_times_record\vctr_july_2,_1903_-_december_29,_1904\obituaries\wooland,_edward_obituary_december_29,_1904_p1_vctr.pdf"&gt;Wooland, Edward&lt;/a&gt;</v>
      </c>
      <c r="T2956" s="39">
        <f t="shared" si="349"/>
        <v>1904</v>
      </c>
      <c r="U2956" s="2">
        <f t="shared" si="350"/>
        <v>12</v>
      </c>
      <c r="V2956" s="2">
        <f t="shared" si="351"/>
        <v>12</v>
      </c>
      <c r="W2956" s="2">
        <f t="shared" si="352"/>
        <v>29</v>
      </c>
      <c r="X2956" s="2">
        <f t="shared" si="353"/>
        <v>156</v>
      </c>
    </row>
    <row r="2957" spans="1:24" x14ac:dyDescent="0.25">
      <c r="A2957" s="2">
        <v>2884</v>
      </c>
      <c r="B2957" s="4" t="s">
        <v>9872</v>
      </c>
      <c r="C2957" s="5"/>
      <c r="D2957" s="5" t="s">
        <v>64</v>
      </c>
      <c r="E2957" s="72" t="s">
        <v>25548</v>
      </c>
      <c r="F2957" s="71">
        <v>0</v>
      </c>
      <c r="G2957" s="52" t="s">
        <v>1811</v>
      </c>
      <c r="H2957" s="5" t="s">
        <v>13632</v>
      </c>
      <c r="I2957" s="5">
        <v>1</v>
      </c>
      <c r="J2957" s="72" t="s">
        <v>25548</v>
      </c>
      <c r="K2957" s="71">
        <v>200</v>
      </c>
      <c r="L2957" s="64">
        <v>0</v>
      </c>
      <c r="M2957" s="5">
        <v>41</v>
      </c>
      <c r="N2957" s="5">
        <v>2973</v>
      </c>
      <c r="O2957" s="47" t="s">
        <v>23242</v>
      </c>
      <c r="P2957" s="46" t="s">
        <v>23250</v>
      </c>
      <c r="Q2957" s="2" t="str">
        <f t="shared" si="354"/>
        <v>&lt;a href="set03\wimbledon_news\wimbledon_news_1895_to_1900\deaths\smith,_thomas_obituary_august_16,_1895_p1_wn.pdf"&gt;Smith, Thomas&lt;/a&gt;</v>
      </c>
      <c r="R2957" s="55">
        <f t="shared" ref="R2957:R2992" si="355">FIND(" ",G2957)</f>
        <v>7</v>
      </c>
      <c r="S2957" s="55">
        <f t="shared" ref="S2957:S2992" si="356">FIND(",",G2957)</f>
        <v>10</v>
      </c>
      <c r="T2957" s="55" t="str">
        <f t="shared" ref="T2957:T2992" si="357">MID(G2957,S2957+2,4)</f>
        <v>1895</v>
      </c>
      <c r="U2957" s="55" t="str">
        <f t="shared" ref="U2957:U2992" si="358">MID(G2957,1,R2957-1)</f>
        <v>August</v>
      </c>
      <c r="V2957" s="55">
        <f t="shared" ref="V2957:V2992" si="359">_xlfn.SWITCH(TRIM(U2957),
"January",1,"February",2,"March",3,"April",4,
"May",5,"June",6,"July",7,"August",8,
"September",9,"October",10,"November",11,"December",12,"No Match")</f>
        <v>8</v>
      </c>
      <c r="W2957" s="55" t="str">
        <f t="shared" ref="W2957:W2992" si="360">MID(G2957,S2957-2,2)</f>
        <v>16</v>
      </c>
      <c r="X2957" s="2">
        <f t="shared" si="353"/>
        <v>132</v>
      </c>
    </row>
    <row r="2958" spans="1:24" x14ac:dyDescent="0.25">
      <c r="A2958" s="2">
        <v>3050</v>
      </c>
      <c r="B2958" s="4" t="s">
        <v>9879</v>
      </c>
      <c r="C2958" s="5"/>
      <c r="D2958" s="5" t="s">
        <v>64</v>
      </c>
      <c r="E2958" s="72" t="s">
        <v>24917</v>
      </c>
      <c r="F2958" s="71">
        <v>0</v>
      </c>
      <c r="G2958" s="52" t="s">
        <v>4667</v>
      </c>
      <c r="H2958" s="5" t="s">
        <v>13632</v>
      </c>
      <c r="I2958" s="5">
        <v>4</v>
      </c>
      <c r="J2958" s="72" t="s">
        <v>24917</v>
      </c>
      <c r="K2958" s="71">
        <v>200</v>
      </c>
      <c r="L2958" s="64">
        <v>0</v>
      </c>
      <c r="M2958" s="5">
        <v>41</v>
      </c>
      <c r="N2958" s="5">
        <v>2979</v>
      </c>
      <c r="O2958" s="47" t="s">
        <v>23248</v>
      </c>
      <c r="P2958" s="46" t="s">
        <v>23250</v>
      </c>
      <c r="Q2958" s="2" t="str">
        <f t="shared" si="354"/>
        <v>&lt;a href="set03\wimbledon_news\wimbledon_news_1895_to_1900\deaths\wills,_erastus_t_obituary_september_6,_1895_p4_wn.pdf"&gt;Wills, Erastus T&lt;/a&gt;</v>
      </c>
      <c r="R2958" s="55">
        <f t="shared" si="355"/>
        <v>10</v>
      </c>
      <c r="S2958" s="55">
        <f t="shared" si="356"/>
        <v>12</v>
      </c>
      <c r="T2958" s="55" t="str">
        <f t="shared" si="357"/>
        <v>1895</v>
      </c>
      <c r="U2958" s="55" t="str">
        <f t="shared" si="358"/>
        <v>September</v>
      </c>
      <c r="V2958" s="55">
        <f t="shared" si="359"/>
        <v>9</v>
      </c>
      <c r="W2958" s="55" t="str">
        <f t="shared" si="360"/>
        <v xml:space="preserve"> 6</v>
      </c>
      <c r="X2958" s="2">
        <f t="shared" si="353"/>
        <v>140</v>
      </c>
    </row>
    <row r="2959" spans="1:24" x14ac:dyDescent="0.25">
      <c r="A2959" s="2">
        <v>1432</v>
      </c>
      <c r="B2959" s="4" t="s">
        <v>9874</v>
      </c>
      <c r="C2959" s="5"/>
      <c r="D2959" s="5" t="s">
        <v>64</v>
      </c>
      <c r="E2959" s="72" t="s">
        <v>24926</v>
      </c>
      <c r="F2959" s="71">
        <v>66</v>
      </c>
      <c r="G2959" s="52" t="s">
        <v>9875</v>
      </c>
      <c r="H2959" s="5" t="s">
        <v>13632</v>
      </c>
      <c r="I2959" s="5">
        <v>4</v>
      </c>
      <c r="J2959" s="72" t="s">
        <v>24926</v>
      </c>
      <c r="K2959" s="71">
        <v>66</v>
      </c>
      <c r="L2959" s="64">
        <v>0</v>
      </c>
      <c r="M2959" s="5">
        <v>41</v>
      </c>
      <c r="N2959" s="5">
        <v>2975</v>
      </c>
      <c r="O2959" s="47" t="s">
        <v>23244</v>
      </c>
      <c r="P2959" s="46" t="s">
        <v>23250</v>
      </c>
      <c r="Q2959" s="2" t="str">
        <f t="shared" si="354"/>
        <v>&lt;a href="set03\wimbledon_news\wimbledon_news_1895_to_1900\deaths\stroh,_simon_sr._obituary_september_12,_1895_p4_wn.pdf"&gt;Stroh, Stimon Sr&lt;/a&gt;</v>
      </c>
      <c r="R2959" s="55">
        <f t="shared" si="355"/>
        <v>10</v>
      </c>
      <c r="S2959" s="55">
        <f t="shared" si="356"/>
        <v>13</v>
      </c>
      <c r="T2959" s="55" t="str">
        <f t="shared" si="357"/>
        <v>1895</v>
      </c>
      <c r="U2959" s="55" t="str">
        <f t="shared" si="358"/>
        <v>September</v>
      </c>
      <c r="V2959" s="55">
        <f t="shared" si="359"/>
        <v>9</v>
      </c>
      <c r="W2959" s="55" t="str">
        <f t="shared" si="360"/>
        <v>12</v>
      </c>
      <c r="X2959" s="2">
        <f t="shared" si="353"/>
        <v>141</v>
      </c>
    </row>
    <row r="2960" spans="1:24" x14ac:dyDescent="0.25">
      <c r="A2960" s="2">
        <v>3005</v>
      </c>
      <c r="B2960" s="4" t="s">
        <v>9877</v>
      </c>
      <c r="C2960" s="5"/>
      <c r="D2960" s="5" t="s">
        <v>64</v>
      </c>
      <c r="E2960" s="72" t="s">
        <v>1641</v>
      </c>
      <c r="F2960" s="71">
        <v>0</v>
      </c>
      <c r="G2960" s="52" t="s">
        <v>9875</v>
      </c>
      <c r="H2960" s="5" t="s">
        <v>13632</v>
      </c>
      <c r="I2960" s="5">
        <v>5</v>
      </c>
      <c r="J2960" s="72" t="s">
        <v>1641</v>
      </c>
      <c r="K2960" s="71">
        <v>200</v>
      </c>
      <c r="L2960" s="64">
        <v>0</v>
      </c>
      <c r="M2960" s="5">
        <v>41</v>
      </c>
      <c r="N2960" s="5">
        <v>2977</v>
      </c>
      <c r="O2960" s="47" t="s">
        <v>23246</v>
      </c>
      <c r="P2960" s="46" t="s">
        <v>23250</v>
      </c>
      <c r="Q2960" s="2" t="str">
        <f t="shared" si="354"/>
        <v>&lt;a href="set03\wimbledon_news\wimbledon_news_1895_to_1900\deaths\walsath,_gunder_obituary_september_12,_1895_p5_wn.pdf"&gt;Walsath, Gunder&lt;/a&gt;</v>
      </c>
      <c r="R2960" s="55">
        <f t="shared" si="355"/>
        <v>10</v>
      </c>
      <c r="S2960" s="55">
        <f t="shared" si="356"/>
        <v>13</v>
      </c>
      <c r="T2960" s="55" t="str">
        <f t="shared" si="357"/>
        <v>1895</v>
      </c>
      <c r="U2960" s="55" t="str">
        <f t="shared" si="358"/>
        <v>September</v>
      </c>
      <c r="V2960" s="55">
        <f t="shared" si="359"/>
        <v>9</v>
      </c>
      <c r="W2960" s="55" t="str">
        <f t="shared" si="360"/>
        <v>12</v>
      </c>
      <c r="X2960" s="2">
        <f t="shared" si="353"/>
        <v>139</v>
      </c>
    </row>
    <row r="2961" spans="1:24" x14ac:dyDescent="0.25">
      <c r="A2961" s="2">
        <v>2848</v>
      </c>
      <c r="B2961" s="4" t="s">
        <v>9869</v>
      </c>
      <c r="C2961" s="5"/>
      <c r="D2961" s="5" t="s">
        <v>64</v>
      </c>
      <c r="E2961" s="72" t="s">
        <v>25216</v>
      </c>
      <c r="F2961" s="71">
        <v>0</v>
      </c>
      <c r="G2961" s="52" t="s">
        <v>1309</v>
      </c>
      <c r="H2961" s="5" t="s">
        <v>13632</v>
      </c>
      <c r="I2961" s="5">
        <v>5</v>
      </c>
      <c r="J2961" s="72" t="s">
        <v>25216</v>
      </c>
      <c r="K2961" s="71">
        <v>200</v>
      </c>
      <c r="L2961" s="64">
        <v>0</v>
      </c>
      <c r="M2961" s="5">
        <v>41</v>
      </c>
      <c r="N2961" s="5">
        <v>2970</v>
      </c>
      <c r="O2961" s="47" t="s">
        <v>23239</v>
      </c>
      <c r="P2961" s="46" t="s">
        <v>23250</v>
      </c>
      <c r="Q2961" s="2" t="str">
        <f t="shared" si="354"/>
        <v>&lt;a href="set03\wimbledon_news\wimbledon_news_1895_to_1900\deaths\sherwood,_burnett_obituary_october_4,_1895_p5_wn.pdf"&gt;Sherwood, Burnett&lt;/a&gt;</v>
      </c>
      <c r="R2961" s="55">
        <f t="shared" si="355"/>
        <v>8</v>
      </c>
      <c r="S2961" s="55">
        <f t="shared" si="356"/>
        <v>10</v>
      </c>
      <c r="T2961" s="55" t="str">
        <f t="shared" si="357"/>
        <v>1895</v>
      </c>
      <c r="U2961" s="55" t="str">
        <f t="shared" si="358"/>
        <v>October</v>
      </c>
      <c r="V2961" s="55">
        <f t="shared" si="359"/>
        <v>10</v>
      </c>
      <c r="W2961" s="55" t="str">
        <f t="shared" si="360"/>
        <v xml:space="preserve"> 4</v>
      </c>
      <c r="X2961" s="2">
        <f t="shared" si="353"/>
        <v>140</v>
      </c>
    </row>
    <row r="2962" spans="1:24" x14ac:dyDescent="0.25">
      <c r="A2962" s="2">
        <v>902</v>
      </c>
      <c r="B2962" s="4" t="s">
        <v>189</v>
      </c>
      <c r="C2962" s="5"/>
      <c r="D2962" s="5" t="s">
        <v>64</v>
      </c>
      <c r="E2962" s="72" t="s">
        <v>632</v>
      </c>
      <c r="F2962" s="71">
        <v>35</v>
      </c>
      <c r="G2962" s="52" t="s">
        <v>1182</v>
      </c>
      <c r="H2962" s="5" t="s">
        <v>13632</v>
      </c>
      <c r="I2962" s="5">
        <v>5</v>
      </c>
      <c r="J2962" s="72" t="s">
        <v>632</v>
      </c>
      <c r="K2962" s="71">
        <v>35</v>
      </c>
      <c r="L2962" s="64">
        <v>0</v>
      </c>
      <c r="M2962" s="5">
        <v>41</v>
      </c>
      <c r="N2962" s="5">
        <v>2946</v>
      </c>
      <c r="O2962" s="47" t="s">
        <v>23215</v>
      </c>
      <c r="P2962" s="46" t="s">
        <v>23250</v>
      </c>
      <c r="Q2962" s="2" t="str">
        <f t="shared" si="354"/>
        <v>&lt;a href="set03\wimbledon_news\wimbledon_news_1895_to_1900\deaths\buckley,_john_obituary_november_15,_1895_p5_wn.pdf"&gt;Buckley, John&lt;/a&gt;</v>
      </c>
      <c r="R2962" s="55">
        <f t="shared" si="355"/>
        <v>9</v>
      </c>
      <c r="S2962" s="55">
        <f t="shared" si="356"/>
        <v>12</v>
      </c>
      <c r="T2962" s="55" t="str">
        <f t="shared" si="357"/>
        <v>1895</v>
      </c>
      <c r="U2962" s="55" t="str">
        <f t="shared" si="358"/>
        <v>November</v>
      </c>
      <c r="V2962" s="55">
        <f t="shared" si="359"/>
        <v>11</v>
      </c>
      <c r="W2962" s="55" t="str">
        <f t="shared" si="360"/>
        <v>15</v>
      </c>
      <c r="X2962" s="2">
        <f t="shared" si="353"/>
        <v>134</v>
      </c>
    </row>
    <row r="2963" spans="1:24" x14ac:dyDescent="0.25">
      <c r="A2963" s="2">
        <v>202</v>
      </c>
      <c r="B2963" s="4" t="s">
        <v>9871</v>
      </c>
      <c r="C2963" s="5"/>
      <c r="D2963" s="5" t="s">
        <v>64</v>
      </c>
      <c r="E2963" s="72">
        <v>0</v>
      </c>
      <c r="F2963" s="71" t="s">
        <v>24975</v>
      </c>
      <c r="G2963" s="52" t="s">
        <v>5615</v>
      </c>
      <c r="H2963" s="5" t="s">
        <v>13632</v>
      </c>
      <c r="I2963" s="5">
        <v>5</v>
      </c>
      <c r="J2963" s="72" t="s">
        <v>25676</v>
      </c>
      <c r="K2963" s="71">
        <f>9/12</f>
        <v>0.75</v>
      </c>
      <c r="L2963" s="64">
        <v>0</v>
      </c>
      <c r="M2963" s="5">
        <v>41</v>
      </c>
      <c r="N2963" s="5">
        <v>2972</v>
      </c>
      <c r="O2963" s="47" t="s">
        <v>23241</v>
      </c>
      <c r="P2963" s="46" t="s">
        <v>23250</v>
      </c>
      <c r="Q2963" s="2" t="str">
        <f t="shared" si="354"/>
        <v>&lt;a href="set03\wimbledon_news\wimbledon_news_1895_to_1900\deaths\sizer,_9mo_old_of_frank_obituary_february_28,1_896_p5_wn.pdf"&gt;Sizer, 9 mo old of Frank&lt;/a&gt;</v>
      </c>
      <c r="R2963" s="55">
        <f t="shared" si="355"/>
        <v>9</v>
      </c>
      <c r="S2963" s="55">
        <f t="shared" si="356"/>
        <v>12</v>
      </c>
      <c r="T2963" s="55" t="str">
        <f t="shared" si="357"/>
        <v>1896</v>
      </c>
      <c r="U2963" s="55" t="str">
        <f t="shared" si="358"/>
        <v>February</v>
      </c>
      <c r="V2963" s="55">
        <f t="shared" si="359"/>
        <v>2</v>
      </c>
      <c r="W2963" s="55" t="str">
        <f t="shared" si="360"/>
        <v>28</v>
      </c>
      <c r="X2963" s="2">
        <f t="shared" si="353"/>
        <v>155</v>
      </c>
    </row>
    <row r="2964" spans="1:24" x14ac:dyDescent="0.25">
      <c r="A2964" s="2">
        <v>195</v>
      </c>
      <c r="B2964" s="4" t="s">
        <v>9847</v>
      </c>
      <c r="C2964" s="5"/>
      <c r="D2964" s="5" t="s">
        <v>64</v>
      </c>
      <c r="E2964" s="72" t="s">
        <v>4101</v>
      </c>
      <c r="F2964" s="71" t="s">
        <v>24976</v>
      </c>
      <c r="G2964" s="52" t="s">
        <v>1793</v>
      </c>
      <c r="H2964" s="5" t="s">
        <v>13632</v>
      </c>
      <c r="I2964" s="5">
        <v>5</v>
      </c>
      <c r="J2964" s="72" t="s">
        <v>4101</v>
      </c>
      <c r="K2964" s="71">
        <f>8/12</f>
        <v>0.66666666666666663</v>
      </c>
      <c r="L2964" s="64">
        <v>0</v>
      </c>
      <c r="M2964" s="5">
        <v>41</v>
      </c>
      <c r="N2964" s="5">
        <v>2952</v>
      </c>
      <c r="O2964" s="47" t="s">
        <v>23221</v>
      </c>
      <c r="P2964" s="46" t="s">
        <v>23250</v>
      </c>
      <c r="Q2964" s="2" t="str">
        <f t="shared" si="354"/>
        <v>&lt;a href="set03\wimbledon_news\wimbledon_news_1895_to_1900\deaths\kempf,_8_mo_old_of_john_obituary_may_1,_1896_p5_wn.pdf"&gt;Kempf, 8 mo old of John&lt;/a&gt;</v>
      </c>
      <c r="R2964" s="55">
        <f t="shared" si="355"/>
        <v>4</v>
      </c>
      <c r="S2964" s="55">
        <f t="shared" si="356"/>
        <v>6</v>
      </c>
      <c r="T2964" s="55" t="str">
        <f t="shared" si="357"/>
        <v>1896</v>
      </c>
      <c r="U2964" s="55" t="str">
        <f t="shared" si="358"/>
        <v>May</v>
      </c>
      <c r="V2964" s="55">
        <f t="shared" si="359"/>
        <v>5</v>
      </c>
      <c r="W2964" s="55" t="str">
        <f t="shared" si="360"/>
        <v xml:space="preserve"> 1</v>
      </c>
      <c r="X2964" s="2">
        <f t="shared" si="353"/>
        <v>148</v>
      </c>
    </row>
    <row r="2965" spans="1:24" x14ac:dyDescent="0.25">
      <c r="A2965" s="2">
        <v>2647</v>
      </c>
      <c r="B2965" s="4" t="s">
        <v>9855</v>
      </c>
      <c r="C2965" s="5"/>
      <c r="D2965" s="5" t="s">
        <v>64</v>
      </c>
      <c r="E2965" s="72" t="s">
        <v>25367</v>
      </c>
      <c r="F2965" s="71">
        <v>0</v>
      </c>
      <c r="G2965" s="52" t="s">
        <v>5271</v>
      </c>
      <c r="H2965" s="5" t="s">
        <v>13632</v>
      </c>
      <c r="I2965" s="5">
        <v>5</v>
      </c>
      <c r="J2965" s="72" t="s">
        <v>25367</v>
      </c>
      <c r="K2965" s="71">
        <v>200</v>
      </c>
      <c r="L2965" s="64">
        <v>0</v>
      </c>
      <c r="M2965" s="5">
        <v>41</v>
      </c>
      <c r="N2965" s="5">
        <v>2959</v>
      </c>
      <c r="O2965" s="47" t="s">
        <v>23228</v>
      </c>
      <c r="P2965" s="46" t="s">
        <v>23250</v>
      </c>
      <c r="Q2965" s="2" t="str">
        <f t="shared" si="354"/>
        <v>&lt;a href="set03\wimbledon_news\wimbledon_news_1895_to_1900\deaths\olson,_mrs._gilbert_obituary_may_15,_1896_p5_wn.pdf"&gt;Olson, Mrs Gilbert&lt;/a&gt;</v>
      </c>
      <c r="R2965" s="55">
        <f t="shared" si="355"/>
        <v>4</v>
      </c>
      <c r="S2965" s="55">
        <f t="shared" si="356"/>
        <v>7</v>
      </c>
      <c r="T2965" s="55" t="str">
        <f t="shared" si="357"/>
        <v>1896</v>
      </c>
      <c r="U2965" s="55" t="str">
        <f t="shared" si="358"/>
        <v>May</v>
      </c>
      <c r="V2965" s="55">
        <f t="shared" si="359"/>
        <v>5</v>
      </c>
      <c r="W2965" s="55" t="str">
        <f t="shared" si="360"/>
        <v>15</v>
      </c>
      <c r="X2965" s="2">
        <f t="shared" si="353"/>
        <v>140</v>
      </c>
    </row>
    <row r="2966" spans="1:24" x14ac:dyDescent="0.25">
      <c r="A2966" s="2">
        <v>41</v>
      </c>
      <c r="B2966" s="4" t="s">
        <v>9845</v>
      </c>
      <c r="C2966" s="5"/>
      <c r="D2966" s="5" t="s">
        <v>64</v>
      </c>
      <c r="E2966" s="72">
        <v>0</v>
      </c>
      <c r="F2966" s="71" t="s">
        <v>24881</v>
      </c>
      <c r="G2966" s="52" t="s">
        <v>9846</v>
      </c>
      <c r="H2966" s="5" t="s">
        <v>13632</v>
      </c>
      <c r="I2966" s="5">
        <v>8</v>
      </c>
      <c r="J2966" s="72" t="s">
        <v>25676</v>
      </c>
      <c r="K2966" s="71">
        <v>0</v>
      </c>
      <c r="L2966" s="64">
        <v>0</v>
      </c>
      <c r="M2966" s="5">
        <v>41</v>
      </c>
      <c r="N2966" s="5">
        <v>2951</v>
      </c>
      <c r="O2966" s="47" t="s">
        <v>23220</v>
      </c>
      <c r="P2966" s="46" t="s">
        <v>23250</v>
      </c>
      <c r="Q2966" s="2" t="str">
        <f t="shared" si="354"/>
        <v>&lt;a href="set03\wimbledon_news\wimbledon_news_1895_to_1900\deaths\hammond,_infant_of_harry_obituary_july_16,_1897_p8_wn.pdf"&gt;Hammond, Infant of Harry&lt;/a&gt;</v>
      </c>
      <c r="R2966" s="55">
        <f t="shared" si="355"/>
        <v>5</v>
      </c>
      <c r="S2966" s="55">
        <f t="shared" si="356"/>
        <v>8</v>
      </c>
      <c r="T2966" s="55" t="str">
        <f t="shared" si="357"/>
        <v>1897</v>
      </c>
      <c r="U2966" s="55" t="str">
        <f t="shared" si="358"/>
        <v>July</v>
      </c>
      <c r="V2966" s="55">
        <f t="shared" si="359"/>
        <v>7</v>
      </c>
      <c r="W2966" s="55" t="str">
        <f t="shared" si="360"/>
        <v>16</v>
      </c>
      <c r="X2966" s="2">
        <f t="shared" si="353"/>
        <v>152</v>
      </c>
    </row>
    <row r="2967" spans="1:24" x14ac:dyDescent="0.25">
      <c r="A2967" s="2">
        <v>128</v>
      </c>
      <c r="B2967" s="4" t="s">
        <v>9859</v>
      </c>
      <c r="C2967" s="5"/>
      <c r="D2967" s="5" t="s">
        <v>62</v>
      </c>
      <c r="E2967" s="72">
        <v>0</v>
      </c>
      <c r="F2967" s="71" t="s">
        <v>25512</v>
      </c>
      <c r="G2967" s="52" t="s">
        <v>5302</v>
      </c>
      <c r="H2967" s="5" t="s">
        <v>13632</v>
      </c>
      <c r="I2967" s="5">
        <v>8</v>
      </c>
      <c r="J2967" s="72" t="s">
        <v>25676</v>
      </c>
      <c r="K2967" s="71">
        <f>1/52</f>
        <v>1.9230769230769232E-2</v>
      </c>
      <c r="L2967" s="64">
        <v>0</v>
      </c>
      <c r="M2967" s="5">
        <v>41</v>
      </c>
      <c r="N2967" s="5">
        <v>2963</v>
      </c>
      <c r="O2967" s="47" t="s">
        <v>23232</v>
      </c>
      <c r="P2967" s="46" t="s">
        <v>23250</v>
      </c>
      <c r="Q2967" s="2" t="str">
        <f t="shared" si="354"/>
        <v>&lt;a href="set03\wimbledon_news\wimbledon_news_1895_to_1900\deaths\ross,_infant_death_notice_august_27,_1897_p8_wn.pdf"&gt;Ross, Infant Death Notice&lt;/a&gt;</v>
      </c>
      <c r="R2967" s="55">
        <f t="shared" si="355"/>
        <v>7</v>
      </c>
      <c r="S2967" s="55">
        <f t="shared" si="356"/>
        <v>10</v>
      </c>
      <c r="T2967" s="55" t="str">
        <f t="shared" si="357"/>
        <v>1897</v>
      </c>
      <c r="U2967" s="55" t="str">
        <f t="shared" si="358"/>
        <v>August</v>
      </c>
      <c r="V2967" s="55">
        <f t="shared" si="359"/>
        <v>8</v>
      </c>
      <c r="W2967" s="55" t="str">
        <f t="shared" si="360"/>
        <v>27</v>
      </c>
      <c r="X2967" s="2">
        <f t="shared" si="353"/>
        <v>147</v>
      </c>
    </row>
    <row r="2968" spans="1:24" x14ac:dyDescent="0.25">
      <c r="A2968" s="2">
        <v>100</v>
      </c>
      <c r="B2968" s="4" t="s">
        <v>9873</v>
      </c>
      <c r="C2968" s="5"/>
      <c r="D2968" s="5" t="s">
        <v>62</v>
      </c>
      <c r="E2968" s="72">
        <v>0</v>
      </c>
      <c r="F2968" s="71" t="s">
        <v>24881</v>
      </c>
      <c r="G2968" s="52" t="s">
        <v>5150</v>
      </c>
      <c r="H2968" s="5" t="s">
        <v>13632</v>
      </c>
      <c r="I2968" s="5">
        <v>8</v>
      </c>
      <c r="J2968" s="72" t="s">
        <v>25676</v>
      </c>
      <c r="K2968" s="71">
        <v>0</v>
      </c>
      <c r="L2968" s="64">
        <v>0</v>
      </c>
      <c r="M2968" s="5">
        <v>41</v>
      </c>
      <c r="N2968" s="5">
        <v>2974</v>
      </c>
      <c r="O2968" s="47" t="s">
        <v>23243</v>
      </c>
      <c r="P2968" s="46" t="s">
        <v>23250</v>
      </c>
      <c r="Q2968" s="2" t="str">
        <f t="shared" si="354"/>
        <v>&lt;a href="set03\wimbledon_news\wimbledon_news_1895_to_1900\deaths\stewart,_infant_of_peter_death_notice_october_8,_1897_p8_wn.pdf"&gt;Stewart, Infant of Peter&lt;/a&gt;</v>
      </c>
      <c r="R2968" s="55">
        <f t="shared" si="355"/>
        <v>8</v>
      </c>
      <c r="S2968" s="55">
        <f t="shared" si="356"/>
        <v>10</v>
      </c>
      <c r="T2968" s="55" t="str">
        <f t="shared" si="357"/>
        <v>1897</v>
      </c>
      <c r="U2968" s="55" t="str">
        <f t="shared" si="358"/>
        <v>October</v>
      </c>
      <c r="V2968" s="55">
        <f t="shared" si="359"/>
        <v>10</v>
      </c>
      <c r="W2968" s="55" t="str">
        <f t="shared" si="360"/>
        <v xml:space="preserve"> 8</v>
      </c>
      <c r="X2968" s="2">
        <f t="shared" si="353"/>
        <v>158</v>
      </c>
    </row>
    <row r="2969" spans="1:24" x14ac:dyDescent="0.25">
      <c r="A2969" s="2">
        <v>2585</v>
      </c>
      <c r="B2969" s="4" t="s">
        <v>9851</v>
      </c>
      <c r="C2969" s="5"/>
      <c r="D2969" s="5" t="s">
        <v>62</v>
      </c>
      <c r="E2969" s="72" t="s">
        <v>24880</v>
      </c>
      <c r="F2969" s="71">
        <v>0</v>
      </c>
      <c r="G2969" s="52" t="s">
        <v>5150</v>
      </c>
      <c r="H2969" s="5" t="s">
        <v>13632</v>
      </c>
      <c r="I2969" s="5">
        <v>8</v>
      </c>
      <c r="J2969" s="72" t="s">
        <v>24880</v>
      </c>
      <c r="K2969" s="71">
        <v>200</v>
      </c>
      <c r="L2969" s="64">
        <v>0</v>
      </c>
      <c r="M2969" s="5">
        <v>41</v>
      </c>
      <c r="N2969" s="5">
        <v>2956</v>
      </c>
      <c r="O2969" s="47" t="s">
        <v>23225</v>
      </c>
      <c r="P2969" s="46" t="s">
        <v>23250</v>
      </c>
      <c r="Q2969" s="2" t="str">
        <f t="shared" si="354"/>
        <v>&lt;a href="set03\wimbledon_news\wimbledon_news_1895_to_1900\deaths\nelson,_infant_of_o_m_death_notice_october_8,_1897_p8_wn.pdf"&gt;Nelson, Infant of O M&lt;/a&gt;</v>
      </c>
      <c r="R2969" s="55">
        <f t="shared" si="355"/>
        <v>8</v>
      </c>
      <c r="S2969" s="55">
        <f t="shared" si="356"/>
        <v>10</v>
      </c>
      <c r="T2969" s="55" t="str">
        <f t="shared" si="357"/>
        <v>1897</v>
      </c>
      <c r="U2969" s="55" t="str">
        <f t="shared" si="358"/>
        <v>October</v>
      </c>
      <c r="V2969" s="55">
        <f t="shared" si="359"/>
        <v>10</v>
      </c>
      <c r="W2969" s="55" t="str">
        <f t="shared" si="360"/>
        <v xml:space="preserve"> 8</v>
      </c>
      <c r="X2969" s="2">
        <f t="shared" si="353"/>
        <v>152</v>
      </c>
    </row>
    <row r="2970" spans="1:24" x14ac:dyDescent="0.25">
      <c r="A2970" s="2">
        <v>2434</v>
      </c>
      <c r="B2970" s="4" t="s">
        <v>9849</v>
      </c>
      <c r="C2970" s="5"/>
      <c r="D2970" s="5" t="s">
        <v>64</v>
      </c>
      <c r="E2970" s="72">
        <v>0</v>
      </c>
      <c r="F2970" s="71">
        <v>0</v>
      </c>
      <c r="G2970" s="52" t="s">
        <v>5365</v>
      </c>
      <c r="H2970" s="5" t="s">
        <v>13632</v>
      </c>
      <c r="I2970" s="5">
        <v>8</v>
      </c>
      <c r="J2970" s="72" t="s">
        <v>25676</v>
      </c>
      <c r="K2970" s="71">
        <v>200</v>
      </c>
      <c r="L2970" s="64">
        <v>0</v>
      </c>
      <c r="M2970" s="5">
        <v>41</v>
      </c>
      <c r="N2970" s="5">
        <v>2954</v>
      </c>
      <c r="O2970" s="47" t="s">
        <v>23223</v>
      </c>
      <c r="P2970" s="46" t="s">
        <v>23250</v>
      </c>
      <c r="Q2970" s="2" t="str">
        <f t="shared" si="354"/>
        <v>&lt;a href="set03\wimbledon_news\wimbledon_news_1895_to_1900\deaths\leicht,_child_obituary_october_15,_1897_p8_wn.pdf"&gt;Leicht, Child&lt;/a&gt;</v>
      </c>
      <c r="R2970" s="55">
        <f t="shared" si="355"/>
        <v>8</v>
      </c>
      <c r="S2970" s="55">
        <f t="shared" si="356"/>
        <v>11</v>
      </c>
      <c r="T2970" s="55" t="str">
        <f t="shared" si="357"/>
        <v>1897</v>
      </c>
      <c r="U2970" s="55" t="str">
        <f t="shared" si="358"/>
        <v>October</v>
      </c>
      <c r="V2970" s="55">
        <f t="shared" si="359"/>
        <v>10</v>
      </c>
      <c r="W2970" s="55" t="str">
        <f t="shared" si="360"/>
        <v>15</v>
      </c>
      <c r="X2970" s="2">
        <f t="shared" si="353"/>
        <v>133</v>
      </c>
    </row>
    <row r="2971" spans="1:24" x14ac:dyDescent="0.25">
      <c r="A2971" s="2">
        <v>2766</v>
      </c>
      <c r="B2971" s="4" t="s">
        <v>9858</v>
      </c>
      <c r="C2971" s="5"/>
      <c r="D2971" s="5" t="s">
        <v>62</v>
      </c>
      <c r="E2971" s="72" t="s">
        <v>8103</v>
      </c>
      <c r="F2971" s="71">
        <v>0</v>
      </c>
      <c r="G2971" s="52" t="s">
        <v>5365</v>
      </c>
      <c r="H2971" s="5" t="s">
        <v>13632</v>
      </c>
      <c r="I2971" s="5">
        <v>8</v>
      </c>
      <c r="J2971" s="72" t="s">
        <v>8103</v>
      </c>
      <c r="K2971" s="71">
        <v>200</v>
      </c>
      <c r="L2971" s="64">
        <v>0</v>
      </c>
      <c r="M2971" s="5">
        <v>41</v>
      </c>
      <c r="N2971" s="5">
        <v>2962</v>
      </c>
      <c r="O2971" s="47" t="s">
        <v>23231</v>
      </c>
      <c r="P2971" s="46" t="s">
        <v>23250</v>
      </c>
      <c r="Q2971" s="2" t="str">
        <f t="shared" si="354"/>
        <v>&lt;a href="set03\wimbledon_news\wimbledon_news_1895_to_1900\deaths\riley,_ed_death_notice_october_15,_1897_p8_wn.pdf"&gt;Riley, Ed&lt;/a&gt;</v>
      </c>
      <c r="R2971" s="55">
        <f t="shared" si="355"/>
        <v>8</v>
      </c>
      <c r="S2971" s="55">
        <f t="shared" si="356"/>
        <v>11</v>
      </c>
      <c r="T2971" s="55" t="str">
        <f t="shared" si="357"/>
        <v>1897</v>
      </c>
      <c r="U2971" s="55" t="str">
        <f t="shared" si="358"/>
        <v>October</v>
      </c>
      <c r="V2971" s="55">
        <f t="shared" si="359"/>
        <v>10</v>
      </c>
      <c r="W2971" s="55" t="str">
        <f t="shared" si="360"/>
        <v>15</v>
      </c>
      <c r="X2971" s="2">
        <f t="shared" si="353"/>
        <v>129</v>
      </c>
    </row>
    <row r="2972" spans="1:24" x14ac:dyDescent="0.25">
      <c r="A2972" s="2">
        <v>2804</v>
      </c>
      <c r="B2972" s="4" t="s">
        <v>9866</v>
      </c>
      <c r="C2972" s="5"/>
      <c r="D2972" s="5" t="s">
        <v>64</v>
      </c>
      <c r="E2972" s="72" t="s">
        <v>8103</v>
      </c>
      <c r="F2972" s="71">
        <v>0</v>
      </c>
      <c r="G2972" s="52" t="s">
        <v>5136</v>
      </c>
      <c r="H2972" s="5" t="s">
        <v>13632</v>
      </c>
      <c r="I2972" s="5">
        <v>8</v>
      </c>
      <c r="J2972" s="72" t="s">
        <v>8103</v>
      </c>
      <c r="K2972" s="71">
        <v>200</v>
      </c>
      <c r="L2972" s="64">
        <v>0</v>
      </c>
      <c r="M2972" s="5">
        <v>41</v>
      </c>
      <c r="N2972" s="5">
        <v>2968</v>
      </c>
      <c r="O2972" s="47" t="s">
        <v>23237</v>
      </c>
      <c r="P2972" s="46" t="s">
        <v>23250</v>
      </c>
      <c r="Q2972" s="2" t="str">
        <f t="shared" si="354"/>
        <v>&lt;a href="set03\wimbledon_news\wimbledon_news_1895_to_1900\deaths\ryerson,_george_obituary_october_29,_1897_p8.pdf"&gt;Ryerson, George&lt;/a&gt;</v>
      </c>
      <c r="R2972" s="55">
        <f t="shared" si="355"/>
        <v>8</v>
      </c>
      <c r="S2972" s="55">
        <f t="shared" si="356"/>
        <v>11</v>
      </c>
      <c r="T2972" s="55" t="str">
        <f t="shared" si="357"/>
        <v>1897</v>
      </c>
      <c r="U2972" s="55" t="str">
        <f t="shared" si="358"/>
        <v>October</v>
      </c>
      <c r="V2972" s="55">
        <f t="shared" si="359"/>
        <v>10</v>
      </c>
      <c r="W2972" s="55" t="str">
        <f t="shared" si="360"/>
        <v>29</v>
      </c>
      <c r="X2972" s="2">
        <f t="shared" si="353"/>
        <v>134</v>
      </c>
    </row>
    <row r="2973" spans="1:24" x14ac:dyDescent="0.25">
      <c r="A2973" s="2">
        <v>832</v>
      </c>
      <c r="B2973" s="4" t="s">
        <v>9848</v>
      </c>
      <c r="C2973" s="5"/>
      <c r="D2973" s="5" t="s">
        <v>62</v>
      </c>
      <c r="E2973" s="77" t="s">
        <v>25544</v>
      </c>
      <c r="F2973" s="71" t="s">
        <v>25265</v>
      </c>
      <c r="G2973" s="52" t="s">
        <v>5311</v>
      </c>
      <c r="H2973" s="5" t="s">
        <v>13632</v>
      </c>
      <c r="I2973" s="5">
        <v>1</v>
      </c>
      <c r="J2973" s="77" t="s">
        <v>25544</v>
      </c>
      <c r="K2973" s="71">
        <v>30</v>
      </c>
      <c r="L2973" s="64">
        <v>0</v>
      </c>
      <c r="M2973" s="5">
        <v>41</v>
      </c>
      <c r="N2973" s="5">
        <v>2953</v>
      </c>
      <c r="O2973" s="47" t="s">
        <v>23222</v>
      </c>
      <c r="P2973" s="46" t="s">
        <v>23250</v>
      </c>
      <c r="Q2973" s="2" t="str">
        <f t="shared" si="354"/>
        <v>&lt;a href="set03\wimbledon_news\wimbledon_news_1895_to_1900\deaths\kleinsmith,_charles_death_notice_november_5,_1897_p1_wn.pdf"&gt;Kleinsmith, Charles&lt;/a&gt;</v>
      </c>
      <c r="R2973" s="55">
        <f t="shared" si="355"/>
        <v>9</v>
      </c>
      <c r="S2973" s="55">
        <f t="shared" si="356"/>
        <v>11</v>
      </c>
      <c r="T2973" s="55" t="str">
        <f t="shared" si="357"/>
        <v>1897</v>
      </c>
      <c r="U2973" s="55" t="str">
        <f t="shared" si="358"/>
        <v>November</v>
      </c>
      <c r="V2973" s="55">
        <f t="shared" si="359"/>
        <v>11</v>
      </c>
      <c r="W2973" s="55" t="str">
        <f t="shared" si="360"/>
        <v xml:space="preserve"> 5</v>
      </c>
      <c r="X2973" s="2">
        <f t="shared" si="353"/>
        <v>149</v>
      </c>
    </row>
    <row r="2974" spans="1:24" x14ac:dyDescent="0.25">
      <c r="A2974" s="2">
        <v>3043</v>
      </c>
      <c r="B2974" s="4" t="s">
        <v>9878</v>
      </c>
      <c r="C2974" s="5"/>
      <c r="D2974" s="5" t="s">
        <v>9217</v>
      </c>
      <c r="E2974" s="72">
        <v>0</v>
      </c>
      <c r="F2974" s="71">
        <v>0</v>
      </c>
      <c r="G2974" s="52" t="s">
        <v>5392</v>
      </c>
      <c r="H2974" s="5" t="s">
        <v>13632</v>
      </c>
      <c r="I2974" s="5">
        <v>8</v>
      </c>
      <c r="J2974" s="72" t="s">
        <v>25676</v>
      </c>
      <c r="K2974" s="71">
        <v>200</v>
      </c>
      <c r="L2974" s="64">
        <v>0</v>
      </c>
      <c r="M2974" s="5">
        <v>41</v>
      </c>
      <c r="N2974" s="5">
        <v>2978</v>
      </c>
      <c r="O2974" s="47" t="s">
        <v>23247</v>
      </c>
      <c r="P2974" s="46" t="s">
        <v>23250</v>
      </c>
      <c r="Q2974" s="2" t="str">
        <f t="shared" si="354"/>
        <v>&lt;a href="set03\wimbledon_news\wimbledon_news_1895_to_1900\deaths\wilcox,_john_remains_moved_to_mpls_mn_november_19,_1897_p8_wn.pdf"&gt;Wilcox, John&lt;/a&gt;</v>
      </c>
      <c r="R2974" s="55">
        <f t="shared" si="355"/>
        <v>9</v>
      </c>
      <c r="S2974" s="55">
        <f t="shared" si="356"/>
        <v>12</v>
      </c>
      <c r="T2974" s="55" t="str">
        <f t="shared" si="357"/>
        <v>1897</v>
      </c>
      <c r="U2974" s="55" t="str">
        <f t="shared" si="358"/>
        <v>November</v>
      </c>
      <c r="V2974" s="55">
        <f t="shared" si="359"/>
        <v>11</v>
      </c>
      <c r="W2974" s="55" t="str">
        <f t="shared" si="360"/>
        <v>19</v>
      </c>
      <c r="X2974" s="2">
        <f t="shared" si="353"/>
        <v>148</v>
      </c>
    </row>
    <row r="2975" spans="1:24" x14ac:dyDescent="0.25">
      <c r="A2975" s="2">
        <v>886</v>
      </c>
      <c r="B2975" s="4" t="s">
        <v>1402</v>
      </c>
      <c r="C2975" s="5"/>
      <c r="D2975" s="5" t="s">
        <v>64</v>
      </c>
      <c r="E2975" s="72" t="s">
        <v>24984</v>
      </c>
      <c r="F2975" s="71">
        <v>34</v>
      </c>
      <c r="G2975" s="52" t="s">
        <v>5489</v>
      </c>
      <c r="H2975" s="5" t="s">
        <v>13632</v>
      </c>
      <c r="I2975" s="5">
        <v>8</v>
      </c>
      <c r="J2975" s="72" t="s">
        <v>24984</v>
      </c>
      <c r="K2975" s="71">
        <v>34</v>
      </c>
      <c r="L2975" s="64">
        <v>0</v>
      </c>
      <c r="M2975" s="5">
        <v>41</v>
      </c>
      <c r="N2975" s="5">
        <v>2945</v>
      </c>
      <c r="O2975" s="47" t="s">
        <v>23214</v>
      </c>
      <c r="P2975" s="46" t="s">
        <v>23250</v>
      </c>
      <c r="Q2975" s="2" t="str">
        <f t="shared" si="354"/>
        <v>&lt;a href="set03\wimbledon_news\wimbledon_news_1895_to_1900\deaths\anderson,_andrew_obituary_january_7,_1898_p8_wn.pdf"&gt;Anderson, Andrew&lt;/a&gt;</v>
      </c>
      <c r="R2975" s="55">
        <f t="shared" si="355"/>
        <v>8</v>
      </c>
      <c r="S2975" s="55">
        <f t="shared" si="356"/>
        <v>10</v>
      </c>
      <c r="T2975" s="55" t="str">
        <f t="shared" si="357"/>
        <v>1898</v>
      </c>
      <c r="U2975" s="55" t="str">
        <f t="shared" si="358"/>
        <v>January</v>
      </c>
      <c r="V2975" s="55">
        <f t="shared" si="359"/>
        <v>1</v>
      </c>
      <c r="W2975" s="55" t="str">
        <f t="shared" si="360"/>
        <v xml:space="preserve"> 7</v>
      </c>
      <c r="X2975" s="2">
        <f t="shared" si="353"/>
        <v>138</v>
      </c>
    </row>
    <row r="2976" spans="1:24" x14ac:dyDescent="0.25">
      <c r="A2976" s="2">
        <v>2627</v>
      </c>
      <c r="B2976" s="4" t="s">
        <v>9852</v>
      </c>
      <c r="C2976" s="5"/>
      <c r="D2976" s="5" t="s">
        <v>62</v>
      </c>
      <c r="E2976" s="72" t="s">
        <v>24956</v>
      </c>
      <c r="F2976" s="71">
        <v>0</v>
      </c>
      <c r="G2976" s="52" t="s">
        <v>5157</v>
      </c>
      <c r="H2976" s="5" t="s">
        <v>13632</v>
      </c>
      <c r="I2976" s="5">
        <v>1</v>
      </c>
      <c r="J2976" s="72" t="s">
        <v>24956</v>
      </c>
      <c r="K2976" s="71">
        <v>200</v>
      </c>
      <c r="L2976" s="64">
        <v>0</v>
      </c>
      <c r="M2976" s="5">
        <v>41</v>
      </c>
      <c r="N2976" s="5">
        <v>2957</v>
      </c>
      <c r="O2976" s="47" t="s">
        <v>23226</v>
      </c>
      <c r="P2976" s="46" t="s">
        <v>23250</v>
      </c>
      <c r="Q2976" s="2" t="str">
        <f t="shared" si="354"/>
        <v>&lt;a href="set03\wimbledon_news\wimbledon_news_1895_to_1900\deaths\nystrom,_eric_death_notice_january_21,_1898_p1_wn.pdf"&gt;Nystrom, Eric&lt;/a&gt;</v>
      </c>
      <c r="R2976" s="55">
        <f t="shared" si="355"/>
        <v>8</v>
      </c>
      <c r="S2976" s="55">
        <f t="shared" si="356"/>
        <v>11</v>
      </c>
      <c r="T2976" s="55" t="str">
        <f t="shared" si="357"/>
        <v>1898</v>
      </c>
      <c r="U2976" s="55" t="str">
        <f t="shared" si="358"/>
        <v>January</v>
      </c>
      <c r="V2976" s="55">
        <f t="shared" si="359"/>
        <v>1</v>
      </c>
      <c r="W2976" s="55" t="str">
        <f t="shared" si="360"/>
        <v>21</v>
      </c>
      <c r="X2976" s="2">
        <f t="shared" si="353"/>
        <v>137</v>
      </c>
    </row>
    <row r="2977" spans="1:24" x14ac:dyDescent="0.25">
      <c r="A2977" s="2">
        <v>2799</v>
      </c>
      <c r="B2977" s="4" t="s">
        <v>9863</v>
      </c>
      <c r="C2977" s="5" t="s">
        <v>9864</v>
      </c>
      <c r="D2977" s="5" t="s">
        <v>64</v>
      </c>
      <c r="E2977" s="72" t="s">
        <v>25546</v>
      </c>
      <c r="F2977" s="71">
        <v>0</v>
      </c>
      <c r="G2977" s="52" t="s">
        <v>9865</v>
      </c>
      <c r="H2977" s="5" t="s">
        <v>13632</v>
      </c>
      <c r="I2977" s="5">
        <v>8</v>
      </c>
      <c r="J2977" s="72" t="s">
        <v>25546</v>
      </c>
      <c r="K2977" s="71">
        <v>200</v>
      </c>
      <c r="L2977" s="64" t="s">
        <v>24912</v>
      </c>
      <c r="M2977" s="5">
        <v>41</v>
      </c>
      <c r="N2977" s="5">
        <v>2967</v>
      </c>
      <c r="O2977" s="47" t="s">
        <v>23236</v>
      </c>
      <c r="P2977" s="46" t="s">
        <v>23250</v>
      </c>
      <c r="Q2977" s="2" t="str">
        <f t="shared" si="354"/>
        <v>&lt;a href="set03\wimbledon_news\wimbledon_news_1895_to_1900\deaths\russell_(collard),_mrs_maggie_obituary_march_4,_1898_p8_wn.pdf"&gt;Russell, Mrs Maggie&lt;/a&gt;</v>
      </c>
      <c r="R2977" s="55">
        <f t="shared" si="355"/>
        <v>6</v>
      </c>
      <c r="S2977" s="55">
        <f t="shared" si="356"/>
        <v>8</v>
      </c>
      <c r="T2977" s="55" t="str">
        <f t="shared" si="357"/>
        <v>1898</v>
      </c>
      <c r="U2977" s="55" t="str">
        <f t="shared" si="358"/>
        <v>March</v>
      </c>
      <c r="V2977" s="55">
        <f t="shared" si="359"/>
        <v>3</v>
      </c>
      <c r="W2977" s="55" t="str">
        <f t="shared" si="360"/>
        <v xml:space="preserve"> 4</v>
      </c>
      <c r="X2977" s="2">
        <f t="shared" si="353"/>
        <v>152</v>
      </c>
    </row>
    <row r="2978" spans="1:24" x14ac:dyDescent="0.25">
      <c r="A2978" s="2">
        <v>358</v>
      </c>
      <c r="B2978" s="4" t="s">
        <v>9839</v>
      </c>
      <c r="C2978" s="5"/>
      <c r="D2978" s="5" t="s">
        <v>64</v>
      </c>
      <c r="E2978" s="72" t="s">
        <v>25543</v>
      </c>
      <c r="F2978" s="71">
        <v>5</v>
      </c>
      <c r="G2978" s="52" t="s">
        <v>5327</v>
      </c>
      <c r="H2978" s="5" t="s">
        <v>13632</v>
      </c>
      <c r="I2978" s="5">
        <v>1</v>
      </c>
      <c r="J2978" s="72" t="s">
        <v>25543</v>
      </c>
      <c r="K2978" s="71">
        <v>5</v>
      </c>
      <c r="L2978" s="64">
        <v>0</v>
      </c>
      <c r="M2978" s="5">
        <v>41</v>
      </c>
      <c r="N2978" s="5">
        <v>2947</v>
      </c>
      <c r="O2978" s="47" t="s">
        <v>23216</v>
      </c>
      <c r="P2978" s="46" t="s">
        <v>23250</v>
      </c>
      <c r="Q2978" s="2" t="str">
        <f t="shared" si="354"/>
        <v>&lt;a href="set03\wimbledon_news\wimbledon_news_1895_to_1900\deaths\chamberlain,_5_mo_old_obituary_april_1,_1898_p1_wn.pdf"&gt;Chamberlain, 5 mo old&lt;/a&gt;</v>
      </c>
      <c r="R2978" s="55">
        <f t="shared" si="355"/>
        <v>6</v>
      </c>
      <c r="S2978" s="55">
        <f t="shared" si="356"/>
        <v>8</v>
      </c>
      <c r="T2978" s="55" t="str">
        <f t="shared" si="357"/>
        <v>1898</v>
      </c>
      <c r="U2978" s="55" t="str">
        <f t="shared" si="358"/>
        <v>April</v>
      </c>
      <c r="V2978" s="55">
        <f t="shared" si="359"/>
        <v>4</v>
      </c>
      <c r="W2978" s="55" t="str">
        <f t="shared" si="360"/>
        <v xml:space="preserve"> 1</v>
      </c>
      <c r="X2978" s="2">
        <f t="shared" si="353"/>
        <v>146</v>
      </c>
    </row>
    <row r="2979" spans="1:24" x14ac:dyDescent="0.25">
      <c r="A2979" s="2">
        <v>2494</v>
      </c>
      <c r="B2979" s="4" t="s">
        <v>5069</v>
      </c>
      <c r="C2979" s="5"/>
      <c r="D2979" s="5" t="s">
        <v>9850</v>
      </c>
      <c r="E2979" s="72" t="s">
        <v>25394</v>
      </c>
      <c r="F2979" s="71">
        <v>0</v>
      </c>
      <c r="G2979" s="52" t="s">
        <v>5327</v>
      </c>
      <c r="H2979" s="5" t="s">
        <v>13632</v>
      </c>
      <c r="I2979" s="5">
        <v>5</v>
      </c>
      <c r="J2979" s="72" t="s">
        <v>25394</v>
      </c>
      <c r="K2979" s="71">
        <v>200</v>
      </c>
      <c r="L2979" s="64">
        <v>0</v>
      </c>
      <c r="M2979" s="5">
        <v>41</v>
      </c>
      <c r="N2979" s="5">
        <v>2955</v>
      </c>
      <c r="O2979" s="47" t="s">
        <v>23224</v>
      </c>
      <c r="P2979" s="46" t="s">
        <v>23250</v>
      </c>
      <c r="Q2979" s="2" t="str">
        <f t="shared" si="354"/>
        <v>&lt;a href="set03\wimbledon_news\wimbledon_news_1895_to_1900\deaths\mayer,_chris_burial_note_april_1,_1898_p5_wn.pdf"&gt;Mayer, Chris&lt;/a&gt;</v>
      </c>
      <c r="R2979" s="55">
        <f t="shared" si="355"/>
        <v>6</v>
      </c>
      <c r="S2979" s="55">
        <f t="shared" si="356"/>
        <v>8</v>
      </c>
      <c r="T2979" s="55" t="str">
        <f t="shared" si="357"/>
        <v>1898</v>
      </c>
      <c r="U2979" s="55" t="str">
        <f t="shared" si="358"/>
        <v>April</v>
      </c>
      <c r="V2979" s="55">
        <f t="shared" si="359"/>
        <v>4</v>
      </c>
      <c r="W2979" s="55" t="str">
        <f t="shared" si="360"/>
        <v xml:space="preserve"> 1</v>
      </c>
      <c r="X2979" s="2">
        <f t="shared" si="353"/>
        <v>131</v>
      </c>
    </row>
    <row r="2980" spans="1:24" x14ac:dyDescent="0.25">
      <c r="A2980" s="2">
        <v>353</v>
      </c>
      <c r="B2980" s="4" t="s">
        <v>9880</v>
      </c>
      <c r="C2980" s="5"/>
      <c r="D2980" s="5" t="s">
        <v>64</v>
      </c>
      <c r="E2980" s="72" t="s">
        <v>25151</v>
      </c>
      <c r="F2980" s="71">
        <v>4</v>
      </c>
      <c r="G2980" s="52" t="s">
        <v>5166</v>
      </c>
      <c r="H2980" s="5" t="s">
        <v>13632</v>
      </c>
      <c r="I2980" s="5">
        <v>5</v>
      </c>
      <c r="J2980" s="72" t="s">
        <v>25151</v>
      </c>
      <c r="K2980" s="71">
        <v>4</v>
      </c>
      <c r="L2980" s="64">
        <v>0</v>
      </c>
      <c r="M2980" s="5">
        <v>41</v>
      </c>
      <c r="N2980" s="5">
        <v>2980</v>
      </c>
      <c r="O2980" s="47" t="s">
        <v>23249</v>
      </c>
      <c r="P2980" s="46" t="s">
        <v>23250</v>
      </c>
      <c r="Q2980" s="2" t="str">
        <f t="shared" si="354"/>
        <v>&lt;a href="set03\wimbledon_news\wimbledon_news_1895_to_1900\deaths\zeller,_clarence_p_obituary_april_15,_1898_p5_wn.pdf"&gt;Zeller, Clarence P&lt;/a&gt;</v>
      </c>
      <c r="R2980" s="55">
        <f t="shared" si="355"/>
        <v>6</v>
      </c>
      <c r="S2980" s="55">
        <f t="shared" si="356"/>
        <v>9</v>
      </c>
      <c r="T2980" s="55" t="str">
        <f t="shared" si="357"/>
        <v>1898</v>
      </c>
      <c r="U2980" s="55" t="str">
        <f t="shared" si="358"/>
        <v>April</v>
      </c>
      <c r="V2980" s="55">
        <f t="shared" si="359"/>
        <v>4</v>
      </c>
      <c r="W2980" s="55" t="str">
        <f t="shared" si="360"/>
        <v>15</v>
      </c>
      <c r="X2980" s="2">
        <f t="shared" si="353"/>
        <v>141</v>
      </c>
    </row>
    <row r="2981" spans="1:24" x14ac:dyDescent="0.25">
      <c r="A2981" s="2">
        <v>1226</v>
      </c>
      <c r="B2981" s="4" t="s">
        <v>9840</v>
      </c>
      <c r="C2981" s="5"/>
      <c r="D2981" s="5" t="s">
        <v>64</v>
      </c>
      <c r="E2981" s="72" t="s">
        <v>12642</v>
      </c>
      <c r="F2981" s="71">
        <v>57</v>
      </c>
      <c r="G2981" s="52" t="s">
        <v>5224</v>
      </c>
      <c r="H2981" s="5" t="s">
        <v>13632</v>
      </c>
      <c r="I2981" s="5">
        <v>5</v>
      </c>
      <c r="J2981" s="72" t="s">
        <v>12642</v>
      </c>
      <c r="K2981" s="71">
        <v>57</v>
      </c>
      <c r="L2981" s="64">
        <v>0</v>
      </c>
      <c r="M2981" s="5">
        <v>41</v>
      </c>
      <c r="N2981" s="5">
        <v>2948</v>
      </c>
      <c r="O2981" s="47" t="s">
        <v>23217</v>
      </c>
      <c r="P2981" s="46" t="s">
        <v>23250</v>
      </c>
      <c r="Q2981" s="2" t="str">
        <f t="shared" si="354"/>
        <v>&lt;a href="set03\wimbledon_news\wimbledon_news_1895_to_1900\deaths\collard,_sam_obituary_june_3,_1898_p5_wn.pdf"&gt;Collard, Sam&lt;/a&gt;</v>
      </c>
      <c r="R2981" s="55">
        <f t="shared" si="355"/>
        <v>5</v>
      </c>
      <c r="S2981" s="55">
        <f t="shared" si="356"/>
        <v>7</v>
      </c>
      <c r="T2981" s="55" t="str">
        <f t="shared" si="357"/>
        <v>1898</v>
      </c>
      <c r="U2981" s="55" t="str">
        <f t="shared" si="358"/>
        <v>June</v>
      </c>
      <c r="V2981" s="55">
        <f t="shared" si="359"/>
        <v>6</v>
      </c>
      <c r="W2981" s="55" t="str">
        <f t="shared" si="360"/>
        <v xml:space="preserve"> 3</v>
      </c>
      <c r="X2981" s="2">
        <f t="shared" si="353"/>
        <v>127</v>
      </c>
    </row>
    <row r="2982" spans="1:24" x14ac:dyDescent="0.25">
      <c r="A2982" s="2">
        <v>1743</v>
      </c>
      <c r="B2982" s="4" t="s">
        <v>9876</v>
      </c>
      <c r="C2982" s="5" t="s">
        <v>9070</v>
      </c>
      <c r="D2982" s="5" t="s">
        <v>64</v>
      </c>
      <c r="E2982" s="72" t="s">
        <v>24962</v>
      </c>
      <c r="F2982" s="71">
        <v>85</v>
      </c>
      <c r="G2982" s="52" t="s">
        <v>5351</v>
      </c>
      <c r="H2982" s="5" t="s">
        <v>13632</v>
      </c>
      <c r="I2982" s="5">
        <v>4</v>
      </c>
      <c r="J2982" s="72" t="s">
        <v>24962</v>
      </c>
      <c r="K2982" s="71">
        <v>85</v>
      </c>
      <c r="L2982" s="64">
        <v>0</v>
      </c>
      <c r="M2982" s="5">
        <v>41</v>
      </c>
      <c r="N2982" s="5">
        <v>2976</v>
      </c>
      <c r="O2982" s="47" t="s">
        <v>23245</v>
      </c>
      <c r="P2982" s="46" t="s">
        <v>23250</v>
      </c>
      <c r="Q2982" s="2" t="str">
        <f t="shared" si="354"/>
        <v>&lt;a href="set03\wimbledon_news\wimbledon_news_1895_to_1900\deaths\swartout,_mrs._margaret_(wilcox)_obituary_july_8,_1898_p4_wn.pdf"&gt;Swartout, Mrs Margaret&lt;/a&gt;</v>
      </c>
      <c r="R2982" s="55">
        <f t="shared" si="355"/>
        <v>5</v>
      </c>
      <c r="S2982" s="55">
        <f t="shared" si="356"/>
        <v>7</v>
      </c>
      <c r="T2982" s="55" t="str">
        <f t="shared" si="357"/>
        <v>1898</v>
      </c>
      <c r="U2982" s="55" t="str">
        <f t="shared" si="358"/>
        <v>July</v>
      </c>
      <c r="V2982" s="55">
        <f t="shared" si="359"/>
        <v>7</v>
      </c>
      <c r="W2982" s="55" t="str">
        <f t="shared" si="360"/>
        <v xml:space="preserve"> 8</v>
      </c>
      <c r="X2982" s="2">
        <f t="shared" si="353"/>
        <v>157</v>
      </c>
    </row>
    <row r="2983" spans="1:24" x14ac:dyDescent="0.25">
      <c r="A2983" s="2">
        <v>2853</v>
      </c>
      <c r="B2983" s="4" t="s">
        <v>9870</v>
      </c>
      <c r="C2983" s="5"/>
      <c r="D2983" s="5" t="s">
        <v>62</v>
      </c>
      <c r="E2983" s="72" t="s">
        <v>24911</v>
      </c>
      <c r="F2983" s="71">
        <v>0</v>
      </c>
      <c r="G2983" s="52" t="s">
        <v>5494</v>
      </c>
      <c r="H2983" s="5" t="s">
        <v>13632</v>
      </c>
      <c r="I2983" s="5">
        <v>4</v>
      </c>
      <c r="J2983" s="72" t="s">
        <v>24911</v>
      </c>
      <c r="K2983" s="71">
        <v>200</v>
      </c>
      <c r="L2983" s="64">
        <v>0</v>
      </c>
      <c r="M2983" s="5">
        <v>41</v>
      </c>
      <c r="N2983" s="5">
        <v>2971</v>
      </c>
      <c r="O2983" s="47" t="s">
        <v>23240</v>
      </c>
      <c r="P2983" s="46" t="s">
        <v>23250</v>
      </c>
      <c r="Q2983" s="2" t="str">
        <f t="shared" si="354"/>
        <v>&lt;a href="set03\wimbledon_news\wimbledon_news_1895_to_1900\deaths\shure,_mrs_henry_death_notice_august_19,_1898_p4_wn.pdf"&gt;Shure, Mrs Henry&lt;/a&gt;</v>
      </c>
      <c r="R2983" s="55">
        <f t="shared" si="355"/>
        <v>7</v>
      </c>
      <c r="S2983" s="55">
        <f t="shared" si="356"/>
        <v>10</v>
      </c>
      <c r="T2983" s="55" t="str">
        <f t="shared" si="357"/>
        <v>1898</v>
      </c>
      <c r="U2983" s="55" t="str">
        <f t="shared" si="358"/>
        <v>August</v>
      </c>
      <c r="V2983" s="55">
        <f t="shared" si="359"/>
        <v>8</v>
      </c>
      <c r="W2983" s="55" t="str">
        <f t="shared" si="360"/>
        <v>19</v>
      </c>
      <c r="X2983" s="2">
        <f t="shared" si="353"/>
        <v>142</v>
      </c>
    </row>
    <row r="2984" spans="1:24" x14ac:dyDescent="0.25">
      <c r="A2984" s="2">
        <v>286</v>
      </c>
      <c r="B2984" s="4" t="s">
        <v>9857</v>
      </c>
      <c r="C2984" s="5"/>
      <c r="D2984" s="5" t="s">
        <v>64</v>
      </c>
      <c r="E2984" s="72" t="s">
        <v>25545</v>
      </c>
      <c r="F2984" s="71">
        <v>2</v>
      </c>
      <c r="G2984" s="52" t="s">
        <v>5186</v>
      </c>
      <c r="H2984" s="5" t="s">
        <v>13632</v>
      </c>
      <c r="I2984" s="5">
        <v>1</v>
      </c>
      <c r="J2984" s="72" t="s">
        <v>25545</v>
      </c>
      <c r="K2984" s="71">
        <v>2</v>
      </c>
      <c r="L2984" s="64">
        <v>0</v>
      </c>
      <c r="M2984" s="5">
        <v>41</v>
      </c>
      <c r="N2984" s="5">
        <v>2961</v>
      </c>
      <c r="O2984" s="47" t="s">
        <v>23230</v>
      </c>
      <c r="P2984" s="46" t="s">
        <v>23250</v>
      </c>
      <c r="Q2984" s="2" t="str">
        <f t="shared" si="354"/>
        <v>&lt;a href="set03\wimbledon_news\wimbledon_news_1895_to_1900\deaths\reuter,_alma_grace_obituary_august_26,_1898_p1_wn.pdf"&gt;Reuter, Alma Grace&lt;/a&gt;</v>
      </c>
      <c r="R2984" s="55">
        <f t="shared" si="355"/>
        <v>7</v>
      </c>
      <c r="S2984" s="55">
        <f t="shared" si="356"/>
        <v>10</v>
      </c>
      <c r="T2984" s="55" t="str">
        <f t="shared" si="357"/>
        <v>1898</v>
      </c>
      <c r="U2984" s="55" t="str">
        <f t="shared" si="358"/>
        <v>August</v>
      </c>
      <c r="V2984" s="55">
        <f t="shared" si="359"/>
        <v>8</v>
      </c>
      <c r="W2984" s="55" t="str">
        <f t="shared" si="360"/>
        <v>26</v>
      </c>
      <c r="X2984" s="2">
        <f t="shared" si="353"/>
        <v>142</v>
      </c>
    </row>
    <row r="2985" spans="1:24" x14ac:dyDescent="0.25">
      <c r="A2985" s="2">
        <v>478</v>
      </c>
      <c r="B2985" s="4" t="s">
        <v>9856</v>
      </c>
      <c r="C2985" s="5"/>
      <c r="D2985" s="5" t="s">
        <v>64</v>
      </c>
      <c r="E2985" s="72" t="s">
        <v>25545</v>
      </c>
      <c r="F2985" s="71">
        <v>13</v>
      </c>
      <c r="G2985" s="52" t="s">
        <v>5186</v>
      </c>
      <c r="H2985" s="5" t="s">
        <v>13632</v>
      </c>
      <c r="I2985" s="5">
        <v>1</v>
      </c>
      <c r="J2985" s="72" t="s">
        <v>25545</v>
      </c>
      <c r="K2985" s="71">
        <v>13</v>
      </c>
      <c r="L2985" s="64">
        <v>0</v>
      </c>
      <c r="M2985" s="5">
        <v>41</v>
      </c>
      <c r="N2985" s="5">
        <v>2960</v>
      </c>
      <c r="O2985" s="47" t="s">
        <v>23229</v>
      </c>
      <c r="P2985" s="46" t="s">
        <v>23250</v>
      </c>
      <c r="Q2985" s="2" t="str">
        <f t="shared" si="354"/>
        <v>&lt;a href="set03\wimbledon_news\wimbledon_news_1895_to_1900\deaths\reuter,_agnes_rosetta_obituary_august_26,_1898_p1_wn.pdf"&gt;Reuter, Agnes Rosetta&lt;/a&gt;</v>
      </c>
      <c r="R2985" s="55">
        <f t="shared" si="355"/>
        <v>7</v>
      </c>
      <c r="S2985" s="55">
        <f t="shared" si="356"/>
        <v>10</v>
      </c>
      <c r="T2985" s="55" t="str">
        <f t="shared" si="357"/>
        <v>1898</v>
      </c>
      <c r="U2985" s="55" t="str">
        <f t="shared" si="358"/>
        <v>August</v>
      </c>
      <c r="V2985" s="55">
        <f t="shared" si="359"/>
        <v>8</v>
      </c>
      <c r="W2985" s="55" t="str">
        <f t="shared" si="360"/>
        <v>26</v>
      </c>
      <c r="X2985" s="2">
        <f t="shared" si="353"/>
        <v>148</v>
      </c>
    </row>
    <row r="2986" spans="1:24" x14ac:dyDescent="0.25">
      <c r="A2986" s="2">
        <v>2826</v>
      </c>
      <c r="B2986" s="4" t="s">
        <v>9867</v>
      </c>
      <c r="C2986" s="5"/>
      <c r="D2986" s="5" t="s">
        <v>64</v>
      </c>
      <c r="E2986" s="72" t="s">
        <v>25547</v>
      </c>
      <c r="F2986" s="71">
        <v>0</v>
      </c>
      <c r="G2986" s="52" t="s">
        <v>9868</v>
      </c>
      <c r="H2986" s="5" t="s">
        <v>13632</v>
      </c>
      <c r="I2986" s="5">
        <v>1</v>
      </c>
      <c r="J2986" s="72" t="s">
        <v>25547</v>
      </c>
      <c r="K2986" s="71">
        <v>200</v>
      </c>
      <c r="L2986" s="64">
        <v>0</v>
      </c>
      <c r="M2986" s="5">
        <v>41</v>
      </c>
      <c r="N2986" s="5">
        <v>2969</v>
      </c>
      <c r="O2986" s="47" t="s">
        <v>23238</v>
      </c>
      <c r="P2986" s="46" t="s">
        <v>23250</v>
      </c>
      <c r="Q2986" s="2" t="str">
        <f t="shared" si="354"/>
        <v>&lt;a href="set03\wimbledon_news\wimbledon_news_1895_to_1900\deaths\seaton,_bert_obituary_september_23,_1898_p1_wn.pdf"&gt;Seaton, Bert&lt;/a&gt;</v>
      </c>
      <c r="R2986" s="55">
        <f t="shared" si="355"/>
        <v>10</v>
      </c>
      <c r="S2986" s="55">
        <f t="shared" si="356"/>
        <v>13</v>
      </c>
      <c r="T2986" s="55" t="str">
        <f t="shared" si="357"/>
        <v>1898</v>
      </c>
      <c r="U2986" s="55" t="str">
        <f t="shared" si="358"/>
        <v>September</v>
      </c>
      <c r="V2986" s="55">
        <f t="shared" si="359"/>
        <v>9</v>
      </c>
      <c r="W2986" s="55" t="str">
        <f t="shared" si="360"/>
        <v>23</v>
      </c>
      <c r="X2986" s="2">
        <f t="shared" si="353"/>
        <v>133</v>
      </c>
    </row>
    <row r="2987" spans="1:24" x14ac:dyDescent="0.25">
      <c r="A2987" s="2">
        <v>1514</v>
      </c>
      <c r="B2987" s="4" t="s">
        <v>9843</v>
      </c>
      <c r="C2987" s="5"/>
      <c r="D2987" s="5" t="s">
        <v>64</v>
      </c>
      <c r="E2987" s="72">
        <v>0</v>
      </c>
      <c r="F2987" s="71">
        <v>72</v>
      </c>
      <c r="G2987" s="52" t="s">
        <v>9844</v>
      </c>
      <c r="H2987" s="5" t="s">
        <v>13632</v>
      </c>
      <c r="I2987" s="5">
        <v>5</v>
      </c>
      <c r="J2987" s="72" t="s">
        <v>25676</v>
      </c>
      <c r="K2987" s="71">
        <v>72</v>
      </c>
      <c r="L2987" s="64">
        <v>0</v>
      </c>
      <c r="M2987" s="5">
        <v>41</v>
      </c>
      <c r="N2987" s="5">
        <v>2950</v>
      </c>
      <c r="O2987" s="47" t="s">
        <v>23219</v>
      </c>
      <c r="P2987" s="46" t="s">
        <v>23250</v>
      </c>
      <c r="Q2987" s="2" t="str">
        <f t="shared" si="354"/>
        <v>&lt;a href="set03\wimbledon_news\wimbledon_news_1895_to_1900\deaths\dick,_john_peter_obituary_november_25,_1898_p5_wn.pdf"&gt;Dick, John Peter&lt;/a&gt;</v>
      </c>
      <c r="R2987" s="55">
        <f t="shared" si="355"/>
        <v>9</v>
      </c>
      <c r="S2987" s="55">
        <f t="shared" si="356"/>
        <v>12</v>
      </c>
      <c r="T2987" s="55" t="str">
        <f t="shared" si="357"/>
        <v>1898</v>
      </c>
      <c r="U2987" s="55" t="str">
        <f t="shared" si="358"/>
        <v>November</v>
      </c>
      <c r="V2987" s="55">
        <f t="shared" si="359"/>
        <v>11</v>
      </c>
      <c r="W2987" s="55" t="str">
        <f t="shared" si="360"/>
        <v>25</v>
      </c>
      <c r="X2987" s="2">
        <f t="shared" si="353"/>
        <v>140</v>
      </c>
    </row>
    <row r="2988" spans="1:24" x14ac:dyDescent="0.25">
      <c r="A2988" s="2">
        <v>426</v>
      </c>
      <c r="B2988" s="4" t="s">
        <v>9841</v>
      </c>
      <c r="C2988" s="5"/>
      <c r="D2988" s="5" t="s">
        <v>62</v>
      </c>
      <c r="E2988" s="72" t="s">
        <v>8943</v>
      </c>
      <c r="F2988" s="71">
        <v>9</v>
      </c>
      <c r="G2988" s="52" t="s">
        <v>9842</v>
      </c>
      <c r="H2988" s="5" t="s">
        <v>13632</v>
      </c>
      <c r="I2988" s="5">
        <v>1</v>
      </c>
      <c r="J2988" s="72" t="s">
        <v>8943</v>
      </c>
      <c r="K2988" s="71">
        <v>9</v>
      </c>
      <c r="L2988" s="64">
        <v>0</v>
      </c>
      <c r="M2988" s="5">
        <v>41</v>
      </c>
      <c r="N2988" s="5">
        <v>2949</v>
      </c>
      <c r="O2988" s="47" t="s">
        <v>23218</v>
      </c>
      <c r="P2988" s="46" t="s">
        <v>23250</v>
      </c>
      <c r="Q2988" s="2" t="str">
        <f t="shared" si="354"/>
        <v>&lt;a href="set03\wimbledon_news\wimbledon_news_1895_to_1900\deaths\dahl,_anton_death_notice_may_12,_1899_p1_wn.pdf"&gt;Dahl, Anton&lt;/a&gt;</v>
      </c>
      <c r="R2988" s="55">
        <f t="shared" si="355"/>
        <v>4</v>
      </c>
      <c r="S2988" s="55">
        <f t="shared" si="356"/>
        <v>7</v>
      </c>
      <c r="T2988" s="55" t="str">
        <f t="shared" si="357"/>
        <v>1899</v>
      </c>
      <c r="U2988" s="55" t="str">
        <f t="shared" si="358"/>
        <v>May</v>
      </c>
      <c r="V2988" s="55">
        <f t="shared" si="359"/>
        <v>5</v>
      </c>
      <c r="W2988" s="55" t="str">
        <f t="shared" si="360"/>
        <v>12</v>
      </c>
      <c r="X2988" s="2">
        <f t="shared" si="353"/>
        <v>129</v>
      </c>
    </row>
    <row r="2989" spans="1:24" x14ac:dyDescent="0.25">
      <c r="A2989" s="2">
        <v>448</v>
      </c>
      <c r="B2989" s="4" t="s">
        <v>9861</v>
      </c>
      <c r="C2989" s="5"/>
      <c r="D2989" s="5" t="s">
        <v>64</v>
      </c>
      <c r="E2989" s="72" t="s">
        <v>24847</v>
      </c>
      <c r="F2989" s="71">
        <v>11</v>
      </c>
      <c r="G2989" s="52" t="s">
        <v>9862</v>
      </c>
      <c r="H2989" s="5" t="s">
        <v>13632</v>
      </c>
      <c r="I2989" s="5">
        <v>8</v>
      </c>
      <c r="J2989" s="72" t="s">
        <v>24847</v>
      </c>
      <c r="K2989" s="71">
        <v>11</v>
      </c>
      <c r="L2989" s="64">
        <v>0</v>
      </c>
      <c r="M2989" s="5">
        <v>41</v>
      </c>
      <c r="N2989" s="5">
        <v>2965</v>
      </c>
      <c r="O2989" s="47" t="s">
        <v>23234</v>
      </c>
      <c r="P2989" s="46" t="s">
        <v>23250</v>
      </c>
      <c r="Q2989" s="2" t="str">
        <f t="shared" si="354"/>
        <v>&lt;a href="set03\wimbledon_news\wimbledon_news_1895_to_1900\deaths\rudler,_mabel_obituary_november_24,_1899_p8_wn.pdf"&gt;Rudler, Mabel&lt;/a&gt;</v>
      </c>
      <c r="R2989" s="55">
        <f t="shared" si="355"/>
        <v>9</v>
      </c>
      <c r="S2989" s="55">
        <f t="shared" si="356"/>
        <v>12</v>
      </c>
      <c r="T2989" s="55" t="str">
        <f t="shared" si="357"/>
        <v>1899</v>
      </c>
      <c r="U2989" s="55" t="str">
        <f t="shared" si="358"/>
        <v>November</v>
      </c>
      <c r="V2989" s="55">
        <f t="shared" si="359"/>
        <v>11</v>
      </c>
      <c r="W2989" s="55" t="str">
        <f t="shared" si="360"/>
        <v>24</v>
      </c>
      <c r="X2989" s="2">
        <f t="shared" si="353"/>
        <v>134</v>
      </c>
    </row>
    <row r="2990" spans="1:24" x14ac:dyDescent="0.25">
      <c r="A2990" s="2">
        <v>525</v>
      </c>
      <c r="B2990" s="4" t="s">
        <v>121</v>
      </c>
      <c r="C2990" s="5"/>
      <c r="D2990" s="5" t="s">
        <v>64</v>
      </c>
      <c r="E2990" s="72" t="s">
        <v>24847</v>
      </c>
      <c r="F2990" s="71">
        <v>16</v>
      </c>
      <c r="G2990" s="52" t="s">
        <v>9860</v>
      </c>
      <c r="H2990" s="5" t="s">
        <v>13632</v>
      </c>
      <c r="I2990" s="5">
        <v>8</v>
      </c>
      <c r="J2990" s="72" t="s">
        <v>24847</v>
      </c>
      <c r="K2990" s="71">
        <v>16</v>
      </c>
      <c r="L2990" s="64">
        <v>0</v>
      </c>
      <c r="M2990" s="5">
        <v>41</v>
      </c>
      <c r="N2990" s="5">
        <v>2966</v>
      </c>
      <c r="O2990" s="47" t="s">
        <v>23235</v>
      </c>
      <c r="P2990" s="46" t="s">
        <v>23250</v>
      </c>
      <c r="Q2990" s="2" t="str">
        <f t="shared" si="354"/>
        <v>&lt;a href="set03\wimbledon_news\wimbledon_news_1895_to_1900\deaths\rudler,_rosa_obituary_december_1,_1899_p8_wn.pdf"&gt;Rudler, Rosa&lt;/a&gt;</v>
      </c>
      <c r="R2990" s="55">
        <f t="shared" si="355"/>
        <v>9</v>
      </c>
      <c r="S2990" s="55">
        <f t="shared" si="356"/>
        <v>11</v>
      </c>
      <c r="T2990" s="55" t="str">
        <f t="shared" si="357"/>
        <v>1899</v>
      </c>
      <c r="U2990" s="55" t="str">
        <f t="shared" si="358"/>
        <v>December</v>
      </c>
      <c r="V2990" s="55">
        <f t="shared" si="359"/>
        <v>12</v>
      </c>
      <c r="W2990" s="55" t="str">
        <f t="shared" si="360"/>
        <v xml:space="preserve"> 1</v>
      </c>
      <c r="X2990" s="2">
        <f t="shared" si="353"/>
        <v>131</v>
      </c>
    </row>
    <row r="2991" spans="1:24" x14ac:dyDescent="0.25">
      <c r="A2991" s="2">
        <v>2790</v>
      </c>
      <c r="B2991" s="4" t="s">
        <v>117</v>
      </c>
      <c r="C2991" s="5"/>
      <c r="D2991" s="5" t="s">
        <v>64</v>
      </c>
      <c r="E2991" s="72">
        <v>0</v>
      </c>
      <c r="F2991" s="71">
        <v>0</v>
      </c>
      <c r="G2991" s="52" t="s">
        <v>9860</v>
      </c>
      <c r="H2991" s="5" t="s">
        <v>13632</v>
      </c>
      <c r="I2991" s="5">
        <v>8</v>
      </c>
      <c r="J2991" s="72" t="s">
        <v>25676</v>
      </c>
      <c r="K2991" s="71">
        <v>200</v>
      </c>
      <c r="L2991" s="64">
        <v>0</v>
      </c>
      <c r="M2991" s="5">
        <v>41</v>
      </c>
      <c r="N2991" s="5">
        <v>2964</v>
      </c>
      <c r="O2991" s="47" t="s">
        <v>23233</v>
      </c>
      <c r="P2991" s="46" t="s">
        <v>23250</v>
      </c>
      <c r="Q2991" s="2" t="str">
        <f t="shared" si="354"/>
        <v>&lt;a href="set03\wimbledon_news\wimbledon_news_1895_to_1900\deaths\rudler,_linnie_obituary_december_1,_1899_p8_wn.pdf"&gt;Rudler, Linnie&lt;/a&gt;</v>
      </c>
      <c r="R2991" s="55">
        <f t="shared" si="355"/>
        <v>9</v>
      </c>
      <c r="S2991" s="55">
        <f t="shared" si="356"/>
        <v>11</v>
      </c>
      <c r="T2991" s="55" t="str">
        <f t="shared" si="357"/>
        <v>1899</v>
      </c>
      <c r="U2991" s="55" t="str">
        <f t="shared" si="358"/>
        <v>December</v>
      </c>
      <c r="V2991" s="55">
        <f t="shared" si="359"/>
        <v>12</v>
      </c>
      <c r="W2991" s="55" t="str">
        <f t="shared" si="360"/>
        <v xml:space="preserve"> 1</v>
      </c>
      <c r="X2991" s="2">
        <f t="shared" si="353"/>
        <v>135</v>
      </c>
    </row>
    <row r="2992" spans="1:24" x14ac:dyDescent="0.25">
      <c r="A2992" s="2">
        <v>385</v>
      </c>
      <c r="B2992" s="4" t="s">
        <v>9853</v>
      </c>
      <c r="C2992" s="5"/>
      <c r="D2992" s="5" t="s">
        <v>64</v>
      </c>
      <c r="E2992" s="72" t="s">
        <v>5968</v>
      </c>
      <c r="F2992" s="71">
        <v>6</v>
      </c>
      <c r="G2992" s="52" t="s">
        <v>9854</v>
      </c>
      <c r="H2992" s="5" t="s">
        <v>13632</v>
      </c>
      <c r="I2992" s="5">
        <v>3</v>
      </c>
      <c r="J2992" s="72" t="s">
        <v>5968</v>
      </c>
      <c r="K2992" s="71">
        <v>6</v>
      </c>
      <c r="L2992" s="64">
        <v>0</v>
      </c>
      <c r="M2992" s="5">
        <v>41</v>
      </c>
      <c r="N2992" s="5">
        <v>2958</v>
      </c>
      <c r="O2992" s="47" t="s">
        <v>23227</v>
      </c>
      <c r="P2992" s="46" t="s">
        <v>23250</v>
      </c>
      <c r="Q2992" s="2" t="str">
        <f t="shared" si="354"/>
        <v>&lt;a href="set03\wimbledon_news\wimbledon_news_1895_to_1900\deaths\olson,_inga_obituary_december_22,_1899_p3_wn.pdf"&gt;Olson, Inga&lt;/a&gt;</v>
      </c>
      <c r="R2992" s="55">
        <f t="shared" si="355"/>
        <v>9</v>
      </c>
      <c r="S2992" s="55">
        <f t="shared" si="356"/>
        <v>12</v>
      </c>
      <c r="T2992" s="55" t="str">
        <f t="shared" si="357"/>
        <v>1899</v>
      </c>
      <c r="U2992" s="55" t="str">
        <f t="shared" si="358"/>
        <v>December</v>
      </c>
      <c r="V2992" s="55">
        <f t="shared" si="359"/>
        <v>12</v>
      </c>
      <c r="W2992" s="55" t="str">
        <f t="shared" si="360"/>
        <v>22</v>
      </c>
      <c r="X2992" s="2">
        <f t="shared" si="353"/>
        <v>130</v>
      </c>
    </row>
    <row r="2993" spans="1:24" x14ac:dyDescent="0.25">
      <c r="A2993" s="2">
        <v>449</v>
      </c>
      <c r="B2993" s="4" t="s">
        <v>10033</v>
      </c>
      <c r="C2993" s="5"/>
      <c r="D2993" s="5" t="s">
        <v>10031</v>
      </c>
      <c r="E2993" s="72">
        <v>0</v>
      </c>
      <c r="F2993" s="71">
        <v>11</v>
      </c>
      <c r="G2993" s="52">
        <v>12</v>
      </c>
      <c r="H2993" s="5" t="s">
        <v>13632</v>
      </c>
      <c r="I2993" s="5">
        <v>5</v>
      </c>
      <c r="J2993" s="72" t="s">
        <v>25676</v>
      </c>
      <c r="K2993" s="71">
        <v>11</v>
      </c>
      <c r="L2993" s="64">
        <v>0</v>
      </c>
      <c r="M2993" s="5">
        <v>42</v>
      </c>
      <c r="N2993" s="5">
        <v>3035</v>
      </c>
      <c r="O2993" s="47" t="s">
        <v>23305</v>
      </c>
      <c r="P2993" s="46" t="s">
        <v>23325</v>
      </c>
      <c r="Q2993" s="2" t="str">
        <f t="shared" si="354"/>
        <v>&lt;a href="set03\wimbledon_news\wimbledon_news_1900_-_1905\deaths\rudler,_mable_memorial_service_january_12,_1900_p5_wn.pdf"&gt;Rudler, Mable&lt;/a&gt;</v>
      </c>
      <c r="T2993" s="39">
        <f t="shared" ref="T2993:T3024" si="361">YEAR(G2993)</f>
        <v>1900</v>
      </c>
      <c r="U2993" s="2">
        <f t="shared" ref="U2993:U3024" si="362">MONTH(G2993)</f>
        <v>1</v>
      </c>
      <c r="V2993" s="2">
        <f t="shared" ref="V2993:V3024" si="363">U2993</f>
        <v>1</v>
      </c>
      <c r="W2993" s="2">
        <f t="shared" ref="W2993:W3024" si="364">DAY(G2993)</f>
        <v>12</v>
      </c>
      <c r="X2993" s="2">
        <f t="shared" si="353"/>
        <v>140</v>
      </c>
    </row>
    <row r="2994" spans="1:24" x14ac:dyDescent="0.25">
      <c r="A2994" s="2">
        <v>526</v>
      </c>
      <c r="B2994" s="4" t="s">
        <v>121</v>
      </c>
      <c r="C2994" s="5"/>
      <c r="D2994" s="5" t="s">
        <v>10031</v>
      </c>
      <c r="E2994" s="72" t="s">
        <v>24847</v>
      </c>
      <c r="F2994" s="71">
        <v>16</v>
      </c>
      <c r="G2994" s="52">
        <v>12</v>
      </c>
      <c r="H2994" s="5" t="s">
        <v>13632</v>
      </c>
      <c r="I2994" s="5">
        <v>5</v>
      </c>
      <c r="J2994" s="72" t="s">
        <v>24847</v>
      </c>
      <c r="K2994" s="71">
        <v>16</v>
      </c>
      <c r="L2994" s="64">
        <v>0</v>
      </c>
      <c r="M2994" s="5">
        <v>42</v>
      </c>
      <c r="N2994" s="5">
        <v>3036</v>
      </c>
      <c r="O2994" s="47" t="s">
        <v>23306</v>
      </c>
      <c r="P2994" s="46" t="s">
        <v>23325</v>
      </c>
      <c r="Q2994" s="2" t="str">
        <f t="shared" si="354"/>
        <v>&lt;a href="set03\wimbledon_news\wimbledon_news_1900_-_1905\deaths\rudler,_rosa_memorial_service_january_12,_1900_p5_wn.pdf"&gt;Rudler, Rosa&lt;/a&gt;</v>
      </c>
      <c r="T2994" s="39">
        <f t="shared" si="361"/>
        <v>1900</v>
      </c>
      <c r="U2994" s="2">
        <f t="shared" si="362"/>
        <v>1</v>
      </c>
      <c r="V2994" s="2">
        <f t="shared" si="363"/>
        <v>1</v>
      </c>
      <c r="W2994" s="2">
        <f t="shared" si="364"/>
        <v>12</v>
      </c>
      <c r="X2994" s="2">
        <f t="shared" si="353"/>
        <v>138</v>
      </c>
    </row>
    <row r="2995" spans="1:24" x14ac:dyDescent="0.25">
      <c r="A2995" s="2">
        <v>2643</v>
      </c>
      <c r="B2995" s="4" t="s">
        <v>10030</v>
      </c>
      <c r="C2995" s="5"/>
      <c r="D2995" s="5" t="s">
        <v>10031</v>
      </c>
      <c r="E2995" s="72">
        <v>0</v>
      </c>
      <c r="F2995" s="71">
        <v>0</v>
      </c>
      <c r="G2995" s="52">
        <v>12</v>
      </c>
      <c r="H2995" s="5" t="s">
        <v>13632</v>
      </c>
      <c r="I2995" s="5">
        <v>5</v>
      </c>
      <c r="J2995" s="72" t="s">
        <v>25676</v>
      </c>
      <c r="K2995" s="71">
        <v>200</v>
      </c>
      <c r="L2995" s="64">
        <v>0</v>
      </c>
      <c r="M2995" s="5">
        <v>42</v>
      </c>
      <c r="N2995" s="5">
        <v>3029</v>
      </c>
      <c r="O2995" s="47" t="s">
        <v>23299</v>
      </c>
      <c r="P2995" s="46" t="s">
        <v>23325</v>
      </c>
      <c r="Q2995" s="2" t="str">
        <f t="shared" si="354"/>
        <v>&lt;a href="set03\wimbledon_news\wimbledon_news_1900_-_1905\deaths\olson,_female_memorial_service_january_12,_1900_p5_wn.pdf"&gt;Olson, Female&lt;/a&gt;</v>
      </c>
      <c r="T2995" s="39">
        <f t="shared" si="361"/>
        <v>1900</v>
      </c>
      <c r="U2995" s="2">
        <f t="shared" si="362"/>
        <v>1</v>
      </c>
      <c r="V2995" s="2">
        <f t="shared" si="363"/>
        <v>1</v>
      </c>
      <c r="W2995" s="2">
        <f t="shared" si="364"/>
        <v>12</v>
      </c>
      <c r="X2995" s="2">
        <f t="shared" si="353"/>
        <v>140</v>
      </c>
    </row>
    <row r="2996" spans="1:24" x14ac:dyDescent="0.25">
      <c r="A2996" s="2">
        <v>2792</v>
      </c>
      <c r="B2996" s="4" t="s">
        <v>117</v>
      </c>
      <c r="C2996" s="5"/>
      <c r="D2996" s="5" t="s">
        <v>10031</v>
      </c>
      <c r="E2996" s="72">
        <v>0</v>
      </c>
      <c r="F2996" s="71">
        <v>0</v>
      </c>
      <c r="G2996" s="52">
        <v>12</v>
      </c>
      <c r="H2996" s="5" t="s">
        <v>13632</v>
      </c>
      <c r="I2996" s="5">
        <v>5</v>
      </c>
      <c r="J2996" s="72" t="s">
        <v>25676</v>
      </c>
      <c r="K2996" s="71">
        <v>200</v>
      </c>
      <c r="L2996" s="64">
        <v>0</v>
      </c>
      <c r="M2996" s="5">
        <v>42</v>
      </c>
      <c r="N2996" s="5">
        <v>3034</v>
      </c>
      <c r="O2996" s="47" t="s">
        <v>23304</v>
      </c>
      <c r="P2996" s="46" t="s">
        <v>23325</v>
      </c>
      <c r="Q2996" s="2" t="str">
        <f t="shared" si="354"/>
        <v>&lt;a href="set03\wimbledon_news\wimbledon_news_1900_-_1905\deaths\rudler,_linnie_memorial_service_january_12,_1900_p5_wn.pdf"&gt;Rudler, Linnie&lt;/a&gt;</v>
      </c>
      <c r="T2996" s="39">
        <f t="shared" si="361"/>
        <v>1900</v>
      </c>
      <c r="U2996" s="2">
        <f t="shared" si="362"/>
        <v>1</v>
      </c>
      <c r="V2996" s="2">
        <f t="shared" si="363"/>
        <v>1</v>
      </c>
      <c r="W2996" s="2">
        <f t="shared" si="364"/>
        <v>12</v>
      </c>
      <c r="X2996" s="2">
        <f t="shared" si="353"/>
        <v>142</v>
      </c>
    </row>
    <row r="2997" spans="1:24" x14ac:dyDescent="0.25">
      <c r="A2997" s="2">
        <v>277</v>
      </c>
      <c r="B2997" s="4" t="s">
        <v>10020</v>
      </c>
      <c r="C2997" s="5"/>
      <c r="D2997" s="5" t="s">
        <v>62</v>
      </c>
      <c r="E2997" s="72">
        <v>0</v>
      </c>
      <c r="F2997" s="71" t="s">
        <v>25036</v>
      </c>
      <c r="G2997" s="52">
        <v>26</v>
      </c>
      <c r="H2997" s="5" t="s">
        <v>13632</v>
      </c>
      <c r="I2997" s="5">
        <v>4</v>
      </c>
      <c r="J2997" s="72" t="s">
        <v>25676</v>
      </c>
      <c r="K2997" s="71">
        <v>2</v>
      </c>
      <c r="L2997" s="64">
        <v>0</v>
      </c>
      <c r="M2997" s="5">
        <v>42</v>
      </c>
      <c r="N2997" s="5">
        <v>3016</v>
      </c>
      <c r="O2997" s="47" t="s">
        <v>23286</v>
      </c>
      <c r="P2997" s="46" t="s">
        <v>23325</v>
      </c>
      <c r="Q2997" s="2" t="str">
        <f t="shared" si="354"/>
        <v>&lt;a href="set03\wimbledon_news\wimbledon_news_1900_-_1905\deaths\lee,_child_of_george_death_notice_january_26,_1900_p4_wn.pdf"&gt;Lee, Child of George&lt;/a&gt;</v>
      </c>
      <c r="T2997" s="39">
        <f t="shared" si="361"/>
        <v>1900</v>
      </c>
      <c r="U2997" s="2">
        <f t="shared" si="362"/>
        <v>1</v>
      </c>
      <c r="V2997" s="2">
        <f t="shared" si="363"/>
        <v>1</v>
      </c>
      <c r="W2997" s="2">
        <f t="shared" si="364"/>
        <v>26</v>
      </c>
      <c r="X2997" s="2">
        <f t="shared" si="353"/>
        <v>150</v>
      </c>
    </row>
    <row r="2998" spans="1:24" x14ac:dyDescent="0.25">
      <c r="A2998" s="2">
        <v>506</v>
      </c>
      <c r="B2998" s="4" t="s">
        <v>10017</v>
      </c>
      <c r="C2998" s="5"/>
      <c r="D2998" s="5" t="s">
        <v>64</v>
      </c>
      <c r="E2998" s="72">
        <v>0</v>
      </c>
      <c r="F2998" s="71">
        <v>15</v>
      </c>
      <c r="G2998" s="52">
        <v>54</v>
      </c>
      <c r="H2998" s="5" t="s">
        <v>13632</v>
      </c>
      <c r="I2998" s="5">
        <v>5</v>
      </c>
      <c r="J2998" s="72" t="s">
        <v>25676</v>
      </c>
      <c r="K2998" s="71">
        <v>15</v>
      </c>
      <c r="L2998" s="64">
        <v>0</v>
      </c>
      <c r="M2998" s="5">
        <v>42</v>
      </c>
      <c r="N2998" s="5">
        <v>3013</v>
      </c>
      <c r="O2998" s="47" t="s">
        <v>23283</v>
      </c>
      <c r="P2998" s="46" t="s">
        <v>23325</v>
      </c>
      <c r="Q2998" s="2" t="str">
        <f t="shared" si="354"/>
        <v>&lt;a href="set03\wimbledon_news\wimbledon_news_1900_-_1905\deaths\krueger,_anna_obituary_february_23,_1900_p5_wn.pdf"&gt;Krueger, Anna&lt;/a&gt;</v>
      </c>
      <c r="T2998" s="39">
        <f t="shared" si="361"/>
        <v>1900</v>
      </c>
      <c r="U2998" s="2">
        <f t="shared" si="362"/>
        <v>2</v>
      </c>
      <c r="V2998" s="2">
        <f t="shared" si="363"/>
        <v>2</v>
      </c>
      <c r="W2998" s="2">
        <f t="shared" si="364"/>
        <v>23</v>
      </c>
      <c r="X2998" s="2">
        <f t="shared" si="353"/>
        <v>133</v>
      </c>
    </row>
    <row r="2999" spans="1:24" x14ac:dyDescent="0.25">
      <c r="A2999" s="2">
        <v>374</v>
      </c>
      <c r="B2999" s="4" t="s">
        <v>10035</v>
      </c>
      <c r="C2999" s="5"/>
      <c r="D2999" s="5" t="s">
        <v>64</v>
      </c>
      <c r="E2999" s="72">
        <v>0</v>
      </c>
      <c r="F2999" s="71">
        <v>5</v>
      </c>
      <c r="G2999" s="52">
        <v>62</v>
      </c>
      <c r="H2999" s="5" t="s">
        <v>13632</v>
      </c>
      <c r="I2999" s="5">
        <v>5</v>
      </c>
      <c r="J2999" s="72" t="s">
        <v>25676</v>
      </c>
      <c r="K2999" s="71">
        <v>5</v>
      </c>
      <c r="L2999" s="64">
        <v>0</v>
      </c>
      <c r="M2999" s="5">
        <v>42</v>
      </c>
      <c r="N2999" s="5">
        <v>3038</v>
      </c>
      <c r="O2999" s="47" t="s">
        <v>23308</v>
      </c>
      <c r="P2999" s="46" t="s">
        <v>23325</v>
      </c>
      <c r="Q2999" s="2" t="str">
        <f t="shared" si="354"/>
        <v>&lt;a href="set03\wimbledon_news\wimbledon_news_1900_-_1905\deaths\shaner,_courtland_obituary_march_2,_1900_p5_wn.pdf"&gt;Shaner, Courtland&lt;/a&gt;</v>
      </c>
      <c r="T2999" s="39">
        <f t="shared" si="361"/>
        <v>1900</v>
      </c>
      <c r="U2999" s="2">
        <f t="shared" si="362"/>
        <v>3</v>
      </c>
      <c r="V2999" s="2">
        <f t="shared" si="363"/>
        <v>3</v>
      </c>
      <c r="W2999" s="2">
        <f t="shared" si="364"/>
        <v>2</v>
      </c>
      <c r="X2999" s="2">
        <f t="shared" si="353"/>
        <v>137</v>
      </c>
    </row>
    <row r="3000" spans="1:24" x14ac:dyDescent="0.25">
      <c r="A3000" s="2">
        <v>1582</v>
      </c>
      <c r="B3000" s="4" t="s">
        <v>10036</v>
      </c>
      <c r="C3000" s="5"/>
      <c r="D3000" s="5" t="s">
        <v>64</v>
      </c>
      <c r="E3000" s="72" t="s">
        <v>2343</v>
      </c>
      <c r="F3000" s="71">
        <v>75</v>
      </c>
      <c r="G3000" s="52">
        <v>94</v>
      </c>
      <c r="H3000" s="5" t="s">
        <v>13632</v>
      </c>
      <c r="I3000" s="5">
        <v>4</v>
      </c>
      <c r="J3000" s="72" t="s">
        <v>2343</v>
      </c>
      <c r="K3000" s="71">
        <v>75</v>
      </c>
      <c r="L3000" s="64">
        <v>0</v>
      </c>
      <c r="M3000" s="5">
        <v>42</v>
      </c>
      <c r="N3000" s="5">
        <v>3039</v>
      </c>
      <c r="O3000" s="47" t="s">
        <v>23309</v>
      </c>
      <c r="P3000" s="46" t="s">
        <v>23325</v>
      </c>
      <c r="Q3000" s="2" t="str">
        <f t="shared" si="354"/>
        <v>&lt;a href="set03\wimbledon_news\wimbledon_news_1900_-_1905\deaths\simpson,_john_obituary_april_3,_1900_p4_wn.pdf"&gt;Simpson, John&lt;/a&gt;</v>
      </c>
      <c r="T3000" s="39">
        <f t="shared" si="361"/>
        <v>1900</v>
      </c>
      <c r="U3000" s="2">
        <f t="shared" si="362"/>
        <v>4</v>
      </c>
      <c r="V3000" s="2">
        <f t="shared" si="363"/>
        <v>4</v>
      </c>
      <c r="W3000" s="2">
        <f t="shared" si="364"/>
        <v>3</v>
      </c>
      <c r="X3000" s="2">
        <f t="shared" si="353"/>
        <v>129</v>
      </c>
    </row>
    <row r="3001" spans="1:24" x14ac:dyDescent="0.25">
      <c r="A3001" s="2">
        <v>2211</v>
      </c>
      <c r="B3001" s="4" t="s">
        <v>10005</v>
      </c>
      <c r="C3001" s="5"/>
      <c r="D3001" s="5" t="s">
        <v>8196</v>
      </c>
      <c r="E3001" s="72"/>
      <c r="F3001" s="71"/>
      <c r="G3001" s="52">
        <v>94</v>
      </c>
      <c r="H3001" s="5" t="s">
        <v>13632</v>
      </c>
      <c r="I3001" s="5">
        <v>4</v>
      </c>
      <c r="J3001" s="72" t="s">
        <v>25676</v>
      </c>
      <c r="K3001" s="71">
        <v>200</v>
      </c>
      <c r="L3001" s="64"/>
      <c r="M3001" s="5">
        <v>42</v>
      </c>
      <c r="N3001" s="5">
        <v>3000</v>
      </c>
      <c r="O3001" s="47" t="s">
        <v>23270</v>
      </c>
      <c r="P3001" s="46" t="s">
        <v>23325</v>
      </c>
      <c r="Q3001" s="2" t="str">
        <f t="shared" si="354"/>
        <v>&lt;a href="set03\wimbledon_news\wimbledon_news_1900_-_1905\deaths\hanson,_mrs._thomas_obituary_pt_1_april_3,_1900_p4_wn.pdf"&gt;Hanson, Mrs Thomas&lt;/a&gt;</v>
      </c>
      <c r="T3001" s="39">
        <f t="shared" si="361"/>
        <v>1900</v>
      </c>
      <c r="U3001" s="2">
        <f t="shared" si="362"/>
        <v>4</v>
      </c>
      <c r="V3001" s="2">
        <f t="shared" si="363"/>
        <v>4</v>
      </c>
      <c r="W3001" s="2">
        <f t="shared" si="364"/>
        <v>3</v>
      </c>
      <c r="X3001" s="2">
        <f t="shared" si="353"/>
        <v>145</v>
      </c>
    </row>
    <row r="3002" spans="1:24" x14ac:dyDescent="0.25">
      <c r="A3002" s="2">
        <v>2212</v>
      </c>
      <c r="B3002" s="4" t="s">
        <v>10005</v>
      </c>
      <c r="C3002" s="5"/>
      <c r="D3002" s="5" t="s">
        <v>8197</v>
      </c>
      <c r="E3002" s="72"/>
      <c r="F3002" s="71"/>
      <c r="G3002" s="52">
        <v>94</v>
      </c>
      <c r="H3002" s="5" t="s">
        <v>13632</v>
      </c>
      <c r="I3002" s="5">
        <v>4</v>
      </c>
      <c r="J3002" s="72" t="s">
        <v>25676</v>
      </c>
      <c r="K3002" s="71">
        <v>200</v>
      </c>
      <c r="L3002" s="64"/>
      <c r="M3002" s="5">
        <v>42</v>
      </c>
      <c r="N3002" s="5">
        <v>3001</v>
      </c>
      <c r="O3002" s="47" t="s">
        <v>23271</v>
      </c>
      <c r="P3002" s="46" t="s">
        <v>23325</v>
      </c>
      <c r="Q3002" s="2" t="str">
        <f t="shared" si="354"/>
        <v>&lt;a href="set03\wimbledon_news\wimbledon_news_1900_-_1905\deaths\hanson,_mrs._thomas_obituary_pt_2_april_3,_1900_p4_wn.pdf"&gt;Hanson, Mrs Thomas&lt;/a&gt;</v>
      </c>
      <c r="T3002" s="39">
        <f t="shared" si="361"/>
        <v>1900</v>
      </c>
      <c r="U3002" s="2">
        <f t="shared" si="362"/>
        <v>4</v>
      </c>
      <c r="V3002" s="2">
        <f t="shared" si="363"/>
        <v>4</v>
      </c>
      <c r="W3002" s="2">
        <f t="shared" si="364"/>
        <v>3</v>
      </c>
      <c r="X3002" s="2">
        <f t="shared" si="353"/>
        <v>145</v>
      </c>
    </row>
    <row r="3003" spans="1:24" x14ac:dyDescent="0.25">
      <c r="A3003" s="2">
        <v>3</v>
      </c>
      <c r="B3003" s="4" t="s">
        <v>9988</v>
      </c>
      <c r="C3003" s="5"/>
      <c r="D3003" s="5" t="s">
        <v>64</v>
      </c>
      <c r="E3003" s="72" t="s">
        <v>25549</v>
      </c>
      <c r="F3003" s="71" t="s">
        <v>24881</v>
      </c>
      <c r="G3003" s="52">
        <v>97</v>
      </c>
      <c r="H3003" s="5" t="s">
        <v>13632</v>
      </c>
      <c r="I3003" s="5">
        <v>3</v>
      </c>
      <c r="J3003" s="72" t="s">
        <v>25549</v>
      </c>
      <c r="K3003" s="71">
        <v>0</v>
      </c>
      <c r="L3003" s="64">
        <v>0</v>
      </c>
      <c r="M3003" s="5">
        <v>42</v>
      </c>
      <c r="N3003" s="5">
        <v>2981</v>
      </c>
      <c r="O3003" s="47" t="s">
        <v>23251</v>
      </c>
      <c r="P3003" s="46" t="s">
        <v>23325</v>
      </c>
      <c r="Q3003" s="2" t="str">
        <f t="shared" si="354"/>
        <v>&lt;a href="set03\wimbledon_news\wimbledon_news_1900_-_1905\deaths\anderson,_infant_of_william_obituary_april_6,_1900_p3_wn.pdf"&gt;Anderson, Infant of William&lt;/a&gt;</v>
      </c>
      <c r="T3003" s="39">
        <f t="shared" si="361"/>
        <v>1900</v>
      </c>
      <c r="U3003" s="2">
        <f t="shared" si="362"/>
        <v>4</v>
      </c>
      <c r="V3003" s="2">
        <f t="shared" si="363"/>
        <v>4</v>
      </c>
      <c r="W3003" s="2">
        <f t="shared" si="364"/>
        <v>6</v>
      </c>
      <c r="X3003" s="2">
        <f t="shared" si="353"/>
        <v>157</v>
      </c>
    </row>
    <row r="3004" spans="1:24" x14ac:dyDescent="0.25">
      <c r="A3004" s="2">
        <v>1864</v>
      </c>
      <c r="B3004" s="4" t="s">
        <v>9991</v>
      </c>
      <c r="C3004" s="5"/>
      <c r="D3004" s="5" t="s">
        <v>64</v>
      </c>
      <c r="E3004" s="72" t="s">
        <v>25550</v>
      </c>
      <c r="F3004" s="71">
        <v>0</v>
      </c>
      <c r="G3004" s="52">
        <v>118</v>
      </c>
      <c r="H3004" s="5" t="s">
        <v>13632</v>
      </c>
      <c r="I3004" s="5">
        <v>3</v>
      </c>
      <c r="J3004" s="72" t="s">
        <v>25550</v>
      </c>
      <c r="K3004" s="71">
        <v>200</v>
      </c>
      <c r="L3004" s="64" t="s">
        <v>24889</v>
      </c>
      <c r="M3004" s="5">
        <v>42</v>
      </c>
      <c r="N3004" s="5">
        <v>2986</v>
      </c>
      <c r="O3004" s="47" t="s">
        <v>23255</v>
      </c>
      <c r="P3004" s="46" t="s">
        <v>23325</v>
      </c>
      <c r="Q3004" s="2" t="str">
        <f t="shared" si="354"/>
        <v>&lt;a href="set03\wimbledon_news\wimbledon_news_1900_-_1905\deaths\baum,_mrs_joel_obituary_april_27,_1900_p3_wn.pdf"&gt;Baum, Mrs Joel&lt;/a&gt;</v>
      </c>
      <c r="T3004" s="39">
        <f t="shared" si="361"/>
        <v>1900</v>
      </c>
      <c r="U3004" s="2">
        <f t="shared" si="362"/>
        <v>4</v>
      </c>
      <c r="V3004" s="2">
        <f t="shared" si="363"/>
        <v>4</v>
      </c>
      <c r="W3004" s="2">
        <f t="shared" si="364"/>
        <v>27</v>
      </c>
      <c r="X3004" s="2">
        <f t="shared" si="353"/>
        <v>132</v>
      </c>
    </row>
    <row r="3005" spans="1:24" x14ac:dyDescent="0.25">
      <c r="A3005" s="2">
        <v>1865</v>
      </c>
      <c r="B3005" s="4" t="s">
        <v>9991</v>
      </c>
      <c r="C3005" s="5" t="s">
        <v>9992</v>
      </c>
      <c r="D3005" s="5" t="s">
        <v>64</v>
      </c>
      <c r="E3005" s="72" t="s">
        <v>25550</v>
      </c>
      <c r="F3005" s="71">
        <v>0</v>
      </c>
      <c r="G3005" s="52">
        <v>125</v>
      </c>
      <c r="H3005" s="5" t="s">
        <v>13632</v>
      </c>
      <c r="I3005" s="5">
        <v>4</v>
      </c>
      <c r="J3005" s="72" t="s">
        <v>25550</v>
      </c>
      <c r="K3005" s="71">
        <v>200</v>
      </c>
      <c r="L3005" s="64" t="s">
        <v>24889</v>
      </c>
      <c r="M3005" s="5">
        <v>42</v>
      </c>
      <c r="N3005" s="5">
        <v>2985</v>
      </c>
      <c r="O3005" s="47" t="s">
        <v>23256</v>
      </c>
      <c r="P3005" s="46" t="s">
        <v>23325</v>
      </c>
      <c r="Q3005" s="2" t="str">
        <f t="shared" si="354"/>
        <v>&lt;a href="set03\wimbledon_news\wimbledon_news_1900_-_1905\deaths\baum_(hiawas),_mrs_joel_obituary_may_4,_1900_p4_wn.pdf"&gt;Baum, Mrs Joel&lt;/a&gt;</v>
      </c>
      <c r="T3005" s="39">
        <f t="shared" si="361"/>
        <v>1900</v>
      </c>
      <c r="U3005" s="2">
        <f t="shared" si="362"/>
        <v>5</v>
      </c>
      <c r="V3005" s="2">
        <f t="shared" si="363"/>
        <v>5</v>
      </c>
      <c r="W3005" s="2">
        <f t="shared" si="364"/>
        <v>4</v>
      </c>
      <c r="X3005" s="2">
        <f t="shared" si="353"/>
        <v>138</v>
      </c>
    </row>
    <row r="3006" spans="1:24" x14ac:dyDescent="0.25">
      <c r="A3006" s="2">
        <v>1528</v>
      </c>
      <c r="B3006" s="4" t="s">
        <v>10042</v>
      </c>
      <c r="C3006" s="5"/>
      <c r="D3006" s="5" t="s">
        <v>64</v>
      </c>
      <c r="E3006" s="72" t="s">
        <v>13510</v>
      </c>
      <c r="F3006" s="71">
        <v>72</v>
      </c>
      <c r="G3006" s="52">
        <v>1147</v>
      </c>
      <c r="H3006" s="5" t="s">
        <v>13632</v>
      </c>
      <c r="I3006" s="5">
        <v>1</v>
      </c>
      <c r="J3006" s="72" t="s">
        <v>13510</v>
      </c>
      <c r="K3006" s="71">
        <v>72</v>
      </c>
      <c r="L3006" s="64">
        <v>0</v>
      </c>
      <c r="M3006" s="5">
        <v>42</v>
      </c>
      <c r="N3006" s="5">
        <v>3046</v>
      </c>
      <c r="O3006" s="47" t="s">
        <v>23316</v>
      </c>
      <c r="P3006" s="46" t="s">
        <v>23325</v>
      </c>
      <c r="Q3006" s="2" t="str">
        <f t="shared" si="354"/>
        <v>&lt;a href="set03\wimbledon_news\wimbledon_news_1900_-_1905\deaths\treitline,_frank_obituary_february_20,_1903_p1_wn.pdf"&gt;Treitline, Frank&lt;/a&gt;</v>
      </c>
      <c r="T3006" s="39">
        <f t="shared" si="361"/>
        <v>1903</v>
      </c>
      <c r="U3006" s="2">
        <f t="shared" si="362"/>
        <v>2</v>
      </c>
      <c r="V3006" s="2">
        <f t="shared" si="363"/>
        <v>2</v>
      </c>
      <c r="W3006" s="2">
        <f t="shared" si="364"/>
        <v>20</v>
      </c>
      <c r="X3006" s="2">
        <f t="shared" si="353"/>
        <v>139</v>
      </c>
    </row>
    <row r="3007" spans="1:24" x14ac:dyDescent="0.25">
      <c r="A3007" s="2">
        <v>988</v>
      </c>
      <c r="B3007" s="4" t="s">
        <v>9996</v>
      </c>
      <c r="C3007" s="5"/>
      <c r="D3007" s="5" t="s">
        <v>64</v>
      </c>
      <c r="E3007" s="72">
        <v>0</v>
      </c>
      <c r="F3007" s="71">
        <v>42</v>
      </c>
      <c r="G3007" s="52">
        <v>1161</v>
      </c>
      <c r="H3007" s="5" t="s">
        <v>13632</v>
      </c>
      <c r="I3007" s="5">
        <v>4</v>
      </c>
      <c r="J3007" s="72" t="s">
        <v>25676</v>
      </c>
      <c r="K3007" s="71">
        <v>42</v>
      </c>
      <c r="L3007" s="64" t="s">
        <v>25432</v>
      </c>
      <c r="M3007" s="5">
        <v>42</v>
      </c>
      <c r="N3007" s="5">
        <v>2991</v>
      </c>
      <c r="O3007" s="47" t="s">
        <v>23261</v>
      </c>
      <c r="P3007" s="46" t="s">
        <v>23325</v>
      </c>
      <c r="Q3007" s="2" t="str">
        <f t="shared" si="354"/>
        <v>&lt;a href="set03\wimbledon_news\wimbledon_news_1900_-_1905\deaths\finner,_mrs._paulina_obituary_march_6,_1903_p4_wn.pdf"&gt;Finner, Mrs Paulina&lt;/a&gt;</v>
      </c>
      <c r="T3007" s="39">
        <f t="shared" si="361"/>
        <v>1903</v>
      </c>
      <c r="U3007" s="2">
        <f t="shared" si="362"/>
        <v>3</v>
      </c>
      <c r="V3007" s="2">
        <f t="shared" si="363"/>
        <v>3</v>
      </c>
      <c r="W3007" s="2">
        <f t="shared" si="364"/>
        <v>6</v>
      </c>
      <c r="X3007" s="2">
        <f t="shared" si="353"/>
        <v>142</v>
      </c>
    </row>
    <row r="3008" spans="1:24" x14ac:dyDescent="0.25">
      <c r="A3008" s="2">
        <v>1647</v>
      </c>
      <c r="B3008" s="4" t="s">
        <v>10008</v>
      </c>
      <c r="C3008" s="5"/>
      <c r="D3008" s="5" t="s">
        <v>62</v>
      </c>
      <c r="E3008" s="72">
        <v>0</v>
      </c>
      <c r="F3008" s="71">
        <v>79</v>
      </c>
      <c r="G3008" s="52">
        <v>1245</v>
      </c>
      <c r="H3008" s="5" t="s">
        <v>13632</v>
      </c>
      <c r="I3008" s="5">
        <v>1</v>
      </c>
      <c r="J3008" s="72" t="s">
        <v>25676</v>
      </c>
      <c r="K3008" s="71">
        <v>79</v>
      </c>
      <c r="L3008" s="64">
        <v>0</v>
      </c>
      <c r="M3008" s="5">
        <v>42</v>
      </c>
      <c r="N3008" s="5">
        <v>3002</v>
      </c>
      <c r="O3008" s="47" t="s">
        <v>23273</v>
      </c>
      <c r="P3008" s="46" t="s">
        <v>23325</v>
      </c>
      <c r="Q3008" s="2" t="str">
        <f t="shared" si="354"/>
        <v>&lt;a href="set03\wimbledon_news\wimbledon_news_1900_-_1905\deaths\heffron,_mrs._death_notice_may_29,_1903_p1_wn.pdf"&gt;Heffron, Mrs  &lt;/a&gt;</v>
      </c>
      <c r="T3008" s="39">
        <f t="shared" si="361"/>
        <v>1903</v>
      </c>
      <c r="U3008" s="2">
        <f t="shared" si="362"/>
        <v>5</v>
      </c>
      <c r="V3008" s="2">
        <f t="shared" si="363"/>
        <v>5</v>
      </c>
      <c r="W3008" s="2">
        <f t="shared" si="364"/>
        <v>29</v>
      </c>
      <c r="X3008" s="2">
        <f t="shared" si="353"/>
        <v>133</v>
      </c>
    </row>
    <row r="3009" spans="1:24" x14ac:dyDescent="0.25">
      <c r="A3009" s="2">
        <v>1648</v>
      </c>
      <c r="B3009" s="4" t="s">
        <v>10006</v>
      </c>
      <c r="C3009" s="5" t="s">
        <v>10007</v>
      </c>
      <c r="D3009" s="5" t="s">
        <v>64</v>
      </c>
      <c r="E3009" s="72">
        <v>0</v>
      </c>
      <c r="F3009" s="71">
        <v>79</v>
      </c>
      <c r="G3009" s="52">
        <v>1252</v>
      </c>
      <c r="H3009" s="5" t="s">
        <v>13632</v>
      </c>
      <c r="I3009" s="5">
        <v>2</v>
      </c>
      <c r="J3009" s="72" t="s">
        <v>25676</v>
      </c>
      <c r="K3009" s="71">
        <v>79</v>
      </c>
      <c r="L3009" s="64">
        <v>0</v>
      </c>
      <c r="M3009" s="5">
        <v>42</v>
      </c>
      <c r="N3009" s="5">
        <v>3003</v>
      </c>
      <c r="O3009" s="47" t="s">
        <v>23272</v>
      </c>
      <c r="P3009" s="46" t="s">
        <v>23325</v>
      </c>
      <c r="Q3009" s="2" t="str">
        <f t="shared" si="354"/>
        <v>&lt;a href="set03\wimbledon_news\wimbledon_news_1900_-_1905\deaths\heffron,_mrs._clark_(jane_s_boutwell)_obituary_june_5,_1903_p2_wn.pdf"&gt;Heffron, Mrs Clark&lt;/a&gt;</v>
      </c>
      <c r="T3009" s="39">
        <f t="shared" si="361"/>
        <v>1903</v>
      </c>
      <c r="U3009" s="2">
        <f t="shared" si="362"/>
        <v>6</v>
      </c>
      <c r="V3009" s="2">
        <f t="shared" si="363"/>
        <v>6</v>
      </c>
      <c r="W3009" s="2">
        <f t="shared" si="364"/>
        <v>5</v>
      </c>
      <c r="X3009" s="2">
        <f t="shared" si="353"/>
        <v>157</v>
      </c>
    </row>
    <row r="3010" spans="1:24" x14ac:dyDescent="0.25">
      <c r="A3010" s="2">
        <v>1751</v>
      </c>
      <c r="B3010" s="4" t="s">
        <v>10040</v>
      </c>
      <c r="C3010" s="5" t="s">
        <v>10041</v>
      </c>
      <c r="D3010" s="5" t="s">
        <v>64</v>
      </c>
      <c r="E3010" s="72">
        <v>0</v>
      </c>
      <c r="F3010" s="71">
        <v>86</v>
      </c>
      <c r="G3010" s="52">
        <v>1350</v>
      </c>
      <c r="H3010" s="5" t="s">
        <v>13632</v>
      </c>
      <c r="I3010" s="5">
        <v>1</v>
      </c>
      <c r="J3010" s="72" t="s">
        <v>25676</v>
      </c>
      <c r="K3010" s="71">
        <v>86</v>
      </c>
      <c r="L3010" s="64">
        <v>0</v>
      </c>
      <c r="M3010" s="5">
        <v>42</v>
      </c>
      <c r="N3010" s="5">
        <v>3045</v>
      </c>
      <c r="O3010" s="47" t="s">
        <v>23315</v>
      </c>
      <c r="P3010" s="46" t="s">
        <v>23325</v>
      </c>
      <c r="Q3010" s="2" t="str">
        <f t="shared" si="354"/>
        <v>&lt;a href="set03\wimbledon_news\wimbledon_news_1900_-_1905\deaths\taylor,_sarah_(wildman)_obituary_september_11,_1903_p1_wn.pdf"&gt;Taylor, Sarah&lt;/a&gt;</v>
      </c>
      <c r="T3010" s="39">
        <f t="shared" si="361"/>
        <v>1903</v>
      </c>
      <c r="U3010" s="2">
        <f t="shared" si="362"/>
        <v>9</v>
      </c>
      <c r="V3010" s="2">
        <f t="shared" si="363"/>
        <v>9</v>
      </c>
      <c r="W3010" s="2">
        <f t="shared" si="364"/>
        <v>11</v>
      </c>
      <c r="X3010" s="2">
        <f t="shared" ref="X3010:X3073" si="365">LEN(Q3010)</f>
        <v>144</v>
      </c>
    </row>
    <row r="3011" spans="1:24" x14ac:dyDescent="0.25">
      <c r="A3011" s="2">
        <v>2481</v>
      </c>
      <c r="B3011" s="4" t="s">
        <v>10023</v>
      </c>
      <c r="C3011" s="5"/>
      <c r="D3011" s="5" t="s">
        <v>64</v>
      </c>
      <c r="E3011" s="72">
        <v>0</v>
      </c>
      <c r="F3011" s="71">
        <v>0</v>
      </c>
      <c r="G3011" s="52">
        <v>1350</v>
      </c>
      <c r="H3011" s="5" t="s">
        <v>13632</v>
      </c>
      <c r="I3011" s="5">
        <v>4</v>
      </c>
      <c r="J3011" s="72" t="s">
        <v>25676</v>
      </c>
      <c r="K3011" s="71">
        <v>200</v>
      </c>
      <c r="L3011" s="64">
        <v>0</v>
      </c>
      <c r="M3011" s="5">
        <v>42</v>
      </c>
      <c r="N3011" s="5">
        <v>3020</v>
      </c>
      <c r="O3011" s="47" t="s">
        <v>23290</v>
      </c>
      <c r="P3011" s="46" t="s">
        <v>23325</v>
      </c>
      <c r="Q3011" s="2" t="str">
        <f t="shared" si="354"/>
        <v>&lt;a href="set03\wimbledon_news\wimbledon_news_1900_-_1905\deaths\marsh,_mrs._isaac_obituary_september_11,_1903_p4_wn.pdf"&gt;Marsh, Mrs Isaac&lt;/a&gt;</v>
      </c>
      <c r="T3011" s="39">
        <f t="shared" si="361"/>
        <v>1903</v>
      </c>
      <c r="U3011" s="2">
        <f t="shared" si="362"/>
        <v>9</v>
      </c>
      <c r="V3011" s="2">
        <f t="shared" si="363"/>
        <v>9</v>
      </c>
      <c r="W3011" s="2">
        <f t="shared" si="364"/>
        <v>11</v>
      </c>
      <c r="X3011" s="2">
        <f t="shared" si="365"/>
        <v>141</v>
      </c>
    </row>
    <row r="3012" spans="1:24" x14ac:dyDescent="0.25">
      <c r="A3012" s="2">
        <v>1835</v>
      </c>
      <c r="B3012" s="4" t="s">
        <v>9471</v>
      </c>
      <c r="C3012" s="5"/>
      <c r="D3012" s="5" t="s">
        <v>64</v>
      </c>
      <c r="E3012" s="72" t="s">
        <v>24886</v>
      </c>
      <c r="F3012" s="71">
        <v>0</v>
      </c>
      <c r="G3012" s="52">
        <v>1371</v>
      </c>
      <c r="H3012" s="5" t="s">
        <v>13632</v>
      </c>
      <c r="I3012" s="5">
        <v>1</v>
      </c>
      <c r="J3012" s="72" t="s">
        <v>24886</v>
      </c>
      <c r="K3012" s="71">
        <v>200</v>
      </c>
      <c r="L3012" s="64">
        <v>0</v>
      </c>
      <c r="M3012" s="5">
        <v>42</v>
      </c>
      <c r="N3012" s="5">
        <v>2982</v>
      </c>
      <c r="O3012" s="47" t="s">
        <v>23252</v>
      </c>
      <c r="P3012" s="46" t="s">
        <v>23325</v>
      </c>
      <c r="Q3012" s="2" t="str">
        <f t="shared" ref="Q3012:Q3075" si="366">"&lt;a href="&amp;""""&amp;P3012&amp;"\"&amp;O3012&amp;"""&gt;"&amp;B3012&amp;"&lt;/a&gt;"</f>
        <v>&lt;a href="set03\wimbledon_news\wimbledon_news_1900_-_1905\deaths\arms,_matthew_obituary_partial_october_2,_1903_p1_wn.pdf"&gt;Arms, Matthew&lt;/a&gt;</v>
      </c>
      <c r="T3012" s="39">
        <f t="shared" si="361"/>
        <v>1903</v>
      </c>
      <c r="U3012" s="2">
        <f t="shared" si="362"/>
        <v>10</v>
      </c>
      <c r="V3012" s="2">
        <f t="shared" si="363"/>
        <v>10</v>
      </c>
      <c r="W3012" s="2">
        <f t="shared" si="364"/>
        <v>2</v>
      </c>
      <c r="X3012" s="2">
        <f t="shared" si="365"/>
        <v>139</v>
      </c>
    </row>
    <row r="3013" spans="1:24" x14ac:dyDescent="0.25">
      <c r="A3013" s="2">
        <v>2781</v>
      </c>
      <c r="B3013" s="4" t="s">
        <v>9496</v>
      </c>
      <c r="C3013" s="5"/>
      <c r="D3013" s="5" t="s">
        <v>62</v>
      </c>
      <c r="E3013" s="72" t="s">
        <v>24941</v>
      </c>
      <c r="F3013" s="71">
        <v>0</v>
      </c>
      <c r="G3013" s="52">
        <v>1392</v>
      </c>
      <c r="H3013" s="5" t="s">
        <v>13632</v>
      </c>
      <c r="I3013" s="5">
        <v>1</v>
      </c>
      <c r="J3013" s="72" t="s">
        <v>24941</v>
      </c>
      <c r="K3013" s="71">
        <v>200</v>
      </c>
      <c r="L3013" s="64">
        <v>0</v>
      </c>
      <c r="M3013" s="5">
        <v>42</v>
      </c>
      <c r="N3013" s="5">
        <v>3032</v>
      </c>
      <c r="O3013" s="47" t="s">
        <v>23302</v>
      </c>
      <c r="P3013" s="46" t="s">
        <v>23325</v>
      </c>
      <c r="Q3013" s="2" t="str">
        <f t="shared" si="366"/>
        <v>&lt;a href="set03\wimbledon_news\wimbledon_news_1900_-_1905\deaths\root,_william_jr._fatal_gunshot_october_23,_1903_p1_wn.pdf"&gt;Root, William Jr&lt;/a&gt;</v>
      </c>
      <c r="T3013" s="39">
        <f t="shared" si="361"/>
        <v>1903</v>
      </c>
      <c r="U3013" s="2">
        <f t="shared" si="362"/>
        <v>10</v>
      </c>
      <c r="V3013" s="2">
        <f t="shared" si="363"/>
        <v>10</v>
      </c>
      <c r="W3013" s="2">
        <f t="shared" si="364"/>
        <v>23</v>
      </c>
      <c r="X3013" s="2">
        <f t="shared" si="365"/>
        <v>144</v>
      </c>
    </row>
    <row r="3014" spans="1:24" x14ac:dyDescent="0.25">
      <c r="A3014" s="2">
        <v>2783</v>
      </c>
      <c r="B3014" s="4" t="s">
        <v>9496</v>
      </c>
      <c r="C3014" s="5"/>
      <c r="D3014" s="5" t="s">
        <v>64</v>
      </c>
      <c r="E3014" s="72" t="s">
        <v>24941</v>
      </c>
      <c r="F3014" s="71">
        <v>0</v>
      </c>
      <c r="G3014" s="52">
        <v>1399</v>
      </c>
      <c r="H3014" s="5" t="s">
        <v>13632</v>
      </c>
      <c r="I3014" s="5">
        <v>4</v>
      </c>
      <c r="J3014" s="72" t="s">
        <v>24941</v>
      </c>
      <c r="K3014" s="71">
        <v>200</v>
      </c>
      <c r="L3014" s="64">
        <v>0</v>
      </c>
      <c r="M3014" s="5">
        <v>42</v>
      </c>
      <c r="N3014" s="5">
        <v>3033</v>
      </c>
      <c r="O3014" s="47" t="s">
        <v>23303</v>
      </c>
      <c r="P3014" s="46" t="s">
        <v>23325</v>
      </c>
      <c r="Q3014" s="2" t="str">
        <f t="shared" si="366"/>
        <v>&lt;a href="set03\wimbledon_news\wimbledon_news_1900_-_1905\deaths\root,_william_jr._obituary_october_30,_1903_p4_wn.pdf"&gt;Root, William Jr&lt;/a&gt;</v>
      </c>
      <c r="T3014" s="39">
        <f t="shared" si="361"/>
        <v>1903</v>
      </c>
      <c r="U3014" s="2">
        <f t="shared" si="362"/>
        <v>10</v>
      </c>
      <c r="V3014" s="2">
        <f t="shared" si="363"/>
        <v>10</v>
      </c>
      <c r="W3014" s="2">
        <f t="shared" si="364"/>
        <v>30</v>
      </c>
      <c r="X3014" s="2">
        <f t="shared" si="365"/>
        <v>139</v>
      </c>
    </row>
    <row r="3015" spans="1:24" x14ac:dyDescent="0.25">
      <c r="A3015" s="2">
        <v>2631</v>
      </c>
      <c r="B3015" s="4" t="s">
        <v>8703</v>
      </c>
      <c r="C3015" s="5"/>
      <c r="D3015" s="5" t="s">
        <v>64</v>
      </c>
      <c r="E3015" s="72" t="s">
        <v>25146</v>
      </c>
      <c r="F3015" s="71">
        <v>0</v>
      </c>
      <c r="G3015" s="52">
        <v>1420</v>
      </c>
      <c r="H3015" s="5" t="s">
        <v>13632</v>
      </c>
      <c r="I3015" s="5" t="s">
        <v>715</v>
      </c>
      <c r="J3015" s="72" t="s">
        <v>25146</v>
      </c>
      <c r="K3015" s="71">
        <v>200</v>
      </c>
      <c r="L3015" s="64" t="s">
        <v>24918</v>
      </c>
      <c r="M3015" s="5">
        <v>42</v>
      </c>
      <c r="N3015" s="5">
        <v>3028</v>
      </c>
      <c r="O3015" s="47" t="s">
        <v>23298</v>
      </c>
      <c r="P3015" s="46" t="s">
        <v>23325</v>
      </c>
      <c r="Q3015" s="2" t="str">
        <f t="shared" si="366"/>
        <v>&lt;a href="set03\wimbledon_news\wimbledon_news_1900_-_1905\deaths\o'lein,_hans_obituary_november_20,_1903_supplement_wn.pdf"&gt;O'Lien, Hans&lt;/a&gt;</v>
      </c>
      <c r="T3015" s="39">
        <f t="shared" si="361"/>
        <v>1903</v>
      </c>
      <c r="U3015" s="2">
        <f t="shared" si="362"/>
        <v>11</v>
      </c>
      <c r="V3015" s="2">
        <f t="shared" si="363"/>
        <v>11</v>
      </c>
      <c r="W3015" s="2">
        <f t="shared" si="364"/>
        <v>20</v>
      </c>
      <c r="X3015" s="2">
        <f t="shared" si="365"/>
        <v>139</v>
      </c>
    </row>
    <row r="3016" spans="1:24" x14ac:dyDescent="0.25">
      <c r="A3016" s="2">
        <v>2151</v>
      </c>
      <c r="B3016" s="4" t="s">
        <v>9998</v>
      </c>
      <c r="C3016" s="5"/>
      <c r="D3016" s="5" t="s">
        <v>62</v>
      </c>
      <c r="E3016" s="72">
        <v>0</v>
      </c>
      <c r="F3016" s="71">
        <v>0</v>
      </c>
      <c r="G3016" s="52">
        <v>1441</v>
      </c>
      <c r="H3016" s="5" t="s">
        <v>13632</v>
      </c>
      <c r="I3016" s="5">
        <v>5</v>
      </c>
      <c r="J3016" s="72" t="s">
        <v>25676</v>
      </c>
      <c r="K3016" s="71">
        <v>200</v>
      </c>
      <c r="L3016" s="64">
        <v>0</v>
      </c>
      <c r="M3016" s="5">
        <v>42</v>
      </c>
      <c r="N3016" s="5">
        <v>2993</v>
      </c>
      <c r="O3016" s="47" t="s">
        <v>23263</v>
      </c>
      <c r="P3016" s="46" t="s">
        <v>23325</v>
      </c>
      <c r="Q3016" s="2" t="str">
        <f t="shared" si="366"/>
        <v>&lt;a href="set03\wimbledon_news\wimbledon_news_1900_-_1905\deaths\glidden,_mrs._k_l_mother_and_father_death_notice_december_11,_1903_p5_wn.pdf"&gt;Glidden, Mrs K L Ma and Pa&lt;/a&gt;</v>
      </c>
      <c r="T3016" s="39">
        <f t="shared" si="361"/>
        <v>1903</v>
      </c>
      <c r="U3016" s="2">
        <f t="shared" si="362"/>
        <v>12</v>
      </c>
      <c r="V3016" s="2">
        <f t="shared" si="363"/>
        <v>12</v>
      </c>
      <c r="W3016" s="2">
        <f t="shared" si="364"/>
        <v>11</v>
      </c>
      <c r="X3016" s="2">
        <f t="shared" si="365"/>
        <v>172</v>
      </c>
    </row>
    <row r="3017" spans="1:24" x14ac:dyDescent="0.25">
      <c r="A3017" s="2">
        <v>1981</v>
      </c>
      <c r="B3017" s="4" t="s">
        <v>9993</v>
      </c>
      <c r="C3017" s="5"/>
      <c r="D3017" s="5" t="s">
        <v>64</v>
      </c>
      <c r="E3017" s="72" t="s">
        <v>24917</v>
      </c>
      <c r="F3017" s="71">
        <v>0</v>
      </c>
      <c r="G3017" s="52">
        <v>1483</v>
      </c>
      <c r="H3017" s="5" t="s">
        <v>13632</v>
      </c>
      <c r="I3017" s="5">
        <v>5</v>
      </c>
      <c r="J3017" s="72" t="s">
        <v>24917</v>
      </c>
      <c r="K3017" s="71">
        <v>200</v>
      </c>
      <c r="L3017" s="64">
        <v>0</v>
      </c>
      <c r="M3017" s="5">
        <v>42</v>
      </c>
      <c r="N3017" s="5">
        <v>2987</v>
      </c>
      <c r="O3017" s="47" t="s">
        <v>23257</v>
      </c>
      <c r="P3017" s="46" t="s">
        <v>23325</v>
      </c>
      <c r="Q3017" s="2" t="str">
        <f t="shared" si="366"/>
        <v>&lt;a href="set03\wimbledon_news\wimbledon_news_1900_-_1905\deaths\cecil,_eli_e_obituary_partial_january_22,_1904_p5_wn.pdf"&gt;Cecil, Eli E&lt;/a&gt;</v>
      </c>
      <c r="T3017" s="39">
        <f t="shared" si="361"/>
        <v>1904</v>
      </c>
      <c r="U3017" s="2">
        <f t="shared" si="362"/>
        <v>1</v>
      </c>
      <c r="V3017" s="2">
        <f t="shared" si="363"/>
        <v>1</v>
      </c>
      <c r="W3017" s="2">
        <f t="shared" si="364"/>
        <v>22</v>
      </c>
      <c r="X3017" s="2">
        <f t="shared" si="365"/>
        <v>138</v>
      </c>
    </row>
    <row r="3018" spans="1:24" x14ac:dyDescent="0.25">
      <c r="A3018" s="2">
        <v>3021</v>
      </c>
      <c r="B3018" s="4" t="s">
        <v>10044</v>
      </c>
      <c r="C3018" s="5"/>
      <c r="D3018" s="5" t="s">
        <v>72</v>
      </c>
      <c r="E3018" s="72">
        <v>0</v>
      </c>
      <c r="F3018" s="71">
        <v>0</v>
      </c>
      <c r="G3018" s="52">
        <v>1497</v>
      </c>
      <c r="H3018" s="5" t="s">
        <v>13632</v>
      </c>
      <c r="I3018" s="5">
        <v>5</v>
      </c>
      <c r="J3018" s="72" t="s">
        <v>25676</v>
      </c>
      <c r="K3018" s="71">
        <v>200</v>
      </c>
      <c r="L3018" s="64">
        <v>0</v>
      </c>
      <c r="M3018" s="5">
        <v>42</v>
      </c>
      <c r="N3018" s="5">
        <v>3049</v>
      </c>
      <c r="O3018" s="47" t="s">
        <v>23319</v>
      </c>
      <c r="P3018" s="46" t="s">
        <v>23325</v>
      </c>
      <c r="Q3018" s="2" t="str">
        <f t="shared" si="366"/>
        <v>&lt;a href="set03\wimbledon_news\wimbledon_news_1900_-_1905\deaths\wessel,_f_w_bro_in_law_funeral_february_5,_1904_p5_wn.pdf"&gt;Wessel, F W Bro in law&lt;/a&gt;</v>
      </c>
      <c r="T3018" s="39">
        <f t="shared" si="361"/>
        <v>1904</v>
      </c>
      <c r="U3018" s="2">
        <f t="shared" si="362"/>
        <v>2</v>
      </c>
      <c r="V3018" s="2">
        <f t="shared" si="363"/>
        <v>2</v>
      </c>
      <c r="W3018" s="2">
        <f t="shared" si="364"/>
        <v>5</v>
      </c>
      <c r="X3018" s="2">
        <f t="shared" si="365"/>
        <v>149</v>
      </c>
    </row>
    <row r="3019" spans="1:24" x14ac:dyDescent="0.25">
      <c r="A3019" s="2">
        <v>2415</v>
      </c>
      <c r="B3019" s="4" t="s">
        <v>10019</v>
      </c>
      <c r="C3019" s="5"/>
      <c r="D3019" s="5" t="s">
        <v>64</v>
      </c>
      <c r="E3019" s="72">
        <v>0</v>
      </c>
      <c r="F3019" s="71">
        <v>0</v>
      </c>
      <c r="G3019" s="52">
        <v>1532</v>
      </c>
      <c r="H3019" s="5" t="s">
        <v>13632</v>
      </c>
      <c r="I3019" s="5">
        <v>4</v>
      </c>
      <c r="J3019" s="72" t="s">
        <v>25676</v>
      </c>
      <c r="K3019" s="71">
        <v>200</v>
      </c>
      <c r="L3019" s="64">
        <v>0</v>
      </c>
      <c r="M3019" s="5">
        <v>42</v>
      </c>
      <c r="N3019" s="5">
        <v>3015</v>
      </c>
      <c r="O3019" s="47" t="s">
        <v>23285</v>
      </c>
      <c r="P3019" s="46" t="s">
        <v>23325</v>
      </c>
      <c r="Q3019" s="2" t="str">
        <f t="shared" si="366"/>
        <v>&lt;a href="set03\wimbledon_news\wimbledon_news_1900_-_1905\deaths\lantz,_mrs._n_w_obituary_march_11,_1904_p4_wn.pdf"&gt;Lantz, Mrs N W&lt;/a&gt;</v>
      </c>
      <c r="T3019" s="39">
        <f t="shared" si="361"/>
        <v>1904</v>
      </c>
      <c r="U3019" s="2">
        <f t="shared" si="362"/>
        <v>3</v>
      </c>
      <c r="V3019" s="2">
        <f t="shared" si="363"/>
        <v>3</v>
      </c>
      <c r="W3019" s="2">
        <f t="shared" si="364"/>
        <v>11</v>
      </c>
      <c r="X3019" s="2">
        <f t="shared" si="365"/>
        <v>133</v>
      </c>
    </row>
    <row r="3020" spans="1:24" x14ac:dyDescent="0.25">
      <c r="A3020" s="2">
        <v>3037</v>
      </c>
      <c r="B3020" s="4" t="s">
        <v>9502</v>
      </c>
      <c r="C3020" s="5"/>
      <c r="D3020" s="5" t="s">
        <v>10025</v>
      </c>
      <c r="E3020" s="72" t="s">
        <v>8103</v>
      </c>
      <c r="F3020" s="71">
        <v>0</v>
      </c>
      <c r="G3020" s="52">
        <v>1567</v>
      </c>
      <c r="H3020" s="5" t="s">
        <v>13632</v>
      </c>
      <c r="I3020" s="5">
        <v>1</v>
      </c>
      <c r="J3020" s="72" t="s">
        <v>8103</v>
      </c>
      <c r="K3020" s="71">
        <v>200</v>
      </c>
      <c r="L3020" s="64">
        <v>0</v>
      </c>
      <c r="M3020" s="5">
        <v>42</v>
      </c>
      <c r="N3020" s="5">
        <v>3051</v>
      </c>
      <c r="O3020" s="47" t="s">
        <v>23321</v>
      </c>
      <c r="P3020" s="46" t="s">
        <v>23325</v>
      </c>
      <c r="Q3020" s="2" t="str">
        <f t="shared" si="366"/>
        <v>&lt;a href="set03\wimbledon_news\wimbledon_news_1900_-_1905\deaths\wiberg,_reuben_obituary_1st_and_last_part_april_15,_1904_p1_wn.pdf"&gt;Wiberg, Reuben&lt;/a&gt;</v>
      </c>
      <c r="T3020" s="39">
        <f t="shared" si="361"/>
        <v>1904</v>
      </c>
      <c r="U3020" s="2">
        <f t="shared" si="362"/>
        <v>4</v>
      </c>
      <c r="V3020" s="2">
        <f t="shared" si="363"/>
        <v>4</v>
      </c>
      <c r="W3020" s="2">
        <f t="shared" si="364"/>
        <v>15</v>
      </c>
      <c r="X3020" s="2">
        <f t="shared" si="365"/>
        <v>150</v>
      </c>
    </row>
    <row r="3021" spans="1:24" x14ac:dyDescent="0.25">
      <c r="A3021" s="2">
        <v>3038</v>
      </c>
      <c r="B3021" s="4" t="s">
        <v>9502</v>
      </c>
      <c r="C3021" s="5"/>
      <c r="D3021" s="5" t="s">
        <v>8197</v>
      </c>
      <c r="E3021" s="72" t="s">
        <v>8103</v>
      </c>
      <c r="F3021" s="71">
        <v>0</v>
      </c>
      <c r="G3021" s="52">
        <v>1567</v>
      </c>
      <c r="H3021" s="5" t="s">
        <v>13632</v>
      </c>
      <c r="I3021" s="5">
        <v>1</v>
      </c>
      <c r="J3021" s="72" t="s">
        <v>8103</v>
      </c>
      <c r="K3021" s="71">
        <v>200</v>
      </c>
      <c r="L3021" s="64">
        <v>0</v>
      </c>
      <c r="M3021" s="5">
        <v>42</v>
      </c>
      <c r="N3021" s="5">
        <v>3052</v>
      </c>
      <c r="O3021" s="47" t="s">
        <v>23322</v>
      </c>
      <c r="P3021" s="46" t="s">
        <v>23325</v>
      </c>
      <c r="Q3021" s="2" t="str">
        <f t="shared" si="366"/>
        <v>&lt;a href="set03\wimbledon_news\wimbledon_news_1900_-_1905\deaths\wiberg,_reuben_obituary_middle_part_april_15,_1904_p1_wn.pdf"&gt;Wiberg, Reuben&lt;/a&gt;</v>
      </c>
      <c r="T3021" s="39">
        <f t="shared" si="361"/>
        <v>1904</v>
      </c>
      <c r="U3021" s="2">
        <f t="shared" si="362"/>
        <v>4</v>
      </c>
      <c r="V3021" s="2">
        <f t="shared" si="363"/>
        <v>4</v>
      </c>
      <c r="W3021" s="2">
        <f t="shared" si="364"/>
        <v>15</v>
      </c>
      <c r="X3021" s="2">
        <f t="shared" si="365"/>
        <v>144</v>
      </c>
    </row>
    <row r="3022" spans="1:24" x14ac:dyDescent="0.25">
      <c r="A3022" s="2">
        <v>293</v>
      </c>
      <c r="B3022" s="4" t="s">
        <v>10043</v>
      </c>
      <c r="C3022" s="5"/>
      <c r="D3022" s="5" t="s">
        <v>64</v>
      </c>
      <c r="E3022" s="72" t="s">
        <v>25557</v>
      </c>
      <c r="F3022" s="71">
        <v>2</v>
      </c>
      <c r="G3022" s="52">
        <v>1595</v>
      </c>
      <c r="H3022" s="5" t="s">
        <v>13632</v>
      </c>
      <c r="I3022" s="5">
        <v>4</v>
      </c>
      <c r="J3022" s="72" t="s">
        <v>25557</v>
      </c>
      <c r="K3022" s="71">
        <v>2</v>
      </c>
      <c r="L3022" s="64">
        <v>0</v>
      </c>
      <c r="M3022" s="5">
        <v>42</v>
      </c>
      <c r="N3022" s="5">
        <v>3048</v>
      </c>
      <c r="O3022" s="47" t="s">
        <v>23318</v>
      </c>
      <c r="P3022" s="46" t="s">
        <v>23325</v>
      </c>
      <c r="Q3022" s="2" t="str">
        <f t="shared" si="366"/>
        <v>&lt;a href="set03\wimbledon_news\wimbledon_news_1900_-_1905\deaths\wellman,_orla_obituary_may_13,_1904_p4_wn.pdf"&gt;Wellman, Orla&lt;/a&gt;</v>
      </c>
      <c r="T3022" s="39">
        <f t="shared" si="361"/>
        <v>1904</v>
      </c>
      <c r="U3022" s="2">
        <f t="shared" si="362"/>
        <v>5</v>
      </c>
      <c r="V3022" s="2">
        <f t="shared" si="363"/>
        <v>5</v>
      </c>
      <c r="W3022" s="2">
        <f t="shared" si="364"/>
        <v>13</v>
      </c>
      <c r="X3022" s="2">
        <f t="shared" si="365"/>
        <v>128</v>
      </c>
    </row>
    <row r="3023" spans="1:24" x14ac:dyDescent="0.25">
      <c r="A3023" s="2">
        <v>962</v>
      </c>
      <c r="B3023" s="4" t="s">
        <v>10045</v>
      </c>
      <c r="C3023" s="5"/>
      <c r="D3023" s="5" t="s">
        <v>64</v>
      </c>
      <c r="E3023" s="72" t="s">
        <v>11627</v>
      </c>
      <c r="F3023" s="71">
        <v>39</v>
      </c>
      <c r="G3023" s="52">
        <v>1665</v>
      </c>
      <c r="H3023" s="5" t="s">
        <v>13632</v>
      </c>
      <c r="I3023" s="5">
        <v>1</v>
      </c>
      <c r="J3023" s="72" t="s">
        <v>11627</v>
      </c>
      <c r="K3023" s="71">
        <v>39</v>
      </c>
      <c r="L3023" s="64" t="s">
        <v>24918</v>
      </c>
      <c r="M3023" s="5">
        <v>42</v>
      </c>
      <c r="N3023" s="5">
        <v>3053</v>
      </c>
      <c r="O3023" s="47" t="s">
        <v>23323</v>
      </c>
      <c r="P3023" s="46" t="s">
        <v>23325</v>
      </c>
      <c r="Q3023" s="2" t="str">
        <f t="shared" si="366"/>
        <v>&lt;a href="set03\wimbledon_news\wimbledon_news_1900_-_1905\deaths\wynes,_james_thomas_obituary_july_22,_1904_p1_wn.pdf"&gt;Wynes, James Thomas&lt;/a&gt;</v>
      </c>
      <c r="T3023" s="39">
        <f t="shared" si="361"/>
        <v>1904</v>
      </c>
      <c r="U3023" s="2">
        <f t="shared" si="362"/>
        <v>7</v>
      </c>
      <c r="V3023" s="2">
        <f t="shared" si="363"/>
        <v>7</v>
      </c>
      <c r="W3023" s="2">
        <f t="shared" si="364"/>
        <v>22</v>
      </c>
      <c r="X3023" s="2">
        <f t="shared" si="365"/>
        <v>141</v>
      </c>
    </row>
    <row r="3024" spans="1:24" x14ac:dyDescent="0.25">
      <c r="A3024" s="2">
        <v>2542</v>
      </c>
      <c r="B3024" s="4" t="s">
        <v>10026</v>
      </c>
      <c r="C3024" s="5"/>
      <c r="D3024" s="5" t="s">
        <v>64</v>
      </c>
      <c r="E3024" s="72">
        <v>0</v>
      </c>
      <c r="F3024" s="71">
        <v>0</v>
      </c>
      <c r="G3024" s="52">
        <v>1700</v>
      </c>
      <c r="H3024" s="5" t="s">
        <v>13632</v>
      </c>
      <c r="I3024" s="5">
        <v>2</v>
      </c>
      <c r="J3024" s="72" t="s">
        <v>25676</v>
      </c>
      <c r="K3024" s="71">
        <v>200</v>
      </c>
      <c r="L3024" s="64">
        <v>0</v>
      </c>
      <c r="M3024" s="5">
        <v>42</v>
      </c>
      <c r="N3024" s="5">
        <v>3023</v>
      </c>
      <c r="O3024" s="47" t="s">
        <v>23293</v>
      </c>
      <c r="P3024" s="46" t="s">
        <v>23325</v>
      </c>
      <c r="Q3024" s="2" t="str">
        <f t="shared" si="366"/>
        <v>&lt;a href="set03\wimbledon_news\wimbledon_news_1900_-_1905\deaths\michaelson,_mrs_thomas_obituary_august_26,_1904_p2_wn.pdf"&gt;Michaelson, Mrs Thomas&lt;/a&gt;</v>
      </c>
      <c r="T3024" s="39">
        <f t="shared" si="361"/>
        <v>1904</v>
      </c>
      <c r="U3024" s="2">
        <f t="shared" si="362"/>
        <v>8</v>
      </c>
      <c r="V3024" s="2">
        <f t="shared" si="363"/>
        <v>8</v>
      </c>
      <c r="W3024" s="2">
        <f t="shared" si="364"/>
        <v>26</v>
      </c>
      <c r="X3024" s="2">
        <f t="shared" si="365"/>
        <v>149</v>
      </c>
    </row>
    <row r="3025" spans="1:24" x14ac:dyDescent="0.25">
      <c r="A3025" s="2">
        <v>2779</v>
      </c>
      <c r="B3025" s="4" t="s">
        <v>10032</v>
      </c>
      <c r="C3025" s="5"/>
      <c r="D3025" s="5" t="s">
        <v>64</v>
      </c>
      <c r="E3025" s="72" t="s">
        <v>24886</v>
      </c>
      <c r="F3025" s="71">
        <v>0</v>
      </c>
      <c r="G3025" s="52">
        <v>1721</v>
      </c>
      <c r="H3025" s="5" t="s">
        <v>13632</v>
      </c>
      <c r="I3025" s="5">
        <v>1</v>
      </c>
      <c r="J3025" s="72" t="s">
        <v>24886</v>
      </c>
      <c r="K3025" s="71">
        <v>200</v>
      </c>
      <c r="L3025" s="64">
        <v>0</v>
      </c>
      <c r="M3025" s="5">
        <v>42</v>
      </c>
      <c r="N3025" s="5">
        <v>3031</v>
      </c>
      <c r="O3025" s="47" t="s">
        <v>23301</v>
      </c>
      <c r="P3025" s="46" t="s">
        <v>23325</v>
      </c>
      <c r="Q3025" s="2" t="str">
        <f t="shared" si="366"/>
        <v>&lt;a href="set03\wimbledon_news\wimbledon_news_1900_-_1905\deaths\root,_mrs._william_obituary_september_16,_1904_p1_wn.pdf"&gt;Root, Mrs William&lt;/a&gt;</v>
      </c>
      <c r="T3025" s="39">
        <f t="shared" ref="T3025:T3056" si="367">YEAR(G3025)</f>
        <v>1904</v>
      </c>
      <c r="U3025" s="2">
        <f t="shared" ref="U3025:U3056" si="368">MONTH(G3025)</f>
        <v>9</v>
      </c>
      <c r="V3025" s="2">
        <f t="shared" ref="V3025:V3056" si="369">U3025</f>
        <v>9</v>
      </c>
      <c r="W3025" s="2">
        <f t="shared" ref="W3025:W3056" si="370">DAY(G3025)</f>
        <v>16</v>
      </c>
      <c r="X3025" s="2">
        <f t="shared" si="365"/>
        <v>143</v>
      </c>
    </row>
    <row r="3026" spans="1:24" x14ac:dyDescent="0.25">
      <c r="A3026" s="2">
        <v>2780</v>
      </c>
      <c r="B3026" s="4" t="s">
        <v>10032</v>
      </c>
      <c r="C3026" s="5"/>
      <c r="D3026" s="5" t="s">
        <v>72</v>
      </c>
      <c r="E3026" s="72" t="s">
        <v>24886</v>
      </c>
      <c r="F3026" s="71">
        <v>0</v>
      </c>
      <c r="G3026" s="52">
        <v>1728</v>
      </c>
      <c r="H3026" s="5" t="s">
        <v>13632</v>
      </c>
      <c r="I3026" s="5">
        <v>2</v>
      </c>
      <c r="J3026" s="72" t="s">
        <v>24886</v>
      </c>
      <c r="K3026" s="71">
        <v>200</v>
      </c>
      <c r="L3026" s="64">
        <v>0</v>
      </c>
      <c r="M3026" s="5">
        <v>42</v>
      </c>
      <c r="N3026" s="5">
        <v>3030</v>
      </c>
      <c r="O3026" s="47" t="s">
        <v>23300</v>
      </c>
      <c r="P3026" s="46" t="s">
        <v>23325</v>
      </c>
      <c r="Q3026" s="2" t="str">
        <f t="shared" si="366"/>
        <v>&lt;a href="set03\wimbledon_news\wimbledon_news_1900_-_1905\deaths\root,_mrs._william_funeral_report_september_23,_1904_p2_wn.pdf"&gt;Root, Mrs William&lt;/a&gt;</v>
      </c>
      <c r="T3026" s="39">
        <f t="shared" si="367"/>
        <v>1904</v>
      </c>
      <c r="U3026" s="2">
        <f t="shared" si="368"/>
        <v>9</v>
      </c>
      <c r="V3026" s="2">
        <f t="shared" si="369"/>
        <v>9</v>
      </c>
      <c r="W3026" s="2">
        <f t="shared" si="370"/>
        <v>23</v>
      </c>
      <c r="X3026" s="2">
        <f t="shared" si="365"/>
        <v>149</v>
      </c>
    </row>
    <row r="3027" spans="1:24" x14ac:dyDescent="0.25">
      <c r="A3027" s="2">
        <v>552</v>
      </c>
      <c r="B3027" s="4" t="s">
        <v>9989</v>
      </c>
      <c r="C3027" s="5"/>
      <c r="D3027" s="5" t="s">
        <v>64</v>
      </c>
      <c r="E3027" s="72" t="s">
        <v>8103</v>
      </c>
      <c r="F3027" s="71" t="s">
        <v>24900</v>
      </c>
      <c r="G3027" s="52">
        <v>1735</v>
      </c>
      <c r="H3027" s="5" t="s">
        <v>13632</v>
      </c>
      <c r="I3027" s="5">
        <v>1</v>
      </c>
      <c r="J3027" s="72" t="s">
        <v>8103</v>
      </c>
      <c r="K3027" s="71">
        <v>18</v>
      </c>
      <c r="L3027" s="64">
        <v>0</v>
      </c>
      <c r="M3027" s="5">
        <v>42</v>
      </c>
      <c r="N3027" s="5">
        <v>2983</v>
      </c>
      <c r="O3027" s="47" t="s">
        <v>23253</v>
      </c>
      <c r="P3027" s="46" t="s">
        <v>23325</v>
      </c>
      <c r="Q3027" s="2" t="str">
        <f t="shared" si="366"/>
        <v>&lt;a href="set03\wimbledon_news\wimbledon_news_1900_-_1905\deaths\arnold,_roy_obituary_september_30,_1904_p1_wn.pdf"&gt;Arnold, Roy&lt;/a&gt;</v>
      </c>
      <c r="T3027" s="39">
        <f t="shared" si="367"/>
        <v>1904</v>
      </c>
      <c r="U3027" s="2">
        <f t="shared" si="368"/>
        <v>9</v>
      </c>
      <c r="V3027" s="2">
        <f t="shared" si="369"/>
        <v>9</v>
      </c>
      <c r="W3027" s="2">
        <f t="shared" si="370"/>
        <v>30</v>
      </c>
      <c r="X3027" s="2">
        <f t="shared" si="365"/>
        <v>130</v>
      </c>
    </row>
    <row r="3028" spans="1:24" x14ac:dyDescent="0.25">
      <c r="A3028" s="2">
        <v>1642</v>
      </c>
      <c r="B3028" s="4" t="s">
        <v>10000</v>
      </c>
      <c r="C3028" s="5"/>
      <c r="D3028" s="5" t="s">
        <v>64</v>
      </c>
      <c r="E3028" s="72">
        <v>0</v>
      </c>
      <c r="F3028" s="71">
        <v>79</v>
      </c>
      <c r="G3028" s="52">
        <v>1749</v>
      </c>
      <c r="H3028" s="5" t="s">
        <v>13632</v>
      </c>
      <c r="I3028" s="5">
        <v>3</v>
      </c>
      <c r="J3028" s="72" t="s">
        <v>25676</v>
      </c>
      <c r="K3028" s="71">
        <v>79</v>
      </c>
      <c r="L3028" s="64">
        <v>0</v>
      </c>
      <c r="M3028" s="5">
        <v>42</v>
      </c>
      <c r="N3028" s="5">
        <v>2995</v>
      </c>
      <c r="O3028" s="47" t="s">
        <v>23265</v>
      </c>
      <c r="P3028" s="46" t="s">
        <v>23325</v>
      </c>
      <c r="Q3028" s="2" t="str">
        <f t="shared" si="366"/>
        <v>&lt;a href="set03\wimbledon_news\wimbledon_news_1900_-_1905\deaths\habaneicht,_mrs._obituary_october_14,_1904_p3_wn.pdf"&gt;Habaneicht, Mrs &lt;/a&gt;</v>
      </c>
      <c r="T3028" s="39">
        <f t="shared" si="367"/>
        <v>1904</v>
      </c>
      <c r="U3028" s="2">
        <f t="shared" si="368"/>
        <v>10</v>
      </c>
      <c r="V3028" s="2">
        <f t="shared" si="369"/>
        <v>10</v>
      </c>
      <c r="W3028" s="2">
        <f t="shared" si="370"/>
        <v>14</v>
      </c>
      <c r="X3028" s="2">
        <f t="shared" si="365"/>
        <v>138</v>
      </c>
    </row>
    <row r="3029" spans="1:24" x14ac:dyDescent="0.25">
      <c r="A3029" s="2">
        <v>2407</v>
      </c>
      <c r="B3029" s="4" t="s">
        <v>10018</v>
      </c>
      <c r="C3029" s="5"/>
      <c r="D3029" s="5" t="s">
        <v>64</v>
      </c>
      <c r="E3029" s="72">
        <v>0</v>
      </c>
      <c r="F3029" s="71">
        <v>0</v>
      </c>
      <c r="G3029" s="52">
        <v>1763</v>
      </c>
      <c r="H3029" s="5" t="s">
        <v>13632</v>
      </c>
      <c r="I3029" s="5">
        <v>3</v>
      </c>
      <c r="J3029" s="72" t="s">
        <v>25676</v>
      </c>
      <c r="K3029" s="71">
        <v>200</v>
      </c>
      <c r="L3029" s="64">
        <v>0</v>
      </c>
      <c r="M3029" s="5">
        <v>42</v>
      </c>
      <c r="N3029" s="5">
        <v>3014</v>
      </c>
      <c r="O3029" s="47" t="s">
        <v>23284</v>
      </c>
      <c r="P3029" s="46" t="s">
        <v>23325</v>
      </c>
      <c r="Q3029" s="2" t="str">
        <f t="shared" si="366"/>
        <v>&lt;a href="set03\wimbledon_news\wimbledon_news_1900_-_1905\deaths\krueger,_mrs._william_and_infant_obituary_october_28,_1904_p3_wn.pdf"&gt;Krueger, Mrs William and child&lt;/a&gt;</v>
      </c>
      <c r="T3029" s="39">
        <f t="shared" si="367"/>
        <v>1904</v>
      </c>
      <c r="U3029" s="2">
        <f t="shared" si="368"/>
        <v>10</v>
      </c>
      <c r="V3029" s="2">
        <f t="shared" si="369"/>
        <v>10</v>
      </c>
      <c r="W3029" s="2">
        <f t="shared" si="370"/>
        <v>28</v>
      </c>
      <c r="X3029" s="2">
        <f t="shared" si="365"/>
        <v>168</v>
      </c>
    </row>
    <row r="3030" spans="1:24" x14ac:dyDescent="0.25">
      <c r="A3030" s="2">
        <v>325</v>
      </c>
      <c r="B3030" s="4" t="s">
        <v>10046</v>
      </c>
      <c r="C3030" s="5"/>
      <c r="D3030" s="5" t="s">
        <v>64</v>
      </c>
      <c r="E3030" s="72">
        <v>0</v>
      </c>
      <c r="F3030" s="71">
        <v>3</v>
      </c>
      <c r="G3030" s="52">
        <v>1791</v>
      </c>
      <c r="H3030" s="5" t="s">
        <v>13632</v>
      </c>
      <c r="I3030" s="5">
        <v>3</v>
      </c>
      <c r="J3030" s="72" t="s">
        <v>25676</v>
      </c>
      <c r="K3030" s="71">
        <v>3</v>
      </c>
      <c r="L3030" s="64">
        <v>0</v>
      </c>
      <c r="M3030" s="5">
        <v>42</v>
      </c>
      <c r="N3030" s="5">
        <v>3054</v>
      </c>
      <c r="O3030" s="47" t="s">
        <v>23324</v>
      </c>
      <c r="P3030" s="46" t="s">
        <v>23325</v>
      </c>
      <c r="Q3030" s="2" t="str">
        <f t="shared" si="366"/>
        <v>&lt;a href="set03\wimbledon_news\wimbledon_news_1900_-_1905\deaths\young,_3_yr_old_son_of_f_p_obituary_november_25,_1904_p3_wn.pdf"&gt;Young, 3 yr old son of F P&lt;/a&gt;</v>
      </c>
      <c r="T3030" s="39">
        <f t="shared" si="367"/>
        <v>1904</v>
      </c>
      <c r="U3030" s="2">
        <f t="shared" si="368"/>
        <v>11</v>
      </c>
      <c r="V3030" s="2">
        <f t="shared" si="369"/>
        <v>11</v>
      </c>
      <c r="W3030" s="2">
        <f t="shared" si="370"/>
        <v>25</v>
      </c>
      <c r="X3030" s="2">
        <f t="shared" si="365"/>
        <v>159</v>
      </c>
    </row>
    <row r="3031" spans="1:24" x14ac:dyDescent="0.25">
      <c r="A3031" s="2">
        <v>846</v>
      </c>
      <c r="B3031" s="4" t="s">
        <v>10038</v>
      </c>
      <c r="C3031" s="5"/>
      <c r="D3031" s="5" t="s">
        <v>64</v>
      </c>
      <c r="E3031" s="72" t="s">
        <v>11627</v>
      </c>
      <c r="F3031" s="71">
        <v>30</v>
      </c>
      <c r="G3031" s="52">
        <v>1798</v>
      </c>
      <c r="H3031" s="5" t="s">
        <v>13632</v>
      </c>
      <c r="I3031" s="5">
        <v>1</v>
      </c>
      <c r="J3031" s="72" t="s">
        <v>11627</v>
      </c>
      <c r="K3031" s="71">
        <v>30</v>
      </c>
      <c r="L3031" s="64" t="s">
        <v>25447</v>
      </c>
      <c r="M3031" s="5">
        <v>42</v>
      </c>
      <c r="N3031" s="5">
        <v>3043</v>
      </c>
      <c r="O3031" s="47" t="s">
        <v>23313</v>
      </c>
      <c r="P3031" s="46" t="s">
        <v>23325</v>
      </c>
      <c r="Q3031" s="2" t="str">
        <f t="shared" si="366"/>
        <v>&lt;a href="set03\wimbledon_news\wimbledon_news_1900_-_1905\deaths\stroud,_mrs._h_m_obituary_december_2,_1904_p1_wn.pdf"&gt;Stroud, Mrs H M&lt;/a&gt;</v>
      </c>
      <c r="T3031" s="39">
        <f t="shared" si="367"/>
        <v>1904</v>
      </c>
      <c r="U3031" s="2">
        <f t="shared" si="368"/>
        <v>12</v>
      </c>
      <c r="V3031" s="2">
        <f t="shared" si="369"/>
        <v>12</v>
      </c>
      <c r="W3031" s="2">
        <f t="shared" si="370"/>
        <v>2</v>
      </c>
      <c r="X3031" s="2">
        <f t="shared" si="365"/>
        <v>137</v>
      </c>
    </row>
    <row r="3032" spans="1:24" x14ac:dyDescent="0.25">
      <c r="A3032" s="2">
        <v>2142</v>
      </c>
      <c r="B3032" s="4" t="s">
        <v>9997</v>
      </c>
      <c r="C3032" s="5"/>
      <c r="D3032" s="5" t="s">
        <v>64</v>
      </c>
      <c r="E3032" s="72" t="s">
        <v>632</v>
      </c>
      <c r="F3032" s="71">
        <v>0</v>
      </c>
      <c r="G3032" s="52">
        <v>1840</v>
      </c>
      <c r="H3032" s="5" t="s">
        <v>13632</v>
      </c>
      <c r="I3032" s="5">
        <v>1</v>
      </c>
      <c r="J3032" s="72" t="s">
        <v>632</v>
      </c>
      <c r="K3032" s="71">
        <v>200</v>
      </c>
      <c r="L3032" s="64">
        <v>0</v>
      </c>
      <c r="M3032" s="5">
        <v>42</v>
      </c>
      <c r="N3032" s="5">
        <v>2992</v>
      </c>
      <c r="O3032" s="47" t="s">
        <v>23262</v>
      </c>
      <c r="P3032" s="46" t="s">
        <v>23325</v>
      </c>
      <c r="Q3032" s="2" t="str">
        <f t="shared" si="366"/>
        <v>&lt;a href="set03\wimbledon_news\wimbledon_news_1900_-_1905\deaths\gilbertson,_christ_obituary_january_13,_1905_p1_wn.pdf"&gt;Gilbertson, Christ&lt;/a&gt;</v>
      </c>
      <c r="T3032" s="39">
        <f t="shared" si="367"/>
        <v>1905</v>
      </c>
      <c r="U3032" s="2">
        <f t="shared" si="368"/>
        <v>1</v>
      </c>
      <c r="V3032" s="2">
        <f t="shared" si="369"/>
        <v>1</v>
      </c>
      <c r="W3032" s="2">
        <f t="shared" si="370"/>
        <v>13</v>
      </c>
      <c r="X3032" s="2">
        <f t="shared" si="365"/>
        <v>142</v>
      </c>
    </row>
    <row r="3033" spans="1:24" x14ac:dyDescent="0.25">
      <c r="A3033" s="2">
        <v>2021</v>
      </c>
      <c r="B3033" s="4" t="s">
        <v>6529</v>
      </c>
      <c r="C3033" s="5"/>
      <c r="D3033" s="5" t="s">
        <v>64</v>
      </c>
      <c r="E3033" s="72" t="s">
        <v>25032</v>
      </c>
      <c r="F3033" s="71">
        <v>0</v>
      </c>
      <c r="G3033" s="52">
        <v>1854</v>
      </c>
      <c r="H3033" s="5" t="s">
        <v>13632</v>
      </c>
      <c r="I3033" s="5">
        <v>5</v>
      </c>
      <c r="J3033" s="72" t="s">
        <v>25032</v>
      </c>
      <c r="K3033" s="71">
        <v>200</v>
      </c>
      <c r="L3033" s="64">
        <v>0</v>
      </c>
      <c r="M3033" s="5">
        <v>42</v>
      </c>
      <c r="N3033" s="5">
        <v>2988</v>
      </c>
      <c r="O3033" s="47" t="s">
        <v>23258</v>
      </c>
      <c r="P3033" s="46" t="s">
        <v>23325</v>
      </c>
      <c r="Q3033" s="2" t="str">
        <f t="shared" si="366"/>
        <v>&lt;a href="set03\wimbledon_news\wimbledon_news_1900_-_1905\deaths\curtis,_nina_obituary_january_27,_1905_p5_wn.pdf"&gt;Curtis, Nina&lt;/a&gt;</v>
      </c>
      <c r="T3033" s="39">
        <f t="shared" si="367"/>
        <v>1905</v>
      </c>
      <c r="U3033" s="2">
        <f t="shared" si="368"/>
        <v>1</v>
      </c>
      <c r="V3033" s="2">
        <f t="shared" si="369"/>
        <v>1</v>
      </c>
      <c r="W3033" s="2">
        <f t="shared" si="370"/>
        <v>27</v>
      </c>
      <c r="X3033" s="2">
        <f t="shared" si="365"/>
        <v>130</v>
      </c>
    </row>
    <row r="3034" spans="1:24" x14ac:dyDescent="0.25">
      <c r="A3034" s="2">
        <v>2098</v>
      </c>
      <c r="B3034" s="4" t="s">
        <v>9994</v>
      </c>
      <c r="C3034" s="5"/>
      <c r="D3034" s="5" t="s">
        <v>64</v>
      </c>
      <c r="E3034" s="72">
        <v>0</v>
      </c>
      <c r="F3034" s="71">
        <v>0</v>
      </c>
      <c r="G3034" s="52">
        <v>1868</v>
      </c>
      <c r="H3034" s="5" t="s">
        <v>13632</v>
      </c>
      <c r="I3034" s="5">
        <v>1</v>
      </c>
      <c r="J3034" s="72" t="s">
        <v>25676</v>
      </c>
      <c r="K3034" s="71">
        <v>200</v>
      </c>
      <c r="L3034" s="64">
        <v>0</v>
      </c>
      <c r="M3034" s="5">
        <v>42</v>
      </c>
      <c r="N3034" s="5">
        <v>2989</v>
      </c>
      <c r="O3034" s="47" t="s">
        <v>23259</v>
      </c>
      <c r="P3034" s="46" t="s">
        <v>23325</v>
      </c>
      <c r="Q3034" s="2" t="str">
        <f t="shared" si="366"/>
        <v>&lt;a href="set03\wimbledon_news\wimbledon_news_1900_-_1905\deaths\etter,_mrs._henry_obituary_february_10,_1905_p1_wn.pdf"&gt;Etter, Mrs Henry&lt;/a&gt;</v>
      </c>
      <c r="T3034" s="39">
        <f t="shared" si="367"/>
        <v>1905</v>
      </c>
      <c r="U3034" s="2">
        <f t="shared" si="368"/>
        <v>2</v>
      </c>
      <c r="V3034" s="2">
        <f t="shared" si="369"/>
        <v>2</v>
      </c>
      <c r="W3034" s="2">
        <f t="shared" si="370"/>
        <v>10</v>
      </c>
      <c r="X3034" s="2">
        <f t="shared" si="365"/>
        <v>140</v>
      </c>
    </row>
    <row r="3035" spans="1:24" x14ac:dyDescent="0.25">
      <c r="A3035" s="2">
        <v>2569</v>
      </c>
      <c r="B3035" s="4" t="s">
        <v>10027</v>
      </c>
      <c r="C3035" s="5"/>
      <c r="D3035" s="5" t="s">
        <v>64</v>
      </c>
      <c r="E3035" s="72" t="s">
        <v>25500</v>
      </c>
      <c r="F3035" s="71">
        <v>0</v>
      </c>
      <c r="G3035" s="52">
        <v>1868</v>
      </c>
      <c r="H3035" s="5" t="s">
        <v>13632</v>
      </c>
      <c r="I3035" s="5">
        <v>8</v>
      </c>
      <c r="J3035" s="72" t="s">
        <v>25500</v>
      </c>
      <c r="K3035" s="71">
        <v>200</v>
      </c>
      <c r="L3035" s="64">
        <v>0</v>
      </c>
      <c r="M3035" s="5">
        <v>42</v>
      </c>
      <c r="N3035" s="5">
        <v>3024</v>
      </c>
      <c r="O3035" s="47" t="s">
        <v>23294</v>
      </c>
      <c r="P3035" s="46" t="s">
        <v>23325</v>
      </c>
      <c r="Q3035" s="2" t="str">
        <f t="shared" si="366"/>
        <v>&lt;a href="set03\wimbledon_news\wimbledon_news_1900_-_1905\deaths\murdoch,_john_r_obituary_february_10,_1905_p8_wn.pdf"&gt;Murdoch, John R&lt;/a&gt;</v>
      </c>
      <c r="T3035" s="39">
        <f t="shared" si="367"/>
        <v>1905</v>
      </c>
      <c r="U3035" s="2">
        <f t="shared" si="368"/>
        <v>2</v>
      </c>
      <c r="V3035" s="2">
        <f t="shared" si="369"/>
        <v>2</v>
      </c>
      <c r="W3035" s="2">
        <f t="shared" si="370"/>
        <v>10</v>
      </c>
      <c r="X3035" s="2">
        <f t="shared" si="365"/>
        <v>137</v>
      </c>
    </row>
    <row r="3036" spans="1:24" x14ac:dyDescent="0.25">
      <c r="A3036" s="2">
        <v>2516</v>
      </c>
      <c r="B3036" s="4" t="s">
        <v>10024</v>
      </c>
      <c r="C3036" s="5"/>
      <c r="D3036" s="5" t="s">
        <v>10025</v>
      </c>
      <c r="E3036" s="72" t="s">
        <v>25652</v>
      </c>
      <c r="F3036" s="71"/>
      <c r="G3036" s="52">
        <v>1903</v>
      </c>
      <c r="H3036" s="5" t="s">
        <v>13632</v>
      </c>
      <c r="I3036" s="5">
        <v>1</v>
      </c>
      <c r="J3036" s="72" t="s">
        <v>25652</v>
      </c>
      <c r="K3036" s="71">
        <v>200</v>
      </c>
      <c r="L3036" s="64"/>
      <c r="M3036" s="5">
        <v>42</v>
      </c>
      <c r="N3036" s="5">
        <v>3021</v>
      </c>
      <c r="O3036" s="47" t="s">
        <v>23291</v>
      </c>
      <c r="P3036" s="46" t="s">
        <v>23325</v>
      </c>
      <c r="Q3036" s="2" t="str">
        <f t="shared" si="366"/>
        <v>&lt;a href="set03\wimbledon_news\wimbledon_news_1900_-_1905\deaths\mcguire,_bernard_obituary_1st_and_last_part_march_17,_1905_p1_wn.pdf"&gt;McGuire, Bernard&lt;/a&gt;</v>
      </c>
      <c r="T3036" s="39">
        <f t="shared" si="367"/>
        <v>1905</v>
      </c>
      <c r="U3036" s="2">
        <f t="shared" si="368"/>
        <v>3</v>
      </c>
      <c r="V3036" s="2">
        <f t="shared" si="369"/>
        <v>3</v>
      </c>
      <c r="W3036" s="2">
        <f t="shared" si="370"/>
        <v>17</v>
      </c>
      <c r="X3036" s="2">
        <f t="shared" si="365"/>
        <v>154</v>
      </c>
    </row>
    <row r="3037" spans="1:24" x14ac:dyDescent="0.25">
      <c r="A3037" s="2">
        <v>2517</v>
      </c>
      <c r="B3037" s="4" t="s">
        <v>10024</v>
      </c>
      <c r="C3037" s="5"/>
      <c r="D3037" s="5" t="s">
        <v>8197</v>
      </c>
      <c r="E3037" s="72" t="s">
        <v>25652</v>
      </c>
      <c r="F3037" s="71"/>
      <c r="G3037" s="52">
        <v>1903</v>
      </c>
      <c r="H3037" s="5" t="s">
        <v>13632</v>
      </c>
      <c r="I3037" s="5">
        <v>1</v>
      </c>
      <c r="J3037" s="72" t="s">
        <v>25652</v>
      </c>
      <c r="K3037" s="71">
        <v>200</v>
      </c>
      <c r="L3037" s="64"/>
      <c r="M3037" s="5">
        <v>42</v>
      </c>
      <c r="N3037" s="5">
        <v>3022</v>
      </c>
      <c r="O3037" s="47" t="s">
        <v>23292</v>
      </c>
      <c r="P3037" s="46" t="s">
        <v>23325</v>
      </c>
      <c r="Q3037" s="2" t="str">
        <f t="shared" si="366"/>
        <v>&lt;a href="set03\wimbledon_news\wimbledon_news_1900_-_1905\deaths\mcguire,_bernard_obituary_middle_part_march_17,_1905_p1_wn.pdf"&gt;McGuire, Bernard&lt;/a&gt;</v>
      </c>
      <c r="T3037" s="39">
        <f t="shared" si="367"/>
        <v>1905</v>
      </c>
      <c r="U3037" s="2">
        <f t="shared" si="368"/>
        <v>3</v>
      </c>
      <c r="V3037" s="2">
        <f t="shared" si="369"/>
        <v>3</v>
      </c>
      <c r="W3037" s="2">
        <f t="shared" si="370"/>
        <v>17</v>
      </c>
      <c r="X3037" s="2">
        <f t="shared" si="365"/>
        <v>148</v>
      </c>
    </row>
    <row r="3038" spans="1:24" x14ac:dyDescent="0.25">
      <c r="A3038" s="2">
        <v>2897</v>
      </c>
      <c r="B3038" s="4" t="s">
        <v>10037</v>
      </c>
      <c r="C3038" s="5"/>
      <c r="D3038" s="5" t="s">
        <v>64</v>
      </c>
      <c r="E3038" s="72" t="s">
        <v>25556</v>
      </c>
      <c r="F3038" s="71">
        <v>0</v>
      </c>
      <c r="G3038" s="52">
        <v>1924</v>
      </c>
      <c r="H3038" s="5" t="s">
        <v>13632</v>
      </c>
      <c r="I3038" s="5">
        <v>1</v>
      </c>
      <c r="J3038" s="72" t="s">
        <v>25556</v>
      </c>
      <c r="K3038" s="71">
        <v>200</v>
      </c>
      <c r="L3038" s="64">
        <v>0</v>
      </c>
      <c r="M3038" s="5">
        <v>42</v>
      </c>
      <c r="N3038" s="5">
        <v>3042</v>
      </c>
      <c r="O3038" s="47" t="s">
        <v>23312</v>
      </c>
      <c r="P3038" s="46" t="s">
        <v>23325</v>
      </c>
      <c r="Q3038" s="2" t="str">
        <f t="shared" si="366"/>
        <v>&lt;a href="set03\wimbledon_news\wimbledon_news_1900_-_1905\deaths\spangenberg,_george_obituary_april_7,_1905_p1_wn.pdf"&gt;Spangenberg, George&lt;/a&gt;</v>
      </c>
      <c r="T3038" s="39">
        <f t="shared" si="367"/>
        <v>1905</v>
      </c>
      <c r="U3038" s="2">
        <f t="shared" si="368"/>
        <v>4</v>
      </c>
      <c r="V3038" s="2">
        <f t="shared" si="369"/>
        <v>4</v>
      </c>
      <c r="W3038" s="2">
        <f t="shared" si="370"/>
        <v>7</v>
      </c>
      <c r="X3038" s="2">
        <f t="shared" si="365"/>
        <v>141</v>
      </c>
    </row>
    <row r="3039" spans="1:24" x14ac:dyDescent="0.25">
      <c r="A3039" s="2">
        <v>151</v>
      </c>
      <c r="B3039" s="4" t="s">
        <v>10004</v>
      </c>
      <c r="C3039" s="5"/>
      <c r="D3039" s="5" t="s">
        <v>64</v>
      </c>
      <c r="E3039" s="72">
        <v>0</v>
      </c>
      <c r="F3039" s="71" t="s">
        <v>25105</v>
      </c>
      <c r="G3039" s="52">
        <v>1929</v>
      </c>
      <c r="H3039" s="5" t="s">
        <v>13632</v>
      </c>
      <c r="I3039" s="5">
        <v>2</v>
      </c>
      <c r="J3039" s="72" t="s">
        <v>25676</v>
      </c>
      <c r="K3039" s="71">
        <f>2/12</f>
        <v>0.16666666666666666</v>
      </c>
      <c r="L3039" s="64">
        <v>0</v>
      </c>
      <c r="M3039" s="5">
        <v>42</v>
      </c>
      <c r="N3039" s="5">
        <v>2999</v>
      </c>
      <c r="O3039" s="47" t="s">
        <v>23269</v>
      </c>
      <c r="P3039" s="46" t="s">
        <v>23325</v>
      </c>
      <c r="Q3039" s="2" t="str">
        <f t="shared" si="366"/>
        <v>&lt;a href="set03\wimbledon_news\wimbledon_news_1900_-_1905\deaths\hanson,_2_mo_old_son_of_a_h_obituary_april_12,_1905_p2_wn.pdf"&gt;Hanson, 2 mo old son of A H&lt;/a&gt;</v>
      </c>
      <c r="T3039" s="39">
        <f t="shared" si="367"/>
        <v>1905</v>
      </c>
      <c r="U3039" s="2">
        <f t="shared" si="368"/>
        <v>4</v>
      </c>
      <c r="V3039" s="2">
        <f t="shared" si="369"/>
        <v>4</v>
      </c>
      <c r="W3039" s="2">
        <f t="shared" si="370"/>
        <v>12</v>
      </c>
      <c r="X3039" s="2">
        <f t="shared" si="365"/>
        <v>158</v>
      </c>
    </row>
    <row r="3040" spans="1:24" x14ac:dyDescent="0.25">
      <c r="A3040" s="2">
        <v>1433</v>
      </c>
      <c r="B3040" s="4" t="s">
        <v>10039</v>
      </c>
      <c r="C3040" s="5"/>
      <c r="D3040" s="5" t="s">
        <v>64</v>
      </c>
      <c r="E3040" s="72" t="s">
        <v>24924</v>
      </c>
      <c r="F3040" s="71">
        <v>66</v>
      </c>
      <c r="G3040" s="52">
        <v>1931</v>
      </c>
      <c r="H3040" s="5" t="s">
        <v>13632</v>
      </c>
      <c r="I3040" s="5">
        <v>1</v>
      </c>
      <c r="J3040" s="72" t="s">
        <v>24924</v>
      </c>
      <c r="K3040" s="71">
        <v>66</v>
      </c>
      <c r="L3040" s="64">
        <v>0</v>
      </c>
      <c r="M3040" s="5">
        <v>42</v>
      </c>
      <c r="N3040" s="5">
        <v>3044</v>
      </c>
      <c r="O3040" s="47" t="s">
        <v>23314</v>
      </c>
      <c r="P3040" s="46" t="s">
        <v>23325</v>
      </c>
      <c r="Q3040" s="2" t="str">
        <f t="shared" si="366"/>
        <v>&lt;a href="set03\wimbledon_news\wimbledon_news_1900_-_1905\deaths\sutter,_mrs._magdalene_obituary_april_14,_1905_p1_wn.pdf"&gt;Sutter, Mrs Magdalene&lt;/a&gt;</v>
      </c>
      <c r="T3040" s="39">
        <f t="shared" si="367"/>
        <v>1905</v>
      </c>
      <c r="U3040" s="2">
        <f t="shared" si="368"/>
        <v>4</v>
      </c>
      <c r="V3040" s="2">
        <f t="shared" si="369"/>
        <v>4</v>
      </c>
      <c r="W3040" s="2">
        <f t="shared" si="370"/>
        <v>14</v>
      </c>
      <c r="X3040" s="2">
        <f t="shared" si="365"/>
        <v>147</v>
      </c>
    </row>
    <row r="3041" spans="1:24" x14ac:dyDescent="0.25">
      <c r="A3041" s="2">
        <v>1378</v>
      </c>
      <c r="B3041" s="4" t="s">
        <v>10001</v>
      </c>
      <c r="C3041" s="5"/>
      <c r="D3041" s="5" t="s">
        <v>64</v>
      </c>
      <c r="E3041" s="72" t="s">
        <v>24886</v>
      </c>
      <c r="F3041" s="71">
        <v>64</v>
      </c>
      <c r="G3041" s="52">
        <v>1945</v>
      </c>
      <c r="H3041" s="5" t="s">
        <v>13632</v>
      </c>
      <c r="I3041" s="5">
        <v>1</v>
      </c>
      <c r="J3041" s="72" t="s">
        <v>24886</v>
      </c>
      <c r="K3041" s="71">
        <v>64</v>
      </c>
      <c r="L3041" s="64" t="s">
        <v>25551</v>
      </c>
      <c r="M3041" s="5">
        <v>42</v>
      </c>
      <c r="N3041" s="5">
        <v>2996</v>
      </c>
      <c r="O3041" s="47" t="s">
        <v>23266</v>
      </c>
      <c r="P3041" s="46" t="s">
        <v>23325</v>
      </c>
      <c r="Q3041" s="2" t="str">
        <f t="shared" si="366"/>
        <v>&lt;a href="set03\wimbledon_news\wimbledon_news_1900_-_1905\deaths\hager,_august_obituary_april_28,_1905_p1_wn.pdf"&gt;Hager, August&lt;/a&gt;</v>
      </c>
      <c r="T3041" s="39">
        <f t="shared" si="367"/>
        <v>1905</v>
      </c>
      <c r="U3041" s="2">
        <f t="shared" si="368"/>
        <v>4</v>
      </c>
      <c r="V3041" s="2">
        <f t="shared" si="369"/>
        <v>4</v>
      </c>
      <c r="W3041" s="2">
        <f t="shared" si="370"/>
        <v>28</v>
      </c>
      <c r="X3041" s="2">
        <f t="shared" si="365"/>
        <v>130</v>
      </c>
    </row>
    <row r="3042" spans="1:24" x14ac:dyDescent="0.25">
      <c r="A3042" s="2">
        <v>2310</v>
      </c>
      <c r="B3042" s="4" t="s">
        <v>10014</v>
      </c>
      <c r="C3042" s="5"/>
      <c r="D3042" s="5" t="s">
        <v>64</v>
      </c>
      <c r="E3042" s="72" t="s">
        <v>24886</v>
      </c>
      <c r="F3042" s="71">
        <v>0</v>
      </c>
      <c r="G3042" s="52">
        <v>1980</v>
      </c>
      <c r="H3042" s="5" t="s">
        <v>13632</v>
      </c>
      <c r="I3042" s="5">
        <v>2</v>
      </c>
      <c r="J3042" s="72" t="s">
        <v>24886</v>
      </c>
      <c r="K3042" s="71">
        <v>200</v>
      </c>
      <c r="L3042" s="64">
        <v>0</v>
      </c>
      <c r="M3042" s="5">
        <v>42</v>
      </c>
      <c r="N3042" s="5">
        <v>3010</v>
      </c>
      <c r="O3042" s="47" t="s">
        <v>23280</v>
      </c>
      <c r="P3042" s="46" t="s">
        <v>23325</v>
      </c>
      <c r="Q3042" s="2" t="str">
        <f t="shared" si="366"/>
        <v>&lt;a href="set03\wimbledon_news\wimbledon_news_1900_-_1905\deaths\jackson,_mrs._frank_g_obituary_june_2,_1905_p2_wn.pdf"&gt;Jackson, Mrs Frank G&lt;/a&gt;</v>
      </c>
      <c r="T3042" s="39">
        <f t="shared" si="367"/>
        <v>1905</v>
      </c>
      <c r="U3042" s="2">
        <f t="shared" si="368"/>
        <v>6</v>
      </c>
      <c r="V3042" s="2">
        <f t="shared" si="369"/>
        <v>6</v>
      </c>
      <c r="W3042" s="2">
        <f t="shared" si="370"/>
        <v>2</v>
      </c>
      <c r="X3042" s="2">
        <f t="shared" si="365"/>
        <v>143</v>
      </c>
    </row>
    <row r="3043" spans="1:24" x14ac:dyDescent="0.25">
      <c r="A3043" s="2">
        <v>2311</v>
      </c>
      <c r="B3043" s="4" t="s">
        <v>10014</v>
      </c>
      <c r="C3043" s="5"/>
      <c r="D3043" s="5" t="s">
        <v>72</v>
      </c>
      <c r="E3043" s="72" t="s">
        <v>24886</v>
      </c>
      <c r="F3043" s="71">
        <v>0</v>
      </c>
      <c r="G3043" s="52">
        <v>1987</v>
      </c>
      <c r="H3043" s="5" t="s">
        <v>13632</v>
      </c>
      <c r="I3043" s="5">
        <v>1</v>
      </c>
      <c r="J3043" s="72" t="s">
        <v>24886</v>
      </c>
      <c r="K3043" s="71">
        <v>200</v>
      </c>
      <c r="L3043" s="64">
        <v>0</v>
      </c>
      <c r="M3043" s="5">
        <v>42</v>
      </c>
      <c r="N3043" s="5">
        <v>3009</v>
      </c>
      <c r="O3043" s="47" t="s">
        <v>23279</v>
      </c>
      <c r="P3043" s="46" t="s">
        <v>23325</v>
      </c>
      <c r="Q3043" s="2" t="str">
        <f t="shared" si="366"/>
        <v>&lt;a href="set03\wimbledon_news\wimbledon_news_1900_-_1905\deaths\jackson,_mrs._frank_g_funeral_report_june_9,_1905_p1_wn.pdf"&gt;Jackson, Mrs Frank G&lt;/a&gt;</v>
      </c>
      <c r="T3043" s="39">
        <f t="shared" si="367"/>
        <v>1905</v>
      </c>
      <c r="U3043" s="2">
        <f t="shared" si="368"/>
        <v>6</v>
      </c>
      <c r="V3043" s="2">
        <f t="shared" si="369"/>
        <v>6</v>
      </c>
      <c r="W3043" s="2">
        <f t="shared" si="370"/>
        <v>9</v>
      </c>
      <c r="X3043" s="2">
        <f t="shared" si="365"/>
        <v>149</v>
      </c>
    </row>
    <row r="3044" spans="1:24" x14ac:dyDescent="0.25">
      <c r="A3044" s="2">
        <v>2287</v>
      </c>
      <c r="B3044" s="4" t="s">
        <v>10013</v>
      </c>
      <c r="C3044" s="5"/>
      <c r="D3044" s="5" t="s">
        <v>62</v>
      </c>
      <c r="E3044" s="72" t="s">
        <v>25553</v>
      </c>
      <c r="F3044" s="71">
        <v>0</v>
      </c>
      <c r="G3044" s="52">
        <v>2015</v>
      </c>
      <c r="H3044" s="5" t="s">
        <v>13632</v>
      </c>
      <c r="I3044" s="5">
        <v>2</v>
      </c>
      <c r="J3044" s="72" t="s">
        <v>25553</v>
      </c>
      <c r="K3044" s="71">
        <v>200</v>
      </c>
      <c r="L3044" s="64">
        <v>0</v>
      </c>
      <c r="M3044" s="5">
        <v>42</v>
      </c>
      <c r="N3044" s="5">
        <v>3008</v>
      </c>
      <c r="O3044" s="47" t="s">
        <v>23278</v>
      </c>
      <c r="P3044" s="46" t="s">
        <v>23325</v>
      </c>
      <c r="Q3044" s="2" t="str">
        <f t="shared" si="366"/>
        <v>&lt;a href="set03\wimbledon_news\wimbledon_news_1900_-_1905\deaths\houghtalin,_j_irvin_'windy_jim'_death_notice_july_7,_1905_p2_wn.pdf"&gt;Houghtalin, J Irvin 'Windy Jim'&lt;/a&gt;</v>
      </c>
      <c r="T3044" s="39">
        <f t="shared" si="367"/>
        <v>1905</v>
      </c>
      <c r="U3044" s="2">
        <f t="shared" si="368"/>
        <v>7</v>
      </c>
      <c r="V3044" s="2">
        <f t="shared" si="369"/>
        <v>7</v>
      </c>
      <c r="W3044" s="2">
        <f t="shared" si="370"/>
        <v>7</v>
      </c>
      <c r="X3044" s="2">
        <f t="shared" si="365"/>
        <v>168</v>
      </c>
    </row>
    <row r="3045" spans="1:24" x14ac:dyDescent="0.25">
      <c r="A3045" s="2">
        <v>585</v>
      </c>
      <c r="B3045" s="4" t="s">
        <v>9995</v>
      </c>
      <c r="C3045" s="5"/>
      <c r="D3045" s="5" t="s">
        <v>64</v>
      </c>
      <c r="E3045" s="72" t="s">
        <v>25139</v>
      </c>
      <c r="F3045" s="71">
        <v>19</v>
      </c>
      <c r="G3045" s="52">
        <v>2036</v>
      </c>
      <c r="H3045" s="5" t="s">
        <v>13632</v>
      </c>
      <c r="I3045" s="5">
        <v>2</v>
      </c>
      <c r="J3045" s="72" t="s">
        <v>25139</v>
      </c>
      <c r="K3045" s="71">
        <v>19</v>
      </c>
      <c r="L3045" s="64">
        <v>0</v>
      </c>
      <c r="M3045" s="5">
        <v>42</v>
      </c>
      <c r="N3045" s="5">
        <v>2990</v>
      </c>
      <c r="O3045" s="47" t="s">
        <v>23260</v>
      </c>
      <c r="P3045" s="46" t="s">
        <v>23325</v>
      </c>
      <c r="Q3045" s="2" t="str">
        <f t="shared" si="366"/>
        <v>&lt;a href="set03\wimbledon_news\wimbledon_news_1900_-_1905\deaths\feiber,_amund_obituary_july_28,_1905_p2_wn.pdf"&gt;Feiber, Amund&lt;/a&gt;</v>
      </c>
      <c r="T3045" s="39">
        <f t="shared" si="367"/>
        <v>1905</v>
      </c>
      <c r="U3045" s="2">
        <f t="shared" si="368"/>
        <v>7</v>
      </c>
      <c r="V3045" s="2">
        <f t="shared" si="369"/>
        <v>7</v>
      </c>
      <c r="W3045" s="2">
        <f t="shared" si="370"/>
        <v>28</v>
      </c>
      <c r="X3045" s="2">
        <f t="shared" si="365"/>
        <v>129</v>
      </c>
    </row>
    <row r="3046" spans="1:24" x14ac:dyDescent="0.25">
      <c r="A3046" s="2">
        <v>1546</v>
      </c>
      <c r="B3046" s="4" t="s">
        <v>10034</v>
      </c>
      <c r="C3046" s="5"/>
      <c r="D3046" s="5" t="s">
        <v>64</v>
      </c>
      <c r="E3046" s="72" t="s">
        <v>24926</v>
      </c>
      <c r="F3046" s="71">
        <v>73</v>
      </c>
      <c r="G3046" s="52">
        <v>2036</v>
      </c>
      <c r="H3046" s="5" t="s">
        <v>13632</v>
      </c>
      <c r="I3046" s="5">
        <v>1</v>
      </c>
      <c r="J3046" s="72" t="s">
        <v>24926</v>
      </c>
      <c r="K3046" s="71">
        <v>73</v>
      </c>
      <c r="L3046" s="64">
        <v>0</v>
      </c>
      <c r="M3046" s="5">
        <v>42</v>
      </c>
      <c r="N3046" s="5">
        <v>3037</v>
      </c>
      <c r="O3046" s="47" t="s">
        <v>23307</v>
      </c>
      <c r="P3046" s="46" t="s">
        <v>23325</v>
      </c>
      <c r="Q3046" s="2" t="str">
        <f t="shared" si="366"/>
        <v>&lt;a href="set03\wimbledon_news\wimbledon_news_1900_-_1905\deaths\russell,_col_s_j_obituary_july_28,_1905_p1_wn.pdf"&gt;Russell, Col S J&lt;/a&gt;</v>
      </c>
      <c r="T3046" s="39">
        <f t="shared" si="367"/>
        <v>1905</v>
      </c>
      <c r="U3046" s="2">
        <f t="shared" si="368"/>
        <v>7</v>
      </c>
      <c r="V3046" s="2">
        <f t="shared" si="369"/>
        <v>7</v>
      </c>
      <c r="W3046" s="2">
        <f t="shared" si="370"/>
        <v>28</v>
      </c>
      <c r="X3046" s="2">
        <f t="shared" si="365"/>
        <v>135</v>
      </c>
    </row>
    <row r="3047" spans="1:24" x14ac:dyDescent="0.25">
      <c r="A3047" s="2">
        <v>3020</v>
      </c>
      <c r="B3047" s="4" t="s">
        <v>8056</v>
      </c>
      <c r="C3047" s="5"/>
      <c r="D3047" s="5" t="s">
        <v>64</v>
      </c>
      <c r="E3047" s="72" t="s">
        <v>25139</v>
      </c>
      <c r="F3047" s="71">
        <v>0</v>
      </c>
      <c r="G3047" s="52">
        <v>2036</v>
      </c>
      <c r="H3047" s="5" t="s">
        <v>13632</v>
      </c>
      <c r="I3047" s="5">
        <v>2</v>
      </c>
      <c r="J3047" s="72" t="s">
        <v>25139</v>
      </c>
      <c r="K3047" s="71">
        <v>200</v>
      </c>
      <c r="L3047" s="64">
        <v>0</v>
      </c>
      <c r="M3047" s="5">
        <v>42</v>
      </c>
      <c r="N3047" s="5">
        <v>3047</v>
      </c>
      <c r="O3047" s="47" t="s">
        <v>23317</v>
      </c>
      <c r="P3047" s="46" t="s">
        <v>23325</v>
      </c>
      <c r="Q3047" s="2" t="str">
        <f t="shared" si="366"/>
        <v>&lt;a href="set03\wimbledon_news\wimbledon_news_1900_-_1905\deaths\weiland,_carl_obituary_july_28,_1905_p2_wn.pdf"&gt;Weiland, Carl&lt;/a&gt;</v>
      </c>
      <c r="T3047" s="39">
        <f t="shared" si="367"/>
        <v>1905</v>
      </c>
      <c r="U3047" s="2">
        <f t="shared" si="368"/>
        <v>7</v>
      </c>
      <c r="V3047" s="2">
        <f t="shared" si="369"/>
        <v>7</v>
      </c>
      <c r="W3047" s="2">
        <f t="shared" si="370"/>
        <v>28</v>
      </c>
      <c r="X3047" s="2">
        <f t="shared" si="365"/>
        <v>129</v>
      </c>
    </row>
    <row r="3048" spans="1:24" x14ac:dyDescent="0.25">
      <c r="A3048" s="2">
        <v>1031</v>
      </c>
      <c r="B3048" s="4" t="s">
        <v>10016</v>
      </c>
      <c r="C3048" s="5"/>
      <c r="D3048" s="5" t="s">
        <v>64</v>
      </c>
      <c r="E3048" s="72" t="s">
        <v>24926</v>
      </c>
      <c r="F3048" s="71">
        <v>45</v>
      </c>
      <c r="G3048" s="52">
        <v>2043</v>
      </c>
      <c r="H3048" s="5" t="s">
        <v>13632</v>
      </c>
      <c r="I3048" s="5">
        <v>2</v>
      </c>
      <c r="J3048" s="72" t="s">
        <v>24926</v>
      </c>
      <c r="K3048" s="71">
        <v>45</v>
      </c>
      <c r="L3048" s="64">
        <v>0</v>
      </c>
      <c r="M3048" s="5">
        <v>42</v>
      </c>
      <c r="N3048" s="5">
        <v>3012</v>
      </c>
      <c r="O3048" s="47" t="s">
        <v>23282</v>
      </c>
      <c r="P3048" s="46" t="s">
        <v>23325</v>
      </c>
      <c r="Q3048" s="2" t="str">
        <f t="shared" si="366"/>
        <v>&lt;a href="set03\wimbledon_news\wimbledon_news_1900_-_1905\deaths\kline,_mrs._william_obituary_august_4,_1905_p2_wn.pdf"&gt;Kline, Mrs William&lt;/a&gt;</v>
      </c>
      <c r="T3048" s="39">
        <f t="shared" si="367"/>
        <v>1905</v>
      </c>
      <c r="U3048" s="2">
        <f t="shared" si="368"/>
        <v>8</v>
      </c>
      <c r="V3048" s="2">
        <f t="shared" si="369"/>
        <v>8</v>
      </c>
      <c r="W3048" s="2">
        <f t="shared" si="370"/>
        <v>4</v>
      </c>
      <c r="X3048" s="2">
        <f t="shared" si="365"/>
        <v>141</v>
      </c>
    </row>
    <row r="3049" spans="1:24" x14ac:dyDescent="0.25">
      <c r="A3049" s="2">
        <v>1182</v>
      </c>
      <c r="B3049" s="4" t="s">
        <v>10010</v>
      </c>
      <c r="C3049" s="5" t="s">
        <v>10011</v>
      </c>
      <c r="D3049" s="5" t="s">
        <v>64</v>
      </c>
      <c r="E3049" s="72">
        <v>0</v>
      </c>
      <c r="F3049" s="71">
        <v>54</v>
      </c>
      <c r="G3049" s="52">
        <v>2043</v>
      </c>
      <c r="H3049" s="5" t="s">
        <v>13632</v>
      </c>
      <c r="I3049" s="5">
        <v>2</v>
      </c>
      <c r="J3049" s="72" t="s">
        <v>25676</v>
      </c>
      <c r="K3049" s="71">
        <v>54</v>
      </c>
      <c r="L3049" s="64" t="s">
        <v>25552</v>
      </c>
      <c r="M3049" s="5">
        <v>42</v>
      </c>
      <c r="N3049" s="5">
        <v>3006</v>
      </c>
      <c r="O3049" s="47" t="s">
        <v>23276</v>
      </c>
      <c r="P3049" s="46" t="s">
        <v>23325</v>
      </c>
      <c r="Q3049" s="2" t="str">
        <f t="shared" si="366"/>
        <v>&lt;a href="set03\wimbledon_news\wimbledon_news_1900_-_1905\deaths\horner,_lydia_cordelia_[daman]_obituary_august_4,_1905_p2_wn.pdf"&gt;Horner, Lydia Cordelia&lt;/a&gt;</v>
      </c>
      <c r="T3049" s="39">
        <f t="shared" si="367"/>
        <v>1905</v>
      </c>
      <c r="U3049" s="2">
        <f t="shared" si="368"/>
        <v>8</v>
      </c>
      <c r="V3049" s="2">
        <f t="shared" si="369"/>
        <v>8</v>
      </c>
      <c r="W3049" s="2">
        <f t="shared" si="370"/>
        <v>4</v>
      </c>
      <c r="X3049" s="2">
        <f t="shared" si="365"/>
        <v>156</v>
      </c>
    </row>
    <row r="3050" spans="1:24" x14ac:dyDescent="0.25">
      <c r="A3050" s="2">
        <v>2433</v>
      </c>
      <c r="B3050" s="4" t="s">
        <v>8209</v>
      </c>
      <c r="C3050" s="5"/>
      <c r="D3050" s="5" t="s">
        <v>64</v>
      </c>
      <c r="E3050" s="72" t="s">
        <v>25088</v>
      </c>
      <c r="F3050" s="71">
        <v>0</v>
      </c>
      <c r="G3050" s="52">
        <v>2085</v>
      </c>
      <c r="H3050" s="5" t="s">
        <v>13632</v>
      </c>
      <c r="I3050" s="5">
        <v>1</v>
      </c>
      <c r="J3050" s="72" t="s">
        <v>25088</v>
      </c>
      <c r="K3050" s="71">
        <v>200</v>
      </c>
      <c r="L3050" s="64">
        <v>0</v>
      </c>
      <c r="M3050" s="5">
        <v>42</v>
      </c>
      <c r="N3050" s="5">
        <v>3017</v>
      </c>
      <c r="O3050" s="47" t="s">
        <v>23287</v>
      </c>
      <c r="P3050" s="46" t="s">
        <v>23325</v>
      </c>
      <c r="Q3050" s="2" t="str">
        <f t="shared" si="366"/>
        <v>&lt;a href="set03\wimbledon_news\wimbledon_news_1900_-_1905\deaths\lee,_william_obituary_september_15,_1905_p1_wn.pdf"&gt;Lee, William&lt;/a&gt;</v>
      </c>
      <c r="T3050" s="39">
        <f t="shared" si="367"/>
        <v>1905</v>
      </c>
      <c r="U3050" s="2">
        <f t="shared" si="368"/>
        <v>9</v>
      </c>
      <c r="V3050" s="2">
        <f t="shared" si="369"/>
        <v>9</v>
      </c>
      <c r="W3050" s="2">
        <f t="shared" si="370"/>
        <v>15</v>
      </c>
      <c r="X3050" s="2">
        <f t="shared" si="365"/>
        <v>132</v>
      </c>
    </row>
    <row r="3051" spans="1:24" x14ac:dyDescent="0.25">
      <c r="A3051" s="2">
        <v>1460</v>
      </c>
      <c r="B3051" s="4" t="s">
        <v>6571</v>
      </c>
      <c r="C3051" s="5"/>
      <c r="D3051" s="5" t="s">
        <v>64</v>
      </c>
      <c r="E3051" s="72" t="s">
        <v>25555</v>
      </c>
      <c r="F3051" s="71">
        <v>68</v>
      </c>
      <c r="G3051" s="52">
        <v>2092</v>
      </c>
      <c r="H3051" s="5" t="s">
        <v>13632</v>
      </c>
      <c r="I3051" s="5">
        <v>2</v>
      </c>
      <c r="J3051" s="72" t="s">
        <v>25555</v>
      </c>
      <c r="K3051" s="71">
        <v>68</v>
      </c>
      <c r="L3051" s="64">
        <v>0</v>
      </c>
      <c r="M3051" s="5">
        <v>42</v>
      </c>
      <c r="N3051" s="5">
        <v>3040</v>
      </c>
      <c r="O3051" s="47" t="s">
        <v>23310</v>
      </c>
      <c r="P3051" s="46" t="s">
        <v>23325</v>
      </c>
      <c r="Q3051" s="2" t="str">
        <f t="shared" si="366"/>
        <v>&lt;a href="set03\wimbledon_news\wimbledon_news_1900_-_1905\deaths\sinclair,_daniel_obituary_september_22,_1905_p2_wn.pdf"&gt;Sinclair, Daniel&lt;/a&gt;</v>
      </c>
      <c r="T3051" s="39">
        <f t="shared" si="367"/>
        <v>1905</v>
      </c>
      <c r="U3051" s="2">
        <f t="shared" si="368"/>
        <v>9</v>
      </c>
      <c r="V3051" s="2">
        <f t="shared" si="369"/>
        <v>9</v>
      </c>
      <c r="W3051" s="2">
        <f t="shared" si="370"/>
        <v>22</v>
      </c>
      <c r="X3051" s="2">
        <f t="shared" si="365"/>
        <v>140</v>
      </c>
    </row>
    <row r="3052" spans="1:24" x14ac:dyDescent="0.25">
      <c r="A3052" s="2">
        <v>2156</v>
      </c>
      <c r="B3052" s="4" t="s">
        <v>9999</v>
      </c>
      <c r="C3052" s="5"/>
      <c r="D3052" s="5" t="s">
        <v>62</v>
      </c>
      <c r="E3052" s="72" t="s">
        <v>25139</v>
      </c>
      <c r="F3052" s="71">
        <v>0</v>
      </c>
      <c r="G3052" s="52">
        <v>2092</v>
      </c>
      <c r="H3052" s="5" t="s">
        <v>13632</v>
      </c>
      <c r="I3052" s="5">
        <v>3</v>
      </c>
      <c r="J3052" s="72" t="s">
        <v>25139</v>
      </c>
      <c r="K3052" s="71">
        <v>200</v>
      </c>
      <c r="L3052" s="64">
        <v>0</v>
      </c>
      <c r="M3052" s="5">
        <v>42</v>
      </c>
      <c r="N3052" s="5">
        <v>2994</v>
      </c>
      <c r="O3052" s="47" t="s">
        <v>23264</v>
      </c>
      <c r="P3052" s="46" t="s">
        <v>23325</v>
      </c>
      <c r="Q3052" s="2" t="str">
        <f t="shared" si="366"/>
        <v>&lt;a href="set03\wimbledon_news\wimbledon_news_1900_-_1905\deaths\graham,_john_and_team_death_by_lightning_september_22,_1905_p3_wn.pdf"&gt;Graham, John and team&lt;/a&gt;</v>
      </c>
      <c r="T3052" s="39">
        <f t="shared" si="367"/>
        <v>1905</v>
      </c>
      <c r="U3052" s="2">
        <f t="shared" si="368"/>
        <v>9</v>
      </c>
      <c r="V3052" s="2">
        <f t="shared" si="369"/>
        <v>9</v>
      </c>
      <c r="W3052" s="2">
        <f t="shared" si="370"/>
        <v>22</v>
      </c>
      <c r="X3052" s="2">
        <f t="shared" si="365"/>
        <v>160</v>
      </c>
    </row>
    <row r="3053" spans="1:24" x14ac:dyDescent="0.25">
      <c r="A3053" s="2">
        <v>2194</v>
      </c>
      <c r="B3053" s="4" t="s">
        <v>10002</v>
      </c>
      <c r="C3053" s="5"/>
      <c r="D3053" s="5" t="s">
        <v>64</v>
      </c>
      <c r="E3053" s="72" t="s">
        <v>13510</v>
      </c>
      <c r="F3053" s="71">
        <v>0</v>
      </c>
      <c r="G3053" s="52">
        <v>2092</v>
      </c>
      <c r="H3053" s="5" t="s">
        <v>13632</v>
      </c>
      <c r="I3053" s="5">
        <v>2</v>
      </c>
      <c r="J3053" s="72" t="s">
        <v>13510</v>
      </c>
      <c r="K3053" s="71">
        <v>200</v>
      </c>
      <c r="L3053" s="64">
        <v>0</v>
      </c>
      <c r="M3053" s="5">
        <v>42</v>
      </c>
      <c r="N3053" s="5">
        <v>2997</v>
      </c>
      <c r="O3053" s="47" t="s">
        <v>23267</v>
      </c>
      <c r="P3053" s="46" t="s">
        <v>23325</v>
      </c>
      <c r="Q3053" s="2" t="str">
        <f t="shared" si="366"/>
        <v>&lt;a href="set03\wimbledon_news\wimbledon_news_1900_-_1905\deaths\haggert,_john_obituary_september_22,_1905_p2_wn.pdf"&gt;Haggert, John&lt;/a&gt;</v>
      </c>
      <c r="T3053" s="39">
        <f t="shared" si="367"/>
        <v>1905</v>
      </c>
      <c r="U3053" s="2">
        <f t="shared" si="368"/>
        <v>9</v>
      </c>
      <c r="V3053" s="2">
        <f t="shared" si="369"/>
        <v>9</v>
      </c>
      <c r="W3053" s="2">
        <f t="shared" si="370"/>
        <v>22</v>
      </c>
      <c r="X3053" s="2">
        <f t="shared" si="365"/>
        <v>134</v>
      </c>
    </row>
    <row r="3054" spans="1:24" x14ac:dyDescent="0.25">
      <c r="A3054" s="2">
        <v>2382</v>
      </c>
      <c r="B3054" s="4" t="s">
        <v>10015</v>
      </c>
      <c r="C3054" s="5"/>
      <c r="D3054" s="5" t="s">
        <v>62</v>
      </c>
      <c r="E3054" s="72" t="s">
        <v>25139</v>
      </c>
      <c r="F3054" s="71">
        <v>0</v>
      </c>
      <c r="G3054" s="52">
        <v>2092</v>
      </c>
      <c r="H3054" s="5" t="s">
        <v>13632</v>
      </c>
      <c r="I3054" s="5">
        <v>3</v>
      </c>
      <c r="J3054" s="72" t="s">
        <v>25139</v>
      </c>
      <c r="K3054" s="71">
        <v>200</v>
      </c>
      <c r="L3054" s="64" t="s">
        <v>24980</v>
      </c>
      <c r="M3054" s="5">
        <v>42</v>
      </c>
      <c r="N3054" s="5">
        <v>3011</v>
      </c>
      <c r="O3054" s="47" t="s">
        <v>23281</v>
      </c>
      <c r="P3054" s="46" t="s">
        <v>23325</v>
      </c>
      <c r="Q3054" s="2" t="str">
        <f t="shared" si="366"/>
        <v>&lt;a href="set03\wimbledon_news\wimbledon_news_1900_-_1905\deaths\klier,_wallace_and_son_death_by_lightning_september_22,_1905_p3_wn.pdf"&gt;Klier, Wallace and son&lt;/a&gt;</v>
      </c>
      <c r="T3054" s="39">
        <f t="shared" si="367"/>
        <v>1905</v>
      </c>
      <c r="U3054" s="2">
        <f t="shared" si="368"/>
        <v>9</v>
      </c>
      <c r="V3054" s="2">
        <f t="shared" si="369"/>
        <v>9</v>
      </c>
      <c r="W3054" s="2">
        <f t="shared" si="370"/>
        <v>22</v>
      </c>
      <c r="X3054" s="2">
        <f t="shared" si="365"/>
        <v>162</v>
      </c>
    </row>
    <row r="3055" spans="1:24" x14ac:dyDescent="0.25">
      <c r="A3055" s="2">
        <v>1859</v>
      </c>
      <c r="B3055" s="4" t="s">
        <v>9990</v>
      </c>
      <c r="C3055" s="5"/>
      <c r="D3055" s="5" t="s">
        <v>64</v>
      </c>
      <c r="E3055" s="72" t="s">
        <v>24911</v>
      </c>
      <c r="F3055" s="71">
        <v>0</v>
      </c>
      <c r="G3055" s="52">
        <v>2099</v>
      </c>
      <c r="H3055" s="5" t="s">
        <v>13632</v>
      </c>
      <c r="I3055" s="5">
        <v>1</v>
      </c>
      <c r="J3055" s="72" t="s">
        <v>24911</v>
      </c>
      <c r="K3055" s="71">
        <v>200</v>
      </c>
      <c r="L3055" s="64">
        <v>0</v>
      </c>
      <c r="M3055" s="5">
        <v>42</v>
      </c>
      <c r="N3055" s="5">
        <v>2984</v>
      </c>
      <c r="O3055" s="47" t="s">
        <v>23254</v>
      </c>
      <c r="P3055" s="46" t="s">
        <v>23325</v>
      </c>
      <c r="Q3055" s="2" t="str">
        <f t="shared" si="366"/>
        <v>&lt;a href="set03\wimbledon_news\wimbledon_news_1900_-_1905\deaths\barnes,_ezra_obituary_september_29,_1905_p1_wn.pdf"&gt;Barnes, Ezra&lt;/a&gt;</v>
      </c>
      <c r="T3055" s="39">
        <f t="shared" si="367"/>
        <v>1905</v>
      </c>
      <c r="U3055" s="2">
        <f t="shared" si="368"/>
        <v>9</v>
      </c>
      <c r="V3055" s="2">
        <f t="shared" si="369"/>
        <v>9</v>
      </c>
      <c r="W3055" s="2">
        <f t="shared" si="370"/>
        <v>29</v>
      </c>
      <c r="X3055" s="2">
        <f t="shared" si="365"/>
        <v>132</v>
      </c>
    </row>
    <row r="3056" spans="1:24" x14ac:dyDescent="0.25">
      <c r="A3056" s="2">
        <v>2206</v>
      </c>
      <c r="B3056" s="4" t="s">
        <v>10003</v>
      </c>
      <c r="C3056" s="5"/>
      <c r="D3056" s="5" t="s">
        <v>64</v>
      </c>
      <c r="E3056" s="72" t="s">
        <v>24911</v>
      </c>
      <c r="F3056" s="71">
        <v>0</v>
      </c>
      <c r="G3056" s="52">
        <v>2099</v>
      </c>
      <c r="H3056" s="5" t="s">
        <v>13632</v>
      </c>
      <c r="I3056" s="5">
        <v>1</v>
      </c>
      <c r="J3056" s="72" t="s">
        <v>24911</v>
      </c>
      <c r="K3056" s="71">
        <v>200</v>
      </c>
      <c r="L3056" s="64">
        <v>0</v>
      </c>
      <c r="M3056" s="5">
        <v>42</v>
      </c>
      <c r="N3056" s="5">
        <v>2998</v>
      </c>
      <c r="O3056" s="47" t="s">
        <v>23268</v>
      </c>
      <c r="P3056" s="46" t="s">
        <v>23325</v>
      </c>
      <c r="Q3056" s="2" t="str">
        <f t="shared" si="366"/>
        <v>&lt;a href="set03\wimbledon_news\wimbledon_news_1900_-_1905\deaths\hammerly,_engineer_obituary_september_29,_1905_p1_wn.pdf"&gt;Hammerly, Engineer&lt;/a&gt;</v>
      </c>
      <c r="T3056" s="39">
        <f t="shared" si="367"/>
        <v>1905</v>
      </c>
      <c r="U3056" s="2">
        <f t="shared" si="368"/>
        <v>9</v>
      </c>
      <c r="V3056" s="2">
        <f t="shared" si="369"/>
        <v>9</v>
      </c>
      <c r="W3056" s="2">
        <f t="shared" si="370"/>
        <v>29</v>
      </c>
      <c r="X3056" s="2">
        <f t="shared" si="365"/>
        <v>144</v>
      </c>
    </row>
    <row r="3057" spans="1:24" x14ac:dyDescent="0.25">
      <c r="A3057" s="2">
        <v>2286</v>
      </c>
      <c r="B3057" s="4" t="s">
        <v>10012</v>
      </c>
      <c r="C3057" s="5"/>
      <c r="D3057" s="5" t="s">
        <v>64</v>
      </c>
      <c r="E3057" s="72">
        <v>0</v>
      </c>
      <c r="F3057" s="71">
        <v>0</v>
      </c>
      <c r="G3057" s="52">
        <v>2106</v>
      </c>
      <c r="H3057" s="5" t="s">
        <v>13632</v>
      </c>
      <c r="I3057" s="5">
        <v>1</v>
      </c>
      <c r="J3057" s="72" t="s">
        <v>25676</v>
      </c>
      <c r="K3057" s="71">
        <v>200</v>
      </c>
      <c r="L3057" s="64">
        <v>0</v>
      </c>
      <c r="M3057" s="5">
        <v>42</v>
      </c>
      <c r="N3057" s="5">
        <v>3007</v>
      </c>
      <c r="O3057" s="47" t="s">
        <v>23277</v>
      </c>
      <c r="P3057" s="46" t="s">
        <v>23325</v>
      </c>
      <c r="Q3057" s="2" t="str">
        <f t="shared" si="366"/>
        <v>&lt;a href="set03\wimbledon_news\wimbledon_news_1900_-_1905\deaths\hoster,_mrs._george_w_obituary_october_6,_1905_p1_wn.pdf"&gt;Hoster, Mrs George W&lt;/a&gt;</v>
      </c>
      <c r="T3057" s="39">
        <f t="shared" ref="T3057:T3079" si="371">YEAR(G3057)</f>
        <v>1905</v>
      </c>
      <c r="U3057" s="2">
        <f t="shared" ref="U3057:U3079" si="372">MONTH(G3057)</f>
        <v>10</v>
      </c>
      <c r="V3057" s="2">
        <f t="shared" ref="V3057:V3079" si="373">U3057</f>
        <v>10</v>
      </c>
      <c r="W3057" s="2">
        <f t="shared" ref="W3057:W3079" si="374">DAY(G3057)</f>
        <v>6</v>
      </c>
      <c r="X3057" s="2">
        <f t="shared" si="365"/>
        <v>146</v>
      </c>
    </row>
    <row r="3058" spans="1:24" x14ac:dyDescent="0.25">
      <c r="A3058" s="2">
        <v>548</v>
      </c>
      <c r="B3058" s="4" t="s">
        <v>8724</v>
      </c>
      <c r="C3058" s="5"/>
      <c r="D3058" s="5" t="s">
        <v>64</v>
      </c>
      <c r="E3058" s="72" t="s">
        <v>25247</v>
      </c>
      <c r="F3058" s="71" t="s">
        <v>25248</v>
      </c>
      <c r="G3058" s="52">
        <v>2113</v>
      </c>
      <c r="H3058" s="5" t="s">
        <v>13632</v>
      </c>
      <c r="I3058" s="5">
        <v>3</v>
      </c>
      <c r="J3058" s="72" t="s">
        <v>25247</v>
      </c>
      <c r="K3058" s="71">
        <v>17</v>
      </c>
      <c r="L3058" s="64">
        <v>0</v>
      </c>
      <c r="M3058" s="5">
        <v>42</v>
      </c>
      <c r="N3058" s="5">
        <v>3041</v>
      </c>
      <c r="O3058" s="47" t="s">
        <v>23311</v>
      </c>
      <c r="P3058" s="46" t="s">
        <v>23325</v>
      </c>
      <c r="Q3058" s="2" t="str">
        <f t="shared" si="366"/>
        <v>&lt;a href="set03\wimbledon_news\wimbledon_news_1900_-_1905\deaths\smith,_harry_obituary_october_13,_1905_p3_wn.pdf"&gt;Smith, Harry&lt;/a&gt;</v>
      </c>
      <c r="T3058" s="39">
        <f t="shared" si="371"/>
        <v>1905</v>
      </c>
      <c r="U3058" s="2">
        <f t="shared" si="372"/>
        <v>10</v>
      </c>
      <c r="V3058" s="2">
        <f t="shared" si="373"/>
        <v>10</v>
      </c>
      <c r="W3058" s="2">
        <f t="shared" si="374"/>
        <v>13</v>
      </c>
      <c r="X3058" s="2">
        <f t="shared" si="365"/>
        <v>130</v>
      </c>
    </row>
    <row r="3059" spans="1:24" x14ac:dyDescent="0.25">
      <c r="A3059" s="2">
        <v>767</v>
      </c>
      <c r="B3059" s="4" t="s">
        <v>10009</v>
      </c>
      <c r="C3059" s="5"/>
      <c r="D3059" s="5" t="s">
        <v>64</v>
      </c>
      <c r="E3059" s="72" t="s">
        <v>24943</v>
      </c>
      <c r="F3059" s="71">
        <v>27</v>
      </c>
      <c r="G3059" s="52">
        <v>2127</v>
      </c>
      <c r="H3059" s="5" t="s">
        <v>13632</v>
      </c>
      <c r="I3059" s="5">
        <v>3</v>
      </c>
      <c r="J3059" s="72" t="s">
        <v>24943</v>
      </c>
      <c r="K3059" s="71">
        <v>27</v>
      </c>
      <c r="L3059" s="64">
        <v>0</v>
      </c>
      <c r="M3059" s="5">
        <v>42</v>
      </c>
      <c r="N3059" s="5">
        <v>3005</v>
      </c>
      <c r="O3059" s="47" t="s">
        <v>23275</v>
      </c>
      <c r="P3059" s="46" t="s">
        <v>23325</v>
      </c>
      <c r="Q3059" s="2" t="str">
        <f t="shared" si="366"/>
        <v>&lt;a href="set03\wimbledon_news\wimbledon_news_1900_-_1905\deaths\hoffman,_charles_obituary_october_27,_1905_p3_wn.pdf"&gt;Hoffman, Charles&lt;/a&gt;</v>
      </c>
      <c r="T3059" s="39">
        <f t="shared" si="371"/>
        <v>1905</v>
      </c>
      <c r="U3059" s="2">
        <f t="shared" si="372"/>
        <v>10</v>
      </c>
      <c r="V3059" s="2">
        <f t="shared" si="373"/>
        <v>10</v>
      </c>
      <c r="W3059" s="2">
        <f t="shared" si="374"/>
        <v>27</v>
      </c>
      <c r="X3059" s="2">
        <f t="shared" si="365"/>
        <v>138</v>
      </c>
    </row>
    <row r="3060" spans="1:24" x14ac:dyDescent="0.25">
      <c r="A3060" s="2">
        <v>768</v>
      </c>
      <c r="B3060" s="4" t="s">
        <v>10009</v>
      </c>
      <c r="C3060" s="5"/>
      <c r="D3060" s="5" t="s">
        <v>64</v>
      </c>
      <c r="E3060" s="72" t="s">
        <v>24943</v>
      </c>
      <c r="F3060" s="71">
        <v>27</v>
      </c>
      <c r="G3060" s="52">
        <v>2134</v>
      </c>
      <c r="H3060" s="5" t="s">
        <v>13632</v>
      </c>
      <c r="I3060" s="5">
        <v>2</v>
      </c>
      <c r="J3060" s="72" t="s">
        <v>24943</v>
      </c>
      <c r="K3060" s="71">
        <v>27</v>
      </c>
      <c r="L3060" s="64">
        <v>0</v>
      </c>
      <c r="M3060" s="5">
        <v>42</v>
      </c>
      <c r="N3060" s="5">
        <v>3004</v>
      </c>
      <c r="O3060" s="47" t="s">
        <v>23274</v>
      </c>
      <c r="P3060" s="46" t="s">
        <v>23325</v>
      </c>
      <c r="Q3060" s="2" t="str">
        <f t="shared" si="366"/>
        <v>&lt;a href="set03\wimbledon_news\wimbledon_news_1900_-_1905\deaths\hoffman,_charles_obituary_november_3,_1905_p2_wn.pdf"&gt;Hoffman, Charles&lt;/a&gt;</v>
      </c>
      <c r="T3060" s="39">
        <f t="shared" si="371"/>
        <v>1905</v>
      </c>
      <c r="U3060" s="2">
        <f t="shared" si="372"/>
        <v>11</v>
      </c>
      <c r="V3060" s="2">
        <f t="shared" si="373"/>
        <v>11</v>
      </c>
      <c r="W3060" s="2">
        <f t="shared" si="374"/>
        <v>3</v>
      </c>
      <c r="X3060" s="2">
        <f t="shared" si="365"/>
        <v>138</v>
      </c>
    </row>
    <row r="3061" spans="1:24" x14ac:dyDescent="0.25">
      <c r="A3061" s="2">
        <v>2606</v>
      </c>
      <c r="B3061" s="4" t="s">
        <v>10029</v>
      </c>
      <c r="C3061" s="5"/>
      <c r="D3061" s="5" t="s">
        <v>64</v>
      </c>
      <c r="E3061" s="72" t="s">
        <v>25554</v>
      </c>
      <c r="F3061" s="71">
        <v>0</v>
      </c>
      <c r="G3061" s="52">
        <v>2134</v>
      </c>
      <c r="H3061" s="5" t="s">
        <v>13632</v>
      </c>
      <c r="I3061" s="5">
        <v>3</v>
      </c>
      <c r="J3061" s="72" t="s">
        <v>25554</v>
      </c>
      <c r="K3061" s="71">
        <v>200</v>
      </c>
      <c r="L3061" s="64">
        <v>0</v>
      </c>
      <c r="M3061" s="5">
        <v>42</v>
      </c>
      <c r="N3061" s="5">
        <v>3026</v>
      </c>
      <c r="O3061" s="47" t="s">
        <v>23296</v>
      </c>
      <c r="P3061" s="46" t="s">
        <v>23325</v>
      </c>
      <c r="Q3061" s="2" t="str">
        <f t="shared" si="366"/>
        <v>&lt;a href="set03\wimbledon_news\wimbledon_news_1900_-_1905\deaths\netting,_august_obituary_november_3,_1905_p3_wn.pdf"&gt;Netting, August&lt;/a&gt;</v>
      </c>
      <c r="T3061" s="39">
        <f t="shared" si="371"/>
        <v>1905</v>
      </c>
      <c r="U3061" s="2">
        <f t="shared" si="372"/>
        <v>11</v>
      </c>
      <c r="V3061" s="2">
        <f t="shared" si="373"/>
        <v>11</v>
      </c>
      <c r="W3061" s="2">
        <f t="shared" si="374"/>
        <v>3</v>
      </c>
      <c r="X3061" s="2">
        <f t="shared" si="365"/>
        <v>136</v>
      </c>
    </row>
    <row r="3062" spans="1:24" x14ac:dyDescent="0.25">
      <c r="A3062" s="2">
        <v>2607</v>
      </c>
      <c r="B3062" s="4" t="s">
        <v>10029</v>
      </c>
      <c r="C3062" s="5"/>
      <c r="D3062" s="5" t="s">
        <v>2910</v>
      </c>
      <c r="E3062" s="72" t="s">
        <v>25554</v>
      </c>
      <c r="F3062" s="71">
        <v>0</v>
      </c>
      <c r="G3062" s="52">
        <v>2141</v>
      </c>
      <c r="H3062" s="5" t="s">
        <v>13632</v>
      </c>
      <c r="I3062" s="5">
        <v>1</v>
      </c>
      <c r="J3062" s="72" t="s">
        <v>25554</v>
      </c>
      <c r="K3062" s="71">
        <v>200</v>
      </c>
      <c r="L3062" s="64">
        <v>0</v>
      </c>
      <c r="M3062" s="5">
        <v>42</v>
      </c>
      <c r="N3062" s="5">
        <v>3027</v>
      </c>
      <c r="O3062" s="47" t="s">
        <v>23297</v>
      </c>
      <c r="P3062" s="46" t="s">
        <v>23325</v>
      </c>
      <c r="Q3062" s="2" t="str">
        <f t="shared" si="366"/>
        <v>&lt;a href="set03\wimbledon_news\wimbledon_news_1900_-_1905\deaths\netting,_august_tribute_november_10,_1905_p1_wn.pdf"&gt;Netting, August&lt;/a&gt;</v>
      </c>
      <c r="T3062" s="39">
        <f t="shared" si="371"/>
        <v>1905</v>
      </c>
      <c r="U3062" s="2">
        <f t="shared" si="372"/>
        <v>11</v>
      </c>
      <c r="V3062" s="2">
        <f t="shared" si="373"/>
        <v>11</v>
      </c>
      <c r="W3062" s="2">
        <f t="shared" si="374"/>
        <v>10</v>
      </c>
      <c r="X3062" s="2">
        <f t="shared" si="365"/>
        <v>136</v>
      </c>
    </row>
    <row r="3063" spans="1:24" x14ac:dyDescent="0.25">
      <c r="A3063" s="2">
        <v>3024</v>
      </c>
      <c r="B3063" s="4" t="s">
        <v>9299</v>
      </c>
      <c r="C3063" s="5"/>
      <c r="D3063" s="5" t="s">
        <v>64</v>
      </c>
      <c r="E3063" s="72" t="s">
        <v>25558</v>
      </c>
      <c r="F3063" s="71">
        <v>0</v>
      </c>
      <c r="G3063" s="52">
        <v>2162</v>
      </c>
      <c r="H3063" s="5" t="s">
        <v>13632</v>
      </c>
      <c r="I3063" s="5">
        <v>3</v>
      </c>
      <c r="J3063" s="72" t="s">
        <v>25558</v>
      </c>
      <c r="K3063" s="71">
        <v>200</v>
      </c>
      <c r="L3063" s="64">
        <v>0</v>
      </c>
      <c r="M3063" s="5">
        <v>42</v>
      </c>
      <c r="N3063" s="5">
        <v>3050</v>
      </c>
      <c r="O3063" s="47" t="s">
        <v>23320</v>
      </c>
      <c r="P3063" s="46" t="s">
        <v>23325</v>
      </c>
      <c r="Q3063" s="2" t="str">
        <f t="shared" si="366"/>
        <v>&lt;a href="set03\wimbledon_news\wimbledon_news_1900_-_1905\deaths\west,_o_h_obituary_december_1,_1905_p3_wn.pdf"&gt;West, O H&lt;/a&gt;</v>
      </c>
      <c r="T3063" s="39">
        <f t="shared" si="371"/>
        <v>1905</v>
      </c>
      <c r="U3063" s="2">
        <f t="shared" si="372"/>
        <v>12</v>
      </c>
      <c r="V3063" s="2">
        <f t="shared" si="373"/>
        <v>12</v>
      </c>
      <c r="W3063" s="2">
        <f t="shared" si="374"/>
        <v>1</v>
      </c>
      <c r="X3063" s="2">
        <f t="shared" si="365"/>
        <v>124</v>
      </c>
    </row>
    <row r="3064" spans="1:24" x14ac:dyDescent="0.25">
      <c r="A3064" s="2">
        <v>1692</v>
      </c>
      <c r="B3064" s="4" t="s">
        <v>10022</v>
      </c>
      <c r="C3064" s="5"/>
      <c r="D3064" s="5" t="s">
        <v>64</v>
      </c>
      <c r="E3064" s="72">
        <v>0</v>
      </c>
      <c r="F3064" s="71">
        <v>82</v>
      </c>
      <c r="G3064" s="52">
        <v>2176</v>
      </c>
      <c r="H3064" s="5" t="s">
        <v>13632</v>
      </c>
      <c r="I3064" s="5">
        <v>5</v>
      </c>
      <c r="J3064" s="72" t="s">
        <v>25676</v>
      </c>
      <c r="K3064" s="71">
        <v>82</v>
      </c>
      <c r="L3064" s="64">
        <v>0</v>
      </c>
      <c r="M3064" s="5">
        <v>42</v>
      </c>
      <c r="N3064" s="5">
        <v>3018</v>
      </c>
      <c r="O3064" s="47" t="s">
        <v>23289</v>
      </c>
      <c r="P3064" s="46" t="s">
        <v>23325</v>
      </c>
      <c r="Q3064" s="2" t="str">
        <f t="shared" si="366"/>
        <v>&lt;a href="set03\wimbledon_news\wimbledon_news_1900_-_1905\deaths\luther,_carl_obituary_december_15,_1905_p5_wn.pdf"&gt;Luther, Carl  &lt;/a&gt;</v>
      </c>
      <c r="T3064" s="39">
        <f t="shared" si="371"/>
        <v>1905</v>
      </c>
      <c r="U3064" s="2">
        <f t="shared" si="372"/>
        <v>12</v>
      </c>
      <c r="V3064" s="2">
        <f t="shared" si="373"/>
        <v>12</v>
      </c>
      <c r="W3064" s="2">
        <f t="shared" si="374"/>
        <v>15</v>
      </c>
      <c r="X3064" s="2">
        <f t="shared" si="365"/>
        <v>133</v>
      </c>
    </row>
    <row r="3065" spans="1:24" x14ac:dyDescent="0.25">
      <c r="A3065" s="2">
        <v>1693</v>
      </c>
      <c r="B3065" s="4" t="s">
        <v>10021</v>
      </c>
      <c r="C3065" s="5"/>
      <c r="D3065" s="5" t="s">
        <v>64</v>
      </c>
      <c r="E3065" s="72">
        <v>0</v>
      </c>
      <c r="F3065" s="71">
        <v>82</v>
      </c>
      <c r="G3065" s="52">
        <v>2183</v>
      </c>
      <c r="H3065" s="5" t="s">
        <v>13632</v>
      </c>
      <c r="I3065" s="5">
        <v>1</v>
      </c>
      <c r="J3065" s="72" t="s">
        <v>25676</v>
      </c>
      <c r="K3065" s="71">
        <v>82</v>
      </c>
      <c r="L3065" s="64">
        <v>0</v>
      </c>
      <c r="M3065" s="5">
        <v>42</v>
      </c>
      <c r="N3065" s="5">
        <v>3019</v>
      </c>
      <c r="O3065" s="47" t="s">
        <v>23288</v>
      </c>
      <c r="P3065" s="46" t="s">
        <v>23325</v>
      </c>
      <c r="Q3065" s="2" t="str">
        <f t="shared" si="366"/>
        <v>&lt;a href="set03\wimbledon_news\wimbledon_news_1900_-_1905\deaths\luther,_carl_gottfried_obituary_december_22,_1905_p1_wn.pdf"&gt;Luther, Carl Gottfried&lt;/a&gt;</v>
      </c>
      <c r="T3065" s="39">
        <f t="shared" si="371"/>
        <v>1905</v>
      </c>
      <c r="U3065" s="2">
        <f t="shared" si="372"/>
        <v>12</v>
      </c>
      <c r="V3065" s="2">
        <f t="shared" si="373"/>
        <v>12</v>
      </c>
      <c r="W3065" s="2">
        <f t="shared" si="374"/>
        <v>22</v>
      </c>
      <c r="X3065" s="2">
        <f t="shared" si="365"/>
        <v>151</v>
      </c>
    </row>
    <row r="3066" spans="1:24" x14ac:dyDescent="0.25">
      <c r="A3066" s="2">
        <v>2595</v>
      </c>
      <c r="B3066" s="4" t="s">
        <v>10028</v>
      </c>
      <c r="C3066" s="5"/>
      <c r="D3066" s="5" t="s">
        <v>64</v>
      </c>
      <c r="E3066" s="72">
        <v>0</v>
      </c>
      <c r="F3066" s="71">
        <v>0</v>
      </c>
      <c r="G3066" s="52">
        <v>2183</v>
      </c>
      <c r="H3066" s="5" t="s">
        <v>13632</v>
      </c>
      <c r="I3066" s="5">
        <v>5</v>
      </c>
      <c r="J3066" s="72" t="s">
        <v>25676</v>
      </c>
      <c r="K3066" s="71">
        <v>200</v>
      </c>
      <c r="L3066" s="64">
        <v>0</v>
      </c>
      <c r="M3066" s="5">
        <v>42</v>
      </c>
      <c r="N3066" s="5">
        <v>3025</v>
      </c>
      <c r="O3066" s="47" t="s">
        <v>23295</v>
      </c>
      <c r="P3066" s="46" t="s">
        <v>23325</v>
      </c>
      <c r="Q3066" s="2" t="str">
        <f t="shared" si="366"/>
        <v>&lt;a href="set03\wimbledon_news\wimbledon_news_1900_-_1905\deaths\nelson,_nels_obituary_december_22,_1905_p5_wn.pdf"&gt;Nelson, Nels&lt;/a&gt;</v>
      </c>
      <c r="T3066" s="39">
        <f t="shared" si="371"/>
        <v>1905</v>
      </c>
      <c r="U3066" s="2">
        <f t="shared" si="372"/>
        <v>12</v>
      </c>
      <c r="V3066" s="2">
        <f t="shared" si="373"/>
        <v>12</v>
      </c>
      <c r="W3066" s="2">
        <f t="shared" si="374"/>
        <v>22</v>
      </c>
      <c r="X3066" s="2">
        <f t="shared" si="365"/>
        <v>131</v>
      </c>
    </row>
    <row r="3067" spans="1:24" x14ac:dyDescent="0.25">
      <c r="A3067" s="2">
        <v>381</v>
      </c>
      <c r="B3067" s="4" t="s">
        <v>10210</v>
      </c>
      <c r="C3067" s="5"/>
      <c r="D3067" s="5" t="s">
        <v>64</v>
      </c>
      <c r="E3067" s="72" t="s">
        <v>24847</v>
      </c>
      <c r="F3067" s="71">
        <v>6</v>
      </c>
      <c r="G3067" s="52">
        <v>2232</v>
      </c>
      <c r="H3067" s="5" t="s">
        <v>13632</v>
      </c>
      <c r="I3067" s="5">
        <v>5</v>
      </c>
      <c r="J3067" s="72" t="s">
        <v>24847</v>
      </c>
      <c r="K3067" s="71">
        <v>6</v>
      </c>
      <c r="L3067" s="64">
        <v>0</v>
      </c>
      <c r="M3067" s="5">
        <v>43</v>
      </c>
      <c r="N3067" s="5">
        <v>3061</v>
      </c>
      <c r="O3067" s="47" t="s">
        <v>23332</v>
      </c>
      <c r="P3067" s="46" t="s">
        <v>23339</v>
      </c>
      <c r="Q3067" s="2" t="str">
        <f t="shared" si="366"/>
        <v>&lt;a href="set03\wimbledon_news\wimbledon_news_1906_-_1909\deaths\lannon,_6_yr_old_dau_of_frank_lannon_obituary_february_9,_1906_p5_wn.pdf"&gt;Lannon, 6 yr old dau of Frank&lt;/a&gt;</v>
      </c>
      <c r="T3067" s="39">
        <f t="shared" si="371"/>
        <v>1906</v>
      </c>
      <c r="U3067" s="2">
        <f t="shared" si="372"/>
        <v>2</v>
      </c>
      <c r="V3067" s="2">
        <f t="shared" si="373"/>
        <v>2</v>
      </c>
      <c r="W3067" s="2">
        <f t="shared" si="374"/>
        <v>9</v>
      </c>
      <c r="X3067" s="2">
        <f t="shared" si="365"/>
        <v>171</v>
      </c>
    </row>
    <row r="3068" spans="1:24" x14ac:dyDescent="0.25">
      <c r="A3068" s="2">
        <v>865</v>
      </c>
      <c r="B3068" s="4" t="s">
        <v>10205</v>
      </c>
      <c r="C3068" s="5" t="s">
        <v>10206</v>
      </c>
      <c r="D3068" s="5" t="s">
        <v>64</v>
      </c>
      <c r="E3068" s="72" t="s">
        <v>632</v>
      </c>
      <c r="F3068" s="71">
        <v>32</v>
      </c>
      <c r="G3068" s="52">
        <v>2239</v>
      </c>
      <c r="H3068" s="5" t="s">
        <v>13632</v>
      </c>
      <c r="I3068" s="5">
        <v>8</v>
      </c>
      <c r="J3068" s="72" t="s">
        <v>632</v>
      </c>
      <c r="K3068" s="71">
        <v>32</v>
      </c>
      <c r="L3068" s="64" t="s">
        <v>24912</v>
      </c>
      <c r="M3068" s="5">
        <v>43</v>
      </c>
      <c r="N3068" s="5">
        <v>3057</v>
      </c>
      <c r="O3068" s="47" t="s">
        <v>23328</v>
      </c>
      <c r="P3068" s="46" t="s">
        <v>23339</v>
      </c>
      <c r="Q3068" s="2" t="str">
        <f t="shared" si="366"/>
        <v>&lt;a href="set03\wimbledon_news\wimbledon_news_1906_-_1909\deaths\edland,_mrs._s_o_(simonine_woodell)_obituary_february_16,_1906_p8_wn.pdf"&gt;Edland, Mrs S O&lt;/a&gt;</v>
      </c>
      <c r="T3068" s="39">
        <f t="shared" si="371"/>
        <v>1906</v>
      </c>
      <c r="U3068" s="2">
        <f t="shared" si="372"/>
        <v>2</v>
      </c>
      <c r="V3068" s="2">
        <f t="shared" si="373"/>
        <v>2</v>
      </c>
      <c r="W3068" s="2">
        <f t="shared" si="374"/>
        <v>16</v>
      </c>
      <c r="X3068" s="2">
        <f t="shared" si="365"/>
        <v>157</v>
      </c>
    </row>
    <row r="3069" spans="1:24" x14ac:dyDescent="0.25">
      <c r="A3069" s="2">
        <v>2931</v>
      </c>
      <c r="B3069" s="4" t="s">
        <v>10214</v>
      </c>
      <c r="C3069" s="5" t="s">
        <v>10215</v>
      </c>
      <c r="D3069" s="5" t="s">
        <v>64</v>
      </c>
      <c r="E3069" s="72">
        <v>0</v>
      </c>
      <c r="F3069" s="71">
        <v>0</v>
      </c>
      <c r="G3069" s="52">
        <v>2330</v>
      </c>
      <c r="H3069" s="5" t="s">
        <v>13632</v>
      </c>
      <c r="I3069" s="5">
        <v>1</v>
      </c>
      <c r="J3069" s="72" t="s">
        <v>25676</v>
      </c>
      <c r="K3069" s="71">
        <v>200</v>
      </c>
      <c r="L3069" s="64">
        <v>0</v>
      </c>
      <c r="M3069" s="5">
        <v>43</v>
      </c>
      <c r="N3069" s="5">
        <v>3066</v>
      </c>
      <c r="O3069" s="47" t="s">
        <v>23337</v>
      </c>
      <c r="P3069" s="46" t="s">
        <v>23339</v>
      </c>
      <c r="Q3069" s="2" t="str">
        <f t="shared" si="366"/>
        <v>&lt;a href="set03\wimbledon_news\wimbledon_news_1906_-_1909\deaths\sullivan,_mrs._f_g_(estella_hopwood)_obituary_may_18,_1906_p1_wn.pdf"&gt;Sullivan, Mrs F G&lt;/a&gt;</v>
      </c>
      <c r="T3069" s="39">
        <f t="shared" si="371"/>
        <v>1906</v>
      </c>
      <c r="U3069" s="2">
        <f t="shared" si="372"/>
        <v>5</v>
      </c>
      <c r="V3069" s="2">
        <f t="shared" si="373"/>
        <v>5</v>
      </c>
      <c r="W3069" s="2">
        <f t="shared" si="374"/>
        <v>18</v>
      </c>
      <c r="X3069" s="2">
        <f t="shared" si="365"/>
        <v>155</v>
      </c>
    </row>
    <row r="3070" spans="1:24" x14ac:dyDescent="0.25">
      <c r="A3070" s="2">
        <v>294</v>
      </c>
      <c r="B3070" s="4" t="s">
        <v>10204</v>
      </c>
      <c r="C3070" s="5"/>
      <c r="D3070" s="5" t="s">
        <v>64</v>
      </c>
      <c r="E3070" s="72" t="s">
        <v>24914</v>
      </c>
      <c r="F3070" s="71">
        <v>3</v>
      </c>
      <c r="G3070" s="52">
        <v>2344</v>
      </c>
      <c r="H3070" s="5" t="s">
        <v>13632</v>
      </c>
      <c r="I3070" s="5">
        <v>5</v>
      </c>
      <c r="J3070" s="72" t="s">
        <v>24914</v>
      </c>
      <c r="K3070" s="71">
        <v>3</v>
      </c>
      <c r="L3070" s="64">
        <v>0</v>
      </c>
      <c r="M3070" s="5">
        <v>43</v>
      </c>
      <c r="N3070" s="5">
        <v>3055</v>
      </c>
      <c r="O3070" s="47" t="s">
        <v>23326</v>
      </c>
      <c r="P3070" s="46" t="s">
        <v>23339</v>
      </c>
      <c r="Q3070" s="2" t="str">
        <f t="shared" si="366"/>
        <v>&lt;a href="set03\wimbledon_news\wimbledon_news_1906_-_1909\deaths\altringer,_3_yr_old_dau_of_w_f_obituary_june_1,_1906_p5_wn.pdf"&gt;Altringer, 3 yr old dau of W F&lt;/a&gt;</v>
      </c>
      <c r="T3070" s="39">
        <f t="shared" si="371"/>
        <v>1906</v>
      </c>
      <c r="U3070" s="2">
        <f t="shared" si="372"/>
        <v>6</v>
      </c>
      <c r="V3070" s="2">
        <f t="shared" si="373"/>
        <v>6</v>
      </c>
      <c r="W3070" s="2">
        <f t="shared" si="374"/>
        <v>1</v>
      </c>
      <c r="X3070" s="2">
        <f t="shared" si="365"/>
        <v>162</v>
      </c>
    </row>
    <row r="3071" spans="1:24" x14ac:dyDescent="0.25">
      <c r="A3071" s="2">
        <v>211</v>
      </c>
      <c r="B3071" s="4" t="s">
        <v>10212</v>
      </c>
      <c r="C3071" s="5"/>
      <c r="D3071" s="5" t="s">
        <v>64</v>
      </c>
      <c r="E3071" s="77">
        <v>0</v>
      </c>
      <c r="F3071" s="71" t="s">
        <v>24891</v>
      </c>
      <c r="G3071" s="52">
        <v>2351</v>
      </c>
      <c r="H3071" s="5" t="s">
        <v>13632</v>
      </c>
      <c r="I3071" s="5">
        <v>3</v>
      </c>
      <c r="J3071" s="72" t="s">
        <v>25676</v>
      </c>
      <c r="K3071" s="71">
        <f>11/12</f>
        <v>0.91666666666666663</v>
      </c>
      <c r="L3071" s="64">
        <v>0</v>
      </c>
      <c r="M3071" s="5">
        <v>43</v>
      </c>
      <c r="N3071" s="5">
        <v>3063</v>
      </c>
      <c r="O3071" s="47" t="s">
        <v>23334</v>
      </c>
      <c r="P3071" s="46" t="s">
        <v>23339</v>
      </c>
      <c r="Q3071" s="2" t="str">
        <f t="shared" si="366"/>
        <v>&lt;a href="set03\wimbledon_news\wimbledon_news_1906_-_1909\deaths\renwick,_11_mo_old_son_of_james_obituary_june_8,_1906_p3_wn.pdf"&gt;Renwick, 11 mo old son of James&lt;/a&gt;</v>
      </c>
      <c r="T3071" s="39">
        <f t="shared" si="371"/>
        <v>1906</v>
      </c>
      <c r="U3071" s="2">
        <f t="shared" si="372"/>
        <v>6</v>
      </c>
      <c r="V3071" s="2">
        <f t="shared" si="373"/>
        <v>6</v>
      </c>
      <c r="W3071" s="2">
        <f t="shared" si="374"/>
        <v>8</v>
      </c>
      <c r="X3071" s="2">
        <f t="shared" si="365"/>
        <v>164</v>
      </c>
    </row>
    <row r="3072" spans="1:24" x14ac:dyDescent="0.25">
      <c r="A3072" s="2">
        <v>895</v>
      </c>
      <c r="B3072" s="4" t="s">
        <v>10213</v>
      </c>
      <c r="C3072" s="5"/>
      <c r="D3072" s="5" t="s">
        <v>64</v>
      </c>
      <c r="E3072" s="77" t="s">
        <v>690</v>
      </c>
      <c r="F3072" s="71">
        <v>34</v>
      </c>
      <c r="G3072" s="52">
        <v>2351</v>
      </c>
      <c r="H3072" s="5" t="s">
        <v>13632</v>
      </c>
      <c r="I3072" s="5">
        <v>1</v>
      </c>
      <c r="J3072" s="72" t="s">
        <v>690</v>
      </c>
      <c r="K3072" s="71">
        <v>34</v>
      </c>
      <c r="L3072" s="64" t="s">
        <v>24899</v>
      </c>
      <c r="M3072" s="5">
        <v>43</v>
      </c>
      <c r="N3072" s="5">
        <v>3064</v>
      </c>
      <c r="O3072" s="47" t="s">
        <v>23336</v>
      </c>
      <c r="P3072" s="46" t="s">
        <v>23339</v>
      </c>
      <c r="Q3072" s="2" t="str">
        <f t="shared" si="366"/>
        <v>&lt;a href="set03\wimbledon_news\wimbledon_news_1906_-_1909\deaths\simpson,_mrs_g_h_obituary_june_8,_1906_p1_wn.pdf"&gt;Simpson, Mrs G H&lt;/a&gt;</v>
      </c>
      <c r="T3072" s="39">
        <f t="shared" si="371"/>
        <v>1906</v>
      </c>
      <c r="U3072" s="2">
        <f t="shared" si="372"/>
        <v>6</v>
      </c>
      <c r="V3072" s="2">
        <f t="shared" si="373"/>
        <v>6</v>
      </c>
      <c r="W3072" s="2">
        <f t="shared" si="374"/>
        <v>8</v>
      </c>
      <c r="X3072" s="2">
        <f t="shared" si="365"/>
        <v>134</v>
      </c>
    </row>
    <row r="3073" spans="1:24" x14ac:dyDescent="0.25">
      <c r="A3073" s="2">
        <v>896</v>
      </c>
      <c r="B3073" s="4" t="s">
        <v>10213</v>
      </c>
      <c r="C3073" s="5"/>
      <c r="D3073" s="5" t="s">
        <v>64</v>
      </c>
      <c r="E3073" s="72" t="s">
        <v>690</v>
      </c>
      <c r="F3073" s="71">
        <v>34</v>
      </c>
      <c r="G3073" s="52">
        <v>2358</v>
      </c>
      <c r="H3073" s="5" t="s">
        <v>13632</v>
      </c>
      <c r="I3073" s="5">
        <v>1</v>
      </c>
      <c r="J3073" s="72" t="s">
        <v>690</v>
      </c>
      <c r="K3073" s="71">
        <v>34</v>
      </c>
      <c r="L3073" s="64" t="s">
        <v>24899</v>
      </c>
      <c r="M3073" s="5">
        <v>43</v>
      </c>
      <c r="N3073" s="5">
        <v>3065</v>
      </c>
      <c r="O3073" s="47" t="s">
        <v>23335</v>
      </c>
      <c r="P3073" s="46" t="s">
        <v>23339</v>
      </c>
      <c r="Q3073" s="2" t="str">
        <f t="shared" si="366"/>
        <v>&lt;a href="set03\wimbledon_news\wimbledon_news_1906_-_1909\deaths\simpson,_mrs_g_h_obituary_june_15,_1906_p1_wn.pdf"&gt;Simpson, Mrs G H&lt;/a&gt;</v>
      </c>
      <c r="T3073" s="39">
        <f t="shared" si="371"/>
        <v>1906</v>
      </c>
      <c r="U3073" s="2">
        <f t="shared" si="372"/>
        <v>6</v>
      </c>
      <c r="V3073" s="2">
        <f t="shared" si="373"/>
        <v>6</v>
      </c>
      <c r="W3073" s="2">
        <f t="shared" si="374"/>
        <v>15</v>
      </c>
      <c r="X3073" s="2">
        <f t="shared" si="365"/>
        <v>135</v>
      </c>
    </row>
    <row r="3074" spans="1:24" x14ac:dyDescent="0.25">
      <c r="A3074" s="2">
        <v>2138</v>
      </c>
      <c r="B3074" s="4" t="s">
        <v>10208</v>
      </c>
      <c r="C3074" s="5"/>
      <c r="D3074" s="5" t="s">
        <v>64</v>
      </c>
      <c r="E3074" s="72" t="s">
        <v>8103</v>
      </c>
      <c r="F3074" s="71">
        <v>0</v>
      </c>
      <c r="G3074" s="52">
        <v>2421</v>
      </c>
      <c r="H3074" s="5" t="s">
        <v>13632</v>
      </c>
      <c r="I3074" s="5">
        <v>8</v>
      </c>
      <c r="J3074" s="72" t="s">
        <v>8103</v>
      </c>
      <c r="K3074" s="71">
        <v>200</v>
      </c>
      <c r="L3074" s="64">
        <v>0</v>
      </c>
      <c r="M3074" s="5">
        <v>43</v>
      </c>
      <c r="N3074" s="5">
        <v>3059</v>
      </c>
      <c r="O3074" s="47" t="s">
        <v>23330</v>
      </c>
      <c r="P3074" s="46" t="s">
        <v>23339</v>
      </c>
      <c r="Q3074" s="2" t="str">
        <f t="shared" si="366"/>
        <v>&lt;a href="set03\wimbledon_news\wimbledon_news_1906_-_1909\deaths\gebus,_jacob_obituary_august_17,_1906_p8_wn.pdf"&gt;Gebus, Jacob&lt;/a&gt;</v>
      </c>
      <c r="T3074" s="39">
        <f t="shared" si="371"/>
        <v>1906</v>
      </c>
      <c r="U3074" s="2">
        <f t="shared" si="372"/>
        <v>8</v>
      </c>
      <c r="V3074" s="2">
        <f t="shared" si="373"/>
        <v>8</v>
      </c>
      <c r="W3074" s="2">
        <f t="shared" si="374"/>
        <v>17</v>
      </c>
      <c r="X3074" s="2">
        <f t="shared" ref="X3074:X3079" si="375">LEN(Q3074)</f>
        <v>129</v>
      </c>
    </row>
    <row r="3075" spans="1:24" x14ac:dyDescent="0.25">
      <c r="A3075" s="2">
        <v>2537</v>
      </c>
      <c r="B3075" s="4" t="s">
        <v>10211</v>
      </c>
      <c r="C3075" s="5"/>
      <c r="D3075" s="5" t="s">
        <v>64</v>
      </c>
      <c r="E3075" s="72">
        <v>0</v>
      </c>
      <c r="F3075" s="71">
        <v>0</v>
      </c>
      <c r="G3075" s="52">
        <v>2470</v>
      </c>
      <c r="H3075" s="5" t="s">
        <v>13632</v>
      </c>
      <c r="I3075" s="5">
        <v>1</v>
      </c>
      <c r="J3075" s="72" t="s">
        <v>25676</v>
      </c>
      <c r="K3075" s="71">
        <v>200</v>
      </c>
      <c r="L3075" s="64" t="s">
        <v>24920</v>
      </c>
      <c r="M3075" s="5">
        <v>43</v>
      </c>
      <c r="N3075" s="5">
        <v>3062</v>
      </c>
      <c r="O3075" s="47" t="s">
        <v>23333</v>
      </c>
      <c r="P3075" s="46" t="s">
        <v>23339</v>
      </c>
      <c r="Q3075" s="2" t="str">
        <f t="shared" si="366"/>
        <v>&lt;a href="set03\wimbledon_news\wimbledon_news_1906_-_1909\deaths\merry,_john_obituary_october_5,_1906_p1_wn.pdf"&gt;Merry, John&lt;/a&gt;</v>
      </c>
      <c r="T3075" s="39">
        <f t="shared" si="371"/>
        <v>1906</v>
      </c>
      <c r="U3075" s="2">
        <f t="shared" si="372"/>
        <v>10</v>
      </c>
      <c r="V3075" s="2">
        <f t="shared" si="373"/>
        <v>10</v>
      </c>
      <c r="W3075" s="2">
        <f t="shared" si="374"/>
        <v>5</v>
      </c>
      <c r="X3075" s="2">
        <f t="shared" si="375"/>
        <v>127</v>
      </c>
    </row>
    <row r="3076" spans="1:24" x14ac:dyDescent="0.25">
      <c r="A3076" s="2">
        <v>2158</v>
      </c>
      <c r="B3076" s="4" t="s">
        <v>10209</v>
      </c>
      <c r="C3076" s="5"/>
      <c r="D3076" s="5" t="s">
        <v>64</v>
      </c>
      <c r="E3076" s="72">
        <v>0</v>
      </c>
      <c r="F3076" s="71">
        <v>0</v>
      </c>
      <c r="G3076" s="52">
        <v>2505</v>
      </c>
      <c r="H3076" s="5" t="s">
        <v>13632</v>
      </c>
      <c r="I3076" s="5">
        <v>2</v>
      </c>
      <c r="J3076" s="72" t="s">
        <v>25676</v>
      </c>
      <c r="K3076" s="71">
        <v>200</v>
      </c>
      <c r="L3076" s="64">
        <v>0</v>
      </c>
      <c r="M3076" s="5">
        <v>43</v>
      </c>
      <c r="N3076" s="5">
        <v>3060</v>
      </c>
      <c r="O3076" s="47" t="s">
        <v>23331</v>
      </c>
      <c r="P3076" s="46" t="s">
        <v>23339</v>
      </c>
      <c r="Q3076" s="2" t="str">
        <f t="shared" ref="Q3076:Q3079" si="376">"&lt;a href="&amp;""""&amp;P3076&amp;"\"&amp;O3076&amp;"""&gt;"&amp;B3076&amp;"&lt;/a&gt;"</f>
        <v>&lt;a href="set03\wimbledon_news\wimbledon_news_1906_-_1909\deaths\grahn,_herman_obituary_november_9,_1906_p2_wn.pdf"&gt;Grahn, Herman&lt;/a&gt;</v>
      </c>
      <c r="T3076" s="39">
        <f t="shared" si="371"/>
        <v>1906</v>
      </c>
      <c r="U3076" s="2">
        <f t="shared" si="372"/>
        <v>11</v>
      </c>
      <c r="V3076" s="2">
        <f t="shared" si="373"/>
        <v>11</v>
      </c>
      <c r="W3076" s="2">
        <f t="shared" si="374"/>
        <v>9</v>
      </c>
      <c r="X3076" s="2">
        <f t="shared" si="375"/>
        <v>132</v>
      </c>
    </row>
    <row r="3077" spans="1:24" x14ac:dyDescent="0.25">
      <c r="A3077" s="2">
        <v>848</v>
      </c>
      <c r="B3077" s="4" t="s">
        <v>10216</v>
      </c>
      <c r="C3077" s="5" t="s">
        <v>8475</v>
      </c>
      <c r="D3077" s="5" t="s">
        <v>64</v>
      </c>
      <c r="E3077" s="77">
        <v>0</v>
      </c>
      <c r="F3077" s="71">
        <v>30</v>
      </c>
      <c r="G3077" s="52">
        <v>2568</v>
      </c>
      <c r="H3077" s="5" t="s">
        <v>13632</v>
      </c>
      <c r="I3077" s="5">
        <v>2</v>
      </c>
      <c r="J3077" s="72" t="s">
        <v>25676</v>
      </c>
      <c r="K3077" s="71">
        <v>30</v>
      </c>
      <c r="L3077" s="64" t="s">
        <v>24912</v>
      </c>
      <c r="M3077" s="5">
        <v>43</v>
      </c>
      <c r="N3077" s="5">
        <v>3067</v>
      </c>
      <c r="O3077" s="47" t="s">
        <v>23338</v>
      </c>
      <c r="P3077" s="46" t="s">
        <v>23339</v>
      </c>
      <c r="Q3077" s="2" t="str">
        <f t="shared" si="376"/>
        <v>&lt;a href="set03\wimbledon_news\wimbledon_news_1906_-_1909\deaths\thompson,_mrs._susie_(walks)_obituary_january_11,_1907_p2_wn.pdf"&gt;Thompson, Mrs Susie&lt;/a&gt;</v>
      </c>
      <c r="T3077" s="39">
        <f t="shared" si="371"/>
        <v>1907</v>
      </c>
      <c r="U3077" s="2">
        <f t="shared" si="372"/>
        <v>1</v>
      </c>
      <c r="V3077" s="2">
        <f t="shared" si="373"/>
        <v>1</v>
      </c>
      <c r="W3077" s="2">
        <f t="shared" si="374"/>
        <v>11</v>
      </c>
      <c r="X3077" s="2">
        <f t="shared" si="375"/>
        <v>153</v>
      </c>
    </row>
    <row r="3078" spans="1:24" x14ac:dyDescent="0.25">
      <c r="A3078" s="2">
        <v>2108</v>
      </c>
      <c r="B3078" s="4" t="s">
        <v>10207</v>
      </c>
      <c r="C3078" s="5"/>
      <c r="D3078" s="5" t="s">
        <v>64</v>
      </c>
      <c r="E3078" s="72" t="s">
        <v>25559</v>
      </c>
      <c r="F3078" s="71">
        <v>0</v>
      </c>
      <c r="G3078" s="52">
        <v>2575</v>
      </c>
      <c r="H3078" s="5" t="s">
        <v>13632</v>
      </c>
      <c r="I3078" s="5">
        <v>3</v>
      </c>
      <c r="J3078" s="72" t="s">
        <v>25559</v>
      </c>
      <c r="K3078" s="71">
        <v>200</v>
      </c>
      <c r="L3078" s="64">
        <v>0</v>
      </c>
      <c r="M3078" s="5">
        <v>43</v>
      </c>
      <c r="N3078" s="5">
        <v>3058</v>
      </c>
      <c r="O3078" s="47" t="s">
        <v>23329</v>
      </c>
      <c r="P3078" s="46" t="s">
        <v>23339</v>
      </c>
      <c r="Q3078" s="2" t="str">
        <f t="shared" si="376"/>
        <v>&lt;a href="set03\wimbledon_news\wimbledon_news_1906_-_1909\deaths\fish,_e_w_obituary_january_18,_1907_p3_wn.pdf"&gt;Fish, E W&lt;/a&gt;</v>
      </c>
      <c r="T3078" s="39">
        <f t="shared" si="371"/>
        <v>1907</v>
      </c>
      <c r="U3078" s="2">
        <f t="shared" si="372"/>
        <v>1</v>
      </c>
      <c r="V3078" s="2">
        <f t="shared" si="373"/>
        <v>1</v>
      </c>
      <c r="W3078" s="2">
        <f t="shared" si="374"/>
        <v>18</v>
      </c>
      <c r="X3078" s="2">
        <f t="shared" si="375"/>
        <v>124</v>
      </c>
    </row>
    <row r="3079" spans="1:24" x14ac:dyDescent="0.25">
      <c r="A3079" s="2">
        <v>1827</v>
      </c>
      <c r="B3079" s="4" t="s">
        <v>8184</v>
      </c>
      <c r="C3079" s="5"/>
      <c r="D3079" s="5" t="s">
        <v>64</v>
      </c>
      <c r="E3079" s="72">
        <v>0</v>
      </c>
      <c r="F3079" s="71">
        <v>0</v>
      </c>
      <c r="G3079" s="52">
        <v>2589</v>
      </c>
      <c r="H3079" s="5" t="s">
        <v>13632</v>
      </c>
      <c r="I3079" s="5">
        <v>1</v>
      </c>
      <c r="J3079" s="72" t="s">
        <v>25676</v>
      </c>
      <c r="K3079" s="71">
        <v>200</v>
      </c>
      <c r="L3079" s="64">
        <v>0</v>
      </c>
      <c r="M3079" s="5">
        <v>43</v>
      </c>
      <c r="N3079" s="5">
        <v>3056</v>
      </c>
      <c r="O3079" s="47" t="s">
        <v>23327</v>
      </c>
      <c r="P3079" s="46" t="s">
        <v>23339</v>
      </c>
      <c r="Q3079" s="2" t="str">
        <f t="shared" si="376"/>
        <v>&lt;a href="set03\wimbledon_news\wimbledon_news_1906_-_1909\deaths\anderson,_victor_k_obituary_february_1,_1907_p1_wn.pdf"&gt;Anderson, Victor K&lt;/a&gt;</v>
      </c>
      <c r="T3079" s="39">
        <f t="shared" si="371"/>
        <v>1907</v>
      </c>
      <c r="U3079" s="2">
        <f t="shared" si="372"/>
        <v>2</v>
      </c>
      <c r="V3079" s="2">
        <f t="shared" si="373"/>
        <v>2</v>
      </c>
      <c r="W3079" s="2">
        <f t="shared" si="374"/>
        <v>1</v>
      </c>
      <c r="X3079" s="2">
        <f t="shared" si="375"/>
        <v>142</v>
      </c>
    </row>
    <row r="3080" spans="1:24" x14ac:dyDescent="0.25">
      <c r="E3080" s="68"/>
      <c r="F3080" s="56"/>
      <c r="I3080" s="39"/>
      <c r="J3080" s="68"/>
      <c r="K3080" s="56"/>
      <c r="L3080" s="39"/>
      <c r="M3080" s="39"/>
      <c r="N3080" s="39"/>
      <c r="O3080" s="39"/>
      <c r="P3080" s="39"/>
      <c r="Q3080" s="39" t="s">
        <v>23394</v>
      </c>
      <c r="R3080" s="55"/>
      <c r="S3080" s="55"/>
      <c r="T3080" s="55"/>
      <c r="U3080" s="55"/>
      <c r="V3080" s="55"/>
      <c r="W3080" s="55"/>
      <c r="X3080" s="2" t="s">
        <v>23394</v>
      </c>
    </row>
    <row r="3081" spans="1:24" x14ac:dyDescent="0.25">
      <c r="E3081" s="68"/>
      <c r="F3081" s="56"/>
      <c r="I3081" s="39"/>
      <c r="J3081" s="68"/>
      <c r="K3081" s="56"/>
      <c r="L3081" s="39"/>
      <c r="M3081" s="39"/>
      <c r="N3081" s="39"/>
      <c r="O3081" s="39"/>
      <c r="P3081" s="39"/>
      <c r="Q3081" s="39"/>
    </row>
  </sheetData>
  <sortState ref="A2:X3081">
    <sortCondition ref="M2:M3081"/>
    <sortCondition ref="T2:T3081"/>
    <sortCondition ref="V2:V3081"/>
    <sortCondition ref="W2:W308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503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19.85546875" defaultRowHeight="15.75" x14ac:dyDescent="0.25"/>
  <cols>
    <col min="1" max="1" width="5.28515625" style="2" bestFit="1" customWidth="1"/>
    <col min="2" max="2" width="30.7109375" style="2" customWidth="1"/>
    <col min="3" max="3" width="45.42578125" style="2" customWidth="1"/>
    <col min="4" max="4" width="19.7109375" style="42" customWidth="1"/>
    <col min="5" max="5" width="30.7109375" style="3" customWidth="1"/>
    <col min="6" max="6" width="8.85546875" style="3" customWidth="1"/>
    <col min="7" max="7" width="9.7109375" style="3" customWidth="1"/>
    <col min="8" max="8" width="8.140625" style="3" customWidth="1"/>
    <col min="9" max="10" width="68.28515625" style="3" customWidth="1"/>
    <col min="11" max="11" width="7.85546875" style="44" bestFit="1" customWidth="1"/>
    <col min="12" max="12" width="9.7109375" style="44" bestFit="1" customWidth="1"/>
    <col min="13" max="13" width="6.42578125" style="44" bestFit="1" customWidth="1"/>
    <col min="14" max="14" width="10.85546875" style="44" bestFit="1" customWidth="1"/>
    <col min="15" max="15" width="10" style="44" bestFit="1" customWidth="1"/>
    <col min="16" max="16" width="9" style="44" bestFit="1" customWidth="1"/>
    <col min="17" max="17" width="115.140625" style="3" bestFit="1" customWidth="1"/>
    <col min="18" max="16384" width="19.85546875" style="2"/>
  </cols>
  <sheetData>
    <row r="1" spans="1:18" s="8" customFormat="1" ht="18.75" x14ac:dyDescent="0.3">
      <c r="A1" s="66" t="s">
        <v>33130</v>
      </c>
      <c r="B1" s="14" t="s">
        <v>55</v>
      </c>
      <c r="C1" s="14" t="s">
        <v>80</v>
      </c>
      <c r="D1" s="15" t="s">
        <v>1</v>
      </c>
      <c r="E1" s="14" t="s">
        <v>2</v>
      </c>
      <c r="F1" s="14" t="s">
        <v>3</v>
      </c>
      <c r="G1" s="14" t="s">
        <v>13628</v>
      </c>
      <c r="H1" s="14" t="s">
        <v>16919</v>
      </c>
      <c r="I1" s="45" t="s">
        <v>16923</v>
      </c>
      <c r="J1" s="45"/>
      <c r="K1" s="54" t="s">
        <v>23391</v>
      </c>
      <c r="L1" s="54" t="s">
        <v>23392</v>
      </c>
      <c r="M1" s="54" t="s">
        <v>23389</v>
      </c>
      <c r="N1" s="54" t="s">
        <v>23390</v>
      </c>
      <c r="O1" s="54" t="s">
        <v>23393</v>
      </c>
      <c r="P1" s="54" t="s">
        <v>1</v>
      </c>
      <c r="Q1" s="45"/>
    </row>
    <row r="2" spans="1:18" s="8" customFormat="1" ht="18.75" x14ac:dyDescent="0.3">
      <c r="A2" s="2">
        <v>2300</v>
      </c>
      <c r="B2" s="4" t="s">
        <v>33147</v>
      </c>
      <c r="C2" s="4" t="s">
        <v>33139</v>
      </c>
      <c r="D2" s="52" t="s">
        <v>23384</v>
      </c>
      <c r="E2" s="5" t="s">
        <v>13631</v>
      </c>
      <c r="F2" s="5">
        <v>1</v>
      </c>
      <c r="G2" s="5">
        <v>1</v>
      </c>
      <c r="H2" s="5"/>
      <c r="I2" s="47" t="s">
        <v>23359</v>
      </c>
      <c r="J2" s="46" t="s">
        <v>33083</v>
      </c>
      <c r="K2" s="55">
        <f t="shared" ref="K2:K65" si="0">FIND(" ",D2)</f>
        <v>6</v>
      </c>
      <c r="L2" s="55">
        <f t="shared" ref="L2:L65" si="1">FIND(",",D2)</f>
        <v>8</v>
      </c>
      <c r="M2" s="55" t="str">
        <f t="shared" ref="M2:M65" si="2">MID(D2,L2+2,4)</f>
        <v>1883</v>
      </c>
      <c r="N2" s="55" t="str">
        <f t="shared" ref="N2:N65" si="3">MID(D2,1,K2-1)</f>
        <v>March</v>
      </c>
      <c r="O2" s="55">
        <f t="shared" ref="O2:O65" si="4">_xlfn.SWITCH(TRIM(N2),
"January",1,"February",2,"March",3,"April",4,
"May",5,"June",6,"July",7,"August",8,
"September",9,"October",10,"November",11,"December",12,"No Match")</f>
        <v>3</v>
      </c>
      <c r="P2" s="55" t="str">
        <f t="shared" ref="P2:P65" si="5">MID(D2,L2-2,2)</f>
        <v xml:space="preserve"> 9</v>
      </c>
      <c r="Q2" s="2" t="str">
        <f t="shared" ref="Q2:Q65" si="6">"&lt;a href="&amp;""""&amp;J2&amp;"\"&amp;I2&amp;"""&gt;"&amp;C2&amp;"&lt;/a&gt;"</f>
        <v>&lt;a href="set02\miscellaneous\cooperstown_courier\1883_-1886\gccm_march_9,_1883_p1_cc.pdf"&gt;Meeting Minutes&lt;/a&gt;</v>
      </c>
      <c r="R2" s="2"/>
    </row>
    <row r="3" spans="1:18" ht="18.75" x14ac:dyDescent="0.3">
      <c r="A3" s="2">
        <v>2332</v>
      </c>
      <c r="B3" s="4" t="s">
        <v>33147</v>
      </c>
      <c r="C3" s="4" t="s">
        <v>33139</v>
      </c>
      <c r="D3" s="52" t="s">
        <v>23388</v>
      </c>
      <c r="E3" s="5" t="s">
        <v>13631</v>
      </c>
      <c r="F3" s="40">
        <v>1</v>
      </c>
      <c r="G3" s="5">
        <v>1</v>
      </c>
      <c r="H3" s="53"/>
      <c r="I3" s="47" t="s">
        <v>23353</v>
      </c>
      <c r="J3" s="46" t="s">
        <v>33083</v>
      </c>
      <c r="K3" s="55">
        <f t="shared" si="0"/>
        <v>6</v>
      </c>
      <c r="L3" s="55">
        <f t="shared" si="1"/>
        <v>9</v>
      </c>
      <c r="M3" s="55" t="str">
        <f t="shared" si="2"/>
        <v>1883</v>
      </c>
      <c r="N3" s="55" t="str">
        <f t="shared" si="3"/>
        <v>April</v>
      </c>
      <c r="O3" s="55">
        <f t="shared" si="4"/>
        <v>4</v>
      </c>
      <c r="P3" s="55" t="str">
        <f t="shared" si="5"/>
        <v>13</v>
      </c>
      <c r="Q3" s="2" t="str">
        <f t="shared" si="6"/>
        <v>&lt;a href="set02\miscellaneous\cooperstown_courier\1883_-1886\gccm_april_13,_1883_p1_cc.pdf"&gt;Meeting Minutes&lt;/a&gt;</v>
      </c>
      <c r="R3" s="8"/>
    </row>
    <row r="4" spans="1:18" x14ac:dyDescent="0.25">
      <c r="A4" s="2">
        <v>2333</v>
      </c>
      <c r="B4" s="4" t="s">
        <v>33147</v>
      </c>
      <c r="C4" s="4" t="s">
        <v>33139</v>
      </c>
      <c r="D4" s="52" t="s">
        <v>23385</v>
      </c>
      <c r="E4" s="5" t="s">
        <v>13631</v>
      </c>
      <c r="F4" s="5">
        <v>1</v>
      </c>
      <c r="G4" s="5">
        <v>1</v>
      </c>
      <c r="H4" s="5"/>
      <c r="I4" s="47" t="s">
        <v>23360</v>
      </c>
      <c r="J4" s="46" t="s">
        <v>33083</v>
      </c>
      <c r="K4" s="55">
        <f t="shared" si="0"/>
        <v>4</v>
      </c>
      <c r="L4" s="55">
        <f t="shared" si="1"/>
        <v>7</v>
      </c>
      <c r="M4" s="55" t="str">
        <f t="shared" si="2"/>
        <v>1883</v>
      </c>
      <c r="N4" s="55" t="str">
        <f t="shared" si="3"/>
        <v>May</v>
      </c>
      <c r="O4" s="55">
        <f t="shared" si="4"/>
        <v>5</v>
      </c>
      <c r="P4" s="55" t="str">
        <f t="shared" si="5"/>
        <v>11</v>
      </c>
      <c r="Q4" s="2" t="str">
        <f t="shared" si="6"/>
        <v>&lt;a href="set02\miscellaneous\cooperstown_courier\1883_-1886\gccm_may_11,_1883_p1_cc.pdf"&gt;Meeting Minutes&lt;/a&gt;</v>
      </c>
    </row>
    <row r="5" spans="1:18" x14ac:dyDescent="0.25">
      <c r="A5" s="2">
        <v>912</v>
      </c>
      <c r="B5" s="4" t="s">
        <v>33138</v>
      </c>
      <c r="C5" s="4" t="s">
        <v>7489</v>
      </c>
      <c r="D5" s="52" t="s">
        <v>7471</v>
      </c>
      <c r="E5" s="5" t="s">
        <v>13631</v>
      </c>
      <c r="F5" s="5">
        <v>1</v>
      </c>
      <c r="G5" s="5">
        <v>1</v>
      </c>
      <c r="H5" s="5">
        <v>16</v>
      </c>
      <c r="I5" s="47" t="s">
        <v>23349</v>
      </c>
      <c r="J5" s="46" t="s">
        <v>33083</v>
      </c>
      <c r="K5" s="55">
        <f t="shared" si="0"/>
        <v>4</v>
      </c>
      <c r="L5" s="55">
        <f t="shared" si="1"/>
        <v>7</v>
      </c>
      <c r="M5" s="55" t="str">
        <f t="shared" si="2"/>
        <v>1883</v>
      </c>
      <c r="N5" s="55" t="str">
        <f t="shared" si="3"/>
        <v>May</v>
      </c>
      <c r="O5" s="55">
        <f t="shared" si="4"/>
        <v>5</v>
      </c>
      <c r="P5" s="55" t="str">
        <f t="shared" si="5"/>
        <v>25</v>
      </c>
      <c r="Q5" s="2" t="str">
        <f t="shared" si="6"/>
        <v>&lt;a href="set02\miscellaneous\cooperstown_courier\1883_-1886\cooperstown_schools_c_a_clough_arrives_as_1st_principal_may_25,_1883_p1_cc.pdf"&gt;C A Clough arrives as 1st principal&lt;/a&gt;</v>
      </c>
    </row>
    <row r="6" spans="1:18" x14ac:dyDescent="0.25">
      <c r="A6" s="2">
        <v>1127</v>
      </c>
      <c r="B6" s="4" t="s">
        <v>4440</v>
      </c>
      <c r="C6" s="4" t="s">
        <v>7470</v>
      </c>
      <c r="D6" s="52" t="s">
        <v>7471</v>
      </c>
      <c r="E6" s="5" t="s">
        <v>13631</v>
      </c>
      <c r="F6" s="5">
        <v>1</v>
      </c>
      <c r="G6" s="5">
        <v>1</v>
      </c>
      <c r="H6" s="5">
        <v>3</v>
      </c>
      <c r="I6" s="47" t="s">
        <v>23343</v>
      </c>
      <c r="J6" s="46" t="s">
        <v>33083</v>
      </c>
      <c r="K6" s="55">
        <f t="shared" si="0"/>
        <v>4</v>
      </c>
      <c r="L6" s="55">
        <f t="shared" si="1"/>
        <v>7</v>
      </c>
      <c r="M6" s="55" t="str">
        <f t="shared" si="2"/>
        <v>1883</v>
      </c>
      <c r="N6" s="55" t="str">
        <f t="shared" si="3"/>
        <v>May</v>
      </c>
      <c r="O6" s="55">
        <f t="shared" si="4"/>
        <v>5</v>
      </c>
      <c r="P6" s="55" t="str">
        <f t="shared" si="5"/>
        <v>25</v>
      </c>
      <c r="Q6" s="2" t="str">
        <f t="shared" si="6"/>
        <v>&lt;a href="set02\miscellaneous\cooperstown_courier\1883_-1886\cooper,_r_c_finds_squatter_on_his_land_may_25,_1883_p1_cc.pdf"&gt;Finds squatter on his land&lt;/a&gt;</v>
      </c>
    </row>
    <row r="7" spans="1:18" x14ac:dyDescent="0.25">
      <c r="A7" s="2">
        <v>2393</v>
      </c>
      <c r="B7" s="4" t="s">
        <v>4455</v>
      </c>
      <c r="C7" s="4" t="s">
        <v>7501</v>
      </c>
      <c r="D7" s="52" t="s">
        <v>7471</v>
      </c>
      <c r="E7" s="5" t="s">
        <v>13631</v>
      </c>
      <c r="F7" s="5">
        <v>1</v>
      </c>
      <c r="G7" s="5">
        <v>1</v>
      </c>
      <c r="H7" s="5">
        <v>27</v>
      </c>
      <c r="I7" s="47" t="s">
        <v>23372</v>
      </c>
      <c r="J7" s="46" t="s">
        <v>33083</v>
      </c>
      <c r="K7" s="55">
        <f t="shared" si="0"/>
        <v>4</v>
      </c>
      <c r="L7" s="55">
        <f t="shared" si="1"/>
        <v>7</v>
      </c>
      <c r="M7" s="55" t="str">
        <f t="shared" si="2"/>
        <v>1883</v>
      </c>
      <c r="N7" s="55" t="str">
        <f t="shared" si="3"/>
        <v>May</v>
      </c>
      <c r="O7" s="55">
        <f t="shared" si="4"/>
        <v>5</v>
      </c>
      <c r="P7" s="55" t="str">
        <f t="shared" si="5"/>
        <v>25</v>
      </c>
      <c r="Q7" s="2" t="str">
        <f t="shared" si="6"/>
        <v>&lt;a href="set02\miscellaneous\cooperstown_courier\1883_-1886\pefferkorn,_frederick_mob_tears_down_his_house_on_mccullough_land_may_25,_1883_p1_cc.pdf"&gt;Mob tears down his house &lt;/a&gt;</v>
      </c>
    </row>
    <row r="8" spans="1:18" x14ac:dyDescent="0.25">
      <c r="A8" s="2">
        <v>5785</v>
      </c>
      <c r="B8" s="4" t="s">
        <v>27265</v>
      </c>
      <c r="C8" s="4" t="s">
        <v>7495</v>
      </c>
      <c r="D8" s="52" t="s">
        <v>7471</v>
      </c>
      <c r="E8" s="5" t="s">
        <v>13631</v>
      </c>
      <c r="F8" s="5">
        <v>1</v>
      </c>
      <c r="G8" s="5">
        <v>1</v>
      </c>
      <c r="H8" s="5">
        <v>21</v>
      </c>
      <c r="I8" s="47" t="s">
        <v>23341</v>
      </c>
      <c r="J8" s="46" t="s">
        <v>33083</v>
      </c>
      <c r="K8" s="55">
        <f t="shared" si="0"/>
        <v>4</v>
      </c>
      <c r="L8" s="55">
        <f t="shared" si="1"/>
        <v>7</v>
      </c>
      <c r="M8" s="55" t="str">
        <f t="shared" si="2"/>
        <v>1883</v>
      </c>
      <c r="N8" s="55" t="str">
        <f t="shared" si="3"/>
        <v>May</v>
      </c>
      <c r="O8" s="55">
        <f t="shared" si="4"/>
        <v>5</v>
      </c>
      <c r="P8" s="55" t="str">
        <f t="shared" si="5"/>
        <v>25</v>
      </c>
      <c r="Q8" s="2" t="str">
        <f t="shared" si="6"/>
        <v>&lt;a href="set02\miscellaneous\cooperstown_courier\1883_-1886\a_buffalo_is_seen_may_25,_1883_p1_cc.pdf"&gt;A Buffalo is seen&lt;/a&gt;</v>
      </c>
    </row>
    <row r="9" spans="1:18" x14ac:dyDescent="0.25">
      <c r="A9" s="2">
        <v>2334</v>
      </c>
      <c r="B9" s="4" t="s">
        <v>33147</v>
      </c>
      <c r="C9" s="4" t="s">
        <v>33139</v>
      </c>
      <c r="D9" s="52" t="s">
        <v>23383</v>
      </c>
      <c r="E9" s="5" t="s">
        <v>13631</v>
      </c>
      <c r="F9" s="5">
        <v>1</v>
      </c>
      <c r="G9" s="5">
        <v>1</v>
      </c>
      <c r="H9" s="5"/>
      <c r="I9" s="47" t="s">
        <v>23357</v>
      </c>
      <c r="J9" s="46" t="s">
        <v>33083</v>
      </c>
      <c r="K9" s="55">
        <f t="shared" si="0"/>
        <v>5</v>
      </c>
      <c r="L9" s="55">
        <f t="shared" si="1"/>
        <v>7</v>
      </c>
      <c r="M9" s="55" t="str">
        <f t="shared" si="2"/>
        <v>1883</v>
      </c>
      <c r="N9" s="55" t="str">
        <f t="shared" si="3"/>
        <v>June</v>
      </c>
      <c r="O9" s="55">
        <f t="shared" si="4"/>
        <v>6</v>
      </c>
      <c r="P9" s="55" t="str">
        <f t="shared" si="5"/>
        <v xml:space="preserve"> 1</v>
      </c>
      <c r="Q9" s="2" t="str">
        <f t="shared" si="6"/>
        <v>&lt;a href="set02\miscellaneous\cooperstown_courier\1883_-1886\gccm_june_1,_1883_p1_cc.pdf"&gt;Meeting Minutes&lt;/a&gt;</v>
      </c>
    </row>
    <row r="10" spans="1:18" x14ac:dyDescent="0.25">
      <c r="A10" s="2">
        <v>2292</v>
      </c>
      <c r="B10" s="4" t="s">
        <v>4455</v>
      </c>
      <c r="C10" s="4" t="s">
        <v>7494</v>
      </c>
      <c r="D10" s="52" t="s">
        <v>7453</v>
      </c>
      <c r="E10" s="5" t="s">
        <v>13631</v>
      </c>
      <c r="F10" s="5">
        <v>1</v>
      </c>
      <c r="G10" s="5">
        <v>1</v>
      </c>
      <c r="H10" s="5">
        <v>20</v>
      </c>
      <c r="I10" s="47" t="s">
        <v>23340</v>
      </c>
      <c r="J10" s="46" t="s">
        <v>33083</v>
      </c>
      <c r="K10" s="55">
        <f t="shared" si="0"/>
        <v>5</v>
      </c>
      <c r="L10" s="55">
        <f t="shared" si="1"/>
        <v>7</v>
      </c>
      <c r="M10" s="55" t="str">
        <f t="shared" si="2"/>
        <v>1883</v>
      </c>
      <c r="N10" s="55" t="str">
        <f t="shared" si="3"/>
        <v>June</v>
      </c>
      <c r="O10" s="55">
        <f t="shared" si="4"/>
        <v>6</v>
      </c>
      <c r="P10" s="55" t="str">
        <f t="shared" si="5"/>
        <v xml:space="preserve"> 8</v>
      </c>
      <c r="Q10" s="2" t="str">
        <f t="shared" si="6"/>
        <v>&lt;a href="set02\miscellaneous\cooperstown_courier\1883_-1886\1st_township_system_in_griggs_co._created_june_8,_1883_p1_cc.pdf"&gt;1st Township system created&lt;/a&gt;</v>
      </c>
    </row>
    <row r="11" spans="1:18" x14ac:dyDescent="0.25">
      <c r="A11" s="2">
        <v>2335</v>
      </c>
      <c r="B11" s="4" t="s">
        <v>33147</v>
      </c>
      <c r="C11" s="4" t="s">
        <v>33139</v>
      </c>
      <c r="D11" s="52" t="s">
        <v>7453</v>
      </c>
      <c r="E11" s="5" t="s">
        <v>13631</v>
      </c>
      <c r="F11" s="5">
        <v>1</v>
      </c>
      <c r="G11" s="5">
        <v>1</v>
      </c>
      <c r="H11" s="5"/>
      <c r="I11" s="47" t="s">
        <v>23358</v>
      </c>
      <c r="J11" s="46" t="s">
        <v>33083</v>
      </c>
      <c r="K11" s="55">
        <f t="shared" si="0"/>
        <v>5</v>
      </c>
      <c r="L11" s="55">
        <f t="shared" si="1"/>
        <v>7</v>
      </c>
      <c r="M11" s="55" t="str">
        <f t="shared" si="2"/>
        <v>1883</v>
      </c>
      <c r="N11" s="55" t="str">
        <f t="shared" si="3"/>
        <v>June</v>
      </c>
      <c r="O11" s="55">
        <f t="shared" si="4"/>
        <v>6</v>
      </c>
      <c r="P11" s="55" t="str">
        <f t="shared" si="5"/>
        <v xml:space="preserve"> 8</v>
      </c>
      <c r="Q11" s="2" t="str">
        <f t="shared" si="6"/>
        <v>&lt;a href="set02\miscellaneous\cooperstown_courier\1883_-1886\gccm_june_8,_1883_p1_cc.pdf"&gt;Meeting Minutes&lt;/a&gt;</v>
      </c>
    </row>
    <row r="12" spans="1:18" x14ac:dyDescent="0.25">
      <c r="A12" s="2">
        <v>2299</v>
      </c>
      <c r="B12" s="4" t="s">
        <v>4455</v>
      </c>
      <c r="C12" s="4" t="s">
        <v>23381</v>
      </c>
      <c r="D12" s="52" t="s">
        <v>23380</v>
      </c>
      <c r="E12" s="5" t="s">
        <v>13631</v>
      </c>
      <c r="F12" s="5">
        <v>1</v>
      </c>
      <c r="G12" s="5">
        <v>1</v>
      </c>
      <c r="H12" s="5"/>
      <c r="I12" s="47" t="s">
        <v>23355</v>
      </c>
      <c r="J12" s="46" t="s">
        <v>33083</v>
      </c>
      <c r="K12" s="55">
        <f t="shared" si="0"/>
        <v>5</v>
      </c>
      <c r="L12" s="55">
        <f t="shared" si="1"/>
        <v>8</v>
      </c>
      <c r="M12" s="55" t="str">
        <f t="shared" si="2"/>
        <v>1883</v>
      </c>
      <c r="N12" s="55" t="str">
        <f t="shared" si="3"/>
        <v>June</v>
      </c>
      <c r="O12" s="55">
        <f t="shared" si="4"/>
        <v>6</v>
      </c>
      <c r="P12" s="55" t="str">
        <f t="shared" si="5"/>
        <v>22</v>
      </c>
      <c r="Q12" s="2" t="str">
        <f t="shared" si="6"/>
        <v>&lt;a href="set02\miscellaneous\cooperstown_courier\1883_-1886\gccm_commissioner_breed_resigns_june_22,_1883_p1_cc.pdf"&gt;Commissioner Breed Resigns&lt;/a&gt;</v>
      </c>
    </row>
    <row r="13" spans="1:18" x14ac:dyDescent="0.25">
      <c r="A13" s="2">
        <v>1049</v>
      </c>
      <c r="B13" s="4" t="s">
        <v>1630</v>
      </c>
      <c r="C13" s="4" t="s">
        <v>7485</v>
      </c>
      <c r="D13" s="52" t="s">
        <v>7486</v>
      </c>
      <c r="E13" s="5" t="s">
        <v>13631</v>
      </c>
      <c r="F13" s="5">
        <v>1</v>
      </c>
      <c r="G13" s="5">
        <v>1</v>
      </c>
      <c r="H13" s="5">
        <v>12</v>
      </c>
      <c r="I13" s="47" t="s">
        <v>23346</v>
      </c>
      <c r="J13" s="46" t="s">
        <v>33083</v>
      </c>
      <c r="K13" s="55">
        <f t="shared" si="0"/>
        <v>5</v>
      </c>
      <c r="L13" s="55">
        <f t="shared" si="1"/>
        <v>8</v>
      </c>
      <c r="M13" s="55" t="str">
        <f t="shared" si="2"/>
        <v>1883</v>
      </c>
      <c r="N13" s="55" t="str">
        <f t="shared" si="3"/>
        <v>June</v>
      </c>
      <c r="O13" s="55">
        <f t="shared" si="4"/>
        <v>6</v>
      </c>
      <c r="P13" s="55" t="str">
        <f t="shared" si="5"/>
        <v>29</v>
      </c>
      <c r="Q13" s="2" t="str">
        <f t="shared" si="6"/>
        <v>&lt;a href="set02\miscellaneous\cooperstown_courier\1883_-1886\cooperstown_residents_choose_church_officers_june_29,_1883_p1_cc.pdf"&gt;Residents choose church officers&lt;/a&gt;</v>
      </c>
    </row>
    <row r="14" spans="1:18" x14ac:dyDescent="0.25">
      <c r="A14" s="2">
        <v>2222</v>
      </c>
      <c r="B14" s="4" t="s">
        <v>27266</v>
      </c>
      <c r="C14" s="4" t="s">
        <v>7493</v>
      </c>
      <c r="D14" s="52" t="s">
        <v>7486</v>
      </c>
      <c r="E14" s="5" t="s">
        <v>13631</v>
      </c>
      <c r="F14" s="5">
        <v>1</v>
      </c>
      <c r="G14" s="5">
        <v>1</v>
      </c>
      <c r="H14" s="5">
        <v>19</v>
      </c>
      <c r="I14" s="47" t="s">
        <v>23365</v>
      </c>
      <c r="J14" s="46" t="s">
        <v>33083</v>
      </c>
      <c r="K14" s="55">
        <f t="shared" si="0"/>
        <v>5</v>
      </c>
      <c r="L14" s="55">
        <f t="shared" si="1"/>
        <v>8</v>
      </c>
      <c r="M14" s="55" t="str">
        <f t="shared" si="2"/>
        <v>1883</v>
      </c>
      <c r="N14" s="55" t="str">
        <f t="shared" si="3"/>
        <v>June</v>
      </c>
      <c r="O14" s="55">
        <f t="shared" si="4"/>
        <v>6</v>
      </c>
      <c r="P14" s="55" t="str">
        <f t="shared" si="5"/>
        <v>29</v>
      </c>
      <c r="Q14" s="2" t="str">
        <f t="shared" si="6"/>
        <v>&lt;a href="set02\miscellaneous\cooperstown_courier\1883_-1886\greendale_town_named_and_officers_elected_june_29,_1883_p1_cc.pdf"&gt;Town named and officers elected&lt;/a&gt;</v>
      </c>
    </row>
    <row r="15" spans="1:18" x14ac:dyDescent="0.25">
      <c r="A15" s="2">
        <v>1983</v>
      </c>
      <c r="B15" s="4" t="s">
        <v>27267</v>
      </c>
      <c r="C15" s="4" t="s">
        <v>7493</v>
      </c>
      <c r="D15" s="52" t="s">
        <v>7458</v>
      </c>
      <c r="E15" s="5" t="s">
        <v>13631</v>
      </c>
      <c r="F15" s="5">
        <v>1</v>
      </c>
      <c r="G15" s="5">
        <v>1</v>
      </c>
      <c r="H15" s="5">
        <v>18</v>
      </c>
      <c r="I15" s="47" t="s">
        <v>23352</v>
      </c>
      <c r="J15" s="46" t="s">
        <v>33083</v>
      </c>
      <c r="K15" s="55">
        <f t="shared" si="0"/>
        <v>5</v>
      </c>
      <c r="L15" s="55">
        <f t="shared" si="1"/>
        <v>7</v>
      </c>
      <c r="M15" s="55" t="str">
        <f t="shared" si="2"/>
        <v>1883</v>
      </c>
      <c r="N15" s="55" t="str">
        <f t="shared" si="3"/>
        <v>July</v>
      </c>
      <c r="O15" s="55">
        <f t="shared" si="4"/>
        <v>7</v>
      </c>
      <c r="P15" s="55" t="str">
        <f t="shared" si="5"/>
        <v xml:space="preserve"> 6</v>
      </c>
      <c r="Q15" s="2" t="str">
        <f t="shared" si="6"/>
        <v>&lt;a href="set02\miscellaneous\cooperstown_courier\1883_-1886\fork_centre_town_named_and_officers_elected_july_6,_1883_p1_cc.pdf"&gt;Town named and officers elected&lt;/a&gt;</v>
      </c>
    </row>
    <row r="16" spans="1:18" x14ac:dyDescent="0.25">
      <c r="A16" s="2">
        <v>1201</v>
      </c>
      <c r="B16" s="4" t="s">
        <v>4440</v>
      </c>
      <c r="C16" s="4" t="s">
        <v>7488</v>
      </c>
      <c r="D16" s="52" t="s">
        <v>7457</v>
      </c>
      <c r="E16" s="5" t="s">
        <v>13631</v>
      </c>
      <c r="F16" s="5">
        <v>1</v>
      </c>
      <c r="G16" s="5">
        <v>1</v>
      </c>
      <c r="H16" s="5">
        <v>15</v>
      </c>
      <c r="I16" s="47" t="s">
        <v>23348</v>
      </c>
      <c r="J16" s="46" t="s">
        <v>33083</v>
      </c>
      <c r="K16" s="55">
        <f t="shared" si="0"/>
        <v>5</v>
      </c>
      <c r="L16" s="55">
        <f t="shared" si="1"/>
        <v>8</v>
      </c>
      <c r="M16" s="55" t="str">
        <f t="shared" si="2"/>
        <v>1883</v>
      </c>
      <c r="N16" s="55" t="str">
        <f t="shared" si="3"/>
        <v>July</v>
      </c>
      <c r="O16" s="55">
        <f t="shared" si="4"/>
        <v>7</v>
      </c>
      <c r="P16" s="55" t="str">
        <f t="shared" si="5"/>
        <v>13</v>
      </c>
      <c r="Q16" s="2" t="str">
        <f t="shared" si="6"/>
        <v>&lt;a href="set02\miscellaneous\cooperstown_courier\1883_-1886\cooperstown_schools_-_prof_clough_reports_july_13,_1883_p1_cc.pdf"&gt;Prof. Clough reports&lt;/a&gt;</v>
      </c>
    </row>
    <row r="17" spans="1:17" x14ac:dyDescent="0.25">
      <c r="A17" s="2">
        <v>1158</v>
      </c>
      <c r="B17" s="4" t="s">
        <v>4440</v>
      </c>
      <c r="C17" s="4" t="s">
        <v>7490</v>
      </c>
      <c r="D17" s="52" t="s">
        <v>7491</v>
      </c>
      <c r="E17" s="5" t="s">
        <v>13631</v>
      </c>
      <c r="F17" s="5">
        <v>1</v>
      </c>
      <c r="G17" s="5">
        <v>1</v>
      </c>
      <c r="H17" s="5">
        <v>17</v>
      </c>
      <c r="I17" s="47" t="s">
        <v>23350</v>
      </c>
      <c r="J17" s="46" t="s">
        <v>33083</v>
      </c>
      <c r="K17" s="55">
        <f t="shared" si="0"/>
        <v>5</v>
      </c>
      <c r="L17" s="55">
        <f t="shared" si="1"/>
        <v>8</v>
      </c>
      <c r="M17" s="55" t="str">
        <f t="shared" si="2"/>
        <v>1883</v>
      </c>
      <c r="N17" s="55" t="str">
        <f t="shared" si="3"/>
        <v>July</v>
      </c>
      <c r="O17" s="55">
        <f t="shared" si="4"/>
        <v>7</v>
      </c>
      <c r="P17" s="55" t="str">
        <f t="shared" si="5"/>
        <v>20</v>
      </c>
      <c r="Q17" s="2" t="str">
        <f t="shared" si="6"/>
        <v>&lt;a href="set02\miscellaneous\cooperstown_courier\1883_-1886\cooperstown_schools_new_building_is_complete_july_20,_1883_p1_cc.pdf"&gt;New building is complete&lt;/a&gt;</v>
      </c>
    </row>
    <row r="18" spans="1:17" x14ac:dyDescent="0.25">
      <c r="A18" s="2">
        <v>2336</v>
      </c>
      <c r="B18" s="4" t="s">
        <v>33147</v>
      </c>
      <c r="C18" s="4" t="s">
        <v>33139</v>
      </c>
      <c r="D18" s="52" t="s">
        <v>7491</v>
      </c>
      <c r="E18" s="5" t="s">
        <v>13631</v>
      </c>
      <c r="F18" s="5">
        <v>1</v>
      </c>
      <c r="G18" s="5">
        <v>1</v>
      </c>
      <c r="H18" s="5"/>
      <c r="I18" s="47" t="s">
        <v>23356</v>
      </c>
      <c r="J18" s="46" t="s">
        <v>33083</v>
      </c>
      <c r="K18" s="55">
        <f t="shared" si="0"/>
        <v>5</v>
      </c>
      <c r="L18" s="55">
        <f t="shared" si="1"/>
        <v>8</v>
      </c>
      <c r="M18" s="55" t="str">
        <f t="shared" si="2"/>
        <v>1883</v>
      </c>
      <c r="N18" s="55" t="str">
        <f t="shared" si="3"/>
        <v>July</v>
      </c>
      <c r="O18" s="55">
        <f t="shared" si="4"/>
        <v>7</v>
      </c>
      <c r="P18" s="55" t="str">
        <f t="shared" si="5"/>
        <v>20</v>
      </c>
      <c r="Q18" s="2" t="str">
        <f t="shared" si="6"/>
        <v>&lt;a href="set02\miscellaneous\cooperstown_courier\1883_-1886\gccm_july_20,_1883_p1_cc.pdf"&gt;Meeting Minutes&lt;/a&gt;</v>
      </c>
    </row>
    <row r="19" spans="1:17" x14ac:dyDescent="0.25">
      <c r="A19" s="2">
        <v>4402</v>
      </c>
      <c r="B19" s="4" t="s">
        <v>27268</v>
      </c>
      <c r="C19" s="4" t="s">
        <v>7499</v>
      </c>
      <c r="D19" s="52" t="s">
        <v>7460</v>
      </c>
      <c r="E19" s="5" t="s">
        <v>13631</v>
      </c>
      <c r="F19" s="5">
        <v>1</v>
      </c>
      <c r="G19" s="5">
        <v>1</v>
      </c>
      <c r="H19" s="5">
        <v>25</v>
      </c>
      <c r="I19" s="47" t="s">
        <v>23367</v>
      </c>
      <c r="J19" s="46" t="s">
        <v>33083</v>
      </c>
      <c r="K19" s="55">
        <f t="shared" si="0"/>
        <v>5</v>
      </c>
      <c r="L19" s="55">
        <f t="shared" si="1"/>
        <v>8</v>
      </c>
      <c r="M19" s="55" t="str">
        <f t="shared" si="2"/>
        <v>1883</v>
      </c>
      <c r="N19" s="55" t="str">
        <f t="shared" si="3"/>
        <v>July</v>
      </c>
      <c r="O19" s="55">
        <f t="shared" si="4"/>
        <v>7</v>
      </c>
      <c r="P19" s="55" t="str">
        <f t="shared" si="5"/>
        <v>27</v>
      </c>
      <c r="Q19" s="2" t="str">
        <f t="shared" si="6"/>
        <v>&lt;a href="set02\miscellaneous\cooperstown_courier\1883_-1886\kerr,_t_f_horse_is_'stolen'_and_returned_july_27,_1883_p1_cc.pdf"&gt;Horse is 'stolen' and returned&lt;/a&gt;</v>
      </c>
    </row>
    <row r="20" spans="1:17" x14ac:dyDescent="0.25">
      <c r="A20" s="2">
        <v>1118</v>
      </c>
      <c r="B20" s="4" t="s">
        <v>4440</v>
      </c>
      <c r="C20" s="4" t="s">
        <v>2285</v>
      </c>
      <c r="D20" s="52" t="s">
        <v>7487</v>
      </c>
      <c r="E20" s="5" t="s">
        <v>13631</v>
      </c>
      <c r="F20" s="5">
        <v>1</v>
      </c>
      <c r="G20" s="5">
        <v>1</v>
      </c>
      <c r="H20" s="5">
        <v>14</v>
      </c>
      <c r="I20" s="47" t="s">
        <v>23347</v>
      </c>
      <c r="J20" s="46" t="s">
        <v>33083</v>
      </c>
      <c r="K20" s="55">
        <f t="shared" si="0"/>
        <v>7</v>
      </c>
      <c r="L20" s="55">
        <f t="shared" si="1"/>
        <v>9</v>
      </c>
      <c r="M20" s="55" t="str">
        <f t="shared" si="2"/>
        <v>1883</v>
      </c>
      <c r="N20" s="55" t="str">
        <f t="shared" si="3"/>
        <v>August</v>
      </c>
      <c r="O20" s="55">
        <f t="shared" si="4"/>
        <v>8</v>
      </c>
      <c r="P20" s="55" t="str">
        <f t="shared" si="5"/>
        <v xml:space="preserve"> 3</v>
      </c>
      <c r="Q20" s="2" t="str">
        <f t="shared" si="6"/>
        <v>&lt;a href="set02\miscellaneous\cooperstown_courier\1883_-1886\cooperstown_school_board_meets_august_3,_1883_p1_cc.pdf"&gt;Board meets&lt;/a&gt;</v>
      </c>
    </row>
    <row r="21" spans="1:17" x14ac:dyDescent="0.25">
      <c r="A21" s="2">
        <v>2391</v>
      </c>
      <c r="B21" s="4" t="s">
        <v>4455</v>
      </c>
      <c r="C21" s="4" t="s">
        <v>7496</v>
      </c>
      <c r="D21" s="52" t="s">
        <v>7487</v>
      </c>
      <c r="E21" s="5" t="s">
        <v>13631</v>
      </c>
      <c r="F21" s="5">
        <v>1</v>
      </c>
      <c r="G21" s="5">
        <v>1</v>
      </c>
      <c r="H21" s="5">
        <v>22</v>
      </c>
      <c r="I21" s="47" t="s">
        <v>23368</v>
      </c>
      <c r="J21" s="46" t="s">
        <v>33083</v>
      </c>
      <c r="K21" s="55">
        <f t="shared" si="0"/>
        <v>7</v>
      </c>
      <c r="L21" s="55">
        <f t="shared" si="1"/>
        <v>9</v>
      </c>
      <c r="M21" s="55" t="str">
        <f t="shared" si="2"/>
        <v>1883</v>
      </c>
      <c r="N21" s="55" t="str">
        <f t="shared" si="3"/>
        <v>August</v>
      </c>
      <c r="O21" s="55">
        <f t="shared" si="4"/>
        <v>8</v>
      </c>
      <c r="P21" s="55" t="str">
        <f t="shared" si="5"/>
        <v xml:space="preserve"> 3</v>
      </c>
      <c r="Q21" s="2" t="str">
        <f t="shared" si="6"/>
        <v>&lt;a href="set02\miscellaneous\cooperstown_courier\1883_-1886\liquor_license_money_distributed_to_schools_august_3,_1883_p1_cc.pdf"&gt;Liquor license money distributed to schools&lt;/a&gt;</v>
      </c>
    </row>
    <row r="22" spans="1:17" x14ac:dyDescent="0.25">
      <c r="A22" s="2">
        <v>5024</v>
      </c>
      <c r="B22" s="4" t="s">
        <v>27269</v>
      </c>
      <c r="C22" s="4" t="s">
        <v>6919</v>
      </c>
      <c r="D22" s="52" t="s">
        <v>7500</v>
      </c>
      <c r="E22" s="5" t="s">
        <v>13631</v>
      </c>
      <c r="F22" s="5">
        <v>1</v>
      </c>
      <c r="G22" s="5">
        <v>1</v>
      </c>
      <c r="H22" s="5">
        <v>26</v>
      </c>
      <c r="I22" s="47" t="s">
        <v>23370</v>
      </c>
      <c r="J22" s="46" t="s">
        <v>33083</v>
      </c>
      <c r="K22" s="55">
        <f t="shared" si="0"/>
        <v>7</v>
      </c>
      <c r="L22" s="55">
        <f t="shared" si="1"/>
        <v>10</v>
      </c>
      <c r="M22" s="55" t="str">
        <f t="shared" si="2"/>
        <v>1883</v>
      </c>
      <c r="N22" s="55" t="str">
        <f t="shared" si="3"/>
        <v>August</v>
      </c>
      <c r="O22" s="55">
        <f t="shared" si="4"/>
        <v>8</v>
      </c>
      <c r="P22" s="55" t="str">
        <f t="shared" si="5"/>
        <v>10</v>
      </c>
      <c r="Q22" s="2" t="str">
        <f t="shared" si="6"/>
        <v>&lt;a href="set02\miscellaneous\cooperstown_courier\1883_-1886\mccullogh,_william_and_sons_struck_by_lightning_august_10,_1883_p1_cc.pdf"&gt;Struck by lightning&lt;/a&gt;</v>
      </c>
    </row>
    <row r="23" spans="1:17" x14ac:dyDescent="0.25">
      <c r="A23" s="2">
        <v>638</v>
      </c>
      <c r="B23" s="4" t="s">
        <v>27270</v>
      </c>
      <c r="C23" s="4" t="s">
        <v>7467</v>
      </c>
      <c r="D23" s="52" t="s">
        <v>7468</v>
      </c>
      <c r="E23" s="5" t="s">
        <v>13631</v>
      </c>
      <c r="F23" s="5">
        <v>1</v>
      </c>
      <c r="G23" s="5">
        <v>1</v>
      </c>
      <c r="H23" s="5">
        <v>1</v>
      </c>
      <c r="I23" s="107" t="s">
        <v>23379</v>
      </c>
      <c r="J23" s="46" t="s">
        <v>33083</v>
      </c>
      <c r="K23" s="55">
        <f t="shared" si="0"/>
        <v>7</v>
      </c>
      <c r="L23" s="55">
        <f t="shared" si="1"/>
        <v>10</v>
      </c>
      <c r="M23" s="55" t="str">
        <f t="shared" si="2"/>
        <v>1883</v>
      </c>
      <c r="N23" s="55" t="str">
        <f t="shared" si="3"/>
        <v>August</v>
      </c>
      <c r="O23" s="55">
        <f t="shared" si="4"/>
        <v>8</v>
      </c>
      <c r="P23" s="55" t="str">
        <f t="shared" si="5"/>
        <v>17</v>
      </c>
      <c r="Q23" s="2" t="str">
        <f t="shared" si="6"/>
        <v>&lt;a href="set02\miscellaneous\cooperstown_courier\1883_-1886\vegetables_grown_in_nd_august_17,_1883_p1_cc.pdf"&gt;Vegetable garden&lt;/a&gt;</v>
      </c>
    </row>
    <row r="24" spans="1:17" x14ac:dyDescent="0.25">
      <c r="A24" s="2">
        <v>1006</v>
      </c>
      <c r="B24" s="4" t="s">
        <v>1630</v>
      </c>
      <c r="C24" s="4" t="s">
        <v>7478</v>
      </c>
      <c r="D24" s="52" t="s">
        <v>7479</v>
      </c>
      <c r="E24" s="5" t="s">
        <v>13631</v>
      </c>
      <c r="F24" s="5">
        <v>1</v>
      </c>
      <c r="G24" s="5">
        <v>1</v>
      </c>
      <c r="H24" s="5">
        <v>7</v>
      </c>
      <c r="I24" s="47" t="s">
        <v>23345</v>
      </c>
      <c r="J24" s="46" t="s">
        <v>33083</v>
      </c>
      <c r="K24" s="55">
        <f t="shared" si="0"/>
        <v>7</v>
      </c>
      <c r="L24" s="55">
        <f t="shared" si="1"/>
        <v>10</v>
      </c>
      <c r="M24" s="55" t="str">
        <f t="shared" si="2"/>
        <v>1883</v>
      </c>
      <c r="N24" s="55" t="str">
        <f t="shared" si="3"/>
        <v>August</v>
      </c>
      <c r="O24" s="55">
        <f t="shared" si="4"/>
        <v>8</v>
      </c>
      <c r="P24" s="55" t="str">
        <f t="shared" si="5"/>
        <v>24</v>
      </c>
      <c r="Q24" s="2" t="str">
        <f t="shared" si="6"/>
        <v>&lt;a href="set02\miscellaneous\cooperstown_courier\1883_-1886\cooperstown_literary_society_begun_august_24,_1883_p1_cc.pdf"&gt;Literary Society begun&lt;/a&gt;</v>
      </c>
    </row>
    <row r="25" spans="1:17" x14ac:dyDescent="0.25">
      <c r="A25" s="2">
        <v>2337</v>
      </c>
      <c r="B25" s="4" t="s">
        <v>33147</v>
      </c>
      <c r="C25" s="4" t="s">
        <v>33139</v>
      </c>
      <c r="D25" s="52" t="s">
        <v>7479</v>
      </c>
      <c r="E25" s="5" t="s">
        <v>13631</v>
      </c>
      <c r="F25" s="5">
        <v>1</v>
      </c>
      <c r="G25" s="5">
        <v>1</v>
      </c>
      <c r="H25" s="5"/>
      <c r="I25" s="47" t="s">
        <v>23354</v>
      </c>
      <c r="J25" s="46" t="s">
        <v>33083</v>
      </c>
      <c r="K25" s="55">
        <f t="shared" si="0"/>
        <v>7</v>
      </c>
      <c r="L25" s="55">
        <f t="shared" si="1"/>
        <v>10</v>
      </c>
      <c r="M25" s="55" t="str">
        <f t="shared" si="2"/>
        <v>1883</v>
      </c>
      <c r="N25" s="55" t="str">
        <f t="shared" si="3"/>
        <v>August</v>
      </c>
      <c r="O25" s="55">
        <f t="shared" si="4"/>
        <v>8</v>
      </c>
      <c r="P25" s="55" t="str">
        <f t="shared" si="5"/>
        <v>24</v>
      </c>
      <c r="Q25" s="2" t="str">
        <f t="shared" si="6"/>
        <v>&lt;a href="set02\miscellaneous\cooperstown_courier\1883_-1886\gccm_august_24,_1883_p1_cc.pdf"&gt;Meeting Minutes&lt;/a&gt;</v>
      </c>
    </row>
    <row r="26" spans="1:17" x14ac:dyDescent="0.25">
      <c r="A26" s="2">
        <v>915</v>
      </c>
      <c r="B26" s="4" t="s">
        <v>1630</v>
      </c>
      <c r="C26" s="4" t="s">
        <v>7474</v>
      </c>
      <c r="D26" s="52" t="s">
        <v>7475</v>
      </c>
      <c r="E26" s="5" t="s">
        <v>13631</v>
      </c>
      <c r="F26" s="5">
        <v>1</v>
      </c>
      <c r="G26" s="5">
        <v>1</v>
      </c>
      <c r="H26" s="5">
        <v>5</v>
      </c>
      <c r="I26" s="47" t="s">
        <v>23351</v>
      </c>
      <c r="J26" s="46" t="s">
        <v>33083</v>
      </c>
      <c r="K26" s="55">
        <f t="shared" si="0"/>
        <v>7</v>
      </c>
      <c r="L26" s="55">
        <f t="shared" si="1"/>
        <v>10</v>
      </c>
      <c r="M26" s="55" t="str">
        <f t="shared" si="2"/>
        <v>1883</v>
      </c>
      <c r="N26" s="55" t="str">
        <f t="shared" si="3"/>
        <v>August</v>
      </c>
      <c r="O26" s="55">
        <f t="shared" si="4"/>
        <v>8</v>
      </c>
      <c r="P26" s="55" t="str">
        <f t="shared" si="5"/>
        <v>31</v>
      </c>
      <c r="Q26" s="2" t="str">
        <f t="shared" si="6"/>
        <v>&lt;a href="set02\miscellaneous\cooperstown_courier\1883_-1886\first_train_arrives_at_cooperstown_august_31,_1883_p1_cc.pdf"&gt;1st train arrives&lt;/a&gt;</v>
      </c>
    </row>
    <row r="27" spans="1:17" x14ac:dyDescent="0.25">
      <c r="A27" s="2">
        <v>2840</v>
      </c>
      <c r="B27" s="4" t="s">
        <v>27271</v>
      </c>
      <c r="C27" s="4" t="s">
        <v>7498</v>
      </c>
      <c r="D27" s="52" t="s">
        <v>7475</v>
      </c>
      <c r="E27" s="5" t="s">
        <v>13631</v>
      </c>
      <c r="F27" s="5">
        <v>1</v>
      </c>
      <c r="G27" s="5">
        <v>1</v>
      </c>
      <c r="H27" s="5">
        <v>24</v>
      </c>
      <c r="I27" s="47" t="s">
        <v>23366</v>
      </c>
      <c r="J27" s="46" t="s">
        <v>33083</v>
      </c>
      <c r="K27" s="55">
        <f t="shared" si="0"/>
        <v>7</v>
      </c>
      <c r="L27" s="55">
        <f t="shared" si="1"/>
        <v>10</v>
      </c>
      <c r="M27" s="55" t="str">
        <f t="shared" si="2"/>
        <v>1883</v>
      </c>
      <c r="N27" s="55" t="str">
        <f t="shared" si="3"/>
        <v>August</v>
      </c>
      <c r="O27" s="55">
        <f t="shared" si="4"/>
        <v>8</v>
      </c>
      <c r="P27" s="55" t="str">
        <f t="shared" si="5"/>
        <v>31</v>
      </c>
      <c r="Q27" s="2" t="str">
        <f t="shared" si="6"/>
        <v>&lt;a href="set02\miscellaneous\cooperstown_courier\1883_-1886\harvard,_odell_and_hannaford_platted_august_31,_1883_p1_cc.pdf"&gt;Platted&lt;/a&gt;</v>
      </c>
    </row>
    <row r="28" spans="1:17" x14ac:dyDescent="0.25">
      <c r="A28" s="2">
        <v>2392</v>
      </c>
      <c r="B28" s="4" t="s">
        <v>4455</v>
      </c>
      <c r="C28" s="4" t="s">
        <v>7476</v>
      </c>
      <c r="D28" s="52" t="s">
        <v>7477</v>
      </c>
      <c r="E28" s="5" t="s">
        <v>13631</v>
      </c>
      <c r="F28" s="5">
        <v>1</v>
      </c>
      <c r="G28" s="5">
        <v>1</v>
      </c>
      <c r="H28" s="5">
        <v>6</v>
      </c>
      <c r="I28" s="47" t="s">
        <v>23369</v>
      </c>
      <c r="J28" s="46" t="s">
        <v>33083</v>
      </c>
      <c r="K28" s="55">
        <f t="shared" si="0"/>
        <v>10</v>
      </c>
      <c r="L28" s="55">
        <f t="shared" si="1"/>
        <v>13</v>
      </c>
      <c r="M28" s="55" t="str">
        <f t="shared" si="2"/>
        <v>1883</v>
      </c>
      <c r="N28" s="55" t="str">
        <f t="shared" si="3"/>
        <v>September</v>
      </c>
      <c r="O28" s="55">
        <f t="shared" si="4"/>
        <v>9</v>
      </c>
      <c r="P28" s="55" t="str">
        <f t="shared" si="5"/>
        <v>14</v>
      </c>
      <c r="Q28" s="2" t="str">
        <f t="shared" si="6"/>
        <v>&lt;a href="set02\miscellaneous\cooperstown_courier\1883_-1886\literary_society_-_first_program_september_14,_1883_p1_cc.pdf"&gt;Literary Society First program&lt;/a&gt;</v>
      </c>
    </row>
    <row r="29" spans="1:17" x14ac:dyDescent="0.25">
      <c r="A29" s="2">
        <v>1002</v>
      </c>
      <c r="B29" s="4" t="s">
        <v>33147</v>
      </c>
      <c r="C29" s="4" t="s">
        <v>33139</v>
      </c>
      <c r="D29" s="52" t="s">
        <v>7477</v>
      </c>
      <c r="E29" s="5" t="s">
        <v>13631</v>
      </c>
      <c r="F29" s="5">
        <v>1</v>
      </c>
      <c r="G29" s="5">
        <v>1</v>
      </c>
      <c r="H29" s="5"/>
      <c r="I29" s="47" t="s">
        <v>23364</v>
      </c>
      <c r="J29" s="46" t="s">
        <v>33083</v>
      </c>
      <c r="K29" s="55">
        <f t="shared" si="0"/>
        <v>10</v>
      </c>
      <c r="L29" s="55">
        <f t="shared" si="1"/>
        <v>13</v>
      </c>
      <c r="M29" s="55" t="str">
        <f t="shared" si="2"/>
        <v>1883</v>
      </c>
      <c r="N29" s="55" t="str">
        <f t="shared" si="3"/>
        <v>September</v>
      </c>
      <c r="O29" s="55">
        <f t="shared" si="4"/>
        <v>9</v>
      </c>
      <c r="P29" s="55" t="str">
        <f t="shared" si="5"/>
        <v>14</v>
      </c>
      <c r="Q29" s="2" t="str">
        <f t="shared" si="6"/>
        <v>&lt;a href="set02\miscellaneous\cooperstown_courier\1883_-1886\gccm_september_14,_1883_p1_cc.pdf"&gt;Meeting Minutes&lt;/a&gt;</v>
      </c>
    </row>
    <row r="30" spans="1:17" x14ac:dyDescent="0.25">
      <c r="A30" s="2">
        <v>914</v>
      </c>
      <c r="B30" s="4" t="s">
        <v>1630</v>
      </c>
      <c r="C30" s="4" t="s">
        <v>7472</v>
      </c>
      <c r="D30" s="52" t="s">
        <v>7473</v>
      </c>
      <c r="E30" s="5" t="s">
        <v>13631</v>
      </c>
      <c r="F30" s="5">
        <v>1</v>
      </c>
      <c r="G30" s="5">
        <v>1</v>
      </c>
      <c r="H30" s="5">
        <v>4</v>
      </c>
      <c r="I30" s="47" t="s">
        <v>23344</v>
      </c>
      <c r="J30" s="46" t="s">
        <v>33083</v>
      </c>
      <c r="K30" s="55">
        <f t="shared" si="0"/>
        <v>10</v>
      </c>
      <c r="L30" s="55">
        <f t="shared" si="1"/>
        <v>13</v>
      </c>
      <c r="M30" s="55" t="str">
        <f t="shared" si="2"/>
        <v>1883</v>
      </c>
      <c r="N30" s="55" t="str">
        <f t="shared" si="3"/>
        <v>September</v>
      </c>
      <c r="O30" s="55">
        <f t="shared" si="4"/>
        <v>9</v>
      </c>
      <c r="P30" s="55" t="str">
        <f t="shared" si="5"/>
        <v>21</v>
      </c>
      <c r="Q30" s="2" t="str">
        <f t="shared" si="6"/>
        <v>&lt;a href="set02\miscellaneous\cooperstown_courier\1883_-1886\cooperstown_first_grain_elevator_september_21,_1883_p1_cc.pdf"&gt;1st grain elevator&lt;/a&gt;</v>
      </c>
    </row>
    <row r="31" spans="1:17" x14ac:dyDescent="0.25">
      <c r="A31" s="2">
        <v>1047</v>
      </c>
      <c r="B31" s="4" t="s">
        <v>1630</v>
      </c>
      <c r="C31" s="4" t="s">
        <v>7484</v>
      </c>
      <c r="D31" s="52" t="s">
        <v>7473</v>
      </c>
      <c r="E31" s="5" t="s">
        <v>13631</v>
      </c>
      <c r="F31" s="5">
        <v>1</v>
      </c>
      <c r="G31" s="5">
        <v>1</v>
      </c>
      <c r="H31" s="5">
        <v>11</v>
      </c>
      <c r="I31" s="47" t="s">
        <v>23376</v>
      </c>
      <c r="J31" s="46" t="s">
        <v>33083</v>
      </c>
      <c r="K31" s="55">
        <f t="shared" si="0"/>
        <v>10</v>
      </c>
      <c r="L31" s="55">
        <f t="shared" si="1"/>
        <v>13</v>
      </c>
      <c r="M31" s="55" t="str">
        <f t="shared" si="2"/>
        <v>1883</v>
      </c>
      <c r="N31" s="55" t="str">
        <f t="shared" si="3"/>
        <v>September</v>
      </c>
      <c r="O31" s="55">
        <f t="shared" si="4"/>
        <v>9</v>
      </c>
      <c r="P31" s="55" t="str">
        <f t="shared" si="5"/>
        <v>21</v>
      </c>
      <c r="Q31" s="2" t="str">
        <f t="shared" si="6"/>
        <v>&lt;a href="set02\miscellaneous\cooperstown_courier\1883_-1886\railway_mail_begins_september_21,_1883_p1_cc.pdf"&gt;Railway mail begins&lt;/a&gt;</v>
      </c>
    </row>
    <row r="32" spans="1:17" x14ac:dyDescent="0.25">
      <c r="A32" s="2">
        <v>1044</v>
      </c>
      <c r="B32" s="4" t="s">
        <v>1630</v>
      </c>
      <c r="C32" s="4" t="s">
        <v>7481</v>
      </c>
      <c r="D32" s="52" t="s">
        <v>7483</v>
      </c>
      <c r="E32" s="5" t="s">
        <v>13631</v>
      </c>
      <c r="F32" s="5">
        <v>1</v>
      </c>
      <c r="G32" s="5">
        <v>1</v>
      </c>
      <c r="H32" s="5">
        <v>10</v>
      </c>
      <c r="I32" s="47" t="s">
        <v>23375</v>
      </c>
      <c r="J32" s="46" t="s">
        <v>33083</v>
      </c>
      <c r="K32" s="55">
        <f t="shared" si="0"/>
        <v>10</v>
      </c>
      <c r="L32" s="55">
        <f t="shared" si="1"/>
        <v>13</v>
      </c>
      <c r="M32" s="55" t="str">
        <f t="shared" si="2"/>
        <v>1883</v>
      </c>
      <c r="N32" s="55" t="str">
        <f t="shared" si="3"/>
        <v>September</v>
      </c>
      <c r="O32" s="55">
        <f t="shared" si="4"/>
        <v>9</v>
      </c>
      <c r="P32" s="55" t="str">
        <f t="shared" si="5"/>
        <v>28</v>
      </c>
      <c r="Q32" s="2" t="str">
        <f t="shared" si="6"/>
        <v>&lt;a href="set02\miscellaneous\cooperstown_courier\1883_-1886\railroad_notes_september_28,_1883_p1_cc.pdf"&gt;Railroad notes&lt;/a&gt;</v>
      </c>
    </row>
    <row r="33" spans="1:17" x14ac:dyDescent="0.25">
      <c r="A33" s="2">
        <v>1051</v>
      </c>
      <c r="B33" s="4" t="s">
        <v>1630</v>
      </c>
      <c r="C33" s="4" t="s">
        <v>7492</v>
      </c>
      <c r="D33" s="52" t="s">
        <v>7483</v>
      </c>
      <c r="E33" s="5" t="s">
        <v>13631</v>
      </c>
      <c r="F33" s="5">
        <v>1</v>
      </c>
      <c r="G33" s="5">
        <v>1</v>
      </c>
      <c r="H33" s="5">
        <v>13</v>
      </c>
      <c r="I33" s="47" t="s">
        <v>23377</v>
      </c>
      <c r="J33" s="46" t="s">
        <v>33083</v>
      </c>
      <c r="K33" s="55">
        <f t="shared" si="0"/>
        <v>10</v>
      </c>
      <c r="L33" s="55">
        <f t="shared" si="1"/>
        <v>13</v>
      </c>
      <c r="M33" s="55" t="str">
        <f t="shared" si="2"/>
        <v>1883</v>
      </c>
      <c r="N33" s="55" t="str">
        <f t="shared" si="3"/>
        <v>September</v>
      </c>
      <c r="O33" s="55">
        <f t="shared" si="4"/>
        <v>9</v>
      </c>
      <c r="P33" s="55" t="str">
        <f t="shared" si="5"/>
        <v>28</v>
      </c>
      <c r="Q33" s="2" t="str">
        <f t="shared" si="6"/>
        <v>&lt;a href="set02\miscellaneous\cooperstown_courier\1883_-1886\soap_mine_in_cooperstown_september_28,_1883_p1_cc.pdf"&gt;Soap mine&lt;/a&gt;</v>
      </c>
    </row>
    <row r="34" spans="1:17" x14ac:dyDescent="0.25">
      <c r="A34" s="2">
        <v>1045</v>
      </c>
      <c r="B34" s="4" t="s">
        <v>1630</v>
      </c>
      <c r="C34" s="4" t="s">
        <v>7481</v>
      </c>
      <c r="D34" s="52" t="s">
        <v>7482</v>
      </c>
      <c r="E34" s="5" t="s">
        <v>13631</v>
      </c>
      <c r="F34" s="5">
        <v>1</v>
      </c>
      <c r="G34" s="5">
        <v>1</v>
      </c>
      <c r="H34" s="5">
        <v>9</v>
      </c>
      <c r="I34" s="47" t="s">
        <v>23374</v>
      </c>
      <c r="J34" s="46" t="s">
        <v>33083</v>
      </c>
      <c r="K34" s="55">
        <f t="shared" si="0"/>
        <v>8</v>
      </c>
      <c r="L34" s="55">
        <f t="shared" si="1"/>
        <v>10</v>
      </c>
      <c r="M34" s="55" t="str">
        <f t="shared" si="2"/>
        <v>1883</v>
      </c>
      <c r="N34" s="55" t="str">
        <f t="shared" si="3"/>
        <v>October</v>
      </c>
      <c r="O34" s="55">
        <f t="shared" si="4"/>
        <v>10</v>
      </c>
      <c r="P34" s="55" t="str">
        <f t="shared" si="5"/>
        <v xml:space="preserve"> 5</v>
      </c>
      <c r="Q34" s="2" t="str">
        <f t="shared" si="6"/>
        <v>&lt;a href="set02\miscellaneous\cooperstown_courier\1883_-1886\railroad_notes_october_5,_1883_p1_cc.pdf"&gt;Railroad notes&lt;/a&gt;</v>
      </c>
    </row>
    <row r="35" spans="1:17" x14ac:dyDescent="0.25">
      <c r="A35" s="2">
        <v>7327</v>
      </c>
      <c r="B35" s="4" t="s">
        <v>27272</v>
      </c>
      <c r="C35" s="4" t="s">
        <v>7502</v>
      </c>
      <c r="D35" s="52" t="s">
        <v>7482</v>
      </c>
      <c r="E35" s="5" t="s">
        <v>13631</v>
      </c>
      <c r="F35" s="5">
        <v>1</v>
      </c>
      <c r="G35" s="5">
        <v>1</v>
      </c>
      <c r="H35" s="5">
        <v>28</v>
      </c>
      <c r="I35" s="47" t="s">
        <v>23378</v>
      </c>
      <c r="J35" s="46" t="s">
        <v>33083</v>
      </c>
      <c r="K35" s="55">
        <f t="shared" si="0"/>
        <v>8</v>
      </c>
      <c r="L35" s="55">
        <f t="shared" si="1"/>
        <v>10</v>
      </c>
      <c r="M35" s="55" t="str">
        <f t="shared" si="2"/>
        <v>1883</v>
      </c>
      <c r="N35" s="55" t="str">
        <f t="shared" si="3"/>
        <v>October</v>
      </c>
      <c r="O35" s="55">
        <f t="shared" si="4"/>
        <v>10</v>
      </c>
      <c r="P35" s="55" t="str">
        <f t="shared" si="5"/>
        <v xml:space="preserve"> 5</v>
      </c>
      <c r="Q35" s="2" t="str">
        <f t="shared" si="6"/>
        <v>&lt;a href="set02\miscellaneous\cooperstown_courier\1883_-1886\telegraph_wire_being_strung_october_5,_1883_p1_cc.pdf"&gt;Wire being strung&lt;/a&gt;</v>
      </c>
    </row>
    <row r="36" spans="1:17" x14ac:dyDescent="0.25">
      <c r="A36" s="2">
        <v>2338</v>
      </c>
      <c r="B36" s="4" t="s">
        <v>33147</v>
      </c>
      <c r="C36" s="4" t="s">
        <v>33139</v>
      </c>
      <c r="D36" s="52" t="s">
        <v>23386</v>
      </c>
      <c r="E36" s="5" t="s">
        <v>13631</v>
      </c>
      <c r="F36" s="5">
        <v>1</v>
      </c>
      <c r="G36" s="5">
        <v>1</v>
      </c>
      <c r="H36" s="5"/>
      <c r="I36" s="47" t="s">
        <v>23361</v>
      </c>
      <c r="J36" s="46" t="s">
        <v>33083</v>
      </c>
      <c r="K36" s="55">
        <f t="shared" si="0"/>
        <v>8</v>
      </c>
      <c r="L36" s="55">
        <f t="shared" si="1"/>
        <v>11</v>
      </c>
      <c r="M36" s="55" t="str">
        <f t="shared" si="2"/>
        <v>1883</v>
      </c>
      <c r="N36" s="55" t="str">
        <f t="shared" si="3"/>
        <v>October</v>
      </c>
      <c r="O36" s="55">
        <f t="shared" si="4"/>
        <v>10</v>
      </c>
      <c r="P36" s="55" t="str">
        <f t="shared" si="5"/>
        <v>12</v>
      </c>
      <c r="Q36" s="2" t="str">
        <f t="shared" si="6"/>
        <v>&lt;a href="set02\miscellaneous\cooperstown_courier\1883_-1886\gccm_october_12,_1883_p1_cc.pdf"&gt;Meeting Minutes&lt;/a&gt;</v>
      </c>
    </row>
    <row r="37" spans="1:17" x14ac:dyDescent="0.25">
      <c r="A37" s="2">
        <v>2339</v>
      </c>
      <c r="B37" s="4" t="s">
        <v>33147</v>
      </c>
      <c r="C37" s="4" t="s">
        <v>33139</v>
      </c>
      <c r="D37" s="52" t="s">
        <v>23387</v>
      </c>
      <c r="E37" s="5" t="s">
        <v>13631</v>
      </c>
      <c r="F37" s="5">
        <v>1</v>
      </c>
      <c r="G37" s="5">
        <v>1</v>
      </c>
      <c r="H37" s="5"/>
      <c r="I37" s="47" t="s">
        <v>23362</v>
      </c>
      <c r="J37" s="46" t="s">
        <v>33083</v>
      </c>
      <c r="K37" s="55">
        <f t="shared" si="0"/>
        <v>8</v>
      </c>
      <c r="L37" s="55">
        <f t="shared" si="1"/>
        <v>11</v>
      </c>
      <c r="M37" s="55" t="str">
        <f t="shared" si="2"/>
        <v>1883</v>
      </c>
      <c r="N37" s="55" t="str">
        <f t="shared" si="3"/>
        <v>October</v>
      </c>
      <c r="O37" s="55">
        <f t="shared" si="4"/>
        <v>10</v>
      </c>
      <c r="P37" s="55" t="str">
        <f t="shared" si="5"/>
        <v>19</v>
      </c>
      <c r="Q37" s="2" t="str">
        <f t="shared" si="6"/>
        <v>&lt;a href="set02\miscellaneous\cooperstown_courier\1883_-1886\gccm_october_19,_1883_p1_cc.pdf"&gt;Meeting Minutes&lt;/a&gt;</v>
      </c>
    </row>
    <row r="38" spans="1:17" x14ac:dyDescent="0.25">
      <c r="A38" s="2">
        <v>2340</v>
      </c>
      <c r="B38" s="4" t="s">
        <v>33147</v>
      </c>
      <c r="C38" s="4" t="s">
        <v>33139</v>
      </c>
      <c r="D38" s="52" t="s">
        <v>23382</v>
      </c>
      <c r="E38" s="5" t="s">
        <v>13631</v>
      </c>
      <c r="F38" s="5">
        <v>1</v>
      </c>
      <c r="G38" s="5">
        <v>1</v>
      </c>
      <c r="H38" s="5"/>
      <c r="I38" s="47" t="s">
        <v>23363</v>
      </c>
      <c r="J38" s="46" t="s">
        <v>33083</v>
      </c>
      <c r="K38" s="55">
        <f t="shared" si="0"/>
        <v>8</v>
      </c>
      <c r="L38" s="55">
        <f t="shared" si="1"/>
        <v>11</v>
      </c>
      <c r="M38" s="55" t="str">
        <f t="shared" si="2"/>
        <v>1883</v>
      </c>
      <c r="N38" s="55" t="str">
        <f t="shared" si="3"/>
        <v>October</v>
      </c>
      <c r="O38" s="55">
        <f t="shared" si="4"/>
        <v>10</v>
      </c>
      <c r="P38" s="55" t="str">
        <f t="shared" si="5"/>
        <v>26</v>
      </c>
      <c r="Q38" s="2" t="str">
        <f t="shared" si="6"/>
        <v>&lt;a href="set02\miscellaneous\cooperstown_courier\1883_-1886\gccm_october_26,_1883_p1.pdf"&gt;Meeting Minutes&lt;/a&gt;</v>
      </c>
    </row>
    <row r="39" spans="1:17" x14ac:dyDescent="0.25">
      <c r="A39" s="2">
        <v>913</v>
      </c>
      <c r="B39" s="4" t="s">
        <v>27264</v>
      </c>
      <c r="C39" s="4" t="s">
        <v>7497</v>
      </c>
      <c r="D39" s="52" t="s">
        <v>7462</v>
      </c>
      <c r="E39" s="5" t="s">
        <v>13631</v>
      </c>
      <c r="F39" s="5">
        <v>1</v>
      </c>
      <c r="G39" s="5">
        <v>1</v>
      </c>
      <c r="H39" s="5">
        <v>23</v>
      </c>
      <c r="I39" s="47" t="s">
        <v>23371</v>
      </c>
      <c r="J39" s="46" t="s">
        <v>33083</v>
      </c>
      <c r="K39" s="55">
        <f t="shared" si="0"/>
        <v>9</v>
      </c>
      <c r="L39" s="55">
        <f t="shared" si="1"/>
        <v>11</v>
      </c>
      <c r="M39" s="55" t="str">
        <f t="shared" si="2"/>
        <v>1883</v>
      </c>
      <c r="N39" s="55" t="str">
        <f t="shared" si="3"/>
        <v>November</v>
      </c>
      <c r="O39" s="55">
        <f t="shared" si="4"/>
        <v>11</v>
      </c>
      <c r="P39" s="55" t="str">
        <f t="shared" si="5"/>
        <v xml:space="preserve"> 2</v>
      </c>
      <c r="Q39" s="2" t="str">
        <f t="shared" si="6"/>
        <v>&lt;a href="set02\miscellaneous\cooperstown_courier\1883_-1886\no_cemetery_created_yet_november_2,_1883_p1_cc.pdf"&gt;No cemetery yet&lt;/a&gt;</v>
      </c>
    </row>
    <row r="40" spans="1:17" x14ac:dyDescent="0.25">
      <c r="A40" s="2">
        <v>1043</v>
      </c>
      <c r="B40" s="4" t="s">
        <v>1630</v>
      </c>
      <c r="C40" s="4" t="s">
        <v>7480</v>
      </c>
      <c r="D40" s="52" t="s">
        <v>7462</v>
      </c>
      <c r="E40" s="5" t="s">
        <v>13631</v>
      </c>
      <c r="F40" s="5">
        <v>1</v>
      </c>
      <c r="G40" s="5">
        <v>1</v>
      </c>
      <c r="H40" s="5">
        <v>8</v>
      </c>
      <c r="I40" s="47" t="s">
        <v>23373</v>
      </c>
      <c r="J40" s="46" t="s">
        <v>33083</v>
      </c>
      <c r="K40" s="55">
        <f t="shared" si="0"/>
        <v>9</v>
      </c>
      <c r="L40" s="55">
        <f t="shared" si="1"/>
        <v>11</v>
      </c>
      <c r="M40" s="55" t="str">
        <f t="shared" si="2"/>
        <v>1883</v>
      </c>
      <c r="N40" s="55" t="str">
        <f t="shared" si="3"/>
        <v>November</v>
      </c>
      <c r="O40" s="55">
        <f t="shared" si="4"/>
        <v>11</v>
      </c>
      <c r="P40" s="55" t="str">
        <f t="shared" si="5"/>
        <v xml:space="preserve"> 2</v>
      </c>
      <c r="Q40" s="2" t="str">
        <f t="shared" si="6"/>
        <v>&lt;a href="set02\miscellaneous\cooperstown_courier\1883_-1886\railroad_-_depot_open_november_2,_1883_p1_cc.pdf"&gt;Railroad depot open&lt;/a&gt;</v>
      </c>
    </row>
    <row r="41" spans="1:17" x14ac:dyDescent="0.25">
      <c r="A41" s="2">
        <v>2298</v>
      </c>
      <c r="B41" s="4" t="s">
        <v>4455</v>
      </c>
      <c r="C41" s="4" t="s">
        <v>7469</v>
      </c>
      <c r="D41" s="52" t="s">
        <v>7462</v>
      </c>
      <c r="E41" s="5" t="s">
        <v>13631</v>
      </c>
      <c r="F41" s="5">
        <v>1</v>
      </c>
      <c r="G41" s="5">
        <v>1</v>
      </c>
      <c r="H41" s="5">
        <v>2</v>
      </c>
      <c r="I41" s="47" t="s">
        <v>23342</v>
      </c>
      <c r="J41" s="46" t="s">
        <v>33083</v>
      </c>
      <c r="K41" s="55">
        <f t="shared" si="0"/>
        <v>9</v>
      </c>
      <c r="L41" s="55">
        <f t="shared" si="1"/>
        <v>11</v>
      </c>
      <c r="M41" s="55" t="str">
        <f t="shared" si="2"/>
        <v>1883</v>
      </c>
      <c r="N41" s="55" t="str">
        <f t="shared" si="3"/>
        <v>November</v>
      </c>
      <c r="O41" s="55">
        <f t="shared" si="4"/>
        <v>11</v>
      </c>
      <c r="P41" s="55" t="str">
        <f t="shared" si="5"/>
        <v xml:space="preserve"> 2</v>
      </c>
      <c r="Q41" s="2" t="str">
        <f t="shared" si="6"/>
        <v>&lt;a href="set02\miscellaneous\cooperstown_courier\1883_-1886\cooper,_r_c_buys_a_bar_november_2,_1883_p1_cc.pdf"&gt;Buys a bar&lt;/a&gt;</v>
      </c>
    </row>
    <row r="42" spans="1:17" x14ac:dyDescent="0.25">
      <c r="A42" s="2">
        <v>406</v>
      </c>
      <c r="B42" s="4" t="s">
        <v>3373</v>
      </c>
      <c r="C42" s="4" t="s">
        <v>3380</v>
      </c>
      <c r="D42" s="52" t="s">
        <v>3381</v>
      </c>
      <c r="E42" s="5" t="s">
        <v>1756</v>
      </c>
      <c r="F42" s="5">
        <v>1</v>
      </c>
      <c r="G42" s="5">
        <v>24</v>
      </c>
      <c r="H42" s="5">
        <v>5120</v>
      </c>
      <c r="I42" t="s">
        <v>29573</v>
      </c>
      <c r="J42" s="46" t="s">
        <v>33105</v>
      </c>
      <c r="K42" s="55">
        <f t="shared" si="0"/>
        <v>8</v>
      </c>
      <c r="L42" s="55">
        <f t="shared" si="1"/>
        <v>10</v>
      </c>
      <c r="M42" s="55" t="str">
        <f t="shared" si="2"/>
        <v>1889</v>
      </c>
      <c r="N42" s="55" t="str">
        <f t="shared" si="3"/>
        <v>January</v>
      </c>
      <c r="O42" s="55">
        <f t="shared" si="4"/>
        <v>1</v>
      </c>
      <c r="P42" s="55" t="str">
        <f t="shared" si="5"/>
        <v xml:space="preserve"> 4</v>
      </c>
      <c r="Q42" s="2" t="str">
        <f t="shared" si="6"/>
        <v>&lt;a href="set03\hope_pioneer\hope_pioneer_jan_1889_to_dec_1893\miscellaneous\bentley,_henry_living_on_standley_farm;_barn_et_al_burn_january_4,_1889_p1_hp.pdf"&gt;Living on Standley farm; Barn burns&lt;/a&gt;</v>
      </c>
    </row>
    <row r="43" spans="1:17" x14ac:dyDescent="0.25">
      <c r="A43" s="2">
        <v>6767</v>
      </c>
      <c r="B43" s="4" t="s">
        <v>3993</v>
      </c>
      <c r="C43" s="4" t="s">
        <v>3992</v>
      </c>
      <c r="D43" s="52" t="s">
        <v>3381</v>
      </c>
      <c r="E43" s="5" t="s">
        <v>1756</v>
      </c>
      <c r="F43" s="5">
        <v>1</v>
      </c>
      <c r="G43" s="5">
        <v>24</v>
      </c>
      <c r="H43" s="5">
        <v>5607</v>
      </c>
      <c r="I43" t="s">
        <v>29574</v>
      </c>
      <c r="J43" s="46" t="s">
        <v>33105</v>
      </c>
      <c r="K43" s="55">
        <f t="shared" si="0"/>
        <v>8</v>
      </c>
      <c r="L43" s="55">
        <f t="shared" si="1"/>
        <v>10</v>
      </c>
      <c r="M43" s="55" t="str">
        <f t="shared" si="2"/>
        <v>1889</v>
      </c>
      <c r="N43" s="55" t="str">
        <f t="shared" si="3"/>
        <v>January</v>
      </c>
      <c r="O43" s="55">
        <f t="shared" si="4"/>
        <v>1</v>
      </c>
      <c r="P43" s="55" t="str">
        <f t="shared" si="5"/>
        <v xml:space="preserve"> 4</v>
      </c>
      <c r="Q43" s="2" t="str">
        <f t="shared" si="6"/>
        <v>&lt;a href="set03\hope_pioneer\hope_pioneer_jan_1889_to_dec_1893\miscellaneous\standley,_l._w._barn,_animals,_granary_burn_january_4,_1889_p1_hp.pdf"&gt;Barn, Animals, Granary burn&lt;/a&gt;</v>
      </c>
    </row>
    <row r="44" spans="1:17" x14ac:dyDescent="0.25">
      <c r="A44" s="2">
        <v>3795</v>
      </c>
      <c r="B44" s="4" t="s">
        <v>3758</v>
      </c>
      <c r="C44" s="4" t="s">
        <v>3759</v>
      </c>
      <c r="D44" s="52" t="s">
        <v>3065</v>
      </c>
      <c r="E44" s="5" t="s">
        <v>1756</v>
      </c>
      <c r="F44" s="5">
        <v>1</v>
      </c>
      <c r="G44" s="5">
        <v>24</v>
      </c>
      <c r="H44" s="5">
        <v>5443</v>
      </c>
      <c r="I44" t="s">
        <v>29575</v>
      </c>
      <c r="J44" s="46" t="s">
        <v>33105</v>
      </c>
      <c r="K44" s="55">
        <f t="shared" si="0"/>
        <v>8</v>
      </c>
      <c r="L44" s="55">
        <f t="shared" si="1"/>
        <v>11</v>
      </c>
      <c r="M44" s="55" t="str">
        <f t="shared" si="2"/>
        <v>1889</v>
      </c>
      <c r="N44" s="55" t="str">
        <f t="shared" si="3"/>
        <v>January</v>
      </c>
      <c r="O44" s="55">
        <f t="shared" si="4"/>
        <v>1</v>
      </c>
      <c r="P44" s="55" t="str">
        <f t="shared" si="5"/>
        <v>11</v>
      </c>
      <c r="Q44" s="2" t="str">
        <f t="shared" si="6"/>
        <v>&lt;a href="set03\hope_pioneer\hope_pioneer_jan_1889_to_dec_1893\miscellaneous\ioof_officers_installed_january_11,_1889_p1_hp.pdf"&gt;Officers installed&lt;/a&gt;</v>
      </c>
    </row>
    <row r="45" spans="1:17" x14ac:dyDescent="0.25">
      <c r="A45" s="2">
        <v>4827</v>
      </c>
      <c r="B45" s="4" t="s">
        <v>3796</v>
      </c>
      <c r="C45" s="4" t="s">
        <v>3799</v>
      </c>
      <c r="D45" s="52" t="s">
        <v>3065</v>
      </c>
      <c r="E45" s="5" t="s">
        <v>1756</v>
      </c>
      <c r="F45" s="5">
        <v>1</v>
      </c>
      <c r="G45" s="5">
        <v>24</v>
      </c>
      <c r="H45" s="5">
        <v>5474</v>
      </c>
      <c r="I45" t="s">
        <v>29576</v>
      </c>
      <c r="J45" s="46" t="s">
        <v>33105</v>
      </c>
      <c r="K45" s="55">
        <f t="shared" si="0"/>
        <v>8</v>
      </c>
      <c r="L45" s="55">
        <f t="shared" si="1"/>
        <v>11</v>
      </c>
      <c r="M45" s="55" t="str">
        <f t="shared" si="2"/>
        <v>1889</v>
      </c>
      <c r="N45" s="55" t="str">
        <f t="shared" si="3"/>
        <v>January</v>
      </c>
      <c r="O45" s="55">
        <f t="shared" si="4"/>
        <v>1</v>
      </c>
      <c r="P45" s="55" t="str">
        <f t="shared" si="5"/>
        <v>11</v>
      </c>
      <c r="Q45" s="2" t="str">
        <f t="shared" si="6"/>
        <v>&lt;a href="set03\hope_pioneer\hope_pioneer_jan_1889_to_dec_1893\miscellaneous\lincoln_twp_schools_mary_hogue_resigns_january_11,_1889_p1_hp.pdf"&gt;Mary Hogue resigns&lt;/a&gt;</v>
      </c>
    </row>
    <row r="46" spans="1:17" x14ac:dyDescent="0.25">
      <c r="A46" s="2">
        <v>6864</v>
      </c>
      <c r="B46" s="4" t="s">
        <v>33140</v>
      </c>
      <c r="C46" s="4" t="s">
        <v>33139</v>
      </c>
      <c r="D46" s="93" t="s">
        <v>3065</v>
      </c>
      <c r="E46" s="5" t="s">
        <v>1756</v>
      </c>
      <c r="F46" s="5">
        <v>1</v>
      </c>
      <c r="G46" s="5">
        <v>24.1</v>
      </c>
      <c r="H46" s="5"/>
      <c r="I46" t="s">
        <v>30194</v>
      </c>
      <c r="J46" s="46" t="s">
        <v>33106</v>
      </c>
      <c r="K46" s="55">
        <f t="shared" si="0"/>
        <v>8</v>
      </c>
      <c r="L46" s="55">
        <f t="shared" si="1"/>
        <v>11</v>
      </c>
      <c r="M46" s="55" t="str">
        <f t="shared" si="2"/>
        <v>1889</v>
      </c>
      <c r="N46" s="55" t="str">
        <f t="shared" si="3"/>
        <v>January</v>
      </c>
      <c r="O46" s="55">
        <f t="shared" si="4"/>
        <v>1</v>
      </c>
      <c r="P46" s="55" t="str">
        <f t="shared" si="5"/>
        <v>11</v>
      </c>
      <c r="Q46" s="2" t="str">
        <f t="shared" si="6"/>
        <v>&lt;a href="set03\hope_pioneer\hope_pioneer_jan_1889_to_dec_1893\sccm\sccm_january_11,_1889_p1_hp.pdf"&gt;Meeting Minutes&lt;/a&gt;</v>
      </c>
    </row>
    <row r="47" spans="1:17" x14ac:dyDescent="0.25">
      <c r="A47" s="2">
        <v>5869</v>
      </c>
      <c r="B47" s="4" t="s">
        <v>3910</v>
      </c>
      <c r="C47" s="4" t="s">
        <v>3911</v>
      </c>
      <c r="D47" s="52" t="s">
        <v>3912</v>
      </c>
      <c r="E47" s="5" t="s">
        <v>1756</v>
      </c>
      <c r="F47" s="5">
        <v>1</v>
      </c>
      <c r="G47" s="5">
        <v>24</v>
      </c>
      <c r="H47" s="5">
        <v>5548</v>
      </c>
      <c r="I47" t="s">
        <v>29577</v>
      </c>
      <c r="J47" s="46" t="s">
        <v>33105</v>
      </c>
      <c r="K47" s="55">
        <f t="shared" si="0"/>
        <v>8</v>
      </c>
      <c r="L47" s="55">
        <f t="shared" si="1"/>
        <v>11</v>
      </c>
      <c r="M47" s="55" t="str">
        <f t="shared" si="2"/>
        <v>1889</v>
      </c>
      <c r="N47" s="55" t="str">
        <f t="shared" si="3"/>
        <v>January</v>
      </c>
      <c r="O47" s="55">
        <f t="shared" si="4"/>
        <v>1</v>
      </c>
      <c r="P47" s="55" t="str">
        <f t="shared" si="5"/>
        <v>18</v>
      </c>
      <c r="Q47" s="2" t="str">
        <f t="shared" si="6"/>
        <v>&lt;a href="set03\hope_pioneer\hope_pioneer_jan_1889_to_dec_1893\miscellaneous\phillip,_dr._drives_horse_into_an_open_cellar_january_18,_1889_p1_hp.pdf"&gt;Drives horse into an open cellar&lt;/a&gt;</v>
      </c>
    </row>
    <row r="48" spans="1:17" x14ac:dyDescent="0.25">
      <c r="A48" s="2">
        <v>6865</v>
      </c>
      <c r="B48" s="4" t="s">
        <v>33140</v>
      </c>
      <c r="C48" s="4" t="s">
        <v>33139</v>
      </c>
      <c r="D48" s="93" t="s">
        <v>3912</v>
      </c>
      <c r="E48" s="5" t="s">
        <v>1756</v>
      </c>
      <c r="F48" s="5">
        <v>4</v>
      </c>
      <c r="G48" s="5">
        <v>24.1</v>
      </c>
      <c r="H48" s="5"/>
      <c r="I48" t="s">
        <v>30195</v>
      </c>
      <c r="J48" s="46" t="s">
        <v>33106</v>
      </c>
      <c r="K48" s="55">
        <f t="shared" si="0"/>
        <v>8</v>
      </c>
      <c r="L48" s="55">
        <f t="shared" si="1"/>
        <v>11</v>
      </c>
      <c r="M48" s="55" t="str">
        <f t="shared" si="2"/>
        <v>1889</v>
      </c>
      <c r="N48" s="55" t="str">
        <f t="shared" si="3"/>
        <v>January</v>
      </c>
      <c r="O48" s="55">
        <f t="shared" si="4"/>
        <v>1</v>
      </c>
      <c r="P48" s="55" t="str">
        <f t="shared" si="5"/>
        <v>18</v>
      </c>
      <c r="Q48" s="2" t="str">
        <f t="shared" si="6"/>
        <v>&lt;a href="set03\hope_pioneer\hope_pioneer_jan_1889_to_dec_1893\sccm\sccm_january_18,_1889_p4_hp.pdf"&gt;Meeting Minutes&lt;/a&gt;</v>
      </c>
    </row>
    <row r="49" spans="1:17" x14ac:dyDescent="0.25">
      <c r="A49" s="2">
        <v>654</v>
      </c>
      <c r="B49" s="4" t="s">
        <v>3408</v>
      </c>
      <c r="C49" s="4" t="s">
        <v>3409</v>
      </c>
      <c r="D49" s="52" t="s">
        <v>3228</v>
      </c>
      <c r="E49" s="5" t="s">
        <v>1756</v>
      </c>
      <c r="F49" s="5">
        <v>1</v>
      </c>
      <c r="G49" s="5">
        <v>24</v>
      </c>
      <c r="H49" s="5">
        <v>5136</v>
      </c>
      <c r="I49" t="s">
        <v>29578</v>
      </c>
      <c r="J49" s="46" t="s">
        <v>33105</v>
      </c>
      <c r="K49" s="55">
        <f t="shared" si="0"/>
        <v>8</v>
      </c>
      <c r="L49" s="55">
        <f t="shared" si="1"/>
        <v>11</v>
      </c>
      <c r="M49" s="55" t="str">
        <f t="shared" si="2"/>
        <v>1889</v>
      </c>
      <c r="N49" s="55" t="str">
        <f t="shared" si="3"/>
        <v>January</v>
      </c>
      <c r="O49" s="55">
        <f t="shared" si="4"/>
        <v>1</v>
      </c>
      <c r="P49" s="55" t="str">
        <f t="shared" si="5"/>
        <v>25</v>
      </c>
      <c r="Q49" s="2" t="str">
        <f t="shared" si="6"/>
        <v>&lt;a href="set03\hope_pioneer\hope_pioneer_jan_1889_to_dec_1893\miscellaneous\brunsdale,_treasurer_dwelling_burns_january_25,_1889_p1_hp.pdf"&gt;Dwelling burns&lt;/a&gt;</v>
      </c>
    </row>
    <row r="50" spans="1:17" x14ac:dyDescent="0.25">
      <c r="A50" s="2">
        <v>1498</v>
      </c>
      <c r="B50" s="4" t="s">
        <v>1650</v>
      </c>
      <c r="C50" s="4" t="s">
        <v>3486</v>
      </c>
      <c r="D50" s="52" t="s">
        <v>3228</v>
      </c>
      <c r="E50" s="5" t="s">
        <v>1756</v>
      </c>
      <c r="F50" s="5">
        <v>1</v>
      </c>
      <c r="G50" s="5">
        <v>24</v>
      </c>
      <c r="H50" s="5">
        <v>5193</v>
      </c>
      <c r="I50" t="s">
        <v>29579</v>
      </c>
      <c r="J50" s="46" t="s">
        <v>33105</v>
      </c>
      <c r="K50" s="55">
        <f t="shared" si="0"/>
        <v>8</v>
      </c>
      <c r="L50" s="55">
        <f t="shared" si="1"/>
        <v>11</v>
      </c>
      <c r="M50" s="55" t="str">
        <f t="shared" si="2"/>
        <v>1889</v>
      </c>
      <c r="N50" s="55" t="str">
        <f t="shared" si="3"/>
        <v>January</v>
      </c>
      <c r="O50" s="55">
        <f t="shared" si="4"/>
        <v>1</v>
      </c>
      <c r="P50" s="55" t="str">
        <f t="shared" si="5"/>
        <v>25</v>
      </c>
      <c r="Q50" s="2" t="str">
        <f t="shared" si="6"/>
        <v>&lt;a href="set03\hope_pioneer\hope_pioneer_jan_1889_to_dec_1893\miscellaneous\day,_l_c_commissioner_gives_coal_pt_1_january_25,_1889_p1_hp.pdf"&gt;Commissioner gives coal, pt 1&lt;/a&gt;</v>
      </c>
    </row>
    <row r="51" spans="1:17" x14ac:dyDescent="0.25">
      <c r="A51" s="2">
        <v>1499</v>
      </c>
      <c r="B51" s="4" t="s">
        <v>1650</v>
      </c>
      <c r="C51" s="4" t="s">
        <v>3487</v>
      </c>
      <c r="D51" s="52" t="s">
        <v>3228</v>
      </c>
      <c r="E51" s="5" t="s">
        <v>1756</v>
      </c>
      <c r="F51" s="5">
        <v>1</v>
      </c>
      <c r="G51" s="5">
        <v>24</v>
      </c>
      <c r="H51" s="5">
        <v>5194</v>
      </c>
      <c r="I51" t="s">
        <v>29580</v>
      </c>
      <c r="J51" s="46" t="s">
        <v>33105</v>
      </c>
      <c r="K51" s="55">
        <f t="shared" si="0"/>
        <v>8</v>
      </c>
      <c r="L51" s="55">
        <f t="shared" si="1"/>
        <v>11</v>
      </c>
      <c r="M51" s="55" t="str">
        <f t="shared" si="2"/>
        <v>1889</v>
      </c>
      <c r="N51" s="55" t="str">
        <f t="shared" si="3"/>
        <v>January</v>
      </c>
      <c r="O51" s="55">
        <f t="shared" si="4"/>
        <v>1</v>
      </c>
      <c r="P51" s="55" t="str">
        <f t="shared" si="5"/>
        <v>25</v>
      </c>
      <c r="Q51" s="2" t="str">
        <f t="shared" si="6"/>
        <v>&lt;a href="set03\hope_pioneer\hope_pioneer_jan_1889_to_dec_1893\miscellaneous\day,_l_c_commissioner_gives_coal_pt_2_january_25,_1889_p1_hp.pdf"&gt;Commissioner gives coal, pt 2&lt;/a&gt;</v>
      </c>
    </row>
    <row r="52" spans="1:17" x14ac:dyDescent="0.25">
      <c r="A52" s="2">
        <v>8236</v>
      </c>
      <c r="B52" s="4" t="s">
        <v>4087</v>
      </c>
      <c r="C52" s="4" t="s">
        <v>4088</v>
      </c>
      <c r="D52" s="52" t="s">
        <v>3228</v>
      </c>
      <c r="E52" s="5" t="s">
        <v>1756</v>
      </c>
      <c r="F52" s="5">
        <v>1</v>
      </c>
      <c r="G52" s="5">
        <v>24</v>
      </c>
      <c r="H52" s="5">
        <v>5697</v>
      </c>
      <c r="I52" t="s">
        <v>29581</v>
      </c>
      <c r="J52" s="46" t="s">
        <v>33105</v>
      </c>
      <c r="K52" s="55">
        <f t="shared" si="0"/>
        <v>8</v>
      </c>
      <c r="L52" s="55">
        <f t="shared" si="1"/>
        <v>11</v>
      </c>
      <c r="M52" s="55" t="str">
        <f t="shared" si="2"/>
        <v>1889</v>
      </c>
      <c r="N52" s="55" t="str">
        <f t="shared" si="3"/>
        <v>January</v>
      </c>
      <c r="O52" s="55">
        <f t="shared" si="4"/>
        <v>1</v>
      </c>
      <c r="P52" s="55" t="str">
        <f t="shared" si="5"/>
        <v>25</v>
      </c>
      <c r="Q52" s="2" t="str">
        <f t="shared" si="6"/>
        <v>&lt;a href="set03\hope_pioneer\hope_pioneer_jan_1889_to_dec_1893\miscellaneous\williams,_c_h_chairman_of_bd_of_supvs_gives_coal_pt_1_january_25,_1889_p1_hp.pdf"&gt;Chairman of Bd of Supvs Gives coal part 1&lt;/a&gt;</v>
      </c>
    </row>
    <row r="53" spans="1:17" x14ac:dyDescent="0.25">
      <c r="A53" s="2">
        <v>8237</v>
      </c>
      <c r="B53" s="4" t="s">
        <v>4087</v>
      </c>
      <c r="C53" s="4" t="s">
        <v>4089</v>
      </c>
      <c r="D53" s="52" t="s">
        <v>3228</v>
      </c>
      <c r="E53" s="5" t="s">
        <v>1756</v>
      </c>
      <c r="F53" s="5">
        <v>1</v>
      </c>
      <c r="G53" s="5">
        <v>24</v>
      </c>
      <c r="H53" s="5">
        <v>5698</v>
      </c>
      <c r="I53" t="s">
        <v>29582</v>
      </c>
      <c r="J53" s="46" t="s">
        <v>33105</v>
      </c>
      <c r="K53" s="55">
        <f t="shared" si="0"/>
        <v>8</v>
      </c>
      <c r="L53" s="55">
        <f t="shared" si="1"/>
        <v>11</v>
      </c>
      <c r="M53" s="55" t="str">
        <f t="shared" si="2"/>
        <v>1889</v>
      </c>
      <c r="N53" s="55" t="str">
        <f t="shared" si="3"/>
        <v>January</v>
      </c>
      <c r="O53" s="55">
        <f t="shared" si="4"/>
        <v>1</v>
      </c>
      <c r="P53" s="55" t="str">
        <f t="shared" si="5"/>
        <v>25</v>
      </c>
      <c r="Q53" s="2" t="str">
        <f t="shared" si="6"/>
        <v>&lt;a href="set03\hope_pioneer\hope_pioneer_jan_1889_to_dec_1893\miscellaneous\williams,_c_h_chairman_of_bd_of_supvs_gives_coal_pt_2_january_25,_1889_p1_hp.pdf"&gt;Chairman of Bd of Supvs Gives coal part 2&lt;/a&gt;</v>
      </c>
    </row>
    <row r="54" spans="1:17" x14ac:dyDescent="0.25">
      <c r="A54" s="2">
        <v>388</v>
      </c>
      <c r="B54" s="4" t="s">
        <v>3366</v>
      </c>
      <c r="C54" s="4" t="s">
        <v>3371</v>
      </c>
      <c r="D54" s="52" t="s">
        <v>3372</v>
      </c>
      <c r="E54" s="5" t="s">
        <v>1756</v>
      </c>
      <c r="F54" s="5">
        <v>1</v>
      </c>
      <c r="G54" s="5">
        <v>24</v>
      </c>
      <c r="H54" s="5">
        <v>5114</v>
      </c>
      <c r="I54" t="s">
        <v>29583</v>
      </c>
      <c r="J54" s="46" t="s">
        <v>33105</v>
      </c>
      <c r="K54" s="55">
        <f t="shared" si="0"/>
        <v>9</v>
      </c>
      <c r="L54" s="55">
        <f t="shared" si="1"/>
        <v>12</v>
      </c>
      <c r="M54" s="55" t="str">
        <f t="shared" si="2"/>
        <v>1889</v>
      </c>
      <c r="N54" s="55" t="str">
        <f t="shared" si="3"/>
        <v>February</v>
      </c>
      <c r="O54" s="55">
        <f t="shared" si="4"/>
        <v>2</v>
      </c>
      <c r="P54" s="55" t="str">
        <f t="shared" si="5"/>
        <v>14</v>
      </c>
      <c r="Q54" s="2" t="str">
        <f t="shared" si="6"/>
        <v>&lt;a href="set03\hope_pioneer\hope_pioneer_jan_1889_to_dec_1893\miscellaneous\bemis,_henry_presents_papers_at_teacher_assn_february_14,_1889_p1_hp.pdf"&gt;Presents papers at Teacher Assn&lt;/a&gt;</v>
      </c>
    </row>
    <row r="55" spans="1:17" x14ac:dyDescent="0.25">
      <c r="A55" s="2">
        <v>7063</v>
      </c>
      <c r="B55" s="4" t="s">
        <v>2353</v>
      </c>
      <c r="C55" s="4" t="s">
        <v>3997</v>
      </c>
      <c r="D55" s="52" t="s">
        <v>3372</v>
      </c>
      <c r="E55" s="5" t="s">
        <v>1756</v>
      </c>
      <c r="F55" s="5">
        <v>1</v>
      </c>
      <c r="G55" s="5">
        <v>24</v>
      </c>
      <c r="H55" s="5">
        <v>5612</v>
      </c>
      <c r="I55" t="s">
        <v>29584</v>
      </c>
      <c r="J55" s="46" t="s">
        <v>33105</v>
      </c>
      <c r="K55" s="55">
        <f t="shared" si="0"/>
        <v>9</v>
      </c>
      <c r="L55" s="55">
        <f t="shared" si="1"/>
        <v>12</v>
      </c>
      <c r="M55" s="55" t="str">
        <f t="shared" si="2"/>
        <v>1889</v>
      </c>
      <c r="N55" s="55" t="str">
        <f t="shared" si="3"/>
        <v>February</v>
      </c>
      <c r="O55" s="55">
        <f t="shared" si="4"/>
        <v>2</v>
      </c>
      <c r="P55" s="55" t="str">
        <f t="shared" si="5"/>
        <v>14</v>
      </c>
      <c r="Q55" s="2" t="str">
        <f t="shared" si="6"/>
        <v>&lt;a href="set03\hope_pioneer\hope_pioneer_jan_1889_to_dec_1893\miscellaneous\steele_co_tchr_assn._proceedings_february_14,_1889_p1_hp.pdf"&gt;Teacher Assn. proceedings&lt;/a&gt;</v>
      </c>
    </row>
    <row r="56" spans="1:17" x14ac:dyDescent="0.25">
      <c r="A56" s="2">
        <v>3540</v>
      </c>
      <c r="B56" s="4" t="s">
        <v>1761</v>
      </c>
      <c r="C56" s="4" t="s">
        <v>1607</v>
      </c>
      <c r="D56" s="52" t="s">
        <v>3268</v>
      </c>
      <c r="E56" s="5" t="s">
        <v>1756</v>
      </c>
      <c r="F56" s="5">
        <v>1</v>
      </c>
      <c r="G56" s="5">
        <v>24</v>
      </c>
      <c r="H56" s="5">
        <v>5395</v>
      </c>
      <c r="I56" t="s">
        <v>29585</v>
      </c>
      <c r="J56" s="46" t="s">
        <v>33105</v>
      </c>
      <c r="K56" s="55">
        <f t="shared" si="0"/>
        <v>9</v>
      </c>
      <c r="L56" s="55">
        <f t="shared" si="1"/>
        <v>12</v>
      </c>
      <c r="M56" s="55" t="str">
        <f t="shared" si="2"/>
        <v>1889</v>
      </c>
      <c r="N56" s="55" t="str">
        <f t="shared" si="3"/>
        <v>February</v>
      </c>
      <c r="O56" s="55">
        <f t="shared" si="4"/>
        <v>2</v>
      </c>
      <c r="P56" s="55" t="str">
        <f t="shared" si="5"/>
        <v>15</v>
      </c>
      <c r="Q56" s="2" t="str">
        <f t="shared" si="6"/>
        <v>&lt;a href="set03\hope_pioneer\hope_pioneer_jan_1889_to_dec_1893\miscellaneous\hope_school_notes_february_15,_1889_p1_hp.pdf"&gt;Notes&lt;/a&gt;</v>
      </c>
    </row>
    <row r="57" spans="1:17" x14ac:dyDescent="0.25">
      <c r="A57" s="2">
        <v>4767</v>
      </c>
      <c r="B57" s="4" t="s">
        <v>3794</v>
      </c>
      <c r="C57" s="4" t="s">
        <v>3795</v>
      </c>
      <c r="D57" s="52" t="s">
        <v>3268</v>
      </c>
      <c r="E57" s="5" t="s">
        <v>1756</v>
      </c>
      <c r="F57" s="5">
        <v>1</v>
      </c>
      <c r="G57" s="5">
        <v>24</v>
      </c>
      <c r="H57" s="5">
        <v>5471</v>
      </c>
      <c r="I57" t="s">
        <v>29586</v>
      </c>
      <c r="J57" s="46" t="s">
        <v>33105</v>
      </c>
      <c r="K57" s="55">
        <f t="shared" si="0"/>
        <v>9</v>
      </c>
      <c r="L57" s="55">
        <f t="shared" si="1"/>
        <v>12</v>
      </c>
      <c r="M57" s="55" t="str">
        <f t="shared" si="2"/>
        <v>1889</v>
      </c>
      <c r="N57" s="55" t="str">
        <f t="shared" si="3"/>
        <v>February</v>
      </c>
      <c r="O57" s="55">
        <f t="shared" si="4"/>
        <v>2</v>
      </c>
      <c r="P57" s="55" t="str">
        <f t="shared" si="5"/>
        <v>15</v>
      </c>
      <c r="Q57" s="2" t="str">
        <f t="shared" si="6"/>
        <v>&lt;a href="set03\hope_pioneer\hope_pioneer_jan_1889_to_dec_1893\miscellaneous\lehart_elevator_fire_started_february_15,_1889_p1_hp.pdf"&gt;Fire started&lt;/a&gt;</v>
      </c>
    </row>
    <row r="58" spans="1:17" x14ac:dyDescent="0.25">
      <c r="A58" s="2">
        <v>5561</v>
      </c>
      <c r="B58" s="4" t="s">
        <v>3887</v>
      </c>
      <c r="C58" s="4" t="s">
        <v>3888</v>
      </c>
      <c r="D58" s="52" t="s">
        <v>3268</v>
      </c>
      <c r="E58" s="5" t="s">
        <v>1756</v>
      </c>
      <c r="F58" s="5">
        <v>1</v>
      </c>
      <c r="G58" s="5">
        <v>24</v>
      </c>
      <c r="H58" s="5">
        <v>5532</v>
      </c>
      <c r="I58" t="s">
        <v>29587</v>
      </c>
      <c r="J58" s="46" t="s">
        <v>33105</v>
      </c>
      <c r="K58" s="55">
        <f t="shared" si="0"/>
        <v>9</v>
      </c>
      <c r="L58" s="55">
        <f t="shared" si="1"/>
        <v>12</v>
      </c>
      <c r="M58" s="55" t="str">
        <f t="shared" si="2"/>
        <v>1889</v>
      </c>
      <c r="N58" s="55" t="str">
        <f t="shared" si="3"/>
        <v>February</v>
      </c>
      <c r="O58" s="55">
        <f t="shared" si="4"/>
        <v>2</v>
      </c>
      <c r="P58" s="55" t="str">
        <f t="shared" si="5"/>
        <v>15</v>
      </c>
      <c r="Q58" s="2" t="str">
        <f t="shared" si="6"/>
        <v>&lt;a href="set03\hope_pioneer\hope_pioneer_jan_1889_to_dec_1893\miscellaneous\nybo,_mike_and_family_near_asphyxiated_february_15,_1889_p1_hp.pdf"&gt;Near Asphyxiated&lt;/a&gt;</v>
      </c>
    </row>
    <row r="59" spans="1:17" x14ac:dyDescent="0.25">
      <c r="A59" s="2">
        <v>404</v>
      </c>
      <c r="B59" s="4" t="s">
        <v>3373</v>
      </c>
      <c r="C59" s="4" t="s">
        <v>3376</v>
      </c>
      <c r="D59" s="52" t="s">
        <v>3377</v>
      </c>
      <c r="E59" s="5" t="s">
        <v>1756</v>
      </c>
      <c r="F59" s="5">
        <v>1</v>
      </c>
      <c r="G59" s="5">
        <v>24</v>
      </c>
      <c r="H59" s="5">
        <v>5118</v>
      </c>
      <c r="I59" t="s">
        <v>29588</v>
      </c>
      <c r="J59" s="46" t="s">
        <v>33105</v>
      </c>
      <c r="K59" s="55">
        <f t="shared" si="0"/>
        <v>6</v>
      </c>
      <c r="L59" s="55">
        <f t="shared" si="1"/>
        <v>8</v>
      </c>
      <c r="M59" s="55" t="str">
        <f t="shared" si="2"/>
        <v>1889</v>
      </c>
      <c r="N59" s="55" t="str">
        <f t="shared" si="3"/>
        <v>March</v>
      </c>
      <c r="O59" s="55">
        <f t="shared" si="4"/>
        <v>3</v>
      </c>
      <c r="P59" s="55" t="str">
        <f t="shared" si="5"/>
        <v xml:space="preserve"> 8</v>
      </c>
      <c r="Q59" s="2" t="str">
        <f t="shared" si="6"/>
        <v>&lt;a href="set03\hope_pioneer\hope_pioneer_jan_1889_to_dec_1893\miscellaneous\bentley,_henry_claim_jumps_march_8,_1889_p1_hp.pdf"&gt;Claim Jumps&lt;/a&gt;</v>
      </c>
    </row>
    <row r="60" spans="1:17" x14ac:dyDescent="0.25">
      <c r="A60" s="2">
        <v>6811</v>
      </c>
      <c r="B60" s="4" t="s">
        <v>2353</v>
      </c>
      <c r="C60" s="4" t="s">
        <v>4036</v>
      </c>
      <c r="D60" s="52" t="s">
        <v>3377</v>
      </c>
      <c r="E60" s="5" t="s">
        <v>1756</v>
      </c>
      <c r="F60" s="5">
        <v>1</v>
      </c>
      <c r="G60" s="5">
        <v>24</v>
      </c>
      <c r="H60" s="5">
        <v>5632</v>
      </c>
      <c r="I60" t="s">
        <v>29589</v>
      </c>
      <c r="J60" s="46" t="s">
        <v>33105</v>
      </c>
      <c r="K60" s="55">
        <f t="shared" si="0"/>
        <v>6</v>
      </c>
      <c r="L60" s="55">
        <f t="shared" si="1"/>
        <v>8</v>
      </c>
      <c r="M60" s="55" t="str">
        <f t="shared" si="2"/>
        <v>1889</v>
      </c>
      <c r="N60" s="55" t="str">
        <f t="shared" si="3"/>
        <v>March</v>
      </c>
      <c r="O60" s="55">
        <f t="shared" si="4"/>
        <v>3</v>
      </c>
      <c r="P60" s="55" t="str">
        <f t="shared" si="5"/>
        <v xml:space="preserve"> 8</v>
      </c>
      <c r="Q60" s="2" t="str">
        <f t="shared" si="6"/>
        <v>&lt;a href="set03\hope_pioneer\hope_pioneer_jan_1889_to_dec_1893\miscellaneous\steele_co._township_election_results_(partial)_march_8,_1889_p1_hp.pdf"&gt;Election results (partial)&lt;/a&gt;</v>
      </c>
    </row>
    <row r="61" spans="1:17" x14ac:dyDescent="0.25">
      <c r="A61" s="2">
        <v>3518</v>
      </c>
      <c r="B61" s="4" t="s">
        <v>1761</v>
      </c>
      <c r="C61" s="4" t="s">
        <v>3707</v>
      </c>
      <c r="D61" s="52" t="s">
        <v>3234</v>
      </c>
      <c r="E61" s="5" t="s">
        <v>1756</v>
      </c>
      <c r="F61" s="5">
        <v>1</v>
      </c>
      <c r="G61" s="5">
        <v>24</v>
      </c>
      <c r="H61" s="5">
        <v>5381</v>
      </c>
      <c r="I61" t="s">
        <v>29590</v>
      </c>
      <c r="J61" s="46" t="s">
        <v>33105</v>
      </c>
      <c r="K61" s="55">
        <f t="shared" si="0"/>
        <v>6</v>
      </c>
      <c r="L61" s="55">
        <f t="shared" si="1"/>
        <v>9</v>
      </c>
      <c r="M61" s="55" t="str">
        <f t="shared" si="2"/>
        <v>1889</v>
      </c>
      <c r="N61" s="55" t="str">
        <f t="shared" si="3"/>
        <v>March</v>
      </c>
      <c r="O61" s="55">
        <f t="shared" si="4"/>
        <v>3</v>
      </c>
      <c r="P61" s="55" t="str">
        <f t="shared" si="5"/>
        <v>29</v>
      </c>
      <c r="Q61" s="2" t="str">
        <f t="shared" si="6"/>
        <v>&lt;a href="set03\hope_pioneer\hope_pioneer_jan_1889_to_dec_1893\miscellaneous\hope_school_dist_2_opens_school_march_29,_1889_p1_hp.pdf"&gt;District 2 opens school&lt;/a&gt;</v>
      </c>
    </row>
    <row r="62" spans="1:17" x14ac:dyDescent="0.25">
      <c r="A62" s="2">
        <v>4874</v>
      </c>
      <c r="B62" s="4" t="s">
        <v>3802</v>
      </c>
      <c r="C62" s="4" t="s">
        <v>3803</v>
      </c>
      <c r="D62" s="52" t="s">
        <v>3234</v>
      </c>
      <c r="E62" s="5" t="s">
        <v>1756</v>
      </c>
      <c r="F62" s="5">
        <v>1</v>
      </c>
      <c r="G62" s="5">
        <v>24</v>
      </c>
      <c r="H62" s="5">
        <v>5478</v>
      </c>
      <c r="I62" t="s">
        <v>29591</v>
      </c>
      <c r="J62" s="46" t="s">
        <v>33105</v>
      </c>
      <c r="K62" s="55">
        <f t="shared" si="0"/>
        <v>6</v>
      </c>
      <c r="L62" s="55">
        <f t="shared" si="1"/>
        <v>9</v>
      </c>
      <c r="M62" s="55" t="str">
        <f t="shared" si="2"/>
        <v>1889</v>
      </c>
      <c r="N62" s="55" t="str">
        <f t="shared" si="3"/>
        <v>March</v>
      </c>
      <c r="O62" s="55">
        <f t="shared" si="4"/>
        <v>3</v>
      </c>
      <c r="P62" s="55" t="str">
        <f t="shared" si="5"/>
        <v>29</v>
      </c>
      <c r="Q62" s="2" t="str">
        <f t="shared" si="6"/>
        <v>&lt;a href="set03\hope_pioneer\hope_pioneer_jan_1889_to_dec_1893\miscellaneous\lounsberry,_col._appointed_special_agent_in_glo_march_29,_1889_p1_hp.pdf"&gt;Appointed special agent in GLO&lt;/a&gt;</v>
      </c>
    </row>
    <row r="63" spans="1:17" x14ac:dyDescent="0.25">
      <c r="A63" s="2">
        <v>4997</v>
      </c>
      <c r="B63" s="4" t="s">
        <v>3811</v>
      </c>
      <c r="C63" s="4" t="s">
        <v>3812</v>
      </c>
      <c r="D63" s="52" t="s">
        <v>3234</v>
      </c>
      <c r="E63" s="5" t="s">
        <v>1756</v>
      </c>
      <c r="F63" s="5">
        <v>1</v>
      </c>
      <c r="G63" s="5">
        <v>24</v>
      </c>
      <c r="H63" s="5">
        <v>5484</v>
      </c>
      <c r="I63" t="s">
        <v>29592</v>
      </c>
      <c r="J63" s="46" t="s">
        <v>33105</v>
      </c>
      <c r="K63" s="55">
        <f t="shared" si="0"/>
        <v>6</v>
      </c>
      <c r="L63" s="55">
        <f t="shared" si="1"/>
        <v>9</v>
      </c>
      <c r="M63" s="55" t="str">
        <f t="shared" si="2"/>
        <v>1889</v>
      </c>
      <c r="N63" s="55" t="str">
        <f t="shared" si="3"/>
        <v>March</v>
      </c>
      <c r="O63" s="55">
        <f t="shared" si="4"/>
        <v>3</v>
      </c>
      <c r="P63" s="55" t="str">
        <f t="shared" si="5"/>
        <v>29</v>
      </c>
      <c r="Q63" s="2" t="str">
        <f t="shared" si="6"/>
        <v>&lt;a href="set03\hope_pioneer\hope_pioneer_jan_1889_to_dec_1893\miscellaneous\martinson,_simon_injured_by_runaway_but_better_march_29,_1889_p1_hp.pdf"&gt;Injured by runaway but better&lt;/a&gt;</v>
      </c>
    </row>
    <row r="64" spans="1:17" x14ac:dyDescent="0.25">
      <c r="A64" s="2">
        <v>6609</v>
      </c>
      <c r="B64" s="4" t="s">
        <v>3979</v>
      </c>
      <c r="C64" s="4" t="s">
        <v>3981</v>
      </c>
      <c r="D64" s="52" t="s">
        <v>3234</v>
      </c>
      <c r="E64" s="5" t="s">
        <v>1756</v>
      </c>
      <c r="F64" s="5">
        <v>1</v>
      </c>
      <c r="G64" s="5">
        <v>24</v>
      </c>
      <c r="H64" s="5">
        <v>5600</v>
      </c>
      <c r="I64" t="s">
        <v>29593</v>
      </c>
      <c r="J64" s="46" t="s">
        <v>33105</v>
      </c>
      <c r="K64" s="55">
        <f t="shared" si="0"/>
        <v>6</v>
      </c>
      <c r="L64" s="55">
        <f t="shared" si="1"/>
        <v>9</v>
      </c>
      <c r="M64" s="55" t="str">
        <f t="shared" si="2"/>
        <v>1889</v>
      </c>
      <c r="N64" s="55" t="str">
        <f t="shared" si="3"/>
        <v>March</v>
      </c>
      <c r="O64" s="55">
        <f t="shared" si="4"/>
        <v>3</v>
      </c>
      <c r="P64" s="55" t="str">
        <f t="shared" si="5"/>
        <v>29</v>
      </c>
      <c r="Q64" s="2" t="str">
        <f t="shared" si="6"/>
        <v>&lt;a href="set03\hope_pioneer\hope_pioneer_jan_1889_to_dec_1893\miscellaneous\simpson,_annie_opens_school_dist_2_hope_march_29,_1889_p1_hp.pdf"&gt;Opens School Dist. 2 Hope&lt;/a&gt;</v>
      </c>
    </row>
    <row r="65" spans="1:17" x14ac:dyDescent="0.25">
      <c r="A65" s="2">
        <v>8254</v>
      </c>
      <c r="B65" s="4" t="s">
        <v>4105</v>
      </c>
      <c r="C65" s="4" t="s">
        <v>4106</v>
      </c>
      <c r="D65" s="52" t="s">
        <v>3234</v>
      </c>
      <c r="E65" s="5" t="s">
        <v>1756</v>
      </c>
      <c r="F65" s="5">
        <v>1</v>
      </c>
      <c r="G65" s="5">
        <v>24</v>
      </c>
      <c r="H65" s="5">
        <v>5709</v>
      </c>
      <c r="I65" t="s">
        <v>29594</v>
      </c>
      <c r="J65" s="46" t="s">
        <v>33105</v>
      </c>
      <c r="K65" s="55">
        <f t="shared" si="0"/>
        <v>6</v>
      </c>
      <c r="L65" s="55">
        <f t="shared" si="1"/>
        <v>9</v>
      </c>
      <c r="M65" s="55" t="str">
        <f t="shared" si="2"/>
        <v>1889</v>
      </c>
      <c r="N65" s="55" t="str">
        <f t="shared" si="3"/>
        <v>March</v>
      </c>
      <c r="O65" s="55">
        <f t="shared" si="4"/>
        <v>3</v>
      </c>
      <c r="P65" s="55" t="str">
        <f t="shared" si="5"/>
        <v>29</v>
      </c>
      <c r="Q65" s="2" t="str">
        <f t="shared" si="6"/>
        <v>&lt;a href="set03\hope_pioneer\hope_pioneer_jan_1889_to_dec_1893\miscellaneous\williams,_mrs._h_teaching_in_page_march_29,_1889_p1_hp.pdf"&gt;Teaching in Page&lt;/a&gt;</v>
      </c>
    </row>
    <row r="66" spans="1:17" x14ac:dyDescent="0.25">
      <c r="A66" s="2">
        <v>2026</v>
      </c>
      <c r="B66" s="4" t="s">
        <v>3513</v>
      </c>
      <c r="C66" s="4" t="s">
        <v>3514</v>
      </c>
      <c r="D66" s="52" t="s">
        <v>3515</v>
      </c>
      <c r="E66" s="5" t="s">
        <v>1756</v>
      </c>
      <c r="F66" s="5">
        <v>1</v>
      </c>
      <c r="G66" s="5">
        <v>24</v>
      </c>
      <c r="H66" s="5">
        <v>5212</v>
      </c>
      <c r="I66" t="s">
        <v>29595</v>
      </c>
      <c r="J66" s="46" t="s">
        <v>33105</v>
      </c>
      <c r="K66" s="55">
        <f t="shared" ref="K66:K129" si="7">FIND(" ",D66)</f>
        <v>6</v>
      </c>
      <c r="L66" s="55">
        <f t="shared" ref="L66:L129" si="8">FIND(",",D66)</f>
        <v>8</v>
      </c>
      <c r="M66" s="55" t="str">
        <f t="shared" ref="M66:M129" si="9">MID(D66,L66+2,4)</f>
        <v>1889</v>
      </c>
      <c r="N66" s="55" t="str">
        <f t="shared" ref="N66:N129" si="10">MID(D66,1,K66-1)</f>
        <v>April</v>
      </c>
      <c r="O66" s="55">
        <f t="shared" ref="O66:O129" si="11">_xlfn.SWITCH(TRIM(N66),
"January",1,"February",2,"March",3,"April",4,
"May",5,"June",6,"July",7,"August",8,
"September",9,"October",10,"November",11,"December",12,"No Match")</f>
        <v>4</v>
      </c>
      <c r="P66" s="55" t="str">
        <f t="shared" ref="P66:P129" si="12">MID(D66,L66-2,2)</f>
        <v xml:space="preserve"> 5</v>
      </c>
      <c r="Q66" s="2" t="str">
        <f t="shared" ref="Q66:Q129" si="13">"&lt;a href="&amp;""""&amp;J66&amp;"\"&amp;I66&amp;"""&gt;"&amp;C66&amp;"&lt;/a&gt;"</f>
        <v>&lt;a href="set03\hope_pioneer\hope_pioneer_jan_1889_to_dec_1893\miscellaneous\freeland,_l_a_house_and_granary_burns_april_5,_1889_p1_hp.pdf"&gt;House and granary burns&lt;/a&gt;</v>
      </c>
    </row>
    <row r="67" spans="1:17" x14ac:dyDescent="0.25">
      <c r="A67" s="2">
        <v>3360</v>
      </c>
      <c r="B67" s="4" t="s">
        <v>2980</v>
      </c>
      <c r="C67" s="4" t="s">
        <v>3606</v>
      </c>
      <c r="D67" s="52" t="s">
        <v>3515</v>
      </c>
      <c r="E67" s="5" t="s">
        <v>1756</v>
      </c>
      <c r="F67" s="5">
        <v>1</v>
      </c>
      <c r="G67" s="5">
        <v>24</v>
      </c>
      <c r="H67" s="5">
        <v>5313</v>
      </c>
      <c r="I67" t="s">
        <v>29596</v>
      </c>
      <c r="J67" s="46" t="s">
        <v>33105</v>
      </c>
      <c r="K67" s="55">
        <f t="shared" si="7"/>
        <v>6</v>
      </c>
      <c r="L67" s="55">
        <f t="shared" si="8"/>
        <v>8</v>
      </c>
      <c r="M67" s="55" t="str">
        <f t="shared" si="9"/>
        <v>1889</v>
      </c>
      <c r="N67" s="55" t="str">
        <f t="shared" si="10"/>
        <v>April</v>
      </c>
      <c r="O67" s="55">
        <f t="shared" si="11"/>
        <v>4</v>
      </c>
      <c r="P67" s="55" t="str">
        <f t="shared" si="12"/>
        <v xml:space="preserve"> 5</v>
      </c>
      <c r="Q67" s="2" t="str">
        <f t="shared" si="13"/>
        <v>&lt;a href="set03\hope_pioneer\hope_pioneer_jan_1889_to_dec_1893\miscellaneous\hope_congregational_church_bell_arrives_april_5,_1889_p1_hp.pdf"&gt;Bell arrives&lt;/a&gt;</v>
      </c>
    </row>
    <row r="68" spans="1:17" x14ac:dyDescent="0.25">
      <c r="A68" s="2">
        <v>6866</v>
      </c>
      <c r="B68" s="4" t="s">
        <v>33140</v>
      </c>
      <c r="C68" s="4" t="s">
        <v>33139</v>
      </c>
      <c r="D68" s="93" t="s">
        <v>3515</v>
      </c>
      <c r="E68" s="5" t="s">
        <v>1756</v>
      </c>
      <c r="F68" s="5">
        <v>1</v>
      </c>
      <c r="G68" s="5">
        <v>24.1</v>
      </c>
      <c r="H68" s="5"/>
      <c r="I68" t="s">
        <v>30196</v>
      </c>
      <c r="J68" s="46" t="s">
        <v>33106</v>
      </c>
      <c r="K68" s="55">
        <f t="shared" si="7"/>
        <v>6</v>
      </c>
      <c r="L68" s="55">
        <f t="shared" si="8"/>
        <v>8</v>
      </c>
      <c r="M68" s="55" t="str">
        <f t="shared" si="9"/>
        <v>1889</v>
      </c>
      <c r="N68" s="55" t="str">
        <f t="shared" si="10"/>
        <v>April</v>
      </c>
      <c r="O68" s="55">
        <f t="shared" si="11"/>
        <v>4</v>
      </c>
      <c r="P68" s="55" t="str">
        <f t="shared" si="12"/>
        <v xml:space="preserve"> 5</v>
      </c>
      <c r="Q68" s="2" t="str">
        <f t="shared" si="13"/>
        <v>&lt;a href="set03\hope_pioneer\hope_pioneer_jan_1889_to_dec_1893\sccm\sccm_april_5,_1889_p1_hp.pdf"&gt;Meeting Minutes&lt;/a&gt;</v>
      </c>
    </row>
    <row r="69" spans="1:17" x14ac:dyDescent="0.25">
      <c r="A69" s="2">
        <v>272</v>
      </c>
      <c r="B69" s="4" t="s">
        <v>3347</v>
      </c>
      <c r="C69" s="4" t="s">
        <v>3348</v>
      </c>
      <c r="D69" s="52" t="s">
        <v>3349</v>
      </c>
      <c r="E69" s="5" t="s">
        <v>1756</v>
      </c>
      <c r="F69" s="5">
        <v>1</v>
      </c>
      <c r="G69" s="5">
        <v>24</v>
      </c>
      <c r="H69" s="5">
        <v>5104</v>
      </c>
      <c r="I69" t="s">
        <v>29597</v>
      </c>
      <c r="J69" s="46" t="s">
        <v>33105</v>
      </c>
      <c r="K69" s="55">
        <f t="shared" si="7"/>
        <v>6</v>
      </c>
      <c r="L69" s="55">
        <f t="shared" si="8"/>
        <v>8</v>
      </c>
      <c r="M69" s="55" t="str">
        <f t="shared" si="9"/>
        <v>1889</v>
      </c>
      <c r="N69" s="55" t="str">
        <f t="shared" si="10"/>
        <v>April</v>
      </c>
      <c r="O69" s="55">
        <f t="shared" si="11"/>
        <v>4</v>
      </c>
      <c r="P69" s="55" t="str">
        <f t="shared" si="12"/>
        <v xml:space="preserve"> 8</v>
      </c>
      <c r="Q69" s="2" t="str">
        <f t="shared" si="13"/>
        <v>&lt;a href="set03\hope_pioneer\hope_pioneer_jan_1889_to_dec_1893\miscellaneous\aubel,_conrad_departs_for_portland_april_8,_1889_p1_hp.pdf"&gt;Departs for Portland&lt;/a&gt;</v>
      </c>
    </row>
    <row r="70" spans="1:17" x14ac:dyDescent="0.25">
      <c r="A70" s="2">
        <v>876</v>
      </c>
      <c r="B70" s="4" t="s">
        <v>2665</v>
      </c>
      <c r="C70" s="4" t="s">
        <v>3455</v>
      </c>
      <c r="D70" s="52" t="s">
        <v>3456</v>
      </c>
      <c r="E70" s="5" t="s">
        <v>1756</v>
      </c>
      <c r="F70" s="5">
        <v>4</v>
      </c>
      <c r="G70" s="5">
        <v>24</v>
      </c>
      <c r="H70" s="5">
        <v>5163</v>
      </c>
      <c r="I70" t="s">
        <v>29598</v>
      </c>
      <c r="J70" s="46" t="s">
        <v>33105</v>
      </c>
      <c r="K70" s="55">
        <f t="shared" si="7"/>
        <v>6</v>
      </c>
      <c r="L70" s="55">
        <f t="shared" si="8"/>
        <v>9</v>
      </c>
      <c r="M70" s="55" t="str">
        <f t="shared" si="9"/>
        <v>1889</v>
      </c>
      <c r="N70" s="55" t="str">
        <f t="shared" si="10"/>
        <v>April</v>
      </c>
      <c r="O70" s="55">
        <f t="shared" si="11"/>
        <v>4</v>
      </c>
      <c r="P70" s="55" t="str">
        <f t="shared" si="12"/>
        <v>12</v>
      </c>
      <c r="Q70" s="2" t="str">
        <f t="shared" si="13"/>
        <v>&lt;a href="set03\hope_pioneer\hope_pioneer_jan_1889_to_dec_1893\miscellaneous\colgate_by_uno_april_12,_1889_p4_hp.pdf"&gt;by Uno&lt;/a&gt;</v>
      </c>
    </row>
    <row r="71" spans="1:17" x14ac:dyDescent="0.25">
      <c r="A71" s="2">
        <v>894</v>
      </c>
      <c r="B71" s="4" t="s">
        <v>2665</v>
      </c>
      <c r="C71" s="4" t="s">
        <v>3464</v>
      </c>
      <c r="D71" s="52" t="s">
        <v>3456</v>
      </c>
      <c r="E71" s="5" t="s">
        <v>1756</v>
      </c>
      <c r="F71" s="5">
        <v>4</v>
      </c>
      <c r="G71" s="5">
        <v>24</v>
      </c>
      <c r="H71" s="5">
        <v>5173</v>
      </c>
      <c r="I71" t="s">
        <v>29599</v>
      </c>
      <c r="J71" s="46" t="s">
        <v>33105</v>
      </c>
      <c r="K71" s="55">
        <f t="shared" si="7"/>
        <v>6</v>
      </c>
      <c r="L71" s="55">
        <f t="shared" si="8"/>
        <v>9</v>
      </c>
      <c r="M71" s="55" t="str">
        <f t="shared" si="9"/>
        <v>1889</v>
      </c>
      <c r="N71" s="55" t="str">
        <f t="shared" si="10"/>
        <v>April</v>
      </c>
      <c r="O71" s="55">
        <f t="shared" si="11"/>
        <v>4</v>
      </c>
      <c r="P71" s="55" t="str">
        <f t="shared" si="12"/>
        <v>12</v>
      </c>
      <c r="Q71" s="2" t="str">
        <f t="shared" si="13"/>
        <v>&lt;a href="set03\hope_pioneer\hope_pioneer_jan_1889_to_dec_1893\miscellaneous\colgate_schools_begin_liza_king_april_12,_1889_p4_hp.pdf"&gt;Schools begin Liza King&lt;/a&gt;</v>
      </c>
    </row>
    <row r="72" spans="1:17" x14ac:dyDescent="0.25">
      <c r="A72" s="2">
        <v>909</v>
      </c>
      <c r="B72" s="4" t="s">
        <v>3470</v>
      </c>
      <c r="C72" s="4" t="s">
        <v>3471</v>
      </c>
      <c r="D72" s="52" t="s">
        <v>3456</v>
      </c>
      <c r="E72" s="5" t="s">
        <v>1756</v>
      </c>
      <c r="F72" s="5">
        <v>1</v>
      </c>
      <c r="G72" s="5">
        <v>24</v>
      </c>
      <c r="H72" s="5">
        <v>5177</v>
      </c>
      <c r="I72" s="99" t="s">
        <v>29600</v>
      </c>
      <c r="J72" s="46" t="s">
        <v>33105</v>
      </c>
      <c r="K72" s="55">
        <f t="shared" si="7"/>
        <v>6</v>
      </c>
      <c r="L72" s="55">
        <f t="shared" si="8"/>
        <v>9</v>
      </c>
      <c r="M72" s="55" t="str">
        <f t="shared" si="9"/>
        <v>1889</v>
      </c>
      <c r="N72" s="55" t="str">
        <f t="shared" si="10"/>
        <v>April</v>
      </c>
      <c r="O72" s="55">
        <f t="shared" si="11"/>
        <v>4</v>
      </c>
      <c r="P72" s="55" t="str">
        <f t="shared" si="12"/>
        <v>12</v>
      </c>
      <c r="Q72" s="2" t="str">
        <f t="shared" si="13"/>
        <v>&lt;a href="set03\hope_pioneer\hope_pioneer_jan_1889_to_dec_1893\miscellaneous\cooper_ranch_under_decree_of_foreclosure_april_12,_1889_p1_hp.pdf"&gt;Under decree of foreclosure&lt;/a&gt;</v>
      </c>
    </row>
    <row r="73" spans="1:17" x14ac:dyDescent="0.25">
      <c r="A73" s="2">
        <v>1802</v>
      </c>
      <c r="B73" s="4" t="s">
        <v>3495</v>
      </c>
      <c r="C73" s="4" t="s">
        <v>3496</v>
      </c>
      <c r="D73" s="52" t="s">
        <v>3456</v>
      </c>
      <c r="E73" s="5" t="s">
        <v>1756</v>
      </c>
      <c r="F73" s="5">
        <v>1</v>
      </c>
      <c r="G73" s="5">
        <v>24</v>
      </c>
      <c r="H73" s="5">
        <v>5203</v>
      </c>
      <c r="I73" t="s">
        <v>29601</v>
      </c>
      <c r="J73" s="46" t="s">
        <v>33105</v>
      </c>
      <c r="K73" s="55">
        <f t="shared" si="7"/>
        <v>6</v>
      </c>
      <c r="L73" s="55">
        <f t="shared" si="8"/>
        <v>9</v>
      </c>
      <c r="M73" s="55" t="str">
        <f t="shared" si="9"/>
        <v>1889</v>
      </c>
      <c r="N73" s="55" t="str">
        <f t="shared" si="10"/>
        <v>April</v>
      </c>
      <c r="O73" s="55">
        <f t="shared" si="11"/>
        <v>4</v>
      </c>
      <c r="P73" s="55" t="str">
        <f t="shared" si="12"/>
        <v>12</v>
      </c>
      <c r="Q73" s="2" t="str">
        <f t="shared" si="13"/>
        <v>&lt;a href="set03\hope_pioneer\hope_pioneer_jan_1889_to_dec_1893\miscellaneous\edwards,_major_returns_april_12,_1889_p1_hp.pdf"&gt;Returns&lt;/a&gt;</v>
      </c>
    </row>
    <row r="74" spans="1:17" x14ac:dyDescent="0.25">
      <c r="A74" s="2">
        <v>2004</v>
      </c>
      <c r="B74" s="4" t="s">
        <v>3511</v>
      </c>
      <c r="C74" s="4" t="s">
        <v>3512</v>
      </c>
      <c r="D74" s="52" t="s">
        <v>3456</v>
      </c>
      <c r="E74" s="5" t="s">
        <v>1756</v>
      </c>
      <c r="F74" s="5">
        <v>1</v>
      </c>
      <c r="G74" s="5">
        <v>24</v>
      </c>
      <c r="H74" s="5">
        <v>5210</v>
      </c>
      <c r="I74" t="s">
        <v>29602</v>
      </c>
      <c r="J74" s="46" t="s">
        <v>33105</v>
      </c>
      <c r="K74" s="55">
        <f t="shared" si="7"/>
        <v>6</v>
      </c>
      <c r="L74" s="55">
        <f t="shared" si="8"/>
        <v>9</v>
      </c>
      <c r="M74" s="55" t="str">
        <f t="shared" si="9"/>
        <v>1889</v>
      </c>
      <c r="N74" s="55" t="str">
        <f t="shared" si="10"/>
        <v>April</v>
      </c>
      <c r="O74" s="55">
        <f t="shared" si="11"/>
        <v>4</v>
      </c>
      <c r="P74" s="55" t="str">
        <f t="shared" si="12"/>
        <v>12</v>
      </c>
      <c r="Q74" s="2" t="str">
        <f t="shared" si="13"/>
        <v>&lt;a href="set03\hope_pioneer\hope_pioneer_jan_1889_to_dec_1893\miscellaneous\foster,_casey_thrown_from_bronco_-_thought_dead_-_not_april_12,_1889_p1_hp.pdf"&gt;Thrown from broncho&lt;/a&gt;</v>
      </c>
    </row>
    <row r="75" spans="1:17" x14ac:dyDescent="0.25">
      <c r="A75" s="2">
        <v>3075</v>
      </c>
      <c r="B75" s="4" t="s">
        <v>1700</v>
      </c>
      <c r="C75" s="4" t="s">
        <v>3574</v>
      </c>
      <c r="D75" s="52" t="s">
        <v>3456</v>
      </c>
      <c r="E75" s="5" t="s">
        <v>1756</v>
      </c>
      <c r="F75" s="5">
        <v>1</v>
      </c>
      <c r="G75" s="5">
        <v>24</v>
      </c>
      <c r="H75" s="5">
        <v>5250</v>
      </c>
      <c r="I75" t="s">
        <v>29603</v>
      </c>
      <c r="J75" s="46" t="s">
        <v>33105</v>
      </c>
      <c r="K75" s="55">
        <f t="shared" si="7"/>
        <v>6</v>
      </c>
      <c r="L75" s="55">
        <f t="shared" si="8"/>
        <v>9</v>
      </c>
      <c r="M75" s="55" t="str">
        <f t="shared" si="9"/>
        <v>1889</v>
      </c>
      <c r="N75" s="55" t="str">
        <f t="shared" si="10"/>
        <v>April</v>
      </c>
      <c r="O75" s="55">
        <f t="shared" si="11"/>
        <v>4</v>
      </c>
      <c r="P75" s="55" t="str">
        <f t="shared" si="12"/>
        <v>12</v>
      </c>
      <c r="Q75" s="2" t="str">
        <f t="shared" si="13"/>
        <v>&lt;a href="set03\hope_pioneer\hope_pioneer_jan_1889_to_dec_1893\miscellaneous\hope_-_barbed_wire_arrives_-_1st_in_hope_april_12,_1889_p1_hp.pdf"&gt;Barbed wire arrives 1st in Hope&lt;/a&gt;</v>
      </c>
    </row>
    <row r="76" spans="1:17" x14ac:dyDescent="0.25">
      <c r="A76" s="2">
        <v>4417</v>
      </c>
      <c r="B76" s="4" t="s">
        <v>3780</v>
      </c>
      <c r="C76" s="4" t="s">
        <v>3781</v>
      </c>
      <c r="D76" s="52" t="s">
        <v>3456</v>
      </c>
      <c r="E76" s="5" t="s">
        <v>1756</v>
      </c>
      <c r="F76" s="5">
        <v>4</v>
      </c>
      <c r="G76" s="5">
        <v>24</v>
      </c>
      <c r="H76" s="5">
        <v>5463</v>
      </c>
      <c r="I76" t="s">
        <v>29604</v>
      </c>
      <c r="J76" s="46" t="s">
        <v>33105</v>
      </c>
      <c r="K76" s="55">
        <f t="shared" si="7"/>
        <v>6</v>
      </c>
      <c r="L76" s="55">
        <f t="shared" si="8"/>
        <v>9</v>
      </c>
      <c r="M76" s="55" t="str">
        <f t="shared" si="9"/>
        <v>1889</v>
      </c>
      <c r="N76" s="55" t="str">
        <f t="shared" si="10"/>
        <v>April</v>
      </c>
      <c r="O76" s="55">
        <f t="shared" si="11"/>
        <v>4</v>
      </c>
      <c r="P76" s="55" t="str">
        <f t="shared" si="12"/>
        <v>12</v>
      </c>
      <c r="Q76" s="2" t="str">
        <f t="shared" si="13"/>
        <v>&lt;a href="set03\hope_pioneer\hope_pioneer_jan_1889_to_dec_1893\miscellaneous\king,_liza_begins_teaching_in_colgate_april_12,_1889_p4_hp.pdf"&gt;Begins teaching in Colgate&lt;/a&gt;</v>
      </c>
    </row>
    <row r="77" spans="1:17" x14ac:dyDescent="0.25">
      <c r="A77" s="2">
        <v>4627</v>
      </c>
      <c r="B77" s="4" t="s">
        <v>3782</v>
      </c>
      <c r="C77" s="4" t="s">
        <v>3783</v>
      </c>
      <c r="D77" s="52" t="s">
        <v>3456</v>
      </c>
      <c r="E77" s="5" t="s">
        <v>1756</v>
      </c>
      <c r="F77" s="5">
        <v>1</v>
      </c>
      <c r="G77" s="5">
        <v>24</v>
      </c>
      <c r="H77" s="5">
        <v>5464</v>
      </c>
      <c r="I77" t="s">
        <v>29605</v>
      </c>
      <c r="J77" s="46" t="s">
        <v>33105</v>
      </c>
      <c r="K77" s="55">
        <f t="shared" si="7"/>
        <v>6</v>
      </c>
      <c r="L77" s="55">
        <f t="shared" si="8"/>
        <v>9</v>
      </c>
      <c r="M77" s="55" t="str">
        <f t="shared" si="9"/>
        <v>1889</v>
      </c>
      <c r="N77" s="55" t="str">
        <f t="shared" si="10"/>
        <v>April</v>
      </c>
      <c r="O77" s="55">
        <f t="shared" si="11"/>
        <v>4</v>
      </c>
      <c r="P77" s="55" t="str">
        <f t="shared" si="12"/>
        <v>12</v>
      </c>
      <c r="Q77" s="2" t="str">
        <f t="shared" si="13"/>
        <v>&lt;a href="set03\hope_pioneer\hope_pioneer_jan_1889_to_dec_1893\miscellaneous\land,_ida_teaching_dist_2_lincoln_twp_april_12,_1889_p1_hp.pdf"&gt;Teaching Dist. 2 Lincoln Twp&lt;/a&gt;</v>
      </c>
    </row>
    <row r="78" spans="1:17" x14ac:dyDescent="0.25">
      <c r="A78" s="2">
        <v>4825</v>
      </c>
      <c r="B78" s="4" t="s">
        <v>3796</v>
      </c>
      <c r="C78" s="4" t="s">
        <v>3800</v>
      </c>
      <c r="D78" s="52" t="s">
        <v>3456</v>
      </c>
      <c r="E78" s="5" t="s">
        <v>1756</v>
      </c>
      <c r="F78" s="5">
        <v>1</v>
      </c>
      <c r="G78" s="5">
        <v>24</v>
      </c>
      <c r="H78" s="5">
        <v>5475</v>
      </c>
      <c r="I78" t="s">
        <v>29606</v>
      </c>
      <c r="J78" s="46" t="s">
        <v>33105</v>
      </c>
      <c r="K78" s="55">
        <f t="shared" si="7"/>
        <v>6</v>
      </c>
      <c r="L78" s="55">
        <f t="shared" si="8"/>
        <v>9</v>
      </c>
      <c r="M78" s="55" t="str">
        <f t="shared" si="9"/>
        <v>1889</v>
      </c>
      <c r="N78" s="55" t="str">
        <f t="shared" si="10"/>
        <v>April</v>
      </c>
      <c r="O78" s="55">
        <f t="shared" si="11"/>
        <v>4</v>
      </c>
      <c r="P78" s="55" t="str">
        <f t="shared" si="12"/>
        <v>12</v>
      </c>
      <c r="Q78" s="2" t="str">
        <f t="shared" si="13"/>
        <v>&lt;a href="set03\hope_pioneer\hope_pioneer_jan_1889_to_dec_1893\miscellaneous\lincoln_twp._school_dist_2_opens_april_12,_1889_p1_hp.pdf"&gt;Dist 2 opens&lt;/a&gt;</v>
      </c>
    </row>
    <row r="79" spans="1:17" x14ac:dyDescent="0.25">
      <c r="A79" s="2">
        <v>8240</v>
      </c>
      <c r="B79" s="4" t="s">
        <v>4087</v>
      </c>
      <c r="C79" s="4" t="s">
        <v>4092</v>
      </c>
      <c r="D79" s="52" t="s">
        <v>3456</v>
      </c>
      <c r="E79" s="5" t="s">
        <v>1756</v>
      </c>
      <c r="F79" s="5">
        <v>4</v>
      </c>
      <c r="G79" s="5">
        <v>24</v>
      </c>
      <c r="H79" s="5">
        <v>5701</v>
      </c>
      <c r="I79" t="s">
        <v>29607</v>
      </c>
      <c r="J79" s="46" t="s">
        <v>33105</v>
      </c>
      <c r="K79" s="55">
        <f t="shared" si="7"/>
        <v>6</v>
      </c>
      <c r="L79" s="55">
        <f t="shared" si="8"/>
        <v>9</v>
      </c>
      <c r="M79" s="55" t="str">
        <f t="shared" si="9"/>
        <v>1889</v>
      </c>
      <c r="N79" s="55" t="str">
        <f t="shared" si="10"/>
        <v>April</v>
      </c>
      <c r="O79" s="55">
        <f t="shared" si="11"/>
        <v>4</v>
      </c>
      <c r="P79" s="55" t="str">
        <f t="shared" si="12"/>
        <v>12</v>
      </c>
      <c r="Q79" s="2" t="str">
        <f t="shared" si="13"/>
        <v>&lt;a href="set03\hope_pioneer\hope_pioneer_jan_1889_to_dec_1893\miscellaneous\williams,_c_h_puts_in_340_acres_april_12,_1889_p4_hp.pdf"&gt;Puts in 340 acres&lt;/a&gt;</v>
      </c>
    </row>
    <row r="80" spans="1:17" x14ac:dyDescent="0.25">
      <c r="A80" s="2">
        <v>8242</v>
      </c>
      <c r="B80" s="4" t="s">
        <v>4095</v>
      </c>
      <c r="C80" s="4" t="s">
        <v>4094</v>
      </c>
      <c r="D80" s="52" t="s">
        <v>3456</v>
      </c>
      <c r="E80" s="5" t="s">
        <v>1756</v>
      </c>
      <c r="F80" s="5">
        <v>4</v>
      </c>
      <c r="G80" s="5">
        <v>24</v>
      </c>
      <c r="H80" s="5">
        <v>5703</v>
      </c>
      <c r="I80" t="s">
        <v>29608</v>
      </c>
      <c r="J80" s="46" t="s">
        <v>33105</v>
      </c>
      <c r="K80" s="55">
        <f t="shared" si="7"/>
        <v>6</v>
      </c>
      <c r="L80" s="55">
        <f t="shared" si="8"/>
        <v>9</v>
      </c>
      <c r="M80" s="55" t="str">
        <f t="shared" si="9"/>
        <v>1889</v>
      </c>
      <c r="N80" s="55" t="str">
        <f t="shared" si="10"/>
        <v>April</v>
      </c>
      <c r="O80" s="55">
        <f t="shared" si="11"/>
        <v>4</v>
      </c>
      <c r="P80" s="55" t="str">
        <f t="shared" si="12"/>
        <v>12</v>
      </c>
      <c r="Q80" s="2" t="str">
        <f t="shared" si="13"/>
        <v>&lt;a href="set03\hope_pioneer\hope_pioneer_jan_1889_to_dec_1893\miscellaneous\williams,_ed_plants_wheat_april_12,_1889_p4_hp.pdf"&gt;Plants wheat&lt;/a&gt;</v>
      </c>
    </row>
    <row r="81" spans="1:17" x14ac:dyDescent="0.25">
      <c r="A81" s="2">
        <v>6867</v>
      </c>
      <c r="B81" s="4" t="s">
        <v>33140</v>
      </c>
      <c r="C81" s="4" t="s">
        <v>33139</v>
      </c>
      <c r="D81" s="93" t="s">
        <v>30190</v>
      </c>
      <c r="E81" s="5" t="s">
        <v>1756</v>
      </c>
      <c r="F81" s="5">
        <v>4</v>
      </c>
      <c r="G81" s="5">
        <v>24.1</v>
      </c>
      <c r="H81" s="5"/>
      <c r="I81" t="s">
        <v>30197</v>
      </c>
      <c r="J81" s="46" t="s">
        <v>33106</v>
      </c>
      <c r="K81" s="55">
        <f t="shared" si="7"/>
        <v>6</v>
      </c>
      <c r="L81" s="55">
        <f t="shared" si="8"/>
        <v>9</v>
      </c>
      <c r="M81" s="55" t="str">
        <f t="shared" si="9"/>
        <v>1889</v>
      </c>
      <c r="N81" s="55" t="str">
        <f t="shared" si="10"/>
        <v>April</v>
      </c>
      <c r="O81" s="55">
        <f t="shared" si="11"/>
        <v>4</v>
      </c>
      <c r="P81" s="55" t="str">
        <f t="shared" si="12"/>
        <v>19</v>
      </c>
      <c r="Q81" s="2" t="str">
        <f t="shared" si="13"/>
        <v>&lt;a href="set03\hope_pioneer\hope_pioneer_jan_1889_to_dec_1893\sccm\sccm_april_19,_1889_p4_hp.pdf"&gt;Meeting Minutes&lt;/a&gt;</v>
      </c>
    </row>
    <row r="82" spans="1:17" x14ac:dyDescent="0.25">
      <c r="A82" s="2">
        <v>3856</v>
      </c>
      <c r="B82" s="4" t="s">
        <v>3763</v>
      </c>
      <c r="C82" s="4" t="s">
        <v>3766</v>
      </c>
      <c r="D82" s="52" t="s">
        <v>3098</v>
      </c>
      <c r="E82" s="5" t="s">
        <v>1756</v>
      </c>
      <c r="F82" s="5">
        <v>1</v>
      </c>
      <c r="G82" s="5">
        <v>24</v>
      </c>
      <c r="H82" s="5">
        <v>5453</v>
      </c>
      <c r="I82" t="s">
        <v>29610</v>
      </c>
      <c r="J82" s="46" t="s">
        <v>33105</v>
      </c>
      <c r="K82" s="55">
        <f t="shared" si="7"/>
        <v>6</v>
      </c>
      <c r="L82" s="55">
        <f t="shared" si="8"/>
        <v>9</v>
      </c>
      <c r="M82" s="55" t="str">
        <f t="shared" si="9"/>
        <v>1889</v>
      </c>
      <c r="N82" s="55" t="str">
        <f t="shared" si="10"/>
        <v>April</v>
      </c>
      <c r="O82" s="55">
        <f t="shared" si="11"/>
        <v>4</v>
      </c>
      <c r="P82" s="55" t="str">
        <f t="shared" si="12"/>
        <v>26</v>
      </c>
      <c r="Q82" s="2" t="str">
        <f t="shared" si="13"/>
        <v>&lt;a href="set03\hope_pioneer\hope_pioneer_jan_1889_to_dec_1893\miscellaneous\jacobson,_l_a_just_of_peace_colgate_april_26,_1889_p1_hp.pdf"&gt;Justice of peace for Colgate&lt;/a&gt;</v>
      </c>
    </row>
    <row r="83" spans="1:17" x14ac:dyDescent="0.25">
      <c r="A83" s="2">
        <v>3857</v>
      </c>
      <c r="B83" s="4" t="s">
        <v>3763</v>
      </c>
      <c r="C83" s="4" t="s">
        <v>3767</v>
      </c>
      <c r="D83" s="52" t="s">
        <v>3098</v>
      </c>
      <c r="E83" s="5" t="s">
        <v>1756</v>
      </c>
      <c r="F83" s="5">
        <v>1</v>
      </c>
      <c r="G83" s="5">
        <v>24</v>
      </c>
      <c r="H83" s="5">
        <v>5454</v>
      </c>
      <c r="I83" t="s">
        <v>29611</v>
      </c>
      <c r="J83" s="46" t="s">
        <v>33105</v>
      </c>
      <c r="K83" s="55">
        <f t="shared" si="7"/>
        <v>6</v>
      </c>
      <c r="L83" s="55">
        <f t="shared" si="8"/>
        <v>9</v>
      </c>
      <c r="M83" s="55" t="str">
        <f t="shared" si="9"/>
        <v>1889</v>
      </c>
      <c r="N83" s="55" t="str">
        <f t="shared" si="10"/>
        <v>April</v>
      </c>
      <c r="O83" s="55">
        <f t="shared" si="11"/>
        <v>4</v>
      </c>
      <c r="P83" s="55" t="str">
        <f t="shared" si="12"/>
        <v>26</v>
      </c>
      <c r="Q83" s="2" t="str">
        <f t="shared" si="13"/>
        <v>&lt;a href="set03\hope_pioneer\hope_pioneer_jan_1889_to_dec_1893\miscellaneous\jacobson,_l_a_resigns_positions_in_hope_twp_april_26,_1889_p1_hp.pdf"&gt;Resigns positions in Hope Twp&lt;/a&gt;</v>
      </c>
    </row>
    <row r="84" spans="1:17" x14ac:dyDescent="0.25">
      <c r="A84" s="2">
        <v>5573</v>
      </c>
      <c r="B84" s="4" t="s">
        <v>3281</v>
      </c>
      <c r="C84" s="4" t="s">
        <v>3891</v>
      </c>
      <c r="D84" s="52" t="s">
        <v>3098</v>
      </c>
      <c r="E84" s="5" t="s">
        <v>1756</v>
      </c>
      <c r="F84" s="5">
        <v>1</v>
      </c>
      <c r="G84" s="5">
        <v>24</v>
      </c>
      <c r="H84" s="5">
        <v>5534</v>
      </c>
      <c r="I84" t="s">
        <v>29612</v>
      </c>
      <c r="J84" s="46" t="s">
        <v>33105</v>
      </c>
      <c r="K84" s="55">
        <f t="shared" si="7"/>
        <v>6</v>
      </c>
      <c r="L84" s="55">
        <f t="shared" si="8"/>
        <v>9</v>
      </c>
      <c r="M84" s="55" t="str">
        <f t="shared" si="9"/>
        <v>1889</v>
      </c>
      <c r="N84" s="55" t="str">
        <f t="shared" si="10"/>
        <v>April</v>
      </c>
      <c r="O84" s="55">
        <f t="shared" si="11"/>
        <v>4</v>
      </c>
      <c r="P84" s="55" t="str">
        <f t="shared" si="12"/>
        <v>26</v>
      </c>
      <c r="Q84" s="2" t="str">
        <f t="shared" si="13"/>
        <v>&lt;a href="set03\hope_pioneer\hope_pioneer_jan_1889_to_dec_1893\miscellaneous\o'hare,_maurice_kills_and_sentenced_to_life_april_26,_1889_p1_hp.pdf"&gt;Kills and sentenced to life&lt;/a&gt;</v>
      </c>
    </row>
    <row r="85" spans="1:17" x14ac:dyDescent="0.25">
      <c r="A85" s="2">
        <v>6801</v>
      </c>
      <c r="B85" s="4" t="s">
        <v>2353</v>
      </c>
      <c r="C85" s="4" t="s">
        <v>1635</v>
      </c>
      <c r="D85" s="52" t="s">
        <v>3098</v>
      </c>
      <c r="E85" s="5" t="s">
        <v>1756</v>
      </c>
      <c r="F85" s="5">
        <v>1</v>
      </c>
      <c r="G85" s="5">
        <v>24</v>
      </c>
      <c r="H85" s="5">
        <v>5181</v>
      </c>
      <c r="I85" t="s">
        <v>29609</v>
      </c>
      <c r="J85" s="46" t="s">
        <v>33105</v>
      </c>
      <c r="K85" s="55">
        <f t="shared" si="7"/>
        <v>6</v>
      </c>
      <c r="L85" s="55">
        <f t="shared" si="8"/>
        <v>9</v>
      </c>
      <c r="M85" s="55" t="str">
        <f t="shared" si="9"/>
        <v>1889</v>
      </c>
      <c r="N85" s="55" t="str">
        <f t="shared" si="10"/>
        <v>April</v>
      </c>
      <c r="O85" s="55">
        <f t="shared" si="11"/>
        <v>4</v>
      </c>
      <c r="P85" s="55" t="str">
        <f t="shared" si="12"/>
        <v>26</v>
      </c>
      <c r="Q85" s="2" t="str">
        <f t="shared" si="13"/>
        <v>&lt;a href="set03\hope_pioneer\hope_pioneer_jan_1889_to_dec_1893\miscellaneous\crop_report_april_26,_1889_p1_hp.pdf"&gt;Crop Report&lt;/a&gt;</v>
      </c>
    </row>
    <row r="86" spans="1:17" x14ac:dyDescent="0.25">
      <c r="A86" s="2">
        <v>3293</v>
      </c>
      <c r="B86" s="4" t="s">
        <v>1700</v>
      </c>
      <c r="C86" s="4" t="s">
        <v>31893</v>
      </c>
      <c r="D86" s="43" t="s">
        <v>3476</v>
      </c>
      <c r="E86" s="5" t="s">
        <v>1756</v>
      </c>
      <c r="F86" s="5">
        <v>1</v>
      </c>
      <c r="G86" s="5">
        <v>24</v>
      </c>
      <c r="H86" s="5"/>
      <c r="I86" t="s">
        <v>29614</v>
      </c>
      <c r="J86" s="46" t="s">
        <v>33105</v>
      </c>
      <c r="K86" s="55">
        <f t="shared" si="7"/>
        <v>4</v>
      </c>
      <c r="L86" s="55">
        <f t="shared" si="8"/>
        <v>6</v>
      </c>
      <c r="M86" s="55" t="str">
        <f t="shared" si="9"/>
        <v>1889</v>
      </c>
      <c r="N86" s="55" t="str">
        <f t="shared" si="10"/>
        <v>May</v>
      </c>
      <c r="O86" s="55">
        <f t="shared" si="11"/>
        <v>5</v>
      </c>
      <c r="P86" s="55" t="str">
        <f t="shared" si="12"/>
        <v xml:space="preserve"> 3</v>
      </c>
      <c r="Q86" s="2" t="str">
        <f t="shared" si="13"/>
        <v>&lt;a href="set03\hope_pioneer\hope_pioneer_jan_1889_to_dec_1893\miscellaneous\hope_town_sidewalks_redone_may_3,_1889_p1_hp.pdf"&gt;Town sidewalks redone&lt;/a&gt;</v>
      </c>
    </row>
    <row r="87" spans="1:17" x14ac:dyDescent="0.25">
      <c r="A87" s="2">
        <v>6802</v>
      </c>
      <c r="B87" s="4" t="s">
        <v>2353</v>
      </c>
      <c r="C87" s="4" t="s">
        <v>1635</v>
      </c>
      <c r="D87" s="52" t="s">
        <v>3476</v>
      </c>
      <c r="E87" s="5" t="s">
        <v>1756</v>
      </c>
      <c r="F87" s="5">
        <v>1</v>
      </c>
      <c r="G87" s="5">
        <v>24</v>
      </c>
      <c r="H87" s="5">
        <v>5185</v>
      </c>
      <c r="I87" t="s">
        <v>29613</v>
      </c>
      <c r="J87" s="46" t="s">
        <v>33105</v>
      </c>
      <c r="K87" s="55">
        <f t="shared" si="7"/>
        <v>4</v>
      </c>
      <c r="L87" s="55">
        <f t="shared" si="8"/>
        <v>6</v>
      </c>
      <c r="M87" s="55" t="str">
        <f t="shared" si="9"/>
        <v>1889</v>
      </c>
      <c r="N87" s="55" t="str">
        <f t="shared" si="10"/>
        <v>May</v>
      </c>
      <c r="O87" s="55">
        <f t="shared" si="11"/>
        <v>5</v>
      </c>
      <c r="P87" s="55" t="str">
        <f t="shared" si="12"/>
        <v xml:space="preserve"> 3</v>
      </c>
      <c r="Q87" s="2" t="str">
        <f t="shared" si="13"/>
        <v>&lt;a href="set03\hope_pioneer\hope_pioneer_jan_1889_to_dec_1893\miscellaneous\crop_report_may_3,_1889_p1_hp.pdf"&gt;Crop Report&lt;/a&gt;</v>
      </c>
    </row>
    <row r="88" spans="1:17" x14ac:dyDescent="0.25">
      <c r="A88" s="2">
        <v>6690</v>
      </c>
      <c r="B88" s="4" t="s">
        <v>3985</v>
      </c>
      <c r="C88" s="4" t="s">
        <v>3986</v>
      </c>
      <c r="D88" s="52" t="s">
        <v>3136</v>
      </c>
      <c r="E88" s="5" t="s">
        <v>1756</v>
      </c>
      <c r="F88" s="5">
        <v>1</v>
      </c>
      <c r="G88" s="5">
        <v>24</v>
      </c>
      <c r="H88" s="5">
        <v>5602</v>
      </c>
      <c r="I88" t="s">
        <v>29615</v>
      </c>
      <c r="J88" s="46" t="s">
        <v>33105</v>
      </c>
      <c r="K88" s="55">
        <f t="shared" si="7"/>
        <v>4</v>
      </c>
      <c r="L88" s="55">
        <f t="shared" si="8"/>
        <v>7</v>
      </c>
      <c r="M88" s="55" t="str">
        <f t="shared" si="9"/>
        <v>1889</v>
      </c>
      <c r="N88" s="55" t="str">
        <f t="shared" si="10"/>
        <v>May</v>
      </c>
      <c r="O88" s="55">
        <f t="shared" si="11"/>
        <v>5</v>
      </c>
      <c r="P88" s="55" t="str">
        <f t="shared" si="12"/>
        <v>10</v>
      </c>
      <c r="Q88" s="2" t="str">
        <f t="shared" si="13"/>
        <v>&lt;a href="set03\hope_pioneer\hope_pioneer_jan_1889_to_dec_1893\miscellaneous\smith,_william_succession_of_fire,_general_bad_luck_may_10,_1889_p1_hp.pdf"&gt;Succession of fire, General bad luck&lt;/a&gt;</v>
      </c>
    </row>
    <row r="89" spans="1:17" x14ac:dyDescent="0.25">
      <c r="A89" s="2">
        <v>6868</v>
      </c>
      <c r="B89" s="4" t="s">
        <v>33140</v>
      </c>
      <c r="C89" s="4" t="s">
        <v>33139</v>
      </c>
      <c r="D89" s="93" t="s">
        <v>3136</v>
      </c>
      <c r="E89" s="5" t="s">
        <v>1756</v>
      </c>
      <c r="F89" s="5">
        <v>4</v>
      </c>
      <c r="G89" s="5">
        <v>24.1</v>
      </c>
      <c r="H89" s="5"/>
      <c r="I89" t="s">
        <v>30198</v>
      </c>
      <c r="J89" s="46" t="s">
        <v>33106</v>
      </c>
      <c r="K89" s="55">
        <f t="shared" si="7"/>
        <v>4</v>
      </c>
      <c r="L89" s="55">
        <f t="shared" si="8"/>
        <v>7</v>
      </c>
      <c r="M89" s="55" t="str">
        <f t="shared" si="9"/>
        <v>1889</v>
      </c>
      <c r="N89" s="55" t="str">
        <f t="shared" si="10"/>
        <v>May</v>
      </c>
      <c r="O89" s="55">
        <f t="shared" si="11"/>
        <v>5</v>
      </c>
      <c r="P89" s="55" t="str">
        <f t="shared" si="12"/>
        <v>10</v>
      </c>
      <c r="Q89" s="2" t="str">
        <f t="shared" si="13"/>
        <v>&lt;a href="set03\hope_pioneer\hope_pioneer_jan_1889_to_dec_1893\sccm\sccm_may_10,_1889_p4_hp.pdf"&gt;Meeting Minutes&lt;/a&gt;</v>
      </c>
    </row>
    <row r="90" spans="1:17" x14ac:dyDescent="0.25">
      <c r="A90" s="2">
        <v>5489</v>
      </c>
      <c r="B90" s="4" t="s">
        <v>3876</v>
      </c>
      <c r="C90" s="4" t="s">
        <v>1762</v>
      </c>
      <c r="D90" s="52" t="s">
        <v>3877</v>
      </c>
      <c r="E90" s="5" t="s">
        <v>1756</v>
      </c>
      <c r="F90" s="5">
        <v>1</v>
      </c>
      <c r="G90" s="5">
        <v>24</v>
      </c>
      <c r="H90" s="5">
        <v>5525</v>
      </c>
      <c r="I90" t="s">
        <v>29616</v>
      </c>
      <c r="J90" s="46" t="s">
        <v>33105</v>
      </c>
      <c r="K90" s="55">
        <f t="shared" si="7"/>
        <v>4</v>
      </c>
      <c r="L90" s="55">
        <f t="shared" si="8"/>
        <v>7</v>
      </c>
      <c r="M90" s="55" t="str">
        <f t="shared" si="9"/>
        <v>1889</v>
      </c>
      <c r="N90" s="55" t="str">
        <f t="shared" si="10"/>
        <v>May</v>
      </c>
      <c r="O90" s="55">
        <f t="shared" si="11"/>
        <v>5</v>
      </c>
      <c r="P90" s="55" t="str">
        <f t="shared" si="12"/>
        <v>17</v>
      </c>
      <c r="Q90" s="2" t="str">
        <f t="shared" si="13"/>
        <v>&lt;a href="set03\hope_pioneer\hope_pioneer_jan_1889_to_dec_1893\miscellaneous\norman_twp_election_results_may_17,_1889_p1_hp.pdf"&gt;Election results&lt;/a&gt;</v>
      </c>
    </row>
    <row r="91" spans="1:17" x14ac:dyDescent="0.25">
      <c r="A91" s="2">
        <v>6795</v>
      </c>
      <c r="B91" s="4" t="s">
        <v>2353</v>
      </c>
      <c r="C91" s="4" t="s">
        <v>4003</v>
      </c>
      <c r="D91" s="52" t="s">
        <v>3877</v>
      </c>
      <c r="E91" s="5" t="s">
        <v>1756</v>
      </c>
      <c r="F91" s="5">
        <v>1</v>
      </c>
      <c r="G91" s="5">
        <v>24</v>
      </c>
      <c r="H91" s="5">
        <v>5621</v>
      </c>
      <c r="I91" t="s">
        <v>29617</v>
      </c>
      <c r="J91" s="46" t="s">
        <v>33105</v>
      </c>
      <c r="K91" s="55">
        <f t="shared" si="7"/>
        <v>4</v>
      </c>
      <c r="L91" s="55">
        <f t="shared" si="8"/>
        <v>7</v>
      </c>
      <c r="M91" s="55" t="str">
        <f t="shared" si="9"/>
        <v>1889</v>
      </c>
      <c r="N91" s="55" t="str">
        <f t="shared" si="10"/>
        <v>May</v>
      </c>
      <c r="O91" s="55">
        <f t="shared" si="11"/>
        <v>5</v>
      </c>
      <c r="P91" s="55" t="str">
        <f t="shared" si="12"/>
        <v>17</v>
      </c>
      <c r="Q91" s="2" t="str">
        <f t="shared" si="13"/>
        <v>&lt;a href="set03\hope_pioneer\hope_pioneer_jan_1889_to_dec_1893\miscellaneous\steele_county_assessors_meeting_(poor_copy)_may_17,_1889_p1_hp.pdf"&gt;Assessors Meeting (poor copy)&lt;/a&gt;</v>
      </c>
    </row>
    <row r="92" spans="1:17" x14ac:dyDescent="0.25">
      <c r="A92" s="2">
        <v>6803</v>
      </c>
      <c r="B92" s="4" t="s">
        <v>2353</v>
      </c>
      <c r="C92" s="4" t="s">
        <v>1635</v>
      </c>
      <c r="D92" s="52" t="s">
        <v>3071</v>
      </c>
      <c r="E92" s="5" t="s">
        <v>1756</v>
      </c>
      <c r="F92" s="5">
        <v>1</v>
      </c>
      <c r="G92" s="5">
        <v>24</v>
      </c>
      <c r="H92" s="5">
        <v>5186</v>
      </c>
      <c r="I92" t="s">
        <v>29618</v>
      </c>
      <c r="J92" s="46" t="s">
        <v>33105</v>
      </c>
      <c r="K92" s="55">
        <f t="shared" si="7"/>
        <v>4</v>
      </c>
      <c r="L92" s="55">
        <f t="shared" si="8"/>
        <v>7</v>
      </c>
      <c r="M92" s="55" t="str">
        <f t="shared" si="9"/>
        <v>1889</v>
      </c>
      <c r="N92" s="55" t="str">
        <f t="shared" si="10"/>
        <v>May</v>
      </c>
      <c r="O92" s="55">
        <f t="shared" si="11"/>
        <v>5</v>
      </c>
      <c r="P92" s="55" t="str">
        <f t="shared" si="12"/>
        <v>31</v>
      </c>
      <c r="Q92" s="2" t="str">
        <f t="shared" si="13"/>
        <v>&lt;a href="set03\hope_pioneer\hope_pioneer_jan_1889_to_dec_1893\miscellaneous\crop_report_may_31,_1889_p1_hp.pdf"&gt;Crop Report&lt;/a&gt;</v>
      </c>
    </row>
    <row r="93" spans="1:17" x14ac:dyDescent="0.25">
      <c r="A93" s="2">
        <v>6804</v>
      </c>
      <c r="B93" s="4" t="s">
        <v>2353</v>
      </c>
      <c r="C93" s="4" t="s">
        <v>1635</v>
      </c>
      <c r="D93" s="52" t="s">
        <v>3298</v>
      </c>
      <c r="E93" s="5" t="s">
        <v>1756</v>
      </c>
      <c r="F93" s="5">
        <v>1</v>
      </c>
      <c r="G93" s="5">
        <v>24</v>
      </c>
      <c r="H93" s="5">
        <v>5184</v>
      </c>
      <c r="I93" t="s">
        <v>29619</v>
      </c>
      <c r="J93" s="46" t="s">
        <v>33105</v>
      </c>
      <c r="K93" s="55">
        <f t="shared" si="7"/>
        <v>5</v>
      </c>
      <c r="L93" s="55">
        <f t="shared" si="8"/>
        <v>7</v>
      </c>
      <c r="M93" s="55" t="str">
        <f t="shared" si="9"/>
        <v>1889</v>
      </c>
      <c r="N93" s="55" t="str">
        <f t="shared" si="10"/>
        <v>June</v>
      </c>
      <c r="O93" s="55">
        <f t="shared" si="11"/>
        <v>6</v>
      </c>
      <c r="P93" s="55" t="str">
        <f t="shared" si="12"/>
        <v xml:space="preserve"> 7</v>
      </c>
      <c r="Q93" s="2" t="str">
        <f t="shared" si="13"/>
        <v>&lt;a href="set03\hope_pioneer\hope_pioneer_jan_1889_to_dec_1893\miscellaneous\crop_report_june_7,_1889_p1_hp.pdf"&gt;Crop Report&lt;/a&gt;</v>
      </c>
    </row>
    <row r="94" spans="1:17" x14ac:dyDescent="0.25">
      <c r="A94" s="2">
        <v>6091</v>
      </c>
      <c r="B94" s="4" t="s">
        <v>3942</v>
      </c>
      <c r="C94" s="4" t="s">
        <v>1785</v>
      </c>
      <c r="D94" s="52" t="s">
        <v>3127</v>
      </c>
      <c r="E94" s="5" t="s">
        <v>1756</v>
      </c>
      <c r="F94" s="5">
        <v>1</v>
      </c>
      <c r="G94" s="5">
        <v>24</v>
      </c>
      <c r="H94" s="5">
        <v>5567</v>
      </c>
      <c r="I94" t="s">
        <v>29620</v>
      </c>
      <c r="J94" s="46" t="s">
        <v>33105</v>
      </c>
      <c r="K94" s="55">
        <f t="shared" si="7"/>
        <v>5</v>
      </c>
      <c r="L94" s="55">
        <f t="shared" si="8"/>
        <v>8</v>
      </c>
      <c r="M94" s="55" t="str">
        <f t="shared" si="9"/>
        <v>1889</v>
      </c>
      <c r="N94" s="55" t="str">
        <f t="shared" si="10"/>
        <v>June</v>
      </c>
      <c r="O94" s="55">
        <f t="shared" si="11"/>
        <v>6</v>
      </c>
      <c r="P94" s="55" t="str">
        <f t="shared" si="12"/>
        <v>14</v>
      </c>
      <c r="Q94" s="2" t="str">
        <f t="shared" si="13"/>
        <v>&lt;a href="set03\hope_pioneer\hope_pioneer_jan_1889_to_dec_1893\miscellaneous\rasmussen,_daughter_of_np_diptheria_june_14,_1889_p1.pdf"&gt;Diptheria&lt;/a&gt;</v>
      </c>
    </row>
    <row r="95" spans="1:17" x14ac:dyDescent="0.25">
      <c r="A95" s="2">
        <v>7162</v>
      </c>
      <c r="B95" s="4" t="s">
        <v>4028</v>
      </c>
      <c r="C95" s="4" t="s">
        <v>1785</v>
      </c>
      <c r="D95" s="52" t="s">
        <v>3127</v>
      </c>
      <c r="E95" s="5" t="s">
        <v>1756</v>
      </c>
      <c r="F95" s="5">
        <v>1</v>
      </c>
      <c r="G95" s="5">
        <v>24</v>
      </c>
      <c r="H95" s="5">
        <v>5647</v>
      </c>
      <c r="I95" t="s">
        <v>29621</v>
      </c>
      <c r="J95" s="46" t="s">
        <v>33105</v>
      </c>
      <c r="K95" s="55">
        <f t="shared" si="7"/>
        <v>5</v>
      </c>
      <c r="L95" s="55">
        <f t="shared" si="8"/>
        <v>8</v>
      </c>
      <c r="M95" s="55" t="str">
        <f t="shared" si="9"/>
        <v>1889</v>
      </c>
      <c r="N95" s="55" t="str">
        <f t="shared" si="10"/>
        <v>June</v>
      </c>
      <c r="O95" s="55">
        <f t="shared" si="11"/>
        <v>6</v>
      </c>
      <c r="P95" s="55" t="str">
        <f t="shared" si="12"/>
        <v>14</v>
      </c>
      <c r="Q95" s="2" t="str">
        <f t="shared" si="13"/>
        <v>&lt;a href="set03\hope_pioneer\hope_pioneer_jan_1889_to_dec_1893\miscellaneous\stoweman,_may_diptheria_june_14,_1889_p1_hp.pdf"&gt;Diptheria&lt;/a&gt;</v>
      </c>
    </row>
    <row r="96" spans="1:17" x14ac:dyDescent="0.25">
      <c r="A96" s="2">
        <v>8239</v>
      </c>
      <c r="B96" s="4" t="s">
        <v>4087</v>
      </c>
      <c r="C96" s="4" t="s">
        <v>4091</v>
      </c>
      <c r="D96" s="52" t="s">
        <v>3127</v>
      </c>
      <c r="E96" s="5" t="s">
        <v>1756</v>
      </c>
      <c r="F96" s="5">
        <v>1</v>
      </c>
      <c r="G96" s="5">
        <v>24</v>
      </c>
      <c r="H96" s="5">
        <v>5700</v>
      </c>
      <c r="I96" t="s">
        <v>29622</v>
      </c>
      <c r="J96" s="46" t="s">
        <v>33105</v>
      </c>
      <c r="K96" s="55">
        <f t="shared" si="7"/>
        <v>5</v>
      </c>
      <c r="L96" s="55">
        <f t="shared" si="8"/>
        <v>8</v>
      </c>
      <c r="M96" s="55" t="str">
        <f t="shared" si="9"/>
        <v>1889</v>
      </c>
      <c r="N96" s="55" t="str">
        <f t="shared" si="10"/>
        <v>June</v>
      </c>
      <c r="O96" s="55">
        <f t="shared" si="11"/>
        <v>6</v>
      </c>
      <c r="P96" s="55" t="str">
        <f t="shared" si="12"/>
        <v>14</v>
      </c>
      <c r="Q96" s="2" t="str">
        <f t="shared" si="13"/>
        <v>&lt;a href="set03\hope_pioneer\hope_pioneer_jan_1889_to_dec_1893\miscellaneous\williams,_c_h_on_grand_jury_june_14,_1889_p1_hp.pdf"&gt;On Grand Jury&lt;/a&gt;</v>
      </c>
    </row>
    <row r="97" spans="1:17" x14ac:dyDescent="0.25">
      <c r="A97" s="2">
        <v>3520</v>
      </c>
      <c r="B97" s="4" t="s">
        <v>1761</v>
      </c>
      <c r="C97" s="4" t="s">
        <v>1762</v>
      </c>
      <c r="D97" s="52" t="s">
        <v>3059</v>
      </c>
      <c r="E97" s="5" t="s">
        <v>1756</v>
      </c>
      <c r="F97" s="5">
        <v>1</v>
      </c>
      <c r="G97" s="5">
        <v>24</v>
      </c>
      <c r="H97" s="5">
        <v>5383</v>
      </c>
      <c r="I97" t="s">
        <v>29623</v>
      </c>
      <c r="J97" s="46" t="s">
        <v>33105</v>
      </c>
      <c r="K97" s="55">
        <f t="shared" si="7"/>
        <v>5</v>
      </c>
      <c r="L97" s="55">
        <f t="shared" si="8"/>
        <v>8</v>
      </c>
      <c r="M97" s="55" t="str">
        <f t="shared" si="9"/>
        <v>1889</v>
      </c>
      <c r="N97" s="55" t="str">
        <f t="shared" si="10"/>
        <v>June</v>
      </c>
      <c r="O97" s="55">
        <f t="shared" si="11"/>
        <v>6</v>
      </c>
      <c r="P97" s="55" t="str">
        <f t="shared" si="12"/>
        <v>21</v>
      </c>
      <c r="Q97" s="2" t="str">
        <f t="shared" si="13"/>
        <v>&lt;a href="set03\hope_pioneer\hope_pioneer_jan_1889_to_dec_1893\miscellaneous\hope_school_election_results_june_21,_1889_p1_hp.pdf"&gt;Election results&lt;/a&gt;</v>
      </c>
    </row>
    <row r="98" spans="1:17" x14ac:dyDescent="0.25">
      <c r="A98" s="2">
        <v>6095</v>
      </c>
      <c r="B98" s="4" t="s">
        <v>3944</v>
      </c>
      <c r="C98" s="4" t="s">
        <v>1785</v>
      </c>
      <c r="D98" s="52" t="s">
        <v>3059</v>
      </c>
      <c r="E98" s="5" t="s">
        <v>1756</v>
      </c>
      <c r="F98" s="5">
        <v>1</v>
      </c>
      <c r="G98" s="5">
        <v>24</v>
      </c>
      <c r="H98" s="5">
        <v>5568</v>
      </c>
      <c r="I98" t="s">
        <v>29624</v>
      </c>
      <c r="J98" s="46" t="s">
        <v>33105</v>
      </c>
      <c r="K98" s="55">
        <f t="shared" si="7"/>
        <v>5</v>
      </c>
      <c r="L98" s="55">
        <f t="shared" si="8"/>
        <v>8</v>
      </c>
      <c r="M98" s="55" t="str">
        <f t="shared" si="9"/>
        <v>1889</v>
      </c>
      <c r="N98" s="55" t="str">
        <f t="shared" si="10"/>
        <v>June</v>
      </c>
      <c r="O98" s="55">
        <f t="shared" si="11"/>
        <v>6</v>
      </c>
      <c r="P98" s="55" t="str">
        <f t="shared" si="12"/>
        <v>21</v>
      </c>
      <c r="Q98" s="2" t="str">
        <f t="shared" si="13"/>
        <v>&lt;a href="set03\hope_pioneer\hope_pioneer_jan_1889_to_dec_1893\miscellaneous\rasmussen,_np_diptheria_june_21,_1889_p1_hp.pdf"&gt;Diptheria&lt;/a&gt;</v>
      </c>
    </row>
    <row r="99" spans="1:17" x14ac:dyDescent="0.25">
      <c r="A99" s="2">
        <v>7515</v>
      </c>
      <c r="B99" s="4" t="s">
        <v>1900</v>
      </c>
      <c r="C99" s="4" t="s">
        <v>1785</v>
      </c>
      <c r="D99" s="52" t="s">
        <v>3059</v>
      </c>
      <c r="E99" s="5" t="s">
        <v>1756</v>
      </c>
      <c r="F99" s="5">
        <v>1</v>
      </c>
      <c r="G99" s="5">
        <v>24</v>
      </c>
      <c r="H99" s="5">
        <v>5652</v>
      </c>
      <c r="I99" t="s">
        <v>29625</v>
      </c>
      <c r="J99" s="46" t="s">
        <v>33105</v>
      </c>
      <c r="K99" s="55">
        <f t="shared" si="7"/>
        <v>5</v>
      </c>
      <c r="L99" s="55">
        <f t="shared" si="8"/>
        <v>8</v>
      </c>
      <c r="M99" s="55" t="str">
        <f t="shared" si="9"/>
        <v>1889</v>
      </c>
      <c r="N99" s="55" t="str">
        <f t="shared" si="10"/>
        <v>June</v>
      </c>
      <c r="O99" s="55">
        <f t="shared" si="11"/>
        <v>6</v>
      </c>
      <c r="P99" s="55" t="str">
        <f t="shared" si="12"/>
        <v>21</v>
      </c>
      <c r="Q99" s="2" t="str">
        <f t="shared" si="13"/>
        <v>&lt;a href="set03\hope_pioneer\hope_pioneer_jan_1889_to_dec_1893\miscellaneous\tomlinson,_mrs._john_diptheria_june_21,_1889_p1_hp.pdf"&gt;Diptheria&lt;/a&gt;</v>
      </c>
    </row>
    <row r="100" spans="1:17" x14ac:dyDescent="0.25">
      <c r="A100" s="2">
        <v>2188</v>
      </c>
      <c r="B100" s="4" t="s">
        <v>3526</v>
      </c>
      <c r="C100" s="4" t="s">
        <v>3527</v>
      </c>
      <c r="D100" s="52" t="s">
        <v>3528</v>
      </c>
      <c r="E100" s="5" t="s">
        <v>1756</v>
      </c>
      <c r="F100" s="5">
        <v>1</v>
      </c>
      <c r="G100" s="5">
        <v>24</v>
      </c>
      <c r="H100" s="5">
        <v>5220</v>
      </c>
      <c r="I100" t="s">
        <v>29626</v>
      </c>
      <c r="J100" s="46" t="s">
        <v>33105</v>
      </c>
      <c r="K100" s="55">
        <f t="shared" si="7"/>
        <v>5</v>
      </c>
      <c r="L100" s="55">
        <f t="shared" si="8"/>
        <v>8</v>
      </c>
      <c r="M100" s="55" t="str">
        <f t="shared" si="9"/>
        <v>1889</v>
      </c>
      <c r="N100" s="55" t="str">
        <f t="shared" si="10"/>
        <v>June</v>
      </c>
      <c r="O100" s="55">
        <f t="shared" si="11"/>
        <v>6</v>
      </c>
      <c r="P100" s="55" t="str">
        <f t="shared" si="12"/>
        <v>28</v>
      </c>
      <c r="Q100" s="2" t="str">
        <f t="shared" si="13"/>
        <v>&lt;a href="set03\hope_pioneer\hope_pioneer_jan_1889_to_dec_1893\miscellaneous\goose_river_bank_vs_willow_lake_twp_school_dist.__june_28,_1889_p1_hp.pdf"&gt;vs. Willow Lake Twp School Dist.&lt;/a&gt;</v>
      </c>
    </row>
    <row r="101" spans="1:17" x14ac:dyDescent="0.25">
      <c r="A101" s="2">
        <v>3325</v>
      </c>
      <c r="B101" s="4" t="s">
        <v>1705</v>
      </c>
      <c r="C101" s="4" t="s">
        <v>1748</v>
      </c>
      <c r="D101" s="52" t="s">
        <v>3589</v>
      </c>
      <c r="E101" s="5" t="s">
        <v>1756</v>
      </c>
      <c r="F101" s="5">
        <v>1</v>
      </c>
      <c r="G101" s="5">
        <v>24</v>
      </c>
      <c r="H101" s="5">
        <v>5304</v>
      </c>
      <c r="I101" t="s">
        <v>29637</v>
      </c>
      <c r="J101" s="46" t="s">
        <v>33105</v>
      </c>
      <c r="K101" s="55">
        <f t="shared" si="7"/>
        <v>5</v>
      </c>
      <c r="L101" s="55">
        <f t="shared" si="8"/>
        <v>7</v>
      </c>
      <c r="M101" s="55" t="str">
        <f t="shared" si="9"/>
        <v>1889</v>
      </c>
      <c r="N101" s="55" t="str">
        <f t="shared" si="10"/>
        <v>July</v>
      </c>
      <c r="O101" s="55">
        <f t="shared" si="11"/>
        <v>7</v>
      </c>
      <c r="P101" s="55" t="str">
        <f t="shared" si="12"/>
        <v xml:space="preserve"> 5</v>
      </c>
      <c r="Q101" s="2" t="str">
        <f t="shared" si="13"/>
        <v>&lt;a href="set03\hope_pioneer\hope_pioneer_jan_1889_to_dec_1893\miscellaneous\hope_4th_of_july_report_july_5,_1889_p1_hp.pdf"&gt;Report&lt;/a&gt;</v>
      </c>
    </row>
    <row r="102" spans="1:17" x14ac:dyDescent="0.25">
      <c r="A102" s="2">
        <v>3530</v>
      </c>
      <c r="B102" s="4" t="s">
        <v>1761</v>
      </c>
      <c r="C102" s="4" t="s">
        <v>3689</v>
      </c>
      <c r="D102" s="52" t="s">
        <v>3589</v>
      </c>
      <c r="E102" s="5" t="s">
        <v>1756</v>
      </c>
      <c r="F102" s="5">
        <v>1</v>
      </c>
      <c r="G102" s="5">
        <v>24</v>
      </c>
      <c r="H102" s="5">
        <v>5366</v>
      </c>
      <c r="I102" t="s">
        <v>29627</v>
      </c>
      <c r="J102" s="46" t="s">
        <v>33105</v>
      </c>
      <c r="K102" s="55">
        <f t="shared" si="7"/>
        <v>5</v>
      </c>
      <c r="L102" s="55">
        <f t="shared" si="8"/>
        <v>7</v>
      </c>
      <c r="M102" s="55" t="str">
        <f t="shared" si="9"/>
        <v>1889</v>
      </c>
      <c r="N102" s="55" t="str">
        <f t="shared" si="10"/>
        <v>July</v>
      </c>
      <c r="O102" s="55">
        <f t="shared" si="11"/>
        <v>7</v>
      </c>
      <c r="P102" s="55" t="str">
        <f t="shared" si="12"/>
        <v xml:space="preserve"> 5</v>
      </c>
      <c r="Q102" s="2" t="str">
        <f t="shared" si="13"/>
        <v>&lt;a href="set03\hope_pioneer\hope_pioneer_jan_1889_to_dec_1893\miscellaneous\hope_school_-_hit_by_lightning_july_5,_1889_p1_hp.pdf"&gt;Hit by lightning&lt;/a&gt;</v>
      </c>
    </row>
    <row r="103" spans="1:17" x14ac:dyDescent="0.25">
      <c r="A103" s="2">
        <v>6797</v>
      </c>
      <c r="B103" s="4" t="s">
        <v>2353</v>
      </c>
      <c r="C103" s="4" t="s">
        <v>4004</v>
      </c>
      <c r="D103" s="52" t="s">
        <v>3589</v>
      </c>
      <c r="E103" s="5" t="s">
        <v>1756</v>
      </c>
      <c r="F103" s="5">
        <v>1</v>
      </c>
      <c r="G103" s="5">
        <v>24</v>
      </c>
      <c r="H103" s="5">
        <v>5622</v>
      </c>
      <c r="I103" t="s">
        <v>29628</v>
      </c>
      <c r="J103" s="46" t="s">
        <v>33105</v>
      </c>
      <c r="K103" s="55">
        <f t="shared" si="7"/>
        <v>5</v>
      </c>
      <c r="L103" s="55">
        <f t="shared" si="8"/>
        <v>7</v>
      </c>
      <c r="M103" s="55" t="str">
        <f t="shared" si="9"/>
        <v>1889</v>
      </c>
      <c r="N103" s="55" t="str">
        <f t="shared" si="10"/>
        <v>July</v>
      </c>
      <c r="O103" s="55">
        <f t="shared" si="11"/>
        <v>7</v>
      </c>
      <c r="P103" s="55" t="str">
        <f t="shared" si="12"/>
        <v xml:space="preserve"> 5</v>
      </c>
      <c r="Q103" s="2" t="str">
        <f t="shared" si="13"/>
        <v>&lt;a href="set03\hope_pioneer\hope_pioneer_jan_1889_to_dec_1893\miscellaneous\steele_county_bad_hail_storm_july_5,_1889_p1_hp.pdf"&gt;Bad Hail storm&lt;/a&gt;</v>
      </c>
    </row>
    <row r="104" spans="1:17" x14ac:dyDescent="0.25">
      <c r="A104" s="2">
        <v>6869</v>
      </c>
      <c r="B104" s="4" t="s">
        <v>33140</v>
      </c>
      <c r="C104" s="4" t="s">
        <v>33139</v>
      </c>
      <c r="D104" s="93" t="s">
        <v>3589</v>
      </c>
      <c r="E104" s="5" t="s">
        <v>1756</v>
      </c>
      <c r="F104" s="5">
        <v>4</v>
      </c>
      <c r="G104" s="5">
        <v>24.1</v>
      </c>
      <c r="H104" s="5"/>
      <c r="I104" t="s">
        <v>30199</v>
      </c>
      <c r="J104" s="46" t="s">
        <v>33106</v>
      </c>
      <c r="K104" s="55">
        <f t="shared" si="7"/>
        <v>5</v>
      </c>
      <c r="L104" s="55">
        <f t="shared" si="8"/>
        <v>7</v>
      </c>
      <c r="M104" s="55" t="str">
        <f t="shared" si="9"/>
        <v>1889</v>
      </c>
      <c r="N104" s="55" t="str">
        <f t="shared" si="10"/>
        <v>July</v>
      </c>
      <c r="O104" s="55">
        <f t="shared" si="11"/>
        <v>7</v>
      </c>
      <c r="P104" s="55" t="str">
        <f t="shared" si="12"/>
        <v xml:space="preserve"> 5</v>
      </c>
      <c r="Q104" s="2" t="str">
        <f t="shared" si="13"/>
        <v>&lt;a href="set03\hope_pioneer\hope_pioneer_jan_1889_to_dec_1893\sccm\sccm_july_5,_1889_p4_hp.pdf"&gt;Meeting Minutes&lt;/a&gt;</v>
      </c>
    </row>
    <row r="105" spans="1:17" x14ac:dyDescent="0.25">
      <c r="A105" s="2">
        <v>3517</v>
      </c>
      <c r="B105" s="4" t="s">
        <v>1761</v>
      </c>
      <c r="C105" s="4" t="s">
        <v>3706</v>
      </c>
      <c r="D105" s="52" t="s">
        <v>3163</v>
      </c>
      <c r="E105" s="5" t="s">
        <v>1756</v>
      </c>
      <c r="F105" s="5">
        <v>1</v>
      </c>
      <c r="G105" s="5">
        <v>24</v>
      </c>
      <c r="H105" s="5">
        <v>5380</v>
      </c>
      <c r="I105" t="s">
        <v>29631</v>
      </c>
      <c r="J105" s="46" t="s">
        <v>33105</v>
      </c>
      <c r="K105" s="55">
        <f t="shared" si="7"/>
        <v>5</v>
      </c>
      <c r="L105" s="55">
        <f t="shared" si="8"/>
        <v>8</v>
      </c>
      <c r="M105" s="55" t="str">
        <f t="shared" si="9"/>
        <v>1889</v>
      </c>
      <c r="N105" s="55" t="str">
        <f t="shared" si="10"/>
        <v>July</v>
      </c>
      <c r="O105" s="55">
        <f t="shared" si="11"/>
        <v>7</v>
      </c>
      <c r="P105" s="55" t="str">
        <f t="shared" si="12"/>
        <v>12</v>
      </c>
      <c r="Q105" s="2" t="str">
        <f t="shared" si="13"/>
        <v>&lt;a href="set03\hope_pioneer\hope_pioneer_jan_1889_to_dec_1893\miscellaneous\hope_school_contracts_issued_july_12,_1889_p1_hp.pdf"&gt;Contracts issued&lt;/a&gt;</v>
      </c>
    </row>
    <row r="106" spans="1:17" x14ac:dyDescent="0.25">
      <c r="A106" s="2">
        <v>5281</v>
      </c>
      <c r="B106" s="4" t="s">
        <v>3848</v>
      </c>
      <c r="C106" s="4" t="s">
        <v>3849</v>
      </c>
      <c r="D106" s="52" t="s">
        <v>3163</v>
      </c>
      <c r="E106" s="5" t="s">
        <v>1756</v>
      </c>
      <c r="F106" s="5">
        <v>1</v>
      </c>
      <c r="G106" s="5">
        <v>24</v>
      </c>
      <c r="H106" s="5">
        <v>5509</v>
      </c>
      <c r="I106" t="s">
        <v>29632</v>
      </c>
      <c r="J106" s="46" t="s">
        <v>33105</v>
      </c>
      <c r="K106" s="55">
        <f t="shared" si="7"/>
        <v>5</v>
      </c>
      <c r="L106" s="55">
        <f t="shared" si="8"/>
        <v>8</v>
      </c>
      <c r="M106" s="55" t="str">
        <f t="shared" si="9"/>
        <v>1889</v>
      </c>
      <c r="N106" s="55" t="str">
        <f t="shared" si="10"/>
        <v>July</v>
      </c>
      <c r="O106" s="55">
        <f t="shared" si="11"/>
        <v>7</v>
      </c>
      <c r="P106" s="55" t="str">
        <f t="shared" si="12"/>
        <v>12</v>
      </c>
      <c r="Q106" s="2" t="str">
        <f t="shared" si="13"/>
        <v>&lt;a href="set03\hope_pioneer\hope_pioneer_jan_1889_to_dec_1893\miscellaneous\mud_volcano_in_se_griggs_july_12,_1889_p1_hp.pdf"&gt;In SE Griggs&lt;/a&gt;</v>
      </c>
    </row>
    <row r="107" spans="1:17" x14ac:dyDescent="0.25">
      <c r="A107" s="2">
        <v>6805</v>
      </c>
      <c r="B107" s="4" t="s">
        <v>2353</v>
      </c>
      <c r="C107" s="4" t="s">
        <v>1635</v>
      </c>
      <c r="D107" s="52" t="s">
        <v>3163</v>
      </c>
      <c r="E107" s="5" t="s">
        <v>1756</v>
      </c>
      <c r="F107" s="5">
        <v>1</v>
      </c>
      <c r="G107" s="5">
        <v>24</v>
      </c>
      <c r="H107" s="5">
        <v>5180</v>
      </c>
      <c r="I107" t="s">
        <v>29629</v>
      </c>
      <c r="J107" s="46" t="s">
        <v>33105</v>
      </c>
      <c r="K107" s="55">
        <f t="shared" si="7"/>
        <v>5</v>
      </c>
      <c r="L107" s="55">
        <f t="shared" si="8"/>
        <v>8</v>
      </c>
      <c r="M107" s="55" t="str">
        <f t="shared" si="9"/>
        <v>1889</v>
      </c>
      <c r="N107" s="55" t="str">
        <f t="shared" si="10"/>
        <v>July</v>
      </c>
      <c r="O107" s="55">
        <f t="shared" si="11"/>
        <v>7</v>
      </c>
      <c r="P107" s="55" t="str">
        <f t="shared" si="12"/>
        <v>12</v>
      </c>
      <c r="Q107" s="2" t="str">
        <f t="shared" si="13"/>
        <v>&lt;a href="set03\hope_pioneer\hope_pioneer_jan_1889_to_dec_1893\miscellaneous\crop_report_2nd_july_12,_1889_p1_hp.pdf"&gt;Crop Report&lt;/a&gt;</v>
      </c>
    </row>
    <row r="108" spans="1:17" x14ac:dyDescent="0.25">
      <c r="A108" s="2">
        <v>6806</v>
      </c>
      <c r="B108" s="4" t="s">
        <v>2353</v>
      </c>
      <c r="C108" s="4" t="s">
        <v>1635</v>
      </c>
      <c r="D108" s="52" t="s">
        <v>3163</v>
      </c>
      <c r="E108" s="5" t="s">
        <v>1756</v>
      </c>
      <c r="F108" s="5">
        <v>1</v>
      </c>
      <c r="G108" s="5">
        <v>24</v>
      </c>
      <c r="H108" s="5">
        <v>5183</v>
      </c>
      <c r="I108" t="s">
        <v>29630</v>
      </c>
      <c r="J108" s="46" t="s">
        <v>33105</v>
      </c>
      <c r="K108" s="55">
        <f t="shared" si="7"/>
        <v>5</v>
      </c>
      <c r="L108" s="55">
        <f t="shared" si="8"/>
        <v>8</v>
      </c>
      <c r="M108" s="55" t="str">
        <f t="shared" si="9"/>
        <v>1889</v>
      </c>
      <c r="N108" s="55" t="str">
        <f t="shared" si="10"/>
        <v>July</v>
      </c>
      <c r="O108" s="55">
        <f t="shared" si="11"/>
        <v>7</v>
      </c>
      <c r="P108" s="55" t="str">
        <f t="shared" si="12"/>
        <v>12</v>
      </c>
      <c r="Q108" s="2" t="str">
        <f t="shared" si="13"/>
        <v>&lt;a href="set03\hope_pioneer\hope_pioneer_jan_1889_to_dec_1893\miscellaneous\crop_report_july_12,_1889_p1_hp.pdf"&gt;Crop Report&lt;/a&gt;</v>
      </c>
    </row>
    <row r="109" spans="1:17" x14ac:dyDescent="0.25">
      <c r="A109" s="2">
        <v>6870</v>
      </c>
      <c r="B109" s="4" t="s">
        <v>33140</v>
      </c>
      <c r="C109" s="4" t="s">
        <v>33139</v>
      </c>
      <c r="D109" s="93" t="s">
        <v>3163</v>
      </c>
      <c r="E109" s="5" t="s">
        <v>1756</v>
      </c>
      <c r="F109" s="5">
        <v>4</v>
      </c>
      <c r="G109" s="5">
        <v>24.1</v>
      </c>
      <c r="H109" s="5"/>
      <c r="I109" t="s">
        <v>30200</v>
      </c>
      <c r="J109" s="46" t="s">
        <v>33106</v>
      </c>
      <c r="K109" s="55">
        <f t="shared" si="7"/>
        <v>5</v>
      </c>
      <c r="L109" s="55">
        <f t="shared" si="8"/>
        <v>8</v>
      </c>
      <c r="M109" s="55" t="str">
        <f t="shared" si="9"/>
        <v>1889</v>
      </c>
      <c r="N109" s="55" t="str">
        <f t="shared" si="10"/>
        <v>July</v>
      </c>
      <c r="O109" s="55">
        <f t="shared" si="11"/>
        <v>7</v>
      </c>
      <c r="P109" s="55" t="str">
        <f t="shared" si="12"/>
        <v>12</v>
      </c>
      <c r="Q109" s="2" t="str">
        <f t="shared" si="13"/>
        <v>&lt;a href="set03\hope_pioneer\hope_pioneer_jan_1889_to_dec_1893\sccm\sccm_(poor_copy)_july_12,_1889_p4_hp.pdf"&gt;Meeting Minutes&lt;/a&gt;</v>
      </c>
    </row>
    <row r="110" spans="1:17" x14ac:dyDescent="0.25">
      <c r="A110" s="2">
        <v>878</v>
      </c>
      <c r="B110" s="4" t="s">
        <v>2665</v>
      </c>
      <c r="C110" s="4" t="s">
        <v>3458</v>
      </c>
      <c r="D110" s="52" t="s">
        <v>3166</v>
      </c>
      <c r="E110" s="5" t="s">
        <v>1756</v>
      </c>
      <c r="F110" s="5">
        <v>4</v>
      </c>
      <c r="G110" s="5">
        <v>24</v>
      </c>
      <c r="H110" s="5">
        <v>5165</v>
      </c>
      <c r="I110" t="s">
        <v>29633</v>
      </c>
      <c r="J110" s="46" t="s">
        <v>33105</v>
      </c>
      <c r="K110" s="55">
        <f t="shared" si="7"/>
        <v>5</v>
      </c>
      <c r="L110" s="55">
        <f t="shared" si="8"/>
        <v>8</v>
      </c>
      <c r="M110" s="55" t="str">
        <f t="shared" si="9"/>
        <v>1889</v>
      </c>
      <c r="N110" s="55" t="str">
        <f t="shared" si="10"/>
        <v>July</v>
      </c>
      <c r="O110" s="55">
        <f t="shared" si="11"/>
        <v>7</v>
      </c>
      <c r="P110" s="55" t="str">
        <f t="shared" si="12"/>
        <v>26</v>
      </c>
      <c r="Q110" s="2" t="str">
        <f t="shared" si="13"/>
        <v>&lt;a href="set03\hope_pioneer\hope_pioneer_jan_1889_to_dec_1893\miscellaneous\colgate_items_july_26,_1889_p4_hp.pdf"&gt;Items&lt;/a&gt;</v>
      </c>
    </row>
    <row r="111" spans="1:17" x14ac:dyDescent="0.25">
      <c r="A111" s="2">
        <v>3314</v>
      </c>
      <c r="B111" s="4" t="s">
        <v>1705</v>
      </c>
      <c r="C111" s="4" t="s">
        <v>3580</v>
      </c>
      <c r="D111" s="52" t="s">
        <v>3166</v>
      </c>
      <c r="E111" s="5" t="s">
        <v>1756</v>
      </c>
      <c r="F111" s="5">
        <v>1</v>
      </c>
      <c r="G111" s="5">
        <v>24</v>
      </c>
      <c r="H111" s="5">
        <v>5295</v>
      </c>
      <c r="I111" t="s">
        <v>29634</v>
      </c>
      <c r="J111" s="46" t="s">
        <v>33105</v>
      </c>
      <c r="K111" s="55">
        <f t="shared" si="7"/>
        <v>5</v>
      </c>
      <c r="L111" s="55">
        <f t="shared" si="8"/>
        <v>8</v>
      </c>
      <c r="M111" s="55" t="str">
        <f t="shared" si="9"/>
        <v>1889</v>
      </c>
      <c r="N111" s="55" t="str">
        <f t="shared" si="10"/>
        <v>July</v>
      </c>
      <c r="O111" s="55">
        <f t="shared" si="11"/>
        <v>7</v>
      </c>
      <c r="P111" s="55" t="str">
        <f t="shared" si="12"/>
        <v>26</v>
      </c>
      <c r="Q111" s="2" t="str">
        <f t="shared" si="13"/>
        <v>&lt;a href="set03\hope_pioneer\hope_pioneer_jan_1889_to_dec_1893\miscellaneous\hope_4th_of_july_committee_report_july_26,_1889_p1_hp.pdf"&gt;Committee report&lt;/a&gt;</v>
      </c>
    </row>
    <row r="112" spans="1:17" x14ac:dyDescent="0.25">
      <c r="A112" s="2">
        <v>8235</v>
      </c>
      <c r="B112" s="4" t="s">
        <v>4084</v>
      </c>
      <c r="C112" s="4" t="s">
        <v>4086</v>
      </c>
      <c r="D112" s="52" t="s">
        <v>3166</v>
      </c>
      <c r="E112" s="5" t="s">
        <v>1756</v>
      </c>
      <c r="F112" s="5">
        <v>4</v>
      </c>
      <c r="G112" s="5">
        <v>24</v>
      </c>
      <c r="H112" s="5">
        <v>5696</v>
      </c>
      <c r="I112" t="s">
        <v>29635</v>
      </c>
      <c r="J112" s="46" t="s">
        <v>33105</v>
      </c>
      <c r="K112" s="55">
        <f t="shared" si="7"/>
        <v>5</v>
      </c>
      <c r="L112" s="55">
        <f t="shared" si="8"/>
        <v>8</v>
      </c>
      <c r="M112" s="55" t="str">
        <f t="shared" si="9"/>
        <v>1889</v>
      </c>
      <c r="N112" s="55" t="str">
        <f t="shared" si="10"/>
        <v>July</v>
      </c>
      <c r="O112" s="55">
        <f t="shared" si="11"/>
        <v>7</v>
      </c>
      <c r="P112" s="55" t="str">
        <f t="shared" si="12"/>
        <v>26</v>
      </c>
      <c r="Q112" s="2" t="str">
        <f t="shared" si="13"/>
        <v>&lt;a href="set03\hope_pioneer\hope_pioneer_jan_1889_to_dec_1893\miscellaneous\williams,_b_t_of_colgate_passes_cigars_july_26,_1889_p4_hp.pdf"&gt;Of Colgate passes cigars&lt;/a&gt;</v>
      </c>
    </row>
    <row r="113" spans="1:17" x14ac:dyDescent="0.25">
      <c r="A113" s="2">
        <v>8241</v>
      </c>
      <c r="B113" s="4" t="s">
        <v>4087</v>
      </c>
      <c r="C113" s="4" t="s">
        <v>4093</v>
      </c>
      <c r="D113" s="52" t="s">
        <v>3166</v>
      </c>
      <c r="E113" s="5" t="s">
        <v>1756</v>
      </c>
      <c r="F113" s="5">
        <v>4</v>
      </c>
      <c r="G113" s="5">
        <v>24</v>
      </c>
      <c r="H113" s="5">
        <v>5702</v>
      </c>
      <c r="I113" t="s">
        <v>29636</v>
      </c>
      <c r="J113" s="46" t="s">
        <v>33105</v>
      </c>
      <c r="K113" s="55">
        <f t="shared" si="7"/>
        <v>5</v>
      </c>
      <c r="L113" s="55">
        <f t="shared" si="8"/>
        <v>8</v>
      </c>
      <c r="M113" s="55" t="str">
        <f t="shared" si="9"/>
        <v>1889</v>
      </c>
      <c r="N113" s="55" t="str">
        <f t="shared" si="10"/>
        <v>July</v>
      </c>
      <c r="O113" s="55">
        <f t="shared" si="11"/>
        <v>7</v>
      </c>
      <c r="P113" s="55" t="str">
        <f t="shared" si="12"/>
        <v>26</v>
      </c>
      <c r="Q113" s="2" t="str">
        <f t="shared" si="13"/>
        <v>&lt;a href="set03\hope_pioneer\hope_pioneer_jan_1889_to_dec_1893\miscellaneous\williams,_c_h_visitor_henry_smith_of_mi_july_26,_1889_p4_hp.pdf"&gt;Visitor Henry Smith of MI&lt;/a&gt;</v>
      </c>
    </row>
    <row r="114" spans="1:17" x14ac:dyDescent="0.25">
      <c r="A114" s="2">
        <v>889</v>
      </c>
      <c r="B114" s="4" t="s">
        <v>2665</v>
      </c>
      <c r="C114" s="4" t="s">
        <v>3457</v>
      </c>
      <c r="D114" s="52" t="s">
        <v>3304</v>
      </c>
      <c r="E114" s="5" t="s">
        <v>1756</v>
      </c>
      <c r="F114" s="5">
        <v>4</v>
      </c>
      <c r="G114" s="5">
        <v>24</v>
      </c>
      <c r="H114" s="5">
        <v>5164</v>
      </c>
      <c r="I114" t="s">
        <v>29638</v>
      </c>
      <c r="J114" s="46" t="s">
        <v>33105</v>
      </c>
      <c r="K114" s="55">
        <f t="shared" si="7"/>
        <v>7</v>
      </c>
      <c r="L114" s="55">
        <f t="shared" si="8"/>
        <v>9</v>
      </c>
      <c r="M114" s="55" t="str">
        <f t="shared" si="9"/>
        <v>1889</v>
      </c>
      <c r="N114" s="55" t="str">
        <f t="shared" si="10"/>
        <v>August</v>
      </c>
      <c r="O114" s="55">
        <f t="shared" si="11"/>
        <v>8</v>
      </c>
      <c r="P114" s="55" t="str">
        <f t="shared" si="12"/>
        <v xml:space="preserve"> 2</v>
      </c>
      <c r="Q114" s="2" t="str">
        <f t="shared" si="13"/>
        <v>&lt;a href="set03\hope_pioneer\hope_pioneer_jan_1889_to_dec_1893\miscellaneous\colgate_items_by_uno_august_2,_1889_p4_hp.pdf"&gt;Items by Uno&lt;/a&gt;</v>
      </c>
    </row>
    <row r="115" spans="1:17" x14ac:dyDescent="0.25">
      <c r="A115" s="2">
        <v>1457</v>
      </c>
      <c r="B115" s="4" t="s">
        <v>3483</v>
      </c>
      <c r="C115" s="4" t="s">
        <v>1785</v>
      </c>
      <c r="D115" s="52" t="s">
        <v>3304</v>
      </c>
      <c r="E115" s="5" t="s">
        <v>1756</v>
      </c>
      <c r="F115" s="5">
        <v>1</v>
      </c>
      <c r="G115" s="5">
        <v>24</v>
      </c>
      <c r="H115" s="5">
        <v>5191</v>
      </c>
      <c r="I115" t="s">
        <v>29639</v>
      </c>
      <c r="J115" s="46" t="s">
        <v>33105</v>
      </c>
      <c r="K115" s="55">
        <f t="shared" si="7"/>
        <v>7</v>
      </c>
      <c r="L115" s="55">
        <f t="shared" si="8"/>
        <v>9</v>
      </c>
      <c r="M115" s="55" t="str">
        <f t="shared" si="9"/>
        <v>1889</v>
      </c>
      <c r="N115" s="55" t="str">
        <f t="shared" si="10"/>
        <v>August</v>
      </c>
      <c r="O115" s="55">
        <f t="shared" si="11"/>
        <v>8</v>
      </c>
      <c r="P115" s="55" t="str">
        <f t="shared" si="12"/>
        <v xml:space="preserve"> 2</v>
      </c>
      <c r="Q115" s="2" t="str">
        <f t="shared" si="13"/>
        <v>&lt;a href="set03\hope_pioneer\hope_pioneer_jan_1889_to_dec_1893\miscellaneous\darling,_mr._and_family_diptheria_august_2,_1889_p1_hp.pdf"&gt;Diptheria&lt;/a&gt;</v>
      </c>
    </row>
    <row r="116" spans="1:17" x14ac:dyDescent="0.25">
      <c r="A116" s="2">
        <v>1607</v>
      </c>
      <c r="B116" s="4" t="s">
        <v>1785</v>
      </c>
      <c r="C116" s="4" t="s">
        <v>3491</v>
      </c>
      <c r="D116" s="52" t="s">
        <v>3304</v>
      </c>
      <c r="E116" s="5" t="s">
        <v>1756</v>
      </c>
      <c r="F116" s="5">
        <v>1</v>
      </c>
      <c r="G116" s="5">
        <v>24</v>
      </c>
      <c r="H116" s="5">
        <v>5198</v>
      </c>
      <c r="I116" t="s">
        <v>29640</v>
      </c>
      <c r="J116" s="46" t="s">
        <v>33105</v>
      </c>
      <c r="K116" s="55">
        <f t="shared" si="7"/>
        <v>7</v>
      </c>
      <c r="L116" s="55">
        <f t="shared" si="8"/>
        <v>9</v>
      </c>
      <c r="M116" s="55" t="str">
        <f t="shared" si="9"/>
        <v>1889</v>
      </c>
      <c r="N116" s="55" t="str">
        <f t="shared" si="10"/>
        <v>August</v>
      </c>
      <c r="O116" s="55">
        <f t="shared" si="11"/>
        <v>8</v>
      </c>
      <c r="P116" s="55" t="str">
        <f t="shared" si="12"/>
        <v xml:space="preserve"> 2</v>
      </c>
      <c r="Q116" s="2" t="str">
        <f t="shared" si="13"/>
        <v>&lt;a href="set03\hope_pioneer\hope_pioneer_jan_1889_to_dec_1893\miscellaneous\diptheria_in_ellsbury_august_2,_1889_p1_hp.pdf"&gt;In Ellsbury&lt;/a&gt;</v>
      </c>
    </row>
    <row r="117" spans="1:17" x14ac:dyDescent="0.25">
      <c r="A117" s="2">
        <v>2572</v>
      </c>
      <c r="B117" s="4" t="s">
        <v>3553</v>
      </c>
      <c r="C117" s="4" t="s">
        <v>947</v>
      </c>
      <c r="D117" s="52" t="s">
        <v>3304</v>
      </c>
      <c r="E117" s="5" t="s">
        <v>1756</v>
      </c>
      <c r="F117" s="5">
        <v>1</v>
      </c>
      <c r="G117" s="5">
        <v>24</v>
      </c>
      <c r="H117" s="5">
        <v>5236</v>
      </c>
      <c r="I117" t="s">
        <v>29641</v>
      </c>
      <c r="J117" s="46" t="s">
        <v>33105</v>
      </c>
      <c r="K117" s="55">
        <f t="shared" si="7"/>
        <v>7</v>
      </c>
      <c r="L117" s="55">
        <f t="shared" si="8"/>
        <v>9</v>
      </c>
      <c r="M117" s="55" t="str">
        <f t="shared" si="9"/>
        <v>1889</v>
      </c>
      <c r="N117" s="55" t="str">
        <f t="shared" si="10"/>
        <v>August</v>
      </c>
      <c r="O117" s="55">
        <f t="shared" si="11"/>
        <v>8</v>
      </c>
      <c r="P117" s="55" t="str">
        <f t="shared" si="12"/>
        <v xml:space="preserve"> 2</v>
      </c>
      <c r="Q117" s="2" t="str">
        <f t="shared" si="13"/>
        <v>&lt;a href="set03\hope_pioneer\hope_pioneer_jan_1889_to_dec_1893\miscellaneous\halseth,_nels_serious_accident_august_2,_1889_p1_hp.pdf"&gt;Serious accident&lt;/a&gt;</v>
      </c>
    </row>
    <row r="118" spans="1:17" x14ac:dyDescent="0.25">
      <c r="A118" s="2">
        <v>3519</v>
      </c>
      <c r="B118" s="4" t="s">
        <v>1761</v>
      </c>
      <c r="C118" s="4" t="s">
        <v>3708</v>
      </c>
      <c r="D118" s="52" t="s">
        <v>3304</v>
      </c>
      <c r="E118" s="5" t="s">
        <v>1756</v>
      </c>
      <c r="F118" s="5">
        <v>1</v>
      </c>
      <c r="G118" s="5">
        <v>24</v>
      </c>
      <c r="H118" s="5">
        <v>5382</v>
      </c>
      <c r="I118" t="s">
        <v>29642</v>
      </c>
      <c r="J118" s="46" t="s">
        <v>33105</v>
      </c>
      <c r="K118" s="55">
        <f t="shared" si="7"/>
        <v>7</v>
      </c>
      <c r="L118" s="55">
        <f t="shared" si="8"/>
        <v>9</v>
      </c>
      <c r="M118" s="55" t="str">
        <f t="shared" si="9"/>
        <v>1889</v>
      </c>
      <c r="N118" s="55" t="str">
        <f t="shared" si="10"/>
        <v>August</v>
      </c>
      <c r="O118" s="55">
        <f t="shared" si="11"/>
        <v>8</v>
      </c>
      <c r="P118" s="55" t="str">
        <f t="shared" si="12"/>
        <v xml:space="preserve"> 2</v>
      </c>
      <c r="Q118" s="2" t="str">
        <f t="shared" si="13"/>
        <v>&lt;a href="set03\hope_pioneer\hope_pioneer_jan_1889_to_dec_1893\miscellaneous\hope_school_dist_2_opens_with_annie_simpson_august_2,_1889_p1_hp.pdf"&gt;District 2 opens with Annie Simpson&lt;/a&gt;</v>
      </c>
    </row>
    <row r="119" spans="1:17" x14ac:dyDescent="0.25">
      <c r="A119" s="2">
        <v>3535</v>
      </c>
      <c r="B119" s="4" t="s">
        <v>1761</v>
      </c>
      <c r="C119" s="4" t="s">
        <v>3714</v>
      </c>
      <c r="D119" s="52" t="s">
        <v>3304</v>
      </c>
      <c r="E119" s="5" t="s">
        <v>1756</v>
      </c>
      <c r="F119" s="5">
        <v>1</v>
      </c>
      <c r="G119" s="5">
        <v>24</v>
      </c>
      <c r="H119" s="5">
        <v>5389</v>
      </c>
      <c r="I119" t="s">
        <v>29643</v>
      </c>
      <c r="J119" s="46" t="s">
        <v>33105</v>
      </c>
      <c r="K119" s="55">
        <f t="shared" si="7"/>
        <v>7</v>
      </c>
      <c r="L119" s="55">
        <f t="shared" si="8"/>
        <v>9</v>
      </c>
      <c r="M119" s="55" t="str">
        <f t="shared" si="9"/>
        <v>1889</v>
      </c>
      <c r="N119" s="55" t="str">
        <f t="shared" si="10"/>
        <v>August</v>
      </c>
      <c r="O119" s="55">
        <f t="shared" si="11"/>
        <v>8</v>
      </c>
      <c r="P119" s="55" t="str">
        <f t="shared" si="12"/>
        <v xml:space="preserve"> 2</v>
      </c>
      <c r="Q119" s="2" t="str">
        <f t="shared" si="13"/>
        <v>&lt;a href="set03\hope_pioneer\hope_pioneer_jan_1889_to_dec_1893\miscellaneous\hope_school_meeting_to_select_new_primary_teacher_august_2,_1889_p1_hp.pdf"&gt;Meeting to select new primary teacher&lt;/a&gt;</v>
      </c>
    </row>
    <row r="120" spans="1:17" x14ac:dyDescent="0.25">
      <c r="A120" s="2">
        <v>3592</v>
      </c>
      <c r="B120" s="4" t="s">
        <v>1761</v>
      </c>
      <c r="C120" s="4" t="s">
        <v>3720</v>
      </c>
      <c r="D120" s="52" t="s">
        <v>3304</v>
      </c>
      <c r="E120" s="5" t="s">
        <v>1756</v>
      </c>
      <c r="F120" s="5">
        <v>1</v>
      </c>
      <c r="G120" s="5">
        <v>24</v>
      </c>
      <c r="H120" s="5">
        <v>5406</v>
      </c>
      <c r="I120" t="s">
        <v>29644</v>
      </c>
      <c r="J120" s="46" t="s">
        <v>33105</v>
      </c>
      <c r="K120" s="55">
        <f t="shared" si="7"/>
        <v>7</v>
      </c>
      <c r="L120" s="55">
        <f t="shared" si="8"/>
        <v>9</v>
      </c>
      <c r="M120" s="55" t="str">
        <f t="shared" si="9"/>
        <v>1889</v>
      </c>
      <c r="N120" s="55" t="str">
        <f t="shared" si="10"/>
        <v>August</v>
      </c>
      <c r="O120" s="55">
        <f t="shared" si="11"/>
        <v>8</v>
      </c>
      <c r="P120" s="55" t="str">
        <f t="shared" si="12"/>
        <v xml:space="preserve"> 2</v>
      </c>
      <c r="Q120" s="2" t="str">
        <f t="shared" si="13"/>
        <v>&lt;a href="set03\hope_pioneer\hope_pioneer_jan_1889_to_dec_1893\miscellaneous\hope_school_now_repaired_after_lightning_august_2,_1889_p1_hp.pdf"&gt;Now repaired after lightning&lt;/a&gt;</v>
      </c>
    </row>
    <row r="121" spans="1:17" x14ac:dyDescent="0.25">
      <c r="A121" s="2">
        <v>6610</v>
      </c>
      <c r="B121" s="4" t="s">
        <v>3979</v>
      </c>
      <c r="C121" s="4" t="s">
        <v>3980</v>
      </c>
      <c r="D121" s="52" t="s">
        <v>3304</v>
      </c>
      <c r="E121" s="5" t="s">
        <v>1756</v>
      </c>
      <c r="F121" s="5">
        <v>1</v>
      </c>
      <c r="G121" s="5">
        <v>24</v>
      </c>
      <c r="H121" s="5">
        <v>5599</v>
      </c>
      <c r="I121" t="s">
        <v>29645</v>
      </c>
      <c r="J121" s="46" t="s">
        <v>33105</v>
      </c>
      <c r="K121" s="55">
        <f t="shared" si="7"/>
        <v>7</v>
      </c>
      <c r="L121" s="55">
        <f t="shared" si="8"/>
        <v>9</v>
      </c>
      <c r="M121" s="55" t="str">
        <f t="shared" si="9"/>
        <v>1889</v>
      </c>
      <c r="N121" s="55" t="str">
        <f t="shared" si="10"/>
        <v>August</v>
      </c>
      <c r="O121" s="55">
        <f t="shared" si="11"/>
        <v>8</v>
      </c>
      <c r="P121" s="55" t="str">
        <f t="shared" si="12"/>
        <v xml:space="preserve"> 2</v>
      </c>
      <c r="Q121" s="2" t="str">
        <f t="shared" si="13"/>
        <v>&lt;a href="set03\hope_pioneer\hope_pioneer_jan_1889_to_dec_1893\miscellaneous\simpson,__annie_teaches_at_hope_school_dist_2_august_2,_1889_p1_hp.pdf"&gt;Teaches at Hope School Dist 2&lt;/a&gt;</v>
      </c>
    </row>
    <row r="122" spans="1:17" x14ac:dyDescent="0.25">
      <c r="A122" s="2">
        <v>8252</v>
      </c>
      <c r="B122" s="4" t="s">
        <v>4102</v>
      </c>
      <c r="C122" s="4" t="s">
        <v>4103</v>
      </c>
      <c r="D122" s="52" t="s">
        <v>3304</v>
      </c>
      <c r="E122" s="5" t="s">
        <v>1756</v>
      </c>
      <c r="F122" s="5">
        <v>1</v>
      </c>
      <c r="G122" s="5">
        <v>24</v>
      </c>
      <c r="H122" s="5">
        <v>5707</v>
      </c>
      <c r="I122" t="s">
        <v>29646</v>
      </c>
      <c r="J122" s="46" t="s">
        <v>33105</v>
      </c>
      <c r="K122" s="55">
        <f t="shared" si="7"/>
        <v>7</v>
      </c>
      <c r="L122" s="55">
        <f t="shared" si="8"/>
        <v>9</v>
      </c>
      <c r="M122" s="55" t="str">
        <f t="shared" si="9"/>
        <v>1889</v>
      </c>
      <c r="N122" s="55" t="str">
        <f t="shared" si="10"/>
        <v>August</v>
      </c>
      <c r="O122" s="55">
        <f t="shared" si="11"/>
        <v>8</v>
      </c>
      <c r="P122" s="55" t="str">
        <f t="shared" si="12"/>
        <v xml:space="preserve"> 2</v>
      </c>
      <c r="Q122" s="2" t="str">
        <f t="shared" si="13"/>
        <v>&lt;a href="set03\hope_pioneer\hope_pioneer_jan_1889_to_dec_1893\miscellaneous\williams,_mrs._c_h_thanks_for_vegies_august_2,_1889_p1_hp.pdf"&gt;Thanks for vegies&lt;/a&gt;</v>
      </c>
    </row>
    <row r="123" spans="1:17" x14ac:dyDescent="0.25">
      <c r="A123" s="2">
        <v>3299</v>
      </c>
      <c r="B123" s="4" t="s">
        <v>1700</v>
      </c>
      <c r="C123" s="4" t="s">
        <v>4077</v>
      </c>
      <c r="D123" s="52" t="s">
        <v>4078</v>
      </c>
      <c r="E123" s="5" t="s">
        <v>1756</v>
      </c>
      <c r="F123" s="5">
        <v>4</v>
      </c>
      <c r="G123" s="5">
        <v>24</v>
      </c>
      <c r="H123" s="5">
        <v>5691</v>
      </c>
      <c r="I123" t="s">
        <v>29647</v>
      </c>
      <c r="J123" s="46" t="s">
        <v>33105</v>
      </c>
      <c r="K123" s="55">
        <f t="shared" si="7"/>
        <v>7</v>
      </c>
      <c r="L123" s="55">
        <f t="shared" si="8"/>
        <v>9</v>
      </c>
      <c r="M123" s="55" t="str">
        <f t="shared" si="9"/>
        <v>1889</v>
      </c>
      <c r="N123" s="55" t="str">
        <f t="shared" si="10"/>
        <v>August</v>
      </c>
      <c r="O123" s="55">
        <f t="shared" si="11"/>
        <v>8</v>
      </c>
      <c r="P123" s="55" t="str">
        <f t="shared" si="12"/>
        <v xml:space="preserve"> 9</v>
      </c>
      <c r="Q123" s="2" t="str">
        <f t="shared" si="13"/>
        <v>&lt;a href="set03\hope_pioneer\hope_pioneer_jan_1889_to_dec_1893\miscellaneous\wheat_tampering_august_9,_1889_p4_hp.pdf"&gt;Wheat tampering&lt;/a&gt;</v>
      </c>
    </row>
    <row r="124" spans="1:17" x14ac:dyDescent="0.25">
      <c r="A124" s="2">
        <v>8251</v>
      </c>
      <c r="B124" s="4" t="s">
        <v>4100</v>
      </c>
      <c r="C124" s="4" t="s">
        <v>4101</v>
      </c>
      <c r="D124" s="52" t="s">
        <v>4078</v>
      </c>
      <c r="E124" s="5" t="s">
        <v>1756</v>
      </c>
      <c r="F124" s="5">
        <v>1</v>
      </c>
      <c r="G124" s="5">
        <v>24</v>
      </c>
      <c r="H124" s="5">
        <v>5706</v>
      </c>
      <c r="I124" t="s">
        <v>29648</v>
      </c>
      <c r="J124" s="46" t="s">
        <v>33105</v>
      </c>
      <c r="K124" s="55">
        <f t="shared" si="7"/>
        <v>7</v>
      </c>
      <c r="L124" s="55">
        <f t="shared" si="8"/>
        <v>9</v>
      </c>
      <c r="M124" s="55" t="str">
        <f t="shared" si="9"/>
        <v>1889</v>
      </c>
      <c r="N124" s="55" t="str">
        <f t="shared" si="10"/>
        <v>August</v>
      </c>
      <c r="O124" s="55">
        <f t="shared" si="11"/>
        <v>8</v>
      </c>
      <c r="P124" s="55" t="str">
        <f t="shared" si="12"/>
        <v xml:space="preserve"> 9</v>
      </c>
      <c r="Q124" s="2" t="str">
        <f t="shared" si="13"/>
        <v>&lt;a href="set03\hope_pioneer\hope_pioneer_jan_1889_to_dec_1893\miscellaneous\williams,_mrs._b_t_croup_august_9,_1889_p1_hp.pdf"&gt;Croup&lt;/a&gt;</v>
      </c>
    </row>
    <row r="125" spans="1:17" x14ac:dyDescent="0.25">
      <c r="A125" s="2">
        <v>8253</v>
      </c>
      <c r="B125" s="4" t="s">
        <v>4102</v>
      </c>
      <c r="C125" s="4" t="s">
        <v>4104</v>
      </c>
      <c r="D125" s="52" t="s">
        <v>4078</v>
      </c>
      <c r="E125" s="5" t="s">
        <v>1756</v>
      </c>
      <c r="F125" s="5">
        <v>1</v>
      </c>
      <c r="G125" s="5">
        <v>24</v>
      </c>
      <c r="H125" s="5">
        <v>5708</v>
      </c>
      <c r="I125" t="s">
        <v>29649</v>
      </c>
      <c r="J125" s="46" t="s">
        <v>33105</v>
      </c>
      <c r="K125" s="55">
        <f t="shared" si="7"/>
        <v>7</v>
      </c>
      <c r="L125" s="55">
        <f t="shared" si="8"/>
        <v>9</v>
      </c>
      <c r="M125" s="55" t="str">
        <f t="shared" si="9"/>
        <v>1889</v>
      </c>
      <c r="N125" s="55" t="str">
        <f t="shared" si="10"/>
        <v>August</v>
      </c>
      <c r="O125" s="55">
        <f t="shared" si="11"/>
        <v>8</v>
      </c>
      <c r="P125" s="55" t="str">
        <f t="shared" si="12"/>
        <v xml:space="preserve"> 9</v>
      </c>
      <c r="Q125" s="2" t="str">
        <f t="shared" si="13"/>
        <v>&lt;a href="set03\hope_pioneer\hope_pioneer_jan_1889_to_dec_1893\miscellaneous\williams,_mrs._c_h_to_sherbrooke_august_9,_1889_p1_hp.pdf"&gt;To Sherbrooke&lt;/a&gt;</v>
      </c>
    </row>
    <row r="126" spans="1:17" x14ac:dyDescent="0.25">
      <c r="A126" s="2">
        <v>1489</v>
      </c>
      <c r="B126" s="4" t="s">
        <v>3484</v>
      </c>
      <c r="C126" s="4" t="s">
        <v>3485</v>
      </c>
      <c r="D126" s="52" t="s">
        <v>3240</v>
      </c>
      <c r="E126" s="5" t="s">
        <v>1756</v>
      </c>
      <c r="F126" s="5">
        <v>1</v>
      </c>
      <c r="G126" s="5">
        <v>24</v>
      </c>
      <c r="H126" s="5">
        <v>5192</v>
      </c>
      <c r="I126" s="99" t="s">
        <v>29650</v>
      </c>
      <c r="J126" s="46" t="s">
        <v>33105</v>
      </c>
      <c r="K126" s="55">
        <f t="shared" si="7"/>
        <v>7</v>
      </c>
      <c r="L126" s="55">
        <f t="shared" si="8"/>
        <v>10</v>
      </c>
      <c r="M126" s="55" t="str">
        <f t="shared" si="9"/>
        <v>1889</v>
      </c>
      <c r="N126" s="55" t="str">
        <f t="shared" si="10"/>
        <v>August</v>
      </c>
      <c r="O126" s="55">
        <f t="shared" si="11"/>
        <v>8</v>
      </c>
      <c r="P126" s="55" t="str">
        <f t="shared" si="12"/>
        <v>16</v>
      </c>
      <c r="Q126" s="2" t="str">
        <f t="shared" si="13"/>
        <v>&lt;a href="set03\hope_pioneer\hope_pioneer_jan_1889_to_dec_1893\miscellaneous\davie,_mr._unfortunate_accident_august_16,_1889_p1_hp.pdf"&gt;Unfortunate accident&lt;/a&gt;</v>
      </c>
    </row>
    <row r="127" spans="1:17" x14ac:dyDescent="0.25">
      <c r="A127" s="2">
        <v>3531</v>
      </c>
      <c r="B127" s="4" t="s">
        <v>1761</v>
      </c>
      <c r="C127" s="4" t="s">
        <v>3712</v>
      </c>
      <c r="D127" s="52" t="s">
        <v>3240</v>
      </c>
      <c r="E127" s="5" t="s">
        <v>1756</v>
      </c>
      <c r="F127" s="5">
        <v>1</v>
      </c>
      <c r="G127" s="5">
        <v>24</v>
      </c>
      <c r="H127" s="5">
        <v>5387</v>
      </c>
      <c r="I127" t="s">
        <v>29651</v>
      </c>
      <c r="J127" s="46" t="s">
        <v>33105</v>
      </c>
      <c r="K127" s="55">
        <f t="shared" si="7"/>
        <v>7</v>
      </c>
      <c r="L127" s="55">
        <f t="shared" si="8"/>
        <v>10</v>
      </c>
      <c r="M127" s="55" t="str">
        <f t="shared" si="9"/>
        <v>1889</v>
      </c>
      <c r="N127" s="55" t="str">
        <f t="shared" si="10"/>
        <v>August</v>
      </c>
      <c r="O127" s="55">
        <f t="shared" si="11"/>
        <v>8</v>
      </c>
      <c r="P127" s="55" t="str">
        <f t="shared" si="12"/>
        <v>16</v>
      </c>
      <c r="Q127" s="2" t="str">
        <f t="shared" si="13"/>
        <v>&lt;a href="set03\hope_pioneer\hope_pioneer_jan_1889_to_dec_1893\miscellaneous\hope_school_house_painted_august_16,_1889_p1_hp.pdf"&gt;House painted&lt;/a&gt;</v>
      </c>
    </row>
    <row r="128" spans="1:17" x14ac:dyDescent="0.25">
      <c r="A128" s="2">
        <v>3539</v>
      </c>
      <c r="B128" s="4" t="s">
        <v>1761</v>
      </c>
      <c r="C128" s="4" t="s">
        <v>3716</v>
      </c>
      <c r="D128" s="52" t="s">
        <v>3240</v>
      </c>
      <c r="E128" s="5" t="s">
        <v>1756</v>
      </c>
      <c r="F128" s="5">
        <v>1</v>
      </c>
      <c r="G128" s="5">
        <v>24</v>
      </c>
      <c r="H128" s="5">
        <v>5391</v>
      </c>
      <c r="I128" t="s">
        <v>29652</v>
      </c>
      <c r="J128" s="46" t="s">
        <v>33105</v>
      </c>
      <c r="K128" s="55">
        <f t="shared" si="7"/>
        <v>7</v>
      </c>
      <c r="L128" s="55">
        <f t="shared" si="8"/>
        <v>10</v>
      </c>
      <c r="M128" s="55" t="str">
        <f t="shared" si="9"/>
        <v>1889</v>
      </c>
      <c r="N128" s="55" t="str">
        <f t="shared" si="10"/>
        <v>August</v>
      </c>
      <c r="O128" s="55">
        <f t="shared" si="11"/>
        <v>8</v>
      </c>
      <c r="P128" s="55" t="str">
        <f t="shared" si="12"/>
        <v>16</v>
      </c>
      <c r="Q128" s="2" t="str">
        <f t="shared" si="13"/>
        <v>&lt;a href="set03\hope_pioneer\hope_pioneer_jan_1889_to_dec_1893\miscellaneous\hope_school_new_primary_teacher_chosen_august_16,_1889_p1_hp.pdf"&gt;New Primary teacher chosen&lt;/a&gt;</v>
      </c>
    </row>
    <row r="129" spans="1:17" x14ac:dyDescent="0.25">
      <c r="A129" s="2">
        <v>4629</v>
      </c>
      <c r="B129" s="4" t="s">
        <v>3123</v>
      </c>
      <c r="C129" s="4" t="s">
        <v>3787</v>
      </c>
      <c r="D129" s="52" t="s">
        <v>3240</v>
      </c>
      <c r="E129" s="5" t="s">
        <v>1756</v>
      </c>
      <c r="F129" s="5">
        <v>1</v>
      </c>
      <c r="G129" s="5">
        <v>24</v>
      </c>
      <c r="H129" s="5">
        <v>5466</v>
      </c>
      <c r="I129" t="s">
        <v>29653</v>
      </c>
      <c r="J129" s="46" t="s">
        <v>33105</v>
      </c>
      <c r="K129" s="55">
        <f t="shared" si="7"/>
        <v>7</v>
      </c>
      <c r="L129" s="55">
        <f t="shared" si="8"/>
        <v>10</v>
      </c>
      <c r="M129" s="55" t="str">
        <f t="shared" si="9"/>
        <v>1889</v>
      </c>
      <c r="N129" s="55" t="str">
        <f t="shared" si="10"/>
        <v>August</v>
      </c>
      <c r="O129" s="55">
        <f t="shared" si="11"/>
        <v>8</v>
      </c>
      <c r="P129" s="55" t="str">
        <f t="shared" si="12"/>
        <v>16</v>
      </c>
      <c r="Q129" s="2" t="str">
        <f t="shared" si="13"/>
        <v>&lt;a href="set03\hope_pioneer\hope_pioneer_jan_1889_to_dec_1893\miscellaneous\lang,_ida_selected_to_teach_august_16,_1889_p1_hp.pdf"&gt;Selected to teach&lt;/a&gt;</v>
      </c>
    </row>
    <row r="130" spans="1:17" x14ac:dyDescent="0.25">
      <c r="A130" s="2">
        <v>6489</v>
      </c>
      <c r="B130" s="4" t="s">
        <v>3962</v>
      </c>
      <c r="C130" s="4" t="s">
        <v>3963</v>
      </c>
      <c r="D130" s="52" t="s">
        <v>3255</v>
      </c>
      <c r="E130" s="5" t="s">
        <v>1756</v>
      </c>
      <c r="F130" s="5">
        <v>1</v>
      </c>
      <c r="G130" s="5">
        <v>24</v>
      </c>
      <c r="H130" s="5">
        <v>5585</v>
      </c>
      <c r="I130" t="s">
        <v>29654</v>
      </c>
      <c r="J130" s="46" t="s">
        <v>33105</v>
      </c>
      <c r="K130" s="55">
        <f t="shared" ref="K130:K193" si="14">FIND(" ",D130)</f>
        <v>7</v>
      </c>
      <c r="L130" s="55">
        <f t="shared" ref="L130:L193" si="15">FIND(",",D130)</f>
        <v>10</v>
      </c>
      <c r="M130" s="55" t="str">
        <f t="shared" ref="M130:M193" si="16">MID(D130,L130+2,4)</f>
        <v>1889</v>
      </c>
      <c r="N130" s="55" t="str">
        <f t="shared" ref="N130:N193" si="17">MID(D130,1,K130-1)</f>
        <v>August</v>
      </c>
      <c r="O130" s="55">
        <f t="shared" ref="O130:O193" si="18">_xlfn.SWITCH(TRIM(N130),
"January",1,"February",2,"March",3,"April",4,
"May",5,"June",6,"July",7,"August",8,
"September",9,"October",10,"November",11,"December",12,"No Match")</f>
        <v>8</v>
      </c>
      <c r="P130" s="55" t="str">
        <f t="shared" ref="P130:P193" si="19">MID(D130,L130-2,2)</f>
        <v>23</v>
      </c>
      <c r="Q130" s="2" t="str">
        <f t="shared" ref="Q130:Q193" si="20">"&lt;a href="&amp;""""&amp;J130&amp;"\"&amp;I130&amp;"""&gt;"&amp;C130&amp;"&lt;/a&gt;"</f>
        <v>&lt;a href="set03\hope_pioneer\hope_pioneer_jan_1889_to_dec_1893\miscellaneous\sharon_po_begins_august_23,_1889_p1_hp.pdf"&gt;Begins&lt;/a&gt;</v>
      </c>
    </row>
    <row r="131" spans="1:17" x14ac:dyDescent="0.25">
      <c r="A131" s="2">
        <v>6871</v>
      </c>
      <c r="B131" s="4" t="s">
        <v>33140</v>
      </c>
      <c r="C131" s="4" t="s">
        <v>33139</v>
      </c>
      <c r="D131" s="93" t="s">
        <v>3068</v>
      </c>
      <c r="E131" s="5" t="s">
        <v>1756</v>
      </c>
      <c r="F131" s="5">
        <v>1</v>
      </c>
      <c r="G131" s="5">
        <v>24.1</v>
      </c>
      <c r="H131" s="5"/>
      <c r="I131" t="s">
        <v>30201</v>
      </c>
      <c r="J131" s="46" t="s">
        <v>33106</v>
      </c>
      <c r="K131" s="55">
        <f t="shared" si="14"/>
        <v>10</v>
      </c>
      <c r="L131" s="55">
        <f t="shared" si="15"/>
        <v>12</v>
      </c>
      <c r="M131" s="55" t="str">
        <f t="shared" si="16"/>
        <v>1889</v>
      </c>
      <c r="N131" s="55" t="str">
        <f t="shared" si="17"/>
        <v>September</v>
      </c>
      <c r="O131" s="55">
        <f t="shared" si="18"/>
        <v>9</v>
      </c>
      <c r="P131" s="55" t="str">
        <f t="shared" si="19"/>
        <v xml:space="preserve"> 6</v>
      </c>
      <c r="Q131" s="2" t="str">
        <f t="shared" si="20"/>
        <v>&lt;a href="set03\hope_pioneer\hope_pioneer_jan_1889_to_dec_1893\sccm\sccm_september_6,_1889_p1_hp.pdf"&gt;Meeting Minutes&lt;/a&gt;</v>
      </c>
    </row>
    <row r="132" spans="1:17" x14ac:dyDescent="0.25">
      <c r="A132" s="2">
        <v>8149</v>
      </c>
      <c r="B132" s="4" t="s">
        <v>4074</v>
      </c>
      <c r="C132" s="4" t="s">
        <v>4075</v>
      </c>
      <c r="D132" s="52" t="s">
        <v>3068</v>
      </c>
      <c r="E132" s="5" t="s">
        <v>1756</v>
      </c>
      <c r="F132" s="5">
        <v>1</v>
      </c>
      <c r="G132" s="5">
        <v>24</v>
      </c>
      <c r="H132" s="5">
        <v>5689</v>
      </c>
      <c r="I132" t="s">
        <v>29655</v>
      </c>
      <c r="J132" s="46" t="s">
        <v>33105</v>
      </c>
      <c r="K132" s="55">
        <f t="shared" si="14"/>
        <v>10</v>
      </c>
      <c r="L132" s="55">
        <f t="shared" si="15"/>
        <v>12</v>
      </c>
      <c r="M132" s="55" t="str">
        <f t="shared" si="16"/>
        <v>1889</v>
      </c>
      <c r="N132" s="55" t="str">
        <f t="shared" si="17"/>
        <v>September</v>
      </c>
      <c r="O132" s="55">
        <f t="shared" si="18"/>
        <v>9</v>
      </c>
      <c r="P132" s="55" t="str">
        <f t="shared" si="19"/>
        <v xml:space="preserve"> 6</v>
      </c>
      <c r="Q132" s="2" t="str">
        <f t="shared" si="20"/>
        <v>&lt;a href="set03\hope_pioneer\hope_pioneer_jan_1889_to_dec_1893\miscellaneous\west,_f_e_residence_burns_september_6,_1889_p1_hp.pdf"&gt;Residence burns&lt;/a&gt;</v>
      </c>
    </row>
    <row r="133" spans="1:17" x14ac:dyDescent="0.25">
      <c r="A133" s="2">
        <v>5906</v>
      </c>
      <c r="B133" s="4" t="s">
        <v>3926</v>
      </c>
      <c r="C133" s="4" t="s">
        <v>3927</v>
      </c>
      <c r="D133" s="52" t="s">
        <v>3287</v>
      </c>
      <c r="E133" s="5" t="s">
        <v>1756</v>
      </c>
      <c r="F133" s="5">
        <v>1</v>
      </c>
      <c r="G133" s="5">
        <v>24</v>
      </c>
      <c r="H133" s="5">
        <v>5558</v>
      </c>
      <c r="I133" t="s">
        <v>29656</v>
      </c>
      <c r="J133" s="46" t="s">
        <v>33105</v>
      </c>
      <c r="K133" s="55">
        <f t="shared" si="14"/>
        <v>10</v>
      </c>
      <c r="L133" s="55">
        <f t="shared" si="15"/>
        <v>13</v>
      </c>
      <c r="M133" s="55" t="str">
        <f t="shared" si="16"/>
        <v>1889</v>
      </c>
      <c r="N133" s="55" t="str">
        <f t="shared" si="17"/>
        <v>September</v>
      </c>
      <c r="O133" s="55">
        <f t="shared" si="18"/>
        <v>9</v>
      </c>
      <c r="P133" s="55" t="str">
        <f t="shared" si="19"/>
        <v>13</v>
      </c>
      <c r="Q133" s="2" t="str">
        <f t="shared" si="20"/>
        <v>&lt;a href="set03\hope_pioneer\hope_pioneer_jan_1889_to_dec_1893\miscellaneous\pickerts_arrested_on_assault_with_a_weapon_september_13,_1889_p1_hp.pdf"&gt;Arrested on assault with a weapon&lt;/a&gt;</v>
      </c>
    </row>
    <row r="134" spans="1:17" x14ac:dyDescent="0.25">
      <c r="A134" s="2">
        <v>1924</v>
      </c>
      <c r="B134" s="4" t="s">
        <v>3507</v>
      </c>
      <c r="C134" s="4" t="s">
        <v>3508</v>
      </c>
      <c r="D134" s="52" t="s">
        <v>3327</v>
      </c>
      <c r="E134" s="5" t="s">
        <v>1756</v>
      </c>
      <c r="F134" s="5">
        <v>1</v>
      </c>
      <c r="G134" s="5">
        <v>24</v>
      </c>
      <c r="H134" s="5">
        <v>5208</v>
      </c>
      <c r="I134" t="s">
        <v>29657</v>
      </c>
      <c r="J134" s="46" t="s">
        <v>33105</v>
      </c>
      <c r="K134" s="55">
        <f t="shared" si="14"/>
        <v>10</v>
      </c>
      <c r="L134" s="55">
        <f t="shared" si="15"/>
        <v>13</v>
      </c>
      <c r="M134" s="55" t="str">
        <f t="shared" si="16"/>
        <v>1889</v>
      </c>
      <c r="N134" s="55" t="str">
        <f t="shared" si="17"/>
        <v>September</v>
      </c>
      <c r="O134" s="55">
        <f t="shared" si="18"/>
        <v>9</v>
      </c>
      <c r="P134" s="55" t="str">
        <f t="shared" si="19"/>
        <v>20</v>
      </c>
      <c r="Q134" s="2" t="str">
        <f t="shared" si="20"/>
        <v>&lt;a href="set03\hope_pioneer\hope_pioneer_jan_1889_to_dec_1893\miscellaneous\felighum,_william_teaches_school_in_page_september_20,_1889_p1_hp.pdf"&gt;Teaches school in Page&lt;/a&gt;</v>
      </c>
    </row>
    <row r="135" spans="1:17" x14ac:dyDescent="0.25">
      <c r="A135" s="2">
        <v>2955</v>
      </c>
      <c r="B135" s="4" t="s">
        <v>3570</v>
      </c>
      <c r="C135" s="4" t="s">
        <v>947</v>
      </c>
      <c r="D135" s="52" t="s">
        <v>3327</v>
      </c>
      <c r="E135" s="5" t="s">
        <v>1756</v>
      </c>
      <c r="F135" s="5">
        <v>1</v>
      </c>
      <c r="G135" s="5">
        <v>24</v>
      </c>
      <c r="H135" s="5">
        <v>5246</v>
      </c>
      <c r="I135" t="s">
        <v>29658</v>
      </c>
      <c r="J135" s="46" t="s">
        <v>33105</v>
      </c>
      <c r="K135" s="55">
        <f t="shared" si="14"/>
        <v>10</v>
      </c>
      <c r="L135" s="55">
        <f t="shared" si="15"/>
        <v>13</v>
      </c>
      <c r="M135" s="55" t="str">
        <f t="shared" si="16"/>
        <v>1889</v>
      </c>
      <c r="N135" s="55" t="str">
        <f t="shared" si="17"/>
        <v>September</v>
      </c>
      <c r="O135" s="55">
        <f t="shared" si="18"/>
        <v>9</v>
      </c>
      <c r="P135" s="55" t="str">
        <f t="shared" si="19"/>
        <v>20</v>
      </c>
      <c r="Q135" s="2" t="str">
        <f t="shared" si="20"/>
        <v>&lt;a href="set03\hope_pioneer\hope_pioneer_jan_1889_to_dec_1893\miscellaneous\hervy,_b_m_serious_accident_september_20,_1889_p1_hp.pdf"&gt;Serious accident&lt;/a&gt;</v>
      </c>
    </row>
    <row r="136" spans="1:17" x14ac:dyDescent="0.25">
      <c r="A136" s="2">
        <v>5730</v>
      </c>
      <c r="B136" s="4" t="s">
        <v>3</v>
      </c>
      <c r="C136" s="4" t="s">
        <v>3901</v>
      </c>
      <c r="D136" s="52" t="s">
        <v>3327</v>
      </c>
      <c r="E136" s="5" t="s">
        <v>1756</v>
      </c>
      <c r="F136" s="5">
        <v>1</v>
      </c>
      <c r="G136" s="5">
        <v>24</v>
      </c>
      <c r="H136" s="5">
        <v>5542</v>
      </c>
      <c r="I136" t="s">
        <v>29659</v>
      </c>
      <c r="J136" s="46" t="s">
        <v>33105</v>
      </c>
      <c r="K136" s="55">
        <f t="shared" si="14"/>
        <v>10</v>
      </c>
      <c r="L136" s="55">
        <f t="shared" si="15"/>
        <v>13</v>
      </c>
      <c r="M136" s="55" t="str">
        <f t="shared" si="16"/>
        <v>1889</v>
      </c>
      <c r="N136" s="55" t="str">
        <f t="shared" si="17"/>
        <v>September</v>
      </c>
      <c r="O136" s="55">
        <f t="shared" si="18"/>
        <v>9</v>
      </c>
      <c r="P136" s="55" t="str">
        <f t="shared" si="19"/>
        <v>20</v>
      </c>
      <c r="Q136" s="2" t="str">
        <f t="shared" si="20"/>
        <v>&lt;a href="set03\hope_pioneer\hope_pioneer_jan_1889_to_dec_1893\miscellaneous\page_school_begins_september_20,_1889_p1_hp.pdf"&gt;School begins&lt;/a&gt;</v>
      </c>
    </row>
    <row r="137" spans="1:17" x14ac:dyDescent="0.25">
      <c r="A137" s="2">
        <v>5907</v>
      </c>
      <c r="B137" s="4" t="s">
        <v>3928</v>
      </c>
      <c r="C137" s="4" t="s">
        <v>3929</v>
      </c>
      <c r="D137" s="52" t="s">
        <v>3327</v>
      </c>
      <c r="E137" s="5" t="s">
        <v>1756</v>
      </c>
      <c r="F137" s="5">
        <v>1</v>
      </c>
      <c r="G137" s="5">
        <v>24</v>
      </c>
      <c r="H137" s="5">
        <v>5559</v>
      </c>
      <c r="I137" t="s">
        <v>29660</v>
      </c>
      <c r="J137" s="46" t="s">
        <v>33105</v>
      </c>
      <c r="K137" s="55">
        <f t="shared" si="14"/>
        <v>10</v>
      </c>
      <c r="L137" s="55">
        <f t="shared" si="15"/>
        <v>13</v>
      </c>
      <c r="M137" s="55" t="str">
        <f t="shared" si="16"/>
        <v>1889</v>
      </c>
      <c r="N137" s="55" t="str">
        <f t="shared" si="17"/>
        <v>September</v>
      </c>
      <c r="O137" s="55">
        <f t="shared" si="18"/>
        <v>9</v>
      </c>
      <c r="P137" s="55" t="str">
        <f t="shared" si="19"/>
        <v>20</v>
      </c>
      <c r="Q137" s="2" t="str">
        <f t="shared" si="20"/>
        <v>&lt;a href="set03\hope_pioneer\hope_pioneer_jan_1889_to_dec_1893\miscellaneous\pickert's_discharged_september_20,_1889_p1_hp.pdf"&gt;Discharged&lt;/a&gt;</v>
      </c>
    </row>
    <row r="138" spans="1:17" x14ac:dyDescent="0.25">
      <c r="A138" s="2">
        <v>2954</v>
      </c>
      <c r="B138" s="4" t="s">
        <v>3568</v>
      </c>
      <c r="C138" s="4" t="s">
        <v>3569</v>
      </c>
      <c r="D138" s="52" t="s">
        <v>3334</v>
      </c>
      <c r="E138" s="5" t="s">
        <v>1756</v>
      </c>
      <c r="F138" s="5">
        <v>1</v>
      </c>
      <c r="G138" s="5">
        <v>24</v>
      </c>
      <c r="H138" s="5">
        <v>5245</v>
      </c>
      <c r="I138" t="s">
        <v>29661</v>
      </c>
      <c r="J138" s="46" t="s">
        <v>33105</v>
      </c>
      <c r="K138" s="55">
        <f t="shared" si="14"/>
        <v>10</v>
      </c>
      <c r="L138" s="55">
        <f t="shared" si="15"/>
        <v>13</v>
      </c>
      <c r="M138" s="55" t="str">
        <f t="shared" si="16"/>
        <v>1889</v>
      </c>
      <c r="N138" s="55" t="str">
        <f t="shared" si="17"/>
        <v>September</v>
      </c>
      <c r="O138" s="55">
        <f t="shared" si="18"/>
        <v>9</v>
      </c>
      <c r="P138" s="55" t="str">
        <f t="shared" si="19"/>
        <v>27</v>
      </c>
      <c r="Q138" s="2" t="str">
        <f t="shared" si="20"/>
        <v>&lt;a href="set03\hope_pioneer\hope_pioneer_jan_1889_to_dec_1893\miscellaneous\hervey,_b_m_out_and_about_september_27,_1889_p1_hp.pdf"&gt;Out and about&lt;/a&gt;</v>
      </c>
    </row>
    <row r="139" spans="1:17" x14ac:dyDescent="0.25">
      <c r="A139" s="2">
        <v>3473</v>
      </c>
      <c r="B139" s="4" t="s">
        <v>1756</v>
      </c>
      <c r="C139" s="4" t="s">
        <v>3665</v>
      </c>
      <c r="D139" s="52" t="s">
        <v>3334</v>
      </c>
      <c r="E139" s="5" t="s">
        <v>1756</v>
      </c>
      <c r="F139" s="5">
        <v>1</v>
      </c>
      <c r="G139" s="5">
        <v>24</v>
      </c>
      <c r="H139" s="5">
        <v>5352</v>
      </c>
      <c r="I139" t="s">
        <v>29662</v>
      </c>
      <c r="J139" s="46" t="s">
        <v>33105</v>
      </c>
      <c r="K139" s="55">
        <f t="shared" si="14"/>
        <v>10</v>
      </c>
      <c r="L139" s="55">
        <f t="shared" si="15"/>
        <v>13</v>
      </c>
      <c r="M139" s="55" t="str">
        <f t="shared" si="16"/>
        <v>1889</v>
      </c>
      <c r="N139" s="55" t="str">
        <f t="shared" si="17"/>
        <v>September</v>
      </c>
      <c r="O139" s="55">
        <f t="shared" si="18"/>
        <v>9</v>
      </c>
      <c r="P139" s="55" t="str">
        <f t="shared" si="19"/>
        <v>27</v>
      </c>
      <c r="Q139" s="2" t="str">
        <f t="shared" si="20"/>
        <v>&lt;a href="set03\hope_pioneer\hope_pioneer_jan_1889_to_dec_1893\miscellaneous\hope_pioneer_changes_owners_september_27,_1889_p1_hp.pdf"&gt;Changes owners&lt;/a&gt;</v>
      </c>
    </row>
    <row r="140" spans="1:17" x14ac:dyDescent="0.25">
      <c r="A140" s="2">
        <v>6872</v>
      </c>
      <c r="B140" s="4" t="s">
        <v>33140</v>
      </c>
      <c r="C140" s="4" t="s">
        <v>33139</v>
      </c>
      <c r="D140" s="93" t="s">
        <v>30191</v>
      </c>
      <c r="E140" s="5" t="s">
        <v>1756</v>
      </c>
      <c r="F140" s="5">
        <v>1</v>
      </c>
      <c r="G140" s="5">
        <v>24.1</v>
      </c>
      <c r="H140" s="5"/>
      <c r="I140" t="s">
        <v>30202</v>
      </c>
      <c r="J140" s="46" t="s">
        <v>33106</v>
      </c>
      <c r="K140" s="55">
        <f t="shared" si="14"/>
        <v>8</v>
      </c>
      <c r="L140" s="55">
        <f t="shared" si="15"/>
        <v>11</v>
      </c>
      <c r="M140" s="55" t="str">
        <f t="shared" si="16"/>
        <v>1889</v>
      </c>
      <c r="N140" s="55" t="str">
        <f t="shared" si="17"/>
        <v>October</v>
      </c>
      <c r="O140" s="55">
        <f t="shared" si="18"/>
        <v>10</v>
      </c>
      <c r="P140" s="55" t="str">
        <f t="shared" si="19"/>
        <v>11</v>
      </c>
      <c r="Q140" s="2" t="str">
        <f t="shared" si="20"/>
        <v>&lt;a href="set03\hope_pioneer\hope_pioneer_jan_1889_to_dec_1893\sccm\sccm_october_11,_1889_p1_hp.pdf"&gt;Meeting Minutes&lt;/a&gt;</v>
      </c>
    </row>
    <row r="141" spans="1:17" x14ac:dyDescent="0.25">
      <c r="A141" s="2">
        <v>6873</v>
      </c>
      <c r="B141" s="4" t="s">
        <v>33140</v>
      </c>
      <c r="C141" s="4" t="s">
        <v>33139</v>
      </c>
      <c r="D141" s="93" t="s">
        <v>3104</v>
      </c>
      <c r="E141" s="5" t="s">
        <v>1756</v>
      </c>
      <c r="F141" s="5">
        <v>1</v>
      </c>
      <c r="G141" s="5">
        <v>24.1</v>
      </c>
      <c r="H141" s="5"/>
      <c r="I141" t="s">
        <v>30203</v>
      </c>
      <c r="J141" s="46" t="s">
        <v>33106</v>
      </c>
      <c r="K141" s="55">
        <f t="shared" si="14"/>
        <v>8</v>
      </c>
      <c r="L141" s="55">
        <f t="shared" si="15"/>
        <v>11</v>
      </c>
      <c r="M141" s="55" t="str">
        <f t="shared" si="16"/>
        <v>1889</v>
      </c>
      <c r="N141" s="55" t="str">
        <f t="shared" si="17"/>
        <v>October</v>
      </c>
      <c r="O141" s="55">
        <f t="shared" si="18"/>
        <v>10</v>
      </c>
      <c r="P141" s="55" t="str">
        <f t="shared" si="19"/>
        <v>18</v>
      </c>
      <c r="Q141" s="2" t="str">
        <f t="shared" si="20"/>
        <v>&lt;a href="set03\hope_pioneer\hope_pioneer_jan_1889_to_dec_1893\sccm\sccm_october_18,_1889_p1_hp.pdf"&gt;Meeting Minutes&lt;/a&gt;</v>
      </c>
    </row>
    <row r="142" spans="1:17" x14ac:dyDescent="0.25">
      <c r="A142" s="2">
        <v>603</v>
      </c>
      <c r="B142" s="4" t="s">
        <v>3395</v>
      </c>
      <c r="C142" s="4" t="s">
        <v>3402</v>
      </c>
      <c r="D142" s="52" t="s">
        <v>3341</v>
      </c>
      <c r="E142" s="5" t="s">
        <v>1756</v>
      </c>
      <c r="F142" s="5">
        <v>1</v>
      </c>
      <c r="G142" s="5">
        <v>24</v>
      </c>
      <c r="H142" s="5">
        <v>5130</v>
      </c>
      <c r="I142" t="s">
        <v>29663</v>
      </c>
      <c r="J142" s="46" t="s">
        <v>33105</v>
      </c>
      <c r="K142" s="55">
        <f t="shared" si="14"/>
        <v>8</v>
      </c>
      <c r="L142" s="55">
        <f t="shared" si="15"/>
        <v>11</v>
      </c>
      <c r="M142" s="55" t="str">
        <f t="shared" si="16"/>
        <v>1889</v>
      </c>
      <c r="N142" s="55" t="str">
        <f t="shared" si="17"/>
        <v>October</v>
      </c>
      <c r="O142" s="55">
        <f t="shared" si="18"/>
        <v>10</v>
      </c>
      <c r="P142" s="55" t="str">
        <f t="shared" si="19"/>
        <v>25</v>
      </c>
      <c r="Q142" s="2" t="str">
        <f t="shared" si="20"/>
        <v>&lt;a href="set03\hope_pioneer\hope_pioneer_jan_1889_to_dec_1893\miscellaneous\broadlawn_twp_school_teacher_-_october_25,_1889_p1_hp.pdf"&gt;School Teacher&lt;/a&gt;</v>
      </c>
    </row>
    <row r="143" spans="1:17" x14ac:dyDescent="0.25">
      <c r="A143" s="2">
        <v>665</v>
      </c>
      <c r="B143" s="4" t="s">
        <v>3069</v>
      </c>
      <c r="C143" s="4" t="s">
        <v>3415</v>
      </c>
      <c r="D143" s="52" t="s">
        <v>3341</v>
      </c>
      <c r="E143" s="5" t="s">
        <v>1756</v>
      </c>
      <c r="F143" s="5">
        <v>1</v>
      </c>
      <c r="G143" s="5">
        <v>24</v>
      </c>
      <c r="H143" s="5">
        <v>5139</v>
      </c>
      <c r="I143" t="s">
        <v>29664</v>
      </c>
      <c r="J143" s="46" t="s">
        <v>33105</v>
      </c>
      <c r="K143" s="55">
        <f t="shared" si="14"/>
        <v>8</v>
      </c>
      <c r="L143" s="55">
        <f t="shared" si="15"/>
        <v>11</v>
      </c>
      <c r="M143" s="55" t="str">
        <f t="shared" si="16"/>
        <v>1889</v>
      </c>
      <c r="N143" s="55" t="str">
        <f t="shared" si="17"/>
        <v>October</v>
      </c>
      <c r="O143" s="55">
        <f t="shared" si="18"/>
        <v>10</v>
      </c>
      <c r="P143" s="55" t="str">
        <f t="shared" si="19"/>
        <v>25</v>
      </c>
      <c r="Q143" s="2" t="str">
        <f t="shared" si="20"/>
        <v>&lt;a href="set03\hope_pioneer\hope_pioneer_jan_1889_to_dec_1893\miscellaneous\bugbee,_jesse_runaway_in_town_october_25,_1889_p1_hp.pdf"&gt;Runaway in town&lt;/a&gt;</v>
      </c>
    </row>
    <row r="144" spans="1:17" x14ac:dyDescent="0.25">
      <c r="A144" s="2">
        <v>3774</v>
      </c>
      <c r="B144" s="4" t="s">
        <v>3744</v>
      </c>
      <c r="C144" s="4" t="s">
        <v>3745</v>
      </c>
      <c r="D144" s="52" t="s">
        <v>3341</v>
      </c>
      <c r="E144" s="5" t="s">
        <v>1756</v>
      </c>
      <c r="F144" s="5">
        <v>1</v>
      </c>
      <c r="G144" s="5">
        <v>24</v>
      </c>
      <c r="H144" s="5">
        <v>5439</v>
      </c>
      <c r="I144" t="s">
        <v>29665</v>
      </c>
      <c r="J144" s="46" t="s">
        <v>33105</v>
      </c>
      <c r="K144" s="55">
        <f t="shared" si="14"/>
        <v>8</v>
      </c>
      <c r="L144" s="55">
        <f t="shared" si="15"/>
        <v>11</v>
      </c>
      <c r="M144" s="55" t="str">
        <f t="shared" si="16"/>
        <v>1889</v>
      </c>
      <c r="N144" s="55" t="str">
        <f t="shared" si="17"/>
        <v>October</v>
      </c>
      <c r="O144" s="55">
        <f t="shared" si="18"/>
        <v>10</v>
      </c>
      <c r="P144" s="55" t="str">
        <f t="shared" si="19"/>
        <v>25</v>
      </c>
      <c r="Q144" s="2" t="str">
        <f t="shared" si="20"/>
        <v>&lt;a href="set03\hope_pioneer\hope_pioneer_jan_1889_to_dec_1893\miscellaneous\hugenon,_mary_teacher_at_riverside_twp_october_25,_1889_p1_hp.pdf"&gt;Teacher at Riverside Twp&lt;/a&gt;</v>
      </c>
    </row>
    <row r="145" spans="1:17" x14ac:dyDescent="0.25">
      <c r="A145" s="2">
        <v>6270</v>
      </c>
      <c r="B145" s="4" t="s">
        <v>3948</v>
      </c>
      <c r="C145" s="4" t="s">
        <v>3949</v>
      </c>
      <c r="D145" s="52" t="s">
        <v>3341</v>
      </c>
      <c r="E145" s="5" t="s">
        <v>1756</v>
      </c>
      <c r="F145" s="5">
        <v>1</v>
      </c>
      <c r="G145" s="5">
        <v>24</v>
      </c>
      <c r="H145" s="5">
        <v>5572</v>
      </c>
      <c r="I145" t="s">
        <v>29666</v>
      </c>
      <c r="J145" s="46" t="s">
        <v>33105</v>
      </c>
      <c r="K145" s="55">
        <f t="shared" si="14"/>
        <v>8</v>
      </c>
      <c r="L145" s="55">
        <f t="shared" si="15"/>
        <v>11</v>
      </c>
      <c r="M145" s="55" t="str">
        <f t="shared" si="16"/>
        <v>1889</v>
      </c>
      <c r="N145" s="55" t="str">
        <f t="shared" si="17"/>
        <v>October</v>
      </c>
      <c r="O145" s="55">
        <f t="shared" si="18"/>
        <v>10</v>
      </c>
      <c r="P145" s="55" t="str">
        <f t="shared" si="19"/>
        <v>25</v>
      </c>
      <c r="Q145" s="2" t="str">
        <f t="shared" si="20"/>
        <v>&lt;a href="set03\hope_pioneer\hope_pioneer_jan_1889_to_dec_1893\miscellaneous\riverside_twp_teacher_leaves_october_25,_1889_p1_hp.pdf"&gt;Teacher leaves&lt;/a&gt;</v>
      </c>
    </row>
    <row r="146" spans="1:17" x14ac:dyDescent="0.25">
      <c r="A146" s="2">
        <v>8069</v>
      </c>
      <c r="B146" s="4" t="s">
        <v>2396</v>
      </c>
      <c r="C146" s="4" t="s">
        <v>4065</v>
      </c>
      <c r="D146" s="52" t="s">
        <v>3341</v>
      </c>
      <c r="E146" s="5" t="s">
        <v>1756</v>
      </c>
      <c r="F146" s="5">
        <v>1</v>
      </c>
      <c r="G146" s="5">
        <v>24</v>
      </c>
      <c r="H146" s="5">
        <v>5668</v>
      </c>
      <c r="I146" t="s">
        <v>29667</v>
      </c>
      <c r="J146" s="46" t="s">
        <v>33105</v>
      </c>
      <c r="K146" s="55">
        <f t="shared" si="14"/>
        <v>8</v>
      </c>
      <c r="L146" s="55">
        <f t="shared" si="15"/>
        <v>11</v>
      </c>
      <c r="M146" s="55" t="str">
        <f t="shared" si="16"/>
        <v>1889</v>
      </c>
      <c r="N146" s="55" t="str">
        <f t="shared" si="17"/>
        <v>October</v>
      </c>
      <c r="O146" s="55">
        <f t="shared" si="18"/>
        <v>10</v>
      </c>
      <c r="P146" s="55" t="str">
        <f t="shared" si="19"/>
        <v>25</v>
      </c>
      <c r="Q146" s="2" t="str">
        <f t="shared" si="20"/>
        <v>&lt;a href="set03\hope_pioneer\hope_pioneer_jan_1889_to_dec_1893\miscellaneous\warrey,_w_i_broadlawn_twp_teacher_october_25,_1889_p1_hp.pdf"&gt;Broadlawn Twp Teacher&lt;/a&gt;</v>
      </c>
    </row>
    <row r="147" spans="1:17" x14ac:dyDescent="0.25">
      <c r="A147" s="2">
        <v>3301</v>
      </c>
      <c r="B147" s="4" t="s">
        <v>1700</v>
      </c>
      <c r="C147" s="4" t="s">
        <v>4111</v>
      </c>
      <c r="D147" s="52" t="s">
        <v>3260</v>
      </c>
      <c r="E147" s="5" t="s">
        <v>1756</v>
      </c>
      <c r="F147" s="5">
        <v>1</v>
      </c>
      <c r="G147" s="5">
        <v>24</v>
      </c>
      <c r="H147" s="5">
        <v>5289</v>
      </c>
      <c r="I147" t="s">
        <v>29668</v>
      </c>
      <c r="J147" s="46" t="s">
        <v>33105</v>
      </c>
      <c r="K147" s="55">
        <f t="shared" si="14"/>
        <v>9</v>
      </c>
      <c r="L147" s="55">
        <f t="shared" si="15"/>
        <v>11</v>
      </c>
      <c r="M147" s="55" t="str">
        <f t="shared" si="16"/>
        <v>1889</v>
      </c>
      <c r="N147" s="55" t="str">
        <f t="shared" si="17"/>
        <v>November</v>
      </c>
      <c r="O147" s="55">
        <f t="shared" si="18"/>
        <v>11</v>
      </c>
      <c r="P147" s="55" t="str">
        <f t="shared" si="19"/>
        <v xml:space="preserve"> 8</v>
      </c>
      <c r="Q147" s="2" t="str">
        <f t="shared" si="20"/>
        <v>&lt;a href="set03\hope_pioneer\hope_pioneer_jan_1889_to_dec_1893\miscellaneous\hope_-_young_people's_society_of_christian_endeavor_begun_november_8,_1889_p1_hp.pdf"&gt;Young People's Society of Christian Endeavor begun&lt;/a&gt;</v>
      </c>
    </row>
    <row r="148" spans="1:17" x14ac:dyDescent="0.25">
      <c r="A148" s="2">
        <v>5245</v>
      </c>
      <c r="B148" s="4" t="s">
        <v>3843</v>
      </c>
      <c r="C148" s="4" t="s">
        <v>3415</v>
      </c>
      <c r="D148" s="52" t="s">
        <v>3260</v>
      </c>
      <c r="E148" s="5" t="s">
        <v>1756</v>
      </c>
      <c r="F148" s="5">
        <v>1</v>
      </c>
      <c r="G148" s="5">
        <v>24</v>
      </c>
      <c r="H148" s="5">
        <v>5506</v>
      </c>
      <c r="I148" t="s">
        <v>29669</v>
      </c>
      <c r="J148" s="46" t="s">
        <v>33105</v>
      </c>
      <c r="K148" s="55">
        <f t="shared" si="14"/>
        <v>9</v>
      </c>
      <c r="L148" s="55">
        <f t="shared" si="15"/>
        <v>11</v>
      </c>
      <c r="M148" s="55" t="str">
        <f t="shared" si="16"/>
        <v>1889</v>
      </c>
      <c r="N148" s="55" t="str">
        <f t="shared" si="17"/>
        <v>November</v>
      </c>
      <c r="O148" s="55">
        <f t="shared" si="18"/>
        <v>11</v>
      </c>
      <c r="P148" s="55" t="str">
        <f t="shared" si="19"/>
        <v xml:space="preserve"> 8</v>
      </c>
      <c r="Q148" s="2" t="str">
        <f t="shared" si="20"/>
        <v>&lt;a href="set03\hope_pioneer\hope_pioneer_jan_1889_to_dec_1893\miscellaneous\moore,_jack_runaway_in_town_november_8,_1889_p1_hp.pdf"&gt;Runaway in town&lt;/a&gt;</v>
      </c>
    </row>
    <row r="149" spans="1:17" x14ac:dyDescent="0.25">
      <c r="A149" s="2">
        <v>6799</v>
      </c>
      <c r="B149" s="4" t="s">
        <v>2353</v>
      </c>
      <c r="C149" s="4" t="s">
        <v>4005</v>
      </c>
      <c r="D149" s="52" t="s">
        <v>3260</v>
      </c>
      <c r="E149" s="5" t="s">
        <v>1756</v>
      </c>
      <c r="F149" s="5">
        <v>4</v>
      </c>
      <c r="G149" s="5">
        <v>24</v>
      </c>
      <c r="H149" s="5">
        <v>5623</v>
      </c>
      <c r="I149" t="s">
        <v>29670</v>
      </c>
      <c r="J149" s="46" t="s">
        <v>33105</v>
      </c>
      <c r="K149" s="55">
        <f t="shared" si="14"/>
        <v>9</v>
      </c>
      <c r="L149" s="55">
        <f t="shared" si="15"/>
        <v>11</v>
      </c>
      <c r="M149" s="55" t="str">
        <f t="shared" si="16"/>
        <v>1889</v>
      </c>
      <c r="N149" s="55" t="str">
        <f t="shared" si="17"/>
        <v>November</v>
      </c>
      <c r="O149" s="55">
        <f t="shared" si="18"/>
        <v>11</v>
      </c>
      <c r="P149" s="55" t="str">
        <f t="shared" si="19"/>
        <v xml:space="preserve"> 8</v>
      </c>
      <c r="Q149" s="2" t="str">
        <f t="shared" si="20"/>
        <v>&lt;a href="set03\hope_pioneer\hope_pioneer_jan_1889_to_dec_1893\miscellaneous\steele_county_commissioner_election_results_november_8,_1889_p4_hp.pdf"&gt;Commissioner Election results&lt;/a&gt;</v>
      </c>
    </row>
    <row r="150" spans="1:17" x14ac:dyDescent="0.25">
      <c r="A150" s="2">
        <v>6874</v>
      </c>
      <c r="B150" s="4" t="s">
        <v>33140</v>
      </c>
      <c r="C150" s="4" t="s">
        <v>33139</v>
      </c>
      <c r="D150" s="93" t="s">
        <v>3318</v>
      </c>
      <c r="E150" s="5" t="s">
        <v>1756</v>
      </c>
      <c r="F150" s="5">
        <v>4</v>
      </c>
      <c r="G150" s="5">
        <v>24.1</v>
      </c>
      <c r="H150" s="5"/>
      <c r="I150" t="s">
        <v>30204</v>
      </c>
      <c r="J150" s="46" t="s">
        <v>33106</v>
      </c>
      <c r="K150" s="55">
        <f t="shared" si="14"/>
        <v>9</v>
      </c>
      <c r="L150" s="55">
        <f t="shared" si="15"/>
        <v>12</v>
      </c>
      <c r="M150" s="55" t="str">
        <f t="shared" si="16"/>
        <v>1889</v>
      </c>
      <c r="N150" s="55" t="str">
        <f t="shared" si="17"/>
        <v>November</v>
      </c>
      <c r="O150" s="55">
        <f t="shared" si="18"/>
        <v>11</v>
      </c>
      <c r="P150" s="55" t="str">
        <f t="shared" si="19"/>
        <v>22</v>
      </c>
      <c r="Q150" s="2" t="str">
        <f t="shared" si="20"/>
        <v>&lt;a href="set03\hope_pioneer\hope_pioneer_jan_1889_to_dec_1893\sccm\sccm_november_22,_1889_p4_hp.pdf"&gt;Meeting Minutes&lt;/a&gt;</v>
      </c>
    </row>
    <row r="151" spans="1:17" x14ac:dyDescent="0.25">
      <c r="A151" s="2">
        <v>5596</v>
      </c>
      <c r="B151" s="4" t="s">
        <v>3894</v>
      </c>
      <c r="C151" s="4" t="s">
        <v>3895</v>
      </c>
      <c r="D151" s="52" t="s">
        <v>3896</v>
      </c>
      <c r="E151" s="5" t="s">
        <v>1756</v>
      </c>
      <c r="F151" s="5">
        <v>1</v>
      </c>
      <c r="G151" s="5">
        <v>24</v>
      </c>
      <c r="H151" s="5">
        <v>5537</v>
      </c>
      <c r="I151" t="s">
        <v>29671</v>
      </c>
      <c r="J151" s="46" t="s">
        <v>33105</v>
      </c>
      <c r="K151" s="55">
        <f t="shared" si="14"/>
        <v>9</v>
      </c>
      <c r="L151" s="55">
        <f t="shared" si="15"/>
        <v>11</v>
      </c>
      <c r="M151" s="55" t="str">
        <f t="shared" si="16"/>
        <v>1889</v>
      </c>
      <c r="N151" s="55" t="str">
        <f t="shared" si="17"/>
        <v>December</v>
      </c>
      <c r="O151" s="55">
        <f t="shared" si="18"/>
        <v>12</v>
      </c>
      <c r="P151" s="55" t="str">
        <f t="shared" si="19"/>
        <v xml:space="preserve"> 6</v>
      </c>
      <c r="Q151" s="2" t="str">
        <f t="shared" si="20"/>
        <v>&lt;a href="set03\hope_pioneer\hope_pioneer_jan_1889_to_dec_1893\miscellaneous\olsen_(ostenson),_christian_becomes_insane_december_6,_1889_p1_hp.pdf"&gt;Becomes insane&lt;/a&gt;</v>
      </c>
    </row>
    <row r="152" spans="1:17" x14ac:dyDescent="0.25">
      <c r="A152" s="2">
        <v>5595</v>
      </c>
      <c r="B152" s="4" t="s">
        <v>3894</v>
      </c>
      <c r="C152" s="4" t="s">
        <v>1613</v>
      </c>
      <c r="D152" s="52" t="s">
        <v>3897</v>
      </c>
      <c r="E152" s="5" t="s">
        <v>1756</v>
      </c>
      <c r="F152" s="5">
        <v>1</v>
      </c>
      <c r="G152" s="5">
        <v>24</v>
      </c>
      <c r="H152" s="5">
        <v>5538</v>
      </c>
      <c r="I152" t="s">
        <v>29672</v>
      </c>
      <c r="J152" s="46" t="s">
        <v>33105</v>
      </c>
      <c r="K152" s="55">
        <f t="shared" si="14"/>
        <v>9</v>
      </c>
      <c r="L152" s="55">
        <f t="shared" si="15"/>
        <v>12</v>
      </c>
      <c r="M152" s="55" t="str">
        <f t="shared" si="16"/>
        <v>1889</v>
      </c>
      <c r="N152" s="55" t="str">
        <f t="shared" si="17"/>
        <v>December</v>
      </c>
      <c r="O152" s="55">
        <f t="shared" si="18"/>
        <v>12</v>
      </c>
      <c r="P152" s="55" t="str">
        <f t="shared" si="19"/>
        <v>13</v>
      </c>
      <c r="Q152" s="2" t="str">
        <f t="shared" si="20"/>
        <v>&lt;a href="set03\hope_pioneer\hope_pioneer_jan_1889_to_dec_1893\miscellaneous\olsen,_christian_adjudged_insane_december_13,_1889_p1_hp.pdf"&gt;Adjudged insane&lt;/a&gt;</v>
      </c>
    </row>
    <row r="153" spans="1:17" x14ac:dyDescent="0.25">
      <c r="A153" s="2">
        <v>1018</v>
      </c>
      <c r="B153" s="4" t="s">
        <v>1630</v>
      </c>
      <c r="C153" s="4" t="s">
        <v>4438</v>
      </c>
      <c r="D153" s="52" t="s">
        <v>3296</v>
      </c>
      <c r="E153" s="5" t="s">
        <v>4462</v>
      </c>
      <c r="F153" s="5">
        <v>1</v>
      </c>
      <c r="G153" s="5">
        <v>12</v>
      </c>
      <c r="H153" s="5">
        <v>2456</v>
      </c>
      <c r="I153" t="s">
        <v>26837</v>
      </c>
      <c r="J153" s="46" t="s">
        <v>33094</v>
      </c>
      <c r="K153" s="55">
        <f t="shared" si="14"/>
        <v>8</v>
      </c>
      <c r="L153" s="55">
        <f t="shared" si="15"/>
        <v>10</v>
      </c>
      <c r="M153" s="55" t="str">
        <f t="shared" si="16"/>
        <v>1890</v>
      </c>
      <c r="N153" s="55" t="str">
        <f t="shared" si="17"/>
        <v>January</v>
      </c>
      <c r="O153" s="55">
        <f t="shared" si="18"/>
        <v>1</v>
      </c>
      <c r="P153" s="55" t="str">
        <f t="shared" si="19"/>
        <v xml:space="preserve"> 3</v>
      </c>
      <c r="Q153" s="2" t="str">
        <f t="shared" si="20"/>
        <v>&lt;a href="set03\gc\gc_january_1890_to_december_1892\miscellaneous\cooperstown_new_year's_1890_january_3,_1890_p1_gc.pdf"&gt;New Year's 1890&lt;/a&gt;</v>
      </c>
    </row>
    <row r="154" spans="1:17" x14ac:dyDescent="0.25">
      <c r="A154" s="2">
        <v>1445</v>
      </c>
      <c r="B154" s="4" t="s">
        <v>4448</v>
      </c>
      <c r="C154" s="4" t="s">
        <v>4449</v>
      </c>
      <c r="D154" s="52" t="s">
        <v>3296</v>
      </c>
      <c r="E154" s="5" t="s">
        <v>4462</v>
      </c>
      <c r="F154" s="5">
        <v>5</v>
      </c>
      <c r="G154" s="5">
        <v>12</v>
      </c>
      <c r="H154" s="5">
        <v>2471</v>
      </c>
      <c r="I154" t="s">
        <v>26838</v>
      </c>
      <c r="J154" s="46" t="s">
        <v>33094</v>
      </c>
      <c r="K154" s="55">
        <f t="shared" si="14"/>
        <v>8</v>
      </c>
      <c r="L154" s="55">
        <f t="shared" si="15"/>
        <v>10</v>
      </c>
      <c r="M154" s="55" t="str">
        <f t="shared" si="16"/>
        <v>1890</v>
      </c>
      <c r="N154" s="55" t="str">
        <f t="shared" si="17"/>
        <v>January</v>
      </c>
      <c r="O154" s="55">
        <f t="shared" si="18"/>
        <v>1</v>
      </c>
      <c r="P154" s="55" t="str">
        <f t="shared" si="19"/>
        <v xml:space="preserve"> 3</v>
      </c>
      <c r="Q154" s="2" t="str">
        <f t="shared" si="20"/>
        <v>&lt;a href="set03\gc\gc_january_1890_to_december_1892\miscellaneous\dahl,_john_went_sprawling_on_'old_jack'_january_3,_1890_p5_gc.pdf"&gt;Went sprawling on 'Old Jack'&lt;/a&gt;</v>
      </c>
    </row>
    <row r="155" spans="1:17" x14ac:dyDescent="0.25">
      <c r="A155" s="2">
        <v>4392</v>
      </c>
      <c r="B155" s="4" t="s">
        <v>4484</v>
      </c>
      <c r="C155" s="4" t="s">
        <v>4485</v>
      </c>
      <c r="D155" s="52" t="s">
        <v>3296</v>
      </c>
      <c r="E155" s="5" t="s">
        <v>4462</v>
      </c>
      <c r="F155" s="5">
        <v>5</v>
      </c>
      <c r="G155" s="5">
        <v>12</v>
      </c>
      <c r="H155" s="5">
        <v>2494</v>
      </c>
      <c r="I155" t="s">
        <v>26839</v>
      </c>
      <c r="J155" s="46" t="s">
        <v>33094</v>
      </c>
      <c r="K155" s="55">
        <f t="shared" si="14"/>
        <v>8</v>
      </c>
      <c r="L155" s="55">
        <f t="shared" si="15"/>
        <v>10</v>
      </c>
      <c r="M155" s="55" t="str">
        <f t="shared" si="16"/>
        <v>1890</v>
      </c>
      <c r="N155" s="55" t="str">
        <f t="shared" si="17"/>
        <v>January</v>
      </c>
      <c r="O155" s="55">
        <f t="shared" si="18"/>
        <v>1</v>
      </c>
      <c r="P155" s="55" t="str">
        <f t="shared" si="19"/>
        <v xml:space="preserve"> 3</v>
      </c>
      <c r="Q155" s="2" t="str">
        <f t="shared" si="20"/>
        <v>&lt;a href="set03\gc\gc_january_1890_to_december_1892\miscellaneous\ker,_miss_etta_finished_teaching_at_mardell_january_3,_1890_p5_gc.pdf"&gt;Finished teaching at Mardell&lt;/a&gt;</v>
      </c>
    </row>
    <row r="156" spans="1:17" x14ac:dyDescent="0.25">
      <c r="A156" s="2">
        <v>5119</v>
      </c>
      <c r="B156" s="4" t="s">
        <v>4506</v>
      </c>
      <c r="C156" s="4" t="s">
        <v>4507</v>
      </c>
      <c r="D156" s="52" t="s">
        <v>3296</v>
      </c>
      <c r="E156" s="5" t="s">
        <v>4462</v>
      </c>
      <c r="F156" s="5">
        <v>4</v>
      </c>
      <c r="G156" s="5">
        <v>12</v>
      </c>
      <c r="H156" s="5">
        <v>2507</v>
      </c>
      <c r="I156" t="s">
        <v>26840</v>
      </c>
      <c r="J156" s="46" t="s">
        <v>33094</v>
      </c>
      <c r="K156" s="55">
        <f t="shared" si="14"/>
        <v>8</v>
      </c>
      <c r="L156" s="55">
        <f t="shared" si="15"/>
        <v>10</v>
      </c>
      <c r="M156" s="55" t="str">
        <f t="shared" si="16"/>
        <v>1890</v>
      </c>
      <c r="N156" s="55" t="str">
        <f t="shared" si="17"/>
        <v>January</v>
      </c>
      <c r="O156" s="55">
        <f t="shared" si="18"/>
        <v>1</v>
      </c>
      <c r="P156" s="55" t="str">
        <f t="shared" si="19"/>
        <v xml:space="preserve"> 3</v>
      </c>
      <c r="Q156" s="2" t="str">
        <f t="shared" si="20"/>
        <v>&lt;a href="set03\gc\gc_january_1890_to_december_1892\miscellaneous\merryman,_miss_teacher_at_hanson_school_january_3,_1890_p4_gc.pdf"&gt;Teacher at Hanson School&lt;/a&gt;</v>
      </c>
    </row>
    <row r="157" spans="1:17" x14ac:dyDescent="0.25">
      <c r="A157" s="2">
        <v>3307</v>
      </c>
      <c r="B157" s="4" t="s">
        <v>2282</v>
      </c>
      <c r="C157" s="4" t="s">
        <v>3664</v>
      </c>
      <c r="D157" s="52" t="s">
        <v>3133</v>
      </c>
      <c r="E157" s="5" t="s">
        <v>1756</v>
      </c>
      <c r="F157" s="5">
        <v>1</v>
      </c>
      <c r="G157" s="5">
        <v>24</v>
      </c>
      <c r="H157" s="5">
        <v>5291</v>
      </c>
      <c r="I157" t="s">
        <v>29673</v>
      </c>
      <c r="J157" s="46" t="s">
        <v>33105</v>
      </c>
      <c r="K157" s="55">
        <f t="shared" si="14"/>
        <v>8</v>
      </c>
      <c r="L157" s="55">
        <f t="shared" si="15"/>
        <v>11</v>
      </c>
      <c r="M157" s="55" t="str">
        <f t="shared" si="16"/>
        <v>1890</v>
      </c>
      <c r="N157" s="55" t="str">
        <f t="shared" si="17"/>
        <v>January</v>
      </c>
      <c r="O157" s="55">
        <f t="shared" si="18"/>
        <v>1</v>
      </c>
      <c r="P157" s="55" t="str">
        <f t="shared" si="19"/>
        <v>10</v>
      </c>
      <c r="Q157" s="2" t="str">
        <f t="shared" si="20"/>
        <v>&lt;a href="set03\hope_pioneer\hope_pioneer_jan_1889_to_dec_1893\miscellaneous\hope_petition_for_village_incorporation_january_10,_1890_p1_hp.pdf"&gt;Petition for incorporation&lt;/a&gt;</v>
      </c>
    </row>
    <row r="158" spans="1:17" x14ac:dyDescent="0.25">
      <c r="A158" s="2">
        <v>387</v>
      </c>
      <c r="B158" s="4" t="s">
        <v>3366</v>
      </c>
      <c r="C158" s="4" t="s">
        <v>3369</v>
      </c>
      <c r="D158" s="52" t="s">
        <v>3370</v>
      </c>
      <c r="E158" s="5" t="s">
        <v>1756</v>
      </c>
      <c r="F158" s="5">
        <v>1</v>
      </c>
      <c r="G158" s="5">
        <v>24</v>
      </c>
      <c r="H158" s="5">
        <v>5113</v>
      </c>
      <c r="I158" t="s">
        <v>29674</v>
      </c>
      <c r="J158" s="46" t="s">
        <v>33105</v>
      </c>
      <c r="K158" s="55">
        <f t="shared" si="14"/>
        <v>8</v>
      </c>
      <c r="L158" s="55">
        <f t="shared" si="15"/>
        <v>11</v>
      </c>
      <c r="M158" s="55" t="str">
        <f t="shared" si="16"/>
        <v>1890</v>
      </c>
      <c r="N158" s="55" t="str">
        <f t="shared" si="17"/>
        <v>January</v>
      </c>
      <c r="O158" s="55">
        <f t="shared" si="18"/>
        <v>1</v>
      </c>
      <c r="P158" s="55" t="str">
        <f t="shared" si="19"/>
        <v>17</v>
      </c>
      <c r="Q158" s="2" t="str">
        <f t="shared" si="20"/>
        <v>&lt;a href="set03\hope_pioneer\hope_pioneer_jan_1889_to_dec_1893\miscellaneous\bemis,_henry_lincoln_school_lyceum_january_17,_1890_p1_hp.pdf"&gt;Lincoln School Lyceum&lt;/a&gt;</v>
      </c>
    </row>
    <row r="159" spans="1:17" x14ac:dyDescent="0.25">
      <c r="A159" s="2">
        <v>2341</v>
      </c>
      <c r="B159" s="4" t="s">
        <v>33147</v>
      </c>
      <c r="C159" s="4" t="s">
        <v>33139</v>
      </c>
      <c r="D159" s="43" t="s">
        <v>3370</v>
      </c>
      <c r="E159" s="5" t="s">
        <v>4462</v>
      </c>
      <c r="F159" s="5">
        <v>1</v>
      </c>
      <c r="G159" s="5">
        <v>12</v>
      </c>
      <c r="H159" s="5"/>
      <c r="I159" t="s">
        <v>26841</v>
      </c>
      <c r="J159" s="46" t="s">
        <v>33094</v>
      </c>
      <c r="K159" s="55">
        <f t="shared" si="14"/>
        <v>8</v>
      </c>
      <c r="L159" s="55">
        <f t="shared" si="15"/>
        <v>11</v>
      </c>
      <c r="M159" s="55" t="str">
        <f t="shared" si="16"/>
        <v>1890</v>
      </c>
      <c r="N159" s="55" t="str">
        <f t="shared" si="17"/>
        <v>January</v>
      </c>
      <c r="O159" s="55">
        <f t="shared" si="18"/>
        <v>1</v>
      </c>
      <c r="P159" s="55" t="str">
        <f t="shared" si="19"/>
        <v>17</v>
      </c>
      <c r="Q159" s="2" t="str">
        <f t="shared" si="20"/>
        <v>&lt;a href="set03\gc\gc_january_1890_to_december_1892\miscellaneous\griggs_co_commissioner_mtg_january_17,_1890_p1_gc.pdf"&gt;Meeting Minutes&lt;/a&gt;</v>
      </c>
    </row>
    <row r="160" spans="1:17" x14ac:dyDescent="0.25">
      <c r="A160" s="2">
        <v>4826</v>
      </c>
      <c r="B160" s="4" t="s">
        <v>3796</v>
      </c>
      <c r="C160" s="4" t="s">
        <v>3797</v>
      </c>
      <c r="D160" s="52" t="s">
        <v>3370</v>
      </c>
      <c r="E160" s="5" t="s">
        <v>1756</v>
      </c>
      <c r="F160" s="5">
        <v>1</v>
      </c>
      <c r="G160" s="5">
        <v>24</v>
      </c>
      <c r="H160" s="5">
        <v>5472</v>
      </c>
      <c r="I160" t="s">
        <v>29675</v>
      </c>
      <c r="J160" s="46" t="s">
        <v>33105</v>
      </c>
      <c r="K160" s="55">
        <f t="shared" si="14"/>
        <v>8</v>
      </c>
      <c r="L160" s="55">
        <f t="shared" si="15"/>
        <v>11</v>
      </c>
      <c r="M160" s="55" t="str">
        <f t="shared" si="16"/>
        <v>1890</v>
      </c>
      <c r="N160" s="55" t="str">
        <f t="shared" si="17"/>
        <v>January</v>
      </c>
      <c r="O160" s="55">
        <f t="shared" si="18"/>
        <v>1</v>
      </c>
      <c r="P160" s="55" t="str">
        <f t="shared" si="19"/>
        <v>17</v>
      </c>
      <c r="Q160" s="2" t="str">
        <f t="shared" si="20"/>
        <v>&lt;a href="set03\hope_pioneer\hope_pioneer_jan_1889_to_dec_1893\miscellaneous\lincoln_twp_dist_2_school_lyceum_january_17,_1890_p1_hp.pdf"&gt;Dist 2 School Lyceum&lt;/a&gt;</v>
      </c>
    </row>
    <row r="161" spans="1:17" x14ac:dyDescent="0.25">
      <c r="A161" s="2">
        <v>6875</v>
      </c>
      <c r="B161" s="4" t="s">
        <v>33140</v>
      </c>
      <c r="C161" s="4" t="s">
        <v>33139</v>
      </c>
      <c r="D161" s="93" t="s">
        <v>3370</v>
      </c>
      <c r="E161" s="5" t="s">
        <v>1756</v>
      </c>
      <c r="F161" s="5">
        <v>4</v>
      </c>
      <c r="G161" s="5">
        <v>24.1</v>
      </c>
      <c r="H161" s="5"/>
      <c r="I161" t="s">
        <v>30205</v>
      </c>
      <c r="J161" s="46" t="s">
        <v>33106</v>
      </c>
      <c r="K161" s="55">
        <f t="shared" si="14"/>
        <v>8</v>
      </c>
      <c r="L161" s="55">
        <f t="shared" si="15"/>
        <v>11</v>
      </c>
      <c r="M161" s="55" t="str">
        <f t="shared" si="16"/>
        <v>1890</v>
      </c>
      <c r="N161" s="55" t="str">
        <f t="shared" si="17"/>
        <v>January</v>
      </c>
      <c r="O161" s="55">
        <f t="shared" si="18"/>
        <v>1</v>
      </c>
      <c r="P161" s="55" t="str">
        <f t="shared" si="19"/>
        <v>17</v>
      </c>
      <c r="Q161" s="2" t="str">
        <f t="shared" si="20"/>
        <v>&lt;a href="set03\hope_pioneer\hope_pioneer_jan_1889_to_dec_1893\sccm\sccm_january_17,_1890_p4_hp.pdf"&gt;Meeting Minutes&lt;/a&gt;</v>
      </c>
    </row>
    <row r="162" spans="1:17" x14ac:dyDescent="0.25">
      <c r="A162" s="2">
        <v>599</v>
      </c>
      <c r="B162" s="4" t="s">
        <v>3395</v>
      </c>
      <c r="C162" s="4" t="s">
        <v>3396</v>
      </c>
      <c r="D162" s="52" t="s">
        <v>3397</v>
      </c>
      <c r="E162" s="5" t="s">
        <v>1756</v>
      </c>
      <c r="F162" s="5">
        <v>4</v>
      </c>
      <c r="G162" s="5">
        <v>24</v>
      </c>
      <c r="H162" s="5">
        <v>5126</v>
      </c>
      <c r="I162" t="s">
        <v>29676</v>
      </c>
      <c r="J162" s="46" t="s">
        <v>33105</v>
      </c>
      <c r="K162" s="55">
        <f t="shared" si="14"/>
        <v>8</v>
      </c>
      <c r="L162" s="55">
        <f t="shared" si="15"/>
        <v>11</v>
      </c>
      <c r="M162" s="55" t="str">
        <f t="shared" si="16"/>
        <v>1890</v>
      </c>
      <c r="N162" s="55" t="str">
        <f t="shared" si="17"/>
        <v>January</v>
      </c>
      <c r="O162" s="55">
        <f t="shared" si="18"/>
        <v>1</v>
      </c>
      <c r="P162" s="55" t="str">
        <f t="shared" si="19"/>
        <v>31</v>
      </c>
      <c r="Q162" s="2" t="str">
        <f t="shared" si="20"/>
        <v>&lt;a href="set03\hope_pioneer\hope_pioneer_jan_1889_to_dec_1893\miscellaneous\broadlawn_citizens_begin_literary_society_january_31,_1890_p4_hp.pdf"&gt;Citizens begin Literary Society&lt;/a&gt;</v>
      </c>
    </row>
    <row r="163" spans="1:17" x14ac:dyDescent="0.25">
      <c r="A163" s="2">
        <v>780</v>
      </c>
      <c r="B163" s="4" t="s">
        <v>3439</v>
      </c>
      <c r="C163" s="4" t="s">
        <v>3440</v>
      </c>
      <c r="D163" s="52" t="s">
        <v>3397</v>
      </c>
      <c r="E163" s="5" t="s">
        <v>1756</v>
      </c>
      <c r="F163" s="5">
        <v>1</v>
      </c>
      <c r="G163" s="5">
        <v>24</v>
      </c>
      <c r="H163" s="5">
        <v>5150</v>
      </c>
      <c r="I163" t="s">
        <v>29677</v>
      </c>
      <c r="J163" s="46" t="s">
        <v>33105</v>
      </c>
      <c r="K163" s="55">
        <f t="shared" si="14"/>
        <v>8</v>
      </c>
      <c r="L163" s="55">
        <f t="shared" si="15"/>
        <v>11</v>
      </c>
      <c r="M163" s="55" t="str">
        <f t="shared" si="16"/>
        <v>1890</v>
      </c>
      <c r="N163" s="55" t="str">
        <f t="shared" si="17"/>
        <v>January</v>
      </c>
      <c r="O163" s="55">
        <f t="shared" si="18"/>
        <v>1</v>
      </c>
      <c r="P163" s="55" t="str">
        <f t="shared" si="19"/>
        <v>31</v>
      </c>
      <c r="Q163" s="2" t="str">
        <f t="shared" si="20"/>
        <v>&lt;a href="set03\hope_pioneer\hope_pioneer_jan_1889_to_dec_1893\miscellaneous\christenson,_alf_c_five_round_fight_details_january_31,_1890_p1_hp.pdf"&gt;Five Round Fight Details&lt;/a&gt;</v>
      </c>
    </row>
    <row r="164" spans="1:17" x14ac:dyDescent="0.25">
      <c r="A164" s="2">
        <v>2455</v>
      </c>
      <c r="B164" s="4" t="s">
        <v>4462</v>
      </c>
      <c r="C164" s="4" t="s">
        <v>4463</v>
      </c>
      <c r="D164" s="52" t="s">
        <v>3397</v>
      </c>
      <c r="E164" s="5" t="s">
        <v>4462</v>
      </c>
      <c r="F164" s="5">
        <v>1</v>
      </c>
      <c r="G164" s="5">
        <v>12</v>
      </c>
      <c r="H164" s="5">
        <v>2482</v>
      </c>
      <c r="I164" t="s">
        <v>26842</v>
      </c>
      <c r="J164" s="46" t="s">
        <v>33094</v>
      </c>
      <c r="K164" s="55">
        <f t="shared" si="14"/>
        <v>8</v>
      </c>
      <c r="L164" s="55">
        <f t="shared" si="15"/>
        <v>11</v>
      </c>
      <c r="M164" s="55" t="str">
        <f t="shared" si="16"/>
        <v>1890</v>
      </c>
      <c r="N164" s="55" t="str">
        <f t="shared" si="17"/>
        <v>January</v>
      </c>
      <c r="O164" s="55">
        <f t="shared" si="18"/>
        <v>1</v>
      </c>
      <c r="P164" s="55" t="str">
        <f t="shared" si="19"/>
        <v>31</v>
      </c>
      <c r="Q164" s="2" t="str">
        <f t="shared" si="20"/>
        <v>&lt;a href="set03\gc\gc_january_1890_to_december_1892\miscellaneous\griggs_courier_sold_knud_thompson_to_percy_trubshaw_january_31,_1890_p1_gc.pdf"&gt;Sold Knud Thompson to Percy Trubshaw&lt;/a&gt;</v>
      </c>
    </row>
    <row r="165" spans="1:17" x14ac:dyDescent="0.25">
      <c r="A165" s="2">
        <v>3376</v>
      </c>
      <c r="B165" s="4" t="s">
        <v>1723</v>
      </c>
      <c r="C165" s="4" t="s">
        <v>3621</v>
      </c>
      <c r="D165" s="52" t="s">
        <v>3397</v>
      </c>
      <c r="E165" s="5" t="s">
        <v>1756</v>
      </c>
      <c r="F165" s="5">
        <v>1</v>
      </c>
      <c r="G165" s="5">
        <v>24</v>
      </c>
      <c r="H165" s="5">
        <v>5325</v>
      </c>
      <c r="I165" t="s">
        <v>29678</v>
      </c>
      <c r="J165" s="46" t="s">
        <v>33105</v>
      </c>
      <c r="K165" s="55">
        <f t="shared" si="14"/>
        <v>8</v>
      </c>
      <c r="L165" s="55">
        <f t="shared" si="15"/>
        <v>11</v>
      </c>
      <c r="M165" s="55" t="str">
        <f t="shared" si="16"/>
        <v>1890</v>
      </c>
      <c r="N165" s="55" t="str">
        <f t="shared" si="17"/>
        <v>January</v>
      </c>
      <c r="O165" s="55">
        <f t="shared" si="18"/>
        <v>1</v>
      </c>
      <c r="P165" s="55" t="str">
        <f t="shared" si="19"/>
        <v>31</v>
      </c>
      <c r="Q165" s="2" t="str">
        <f t="shared" si="20"/>
        <v>&lt;a href="set03\hope_pioneer\hope_pioneer_jan_1889_to_dec_1893\miscellaneous\hope_cornet_band_to_give_ball_january_31,_1890_p1_hp.pdf"&gt;To give ball&lt;/a&gt;</v>
      </c>
    </row>
    <row r="166" spans="1:17" x14ac:dyDescent="0.25">
      <c r="A166" s="2">
        <v>4006</v>
      </c>
      <c r="B166" s="4" t="s">
        <v>3772</v>
      </c>
      <c r="C166" s="4" t="s">
        <v>3440</v>
      </c>
      <c r="D166" s="52" t="s">
        <v>3397</v>
      </c>
      <c r="E166" s="5" t="s">
        <v>1756</v>
      </c>
      <c r="F166" s="5">
        <v>1</v>
      </c>
      <c r="G166" s="5">
        <v>24</v>
      </c>
      <c r="H166" s="5">
        <v>5457</v>
      </c>
      <c r="I166" t="s">
        <v>29679</v>
      </c>
      <c r="J166" s="46" t="s">
        <v>33105</v>
      </c>
      <c r="K166" s="55">
        <f t="shared" si="14"/>
        <v>8</v>
      </c>
      <c r="L166" s="55">
        <f t="shared" si="15"/>
        <v>11</v>
      </c>
      <c r="M166" s="55" t="str">
        <f t="shared" si="16"/>
        <v>1890</v>
      </c>
      <c r="N166" s="55" t="str">
        <f t="shared" si="17"/>
        <v>January</v>
      </c>
      <c r="O166" s="55">
        <f t="shared" si="18"/>
        <v>1</v>
      </c>
      <c r="P166" s="55" t="str">
        <f t="shared" si="19"/>
        <v>31</v>
      </c>
      <c r="Q166" s="2" t="str">
        <f t="shared" si="20"/>
        <v>&lt;a href="set03\hope_pioneer\hope_pioneer_jan_1889_to_dec_1893\miscellaneous\johnson,_willis_d_five_round_fight_details_january_31,_1890_p1_hp.pdf"&gt;Five Round Fight Details&lt;/a&gt;</v>
      </c>
    </row>
    <row r="167" spans="1:17" x14ac:dyDescent="0.25">
      <c r="A167" s="2">
        <v>7122</v>
      </c>
      <c r="B167" s="4" t="s">
        <v>4018</v>
      </c>
      <c r="C167" s="4" t="s">
        <v>4020</v>
      </c>
      <c r="D167" s="52" t="s">
        <v>3397</v>
      </c>
      <c r="E167" s="5" t="s">
        <v>1756</v>
      </c>
      <c r="F167" s="5">
        <v>1</v>
      </c>
      <c r="G167" s="5">
        <v>24</v>
      </c>
      <c r="H167" s="5">
        <v>5639</v>
      </c>
      <c r="I167" t="s">
        <v>29680</v>
      </c>
      <c r="J167" s="46" t="s">
        <v>33105</v>
      </c>
      <c r="K167" s="55">
        <f t="shared" si="14"/>
        <v>8</v>
      </c>
      <c r="L167" s="55">
        <f t="shared" si="15"/>
        <v>11</v>
      </c>
      <c r="M167" s="55" t="str">
        <f t="shared" si="16"/>
        <v>1890</v>
      </c>
      <c r="N167" s="55" t="str">
        <f t="shared" si="17"/>
        <v>January</v>
      </c>
      <c r="O167" s="55">
        <f t="shared" si="18"/>
        <v>1</v>
      </c>
      <c r="P167" s="55" t="str">
        <f t="shared" si="19"/>
        <v>31</v>
      </c>
      <c r="Q167" s="2" t="str">
        <f t="shared" si="20"/>
        <v>&lt;a href="set03\hope_pioneer\hope_pioneer_jan_1889_to_dec_1893\miscellaneous\stewart,_r_d_builds_notable_sign_january_31,_1890_p1_hp.pdf"&gt;Builds notable sign&lt;/a&gt;</v>
      </c>
    </row>
    <row r="168" spans="1:17" x14ac:dyDescent="0.25">
      <c r="A168" s="2">
        <v>744</v>
      </c>
      <c r="B168" s="4" t="s">
        <v>3428</v>
      </c>
      <c r="C168" s="4" t="s">
        <v>3429</v>
      </c>
      <c r="D168" s="52" t="s">
        <v>3430</v>
      </c>
      <c r="E168" s="5" t="s">
        <v>1756</v>
      </c>
      <c r="F168" s="5">
        <v>1</v>
      </c>
      <c r="G168" s="5">
        <v>24</v>
      </c>
      <c r="H168" s="5">
        <v>5144</v>
      </c>
      <c r="I168" t="s">
        <v>29681</v>
      </c>
      <c r="J168" s="46" t="s">
        <v>33105</v>
      </c>
      <c r="K168" s="55">
        <f t="shared" si="14"/>
        <v>9</v>
      </c>
      <c r="L168" s="55">
        <f t="shared" si="15"/>
        <v>11</v>
      </c>
      <c r="M168" s="55" t="str">
        <f t="shared" si="16"/>
        <v>1890</v>
      </c>
      <c r="N168" s="55" t="str">
        <f t="shared" si="17"/>
        <v>February</v>
      </c>
      <c r="O168" s="55">
        <f t="shared" si="18"/>
        <v>2</v>
      </c>
      <c r="P168" s="55" t="str">
        <f t="shared" si="19"/>
        <v xml:space="preserve"> 7</v>
      </c>
      <c r="Q168" s="2" t="str">
        <f t="shared" si="20"/>
        <v>&lt;a href="set03\hope_pioneer\hope_pioneer_jan_1889_to_dec_1893\miscellaneous\carpenter,_edward_s_report_of_his_store_in_hatton_february_7,_1890_p1_hp.pdf"&gt;Report of his store in Hatton&lt;/a&gt;</v>
      </c>
    </row>
    <row r="169" spans="1:17" x14ac:dyDescent="0.25">
      <c r="A169" s="2">
        <v>747</v>
      </c>
      <c r="B169" s="4" t="s">
        <v>3434</v>
      </c>
      <c r="C169" s="4" t="s">
        <v>3435</v>
      </c>
      <c r="D169" s="52" t="s">
        <v>3430</v>
      </c>
      <c r="E169" s="5" t="s">
        <v>1756</v>
      </c>
      <c r="F169" s="5">
        <v>1</v>
      </c>
      <c r="G169" s="5">
        <v>24</v>
      </c>
      <c r="H169" s="5">
        <v>5147</v>
      </c>
      <c r="I169" t="s">
        <v>29682</v>
      </c>
      <c r="J169" s="46" t="s">
        <v>33105</v>
      </c>
      <c r="K169" s="55">
        <f t="shared" si="14"/>
        <v>9</v>
      </c>
      <c r="L169" s="55">
        <f t="shared" si="15"/>
        <v>11</v>
      </c>
      <c r="M169" s="55" t="str">
        <f t="shared" si="16"/>
        <v>1890</v>
      </c>
      <c r="N169" s="55" t="str">
        <f t="shared" si="17"/>
        <v>February</v>
      </c>
      <c r="O169" s="55">
        <f t="shared" si="18"/>
        <v>2</v>
      </c>
      <c r="P169" s="55" t="str">
        <f t="shared" si="19"/>
        <v xml:space="preserve"> 7</v>
      </c>
      <c r="Q169" s="2" t="str">
        <f t="shared" si="20"/>
        <v>&lt;a href="set03\hope_pioneer\hope_pioneer_jan_1889_to_dec_1893\miscellaneous\carpenter,_h_s_report_of_son_at_hatton_february_7,_1890_p1_hp.pdf"&gt;Report of son at Hatton&lt;/a&gt;</v>
      </c>
    </row>
    <row r="170" spans="1:17" x14ac:dyDescent="0.25">
      <c r="A170" s="2">
        <v>2217</v>
      </c>
      <c r="B170" s="4" t="s">
        <v>3544</v>
      </c>
      <c r="C170" s="4" t="s">
        <v>3545</v>
      </c>
      <c r="D170" s="52" t="s">
        <v>3430</v>
      </c>
      <c r="E170" s="5" t="s">
        <v>1756</v>
      </c>
      <c r="F170" s="5">
        <v>1</v>
      </c>
      <c r="G170" s="5">
        <v>24</v>
      </c>
      <c r="H170" s="5">
        <v>5229</v>
      </c>
      <c r="I170" t="s">
        <v>29683</v>
      </c>
      <c r="J170" s="46" t="s">
        <v>33105</v>
      </c>
      <c r="K170" s="55">
        <f t="shared" si="14"/>
        <v>9</v>
      </c>
      <c r="L170" s="55">
        <f t="shared" si="15"/>
        <v>11</v>
      </c>
      <c r="M170" s="55" t="str">
        <f t="shared" si="16"/>
        <v>1890</v>
      </c>
      <c r="N170" s="55" t="str">
        <f t="shared" si="17"/>
        <v>February</v>
      </c>
      <c r="O170" s="55">
        <f t="shared" si="18"/>
        <v>2</v>
      </c>
      <c r="P170" s="55" t="str">
        <f t="shared" si="19"/>
        <v xml:space="preserve"> 7</v>
      </c>
      <c r="Q170" s="2" t="str">
        <f t="shared" si="20"/>
        <v>&lt;a href="set03\hope_pioneer\hope_pioneer_jan_1889_to_dec_1893\miscellaneous\great_northern_railroad_announced_in_hope_february_7,_1890_p1_hp.pdf"&gt;Announced in Hope&lt;/a&gt;</v>
      </c>
    </row>
    <row r="171" spans="1:17" x14ac:dyDescent="0.25">
      <c r="A171" s="2">
        <v>3105</v>
      </c>
      <c r="B171" s="4" t="s">
        <v>1700</v>
      </c>
      <c r="C171" s="4" t="s">
        <v>3626</v>
      </c>
      <c r="D171" s="52" t="s">
        <v>3430</v>
      </c>
      <c r="E171" s="5" t="s">
        <v>1756</v>
      </c>
      <c r="F171" s="5">
        <v>4</v>
      </c>
      <c r="G171" s="5">
        <v>24</v>
      </c>
      <c r="H171" s="5">
        <v>5260</v>
      </c>
      <c r="I171" t="s">
        <v>29684</v>
      </c>
      <c r="J171" s="46" t="s">
        <v>33105</v>
      </c>
      <c r="K171" s="55">
        <f t="shared" si="14"/>
        <v>9</v>
      </c>
      <c r="L171" s="55">
        <f t="shared" si="15"/>
        <v>11</v>
      </c>
      <c r="M171" s="55" t="str">
        <f t="shared" si="16"/>
        <v>1890</v>
      </c>
      <c r="N171" s="55" t="str">
        <f t="shared" si="17"/>
        <v>February</v>
      </c>
      <c r="O171" s="55">
        <f t="shared" si="18"/>
        <v>2</v>
      </c>
      <c r="P171" s="55" t="str">
        <f t="shared" si="19"/>
        <v xml:space="preserve"> 7</v>
      </c>
      <c r="Q171" s="2" t="str">
        <f t="shared" si="20"/>
        <v>&lt;a href="set03\hope_pioneer\hope_pioneer_jan_1889_to_dec_1893\miscellaneous\hope_directory_of_government,_churches_and_society_february_7,_1890_p4_hp.pdf"&gt;Directory of Churches, Societies, Government&lt;/a&gt;</v>
      </c>
    </row>
    <row r="172" spans="1:17" x14ac:dyDescent="0.25">
      <c r="A172" s="2">
        <v>4806</v>
      </c>
      <c r="B172" s="4" t="s">
        <v>4497</v>
      </c>
      <c r="C172" s="4" t="s">
        <v>4498</v>
      </c>
      <c r="D172" s="52" t="s">
        <v>3430</v>
      </c>
      <c r="E172" s="5" t="s">
        <v>4462</v>
      </c>
      <c r="F172" s="5">
        <v>5</v>
      </c>
      <c r="G172" s="5">
        <v>12</v>
      </c>
      <c r="H172" s="5">
        <v>2501</v>
      </c>
      <c r="I172" t="s">
        <v>26843</v>
      </c>
      <c r="J172" s="46" t="s">
        <v>33094</v>
      </c>
      <c r="K172" s="55">
        <f t="shared" si="14"/>
        <v>9</v>
      </c>
      <c r="L172" s="55">
        <f t="shared" si="15"/>
        <v>11</v>
      </c>
      <c r="M172" s="55" t="str">
        <f t="shared" si="16"/>
        <v>1890</v>
      </c>
      <c r="N172" s="55" t="str">
        <f t="shared" si="17"/>
        <v>February</v>
      </c>
      <c r="O172" s="55">
        <f t="shared" si="18"/>
        <v>2</v>
      </c>
      <c r="P172" s="55" t="str">
        <f t="shared" si="19"/>
        <v xml:space="preserve"> 7</v>
      </c>
      <c r="Q172" s="2" t="str">
        <f t="shared" si="20"/>
        <v>&lt;a href="set03\gc\gc_january_1890_to_december_1892\miscellaneous\lien,_mr._of_ashtabula_straw_hauling_incident_february_7,_1890_p5_gc.pdf"&gt;of Ashtabula; Straw Hauling incident&lt;/a&gt;</v>
      </c>
    </row>
    <row r="173" spans="1:17" x14ac:dyDescent="0.25">
      <c r="A173" s="2">
        <v>6518</v>
      </c>
      <c r="B173" s="4" t="s">
        <v>3976</v>
      </c>
      <c r="C173" s="4" t="s">
        <v>3978</v>
      </c>
      <c r="D173" s="52" t="s">
        <v>3194</v>
      </c>
      <c r="E173" s="5" t="s">
        <v>1756</v>
      </c>
      <c r="F173" s="5">
        <v>1</v>
      </c>
      <c r="G173" s="5">
        <v>24</v>
      </c>
      <c r="H173" s="5">
        <v>5598</v>
      </c>
      <c r="I173" t="s">
        <v>29685</v>
      </c>
      <c r="J173" s="46" t="s">
        <v>33105</v>
      </c>
      <c r="K173" s="55">
        <f t="shared" si="14"/>
        <v>9</v>
      </c>
      <c r="L173" s="55">
        <f t="shared" si="15"/>
        <v>12</v>
      </c>
      <c r="M173" s="55" t="str">
        <f t="shared" si="16"/>
        <v>1890</v>
      </c>
      <c r="N173" s="55" t="str">
        <f t="shared" si="17"/>
        <v>February</v>
      </c>
      <c r="O173" s="55">
        <f t="shared" si="18"/>
        <v>2</v>
      </c>
      <c r="P173" s="55" t="str">
        <f t="shared" si="19"/>
        <v>21</v>
      </c>
      <c r="Q173" s="2" t="str">
        <f t="shared" si="20"/>
        <v>&lt;a href="set03\hope_pioneer\hope_pioneer_jan_1889_to_dec_1893\miscellaneous\sheyenne_river_running_the_lowest_ever_seen_february_21,_1890_p1_hp.pdf"&gt;Running the lowest ever seen&lt;/a&gt;</v>
      </c>
    </row>
    <row r="174" spans="1:17" x14ac:dyDescent="0.25">
      <c r="A174" s="2">
        <v>8234</v>
      </c>
      <c r="B174" s="4" t="s">
        <v>4084</v>
      </c>
      <c r="C174" s="4" t="s">
        <v>4085</v>
      </c>
      <c r="D174" s="52" t="s">
        <v>3194</v>
      </c>
      <c r="E174" s="5" t="s">
        <v>1756</v>
      </c>
      <c r="F174" s="5">
        <v>4</v>
      </c>
      <c r="G174" s="5">
        <v>24</v>
      </c>
      <c r="H174" s="5">
        <v>5695</v>
      </c>
      <c r="I174" t="s">
        <v>29686</v>
      </c>
      <c r="J174" s="46" t="s">
        <v>33105</v>
      </c>
      <c r="K174" s="55">
        <f t="shared" si="14"/>
        <v>9</v>
      </c>
      <c r="L174" s="55">
        <f t="shared" si="15"/>
        <v>12</v>
      </c>
      <c r="M174" s="55" t="str">
        <f t="shared" si="16"/>
        <v>1890</v>
      </c>
      <c r="N174" s="55" t="str">
        <f t="shared" si="17"/>
        <v>February</v>
      </c>
      <c r="O174" s="55">
        <f t="shared" si="18"/>
        <v>2</v>
      </c>
      <c r="P174" s="55" t="str">
        <f t="shared" si="19"/>
        <v>21</v>
      </c>
      <c r="Q174" s="2" t="str">
        <f t="shared" si="20"/>
        <v>&lt;a href="set03\hope_pioneer\hope_pioneer_jan_1889_to_dec_1893\miscellaneous\williams,_b_t_attends_broadlawn_debate_february_21,_1890_p4_hp.pdf"&gt;Attends Broadlawn debate&lt;/a&gt;</v>
      </c>
    </row>
    <row r="175" spans="1:17" x14ac:dyDescent="0.25">
      <c r="A175" s="2">
        <v>3369</v>
      </c>
      <c r="B175" s="4" t="s">
        <v>1723</v>
      </c>
      <c r="C175" s="4" t="s">
        <v>3613</v>
      </c>
      <c r="D175" s="52" t="s">
        <v>3614</v>
      </c>
      <c r="E175" s="5" t="s">
        <v>1756</v>
      </c>
      <c r="F175" s="5">
        <v>1</v>
      </c>
      <c r="G175" s="5">
        <v>24</v>
      </c>
      <c r="H175" s="5">
        <v>5319</v>
      </c>
      <c r="I175" t="s">
        <v>29687</v>
      </c>
      <c r="J175" s="46" t="s">
        <v>33105</v>
      </c>
      <c r="K175" s="55">
        <f t="shared" si="14"/>
        <v>6</v>
      </c>
      <c r="L175" s="55">
        <f t="shared" si="15"/>
        <v>8</v>
      </c>
      <c r="M175" s="55" t="str">
        <f t="shared" si="16"/>
        <v>1890</v>
      </c>
      <c r="N175" s="55" t="str">
        <f t="shared" si="17"/>
        <v>March</v>
      </c>
      <c r="O175" s="55">
        <f t="shared" si="18"/>
        <v>3</v>
      </c>
      <c r="P175" s="55" t="str">
        <f t="shared" si="19"/>
        <v xml:space="preserve"> 7</v>
      </c>
      <c r="Q175" s="2" t="str">
        <f t="shared" si="20"/>
        <v>&lt;a href="set03\hope_pioneer\hope_pioneer_jan_1889_to_dec_1893\miscellaneous\hope_cornet_band_makes_appearance_march_7,_1890_p1_hp.pdf"&gt;Makes Appearance&lt;/a&gt;</v>
      </c>
    </row>
    <row r="176" spans="1:17" x14ac:dyDescent="0.25">
      <c r="A176" s="2">
        <v>5131</v>
      </c>
      <c r="B176" s="4" t="s">
        <v>4541</v>
      </c>
      <c r="C176" s="4" t="s">
        <v>4540</v>
      </c>
      <c r="D176" s="52" t="s">
        <v>3614</v>
      </c>
      <c r="E176" s="5" t="s">
        <v>4462</v>
      </c>
      <c r="F176" s="5">
        <v>5</v>
      </c>
      <c r="G176" s="5">
        <v>12</v>
      </c>
      <c r="H176" s="5">
        <v>2509</v>
      </c>
      <c r="I176" t="s">
        <v>26844</v>
      </c>
      <c r="J176" s="46" t="s">
        <v>33094</v>
      </c>
      <c r="K176" s="55">
        <f t="shared" si="14"/>
        <v>6</v>
      </c>
      <c r="L176" s="55">
        <f t="shared" si="15"/>
        <v>8</v>
      </c>
      <c r="M176" s="55" t="str">
        <f t="shared" si="16"/>
        <v>1890</v>
      </c>
      <c r="N176" s="55" t="str">
        <f t="shared" si="17"/>
        <v>March</v>
      </c>
      <c r="O176" s="55">
        <f t="shared" si="18"/>
        <v>3</v>
      </c>
      <c r="P176" s="55" t="str">
        <f t="shared" si="19"/>
        <v xml:space="preserve"> 7</v>
      </c>
      <c r="Q176" s="2" t="str">
        <f t="shared" si="20"/>
        <v>&lt;a href="set03\gc\gc_january_1890_to_december_1892\miscellaneous\michaels,_sheriff_and_the_savage_arrest_march_7,_1890_p5_gc.jpg"&gt;and the savage arrest&lt;/a&gt;</v>
      </c>
    </row>
    <row r="177" spans="1:17" x14ac:dyDescent="0.25">
      <c r="A177" s="2">
        <v>7070</v>
      </c>
      <c r="B177" s="4" t="s">
        <v>2353</v>
      </c>
      <c r="C177" s="4" t="s">
        <v>4037</v>
      </c>
      <c r="D177" s="52" t="s">
        <v>3614</v>
      </c>
      <c r="E177" s="5" t="s">
        <v>1756</v>
      </c>
      <c r="F177" s="5">
        <v>1</v>
      </c>
      <c r="G177" s="5">
        <v>24</v>
      </c>
      <c r="H177" s="5">
        <v>5633</v>
      </c>
      <c r="I177" s="99" t="s">
        <v>29688</v>
      </c>
      <c r="J177" s="46" t="s">
        <v>33105</v>
      </c>
      <c r="K177" s="55">
        <f t="shared" si="14"/>
        <v>6</v>
      </c>
      <c r="L177" s="55">
        <f t="shared" si="15"/>
        <v>8</v>
      </c>
      <c r="M177" s="55" t="str">
        <f t="shared" si="16"/>
        <v>1890</v>
      </c>
      <c r="N177" s="55" t="str">
        <f t="shared" si="17"/>
        <v>March</v>
      </c>
      <c r="O177" s="55">
        <f t="shared" si="18"/>
        <v>3</v>
      </c>
      <c r="P177" s="55" t="str">
        <f t="shared" si="19"/>
        <v xml:space="preserve"> 7</v>
      </c>
      <c r="Q177" s="2" t="str">
        <f t="shared" si="20"/>
        <v>&lt;a href="set03\hope_pioneer\hope_pioneer_jan_1889_to_dec_1893\miscellaneous\steele_co._train_and_mail_schedules_march_7,_1890_p1_hp.pdf"&gt;Train and Mail Schedules&lt;/a&gt;</v>
      </c>
    </row>
    <row r="178" spans="1:17" x14ac:dyDescent="0.25">
      <c r="A178" s="2">
        <v>875</v>
      </c>
      <c r="B178" s="4" t="s">
        <v>2665</v>
      </c>
      <c r="C178" s="4" t="s">
        <v>3453</v>
      </c>
      <c r="D178" s="52" t="s">
        <v>3454</v>
      </c>
      <c r="E178" s="5" t="s">
        <v>1756</v>
      </c>
      <c r="F178" s="5">
        <v>4</v>
      </c>
      <c r="G178" s="5">
        <v>24</v>
      </c>
      <c r="H178" s="5">
        <v>5162</v>
      </c>
      <c r="I178" t="s">
        <v>29689</v>
      </c>
      <c r="J178" s="46" t="s">
        <v>33105</v>
      </c>
      <c r="K178" s="55">
        <f t="shared" si="14"/>
        <v>6</v>
      </c>
      <c r="L178" s="55">
        <f t="shared" si="15"/>
        <v>9</v>
      </c>
      <c r="M178" s="55" t="str">
        <f t="shared" si="16"/>
        <v>1890</v>
      </c>
      <c r="N178" s="55" t="str">
        <f t="shared" si="17"/>
        <v>March</v>
      </c>
      <c r="O178" s="55">
        <f t="shared" si="18"/>
        <v>3</v>
      </c>
      <c r="P178" s="55" t="str">
        <f t="shared" si="19"/>
        <v>21</v>
      </c>
      <c r="Q178" s="2" t="str">
        <f t="shared" si="20"/>
        <v>&lt;a href="set03\hope_pioneer\hope_pioneer_jan_1889_to_dec_1893\miscellaneous\colgate_benefit_program_march_21,_1890_p4_hp.pdf"&gt;Benefit Program&lt;/a&gt;</v>
      </c>
    </row>
    <row r="179" spans="1:17" x14ac:dyDescent="0.25">
      <c r="A179" s="2">
        <v>898</v>
      </c>
      <c r="B179" s="4" t="s">
        <v>4431</v>
      </c>
      <c r="C179" s="4" t="s">
        <v>4432</v>
      </c>
      <c r="D179" s="52" t="s">
        <v>3454</v>
      </c>
      <c r="E179" s="5" t="s">
        <v>4462</v>
      </c>
      <c r="F179" s="5">
        <v>5</v>
      </c>
      <c r="G179" s="5">
        <v>12</v>
      </c>
      <c r="H179" s="5">
        <v>2450</v>
      </c>
      <c r="I179" t="s">
        <v>26845</v>
      </c>
      <c r="J179" s="46" t="s">
        <v>33094</v>
      </c>
      <c r="K179" s="55">
        <f t="shared" si="14"/>
        <v>6</v>
      </c>
      <c r="L179" s="55">
        <f t="shared" si="15"/>
        <v>9</v>
      </c>
      <c r="M179" s="55" t="str">
        <f t="shared" si="16"/>
        <v>1890</v>
      </c>
      <c r="N179" s="55" t="str">
        <f t="shared" si="17"/>
        <v>March</v>
      </c>
      <c r="O179" s="55">
        <f t="shared" si="18"/>
        <v>3</v>
      </c>
      <c r="P179" s="55" t="str">
        <f t="shared" si="19"/>
        <v>21</v>
      </c>
      <c r="Q179" s="2" t="str">
        <f t="shared" si="20"/>
        <v>&lt;a href="set03\gc\gc_january_1890_to_december_1892\miscellaneous\collinge,_alice_to_teach_in_kimball_school_march_21,_1890_p5_gc.jpg"&gt;To Teach in Kimball School&lt;/a&gt;</v>
      </c>
    </row>
    <row r="180" spans="1:17" x14ac:dyDescent="0.25">
      <c r="A180" s="2">
        <v>8046</v>
      </c>
      <c r="B180" s="4" t="s">
        <v>4057</v>
      </c>
      <c r="C180" s="4" t="s">
        <v>4058</v>
      </c>
      <c r="D180" s="52" t="s">
        <v>3454</v>
      </c>
      <c r="E180" s="5" t="s">
        <v>1756</v>
      </c>
      <c r="F180" s="5">
        <v>1</v>
      </c>
      <c r="G180" s="5">
        <v>24</v>
      </c>
      <c r="H180" s="5">
        <v>5663</v>
      </c>
      <c r="I180" s="99" t="s">
        <v>29690</v>
      </c>
      <c r="J180" s="46" t="s">
        <v>33105</v>
      </c>
      <c r="K180" s="55">
        <f t="shared" si="14"/>
        <v>6</v>
      </c>
      <c r="L180" s="55">
        <f t="shared" si="15"/>
        <v>9</v>
      </c>
      <c r="M180" s="55" t="str">
        <f t="shared" si="16"/>
        <v>1890</v>
      </c>
      <c r="N180" s="55" t="str">
        <f t="shared" si="17"/>
        <v>March</v>
      </c>
      <c r="O180" s="55">
        <f t="shared" si="18"/>
        <v>3</v>
      </c>
      <c r="P180" s="55" t="str">
        <f t="shared" si="19"/>
        <v>21</v>
      </c>
      <c r="Q180" s="2" t="str">
        <f t="shared" si="20"/>
        <v>&lt;a href="set03\hope_pioneer\hope_pioneer_jan_1889_to_dec_1893\miscellaneous\wamberg,_john_j_appointed_to_state_board_of_equalization_march_21,_1890_p1_hp.pdf"&gt;Appointed to State Board of Equalization &lt;/a&gt;</v>
      </c>
    </row>
    <row r="181" spans="1:17" x14ac:dyDescent="0.25">
      <c r="A181" s="2">
        <v>8243</v>
      </c>
      <c r="B181" s="4" t="s">
        <v>4096</v>
      </c>
      <c r="C181" s="4" t="s">
        <v>4097</v>
      </c>
      <c r="D181" s="52" t="s">
        <v>3454</v>
      </c>
      <c r="E181" s="5" t="s">
        <v>1756</v>
      </c>
      <c r="F181" s="5">
        <v>4</v>
      </c>
      <c r="G181" s="5">
        <v>24</v>
      </c>
      <c r="H181" s="5">
        <v>5704</v>
      </c>
      <c r="I181" t="s">
        <v>29691</v>
      </c>
      <c r="J181" s="46" t="s">
        <v>33105</v>
      </c>
      <c r="K181" s="55">
        <f t="shared" si="14"/>
        <v>6</v>
      </c>
      <c r="L181" s="55">
        <f t="shared" si="15"/>
        <v>9</v>
      </c>
      <c r="M181" s="55" t="str">
        <f t="shared" si="16"/>
        <v>1890</v>
      </c>
      <c r="N181" s="55" t="str">
        <f t="shared" si="17"/>
        <v>March</v>
      </c>
      <c r="O181" s="55">
        <f t="shared" si="18"/>
        <v>3</v>
      </c>
      <c r="P181" s="55" t="str">
        <f t="shared" si="19"/>
        <v>21</v>
      </c>
      <c r="Q181" s="2" t="str">
        <f t="shared" si="20"/>
        <v>&lt;a href="set03\hope_pioneer\hope_pioneer_jan_1889_to_dec_1893\miscellaneous\williams,_hector_in_benefit_program_in_colgate_march_21,_1890_p4_hp.pdf"&gt;In Benefit program in Colgate&lt;/a&gt;</v>
      </c>
    </row>
    <row r="182" spans="1:17" x14ac:dyDescent="0.25">
      <c r="A182" s="2">
        <v>600</v>
      </c>
      <c r="B182" s="4" t="s">
        <v>3395</v>
      </c>
      <c r="C182" s="4" t="s">
        <v>3398</v>
      </c>
      <c r="D182" s="52" t="s">
        <v>3399</v>
      </c>
      <c r="E182" s="5" t="s">
        <v>1756</v>
      </c>
      <c r="F182" s="5">
        <v>1</v>
      </c>
      <c r="G182" s="5">
        <v>24</v>
      </c>
      <c r="H182" s="5">
        <v>5127</v>
      </c>
      <c r="I182" t="s">
        <v>30185</v>
      </c>
      <c r="J182" s="46" t="s">
        <v>33105</v>
      </c>
      <c r="K182" s="55">
        <f t="shared" si="14"/>
        <v>6</v>
      </c>
      <c r="L182" s="55">
        <f t="shared" si="15"/>
        <v>9</v>
      </c>
      <c r="M182" s="55" t="str">
        <f t="shared" si="16"/>
        <v>1890</v>
      </c>
      <c r="N182" s="55" t="str">
        <f t="shared" si="17"/>
        <v>March</v>
      </c>
      <c r="O182" s="55">
        <f t="shared" si="18"/>
        <v>3</v>
      </c>
      <c r="P182" s="55" t="str">
        <f t="shared" si="19"/>
        <v>28</v>
      </c>
      <c r="Q182" s="2" t="str">
        <f t="shared" si="20"/>
        <v>&lt;a href="set03\hope_pioneer\hope_pioneer_jan_1889_to_dec_1893\miscellaneous\broadlawn_school_closing_winter_term_march_28,1_890_p1_hp.pdf"&gt;School closing winter term&lt;/a&gt;</v>
      </c>
    </row>
    <row r="183" spans="1:17" x14ac:dyDescent="0.25">
      <c r="A183" s="2">
        <v>8256</v>
      </c>
      <c r="B183" s="4" t="s">
        <v>4107</v>
      </c>
      <c r="C183" s="4" t="s">
        <v>4108</v>
      </c>
      <c r="D183" s="52" t="s">
        <v>3399</v>
      </c>
      <c r="E183" s="5" t="s">
        <v>1756</v>
      </c>
      <c r="F183" s="5">
        <v>1</v>
      </c>
      <c r="G183" s="5">
        <v>24</v>
      </c>
      <c r="H183" s="5">
        <v>5710</v>
      </c>
      <c r="I183" t="s">
        <v>30186</v>
      </c>
      <c r="J183" s="46" t="s">
        <v>33105</v>
      </c>
      <c r="K183" s="55">
        <f t="shared" si="14"/>
        <v>6</v>
      </c>
      <c r="L183" s="55">
        <f t="shared" si="15"/>
        <v>9</v>
      </c>
      <c r="M183" s="55" t="str">
        <f t="shared" si="16"/>
        <v>1890</v>
      </c>
      <c r="N183" s="55" t="str">
        <f t="shared" si="17"/>
        <v>March</v>
      </c>
      <c r="O183" s="55">
        <f t="shared" si="18"/>
        <v>3</v>
      </c>
      <c r="P183" s="55" t="str">
        <f t="shared" si="19"/>
        <v>28</v>
      </c>
      <c r="Q183" s="2" t="str">
        <f t="shared" si="20"/>
        <v>&lt;a href="set03\hope_pioneer\hope_pioneer_jan_1889_to_dec_1893\miscellaneous\williams,_w_r_finishes_broadlawn_school_term;_going_to_clifton_next_march_28,1_890_p1_hp.pdf"&gt;Finishes Broadlawn School Term&lt;/a&gt;</v>
      </c>
    </row>
    <row r="184" spans="1:17" x14ac:dyDescent="0.25">
      <c r="A184" s="2">
        <v>4988</v>
      </c>
      <c r="B184" s="4" t="s">
        <v>4504</v>
      </c>
      <c r="C184" s="4" t="s">
        <v>1865</v>
      </c>
      <c r="D184" s="52" t="s">
        <v>3822</v>
      </c>
      <c r="E184" s="5" t="s">
        <v>4462</v>
      </c>
      <c r="F184" s="5">
        <v>5</v>
      </c>
      <c r="G184" s="5">
        <v>12</v>
      </c>
      <c r="H184" s="5">
        <v>2505</v>
      </c>
      <c r="I184" t="s">
        <v>26846</v>
      </c>
      <c r="J184" s="46" t="s">
        <v>33094</v>
      </c>
      <c r="K184" s="55">
        <f t="shared" si="14"/>
        <v>6</v>
      </c>
      <c r="L184" s="55">
        <f t="shared" si="15"/>
        <v>8</v>
      </c>
      <c r="M184" s="55" t="str">
        <f t="shared" si="16"/>
        <v>1890</v>
      </c>
      <c r="N184" s="55" t="str">
        <f t="shared" si="17"/>
        <v>April</v>
      </c>
      <c r="O184" s="55">
        <f t="shared" si="18"/>
        <v>4</v>
      </c>
      <c r="P184" s="55" t="str">
        <f t="shared" si="19"/>
        <v xml:space="preserve"> 4</v>
      </c>
      <c r="Q184" s="2" t="str">
        <f t="shared" si="20"/>
        <v>&lt;a href="set03\gc\gc_january_1890_to_december_1892\miscellaneous\martin,_elmer_accident_april_4,_1890_p5_gc.jpg"&gt;Accident&lt;/a&gt;</v>
      </c>
    </row>
    <row r="185" spans="1:17" x14ac:dyDescent="0.25">
      <c r="A185" s="2">
        <v>5071</v>
      </c>
      <c r="B185" s="4" t="s">
        <v>3821</v>
      </c>
      <c r="C185" s="4" t="s">
        <v>947</v>
      </c>
      <c r="D185" s="52" t="s">
        <v>3822</v>
      </c>
      <c r="E185" s="5" t="s">
        <v>1756</v>
      </c>
      <c r="F185" s="5">
        <v>1</v>
      </c>
      <c r="G185" s="5">
        <v>24</v>
      </c>
      <c r="H185" s="5">
        <v>5491</v>
      </c>
      <c r="I185" t="s">
        <v>29692</v>
      </c>
      <c r="J185" s="46" t="s">
        <v>33105</v>
      </c>
      <c r="K185" s="55">
        <f t="shared" si="14"/>
        <v>6</v>
      </c>
      <c r="L185" s="55">
        <f t="shared" si="15"/>
        <v>8</v>
      </c>
      <c r="M185" s="55" t="str">
        <f t="shared" si="16"/>
        <v>1890</v>
      </c>
      <c r="N185" s="55" t="str">
        <f t="shared" si="17"/>
        <v>April</v>
      </c>
      <c r="O185" s="55">
        <f t="shared" si="18"/>
        <v>4</v>
      </c>
      <c r="P185" s="55" t="str">
        <f t="shared" si="19"/>
        <v xml:space="preserve"> 4</v>
      </c>
      <c r="Q185" s="2" t="str">
        <f t="shared" si="20"/>
        <v>&lt;a href="set03\hope_pioneer\hope_pioneer_jan_1889_to_dec_1893\miscellaneous\mclean,_bob_serious_accident_april_4,_1890_p1_hp.pdf"&gt;Serious accident&lt;/a&gt;</v>
      </c>
    </row>
    <row r="186" spans="1:17" x14ac:dyDescent="0.25">
      <c r="A186" s="2">
        <v>6876</v>
      </c>
      <c r="B186" s="4" t="s">
        <v>33140</v>
      </c>
      <c r="C186" s="4" t="s">
        <v>33139</v>
      </c>
      <c r="D186" s="93" t="s">
        <v>3822</v>
      </c>
      <c r="E186" s="5" t="s">
        <v>1756</v>
      </c>
      <c r="F186" s="5">
        <v>4</v>
      </c>
      <c r="G186" s="5">
        <v>24.1</v>
      </c>
      <c r="H186" s="5"/>
      <c r="I186" t="s">
        <v>30206</v>
      </c>
      <c r="J186" s="46" t="s">
        <v>33106</v>
      </c>
      <c r="K186" s="55">
        <f t="shared" si="14"/>
        <v>6</v>
      </c>
      <c r="L186" s="55">
        <f t="shared" si="15"/>
        <v>8</v>
      </c>
      <c r="M186" s="55" t="str">
        <f t="shared" si="16"/>
        <v>1890</v>
      </c>
      <c r="N186" s="55" t="str">
        <f t="shared" si="17"/>
        <v>April</v>
      </c>
      <c r="O186" s="55">
        <f t="shared" si="18"/>
        <v>4</v>
      </c>
      <c r="P186" s="55" t="str">
        <f t="shared" si="19"/>
        <v xml:space="preserve"> 4</v>
      </c>
      <c r="Q186" s="2" t="str">
        <f t="shared" si="20"/>
        <v>&lt;a href="set03\hope_pioneer\hope_pioneer_jan_1889_to_dec_1893\sccm\sccm_april_4,_1890_p4_hp.pdf"&gt;Meeting Minutes&lt;/a&gt;</v>
      </c>
    </row>
    <row r="187" spans="1:17" x14ac:dyDescent="0.25">
      <c r="A187" s="2">
        <v>3082</v>
      </c>
      <c r="B187" s="4" t="s">
        <v>1700</v>
      </c>
      <c r="C187" s="4" t="s">
        <v>3602</v>
      </c>
      <c r="D187" s="52" t="s">
        <v>3603</v>
      </c>
      <c r="E187" s="5" t="s">
        <v>1756</v>
      </c>
      <c r="F187" s="5">
        <v>4</v>
      </c>
      <c r="G187" s="5">
        <v>24</v>
      </c>
      <c r="H187" s="5">
        <v>5256</v>
      </c>
      <c r="I187" t="s">
        <v>29693</v>
      </c>
      <c r="J187" s="46" t="s">
        <v>33105</v>
      </c>
      <c r="K187" s="55">
        <f t="shared" si="14"/>
        <v>6</v>
      </c>
      <c r="L187" s="55">
        <f t="shared" si="15"/>
        <v>9</v>
      </c>
      <c r="M187" s="55" t="str">
        <f t="shared" si="16"/>
        <v>1890</v>
      </c>
      <c r="N187" s="55" t="str">
        <f t="shared" si="17"/>
        <v>April</v>
      </c>
      <c r="O187" s="55">
        <f t="shared" si="18"/>
        <v>4</v>
      </c>
      <c r="P187" s="55" t="str">
        <f t="shared" si="19"/>
        <v>10</v>
      </c>
      <c r="Q187" s="2" t="str">
        <f t="shared" si="20"/>
        <v>&lt;a href="set03\hope_pioneer\hope_pioneer_jan_1889_to_dec_1893\miscellaneous\hope_businessmen_resolve_to_condemn_new_revenue_law_april_10,_1890_p4_hp.pdf"&gt;Businessmen resolve to condemn new revenue law&lt;/a&gt;</v>
      </c>
    </row>
    <row r="188" spans="1:17" x14ac:dyDescent="0.25">
      <c r="A188" s="2">
        <v>710</v>
      </c>
      <c r="B188" s="4" t="s">
        <v>4424</v>
      </c>
      <c r="C188" s="4" t="s">
        <v>4426</v>
      </c>
      <c r="D188" s="52" t="s">
        <v>3197</v>
      </c>
      <c r="E188" s="5" t="s">
        <v>4462</v>
      </c>
      <c r="F188" s="5">
        <v>5</v>
      </c>
      <c r="G188" s="5">
        <v>12</v>
      </c>
      <c r="H188" s="5">
        <v>2447</v>
      </c>
      <c r="I188" t="s">
        <v>26847</v>
      </c>
      <c r="J188" s="46" t="s">
        <v>33094</v>
      </c>
      <c r="K188" s="55">
        <f t="shared" si="14"/>
        <v>6</v>
      </c>
      <c r="L188" s="55">
        <f t="shared" si="15"/>
        <v>9</v>
      </c>
      <c r="M188" s="55" t="str">
        <f t="shared" si="16"/>
        <v>1890</v>
      </c>
      <c r="N188" s="55" t="str">
        <f t="shared" si="17"/>
        <v>April</v>
      </c>
      <c r="O188" s="55">
        <f t="shared" si="18"/>
        <v>4</v>
      </c>
      <c r="P188" s="55" t="str">
        <f t="shared" si="19"/>
        <v>11</v>
      </c>
      <c r="Q188" s="2" t="str">
        <f t="shared" si="20"/>
        <v>&lt;a href="set03\gc\gc_january_1890_to_december_1892\miscellaneous\cain,_nancy_teaching_in_pleasant_twp_april_11,_1890_p5_gc.jpg"&gt;Teaching in Pleasant Twp&lt;/a&gt;</v>
      </c>
    </row>
    <row r="189" spans="1:17" x14ac:dyDescent="0.25">
      <c r="A189" s="2">
        <v>6877</v>
      </c>
      <c r="B189" s="4" t="s">
        <v>33140</v>
      </c>
      <c r="C189" s="4" t="s">
        <v>33139</v>
      </c>
      <c r="D189" s="93" t="s">
        <v>4402</v>
      </c>
      <c r="E189" s="5" t="s">
        <v>1756</v>
      </c>
      <c r="F189" s="5">
        <v>4</v>
      </c>
      <c r="G189" s="5">
        <v>24.1</v>
      </c>
      <c r="H189" s="5"/>
      <c r="I189" t="s">
        <v>30207</v>
      </c>
      <c r="J189" s="46" t="s">
        <v>33106</v>
      </c>
      <c r="K189" s="55">
        <f t="shared" si="14"/>
        <v>6</v>
      </c>
      <c r="L189" s="55">
        <f t="shared" si="15"/>
        <v>9</v>
      </c>
      <c r="M189" s="55" t="str">
        <f t="shared" si="16"/>
        <v>1890</v>
      </c>
      <c r="N189" s="55" t="str">
        <f t="shared" si="17"/>
        <v>April</v>
      </c>
      <c r="O189" s="55">
        <f t="shared" si="18"/>
        <v>4</v>
      </c>
      <c r="P189" s="55" t="str">
        <f t="shared" si="19"/>
        <v>18</v>
      </c>
      <c r="Q189" s="2" t="str">
        <f t="shared" si="20"/>
        <v>&lt;a href="set03\hope_pioneer\hope_pioneer_jan_1889_to_dec_1893\sccm\sccm_april_18,_1890_p4_hp.pdf"&gt;Meeting Minutes&lt;/a&gt;</v>
      </c>
    </row>
    <row r="190" spans="1:17" x14ac:dyDescent="0.25">
      <c r="A190" s="2">
        <v>3385</v>
      </c>
      <c r="B190" s="4" t="s">
        <v>3627</v>
      </c>
      <c r="C190" s="4" t="s">
        <v>3628</v>
      </c>
      <c r="D190" s="52" t="s">
        <v>3185</v>
      </c>
      <c r="E190" s="5" t="s">
        <v>1756</v>
      </c>
      <c r="F190" s="5">
        <v>1</v>
      </c>
      <c r="G190" s="5">
        <v>24</v>
      </c>
      <c r="H190" s="5">
        <v>5329</v>
      </c>
      <c r="I190" t="s">
        <v>29694</v>
      </c>
      <c r="J190" s="46" t="s">
        <v>33105</v>
      </c>
      <c r="K190" s="55">
        <f t="shared" si="14"/>
        <v>6</v>
      </c>
      <c r="L190" s="55">
        <f t="shared" si="15"/>
        <v>9</v>
      </c>
      <c r="M190" s="55" t="str">
        <f t="shared" si="16"/>
        <v>1890</v>
      </c>
      <c r="N190" s="55" t="str">
        <f t="shared" si="17"/>
        <v>April</v>
      </c>
      <c r="O190" s="55">
        <f t="shared" si="18"/>
        <v>4</v>
      </c>
      <c r="P190" s="55" t="str">
        <f t="shared" si="19"/>
        <v>25</v>
      </c>
      <c r="Q190" s="2" t="str">
        <f t="shared" si="20"/>
        <v>&lt;a href="set03\hope_pioneer\hope_pioneer_jan_1889_to_dec_1893\miscellaneous\hope_dramatic_club_presents_among_the_breakers_april_25,_1890_p1_hp.pdf"&gt;Presents Among the Breakers&lt;/a&gt;</v>
      </c>
    </row>
    <row r="191" spans="1:17" x14ac:dyDescent="0.25">
      <c r="A191" s="2">
        <v>5120</v>
      </c>
      <c r="B191" s="4" t="s">
        <v>4506</v>
      </c>
      <c r="C191" s="4" t="s">
        <v>4508</v>
      </c>
      <c r="D191" s="52" t="s">
        <v>3185</v>
      </c>
      <c r="E191" s="5" t="s">
        <v>4462</v>
      </c>
      <c r="F191" s="5">
        <v>1</v>
      </c>
      <c r="G191" s="5">
        <v>12</v>
      </c>
      <c r="H191" s="5">
        <v>2508</v>
      </c>
      <c r="I191" t="s">
        <v>26848</v>
      </c>
      <c r="J191" s="46" t="s">
        <v>33094</v>
      </c>
      <c r="K191" s="55">
        <f t="shared" si="14"/>
        <v>6</v>
      </c>
      <c r="L191" s="55">
        <f t="shared" si="15"/>
        <v>9</v>
      </c>
      <c r="M191" s="55" t="str">
        <f t="shared" si="16"/>
        <v>1890</v>
      </c>
      <c r="N191" s="55" t="str">
        <f t="shared" si="17"/>
        <v>April</v>
      </c>
      <c r="O191" s="55">
        <f t="shared" si="18"/>
        <v>4</v>
      </c>
      <c r="P191" s="55" t="str">
        <f t="shared" si="19"/>
        <v>25</v>
      </c>
      <c r="Q191" s="2" t="str">
        <f t="shared" si="20"/>
        <v>&lt;a href="set03\gc\gc_january_1890_to_december_1892\miscellaneous\merryman,_miss_to_preside_over_hannaford_school_april_25,_1890_p1_gc.jpg"&gt;To preside over Hannaford School&lt;/a&gt;</v>
      </c>
    </row>
    <row r="192" spans="1:17" x14ac:dyDescent="0.25">
      <c r="A192" s="2">
        <v>226</v>
      </c>
      <c r="B192" s="4" t="s">
        <v>4413</v>
      </c>
      <c r="C192" s="4" t="s">
        <v>4414</v>
      </c>
      <c r="D192" s="52" t="s">
        <v>3186</v>
      </c>
      <c r="E192" s="5" t="s">
        <v>4462</v>
      </c>
      <c r="F192" s="5">
        <v>5</v>
      </c>
      <c r="G192" s="5">
        <v>12</v>
      </c>
      <c r="H192" s="5">
        <v>2440</v>
      </c>
      <c r="I192" t="s">
        <v>26849</v>
      </c>
      <c r="J192" s="46" t="s">
        <v>33094</v>
      </c>
      <c r="K192" s="55">
        <f t="shared" si="14"/>
        <v>4</v>
      </c>
      <c r="L192" s="55">
        <f t="shared" si="15"/>
        <v>6</v>
      </c>
      <c r="M192" s="55" t="str">
        <f t="shared" si="16"/>
        <v>1890</v>
      </c>
      <c r="N192" s="55" t="str">
        <f t="shared" si="17"/>
        <v>May</v>
      </c>
      <c r="O192" s="55">
        <f t="shared" si="18"/>
        <v>5</v>
      </c>
      <c r="P192" s="55" t="str">
        <f t="shared" si="19"/>
        <v xml:space="preserve"> 2</v>
      </c>
      <c r="Q192" s="2" t="str">
        <f t="shared" si="20"/>
        <v>&lt;a href="set03\gc\gc_january_1890_to_december_1892\miscellaneous\arneson_family_running_palace_hotel_may_2,_1890_p5_gc.jpg"&gt;Running Palace Hotel&lt;/a&gt;</v>
      </c>
    </row>
    <row r="193" spans="1:17" x14ac:dyDescent="0.25">
      <c r="A193" s="2">
        <v>731</v>
      </c>
      <c r="B193" s="4" t="s">
        <v>4427</v>
      </c>
      <c r="C193" s="4" t="s">
        <v>4428</v>
      </c>
      <c r="D193" s="52" t="s">
        <v>3186</v>
      </c>
      <c r="E193" s="5" t="s">
        <v>4462</v>
      </c>
      <c r="F193" s="5">
        <v>5</v>
      </c>
      <c r="G193" s="5">
        <v>12</v>
      </c>
      <c r="H193" s="5">
        <v>2448</v>
      </c>
      <c r="I193" t="s">
        <v>26850</v>
      </c>
      <c r="J193" s="46" t="s">
        <v>33094</v>
      </c>
      <c r="K193" s="55">
        <f t="shared" si="14"/>
        <v>4</v>
      </c>
      <c r="L193" s="55">
        <f t="shared" si="15"/>
        <v>6</v>
      </c>
      <c r="M193" s="55" t="str">
        <f t="shared" si="16"/>
        <v>1890</v>
      </c>
      <c r="N193" s="55" t="str">
        <f t="shared" si="17"/>
        <v>May</v>
      </c>
      <c r="O193" s="55">
        <f t="shared" si="18"/>
        <v>5</v>
      </c>
      <c r="P193" s="55" t="str">
        <f t="shared" si="19"/>
        <v xml:space="preserve"> 2</v>
      </c>
      <c r="Q193" s="2" t="str">
        <f t="shared" si="20"/>
        <v>&lt;a href="set03\gc\gc_january_1890_to_december_1892\miscellaneous\carleton,_will_accident_hand_may_2,_1890_p5_gc.jpg"&gt;Accident Hand&lt;/a&gt;</v>
      </c>
    </row>
    <row r="194" spans="1:17" x14ac:dyDescent="0.25">
      <c r="A194" s="2">
        <v>2295</v>
      </c>
      <c r="B194" s="4" t="s">
        <v>4455</v>
      </c>
      <c r="C194" s="4" t="s">
        <v>4459</v>
      </c>
      <c r="D194" s="52" t="s">
        <v>3186</v>
      </c>
      <c r="E194" s="5" t="s">
        <v>4462</v>
      </c>
      <c r="F194" s="5">
        <v>5</v>
      </c>
      <c r="G194" s="5">
        <v>12</v>
      </c>
      <c r="H194" s="5">
        <v>2479</v>
      </c>
      <c r="I194" t="s">
        <v>26851</v>
      </c>
      <c r="J194" s="46" t="s">
        <v>33094</v>
      </c>
      <c r="K194" s="55">
        <f t="shared" ref="K194:K257" si="21">FIND(" ",D194)</f>
        <v>4</v>
      </c>
      <c r="L194" s="55">
        <f t="shared" ref="L194:L257" si="22">FIND(",",D194)</f>
        <v>6</v>
      </c>
      <c r="M194" s="55" t="str">
        <f t="shared" ref="M194:M257" si="23">MID(D194,L194+2,4)</f>
        <v>1890</v>
      </c>
      <c r="N194" s="55" t="str">
        <f t="shared" ref="N194:N257" si="24">MID(D194,1,K194-1)</f>
        <v>May</v>
      </c>
      <c r="O194" s="55">
        <f t="shared" ref="O194:O257" si="25">_xlfn.SWITCH(TRIM(N194),
"January",1,"February",2,"March",3,"April",4,
"May",5,"June",6,"July",7,"August",8,
"September",9,"October",10,"November",11,"December",12,"No Match")</f>
        <v>5</v>
      </c>
      <c r="P194" s="55" t="str">
        <f t="shared" ref="P194:P257" si="26">MID(D194,L194-2,2)</f>
        <v xml:space="preserve"> 2</v>
      </c>
      <c r="Q194" s="2" t="str">
        <f t="shared" ref="Q194:Q257" si="27">"&lt;a href="&amp;""""&amp;J194&amp;"\"&amp;I194&amp;"""&gt;"&amp;C194&amp;"&lt;/a&gt;"</f>
        <v>&lt;a href="set03\gc\gc_january_1890_to_december_1892\miscellaneous\griggs_county_bicycle_club_started_may_2,_1890_p5_gc.jpg"&gt;Bicycle Club started&lt;/a&gt;</v>
      </c>
    </row>
    <row r="195" spans="1:17" x14ac:dyDescent="0.25">
      <c r="A195" s="2">
        <v>3178</v>
      </c>
      <c r="B195" s="4" t="s">
        <v>1700</v>
      </c>
      <c r="C195" s="4" t="s">
        <v>3649</v>
      </c>
      <c r="D195" s="52" t="s">
        <v>3186</v>
      </c>
      <c r="E195" s="5" t="s">
        <v>1756</v>
      </c>
      <c r="F195" s="5">
        <v>4</v>
      </c>
      <c r="G195" s="5">
        <v>24</v>
      </c>
      <c r="H195" s="5">
        <v>5266</v>
      </c>
      <c r="I195" t="s">
        <v>29695</v>
      </c>
      <c r="J195" s="46" t="s">
        <v>33105</v>
      </c>
      <c r="K195" s="55">
        <f t="shared" si="21"/>
        <v>4</v>
      </c>
      <c r="L195" s="55">
        <f t="shared" si="22"/>
        <v>6</v>
      </c>
      <c r="M195" s="55" t="str">
        <f t="shared" si="23"/>
        <v>1890</v>
      </c>
      <c r="N195" s="55" t="str">
        <f t="shared" si="24"/>
        <v>May</v>
      </c>
      <c r="O195" s="55">
        <f t="shared" si="25"/>
        <v>5</v>
      </c>
      <c r="P195" s="55" t="str">
        <f t="shared" si="26"/>
        <v xml:space="preserve"> 2</v>
      </c>
      <c r="Q195" s="2" t="str">
        <f t="shared" si="27"/>
        <v>&lt;a href="set03\hope_pioneer\hope_pioneer_jan_1889_to_dec_1893\miscellaneous\hope_incorporates_announces_mtg_to_select_officers_may_2,_1890_p4_hp.pdf"&gt;Incorporates; Meeting to select officers&lt;/a&gt;</v>
      </c>
    </row>
    <row r="196" spans="1:17" x14ac:dyDescent="0.25">
      <c r="A196" s="2">
        <v>6878</v>
      </c>
      <c r="B196" s="4" t="s">
        <v>33140</v>
      </c>
      <c r="C196" s="4" t="s">
        <v>33139</v>
      </c>
      <c r="D196" s="93" t="s">
        <v>3186</v>
      </c>
      <c r="E196" s="5" t="s">
        <v>1756</v>
      </c>
      <c r="F196" s="5">
        <v>1</v>
      </c>
      <c r="G196" s="5">
        <v>24.1</v>
      </c>
      <c r="H196" s="5"/>
      <c r="I196" t="s">
        <v>30208</v>
      </c>
      <c r="J196" s="46" t="s">
        <v>33106</v>
      </c>
      <c r="K196" s="55">
        <f t="shared" si="21"/>
        <v>4</v>
      </c>
      <c r="L196" s="55">
        <f t="shared" si="22"/>
        <v>6</v>
      </c>
      <c r="M196" s="55" t="str">
        <f t="shared" si="23"/>
        <v>1890</v>
      </c>
      <c r="N196" s="55" t="str">
        <f t="shared" si="24"/>
        <v>May</v>
      </c>
      <c r="O196" s="55">
        <f t="shared" si="25"/>
        <v>5</v>
      </c>
      <c r="P196" s="55" t="str">
        <f t="shared" si="26"/>
        <v xml:space="preserve"> 2</v>
      </c>
      <c r="Q196" s="2" t="str">
        <f t="shared" si="27"/>
        <v>&lt;a href="set03\hope_pioneer\hope_pioneer_jan_1889_to_dec_1893\sccm\sccm_may_2,_1890_p1_hp.pdf"&gt;Meeting Minutes&lt;/a&gt;</v>
      </c>
    </row>
    <row r="197" spans="1:17" x14ac:dyDescent="0.25">
      <c r="A197" s="2">
        <v>6879</v>
      </c>
      <c r="B197" s="4" t="s">
        <v>33140</v>
      </c>
      <c r="C197" s="4" t="s">
        <v>33139</v>
      </c>
      <c r="D197" s="93" t="s">
        <v>3186</v>
      </c>
      <c r="E197" s="5" t="s">
        <v>1756</v>
      </c>
      <c r="F197" s="5">
        <v>4</v>
      </c>
      <c r="G197" s="5">
        <v>24.1</v>
      </c>
      <c r="H197" s="5"/>
      <c r="I197" t="s">
        <v>30209</v>
      </c>
      <c r="J197" s="46" t="s">
        <v>33106</v>
      </c>
      <c r="K197" s="55">
        <f t="shared" si="21"/>
        <v>4</v>
      </c>
      <c r="L197" s="55">
        <f t="shared" si="22"/>
        <v>6</v>
      </c>
      <c r="M197" s="55" t="str">
        <f t="shared" si="23"/>
        <v>1890</v>
      </c>
      <c r="N197" s="55" t="str">
        <f t="shared" si="24"/>
        <v>May</v>
      </c>
      <c r="O197" s="55">
        <f t="shared" si="25"/>
        <v>5</v>
      </c>
      <c r="P197" s="55" t="str">
        <f t="shared" si="26"/>
        <v xml:space="preserve"> 2</v>
      </c>
      <c r="Q197" s="2" t="str">
        <f t="shared" si="27"/>
        <v>&lt;a href="set03\hope_pioneer\hope_pioneer_jan_1889_to_dec_1893\sccm\sccm_may_2,_1890_p4_hp.pdf"&gt;Meeting Minutes&lt;/a&gt;</v>
      </c>
    </row>
    <row r="198" spans="1:17" x14ac:dyDescent="0.25">
      <c r="A198" s="2">
        <v>5006</v>
      </c>
      <c r="B198" s="4" t="s">
        <v>4505</v>
      </c>
      <c r="C198" s="4" t="s">
        <v>1613</v>
      </c>
      <c r="D198" s="52" t="s">
        <v>4363</v>
      </c>
      <c r="E198" s="5" t="s">
        <v>4462</v>
      </c>
      <c r="F198" s="5">
        <v>5</v>
      </c>
      <c r="G198" s="5">
        <v>12</v>
      </c>
      <c r="H198" s="5">
        <v>2506</v>
      </c>
      <c r="I198" t="s">
        <v>26853</v>
      </c>
      <c r="J198" s="46" t="s">
        <v>33094</v>
      </c>
      <c r="K198" s="55">
        <f t="shared" si="21"/>
        <v>4</v>
      </c>
      <c r="L198" s="55">
        <f t="shared" si="22"/>
        <v>6</v>
      </c>
      <c r="M198" s="55" t="str">
        <f t="shared" si="23"/>
        <v>1890</v>
      </c>
      <c r="N198" s="55" t="str">
        <f t="shared" si="24"/>
        <v>May</v>
      </c>
      <c r="O198" s="55">
        <f t="shared" si="25"/>
        <v>5</v>
      </c>
      <c r="P198" s="55" t="str">
        <f t="shared" si="26"/>
        <v xml:space="preserve"> 9</v>
      </c>
      <c r="Q198" s="2" t="str">
        <f t="shared" si="27"/>
        <v>&lt;a href="set03\gc\gc_january_1890_to_december_1892\miscellaneous\mathson,_ingar_adjudged_insane_may_9,_1890_p5_gc.jpg"&gt;Adjudged insane&lt;/a&gt;</v>
      </c>
    </row>
    <row r="199" spans="1:17" x14ac:dyDescent="0.25">
      <c r="A199" s="2">
        <v>5497</v>
      </c>
      <c r="B199" s="4" t="s">
        <v>3953</v>
      </c>
      <c r="C199" s="4" t="s">
        <v>31877</v>
      </c>
      <c r="D199" s="12" t="s">
        <v>4363</v>
      </c>
      <c r="E199" s="5" t="s">
        <v>4462</v>
      </c>
      <c r="F199" s="5">
        <v>5</v>
      </c>
      <c r="G199" s="5">
        <v>12</v>
      </c>
      <c r="H199" s="5"/>
      <c r="I199" t="s">
        <v>26852</v>
      </c>
      <c r="J199" s="46" t="s">
        <v>33094</v>
      </c>
      <c r="K199" s="55">
        <f t="shared" si="21"/>
        <v>4</v>
      </c>
      <c r="L199" s="55">
        <f t="shared" si="22"/>
        <v>6</v>
      </c>
      <c r="M199" s="55" t="str">
        <f t="shared" si="23"/>
        <v>1890</v>
      </c>
      <c r="N199" s="55" t="str">
        <f t="shared" si="24"/>
        <v>May</v>
      </c>
      <c r="O199" s="55">
        <f t="shared" si="25"/>
        <v>5</v>
      </c>
      <c r="P199" s="55" t="str">
        <f t="shared" si="26"/>
        <v xml:space="preserve"> 9</v>
      </c>
      <c r="Q199" s="2" t="str">
        <f t="shared" si="27"/>
        <v>&lt;a href="set03\gc\gc_january_1890_to_december_1892\miscellaneous\crop_and_weather_report_may_9,_1890_p5_gc.jpg"&gt;Crop outlook&lt;/a&gt;</v>
      </c>
    </row>
    <row r="200" spans="1:17" x14ac:dyDescent="0.25">
      <c r="A200" s="2">
        <v>389</v>
      </c>
      <c r="B200" s="4" t="s">
        <v>3367</v>
      </c>
      <c r="C200" s="4" t="s">
        <v>3368</v>
      </c>
      <c r="D200" s="52" t="s">
        <v>3365</v>
      </c>
      <c r="E200" s="5" t="s">
        <v>1756</v>
      </c>
      <c r="F200" s="5">
        <v>4</v>
      </c>
      <c r="G200" s="5">
        <v>24</v>
      </c>
      <c r="H200" s="5">
        <v>5115</v>
      </c>
      <c r="I200" t="s">
        <v>29696</v>
      </c>
      <c r="J200" s="46" t="s">
        <v>33105</v>
      </c>
      <c r="K200" s="55">
        <f t="shared" si="21"/>
        <v>4</v>
      </c>
      <c r="L200" s="55">
        <f t="shared" si="22"/>
        <v>7</v>
      </c>
      <c r="M200" s="55" t="str">
        <f t="shared" si="23"/>
        <v>1890</v>
      </c>
      <c r="N200" s="55" t="str">
        <f t="shared" si="24"/>
        <v>May</v>
      </c>
      <c r="O200" s="55">
        <f t="shared" si="25"/>
        <v>5</v>
      </c>
      <c r="P200" s="55" t="str">
        <f t="shared" si="26"/>
        <v>16</v>
      </c>
      <c r="Q200" s="2" t="str">
        <f t="shared" si="27"/>
        <v>&lt;a href="set03\hope_pioneer\hope_pioneer_jan_1889_to_dec_1893\miscellaneous\bemis,_henry_a_school_superintendency_candidacy_may_16,_1890_p4_hp.pdf"&gt;School Superintendency candidacy&lt;/a&gt;</v>
      </c>
    </row>
    <row r="201" spans="1:17" x14ac:dyDescent="0.25">
      <c r="A201" s="2">
        <v>390</v>
      </c>
      <c r="B201" s="4" t="s">
        <v>3363</v>
      </c>
      <c r="C201" s="4" t="s">
        <v>3364</v>
      </c>
      <c r="D201" s="52" t="s">
        <v>3365</v>
      </c>
      <c r="E201" s="5" t="s">
        <v>1756</v>
      </c>
      <c r="F201" s="5">
        <v>1</v>
      </c>
      <c r="G201" s="5">
        <v>24</v>
      </c>
      <c r="H201" s="5">
        <v>5116</v>
      </c>
      <c r="I201" t="s">
        <v>29697</v>
      </c>
      <c r="J201" s="46" t="s">
        <v>33105</v>
      </c>
      <c r="K201" s="55">
        <f t="shared" si="21"/>
        <v>4</v>
      </c>
      <c r="L201" s="55">
        <f t="shared" si="22"/>
        <v>7</v>
      </c>
      <c r="M201" s="55" t="str">
        <f t="shared" si="23"/>
        <v>1890</v>
      </c>
      <c r="N201" s="55" t="str">
        <f t="shared" si="24"/>
        <v>May</v>
      </c>
      <c r="O201" s="55">
        <f t="shared" si="25"/>
        <v>5</v>
      </c>
      <c r="P201" s="55" t="str">
        <f t="shared" si="26"/>
        <v>16</v>
      </c>
      <c r="Q201" s="2" t="str">
        <f t="shared" si="27"/>
        <v>&lt;a href="set03\hope_pioneer\hope_pioneer_jan_1889_to_dec_1893\miscellaneous\bemis'_henry_and_weltha_teacher's_inst._and_program_may_16,_1890_p1_hp.pdf"&gt;Teacher's Inst. And program&lt;/a&gt;</v>
      </c>
    </row>
    <row r="202" spans="1:17" x14ac:dyDescent="0.25">
      <c r="A202" s="2">
        <v>585</v>
      </c>
      <c r="B202" s="4" t="s">
        <v>3391</v>
      </c>
      <c r="C202" s="4" t="s">
        <v>3394</v>
      </c>
      <c r="D202" s="52" t="s">
        <v>3365</v>
      </c>
      <c r="E202" s="5" t="s">
        <v>1756</v>
      </c>
      <c r="F202" s="5">
        <v>1</v>
      </c>
      <c r="G202" s="5">
        <v>24</v>
      </c>
      <c r="H202" s="5">
        <v>5125</v>
      </c>
      <c r="I202" t="s">
        <v>29698</v>
      </c>
      <c r="J202" s="46" t="s">
        <v>33105</v>
      </c>
      <c r="K202" s="55">
        <f t="shared" si="21"/>
        <v>4</v>
      </c>
      <c r="L202" s="55">
        <f t="shared" si="22"/>
        <v>7</v>
      </c>
      <c r="M202" s="55" t="str">
        <f t="shared" si="23"/>
        <v>1890</v>
      </c>
      <c r="N202" s="55" t="str">
        <f t="shared" si="24"/>
        <v>May</v>
      </c>
      <c r="O202" s="55">
        <f t="shared" si="25"/>
        <v>5</v>
      </c>
      <c r="P202" s="55" t="str">
        <f t="shared" si="26"/>
        <v>16</v>
      </c>
      <c r="Q202" s="2" t="str">
        <f t="shared" si="27"/>
        <v>&lt;a href="set03\hope_pioneer\hope_pioneer_jan_1889_to_dec_1893\miscellaneous\breckenridge,_a_l_serious_accident_on_mule_may_16,_1890_p1_hp.pdf"&gt;Serious accident on mule&lt;/a&gt;</v>
      </c>
    </row>
    <row r="203" spans="1:17" x14ac:dyDescent="0.25">
      <c r="A203" s="2">
        <v>2190</v>
      </c>
      <c r="B203" s="4" t="s">
        <v>3529</v>
      </c>
      <c r="C203" s="4" t="s">
        <v>3531</v>
      </c>
      <c r="D203" s="52" t="s">
        <v>3365</v>
      </c>
      <c r="E203" s="5" t="s">
        <v>1756</v>
      </c>
      <c r="F203" s="5">
        <v>1</v>
      </c>
      <c r="G203" s="5">
        <v>24</v>
      </c>
      <c r="H203" s="5">
        <v>5222</v>
      </c>
      <c r="I203" t="s">
        <v>29699</v>
      </c>
      <c r="J203" s="46" t="s">
        <v>33105</v>
      </c>
      <c r="K203" s="55">
        <f t="shared" si="21"/>
        <v>4</v>
      </c>
      <c r="L203" s="55">
        <f t="shared" si="22"/>
        <v>7</v>
      </c>
      <c r="M203" s="55" t="str">
        <f t="shared" si="23"/>
        <v>1890</v>
      </c>
      <c r="N203" s="55" t="str">
        <f t="shared" si="24"/>
        <v>May</v>
      </c>
      <c r="O203" s="55">
        <f t="shared" si="25"/>
        <v>5</v>
      </c>
      <c r="P203" s="55" t="str">
        <f t="shared" si="26"/>
        <v>16</v>
      </c>
      <c r="Q203" s="2" t="str">
        <f t="shared" si="27"/>
        <v>&lt;a href="set03\hope_pioneer\hope_pioneer_jan_1889_to_dec_1893\miscellaneous\gopher_hunt_planned_may_16,_1890_p1_hp.pdf"&gt;Planned&lt;/a&gt;</v>
      </c>
    </row>
    <row r="204" spans="1:17" x14ac:dyDescent="0.25">
      <c r="A204" s="2">
        <v>3452</v>
      </c>
      <c r="B204" s="4" t="s">
        <v>1742</v>
      </c>
      <c r="C204" s="4" t="s">
        <v>1708</v>
      </c>
      <c r="D204" s="52" t="s">
        <v>3365</v>
      </c>
      <c r="E204" s="5" t="s">
        <v>1756</v>
      </c>
      <c r="F204" s="5">
        <v>1</v>
      </c>
      <c r="G204" s="5">
        <v>24</v>
      </c>
      <c r="H204" s="5">
        <v>5347</v>
      </c>
      <c r="I204" t="s">
        <v>29700</v>
      </c>
      <c r="J204" s="46" t="s">
        <v>33105</v>
      </c>
      <c r="K204" s="55">
        <f t="shared" si="21"/>
        <v>4</v>
      </c>
      <c r="L204" s="55">
        <f t="shared" si="22"/>
        <v>7</v>
      </c>
      <c r="M204" s="55" t="str">
        <f t="shared" si="23"/>
        <v>1890</v>
      </c>
      <c r="N204" s="55" t="str">
        <f t="shared" si="24"/>
        <v>May</v>
      </c>
      <c r="O204" s="55">
        <f t="shared" si="25"/>
        <v>5</v>
      </c>
      <c r="P204" s="55" t="str">
        <f t="shared" si="26"/>
        <v>16</v>
      </c>
      <c r="Q204" s="2" t="str">
        <f t="shared" si="27"/>
        <v>&lt;a href="set03\hope_pioneer\hope_pioneer_jan_1889_to_dec_1893\miscellaneous\hope_memorial_day_program_may_16,_1890_p1_hp.pdf"&gt;Program&lt;/a&gt;</v>
      </c>
    </row>
    <row r="205" spans="1:17" x14ac:dyDescent="0.25">
      <c r="A205" s="2">
        <v>7069</v>
      </c>
      <c r="B205" s="4" t="s">
        <v>2353</v>
      </c>
      <c r="C205" s="4" t="s">
        <v>4031</v>
      </c>
      <c r="D205" s="52" t="s">
        <v>3365</v>
      </c>
      <c r="E205" s="5" t="s">
        <v>1756</v>
      </c>
      <c r="F205" s="5">
        <v>1</v>
      </c>
      <c r="G205" s="5">
        <v>24</v>
      </c>
      <c r="H205" s="5">
        <v>5630</v>
      </c>
      <c r="I205" t="s">
        <v>29701</v>
      </c>
      <c r="J205" s="46" t="s">
        <v>33105</v>
      </c>
      <c r="K205" s="55">
        <f t="shared" si="21"/>
        <v>4</v>
      </c>
      <c r="L205" s="55">
        <f t="shared" si="22"/>
        <v>7</v>
      </c>
      <c r="M205" s="55" t="str">
        <f t="shared" si="23"/>
        <v>1890</v>
      </c>
      <c r="N205" s="55" t="str">
        <f t="shared" si="24"/>
        <v>May</v>
      </c>
      <c r="O205" s="55">
        <f t="shared" si="25"/>
        <v>5</v>
      </c>
      <c r="P205" s="55" t="str">
        <f t="shared" si="26"/>
        <v>16</v>
      </c>
      <c r="Q205" s="2" t="str">
        <f t="shared" si="27"/>
        <v>&lt;a href="set03\hope_pioneer\hope_pioneer_jan_1889_to_dec_1893\miscellaneous\steele_co._teacher's_institute_and_entertainment_may_16,_1890_p1_hp.pdf"&gt;Teachers Institute and entertainment&lt;/a&gt;</v>
      </c>
    </row>
    <row r="206" spans="1:17" x14ac:dyDescent="0.25">
      <c r="A206" s="2">
        <v>8089</v>
      </c>
      <c r="B206" s="4" t="s">
        <v>4559</v>
      </c>
      <c r="C206" s="4" t="s">
        <v>1682</v>
      </c>
      <c r="D206" s="52" t="s">
        <v>3365</v>
      </c>
      <c r="E206" s="5" t="s">
        <v>4462</v>
      </c>
      <c r="F206" s="5">
        <v>1</v>
      </c>
      <c r="G206" s="5">
        <v>12</v>
      </c>
      <c r="H206" s="5">
        <v>2539</v>
      </c>
      <c r="I206" t="s">
        <v>26854</v>
      </c>
      <c r="J206" s="46" t="s">
        <v>33094</v>
      </c>
      <c r="K206" s="55">
        <f t="shared" si="21"/>
        <v>4</v>
      </c>
      <c r="L206" s="55">
        <f t="shared" si="22"/>
        <v>7</v>
      </c>
      <c r="M206" s="55" t="str">
        <f t="shared" si="23"/>
        <v>1890</v>
      </c>
      <c r="N206" s="55" t="str">
        <f t="shared" si="24"/>
        <v>May</v>
      </c>
      <c r="O206" s="55">
        <f t="shared" si="25"/>
        <v>5</v>
      </c>
      <c r="P206" s="55" t="str">
        <f t="shared" si="26"/>
        <v>16</v>
      </c>
      <c r="Q206" s="2" t="str">
        <f t="shared" si="27"/>
        <v>&lt;a href="set03\gc\gc_january_1890_to_december_1892\miscellaneous\wctu_begun_may_16,_1890_p1_gc.pdf"&gt;Begun&lt;/a&gt;</v>
      </c>
    </row>
    <row r="207" spans="1:17" x14ac:dyDescent="0.25">
      <c r="A207" s="2">
        <v>3714</v>
      </c>
      <c r="B207" s="4" t="s">
        <v>3732</v>
      </c>
      <c r="C207" s="4" t="s">
        <v>31894</v>
      </c>
      <c r="D207" s="52" t="s">
        <v>3174</v>
      </c>
      <c r="E207" s="5" t="s">
        <v>1756</v>
      </c>
      <c r="F207" s="5">
        <v>1</v>
      </c>
      <c r="G207" s="5">
        <v>24</v>
      </c>
      <c r="H207" s="5">
        <v>5429</v>
      </c>
      <c r="I207" t="s">
        <v>29702</v>
      </c>
      <c r="J207" s="46" t="s">
        <v>33105</v>
      </c>
      <c r="K207" s="55">
        <f t="shared" si="21"/>
        <v>4</v>
      </c>
      <c r="L207" s="55">
        <f t="shared" si="22"/>
        <v>7</v>
      </c>
      <c r="M207" s="55" t="str">
        <f t="shared" si="23"/>
        <v>1890</v>
      </c>
      <c r="N207" s="55" t="str">
        <f t="shared" si="24"/>
        <v>May</v>
      </c>
      <c r="O207" s="55">
        <f t="shared" si="25"/>
        <v>5</v>
      </c>
      <c r="P207" s="55" t="str">
        <f t="shared" si="26"/>
        <v>23</v>
      </c>
      <c r="Q207" s="2" t="str">
        <f t="shared" si="27"/>
        <v>&lt;a href="set03\hope_pioneer\hope_pioneer_jan_1889_to_dec_1893\miscellaneous\hope_town_meeting_may_23,_1890_p1_hp.pdf"&gt;Town Meeting&lt;/a&gt;</v>
      </c>
    </row>
    <row r="208" spans="1:17" x14ac:dyDescent="0.25">
      <c r="A208" s="2">
        <v>3941</v>
      </c>
      <c r="B208" s="4" t="s">
        <v>4479</v>
      </c>
      <c r="C208" s="4" t="s">
        <v>4480</v>
      </c>
      <c r="D208" s="52" t="s">
        <v>3174</v>
      </c>
      <c r="E208" s="5" t="s">
        <v>4462</v>
      </c>
      <c r="F208" s="5">
        <v>5</v>
      </c>
      <c r="G208" s="5">
        <v>12</v>
      </c>
      <c r="H208" s="5">
        <v>2491</v>
      </c>
      <c r="I208" t="s">
        <v>26855</v>
      </c>
      <c r="J208" s="46" t="s">
        <v>33094</v>
      </c>
      <c r="K208" s="55">
        <f t="shared" si="21"/>
        <v>4</v>
      </c>
      <c r="L208" s="55">
        <f t="shared" si="22"/>
        <v>7</v>
      </c>
      <c r="M208" s="55" t="str">
        <f t="shared" si="23"/>
        <v>1890</v>
      </c>
      <c r="N208" s="55" t="str">
        <f t="shared" si="24"/>
        <v>May</v>
      </c>
      <c r="O208" s="55">
        <f t="shared" si="25"/>
        <v>5</v>
      </c>
      <c r="P208" s="55" t="str">
        <f t="shared" si="26"/>
        <v>23</v>
      </c>
      <c r="Q208" s="2" t="str">
        <f t="shared" si="27"/>
        <v>&lt;a href="set03\gc\gc_january_1890_to_december_1892\miscellaneous\job,_rev._new_to_congregational_church_may_23,_1890_p5_gc.pdf"&gt;New to Congregational Church&lt;/a&gt;</v>
      </c>
    </row>
    <row r="209" spans="1:17" x14ac:dyDescent="0.25">
      <c r="A209" s="2">
        <v>5070</v>
      </c>
      <c r="B209" s="4" t="s">
        <v>3821</v>
      </c>
      <c r="C209" s="4" t="s">
        <v>1852</v>
      </c>
      <c r="D209" s="52" t="s">
        <v>3174</v>
      </c>
      <c r="E209" s="5" t="s">
        <v>1756</v>
      </c>
      <c r="F209" s="5">
        <v>1</v>
      </c>
      <c r="G209" s="5">
        <v>24</v>
      </c>
      <c r="H209" s="5">
        <v>5490</v>
      </c>
      <c r="I209" t="s">
        <v>29703</v>
      </c>
      <c r="J209" s="46" t="s">
        <v>33105</v>
      </c>
      <c r="K209" s="55">
        <f t="shared" si="21"/>
        <v>4</v>
      </c>
      <c r="L209" s="55">
        <f t="shared" si="22"/>
        <v>7</v>
      </c>
      <c r="M209" s="55" t="str">
        <f t="shared" si="23"/>
        <v>1890</v>
      </c>
      <c r="N209" s="55" t="str">
        <f t="shared" si="24"/>
        <v>May</v>
      </c>
      <c r="O209" s="55">
        <f t="shared" si="25"/>
        <v>5</v>
      </c>
      <c r="P209" s="55" t="str">
        <f t="shared" si="26"/>
        <v>23</v>
      </c>
      <c r="Q209" s="2" t="str">
        <f t="shared" si="27"/>
        <v>&lt;a href="set03\hope_pioneer\hope_pioneer_jan_1889_to_dec_1893\miscellaneous\mclean,_bob_improving_may_23,_1890_p1_hp.pdf"&gt;Improving&lt;/a&gt;</v>
      </c>
    </row>
    <row r="210" spans="1:17" x14ac:dyDescent="0.25">
      <c r="A210" s="2">
        <v>6880</v>
      </c>
      <c r="B210" s="4" t="s">
        <v>33140</v>
      </c>
      <c r="C210" s="4" t="s">
        <v>33139</v>
      </c>
      <c r="D210" s="93" t="s">
        <v>3174</v>
      </c>
      <c r="E210" s="5" t="s">
        <v>1756</v>
      </c>
      <c r="F210" s="5">
        <v>4</v>
      </c>
      <c r="G210" s="5">
        <v>24.1</v>
      </c>
      <c r="H210" s="5"/>
      <c r="I210" t="s">
        <v>30210</v>
      </c>
      <c r="J210" s="46" t="s">
        <v>33106</v>
      </c>
      <c r="K210" s="55">
        <f t="shared" si="21"/>
        <v>4</v>
      </c>
      <c r="L210" s="55">
        <f t="shared" si="22"/>
        <v>7</v>
      </c>
      <c r="M210" s="55" t="str">
        <f t="shared" si="23"/>
        <v>1890</v>
      </c>
      <c r="N210" s="55" t="str">
        <f t="shared" si="24"/>
        <v>May</v>
      </c>
      <c r="O210" s="55">
        <f t="shared" si="25"/>
        <v>5</v>
      </c>
      <c r="P210" s="55" t="str">
        <f t="shared" si="26"/>
        <v>23</v>
      </c>
      <c r="Q210" s="2" t="str">
        <f t="shared" si="27"/>
        <v>&lt;a href="set03\hope_pioneer\hope_pioneer_jan_1889_to_dec_1893\sccm\sccm_may_23,_1890_p4_hp.pdf"&gt;Meeting Minutes&lt;/a&gt;</v>
      </c>
    </row>
    <row r="211" spans="1:17" x14ac:dyDescent="0.25">
      <c r="A211" s="2">
        <v>8244</v>
      </c>
      <c r="B211" s="4" t="s">
        <v>4098</v>
      </c>
      <c r="C211" s="4" t="s">
        <v>4099</v>
      </c>
      <c r="D211" s="52" t="s">
        <v>3174</v>
      </c>
      <c r="E211" s="5" t="s">
        <v>1756</v>
      </c>
      <c r="F211" s="5">
        <v>1</v>
      </c>
      <c r="G211" s="5">
        <v>24</v>
      </c>
      <c r="H211" s="5">
        <v>5705</v>
      </c>
      <c r="I211" t="s">
        <v>29704</v>
      </c>
      <c r="J211" s="46" t="s">
        <v>33105</v>
      </c>
      <c r="K211" s="55">
        <f t="shared" si="21"/>
        <v>4</v>
      </c>
      <c r="L211" s="55">
        <f t="shared" si="22"/>
        <v>7</v>
      </c>
      <c r="M211" s="55" t="str">
        <f t="shared" si="23"/>
        <v>1890</v>
      </c>
      <c r="N211" s="55" t="str">
        <f t="shared" si="24"/>
        <v>May</v>
      </c>
      <c r="O211" s="55">
        <f t="shared" si="25"/>
        <v>5</v>
      </c>
      <c r="P211" s="55" t="str">
        <f t="shared" si="26"/>
        <v>23</v>
      </c>
      <c r="Q211" s="2" t="str">
        <f t="shared" si="27"/>
        <v>&lt;a href="set03\hope_pioneer\hope_pioneer_jan_1889_to_dec_1893\miscellaneous\williams,_lucina_remarries_charles_stevens_may_23,_1890_p1_hp.pdf"&gt;Remarries Charles Stevens&lt;/a&gt;</v>
      </c>
    </row>
    <row r="212" spans="1:17" x14ac:dyDescent="0.25">
      <c r="A212" s="2">
        <v>847</v>
      </c>
      <c r="B212" s="4" t="s">
        <v>4429</v>
      </c>
      <c r="C212" s="4" t="s">
        <v>4430</v>
      </c>
      <c r="D212" s="52" t="s">
        <v>3276</v>
      </c>
      <c r="E212" s="5" t="s">
        <v>4462</v>
      </c>
      <c r="F212" s="5">
        <v>5</v>
      </c>
      <c r="G212" s="5">
        <v>12</v>
      </c>
      <c r="H212" s="5">
        <v>2449</v>
      </c>
      <c r="I212" t="s">
        <v>26856</v>
      </c>
      <c r="J212" s="46" t="s">
        <v>33094</v>
      </c>
      <c r="K212" s="55">
        <f t="shared" si="21"/>
        <v>4</v>
      </c>
      <c r="L212" s="55">
        <f t="shared" si="22"/>
        <v>7</v>
      </c>
      <c r="M212" s="55" t="str">
        <f t="shared" si="23"/>
        <v>1890</v>
      </c>
      <c r="N212" s="55" t="str">
        <f t="shared" si="24"/>
        <v>May</v>
      </c>
      <c r="O212" s="55">
        <f t="shared" si="25"/>
        <v>5</v>
      </c>
      <c r="P212" s="55" t="str">
        <f t="shared" si="26"/>
        <v>30</v>
      </c>
      <c r="Q212" s="2" t="str">
        <f t="shared" si="27"/>
        <v>&lt;a href="set03\gc\gc_january_1890_to_december_1892\miscellaneous\clarke,_harrison_enumerator_of_1890_census_may_30,_1890_p5_gc.pdf"&gt;Enumerator for 1890 Census&lt;/a&gt;</v>
      </c>
    </row>
    <row r="213" spans="1:17" x14ac:dyDescent="0.25">
      <c r="A213" s="2">
        <v>1110</v>
      </c>
      <c r="B213" s="4" t="s">
        <v>4440</v>
      </c>
      <c r="C213" s="4" t="s">
        <v>3606</v>
      </c>
      <c r="D213" s="52" t="s">
        <v>3276</v>
      </c>
      <c r="E213" s="5" t="s">
        <v>4462</v>
      </c>
      <c r="F213" s="5">
        <v>1</v>
      </c>
      <c r="G213" s="5">
        <v>12</v>
      </c>
      <c r="H213" s="5">
        <v>2461</v>
      </c>
      <c r="I213" t="s">
        <v>26857</v>
      </c>
      <c r="J213" s="46" t="s">
        <v>33094</v>
      </c>
      <c r="K213" s="55">
        <f t="shared" si="21"/>
        <v>4</v>
      </c>
      <c r="L213" s="55">
        <f t="shared" si="22"/>
        <v>7</v>
      </c>
      <c r="M213" s="55" t="str">
        <f t="shared" si="23"/>
        <v>1890</v>
      </c>
      <c r="N213" s="55" t="str">
        <f t="shared" si="24"/>
        <v>May</v>
      </c>
      <c r="O213" s="55">
        <f t="shared" si="25"/>
        <v>5</v>
      </c>
      <c r="P213" s="55" t="str">
        <f t="shared" si="26"/>
        <v>30</v>
      </c>
      <c r="Q213" s="2" t="str">
        <f t="shared" si="27"/>
        <v>&lt;a href="set03\gc\gc_january_1890_to_december_1892\miscellaneous\cooperstown_school_bell_arrives_may_30,_1890_p5_gc.pdf"&gt;Bell arrives&lt;/a&gt;</v>
      </c>
    </row>
    <row r="214" spans="1:17" x14ac:dyDescent="0.25">
      <c r="A214" s="2">
        <v>2189</v>
      </c>
      <c r="B214" s="4" t="s">
        <v>3529</v>
      </c>
      <c r="C214" s="4" t="s">
        <v>3530</v>
      </c>
      <c r="D214" s="52" t="s">
        <v>3276</v>
      </c>
      <c r="E214" s="5" t="s">
        <v>1756</v>
      </c>
      <c r="F214" s="5">
        <v>1</v>
      </c>
      <c r="G214" s="5">
        <v>24</v>
      </c>
      <c r="H214" s="5">
        <v>5221</v>
      </c>
      <c r="I214" t="s">
        <v>29705</v>
      </c>
      <c r="J214" s="46" t="s">
        <v>33105</v>
      </c>
      <c r="K214" s="55">
        <f t="shared" si="21"/>
        <v>4</v>
      </c>
      <c r="L214" s="55">
        <f t="shared" si="22"/>
        <v>7</v>
      </c>
      <c r="M214" s="55" t="str">
        <f t="shared" si="23"/>
        <v>1890</v>
      </c>
      <c r="N214" s="55" t="str">
        <f t="shared" si="24"/>
        <v>May</v>
      </c>
      <c r="O214" s="55">
        <f t="shared" si="25"/>
        <v>5</v>
      </c>
      <c r="P214" s="55" t="str">
        <f t="shared" si="26"/>
        <v>30</v>
      </c>
      <c r="Q214" s="2" t="str">
        <f t="shared" si="27"/>
        <v>&lt;a href="set03\hope_pioneer\hope_pioneer_jan_1889_to_dec_1893\miscellaneous\gopher_hunt_discord_may_30,_1890_p1_hp.pdf"&gt;Discord&lt;/a&gt;</v>
      </c>
    </row>
    <row r="215" spans="1:17" x14ac:dyDescent="0.25">
      <c r="A215" s="2">
        <v>2191</v>
      </c>
      <c r="B215" s="4" t="s">
        <v>3529</v>
      </c>
      <c r="C215" s="4" t="s">
        <v>1625</v>
      </c>
      <c r="D215" s="52" t="s">
        <v>3276</v>
      </c>
      <c r="E215" s="5" t="s">
        <v>1756</v>
      </c>
      <c r="F215" s="5">
        <v>1</v>
      </c>
      <c r="G215" s="5">
        <v>24</v>
      </c>
      <c r="H215" s="5">
        <v>5224</v>
      </c>
      <c r="I215" t="s">
        <v>29707</v>
      </c>
      <c r="J215" s="46" t="s">
        <v>33105</v>
      </c>
      <c r="K215" s="55">
        <f t="shared" si="21"/>
        <v>4</v>
      </c>
      <c r="L215" s="55">
        <f t="shared" si="22"/>
        <v>7</v>
      </c>
      <c r="M215" s="55" t="str">
        <f t="shared" si="23"/>
        <v>1890</v>
      </c>
      <c r="N215" s="55" t="str">
        <f t="shared" si="24"/>
        <v>May</v>
      </c>
      <c r="O215" s="55">
        <f t="shared" si="25"/>
        <v>5</v>
      </c>
      <c r="P215" s="55" t="str">
        <f t="shared" si="26"/>
        <v>30</v>
      </c>
      <c r="Q215" s="2" t="str">
        <f t="shared" si="27"/>
        <v>&lt;a href="set03\hope_pioneer\hope_pioneer_jan_1889_to_dec_1893\miscellaneous\gopher_hunt_results_may_30,_1890_p1_hp.pdf"&gt;Results&lt;/a&gt;</v>
      </c>
    </row>
    <row r="216" spans="1:17" x14ac:dyDescent="0.25">
      <c r="A216" s="2">
        <v>2192</v>
      </c>
      <c r="B216" s="4" t="s">
        <v>3529</v>
      </c>
      <c r="C216" s="4" t="s">
        <v>3532</v>
      </c>
      <c r="D216" s="52" t="s">
        <v>3276</v>
      </c>
      <c r="E216" s="5" t="s">
        <v>1756</v>
      </c>
      <c r="F216" s="5">
        <v>1</v>
      </c>
      <c r="G216" s="5">
        <v>24</v>
      </c>
      <c r="H216" s="5">
        <v>5223</v>
      </c>
      <c r="I216" t="s">
        <v>29706</v>
      </c>
      <c r="J216" s="46" t="s">
        <v>33105</v>
      </c>
      <c r="K216" s="55">
        <f t="shared" si="21"/>
        <v>4</v>
      </c>
      <c r="L216" s="55">
        <f t="shared" si="22"/>
        <v>7</v>
      </c>
      <c r="M216" s="55" t="str">
        <f t="shared" si="23"/>
        <v>1890</v>
      </c>
      <c r="N216" s="55" t="str">
        <f t="shared" si="24"/>
        <v>May</v>
      </c>
      <c r="O216" s="55">
        <f t="shared" si="25"/>
        <v>5</v>
      </c>
      <c r="P216" s="55" t="str">
        <f t="shared" si="26"/>
        <v>30</v>
      </c>
      <c r="Q216" s="2" t="str">
        <f t="shared" si="27"/>
        <v>&lt;a href="set03\hope_pioneer\hope_pioneer_jan_1889_to_dec_1893\miscellaneous\gopher_hunt_results_2_may_30,_1890_p1_hp.pdf"&gt;Results 2&lt;/a&gt;</v>
      </c>
    </row>
    <row r="217" spans="1:17" x14ac:dyDescent="0.25">
      <c r="A217" s="2">
        <v>3715</v>
      </c>
      <c r="B217" s="4" t="s">
        <v>3732</v>
      </c>
      <c r="C217" s="4" t="s">
        <v>31894</v>
      </c>
      <c r="D217" s="52" t="s">
        <v>3276</v>
      </c>
      <c r="E217" s="5" t="s">
        <v>1756</v>
      </c>
      <c r="F217" s="5">
        <v>4</v>
      </c>
      <c r="G217" s="5">
        <v>24</v>
      </c>
      <c r="H217" s="5">
        <v>5430</v>
      </c>
      <c r="I217" t="s">
        <v>29708</v>
      </c>
      <c r="J217" s="46" t="s">
        <v>33105</v>
      </c>
      <c r="K217" s="55">
        <f t="shared" si="21"/>
        <v>4</v>
      </c>
      <c r="L217" s="55">
        <f t="shared" si="22"/>
        <v>7</v>
      </c>
      <c r="M217" s="55" t="str">
        <f t="shared" si="23"/>
        <v>1890</v>
      </c>
      <c r="N217" s="55" t="str">
        <f t="shared" si="24"/>
        <v>May</v>
      </c>
      <c r="O217" s="55">
        <f t="shared" si="25"/>
        <v>5</v>
      </c>
      <c r="P217" s="55" t="str">
        <f t="shared" si="26"/>
        <v>30</v>
      </c>
      <c r="Q217" s="2" t="str">
        <f t="shared" si="27"/>
        <v>&lt;a href="set03\hope_pioneer\hope_pioneer_jan_1889_to_dec_1893\miscellaneous\hope_town_meeting_may_30,_1890_p4_hp.pdf"&gt;Town Meeting&lt;/a&gt;</v>
      </c>
    </row>
    <row r="218" spans="1:17" x14ac:dyDescent="0.25">
      <c r="A218" s="2">
        <v>7106</v>
      </c>
      <c r="B218" s="4" t="s">
        <v>4011</v>
      </c>
      <c r="C218" s="4" t="s">
        <v>4012</v>
      </c>
      <c r="D218" s="52" t="s">
        <v>3276</v>
      </c>
      <c r="E218" s="5" t="s">
        <v>1756</v>
      </c>
      <c r="F218" s="5">
        <v>1</v>
      </c>
      <c r="G218" s="5">
        <v>24</v>
      </c>
      <c r="H218" s="5">
        <v>5634</v>
      </c>
      <c r="I218" t="s">
        <v>29709</v>
      </c>
      <c r="J218" s="46" t="s">
        <v>33105</v>
      </c>
      <c r="K218" s="55">
        <f t="shared" si="21"/>
        <v>4</v>
      </c>
      <c r="L218" s="55">
        <f t="shared" si="22"/>
        <v>7</v>
      </c>
      <c r="M218" s="55" t="str">
        <f t="shared" si="23"/>
        <v>1890</v>
      </c>
      <c r="N218" s="55" t="str">
        <f t="shared" si="24"/>
        <v>May</v>
      </c>
      <c r="O218" s="55">
        <f t="shared" si="25"/>
        <v>5</v>
      </c>
      <c r="P218" s="55" t="str">
        <f t="shared" si="26"/>
        <v>30</v>
      </c>
      <c r="Q218" s="2" t="str">
        <f t="shared" si="27"/>
        <v>&lt;a href="set03\hope_pioneer\hope_pioneer_jan_1889_to_dec_1893\miscellaneous\stevens,_b_n_accidentally_shoots_wife_may_30,_1890_p1_hp.pdf"&gt;Accidentally shoots wife&lt;/a&gt;</v>
      </c>
    </row>
    <row r="219" spans="1:17" x14ac:dyDescent="0.25">
      <c r="A219" s="2">
        <v>2401</v>
      </c>
      <c r="B219" s="4" t="s">
        <v>4455</v>
      </c>
      <c r="C219" s="4" t="s">
        <v>4461</v>
      </c>
      <c r="D219" s="52" t="s">
        <v>3658</v>
      </c>
      <c r="E219" s="5" t="s">
        <v>4462</v>
      </c>
      <c r="F219" s="5">
        <v>1</v>
      </c>
      <c r="G219" s="5">
        <v>12</v>
      </c>
      <c r="H219" s="5">
        <v>2481</v>
      </c>
      <c r="I219" t="s">
        <v>26858</v>
      </c>
      <c r="J219" s="46" t="s">
        <v>33094</v>
      </c>
      <c r="K219" s="55">
        <f t="shared" si="21"/>
        <v>5</v>
      </c>
      <c r="L219" s="55">
        <f t="shared" si="22"/>
        <v>7</v>
      </c>
      <c r="M219" s="55" t="str">
        <f t="shared" si="23"/>
        <v>1890</v>
      </c>
      <c r="N219" s="55" t="str">
        <f t="shared" si="24"/>
        <v>June</v>
      </c>
      <c r="O219" s="55">
        <f t="shared" si="25"/>
        <v>6</v>
      </c>
      <c r="P219" s="55" t="str">
        <f t="shared" si="26"/>
        <v xml:space="preserve"> 6</v>
      </c>
      <c r="Q219" s="2" t="str">
        <f t="shared" si="27"/>
        <v>&lt;a href="set03\gc\gc_january_1890_to_december_1892\miscellaneous\griggs_county_school_supt_election_june_6,_1890_p1_gc.pdf"&gt;School Supt election&lt;/a&gt;</v>
      </c>
    </row>
    <row r="220" spans="1:17" x14ac:dyDescent="0.25">
      <c r="A220" s="2">
        <v>3276</v>
      </c>
      <c r="B220" s="4" t="s">
        <v>1700</v>
      </c>
      <c r="C220" s="4" t="s">
        <v>31894</v>
      </c>
      <c r="D220" s="43" t="s">
        <v>3658</v>
      </c>
      <c r="E220" s="5" t="s">
        <v>1756</v>
      </c>
      <c r="F220" s="5">
        <v>4</v>
      </c>
      <c r="G220" s="5">
        <v>24</v>
      </c>
      <c r="H220" s="5"/>
      <c r="I220" t="s">
        <v>29712</v>
      </c>
      <c r="J220" s="46" t="s">
        <v>33105</v>
      </c>
      <c r="K220" s="55">
        <f t="shared" si="21"/>
        <v>5</v>
      </c>
      <c r="L220" s="55">
        <f t="shared" si="22"/>
        <v>7</v>
      </c>
      <c r="M220" s="55" t="str">
        <f t="shared" si="23"/>
        <v>1890</v>
      </c>
      <c r="N220" s="55" t="str">
        <f t="shared" si="24"/>
        <v>June</v>
      </c>
      <c r="O220" s="55">
        <f t="shared" si="25"/>
        <v>6</v>
      </c>
      <c r="P220" s="55" t="str">
        <f t="shared" si="26"/>
        <v xml:space="preserve"> 6</v>
      </c>
      <c r="Q220" s="2" t="str">
        <f t="shared" si="27"/>
        <v>&lt;a href="set03\hope_pioneer\hope_pioneer_jan_1889_to_dec_1893\miscellaneous\hope_town_meeting_june_6,_1890_p4_hp.pdf"&gt;Town Meeting&lt;/a&gt;</v>
      </c>
    </row>
    <row r="221" spans="1:17" x14ac:dyDescent="0.25">
      <c r="A221" s="2">
        <v>3454</v>
      </c>
      <c r="B221" s="4" t="s">
        <v>1742</v>
      </c>
      <c r="C221" s="4" t="s">
        <v>1748</v>
      </c>
      <c r="D221" s="52" t="s">
        <v>3658</v>
      </c>
      <c r="E221" s="5" t="s">
        <v>1756</v>
      </c>
      <c r="F221" s="5">
        <v>1</v>
      </c>
      <c r="G221" s="5">
        <v>24</v>
      </c>
      <c r="H221" s="5">
        <v>5350</v>
      </c>
      <c r="I221" t="s">
        <v>29710</v>
      </c>
      <c r="J221" s="46" t="s">
        <v>33105</v>
      </c>
      <c r="K221" s="55">
        <f t="shared" si="21"/>
        <v>5</v>
      </c>
      <c r="L221" s="55">
        <f t="shared" si="22"/>
        <v>7</v>
      </c>
      <c r="M221" s="55" t="str">
        <f t="shared" si="23"/>
        <v>1890</v>
      </c>
      <c r="N221" s="55" t="str">
        <f t="shared" si="24"/>
        <v>June</v>
      </c>
      <c r="O221" s="55">
        <f t="shared" si="25"/>
        <v>6</v>
      </c>
      <c r="P221" s="55" t="str">
        <f t="shared" si="26"/>
        <v xml:space="preserve"> 6</v>
      </c>
      <c r="Q221" s="2" t="str">
        <f t="shared" si="27"/>
        <v>&lt;a href="set03\hope_pioneer\hope_pioneer_jan_1889_to_dec_1893\miscellaneous\hope_memorial_day_report_june_6,_1890_p1_hp.pdf"&gt;Report&lt;/a&gt;</v>
      </c>
    </row>
    <row r="222" spans="1:17" x14ac:dyDescent="0.25">
      <c r="A222" s="2">
        <v>3712</v>
      </c>
      <c r="B222" s="4" t="s">
        <v>3732</v>
      </c>
      <c r="C222" s="4" t="s">
        <v>31895</v>
      </c>
      <c r="D222" s="52" t="s">
        <v>3658</v>
      </c>
      <c r="E222" s="5" t="s">
        <v>1756</v>
      </c>
      <c r="F222" s="5">
        <v>4</v>
      </c>
      <c r="G222" s="5">
        <v>24</v>
      </c>
      <c r="H222" s="5">
        <v>5422</v>
      </c>
      <c r="I222" t="s">
        <v>29711</v>
      </c>
      <c r="J222" s="46" t="s">
        <v>33105</v>
      </c>
      <c r="K222" s="55">
        <f t="shared" si="21"/>
        <v>5</v>
      </c>
      <c r="L222" s="55">
        <f t="shared" si="22"/>
        <v>7</v>
      </c>
      <c r="M222" s="55" t="str">
        <f t="shared" si="23"/>
        <v>1890</v>
      </c>
      <c r="N222" s="55" t="str">
        <f t="shared" si="24"/>
        <v>June</v>
      </c>
      <c r="O222" s="55">
        <f t="shared" si="25"/>
        <v>6</v>
      </c>
      <c r="P222" s="55" t="str">
        <f t="shared" si="26"/>
        <v xml:space="preserve"> 6</v>
      </c>
      <c r="Q222" s="2" t="str">
        <f t="shared" si="27"/>
        <v>&lt;a href="set03\hope_pioneer\hope_pioneer_jan_1889_to_dec_1893\miscellaneous\hope_town_1st_ordinances_june_6,_1890_p4_hp.pdf"&gt;First Ordinances&lt;/a&gt;</v>
      </c>
    </row>
    <row r="223" spans="1:17" x14ac:dyDescent="0.25">
      <c r="A223" s="2">
        <v>3277</v>
      </c>
      <c r="B223" s="4" t="s">
        <v>1700</v>
      </c>
      <c r="C223" s="4" t="s">
        <v>31894</v>
      </c>
      <c r="D223" s="52" t="s">
        <v>3213</v>
      </c>
      <c r="E223" s="5" t="s">
        <v>1756</v>
      </c>
      <c r="F223" s="5">
        <v>1</v>
      </c>
      <c r="G223" s="5">
        <v>24</v>
      </c>
      <c r="H223" s="5">
        <v>5423</v>
      </c>
      <c r="I223" t="s">
        <v>29715</v>
      </c>
      <c r="J223" s="46" t="s">
        <v>33105</v>
      </c>
      <c r="K223" s="55">
        <f t="shared" si="21"/>
        <v>5</v>
      </c>
      <c r="L223" s="55">
        <f t="shared" si="22"/>
        <v>8</v>
      </c>
      <c r="M223" s="55" t="str">
        <f t="shared" si="23"/>
        <v>1890</v>
      </c>
      <c r="N223" s="55" t="str">
        <f t="shared" si="24"/>
        <v>June</v>
      </c>
      <c r="O223" s="55">
        <f t="shared" si="25"/>
        <v>6</v>
      </c>
      <c r="P223" s="55" t="str">
        <f t="shared" si="26"/>
        <v>13</v>
      </c>
      <c r="Q223" s="2" t="str">
        <f t="shared" si="27"/>
        <v>&lt;a href="set03\hope_pioneer\hope_pioneer_jan_1889_to_dec_1893\miscellaneous\hope_town_meeting_june_13,_1890_p1_hp.pdf"&gt;Town Meeting&lt;/a&gt;</v>
      </c>
    </row>
    <row r="224" spans="1:17" x14ac:dyDescent="0.25">
      <c r="A224" s="2">
        <v>3315</v>
      </c>
      <c r="B224" s="4" t="s">
        <v>1705</v>
      </c>
      <c r="C224" s="4" t="s">
        <v>3581</v>
      </c>
      <c r="D224" s="52" t="s">
        <v>3213</v>
      </c>
      <c r="E224" s="5" t="s">
        <v>1756</v>
      </c>
      <c r="F224" s="5">
        <v>1</v>
      </c>
      <c r="G224" s="5">
        <v>24</v>
      </c>
      <c r="H224" s="5">
        <v>5296</v>
      </c>
      <c r="I224" t="s">
        <v>29713</v>
      </c>
      <c r="J224" s="46" t="s">
        <v>33105</v>
      </c>
      <c r="K224" s="55">
        <f t="shared" si="21"/>
        <v>5</v>
      </c>
      <c r="L224" s="55">
        <f t="shared" si="22"/>
        <v>8</v>
      </c>
      <c r="M224" s="55" t="str">
        <f t="shared" si="23"/>
        <v>1890</v>
      </c>
      <c r="N224" s="55" t="str">
        <f t="shared" si="24"/>
        <v>June</v>
      </c>
      <c r="O224" s="55">
        <f t="shared" si="25"/>
        <v>6</v>
      </c>
      <c r="P224" s="55" t="str">
        <f t="shared" si="26"/>
        <v>13</v>
      </c>
      <c r="Q224" s="2" t="str">
        <f t="shared" si="27"/>
        <v>&lt;a href="set03\hope_pioneer\hope_pioneer_jan_1889_to_dec_1893\miscellaneous\hope_4th_of_july_elects_officers_june_13,_1890_p1_hp.pdf"&gt;Elects officers&lt;/a&gt;</v>
      </c>
    </row>
    <row r="225" spans="1:17" x14ac:dyDescent="0.25">
      <c r="A225" s="2">
        <v>3320</v>
      </c>
      <c r="B225" s="4" t="s">
        <v>1705</v>
      </c>
      <c r="C225" s="4" t="s">
        <v>3585</v>
      </c>
      <c r="D225" s="52" t="s">
        <v>3213</v>
      </c>
      <c r="E225" s="5" t="s">
        <v>1756</v>
      </c>
      <c r="F225" s="5">
        <v>1</v>
      </c>
      <c r="G225" s="5">
        <v>24</v>
      </c>
      <c r="H225" s="5">
        <v>5300</v>
      </c>
      <c r="I225" t="s">
        <v>29714</v>
      </c>
      <c r="J225" s="46" t="s">
        <v>33105</v>
      </c>
      <c r="K225" s="55">
        <f t="shared" si="21"/>
        <v>5</v>
      </c>
      <c r="L225" s="55">
        <f t="shared" si="22"/>
        <v>8</v>
      </c>
      <c r="M225" s="55" t="str">
        <f t="shared" si="23"/>
        <v>1890</v>
      </c>
      <c r="N225" s="55" t="str">
        <f t="shared" si="24"/>
        <v>June</v>
      </c>
      <c r="O225" s="55">
        <f t="shared" si="25"/>
        <v>6</v>
      </c>
      <c r="P225" s="55" t="str">
        <f t="shared" si="26"/>
        <v>13</v>
      </c>
      <c r="Q225" s="2" t="str">
        <f t="shared" si="27"/>
        <v>&lt;a href="set03\hope_pioneer\hope_pioneer_jan_1889_to_dec_1893\miscellaneous\hope_4th_of_july_plans_begin_june_13,_1890_p1_hp.pdf"&gt;Plans begin&lt;/a&gt;</v>
      </c>
    </row>
    <row r="226" spans="1:17" x14ac:dyDescent="0.25">
      <c r="A226" s="2">
        <v>584</v>
      </c>
      <c r="B226" s="4" t="s">
        <v>3391</v>
      </c>
      <c r="C226" s="4" t="s">
        <v>3392</v>
      </c>
      <c r="D226" s="52" t="s">
        <v>3393</v>
      </c>
      <c r="E226" s="5" t="s">
        <v>1756</v>
      </c>
      <c r="F226" s="5">
        <v>1</v>
      </c>
      <c r="G226" s="5">
        <v>24</v>
      </c>
      <c r="H226" s="5">
        <v>5124</v>
      </c>
      <c r="I226" t="s">
        <v>29716</v>
      </c>
      <c r="J226" s="46" t="s">
        <v>33105</v>
      </c>
      <c r="K226" s="55">
        <f t="shared" si="21"/>
        <v>5</v>
      </c>
      <c r="L226" s="55">
        <f t="shared" si="22"/>
        <v>8</v>
      </c>
      <c r="M226" s="55" t="str">
        <f t="shared" si="23"/>
        <v>1890</v>
      </c>
      <c r="N226" s="55" t="str">
        <f t="shared" si="24"/>
        <v>June</v>
      </c>
      <c r="O226" s="55">
        <f t="shared" si="25"/>
        <v>6</v>
      </c>
      <c r="P226" s="55" t="str">
        <f t="shared" si="26"/>
        <v>20</v>
      </c>
      <c r="Q226" s="2" t="str">
        <f t="shared" si="27"/>
        <v>&lt;a href="set03\hope_pioneer\hope_pioneer_jan_1889_to_dec_1893\miscellaneous\breckenridge,_a_l_out_again_june_20,_1890_p1_hp.pdf"&gt;Out again&lt;/a&gt;</v>
      </c>
    </row>
    <row r="227" spans="1:17" x14ac:dyDescent="0.25">
      <c r="A227" s="2">
        <v>1125</v>
      </c>
      <c r="B227" s="4" t="s">
        <v>4440</v>
      </c>
      <c r="C227" s="4" t="s">
        <v>1762</v>
      </c>
      <c r="D227" s="52" t="s">
        <v>3393</v>
      </c>
      <c r="E227" s="5" t="s">
        <v>4462</v>
      </c>
      <c r="F227" s="5">
        <v>5</v>
      </c>
      <c r="G227" s="5">
        <v>12</v>
      </c>
      <c r="H227" s="5">
        <v>2463</v>
      </c>
      <c r="I227" t="s">
        <v>26859</v>
      </c>
      <c r="J227" s="46" t="s">
        <v>33094</v>
      </c>
      <c r="K227" s="55">
        <f t="shared" si="21"/>
        <v>5</v>
      </c>
      <c r="L227" s="55">
        <f t="shared" si="22"/>
        <v>8</v>
      </c>
      <c r="M227" s="55" t="str">
        <f t="shared" si="23"/>
        <v>1890</v>
      </c>
      <c r="N227" s="55" t="str">
        <f t="shared" si="24"/>
        <v>June</v>
      </c>
      <c r="O227" s="55">
        <f t="shared" si="25"/>
        <v>6</v>
      </c>
      <c r="P227" s="55" t="str">
        <f t="shared" si="26"/>
        <v>20</v>
      </c>
      <c r="Q227" s="2" t="str">
        <f t="shared" si="27"/>
        <v>&lt;a href="set03\gc\gc_january_1890_to_december_1892\miscellaneous\cooperstown_school_election_results_june_20,_1890_p5_gc.pdf"&gt;Election results&lt;/a&gt;</v>
      </c>
    </row>
    <row r="228" spans="1:17" x14ac:dyDescent="0.25">
      <c r="A228" s="2">
        <v>3070</v>
      </c>
      <c r="B228" s="4" t="s">
        <v>1700</v>
      </c>
      <c r="C228" s="4" t="s">
        <v>31896</v>
      </c>
      <c r="D228" s="43" t="s">
        <v>3393</v>
      </c>
      <c r="E228" s="5" t="s">
        <v>1756</v>
      </c>
      <c r="F228" s="5">
        <v>4</v>
      </c>
      <c r="G228" s="5">
        <v>24</v>
      </c>
      <c r="H228" s="5"/>
      <c r="I228" t="s">
        <v>29717</v>
      </c>
      <c r="J228" s="46" t="s">
        <v>33105</v>
      </c>
      <c r="K228" s="55">
        <f t="shared" si="21"/>
        <v>5</v>
      </c>
      <c r="L228" s="55">
        <f t="shared" si="22"/>
        <v>8</v>
      </c>
      <c r="M228" s="55" t="str">
        <f t="shared" si="23"/>
        <v>1890</v>
      </c>
      <c r="N228" s="55" t="str">
        <f t="shared" si="24"/>
        <v>June</v>
      </c>
      <c r="O228" s="55">
        <f t="shared" si="25"/>
        <v>6</v>
      </c>
      <c r="P228" s="55" t="str">
        <f t="shared" si="26"/>
        <v>20</v>
      </c>
      <c r="Q228" s="2" t="str">
        <f t="shared" si="27"/>
        <v>&lt;a href="set03\hope_pioneer\hope_pioneer_jan_1889_to_dec_1893\miscellaneous\hope_4th_of_july_committee_meets_june_20,_1890_p4_hp.pdf"&gt;4th of July committee meets&lt;/a&gt;</v>
      </c>
    </row>
    <row r="229" spans="1:17" x14ac:dyDescent="0.25">
      <c r="A229" s="2">
        <v>3278</v>
      </c>
      <c r="B229" s="4" t="s">
        <v>1700</v>
      </c>
      <c r="C229" s="4" t="s">
        <v>31894</v>
      </c>
      <c r="D229" s="52" t="s">
        <v>3393</v>
      </c>
      <c r="E229" s="5" t="s">
        <v>1756</v>
      </c>
      <c r="F229" s="5">
        <v>4</v>
      </c>
      <c r="G229" s="5">
        <v>24</v>
      </c>
      <c r="H229" s="5">
        <v>5424</v>
      </c>
      <c r="I229" t="s">
        <v>29720</v>
      </c>
      <c r="J229" s="46" t="s">
        <v>33105</v>
      </c>
      <c r="K229" s="55">
        <f t="shared" si="21"/>
        <v>5</v>
      </c>
      <c r="L229" s="55">
        <f t="shared" si="22"/>
        <v>8</v>
      </c>
      <c r="M229" s="55" t="str">
        <f t="shared" si="23"/>
        <v>1890</v>
      </c>
      <c r="N229" s="55" t="str">
        <f t="shared" si="24"/>
        <v>June</v>
      </c>
      <c r="O229" s="55">
        <f t="shared" si="25"/>
        <v>6</v>
      </c>
      <c r="P229" s="55" t="str">
        <f t="shared" si="26"/>
        <v>20</v>
      </c>
      <c r="Q229" s="2" t="str">
        <f t="shared" si="27"/>
        <v>&lt;a href="set03\hope_pioneer\hope_pioneer_jan_1889_to_dec_1893\miscellaneous\hope_town_meeting_june_20,_1890_p4_hp.pdf"&gt;Town Meeting&lt;/a&gt;</v>
      </c>
    </row>
    <row r="230" spans="1:17" x14ac:dyDescent="0.25">
      <c r="A230" s="2">
        <v>3316</v>
      </c>
      <c r="B230" s="4" t="s">
        <v>1705</v>
      </c>
      <c r="C230" s="4" t="s">
        <v>3582</v>
      </c>
      <c r="D230" s="52" t="s">
        <v>3393</v>
      </c>
      <c r="E230" s="5" t="s">
        <v>1756</v>
      </c>
      <c r="F230" s="5">
        <v>4</v>
      </c>
      <c r="G230" s="5">
        <v>24</v>
      </c>
      <c r="H230" s="5">
        <v>5297</v>
      </c>
      <c r="I230" t="s">
        <v>29718</v>
      </c>
      <c r="J230" s="46" t="s">
        <v>33105</v>
      </c>
      <c r="K230" s="55">
        <f t="shared" si="21"/>
        <v>5</v>
      </c>
      <c r="L230" s="55">
        <f t="shared" si="22"/>
        <v>8</v>
      </c>
      <c r="M230" s="55" t="str">
        <f t="shared" si="23"/>
        <v>1890</v>
      </c>
      <c r="N230" s="55" t="str">
        <f t="shared" si="24"/>
        <v>June</v>
      </c>
      <c r="O230" s="55">
        <f t="shared" si="25"/>
        <v>6</v>
      </c>
      <c r="P230" s="55" t="str">
        <f t="shared" si="26"/>
        <v>20</v>
      </c>
      <c r="Q230" s="2" t="str">
        <f t="shared" si="27"/>
        <v>&lt;a href="set03\hope_pioneer\hope_pioneer_jan_1889_to_dec_1893\miscellaneous\hope_4th_of_july_meeting_june_20,_1890_p4_hp.pdf"&gt;Meeting&lt;/a&gt;</v>
      </c>
    </row>
    <row r="231" spans="1:17" x14ac:dyDescent="0.25">
      <c r="A231" s="2">
        <v>3377</v>
      </c>
      <c r="B231" s="4" t="s">
        <v>1723</v>
      </c>
      <c r="C231" s="4" t="s">
        <v>3622</v>
      </c>
      <c r="D231" s="52" t="s">
        <v>3393</v>
      </c>
      <c r="E231" s="5" t="s">
        <v>1756</v>
      </c>
      <c r="F231" s="5">
        <v>1</v>
      </c>
      <c r="G231" s="5">
        <v>24</v>
      </c>
      <c r="H231" s="5">
        <v>5326</v>
      </c>
      <c r="I231" t="s">
        <v>29719</v>
      </c>
      <c r="J231" s="46" t="s">
        <v>33105</v>
      </c>
      <c r="K231" s="55">
        <f t="shared" si="21"/>
        <v>5</v>
      </c>
      <c r="L231" s="55">
        <f t="shared" si="22"/>
        <v>8</v>
      </c>
      <c r="M231" s="55" t="str">
        <f t="shared" si="23"/>
        <v>1890</v>
      </c>
      <c r="N231" s="55" t="str">
        <f t="shared" si="24"/>
        <v>June</v>
      </c>
      <c r="O231" s="55">
        <f t="shared" si="25"/>
        <v>6</v>
      </c>
      <c r="P231" s="55" t="str">
        <f t="shared" si="26"/>
        <v>20</v>
      </c>
      <c r="Q231" s="2" t="str">
        <f t="shared" si="27"/>
        <v>&lt;a href="set03\hope_pioneer\hope_pioneer_jan_1889_to_dec_1893\miscellaneous\hope_cornet_band_to_perform_on_4th_june_20,_1890_p1_hp.pdf"&gt;To perform on 4th&lt;/a&gt;</v>
      </c>
    </row>
    <row r="232" spans="1:17" x14ac:dyDescent="0.25">
      <c r="A232" s="2">
        <v>3956</v>
      </c>
      <c r="B232" s="4" t="s">
        <v>4481</v>
      </c>
      <c r="C232" s="4" t="s">
        <v>4482</v>
      </c>
      <c r="D232" s="52" t="s">
        <v>3393</v>
      </c>
      <c r="E232" s="5" t="s">
        <v>4462</v>
      </c>
      <c r="F232" s="5">
        <v>5</v>
      </c>
      <c r="G232" s="5">
        <v>12</v>
      </c>
      <c r="H232" s="5">
        <v>2492</v>
      </c>
      <c r="I232" t="s">
        <v>26860</v>
      </c>
      <c r="J232" s="46" t="s">
        <v>33094</v>
      </c>
      <c r="K232" s="55">
        <f t="shared" si="21"/>
        <v>5</v>
      </c>
      <c r="L232" s="55">
        <f t="shared" si="22"/>
        <v>8</v>
      </c>
      <c r="M232" s="55" t="str">
        <f t="shared" si="23"/>
        <v>1890</v>
      </c>
      <c r="N232" s="55" t="str">
        <f t="shared" si="24"/>
        <v>June</v>
      </c>
      <c r="O232" s="55">
        <f t="shared" si="25"/>
        <v>6</v>
      </c>
      <c r="P232" s="55" t="str">
        <f t="shared" si="26"/>
        <v>20</v>
      </c>
      <c r="Q232" s="2" t="str">
        <f t="shared" si="27"/>
        <v>&lt;a href="set03\gc\gc_january_1890_to_december_1892\miscellaneous\johnson,_conductor_and_family_runaway_injuries_june_20,_1890_p5_gc.pdf"&gt;Runaway injuries&lt;/a&gt;</v>
      </c>
    </row>
    <row r="233" spans="1:17" x14ac:dyDescent="0.25">
      <c r="A233" s="2">
        <v>5658</v>
      </c>
      <c r="B233" s="4" t="s">
        <v>4524</v>
      </c>
      <c r="C233" s="4" t="s">
        <v>4525</v>
      </c>
      <c r="D233" s="52" t="s">
        <v>3393</v>
      </c>
      <c r="E233" s="5" t="s">
        <v>4462</v>
      </c>
      <c r="F233" s="5">
        <v>5</v>
      </c>
      <c r="G233" s="5">
        <v>12</v>
      </c>
      <c r="H233" s="5">
        <v>2519</v>
      </c>
      <c r="I233" t="s">
        <v>26861</v>
      </c>
      <c r="J233" s="46" t="s">
        <v>33094</v>
      </c>
      <c r="K233" s="55">
        <f t="shared" si="21"/>
        <v>5</v>
      </c>
      <c r="L233" s="55">
        <f t="shared" si="22"/>
        <v>8</v>
      </c>
      <c r="M233" s="55" t="str">
        <f t="shared" si="23"/>
        <v>1890</v>
      </c>
      <c r="N233" s="55" t="str">
        <f t="shared" si="24"/>
        <v>June</v>
      </c>
      <c r="O233" s="55">
        <f t="shared" si="25"/>
        <v>6</v>
      </c>
      <c r="P233" s="55" t="str">
        <f t="shared" si="26"/>
        <v>20</v>
      </c>
      <c r="Q233" s="2" t="str">
        <f t="shared" si="27"/>
        <v>&lt;a href="set03\gc\gc_january_1890_to_december_1892\miscellaneous\olson,_johnny_runaway_injuries_june_20,_1890_p5_gc.pdf"&gt;Runaway injures&lt;/a&gt;</v>
      </c>
    </row>
    <row r="234" spans="1:17" x14ac:dyDescent="0.25">
      <c r="A234" s="2">
        <v>6849</v>
      </c>
      <c r="B234" s="4" t="s">
        <v>2353</v>
      </c>
      <c r="C234" s="4" t="s">
        <v>4008</v>
      </c>
      <c r="D234" s="52" t="s">
        <v>3393</v>
      </c>
      <c r="E234" s="5" t="s">
        <v>1756</v>
      </c>
      <c r="F234" s="5">
        <v>1</v>
      </c>
      <c r="G234" s="5">
        <v>24</v>
      </c>
      <c r="H234" s="5">
        <v>5627</v>
      </c>
      <c r="I234" t="s">
        <v>29721</v>
      </c>
      <c r="J234" s="46" t="s">
        <v>33105</v>
      </c>
      <c r="K234" s="55">
        <f t="shared" si="21"/>
        <v>5</v>
      </c>
      <c r="L234" s="55">
        <f t="shared" si="22"/>
        <v>8</v>
      </c>
      <c r="M234" s="55" t="str">
        <f t="shared" si="23"/>
        <v>1890</v>
      </c>
      <c r="N234" s="55" t="str">
        <f t="shared" si="24"/>
        <v>June</v>
      </c>
      <c r="O234" s="55">
        <f t="shared" si="25"/>
        <v>6</v>
      </c>
      <c r="P234" s="55" t="str">
        <f t="shared" si="26"/>
        <v>20</v>
      </c>
      <c r="Q234" s="2" t="str">
        <f t="shared" si="27"/>
        <v>&lt;a href="set03\hope_pioneer\hope_pioneer_jan_1889_to_dec_1893\miscellaneous\steele_county_school_election_results_june_20,_1890_p1_hp.pdf"&gt;School election results&lt;/a&gt;</v>
      </c>
    </row>
    <row r="235" spans="1:17" x14ac:dyDescent="0.25">
      <c r="A235" s="2">
        <v>6881</v>
      </c>
      <c r="B235" s="4" t="s">
        <v>33140</v>
      </c>
      <c r="C235" s="4" t="s">
        <v>33139</v>
      </c>
      <c r="D235" s="93" t="s">
        <v>3393</v>
      </c>
      <c r="E235" s="5" t="s">
        <v>1756</v>
      </c>
      <c r="F235" s="5">
        <v>4</v>
      </c>
      <c r="G235" s="5">
        <v>24.1</v>
      </c>
      <c r="H235" s="5"/>
      <c r="I235" t="s">
        <v>30211</v>
      </c>
      <c r="J235" s="46" t="s">
        <v>33106</v>
      </c>
      <c r="K235" s="55">
        <f t="shared" si="21"/>
        <v>5</v>
      </c>
      <c r="L235" s="55">
        <f t="shared" si="22"/>
        <v>8</v>
      </c>
      <c r="M235" s="55" t="str">
        <f t="shared" si="23"/>
        <v>1890</v>
      </c>
      <c r="N235" s="55" t="str">
        <f t="shared" si="24"/>
        <v>June</v>
      </c>
      <c r="O235" s="55">
        <f t="shared" si="25"/>
        <v>6</v>
      </c>
      <c r="P235" s="55" t="str">
        <f t="shared" si="26"/>
        <v>20</v>
      </c>
      <c r="Q235" s="2" t="str">
        <f t="shared" si="27"/>
        <v>&lt;a href="set03\hope_pioneer\hope_pioneer_jan_1889_to_dec_1893\sccm\sccm_june_20,_1890_p4_hp.pdf"&gt;Meeting Minutes&lt;/a&gt;</v>
      </c>
    </row>
    <row r="236" spans="1:17" x14ac:dyDescent="0.25">
      <c r="A236" s="2">
        <v>8060</v>
      </c>
      <c r="B236" s="4" t="s">
        <v>4062</v>
      </c>
      <c r="C236" s="4" t="s">
        <v>4063</v>
      </c>
      <c r="D236" s="52" t="s">
        <v>3393</v>
      </c>
      <c r="E236" s="5" t="s">
        <v>1756</v>
      </c>
      <c r="F236" s="5">
        <v>1</v>
      </c>
      <c r="G236" s="5">
        <v>24</v>
      </c>
      <c r="H236" s="5">
        <v>5666</v>
      </c>
      <c r="I236" t="s">
        <v>29722</v>
      </c>
      <c r="J236" s="46" t="s">
        <v>33105</v>
      </c>
      <c r="K236" s="55">
        <f t="shared" si="21"/>
        <v>5</v>
      </c>
      <c r="L236" s="55">
        <f t="shared" si="22"/>
        <v>8</v>
      </c>
      <c r="M236" s="55" t="str">
        <f t="shared" si="23"/>
        <v>1890</v>
      </c>
      <c r="N236" s="55" t="str">
        <f t="shared" si="24"/>
        <v>June</v>
      </c>
      <c r="O236" s="55">
        <f t="shared" si="25"/>
        <v>6</v>
      </c>
      <c r="P236" s="55" t="str">
        <f t="shared" si="26"/>
        <v>20</v>
      </c>
      <c r="Q236" s="2" t="str">
        <f t="shared" si="27"/>
        <v>&lt;a href="set03\hope_pioneer\hope_pioneer_jan_1889_to_dec_1893\miscellaneous\warner,_bert_dislocates_knee_june_20,_1890_p1_hp.pdf"&gt;Dislocates knee&lt;/a&gt;</v>
      </c>
    </row>
    <row r="237" spans="1:17" x14ac:dyDescent="0.25">
      <c r="A237" s="2">
        <v>683</v>
      </c>
      <c r="B237" s="4" t="s">
        <v>3420</v>
      </c>
      <c r="C237" s="4" t="s">
        <v>3421</v>
      </c>
      <c r="D237" s="52" t="s">
        <v>3422</v>
      </c>
      <c r="E237" s="5" t="s">
        <v>1756</v>
      </c>
      <c r="F237" s="5">
        <v>1</v>
      </c>
      <c r="G237" s="5">
        <v>24</v>
      </c>
      <c r="H237" s="5">
        <v>5141</v>
      </c>
      <c r="I237" t="s">
        <v>29723</v>
      </c>
      <c r="J237" s="46" t="s">
        <v>33105</v>
      </c>
      <c r="K237" s="55">
        <f t="shared" si="21"/>
        <v>5</v>
      </c>
      <c r="L237" s="55">
        <f t="shared" si="22"/>
        <v>8</v>
      </c>
      <c r="M237" s="55" t="str">
        <f t="shared" si="23"/>
        <v>1890</v>
      </c>
      <c r="N237" s="55" t="str">
        <f t="shared" si="24"/>
        <v>June</v>
      </c>
      <c r="O237" s="55">
        <f t="shared" si="25"/>
        <v>6</v>
      </c>
      <c r="P237" s="55" t="str">
        <f t="shared" si="26"/>
        <v>27</v>
      </c>
      <c r="Q237" s="2" t="str">
        <f t="shared" si="27"/>
        <v>&lt;a href="set03\hope_pioneer\hope_pioneer_jan_1889_to_dec_1893\miscellaneous\bush,_charley_to_carry_mail_june_27,_1890_p1_hp.pdf"&gt;To Carry Mail&lt;/a&gt;</v>
      </c>
    </row>
    <row r="238" spans="1:17" x14ac:dyDescent="0.25">
      <c r="A238" s="2">
        <v>3279</v>
      </c>
      <c r="B238" s="4" t="s">
        <v>1700</v>
      </c>
      <c r="C238" s="4" t="s">
        <v>31894</v>
      </c>
      <c r="D238" s="52" t="s">
        <v>3422</v>
      </c>
      <c r="E238" s="5" t="s">
        <v>1756</v>
      </c>
      <c r="F238" s="5">
        <v>1</v>
      </c>
      <c r="G238" s="5">
        <v>24</v>
      </c>
      <c r="H238" s="5">
        <v>5425</v>
      </c>
      <c r="I238" t="s">
        <v>29728</v>
      </c>
      <c r="J238" s="46" t="s">
        <v>33105</v>
      </c>
      <c r="K238" s="55">
        <f t="shared" si="21"/>
        <v>5</v>
      </c>
      <c r="L238" s="55">
        <f t="shared" si="22"/>
        <v>8</v>
      </c>
      <c r="M238" s="55" t="str">
        <f t="shared" si="23"/>
        <v>1890</v>
      </c>
      <c r="N238" s="55" t="str">
        <f t="shared" si="24"/>
        <v>June</v>
      </c>
      <c r="O238" s="55">
        <f t="shared" si="25"/>
        <v>6</v>
      </c>
      <c r="P238" s="55" t="str">
        <f t="shared" si="26"/>
        <v>27</v>
      </c>
      <c r="Q238" s="2" t="str">
        <f t="shared" si="27"/>
        <v>&lt;a href="set03\hope_pioneer\hope_pioneer_jan_1889_to_dec_1893\miscellaneous\hope_town_meeting_june_27,_1890_p1_hp.pdf"&gt;Town Meeting&lt;/a&gt;</v>
      </c>
    </row>
    <row r="239" spans="1:17" x14ac:dyDescent="0.25">
      <c r="A239" s="2">
        <v>3317</v>
      </c>
      <c r="B239" s="4" t="s">
        <v>1705</v>
      </c>
      <c r="C239" s="4" t="s">
        <v>3582</v>
      </c>
      <c r="D239" s="52" t="s">
        <v>3422</v>
      </c>
      <c r="E239" s="5" t="s">
        <v>1756</v>
      </c>
      <c r="F239" s="5">
        <v>1</v>
      </c>
      <c r="G239" s="5">
        <v>24</v>
      </c>
      <c r="H239" s="5">
        <v>5298</v>
      </c>
      <c r="I239" t="s">
        <v>29724</v>
      </c>
      <c r="J239" s="46" t="s">
        <v>33105</v>
      </c>
      <c r="K239" s="55">
        <f t="shared" si="21"/>
        <v>5</v>
      </c>
      <c r="L239" s="55">
        <f t="shared" si="22"/>
        <v>8</v>
      </c>
      <c r="M239" s="55" t="str">
        <f t="shared" si="23"/>
        <v>1890</v>
      </c>
      <c r="N239" s="55" t="str">
        <f t="shared" si="24"/>
        <v>June</v>
      </c>
      <c r="O239" s="55">
        <f t="shared" si="25"/>
        <v>6</v>
      </c>
      <c r="P239" s="55" t="str">
        <f t="shared" si="26"/>
        <v>27</v>
      </c>
      <c r="Q239" s="2" t="str">
        <f t="shared" si="27"/>
        <v>&lt;a href="set03\hope_pioneer\hope_pioneer_jan_1889_to_dec_1893\miscellaneous\hope_4th_of_july_meeting_june_27,_1890_p1_hp.pdf"&gt;Meeting&lt;/a&gt;</v>
      </c>
    </row>
    <row r="240" spans="1:17" x14ac:dyDescent="0.25">
      <c r="A240" s="2">
        <v>3323</v>
      </c>
      <c r="B240" s="4" t="s">
        <v>1705</v>
      </c>
      <c r="C240" s="4" t="s">
        <v>3469</v>
      </c>
      <c r="D240" s="52" t="s">
        <v>3422</v>
      </c>
      <c r="E240" s="5" t="s">
        <v>1756</v>
      </c>
      <c r="F240" s="5">
        <v>1</v>
      </c>
      <c r="G240" s="5">
        <v>24</v>
      </c>
      <c r="H240" s="5">
        <v>5302</v>
      </c>
      <c r="I240" t="s">
        <v>29725</v>
      </c>
      <c r="J240" s="46" t="s">
        <v>33105</v>
      </c>
      <c r="K240" s="55">
        <f t="shared" si="21"/>
        <v>5</v>
      </c>
      <c r="L240" s="55">
        <f t="shared" si="22"/>
        <v>8</v>
      </c>
      <c r="M240" s="55" t="str">
        <f t="shared" si="23"/>
        <v>1890</v>
      </c>
      <c r="N240" s="55" t="str">
        <f t="shared" si="24"/>
        <v>June</v>
      </c>
      <c r="O240" s="55">
        <f t="shared" si="25"/>
        <v>6</v>
      </c>
      <c r="P240" s="55" t="str">
        <f t="shared" si="26"/>
        <v>27</v>
      </c>
      <c r="Q240" s="2" t="str">
        <f t="shared" si="27"/>
        <v>&lt;a href="set03\hope_pioneer\hope_pioneer_jan_1889_to_dec_1893\miscellaneous\hope_4th_of_july_program_june_27,_1890_p1_hp.pdf"&gt;Program details&lt;/a&gt;</v>
      </c>
    </row>
    <row r="241" spans="1:17" x14ac:dyDescent="0.25">
      <c r="A241" s="2">
        <v>3484</v>
      </c>
      <c r="B241" s="4" t="s">
        <v>2269</v>
      </c>
      <c r="C241" s="4" t="s">
        <v>3669</v>
      </c>
      <c r="D241" s="52" t="s">
        <v>3422</v>
      </c>
      <c r="E241" s="5" t="s">
        <v>1756</v>
      </c>
      <c r="F241" s="5">
        <v>1</v>
      </c>
      <c r="G241" s="5">
        <v>24</v>
      </c>
      <c r="H241" s="5">
        <v>5356</v>
      </c>
      <c r="I241" t="s">
        <v>29726</v>
      </c>
      <c r="J241" s="46" t="s">
        <v>33105</v>
      </c>
      <c r="K241" s="55">
        <f t="shared" si="21"/>
        <v>5</v>
      </c>
      <c r="L241" s="55">
        <f t="shared" si="22"/>
        <v>8</v>
      </c>
      <c r="M241" s="55" t="str">
        <f t="shared" si="23"/>
        <v>1890</v>
      </c>
      <c r="N241" s="55" t="str">
        <f t="shared" si="24"/>
        <v>June</v>
      </c>
      <c r="O241" s="55">
        <f t="shared" si="25"/>
        <v>6</v>
      </c>
      <c r="P241" s="55" t="str">
        <f t="shared" si="26"/>
        <v>27</v>
      </c>
      <c r="Q241" s="2" t="str">
        <f t="shared" si="27"/>
        <v>&lt;a href="set03\hope_pioneer\hope_pioneer_jan_1889_to_dec_1893\miscellaneous\hope_post_office_new_contract_june_27,_1890_p1_hp.pdf"&gt;New contract&lt;/a&gt;</v>
      </c>
    </row>
    <row r="242" spans="1:17" x14ac:dyDescent="0.25">
      <c r="A242" s="2">
        <v>3513</v>
      </c>
      <c r="B242" s="4" t="s">
        <v>1761</v>
      </c>
      <c r="C242" s="4" t="s">
        <v>3705</v>
      </c>
      <c r="D242" s="52" t="s">
        <v>3422</v>
      </c>
      <c r="E242" s="5" t="s">
        <v>1756</v>
      </c>
      <c r="F242" s="5">
        <v>1</v>
      </c>
      <c r="G242" s="5">
        <v>24</v>
      </c>
      <c r="H242" s="5">
        <v>5379</v>
      </c>
      <c r="I242" t="s">
        <v>29727</v>
      </c>
      <c r="J242" s="46" t="s">
        <v>33105</v>
      </c>
      <c r="K242" s="55">
        <f t="shared" si="21"/>
        <v>5</v>
      </c>
      <c r="L242" s="55">
        <f t="shared" si="22"/>
        <v>8</v>
      </c>
      <c r="M242" s="55" t="str">
        <f t="shared" si="23"/>
        <v>1890</v>
      </c>
      <c r="N242" s="55" t="str">
        <f t="shared" si="24"/>
        <v>June</v>
      </c>
      <c r="O242" s="55">
        <f t="shared" si="25"/>
        <v>6</v>
      </c>
      <c r="P242" s="55" t="str">
        <f t="shared" si="26"/>
        <v>27</v>
      </c>
      <c r="Q242" s="2" t="str">
        <f t="shared" si="27"/>
        <v>&lt;a href="set03\hope_pioneer\hope_pioneer_jan_1889_to_dec_1893\miscellaneous\hope_school_closes_for_the_year_june_27,_1890_p1_hp.pdf"&gt;Closes for the year&lt;/a&gt;</v>
      </c>
    </row>
    <row r="243" spans="1:17" x14ac:dyDescent="0.25">
      <c r="A243" s="2">
        <v>4752</v>
      </c>
      <c r="B243" s="4" t="s">
        <v>4496</v>
      </c>
      <c r="C243" s="4" t="s">
        <v>4436</v>
      </c>
      <c r="D243" s="52" t="s">
        <v>3422</v>
      </c>
      <c r="E243" s="5" t="s">
        <v>4462</v>
      </c>
      <c r="F243" s="5">
        <v>5</v>
      </c>
      <c r="G243" s="5">
        <v>12</v>
      </c>
      <c r="H243" s="5">
        <v>2500</v>
      </c>
      <c r="I243" t="s">
        <v>26862</v>
      </c>
      <c r="J243" s="46" t="s">
        <v>33094</v>
      </c>
      <c r="K243" s="55">
        <f t="shared" si="21"/>
        <v>5</v>
      </c>
      <c r="L243" s="55">
        <f t="shared" si="22"/>
        <v>8</v>
      </c>
      <c r="M243" s="55" t="str">
        <f t="shared" si="23"/>
        <v>1890</v>
      </c>
      <c r="N243" s="55" t="str">
        <f t="shared" si="24"/>
        <v>June</v>
      </c>
      <c r="O243" s="55">
        <f t="shared" si="25"/>
        <v>6</v>
      </c>
      <c r="P243" s="55" t="str">
        <f t="shared" si="26"/>
        <v>27</v>
      </c>
      <c r="Q243" s="2" t="str">
        <f t="shared" si="27"/>
        <v>&lt;a href="set03\gc\gc_january_1890_to_december_1892\miscellaneous\lee_-_4th_of_july_june_27,_1890_p5_gc.pdf"&gt;4th of July&lt;/a&gt;</v>
      </c>
    </row>
    <row r="244" spans="1:17" x14ac:dyDescent="0.25">
      <c r="A244" s="2">
        <v>6277</v>
      </c>
      <c r="B244" s="4" t="s">
        <v>3950</v>
      </c>
      <c r="C244" s="4" t="s">
        <v>3951</v>
      </c>
      <c r="D244" s="52" t="s">
        <v>3422</v>
      </c>
      <c r="E244" s="5" t="s">
        <v>1756</v>
      </c>
      <c r="F244" s="5">
        <v>1</v>
      </c>
      <c r="G244" s="5">
        <v>24</v>
      </c>
      <c r="H244" s="5">
        <v>5573</v>
      </c>
      <c r="I244" t="s">
        <v>29729</v>
      </c>
      <c r="J244" s="46" t="s">
        <v>33105</v>
      </c>
      <c r="K244" s="55">
        <f t="shared" si="21"/>
        <v>5</v>
      </c>
      <c r="L244" s="55">
        <f t="shared" si="22"/>
        <v>8</v>
      </c>
      <c r="M244" s="55" t="str">
        <f t="shared" si="23"/>
        <v>1890</v>
      </c>
      <c r="N244" s="55" t="str">
        <f t="shared" si="24"/>
        <v>June</v>
      </c>
      <c r="O244" s="55">
        <f t="shared" si="25"/>
        <v>6</v>
      </c>
      <c r="P244" s="55" t="str">
        <f t="shared" si="26"/>
        <v>27</v>
      </c>
      <c r="Q244" s="2" t="str">
        <f t="shared" si="27"/>
        <v>&lt;a href="set03\hope_pioneer\hope_pioneer_jan_1889_to_dec_1893\miscellaneous\roberts,_j_m_receives_contract_to_carry_mail_june_27,_1890_p1_hp.pdf"&gt;Receives contract to carry mail&lt;/a&gt;</v>
      </c>
    </row>
    <row r="245" spans="1:17" x14ac:dyDescent="0.25">
      <c r="A245" s="2">
        <v>6851</v>
      </c>
      <c r="B245" s="4" t="s">
        <v>2353</v>
      </c>
      <c r="C245" s="4" t="s">
        <v>3996</v>
      </c>
      <c r="D245" s="52" t="s">
        <v>3422</v>
      </c>
      <c r="E245" s="5" t="s">
        <v>1756</v>
      </c>
      <c r="F245" s="5">
        <v>1</v>
      </c>
      <c r="G245" s="5">
        <v>24</v>
      </c>
      <c r="H245" s="5">
        <v>5611</v>
      </c>
      <c r="I245" t="s">
        <v>29730</v>
      </c>
      <c r="J245" s="46" t="s">
        <v>33105</v>
      </c>
      <c r="K245" s="55">
        <f t="shared" si="21"/>
        <v>5</v>
      </c>
      <c r="L245" s="55">
        <f t="shared" si="22"/>
        <v>8</v>
      </c>
      <c r="M245" s="55" t="str">
        <f t="shared" si="23"/>
        <v>1890</v>
      </c>
      <c r="N245" s="55" t="str">
        <f t="shared" si="24"/>
        <v>June</v>
      </c>
      <c r="O245" s="55">
        <f t="shared" si="25"/>
        <v>6</v>
      </c>
      <c r="P245" s="55" t="str">
        <f t="shared" si="26"/>
        <v>27</v>
      </c>
      <c r="Q245" s="2" t="str">
        <f t="shared" si="27"/>
        <v>&lt;a href="set03\hope_pioneer\hope_pioneer_jan_1889_to_dec_1893\miscellaneous\steele_co_school_superintendent_official_election_results_june_27,_1890_p1_hp.pdf"&gt;School Supt election results&lt;/a&gt;</v>
      </c>
    </row>
    <row r="246" spans="1:17" x14ac:dyDescent="0.25">
      <c r="A246" s="2">
        <v>3182</v>
      </c>
      <c r="B246" s="4" t="s">
        <v>1700</v>
      </c>
      <c r="C246" s="4" t="s">
        <v>3652</v>
      </c>
      <c r="D246" s="52" t="s">
        <v>3101</v>
      </c>
      <c r="E246" s="5" t="s">
        <v>1756</v>
      </c>
      <c r="F246" s="5">
        <v>1</v>
      </c>
      <c r="G246" s="5">
        <v>24</v>
      </c>
      <c r="H246" s="5">
        <v>5268</v>
      </c>
      <c r="I246" t="s">
        <v>29731</v>
      </c>
      <c r="J246" s="46" t="s">
        <v>33105</v>
      </c>
      <c r="K246" s="55">
        <f t="shared" si="21"/>
        <v>5</v>
      </c>
      <c r="L246" s="55">
        <f t="shared" si="22"/>
        <v>7</v>
      </c>
      <c r="M246" s="55" t="str">
        <f t="shared" si="23"/>
        <v>1890</v>
      </c>
      <c r="N246" s="55" t="str">
        <f t="shared" si="24"/>
        <v>July</v>
      </c>
      <c r="O246" s="55">
        <f t="shared" si="25"/>
        <v>7</v>
      </c>
      <c r="P246" s="55" t="str">
        <f t="shared" si="26"/>
        <v xml:space="preserve"> 4</v>
      </c>
      <c r="Q246" s="2" t="str">
        <f t="shared" si="27"/>
        <v>&lt;a href="set03\hope_pioneer\hope_pioneer_jan_1889_to_dec_1893\miscellaneous\hope_lightning_storm_july_4,_1890_p1_hp.pdf"&gt;Lightning Storm&lt;/a&gt;</v>
      </c>
    </row>
    <row r="247" spans="1:17" x14ac:dyDescent="0.25">
      <c r="A247" s="2">
        <v>3191</v>
      </c>
      <c r="B247" s="4" t="s">
        <v>1700</v>
      </c>
      <c r="C247" s="4" t="s">
        <v>3660</v>
      </c>
      <c r="D247" s="52" t="s">
        <v>3101</v>
      </c>
      <c r="E247" s="5" t="s">
        <v>1756</v>
      </c>
      <c r="F247" s="5">
        <v>1</v>
      </c>
      <c r="G247" s="5">
        <v>24</v>
      </c>
      <c r="H247" s="5">
        <v>5273</v>
      </c>
      <c r="I247" t="s">
        <v>29732</v>
      </c>
      <c r="J247" s="46" t="s">
        <v>33105</v>
      </c>
      <c r="K247" s="55">
        <f t="shared" si="21"/>
        <v>5</v>
      </c>
      <c r="L247" s="55">
        <f t="shared" si="22"/>
        <v>7</v>
      </c>
      <c r="M247" s="55" t="str">
        <f t="shared" si="23"/>
        <v>1890</v>
      </c>
      <c r="N247" s="55" t="str">
        <f t="shared" si="24"/>
        <v>July</v>
      </c>
      <c r="O247" s="55">
        <f t="shared" si="25"/>
        <v>7</v>
      </c>
      <c r="P247" s="55" t="str">
        <f t="shared" si="26"/>
        <v xml:space="preserve"> 4</v>
      </c>
      <c r="Q247" s="2" t="str">
        <f t="shared" si="27"/>
        <v>&lt;a href="set03\hope_pioneer\hope_pioneer_jan_1889_to_dec_1893\miscellaneous\hope_methodist_church_hit_by_lightning_july_4,_1890_p1_hp.pdf"&gt;Methodist Church hit by lightniong&lt;/a&gt;</v>
      </c>
    </row>
    <row r="248" spans="1:17" x14ac:dyDescent="0.25">
      <c r="A248" s="2">
        <v>3280</v>
      </c>
      <c r="B248" s="4" t="s">
        <v>1700</v>
      </c>
      <c r="C248" s="4" t="s">
        <v>31894</v>
      </c>
      <c r="D248" s="52" t="s">
        <v>3101</v>
      </c>
      <c r="E248" s="5" t="s">
        <v>1756</v>
      </c>
      <c r="F248" s="5">
        <v>4</v>
      </c>
      <c r="G248" s="5">
        <v>24</v>
      </c>
      <c r="H248" s="5">
        <v>5420</v>
      </c>
      <c r="I248" t="s">
        <v>29733</v>
      </c>
      <c r="J248" s="46" t="s">
        <v>33105</v>
      </c>
      <c r="K248" s="55">
        <f t="shared" si="21"/>
        <v>5</v>
      </c>
      <c r="L248" s="55">
        <f t="shared" si="22"/>
        <v>7</v>
      </c>
      <c r="M248" s="55" t="str">
        <f t="shared" si="23"/>
        <v>1890</v>
      </c>
      <c r="N248" s="55" t="str">
        <f t="shared" si="24"/>
        <v>July</v>
      </c>
      <c r="O248" s="55">
        <f t="shared" si="25"/>
        <v>7</v>
      </c>
      <c r="P248" s="55" t="str">
        <f t="shared" si="26"/>
        <v xml:space="preserve"> 4</v>
      </c>
      <c r="Q248" s="2" t="str">
        <f t="shared" si="27"/>
        <v>&lt;a href="set03\hope_pioneer\hope_pioneer_jan_1889_to_dec_1893\miscellaneous\hope_town_meeting_july_4,_1890_p4_hp.pdf"&gt;Town Meeting&lt;/a&gt;</v>
      </c>
    </row>
    <row r="249" spans="1:17" x14ac:dyDescent="0.25">
      <c r="A249" s="2">
        <v>3294</v>
      </c>
      <c r="B249" s="4" t="s">
        <v>1700</v>
      </c>
      <c r="C249" s="4" t="s">
        <v>3736</v>
      </c>
      <c r="D249" s="52" t="s">
        <v>3101</v>
      </c>
      <c r="E249" s="5" t="s">
        <v>1756</v>
      </c>
      <c r="F249" s="5">
        <v>1</v>
      </c>
      <c r="G249" s="5">
        <v>24</v>
      </c>
      <c r="H249" s="5">
        <v>5286</v>
      </c>
      <c r="I249" t="s">
        <v>29734</v>
      </c>
      <c r="J249" s="46" t="s">
        <v>33105</v>
      </c>
      <c r="K249" s="55">
        <f t="shared" si="21"/>
        <v>5</v>
      </c>
      <c r="L249" s="55">
        <f t="shared" si="22"/>
        <v>7</v>
      </c>
      <c r="M249" s="55" t="str">
        <f t="shared" si="23"/>
        <v>1890</v>
      </c>
      <c r="N249" s="55" t="str">
        <f t="shared" si="24"/>
        <v>July</v>
      </c>
      <c r="O249" s="55">
        <f t="shared" si="25"/>
        <v>7</v>
      </c>
      <c r="P249" s="55" t="str">
        <f t="shared" si="26"/>
        <v xml:space="preserve"> 4</v>
      </c>
      <c r="Q249" s="2" t="str">
        <f t="shared" si="27"/>
        <v>&lt;a href="set03\hope_pioneer\hope_pioneer_jan_1889_to_dec_1893\miscellaneous\hope_town_well_reaches_water_at_45_feet_july_4,_1890_p1_hp.pdf"&gt;Town Well reaches water at 45 feet&lt;/a&gt;</v>
      </c>
    </row>
    <row r="250" spans="1:17" x14ac:dyDescent="0.25">
      <c r="A250" s="2">
        <v>3324</v>
      </c>
      <c r="B250" s="4" t="s">
        <v>1705</v>
      </c>
      <c r="C250" s="4" t="s">
        <v>3588</v>
      </c>
      <c r="D250" s="52" t="s">
        <v>3101</v>
      </c>
      <c r="E250" s="5" t="s">
        <v>1756</v>
      </c>
      <c r="F250" s="5">
        <v>1</v>
      </c>
      <c r="G250" s="5">
        <v>24</v>
      </c>
      <c r="H250" s="5">
        <v>5303</v>
      </c>
      <c r="I250" t="s">
        <v>29765</v>
      </c>
      <c r="J250" s="46" t="s">
        <v>33105</v>
      </c>
      <c r="K250" s="55">
        <f t="shared" si="21"/>
        <v>5</v>
      </c>
      <c r="L250" s="55">
        <f t="shared" si="22"/>
        <v>7</v>
      </c>
      <c r="M250" s="55" t="str">
        <f t="shared" si="23"/>
        <v>1890</v>
      </c>
      <c r="N250" s="55" t="str">
        <f t="shared" si="24"/>
        <v>July</v>
      </c>
      <c r="O250" s="55">
        <f t="shared" si="25"/>
        <v>7</v>
      </c>
      <c r="P250" s="55" t="str">
        <f t="shared" si="26"/>
        <v xml:space="preserve"> 4</v>
      </c>
      <c r="Q250" s="2" t="str">
        <f t="shared" si="27"/>
        <v>&lt;a href="set03\hope_pioneer\hope_pioneer_jan_1889_to_dec_1893\miscellaneous\hope_4th_of_july_program_revised_july_4,_1890_p1_hp.pdf"&gt;Program revised&lt;/a&gt;</v>
      </c>
    </row>
    <row r="251" spans="1:17" x14ac:dyDescent="0.25">
      <c r="A251" s="2">
        <v>4828</v>
      </c>
      <c r="B251" s="4" t="s">
        <v>3796</v>
      </c>
      <c r="C251" s="4" t="s">
        <v>3798</v>
      </c>
      <c r="D251" s="52" t="s">
        <v>3101</v>
      </c>
      <c r="E251" s="5" t="s">
        <v>1756</v>
      </c>
      <c r="F251" s="5">
        <v>1</v>
      </c>
      <c r="G251" s="5">
        <v>24</v>
      </c>
      <c r="H251" s="5">
        <v>5473</v>
      </c>
      <c r="I251" t="s">
        <v>29735</v>
      </c>
      <c r="J251" s="46" t="s">
        <v>33105</v>
      </c>
      <c r="K251" s="55">
        <f t="shared" si="21"/>
        <v>5</v>
      </c>
      <c r="L251" s="55">
        <f t="shared" si="22"/>
        <v>7</v>
      </c>
      <c r="M251" s="55" t="str">
        <f t="shared" si="23"/>
        <v>1890</v>
      </c>
      <c r="N251" s="55" t="str">
        <f t="shared" si="24"/>
        <v>July</v>
      </c>
      <c r="O251" s="55">
        <f t="shared" si="25"/>
        <v>7</v>
      </c>
      <c r="P251" s="55" t="str">
        <f t="shared" si="26"/>
        <v xml:space="preserve"> 4</v>
      </c>
      <c r="Q251" s="2" t="str">
        <f t="shared" si="27"/>
        <v>&lt;a href="set03\hope_pioneer\hope_pioneer_jan_1889_to_dec_1893\miscellaneous\lincoln_twp_school_closes_july_4,_1890_p1_hp.pdf"&gt;School closes&lt;/a&gt;</v>
      </c>
    </row>
    <row r="252" spans="1:17" x14ac:dyDescent="0.25">
      <c r="A252" s="2">
        <v>5732</v>
      </c>
      <c r="B252" s="4" t="s">
        <v>3904</v>
      </c>
      <c r="C252" s="4" t="s">
        <v>3905</v>
      </c>
      <c r="D252" s="52" t="s">
        <v>3101</v>
      </c>
      <c r="E252" s="5" t="s">
        <v>1756</v>
      </c>
      <c r="F252" s="5">
        <v>1</v>
      </c>
      <c r="G252" s="5">
        <v>24</v>
      </c>
      <c r="H252" s="5">
        <v>5544</v>
      </c>
      <c r="I252" t="s">
        <v>29736</v>
      </c>
      <c r="J252" s="46" t="s">
        <v>33105</v>
      </c>
      <c r="K252" s="55">
        <f t="shared" si="21"/>
        <v>5</v>
      </c>
      <c r="L252" s="55">
        <f t="shared" si="22"/>
        <v>7</v>
      </c>
      <c r="M252" s="55" t="str">
        <f t="shared" si="23"/>
        <v>1890</v>
      </c>
      <c r="N252" s="55" t="str">
        <f t="shared" si="24"/>
        <v>July</v>
      </c>
      <c r="O252" s="55">
        <f t="shared" si="25"/>
        <v>7</v>
      </c>
      <c r="P252" s="55" t="str">
        <f t="shared" si="26"/>
        <v xml:space="preserve"> 4</v>
      </c>
      <c r="Q252" s="2" t="str">
        <f t="shared" si="27"/>
        <v>&lt;a href="set03\hope_pioneer\hope_pioneer_jan_1889_to_dec_1893\miscellaneous\paige,_mary_teacher_at_lincoln_twp_closes_for_year_july_4,_1890_p1_hp.pdf"&gt;Teacher at Lincoln Twp&lt;/a&gt;</v>
      </c>
    </row>
    <row r="253" spans="1:17" x14ac:dyDescent="0.25">
      <c r="A253" s="2">
        <v>709</v>
      </c>
      <c r="B253" s="4" t="s">
        <v>4424</v>
      </c>
      <c r="C253" s="4" t="s">
        <v>4425</v>
      </c>
      <c r="D253" s="52" t="s">
        <v>3590</v>
      </c>
      <c r="E253" s="5" t="s">
        <v>4462</v>
      </c>
      <c r="F253" s="5">
        <v>4</v>
      </c>
      <c r="G253" s="5">
        <v>12</v>
      </c>
      <c r="H253" s="5">
        <v>2446</v>
      </c>
      <c r="I253" t="s">
        <v>26863</v>
      </c>
      <c r="J253" s="46" t="s">
        <v>33094</v>
      </c>
      <c r="K253" s="55">
        <f t="shared" si="21"/>
        <v>5</v>
      </c>
      <c r="L253" s="55">
        <f t="shared" si="22"/>
        <v>8</v>
      </c>
      <c r="M253" s="55" t="str">
        <f t="shared" si="23"/>
        <v>1890</v>
      </c>
      <c r="N253" s="55" t="str">
        <f t="shared" si="24"/>
        <v>July</v>
      </c>
      <c r="O253" s="55">
        <f t="shared" si="25"/>
        <v>7</v>
      </c>
      <c r="P253" s="55" t="str">
        <f t="shared" si="26"/>
        <v>11</v>
      </c>
      <c r="Q253" s="2" t="str">
        <f t="shared" si="27"/>
        <v>&lt;a href="set03\gc\gc_january_1890_to_december_1892\miscellaneous\cain,_nancy_teacher_pleasant_twp._july_11,_1890_p4_gc.pdf"&gt;Teacher Pleasant Twp&lt;/a&gt;</v>
      </c>
    </row>
    <row r="254" spans="1:17" x14ac:dyDescent="0.25">
      <c r="A254" s="2">
        <v>3281</v>
      </c>
      <c r="B254" s="4" t="s">
        <v>1700</v>
      </c>
      <c r="C254" s="4" t="s">
        <v>31894</v>
      </c>
      <c r="D254" s="52" t="s">
        <v>3590</v>
      </c>
      <c r="E254" s="5" t="s">
        <v>1756</v>
      </c>
      <c r="F254" s="5">
        <v>4</v>
      </c>
      <c r="G254" s="5">
        <v>24</v>
      </c>
      <c r="H254" s="5">
        <v>5421</v>
      </c>
      <c r="I254" t="s">
        <v>29740</v>
      </c>
      <c r="J254" s="46" t="s">
        <v>33105</v>
      </c>
      <c r="K254" s="55">
        <f t="shared" si="21"/>
        <v>5</v>
      </c>
      <c r="L254" s="55">
        <f t="shared" si="22"/>
        <v>8</v>
      </c>
      <c r="M254" s="55" t="str">
        <f t="shared" si="23"/>
        <v>1890</v>
      </c>
      <c r="N254" s="55" t="str">
        <f t="shared" si="24"/>
        <v>July</v>
      </c>
      <c r="O254" s="55">
        <f t="shared" si="25"/>
        <v>7</v>
      </c>
      <c r="P254" s="55" t="str">
        <f t="shared" si="26"/>
        <v>11</v>
      </c>
      <c r="Q254" s="2" t="str">
        <f t="shared" si="27"/>
        <v>&lt;a href="set03\hope_pioneer\hope_pioneer_jan_1889_to_dec_1893\miscellaneous\hope_town_meeting_july_11,_1890_p4_hp.pdf"&gt;Town Meeting&lt;/a&gt;</v>
      </c>
    </row>
    <row r="255" spans="1:17" x14ac:dyDescent="0.25">
      <c r="A255" s="2">
        <v>3326</v>
      </c>
      <c r="B255" s="4" t="s">
        <v>1705</v>
      </c>
      <c r="C255" s="4" t="s">
        <v>1748</v>
      </c>
      <c r="D255" s="52" t="s">
        <v>3590</v>
      </c>
      <c r="E255" s="5" t="s">
        <v>1756</v>
      </c>
      <c r="F255" s="5">
        <v>1</v>
      </c>
      <c r="G255" s="5">
        <v>24</v>
      </c>
      <c r="H255" s="5">
        <v>5305</v>
      </c>
      <c r="I255" t="s">
        <v>29737</v>
      </c>
      <c r="J255" s="46" t="s">
        <v>33105</v>
      </c>
      <c r="K255" s="55">
        <f t="shared" si="21"/>
        <v>5</v>
      </c>
      <c r="L255" s="55">
        <f t="shared" si="22"/>
        <v>8</v>
      </c>
      <c r="M255" s="55" t="str">
        <f t="shared" si="23"/>
        <v>1890</v>
      </c>
      <c r="N255" s="55" t="str">
        <f t="shared" si="24"/>
        <v>July</v>
      </c>
      <c r="O255" s="55">
        <f t="shared" si="25"/>
        <v>7</v>
      </c>
      <c r="P255" s="55" t="str">
        <f t="shared" si="26"/>
        <v>11</v>
      </c>
      <c r="Q255" s="2" t="str">
        <f t="shared" si="27"/>
        <v>&lt;a href="set03\hope_pioneer\hope_pioneer_jan_1889_to_dec_1893\miscellaneous\hope_4th_of_july_report_july_11,_1890_p1_hp.pdf"&gt;Report&lt;/a&gt;</v>
      </c>
    </row>
    <row r="256" spans="1:17" x14ac:dyDescent="0.25">
      <c r="A256" s="2">
        <v>3493</v>
      </c>
      <c r="B256" s="4" t="s">
        <v>3677</v>
      </c>
      <c r="C256" s="4" t="s">
        <v>3683</v>
      </c>
      <c r="D256" s="52" t="s">
        <v>3590</v>
      </c>
      <c r="E256" s="5" t="s">
        <v>1756</v>
      </c>
      <c r="F256" s="5">
        <v>1</v>
      </c>
      <c r="G256" s="5">
        <v>24</v>
      </c>
      <c r="H256" s="5">
        <v>5361</v>
      </c>
      <c r="I256" t="s">
        <v>29738</v>
      </c>
      <c r="J256" s="46" t="s">
        <v>33105</v>
      </c>
      <c r="K256" s="55">
        <f t="shared" si="21"/>
        <v>5</v>
      </c>
      <c r="L256" s="55">
        <f t="shared" si="22"/>
        <v>8</v>
      </c>
      <c r="M256" s="55" t="str">
        <f t="shared" si="23"/>
        <v>1890</v>
      </c>
      <c r="N256" s="55" t="str">
        <f t="shared" si="24"/>
        <v>July</v>
      </c>
      <c r="O256" s="55">
        <f t="shared" si="25"/>
        <v>7</v>
      </c>
      <c r="P256" s="55" t="str">
        <f t="shared" si="26"/>
        <v>11</v>
      </c>
      <c r="Q256" s="2" t="str">
        <f t="shared" si="27"/>
        <v>&lt;a href="set03\hope_pioneer\hope_pioneer_jan_1889_to_dec_1893\miscellaneous\hope_rr_corrals_built_for_livestock_to_be_shipped_july_11,_1890_p1_hp.pdf"&gt;Corrals built for livestock&lt;/a&gt;</v>
      </c>
    </row>
    <row r="257" spans="1:17" x14ac:dyDescent="0.25">
      <c r="A257" s="2">
        <v>3508</v>
      </c>
      <c r="B257" s="4" t="s">
        <v>1761</v>
      </c>
      <c r="C257" s="4" t="s">
        <v>3702</v>
      </c>
      <c r="D257" s="52" t="s">
        <v>3590</v>
      </c>
      <c r="E257" s="5" t="s">
        <v>1756</v>
      </c>
      <c r="F257" s="5">
        <v>1</v>
      </c>
      <c r="G257" s="5">
        <v>24</v>
      </c>
      <c r="H257" s="5">
        <v>5376</v>
      </c>
      <c r="I257" t="s">
        <v>29739</v>
      </c>
      <c r="J257" s="46" t="s">
        <v>33105</v>
      </c>
      <c r="K257" s="55">
        <f t="shared" si="21"/>
        <v>5</v>
      </c>
      <c r="L257" s="55">
        <f t="shared" si="22"/>
        <v>8</v>
      </c>
      <c r="M257" s="55" t="str">
        <f t="shared" si="23"/>
        <v>1890</v>
      </c>
      <c r="N257" s="55" t="str">
        <f t="shared" si="24"/>
        <v>July</v>
      </c>
      <c r="O257" s="55">
        <f t="shared" si="25"/>
        <v>7</v>
      </c>
      <c r="P257" s="55" t="str">
        <f t="shared" si="26"/>
        <v>11</v>
      </c>
      <c r="Q257" s="2" t="str">
        <f t="shared" si="27"/>
        <v>&lt;a href="set03\hope_pioneer\hope_pioneer_jan_1889_to_dec_1893\miscellaneous\hope_school_board_meeting_july_11,_1890_p1_hp.pdf"&gt;Board meeting&lt;/a&gt;</v>
      </c>
    </row>
    <row r="258" spans="1:17" x14ac:dyDescent="0.25">
      <c r="A258" s="2">
        <v>4943</v>
      </c>
      <c r="B258" s="4" t="s">
        <v>3804</v>
      </c>
      <c r="C258" s="4" t="s">
        <v>3805</v>
      </c>
      <c r="D258" s="52" t="s">
        <v>3590</v>
      </c>
      <c r="E258" s="5" t="s">
        <v>1756</v>
      </c>
      <c r="F258" s="5">
        <v>1</v>
      </c>
      <c r="G258" s="5">
        <v>24</v>
      </c>
      <c r="H258" s="5">
        <v>5479</v>
      </c>
      <c r="I258" t="s">
        <v>29741</v>
      </c>
      <c r="J258" s="46" t="s">
        <v>33105</v>
      </c>
      <c r="K258" s="55">
        <f t="shared" ref="K258:K321" si="28">FIND(" ",D258)</f>
        <v>5</v>
      </c>
      <c r="L258" s="55">
        <f t="shared" ref="L258:L321" si="29">FIND(",",D258)</f>
        <v>8</v>
      </c>
      <c r="M258" s="55" t="str">
        <f t="shared" ref="M258:M321" si="30">MID(D258,L258+2,4)</f>
        <v>1890</v>
      </c>
      <c r="N258" s="55" t="str">
        <f t="shared" ref="N258:N321" si="31">MID(D258,1,K258-1)</f>
        <v>July</v>
      </c>
      <c r="O258" s="55">
        <f t="shared" ref="O258:O321" si="32">_xlfn.SWITCH(TRIM(N258),
"January",1,"February",2,"March",3,"April",4,
"May",5,"June",6,"July",7,"August",8,
"September",9,"October",10,"November",11,"December",12,"No Match")</f>
        <v>7</v>
      </c>
      <c r="P258" s="55" t="str">
        <f t="shared" ref="P258:P321" si="33">MID(D258,L258-2,2)</f>
        <v>11</v>
      </c>
      <c r="Q258" s="2" t="str">
        <f t="shared" ref="Q258:Q321" si="34">"&lt;a href="&amp;""""&amp;J258&amp;"\"&amp;I258&amp;"""&gt;"&amp;C258&amp;"&lt;/a&gt;"</f>
        <v>&lt;a href="set03\hope_pioneer\hope_pioneer_jan_1889_to_dec_1893\miscellaneous\mahaney,_rev._s_b_face_poisoned_july_11,_1890_p1_hp.pdf"&gt;Face poisoned&lt;/a&gt;</v>
      </c>
    </row>
    <row r="259" spans="1:17" x14ac:dyDescent="0.25">
      <c r="A259" s="2">
        <v>456</v>
      </c>
      <c r="B259" s="4" t="s">
        <v>3385</v>
      </c>
      <c r="C259" s="4" t="s">
        <v>3386</v>
      </c>
      <c r="D259" s="52" t="s">
        <v>3387</v>
      </c>
      <c r="E259" s="5" t="s">
        <v>1756</v>
      </c>
      <c r="F259" s="5">
        <v>1</v>
      </c>
      <c r="G259" s="5">
        <v>24</v>
      </c>
      <c r="H259" s="5">
        <v>5122</v>
      </c>
      <c r="I259" t="s">
        <v>29742</v>
      </c>
      <c r="J259" s="46" t="s">
        <v>33105</v>
      </c>
      <c r="K259" s="55">
        <f t="shared" si="28"/>
        <v>5</v>
      </c>
      <c r="L259" s="55">
        <f t="shared" si="29"/>
        <v>8</v>
      </c>
      <c r="M259" s="55" t="str">
        <f t="shared" si="30"/>
        <v>1890</v>
      </c>
      <c r="N259" s="55" t="str">
        <f t="shared" si="31"/>
        <v>July</v>
      </c>
      <c r="O259" s="55">
        <f t="shared" si="32"/>
        <v>7</v>
      </c>
      <c r="P259" s="55" t="str">
        <f t="shared" si="33"/>
        <v>18</v>
      </c>
      <c r="Q259" s="2" t="str">
        <f t="shared" si="34"/>
        <v>&lt;a href="set03\hope_pioneer\hope_pioneer_jan_1889_to_dec_1893\miscellaneous\bernsdorf,_gus_hail_storm_july_18,_1890_p1_hp.pdf"&gt;Hail Storm&lt;/a&gt;</v>
      </c>
    </row>
    <row r="260" spans="1:17" x14ac:dyDescent="0.25">
      <c r="A260" s="2">
        <v>635</v>
      </c>
      <c r="B260" s="4" t="s">
        <v>3404</v>
      </c>
      <c r="C260" s="4" t="s">
        <v>3386</v>
      </c>
      <c r="D260" s="52" t="s">
        <v>3387</v>
      </c>
      <c r="E260" s="5" t="s">
        <v>1756</v>
      </c>
      <c r="F260" s="5">
        <v>1</v>
      </c>
      <c r="G260" s="5">
        <v>24</v>
      </c>
      <c r="H260" s="5">
        <v>5132</v>
      </c>
      <c r="I260" t="s">
        <v>29743</v>
      </c>
      <c r="J260" s="46" t="s">
        <v>33105</v>
      </c>
      <c r="K260" s="55">
        <f t="shared" si="28"/>
        <v>5</v>
      </c>
      <c r="L260" s="55">
        <f t="shared" si="29"/>
        <v>8</v>
      </c>
      <c r="M260" s="55" t="str">
        <f t="shared" si="30"/>
        <v>1890</v>
      </c>
      <c r="N260" s="55" t="str">
        <f t="shared" si="31"/>
        <v>July</v>
      </c>
      <c r="O260" s="55">
        <f t="shared" si="32"/>
        <v>7</v>
      </c>
      <c r="P260" s="55" t="str">
        <f t="shared" si="33"/>
        <v>18</v>
      </c>
      <c r="Q260" s="2" t="str">
        <f t="shared" si="34"/>
        <v>&lt;a href="set03\hope_pioneer\hope_pioneer_jan_1889_to_dec_1893\miscellaneous\brown,_j_d_hail_storm_july_18,_1890_p1_hp.pdf"&gt;Hail Storm&lt;/a&gt;</v>
      </c>
    </row>
    <row r="261" spans="1:17" x14ac:dyDescent="0.25">
      <c r="A261" s="2">
        <v>637</v>
      </c>
      <c r="B261" s="4" t="s">
        <v>2569</v>
      </c>
      <c r="C261" s="4" t="s">
        <v>3386</v>
      </c>
      <c r="D261" s="52" t="s">
        <v>3387</v>
      </c>
      <c r="E261" s="5" t="s">
        <v>1756</v>
      </c>
      <c r="F261" s="5">
        <v>1</v>
      </c>
      <c r="G261" s="5">
        <v>24</v>
      </c>
      <c r="H261" s="5">
        <v>5133</v>
      </c>
      <c r="I261" t="s">
        <v>29744</v>
      </c>
      <c r="J261" s="46" t="s">
        <v>33105</v>
      </c>
      <c r="K261" s="55">
        <f t="shared" si="28"/>
        <v>5</v>
      </c>
      <c r="L261" s="55">
        <f t="shared" si="29"/>
        <v>8</v>
      </c>
      <c r="M261" s="55" t="str">
        <f t="shared" si="30"/>
        <v>1890</v>
      </c>
      <c r="N261" s="55" t="str">
        <f t="shared" si="31"/>
        <v>July</v>
      </c>
      <c r="O261" s="55">
        <f t="shared" si="32"/>
        <v>7</v>
      </c>
      <c r="P261" s="55" t="str">
        <f t="shared" si="33"/>
        <v>18</v>
      </c>
      <c r="Q261" s="2" t="str">
        <f t="shared" si="34"/>
        <v>&lt;a href="set03\hope_pioneer\hope_pioneer_jan_1889_to_dec_1893\miscellaneous\brown,_j_p_hail_storm_july_18,_1890_p1_hp.pdf"&gt;Hail Storm&lt;/a&gt;</v>
      </c>
    </row>
    <row r="262" spans="1:17" x14ac:dyDescent="0.25">
      <c r="A262" s="2">
        <v>767</v>
      </c>
      <c r="B262" s="4" t="s">
        <v>3438</v>
      </c>
      <c r="C262" s="4" t="s">
        <v>3386</v>
      </c>
      <c r="D262" s="52" t="s">
        <v>3387</v>
      </c>
      <c r="E262" s="5" t="s">
        <v>1756</v>
      </c>
      <c r="F262" s="5">
        <v>1</v>
      </c>
      <c r="G262" s="5">
        <v>24</v>
      </c>
      <c r="H262" s="5">
        <v>5149</v>
      </c>
      <c r="I262" t="s">
        <v>29745</v>
      </c>
      <c r="J262" s="46" t="s">
        <v>33105</v>
      </c>
      <c r="K262" s="55">
        <f t="shared" si="28"/>
        <v>5</v>
      </c>
      <c r="L262" s="55">
        <f t="shared" si="29"/>
        <v>8</v>
      </c>
      <c r="M262" s="55" t="str">
        <f t="shared" si="30"/>
        <v>1890</v>
      </c>
      <c r="N262" s="55" t="str">
        <f t="shared" si="31"/>
        <v>July</v>
      </c>
      <c r="O262" s="55">
        <f t="shared" si="32"/>
        <v>7</v>
      </c>
      <c r="P262" s="55" t="str">
        <f t="shared" si="33"/>
        <v>18</v>
      </c>
      <c r="Q262" s="2" t="str">
        <f t="shared" si="34"/>
        <v>&lt;a href="set03\hope_pioneer\hope_pioneer_jan_1889_to_dec_1893\miscellaneous\chalmers,_charles_hail_storm_july_18,_1890_p1_hp.pdf"&gt;Hail Storm&lt;/a&gt;</v>
      </c>
    </row>
    <row r="263" spans="1:17" x14ac:dyDescent="0.25">
      <c r="A263" s="2">
        <v>1500</v>
      </c>
      <c r="B263" s="4" t="s">
        <v>1650</v>
      </c>
      <c r="C263" s="4" t="s">
        <v>3488</v>
      </c>
      <c r="D263" s="52" t="s">
        <v>3387</v>
      </c>
      <c r="E263" s="5" t="s">
        <v>1756</v>
      </c>
      <c r="F263" s="5">
        <v>1</v>
      </c>
      <c r="G263" s="5">
        <v>24</v>
      </c>
      <c r="H263" s="5">
        <v>5195</v>
      </c>
      <c r="I263" t="s">
        <v>29746</v>
      </c>
      <c r="J263" s="46" t="s">
        <v>33105</v>
      </c>
      <c r="K263" s="55">
        <f t="shared" si="28"/>
        <v>5</v>
      </c>
      <c r="L263" s="55">
        <f t="shared" si="29"/>
        <v>8</v>
      </c>
      <c r="M263" s="55" t="str">
        <f t="shared" si="30"/>
        <v>1890</v>
      </c>
      <c r="N263" s="55" t="str">
        <f t="shared" si="31"/>
        <v>July</v>
      </c>
      <c r="O263" s="55">
        <f t="shared" si="32"/>
        <v>7</v>
      </c>
      <c r="P263" s="55" t="str">
        <f t="shared" si="33"/>
        <v>18</v>
      </c>
      <c r="Q263" s="2" t="str">
        <f t="shared" si="34"/>
        <v>&lt;a href="set03\hope_pioneer\hope_pioneer_jan_1889_to_dec_1893\miscellaneous\day,_l_c_down_in_a_well_july_18,_1890_p1_hp.pdf"&gt;Down in a well&lt;/a&gt;</v>
      </c>
    </row>
    <row r="264" spans="1:17" x14ac:dyDescent="0.25">
      <c r="A264" s="2">
        <v>2564</v>
      </c>
      <c r="B264" s="4" t="s">
        <v>3552</v>
      </c>
      <c r="C264" s="4" t="s">
        <v>3386</v>
      </c>
      <c r="D264" s="52" t="s">
        <v>3387</v>
      </c>
      <c r="E264" s="5" t="s">
        <v>1756</v>
      </c>
      <c r="F264" s="5">
        <v>1</v>
      </c>
      <c r="G264" s="5">
        <v>24</v>
      </c>
      <c r="H264" s="5">
        <v>5235</v>
      </c>
      <c r="I264" t="s">
        <v>29748</v>
      </c>
      <c r="J264" s="46" t="s">
        <v>33105</v>
      </c>
      <c r="K264" s="55">
        <f t="shared" si="28"/>
        <v>5</v>
      </c>
      <c r="L264" s="55">
        <f t="shared" si="29"/>
        <v>8</v>
      </c>
      <c r="M264" s="55" t="str">
        <f t="shared" si="30"/>
        <v>1890</v>
      </c>
      <c r="N264" s="55" t="str">
        <f t="shared" si="31"/>
        <v>July</v>
      </c>
      <c r="O264" s="55">
        <f t="shared" si="32"/>
        <v>7</v>
      </c>
      <c r="P264" s="55" t="str">
        <f t="shared" si="33"/>
        <v>18</v>
      </c>
      <c r="Q264" s="2" t="str">
        <f t="shared" si="34"/>
        <v>&lt;a href="set03\hope_pioneer\hope_pioneer_jan_1889_to_dec_1893\miscellaneous\hall,_bert_hail_storm_july_18,_1890_p1_hp.pdf"&gt;Hail Storm&lt;/a&gt;</v>
      </c>
    </row>
    <row r="265" spans="1:17" x14ac:dyDescent="0.25">
      <c r="A265" s="2">
        <v>2905</v>
      </c>
      <c r="B265" s="4" t="s">
        <v>3567</v>
      </c>
      <c r="C265" s="4" t="s">
        <v>3386</v>
      </c>
      <c r="D265" s="52" t="s">
        <v>3387</v>
      </c>
      <c r="E265" s="5" t="s">
        <v>1756</v>
      </c>
      <c r="F265" s="5">
        <v>1</v>
      </c>
      <c r="G265" s="5">
        <v>24</v>
      </c>
      <c r="H265" s="5">
        <v>5244</v>
      </c>
      <c r="I265" t="s">
        <v>29749</v>
      </c>
      <c r="J265" s="46" t="s">
        <v>33105</v>
      </c>
      <c r="K265" s="55">
        <f t="shared" si="28"/>
        <v>5</v>
      </c>
      <c r="L265" s="55">
        <f t="shared" si="29"/>
        <v>8</v>
      </c>
      <c r="M265" s="55" t="str">
        <f t="shared" si="30"/>
        <v>1890</v>
      </c>
      <c r="N265" s="55" t="str">
        <f t="shared" si="31"/>
        <v>July</v>
      </c>
      <c r="O265" s="55">
        <f t="shared" si="32"/>
        <v>7</v>
      </c>
      <c r="P265" s="55" t="str">
        <f t="shared" si="33"/>
        <v>18</v>
      </c>
      <c r="Q265" s="2" t="str">
        <f t="shared" si="34"/>
        <v>&lt;a href="set03\hope_pioneer\hope_pioneer_jan_1889_to_dec_1893\miscellaneous\hazlett,_william_hail_storm_july_18,_1890_p1_hp.pdf"&gt;Hail Storm&lt;/a&gt;</v>
      </c>
    </row>
    <row r="266" spans="1:17" x14ac:dyDescent="0.25">
      <c r="A266" s="2">
        <v>3114</v>
      </c>
      <c r="B266" s="4" t="s">
        <v>1700</v>
      </c>
      <c r="C266" s="4" t="s">
        <v>3386</v>
      </c>
      <c r="D266" s="52" t="s">
        <v>3387</v>
      </c>
      <c r="E266" s="5" t="s">
        <v>1756</v>
      </c>
      <c r="F266" s="5">
        <v>1</v>
      </c>
      <c r="G266" s="5">
        <v>24</v>
      </c>
      <c r="H266" s="5">
        <v>5233</v>
      </c>
      <c r="I266" t="s">
        <v>29747</v>
      </c>
      <c r="J266" s="46" t="s">
        <v>33105</v>
      </c>
      <c r="K266" s="55">
        <f t="shared" si="28"/>
        <v>5</v>
      </c>
      <c r="L266" s="55">
        <f t="shared" si="29"/>
        <v>8</v>
      </c>
      <c r="M266" s="55" t="str">
        <f t="shared" si="30"/>
        <v>1890</v>
      </c>
      <c r="N266" s="55" t="str">
        <f t="shared" si="31"/>
        <v>July</v>
      </c>
      <c r="O266" s="55">
        <f t="shared" si="32"/>
        <v>7</v>
      </c>
      <c r="P266" s="55" t="str">
        <f t="shared" si="33"/>
        <v>18</v>
      </c>
      <c r="Q266" s="2" t="str">
        <f t="shared" si="34"/>
        <v>&lt;a href="set03\hope_pioneer\hope_pioneer_jan_1889_to_dec_1893\miscellaneous\hail_storm_july_18,_1890_p1_hp.pdf"&gt;Hail Storm&lt;/a&gt;</v>
      </c>
    </row>
    <row r="267" spans="1:17" x14ac:dyDescent="0.25">
      <c r="A267" s="2">
        <v>4207</v>
      </c>
      <c r="B267" s="4" t="s">
        <v>2814</v>
      </c>
      <c r="C267" s="4" t="s">
        <v>3386</v>
      </c>
      <c r="D267" s="52" t="s">
        <v>3387</v>
      </c>
      <c r="E267" s="5" t="s">
        <v>1756</v>
      </c>
      <c r="F267" s="5">
        <v>1</v>
      </c>
      <c r="G267" s="5">
        <v>24</v>
      </c>
      <c r="H267" s="5">
        <v>5458</v>
      </c>
      <c r="I267" t="s">
        <v>29750</v>
      </c>
      <c r="J267" s="46" t="s">
        <v>33105</v>
      </c>
      <c r="K267" s="55">
        <f t="shared" si="28"/>
        <v>5</v>
      </c>
      <c r="L267" s="55">
        <f t="shared" si="29"/>
        <v>8</v>
      </c>
      <c r="M267" s="55" t="str">
        <f t="shared" si="30"/>
        <v>1890</v>
      </c>
      <c r="N267" s="55" t="str">
        <f t="shared" si="31"/>
        <v>July</v>
      </c>
      <c r="O267" s="55">
        <f t="shared" si="32"/>
        <v>7</v>
      </c>
      <c r="P267" s="55" t="str">
        <f t="shared" si="33"/>
        <v>18</v>
      </c>
      <c r="Q267" s="2" t="str">
        <f t="shared" si="34"/>
        <v>&lt;a href="set03\hope_pioneer\hope_pioneer_jan_1889_to_dec_1893\miscellaneous\keene,_john_m_hail_storm_july_18,_1890_p1_hp.pdf"&gt;Hail Storm&lt;/a&gt;</v>
      </c>
    </row>
    <row r="268" spans="1:17" x14ac:dyDescent="0.25">
      <c r="A268" s="2">
        <v>4948</v>
      </c>
      <c r="B268" s="4" t="s">
        <v>3809</v>
      </c>
      <c r="C268" s="4" t="s">
        <v>3386</v>
      </c>
      <c r="D268" s="52" t="s">
        <v>3387</v>
      </c>
      <c r="E268" s="5" t="s">
        <v>1756</v>
      </c>
      <c r="F268" s="5">
        <v>1</v>
      </c>
      <c r="G268" s="5">
        <v>24</v>
      </c>
      <c r="H268" s="5">
        <v>5482</v>
      </c>
      <c r="I268" t="s">
        <v>29751</v>
      </c>
      <c r="J268" s="46" t="s">
        <v>33105</v>
      </c>
      <c r="K268" s="55">
        <f t="shared" si="28"/>
        <v>5</v>
      </c>
      <c r="L268" s="55">
        <f t="shared" si="29"/>
        <v>8</v>
      </c>
      <c r="M268" s="55" t="str">
        <f t="shared" si="30"/>
        <v>1890</v>
      </c>
      <c r="N268" s="55" t="str">
        <f t="shared" si="31"/>
        <v>July</v>
      </c>
      <c r="O268" s="55">
        <f t="shared" si="32"/>
        <v>7</v>
      </c>
      <c r="P268" s="55" t="str">
        <f t="shared" si="33"/>
        <v>18</v>
      </c>
      <c r="Q268" s="2" t="str">
        <f t="shared" si="34"/>
        <v>&lt;a href="set03\hope_pioneer\hope_pioneer_jan_1889_to_dec_1893\miscellaneous\majors,_o_g_hail_storm_july_18,_1890_p1_hp.pdf"&gt;Hail Storm&lt;/a&gt;</v>
      </c>
    </row>
    <row r="269" spans="1:17" x14ac:dyDescent="0.25">
      <c r="A269" s="2">
        <v>5115</v>
      </c>
      <c r="B269" s="4" t="s">
        <v>3832</v>
      </c>
      <c r="C269" s="4" t="s">
        <v>3386</v>
      </c>
      <c r="D269" s="52" t="s">
        <v>3387</v>
      </c>
      <c r="E269" s="5" t="s">
        <v>1756</v>
      </c>
      <c r="F269" s="5">
        <v>1</v>
      </c>
      <c r="G269" s="5">
        <v>24</v>
      </c>
      <c r="H269" s="5">
        <v>5499</v>
      </c>
      <c r="I269" t="s">
        <v>29752</v>
      </c>
      <c r="J269" s="46" t="s">
        <v>33105</v>
      </c>
      <c r="K269" s="55">
        <f t="shared" si="28"/>
        <v>5</v>
      </c>
      <c r="L269" s="55">
        <f t="shared" si="29"/>
        <v>8</v>
      </c>
      <c r="M269" s="55" t="str">
        <f t="shared" si="30"/>
        <v>1890</v>
      </c>
      <c r="N269" s="55" t="str">
        <f t="shared" si="31"/>
        <v>July</v>
      </c>
      <c r="O269" s="55">
        <f t="shared" si="32"/>
        <v>7</v>
      </c>
      <c r="P269" s="55" t="str">
        <f t="shared" si="33"/>
        <v>18</v>
      </c>
      <c r="Q269" s="2" t="str">
        <f t="shared" si="34"/>
        <v>&lt;a href="set03\hope_pioneer\hope_pioneer_jan_1889_to_dec_1893\miscellaneous\merriell,_c_g_hail_storm_july_18,_1890_p1_hp.pdf"&gt;Hail Storm&lt;/a&gt;</v>
      </c>
    </row>
    <row r="270" spans="1:17" x14ac:dyDescent="0.25">
      <c r="A270" s="2">
        <v>5204</v>
      </c>
      <c r="B270" s="4" t="s">
        <v>3841</v>
      </c>
      <c r="C270" s="4" t="s">
        <v>3386</v>
      </c>
      <c r="D270" s="52" t="s">
        <v>3387</v>
      </c>
      <c r="E270" s="5" t="s">
        <v>1756</v>
      </c>
      <c r="F270" s="5">
        <v>1</v>
      </c>
      <c r="G270" s="5">
        <v>24</v>
      </c>
      <c r="H270" s="5">
        <v>5503</v>
      </c>
      <c r="I270" t="s">
        <v>29753</v>
      </c>
      <c r="J270" s="46" t="s">
        <v>33105</v>
      </c>
      <c r="K270" s="55">
        <f t="shared" si="28"/>
        <v>5</v>
      </c>
      <c r="L270" s="55">
        <f t="shared" si="29"/>
        <v>8</v>
      </c>
      <c r="M270" s="55" t="str">
        <f t="shared" si="30"/>
        <v>1890</v>
      </c>
      <c r="N270" s="55" t="str">
        <f t="shared" si="31"/>
        <v>July</v>
      </c>
      <c r="O270" s="55">
        <f t="shared" si="32"/>
        <v>7</v>
      </c>
      <c r="P270" s="55" t="str">
        <f t="shared" si="33"/>
        <v>18</v>
      </c>
      <c r="Q270" s="2" t="str">
        <f t="shared" si="34"/>
        <v>&lt;a href="set03\hope_pioneer\hope_pioneer_jan_1889_to_dec_1893\miscellaneous\mitchell,_charles_hail_storm_july_18,_1890_p1_hp.pdf"&gt;Hail Storm&lt;/a&gt;</v>
      </c>
    </row>
    <row r="271" spans="1:17" x14ac:dyDescent="0.25">
      <c r="A271" s="2">
        <v>6356</v>
      </c>
      <c r="B271" s="4" t="s">
        <v>3955</v>
      </c>
      <c r="C271" s="4" t="s">
        <v>3386</v>
      </c>
      <c r="D271" s="52" t="s">
        <v>3387</v>
      </c>
      <c r="E271" s="5" t="s">
        <v>1756</v>
      </c>
      <c r="F271" s="5">
        <v>1</v>
      </c>
      <c r="G271" s="5">
        <v>24</v>
      </c>
      <c r="H271" s="5">
        <v>5575</v>
      </c>
      <c r="I271" t="s">
        <v>29754</v>
      </c>
      <c r="J271" s="46" t="s">
        <v>33105</v>
      </c>
      <c r="K271" s="55">
        <f t="shared" si="28"/>
        <v>5</v>
      </c>
      <c r="L271" s="55">
        <f t="shared" si="29"/>
        <v>8</v>
      </c>
      <c r="M271" s="55" t="str">
        <f t="shared" si="30"/>
        <v>1890</v>
      </c>
      <c r="N271" s="55" t="str">
        <f t="shared" si="31"/>
        <v>July</v>
      </c>
      <c r="O271" s="55">
        <f t="shared" si="32"/>
        <v>7</v>
      </c>
      <c r="P271" s="55" t="str">
        <f t="shared" si="33"/>
        <v>18</v>
      </c>
      <c r="Q271" s="2" t="str">
        <f t="shared" si="34"/>
        <v>&lt;a href="set03\hope_pioneer\hope_pioneer_jan_1889_to_dec_1893\miscellaneous\russell,_osborn_hail_storm_july_18,_1890_p1_hp.pdf"&gt;Hail Storm&lt;/a&gt;</v>
      </c>
    </row>
    <row r="272" spans="1:17" x14ac:dyDescent="0.25">
      <c r="A272" s="2">
        <v>6474</v>
      </c>
      <c r="B272" s="4" t="s">
        <v>3961</v>
      </c>
      <c r="C272" s="4" t="s">
        <v>3386</v>
      </c>
      <c r="D272" s="52" t="s">
        <v>3387</v>
      </c>
      <c r="E272" s="5" t="s">
        <v>1756</v>
      </c>
      <c r="F272" s="5">
        <v>1</v>
      </c>
      <c r="G272" s="5">
        <v>24</v>
      </c>
      <c r="H272" s="5">
        <v>5583</v>
      </c>
      <c r="I272" t="s">
        <v>29755</v>
      </c>
      <c r="J272" s="46" t="s">
        <v>33105</v>
      </c>
      <c r="K272" s="55">
        <f t="shared" si="28"/>
        <v>5</v>
      </c>
      <c r="L272" s="55">
        <f t="shared" si="29"/>
        <v>8</v>
      </c>
      <c r="M272" s="55" t="str">
        <f t="shared" si="30"/>
        <v>1890</v>
      </c>
      <c r="N272" s="55" t="str">
        <f t="shared" si="31"/>
        <v>July</v>
      </c>
      <c r="O272" s="55">
        <f t="shared" si="32"/>
        <v>7</v>
      </c>
      <c r="P272" s="55" t="str">
        <f t="shared" si="33"/>
        <v>18</v>
      </c>
      <c r="Q272" s="2" t="str">
        <f t="shared" si="34"/>
        <v>&lt;a href="set03\hope_pioneer\hope_pioneer_jan_1889_to_dec_1893\miscellaneous\semple,_mr._hail_storm_july_18,_1890_p1_hp.pdf"&gt;Hail Storm&lt;/a&gt;</v>
      </c>
    </row>
    <row r="273" spans="1:17" x14ac:dyDescent="0.25">
      <c r="A273" s="2">
        <v>6691</v>
      </c>
      <c r="B273" s="4" t="s">
        <v>3987</v>
      </c>
      <c r="C273" s="4" t="s">
        <v>3386</v>
      </c>
      <c r="D273" s="52" t="s">
        <v>3387</v>
      </c>
      <c r="E273" s="5" t="s">
        <v>1756</v>
      </c>
      <c r="F273" s="5">
        <v>1</v>
      </c>
      <c r="G273" s="5">
        <v>24</v>
      </c>
      <c r="H273" s="5">
        <v>5603</v>
      </c>
      <c r="I273" t="s">
        <v>29756</v>
      </c>
      <c r="J273" s="46" t="s">
        <v>33105</v>
      </c>
      <c r="K273" s="55">
        <f t="shared" si="28"/>
        <v>5</v>
      </c>
      <c r="L273" s="55">
        <f t="shared" si="29"/>
        <v>8</v>
      </c>
      <c r="M273" s="55" t="str">
        <f t="shared" si="30"/>
        <v>1890</v>
      </c>
      <c r="N273" s="55" t="str">
        <f t="shared" si="31"/>
        <v>July</v>
      </c>
      <c r="O273" s="55">
        <f t="shared" si="32"/>
        <v>7</v>
      </c>
      <c r="P273" s="55" t="str">
        <f t="shared" si="33"/>
        <v>18</v>
      </c>
      <c r="Q273" s="2" t="str">
        <f t="shared" si="34"/>
        <v>&lt;a href="set03\hope_pioneer\hope_pioneer_jan_1889_to_dec_1893\miscellaneous\smithe,_s_d_hail_storm_july_18,_1890_p1_hp.pdf"&gt;Hail Storm&lt;/a&gt;</v>
      </c>
    </row>
    <row r="274" spans="1:17" x14ac:dyDescent="0.25">
      <c r="A274" s="2">
        <v>7638</v>
      </c>
      <c r="B274" s="4" t="s">
        <v>4046</v>
      </c>
      <c r="C274" s="4" t="s">
        <v>3386</v>
      </c>
      <c r="D274" s="52" t="s">
        <v>3387</v>
      </c>
      <c r="E274" s="5" t="s">
        <v>1756</v>
      </c>
      <c r="F274" s="5">
        <v>1</v>
      </c>
      <c r="G274" s="5">
        <v>24</v>
      </c>
      <c r="H274" s="5">
        <v>5657</v>
      </c>
      <c r="I274" t="s">
        <v>29757</v>
      </c>
      <c r="J274" s="46" t="s">
        <v>33105</v>
      </c>
      <c r="K274" s="55">
        <f t="shared" si="28"/>
        <v>5</v>
      </c>
      <c r="L274" s="55">
        <f t="shared" si="29"/>
        <v>8</v>
      </c>
      <c r="M274" s="55" t="str">
        <f t="shared" si="30"/>
        <v>1890</v>
      </c>
      <c r="N274" s="55" t="str">
        <f t="shared" si="31"/>
        <v>July</v>
      </c>
      <c r="O274" s="55">
        <f t="shared" si="32"/>
        <v>7</v>
      </c>
      <c r="P274" s="55" t="str">
        <f t="shared" si="33"/>
        <v>18</v>
      </c>
      <c r="Q274" s="2" t="str">
        <f t="shared" si="34"/>
        <v>&lt;a href="set03\hope_pioneer\hope_pioneer_jan_1889_to_dec_1893\miscellaneous\vick,_charles_hail_storm_july_18,_1890_p1_hp.pdf"&gt;Hail Storm&lt;/a&gt;</v>
      </c>
    </row>
    <row r="275" spans="1:17" x14ac:dyDescent="0.25">
      <c r="A275" s="2">
        <v>7722</v>
      </c>
      <c r="B275" s="4" t="s">
        <v>4055</v>
      </c>
      <c r="C275" s="4" t="s">
        <v>3386</v>
      </c>
      <c r="D275" s="52" t="s">
        <v>3387</v>
      </c>
      <c r="E275" s="5" t="s">
        <v>1756</v>
      </c>
      <c r="F275" s="5">
        <v>1</v>
      </c>
      <c r="G275" s="5">
        <v>24</v>
      </c>
      <c r="H275" s="5">
        <v>5661</v>
      </c>
      <c r="I275" t="s">
        <v>29758</v>
      </c>
      <c r="J275" s="46" t="s">
        <v>33105</v>
      </c>
      <c r="K275" s="55">
        <f t="shared" si="28"/>
        <v>5</v>
      </c>
      <c r="L275" s="55">
        <f t="shared" si="29"/>
        <v>8</v>
      </c>
      <c r="M275" s="55" t="str">
        <f t="shared" si="30"/>
        <v>1890</v>
      </c>
      <c r="N275" s="55" t="str">
        <f t="shared" si="31"/>
        <v>July</v>
      </c>
      <c r="O275" s="55">
        <f t="shared" si="32"/>
        <v>7</v>
      </c>
      <c r="P275" s="55" t="str">
        <f t="shared" si="33"/>
        <v>18</v>
      </c>
      <c r="Q275" s="2" t="str">
        <f t="shared" si="34"/>
        <v>&lt;a href="set03\hope_pioneer\hope_pioneer_jan_1889_to_dec_1893\miscellaneous\wallace,_e_d_hail_storm_july_18,_1890_p1_hp.pdf"&gt;Hail Storm&lt;/a&gt;</v>
      </c>
    </row>
    <row r="276" spans="1:17" x14ac:dyDescent="0.25">
      <c r="A276" s="2">
        <v>8092</v>
      </c>
      <c r="B276" s="4" t="s">
        <v>4073</v>
      </c>
      <c r="C276" s="4" t="s">
        <v>3386</v>
      </c>
      <c r="D276" s="52" t="s">
        <v>3387</v>
      </c>
      <c r="E276" s="5" t="s">
        <v>1756</v>
      </c>
      <c r="F276" s="5">
        <v>1</v>
      </c>
      <c r="G276" s="5">
        <v>24</v>
      </c>
      <c r="H276" s="5">
        <v>5688</v>
      </c>
      <c r="I276" t="s">
        <v>29759</v>
      </c>
      <c r="J276" s="46" t="s">
        <v>33105</v>
      </c>
      <c r="K276" s="55">
        <f t="shared" si="28"/>
        <v>5</v>
      </c>
      <c r="L276" s="55">
        <f t="shared" si="29"/>
        <v>8</v>
      </c>
      <c r="M276" s="55" t="str">
        <f t="shared" si="30"/>
        <v>1890</v>
      </c>
      <c r="N276" s="55" t="str">
        <f t="shared" si="31"/>
        <v>July</v>
      </c>
      <c r="O276" s="55">
        <f t="shared" si="32"/>
        <v>7</v>
      </c>
      <c r="P276" s="55" t="str">
        <f t="shared" si="33"/>
        <v>18</v>
      </c>
      <c r="Q276" s="2" t="str">
        <f t="shared" si="34"/>
        <v>&lt;a href="set03\hope_pioneer\hope_pioneer_jan_1889_to_dec_1893\miscellaneous\weatherhead,_alex_hail_storm_july_18,_1890_p1_hp.pdf"&gt;Hail Storm&lt;/a&gt;</v>
      </c>
    </row>
    <row r="277" spans="1:17" x14ac:dyDescent="0.25">
      <c r="A277" s="2">
        <v>8226</v>
      </c>
      <c r="B277" s="4" t="s">
        <v>4083</v>
      </c>
      <c r="C277" s="4" t="s">
        <v>3386</v>
      </c>
      <c r="D277" s="52" t="s">
        <v>3387</v>
      </c>
      <c r="E277" s="5" t="s">
        <v>1756</v>
      </c>
      <c r="F277" s="5">
        <v>1</v>
      </c>
      <c r="G277" s="5">
        <v>24</v>
      </c>
      <c r="H277" s="5">
        <v>5694</v>
      </c>
      <c r="I277" t="s">
        <v>29760</v>
      </c>
      <c r="J277" s="46" t="s">
        <v>33105</v>
      </c>
      <c r="K277" s="55">
        <f t="shared" si="28"/>
        <v>5</v>
      </c>
      <c r="L277" s="55">
        <f t="shared" si="29"/>
        <v>8</v>
      </c>
      <c r="M277" s="55" t="str">
        <f t="shared" si="30"/>
        <v>1890</v>
      </c>
      <c r="N277" s="55" t="str">
        <f t="shared" si="31"/>
        <v>July</v>
      </c>
      <c r="O277" s="55">
        <f t="shared" si="32"/>
        <v>7</v>
      </c>
      <c r="P277" s="55" t="str">
        <f t="shared" si="33"/>
        <v>18</v>
      </c>
      <c r="Q277" s="2" t="str">
        <f t="shared" si="34"/>
        <v>&lt;a href="set03\hope_pioneer\hope_pioneer_jan_1889_to_dec_1893\miscellaneous\wilcox,_j_l_hail_storm_july_18,_1890_p1_hp.pdf"&gt;Hail Storm&lt;/a&gt;</v>
      </c>
    </row>
    <row r="278" spans="1:17" x14ac:dyDescent="0.25">
      <c r="A278" s="2">
        <v>895</v>
      </c>
      <c r="B278" s="4" t="s">
        <v>2665</v>
      </c>
      <c r="C278" s="4" t="s">
        <v>3465</v>
      </c>
      <c r="D278" s="52" t="s">
        <v>3466</v>
      </c>
      <c r="E278" s="5" t="s">
        <v>1756</v>
      </c>
      <c r="F278" s="5">
        <v>1</v>
      </c>
      <c r="G278" s="5">
        <v>24</v>
      </c>
      <c r="H278" s="5">
        <v>5174</v>
      </c>
      <c r="I278" t="s">
        <v>29761</v>
      </c>
      <c r="J278" s="46" t="s">
        <v>33105</v>
      </c>
      <c r="K278" s="55">
        <f t="shared" si="28"/>
        <v>5</v>
      </c>
      <c r="L278" s="55">
        <f t="shared" si="29"/>
        <v>8</v>
      </c>
      <c r="M278" s="55" t="str">
        <f t="shared" si="30"/>
        <v>1890</v>
      </c>
      <c r="N278" s="55" t="str">
        <f t="shared" si="31"/>
        <v>July</v>
      </c>
      <c r="O278" s="55">
        <f t="shared" si="32"/>
        <v>7</v>
      </c>
      <c r="P278" s="55" t="str">
        <f t="shared" si="33"/>
        <v>25</v>
      </c>
      <c r="Q278" s="2" t="str">
        <f t="shared" si="34"/>
        <v>&lt;a href="set03\hope_pioneer\hope_pioneer_jan_1889_to_dec_1893\miscellaneous\colgate_voting_issue_reply_july_25,_1890_p1_hp.pdf"&gt;Voting Issue reply&lt;/a&gt;</v>
      </c>
    </row>
    <row r="279" spans="1:17" x14ac:dyDescent="0.25">
      <c r="A279" s="2">
        <v>919</v>
      </c>
      <c r="B279" s="4" t="s">
        <v>1630</v>
      </c>
      <c r="C279" s="4" t="s">
        <v>4433</v>
      </c>
      <c r="D279" s="52" t="s">
        <v>3466</v>
      </c>
      <c r="E279" s="5" t="s">
        <v>4462</v>
      </c>
      <c r="F279" s="5">
        <v>5</v>
      </c>
      <c r="G279" s="5">
        <v>12</v>
      </c>
      <c r="H279" s="5">
        <v>2451</v>
      </c>
      <c r="I279" t="s">
        <v>26864</v>
      </c>
      <c r="J279" s="46" t="s">
        <v>33094</v>
      </c>
      <c r="K279" s="55">
        <f t="shared" si="28"/>
        <v>5</v>
      </c>
      <c r="L279" s="55">
        <f t="shared" si="29"/>
        <v>8</v>
      </c>
      <c r="M279" s="55" t="str">
        <f t="shared" si="30"/>
        <v>1890</v>
      </c>
      <c r="N279" s="55" t="str">
        <f t="shared" si="31"/>
        <v>July</v>
      </c>
      <c r="O279" s="55">
        <f t="shared" si="32"/>
        <v>7</v>
      </c>
      <c r="P279" s="55" t="str">
        <f t="shared" si="33"/>
        <v>25</v>
      </c>
      <c r="Q279" s="2" t="str">
        <f t="shared" si="34"/>
        <v>&lt;a href="set03\gc\gc_january_1890_to_december_1892\miscellaneous\cooperstown_a_graded_school_-_historyof_town_and_school_pt._1_july_25,_1890_p5_gc.pdf"&gt;A Graded School - History town and school part 1&lt;/a&gt;</v>
      </c>
    </row>
    <row r="280" spans="1:17" x14ac:dyDescent="0.25">
      <c r="A280" s="2">
        <v>920</v>
      </c>
      <c r="B280" s="4" t="s">
        <v>1630</v>
      </c>
      <c r="C280" s="4" t="s">
        <v>4434</v>
      </c>
      <c r="D280" s="52" t="s">
        <v>3466</v>
      </c>
      <c r="E280" s="5" t="s">
        <v>4462</v>
      </c>
      <c r="F280" s="5">
        <v>5</v>
      </c>
      <c r="G280" s="5">
        <v>12</v>
      </c>
      <c r="H280" s="5">
        <v>2452</v>
      </c>
      <c r="I280" t="s">
        <v>26865</v>
      </c>
      <c r="J280" s="46" t="s">
        <v>33094</v>
      </c>
      <c r="K280" s="55">
        <f t="shared" si="28"/>
        <v>5</v>
      </c>
      <c r="L280" s="55">
        <f t="shared" si="29"/>
        <v>8</v>
      </c>
      <c r="M280" s="55" t="str">
        <f t="shared" si="30"/>
        <v>1890</v>
      </c>
      <c r="N280" s="55" t="str">
        <f t="shared" si="31"/>
        <v>July</v>
      </c>
      <c r="O280" s="55">
        <f t="shared" si="32"/>
        <v>7</v>
      </c>
      <c r="P280" s="55" t="str">
        <f t="shared" si="33"/>
        <v>25</v>
      </c>
      <c r="Q280" s="2" t="str">
        <f t="shared" si="34"/>
        <v>&lt;a href="set03\gc\gc_january_1890_to_december_1892\miscellaneous\cooperstown_a_graded_school_-_historyof_town_and_school_pt._2_july_25,_1890_p5_gc.pdf"&gt;A Graded School - History town and school part 2&lt;/a&gt;</v>
      </c>
    </row>
    <row r="281" spans="1:17" x14ac:dyDescent="0.25">
      <c r="A281" s="2">
        <v>1501</v>
      </c>
      <c r="B281" s="4" t="s">
        <v>1650</v>
      </c>
      <c r="C281" s="4" t="s">
        <v>3489</v>
      </c>
      <c r="D281" s="52" t="s">
        <v>3466</v>
      </c>
      <c r="E281" s="5" t="s">
        <v>1756</v>
      </c>
      <c r="F281" s="5">
        <v>1</v>
      </c>
      <c r="G281" s="5">
        <v>24</v>
      </c>
      <c r="H281" s="5">
        <v>5196</v>
      </c>
      <c r="I281" t="s">
        <v>29762</v>
      </c>
      <c r="J281" s="46" t="s">
        <v>33105</v>
      </c>
      <c r="K281" s="55">
        <f t="shared" si="28"/>
        <v>5</v>
      </c>
      <c r="L281" s="55">
        <f t="shared" si="29"/>
        <v>8</v>
      </c>
      <c r="M281" s="55" t="str">
        <f t="shared" si="30"/>
        <v>1890</v>
      </c>
      <c r="N281" s="55" t="str">
        <f t="shared" si="31"/>
        <v>July</v>
      </c>
      <c r="O281" s="55">
        <f t="shared" si="32"/>
        <v>7</v>
      </c>
      <c r="P281" s="55" t="str">
        <f t="shared" si="33"/>
        <v>25</v>
      </c>
      <c r="Q281" s="2" t="str">
        <f t="shared" si="34"/>
        <v>&lt;a href="set03\hope_pioneer\hope_pioneer_jan_1889_to_dec_1893\miscellaneous\day,_l_c_reply_to_voting_issue_at_school_election_july_25,_1890_p1_hp.pdf"&gt;Reply to voting issue at school&lt;/a&gt;</v>
      </c>
    </row>
    <row r="282" spans="1:17" x14ac:dyDescent="0.25">
      <c r="A282" s="2">
        <v>2087</v>
      </c>
      <c r="B282" s="4" t="s">
        <v>3519</v>
      </c>
      <c r="C282" s="4" t="s">
        <v>3521</v>
      </c>
      <c r="D282" s="52" t="s">
        <v>3466</v>
      </c>
      <c r="E282" s="5" t="s">
        <v>1756</v>
      </c>
      <c r="F282" s="5">
        <v>1</v>
      </c>
      <c r="G282" s="5">
        <v>24</v>
      </c>
      <c r="H282" s="5">
        <v>5216</v>
      </c>
      <c r="I282" t="s">
        <v>29763</v>
      </c>
      <c r="J282" s="46" t="s">
        <v>33105</v>
      </c>
      <c r="K282" s="55">
        <f t="shared" si="28"/>
        <v>5</v>
      </c>
      <c r="L282" s="55">
        <f t="shared" si="29"/>
        <v>8</v>
      </c>
      <c r="M282" s="55" t="str">
        <f t="shared" si="30"/>
        <v>1890</v>
      </c>
      <c r="N282" s="55" t="str">
        <f t="shared" si="31"/>
        <v>July</v>
      </c>
      <c r="O282" s="55">
        <f t="shared" si="32"/>
        <v>7</v>
      </c>
      <c r="P282" s="55" t="str">
        <f t="shared" si="33"/>
        <v>25</v>
      </c>
      <c r="Q282" s="2" t="str">
        <f t="shared" si="34"/>
        <v>&lt;a href="set03\hope_pioneer\hope_pioneer_jan_1889_to_dec_1893\miscellaneous\gar_encampment_at_spiritwood_july_25,_1890_p1_hp.pdf"&gt;Encampment at Spiritwood&lt;/a&gt;</v>
      </c>
    </row>
    <row r="283" spans="1:17" x14ac:dyDescent="0.25">
      <c r="A283" s="2">
        <v>6844</v>
      </c>
      <c r="B283" s="4" t="s">
        <v>2353</v>
      </c>
      <c r="C283" s="4" t="s">
        <v>3995</v>
      </c>
      <c r="D283" s="52" t="s">
        <v>3466</v>
      </c>
      <c r="E283" s="5" t="s">
        <v>1756</v>
      </c>
      <c r="F283" s="5">
        <v>4</v>
      </c>
      <c r="G283" s="5">
        <v>24</v>
      </c>
      <c r="H283" s="5">
        <v>5619</v>
      </c>
      <c r="I283" t="s">
        <v>29764</v>
      </c>
      <c r="J283" s="46" t="s">
        <v>33105</v>
      </c>
      <c r="K283" s="55">
        <f t="shared" si="28"/>
        <v>5</v>
      </c>
      <c r="L283" s="55">
        <f t="shared" si="29"/>
        <v>8</v>
      </c>
      <c r="M283" s="55" t="str">
        <f t="shared" si="30"/>
        <v>1890</v>
      </c>
      <c r="N283" s="55" t="str">
        <f t="shared" si="31"/>
        <v>July</v>
      </c>
      <c r="O283" s="55">
        <f t="shared" si="32"/>
        <v>7</v>
      </c>
      <c r="P283" s="55" t="str">
        <f t="shared" si="33"/>
        <v>25</v>
      </c>
      <c r="Q283" s="2" t="str">
        <f t="shared" si="34"/>
        <v>&lt;a href="set03\hope_pioneer\hope_pioneer_jan_1889_to_dec_1893\miscellaneous\steele_co._republican_convention_july_25,_1890_p4_hp.pdf"&gt;Republican Convention&lt;/a&gt;</v>
      </c>
    </row>
    <row r="284" spans="1:17" x14ac:dyDescent="0.25">
      <c r="A284" s="2">
        <v>6882</v>
      </c>
      <c r="B284" s="4" t="s">
        <v>33140</v>
      </c>
      <c r="C284" s="4" t="s">
        <v>33139</v>
      </c>
      <c r="D284" s="93" t="s">
        <v>3466</v>
      </c>
      <c r="E284" s="5" t="s">
        <v>1756</v>
      </c>
      <c r="F284" s="5">
        <v>4</v>
      </c>
      <c r="G284" s="5">
        <v>24.1</v>
      </c>
      <c r="H284" s="5"/>
      <c r="I284" t="s">
        <v>30212</v>
      </c>
      <c r="J284" s="46" t="s">
        <v>33106</v>
      </c>
      <c r="K284" s="55">
        <f t="shared" si="28"/>
        <v>5</v>
      </c>
      <c r="L284" s="55">
        <f t="shared" si="29"/>
        <v>8</v>
      </c>
      <c r="M284" s="55" t="str">
        <f t="shared" si="30"/>
        <v>1890</v>
      </c>
      <c r="N284" s="55" t="str">
        <f t="shared" si="31"/>
        <v>July</v>
      </c>
      <c r="O284" s="55">
        <f t="shared" si="32"/>
        <v>7</v>
      </c>
      <c r="P284" s="55" t="str">
        <f t="shared" si="33"/>
        <v>25</v>
      </c>
      <c r="Q284" s="2" t="str">
        <f t="shared" si="34"/>
        <v>&lt;a href="set03\hope_pioneer\hope_pioneer_jan_1889_to_dec_1893\sccm\sccm_july_25,_1890_p4_hp.pdf"&gt;Meeting Minutes&lt;/a&gt;</v>
      </c>
    </row>
    <row r="285" spans="1:17" x14ac:dyDescent="0.25">
      <c r="A285" s="2">
        <v>7546</v>
      </c>
      <c r="B285" s="4" t="s">
        <v>4550</v>
      </c>
      <c r="C285" s="4" t="s">
        <v>4552</v>
      </c>
      <c r="D285" s="52" t="s">
        <v>3466</v>
      </c>
      <c r="E285" s="5" t="s">
        <v>4462</v>
      </c>
      <c r="F285" s="5">
        <v>5</v>
      </c>
      <c r="G285" s="5">
        <v>12</v>
      </c>
      <c r="H285" s="5">
        <v>2535</v>
      </c>
      <c r="I285" t="s">
        <v>26866</v>
      </c>
      <c r="J285" s="46" t="s">
        <v>33094</v>
      </c>
      <c r="K285" s="55">
        <f t="shared" si="28"/>
        <v>5</v>
      </c>
      <c r="L285" s="55">
        <f t="shared" si="29"/>
        <v>8</v>
      </c>
      <c r="M285" s="55" t="str">
        <f t="shared" si="30"/>
        <v>1890</v>
      </c>
      <c r="N285" s="55" t="str">
        <f t="shared" si="31"/>
        <v>July</v>
      </c>
      <c r="O285" s="55">
        <f t="shared" si="32"/>
        <v>7</v>
      </c>
      <c r="P285" s="55" t="str">
        <f t="shared" si="33"/>
        <v>25</v>
      </c>
      <c r="Q285" s="2" t="str">
        <f t="shared" si="34"/>
        <v>&lt;a href="set03\gc\gc_january_1890_to_december_1892\miscellaneous\trulson,_harvey_4_year_olds_adventure_july_25,_1890_p5_gc.pdf"&gt;4 year olds adventure&lt;/a&gt;</v>
      </c>
    </row>
    <row r="286" spans="1:17" x14ac:dyDescent="0.25">
      <c r="A286" s="2">
        <v>893</v>
      </c>
      <c r="B286" s="4" t="s">
        <v>2665</v>
      </c>
      <c r="C286" s="4" t="s">
        <v>3463</v>
      </c>
      <c r="D286" s="52" t="s">
        <v>3215</v>
      </c>
      <c r="E286" s="5" t="s">
        <v>1756</v>
      </c>
      <c r="F286" s="5">
        <v>1</v>
      </c>
      <c r="G286" s="5">
        <v>24</v>
      </c>
      <c r="H286" s="5">
        <v>5172</v>
      </c>
      <c r="I286" t="s">
        <v>29766</v>
      </c>
      <c r="J286" s="46" t="s">
        <v>33105</v>
      </c>
      <c r="K286" s="55">
        <f t="shared" si="28"/>
        <v>7</v>
      </c>
      <c r="L286" s="55">
        <f t="shared" si="29"/>
        <v>9</v>
      </c>
      <c r="M286" s="55" t="str">
        <f t="shared" si="30"/>
        <v>1890</v>
      </c>
      <c r="N286" s="55" t="str">
        <f t="shared" si="31"/>
        <v>August</v>
      </c>
      <c r="O286" s="55">
        <f t="shared" si="32"/>
        <v>8</v>
      </c>
      <c r="P286" s="55" t="str">
        <f t="shared" si="33"/>
        <v xml:space="preserve"> 1</v>
      </c>
      <c r="Q286" s="2" t="str">
        <f t="shared" si="34"/>
        <v>&lt;a href="set03\hope_pioneer\hope_pioneer_jan_1889_to_dec_1893\miscellaneous\colgate_school_election_response_august_1,_1890_p1_hp.pdf"&gt;School Election response&lt;/a&gt;</v>
      </c>
    </row>
    <row r="287" spans="1:17" x14ac:dyDescent="0.25">
      <c r="A287" s="2">
        <v>1502</v>
      </c>
      <c r="B287" s="4" t="s">
        <v>1650</v>
      </c>
      <c r="C287" s="4" t="s">
        <v>3490</v>
      </c>
      <c r="D287" s="52" t="s">
        <v>3215</v>
      </c>
      <c r="E287" s="5" t="s">
        <v>1756</v>
      </c>
      <c r="F287" s="5">
        <v>1</v>
      </c>
      <c r="G287" s="5">
        <v>24</v>
      </c>
      <c r="H287" s="5">
        <v>5197</v>
      </c>
      <c r="I287" t="s">
        <v>29767</v>
      </c>
      <c r="J287" s="46" t="s">
        <v>33105</v>
      </c>
      <c r="K287" s="55">
        <f t="shared" si="28"/>
        <v>7</v>
      </c>
      <c r="L287" s="55">
        <f t="shared" si="29"/>
        <v>9</v>
      </c>
      <c r="M287" s="55" t="str">
        <f t="shared" si="30"/>
        <v>1890</v>
      </c>
      <c r="N287" s="55" t="str">
        <f t="shared" si="31"/>
        <v>August</v>
      </c>
      <c r="O287" s="55">
        <f t="shared" si="32"/>
        <v>8</v>
      </c>
      <c r="P287" s="55" t="str">
        <f t="shared" si="33"/>
        <v xml:space="preserve"> 1</v>
      </c>
      <c r="Q287" s="2" t="str">
        <f t="shared" si="34"/>
        <v>&lt;a href="set03\hope_pioneer\hope_pioneer_jan_1889_to_dec_1893\miscellaneous\day,_l_c_responds_to_school_election_critique_august_1,_1890_p1_hp.pdf"&gt;Responds to school election critique&lt;/a&gt;</v>
      </c>
    </row>
    <row r="288" spans="1:17" x14ac:dyDescent="0.25">
      <c r="A288" s="2">
        <v>2296</v>
      </c>
      <c r="B288" s="4" t="s">
        <v>4455</v>
      </c>
      <c r="C288" s="4" t="s">
        <v>31829</v>
      </c>
      <c r="D288" s="12" t="s">
        <v>3215</v>
      </c>
      <c r="E288" s="5" t="s">
        <v>4462</v>
      </c>
      <c r="F288" s="5">
        <v>1</v>
      </c>
      <c r="G288" s="5">
        <v>12</v>
      </c>
      <c r="H288" s="5"/>
      <c r="I288" t="s">
        <v>26867</v>
      </c>
      <c r="J288" s="46" t="s">
        <v>33094</v>
      </c>
      <c r="K288" s="55">
        <f t="shared" si="28"/>
        <v>7</v>
      </c>
      <c r="L288" s="55">
        <f t="shared" si="29"/>
        <v>9</v>
      </c>
      <c r="M288" s="55" t="str">
        <f t="shared" si="30"/>
        <v>1890</v>
      </c>
      <c r="N288" s="55" t="str">
        <f t="shared" si="31"/>
        <v>August</v>
      </c>
      <c r="O288" s="55">
        <f t="shared" si="32"/>
        <v>8</v>
      </c>
      <c r="P288" s="55" t="str">
        <f t="shared" si="33"/>
        <v xml:space="preserve"> 1</v>
      </c>
      <c r="Q288" s="2" t="str">
        <f t="shared" si="34"/>
        <v>&lt;a href="set03\gc\gc_january_1890_to_december_1892\miscellaneous\griggs_co_board_of_equalization_-_tax_record_of_various_august_1,_1890_p1_gc.pdf"&gt;Board of Equalization&lt;/a&gt;</v>
      </c>
    </row>
    <row r="289" spans="1:17" x14ac:dyDescent="0.25">
      <c r="A289" s="2">
        <v>3476</v>
      </c>
      <c r="B289" s="4" t="s">
        <v>1756</v>
      </c>
      <c r="C289" s="4" t="s">
        <v>3666</v>
      </c>
      <c r="D289" s="52" t="s">
        <v>3215</v>
      </c>
      <c r="E289" s="5" t="s">
        <v>1756</v>
      </c>
      <c r="F289" s="5">
        <v>4</v>
      </c>
      <c r="G289" s="5">
        <v>24</v>
      </c>
      <c r="H289" s="5">
        <v>5353</v>
      </c>
      <c r="I289" t="s">
        <v>29768</v>
      </c>
      <c r="J289" s="46" t="s">
        <v>33105</v>
      </c>
      <c r="K289" s="55">
        <f t="shared" si="28"/>
        <v>7</v>
      </c>
      <c r="L289" s="55">
        <f t="shared" si="29"/>
        <v>9</v>
      </c>
      <c r="M289" s="55" t="str">
        <f t="shared" si="30"/>
        <v>1890</v>
      </c>
      <c r="N289" s="55" t="str">
        <f t="shared" si="31"/>
        <v>August</v>
      </c>
      <c r="O289" s="55">
        <f t="shared" si="32"/>
        <v>8</v>
      </c>
      <c r="P289" s="55" t="str">
        <f t="shared" si="33"/>
        <v xml:space="preserve"> 1</v>
      </c>
      <c r="Q289" s="2" t="str">
        <f t="shared" si="34"/>
        <v>&lt;a href="set03\hope_pioneer\hope_pioneer_jan_1889_to_dec_1893\miscellaneous\hope_pioneer_editor_ends_'spiteful_letters'_august_1,_1890_p4_hp.pdf"&gt;Ends spiteful letters&lt;/a&gt;</v>
      </c>
    </row>
    <row r="290" spans="1:17" x14ac:dyDescent="0.25">
      <c r="A290" s="2">
        <v>6883</v>
      </c>
      <c r="B290" s="4" t="s">
        <v>33140</v>
      </c>
      <c r="C290" s="4" t="s">
        <v>33139</v>
      </c>
      <c r="D290" s="93" t="s">
        <v>3215</v>
      </c>
      <c r="E290" s="5" t="s">
        <v>1756</v>
      </c>
      <c r="F290" s="5">
        <v>4</v>
      </c>
      <c r="G290" s="5">
        <v>24.1</v>
      </c>
      <c r="H290" s="5"/>
      <c r="I290" t="s">
        <v>30213</v>
      </c>
      <c r="J290" s="46" t="s">
        <v>33106</v>
      </c>
      <c r="K290" s="55">
        <f t="shared" si="28"/>
        <v>7</v>
      </c>
      <c r="L290" s="55">
        <f t="shared" si="29"/>
        <v>9</v>
      </c>
      <c r="M290" s="55" t="str">
        <f t="shared" si="30"/>
        <v>1890</v>
      </c>
      <c r="N290" s="55" t="str">
        <f t="shared" si="31"/>
        <v>August</v>
      </c>
      <c r="O290" s="55">
        <f t="shared" si="32"/>
        <v>8</v>
      </c>
      <c r="P290" s="55" t="str">
        <f t="shared" si="33"/>
        <v xml:space="preserve"> 1</v>
      </c>
      <c r="Q290" s="2" t="str">
        <f t="shared" si="34"/>
        <v>&lt;a href="set03\hope_pioneer\hope_pioneer_jan_1889_to_dec_1893\sccm\sccm_august_1,_1890_p4_hp.pdf"&gt;Meeting Minutes&lt;/a&gt;</v>
      </c>
    </row>
    <row r="291" spans="1:17" x14ac:dyDescent="0.25">
      <c r="A291" s="2">
        <v>491</v>
      </c>
      <c r="B291" s="4" t="s">
        <v>4421</v>
      </c>
      <c r="C291" s="4" t="s">
        <v>4422</v>
      </c>
      <c r="D291" s="52" t="s">
        <v>4072</v>
      </c>
      <c r="E291" s="5" t="s">
        <v>4462</v>
      </c>
      <c r="F291" s="5">
        <v>5</v>
      </c>
      <c r="G291" s="5">
        <v>12</v>
      </c>
      <c r="H291" s="5">
        <v>2444</v>
      </c>
      <c r="I291" t="s">
        <v>26869</v>
      </c>
      <c r="J291" s="46" t="s">
        <v>33094</v>
      </c>
      <c r="K291" s="55">
        <f t="shared" si="28"/>
        <v>7</v>
      </c>
      <c r="L291" s="55">
        <f t="shared" si="29"/>
        <v>9</v>
      </c>
      <c r="M291" s="55" t="str">
        <f t="shared" si="30"/>
        <v>1890</v>
      </c>
      <c r="N291" s="55" t="str">
        <f t="shared" si="31"/>
        <v>August</v>
      </c>
      <c r="O291" s="55">
        <f t="shared" si="32"/>
        <v>8</v>
      </c>
      <c r="P291" s="55" t="str">
        <f t="shared" si="33"/>
        <v xml:space="preserve"> 8</v>
      </c>
      <c r="Q291" s="2" t="str">
        <f t="shared" si="34"/>
        <v>&lt;a href="set03\gc\gc_january_1890_to_december_1892\miscellaneous\blackwell,_ed_hotel_scare_august_8,_1890_p5_gc.pdf"&gt;Hotel scare&lt;/a&gt;</v>
      </c>
    </row>
    <row r="292" spans="1:17" x14ac:dyDescent="0.25">
      <c r="A292" s="2">
        <v>626</v>
      </c>
      <c r="B292" s="4" t="s">
        <v>4423</v>
      </c>
      <c r="C292" s="4" t="s">
        <v>685</v>
      </c>
      <c r="D292" s="52" t="s">
        <v>4072</v>
      </c>
      <c r="E292" s="5" t="s">
        <v>4462</v>
      </c>
      <c r="F292" s="5">
        <v>5</v>
      </c>
      <c r="G292" s="5">
        <v>12</v>
      </c>
      <c r="H292" s="5">
        <v>2445</v>
      </c>
      <c r="I292" t="s">
        <v>26870</v>
      </c>
      <c r="J292" s="46" t="s">
        <v>33094</v>
      </c>
      <c r="K292" s="55">
        <f t="shared" si="28"/>
        <v>7</v>
      </c>
      <c r="L292" s="55">
        <f t="shared" si="29"/>
        <v>9</v>
      </c>
      <c r="M292" s="55" t="str">
        <f t="shared" si="30"/>
        <v>1890</v>
      </c>
      <c r="N292" s="55" t="str">
        <f t="shared" si="31"/>
        <v>August</v>
      </c>
      <c r="O292" s="55">
        <f t="shared" si="32"/>
        <v>8</v>
      </c>
      <c r="P292" s="55" t="str">
        <f t="shared" si="33"/>
        <v xml:space="preserve"> 8</v>
      </c>
      <c r="Q292" s="2" t="str">
        <f t="shared" si="34"/>
        <v>&lt;a href="set03\gc\gc_january_1890_to_december_1892\miscellaneous\brown,_b_b_home_fire_august_8,_1890_p5_gc.pdf"&gt;Home Fire&lt;/a&gt;</v>
      </c>
    </row>
    <row r="293" spans="1:17" x14ac:dyDescent="0.25">
      <c r="A293" s="2">
        <v>5517</v>
      </c>
      <c r="B293" s="4" t="s">
        <v>3953</v>
      </c>
      <c r="C293" s="4" t="s">
        <v>4071</v>
      </c>
      <c r="D293" s="52" t="s">
        <v>4072</v>
      </c>
      <c r="E293" s="5" t="s">
        <v>1756</v>
      </c>
      <c r="F293" s="5">
        <v>1</v>
      </c>
      <c r="G293" s="5">
        <v>24</v>
      </c>
      <c r="H293" s="5">
        <v>5676</v>
      </c>
      <c r="I293" t="s">
        <v>29769</v>
      </c>
      <c r="J293" s="46" t="s">
        <v>33105</v>
      </c>
      <c r="K293" s="55">
        <f t="shared" si="28"/>
        <v>7</v>
      </c>
      <c r="L293" s="55">
        <f t="shared" si="29"/>
        <v>9</v>
      </c>
      <c r="M293" s="55" t="str">
        <f t="shared" si="30"/>
        <v>1890</v>
      </c>
      <c r="N293" s="55" t="str">
        <f t="shared" si="31"/>
        <v>August</v>
      </c>
      <c r="O293" s="55">
        <f t="shared" si="32"/>
        <v>8</v>
      </c>
      <c r="P293" s="55" t="str">
        <f t="shared" si="33"/>
        <v xml:space="preserve"> 8</v>
      </c>
      <c r="Q293" s="2" t="str">
        <f t="shared" si="34"/>
        <v>&lt;a href="set03\hope_pioneer\hope_pioneer_jan_1889_to_dec_1893\miscellaneous\weather_report_august_8,_1890_p1_hp.pdf"&gt;Weather Report&lt;/a&gt;</v>
      </c>
    </row>
    <row r="294" spans="1:17" x14ac:dyDescent="0.25">
      <c r="A294" s="2">
        <v>7545</v>
      </c>
      <c r="B294" s="4" t="s">
        <v>4550</v>
      </c>
      <c r="C294" s="4" t="s">
        <v>4551</v>
      </c>
      <c r="D294" s="52" t="s">
        <v>4072</v>
      </c>
      <c r="E294" s="5" t="s">
        <v>4462</v>
      </c>
      <c r="F294" s="5">
        <v>5</v>
      </c>
      <c r="G294" s="5">
        <v>12</v>
      </c>
      <c r="H294" s="5">
        <v>2534</v>
      </c>
      <c r="I294" t="s">
        <v>26871</v>
      </c>
      <c r="J294" s="46" t="s">
        <v>33094</v>
      </c>
      <c r="K294" s="55">
        <f t="shared" si="28"/>
        <v>7</v>
      </c>
      <c r="L294" s="55">
        <f t="shared" si="29"/>
        <v>9</v>
      </c>
      <c r="M294" s="55" t="str">
        <f t="shared" si="30"/>
        <v>1890</v>
      </c>
      <c r="N294" s="55" t="str">
        <f t="shared" si="31"/>
        <v>August</v>
      </c>
      <c r="O294" s="55">
        <f t="shared" si="32"/>
        <v>8</v>
      </c>
      <c r="P294" s="55" t="str">
        <f t="shared" si="33"/>
        <v xml:space="preserve"> 8</v>
      </c>
      <c r="Q294" s="2" t="str">
        <f t="shared" si="34"/>
        <v>&lt;a href="set03\gc\gc_january_1890_to_december_1892\miscellaneous\trulson,_harvey_2nd_note_on_adventure_august_8,_1890_p5_gc.pdf"&gt;2nd note on adventure&lt;/a&gt;</v>
      </c>
    </row>
    <row r="295" spans="1:17" x14ac:dyDescent="0.25">
      <c r="A295" s="2">
        <v>8064</v>
      </c>
      <c r="B295" s="4" t="s">
        <v>4558</v>
      </c>
      <c r="C295" s="4" t="s">
        <v>4422</v>
      </c>
      <c r="D295" s="52" t="s">
        <v>4072</v>
      </c>
      <c r="E295" s="5" t="s">
        <v>4462</v>
      </c>
      <c r="F295" s="5">
        <v>5</v>
      </c>
      <c r="G295" s="5">
        <v>12</v>
      </c>
      <c r="H295" s="5">
        <v>2538</v>
      </c>
      <c r="I295" t="s">
        <v>26872</v>
      </c>
      <c r="J295" s="46" t="s">
        <v>33094</v>
      </c>
      <c r="K295" s="55">
        <f t="shared" si="28"/>
        <v>7</v>
      </c>
      <c r="L295" s="55">
        <f t="shared" si="29"/>
        <v>9</v>
      </c>
      <c r="M295" s="55" t="str">
        <f t="shared" si="30"/>
        <v>1890</v>
      </c>
      <c r="N295" s="55" t="str">
        <f t="shared" si="31"/>
        <v>August</v>
      </c>
      <c r="O295" s="55">
        <f t="shared" si="32"/>
        <v>8</v>
      </c>
      <c r="P295" s="55" t="str">
        <f t="shared" si="33"/>
        <v xml:space="preserve"> 8</v>
      </c>
      <c r="Q295" s="2" t="str">
        <f t="shared" si="34"/>
        <v>&lt;a href="set03\gc\gc_january_1890_to_december_1892\miscellaneous\warner,_t_e_hotel_scare_august_8,_1890_p5_gc.pdf"&gt;Hotel scare&lt;/a&gt;</v>
      </c>
    </row>
    <row r="296" spans="1:17" x14ac:dyDescent="0.25">
      <c r="A296" s="2">
        <v>1932</v>
      </c>
      <c r="B296" s="4" t="s">
        <v>4451</v>
      </c>
      <c r="C296" s="4" t="s">
        <v>4452</v>
      </c>
      <c r="D296" s="52" t="s">
        <v>3312</v>
      </c>
      <c r="E296" s="5" t="s">
        <v>4462</v>
      </c>
      <c r="F296" s="5">
        <v>5</v>
      </c>
      <c r="G296" s="5">
        <v>12</v>
      </c>
      <c r="H296" s="5">
        <v>2473</v>
      </c>
      <c r="I296" t="s">
        <v>26873</v>
      </c>
      <c r="J296" s="46" t="s">
        <v>33094</v>
      </c>
      <c r="K296" s="55">
        <f t="shared" si="28"/>
        <v>7</v>
      </c>
      <c r="L296" s="55">
        <f t="shared" si="29"/>
        <v>10</v>
      </c>
      <c r="M296" s="55" t="str">
        <f t="shared" si="30"/>
        <v>1890</v>
      </c>
      <c r="N296" s="55" t="str">
        <f t="shared" si="31"/>
        <v>August</v>
      </c>
      <c r="O296" s="55">
        <f t="shared" si="32"/>
        <v>8</v>
      </c>
      <c r="P296" s="55" t="str">
        <f t="shared" si="33"/>
        <v>15</v>
      </c>
      <c r="Q296" s="2" t="str">
        <f t="shared" si="34"/>
        <v>&lt;a href="set03\gc\gc_january_1890_to_december_1892\miscellaneous\fiero,_mrs._john_horse_accident_august_15,_1890_p5_gc.pdf"&gt;Horse accident&lt;/a&gt;</v>
      </c>
    </row>
    <row r="297" spans="1:17" x14ac:dyDescent="0.25">
      <c r="A297" s="2">
        <v>3282</v>
      </c>
      <c r="B297" s="4" t="s">
        <v>1700</v>
      </c>
      <c r="C297" s="4" t="s">
        <v>31894</v>
      </c>
      <c r="D297" s="52" t="s">
        <v>3312</v>
      </c>
      <c r="E297" s="5" t="s">
        <v>1756</v>
      </c>
      <c r="F297" s="5">
        <v>1</v>
      </c>
      <c r="G297" s="5">
        <v>24</v>
      </c>
      <c r="H297" s="5">
        <v>5416</v>
      </c>
      <c r="I297" t="s">
        <v>29770</v>
      </c>
      <c r="J297" s="46" t="s">
        <v>33105</v>
      </c>
      <c r="K297" s="55">
        <f t="shared" si="28"/>
        <v>7</v>
      </c>
      <c r="L297" s="55">
        <f t="shared" si="29"/>
        <v>10</v>
      </c>
      <c r="M297" s="55" t="str">
        <f t="shared" si="30"/>
        <v>1890</v>
      </c>
      <c r="N297" s="55" t="str">
        <f t="shared" si="31"/>
        <v>August</v>
      </c>
      <c r="O297" s="55">
        <f t="shared" si="32"/>
        <v>8</v>
      </c>
      <c r="P297" s="55" t="str">
        <f t="shared" si="33"/>
        <v>15</v>
      </c>
      <c r="Q297" s="2" t="str">
        <f t="shared" si="34"/>
        <v>&lt;a href="set03\hope_pioneer\hope_pioneer_jan_1889_to_dec_1893\miscellaneous\hope_town_meeting_august_15,_1890_p1_hp.pdf"&gt;Town Meeting&lt;/a&gt;</v>
      </c>
    </row>
    <row r="298" spans="1:17" x14ac:dyDescent="0.25">
      <c r="A298" s="2">
        <v>3972</v>
      </c>
      <c r="B298" s="4" t="s">
        <v>4483</v>
      </c>
      <c r="C298" s="4" t="s">
        <v>181</v>
      </c>
      <c r="D298" s="52" t="s">
        <v>3312</v>
      </c>
      <c r="E298" s="5" t="s">
        <v>4462</v>
      </c>
      <c r="F298" s="5">
        <v>1</v>
      </c>
      <c r="G298" s="5">
        <v>12</v>
      </c>
      <c r="H298" s="5">
        <v>2493</v>
      </c>
      <c r="I298" t="s">
        <v>26874</v>
      </c>
      <c r="J298" s="46" t="s">
        <v>33094</v>
      </c>
      <c r="K298" s="55">
        <f t="shared" si="28"/>
        <v>7</v>
      </c>
      <c r="L298" s="55">
        <f t="shared" si="29"/>
        <v>10</v>
      </c>
      <c r="M298" s="55" t="str">
        <f t="shared" si="30"/>
        <v>1890</v>
      </c>
      <c r="N298" s="55" t="str">
        <f t="shared" si="31"/>
        <v>August</v>
      </c>
      <c r="O298" s="55">
        <f t="shared" si="32"/>
        <v>8</v>
      </c>
      <c r="P298" s="55" t="str">
        <f t="shared" si="33"/>
        <v>15</v>
      </c>
      <c r="Q298" s="2" t="str">
        <f t="shared" si="34"/>
        <v>&lt;a href="set03\gc\gc_january_1890_to_december_1892\miscellaneous\johnson,_hon._m_n_biography_august_15,_1890_p1_gc.pdf"&gt;Biography&lt;/a&gt;</v>
      </c>
    </row>
    <row r="299" spans="1:17" x14ac:dyDescent="0.25">
      <c r="A299" s="2">
        <v>6884</v>
      </c>
      <c r="B299" s="4" t="s">
        <v>33140</v>
      </c>
      <c r="C299" s="4" t="s">
        <v>33139</v>
      </c>
      <c r="D299" s="93" t="s">
        <v>3312</v>
      </c>
      <c r="E299" s="5" t="s">
        <v>1756</v>
      </c>
      <c r="F299" s="5">
        <v>4</v>
      </c>
      <c r="G299" s="5">
        <v>24.1</v>
      </c>
      <c r="H299" s="5"/>
      <c r="I299" t="s">
        <v>30214</v>
      </c>
      <c r="J299" s="46" t="s">
        <v>33106</v>
      </c>
      <c r="K299" s="55">
        <f t="shared" si="28"/>
        <v>7</v>
      </c>
      <c r="L299" s="55">
        <f t="shared" si="29"/>
        <v>10</v>
      </c>
      <c r="M299" s="55" t="str">
        <f t="shared" si="30"/>
        <v>1890</v>
      </c>
      <c r="N299" s="55" t="str">
        <f t="shared" si="31"/>
        <v>August</v>
      </c>
      <c r="O299" s="55">
        <f t="shared" si="32"/>
        <v>8</v>
      </c>
      <c r="P299" s="55" t="str">
        <f t="shared" si="33"/>
        <v>15</v>
      </c>
      <c r="Q299" s="2" t="str">
        <f t="shared" si="34"/>
        <v>&lt;a href="set03\hope_pioneer\hope_pioneer_jan_1889_to_dec_1893\sccm\sccm_august_15,_1890_p4_hp.pdf"&gt;Meeting Minutes&lt;/a&gt;</v>
      </c>
    </row>
    <row r="300" spans="1:17" x14ac:dyDescent="0.25">
      <c r="A300" s="2">
        <v>4985</v>
      </c>
      <c r="B300" s="4" t="s">
        <v>4502</v>
      </c>
      <c r="C300" s="4" t="s">
        <v>4503</v>
      </c>
      <c r="D300" s="52" t="s">
        <v>4167</v>
      </c>
      <c r="E300" s="5" t="s">
        <v>4462</v>
      </c>
      <c r="F300" s="5">
        <v>5</v>
      </c>
      <c r="G300" s="5">
        <v>12</v>
      </c>
      <c r="H300" s="5">
        <v>2504</v>
      </c>
      <c r="I300" t="s">
        <v>26876</v>
      </c>
      <c r="J300" s="46" t="s">
        <v>33094</v>
      </c>
      <c r="K300" s="55">
        <f t="shared" si="28"/>
        <v>7</v>
      </c>
      <c r="L300" s="55">
        <f t="shared" si="29"/>
        <v>10</v>
      </c>
      <c r="M300" s="55" t="str">
        <f t="shared" si="30"/>
        <v>1890</v>
      </c>
      <c r="N300" s="55" t="str">
        <f t="shared" si="31"/>
        <v>August</v>
      </c>
      <c r="O300" s="55">
        <f t="shared" si="32"/>
        <v>8</v>
      </c>
      <c r="P300" s="55" t="str">
        <f t="shared" si="33"/>
        <v>22</v>
      </c>
      <c r="Q300" s="2" t="str">
        <f t="shared" si="34"/>
        <v>&lt;a href="set03\gc\gc_january_1890_to_december_1892\miscellaneous\marsh,_w_d_and_family_arrive_to_cooperstown_august_22,_1890_p5_gc.pdf"&gt;Arrive to Cooperstown&lt;/a&gt;</v>
      </c>
    </row>
    <row r="301" spans="1:17" x14ac:dyDescent="0.25">
      <c r="A301" s="2">
        <v>7589</v>
      </c>
      <c r="B301" s="4" t="s">
        <v>4040</v>
      </c>
      <c r="C301" s="4" t="s">
        <v>31830</v>
      </c>
      <c r="D301" s="52" t="s">
        <v>4167</v>
      </c>
      <c r="E301" s="5" t="s">
        <v>11770</v>
      </c>
      <c r="F301" s="5">
        <v>5</v>
      </c>
      <c r="G301" s="5">
        <v>12</v>
      </c>
      <c r="H301" s="5"/>
      <c r="I301" t="s">
        <v>26875</v>
      </c>
      <c r="J301" s="46" t="s">
        <v>33094</v>
      </c>
      <c r="K301" s="55">
        <f t="shared" si="28"/>
        <v>7</v>
      </c>
      <c r="L301" s="55">
        <f t="shared" si="29"/>
        <v>10</v>
      </c>
      <c r="M301" s="55" t="str">
        <f t="shared" si="30"/>
        <v>1890</v>
      </c>
      <c r="N301" s="55" t="str">
        <f t="shared" si="31"/>
        <v>August</v>
      </c>
      <c r="O301" s="55">
        <f t="shared" si="32"/>
        <v>8</v>
      </c>
      <c r="P301" s="55" t="str">
        <f t="shared" si="33"/>
        <v>22</v>
      </c>
      <c r="Q301" s="2" t="str">
        <f t="shared" si="34"/>
        <v>&lt;a href="set03\gc\gc_january_1890_to_december_1892\miscellaneous\1890_census_results_august_22,_1890_p5_gc.pdf"&gt;1890 Census&lt;/a&gt;</v>
      </c>
    </row>
    <row r="302" spans="1:17" x14ac:dyDescent="0.25">
      <c r="A302" s="2">
        <v>6484</v>
      </c>
      <c r="B302" s="4" t="s">
        <v>2735</v>
      </c>
      <c r="C302" s="4" t="s">
        <v>31898</v>
      </c>
      <c r="D302" s="52" t="s">
        <v>3337</v>
      </c>
      <c r="E302" s="5" t="s">
        <v>1756</v>
      </c>
      <c r="F302" s="5">
        <v>1</v>
      </c>
      <c r="G302" s="5">
        <v>24</v>
      </c>
      <c r="H302" s="5">
        <v>5584</v>
      </c>
      <c r="I302" t="s">
        <v>29771</v>
      </c>
      <c r="J302" s="46" t="s">
        <v>33105</v>
      </c>
      <c r="K302" s="55">
        <f t="shared" si="28"/>
        <v>7</v>
      </c>
      <c r="L302" s="55">
        <f t="shared" si="29"/>
        <v>10</v>
      </c>
      <c r="M302" s="55" t="str">
        <f t="shared" si="30"/>
        <v>1890</v>
      </c>
      <c r="N302" s="55" t="str">
        <f t="shared" si="31"/>
        <v>August</v>
      </c>
      <c r="O302" s="55">
        <f t="shared" si="32"/>
        <v>8</v>
      </c>
      <c r="P302" s="55" t="str">
        <f t="shared" si="33"/>
        <v>29</v>
      </c>
      <c r="Q302" s="2" t="str">
        <f t="shared" si="34"/>
        <v>&lt;a href="set03\hope_pioneer\hope_pioneer_jan_1889_to_dec_1893\miscellaneous\sharon_august_29,_1890_p1_hp.pdf"&gt;Mail route&lt;/a&gt;</v>
      </c>
    </row>
    <row r="303" spans="1:17" x14ac:dyDescent="0.25">
      <c r="A303" s="2">
        <v>1215</v>
      </c>
      <c r="B303" s="4" t="s">
        <v>4440</v>
      </c>
      <c r="C303" s="4" t="s">
        <v>4442</v>
      </c>
      <c r="D303" s="52" t="s">
        <v>3840</v>
      </c>
      <c r="E303" s="5" t="s">
        <v>4462</v>
      </c>
      <c r="F303" s="5">
        <v>5</v>
      </c>
      <c r="G303" s="5">
        <v>12</v>
      </c>
      <c r="H303" s="5">
        <v>2469</v>
      </c>
      <c r="I303" t="s">
        <v>26877</v>
      </c>
      <c r="J303" s="46" t="s">
        <v>33094</v>
      </c>
      <c r="K303" s="55">
        <f t="shared" si="28"/>
        <v>10</v>
      </c>
      <c r="L303" s="55">
        <f t="shared" si="29"/>
        <v>12</v>
      </c>
      <c r="M303" s="55" t="str">
        <f t="shared" si="30"/>
        <v>1890</v>
      </c>
      <c r="N303" s="55" t="str">
        <f t="shared" si="31"/>
        <v>September</v>
      </c>
      <c r="O303" s="55">
        <f t="shared" si="32"/>
        <v>9</v>
      </c>
      <c r="P303" s="55" t="str">
        <f t="shared" si="33"/>
        <v xml:space="preserve"> 5</v>
      </c>
      <c r="Q303" s="2" t="str">
        <f t="shared" si="34"/>
        <v>&lt;a href="set03\gc\gc_january_1890_to_december_1892\miscellaneous\cooperstown_schools_to_open_15th_september_5,_1890_p5_gc.pdf"&gt;To Open September 15&lt;/a&gt;</v>
      </c>
    </row>
    <row r="304" spans="1:17" x14ac:dyDescent="0.25">
      <c r="A304" s="2">
        <v>2986</v>
      </c>
      <c r="B304" s="4" t="s">
        <v>4471</v>
      </c>
      <c r="C304" s="4" t="s">
        <v>4472</v>
      </c>
      <c r="D304" s="52" t="s">
        <v>3840</v>
      </c>
      <c r="E304" s="5" t="s">
        <v>4462</v>
      </c>
      <c r="F304" s="5">
        <v>5</v>
      </c>
      <c r="G304" s="5">
        <v>12</v>
      </c>
      <c r="H304" s="5">
        <v>2487</v>
      </c>
      <c r="I304" t="s">
        <v>26878</v>
      </c>
      <c r="J304" s="46" t="s">
        <v>33094</v>
      </c>
      <c r="K304" s="55">
        <f t="shared" si="28"/>
        <v>10</v>
      </c>
      <c r="L304" s="55">
        <f t="shared" si="29"/>
        <v>12</v>
      </c>
      <c r="M304" s="55" t="str">
        <f t="shared" si="30"/>
        <v>1890</v>
      </c>
      <c r="N304" s="55" t="str">
        <f t="shared" si="31"/>
        <v>September</v>
      </c>
      <c r="O304" s="55">
        <f t="shared" si="32"/>
        <v>9</v>
      </c>
      <c r="P304" s="55" t="str">
        <f t="shared" si="33"/>
        <v xml:space="preserve"> 5</v>
      </c>
      <c r="Q304" s="2" t="str">
        <f t="shared" si="34"/>
        <v>&lt;a href="set03\gc\gc_january_1890_to_december_1892\miscellaneous\hodge,_c_w_starts_hardware_store_september_5,_1890_p5_gc.pdf"&gt;Starts Hardware store&lt;/a&gt;</v>
      </c>
    </row>
    <row r="305" spans="1:17" x14ac:dyDescent="0.25">
      <c r="A305" s="2">
        <v>5179</v>
      </c>
      <c r="B305" s="4" t="s">
        <v>3838</v>
      </c>
      <c r="C305" s="4" t="s">
        <v>3839</v>
      </c>
      <c r="D305" s="52" t="s">
        <v>3840</v>
      </c>
      <c r="E305" s="5" t="s">
        <v>1756</v>
      </c>
      <c r="F305" s="5">
        <v>1</v>
      </c>
      <c r="G305" s="5">
        <v>24</v>
      </c>
      <c r="H305" s="5">
        <v>5502</v>
      </c>
      <c r="I305" t="s">
        <v>29772</v>
      </c>
      <c r="J305" s="46" t="s">
        <v>33105</v>
      </c>
      <c r="K305" s="55">
        <f t="shared" si="28"/>
        <v>10</v>
      </c>
      <c r="L305" s="55">
        <f t="shared" si="29"/>
        <v>12</v>
      </c>
      <c r="M305" s="55" t="str">
        <f t="shared" si="30"/>
        <v>1890</v>
      </c>
      <c r="N305" s="55" t="str">
        <f t="shared" si="31"/>
        <v>September</v>
      </c>
      <c r="O305" s="55">
        <f t="shared" si="32"/>
        <v>9</v>
      </c>
      <c r="P305" s="55" t="str">
        <f t="shared" si="33"/>
        <v xml:space="preserve"> 5</v>
      </c>
      <c r="Q305" s="2" t="str">
        <f t="shared" si="34"/>
        <v>&lt;a href="set03\hope_pioneer\hope_pioneer_jan_1889_to_dec_1893\miscellaneous\millett,_h_m_rr_express_messenger_promoted_september_5,_1890_p1_hp.pdf"&gt;RR express messenger promoted&lt;/a&gt;</v>
      </c>
    </row>
    <row r="306" spans="1:17" x14ac:dyDescent="0.25">
      <c r="A306" s="2">
        <v>5368</v>
      </c>
      <c r="B306" s="4" t="s">
        <v>4519</v>
      </c>
      <c r="C306" s="4" t="s">
        <v>4472</v>
      </c>
      <c r="D306" s="52" t="s">
        <v>3840</v>
      </c>
      <c r="E306" s="5" t="s">
        <v>4462</v>
      </c>
      <c r="F306" s="5">
        <v>5</v>
      </c>
      <c r="G306" s="5">
        <v>12</v>
      </c>
      <c r="H306" s="5">
        <v>2516</v>
      </c>
      <c r="I306" t="s">
        <v>26879</v>
      </c>
      <c r="J306" s="46" t="s">
        <v>33094</v>
      </c>
      <c r="K306" s="55">
        <f t="shared" si="28"/>
        <v>10</v>
      </c>
      <c r="L306" s="55">
        <f t="shared" si="29"/>
        <v>12</v>
      </c>
      <c r="M306" s="55" t="str">
        <f t="shared" si="30"/>
        <v>1890</v>
      </c>
      <c r="N306" s="55" t="str">
        <f t="shared" si="31"/>
        <v>September</v>
      </c>
      <c r="O306" s="55">
        <f t="shared" si="32"/>
        <v>9</v>
      </c>
      <c r="P306" s="55" t="str">
        <f t="shared" si="33"/>
        <v xml:space="preserve"> 5</v>
      </c>
      <c r="Q306" s="2" t="str">
        <f t="shared" si="34"/>
        <v>&lt;a href="set03\gc\gc_january_1890_to_december_1892\miscellaneous\nelson,_judge_peter_starts_hardware_store_september_5,_1890_p5_gc.pdf"&gt;Starts Hardware store&lt;/a&gt;</v>
      </c>
    </row>
    <row r="307" spans="1:17" x14ac:dyDescent="0.25">
      <c r="A307" s="2">
        <v>5531</v>
      </c>
      <c r="B307" s="4" t="s">
        <v>3953</v>
      </c>
      <c r="C307" s="4" t="s">
        <v>4076</v>
      </c>
      <c r="D307" s="52" t="s">
        <v>3840</v>
      </c>
      <c r="E307" s="5" t="s">
        <v>1756</v>
      </c>
      <c r="F307" s="5">
        <v>1</v>
      </c>
      <c r="G307" s="5">
        <v>24</v>
      </c>
      <c r="H307" s="5">
        <v>5690</v>
      </c>
      <c r="I307" t="s">
        <v>29773</v>
      </c>
      <c r="J307" s="46" t="s">
        <v>33105</v>
      </c>
      <c r="K307" s="55">
        <f t="shared" si="28"/>
        <v>10</v>
      </c>
      <c r="L307" s="55">
        <f t="shared" si="29"/>
        <v>12</v>
      </c>
      <c r="M307" s="55" t="str">
        <f t="shared" si="30"/>
        <v>1890</v>
      </c>
      <c r="N307" s="55" t="str">
        <f t="shared" si="31"/>
        <v>September</v>
      </c>
      <c r="O307" s="55">
        <f t="shared" si="32"/>
        <v>9</v>
      </c>
      <c r="P307" s="55" t="str">
        <f t="shared" si="33"/>
        <v xml:space="preserve"> 5</v>
      </c>
      <c r="Q307" s="2" t="str">
        <f t="shared" si="34"/>
        <v>&lt;a href="set03\hope_pioneer\hope_pioneer_jan_1889_to_dec_1893\miscellaneous\wheat_price_drops_september_5,_1890_p1_hp.pdf"&gt;Wheat price drops&lt;/a&gt;</v>
      </c>
    </row>
    <row r="308" spans="1:17" x14ac:dyDescent="0.25">
      <c r="A308" s="2">
        <v>6724</v>
      </c>
      <c r="B308" s="4" t="s">
        <v>4542</v>
      </c>
      <c r="C308" s="4" t="s">
        <v>4543</v>
      </c>
      <c r="D308" s="52" t="s">
        <v>3840</v>
      </c>
      <c r="E308" s="5" t="s">
        <v>4462</v>
      </c>
      <c r="F308" s="5">
        <v>5</v>
      </c>
      <c r="G308" s="5">
        <v>12</v>
      </c>
      <c r="H308" s="5">
        <v>2529</v>
      </c>
      <c r="I308" t="s">
        <v>26880</v>
      </c>
      <c r="J308" s="46" t="s">
        <v>33094</v>
      </c>
      <c r="K308" s="55">
        <f t="shared" si="28"/>
        <v>10</v>
      </c>
      <c r="L308" s="55">
        <f t="shared" si="29"/>
        <v>12</v>
      </c>
      <c r="M308" s="55" t="str">
        <f t="shared" si="30"/>
        <v>1890</v>
      </c>
      <c r="N308" s="55" t="str">
        <f t="shared" si="31"/>
        <v>September</v>
      </c>
      <c r="O308" s="55">
        <f t="shared" si="32"/>
        <v>9</v>
      </c>
      <c r="P308" s="55" t="str">
        <f t="shared" si="33"/>
        <v xml:space="preserve"> 5</v>
      </c>
      <c r="Q308" s="2" t="str">
        <f t="shared" si="34"/>
        <v>&lt;a href="set03\gc\gc_january_1890_to_december_1892\miscellaneous\spicer,_miss_to_teach_west_of_cooperstown_september_5,_1890_p5_gc.pdf"&gt;to teach west of Cooperstown&lt;/a&gt;</v>
      </c>
    </row>
    <row r="309" spans="1:17" x14ac:dyDescent="0.25">
      <c r="A309" s="2">
        <v>3283</v>
      </c>
      <c r="B309" s="4" t="s">
        <v>1700</v>
      </c>
      <c r="C309" s="4" t="s">
        <v>31894</v>
      </c>
      <c r="D309" s="52" t="s">
        <v>3735</v>
      </c>
      <c r="E309" s="5" t="s">
        <v>1756</v>
      </c>
      <c r="F309" s="5">
        <v>4</v>
      </c>
      <c r="G309" s="5">
        <v>24</v>
      </c>
      <c r="H309" s="5">
        <v>5433</v>
      </c>
      <c r="I309" t="s">
        <v>29774</v>
      </c>
      <c r="J309" s="46" t="s">
        <v>33105</v>
      </c>
      <c r="K309" s="55">
        <f t="shared" si="28"/>
        <v>10</v>
      </c>
      <c r="L309" s="55">
        <f t="shared" si="29"/>
        <v>13</v>
      </c>
      <c r="M309" s="55" t="str">
        <f t="shared" si="30"/>
        <v>1890</v>
      </c>
      <c r="N309" s="55" t="str">
        <f t="shared" si="31"/>
        <v>September</v>
      </c>
      <c r="O309" s="55">
        <f t="shared" si="32"/>
        <v>9</v>
      </c>
      <c r="P309" s="55" t="str">
        <f t="shared" si="33"/>
        <v>12</v>
      </c>
      <c r="Q309" s="2" t="str">
        <f t="shared" si="34"/>
        <v>&lt;a href="set03\hope_pioneer\hope_pioneer_jan_1889_to_dec_1893\miscellaneous\hope_town_meeting_september_12,_1890_p4_hp.pdf"&gt;Town Meeting&lt;/a&gt;</v>
      </c>
    </row>
    <row r="310" spans="1:17" x14ac:dyDescent="0.25">
      <c r="A310" s="2">
        <v>5518</v>
      </c>
      <c r="B310" s="4" t="s">
        <v>3953</v>
      </c>
      <c r="C310" s="4" t="s">
        <v>4071</v>
      </c>
      <c r="D310" s="52" t="s">
        <v>3735</v>
      </c>
      <c r="E310" s="5" t="s">
        <v>1756</v>
      </c>
      <c r="F310" s="5">
        <v>1</v>
      </c>
      <c r="G310" s="5">
        <v>24</v>
      </c>
      <c r="H310" s="5">
        <v>5687</v>
      </c>
      <c r="I310" t="s">
        <v>29775</v>
      </c>
      <c r="J310" s="46" t="s">
        <v>33105</v>
      </c>
      <c r="K310" s="55">
        <f t="shared" si="28"/>
        <v>10</v>
      </c>
      <c r="L310" s="55">
        <f t="shared" si="29"/>
        <v>13</v>
      </c>
      <c r="M310" s="55" t="str">
        <f t="shared" si="30"/>
        <v>1890</v>
      </c>
      <c r="N310" s="55" t="str">
        <f t="shared" si="31"/>
        <v>September</v>
      </c>
      <c r="O310" s="55">
        <f t="shared" si="32"/>
        <v>9</v>
      </c>
      <c r="P310" s="55" t="str">
        <f t="shared" si="33"/>
        <v>12</v>
      </c>
      <c r="Q310" s="2" t="str">
        <f t="shared" si="34"/>
        <v>&lt;a href="set03\hope_pioneer\hope_pioneer_jan_1889_to_dec_1893\miscellaneous\weather_report_september_12,_1890_p1_hp.pdf"&gt;Weather Report&lt;/a&gt;</v>
      </c>
    </row>
    <row r="311" spans="1:17" x14ac:dyDescent="0.25">
      <c r="A311" s="2">
        <v>6813</v>
      </c>
      <c r="B311" s="4" t="s">
        <v>2353</v>
      </c>
      <c r="C311" s="4" t="s">
        <v>3994</v>
      </c>
      <c r="D311" s="52" t="s">
        <v>3130</v>
      </c>
      <c r="E311" s="5" t="s">
        <v>1756</v>
      </c>
      <c r="F311" s="5">
        <v>4</v>
      </c>
      <c r="G311" s="5">
        <v>24</v>
      </c>
      <c r="H311" s="5">
        <v>5616</v>
      </c>
      <c r="I311" t="s">
        <v>29776</v>
      </c>
      <c r="J311" s="46" t="s">
        <v>33105</v>
      </c>
      <c r="K311" s="55">
        <f t="shared" si="28"/>
        <v>10</v>
      </c>
      <c r="L311" s="55">
        <f t="shared" si="29"/>
        <v>13</v>
      </c>
      <c r="M311" s="55" t="str">
        <f t="shared" si="30"/>
        <v>1890</v>
      </c>
      <c r="N311" s="55" t="str">
        <f t="shared" si="31"/>
        <v>September</v>
      </c>
      <c r="O311" s="55">
        <f t="shared" si="32"/>
        <v>9</v>
      </c>
      <c r="P311" s="55" t="str">
        <f t="shared" si="33"/>
        <v>19</v>
      </c>
      <c r="Q311" s="2" t="str">
        <f t="shared" si="34"/>
        <v>&lt;a href="set03\hope_pioneer\hope_pioneer_jan_1889_to_dec_1893\miscellaneous\steele_co._independent_convention_september_19,_1890_p4_hp.pdf"&gt;Independent convention&lt;/a&gt;</v>
      </c>
    </row>
    <row r="312" spans="1:17" x14ac:dyDescent="0.25">
      <c r="A312" s="2">
        <v>4412</v>
      </c>
      <c r="B312" s="4" t="s">
        <v>3775</v>
      </c>
      <c r="C312" s="4" t="s">
        <v>3776</v>
      </c>
      <c r="D312" s="52" t="s">
        <v>3777</v>
      </c>
      <c r="E312" s="5" t="s">
        <v>1756</v>
      </c>
      <c r="F312" s="5">
        <v>1</v>
      </c>
      <c r="G312" s="5">
        <v>24</v>
      </c>
      <c r="H312" s="5">
        <v>5461</v>
      </c>
      <c r="I312" t="s">
        <v>29777</v>
      </c>
      <c r="J312" s="46" t="s">
        <v>33105</v>
      </c>
      <c r="K312" s="55">
        <f t="shared" si="28"/>
        <v>10</v>
      </c>
      <c r="L312" s="55">
        <f t="shared" si="29"/>
        <v>13</v>
      </c>
      <c r="M312" s="55" t="str">
        <f t="shared" si="30"/>
        <v>1890</v>
      </c>
      <c r="N312" s="55" t="str">
        <f t="shared" si="31"/>
        <v>September</v>
      </c>
      <c r="O312" s="55">
        <f t="shared" si="32"/>
        <v>9</v>
      </c>
      <c r="P312" s="55" t="str">
        <f t="shared" si="33"/>
        <v>26</v>
      </c>
      <c r="Q312" s="2" t="str">
        <f t="shared" si="34"/>
        <v>&lt;a href="set03\hope_pioneer\hope_pioneer_jan_1889_to_dec_1893\miscellaneous\king,_2_yr_old_son_of_george_narrow_escape_september_26,_1890_p1_hp.pdf"&gt;Narrow escape&lt;/a&gt;</v>
      </c>
    </row>
    <row r="313" spans="1:17" x14ac:dyDescent="0.25">
      <c r="A313" s="2">
        <v>663</v>
      </c>
      <c r="B313" s="4" t="s">
        <v>3413</v>
      </c>
      <c r="C313" s="4" t="s">
        <v>3414</v>
      </c>
      <c r="D313" s="52" t="s">
        <v>3300</v>
      </c>
      <c r="E313" s="5" t="s">
        <v>1756</v>
      </c>
      <c r="F313" s="5">
        <v>1</v>
      </c>
      <c r="G313" s="5">
        <v>24</v>
      </c>
      <c r="H313" s="5">
        <v>5138</v>
      </c>
      <c r="I313" t="s">
        <v>29778</v>
      </c>
      <c r="J313" s="46" t="s">
        <v>33105</v>
      </c>
      <c r="K313" s="55">
        <f t="shared" si="28"/>
        <v>8</v>
      </c>
      <c r="L313" s="55">
        <f t="shared" si="29"/>
        <v>10</v>
      </c>
      <c r="M313" s="55" t="str">
        <f t="shared" si="30"/>
        <v>1890</v>
      </c>
      <c r="N313" s="55" t="str">
        <f t="shared" si="31"/>
        <v>October</v>
      </c>
      <c r="O313" s="55">
        <f t="shared" si="32"/>
        <v>10</v>
      </c>
      <c r="P313" s="55" t="str">
        <f t="shared" si="33"/>
        <v xml:space="preserve"> 3</v>
      </c>
      <c r="Q313" s="2" t="str">
        <f t="shared" si="34"/>
        <v>&lt;a href="set03\hope_pioneer\hope_pioneer_jan_1889_to_dec_1893\miscellaneous\bugbee_bros._to_run_hope_portland_mail_route_october_3,_1890_p1_hp.pdf"&gt;To Run Hope Portland Mail route&lt;/a&gt;</v>
      </c>
    </row>
    <row r="314" spans="1:17" x14ac:dyDescent="0.25">
      <c r="A314" s="2">
        <v>2218</v>
      </c>
      <c r="B314" s="4" t="s">
        <v>3544</v>
      </c>
      <c r="C314" s="4" t="s">
        <v>3546</v>
      </c>
      <c r="D314" s="52" t="s">
        <v>3300</v>
      </c>
      <c r="E314" s="5" t="s">
        <v>1756</v>
      </c>
      <c r="F314" s="5">
        <v>1</v>
      </c>
      <c r="G314" s="5">
        <v>24</v>
      </c>
      <c r="H314" s="5">
        <v>5230</v>
      </c>
      <c r="I314" t="s">
        <v>29779</v>
      </c>
      <c r="J314" s="46" t="s">
        <v>33105</v>
      </c>
      <c r="K314" s="55">
        <f t="shared" si="28"/>
        <v>8</v>
      </c>
      <c r="L314" s="55">
        <f t="shared" si="29"/>
        <v>10</v>
      </c>
      <c r="M314" s="55" t="str">
        <f t="shared" si="30"/>
        <v>1890</v>
      </c>
      <c r="N314" s="55" t="str">
        <f t="shared" si="31"/>
        <v>October</v>
      </c>
      <c r="O314" s="55">
        <f t="shared" si="32"/>
        <v>10</v>
      </c>
      <c r="P314" s="55" t="str">
        <f t="shared" si="33"/>
        <v xml:space="preserve"> 3</v>
      </c>
      <c r="Q314" s="2" t="str">
        <f t="shared" si="34"/>
        <v>&lt;a href="set03\hope_pioneer\hope_pioneer_jan_1889_to_dec_1893\miscellaneous\great_northern_rr_in_hope_report_october_3,_1890_p1_hp.pdf"&gt;Hope Report&lt;/a&gt;</v>
      </c>
    </row>
    <row r="315" spans="1:17" x14ac:dyDescent="0.25">
      <c r="A315" s="2">
        <v>3482</v>
      </c>
      <c r="B315" s="4" t="s">
        <v>2269</v>
      </c>
      <c r="C315" s="4" t="s">
        <v>3668</v>
      </c>
      <c r="D315" s="52" t="s">
        <v>3300</v>
      </c>
      <c r="E315" s="5" t="s">
        <v>1756</v>
      </c>
      <c r="F315" s="5">
        <v>1</v>
      </c>
      <c r="G315" s="5">
        <v>24</v>
      </c>
      <c r="H315" s="5">
        <v>5355</v>
      </c>
      <c r="I315" t="s">
        <v>29780</v>
      </c>
      <c r="J315" s="46" t="s">
        <v>33105</v>
      </c>
      <c r="K315" s="55">
        <f t="shared" si="28"/>
        <v>8</v>
      </c>
      <c r="L315" s="55">
        <f t="shared" si="29"/>
        <v>10</v>
      </c>
      <c r="M315" s="55" t="str">
        <f t="shared" si="30"/>
        <v>1890</v>
      </c>
      <c r="N315" s="55" t="str">
        <f t="shared" si="31"/>
        <v>October</v>
      </c>
      <c r="O315" s="55">
        <f t="shared" si="32"/>
        <v>10</v>
      </c>
      <c r="P315" s="55" t="str">
        <f t="shared" si="33"/>
        <v xml:space="preserve"> 3</v>
      </c>
      <c r="Q315" s="2" t="str">
        <f t="shared" si="34"/>
        <v>&lt;a href="set03\hope_pioneer\hope_pioneer_jan_1889_to_dec_1893\miscellaneous\hope_post_office_mail_route_changes_october_3,_1890_p1_hp.pdf"&gt;Mail Route changes&lt;/a&gt;</v>
      </c>
    </row>
    <row r="316" spans="1:17" x14ac:dyDescent="0.25">
      <c r="A316" s="2">
        <v>3495</v>
      </c>
      <c r="B316" s="4" t="s">
        <v>3677</v>
      </c>
      <c r="C316" s="4" t="s">
        <v>3685</v>
      </c>
      <c r="D316" s="52" t="s">
        <v>3300</v>
      </c>
      <c r="E316" s="5" t="s">
        <v>1756</v>
      </c>
      <c r="F316" s="5">
        <v>1</v>
      </c>
      <c r="G316" s="5">
        <v>24</v>
      </c>
      <c r="H316" s="5">
        <v>5363</v>
      </c>
      <c r="I316" t="s">
        <v>29781</v>
      </c>
      <c r="J316" s="46" t="s">
        <v>33105</v>
      </c>
      <c r="K316" s="55">
        <f t="shared" si="28"/>
        <v>8</v>
      </c>
      <c r="L316" s="55">
        <f t="shared" si="29"/>
        <v>10</v>
      </c>
      <c r="M316" s="55" t="str">
        <f t="shared" si="30"/>
        <v>1890</v>
      </c>
      <c r="N316" s="55" t="str">
        <f t="shared" si="31"/>
        <v>October</v>
      </c>
      <c r="O316" s="55">
        <f t="shared" si="32"/>
        <v>10</v>
      </c>
      <c r="P316" s="55" t="str">
        <f t="shared" si="33"/>
        <v xml:space="preserve"> 3</v>
      </c>
      <c r="Q316" s="2" t="str">
        <f t="shared" si="34"/>
        <v>&lt;a href="set03\hope_pioneer\hope_pioneer_jan_1889_to_dec_1893\miscellaneous\hope_rr_issues_october_3,_1890_p1_hp.pdf"&gt;Issues&lt;/a&gt;</v>
      </c>
    </row>
    <row r="317" spans="1:17" x14ac:dyDescent="0.25">
      <c r="A317" s="2">
        <v>5519</v>
      </c>
      <c r="B317" s="4" t="s">
        <v>3953</v>
      </c>
      <c r="C317" s="4" t="s">
        <v>4071</v>
      </c>
      <c r="D317" s="52" t="s">
        <v>3300</v>
      </c>
      <c r="E317" s="5" t="s">
        <v>1756</v>
      </c>
      <c r="F317" s="5">
        <v>1</v>
      </c>
      <c r="G317" s="5">
        <v>24</v>
      </c>
      <c r="H317" s="5">
        <v>5685</v>
      </c>
      <c r="I317" t="s">
        <v>29784</v>
      </c>
      <c r="J317" s="46" t="s">
        <v>33105</v>
      </c>
      <c r="K317" s="55">
        <f t="shared" si="28"/>
        <v>8</v>
      </c>
      <c r="L317" s="55">
        <f t="shared" si="29"/>
        <v>10</v>
      </c>
      <c r="M317" s="55" t="str">
        <f t="shared" si="30"/>
        <v>1890</v>
      </c>
      <c r="N317" s="55" t="str">
        <f t="shared" si="31"/>
        <v>October</v>
      </c>
      <c r="O317" s="55">
        <f t="shared" si="32"/>
        <v>10</v>
      </c>
      <c r="P317" s="55" t="str">
        <f t="shared" si="33"/>
        <v xml:space="preserve"> 3</v>
      </c>
      <c r="Q317" s="2" t="str">
        <f t="shared" si="34"/>
        <v>&lt;a href="set03\hope_pioneer\hope_pioneer_jan_1889_to_dec_1893\miscellaneous\weather_report_october_3,_1890_p1_hp.pdf"&gt;Weather Report&lt;/a&gt;</v>
      </c>
    </row>
    <row r="318" spans="1:17" x14ac:dyDescent="0.25">
      <c r="A318" s="2">
        <v>5535</v>
      </c>
      <c r="B318" s="4" t="s">
        <v>3878</v>
      </c>
      <c r="C318" s="4" t="s">
        <v>1748</v>
      </c>
      <c r="D318" s="52" t="s">
        <v>3300</v>
      </c>
      <c r="E318" s="5" t="s">
        <v>1756</v>
      </c>
      <c r="F318" s="5">
        <v>1</v>
      </c>
      <c r="G318" s="5">
        <v>24</v>
      </c>
      <c r="H318" s="5">
        <v>5527</v>
      </c>
      <c r="I318" t="s">
        <v>29782</v>
      </c>
      <c r="J318" s="46" t="s">
        <v>33105</v>
      </c>
      <c r="K318" s="55">
        <f t="shared" si="28"/>
        <v>8</v>
      </c>
      <c r="L318" s="55">
        <f t="shared" si="29"/>
        <v>10</v>
      </c>
      <c r="M318" s="55" t="str">
        <f t="shared" si="30"/>
        <v>1890</v>
      </c>
      <c r="N318" s="55" t="str">
        <f t="shared" si="31"/>
        <v>October</v>
      </c>
      <c r="O318" s="55">
        <f t="shared" si="32"/>
        <v>10</v>
      </c>
      <c r="P318" s="55" t="str">
        <f t="shared" si="33"/>
        <v xml:space="preserve"> 3</v>
      </c>
      <c r="Q318" s="2" t="str">
        <f t="shared" si="34"/>
        <v>&lt;a href="set03\hope_pioneer\hope_pioneer_jan_1889_to_dec_1893\miscellaneous\northern_pacific_rr_report_october_3,_1890_p1_hp.pdf"&gt;Report&lt;/a&gt;</v>
      </c>
    </row>
    <row r="319" spans="1:17" x14ac:dyDescent="0.25">
      <c r="A319" s="2">
        <v>6885</v>
      </c>
      <c r="B319" s="4" t="s">
        <v>33140</v>
      </c>
      <c r="C319" s="4" t="s">
        <v>33139</v>
      </c>
      <c r="D319" s="93" t="s">
        <v>3300</v>
      </c>
      <c r="E319" s="5" t="s">
        <v>1756</v>
      </c>
      <c r="F319" s="5">
        <v>4</v>
      </c>
      <c r="G319" s="5">
        <v>24.1</v>
      </c>
      <c r="H319" s="5"/>
      <c r="I319" t="s">
        <v>30215</v>
      </c>
      <c r="J319" s="46" t="s">
        <v>33106</v>
      </c>
      <c r="K319" s="55">
        <f t="shared" si="28"/>
        <v>8</v>
      </c>
      <c r="L319" s="55">
        <f t="shared" si="29"/>
        <v>10</v>
      </c>
      <c r="M319" s="55" t="str">
        <f t="shared" si="30"/>
        <v>1890</v>
      </c>
      <c r="N319" s="55" t="str">
        <f t="shared" si="31"/>
        <v>October</v>
      </c>
      <c r="O319" s="55">
        <f t="shared" si="32"/>
        <v>10</v>
      </c>
      <c r="P319" s="55" t="str">
        <f t="shared" si="33"/>
        <v xml:space="preserve"> 3</v>
      </c>
      <c r="Q319" s="2" t="str">
        <f t="shared" si="34"/>
        <v>&lt;a href="set03\hope_pioneer\hope_pioneer_jan_1889_to_dec_1893\sccm\sccm_october_3,_1890_p4_hp.pdf"&gt;Meeting Minutes&lt;/a&gt;</v>
      </c>
    </row>
    <row r="320" spans="1:17" x14ac:dyDescent="0.25">
      <c r="A320" s="2">
        <v>7621</v>
      </c>
      <c r="B320" s="4" t="s">
        <v>4042</v>
      </c>
      <c r="C320" s="4" t="s">
        <v>4043</v>
      </c>
      <c r="D320" s="52" t="s">
        <v>3300</v>
      </c>
      <c r="E320" s="5" t="s">
        <v>1756</v>
      </c>
      <c r="F320" s="5">
        <v>1</v>
      </c>
      <c r="G320" s="5">
        <v>24</v>
      </c>
      <c r="H320" s="5">
        <v>5656</v>
      </c>
      <c r="I320" t="s">
        <v>29783</v>
      </c>
      <c r="J320" s="46" t="s">
        <v>33105</v>
      </c>
      <c r="K320" s="55">
        <f t="shared" si="28"/>
        <v>8</v>
      </c>
      <c r="L320" s="55">
        <f t="shared" si="29"/>
        <v>10</v>
      </c>
      <c r="M320" s="55" t="str">
        <f t="shared" si="30"/>
        <v>1890</v>
      </c>
      <c r="N320" s="55" t="str">
        <f t="shared" si="31"/>
        <v>October</v>
      </c>
      <c r="O320" s="55">
        <f t="shared" si="32"/>
        <v>10</v>
      </c>
      <c r="P320" s="55" t="str">
        <f t="shared" si="33"/>
        <v xml:space="preserve"> 3</v>
      </c>
      <c r="Q320" s="2" t="str">
        <f t="shared" si="34"/>
        <v>&lt;a href="set03\hope_pioneer\hope_pioneer_jan_1889_to_dec_1893\miscellaneous\van_dusen,_john_sr._barn_et_al_burns_october_3,_1890_p1_hp.pdf"&gt;Barn et al burns&lt;/a&gt;</v>
      </c>
    </row>
    <row r="321" spans="1:17" x14ac:dyDescent="0.25">
      <c r="A321" s="2">
        <v>6845</v>
      </c>
      <c r="B321" s="4" t="s">
        <v>2353</v>
      </c>
      <c r="C321" s="4" t="s">
        <v>3995</v>
      </c>
      <c r="D321" s="52" t="s">
        <v>4002</v>
      </c>
      <c r="E321" s="5" t="s">
        <v>1756</v>
      </c>
      <c r="F321" s="5">
        <v>4</v>
      </c>
      <c r="G321" s="5">
        <v>24</v>
      </c>
      <c r="H321" s="5">
        <v>5620</v>
      </c>
      <c r="I321" t="s">
        <v>29785</v>
      </c>
      <c r="J321" s="46" t="s">
        <v>33105</v>
      </c>
      <c r="K321" s="55">
        <f t="shared" si="28"/>
        <v>8</v>
      </c>
      <c r="L321" s="55">
        <f t="shared" si="29"/>
        <v>11</v>
      </c>
      <c r="M321" s="55" t="str">
        <f t="shared" si="30"/>
        <v>1890</v>
      </c>
      <c r="N321" s="55" t="str">
        <f t="shared" si="31"/>
        <v>October</v>
      </c>
      <c r="O321" s="55">
        <f t="shared" si="32"/>
        <v>10</v>
      </c>
      <c r="P321" s="55" t="str">
        <f t="shared" si="33"/>
        <v>10</v>
      </c>
      <c r="Q321" s="2" t="str">
        <f t="shared" si="34"/>
        <v>&lt;a href="set03\hope_pioneer\hope_pioneer_jan_1889_to_dec_1893\miscellaneous\steele_co._republican_convention_october_10,_1890_p4_hp.pdf"&gt;Republican Convention&lt;/a&gt;</v>
      </c>
    </row>
    <row r="322" spans="1:17" x14ac:dyDescent="0.25">
      <c r="A322" s="2">
        <v>2394</v>
      </c>
      <c r="B322" s="4" t="s">
        <v>4455</v>
      </c>
      <c r="C322" s="4" t="s">
        <v>4460</v>
      </c>
      <c r="D322" s="52" t="s">
        <v>3121</v>
      </c>
      <c r="E322" s="5" t="s">
        <v>4462</v>
      </c>
      <c r="F322" s="5">
        <v>5</v>
      </c>
      <c r="G322" s="5">
        <v>12</v>
      </c>
      <c r="H322" s="5">
        <v>2480</v>
      </c>
      <c r="I322" t="s">
        <v>26881</v>
      </c>
      <c r="J322" s="46" t="s">
        <v>33094</v>
      </c>
      <c r="K322" s="55">
        <f t="shared" ref="K322:K385" si="35">FIND(" ",D322)</f>
        <v>8</v>
      </c>
      <c r="L322" s="55">
        <f t="shared" ref="L322:L385" si="36">FIND(",",D322)</f>
        <v>11</v>
      </c>
      <c r="M322" s="55" t="str">
        <f t="shared" ref="M322:M385" si="37">MID(D322,L322+2,4)</f>
        <v>1890</v>
      </c>
      <c r="N322" s="55" t="str">
        <f t="shared" ref="N322:N385" si="38">MID(D322,1,K322-1)</f>
        <v>October</v>
      </c>
      <c r="O322" s="55">
        <f t="shared" ref="O322:O385" si="39">_xlfn.SWITCH(TRIM(N322),
"January",1,"February",2,"March",3,"April",4,
"May",5,"June",6,"July",7,"August",8,
"September",9,"October",10,"November",11,"December",12,"No Match")</f>
        <v>10</v>
      </c>
      <c r="P322" s="55" t="str">
        <f t="shared" ref="P322:P385" si="40">MID(D322,L322-2,2)</f>
        <v>17</v>
      </c>
      <c r="Q322" s="2" t="str">
        <f t="shared" ref="Q322:Q385" si="41">"&lt;a href="&amp;""""&amp;J322&amp;"\"&amp;I322&amp;"""&gt;"&amp;C322&amp;"&lt;/a&gt;"</f>
        <v>&lt;a href="set03\gc\gc_january_1890_to_december_1892\miscellaneous\griggs_county_population_1890_census_october_17,_1890_p5_gc.pdf"&gt;Population 1890 Census&lt;/a&gt;</v>
      </c>
    </row>
    <row r="323" spans="1:17" x14ac:dyDescent="0.25">
      <c r="A323" s="2">
        <v>3375</v>
      </c>
      <c r="B323" s="4" t="s">
        <v>1723</v>
      </c>
      <c r="C323" s="4" t="s">
        <v>3620</v>
      </c>
      <c r="D323" s="52" t="s">
        <v>3121</v>
      </c>
      <c r="E323" s="5" t="s">
        <v>1756</v>
      </c>
      <c r="F323" s="5">
        <v>1</v>
      </c>
      <c r="G323" s="5">
        <v>24</v>
      </c>
      <c r="H323" s="5">
        <v>5324</v>
      </c>
      <c r="I323" t="s">
        <v>29786</v>
      </c>
      <c r="J323" s="46" t="s">
        <v>33105</v>
      </c>
      <c r="K323" s="55">
        <f t="shared" si="35"/>
        <v>8</v>
      </c>
      <c r="L323" s="55">
        <f t="shared" si="36"/>
        <v>11</v>
      </c>
      <c r="M323" s="55" t="str">
        <f t="shared" si="37"/>
        <v>1890</v>
      </c>
      <c r="N323" s="55" t="str">
        <f t="shared" si="38"/>
        <v>October</v>
      </c>
      <c r="O323" s="55">
        <f t="shared" si="39"/>
        <v>10</v>
      </c>
      <c r="P323" s="55" t="str">
        <f t="shared" si="40"/>
        <v>17</v>
      </c>
      <c r="Q323" s="2" t="str">
        <f t="shared" si="41"/>
        <v>&lt;a href="set03\hope_pioneer\hope_pioneer_jan_1889_to_dec_1893\miscellaneous\hope_cornet_band_plays_at_republican_mtg._october_17,_1890_p1_hp.pdf"&gt;Plays at Republican meeting&lt;/a&gt;</v>
      </c>
    </row>
    <row r="324" spans="1:17" x14ac:dyDescent="0.25">
      <c r="A324" s="2">
        <v>6886</v>
      </c>
      <c r="B324" s="4" t="s">
        <v>33140</v>
      </c>
      <c r="C324" s="4" t="s">
        <v>33139</v>
      </c>
      <c r="D324" s="93" t="s">
        <v>3121</v>
      </c>
      <c r="E324" s="5" t="s">
        <v>1756</v>
      </c>
      <c r="F324" s="5">
        <v>4</v>
      </c>
      <c r="G324" s="5">
        <v>24.1</v>
      </c>
      <c r="H324" s="5"/>
      <c r="I324" t="s">
        <v>30216</v>
      </c>
      <c r="J324" s="46" t="s">
        <v>33106</v>
      </c>
      <c r="K324" s="55">
        <f t="shared" si="35"/>
        <v>8</v>
      </c>
      <c r="L324" s="55">
        <f t="shared" si="36"/>
        <v>11</v>
      </c>
      <c r="M324" s="55" t="str">
        <f t="shared" si="37"/>
        <v>1890</v>
      </c>
      <c r="N324" s="55" t="str">
        <f t="shared" si="38"/>
        <v>October</v>
      </c>
      <c r="O324" s="55">
        <f t="shared" si="39"/>
        <v>10</v>
      </c>
      <c r="P324" s="55" t="str">
        <f t="shared" si="40"/>
        <v>17</v>
      </c>
      <c r="Q324" s="2" t="str">
        <f t="shared" si="41"/>
        <v>&lt;a href="set03\hope_pioneer\hope_pioneer_jan_1889_to_dec_1893\sccm\sccm_october_17,_1890_p4_hp.pdf"&gt;Meeting Minutes&lt;/a&gt;</v>
      </c>
    </row>
    <row r="325" spans="1:17" x14ac:dyDescent="0.25">
      <c r="A325" s="2">
        <v>3106</v>
      </c>
      <c r="B325" s="4" t="s">
        <v>1700</v>
      </c>
      <c r="C325" s="4" t="s">
        <v>3626</v>
      </c>
      <c r="D325" s="89" t="s">
        <v>3605</v>
      </c>
      <c r="E325" s="5" t="s">
        <v>1756</v>
      </c>
      <c r="F325" s="5">
        <v>4</v>
      </c>
      <c r="G325" s="5">
        <v>24</v>
      </c>
      <c r="H325" s="5">
        <v>5259</v>
      </c>
      <c r="I325" t="s">
        <v>29788</v>
      </c>
      <c r="J325" s="46" t="s">
        <v>33105</v>
      </c>
      <c r="K325" s="55">
        <f t="shared" si="35"/>
        <v>8</v>
      </c>
      <c r="L325" s="55">
        <f t="shared" si="36"/>
        <v>11</v>
      </c>
      <c r="M325" s="55" t="str">
        <f t="shared" si="37"/>
        <v>1890</v>
      </c>
      <c r="N325" s="55" t="str">
        <f t="shared" si="38"/>
        <v>October</v>
      </c>
      <c r="O325" s="55">
        <f t="shared" si="39"/>
        <v>10</v>
      </c>
      <c r="P325" s="55" t="str">
        <f t="shared" si="40"/>
        <v>24</v>
      </c>
      <c r="Q325" s="2" t="str">
        <f t="shared" si="41"/>
        <v>&lt;a href="set03\hope_pioneer\hope_pioneer_jan_1889_to_dec_1893\miscellaneous\hope_directory_of_churches,_societies,_government_october_24,_1890_p4_hp.pdf"&gt;Directory of Churches, Societies, Government&lt;/a&gt;</v>
      </c>
    </row>
    <row r="326" spans="1:17" x14ac:dyDescent="0.25">
      <c r="A326" s="2">
        <v>3284</v>
      </c>
      <c r="B326" s="4" t="s">
        <v>1700</v>
      </c>
      <c r="C326" s="4" t="s">
        <v>31894</v>
      </c>
      <c r="D326" s="89" t="s">
        <v>3605</v>
      </c>
      <c r="E326" s="5" t="s">
        <v>1756</v>
      </c>
      <c r="F326" s="5">
        <v>1</v>
      </c>
      <c r="G326" s="5">
        <v>24</v>
      </c>
      <c r="H326" s="5">
        <v>5432</v>
      </c>
      <c r="I326" t="s">
        <v>29790</v>
      </c>
      <c r="J326" s="46" t="s">
        <v>33105</v>
      </c>
      <c r="K326" s="55">
        <f t="shared" si="35"/>
        <v>8</v>
      </c>
      <c r="L326" s="55">
        <f t="shared" si="36"/>
        <v>11</v>
      </c>
      <c r="M326" s="55" t="str">
        <f t="shared" si="37"/>
        <v>1890</v>
      </c>
      <c r="N326" s="55" t="str">
        <f t="shared" si="38"/>
        <v>October</v>
      </c>
      <c r="O326" s="55">
        <f t="shared" si="39"/>
        <v>10</v>
      </c>
      <c r="P326" s="55" t="str">
        <f t="shared" si="40"/>
        <v>24</v>
      </c>
      <c r="Q326" s="2" t="str">
        <f t="shared" si="41"/>
        <v>&lt;a href="set03\hope_pioneer\hope_pioneer_jan_1889_to_dec_1893\miscellaneous\hope_town_meeting_october_24,_1890_p1_hp.pdf"&gt;Town Meeting&lt;/a&gt;</v>
      </c>
    </row>
    <row r="327" spans="1:17" x14ac:dyDescent="0.25">
      <c r="A327" s="2">
        <v>3591</v>
      </c>
      <c r="B327" s="4" t="s">
        <v>1761</v>
      </c>
      <c r="C327" s="4" t="s">
        <v>3719</v>
      </c>
      <c r="D327" s="89" t="s">
        <v>3605</v>
      </c>
      <c r="E327" s="5" t="s">
        <v>1756</v>
      </c>
      <c r="F327" s="5">
        <v>1</v>
      </c>
      <c r="G327" s="5">
        <v>24</v>
      </c>
      <c r="H327" s="5">
        <v>5405</v>
      </c>
      <c r="I327" t="s">
        <v>29789</v>
      </c>
      <c r="J327" s="46" t="s">
        <v>33105</v>
      </c>
      <c r="K327" s="55">
        <f t="shared" si="35"/>
        <v>8</v>
      </c>
      <c r="L327" s="55">
        <f t="shared" si="36"/>
        <v>11</v>
      </c>
      <c r="M327" s="55" t="str">
        <f t="shared" si="37"/>
        <v>1890</v>
      </c>
      <c r="N327" s="55" t="str">
        <f t="shared" si="38"/>
        <v>October</v>
      </c>
      <c r="O327" s="55">
        <f t="shared" si="39"/>
        <v>10</v>
      </c>
      <c r="P327" s="55" t="str">
        <f t="shared" si="40"/>
        <v>24</v>
      </c>
      <c r="Q327" s="2" t="str">
        <f t="shared" si="41"/>
        <v>&lt;a href="set03\hope_pioneer\hope_pioneer_jan_1889_to_dec_1893\miscellaneous\hope_school_notice_to_non_residents_october_24,_1890_p1_hp.pdf"&gt;Notice to non residents&lt;/a&gt;</v>
      </c>
    </row>
    <row r="328" spans="1:17" x14ac:dyDescent="0.25">
      <c r="A328" s="2">
        <v>3821</v>
      </c>
      <c r="B328" s="4" t="s">
        <v>3761</v>
      </c>
      <c r="C328" s="4" t="s">
        <v>3762</v>
      </c>
      <c r="D328" s="89" t="s">
        <v>3605</v>
      </c>
      <c r="E328" s="5" t="s">
        <v>1756</v>
      </c>
      <c r="F328" s="5">
        <v>1</v>
      </c>
      <c r="G328" s="5">
        <v>24</v>
      </c>
      <c r="H328" s="5">
        <v>5451</v>
      </c>
      <c r="I328" t="s">
        <v>29791</v>
      </c>
      <c r="J328" s="46" t="s">
        <v>33105</v>
      </c>
      <c r="K328" s="55">
        <f t="shared" si="35"/>
        <v>8</v>
      </c>
      <c r="L328" s="55">
        <f t="shared" si="36"/>
        <v>11</v>
      </c>
      <c r="M328" s="55" t="str">
        <f t="shared" si="37"/>
        <v>1890</v>
      </c>
      <c r="N328" s="55" t="str">
        <f t="shared" si="38"/>
        <v>October</v>
      </c>
      <c r="O328" s="55">
        <f t="shared" si="39"/>
        <v>10</v>
      </c>
      <c r="P328" s="55" t="str">
        <f t="shared" si="40"/>
        <v>24</v>
      </c>
      <c r="Q328" s="2" t="str">
        <f t="shared" si="41"/>
        <v>&lt;a href="set03\hope_pioneer\hope_pioneer_jan_1889_to_dec_1893\miscellaneous\jackson,_c_r_wagers_for_d_nelson_to_unload_rr_car_october_24,_1890_p1_hp.pdf"&gt;Wagers for D Nelson to unload RR car&lt;/a&gt;</v>
      </c>
    </row>
    <row r="329" spans="1:17" x14ac:dyDescent="0.25">
      <c r="A329" s="2">
        <v>5344</v>
      </c>
      <c r="B329" s="4" t="s">
        <v>3857</v>
      </c>
      <c r="C329" s="4" t="s">
        <v>3860</v>
      </c>
      <c r="D329" s="89" t="s">
        <v>3605</v>
      </c>
      <c r="E329" s="5" t="s">
        <v>1756</v>
      </c>
      <c r="F329" s="5">
        <v>1</v>
      </c>
      <c r="G329" s="5">
        <v>24</v>
      </c>
      <c r="H329" s="5">
        <v>5516</v>
      </c>
      <c r="I329" t="s">
        <v>29792</v>
      </c>
      <c r="J329" s="46" t="s">
        <v>33105</v>
      </c>
      <c r="K329" s="55">
        <f t="shared" si="35"/>
        <v>8</v>
      </c>
      <c r="L329" s="55">
        <f t="shared" si="36"/>
        <v>11</v>
      </c>
      <c r="M329" s="55" t="str">
        <f t="shared" si="37"/>
        <v>1890</v>
      </c>
      <c r="N329" s="55" t="str">
        <f t="shared" si="38"/>
        <v>October</v>
      </c>
      <c r="O329" s="55">
        <f t="shared" si="39"/>
        <v>10</v>
      </c>
      <c r="P329" s="55" t="str">
        <f t="shared" si="40"/>
        <v>24</v>
      </c>
      <c r="Q329" s="2" t="str">
        <f t="shared" si="41"/>
        <v>&lt;a href="set03\hope_pioneer\hope_pioneer_jan_1889_to_dec_1893\miscellaneous\nelson,_daniel_wagers_to_unload_rr_car_of_coal_october_24,_1890_p1_hp.pdf"&gt;Wagers to unload RR car of coal&lt;/a&gt;</v>
      </c>
    </row>
    <row r="330" spans="1:17" x14ac:dyDescent="0.25">
      <c r="A330" s="2">
        <v>5495</v>
      </c>
      <c r="B330" s="4" t="s">
        <v>3953</v>
      </c>
      <c r="C330" s="4" t="s">
        <v>31897</v>
      </c>
      <c r="D330" s="43" t="s">
        <v>3605</v>
      </c>
      <c r="E330" s="5" t="s">
        <v>1756</v>
      </c>
      <c r="F330" s="5">
        <v>4</v>
      </c>
      <c r="G330" s="5">
        <v>24</v>
      </c>
      <c r="H330" s="5"/>
      <c r="I330" t="s">
        <v>29787</v>
      </c>
      <c r="J330" s="46" t="s">
        <v>33105</v>
      </c>
      <c r="K330" s="55">
        <f t="shared" si="35"/>
        <v>8</v>
      </c>
      <c r="L330" s="55">
        <f t="shared" si="36"/>
        <v>11</v>
      </c>
      <c r="M330" s="55" t="str">
        <f t="shared" si="37"/>
        <v>1890</v>
      </c>
      <c r="N330" s="55" t="str">
        <f t="shared" si="38"/>
        <v>October</v>
      </c>
      <c r="O330" s="55">
        <f t="shared" si="39"/>
        <v>10</v>
      </c>
      <c r="P330" s="55" t="str">
        <f t="shared" si="40"/>
        <v>24</v>
      </c>
      <c r="Q330" s="2" t="str">
        <f t="shared" si="41"/>
        <v>&lt;a href="set03\hope_pioneer\hope_pioneer_jan_1889_to_dec_1893\miscellaneous\county_populations_october_24,_1890_p4_hp.pdf"&gt;County populations&lt;/a&gt;</v>
      </c>
    </row>
    <row r="331" spans="1:17" x14ac:dyDescent="0.25">
      <c r="A331" s="2">
        <v>8047</v>
      </c>
      <c r="B331" s="4" t="s">
        <v>4057</v>
      </c>
      <c r="C331" s="4" t="s">
        <v>4059</v>
      </c>
      <c r="D331" s="89" t="s">
        <v>3605</v>
      </c>
      <c r="E331" s="5" t="s">
        <v>1756</v>
      </c>
      <c r="F331" s="5">
        <v>1</v>
      </c>
      <c r="G331" s="5">
        <v>24</v>
      </c>
      <c r="H331" s="5">
        <v>5664</v>
      </c>
      <c r="I331" s="99" t="s">
        <v>29793</v>
      </c>
      <c r="J331" s="46" t="s">
        <v>33105</v>
      </c>
      <c r="K331" s="55">
        <f t="shared" si="35"/>
        <v>8</v>
      </c>
      <c r="L331" s="55">
        <f t="shared" si="36"/>
        <v>11</v>
      </c>
      <c r="M331" s="55" t="str">
        <f t="shared" si="37"/>
        <v>1890</v>
      </c>
      <c r="N331" s="55" t="str">
        <f t="shared" si="38"/>
        <v>October</v>
      </c>
      <c r="O331" s="55">
        <f t="shared" si="39"/>
        <v>10</v>
      </c>
      <c r="P331" s="55" t="str">
        <f t="shared" si="40"/>
        <v>24</v>
      </c>
      <c r="Q331" s="2" t="str">
        <f t="shared" si="41"/>
        <v>&lt;a href="set03\hope_pioneer\hope_pioneer_jan_1889_to_dec_1893\miscellaneous\wamberg,_john_j_hope_school_board_president_october_24,_1890_p1_hp.pdf"&gt;Hope School Board president&lt;/a&gt;</v>
      </c>
    </row>
    <row r="332" spans="1:17" x14ac:dyDescent="0.25">
      <c r="A332" s="2">
        <v>6887</v>
      </c>
      <c r="B332" s="4" t="s">
        <v>33140</v>
      </c>
      <c r="C332" s="4" t="s">
        <v>33139</v>
      </c>
      <c r="D332" s="93" t="s">
        <v>30192</v>
      </c>
      <c r="E332" s="5" t="s">
        <v>1756</v>
      </c>
      <c r="F332" s="5">
        <v>4</v>
      </c>
      <c r="G332" s="5">
        <v>24.1</v>
      </c>
      <c r="H332" s="5"/>
      <c r="I332" t="s">
        <v>30217</v>
      </c>
      <c r="J332" s="46" t="s">
        <v>33106</v>
      </c>
      <c r="K332" s="55">
        <f t="shared" si="35"/>
        <v>8</v>
      </c>
      <c r="L332" s="55">
        <f t="shared" si="36"/>
        <v>11</v>
      </c>
      <c r="M332" s="55" t="str">
        <f t="shared" si="37"/>
        <v>1890</v>
      </c>
      <c r="N332" s="55" t="str">
        <f t="shared" si="38"/>
        <v>October</v>
      </c>
      <c r="O332" s="55">
        <f t="shared" si="39"/>
        <v>10</v>
      </c>
      <c r="P332" s="55" t="str">
        <f t="shared" si="40"/>
        <v>31</v>
      </c>
      <c r="Q332" s="2" t="str">
        <f t="shared" si="41"/>
        <v>&lt;a href="set03\hope_pioneer\hope_pioneer_jan_1889_to_dec_1893\sccm\sccm_october_31,_1890_p4_hp.pdf"&gt;Meeting Minutes&lt;/a&gt;</v>
      </c>
    </row>
    <row r="333" spans="1:17" x14ac:dyDescent="0.25">
      <c r="A333" s="2">
        <v>3116</v>
      </c>
      <c r="B333" s="4" t="s">
        <v>1700</v>
      </c>
      <c r="C333" s="4" t="s">
        <v>3637</v>
      </c>
      <c r="D333" s="89" t="s">
        <v>3320</v>
      </c>
      <c r="E333" s="5" t="s">
        <v>1756</v>
      </c>
      <c r="F333" s="5">
        <v>1</v>
      </c>
      <c r="G333" s="5">
        <v>24</v>
      </c>
      <c r="H333" s="5">
        <v>5264</v>
      </c>
      <c r="I333" t="s">
        <v>29794</v>
      </c>
      <c r="J333" s="46" t="s">
        <v>33105</v>
      </c>
      <c r="K333" s="55">
        <f t="shared" si="35"/>
        <v>9</v>
      </c>
      <c r="L333" s="55">
        <f t="shared" si="36"/>
        <v>11</v>
      </c>
      <c r="M333" s="55" t="str">
        <f t="shared" si="37"/>
        <v>1890</v>
      </c>
      <c r="N333" s="55" t="str">
        <f t="shared" si="38"/>
        <v>November</v>
      </c>
      <c r="O333" s="55">
        <f t="shared" si="39"/>
        <v>11</v>
      </c>
      <c r="P333" s="55" t="str">
        <f t="shared" si="40"/>
        <v xml:space="preserve"> 7</v>
      </c>
      <c r="Q333" s="2" t="str">
        <f t="shared" si="41"/>
        <v>&lt;a href="set03\hope_pioneer\hope_pioneer_jan_1889_to_dec_1893\miscellaneous\hope_halloween_report_november_7,_1890_p1_hp.pdf"&gt;Halloween report&lt;/a&gt;</v>
      </c>
    </row>
    <row r="334" spans="1:17" x14ac:dyDescent="0.25">
      <c r="A334" s="2">
        <v>6822</v>
      </c>
      <c r="B334" s="4" t="s">
        <v>2353</v>
      </c>
      <c r="C334" s="4" t="s">
        <v>4001</v>
      </c>
      <c r="D334" s="89" t="s">
        <v>3320</v>
      </c>
      <c r="E334" s="5" t="s">
        <v>1756</v>
      </c>
      <c r="F334" s="5">
        <v>1</v>
      </c>
      <c r="G334" s="5">
        <v>24</v>
      </c>
      <c r="H334" s="5">
        <v>5618</v>
      </c>
      <c r="I334" t="s">
        <v>29795</v>
      </c>
      <c r="J334" s="46" t="s">
        <v>33105</v>
      </c>
      <c r="K334" s="55">
        <f t="shared" si="35"/>
        <v>9</v>
      </c>
      <c r="L334" s="55">
        <f t="shared" si="36"/>
        <v>11</v>
      </c>
      <c r="M334" s="55" t="str">
        <f t="shared" si="37"/>
        <v>1890</v>
      </c>
      <c r="N334" s="55" t="str">
        <f t="shared" si="38"/>
        <v>November</v>
      </c>
      <c r="O334" s="55">
        <f t="shared" si="39"/>
        <v>11</v>
      </c>
      <c r="P334" s="55" t="str">
        <f t="shared" si="40"/>
        <v xml:space="preserve"> 7</v>
      </c>
      <c r="Q334" s="2" t="str">
        <f t="shared" si="41"/>
        <v>&lt;a href="set03\hope_pioneer\hope_pioneer_jan_1889_to_dec_1893\miscellaneous\steele_co._partial_election_results_november_7,_1890_p1_hp.pdf"&gt;Partial election results&lt;/a&gt;</v>
      </c>
    </row>
    <row r="335" spans="1:17" x14ac:dyDescent="0.25">
      <c r="A335" s="2">
        <v>6820</v>
      </c>
      <c r="B335" s="4" t="s">
        <v>2353</v>
      </c>
      <c r="C335" s="4" t="s">
        <v>4000</v>
      </c>
      <c r="D335" s="89" t="s">
        <v>3209</v>
      </c>
      <c r="E335" s="5" t="s">
        <v>1756</v>
      </c>
      <c r="F335" s="5">
        <v>1</v>
      </c>
      <c r="G335" s="5">
        <v>24</v>
      </c>
      <c r="H335" s="5">
        <v>5617</v>
      </c>
      <c r="I335" t="s">
        <v>29796</v>
      </c>
      <c r="J335" s="46" t="s">
        <v>33105</v>
      </c>
      <c r="K335" s="55">
        <f t="shared" si="35"/>
        <v>9</v>
      </c>
      <c r="L335" s="55">
        <f t="shared" si="36"/>
        <v>12</v>
      </c>
      <c r="M335" s="55" t="str">
        <f t="shared" si="37"/>
        <v>1890</v>
      </c>
      <c r="N335" s="55" t="str">
        <f t="shared" si="38"/>
        <v>November</v>
      </c>
      <c r="O335" s="55">
        <f t="shared" si="39"/>
        <v>11</v>
      </c>
      <c r="P335" s="55" t="str">
        <f t="shared" si="40"/>
        <v>14</v>
      </c>
      <c r="Q335" s="2" t="str">
        <f t="shared" si="41"/>
        <v>&lt;a href="set03\hope_pioneer\hope_pioneer_jan_1889_to_dec_1893\miscellaneous\steele_co._official_election_results_november_14,_1890_p1_hp.pdf"&gt;Official election results&lt;/a&gt;</v>
      </c>
    </row>
    <row r="336" spans="1:17" x14ac:dyDescent="0.25">
      <c r="A336" s="2">
        <v>6888</v>
      </c>
      <c r="B336" s="4" t="s">
        <v>33140</v>
      </c>
      <c r="C336" s="4" t="s">
        <v>33139</v>
      </c>
      <c r="D336" s="93" t="s">
        <v>3209</v>
      </c>
      <c r="E336" s="5" t="s">
        <v>1756</v>
      </c>
      <c r="F336" s="5" t="s">
        <v>715</v>
      </c>
      <c r="G336" s="5">
        <v>24.1</v>
      </c>
      <c r="H336" s="5"/>
      <c r="I336" t="s">
        <v>30218</v>
      </c>
      <c r="J336" s="46" t="s">
        <v>33106</v>
      </c>
      <c r="K336" s="55">
        <f t="shared" si="35"/>
        <v>9</v>
      </c>
      <c r="L336" s="55">
        <f t="shared" si="36"/>
        <v>12</v>
      </c>
      <c r="M336" s="55" t="str">
        <f t="shared" si="37"/>
        <v>1890</v>
      </c>
      <c r="N336" s="55" t="str">
        <f t="shared" si="38"/>
        <v>November</v>
      </c>
      <c r="O336" s="55">
        <f t="shared" si="39"/>
        <v>11</v>
      </c>
      <c r="P336" s="55" t="str">
        <f t="shared" si="40"/>
        <v>14</v>
      </c>
      <c r="Q336" s="2" t="str">
        <f t="shared" si="41"/>
        <v>&lt;a href="set03\hope_pioneer\hope_pioneer_jan_1889_to_dec_1893\sccm\sccm_november_14,_1890_supp._hp.pdf"&gt;Meeting Minutes&lt;/a&gt;</v>
      </c>
    </row>
    <row r="337" spans="1:17" x14ac:dyDescent="0.25">
      <c r="A337" s="2">
        <v>3203</v>
      </c>
      <c r="B337" s="4" t="s">
        <v>1700</v>
      </c>
      <c r="C337" s="4" t="s">
        <v>3936</v>
      </c>
      <c r="D337" s="89" t="s">
        <v>3937</v>
      </c>
      <c r="E337" s="5" t="s">
        <v>1756</v>
      </c>
      <c r="F337" s="5">
        <v>1</v>
      </c>
      <c r="G337" s="5">
        <v>24</v>
      </c>
      <c r="H337" s="5">
        <v>5564</v>
      </c>
      <c r="I337" t="s">
        <v>29797</v>
      </c>
      <c r="J337" s="46" t="s">
        <v>33105</v>
      </c>
      <c r="K337" s="55">
        <f t="shared" si="35"/>
        <v>9</v>
      </c>
      <c r="L337" s="55">
        <f t="shared" si="36"/>
        <v>12</v>
      </c>
      <c r="M337" s="55" t="str">
        <f t="shared" si="37"/>
        <v>1890</v>
      </c>
      <c r="N337" s="55" t="str">
        <f t="shared" si="38"/>
        <v>November</v>
      </c>
      <c r="O337" s="55">
        <f t="shared" si="39"/>
        <v>11</v>
      </c>
      <c r="P337" s="55" t="str">
        <f t="shared" si="40"/>
        <v>21</v>
      </c>
      <c r="Q337" s="2" t="str">
        <f t="shared" si="41"/>
        <v>&lt;a href="set03\hope_pioneer\hope_pioneer_jan_1889_to_dec_1893\miscellaneous\prairie_fires_november_21,_1890_p1_hp.pdf"&gt;Prairie Fires&lt;/a&gt;</v>
      </c>
    </row>
    <row r="338" spans="1:17" x14ac:dyDescent="0.25">
      <c r="A338" s="2">
        <v>5385</v>
      </c>
      <c r="B338" s="4" t="s">
        <v>3861</v>
      </c>
      <c r="C338" s="4" t="s">
        <v>3862</v>
      </c>
      <c r="D338" s="89" t="s">
        <v>3089</v>
      </c>
      <c r="E338" s="5" t="s">
        <v>1756</v>
      </c>
      <c r="F338" s="5">
        <v>1</v>
      </c>
      <c r="G338" s="5">
        <v>24</v>
      </c>
      <c r="H338" s="5">
        <v>5517</v>
      </c>
      <c r="I338" t="s">
        <v>29798</v>
      </c>
      <c r="J338" s="46" t="s">
        <v>33105</v>
      </c>
      <c r="K338" s="55">
        <f t="shared" si="35"/>
        <v>9</v>
      </c>
      <c r="L338" s="55">
        <f t="shared" si="36"/>
        <v>12</v>
      </c>
      <c r="M338" s="55" t="str">
        <f t="shared" si="37"/>
        <v>1890</v>
      </c>
      <c r="N338" s="55" t="str">
        <f t="shared" si="38"/>
        <v>November</v>
      </c>
      <c r="O338" s="55">
        <f t="shared" si="39"/>
        <v>11</v>
      </c>
      <c r="P338" s="55" t="str">
        <f t="shared" si="40"/>
        <v>28</v>
      </c>
      <c r="Q338" s="2" t="str">
        <f t="shared" si="41"/>
        <v>&lt;a href="set03\hope_pioneer\hope_pioneer_jan_1889_to_dec_1893\miscellaneous\nelson,_nicolai_leprosy_november_28,_1890_p1_hp.pdf"&gt;Leprosy&lt;/a&gt;</v>
      </c>
    </row>
    <row r="339" spans="1:17" x14ac:dyDescent="0.25">
      <c r="A339" s="2">
        <v>3541</v>
      </c>
      <c r="B339" s="4" t="s">
        <v>1761</v>
      </c>
      <c r="C339" s="4" t="s">
        <v>1607</v>
      </c>
      <c r="D339" s="89" t="s">
        <v>3096</v>
      </c>
      <c r="E339" s="5" t="s">
        <v>1756</v>
      </c>
      <c r="F339" s="5">
        <v>1</v>
      </c>
      <c r="G339" s="5">
        <v>24</v>
      </c>
      <c r="H339" s="5">
        <v>5393</v>
      </c>
      <c r="I339" t="s">
        <v>29799</v>
      </c>
      <c r="J339" s="46" t="s">
        <v>33105</v>
      </c>
      <c r="K339" s="55">
        <f t="shared" si="35"/>
        <v>9</v>
      </c>
      <c r="L339" s="55">
        <f t="shared" si="36"/>
        <v>11</v>
      </c>
      <c r="M339" s="55" t="str">
        <f t="shared" si="37"/>
        <v>1890</v>
      </c>
      <c r="N339" s="55" t="str">
        <f t="shared" si="38"/>
        <v>December</v>
      </c>
      <c r="O339" s="55">
        <f t="shared" si="39"/>
        <v>12</v>
      </c>
      <c r="P339" s="55" t="str">
        <f t="shared" si="40"/>
        <v xml:space="preserve"> 5</v>
      </c>
      <c r="Q339" s="2" t="str">
        <f t="shared" si="41"/>
        <v>&lt;a href="set03\hope_pioneer\hope_pioneer_jan_1889_to_dec_1893\miscellaneous\hope_school_notes_december_5,_1890_p1_hp.pdf"&gt;Notes&lt;/a&gt;</v>
      </c>
    </row>
    <row r="340" spans="1:17" x14ac:dyDescent="0.25">
      <c r="A340" s="2">
        <v>6889</v>
      </c>
      <c r="B340" s="4" t="s">
        <v>33140</v>
      </c>
      <c r="C340" s="4" t="s">
        <v>33139</v>
      </c>
      <c r="D340" s="93" t="s">
        <v>3096</v>
      </c>
      <c r="E340" s="5" t="s">
        <v>1756</v>
      </c>
      <c r="F340" s="5">
        <v>1</v>
      </c>
      <c r="G340" s="5">
        <v>24.1</v>
      </c>
      <c r="H340" s="5"/>
      <c r="I340" t="s">
        <v>30219</v>
      </c>
      <c r="J340" s="46" t="s">
        <v>33106</v>
      </c>
      <c r="K340" s="55">
        <f t="shared" si="35"/>
        <v>9</v>
      </c>
      <c r="L340" s="55">
        <f t="shared" si="36"/>
        <v>11</v>
      </c>
      <c r="M340" s="55" t="str">
        <f t="shared" si="37"/>
        <v>1890</v>
      </c>
      <c r="N340" s="55" t="str">
        <f t="shared" si="38"/>
        <v>December</v>
      </c>
      <c r="O340" s="55">
        <f t="shared" si="39"/>
        <v>12</v>
      </c>
      <c r="P340" s="55" t="str">
        <f t="shared" si="40"/>
        <v xml:space="preserve"> 5</v>
      </c>
      <c r="Q340" s="2" t="str">
        <f t="shared" si="41"/>
        <v>&lt;a href="set03\hope_pioneer\hope_pioneer_jan_1889_to_dec_1893\sccm\sccm_december_5,_1890_p1_hp.pdf"&gt;Meeting Minutes&lt;/a&gt;</v>
      </c>
    </row>
    <row r="341" spans="1:17" x14ac:dyDescent="0.25">
      <c r="A341" s="2">
        <v>3285</v>
      </c>
      <c r="B341" s="4" t="s">
        <v>1700</v>
      </c>
      <c r="C341" s="4" t="s">
        <v>31894</v>
      </c>
      <c r="D341" s="89" t="s">
        <v>3599</v>
      </c>
      <c r="E341" s="5" t="s">
        <v>1756</v>
      </c>
      <c r="F341" s="5">
        <v>1</v>
      </c>
      <c r="G341" s="5">
        <v>24</v>
      </c>
      <c r="H341" s="5">
        <v>5417</v>
      </c>
      <c r="I341" t="s">
        <v>29801</v>
      </c>
      <c r="J341" s="46" t="s">
        <v>33105</v>
      </c>
      <c r="K341" s="55">
        <f t="shared" si="35"/>
        <v>9</v>
      </c>
      <c r="L341" s="55">
        <f t="shared" si="36"/>
        <v>12</v>
      </c>
      <c r="M341" s="55" t="str">
        <f t="shared" si="37"/>
        <v>1890</v>
      </c>
      <c r="N341" s="55" t="str">
        <f t="shared" si="38"/>
        <v>December</v>
      </c>
      <c r="O341" s="55">
        <f t="shared" si="39"/>
        <v>12</v>
      </c>
      <c r="P341" s="55" t="str">
        <f t="shared" si="40"/>
        <v>12</v>
      </c>
      <c r="Q341" s="2" t="str">
        <f t="shared" si="41"/>
        <v>&lt;a href="set03\hope_pioneer\hope_pioneer_jan_1889_to_dec_1893\miscellaneous\hope_town_meeting_december_12,_1890_p1_hp.pdf"&gt;Town Meeting&lt;/a&gt;</v>
      </c>
    </row>
    <row r="342" spans="1:17" x14ac:dyDescent="0.25">
      <c r="A342" s="2">
        <v>3348</v>
      </c>
      <c r="B342" s="4" t="s">
        <v>3595</v>
      </c>
      <c r="C342" s="4" t="s">
        <v>3598</v>
      </c>
      <c r="D342" s="89" t="s">
        <v>3599</v>
      </c>
      <c r="E342" s="5" t="s">
        <v>1756</v>
      </c>
      <c r="F342" s="5">
        <v>1</v>
      </c>
      <c r="G342" s="5">
        <v>24</v>
      </c>
      <c r="H342" s="5">
        <v>5312</v>
      </c>
      <c r="I342" t="s">
        <v>29800</v>
      </c>
      <c r="J342" s="46" t="s">
        <v>33105</v>
      </c>
      <c r="K342" s="55">
        <f t="shared" si="35"/>
        <v>9</v>
      </c>
      <c r="L342" s="55">
        <f t="shared" si="36"/>
        <v>12</v>
      </c>
      <c r="M342" s="55" t="str">
        <f t="shared" si="37"/>
        <v>1890</v>
      </c>
      <c r="N342" s="55" t="str">
        <f t="shared" si="38"/>
        <v>December</v>
      </c>
      <c r="O342" s="55">
        <f t="shared" si="39"/>
        <v>12</v>
      </c>
      <c r="P342" s="55" t="str">
        <f t="shared" si="40"/>
        <v>12</v>
      </c>
      <c r="Q342" s="2" t="str">
        <f t="shared" si="41"/>
        <v>&lt;a href="set03\hope_pioneer\hope_pioneer_jan_1889_to_dec_1893\miscellaneous\hope_bears_stranger_brings_in_two_december_12,_1890_p1_hp.pdf"&gt;Stranger brings in two&lt;/a&gt;</v>
      </c>
    </row>
    <row r="343" spans="1:17" x14ac:dyDescent="0.25">
      <c r="A343" s="2">
        <v>5520</v>
      </c>
      <c r="B343" s="4" t="s">
        <v>3953</v>
      </c>
      <c r="C343" s="4" t="s">
        <v>4071</v>
      </c>
      <c r="D343" s="89" t="s">
        <v>3599</v>
      </c>
      <c r="E343" s="5" t="s">
        <v>1756</v>
      </c>
      <c r="F343" s="5">
        <v>1</v>
      </c>
      <c r="G343" s="5">
        <v>24</v>
      </c>
      <c r="H343" s="5">
        <v>5677</v>
      </c>
      <c r="I343" t="s">
        <v>29803</v>
      </c>
      <c r="J343" s="46" t="s">
        <v>33105</v>
      </c>
      <c r="K343" s="55">
        <f t="shared" si="35"/>
        <v>9</v>
      </c>
      <c r="L343" s="55">
        <f t="shared" si="36"/>
        <v>12</v>
      </c>
      <c r="M343" s="55" t="str">
        <f t="shared" si="37"/>
        <v>1890</v>
      </c>
      <c r="N343" s="55" t="str">
        <f t="shared" si="38"/>
        <v>December</v>
      </c>
      <c r="O343" s="55">
        <f t="shared" si="39"/>
        <v>12</v>
      </c>
      <c r="P343" s="55" t="str">
        <f t="shared" si="40"/>
        <v>12</v>
      </c>
      <c r="Q343" s="2" t="str">
        <f t="shared" si="41"/>
        <v>&lt;a href="set03\hope_pioneer\hope_pioneer_jan_1889_to_dec_1893\miscellaneous\weather_report_december_12,_1890_p1_hp.pdf"&gt;Weather Report&lt;/a&gt;</v>
      </c>
    </row>
    <row r="344" spans="1:17" x14ac:dyDescent="0.25">
      <c r="A344" s="2">
        <v>6848</v>
      </c>
      <c r="B344" s="4" t="s">
        <v>2353</v>
      </c>
      <c r="C344" s="4" t="s">
        <v>4007</v>
      </c>
      <c r="D344" s="89" t="s">
        <v>3599</v>
      </c>
      <c r="E344" s="5" t="s">
        <v>1756</v>
      </c>
      <c r="F344" s="5">
        <v>4</v>
      </c>
      <c r="G344" s="5">
        <v>24</v>
      </c>
      <c r="H344" s="5">
        <v>5626</v>
      </c>
      <c r="I344" t="s">
        <v>29802</v>
      </c>
      <c r="J344" s="46" t="s">
        <v>33105</v>
      </c>
      <c r="K344" s="55">
        <f t="shared" si="35"/>
        <v>9</v>
      </c>
      <c r="L344" s="55">
        <f t="shared" si="36"/>
        <v>12</v>
      </c>
      <c r="M344" s="55" t="str">
        <f t="shared" si="37"/>
        <v>1890</v>
      </c>
      <c r="N344" s="55" t="str">
        <f t="shared" si="38"/>
        <v>December</v>
      </c>
      <c r="O344" s="55">
        <f t="shared" si="39"/>
        <v>12</v>
      </c>
      <c r="P344" s="55" t="str">
        <f t="shared" si="40"/>
        <v>12</v>
      </c>
      <c r="Q344" s="2" t="str">
        <f t="shared" si="41"/>
        <v>&lt;a href="set03\hope_pioneer\hope_pioneer_jan_1889_to_dec_1893\miscellaneous\steele_county_review_december_12,_1890_p4_hp.pdf"&gt;Review&lt;/a&gt;</v>
      </c>
    </row>
    <row r="345" spans="1:17" x14ac:dyDescent="0.25">
      <c r="A345" s="2">
        <v>863</v>
      </c>
      <c r="B345" s="4" t="s">
        <v>3446</v>
      </c>
      <c r="C345" s="4" t="s">
        <v>3447</v>
      </c>
      <c r="D345" s="89" t="s">
        <v>3224</v>
      </c>
      <c r="E345" s="5" t="s">
        <v>1756</v>
      </c>
      <c r="F345" s="5">
        <v>1</v>
      </c>
      <c r="G345" s="5">
        <v>24</v>
      </c>
      <c r="H345" s="5">
        <v>5155</v>
      </c>
      <c r="I345" t="s">
        <v>29804</v>
      </c>
      <c r="J345" s="46" t="s">
        <v>33105</v>
      </c>
      <c r="K345" s="55">
        <f t="shared" si="35"/>
        <v>9</v>
      </c>
      <c r="L345" s="55">
        <f t="shared" si="36"/>
        <v>12</v>
      </c>
      <c r="M345" s="55" t="str">
        <f t="shared" si="37"/>
        <v>1890</v>
      </c>
      <c r="N345" s="55" t="str">
        <f t="shared" si="38"/>
        <v>December</v>
      </c>
      <c r="O345" s="55">
        <f t="shared" si="39"/>
        <v>12</v>
      </c>
      <c r="P345" s="55" t="str">
        <f t="shared" si="40"/>
        <v>19</v>
      </c>
      <c r="Q345" s="2" t="str">
        <f t="shared" si="41"/>
        <v>&lt;a href="set03\hope_pioneer\hope_pioneer_jan_1889_to_dec_1893\miscellaneous\cochrane,_mrs._robert_black_diptheria_december_19,_1890_p1_hp.pdf"&gt;Black Diptheria&lt;/a&gt;</v>
      </c>
    </row>
    <row r="346" spans="1:17" x14ac:dyDescent="0.25">
      <c r="A346" s="2">
        <v>2860</v>
      </c>
      <c r="B346" s="4" t="s">
        <v>4469</v>
      </c>
      <c r="C346" s="4" t="s">
        <v>4470</v>
      </c>
      <c r="D346" s="52" t="s">
        <v>3224</v>
      </c>
      <c r="E346" s="5" t="s">
        <v>4462</v>
      </c>
      <c r="F346" s="5">
        <v>5</v>
      </c>
      <c r="G346" s="5">
        <v>12</v>
      </c>
      <c r="H346" s="5">
        <v>2486</v>
      </c>
      <c r="I346" t="s">
        <v>26882</v>
      </c>
      <c r="J346" s="46" t="s">
        <v>33094</v>
      </c>
      <c r="K346" s="55">
        <f t="shared" si="35"/>
        <v>9</v>
      </c>
      <c r="L346" s="55">
        <f t="shared" si="36"/>
        <v>12</v>
      </c>
      <c r="M346" s="55" t="str">
        <f t="shared" si="37"/>
        <v>1890</v>
      </c>
      <c r="N346" s="55" t="str">
        <f t="shared" si="38"/>
        <v>December</v>
      </c>
      <c r="O346" s="55">
        <f t="shared" si="39"/>
        <v>12</v>
      </c>
      <c r="P346" s="55" t="str">
        <f t="shared" si="40"/>
        <v>19</v>
      </c>
      <c r="Q346" s="2" t="str">
        <f t="shared" si="41"/>
        <v>&lt;a href="set03\gc\gc_january_1890_to_december_1892\miscellaneous\haugen,_hans_diptheria_in_family_december_19,_1890_p5_gc.pdf"&gt;Diptheria in family&lt;/a&gt;</v>
      </c>
    </row>
    <row r="347" spans="1:17" x14ac:dyDescent="0.25">
      <c r="A347" s="2">
        <v>3345</v>
      </c>
      <c r="B347" s="4" t="s">
        <v>3595</v>
      </c>
      <c r="C347" s="4" t="s">
        <v>2674</v>
      </c>
      <c r="D347" s="89" t="s">
        <v>3224</v>
      </c>
      <c r="E347" s="5" t="s">
        <v>1756</v>
      </c>
      <c r="F347" s="5">
        <v>1</v>
      </c>
      <c r="G347" s="5">
        <v>24</v>
      </c>
      <c r="H347" s="5">
        <v>5309</v>
      </c>
      <c r="I347" t="s">
        <v>29805</v>
      </c>
      <c r="J347" s="46" t="s">
        <v>33105</v>
      </c>
      <c r="K347" s="55">
        <f t="shared" si="35"/>
        <v>9</v>
      </c>
      <c r="L347" s="55">
        <f t="shared" si="36"/>
        <v>12</v>
      </c>
      <c r="M347" s="55" t="str">
        <f t="shared" si="37"/>
        <v>1890</v>
      </c>
      <c r="N347" s="55" t="str">
        <f t="shared" si="38"/>
        <v>December</v>
      </c>
      <c r="O347" s="55">
        <f t="shared" si="39"/>
        <v>12</v>
      </c>
      <c r="P347" s="55" t="str">
        <f t="shared" si="40"/>
        <v>19</v>
      </c>
      <c r="Q347" s="2" t="str">
        <f t="shared" si="41"/>
        <v>&lt;a href="set03\hope_pioneer\hope_pioneer_jan_1889_to_dec_1893\miscellaneous\hope_bears_lost_december_19,_1890_p1_hp.pdf"&gt;Lost&lt;/a&gt;</v>
      </c>
    </row>
    <row r="348" spans="1:17" x14ac:dyDescent="0.25">
      <c r="A348" s="2">
        <v>3347</v>
      </c>
      <c r="B348" s="4" t="s">
        <v>3595</v>
      </c>
      <c r="C348" s="4" t="s">
        <v>3597</v>
      </c>
      <c r="D348" s="89" t="s">
        <v>3224</v>
      </c>
      <c r="E348" s="5" t="s">
        <v>1756</v>
      </c>
      <c r="F348" s="5">
        <v>1</v>
      </c>
      <c r="G348" s="5">
        <v>24</v>
      </c>
      <c r="H348" s="5">
        <v>5311</v>
      </c>
      <c r="I348" t="s">
        <v>29806</v>
      </c>
      <c r="J348" s="46" t="s">
        <v>33105</v>
      </c>
      <c r="K348" s="55">
        <f t="shared" si="35"/>
        <v>9</v>
      </c>
      <c r="L348" s="55">
        <f t="shared" si="36"/>
        <v>12</v>
      </c>
      <c r="M348" s="55" t="str">
        <f t="shared" si="37"/>
        <v>1890</v>
      </c>
      <c r="N348" s="55" t="str">
        <f t="shared" si="38"/>
        <v>December</v>
      </c>
      <c r="O348" s="55">
        <f t="shared" si="39"/>
        <v>12</v>
      </c>
      <c r="P348" s="55" t="str">
        <f t="shared" si="40"/>
        <v>19</v>
      </c>
      <c r="Q348" s="2" t="str">
        <f t="shared" si="41"/>
        <v>&lt;a href="set03\hope_pioneer\hope_pioneer_jan_1889_to_dec_1893\miscellaneous\hope_bears_raffled_december_19,_1890_p1_hp.pdf"&gt;Raffled&lt;/a&gt;</v>
      </c>
    </row>
    <row r="349" spans="1:17" x14ac:dyDescent="0.25">
      <c r="A349" s="2">
        <v>5485</v>
      </c>
      <c r="B349" s="4" t="s">
        <v>3870</v>
      </c>
      <c r="C349" s="4" t="s">
        <v>947</v>
      </c>
      <c r="D349" s="89" t="s">
        <v>3224</v>
      </c>
      <c r="E349" s="5" t="s">
        <v>1756</v>
      </c>
      <c r="F349" s="5">
        <v>1</v>
      </c>
      <c r="G349" s="5">
        <v>24</v>
      </c>
      <c r="H349" s="5">
        <v>5522</v>
      </c>
      <c r="I349" t="s">
        <v>29807</v>
      </c>
      <c r="J349" s="46" t="s">
        <v>33105</v>
      </c>
      <c r="K349" s="55">
        <f t="shared" si="35"/>
        <v>9</v>
      </c>
      <c r="L349" s="55">
        <f t="shared" si="36"/>
        <v>12</v>
      </c>
      <c r="M349" s="55" t="str">
        <f t="shared" si="37"/>
        <v>1890</v>
      </c>
      <c r="N349" s="55" t="str">
        <f t="shared" si="38"/>
        <v>December</v>
      </c>
      <c r="O349" s="55">
        <f t="shared" si="39"/>
        <v>12</v>
      </c>
      <c r="P349" s="55" t="str">
        <f t="shared" si="40"/>
        <v>19</v>
      </c>
      <c r="Q349" s="2" t="str">
        <f t="shared" si="41"/>
        <v>&lt;a href="set03\hope_pioneer\hope_pioneer_jan_1889_to_dec_1893\miscellaneous\norgaard,_ed_serious_accident_december_19,_1890_p1_hp.pdf"&gt;Serious accident&lt;/a&gt;</v>
      </c>
    </row>
    <row r="350" spans="1:17" x14ac:dyDescent="0.25">
      <c r="A350" s="2">
        <v>7680</v>
      </c>
      <c r="B350" s="4" t="s">
        <v>4051</v>
      </c>
      <c r="C350" s="4" t="s">
        <v>4052</v>
      </c>
      <c r="D350" s="89" t="s">
        <v>3224</v>
      </c>
      <c r="E350" s="5" t="s">
        <v>1756</v>
      </c>
      <c r="F350" s="5">
        <v>1</v>
      </c>
      <c r="G350" s="5">
        <v>24</v>
      </c>
      <c r="H350" s="5">
        <v>5659</v>
      </c>
      <c r="I350" t="s">
        <v>29808</v>
      </c>
      <c r="J350" s="46" t="s">
        <v>33105</v>
      </c>
      <c r="K350" s="55">
        <f t="shared" si="35"/>
        <v>9</v>
      </c>
      <c r="L350" s="55">
        <f t="shared" si="36"/>
        <v>12</v>
      </c>
      <c r="M350" s="55" t="str">
        <f t="shared" si="37"/>
        <v>1890</v>
      </c>
      <c r="N350" s="55" t="str">
        <f t="shared" si="38"/>
        <v>December</v>
      </c>
      <c r="O350" s="55">
        <f t="shared" si="39"/>
        <v>12</v>
      </c>
      <c r="P350" s="55" t="str">
        <f t="shared" si="40"/>
        <v>19</v>
      </c>
      <c r="Q350" s="2" t="str">
        <f t="shared" si="41"/>
        <v>&lt;a href="set03\hope_pioneer\hope_pioneer_jan_1889_to_dec_1893\miscellaneous\walden,_ben_wins_bear_raffle_december_19,_1890_p1_hp.pdf"&gt;Wins bear raffle&lt;/a&gt;</v>
      </c>
    </row>
    <row r="351" spans="1:17" x14ac:dyDescent="0.25">
      <c r="A351" s="2">
        <v>3186</v>
      </c>
      <c r="B351" s="4" t="s">
        <v>1700</v>
      </c>
      <c r="C351" s="4" t="s">
        <v>3656</v>
      </c>
      <c r="D351" s="89" t="s">
        <v>3074</v>
      </c>
      <c r="E351" s="5" t="s">
        <v>1756</v>
      </c>
      <c r="F351" s="5">
        <v>1</v>
      </c>
      <c r="G351" s="5">
        <v>24</v>
      </c>
      <c r="H351" s="5">
        <v>5272</v>
      </c>
      <c r="I351" t="s">
        <v>29809</v>
      </c>
      <c r="J351" s="46" t="s">
        <v>33105</v>
      </c>
      <c r="K351" s="55">
        <f t="shared" si="35"/>
        <v>9</v>
      </c>
      <c r="L351" s="55">
        <f t="shared" si="36"/>
        <v>12</v>
      </c>
      <c r="M351" s="55" t="str">
        <f t="shared" si="37"/>
        <v>1890</v>
      </c>
      <c r="N351" s="55" t="str">
        <f t="shared" si="38"/>
        <v>December</v>
      </c>
      <c r="O351" s="55">
        <f t="shared" si="39"/>
        <v>12</v>
      </c>
      <c r="P351" s="55" t="str">
        <f t="shared" si="40"/>
        <v>26</v>
      </c>
      <c r="Q351" s="2" t="str">
        <f t="shared" si="41"/>
        <v>&lt;a href="set03\hope_pioneer\hope_pioneer_jan_1889_to_dec_1893\miscellaneous\hope_masonic_installation_december_26,_1890_p1_hp.pdf"&gt;Masonic installation&lt;/a&gt;</v>
      </c>
    </row>
    <row r="352" spans="1:17" x14ac:dyDescent="0.25">
      <c r="A352" s="2">
        <v>3597</v>
      </c>
      <c r="B352" s="4" t="s">
        <v>1761</v>
      </c>
      <c r="C352" s="4" t="s">
        <v>3725</v>
      </c>
      <c r="D352" s="89" t="s">
        <v>3083</v>
      </c>
      <c r="E352" s="5" t="s">
        <v>1756</v>
      </c>
      <c r="F352" s="5"/>
      <c r="G352" s="5">
        <v>24</v>
      </c>
      <c r="H352" s="5">
        <v>5413</v>
      </c>
      <c r="I352" t="s">
        <v>29810</v>
      </c>
      <c r="J352" s="46" t="s">
        <v>33105</v>
      </c>
      <c r="K352" s="55">
        <f t="shared" si="35"/>
        <v>8</v>
      </c>
      <c r="L352" s="55">
        <f t="shared" si="36"/>
        <v>10</v>
      </c>
      <c r="M352" s="55" t="str">
        <f t="shared" si="37"/>
        <v>1891</v>
      </c>
      <c r="N352" s="55" t="str">
        <f t="shared" si="38"/>
        <v>January</v>
      </c>
      <c r="O352" s="55">
        <f t="shared" si="39"/>
        <v>1</v>
      </c>
      <c r="P352" s="55" t="str">
        <f t="shared" si="40"/>
        <v xml:space="preserve"> 2</v>
      </c>
      <c r="Q352" s="2" t="str">
        <f t="shared" si="41"/>
        <v>&lt;a href="set03\hope_pioneer\hope_pioneer_jan_1889_to_dec_1893\miscellaneous\hope_school_resumes_monday_january_2,_1891_hp.pdf"&gt;Resumes Monday&lt;/a&gt;</v>
      </c>
    </row>
    <row r="353" spans="1:17" x14ac:dyDescent="0.25">
      <c r="A353" s="2">
        <v>4632</v>
      </c>
      <c r="B353" s="4" t="s">
        <v>3791</v>
      </c>
      <c r="C353" s="4" t="s">
        <v>3792</v>
      </c>
      <c r="D353" s="89" t="s">
        <v>3083</v>
      </c>
      <c r="E353" s="5" t="s">
        <v>1756</v>
      </c>
      <c r="F353" s="5">
        <v>1</v>
      </c>
      <c r="G353" s="5">
        <v>24</v>
      </c>
      <c r="H353" s="5">
        <v>5469</v>
      </c>
      <c r="I353" t="s">
        <v>29811</v>
      </c>
      <c r="J353" s="46" t="s">
        <v>33105</v>
      </c>
      <c r="K353" s="55">
        <f t="shared" si="35"/>
        <v>8</v>
      </c>
      <c r="L353" s="55">
        <f t="shared" si="36"/>
        <v>10</v>
      </c>
      <c r="M353" s="55" t="str">
        <f t="shared" si="37"/>
        <v>1891</v>
      </c>
      <c r="N353" s="55" t="str">
        <f t="shared" si="38"/>
        <v>January</v>
      </c>
      <c r="O353" s="55">
        <f t="shared" si="39"/>
        <v>1</v>
      </c>
      <c r="P353" s="55" t="str">
        <f t="shared" si="40"/>
        <v xml:space="preserve"> 2</v>
      </c>
      <c r="Q353" s="2" t="str">
        <f t="shared" si="41"/>
        <v>&lt;a href="set03\hope_pioneer\hope_pioneer_jan_1889_to_dec_1893\miscellaneous\lang,_leo_receives_scholarship_to_ag_college_january_2,_1891_p1_hp.pdf"&gt;Receives scholarship to Ag College&lt;/a&gt;</v>
      </c>
    </row>
    <row r="354" spans="1:17" x14ac:dyDescent="0.25">
      <c r="A354" s="2">
        <v>5067</v>
      </c>
      <c r="B354" s="4" t="s">
        <v>2314</v>
      </c>
      <c r="C354" s="4" t="s">
        <v>3818</v>
      </c>
      <c r="D354" s="89" t="s">
        <v>3083</v>
      </c>
      <c r="E354" s="5" t="s">
        <v>1756</v>
      </c>
      <c r="F354" s="5"/>
      <c r="G354" s="5">
        <v>24</v>
      </c>
      <c r="H354" s="5">
        <v>5488</v>
      </c>
      <c r="I354" t="s">
        <v>29812</v>
      </c>
      <c r="J354" s="46" t="s">
        <v>33105</v>
      </c>
      <c r="K354" s="55">
        <f t="shared" si="35"/>
        <v>8</v>
      </c>
      <c r="L354" s="55">
        <f t="shared" si="36"/>
        <v>10</v>
      </c>
      <c r="M354" s="55" t="str">
        <f t="shared" si="37"/>
        <v>1891</v>
      </c>
      <c r="N354" s="55" t="str">
        <f t="shared" si="38"/>
        <v>January</v>
      </c>
      <c r="O354" s="55">
        <f t="shared" si="39"/>
        <v>1</v>
      </c>
      <c r="P354" s="55" t="str">
        <f t="shared" si="40"/>
        <v xml:space="preserve"> 2</v>
      </c>
      <c r="Q354" s="2" t="str">
        <f t="shared" si="41"/>
        <v>&lt;a href="set03\hope_pioneer\hope_pioneer_jan_1889_to_dec_1893\miscellaneous\mclaughlin,_arthur_wanders_the_prairie_all_day_january_2,_1891_hp.pdf"&gt;Wanders the prairie all day&lt;/a&gt;</v>
      </c>
    </row>
    <row r="355" spans="1:17" x14ac:dyDescent="0.25">
      <c r="A355" s="2">
        <v>7505</v>
      </c>
      <c r="B355" s="4" t="s">
        <v>4033</v>
      </c>
      <c r="C355" s="4" t="s">
        <v>4034</v>
      </c>
      <c r="D355" s="89" t="s">
        <v>3083</v>
      </c>
      <c r="E355" s="5" t="s">
        <v>1756</v>
      </c>
      <c r="F355" s="5">
        <v>1</v>
      </c>
      <c r="G355" s="5">
        <v>24</v>
      </c>
      <c r="H355" s="5">
        <v>5650</v>
      </c>
      <c r="I355" t="s">
        <v>29813</v>
      </c>
      <c r="J355" s="46" t="s">
        <v>33105</v>
      </c>
      <c r="K355" s="55">
        <f t="shared" si="35"/>
        <v>8</v>
      </c>
      <c r="L355" s="55">
        <f t="shared" si="36"/>
        <v>10</v>
      </c>
      <c r="M355" s="55" t="str">
        <f t="shared" si="37"/>
        <v>1891</v>
      </c>
      <c r="N355" s="55" t="str">
        <f t="shared" si="38"/>
        <v>January</v>
      </c>
      <c r="O355" s="55">
        <f t="shared" si="39"/>
        <v>1</v>
      </c>
      <c r="P355" s="55" t="str">
        <f t="shared" si="40"/>
        <v xml:space="preserve"> 2</v>
      </c>
      <c r="Q355" s="2" t="str">
        <f t="shared" si="41"/>
        <v>&lt;a href="set03\hope_pioneer\hope_pioneer_jan_1889_to_dec_1893\miscellaneous\tideledy_winks_begin_january_2,_1891_p1_hp.pdf"&gt;Begin&lt;/a&gt;</v>
      </c>
    </row>
    <row r="356" spans="1:17" x14ac:dyDescent="0.25">
      <c r="A356" s="2">
        <v>3475</v>
      </c>
      <c r="B356" s="4" t="s">
        <v>1756</v>
      </c>
      <c r="C356" s="4" t="s">
        <v>3667</v>
      </c>
      <c r="D356" s="89" t="s">
        <v>3280</v>
      </c>
      <c r="E356" s="5" t="s">
        <v>1756</v>
      </c>
      <c r="F356" s="5">
        <v>1</v>
      </c>
      <c r="G356" s="5">
        <v>24</v>
      </c>
      <c r="H356" s="5">
        <v>5354</v>
      </c>
      <c r="I356" t="s">
        <v>29814</v>
      </c>
      <c r="J356" s="46" t="s">
        <v>33105</v>
      </c>
      <c r="K356" s="55">
        <f t="shared" si="35"/>
        <v>8</v>
      </c>
      <c r="L356" s="55">
        <f t="shared" si="36"/>
        <v>10</v>
      </c>
      <c r="M356" s="55" t="str">
        <f t="shared" si="37"/>
        <v>1891</v>
      </c>
      <c r="N356" s="55" t="str">
        <f t="shared" si="38"/>
        <v>January</v>
      </c>
      <c r="O356" s="55">
        <f t="shared" si="39"/>
        <v>1</v>
      </c>
      <c r="P356" s="55" t="str">
        <f t="shared" si="40"/>
        <v xml:space="preserve"> 9</v>
      </c>
      <c r="Q356" s="2" t="str">
        <f t="shared" si="41"/>
        <v>&lt;a href="set03\hope_pioneer\hope_pioneer_jan_1889_to_dec_1893\miscellaneous\hope_pioneer_editor_seeks_protection_from_indians_january_9,_1891_p1_hp.pdf"&gt;Editor seeks protection from Indians&lt;/a&gt;</v>
      </c>
    </row>
    <row r="357" spans="1:17" x14ac:dyDescent="0.25">
      <c r="A357" s="2">
        <v>5521</v>
      </c>
      <c r="B357" s="4" t="s">
        <v>3953</v>
      </c>
      <c r="C357" s="4" t="s">
        <v>4071</v>
      </c>
      <c r="D357" s="89" t="s">
        <v>3280</v>
      </c>
      <c r="E357" s="5" t="s">
        <v>1756</v>
      </c>
      <c r="F357" s="5">
        <v>4</v>
      </c>
      <c r="G357" s="5">
        <v>24</v>
      </c>
      <c r="H357" s="5">
        <v>5680</v>
      </c>
      <c r="I357" t="s">
        <v>29815</v>
      </c>
      <c r="J357" s="46" t="s">
        <v>33105</v>
      </c>
      <c r="K357" s="55">
        <f t="shared" si="35"/>
        <v>8</v>
      </c>
      <c r="L357" s="55">
        <f t="shared" si="36"/>
        <v>10</v>
      </c>
      <c r="M357" s="55" t="str">
        <f t="shared" si="37"/>
        <v>1891</v>
      </c>
      <c r="N357" s="55" t="str">
        <f t="shared" si="38"/>
        <v>January</v>
      </c>
      <c r="O357" s="55">
        <f t="shared" si="39"/>
        <v>1</v>
      </c>
      <c r="P357" s="55" t="str">
        <f t="shared" si="40"/>
        <v xml:space="preserve"> 9</v>
      </c>
      <c r="Q357" s="2" t="str">
        <f t="shared" si="41"/>
        <v>&lt;a href="set03\hope_pioneer\hope_pioneer_jan_1889_to_dec_1893\miscellaneous\weather_report_january_9,_1891_p4_hp.pdf"&gt;Weather Report&lt;/a&gt;</v>
      </c>
    </row>
    <row r="358" spans="1:17" x14ac:dyDescent="0.25">
      <c r="A358" s="2">
        <v>903</v>
      </c>
      <c r="B358" s="4" t="s">
        <v>2681</v>
      </c>
      <c r="C358" s="4" t="s">
        <v>3467</v>
      </c>
      <c r="D358" s="89" t="s">
        <v>3468</v>
      </c>
      <c r="E358" s="5" t="s">
        <v>1756</v>
      </c>
      <c r="F358" s="5">
        <v>1</v>
      </c>
      <c r="G358" s="5">
        <v>24</v>
      </c>
      <c r="H358" s="5">
        <v>5175</v>
      </c>
      <c r="I358" t="s">
        <v>29816</v>
      </c>
      <c r="J358" s="46" t="s">
        <v>33105</v>
      </c>
      <c r="K358" s="55">
        <f t="shared" si="35"/>
        <v>8</v>
      </c>
      <c r="L358" s="55">
        <f t="shared" si="36"/>
        <v>11</v>
      </c>
      <c r="M358" s="55" t="str">
        <f t="shared" si="37"/>
        <v>1891</v>
      </c>
      <c r="N358" s="55" t="str">
        <f t="shared" si="38"/>
        <v>January</v>
      </c>
      <c r="O358" s="55">
        <f t="shared" si="39"/>
        <v>1</v>
      </c>
      <c r="P358" s="55" t="str">
        <f t="shared" si="40"/>
        <v>16</v>
      </c>
      <c r="Q358" s="2" t="str">
        <f t="shared" si="41"/>
        <v>&lt;a href="set03\hope_pioneer\hope_pioneer_jan_1889_to_dec_1893\miscellaneous\congregational_church_install_horse_shelters_january_16,_1891_p1_hp.pdf"&gt;Install horse shelters&lt;/a&gt;</v>
      </c>
    </row>
    <row r="359" spans="1:17" x14ac:dyDescent="0.25">
      <c r="A359" s="2">
        <v>3104</v>
      </c>
      <c r="B359" s="4" t="s">
        <v>1700</v>
      </c>
      <c r="C359" s="4" t="s">
        <v>1785</v>
      </c>
      <c r="D359" s="89" t="s">
        <v>3468</v>
      </c>
      <c r="E359" s="5" t="s">
        <v>1756</v>
      </c>
      <c r="F359" s="5">
        <v>1</v>
      </c>
      <c r="G359" s="5">
        <v>24</v>
      </c>
      <c r="H359" s="5">
        <v>5253</v>
      </c>
      <c r="I359" t="s">
        <v>29817</v>
      </c>
      <c r="J359" s="46" t="s">
        <v>33105</v>
      </c>
      <c r="K359" s="55">
        <f t="shared" si="35"/>
        <v>8</v>
      </c>
      <c r="L359" s="55">
        <f t="shared" si="36"/>
        <v>11</v>
      </c>
      <c r="M359" s="55" t="str">
        <f t="shared" si="37"/>
        <v>1891</v>
      </c>
      <c r="N359" s="55" t="str">
        <f t="shared" si="38"/>
        <v>January</v>
      </c>
      <c r="O359" s="55">
        <f t="shared" si="39"/>
        <v>1</v>
      </c>
      <c r="P359" s="55" t="str">
        <f t="shared" si="40"/>
        <v>16</v>
      </c>
      <c r="Q359" s="2" t="str">
        <f t="shared" si="41"/>
        <v>&lt;a href="set03\hope_pioneer\hope_pioneer_jan_1889_to_dec_1893\miscellaneous\hope_and_diptheria_january_16,_1891_p1_hp.pdf"&gt;Diptheria&lt;/a&gt;</v>
      </c>
    </row>
    <row r="360" spans="1:17" x14ac:dyDescent="0.25">
      <c r="A360" s="2">
        <v>3196</v>
      </c>
      <c r="B360" s="4" t="s">
        <v>1700</v>
      </c>
      <c r="C360" s="4" t="s">
        <v>3661</v>
      </c>
      <c r="D360" s="89" t="s">
        <v>3468</v>
      </c>
      <c r="E360" s="5" t="s">
        <v>1756</v>
      </c>
      <c r="F360" s="5">
        <v>1</v>
      </c>
      <c r="G360" s="5">
        <v>24</v>
      </c>
      <c r="H360" s="5">
        <v>5274</v>
      </c>
      <c r="I360" t="s">
        <v>29818</v>
      </c>
      <c r="J360" s="46" t="s">
        <v>33105</v>
      </c>
      <c r="K360" s="55">
        <f t="shared" si="35"/>
        <v>8</v>
      </c>
      <c r="L360" s="55">
        <f t="shared" si="36"/>
        <v>11</v>
      </c>
      <c r="M360" s="55" t="str">
        <f t="shared" si="37"/>
        <v>1891</v>
      </c>
      <c r="N360" s="55" t="str">
        <f t="shared" si="38"/>
        <v>January</v>
      </c>
      <c r="O360" s="55">
        <f t="shared" si="39"/>
        <v>1</v>
      </c>
      <c r="P360" s="55" t="str">
        <f t="shared" si="40"/>
        <v>16</v>
      </c>
      <c r="Q360" s="2" t="str">
        <f t="shared" si="41"/>
        <v>&lt;a href="set03\hope_pioneer\hope_pioneer_jan_1889_to_dec_1893\miscellaneous\hope_odd_fellows_installation_january_16,_1891_p1_hp.pdf"&gt;Odd Fellows Installation&lt;/a&gt;</v>
      </c>
    </row>
    <row r="361" spans="1:17" x14ac:dyDescent="0.25">
      <c r="A361" s="2">
        <v>3270</v>
      </c>
      <c r="B361" s="4" t="s">
        <v>1700</v>
      </c>
      <c r="C361" s="4" t="s">
        <v>3728</v>
      </c>
      <c r="D361" s="89" t="s">
        <v>3468</v>
      </c>
      <c r="E361" s="5" t="s">
        <v>1756</v>
      </c>
      <c r="F361" s="5">
        <v>1</v>
      </c>
      <c r="G361" s="5">
        <v>24</v>
      </c>
      <c r="H361" s="5">
        <v>5282</v>
      </c>
      <c r="I361" t="s">
        <v>29819</v>
      </c>
      <c r="J361" s="46" t="s">
        <v>33105</v>
      </c>
      <c r="K361" s="55">
        <f t="shared" si="35"/>
        <v>8</v>
      </c>
      <c r="L361" s="55">
        <f t="shared" si="36"/>
        <v>11</v>
      </c>
      <c r="M361" s="55" t="str">
        <f t="shared" si="37"/>
        <v>1891</v>
      </c>
      <c r="N361" s="55" t="str">
        <f t="shared" si="38"/>
        <v>January</v>
      </c>
      <c r="O361" s="55">
        <f t="shared" si="39"/>
        <v>1</v>
      </c>
      <c r="P361" s="55" t="str">
        <f t="shared" si="40"/>
        <v>16</v>
      </c>
      <c r="Q361" s="2" t="str">
        <f t="shared" si="41"/>
        <v>&lt;a href="set03\hope_pioneer\hope_pioneer_jan_1889_to_dec_1893\miscellaneous\hope_street_lamps_installed_january_16,_1891_p1_hp.pdf"&gt;Street lamps installed&lt;/a&gt;</v>
      </c>
    </row>
    <row r="362" spans="1:17" x14ac:dyDescent="0.25">
      <c r="A362" s="2">
        <v>3271</v>
      </c>
      <c r="B362" s="4" t="s">
        <v>1700</v>
      </c>
      <c r="C362" s="4" t="s">
        <v>3729</v>
      </c>
      <c r="D362" s="89" t="s">
        <v>3468</v>
      </c>
      <c r="E362" s="5" t="s">
        <v>1756</v>
      </c>
      <c r="F362" s="5">
        <v>1</v>
      </c>
      <c r="G362" s="5">
        <v>24</v>
      </c>
      <c r="H362" s="5">
        <v>5283</v>
      </c>
      <c r="I362" t="s">
        <v>29820</v>
      </c>
      <c r="J362" s="46" t="s">
        <v>33105</v>
      </c>
      <c r="K362" s="55">
        <f t="shared" si="35"/>
        <v>8</v>
      </c>
      <c r="L362" s="55">
        <f t="shared" si="36"/>
        <v>11</v>
      </c>
      <c r="M362" s="55" t="str">
        <f t="shared" si="37"/>
        <v>1891</v>
      </c>
      <c r="N362" s="55" t="str">
        <f t="shared" si="38"/>
        <v>January</v>
      </c>
      <c r="O362" s="55">
        <f t="shared" si="39"/>
        <v>1</v>
      </c>
      <c r="P362" s="55" t="str">
        <f t="shared" si="40"/>
        <v>16</v>
      </c>
      <c r="Q362" s="2" t="str">
        <f t="shared" si="41"/>
        <v>&lt;a href="set03\hope_pioneer\hope_pioneer_jan_1889_to_dec_1893\miscellaneous\hope_street_lamps_report_january_16,_1891_p1_hp.pdf"&gt;Street lamps report&lt;/a&gt;</v>
      </c>
    </row>
    <row r="363" spans="1:17" x14ac:dyDescent="0.25">
      <c r="A363" s="2">
        <v>3286</v>
      </c>
      <c r="B363" s="4" t="s">
        <v>1700</v>
      </c>
      <c r="C363" s="4" t="s">
        <v>31894</v>
      </c>
      <c r="D363" s="89" t="s">
        <v>3468</v>
      </c>
      <c r="E363" s="5" t="s">
        <v>1756</v>
      </c>
      <c r="F363" s="5">
        <v>1</v>
      </c>
      <c r="G363" s="5">
        <v>24</v>
      </c>
      <c r="H363" s="5">
        <v>5419</v>
      </c>
      <c r="I363" t="s">
        <v>29821</v>
      </c>
      <c r="J363" s="46" t="s">
        <v>33105</v>
      </c>
      <c r="K363" s="55">
        <f t="shared" si="35"/>
        <v>8</v>
      </c>
      <c r="L363" s="55">
        <f t="shared" si="36"/>
        <v>11</v>
      </c>
      <c r="M363" s="55" t="str">
        <f t="shared" si="37"/>
        <v>1891</v>
      </c>
      <c r="N363" s="55" t="str">
        <f t="shared" si="38"/>
        <v>January</v>
      </c>
      <c r="O363" s="55">
        <f t="shared" si="39"/>
        <v>1</v>
      </c>
      <c r="P363" s="55" t="str">
        <f t="shared" si="40"/>
        <v>16</v>
      </c>
      <c r="Q363" s="2" t="str">
        <f t="shared" si="41"/>
        <v>&lt;a href="set03\hope_pioneer\hope_pioneer_jan_1889_to_dec_1893\miscellaneous\hope_town_meeting_january_16,_1891_p1_hp.pdf"&gt;Town Meeting&lt;/a&gt;</v>
      </c>
    </row>
    <row r="364" spans="1:17" x14ac:dyDescent="0.25">
      <c r="A364" s="2">
        <v>6890</v>
      </c>
      <c r="B364" s="4" t="s">
        <v>33140</v>
      </c>
      <c r="C364" s="4" t="s">
        <v>33139</v>
      </c>
      <c r="D364" s="93" t="s">
        <v>3468</v>
      </c>
      <c r="E364" s="5" t="s">
        <v>1756</v>
      </c>
      <c r="F364" s="5">
        <v>4</v>
      </c>
      <c r="G364" s="5">
        <v>24.1</v>
      </c>
      <c r="H364" s="5"/>
      <c r="I364" t="s">
        <v>30220</v>
      </c>
      <c r="J364" s="46" t="s">
        <v>33106</v>
      </c>
      <c r="K364" s="55">
        <f t="shared" si="35"/>
        <v>8</v>
      </c>
      <c r="L364" s="55">
        <f t="shared" si="36"/>
        <v>11</v>
      </c>
      <c r="M364" s="55" t="str">
        <f t="shared" si="37"/>
        <v>1891</v>
      </c>
      <c r="N364" s="55" t="str">
        <f t="shared" si="38"/>
        <v>January</v>
      </c>
      <c r="O364" s="55">
        <f t="shared" si="39"/>
        <v>1</v>
      </c>
      <c r="P364" s="55" t="str">
        <f t="shared" si="40"/>
        <v>16</v>
      </c>
      <c r="Q364" s="2" t="str">
        <f t="shared" si="41"/>
        <v>&lt;a href="set03\hope_pioneer\hope_pioneer_jan_1889_to_dec_1893\sccm\sccm_january_16,_1891_p4_hp.pdf"&gt;Meeting Minutes&lt;/a&gt;</v>
      </c>
    </row>
    <row r="365" spans="1:17" x14ac:dyDescent="0.25">
      <c r="A365" s="2">
        <v>7564</v>
      </c>
      <c r="B365" s="4" t="s">
        <v>4038</v>
      </c>
      <c r="C365" s="4" t="s">
        <v>4039</v>
      </c>
      <c r="D365" s="89" t="s">
        <v>3468</v>
      </c>
      <c r="E365" s="5" t="s">
        <v>1756</v>
      </c>
      <c r="F365" s="5">
        <v>1</v>
      </c>
      <c r="G365" s="5">
        <v>24</v>
      </c>
      <c r="H365" s="5">
        <v>5653</v>
      </c>
      <c r="I365" t="s">
        <v>29822</v>
      </c>
      <c r="J365" s="46" t="s">
        <v>33105</v>
      </c>
      <c r="K365" s="55">
        <f t="shared" si="35"/>
        <v>8</v>
      </c>
      <c r="L365" s="55">
        <f t="shared" si="36"/>
        <v>11</v>
      </c>
      <c r="M365" s="55" t="str">
        <f t="shared" si="37"/>
        <v>1891</v>
      </c>
      <c r="N365" s="55" t="str">
        <f t="shared" si="38"/>
        <v>January</v>
      </c>
      <c r="O365" s="55">
        <f t="shared" si="39"/>
        <v>1</v>
      </c>
      <c r="P365" s="55" t="str">
        <f t="shared" si="40"/>
        <v>16</v>
      </c>
      <c r="Q365" s="2" t="str">
        <f t="shared" si="41"/>
        <v>&lt;a href="set03\hope_pioneer\hope_pioneer_jan_1889_to_dec_1893\miscellaneous\turney,_carl_rr_station_agent_replacement_january_16,_1891_p1_hp.pdf"&gt;Railroad Station agent replacement&lt;/a&gt;</v>
      </c>
    </row>
    <row r="366" spans="1:17" x14ac:dyDescent="0.25">
      <c r="A366" s="2">
        <v>4628</v>
      </c>
      <c r="B366" s="4" t="s">
        <v>3784</v>
      </c>
      <c r="C366" s="4" t="s">
        <v>3785</v>
      </c>
      <c r="D366" s="89" t="s">
        <v>3786</v>
      </c>
      <c r="E366" s="5" t="s">
        <v>1756</v>
      </c>
      <c r="F366" s="5">
        <v>1</v>
      </c>
      <c r="G366" s="5">
        <v>24</v>
      </c>
      <c r="H366" s="5">
        <v>5465</v>
      </c>
      <c r="I366" t="s">
        <v>29823</v>
      </c>
      <c r="J366" s="46" t="s">
        <v>33105</v>
      </c>
      <c r="K366" s="55">
        <f t="shared" si="35"/>
        <v>8</v>
      </c>
      <c r="L366" s="55">
        <f t="shared" si="36"/>
        <v>11</v>
      </c>
      <c r="M366" s="55" t="str">
        <f t="shared" si="37"/>
        <v>1891</v>
      </c>
      <c r="N366" s="55" t="str">
        <f t="shared" si="38"/>
        <v>January</v>
      </c>
      <c r="O366" s="55">
        <f t="shared" si="39"/>
        <v>1</v>
      </c>
      <c r="P366" s="55" t="str">
        <f t="shared" si="40"/>
        <v>23</v>
      </c>
      <c r="Q366" s="2" t="str">
        <f t="shared" si="41"/>
        <v>&lt;a href="set03\hope_pioneer\hope_pioneer_jan_1889_to_dec_1893\miscellaneous\lane,_arthur_disappears_from_clifton_twp_january_23,_1891_p1_hp.pdf"&gt;Disappears from Clifton Twp&lt;/a&gt;</v>
      </c>
    </row>
    <row r="367" spans="1:17" x14ac:dyDescent="0.25">
      <c r="A367" s="2">
        <v>6891</v>
      </c>
      <c r="B367" s="4" t="s">
        <v>33140</v>
      </c>
      <c r="C367" s="4" t="s">
        <v>33139</v>
      </c>
      <c r="D367" s="93" t="s">
        <v>3786</v>
      </c>
      <c r="E367" s="5" t="s">
        <v>1756</v>
      </c>
      <c r="F367" s="5">
        <v>4</v>
      </c>
      <c r="G367" s="5">
        <v>24.1</v>
      </c>
      <c r="H367" s="5"/>
      <c r="I367" t="s">
        <v>30221</v>
      </c>
      <c r="J367" s="46" t="s">
        <v>33106</v>
      </c>
      <c r="K367" s="55">
        <f t="shared" si="35"/>
        <v>8</v>
      </c>
      <c r="L367" s="55">
        <f t="shared" si="36"/>
        <v>11</v>
      </c>
      <c r="M367" s="55" t="str">
        <f t="shared" si="37"/>
        <v>1891</v>
      </c>
      <c r="N367" s="55" t="str">
        <f t="shared" si="38"/>
        <v>January</v>
      </c>
      <c r="O367" s="55">
        <f t="shared" si="39"/>
        <v>1</v>
      </c>
      <c r="P367" s="55" t="str">
        <f t="shared" si="40"/>
        <v>23</v>
      </c>
      <c r="Q367" s="2" t="str">
        <f t="shared" si="41"/>
        <v>&lt;a href="set03\hope_pioneer\hope_pioneer_jan_1889_to_dec_1893\sccm\sccm_january_23,_1891_p4_hp.pdf"&gt;Meeting Minutes&lt;/a&gt;</v>
      </c>
    </row>
    <row r="368" spans="1:17" x14ac:dyDescent="0.25">
      <c r="A368" s="2">
        <v>407</v>
      </c>
      <c r="B368" s="4" t="s">
        <v>3382</v>
      </c>
      <c r="C368" s="4" t="s">
        <v>3383</v>
      </c>
      <c r="D368" s="89" t="s">
        <v>3384</v>
      </c>
      <c r="E368" s="5" t="s">
        <v>1756</v>
      </c>
      <c r="F368" s="5">
        <v>1</v>
      </c>
      <c r="G368" s="5">
        <v>24</v>
      </c>
      <c r="H368" s="5">
        <v>5121</v>
      </c>
      <c r="I368" t="s">
        <v>29824</v>
      </c>
      <c r="J368" s="46" t="s">
        <v>33105</v>
      </c>
      <c r="K368" s="55">
        <f t="shared" si="35"/>
        <v>8</v>
      </c>
      <c r="L368" s="55">
        <f t="shared" si="36"/>
        <v>11</v>
      </c>
      <c r="M368" s="55" t="str">
        <f t="shared" si="37"/>
        <v>1891</v>
      </c>
      <c r="N368" s="55" t="str">
        <f t="shared" si="38"/>
        <v>January</v>
      </c>
      <c r="O368" s="55">
        <f t="shared" si="39"/>
        <v>1</v>
      </c>
      <c r="P368" s="55" t="str">
        <f t="shared" si="40"/>
        <v>30</v>
      </c>
      <c r="Q368" s="2" t="str">
        <f t="shared" si="41"/>
        <v>&lt;a href="set03\hope_pioneer\hope_pioneer_jan_1889_to_dec_1893\miscellaneous\bently,_henry_steals_wheat_january_30,_1891_p1_hp.pdf"&gt;Steals wheat&lt;/a&gt;</v>
      </c>
    </row>
    <row r="369" spans="1:17" x14ac:dyDescent="0.25">
      <c r="A369" s="2">
        <v>733</v>
      </c>
      <c r="B369" s="4" t="s">
        <v>3426</v>
      </c>
      <c r="C369" s="4" t="s">
        <v>3427</v>
      </c>
      <c r="D369" s="89" t="s">
        <v>3384</v>
      </c>
      <c r="E369" s="5" t="s">
        <v>1756</v>
      </c>
      <c r="F369" s="5">
        <v>1</v>
      </c>
      <c r="G369" s="5">
        <v>24</v>
      </c>
      <c r="H369" s="5">
        <v>5143</v>
      </c>
      <c r="I369" t="s">
        <v>29825</v>
      </c>
      <c r="J369" s="46" t="s">
        <v>33105</v>
      </c>
      <c r="K369" s="55">
        <f t="shared" si="35"/>
        <v>8</v>
      </c>
      <c r="L369" s="55">
        <f t="shared" si="36"/>
        <v>11</v>
      </c>
      <c r="M369" s="55" t="str">
        <f t="shared" si="37"/>
        <v>1891</v>
      </c>
      <c r="N369" s="55" t="str">
        <f t="shared" si="38"/>
        <v>January</v>
      </c>
      <c r="O369" s="55">
        <f t="shared" si="39"/>
        <v>1</v>
      </c>
      <c r="P369" s="55" t="str">
        <f t="shared" si="40"/>
        <v>30</v>
      </c>
      <c r="Q369" s="2" t="str">
        <f t="shared" si="41"/>
        <v>&lt;a href="set03\hope_pioneer\hope_pioneer_jan_1889_to_dec_1893\miscellaneous\carlson,_carl_wheat_stolen_january_30,_1891_p1_hp.pdf"&gt;Wheat stolen&lt;/a&gt;</v>
      </c>
    </row>
    <row r="370" spans="1:17" x14ac:dyDescent="0.25">
      <c r="A370" s="2">
        <v>3272</v>
      </c>
      <c r="B370" s="4" t="s">
        <v>1700</v>
      </c>
      <c r="C370" s="4" t="s">
        <v>3730</v>
      </c>
      <c r="D370" s="89" t="s">
        <v>3384</v>
      </c>
      <c r="E370" s="5" t="s">
        <v>1756</v>
      </c>
      <c r="F370" s="5">
        <v>1</v>
      </c>
      <c r="G370" s="5">
        <v>24</v>
      </c>
      <c r="H370" s="5">
        <v>5284</v>
      </c>
      <c r="I370" t="s">
        <v>29826</v>
      </c>
      <c r="J370" s="46" t="s">
        <v>33105</v>
      </c>
      <c r="K370" s="55">
        <f t="shared" si="35"/>
        <v>8</v>
      </c>
      <c r="L370" s="55">
        <f t="shared" si="36"/>
        <v>11</v>
      </c>
      <c r="M370" s="55" t="str">
        <f t="shared" si="37"/>
        <v>1891</v>
      </c>
      <c r="N370" s="55" t="str">
        <f t="shared" si="38"/>
        <v>January</v>
      </c>
      <c r="O370" s="55">
        <f t="shared" si="39"/>
        <v>1</v>
      </c>
      <c r="P370" s="55" t="str">
        <f t="shared" si="40"/>
        <v>30</v>
      </c>
      <c r="Q370" s="2" t="str">
        <f t="shared" si="41"/>
        <v>&lt;a href="set03\hope_pioneer\hope_pioneer_jan_1889_to_dec_1893\miscellaneous\hope_temperance_mass_meeting_and_recommendations_january_30,_1891_p1_hp.pdf"&gt;Temperance Mass Meeting&lt;/a&gt;</v>
      </c>
    </row>
    <row r="371" spans="1:17" x14ac:dyDescent="0.25">
      <c r="A371" s="2">
        <v>5563</v>
      </c>
      <c r="B371" s="4" t="s">
        <v>3889</v>
      </c>
      <c r="C371" s="4" t="s">
        <v>3890</v>
      </c>
      <c r="D371" s="52" t="s">
        <v>3384</v>
      </c>
      <c r="E371" s="5" t="s">
        <v>1756</v>
      </c>
      <c r="F371" s="5">
        <v>1</v>
      </c>
      <c r="G371" s="5">
        <v>24</v>
      </c>
      <c r="H371" s="5">
        <v>5533</v>
      </c>
      <c r="I371" t="s">
        <v>29827</v>
      </c>
      <c r="J371" s="46" t="s">
        <v>33105</v>
      </c>
      <c r="K371" s="55">
        <f t="shared" si="35"/>
        <v>8</v>
      </c>
      <c r="L371" s="55">
        <f t="shared" si="36"/>
        <v>11</v>
      </c>
      <c r="M371" s="55" t="str">
        <f t="shared" si="37"/>
        <v>1891</v>
      </c>
      <c r="N371" s="55" t="str">
        <f t="shared" si="38"/>
        <v>January</v>
      </c>
      <c r="O371" s="55">
        <f t="shared" si="39"/>
        <v>1</v>
      </c>
      <c r="P371" s="55" t="str">
        <f t="shared" si="40"/>
        <v>30</v>
      </c>
      <c r="Q371" s="2" t="str">
        <f t="shared" si="41"/>
        <v>&lt;a href="set03\hope_pioneer\hope_pioneer_jan_1889_to_dec_1893\miscellaneous\nybo,_mrs._john_has_operation_january_30,_1891_p1_hp.pdf"&gt;Has Operation&lt;/a&gt;</v>
      </c>
    </row>
    <row r="372" spans="1:17" x14ac:dyDescent="0.25">
      <c r="A372" s="2">
        <v>403</v>
      </c>
      <c r="B372" s="4" t="s">
        <v>3373</v>
      </c>
      <c r="C372" s="4" t="s">
        <v>3374</v>
      </c>
      <c r="D372" s="52" t="s">
        <v>3375</v>
      </c>
      <c r="E372" s="5" t="s">
        <v>1756</v>
      </c>
      <c r="F372" s="5">
        <v>1</v>
      </c>
      <c r="G372" s="5">
        <v>24</v>
      </c>
      <c r="H372" s="5">
        <v>5117</v>
      </c>
      <c r="I372" t="s">
        <v>29828</v>
      </c>
      <c r="J372" s="46" t="s">
        <v>33105</v>
      </c>
      <c r="K372" s="55">
        <f t="shared" si="35"/>
        <v>9</v>
      </c>
      <c r="L372" s="55">
        <f t="shared" si="36"/>
        <v>11</v>
      </c>
      <c r="M372" s="55" t="str">
        <f t="shared" si="37"/>
        <v>1891</v>
      </c>
      <c r="N372" s="55" t="str">
        <f t="shared" si="38"/>
        <v>February</v>
      </c>
      <c r="O372" s="55">
        <f t="shared" si="39"/>
        <v>2</v>
      </c>
      <c r="P372" s="55" t="str">
        <f t="shared" si="40"/>
        <v xml:space="preserve"> 6</v>
      </c>
      <c r="Q372" s="2" t="str">
        <f t="shared" si="41"/>
        <v>&lt;a href="set03\hope_pioneer\hope_pioneer_jan_1889_to_dec_1893\miscellaneous\bentley,_henry_bound_over_february_6,_1891_p1_hp.pdf"&gt;Bound over&lt;/a&gt;</v>
      </c>
    </row>
    <row r="373" spans="1:17" x14ac:dyDescent="0.25">
      <c r="A373" s="2">
        <v>5522</v>
      </c>
      <c r="B373" s="4" t="s">
        <v>3953</v>
      </c>
      <c r="C373" s="4" t="s">
        <v>4071</v>
      </c>
      <c r="D373" s="52" t="s">
        <v>3375</v>
      </c>
      <c r="E373" s="5" t="s">
        <v>1756</v>
      </c>
      <c r="F373" s="5">
        <v>4</v>
      </c>
      <c r="G373" s="5">
        <v>24</v>
      </c>
      <c r="H373" s="5">
        <v>5678</v>
      </c>
      <c r="I373" t="s">
        <v>29830</v>
      </c>
      <c r="J373" s="46" t="s">
        <v>33105</v>
      </c>
      <c r="K373" s="55">
        <f t="shared" si="35"/>
        <v>9</v>
      </c>
      <c r="L373" s="55">
        <f t="shared" si="36"/>
        <v>11</v>
      </c>
      <c r="M373" s="55" t="str">
        <f t="shared" si="37"/>
        <v>1891</v>
      </c>
      <c r="N373" s="55" t="str">
        <f t="shared" si="38"/>
        <v>February</v>
      </c>
      <c r="O373" s="55">
        <f t="shared" si="39"/>
        <v>2</v>
      </c>
      <c r="P373" s="55" t="str">
        <f t="shared" si="40"/>
        <v xml:space="preserve"> 6</v>
      </c>
      <c r="Q373" s="2" t="str">
        <f t="shared" si="41"/>
        <v>&lt;a href="set03\hope_pioneer\hope_pioneer_jan_1889_to_dec_1893\miscellaneous\weather_report_february_6,_1891_p4_hp.pdf"&gt;Weather Report&lt;/a&gt;</v>
      </c>
    </row>
    <row r="374" spans="1:17" x14ac:dyDescent="0.25">
      <c r="A374" s="2">
        <v>7126</v>
      </c>
      <c r="B374" s="4" t="s">
        <v>4018</v>
      </c>
      <c r="C374" s="4" t="s">
        <v>4024</v>
      </c>
      <c r="D374" s="52" t="s">
        <v>3375</v>
      </c>
      <c r="E374" s="5" t="s">
        <v>1756</v>
      </c>
      <c r="F374" s="5">
        <v>1</v>
      </c>
      <c r="G374" s="5">
        <v>24</v>
      </c>
      <c r="H374" s="5">
        <v>5643</v>
      </c>
      <c r="I374" t="s">
        <v>29829</v>
      </c>
      <c r="J374" s="46" t="s">
        <v>33105</v>
      </c>
      <c r="K374" s="55">
        <f t="shared" si="35"/>
        <v>9</v>
      </c>
      <c r="L374" s="55">
        <f t="shared" si="36"/>
        <v>11</v>
      </c>
      <c r="M374" s="55" t="str">
        <f t="shared" si="37"/>
        <v>1891</v>
      </c>
      <c r="N374" s="55" t="str">
        <f t="shared" si="38"/>
        <v>February</v>
      </c>
      <c r="O374" s="55">
        <f t="shared" si="39"/>
        <v>2</v>
      </c>
      <c r="P374" s="55" t="str">
        <f t="shared" si="40"/>
        <v xml:space="preserve"> 6</v>
      </c>
      <c r="Q374" s="2" t="str">
        <f t="shared" si="41"/>
        <v>&lt;a href="set03\hope_pioneer\hope_pioneer_jan_1889_to_dec_1893\miscellaneous\stewart,_r_d_sings_parody_february_6,_1891_p1_hp.pdf"&gt;Sings parody&lt;/a&gt;</v>
      </c>
    </row>
    <row r="375" spans="1:17" x14ac:dyDescent="0.25">
      <c r="A375" s="2">
        <v>750</v>
      </c>
      <c r="B375" s="4" t="s">
        <v>3436</v>
      </c>
      <c r="C375" s="4" t="s">
        <v>3437</v>
      </c>
      <c r="D375" s="52" t="s">
        <v>3206</v>
      </c>
      <c r="E375" s="5" t="s">
        <v>1756</v>
      </c>
      <c r="F375" s="5">
        <v>1</v>
      </c>
      <c r="G375" s="5">
        <v>24</v>
      </c>
      <c r="H375" s="5">
        <v>5148</v>
      </c>
      <c r="I375" t="s">
        <v>29831</v>
      </c>
      <c r="J375" s="46" t="s">
        <v>33105</v>
      </c>
      <c r="K375" s="55">
        <f t="shared" si="35"/>
        <v>9</v>
      </c>
      <c r="L375" s="55">
        <f t="shared" si="36"/>
        <v>12</v>
      </c>
      <c r="M375" s="55" t="str">
        <f t="shared" si="37"/>
        <v>1891</v>
      </c>
      <c r="N375" s="55" t="str">
        <f t="shared" si="38"/>
        <v>February</v>
      </c>
      <c r="O375" s="55">
        <f t="shared" si="39"/>
        <v>2</v>
      </c>
      <c r="P375" s="55" t="str">
        <f t="shared" si="40"/>
        <v>13</v>
      </c>
      <c r="Q375" s="2" t="str">
        <f t="shared" si="41"/>
        <v>&lt;a href="set03\hope_pioneer\hope_pioneer_jan_1889_to_dec_1893\miscellaneous\carr,_dr._of_northwood_assists_families_w_diptheria_february_13,_1891_p1_hp.pdf"&gt;Assists families w Diptheria&lt;/a&gt;</v>
      </c>
    </row>
    <row r="376" spans="1:17" x14ac:dyDescent="0.25">
      <c r="A376" s="2">
        <v>854</v>
      </c>
      <c r="B376" s="4" t="s">
        <v>3441</v>
      </c>
      <c r="C376" s="4" t="s">
        <v>3442</v>
      </c>
      <c r="D376" s="52" t="s">
        <v>3206</v>
      </c>
      <c r="E376" s="5" t="s">
        <v>1756</v>
      </c>
      <c r="F376" s="5">
        <v>1</v>
      </c>
      <c r="G376" s="5">
        <v>24</v>
      </c>
      <c r="H376" s="5">
        <v>5151</v>
      </c>
      <c r="I376" t="s">
        <v>29832</v>
      </c>
      <c r="J376" s="46" t="s">
        <v>33105</v>
      </c>
      <c r="K376" s="55">
        <f t="shared" si="35"/>
        <v>9</v>
      </c>
      <c r="L376" s="55">
        <f t="shared" si="36"/>
        <v>12</v>
      </c>
      <c r="M376" s="55" t="str">
        <f t="shared" si="37"/>
        <v>1891</v>
      </c>
      <c r="N376" s="55" t="str">
        <f t="shared" si="38"/>
        <v>February</v>
      </c>
      <c r="O376" s="55">
        <f t="shared" si="39"/>
        <v>2</v>
      </c>
      <c r="P376" s="55" t="str">
        <f t="shared" si="40"/>
        <v>13</v>
      </c>
      <c r="Q376" s="2" t="str">
        <f t="shared" si="41"/>
        <v>&lt;a href="set03\hope_pioneer\hope_pioneer_jan_1889_to_dec_1893\miscellaneous\clifton_diptheria_outbreak_summary_february_13,_1891_p1_hp.pdf"&gt;Diptheria outbreak summary&lt;/a&gt;</v>
      </c>
    </row>
    <row r="377" spans="1:17" x14ac:dyDescent="0.25">
      <c r="A377" s="2">
        <v>865</v>
      </c>
      <c r="B377" s="4" t="s">
        <v>3450</v>
      </c>
      <c r="C377" s="4" t="s">
        <v>1785</v>
      </c>
      <c r="D377" s="52" t="s">
        <v>3206</v>
      </c>
      <c r="E377" s="5" t="s">
        <v>1756</v>
      </c>
      <c r="F377" s="5">
        <v>1</v>
      </c>
      <c r="G377" s="5">
        <v>24</v>
      </c>
      <c r="H377" s="5">
        <v>5157</v>
      </c>
      <c r="I377" t="s">
        <v>29833</v>
      </c>
      <c r="J377" s="46" t="s">
        <v>33105</v>
      </c>
      <c r="K377" s="55">
        <f t="shared" si="35"/>
        <v>9</v>
      </c>
      <c r="L377" s="55">
        <f t="shared" si="36"/>
        <v>12</v>
      </c>
      <c r="M377" s="55" t="str">
        <f t="shared" si="37"/>
        <v>1891</v>
      </c>
      <c r="N377" s="55" t="str">
        <f t="shared" si="38"/>
        <v>February</v>
      </c>
      <c r="O377" s="55">
        <f t="shared" si="39"/>
        <v>2</v>
      </c>
      <c r="P377" s="55" t="str">
        <f t="shared" si="40"/>
        <v>13</v>
      </c>
      <c r="Q377" s="2" t="str">
        <f t="shared" si="41"/>
        <v>&lt;a href="set03\hope_pioneer\hope_pioneer_jan_1889_to_dec_1893\miscellaneous\cochrane,_thomas_diptheria_february_13,_1891_p1_hp.pdf"&gt;Diptheria&lt;/a&gt;</v>
      </c>
    </row>
    <row r="378" spans="1:17" x14ac:dyDescent="0.25">
      <c r="A378" s="2">
        <v>2563</v>
      </c>
      <c r="B378" s="4" t="s">
        <v>3551</v>
      </c>
      <c r="C378" s="4" t="s">
        <v>3437</v>
      </c>
      <c r="D378" s="52" t="s">
        <v>3206</v>
      </c>
      <c r="E378" s="5" t="s">
        <v>1756</v>
      </c>
      <c r="F378" s="5">
        <v>1</v>
      </c>
      <c r="G378" s="5">
        <v>24</v>
      </c>
      <c r="H378" s="5">
        <v>5234</v>
      </c>
      <c r="I378" t="s">
        <v>29834</v>
      </c>
      <c r="J378" s="46" t="s">
        <v>33105</v>
      </c>
      <c r="K378" s="55">
        <f t="shared" si="35"/>
        <v>9</v>
      </c>
      <c r="L378" s="55">
        <f t="shared" si="36"/>
        <v>12</v>
      </c>
      <c r="M378" s="55" t="str">
        <f t="shared" si="37"/>
        <v>1891</v>
      </c>
      <c r="N378" s="55" t="str">
        <f t="shared" si="38"/>
        <v>February</v>
      </c>
      <c r="O378" s="55">
        <f t="shared" si="39"/>
        <v>2</v>
      </c>
      <c r="P378" s="55" t="str">
        <f t="shared" si="40"/>
        <v>13</v>
      </c>
      <c r="Q378" s="2" t="str">
        <f t="shared" si="41"/>
        <v>&lt;a href="set03\hope_pioneer\hope_pioneer_jan_1889_to_dec_1893\miscellaneous\halfpenny,_reverend_assists_families_w_diptheria_february_13,_1891_p1_hp.pdf"&gt;Assists families w Diptheria&lt;/a&gt;</v>
      </c>
    </row>
    <row r="379" spans="1:17" x14ac:dyDescent="0.25">
      <c r="A379" s="2">
        <v>3287</v>
      </c>
      <c r="B379" s="4" t="s">
        <v>1700</v>
      </c>
      <c r="C379" s="4" t="s">
        <v>31894</v>
      </c>
      <c r="D379" s="52" t="s">
        <v>3206</v>
      </c>
      <c r="E379" s="5" t="s">
        <v>1756</v>
      </c>
      <c r="F379" s="5">
        <v>1</v>
      </c>
      <c r="G379" s="5">
        <v>24</v>
      </c>
      <c r="H379" s="5">
        <v>5418</v>
      </c>
      <c r="I379" t="s">
        <v>29835</v>
      </c>
      <c r="J379" s="46" t="s">
        <v>33105</v>
      </c>
      <c r="K379" s="55">
        <f t="shared" si="35"/>
        <v>9</v>
      </c>
      <c r="L379" s="55">
        <f t="shared" si="36"/>
        <v>12</v>
      </c>
      <c r="M379" s="55" t="str">
        <f t="shared" si="37"/>
        <v>1891</v>
      </c>
      <c r="N379" s="55" t="str">
        <f t="shared" si="38"/>
        <v>February</v>
      </c>
      <c r="O379" s="55">
        <f t="shared" si="39"/>
        <v>2</v>
      </c>
      <c r="P379" s="55" t="str">
        <f t="shared" si="40"/>
        <v>13</v>
      </c>
      <c r="Q379" s="2" t="str">
        <f t="shared" si="41"/>
        <v>&lt;a href="set03\hope_pioneer\hope_pioneer_jan_1889_to_dec_1893\miscellaneous\hope_town_meeting_february_13,_1891_p1_hp.pdf"&gt;Town Meeting&lt;/a&gt;</v>
      </c>
    </row>
    <row r="380" spans="1:17" x14ac:dyDescent="0.25">
      <c r="A380" s="2">
        <v>5868</v>
      </c>
      <c r="B380" s="4" t="s">
        <v>3910</v>
      </c>
      <c r="C380" s="4" t="s">
        <v>3437</v>
      </c>
      <c r="D380" s="52" t="s">
        <v>3206</v>
      </c>
      <c r="E380" s="5" t="s">
        <v>1756</v>
      </c>
      <c r="F380" s="5">
        <v>1</v>
      </c>
      <c r="G380" s="5">
        <v>24</v>
      </c>
      <c r="H380" s="5">
        <v>5547</v>
      </c>
      <c r="I380" t="s">
        <v>29836</v>
      </c>
      <c r="J380" s="46" t="s">
        <v>33105</v>
      </c>
      <c r="K380" s="55">
        <f t="shared" si="35"/>
        <v>9</v>
      </c>
      <c r="L380" s="55">
        <f t="shared" si="36"/>
        <v>12</v>
      </c>
      <c r="M380" s="55" t="str">
        <f t="shared" si="37"/>
        <v>1891</v>
      </c>
      <c r="N380" s="55" t="str">
        <f t="shared" si="38"/>
        <v>February</v>
      </c>
      <c r="O380" s="55">
        <f t="shared" si="39"/>
        <v>2</v>
      </c>
      <c r="P380" s="55" t="str">
        <f t="shared" si="40"/>
        <v>13</v>
      </c>
      <c r="Q380" s="2" t="str">
        <f t="shared" si="41"/>
        <v>&lt;a href="set03\hope_pioneer\hope_pioneer_jan_1889_to_dec_1893\miscellaneous\phillip,_dr._assists_families_w_diptheria_february_13,_1891_p1_hp.pdf"&gt;Assists families w Diptheria&lt;/a&gt;</v>
      </c>
    </row>
    <row r="381" spans="1:17" x14ac:dyDescent="0.25">
      <c r="A381" s="2">
        <v>6039</v>
      </c>
      <c r="B381" s="4" t="s">
        <v>3931</v>
      </c>
      <c r="C381" s="4" t="s">
        <v>3437</v>
      </c>
      <c r="D381" s="52" t="s">
        <v>3206</v>
      </c>
      <c r="E381" s="5" t="s">
        <v>1756</v>
      </c>
      <c r="F381" s="5">
        <v>1</v>
      </c>
      <c r="G381" s="5">
        <v>24</v>
      </c>
      <c r="H381" s="5">
        <v>5561</v>
      </c>
      <c r="I381" t="s">
        <v>29837</v>
      </c>
      <c r="J381" s="46" t="s">
        <v>33105</v>
      </c>
      <c r="K381" s="55">
        <f t="shared" si="35"/>
        <v>9</v>
      </c>
      <c r="L381" s="55">
        <f t="shared" si="36"/>
        <v>12</v>
      </c>
      <c r="M381" s="55" t="str">
        <f t="shared" si="37"/>
        <v>1891</v>
      </c>
      <c r="N381" s="55" t="str">
        <f t="shared" si="38"/>
        <v>February</v>
      </c>
      <c r="O381" s="55">
        <f t="shared" si="39"/>
        <v>2</v>
      </c>
      <c r="P381" s="55" t="str">
        <f t="shared" si="40"/>
        <v>13</v>
      </c>
      <c r="Q381" s="2" t="str">
        <f t="shared" si="41"/>
        <v>&lt;a href="set03\hope_pioneer\hope_pioneer_jan_1889_to_dec_1893\miscellaneous\potter,_mrs._assists_families_w_diptheria_february_13,_1891_p1_hp.pdf"&gt;Assists families w Diptheria&lt;/a&gt;</v>
      </c>
    </row>
    <row r="382" spans="1:17" x14ac:dyDescent="0.25">
      <c r="A382" s="2">
        <v>6377</v>
      </c>
      <c r="B382" s="4" t="s">
        <v>3956</v>
      </c>
      <c r="C382" s="4" t="s">
        <v>3437</v>
      </c>
      <c r="D382" s="52" t="s">
        <v>3206</v>
      </c>
      <c r="E382" s="5" t="s">
        <v>1756</v>
      </c>
      <c r="F382" s="5">
        <v>1</v>
      </c>
      <c r="G382" s="5">
        <v>24</v>
      </c>
      <c r="H382" s="5">
        <v>5576</v>
      </c>
      <c r="I382" t="s">
        <v>29838</v>
      </c>
      <c r="J382" s="46" t="s">
        <v>33105</v>
      </c>
      <c r="K382" s="55">
        <f t="shared" si="35"/>
        <v>9</v>
      </c>
      <c r="L382" s="55">
        <f t="shared" si="36"/>
        <v>12</v>
      </c>
      <c r="M382" s="55" t="str">
        <f t="shared" si="37"/>
        <v>1891</v>
      </c>
      <c r="N382" s="55" t="str">
        <f t="shared" si="38"/>
        <v>February</v>
      </c>
      <c r="O382" s="55">
        <f t="shared" si="39"/>
        <v>2</v>
      </c>
      <c r="P382" s="55" t="str">
        <f t="shared" si="40"/>
        <v>13</v>
      </c>
      <c r="Q382" s="2" t="str">
        <f t="shared" si="41"/>
        <v>&lt;a href="set03\hope_pioneer\hope_pioneer_jan_1889_to_dec_1893\miscellaneous\salsbury,_sam_assists_families_w_diptheria_february_13,_1891_p1_hp.pdf"&gt;Assists families w Diptheria&lt;/a&gt;</v>
      </c>
    </row>
    <row r="383" spans="1:17" x14ac:dyDescent="0.25">
      <c r="A383" s="2">
        <v>6404</v>
      </c>
      <c r="B383" s="4" t="s">
        <v>3959</v>
      </c>
      <c r="C383" s="4" t="s">
        <v>3437</v>
      </c>
      <c r="D383" s="52" t="s">
        <v>3206</v>
      </c>
      <c r="E383" s="5" t="s">
        <v>1756</v>
      </c>
      <c r="F383" s="5">
        <v>1</v>
      </c>
      <c r="G383" s="5">
        <v>24</v>
      </c>
      <c r="H383" s="5">
        <v>5579</v>
      </c>
      <c r="I383" t="s">
        <v>29839</v>
      </c>
      <c r="J383" s="46" t="s">
        <v>33105</v>
      </c>
      <c r="K383" s="55">
        <f t="shared" si="35"/>
        <v>9</v>
      </c>
      <c r="L383" s="55">
        <f t="shared" si="36"/>
        <v>12</v>
      </c>
      <c r="M383" s="55" t="str">
        <f t="shared" si="37"/>
        <v>1891</v>
      </c>
      <c r="N383" s="55" t="str">
        <f t="shared" si="38"/>
        <v>February</v>
      </c>
      <c r="O383" s="55">
        <f t="shared" si="39"/>
        <v>2</v>
      </c>
      <c r="P383" s="55" t="str">
        <f t="shared" si="40"/>
        <v>13</v>
      </c>
      <c r="Q383" s="2" t="str">
        <f t="shared" si="41"/>
        <v>&lt;a href="set03\hope_pioneer\hope_pioneer_jan_1889_to_dec_1893\miscellaneous\savage,_james_assists_families_w_diptheria_february_13,_1891_p1_hp.pdf"&gt;Assists families w Diptheria&lt;/a&gt;</v>
      </c>
    </row>
    <row r="384" spans="1:17" x14ac:dyDescent="0.25">
      <c r="A384" s="2">
        <v>8063</v>
      </c>
      <c r="B384" s="4" t="s">
        <v>4064</v>
      </c>
      <c r="C384" s="4" t="s">
        <v>3437</v>
      </c>
      <c r="D384" s="52" t="s">
        <v>3206</v>
      </c>
      <c r="E384" s="5" t="s">
        <v>1756</v>
      </c>
      <c r="F384" s="5">
        <v>1</v>
      </c>
      <c r="G384" s="5">
        <v>24</v>
      </c>
      <c r="H384" s="5">
        <v>5667</v>
      </c>
      <c r="I384" t="s">
        <v>29840</v>
      </c>
      <c r="J384" s="46" t="s">
        <v>33105</v>
      </c>
      <c r="K384" s="55">
        <f t="shared" si="35"/>
        <v>9</v>
      </c>
      <c r="L384" s="55">
        <f t="shared" si="36"/>
        <v>12</v>
      </c>
      <c r="M384" s="55" t="str">
        <f t="shared" si="37"/>
        <v>1891</v>
      </c>
      <c r="N384" s="55" t="str">
        <f t="shared" si="38"/>
        <v>February</v>
      </c>
      <c r="O384" s="55">
        <f t="shared" si="39"/>
        <v>2</v>
      </c>
      <c r="P384" s="55" t="str">
        <f t="shared" si="40"/>
        <v>13</v>
      </c>
      <c r="Q384" s="2" t="str">
        <f t="shared" si="41"/>
        <v>&lt;a href="set03\hope_pioneer\hope_pioneer_jan_1889_to_dec_1893\miscellaneous\warner,_mr._and_mrs_arthur_assist_families_w_diptheria_february_13,_1891_p1_hp.pdf"&gt;Assists families w Diptheria&lt;/a&gt;</v>
      </c>
    </row>
    <row r="385" spans="1:17" x14ac:dyDescent="0.25">
      <c r="A385" s="2">
        <v>6892</v>
      </c>
      <c r="B385" s="4" t="s">
        <v>33140</v>
      </c>
      <c r="C385" s="4" t="s">
        <v>33139</v>
      </c>
      <c r="D385" s="93" t="s">
        <v>30193</v>
      </c>
      <c r="E385" s="5" t="s">
        <v>1756</v>
      </c>
      <c r="F385" s="5">
        <v>4</v>
      </c>
      <c r="G385" s="5">
        <v>24.1</v>
      </c>
      <c r="H385" s="5"/>
      <c r="I385" t="s">
        <v>30222</v>
      </c>
      <c r="J385" s="46" t="s">
        <v>33106</v>
      </c>
      <c r="K385" s="55">
        <f t="shared" si="35"/>
        <v>9</v>
      </c>
      <c r="L385" s="55">
        <f t="shared" si="36"/>
        <v>12</v>
      </c>
      <c r="M385" s="55" t="str">
        <f t="shared" si="37"/>
        <v>1891</v>
      </c>
      <c r="N385" s="55" t="str">
        <f t="shared" si="38"/>
        <v>February</v>
      </c>
      <c r="O385" s="55">
        <f t="shared" si="39"/>
        <v>2</v>
      </c>
      <c r="P385" s="55" t="str">
        <f t="shared" si="40"/>
        <v>27</v>
      </c>
      <c r="Q385" s="2" t="str">
        <f t="shared" si="41"/>
        <v>&lt;a href="set03\hope_pioneer\hope_pioneer_jan_1889_to_dec_1893\sccm\sccm_february_27,_1891_p4_hp.pdf"&gt;Meeting Minutes&lt;/a&gt;</v>
      </c>
    </row>
    <row r="386" spans="1:17" x14ac:dyDescent="0.25">
      <c r="A386" s="2">
        <v>3855</v>
      </c>
      <c r="B386" s="4" t="s">
        <v>3763</v>
      </c>
      <c r="C386" s="11" t="s">
        <v>3764</v>
      </c>
      <c r="D386" s="52" t="s">
        <v>3765</v>
      </c>
      <c r="E386" s="5" t="s">
        <v>1756</v>
      </c>
      <c r="F386" s="5">
        <v>1</v>
      </c>
      <c r="G386" s="5">
        <v>24</v>
      </c>
      <c r="H386" s="5">
        <v>5452</v>
      </c>
      <c r="I386" t="s">
        <v>29841</v>
      </c>
      <c r="J386" s="46" t="s">
        <v>33105</v>
      </c>
      <c r="K386" s="55">
        <f t="shared" ref="K386:K449" si="42">FIND(" ",D386)</f>
        <v>6</v>
      </c>
      <c r="L386" s="55">
        <f t="shared" ref="L386:L449" si="43">FIND(",",D386)</f>
        <v>8</v>
      </c>
      <c r="M386" s="55" t="str">
        <f t="shared" ref="M386:M449" si="44">MID(D386,L386+2,4)</f>
        <v>1891</v>
      </c>
      <c r="N386" s="55" t="str">
        <f t="shared" ref="N386:N449" si="45">MID(D386,1,K386-1)</f>
        <v>March</v>
      </c>
      <c r="O386" s="55">
        <f t="shared" ref="O386:O449" si="46">_xlfn.SWITCH(TRIM(N386),
"January",1,"February",2,"March",3,"April",4,
"May",5,"June",6,"July",7,"August",8,
"September",9,"October",10,"November",11,"December",12,"No Match")</f>
        <v>3</v>
      </c>
      <c r="P386" s="55" t="str">
        <f t="shared" ref="P386:P449" si="47">MID(D386,L386-2,2)</f>
        <v xml:space="preserve"> 6</v>
      </c>
      <c r="Q386" s="2" t="str">
        <f t="shared" ref="Q386:Q449" si="48">"&lt;a href="&amp;""""&amp;J386&amp;"\"&amp;I386&amp;"""&gt;"&amp;C386&amp;"&lt;/a&gt;"</f>
        <v>&lt;a href="set03\hope_pioneer\hope_pioneer_jan_1889_to_dec_1893\miscellaneous\jacobson,_l_a_'jake'_wins_raffle_of_horse_and_buggy_march_6,_1891_p1_hp.pdf"&gt;Jake' wins raffle of horse and buggy&lt;/a&gt;</v>
      </c>
    </row>
    <row r="387" spans="1:17" x14ac:dyDescent="0.25">
      <c r="A387" s="2">
        <v>5073</v>
      </c>
      <c r="B387" s="4" t="s">
        <v>3823</v>
      </c>
      <c r="C387" s="4" t="s">
        <v>3825</v>
      </c>
      <c r="D387" s="52" t="s">
        <v>3765</v>
      </c>
      <c r="E387" s="5" t="s">
        <v>1756</v>
      </c>
      <c r="F387" s="5">
        <v>1</v>
      </c>
      <c r="G387" s="5">
        <v>24</v>
      </c>
      <c r="H387" s="5">
        <v>5493</v>
      </c>
      <c r="I387" t="s">
        <v>29842</v>
      </c>
      <c r="J387" s="46" t="s">
        <v>33105</v>
      </c>
      <c r="K387" s="55">
        <f t="shared" si="42"/>
        <v>6</v>
      </c>
      <c r="L387" s="55">
        <f t="shared" si="43"/>
        <v>8</v>
      </c>
      <c r="M387" s="55" t="str">
        <f t="shared" si="44"/>
        <v>1891</v>
      </c>
      <c r="N387" s="55" t="str">
        <f t="shared" si="45"/>
        <v>March</v>
      </c>
      <c r="O387" s="55">
        <f t="shared" si="46"/>
        <v>3</v>
      </c>
      <c r="P387" s="55" t="str">
        <f t="shared" si="47"/>
        <v xml:space="preserve"> 6</v>
      </c>
      <c r="Q387" s="2" t="str">
        <f t="shared" si="48"/>
        <v>&lt;a href="set03\hope_pioneer\hope_pioneer_jan_1889_to_dec_1893\miscellaneous\mclean,_george_has_windmill_built_and_will_grind_and_saw_march_6,_1891_p1_hp.pdf"&gt;Has windmill built and will grind and saw&lt;/a&gt;</v>
      </c>
    </row>
    <row r="388" spans="1:17" x14ac:dyDescent="0.25">
      <c r="A388" s="2">
        <v>5523</v>
      </c>
      <c r="B388" s="4" t="s">
        <v>3953</v>
      </c>
      <c r="C388" s="4" t="s">
        <v>4071</v>
      </c>
      <c r="D388" s="52" t="s">
        <v>3765</v>
      </c>
      <c r="E388" s="5" t="s">
        <v>1756</v>
      </c>
      <c r="F388" s="5">
        <v>1</v>
      </c>
      <c r="G388" s="5">
        <v>24</v>
      </c>
      <c r="H388" s="5">
        <v>5683</v>
      </c>
      <c r="I388" t="s">
        <v>29846</v>
      </c>
      <c r="J388" s="46" t="s">
        <v>33105</v>
      </c>
      <c r="K388" s="55">
        <f t="shared" si="42"/>
        <v>6</v>
      </c>
      <c r="L388" s="55">
        <f t="shared" si="43"/>
        <v>8</v>
      </c>
      <c r="M388" s="55" t="str">
        <f t="shared" si="44"/>
        <v>1891</v>
      </c>
      <c r="N388" s="55" t="str">
        <f t="shared" si="45"/>
        <v>March</v>
      </c>
      <c r="O388" s="55">
        <f t="shared" si="46"/>
        <v>3</v>
      </c>
      <c r="P388" s="55" t="str">
        <f t="shared" si="47"/>
        <v xml:space="preserve"> 6</v>
      </c>
      <c r="Q388" s="2" t="str">
        <f t="shared" si="48"/>
        <v>&lt;a href="set03\hope_pioneer\hope_pioneer_jan_1889_to_dec_1893\miscellaneous\weather_report_march_6,_1891_p1_hp.pdf"&gt;Weather Report&lt;/a&gt;</v>
      </c>
    </row>
    <row r="389" spans="1:17" x14ac:dyDescent="0.25">
      <c r="A389" s="2">
        <v>6378</v>
      </c>
      <c r="B389" s="4" t="s">
        <v>3956</v>
      </c>
      <c r="C389" s="4" t="s">
        <v>3957</v>
      </c>
      <c r="D389" s="52" t="s">
        <v>3765</v>
      </c>
      <c r="E389" s="5" t="s">
        <v>1756</v>
      </c>
      <c r="F389" s="5">
        <v>1</v>
      </c>
      <c r="G389" s="5">
        <v>24</v>
      </c>
      <c r="H389" s="5">
        <v>5577</v>
      </c>
      <c r="I389" t="s">
        <v>29843</v>
      </c>
      <c r="J389" s="46" t="s">
        <v>33105</v>
      </c>
      <c r="K389" s="55">
        <f t="shared" si="42"/>
        <v>6</v>
      </c>
      <c r="L389" s="55">
        <f t="shared" si="43"/>
        <v>8</v>
      </c>
      <c r="M389" s="55" t="str">
        <f t="shared" si="44"/>
        <v>1891</v>
      </c>
      <c r="N389" s="55" t="str">
        <f t="shared" si="45"/>
        <v>March</v>
      </c>
      <c r="O389" s="55">
        <f t="shared" si="46"/>
        <v>3</v>
      </c>
      <c r="P389" s="55" t="str">
        <f t="shared" si="47"/>
        <v xml:space="preserve"> 6</v>
      </c>
      <c r="Q389" s="2" t="str">
        <f t="shared" si="48"/>
        <v>&lt;a href="set03\hope_pioneer\hope_pioneer_jan_1889_to_dec_1893\miscellaneous\salsbury,_sam_diptheria_correction_march_6,_1891_p1_hp.pdf"&gt;Diptheria correction&lt;/a&gt;</v>
      </c>
    </row>
    <row r="390" spans="1:17" x14ac:dyDescent="0.25">
      <c r="A390" s="2">
        <v>6405</v>
      </c>
      <c r="B390" s="4" t="s">
        <v>3959</v>
      </c>
      <c r="C390" s="4" t="s">
        <v>3957</v>
      </c>
      <c r="D390" s="52" t="s">
        <v>3765</v>
      </c>
      <c r="E390" s="5" t="s">
        <v>1756</v>
      </c>
      <c r="F390" s="5">
        <v>1</v>
      </c>
      <c r="G390" s="5">
        <v>24</v>
      </c>
      <c r="H390" s="5">
        <v>5580</v>
      </c>
      <c r="I390" t="s">
        <v>29844</v>
      </c>
      <c r="J390" s="46" t="s">
        <v>33105</v>
      </c>
      <c r="K390" s="55">
        <f t="shared" si="42"/>
        <v>6</v>
      </c>
      <c r="L390" s="55">
        <f t="shared" si="43"/>
        <v>8</v>
      </c>
      <c r="M390" s="55" t="str">
        <f t="shared" si="44"/>
        <v>1891</v>
      </c>
      <c r="N390" s="55" t="str">
        <f t="shared" si="45"/>
        <v>March</v>
      </c>
      <c r="O390" s="55">
        <f t="shared" si="46"/>
        <v>3</v>
      </c>
      <c r="P390" s="55" t="str">
        <f t="shared" si="47"/>
        <v xml:space="preserve"> 6</v>
      </c>
      <c r="Q390" s="2" t="str">
        <f t="shared" si="48"/>
        <v>&lt;a href="set03\hope_pioneer\hope_pioneer_jan_1889_to_dec_1893\miscellaneous\savage,_james_diptheria_correction_march_6,_1891_p1_hp.pdf"&gt;Diptheria correction&lt;/a&gt;</v>
      </c>
    </row>
    <row r="391" spans="1:17" x14ac:dyDescent="0.25">
      <c r="A391" s="2">
        <v>7123</v>
      </c>
      <c r="B391" s="4" t="s">
        <v>4018</v>
      </c>
      <c r="C391" s="4" t="s">
        <v>4021</v>
      </c>
      <c r="D391" s="52" t="s">
        <v>3765</v>
      </c>
      <c r="E391" s="5" t="s">
        <v>1756</v>
      </c>
      <c r="F391" s="5">
        <v>1</v>
      </c>
      <c r="G391" s="5">
        <v>24</v>
      </c>
      <c r="H391" s="5">
        <v>5640</v>
      </c>
      <c r="I391" t="s">
        <v>29845</v>
      </c>
      <c r="J391" s="46" t="s">
        <v>33105</v>
      </c>
      <c r="K391" s="55">
        <f t="shared" si="42"/>
        <v>6</v>
      </c>
      <c r="L391" s="55">
        <f t="shared" si="43"/>
        <v>8</v>
      </c>
      <c r="M391" s="55" t="str">
        <f t="shared" si="44"/>
        <v>1891</v>
      </c>
      <c r="N391" s="55" t="str">
        <f t="shared" si="45"/>
        <v>March</v>
      </c>
      <c r="O391" s="55">
        <f t="shared" si="46"/>
        <v>3</v>
      </c>
      <c r="P391" s="55" t="str">
        <f t="shared" si="47"/>
        <v xml:space="preserve"> 6</v>
      </c>
      <c r="Q391" s="2" t="str">
        <f t="shared" si="48"/>
        <v>&lt;a href="set03\hope_pioneer\hope_pioneer_jan_1889_to_dec_1893\miscellaneous\stewart,_r_d_builds_windmill_behind_blacksmith_shop_march_6,_1891_p1_hp.pdf"&gt;Builds windmill behind shop&lt;/a&gt;</v>
      </c>
    </row>
    <row r="392" spans="1:17" x14ac:dyDescent="0.25">
      <c r="A392" s="2">
        <v>855</v>
      </c>
      <c r="B392" s="4" t="s">
        <v>3443</v>
      </c>
      <c r="C392" s="4" t="s">
        <v>1762</v>
      </c>
      <c r="D392" s="52" t="s">
        <v>3315</v>
      </c>
      <c r="E392" s="5" t="s">
        <v>1756</v>
      </c>
      <c r="F392" s="5">
        <v>1</v>
      </c>
      <c r="G392" s="5">
        <v>24</v>
      </c>
      <c r="H392" s="5">
        <v>5152</v>
      </c>
      <c r="I392" t="s">
        <v>29847</v>
      </c>
      <c r="J392" s="46" t="s">
        <v>33105</v>
      </c>
      <c r="K392" s="55">
        <f t="shared" si="42"/>
        <v>6</v>
      </c>
      <c r="L392" s="55">
        <f t="shared" si="43"/>
        <v>9</v>
      </c>
      <c r="M392" s="55" t="str">
        <f t="shared" si="44"/>
        <v>1891</v>
      </c>
      <c r="N392" s="55" t="str">
        <f t="shared" si="45"/>
        <v>March</v>
      </c>
      <c r="O392" s="55">
        <f t="shared" si="46"/>
        <v>3</v>
      </c>
      <c r="P392" s="55" t="str">
        <f t="shared" si="47"/>
        <v>13</v>
      </c>
      <c r="Q392" s="2" t="str">
        <f t="shared" si="48"/>
        <v>&lt;a href="set03\hope_pioneer\hope_pioneer_jan_1889_to_dec_1893\miscellaneous\clifton_twp_election_results_march_13,_1891_p1_hp.pdf"&gt;Election results&lt;/a&gt;</v>
      </c>
    </row>
    <row r="393" spans="1:17" x14ac:dyDescent="0.25">
      <c r="A393" s="2">
        <v>2075</v>
      </c>
      <c r="B393" s="4" t="s">
        <v>3516</v>
      </c>
      <c r="C393" s="4" t="s">
        <v>3517</v>
      </c>
      <c r="D393" s="52" t="s">
        <v>3315</v>
      </c>
      <c r="E393" s="5" t="s">
        <v>1756</v>
      </c>
      <c r="F393" s="5">
        <v>1</v>
      </c>
      <c r="G393" s="5">
        <v>24</v>
      </c>
      <c r="H393" s="5">
        <v>5213</v>
      </c>
      <c r="I393" t="s">
        <v>29848</v>
      </c>
      <c r="J393" s="46" t="s">
        <v>33105</v>
      </c>
      <c r="K393" s="55">
        <f t="shared" si="42"/>
        <v>6</v>
      </c>
      <c r="L393" s="55">
        <f t="shared" si="43"/>
        <v>9</v>
      </c>
      <c r="M393" s="55" t="str">
        <f t="shared" si="44"/>
        <v>1891</v>
      </c>
      <c r="N393" s="55" t="str">
        <f t="shared" si="45"/>
        <v>March</v>
      </c>
      <c r="O393" s="55">
        <f t="shared" si="46"/>
        <v>3</v>
      </c>
      <c r="P393" s="55" t="str">
        <f t="shared" si="47"/>
        <v>13</v>
      </c>
      <c r="Q393" s="2" t="str">
        <f t="shared" si="48"/>
        <v>&lt;a href="set03\hope_pioneer\hope_pioneer_jan_1889_to_dec_1893\miscellaneous\gallatin_night_watch_march_13,_1891_p1_hp.pdf"&gt;Night Watch&lt;/a&gt;</v>
      </c>
    </row>
    <row r="394" spans="1:17" x14ac:dyDescent="0.25">
      <c r="A394" s="2">
        <v>3525</v>
      </c>
      <c r="B394" s="4" t="s">
        <v>1761</v>
      </c>
      <c r="C394" s="4" t="s">
        <v>3711</v>
      </c>
      <c r="D394" s="52" t="s">
        <v>3315</v>
      </c>
      <c r="E394" s="5" t="s">
        <v>1756</v>
      </c>
      <c r="F394" s="5">
        <v>1</v>
      </c>
      <c r="G394" s="5">
        <v>24</v>
      </c>
      <c r="H394" s="5">
        <v>5386</v>
      </c>
      <c r="I394" t="s">
        <v>29849</v>
      </c>
      <c r="J394" s="46" t="s">
        <v>33105</v>
      </c>
      <c r="K394" s="55">
        <f t="shared" si="42"/>
        <v>6</v>
      </c>
      <c r="L394" s="55">
        <f t="shared" si="43"/>
        <v>9</v>
      </c>
      <c r="M394" s="55" t="str">
        <f t="shared" si="44"/>
        <v>1891</v>
      </c>
      <c r="N394" s="55" t="str">
        <f t="shared" si="45"/>
        <v>March</v>
      </c>
      <c r="O394" s="55">
        <f t="shared" si="46"/>
        <v>3</v>
      </c>
      <c r="P394" s="55" t="str">
        <f t="shared" si="47"/>
        <v>13</v>
      </c>
      <c r="Q394" s="2" t="str">
        <f t="shared" si="48"/>
        <v>&lt;a href="set03\hope_pioneer\hope_pioneer_jan_1889_to_dec_1893\miscellaneous\hope_school_entertains_for_encyclopedias_march_13,_1891_p1_hp.pdf"&gt;Entertains for encyclopedias&lt;/a&gt;</v>
      </c>
    </row>
    <row r="395" spans="1:17" x14ac:dyDescent="0.25">
      <c r="A395" s="2">
        <v>3716</v>
      </c>
      <c r="B395" s="4" t="s">
        <v>3739</v>
      </c>
      <c r="C395" s="4" t="s">
        <v>1762</v>
      </c>
      <c r="D395" s="52" t="s">
        <v>3315</v>
      </c>
      <c r="E395" s="5" t="s">
        <v>1756</v>
      </c>
      <c r="F395" s="5">
        <v>1</v>
      </c>
      <c r="G395" s="5">
        <v>24</v>
      </c>
      <c r="H395" s="5">
        <v>5435</v>
      </c>
      <c r="I395" t="s">
        <v>29850</v>
      </c>
      <c r="J395" s="46" t="s">
        <v>33105</v>
      </c>
      <c r="K395" s="55">
        <f t="shared" si="42"/>
        <v>6</v>
      </c>
      <c r="L395" s="55">
        <f t="shared" si="43"/>
        <v>9</v>
      </c>
      <c r="M395" s="55" t="str">
        <f t="shared" si="44"/>
        <v>1891</v>
      </c>
      <c r="N395" s="55" t="str">
        <f t="shared" si="45"/>
        <v>March</v>
      </c>
      <c r="O395" s="55">
        <f t="shared" si="46"/>
        <v>3</v>
      </c>
      <c r="P395" s="55" t="str">
        <f t="shared" si="47"/>
        <v>13</v>
      </c>
      <c r="Q395" s="2" t="str">
        <f t="shared" si="48"/>
        <v>&lt;a href="set03\hope_pioneer\hope_pioneer_jan_1889_to_dec_1893\miscellaneous\hope_twp_election_results_march_13,_1891_p1_hp.pdf"&gt;Election results&lt;/a&gt;</v>
      </c>
    </row>
    <row r="396" spans="1:17" x14ac:dyDescent="0.25">
      <c r="A396" s="2">
        <v>3288</v>
      </c>
      <c r="B396" s="4" t="s">
        <v>1700</v>
      </c>
      <c r="C396" s="4" t="s">
        <v>31894</v>
      </c>
      <c r="D396" s="52" t="s">
        <v>3733</v>
      </c>
      <c r="E396" s="5" t="s">
        <v>1756</v>
      </c>
      <c r="F396" s="5">
        <v>1</v>
      </c>
      <c r="G396" s="5">
        <v>24</v>
      </c>
      <c r="H396" s="5">
        <v>5426</v>
      </c>
      <c r="I396" t="s">
        <v>29851</v>
      </c>
      <c r="J396" s="46" t="s">
        <v>33105</v>
      </c>
      <c r="K396" s="55">
        <f t="shared" si="42"/>
        <v>6</v>
      </c>
      <c r="L396" s="55">
        <f t="shared" si="43"/>
        <v>9</v>
      </c>
      <c r="M396" s="55" t="str">
        <f t="shared" si="44"/>
        <v>1891</v>
      </c>
      <c r="N396" s="55" t="str">
        <f t="shared" si="45"/>
        <v>March</v>
      </c>
      <c r="O396" s="55">
        <f t="shared" si="46"/>
        <v>3</v>
      </c>
      <c r="P396" s="55" t="str">
        <f t="shared" si="47"/>
        <v>20</v>
      </c>
      <c r="Q396" s="2" t="str">
        <f t="shared" si="48"/>
        <v>&lt;a href="set03\hope_pioneer\hope_pioneer_jan_1889_to_dec_1893\miscellaneous\hope_town_meeting_march_20,_1891_p1_hp.pdf"&gt;Town Meeting&lt;/a&gt;</v>
      </c>
    </row>
    <row r="397" spans="1:17" x14ac:dyDescent="0.25">
      <c r="A397" s="2">
        <v>5075</v>
      </c>
      <c r="B397" s="4" t="s">
        <v>3826</v>
      </c>
      <c r="C397" s="4" t="s">
        <v>3827</v>
      </c>
      <c r="D397" s="52" t="s">
        <v>3733</v>
      </c>
      <c r="E397" s="5" t="s">
        <v>1756</v>
      </c>
      <c r="F397" s="5">
        <v>1</v>
      </c>
      <c r="G397" s="5">
        <v>24</v>
      </c>
      <c r="H397" s="5">
        <v>5495</v>
      </c>
      <c r="I397" t="s">
        <v>29852</v>
      </c>
      <c r="J397" s="46" t="s">
        <v>33105</v>
      </c>
      <c r="K397" s="55">
        <f t="shared" si="42"/>
        <v>6</v>
      </c>
      <c r="L397" s="55">
        <f t="shared" si="43"/>
        <v>9</v>
      </c>
      <c r="M397" s="55" t="str">
        <f t="shared" si="44"/>
        <v>1891</v>
      </c>
      <c r="N397" s="55" t="str">
        <f t="shared" si="45"/>
        <v>March</v>
      </c>
      <c r="O397" s="55">
        <f t="shared" si="46"/>
        <v>3</v>
      </c>
      <c r="P397" s="55" t="str">
        <f t="shared" si="47"/>
        <v>20</v>
      </c>
      <c r="Q397" s="2" t="str">
        <f t="shared" si="48"/>
        <v>&lt;a href="set03\hope_pioneer\hope_pioneer_jan_1889_to_dec_1893\miscellaneous\mclean,_george_t_having_a_house_for_his_windmill_built_march_20,_1891_p1_hp.pdf"&gt;Having a house built for windmill&lt;/a&gt;</v>
      </c>
    </row>
    <row r="398" spans="1:17" x14ac:dyDescent="0.25">
      <c r="A398" s="2">
        <v>7121</v>
      </c>
      <c r="B398" s="4" t="s">
        <v>4018</v>
      </c>
      <c r="C398" s="4" t="s">
        <v>4019</v>
      </c>
      <c r="D398" s="52" t="s">
        <v>3733</v>
      </c>
      <c r="E398" s="5" t="s">
        <v>1756</v>
      </c>
      <c r="F398" s="5">
        <v>1</v>
      </c>
      <c r="G398" s="5">
        <v>24</v>
      </c>
      <c r="H398" s="5">
        <v>5638</v>
      </c>
      <c r="I398" t="s">
        <v>29853</v>
      </c>
      <c r="J398" s="46" t="s">
        <v>33105</v>
      </c>
      <c r="K398" s="55">
        <f t="shared" si="42"/>
        <v>6</v>
      </c>
      <c r="L398" s="55">
        <f t="shared" si="43"/>
        <v>9</v>
      </c>
      <c r="M398" s="55" t="str">
        <f t="shared" si="44"/>
        <v>1891</v>
      </c>
      <c r="N398" s="55" t="str">
        <f t="shared" si="45"/>
        <v>March</v>
      </c>
      <c r="O398" s="55">
        <f t="shared" si="46"/>
        <v>3</v>
      </c>
      <c r="P398" s="55" t="str">
        <f t="shared" si="47"/>
        <v>20</v>
      </c>
      <c r="Q398" s="2" t="str">
        <f t="shared" si="48"/>
        <v>&lt;a href="set03\hope_pioneer\hope_pioneer_jan_1889_to_dec_1893\miscellaneous\stewart,_r_d_building_a_house_for_the_windmill_march_20,_1891_p1_hp.pdf"&gt;Building a house for the windmill&lt;/a&gt;</v>
      </c>
    </row>
    <row r="399" spans="1:17" x14ac:dyDescent="0.25">
      <c r="A399" s="2">
        <v>879</v>
      </c>
      <c r="B399" s="4" t="s">
        <v>2665</v>
      </c>
      <c r="C399" s="4" t="s">
        <v>3458</v>
      </c>
      <c r="D399" s="52" t="s">
        <v>3158</v>
      </c>
      <c r="E399" s="5" t="s">
        <v>1756</v>
      </c>
      <c r="F399" s="5">
        <v>4</v>
      </c>
      <c r="G399" s="5">
        <v>24</v>
      </c>
      <c r="H399" s="5">
        <v>5166</v>
      </c>
      <c r="I399" t="s">
        <v>29854</v>
      </c>
      <c r="J399" s="46" t="s">
        <v>33105</v>
      </c>
      <c r="K399" s="55">
        <f t="shared" si="42"/>
        <v>6</v>
      </c>
      <c r="L399" s="55">
        <f t="shared" si="43"/>
        <v>9</v>
      </c>
      <c r="M399" s="55" t="str">
        <f t="shared" si="44"/>
        <v>1891</v>
      </c>
      <c r="N399" s="55" t="str">
        <f t="shared" si="45"/>
        <v>March</v>
      </c>
      <c r="O399" s="55">
        <f t="shared" si="46"/>
        <v>3</v>
      </c>
      <c r="P399" s="55" t="str">
        <f t="shared" si="47"/>
        <v>27</v>
      </c>
      <c r="Q399" s="2" t="str">
        <f t="shared" si="48"/>
        <v>&lt;a href="set03\hope_pioneer\hope_pioneer_jan_1889_to_dec_1893\miscellaneous\colgate_march_27,_1891_p4_hp.pdf"&gt;Items&lt;/a&gt;</v>
      </c>
    </row>
    <row r="400" spans="1:17" x14ac:dyDescent="0.25">
      <c r="A400" s="2">
        <v>2086</v>
      </c>
      <c r="B400" s="4" t="s">
        <v>3519</v>
      </c>
      <c r="C400" s="4" t="s">
        <v>3520</v>
      </c>
      <c r="D400" s="52" t="s">
        <v>3158</v>
      </c>
      <c r="E400" s="5" t="s">
        <v>1756</v>
      </c>
      <c r="F400" s="5">
        <v>1</v>
      </c>
      <c r="G400" s="5">
        <v>24</v>
      </c>
      <c r="H400" s="5">
        <v>5215</v>
      </c>
      <c r="I400" t="s">
        <v>29855</v>
      </c>
      <c r="J400" s="46" t="s">
        <v>33105</v>
      </c>
      <c r="K400" s="55">
        <f t="shared" si="42"/>
        <v>6</v>
      </c>
      <c r="L400" s="55">
        <f t="shared" si="43"/>
        <v>9</v>
      </c>
      <c r="M400" s="55" t="str">
        <f t="shared" si="44"/>
        <v>1891</v>
      </c>
      <c r="N400" s="55" t="str">
        <f t="shared" si="45"/>
        <v>March</v>
      </c>
      <c r="O400" s="55">
        <f t="shared" si="46"/>
        <v>3</v>
      </c>
      <c r="P400" s="55" t="str">
        <f t="shared" si="47"/>
        <v>27</v>
      </c>
      <c r="Q400" s="2" t="str">
        <f t="shared" si="48"/>
        <v>&lt;a href="set03\hope_pioneer\hope_pioneer_jan_1889_to_dec_1893\miscellaneous\gar_25_yr_anniversary_celebration_planned_march_27,_1891_p1_hp.pdf"&gt;25th anniversary celebration&lt;/a&gt;</v>
      </c>
    </row>
    <row r="401" spans="1:17" x14ac:dyDescent="0.25">
      <c r="A401" s="2">
        <v>5560</v>
      </c>
      <c r="B401" s="4" t="s">
        <v>3885</v>
      </c>
      <c r="C401" s="4" t="s">
        <v>3886</v>
      </c>
      <c r="D401" s="52" t="s">
        <v>3158</v>
      </c>
      <c r="E401" s="5" t="s">
        <v>1756</v>
      </c>
      <c r="F401" s="5">
        <v>1</v>
      </c>
      <c r="G401" s="5">
        <v>24</v>
      </c>
      <c r="H401" s="5">
        <v>5531</v>
      </c>
      <c r="I401" t="s">
        <v>29856</v>
      </c>
      <c r="J401" s="46" t="s">
        <v>33105</v>
      </c>
      <c r="K401" s="55">
        <f t="shared" si="42"/>
        <v>6</v>
      </c>
      <c r="L401" s="55">
        <f t="shared" si="43"/>
        <v>9</v>
      </c>
      <c r="M401" s="55" t="str">
        <f t="shared" si="44"/>
        <v>1891</v>
      </c>
      <c r="N401" s="55" t="str">
        <f t="shared" si="45"/>
        <v>March</v>
      </c>
      <c r="O401" s="55">
        <f t="shared" si="46"/>
        <v>3</v>
      </c>
      <c r="P401" s="55" t="str">
        <f t="shared" si="47"/>
        <v>27</v>
      </c>
      <c r="Q401" s="2" t="str">
        <f t="shared" si="48"/>
        <v>&lt;a href="set03\hope_pioneer\hope_pioneer_jan_1889_to_dec_1893\miscellaneous\nybo,_michael_seriously_injured_in_fall_march_27,_1891_p1_hp.pdf"&gt;Seriously injured in fall&lt;/a&gt;</v>
      </c>
    </row>
    <row r="402" spans="1:17" x14ac:dyDescent="0.25">
      <c r="A402" s="2">
        <v>7135</v>
      </c>
      <c r="B402" s="4" t="s">
        <v>4027</v>
      </c>
      <c r="C402" s="4" t="s">
        <v>1836</v>
      </c>
      <c r="D402" s="52" t="s">
        <v>3158</v>
      </c>
      <c r="E402" s="5" t="s">
        <v>1756</v>
      </c>
      <c r="F402" s="5">
        <v>1</v>
      </c>
      <c r="G402" s="5">
        <v>24</v>
      </c>
      <c r="H402" s="5">
        <v>5646</v>
      </c>
      <c r="I402" t="s">
        <v>29857</v>
      </c>
      <c r="J402" s="46" t="s">
        <v>33105</v>
      </c>
      <c r="K402" s="55">
        <f t="shared" si="42"/>
        <v>6</v>
      </c>
      <c r="L402" s="55">
        <f t="shared" si="43"/>
        <v>9</v>
      </c>
      <c r="M402" s="55" t="str">
        <f t="shared" si="44"/>
        <v>1891</v>
      </c>
      <c r="N402" s="55" t="str">
        <f t="shared" si="45"/>
        <v>March</v>
      </c>
      <c r="O402" s="55">
        <f t="shared" si="46"/>
        <v>3</v>
      </c>
      <c r="P402" s="55" t="str">
        <f t="shared" si="47"/>
        <v>27</v>
      </c>
      <c r="Q402" s="2" t="str">
        <f t="shared" si="48"/>
        <v>&lt;a href="set03\hope_pioneer\hope_pioneer_jan_1889_to_dec_1893\miscellaneous\stockman,_joe_house_burns_march_27,_1891_p1_hp.pdf"&gt;House burns&lt;/a&gt;</v>
      </c>
    </row>
    <row r="403" spans="1:17" x14ac:dyDescent="0.25">
      <c r="A403" s="2">
        <v>880</v>
      </c>
      <c r="B403" s="4" t="s">
        <v>2665</v>
      </c>
      <c r="C403" s="4" t="s">
        <v>3458</v>
      </c>
      <c r="D403" s="52" t="s">
        <v>3451</v>
      </c>
      <c r="E403" s="5" t="s">
        <v>1756</v>
      </c>
      <c r="F403" s="5">
        <v>4</v>
      </c>
      <c r="G403" s="5">
        <v>24</v>
      </c>
      <c r="H403" s="5">
        <v>5158</v>
      </c>
      <c r="I403" t="s">
        <v>29858</v>
      </c>
      <c r="J403" s="46" t="s">
        <v>33105</v>
      </c>
      <c r="K403" s="55">
        <f t="shared" si="42"/>
        <v>6</v>
      </c>
      <c r="L403" s="55">
        <f t="shared" si="43"/>
        <v>8</v>
      </c>
      <c r="M403" s="55" t="str">
        <f t="shared" si="44"/>
        <v>1891</v>
      </c>
      <c r="N403" s="55" t="str">
        <f t="shared" si="45"/>
        <v>April</v>
      </c>
      <c r="O403" s="55">
        <f t="shared" si="46"/>
        <v>4</v>
      </c>
      <c r="P403" s="55" t="str">
        <f t="shared" si="47"/>
        <v xml:space="preserve"> 3</v>
      </c>
      <c r="Q403" s="2" t="str">
        <f t="shared" si="48"/>
        <v>&lt;a href="set03\hope_pioneer\hope_pioneer_jan_1889_to_dec_1893\miscellaneous\colgate_april_3,_1891_p4_hp.pdf"&gt;Items&lt;/a&gt;</v>
      </c>
    </row>
    <row r="404" spans="1:17" x14ac:dyDescent="0.25">
      <c r="A404" s="2">
        <v>2076</v>
      </c>
      <c r="B404" s="4" t="s">
        <v>3516</v>
      </c>
      <c r="C404" s="4" t="s">
        <v>3518</v>
      </c>
      <c r="D404" s="52" t="s">
        <v>3451</v>
      </c>
      <c r="E404" s="5" t="s">
        <v>1756</v>
      </c>
      <c r="F404" s="5">
        <v>4</v>
      </c>
      <c r="G404" s="5">
        <v>24</v>
      </c>
      <c r="H404" s="5">
        <v>5214</v>
      </c>
      <c r="I404" t="s">
        <v>29859</v>
      </c>
      <c r="J404" s="46" t="s">
        <v>33105</v>
      </c>
      <c r="K404" s="55">
        <f t="shared" si="42"/>
        <v>6</v>
      </c>
      <c r="L404" s="55">
        <f t="shared" si="43"/>
        <v>8</v>
      </c>
      <c r="M404" s="55" t="str">
        <f t="shared" si="44"/>
        <v>1891</v>
      </c>
      <c r="N404" s="55" t="str">
        <f t="shared" si="45"/>
        <v>April</v>
      </c>
      <c r="O404" s="55">
        <f t="shared" si="46"/>
        <v>4</v>
      </c>
      <c r="P404" s="55" t="str">
        <f t="shared" si="47"/>
        <v xml:space="preserve"> 3</v>
      </c>
      <c r="Q404" s="2" t="str">
        <f t="shared" si="48"/>
        <v>&lt;a href="set03\hope_pioneer\hope_pioneer_jan_1889_to_dec_1893\miscellaneous\gallatin_school_closes_for_the_season_april_3,_1891_p4_hp.pdf"&gt;School closes for the season&lt;/a&gt;</v>
      </c>
    </row>
    <row r="405" spans="1:17" x14ac:dyDescent="0.25">
      <c r="A405" s="2">
        <v>3523</v>
      </c>
      <c r="B405" s="4" t="s">
        <v>1761</v>
      </c>
      <c r="C405" s="4" t="s">
        <v>3709</v>
      </c>
      <c r="D405" s="52" t="s">
        <v>3451</v>
      </c>
      <c r="E405" s="5" t="s">
        <v>1756</v>
      </c>
      <c r="F405" s="5">
        <v>1</v>
      </c>
      <c r="G405" s="5">
        <v>24</v>
      </c>
      <c r="H405" s="5">
        <v>5384</v>
      </c>
      <c r="I405" t="s">
        <v>29860</v>
      </c>
      <c r="J405" s="46" t="s">
        <v>33105</v>
      </c>
      <c r="K405" s="55">
        <f t="shared" si="42"/>
        <v>6</v>
      </c>
      <c r="L405" s="55">
        <f t="shared" si="43"/>
        <v>8</v>
      </c>
      <c r="M405" s="55" t="str">
        <f t="shared" si="44"/>
        <v>1891</v>
      </c>
      <c r="N405" s="55" t="str">
        <f t="shared" si="45"/>
        <v>April</v>
      </c>
      <c r="O405" s="55">
        <f t="shared" si="46"/>
        <v>4</v>
      </c>
      <c r="P405" s="55" t="str">
        <f t="shared" si="47"/>
        <v xml:space="preserve"> 3</v>
      </c>
      <c r="Q405" s="2" t="str">
        <f t="shared" si="48"/>
        <v>&lt;a href="set03\hope_pioneer\hope_pioneer_jan_1889_to_dec_1893\miscellaneous\hope_school_entertainment_programme_april_3,_1891_p1_hp.pdf"&gt;Entertainment programme&lt;/a&gt;</v>
      </c>
    </row>
    <row r="406" spans="1:17" x14ac:dyDescent="0.25">
      <c r="A406" s="2">
        <v>5069</v>
      </c>
      <c r="B406" s="4" t="s">
        <v>3819</v>
      </c>
      <c r="C406" s="4" t="s">
        <v>3820</v>
      </c>
      <c r="D406" s="52" t="s">
        <v>3451</v>
      </c>
      <c r="E406" s="5" t="s">
        <v>1756</v>
      </c>
      <c r="F406" s="5">
        <v>1</v>
      </c>
      <c r="G406" s="5">
        <v>24</v>
      </c>
      <c r="H406" s="5">
        <v>5489</v>
      </c>
      <c r="I406" t="s">
        <v>29862</v>
      </c>
      <c r="J406" s="46" t="s">
        <v>33105</v>
      </c>
      <c r="K406" s="55">
        <f t="shared" si="42"/>
        <v>6</v>
      </c>
      <c r="L406" s="55">
        <f t="shared" si="43"/>
        <v>8</v>
      </c>
      <c r="M406" s="55" t="str">
        <f t="shared" si="44"/>
        <v>1891</v>
      </c>
      <c r="N406" s="55" t="str">
        <f t="shared" si="45"/>
        <v>April</v>
      </c>
      <c r="O406" s="55">
        <f t="shared" si="46"/>
        <v>4</v>
      </c>
      <c r="P406" s="55" t="str">
        <f t="shared" si="47"/>
        <v xml:space="preserve"> 3</v>
      </c>
      <c r="Q406" s="2" t="str">
        <f t="shared" si="48"/>
        <v>&lt;a href="set03\hope_pioneer\hope_pioneer_jan_1889_to_dec_1893\miscellaneous\mclean_and_spooner_open_the_ok_restaurant_april_3,_1891_p1_hp.pdf"&gt;Open the OK Restaurant&lt;/a&gt;</v>
      </c>
    </row>
    <row r="407" spans="1:17" x14ac:dyDescent="0.25">
      <c r="A407" s="2">
        <v>5074</v>
      </c>
      <c r="B407" s="4" t="s">
        <v>3823</v>
      </c>
      <c r="C407" s="4" t="s">
        <v>3829</v>
      </c>
      <c r="D407" s="52" t="s">
        <v>3451</v>
      </c>
      <c r="E407" s="5" t="s">
        <v>1756</v>
      </c>
      <c r="F407" s="5">
        <v>1</v>
      </c>
      <c r="G407" s="5">
        <v>24</v>
      </c>
      <c r="H407" s="5">
        <v>5494</v>
      </c>
      <c r="I407" t="s">
        <v>29861</v>
      </c>
      <c r="J407" s="46" t="s">
        <v>33105</v>
      </c>
      <c r="K407" s="55">
        <f t="shared" si="42"/>
        <v>6</v>
      </c>
      <c r="L407" s="55">
        <f t="shared" si="43"/>
        <v>8</v>
      </c>
      <c r="M407" s="55" t="str">
        <f t="shared" si="44"/>
        <v>1891</v>
      </c>
      <c r="N407" s="55" t="str">
        <f t="shared" si="45"/>
        <v>April</v>
      </c>
      <c r="O407" s="55">
        <f t="shared" si="46"/>
        <v>4</v>
      </c>
      <c r="P407" s="55" t="str">
        <f t="shared" si="47"/>
        <v xml:space="preserve"> 3</v>
      </c>
      <c r="Q407" s="2" t="str">
        <f t="shared" si="48"/>
        <v>&lt;a href="set03\hope_pioneer\hope_pioneer_jan_1889_to_dec_1893\miscellaneous\mclean,_george_windmill_working_well_april_3,_1891_p1_hp.pdf"&gt;Windmill working well&lt;/a&gt;</v>
      </c>
    </row>
    <row r="408" spans="1:17" x14ac:dyDescent="0.25">
      <c r="A408" s="2">
        <v>5433</v>
      </c>
      <c r="B408" s="4" t="s">
        <v>3866</v>
      </c>
      <c r="C408" s="4" t="s">
        <v>3865</v>
      </c>
      <c r="D408" s="52" t="s">
        <v>3451</v>
      </c>
      <c r="E408" s="5" t="s">
        <v>1756</v>
      </c>
      <c r="F408" s="5">
        <v>4</v>
      </c>
      <c r="G408" s="5">
        <v>24</v>
      </c>
      <c r="H408" s="5">
        <v>5519</v>
      </c>
      <c r="I408" t="s">
        <v>29863</v>
      </c>
      <c r="J408" s="46" t="s">
        <v>33105</v>
      </c>
      <c r="K408" s="55">
        <f t="shared" si="42"/>
        <v>6</v>
      </c>
      <c r="L408" s="55">
        <f t="shared" si="43"/>
        <v>8</v>
      </c>
      <c r="M408" s="55" t="str">
        <f t="shared" si="44"/>
        <v>1891</v>
      </c>
      <c r="N408" s="55" t="str">
        <f t="shared" si="45"/>
        <v>April</v>
      </c>
      <c r="O408" s="55">
        <f t="shared" si="46"/>
        <v>4</v>
      </c>
      <c r="P408" s="55" t="str">
        <f t="shared" si="47"/>
        <v xml:space="preserve"> 3</v>
      </c>
      <c r="Q408" s="2" t="str">
        <f t="shared" si="48"/>
        <v>&lt;a href="set03\hope_pioneer\hope_pioneer_jan_1889_to_dec_1893\miscellaneous\newell,_mrs._dubois_improving_from_tb_april_3,_1891_p4_hp.pdf"&gt;Improving  from TB&lt;/a&gt;</v>
      </c>
    </row>
    <row r="409" spans="1:17" x14ac:dyDescent="0.25">
      <c r="A409" s="2">
        <v>5437</v>
      </c>
      <c r="B409" s="4" t="s">
        <v>4520</v>
      </c>
      <c r="C409" s="4" t="s">
        <v>4521</v>
      </c>
      <c r="D409" s="52" t="s">
        <v>3451</v>
      </c>
      <c r="E409" s="5" t="s">
        <v>4462</v>
      </c>
      <c r="F409" s="5">
        <v>1</v>
      </c>
      <c r="G409" s="5">
        <v>12</v>
      </c>
      <c r="H409" s="5">
        <v>2517</v>
      </c>
      <c r="I409" t="s">
        <v>26883</v>
      </c>
      <c r="J409" s="46" t="s">
        <v>33094</v>
      </c>
      <c r="K409" s="55">
        <f t="shared" si="42"/>
        <v>6</v>
      </c>
      <c r="L409" s="55">
        <f t="shared" si="43"/>
        <v>8</v>
      </c>
      <c r="M409" s="55" t="str">
        <f t="shared" si="44"/>
        <v>1891</v>
      </c>
      <c r="N409" s="55" t="str">
        <f t="shared" si="45"/>
        <v>April</v>
      </c>
      <c r="O409" s="55">
        <f t="shared" si="46"/>
        <v>4</v>
      </c>
      <c r="P409" s="55" t="str">
        <f t="shared" si="47"/>
        <v xml:space="preserve"> 3</v>
      </c>
      <c r="Q409" s="2" t="str">
        <f t="shared" si="48"/>
        <v>&lt;a href="set03\gc\gc_january_1890_to_december_1892\miscellaneous\niabo,_ben_ox_accident_april_3,_1891_p1_gc.pdf"&gt;Ox Accident&lt;/a&gt;</v>
      </c>
    </row>
    <row r="410" spans="1:17" x14ac:dyDescent="0.25">
      <c r="A410" s="2">
        <v>5524</v>
      </c>
      <c r="B410" s="4" t="s">
        <v>3953</v>
      </c>
      <c r="C410" s="4" t="s">
        <v>4071</v>
      </c>
      <c r="D410" s="52" t="s">
        <v>3451</v>
      </c>
      <c r="E410" s="5" t="s">
        <v>1756</v>
      </c>
      <c r="F410" s="5">
        <v>1</v>
      </c>
      <c r="G410" s="5">
        <v>24</v>
      </c>
      <c r="H410" s="5">
        <v>5674</v>
      </c>
      <c r="I410" t="s">
        <v>29866</v>
      </c>
      <c r="J410" s="46" t="s">
        <v>33105</v>
      </c>
      <c r="K410" s="55">
        <f t="shared" si="42"/>
        <v>6</v>
      </c>
      <c r="L410" s="55">
        <f t="shared" si="43"/>
        <v>8</v>
      </c>
      <c r="M410" s="55" t="str">
        <f t="shared" si="44"/>
        <v>1891</v>
      </c>
      <c r="N410" s="55" t="str">
        <f t="shared" si="45"/>
        <v>April</v>
      </c>
      <c r="O410" s="55">
        <f t="shared" si="46"/>
        <v>4</v>
      </c>
      <c r="P410" s="55" t="str">
        <f t="shared" si="47"/>
        <v xml:space="preserve"> 3</v>
      </c>
      <c r="Q410" s="2" t="str">
        <f t="shared" si="48"/>
        <v>&lt;a href="set03\hope_pioneer\hope_pioneer_jan_1889_to_dec_1893\miscellaneous\weather_report_april_3,_1891_p1_hp.pdf"&gt;Weather Report&lt;/a&gt;</v>
      </c>
    </row>
    <row r="411" spans="1:17" x14ac:dyDescent="0.25">
      <c r="A411" s="2">
        <v>5575</v>
      </c>
      <c r="B411" s="4" t="s">
        <v>3892</v>
      </c>
      <c r="C411" s="4" t="s">
        <v>3880</v>
      </c>
      <c r="D411" s="52" t="s">
        <v>3451</v>
      </c>
      <c r="E411" s="5" t="s">
        <v>1756</v>
      </c>
      <c r="F411" s="5">
        <v>1</v>
      </c>
      <c r="G411" s="5">
        <v>24</v>
      </c>
      <c r="H411" s="5">
        <v>5536</v>
      </c>
      <c r="I411" t="s">
        <v>29864</v>
      </c>
      <c r="J411" s="46" t="s">
        <v>33105</v>
      </c>
      <c r="K411" s="55">
        <f t="shared" si="42"/>
        <v>6</v>
      </c>
      <c r="L411" s="55">
        <f t="shared" si="43"/>
        <v>8</v>
      </c>
      <c r="M411" s="55" t="str">
        <f t="shared" si="44"/>
        <v>1891</v>
      </c>
      <c r="N411" s="55" t="str">
        <f t="shared" si="45"/>
        <v>April</v>
      </c>
      <c r="O411" s="55">
        <f t="shared" si="46"/>
        <v>4</v>
      </c>
      <c r="P411" s="55" t="str">
        <f t="shared" si="47"/>
        <v xml:space="preserve"> 3</v>
      </c>
      <c r="Q411" s="2" t="str">
        <f t="shared" si="48"/>
        <v>&lt;a href="set03\hope_pioneer\hope_pioneer_jan_1889_to_dec_1893\miscellaneous\ok_restaurant_opens_april_3,_1891_p1_hp.pdf"&gt;Opens&lt;/a&gt;</v>
      </c>
    </row>
    <row r="412" spans="1:17" x14ac:dyDescent="0.25">
      <c r="A412" s="2">
        <v>7127</v>
      </c>
      <c r="B412" s="4" t="s">
        <v>4018</v>
      </c>
      <c r="C412" s="4" t="s">
        <v>3829</v>
      </c>
      <c r="D412" s="52" t="s">
        <v>3451</v>
      </c>
      <c r="E412" s="5" t="s">
        <v>1756</v>
      </c>
      <c r="F412" s="5">
        <v>1</v>
      </c>
      <c r="G412" s="5">
        <v>24</v>
      </c>
      <c r="H412" s="5">
        <v>5644</v>
      </c>
      <c r="I412" t="s">
        <v>29865</v>
      </c>
      <c r="J412" s="46" t="s">
        <v>33105</v>
      </c>
      <c r="K412" s="55">
        <f t="shared" si="42"/>
        <v>6</v>
      </c>
      <c r="L412" s="55">
        <f t="shared" si="43"/>
        <v>8</v>
      </c>
      <c r="M412" s="55" t="str">
        <f t="shared" si="44"/>
        <v>1891</v>
      </c>
      <c r="N412" s="55" t="str">
        <f t="shared" si="45"/>
        <v>April</v>
      </c>
      <c r="O412" s="55">
        <f t="shared" si="46"/>
        <v>4</v>
      </c>
      <c r="P412" s="55" t="str">
        <f t="shared" si="47"/>
        <v xml:space="preserve"> 3</v>
      </c>
      <c r="Q412" s="2" t="str">
        <f t="shared" si="48"/>
        <v>&lt;a href="set03\hope_pioneer\hope_pioneer_jan_1889_to_dec_1893\miscellaneous\stewart,_r_d_windmill_working_well_april_3,_1891_p1_hp.pdf"&gt;Windmill working well&lt;/a&gt;</v>
      </c>
    </row>
    <row r="413" spans="1:17" x14ac:dyDescent="0.25">
      <c r="A413" s="2">
        <v>486</v>
      </c>
      <c r="B413" s="4" t="s">
        <v>4419</v>
      </c>
      <c r="C413" s="4" t="s">
        <v>4420</v>
      </c>
      <c r="D413" s="52" t="s">
        <v>3110</v>
      </c>
      <c r="E413" s="5" t="s">
        <v>4462</v>
      </c>
      <c r="F413" s="5">
        <v>5</v>
      </c>
      <c r="G413" s="5">
        <v>12</v>
      </c>
      <c r="H413" s="5">
        <v>2443</v>
      </c>
      <c r="I413" t="s">
        <v>26884</v>
      </c>
      <c r="J413" s="46" t="s">
        <v>33094</v>
      </c>
      <c r="K413" s="55">
        <f t="shared" si="42"/>
        <v>6</v>
      </c>
      <c r="L413" s="55">
        <f t="shared" si="43"/>
        <v>9</v>
      </c>
      <c r="M413" s="55" t="str">
        <f t="shared" si="44"/>
        <v>1891</v>
      </c>
      <c r="N413" s="55" t="str">
        <f t="shared" si="45"/>
        <v>April</v>
      </c>
      <c r="O413" s="55">
        <f t="shared" si="46"/>
        <v>4</v>
      </c>
      <c r="P413" s="55" t="str">
        <f t="shared" si="47"/>
        <v>10</v>
      </c>
      <c r="Q413" s="2" t="str">
        <f t="shared" si="48"/>
        <v>&lt;a href="set03\gc\gc_january_1890_to_december_1892\miscellaneous\black,_si_falls_through_window_april_10,_1891_p5_gc.pdf"&gt;Falls through window&lt;/a&gt;</v>
      </c>
    </row>
    <row r="414" spans="1:17" x14ac:dyDescent="0.25">
      <c r="A414" s="2">
        <v>2129</v>
      </c>
      <c r="B414" s="4" t="s">
        <v>3525</v>
      </c>
      <c r="C414" s="4" t="s">
        <v>33137</v>
      </c>
      <c r="D414" s="52" t="s">
        <v>3110</v>
      </c>
      <c r="E414" s="5" t="s">
        <v>1756</v>
      </c>
      <c r="F414" s="5">
        <v>1</v>
      </c>
      <c r="G414" s="5">
        <v>24</v>
      </c>
      <c r="H414" s="5">
        <v>5219</v>
      </c>
      <c r="I414" t="s">
        <v>29867</v>
      </c>
      <c r="J414" s="46" t="s">
        <v>33105</v>
      </c>
      <c r="K414" s="55">
        <f t="shared" si="42"/>
        <v>6</v>
      </c>
      <c r="L414" s="55">
        <f t="shared" si="43"/>
        <v>9</v>
      </c>
      <c r="M414" s="55" t="str">
        <f t="shared" si="44"/>
        <v>1891</v>
      </c>
      <c r="N414" s="55" t="str">
        <f t="shared" si="45"/>
        <v>April</v>
      </c>
      <c r="O414" s="55">
        <f t="shared" si="46"/>
        <v>4</v>
      </c>
      <c r="P414" s="55" t="str">
        <f t="shared" si="47"/>
        <v>10</v>
      </c>
      <c r="Q414" s="2" t="str">
        <f t="shared" si="48"/>
        <v>&lt;a href="set03\hope_pioneer\hope_pioneer_jan_1889_to_dec_1893\miscellaneous\gilmore,_anita_teacher_at_riverside_#1_april_10,_1891_p1_hp.pdf"&gt;Teacher at Riverside #1&lt;/a&gt;</v>
      </c>
    </row>
    <row r="415" spans="1:17" x14ac:dyDescent="0.25">
      <c r="A415" s="2">
        <v>6266</v>
      </c>
      <c r="B415" s="4" t="s">
        <v>3945</v>
      </c>
      <c r="C415" s="4" t="s">
        <v>3946</v>
      </c>
      <c r="D415" s="52" t="s">
        <v>3110</v>
      </c>
      <c r="E415" s="5" t="s">
        <v>1756</v>
      </c>
      <c r="F415" s="5">
        <v>1</v>
      </c>
      <c r="G415" s="5">
        <v>24</v>
      </c>
      <c r="H415" s="5">
        <v>5570</v>
      </c>
      <c r="I415" t="s">
        <v>29868</v>
      </c>
      <c r="J415" s="46" t="s">
        <v>33105</v>
      </c>
      <c r="K415" s="55">
        <f t="shared" si="42"/>
        <v>6</v>
      </c>
      <c r="L415" s="55">
        <f t="shared" si="43"/>
        <v>9</v>
      </c>
      <c r="M415" s="55" t="str">
        <f t="shared" si="44"/>
        <v>1891</v>
      </c>
      <c r="N415" s="55" t="str">
        <f t="shared" si="45"/>
        <v>April</v>
      </c>
      <c r="O415" s="55">
        <f t="shared" si="46"/>
        <v>4</v>
      </c>
      <c r="P415" s="55" t="str">
        <f t="shared" si="47"/>
        <v>10</v>
      </c>
      <c r="Q415" s="2" t="str">
        <f t="shared" si="48"/>
        <v>&lt;a href="set03\hope_pioneer\hope_pioneer_jan_1889_to_dec_1893\miscellaneous\riverside_school_#1_opens_on_apr_1_april_10,_1891_p1_hp.pdf"&gt;School #1 opens on April 1&lt;/a&gt;</v>
      </c>
    </row>
    <row r="416" spans="1:17" x14ac:dyDescent="0.25">
      <c r="A416" s="2">
        <v>864</v>
      </c>
      <c r="B416" s="4" t="s">
        <v>3448</v>
      </c>
      <c r="C416" s="4" t="s">
        <v>3449</v>
      </c>
      <c r="D416" s="52" t="s">
        <v>3200</v>
      </c>
      <c r="E416" s="5" t="s">
        <v>1756</v>
      </c>
      <c r="F416" s="5">
        <v>1</v>
      </c>
      <c r="G416" s="5">
        <v>24</v>
      </c>
      <c r="H416" s="5">
        <v>5156</v>
      </c>
      <c r="I416" t="s">
        <v>29869</v>
      </c>
      <c r="J416" s="46" t="s">
        <v>33105</v>
      </c>
      <c r="K416" s="55">
        <f t="shared" si="42"/>
        <v>6</v>
      </c>
      <c r="L416" s="55">
        <f t="shared" si="43"/>
        <v>9</v>
      </c>
      <c r="M416" s="55" t="str">
        <f t="shared" si="44"/>
        <v>1891</v>
      </c>
      <c r="N416" s="55" t="str">
        <f t="shared" si="45"/>
        <v>April</v>
      </c>
      <c r="O416" s="55">
        <f t="shared" si="46"/>
        <v>4</v>
      </c>
      <c r="P416" s="55" t="str">
        <f t="shared" si="47"/>
        <v>17</v>
      </c>
      <c r="Q416" s="2" t="str">
        <f t="shared" si="48"/>
        <v>&lt;a href="set03\hope_pioneer\hope_pioneer_jan_1889_to_dec_1893\miscellaneous\cochrane,_robert_memorial_for_children_lost_april_17,_1891_p1_hp.pdf"&gt;Memorial for children lost&lt;/a&gt;</v>
      </c>
    </row>
    <row r="417" spans="1:17" x14ac:dyDescent="0.25">
      <c r="A417" s="2">
        <v>881</v>
      </c>
      <c r="B417" s="4" t="s">
        <v>2665</v>
      </c>
      <c r="C417" s="4" t="s">
        <v>3458</v>
      </c>
      <c r="D417" s="52" t="s">
        <v>3200</v>
      </c>
      <c r="E417" s="5" t="s">
        <v>1756</v>
      </c>
      <c r="F417" s="5">
        <v>1</v>
      </c>
      <c r="G417" s="5">
        <v>24</v>
      </c>
      <c r="H417" s="5">
        <v>5159</v>
      </c>
      <c r="I417" t="s">
        <v>29870</v>
      </c>
      <c r="J417" s="46" t="s">
        <v>33105</v>
      </c>
      <c r="K417" s="55">
        <f t="shared" si="42"/>
        <v>6</v>
      </c>
      <c r="L417" s="55">
        <f t="shared" si="43"/>
        <v>9</v>
      </c>
      <c r="M417" s="55" t="str">
        <f t="shared" si="44"/>
        <v>1891</v>
      </c>
      <c r="N417" s="55" t="str">
        <f t="shared" si="45"/>
        <v>April</v>
      </c>
      <c r="O417" s="55">
        <f t="shared" si="46"/>
        <v>4</v>
      </c>
      <c r="P417" s="55" t="str">
        <f t="shared" si="47"/>
        <v>17</v>
      </c>
      <c r="Q417" s="2" t="str">
        <f t="shared" si="48"/>
        <v>&lt;a href="set03\hope_pioneer\hope_pioneer_jan_1889_to_dec_1893\miscellaneous\colgate_april_17,_1891_p1_hp.pdf"&gt;Items&lt;/a&gt;</v>
      </c>
    </row>
    <row r="418" spans="1:17" x14ac:dyDescent="0.25">
      <c r="A418" s="2">
        <v>1608</v>
      </c>
      <c r="B418" s="4" t="s">
        <v>1785</v>
      </c>
      <c r="C418" s="4" t="s">
        <v>3492</v>
      </c>
      <c r="D418" s="52" t="s">
        <v>3200</v>
      </c>
      <c r="E418" s="5" t="s">
        <v>1756</v>
      </c>
      <c r="F418" s="5">
        <v>1</v>
      </c>
      <c r="G418" s="5">
        <v>24</v>
      </c>
      <c r="H418" s="5">
        <v>5199</v>
      </c>
      <c r="I418" t="s">
        <v>29871</v>
      </c>
      <c r="J418" s="46" t="s">
        <v>33105</v>
      </c>
      <c r="K418" s="55">
        <f t="shared" si="42"/>
        <v>6</v>
      </c>
      <c r="L418" s="55">
        <f t="shared" si="43"/>
        <v>9</v>
      </c>
      <c r="M418" s="55" t="str">
        <f t="shared" si="44"/>
        <v>1891</v>
      </c>
      <c r="N418" s="55" t="str">
        <f t="shared" si="45"/>
        <v>April</v>
      </c>
      <c r="O418" s="55">
        <f t="shared" si="46"/>
        <v>4</v>
      </c>
      <c r="P418" s="55" t="str">
        <f t="shared" si="47"/>
        <v>17</v>
      </c>
      <c r="Q418" s="2" t="str">
        <f t="shared" si="48"/>
        <v>&lt;a href="set03\hope_pioneer\hope_pioneer_jan_1889_to_dec_1893\miscellaneous\diptheria_memorial_for_victims_in_clifton_april_17,_1891_p1_hp.pdf"&gt;Memorial for victims in Clifton&lt;/a&gt;</v>
      </c>
    </row>
    <row r="419" spans="1:17" x14ac:dyDescent="0.25">
      <c r="A419" s="2">
        <v>3184</v>
      </c>
      <c r="B419" s="4" t="s">
        <v>1700</v>
      </c>
      <c r="C419" s="4" t="s">
        <v>3654</v>
      </c>
      <c r="D419" s="52" t="s">
        <v>3200</v>
      </c>
      <c r="E419" s="5" t="s">
        <v>1756</v>
      </c>
      <c r="F419" s="5">
        <v>1</v>
      </c>
      <c r="G419" s="5">
        <v>24</v>
      </c>
      <c r="H419" s="5">
        <v>5270</v>
      </c>
      <c r="I419" t="s">
        <v>29872</v>
      </c>
      <c r="J419" s="46" t="s">
        <v>33105</v>
      </c>
      <c r="K419" s="55">
        <f t="shared" si="42"/>
        <v>6</v>
      </c>
      <c r="L419" s="55">
        <f t="shared" si="43"/>
        <v>9</v>
      </c>
      <c r="M419" s="55" t="str">
        <f t="shared" si="44"/>
        <v>1891</v>
      </c>
      <c r="N419" s="55" t="str">
        <f t="shared" si="45"/>
        <v>April</v>
      </c>
      <c r="O419" s="55">
        <f t="shared" si="46"/>
        <v>4</v>
      </c>
      <c r="P419" s="55" t="str">
        <f t="shared" si="47"/>
        <v>17</v>
      </c>
      <c r="Q419" s="2" t="str">
        <f t="shared" si="48"/>
        <v>&lt;a href="set03\hope_pioneer\hope_pioneer_jan_1889_to_dec_1893\miscellaneous\hope_mail_and_train_schedules_april_17,_1891_p1_hp.pdf"&gt;Mail and Train schedules&lt;/a&gt;</v>
      </c>
    </row>
    <row r="420" spans="1:17" x14ac:dyDescent="0.25">
      <c r="A420" s="2">
        <v>3524</v>
      </c>
      <c r="B420" s="4" t="s">
        <v>1761</v>
      </c>
      <c r="C420" s="4" t="s">
        <v>3710</v>
      </c>
      <c r="D420" s="52" t="s">
        <v>3200</v>
      </c>
      <c r="E420" s="5" t="s">
        <v>1756</v>
      </c>
      <c r="F420" s="5">
        <v>1</v>
      </c>
      <c r="G420" s="5">
        <v>24</v>
      </c>
      <c r="H420" s="5">
        <v>5385</v>
      </c>
      <c r="I420" t="s">
        <v>29873</v>
      </c>
      <c r="J420" s="46" t="s">
        <v>33105</v>
      </c>
      <c r="K420" s="55">
        <f t="shared" si="42"/>
        <v>6</v>
      </c>
      <c r="L420" s="55">
        <f t="shared" si="43"/>
        <v>9</v>
      </c>
      <c r="M420" s="55" t="str">
        <f t="shared" si="44"/>
        <v>1891</v>
      </c>
      <c r="N420" s="55" t="str">
        <f t="shared" si="45"/>
        <v>April</v>
      </c>
      <c r="O420" s="55">
        <f t="shared" si="46"/>
        <v>4</v>
      </c>
      <c r="P420" s="55" t="str">
        <f t="shared" si="47"/>
        <v>17</v>
      </c>
      <c r="Q420" s="2" t="str">
        <f t="shared" si="48"/>
        <v>&lt;a href="set03\hope_pioneer\hope_pioneer_jan_1889_to_dec_1893\miscellaneous\hope_school_entertainment_report_april_17,_1891_p1_hp.pdf"&gt;Entertainment report&lt;/a&gt;</v>
      </c>
    </row>
    <row r="421" spans="1:17" x14ac:dyDescent="0.25">
      <c r="A421" s="2">
        <v>6893</v>
      </c>
      <c r="B421" s="4" t="s">
        <v>33140</v>
      </c>
      <c r="C421" s="4" t="s">
        <v>33139</v>
      </c>
      <c r="D421" s="93" t="s">
        <v>3200</v>
      </c>
      <c r="E421" s="5" t="s">
        <v>1756</v>
      </c>
      <c r="F421" s="5">
        <v>4</v>
      </c>
      <c r="G421" s="5">
        <v>24.1</v>
      </c>
      <c r="H421" s="5"/>
      <c r="I421" t="s">
        <v>30223</v>
      </c>
      <c r="J421" s="46" t="s">
        <v>33106</v>
      </c>
      <c r="K421" s="55">
        <f t="shared" si="42"/>
        <v>6</v>
      </c>
      <c r="L421" s="55">
        <f t="shared" si="43"/>
        <v>9</v>
      </c>
      <c r="M421" s="55" t="str">
        <f t="shared" si="44"/>
        <v>1891</v>
      </c>
      <c r="N421" s="55" t="str">
        <f t="shared" si="45"/>
        <v>April</v>
      </c>
      <c r="O421" s="55">
        <f t="shared" si="46"/>
        <v>4</v>
      </c>
      <c r="P421" s="55" t="str">
        <f t="shared" si="47"/>
        <v>17</v>
      </c>
      <c r="Q421" s="2" t="str">
        <f t="shared" si="48"/>
        <v>&lt;a href="set03\hope_pioneer\hope_pioneer_jan_1889_to_dec_1893\sccm\sccm_april_17,_1891_p4_hp.pdf"&gt;Meeting Minutes&lt;/a&gt;</v>
      </c>
    </row>
    <row r="422" spans="1:17" x14ac:dyDescent="0.25">
      <c r="A422" s="2">
        <v>7125</v>
      </c>
      <c r="B422" s="4" t="s">
        <v>4018</v>
      </c>
      <c r="C422" s="4" t="s">
        <v>4023</v>
      </c>
      <c r="D422" s="52" t="s">
        <v>3200</v>
      </c>
      <c r="E422" s="5" t="s">
        <v>1756</v>
      </c>
      <c r="F422" s="5">
        <v>1</v>
      </c>
      <c r="G422" s="5">
        <v>24</v>
      </c>
      <c r="H422" s="5">
        <v>5642</v>
      </c>
      <c r="I422" t="s">
        <v>29874</v>
      </c>
      <c r="J422" s="46" t="s">
        <v>33105</v>
      </c>
      <c r="K422" s="55">
        <f t="shared" si="42"/>
        <v>6</v>
      </c>
      <c r="L422" s="55">
        <f t="shared" si="43"/>
        <v>9</v>
      </c>
      <c r="M422" s="55" t="str">
        <f t="shared" si="44"/>
        <v>1891</v>
      </c>
      <c r="N422" s="55" t="str">
        <f t="shared" si="45"/>
        <v>April</v>
      </c>
      <c r="O422" s="55">
        <f t="shared" si="46"/>
        <v>4</v>
      </c>
      <c r="P422" s="55" t="str">
        <f t="shared" si="47"/>
        <v>17</v>
      </c>
      <c r="Q422" s="2" t="str">
        <f t="shared" si="48"/>
        <v>&lt;a href="set03\hope_pioneer\hope_pioneer_jan_1889_to_dec_1893\miscellaneous\stewart,_r_d_falls_from_mow_april_17,_1891_p1_hp.pdf"&gt;Falls from mow&lt;/a&gt;</v>
      </c>
    </row>
    <row r="423" spans="1:17" x14ac:dyDescent="0.25">
      <c r="A423" s="2">
        <v>882</v>
      </c>
      <c r="B423" s="4" t="s">
        <v>2665</v>
      </c>
      <c r="C423" s="4" t="s">
        <v>3458</v>
      </c>
      <c r="D423" s="52" t="s">
        <v>3452</v>
      </c>
      <c r="E423" s="5" t="s">
        <v>1756</v>
      </c>
      <c r="F423" s="5">
        <v>1</v>
      </c>
      <c r="G423" s="5">
        <v>24</v>
      </c>
      <c r="H423" s="5">
        <v>5160</v>
      </c>
      <c r="I423" t="s">
        <v>29875</v>
      </c>
      <c r="J423" s="46" t="s">
        <v>33105</v>
      </c>
      <c r="K423" s="55">
        <f t="shared" si="42"/>
        <v>6</v>
      </c>
      <c r="L423" s="55">
        <f t="shared" si="43"/>
        <v>9</v>
      </c>
      <c r="M423" s="55" t="str">
        <f t="shared" si="44"/>
        <v>1891</v>
      </c>
      <c r="N423" s="55" t="str">
        <f t="shared" si="45"/>
        <v>April</v>
      </c>
      <c r="O423" s="55">
        <f t="shared" si="46"/>
        <v>4</v>
      </c>
      <c r="P423" s="55" t="str">
        <f t="shared" si="47"/>
        <v>24</v>
      </c>
      <c r="Q423" s="2" t="str">
        <f t="shared" si="48"/>
        <v>&lt;a href="set03\hope_pioneer\hope_pioneer_jan_1889_to_dec_1893\miscellaneous\colgate_april_24,_1891_p1_hp.pdf"&gt;Items&lt;/a&gt;</v>
      </c>
    </row>
    <row r="424" spans="1:17" x14ac:dyDescent="0.25">
      <c r="A424" s="2">
        <v>883</v>
      </c>
      <c r="B424" s="4" t="s">
        <v>2665</v>
      </c>
      <c r="C424" s="4" t="s">
        <v>3458</v>
      </c>
      <c r="D424" s="52" t="s">
        <v>3452</v>
      </c>
      <c r="E424" s="5" t="s">
        <v>1756</v>
      </c>
      <c r="F424" s="5">
        <v>4</v>
      </c>
      <c r="G424" s="5">
        <v>24</v>
      </c>
      <c r="H424" s="5">
        <v>5161</v>
      </c>
      <c r="I424" t="s">
        <v>29876</v>
      </c>
      <c r="J424" s="46" t="s">
        <v>33105</v>
      </c>
      <c r="K424" s="55">
        <f t="shared" si="42"/>
        <v>6</v>
      </c>
      <c r="L424" s="55">
        <f t="shared" si="43"/>
        <v>9</v>
      </c>
      <c r="M424" s="55" t="str">
        <f t="shared" si="44"/>
        <v>1891</v>
      </c>
      <c r="N424" s="55" t="str">
        <f t="shared" si="45"/>
        <v>April</v>
      </c>
      <c r="O424" s="55">
        <f t="shared" si="46"/>
        <v>4</v>
      </c>
      <c r="P424" s="55" t="str">
        <f t="shared" si="47"/>
        <v>24</v>
      </c>
      <c r="Q424" s="2" t="str">
        <f t="shared" si="48"/>
        <v>&lt;a href="set03\hope_pioneer\hope_pioneer_jan_1889_to_dec_1893\miscellaneous\colgate_april_24,_1891_p4_hp.pdf"&gt;Items&lt;/a&gt;</v>
      </c>
    </row>
    <row r="425" spans="1:17" x14ac:dyDescent="0.25">
      <c r="A425" s="2">
        <v>3289</v>
      </c>
      <c r="B425" s="4" t="s">
        <v>1700</v>
      </c>
      <c r="C425" s="4" t="s">
        <v>31894</v>
      </c>
      <c r="D425" s="52" t="s">
        <v>3452</v>
      </c>
      <c r="E425" s="5" t="s">
        <v>1756</v>
      </c>
      <c r="F425" s="5">
        <v>4</v>
      </c>
      <c r="G425" s="5">
        <v>24</v>
      </c>
      <c r="H425" s="5">
        <v>5415</v>
      </c>
      <c r="I425" t="s">
        <v>29878</v>
      </c>
      <c r="J425" s="46" t="s">
        <v>33105</v>
      </c>
      <c r="K425" s="55">
        <f t="shared" si="42"/>
        <v>6</v>
      </c>
      <c r="L425" s="55">
        <f t="shared" si="43"/>
        <v>9</v>
      </c>
      <c r="M425" s="55" t="str">
        <f t="shared" si="44"/>
        <v>1891</v>
      </c>
      <c r="N425" s="55" t="str">
        <f t="shared" si="45"/>
        <v>April</v>
      </c>
      <c r="O425" s="55">
        <f t="shared" si="46"/>
        <v>4</v>
      </c>
      <c r="P425" s="55" t="str">
        <f t="shared" si="47"/>
        <v>24</v>
      </c>
      <c r="Q425" s="2" t="str">
        <f t="shared" si="48"/>
        <v>&lt;a href="set03\hope_pioneer\hope_pioneer_jan_1889_to_dec_1893\miscellaneous\hope_town_meeting_april_24,_1891_p4_hp.pdf"&gt;Town Meeting&lt;/a&gt;</v>
      </c>
    </row>
    <row r="426" spans="1:17" x14ac:dyDescent="0.25">
      <c r="A426" s="2">
        <v>3499</v>
      </c>
      <c r="B426" s="4" t="s">
        <v>1761</v>
      </c>
      <c r="C426" s="4" t="s">
        <v>3691</v>
      </c>
      <c r="D426" s="52" t="s">
        <v>3452</v>
      </c>
      <c r="E426" s="5" t="s">
        <v>1756</v>
      </c>
      <c r="F426" s="5">
        <v>1</v>
      </c>
      <c r="G426" s="5">
        <v>24</v>
      </c>
      <c r="H426" s="5">
        <v>5368</v>
      </c>
      <c r="I426" t="s">
        <v>29877</v>
      </c>
      <c r="J426" s="46" t="s">
        <v>33105</v>
      </c>
      <c r="K426" s="55">
        <f t="shared" si="42"/>
        <v>6</v>
      </c>
      <c r="L426" s="55">
        <f t="shared" si="43"/>
        <v>9</v>
      </c>
      <c r="M426" s="55" t="str">
        <f t="shared" si="44"/>
        <v>1891</v>
      </c>
      <c r="N426" s="55" t="str">
        <f t="shared" si="45"/>
        <v>April</v>
      </c>
      <c r="O426" s="55">
        <f t="shared" si="46"/>
        <v>4</v>
      </c>
      <c r="P426" s="55" t="str">
        <f t="shared" si="47"/>
        <v>24</v>
      </c>
      <c r="Q426" s="2" t="str">
        <f t="shared" si="48"/>
        <v>&lt;a href="set03\hope_pioneer\hope_pioneer_jan_1889_to_dec_1893\miscellaneous\hope_school_2nd_entertainment_cancelled_april_24,_1891_p1_hp.pdf"&gt;2nd entertainment cancelled&lt;/a&gt;</v>
      </c>
    </row>
    <row r="427" spans="1:17" x14ac:dyDescent="0.25">
      <c r="A427" s="2">
        <v>884</v>
      </c>
      <c r="B427" s="4" t="s">
        <v>2665</v>
      </c>
      <c r="C427" s="4" t="s">
        <v>3458</v>
      </c>
      <c r="D427" s="52" t="s">
        <v>3459</v>
      </c>
      <c r="E427" s="5" t="s">
        <v>1756</v>
      </c>
      <c r="F427" s="5">
        <v>4</v>
      </c>
      <c r="G427" s="5">
        <v>24</v>
      </c>
      <c r="H427" s="5">
        <v>5167</v>
      </c>
      <c r="I427" t="s">
        <v>29879</v>
      </c>
      <c r="J427" s="46" t="s">
        <v>33105</v>
      </c>
      <c r="K427" s="55">
        <f t="shared" si="42"/>
        <v>4</v>
      </c>
      <c r="L427" s="55">
        <f t="shared" si="43"/>
        <v>6</v>
      </c>
      <c r="M427" s="55" t="str">
        <f t="shared" si="44"/>
        <v>1891</v>
      </c>
      <c r="N427" s="55" t="str">
        <f t="shared" si="45"/>
        <v>May</v>
      </c>
      <c r="O427" s="55">
        <f t="shared" si="46"/>
        <v>5</v>
      </c>
      <c r="P427" s="55" t="str">
        <f t="shared" si="47"/>
        <v xml:space="preserve"> 1</v>
      </c>
      <c r="Q427" s="2" t="str">
        <f t="shared" si="48"/>
        <v>&lt;a href="set03\hope_pioneer\hope_pioneer_jan_1889_to_dec_1893\miscellaneous\colgate_may_1,_1891_p4_hp.pdf"&gt;Items&lt;/a&gt;</v>
      </c>
    </row>
    <row r="428" spans="1:17" x14ac:dyDescent="0.25">
      <c r="A428" s="2">
        <v>3110</v>
      </c>
      <c r="B428" s="4" t="s">
        <v>1700</v>
      </c>
      <c r="C428" s="4" t="s">
        <v>3629</v>
      </c>
      <c r="D428" s="52" t="s">
        <v>3459</v>
      </c>
      <c r="E428" s="5" t="s">
        <v>1756</v>
      </c>
      <c r="F428" s="5">
        <v>1</v>
      </c>
      <c r="G428" s="5">
        <v>24</v>
      </c>
      <c r="H428" s="5">
        <v>5261</v>
      </c>
      <c r="I428" t="s">
        <v>29880</v>
      </c>
      <c r="J428" s="46" t="s">
        <v>33105</v>
      </c>
      <c r="K428" s="55">
        <f t="shared" si="42"/>
        <v>4</v>
      </c>
      <c r="L428" s="55">
        <f t="shared" si="43"/>
        <v>6</v>
      </c>
      <c r="M428" s="55" t="str">
        <f t="shared" si="44"/>
        <v>1891</v>
      </c>
      <c r="N428" s="55" t="str">
        <f t="shared" si="45"/>
        <v>May</v>
      </c>
      <c r="O428" s="55">
        <f t="shared" si="46"/>
        <v>5</v>
      </c>
      <c r="P428" s="55" t="str">
        <f t="shared" si="47"/>
        <v xml:space="preserve"> 1</v>
      </c>
      <c r="Q428" s="2" t="str">
        <f t="shared" si="48"/>
        <v>&lt;a href="set03\hope_pioneer\hope_pioneer_jan_1889_to_dec_1893\miscellaneous\hope_fire_$11,000_damage_may_1,_1891_p1_hp.pdf"&gt;Fire $11,000 Damage&lt;/a&gt;</v>
      </c>
    </row>
    <row r="429" spans="1:17" x14ac:dyDescent="0.25">
      <c r="A429" s="2">
        <v>3111</v>
      </c>
      <c r="B429" s="4" t="s">
        <v>1700</v>
      </c>
      <c r="C429" s="4" t="s">
        <v>3630</v>
      </c>
      <c r="D429" s="52" t="s">
        <v>3459</v>
      </c>
      <c r="E429" s="5" t="s">
        <v>1756</v>
      </c>
      <c r="F429" s="5">
        <v>1</v>
      </c>
      <c r="G429" s="5">
        <v>24</v>
      </c>
      <c r="H429" s="5">
        <v>5262</v>
      </c>
      <c r="I429" t="s">
        <v>29881</v>
      </c>
      <c r="J429" s="46" t="s">
        <v>33105</v>
      </c>
      <c r="K429" s="55">
        <f t="shared" si="42"/>
        <v>4</v>
      </c>
      <c r="L429" s="55">
        <f t="shared" si="43"/>
        <v>6</v>
      </c>
      <c r="M429" s="55" t="str">
        <f t="shared" si="44"/>
        <v>1891</v>
      </c>
      <c r="N429" s="55" t="str">
        <f t="shared" si="45"/>
        <v>May</v>
      </c>
      <c r="O429" s="55">
        <f t="shared" si="46"/>
        <v>5</v>
      </c>
      <c r="P429" s="55" t="str">
        <f t="shared" si="47"/>
        <v xml:space="preserve"> 1</v>
      </c>
      <c r="Q429" s="2" t="str">
        <f t="shared" si="48"/>
        <v>&lt;a href="set03\hope_pioneer\hope_pioneer_jan_1889_to_dec_1893\miscellaneous\hope_fire_engine_doesn't_work_when_needed_may_1,_1891_p1_hp.pdf"&gt;Fire Engine Doesn't work when needed&lt;/a&gt;</v>
      </c>
    </row>
    <row r="430" spans="1:17" x14ac:dyDescent="0.25">
      <c r="A430" s="2">
        <v>885</v>
      </c>
      <c r="B430" s="4" t="s">
        <v>2665</v>
      </c>
      <c r="C430" s="4" t="s">
        <v>3458</v>
      </c>
      <c r="D430" s="52" t="s">
        <v>3460</v>
      </c>
      <c r="E430" s="5" t="s">
        <v>1756</v>
      </c>
      <c r="F430" s="5">
        <v>1</v>
      </c>
      <c r="G430" s="5">
        <v>24</v>
      </c>
      <c r="H430" s="5">
        <v>5168</v>
      </c>
      <c r="I430" t="s">
        <v>29882</v>
      </c>
      <c r="J430" s="46" t="s">
        <v>33105</v>
      </c>
      <c r="K430" s="55">
        <f t="shared" si="42"/>
        <v>4</v>
      </c>
      <c r="L430" s="55">
        <f t="shared" si="43"/>
        <v>6</v>
      </c>
      <c r="M430" s="55" t="str">
        <f t="shared" si="44"/>
        <v>1891</v>
      </c>
      <c r="N430" s="55" t="str">
        <f t="shared" si="45"/>
        <v>May</v>
      </c>
      <c r="O430" s="55">
        <f t="shared" si="46"/>
        <v>5</v>
      </c>
      <c r="P430" s="55" t="str">
        <f t="shared" si="47"/>
        <v xml:space="preserve"> 8</v>
      </c>
      <c r="Q430" s="2" t="str">
        <f t="shared" si="48"/>
        <v>&lt;a href="set03\hope_pioneer\hope_pioneer_jan_1889_to_dec_1893\miscellaneous\colgate_may_8,_1891_p1_hp.pdf"&gt;Items&lt;/a&gt;</v>
      </c>
    </row>
    <row r="431" spans="1:17" x14ac:dyDescent="0.25">
      <c r="A431" s="2">
        <v>3290</v>
      </c>
      <c r="B431" s="4" t="s">
        <v>1700</v>
      </c>
      <c r="C431" s="4" t="s">
        <v>31894</v>
      </c>
      <c r="D431" s="52" t="s">
        <v>3460</v>
      </c>
      <c r="E431" s="5" t="s">
        <v>1756</v>
      </c>
      <c r="F431" s="5">
        <v>4</v>
      </c>
      <c r="G431" s="5">
        <v>24</v>
      </c>
      <c r="H431" s="5">
        <v>5427</v>
      </c>
      <c r="I431" t="s">
        <v>29885</v>
      </c>
      <c r="J431" s="46" t="s">
        <v>33105</v>
      </c>
      <c r="K431" s="55">
        <f t="shared" si="42"/>
        <v>4</v>
      </c>
      <c r="L431" s="55">
        <f t="shared" si="43"/>
        <v>6</v>
      </c>
      <c r="M431" s="55" t="str">
        <f t="shared" si="44"/>
        <v>1891</v>
      </c>
      <c r="N431" s="55" t="str">
        <f t="shared" si="45"/>
        <v>May</v>
      </c>
      <c r="O431" s="55">
        <f t="shared" si="46"/>
        <v>5</v>
      </c>
      <c r="P431" s="55" t="str">
        <f t="shared" si="47"/>
        <v xml:space="preserve"> 8</v>
      </c>
      <c r="Q431" s="2" t="str">
        <f t="shared" si="48"/>
        <v>&lt;a href="set03\hope_pioneer\hope_pioneer_jan_1889_to_dec_1893\miscellaneous\hope_town_meeting_may_8,_1891_p4_hp.pdf"&gt;Town Meeting&lt;/a&gt;</v>
      </c>
    </row>
    <row r="432" spans="1:17" x14ac:dyDescent="0.25">
      <c r="A432" s="2">
        <v>3414</v>
      </c>
      <c r="B432" s="4" t="s">
        <v>3631</v>
      </c>
      <c r="C432" s="4" t="s">
        <v>1708</v>
      </c>
      <c r="D432" s="52" t="s">
        <v>3460</v>
      </c>
      <c r="E432" s="5" t="s">
        <v>1756</v>
      </c>
      <c r="F432" s="5">
        <v>1</v>
      </c>
      <c r="G432" s="5">
        <v>24</v>
      </c>
      <c r="H432" s="5">
        <v>5330</v>
      </c>
      <c r="I432" t="s">
        <v>29883</v>
      </c>
      <c r="J432" s="46" t="s">
        <v>33105</v>
      </c>
      <c r="K432" s="55">
        <f t="shared" si="42"/>
        <v>4</v>
      </c>
      <c r="L432" s="55">
        <f t="shared" si="43"/>
        <v>6</v>
      </c>
      <c r="M432" s="55" t="str">
        <f t="shared" si="44"/>
        <v>1891</v>
      </c>
      <c r="N432" s="55" t="str">
        <f t="shared" si="45"/>
        <v>May</v>
      </c>
      <c r="O432" s="55">
        <f t="shared" si="46"/>
        <v>5</v>
      </c>
      <c r="P432" s="55" t="str">
        <f t="shared" si="47"/>
        <v xml:space="preserve"> 8</v>
      </c>
      <c r="Q432" s="2" t="str">
        <f t="shared" si="48"/>
        <v>&lt;a href="set03\hope_pioneer\hope_pioneer_jan_1889_to_dec_1893\miscellaneous\hope_flag_day_program_may_8,_1891_p1_hp.pdf"&gt;Program&lt;/a&gt;</v>
      </c>
    </row>
    <row r="433" spans="1:17" x14ac:dyDescent="0.25">
      <c r="A433" s="2">
        <v>3506</v>
      </c>
      <c r="B433" s="4" t="s">
        <v>1761</v>
      </c>
      <c r="C433" s="4" t="s">
        <v>3700</v>
      </c>
      <c r="D433" s="52" t="s">
        <v>3460</v>
      </c>
      <c r="E433" s="5" t="s">
        <v>1756</v>
      </c>
      <c r="F433" s="5">
        <v>1</v>
      </c>
      <c r="G433" s="5">
        <v>24</v>
      </c>
      <c r="H433" s="5">
        <v>5374</v>
      </c>
      <c r="I433" t="s">
        <v>29884</v>
      </c>
      <c r="J433" s="46" t="s">
        <v>33105</v>
      </c>
      <c r="K433" s="55">
        <f t="shared" si="42"/>
        <v>4</v>
      </c>
      <c r="L433" s="55">
        <f t="shared" si="43"/>
        <v>6</v>
      </c>
      <c r="M433" s="55" t="str">
        <f t="shared" si="44"/>
        <v>1891</v>
      </c>
      <c r="N433" s="55" t="str">
        <f t="shared" si="45"/>
        <v>May</v>
      </c>
      <c r="O433" s="55">
        <f t="shared" si="46"/>
        <v>5</v>
      </c>
      <c r="P433" s="55" t="str">
        <f t="shared" si="47"/>
        <v xml:space="preserve"> 8</v>
      </c>
      <c r="Q433" s="2" t="str">
        <f t="shared" si="48"/>
        <v>&lt;a href="set03\hope_pioneer\hope_pioneer_jan_1889_to_dec_1893\miscellaneous\hope_school_benefit_lecture_a_success_may_8,_1891_p1_hp.pdf"&gt;Benefit lecture a success&lt;/a&gt;</v>
      </c>
    </row>
    <row r="434" spans="1:17" x14ac:dyDescent="0.25">
      <c r="A434" s="2">
        <v>5139</v>
      </c>
      <c r="B434" s="4" t="s">
        <v>3836</v>
      </c>
      <c r="C434" s="4" t="s">
        <v>3837</v>
      </c>
      <c r="D434" s="52" t="s">
        <v>3460</v>
      </c>
      <c r="E434" s="5" t="s">
        <v>1756</v>
      </c>
      <c r="F434" s="5">
        <v>4</v>
      </c>
      <c r="G434" s="5">
        <v>24</v>
      </c>
      <c r="H434" s="5">
        <v>5501</v>
      </c>
      <c r="I434" t="s">
        <v>29886</v>
      </c>
      <c r="J434" s="46" t="s">
        <v>33105</v>
      </c>
      <c r="K434" s="55">
        <f t="shared" si="42"/>
        <v>4</v>
      </c>
      <c r="L434" s="55">
        <f t="shared" si="43"/>
        <v>6</v>
      </c>
      <c r="M434" s="55" t="str">
        <f t="shared" si="44"/>
        <v>1891</v>
      </c>
      <c r="N434" s="55" t="str">
        <f t="shared" si="45"/>
        <v>May</v>
      </c>
      <c r="O434" s="55">
        <f t="shared" si="46"/>
        <v>5</v>
      </c>
      <c r="P434" s="55" t="str">
        <f t="shared" si="47"/>
        <v xml:space="preserve"> 8</v>
      </c>
      <c r="Q434" s="2" t="str">
        <f t="shared" si="48"/>
        <v>&lt;a href="set03\hope_pioneer\hope_pioneer_jan_1889_to_dec_1893\miscellaneous\mihm,_john_barn_burns_from_prairie_fire_may_8,_1891_p4_hp.pdf"&gt;Barn burns from prairie fire&lt;/a&gt;</v>
      </c>
    </row>
    <row r="435" spans="1:17" x14ac:dyDescent="0.25">
      <c r="A435" s="2">
        <v>7067</v>
      </c>
      <c r="B435" s="4" t="s">
        <v>2353</v>
      </c>
      <c r="C435" s="4" t="s">
        <v>4010</v>
      </c>
      <c r="D435" s="52" t="s">
        <v>3460</v>
      </c>
      <c r="E435" s="5" t="s">
        <v>1756</v>
      </c>
      <c r="F435" s="5">
        <v>4</v>
      </c>
      <c r="G435" s="5">
        <v>24</v>
      </c>
      <c r="H435" s="5">
        <v>5629</v>
      </c>
      <c r="I435" t="s">
        <v>29887</v>
      </c>
      <c r="J435" s="46" t="s">
        <v>33105</v>
      </c>
      <c r="K435" s="55">
        <f t="shared" si="42"/>
        <v>4</v>
      </c>
      <c r="L435" s="55">
        <f t="shared" si="43"/>
        <v>6</v>
      </c>
      <c r="M435" s="55" t="str">
        <f t="shared" si="44"/>
        <v>1891</v>
      </c>
      <c r="N435" s="55" t="str">
        <f t="shared" si="45"/>
        <v>May</v>
      </c>
      <c r="O435" s="55">
        <f t="shared" si="46"/>
        <v>5</v>
      </c>
      <c r="P435" s="55" t="str">
        <f t="shared" si="47"/>
        <v xml:space="preserve"> 8</v>
      </c>
      <c r="Q435" s="2" t="str">
        <f t="shared" si="48"/>
        <v>&lt;a href="set03\hope_pioneer\hope_pioneer_jan_1889_to_dec_1893\miscellaneous\steele_county_teachers_institute_may_8,_1891_p4_hp.pdf"&gt;Teachers Institute&lt;/a&gt;</v>
      </c>
    </row>
    <row r="436" spans="1:17" x14ac:dyDescent="0.25">
      <c r="A436" s="2">
        <v>6894</v>
      </c>
      <c r="B436" s="4" t="s">
        <v>33140</v>
      </c>
      <c r="C436" s="4" t="s">
        <v>33139</v>
      </c>
      <c r="D436" s="93" t="s">
        <v>3460</v>
      </c>
      <c r="E436" s="5" t="s">
        <v>1756</v>
      </c>
      <c r="F436" s="5">
        <v>4</v>
      </c>
      <c r="G436" s="5">
        <v>24.1</v>
      </c>
      <c r="H436" s="5"/>
      <c r="I436" t="s">
        <v>30224</v>
      </c>
      <c r="J436" s="46" t="s">
        <v>33106</v>
      </c>
      <c r="K436" s="55">
        <f t="shared" si="42"/>
        <v>4</v>
      </c>
      <c r="L436" s="55">
        <f t="shared" si="43"/>
        <v>6</v>
      </c>
      <c r="M436" s="55" t="str">
        <f t="shared" si="44"/>
        <v>1891</v>
      </c>
      <c r="N436" s="55" t="str">
        <f t="shared" si="45"/>
        <v>May</v>
      </c>
      <c r="O436" s="55">
        <f t="shared" si="46"/>
        <v>5</v>
      </c>
      <c r="P436" s="55" t="str">
        <f t="shared" si="47"/>
        <v xml:space="preserve"> 8</v>
      </c>
      <c r="Q436" s="2" t="str">
        <f t="shared" si="48"/>
        <v>&lt;a href="set03\hope_pioneer\hope_pioneer_jan_1889_to_dec_1893\sccm\sccm_may_8,_1891_p4_hp.pdf"&gt;Meeting Minutes&lt;/a&gt;</v>
      </c>
    </row>
    <row r="437" spans="1:17" x14ac:dyDescent="0.25">
      <c r="A437" s="2">
        <v>886</v>
      </c>
      <c r="B437" s="4" t="s">
        <v>2665</v>
      </c>
      <c r="C437" s="4" t="s">
        <v>3458</v>
      </c>
      <c r="D437" s="52" t="s">
        <v>3461</v>
      </c>
      <c r="E437" s="5" t="s">
        <v>1756</v>
      </c>
      <c r="F437" s="5">
        <v>1</v>
      </c>
      <c r="G437" s="5">
        <v>24</v>
      </c>
      <c r="H437" s="5">
        <v>5169</v>
      </c>
      <c r="I437" t="s">
        <v>29888</v>
      </c>
      <c r="J437" s="46" t="s">
        <v>33105</v>
      </c>
      <c r="K437" s="55">
        <f t="shared" si="42"/>
        <v>4</v>
      </c>
      <c r="L437" s="55">
        <f t="shared" si="43"/>
        <v>7</v>
      </c>
      <c r="M437" s="55" t="str">
        <f t="shared" si="44"/>
        <v>1891</v>
      </c>
      <c r="N437" s="55" t="str">
        <f t="shared" si="45"/>
        <v>May</v>
      </c>
      <c r="O437" s="55">
        <f t="shared" si="46"/>
        <v>5</v>
      </c>
      <c r="P437" s="55" t="str">
        <f t="shared" si="47"/>
        <v>15</v>
      </c>
      <c r="Q437" s="2" t="str">
        <f t="shared" si="48"/>
        <v>&lt;a href="set03\hope_pioneer\hope_pioneer_jan_1889_to_dec_1893\miscellaneous\colgate_may_15,_1891_p1_hp.pdf"&gt;Items&lt;/a&gt;</v>
      </c>
    </row>
    <row r="438" spans="1:17" x14ac:dyDescent="0.25">
      <c r="A438" s="2">
        <v>3415</v>
      </c>
      <c r="B438" s="4" t="s">
        <v>3631</v>
      </c>
      <c r="C438" s="4" t="s">
        <v>1748</v>
      </c>
      <c r="D438" s="52" t="s">
        <v>3461</v>
      </c>
      <c r="E438" s="5" t="s">
        <v>1756</v>
      </c>
      <c r="F438" s="5">
        <v>1</v>
      </c>
      <c r="G438" s="5">
        <v>24</v>
      </c>
      <c r="H438" s="5">
        <v>5331</v>
      </c>
      <c r="I438" t="s">
        <v>29889</v>
      </c>
      <c r="J438" s="46" t="s">
        <v>33105</v>
      </c>
      <c r="K438" s="55">
        <f t="shared" si="42"/>
        <v>4</v>
      </c>
      <c r="L438" s="55">
        <f t="shared" si="43"/>
        <v>7</v>
      </c>
      <c r="M438" s="55" t="str">
        <f t="shared" si="44"/>
        <v>1891</v>
      </c>
      <c r="N438" s="55" t="str">
        <f t="shared" si="45"/>
        <v>May</v>
      </c>
      <c r="O438" s="55">
        <f t="shared" si="46"/>
        <v>5</v>
      </c>
      <c r="P438" s="55" t="str">
        <f t="shared" si="47"/>
        <v>15</v>
      </c>
      <c r="Q438" s="2" t="str">
        <f t="shared" si="48"/>
        <v>&lt;a href="set03\hope_pioneer\hope_pioneer_jan_1889_to_dec_1893\miscellaneous\hope_flag_day_report_may_15,_1891_p1_hp.pdf"&gt;Report&lt;/a&gt;</v>
      </c>
    </row>
    <row r="439" spans="1:17" x14ac:dyDescent="0.25">
      <c r="A439" s="2">
        <v>3449</v>
      </c>
      <c r="B439" s="4" t="s">
        <v>1742</v>
      </c>
      <c r="C439" s="4" t="s">
        <v>2264</v>
      </c>
      <c r="D439" s="52" t="s">
        <v>3461</v>
      </c>
      <c r="E439" s="5" t="s">
        <v>1756</v>
      </c>
      <c r="F439" s="5">
        <v>1</v>
      </c>
      <c r="G439" s="5">
        <v>24</v>
      </c>
      <c r="H439" s="5">
        <v>5346</v>
      </c>
      <c r="I439" t="s">
        <v>29890</v>
      </c>
      <c r="J439" s="46" t="s">
        <v>33105</v>
      </c>
      <c r="K439" s="55">
        <f t="shared" si="42"/>
        <v>4</v>
      </c>
      <c r="L439" s="55">
        <f t="shared" si="43"/>
        <v>7</v>
      </c>
      <c r="M439" s="55" t="str">
        <f t="shared" si="44"/>
        <v>1891</v>
      </c>
      <c r="N439" s="55" t="str">
        <f t="shared" si="45"/>
        <v>May</v>
      </c>
      <c r="O439" s="55">
        <f t="shared" si="46"/>
        <v>5</v>
      </c>
      <c r="P439" s="55" t="str">
        <f t="shared" si="47"/>
        <v>15</v>
      </c>
      <c r="Q439" s="2" t="str">
        <f t="shared" si="48"/>
        <v>&lt;a href="set03\hope_pioneer\hope_pioneer_jan_1889_to_dec_1893\miscellaneous\hope_memorial_day_plans_may_15,_1891_p1_hp.pdf"&gt;Plans&lt;/a&gt;</v>
      </c>
    </row>
    <row r="440" spans="1:17" x14ac:dyDescent="0.25">
      <c r="A440" s="2">
        <v>4848</v>
      </c>
      <c r="B440" s="4" t="s">
        <v>3801</v>
      </c>
      <c r="C440" s="4" t="s">
        <v>1613</v>
      </c>
      <c r="D440" s="52" t="s">
        <v>3461</v>
      </c>
      <c r="E440" s="5" t="s">
        <v>1756</v>
      </c>
      <c r="F440" s="5">
        <v>1</v>
      </c>
      <c r="G440" s="5">
        <v>24</v>
      </c>
      <c r="H440" s="5">
        <v>5476</v>
      </c>
      <c r="I440" t="s">
        <v>29891</v>
      </c>
      <c r="J440" s="46" t="s">
        <v>33105</v>
      </c>
      <c r="K440" s="55">
        <f t="shared" si="42"/>
        <v>4</v>
      </c>
      <c r="L440" s="55">
        <f t="shared" si="43"/>
        <v>7</v>
      </c>
      <c r="M440" s="55" t="str">
        <f t="shared" si="44"/>
        <v>1891</v>
      </c>
      <c r="N440" s="55" t="str">
        <f t="shared" si="45"/>
        <v>May</v>
      </c>
      <c r="O440" s="55">
        <f t="shared" si="46"/>
        <v>5</v>
      </c>
      <c r="P440" s="55" t="str">
        <f t="shared" si="47"/>
        <v>15</v>
      </c>
      <c r="Q440" s="2" t="str">
        <f t="shared" si="48"/>
        <v>&lt;a href="set03\hope_pioneer\hope_pioneer_jan_1889_to_dec_1893\miscellaneous\linke,_adolf_adjudged_insane_may_15,_1891_p1_hp.pdf"&gt;Adjudged insane&lt;/a&gt;</v>
      </c>
    </row>
    <row r="441" spans="1:17" x14ac:dyDescent="0.25">
      <c r="A441" s="2">
        <v>5525</v>
      </c>
      <c r="B441" s="4" t="s">
        <v>3953</v>
      </c>
      <c r="C441" s="4" t="s">
        <v>4071</v>
      </c>
      <c r="D441" s="52" t="s">
        <v>3461</v>
      </c>
      <c r="E441" s="5" t="s">
        <v>1756</v>
      </c>
      <c r="F441" s="5"/>
      <c r="G441" s="5">
        <v>24</v>
      </c>
      <c r="H441" s="5">
        <v>5684</v>
      </c>
      <c r="I441" t="s">
        <v>29894</v>
      </c>
      <c r="J441" s="46" t="s">
        <v>33105</v>
      </c>
      <c r="K441" s="55">
        <f t="shared" si="42"/>
        <v>4</v>
      </c>
      <c r="L441" s="55">
        <f t="shared" si="43"/>
        <v>7</v>
      </c>
      <c r="M441" s="55" t="str">
        <f t="shared" si="44"/>
        <v>1891</v>
      </c>
      <c r="N441" s="55" t="str">
        <f t="shared" si="45"/>
        <v>May</v>
      </c>
      <c r="O441" s="55">
        <f t="shared" si="46"/>
        <v>5</v>
      </c>
      <c r="P441" s="55" t="str">
        <f t="shared" si="47"/>
        <v>15</v>
      </c>
      <c r="Q441" s="2" t="str">
        <f t="shared" si="48"/>
        <v>&lt;a href="set03\hope_pioneer\hope_pioneer_jan_1889_to_dec_1893\miscellaneous\weather_report_may_15,_1891_hp.pdf"&gt;Weather Report&lt;/a&gt;</v>
      </c>
    </row>
    <row r="442" spans="1:17" x14ac:dyDescent="0.25">
      <c r="A442" s="2">
        <v>6065</v>
      </c>
      <c r="B442" s="4" t="s">
        <v>3940</v>
      </c>
      <c r="C442" s="4" t="s">
        <v>3941</v>
      </c>
      <c r="D442" s="52" t="s">
        <v>3461</v>
      </c>
      <c r="E442" s="5" t="s">
        <v>1756</v>
      </c>
      <c r="F442" s="5">
        <v>1</v>
      </c>
      <c r="G442" s="5">
        <v>24</v>
      </c>
      <c r="H442" s="5">
        <v>5566</v>
      </c>
      <c r="I442" t="s">
        <v>29892</v>
      </c>
      <c r="J442" s="46" t="s">
        <v>33105</v>
      </c>
      <c r="K442" s="55">
        <f t="shared" si="42"/>
        <v>4</v>
      </c>
      <c r="L442" s="55">
        <f t="shared" si="43"/>
        <v>7</v>
      </c>
      <c r="M442" s="55" t="str">
        <f t="shared" si="44"/>
        <v>1891</v>
      </c>
      <c r="N442" s="55" t="str">
        <f t="shared" si="45"/>
        <v>May</v>
      </c>
      <c r="O442" s="55">
        <f t="shared" si="46"/>
        <v>5</v>
      </c>
      <c r="P442" s="55" t="str">
        <f t="shared" si="47"/>
        <v>15</v>
      </c>
      <c r="Q442" s="2" t="str">
        <f t="shared" si="48"/>
        <v>&lt;a href="set03\hope_pioneer\hope_pioneer_jan_1889_to_dec_1893\miscellaneous\presley,_marion_barber_shop_torn_apart_may_15,_1891_p1_hp.pdf"&gt;Barber shop torn apart&lt;/a&gt;</v>
      </c>
    </row>
    <row r="443" spans="1:17" x14ac:dyDescent="0.25">
      <c r="A443" s="2">
        <v>7068</v>
      </c>
      <c r="B443" s="4" t="s">
        <v>2353</v>
      </c>
      <c r="C443" s="4" t="s">
        <v>4010</v>
      </c>
      <c r="D443" s="52" t="s">
        <v>3461</v>
      </c>
      <c r="E443" s="5" t="s">
        <v>1756</v>
      </c>
      <c r="F443" s="5">
        <v>4</v>
      </c>
      <c r="G443" s="5">
        <v>24</v>
      </c>
      <c r="H443" s="5">
        <v>5631</v>
      </c>
      <c r="I443" t="s">
        <v>29893</v>
      </c>
      <c r="J443" s="46" t="s">
        <v>33105</v>
      </c>
      <c r="K443" s="55">
        <f t="shared" si="42"/>
        <v>4</v>
      </c>
      <c r="L443" s="55">
        <f t="shared" si="43"/>
        <v>7</v>
      </c>
      <c r="M443" s="55" t="str">
        <f t="shared" si="44"/>
        <v>1891</v>
      </c>
      <c r="N443" s="55" t="str">
        <f t="shared" si="45"/>
        <v>May</v>
      </c>
      <c r="O443" s="55">
        <f t="shared" si="46"/>
        <v>5</v>
      </c>
      <c r="P443" s="55" t="str">
        <f t="shared" si="47"/>
        <v>15</v>
      </c>
      <c r="Q443" s="2" t="str">
        <f t="shared" si="48"/>
        <v>&lt;a href="set03\hope_pioneer\hope_pioneer_jan_1889_to_dec_1893\miscellaneous\steele_county_teachers_institute_may_15,_1891_p4_hp.pdf"&gt;Teachers Institute&lt;/a&gt;</v>
      </c>
    </row>
    <row r="444" spans="1:17" x14ac:dyDescent="0.25">
      <c r="A444" s="2">
        <v>8188</v>
      </c>
      <c r="B444" s="4" t="s">
        <v>4560</v>
      </c>
      <c r="C444" s="4" t="s">
        <v>4561</v>
      </c>
      <c r="D444" s="52" t="s">
        <v>3461</v>
      </c>
      <c r="E444" s="5" t="s">
        <v>4462</v>
      </c>
      <c r="F444" s="5">
        <v>5</v>
      </c>
      <c r="G444" s="5">
        <v>12</v>
      </c>
      <c r="H444" s="5">
        <v>2540</v>
      </c>
      <c r="I444" t="s">
        <v>26885</v>
      </c>
      <c r="J444" s="46" t="s">
        <v>33094</v>
      </c>
      <c r="K444" s="55">
        <f t="shared" si="42"/>
        <v>4</v>
      </c>
      <c r="L444" s="55">
        <f t="shared" si="43"/>
        <v>7</v>
      </c>
      <c r="M444" s="55" t="str">
        <f t="shared" si="44"/>
        <v>1891</v>
      </c>
      <c r="N444" s="55" t="str">
        <f t="shared" si="45"/>
        <v>May</v>
      </c>
      <c r="O444" s="55">
        <f t="shared" si="46"/>
        <v>5</v>
      </c>
      <c r="P444" s="55" t="str">
        <f t="shared" si="47"/>
        <v>15</v>
      </c>
      <c r="Q444" s="2" t="str">
        <f t="shared" si="48"/>
        <v>&lt;a href="set03\gc\gc_january_1890_to_december_1892\miscellaneous\whidden,_mrs._tupper_falls_into_cellar_may_15,_1891_p5_gc.pdf"&gt;Falls into cellar&lt;/a&gt;</v>
      </c>
    </row>
    <row r="445" spans="1:17" x14ac:dyDescent="0.25">
      <c r="A445" s="2">
        <v>887</v>
      </c>
      <c r="B445" s="4" t="s">
        <v>2665</v>
      </c>
      <c r="C445" s="4" t="s">
        <v>3458</v>
      </c>
      <c r="D445" s="52" t="s">
        <v>3462</v>
      </c>
      <c r="E445" s="5" t="s">
        <v>1756</v>
      </c>
      <c r="F445" s="5">
        <v>4</v>
      </c>
      <c r="G445" s="5">
        <v>24</v>
      </c>
      <c r="H445" s="5">
        <v>5170</v>
      </c>
      <c r="I445" t="s">
        <v>29895</v>
      </c>
      <c r="J445" s="46" t="s">
        <v>33105</v>
      </c>
      <c r="K445" s="55">
        <f t="shared" si="42"/>
        <v>4</v>
      </c>
      <c r="L445" s="55">
        <f t="shared" si="43"/>
        <v>7</v>
      </c>
      <c r="M445" s="55" t="str">
        <f t="shared" si="44"/>
        <v>1891</v>
      </c>
      <c r="N445" s="55" t="str">
        <f t="shared" si="45"/>
        <v>May</v>
      </c>
      <c r="O445" s="55">
        <f t="shared" si="46"/>
        <v>5</v>
      </c>
      <c r="P445" s="55" t="str">
        <f t="shared" si="47"/>
        <v>22</v>
      </c>
      <c r="Q445" s="2" t="str">
        <f t="shared" si="48"/>
        <v>&lt;a href="set03\hope_pioneer\hope_pioneer_jan_1889_to_dec_1893\miscellaneous\colgate_may_22,_1891_p4_hp.pdf"&gt;Items&lt;/a&gt;</v>
      </c>
    </row>
    <row r="446" spans="1:17" x14ac:dyDescent="0.25">
      <c r="A446" s="2">
        <v>3291</v>
      </c>
      <c r="B446" s="4" t="s">
        <v>1700</v>
      </c>
      <c r="C446" s="4" t="s">
        <v>31894</v>
      </c>
      <c r="D446" s="52" t="s">
        <v>3462</v>
      </c>
      <c r="E446" s="5" t="s">
        <v>1756</v>
      </c>
      <c r="F446" s="5">
        <v>1</v>
      </c>
      <c r="G446" s="5">
        <v>24</v>
      </c>
      <c r="H446" s="5">
        <v>5428</v>
      </c>
      <c r="I446" t="s">
        <v>29897</v>
      </c>
      <c r="J446" s="46" t="s">
        <v>33105</v>
      </c>
      <c r="K446" s="55">
        <f t="shared" si="42"/>
        <v>4</v>
      </c>
      <c r="L446" s="55">
        <f t="shared" si="43"/>
        <v>7</v>
      </c>
      <c r="M446" s="55" t="str">
        <f t="shared" si="44"/>
        <v>1891</v>
      </c>
      <c r="N446" s="55" t="str">
        <f t="shared" si="45"/>
        <v>May</v>
      </c>
      <c r="O446" s="55">
        <f t="shared" si="46"/>
        <v>5</v>
      </c>
      <c r="P446" s="55" t="str">
        <f t="shared" si="47"/>
        <v>22</v>
      </c>
      <c r="Q446" s="2" t="str">
        <f t="shared" si="48"/>
        <v>&lt;a href="set03\hope_pioneer\hope_pioneer_jan_1889_to_dec_1893\miscellaneous\hope_town_meeting_no_salaries_for_year_may_22,_1891_p1_hp.pdf"&gt;Town Meeting&lt;/a&gt;</v>
      </c>
    </row>
    <row r="447" spans="1:17" x14ac:dyDescent="0.25">
      <c r="A447" s="2">
        <v>3713</v>
      </c>
      <c r="B447" s="4" t="s">
        <v>3732</v>
      </c>
      <c r="C447" s="4" t="s">
        <v>3734</v>
      </c>
      <c r="D447" s="52" t="s">
        <v>3462</v>
      </c>
      <c r="E447" s="5" t="s">
        <v>1756</v>
      </c>
      <c r="F447" s="5">
        <v>1</v>
      </c>
      <c r="G447" s="5">
        <v>24</v>
      </c>
      <c r="H447" s="5">
        <v>5431</v>
      </c>
      <c r="I447" t="s">
        <v>29896</v>
      </c>
      <c r="J447" s="46" t="s">
        <v>33105</v>
      </c>
      <c r="K447" s="55">
        <f t="shared" si="42"/>
        <v>4</v>
      </c>
      <c r="L447" s="55">
        <f t="shared" si="43"/>
        <v>7</v>
      </c>
      <c r="M447" s="55" t="str">
        <f t="shared" si="44"/>
        <v>1891</v>
      </c>
      <c r="N447" s="55" t="str">
        <f t="shared" si="45"/>
        <v>May</v>
      </c>
      <c r="O447" s="55">
        <f t="shared" si="46"/>
        <v>5</v>
      </c>
      <c r="P447" s="55" t="str">
        <f t="shared" si="47"/>
        <v>22</v>
      </c>
      <c r="Q447" s="2" t="str">
        <f t="shared" si="48"/>
        <v>&lt;a href="set03\hope_pioneer\hope_pioneer_jan_1889_to_dec_1893\miscellaneous\hope_town_meeting_may_22,_1891_p1_hp.pdf"&gt;No Salaries for year&lt;/a&gt;</v>
      </c>
    </row>
    <row r="448" spans="1:17" x14ac:dyDescent="0.25">
      <c r="A448" s="2">
        <v>5187</v>
      </c>
      <c r="B448" s="4" t="s">
        <v>4515</v>
      </c>
      <c r="C448" s="4" t="s">
        <v>4516</v>
      </c>
      <c r="D448" s="52" t="s">
        <v>3462</v>
      </c>
      <c r="E448" s="5" t="s">
        <v>4462</v>
      </c>
      <c r="F448" s="5">
        <v>5</v>
      </c>
      <c r="G448" s="5">
        <v>12</v>
      </c>
      <c r="H448" s="5">
        <v>2514</v>
      </c>
      <c r="I448" t="s">
        <v>26886</v>
      </c>
      <c r="J448" s="46" t="s">
        <v>33094</v>
      </c>
      <c r="K448" s="55">
        <f t="shared" si="42"/>
        <v>4</v>
      </c>
      <c r="L448" s="55">
        <f t="shared" si="43"/>
        <v>7</v>
      </c>
      <c r="M448" s="55" t="str">
        <f t="shared" si="44"/>
        <v>1891</v>
      </c>
      <c r="N448" s="55" t="str">
        <f t="shared" si="45"/>
        <v>May</v>
      </c>
      <c r="O448" s="55">
        <f t="shared" si="46"/>
        <v>5</v>
      </c>
      <c r="P448" s="55" t="str">
        <f t="shared" si="47"/>
        <v>22</v>
      </c>
      <c r="Q448" s="2" t="str">
        <f t="shared" si="48"/>
        <v>&lt;a href="set03\gc\gc_january_1890_to_december_1892\miscellaneous\mills,_isaac_house_burns_injured_by_bronco_may_22,_1891_p5_gc.pdf"&gt;House burns; injured by bronco&lt;/a&gt;</v>
      </c>
    </row>
    <row r="449" spans="1:17" x14ac:dyDescent="0.25">
      <c r="A449" s="2">
        <v>888</v>
      </c>
      <c r="B449" s="4" t="s">
        <v>2665</v>
      </c>
      <c r="C449" s="4" t="s">
        <v>3458</v>
      </c>
      <c r="D449" s="52" t="s">
        <v>3307</v>
      </c>
      <c r="E449" s="5" t="s">
        <v>1756</v>
      </c>
      <c r="F449" s="5">
        <v>4</v>
      </c>
      <c r="G449" s="5">
        <v>24</v>
      </c>
      <c r="H449" s="5">
        <v>5171</v>
      </c>
      <c r="I449" t="s">
        <v>29898</v>
      </c>
      <c r="J449" s="46" t="s">
        <v>33105</v>
      </c>
      <c r="K449" s="55">
        <f t="shared" si="42"/>
        <v>4</v>
      </c>
      <c r="L449" s="55">
        <f t="shared" si="43"/>
        <v>7</v>
      </c>
      <c r="M449" s="55" t="str">
        <f t="shared" si="44"/>
        <v>1891</v>
      </c>
      <c r="N449" s="55" t="str">
        <f t="shared" si="45"/>
        <v>May</v>
      </c>
      <c r="O449" s="55">
        <f t="shared" si="46"/>
        <v>5</v>
      </c>
      <c r="P449" s="55" t="str">
        <f t="shared" si="47"/>
        <v>29</v>
      </c>
      <c r="Q449" s="2" t="str">
        <f t="shared" si="48"/>
        <v>&lt;a href="set03\hope_pioneer\hope_pioneer_jan_1889_to_dec_1893\miscellaneous\colgate_may_29,_1891_p4_hp.pdf"&gt;Items&lt;/a&gt;</v>
      </c>
    </row>
    <row r="450" spans="1:17" x14ac:dyDescent="0.25">
      <c r="A450" s="2">
        <v>405</v>
      </c>
      <c r="B450" s="4" t="s">
        <v>3373</v>
      </c>
      <c r="C450" s="4" t="s">
        <v>3378</v>
      </c>
      <c r="D450" s="52" t="s">
        <v>3379</v>
      </c>
      <c r="E450" s="5" t="s">
        <v>1756</v>
      </c>
      <c r="F450" s="5">
        <v>1</v>
      </c>
      <c r="G450" s="5">
        <v>24</v>
      </c>
      <c r="H450" s="5">
        <v>5119</v>
      </c>
      <c r="I450" t="s">
        <v>29899</v>
      </c>
      <c r="J450" s="46" t="s">
        <v>33105</v>
      </c>
      <c r="K450" s="55">
        <f t="shared" ref="K450:K513" si="49">FIND(" ",D450)</f>
        <v>5</v>
      </c>
      <c r="L450" s="55">
        <f t="shared" ref="L450:L513" si="50">FIND(",",D450)</f>
        <v>7</v>
      </c>
      <c r="M450" s="55" t="str">
        <f t="shared" ref="M450:M513" si="51">MID(D450,L450+2,4)</f>
        <v>1891</v>
      </c>
      <c r="N450" s="55" t="str">
        <f t="shared" ref="N450:N513" si="52">MID(D450,1,K450-1)</f>
        <v>June</v>
      </c>
      <c r="O450" s="55">
        <f t="shared" ref="O450:O513" si="53">_xlfn.SWITCH(TRIM(N450),
"January",1,"February",2,"March",3,"April",4,
"May",5,"June",6,"July",7,"August",8,
"September",9,"October",10,"November",11,"December",12,"No Match")</f>
        <v>6</v>
      </c>
      <c r="P450" s="55" t="str">
        <f t="shared" ref="P450:P513" si="54">MID(D450,L450-2,2)</f>
        <v xml:space="preserve"> 5</v>
      </c>
      <c r="Q450" s="2" t="str">
        <f t="shared" ref="Q450:Q513" si="55">"&lt;a href="&amp;""""&amp;J450&amp;"\"&amp;I450&amp;"""&gt;"&amp;C450&amp;"&lt;/a&gt;"</f>
        <v>&lt;a href="set03\hope_pioneer\hope_pioneer_jan_1889_to_dec_1893\miscellaneous\bentley,_henry_convicted_of_grand_larceny_june_5,_1891_p1_hp.pdf"&gt;Convicted of Grand Larceny&lt;/a&gt;</v>
      </c>
    </row>
    <row r="451" spans="1:17" x14ac:dyDescent="0.25">
      <c r="A451" s="2">
        <v>3365</v>
      </c>
      <c r="B451" s="4" t="s">
        <v>2980</v>
      </c>
      <c r="C451" s="4" t="s">
        <v>3608</v>
      </c>
      <c r="D451" s="52" t="s">
        <v>3379</v>
      </c>
      <c r="E451" s="5" t="s">
        <v>1756</v>
      </c>
      <c r="F451" s="5">
        <v>1</v>
      </c>
      <c r="G451" s="5">
        <v>24</v>
      </c>
      <c r="H451" s="5">
        <v>5315</v>
      </c>
      <c r="I451" t="s">
        <v>29900</v>
      </c>
      <c r="J451" s="46" t="s">
        <v>33105</v>
      </c>
      <c r="K451" s="55">
        <f t="shared" si="49"/>
        <v>5</v>
      </c>
      <c r="L451" s="55">
        <f t="shared" si="50"/>
        <v>7</v>
      </c>
      <c r="M451" s="55" t="str">
        <f t="shared" si="51"/>
        <v>1891</v>
      </c>
      <c r="N451" s="55" t="str">
        <f t="shared" si="52"/>
        <v>June</v>
      </c>
      <c r="O451" s="55">
        <f t="shared" si="53"/>
        <v>6</v>
      </c>
      <c r="P451" s="55" t="str">
        <f t="shared" si="54"/>
        <v xml:space="preserve"> 5</v>
      </c>
      <c r="Q451" s="2" t="str">
        <f t="shared" si="55"/>
        <v>&lt;a href="set03\hope_pioneer\hope_pioneer_jan_1889_to_dec_1893\miscellaneous\hope_congregational_church_rev_stimson_resigns_june_5,_1891_p1_hp.pdf"&gt;Rev Stimson resigns&lt;/a&gt;</v>
      </c>
    </row>
    <row r="452" spans="1:17" x14ac:dyDescent="0.25">
      <c r="A452" s="2">
        <v>3455</v>
      </c>
      <c r="B452" s="4" t="s">
        <v>1742</v>
      </c>
      <c r="C452" s="4" t="s">
        <v>1748</v>
      </c>
      <c r="D452" s="52" t="s">
        <v>3379</v>
      </c>
      <c r="E452" s="5" t="s">
        <v>1756</v>
      </c>
      <c r="F452" s="5">
        <v>1</v>
      </c>
      <c r="G452" s="5">
        <v>24</v>
      </c>
      <c r="H452" s="5">
        <v>5349</v>
      </c>
      <c r="I452" t="s">
        <v>29901</v>
      </c>
      <c r="J452" s="46" t="s">
        <v>33105</v>
      </c>
      <c r="K452" s="55">
        <f t="shared" si="49"/>
        <v>5</v>
      </c>
      <c r="L452" s="55">
        <f t="shared" si="50"/>
        <v>7</v>
      </c>
      <c r="M452" s="55" t="str">
        <f t="shared" si="51"/>
        <v>1891</v>
      </c>
      <c r="N452" s="55" t="str">
        <f t="shared" si="52"/>
        <v>June</v>
      </c>
      <c r="O452" s="55">
        <f t="shared" si="53"/>
        <v>6</v>
      </c>
      <c r="P452" s="55" t="str">
        <f t="shared" si="54"/>
        <v xml:space="preserve"> 5</v>
      </c>
      <c r="Q452" s="2" t="str">
        <f t="shared" si="55"/>
        <v>&lt;a href="set03\hope_pioneer\hope_pioneer_jan_1889_to_dec_1893\miscellaneous\hope_memorial_day_report_june_5,_1891_p1_hp.pdf"&gt;Report&lt;/a&gt;</v>
      </c>
    </row>
    <row r="453" spans="1:17" x14ac:dyDescent="0.25">
      <c r="A453" s="2">
        <v>6497</v>
      </c>
      <c r="B453" s="4" t="s">
        <v>2162</v>
      </c>
      <c r="C453" s="4" t="s">
        <v>3966</v>
      </c>
      <c r="D453" s="52" t="s">
        <v>3379</v>
      </c>
      <c r="E453" s="5" t="s">
        <v>1756</v>
      </c>
      <c r="F453" s="5">
        <v>1</v>
      </c>
      <c r="G453" s="5">
        <v>24</v>
      </c>
      <c r="H453" s="5">
        <v>5588</v>
      </c>
      <c r="I453" t="s">
        <v>29902</v>
      </c>
      <c r="J453" s="46" t="s">
        <v>33105</v>
      </c>
      <c r="K453" s="55">
        <f t="shared" si="49"/>
        <v>5</v>
      </c>
      <c r="L453" s="55">
        <f t="shared" si="50"/>
        <v>7</v>
      </c>
      <c r="M453" s="55" t="str">
        <f t="shared" si="51"/>
        <v>1891</v>
      </c>
      <c r="N453" s="55" t="str">
        <f t="shared" si="52"/>
        <v>June</v>
      </c>
      <c r="O453" s="55">
        <f t="shared" si="53"/>
        <v>6</v>
      </c>
      <c r="P453" s="55" t="str">
        <f t="shared" si="54"/>
        <v xml:space="preserve"> 5</v>
      </c>
      <c r="Q453" s="2" t="str">
        <f t="shared" si="55"/>
        <v>&lt;a href="set03\hope_pioneer\hope_pioneer_jan_1889_to_dec_1893\miscellaneous\shaw,_joseph_await_outcome_of_hearing_of_possible_suspect_june_5,_1891_p1_hp.pdf"&gt;Await outcome of hearing of possible suspect&lt;/a&gt;</v>
      </c>
    </row>
    <row r="454" spans="1:17" x14ac:dyDescent="0.25">
      <c r="A454" s="2">
        <v>6500</v>
      </c>
      <c r="B454" s="4" t="s">
        <v>2162</v>
      </c>
      <c r="C454" s="4" t="s">
        <v>3969</v>
      </c>
      <c r="D454" s="52" t="s">
        <v>3379</v>
      </c>
      <c r="E454" s="5" t="s">
        <v>1756</v>
      </c>
      <c r="F454" s="5">
        <v>1</v>
      </c>
      <c r="G454" s="5">
        <v>24</v>
      </c>
      <c r="H454" s="5">
        <v>5591</v>
      </c>
      <c r="I454" t="s">
        <v>29903</v>
      </c>
      <c r="J454" s="46" t="s">
        <v>33105</v>
      </c>
      <c r="K454" s="55">
        <f t="shared" si="49"/>
        <v>5</v>
      </c>
      <c r="L454" s="55">
        <f t="shared" si="50"/>
        <v>7</v>
      </c>
      <c r="M454" s="55" t="str">
        <f t="shared" si="51"/>
        <v>1891</v>
      </c>
      <c r="N454" s="55" t="str">
        <f t="shared" si="52"/>
        <v>June</v>
      </c>
      <c r="O454" s="55">
        <f t="shared" si="53"/>
        <v>6</v>
      </c>
      <c r="P454" s="55" t="str">
        <f t="shared" si="54"/>
        <v xml:space="preserve"> 5</v>
      </c>
      <c r="Q454" s="2" t="str">
        <f t="shared" si="55"/>
        <v>&lt;a href="set03\hope_pioneer\hope_pioneer_jan_1889_to_dec_1893\miscellaneous\shaw,_joseph_possible_suspect_discharged_june_5,_1891_p1_hp.pdf"&gt;Possible suspect dicharged&lt;/a&gt;</v>
      </c>
    </row>
    <row r="455" spans="1:17" x14ac:dyDescent="0.25">
      <c r="A455" s="2">
        <v>7062</v>
      </c>
      <c r="B455" s="4" t="s">
        <v>2353</v>
      </c>
      <c r="C455" s="4" t="s">
        <v>4009</v>
      </c>
      <c r="D455" s="52" t="s">
        <v>3379</v>
      </c>
      <c r="E455" s="5" t="s">
        <v>1756</v>
      </c>
      <c r="F455" s="5">
        <v>4</v>
      </c>
      <c r="G455" s="5">
        <v>24</v>
      </c>
      <c r="H455" s="5">
        <v>5628</v>
      </c>
      <c r="I455" t="s">
        <v>29904</v>
      </c>
      <c r="J455" s="46" t="s">
        <v>33105</v>
      </c>
      <c r="K455" s="55">
        <f t="shared" si="49"/>
        <v>5</v>
      </c>
      <c r="L455" s="55">
        <f t="shared" si="50"/>
        <v>7</v>
      </c>
      <c r="M455" s="55" t="str">
        <f t="shared" si="51"/>
        <v>1891</v>
      </c>
      <c r="N455" s="55" t="str">
        <f t="shared" si="52"/>
        <v>June</v>
      </c>
      <c r="O455" s="55">
        <f t="shared" si="53"/>
        <v>6</v>
      </c>
      <c r="P455" s="55" t="str">
        <f t="shared" si="54"/>
        <v xml:space="preserve"> 5</v>
      </c>
      <c r="Q455" s="2" t="str">
        <f t="shared" si="55"/>
        <v>&lt;a href="set03\hope_pioneer\hope_pioneer_jan_1889_to_dec_1893\miscellaneous\steele_county_tax_sale_notices_june_5,_1891_p4_hp.pdf"&gt;Tax sale notices&lt;/a&gt;</v>
      </c>
    </row>
    <row r="456" spans="1:17" x14ac:dyDescent="0.25">
      <c r="A456" s="2">
        <v>6895</v>
      </c>
      <c r="B456" s="4" t="s">
        <v>33140</v>
      </c>
      <c r="C456" s="4" t="s">
        <v>33139</v>
      </c>
      <c r="D456" s="93" t="s">
        <v>3379</v>
      </c>
      <c r="E456" s="5" t="s">
        <v>1756</v>
      </c>
      <c r="F456" s="5">
        <v>4</v>
      </c>
      <c r="G456" s="5">
        <v>24.1</v>
      </c>
      <c r="H456" s="5"/>
      <c r="I456" t="s">
        <v>30225</v>
      </c>
      <c r="J456" s="46" t="s">
        <v>33106</v>
      </c>
      <c r="K456" s="55">
        <f t="shared" si="49"/>
        <v>5</v>
      </c>
      <c r="L456" s="55">
        <f t="shared" si="50"/>
        <v>7</v>
      </c>
      <c r="M456" s="55" t="str">
        <f t="shared" si="51"/>
        <v>1891</v>
      </c>
      <c r="N456" s="55" t="str">
        <f t="shared" si="52"/>
        <v>June</v>
      </c>
      <c r="O456" s="55">
        <f t="shared" si="53"/>
        <v>6</v>
      </c>
      <c r="P456" s="55" t="str">
        <f t="shared" si="54"/>
        <v xml:space="preserve"> 5</v>
      </c>
      <c r="Q456" s="2" t="str">
        <f t="shared" si="55"/>
        <v>&lt;a href="set03\hope_pioneer\hope_pioneer_jan_1889_to_dec_1893\sccm\sccm_june_5,_1891_p4_hp.pdf"&gt;Meeting Minutes&lt;/a&gt;</v>
      </c>
    </row>
    <row r="457" spans="1:17" x14ac:dyDescent="0.25">
      <c r="A457" s="2">
        <v>7133</v>
      </c>
      <c r="B457" s="4" t="s">
        <v>4025</v>
      </c>
      <c r="C457" s="4" t="s">
        <v>4026</v>
      </c>
      <c r="D457" s="52" t="s">
        <v>3379</v>
      </c>
      <c r="E457" s="5" t="s">
        <v>1756</v>
      </c>
      <c r="F457" s="5">
        <v>1</v>
      </c>
      <c r="G457" s="5">
        <v>24</v>
      </c>
      <c r="H457" s="5">
        <v>5645</v>
      </c>
      <c r="I457" t="s">
        <v>29905</v>
      </c>
      <c r="J457" s="46" t="s">
        <v>33105</v>
      </c>
      <c r="K457" s="55">
        <f t="shared" si="49"/>
        <v>5</v>
      </c>
      <c r="L457" s="55">
        <f t="shared" si="50"/>
        <v>7</v>
      </c>
      <c r="M457" s="55" t="str">
        <f t="shared" si="51"/>
        <v>1891</v>
      </c>
      <c r="N457" s="55" t="str">
        <f t="shared" si="52"/>
        <v>June</v>
      </c>
      <c r="O457" s="55">
        <f t="shared" si="53"/>
        <v>6</v>
      </c>
      <c r="P457" s="55" t="str">
        <f t="shared" si="54"/>
        <v xml:space="preserve"> 5</v>
      </c>
      <c r="Q457" s="2" t="str">
        <f t="shared" si="55"/>
        <v>&lt;a href="set03\hope_pioneer\hope_pioneer_jan_1889_to_dec_1893\miscellaneous\stimson,_rev._m_l_resigns_from_congregational_church_june_5,_1891_p1_hp.pdf"&gt;Resigns from Congregational Church&lt;/a&gt;</v>
      </c>
    </row>
    <row r="458" spans="1:17" x14ac:dyDescent="0.25">
      <c r="A458" s="2">
        <v>3491</v>
      </c>
      <c r="B458" s="4" t="s">
        <v>3677</v>
      </c>
      <c r="C458" s="4" t="s">
        <v>3679</v>
      </c>
      <c r="D458" s="52" t="s">
        <v>3680</v>
      </c>
      <c r="E458" s="5" t="s">
        <v>1756</v>
      </c>
      <c r="F458" s="5">
        <v>1</v>
      </c>
      <c r="G458" s="5">
        <v>24</v>
      </c>
      <c r="H458" s="5">
        <v>5359</v>
      </c>
      <c r="I458" t="s">
        <v>29906</v>
      </c>
      <c r="J458" s="46" t="s">
        <v>33105</v>
      </c>
      <c r="K458" s="55">
        <f t="shared" si="49"/>
        <v>5</v>
      </c>
      <c r="L458" s="55">
        <f t="shared" si="50"/>
        <v>8</v>
      </c>
      <c r="M458" s="55" t="str">
        <f t="shared" si="51"/>
        <v>1891</v>
      </c>
      <c r="N458" s="55" t="str">
        <f t="shared" si="52"/>
        <v>June</v>
      </c>
      <c r="O458" s="55">
        <f t="shared" si="53"/>
        <v>6</v>
      </c>
      <c r="P458" s="55" t="str">
        <f t="shared" si="54"/>
        <v>12</v>
      </c>
      <c r="Q458" s="2" t="str">
        <f t="shared" si="55"/>
        <v>&lt;a href="set03\hope_pioneer\hope_pioneer_jan_1889_to_dec_1893\miscellaneous\hope_rr_commissioners_visit_june_12,_1891_p1_hp.pdf"&gt;Commissioners visit&lt;/a&gt;</v>
      </c>
    </row>
    <row r="459" spans="1:17" x14ac:dyDescent="0.25">
      <c r="A459" s="2">
        <v>5526</v>
      </c>
      <c r="B459" s="4" t="s">
        <v>3953</v>
      </c>
      <c r="C459" s="4" t="s">
        <v>4071</v>
      </c>
      <c r="D459" s="52" t="s">
        <v>3680</v>
      </c>
      <c r="E459" s="5" t="s">
        <v>1756</v>
      </c>
      <c r="F459" s="5">
        <v>1</v>
      </c>
      <c r="G459" s="5">
        <v>24</v>
      </c>
      <c r="H459" s="5">
        <v>5682</v>
      </c>
      <c r="I459" t="s">
        <v>29908</v>
      </c>
      <c r="J459" s="46" t="s">
        <v>33105</v>
      </c>
      <c r="K459" s="55">
        <f t="shared" si="49"/>
        <v>5</v>
      </c>
      <c r="L459" s="55">
        <f t="shared" si="50"/>
        <v>8</v>
      </c>
      <c r="M459" s="55" t="str">
        <f t="shared" si="51"/>
        <v>1891</v>
      </c>
      <c r="N459" s="55" t="str">
        <f t="shared" si="52"/>
        <v>June</v>
      </c>
      <c r="O459" s="55">
        <f t="shared" si="53"/>
        <v>6</v>
      </c>
      <c r="P459" s="55" t="str">
        <f t="shared" si="54"/>
        <v>12</v>
      </c>
      <c r="Q459" s="2" t="str">
        <f t="shared" si="55"/>
        <v>&lt;a href="set03\hope_pioneer\hope_pioneer_jan_1889_to_dec_1893\miscellaneous\weather_report_june_12,_1891_p1_hp.pdf"&gt;Weather Report&lt;/a&gt;</v>
      </c>
    </row>
    <row r="460" spans="1:17" x14ac:dyDescent="0.25">
      <c r="A460" s="2">
        <v>6499</v>
      </c>
      <c r="B460" s="4" t="s">
        <v>2162</v>
      </c>
      <c r="C460" s="4" t="s">
        <v>3968</v>
      </c>
      <c r="D460" s="52" t="s">
        <v>3680</v>
      </c>
      <c r="E460" s="5" t="s">
        <v>1756</v>
      </c>
      <c r="F460" s="5">
        <v>1</v>
      </c>
      <c r="G460" s="5">
        <v>24</v>
      </c>
      <c r="H460" s="5">
        <v>5590</v>
      </c>
      <c r="I460" t="s">
        <v>29907</v>
      </c>
      <c r="J460" s="46" t="s">
        <v>33105</v>
      </c>
      <c r="K460" s="55">
        <f t="shared" si="49"/>
        <v>5</v>
      </c>
      <c r="L460" s="55">
        <f t="shared" si="50"/>
        <v>8</v>
      </c>
      <c r="M460" s="55" t="str">
        <f t="shared" si="51"/>
        <v>1891</v>
      </c>
      <c r="N460" s="55" t="str">
        <f t="shared" si="52"/>
        <v>June</v>
      </c>
      <c r="O460" s="55">
        <f t="shared" si="53"/>
        <v>6</v>
      </c>
      <c r="P460" s="55" t="str">
        <f t="shared" si="54"/>
        <v>12</v>
      </c>
      <c r="Q460" s="2" t="str">
        <f t="shared" si="55"/>
        <v>&lt;a href="set03\hope_pioneer\hope_pioneer_jan_1889_to_dec_1893\miscellaneous\shaw,_joseph_petition_formed_to_have_$1000_reward_june_12,_1891_p1_hp.pdf"&gt;Petition formed to have $1000 reward&lt;/a&gt;</v>
      </c>
    </row>
    <row r="461" spans="1:17" x14ac:dyDescent="0.25">
      <c r="A461" s="2">
        <v>1124</v>
      </c>
      <c r="B461" s="4" t="s">
        <v>4440</v>
      </c>
      <c r="C461" s="4" t="s">
        <v>2250</v>
      </c>
      <c r="D461" s="52" t="s">
        <v>3538</v>
      </c>
      <c r="E461" s="5" t="s">
        <v>4462</v>
      </c>
      <c r="F461" s="5">
        <v>5</v>
      </c>
      <c r="G461" s="5">
        <v>12</v>
      </c>
      <c r="H461" s="5">
        <v>2462</v>
      </c>
      <c r="I461" t="s">
        <v>26887</v>
      </c>
      <c r="J461" s="46" t="s">
        <v>33094</v>
      </c>
      <c r="K461" s="55">
        <f t="shared" si="49"/>
        <v>5</v>
      </c>
      <c r="L461" s="55">
        <f t="shared" si="50"/>
        <v>8</v>
      </c>
      <c r="M461" s="55" t="str">
        <f t="shared" si="51"/>
        <v>1891</v>
      </c>
      <c r="N461" s="55" t="str">
        <f t="shared" si="52"/>
        <v>June</v>
      </c>
      <c r="O461" s="55">
        <f t="shared" si="53"/>
        <v>6</v>
      </c>
      <c r="P461" s="55" t="str">
        <f t="shared" si="54"/>
        <v>19</v>
      </c>
      <c r="Q461" s="2" t="str">
        <f t="shared" si="55"/>
        <v>&lt;a href="set03\gc\gc_january_1890_to_december_1892\miscellaneous\cooperstown_school_election_june_19,_1891_p5_gc.pdf"&gt;Election&lt;/a&gt;</v>
      </c>
    </row>
    <row r="462" spans="1:17" x14ac:dyDescent="0.25">
      <c r="A462" s="2">
        <v>2214</v>
      </c>
      <c r="B462" s="4" t="s">
        <v>3536</v>
      </c>
      <c r="C462" s="4" t="s">
        <v>3537</v>
      </c>
      <c r="D462" s="52" t="s">
        <v>3538</v>
      </c>
      <c r="E462" s="5" t="s">
        <v>1756</v>
      </c>
      <c r="F462" s="5">
        <v>1</v>
      </c>
      <c r="G462" s="5">
        <v>24</v>
      </c>
      <c r="H462" s="5">
        <v>5226</v>
      </c>
      <c r="I462" t="s">
        <v>29909</v>
      </c>
      <c r="J462" s="46" t="s">
        <v>33105</v>
      </c>
      <c r="K462" s="55">
        <f t="shared" si="49"/>
        <v>5</v>
      </c>
      <c r="L462" s="55">
        <f t="shared" si="50"/>
        <v>8</v>
      </c>
      <c r="M462" s="55" t="str">
        <f t="shared" si="51"/>
        <v>1891</v>
      </c>
      <c r="N462" s="55" t="str">
        <f t="shared" si="52"/>
        <v>June</v>
      </c>
      <c r="O462" s="55">
        <f t="shared" si="53"/>
        <v>6</v>
      </c>
      <c r="P462" s="55" t="str">
        <f t="shared" si="54"/>
        <v>19</v>
      </c>
      <c r="Q462" s="2" t="str">
        <f t="shared" si="55"/>
        <v>&lt;a href="set03\hope_pioneer\hope_pioneer_jan_1889_to_dec_1893\miscellaneous\gray,_mr._plastering_jacobsen_house_june_19,_1891_p1_hp.pdf"&gt;Plastering Jacobsen House&lt;/a&gt;</v>
      </c>
    </row>
    <row r="463" spans="1:17" x14ac:dyDescent="0.25">
      <c r="A463" s="2">
        <v>3071</v>
      </c>
      <c r="B463" s="4" t="s">
        <v>1700</v>
      </c>
      <c r="C463" s="4" t="s">
        <v>3592</v>
      </c>
      <c r="D463" s="52" t="s">
        <v>3538</v>
      </c>
      <c r="E463" s="5" t="s">
        <v>1756</v>
      </c>
      <c r="F463" s="5">
        <v>1</v>
      </c>
      <c r="G463" s="5">
        <v>24</v>
      </c>
      <c r="H463" s="5">
        <v>5251</v>
      </c>
      <c r="I463" t="s">
        <v>29910</v>
      </c>
      <c r="J463" s="46" t="s">
        <v>33105</v>
      </c>
      <c r="K463" s="55">
        <f t="shared" si="49"/>
        <v>5</v>
      </c>
      <c r="L463" s="55">
        <f t="shared" si="50"/>
        <v>8</v>
      </c>
      <c r="M463" s="55" t="str">
        <f t="shared" si="51"/>
        <v>1891</v>
      </c>
      <c r="N463" s="55" t="str">
        <f t="shared" si="52"/>
        <v>June</v>
      </c>
      <c r="O463" s="55">
        <f t="shared" si="53"/>
        <v>6</v>
      </c>
      <c r="P463" s="55" t="str">
        <f t="shared" si="54"/>
        <v>19</v>
      </c>
      <c r="Q463" s="2" t="str">
        <f t="shared" si="55"/>
        <v>&lt;a href="set03\hope_pioneer\hope_pioneer_jan_1889_to_dec_1893\miscellaneous\hope_a_retrospection_of_crimes_june_19,_1891_p1_hp.pdf"&gt;A retrospection of crimes&lt;/a&gt;</v>
      </c>
    </row>
    <row r="464" spans="1:17" x14ac:dyDescent="0.25">
      <c r="A464" s="2">
        <v>3074</v>
      </c>
      <c r="B464" s="4" t="s">
        <v>1700</v>
      </c>
      <c r="C464" s="4" t="s">
        <v>3594</v>
      </c>
      <c r="D464" s="52" t="s">
        <v>3538</v>
      </c>
      <c r="E464" s="5" t="s">
        <v>1756</v>
      </c>
      <c r="F464" s="5">
        <v>1</v>
      </c>
      <c r="G464" s="5">
        <v>24</v>
      </c>
      <c r="H464" s="5">
        <v>5254</v>
      </c>
      <c r="I464" t="s">
        <v>29911</v>
      </c>
      <c r="J464" s="46" t="s">
        <v>33105</v>
      </c>
      <c r="K464" s="55">
        <f t="shared" si="49"/>
        <v>5</v>
      </c>
      <c r="L464" s="55">
        <f t="shared" si="50"/>
        <v>8</v>
      </c>
      <c r="M464" s="55" t="str">
        <f t="shared" si="51"/>
        <v>1891</v>
      </c>
      <c r="N464" s="55" t="str">
        <f t="shared" si="52"/>
        <v>June</v>
      </c>
      <c r="O464" s="55">
        <f t="shared" si="53"/>
        <v>6</v>
      </c>
      <c r="P464" s="55" t="str">
        <f t="shared" si="54"/>
        <v>19</v>
      </c>
      <c r="Q464" s="2" t="str">
        <f t="shared" si="55"/>
        <v>&lt;a href="set03\hope_pioneer\hope_pioneer_jan_1889_to_dec_1893\miscellaneous\hope_arcade_building_gets_foundation_june_19,_1891_p1_hp.pdf"&gt;Arcade Building gets foundation&lt;/a&gt;</v>
      </c>
    </row>
    <row r="465" spans="1:17" x14ac:dyDescent="0.25">
      <c r="A465" s="2">
        <v>3302</v>
      </c>
      <c r="B465" s="4" t="s">
        <v>2282</v>
      </c>
      <c r="C465" s="4" t="s">
        <v>3600</v>
      </c>
      <c r="D465" s="52" t="s">
        <v>3538</v>
      </c>
      <c r="E465" s="5" t="s">
        <v>1756</v>
      </c>
      <c r="F465" s="5">
        <v>1</v>
      </c>
      <c r="G465" s="5">
        <v>24</v>
      </c>
      <c r="H465" s="5">
        <v>5290</v>
      </c>
      <c r="I465" t="s">
        <v>29912</v>
      </c>
      <c r="J465" s="46" t="s">
        <v>33105</v>
      </c>
      <c r="K465" s="55">
        <f t="shared" si="49"/>
        <v>5</v>
      </c>
      <c r="L465" s="55">
        <f t="shared" si="50"/>
        <v>8</v>
      </c>
      <c r="M465" s="55" t="str">
        <f t="shared" si="51"/>
        <v>1891</v>
      </c>
      <c r="N465" s="55" t="str">
        <f t="shared" si="52"/>
        <v>June</v>
      </c>
      <c r="O465" s="55">
        <f t="shared" si="53"/>
        <v>6</v>
      </c>
      <c r="P465" s="55" t="str">
        <f t="shared" si="54"/>
        <v>19</v>
      </c>
      <c r="Q465" s="2" t="str">
        <f t="shared" si="55"/>
        <v>&lt;a href="set03\hope_pioneer\hope_pioneer_jan_1889_to_dec_1893\miscellaneous\hope_bicycle_club_formed_june_19,_1891_p1_hp.pdf"&gt;Bicycle Club formed&lt;/a&gt;</v>
      </c>
    </row>
    <row r="466" spans="1:17" x14ac:dyDescent="0.25">
      <c r="A466" s="2">
        <v>6498</v>
      </c>
      <c r="B466" s="4" t="s">
        <v>2162</v>
      </c>
      <c r="C466" s="4" t="s">
        <v>3967</v>
      </c>
      <c r="D466" s="52" t="s">
        <v>3538</v>
      </c>
      <c r="E466" s="5" t="s">
        <v>1756</v>
      </c>
      <c r="F466" s="5">
        <v>1</v>
      </c>
      <c r="G466" s="5">
        <v>24</v>
      </c>
      <c r="H466" s="5">
        <v>5589</v>
      </c>
      <c r="I466" t="s">
        <v>29913</v>
      </c>
      <c r="J466" s="46" t="s">
        <v>33105</v>
      </c>
      <c r="K466" s="55">
        <f t="shared" si="49"/>
        <v>5</v>
      </c>
      <c r="L466" s="55">
        <f t="shared" si="50"/>
        <v>8</v>
      </c>
      <c r="M466" s="55" t="str">
        <f t="shared" si="51"/>
        <v>1891</v>
      </c>
      <c r="N466" s="55" t="str">
        <f t="shared" si="52"/>
        <v>June</v>
      </c>
      <c r="O466" s="55">
        <f t="shared" si="53"/>
        <v>6</v>
      </c>
      <c r="P466" s="55" t="str">
        <f t="shared" si="54"/>
        <v>19</v>
      </c>
      <c r="Q466" s="2" t="str">
        <f t="shared" si="55"/>
        <v>&lt;a href="set03\hope_pioneer\hope_pioneer_jan_1889_to_dec_1893\miscellaneous\shaw,_joseph_details_of_reward_offered_june_19,_1891_p1_hp.pdf"&gt;Details of reward offered&lt;/a&gt;</v>
      </c>
    </row>
    <row r="467" spans="1:17" x14ac:dyDescent="0.25">
      <c r="A467" s="2">
        <v>6501</v>
      </c>
      <c r="B467" s="4" t="s">
        <v>2162</v>
      </c>
      <c r="C467" s="4" t="s">
        <v>3970</v>
      </c>
      <c r="D467" s="52" t="s">
        <v>3538</v>
      </c>
      <c r="E467" s="5" t="s">
        <v>1756</v>
      </c>
      <c r="F467" s="5">
        <v>1</v>
      </c>
      <c r="G467" s="5">
        <v>24</v>
      </c>
      <c r="H467" s="5">
        <v>5592</v>
      </c>
      <c r="I467" t="s">
        <v>29914</v>
      </c>
      <c r="J467" s="46" t="s">
        <v>33105</v>
      </c>
      <c r="K467" s="55">
        <f t="shared" si="49"/>
        <v>5</v>
      </c>
      <c r="L467" s="55">
        <f t="shared" si="50"/>
        <v>8</v>
      </c>
      <c r="M467" s="55" t="str">
        <f t="shared" si="51"/>
        <v>1891</v>
      </c>
      <c r="N467" s="55" t="str">
        <f t="shared" si="52"/>
        <v>June</v>
      </c>
      <c r="O467" s="55">
        <f t="shared" si="53"/>
        <v>6</v>
      </c>
      <c r="P467" s="55" t="str">
        <f t="shared" si="54"/>
        <v>19</v>
      </c>
      <c r="Q467" s="2" t="str">
        <f t="shared" si="55"/>
        <v>&lt;a href="set03\hope_pioneer\hope_pioneer_jan_1889_to_dec_1893\miscellaneous\shaw,_joseph_relatives_notified_in_big_rapids,_mich_june_19,_1891_p1_hp.pdf"&gt;Relatives notified in Big Rapids, MI&lt;/a&gt;</v>
      </c>
    </row>
    <row r="468" spans="1:17" x14ac:dyDescent="0.25">
      <c r="A468" s="2">
        <v>6502</v>
      </c>
      <c r="B468" s="4" t="s">
        <v>2162</v>
      </c>
      <c r="C468" s="4" t="s">
        <v>3971</v>
      </c>
      <c r="D468" s="52" t="s">
        <v>3538</v>
      </c>
      <c r="E468" s="5" t="s">
        <v>1756</v>
      </c>
      <c r="F468" s="5">
        <v>1</v>
      </c>
      <c r="G468" s="5">
        <v>24</v>
      </c>
      <c r="H468" s="5">
        <v>5593</v>
      </c>
      <c r="I468" t="s">
        <v>29915</v>
      </c>
      <c r="J468" s="46" t="s">
        <v>33105</v>
      </c>
      <c r="K468" s="55">
        <f t="shared" si="49"/>
        <v>5</v>
      </c>
      <c r="L468" s="55">
        <f t="shared" si="50"/>
        <v>8</v>
      </c>
      <c r="M468" s="55" t="str">
        <f t="shared" si="51"/>
        <v>1891</v>
      </c>
      <c r="N468" s="55" t="str">
        <f t="shared" si="52"/>
        <v>June</v>
      </c>
      <c r="O468" s="55">
        <f t="shared" si="53"/>
        <v>6</v>
      </c>
      <c r="P468" s="55" t="str">
        <f t="shared" si="54"/>
        <v>19</v>
      </c>
      <c r="Q468" s="2" t="str">
        <f t="shared" si="55"/>
        <v>&lt;a href="set03\hope_pioneer\hope_pioneer_jan_1889_to_dec_1893\miscellaneous\shaw,_joseph_reward_offered_for_conviction_june_19,_1891_p1_hp.pdf"&gt;Reward offered for conviction&lt;/a&gt;</v>
      </c>
    </row>
    <row r="469" spans="1:17" x14ac:dyDescent="0.25">
      <c r="A469" s="2">
        <v>8077</v>
      </c>
      <c r="B469" s="4" t="s">
        <v>1382</v>
      </c>
      <c r="C469" s="4" t="s">
        <v>4068</v>
      </c>
      <c r="D469" s="52" t="s">
        <v>3538</v>
      </c>
      <c r="E469" s="5" t="s">
        <v>1756</v>
      </c>
      <c r="F469" s="5">
        <v>1</v>
      </c>
      <c r="G469" s="5">
        <v>24</v>
      </c>
      <c r="H469" s="5">
        <v>5671</v>
      </c>
      <c r="I469" t="s">
        <v>29916</v>
      </c>
      <c r="J469" s="46" t="s">
        <v>33105</v>
      </c>
      <c r="K469" s="55">
        <f t="shared" si="49"/>
        <v>5</v>
      </c>
      <c r="L469" s="55">
        <f t="shared" si="50"/>
        <v>8</v>
      </c>
      <c r="M469" s="55" t="str">
        <f t="shared" si="51"/>
        <v>1891</v>
      </c>
      <c r="N469" s="55" t="str">
        <f t="shared" si="52"/>
        <v>June</v>
      </c>
      <c r="O469" s="55">
        <f t="shared" si="53"/>
        <v>6</v>
      </c>
      <c r="P469" s="55" t="str">
        <f t="shared" si="54"/>
        <v>19</v>
      </c>
      <c r="Q469" s="2" t="str">
        <f t="shared" si="55"/>
        <v>&lt;a href="set03\hope_pioneer\hope_pioneer_jan_1889_to_dec_1893\miscellaneous\wasem,_h_h_offensive_letter_sent_to_young_lady_june_19,_1891_p1_hp.pdf"&gt;Offensive letter sent to young lady&lt;/a&gt;</v>
      </c>
    </row>
    <row r="470" spans="1:17" x14ac:dyDescent="0.25">
      <c r="A470" s="2">
        <v>2250</v>
      </c>
      <c r="B470" s="4" t="s">
        <v>3547</v>
      </c>
      <c r="C470" s="4" t="s">
        <v>3548</v>
      </c>
      <c r="D470" s="52" t="s">
        <v>3177</v>
      </c>
      <c r="E470" s="5" t="s">
        <v>1756</v>
      </c>
      <c r="F470" s="5">
        <v>1</v>
      </c>
      <c r="G470" s="5">
        <v>24</v>
      </c>
      <c r="H470" s="5">
        <v>5231</v>
      </c>
      <c r="I470" t="s">
        <v>29917</v>
      </c>
      <c r="J470" s="46" t="s">
        <v>33105</v>
      </c>
      <c r="K470" s="55">
        <f t="shared" si="49"/>
        <v>5</v>
      </c>
      <c r="L470" s="55">
        <f t="shared" si="50"/>
        <v>8</v>
      </c>
      <c r="M470" s="55" t="str">
        <f t="shared" si="51"/>
        <v>1891</v>
      </c>
      <c r="N470" s="55" t="str">
        <f t="shared" si="52"/>
        <v>June</v>
      </c>
      <c r="O470" s="55">
        <f t="shared" si="53"/>
        <v>6</v>
      </c>
      <c r="P470" s="55" t="str">
        <f t="shared" si="54"/>
        <v>26</v>
      </c>
      <c r="Q470" s="2" t="str">
        <f t="shared" si="55"/>
        <v>&lt;a href="set03\hope_pioneer\hope_pioneer_jan_1889_to_dec_1893\miscellaneous\greenview_twp,_#2_school_report_june_26,_1891_p1_hp.pdf"&gt;#2 School Report&lt;/a&gt;</v>
      </c>
    </row>
    <row r="471" spans="1:17" x14ac:dyDescent="0.25">
      <c r="A471" s="2">
        <v>3199</v>
      </c>
      <c r="B471" s="4" t="s">
        <v>1700</v>
      </c>
      <c r="C471" s="4" t="s">
        <v>3673</v>
      </c>
      <c r="D471" s="52" t="s">
        <v>3177</v>
      </c>
      <c r="E471" s="5" t="s">
        <v>1756</v>
      </c>
      <c r="F471" s="5">
        <v>1</v>
      </c>
      <c r="G471" s="5">
        <v>24</v>
      </c>
      <c r="H471" s="5">
        <v>5277</v>
      </c>
      <c r="I471" t="s">
        <v>29919</v>
      </c>
      <c r="J471" s="46" t="s">
        <v>33105</v>
      </c>
      <c r="K471" s="55">
        <f t="shared" si="49"/>
        <v>5</v>
      </c>
      <c r="L471" s="55">
        <f t="shared" si="50"/>
        <v>8</v>
      </c>
      <c r="M471" s="55" t="str">
        <f t="shared" si="51"/>
        <v>1891</v>
      </c>
      <c r="N471" s="55" t="str">
        <f t="shared" si="52"/>
        <v>June</v>
      </c>
      <c r="O471" s="55">
        <f t="shared" si="53"/>
        <v>6</v>
      </c>
      <c r="P471" s="55" t="str">
        <f t="shared" si="54"/>
        <v>26</v>
      </c>
      <c r="Q471" s="2" t="str">
        <f t="shared" si="55"/>
        <v>&lt;a href="set03\hope_pioneer\hope_pioneer_jan_1889_to_dec_1893\miscellaneous\hope_population_report_june_26,_1891_p1_hp.pdf"&gt;Population report&lt;/a&gt;</v>
      </c>
    </row>
    <row r="472" spans="1:17" x14ac:dyDescent="0.25">
      <c r="A472" s="2">
        <v>3378</v>
      </c>
      <c r="B472" s="4" t="s">
        <v>1723</v>
      </c>
      <c r="C472" s="4" t="s">
        <v>3623</v>
      </c>
      <c r="D472" s="52" t="s">
        <v>3177</v>
      </c>
      <c r="E472" s="5" t="s">
        <v>1756</v>
      </c>
      <c r="F472" s="5">
        <v>1</v>
      </c>
      <c r="G472" s="5">
        <v>24</v>
      </c>
      <c r="H472" s="5">
        <v>5327</v>
      </c>
      <c r="I472" t="s">
        <v>29918</v>
      </c>
      <c r="J472" s="46" t="s">
        <v>33105</v>
      </c>
      <c r="K472" s="55">
        <f t="shared" si="49"/>
        <v>5</v>
      </c>
      <c r="L472" s="55">
        <f t="shared" si="50"/>
        <v>8</v>
      </c>
      <c r="M472" s="55" t="str">
        <f t="shared" si="51"/>
        <v>1891</v>
      </c>
      <c r="N472" s="55" t="str">
        <f t="shared" si="52"/>
        <v>June</v>
      </c>
      <c r="O472" s="55">
        <f t="shared" si="53"/>
        <v>6</v>
      </c>
      <c r="P472" s="55" t="str">
        <f t="shared" si="54"/>
        <v>26</v>
      </c>
      <c r="Q472" s="2" t="str">
        <f t="shared" si="55"/>
        <v>&lt;a href="set03\hope_pioneer\hope_pioneer_jan_1889_to_dec_1893\miscellaneous\hope_cornet_band_to_spiritwood_june_26,_1891_p1_hp.pdf"&gt;To Spiritwood&lt;/a&gt;</v>
      </c>
    </row>
    <row r="473" spans="1:17" x14ac:dyDescent="0.25">
      <c r="A473" s="2">
        <v>5558</v>
      </c>
      <c r="B473" s="4" t="s">
        <v>3882</v>
      </c>
      <c r="C473" s="4" t="s">
        <v>3883</v>
      </c>
      <c r="D473" s="52" t="s">
        <v>3177</v>
      </c>
      <c r="E473" s="5" t="s">
        <v>1756</v>
      </c>
      <c r="F473" s="5">
        <v>1</v>
      </c>
      <c r="G473" s="5">
        <v>24</v>
      </c>
      <c r="H473" s="5">
        <v>5529</v>
      </c>
      <c r="I473" t="s">
        <v>29921</v>
      </c>
      <c r="J473" s="46" t="s">
        <v>33105</v>
      </c>
      <c r="K473" s="55">
        <f t="shared" si="49"/>
        <v>5</v>
      </c>
      <c r="L473" s="55">
        <f t="shared" si="50"/>
        <v>8</v>
      </c>
      <c r="M473" s="55" t="str">
        <f t="shared" si="51"/>
        <v>1891</v>
      </c>
      <c r="N473" s="55" t="str">
        <f t="shared" si="52"/>
        <v>June</v>
      </c>
      <c r="O473" s="55">
        <f t="shared" si="53"/>
        <v>6</v>
      </c>
      <c r="P473" s="55" t="str">
        <f t="shared" si="54"/>
        <v>26</v>
      </c>
      <c r="Q473" s="2" t="str">
        <f t="shared" si="55"/>
        <v>&lt;a href="set03\hope_pioneer\hope_pioneer_jan_1889_to_dec_1893\miscellaneous\nybo_neighborhood_black_diptheria_june_26,_1891_p1_hp.pdf"&gt;Neighborhood Black Diptheria&lt;/a&gt;</v>
      </c>
    </row>
    <row r="474" spans="1:17" x14ac:dyDescent="0.25">
      <c r="A474" s="2">
        <v>5559</v>
      </c>
      <c r="B474" s="4" t="s">
        <v>3884</v>
      </c>
      <c r="C474" s="4" t="s">
        <v>3447</v>
      </c>
      <c r="D474" s="52" t="s">
        <v>3177</v>
      </c>
      <c r="E474" s="5" t="s">
        <v>1756</v>
      </c>
      <c r="F474" s="5">
        <v>1</v>
      </c>
      <c r="G474" s="5">
        <v>24</v>
      </c>
      <c r="H474" s="5">
        <v>5530</v>
      </c>
      <c r="I474" t="s">
        <v>29920</v>
      </c>
      <c r="J474" s="46" t="s">
        <v>33105</v>
      </c>
      <c r="K474" s="55">
        <f t="shared" si="49"/>
        <v>5</v>
      </c>
      <c r="L474" s="55">
        <f t="shared" si="50"/>
        <v>8</v>
      </c>
      <c r="M474" s="55" t="str">
        <f t="shared" si="51"/>
        <v>1891</v>
      </c>
      <c r="N474" s="55" t="str">
        <f t="shared" si="52"/>
        <v>June</v>
      </c>
      <c r="O474" s="55">
        <f t="shared" si="53"/>
        <v>6</v>
      </c>
      <c r="P474" s="55" t="str">
        <f t="shared" si="54"/>
        <v>26</v>
      </c>
      <c r="Q474" s="2" t="str">
        <f t="shared" si="55"/>
        <v>&lt;a href="set03\hope_pioneer\hope_pioneer_jan_1889_to_dec_1893\miscellaneous\nybo,_child_of_ben_black_diptheria_june_26,_1891_p1_hp.pdf"&gt;Black Diptheria&lt;/a&gt;</v>
      </c>
    </row>
    <row r="475" spans="1:17" x14ac:dyDescent="0.25">
      <c r="A475" s="2">
        <v>6496</v>
      </c>
      <c r="B475" s="4" t="s">
        <v>2162</v>
      </c>
      <c r="C475" s="4" t="s">
        <v>3965</v>
      </c>
      <c r="D475" s="52" t="s">
        <v>3177</v>
      </c>
      <c r="E475" s="5" t="s">
        <v>1756</v>
      </c>
      <c r="F475" s="5">
        <v>1</v>
      </c>
      <c r="G475" s="5">
        <v>24</v>
      </c>
      <c r="H475" s="5">
        <v>5587</v>
      </c>
      <c r="I475" t="s">
        <v>29922</v>
      </c>
      <c r="J475" s="46" t="s">
        <v>33105</v>
      </c>
      <c r="K475" s="55">
        <f t="shared" si="49"/>
        <v>5</v>
      </c>
      <c r="L475" s="55">
        <f t="shared" si="50"/>
        <v>8</v>
      </c>
      <c r="M475" s="55" t="str">
        <f t="shared" si="51"/>
        <v>1891</v>
      </c>
      <c r="N475" s="55" t="str">
        <f t="shared" si="52"/>
        <v>June</v>
      </c>
      <c r="O475" s="55">
        <f t="shared" si="53"/>
        <v>6</v>
      </c>
      <c r="P475" s="55" t="str">
        <f t="shared" si="54"/>
        <v>26</v>
      </c>
      <c r="Q475" s="2" t="str">
        <f t="shared" si="55"/>
        <v>&lt;a href="set03\hope_pioneer\hope_pioneer_jan_1889_to_dec_1893\miscellaneous\shaw,_joseph_arrival_of_mrs._and_son_as_to_property_june_26,_1891_p1_hp.pdf"&gt;Arrival of Mrs. And son as to property&lt;/a&gt;</v>
      </c>
    </row>
    <row r="476" spans="1:17" x14ac:dyDescent="0.25">
      <c r="A476" s="2">
        <v>6896</v>
      </c>
      <c r="B476" s="4" t="s">
        <v>33140</v>
      </c>
      <c r="C476" s="4" t="s">
        <v>33139</v>
      </c>
      <c r="D476" s="93" t="s">
        <v>3177</v>
      </c>
      <c r="E476" s="5" t="s">
        <v>1756</v>
      </c>
      <c r="F476" s="5">
        <v>1</v>
      </c>
      <c r="G476" s="5">
        <v>24.1</v>
      </c>
      <c r="H476" s="5"/>
      <c r="I476" t="s">
        <v>30226</v>
      </c>
      <c r="J476" s="46" t="s">
        <v>33106</v>
      </c>
      <c r="K476" s="55">
        <f t="shared" si="49"/>
        <v>5</v>
      </c>
      <c r="L476" s="55">
        <f t="shared" si="50"/>
        <v>8</v>
      </c>
      <c r="M476" s="55" t="str">
        <f t="shared" si="51"/>
        <v>1891</v>
      </c>
      <c r="N476" s="55" t="str">
        <f t="shared" si="52"/>
        <v>June</v>
      </c>
      <c r="O476" s="55">
        <f t="shared" si="53"/>
        <v>6</v>
      </c>
      <c r="P476" s="55" t="str">
        <f t="shared" si="54"/>
        <v>26</v>
      </c>
      <c r="Q476" s="2" t="str">
        <f t="shared" si="55"/>
        <v>&lt;a href="set03\hope_pioneer\hope_pioneer_jan_1889_to_dec_1893\sccm\sccm_june_26,_1891_p1_hp.pdf"&gt;Meeting Minutes&lt;/a&gt;</v>
      </c>
    </row>
    <row r="477" spans="1:17" x14ac:dyDescent="0.25">
      <c r="A477" s="2">
        <v>1202</v>
      </c>
      <c r="B477" s="4" t="s">
        <v>4440</v>
      </c>
      <c r="C477" s="4" t="s">
        <v>1748</v>
      </c>
      <c r="D477" s="52" t="s">
        <v>3584</v>
      </c>
      <c r="E477" s="5" t="s">
        <v>4462</v>
      </c>
      <c r="F477" s="5">
        <v>5</v>
      </c>
      <c r="G477" s="5">
        <v>12</v>
      </c>
      <c r="H477" s="5">
        <v>2465</v>
      </c>
      <c r="I477" t="s">
        <v>26888</v>
      </c>
      <c r="J477" s="46" t="s">
        <v>33094</v>
      </c>
      <c r="K477" s="55">
        <f t="shared" si="49"/>
        <v>5</v>
      </c>
      <c r="L477" s="55">
        <f t="shared" si="50"/>
        <v>7</v>
      </c>
      <c r="M477" s="55" t="str">
        <f t="shared" si="51"/>
        <v>1891</v>
      </c>
      <c r="N477" s="55" t="str">
        <f t="shared" si="52"/>
        <v>July</v>
      </c>
      <c r="O477" s="55">
        <f t="shared" si="53"/>
        <v>7</v>
      </c>
      <c r="P477" s="55" t="str">
        <f t="shared" si="54"/>
        <v xml:space="preserve"> 3</v>
      </c>
      <c r="Q477" s="2" t="str">
        <f t="shared" si="55"/>
        <v>&lt;a href="set03\gc\gc_january_1890_to_december_1892\miscellaneous\cooperstown_school_report_-_july_3,_1891_p5_gc.pdf"&gt;Report&lt;/a&gt;</v>
      </c>
    </row>
    <row r="478" spans="1:17" x14ac:dyDescent="0.25">
      <c r="A478" s="2">
        <v>3072</v>
      </c>
      <c r="B478" s="4" t="s">
        <v>1700</v>
      </c>
      <c r="C478" s="4" t="s">
        <v>3593</v>
      </c>
      <c r="D478" s="52" t="s">
        <v>3584</v>
      </c>
      <c r="E478" s="5" t="s">
        <v>1756</v>
      </c>
      <c r="F478" s="5">
        <v>1</v>
      </c>
      <c r="G478" s="5">
        <v>24</v>
      </c>
      <c r="H478" s="5">
        <v>5252</v>
      </c>
      <c r="I478" t="s">
        <v>29923</v>
      </c>
      <c r="J478" s="46" t="s">
        <v>33105</v>
      </c>
      <c r="K478" s="55">
        <f t="shared" si="49"/>
        <v>5</v>
      </c>
      <c r="L478" s="55">
        <f t="shared" si="50"/>
        <v>7</v>
      </c>
      <c r="M478" s="55" t="str">
        <f t="shared" si="51"/>
        <v>1891</v>
      </c>
      <c r="N478" s="55" t="str">
        <f t="shared" si="52"/>
        <v>July</v>
      </c>
      <c r="O478" s="55">
        <f t="shared" si="53"/>
        <v>7</v>
      </c>
      <c r="P478" s="55" t="str">
        <f t="shared" si="54"/>
        <v xml:space="preserve"> 3</v>
      </c>
      <c r="Q478" s="2" t="str">
        <f t="shared" si="55"/>
        <v>&lt;a href="set03\hope_pioneer\hope_pioneer_jan_1889_to_dec_1893\miscellaneous\hope_all_quiet_as_all_have_gone_to_spiritwood_july_3,_1891_p1_hp.pdf"&gt;All quiet; all have gone to Spiritwood&lt;/a&gt;</v>
      </c>
    </row>
    <row r="479" spans="1:17" x14ac:dyDescent="0.25">
      <c r="A479" s="2">
        <v>3318</v>
      </c>
      <c r="B479" s="4" t="s">
        <v>1705</v>
      </c>
      <c r="C479" s="4" t="s">
        <v>3583</v>
      </c>
      <c r="D479" s="52" t="s">
        <v>3584</v>
      </c>
      <c r="E479" s="5" t="s">
        <v>1756</v>
      </c>
      <c r="F479" s="5">
        <v>1</v>
      </c>
      <c r="G479" s="5">
        <v>24</v>
      </c>
      <c r="H479" s="5">
        <v>5299</v>
      </c>
      <c r="I479" t="s">
        <v>29942</v>
      </c>
      <c r="J479" s="46" t="s">
        <v>33105</v>
      </c>
      <c r="K479" s="55">
        <f t="shared" si="49"/>
        <v>5</v>
      </c>
      <c r="L479" s="55">
        <f t="shared" si="50"/>
        <v>7</v>
      </c>
      <c r="M479" s="55" t="str">
        <f t="shared" si="51"/>
        <v>1891</v>
      </c>
      <c r="N479" s="55" t="str">
        <f t="shared" si="52"/>
        <v>July</v>
      </c>
      <c r="O479" s="55">
        <f t="shared" si="53"/>
        <v>7</v>
      </c>
      <c r="P479" s="55" t="str">
        <f t="shared" si="54"/>
        <v xml:space="preserve"> 3</v>
      </c>
      <c r="Q479" s="2" t="str">
        <f t="shared" si="55"/>
        <v>&lt;a href="set03\hope_pioneer\hope_pioneer_jan_1889_to_dec_1893\miscellaneous\hope_4th_of_july_none_in_hope_but_details_others_nearby_july_3,_1891_p1_hp.pdf"&gt;None in Hope but details others&lt;/a&gt;</v>
      </c>
    </row>
    <row r="480" spans="1:17" x14ac:dyDescent="0.25">
      <c r="A480" s="2">
        <v>3346</v>
      </c>
      <c r="B480" s="4" t="s">
        <v>3595</v>
      </c>
      <c r="C480" s="4" t="s">
        <v>3596</v>
      </c>
      <c r="D480" s="52" t="s">
        <v>3584</v>
      </c>
      <c r="E480" s="5" t="s">
        <v>1756</v>
      </c>
      <c r="F480" s="5">
        <v>1</v>
      </c>
      <c r="G480" s="5">
        <v>24</v>
      </c>
      <c r="H480" s="5">
        <v>5310</v>
      </c>
      <c r="I480" t="s">
        <v>29924</v>
      </c>
      <c r="J480" s="46" t="s">
        <v>33105</v>
      </c>
      <c r="K480" s="55">
        <f t="shared" si="49"/>
        <v>5</v>
      </c>
      <c r="L480" s="55">
        <f t="shared" si="50"/>
        <v>7</v>
      </c>
      <c r="M480" s="55" t="str">
        <f t="shared" si="51"/>
        <v>1891</v>
      </c>
      <c r="N480" s="55" t="str">
        <f t="shared" si="52"/>
        <v>July</v>
      </c>
      <c r="O480" s="55">
        <f t="shared" si="53"/>
        <v>7</v>
      </c>
      <c r="P480" s="55" t="str">
        <f t="shared" si="54"/>
        <v xml:space="preserve"> 3</v>
      </c>
      <c r="Q480" s="2" t="str">
        <f t="shared" si="55"/>
        <v>&lt;a href="set03\hope_pioneer\hope_pioneer_jan_1889_to_dec_1893\miscellaneous\hope_bears_one_escapes_in_town_july_3,_1891_p1_hp.pdf"&gt;One escapes in town&lt;/a&gt;</v>
      </c>
    </row>
    <row r="481" spans="1:17" x14ac:dyDescent="0.25">
      <c r="A481" s="2">
        <v>5527</v>
      </c>
      <c r="B481" s="4" t="s">
        <v>3953</v>
      </c>
      <c r="C481" s="4" t="s">
        <v>4071</v>
      </c>
      <c r="D481" s="52" t="s">
        <v>3584</v>
      </c>
      <c r="E481" s="5" t="s">
        <v>1756</v>
      </c>
      <c r="F481" s="5">
        <v>4</v>
      </c>
      <c r="G481" s="5">
        <v>24</v>
      </c>
      <c r="H481" s="5">
        <v>5681</v>
      </c>
      <c r="I481" t="s">
        <v>29927</v>
      </c>
      <c r="J481" s="46" t="s">
        <v>33105</v>
      </c>
      <c r="K481" s="55">
        <f t="shared" si="49"/>
        <v>5</v>
      </c>
      <c r="L481" s="55">
        <f t="shared" si="50"/>
        <v>7</v>
      </c>
      <c r="M481" s="55" t="str">
        <f t="shared" si="51"/>
        <v>1891</v>
      </c>
      <c r="N481" s="55" t="str">
        <f t="shared" si="52"/>
        <v>July</v>
      </c>
      <c r="O481" s="55">
        <f t="shared" si="53"/>
        <v>7</v>
      </c>
      <c r="P481" s="55" t="str">
        <f t="shared" si="54"/>
        <v xml:space="preserve"> 3</v>
      </c>
      <c r="Q481" s="2" t="str">
        <f t="shared" si="55"/>
        <v>&lt;a href="set03\hope_pioneer\hope_pioneer_jan_1889_to_dec_1893\miscellaneous\weather_report_july_3,_1891_p4_hp.pdf"&gt;Weather Report&lt;/a&gt;</v>
      </c>
    </row>
    <row r="482" spans="1:17" x14ac:dyDescent="0.25">
      <c r="A482" s="2">
        <v>6511</v>
      </c>
      <c r="B482" s="4" t="s">
        <v>3972</v>
      </c>
      <c r="C482" s="4" t="s">
        <v>3975</v>
      </c>
      <c r="D482" s="52" t="s">
        <v>3584</v>
      </c>
      <c r="E482" s="5" t="s">
        <v>1756</v>
      </c>
      <c r="F482" s="5">
        <v>4</v>
      </c>
      <c r="G482" s="5">
        <v>24</v>
      </c>
      <c r="H482" s="5">
        <v>5596</v>
      </c>
      <c r="I482" t="s">
        <v>29925</v>
      </c>
      <c r="J482" s="46" t="s">
        <v>33105</v>
      </c>
      <c r="K482" s="55">
        <f t="shared" si="49"/>
        <v>5</v>
      </c>
      <c r="L482" s="55">
        <f t="shared" si="50"/>
        <v>7</v>
      </c>
      <c r="M482" s="55" t="str">
        <f t="shared" si="51"/>
        <v>1891</v>
      </c>
      <c r="N482" s="55" t="str">
        <f t="shared" si="52"/>
        <v>July</v>
      </c>
      <c r="O482" s="55">
        <f t="shared" si="53"/>
        <v>7</v>
      </c>
      <c r="P482" s="55" t="str">
        <f t="shared" si="54"/>
        <v xml:space="preserve"> 3</v>
      </c>
      <c r="Q482" s="2" t="str">
        <f t="shared" si="55"/>
        <v>&lt;a href="set03\hope_pioneer\hope_pioneer_jan_1889_to_dec_1893\miscellaneous\sherbrooke_school_election_results_july_3,_1891_p4_hp.pdf"&gt;School election&lt;/a&gt;</v>
      </c>
    </row>
    <row r="483" spans="1:17" x14ac:dyDescent="0.25">
      <c r="A483" s="2">
        <v>7514</v>
      </c>
      <c r="B483" s="4" t="s">
        <v>4035</v>
      </c>
      <c r="C483" s="4" t="s">
        <v>33136</v>
      </c>
      <c r="D483" s="52" t="s">
        <v>3584</v>
      </c>
      <c r="E483" s="5" t="s">
        <v>1756</v>
      </c>
      <c r="F483" s="5">
        <v>1</v>
      </c>
      <c r="G483" s="5">
        <v>24</v>
      </c>
      <c r="H483" s="5">
        <v>5651</v>
      </c>
      <c r="I483" t="s">
        <v>29926</v>
      </c>
      <c r="J483" s="46" t="s">
        <v>33105</v>
      </c>
      <c r="K483" s="55">
        <f t="shared" si="49"/>
        <v>5</v>
      </c>
      <c r="L483" s="55">
        <f t="shared" si="50"/>
        <v>7</v>
      </c>
      <c r="M483" s="55" t="str">
        <f t="shared" si="51"/>
        <v>1891</v>
      </c>
      <c r="N483" s="55" t="str">
        <f t="shared" si="52"/>
        <v>July</v>
      </c>
      <c r="O483" s="55">
        <f t="shared" si="53"/>
        <v>7</v>
      </c>
      <c r="P483" s="55" t="str">
        <f t="shared" si="54"/>
        <v xml:space="preserve"> 3</v>
      </c>
      <c r="Q483" s="2" t="str">
        <f t="shared" si="55"/>
        <v>&lt;a href="set03\hope_pioneer\hope_pioneer_jan_1889_to_dec_1893\miscellaneous\tomlinson,_john_keeper_of_bears_has_one_escape_july_3,_1891_p1_hp.pdf"&gt;Keeper of bears has one escape&lt;/a&gt;</v>
      </c>
    </row>
    <row r="484" spans="1:17" x14ac:dyDescent="0.25">
      <c r="A484" s="2">
        <v>8260</v>
      </c>
      <c r="B484" s="4" t="s">
        <v>1934</v>
      </c>
      <c r="C484" s="4" t="s">
        <v>3548</v>
      </c>
      <c r="D484" s="52" t="s">
        <v>3584</v>
      </c>
      <c r="E484" s="5" t="s">
        <v>1756</v>
      </c>
      <c r="F484" s="5">
        <v>1</v>
      </c>
      <c r="G484" s="5">
        <v>24</v>
      </c>
      <c r="H484" s="5">
        <v>5712</v>
      </c>
      <c r="I484" t="s">
        <v>29928</v>
      </c>
      <c r="J484" s="46" t="s">
        <v>33105</v>
      </c>
      <c r="K484" s="55">
        <f t="shared" si="49"/>
        <v>5</v>
      </c>
      <c r="L484" s="55">
        <f t="shared" si="50"/>
        <v>7</v>
      </c>
      <c r="M484" s="55" t="str">
        <f t="shared" si="51"/>
        <v>1891</v>
      </c>
      <c r="N484" s="55" t="str">
        <f t="shared" si="52"/>
        <v>July</v>
      </c>
      <c r="O484" s="55">
        <f t="shared" si="53"/>
        <v>7</v>
      </c>
      <c r="P484" s="55" t="str">
        <f t="shared" si="54"/>
        <v xml:space="preserve"> 3</v>
      </c>
      <c r="Q484" s="2" t="str">
        <f t="shared" si="55"/>
        <v>&lt;a href="set03\hope_pioneer\hope_pioneer_jan_1889_to_dec_1893\miscellaneous\willow_lake_twp._#2_school_report_july_3,_1891_p1_hp.pdf"&gt;#2 School Report&lt;/a&gt;</v>
      </c>
    </row>
    <row r="485" spans="1:17" x14ac:dyDescent="0.25">
      <c r="A485" s="2">
        <v>3197</v>
      </c>
      <c r="B485" s="4" t="s">
        <v>1700</v>
      </c>
      <c r="C485" s="4" t="s">
        <v>3662</v>
      </c>
      <c r="D485" s="52" t="s">
        <v>3663</v>
      </c>
      <c r="E485" s="5" t="s">
        <v>1756</v>
      </c>
      <c r="F485" s="5">
        <v>1</v>
      </c>
      <c r="G485" s="5">
        <v>24</v>
      </c>
      <c r="H485" s="5">
        <v>5275</v>
      </c>
      <c r="I485" t="s">
        <v>29929</v>
      </c>
      <c r="J485" s="46" t="s">
        <v>33105</v>
      </c>
      <c r="K485" s="55">
        <f t="shared" si="49"/>
        <v>5</v>
      </c>
      <c r="L485" s="55">
        <f t="shared" si="50"/>
        <v>8</v>
      </c>
      <c r="M485" s="55" t="str">
        <f t="shared" si="51"/>
        <v>1891</v>
      </c>
      <c r="N485" s="55" t="str">
        <f t="shared" si="52"/>
        <v>July</v>
      </c>
      <c r="O485" s="55">
        <f t="shared" si="53"/>
        <v>7</v>
      </c>
      <c r="P485" s="55" t="str">
        <f t="shared" si="54"/>
        <v>10</v>
      </c>
      <c r="Q485" s="2" t="str">
        <f t="shared" si="55"/>
        <v>&lt;a href="set03\hope_pioneer\hope_pioneer_jan_1889_to_dec_1893\miscellaneous\hope_people_returning_from_spiritwood_july_10,_1891_p1_hp.pdf"&gt;People returning from Spiritwood&lt;/a&gt;</v>
      </c>
    </row>
    <row r="486" spans="1:17" x14ac:dyDescent="0.25">
      <c r="A486" s="2">
        <v>4833</v>
      </c>
      <c r="B486" s="4" t="s">
        <v>4499</v>
      </c>
      <c r="C486" s="4" t="s">
        <v>4500</v>
      </c>
      <c r="D486" s="52" t="s">
        <v>3663</v>
      </c>
      <c r="E486" s="5" t="s">
        <v>4462</v>
      </c>
      <c r="F486" s="5">
        <v>5</v>
      </c>
      <c r="G486" s="5">
        <v>12</v>
      </c>
      <c r="H486" s="5">
        <v>2502</v>
      </c>
      <c r="I486" t="s">
        <v>26889</v>
      </c>
      <c r="J486" s="46" t="s">
        <v>33094</v>
      </c>
      <c r="K486" s="55">
        <f t="shared" si="49"/>
        <v>5</v>
      </c>
      <c r="L486" s="55">
        <f t="shared" si="50"/>
        <v>8</v>
      </c>
      <c r="M486" s="55" t="str">
        <f t="shared" si="51"/>
        <v>1891</v>
      </c>
      <c r="N486" s="55" t="str">
        <f t="shared" si="52"/>
        <v>July</v>
      </c>
      <c r="O486" s="55">
        <f t="shared" si="53"/>
        <v>7</v>
      </c>
      <c r="P486" s="55" t="str">
        <f t="shared" si="54"/>
        <v>10</v>
      </c>
      <c r="Q486" s="2" t="str">
        <f t="shared" si="55"/>
        <v>&lt;a href="set03\gc\gc_january_1890_to_december_1892\miscellaneous\linderfelt,_carl_novel_experience_july_10,_1891_p5_gc.pdf"&gt;Novel experience&lt;/a&gt;</v>
      </c>
    </row>
    <row r="487" spans="1:17" x14ac:dyDescent="0.25">
      <c r="A487" s="2">
        <v>8078</v>
      </c>
      <c r="B487" s="4" t="s">
        <v>1382</v>
      </c>
      <c r="C487" s="4" t="s">
        <v>4069</v>
      </c>
      <c r="D487" s="52" t="s">
        <v>3663</v>
      </c>
      <c r="E487" s="5" t="s">
        <v>1756</v>
      </c>
      <c r="F487" s="5">
        <v>1</v>
      </c>
      <c r="G487" s="5">
        <v>24</v>
      </c>
      <c r="H487" s="5">
        <v>5672</v>
      </c>
      <c r="I487" t="s">
        <v>29930</v>
      </c>
      <c r="J487" s="46" t="s">
        <v>33105</v>
      </c>
      <c r="K487" s="55">
        <f t="shared" si="49"/>
        <v>5</v>
      </c>
      <c r="L487" s="55">
        <f t="shared" si="50"/>
        <v>8</v>
      </c>
      <c r="M487" s="55" t="str">
        <f t="shared" si="51"/>
        <v>1891</v>
      </c>
      <c r="N487" s="55" t="str">
        <f t="shared" si="52"/>
        <v>July</v>
      </c>
      <c r="O487" s="55">
        <f t="shared" si="53"/>
        <v>7</v>
      </c>
      <c r="P487" s="55" t="str">
        <f t="shared" si="54"/>
        <v>10</v>
      </c>
      <c r="Q487" s="2" t="str">
        <f t="shared" si="55"/>
        <v>&lt;a href="set03\hope_pioneer\hope_pioneer_jan_1889_to_dec_1893\miscellaneous\wasem,_h_h_papers_served_in_case_july_10,_1891_p1_hp.pdf"&gt;Papers served in case&lt;/a&gt;</v>
      </c>
    </row>
    <row r="488" spans="1:17" x14ac:dyDescent="0.25">
      <c r="A488" s="2">
        <v>3368</v>
      </c>
      <c r="B488" s="4" t="s">
        <v>1723</v>
      </c>
      <c r="C488" s="4" t="s">
        <v>3611</v>
      </c>
      <c r="D488" s="52" t="s">
        <v>3612</v>
      </c>
      <c r="E488" s="5" t="s">
        <v>1756</v>
      </c>
      <c r="F488" s="5">
        <v>1</v>
      </c>
      <c r="G488" s="5">
        <v>24</v>
      </c>
      <c r="H488" s="5">
        <v>5318</v>
      </c>
      <c r="I488" t="s">
        <v>29931</v>
      </c>
      <c r="J488" s="46" t="s">
        <v>33105</v>
      </c>
      <c r="K488" s="55">
        <f t="shared" si="49"/>
        <v>5</v>
      </c>
      <c r="L488" s="55">
        <f t="shared" si="50"/>
        <v>8</v>
      </c>
      <c r="M488" s="55" t="str">
        <f t="shared" si="51"/>
        <v>1891</v>
      </c>
      <c r="N488" s="55" t="str">
        <f t="shared" si="52"/>
        <v>July</v>
      </c>
      <c r="O488" s="55">
        <f t="shared" si="53"/>
        <v>7</v>
      </c>
      <c r="P488" s="55" t="str">
        <f t="shared" si="54"/>
        <v>17</v>
      </c>
      <c r="Q488" s="2" t="str">
        <f t="shared" si="55"/>
        <v>&lt;a href="set03\hope_pioneer\hope_pioneer_jan_1889_to_dec_1893\miscellaneous\hope_cornet_band_has_instructor_now_july_17,_1891_p1_hp.pdf"&gt;Has instructor now&lt;/a&gt;</v>
      </c>
    </row>
    <row r="489" spans="1:17" x14ac:dyDescent="0.25">
      <c r="A489" s="2">
        <v>7696</v>
      </c>
      <c r="B489" s="4" t="s">
        <v>4053</v>
      </c>
      <c r="C489" s="4" t="s">
        <v>4054</v>
      </c>
      <c r="D489" s="52" t="s">
        <v>3612</v>
      </c>
      <c r="E489" s="5" t="s">
        <v>1756</v>
      </c>
      <c r="F489" s="5">
        <v>1</v>
      </c>
      <c r="G489" s="5">
        <v>24</v>
      </c>
      <c r="H489" s="5">
        <v>5660</v>
      </c>
      <c r="I489" t="s">
        <v>29932</v>
      </c>
      <c r="J489" s="46" t="s">
        <v>33105</v>
      </c>
      <c r="K489" s="55">
        <f t="shared" si="49"/>
        <v>5</v>
      </c>
      <c r="L489" s="55">
        <f t="shared" si="50"/>
        <v>8</v>
      </c>
      <c r="M489" s="55" t="str">
        <f t="shared" si="51"/>
        <v>1891</v>
      </c>
      <c r="N489" s="55" t="str">
        <f t="shared" si="52"/>
        <v>July</v>
      </c>
      <c r="O489" s="55">
        <f t="shared" si="53"/>
        <v>7</v>
      </c>
      <c r="P489" s="55" t="str">
        <f t="shared" si="54"/>
        <v>17</v>
      </c>
      <c r="Q489" s="2" t="str">
        <f t="shared" si="55"/>
        <v>&lt;a href="set03\hope_pioneer\hope_pioneer_jan_1889_to_dec_1893\miscellaneous\walker,_professor_instructing_hope_band_july_17,_1891_p1_hp.pdf"&gt;Instructing Hope Band&lt;/a&gt;</v>
      </c>
    </row>
    <row r="490" spans="1:17" x14ac:dyDescent="0.25">
      <c r="A490" s="2">
        <v>8075</v>
      </c>
      <c r="B490" s="4" t="s">
        <v>1382</v>
      </c>
      <c r="C490" s="4" t="s">
        <v>4070</v>
      </c>
      <c r="D490" s="52" t="s">
        <v>3612</v>
      </c>
      <c r="E490" s="5" t="s">
        <v>1756</v>
      </c>
      <c r="F490" s="5">
        <v>1</v>
      </c>
      <c r="G490" s="5">
        <v>24</v>
      </c>
      <c r="H490" s="5">
        <v>5673</v>
      </c>
      <c r="I490" t="s">
        <v>29933</v>
      </c>
      <c r="J490" s="46" t="s">
        <v>33105</v>
      </c>
      <c r="K490" s="55">
        <f t="shared" si="49"/>
        <v>5</v>
      </c>
      <c r="L490" s="55">
        <f t="shared" si="50"/>
        <v>8</v>
      </c>
      <c r="M490" s="55" t="str">
        <f t="shared" si="51"/>
        <v>1891</v>
      </c>
      <c r="N490" s="55" t="str">
        <f t="shared" si="52"/>
        <v>July</v>
      </c>
      <c r="O490" s="55">
        <f t="shared" si="53"/>
        <v>7</v>
      </c>
      <c r="P490" s="55" t="str">
        <f t="shared" si="54"/>
        <v>17</v>
      </c>
      <c r="Q490" s="2" t="str">
        <f t="shared" si="55"/>
        <v>&lt;a href="set03\hope_pioneer\hope_pioneer_jan_1889_to_dec_1893\miscellaneous\wasem,_h_h_case_preliminary_hearing_july_17,_1891_p1_hp.pdf"&gt;Case preliminary Hearing&lt;/a&gt;</v>
      </c>
    </row>
    <row r="491" spans="1:17" x14ac:dyDescent="0.25">
      <c r="A491" s="2">
        <v>4521</v>
      </c>
      <c r="B491" s="4" t="s">
        <v>4492</v>
      </c>
      <c r="C491" s="4" t="s">
        <v>4493</v>
      </c>
      <c r="D491" s="52" t="s">
        <v>4176</v>
      </c>
      <c r="E491" s="5" t="s">
        <v>4462</v>
      </c>
      <c r="F491" s="5">
        <v>5</v>
      </c>
      <c r="G491" s="5">
        <v>12</v>
      </c>
      <c r="H491" s="5">
        <v>2498</v>
      </c>
      <c r="I491" t="s">
        <v>26890</v>
      </c>
      <c r="J491" s="46" t="s">
        <v>33094</v>
      </c>
      <c r="K491" s="55">
        <f t="shared" si="49"/>
        <v>5</v>
      </c>
      <c r="L491" s="55">
        <f t="shared" si="50"/>
        <v>8</v>
      </c>
      <c r="M491" s="55" t="str">
        <f t="shared" si="51"/>
        <v>1891</v>
      </c>
      <c r="N491" s="55" t="str">
        <f t="shared" si="52"/>
        <v>July</v>
      </c>
      <c r="O491" s="55">
        <f t="shared" si="53"/>
        <v>7</v>
      </c>
      <c r="P491" s="55" t="str">
        <f t="shared" si="54"/>
        <v>21</v>
      </c>
      <c r="Q491" s="2" t="str">
        <f t="shared" si="55"/>
        <v>&lt;a href="set03\gc\gc_january_1890_to_december_1892\miscellaneous\knapp,_willie_struck_by_lightning_at_home_july_21,_1891_p5_gc.pdf"&gt;Struck by lightning at home&lt;/a&gt;</v>
      </c>
    </row>
    <row r="492" spans="1:17" x14ac:dyDescent="0.25">
      <c r="A492" s="2">
        <v>4416</v>
      </c>
      <c r="B492" s="4" t="s">
        <v>2597</v>
      </c>
      <c r="C492" s="4" t="s">
        <v>3778</v>
      </c>
      <c r="D492" s="52" t="s">
        <v>3779</v>
      </c>
      <c r="E492" s="5" t="s">
        <v>1756</v>
      </c>
      <c r="F492" s="5">
        <v>1</v>
      </c>
      <c r="G492" s="5">
        <v>24</v>
      </c>
      <c r="H492" s="5">
        <v>5462</v>
      </c>
      <c r="I492" t="s">
        <v>29934</v>
      </c>
      <c r="J492" s="46" t="s">
        <v>33105</v>
      </c>
      <c r="K492" s="55">
        <f t="shared" si="49"/>
        <v>5</v>
      </c>
      <c r="L492" s="55">
        <f t="shared" si="50"/>
        <v>8</v>
      </c>
      <c r="M492" s="55" t="str">
        <f t="shared" si="51"/>
        <v>1891</v>
      </c>
      <c r="N492" s="55" t="str">
        <f t="shared" si="52"/>
        <v>July</v>
      </c>
      <c r="O492" s="55">
        <f t="shared" si="53"/>
        <v>7</v>
      </c>
      <c r="P492" s="55" t="str">
        <f t="shared" si="54"/>
        <v>24</v>
      </c>
      <c r="Q492" s="2" t="str">
        <f t="shared" si="55"/>
        <v>&lt;a href="set03\hope_pioneer\hope_pioneer_jan_1889_to_dec_1893\miscellaneous\king,_laor_receives_larger_pension_and_back_pension_july_24,_1891_p1_hp.pdf"&gt;Receives larger pension and back pension&lt;/a&gt;</v>
      </c>
    </row>
    <row r="493" spans="1:17" x14ac:dyDescent="0.25">
      <c r="A493" s="2">
        <v>6897</v>
      </c>
      <c r="B493" s="4" t="s">
        <v>33140</v>
      </c>
      <c r="C493" s="4" t="s">
        <v>33139</v>
      </c>
      <c r="D493" s="93" t="s">
        <v>3779</v>
      </c>
      <c r="E493" s="5" t="s">
        <v>1756</v>
      </c>
      <c r="F493" s="5">
        <v>4</v>
      </c>
      <c r="G493" s="5">
        <v>24.1</v>
      </c>
      <c r="H493" s="5"/>
      <c r="I493" t="s">
        <v>30227</v>
      </c>
      <c r="J493" s="46" t="s">
        <v>33106</v>
      </c>
      <c r="K493" s="55">
        <f t="shared" si="49"/>
        <v>5</v>
      </c>
      <c r="L493" s="55">
        <f t="shared" si="50"/>
        <v>8</v>
      </c>
      <c r="M493" s="55" t="str">
        <f t="shared" si="51"/>
        <v>1891</v>
      </c>
      <c r="N493" s="55" t="str">
        <f t="shared" si="52"/>
        <v>July</v>
      </c>
      <c r="O493" s="55">
        <f t="shared" si="53"/>
        <v>7</v>
      </c>
      <c r="P493" s="55" t="str">
        <f t="shared" si="54"/>
        <v>24</v>
      </c>
      <c r="Q493" s="2" t="str">
        <f t="shared" si="55"/>
        <v>&lt;a href="set03\hope_pioneer\hope_pioneer_jan_1889_to_dec_1893\sccm\sccm_july_24,_1891_p4_hp.pdf"&gt;Meeting Minutes&lt;/a&gt;</v>
      </c>
    </row>
    <row r="494" spans="1:17" x14ac:dyDescent="0.25">
      <c r="A494" s="2">
        <v>745</v>
      </c>
      <c r="B494" s="4" t="s">
        <v>3431</v>
      </c>
      <c r="C494" s="4" t="s">
        <v>3432</v>
      </c>
      <c r="D494" s="52" t="s">
        <v>3433</v>
      </c>
      <c r="E494" s="5" t="s">
        <v>1756</v>
      </c>
      <c r="F494" s="5">
        <v>1</v>
      </c>
      <c r="G494" s="5">
        <v>24</v>
      </c>
      <c r="H494" s="5">
        <v>5145</v>
      </c>
      <c r="I494" t="s">
        <v>29935</v>
      </c>
      <c r="J494" s="46" t="s">
        <v>33105</v>
      </c>
      <c r="K494" s="55">
        <f t="shared" si="49"/>
        <v>5</v>
      </c>
      <c r="L494" s="55">
        <f t="shared" si="50"/>
        <v>8</v>
      </c>
      <c r="M494" s="55" t="str">
        <f t="shared" si="51"/>
        <v>1891</v>
      </c>
      <c r="N494" s="55" t="str">
        <f t="shared" si="52"/>
        <v>July</v>
      </c>
      <c r="O494" s="55">
        <f t="shared" si="53"/>
        <v>7</v>
      </c>
      <c r="P494" s="55" t="str">
        <f t="shared" si="54"/>
        <v>31</v>
      </c>
      <c r="Q494" s="2" t="str">
        <f t="shared" si="55"/>
        <v>&lt;a href="set03\hope_pioneer\hope_pioneer_jan_1889_to_dec_1893\miscellaneous\carpenter,_h_d_appointed_sheep_inspector_july_31,_1891_p1_hp.pdf"&gt;Appointed Sheep Inspector&lt;/a&gt;</v>
      </c>
    </row>
    <row r="495" spans="1:17" x14ac:dyDescent="0.25">
      <c r="A495" s="2">
        <v>2893</v>
      </c>
      <c r="B495" s="4" t="s">
        <v>3562</v>
      </c>
      <c r="C495" s="4" t="s">
        <v>3563</v>
      </c>
      <c r="D495" s="52" t="s">
        <v>3433</v>
      </c>
      <c r="E495" s="5" t="s">
        <v>1756</v>
      </c>
      <c r="F495" s="5">
        <v>1</v>
      </c>
      <c r="G495" s="5">
        <v>24</v>
      </c>
      <c r="H495" s="5">
        <v>5242</v>
      </c>
      <c r="I495" t="s">
        <v>29936</v>
      </c>
      <c r="J495" s="46" t="s">
        <v>33105</v>
      </c>
      <c r="K495" s="55">
        <f t="shared" si="49"/>
        <v>5</v>
      </c>
      <c r="L495" s="55">
        <f t="shared" si="50"/>
        <v>8</v>
      </c>
      <c r="M495" s="55" t="str">
        <f t="shared" si="51"/>
        <v>1891</v>
      </c>
      <c r="N495" s="55" t="str">
        <f t="shared" si="52"/>
        <v>July</v>
      </c>
      <c r="O495" s="55">
        <f t="shared" si="53"/>
        <v>7</v>
      </c>
      <c r="P495" s="55" t="str">
        <f t="shared" si="54"/>
        <v>31</v>
      </c>
      <c r="Q495" s="2" t="str">
        <f t="shared" si="55"/>
        <v>&lt;a href="set03\hope_pioneer\hope_pioneer_jan_1889_to_dec_1893\miscellaneous\haven,_reverend_w_hope_congregational_church_pastor_july_31,_1891_p1_hp.pdf"&gt;Hope Congregational Church pastor&lt;/a&gt;</v>
      </c>
    </row>
    <row r="496" spans="1:17" x14ac:dyDescent="0.25">
      <c r="A496" s="2">
        <v>3362</v>
      </c>
      <c r="B496" s="4" t="s">
        <v>2980</v>
      </c>
      <c r="C496" s="4" t="s">
        <v>3607</v>
      </c>
      <c r="D496" s="52" t="s">
        <v>3433</v>
      </c>
      <c r="E496" s="5" t="s">
        <v>1756</v>
      </c>
      <c r="F496" s="5">
        <v>1</v>
      </c>
      <c r="G496" s="5">
        <v>24</v>
      </c>
      <c r="H496" s="5">
        <v>5314</v>
      </c>
      <c r="I496" t="s">
        <v>29937</v>
      </c>
      <c r="J496" s="46" t="s">
        <v>33105</v>
      </c>
      <c r="K496" s="55">
        <f t="shared" si="49"/>
        <v>5</v>
      </c>
      <c r="L496" s="55">
        <f t="shared" si="50"/>
        <v>8</v>
      </c>
      <c r="M496" s="55" t="str">
        <f t="shared" si="51"/>
        <v>1891</v>
      </c>
      <c r="N496" s="55" t="str">
        <f t="shared" si="52"/>
        <v>July</v>
      </c>
      <c r="O496" s="55">
        <f t="shared" si="53"/>
        <v>7</v>
      </c>
      <c r="P496" s="55" t="str">
        <f t="shared" si="54"/>
        <v>31</v>
      </c>
      <c r="Q496" s="2" t="str">
        <f t="shared" si="55"/>
        <v>&lt;a href="set03\hope_pioneer\hope_pioneer_jan_1889_to_dec_1893\miscellaneous\hope_congregational_church_new_reverend_installed_july_31,_1891_p1_hp.pdf"&gt;New reverend installed&lt;/a&gt;</v>
      </c>
    </row>
    <row r="497" spans="1:17" x14ac:dyDescent="0.25">
      <c r="A497" s="2">
        <v>3372</v>
      </c>
      <c r="B497" s="4" t="s">
        <v>1723</v>
      </c>
      <c r="C497" s="4" t="s">
        <v>3616</v>
      </c>
      <c r="D497" s="52" t="s">
        <v>3433</v>
      </c>
      <c r="E497" s="5" t="s">
        <v>1756</v>
      </c>
      <c r="F497" s="5">
        <v>1</v>
      </c>
      <c r="G497" s="5">
        <v>24</v>
      </c>
      <c r="H497" s="5">
        <v>5321</v>
      </c>
      <c r="I497" t="s">
        <v>29938</v>
      </c>
      <c r="J497" s="46" t="s">
        <v>33105</v>
      </c>
      <c r="K497" s="55">
        <f t="shared" si="49"/>
        <v>5</v>
      </c>
      <c r="L497" s="55">
        <f t="shared" si="50"/>
        <v>8</v>
      </c>
      <c r="M497" s="55" t="str">
        <f t="shared" si="51"/>
        <v>1891</v>
      </c>
      <c r="N497" s="55" t="str">
        <f t="shared" si="52"/>
        <v>July</v>
      </c>
      <c r="O497" s="55">
        <f t="shared" si="53"/>
        <v>7</v>
      </c>
      <c r="P497" s="55" t="str">
        <f t="shared" si="54"/>
        <v>31</v>
      </c>
      <c r="Q497" s="2" t="str">
        <f t="shared" si="55"/>
        <v>&lt;a href="set03\hope_pioneer\hope_pioneer_jan_1889_to_dec_1893\miscellaneous\hope_cornet_band_new_instruments_july_31,_1891_p1_hp.pdf"&gt;New Instruments&lt;/a&gt;</v>
      </c>
    </row>
    <row r="498" spans="1:17" x14ac:dyDescent="0.25">
      <c r="A498" s="2">
        <v>3533</v>
      </c>
      <c r="B498" s="4" t="s">
        <v>1761</v>
      </c>
      <c r="C498" s="4" t="s">
        <v>3690</v>
      </c>
      <c r="D498" s="52" t="s">
        <v>3433</v>
      </c>
      <c r="E498" s="5" t="s">
        <v>1756</v>
      </c>
      <c r="F498" s="5">
        <v>1</v>
      </c>
      <c r="G498" s="5">
        <v>24</v>
      </c>
      <c r="H498" s="5">
        <v>5367</v>
      </c>
      <c r="I498" t="s">
        <v>29939</v>
      </c>
      <c r="J498" s="46" t="s">
        <v>33105</v>
      </c>
      <c r="K498" s="55">
        <f t="shared" si="49"/>
        <v>5</v>
      </c>
      <c r="L498" s="55">
        <f t="shared" si="50"/>
        <v>8</v>
      </c>
      <c r="M498" s="55" t="str">
        <f t="shared" si="51"/>
        <v>1891</v>
      </c>
      <c r="N498" s="55" t="str">
        <f t="shared" si="52"/>
        <v>July</v>
      </c>
      <c r="O498" s="55">
        <f t="shared" si="53"/>
        <v>7</v>
      </c>
      <c r="P498" s="55" t="str">
        <f t="shared" si="54"/>
        <v>31</v>
      </c>
      <c r="Q498" s="2" t="str">
        <f t="shared" si="55"/>
        <v>&lt;a href="set03\hope_pioneer\hope_pioneer_jan_1889_to_dec_1893\miscellaneous\hope_school__may_morehouse_new_teacher_july_31,_1891_p1_hp.pdf"&gt;May Morehouse new teacher&lt;/a&gt;</v>
      </c>
    </row>
    <row r="499" spans="1:17" x14ac:dyDescent="0.25">
      <c r="A499" s="2">
        <v>5262</v>
      </c>
      <c r="B499" s="4" t="s">
        <v>3846</v>
      </c>
      <c r="C499" s="4" t="s">
        <v>3847</v>
      </c>
      <c r="D499" s="52" t="s">
        <v>3433</v>
      </c>
      <c r="E499" s="5" t="s">
        <v>1756</v>
      </c>
      <c r="F499" s="5">
        <v>1</v>
      </c>
      <c r="G499" s="5">
        <v>24</v>
      </c>
      <c r="H499" s="5">
        <v>5508</v>
      </c>
      <c r="I499" t="s">
        <v>29940</v>
      </c>
      <c r="J499" s="46" t="s">
        <v>33105</v>
      </c>
      <c r="K499" s="55">
        <f t="shared" si="49"/>
        <v>5</v>
      </c>
      <c r="L499" s="55">
        <f t="shared" si="50"/>
        <v>8</v>
      </c>
      <c r="M499" s="55" t="str">
        <f t="shared" si="51"/>
        <v>1891</v>
      </c>
      <c r="N499" s="55" t="str">
        <f t="shared" si="52"/>
        <v>July</v>
      </c>
      <c r="O499" s="55">
        <f t="shared" si="53"/>
        <v>7</v>
      </c>
      <c r="P499" s="55" t="str">
        <f t="shared" si="54"/>
        <v>31</v>
      </c>
      <c r="Q499" s="2" t="str">
        <f t="shared" si="55"/>
        <v>&lt;a href="set03\hope_pioneer\hope_pioneer_jan_1889_to_dec_1893\miscellaneous\morehouse,_may_new_hope_primary_teacher_july_31,_1891_p1_hp.pdf"&gt;New Hope primary teacher&lt;/a&gt;</v>
      </c>
    </row>
    <row r="500" spans="1:17" x14ac:dyDescent="0.25">
      <c r="A500" s="2">
        <v>6898</v>
      </c>
      <c r="B500" s="4" t="s">
        <v>33140</v>
      </c>
      <c r="C500" s="4" t="s">
        <v>33139</v>
      </c>
      <c r="D500" s="93" t="s">
        <v>3433</v>
      </c>
      <c r="E500" s="5" t="s">
        <v>1756</v>
      </c>
      <c r="F500" s="5">
        <v>4</v>
      </c>
      <c r="G500" s="5">
        <v>24.1</v>
      </c>
      <c r="H500" s="5"/>
      <c r="I500" t="s">
        <v>30228</v>
      </c>
      <c r="J500" s="46" t="s">
        <v>33106</v>
      </c>
      <c r="K500" s="55">
        <f t="shared" si="49"/>
        <v>5</v>
      </c>
      <c r="L500" s="55">
        <f t="shared" si="50"/>
        <v>8</v>
      </c>
      <c r="M500" s="55" t="str">
        <f t="shared" si="51"/>
        <v>1891</v>
      </c>
      <c r="N500" s="55" t="str">
        <f t="shared" si="52"/>
        <v>July</v>
      </c>
      <c r="O500" s="55">
        <f t="shared" si="53"/>
        <v>7</v>
      </c>
      <c r="P500" s="55" t="str">
        <f t="shared" si="54"/>
        <v>31</v>
      </c>
      <c r="Q500" s="2" t="str">
        <f t="shared" si="55"/>
        <v>&lt;a href="set03\hope_pioneer\hope_pioneer_jan_1889_to_dec_1893\sccm\sccm_july_31,_1891_p4_hp.pdf"&gt;Meeting Minutes&lt;/a&gt;</v>
      </c>
    </row>
    <row r="501" spans="1:17" x14ac:dyDescent="0.25">
      <c r="A501" s="2">
        <v>7118</v>
      </c>
      <c r="B501" s="4" t="s">
        <v>4015</v>
      </c>
      <c r="C501" s="4" t="s">
        <v>4016</v>
      </c>
      <c r="D501" s="52" t="s">
        <v>3433</v>
      </c>
      <c r="E501" s="5" t="s">
        <v>1756</v>
      </c>
      <c r="F501" s="5">
        <v>1</v>
      </c>
      <c r="G501" s="5">
        <v>24</v>
      </c>
      <c r="H501" s="5">
        <v>5636</v>
      </c>
      <c r="I501" t="s">
        <v>29941</v>
      </c>
      <c r="J501" s="46" t="s">
        <v>33105</v>
      </c>
      <c r="K501" s="55">
        <f t="shared" si="49"/>
        <v>5</v>
      </c>
      <c r="L501" s="55">
        <f t="shared" si="50"/>
        <v>8</v>
      </c>
      <c r="M501" s="55" t="str">
        <f t="shared" si="51"/>
        <v>1891</v>
      </c>
      <c r="N501" s="55" t="str">
        <f t="shared" si="52"/>
        <v>July</v>
      </c>
      <c r="O501" s="55">
        <f t="shared" si="53"/>
        <v>7</v>
      </c>
      <c r="P501" s="55" t="str">
        <f t="shared" si="54"/>
        <v>31</v>
      </c>
      <c r="Q501" s="2" t="str">
        <f t="shared" si="55"/>
        <v>&lt;a href="set03\hope_pioneer\hope_pioneer_jan_1889_to_dec_1893\miscellaneous\stewart,_j_m_nearly_arrested_mistakenly_july_31,_1891_p1_hp.pdf"&gt;Nearly arrested mistakenly&lt;/a&gt;</v>
      </c>
    </row>
    <row r="502" spans="1:17" x14ac:dyDescent="0.25">
      <c r="A502" s="2">
        <v>385</v>
      </c>
      <c r="B502" s="4" t="s">
        <v>3362</v>
      </c>
      <c r="C502" s="4" t="s">
        <v>1748</v>
      </c>
      <c r="D502" s="52" t="s">
        <v>3124</v>
      </c>
      <c r="E502" s="5" t="s">
        <v>1756</v>
      </c>
      <c r="F502" s="5">
        <v>1</v>
      </c>
      <c r="G502" s="5">
        <v>24</v>
      </c>
      <c r="H502" s="5">
        <v>5112</v>
      </c>
      <c r="I502" t="s">
        <v>29943</v>
      </c>
      <c r="J502" s="46" t="s">
        <v>33105</v>
      </c>
      <c r="K502" s="55">
        <f t="shared" si="49"/>
        <v>7</v>
      </c>
      <c r="L502" s="55">
        <f t="shared" si="50"/>
        <v>9</v>
      </c>
      <c r="M502" s="55" t="str">
        <f t="shared" si="51"/>
        <v>1891</v>
      </c>
      <c r="N502" s="55" t="str">
        <f t="shared" si="52"/>
        <v>August</v>
      </c>
      <c r="O502" s="55">
        <f t="shared" si="53"/>
        <v>8</v>
      </c>
      <c r="P502" s="55" t="str">
        <f t="shared" si="54"/>
        <v xml:space="preserve"> 7</v>
      </c>
      <c r="Q502" s="2" t="str">
        <f t="shared" si="55"/>
        <v>&lt;a href="set03\hope_pioneer\hope_pioneer_jan_1889_to_dec_1893\miscellaneous\bellevyria_school_report_august_7,_1891_p1_hp.pdf"&gt;Report&lt;/a&gt;</v>
      </c>
    </row>
    <row r="503" spans="1:17" x14ac:dyDescent="0.25">
      <c r="A503" s="2">
        <v>4633</v>
      </c>
      <c r="B503" s="4" t="s">
        <v>3791</v>
      </c>
      <c r="C503" s="4" t="s">
        <v>3793</v>
      </c>
      <c r="D503" s="52" t="s">
        <v>3124</v>
      </c>
      <c r="E503" s="5" t="s">
        <v>1756</v>
      </c>
      <c r="F503" s="5">
        <v>1</v>
      </c>
      <c r="G503" s="5">
        <v>24</v>
      </c>
      <c r="H503" s="5">
        <v>5470</v>
      </c>
      <c r="I503" t="s">
        <v>29944</v>
      </c>
      <c r="J503" s="46" t="s">
        <v>33105</v>
      </c>
      <c r="K503" s="55">
        <f t="shared" si="49"/>
        <v>7</v>
      </c>
      <c r="L503" s="55">
        <f t="shared" si="50"/>
        <v>9</v>
      </c>
      <c r="M503" s="55" t="str">
        <f t="shared" si="51"/>
        <v>1891</v>
      </c>
      <c r="N503" s="55" t="str">
        <f t="shared" si="52"/>
        <v>August</v>
      </c>
      <c r="O503" s="55">
        <f t="shared" si="53"/>
        <v>8</v>
      </c>
      <c r="P503" s="55" t="str">
        <f t="shared" si="54"/>
        <v xml:space="preserve"> 7</v>
      </c>
      <c r="Q503" s="2" t="str">
        <f t="shared" si="55"/>
        <v>&lt;a href="set03\hope_pioneer\hope_pioneer_jan_1889_to_dec_1893\miscellaneous\lang,_leo_requested_to_be_a_weather_watcher_for_hope_august_7,_1891_p1_hp.pdf"&gt;requested to be a weather watcher&lt;/a&gt;</v>
      </c>
    </row>
    <row r="504" spans="1:17" x14ac:dyDescent="0.25">
      <c r="A504" s="2">
        <v>5114</v>
      </c>
      <c r="B504" s="4" t="s">
        <v>3832</v>
      </c>
      <c r="C504" s="4" t="s">
        <v>3833</v>
      </c>
      <c r="D504" s="52" t="s">
        <v>3124</v>
      </c>
      <c r="E504" s="5" t="s">
        <v>1756</v>
      </c>
      <c r="F504" s="5">
        <v>1</v>
      </c>
      <c r="G504" s="5">
        <v>24</v>
      </c>
      <c r="H504" s="5">
        <v>5498</v>
      </c>
      <c r="I504" t="s">
        <v>29945</v>
      </c>
      <c r="J504" s="46" t="s">
        <v>33105</v>
      </c>
      <c r="K504" s="55">
        <f t="shared" si="49"/>
        <v>7</v>
      </c>
      <c r="L504" s="55">
        <f t="shared" si="50"/>
        <v>9</v>
      </c>
      <c r="M504" s="55" t="str">
        <f t="shared" si="51"/>
        <v>1891</v>
      </c>
      <c r="N504" s="55" t="str">
        <f t="shared" si="52"/>
        <v>August</v>
      </c>
      <c r="O504" s="55">
        <f t="shared" si="53"/>
        <v>8</v>
      </c>
      <c r="P504" s="55" t="str">
        <f t="shared" si="54"/>
        <v xml:space="preserve"> 7</v>
      </c>
      <c r="Q504" s="2" t="str">
        <f t="shared" si="55"/>
        <v>&lt;a href="set03\hope_pioneer\hope_pioneer_jan_1889_to_dec_1893\miscellaneous\merriell,_c_g_armyworms_in_tree_claim_august_7,_1891_p1_hp.pdf"&gt;Army Worms in tree claim&lt;/a&gt;</v>
      </c>
    </row>
    <row r="505" spans="1:17" x14ac:dyDescent="0.25">
      <c r="A505" s="2">
        <v>5528</v>
      </c>
      <c r="B505" s="4" t="s">
        <v>3953</v>
      </c>
      <c r="C505" s="4" t="s">
        <v>4071</v>
      </c>
      <c r="D505" s="52" t="s">
        <v>3124</v>
      </c>
      <c r="E505" s="5" t="s">
        <v>1756</v>
      </c>
      <c r="F505" s="5">
        <v>1</v>
      </c>
      <c r="G505" s="5">
        <v>24</v>
      </c>
      <c r="H505" s="5">
        <v>5675</v>
      </c>
      <c r="I505" t="s">
        <v>29947</v>
      </c>
      <c r="J505" s="46" t="s">
        <v>33105</v>
      </c>
      <c r="K505" s="55">
        <f t="shared" si="49"/>
        <v>7</v>
      </c>
      <c r="L505" s="55">
        <f t="shared" si="50"/>
        <v>9</v>
      </c>
      <c r="M505" s="55" t="str">
        <f t="shared" si="51"/>
        <v>1891</v>
      </c>
      <c r="N505" s="55" t="str">
        <f t="shared" si="52"/>
        <v>August</v>
      </c>
      <c r="O505" s="55">
        <f t="shared" si="53"/>
        <v>8</v>
      </c>
      <c r="P505" s="55" t="str">
        <f t="shared" si="54"/>
        <v xml:space="preserve"> 7</v>
      </c>
      <c r="Q505" s="2" t="str">
        <f t="shared" si="55"/>
        <v>&lt;a href="set03\hope_pioneer\hope_pioneer_jan_1889_to_dec_1893\miscellaneous\weather_report_august_7,_1891_p1_hp.pdf"&gt;Weather Report&lt;/a&gt;</v>
      </c>
    </row>
    <row r="506" spans="1:17" x14ac:dyDescent="0.25">
      <c r="A506" s="2">
        <v>6043</v>
      </c>
      <c r="B506" s="4" t="s">
        <v>3932</v>
      </c>
      <c r="C506" s="4" t="s">
        <v>3933</v>
      </c>
      <c r="D506" s="52" t="s">
        <v>3124</v>
      </c>
      <c r="E506" s="5" t="s">
        <v>1756</v>
      </c>
      <c r="F506" s="5">
        <v>1</v>
      </c>
      <c r="G506" s="5">
        <v>24</v>
      </c>
      <c r="H506" s="5">
        <v>5562</v>
      </c>
      <c r="I506" t="s">
        <v>29946</v>
      </c>
      <c r="J506" s="46" t="s">
        <v>33105</v>
      </c>
      <c r="K506" s="55">
        <f t="shared" si="49"/>
        <v>7</v>
      </c>
      <c r="L506" s="55">
        <f t="shared" si="50"/>
        <v>9</v>
      </c>
      <c r="M506" s="55" t="str">
        <f t="shared" si="51"/>
        <v>1891</v>
      </c>
      <c r="N506" s="55" t="str">
        <f t="shared" si="52"/>
        <v>August</v>
      </c>
      <c r="O506" s="55">
        <f t="shared" si="53"/>
        <v>8</v>
      </c>
      <c r="P506" s="55" t="str">
        <f t="shared" si="54"/>
        <v xml:space="preserve"> 7</v>
      </c>
      <c r="Q506" s="2" t="str">
        <f t="shared" si="55"/>
        <v>&lt;a href="set03\hope_pioneer\hope_pioneer_jan_1889_to_dec_1893\miscellaneous\pound,_s_j_'vet'_gopher_catching_tales_august_7,_1891_p1_hp.pdf"&gt;Gopher catching tales&lt;/a&gt;</v>
      </c>
    </row>
    <row r="507" spans="1:17" x14ac:dyDescent="0.25">
      <c r="A507" s="2">
        <v>260</v>
      </c>
      <c r="B507" s="4" t="s">
        <v>3344</v>
      </c>
      <c r="C507" s="4" t="s">
        <v>3345</v>
      </c>
      <c r="D507" s="52" t="s">
        <v>3346</v>
      </c>
      <c r="E507" s="5" t="s">
        <v>1756</v>
      </c>
      <c r="F507" s="5">
        <v>1</v>
      </c>
      <c r="G507" s="5">
        <v>24</v>
      </c>
      <c r="H507" s="5">
        <v>5103</v>
      </c>
      <c r="I507" t="s">
        <v>29948</v>
      </c>
      <c r="J507" s="46" t="s">
        <v>33105</v>
      </c>
      <c r="K507" s="55">
        <f t="shared" si="49"/>
        <v>7</v>
      </c>
      <c r="L507" s="55">
        <f t="shared" si="50"/>
        <v>10</v>
      </c>
      <c r="M507" s="55" t="str">
        <f t="shared" si="51"/>
        <v>1891</v>
      </c>
      <c r="N507" s="55" t="str">
        <f t="shared" si="52"/>
        <v>August</v>
      </c>
      <c r="O507" s="55">
        <f t="shared" si="53"/>
        <v>8</v>
      </c>
      <c r="P507" s="55" t="str">
        <f t="shared" si="54"/>
        <v>14</v>
      </c>
      <c r="Q507" s="2" t="str">
        <f t="shared" si="55"/>
        <v>&lt;a href="set03\hope_pioneer\hope_pioneer_jan_1889_to_dec_1893\miscellaneous\atchison,_john's_wife_gallatin's_post_mistress_august_14,_1891_p1_hp.pdf"&gt;Gallatin's post mistress&lt;/a&gt;</v>
      </c>
    </row>
    <row r="508" spans="1:17" x14ac:dyDescent="0.25">
      <c r="A508" s="2">
        <v>1203</v>
      </c>
      <c r="B508" s="4" t="s">
        <v>4440</v>
      </c>
      <c r="C508" s="4" t="s">
        <v>1748</v>
      </c>
      <c r="D508" s="52" t="s">
        <v>3346</v>
      </c>
      <c r="E508" s="5" t="s">
        <v>4462</v>
      </c>
      <c r="F508" s="5">
        <v>5</v>
      </c>
      <c r="G508" s="5">
        <v>12</v>
      </c>
      <c r="H508" s="5">
        <v>2467</v>
      </c>
      <c r="I508" t="s">
        <v>26891</v>
      </c>
      <c r="J508" s="46" t="s">
        <v>33094</v>
      </c>
      <c r="K508" s="55">
        <f t="shared" si="49"/>
        <v>7</v>
      </c>
      <c r="L508" s="55">
        <f t="shared" si="50"/>
        <v>10</v>
      </c>
      <c r="M508" s="55" t="str">
        <f t="shared" si="51"/>
        <v>1891</v>
      </c>
      <c r="N508" s="55" t="str">
        <f t="shared" si="52"/>
        <v>August</v>
      </c>
      <c r="O508" s="55">
        <f t="shared" si="53"/>
        <v>8</v>
      </c>
      <c r="P508" s="55" t="str">
        <f t="shared" si="54"/>
        <v>14</v>
      </c>
      <c r="Q508" s="2" t="str">
        <f t="shared" si="55"/>
        <v>&lt;a href="set03\gc\gc_january_1890_to_december_1892\miscellaneous\cooperstown_school_report_august_14,_1891_p5_gc.pdf"&gt;Report&lt;/a&gt;</v>
      </c>
    </row>
    <row r="509" spans="1:17" x14ac:dyDescent="0.25">
      <c r="A509" s="2">
        <v>2892</v>
      </c>
      <c r="B509" s="4" t="s">
        <v>3560</v>
      </c>
      <c r="C509" s="4" t="s">
        <v>3561</v>
      </c>
      <c r="D509" s="52" t="s">
        <v>3346</v>
      </c>
      <c r="E509" s="5" t="s">
        <v>1756</v>
      </c>
      <c r="F509" s="5">
        <v>1</v>
      </c>
      <c r="G509" s="5">
        <v>24</v>
      </c>
      <c r="H509" s="5">
        <v>5241</v>
      </c>
      <c r="I509" t="s">
        <v>29949</v>
      </c>
      <c r="J509" s="46" t="s">
        <v>33105</v>
      </c>
      <c r="K509" s="55">
        <f t="shared" si="49"/>
        <v>7</v>
      </c>
      <c r="L509" s="55">
        <f t="shared" si="50"/>
        <v>10</v>
      </c>
      <c r="M509" s="55" t="str">
        <f t="shared" si="51"/>
        <v>1891</v>
      </c>
      <c r="N509" s="55" t="str">
        <f t="shared" si="52"/>
        <v>August</v>
      </c>
      <c r="O509" s="55">
        <f t="shared" si="53"/>
        <v>8</v>
      </c>
      <c r="P509" s="55" t="str">
        <f t="shared" si="54"/>
        <v>14</v>
      </c>
      <c r="Q509" s="2" t="str">
        <f t="shared" si="55"/>
        <v>&lt;a href="set03\hope_pioneer\hope_pioneer_jan_1889_to_dec_1893\miscellaneous\haven,_reverend_installation_service_august_14,_1891_p1_hp.pdf"&gt;Installation service&lt;/a&gt;</v>
      </c>
    </row>
    <row r="510" spans="1:17" x14ac:dyDescent="0.25">
      <c r="A510" s="2">
        <v>3361</v>
      </c>
      <c r="B510" s="4" t="s">
        <v>2980</v>
      </c>
      <c r="C510" s="4" t="s">
        <v>3609</v>
      </c>
      <c r="D510" s="52" t="s">
        <v>3346</v>
      </c>
      <c r="E510" s="5" t="s">
        <v>1756</v>
      </c>
      <c r="F510" s="5">
        <v>1</v>
      </c>
      <c r="G510" s="5">
        <v>24</v>
      </c>
      <c r="H510" s="5">
        <v>5316</v>
      </c>
      <c r="I510" t="s">
        <v>29950</v>
      </c>
      <c r="J510" s="46" t="s">
        <v>33105</v>
      </c>
      <c r="K510" s="55">
        <f t="shared" si="49"/>
        <v>7</v>
      </c>
      <c r="L510" s="55">
        <f t="shared" si="50"/>
        <v>10</v>
      </c>
      <c r="M510" s="55" t="str">
        <f t="shared" si="51"/>
        <v>1891</v>
      </c>
      <c r="N510" s="55" t="str">
        <f t="shared" si="52"/>
        <v>August</v>
      </c>
      <c r="O510" s="55">
        <f t="shared" si="53"/>
        <v>8</v>
      </c>
      <c r="P510" s="55" t="str">
        <f t="shared" si="54"/>
        <v>14</v>
      </c>
      <c r="Q510" s="2" t="str">
        <f t="shared" si="55"/>
        <v>&lt;a href="set03\hope_pioneer\hope_pioneer_jan_1889_to_dec_1893\miscellaneous\hope_congregational_installation_service_for_rev_haven_august_14,_1891_p1_hp.pdf"&gt;Installation service for Rev. Haven&lt;/a&gt;</v>
      </c>
    </row>
    <row r="511" spans="1:17" x14ac:dyDescent="0.25">
      <c r="A511" s="2">
        <v>4520</v>
      </c>
      <c r="B511" s="4" t="s">
        <v>4490</v>
      </c>
      <c r="C511" s="4" t="s">
        <v>4491</v>
      </c>
      <c r="D511" s="52" t="s">
        <v>3346</v>
      </c>
      <c r="E511" s="5" t="s">
        <v>4462</v>
      </c>
      <c r="F511" s="5">
        <v>5</v>
      </c>
      <c r="G511" s="5">
        <v>12</v>
      </c>
      <c r="H511" s="5">
        <v>2497</v>
      </c>
      <c r="I511" t="s">
        <v>26892</v>
      </c>
      <c r="J511" s="46" t="s">
        <v>33094</v>
      </c>
      <c r="K511" s="55">
        <f t="shared" si="49"/>
        <v>7</v>
      </c>
      <c r="L511" s="55">
        <f t="shared" si="50"/>
        <v>10</v>
      </c>
      <c r="M511" s="55" t="str">
        <f t="shared" si="51"/>
        <v>1891</v>
      </c>
      <c r="N511" s="55" t="str">
        <f t="shared" si="52"/>
        <v>August</v>
      </c>
      <c r="O511" s="55">
        <f t="shared" si="53"/>
        <v>8</v>
      </c>
      <c r="P511" s="55" t="str">
        <f t="shared" si="54"/>
        <v>14</v>
      </c>
      <c r="Q511" s="2" t="str">
        <f t="shared" si="55"/>
        <v>&lt;a href="set03\gc\gc_january_1890_to_december_1892\miscellaneous\knapp,_t_c_hay_dispute_august_14,_1891_p5_gc.pdf"&gt;Hay dispute&lt;/a&gt;</v>
      </c>
    </row>
    <row r="512" spans="1:17" x14ac:dyDescent="0.25">
      <c r="A512" s="2">
        <v>5072</v>
      </c>
      <c r="B512" s="4" t="s">
        <v>3823</v>
      </c>
      <c r="C512" s="4" t="s">
        <v>3824</v>
      </c>
      <c r="D512" s="52" t="s">
        <v>3346</v>
      </c>
      <c r="E512" s="5" t="s">
        <v>1756</v>
      </c>
      <c r="F512" s="5">
        <v>1</v>
      </c>
      <c r="G512" s="5">
        <v>24</v>
      </c>
      <c r="H512" s="5">
        <v>5492</v>
      </c>
      <c r="I512" t="s">
        <v>29951</v>
      </c>
      <c r="J512" s="46" t="s">
        <v>33105</v>
      </c>
      <c r="K512" s="55">
        <f t="shared" si="49"/>
        <v>7</v>
      </c>
      <c r="L512" s="55">
        <f t="shared" si="50"/>
        <v>10</v>
      </c>
      <c r="M512" s="55" t="str">
        <f t="shared" si="51"/>
        <v>1891</v>
      </c>
      <c r="N512" s="55" t="str">
        <f t="shared" si="52"/>
        <v>August</v>
      </c>
      <c r="O512" s="55">
        <f t="shared" si="53"/>
        <v>8</v>
      </c>
      <c r="P512" s="55" t="str">
        <f t="shared" si="54"/>
        <v>14</v>
      </c>
      <c r="Q512" s="2" t="str">
        <f t="shared" si="55"/>
        <v>&lt;a href="set03\hope_pioneer\hope_pioneer_jan_1889_to_dec_1893\miscellaneous\mclean,_george_buys_out_other_half_of_ownership_of_ok_restaurant_august_14,_1891_p1_hp.pdf"&gt;Buys out other half of restaurant&lt;/a&gt;</v>
      </c>
    </row>
    <row r="513" spans="1:17" x14ac:dyDescent="0.25">
      <c r="A513" s="2">
        <v>5574</v>
      </c>
      <c r="B513" s="4" t="s">
        <v>3892</v>
      </c>
      <c r="C513" s="4" t="s">
        <v>3893</v>
      </c>
      <c r="D513" s="52" t="s">
        <v>3346</v>
      </c>
      <c r="E513" s="5" t="s">
        <v>1756</v>
      </c>
      <c r="F513" s="5">
        <v>1</v>
      </c>
      <c r="G513" s="5">
        <v>24</v>
      </c>
      <c r="H513" s="5">
        <v>5535</v>
      </c>
      <c r="I513" t="s">
        <v>29952</v>
      </c>
      <c r="J513" s="46" t="s">
        <v>33105</v>
      </c>
      <c r="K513" s="55">
        <f t="shared" si="49"/>
        <v>7</v>
      </c>
      <c r="L513" s="55">
        <f t="shared" si="50"/>
        <v>10</v>
      </c>
      <c r="M513" s="55" t="str">
        <f t="shared" si="51"/>
        <v>1891</v>
      </c>
      <c r="N513" s="55" t="str">
        <f t="shared" si="52"/>
        <v>August</v>
      </c>
      <c r="O513" s="55">
        <f t="shared" si="53"/>
        <v>8</v>
      </c>
      <c r="P513" s="55" t="str">
        <f t="shared" si="54"/>
        <v>14</v>
      </c>
      <c r="Q513" s="2" t="str">
        <f t="shared" si="55"/>
        <v>&lt;a href="set03\hope_pioneer\hope_pioneer_jan_1889_to_dec_1893\miscellaneous\ok_restaurant_has_single_owner_now_august_14,_1891_p1_hp.pdf"&gt;Has one owner now&lt;/a&gt;</v>
      </c>
    </row>
    <row r="514" spans="1:17" x14ac:dyDescent="0.25">
      <c r="A514" s="2">
        <v>6388</v>
      </c>
      <c r="B514" s="4" t="s">
        <v>4537</v>
      </c>
      <c r="C514" s="4" t="s">
        <v>4491</v>
      </c>
      <c r="D514" s="52" t="s">
        <v>3346</v>
      </c>
      <c r="E514" s="5" t="s">
        <v>4462</v>
      </c>
      <c r="F514" s="5">
        <v>5</v>
      </c>
      <c r="G514" s="5">
        <v>12</v>
      </c>
      <c r="H514" s="5">
        <v>2527</v>
      </c>
      <c r="I514" t="s">
        <v>26893</v>
      </c>
      <c r="J514" s="46" t="s">
        <v>33094</v>
      </c>
      <c r="K514" s="55">
        <f t="shared" ref="K514:K577" si="56">FIND(" ",D514)</f>
        <v>7</v>
      </c>
      <c r="L514" s="55">
        <f t="shared" ref="L514:L577" si="57">FIND(",",D514)</f>
        <v>10</v>
      </c>
      <c r="M514" s="55" t="str">
        <f t="shared" ref="M514:M577" si="58">MID(D514,L514+2,4)</f>
        <v>1891</v>
      </c>
      <c r="N514" s="55" t="str">
        <f t="shared" ref="N514:N577" si="59">MID(D514,1,K514-1)</f>
        <v>August</v>
      </c>
      <c r="O514" s="55">
        <f t="shared" ref="O514:O577" si="60">_xlfn.SWITCH(TRIM(N514),
"January",1,"February",2,"March",3,"April",4,
"May",5,"June",6,"July",7,"August",8,
"September",9,"October",10,"November",11,"December",12,"No Match")</f>
        <v>8</v>
      </c>
      <c r="P514" s="55" t="str">
        <f t="shared" ref="P514:P577" si="61">MID(D514,L514-2,2)</f>
        <v>14</v>
      </c>
      <c r="Q514" s="2" t="str">
        <f t="shared" ref="Q514:Q577" si="62">"&lt;a href="&amp;""""&amp;J514&amp;"\"&amp;I514&amp;"""&gt;"&amp;C514&amp;"&lt;/a&gt;"</f>
        <v>&lt;a href="set03\gc\gc_january_1890_to_december_1892\miscellaneous\sandy,_william_hay_dispute_august_14,_1891_p5_gc.pdf"&gt;Hay dispute&lt;/a&gt;</v>
      </c>
    </row>
    <row r="515" spans="1:17" x14ac:dyDescent="0.25">
      <c r="A515" s="2">
        <v>732</v>
      </c>
      <c r="B515" s="4" t="s">
        <v>3423</v>
      </c>
      <c r="C515" s="4" t="s">
        <v>3424</v>
      </c>
      <c r="D515" s="52" t="s">
        <v>3425</v>
      </c>
      <c r="E515" s="5" t="s">
        <v>1756</v>
      </c>
      <c r="F515" s="5">
        <v>1</v>
      </c>
      <c r="G515" s="5">
        <v>24</v>
      </c>
      <c r="H515" s="5">
        <v>5142</v>
      </c>
      <c r="I515" t="s">
        <v>29953</v>
      </c>
      <c r="J515" s="46" t="s">
        <v>33105</v>
      </c>
      <c r="K515" s="55">
        <f t="shared" si="56"/>
        <v>7</v>
      </c>
      <c r="L515" s="55">
        <f t="shared" si="57"/>
        <v>10</v>
      </c>
      <c r="M515" s="55" t="str">
        <f t="shared" si="58"/>
        <v>1891</v>
      </c>
      <c r="N515" s="55" t="str">
        <f t="shared" si="59"/>
        <v>August</v>
      </c>
      <c r="O515" s="55">
        <f t="shared" si="60"/>
        <v>8</v>
      </c>
      <c r="P515" s="55" t="str">
        <f t="shared" si="61"/>
        <v>21</v>
      </c>
      <c r="Q515" s="2" t="str">
        <f t="shared" si="62"/>
        <v>&lt;a href="set03\hope_pioneer\hope_pioneer_jan_1889_to_dec_1893\miscellaneous\carlson,_c_stolen_grain_found_august_21,_1891_p1_hp.pdf"&gt;Stolen Grain found&lt;/a&gt;</v>
      </c>
    </row>
    <row r="516" spans="1:17" x14ac:dyDescent="0.25">
      <c r="A516" s="2">
        <v>3065</v>
      </c>
      <c r="B516" s="4" t="s">
        <v>1698</v>
      </c>
      <c r="C516" s="4" t="s">
        <v>3572</v>
      </c>
      <c r="D516" s="52" t="s">
        <v>3425</v>
      </c>
      <c r="E516" s="5" t="s">
        <v>1756</v>
      </c>
      <c r="F516" s="5">
        <v>1</v>
      </c>
      <c r="G516" s="5">
        <v>24</v>
      </c>
      <c r="H516" s="5">
        <v>5248</v>
      </c>
      <c r="I516" t="s">
        <v>29954</v>
      </c>
      <c r="J516" s="46" t="s">
        <v>33105</v>
      </c>
      <c r="K516" s="55">
        <f t="shared" si="56"/>
        <v>7</v>
      </c>
      <c r="L516" s="55">
        <f t="shared" si="57"/>
        <v>10</v>
      </c>
      <c r="M516" s="55" t="str">
        <f t="shared" si="58"/>
        <v>1891</v>
      </c>
      <c r="N516" s="55" t="str">
        <f t="shared" si="59"/>
        <v>August</v>
      </c>
      <c r="O516" s="55">
        <f t="shared" si="60"/>
        <v>8</v>
      </c>
      <c r="P516" s="55" t="str">
        <f t="shared" si="61"/>
        <v>21</v>
      </c>
      <c r="Q516" s="2" t="str">
        <f t="shared" si="62"/>
        <v>&lt;a href="set03\hope_pioneer\hope_pioneer_jan_1889_to_dec_1893\miscellaneous\honeyman,_j_b_garden_truck_detailed_august_21,_1891_p1_hp.pdf"&gt;Garden Truck detailed&lt;/a&gt;</v>
      </c>
    </row>
    <row r="517" spans="1:17" x14ac:dyDescent="0.25">
      <c r="A517" s="2">
        <v>6736</v>
      </c>
      <c r="B517" s="4" t="s">
        <v>3988</v>
      </c>
      <c r="C517" s="4" t="s">
        <v>3990</v>
      </c>
      <c r="D517" s="52" t="s">
        <v>3425</v>
      </c>
      <c r="E517" s="5" t="s">
        <v>1756</v>
      </c>
      <c r="F517" s="5">
        <v>1</v>
      </c>
      <c r="G517" s="5">
        <v>24</v>
      </c>
      <c r="H517" s="5">
        <v>5605</v>
      </c>
      <c r="I517" t="s">
        <v>29955</v>
      </c>
      <c r="J517" s="46" t="s">
        <v>33105</v>
      </c>
      <c r="K517" s="55">
        <f t="shared" si="56"/>
        <v>7</v>
      </c>
      <c r="L517" s="55">
        <f t="shared" si="57"/>
        <v>10</v>
      </c>
      <c r="M517" s="55" t="str">
        <f t="shared" si="58"/>
        <v>1891</v>
      </c>
      <c r="N517" s="55" t="str">
        <f t="shared" si="59"/>
        <v>August</v>
      </c>
      <c r="O517" s="55">
        <f t="shared" si="60"/>
        <v>8</v>
      </c>
      <c r="P517" s="55" t="str">
        <f t="shared" si="61"/>
        <v>21</v>
      </c>
      <c r="Q517" s="2" t="str">
        <f t="shared" si="62"/>
        <v>&lt;a href="set03\hope_pioneer\hope_pioneer_jan_1889_to_dec_1893\miscellaneous\spooner,_william_to_have_eye_operation_august_21,_1891_p1_hp.pdf"&gt;To have eye operation&lt;/a&gt;</v>
      </c>
    </row>
    <row r="518" spans="1:17" x14ac:dyDescent="0.25">
      <c r="A518" s="2">
        <v>6899</v>
      </c>
      <c r="B518" s="4" t="s">
        <v>33140</v>
      </c>
      <c r="C518" s="4" t="s">
        <v>33139</v>
      </c>
      <c r="D518" s="93" t="s">
        <v>3425</v>
      </c>
      <c r="E518" s="5" t="s">
        <v>1756</v>
      </c>
      <c r="F518" s="5">
        <v>1</v>
      </c>
      <c r="G518" s="5">
        <v>24.1</v>
      </c>
      <c r="H518" s="5"/>
      <c r="I518" t="s">
        <v>30229</v>
      </c>
      <c r="J518" s="46" t="s">
        <v>33106</v>
      </c>
      <c r="K518" s="55">
        <f t="shared" si="56"/>
        <v>7</v>
      </c>
      <c r="L518" s="55">
        <f t="shared" si="57"/>
        <v>10</v>
      </c>
      <c r="M518" s="55" t="str">
        <f t="shared" si="58"/>
        <v>1891</v>
      </c>
      <c r="N518" s="55" t="str">
        <f t="shared" si="59"/>
        <v>August</v>
      </c>
      <c r="O518" s="55">
        <f t="shared" si="60"/>
        <v>8</v>
      </c>
      <c r="P518" s="55" t="str">
        <f t="shared" si="61"/>
        <v>21</v>
      </c>
      <c r="Q518" s="2" t="str">
        <f t="shared" si="62"/>
        <v>&lt;a href="set03\hope_pioneer\hope_pioneer_jan_1889_to_dec_1893\sccm\sccm_august_21,_1891_p1_hp.pdf"&gt;Meeting Minutes&lt;/a&gt;</v>
      </c>
    </row>
    <row r="519" spans="1:17" x14ac:dyDescent="0.25">
      <c r="A519" s="2">
        <v>8238</v>
      </c>
      <c r="B519" s="4" t="s">
        <v>4087</v>
      </c>
      <c r="C519" s="4" t="s">
        <v>4090</v>
      </c>
      <c r="D519" s="52" t="s">
        <v>3425</v>
      </c>
      <c r="E519" s="5" t="s">
        <v>1756</v>
      </c>
      <c r="F519" s="5">
        <v>1</v>
      </c>
      <c r="G519" s="5">
        <v>24</v>
      </c>
      <c r="H519" s="5">
        <v>5699</v>
      </c>
      <c r="I519" t="s">
        <v>29956</v>
      </c>
      <c r="J519" s="46" t="s">
        <v>33105</v>
      </c>
      <c r="K519" s="55">
        <f t="shared" si="56"/>
        <v>7</v>
      </c>
      <c r="L519" s="55">
        <f t="shared" si="57"/>
        <v>10</v>
      </c>
      <c r="M519" s="55" t="str">
        <f t="shared" si="58"/>
        <v>1891</v>
      </c>
      <c r="N519" s="55" t="str">
        <f t="shared" si="59"/>
        <v>August</v>
      </c>
      <c r="O519" s="55">
        <f t="shared" si="60"/>
        <v>8</v>
      </c>
      <c r="P519" s="55" t="str">
        <f t="shared" si="61"/>
        <v>21</v>
      </c>
      <c r="Q519" s="2" t="str">
        <f t="shared" si="62"/>
        <v>&lt;a href="set03\hope_pioneer\hope_pioneer_jan_1889_to_dec_1893\miscellaneous\williams,_c_h_cottonwood_growth_august_21,_1891_p1_hp.pdf"&gt;Cottonwood Growth&lt;/a&gt;</v>
      </c>
    </row>
    <row r="520" spans="1:17" x14ac:dyDescent="0.25">
      <c r="A520" s="2">
        <v>4834</v>
      </c>
      <c r="B520" s="4" t="s">
        <v>4499</v>
      </c>
      <c r="C520" s="4" t="s">
        <v>4501</v>
      </c>
      <c r="D520" s="52" t="s">
        <v>4217</v>
      </c>
      <c r="E520" s="5" t="s">
        <v>4462</v>
      </c>
      <c r="F520" s="5">
        <v>5</v>
      </c>
      <c r="G520" s="5">
        <v>12</v>
      </c>
      <c r="H520" s="5">
        <v>2503</v>
      </c>
      <c r="I520" t="s">
        <v>26894</v>
      </c>
      <c r="J520" s="46" t="s">
        <v>33094</v>
      </c>
      <c r="K520" s="55">
        <f t="shared" si="56"/>
        <v>7</v>
      </c>
      <c r="L520" s="55">
        <f t="shared" si="57"/>
        <v>10</v>
      </c>
      <c r="M520" s="55" t="str">
        <f t="shared" si="58"/>
        <v>1891</v>
      </c>
      <c r="N520" s="55" t="str">
        <f t="shared" si="59"/>
        <v>August</v>
      </c>
      <c r="O520" s="55">
        <f t="shared" si="60"/>
        <v>8</v>
      </c>
      <c r="P520" s="55" t="str">
        <f t="shared" si="61"/>
        <v>28</v>
      </c>
      <c r="Q520" s="2" t="str">
        <f t="shared" si="62"/>
        <v>&lt;a href="set03\gc\gc_january_1890_to_december_1892\miscellaneous\linderfelt,_carl_rides_a_mule_august_28,_1891_p5_gc.pdf"&gt;Rides a mule&lt;/a&gt;</v>
      </c>
    </row>
    <row r="521" spans="1:17" x14ac:dyDescent="0.25">
      <c r="A521" s="2">
        <v>639</v>
      </c>
      <c r="B521" s="4" t="s">
        <v>3405</v>
      </c>
      <c r="C521" s="4" t="s">
        <v>3406</v>
      </c>
      <c r="D521" s="52" t="s">
        <v>3202</v>
      </c>
      <c r="E521" s="5" t="s">
        <v>1756</v>
      </c>
      <c r="F521" s="5">
        <v>1</v>
      </c>
      <c r="G521" s="5">
        <v>24</v>
      </c>
      <c r="H521" s="5">
        <v>5134</v>
      </c>
      <c r="I521" t="s">
        <v>29957</v>
      </c>
      <c r="J521" s="46" t="s">
        <v>33105</v>
      </c>
      <c r="K521" s="55">
        <f t="shared" si="56"/>
        <v>10</v>
      </c>
      <c r="L521" s="55">
        <f t="shared" si="57"/>
        <v>12</v>
      </c>
      <c r="M521" s="55" t="str">
        <f t="shared" si="58"/>
        <v>1891</v>
      </c>
      <c r="N521" s="55" t="str">
        <f t="shared" si="59"/>
        <v>September</v>
      </c>
      <c r="O521" s="55">
        <f t="shared" si="60"/>
        <v>9</v>
      </c>
      <c r="P521" s="55" t="str">
        <f t="shared" si="61"/>
        <v xml:space="preserve"> 4</v>
      </c>
      <c r="Q521" s="2" t="str">
        <f t="shared" si="62"/>
        <v>&lt;a href="set03\hope_pioneer\hope_pioneer_jan_1889_to_dec_1893\miscellaneous\brown,_james_d_loses_25_acres_of_wheat_in_fire_september_4,_1891_p1_hp.pdf"&gt;Loses 25 acres of wheat in fire&lt;/a&gt;</v>
      </c>
    </row>
    <row r="522" spans="1:17" x14ac:dyDescent="0.25">
      <c r="A522" s="2">
        <v>1204</v>
      </c>
      <c r="B522" s="4" t="s">
        <v>4440</v>
      </c>
      <c r="C522" s="4" t="s">
        <v>1748</v>
      </c>
      <c r="D522" s="52" t="s">
        <v>3202</v>
      </c>
      <c r="E522" s="5" t="s">
        <v>4462</v>
      </c>
      <c r="F522" s="5">
        <v>5</v>
      </c>
      <c r="G522" s="5">
        <v>12</v>
      </c>
      <c r="H522" s="5">
        <v>2468</v>
      </c>
      <c r="I522" t="s">
        <v>26895</v>
      </c>
      <c r="J522" s="46" t="s">
        <v>33094</v>
      </c>
      <c r="K522" s="55">
        <f t="shared" si="56"/>
        <v>10</v>
      </c>
      <c r="L522" s="55">
        <f t="shared" si="57"/>
        <v>12</v>
      </c>
      <c r="M522" s="55" t="str">
        <f t="shared" si="58"/>
        <v>1891</v>
      </c>
      <c r="N522" s="55" t="str">
        <f t="shared" si="59"/>
        <v>September</v>
      </c>
      <c r="O522" s="55">
        <f t="shared" si="60"/>
        <v>9</v>
      </c>
      <c r="P522" s="55" t="str">
        <f t="shared" si="61"/>
        <v xml:space="preserve"> 4</v>
      </c>
      <c r="Q522" s="2" t="str">
        <f t="shared" si="62"/>
        <v>&lt;a href="set03\gc\gc_january_1890_to_december_1892\miscellaneous\cooperstown_school_report_september_4,_1891_p5_gc.pdf"&gt;Report&lt;/a&gt;</v>
      </c>
    </row>
    <row r="523" spans="1:17" x14ac:dyDescent="0.25">
      <c r="A523" s="2">
        <v>1687</v>
      </c>
      <c r="B523" s="4" t="s">
        <v>2437</v>
      </c>
      <c r="C523" s="4" t="s">
        <v>3493</v>
      </c>
      <c r="D523" s="52" t="s">
        <v>3056</v>
      </c>
      <c r="E523" s="5" t="s">
        <v>1756</v>
      </c>
      <c r="F523" s="5">
        <v>1</v>
      </c>
      <c r="G523" s="5">
        <v>24</v>
      </c>
      <c r="H523" s="5">
        <v>5200</v>
      </c>
      <c r="I523" t="s">
        <v>29958</v>
      </c>
      <c r="J523" s="46" t="s">
        <v>33105</v>
      </c>
      <c r="K523" s="55">
        <f t="shared" si="56"/>
        <v>10</v>
      </c>
      <c r="L523" s="55">
        <f t="shared" si="57"/>
        <v>13</v>
      </c>
      <c r="M523" s="55" t="str">
        <f t="shared" si="58"/>
        <v>1891</v>
      </c>
      <c r="N523" s="55" t="str">
        <f t="shared" si="59"/>
        <v>September</v>
      </c>
      <c r="O523" s="55">
        <f t="shared" si="60"/>
        <v>9</v>
      </c>
      <c r="P523" s="55" t="str">
        <f t="shared" si="61"/>
        <v>11</v>
      </c>
      <c r="Q523" s="2" t="str">
        <f t="shared" si="62"/>
        <v>&lt;a href="set03\hope_pioneer\hope_pioneer_jan_1889_to_dec_1893\miscellaneous\drakeley,_a_t_drug_by_his_horses_but_not_serious_september_11,_1891_p1_hp.pdf"&gt;Drug by his horses&lt;/a&gt;</v>
      </c>
    </row>
    <row r="524" spans="1:17" x14ac:dyDescent="0.25">
      <c r="A524" s="2">
        <v>5529</v>
      </c>
      <c r="B524" s="4" t="s">
        <v>3953</v>
      </c>
      <c r="C524" s="4" t="s">
        <v>4071</v>
      </c>
      <c r="D524" s="52" t="s">
        <v>3056</v>
      </c>
      <c r="E524" s="5" t="s">
        <v>1756</v>
      </c>
      <c r="F524" s="5">
        <v>4</v>
      </c>
      <c r="G524" s="5">
        <v>24</v>
      </c>
      <c r="H524" s="5">
        <v>5686</v>
      </c>
      <c r="I524" t="s">
        <v>29962</v>
      </c>
      <c r="J524" s="46" t="s">
        <v>33105</v>
      </c>
      <c r="K524" s="55">
        <f t="shared" si="56"/>
        <v>10</v>
      </c>
      <c r="L524" s="55">
        <f t="shared" si="57"/>
        <v>13</v>
      </c>
      <c r="M524" s="55" t="str">
        <f t="shared" si="58"/>
        <v>1891</v>
      </c>
      <c r="N524" s="55" t="str">
        <f t="shared" si="59"/>
        <v>September</v>
      </c>
      <c r="O524" s="55">
        <f t="shared" si="60"/>
        <v>9</v>
      </c>
      <c r="P524" s="55" t="str">
        <f t="shared" si="61"/>
        <v>11</v>
      </c>
      <c r="Q524" s="2" t="str">
        <f t="shared" si="62"/>
        <v>&lt;a href="set03\hope_pioneer\hope_pioneer_jan_1889_to_dec_1893\miscellaneous\weather_report_september_11,_1891_p4_hp.pdf"&gt;Weather Report&lt;/a&gt;</v>
      </c>
    </row>
    <row r="525" spans="1:17" x14ac:dyDescent="0.25">
      <c r="A525" s="2">
        <v>5786</v>
      </c>
      <c r="B525" s="4" t="s">
        <v>3908</v>
      </c>
      <c r="C525" s="4" t="s">
        <v>3909</v>
      </c>
      <c r="D525" s="52" t="s">
        <v>3056</v>
      </c>
      <c r="E525" s="5" t="s">
        <v>1756</v>
      </c>
      <c r="F525" s="5">
        <v>1</v>
      </c>
      <c r="G525" s="5">
        <v>24</v>
      </c>
      <c r="H525" s="5">
        <v>5546</v>
      </c>
      <c r="I525" t="s">
        <v>29959</v>
      </c>
      <c r="J525" s="46" t="s">
        <v>33105</v>
      </c>
      <c r="K525" s="55">
        <f t="shared" si="56"/>
        <v>10</v>
      </c>
      <c r="L525" s="55">
        <f t="shared" si="57"/>
        <v>13</v>
      </c>
      <c r="M525" s="55" t="str">
        <f t="shared" si="58"/>
        <v>1891</v>
      </c>
      <c r="N525" s="55" t="str">
        <f t="shared" si="59"/>
        <v>September</v>
      </c>
      <c r="O525" s="55">
        <f t="shared" si="60"/>
        <v>9</v>
      </c>
      <c r="P525" s="55" t="str">
        <f t="shared" si="61"/>
        <v>11</v>
      </c>
      <c r="Q525" s="2" t="str">
        <f t="shared" si="62"/>
        <v>&lt;a href="set03\hope_pioneer\hope_pioneer_jan_1889_to_dec_1893\miscellaneous\pepper,_joe_scares_himself_in_store_september_11,_1891_p1_hp.pdf"&gt;Scares himself in store&lt;/a&gt;</v>
      </c>
    </row>
    <row r="526" spans="1:17" x14ac:dyDescent="0.25">
      <c r="A526" s="2">
        <v>5904</v>
      </c>
      <c r="B526" s="4" t="s">
        <v>3922</v>
      </c>
      <c r="C526" s="4" t="s">
        <v>3923</v>
      </c>
      <c r="D526" s="52" t="s">
        <v>3056</v>
      </c>
      <c r="E526" s="5" t="s">
        <v>1756</v>
      </c>
      <c r="F526" s="5">
        <v>1</v>
      </c>
      <c r="G526" s="5">
        <v>24</v>
      </c>
      <c r="H526" s="5">
        <v>5556</v>
      </c>
      <c r="I526" t="s">
        <v>29960</v>
      </c>
      <c r="J526" s="46" t="s">
        <v>33105</v>
      </c>
      <c r="K526" s="55">
        <f t="shared" si="56"/>
        <v>10</v>
      </c>
      <c r="L526" s="55">
        <f t="shared" si="57"/>
        <v>13</v>
      </c>
      <c r="M526" s="55" t="str">
        <f t="shared" si="58"/>
        <v>1891</v>
      </c>
      <c r="N526" s="55" t="str">
        <f t="shared" si="59"/>
        <v>September</v>
      </c>
      <c r="O526" s="55">
        <f t="shared" si="60"/>
        <v>9</v>
      </c>
      <c r="P526" s="55" t="str">
        <f t="shared" si="61"/>
        <v>11</v>
      </c>
      <c r="Q526" s="2" t="str">
        <f t="shared" si="62"/>
        <v>&lt;a href="set03\hope_pioneer\hope_pioneer_jan_1889_to_dec_1893\miscellaneous\pickert,_r_f_explains_how_they_find_help_for_harvest_september_11,_1891_p1_hp.pdf"&gt;Explains how they find help for harvest&lt;/a&gt;</v>
      </c>
    </row>
    <row r="527" spans="1:17" x14ac:dyDescent="0.25">
      <c r="A527" s="2">
        <v>6735</v>
      </c>
      <c r="B527" s="4" t="s">
        <v>3988</v>
      </c>
      <c r="C527" s="4" t="s">
        <v>3989</v>
      </c>
      <c r="D527" s="52" t="s">
        <v>3056</v>
      </c>
      <c r="E527" s="5" t="s">
        <v>1756</v>
      </c>
      <c r="F527" s="5">
        <v>1</v>
      </c>
      <c r="G527" s="5">
        <v>24</v>
      </c>
      <c r="H527" s="5">
        <v>5604</v>
      </c>
      <c r="I527" t="s">
        <v>29961</v>
      </c>
      <c r="J527" s="46" t="s">
        <v>33105</v>
      </c>
      <c r="K527" s="55">
        <f t="shared" si="56"/>
        <v>10</v>
      </c>
      <c r="L527" s="55">
        <f t="shared" si="57"/>
        <v>13</v>
      </c>
      <c r="M527" s="55" t="str">
        <f t="shared" si="58"/>
        <v>1891</v>
      </c>
      <c r="N527" s="55" t="str">
        <f t="shared" si="59"/>
        <v>September</v>
      </c>
      <c r="O527" s="55">
        <f t="shared" si="60"/>
        <v>9</v>
      </c>
      <c r="P527" s="55" t="str">
        <f t="shared" si="61"/>
        <v>11</v>
      </c>
      <c r="Q527" s="2" t="str">
        <f t="shared" si="62"/>
        <v>&lt;a href="set03\hope_pioneer\hope_pioneer_jan_1889_to_dec_1893\miscellaneous\spooner,_william_returns_from_operation_better_september_11,_1891_p1_hp.pdf"&gt;Returns from operation better&lt;/a&gt;</v>
      </c>
    </row>
    <row r="528" spans="1:17" x14ac:dyDescent="0.25">
      <c r="A528" s="2">
        <v>5487</v>
      </c>
      <c r="B528" s="4" t="s">
        <v>3873</v>
      </c>
      <c r="C528" s="4" t="s">
        <v>3874</v>
      </c>
      <c r="D528" s="52" t="s">
        <v>3875</v>
      </c>
      <c r="E528" s="5" t="s">
        <v>1756</v>
      </c>
      <c r="F528" s="5">
        <v>1</v>
      </c>
      <c r="G528" s="5">
        <v>24</v>
      </c>
      <c r="H528" s="5">
        <v>5524</v>
      </c>
      <c r="I528" t="s">
        <v>29963</v>
      </c>
      <c r="J528" s="46" t="s">
        <v>33105</v>
      </c>
      <c r="K528" s="55">
        <f t="shared" si="56"/>
        <v>10</v>
      </c>
      <c r="L528" s="55">
        <f t="shared" si="57"/>
        <v>13</v>
      </c>
      <c r="M528" s="55" t="str">
        <f t="shared" si="58"/>
        <v>1891</v>
      </c>
      <c r="N528" s="55" t="str">
        <f t="shared" si="59"/>
        <v>September</v>
      </c>
      <c r="O528" s="55">
        <f t="shared" si="60"/>
        <v>9</v>
      </c>
      <c r="P528" s="55" t="str">
        <f t="shared" si="61"/>
        <v>18</v>
      </c>
      <c r="Q528" s="2" t="str">
        <f t="shared" si="62"/>
        <v>&lt;a href="set03\hope_pioneer\hope_pioneer_jan_1889_to_dec_1893\miscellaneous\norgord,_t_e_sells_store_to_j_m_stewart_and_drew_september_18,_1891_p1_hp.pdf"&gt;Sells store to J M Stewart and Drew&lt;/a&gt;</v>
      </c>
    </row>
    <row r="529" spans="1:17" x14ac:dyDescent="0.25">
      <c r="A529" s="2">
        <v>313</v>
      </c>
      <c r="B529" s="4" t="s">
        <v>3355</v>
      </c>
      <c r="C529" s="4" t="s">
        <v>2672</v>
      </c>
      <c r="D529" s="52" t="s">
        <v>3242</v>
      </c>
      <c r="E529" s="5" t="s">
        <v>1756</v>
      </c>
      <c r="F529" s="5">
        <v>1</v>
      </c>
      <c r="G529" s="5">
        <v>24</v>
      </c>
      <c r="H529" s="5">
        <v>5109</v>
      </c>
      <c r="I529" s="99" t="s">
        <v>29964</v>
      </c>
      <c r="J529" s="46" t="s">
        <v>33105</v>
      </c>
      <c r="K529" s="55">
        <f t="shared" si="56"/>
        <v>8</v>
      </c>
      <c r="L529" s="55">
        <f t="shared" si="57"/>
        <v>10</v>
      </c>
      <c r="M529" s="55" t="str">
        <f t="shared" si="58"/>
        <v>1891</v>
      </c>
      <c r="N529" s="55" t="str">
        <f t="shared" si="59"/>
        <v>October</v>
      </c>
      <c r="O529" s="55">
        <f t="shared" si="60"/>
        <v>10</v>
      </c>
      <c r="P529" s="55" t="str">
        <f t="shared" si="61"/>
        <v xml:space="preserve"> 2</v>
      </c>
      <c r="Q529" s="2" t="str">
        <f t="shared" si="62"/>
        <v>&lt;a href="set03\hope_pioneer\hope_pioneer_jan_1889_to_dec_1893\miscellaneous\baldwin,_evvie_typhoid_fever_october_2,_1891_p1_hp.pdf"&gt;Typhoid Fever&lt;/a&gt;</v>
      </c>
    </row>
    <row r="530" spans="1:17" x14ac:dyDescent="0.25">
      <c r="A530" s="2">
        <v>2550</v>
      </c>
      <c r="B530" s="4" t="s">
        <v>3549</v>
      </c>
      <c r="C530" s="4" t="s">
        <v>3550</v>
      </c>
      <c r="D530" s="52" t="s">
        <v>3242</v>
      </c>
      <c r="E530" s="5" t="s">
        <v>1756</v>
      </c>
      <c r="F530" s="5">
        <v>4</v>
      </c>
      <c r="G530" s="5">
        <v>24</v>
      </c>
      <c r="H530" s="5">
        <v>5232</v>
      </c>
      <c r="I530" t="s">
        <v>29965</v>
      </c>
      <c r="J530" s="46" t="s">
        <v>33105</v>
      </c>
      <c r="K530" s="55">
        <f t="shared" si="56"/>
        <v>8</v>
      </c>
      <c r="L530" s="55">
        <f t="shared" si="57"/>
        <v>10</v>
      </c>
      <c r="M530" s="55" t="str">
        <f t="shared" si="58"/>
        <v>1891</v>
      </c>
      <c r="N530" s="55" t="str">
        <f t="shared" si="59"/>
        <v>October</v>
      </c>
      <c r="O530" s="55">
        <f t="shared" si="60"/>
        <v>10</v>
      </c>
      <c r="P530" s="55" t="str">
        <f t="shared" si="61"/>
        <v xml:space="preserve"> 2</v>
      </c>
      <c r="Q530" s="2" t="str">
        <f t="shared" si="62"/>
        <v>&lt;a href="set03\hope_pioneer\hope_pioneer_jan_1889_to_dec_1893\miscellaneous\hagen,_ole_k_frost_smudge__starts_fire_from_wind_october_2,_1891_p4_hp.pdf"&gt;Frost smudge starts fire&lt;/a&gt;</v>
      </c>
    </row>
    <row r="531" spans="1:17" x14ac:dyDescent="0.25">
      <c r="A531" s="2">
        <v>3490</v>
      </c>
      <c r="B531" s="4" t="s">
        <v>3677</v>
      </c>
      <c r="C531" s="4" t="s">
        <v>3678</v>
      </c>
      <c r="D531" s="52" t="s">
        <v>3242</v>
      </c>
      <c r="E531" s="5" t="s">
        <v>1756</v>
      </c>
      <c r="F531" s="5">
        <v>1</v>
      </c>
      <c r="G531" s="5">
        <v>24</v>
      </c>
      <c r="H531" s="5">
        <v>5358</v>
      </c>
      <c r="I531" t="s">
        <v>29966</v>
      </c>
      <c r="J531" s="46" t="s">
        <v>33105</v>
      </c>
      <c r="K531" s="55">
        <f t="shared" si="56"/>
        <v>8</v>
      </c>
      <c r="L531" s="55">
        <f t="shared" si="57"/>
        <v>10</v>
      </c>
      <c r="M531" s="55" t="str">
        <f t="shared" si="58"/>
        <v>1891</v>
      </c>
      <c r="N531" s="55" t="str">
        <f t="shared" si="59"/>
        <v>October</v>
      </c>
      <c r="O531" s="55">
        <f t="shared" si="60"/>
        <v>10</v>
      </c>
      <c r="P531" s="55" t="str">
        <f t="shared" si="61"/>
        <v xml:space="preserve"> 2</v>
      </c>
      <c r="Q531" s="2" t="str">
        <f t="shared" si="62"/>
        <v>&lt;a href="set03\hope_pioneer\hope_pioneer_jan_1889_to_dec_1893\miscellaneous\hope_rr_approach_finally_fixed_for_loading_october_2,_1891_p1_hp.pdf"&gt;Approach finally fixed for loading&lt;/a&gt;</v>
      </c>
    </row>
    <row r="532" spans="1:17" x14ac:dyDescent="0.25">
      <c r="A532" s="2">
        <v>5759</v>
      </c>
      <c r="B532" s="4" t="s">
        <v>3906</v>
      </c>
      <c r="C532" s="4" t="s">
        <v>3907</v>
      </c>
      <c r="D532" s="52" t="s">
        <v>3242</v>
      </c>
      <c r="E532" s="5" t="s">
        <v>1756</v>
      </c>
      <c r="F532" s="5">
        <v>4</v>
      </c>
      <c r="G532" s="5">
        <v>24</v>
      </c>
      <c r="H532" s="5">
        <v>5545</v>
      </c>
      <c r="I532" t="s">
        <v>29967</v>
      </c>
      <c r="J532" s="46" t="s">
        <v>33105</v>
      </c>
      <c r="K532" s="55">
        <f t="shared" si="56"/>
        <v>8</v>
      </c>
      <c r="L532" s="55">
        <f t="shared" si="57"/>
        <v>10</v>
      </c>
      <c r="M532" s="55" t="str">
        <f t="shared" si="58"/>
        <v>1891</v>
      </c>
      <c r="N532" s="55" t="str">
        <f t="shared" si="59"/>
        <v>October</v>
      </c>
      <c r="O532" s="55">
        <f t="shared" si="60"/>
        <v>10</v>
      </c>
      <c r="P532" s="55" t="str">
        <f t="shared" si="61"/>
        <v xml:space="preserve"> 2</v>
      </c>
      <c r="Q532" s="2" t="str">
        <f t="shared" si="62"/>
        <v>&lt;a href="set03\hope_pioneer\hope_pioneer_jan_1889_to_dec_1893\miscellaneous\park,_andrew_threshing_crew_helps_put_out_hagen_fire_october_2,_1891_p4_hp.pdf"&gt;Threshing crew helps put out Hagen fire&lt;/a&gt;</v>
      </c>
    </row>
    <row r="533" spans="1:17" x14ac:dyDescent="0.25">
      <c r="A533" s="2">
        <v>6900</v>
      </c>
      <c r="B533" s="4" t="s">
        <v>33140</v>
      </c>
      <c r="C533" s="4" t="s">
        <v>33139</v>
      </c>
      <c r="D533" s="93" t="s">
        <v>3242</v>
      </c>
      <c r="E533" s="5" t="s">
        <v>1756</v>
      </c>
      <c r="F533" s="5">
        <v>4</v>
      </c>
      <c r="G533" s="5">
        <v>24.1</v>
      </c>
      <c r="H533" s="5"/>
      <c r="I533" t="s">
        <v>30230</v>
      </c>
      <c r="J533" s="46" t="s">
        <v>33106</v>
      </c>
      <c r="K533" s="55">
        <f t="shared" si="56"/>
        <v>8</v>
      </c>
      <c r="L533" s="55">
        <f t="shared" si="57"/>
        <v>10</v>
      </c>
      <c r="M533" s="55" t="str">
        <f t="shared" si="58"/>
        <v>1891</v>
      </c>
      <c r="N533" s="55" t="str">
        <f t="shared" si="59"/>
        <v>October</v>
      </c>
      <c r="O533" s="55">
        <f t="shared" si="60"/>
        <v>10</v>
      </c>
      <c r="P533" s="55" t="str">
        <f t="shared" si="61"/>
        <v xml:space="preserve"> 2</v>
      </c>
      <c r="Q533" s="2" t="str">
        <f t="shared" si="62"/>
        <v>&lt;a href="set03\hope_pioneer\hope_pioneer_jan_1889_to_dec_1893\sccm\sccm_october_2,_1891_p4_hp.pdf"&gt;Meeting Minutes&lt;/a&gt;</v>
      </c>
    </row>
    <row r="534" spans="1:17" x14ac:dyDescent="0.25">
      <c r="A534" s="2">
        <v>311</v>
      </c>
      <c r="B534" s="4" t="s">
        <v>3355</v>
      </c>
      <c r="C534" s="4" t="s">
        <v>3356</v>
      </c>
      <c r="D534" s="52" t="s">
        <v>3306</v>
      </c>
      <c r="E534" s="5" t="s">
        <v>1756</v>
      </c>
      <c r="F534" s="5">
        <v>1</v>
      </c>
      <c r="G534" s="5">
        <v>24</v>
      </c>
      <c r="H534" s="5">
        <v>5107</v>
      </c>
      <c r="I534" t="s">
        <v>29968</v>
      </c>
      <c r="J534" s="46" t="s">
        <v>33105</v>
      </c>
      <c r="K534" s="55">
        <f t="shared" si="56"/>
        <v>8</v>
      </c>
      <c r="L534" s="55">
        <f t="shared" si="57"/>
        <v>10</v>
      </c>
      <c r="M534" s="55" t="str">
        <f t="shared" si="58"/>
        <v>1891</v>
      </c>
      <c r="N534" s="55" t="str">
        <f t="shared" si="59"/>
        <v>October</v>
      </c>
      <c r="O534" s="55">
        <f t="shared" si="60"/>
        <v>10</v>
      </c>
      <c r="P534" s="55" t="str">
        <f t="shared" si="61"/>
        <v xml:space="preserve"> 9</v>
      </c>
      <c r="Q534" s="2" t="str">
        <f t="shared" si="62"/>
        <v>&lt;a href="set03\hope_pioneer\hope_pioneer_jan_1889_to_dec_1893\miscellaneous\baldwin,_evvie_improved_october_9,_1891_p1_hp.pdf"&gt;Improved&lt;/a&gt;</v>
      </c>
    </row>
    <row r="535" spans="1:17" x14ac:dyDescent="0.25">
      <c r="A535" s="2">
        <v>1413</v>
      </c>
      <c r="B535" s="4" t="s">
        <v>1635</v>
      </c>
      <c r="C535" s="4" t="s">
        <v>3475</v>
      </c>
      <c r="D535" s="52" t="s">
        <v>3306</v>
      </c>
      <c r="E535" s="5" t="s">
        <v>1756</v>
      </c>
      <c r="F535" s="5">
        <v>1</v>
      </c>
      <c r="G535" s="5">
        <v>24</v>
      </c>
      <c r="H535" s="5">
        <v>5182</v>
      </c>
      <c r="I535" t="s">
        <v>29969</v>
      </c>
      <c r="J535" s="46" t="s">
        <v>33105</v>
      </c>
      <c r="K535" s="55">
        <f t="shared" si="56"/>
        <v>8</v>
      </c>
      <c r="L535" s="55">
        <f t="shared" si="57"/>
        <v>10</v>
      </c>
      <c r="M535" s="55" t="str">
        <f t="shared" si="58"/>
        <v>1891</v>
      </c>
      <c r="N535" s="55" t="str">
        <f t="shared" si="59"/>
        <v>October</v>
      </c>
      <c r="O535" s="55">
        <f t="shared" si="60"/>
        <v>10</v>
      </c>
      <c r="P535" s="55" t="str">
        <f t="shared" si="61"/>
        <v xml:space="preserve"> 9</v>
      </c>
      <c r="Q535" s="2" t="str">
        <f t="shared" si="62"/>
        <v>&lt;a href="set03\hope_pioneer\hope_pioneer_jan_1889_to_dec_1893\miscellaneous\crop_report_from_various_from_sharon_area_october_9,_1891_p1_hp.pdf"&gt;from various from Sharon area&lt;/a&gt;</v>
      </c>
    </row>
    <row r="536" spans="1:17" x14ac:dyDescent="0.25">
      <c r="A536" s="2">
        <v>3595</v>
      </c>
      <c r="B536" s="4" t="s">
        <v>1761</v>
      </c>
      <c r="C536" s="4" t="s">
        <v>1748</v>
      </c>
      <c r="D536" s="52" t="s">
        <v>3306</v>
      </c>
      <c r="E536" s="5" t="s">
        <v>1756</v>
      </c>
      <c r="F536" s="5">
        <v>1</v>
      </c>
      <c r="G536" s="5">
        <v>24</v>
      </c>
      <c r="H536" s="5">
        <v>5410</v>
      </c>
      <c r="I536" t="s">
        <v>29970</v>
      </c>
      <c r="J536" s="46" t="s">
        <v>33105</v>
      </c>
      <c r="K536" s="55">
        <f t="shared" si="56"/>
        <v>8</v>
      </c>
      <c r="L536" s="55">
        <f t="shared" si="57"/>
        <v>10</v>
      </c>
      <c r="M536" s="55" t="str">
        <f t="shared" si="58"/>
        <v>1891</v>
      </c>
      <c r="N536" s="55" t="str">
        <f t="shared" si="59"/>
        <v>October</v>
      </c>
      <c r="O536" s="55">
        <f t="shared" si="60"/>
        <v>10</v>
      </c>
      <c r="P536" s="55" t="str">
        <f t="shared" si="61"/>
        <v xml:space="preserve"> 9</v>
      </c>
      <c r="Q536" s="2" t="str">
        <f t="shared" si="62"/>
        <v>&lt;a href="set03\hope_pioneer\hope_pioneer_jan_1889_to_dec_1893\miscellaneous\hope_school_report_october_9,_1891_p1_hp.pdf"&gt;Report&lt;/a&gt;</v>
      </c>
    </row>
    <row r="537" spans="1:17" x14ac:dyDescent="0.25">
      <c r="A537" s="2">
        <v>3504</v>
      </c>
      <c r="B537" s="4" t="s">
        <v>1761</v>
      </c>
      <c r="C537" s="4" t="s">
        <v>3697</v>
      </c>
      <c r="D537" s="52" t="s">
        <v>3698</v>
      </c>
      <c r="E537" s="5" t="s">
        <v>1756</v>
      </c>
      <c r="F537" s="5">
        <v>1</v>
      </c>
      <c r="G537" s="5">
        <v>24</v>
      </c>
      <c r="H537" s="5">
        <v>5372</v>
      </c>
      <c r="I537" t="s">
        <v>29971</v>
      </c>
      <c r="J537" s="46" t="s">
        <v>33105</v>
      </c>
      <c r="K537" s="55">
        <f t="shared" si="56"/>
        <v>8</v>
      </c>
      <c r="L537" s="55">
        <f t="shared" si="57"/>
        <v>11</v>
      </c>
      <c r="M537" s="55" t="str">
        <f t="shared" si="58"/>
        <v>1891</v>
      </c>
      <c r="N537" s="55" t="str">
        <f t="shared" si="59"/>
        <v>October</v>
      </c>
      <c r="O537" s="55">
        <f t="shared" si="60"/>
        <v>10</v>
      </c>
      <c r="P537" s="55" t="str">
        <f t="shared" si="61"/>
        <v>16</v>
      </c>
      <c r="Q537" s="2" t="str">
        <f t="shared" si="62"/>
        <v>&lt;a href="set03\hope_pioneer\hope_pioneer_jan_1889_to_dec_1893\miscellaneous\hope_school_bell_rings_to_remind_about_homework_october_16,_1891_p1_hp.pdf"&gt;Bell rings to remind homework&lt;/a&gt;</v>
      </c>
    </row>
    <row r="538" spans="1:17" x14ac:dyDescent="0.25">
      <c r="A538" s="2">
        <v>4410</v>
      </c>
      <c r="B538" s="4" t="s">
        <v>3774</v>
      </c>
      <c r="C538" s="4" t="s">
        <v>2672</v>
      </c>
      <c r="D538" s="52" t="s">
        <v>3698</v>
      </c>
      <c r="E538" s="5" t="s">
        <v>1756</v>
      </c>
      <c r="F538" s="5">
        <v>1</v>
      </c>
      <c r="G538" s="5">
        <v>24</v>
      </c>
      <c r="H538" s="5">
        <v>5460</v>
      </c>
      <c r="I538" s="99" t="s">
        <v>29972</v>
      </c>
      <c r="J538" s="46" t="s">
        <v>33105</v>
      </c>
      <c r="K538" s="55">
        <f t="shared" si="56"/>
        <v>8</v>
      </c>
      <c r="L538" s="55">
        <f t="shared" si="57"/>
        <v>11</v>
      </c>
      <c r="M538" s="55" t="str">
        <f t="shared" si="58"/>
        <v>1891</v>
      </c>
      <c r="N538" s="55" t="str">
        <f t="shared" si="59"/>
        <v>October</v>
      </c>
      <c r="O538" s="55">
        <f t="shared" si="60"/>
        <v>10</v>
      </c>
      <c r="P538" s="55" t="str">
        <f t="shared" si="61"/>
        <v>16</v>
      </c>
      <c r="Q538" s="2" t="str">
        <f t="shared" si="62"/>
        <v>&lt;a href="set03\hope_pioneer\hope_pioneer_jan_1889_to_dec_1893\miscellaneous\kimball,_porter_typhoid_fever_october_16,_1891_p1_hp.pdf"&gt;Typhoid Fever&lt;/a&gt;</v>
      </c>
    </row>
    <row r="539" spans="1:17" x14ac:dyDescent="0.25">
      <c r="A539" s="2">
        <v>6044</v>
      </c>
      <c r="B539" s="4" t="s">
        <v>3934</v>
      </c>
      <c r="C539" s="4" t="s">
        <v>3935</v>
      </c>
      <c r="D539" s="52" t="s">
        <v>3698</v>
      </c>
      <c r="E539" s="5" t="s">
        <v>1756</v>
      </c>
      <c r="F539" s="5">
        <v>1</v>
      </c>
      <c r="G539" s="5">
        <v>24</v>
      </c>
      <c r="H539" s="5">
        <v>5563</v>
      </c>
      <c r="I539" t="s">
        <v>29973</v>
      </c>
      <c r="J539" s="46" t="s">
        <v>33105</v>
      </c>
      <c r="K539" s="55">
        <f t="shared" si="56"/>
        <v>8</v>
      </c>
      <c r="L539" s="55">
        <f t="shared" si="57"/>
        <v>11</v>
      </c>
      <c r="M539" s="55" t="str">
        <f t="shared" si="58"/>
        <v>1891</v>
      </c>
      <c r="N539" s="55" t="str">
        <f t="shared" si="59"/>
        <v>October</v>
      </c>
      <c r="O539" s="55">
        <f t="shared" si="60"/>
        <v>10</v>
      </c>
      <c r="P539" s="55" t="str">
        <f t="shared" si="61"/>
        <v>16</v>
      </c>
      <c r="Q539" s="2" t="str">
        <f t="shared" si="62"/>
        <v>&lt;a href="set03\hope_pioneer\hope_pioneer_jan_1889_to_dec_1893\miscellaneous\pound,_'vet'_more_chicken,_badger_and_mink_troubles_october_16,_1891_p1_hp.pdf"&gt;More chicken, Badger and mink troubles&lt;/a&gt;</v>
      </c>
    </row>
    <row r="540" spans="1:17" x14ac:dyDescent="0.25">
      <c r="A540" s="2">
        <v>6901</v>
      </c>
      <c r="B540" s="4" t="s">
        <v>33140</v>
      </c>
      <c r="C540" s="4" t="s">
        <v>33139</v>
      </c>
      <c r="D540" s="93" t="s">
        <v>3698</v>
      </c>
      <c r="E540" s="5" t="s">
        <v>1756</v>
      </c>
      <c r="F540" s="5">
        <v>4</v>
      </c>
      <c r="G540" s="5">
        <v>24.1</v>
      </c>
      <c r="H540" s="5"/>
      <c r="I540" t="s">
        <v>30231</v>
      </c>
      <c r="J540" s="46" t="s">
        <v>33106</v>
      </c>
      <c r="K540" s="55">
        <f t="shared" si="56"/>
        <v>8</v>
      </c>
      <c r="L540" s="55">
        <f t="shared" si="57"/>
        <v>11</v>
      </c>
      <c r="M540" s="55" t="str">
        <f t="shared" si="58"/>
        <v>1891</v>
      </c>
      <c r="N540" s="55" t="str">
        <f t="shared" si="59"/>
        <v>October</v>
      </c>
      <c r="O540" s="55">
        <f t="shared" si="60"/>
        <v>10</v>
      </c>
      <c r="P540" s="55" t="str">
        <f t="shared" si="61"/>
        <v>16</v>
      </c>
      <c r="Q540" s="2" t="str">
        <f t="shared" si="62"/>
        <v>&lt;a href="set03\hope_pioneer\hope_pioneer_jan_1889_to_dec_1893\sccm\sccm_october_16,_1891_p4_hp.pdf"&gt;Meeting Minutes&lt;/a&gt;</v>
      </c>
    </row>
    <row r="541" spans="1:17" x14ac:dyDescent="0.25">
      <c r="A541" s="2">
        <v>7620</v>
      </c>
      <c r="B541" s="4" t="s">
        <v>4044</v>
      </c>
      <c r="C541" s="4" t="s">
        <v>4045</v>
      </c>
      <c r="D541" s="52" t="s">
        <v>3698</v>
      </c>
      <c r="E541" s="5" t="s">
        <v>1756</v>
      </c>
      <c r="F541" s="5">
        <v>1</v>
      </c>
      <c r="G541" s="5">
        <v>24</v>
      </c>
      <c r="H541" s="5">
        <v>5655</v>
      </c>
      <c r="I541" t="s">
        <v>29974</v>
      </c>
      <c r="J541" s="46" t="s">
        <v>33105</v>
      </c>
      <c r="K541" s="55">
        <f t="shared" si="56"/>
        <v>8</v>
      </c>
      <c r="L541" s="55">
        <f t="shared" si="57"/>
        <v>11</v>
      </c>
      <c r="M541" s="55" t="str">
        <f t="shared" si="58"/>
        <v>1891</v>
      </c>
      <c r="N541" s="55" t="str">
        <f t="shared" si="59"/>
        <v>October</v>
      </c>
      <c r="O541" s="55">
        <f t="shared" si="60"/>
        <v>10</v>
      </c>
      <c r="P541" s="55" t="str">
        <f t="shared" si="61"/>
        <v>16</v>
      </c>
      <c r="Q541" s="2" t="str">
        <f t="shared" si="62"/>
        <v>&lt;a href="set03\hope_pioneer\hope_pioneer_jan_1889_to_dec_1893\miscellaneous\vandusen,_george_returns_home_on_crutches_from_wa_october_16,_1891_p1_hp.pdf"&gt;Returns home on crutches from WA&lt;/a&gt;</v>
      </c>
    </row>
    <row r="542" spans="1:17" x14ac:dyDescent="0.25">
      <c r="A542" s="2">
        <v>517</v>
      </c>
      <c r="B542" s="4" t="s">
        <v>3388</v>
      </c>
      <c r="C542" s="4" t="s">
        <v>3389</v>
      </c>
      <c r="D542" s="52" t="s">
        <v>3390</v>
      </c>
      <c r="E542" s="5" t="s">
        <v>1756</v>
      </c>
      <c r="F542" s="5">
        <v>1</v>
      </c>
      <c r="G542" s="5">
        <v>24</v>
      </c>
      <c r="H542" s="5">
        <v>5123</v>
      </c>
      <c r="I542" t="s">
        <v>29975</v>
      </c>
      <c r="J542" s="46" t="s">
        <v>33105</v>
      </c>
      <c r="K542" s="55">
        <f t="shared" si="56"/>
        <v>8</v>
      </c>
      <c r="L542" s="55">
        <f t="shared" si="57"/>
        <v>11</v>
      </c>
      <c r="M542" s="55" t="str">
        <f t="shared" si="58"/>
        <v>1891</v>
      </c>
      <c r="N542" s="55" t="str">
        <f t="shared" si="59"/>
        <v>October</v>
      </c>
      <c r="O542" s="55">
        <f t="shared" si="60"/>
        <v>10</v>
      </c>
      <c r="P542" s="55" t="str">
        <f t="shared" si="61"/>
        <v>23</v>
      </c>
      <c r="Q542" s="2" t="str">
        <f t="shared" si="62"/>
        <v>&lt;a href="set03\hope_pioneer\hope_pioneer_jan_1889_to_dec_1893\miscellaneous\boise,_c_g_receives_rumley_threshing_outfit_and_implements_october_23,_1891_p1_hp.pdf"&gt;Receives Rumley Threshing outfit&lt;/a&gt;</v>
      </c>
    </row>
    <row r="543" spans="1:17" x14ac:dyDescent="0.25">
      <c r="A543" s="2">
        <v>1425</v>
      </c>
      <c r="B543" s="4" t="s">
        <v>3479</v>
      </c>
      <c r="C543" s="4" t="s">
        <v>3389</v>
      </c>
      <c r="D543" s="52" t="s">
        <v>3390</v>
      </c>
      <c r="E543" s="5" t="s">
        <v>1756</v>
      </c>
      <c r="F543" s="5">
        <v>1</v>
      </c>
      <c r="G543" s="5">
        <v>24</v>
      </c>
      <c r="H543" s="5">
        <v>5189</v>
      </c>
      <c r="I543" t="s">
        <v>29976</v>
      </c>
      <c r="J543" s="46" t="s">
        <v>33105</v>
      </c>
      <c r="K543" s="55">
        <f t="shared" si="56"/>
        <v>8</v>
      </c>
      <c r="L543" s="55">
        <f t="shared" si="57"/>
        <v>11</v>
      </c>
      <c r="M543" s="55" t="str">
        <f t="shared" si="58"/>
        <v>1891</v>
      </c>
      <c r="N543" s="55" t="str">
        <f t="shared" si="59"/>
        <v>October</v>
      </c>
      <c r="O543" s="55">
        <f t="shared" si="60"/>
        <v>10</v>
      </c>
      <c r="P543" s="55" t="str">
        <f t="shared" si="61"/>
        <v>23</v>
      </c>
      <c r="Q543" s="2" t="str">
        <f t="shared" si="62"/>
        <v>&lt;a href="set03\hope_pioneer\hope_pioneer_jan_1889_to_dec_1893\miscellaneous\curry,_seth_d_receives_rumley_threshing_outfit_and_implements_october_23,_1891_p1_hp.pdf"&gt;Receives Rumley Threshing outfit&lt;/a&gt;</v>
      </c>
    </row>
    <row r="544" spans="1:17" x14ac:dyDescent="0.25">
      <c r="A544" s="2">
        <v>3067</v>
      </c>
      <c r="B544" s="4" t="s">
        <v>1698</v>
      </c>
      <c r="C544" s="4" t="s">
        <v>3573</v>
      </c>
      <c r="D544" s="52" t="s">
        <v>3390</v>
      </c>
      <c r="E544" s="5" t="s">
        <v>1756</v>
      </c>
      <c r="F544" s="5">
        <v>1</v>
      </c>
      <c r="G544" s="5">
        <v>24</v>
      </c>
      <c r="H544" s="5">
        <v>5249</v>
      </c>
      <c r="I544" t="s">
        <v>29977</v>
      </c>
      <c r="J544" s="46" t="s">
        <v>33105</v>
      </c>
      <c r="K544" s="55">
        <f t="shared" si="56"/>
        <v>8</v>
      </c>
      <c r="L544" s="55">
        <f t="shared" si="57"/>
        <v>11</v>
      </c>
      <c r="M544" s="55" t="str">
        <f t="shared" si="58"/>
        <v>1891</v>
      </c>
      <c r="N544" s="55" t="str">
        <f t="shared" si="59"/>
        <v>October</v>
      </c>
      <c r="O544" s="55">
        <f t="shared" si="60"/>
        <v>10</v>
      </c>
      <c r="P544" s="55" t="str">
        <f t="shared" si="61"/>
        <v>23</v>
      </c>
      <c r="Q544" s="2" t="str">
        <f t="shared" si="62"/>
        <v>&lt;a href="set03\hope_pioneer\hope_pioneer_jan_1889_to_dec_1893\miscellaneous\honeyman,_j_b_more_large_vegetables_october_23,_1891_p1_hp.pdf"&gt;More large vegetables &lt;/a&gt;</v>
      </c>
    </row>
    <row r="545" spans="1:17" x14ac:dyDescent="0.25">
      <c r="A545" s="2">
        <v>3500</v>
      </c>
      <c r="B545" s="4" t="s">
        <v>1761</v>
      </c>
      <c r="C545" s="4" t="s">
        <v>3692</v>
      </c>
      <c r="D545" s="52" t="s">
        <v>3390</v>
      </c>
      <c r="E545" s="5" t="s">
        <v>1756</v>
      </c>
      <c r="F545" s="5">
        <v>1</v>
      </c>
      <c r="G545" s="5">
        <v>24</v>
      </c>
      <c r="H545" s="5">
        <v>5369</v>
      </c>
      <c r="I545" t="s">
        <v>29978</v>
      </c>
      <c r="J545" s="46" t="s">
        <v>33105</v>
      </c>
      <c r="K545" s="55">
        <f t="shared" si="56"/>
        <v>8</v>
      </c>
      <c r="L545" s="55">
        <f t="shared" si="57"/>
        <v>11</v>
      </c>
      <c r="M545" s="55" t="str">
        <f t="shared" si="58"/>
        <v>1891</v>
      </c>
      <c r="N545" s="55" t="str">
        <f t="shared" si="59"/>
        <v>October</v>
      </c>
      <c r="O545" s="55">
        <f t="shared" si="60"/>
        <v>10</v>
      </c>
      <c r="P545" s="55" t="str">
        <f t="shared" si="61"/>
        <v>23</v>
      </c>
      <c r="Q545" s="2" t="str">
        <f t="shared" si="62"/>
        <v>&lt;a href="set03\hope_pioneer\hope_pioneer_jan_1889_to_dec_1893\miscellaneous\hope_school_adds_intermediate_class_to_school_october_23,_1891_p1_hp.pdf"&gt;Adds intermediate class&lt;/a&gt;</v>
      </c>
    </row>
    <row r="546" spans="1:17" x14ac:dyDescent="0.25">
      <c r="A546" s="2">
        <v>3598</v>
      </c>
      <c r="B546" s="4" t="s">
        <v>1761</v>
      </c>
      <c r="C546" s="4" t="s">
        <v>3723</v>
      </c>
      <c r="D546" s="52" t="s">
        <v>3390</v>
      </c>
      <c r="E546" s="5" t="s">
        <v>1756</v>
      </c>
      <c r="F546" s="5">
        <v>1</v>
      </c>
      <c r="G546" s="5">
        <v>24</v>
      </c>
      <c r="H546" s="5">
        <v>5411</v>
      </c>
      <c r="I546" t="s">
        <v>29979</v>
      </c>
      <c r="J546" s="46" t="s">
        <v>33105</v>
      </c>
      <c r="K546" s="55">
        <f t="shared" si="56"/>
        <v>8</v>
      </c>
      <c r="L546" s="55">
        <f t="shared" si="57"/>
        <v>11</v>
      </c>
      <c r="M546" s="55" t="str">
        <f t="shared" si="58"/>
        <v>1891</v>
      </c>
      <c r="N546" s="55" t="str">
        <f t="shared" si="59"/>
        <v>October</v>
      </c>
      <c r="O546" s="55">
        <f t="shared" si="60"/>
        <v>10</v>
      </c>
      <c r="P546" s="55" t="str">
        <f t="shared" si="61"/>
        <v>23</v>
      </c>
      <c r="Q546" s="2" t="str">
        <f t="shared" si="62"/>
        <v>&lt;a href="set03\hope_pioneer\hope_pioneer_jan_1889_to_dec_1893\miscellaneous\hope_school_scarletina_outbreak_october_23,_1891_p1_hp.pdf"&gt;Scarletina outbreak&lt;/a&gt;</v>
      </c>
    </row>
    <row r="547" spans="1:17" x14ac:dyDescent="0.25">
      <c r="A547" s="2">
        <v>6778</v>
      </c>
      <c r="B547" s="4" t="s">
        <v>1071</v>
      </c>
      <c r="C547" s="4" t="s">
        <v>4544</v>
      </c>
      <c r="D547" s="52" t="s">
        <v>3390</v>
      </c>
      <c r="E547" s="5" t="s">
        <v>4462</v>
      </c>
      <c r="F547" s="5">
        <v>5</v>
      </c>
      <c r="G547" s="5">
        <v>12</v>
      </c>
      <c r="H547" s="5">
        <v>2530</v>
      </c>
      <c r="I547" t="s">
        <v>26896</v>
      </c>
      <c r="J547" s="46" t="s">
        <v>33094</v>
      </c>
      <c r="K547" s="55">
        <f t="shared" si="56"/>
        <v>8</v>
      </c>
      <c r="L547" s="55">
        <f t="shared" si="57"/>
        <v>11</v>
      </c>
      <c r="M547" s="55" t="str">
        <f t="shared" si="58"/>
        <v>1891</v>
      </c>
      <c r="N547" s="55" t="str">
        <f t="shared" si="59"/>
        <v>October</v>
      </c>
      <c r="O547" s="55">
        <f t="shared" si="60"/>
        <v>10</v>
      </c>
      <c r="P547" s="55" t="str">
        <f t="shared" si="61"/>
        <v>23</v>
      </c>
      <c r="Q547" s="2" t="str">
        <f t="shared" si="62"/>
        <v>&lt;a href="set03\gc\gc_january_1890_to_december_1892\miscellaneous\starr,_robert_barn_burns_october_23,_1891_p5_gc.pdf"&gt;Barn burns &lt;/a&gt;</v>
      </c>
    </row>
    <row r="548" spans="1:17" x14ac:dyDescent="0.25">
      <c r="A548" s="2">
        <v>6902</v>
      </c>
      <c r="B548" s="4" t="s">
        <v>33140</v>
      </c>
      <c r="C548" s="4" t="s">
        <v>33139</v>
      </c>
      <c r="D548" s="93" t="s">
        <v>3390</v>
      </c>
      <c r="E548" s="5" t="s">
        <v>1756</v>
      </c>
      <c r="F548" s="5">
        <v>4</v>
      </c>
      <c r="G548" s="5">
        <v>24.1</v>
      </c>
      <c r="H548" s="5"/>
      <c r="I548" t="s">
        <v>30232</v>
      </c>
      <c r="J548" s="46" t="s">
        <v>33106</v>
      </c>
      <c r="K548" s="55">
        <f t="shared" si="56"/>
        <v>8</v>
      </c>
      <c r="L548" s="55">
        <f t="shared" si="57"/>
        <v>11</v>
      </c>
      <c r="M548" s="55" t="str">
        <f t="shared" si="58"/>
        <v>1891</v>
      </c>
      <c r="N548" s="55" t="str">
        <f t="shared" si="59"/>
        <v>October</v>
      </c>
      <c r="O548" s="55">
        <f t="shared" si="60"/>
        <v>10</v>
      </c>
      <c r="P548" s="55" t="str">
        <f t="shared" si="61"/>
        <v>23</v>
      </c>
      <c r="Q548" s="2" t="str">
        <f t="shared" si="62"/>
        <v>&lt;a href="set03\hope_pioneer\hope_pioneer_jan_1889_to_dec_1893\sccm\sccm_october_23,_1891_p4_hp.pdf"&gt;Meeting Minutes&lt;/a&gt;</v>
      </c>
    </row>
    <row r="549" spans="1:17" x14ac:dyDescent="0.25">
      <c r="A549" s="2">
        <v>1420</v>
      </c>
      <c r="B549" s="4" t="s">
        <v>1969</v>
      </c>
      <c r="C549" s="4" t="s">
        <v>3478</v>
      </c>
      <c r="D549" s="52" t="s">
        <v>3204</v>
      </c>
      <c r="E549" s="5" t="s">
        <v>1756</v>
      </c>
      <c r="F549" s="5">
        <v>1</v>
      </c>
      <c r="G549" s="5">
        <v>24</v>
      </c>
      <c r="H549" s="5">
        <v>5188</v>
      </c>
      <c r="I549" t="s">
        <v>29980</v>
      </c>
      <c r="J549" s="46" t="s">
        <v>33105</v>
      </c>
      <c r="K549" s="55">
        <f t="shared" si="56"/>
        <v>8</v>
      </c>
      <c r="L549" s="55">
        <f t="shared" si="57"/>
        <v>11</v>
      </c>
      <c r="M549" s="55" t="str">
        <f t="shared" si="58"/>
        <v>1891</v>
      </c>
      <c r="N549" s="55" t="str">
        <f t="shared" si="59"/>
        <v>October</v>
      </c>
      <c r="O549" s="55">
        <f t="shared" si="60"/>
        <v>10</v>
      </c>
      <c r="P549" s="55" t="str">
        <f t="shared" si="61"/>
        <v>30</v>
      </c>
      <c r="Q549" s="2" t="str">
        <f t="shared" si="62"/>
        <v>&lt;a href="set03\hope_pioneer\hope_pioneer_jan_1889_to_dec_1893\miscellaneous\curry,_frank_accepts_ag_college_scholarship_october_30,_1891_p1_hp.pdf"&gt;Accepts Ag College Scholarship&lt;/a&gt;</v>
      </c>
    </row>
    <row r="550" spans="1:17" x14ac:dyDescent="0.25">
      <c r="A550" s="2">
        <v>2468</v>
      </c>
      <c r="B550" s="4" t="s">
        <v>4465</v>
      </c>
      <c r="C550" s="4" t="s">
        <v>4466</v>
      </c>
      <c r="D550" s="52" t="s">
        <v>3204</v>
      </c>
      <c r="E550" s="5" t="s">
        <v>4462</v>
      </c>
      <c r="F550" s="5">
        <v>1</v>
      </c>
      <c r="G550" s="5">
        <v>12</v>
      </c>
      <c r="H550" s="5">
        <v>2484</v>
      </c>
      <c r="I550" t="s">
        <v>26897</v>
      </c>
      <c r="J550" s="46" t="s">
        <v>33094</v>
      </c>
      <c r="K550" s="55">
        <f t="shared" si="56"/>
        <v>8</v>
      </c>
      <c r="L550" s="55">
        <f t="shared" si="57"/>
        <v>11</v>
      </c>
      <c r="M550" s="55" t="str">
        <f t="shared" si="58"/>
        <v>1891</v>
      </c>
      <c r="N550" s="55" t="str">
        <f t="shared" si="59"/>
        <v>October</v>
      </c>
      <c r="O550" s="55">
        <f t="shared" si="60"/>
        <v>10</v>
      </c>
      <c r="P550" s="55" t="str">
        <f t="shared" si="61"/>
        <v>30</v>
      </c>
      <c r="Q550" s="2" t="str">
        <f t="shared" si="62"/>
        <v>&lt;a href="set03\gc\gc_january_1890_to_december_1892\miscellaneous\growing_griggs_report_of_town_people_in_1891_october_30,_1891_p1_gc.pdf"&gt;Report of Town people in 1891&lt;/a&gt;</v>
      </c>
    </row>
    <row r="551" spans="1:17" x14ac:dyDescent="0.25">
      <c r="A551" s="2">
        <v>2971</v>
      </c>
      <c r="B551" s="4" t="s">
        <v>2228</v>
      </c>
      <c r="C551" s="4" t="s">
        <v>3571</v>
      </c>
      <c r="D551" s="52" t="s">
        <v>3204</v>
      </c>
      <c r="E551" s="5" t="s">
        <v>1756</v>
      </c>
      <c r="F551" s="5">
        <v>1</v>
      </c>
      <c r="G551" s="5">
        <v>24</v>
      </c>
      <c r="H551" s="5">
        <v>5247</v>
      </c>
      <c r="I551" t="s">
        <v>29981</v>
      </c>
      <c r="J551" s="46" t="s">
        <v>33105</v>
      </c>
      <c r="K551" s="55">
        <f t="shared" si="56"/>
        <v>8</v>
      </c>
      <c r="L551" s="55">
        <f t="shared" si="57"/>
        <v>11</v>
      </c>
      <c r="M551" s="55" t="str">
        <f t="shared" si="58"/>
        <v>1891</v>
      </c>
      <c r="N551" s="55" t="str">
        <f t="shared" si="59"/>
        <v>October</v>
      </c>
      <c r="O551" s="55">
        <f t="shared" si="60"/>
        <v>10</v>
      </c>
      <c r="P551" s="55" t="str">
        <f t="shared" si="61"/>
        <v>30</v>
      </c>
      <c r="Q551" s="2" t="str">
        <f t="shared" si="62"/>
        <v>&lt;a href="set03\hope_pioneer\hope_pioneer_jan_1889_to_dec_1893\miscellaneous\hill,_frank_hears_hope's_1st_burglars_october_30,_1891_p1_hp.pdf"&gt;Hears Hope's 1st burglars&lt;/a&gt;</v>
      </c>
    </row>
    <row r="552" spans="1:17" x14ac:dyDescent="0.25">
      <c r="A552" s="2">
        <v>3076</v>
      </c>
      <c r="B552" s="4" t="s">
        <v>1700</v>
      </c>
      <c r="C552" s="4" t="s">
        <v>3601</v>
      </c>
      <c r="D552" s="52" t="s">
        <v>3204</v>
      </c>
      <c r="E552" s="5" t="s">
        <v>1756</v>
      </c>
      <c r="F552" s="5">
        <v>1</v>
      </c>
      <c r="G552" s="5">
        <v>24</v>
      </c>
      <c r="H552" s="5">
        <v>5255</v>
      </c>
      <c r="I552" t="s">
        <v>29982</v>
      </c>
      <c r="J552" s="46" t="s">
        <v>33105</v>
      </c>
      <c r="K552" s="55">
        <f t="shared" si="56"/>
        <v>8</v>
      </c>
      <c r="L552" s="55">
        <f t="shared" si="57"/>
        <v>11</v>
      </c>
      <c r="M552" s="55" t="str">
        <f t="shared" si="58"/>
        <v>1891</v>
      </c>
      <c r="N552" s="55" t="str">
        <f t="shared" si="59"/>
        <v>October</v>
      </c>
      <c r="O552" s="55">
        <f t="shared" si="60"/>
        <v>10</v>
      </c>
      <c r="P552" s="55" t="str">
        <f t="shared" si="61"/>
        <v>30</v>
      </c>
      <c r="Q552" s="2" t="str">
        <f t="shared" si="62"/>
        <v>&lt;a href="set03\hope_pioneer\hope_pioneer_jan_1889_to_dec_1893\miscellaneous\hope_burglary_1st_in_history_october_30,_1891_p1_hp.pdf"&gt;Burglary; 1st in history&lt;/a&gt;</v>
      </c>
    </row>
    <row r="553" spans="1:17" x14ac:dyDescent="0.25">
      <c r="A553" s="2">
        <v>3594</v>
      </c>
      <c r="B553" s="4" t="s">
        <v>1761</v>
      </c>
      <c r="C553" s="4" t="s">
        <v>3722</v>
      </c>
      <c r="D553" s="52" t="s">
        <v>3204</v>
      </c>
      <c r="E553" s="5" t="s">
        <v>1756</v>
      </c>
      <c r="F553" s="5">
        <v>1</v>
      </c>
      <c r="G553" s="5">
        <v>24</v>
      </c>
      <c r="H553" s="5">
        <v>5408</v>
      </c>
      <c r="I553" t="s">
        <v>29983</v>
      </c>
      <c r="J553" s="46" t="s">
        <v>33105</v>
      </c>
      <c r="K553" s="55">
        <f t="shared" si="56"/>
        <v>8</v>
      </c>
      <c r="L553" s="55">
        <f t="shared" si="57"/>
        <v>11</v>
      </c>
      <c r="M553" s="55" t="str">
        <f t="shared" si="58"/>
        <v>1891</v>
      </c>
      <c r="N553" s="55" t="str">
        <f t="shared" si="59"/>
        <v>October</v>
      </c>
      <c r="O553" s="55">
        <f t="shared" si="60"/>
        <v>10</v>
      </c>
      <c r="P553" s="55" t="str">
        <f t="shared" si="61"/>
        <v>30</v>
      </c>
      <c r="Q553" s="2" t="str">
        <f t="shared" si="62"/>
        <v>&lt;a href="set03\hope_pioneer\hope_pioneer_jan_1889_to_dec_1893\miscellaneous\hope_school_reopens_after_scarlet_fever_outbreak_october_30,_1891_p1_hp.pdf"&gt;Reopens after Scarlet Fever&lt;/a&gt;</v>
      </c>
    </row>
    <row r="554" spans="1:17" x14ac:dyDescent="0.25">
      <c r="A554" s="2">
        <v>5343</v>
      </c>
      <c r="B554" s="4" t="s">
        <v>3857</v>
      </c>
      <c r="C554" s="4" t="s">
        <v>3859</v>
      </c>
      <c r="D554" s="52" t="s">
        <v>3204</v>
      </c>
      <c r="E554" s="5" t="s">
        <v>1756</v>
      </c>
      <c r="F554" s="5">
        <v>1</v>
      </c>
      <c r="G554" s="5">
        <v>24</v>
      </c>
      <c r="H554" s="5">
        <v>5515</v>
      </c>
      <c r="I554" t="s">
        <v>29984</v>
      </c>
      <c r="J554" s="46" t="s">
        <v>33105</v>
      </c>
      <c r="K554" s="55">
        <f t="shared" si="56"/>
        <v>8</v>
      </c>
      <c r="L554" s="55">
        <f t="shared" si="57"/>
        <v>11</v>
      </c>
      <c r="M554" s="55" t="str">
        <f t="shared" si="58"/>
        <v>1891</v>
      </c>
      <c r="N554" s="55" t="str">
        <f t="shared" si="59"/>
        <v>October</v>
      </c>
      <c r="O554" s="55">
        <f t="shared" si="60"/>
        <v>10</v>
      </c>
      <c r="P554" s="55" t="str">
        <f t="shared" si="61"/>
        <v>30</v>
      </c>
      <c r="Q554" s="2" t="str">
        <f t="shared" si="62"/>
        <v>&lt;a href="set03\hope_pioneer\hope_pioneer_jan_1889_to_dec_1893\miscellaneous\nelson,_daniel_lodging_house_burglarized_october_30,_1891_p1_hp.pdf"&gt;Lodging House burglarized&lt;/a&gt;</v>
      </c>
    </row>
    <row r="555" spans="1:17" x14ac:dyDescent="0.25">
      <c r="A555" s="2">
        <v>6809</v>
      </c>
      <c r="B555" s="4" t="s">
        <v>2353</v>
      </c>
      <c r="C555" s="4" t="s">
        <v>3999</v>
      </c>
      <c r="D555" s="52" t="s">
        <v>3204</v>
      </c>
      <c r="E555" s="5" t="s">
        <v>1756</v>
      </c>
      <c r="F555" s="5">
        <v>1</v>
      </c>
      <c r="G555" s="5">
        <v>24</v>
      </c>
      <c r="H555" s="5">
        <v>5614</v>
      </c>
      <c r="I555" t="s">
        <v>29985</v>
      </c>
      <c r="J555" s="46" t="s">
        <v>33105</v>
      </c>
      <c r="K555" s="55">
        <f t="shared" si="56"/>
        <v>8</v>
      </c>
      <c r="L555" s="55">
        <f t="shared" si="57"/>
        <v>11</v>
      </c>
      <c r="M555" s="55" t="str">
        <f t="shared" si="58"/>
        <v>1891</v>
      </c>
      <c r="N555" s="55" t="str">
        <f t="shared" si="59"/>
        <v>October</v>
      </c>
      <c r="O555" s="55">
        <f t="shared" si="60"/>
        <v>10</v>
      </c>
      <c r="P555" s="55" t="str">
        <f t="shared" si="61"/>
        <v>30</v>
      </c>
      <c r="Q555" s="2" t="str">
        <f t="shared" si="62"/>
        <v>&lt;a href="set03\hope_pioneer\hope_pioneer_jan_1889_to_dec_1893\miscellaneous\steele_co._district_court_october_30,_1891_p1_hp.pdf"&gt;District Court&lt;/a&gt;</v>
      </c>
    </row>
    <row r="556" spans="1:17" x14ac:dyDescent="0.25">
      <c r="A556" s="2">
        <v>8059</v>
      </c>
      <c r="B556" s="4" t="s">
        <v>4060</v>
      </c>
      <c r="C556" s="4" t="s">
        <v>4061</v>
      </c>
      <c r="D556" s="52" t="s">
        <v>3204</v>
      </c>
      <c r="E556" s="5" t="s">
        <v>1756</v>
      </c>
      <c r="F556" s="5">
        <v>1</v>
      </c>
      <c r="G556" s="5">
        <v>24</v>
      </c>
      <c r="H556" s="5">
        <v>5665</v>
      </c>
      <c r="I556" s="99" t="s">
        <v>29986</v>
      </c>
      <c r="J556" s="46" t="s">
        <v>33105</v>
      </c>
      <c r="K556" s="55">
        <f t="shared" si="56"/>
        <v>8</v>
      </c>
      <c r="L556" s="55">
        <f t="shared" si="57"/>
        <v>11</v>
      </c>
      <c r="M556" s="55" t="str">
        <f t="shared" si="58"/>
        <v>1891</v>
      </c>
      <c r="N556" s="55" t="str">
        <f t="shared" si="59"/>
        <v>October</v>
      </c>
      <c r="O556" s="55">
        <f t="shared" si="60"/>
        <v>10</v>
      </c>
      <c r="P556" s="55" t="str">
        <f t="shared" si="61"/>
        <v>30</v>
      </c>
      <c r="Q556" s="2" t="str">
        <f t="shared" si="62"/>
        <v>&lt;a href="set03\hope_pioneer\hope_pioneer_jan_1889_to_dec_1893\miscellaneous\warner,_arthur_burglarized_at_nelson_house_october_30,_1891_p1_hp.pdf"&gt;Burglarized at Nelson House&lt;/a&gt;</v>
      </c>
    </row>
    <row r="557" spans="1:17" x14ac:dyDescent="0.25">
      <c r="A557" s="2">
        <v>8074</v>
      </c>
      <c r="B557" s="4" t="s">
        <v>1382</v>
      </c>
      <c r="C557" s="4" t="s">
        <v>4066</v>
      </c>
      <c r="D557" s="52" t="s">
        <v>3204</v>
      </c>
      <c r="E557" s="5" t="s">
        <v>1756</v>
      </c>
      <c r="F557" s="5">
        <v>1</v>
      </c>
      <c r="G557" s="5">
        <v>24</v>
      </c>
      <c r="H557" s="5">
        <v>5669</v>
      </c>
      <c r="I557" t="s">
        <v>29987</v>
      </c>
      <c r="J557" s="46" t="s">
        <v>33105</v>
      </c>
      <c r="K557" s="55">
        <f t="shared" si="56"/>
        <v>8</v>
      </c>
      <c r="L557" s="55">
        <f t="shared" si="57"/>
        <v>11</v>
      </c>
      <c r="M557" s="55" t="str">
        <f t="shared" si="58"/>
        <v>1891</v>
      </c>
      <c r="N557" s="55" t="str">
        <f t="shared" si="59"/>
        <v>October</v>
      </c>
      <c r="O557" s="55">
        <f t="shared" si="60"/>
        <v>10</v>
      </c>
      <c r="P557" s="55" t="str">
        <f t="shared" si="61"/>
        <v>30</v>
      </c>
      <c r="Q557" s="2" t="str">
        <f t="shared" si="62"/>
        <v>&lt;a href="set03\hope_pioneer\hope_pioneer_jan_1889_to_dec_1893\miscellaneous\wasem,_h_h_case_continued_at_court_october_30,_1891_p1_hp.pdf"&gt;Case continued at court&lt;/a&gt;</v>
      </c>
    </row>
    <row r="558" spans="1:17" x14ac:dyDescent="0.25">
      <c r="A558" s="2">
        <v>8076</v>
      </c>
      <c r="B558" s="4" t="s">
        <v>1382</v>
      </c>
      <c r="C558" s="4" t="s">
        <v>4067</v>
      </c>
      <c r="D558" s="52" t="s">
        <v>3204</v>
      </c>
      <c r="E558" s="5" t="s">
        <v>1756</v>
      </c>
      <c r="F558" s="5">
        <v>1</v>
      </c>
      <c r="G558" s="5">
        <v>24</v>
      </c>
      <c r="H558" s="5">
        <v>5670</v>
      </c>
      <c r="I558" t="s">
        <v>29988</v>
      </c>
      <c r="J558" s="46" t="s">
        <v>33105</v>
      </c>
      <c r="K558" s="55">
        <f t="shared" si="56"/>
        <v>8</v>
      </c>
      <c r="L558" s="55">
        <f t="shared" si="57"/>
        <v>11</v>
      </c>
      <c r="M558" s="55" t="str">
        <f t="shared" si="58"/>
        <v>1891</v>
      </c>
      <c r="N558" s="55" t="str">
        <f t="shared" si="59"/>
        <v>October</v>
      </c>
      <c r="O558" s="55">
        <f t="shared" si="60"/>
        <v>10</v>
      </c>
      <c r="P558" s="55" t="str">
        <f t="shared" si="61"/>
        <v>30</v>
      </c>
      <c r="Q558" s="2" t="str">
        <f t="shared" si="62"/>
        <v>&lt;a href="set03\hope_pioneer\hope_pioneer_jan_1889_to_dec_1893\miscellaneous\wasem,_h_h_cipher_letter_disappears_october_30,_1891_p1_hp.pdf"&gt;Cipher letter disappears&lt;/a&gt;</v>
      </c>
    </row>
    <row r="559" spans="1:17" x14ac:dyDescent="0.25">
      <c r="A559" s="2">
        <v>312</v>
      </c>
      <c r="B559" s="4" t="s">
        <v>3355</v>
      </c>
      <c r="C559" s="4" t="s">
        <v>3357</v>
      </c>
      <c r="D559" s="52" t="s">
        <v>3358</v>
      </c>
      <c r="E559" s="5" t="s">
        <v>1756</v>
      </c>
      <c r="F559" s="5"/>
      <c r="G559" s="5">
        <v>24</v>
      </c>
      <c r="H559" s="5">
        <v>5108</v>
      </c>
      <c r="I559" t="s">
        <v>29989</v>
      </c>
      <c r="J559" s="46" t="s">
        <v>33105</v>
      </c>
      <c r="K559" s="55">
        <f t="shared" si="56"/>
        <v>9</v>
      </c>
      <c r="L559" s="55">
        <f t="shared" si="57"/>
        <v>11</v>
      </c>
      <c r="M559" s="55" t="str">
        <f t="shared" si="58"/>
        <v>1891</v>
      </c>
      <c r="N559" s="55" t="str">
        <f t="shared" si="59"/>
        <v>November</v>
      </c>
      <c r="O559" s="55">
        <f t="shared" si="60"/>
        <v>11</v>
      </c>
      <c r="P559" s="55" t="str">
        <f t="shared" si="61"/>
        <v xml:space="preserve"> 6</v>
      </c>
      <c r="Q559" s="2" t="str">
        <f t="shared" si="62"/>
        <v>&lt;a href="set03\hope_pioneer\hope_pioneer_jan_1889_to_dec_1893\miscellaneous\baldwin,_evvie_slowly_improving_november_6,_1891_hp.pdf"&gt;Slowly improving&lt;/a&gt;</v>
      </c>
    </row>
    <row r="560" spans="1:17" x14ac:dyDescent="0.25">
      <c r="A560" s="2">
        <v>1387</v>
      </c>
      <c r="B560" s="4" t="s">
        <v>4446</v>
      </c>
      <c r="C560" s="4" t="s">
        <v>4447</v>
      </c>
      <c r="D560" s="52" t="s">
        <v>3358</v>
      </c>
      <c r="E560" s="5" t="s">
        <v>4462</v>
      </c>
      <c r="F560" s="5">
        <v>5</v>
      </c>
      <c r="G560" s="5">
        <v>12</v>
      </c>
      <c r="H560" s="5">
        <v>2470</v>
      </c>
      <c r="I560" t="s">
        <v>26898</v>
      </c>
      <c r="J560" s="46" t="s">
        <v>33094</v>
      </c>
      <c r="K560" s="55">
        <f t="shared" si="56"/>
        <v>9</v>
      </c>
      <c r="L560" s="55">
        <f t="shared" si="57"/>
        <v>11</v>
      </c>
      <c r="M560" s="55" t="str">
        <f t="shared" si="58"/>
        <v>1891</v>
      </c>
      <c r="N560" s="55" t="str">
        <f t="shared" si="59"/>
        <v>November</v>
      </c>
      <c r="O560" s="55">
        <f t="shared" si="60"/>
        <v>11</v>
      </c>
      <c r="P560" s="55" t="str">
        <f t="shared" si="61"/>
        <v xml:space="preserve"> 6</v>
      </c>
      <c r="Q560" s="2" t="str">
        <f t="shared" si="62"/>
        <v>&lt;a href="set03\gc\gc_january_1890_to_december_1892\miscellaneous\cowley,_charlie_stops_runaway_horses_november_6,_1891_p5_gc.pdf"&gt;Stops runaway horses&lt;/a&gt;</v>
      </c>
    </row>
    <row r="561" spans="1:17" x14ac:dyDescent="0.25">
      <c r="A561" s="2">
        <v>3083</v>
      </c>
      <c r="B561" s="4" t="s">
        <v>1700</v>
      </c>
      <c r="C561" s="4" t="s">
        <v>3604</v>
      </c>
      <c r="D561" s="52" t="s">
        <v>3358</v>
      </c>
      <c r="E561" s="5" t="s">
        <v>1756</v>
      </c>
      <c r="F561" s="5">
        <v>1</v>
      </c>
      <c r="G561" s="5">
        <v>24</v>
      </c>
      <c r="H561" s="5">
        <v>5257</v>
      </c>
      <c r="I561" t="s">
        <v>29990</v>
      </c>
      <c r="J561" s="46" t="s">
        <v>33105</v>
      </c>
      <c r="K561" s="55">
        <f t="shared" si="56"/>
        <v>9</v>
      </c>
      <c r="L561" s="55">
        <f t="shared" si="57"/>
        <v>11</v>
      </c>
      <c r="M561" s="55" t="str">
        <f t="shared" si="58"/>
        <v>1891</v>
      </c>
      <c r="N561" s="55" t="str">
        <f t="shared" si="59"/>
        <v>November</v>
      </c>
      <c r="O561" s="55">
        <f t="shared" si="60"/>
        <v>11</v>
      </c>
      <c r="P561" s="55" t="str">
        <f t="shared" si="61"/>
        <v xml:space="preserve"> 6</v>
      </c>
      <c r="Q561" s="2" t="str">
        <f t="shared" si="62"/>
        <v>&lt;a href="set03\hope_pioneer\hope_pioneer_jan_1889_to_dec_1893\miscellaneous\hope_choral_union_1st_meeting_november_6,_1891_p1_hp.pdf"&gt;Choral Union 1st meeting&lt;/a&gt;</v>
      </c>
    </row>
    <row r="562" spans="1:17" x14ac:dyDescent="0.25">
      <c r="A562" s="2">
        <v>3801</v>
      </c>
      <c r="B562" s="4" t="s">
        <v>3755</v>
      </c>
      <c r="C562" s="4" t="s">
        <v>3756</v>
      </c>
      <c r="D562" s="52" t="s">
        <v>3358</v>
      </c>
      <c r="E562" s="5" t="s">
        <v>1756</v>
      </c>
      <c r="F562" s="5">
        <v>1</v>
      </c>
      <c r="G562" s="5">
        <v>24</v>
      </c>
      <c r="H562" s="5">
        <v>5449</v>
      </c>
      <c r="I562" t="s">
        <v>29991</v>
      </c>
      <c r="J562" s="46" t="s">
        <v>33105</v>
      </c>
      <c r="K562" s="55">
        <f t="shared" si="56"/>
        <v>9</v>
      </c>
      <c r="L562" s="55">
        <f t="shared" si="57"/>
        <v>11</v>
      </c>
      <c r="M562" s="55" t="str">
        <f t="shared" si="58"/>
        <v>1891</v>
      </c>
      <c r="N562" s="55" t="str">
        <f t="shared" si="59"/>
        <v>November</v>
      </c>
      <c r="O562" s="55">
        <f t="shared" si="60"/>
        <v>11</v>
      </c>
      <c r="P562" s="55" t="str">
        <f t="shared" si="61"/>
        <v xml:space="preserve"> 6</v>
      </c>
      <c r="Q562" s="2" t="str">
        <f t="shared" si="62"/>
        <v>&lt;a href="set03\hope_pioneer\hope_pioneer_jan_1889_to_dec_1893\miscellaneous\ioof_hall_complete_and_meet_for_1st_time_november_6,_1891_p1_hp.pdf"&gt;Complete and meet 1st time&lt;/a&gt;</v>
      </c>
    </row>
    <row r="563" spans="1:17" x14ac:dyDescent="0.25">
      <c r="A563" s="2">
        <v>5001</v>
      </c>
      <c r="B563" s="4" t="s">
        <v>3813</v>
      </c>
      <c r="C563" s="4" t="s">
        <v>3814</v>
      </c>
      <c r="D563" s="52" t="s">
        <v>3358</v>
      </c>
      <c r="E563" s="5" t="s">
        <v>1756</v>
      </c>
      <c r="F563" s="5">
        <v>1</v>
      </c>
      <c r="G563" s="5">
        <v>24</v>
      </c>
      <c r="H563" s="5">
        <v>5487</v>
      </c>
      <c r="I563" t="s">
        <v>29992</v>
      </c>
      <c r="J563" s="46" t="s">
        <v>33105</v>
      </c>
      <c r="K563" s="55">
        <f t="shared" si="56"/>
        <v>9</v>
      </c>
      <c r="L563" s="55">
        <f t="shared" si="57"/>
        <v>11</v>
      </c>
      <c r="M563" s="55" t="str">
        <f t="shared" si="58"/>
        <v>1891</v>
      </c>
      <c r="N563" s="55" t="str">
        <f t="shared" si="59"/>
        <v>November</v>
      </c>
      <c r="O563" s="55">
        <f t="shared" si="60"/>
        <v>11</v>
      </c>
      <c r="P563" s="55" t="str">
        <f t="shared" si="61"/>
        <v xml:space="preserve"> 6</v>
      </c>
      <c r="Q563" s="2" t="str">
        <f t="shared" si="62"/>
        <v>&lt;a href="set03\hope_pioneer\hope_pioneer_jan_1889_to_dec_1893\miscellaneous\masonic_hall_is_complete_and_will_meet_1st_time_soon_november_6,_1891_p1_hp.pdf"&gt;Complete and will meet soon&lt;/a&gt;</v>
      </c>
    </row>
    <row r="564" spans="1:17" x14ac:dyDescent="0.25">
      <c r="A564" s="2">
        <v>5321</v>
      </c>
      <c r="B564" s="4" t="s">
        <v>3854</v>
      </c>
      <c r="C564" s="4" t="s">
        <v>3855</v>
      </c>
      <c r="D564" s="52" t="s">
        <v>3358</v>
      </c>
      <c r="E564" s="5" t="s">
        <v>1756</v>
      </c>
      <c r="F564" s="5">
        <v>1</v>
      </c>
      <c r="G564" s="5">
        <v>24</v>
      </c>
      <c r="H564" s="5">
        <v>5512</v>
      </c>
      <c r="I564" t="s">
        <v>29993</v>
      </c>
      <c r="J564" s="46" t="s">
        <v>33105</v>
      </c>
      <c r="K564" s="55">
        <f t="shared" si="56"/>
        <v>9</v>
      </c>
      <c r="L564" s="55">
        <f t="shared" si="57"/>
        <v>11</v>
      </c>
      <c r="M564" s="55" t="str">
        <f t="shared" si="58"/>
        <v>1891</v>
      </c>
      <c r="N564" s="55" t="str">
        <f t="shared" si="59"/>
        <v>November</v>
      </c>
      <c r="O564" s="55">
        <f t="shared" si="60"/>
        <v>11</v>
      </c>
      <c r="P564" s="55" t="str">
        <f t="shared" si="61"/>
        <v xml:space="preserve"> 6</v>
      </c>
      <c r="Q564" s="2" t="str">
        <f t="shared" si="62"/>
        <v>&lt;a href="set03\hope_pioneer\hope_pioneer_jan_1889_to_dec_1893\miscellaneous\nelson_house_burglarized_again_november_6,_1891_p1_hp.pdf"&gt;Burglarized again&lt;/a&gt;</v>
      </c>
    </row>
    <row r="565" spans="1:17" x14ac:dyDescent="0.25">
      <c r="A565" s="2">
        <v>6150</v>
      </c>
      <c r="B565" s="4" t="s">
        <v>4529</v>
      </c>
      <c r="C565" s="4" t="s">
        <v>4530</v>
      </c>
      <c r="D565" s="52" t="s">
        <v>3358</v>
      </c>
      <c r="E565" s="5" t="s">
        <v>4462</v>
      </c>
      <c r="F565" s="5">
        <v>5</v>
      </c>
      <c r="G565" s="5">
        <v>12</v>
      </c>
      <c r="H565" s="5">
        <v>2522</v>
      </c>
      <c r="I565" t="s">
        <v>26899</v>
      </c>
      <c r="J565" s="46" t="s">
        <v>33094</v>
      </c>
      <c r="K565" s="55">
        <f t="shared" si="56"/>
        <v>9</v>
      </c>
      <c r="L565" s="55">
        <f t="shared" si="57"/>
        <v>11</v>
      </c>
      <c r="M565" s="55" t="str">
        <f t="shared" si="58"/>
        <v>1891</v>
      </c>
      <c r="N565" s="55" t="str">
        <f t="shared" si="59"/>
        <v>November</v>
      </c>
      <c r="O565" s="55">
        <f t="shared" si="60"/>
        <v>11</v>
      </c>
      <c r="P565" s="55" t="str">
        <f t="shared" si="61"/>
        <v xml:space="preserve"> 6</v>
      </c>
      <c r="Q565" s="2" t="str">
        <f t="shared" si="62"/>
        <v>&lt;a href="set03\gc\gc_january_1890_to_december_1892\miscellaneous\reite,_andrew_breaks_collar_bone_november_6,_1891_p5_gc.pdf"&gt;Breaks collar bone&lt;/a&gt;</v>
      </c>
    </row>
    <row r="566" spans="1:17" x14ac:dyDescent="0.25">
      <c r="A566" s="2">
        <v>1964</v>
      </c>
      <c r="B566" s="4" t="s">
        <v>3509</v>
      </c>
      <c r="C566" s="4" t="s">
        <v>3510</v>
      </c>
      <c r="D566" s="52" t="s">
        <v>3086</v>
      </c>
      <c r="E566" s="5" t="s">
        <v>1756</v>
      </c>
      <c r="F566" s="5">
        <v>1</v>
      </c>
      <c r="G566" s="5">
        <v>24</v>
      </c>
      <c r="H566" s="5">
        <v>5209</v>
      </c>
      <c r="I566" t="s">
        <v>29994</v>
      </c>
      <c r="J566" s="46" t="s">
        <v>33105</v>
      </c>
      <c r="K566" s="55">
        <f t="shared" si="56"/>
        <v>9</v>
      </c>
      <c r="L566" s="55">
        <f t="shared" si="57"/>
        <v>12</v>
      </c>
      <c r="M566" s="55" t="str">
        <f t="shared" si="58"/>
        <v>1891</v>
      </c>
      <c r="N566" s="55" t="str">
        <f t="shared" si="59"/>
        <v>November</v>
      </c>
      <c r="O566" s="55">
        <f t="shared" si="60"/>
        <v>11</v>
      </c>
      <c r="P566" s="55" t="str">
        <f t="shared" si="61"/>
        <v>13</v>
      </c>
      <c r="Q566" s="2" t="str">
        <f t="shared" si="62"/>
        <v>&lt;a href="set03\hope_pioneer\hope_pioneer_jan_1889_to_dec_1893\miscellaneous\fluto,_amand__buggy_tips_over_and_thrown_november_13,_1891_p1_hp.pdf"&gt;Buggy tips over and thrown&lt;/a&gt;</v>
      </c>
    </row>
    <row r="567" spans="1:17" x14ac:dyDescent="0.25">
      <c r="A567" s="2">
        <v>3534</v>
      </c>
      <c r="B567" s="4" t="s">
        <v>1761</v>
      </c>
      <c r="C567" s="4" t="s">
        <v>3713</v>
      </c>
      <c r="D567" s="52" t="s">
        <v>3086</v>
      </c>
      <c r="E567" s="5" t="s">
        <v>1756</v>
      </c>
      <c r="F567" s="5">
        <v>1</v>
      </c>
      <c r="G567" s="5">
        <v>24</v>
      </c>
      <c r="H567" s="5">
        <v>5388</v>
      </c>
      <c r="I567" t="s">
        <v>29995</v>
      </c>
      <c r="J567" s="46" t="s">
        <v>33105</v>
      </c>
      <c r="K567" s="55">
        <f t="shared" si="56"/>
        <v>9</v>
      </c>
      <c r="L567" s="55">
        <f t="shared" si="57"/>
        <v>12</v>
      </c>
      <c r="M567" s="55" t="str">
        <f t="shared" si="58"/>
        <v>1891</v>
      </c>
      <c r="N567" s="55" t="str">
        <f t="shared" si="59"/>
        <v>November</v>
      </c>
      <c r="O567" s="55">
        <f t="shared" si="60"/>
        <v>11</v>
      </c>
      <c r="P567" s="55" t="str">
        <f t="shared" si="61"/>
        <v>13</v>
      </c>
      <c r="Q567" s="2" t="str">
        <f t="shared" si="62"/>
        <v>&lt;a href="set03\hope_pioneer\hope_pioneer_jan_1889_to_dec_1893\miscellaneous\hope_school_may_morehouse_out_ill.__amelia_jacobsen_covers_november_13,_1891_p1_hp.pdf"&gt;May Morehouse out ill&lt;/a&gt;</v>
      </c>
    </row>
    <row r="568" spans="1:17" x14ac:dyDescent="0.25">
      <c r="A568" s="2">
        <v>3538</v>
      </c>
      <c r="B568" s="4" t="s">
        <v>1761</v>
      </c>
      <c r="C568" s="4" t="s">
        <v>3715</v>
      </c>
      <c r="D568" s="52" t="s">
        <v>3086</v>
      </c>
      <c r="E568" s="5" t="s">
        <v>1756</v>
      </c>
      <c r="F568" s="5">
        <v>1</v>
      </c>
      <c r="G568" s="5">
        <v>24</v>
      </c>
      <c r="H568" s="5">
        <v>5390</v>
      </c>
      <c r="I568" t="s">
        <v>29996</v>
      </c>
      <c r="J568" s="46" t="s">
        <v>33105</v>
      </c>
      <c r="K568" s="55">
        <f t="shared" si="56"/>
        <v>9</v>
      </c>
      <c r="L568" s="55">
        <f t="shared" si="57"/>
        <v>12</v>
      </c>
      <c r="M568" s="55" t="str">
        <f t="shared" si="58"/>
        <v>1891</v>
      </c>
      <c r="N568" s="55" t="str">
        <f t="shared" si="59"/>
        <v>November</v>
      </c>
      <c r="O568" s="55">
        <f t="shared" si="60"/>
        <v>11</v>
      </c>
      <c r="P568" s="55" t="str">
        <f t="shared" si="61"/>
        <v>13</v>
      </c>
      <c r="Q568" s="2" t="str">
        <f t="shared" si="62"/>
        <v>&lt;a href="set03\hope_pioneer\hope_pioneer_jan_1889_to_dec_1893\miscellaneous\hope_school_new_furniture_for_new_room_arrives.__miss_jacobsen_to_be_in_charge_november_13,_1891_p1_"&gt;New furniture for new room&lt;/a&gt;</v>
      </c>
    </row>
    <row r="569" spans="1:17" x14ac:dyDescent="0.25">
      <c r="A569" s="2">
        <v>3797</v>
      </c>
      <c r="B569" s="4" t="s">
        <v>3749</v>
      </c>
      <c r="C569" s="4" t="s">
        <v>3751</v>
      </c>
      <c r="D569" s="52" t="s">
        <v>3086</v>
      </c>
      <c r="E569" s="5" t="s">
        <v>1756</v>
      </c>
      <c r="F569" s="5">
        <v>4</v>
      </c>
      <c r="G569" s="5">
        <v>24</v>
      </c>
      <c r="H569" s="5">
        <v>5445</v>
      </c>
      <c r="I569" t="s">
        <v>29997</v>
      </c>
      <c r="J569" s="46" t="s">
        <v>33105</v>
      </c>
      <c r="K569" s="55">
        <f t="shared" si="56"/>
        <v>9</v>
      </c>
      <c r="L569" s="55">
        <f t="shared" si="57"/>
        <v>12</v>
      </c>
      <c r="M569" s="55" t="str">
        <f t="shared" si="58"/>
        <v>1891</v>
      </c>
      <c r="N569" s="55" t="str">
        <f t="shared" si="59"/>
        <v>November</v>
      </c>
      <c r="O569" s="55">
        <f t="shared" si="60"/>
        <v>11</v>
      </c>
      <c r="P569" s="55" t="str">
        <f t="shared" si="61"/>
        <v>13</v>
      </c>
      <c r="Q569" s="2" t="str">
        <f t="shared" si="62"/>
        <v>&lt;a href="set03\hope_pioneer\hope_pioneer_jan_1889_to_dec_1893\miscellaneous\ioof_and_masonic_ball_invitation_committee_meets_november_13,_1891_p4_hp.pdf"&gt;Invitation committee meets&lt;/a&gt;</v>
      </c>
    </row>
    <row r="570" spans="1:17" x14ac:dyDescent="0.25">
      <c r="A570" s="2">
        <v>3800</v>
      </c>
      <c r="B570" s="4" t="s">
        <v>3754</v>
      </c>
      <c r="C570" s="4" t="s">
        <v>3578</v>
      </c>
      <c r="D570" s="52" t="s">
        <v>3086</v>
      </c>
      <c r="E570" s="5" t="s">
        <v>1756</v>
      </c>
      <c r="F570" s="5">
        <v>4</v>
      </c>
      <c r="G570" s="5">
        <v>24</v>
      </c>
      <c r="H570" s="5">
        <v>5448</v>
      </c>
      <c r="I570" t="s">
        <v>29998</v>
      </c>
      <c r="J570" s="46" t="s">
        <v>33105</v>
      </c>
      <c r="K570" s="55">
        <f t="shared" si="56"/>
        <v>9</v>
      </c>
      <c r="L570" s="55">
        <f t="shared" si="57"/>
        <v>12</v>
      </c>
      <c r="M570" s="55" t="str">
        <f t="shared" si="58"/>
        <v>1891</v>
      </c>
      <c r="N570" s="55" t="str">
        <f t="shared" si="59"/>
        <v>November</v>
      </c>
      <c r="O570" s="55">
        <f t="shared" si="60"/>
        <v>11</v>
      </c>
      <c r="P570" s="55" t="str">
        <f t="shared" si="61"/>
        <v>13</v>
      </c>
      <c r="Q570" s="2" t="str">
        <f t="shared" si="62"/>
        <v>&lt;a href="set03\hope_pioneer\hope_pioneer_jan_1889_to_dec_1893\miscellaneous\ioof_ball_and_banquet_committee_meet_november_13,_1891_p4_hp.pdf"&gt;Committee meets&lt;/a&gt;</v>
      </c>
    </row>
    <row r="571" spans="1:17" x14ac:dyDescent="0.25">
      <c r="A571" s="2">
        <v>5000</v>
      </c>
      <c r="B571" s="4" t="s">
        <v>3815</v>
      </c>
      <c r="C571" s="4" t="s">
        <v>3817</v>
      </c>
      <c r="D571" s="52" t="s">
        <v>3086</v>
      </c>
      <c r="E571" s="5" t="s">
        <v>1756</v>
      </c>
      <c r="F571" s="5">
        <v>4</v>
      </c>
      <c r="G571" s="5">
        <v>24</v>
      </c>
      <c r="H571" s="5">
        <v>5486</v>
      </c>
      <c r="I571" t="s">
        <v>29999</v>
      </c>
      <c r="J571" s="46" t="s">
        <v>33105</v>
      </c>
      <c r="K571" s="55">
        <f t="shared" si="56"/>
        <v>9</v>
      </c>
      <c r="L571" s="55">
        <f t="shared" si="57"/>
        <v>12</v>
      </c>
      <c r="M571" s="55" t="str">
        <f t="shared" si="58"/>
        <v>1891</v>
      </c>
      <c r="N571" s="55" t="str">
        <f t="shared" si="59"/>
        <v>November</v>
      </c>
      <c r="O571" s="55">
        <f t="shared" si="60"/>
        <v>11</v>
      </c>
      <c r="P571" s="55" t="str">
        <f t="shared" si="61"/>
        <v>13</v>
      </c>
      <c r="Q571" s="2" t="str">
        <f t="shared" si="62"/>
        <v>&lt;a href="set03\hope_pioneer\hope_pioneer_jan_1889_to_dec_1893\miscellaneous\masonic_order_meets_to_plan_ball_and_banquet_november_13,_1891_p4_hp.pdf"&gt;Order meets to plan ball and banquet&lt;/a&gt;</v>
      </c>
    </row>
    <row r="572" spans="1:17" x14ac:dyDescent="0.25">
      <c r="A572" s="2">
        <v>7163</v>
      </c>
      <c r="B572" s="4" t="s">
        <v>4029</v>
      </c>
      <c r="C572" s="4" t="s">
        <v>4030</v>
      </c>
      <c r="D572" s="52" t="s">
        <v>3086</v>
      </c>
      <c r="E572" s="5" t="s">
        <v>1756</v>
      </c>
      <c r="F572" s="5">
        <v>1</v>
      </c>
      <c r="G572" s="5">
        <v>24</v>
      </c>
      <c r="H572" s="5">
        <v>5648</v>
      </c>
      <c r="I572" t="s">
        <v>30000</v>
      </c>
      <c r="J572" s="46" t="s">
        <v>33105</v>
      </c>
      <c r="K572" s="55">
        <f t="shared" si="56"/>
        <v>9</v>
      </c>
      <c r="L572" s="55">
        <f t="shared" si="57"/>
        <v>12</v>
      </c>
      <c r="M572" s="55" t="str">
        <f t="shared" si="58"/>
        <v>1891</v>
      </c>
      <c r="N572" s="55" t="str">
        <f t="shared" si="59"/>
        <v>November</v>
      </c>
      <c r="O572" s="55">
        <f t="shared" si="60"/>
        <v>11</v>
      </c>
      <c r="P572" s="55" t="str">
        <f t="shared" si="61"/>
        <v>13</v>
      </c>
      <c r="Q572" s="2" t="str">
        <f t="shared" si="62"/>
        <v>&lt;a href="set03\hope_pioneer\hope_pioneer_jan_1889_to_dec_1893\miscellaneous\stowman_and_molstersteigen_opens_new_store_november_13,_1891_p1_hp.pdf"&gt;Opens new store&lt;/a&gt;</v>
      </c>
    </row>
    <row r="573" spans="1:17" x14ac:dyDescent="0.25">
      <c r="A573" s="2">
        <v>7402</v>
      </c>
      <c r="B573" s="4" t="s">
        <v>4545</v>
      </c>
      <c r="C573" s="4" t="s">
        <v>4546</v>
      </c>
      <c r="D573" s="52" t="s">
        <v>3086</v>
      </c>
      <c r="E573" s="5" t="s">
        <v>4462</v>
      </c>
      <c r="F573" s="5">
        <v>1</v>
      </c>
      <c r="G573" s="5">
        <v>12</v>
      </c>
      <c r="H573" s="5">
        <v>2531</v>
      </c>
      <c r="I573" t="s">
        <v>26900</v>
      </c>
      <c r="J573" s="46" t="s">
        <v>33094</v>
      </c>
      <c r="K573" s="55">
        <f t="shared" si="56"/>
        <v>9</v>
      </c>
      <c r="L573" s="55">
        <f t="shared" si="57"/>
        <v>12</v>
      </c>
      <c r="M573" s="55" t="str">
        <f t="shared" si="58"/>
        <v>1891</v>
      </c>
      <c r="N573" s="55" t="str">
        <f t="shared" si="59"/>
        <v>November</v>
      </c>
      <c r="O573" s="55">
        <f t="shared" si="60"/>
        <v>11</v>
      </c>
      <c r="P573" s="55" t="str">
        <f t="shared" si="61"/>
        <v>13</v>
      </c>
      <c r="Q573" s="2" t="str">
        <f t="shared" si="62"/>
        <v>&lt;a href="set03\gc\gc_january_1890_to_december_1892\miscellaneous\thompson,_ed_threshing_boiler_explosion_pt_1_november_13,_1891_p1_gc.pdf"&gt;Threshing Boiler Explosion part 1&lt;/a&gt;</v>
      </c>
    </row>
    <row r="574" spans="1:17" x14ac:dyDescent="0.25">
      <c r="A574" s="2">
        <v>7403</v>
      </c>
      <c r="B574" s="4" t="s">
        <v>4545</v>
      </c>
      <c r="C574" s="4" t="s">
        <v>4547</v>
      </c>
      <c r="D574" s="52" t="s">
        <v>3086</v>
      </c>
      <c r="E574" s="5" t="s">
        <v>4462</v>
      </c>
      <c r="F574" s="5">
        <v>1</v>
      </c>
      <c r="G574" s="5">
        <v>12</v>
      </c>
      <c r="H574" s="5">
        <v>2532</v>
      </c>
      <c r="I574" t="s">
        <v>26901</v>
      </c>
      <c r="J574" s="46" t="s">
        <v>33094</v>
      </c>
      <c r="K574" s="55">
        <f t="shared" si="56"/>
        <v>9</v>
      </c>
      <c r="L574" s="55">
        <f t="shared" si="57"/>
        <v>12</v>
      </c>
      <c r="M574" s="55" t="str">
        <f t="shared" si="58"/>
        <v>1891</v>
      </c>
      <c r="N574" s="55" t="str">
        <f t="shared" si="59"/>
        <v>November</v>
      </c>
      <c r="O574" s="55">
        <f t="shared" si="60"/>
        <v>11</v>
      </c>
      <c r="P574" s="55" t="str">
        <f t="shared" si="61"/>
        <v>13</v>
      </c>
      <c r="Q574" s="2" t="str">
        <f t="shared" si="62"/>
        <v>&lt;a href="set03\gc\gc_january_1890_to_december_1892\miscellaneous\thompson,_ed_threshing_boiler_explosion_pt_2_november_13,_1891_p1_gc.pdf"&gt;Threshing Boiler Explosion part 2&lt;/a&gt;</v>
      </c>
    </row>
    <row r="575" spans="1:17" x14ac:dyDescent="0.25">
      <c r="A575" s="2">
        <v>3503</v>
      </c>
      <c r="B575" s="4" t="s">
        <v>1761</v>
      </c>
      <c r="C575" s="4" t="s">
        <v>3695</v>
      </c>
      <c r="D575" s="52" t="s">
        <v>3696</v>
      </c>
      <c r="E575" s="5" t="s">
        <v>1756</v>
      </c>
      <c r="F575" s="5">
        <v>1</v>
      </c>
      <c r="G575" s="5">
        <v>24</v>
      </c>
      <c r="H575" s="5">
        <v>5371</v>
      </c>
      <c r="I575" t="s">
        <v>30001</v>
      </c>
      <c r="J575" s="46" t="s">
        <v>33105</v>
      </c>
      <c r="K575" s="55">
        <f t="shared" si="56"/>
        <v>9</v>
      </c>
      <c r="L575" s="55">
        <f t="shared" si="57"/>
        <v>12</v>
      </c>
      <c r="M575" s="55" t="str">
        <f t="shared" si="58"/>
        <v>1891</v>
      </c>
      <c r="N575" s="55" t="str">
        <f t="shared" si="59"/>
        <v>November</v>
      </c>
      <c r="O575" s="55">
        <f t="shared" si="60"/>
        <v>11</v>
      </c>
      <c r="P575" s="55" t="str">
        <f t="shared" si="61"/>
        <v>20</v>
      </c>
      <c r="Q575" s="2" t="str">
        <f t="shared" si="62"/>
        <v>&lt;a href="set03\hope_pioneer\hope_pioneer_jan_1889_to_dec_1893\miscellaneous\hope_school_begins_in_intermediate_room_november_20,_1891_p1_hp.pdf"&gt;Begins in intermediate room&lt;/a&gt;</v>
      </c>
    </row>
    <row r="576" spans="1:17" x14ac:dyDescent="0.25">
      <c r="A576" s="2">
        <v>3796</v>
      </c>
      <c r="B576" s="4" t="s">
        <v>3749</v>
      </c>
      <c r="C576" s="4" t="s">
        <v>3750</v>
      </c>
      <c r="D576" s="52" t="s">
        <v>3696</v>
      </c>
      <c r="E576" s="5" t="s">
        <v>1756</v>
      </c>
      <c r="F576" s="5">
        <v>1</v>
      </c>
      <c r="G576" s="5">
        <v>24</v>
      </c>
      <c r="H576" s="5">
        <v>5444</v>
      </c>
      <c r="I576" t="s">
        <v>30002</v>
      </c>
      <c r="J576" s="46" t="s">
        <v>33105</v>
      </c>
      <c r="K576" s="55">
        <f t="shared" si="56"/>
        <v>9</v>
      </c>
      <c r="L576" s="55">
        <f t="shared" si="57"/>
        <v>12</v>
      </c>
      <c r="M576" s="55" t="str">
        <f t="shared" si="58"/>
        <v>1891</v>
      </c>
      <c r="N576" s="55" t="str">
        <f t="shared" si="59"/>
        <v>November</v>
      </c>
      <c r="O576" s="55">
        <f t="shared" si="60"/>
        <v>11</v>
      </c>
      <c r="P576" s="55" t="str">
        <f t="shared" si="61"/>
        <v>20</v>
      </c>
      <c r="Q576" s="2" t="str">
        <f t="shared" si="62"/>
        <v>&lt;a href="set03\hope_pioneer\hope_pioneer_jan_1889_to_dec_1893\miscellaneous\ioof_and_masonic_ball_400_invitations_sent_november_20,_1891_p1_hp.pdf"&gt;400 Invitations sent&lt;/a&gt;</v>
      </c>
    </row>
    <row r="577" spans="1:17" x14ac:dyDescent="0.25">
      <c r="A577" s="2">
        <v>6075</v>
      </c>
      <c r="B577" s="4" t="s">
        <v>4527</v>
      </c>
      <c r="C577" s="4" t="s">
        <v>4528</v>
      </c>
      <c r="D577" s="52" t="s">
        <v>3696</v>
      </c>
      <c r="E577" s="5" t="s">
        <v>4462</v>
      </c>
      <c r="F577" s="5">
        <v>5</v>
      </c>
      <c r="G577" s="5">
        <v>12</v>
      </c>
      <c r="H577" s="5">
        <v>2521</v>
      </c>
      <c r="I577" t="s">
        <v>26902</v>
      </c>
      <c r="J577" s="46" t="s">
        <v>33094</v>
      </c>
      <c r="K577" s="55">
        <f t="shared" si="56"/>
        <v>9</v>
      </c>
      <c r="L577" s="55">
        <f t="shared" si="57"/>
        <v>12</v>
      </c>
      <c r="M577" s="55" t="str">
        <f t="shared" si="58"/>
        <v>1891</v>
      </c>
      <c r="N577" s="55" t="str">
        <f t="shared" si="59"/>
        <v>November</v>
      </c>
      <c r="O577" s="55">
        <f t="shared" si="60"/>
        <v>11</v>
      </c>
      <c r="P577" s="55" t="str">
        <f t="shared" si="61"/>
        <v>20</v>
      </c>
      <c r="Q577" s="2" t="str">
        <f t="shared" si="62"/>
        <v>&lt;a href="set03\gc\gc_january_1890_to_december_1892\miscellaneous\purinton,_oscar_foot_incident_november_20,_1891_p5_gc.pdf"&gt;Foot incident&lt;/a&gt;</v>
      </c>
    </row>
    <row r="578" spans="1:17" x14ac:dyDescent="0.25">
      <c r="A578" s="2">
        <v>6903</v>
      </c>
      <c r="B578" s="4" t="s">
        <v>33140</v>
      </c>
      <c r="C578" s="4" t="s">
        <v>33139</v>
      </c>
      <c r="D578" s="93" t="s">
        <v>3696</v>
      </c>
      <c r="E578" s="5" t="s">
        <v>1756</v>
      </c>
      <c r="F578" s="5">
        <v>4</v>
      </c>
      <c r="G578" s="5">
        <v>24.1</v>
      </c>
      <c r="H578" s="5"/>
      <c r="I578" t="s">
        <v>30233</v>
      </c>
      <c r="J578" s="46" t="s">
        <v>33106</v>
      </c>
      <c r="K578" s="55">
        <f t="shared" ref="K578:K641" si="63">FIND(" ",D578)</f>
        <v>9</v>
      </c>
      <c r="L578" s="55">
        <f t="shared" ref="L578:L641" si="64">FIND(",",D578)</f>
        <v>12</v>
      </c>
      <c r="M578" s="55" t="str">
        <f t="shared" ref="M578:M641" si="65">MID(D578,L578+2,4)</f>
        <v>1891</v>
      </c>
      <c r="N578" s="55" t="str">
        <f t="shared" ref="N578:N641" si="66">MID(D578,1,K578-1)</f>
        <v>November</v>
      </c>
      <c r="O578" s="55">
        <f t="shared" ref="O578:O641" si="67">_xlfn.SWITCH(TRIM(N578),
"January",1,"February",2,"March",3,"April",4,
"May",5,"June",6,"July",7,"August",8,
"September",9,"October",10,"November",11,"December",12,"No Match")</f>
        <v>11</v>
      </c>
      <c r="P578" s="55" t="str">
        <f t="shared" ref="P578:P641" si="68">MID(D578,L578-2,2)</f>
        <v>20</v>
      </c>
      <c r="Q578" s="2" t="str">
        <f t="shared" ref="Q578:Q641" si="69">"&lt;a href="&amp;""""&amp;J578&amp;"\"&amp;I578&amp;"""&gt;"&amp;C578&amp;"&lt;/a&gt;"</f>
        <v>&lt;a href="set03\hope_pioneer\hope_pioneer_jan_1889_to_dec_1893\sccm\sccm_november_20,_1891_p4_hp.pdf"&gt;Meeting Minutes&lt;/a&gt;</v>
      </c>
    </row>
    <row r="579" spans="1:17" x14ac:dyDescent="0.25">
      <c r="A579" s="2">
        <v>3502</v>
      </c>
      <c r="B579" s="4" t="s">
        <v>1761</v>
      </c>
      <c r="C579" s="4" t="s">
        <v>3693</v>
      </c>
      <c r="D579" s="52" t="s">
        <v>3694</v>
      </c>
      <c r="E579" s="5" t="s">
        <v>1756</v>
      </c>
      <c r="F579" s="5">
        <v>1</v>
      </c>
      <c r="G579" s="5">
        <v>24</v>
      </c>
      <c r="H579" s="5">
        <v>5370</v>
      </c>
      <c r="I579" t="s">
        <v>30003</v>
      </c>
      <c r="J579" s="46" t="s">
        <v>33105</v>
      </c>
      <c r="K579" s="55">
        <f t="shared" si="63"/>
        <v>9</v>
      </c>
      <c r="L579" s="55">
        <f t="shared" si="64"/>
        <v>12</v>
      </c>
      <c r="M579" s="55" t="str">
        <f t="shared" si="65"/>
        <v>1891</v>
      </c>
      <c r="N579" s="55" t="str">
        <f t="shared" si="66"/>
        <v>November</v>
      </c>
      <c r="O579" s="55">
        <f t="shared" si="67"/>
        <v>11</v>
      </c>
      <c r="P579" s="55" t="str">
        <f t="shared" si="68"/>
        <v>27</v>
      </c>
      <c r="Q579" s="2" t="str">
        <f t="shared" si="69"/>
        <v>&lt;a href="set03\hope_pioneer\hope_pioneer_jan_1889_to_dec_1893\miscellaneous\hope_school_amelia_jacobsen_has_war_on_cleanliness_november_27,_1891_p1_hp.pdf"&gt;Amelia Jacobsen has war on cleanliness&lt;/a&gt;</v>
      </c>
    </row>
    <row r="580" spans="1:17" x14ac:dyDescent="0.25">
      <c r="A580" s="2">
        <v>3596</v>
      </c>
      <c r="B580" s="4" t="s">
        <v>1761</v>
      </c>
      <c r="C580" s="4" t="s">
        <v>1748</v>
      </c>
      <c r="D580" s="52" t="s">
        <v>3694</v>
      </c>
      <c r="E580" s="5" t="s">
        <v>1756</v>
      </c>
      <c r="F580" s="5">
        <v>1</v>
      </c>
      <c r="G580" s="5">
        <v>24</v>
      </c>
      <c r="H580" s="5">
        <v>5409</v>
      </c>
      <c r="I580" t="s">
        <v>30004</v>
      </c>
      <c r="J580" s="46" t="s">
        <v>33105</v>
      </c>
      <c r="K580" s="55">
        <f t="shared" si="63"/>
        <v>9</v>
      </c>
      <c r="L580" s="55">
        <f t="shared" si="64"/>
        <v>12</v>
      </c>
      <c r="M580" s="55" t="str">
        <f t="shared" si="65"/>
        <v>1891</v>
      </c>
      <c r="N580" s="55" t="str">
        <f t="shared" si="66"/>
        <v>November</v>
      </c>
      <c r="O580" s="55">
        <f t="shared" si="67"/>
        <v>11</v>
      </c>
      <c r="P580" s="55" t="str">
        <f t="shared" si="68"/>
        <v>27</v>
      </c>
      <c r="Q580" s="2" t="str">
        <f t="shared" si="69"/>
        <v>&lt;a href="set03\hope_pioneer\hope_pioneer_jan_1889_to_dec_1893\miscellaneous\hope_school_report_november_27,_1891_p1_hp.pdf"&gt;Report&lt;/a&gt;</v>
      </c>
    </row>
    <row r="581" spans="1:17" x14ac:dyDescent="0.25">
      <c r="A581" s="2">
        <v>3798</v>
      </c>
      <c r="B581" s="4" t="s">
        <v>3749</v>
      </c>
      <c r="C581" s="4" t="s">
        <v>1748</v>
      </c>
      <c r="D581" s="52" t="s">
        <v>3694</v>
      </c>
      <c r="E581" s="5" t="s">
        <v>1756</v>
      </c>
      <c r="F581" s="5">
        <v>1</v>
      </c>
      <c r="G581" s="5">
        <v>24</v>
      </c>
      <c r="H581" s="5">
        <v>5446</v>
      </c>
      <c r="I581" t="s">
        <v>30005</v>
      </c>
      <c r="J581" s="46" t="s">
        <v>33105</v>
      </c>
      <c r="K581" s="55">
        <f t="shared" si="63"/>
        <v>9</v>
      </c>
      <c r="L581" s="55">
        <f t="shared" si="64"/>
        <v>12</v>
      </c>
      <c r="M581" s="55" t="str">
        <f t="shared" si="65"/>
        <v>1891</v>
      </c>
      <c r="N581" s="55" t="str">
        <f t="shared" si="66"/>
        <v>November</v>
      </c>
      <c r="O581" s="55">
        <f t="shared" si="67"/>
        <v>11</v>
      </c>
      <c r="P581" s="55" t="str">
        <f t="shared" si="68"/>
        <v>27</v>
      </c>
      <c r="Q581" s="2" t="str">
        <f t="shared" si="69"/>
        <v>&lt;a href="set03\hope_pioneer\hope_pioneer_jan_1889_to_dec_1893\miscellaneous\ioof_and_masonic_ball_report_november_27,_1891_p1_hp.pdf"&gt;Report&lt;/a&gt;</v>
      </c>
    </row>
    <row r="582" spans="1:17" x14ac:dyDescent="0.25">
      <c r="A582" s="2">
        <v>139</v>
      </c>
      <c r="B582" s="4" t="s">
        <v>1402</v>
      </c>
      <c r="C582" s="4" t="s">
        <v>3343</v>
      </c>
      <c r="D582" s="52" t="s">
        <v>3249</v>
      </c>
      <c r="E582" s="5" t="s">
        <v>1756</v>
      </c>
      <c r="F582" s="5">
        <v>1</v>
      </c>
      <c r="G582" s="5">
        <v>24</v>
      </c>
      <c r="H582" s="5">
        <v>5102</v>
      </c>
      <c r="I582" t="s">
        <v>30006</v>
      </c>
      <c r="J582" s="46" t="s">
        <v>33105</v>
      </c>
      <c r="K582" s="55">
        <f t="shared" si="63"/>
        <v>9</v>
      </c>
      <c r="L582" s="55">
        <f t="shared" si="64"/>
        <v>11</v>
      </c>
      <c r="M582" s="55" t="str">
        <f t="shared" si="65"/>
        <v>1891</v>
      </c>
      <c r="N582" s="55" t="str">
        <f t="shared" si="66"/>
        <v>December</v>
      </c>
      <c r="O582" s="55">
        <f t="shared" si="67"/>
        <v>12</v>
      </c>
      <c r="P582" s="55" t="str">
        <f t="shared" si="68"/>
        <v xml:space="preserve"> 4</v>
      </c>
      <c r="Q582" s="2" t="str">
        <f t="shared" si="69"/>
        <v>&lt;a href="set03\hope_pioneer\hope_pioneer_jan_1889_to_dec_1893\miscellaneous\anderson,_andrew_injured_when_boiler_explodes_december_4,_1891_p1_hp.pdf"&gt;Injured when boiler explodes&lt;/a&gt;</v>
      </c>
    </row>
    <row r="583" spans="1:17" x14ac:dyDescent="0.25">
      <c r="A583" s="2">
        <v>315</v>
      </c>
      <c r="B583" s="4" t="s">
        <v>3359</v>
      </c>
      <c r="C583" s="4" t="s">
        <v>3343</v>
      </c>
      <c r="D583" s="52" t="s">
        <v>3249</v>
      </c>
      <c r="E583" s="5" t="s">
        <v>1756</v>
      </c>
      <c r="F583" s="5">
        <v>1</v>
      </c>
      <c r="G583" s="5">
        <v>24</v>
      </c>
      <c r="H583" s="5">
        <v>5110</v>
      </c>
      <c r="I583" t="s">
        <v>30007</v>
      </c>
      <c r="J583" s="46" t="s">
        <v>33105</v>
      </c>
      <c r="K583" s="55">
        <f t="shared" si="63"/>
        <v>9</v>
      </c>
      <c r="L583" s="55">
        <f t="shared" si="64"/>
        <v>11</v>
      </c>
      <c r="M583" s="55" t="str">
        <f t="shared" si="65"/>
        <v>1891</v>
      </c>
      <c r="N583" s="55" t="str">
        <f t="shared" si="66"/>
        <v>December</v>
      </c>
      <c r="O583" s="55">
        <f t="shared" si="67"/>
        <v>12</v>
      </c>
      <c r="P583" s="55" t="str">
        <f t="shared" si="68"/>
        <v xml:space="preserve"> 4</v>
      </c>
      <c r="Q583" s="2" t="str">
        <f t="shared" si="69"/>
        <v>&lt;a href="set03\hope_pioneer\hope_pioneer_jan_1889_to_dec_1893\miscellaneous\ball,_edward_injured_when_boiler_explodes_december_4,_1891_p1_hp.pdf"&gt;Injured when boiler explodes&lt;/a&gt;</v>
      </c>
    </row>
    <row r="584" spans="1:17" x14ac:dyDescent="0.25">
      <c r="A584" s="2">
        <v>862</v>
      </c>
      <c r="B584" s="4" t="s">
        <v>3445</v>
      </c>
      <c r="C584" s="4" t="s">
        <v>3343</v>
      </c>
      <c r="D584" s="52" t="s">
        <v>3249</v>
      </c>
      <c r="E584" s="5" t="s">
        <v>1756</v>
      </c>
      <c r="F584" s="5">
        <v>1</v>
      </c>
      <c r="G584" s="5">
        <v>24</v>
      </c>
      <c r="H584" s="5">
        <v>5154</v>
      </c>
      <c r="I584" t="s">
        <v>30008</v>
      </c>
      <c r="J584" s="46" t="s">
        <v>33105</v>
      </c>
      <c r="K584" s="55">
        <f t="shared" si="63"/>
        <v>9</v>
      </c>
      <c r="L584" s="55">
        <f t="shared" si="64"/>
        <v>11</v>
      </c>
      <c r="M584" s="55" t="str">
        <f t="shared" si="65"/>
        <v>1891</v>
      </c>
      <c r="N584" s="55" t="str">
        <f t="shared" si="66"/>
        <v>December</v>
      </c>
      <c r="O584" s="55">
        <f t="shared" si="67"/>
        <v>12</v>
      </c>
      <c r="P584" s="55" t="str">
        <f t="shared" si="68"/>
        <v xml:space="preserve"> 4</v>
      </c>
      <c r="Q584" s="2" t="str">
        <f t="shared" si="69"/>
        <v>&lt;a href="set03\hope_pioneer\hope_pioneer_jan_1889_to_dec_1893\miscellaneous\cochrane,_john_injured_when_boiler_explodes_december_4,_1891_p1_hp.pdf"&gt;Injured when boiler explodes&lt;/a&gt;</v>
      </c>
    </row>
    <row r="585" spans="1:17" x14ac:dyDescent="0.25">
      <c r="A585" s="2">
        <v>2125</v>
      </c>
      <c r="B585" s="4" t="s">
        <v>3522</v>
      </c>
      <c r="C585" s="4" t="s">
        <v>3343</v>
      </c>
      <c r="D585" s="52" t="s">
        <v>3249</v>
      </c>
      <c r="E585" s="5" t="s">
        <v>1756</v>
      </c>
      <c r="F585" s="5">
        <v>1</v>
      </c>
      <c r="G585" s="5">
        <v>24</v>
      </c>
      <c r="H585" s="5">
        <v>5217</v>
      </c>
      <c r="I585" t="s">
        <v>30009</v>
      </c>
      <c r="J585" s="46" t="s">
        <v>33105</v>
      </c>
      <c r="K585" s="55">
        <f t="shared" si="63"/>
        <v>9</v>
      </c>
      <c r="L585" s="55">
        <f t="shared" si="64"/>
        <v>11</v>
      </c>
      <c r="M585" s="55" t="str">
        <f t="shared" si="65"/>
        <v>1891</v>
      </c>
      <c r="N585" s="55" t="str">
        <f t="shared" si="66"/>
        <v>December</v>
      </c>
      <c r="O585" s="55">
        <f t="shared" si="67"/>
        <v>12</v>
      </c>
      <c r="P585" s="55" t="str">
        <f t="shared" si="68"/>
        <v xml:space="preserve"> 4</v>
      </c>
      <c r="Q585" s="2" t="str">
        <f t="shared" si="69"/>
        <v>&lt;a href="set03\hope_pioneer\hope_pioneer_jan_1889_to_dec_1893\miscellaneous\gilbertson,_p_injured_when_boiler_explodes_december_4,_1891_p1_hp.pdf"&gt;Injured when boiler explodes&lt;/a&gt;</v>
      </c>
    </row>
    <row r="586" spans="1:17" x14ac:dyDescent="0.25">
      <c r="A586" s="2">
        <v>3977</v>
      </c>
      <c r="B586" s="4" t="s">
        <v>3770</v>
      </c>
      <c r="C586" s="4" t="s">
        <v>3771</v>
      </c>
      <c r="D586" s="52" t="s">
        <v>3249</v>
      </c>
      <c r="E586" s="5" t="s">
        <v>1756</v>
      </c>
      <c r="F586" s="5">
        <v>4</v>
      </c>
      <c r="G586" s="5">
        <v>24</v>
      </c>
      <c r="H586" s="5">
        <v>5456</v>
      </c>
      <c r="I586" t="s">
        <v>30010</v>
      </c>
      <c r="J586" s="46" t="s">
        <v>33105</v>
      </c>
      <c r="K586" s="55">
        <f t="shared" si="63"/>
        <v>9</v>
      </c>
      <c r="L586" s="55">
        <f t="shared" si="64"/>
        <v>11</v>
      </c>
      <c r="M586" s="55" t="str">
        <f t="shared" si="65"/>
        <v>1891</v>
      </c>
      <c r="N586" s="55" t="str">
        <f t="shared" si="66"/>
        <v>December</v>
      </c>
      <c r="O586" s="55">
        <f t="shared" si="67"/>
        <v>12</v>
      </c>
      <c r="P586" s="55" t="str">
        <f t="shared" si="68"/>
        <v xml:space="preserve"> 4</v>
      </c>
      <c r="Q586" s="2" t="str">
        <f t="shared" si="69"/>
        <v>&lt;a href="set03\hope_pioneer\hope_pioneer_jan_1889_to_dec_1893\miscellaneous\johnson,_john_f_horses_runaway;_tip_wagon;_his_recovery_despaired_of__december_4,_1891_p4_hp.pdf"&gt;Horses runaway; tip wagon; recovery despaired&lt;/a&gt;</v>
      </c>
    </row>
    <row r="587" spans="1:17" x14ac:dyDescent="0.25">
      <c r="A587" s="2">
        <v>4225</v>
      </c>
      <c r="B587" s="4" t="s">
        <v>3773</v>
      </c>
      <c r="C587" s="4" t="s">
        <v>3343</v>
      </c>
      <c r="D587" s="52" t="s">
        <v>3249</v>
      </c>
      <c r="E587" s="5" t="s">
        <v>1756</v>
      </c>
      <c r="F587" s="5">
        <v>1</v>
      </c>
      <c r="G587" s="5">
        <v>24</v>
      </c>
      <c r="H587" s="5">
        <v>5459</v>
      </c>
      <c r="I587" t="s">
        <v>30011</v>
      </c>
      <c r="J587" s="46" t="s">
        <v>33105</v>
      </c>
      <c r="K587" s="55">
        <f t="shared" si="63"/>
        <v>9</v>
      </c>
      <c r="L587" s="55">
        <f t="shared" si="64"/>
        <v>11</v>
      </c>
      <c r="M587" s="55" t="str">
        <f t="shared" si="65"/>
        <v>1891</v>
      </c>
      <c r="N587" s="55" t="str">
        <f t="shared" si="66"/>
        <v>December</v>
      </c>
      <c r="O587" s="55">
        <f t="shared" si="67"/>
        <v>12</v>
      </c>
      <c r="P587" s="55" t="str">
        <f t="shared" si="68"/>
        <v xml:space="preserve"> 4</v>
      </c>
      <c r="Q587" s="2" t="str">
        <f t="shared" si="69"/>
        <v>&lt;a href="set03\hope_pioneer\hope_pioneer_jan_1889_to_dec_1893\miscellaneous\kenp,_john_injured_when_boiler_explodes_december_4,_1891_p1_hp.pdf"&gt;Injured when boiler explodes&lt;/a&gt;</v>
      </c>
    </row>
    <row r="588" spans="1:17" x14ac:dyDescent="0.25">
      <c r="A588" s="2">
        <v>5325</v>
      </c>
      <c r="B588" s="4" t="s">
        <v>3856</v>
      </c>
      <c r="C588" s="4" t="s">
        <v>3343</v>
      </c>
      <c r="D588" s="52" t="s">
        <v>3249</v>
      </c>
      <c r="E588" s="5" t="s">
        <v>1756</v>
      </c>
      <c r="F588" s="5">
        <v>1</v>
      </c>
      <c r="G588" s="5">
        <v>24</v>
      </c>
      <c r="H588" s="5">
        <v>5513</v>
      </c>
      <c r="I588" t="s">
        <v>30012</v>
      </c>
      <c r="J588" s="46" t="s">
        <v>33105</v>
      </c>
      <c r="K588" s="55">
        <f t="shared" si="63"/>
        <v>9</v>
      </c>
      <c r="L588" s="55">
        <f t="shared" si="64"/>
        <v>11</v>
      </c>
      <c r="M588" s="55" t="str">
        <f t="shared" si="65"/>
        <v>1891</v>
      </c>
      <c r="N588" s="55" t="str">
        <f t="shared" si="66"/>
        <v>December</v>
      </c>
      <c r="O588" s="55">
        <f t="shared" si="67"/>
        <v>12</v>
      </c>
      <c r="P588" s="55" t="str">
        <f t="shared" si="68"/>
        <v xml:space="preserve"> 4</v>
      </c>
      <c r="Q588" s="2" t="str">
        <f t="shared" si="69"/>
        <v>&lt;a href="set03\hope_pioneer\hope_pioneer_jan_1889_to_dec_1893\miscellaneous\nelson,_andrew_injured_when_boiler_explodes_december_4,_1891_p1_hp.pdf"&gt;Injured when boiler explodes&lt;/a&gt;</v>
      </c>
    </row>
    <row r="589" spans="1:17" x14ac:dyDescent="0.25">
      <c r="A589" s="2">
        <v>5342</v>
      </c>
      <c r="B589" s="4" t="s">
        <v>3857</v>
      </c>
      <c r="C589" s="4" t="s">
        <v>3858</v>
      </c>
      <c r="D589" s="52" t="s">
        <v>3249</v>
      </c>
      <c r="E589" s="5" t="s">
        <v>1756</v>
      </c>
      <c r="F589" s="5">
        <v>1</v>
      </c>
      <c r="G589" s="5">
        <v>24</v>
      </c>
      <c r="H589" s="5">
        <v>5514</v>
      </c>
      <c r="I589" t="s">
        <v>30013</v>
      </c>
      <c r="J589" s="46" t="s">
        <v>33105</v>
      </c>
      <c r="K589" s="55">
        <f t="shared" si="63"/>
        <v>9</v>
      </c>
      <c r="L589" s="55">
        <f t="shared" si="64"/>
        <v>11</v>
      </c>
      <c r="M589" s="55" t="str">
        <f t="shared" si="65"/>
        <v>1891</v>
      </c>
      <c r="N589" s="55" t="str">
        <f t="shared" si="66"/>
        <v>December</v>
      </c>
      <c r="O589" s="55">
        <f t="shared" si="67"/>
        <v>12</v>
      </c>
      <c r="P589" s="55" t="str">
        <f t="shared" si="68"/>
        <v xml:space="preserve"> 4</v>
      </c>
      <c r="Q589" s="2" t="str">
        <f t="shared" si="69"/>
        <v>&lt;a href="set03\hope_pioneer\hope_pioneer_jan_1889_to_dec_1893\miscellaneous\nelson,_daniel_leases_hotel_for_3_yrs_to_another_december_4,_1891_p1_hp.pdf"&gt;Leases hotel for 3 yrs to another&lt;/a&gt;</v>
      </c>
    </row>
    <row r="590" spans="1:17" x14ac:dyDescent="0.25">
      <c r="A590" s="2">
        <v>6382</v>
      </c>
      <c r="B590" s="4" t="s">
        <v>3958</v>
      </c>
      <c r="C590" s="4" t="s">
        <v>3343</v>
      </c>
      <c r="D590" s="52" t="s">
        <v>3249</v>
      </c>
      <c r="E590" s="5" t="s">
        <v>1756</v>
      </c>
      <c r="F590" s="5">
        <v>1</v>
      </c>
      <c r="G590" s="5">
        <v>24</v>
      </c>
      <c r="H590" s="5">
        <v>5578</v>
      </c>
      <c r="I590" t="s">
        <v>30014</v>
      </c>
      <c r="J590" s="46" t="s">
        <v>33105</v>
      </c>
      <c r="K590" s="55">
        <f t="shared" si="63"/>
        <v>9</v>
      </c>
      <c r="L590" s="55">
        <f t="shared" si="64"/>
        <v>11</v>
      </c>
      <c r="M590" s="55" t="str">
        <f t="shared" si="65"/>
        <v>1891</v>
      </c>
      <c r="N590" s="55" t="str">
        <f t="shared" si="66"/>
        <v>December</v>
      </c>
      <c r="O590" s="55">
        <f t="shared" si="67"/>
        <v>12</v>
      </c>
      <c r="P590" s="55" t="str">
        <f t="shared" si="68"/>
        <v xml:space="preserve"> 4</v>
      </c>
      <c r="Q590" s="2" t="str">
        <f t="shared" si="69"/>
        <v>&lt;a href="set03\hope_pioneer\hope_pioneer_jan_1889_to_dec_1893\miscellaneous\sampson,_p_injured_when_boiler_explodes_december_4,_1891_p1_hp.pdf"&gt;Injured when boiler explodes&lt;/a&gt;</v>
      </c>
    </row>
    <row r="591" spans="1:17" x14ac:dyDescent="0.25">
      <c r="A591" s="2">
        <v>6509</v>
      </c>
      <c r="B591" s="4" t="s">
        <v>3972</v>
      </c>
      <c r="C591" s="4" t="s">
        <v>3973</v>
      </c>
      <c r="D591" s="52" t="s">
        <v>3249</v>
      </c>
      <c r="E591" s="5" t="s">
        <v>1756</v>
      </c>
      <c r="F591" s="5">
        <v>1</v>
      </c>
      <c r="G591" s="5">
        <v>24</v>
      </c>
      <c r="H591" s="5">
        <v>5594</v>
      </c>
      <c r="I591" t="s">
        <v>30015</v>
      </c>
      <c r="J591" s="46" t="s">
        <v>33105</v>
      </c>
      <c r="K591" s="55">
        <f t="shared" si="63"/>
        <v>9</v>
      </c>
      <c r="L591" s="55">
        <f t="shared" si="64"/>
        <v>11</v>
      </c>
      <c r="M591" s="55" t="str">
        <f t="shared" si="65"/>
        <v>1891</v>
      </c>
      <c r="N591" s="55" t="str">
        <f t="shared" si="66"/>
        <v>December</v>
      </c>
      <c r="O591" s="55">
        <f t="shared" si="67"/>
        <v>12</v>
      </c>
      <c r="P591" s="55" t="str">
        <f t="shared" si="68"/>
        <v xml:space="preserve"> 4</v>
      </c>
      <c r="Q591" s="2" t="str">
        <f t="shared" si="69"/>
        <v>&lt;a href="set03\hope_pioneer\hope_pioneer_jan_1889_to_dec_1893\miscellaneous\sherbrooke_-_boiler_explodes_killing_two,_wounding_many_december_4,_1891_p1_hp.pdf"&gt;Boiler explodes killing two, wounding many&lt;/a&gt;</v>
      </c>
    </row>
    <row r="592" spans="1:17" x14ac:dyDescent="0.25">
      <c r="A592" s="2">
        <v>6737</v>
      </c>
      <c r="B592" s="4" t="s">
        <v>3988</v>
      </c>
      <c r="C592" s="4" t="s">
        <v>3991</v>
      </c>
      <c r="D592" s="52" t="s">
        <v>3249</v>
      </c>
      <c r="E592" s="5" t="s">
        <v>1756</v>
      </c>
      <c r="F592" s="5">
        <v>1</v>
      </c>
      <c r="G592" s="5">
        <v>24</v>
      </c>
      <c r="H592" s="5">
        <v>5606</v>
      </c>
      <c r="I592" t="s">
        <v>30016</v>
      </c>
      <c r="J592" s="46" t="s">
        <v>33105</v>
      </c>
      <c r="K592" s="55">
        <f t="shared" si="63"/>
        <v>9</v>
      </c>
      <c r="L592" s="55">
        <f t="shared" si="64"/>
        <v>11</v>
      </c>
      <c r="M592" s="55" t="str">
        <f t="shared" si="65"/>
        <v>1891</v>
      </c>
      <c r="N592" s="55" t="str">
        <f t="shared" si="66"/>
        <v>December</v>
      </c>
      <c r="O592" s="55">
        <f t="shared" si="67"/>
        <v>12</v>
      </c>
      <c r="P592" s="55" t="str">
        <f t="shared" si="68"/>
        <v xml:space="preserve"> 4</v>
      </c>
      <c r="Q592" s="2" t="str">
        <f t="shared" si="69"/>
        <v>&lt;a href="set03\hope_pioneer\hope_pioneer_jan_1889_to_dec_1893\miscellaneous\spooner,_william_to_travel_to_england,_fl,tx_and_back_again_december_4,_1891_p1_hp.pdf"&gt;To travel to England, FL, TX &lt;/a&gt;</v>
      </c>
    </row>
    <row r="593" spans="1:17" x14ac:dyDescent="0.25">
      <c r="A593" s="2">
        <v>2211</v>
      </c>
      <c r="B593" s="4" t="s">
        <v>3533</v>
      </c>
      <c r="C593" s="4" t="s">
        <v>3534</v>
      </c>
      <c r="D593" s="52" t="s">
        <v>3535</v>
      </c>
      <c r="E593" s="5" t="s">
        <v>1756</v>
      </c>
      <c r="F593" s="5">
        <v>1</v>
      </c>
      <c r="G593" s="5">
        <v>24</v>
      </c>
      <c r="H593" s="5">
        <v>5225</v>
      </c>
      <c r="I593" t="s">
        <v>30017</v>
      </c>
      <c r="J593" s="46" t="s">
        <v>33105</v>
      </c>
      <c r="K593" s="55">
        <f t="shared" si="63"/>
        <v>9</v>
      </c>
      <c r="L593" s="55">
        <f t="shared" si="64"/>
        <v>12</v>
      </c>
      <c r="M593" s="55" t="str">
        <f t="shared" si="65"/>
        <v>1891</v>
      </c>
      <c r="N593" s="55" t="str">
        <f t="shared" si="66"/>
        <v>December</v>
      </c>
      <c r="O593" s="55">
        <f t="shared" si="67"/>
        <v>12</v>
      </c>
      <c r="P593" s="55" t="str">
        <f t="shared" si="68"/>
        <v>11</v>
      </c>
      <c r="Q593" s="2" t="str">
        <f t="shared" si="69"/>
        <v>&lt;a href="set03\hope_pioneer\hope_pioneer_jan_1889_to_dec_1893\miscellaneous\gray,_frank_joins_ioof_december_11,_1891_p1_hp.pdf"&gt;Joins IOOF&lt;/a&gt;</v>
      </c>
    </row>
    <row r="594" spans="1:17" x14ac:dyDescent="0.25">
      <c r="A594" s="2">
        <v>3266</v>
      </c>
      <c r="B594" s="4" t="s">
        <v>1700</v>
      </c>
      <c r="C594" s="4" t="s">
        <v>3727</v>
      </c>
      <c r="D594" s="52" t="s">
        <v>3535</v>
      </c>
      <c r="E594" s="5" t="s">
        <v>1756</v>
      </c>
      <c r="F594" s="5">
        <v>1</v>
      </c>
      <c r="G594" s="5">
        <v>24</v>
      </c>
      <c r="H594" s="5">
        <v>5281</v>
      </c>
      <c r="I594" t="s">
        <v>30018</v>
      </c>
      <c r="J594" s="46" t="s">
        <v>33105</v>
      </c>
      <c r="K594" s="55">
        <f t="shared" si="63"/>
        <v>9</v>
      </c>
      <c r="L594" s="55">
        <f t="shared" si="64"/>
        <v>12</v>
      </c>
      <c r="M594" s="55" t="str">
        <f t="shared" si="65"/>
        <v>1891</v>
      </c>
      <c r="N594" s="55" t="str">
        <f t="shared" si="66"/>
        <v>December</v>
      </c>
      <c r="O594" s="55">
        <f t="shared" si="67"/>
        <v>12</v>
      </c>
      <c r="P594" s="55" t="str">
        <f t="shared" si="68"/>
        <v>11</v>
      </c>
      <c r="Q594" s="2" t="str">
        <f t="shared" si="69"/>
        <v>&lt;a href="set03\hope_pioneer\hope_pioneer_jan_1889_to_dec_1893\miscellaneous\hope_social_club_begun_december_11,_1891_p1_hp.pdf"&gt;Social Club begun&lt;/a&gt;</v>
      </c>
    </row>
    <row r="595" spans="1:17" x14ac:dyDescent="0.25">
      <c r="A595" s="2">
        <v>3799</v>
      </c>
      <c r="B595" s="4" t="s">
        <v>3752</v>
      </c>
      <c r="C595" s="4" t="s">
        <v>3753</v>
      </c>
      <c r="D595" s="52" t="s">
        <v>3535</v>
      </c>
      <c r="E595" s="5" t="s">
        <v>1756</v>
      </c>
      <c r="F595" s="5">
        <v>1</v>
      </c>
      <c r="G595" s="5">
        <v>24</v>
      </c>
      <c r="H595" s="5">
        <v>5447</v>
      </c>
      <c r="I595" t="s">
        <v>30019</v>
      </c>
      <c r="J595" s="46" t="s">
        <v>33105</v>
      </c>
      <c r="K595" s="55">
        <f t="shared" si="63"/>
        <v>9</v>
      </c>
      <c r="L595" s="55">
        <f t="shared" si="64"/>
        <v>12</v>
      </c>
      <c r="M595" s="55" t="str">
        <f t="shared" si="65"/>
        <v>1891</v>
      </c>
      <c r="N595" s="55" t="str">
        <f t="shared" si="66"/>
        <v>December</v>
      </c>
      <c r="O595" s="55">
        <f t="shared" si="67"/>
        <v>12</v>
      </c>
      <c r="P595" s="55" t="str">
        <f t="shared" si="68"/>
        <v>11</v>
      </c>
      <c r="Q595" s="2" t="str">
        <f t="shared" si="69"/>
        <v>&lt;a href="set03\hope_pioneer\hope_pioneer_jan_1889_to_dec_1893\miscellaneous\ioof_and_masons_adding_members_rapidly_december_11,_1891_p1_hp.pdf"&gt;Adding members rapidly&lt;/a&gt;</v>
      </c>
    </row>
    <row r="596" spans="1:17" x14ac:dyDescent="0.25">
      <c r="A596" s="2">
        <v>5486</v>
      </c>
      <c r="B596" s="4" t="s">
        <v>3871</v>
      </c>
      <c r="C596" s="4" t="s">
        <v>3872</v>
      </c>
      <c r="D596" s="52" t="s">
        <v>3535</v>
      </c>
      <c r="E596" s="5" t="s">
        <v>1756</v>
      </c>
      <c r="F596" s="5">
        <v>1</v>
      </c>
      <c r="G596" s="5">
        <v>24</v>
      </c>
      <c r="H596" s="5">
        <v>5523</v>
      </c>
      <c r="I596" t="s">
        <v>30020</v>
      </c>
      <c r="J596" s="46" t="s">
        <v>33105</v>
      </c>
      <c r="K596" s="55">
        <f t="shared" si="63"/>
        <v>9</v>
      </c>
      <c r="L596" s="55">
        <f t="shared" si="64"/>
        <v>12</v>
      </c>
      <c r="M596" s="55" t="str">
        <f t="shared" si="65"/>
        <v>1891</v>
      </c>
      <c r="N596" s="55" t="str">
        <f t="shared" si="66"/>
        <v>December</v>
      </c>
      <c r="O596" s="55">
        <f t="shared" si="67"/>
        <v>12</v>
      </c>
      <c r="P596" s="55" t="str">
        <f t="shared" si="68"/>
        <v>11</v>
      </c>
      <c r="Q596" s="2" t="str">
        <f t="shared" si="69"/>
        <v>&lt;a href="set03\hope_pioneer\hope_pioneer_jan_1889_to_dec_1893\miscellaneous\norgord,_clayton_badly_burned_in_boiling_water_december_11,_1891_p1_hp.pdf"&gt;Badly burned in boiling water&lt;/a&gt;</v>
      </c>
    </row>
    <row r="597" spans="1:17" x14ac:dyDescent="0.25">
      <c r="A597" s="2">
        <v>5870</v>
      </c>
      <c r="B597" s="4" t="s">
        <v>3914</v>
      </c>
      <c r="C597" s="4" t="s">
        <v>3913</v>
      </c>
      <c r="D597" s="52" t="s">
        <v>3535</v>
      </c>
      <c r="E597" s="5" t="s">
        <v>1756</v>
      </c>
      <c r="F597" s="5">
        <v>1</v>
      </c>
      <c r="G597" s="5">
        <v>24</v>
      </c>
      <c r="H597" s="5">
        <v>5549</v>
      </c>
      <c r="I597" t="s">
        <v>30021</v>
      </c>
      <c r="J597" s="46" t="s">
        <v>33105</v>
      </c>
      <c r="K597" s="55">
        <f t="shared" si="63"/>
        <v>9</v>
      </c>
      <c r="L597" s="55">
        <f t="shared" si="64"/>
        <v>12</v>
      </c>
      <c r="M597" s="55" t="str">
        <f t="shared" si="65"/>
        <v>1891</v>
      </c>
      <c r="N597" s="55" t="str">
        <f t="shared" si="66"/>
        <v>December</v>
      </c>
      <c r="O597" s="55">
        <f t="shared" si="67"/>
        <v>12</v>
      </c>
      <c r="P597" s="55" t="str">
        <f t="shared" si="68"/>
        <v>11</v>
      </c>
      <c r="Q597" s="2" t="str">
        <f t="shared" si="69"/>
        <v>&lt;a href="set03\hope_pioneer\hope_pioneer_jan_1889_to_dec_1893\miscellaneous\phillip,_dr._w_h_m_helps_hope_start_a_social_club_december_11,_1891_p1_hp.pdf"&gt;Helps Hope start a social club&lt;/a&gt;</v>
      </c>
    </row>
    <row r="598" spans="1:17" x14ac:dyDescent="0.25">
      <c r="A598" s="2">
        <v>5901</v>
      </c>
      <c r="B598" s="4" t="s">
        <v>3919</v>
      </c>
      <c r="C598" s="4" t="s">
        <v>3920</v>
      </c>
      <c r="D598" s="52" t="s">
        <v>3535</v>
      </c>
      <c r="E598" s="5" t="s">
        <v>1756</v>
      </c>
      <c r="F598" s="5">
        <v>1</v>
      </c>
      <c r="G598" s="5">
        <v>24</v>
      </c>
      <c r="H598" s="5">
        <v>5554</v>
      </c>
      <c r="I598" t="s">
        <v>30022</v>
      </c>
      <c r="J598" s="46" t="s">
        <v>33105</v>
      </c>
      <c r="K598" s="55">
        <f t="shared" si="63"/>
        <v>9</v>
      </c>
      <c r="L598" s="55">
        <f t="shared" si="64"/>
        <v>12</v>
      </c>
      <c r="M598" s="55" t="str">
        <f t="shared" si="65"/>
        <v>1891</v>
      </c>
      <c r="N598" s="55" t="str">
        <f t="shared" si="66"/>
        <v>December</v>
      </c>
      <c r="O598" s="55">
        <f t="shared" si="67"/>
        <v>12</v>
      </c>
      <c r="P598" s="55" t="str">
        <f t="shared" si="68"/>
        <v>11</v>
      </c>
      <c r="Q598" s="2" t="str">
        <f t="shared" si="69"/>
        <v>&lt;a href="set03\hope_pioneer\hope_pioneer_jan_1889_to_dec_1893\miscellaneous\pickert,_col_r_f_arrives_as_sprightly_as_ever_december_11,_1891_p1_hp.pdf"&gt;Arrives as sprightly as ever&lt;/a&gt;</v>
      </c>
    </row>
    <row r="599" spans="1:17" x14ac:dyDescent="0.25">
      <c r="A599" s="2">
        <v>5902</v>
      </c>
      <c r="B599" s="4" t="s">
        <v>3919</v>
      </c>
      <c r="C599" s="4" t="s">
        <v>3921</v>
      </c>
      <c r="D599" s="52" t="s">
        <v>3535</v>
      </c>
      <c r="E599" s="5" t="s">
        <v>1756</v>
      </c>
      <c r="F599" s="5">
        <v>1</v>
      </c>
      <c r="G599" s="5">
        <v>24</v>
      </c>
      <c r="H599" s="5">
        <v>5555</v>
      </c>
      <c r="I599" t="s">
        <v>30023</v>
      </c>
      <c r="J599" s="46" t="s">
        <v>33105</v>
      </c>
      <c r="K599" s="55">
        <f t="shared" si="63"/>
        <v>9</v>
      </c>
      <c r="L599" s="55">
        <f t="shared" si="64"/>
        <v>12</v>
      </c>
      <c r="M599" s="55" t="str">
        <f t="shared" si="65"/>
        <v>1891</v>
      </c>
      <c r="N599" s="55" t="str">
        <f t="shared" si="66"/>
        <v>December</v>
      </c>
      <c r="O599" s="55">
        <f t="shared" si="67"/>
        <v>12</v>
      </c>
      <c r="P599" s="55" t="str">
        <f t="shared" si="68"/>
        <v>11</v>
      </c>
      <c r="Q599" s="2" t="str">
        <f t="shared" si="69"/>
        <v>&lt;a href="set03\hope_pioneer\hope_pioneer_jan_1889_to_dec_1893\miscellaneous\pickert,_col_r_f_badly_beaten_december_11,_1891_p1_hp.pdf"&gt;Badly beaten&lt;/a&gt;</v>
      </c>
    </row>
    <row r="600" spans="1:17" x14ac:dyDescent="0.25">
      <c r="A600" s="2">
        <v>5905</v>
      </c>
      <c r="B600" s="4" t="s">
        <v>3924</v>
      </c>
      <c r="C600" s="4" t="s">
        <v>3925</v>
      </c>
      <c r="D600" s="52" t="s">
        <v>3535</v>
      </c>
      <c r="E600" s="5" t="s">
        <v>1756</v>
      </c>
      <c r="F600" s="5">
        <v>1</v>
      </c>
      <c r="G600" s="5">
        <v>24</v>
      </c>
      <c r="H600" s="5">
        <v>5557</v>
      </c>
      <c r="I600" t="s">
        <v>30024</v>
      </c>
      <c r="J600" s="46" t="s">
        <v>33105</v>
      </c>
      <c r="K600" s="55">
        <f t="shared" si="63"/>
        <v>9</v>
      </c>
      <c r="L600" s="55">
        <f t="shared" si="64"/>
        <v>12</v>
      </c>
      <c r="M600" s="55" t="str">
        <f t="shared" si="65"/>
        <v>1891</v>
      </c>
      <c r="N600" s="55" t="str">
        <f t="shared" si="66"/>
        <v>December</v>
      </c>
      <c r="O600" s="55">
        <f t="shared" si="67"/>
        <v>12</v>
      </c>
      <c r="P600" s="55" t="str">
        <f t="shared" si="68"/>
        <v>11</v>
      </c>
      <c r="Q600" s="2" t="str">
        <f t="shared" si="69"/>
        <v>&lt;a href="set03\hope_pioneer\hope_pioneer_jan_1889_to_dec_1893\miscellaneous\pickert,_wife_of_capt_b_has_stroke_december_11,_1891_p1_hp.pdf"&gt;Has Stroke&lt;/a&gt;</v>
      </c>
    </row>
    <row r="601" spans="1:17" x14ac:dyDescent="0.25">
      <c r="A601" s="2">
        <v>6064</v>
      </c>
      <c r="B601" s="4" t="s">
        <v>3938</v>
      </c>
      <c r="C601" s="4" t="s">
        <v>3939</v>
      </c>
      <c r="D601" s="52" t="s">
        <v>3535</v>
      </c>
      <c r="E601" s="5" t="s">
        <v>1756</v>
      </c>
      <c r="F601" s="5">
        <v>1</v>
      </c>
      <c r="G601" s="5">
        <v>24</v>
      </c>
      <c r="H601" s="5">
        <v>5565</v>
      </c>
      <c r="I601" t="s">
        <v>30025</v>
      </c>
      <c r="J601" s="46" t="s">
        <v>33105</v>
      </c>
      <c r="K601" s="55">
        <f t="shared" si="63"/>
        <v>9</v>
      </c>
      <c r="L601" s="55">
        <f t="shared" si="64"/>
        <v>12</v>
      </c>
      <c r="M601" s="55" t="str">
        <f t="shared" si="65"/>
        <v>1891</v>
      </c>
      <c r="N601" s="55" t="str">
        <f t="shared" si="66"/>
        <v>December</v>
      </c>
      <c r="O601" s="55">
        <f t="shared" si="67"/>
        <v>12</v>
      </c>
      <c r="P601" s="55" t="str">
        <f t="shared" si="68"/>
        <v>11</v>
      </c>
      <c r="Q601" s="2" t="str">
        <f t="shared" si="69"/>
        <v>&lt;a href="set03\hope_pioneer\hope_pioneer_jan_1889_to_dec_1893\miscellaneous\presley_and_luther,_barbers,_buy_out_j_m_stewart_and_locate_at_hope_house_december_11,_1891_p1_hp.pd"&gt;Barbers, buy out J M Stewart&lt;/a&gt;</v>
      </c>
    </row>
    <row r="602" spans="1:17" x14ac:dyDescent="0.25">
      <c r="A602" s="2">
        <v>7119</v>
      </c>
      <c r="B602" s="4" t="s">
        <v>4015</v>
      </c>
      <c r="C602" s="4" t="s">
        <v>4017</v>
      </c>
      <c r="D602" s="52" t="s">
        <v>3535</v>
      </c>
      <c r="E602" s="5" t="s">
        <v>1756</v>
      </c>
      <c r="F602" s="5">
        <v>1</v>
      </c>
      <c r="G602" s="5">
        <v>24</v>
      </c>
      <c r="H602" s="5">
        <v>5637</v>
      </c>
      <c r="I602" t="s">
        <v>30026</v>
      </c>
      <c r="J602" s="46" t="s">
        <v>33105</v>
      </c>
      <c r="K602" s="55">
        <f t="shared" si="63"/>
        <v>9</v>
      </c>
      <c r="L602" s="55">
        <f t="shared" si="64"/>
        <v>12</v>
      </c>
      <c r="M602" s="55" t="str">
        <f t="shared" si="65"/>
        <v>1891</v>
      </c>
      <c r="N602" s="55" t="str">
        <f t="shared" si="66"/>
        <v>December</v>
      </c>
      <c r="O602" s="55">
        <f t="shared" si="67"/>
        <v>12</v>
      </c>
      <c r="P602" s="55" t="str">
        <f t="shared" si="68"/>
        <v>11</v>
      </c>
      <c r="Q602" s="2" t="str">
        <f t="shared" si="69"/>
        <v>&lt;a href="set03\hope_pioneer\hope_pioneer_jan_1889_to_dec_1893\miscellaneous\stewart,_j_m_sells_to_presley_and_luther_december_11,_1891_p1_hp.pdf"&gt;Sells to Presley and Luther&lt;/a&gt;</v>
      </c>
    </row>
    <row r="603" spans="1:17" x14ac:dyDescent="0.25">
      <c r="A603" s="2">
        <v>3295</v>
      </c>
      <c r="B603" s="4" t="s">
        <v>1700</v>
      </c>
      <c r="C603" s="4" t="s">
        <v>3737</v>
      </c>
      <c r="D603" s="52" t="s">
        <v>3738</v>
      </c>
      <c r="E603" s="5" t="s">
        <v>1756</v>
      </c>
      <c r="F603" s="5">
        <v>1</v>
      </c>
      <c r="G603" s="5">
        <v>24</v>
      </c>
      <c r="H603" s="5">
        <v>5287</v>
      </c>
      <c r="I603" s="99" t="s">
        <v>30027</v>
      </c>
      <c r="J603" s="46" t="s">
        <v>33105</v>
      </c>
      <c r="K603" s="55">
        <f t="shared" si="63"/>
        <v>9</v>
      </c>
      <c r="L603" s="55">
        <f t="shared" si="64"/>
        <v>12</v>
      </c>
      <c r="M603" s="55" t="str">
        <f t="shared" si="65"/>
        <v>1891</v>
      </c>
      <c r="N603" s="55" t="str">
        <f t="shared" si="66"/>
        <v>December</v>
      </c>
      <c r="O603" s="55">
        <f t="shared" si="67"/>
        <v>12</v>
      </c>
      <c r="P603" s="55" t="str">
        <f t="shared" si="68"/>
        <v>18</v>
      </c>
      <c r="Q603" s="2" t="str">
        <f t="shared" si="69"/>
        <v>&lt;a href="set03\hope_pioneer\hope_pioneer_jan_1889_to_dec_1893\miscellaneous\hope_train_and_mail_time_card_december_18,_1891_p1_hp.pdf"&gt;Train and Mail Time Card&lt;/a&gt;</v>
      </c>
    </row>
    <row r="604" spans="1:17" x14ac:dyDescent="0.25">
      <c r="A604" s="2">
        <v>5076</v>
      </c>
      <c r="B604" s="4" t="s">
        <v>3826</v>
      </c>
      <c r="C604" s="4" t="s">
        <v>3828</v>
      </c>
      <c r="D604" s="52" t="s">
        <v>3738</v>
      </c>
      <c r="E604" s="5" t="s">
        <v>1756</v>
      </c>
      <c r="F604" s="5">
        <v>1</v>
      </c>
      <c r="G604" s="5">
        <v>24</v>
      </c>
      <c r="H604" s="5">
        <v>5496</v>
      </c>
      <c r="I604" t="s">
        <v>30028</v>
      </c>
      <c r="J604" s="46" t="s">
        <v>33105</v>
      </c>
      <c r="K604" s="55">
        <f t="shared" si="63"/>
        <v>9</v>
      </c>
      <c r="L604" s="55">
        <f t="shared" si="64"/>
        <v>12</v>
      </c>
      <c r="M604" s="55" t="str">
        <f t="shared" si="65"/>
        <v>1891</v>
      </c>
      <c r="N604" s="55" t="str">
        <f t="shared" si="66"/>
        <v>December</v>
      </c>
      <c r="O604" s="55">
        <f t="shared" si="67"/>
        <v>12</v>
      </c>
      <c r="P604" s="55" t="str">
        <f t="shared" si="68"/>
        <v>18</v>
      </c>
      <c r="Q604" s="2" t="str">
        <f t="shared" si="69"/>
        <v>&lt;a href="set03\hope_pioneer\hope_pioneer_jan_1889_to_dec_1893\miscellaneous\mclean,_george_t_installs_steam_feed_mill_december_18,_1891_p1_hp.pdf"&gt;Installs steam feed mill&lt;/a&gt;</v>
      </c>
    </row>
    <row r="605" spans="1:17" x14ac:dyDescent="0.25">
      <c r="A605" s="2">
        <v>5130</v>
      </c>
      <c r="B605" s="4" t="s">
        <v>3834</v>
      </c>
      <c r="C605" s="4" t="s">
        <v>3835</v>
      </c>
      <c r="D605" s="52" t="s">
        <v>3738</v>
      </c>
      <c r="E605" s="5" t="s">
        <v>1756</v>
      </c>
      <c r="F605" s="5">
        <v>4</v>
      </c>
      <c r="G605" s="5">
        <v>24</v>
      </c>
      <c r="H605" s="5">
        <v>5500</v>
      </c>
      <c r="I605" t="s">
        <v>30029</v>
      </c>
      <c r="J605" s="46" t="s">
        <v>33105</v>
      </c>
      <c r="K605" s="55">
        <f t="shared" si="63"/>
        <v>9</v>
      </c>
      <c r="L605" s="55">
        <f t="shared" si="64"/>
        <v>12</v>
      </c>
      <c r="M605" s="55" t="str">
        <f t="shared" si="65"/>
        <v>1891</v>
      </c>
      <c r="N605" s="55" t="str">
        <f t="shared" si="66"/>
        <v>December</v>
      </c>
      <c r="O605" s="55">
        <f t="shared" si="67"/>
        <v>12</v>
      </c>
      <c r="P605" s="55" t="str">
        <f t="shared" si="68"/>
        <v>18</v>
      </c>
      <c r="Q605" s="2" t="str">
        <f t="shared" si="69"/>
        <v>&lt;a href="set03\hope_pioneer\hope_pioneer_jan_1889_to_dec_1893\miscellaneous\michaels,_a_teacher_at_nebo_december_18,_1891_p4_hp.pdf"&gt;Teacher at Nebo&lt;/a&gt;</v>
      </c>
    </row>
    <row r="606" spans="1:17" x14ac:dyDescent="0.25">
      <c r="A606" s="2">
        <v>5317</v>
      </c>
      <c r="B606" s="4" t="s">
        <v>3852</v>
      </c>
      <c r="C606" s="4" t="s">
        <v>3853</v>
      </c>
      <c r="D606" s="52" t="s">
        <v>3738</v>
      </c>
      <c r="E606" s="5" t="s">
        <v>1756</v>
      </c>
      <c r="F606" s="5">
        <v>4</v>
      </c>
      <c r="G606" s="5">
        <v>24</v>
      </c>
      <c r="H606" s="5">
        <v>5511</v>
      </c>
      <c r="I606" t="s">
        <v>30030</v>
      </c>
      <c r="J606" s="46" t="s">
        <v>33105</v>
      </c>
      <c r="K606" s="55">
        <f t="shared" si="63"/>
        <v>9</v>
      </c>
      <c r="L606" s="55">
        <f t="shared" si="64"/>
        <v>12</v>
      </c>
      <c r="M606" s="55" t="str">
        <f t="shared" si="65"/>
        <v>1891</v>
      </c>
      <c r="N606" s="55" t="str">
        <f t="shared" si="66"/>
        <v>December</v>
      </c>
      <c r="O606" s="55">
        <f t="shared" si="67"/>
        <v>12</v>
      </c>
      <c r="P606" s="55" t="str">
        <f t="shared" si="68"/>
        <v>18</v>
      </c>
      <c r="Q606" s="2" t="str">
        <f t="shared" si="69"/>
        <v>&lt;a href="set03\hope_pioneer\hope_pioneer_jan_1889_to_dec_1893\miscellaneous\nebo_school_opens_december_18,_1891_p4_hp.pdf"&gt;School opens&lt;/a&gt;</v>
      </c>
    </row>
    <row r="607" spans="1:17" x14ac:dyDescent="0.25">
      <c r="A607" s="2">
        <v>3494</v>
      </c>
      <c r="B607" s="4" t="s">
        <v>3677</v>
      </c>
      <c r="C607" s="4" t="s">
        <v>3684</v>
      </c>
      <c r="D607" s="52" t="s">
        <v>3107</v>
      </c>
      <c r="E607" s="5" t="s">
        <v>1756</v>
      </c>
      <c r="F607" s="5">
        <v>1</v>
      </c>
      <c r="G607" s="5">
        <v>24</v>
      </c>
      <c r="H607" s="5">
        <v>5362</v>
      </c>
      <c r="I607" t="s">
        <v>30031</v>
      </c>
      <c r="J607" s="46" t="s">
        <v>33105</v>
      </c>
      <c r="K607" s="55">
        <f t="shared" si="63"/>
        <v>9</v>
      </c>
      <c r="L607" s="55">
        <f t="shared" si="64"/>
        <v>12</v>
      </c>
      <c r="M607" s="55" t="str">
        <f t="shared" si="65"/>
        <v>1891</v>
      </c>
      <c r="N607" s="55" t="str">
        <f t="shared" si="66"/>
        <v>December</v>
      </c>
      <c r="O607" s="55">
        <f t="shared" si="67"/>
        <v>12</v>
      </c>
      <c r="P607" s="55" t="str">
        <f t="shared" si="68"/>
        <v>25</v>
      </c>
      <c r="Q607" s="2" t="str">
        <f t="shared" si="69"/>
        <v>&lt;a href="set03\hope_pioneer\hope_pioneer_jan_1889_to_dec_1893\miscellaneous\hope_rr_extra_trains_and_cars_working_well_december_25,_1891_p1_hp.pdf"&gt;Extra trains and cars working well&lt;/a&gt;</v>
      </c>
    </row>
    <row r="608" spans="1:17" x14ac:dyDescent="0.25">
      <c r="A608" s="2">
        <v>3735</v>
      </c>
      <c r="B608" s="4" t="s">
        <v>3741</v>
      </c>
      <c r="C608" s="4" t="s">
        <v>3742</v>
      </c>
      <c r="D608" s="52" t="s">
        <v>3107</v>
      </c>
      <c r="E608" s="5" t="s">
        <v>1756</v>
      </c>
      <c r="F608" s="5">
        <v>1</v>
      </c>
      <c r="G608" s="5">
        <v>24</v>
      </c>
      <c r="H608" s="5">
        <v>5437</v>
      </c>
      <c r="I608" t="s">
        <v>30032</v>
      </c>
      <c r="J608" s="46" t="s">
        <v>33105</v>
      </c>
      <c r="K608" s="55">
        <f t="shared" si="63"/>
        <v>9</v>
      </c>
      <c r="L608" s="55">
        <f t="shared" si="64"/>
        <v>12</v>
      </c>
      <c r="M608" s="55" t="str">
        <f t="shared" si="65"/>
        <v>1891</v>
      </c>
      <c r="N608" s="55" t="str">
        <f t="shared" si="66"/>
        <v>December</v>
      </c>
      <c r="O608" s="55">
        <f t="shared" si="67"/>
        <v>12</v>
      </c>
      <c r="P608" s="55" t="str">
        <f t="shared" si="68"/>
        <v>25</v>
      </c>
      <c r="Q608" s="2" t="str">
        <f t="shared" si="69"/>
        <v>&lt;a href="set03\hope_pioneer\hope_pioneer_jan_1889_to_dec_1893\miscellaneous\horse_thieves_4_incidents_nearby_december_25,_1891_p1_hp.pdf"&gt;4 incidents nearby&lt;/a&gt;</v>
      </c>
    </row>
    <row r="609" spans="1:17" x14ac:dyDescent="0.25">
      <c r="A609" s="2">
        <v>7597</v>
      </c>
      <c r="B609" s="4" t="s">
        <v>4553</v>
      </c>
      <c r="C609" s="4" t="s">
        <v>4554</v>
      </c>
      <c r="D609" s="52" t="s">
        <v>3107</v>
      </c>
      <c r="E609" s="5" t="s">
        <v>4462</v>
      </c>
      <c r="F609" s="5">
        <v>5</v>
      </c>
      <c r="G609" s="5">
        <v>12</v>
      </c>
      <c r="H609" s="5">
        <v>2536</v>
      </c>
      <c r="I609" t="s">
        <v>26903</v>
      </c>
      <c r="J609" s="46" t="s">
        <v>33094</v>
      </c>
      <c r="K609" s="55">
        <f t="shared" si="63"/>
        <v>9</v>
      </c>
      <c r="L609" s="55">
        <f t="shared" si="64"/>
        <v>12</v>
      </c>
      <c r="M609" s="55" t="str">
        <f t="shared" si="65"/>
        <v>1891</v>
      </c>
      <c r="N609" s="55" t="str">
        <f t="shared" si="66"/>
        <v>December</v>
      </c>
      <c r="O609" s="55">
        <f t="shared" si="67"/>
        <v>12</v>
      </c>
      <c r="P609" s="55" t="str">
        <f t="shared" si="68"/>
        <v>25</v>
      </c>
      <c r="Q609" s="2" t="str">
        <f t="shared" si="69"/>
        <v>&lt;a href="set03\gc\gc_january_1890_to_december_1892\miscellaneous\upton,_walt_crushed_by_rr_cars_december_25,_1891_p5_gc.pdf"&gt;Crushed by RR cars&lt;/a&gt;</v>
      </c>
    </row>
    <row r="610" spans="1:17" x14ac:dyDescent="0.25">
      <c r="A610" s="2">
        <v>1207</v>
      </c>
      <c r="B610" s="4" t="s">
        <v>4440</v>
      </c>
      <c r="C610" s="4" t="s">
        <v>4441</v>
      </c>
      <c r="D610" s="52" t="s">
        <v>3144</v>
      </c>
      <c r="E610" s="5" t="s">
        <v>4462</v>
      </c>
      <c r="F610" s="5">
        <v>5</v>
      </c>
      <c r="G610" s="5">
        <v>12</v>
      </c>
      <c r="H610" s="5">
        <v>2464</v>
      </c>
      <c r="I610" t="s">
        <v>26904</v>
      </c>
      <c r="J610" s="46" t="s">
        <v>33094</v>
      </c>
      <c r="K610" s="55">
        <f t="shared" si="63"/>
        <v>8</v>
      </c>
      <c r="L610" s="55">
        <f t="shared" si="64"/>
        <v>10</v>
      </c>
      <c r="M610" s="55" t="str">
        <f t="shared" si="65"/>
        <v>1892</v>
      </c>
      <c r="N610" s="55" t="str">
        <f t="shared" si="66"/>
        <v>January</v>
      </c>
      <c r="O610" s="55">
        <f t="shared" si="67"/>
        <v>1</v>
      </c>
      <c r="P610" s="55" t="str">
        <f t="shared" si="68"/>
        <v xml:space="preserve"> 1</v>
      </c>
      <c r="Q610" s="2" t="str">
        <f t="shared" si="69"/>
        <v>&lt;a href="set03\gc\gc_january_1890_to_december_1892\miscellaneous\cooperstown_school_report_-_contest_january_1,_1892_p5_gc.pdf"&gt;Report - Contest&lt;/a&gt;</v>
      </c>
    </row>
    <row r="611" spans="1:17" x14ac:dyDescent="0.25">
      <c r="A611" s="2">
        <v>4999</v>
      </c>
      <c r="B611" s="4" t="s">
        <v>3815</v>
      </c>
      <c r="C611" s="4" t="s">
        <v>3816</v>
      </c>
      <c r="D611" s="52" t="s">
        <v>3144</v>
      </c>
      <c r="E611" s="5" t="s">
        <v>1756</v>
      </c>
      <c r="F611" s="5">
        <v>1</v>
      </c>
      <c r="G611" s="5">
        <v>24</v>
      </c>
      <c r="H611" s="5">
        <v>5485</v>
      </c>
      <c r="I611" t="s">
        <v>30033</v>
      </c>
      <c r="J611" s="46" t="s">
        <v>33105</v>
      </c>
      <c r="K611" s="55">
        <f t="shared" si="63"/>
        <v>8</v>
      </c>
      <c r="L611" s="55">
        <f t="shared" si="64"/>
        <v>10</v>
      </c>
      <c r="M611" s="55" t="str">
        <f t="shared" si="65"/>
        <v>1892</v>
      </c>
      <c r="N611" s="55" t="str">
        <f t="shared" si="66"/>
        <v>January</v>
      </c>
      <c r="O611" s="55">
        <f t="shared" si="67"/>
        <v>1</v>
      </c>
      <c r="P611" s="55" t="str">
        <f t="shared" si="68"/>
        <v xml:space="preserve"> 1</v>
      </c>
      <c r="Q611" s="2" t="str">
        <f t="shared" si="69"/>
        <v>&lt;a href="set03\hope_pioneer\hope_pioneer_jan_1889_to_dec_1893\miscellaneous\masonic_installations_january_1,_1892_p1_hp.pdf"&gt;Installations&lt;/a&gt;</v>
      </c>
    </row>
    <row r="612" spans="1:17" x14ac:dyDescent="0.25">
      <c r="A612" s="2">
        <v>5530</v>
      </c>
      <c r="B612" s="4" t="s">
        <v>3953</v>
      </c>
      <c r="C612" s="4" t="s">
        <v>4071</v>
      </c>
      <c r="D612" s="52" t="s">
        <v>3144</v>
      </c>
      <c r="E612" s="5" t="s">
        <v>1756</v>
      </c>
      <c r="F612" s="5">
        <v>4</v>
      </c>
      <c r="G612" s="5">
        <v>24</v>
      </c>
      <c r="H612" s="5">
        <v>5679</v>
      </c>
      <c r="I612" t="s">
        <v>30034</v>
      </c>
      <c r="J612" s="46" t="s">
        <v>33105</v>
      </c>
      <c r="K612" s="55">
        <f t="shared" si="63"/>
        <v>8</v>
      </c>
      <c r="L612" s="55">
        <f t="shared" si="64"/>
        <v>10</v>
      </c>
      <c r="M612" s="55" t="str">
        <f t="shared" si="65"/>
        <v>1892</v>
      </c>
      <c r="N612" s="55" t="str">
        <f t="shared" si="66"/>
        <v>January</v>
      </c>
      <c r="O612" s="55">
        <f t="shared" si="67"/>
        <v>1</v>
      </c>
      <c r="P612" s="55" t="str">
        <f t="shared" si="68"/>
        <v xml:space="preserve"> 1</v>
      </c>
      <c r="Q612" s="2" t="str">
        <f t="shared" si="69"/>
        <v>&lt;a href="set03\hope_pioneer\hope_pioneer_jan_1889_to_dec_1893\miscellaneous\weather_report_january_1,_1892_p4_hp.pdf"&gt;Weather Report&lt;/a&gt;</v>
      </c>
    </row>
    <row r="613" spans="1:17" x14ac:dyDescent="0.25">
      <c r="A613" s="2">
        <v>3542</v>
      </c>
      <c r="B613" s="4" t="s">
        <v>1761</v>
      </c>
      <c r="C613" s="4" t="s">
        <v>1607</v>
      </c>
      <c r="D613" s="52" t="s">
        <v>3717</v>
      </c>
      <c r="E613" s="5" t="s">
        <v>1756</v>
      </c>
      <c r="F613" s="5">
        <v>1</v>
      </c>
      <c r="G613" s="5">
        <v>24</v>
      </c>
      <c r="H613" s="5">
        <v>5398</v>
      </c>
      <c r="I613" t="s">
        <v>30035</v>
      </c>
      <c r="J613" s="46" t="s">
        <v>33105</v>
      </c>
      <c r="K613" s="55">
        <f t="shared" si="63"/>
        <v>8</v>
      </c>
      <c r="L613" s="55">
        <f t="shared" si="64"/>
        <v>10</v>
      </c>
      <c r="M613" s="55" t="str">
        <f t="shared" si="65"/>
        <v>1892</v>
      </c>
      <c r="N613" s="55" t="str">
        <f t="shared" si="66"/>
        <v>January</v>
      </c>
      <c r="O613" s="55">
        <f t="shared" si="67"/>
        <v>1</v>
      </c>
      <c r="P613" s="55" t="str">
        <f t="shared" si="68"/>
        <v xml:space="preserve"> 8</v>
      </c>
      <c r="Q613" s="2" t="str">
        <f t="shared" si="69"/>
        <v>&lt;a href="set03\hope_pioneer\hope_pioneer_jan_1889_to_dec_1893\miscellaneous\hope_school_notes_january_8,_1892_p1_hp.pdf"&gt;Notes&lt;/a&gt;</v>
      </c>
    </row>
    <row r="614" spans="1:17" x14ac:dyDescent="0.25">
      <c r="A614" s="2">
        <v>3794</v>
      </c>
      <c r="B614" s="4" t="s">
        <v>3758</v>
      </c>
      <c r="C614" s="4" t="s">
        <v>3757</v>
      </c>
      <c r="D614" s="52" t="s">
        <v>3717</v>
      </c>
      <c r="E614" s="5" t="s">
        <v>1756</v>
      </c>
      <c r="F614" s="5">
        <v>1</v>
      </c>
      <c r="G614" s="5">
        <v>24</v>
      </c>
      <c r="H614" s="5">
        <v>5442</v>
      </c>
      <c r="I614" t="s">
        <v>30036</v>
      </c>
      <c r="J614" s="46" t="s">
        <v>33105</v>
      </c>
      <c r="K614" s="55">
        <f t="shared" si="63"/>
        <v>8</v>
      </c>
      <c r="L614" s="55">
        <f t="shared" si="64"/>
        <v>10</v>
      </c>
      <c r="M614" s="55" t="str">
        <f t="shared" si="65"/>
        <v>1892</v>
      </c>
      <c r="N614" s="55" t="str">
        <f t="shared" si="66"/>
        <v>January</v>
      </c>
      <c r="O614" s="55">
        <f t="shared" si="67"/>
        <v>1</v>
      </c>
      <c r="P614" s="55" t="str">
        <f t="shared" si="68"/>
        <v xml:space="preserve"> 8</v>
      </c>
      <c r="Q614" s="2" t="str">
        <f t="shared" si="69"/>
        <v>&lt;a href="set03\hope_pioneer\hope_pioneer_jan_1889_to_dec_1893\miscellaneous\ioof_officer_installation_january_8,_1892_p1_hp.pdf"&gt;Officer installation&lt;/a&gt;</v>
      </c>
    </row>
    <row r="615" spans="1:17" x14ac:dyDescent="0.25">
      <c r="A615" s="2">
        <v>5196</v>
      </c>
      <c r="B615" s="4" t="s">
        <v>4517</v>
      </c>
      <c r="C615" s="4" t="s">
        <v>4518</v>
      </c>
      <c r="D615" s="52" t="s">
        <v>3717</v>
      </c>
      <c r="E615" s="5" t="s">
        <v>4462</v>
      </c>
      <c r="F615" s="5">
        <v>1</v>
      </c>
      <c r="G615" s="5">
        <v>12</v>
      </c>
      <c r="H615" s="5">
        <v>2515</v>
      </c>
      <c r="I615" t="s">
        <v>26905</v>
      </c>
      <c r="J615" s="46" t="s">
        <v>33094</v>
      </c>
      <c r="K615" s="55">
        <f t="shared" si="63"/>
        <v>8</v>
      </c>
      <c r="L615" s="55">
        <f t="shared" si="64"/>
        <v>10</v>
      </c>
      <c r="M615" s="55" t="str">
        <f t="shared" si="65"/>
        <v>1892</v>
      </c>
      <c r="N615" s="55" t="str">
        <f t="shared" si="66"/>
        <v>January</v>
      </c>
      <c r="O615" s="55">
        <f t="shared" si="67"/>
        <v>1</v>
      </c>
      <c r="P615" s="55" t="str">
        <f t="shared" si="68"/>
        <v xml:space="preserve"> 8</v>
      </c>
      <c r="Q615" s="2" t="str">
        <f t="shared" si="69"/>
        <v>&lt;a href="set03\gc\gc_january_1890_to_december_1892\miscellaneous\mills,_mrs._i_e_and_family_ill_january_8,_1892_p1_gc.pdf"&gt;Ill&lt;/a&gt;</v>
      </c>
    </row>
    <row r="616" spans="1:17" x14ac:dyDescent="0.25">
      <c r="A616" s="2">
        <v>5897</v>
      </c>
      <c r="B616" s="4" t="s">
        <v>3915</v>
      </c>
      <c r="C616" s="4" t="s">
        <v>3686</v>
      </c>
      <c r="D616" s="52" t="s">
        <v>3717</v>
      </c>
      <c r="E616" s="5" t="s">
        <v>1756</v>
      </c>
      <c r="F616" s="5">
        <v>1</v>
      </c>
      <c r="G616" s="5">
        <v>24</v>
      </c>
      <c r="H616" s="5">
        <v>5551</v>
      </c>
      <c r="I616" t="s">
        <v>30037</v>
      </c>
      <c r="J616" s="46" t="s">
        <v>33105</v>
      </c>
      <c r="K616" s="55">
        <f t="shared" si="63"/>
        <v>8</v>
      </c>
      <c r="L616" s="55">
        <f t="shared" si="64"/>
        <v>10</v>
      </c>
      <c r="M616" s="55" t="str">
        <f t="shared" si="65"/>
        <v>1892</v>
      </c>
      <c r="N616" s="55" t="str">
        <f t="shared" si="66"/>
        <v>January</v>
      </c>
      <c r="O616" s="55">
        <f t="shared" si="67"/>
        <v>1</v>
      </c>
      <c r="P616" s="55" t="str">
        <f t="shared" si="68"/>
        <v xml:space="preserve"> 8</v>
      </c>
      <c r="Q616" s="2" t="str">
        <f t="shared" si="69"/>
        <v>&lt;a href="set03\hope_pioneer\hope_pioneer_jan_1889_to_dec_1893\miscellaneous\pickert_farm_problems_january_8,_1892_p1_hp.pdf"&gt;Problems&lt;/a&gt;</v>
      </c>
    </row>
    <row r="617" spans="1:17" x14ac:dyDescent="0.25">
      <c r="A617" s="2">
        <v>6904</v>
      </c>
      <c r="B617" s="4" t="s">
        <v>33140</v>
      </c>
      <c r="C617" s="4" t="s">
        <v>33139</v>
      </c>
      <c r="D617" s="93" t="s">
        <v>3717</v>
      </c>
      <c r="E617" s="5" t="s">
        <v>1756</v>
      </c>
      <c r="F617" s="5">
        <v>4</v>
      </c>
      <c r="G617" s="5">
        <v>24.1</v>
      </c>
      <c r="H617" s="5"/>
      <c r="I617" t="s">
        <v>30234</v>
      </c>
      <c r="J617" s="46" t="s">
        <v>33106</v>
      </c>
      <c r="K617" s="55">
        <f t="shared" si="63"/>
        <v>8</v>
      </c>
      <c r="L617" s="55">
        <f t="shared" si="64"/>
        <v>10</v>
      </c>
      <c r="M617" s="55" t="str">
        <f t="shared" si="65"/>
        <v>1892</v>
      </c>
      <c r="N617" s="55" t="str">
        <f t="shared" si="66"/>
        <v>January</v>
      </c>
      <c r="O617" s="55">
        <f t="shared" si="67"/>
        <v>1</v>
      </c>
      <c r="P617" s="55" t="str">
        <f t="shared" si="68"/>
        <v xml:space="preserve"> 8</v>
      </c>
      <c r="Q617" s="2" t="str">
        <f t="shared" si="69"/>
        <v>&lt;a href="set03\hope_pioneer\hope_pioneer_jan_1889_to_dec_1893\sccm\sccm_january_8,_1892_p4_hp.pdf"&gt;Meeting Minutes&lt;/a&gt;</v>
      </c>
    </row>
    <row r="618" spans="1:17" x14ac:dyDescent="0.25">
      <c r="A618" s="2">
        <v>5183</v>
      </c>
      <c r="B618" s="4" t="s">
        <v>4509</v>
      </c>
      <c r="C618" s="4" t="s">
        <v>4510</v>
      </c>
      <c r="D618" s="52" t="s">
        <v>3048</v>
      </c>
      <c r="E618" s="5" t="s">
        <v>4462</v>
      </c>
      <c r="F618" s="5">
        <v>1</v>
      </c>
      <c r="G618" s="5">
        <v>12</v>
      </c>
      <c r="H618" s="5">
        <v>2510</v>
      </c>
      <c r="I618" t="s">
        <v>26906</v>
      </c>
      <c r="J618" s="46" t="s">
        <v>33094</v>
      </c>
      <c r="K618" s="55">
        <f t="shared" si="63"/>
        <v>8</v>
      </c>
      <c r="L618" s="55">
        <f t="shared" si="64"/>
        <v>11</v>
      </c>
      <c r="M618" s="55" t="str">
        <f t="shared" si="65"/>
        <v>1892</v>
      </c>
      <c r="N618" s="55" t="str">
        <f t="shared" si="66"/>
        <v>January</v>
      </c>
      <c r="O618" s="55">
        <f t="shared" si="67"/>
        <v>1</v>
      </c>
      <c r="P618" s="55" t="str">
        <f t="shared" si="68"/>
        <v>15</v>
      </c>
      <c r="Q618" s="2" t="str">
        <f t="shared" si="69"/>
        <v>&lt;a href="set03\gc\gc_january_1890_to_december_1892\miscellaneous\mills,_i_e_well_dug_january_15,_1892_p1_gc.pdf"&gt;Well Dug&lt;/a&gt;</v>
      </c>
    </row>
    <row r="619" spans="1:17" x14ac:dyDescent="0.25">
      <c r="A619" s="2">
        <v>3543</v>
      </c>
      <c r="B619" s="4" t="s">
        <v>1761</v>
      </c>
      <c r="C619" s="4" t="s">
        <v>1607</v>
      </c>
      <c r="D619" s="52" t="s">
        <v>3718</v>
      </c>
      <c r="E619" s="5" t="s">
        <v>1756</v>
      </c>
      <c r="F619" s="5">
        <v>1</v>
      </c>
      <c r="G619" s="5">
        <v>24</v>
      </c>
      <c r="H619" s="5">
        <v>5399</v>
      </c>
      <c r="I619" t="s">
        <v>30038</v>
      </c>
      <c r="J619" s="46" t="s">
        <v>33105</v>
      </c>
      <c r="K619" s="55">
        <f t="shared" si="63"/>
        <v>8</v>
      </c>
      <c r="L619" s="55">
        <f t="shared" si="64"/>
        <v>11</v>
      </c>
      <c r="M619" s="55" t="str">
        <f t="shared" si="65"/>
        <v>1892</v>
      </c>
      <c r="N619" s="55" t="str">
        <f t="shared" si="66"/>
        <v>January</v>
      </c>
      <c r="O619" s="55">
        <f t="shared" si="67"/>
        <v>1</v>
      </c>
      <c r="P619" s="55" t="str">
        <f t="shared" si="68"/>
        <v>22</v>
      </c>
      <c r="Q619" s="2" t="str">
        <f t="shared" si="69"/>
        <v>&lt;a href="set03\hope_pioneer\hope_pioneer_jan_1889_to_dec_1893\miscellaneous\hope_school_notes_january_22,_1892_p1_hp.pdf"&gt;Notes&lt;/a&gt;</v>
      </c>
    </row>
    <row r="620" spans="1:17" x14ac:dyDescent="0.25">
      <c r="A620" s="2">
        <v>2890</v>
      </c>
      <c r="B620" s="4" t="s">
        <v>3556</v>
      </c>
      <c r="C620" s="4" t="s">
        <v>3558</v>
      </c>
      <c r="D620" s="52" t="s">
        <v>3219</v>
      </c>
      <c r="E620" s="5" t="s">
        <v>1756</v>
      </c>
      <c r="F620" s="5">
        <v>1</v>
      </c>
      <c r="G620" s="5">
        <v>24</v>
      </c>
      <c r="H620" s="5">
        <v>5239</v>
      </c>
      <c r="I620" t="s">
        <v>30039</v>
      </c>
      <c r="J620" s="46" t="s">
        <v>33105</v>
      </c>
      <c r="K620" s="55">
        <f t="shared" si="63"/>
        <v>8</v>
      </c>
      <c r="L620" s="55">
        <f t="shared" si="64"/>
        <v>11</v>
      </c>
      <c r="M620" s="55" t="str">
        <f t="shared" si="65"/>
        <v>1892</v>
      </c>
      <c r="N620" s="55" t="str">
        <f t="shared" si="66"/>
        <v>January</v>
      </c>
      <c r="O620" s="55">
        <f t="shared" si="67"/>
        <v>1</v>
      </c>
      <c r="P620" s="55" t="str">
        <f t="shared" si="68"/>
        <v>29</v>
      </c>
      <c r="Q620" s="2" t="str">
        <f t="shared" si="69"/>
        <v>&lt;a href="set03\hope_pioneer\hope_pioneer_jan_1889_to_dec_1893\miscellaneous\haven,_rev_theo_w_will_give_lecture_for_hope_schools_january_29,_1892_p1_hp.pdf"&gt;Will give lecture for Hope Schools&lt;/a&gt;</v>
      </c>
    </row>
    <row r="621" spans="1:17" x14ac:dyDescent="0.25">
      <c r="A621" s="2">
        <v>3505</v>
      </c>
      <c r="B621" s="4" t="s">
        <v>1761</v>
      </c>
      <c r="C621" s="4" t="s">
        <v>3699</v>
      </c>
      <c r="D621" s="52" t="s">
        <v>3219</v>
      </c>
      <c r="E621" s="5" t="s">
        <v>1756</v>
      </c>
      <c r="F621" s="5">
        <v>1</v>
      </c>
      <c r="G621" s="5">
        <v>24</v>
      </c>
      <c r="H621" s="5">
        <v>5373</v>
      </c>
      <c r="I621" t="s">
        <v>30040</v>
      </c>
      <c r="J621" s="46" t="s">
        <v>33105</v>
      </c>
      <c r="K621" s="55">
        <f t="shared" si="63"/>
        <v>8</v>
      </c>
      <c r="L621" s="55">
        <f t="shared" si="64"/>
        <v>11</v>
      </c>
      <c r="M621" s="55" t="str">
        <f t="shared" si="65"/>
        <v>1892</v>
      </c>
      <c r="N621" s="55" t="str">
        <f t="shared" si="66"/>
        <v>January</v>
      </c>
      <c r="O621" s="55">
        <f t="shared" si="67"/>
        <v>1</v>
      </c>
      <c r="P621" s="55" t="str">
        <f t="shared" si="68"/>
        <v>29</v>
      </c>
      <c r="Q621" s="2" t="str">
        <f t="shared" si="69"/>
        <v>&lt;a href="set03\hope_pioneer\hope_pioneer_jan_1889_to_dec_1893\miscellaneous\hope_school_benefit_from_rev_theo_w_haven_january_29,_1892_p1_hp.pdf"&gt;Benefit from Rev Theo W Haven&lt;/a&gt;</v>
      </c>
    </row>
    <row r="622" spans="1:17" x14ac:dyDescent="0.25">
      <c r="A622" s="2">
        <v>3544</v>
      </c>
      <c r="B622" s="4" t="s">
        <v>1761</v>
      </c>
      <c r="C622" s="4" t="s">
        <v>1607</v>
      </c>
      <c r="D622" s="52" t="s">
        <v>3219</v>
      </c>
      <c r="E622" s="5" t="s">
        <v>1756</v>
      </c>
      <c r="F622" s="5">
        <v>4</v>
      </c>
      <c r="G622" s="5">
        <v>24</v>
      </c>
      <c r="H622" s="5">
        <v>5400</v>
      </c>
      <c r="I622" t="s">
        <v>30041</v>
      </c>
      <c r="J622" s="46" t="s">
        <v>33105</v>
      </c>
      <c r="K622" s="55">
        <f t="shared" si="63"/>
        <v>8</v>
      </c>
      <c r="L622" s="55">
        <f t="shared" si="64"/>
        <v>11</v>
      </c>
      <c r="M622" s="55" t="str">
        <f t="shared" si="65"/>
        <v>1892</v>
      </c>
      <c r="N622" s="55" t="str">
        <f t="shared" si="66"/>
        <v>January</v>
      </c>
      <c r="O622" s="55">
        <f t="shared" si="67"/>
        <v>1</v>
      </c>
      <c r="P622" s="55" t="str">
        <f t="shared" si="68"/>
        <v>29</v>
      </c>
      <c r="Q622" s="2" t="str">
        <f t="shared" si="69"/>
        <v>&lt;a href="set03\hope_pioneer\hope_pioneer_jan_1889_to_dec_1893\miscellaneous\hope_school_notes_january_29,_1892_p4_hp.pdf"&gt;Notes&lt;/a&gt;</v>
      </c>
    </row>
    <row r="623" spans="1:17" x14ac:dyDescent="0.25">
      <c r="A623" s="2">
        <v>3736</v>
      </c>
      <c r="B623" s="4" t="s">
        <v>3741</v>
      </c>
      <c r="C623" s="4" t="s">
        <v>3743</v>
      </c>
      <c r="D623" s="52" t="s">
        <v>3219</v>
      </c>
      <c r="E623" s="5" t="s">
        <v>1756</v>
      </c>
      <c r="F623" s="5">
        <v>1</v>
      </c>
      <c r="G623" s="5">
        <v>24</v>
      </c>
      <c r="H623" s="5">
        <v>5438</v>
      </c>
      <c r="I623" t="s">
        <v>30042</v>
      </c>
      <c r="J623" s="46" t="s">
        <v>33105</v>
      </c>
      <c r="K623" s="55">
        <f t="shared" si="63"/>
        <v>8</v>
      </c>
      <c r="L623" s="55">
        <f t="shared" si="64"/>
        <v>11</v>
      </c>
      <c r="M623" s="55" t="str">
        <f t="shared" si="65"/>
        <v>1892</v>
      </c>
      <c r="N623" s="55" t="str">
        <f t="shared" si="66"/>
        <v>January</v>
      </c>
      <c r="O623" s="55">
        <f t="shared" si="67"/>
        <v>1</v>
      </c>
      <c r="P623" s="55" t="str">
        <f t="shared" si="68"/>
        <v>29</v>
      </c>
      <c r="Q623" s="2" t="str">
        <f t="shared" si="69"/>
        <v>&lt;a href="set03\hope_pioneer\hope_pioneer_jan_1889_to_dec_1893\miscellaneous\horse_thieves_in_hope_area_january_29,_1892_p1_hp.pdf"&gt;In Hope area&lt;/a&gt;</v>
      </c>
    </row>
    <row r="624" spans="1:17" x14ac:dyDescent="0.25">
      <c r="A624" s="2">
        <v>4630</v>
      </c>
      <c r="B624" s="4" t="s">
        <v>3788</v>
      </c>
      <c r="C624" s="4" t="s">
        <v>3789</v>
      </c>
      <c r="D624" s="52" t="s">
        <v>3219</v>
      </c>
      <c r="E624" s="5" t="s">
        <v>1756</v>
      </c>
      <c r="F624" s="5">
        <v>1</v>
      </c>
      <c r="G624" s="5">
        <v>24</v>
      </c>
      <c r="H624" s="5">
        <v>5467</v>
      </c>
      <c r="I624" t="s">
        <v>30043</v>
      </c>
      <c r="J624" s="46" t="s">
        <v>33105</v>
      </c>
      <c r="K624" s="55">
        <f t="shared" si="63"/>
        <v>8</v>
      </c>
      <c r="L624" s="55">
        <f t="shared" si="64"/>
        <v>11</v>
      </c>
      <c r="M624" s="55" t="str">
        <f t="shared" si="65"/>
        <v>1892</v>
      </c>
      <c r="N624" s="55" t="str">
        <f t="shared" si="66"/>
        <v>January</v>
      </c>
      <c r="O624" s="55">
        <f t="shared" si="67"/>
        <v>1</v>
      </c>
      <c r="P624" s="55" t="str">
        <f t="shared" si="68"/>
        <v>29</v>
      </c>
      <c r="Q624" s="2" t="str">
        <f t="shared" si="69"/>
        <v>&lt;a href="set03\hope_pioneer\hope_pioneer_jan_1889_to_dec_1893\miscellaneous\lang,_jacob_horse_thieves_steal_horses_and_more_january_29,_1892_p1_hp.pdf"&gt;Horse thieves steal horses and more&lt;/a&gt;</v>
      </c>
    </row>
    <row r="625" spans="1:17" x14ac:dyDescent="0.25">
      <c r="A625" s="2">
        <v>277</v>
      </c>
      <c r="B625" s="4" t="s">
        <v>3350</v>
      </c>
      <c r="C625" s="4" t="s">
        <v>3351</v>
      </c>
      <c r="D625" s="52" t="s">
        <v>3352</v>
      </c>
      <c r="E625" s="5" t="s">
        <v>1756</v>
      </c>
      <c r="F625" s="5">
        <v>1</v>
      </c>
      <c r="G625" s="5">
        <v>24</v>
      </c>
      <c r="H625" s="5">
        <v>5105</v>
      </c>
      <c r="I625" t="s">
        <v>30044</v>
      </c>
      <c r="J625" s="46" t="s">
        <v>33105</v>
      </c>
      <c r="K625" s="55">
        <f t="shared" si="63"/>
        <v>9</v>
      </c>
      <c r="L625" s="55">
        <f t="shared" si="64"/>
        <v>11</v>
      </c>
      <c r="M625" s="55" t="str">
        <f t="shared" si="65"/>
        <v>1892</v>
      </c>
      <c r="N625" s="55" t="str">
        <f t="shared" si="66"/>
        <v>February</v>
      </c>
      <c r="O625" s="55">
        <f t="shared" si="67"/>
        <v>2</v>
      </c>
      <c r="P625" s="55" t="str">
        <f t="shared" si="68"/>
        <v xml:space="preserve"> 5</v>
      </c>
      <c r="Q625" s="2" t="str">
        <f t="shared" si="69"/>
        <v>&lt;a href="set03\hope_pioneer\hope_pioneer_jan_1889_to_dec_1893\miscellaneous\aurora_borealis_seen_february_5,_1892_p1_hp.pdf"&gt;Seen&lt;/a&gt;</v>
      </c>
    </row>
    <row r="626" spans="1:17" x14ac:dyDescent="0.25">
      <c r="A626" s="2">
        <v>3545</v>
      </c>
      <c r="B626" s="4" t="s">
        <v>1761</v>
      </c>
      <c r="C626" s="4" t="s">
        <v>1607</v>
      </c>
      <c r="D626" s="52" t="s">
        <v>3352</v>
      </c>
      <c r="E626" s="5" t="s">
        <v>1756</v>
      </c>
      <c r="F626" s="5">
        <v>1</v>
      </c>
      <c r="G626" s="5">
        <v>24</v>
      </c>
      <c r="H626" s="5">
        <v>5394</v>
      </c>
      <c r="I626" t="s">
        <v>30045</v>
      </c>
      <c r="J626" s="46" t="s">
        <v>33105</v>
      </c>
      <c r="K626" s="55">
        <f t="shared" si="63"/>
        <v>9</v>
      </c>
      <c r="L626" s="55">
        <f t="shared" si="64"/>
        <v>11</v>
      </c>
      <c r="M626" s="55" t="str">
        <f t="shared" si="65"/>
        <v>1892</v>
      </c>
      <c r="N626" s="55" t="str">
        <f t="shared" si="66"/>
        <v>February</v>
      </c>
      <c r="O626" s="55">
        <f t="shared" si="67"/>
        <v>2</v>
      </c>
      <c r="P626" s="55" t="str">
        <f t="shared" si="68"/>
        <v xml:space="preserve"> 5</v>
      </c>
      <c r="Q626" s="2" t="str">
        <f t="shared" si="69"/>
        <v>&lt;a href="set03\hope_pioneer\hope_pioneer_jan_1889_to_dec_1893\miscellaneous\hope_school_notes_february_5,_1892_p1_hp.pdf"&gt;Notes&lt;/a&gt;</v>
      </c>
    </row>
    <row r="627" spans="1:17" x14ac:dyDescent="0.25">
      <c r="A627" s="2">
        <v>4631</v>
      </c>
      <c r="B627" s="4" t="s">
        <v>3788</v>
      </c>
      <c r="C627" s="4" t="s">
        <v>3790</v>
      </c>
      <c r="D627" s="52" t="s">
        <v>3352</v>
      </c>
      <c r="E627" s="5" t="s">
        <v>1756</v>
      </c>
      <c r="F627" s="5">
        <v>1</v>
      </c>
      <c r="G627" s="5">
        <v>24</v>
      </c>
      <c r="H627" s="5">
        <v>5468</v>
      </c>
      <c r="I627" t="s">
        <v>30046</v>
      </c>
      <c r="J627" s="46" t="s">
        <v>33105</v>
      </c>
      <c r="K627" s="55">
        <f t="shared" si="63"/>
        <v>9</v>
      </c>
      <c r="L627" s="55">
        <f t="shared" si="64"/>
        <v>11</v>
      </c>
      <c r="M627" s="55" t="str">
        <f t="shared" si="65"/>
        <v>1892</v>
      </c>
      <c r="N627" s="55" t="str">
        <f t="shared" si="66"/>
        <v>February</v>
      </c>
      <c r="O627" s="55">
        <f t="shared" si="67"/>
        <v>2</v>
      </c>
      <c r="P627" s="55" t="str">
        <f t="shared" si="68"/>
        <v xml:space="preserve"> 5</v>
      </c>
      <c r="Q627" s="2" t="str">
        <f t="shared" si="69"/>
        <v>&lt;a href="set03\hope_pioneer\hope_pioneer_jan_1889_to_dec_1893\miscellaneous\lang,_jacob_sends_cards_south,_west_and_east_for_100_miles_february_5,_1892_p1_hp.pdf"&gt;Sends cards south, west and east for 100 miles&lt;/a&gt;</v>
      </c>
    </row>
    <row r="628" spans="1:17" x14ac:dyDescent="0.25">
      <c r="A628" s="2">
        <v>5113</v>
      </c>
      <c r="B628" s="4" t="s">
        <v>3830</v>
      </c>
      <c r="C628" s="4" t="s">
        <v>3831</v>
      </c>
      <c r="D628" s="52" t="s">
        <v>3352</v>
      </c>
      <c r="E628" s="5" t="s">
        <v>1756</v>
      </c>
      <c r="F628" s="5">
        <v>1</v>
      </c>
      <c r="G628" s="5">
        <v>24</v>
      </c>
      <c r="H628" s="5">
        <v>5497</v>
      </c>
      <c r="I628" t="s">
        <v>30047</v>
      </c>
      <c r="J628" s="46" t="s">
        <v>33105</v>
      </c>
      <c r="K628" s="55">
        <f t="shared" si="63"/>
        <v>9</v>
      </c>
      <c r="L628" s="55">
        <f t="shared" si="64"/>
        <v>11</v>
      </c>
      <c r="M628" s="55" t="str">
        <f t="shared" si="65"/>
        <v>1892</v>
      </c>
      <c r="N628" s="55" t="str">
        <f t="shared" si="66"/>
        <v>February</v>
      </c>
      <c r="O628" s="55">
        <f t="shared" si="67"/>
        <v>2</v>
      </c>
      <c r="P628" s="55" t="str">
        <f t="shared" si="68"/>
        <v xml:space="preserve"> 5</v>
      </c>
      <c r="Q628" s="2" t="str">
        <f t="shared" si="69"/>
        <v>&lt;a href="set03\hope_pioneer\hope_pioneer_jan_1889_to_dec_1893\miscellaneous\merriell_bros_&amp;_luce_dissolve_partnership_february_5,_1892_p1_hp.pdf"&gt;Dissolve partnership&lt;/a&gt;</v>
      </c>
    </row>
    <row r="629" spans="1:17" x14ac:dyDescent="0.25">
      <c r="A629" s="2">
        <v>2891</v>
      </c>
      <c r="B629" s="4" t="s">
        <v>3556</v>
      </c>
      <c r="C629" s="4" t="s">
        <v>3559</v>
      </c>
      <c r="D629" s="52" t="s">
        <v>3191</v>
      </c>
      <c r="E629" s="5" t="s">
        <v>1756</v>
      </c>
      <c r="F629" s="5">
        <v>1</v>
      </c>
      <c r="G629" s="5">
        <v>24</v>
      </c>
      <c r="H629" s="5">
        <v>5240</v>
      </c>
      <c r="I629" t="s">
        <v>30048</v>
      </c>
      <c r="J629" s="46" t="s">
        <v>33105</v>
      </c>
      <c r="K629" s="55">
        <f t="shared" si="63"/>
        <v>9</v>
      </c>
      <c r="L629" s="55">
        <f t="shared" si="64"/>
        <v>12</v>
      </c>
      <c r="M629" s="55" t="str">
        <f t="shared" si="65"/>
        <v>1892</v>
      </c>
      <c r="N629" s="55" t="str">
        <f t="shared" si="66"/>
        <v>February</v>
      </c>
      <c r="O629" s="55">
        <f t="shared" si="67"/>
        <v>2</v>
      </c>
      <c r="P629" s="55" t="str">
        <f t="shared" si="68"/>
        <v>12</v>
      </c>
      <c r="Q629" s="2" t="str">
        <f t="shared" si="69"/>
        <v>&lt;a href="set03\hope_pioneer\hope_pioneer_jan_1889_to_dec_1893\miscellaneous\haven,_rev_theo_w_will_lecture_on_john_milton_february_12,_1892_p1_hp.pdf"&gt;Will lecture on John Milton&lt;/a&gt;</v>
      </c>
    </row>
    <row r="630" spans="1:17" x14ac:dyDescent="0.25">
      <c r="A630" s="2">
        <v>904</v>
      </c>
      <c r="B630" s="4" t="s">
        <v>2681</v>
      </c>
      <c r="C630" s="4" t="s">
        <v>3469</v>
      </c>
      <c r="D630" s="52" t="s">
        <v>3237</v>
      </c>
      <c r="E630" s="5" t="s">
        <v>1756</v>
      </c>
      <c r="F630" s="5">
        <v>1</v>
      </c>
      <c r="G630" s="5">
        <v>24</v>
      </c>
      <c r="H630" s="5">
        <v>5176</v>
      </c>
      <c r="I630" t="s">
        <v>30049</v>
      </c>
      <c r="J630" s="46" t="s">
        <v>33105</v>
      </c>
      <c r="K630" s="55">
        <f t="shared" si="63"/>
        <v>9</v>
      </c>
      <c r="L630" s="55">
        <f t="shared" si="64"/>
        <v>12</v>
      </c>
      <c r="M630" s="55" t="str">
        <f t="shared" si="65"/>
        <v>1892</v>
      </c>
      <c r="N630" s="55" t="str">
        <f t="shared" si="66"/>
        <v>February</v>
      </c>
      <c r="O630" s="55">
        <f t="shared" si="67"/>
        <v>2</v>
      </c>
      <c r="P630" s="55" t="str">
        <f t="shared" si="68"/>
        <v>19</v>
      </c>
      <c r="Q630" s="2" t="str">
        <f t="shared" si="69"/>
        <v>&lt;a href="set03\hope_pioneer\hope_pioneer_jan_1889_to_dec_1893\miscellaneous\congregational_church_program_details_february_19,_1892_p1_hp.pdf"&gt;Program details&lt;/a&gt;</v>
      </c>
    </row>
    <row r="631" spans="1:17" x14ac:dyDescent="0.25">
      <c r="A631" s="2">
        <v>3546</v>
      </c>
      <c r="B631" s="4" t="s">
        <v>1761</v>
      </c>
      <c r="C631" s="4" t="s">
        <v>1607</v>
      </c>
      <c r="D631" s="52" t="s">
        <v>3237</v>
      </c>
      <c r="E631" s="5" t="s">
        <v>1756</v>
      </c>
      <c r="F631" s="5">
        <v>4</v>
      </c>
      <c r="G631" s="5">
        <v>24</v>
      </c>
      <c r="H631" s="5">
        <v>5396</v>
      </c>
      <c r="I631" t="s">
        <v>30050</v>
      </c>
      <c r="J631" s="46" t="s">
        <v>33105</v>
      </c>
      <c r="K631" s="55">
        <f t="shared" si="63"/>
        <v>9</v>
      </c>
      <c r="L631" s="55">
        <f t="shared" si="64"/>
        <v>12</v>
      </c>
      <c r="M631" s="55" t="str">
        <f t="shared" si="65"/>
        <v>1892</v>
      </c>
      <c r="N631" s="55" t="str">
        <f t="shared" si="66"/>
        <v>February</v>
      </c>
      <c r="O631" s="55">
        <f t="shared" si="67"/>
        <v>2</v>
      </c>
      <c r="P631" s="55" t="str">
        <f t="shared" si="68"/>
        <v>19</v>
      </c>
      <c r="Q631" s="2" t="str">
        <f t="shared" si="69"/>
        <v>&lt;a href="set03\hope_pioneer\hope_pioneer_jan_1889_to_dec_1893\miscellaneous\hope_school_notes_february_19,_1892_p4_hp.pdf"&gt;Notes&lt;/a&gt;</v>
      </c>
    </row>
    <row r="632" spans="1:17" x14ac:dyDescent="0.25">
      <c r="A632" s="2">
        <v>6905</v>
      </c>
      <c r="B632" s="4" t="s">
        <v>33140</v>
      </c>
      <c r="C632" s="4" t="s">
        <v>33139</v>
      </c>
      <c r="D632" s="93" t="s">
        <v>3237</v>
      </c>
      <c r="E632" s="5" t="s">
        <v>1756</v>
      </c>
      <c r="F632" s="5">
        <v>4</v>
      </c>
      <c r="G632" s="5">
        <v>24.1</v>
      </c>
      <c r="H632" s="5"/>
      <c r="I632" t="s">
        <v>30235</v>
      </c>
      <c r="J632" s="46" t="s">
        <v>33106</v>
      </c>
      <c r="K632" s="55">
        <f t="shared" si="63"/>
        <v>9</v>
      </c>
      <c r="L632" s="55">
        <f t="shared" si="64"/>
        <v>12</v>
      </c>
      <c r="M632" s="55" t="str">
        <f t="shared" si="65"/>
        <v>1892</v>
      </c>
      <c r="N632" s="55" t="str">
        <f t="shared" si="66"/>
        <v>February</v>
      </c>
      <c r="O632" s="55">
        <f t="shared" si="67"/>
        <v>2</v>
      </c>
      <c r="P632" s="55" t="str">
        <f t="shared" si="68"/>
        <v>19</v>
      </c>
      <c r="Q632" s="2" t="str">
        <f t="shared" si="69"/>
        <v>&lt;a href="set03\hope_pioneer\hope_pioneer_jan_1889_to_dec_1893\sccm\sccm_february_19,_1892_p4_hp.pdf"&gt;Meeting Minutes&lt;/a&gt;</v>
      </c>
    </row>
    <row r="633" spans="1:17" x14ac:dyDescent="0.25">
      <c r="A633" s="2">
        <v>3424</v>
      </c>
      <c r="B633" s="4" t="s">
        <v>2208</v>
      </c>
      <c r="C633" s="4" t="s">
        <v>3643</v>
      </c>
      <c r="D633" s="52" t="s">
        <v>3258</v>
      </c>
      <c r="E633" s="5" t="s">
        <v>1756</v>
      </c>
      <c r="F633" s="5">
        <v>1</v>
      </c>
      <c r="G633" s="5">
        <v>24</v>
      </c>
      <c r="H633" s="5">
        <v>5340</v>
      </c>
      <c r="I633" t="s">
        <v>30052</v>
      </c>
      <c r="J633" s="46" t="s">
        <v>33105</v>
      </c>
      <c r="K633" s="55">
        <f t="shared" si="63"/>
        <v>9</v>
      </c>
      <c r="L633" s="55">
        <f t="shared" si="64"/>
        <v>12</v>
      </c>
      <c r="M633" s="55" t="str">
        <f t="shared" si="65"/>
        <v>1892</v>
      </c>
      <c r="N633" s="55" t="str">
        <f t="shared" si="66"/>
        <v>February</v>
      </c>
      <c r="O633" s="55">
        <f t="shared" si="67"/>
        <v>2</v>
      </c>
      <c r="P633" s="55" t="str">
        <f t="shared" si="68"/>
        <v>26</v>
      </c>
      <c r="Q633" s="2" t="str">
        <f t="shared" si="69"/>
        <v>&lt;a href="set03\hope_pioneer\hope_pioneer_jan_1889_to_dec_1893\miscellaneous\hope_house_lawsuit_report_february_26,_1892_p1_hp.pdf"&gt;Law suit report&lt;/a&gt;</v>
      </c>
    </row>
    <row r="634" spans="1:17" x14ac:dyDescent="0.25">
      <c r="A634" s="2">
        <v>3425</v>
      </c>
      <c r="B634" s="4" t="s">
        <v>2208</v>
      </c>
      <c r="C634" s="4" t="s">
        <v>3642</v>
      </c>
      <c r="D634" s="52" t="s">
        <v>3258</v>
      </c>
      <c r="E634" s="5" t="s">
        <v>1756</v>
      </c>
      <c r="F634" s="5">
        <v>1</v>
      </c>
      <c r="G634" s="5">
        <v>24</v>
      </c>
      <c r="H634" s="5">
        <v>5338</v>
      </c>
      <c r="I634" t="s">
        <v>30051</v>
      </c>
      <c r="J634" s="46" t="s">
        <v>33105</v>
      </c>
      <c r="K634" s="55">
        <f t="shared" si="63"/>
        <v>9</v>
      </c>
      <c r="L634" s="55">
        <f t="shared" si="64"/>
        <v>12</v>
      </c>
      <c r="M634" s="55" t="str">
        <f t="shared" si="65"/>
        <v>1892</v>
      </c>
      <c r="N634" s="55" t="str">
        <f t="shared" si="66"/>
        <v>February</v>
      </c>
      <c r="O634" s="55">
        <f t="shared" si="67"/>
        <v>2</v>
      </c>
      <c r="P634" s="55" t="str">
        <f t="shared" si="68"/>
        <v>26</v>
      </c>
      <c r="Q634" s="2" t="str">
        <f t="shared" si="69"/>
        <v>&lt;a href="set03\hope_pioneer\hope_pioneer_jan_1889_to_dec_1893\miscellaneous\hope_house_law_suit_results_february_26,_1892_p1_hp.pdf"&gt;Law suit results&lt;/a&gt;</v>
      </c>
    </row>
    <row r="635" spans="1:17" x14ac:dyDescent="0.25">
      <c r="A635" s="2">
        <v>3547</v>
      </c>
      <c r="B635" s="4" t="s">
        <v>1761</v>
      </c>
      <c r="C635" s="4" t="s">
        <v>1607</v>
      </c>
      <c r="D635" s="52" t="s">
        <v>3258</v>
      </c>
      <c r="E635" s="5" t="s">
        <v>1756</v>
      </c>
      <c r="F635" s="5">
        <v>4</v>
      </c>
      <c r="G635" s="5">
        <v>24</v>
      </c>
      <c r="H635" s="5">
        <v>5397</v>
      </c>
      <c r="I635" t="s">
        <v>30053</v>
      </c>
      <c r="J635" s="46" t="s">
        <v>33105</v>
      </c>
      <c r="K635" s="55">
        <f t="shared" si="63"/>
        <v>9</v>
      </c>
      <c r="L635" s="55">
        <f t="shared" si="64"/>
        <v>12</v>
      </c>
      <c r="M635" s="55" t="str">
        <f t="shared" si="65"/>
        <v>1892</v>
      </c>
      <c r="N635" s="55" t="str">
        <f t="shared" si="66"/>
        <v>February</v>
      </c>
      <c r="O635" s="55">
        <f t="shared" si="67"/>
        <v>2</v>
      </c>
      <c r="P635" s="55" t="str">
        <f t="shared" si="68"/>
        <v>26</v>
      </c>
      <c r="Q635" s="2" t="str">
        <f t="shared" si="69"/>
        <v>&lt;a href="set03\hope_pioneer\hope_pioneer_jan_1889_to_dec_1893\miscellaneous\hope_school_notes_february_26,_1892_p4_hp.pdf"&gt;Notes&lt;/a&gt;</v>
      </c>
    </row>
    <row r="636" spans="1:17" x14ac:dyDescent="0.25">
      <c r="A636" s="2">
        <v>1066</v>
      </c>
      <c r="B636" s="4" t="s">
        <v>1630</v>
      </c>
      <c r="C636" s="4" t="s">
        <v>4443</v>
      </c>
      <c r="D636" s="52" t="s">
        <v>3244</v>
      </c>
      <c r="E636" s="5" t="s">
        <v>4462</v>
      </c>
      <c r="F636" s="5">
        <v>1</v>
      </c>
      <c r="G636" s="5">
        <v>12</v>
      </c>
      <c r="H636" s="5">
        <v>2458</v>
      </c>
      <c r="I636" t="s">
        <v>26907</v>
      </c>
      <c r="J636" s="46" t="s">
        <v>33094</v>
      </c>
      <c r="K636" s="55">
        <f t="shared" si="63"/>
        <v>6</v>
      </c>
      <c r="L636" s="55">
        <f t="shared" si="64"/>
        <v>8</v>
      </c>
      <c r="M636" s="55" t="str">
        <f t="shared" si="65"/>
        <v>1892</v>
      </c>
      <c r="N636" s="55" t="str">
        <f t="shared" si="66"/>
        <v>March</v>
      </c>
      <c r="O636" s="55">
        <f t="shared" si="67"/>
        <v>3</v>
      </c>
      <c r="P636" s="55" t="str">
        <f t="shared" si="68"/>
        <v xml:space="preserve"> 4</v>
      </c>
      <c r="Q636" s="2" t="str">
        <f t="shared" si="69"/>
        <v>&lt;a href="set03\gc\gc_january_1890_to_december_1892\miscellaneous\cooperstown_town_election_results_march_4,_1892_p1_gc.pdf"&gt;Town Election Results&lt;/a&gt;</v>
      </c>
    </row>
    <row r="637" spans="1:17" x14ac:dyDescent="0.25">
      <c r="A637" s="2">
        <v>1070</v>
      </c>
      <c r="B637" s="4" t="s">
        <v>1630</v>
      </c>
      <c r="C637" s="4" t="s">
        <v>4444</v>
      </c>
      <c r="D637" s="52" t="s">
        <v>3244</v>
      </c>
      <c r="E637" s="5" t="s">
        <v>4462</v>
      </c>
      <c r="F637" s="5">
        <v>5</v>
      </c>
      <c r="G637" s="5">
        <v>12</v>
      </c>
      <c r="H637" s="5">
        <v>2459</v>
      </c>
      <c r="I637" t="s">
        <v>26908</v>
      </c>
      <c r="J637" s="46" t="s">
        <v>33094</v>
      </c>
      <c r="K637" s="55">
        <f t="shared" si="63"/>
        <v>6</v>
      </c>
      <c r="L637" s="55">
        <f t="shared" si="64"/>
        <v>8</v>
      </c>
      <c r="M637" s="55" t="str">
        <f t="shared" si="65"/>
        <v>1892</v>
      </c>
      <c r="N637" s="55" t="str">
        <f t="shared" si="66"/>
        <v>March</v>
      </c>
      <c r="O637" s="55">
        <f t="shared" si="67"/>
        <v>3</v>
      </c>
      <c r="P637" s="55" t="str">
        <f t="shared" si="68"/>
        <v xml:space="preserve"> 4</v>
      </c>
      <c r="Q637" s="2" t="str">
        <f t="shared" si="69"/>
        <v>&lt;a href="set03\gc\gc_january_1890_to_december_1892\miscellaneous\cooperstown_town_election_summary_march_4,_1892_p5_gc.pdf"&gt;Town Election Summary&lt;/a&gt;</v>
      </c>
    </row>
    <row r="638" spans="1:17" x14ac:dyDescent="0.25">
      <c r="A638" s="2">
        <v>3422</v>
      </c>
      <c r="B638" s="4" t="s">
        <v>2208</v>
      </c>
      <c r="C638" s="4" t="s">
        <v>3641</v>
      </c>
      <c r="D638" s="52" t="s">
        <v>3244</v>
      </c>
      <c r="E638" s="5" t="s">
        <v>1756</v>
      </c>
      <c r="F638" s="5">
        <v>1</v>
      </c>
      <c r="G638" s="5">
        <v>24</v>
      </c>
      <c r="H638" s="5">
        <v>5337</v>
      </c>
      <c r="I638" t="s">
        <v>30054</v>
      </c>
      <c r="J638" s="46" t="s">
        <v>33105</v>
      </c>
      <c r="K638" s="55">
        <f t="shared" si="63"/>
        <v>6</v>
      </c>
      <c r="L638" s="55">
        <f t="shared" si="64"/>
        <v>8</v>
      </c>
      <c r="M638" s="55" t="str">
        <f t="shared" si="65"/>
        <v>1892</v>
      </c>
      <c r="N638" s="55" t="str">
        <f t="shared" si="66"/>
        <v>March</v>
      </c>
      <c r="O638" s="55">
        <f t="shared" si="67"/>
        <v>3</v>
      </c>
      <c r="P638" s="55" t="str">
        <f t="shared" si="68"/>
        <v xml:space="preserve"> 4</v>
      </c>
      <c r="Q638" s="2" t="str">
        <f t="shared" si="69"/>
        <v>&lt;a href="set03\hope_pioneer\hope_pioneer_jan_1889_to_dec_1893\miscellaneous\hope_house_law_suit_continues_march_4,_1892_p1_hp.pdf"&gt;Law suit continues&lt;/a&gt;</v>
      </c>
    </row>
    <row r="639" spans="1:17" x14ac:dyDescent="0.25">
      <c r="A639" s="2">
        <v>3717</v>
      </c>
      <c r="B639" s="4" t="s">
        <v>3739</v>
      </c>
      <c r="C639" s="4" t="s">
        <v>1762</v>
      </c>
      <c r="D639" s="52" t="s">
        <v>3244</v>
      </c>
      <c r="E639" s="5" t="s">
        <v>1756</v>
      </c>
      <c r="F639" s="5">
        <v>1</v>
      </c>
      <c r="G639" s="5">
        <v>24</v>
      </c>
      <c r="H639" s="5">
        <v>5434</v>
      </c>
      <c r="I639" t="s">
        <v>30055</v>
      </c>
      <c r="J639" s="46" t="s">
        <v>33105</v>
      </c>
      <c r="K639" s="55">
        <f t="shared" si="63"/>
        <v>6</v>
      </c>
      <c r="L639" s="55">
        <f t="shared" si="64"/>
        <v>8</v>
      </c>
      <c r="M639" s="55" t="str">
        <f t="shared" si="65"/>
        <v>1892</v>
      </c>
      <c r="N639" s="55" t="str">
        <f t="shared" si="66"/>
        <v>March</v>
      </c>
      <c r="O639" s="55">
        <f t="shared" si="67"/>
        <v>3</v>
      </c>
      <c r="P639" s="55" t="str">
        <f t="shared" si="68"/>
        <v xml:space="preserve"> 4</v>
      </c>
      <c r="Q639" s="2" t="str">
        <f t="shared" si="69"/>
        <v>&lt;a href="set03\hope_pioneer\hope_pioneer_jan_1889_to_dec_1893\miscellaneous\hope_twp_election_results_march_4,_1892_p1_hp.pdf"&gt;Election results&lt;/a&gt;</v>
      </c>
    </row>
    <row r="640" spans="1:17" x14ac:dyDescent="0.25">
      <c r="A640" s="2">
        <v>4639</v>
      </c>
      <c r="B640" s="4" t="s">
        <v>4494</v>
      </c>
      <c r="C640" s="4" t="s">
        <v>4495</v>
      </c>
      <c r="D640" s="52" t="s">
        <v>3244</v>
      </c>
      <c r="E640" s="5" t="s">
        <v>4462</v>
      </c>
      <c r="F640" s="5">
        <v>1</v>
      </c>
      <c r="G640" s="5">
        <v>12</v>
      </c>
      <c r="H640" s="5">
        <v>2499</v>
      </c>
      <c r="I640" t="s">
        <v>26909</v>
      </c>
      <c r="J640" s="46" t="s">
        <v>33094</v>
      </c>
      <c r="K640" s="55">
        <f t="shared" si="63"/>
        <v>6</v>
      </c>
      <c r="L640" s="55">
        <f t="shared" si="64"/>
        <v>8</v>
      </c>
      <c r="M640" s="55" t="str">
        <f t="shared" si="65"/>
        <v>1892</v>
      </c>
      <c r="N640" s="55" t="str">
        <f t="shared" si="66"/>
        <v>March</v>
      </c>
      <c r="O640" s="55">
        <f t="shared" si="67"/>
        <v>3</v>
      </c>
      <c r="P640" s="55" t="str">
        <f t="shared" si="68"/>
        <v xml:space="preserve"> 4</v>
      </c>
      <c r="Q640" s="2" t="str">
        <f t="shared" si="69"/>
        <v>&lt;a href="set03\gc\gc_january_1890_to_december_1892\miscellaneous\langford,_sam_knocked_unconscious_march_4,_1892_p1_gc.pdf"&gt;Knocked unconscious&lt;/a&gt;</v>
      </c>
    </row>
    <row r="641" spans="1:17" x14ac:dyDescent="0.25">
      <c r="A641" s="2">
        <v>8262</v>
      </c>
      <c r="B641" s="4" t="s">
        <v>1934</v>
      </c>
      <c r="C641" s="4" t="s">
        <v>1658</v>
      </c>
      <c r="D641" s="52" t="s">
        <v>3244</v>
      </c>
      <c r="E641" s="5" t="s">
        <v>1756</v>
      </c>
      <c r="F641" s="5">
        <v>1</v>
      </c>
      <c r="G641" s="5">
        <v>24</v>
      </c>
      <c r="H641" s="5">
        <v>5711</v>
      </c>
      <c r="I641" t="s">
        <v>30056</v>
      </c>
      <c r="J641" s="46" t="s">
        <v>33105</v>
      </c>
      <c r="K641" s="55">
        <f t="shared" si="63"/>
        <v>6</v>
      </c>
      <c r="L641" s="55">
        <f t="shared" si="64"/>
        <v>8</v>
      </c>
      <c r="M641" s="55" t="str">
        <f t="shared" si="65"/>
        <v>1892</v>
      </c>
      <c r="N641" s="55" t="str">
        <f t="shared" si="66"/>
        <v>March</v>
      </c>
      <c r="O641" s="55">
        <f t="shared" si="67"/>
        <v>3</v>
      </c>
      <c r="P641" s="55" t="str">
        <f t="shared" si="68"/>
        <v xml:space="preserve"> 4</v>
      </c>
      <c r="Q641" s="2" t="str">
        <f t="shared" si="69"/>
        <v>&lt;a href="set03\hope_pioneer\hope_pioneer_jan_1889_to_dec_1893\miscellaneous\willow_lake_twp_election_results_march_4,_1892_p1_hp.pdf"&gt;Election Results&lt;/a&gt;</v>
      </c>
    </row>
    <row r="642" spans="1:17" x14ac:dyDescent="0.25">
      <c r="A642" s="2">
        <v>2216</v>
      </c>
      <c r="B642" s="4" t="s">
        <v>3541</v>
      </c>
      <c r="C642" s="4" t="s">
        <v>3542</v>
      </c>
      <c r="D642" s="52" t="s">
        <v>3543</v>
      </c>
      <c r="E642" s="5" t="s">
        <v>1756</v>
      </c>
      <c r="F642" s="5">
        <v>1</v>
      </c>
      <c r="G642" s="5">
        <v>24</v>
      </c>
      <c r="H642" s="5">
        <v>5228</v>
      </c>
      <c r="I642" t="s">
        <v>30057</v>
      </c>
      <c r="J642" s="46" t="s">
        <v>33105</v>
      </c>
      <c r="K642" s="55">
        <f t="shared" ref="K642:K705" si="70">FIND(" ",D642)</f>
        <v>6</v>
      </c>
      <c r="L642" s="55">
        <f t="shared" ref="L642:L705" si="71">FIND(",",D642)</f>
        <v>9</v>
      </c>
      <c r="M642" s="55" t="str">
        <f t="shared" ref="M642:M705" si="72">MID(D642,L642+2,4)</f>
        <v>1892</v>
      </c>
      <c r="N642" s="55" t="str">
        <f t="shared" ref="N642:N705" si="73">MID(D642,1,K642-1)</f>
        <v>March</v>
      </c>
      <c r="O642" s="55">
        <f t="shared" ref="O642:O705" si="74">_xlfn.SWITCH(TRIM(N642),
"January",1,"February",2,"March",3,"April",4,
"May",5,"June",6,"July",7,"August",8,
"September",9,"October",10,"November",11,"December",12,"No Match")</f>
        <v>3</v>
      </c>
      <c r="P642" s="55" t="str">
        <f t="shared" ref="P642:P705" si="75">MID(D642,L642-2,2)</f>
        <v>11</v>
      </c>
      <c r="Q642" s="2" t="str">
        <f t="shared" ref="Q642:Q705" si="76">"&lt;a href="&amp;""""&amp;J642&amp;"\"&amp;I642&amp;"""&gt;"&amp;C642&amp;"&lt;/a&gt;"</f>
        <v>&lt;a href="set03\hope_pioneer\hope_pioneer_jan_1889_to_dec_1893\miscellaneous\gray's_various_in_page_report_march_11,_1892_p1_hp.pdf"&gt;In Page Report&lt;/a&gt;</v>
      </c>
    </row>
    <row r="643" spans="1:17" x14ac:dyDescent="0.25">
      <c r="A643" s="2">
        <v>2889</v>
      </c>
      <c r="B643" s="4" t="s">
        <v>3556</v>
      </c>
      <c r="C643" s="4" t="s">
        <v>3557</v>
      </c>
      <c r="D643" s="52" t="s">
        <v>3543</v>
      </c>
      <c r="E643" s="5" t="s">
        <v>1756</v>
      </c>
      <c r="F643" s="5">
        <v>1</v>
      </c>
      <c r="G643" s="5">
        <v>24</v>
      </c>
      <c r="H643" s="5">
        <v>5238</v>
      </c>
      <c r="I643" t="s">
        <v>30058</v>
      </c>
      <c r="J643" s="46" t="s">
        <v>33105</v>
      </c>
      <c r="K643" s="55">
        <f t="shared" si="70"/>
        <v>6</v>
      </c>
      <c r="L643" s="55">
        <f t="shared" si="71"/>
        <v>9</v>
      </c>
      <c r="M643" s="55" t="str">
        <f t="shared" si="72"/>
        <v>1892</v>
      </c>
      <c r="N643" s="55" t="str">
        <f t="shared" si="73"/>
        <v>March</v>
      </c>
      <c r="O643" s="55">
        <f t="shared" si="74"/>
        <v>3</v>
      </c>
      <c r="P643" s="55" t="str">
        <f t="shared" si="75"/>
        <v>11</v>
      </c>
      <c r="Q643" s="2" t="str">
        <f t="shared" si="76"/>
        <v>&lt;a href="set03\hope_pioneer\hope_pioneer_jan_1889_to_dec_1893\miscellaneous\haven,_rev_theo_w_lecture_report_march_11,_1892_p1_hp.pdf"&gt;Lecture report&lt;/a&gt;</v>
      </c>
    </row>
    <row r="644" spans="1:17" x14ac:dyDescent="0.25">
      <c r="A644" s="2">
        <v>3264</v>
      </c>
      <c r="B644" s="4" t="s">
        <v>1700</v>
      </c>
      <c r="C644" s="4" t="s">
        <v>3726</v>
      </c>
      <c r="D644" s="52" t="s">
        <v>3543</v>
      </c>
      <c r="E644" s="5" t="s">
        <v>1756</v>
      </c>
      <c r="F644" s="5">
        <v>1</v>
      </c>
      <c r="G644" s="5">
        <v>24</v>
      </c>
      <c r="H644" s="5">
        <v>5280</v>
      </c>
      <c r="I644" t="s">
        <v>30061</v>
      </c>
      <c r="J644" s="46" t="s">
        <v>33105</v>
      </c>
      <c r="K644" s="55">
        <f t="shared" si="70"/>
        <v>6</v>
      </c>
      <c r="L644" s="55">
        <f t="shared" si="71"/>
        <v>9</v>
      </c>
      <c r="M644" s="55" t="str">
        <f t="shared" si="72"/>
        <v>1892</v>
      </c>
      <c r="N644" s="55" t="str">
        <f t="shared" si="73"/>
        <v>March</v>
      </c>
      <c r="O644" s="55">
        <f t="shared" si="74"/>
        <v>3</v>
      </c>
      <c r="P644" s="55" t="str">
        <f t="shared" si="75"/>
        <v>11</v>
      </c>
      <c r="Q644" s="2" t="str">
        <f t="shared" si="76"/>
        <v>&lt;a href="set03\hope_pioneer\hope_pioneer_jan_1889_to_dec_1893\miscellaneous\hope_severe_snow_wind_storm_report_march_11,_1892_p1_hp.pdf"&gt;Severe snow wind storm&lt;/a&gt;</v>
      </c>
    </row>
    <row r="645" spans="1:17" x14ac:dyDescent="0.25">
      <c r="A645" s="2">
        <v>3507</v>
      </c>
      <c r="B645" s="4" t="s">
        <v>1761</v>
      </c>
      <c r="C645" s="4" t="s">
        <v>3701</v>
      </c>
      <c r="D645" s="52" t="s">
        <v>3543</v>
      </c>
      <c r="E645" s="5" t="s">
        <v>1756</v>
      </c>
      <c r="F645" s="5">
        <v>1</v>
      </c>
      <c r="G645" s="5">
        <v>24</v>
      </c>
      <c r="H645" s="5">
        <v>5375</v>
      </c>
      <c r="I645" t="s">
        <v>30059</v>
      </c>
      <c r="J645" s="46" t="s">
        <v>33105</v>
      </c>
      <c r="K645" s="55">
        <f t="shared" si="70"/>
        <v>6</v>
      </c>
      <c r="L645" s="55">
        <f t="shared" si="71"/>
        <v>9</v>
      </c>
      <c r="M645" s="55" t="str">
        <f t="shared" si="72"/>
        <v>1892</v>
      </c>
      <c r="N645" s="55" t="str">
        <f t="shared" si="73"/>
        <v>March</v>
      </c>
      <c r="O645" s="55">
        <f t="shared" si="74"/>
        <v>3</v>
      </c>
      <c r="P645" s="55" t="str">
        <f t="shared" si="75"/>
        <v>11</v>
      </c>
      <c r="Q645" s="2" t="str">
        <f t="shared" si="76"/>
        <v>&lt;a href="set03\hope_pioneer\hope_pioneer_jan_1889_to_dec_1893\miscellaneous\hope_school_benefit_report_march_11,_1892_p1_hp.pdf"&gt;Benefit report&lt;/a&gt;</v>
      </c>
    </row>
    <row r="646" spans="1:17" x14ac:dyDescent="0.25">
      <c r="A646" s="2">
        <v>3548</v>
      </c>
      <c r="B646" s="4" t="s">
        <v>1761</v>
      </c>
      <c r="C646" s="4" t="s">
        <v>1607</v>
      </c>
      <c r="D646" s="52" t="s">
        <v>3543</v>
      </c>
      <c r="E646" s="5" t="s">
        <v>1756</v>
      </c>
      <c r="F646" s="5">
        <v>4</v>
      </c>
      <c r="G646" s="5">
        <v>24</v>
      </c>
      <c r="H646" s="5">
        <v>5401</v>
      </c>
      <c r="I646" t="s">
        <v>30060</v>
      </c>
      <c r="J646" s="46" t="s">
        <v>33105</v>
      </c>
      <c r="K646" s="55">
        <f t="shared" si="70"/>
        <v>6</v>
      </c>
      <c r="L646" s="55">
        <f t="shared" si="71"/>
        <v>9</v>
      </c>
      <c r="M646" s="55" t="str">
        <f t="shared" si="72"/>
        <v>1892</v>
      </c>
      <c r="N646" s="55" t="str">
        <f t="shared" si="73"/>
        <v>March</v>
      </c>
      <c r="O646" s="55">
        <f t="shared" si="74"/>
        <v>3</v>
      </c>
      <c r="P646" s="55" t="str">
        <f t="shared" si="75"/>
        <v>11</v>
      </c>
      <c r="Q646" s="2" t="str">
        <f t="shared" si="76"/>
        <v>&lt;a href="set03\hope_pioneer\hope_pioneer_jan_1889_to_dec_1893\miscellaneous\hope_school_notes_march_11,_1892_p4_hp.pdf"&gt;Notes&lt;/a&gt;</v>
      </c>
    </row>
    <row r="647" spans="1:17" x14ac:dyDescent="0.25">
      <c r="A647" s="2">
        <v>3417</v>
      </c>
      <c r="B647" s="4" t="s">
        <v>3632</v>
      </c>
      <c r="C647" s="4" t="s">
        <v>1731</v>
      </c>
      <c r="D647" s="52" t="s">
        <v>3118</v>
      </c>
      <c r="E647" s="5" t="s">
        <v>1756</v>
      </c>
      <c r="F647" s="5">
        <v>1</v>
      </c>
      <c r="G647" s="5">
        <v>24</v>
      </c>
      <c r="H647" s="5">
        <v>5333</v>
      </c>
      <c r="I647" t="s">
        <v>30062</v>
      </c>
      <c r="J647" s="46" t="s">
        <v>33105</v>
      </c>
      <c r="K647" s="55">
        <f t="shared" si="70"/>
        <v>6</v>
      </c>
      <c r="L647" s="55">
        <f t="shared" si="71"/>
        <v>9</v>
      </c>
      <c r="M647" s="55" t="str">
        <f t="shared" si="72"/>
        <v>1892</v>
      </c>
      <c r="N647" s="55" t="str">
        <f t="shared" si="73"/>
        <v>March</v>
      </c>
      <c r="O647" s="55">
        <f t="shared" si="74"/>
        <v>3</v>
      </c>
      <c r="P647" s="55" t="str">
        <f t="shared" si="75"/>
        <v>18</v>
      </c>
      <c r="Q647" s="2" t="str">
        <f t="shared" si="76"/>
        <v>&lt;a href="set03\hope_pioneer\hope_pioneer_jan_1889_to_dec_1893\miscellaneous\hope_flour_mill_proposed_march_18,_1892_p1_hp.pdf"&gt;Proposed&lt;/a&gt;</v>
      </c>
    </row>
    <row r="648" spans="1:17" x14ac:dyDescent="0.25">
      <c r="A648" s="2">
        <v>3423</v>
      </c>
      <c r="B648" s="4" t="s">
        <v>2208</v>
      </c>
      <c r="C648" s="4" t="s">
        <v>3641</v>
      </c>
      <c r="D648" s="52" t="s">
        <v>3118</v>
      </c>
      <c r="E648" s="5" t="s">
        <v>1756</v>
      </c>
      <c r="F648" s="5">
        <v>1</v>
      </c>
      <c r="G648" s="5">
        <v>24</v>
      </c>
      <c r="H648" s="5">
        <v>5339</v>
      </c>
      <c r="I648" t="s">
        <v>30063</v>
      </c>
      <c r="J648" s="46" t="s">
        <v>33105</v>
      </c>
      <c r="K648" s="55">
        <f t="shared" si="70"/>
        <v>6</v>
      </c>
      <c r="L648" s="55">
        <f t="shared" si="71"/>
        <v>9</v>
      </c>
      <c r="M648" s="55" t="str">
        <f t="shared" si="72"/>
        <v>1892</v>
      </c>
      <c r="N648" s="55" t="str">
        <f t="shared" si="73"/>
        <v>March</v>
      </c>
      <c r="O648" s="55">
        <f t="shared" si="74"/>
        <v>3</v>
      </c>
      <c r="P648" s="55" t="str">
        <f t="shared" si="75"/>
        <v>18</v>
      </c>
      <c r="Q648" s="2" t="str">
        <f t="shared" si="76"/>
        <v>&lt;a href="set03\hope_pioneer\hope_pioneer_jan_1889_to_dec_1893\miscellaneous\hope_house_law_suit_continues_march_18,_1892_p1_hp.pdf"&gt;Law suit continues&lt;/a&gt;</v>
      </c>
    </row>
    <row r="649" spans="1:17" x14ac:dyDescent="0.25">
      <c r="A649" s="2">
        <v>6906</v>
      </c>
      <c r="B649" s="4" t="s">
        <v>33140</v>
      </c>
      <c r="C649" s="4" t="s">
        <v>33139</v>
      </c>
      <c r="D649" s="93" t="s">
        <v>3118</v>
      </c>
      <c r="E649" s="5" t="s">
        <v>1756</v>
      </c>
      <c r="F649" s="5">
        <v>4</v>
      </c>
      <c r="G649" s="5">
        <v>24.1</v>
      </c>
      <c r="H649" s="5"/>
      <c r="I649" t="s">
        <v>30236</v>
      </c>
      <c r="J649" s="46" t="s">
        <v>33106</v>
      </c>
      <c r="K649" s="55">
        <f t="shared" si="70"/>
        <v>6</v>
      </c>
      <c r="L649" s="55">
        <f t="shared" si="71"/>
        <v>9</v>
      </c>
      <c r="M649" s="55" t="str">
        <f t="shared" si="72"/>
        <v>1892</v>
      </c>
      <c r="N649" s="55" t="str">
        <f t="shared" si="73"/>
        <v>March</v>
      </c>
      <c r="O649" s="55">
        <f t="shared" si="74"/>
        <v>3</v>
      </c>
      <c r="P649" s="55" t="str">
        <f t="shared" si="75"/>
        <v>18</v>
      </c>
      <c r="Q649" s="2" t="str">
        <f t="shared" si="76"/>
        <v>&lt;a href="set03\hope_pioneer\hope_pioneer_jan_1889_to_dec_1893\sccm\sccm_march_18,_1892_p4_hp.pdf"&gt;Meeting Minutes&lt;/a&gt;</v>
      </c>
    </row>
    <row r="650" spans="1:17" x14ac:dyDescent="0.25">
      <c r="A650" s="2">
        <v>3185</v>
      </c>
      <c r="B650" s="4" t="s">
        <v>1700</v>
      </c>
      <c r="C650" s="4" t="s">
        <v>3655</v>
      </c>
      <c r="D650" s="52" t="s">
        <v>3619</v>
      </c>
      <c r="E650" s="5" t="s">
        <v>1756</v>
      </c>
      <c r="F650" s="5">
        <v>1</v>
      </c>
      <c r="G650" s="5">
        <v>24</v>
      </c>
      <c r="H650" s="5">
        <v>5271</v>
      </c>
      <c r="I650" t="s">
        <v>30066</v>
      </c>
      <c r="J650" s="46" t="s">
        <v>33105</v>
      </c>
      <c r="K650" s="55">
        <f t="shared" si="70"/>
        <v>6</v>
      </c>
      <c r="L650" s="55">
        <f t="shared" si="71"/>
        <v>9</v>
      </c>
      <c r="M650" s="55" t="str">
        <f t="shared" si="72"/>
        <v>1892</v>
      </c>
      <c r="N650" s="55" t="str">
        <f t="shared" si="73"/>
        <v>March</v>
      </c>
      <c r="O650" s="55">
        <f t="shared" si="74"/>
        <v>3</v>
      </c>
      <c r="P650" s="55" t="str">
        <f t="shared" si="75"/>
        <v>25</v>
      </c>
      <c r="Q650" s="2" t="str">
        <f t="shared" si="76"/>
        <v>&lt;a href="set03\hope_pioneer\hope_pioneer_jan_1889_to_dec_1893\miscellaneous\hope_mail_from_tower_city_came_in_faster_than_usual_march_25,_1892_p1_hp.pdf"&gt;Mail from Tower City came in fast&lt;/a&gt;</v>
      </c>
    </row>
    <row r="651" spans="1:17" x14ac:dyDescent="0.25">
      <c r="A651" s="2">
        <v>3373</v>
      </c>
      <c r="B651" s="4" t="s">
        <v>1723</v>
      </c>
      <c r="C651" s="4" t="s">
        <v>3618</v>
      </c>
      <c r="D651" s="52" t="s">
        <v>3619</v>
      </c>
      <c r="E651" s="5" t="s">
        <v>1756</v>
      </c>
      <c r="F651" s="5">
        <v>1</v>
      </c>
      <c r="G651" s="5">
        <v>24</v>
      </c>
      <c r="H651" s="5">
        <v>5323</v>
      </c>
      <c r="I651" t="s">
        <v>30064</v>
      </c>
      <c r="J651" s="46" t="s">
        <v>33105</v>
      </c>
      <c r="K651" s="55">
        <f t="shared" si="70"/>
        <v>6</v>
      </c>
      <c r="L651" s="55">
        <f t="shared" si="71"/>
        <v>9</v>
      </c>
      <c r="M651" s="55" t="str">
        <f t="shared" si="72"/>
        <v>1892</v>
      </c>
      <c r="N651" s="55" t="str">
        <f t="shared" si="73"/>
        <v>March</v>
      </c>
      <c r="O651" s="55">
        <f t="shared" si="74"/>
        <v>3</v>
      </c>
      <c r="P651" s="55" t="str">
        <f t="shared" si="75"/>
        <v>25</v>
      </c>
      <c r="Q651" s="2" t="str">
        <f t="shared" si="76"/>
        <v>&lt;a href="set03\hope_pioneer\hope_pioneer_jan_1889_to_dec_1893\miscellaneous\hope_cornet_band_performs_march_25,_1892_p1_hp.pdf"&gt;Performs &lt;/a&gt;</v>
      </c>
    </row>
    <row r="652" spans="1:17" x14ac:dyDescent="0.25">
      <c r="A652" s="2">
        <v>3416</v>
      </c>
      <c r="B652" s="4" t="s">
        <v>3632</v>
      </c>
      <c r="C652" s="4" t="s">
        <v>3633</v>
      </c>
      <c r="D652" s="52" t="s">
        <v>3619</v>
      </c>
      <c r="E652" s="5" t="s">
        <v>1756</v>
      </c>
      <c r="F652" s="5">
        <v>1</v>
      </c>
      <c r="G652" s="5">
        <v>24</v>
      </c>
      <c r="H652" s="5">
        <v>5332</v>
      </c>
      <c r="I652" t="s">
        <v>30065</v>
      </c>
      <c r="J652" s="46" t="s">
        <v>33105</v>
      </c>
      <c r="K652" s="55">
        <f t="shared" si="70"/>
        <v>6</v>
      </c>
      <c r="L652" s="55">
        <f t="shared" si="71"/>
        <v>9</v>
      </c>
      <c r="M652" s="55" t="str">
        <f t="shared" si="72"/>
        <v>1892</v>
      </c>
      <c r="N652" s="55" t="str">
        <f t="shared" si="73"/>
        <v>March</v>
      </c>
      <c r="O652" s="55">
        <f t="shared" si="74"/>
        <v>3</v>
      </c>
      <c r="P652" s="55" t="str">
        <f t="shared" si="75"/>
        <v>25</v>
      </c>
      <c r="Q652" s="2" t="str">
        <f t="shared" si="76"/>
        <v>&lt;a href="set03\hope_pioneer\hope_pioneer_jan_1889_to_dec_1893\miscellaneous\hope_flour_mill_committees_work_to_bring_it_to_hope_march_25,_1892_p1_hp.pdf"&gt;Committees work to bring it to Hope&lt;/a&gt;</v>
      </c>
    </row>
    <row r="653" spans="1:17" x14ac:dyDescent="0.25">
      <c r="A653" s="2">
        <v>3549</v>
      </c>
      <c r="B653" s="4" t="s">
        <v>1761</v>
      </c>
      <c r="C653" s="4" t="s">
        <v>1607</v>
      </c>
      <c r="D653" s="52" t="s">
        <v>3619</v>
      </c>
      <c r="E653" s="5" t="s">
        <v>1756</v>
      </c>
      <c r="F653" s="5">
        <v>4</v>
      </c>
      <c r="G653" s="5">
        <v>24</v>
      </c>
      <c r="H653" s="5">
        <v>5402</v>
      </c>
      <c r="I653" t="s">
        <v>30067</v>
      </c>
      <c r="J653" s="46" t="s">
        <v>33105</v>
      </c>
      <c r="K653" s="55">
        <f t="shared" si="70"/>
        <v>6</v>
      </c>
      <c r="L653" s="55">
        <f t="shared" si="71"/>
        <v>9</v>
      </c>
      <c r="M653" s="55" t="str">
        <f t="shared" si="72"/>
        <v>1892</v>
      </c>
      <c r="N653" s="55" t="str">
        <f t="shared" si="73"/>
        <v>March</v>
      </c>
      <c r="O653" s="55">
        <f t="shared" si="74"/>
        <v>3</v>
      </c>
      <c r="P653" s="55" t="str">
        <f t="shared" si="75"/>
        <v>25</v>
      </c>
      <c r="Q653" s="2" t="str">
        <f t="shared" si="76"/>
        <v>&lt;a href="set03\hope_pioneer\hope_pioneer_jan_1889_to_dec_1893\miscellaneous\hope_school_notes_march_25,_1892_p4_hp.pdf"&gt;Notes&lt;/a&gt;</v>
      </c>
    </row>
    <row r="654" spans="1:17" x14ac:dyDescent="0.25">
      <c r="A654" s="2">
        <v>4945</v>
      </c>
      <c r="B654" s="4" t="s">
        <v>3806</v>
      </c>
      <c r="C654" s="4" t="s">
        <v>3807</v>
      </c>
      <c r="D654" s="52" t="s">
        <v>3619</v>
      </c>
      <c r="E654" s="5" t="s">
        <v>1756</v>
      </c>
      <c r="F654" s="5">
        <v>1</v>
      </c>
      <c r="G654" s="5">
        <v>24</v>
      </c>
      <c r="H654" s="5">
        <v>5480</v>
      </c>
      <c r="I654" s="99" t="s">
        <v>30068</v>
      </c>
      <c r="J654" s="46" t="s">
        <v>33105</v>
      </c>
      <c r="K654" s="55">
        <f t="shared" si="70"/>
        <v>6</v>
      </c>
      <c r="L654" s="55">
        <f t="shared" si="71"/>
        <v>9</v>
      </c>
      <c r="M654" s="55" t="str">
        <f t="shared" si="72"/>
        <v>1892</v>
      </c>
      <c r="N654" s="55" t="str">
        <f t="shared" si="73"/>
        <v>March</v>
      </c>
      <c r="O654" s="55">
        <f t="shared" si="74"/>
        <v>3</v>
      </c>
      <c r="P654" s="55" t="str">
        <f t="shared" si="75"/>
        <v>25</v>
      </c>
      <c r="Q654" s="2" t="str">
        <f t="shared" si="76"/>
        <v>&lt;a href="set03\hope_pioneer\hope_pioneer_jan_1889_to_dec_1893\miscellaneous\mahus,_lars_under_arrest_march_25,_1892_p1_hp.pdf"&gt;Under arrest&lt;/a&gt;</v>
      </c>
    </row>
    <row r="655" spans="1:17" x14ac:dyDescent="0.25">
      <c r="A655" s="2">
        <v>228</v>
      </c>
      <c r="B655" s="4" t="s">
        <v>4415</v>
      </c>
      <c r="C655" s="4" t="s">
        <v>4416</v>
      </c>
      <c r="D655" s="52" t="s">
        <v>3325</v>
      </c>
      <c r="E655" s="5" t="s">
        <v>4462</v>
      </c>
      <c r="F655" s="5">
        <v>1</v>
      </c>
      <c r="G655" s="5">
        <v>12</v>
      </c>
      <c r="H655" s="5">
        <v>2441</v>
      </c>
      <c r="I655" t="s">
        <v>26910</v>
      </c>
      <c r="J655" s="46" t="s">
        <v>33094</v>
      </c>
      <c r="K655" s="55">
        <f t="shared" si="70"/>
        <v>6</v>
      </c>
      <c r="L655" s="55">
        <f t="shared" si="71"/>
        <v>8</v>
      </c>
      <c r="M655" s="55" t="str">
        <f t="shared" si="72"/>
        <v>1892</v>
      </c>
      <c r="N655" s="55" t="str">
        <f t="shared" si="73"/>
        <v>April</v>
      </c>
      <c r="O655" s="55">
        <f t="shared" si="74"/>
        <v>4</v>
      </c>
      <c r="P655" s="55" t="str">
        <f t="shared" si="75"/>
        <v xml:space="preserve"> 1</v>
      </c>
      <c r="Q655" s="2" t="str">
        <f t="shared" si="76"/>
        <v>&lt;a href="set03\gc\gc_january_1890_to_december_1892\miscellaneous\arneson,_nels_lively_runaway_april_1,_1892_p1_gc.pdf"&gt;Lively Runaway&lt;/a&gt;</v>
      </c>
    </row>
    <row r="656" spans="1:17" x14ac:dyDescent="0.25">
      <c r="A656" s="2">
        <v>326</v>
      </c>
      <c r="B656" s="4" t="s">
        <v>3360</v>
      </c>
      <c r="C656" s="4" t="s">
        <v>3361</v>
      </c>
      <c r="D656" s="52" t="s">
        <v>3325</v>
      </c>
      <c r="E656" s="5" t="s">
        <v>1756</v>
      </c>
      <c r="F656" s="5">
        <v>4</v>
      </c>
      <c r="G656" s="5">
        <v>24</v>
      </c>
      <c r="H656" s="5">
        <v>5111</v>
      </c>
      <c r="I656" t="s">
        <v>30069</v>
      </c>
      <c r="J656" s="46" t="s">
        <v>33105</v>
      </c>
      <c r="K656" s="55">
        <f t="shared" si="70"/>
        <v>6</v>
      </c>
      <c r="L656" s="55">
        <f t="shared" si="71"/>
        <v>8</v>
      </c>
      <c r="M656" s="55" t="str">
        <f t="shared" si="72"/>
        <v>1892</v>
      </c>
      <c r="N656" s="55" t="str">
        <f t="shared" si="73"/>
        <v>April</v>
      </c>
      <c r="O656" s="55">
        <f t="shared" si="74"/>
        <v>4</v>
      </c>
      <c r="P656" s="55" t="str">
        <f t="shared" si="75"/>
        <v xml:space="preserve"> 1</v>
      </c>
      <c r="Q656" s="2" t="str">
        <f t="shared" si="76"/>
        <v>&lt;a href="set03\hope_pioneer\hope_pioneer_jan_1889_to_dec_1893\miscellaneous\barrett,_oscar_progress_letter_april_1,_1892_p4_hp.pdf"&gt;Progress Letter&lt;/a&gt;</v>
      </c>
    </row>
    <row r="657" spans="1:17" x14ac:dyDescent="0.25">
      <c r="A657" s="2">
        <v>653</v>
      </c>
      <c r="B657" s="4" t="s">
        <v>3407</v>
      </c>
      <c r="C657" s="4" t="s">
        <v>3361</v>
      </c>
      <c r="D657" s="52" t="s">
        <v>3325</v>
      </c>
      <c r="E657" s="5" t="s">
        <v>1756</v>
      </c>
      <c r="F657" s="5">
        <v>4</v>
      </c>
      <c r="G657" s="5">
        <v>24</v>
      </c>
      <c r="H657" s="5">
        <v>5135</v>
      </c>
      <c r="I657" t="s">
        <v>30070</v>
      </c>
      <c r="J657" s="46" t="s">
        <v>33105</v>
      </c>
      <c r="K657" s="55">
        <f t="shared" si="70"/>
        <v>6</v>
      </c>
      <c r="L657" s="55">
        <f t="shared" si="71"/>
        <v>8</v>
      </c>
      <c r="M657" s="55" t="str">
        <f t="shared" si="72"/>
        <v>1892</v>
      </c>
      <c r="N657" s="55" t="str">
        <f t="shared" si="73"/>
        <v>April</v>
      </c>
      <c r="O657" s="55">
        <f t="shared" si="74"/>
        <v>4</v>
      </c>
      <c r="P657" s="55" t="str">
        <f t="shared" si="75"/>
        <v xml:space="preserve"> 1</v>
      </c>
      <c r="Q657" s="2" t="str">
        <f t="shared" si="76"/>
        <v>&lt;a href="set03\hope_pioneer\hope_pioneer_jan_1889_to_dec_1893\miscellaneous\brunsdale,_k_h_progress_letter_april_1,_1892_p4_hp.pdf"&gt;Progress Letter&lt;/a&gt;</v>
      </c>
    </row>
    <row r="658" spans="1:17" x14ac:dyDescent="0.25">
      <c r="A658" s="2">
        <v>746</v>
      </c>
      <c r="B658" s="4" t="s">
        <v>3431</v>
      </c>
      <c r="C658" s="4" t="s">
        <v>3361</v>
      </c>
      <c r="D658" s="52" t="s">
        <v>3325</v>
      </c>
      <c r="E658" s="5" t="s">
        <v>1756</v>
      </c>
      <c r="F658" s="5">
        <v>4</v>
      </c>
      <c r="G658" s="5">
        <v>24</v>
      </c>
      <c r="H658" s="5">
        <v>5146</v>
      </c>
      <c r="I658" t="s">
        <v>30071</v>
      </c>
      <c r="J658" s="46" t="s">
        <v>33105</v>
      </c>
      <c r="K658" s="55">
        <f t="shared" si="70"/>
        <v>6</v>
      </c>
      <c r="L658" s="55">
        <f t="shared" si="71"/>
        <v>8</v>
      </c>
      <c r="M658" s="55" t="str">
        <f t="shared" si="72"/>
        <v>1892</v>
      </c>
      <c r="N658" s="55" t="str">
        <f t="shared" si="73"/>
        <v>April</v>
      </c>
      <c r="O658" s="55">
        <f t="shared" si="74"/>
        <v>4</v>
      </c>
      <c r="P658" s="55" t="str">
        <f t="shared" si="75"/>
        <v xml:space="preserve"> 1</v>
      </c>
      <c r="Q658" s="2" t="str">
        <f t="shared" si="76"/>
        <v>&lt;a href="set03\hope_pioneer\hope_pioneer_jan_1889_to_dec_1893\miscellaneous\carpenter,_h_d_progress_letter_april_1,_1892_p4_hp.pdf"&gt;Progress Letter&lt;/a&gt;</v>
      </c>
    </row>
    <row r="659" spans="1:17" x14ac:dyDescent="0.25">
      <c r="A659" s="2">
        <v>861</v>
      </c>
      <c r="B659" s="4" t="s">
        <v>3444</v>
      </c>
      <c r="C659" s="4" t="s">
        <v>3361</v>
      </c>
      <c r="D659" s="52" t="s">
        <v>3325</v>
      </c>
      <c r="E659" s="5" t="s">
        <v>1756</v>
      </c>
      <c r="F659" s="5">
        <v>4</v>
      </c>
      <c r="G659" s="5">
        <v>24</v>
      </c>
      <c r="H659" s="5">
        <v>5153</v>
      </c>
      <c r="I659" t="s">
        <v>30072</v>
      </c>
      <c r="J659" s="46" t="s">
        <v>33105</v>
      </c>
      <c r="K659" s="55">
        <f t="shared" si="70"/>
        <v>6</v>
      </c>
      <c r="L659" s="55">
        <f t="shared" si="71"/>
        <v>8</v>
      </c>
      <c r="M659" s="55" t="str">
        <f t="shared" si="72"/>
        <v>1892</v>
      </c>
      <c r="N659" s="55" t="str">
        <f t="shared" si="73"/>
        <v>April</v>
      </c>
      <c r="O659" s="55">
        <f t="shared" si="74"/>
        <v>4</v>
      </c>
      <c r="P659" s="55" t="str">
        <f t="shared" si="75"/>
        <v xml:space="preserve"> 1</v>
      </c>
      <c r="Q659" s="2" t="str">
        <f t="shared" si="76"/>
        <v>&lt;a href="set03\hope_pioneer\hope_pioneer_jan_1889_to_dec_1893\miscellaneous\cochrane,_james_progress_letter_april_1,_1892_p4_hp.pdf"&gt;Progress Letter&lt;/a&gt;</v>
      </c>
    </row>
    <row r="660" spans="1:17" x14ac:dyDescent="0.25">
      <c r="A660" s="2">
        <v>1416</v>
      </c>
      <c r="B660" s="4" t="s">
        <v>3477</v>
      </c>
      <c r="C660" s="4" t="s">
        <v>3361</v>
      </c>
      <c r="D660" s="52" t="s">
        <v>3325</v>
      </c>
      <c r="E660" s="5" t="s">
        <v>1756</v>
      </c>
      <c r="F660" s="5">
        <v>4</v>
      </c>
      <c r="G660" s="5">
        <v>24</v>
      </c>
      <c r="H660" s="5">
        <v>5187</v>
      </c>
      <c r="I660" t="s">
        <v>30073</v>
      </c>
      <c r="J660" s="46" t="s">
        <v>33105</v>
      </c>
      <c r="K660" s="55">
        <f t="shared" si="70"/>
        <v>6</v>
      </c>
      <c r="L660" s="55">
        <f t="shared" si="71"/>
        <v>8</v>
      </c>
      <c r="M660" s="55" t="str">
        <f t="shared" si="72"/>
        <v>1892</v>
      </c>
      <c r="N660" s="55" t="str">
        <f t="shared" si="73"/>
        <v>April</v>
      </c>
      <c r="O660" s="55">
        <f t="shared" si="74"/>
        <v>4</v>
      </c>
      <c r="P660" s="55" t="str">
        <f t="shared" si="75"/>
        <v xml:space="preserve"> 1</v>
      </c>
      <c r="Q660" s="2" t="str">
        <f t="shared" si="76"/>
        <v>&lt;a href="set03\hope_pioneer\hope_pioneer_jan_1889_to_dec_1893\miscellaneous\cummings,_oscar_progress_letter_april_1,_1892_p4_hp.pdf"&gt;Progress Letter&lt;/a&gt;</v>
      </c>
    </row>
    <row r="661" spans="1:17" x14ac:dyDescent="0.25">
      <c r="A661" s="2">
        <v>1688</v>
      </c>
      <c r="B661" s="4" t="s">
        <v>2437</v>
      </c>
      <c r="C661" s="4" t="s">
        <v>3361</v>
      </c>
      <c r="D661" s="52" t="s">
        <v>3325</v>
      </c>
      <c r="E661" s="5" t="s">
        <v>1756</v>
      </c>
      <c r="F661" s="5">
        <v>4</v>
      </c>
      <c r="G661" s="5">
        <v>24</v>
      </c>
      <c r="H661" s="5">
        <v>5201</v>
      </c>
      <c r="I661" t="s">
        <v>30074</v>
      </c>
      <c r="J661" s="46" t="s">
        <v>33105</v>
      </c>
      <c r="K661" s="55">
        <f t="shared" si="70"/>
        <v>6</v>
      </c>
      <c r="L661" s="55">
        <f t="shared" si="71"/>
        <v>8</v>
      </c>
      <c r="M661" s="55" t="str">
        <f t="shared" si="72"/>
        <v>1892</v>
      </c>
      <c r="N661" s="55" t="str">
        <f t="shared" si="73"/>
        <v>April</v>
      </c>
      <c r="O661" s="55">
        <f t="shared" si="74"/>
        <v>4</v>
      </c>
      <c r="P661" s="55" t="str">
        <f t="shared" si="75"/>
        <v xml:space="preserve"> 1</v>
      </c>
      <c r="Q661" s="2" t="str">
        <f t="shared" si="76"/>
        <v>&lt;a href="set03\hope_pioneer\hope_pioneer_jan_1889_to_dec_1893\miscellaneous\drakeley,_a_t_progress_letter_april_1,_1892_p4_hp.pdf"&gt;Progress Letter&lt;/a&gt;</v>
      </c>
    </row>
    <row r="662" spans="1:17" x14ac:dyDescent="0.25">
      <c r="A662" s="2">
        <v>1692</v>
      </c>
      <c r="B662" s="4" t="s">
        <v>3494</v>
      </c>
      <c r="C662" s="4" t="s">
        <v>3361</v>
      </c>
      <c r="D662" s="52" t="s">
        <v>3325</v>
      </c>
      <c r="E662" s="5" t="s">
        <v>1756</v>
      </c>
      <c r="F662" s="5">
        <v>4</v>
      </c>
      <c r="G662" s="5">
        <v>24</v>
      </c>
      <c r="H662" s="5">
        <v>5202</v>
      </c>
      <c r="I662" t="s">
        <v>30075</v>
      </c>
      <c r="J662" s="46" t="s">
        <v>33105</v>
      </c>
      <c r="K662" s="55">
        <f t="shared" si="70"/>
        <v>6</v>
      </c>
      <c r="L662" s="55">
        <f t="shared" si="71"/>
        <v>8</v>
      </c>
      <c r="M662" s="55" t="str">
        <f t="shared" si="72"/>
        <v>1892</v>
      </c>
      <c r="N662" s="55" t="str">
        <f t="shared" si="73"/>
        <v>April</v>
      </c>
      <c r="O662" s="55">
        <f t="shared" si="74"/>
        <v>4</v>
      </c>
      <c r="P662" s="55" t="str">
        <f t="shared" si="75"/>
        <v xml:space="preserve"> 1</v>
      </c>
      <c r="Q662" s="2" t="str">
        <f t="shared" si="76"/>
        <v>&lt;a href="set03\hope_pioneer\hope_pioneer_jan_1889_to_dec_1893\miscellaneous\duncan,_p_t_progress_letter_april_1,_1892_p4_hp.pdf"&gt;Progress Letter&lt;/a&gt;</v>
      </c>
    </row>
    <row r="663" spans="1:17" x14ac:dyDescent="0.25">
      <c r="A663" s="2">
        <v>2005</v>
      </c>
      <c r="B663" s="4" t="s">
        <v>3230</v>
      </c>
      <c r="C663" s="4" t="s">
        <v>3361</v>
      </c>
      <c r="D663" s="52" t="s">
        <v>3325</v>
      </c>
      <c r="E663" s="5" t="s">
        <v>1756</v>
      </c>
      <c r="F663" s="5">
        <v>4</v>
      </c>
      <c r="G663" s="5">
        <v>24</v>
      </c>
      <c r="H663" s="5">
        <v>5211</v>
      </c>
      <c r="I663" t="s">
        <v>30076</v>
      </c>
      <c r="J663" s="46" t="s">
        <v>33105</v>
      </c>
      <c r="K663" s="55">
        <f t="shared" si="70"/>
        <v>6</v>
      </c>
      <c r="L663" s="55">
        <f t="shared" si="71"/>
        <v>8</v>
      </c>
      <c r="M663" s="55" t="str">
        <f t="shared" si="72"/>
        <v>1892</v>
      </c>
      <c r="N663" s="55" t="str">
        <f t="shared" si="73"/>
        <v>April</v>
      </c>
      <c r="O663" s="55">
        <f t="shared" si="74"/>
        <v>4</v>
      </c>
      <c r="P663" s="55" t="str">
        <f t="shared" si="75"/>
        <v xml:space="preserve"> 1</v>
      </c>
      <c r="Q663" s="2" t="str">
        <f t="shared" si="76"/>
        <v>&lt;a href="set03\hope_pioneer\hope_pioneer_jan_1889_to_dec_1893\miscellaneous\foster,_t_j_progress_letter_april_1,_1892_p4_hp.pdf"&gt;Progress Letter&lt;/a&gt;</v>
      </c>
    </row>
    <row r="664" spans="1:17" x14ac:dyDescent="0.25">
      <c r="A664" s="2">
        <v>3176</v>
      </c>
      <c r="B664" s="4" t="s">
        <v>1700</v>
      </c>
      <c r="C664" s="4" t="s">
        <v>3638</v>
      </c>
      <c r="D664" s="52" t="s">
        <v>3325</v>
      </c>
      <c r="E664" s="5" t="s">
        <v>1756</v>
      </c>
      <c r="F664" s="5">
        <v>3</v>
      </c>
      <c r="G664" s="5">
        <v>24</v>
      </c>
      <c r="H664" s="5">
        <v>5265</v>
      </c>
      <c r="I664" t="s">
        <v>30077</v>
      </c>
      <c r="J664" s="46" t="s">
        <v>33105</v>
      </c>
      <c r="K664" s="55">
        <f t="shared" si="70"/>
        <v>6</v>
      </c>
      <c r="L664" s="55">
        <f t="shared" si="71"/>
        <v>8</v>
      </c>
      <c r="M664" s="55" t="str">
        <f t="shared" si="72"/>
        <v>1892</v>
      </c>
      <c r="N664" s="55" t="str">
        <f t="shared" si="73"/>
        <v>April</v>
      </c>
      <c r="O664" s="55">
        <f t="shared" si="74"/>
        <v>4</v>
      </c>
      <c r="P664" s="55" t="str">
        <f t="shared" si="75"/>
        <v xml:space="preserve"> 1</v>
      </c>
      <c r="Q664" s="2" t="str">
        <f t="shared" si="76"/>
        <v>&lt;a href="set03\hope_pioneer\hope_pioneer_jan_1889_to_dec_1893\miscellaneous\hope_historical_perspective_and_businessmen_april_1,_1892_p3_hp.pdf"&gt;Historical perspective and businessmen&lt;/a&gt;</v>
      </c>
    </row>
    <row r="665" spans="1:17" x14ac:dyDescent="0.25">
      <c r="A665" s="2">
        <v>3734</v>
      </c>
      <c r="B665" s="4" t="s">
        <v>3740</v>
      </c>
      <c r="C665" s="4" t="s">
        <v>3361</v>
      </c>
      <c r="D665" s="52" t="s">
        <v>3325</v>
      </c>
      <c r="E665" s="5" t="s">
        <v>1756</v>
      </c>
      <c r="F665" s="5">
        <v>4</v>
      </c>
      <c r="G665" s="5">
        <v>24</v>
      </c>
      <c r="H665" s="5">
        <v>5436</v>
      </c>
      <c r="I665" t="s">
        <v>30078</v>
      </c>
      <c r="J665" s="46" t="s">
        <v>33105</v>
      </c>
      <c r="K665" s="55">
        <f t="shared" si="70"/>
        <v>6</v>
      </c>
      <c r="L665" s="55">
        <f t="shared" si="71"/>
        <v>8</v>
      </c>
      <c r="M665" s="55" t="str">
        <f t="shared" si="72"/>
        <v>1892</v>
      </c>
      <c r="N665" s="55" t="str">
        <f t="shared" si="73"/>
        <v>April</v>
      </c>
      <c r="O665" s="55">
        <f t="shared" si="74"/>
        <v>4</v>
      </c>
      <c r="P665" s="55" t="str">
        <f t="shared" si="75"/>
        <v xml:space="preserve"> 1</v>
      </c>
      <c r="Q665" s="2" t="str">
        <f t="shared" si="76"/>
        <v>&lt;a href="set03\hope_pioneer\hope_pioneer_jan_1889_to_dec_1893\miscellaneous\horner,_herbert_progress_letter_april_1,_1892_p4_hp.pdf"&gt;Progress Letter&lt;/a&gt;</v>
      </c>
    </row>
    <row r="666" spans="1:17" x14ac:dyDescent="0.25">
      <c r="A666" s="2">
        <v>3808</v>
      </c>
      <c r="B666" s="4" t="s">
        <v>1777</v>
      </c>
      <c r="C666" s="4" t="s">
        <v>3760</v>
      </c>
      <c r="D666" s="52" t="s">
        <v>3325</v>
      </c>
      <c r="E666" s="5" t="s">
        <v>1756</v>
      </c>
      <c r="F666" s="5">
        <v>5</v>
      </c>
      <c r="G666" s="5">
        <v>24</v>
      </c>
      <c r="H666" s="5">
        <v>5450</v>
      </c>
      <c r="I666" t="s">
        <v>30079</v>
      </c>
      <c r="J666" s="46" t="s">
        <v>33105</v>
      </c>
      <c r="K666" s="55">
        <f t="shared" si="70"/>
        <v>6</v>
      </c>
      <c r="L666" s="55">
        <f t="shared" si="71"/>
        <v>8</v>
      </c>
      <c r="M666" s="55" t="str">
        <f t="shared" si="72"/>
        <v>1892</v>
      </c>
      <c r="N666" s="55" t="str">
        <f t="shared" si="73"/>
        <v>April</v>
      </c>
      <c r="O666" s="55">
        <f t="shared" si="74"/>
        <v>4</v>
      </c>
      <c r="P666" s="55" t="str">
        <f t="shared" si="75"/>
        <v xml:space="preserve"> 1</v>
      </c>
      <c r="Q666" s="2" t="str">
        <f t="shared" si="76"/>
        <v>&lt;a href="set03\hope_pioneer\hope_pioneer_jan_1889_to_dec_1893\miscellaneous\iseminger,_george_hope_pioneer_editor_april_1,_1892_p5_hp.pdf"&gt;Hope Pioneer Editor&lt;/a&gt;</v>
      </c>
    </row>
    <row r="667" spans="1:17" x14ac:dyDescent="0.25">
      <c r="A667" s="2">
        <v>4869</v>
      </c>
      <c r="B667" s="4" t="s">
        <v>2908</v>
      </c>
      <c r="C667" s="4" t="s">
        <v>3361</v>
      </c>
      <c r="D667" s="52" t="s">
        <v>3325</v>
      </c>
      <c r="E667" s="5" t="s">
        <v>1756</v>
      </c>
      <c r="F667" s="5">
        <v>4</v>
      </c>
      <c r="G667" s="5">
        <v>24</v>
      </c>
      <c r="H667" s="5">
        <v>5477</v>
      </c>
      <c r="I667" t="s">
        <v>30080</v>
      </c>
      <c r="J667" s="46" t="s">
        <v>33105</v>
      </c>
      <c r="K667" s="55">
        <f t="shared" si="70"/>
        <v>6</v>
      </c>
      <c r="L667" s="55">
        <f t="shared" si="71"/>
        <v>8</v>
      </c>
      <c r="M667" s="55" t="str">
        <f t="shared" si="72"/>
        <v>1892</v>
      </c>
      <c r="N667" s="55" t="str">
        <f t="shared" si="73"/>
        <v>April</v>
      </c>
      <c r="O667" s="55">
        <f t="shared" si="74"/>
        <v>4</v>
      </c>
      <c r="P667" s="55" t="str">
        <f t="shared" si="75"/>
        <v xml:space="preserve"> 1</v>
      </c>
      <c r="Q667" s="2" t="str">
        <f t="shared" si="76"/>
        <v>&lt;a href="set03\hope_pioneer\hope_pioneer_jan_1889_to_dec_1893\miscellaneous\long,_david_progress_letter_april_1,_1892_p4_hp.pdf"&gt;Progress Letter&lt;/a&gt;</v>
      </c>
    </row>
    <row r="668" spans="1:17" x14ac:dyDescent="0.25">
      <c r="A668" s="2">
        <v>5205</v>
      </c>
      <c r="B668" s="4" t="s">
        <v>3841</v>
      </c>
      <c r="C668" s="4" t="s">
        <v>3361</v>
      </c>
      <c r="D668" s="52" t="s">
        <v>3325</v>
      </c>
      <c r="E668" s="5" t="s">
        <v>1756</v>
      </c>
      <c r="F668" s="5">
        <v>4</v>
      </c>
      <c r="G668" s="5">
        <v>24</v>
      </c>
      <c r="H668" s="5">
        <v>5504</v>
      </c>
      <c r="I668" t="s">
        <v>30081</v>
      </c>
      <c r="J668" s="46" t="s">
        <v>33105</v>
      </c>
      <c r="K668" s="55">
        <f t="shared" si="70"/>
        <v>6</v>
      </c>
      <c r="L668" s="55">
        <f t="shared" si="71"/>
        <v>8</v>
      </c>
      <c r="M668" s="55" t="str">
        <f t="shared" si="72"/>
        <v>1892</v>
      </c>
      <c r="N668" s="55" t="str">
        <f t="shared" si="73"/>
        <v>April</v>
      </c>
      <c r="O668" s="55">
        <f t="shared" si="74"/>
        <v>4</v>
      </c>
      <c r="P668" s="55" t="str">
        <f t="shared" si="75"/>
        <v xml:space="preserve"> 1</v>
      </c>
      <c r="Q668" s="2" t="str">
        <f t="shared" si="76"/>
        <v>&lt;a href="set03\hope_pioneer\hope_pioneer_jan_1889_to_dec_1893\miscellaneous\mitchell,_charles_progress_letter_april_1,_1892_p4_hp.pdf"&gt;Progress Letter&lt;/a&gt;</v>
      </c>
    </row>
    <row r="669" spans="1:17" x14ac:dyDescent="0.25">
      <c r="A669" s="2">
        <v>5206</v>
      </c>
      <c r="B669" s="4" t="s">
        <v>3842</v>
      </c>
      <c r="C669" s="4" t="s">
        <v>3361</v>
      </c>
      <c r="D669" s="52" t="s">
        <v>3325</v>
      </c>
      <c r="E669" s="5" t="s">
        <v>1756</v>
      </c>
      <c r="F669" s="5">
        <v>4</v>
      </c>
      <c r="G669" s="5">
        <v>24</v>
      </c>
      <c r="H669" s="5">
        <v>5505</v>
      </c>
      <c r="I669" t="s">
        <v>30082</v>
      </c>
      <c r="J669" s="46" t="s">
        <v>33105</v>
      </c>
      <c r="K669" s="55">
        <f t="shared" si="70"/>
        <v>6</v>
      </c>
      <c r="L669" s="55">
        <f t="shared" si="71"/>
        <v>8</v>
      </c>
      <c r="M669" s="55" t="str">
        <f t="shared" si="72"/>
        <v>1892</v>
      </c>
      <c r="N669" s="55" t="str">
        <f t="shared" si="73"/>
        <v>April</v>
      </c>
      <c r="O669" s="55">
        <f t="shared" si="74"/>
        <v>4</v>
      </c>
      <c r="P669" s="55" t="str">
        <f t="shared" si="75"/>
        <v xml:space="preserve"> 1</v>
      </c>
      <c r="Q669" s="2" t="str">
        <f t="shared" si="76"/>
        <v>&lt;a href="set03\hope_pioneer\hope_pioneer_jan_1889_to_dec_1893\miscellaneous\mitchell,_edward_progress_letter_april_1,_1892_p4_hp.pdf"&gt;Progress Letter&lt;/a&gt;</v>
      </c>
    </row>
    <row r="670" spans="1:17" x14ac:dyDescent="0.25">
      <c r="A670" s="2">
        <v>5726</v>
      </c>
      <c r="B670" s="4" t="s">
        <v>3137</v>
      </c>
      <c r="C670" s="4" t="s">
        <v>3361</v>
      </c>
      <c r="D670" s="52" t="s">
        <v>3325</v>
      </c>
      <c r="E670" s="5" t="s">
        <v>1756</v>
      </c>
      <c r="F670" s="5">
        <v>4</v>
      </c>
      <c r="G670" s="5">
        <v>24</v>
      </c>
      <c r="H670" s="5">
        <v>5541</v>
      </c>
      <c r="I670" t="s">
        <v>30083</v>
      </c>
      <c r="J670" s="46" t="s">
        <v>33105</v>
      </c>
      <c r="K670" s="55">
        <f t="shared" si="70"/>
        <v>6</v>
      </c>
      <c r="L670" s="55">
        <f t="shared" si="71"/>
        <v>8</v>
      </c>
      <c r="M670" s="55" t="str">
        <f t="shared" si="72"/>
        <v>1892</v>
      </c>
      <c r="N670" s="55" t="str">
        <f t="shared" si="73"/>
        <v>April</v>
      </c>
      <c r="O670" s="55">
        <f t="shared" si="74"/>
        <v>4</v>
      </c>
      <c r="P670" s="55" t="str">
        <f t="shared" si="75"/>
        <v xml:space="preserve"> 1</v>
      </c>
      <c r="Q670" s="2" t="str">
        <f t="shared" si="76"/>
        <v>&lt;a href="set03\hope_pioneer\hope_pioneer_jan_1889_to_dec_1893\miscellaneous\oxton,_john_b_progress_letter_april_1,_1892_p4_hp.pdf"&gt;Progress Letter&lt;/a&gt;</v>
      </c>
    </row>
    <row r="671" spans="1:17" x14ac:dyDescent="0.25">
      <c r="A671" s="2">
        <v>5987</v>
      </c>
      <c r="B671" s="4" t="s">
        <v>3930</v>
      </c>
      <c r="C671" s="4" t="s">
        <v>3361</v>
      </c>
      <c r="D671" s="52" t="s">
        <v>3325</v>
      </c>
      <c r="E671" s="5" t="s">
        <v>1756</v>
      </c>
      <c r="F671" s="5">
        <v>4</v>
      </c>
      <c r="G671" s="5">
        <v>24</v>
      </c>
      <c r="H671" s="5">
        <v>5560</v>
      </c>
      <c r="I671" t="s">
        <v>30084</v>
      </c>
      <c r="J671" s="46" t="s">
        <v>33105</v>
      </c>
      <c r="K671" s="55">
        <f t="shared" si="70"/>
        <v>6</v>
      </c>
      <c r="L671" s="55">
        <f t="shared" si="71"/>
        <v>8</v>
      </c>
      <c r="M671" s="55" t="str">
        <f t="shared" si="72"/>
        <v>1892</v>
      </c>
      <c r="N671" s="55" t="str">
        <f t="shared" si="73"/>
        <v>April</v>
      </c>
      <c r="O671" s="55">
        <f t="shared" si="74"/>
        <v>4</v>
      </c>
      <c r="P671" s="55" t="str">
        <f t="shared" si="75"/>
        <v xml:space="preserve"> 1</v>
      </c>
      <c r="Q671" s="2" t="str">
        <f t="shared" si="76"/>
        <v>&lt;a href="set03\hope_pioneer\hope_pioneer_jan_1889_to_dec_1893\miscellaneous\pledson,_osten_h_progress_letter_april_1,_1892_p4_hp.pdf"&gt;Progress Letter&lt;/a&gt;</v>
      </c>
    </row>
    <row r="672" spans="1:17" x14ac:dyDescent="0.25">
      <c r="A672" s="2">
        <v>6096</v>
      </c>
      <c r="B672" s="4" t="s">
        <v>3943</v>
      </c>
      <c r="C672" s="4" t="s">
        <v>3361</v>
      </c>
      <c r="D672" s="52" t="s">
        <v>3325</v>
      </c>
      <c r="E672" s="5" t="s">
        <v>1756</v>
      </c>
      <c r="F672" s="5">
        <v>4</v>
      </c>
      <c r="G672" s="5">
        <v>24</v>
      </c>
      <c r="H672" s="5">
        <v>5569</v>
      </c>
      <c r="I672" t="s">
        <v>30085</v>
      </c>
      <c r="J672" s="46" t="s">
        <v>33105</v>
      </c>
      <c r="K672" s="55">
        <f t="shared" si="70"/>
        <v>6</v>
      </c>
      <c r="L672" s="55">
        <f t="shared" si="71"/>
        <v>8</v>
      </c>
      <c r="M672" s="55" t="str">
        <f t="shared" si="72"/>
        <v>1892</v>
      </c>
      <c r="N672" s="55" t="str">
        <f t="shared" si="73"/>
        <v>April</v>
      </c>
      <c r="O672" s="55">
        <f t="shared" si="74"/>
        <v>4</v>
      </c>
      <c r="P672" s="55" t="str">
        <f t="shared" si="75"/>
        <v xml:space="preserve"> 1</v>
      </c>
      <c r="Q672" s="2" t="str">
        <f t="shared" si="76"/>
        <v>&lt;a href="set03\hope_pioneer\hope_pioneer_jan_1889_to_dec_1893\miscellaneous\rasmussen,_nels_p_progress_letter_april_1,_1892_p4_hp.pdf"&gt;Progress Letter&lt;/a&gt;</v>
      </c>
    </row>
    <row r="673" spans="1:17" x14ac:dyDescent="0.25">
      <c r="A673" s="2">
        <v>6315</v>
      </c>
      <c r="B673" s="4" t="s">
        <v>3952</v>
      </c>
      <c r="C673" s="4" t="s">
        <v>3361</v>
      </c>
      <c r="D673" s="52" t="s">
        <v>3325</v>
      </c>
      <c r="E673" s="5" t="s">
        <v>1756</v>
      </c>
      <c r="F673" s="5">
        <v>4</v>
      </c>
      <c r="G673" s="5">
        <v>24</v>
      </c>
      <c r="H673" s="5">
        <v>5574</v>
      </c>
      <c r="I673" t="s">
        <v>30086</v>
      </c>
      <c r="J673" s="46" t="s">
        <v>33105</v>
      </c>
      <c r="K673" s="55">
        <f t="shared" si="70"/>
        <v>6</v>
      </c>
      <c r="L673" s="55">
        <f t="shared" si="71"/>
        <v>8</v>
      </c>
      <c r="M673" s="55" t="str">
        <f t="shared" si="72"/>
        <v>1892</v>
      </c>
      <c r="N673" s="55" t="str">
        <f t="shared" si="73"/>
        <v>April</v>
      </c>
      <c r="O673" s="55">
        <f t="shared" si="74"/>
        <v>4</v>
      </c>
      <c r="P673" s="55" t="str">
        <f t="shared" si="75"/>
        <v xml:space="preserve"> 1</v>
      </c>
      <c r="Q673" s="2" t="str">
        <f t="shared" si="76"/>
        <v>&lt;a href="set03\hope_pioneer\hope_pioneer_jan_1889_to_dec_1893\miscellaneous\roney,_w_h_h_progress_letter_april_1,_1892_p4_hp.pdf"&gt;Progress Letter&lt;/a&gt;</v>
      </c>
    </row>
    <row r="674" spans="1:17" x14ac:dyDescent="0.25">
      <c r="A674" s="2">
        <v>6406</v>
      </c>
      <c r="B674" s="4" t="s">
        <v>3959</v>
      </c>
      <c r="C674" s="4" t="s">
        <v>3361</v>
      </c>
      <c r="D674" s="52" t="s">
        <v>3325</v>
      </c>
      <c r="E674" s="5" t="s">
        <v>1756</v>
      </c>
      <c r="F674" s="5">
        <v>4</v>
      </c>
      <c r="G674" s="5">
        <v>24</v>
      </c>
      <c r="H674" s="5">
        <v>5581</v>
      </c>
      <c r="I674" t="s">
        <v>30087</v>
      </c>
      <c r="J674" s="46" t="s">
        <v>33105</v>
      </c>
      <c r="K674" s="55">
        <f t="shared" si="70"/>
        <v>6</v>
      </c>
      <c r="L674" s="55">
        <f t="shared" si="71"/>
        <v>8</v>
      </c>
      <c r="M674" s="55" t="str">
        <f t="shared" si="72"/>
        <v>1892</v>
      </c>
      <c r="N674" s="55" t="str">
        <f t="shared" si="73"/>
        <v>April</v>
      </c>
      <c r="O674" s="55">
        <f t="shared" si="74"/>
        <v>4</v>
      </c>
      <c r="P674" s="55" t="str">
        <f t="shared" si="75"/>
        <v xml:space="preserve"> 1</v>
      </c>
      <c r="Q674" s="2" t="str">
        <f t="shared" si="76"/>
        <v>&lt;a href="set03\hope_pioneer\hope_pioneer_jan_1889_to_dec_1893\miscellaneous\savage,_james_progress_letter_april_1,_1892_p4_hp.pdf"&gt;Progress Letter&lt;/a&gt;</v>
      </c>
    </row>
    <row r="675" spans="1:17" x14ac:dyDescent="0.25">
      <c r="A675" s="2">
        <v>6425</v>
      </c>
      <c r="B675" s="4" t="s">
        <v>3960</v>
      </c>
      <c r="C675" s="4" t="s">
        <v>3361</v>
      </c>
      <c r="D675" s="52" t="s">
        <v>3325</v>
      </c>
      <c r="E675" s="5" t="s">
        <v>1756</v>
      </c>
      <c r="F675" s="5">
        <v>4</v>
      </c>
      <c r="G675" s="5">
        <v>24</v>
      </c>
      <c r="H675" s="5">
        <v>5582</v>
      </c>
      <c r="I675" t="s">
        <v>30088</v>
      </c>
      <c r="J675" s="46" t="s">
        <v>33105</v>
      </c>
      <c r="K675" s="55">
        <f t="shared" si="70"/>
        <v>6</v>
      </c>
      <c r="L675" s="55">
        <f t="shared" si="71"/>
        <v>8</v>
      </c>
      <c r="M675" s="55" t="str">
        <f t="shared" si="72"/>
        <v>1892</v>
      </c>
      <c r="N675" s="55" t="str">
        <f t="shared" si="73"/>
        <v>April</v>
      </c>
      <c r="O675" s="55">
        <f t="shared" si="74"/>
        <v>4</v>
      </c>
      <c r="P675" s="55" t="str">
        <f t="shared" si="75"/>
        <v xml:space="preserve"> 1</v>
      </c>
      <c r="Q675" s="2" t="str">
        <f t="shared" si="76"/>
        <v>&lt;a href="set03\hope_pioneer\hope_pioneer_jan_1889_to_dec_1893\miscellaneous\schjeldahl,_t_o_progress_letter_april_1,_1892_p4_hp.pdf"&gt;Progress Letter&lt;/a&gt;</v>
      </c>
    </row>
    <row r="676" spans="1:17" x14ac:dyDescent="0.25">
      <c r="A676" s="2">
        <v>6510</v>
      </c>
      <c r="B676" s="4" t="s">
        <v>3972</v>
      </c>
      <c r="C676" s="4" t="s">
        <v>3974</v>
      </c>
      <c r="D676" s="52" t="s">
        <v>3325</v>
      </c>
      <c r="E676" s="5" t="s">
        <v>1756</v>
      </c>
      <c r="F676" s="5">
        <v>4</v>
      </c>
      <c r="G676" s="5">
        <v>24</v>
      </c>
      <c r="H676" s="5">
        <v>5595</v>
      </c>
      <c r="I676" t="s">
        <v>30089</v>
      </c>
      <c r="J676" s="46" t="s">
        <v>33105</v>
      </c>
      <c r="K676" s="55">
        <f t="shared" si="70"/>
        <v>6</v>
      </c>
      <c r="L676" s="55">
        <f t="shared" si="71"/>
        <v>8</v>
      </c>
      <c r="M676" s="55" t="str">
        <f t="shared" si="72"/>
        <v>1892</v>
      </c>
      <c r="N676" s="55" t="str">
        <f t="shared" si="73"/>
        <v>April</v>
      </c>
      <c r="O676" s="55">
        <f t="shared" si="74"/>
        <v>4</v>
      </c>
      <c r="P676" s="55" t="str">
        <f t="shared" si="75"/>
        <v xml:space="preserve"> 1</v>
      </c>
      <c r="Q676" s="2" t="str">
        <f t="shared" si="76"/>
        <v>&lt;a href="set03\hope_pioneer\hope_pioneer_jan_1889_to_dec_1893\miscellaneous\sherbrooke_historical_perspective_april_1,_1892_p4_hp.pdf"&gt;Historical perspective&lt;/a&gt;</v>
      </c>
    </row>
    <row r="677" spans="1:17" x14ac:dyDescent="0.25">
      <c r="A677" s="2">
        <v>6686</v>
      </c>
      <c r="B677" s="4" t="s">
        <v>3984</v>
      </c>
      <c r="C677" s="4" t="s">
        <v>3361</v>
      </c>
      <c r="D677" s="52" t="s">
        <v>3325</v>
      </c>
      <c r="E677" s="5" t="s">
        <v>1756</v>
      </c>
      <c r="F677" s="5">
        <v>4</v>
      </c>
      <c r="G677" s="5">
        <v>24</v>
      </c>
      <c r="H677" s="5">
        <v>5601</v>
      </c>
      <c r="I677" t="s">
        <v>30090</v>
      </c>
      <c r="J677" s="46" t="s">
        <v>33105</v>
      </c>
      <c r="K677" s="55">
        <f t="shared" si="70"/>
        <v>6</v>
      </c>
      <c r="L677" s="55">
        <f t="shared" si="71"/>
        <v>8</v>
      </c>
      <c r="M677" s="55" t="str">
        <f t="shared" si="72"/>
        <v>1892</v>
      </c>
      <c r="N677" s="55" t="str">
        <f t="shared" si="73"/>
        <v>April</v>
      </c>
      <c r="O677" s="55">
        <f t="shared" si="74"/>
        <v>4</v>
      </c>
      <c r="P677" s="55" t="str">
        <f t="shared" si="75"/>
        <v xml:space="preserve"> 1</v>
      </c>
      <c r="Q677" s="2" t="str">
        <f t="shared" si="76"/>
        <v>&lt;a href="set03\hope_pioneer\hope_pioneer_jan_1889_to_dec_1893\miscellaneous\smith,_j_o_progress_letter_april_1,_1892_p4_hp.pdf"&gt;Progress Letter&lt;/a&gt;</v>
      </c>
    </row>
    <row r="678" spans="1:17" x14ac:dyDescent="0.25">
      <c r="A678" s="2">
        <v>6808</v>
      </c>
      <c r="B678" s="4" t="s">
        <v>2353</v>
      </c>
      <c r="C678" s="4" t="s">
        <v>3998</v>
      </c>
      <c r="D678" s="52" t="s">
        <v>3325</v>
      </c>
      <c r="E678" s="5" t="s">
        <v>1756</v>
      </c>
      <c r="F678" s="5">
        <v>4</v>
      </c>
      <c r="G678" s="5">
        <v>24</v>
      </c>
      <c r="H678" s="5">
        <v>5613</v>
      </c>
      <c r="I678" t="s">
        <v>30091</v>
      </c>
      <c r="J678" s="46" t="s">
        <v>33105</v>
      </c>
      <c r="K678" s="55">
        <f t="shared" si="70"/>
        <v>6</v>
      </c>
      <c r="L678" s="55">
        <f t="shared" si="71"/>
        <v>8</v>
      </c>
      <c r="M678" s="55" t="str">
        <f t="shared" si="72"/>
        <v>1892</v>
      </c>
      <c r="N678" s="55" t="str">
        <f t="shared" si="73"/>
        <v>April</v>
      </c>
      <c r="O678" s="55">
        <f t="shared" si="74"/>
        <v>4</v>
      </c>
      <c r="P678" s="55" t="str">
        <f t="shared" si="75"/>
        <v xml:space="preserve"> 1</v>
      </c>
      <c r="Q678" s="2" t="str">
        <f t="shared" si="76"/>
        <v>&lt;a href="set03\hope_pioneer\hope_pioneer_jan_1889_to_dec_1893\miscellaneous\steele_co._crop_reports_and_farmer's_letters_april_1,_1892_p4_hp.pdf"&gt;Crop Reports and Farmer's Letters&lt;/a&gt;</v>
      </c>
    </row>
    <row r="679" spans="1:17" x14ac:dyDescent="0.25">
      <c r="A679" s="2">
        <v>6812</v>
      </c>
      <c r="B679" s="4" t="s">
        <v>2353</v>
      </c>
      <c r="C679" s="4" t="s">
        <v>3974</v>
      </c>
      <c r="D679" s="52" t="s">
        <v>3325</v>
      </c>
      <c r="E679" s="5" t="s">
        <v>1756</v>
      </c>
      <c r="F679" s="5">
        <v>3</v>
      </c>
      <c r="G679" s="5">
        <v>24</v>
      </c>
      <c r="H679" s="5">
        <v>5624</v>
      </c>
      <c r="I679" t="s">
        <v>30092</v>
      </c>
      <c r="J679" s="46" t="s">
        <v>33105</v>
      </c>
      <c r="K679" s="55">
        <f t="shared" si="70"/>
        <v>6</v>
      </c>
      <c r="L679" s="55">
        <f t="shared" si="71"/>
        <v>8</v>
      </c>
      <c r="M679" s="55" t="str">
        <f t="shared" si="72"/>
        <v>1892</v>
      </c>
      <c r="N679" s="55" t="str">
        <f t="shared" si="73"/>
        <v>April</v>
      </c>
      <c r="O679" s="55">
        <f t="shared" si="74"/>
        <v>4</v>
      </c>
      <c r="P679" s="55" t="str">
        <f t="shared" si="75"/>
        <v xml:space="preserve"> 1</v>
      </c>
      <c r="Q679" s="2" t="str">
        <f t="shared" si="76"/>
        <v>&lt;a href="set03\hope_pioneer\hope_pioneer_jan_1889_to_dec_1893\miscellaneous\steele_county_historical_perspective_april_1,_1892_p3_hp.pdf"&gt;Historical perspective&lt;/a&gt;</v>
      </c>
    </row>
    <row r="680" spans="1:17" x14ac:dyDescent="0.25">
      <c r="A680" s="2">
        <v>7414</v>
      </c>
      <c r="B680" s="4" t="s">
        <v>4032</v>
      </c>
      <c r="C680" s="4" t="s">
        <v>3361</v>
      </c>
      <c r="D680" s="52" t="s">
        <v>3325</v>
      </c>
      <c r="E680" s="5" t="s">
        <v>1756</v>
      </c>
      <c r="F680" s="5">
        <v>4</v>
      </c>
      <c r="G680" s="5">
        <v>24</v>
      </c>
      <c r="H680" s="5">
        <v>5649</v>
      </c>
      <c r="I680" t="s">
        <v>30093</v>
      </c>
      <c r="J680" s="46" t="s">
        <v>33105</v>
      </c>
      <c r="K680" s="55">
        <f t="shared" si="70"/>
        <v>6</v>
      </c>
      <c r="L680" s="55">
        <f t="shared" si="71"/>
        <v>8</v>
      </c>
      <c r="M680" s="55" t="str">
        <f t="shared" si="72"/>
        <v>1892</v>
      </c>
      <c r="N680" s="55" t="str">
        <f t="shared" si="73"/>
        <v>April</v>
      </c>
      <c r="O680" s="55">
        <f t="shared" si="74"/>
        <v>4</v>
      </c>
      <c r="P680" s="55" t="str">
        <f t="shared" si="75"/>
        <v xml:space="preserve"> 1</v>
      </c>
      <c r="Q680" s="2" t="str">
        <f t="shared" si="76"/>
        <v>&lt;a href="set03\hope_pioneer\hope_pioneer_jan_1889_to_dec_1893\miscellaneous\thompson,_lewis_progress_letter_april_1,_1892_p4_hp.pdf"&gt;Progress Letter&lt;/a&gt;</v>
      </c>
    </row>
    <row r="681" spans="1:17" x14ac:dyDescent="0.25">
      <c r="A681" s="2">
        <v>3183</v>
      </c>
      <c r="B681" s="4" t="s">
        <v>1700</v>
      </c>
      <c r="C681" s="4" t="s">
        <v>3653</v>
      </c>
      <c r="D681" s="52" t="s">
        <v>3077</v>
      </c>
      <c r="E681" s="5" t="s">
        <v>1756</v>
      </c>
      <c r="F681" s="5">
        <v>1</v>
      </c>
      <c r="G681" s="5">
        <v>24</v>
      </c>
      <c r="H681" s="5">
        <v>5269</v>
      </c>
      <c r="I681" t="s">
        <v>30094</v>
      </c>
      <c r="J681" s="46" t="s">
        <v>33105</v>
      </c>
      <c r="K681" s="55">
        <f t="shared" si="70"/>
        <v>6</v>
      </c>
      <c r="L681" s="55">
        <f t="shared" si="71"/>
        <v>8</v>
      </c>
      <c r="M681" s="55" t="str">
        <f t="shared" si="72"/>
        <v>1892</v>
      </c>
      <c r="N681" s="55" t="str">
        <f t="shared" si="73"/>
        <v>April</v>
      </c>
      <c r="O681" s="55">
        <f t="shared" si="74"/>
        <v>4</v>
      </c>
      <c r="P681" s="55" t="str">
        <f t="shared" si="75"/>
        <v xml:space="preserve"> 8</v>
      </c>
      <c r="Q681" s="2" t="str">
        <f t="shared" si="76"/>
        <v>&lt;a href="set03\hope_pioneer\hope_pioneer_jan_1889_to_dec_1893\miscellaneous\hope_list_of_all_businesses_and_positive_features_april_8,_1892_p1_hp.pdf"&gt;List of all businesses and positive features&lt;/a&gt;</v>
      </c>
    </row>
    <row r="682" spans="1:17" x14ac:dyDescent="0.25">
      <c r="A682" s="2">
        <v>3496</v>
      </c>
      <c r="B682" s="4" t="s">
        <v>3677</v>
      </c>
      <c r="C682" s="4" t="s">
        <v>3686</v>
      </c>
      <c r="D682" s="52" t="s">
        <v>3077</v>
      </c>
      <c r="E682" s="5" t="s">
        <v>1756</v>
      </c>
      <c r="F682" s="5">
        <v>1</v>
      </c>
      <c r="G682" s="5">
        <v>24</v>
      </c>
      <c r="H682" s="5">
        <v>5364</v>
      </c>
      <c r="I682" t="s">
        <v>30095</v>
      </c>
      <c r="J682" s="46" t="s">
        <v>33105</v>
      </c>
      <c r="K682" s="55">
        <f t="shared" si="70"/>
        <v>6</v>
      </c>
      <c r="L682" s="55">
        <f t="shared" si="71"/>
        <v>8</v>
      </c>
      <c r="M682" s="55" t="str">
        <f t="shared" si="72"/>
        <v>1892</v>
      </c>
      <c r="N682" s="55" t="str">
        <f t="shared" si="73"/>
        <v>April</v>
      </c>
      <c r="O682" s="55">
        <f t="shared" si="74"/>
        <v>4</v>
      </c>
      <c r="P682" s="55" t="str">
        <f t="shared" si="75"/>
        <v xml:space="preserve"> 8</v>
      </c>
      <c r="Q682" s="2" t="str">
        <f t="shared" si="76"/>
        <v>&lt;a href="set03\hope_pioneer\hope_pioneer_jan_1889_to_dec_1893\miscellaneous\hope_rr_problems_april_8,_1892_p1_hp.pdf"&gt;Problems&lt;/a&gt;</v>
      </c>
    </row>
    <row r="683" spans="1:17" x14ac:dyDescent="0.25">
      <c r="A683" s="2">
        <v>5184</v>
      </c>
      <c r="B683" s="4" t="s">
        <v>4511</v>
      </c>
      <c r="C683" s="4" t="s">
        <v>4512</v>
      </c>
      <c r="D683" s="52" t="s">
        <v>3077</v>
      </c>
      <c r="E683" s="5" t="s">
        <v>4462</v>
      </c>
      <c r="F683" s="5">
        <v>1</v>
      </c>
      <c r="G683" s="5">
        <v>12</v>
      </c>
      <c r="H683" s="5">
        <v>2511</v>
      </c>
      <c r="I683" t="s">
        <v>26911</v>
      </c>
      <c r="J683" s="46" t="s">
        <v>33094</v>
      </c>
      <c r="K683" s="55">
        <f t="shared" si="70"/>
        <v>6</v>
      </c>
      <c r="L683" s="55">
        <f t="shared" si="71"/>
        <v>8</v>
      </c>
      <c r="M683" s="55" t="str">
        <f t="shared" si="72"/>
        <v>1892</v>
      </c>
      <c r="N683" s="55" t="str">
        <f t="shared" si="73"/>
        <v>April</v>
      </c>
      <c r="O683" s="55">
        <f t="shared" si="74"/>
        <v>4</v>
      </c>
      <c r="P683" s="55" t="str">
        <f t="shared" si="75"/>
        <v xml:space="preserve"> 8</v>
      </c>
      <c r="Q683" s="2" t="str">
        <f t="shared" si="76"/>
        <v>&lt;a href="set03\gc\gc_january_1890_to_december_1892\miscellaneous\mills,_ike_buys_the_old_dakota_house_on_lenham_ave_april_8,_1892_p1_gc.pdf"&gt;Buys the Old Dakota House on Lenham&lt;/a&gt;</v>
      </c>
    </row>
    <row r="684" spans="1:17" x14ac:dyDescent="0.25">
      <c r="A684" s="2">
        <v>7124</v>
      </c>
      <c r="B684" s="4" t="s">
        <v>4018</v>
      </c>
      <c r="C684" s="4" t="s">
        <v>4022</v>
      </c>
      <c r="D684" s="52" t="s">
        <v>3077</v>
      </c>
      <c r="E684" s="5" t="s">
        <v>1756</v>
      </c>
      <c r="F684" s="5">
        <v>1</v>
      </c>
      <c r="G684" s="5">
        <v>24</v>
      </c>
      <c r="H684" s="5">
        <v>5641</v>
      </c>
      <c r="I684" t="s">
        <v>30096</v>
      </c>
      <c r="J684" s="46" t="s">
        <v>33105</v>
      </c>
      <c r="K684" s="55">
        <f t="shared" si="70"/>
        <v>6</v>
      </c>
      <c r="L684" s="55">
        <f t="shared" si="71"/>
        <v>8</v>
      </c>
      <c r="M684" s="55" t="str">
        <f t="shared" si="72"/>
        <v>1892</v>
      </c>
      <c r="N684" s="55" t="str">
        <f t="shared" si="73"/>
        <v>April</v>
      </c>
      <c r="O684" s="55">
        <f t="shared" si="74"/>
        <v>4</v>
      </c>
      <c r="P684" s="55" t="str">
        <f t="shared" si="75"/>
        <v xml:space="preserve"> 8</v>
      </c>
      <c r="Q684" s="2" t="str">
        <f t="shared" si="76"/>
        <v>&lt;a href="set03\hope_pioneer\hope_pioneer_jan_1889_to_dec_1893\miscellaneous\stewart,_r_d_departs_for_tecumseh_mi_april_8,_1892_p1_hp.pdf"&gt;Departs for Tecumseh, MI&lt;/a&gt;</v>
      </c>
    </row>
    <row r="685" spans="1:17" x14ac:dyDescent="0.25">
      <c r="A685" s="2">
        <v>136</v>
      </c>
      <c r="B685" s="4" t="s">
        <v>3342</v>
      </c>
      <c r="C685" s="4" t="s">
        <v>1613</v>
      </c>
      <c r="D685" s="52" t="s">
        <v>3323</v>
      </c>
      <c r="E685" s="5" t="s">
        <v>1756</v>
      </c>
      <c r="F685" s="5">
        <v>1</v>
      </c>
      <c r="G685" s="5">
        <v>24</v>
      </c>
      <c r="H685" s="5">
        <v>5101</v>
      </c>
      <c r="I685" t="s">
        <v>30097</v>
      </c>
      <c r="J685" s="46" t="s">
        <v>33105</v>
      </c>
      <c r="K685" s="55">
        <f t="shared" si="70"/>
        <v>6</v>
      </c>
      <c r="L685" s="55">
        <f t="shared" si="71"/>
        <v>9</v>
      </c>
      <c r="M685" s="55" t="str">
        <f t="shared" si="72"/>
        <v>1892</v>
      </c>
      <c r="N685" s="55" t="str">
        <f t="shared" si="73"/>
        <v>April</v>
      </c>
      <c r="O685" s="55">
        <f t="shared" si="74"/>
        <v>4</v>
      </c>
      <c r="P685" s="55" t="str">
        <f t="shared" si="75"/>
        <v>15</v>
      </c>
      <c r="Q685" s="2" t="str">
        <f t="shared" si="76"/>
        <v>&lt;a href="set03\hope_pioneer\hope_pioneer_jan_1889_to_dec_1893\miscellaneous\anderson,_alfred_adjudged_insane_april_15,_1892_p1_hp.pdf"&gt;Adjudged insane&lt;/a&gt;</v>
      </c>
    </row>
    <row r="686" spans="1:17" x14ac:dyDescent="0.25">
      <c r="A686" s="2">
        <v>286</v>
      </c>
      <c r="B686" s="4" t="s">
        <v>3353</v>
      </c>
      <c r="C686" s="4" t="s">
        <v>3354</v>
      </c>
      <c r="D686" s="52" t="s">
        <v>3323</v>
      </c>
      <c r="E686" s="5" t="s">
        <v>1756</v>
      </c>
      <c r="F686" s="5">
        <v>1</v>
      </c>
      <c r="G686" s="5">
        <v>24</v>
      </c>
      <c r="H686" s="5">
        <v>5106</v>
      </c>
      <c r="I686" t="s">
        <v>30098</v>
      </c>
      <c r="J686" s="46" t="s">
        <v>33105</v>
      </c>
      <c r="K686" s="55">
        <f t="shared" si="70"/>
        <v>6</v>
      </c>
      <c r="L686" s="55">
        <f t="shared" si="71"/>
        <v>9</v>
      </c>
      <c r="M686" s="55" t="str">
        <f t="shared" si="72"/>
        <v>1892</v>
      </c>
      <c r="N686" s="55" t="str">
        <f t="shared" si="73"/>
        <v>April</v>
      </c>
      <c r="O686" s="55">
        <f t="shared" si="74"/>
        <v>4</v>
      </c>
      <c r="P686" s="55" t="str">
        <f t="shared" si="75"/>
        <v>15</v>
      </c>
      <c r="Q686" s="2" t="str">
        <f t="shared" si="76"/>
        <v>&lt;a href="set03\hope_pioneer\hope_pioneer_jan_1889_to_dec_1893\miscellaneous\badger,_e_h_and_family_depart_for_wauwatosa_wi_april_15,_1892_p1_hp.pdf"&gt;Depart for Wauwatosa, WI&lt;/a&gt;</v>
      </c>
    </row>
    <row r="687" spans="1:17" x14ac:dyDescent="0.25">
      <c r="A687" s="2">
        <v>3273</v>
      </c>
      <c r="B687" s="4" t="s">
        <v>1700</v>
      </c>
      <c r="C687" s="4" t="s">
        <v>3731</v>
      </c>
      <c r="D687" s="52" t="s">
        <v>3323</v>
      </c>
      <c r="E687" s="5" t="s">
        <v>1756</v>
      </c>
      <c r="F687" s="5">
        <v>1</v>
      </c>
      <c r="G687" s="5">
        <v>24</v>
      </c>
      <c r="H687" s="5">
        <v>5285</v>
      </c>
      <c r="I687" t="s">
        <v>30099</v>
      </c>
      <c r="J687" s="46" t="s">
        <v>33105</v>
      </c>
      <c r="K687" s="55">
        <f t="shared" si="70"/>
        <v>6</v>
      </c>
      <c r="L687" s="55">
        <f t="shared" si="71"/>
        <v>9</v>
      </c>
      <c r="M687" s="55" t="str">
        <f t="shared" si="72"/>
        <v>1892</v>
      </c>
      <c r="N687" s="55" t="str">
        <f t="shared" si="73"/>
        <v>April</v>
      </c>
      <c r="O687" s="55">
        <f t="shared" si="74"/>
        <v>4</v>
      </c>
      <c r="P687" s="55" t="str">
        <f t="shared" si="75"/>
        <v>15</v>
      </c>
      <c r="Q687" s="2" t="str">
        <f t="shared" si="76"/>
        <v>&lt;a href="set03\hope_pioneer\hope_pioneer_jan_1889_to_dec_1893\miscellaneous\hope_to_drain_two_ponds_in_town_april_15,_1892_p1_hp.pdf"&gt;To drain two ponds in town&lt;/a&gt;</v>
      </c>
    </row>
    <row r="688" spans="1:17" x14ac:dyDescent="0.25">
      <c r="A688" s="2">
        <v>3292</v>
      </c>
      <c r="B688" s="4" t="s">
        <v>1700</v>
      </c>
      <c r="C688" s="4" t="s">
        <v>31894</v>
      </c>
      <c r="D688" s="52" t="s">
        <v>3323</v>
      </c>
      <c r="E688" s="5" t="s">
        <v>1756</v>
      </c>
      <c r="F688" s="5">
        <v>4</v>
      </c>
      <c r="G688" s="5">
        <v>24</v>
      </c>
      <c r="H688" s="5">
        <v>5414</v>
      </c>
      <c r="I688" t="s">
        <v>30100</v>
      </c>
      <c r="J688" s="46" t="s">
        <v>33105</v>
      </c>
      <c r="K688" s="55">
        <f t="shared" si="70"/>
        <v>6</v>
      </c>
      <c r="L688" s="55">
        <f t="shared" si="71"/>
        <v>9</v>
      </c>
      <c r="M688" s="55" t="str">
        <f t="shared" si="72"/>
        <v>1892</v>
      </c>
      <c r="N688" s="55" t="str">
        <f t="shared" si="73"/>
        <v>April</v>
      </c>
      <c r="O688" s="55">
        <f t="shared" si="74"/>
        <v>4</v>
      </c>
      <c r="P688" s="55" t="str">
        <f t="shared" si="75"/>
        <v>15</v>
      </c>
      <c r="Q688" s="2" t="str">
        <f t="shared" si="76"/>
        <v>&lt;a href="set03\hope_pioneer\hope_pioneer_jan_1889_to_dec_1893\miscellaneous\hope_town_meeting_april_15,_1892_p4_hp.pdf"&gt;Town Meeting&lt;/a&gt;</v>
      </c>
    </row>
    <row r="689" spans="1:17" x14ac:dyDescent="0.25">
      <c r="A689" s="2">
        <v>5186</v>
      </c>
      <c r="B689" s="4" t="s">
        <v>4511</v>
      </c>
      <c r="C689" s="4" t="s">
        <v>4514</v>
      </c>
      <c r="D689" s="52" t="s">
        <v>3323</v>
      </c>
      <c r="E689" s="5" t="s">
        <v>4462</v>
      </c>
      <c r="F689" s="5">
        <v>1</v>
      </c>
      <c r="G689" s="5">
        <v>12</v>
      </c>
      <c r="H689" s="5">
        <v>2513</v>
      </c>
      <c r="I689" t="s">
        <v>26912</v>
      </c>
      <c r="J689" s="46" t="s">
        <v>33094</v>
      </c>
      <c r="K689" s="55">
        <f t="shared" si="70"/>
        <v>6</v>
      </c>
      <c r="L689" s="55">
        <f t="shared" si="71"/>
        <v>9</v>
      </c>
      <c r="M689" s="55" t="str">
        <f t="shared" si="72"/>
        <v>1892</v>
      </c>
      <c r="N689" s="55" t="str">
        <f t="shared" si="73"/>
        <v>April</v>
      </c>
      <c r="O689" s="55">
        <f t="shared" si="74"/>
        <v>4</v>
      </c>
      <c r="P689" s="55" t="str">
        <f t="shared" si="75"/>
        <v>15</v>
      </c>
      <c r="Q689" s="2" t="str">
        <f t="shared" si="76"/>
        <v>&lt;a href="set03\gc\gc_january_1890_to_december_1892\miscellaneous\mills,_ike_poundmaster_threatens_april_15,_1892_p1_gc.pdf"&gt;Poundmaster threatens&lt;/a&gt;</v>
      </c>
    </row>
    <row r="690" spans="1:17" x14ac:dyDescent="0.25">
      <c r="A690" s="2">
        <v>6907</v>
      </c>
      <c r="B690" s="4" t="s">
        <v>33140</v>
      </c>
      <c r="C690" s="4" t="s">
        <v>33139</v>
      </c>
      <c r="D690" s="93" t="s">
        <v>3323</v>
      </c>
      <c r="E690" s="5" t="s">
        <v>1756</v>
      </c>
      <c r="F690" s="5">
        <v>4</v>
      </c>
      <c r="G690" s="5">
        <v>24.1</v>
      </c>
      <c r="H690" s="5"/>
      <c r="I690" t="s">
        <v>30237</v>
      </c>
      <c r="J690" s="46" t="s">
        <v>33106</v>
      </c>
      <c r="K690" s="55">
        <f t="shared" si="70"/>
        <v>6</v>
      </c>
      <c r="L690" s="55">
        <f t="shared" si="71"/>
        <v>9</v>
      </c>
      <c r="M690" s="55" t="str">
        <f t="shared" si="72"/>
        <v>1892</v>
      </c>
      <c r="N690" s="55" t="str">
        <f t="shared" si="73"/>
        <v>April</v>
      </c>
      <c r="O690" s="55">
        <f t="shared" si="74"/>
        <v>4</v>
      </c>
      <c r="P690" s="55" t="str">
        <f t="shared" si="75"/>
        <v>15</v>
      </c>
      <c r="Q690" s="2" t="str">
        <f t="shared" si="76"/>
        <v>&lt;a href="set03\hope_pioneer\hope_pioneer_jan_1889_to_dec_1893\sccm\sccm_april_15,_1892_p4_hp.pdf"&gt;Meeting Minutes&lt;/a&gt;</v>
      </c>
    </row>
    <row r="691" spans="1:17" x14ac:dyDescent="0.25">
      <c r="A691" s="2">
        <v>6908</v>
      </c>
      <c r="B691" s="4" t="s">
        <v>33140</v>
      </c>
      <c r="C691" s="4" t="s">
        <v>33139</v>
      </c>
      <c r="D691" s="93" t="s">
        <v>3323</v>
      </c>
      <c r="E691" s="5" t="s">
        <v>1756</v>
      </c>
      <c r="F691" s="5">
        <v>1</v>
      </c>
      <c r="G691" s="5">
        <v>24.1</v>
      </c>
      <c r="H691" s="5"/>
      <c r="I691" t="s">
        <v>30238</v>
      </c>
      <c r="J691" s="46" t="s">
        <v>33106</v>
      </c>
      <c r="K691" s="55">
        <f t="shared" si="70"/>
        <v>6</v>
      </c>
      <c r="L691" s="55">
        <f t="shared" si="71"/>
        <v>9</v>
      </c>
      <c r="M691" s="55" t="str">
        <f t="shared" si="72"/>
        <v>1892</v>
      </c>
      <c r="N691" s="55" t="str">
        <f t="shared" si="73"/>
        <v>April</v>
      </c>
      <c r="O691" s="55">
        <f t="shared" si="74"/>
        <v>4</v>
      </c>
      <c r="P691" s="55" t="str">
        <f t="shared" si="75"/>
        <v>15</v>
      </c>
      <c r="Q691" s="2" t="str">
        <f t="shared" si="76"/>
        <v>&lt;a href="set03\hope_pioneer\hope_pioneer_jan_1889_to_dec_1893\sccm\sccm_no_gopher_bounties_but_will_issue_strychnine_april_15,_1892_p1_hp.pdf"&gt;Meeting Minutes&lt;/a&gt;</v>
      </c>
    </row>
    <row r="692" spans="1:17" x14ac:dyDescent="0.25">
      <c r="A692" s="2">
        <v>1982</v>
      </c>
      <c r="B692" s="4" t="s">
        <v>4453</v>
      </c>
      <c r="C692" s="4" t="s">
        <v>4454</v>
      </c>
      <c r="D692" s="52" t="s">
        <v>3688</v>
      </c>
      <c r="E692" s="5" t="s">
        <v>4462</v>
      </c>
      <c r="F692" s="5">
        <v>1</v>
      </c>
      <c r="G692" s="5">
        <v>12</v>
      </c>
      <c r="H692" s="5">
        <v>2474</v>
      </c>
      <c r="I692" t="s">
        <v>26913</v>
      </c>
      <c r="J692" s="46" t="s">
        <v>33094</v>
      </c>
      <c r="K692" s="55">
        <f t="shared" si="70"/>
        <v>6</v>
      </c>
      <c r="L692" s="55">
        <f t="shared" si="71"/>
        <v>9</v>
      </c>
      <c r="M692" s="55" t="str">
        <f t="shared" si="72"/>
        <v>1892</v>
      </c>
      <c r="N692" s="55" t="str">
        <f t="shared" si="73"/>
        <v>April</v>
      </c>
      <c r="O692" s="55">
        <f t="shared" si="74"/>
        <v>4</v>
      </c>
      <c r="P692" s="55" t="str">
        <f t="shared" si="75"/>
        <v>22</v>
      </c>
      <c r="Q692" s="2" t="str">
        <f t="shared" si="76"/>
        <v>&lt;a href="set03\gc\gc_january_1890_to_december_1892\miscellaneous\forde,_o_f_sued_for_children_to_attend_school_april_22,_1892_p1_gc.pdf"&gt;Sued for children to attend school&lt;/a&gt;</v>
      </c>
    </row>
    <row r="693" spans="1:17" x14ac:dyDescent="0.25">
      <c r="A693" s="2">
        <v>2400</v>
      </c>
      <c r="B693" s="4" t="s">
        <v>4455</v>
      </c>
      <c r="C693" s="4" t="s">
        <v>4458</v>
      </c>
      <c r="D693" s="52" t="s">
        <v>3688</v>
      </c>
      <c r="E693" s="5" t="s">
        <v>4462</v>
      </c>
      <c r="F693" s="5">
        <v>1</v>
      </c>
      <c r="G693" s="5">
        <v>12</v>
      </c>
      <c r="H693" s="5">
        <v>2478</v>
      </c>
      <c r="I693" t="s">
        <v>26914</v>
      </c>
      <c r="J693" s="46" t="s">
        <v>33094</v>
      </c>
      <c r="K693" s="55">
        <f t="shared" si="70"/>
        <v>6</v>
      </c>
      <c r="L693" s="55">
        <f t="shared" si="71"/>
        <v>9</v>
      </c>
      <c r="M693" s="55" t="str">
        <f t="shared" si="72"/>
        <v>1892</v>
      </c>
      <c r="N693" s="55" t="str">
        <f t="shared" si="73"/>
        <v>April</v>
      </c>
      <c r="O693" s="55">
        <f t="shared" si="74"/>
        <v>4</v>
      </c>
      <c r="P693" s="55" t="str">
        <f t="shared" si="75"/>
        <v>22</v>
      </c>
      <c r="Q693" s="2" t="str">
        <f t="shared" si="76"/>
        <v>&lt;a href="set03\gc\gc_january_1890_to_december_1892\miscellaneous\griggs_co._school_district_13_sues_norwegian_parents__april_22,_1892_p1_gc.pdf"&gt;School Dist. 13 Sues Norwegian Parents&lt;/a&gt;</v>
      </c>
    </row>
    <row r="694" spans="1:17" x14ac:dyDescent="0.25">
      <c r="A694" s="2">
        <v>2458</v>
      </c>
      <c r="B694" s="4" t="s">
        <v>4464</v>
      </c>
      <c r="C694" s="4" t="s">
        <v>4454</v>
      </c>
      <c r="D694" s="52" t="s">
        <v>3688</v>
      </c>
      <c r="E694" s="5" t="s">
        <v>4462</v>
      </c>
      <c r="F694" s="5">
        <v>1</v>
      </c>
      <c r="G694" s="5">
        <v>12</v>
      </c>
      <c r="H694" s="5">
        <v>2483</v>
      </c>
      <c r="I694" t="s">
        <v>26915</v>
      </c>
      <c r="J694" s="46" t="s">
        <v>33094</v>
      </c>
      <c r="K694" s="55">
        <f t="shared" si="70"/>
        <v>6</v>
      </c>
      <c r="L694" s="55">
        <f t="shared" si="71"/>
        <v>9</v>
      </c>
      <c r="M694" s="55" t="str">
        <f t="shared" si="72"/>
        <v>1892</v>
      </c>
      <c r="N694" s="55" t="str">
        <f t="shared" si="73"/>
        <v>April</v>
      </c>
      <c r="O694" s="55">
        <f t="shared" si="74"/>
        <v>4</v>
      </c>
      <c r="P694" s="55" t="str">
        <f t="shared" si="75"/>
        <v>22</v>
      </c>
      <c r="Q694" s="2" t="str">
        <f t="shared" si="76"/>
        <v>&lt;a href="set03\gc\gc_january_1890_to_december_1892\miscellaneous\gronlz,_ole_sued_for_children_to_attend_school_april_22,_1892_p1_gc.pdf"&gt;Sued for children to attend school&lt;/a&gt;</v>
      </c>
    </row>
    <row r="695" spans="1:17" x14ac:dyDescent="0.25">
      <c r="A695" s="2">
        <v>3497</v>
      </c>
      <c r="B695" s="4" t="s">
        <v>3677</v>
      </c>
      <c r="C695" s="4" t="s">
        <v>3687</v>
      </c>
      <c r="D695" s="52" t="s">
        <v>3688</v>
      </c>
      <c r="E695" s="5" t="s">
        <v>1756</v>
      </c>
      <c r="F695" s="5">
        <v>1</v>
      </c>
      <c r="G695" s="5">
        <v>24</v>
      </c>
      <c r="H695" s="5">
        <v>5365</v>
      </c>
      <c r="I695" t="s">
        <v>30101</v>
      </c>
      <c r="J695" s="46" t="s">
        <v>33105</v>
      </c>
      <c r="K695" s="55">
        <f t="shared" si="70"/>
        <v>6</v>
      </c>
      <c r="L695" s="55">
        <f t="shared" si="71"/>
        <v>9</v>
      </c>
      <c r="M695" s="55" t="str">
        <f t="shared" si="72"/>
        <v>1892</v>
      </c>
      <c r="N695" s="55" t="str">
        <f t="shared" si="73"/>
        <v>April</v>
      </c>
      <c r="O695" s="55">
        <f t="shared" si="74"/>
        <v>4</v>
      </c>
      <c r="P695" s="55" t="str">
        <f t="shared" si="75"/>
        <v>22</v>
      </c>
      <c r="Q695" s="2" t="str">
        <f t="shared" si="76"/>
        <v>&lt;a href="set03\hope_pioneer\hope_pioneer_jan_1889_to_dec_1893\miscellaneous\hope_rr_woes_derails_april_22,_1892_p1_hp.pdf"&gt;Woes; derails&lt;/a&gt;</v>
      </c>
    </row>
    <row r="696" spans="1:17" x14ac:dyDescent="0.25">
      <c r="A696" s="2">
        <v>3550</v>
      </c>
      <c r="B696" s="4" t="s">
        <v>1761</v>
      </c>
      <c r="C696" s="4" t="s">
        <v>1607</v>
      </c>
      <c r="D696" s="52" t="s">
        <v>3688</v>
      </c>
      <c r="E696" s="5" t="s">
        <v>1756</v>
      </c>
      <c r="F696" s="5">
        <v>4</v>
      </c>
      <c r="G696" s="5">
        <v>24</v>
      </c>
      <c r="H696" s="5">
        <v>5392</v>
      </c>
      <c r="I696" t="s">
        <v>30102</v>
      </c>
      <c r="J696" s="46" t="s">
        <v>33105</v>
      </c>
      <c r="K696" s="55">
        <f t="shared" si="70"/>
        <v>6</v>
      </c>
      <c r="L696" s="55">
        <f t="shared" si="71"/>
        <v>9</v>
      </c>
      <c r="M696" s="55" t="str">
        <f t="shared" si="72"/>
        <v>1892</v>
      </c>
      <c r="N696" s="55" t="str">
        <f t="shared" si="73"/>
        <v>April</v>
      </c>
      <c r="O696" s="55">
        <f t="shared" si="74"/>
        <v>4</v>
      </c>
      <c r="P696" s="55" t="str">
        <f t="shared" si="75"/>
        <v>22</v>
      </c>
      <c r="Q696" s="2" t="str">
        <f t="shared" si="76"/>
        <v>&lt;a href="set03\hope_pioneer\hope_pioneer_jan_1889_to_dec_1893\miscellaneous\hope_school_notes_april_22,_1892_p4_hp.pdf"&gt;Notes&lt;/a&gt;</v>
      </c>
    </row>
    <row r="697" spans="1:17" x14ac:dyDescent="0.25">
      <c r="A697" s="2">
        <v>3593</v>
      </c>
      <c r="B697" s="4" t="s">
        <v>1761</v>
      </c>
      <c r="C697" s="4" t="s">
        <v>3721</v>
      </c>
      <c r="D697" s="52" t="s">
        <v>3688</v>
      </c>
      <c r="E697" s="5" t="s">
        <v>1756</v>
      </c>
      <c r="F697" s="5">
        <v>1</v>
      </c>
      <c r="G697" s="5">
        <v>24</v>
      </c>
      <c r="H697" s="5">
        <v>5407</v>
      </c>
      <c r="I697" t="s">
        <v>30103</v>
      </c>
      <c r="J697" s="46" t="s">
        <v>33105</v>
      </c>
      <c r="K697" s="55">
        <f t="shared" si="70"/>
        <v>6</v>
      </c>
      <c r="L697" s="55">
        <f t="shared" si="71"/>
        <v>9</v>
      </c>
      <c r="M697" s="55" t="str">
        <f t="shared" si="72"/>
        <v>1892</v>
      </c>
      <c r="N697" s="55" t="str">
        <f t="shared" si="73"/>
        <v>April</v>
      </c>
      <c r="O697" s="55">
        <f t="shared" si="74"/>
        <v>4</v>
      </c>
      <c r="P697" s="55" t="str">
        <f t="shared" si="75"/>
        <v>22</v>
      </c>
      <c r="Q697" s="2" t="str">
        <f t="shared" si="76"/>
        <v>&lt;a href="set03\hope_pioneer\hope_pioneer_jan_1889_to_dec_1893\miscellaneous\hope_school_principal_to_run_for_supt._april_22,_1892_p1_hp.pdf"&gt;Principal to run for Supt&lt;/a&gt;</v>
      </c>
    </row>
    <row r="698" spans="1:17" x14ac:dyDescent="0.25">
      <c r="A698" s="2">
        <v>4982</v>
      </c>
      <c r="B698" s="4" t="s">
        <v>3122</v>
      </c>
      <c r="C698" s="4" t="s">
        <v>3810</v>
      </c>
      <c r="D698" s="52" t="s">
        <v>3688</v>
      </c>
      <c r="E698" s="5" t="s">
        <v>1756</v>
      </c>
      <c r="F698" s="5">
        <v>1</v>
      </c>
      <c r="G698" s="5">
        <v>24</v>
      </c>
      <c r="H698" s="5">
        <v>5483</v>
      </c>
      <c r="I698" t="s">
        <v>30104</v>
      </c>
      <c r="J698" s="46" t="s">
        <v>33105</v>
      </c>
      <c r="K698" s="55">
        <f t="shared" si="70"/>
        <v>6</v>
      </c>
      <c r="L698" s="55">
        <f t="shared" si="71"/>
        <v>9</v>
      </c>
      <c r="M698" s="55" t="str">
        <f t="shared" si="72"/>
        <v>1892</v>
      </c>
      <c r="N698" s="55" t="str">
        <f t="shared" si="73"/>
        <v>April</v>
      </c>
      <c r="O698" s="55">
        <f t="shared" si="74"/>
        <v>4</v>
      </c>
      <c r="P698" s="55" t="str">
        <f t="shared" si="75"/>
        <v>22</v>
      </c>
      <c r="Q698" s="2" t="str">
        <f t="shared" si="76"/>
        <v>&lt;a href="set03\hope_pioneer\hope_pioneer_jan_1889_to_dec_1893\miscellaneous\marsh,_l_e_to__run_for_county_supt._april_22,_1892_p1_hp.pdf"&gt;To run for County Supt.&lt;/a&gt;</v>
      </c>
    </row>
    <row r="699" spans="1:17" x14ac:dyDescent="0.25">
      <c r="A699" s="2">
        <v>5415</v>
      </c>
      <c r="B699" s="4" t="s">
        <v>3863</v>
      </c>
      <c r="C699" s="4" t="s">
        <v>3864</v>
      </c>
      <c r="D699" s="52" t="s">
        <v>3688</v>
      </c>
      <c r="E699" s="5" t="s">
        <v>1756</v>
      </c>
      <c r="F699" s="5">
        <v>1</v>
      </c>
      <c r="G699" s="5">
        <v>24</v>
      </c>
      <c r="H699" s="5">
        <v>5518</v>
      </c>
      <c r="I699" t="s">
        <v>30105</v>
      </c>
      <c r="J699" s="46" t="s">
        <v>33105</v>
      </c>
      <c r="K699" s="55">
        <f t="shared" si="70"/>
        <v>6</v>
      </c>
      <c r="L699" s="55">
        <f t="shared" si="71"/>
        <v>9</v>
      </c>
      <c r="M699" s="55" t="str">
        <f t="shared" si="72"/>
        <v>1892</v>
      </c>
      <c r="N699" s="55" t="str">
        <f t="shared" si="73"/>
        <v>April</v>
      </c>
      <c r="O699" s="55">
        <f t="shared" si="74"/>
        <v>4</v>
      </c>
      <c r="P699" s="55" t="str">
        <f t="shared" si="75"/>
        <v>22</v>
      </c>
      <c r="Q699" s="2" t="str">
        <f t="shared" si="76"/>
        <v>&lt;a href="set03\hope_pioneer\hope_pioneer_jan_1889_to_dec_1893\miscellaneous\neustal,_fred_severely_injured_april_22,_1892_p1_hp.pdf"&gt;Severely injured&lt;/a&gt;</v>
      </c>
    </row>
    <row r="700" spans="1:17" x14ac:dyDescent="0.25">
      <c r="A700" s="2">
        <v>6344</v>
      </c>
      <c r="B700" s="4" t="s">
        <v>4534</v>
      </c>
      <c r="C700" s="4" t="s">
        <v>4535</v>
      </c>
      <c r="D700" s="52" t="s">
        <v>3688</v>
      </c>
      <c r="E700" s="5" t="s">
        <v>4462</v>
      </c>
      <c r="F700" s="5">
        <v>1</v>
      </c>
      <c r="G700" s="5">
        <v>12</v>
      </c>
      <c r="H700" s="5">
        <v>2525</v>
      </c>
      <c r="I700" t="s">
        <v>26916</v>
      </c>
      <c r="J700" s="46" t="s">
        <v>33094</v>
      </c>
      <c r="K700" s="55">
        <f t="shared" si="70"/>
        <v>6</v>
      </c>
      <c r="L700" s="55">
        <f t="shared" si="71"/>
        <v>9</v>
      </c>
      <c r="M700" s="55" t="str">
        <f t="shared" si="72"/>
        <v>1892</v>
      </c>
      <c r="N700" s="55" t="str">
        <f t="shared" si="73"/>
        <v>April</v>
      </c>
      <c r="O700" s="55">
        <f t="shared" si="74"/>
        <v>4</v>
      </c>
      <c r="P700" s="55" t="str">
        <f t="shared" si="75"/>
        <v>22</v>
      </c>
      <c r="Q700" s="2" t="str">
        <f t="shared" si="76"/>
        <v>&lt;a href="set03\gc\gc_january_1890_to_december_1892\miscellaneous\rukke,_mrs._n_c_brings_suit_for_school_vs_norwegian_children_april_22,_1892_p1_gc.pdf"&gt;Brings suit for school vs Norwegian Children&lt;/a&gt;</v>
      </c>
    </row>
    <row r="701" spans="1:17" x14ac:dyDescent="0.25">
      <c r="A701" s="2">
        <v>6517</v>
      </c>
      <c r="B701" s="4" t="s">
        <v>3976</v>
      </c>
      <c r="C701" s="4" t="s">
        <v>3977</v>
      </c>
      <c r="D701" s="52" t="s">
        <v>3688</v>
      </c>
      <c r="E701" s="5" t="s">
        <v>1756</v>
      </c>
      <c r="F701" s="5">
        <v>1</v>
      </c>
      <c r="G701" s="5">
        <v>24</v>
      </c>
      <c r="H701" s="5">
        <v>5597</v>
      </c>
      <c r="I701" t="s">
        <v>30106</v>
      </c>
      <c r="J701" s="46" t="s">
        <v>33105</v>
      </c>
      <c r="K701" s="55">
        <f t="shared" si="70"/>
        <v>6</v>
      </c>
      <c r="L701" s="55">
        <f t="shared" si="71"/>
        <v>9</v>
      </c>
      <c r="M701" s="55" t="str">
        <f t="shared" si="72"/>
        <v>1892</v>
      </c>
      <c r="N701" s="55" t="str">
        <f t="shared" si="73"/>
        <v>April</v>
      </c>
      <c r="O701" s="55">
        <f t="shared" si="74"/>
        <v>4</v>
      </c>
      <c r="P701" s="55" t="str">
        <f t="shared" si="75"/>
        <v>22</v>
      </c>
      <c r="Q701" s="2" t="str">
        <f t="shared" si="76"/>
        <v>&lt;a href="set03\hope_pioneer\hope_pioneer_jan_1889_to_dec_1893\miscellaneous\sheyenne_river_highest_since_1883_april_22,_1892_p1_hp.pdf"&gt;Highest since 1883&lt;/a&gt;</v>
      </c>
    </row>
    <row r="702" spans="1:17" x14ac:dyDescent="0.25">
      <c r="A702" s="2">
        <v>604</v>
      </c>
      <c r="B702" s="4" t="s">
        <v>3395</v>
      </c>
      <c r="C702" s="4" t="s">
        <v>3403</v>
      </c>
      <c r="D702" s="52" t="s">
        <v>3278</v>
      </c>
      <c r="E702" s="5" t="s">
        <v>1756</v>
      </c>
      <c r="F702" s="5">
        <v>1</v>
      </c>
      <c r="G702" s="5">
        <v>24</v>
      </c>
      <c r="H702" s="5">
        <v>5131</v>
      </c>
      <c r="I702" t="s">
        <v>30107</v>
      </c>
      <c r="J702" s="46" t="s">
        <v>33105</v>
      </c>
      <c r="K702" s="55">
        <f t="shared" si="70"/>
        <v>6</v>
      </c>
      <c r="L702" s="55">
        <f t="shared" si="71"/>
        <v>9</v>
      </c>
      <c r="M702" s="55" t="str">
        <f t="shared" si="72"/>
        <v>1892</v>
      </c>
      <c r="N702" s="55" t="str">
        <f t="shared" si="73"/>
        <v>April</v>
      </c>
      <c r="O702" s="55">
        <f t="shared" si="74"/>
        <v>4</v>
      </c>
      <c r="P702" s="55" t="str">
        <f t="shared" si="75"/>
        <v>29</v>
      </c>
      <c r="Q702" s="2" t="str">
        <f t="shared" si="76"/>
        <v>&lt;a href="set03\hope_pioneer\hope_pioneer_jan_1889_to_dec_1893\miscellaneous\broadlawn_twp_schools_and_teachers_announced_april_29,_1892_p1_hp.pdf"&gt;Schools and Teachers announced&lt;/a&gt;</v>
      </c>
    </row>
    <row r="703" spans="1:17" x14ac:dyDescent="0.25">
      <c r="A703" s="2">
        <v>680</v>
      </c>
      <c r="B703" s="4" t="s">
        <v>3418</v>
      </c>
      <c r="C703" s="4" t="s">
        <v>3419</v>
      </c>
      <c r="D703" s="52" t="s">
        <v>3278</v>
      </c>
      <c r="E703" s="5" t="s">
        <v>1756</v>
      </c>
      <c r="F703" s="5">
        <v>1</v>
      </c>
      <c r="G703" s="5">
        <v>24</v>
      </c>
      <c r="H703" s="5">
        <v>5140</v>
      </c>
      <c r="I703" t="s">
        <v>30108</v>
      </c>
      <c r="J703" s="46" t="s">
        <v>33105</v>
      </c>
      <c r="K703" s="55">
        <f t="shared" si="70"/>
        <v>6</v>
      </c>
      <c r="L703" s="55">
        <f t="shared" si="71"/>
        <v>9</v>
      </c>
      <c r="M703" s="55" t="str">
        <f t="shared" si="72"/>
        <v>1892</v>
      </c>
      <c r="N703" s="55" t="str">
        <f t="shared" si="73"/>
        <v>April</v>
      </c>
      <c r="O703" s="55">
        <f t="shared" si="74"/>
        <v>4</v>
      </c>
      <c r="P703" s="55" t="str">
        <f t="shared" si="75"/>
        <v>29</v>
      </c>
      <c r="Q703" s="2" t="str">
        <f t="shared" si="76"/>
        <v>&lt;a href="set03\hope_pioneer\hope_pioneer_jan_1889_to_dec_1893\miscellaneous\burris,_john_to_run_for_supt_of_schools_april_29,_1892_p1_hp.pdf"&gt;To Run for Supt of schools&lt;/a&gt;</v>
      </c>
    </row>
    <row r="704" spans="1:17" x14ac:dyDescent="0.25">
      <c r="A704" s="2">
        <v>1834</v>
      </c>
      <c r="B704" s="4" t="s">
        <v>3503</v>
      </c>
      <c r="C704" s="4" t="s">
        <v>3504</v>
      </c>
      <c r="D704" s="52" t="s">
        <v>3278</v>
      </c>
      <c r="E704" s="5" t="s">
        <v>1756</v>
      </c>
      <c r="F704" s="5">
        <v>1</v>
      </c>
      <c r="G704" s="5">
        <v>24</v>
      </c>
      <c r="H704" s="5">
        <v>5206</v>
      </c>
      <c r="I704" t="s">
        <v>30109</v>
      </c>
      <c r="J704" s="46" t="s">
        <v>33105</v>
      </c>
      <c r="K704" s="55">
        <f t="shared" si="70"/>
        <v>6</v>
      </c>
      <c r="L704" s="55">
        <f t="shared" si="71"/>
        <v>9</v>
      </c>
      <c r="M704" s="55" t="str">
        <f t="shared" si="72"/>
        <v>1892</v>
      </c>
      <c r="N704" s="55" t="str">
        <f t="shared" si="73"/>
        <v>April</v>
      </c>
      <c r="O704" s="55">
        <f t="shared" si="74"/>
        <v>4</v>
      </c>
      <c r="P704" s="55" t="str">
        <f t="shared" si="75"/>
        <v>29</v>
      </c>
      <c r="Q704" s="2" t="str">
        <f t="shared" si="76"/>
        <v>&lt;a href="set03\hope_pioneer\hope_pioneer_jan_1889_to_dec_1893\miscellaneous\enger_twp_school_teacher_john_burris_april_29,_1892_p1_hp.pdf"&gt;School Teacher John Burris&lt;/a&gt;</v>
      </c>
    </row>
    <row r="705" spans="1:17" x14ac:dyDescent="0.25">
      <c r="A705" s="2">
        <v>3181</v>
      </c>
      <c r="B705" s="4" t="s">
        <v>1700</v>
      </c>
      <c r="C705" s="4" t="s">
        <v>3651</v>
      </c>
      <c r="D705" s="52" t="s">
        <v>3278</v>
      </c>
      <c r="E705" s="5" t="s">
        <v>1756</v>
      </c>
      <c r="F705" s="5">
        <v>1</v>
      </c>
      <c r="G705" s="5">
        <v>24</v>
      </c>
      <c r="H705" s="5">
        <v>5267</v>
      </c>
      <c r="I705" t="s">
        <v>30111</v>
      </c>
      <c r="J705" s="46" t="s">
        <v>33105</v>
      </c>
      <c r="K705" s="55">
        <f t="shared" si="70"/>
        <v>6</v>
      </c>
      <c r="L705" s="55">
        <f t="shared" si="71"/>
        <v>9</v>
      </c>
      <c r="M705" s="55" t="str">
        <f t="shared" si="72"/>
        <v>1892</v>
      </c>
      <c r="N705" s="55" t="str">
        <f t="shared" si="73"/>
        <v>April</v>
      </c>
      <c r="O705" s="55">
        <f t="shared" si="74"/>
        <v>4</v>
      </c>
      <c r="P705" s="55" t="str">
        <f t="shared" si="75"/>
        <v>29</v>
      </c>
      <c r="Q705" s="2" t="str">
        <f t="shared" si="76"/>
        <v>&lt;a href="set03\hope_pioneer\hope_pioneer_jan_1889_to_dec_1893\miscellaneous\hope_lawn_tennis_club_begins_april_29,_1892_p1_hp.pdf"&gt;Lawn Tennis Club begins&lt;/a&gt;</v>
      </c>
    </row>
    <row r="706" spans="1:17" x14ac:dyDescent="0.25">
      <c r="A706" s="2">
        <v>3384</v>
      </c>
      <c r="B706" s="4" t="s">
        <v>3624</v>
      </c>
      <c r="C706" s="4" t="s">
        <v>3625</v>
      </c>
      <c r="D706" s="52" t="s">
        <v>3278</v>
      </c>
      <c r="E706" s="5" t="s">
        <v>1756</v>
      </c>
      <c r="F706" s="5">
        <v>1</v>
      </c>
      <c r="G706" s="5">
        <v>24</v>
      </c>
      <c r="H706" s="5">
        <v>5328</v>
      </c>
      <c r="I706" t="s">
        <v>30110</v>
      </c>
      <c r="J706" s="46" t="s">
        <v>33105</v>
      </c>
      <c r="K706" s="55">
        <f t="shared" ref="K706:K769" si="77">FIND(" ",D706)</f>
        <v>6</v>
      </c>
      <c r="L706" s="55">
        <f t="shared" ref="L706:L769" si="78">FIND(",",D706)</f>
        <v>9</v>
      </c>
      <c r="M706" s="55" t="str">
        <f t="shared" ref="M706:M769" si="79">MID(D706,L706+2,4)</f>
        <v>1892</v>
      </c>
      <c r="N706" s="55" t="str">
        <f t="shared" ref="N706:N769" si="80">MID(D706,1,K706-1)</f>
        <v>April</v>
      </c>
      <c r="O706" s="55">
        <f t="shared" ref="O706:O769" si="81">_xlfn.SWITCH(TRIM(N706),
"January",1,"February",2,"March",3,"April",4,
"May",5,"June",6,"July",7,"August",8,
"September",9,"October",10,"November",11,"December",12,"No Match")</f>
        <v>4</v>
      </c>
      <c r="P706" s="55" t="str">
        <f t="shared" ref="P706:P769" si="82">MID(D706,L706-2,2)</f>
        <v>29</v>
      </c>
      <c r="Q706" s="2" t="str">
        <f t="shared" ref="Q706:Q769" si="83">"&lt;a href="&amp;""""&amp;J706&amp;"\"&amp;I706&amp;"""&gt;"&amp;C706&amp;"&lt;/a&gt;"</f>
        <v>&lt;a href="set03\hope_pioneer\hope_pioneer_jan_1889_to_dec_1893\miscellaneous\hope_cricket_club_begins_anew_april_29,_1892_p1_hp.pdf"&gt;Begins anew&lt;/a&gt;</v>
      </c>
    </row>
    <row r="707" spans="1:17" x14ac:dyDescent="0.25">
      <c r="A707" s="2">
        <v>3705</v>
      </c>
      <c r="B707" s="4" t="s">
        <v>1761</v>
      </c>
      <c r="C707" s="4" t="s">
        <v>3724</v>
      </c>
      <c r="D707" s="52" t="s">
        <v>3278</v>
      </c>
      <c r="E707" s="5" t="s">
        <v>1756</v>
      </c>
      <c r="F707" s="5">
        <v>1</v>
      </c>
      <c r="G707" s="5">
        <v>24</v>
      </c>
      <c r="H707" s="5">
        <v>5412</v>
      </c>
      <c r="I707" t="s">
        <v>30112</v>
      </c>
      <c r="J707" s="46" t="s">
        <v>33105</v>
      </c>
      <c r="K707" s="55">
        <f t="shared" si="77"/>
        <v>6</v>
      </c>
      <c r="L707" s="55">
        <f t="shared" si="78"/>
        <v>9</v>
      </c>
      <c r="M707" s="55" t="str">
        <f t="shared" si="79"/>
        <v>1892</v>
      </c>
      <c r="N707" s="55" t="str">
        <f t="shared" si="80"/>
        <v>April</v>
      </c>
      <c r="O707" s="55">
        <f t="shared" si="81"/>
        <v>4</v>
      </c>
      <c r="P707" s="55" t="str">
        <f t="shared" si="82"/>
        <v>29</v>
      </c>
      <c r="Q707" s="2" t="str">
        <f t="shared" si="83"/>
        <v>&lt;a href="set03\hope_pioneer\hope_pioneer_jan_1889_to_dec_1893\miscellaneous\hope_school_to_have_entertainment_show_april_29,_1892_p1_hp.pdf"&gt;To have entertainment show&lt;/a&gt;</v>
      </c>
    </row>
    <row r="708" spans="1:17" x14ac:dyDescent="0.25">
      <c r="A708" s="2">
        <v>5185</v>
      </c>
      <c r="B708" s="4" t="s">
        <v>4511</v>
      </c>
      <c r="C708" s="4" t="s">
        <v>4513</v>
      </c>
      <c r="D708" s="52" t="s">
        <v>3278</v>
      </c>
      <c r="E708" s="5" t="s">
        <v>4462</v>
      </c>
      <c r="F708" s="5">
        <v>1</v>
      </c>
      <c r="G708" s="5">
        <v>12</v>
      </c>
      <c r="H708" s="5">
        <v>2512</v>
      </c>
      <c r="I708" t="s">
        <v>26917</v>
      </c>
      <c r="J708" s="46" t="s">
        <v>33094</v>
      </c>
      <c r="K708" s="55">
        <f t="shared" si="77"/>
        <v>6</v>
      </c>
      <c r="L708" s="55">
        <f t="shared" si="78"/>
        <v>9</v>
      </c>
      <c r="M708" s="55" t="str">
        <f t="shared" si="79"/>
        <v>1892</v>
      </c>
      <c r="N708" s="55" t="str">
        <f t="shared" si="80"/>
        <v>April</v>
      </c>
      <c r="O708" s="55">
        <f t="shared" si="81"/>
        <v>4</v>
      </c>
      <c r="P708" s="55" t="str">
        <f t="shared" si="82"/>
        <v>29</v>
      </c>
      <c r="Q708" s="2" t="str">
        <f t="shared" si="83"/>
        <v>&lt;a href="set03\gc\gc_january_1890_to_december_1892\miscellaneous\mills,_ike_good_salesman_april_29,_1892_p1_gc.pdf"&gt;Good Salesman&lt;/a&gt;</v>
      </c>
    </row>
    <row r="709" spans="1:17" x14ac:dyDescent="0.25">
      <c r="A709" s="2">
        <v>6491</v>
      </c>
      <c r="B709" s="4" t="s">
        <v>3964</v>
      </c>
      <c r="C709" s="4" t="s">
        <v>3776</v>
      </c>
      <c r="D709" s="52" t="s">
        <v>3278</v>
      </c>
      <c r="E709" s="5" t="s">
        <v>1756</v>
      </c>
      <c r="F709" s="5">
        <v>1</v>
      </c>
      <c r="G709" s="5">
        <v>24</v>
      </c>
      <c r="H709" s="5">
        <v>5586</v>
      </c>
      <c r="I709" t="s">
        <v>30113</v>
      </c>
      <c r="J709" s="46" t="s">
        <v>33105</v>
      </c>
      <c r="K709" s="55">
        <f t="shared" si="77"/>
        <v>6</v>
      </c>
      <c r="L709" s="55">
        <f t="shared" si="78"/>
        <v>9</v>
      </c>
      <c r="M709" s="55" t="str">
        <f t="shared" si="79"/>
        <v>1892</v>
      </c>
      <c r="N709" s="55" t="str">
        <f t="shared" si="80"/>
        <v>April</v>
      </c>
      <c r="O709" s="55">
        <f t="shared" si="81"/>
        <v>4</v>
      </c>
      <c r="P709" s="55" t="str">
        <f t="shared" si="82"/>
        <v>29</v>
      </c>
      <c r="Q709" s="2" t="str">
        <f t="shared" si="83"/>
        <v>&lt;a href="set03\hope_pioneer\hope_pioneer_jan_1889_to_dec_1893\miscellaneous\shaw,_bert_narrow_escape_april_29,_1892_p1_hp.pdf"&gt;Narrow escape&lt;/a&gt;</v>
      </c>
    </row>
    <row r="710" spans="1:17" x14ac:dyDescent="0.25">
      <c r="A710" s="2">
        <v>2398</v>
      </c>
      <c r="B710" s="4" t="s">
        <v>4455</v>
      </c>
      <c r="C710" s="4" t="s">
        <v>4457</v>
      </c>
      <c r="D710" s="52" t="s">
        <v>3171</v>
      </c>
      <c r="E710" s="5" t="s">
        <v>4462</v>
      </c>
      <c r="F710" s="5">
        <v>1</v>
      </c>
      <c r="G710" s="5">
        <v>12</v>
      </c>
      <c r="H710" s="5">
        <v>2476</v>
      </c>
      <c r="I710" t="s">
        <v>26918</v>
      </c>
      <c r="J710" s="46" t="s">
        <v>33094</v>
      </c>
      <c r="K710" s="55">
        <f t="shared" si="77"/>
        <v>4</v>
      </c>
      <c r="L710" s="55">
        <f t="shared" si="78"/>
        <v>6</v>
      </c>
      <c r="M710" s="55" t="str">
        <f t="shared" si="79"/>
        <v>1892</v>
      </c>
      <c r="N710" s="55" t="str">
        <f t="shared" si="80"/>
        <v>May</v>
      </c>
      <c r="O710" s="55">
        <f t="shared" si="81"/>
        <v>5</v>
      </c>
      <c r="P710" s="55" t="str">
        <f t="shared" si="82"/>
        <v xml:space="preserve"> 6</v>
      </c>
      <c r="Q710" s="2" t="str">
        <f t="shared" si="83"/>
        <v>&lt;a href="set03\gc\gc_january_1890_to_december_1892\miscellaneous\griggs_co._school_dist__13_continued_may_6,_1892_p1_gc.pdf"&gt;School Dist. 13 Continued&lt;/a&gt;</v>
      </c>
    </row>
    <row r="711" spans="1:17" x14ac:dyDescent="0.25">
      <c r="A711" s="2">
        <v>3551</v>
      </c>
      <c r="B711" s="4" t="s">
        <v>1761</v>
      </c>
      <c r="C711" s="4" t="s">
        <v>1607</v>
      </c>
      <c r="D711" s="52" t="s">
        <v>3171</v>
      </c>
      <c r="E711" s="5" t="s">
        <v>1756</v>
      </c>
      <c r="F711" s="5">
        <v>4</v>
      </c>
      <c r="G711" s="5">
        <v>24</v>
      </c>
      <c r="H711" s="5">
        <v>5403</v>
      </c>
      <c r="I711" t="s">
        <v>30114</v>
      </c>
      <c r="J711" s="46" t="s">
        <v>33105</v>
      </c>
      <c r="K711" s="55">
        <f t="shared" si="77"/>
        <v>4</v>
      </c>
      <c r="L711" s="55">
        <f t="shared" si="78"/>
        <v>6</v>
      </c>
      <c r="M711" s="55" t="str">
        <f t="shared" si="79"/>
        <v>1892</v>
      </c>
      <c r="N711" s="55" t="str">
        <f t="shared" si="80"/>
        <v>May</v>
      </c>
      <c r="O711" s="55">
        <f t="shared" si="81"/>
        <v>5</v>
      </c>
      <c r="P711" s="55" t="str">
        <f t="shared" si="82"/>
        <v xml:space="preserve"> 6</v>
      </c>
      <c r="Q711" s="2" t="str">
        <f t="shared" si="83"/>
        <v>&lt;a href="set03\hope_pioneer\hope_pioneer_jan_1889_to_dec_1893\miscellaneous\hope_school_notes_may_6,_1892_p4_hp.pdf"&gt;Notes&lt;/a&gt;</v>
      </c>
    </row>
    <row r="712" spans="1:17" x14ac:dyDescent="0.25">
      <c r="A712" s="2">
        <v>3198</v>
      </c>
      <c r="B712" s="4" t="s">
        <v>1700</v>
      </c>
      <c r="C712" s="4" t="s">
        <v>3672</v>
      </c>
      <c r="D712" s="52" t="s">
        <v>3647</v>
      </c>
      <c r="E712" s="5" t="s">
        <v>1756</v>
      </c>
      <c r="F712" s="5">
        <v>1</v>
      </c>
      <c r="G712" s="5">
        <v>24</v>
      </c>
      <c r="H712" s="5">
        <v>5276</v>
      </c>
      <c r="I712" t="s">
        <v>30117</v>
      </c>
      <c r="J712" s="46" t="s">
        <v>33105</v>
      </c>
      <c r="K712" s="55">
        <f t="shared" si="77"/>
        <v>4</v>
      </c>
      <c r="L712" s="55">
        <f t="shared" si="78"/>
        <v>7</v>
      </c>
      <c r="M712" s="55" t="str">
        <f t="shared" si="79"/>
        <v>1892</v>
      </c>
      <c r="N712" s="55" t="str">
        <f t="shared" si="80"/>
        <v>May</v>
      </c>
      <c r="O712" s="55">
        <f t="shared" si="81"/>
        <v>5</v>
      </c>
      <c r="P712" s="55" t="str">
        <f t="shared" si="82"/>
        <v>13</v>
      </c>
      <c r="Q712" s="2" t="str">
        <f t="shared" si="83"/>
        <v>&lt;a href="set03\hope_pioneer\hope_pioneer_jan_1889_to_dec_1893\miscellaneous\hope_ponds_drained_in_town_may_13,_1892_p1_hp.pdf"&gt;Ponds drained in town&lt;/a&gt;</v>
      </c>
    </row>
    <row r="713" spans="1:17" x14ac:dyDescent="0.25">
      <c r="A713" s="2">
        <v>3429</v>
      </c>
      <c r="B713" s="4" t="s">
        <v>2208</v>
      </c>
      <c r="C713" s="4" t="s">
        <v>3646</v>
      </c>
      <c r="D713" s="52" t="s">
        <v>3647</v>
      </c>
      <c r="E713" s="5" t="s">
        <v>1756</v>
      </c>
      <c r="F713" s="5">
        <v>1</v>
      </c>
      <c r="G713" s="5">
        <v>24</v>
      </c>
      <c r="H713" s="5">
        <v>5342</v>
      </c>
      <c r="I713" t="s">
        <v>30115</v>
      </c>
      <c r="J713" s="46" t="s">
        <v>33105</v>
      </c>
      <c r="K713" s="55">
        <f t="shared" si="77"/>
        <v>4</v>
      </c>
      <c r="L713" s="55">
        <f t="shared" si="78"/>
        <v>7</v>
      </c>
      <c r="M713" s="55" t="str">
        <f t="shared" si="79"/>
        <v>1892</v>
      </c>
      <c r="N713" s="55" t="str">
        <f t="shared" si="80"/>
        <v>May</v>
      </c>
      <c r="O713" s="55">
        <f t="shared" si="81"/>
        <v>5</v>
      </c>
      <c r="P713" s="55" t="str">
        <f t="shared" si="82"/>
        <v>13</v>
      </c>
      <c r="Q713" s="2" t="str">
        <f t="shared" si="83"/>
        <v>&lt;a href="set03\hope_pioneer\hope_pioneer_jan_1889_to_dec_1893\miscellaneous\hope_house_to_close_until_law_suit_finished.__may_13,_1892_p1_hp.pdf"&gt;To close until law suit finished&lt;/a&gt;</v>
      </c>
    </row>
    <row r="714" spans="1:17" x14ac:dyDescent="0.25">
      <c r="A714" s="2">
        <v>3450</v>
      </c>
      <c r="B714" s="4" t="s">
        <v>1742</v>
      </c>
      <c r="C714" s="4" t="s">
        <v>2264</v>
      </c>
      <c r="D714" s="52" t="s">
        <v>3647</v>
      </c>
      <c r="E714" s="5" t="s">
        <v>1756</v>
      </c>
      <c r="F714" s="5">
        <v>1</v>
      </c>
      <c r="G714" s="5">
        <v>24</v>
      </c>
      <c r="H714" s="5">
        <v>5345</v>
      </c>
      <c r="I714" t="s">
        <v>30116</v>
      </c>
      <c r="J714" s="46" t="s">
        <v>33105</v>
      </c>
      <c r="K714" s="55">
        <f t="shared" si="77"/>
        <v>4</v>
      </c>
      <c r="L714" s="55">
        <f t="shared" si="78"/>
        <v>7</v>
      </c>
      <c r="M714" s="55" t="str">
        <f t="shared" si="79"/>
        <v>1892</v>
      </c>
      <c r="N714" s="55" t="str">
        <f t="shared" si="80"/>
        <v>May</v>
      </c>
      <c r="O714" s="55">
        <f t="shared" si="81"/>
        <v>5</v>
      </c>
      <c r="P714" s="55" t="str">
        <f t="shared" si="82"/>
        <v>13</v>
      </c>
      <c r="Q714" s="2" t="str">
        <f t="shared" si="83"/>
        <v>&lt;a href="set03\hope_pioneer\hope_pioneer_jan_1889_to_dec_1893\miscellaneous\hope_memorial_day_plans_may_13,_1892_p1_hp.pdf"&gt;Plans&lt;/a&gt;</v>
      </c>
    </row>
    <row r="715" spans="1:17" x14ac:dyDescent="0.25">
      <c r="A715" s="2">
        <v>921</v>
      </c>
      <c r="B715" s="4" t="s">
        <v>1630</v>
      </c>
      <c r="C715" s="4" t="s">
        <v>3473</v>
      </c>
      <c r="D715" s="52" t="s">
        <v>3474</v>
      </c>
      <c r="E715" s="5" t="s">
        <v>1756</v>
      </c>
      <c r="F715" s="5">
        <v>1</v>
      </c>
      <c r="G715" s="5">
        <v>24</v>
      </c>
      <c r="H715" s="5">
        <v>5179</v>
      </c>
      <c r="I715" t="s">
        <v>30118</v>
      </c>
      <c r="J715" s="46" t="s">
        <v>33105</v>
      </c>
      <c r="K715" s="55">
        <f t="shared" si="77"/>
        <v>4</v>
      </c>
      <c r="L715" s="55">
        <f t="shared" si="78"/>
        <v>7</v>
      </c>
      <c r="M715" s="55" t="str">
        <f t="shared" si="79"/>
        <v>1892</v>
      </c>
      <c r="N715" s="55" t="str">
        <f t="shared" si="80"/>
        <v>May</v>
      </c>
      <c r="O715" s="55">
        <f t="shared" si="81"/>
        <v>5</v>
      </c>
      <c r="P715" s="55" t="str">
        <f t="shared" si="82"/>
        <v>20</v>
      </c>
      <c r="Q715" s="2" t="str">
        <f t="shared" si="83"/>
        <v>&lt;a href="set03\hope_pioneer\hope_pioneer_jan_1889_to_dec_1893\miscellaneous\cooperstown_additional_newspaper_possible_may_20,_1892_p1_hp.pdf"&gt;Additional newspaper possible&lt;/a&gt;</v>
      </c>
    </row>
    <row r="716" spans="1:17" x14ac:dyDescent="0.25">
      <c r="A716" s="2">
        <v>3370</v>
      </c>
      <c r="B716" s="4" t="s">
        <v>1723</v>
      </c>
      <c r="C716" s="4" t="s">
        <v>3615</v>
      </c>
      <c r="D716" s="52" t="s">
        <v>3474</v>
      </c>
      <c r="E716" s="5" t="s">
        <v>1756</v>
      </c>
      <c r="F716" s="5">
        <v>1</v>
      </c>
      <c r="G716" s="5">
        <v>24</v>
      </c>
      <c r="H716" s="5">
        <v>5320</v>
      </c>
      <c r="I716" t="s">
        <v>30119</v>
      </c>
      <c r="J716" s="46" t="s">
        <v>33105</v>
      </c>
      <c r="K716" s="55">
        <f t="shared" si="77"/>
        <v>4</v>
      </c>
      <c r="L716" s="55">
        <f t="shared" si="78"/>
        <v>7</v>
      </c>
      <c r="M716" s="55" t="str">
        <f t="shared" si="79"/>
        <v>1892</v>
      </c>
      <c r="N716" s="55" t="str">
        <f t="shared" si="80"/>
        <v>May</v>
      </c>
      <c r="O716" s="55">
        <f t="shared" si="81"/>
        <v>5</v>
      </c>
      <c r="P716" s="55" t="str">
        <f t="shared" si="82"/>
        <v>20</v>
      </c>
      <c r="Q716" s="2" t="str">
        <f t="shared" si="83"/>
        <v>&lt;a href="set03\hope_pioneer\hope_pioneer_jan_1889_to_dec_1893\miscellaneous\hope_cornet_band_marches_for_harrison_may_20,_1892_p1_hp.pdf"&gt;Marches for Harrison&lt;/a&gt;</v>
      </c>
    </row>
    <row r="717" spans="1:17" x14ac:dyDescent="0.25">
      <c r="A717" s="2">
        <v>3552</v>
      </c>
      <c r="B717" s="4" t="s">
        <v>1761</v>
      </c>
      <c r="C717" s="4" t="s">
        <v>1607</v>
      </c>
      <c r="D717" s="52" t="s">
        <v>3474</v>
      </c>
      <c r="E717" s="5" t="s">
        <v>1756</v>
      </c>
      <c r="F717" s="5">
        <v>4</v>
      </c>
      <c r="G717" s="5">
        <v>24</v>
      </c>
      <c r="H717" s="5">
        <v>5404</v>
      </c>
      <c r="I717" t="s">
        <v>30120</v>
      </c>
      <c r="J717" s="46" t="s">
        <v>33105</v>
      </c>
      <c r="K717" s="55">
        <f t="shared" si="77"/>
        <v>4</v>
      </c>
      <c r="L717" s="55">
        <f t="shared" si="78"/>
        <v>7</v>
      </c>
      <c r="M717" s="55" t="str">
        <f t="shared" si="79"/>
        <v>1892</v>
      </c>
      <c r="N717" s="55" t="str">
        <f t="shared" si="80"/>
        <v>May</v>
      </c>
      <c r="O717" s="55">
        <f t="shared" si="81"/>
        <v>5</v>
      </c>
      <c r="P717" s="55" t="str">
        <f t="shared" si="82"/>
        <v>20</v>
      </c>
      <c r="Q717" s="2" t="str">
        <f t="shared" si="83"/>
        <v>&lt;a href="set03\hope_pioneer\hope_pioneer_jan_1889_to_dec_1893\miscellaneous\hope_school_notes_may_20,_1892_p4_hp.pdf"&gt;Notes&lt;/a&gt;</v>
      </c>
    </row>
    <row r="718" spans="1:17" x14ac:dyDescent="0.25">
      <c r="A718" s="2">
        <v>6305</v>
      </c>
      <c r="B718" s="4" t="s">
        <v>4533</v>
      </c>
      <c r="C718" s="4" t="s">
        <v>1613</v>
      </c>
      <c r="D718" s="52" t="s">
        <v>3474</v>
      </c>
      <c r="E718" s="5" t="s">
        <v>4462</v>
      </c>
      <c r="F718" s="5">
        <v>5</v>
      </c>
      <c r="G718" s="5">
        <v>12</v>
      </c>
      <c r="H718" s="5">
        <v>2524</v>
      </c>
      <c r="I718" t="s">
        <v>26919</v>
      </c>
      <c r="J718" s="46" t="s">
        <v>33094</v>
      </c>
      <c r="K718" s="55">
        <f t="shared" si="77"/>
        <v>4</v>
      </c>
      <c r="L718" s="55">
        <f t="shared" si="78"/>
        <v>7</v>
      </c>
      <c r="M718" s="55" t="str">
        <f t="shared" si="79"/>
        <v>1892</v>
      </c>
      <c r="N718" s="55" t="str">
        <f t="shared" si="80"/>
        <v>May</v>
      </c>
      <c r="O718" s="55">
        <f t="shared" si="81"/>
        <v>5</v>
      </c>
      <c r="P718" s="55" t="str">
        <f t="shared" si="82"/>
        <v>20</v>
      </c>
      <c r="Q718" s="2" t="str">
        <f t="shared" si="83"/>
        <v>&lt;a href="set03\gc\gc_january_1890_to_december_1892\miscellaneous\rogne,_mrs._trond_k_adjudged_insane_may_20,_1892_p5_gc.pdf"&gt;Adjudged insane&lt;/a&gt;</v>
      </c>
    </row>
    <row r="719" spans="1:17" x14ac:dyDescent="0.25">
      <c r="A719" s="2">
        <v>2399</v>
      </c>
      <c r="B719" s="4" t="s">
        <v>4455</v>
      </c>
      <c r="C719" s="4" t="s">
        <v>4457</v>
      </c>
      <c r="D719" s="52" t="s">
        <v>3566</v>
      </c>
      <c r="E719" s="5" t="s">
        <v>4462</v>
      </c>
      <c r="F719" s="5">
        <v>1</v>
      </c>
      <c r="G719" s="5">
        <v>12</v>
      </c>
      <c r="H719" s="5">
        <v>2477</v>
      </c>
      <c r="I719" t="s">
        <v>26920</v>
      </c>
      <c r="J719" s="46" t="s">
        <v>33094</v>
      </c>
      <c r="K719" s="55">
        <f t="shared" si="77"/>
        <v>4</v>
      </c>
      <c r="L719" s="55">
        <f t="shared" si="78"/>
        <v>7</v>
      </c>
      <c r="M719" s="55" t="str">
        <f t="shared" si="79"/>
        <v>1892</v>
      </c>
      <c r="N719" s="55" t="str">
        <f t="shared" si="80"/>
        <v>May</v>
      </c>
      <c r="O719" s="55">
        <f t="shared" si="81"/>
        <v>5</v>
      </c>
      <c r="P719" s="55" t="str">
        <f t="shared" si="82"/>
        <v>27</v>
      </c>
      <c r="Q719" s="2" t="str">
        <f t="shared" si="83"/>
        <v>&lt;a href="set03\gc\gc_january_1890_to_december_1892\miscellaneous\griggs_co._school_dist_13_continued_may_27,_1892_p1_gc.pdf"&gt;School Dist. 13 Continued&lt;/a&gt;</v>
      </c>
    </row>
    <row r="720" spans="1:17" x14ac:dyDescent="0.25">
      <c r="A720" s="2">
        <v>2894</v>
      </c>
      <c r="B720" s="4" t="s">
        <v>3564</v>
      </c>
      <c r="C720" s="4" t="s">
        <v>3565</v>
      </c>
      <c r="D720" s="52" t="s">
        <v>3566</v>
      </c>
      <c r="E720" s="5" t="s">
        <v>1756</v>
      </c>
      <c r="F720" s="5">
        <v>1</v>
      </c>
      <c r="G720" s="5">
        <v>24</v>
      </c>
      <c r="H720" s="5">
        <v>5243</v>
      </c>
      <c r="I720" t="s">
        <v>30121</v>
      </c>
      <c r="J720" s="46" t="s">
        <v>33105</v>
      </c>
      <c r="K720" s="55">
        <f t="shared" si="77"/>
        <v>4</v>
      </c>
      <c r="L720" s="55">
        <f t="shared" si="78"/>
        <v>7</v>
      </c>
      <c r="M720" s="55" t="str">
        <f t="shared" si="79"/>
        <v>1892</v>
      </c>
      <c r="N720" s="55" t="str">
        <f t="shared" si="80"/>
        <v>May</v>
      </c>
      <c r="O720" s="55">
        <f t="shared" si="81"/>
        <v>5</v>
      </c>
      <c r="P720" s="55" t="str">
        <f t="shared" si="82"/>
        <v>27</v>
      </c>
      <c r="Q720" s="2" t="str">
        <f t="shared" si="83"/>
        <v>&lt;a href="set03\hope_pioneer\hope_pioneer_jan_1889_to_dec_1893\miscellaneous\haven,_t_w_resigns_as_pastor_at_congregational_church_may_27,_1892_p1_hp.pdf"&gt;Resigns as pastor at Congregational Church&lt;/a&gt;</v>
      </c>
    </row>
    <row r="721" spans="1:17" x14ac:dyDescent="0.25">
      <c r="A721" s="2">
        <v>3363</v>
      </c>
      <c r="B721" s="4" t="s">
        <v>2980</v>
      </c>
      <c r="C721" s="4" t="s">
        <v>3610</v>
      </c>
      <c r="D721" s="52" t="s">
        <v>3566</v>
      </c>
      <c r="E721" s="5" t="s">
        <v>1756</v>
      </c>
      <c r="F721" s="5">
        <v>1</v>
      </c>
      <c r="G721" s="5">
        <v>24</v>
      </c>
      <c r="H721" s="5">
        <v>5317</v>
      </c>
      <c r="I721" t="s">
        <v>30122</v>
      </c>
      <c r="J721" s="46" t="s">
        <v>33105</v>
      </c>
      <c r="K721" s="55">
        <f t="shared" si="77"/>
        <v>4</v>
      </c>
      <c r="L721" s="55">
        <f t="shared" si="78"/>
        <v>7</v>
      </c>
      <c r="M721" s="55" t="str">
        <f t="shared" si="79"/>
        <v>1892</v>
      </c>
      <c r="N721" s="55" t="str">
        <f t="shared" si="80"/>
        <v>May</v>
      </c>
      <c r="O721" s="55">
        <f t="shared" si="81"/>
        <v>5</v>
      </c>
      <c r="P721" s="55" t="str">
        <f t="shared" si="82"/>
        <v>27</v>
      </c>
      <c r="Q721" s="2" t="str">
        <f t="shared" si="83"/>
        <v>&lt;a href="set03\hope_pioneer\hope_pioneer_jan_1889_to_dec_1893\miscellaneous\hope_congregational_pastor_resigns_may_27,_1892_p1_hp.pdf"&gt;Pastor resigns&lt;/a&gt;</v>
      </c>
    </row>
    <row r="722" spans="1:17" x14ac:dyDescent="0.25">
      <c r="A722" s="2">
        <v>3421</v>
      </c>
      <c r="B722" s="4" t="s">
        <v>2208</v>
      </c>
      <c r="C722" s="4" t="s">
        <v>3640</v>
      </c>
      <c r="D722" s="52" t="s">
        <v>3566</v>
      </c>
      <c r="E722" s="5" t="s">
        <v>1756</v>
      </c>
      <c r="F722" s="5">
        <v>1</v>
      </c>
      <c r="G722" s="5">
        <v>24</v>
      </c>
      <c r="H722" s="5">
        <v>5336</v>
      </c>
      <c r="I722" t="s">
        <v>30123</v>
      </c>
      <c r="J722" s="46" t="s">
        <v>33105</v>
      </c>
      <c r="K722" s="55">
        <f t="shared" si="77"/>
        <v>4</v>
      </c>
      <c r="L722" s="55">
        <f t="shared" si="78"/>
        <v>7</v>
      </c>
      <c r="M722" s="55" t="str">
        <f t="shared" si="79"/>
        <v>1892</v>
      </c>
      <c r="N722" s="55" t="str">
        <f t="shared" si="80"/>
        <v>May</v>
      </c>
      <c r="O722" s="55">
        <f t="shared" si="81"/>
        <v>5</v>
      </c>
      <c r="P722" s="55" t="str">
        <f t="shared" si="82"/>
        <v>27</v>
      </c>
      <c r="Q722" s="2" t="str">
        <f t="shared" si="83"/>
        <v>&lt;a href="set03\hope_pioneer\hope_pioneer_jan_1889_to_dec_1893\miscellaneous\hope_house_joseph_nolske_to_lease_may_27,_1892_p1_hp.pdf"&gt;Joseph Nolske to lease&lt;/a&gt;</v>
      </c>
    </row>
    <row r="723" spans="1:17" x14ac:dyDescent="0.25">
      <c r="A723" s="2">
        <v>3470</v>
      </c>
      <c r="B723" s="4" t="s">
        <v>1742</v>
      </c>
      <c r="C723" s="4" t="s">
        <v>3659</v>
      </c>
      <c r="D723" s="52" t="s">
        <v>3566</v>
      </c>
      <c r="E723" s="5" t="s">
        <v>1756</v>
      </c>
      <c r="F723" s="5">
        <v>1</v>
      </c>
      <c r="G723" s="5">
        <v>24</v>
      </c>
      <c r="H723" s="5">
        <v>5351</v>
      </c>
      <c r="I723" t="s">
        <v>30124</v>
      </c>
      <c r="J723" s="46" t="s">
        <v>33105</v>
      </c>
      <c r="K723" s="55">
        <f t="shared" si="77"/>
        <v>4</v>
      </c>
      <c r="L723" s="55">
        <f t="shared" si="78"/>
        <v>7</v>
      </c>
      <c r="M723" s="55" t="str">
        <f t="shared" si="79"/>
        <v>1892</v>
      </c>
      <c r="N723" s="55" t="str">
        <f t="shared" si="80"/>
        <v>May</v>
      </c>
      <c r="O723" s="55">
        <f t="shared" si="81"/>
        <v>5</v>
      </c>
      <c r="P723" s="55" t="str">
        <f t="shared" si="82"/>
        <v>27</v>
      </c>
      <c r="Q723" s="2" t="str">
        <f t="shared" si="83"/>
        <v>&lt;a href="set03\hope_pioneer\hope_pioneer_jan_1889_to_dec_1893\miscellaneous\hope_memorial_day_services_plan_may_27,_1892_p1_hp.pdf"&gt;Services plan&lt;/a&gt;</v>
      </c>
    </row>
    <row r="724" spans="1:17" x14ac:dyDescent="0.25">
      <c r="A724" s="2">
        <v>602</v>
      </c>
      <c r="B724" s="4" t="s">
        <v>3395</v>
      </c>
      <c r="C724" s="4" t="s">
        <v>3401</v>
      </c>
      <c r="D724" s="52" t="s">
        <v>3155</v>
      </c>
      <c r="E724" s="5" t="s">
        <v>1756</v>
      </c>
      <c r="F724" s="5">
        <v>1</v>
      </c>
      <c r="G724" s="5">
        <v>24</v>
      </c>
      <c r="H724" s="5">
        <v>5129</v>
      </c>
      <c r="I724" t="s">
        <v>30125</v>
      </c>
      <c r="J724" s="46" t="s">
        <v>33105</v>
      </c>
      <c r="K724" s="55">
        <f t="shared" si="77"/>
        <v>5</v>
      </c>
      <c r="L724" s="55">
        <f t="shared" si="78"/>
        <v>7</v>
      </c>
      <c r="M724" s="55" t="str">
        <f t="shared" si="79"/>
        <v>1892</v>
      </c>
      <c r="N724" s="55" t="str">
        <f t="shared" si="80"/>
        <v>June</v>
      </c>
      <c r="O724" s="55">
        <f t="shared" si="81"/>
        <v>6</v>
      </c>
      <c r="P724" s="55" t="str">
        <f t="shared" si="82"/>
        <v xml:space="preserve"> 3</v>
      </c>
      <c r="Q724" s="2" t="str">
        <f t="shared" si="83"/>
        <v>&lt;a href="set03\hope_pioneer\hope_pioneer_jan_1889_to_dec_1893\miscellaneous\broadlawn_school_of_miss_stauffer_marches_june_3,_1892_p1_hp.pdf"&gt;School of Miss Stauffer marches&lt;/a&gt;</v>
      </c>
    </row>
    <row r="725" spans="1:17" x14ac:dyDescent="0.25">
      <c r="A725" s="2">
        <v>916</v>
      </c>
      <c r="B725" s="4" t="s">
        <v>1630</v>
      </c>
      <c r="C725" s="4" t="s">
        <v>3472</v>
      </c>
      <c r="D725" s="52" t="s">
        <v>3155</v>
      </c>
      <c r="E725" s="5" t="s">
        <v>1756</v>
      </c>
      <c r="F725" s="5">
        <v>1</v>
      </c>
      <c r="G725" s="5">
        <v>24</v>
      </c>
      <c r="H725" s="5">
        <v>5178</v>
      </c>
      <c r="I725" t="s">
        <v>30126</v>
      </c>
      <c r="J725" s="46" t="s">
        <v>33105</v>
      </c>
      <c r="K725" s="55">
        <f t="shared" si="77"/>
        <v>5</v>
      </c>
      <c r="L725" s="55">
        <f t="shared" si="78"/>
        <v>7</v>
      </c>
      <c r="M725" s="55" t="str">
        <f t="shared" si="79"/>
        <v>1892</v>
      </c>
      <c r="N725" s="55" t="str">
        <f t="shared" si="80"/>
        <v>June</v>
      </c>
      <c r="O725" s="55">
        <f t="shared" si="81"/>
        <v>6</v>
      </c>
      <c r="P725" s="55" t="str">
        <f t="shared" si="82"/>
        <v xml:space="preserve"> 3</v>
      </c>
      <c r="Q725" s="2" t="str">
        <f t="shared" si="83"/>
        <v>&lt;a href="set03\hope_pioneer\hope_pioneer_jan_1889_to_dec_1893\miscellaneous\cooperstown__2nd_newspaper_not_to_happen_june_3,_1892_p1_hp.pdf"&gt;2nd newspaper not to happen&lt;/a&gt;</v>
      </c>
    </row>
    <row r="726" spans="1:17" x14ac:dyDescent="0.25">
      <c r="A726" s="2">
        <v>3419</v>
      </c>
      <c r="B726" s="4" t="s">
        <v>3634</v>
      </c>
      <c r="C726" s="4" t="s">
        <v>3635</v>
      </c>
      <c r="D726" s="52" t="s">
        <v>3155</v>
      </c>
      <c r="E726" s="5" t="s">
        <v>1756</v>
      </c>
      <c r="F726" s="5">
        <v>1</v>
      </c>
      <c r="G726" s="5">
        <v>24</v>
      </c>
      <c r="H726" s="5">
        <v>5334</v>
      </c>
      <c r="I726" t="s">
        <v>30127</v>
      </c>
      <c r="J726" s="46" t="s">
        <v>33105</v>
      </c>
      <c r="K726" s="55">
        <f t="shared" si="77"/>
        <v>5</v>
      </c>
      <c r="L726" s="55">
        <f t="shared" si="78"/>
        <v>7</v>
      </c>
      <c r="M726" s="55" t="str">
        <f t="shared" si="79"/>
        <v>1892</v>
      </c>
      <c r="N726" s="55" t="str">
        <f t="shared" si="80"/>
        <v>June</v>
      </c>
      <c r="O726" s="55">
        <f t="shared" si="81"/>
        <v>6</v>
      </c>
      <c r="P726" s="55" t="str">
        <f t="shared" si="82"/>
        <v xml:space="preserve"> 3</v>
      </c>
      <c r="Q726" s="2" t="str">
        <f t="shared" si="83"/>
        <v>&lt;a href="set03\hope_pioneer\hope_pioneer_jan_1889_to_dec_1893\miscellaneous\hope_gar_install_monument_in_cemetery_to_unknowns_june_3,_1892_p1_hp.pdf"&gt;Install monument in cemetery to Unknowns&lt;/a&gt;</v>
      </c>
    </row>
    <row r="727" spans="1:17" x14ac:dyDescent="0.25">
      <c r="A727" s="2">
        <v>3448</v>
      </c>
      <c r="B727" s="4" t="s">
        <v>1742</v>
      </c>
      <c r="C727" s="4" t="s">
        <v>3657</v>
      </c>
      <c r="D727" s="52" t="s">
        <v>3155</v>
      </c>
      <c r="E727" s="5" t="s">
        <v>1756</v>
      </c>
      <c r="F727" s="5">
        <v>1</v>
      </c>
      <c r="G727" s="5">
        <v>24</v>
      </c>
      <c r="H727" s="5">
        <v>5344</v>
      </c>
      <c r="I727" t="s">
        <v>30128</v>
      </c>
      <c r="J727" s="46" t="s">
        <v>33105</v>
      </c>
      <c r="K727" s="55">
        <f t="shared" si="77"/>
        <v>5</v>
      </c>
      <c r="L727" s="55">
        <f t="shared" si="78"/>
        <v>7</v>
      </c>
      <c r="M727" s="55" t="str">
        <f t="shared" si="79"/>
        <v>1892</v>
      </c>
      <c r="N727" s="55" t="str">
        <f t="shared" si="80"/>
        <v>June</v>
      </c>
      <c r="O727" s="55">
        <f t="shared" si="81"/>
        <v>6</v>
      </c>
      <c r="P727" s="55" t="str">
        <f t="shared" si="82"/>
        <v xml:space="preserve"> 3</v>
      </c>
      <c r="Q727" s="2" t="str">
        <f t="shared" si="83"/>
        <v>&lt;a href="set03\hope_pioneer\hope_pioneer_jan_1889_to_dec_1893\miscellaneous\hope_memorial_day_dance_report_june_3,_1892_p1_hp.pdf"&gt;Dance Report&lt;/a&gt;</v>
      </c>
    </row>
    <row r="728" spans="1:17" x14ac:dyDescent="0.25">
      <c r="A728" s="2">
        <v>3456</v>
      </c>
      <c r="B728" s="4" t="s">
        <v>1742</v>
      </c>
      <c r="C728" s="4" t="s">
        <v>1748</v>
      </c>
      <c r="D728" s="52" t="s">
        <v>3155</v>
      </c>
      <c r="E728" s="5" t="s">
        <v>1756</v>
      </c>
      <c r="F728" s="5">
        <v>1</v>
      </c>
      <c r="G728" s="5">
        <v>24</v>
      </c>
      <c r="H728" s="5">
        <v>5348</v>
      </c>
      <c r="I728" t="s">
        <v>30129</v>
      </c>
      <c r="J728" s="46" t="s">
        <v>33105</v>
      </c>
      <c r="K728" s="55">
        <f t="shared" si="77"/>
        <v>5</v>
      </c>
      <c r="L728" s="55">
        <f t="shared" si="78"/>
        <v>7</v>
      </c>
      <c r="M728" s="55" t="str">
        <f t="shared" si="79"/>
        <v>1892</v>
      </c>
      <c r="N728" s="55" t="str">
        <f t="shared" si="80"/>
        <v>June</v>
      </c>
      <c r="O728" s="55">
        <f t="shared" si="81"/>
        <v>6</v>
      </c>
      <c r="P728" s="55" t="str">
        <f t="shared" si="82"/>
        <v xml:space="preserve"> 3</v>
      </c>
      <c r="Q728" s="2" t="str">
        <f t="shared" si="83"/>
        <v>&lt;a href="set03\hope_pioneer\hope_pioneer_jan_1889_to_dec_1893\miscellaneous\hope_memorial_day_report_june_3,_1892_p1__hp.pdf"&gt;Report&lt;/a&gt;</v>
      </c>
    </row>
    <row r="729" spans="1:17" x14ac:dyDescent="0.25">
      <c r="A729" s="2">
        <v>5456</v>
      </c>
      <c r="B729" s="4" t="s">
        <v>3867</v>
      </c>
      <c r="C729" s="4" t="s">
        <v>3868</v>
      </c>
      <c r="D729" s="52" t="s">
        <v>3155</v>
      </c>
      <c r="E729" s="5" t="s">
        <v>1756</v>
      </c>
      <c r="F729" s="5">
        <v>1</v>
      </c>
      <c r="G729" s="5">
        <v>24</v>
      </c>
      <c r="H729" s="5">
        <v>5520</v>
      </c>
      <c r="I729" t="s">
        <v>30130</v>
      </c>
      <c r="J729" s="46" t="s">
        <v>33105</v>
      </c>
      <c r="K729" s="55">
        <f t="shared" si="77"/>
        <v>5</v>
      </c>
      <c r="L729" s="55">
        <f t="shared" si="78"/>
        <v>7</v>
      </c>
      <c r="M729" s="55" t="str">
        <f t="shared" si="79"/>
        <v>1892</v>
      </c>
      <c r="N729" s="55" t="str">
        <f t="shared" si="80"/>
        <v>June</v>
      </c>
      <c r="O729" s="55">
        <f t="shared" si="81"/>
        <v>6</v>
      </c>
      <c r="P729" s="55" t="str">
        <f t="shared" si="82"/>
        <v xml:space="preserve"> 3</v>
      </c>
      <c r="Q729" s="2" t="str">
        <f t="shared" si="83"/>
        <v>&lt;a href="set03\hope_pioneer\hope_pioneer_jan_1889_to_dec_1893\miscellaneous\nielson,_mrs._wylie_ad_for_millnery_june_3,_1892_p1_hp.pdf"&gt;Ad for millnery&lt;/a&gt;</v>
      </c>
    </row>
    <row r="730" spans="1:17" x14ac:dyDescent="0.25">
      <c r="A730" s="2">
        <v>5457</v>
      </c>
      <c r="B730" s="4" t="s">
        <v>3867</v>
      </c>
      <c r="C730" s="4" t="s">
        <v>3869</v>
      </c>
      <c r="D730" s="52" t="s">
        <v>3155</v>
      </c>
      <c r="E730" s="5" t="s">
        <v>1756</v>
      </c>
      <c r="F730" s="5">
        <v>1</v>
      </c>
      <c r="G730" s="5">
        <v>24</v>
      </c>
      <c r="H730" s="5">
        <v>5521</v>
      </c>
      <c r="I730" t="s">
        <v>30131</v>
      </c>
      <c r="J730" s="46" t="s">
        <v>33105</v>
      </c>
      <c r="K730" s="55">
        <f t="shared" si="77"/>
        <v>5</v>
      </c>
      <c r="L730" s="55">
        <f t="shared" si="78"/>
        <v>7</v>
      </c>
      <c r="M730" s="55" t="str">
        <f t="shared" si="79"/>
        <v>1892</v>
      </c>
      <c r="N730" s="55" t="str">
        <f t="shared" si="80"/>
        <v>June</v>
      </c>
      <c r="O730" s="55">
        <f t="shared" si="81"/>
        <v>6</v>
      </c>
      <c r="P730" s="55" t="str">
        <f t="shared" si="82"/>
        <v xml:space="preserve"> 3</v>
      </c>
      <c r="Q730" s="2" t="str">
        <f t="shared" si="83"/>
        <v>&lt;a href="set03\hope_pioneer\hope_pioneer_jan_1889_to_dec_1893\miscellaneous\nielson,_mrs._wylie_to_begin_hope_millnery_june_3,_1892_p1_hp.pdf"&gt;To Begin Hope Millnery&lt;/a&gt;</v>
      </c>
    </row>
    <row r="731" spans="1:17" x14ac:dyDescent="0.25">
      <c r="A731" s="2">
        <v>3374</v>
      </c>
      <c r="B731" s="4" t="s">
        <v>1723</v>
      </c>
      <c r="C731" s="4" t="s">
        <v>3617</v>
      </c>
      <c r="D731" s="52" t="s">
        <v>3156</v>
      </c>
      <c r="E731" s="5" t="s">
        <v>1756</v>
      </c>
      <c r="F731" s="5">
        <v>1</v>
      </c>
      <c r="G731" s="5">
        <v>24</v>
      </c>
      <c r="H731" s="5">
        <v>5322</v>
      </c>
      <c r="I731" t="s">
        <v>30132</v>
      </c>
      <c r="J731" s="46" t="s">
        <v>33105</v>
      </c>
      <c r="K731" s="55">
        <f t="shared" si="77"/>
        <v>5</v>
      </c>
      <c r="L731" s="55">
        <f t="shared" si="78"/>
        <v>8</v>
      </c>
      <c r="M731" s="55" t="str">
        <f t="shared" si="79"/>
        <v>1892</v>
      </c>
      <c r="N731" s="55" t="str">
        <f t="shared" si="80"/>
        <v>June</v>
      </c>
      <c r="O731" s="55">
        <f t="shared" si="81"/>
        <v>6</v>
      </c>
      <c r="P731" s="55" t="str">
        <f t="shared" si="82"/>
        <v>10</v>
      </c>
      <c r="Q731" s="2" t="str">
        <f t="shared" si="83"/>
        <v>&lt;a href="set03\hope_pioneer\hope_pioneer_jan_1889_to_dec_1893\miscellaneous\hope_cornet_band_performs_for_independents_june_10,_1892_p1_hp.pdf"&gt;Performs for Independents&lt;/a&gt;</v>
      </c>
    </row>
    <row r="732" spans="1:17" x14ac:dyDescent="0.25">
      <c r="A732" s="2">
        <v>6814</v>
      </c>
      <c r="B732" s="4" t="s">
        <v>2353</v>
      </c>
      <c r="C732" s="4" t="s">
        <v>3994</v>
      </c>
      <c r="D732" s="52" t="s">
        <v>3156</v>
      </c>
      <c r="E732" s="5" t="s">
        <v>1756</v>
      </c>
      <c r="F732" s="5">
        <v>1</v>
      </c>
      <c r="G732" s="5">
        <v>24</v>
      </c>
      <c r="H732" s="5">
        <v>5615</v>
      </c>
      <c r="I732" t="s">
        <v>30133</v>
      </c>
      <c r="J732" s="46" t="s">
        <v>33105</v>
      </c>
      <c r="K732" s="55">
        <f t="shared" si="77"/>
        <v>5</v>
      </c>
      <c r="L732" s="55">
        <f t="shared" si="78"/>
        <v>8</v>
      </c>
      <c r="M732" s="55" t="str">
        <f t="shared" si="79"/>
        <v>1892</v>
      </c>
      <c r="N732" s="55" t="str">
        <f t="shared" si="80"/>
        <v>June</v>
      </c>
      <c r="O732" s="55">
        <f t="shared" si="81"/>
        <v>6</v>
      </c>
      <c r="P732" s="55" t="str">
        <f t="shared" si="82"/>
        <v>10</v>
      </c>
      <c r="Q732" s="2" t="str">
        <f t="shared" si="83"/>
        <v>&lt;a href="set03\hope_pioneer\hope_pioneer_jan_1889_to_dec_1893\miscellaneous\steele_co._independent_convention_june_10,_1892_p1_hp.pdf"&gt;Independent convention&lt;/a&gt;</v>
      </c>
    </row>
    <row r="733" spans="1:17" x14ac:dyDescent="0.25">
      <c r="A733" s="2">
        <v>3321</v>
      </c>
      <c r="B733" s="4" t="s">
        <v>1705</v>
      </c>
      <c r="C733" s="4" t="s">
        <v>3586</v>
      </c>
      <c r="D733" s="52" t="s">
        <v>3587</v>
      </c>
      <c r="E733" s="5" t="s">
        <v>1756</v>
      </c>
      <c r="F733" s="5">
        <v>1</v>
      </c>
      <c r="G733" s="5">
        <v>24</v>
      </c>
      <c r="H733" s="5">
        <v>5301</v>
      </c>
      <c r="I733" t="s">
        <v>30134</v>
      </c>
      <c r="J733" s="46" t="s">
        <v>33105</v>
      </c>
      <c r="K733" s="55">
        <f t="shared" si="77"/>
        <v>5</v>
      </c>
      <c r="L733" s="55">
        <f t="shared" si="78"/>
        <v>8</v>
      </c>
      <c r="M733" s="55" t="str">
        <f t="shared" si="79"/>
        <v>1892</v>
      </c>
      <c r="N733" s="55" t="str">
        <f t="shared" si="80"/>
        <v>June</v>
      </c>
      <c r="O733" s="55">
        <f t="shared" si="81"/>
        <v>6</v>
      </c>
      <c r="P733" s="55" t="str">
        <f t="shared" si="82"/>
        <v>17</v>
      </c>
      <c r="Q733" s="2" t="str">
        <f t="shared" si="83"/>
        <v>&lt;a href="set03\hope_pioneer\hope_pioneer_jan_1889_to_dec_1893\miscellaneous\hope_4th_of_july_plans_coming_june_17,_1892_p1_hp.pdf"&gt;Plans coming&lt;/a&gt;</v>
      </c>
    </row>
    <row r="734" spans="1:17" x14ac:dyDescent="0.25">
      <c r="A734" s="2">
        <v>6815</v>
      </c>
      <c r="B734" s="4" t="s">
        <v>2353</v>
      </c>
      <c r="C734" s="4" t="s">
        <v>3994</v>
      </c>
      <c r="D734" s="52" t="s">
        <v>3587</v>
      </c>
      <c r="E734" s="5" t="s">
        <v>1756</v>
      </c>
      <c r="F734" s="5">
        <v>4</v>
      </c>
      <c r="G734" s="5">
        <v>24</v>
      </c>
      <c r="H734" s="5">
        <v>5609</v>
      </c>
      <c r="I734" t="s">
        <v>30135</v>
      </c>
      <c r="J734" s="46" t="s">
        <v>33105</v>
      </c>
      <c r="K734" s="55">
        <f t="shared" si="77"/>
        <v>5</v>
      </c>
      <c r="L734" s="55">
        <f t="shared" si="78"/>
        <v>8</v>
      </c>
      <c r="M734" s="55" t="str">
        <f t="shared" si="79"/>
        <v>1892</v>
      </c>
      <c r="N734" s="55" t="str">
        <f t="shared" si="80"/>
        <v>June</v>
      </c>
      <c r="O734" s="55">
        <f t="shared" si="81"/>
        <v>6</v>
      </c>
      <c r="P734" s="55" t="str">
        <f t="shared" si="82"/>
        <v>17</v>
      </c>
      <c r="Q734" s="2" t="str">
        <f t="shared" si="83"/>
        <v>&lt;a href="set03\hope_pioneer\hope_pioneer_jan_1889_to_dec_1893\miscellaneous\steele_co_independent_convention_report__june_17,_1892_p4_hp.pdf"&gt;Independent convention&lt;/a&gt;</v>
      </c>
    </row>
    <row r="735" spans="1:17" x14ac:dyDescent="0.25">
      <c r="A735" s="2">
        <v>3313</v>
      </c>
      <c r="B735" s="4" t="s">
        <v>1705</v>
      </c>
      <c r="C735" s="4" t="s">
        <v>3578</v>
      </c>
      <c r="D735" s="12" t="s">
        <v>3579</v>
      </c>
      <c r="E735" s="5" t="s">
        <v>1756</v>
      </c>
      <c r="F735" s="5">
        <v>1</v>
      </c>
      <c r="G735" s="5">
        <v>24</v>
      </c>
      <c r="H735" s="5">
        <v>5294</v>
      </c>
      <c r="I735" s="2" t="s">
        <v>29717</v>
      </c>
      <c r="J735" s="46" t="s">
        <v>33105</v>
      </c>
      <c r="K735" s="55">
        <f t="shared" si="77"/>
        <v>5</v>
      </c>
      <c r="L735" s="55">
        <f t="shared" si="78"/>
        <v>8</v>
      </c>
      <c r="M735" s="55" t="str">
        <f t="shared" si="79"/>
        <v>1892</v>
      </c>
      <c r="N735" s="55" t="str">
        <f t="shared" si="80"/>
        <v>June</v>
      </c>
      <c r="O735" s="55">
        <f t="shared" si="81"/>
        <v>6</v>
      </c>
      <c r="P735" s="55" t="str">
        <f t="shared" si="82"/>
        <v>20</v>
      </c>
      <c r="Q735" s="2" t="str">
        <f t="shared" si="83"/>
        <v>&lt;a href="set03\hope_pioneer\hope_pioneer_jan_1889_to_dec_1893\miscellaneous\hope_4th_of_july_committee_meets_june_20,_1890_p4_hp.pdf"&gt;Committee meets&lt;/a&gt;</v>
      </c>
    </row>
    <row r="736" spans="1:17" x14ac:dyDescent="0.25">
      <c r="A736" s="2">
        <v>1827</v>
      </c>
      <c r="B736" s="4" t="s">
        <v>3497</v>
      </c>
      <c r="C736" s="4" t="s">
        <v>3498</v>
      </c>
      <c r="D736" s="52" t="s">
        <v>3499</v>
      </c>
      <c r="E736" s="5" t="s">
        <v>1756</v>
      </c>
      <c r="F736" s="5">
        <v>1</v>
      </c>
      <c r="G736" s="5">
        <v>24</v>
      </c>
      <c r="H736" s="5">
        <v>5204</v>
      </c>
      <c r="I736" t="s">
        <v>30136</v>
      </c>
      <c r="J736" s="46" t="s">
        <v>33105</v>
      </c>
      <c r="K736" s="55">
        <f t="shared" si="77"/>
        <v>5</v>
      </c>
      <c r="L736" s="55">
        <f t="shared" si="78"/>
        <v>8</v>
      </c>
      <c r="M736" s="55" t="str">
        <f t="shared" si="79"/>
        <v>1892</v>
      </c>
      <c r="N736" s="55" t="str">
        <f t="shared" si="80"/>
        <v>June</v>
      </c>
      <c r="O736" s="55">
        <f t="shared" si="81"/>
        <v>6</v>
      </c>
      <c r="P736" s="55" t="str">
        <f t="shared" si="82"/>
        <v>24</v>
      </c>
      <c r="Q736" s="2" t="str">
        <f t="shared" si="83"/>
        <v>&lt;a href="set03\hope_pioneer\hope_pioneer_jan_1889_to_dec_1893\miscellaneous\elsbury,_james_lightning_hits_home_june_24,_1892_p1_hp.pdf"&gt;Lightning hits home&lt;/a&gt;</v>
      </c>
    </row>
    <row r="737" spans="1:17" x14ac:dyDescent="0.25">
      <c r="A737" s="2">
        <v>1910</v>
      </c>
      <c r="B737" s="4" t="s">
        <v>3505</v>
      </c>
      <c r="C737" s="4" t="s">
        <v>3506</v>
      </c>
      <c r="D737" s="52" t="s">
        <v>3499</v>
      </c>
      <c r="E737" s="5" t="s">
        <v>1756</v>
      </c>
      <c r="F737" s="5">
        <v>4</v>
      </c>
      <c r="G737" s="5">
        <v>24</v>
      </c>
      <c r="H737" s="5">
        <v>5207</v>
      </c>
      <c r="I737" t="s">
        <v>30137</v>
      </c>
      <c r="J737" s="46" t="s">
        <v>33105</v>
      </c>
      <c r="K737" s="55">
        <f t="shared" si="77"/>
        <v>5</v>
      </c>
      <c r="L737" s="55">
        <f t="shared" si="78"/>
        <v>8</v>
      </c>
      <c r="M737" s="55" t="str">
        <f t="shared" si="79"/>
        <v>1892</v>
      </c>
      <c r="N737" s="55" t="str">
        <f t="shared" si="80"/>
        <v>June</v>
      </c>
      <c r="O737" s="55">
        <f t="shared" si="81"/>
        <v>6</v>
      </c>
      <c r="P737" s="55" t="str">
        <f t="shared" si="82"/>
        <v>24</v>
      </c>
      <c r="Q737" s="2" t="str">
        <f t="shared" si="83"/>
        <v>&lt;a href="set03\hope_pioneer\hope_pioneer_jan_1889_to_dec_1893\miscellaneous\farmer's_alliance_nominations_june_24,_1892_p4_hp.pdf"&gt;Nominations&lt;/a&gt;</v>
      </c>
    </row>
    <row r="738" spans="1:17" x14ac:dyDescent="0.25">
      <c r="A738" s="2">
        <v>3335</v>
      </c>
      <c r="B738" s="4" t="s">
        <v>1705</v>
      </c>
      <c r="C738" s="4" t="s">
        <v>3591</v>
      </c>
      <c r="D738" s="52" t="s">
        <v>3499</v>
      </c>
      <c r="E738" s="5" t="s">
        <v>1756</v>
      </c>
      <c r="F738" s="5">
        <v>1</v>
      </c>
      <c r="G738" s="5">
        <v>24</v>
      </c>
      <c r="H738" s="5">
        <v>5306</v>
      </c>
      <c r="I738" t="s">
        <v>30138</v>
      </c>
      <c r="J738" s="46" t="s">
        <v>33105</v>
      </c>
      <c r="K738" s="55">
        <f t="shared" si="77"/>
        <v>5</v>
      </c>
      <c r="L738" s="55">
        <f t="shared" si="78"/>
        <v>8</v>
      </c>
      <c r="M738" s="55" t="str">
        <f t="shared" si="79"/>
        <v>1892</v>
      </c>
      <c r="N738" s="55" t="str">
        <f t="shared" si="80"/>
        <v>June</v>
      </c>
      <c r="O738" s="55">
        <f t="shared" si="81"/>
        <v>6</v>
      </c>
      <c r="P738" s="55" t="str">
        <f t="shared" si="82"/>
        <v>24</v>
      </c>
      <c r="Q738" s="2" t="str">
        <f t="shared" si="83"/>
        <v>&lt;a href="set03\hope_pioneer\hope_pioneer_jan_1889_to_dec_1893\miscellaneous\hope_4th_of_july_speaker_announced_june_24,_1892_p1_hp.pdf"&gt;Speaker announced&lt;/a&gt;</v>
      </c>
    </row>
    <row r="739" spans="1:17" x14ac:dyDescent="0.25">
      <c r="A739" s="2">
        <v>4946</v>
      </c>
      <c r="B739" s="4" t="s">
        <v>2308</v>
      </c>
      <c r="C739" s="4" t="s">
        <v>3808</v>
      </c>
      <c r="D739" s="52" t="s">
        <v>3499</v>
      </c>
      <c r="E739" s="5" t="s">
        <v>1756</v>
      </c>
      <c r="F739" s="5">
        <v>4</v>
      </c>
      <c r="G739" s="5">
        <v>24</v>
      </c>
      <c r="H739" s="5">
        <v>5481</v>
      </c>
      <c r="I739" t="s">
        <v>30139</v>
      </c>
      <c r="J739" s="46" t="s">
        <v>33105</v>
      </c>
      <c r="K739" s="55">
        <f t="shared" si="77"/>
        <v>5</v>
      </c>
      <c r="L739" s="55">
        <f t="shared" si="78"/>
        <v>8</v>
      </c>
      <c r="M739" s="55" t="str">
        <f t="shared" si="79"/>
        <v>1892</v>
      </c>
      <c r="N739" s="55" t="str">
        <f t="shared" si="80"/>
        <v>June</v>
      </c>
      <c r="O739" s="55">
        <f t="shared" si="81"/>
        <v>6</v>
      </c>
      <c r="P739" s="55" t="str">
        <f t="shared" si="82"/>
        <v>24</v>
      </c>
      <c r="Q739" s="2" t="str">
        <f t="shared" si="83"/>
        <v>&lt;a href="set03\hope_pioneer\hope_pioneer_jan_1889_to_dec_1893\miscellaneous\major,_o_g_delegate_to_independent_convention_june_24,_1892_p4_hp.pdf"&gt;Delegate to Independent Convention&lt;/a&gt;</v>
      </c>
    </row>
    <row r="740" spans="1:17" x14ac:dyDescent="0.25">
      <c r="A740" s="2">
        <v>5515</v>
      </c>
      <c r="B740" s="4" t="s">
        <v>3953</v>
      </c>
      <c r="C740" s="4" t="s">
        <v>3954</v>
      </c>
      <c r="D740" s="52" t="s">
        <v>3499</v>
      </c>
      <c r="E740" s="5" t="s">
        <v>1756</v>
      </c>
      <c r="F740" s="5">
        <v>1</v>
      </c>
      <c r="G740" s="5">
        <v>24</v>
      </c>
      <c r="H740" s="5">
        <v>5526</v>
      </c>
      <c r="I740" t="s">
        <v>30140</v>
      </c>
      <c r="J740" s="46" t="s">
        <v>33105</v>
      </c>
      <c r="K740" s="55">
        <f t="shared" si="77"/>
        <v>5</v>
      </c>
      <c r="L740" s="55">
        <f t="shared" si="78"/>
        <v>8</v>
      </c>
      <c r="M740" s="55" t="str">
        <f t="shared" si="79"/>
        <v>1892</v>
      </c>
      <c r="N740" s="55" t="str">
        <f t="shared" si="80"/>
        <v>June</v>
      </c>
      <c r="O740" s="55">
        <f t="shared" si="81"/>
        <v>6</v>
      </c>
      <c r="P740" s="55" t="str">
        <f t="shared" si="82"/>
        <v>24</v>
      </c>
      <c r="Q740" s="2" t="str">
        <f t="shared" si="83"/>
        <v>&lt;a href="set03\hope_pioneer\hope_pioneer_jan_1889_to_dec_1893\miscellaneous\north_dakota_rr_commissioners_to_visit_hope_june_24,_1892_p1_hp.pdf"&gt;Railroad commissioners to visit Hope&lt;/a&gt;</v>
      </c>
    </row>
    <row r="741" spans="1:17" x14ac:dyDescent="0.25">
      <c r="A741" s="2">
        <v>5657</v>
      </c>
      <c r="B741" s="4" t="s">
        <v>4522</v>
      </c>
      <c r="C741" s="4" t="s">
        <v>4523</v>
      </c>
      <c r="D741" s="52" t="s">
        <v>3499</v>
      </c>
      <c r="E741" s="5" t="s">
        <v>4462</v>
      </c>
      <c r="F741" s="5">
        <v>1</v>
      </c>
      <c r="G741" s="5">
        <v>12</v>
      </c>
      <c r="H741" s="5">
        <v>2518</v>
      </c>
      <c r="I741" t="s">
        <v>26921</v>
      </c>
      <c r="J741" s="46" t="s">
        <v>33094</v>
      </c>
      <c r="K741" s="55">
        <f t="shared" si="77"/>
        <v>5</v>
      </c>
      <c r="L741" s="55">
        <f t="shared" si="78"/>
        <v>8</v>
      </c>
      <c r="M741" s="55" t="str">
        <f t="shared" si="79"/>
        <v>1892</v>
      </c>
      <c r="N741" s="55" t="str">
        <f t="shared" si="80"/>
        <v>June</v>
      </c>
      <c r="O741" s="55">
        <f t="shared" si="81"/>
        <v>6</v>
      </c>
      <c r="P741" s="55" t="str">
        <f t="shared" si="82"/>
        <v>24</v>
      </c>
      <c r="Q741" s="2" t="str">
        <f t="shared" si="83"/>
        <v>&lt;a href="set03\gc\gc_january_1890_to_december_1892\miscellaneous\olson,_john__s_challenges_mr._zimmerman_to_race_june_24,_1892_p1_gc.pdf"&gt;Challenges Mr. Zimmerman to race&lt;/a&gt;</v>
      </c>
    </row>
    <row r="742" spans="1:17" x14ac:dyDescent="0.25">
      <c r="A742" s="2">
        <v>5692</v>
      </c>
      <c r="B742" s="4" t="s">
        <v>3898</v>
      </c>
      <c r="C742" s="4" t="s">
        <v>3899</v>
      </c>
      <c r="D742" s="52" t="s">
        <v>3499</v>
      </c>
      <c r="E742" s="5" t="s">
        <v>1756</v>
      </c>
      <c r="F742" s="5">
        <v>1</v>
      </c>
      <c r="G742" s="5">
        <v>24</v>
      </c>
      <c r="H742" s="5">
        <v>5539</v>
      </c>
      <c r="I742" t="s">
        <v>30141</v>
      </c>
      <c r="J742" s="46" t="s">
        <v>33105</v>
      </c>
      <c r="K742" s="55">
        <f t="shared" si="77"/>
        <v>5</v>
      </c>
      <c r="L742" s="55">
        <f t="shared" si="78"/>
        <v>8</v>
      </c>
      <c r="M742" s="55" t="str">
        <f t="shared" si="79"/>
        <v>1892</v>
      </c>
      <c r="N742" s="55" t="str">
        <f t="shared" si="80"/>
        <v>June</v>
      </c>
      <c r="O742" s="55">
        <f t="shared" si="81"/>
        <v>6</v>
      </c>
      <c r="P742" s="55" t="str">
        <f t="shared" si="82"/>
        <v>24</v>
      </c>
      <c r="Q742" s="2" t="str">
        <f t="shared" si="83"/>
        <v>&lt;a href="set03\hope_pioneer\hope_pioneer_jan_1889_to_dec_1893\miscellaneous\orser,_william_ad_supporting_progressive_june_24,_1892_p1_hp.pdf"&gt;Ad supporting progressive&lt;/a&gt;</v>
      </c>
    </row>
    <row r="743" spans="1:17" x14ac:dyDescent="0.25">
      <c r="A743" s="2">
        <v>7723</v>
      </c>
      <c r="B743" s="4" t="s">
        <v>4055</v>
      </c>
      <c r="C743" s="4" t="s">
        <v>4056</v>
      </c>
      <c r="D743" s="52" t="s">
        <v>3499</v>
      </c>
      <c r="E743" s="5" t="s">
        <v>1756</v>
      </c>
      <c r="F743" s="5">
        <v>1</v>
      </c>
      <c r="G743" s="5">
        <v>24</v>
      </c>
      <c r="H743" s="5">
        <v>5662</v>
      </c>
      <c r="I743" t="s">
        <v>30142</v>
      </c>
      <c r="J743" s="46" t="s">
        <v>33105</v>
      </c>
      <c r="K743" s="55">
        <f t="shared" si="77"/>
        <v>5</v>
      </c>
      <c r="L743" s="55">
        <f t="shared" si="78"/>
        <v>8</v>
      </c>
      <c r="M743" s="55" t="str">
        <f t="shared" si="79"/>
        <v>1892</v>
      </c>
      <c r="N743" s="55" t="str">
        <f t="shared" si="80"/>
        <v>June</v>
      </c>
      <c r="O743" s="55">
        <f t="shared" si="81"/>
        <v>6</v>
      </c>
      <c r="P743" s="55" t="str">
        <f t="shared" si="82"/>
        <v>24</v>
      </c>
      <c r="Q743" s="2" t="str">
        <f t="shared" si="83"/>
        <v>&lt;a href="set03\hope_pioneer\hope_pioneer_jan_1889_to_dec_1893\miscellaneous\wallace,_e_d_receives_nomination_for_lt_gov_for_nd_june_24,_1892_p1_hp.pdf"&gt;Receives nomination for Lt Cov for ND&lt;/a&gt;</v>
      </c>
    </row>
    <row r="744" spans="1:17" x14ac:dyDescent="0.25">
      <c r="A744" s="2">
        <v>283</v>
      </c>
      <c r="B744" s="4" t="s">
        <v>4417</v>
      </c>
      <c r="C744" s="4" t="s">
        <v>4418</v>
      </c>
      <c r="D744" s="52" t="s">
        <v>3150</v>
      </c>
      <c r="E744" s="5" t="s">
        <v>4462</v>
      </c>
      <c r="F744" s="5">
        <v>1</v>
      </c>
      <c r="G744" s="5">
        <v>12</v>
      </c>
      <c r="H744" s="5">
        <v>2442</v>
      </c>
      <c r="I744" t="s">
        <v>26922</v>
      </c>
      <c r="J744" s="46" t="s">
        <v>33094</v>
      </c>
      <c r="K744" s="55">
        <f t="shared" si="77"/>
        <v>5</v>
      </c>
      <c r="L744" s="55">
        <f t="shared" si="78"/>
        <v>7</v>
      </c>
      <c r="M744" s="55" t="str">
        <f t="shared" si="79"/>
        <v>1892</v>
      </c>
      <c r="N744" s="55" t="str">
        <f t="shared" si="80"/>
        <v>July</v>
      </c>
      <c r="O744" s="55">
        <f t="shared" si="81"/>
        <v>7</v>
      </c>
      <c r="P744" s="55" t="str">
        <f t="shared" si="82"/>
        <v xml:space="preserve"> 1</v>
      </c>
      <c r="Q744" s="2" t="str">
        <f t="shared" si="83"/>
        <v>&lt;a href="set03\gc\gc_january_1890_to_december_1892\miscellaneous\ayrea,_e_m_farm_description_july_1,_1892_p1_gc.pdf"&gt;Farm Description&lt;/a&gt;</v>
      </c>
    </row>
    <row r="745" spans="1:17" x14ac:dyDescent="0.25">
      <c r="A745" s="2">
        <v>601</v>
      </c>
      <c r="B745" s="4" t="s">
        <v>3395</v>
      </c>
      <c r="C745" s="4" t="s">
        <v>3400</v>
      </c>
      <c r="D745" s="52" t="s">
        <v>3150</v>
      </c>
      <c r="E745" s="5" t="s">
        <v>1756</v>
      </c>
      <c r="F745" s="5">
        <v>4</v>
      </c>
      <c r="G745" s="5">
        <v>24</v>
      </c>
      <c r="H745" s="5">
        <v>5128</v>
      </c>
      <c r="I745" t="s">
        <v>30143</v>
      </c>
      <c r="J745" s="46" t="s">
        <v>33105</v>
      </c>
      <c r="K745" s="55">
        <f t="shared" si="77"/>
        <v>5</v>
      </c>
      <c r="L745" s="55">
        <f t="shared" si="78"/>
        <v>7</v>
      </c>
      <c r="M745" s="55" t="str">
        <f t="shared" si="79"/>
        <v>1892</v>
      </c>
      <c r="N745" s="55" t="str">
        <f t="shared" si="80"/>
        <v>July</v>
      </c>
      <c r="O745" s="55">
        <f t="shared" si="81"/>
        <v>7</v>
      </c>
      <c r="P745" s="55" t="str">
        <f t="shared" si="82"/>
        <v xml:space="preserve"> 1</v>
      </c>
      <c r="Q745" s="2" t="str">
        <f t="shared" si="83"/>
        <v>&lt;a href="set03\hope_pioneer\hope_pioneer_jan_1889_to_dec_1893\miscellaneous\broadlawn_school_completed_july_1,_1892_p4_hp.pdf"&gt;School completed&lt;/a&gt;</v>
      </c>
    </row>
    <row r="746" spans="1:17" x14ac:dyDescent="0.25">
      <c r="A746" s="2">
        <v>917</v>
      </c>
      <c r="B746" s="4" t="s">
        <v>1630</v>
      </c>
      <c r="C746" s="4" t="s">
        <v>4436</v>
      </c>
      <c r="D746" s="52" t="s">
        <v>3150</v>
      </c>
      <c r="E746" s="5" t="s">
        <v>4462</v>
      </c>
      <c r="F746" s="5">
        <v>1</v>
      </c>
      <c r="G746" s="5">
        <v>12</v>
      </c>
      <c r="H746" s="5">
        <v>2454</v>
      </c>
      <c r="I746" t="s">
        <v>26926</v>
      </c>
      <c r="J746" s="46" t="s">
        <v>33094</v>
      </c>
      <c r="K746" s="55">
        <f t="shared" si="77"/>
        <v>5</v>
      </c>
      <c r="L746" s="55">
        <f t="shared" si="78"/>
        <v>7</v>
      </c>
      <c r="M746" s="55" t="str">
        <f t="shared" si="79"/>
        <v>1892</v>
      </c>
      <c r="N746" s="55" t="str">
        <f t="shared" si="80"/>
        <v>July</v>
      </c>
      <c r="O746" s="55">
        <f t="shared" si="81"/>
        <v>7</v>
      </c>
      <c r="P746" s="55" t="str">
        <f t="shared" si="82"/>
        <v xml:space="preserve"> 1</v>
      </c>
      <c r="Q746" s="2" t="str">
        <f t="shared" si="83"/>
        <v>&lt;a href="set03\gc\gc_january_1890_to_december_1892\miscellaneous\cooperstown_4th_of_july_july_1,_1892_p1_gc.pdf"&gt;4th of July&lt;/a&gt;</v>
      </c>
    </row>
    <row r="747" spans="1:17" x14ac:dyDescent="0.25">
      <c r="A747" s="2">
        <v>2888</v>
      </c>
      <c r="B747" s="4" t="s">
        <v>3554</v>
      </c>
      <c r="C747" s="4" t="s">
        <v>3555</v>
      </c>
      <c r="D747" s="52" t="s">
        <v>3150</v>
      </c>
      <c r="E747" s="5" t="s">
        <v>1756</v>
      </c>
      <c r="F747" s="5">
        <v>1</v>
      </c>
      <c r="G747" s="5">
        <v>24</v>
      </c>
      <c r="H747" s="5">
        <v>5237</v>
      </c>
      <c r="I747" t="s">
        <v>30144</v>
      </c>
      <c r="J747" s="46" t="s">
        <v>33105</v>
      </c>
      <c r="K747" s="55">
        <f t="shared" si="77"/>
        <v>5</v>
      </c>
      <c r="L747" s="55">
        <f t="shared" si="78"/>
        <v>7</v>
      </c>
      <c r="M747" s="55" t="str">
        <f t="shared" si="79"/>
        <v>1892</v>
      </c>
      <c r="N747" s="55" t="str">
        <f t="shared" si="80"/>
        <v>July</v>
      </c>
      <c r="O747" s="55">
        <f t="shared" si="81"/>
        <v>7</v>
      </c>
      <c r="P747" s="55" t="str">
        <f t="shared" si="82"/>
        <v xml:space="preserve"> 1</v>
      </c>
      <c r="Q747" s="2" t="str">
        <f t="shared" si="83"/>
        <v>&lt;a href="set03\hope_pioneer\hope_pioneer_jan_1889_to_dec_1893\miscellaneous\haven,_rev_t_w__departs_july_1,_1892_p1_hp.pdf"&gt;Departs&lt;/a&gt;</v>
      </c>
    </row>
    <row r="748" spans="1:17" x14ac:dyDescent="0.25">
      <c r="A748" s="2">
        <v>3311</v>
      </c>
      <c r="B748" s="4" t="s">
        <v>1705</v>
      </c>
      <c r="C748" s="4" t="s">
        <v>3577</v>
      </c>
      <c r="D748" s="52" t="s">
        <v>3150</v>
      </c>
      <c r="E748" s="5" t="s">
        <v>1756</v>
      </c>
      <c r="F748" s="5">
        <v>1</v>
      </c>
      <c r="G748" s="5">
        <v>24</v>
      </c>
      <c r="H748" s="5">
        <v>5293</v>
      </c>
      <c r="I748" t="s">
        <v>30158</v>
      </c>
      <c r="J748" s="46" t="s">
        <v>33105</v>
      </c>
      <c r="K748" s="55">
        <f t="shared" si="77"/>
        <v>5</v>
      </c>
      <c r="L748" s="55">
        <f t="shared" si="78"/>
        <v>7</v>
      </c>
      <c r="M748" s="55" t="str">
        <f t="shared" si="79"/>
        <v>1892</v>
      </c>
      <c r="N748" s="55" t="str">
        <f t="shared" si="80"/>
        <v>July</v>
      </c>
      <c r="O748" s="55">
        <f t="shared" si="81"/>
        <v>7</v>
      </c>
      <c r="P748" s="55" t="str">
        <f t="shared" si="82"/>
        <v xml:space="preserve"> 1</v>
      </c>
      <c r="Q748" s="2" t="str">
        <f t="shared" si="83"/>
        <v>&lt;a href="set03\hope_pioneer\hope_pioneer_jan_1889_to_dec_1893\miscellaneous\hope_4th_of_july_bb_game_of_fats_and_leans_july_1,_1892_p1_hp.pdf"&gt;BB game of fats and leans&lt;/a&gt;</v>
      </c>
    </row>
    <row r="749" spans="1:17" x14ac:dyDescent="0.25">
      <c r="A749" s="2">
        <v>3319</v>
      </c>
      <c r="B749" s="4" t="s">
        <v>1705</v>
      </c>
      <c r="C749" s="4" t="s">
        <v>3650</v>
      </c>
      <c r="D749" s="52" t="s">
        <v>3150</v>
      </c>
      <c r="E749" s="5" t="s">
        <v>1756</v>
      </c>
      <c r="F749" s="5">
        <v>1</v>
      </c>
      <c r="G749" s="5">
        <v>24</v>
      </c>
      <c r="H749" s="5">
        <v>5307</v>
      </c>
      <c r="I749" t="s">
        <v>30159</v>
      </c>
      <c r="J749" s="46" t="s">
        <v>33105</v>
      </c>
      <c r="K749" s="55">
        <f t="shared" si="77"/>
        <v>5</v>
      </c>
      <c r="L749" s="55">
        <f t="shared" si="78"/>
        <v>7</v>
      </c>
      <c r="M749" s="55" t="str">
        <f t="shared" si="79"/>
        <v>1892</v>
      </c>
      <c r="N749" s="55" t="str">
        <f t="shared" si="80"/>
        <v>July</v>
      </c>
      <c r="O749" s="55">
        <f t="shared" si="81"/>
        <v>7</v>
      </c>
      <c r="P749" s="55" t="str">
        <f t="shared" si="82"/>
        <v xml:space="preserve"> 1</v>
      </c>
      <c r="Q749" s="2" t="str">
        <f t="shared" si="83"/>
        <v>&lt;a href="set03\hope_pioneer\hope_pioneer_jan_1889_to_dec_1893\miscellaneous\hope_4th_of_july_plans_(part_missing)_july_1,_1892_p1_hp.pdf"&gt;Plans (part missing)&lt;/a&gt;</v>
      </c>
    </row>
    <row r="750" spans="1:17" x14ac:dyDescent="0.25">
      <c r="A750" s="2">
        <v>3430</v>
      </c>
      <c r="B750" s="4" t="s">
        <v>2208</v>
      </c>
      <c r="C750" s="4" t="s">
        <v>3648</v>
      </c>
      <c r="D750" s="52" t="s">
        <v>3150</v>
      </c>
      <c r="E750" s="5" t="s">
        <v>1756</v>
      </c>
      <c r="F750" s="5">
        <v>1</v>
      </c>
      <c r="G750" s="5">
        <v>24</v>
      </c>
      <c r="H750" s="5">
        <v>5343</v>
      </c>
      <c r="I750" t="s">
        <v>30145</v>
      </c>
      <c r="J750" s="46" t="s">
        <v>33105</v>
      </c>
      <c r="K750" s="55">
        <f t="shared" si="77"/>
        <v>5</v>
      </c>
      <c r="L750" s="55">
        <f t="shared" si="78"/>
        <v>7</v>
      </c>
      <c r="M750" s="55" t="str">
        <f t="shared" si="79"/>
        <v>1892</v>
      </c>
      <c r="N750" s="55" t="str">
        <f t="shared" si="80"/>
        <v>July</v>
      </c>
      <c r="O750" s="55">
        <f t="shared" si="81"/>
        <v>7</v>
      </c>
      <c r="P750" s="55" t="str">
        <f t="shared" si="82"/>
        <v xml:space="preserve"> 1</v>
      </c>
      <c r="Q750" s="2" t="str">
        <f t="shared" si="83"/>
        <v>&lt;a href="set03\hope_pioneer\hope_pioneer_jan_1889_to_dec_1893\miscellaneous\hope_house_work_continues_for_nolske_july_1,_1892_p1_hp.pdf"&gt;Work continues for Nolske&lt;/a&gt;</v>
      </c>
    </row>
    <row r="751" spans="1:17" x14ac:dyDescent="0.25">
      <c r="A751" s="2">
        <v>3512</v>
      </c>
      <c r="B751" s="4" t="s">
        <v>1761</v>
      </c>
      <c r="C751" s="4" t="s">
        <v>3704</v>
      </c>
      <c r="D751" s="52" t="s">
        <v>3150</v>
      </c>
      <c r="E751" s="5" t="s">
        <v>1756</v>
      </c>
      <c r="F751" s="5">
        <v>1</v>
      </c>
      <c r="G751" s="5">
        <v>24</v>
      </c>
      <c r="H751" s="5">
        <v>5378</v>
      </c>
      <c r="I751" t="s">
        <v>30146</v>
      </c>
      <c r="J751" s="46" t="s">
        <v>33105</v>
      </c>
      <c r="K751" s="55">
        <f t="shared" si="77"/>
        <v>5</v>
      </c>
      <c r="L751" s="55">
        <f t="shared" si="78"/>
        <v>7</v>
      </c>
      <c r="M751" s="55" t="str">
        <f t="shared" si="79"/>
        <v>1892</v>
      </c>
      <c r="N751" s="55" t="str">
        <f t="shared" si="80"/>
        <v>July</v>
      </c>
      <c r="O751" s="55">
        <f t="shared" si="81"/>
        <v>7</v>
      </c>
      <c r="P751" s="55" t="str">
        <f t="shared" si="82"/>
        <v xml:space="preserve"> 1</v>
      </c>
      <c r="Q751" s="2" t="str">
        <f t="shared" si="83"/>
        <v>&lt;a href="set03\hope_pioneer\hope_pioneer_jan_1889_to_dec_1893\miscellaneous\hope_school_closes_for_season_july_1,_1892_p1_hp.pdf"&gt;Closes for season&lt;/a&gt;</v>
      </c>
    </row>
    <row r="752" spans="1:17" x14ac:dyDescent="0.25">
      <c r="A752" s="2">
        <v>3793</v>
      </c>
      <c r="B752" s="4" t="s">
        <v>3747</v>
      </c>
      <c r="C752" s="4" t="s">
        <v>3748</v>
      </c>
      <c r="D752" s="52" t="s">
        <v>3150</v>
      </c>
      <c r="E752" s="5" t="s">
        <v>1756</v>
      </c>
      <c r="F752" s="5">
        <v>1</v>
      </c>
      <c r="G752" s="5">
        <v>24</v>
      </c>
      <c r="H752" s="5">
        <v>5441</v>
      </c>
      <c r="I752" t="s">
        <v>30147</v>
      </c>
      <c r="J752" s="46" t="s">
        <v>33105</v>
      </c>
      <c r="K752" s="55">
        <f t="shared" si="77"/>
        <v>5</v>
      </c>
      <c r="L752" s="55">
        <f t="shared" si="78"/>
        <v>7</v>
      </c>
      <c r="M752" s="55" t="str">
        <f t="shared" si="79"/>
        <v>1892</v>
      </c>
      <c r="N752" s="55" t="str">
        <f t="shared" si="80"/>
        <v>July</v>
      </c>
      <c r="O752" s="55">
        <f t="shared" si="81"/>
        <v>7</v>
      </c>
      <c r="P752" s="55" t="str">
        <f t="shared" si="82"/>
        <v xml:space="preserve"> 1</v>
      </c>
      <c r="Q752" s="2" t="str">
        <f t="shared" si="83"/>
        <v>&lt;a href="set03\hope_pioneer\hope_pioneer_jan_1889_to_dec_1893\miscellaneous\ingison,_silas_nearly_shot_july_1,_1892_p1_hp.pdf"&gt;Nearly shot&lt;/a&gt;</v>
      </c>
    </row>
    <row r="753" spans="1:17" x14ac:dyDescent="0.25">
      <c r="A753" s="2">
        <v>7108</v>
      </c>
      <c r="B753" s="4" t="s">
        <v>4013</v>
      </c>
      <c r="C753" s="4" t="s">
        <v>4014</v>
      </c>
      <c r="D753" s="52" t="s">
        <v>3150</v>
      </c>
      <c r="E753" s="5" t="s">
        <v>1756</v>
      </c>
      <c r="F753" s="5">
        <v>1</v>
      </c>
      <c r="G753" s="5">
        <v>24</v>
      </c>
      <c r="H753" s="5">
        <v>5635</v>
      </c>
      <c r="I753" t="s">
        <v>30148</v>
      </c>
      <c r="J753" s="46" t="s">
        <v>33105</v>
      </c>
      <c r="K753" s="55">
        <f t="shared" si="77"/>
        <v>5</v>
      </c>
      <c r="L753" s="55">
        <f t="shared" si="78"/>
        <v>7</v>
      </c>
      <c r="M753" s="55" t="str">
        <f t="shared" si="79"/>
        <v>1892</v>
      </c>
      <c r="N753" s="55" t="str">
        <f t="shared" si="80"/>
        <v>July</v>
      </c>
      <c r="O753" s="55">
        <f t="shared" si="81"/>
        <v>7</v>
      </c>
      <c r="P753" s="55" t="str">
        <f t="shared" si="82"/>
        <v xml:space="preserve"> 1</v>
      </c>
      <c r="Q753" s="2" t="str">
        <f t="shared" si="83"/>
        <v>&lt;a href="set03\hope_pioneer\hope_pioneer_jan_1889_to_dec_1893\miscellaneous\stevens,_george_almost_shoots_another_july_1,_1892_p1_hp.pdf"&gt;Almost shoots another&lt;/a&gt;</v>
      </c>
    </row>
    <row r="754" spans="1:17" x14ac:dyDescent="0.25">
      <c r="A754" s="2">
        <v>918</v>
      </c>
      <c r="B754" s="4" t="s">
        <v>1630</v>
      </c>
      <c r="C754" s="4" t="s">
        <v>4437</v>
      </c>
      <c r="D754" s="52" t="s">
        <v>3576</v>
      </c>
      <c r="E754" s="5" t="s">
        <v>4462</v>
      </c>
      <c r="F754" s="5">
        <v>1</v>
      </c>
      <c r="G754" s="5">
        <v>12</v>
      </c>
      <c r="H754" s="5">
        <v>2455</v>
      </c>
      <c r="I754" t="s">
        <v>26927</v>
      </c>
      <c r="J754" s="46" t="s">
        <v>33094</v>
      </c>
      <c r="K754" s="55">
        <f t="shared" si="77"/>
        <v>5</v>
      </c>
      <c r="L754" s="55">
        <f t="shared" si="78"/>
        <v>7</v>
      </c>
      <c r="M754" s="55" t="str">
        <f t="shared" si="79"/>
        <v>1892</v>
      </c>
      <c r="N754" s="55" t="str">
        <f t="shared" si="80"/>
        <v>July</v>
      </c>
      <c r="O754" s="55">
        <f t="shared" si="81"/>
        <v>7</v>
      </c>
      <c r="P754" s="55" t="str">
        <f t="shared" si="82"/>
        <v xml:space="preserve"> 8</v>
      </c>
      <c r="Q754" s="2" t="str">
        <f t="shared" si="83"/>
        <v>&lt;a href="set03\gc\gc_january_1890_to_december_1892\miscellaneous\cooperstown_4th_of_july_report_july_8,_1892_p1_gc.pdf"&gt;4th of July Report&lt;/a&gt;</v>
      </c>
    </row>
    <row r="755" spans="1:17" x14ac:dyDescent="0.25">
      <c r="A755" s="2">
        <v>1825</v>
      </c>
      <c r="B755" s="4" t="s">
        <v>4450</v>
      </c>
      <c r="C755" s="4" t="s">
        <v>605</v>
      </c>
      <c r="D755" s="52" t="s">
        <v>3576</v>
      </c>
      <c r="E755" s="5" t="s">
        <v>4462</v>
      </c>
      <c r="F755" s="5">
        <v>1</v>
      </c>
      <c r="G755" s="5">
        <v>12</v>
      </c>
      <c r="H755" s="5">
        <v>2472</v>
      </c>
      <c r="I755" t="s">
        <v>26923</v>
      </c>
      <c r="J755" s="46" t="s">
        <v>33094</v>
      </c>
      <c r="K755" s="55">
        <f t="shared" si="77"/>
        <v>5</v>
      </c>
      <c r="L755" s="55">
        <f t="shared" si="78"/>
        <v>7</v>
      </c>
      <c r="M755" s="55" t="str">
        <f t="shared" si="79"/>
        <v>1892</v>
      </c>
      <c r="N755" s="55" t="str">
        <f t="shared" si="80"/>
        <v>July</v>
      </c>
      <c r="O755" s="55">
        <f t="shared" si="81"/>
        <v>7</v>
      </c>
      <c r="P755" s="55" t="str">
        <f t="shared" si="82"/>
        <v xml:space="preserve"> 8</v>
      </c>
      <c r="Q755" s="2" t="str">
        <f t="shared" si="83"/>
        <v>&lt;a href="set03\gc\gc_january_1890_to_december_1892\miscellaneous\ellis,_george_very_ill_july_8,_1892_p1_gc.pdf"&gt;Very ill&lt;/a&gt;</v>
      </c>
    </row>
    <row r="756" spans="1:17" x14ac:dyDescent="0.25">
      <c r="A756" s="2">
        <v>3298</v>
      </c>
      <c r="B756" s="4" t="s">
        <v>1700</v>
      </c>
      <c r="C756" s="4" t="s">
        <v>4050</v>
      </c>
      <c r="D756" s="52" t="s">
        <v>3576</v>
      </c>
      <c r="E756" s="5" t="s">
        <v>1756</v>
      </c>
      <c r="F756" s="5">
        <v>1</v>
      </c>
      <c r="G756" s="5">
        <v>24</v>
      </c>
      <c r="H756" s="5">
        <v>5288</v>
      </c>
      <c r="I756" t="s">
        <v>30149</v>
      </c>
      <c r="J756" s="46" t="s">
        <v>33105</v>
      </c>
      <c r="K756" s="55">
        <f t="shared" si="77"/>
        <v>5</v>
      </c>
      <c r="L756" s="55">
        <f t="shared" si="78"/>
        <v>7</v>
      </c>
      <c r="M756" s="55" t="str">
        <f t="shared" si="79"/>
        <v>1892</v>
      </c>
      <c r="N756" s="55" t="str">
        <f t="shared" si="80"/>
        <v>July</v>
      </c>
      <c r="O756" s="55">
        <f t="shared" si="81"/>
        <v>7</v>
      </c>
      <c r="P756" s="55" t="str">
        <f t="shared" si="82"/>
        <v xml:space="preserve"> 8</v>
      </c>
      <c r="Q756" s="2" t="str">
        <f t="shared" si="83"/>
        <v>&lt;a href="set03\hope_pioneer\hope_pioneer_jan_1889_to_dec_1893\miscellaneous\hope_-_wagon_scales_removed_from_steele_ave_july_8,_1892_p1_hp.pdf"&gt;Wagon Scales removed&lt;/a&gt;</v>
      </c>
    </row>
    <row r="757" spans="1:17" x14ac:dyDescent="0.25">
      <c r="A757" s="2">
        <v>3309</v>
      </c>
      <c r="B757" s="4" t="s">
        <v>1705</v>
      </c>
      <c r="C757" s="4" t="s">
        <v>3575</v>
      </c>
      <c r="D757" s="52" t="s">
        <v>3576</v>
      </c>
      <c r="E757" s="5" t="s">
        <v>1756</v>
      </c>
      <c r="F757" s="5">
        <v>1</v>
      </c>
      <c r="G757" s="5">
        <v>24</v>
      </c>
      <c r="H757" s="5">
        <v>5292</v>
      </c>
      <c r="I757" t="s">
        <v>30160</v>
      </c>
      <c r="J757" s="46" t="s">
        <v>33105</v>
      </c>
      <c r="K757" s="55">
        <f t="shared" si="77"/>
        <v>5</v>
      </c>
      <c r="L757" s="55">
        <f t="shared" si="78"/>
        <v>7</v>
      </c>
      <c r="M757" s="55" t="str">
        <f t="shared" si="79"/>
        <v>1892</v>
      </c>
      <c r="N757" s="55" t="str">
        <f t="shared" si="80"/>
        <v>July</v>
      </c>
      <c r="O757" s="55">
        <f t="shared" si="81"/>
        <v>7</v>
      </c>
      <c r="P757" s="55" t="str">
        <f t="shared" si="82"/>
        <v xml:space="preserve"> 8</v>
      </c>
      <c r="Q757" s="2" t="str">
        <f t="shared" si="83"/>
        <v>&lt;a href="set03\hope_pioneer\hope_pioneer_jan_1889_to_dec_1893\miscellaneous\hope_4th_of_july_2nd_report_july_8,_1892_p1_hp.pdf"&gt;2nd report&lt;/a&gt;</v>
      </c>
    </row>
    <row r="758" spans="1:17" x14ac:dyDescent="0.25">
      <c r="A758" s="2">
        <v>3327</v>
      </c>
      <c r="B758" s="4" t="s">
        <v>1705</v>
      </c>
      <c r="C758" s="4" t="s">
        <v>1748</v>
      </c>
      <c r="D758" s="52" t="s">
        <v>3576</v>
      </c>
      <c r="E758" s="5" t="s">
        <v>1756</v>
      </c>
      <c r="F758" s="5">
        <v>1</v>
      </c>
      <c r="G758" s="5">
        <v>24</v>
      </c>
      <c r="H758" s="5">
        <v>5308</v>
      </c>
      <c r="I758" t="s">
        <v>30161</v>
      </c>
      <c r="J758" s="46" t="s">
        <v>33105</v>
      </c>
      <c r="K758" s="55">
        <f t="shared" si="77"/>
        <v>5</v>
      </c>
      <c r="L758" s="55">
        <f t="shared" si="78"/>
        <v>7</v>
      </c>
      <c r="M758" s="55" t="str">
        <f t="shared" si="79"/>
        <v>1892</v>
      </c>
      <c r="N758" s="55" t="str">
        <f t="shared" si="80"/>
        <v>July</v>
      </c>
      <c r="O758" s="55">
        <f t="shared" si="81"/>
        <v>7</v>
      </c>
      <c r="P758" s="55" t="str">
        <f t="shared" si="82"/>
        <v xml:space="preserve"> 8</v>
      </c>
      <c r="Q758" s="2" t="str">
        <f t="shared" si="83"/>
        <v>&lt;a href="set03\hope_pioneer\hope_pioneer_jan_1889_to_dec_1893\miscellaneous\hope_4th_of_july_report_july_8,_1892_p1_hp.pdf"&gt;Report&lt;/a&gt;</v>
      </c>
    </row>
    <row r="759" spans="1:17" x14ac:dyDescent="0.25">
      <c r="A759" s="2">
        <v>6383</v>
      </c>
      <c r="B759" s="4" t="s">
        <v>4536</v>
      </c>
      <c r="C759" s="4" t="s">
        <v>1613</v>
      </c>
      <c r="D759" s="52" t="s">
        <v>3576</v>
      </c>
      <c r="E759" s="5" t="s">
        <v>4462</v>
      </c>
      <c r="F759" s="5">
        <v>1</v>
      </c>
      <c r="G759" s="5">
        <v>12</v>
      </c>
      <c r="H759" s="5">
        <v>2526</v>
      </c>
      <c r="I759" t="s">
        <v>26924</v>
      </c>
      <c r="J759" s="46" t="s">
        <v>33094</v>
      </c>
      <c r="K759" s="55">
        <f t="shared" si="77"/>
        <v>5</v>
      </c>
      <c r="L759" s="55">
        <f t="shared" si="78"/>
        <v>7</v>
      </c>
      <c r="M759" s="55" t="str">
        <f t="shared" si="79"/>
        <v>1892</v>
      </c>
      <c r="N759" s="55" t="str">
        <f t="shared" si="80"/>
        <v>July</v>
      </c>
      <c r="O759" s="55">
        <f t="shared" si="81"/>
        <v>7</v>
      </c>
      <c r="P759" s="55" t="str">
        <f t="shared" si="82"/>
        <v xml:space="preserve"> 8</v>
      </c>
      <c r="Q759" s="2" t="str">
        <f t="shared" si="83"/>
        <v>&lt;a href="set03\gc\gc_january_1890_to_december_1892\miscellaneous\samuelson,_mrs._adjudged_insane_july_8,_1892_p1_gc.pdf"&gt;Adjudged insane&lt;/a&gt;</v>
      </c>
    </row>
    <row r="760" spans="1:17" x14ac:dyDescent="0.25">
      <c r="A760" s="2">
        <v>3426</v>
      </c>
      <c r="B760" s="4" t="s">
        <v>2208</v>
      </c>
      <c r="C760" s="4" t="s">
        <v>3644</v>
      </c>
      <c r="D760" s="52" t="s">
        <v>3645</v>
      </c>
      <c r="E760" s="5" t="s">
        <v>1756</v>
      </c>
      <c r="F760" s="5">
        <v>1</v>
      </c>
      <c r="G760" s="5">
        <v>24</v>
      </c>
      <c r="H760" s="5">
        <v>5341</v>
      </c>
      <c r="I760" t="s">
        <v>30150</v>
      </c>
      <c r="J760" s="46" t="s">
        <v>33105</v>
      </c>
      <c r="K760" s="55">
        <f t="shared" si="77"/>
        <v>5</v>
      </c>
      <c r="L760" s="55">
        <f t="shared" si="78"/>
        <v>8</v>
      </c>
      <c r="M760" s="55" t="str">
        <f t="shared" si="79"/>
        <v>1892</v>
      </c>
      <c r="N760" s="55" t="str">
        <f t="shared" si="80"/>
        <v>July</v>
      </c>
      <c r="O760" s="55">
        <f t="shared" si="81"/>
        <v>7</v>
      </c>
      <c r="P760" s="55" t="str">
        <f t="shared" si="82"/>
        <v>15</v>
      </c>
      <c r="Q760" s="2" t="str">
        <f t="shared" si="83"/>
        <v>&lt;a href="set03\hope_pioneer\hope_pioneer_jan_1889_to_dec_1893\miscellaneous\hope_house_new_furnishings_arrive_july_15,_1892_p1_hp.pdf"&gt;New furnishings arrives&lt;/a&gt;</v>
      </c>
    </row>
    <row r="761" spans="1:17" x14ac:dyDescent="0.25">
      <c r="A761" s="2">
        <v>3511</v>
      </c>
      <c r="B761" s="4" t="s">
        <v>1761</v>
      </c>
      <c r="C761" s="4" t="s">
        <v>3703</v>
      </c>
      <c r="D761" s="52" t="s">
        <v>3645</v>
      </c>
      <c r="E761" s="5" t="s">
        <v>1756</v>
      </c>
      <c r="F761" s="5">
        <v>1</v>
      </c>
      <c r="G761" s="5">
        <v>24</v>
      </c>
      <c r="H761" s="5">
        <v>5377</v>
      </c>
      <c r="I761" t="s">
        <v>30151</v>
      </c>
      <c r="J761" s="46" t="s">
        <v>33105</v>
      </c>
      <c r="K761" s="55">
        <f t="shared" si="77"/>
        <v>5</v>
      </c>
      <c r="L761" s="55">
        <f t="shared" si="78"/>
        <v>8</v>
      </c>
      <c r="M761" s="55" t="str">
        <f t="shared" si="79"/>
        <v>1892</v>
      </c>
      <c r="N761" s="55" t="str">
        <f t="shared" si="80"/>
        <v>July</v>
      </c>
      <c r="O761" s="55">
        <f t="shared" si="81"/>
        <v>7</v>
      </c>
      <c r="P761" s="55" t="str">
        <f t="shared" si="82"/>
        <v>15</v>
      </c>
      <c r="Q761" s="2" t="str">
        <f t="shared" si="83"/>
        <v>&lt;a href="set03\hope_pioneer\hope_pioneer_jan_1889_to_dec_1893\miscellaneous\hope_school_board_meets;_reduces_staff_july_15,_1892_p1_hp.pdf"&gt;Board meets; Reduces staff&lt;/a&gt;</v>
      </c>
    </row>
    <row r="762" spans="1:17" x14ac:dyDescent="0.25">
      <c r="A762" s="2">
        <v>5260</v>
      </c>
      <c r="B762" s="4" t="s">
        <v>3844</v>
      </c>
      <c r="C762" s="4" t="s">
        <v>3845</v>
      </c>
      <c r="D762" s="52" t="s">
        <v>3645</v>
      </c>
      <c r="E762" s="5" t="s">
        <v>1756</v>
      </c>
      <c r="F762" s="5">
        <v>1</v>
      </c>
      <c r="G762" s="5">
        <v>24</v>
      </c>
      <c r="H762" s="5">
        <v>5507</v>
      </c>
      <c r="I762" t="s">
        <v>30152</v>
      </c>
      <c r="J762" s="46" t="s">
        <v>33105</v>
      </c>
      <c r="K762" s="55">
        <f t="shared" si="77"/>
        <v>5</v>
      </c>
      <c r="L762" s="55">
        <f t="shared" si="78"/>
        <v>8</v>
      </c>
      <c r="M762" s="55" t="str">
        <f t="shared" si="79"/>
        <v>1892</v>
      </c>
      <c r="N762" s="55" t="str">
        <f t="shared" si="80"/>
        <v>July</v>
      </c>
      <c r="O762" s="55">
        <f t="shared" si="81"/>
        <v>7</v>
      </c>
      <c r="P762" s="55" t="str">
        <f t="shared" si="82"/>
        <v>15</v>
      </c>
      <c r="Q762" s="2" t="str">
        <f t="shared" si="83"/>
        <v>&lt;a href="set03\hope_pioneer\hope_pioneer_jan_1889_to_dec_1893\miscellaneous\moote,_art_hard_luck_july_15,_1892_p1_hp.pdf"&gt;Hard Luck&lt;/a&gt;</v>
      </c>
    </row>
    <row r="763" spans="1:17" x14ac:dyDescent="0.25">
      <c r="A763" s="2">
        <v>8189</v>
      </c>
      <c r="B763" s="4" t="s">
        <v>4079</v>
      </c>
      <c r="C763" s="4" t="s">
        <v>4080</v>
      </c>
      <c r="D763" s="52" t="s">
        <v>3645</v>
      </c>
      <c r="E763" s="5" t="s">
        <v>1756</v>
      </c>
      <c r="F763" s="5">
        <v>1</v>
      </c>
      <c r="G763" s="5">
        <v>24</v>
      </c>
      <c r="H763" s="5">
        <v>5692</v>
      </c>
      <c r="I763" t="s">
        <v>30153</v>
      </c>
      <c r="J763" s="46" t="s">
        <v>33105</v>
      </c>
      <c r="K763" s="55">
        <f t="shared" si="77"/>
        <v>5</v>
      </c>
      <c r="L763" s="55">
        <f t="shared" si="78"/>
        <v>8</v>
      </c>
      <c r="M763" s="55" t="str">
        <f t="shared" si="79"/>
        <v>1892</v>
      </c>
      <c r="N763" s="55" t="str">
        <f t="shared" si="80"/>
        <v>July</v>
      </c>
      <c r="O763" s="55">
        <f t="shared" si="81"/>
        <v>7</v>
      </c>
      <c r="P763" s="55" t="str">
        <f t="shared" si="82"/>
        <v>15</v>
      </c>
      <c r="Q763" s="2" t="str">
        <f t="shared" si="83"/>
        <v>&lt;a href="set03\hope_pioneer\hope_pioneer_jan_1889_to_dec_1893\miscellaneous\whisnand,_robert_home__ruined_by_storm_later_by_lightning_july_15,_1892_p1_hp.pdf"&gt;Home ruined by storm then lightning&lt;/a&gt;</v>
      </c>
    </row>
    <row r="764" spans="1:17" x14ac:dyDescent="0.25">
      <c r="A764" s="2">
        <v>8473</v>
      </c>
      <c r="B764" s="4" t="s">
        <v>4109</v>
      </c>
      <c r="C764" s="4" t="s">
        <v>4110</v>
      </c>
      <c r="D764" s="52" t="s">
        <v>3645</v>
      </c>
      <c r="E764" s="5" t="s">
        <v>1756</v>
      </c>
      <c r="F764" s="5">
        <v>1</v>
      </c>
      <c r="G764" s="5">
        <v>24</v>
      </c>
      <c r="H764" s="5">
        <v>5713</v>
      </c>
      <c r="I764" t="s">
        <v>30154</v>
      </c>
      <c r="J764" s="46" t="s">
        <v>33105</v>
      </c>
      <c r="K764" s="55">
        <f t="shared" si="77"/>
        <v>5</v>
      </c>
      <c r="L764" s="55">
        <f t="shared" si="78"/>
        <v>8</v>
      </c>
      <c r="M764" s="55" t="str">
        <f t="shared" si="79"/>
        <v>1892</v>
      </c>
      <c r="N764" s="55" t="str">
        <f t="shared" si="80"/>
        <v>July</v>
      </c>
      <c r="O764" s="55">
        <f t="shared" si="81"/>
        <v>7</v>
      </c>
      <c r="P764" s="55" t="str">
        <f t="shared" si="82"/>
        <v>15</v>
      </c>
      <c r="Q764" s="2" t="str">
        <f t="shared" si="83"/>
        <v>&lt;a href="set03\hope_pioneer\hope_pioneer_jan_1889_to_dec_1893\miscellaneous\wyant,_dau_of_a_drinks_photographic_finishing_liquid_and_lives_july_15,_1892_p1_hp.pdf"&gt;Drinks Photographic finishing liquid; lives&lt;/a&gt;</v>
      </c>
    </row>
    <row r="765" spans="1:17" x14ac:dyDescent="0.25">
      <c r="A765" s="2">
        <v>3492</v>
      </c>
      <c r="B765" s="4" t="s">
        <v>3677</v>
      </c>
      <c r="C765" s="4" t="s">
        <v>3681</v>
      </c>
      <c r="D765" s="52" t="s">
        <v>3682</v>
      </c>
      <c r="E765" s="5" t="s">
        <v>1756</v>
      </c>
      <c r="F765" s="5">
        <v>1</v>
      </c>
      <c r="G765" s="5">
        <v>24</v>
      </c>
      <c r="H765" s="5">
        <v>5360</v>
      </c>
      <c r="I765" t="s">
        <v>30155</v>
      </c>
      <c r="J765" s="46" t="s">
        <v>33105</v>
      </c>
      <c r="K765" s="55">
        <f t="shared" si="77"/>
        <v>5</v>
      </c>
      <c r="L765" s="55">
        <f t="shared" si="78"/>
        <v>8</v>
      </c>
      <c r="M765" s="55" t="str">
        <f t="shared" si="79"/>
        <v>1892</v>
      </c>
      <c r="N765" s="55" t="str">
        <f t="shared" si="80"/>
        <v>July</v>
      </c>
      <c r="O765" s="55">
        <f t="shared" si="81"/>
        <v>7</v>
      </c>
      <c r="P765" s="55" t="str">
        <f t="shared" si="82"/>
        <v>22</v>
      </c>
      <c r="Q765" s="2" t="str">
        <f t="shared" si="83"/>
        <v>&lt;a href="set03\hope_pioneer\hope_pioneer_jan_1889_to_dec_1893\miscellaneous\hope_rr_commissioners_visit;_no_one_comes_july_22,_1892_p1_hp.pdf"&gt;Commissioners visit; no one comes&lt;/a&gt;</v>
      </c>
    </row>
    <row r="766" spans="1:17" x14ac:dyDescent="0.25">
      <c r="A766" s="2">
        <v>6816</v>
      </c>
      <c r="B766" s="4" t="s">
        <v>2353</v>
      </c>
      <c r="C766" s="4" t="s">
        <v>3994</v>
      </c>
      <c r="D766" s="52" t="s">
        <v>3682</v>
      </c>
      <c r="E766" s="5" t="s">
        <v>1756</v>
      </c>
      <c r="F766" s="5">
        <v>4</v>
      </c>
      <c r="G766" s="5">
        <v>24</v>
      </c>
      <c r="H766" s="5">
        <v>5608</v>
      </c>
      <c r="I766" t="s">
        <v>30188</v>
      </c>
      <c r="J766" s="46" t="s">
        <v>33105</v>
      </c>
      <c r="K766" s="55">
        <f t="shared" si="77"/>
        <v>5</v>
      </c>
      <c r="L766" s="55">
        <f t="shared" si="78"/>
        <v>8</v>
      </c>
      <c r="M766" s="55" t="str">
        <f t="shared" si="79"/>
        <v>1892</v>
      </c>
      <c r="N766" s="55" t="str">
        <f t="shared" si="80"/>
        <v>July</v>
      </c>
      <c r="O766" s="55">
        <f t="shared" si="81"/>
        <v>7</v>
      </c>
      <c r="P766" s="55" t="str">
        <f t="shared" si="82"/>
        <v>22</v>
      </c>
      <c r="Q766" s="2" t="str">
        <f t="shared" si="83"/>
        <v>&lt;a href="set03\hope_pioneer\hope_pioneer_jan_1889_to_dec_1893\miscellaneous\steele_co_independent_convention_july_22,1892_p4_hp.pdf"&gt;Independent convention&lt;/a&gt;</v>
      </c>
    </row>
    <row r="767" spans="1:17" x14ac:dyDescent="0.25">
      <c r="A767" s="2">
        <v>6909</v>
      </c>
      <c r="B767" s="4" t="s">
        <v>33140</v>
      </c>
      <c r="C767" s="4" t="s">
        <v>33139</v>
      </c>
      <c r="D767" s="93" t="s">
        <v>3682</v>
      </c>
      <c r="E767" s="5" t="s">
        <v>1756</v>
      </c>
      <c r="F767" s="5">
        <v>4</v>
      </c>
      <c r="G767" s="5">
        <v>24.1</v>
      </c>
      <c r="H767" s="5"/>
      <c r="I767" t="s">
        <v>30239</v>
      </c>
      <c r="J767" s="46" t="s">
        <v>33106</v>
      </c>
      <c r="K767" s="55">
        <f t="shared" si="77"/>
        <v>5</v>
      </c>
      <c r="L767" s="55">
        <f t="shared" si="78"/>
        <v>8</v>
      </c>
      <c r="M767" s="55" t="str">
        <f t="shared" si="79"/>
        <v>1892</v>
      </c>
      <c r="N767" s="55" t="str">
        <f t="shared" si="80"/>
        <v>July</v>
      </c>
      <c r="O767" s="55">
        <f t="shared" si="81"/>
        <v>7</v>
      </c>
      <c r="P767" s="55" t="str">
        <f t="shared" si="82"/>
        <v>22</v>
      </c>
      <c r="Q767" s="2" t="str">
        <f t="shared" si="83"/>
        <v>&lt;a href="set03\hope_pioneer\hope_pioneer_jan_1889_to_dec_1893\sccm\sccm_july_22,_1892_p4_hp.pdf"&gt;Meeting Minutes&lt;/a&gt;</v>
      </c>
    </row>
    <row r="768" spans="1:17" x14ac:dyDescent="0.25">
      <c r="A768" s="2">
        <v>1046</v>
      </c>
      <c r="B768" s="4" t="s">
        <v>1630</v>
      </c>
      <c r="C768" s="4" t="s">
        <v>4439</v>
      </c>
      <c r="D768" s="52" t="s">
        <v>3676</v>
      </c>
      <c r="E768" s="5" t="s">
        <v>4462</v>
      </c>
      <c r="F768" s="5">
        <v>1</v>
      </c>
      <c r="G768" s="5">
        <v>12</v>
      </c>
      <c r="H768" s="5">
        <v>2457</v>
      </c>
      <c r="I768" t="s">
        <v>26925</v>
      </c>
      <c r="J768" s="46" t="s">
        <v>33094</v>
      </c>
      <c r="K768" s="55">
        <f t="shared" si="77"/>
        <v>5</v>
      </c>
      <c r="L768" s="55">
        <f t="shared" si="78"/>
        <v>8</v>
      </c>
      <c r="M768" s="55" t="str">
        <f t="shared" si="79"/>
        <v>1892</v>
      </c>
      <c r="N768" s="55" t="str">
        <f t="shared" si="80"/>
        <v>July</v>
      </c>
      <c r="O768" s="55">
        <f t="shared" si="81"/>
        <v>7</v>
      </c>
      <c r="P768" s="55" t="str">
        <f t="shared" si="82"/>
        <v>29</v>
      </c>
      <c r="Q768" s="2" t="str">
        <f t="shared" si="83"/>
        <v>&lt;a href="set03\gc\gc_january_1890_to_december_1892\miscellaneous\cooperstown_rr_spur_construction_update_july_29,_1892_p1_gc.pdf"&gt;Railroad spur construction update&lt;/a&gt;</v>
      </c>
    </row>
    <row r="769" spans="1:17" x14ac:dyDescent="0.25">
      <c r="A769" s="2">
        <v>3204</v>
      </c>
      <c r="B769" s="4" t="s">
        <v>1700</v>
      </c>
      <c r="C769" s="4" t="s">
        <v>3675</v>
      </c>
      <c r="D769" s="52" t="s">
        <v>3676</v>
      </c>
      <c r="E769" s="5" t="s">
        <v>1756</v>
      </c>
      <c r="F769" s="5">
        <v>1</v>
      </c>
      <c r="G769" s="5">
        <v>24</v>
      </c>
      <c r="H769" s="5">
        <v>5279</v>
      </c>
      <c r="I769" t="s">
        <v>30156</v>
      </c>
      <c r="J769" s="46" t="s">
        <v>33105</v>
      </c>
      <c r="K769" s="55">
        <f t="shared" si="77"/>
        <v>5</v>
      </c>
      <c r="L769" s="55">
        <f t="shared" si="78"/>
        <v>8</v>
      </c>
      <c r="M769" s="55" t="str">
        <f t="shared" si="79"/>
        <v>1892</v>
      </c>
      <c r="N769" s="55" t="str">
        <f t="shared" si="80"/>
        <v>July</v>
      </c>
      <c r="O769" s="55">
        <f t="shared" si="81"/>
        <v>7</v>
      </c>
      <c r="P769" s="55" t="str">
        <f t="shared" si="82"/>
        <v>29</v>
      </c>
      <c r="Q769" s="2" t="str">
        <f t="shared" si="83"/>
        <v>&lt;a href="set03\hope_pioneer\hope_pioneer_jan_1889_to_dec_1893\miscellaneous\hope_republican_caucus_report_july_29,_1892_p1_hp.pdf"&gt;Republican Caucus Report&lt;/a&gt;</v>
      </c>
    </row>
    <row r="770" spans="1:17" x14ac:dyDescent="0.25">
      <c r="A770" s="2">
        <v>6846</v>
      </c>
      <c r="B770" s="4" t="s">
        <v>2353</v>
      </c>
      <c r="C770" s="4" t="s">
        <v>3995</v>
      </c>
      <c r="D770" s="52" t="s">
        <v>3676</v>
      </c>
      <c r="E770" s="5" t="s">
        <v>1756</v>
      </c>
      <c r="F770" s="5">
        <v>4</v>
      </c>
      <c r="G770" s="5">
        <v>24</v>
      </c>
      <c r="H770" s="5">
        <v>5610</v>
      </c>
      <c r="I770" t="s">
        <v>30157</v>
      </c>
      <c r="J770" s="46" t="s">
        <v>33105</v>
      </c>
      <c r="K770" s="55">
        <f t="shared" ref="K770:K833" si="84">FIND(" ",D770)</f>
        <v>5</v>
      </c>
      <c r="L770" s="55">
        <f t="shared" ref="L770:L833" si="85">FIND(",",D770)</f>
        <v>8</v>
      </c>
      <c r="M770" s="55" t="str">
        <f t="shared" ref="M770:M833" si="86">MID(D770,L770+2,4)</f>
        <v>1892</v>
      </c>
      <c r="N770" s="55" t="str">
        <f t="shared" ref="N770:N833" si="87">MID(D770,1,K770-1)</f>
        <v>July</v>
      </c>
      <c r="O770" s="55">
        <f t="shared" ref="O770:O833" si="88">_xlfn.SWITCH(TRIM(N770),
"January",1,"February",2,"March",3,"April",4,
"May",5,"June",6,"July",7,"August",8,
"September",9,"October",10,"November",11,"December",12,"No Match")</f>
        <v>7</v>
      </c>
      <c r="P770" s="55" t="str">
        <f t="shared" ref="P770:P833" si="89">MID(D770,L770-2,2)</f>
        <v>29</v>
      </c>
      <c r="Q770" s="2" t="str">
        <f t="shared" ref="Q770:Q833" si="90">"&lt;a href="&amp;""""&amp;J770&amp;"\"&amp;I770&amp;"""&gt;"&amp;C770&amp;"&lt;/a&gt;"</f>
        <v>&lt;a href="set03\hope_pioneer\hope_pioneer_jan_1889_to_dec_1893\miscellaneous\steele_co_republican_convention_july_29,_1892_p4_hp.pdf"&gt;Republican Convention&lt;/a&gt;</v>
      </c>
    </row>
    <row r="771" spans="1:17" x14ac:dyDescent="0.25">
      <c r="A771" s="2">
        <v>6847</v>
      </c>
      <c r="B771" s="4" t="s">
        <v>2353</v>
      </c>
      <c r="C771" s="4" t="s">
        <v>4006</v>
      </c>
      <c r="D771" s="52" t="s">
        <v>3676</v>
      </c>
      <c r="E771" s="5" t="s">
        <v>1756</v>
      </c>
      <c r="F771" s="5">
        <v>1</v>
      </c>
      <c r="G771" s="5">
        <v>24</v>
      </c>
      <c r="H771" s="5">
        <v>5625</v>
      </c>
      <c r="I771" t="s">
        <v>30187</v>
      </c>
      <c r="J771" s="46" t="s">
        <v>33105</v>
      </c>
      <c r="K771" s="55">
        <f t="shared" si="84"/>
        <v>5</v>
      </c>
      <c r="L771" s="55">
        <f t="shared" si="85"/>
        <v>8</v>
      </c>
      <c r="M771" s="55" t="str">
        <f t="shared" si="86"/>
        <v>1892</v>
      </c>
      <c r="N771" s="55" t="str">
        <f t="shared" si="87"/>
        <v>July</v>
      </c>
      <c r="O771" s="55">
        <f t="shared" si="88"/>
        <v>7</v>
      </c>
      <c r="P771" s="55" t="str">
        <f t="shared" si="89"/>
        <v>29</v>
      </c>
      <c r="Q771" s="2" t="str">
        <f t="shared" si="90"/>
        <v>&lt;a href="set03\hope_pioneer\hope_pioneer_jan_1889_to_dec_1893\miscellaneous\steele_county_republican_nominees_and_description_july_29,1_892_p1_hp.pdf"&gt;Republican nominees&lt;/a&gt;</v>
      </c>
    </row>
    <row r="772" spans="1:17" x14ac:dyDescent="0.25">
      <c r="A772" s="2">
        <v>6910</v>
      </c>
      <c r="B772" s="4" t="s">
        <v>33140</v>
      </c>
      <c r="C772" s="4" t="s">
        <v>33139</v>
      </c>
      <c r="D772" s="93" t="s">
        <v>3676</v>
      </c>
      <c r="E772" s="5" t="s">
        <v>1756</v>
      </c>
      <c r="F772" s="5">
        <v>4</v>
      </c>
      <c r="G772" s="5">
        <v>24.1</v>
      </c>
      <c r="H772" s="5"/>
      <c r="I772" t="s">
        <v>30240</v>
      </c>
      <c r="J772" s="46" t="s">
        <v>33106</v>
      </c>
      <c r="K772" s="55">
        <f t="shared" si="84"/>
        <v>5</v>
      </c>
      <c r="L772" s="55">
        <f t="shared" si="85"/>
        <v>8</v>
      </c>
      <c r="M772" s="55" t="str">
        <f t="shared" si="86"/>
        <v>1892</v>
      </c>
      <c r="N772" s="55" t="str">
        <f t="shared" si="87"/>
        <v>July</v>
      </c>
      <c r="O772" s="55">
        <f t="shared" si="88"/>
        <v>7</v>
      </c>
      <c r="P772" s="55" t="str">
        <f t="shared" si="89"/>
        <v>29</v>
      </c>
      <c r="Q772" s="2" t="str">
        <f t="shared" si="90"/>
        <v>&lt;a href="set03\hope_pioneer\hope_pioneer_jan_1889_to_dec_1893\sccm\sccm_july_29,_1892_p4_hp.pdf"&gt;Meeting Minutes&lt;/a&gt;</v>
      </c>
    </row>
    <row r="773" spans="1:17" x14ac:dyDescent="0.25">
      <c r="A773" s="2">
        <v>309</v>
      </c>
      <c r="B773" s="4" t="s">
        <v>31831</v>
      </c>
      <c r="C773" s="4" t="s">
        <v>31829</v>
      </c>
      <c r="D773" s="43" t="s">
        <v>3231</v>
      </c>
      <c r="E773" s="5" t="s">
        <v>4462</v>
      </c>
      <c r="F773" s="5">
        <v>1</v>
      </c>
      <c r="G773" s="5">
        <v>12</v>
      </c>
      <c r="H773" s="5"/>
      <c r="I773" t="s">
        <v>26928</v>
      </c>
      <c r="J773" s="46" t="s">
        <v>33094</v>
      </c>
      <c r="K773" s="55">
        <f t="shared" si="84"/>
        <v>7</v>
      </c>
      <c r="L773" s="55">
        <f t="shared" si="85"/>
        <v>9</v>
      </c>
      <c r="M773" s="55" t="str">
        <f t="shared" si="86"/>
        <v>1892</v>
      </c>
      <c r="N773" s="55" t="str">
        <f t="shared" si="87"/>
        <v>August</v>
      </c>
      <c r="O773" s="55">
        <f t="shared" si="88"/>
        <v>8</v>
      </c>
      <c r="P773" s="55" t="str">
        <f t="shared" si="89"/>
        <v xml:space="preserve"> 5</v>
      </c>
      <c r="Q773" s="2" t="str">
        <f t="shared" si="90"/>
        <v>&lt;a href="set03\gc\gc_january_1890_to_december_1892\miscellaneous\bald_hill_twp_griggs_co_board_of_equalization_results_august_5,_1892_p1_gc.pdf"&gt;Board of Equalization&lt;/a&gt;</v>
      </c>
    </row>
    <row r="774" spans="1:17" x14ac:dyDescent="0.25">
      <c r="A774" s="2">
        <v>2128</v>
      </c>
      <c r="B774" s="4" t="s">
        <v>3523</v>
      </c>
      <c r="C774" s="4" t="s">
        <v>3524</v>
      </c>
      <c r="D774" s="52" t="s">
        <v>3231</v>
      </c>
      <c r="E774" s="5" t="s">
        <v>1756</v>
      </c>
      <c r="F774" s="5">
        <v>1</v>
      </c>
      <c r="G774" s="5">
        <v>24</v>
      </c>
      <c r="H774" s="5">
        <v>5218</v>
      </c>
      <c r="I774" t="s">
        <v>30162</v>
      </c>
      <c r="J774" s="46" t="s">
        <v>33105</v>
      </c>
      <c r="K774" s="55">
        <f t="shared" si="84"/>
        <v>7</v>
      </c>
      <c r="L774" s="55">
        <f t="shared" si="85"/>
        <v>9</v>
      </c>
      <c r="M774" s="55" t="str">
        <f t="shared" si="86"/>
        <v>1892</v>
      </c>
      <c r="N774" s="55" t="str">
        <f t="shared" si="87"/>
        <v>August</v>
      </c>
      <c r="O774" s="55">
        <f t="shared" si="88"/>
        <v>8</v>
      </c>
      <c r="P774" s="55" t="str">
        <f t="shared" si="89"/>
        <v xml:space="preserve"> 5</v>
      </c>
      <c r="Q774" s="2" t="str">
        <f t="shared" si="90"/>
        <v>&lt;a href="set03\hope_pioneer\hope_pioneer_jan_1889_to_dec_1893\miscellaneous\gilmore,_alta_teacher_in_riverside_sd_#1_august_5,_1892_p1_hp.pdf"&gt;Teacher in Riverside SD #1&lt;/a&gt;</v>
      </c>
    </row>
    <row r="775" spans="1:17" x14ac:dyDescent="0.25">
      <c r="A775" s="2">
        <v>5693</v>
      </c>
      <c r="B775" s="4" t="s">
        <v>3898</v>
      </c>
      <c r="C775" s="4" t="s">
        <v>3900</v>
      </c>
      <c r="D775" s="52" t="s">
        <v>3231</v>
      </c>
      <c r="E775" s="5" t="s">
        <v>1756</v>
      </c>
      <c r="F775" s="5">
        <v>4</v>
      </c>
      <c r="G775" s="5">
        <v>24</v>
      </c>
      <c r="H775" s="5">
        <v>5540</v>
      </c>
      <c r="I775" t="s">
        <v>30163</v>
      </c>
      <c r="J775" s="46" t="s">
        <v>33105</v>
      </c>
      <c r="K775" s="55">
        <f t="shared" si="84"/>
        <v>7</v>
      </c>
      <c r="L775" s="55">
        <f t="shared" si="85"/>
        <v>9</v>
      </c>
      <c r="M775" s="55" t="str">
        <f t="shared" si="86"/>
        <v>1892</v>
      </c>
      <c r="N775" s="55" t="str">
        <f t="shared" si="87"/>
        <v>August</v>
      </c>
      <c r="O775" s="55">
        <f t="shared" si="88"/>
        <v>8</v>
      </c>
      <c r="P775" s="55" t="str">
        <f t="shared" si="89"/>
        <v xml:space="preserve"> 5</v>
      </c>
      <c r="Q775" s="2" t="str">
        <f t="shared" si="90"/>
        <v>&lt;a href="set03\hope_pioneer\hope_pioneer_jan_1889_to_dec_1893\miscellaneous\orser,_william_called_out_for_being_independent_august_5,_1892_p4_hp.pdf"&gt;Called out for being independent&lt;/a&gt;</v>
      </c>
    </row>
    <row r="776" spans="1:17" x14ac:dyDescent="0.25">
      <c r="A776" s="2">
        <v>6267</v>
      </c>
      <c r="B776" s="4" t="s">
        <v>3945</v>
      </c>
      <c r="C776" s="4" t="s">
        <v>3947</v>
      </c>
      <c r="D776" s="52" t="s">
        <v>3231</v>
      </c>
      <c r="E776" s="5" t="s">
        <v>1756</v>
      </c>
      <c r="F776" s="5">
        <v>1</v>
      </c>
      <c r="G776" s="5">
        <v>24</v>
      </c>
      <c r="H776" s="5">
        <v>5571</v>
      </c>
      <c r="I776" t="s">
        <v>30164</v>
      </c>
      <c r="J776" s="46" t="s">
        <v>33105</v>
      </c>
      <c r="K776" s="55">
        <f t="shared" si="84"/>
        <v>7</v>
      </c>
      <c r="L776" s="55">
        <f t="shared" si="85"/>
        <v>9</v>
      </c>
      <c r="M776" s="55" t="str">
        <f t="shared" si="86"/>
        <v>1892</v>
      </c>
      <c r="N776" s="55" t="str">
        <f t="shared" si="87"/>
        <v>August</v>
      </c>
      <c r="O776" s="55">
        <f t="shared" si="88"/>
        <v>8</v>
      </c>
      <c r="P776" s="55" t="str">
        <f t="shared" si="89"/>
        <v xml:space="preserve"> 5</v>
      </c>
      <c r="Q776" s="2" t="str">
        <f t="shared" si="90"/>
        <v>&lt;a href="set03\hope_pioneer\hope_pioneer_jan_1889_to_dec_1893\miscellaneous\riverside_school_#1_report_end_of_season_august_5,_1892_p1_hp.pdf"&gt;School #1 Report end of season&lt;/a&gt;</v>
      </c>
    </row>
    <row r="777" spans="1:17" x14ac:dyDescent="0.25">
      <c r="A777" s="2">
        <v>6241</v>
      </c>
      <c r="B777" s="4" t="s">
        <v>4531</v>
      </c>
      <c r="C777" s="4" t="s">
        <v>4532</v>
      </c>
      <c r="D777" s="12" t="s">
        <v>4162</v>
      </c>
      <c r="E777" s="5" t="s">
        <v>4462</v>
      </c>
      <c r="F777" s="5">
        <v>1</v>
      </c>
      <c r="G777" s="5">
        <v>12</v>
      </c>
      <c r="H777" s="5">
        <v>2523</v>
      </c>
      <c r="I777" t="s">
        <v>26929</v>
      </c>
      <c r="J777" s="46" t="s">
        <v>33094</v>
      </c>
      <c r="K777" s="55">
        <f t="shared" si="84"/>
        <v>7</v>
      </c>
      <c r="L777" s="55">
        <f t="shared" si="85"/>
        <v>10</v>
      </c>
      <c r="M777" s="55" t="str">
        <f t="shared" si="86"/>
        <v>1892</v>
      </c>
      <c r="N777" s="55" t="str">
        <f t="shared" si="87"/>
        <v>August</v>
      </c>
      <c r="O777" s="55">
        <f t="shared" si="88"/>
        <v>8</v>
      </c>
      <c r="P777" s="55" t="str">
        <f t="shared" si="89"/>
        <v>12</v>
      </c>
      <c r="Q777" s="2" t="str">
        <f t="shared" si="90"/>
        <v>&lt;a href="set03\gc\gc_january_1890_to_december_1892\miscellaneous\rickford,_2_yr_old_of_albert_run_over_august_12,_1892_p1_gc.pdf"&gt;Run over&lt;/a&gt;</v>
      </c>
    </row>
    <row r="778" spans="1:17" x14ac:dyDescent="0.25">
      <c r="A778" s="2">
        <v>6911</v>
      </c>
      <c r="B778" s="4" t="s">
        <v>33140</v>
      </c>
      <c r="C778" s="4" t="s">
        <v>33139</v>
      </c>
      <c r="D778" s="93" t="s">
        <v>4162</v>
      </c>
      <c r="E778" s="5" t="s">
        <v>1756</v>
      </c>
      <c r="F778" s="5">
        <v>4</v>
      </c>
      <c r="G778" s="5">
        <v>24.1</v>
      </c>
      <c r="H778" s="5"/>
      <c r="I778" t="s">
        <v>30241</v>
      </c>
      <c r="J778" s="46" t="s">
        <v>33106</v>
      </c>
      <c r="K778" s="55">
        <f t="shared" si="84"/>
        <v>7</v>
      </c>
      <c r="L778" s="55">
        <f t="shared" si="85"/>
        <v>10</v>
      </c>
      <c r="M778" s="55" t="str">
        <f t="shared" si="86"/>
        <v>1892</v>
      </c>
      <c r="N778" s="55" t="str">
        <f t="shared" si="87"/>
        <v>August</v>
      </c>
      <c r="O778" s="55">
        <f t="shared" si="88"/>
        <v>8</v>
      </c>
      <c r="P778" s="55" t="str">
        <f t="shared" si="89"/>
        <v>12</v>
      </c>
      <c r="Q778" s="2" t="str">
        <f t="shared" si="90"/>
        <v>&lt;a href="set03\hope_pioneer\hope_pioneer_jan_1889_to_dec_1893\sccm\sccm_august_12,_1892_p4_hp.pdf"&gt;Meeting Minutes&lt;/a&gt;</v>
      </c>
    </row>
    <row r="779" spans="1:17" x14ac:dyDescent="0.25">
      <c r="A779" s="2">
        <v>1005</v>
      </c>
      <c r="B779" s="4" t="s">
        <v>1630</v>
      </c>
      <c r="C779" s="4" t="s">
        <v>4435</v>
      </c>
      <c r="D779" s="52" t="s">
        <v>3051</v>
      </c>
      <c r="E779" s="5" t="s">
        <v>4462</v>
      </c>
      <c r="F779" s="5">
        <v>1</v>
      </c>
      <c r="G779" s="5">
        <v>12</v>
      </c>
      <c r="H779" s="5">
        <v>2453</v>
      </c>
      <c r="I779" t="s">
        <v>26930</v>
      </c>
      <c r="J779" s="46" t="s">
        <v>33094</v>
      </c>
      <c r="K779" s="55">
        <f t="shared" si="84"/>
        <v>7</v>
      </c>
      <c r="L779" s="55">
        <f t="shared" si="85"/>
        <v>10</v>
      </c>
      <c r="M779" s="55" t="str">
        <f t="shared" si="86"/>
        <v>1892</v>
      </c>
      <c r="N779" s="55" t="str">
        <f t="shared" si="87"/>
        <v>August</v>
      </c>
      <c r="O779" s="55">
        <f t="shared" si="88"/>
        <v>8</v>
      </c>
      <c r="P779" s="55" t="str">
        <f t="shared" si="89"/>
        <v>26</v>
      </c>
      <c r="Q779" s="2" t="str">
        <f t="shared" si="90"/>
        <v>&lt;a href="set03\gc\gc_january_1890_to_december_1892\miscellaneous\cooperstown_incorporated_august_26,_1892_p1_gc.pdf"&gt;Incorporated&lt;/a&gt;</v>
      </c>
    </row>
    <row r="780" spans="1:17" x14ac:dyDescent="0.25">
      <c r="A780" s="2">
        <v>1205</v>
      </c>
      <c r="B780" s="4" t="s">
        <v>4440</v>
      </c>
      <c r="C780" s="4" t="s">
        <v>1748</v>
      </c>
      <c r="D780" s="52" t="s">
        <v>3051</v>
      </c>
      <c r="E780" s="5" t="s">
        <v>4462</v>
      </c>
      <c r="F780" s="5">
        <v>1</v>
      </c>
      <c r="G780" s="5">
        <v>12</v>
      </c>
      <c r="H780" s="5">
        <v>2466</v>
      </c>
      <c r="I780" t="s">
        <v>26931</v>
      </c>
      <c r="J780" s="46" t="s">
        <v>33094</v>
      </c>
      <c r="K780" s="55">
        <f t="shared" si="84"/>
        <v>7</v>
      </c>
      <c r="L780" s="55">
        <f t="shared" si="85"/>
        <v>10</v>
      </c>
      <c r="M780" s="55" t="str">
        <f t="shared" si="86"/>
        <v>1892</v>
      </c>
      <c r="N780" s="55" t="str">
        <f t="shared" si="87"/>
        <v>August</v>
      </c>
      <c r="O780" s="55">
        <f t="shared" si="88"/>
        <v>8</v>
      </c>
      <c r="P780" s="55" t="str">
        <f t="shared" si="89"/>
        <v>26</v>
      </c>
      <c r="Q780" s="2" t="str">
        <f t="shared" si="90"/>
        <v>&lt;a href="set03\gc\gc_january_1890_to_december_1892\miscellaneous\cooperstown_school_report_august_26,_1892_p1_gc.pdf"&gt;Report&lt;/a&gt;</v>
      </c>
    </row>
    <row r="781" spans="1:17" x14ac:dyDescent="0.25">
      <c r="A781" s="2">
        <v>2329</v>
      </c>
      <c r="B781" s="4" t="s">
        <v>4455</v>
      </c>
      <c r="C781" s="4" t="s">
        <v>4456</v>
      </c>
      <c r="D781" s="52" t="s">
        <v>3051</v>
      </c>
      <c r="E781" s="5" t="s">
        <v>4462</v>
      </c>
      <c r="F781" s="5">
        <v>1</v>
      </c>
      <c r="G781" s="5">
        <v>12</v>
      </c>
      <c r="H781" s="5">
        <v>2475</v>
      </c>
      <c r="I781" t="s">
        <v>26932</v>
      </c>
      <c r="J781" s="46" t="s">
        <v>33094</v>
      </c>
      <c r="K781" s="55">
        <f t="shared" si="84"/>
        <v>7</v>
      </c>
      <c r="L781" s="55">
        <f t="shared" si="85"/>
        <v>10</v>
      </c>
      <c r="M781" s="55" t="str">
        <f t="shared" si="86"/>
        <v>1892</v>
      </c>
      <c r="N781" s="55" t="str">
        <f t="shared" si="87"/>
        <v>August</v>
      </c>
      <c r="O781" s="55">
        <f t="shared" si="88"/>
        <v>8</v>
      </c>
      <c r="P781" s="55" t="str">
        <f t="shared" si="89"/>
        <v>26</v>
      </c>
      <c r="Q781" s="2" t="str">
        <f t="shared" si="90"/>
        <v>&lt;a href="set03\gc\gc_january_1890_to_december_1892\miscellaneous\griggs_co._first_game_law_enforcement_august_26,_1892_p1_gc.pdf"&gt;First Game Law Enforcement&lt;/a&gt;</v>
      </c>
    </row>
    <row r="782" spans="1:17" x14ac:dyDescent="0.25">
      <c r="A782" s="2">
        <v>3935</v>
      </c>
      <c r="B782" s="4" t="s">
        <v>4477</v>
      </c>
      <c r="C782" s="4" t="s">
        <v>4478</v>
      </c>
      <c r="D782" s="52" t="s">
        <v>3051</v>
      </c>
      <c r="E782" s="5" t="s">
        <v>4462</v>
      </c>
      <c r="F782" s="5">
        <v>1</v>
      </c>
      <c r="G782" s="5">
        <v>12</v>
      </c>
      <c r="H782" s="5">
        <v>2490</v>
      </c>
      <c r="I782" t="s">
        <v>26933</v>
      </c>
      <c r="J782" s="46" t="s">
        <v>33094</v>
      </c>
      <c r="K782" s="55">
        <f t="shared" si="84"/>
        <v>7</v>
      </c>
      <c r="L782" s="55">
        <f t="shared" si="85"/>
        <v>10</v>
      </c>
      <c r="M782" s="55" t="str">
        <f t="shared" si="86"/>
        <v>1892</v>
      </c>
      <c r="N782" s="55" t="str">
        <f t="shared" si="87"/>
        <v>August</v>
      </c>
      <c r="O782" s="55">
        <f t="shared" si="88"/>
        <v>8</v>
      </c>
      <c r="P782" s="55" t="str">
        <f t="shared" si="89"/>
        <v>26</v>
      </c>
      <c r="Q782" s="2" t="str">
        <f t="shared" si="90"/>
        <v>&lt;a href="set03\gc\gc_january_1890_to_december_1892\miscellaneous\jimeson,_dau_of_joel_horse_whip_august_26,_1892_p1_gc.pdf"&gt;Horse whip&lt;/a&gt;</v>
      </c>
    </row>
    <row r="783" spans="1:17" x14ac:dyDescent="0.25">
      <c r="A783" s="2">
        <v>3937</v>
      </c>
      <c r="B783" s="4" t="s">
        <v>3768</v>
      </c>
      <c r="C783" s="4" t="s">
        <v>3769</v>
      </c>
      <c r="D783" s="52" t="s">
        <v>3051</v>
      </c>
      <c r="E783" s="5" t="s">
        <v>1756</v>
      </c>
      <c r="F783" s="5">
        <v>1</v>
      </c>
      <c r="G783" s="5">
        <v>24</v>
      </c>
      <c r="H783" s="5">
        <v>5455</v>
      </c>
      <c r="I783" t="s">
        <v>30165</v>
      </c>
      <c r="J783" s="46" t="s">
        <v>33105</v>
      </c>
      <c r="K783" s="55">
        <f t="shared" si="84"/>
        <v>7</v>
      </c>
      <c r="L783" s="55">
        <f t="shared" si="85"/>
        <v>10</v>
      </c>
      <c r="M783" s="55" t="str">
        <f t="shared" si="86"/>
        <v>1892</v>
      </c>
      <c r="N783" s="55" t="str">
        <f t="shared" si="87"/>
        <v>August</v>
      </c>
      <c r="O783" s="55">
        <f t="shared" si="88"/>
        <v>8</v>
      </c>
      <c r="P783" s="55" t="str">
        <f t="shared" si="89"/>
        <v>26</v>
      </c>
      <c r="Q783" s="2" t="str">
        <f t="shared" si="90"/>
        <v>&lt;a href="set03\hope_pioneer\hope_pioneer_jan_1889_to_dec_1893\miscellaneous\jimeson,_joel_daughter_seriously_injured_august_26,_1892_p1_hp.pdf"&gt;Daughter seriously injured&lt;/a&gt;</v>
      </c>
    </row>
    <row r="784" spans="1:17" x14ac:dyDescent="0.25">
      <c r="A784" s="2">
        <v>5313</v>
      </c>
      <c r="B784" s="4" t="s">
        <v>3850</v>
      </c>
      <c r="C784" s="4" t="s">
        <v>3851</v>
      </c>
      <c r="D784" s="52" t="s">
        <v>3051</v>
      </c>
      <c r="E784" s="5" t="s">
        <v>1756</v>
      </c>
      <c r="F784" s="5">
        <v>4</v>
      </c>
      <c r="G784" s="5">
        <v>24</v>
      </c>
      <c r="H784" s="5">
        <v>5510</v>
      </c>
      <c r="I784" t="s">
        <v>30166</v>
      </c>
      <c r="J784" s="46" t="s">
        <v>33105</v>
      </c>
      <c r="K784" s="55">
        <f t="shared" si="84"/>
        <v>7</v>
      </c>
      <c r="L784" s="55">
        <f t="shared" si="85"/>
        <v>10</v>
      </c>
      <c r="M784" s="55" t="str">
        <f t="shared" si="86"/>
        <v>1892</v>
      </c>
      <c r="N784" s="55" t="str">
        <f t="shared" si="87"/>
        <v>August</v>
      </c>
      <c r="O784" s="55">
        <f t="shared" si="88"/>
        <v>8</v>
      </c>
      <c r="P784" s="55" t="str">
        <f t="shared" si="89"/>
        <v>26</v>
      </c>
      <c r="Q784" s="2" t="str">
        <f t="shared" si="90"/>
        <v>&lt;a href="set03\hope_pioneer\hope_pioneer_jan_1889_to_dec_1893\miscellaneous\nd_boiler_inspector_schedule_august_26,_1892_p4_hp.pdf"&gt;Inspector schedule&lt;/a&gt;</v>
      </c>
    </row>
    <row r="785" spans="1:17" x14ac:dyDescent="0.25">
      <c r="A785" s="2">
        <v>5899</v>
      </c>
      <c r="B785" s="4" t="s">
        <v>3916</v>
      </c>
      <c r="C785" s="4" t="s">
        <v>3918</v>
      </c>
      <c r="D785" s="52" t="s">
        <v>3051</v>
      </c>
      <c r="E785" s="5" t="s">
        <v>1756</v>
      </c>
      <c r="F785" s="5">
        <v>1</v>
      </c>
      <c r="G785" s="5">
        <v>24</v>
      </c>
      <c r="H785" s="5">
        <v>5553</v>
      </c>
      <c r="I785" t="s">
        <v>30167</v>
      </c>
      <c r="J785" s="46" t="s">
        <v>33105</v>
      </c>
      <c r="K785" s="55">
        <f t="shared" si="84"/>
        <v>7</v>
      </c>
      <c r="L785" s="55">
        <f t="shared" si="85"/>
        <v>10</v>
      </c>
      <c r="M785" s="55" t="str">
        <f t="shared" si="86"/>
        <v>1892</v>
      </c>
      <c r="N785" s="55" t="str">
        <f t="shared" si="87"/>
        <v>August</v>
      </c>
      <c r="O785" s="55">
        <f t="shared" si="88"/>
        <v>8</v>
      </c>
      <c r="P785" s="55" t="str">
        <f t="shared" si="89"/>
        <v>26</v>
      </c>
      <c r="Q785" s="2" t="str">
        <f t="shared" si="90"/>
        <v>&lt;a href="set03\hope_pioneer\hope_pioneer_jan_1889_to_dec_1893\miscellaneous\pickert_threshing_outfit_confiscated_august_26,_1892_p1_hp.pdf"&gt;Outfit confiscated&lt;/a&gt;</v>
      </c>
    </row>
    <row r="786" spans="1:17" x14ac:dyDescent="0.25">
      <c r="A786" s="2">
        <v>6395</v>
      </c>
      <c r="B786" s="4" t="s">
        <v>4538</v>
      </c>
      <c r="C786" s="4" t="s">
        <v>4539</v>
      </c>
      <c r="D786" s="52" t="s">
        <v>3051</v>
      </c>
      <c r="E786" s="5" t="s">
        <v>4462</v>
      </c>
      <c r="F786" s="5">
        <v>1</v>
      </c>
      <c r="G786" s="5">
        <v>12</v>
      </c>
      <c r="H786" s="5">
        <v>2528</v>
      </c>
      <c r="I786" t="s">
        <v>26934</v>
      </c>
      <c r="J786" s="46" t="s">
        <v>33094</v>
      </c>
      <c r="K786" s="55">
        <f t="shared" si="84"/>
        <v>7</v>
      </c>
      <c r="L786" s="55">
        <f t="shared" si="85"/>
        <v>10</v>
      </c>
      <c r="M786" s="55" t="str">
        <f t="shared" si="86"/>
        <v>1892</v>
      </c>
      <c r="N786" s="55" t="str">
        <f t="shared" si="87"/>
        <v>August</v>
      </c>
      <c r="O786" s="55">
        <f t="shared" si="88"/>
        <v>8</v>
      </c>
      <c r="P786" s="55" t="str">
        <f t="shared" si="89"/>
        <v>26</v>
      </c>
      <c r="Q786" s="2" t="str">
        <f t="shared" si="90"/>
        <v>&lt;a href="set03\gc\gc_january_1890_to_december_1892\miscellaneous\sansburn,_sam_and_joe_thrown_august_26,_1892_p1_gc.pdf"&gt;Thrown&lt;/a&gt;</v>
      </c>
    </row>
    <row r="787" spans="1:17" x14ac:dyDescent="0.25">
      <c r="A787" s="2">
        <v>6912</v>
      </c>
      <c r="B787" s="4" t="s">
        <v>33140</v>
      </c>
      <c r="C787" s="4" t="s">
        <v>33139</v>
      </c>
      <c r="D787" s="93" t="s">
        <v>3051</v>
      </c>
      <c r="E787" s="5" t="s">
        <v>1756</v>
      </c>
      <c r="F787" s="5">
        <v>4</v>
      </c>
      <c r="G787" s="5">
        <v>24.1</v>
      </c>
      <c r="H787" s="5"/>
      <c r="I787" t="s">
        <v>30242</v>
      </c>
      <c r="J787" s="46" t="s">
        <v>33106</v>
      </c>
      <c r="K787" s="55">
        <f t="shared" si="84"/>
        <v>7</v>
      </c>
      <c r="L787" s="55">
        <f t="shared" si="85"/>
        <v>10</v>
      </c>
      <c r="M787" s="55" t="str">
        <f t="shared" si="86"/>
        <v>1892</v>
      </c>
      <c r="N787" s="55" t="str">
        <f t="shared" si="87"/>
        <v>August</v>
      </c>
      <c r="O787" s="55">
        <f t="shared" si="88"/>
        <v>8</v>
      </c>
      <c r="P787" s="55" t="str">
        <f t="shared" si="89"/>
        <v>26</v>
      </c>
      <c r="Q787" s="2" t="str">
        <f t="shared" si="90"/>
        <v>&lt;a href="set03\hope_pioneer\hope_pioneer_jan_1889_to_dec_1893\sccm\sccm_scholarship_for_nd_ag_coll._august_26,_1892_p4_hp.pdf"&gt;Meeting Minutes&lt;/a&gt;</v>
      </c>
    </row>
    <row r="788" spans="1:17" x14ac:dyDescent="0.25">
      <c r="A788" s="2">
        <v>7544</v>
      </c>
      <c r="B788" s="4" t="s">
        <v>4548</v>
      </c>
      <c r="C788" s="4" t="s">
        <v>4549</v>
      </c>
      <c r="D788" s="52" t="s">
        <v>3051</v>
      </c>
      <c r="E788" s="5" t="s">
        <v>4462</v>
      </c>
      <c r="F788" s="5">
        <v>1</v>
      </c>
      <c r="G788" s="5">
        <v>12</v>
      </c>
      <c r="H788" s="5">
        <v>2533</v>
      </c>
      <c r="I788" t="s">
        <v>26935</v>
      </c>
      <c r="J788" s="46" t="s">
        <v>33094</v>
      </c>
      <c r="K788" s="55">
        <f t="shared" si="84"/>
        <v>7</v>
      </c>
      <c r="L788" s="55">
        <f t="shared" si="85"/>
        <v>10</v>
      </c>
      <c r="M788" s="55" t="str">
        <f t="shared" si="86"/>
        <v>1892</v>
      </c>
      <c r="N788" s="55" t="str">
        <f t="shared" si="87"/>
        <v>August</v>
      </c>
      <c r="O788" s="55">
        <f t="shared" si="88"/>
        <v>8</v>
      </c>
      <c r="P788" s="55" t="str">
        <f t="shared" si="89"/>
        <v>26</v>
      </c>
      <c r="Q788" s="2" t="str">
        <f t="shared" si="90"/>
        <v>&lt;a href="set03\gc\gc_january_1890_to_december_1892\miscellaneous\trubshaw,_percy_1st_mayor_until_election_august_26,_1892_p1_gc.pdf"&gt;1st mayor until election&lt;/a&gt;</v>
      </c>
    </row>
    <row r="789" spans="1:17" x14ac:dyDescent="0.25">
      <c r="A789" s="2">
        <v>3487</v>
      </c>
      <c r="B789" s="4" t="s">
        <v>2269</v>
      </c>
      <c r="C789" s="4" t="s">
        <v>3670</v>
      </c>
      <c r="D789" s="52" t="s">
        <v>3671</v>
      </c>
      <c r="E789" s="5" t="s">
        <v>1756</v>
      </c>
      <c r="F789" s="5">
        <v>1</v>
      </c>
      <c r="G789" s="5">
        <v>24</v>
      </c>
      <c r="H789" s="5">
        <v>5357</v>
      </c>
      <c r="I789" t="s">
        <v>30168</v>
      </c>
      <c r="J789" s="46" t="s">
        <v>33105</v>
      </c>
      <c r="K789" s="55">
        <f t="shared" si="84"/>
        <v>10</v>
      </c>
      <c r="L789" s="55">
        <f t="shared" si="85"/>
        <v>12</v>
      </c>
      <c r="M789" s="55" t="str">
        <f t="shared" si="86"/>
        <v>1892</v>
      </c>
      <c r="N789" s="55" t="str">
        <f t="shared" si="87"/>
        <v>September</v>
      </c>
      <c r="O789" s="55">
        <f t="shared" si="88"/>
        <v>9</v>
      </c>
      <c r="P789" s="55" t="str">
        <f t="shared" si="89"/>
        <v xml:space="preserve"> 2</v>
      </c>
      <c r="Q789" s="2" t="str">
        <f t="shared" si="90"/>
        <v>&lt;a href="set03\hope_pioneer\hope_pioneer_jan_1889_to_dec_1893\miscellaneous\hope_post_office_route_to_tower_city_cancelled_september_2,_1892_p1_hp.pdf"&gt;Route to Tower City cancelled&lt;/a&gt;</v>
      </c>
    </row>
    <row r="790" spans="1:17" x14ac:dyDescent="0.25">
      <c r="A790" s="2">
        <v>3783</v>
      </c>
      <c r="B790" s="4" t="s">
        <v>3746</v>
      </c>
      <c r="C790" s="4" t="s">
        <v>947</v>
      </c>
      <c r="D790" s="52" t="s">
        <v>3671</v>
      </c>
      <c r="E790" s="5" t="s">
        <v>1756</v>
      </c>
      <c r="F790" s="5">
        <v>1</v>
      </c>
      <c r="G790" s="5">
        <v>24</v>
      </c>
      <c r="H790" s="5">
        <v>5440</v>
      </c>
      <c r="I790" t="s">
        <v>30169</v>
      </c>
      <c r="J790" s="46" t="s">
        <v>33105</v>
      </c>
      <c r="K790" s="55">
        <f t="shared" si="84"/>
        <v>10</v>
      </c>
      <c r="L790" s="55">
        <f t="shared" si="85"/>
        <v>12</v>
      </c>
      <c r="M790" s="55" t="str">
        <f t="shared" si="86"/>
        <v>1892</v>
      </c>
      <c r="N790" s="55" t="str">
        <f t="shared" si="87"/>
        <v>September</v>
      </c>
      <c r="O790" s="55">
        <f t="shared" si="88"/>
        <v>9</v>
      </c>
      <c r="P790" s="55" t="str">
        <f t="shared" si="89"/>
        <v xml:space="preserve"> 2</v>
      </c>
      <c r="Q790" s="2" t="str">
        <f t="shared" si="90"/>
        <v>&lt;a href="set03\hope_pioneer\hope_pioneer_jan_1889_to_dec_1893\miscellaneous\hunter,_mr._serious_accident_september_2,_1892_p1_hp.pdf"&gt;Serious accident&lt;/a&gt;</v>
      </c>
    </row>
    <row r="791" spans="1:17" x14ac:dyDescent="0.25">
      <c r="A791" s="2">
        <v>5898</v>
      </c>
      <c r="B791" s="4" t="s">
        <v>3916</v>
      </c>
      <c r="C791" s="4" t="s">
        <v>3917</v>
      </c>
      <c r="D791" s="52" t="s">
        <v>3671</v>
      </c>
      <c r="E791" s="5" t="s">
        <v>1756</v>
      </c>
      <c r="F791" s="5">
        <v>1</v>
      </c>
      <c r="G791" s="5">
        <v>24</v>
      </c>
      <c r="H791" s="5">
        <v>5552</v>
      </c>
      <c r="I791" t="s">
        <v>30170</v>
      </c>
      <c r="J791" s="46" t="s">
        <v>33105</v>
      </c>
      <c r="K791" s="55">
        <f t="shared" si="84"/>
        <v>10</v>
      </c>
      <c r="L791" s="55">
        <f t="shared" si="85"/>
        <v>12</v>
      </c>
      <c r="M791" s="55" t="str">
        <f t="shared" si="86"/>
        <v>1892</v>
      </c>
      <c r="N791" s="55" t="str">
        <f t="shared" si="87"/>
        <v>September</v>
      </c>
      <c r="O791" s="55">
        <f t="shared" si="88"/>
        <v>9</v>
      </c>
      <c r="P791" s="55" t="str">
        <f t="shared" si="89"/>
        <v xml:space="preserve"> 2</v>
      </c>
      <c r="Q791" s="2" t="str">
        <f t="shared" si="90"/>
        <v>&lt;a href="set03\hope_pioneer\hope_pioneer_jan_1889_to_dec_1893\miscellaneous\pickert_threshing_outfit_-_lawsuit_issued_september_2,_1892_p1_hp.pdf"&gt;Law suit issued&lt;/a&gt;</v>
      </c>
    </row>
    <row r="792" spans="1:17" x14ac:dyDescent="0.25">
      <c r="A792" s="2">
        <v>1073</v>
      </c>
      <c r="B792" s="4" t="s">
        <v>1630</v>
      </c>
      <c r="C792" s="4" t="s">
        <v>4445</v>
      </c>
      <c r="D792" s="52" t="s">
        <v>4049</v>
      </c>
      <c r="E792" s="5" t="s">
        <v>4462</v>
      </c>
      <c r="F792" s="5">
        <v>5</v>
      </c>
      <c r="G792" s="5">
        <v>12</v>
      </c>
      <c r="H792" s="5">
        <v>2460</v>
      </c>
      <c r="I792" t="s">
        <v>26936</v>
      </c>
      <c r="J792" s="46" t="s">
        <v>33094</v>
      </c>
      <c r="K792" s="55">
        <f t="shared" si="84"/>
        <v>10</v>
      </c>
      <c r="L792" s="55">
        <f t="shared" si="85"/>
        <v>12</v>
      </c>
      <c r="M792" s="55" t="str">
        <f t="shared" si="86"/>
        <v>1892</v>
      </c>
      <c r="N792" s="55" t="str">
        <f t="shared" si="87"/>
        <v>September</v>
      </c>
      <c r="O792" s="55">
        <f t="shared" si="88"/>
        <v>9</v>
      </c>
      <c r="P792" s="55" t="str">
        <f t="shared" si="89"/>
        <v xml:space="preserve"> 9</v>
      </c>
      <c r="Q792" s="2" t="str">
        <f t="shared" si="90"/>
        <v>&lt;a href="set03\gc\gc_january_1890_to_december_1892\miscellaneous\cooperstown_village_election_results_september_9,_1892_p5_gc.pdf"&gt;Village Election Results&lt;/a&gt;</v>
      </c>
    </row>
    <row r="793" spans="1:17" x14ac:dyDescent="0.25">
      <c r="A793" s="2">
        <v>7664</v>
      </c>
      <c r="B793" s="4" t="s">
        <v>4047</v>
      </c>
      <c r="C793" s="4" t="s">
        <v>4048</v>
      </c>
      <c r="D793" s="52" t="s">
        <v>4049</v>
      </c>
      <c r="E793" s="5" t="s">
        <v>1756</v>
      </c>
      <c r="F793" s="5">
        <v>1</v>
      </c>
      <c r="G793" s="5">
        <v>24</v>
      </c>
      <c r="H793" s="5">
        <v>5658</v>
      </c>
      <c r="I793" t="s">
        <v>30171</v>
      </c>
      <c r="J793" s="46" t="s">
        <v>33105</v>
      </c>
      <c r="K793" s="55">
        <f t="shared" si="84"/>
        <v>10</v>
      </c>
      <c r="L793" s="55">
        <f t="shared" si="85"/>
        <v>12</v>
      </c>
      <c r="M793" s="55" t="str">
        <f t="shared" si="86"/>
        <v>1892</v>
      </c>
      <c r="N793" s="55" t="str">
        <f t="shared" si="87"/>
        <v>September</v>
      </c>
      <c r="O793" s="55">
        <f t="shared" si="88"/>
        <v>9</v>
      </c>
      <c r="P793" s="55" t="str">
        <f t="shared" si="89"/>
        <v xml:space="preserve"> 9</v>
      </c>
      <c r="Q793" s="2" t="str">
        <f t="shared" si="90"/>
        <v>&lt;a href="set03\hope_pioneer\hope_pioneer_jan_1889_to_dec_1893\miscellaneous\wade,_mail_carrier_injured_by_horses_september_9,_1892_p1_hp.pdf"&gt;Injured by horses&lt;/a&gt;</v>
      </c>
    </row>
    <row r="794" spans="1:17" x14ac:dyDescent="0.25">
      <c r="A794" s="2">
        <v>1831</v>
      </c>
      <c r="B794" s="4" t="s">
        <v>3500</v>
      </c>
      <c r="C794" s="4" t="s">
        <v>3501</v>
      </c>
      <c r="D794" s="52" t="s">
        <v>3502</v>
      </c>
      <c r="E794" s="5" t="s">
        <v>1756</v>
      </c>
      <c r="F794" s="5">
        <v>1</v>
      </c>
      <c r="G794" s="5">
        <v>24</v>
      </c>
      <c r="H794" s="5">
        <v>5205</v>
      </c>
      <c r="I794" t="s">
        <v>30172</v>
      </c>
      <c r="J794" s="46" t="s">
        <v>33105</v>
      </c>
      <c r="K794" s="55">
        <f t="shared" si="84"/>
        <v>10</v>
      </c>
      <c r="L794" s="55">
        <f t="shared" si="85"/>
        <v>13</v>
      </c>
      <c r="M794" s="55" t="str">
        <f t="shared" si="86"/>
        <v>1892</v>
      </c>
      <c r="N794" s="55" t="str">
        <f t="shared" si="87"/>
        <v>September</v>
      </c>
      <c r="O794" s="55">
        <f t="shared" si="88"/>
        <v>9</v>
      </c>
      <c r="P794" s="55" t="str">
        <f t="shared" si="89"/>
        <v>23</v>
      </c>
      <c r="Q794" s="2" t="str">
        <f t="shared" si="90"/>
        <v>&lt;a href="set03\hope_pioneer\hope_pioneer_jan_1889_to_dec_1893\miscellaneous\elwood,_j_hope_cigar_quarrel_september_23,_1892_p1_hp.pdf"&gt;Cigar Quarrel&lt;/a&gt;</v>
      </c>
    </row>
    <row r="795" spans="1:17" x14ac:dyDescent="0.25">
      <c r="A795" s="2">
        <v>3084</v>
      </c>
      <c r="B795" s="4" t="s">
        <v>1700</v>
      </c>
      <c r="C795" s="4" t="s">
        <v>3501</v>
      </c>
      <c r="D795" s="52" t="s">
        <v>3502</v>
      </c>
      <c r="E795" s="5" t="s">
        <v>1756</v>
      </c>
      <c r="F795" s="5">
        <v>1</v>
      </c>
      <c r="G795" s="5">
        <v>24</v>
      </c>
      <c r="H795" s="5">
        <v>5258</v>
      </c>
      <c r="I795" t="s">
        <v>30173</v>
      </c>
      <c r="J795" s="46" t="s">
        <v>33105</v>
      </c>
      <c r="K795" s="55">
        <f t="shared" si="84"/>
        <v>10</v>
      </c>
      <c r="L795" s="55">
        <f t="shared" si="85"/>
        <v>13</v>
      </c>
      <c r="M795" s="55" t="str">
        <f t="shared" si="86"/>
        <v>1892</v>
      </c>
      <c r="N795" s="55" t="str">
        <f t="shared" si="87"/>
        <v>September</v>
      </c>
      <c r="O795" s="55">
        <f t="shared" si="88"/>
        <v>9</v>
      </c>
      <c r="P795" s="55" t="str">
        <f t="shared" si="89"/>
        <v>23</v>
      </c>
      <c r="Q795" s="2" t="str">
        <f t="shared" si="90"/>
        <v>&lt;a href="set03\hope_pioneer\hope_pioneer_jan_1889_to_dec_1893\miscellaneous\hope_cigar_quarrel_september_23,_1892_p1_hp.pdf"&gt;Cigar Quarrel&lt;/a&gt;</v>
      </c>
    </row>
    <row r="796" spans="1:17" x14ac:dyDescent="0.25">
      <c r="A796" s="2">
        <v>8192</v>
      </c>
      <c r="B796" s="4" t="s">
        <v>4081</v>
      </c>
      <c r="C796" s="4" t="s">
        <v>4082</v>
      </c>
      <c r="D796" s="52" t="s">
        <v>3502</v>
      </c>
      <c r="E796" s="5" t="s">
        <v>1756</v>
      </c>
      <c r="F796" s="5">
        <v>1</v>
      </c>
      <c r="G796" s="5">
        <v>24</v>
      </c>
      <c r="H796" s="5">
        <v>5693</v>
      </c>
      <c r="I796" t="s">
        <v>30174</v>
      </c>
      <c r="J796" s="46" t="s">
        <v>33105</v>
      </c>
      <c r="K796" s="55">
        <f t="shared" si="84"/>
        <v>10</v>
      </c>
      <c r="L796" s="55">
        <f t="shared" si="85"/>
        <v>13</v>
      </c>
      <c r="M796" s="55" t="str">
        <f t="shared" si="86"/>
        <v>1892</v>
      </c>
      <c r="N796" s="55" t="str">
        <f t="shared" si="87"/>
        <v>September</v>
      </c>
      <c r="O796" s="55">
        <f t="shared" si="88"/>
        <v>9</v>
      </c>
      <c r="P796" s="55" t="str">
        <f t="shared" si="89"/>
        <v>23</v>
      </c>
      <c r="Q796" s="2" t="str">
        <f t="shared" si="90"/>
        <v>&lt;a href="set03\hope_pioneer\hope_pioneer_jan_1889_to_dec_1893\miscellaneous\white,_j_a_hope_cigar_quarrel_september_23,_1892_p1_hp.pdf"&gt;Hope Cigar Quarrel&lt;/a&gt;</v>
      </c>
    </row>
    <row r="797" spans="1:17" x14ac:dyDescent="0.25">
      <c r="A797" s="2">
        <v>3201</v>
      </c>
      <c r="B797" s="4" t="s">
        <v>1700</v>
      </c>
      <c r="C797" s="4" t="s">
        <v>3674</v>
      </c>
      <c r="D797" s="52" t="s">
        <v>3113</v>
      </c>
      <c r="E797" s="5" t="s">
        <v>1756</v>
      </c>
      <c r="F797" s="5">
        <v>4</v>
      </c>
      <c r="G797" s="5">
        <v>24</v>
      </c>
      <c r="H797" s="5">
        <v>5278</v>
      </c>
      <c r="I797" t="s">
        <v>30175</v>
      </c>
      <c r="J797" s="46" t="s">
        <v>33105</v>
      </c>
      <c r="K797" s="55">
        <f t="shared" si="84"/>
        <v>8</v>
      </c>
      <c r="L797" s="55">
        <f t="shared" si="85"/>
        <v>11</v>
      </c>
      <c r="M797" s="55" t="str">
        <f t="shared" si="86"/>
        <v>1892</v>
      </c>
      <c r="N797" s="55" t="str">
        <f t="shared" si="87"/>
        <v>October</v>
      </c>
      <c r="O797" s="55">
        <f t="shared" si="88"/>
        <v>10</v>
      </c>
      <c r="P797" s="55" t="str">
        <f t="shared" si="89"/>
        <v>14</v>
      </c>
      <c r="Q797" s="2" t="str">
        <f t="shared" si="90"/>
        <v>&lt;a href="set03\hope_pioneer\hope_pioneer_jan_1889_to_dec_1893\miscellaneous\hope_house_-_prairie_fire_arrives_october_14,_1892_p4_hp.pdf"&gt;Prairie fire comes&lt;/a&gt;</v>
      </c>
    </row>
    <row r="798" spans="1:17" x14ac:dyDescent="0.25">
      <c r="A798" s="2">
        <v>3428</v>
      </c>
      <c r="B798" s="4" t="s">
        <v>2208</v>
      </c>
      <c r="C798" s="4" t="s">
        <v>3639</v>
      </c>
      <c r="D798" s="52" t="s">
        <v>3113</v>
      </c>
      <c r="E798" s="5" t="s">
        <v>1756</v>
      </c>
      <c r="F798" s="5">
        <v>4</v>
      </c>
      <c r="G798" s="5">
        <v>24</v>
      </c>
      <c r="H798" s="5">
        <v>5335</v>
      </c>
      <c r="I798" t="s">
        <v>30176</v>
      </c>
      <c r="J798" s="46" t="s">
        <v>33105</v>
      </c>
      <c r="K798" s="55">
        <f t="shared" si="84"/>
        <v>8</v>
      </c>
      <c r="L798" s="55">
        <f t="shared" si="85"/>
        <v>11</v>
      </c>
      <c r="M798" s="55" t="str">
        <f t="shared" si="86"/>
        <v>1892</v>
      </c>
      <c r="N798" s="55" t="str">
        <f t="shared" si="87"/>
        <v>October</v>
      </c>
      <c r="O798" s="55">
        <f t="shared" si="88"/>
        <v>10</v>
      </c>
      <c r="P798" s="55" t="str">
        <f t="shared" si="89"/>
        <v>14</v>
      </c>
      <c r="Q798" s="2" t="str">
        <f t="shared" si="90"/>
        <v>&lt;a href="set03\hope_pioneer\hope_pioneer_jan_1889_to_dec_1893\miscellaneous\hope_prairie_fire_comes_october_14,_1892_p4_hp.pdf"&gt;Prairie fire arrives&lt;/a&gt;</v>
      </c>
    </row>
    <row r="799" spans="1:17" x14ac:dyDescent="0.25">
      <c r="A799" s="2">
        <v>6913</v>
      </c>
      <c r="B799" s="4" t="s">
        <v>33140</v>
      </c>
      <c r="C799" s="4" t="s">
        <v>33139</v>
      </c>
      <c r="D799" s="93" t="s">
        <v>3113</v>
      </c>
      <c r="E799" s="5" t="s">
        <v>1756</v>
      </c>
      <c r="F799" s="5">
        <v>4</v>
      </c>
      <c r="G799" s="5">
        <v>24.1</v>
      </c>
      <c r="H799" s="5"/>
      <c r="I799" t="s">
        <v>30243</v>
      </c>
      <c r="J799" s="46" t="s">
        <v>33106</v>
      </c>
      <c r="K799" s="55">
        <f t="shared" si="84"/>
        <v>8</v>
      </c>
      <c r="L799" s="55">
        <f t="shared" si="85"/>
        <v>11</v>
      </c>
      <c r="M799" s="55" t="str">
        <f t="shared" si="86"/>
        <v>1892</v>
      </c>
      <c r="N799" s="55" t="str">
        <f t="shared" si="87"/>
        <v>October</v>
      </c>
      <c r="O799" s="55">
        <f t="shared" si="88"/>
        <v>10</v>
      </c>
      <c r="P799" s="55" t="str">
        <f t="shared" si="89"/>
        <v>14</v>
      </c>
      <c r="Q799" s="2" t="str">
        <f t="shared" si="90"/>
        <v>&lt;a href="set03\hope_pioneer\hope_pioneer_jan_1889_to_dec_1893\sccm\sccm_october_14,_1892_p4_hp.pdf"&gt;Meeting Minutes&lt;/a&gt;</v>
      </c>
    </row>
    <row r="800" spans="1:17" x14ac:dyDescent="0.25">
      <c r="A800" s="2">
        <v>1437</v>
      </c>
      <c r="B800" s="4" t="s">
        <v>3480</v>
      </c>
      <c r="C800" s="4" t="s">
        <v>3481</v>
      </c>
      <c r="D800" s="52" t="s">
        <v>3482</v>
      </c>
      <c r="E800" s="5" t="s">
        <v>1756</v>
      </c>
      <c r="F800" s="5">
        <v>1</v>
      </c>
      <c r="G800" s="5">
        <v>24</v>
      </c>
      <c r="H800" s="5">
        <v>5190</v>
      </c>
      <c r="I800" t="s">
        <v>30177</v>
      </c>
      <c r="J800" s="46" t="s">
        <v>33105</v>
      </c>
      <c r="K800" s="55">
        <f t="shared" si="84"/>
        <v>8</v>
      </c>
      <c r="L800" s="55">
        <f t="shared" si="85"/>
        <v>11</v>
      </c>
      <c r="M800" s="55" t="str">
        <f t="shared" si="86"/>
        <v>1892</v>
      </c>
      <c r="N800" s="55" t="str">
        <f t="shared" si="87"/>
        <v>October</v>
      </c>
      <c r="O800" s="55">
        <f t="shared" si="88"/>
        <v>10</v>
      </c>
      <c r="P800" s="55" t="str">
        <f t="shared" si="89"/>
        <v>28</v>
      </c>
      <c r="Q800" s="2" t="str">
        <f t="shared" si="90"/>
        <v>&lt;a href="set03\hope_pioneer\hope_pioneer_jan_1889_to_dec_1893\miscellaneous\cutter,_fred_caught_in_prairie_fire_october_28,_1892_p1_hp.pdf"&gt;Caught in prairie Fire&lt;/a&gt;</v>
      </c>
    </row>
    <row r="801" spans="1:17" x14ac:dyDescent="0.25">
      <c r="A801" s="2">
        <v>4505</v>
      </c>
      <c r="B801" s="4" t="s">
        <v>4488</v>
      </c>
      <c r="C801" s="4" t="s">
        <v>4489</v>
      </c>
      <c r="D801" s="52" t="s">
        <v>3482</v>
      </c>
      <c r="E801" s="5" t="s">
        <v>4462</v>
      </c>
      <c r="F801" s="5">
        <v>1</v>
      </c>
      <c r="G801" s="5">
        <v>12</v>
      </c>
      <c r="H801" s="5">
        <v>2496</v>
      </c>
      <c r="I801" t="s">
        <v>26937</v>
      </c>
      <c r="J801" s="46" t="s">
        <v>33094</v>
      </c>
      <c r="K801" s="55">
        <f t="shared" si="84"/>
        <v>8</v>
      </c>
      <c r="L801" s="55">
        <f t="shared" si="85"/>
        <v>11</v>
      </c>
      <c r="M801" s="55" t="str">
        <f t="shared" si="86"/>
        <v>1892</v>
      </c>
      <c r="N801" s="55" t="str">
        <f t="shared" si="87"/>
        <v>October</v>
      </c>
      <c r="O801" s="55">
        <f t="shared" si="88"/>
        <v>10</v>
      </c>
      <c r="P801" s="55" t="str">
        <f t="shared" si="89"/>
        <v>28</v>
      </c>
      <c r="Q801" s="2" t="str">
        <f t="shared" si="90"/>
        <v>&lt;a href="set03\gc\gc_january_1890_to_december_1892\miscellaneous\kjos,_nels_falls_under_wagon_october_28,_1892_p1_gc.pdf"&gt;Falls under wagon&lt;/a&gt;</v>
      </c>
    </row>
    <row r="802" spans="1:17" x14ac:dyDescent="0.25">
      <c r="A802" s="2">
        <v>6059</v>
      </c>
      <c r="B802" s="4" t="s">
        <v>4526</v>
      </c>
      <c r="C802" s="4" t="s">
        <v>4489</v>
      </c>
      <c r="D802" s="52" t="s">
        <v>3482</v>
      </c>
      <c r="E802" s="5" t="s">
        <v>4462</v>
      </c>
      <c r="F802" s="5">
        <v>1</v>
      </c>
      <c r="G802" s="5">
        <v>12</v>
      </c>
      <c r="H802" s="5">
        <v>2520</v>
      </c>
      <c r="I802" t="s">
        <v>26938</v>
      </c>
      <c r="J802" s="46" t="s">
        <v>33094</v>
      </c>
      <c r="K802" s="55">
        <f t="shared" si="84"/>
        <v>8</v>
      </c>
      <c r="L802" s="55">
        <f t="shared" si="85"/>
        <v>11</v>
      </c>
      <c r="M802" s="55" t="str">
        <f t="shared" si="86"/>
        <v>1892</v>
      </c>
      <c r="N802" s="55" t="str">
        <f t="shared" si="87"/>
        <v>October</v>
      </c>
      <c r="O802" s="55">
        <f t="shared" si="88"/>
        <v>10</v>
      </c>
      <c r="P802" s="55" t="str">
        <f t="shared" si="89"/>
        <v>28</v>
      </c>
      <c r="Q802" s="2" t="str">
        <f t="shared" si="90"/>
        <v>&lt;a href="set03\gc\gc_january_1890_to_december_1892\miscellaneous\pratt,_george_falls_under_wagon_october_28,_1892_p1_gc.pdf"&gt;Falls under wagon&lt;/a&gt;</v>
      </c>
    </row>
    <row r="803" spans="1:17" x14ac:dyDescent="0.25">
      <c r="A803" s="2">
        <v>662</v>
      </c>
      <c r="B803" s="4" t="s">
        <v>3410</v>
      </c>
      <c r="C803" s="4" t="s">
        <v>3411</v>
      </c>
      <c r="D803" s="52" t="s">
        <v>3412</v>
      </c>
      <c r="E803" s="5" t="s">
        <v>1756</v>
      </c>
      <c r="F803" s="5">
        <v>1</v>
      </c>
      <c r="G803" s="5">
        <v>24</v>
      </c>
      <c r="H803" s="5">
        <v>5137</v>
      </c>
      <c r="I803" t="s">
        <v>30178</v>
      </c>
      <c r="J803" s="46" t="s">
        <v>33105</v>
      </c>
      <c r="K803" s="55">
        <f t="shared" si="84"/>
        <v>9</v>
      </c>
      <c r="L803" s="55">
        <f t="shared" si="85"/>
        <v>11</v>
      </c>
      <c r="M803" s="55" t="str">
        <f t="shared" si="86"/>
        <v>1892</v>
      </c>
      <c r="N803" s="55" t="str">
        <f t="shared" si="87"/>
        <v>November</v>
      </c>
      <c r="O803" s="55">
        <f t="shared" si="88"/>
        <v>11</v>
      </c>
      <c r="P803" s="55" t="str">
        <f t="shared" si="89"/>
        <v xml:space="preserve"> 4</v>
      </c>
      <c r="Q803" s="2" t="str">
        <f t="shared" si="90"/>
        <v>&lt;a href="set03\hope_pioneer\hope_pioneer_jan_1889_to_dec_1893\miscellaneous\bugbee_and_haltinner_livery_burns_november_4,_1892_p1_hp.pdf"&gt;Livery Burns&lt;/a&gt;</v>
      </c>
    </row>
    <row r="804" spans="1:17" x14ac:dyDescent="0.25">
      <c r="A804" s="2">
        <v>3115</v>
      </c>
      <c r="B804" s="4" t="s">
        <v>1700</v>
      </c>
      <c r="C804" s="4" t="s">
        <v>3636</v>
      </c>
      <c r="D804" s="52" t="s">
        <v>3412</v>
      </c>
      <c r="E804" s="5" t="s">
        <v>1756</v>
      </c>
      <c r="F804" s="5">
        <v>1</v>
      </c>
      <c r="G804" s="5">
        <v>24</v>
      </c>
      <c r="H804" s="5">
        <v>5263</v>
      </c>
      <c r="I804" t="s">
        <v>30179</v>
      </c>
      <c r="J804" s="46" t="s">
        <v>33105</v>
      </c>
      <c r="K804" s="55">
        <f t="shared" si="84"/>
        <v>9</v>
      </c>
      <c r="L804" s="55">
        <f t="shared" si="85"/>
        <v>11</v>
      </c>
      <c r="M804" s="55" t="str">
        <f t="shared" si="86"/>
        <v>1892</v>
      </c>
      <c r="N804" s="55" t="str">
        <f t="shared" si="87"/>
        <v>November</v>
      </c>
      <c r="O804" s="55">
        <f t="shared" si="88"/>
        <v>11</v>
      </c>
      <c r="P804" s="55" t="str">
        <f t="shared" si="89"/>
        <v xml:space="preserve"> 4</v>
      </c>
      <c r="Q804" s="2" t="str">
        <f t="shared" si="90"/>
        <v>&lt;a href="set03\hope_pioneer\hope_pioneer_jan_1889_to_dec_1893\miscellaneous\hope_halloween_november_4,_1892_p1_hp.pdf"&gt;Halloween&lt;/a&gt;</v>
      </c>
    </row>
    <row r="805" spans="1:17" x14ac:dyDescent="0.25">
      <c r="A805" s="2">
        <v>7592</v>
      </c>
      <c r="B805" s="4" t="s">
        <v>4040</v>
      </c>
      <c r="C805" s="4" t="s">
        <v>4041</v>
      </c>
      <c r="D805" s="52" t="s">
        <v>3289</v>
      </c>
      <c r="E805" s="5" t="s">
        <v>1756</v>
      </c>
      <c r="F805" s="5">
        <v>4</v>
      </c>
      <c r="G805" s="5">
        <v>24</v>
      </c>
      <c r="H805" s="5">
        <v>5654</v>
      </c>
      <c r="I805" t="s">
        <v>30180</v>
      </c>
      <c r="J805" s="46" t="s">
        <v>33105</v>
      </c>
      <c r="K805" s="55">
        <f t="shared" si="84"/>
        <v>9</v>
      </c>
      <c r="L805" s="55">
        <f t="shared" si="85"/>
        <v>12</v>
      </c>
      <c r="M805" s="55" t="str">
        <f t="shared" si="86"/>
        <v>1892</v>
      </c>
      <c r="N805" s="55" t="str">
        <f t="shared" si="87"/>
        <v>November</v>
      </c>
      <c r="O805" s="55">
        <f t="shared" si="88"/>
        <v>11</v>
      </c>
      <c r="P805" s="55" t="str">
        <f t="shared" si="89"/>
        <v>11</v>
      </c>
      <c r="Q805" s="2" t="str">
        <f t="shared" si="90"/>
        <v>&lt;a href="set03\hope_pioneer\hope_pioneer_jan_1889_to_dec_1893\miscellaneous\united_states_-_election_reaction_november_11,_1892_p4_hp.pdf"&gt;Election reaction&lt;/a&gt;</v>
      </c>
    </row>
    <row r="806" spans="1:17" x14ac:dyDescent="0.25">
      <c r="A806" s="2">
        <v>5542</v>
      </c>
      <c r="B806" s="4" t="s">
        <v>3879</v>
      </c>
      <c r="C806" s="4" t="s">
        <v>3880</v>
      </c>
      <c r="D806" s="52" t="s">
        <v>3881</v>
      </c>
      <c r="E806" s="5" t="s">
        <v>1756</v>
      </c>
      <c r="F806" s="5">
        <v>1</v>
      </c>
      <c r="G806" s="5">
        <v>24</v>
      </c>
      <c r="H806" s="5">
        <v>5528</v>
      </c>
      <c r="I806" t="s">
        <v>30181</v>
      </c>
      <c r="J806" s="46" t="s">
        <v>33105</v>
      </c>
      <c r="K806" s="55">
        <f t="shared" si="84"/>
        <v>9</v>
      </c>
      <c r="L806" s="55">
        <f t="shared" si="85"/>
        <v>12</v>
      </c>
      <c r="M806" s="55" t="str">
        <f t="shared" si="86"/>
        <v>1892</v>
      </c>
      <c r="N806" s="55" t="str">
        <f t="shared" si="87"/>
        <v>November</v>
      </c>
      <c r="O806" s="55">
        <f t="shared" si="88"/>
        <v>11</v>
      </c>
      <c r="P806" s="55" t="str">
        <f t="shared" si="89"/>
        <v>18</v>
      </c>
      <c r="Q806" s="2" t="str">
        <f t="shared" si="90"/>
        <v>&lt;a href="set03\hope_pioneer\hope_pioneer_jan_1889_to_dec_1893\miscellaneous\northwestern_hotel_opens_november_18,_1892_p1_hp.pdf"&gt;Opens&lt;/a&gt;</v>
      </c>
    </row>
    <row r="807" spans="1:17" x14ac:dyDescent="0.25">
      <c r="A807" s="2">
        <v>3790</v>
      </c>
      <c r="B807" s="4" t="s">
        <v>4475</v>
      </c>
      <c r="C807" s="4" t="s">
        <v>4476</v>
      </c>
      <c r="D807" s="52" t="s">
        <v>3080</v>
      </c>
      <c r="E807" s="5" t="s">
        <v>4462</v>
      </c>
      <c r="F807" s="5">
        <v>1</v>
      </c>
      <c r="G807" s="5">
        <v>12</v>
      </c>
      <c r="H807" s="5">
        <v>2489</v>
      </c>
      <c r="I807" t="s">
        <v>26939</v>
      </c>
      <c r="J807" s="46" t="s">
        <v>33094</v>
      </c>
      <c r="K807" s="55">
        <f t="shared" si="84"/>
        <v>9</v>
      </c>
      <c r="L807" s="55">
        <f t="shared" si="85"/>
        <v>12</v>
      </c>
      <c r="M807" s="55" t="str">
        <f t="shared" si="86"/>
        <v>1892</v>
      </c>
      <c r="N807" s="55" t="str">
        <f t="shared" si="87"/>
        <v>November</v>
      </c>
      <c r="O807" s="55">
        <f t="shared" si="88"/>
        <v>11</v>
      </c>
      <c r="P807" s="55" t="str">
        <f t="shared" si="89"/>
        <v>25</v>
      </c>
      <c r="Q807" s="2" t="str">
        <f t="shared" si="90"/>
        <v>&lt;a href="set03\gc\gc_january_1890_to_december_1892\miscellaneous\idsvoog,_peter_fell_against_wagon_november_25,_1892_p1_gc.pdf"&gt;Fell against wagon&lt;/a&gt;</v>
      </c>
    </row>
    <row r="808" spans="1:17" x14ac:dyDescent="0.25">
      <c r="A808" s="2">
        <v>6914</v>
      </c>
      <c r="B808" s="4" t="s">
        <v>33140</v>
      </c>
      <c r="C808" s="4" t="s">
        <v>33139</v>
      </c>
      <c r="D808" s="93" t="s">
        <v>3080</v>
      </c>
      <c r="E808" s="5" t="s">
        <v>1756</v>
      </c>
      <c r="F808" s="5">
        <v>4</v>
      </c>
      <c r="G808" s="5">
        <v>24.1</v>
      </c>
      <c r="H808" s="5"/>
      <c r="I808" t="s">
        <v>30244</v>
      </c>
      <c r="J808" s="46" t="s">
        <v>33106</v>
      </c>
      <c r="K808" s="55">
        <f t="shared" si="84"/>
        <v>9</v>
      </c>
      <c r="L808" s="55">
        <f t="shared" si="85"/>
        <v>12</v>
      </c>
      <c r="M808" s="55" t="str">
        <f t="shared" si="86"/>
        <v>1892</v>
      </c>
      <c r="N808" s="55" t="str">
        <f t="shared" si="87"/>
        <v>November</v>
      </c>
      <c r="O808" s="55">
        <f t="shared" si="88"/>
        <v>11</v>
      </c>
      <c r="P808" s="55" t="str">
        <f t="shared" si="89"/>
        <v>25</v>
      </c>
      <c r="Q808" s="2" t="str">
        <f t="shared" si="90"/>
        <v>&lt;a href="set03\hope_pioneer\hope_pioneer_jan_1889_to_dec_1893\sccm\sccm_november_25,_1892_p4_hp.pdf"&gt;Meeting Minutes&lt;/a&gt;</v>
      </c>
    </row>
    <row r="809" spans="1:17" x14ac:dyDescent="0.25">
      <c r="A809" s="2">
        <v>2844</v>
      </c>
      <c r="B809" s="4" t="s">
        <v>4467</v>
      </c>
      <c r="C809" s="4" t="s">
        <v>4468</v>
      </c>
      <c r="D809" s="52" t="s">
        <v>3294</v>
      </c>
      <c r="E809" s="5" t="s">
        <v>4462</v>
      </c>
      <c r="F809" s="5">
        <v>1</v>
      </c>
      <c r="G809" s="5">
        <v>12</v>
      </c>
      <c r="H809" s="5">
        <v>2485</v>
      </c>
      <c r="I809" t="s">
        <v>26940</v>
      </c>
      <c r="J809" s="46" t="s">
        <v>33094</v>
      </c>
      <c r="K809" s="55">
        <f t="shared" si="84"/>
        <v>9</v>
      </c>
      <c r="L809" s="55">
        <f t="shared" si="85"/>
        <v>11</v>
      </c>
      <c r="M809" s="55" t="str">
        <f t="shared" si="86"/>
        <v>1892</v>
      </c>
      <c r="N809" s="55" t="str">
        <f t="shared" si="87"/>
        <v>December</v>
      </c>
      <c r="O809" s="55">
        <f t="shared" si="88"/>
        <v>12</v>
      </c>
      <c r="P809" s="55" t="str">
        <f t="shared" si="89"/>
        <v xml:space="preserve"> 2</v>
      </c>
      <c r="Q809" s="2" t="str">
        <f t="shared" si="90"/>
        <v>&lt;a href="set03\gc\gc_january_1890_to_december_1892\miscellaneous\haskell,_frank_blizzard_flag_arrives_december_2,_1892_p1_gc.pdf"&gt;Blizzard flag arrives&lt;/a&gt;</v>
      </c>
    </row>
    <row r="810" spans="1:17" x14ac:dyDescent="0.25">
      <c r="A810" s="2">
        <v>4397</v>
      </c>
      <c r="B810" s="4" t="s">
        <v>4486</v>
      </c>
      <c r="C810" s="4" t="s">
        <v>4487</v>
      </c>
      <c r="D810" s="52" t="s">
        <v>3294</v>
      </c>
      <c r="E810" s="5" t="s">
        <v>4462</v>
      </c>
      <c r="F810" s="5">
        <v>1</v>
      </c>
      <c r="G810" s="5">
        <v>12</v>
      </c>
      <c r="H810" s="5">
        <v>2495</v>
      </c>
      <c r="I810" t="s">
        <v>26941</v>
      </c>
      <c r="J810" s="46" t="s">
        <v>33094</v>
      </c>
      <c r="K810" s="55">
        <f t="shared" si="84"/>
        <v>9</v>
      </c>
      <c r="L810" s="55">
        <f t="shared" si="85"/>
        <v>11</v>
      </c>
      <c r="M810" s="55" t="str">
        <f t="shared" si="86"/>
        <v>1892</v>
      </c>
      <c r="N810" s="55" t="str">
        <f t="shared" si="87"/>
        <v>December</v>
      </c>
      <c r="O810" s="55">
        <f t="shared" si="88"/>
        <v>12</v>
      </c>
      <c r="P810" s="55" t="str">
        <f t="shared" si="89"/>
        <v xml:space="preserve"> 2</v>
      </c>
      <c r="Q810" s="2" t="str">
        <f t="shared" si="90"/>
        <v>&lt;a href="set03\gc\gc_january_1890_to_december_1892\miscellaneous\kerber,_william_kills_hired_man_december_2,_1892_p1_gc.pdf"&gt;Kills hired man&lt;/a&gt;</v>
      </c>
    </row>
    <row r="811" spans="1:17" x14ac:dyDescent="0.25">
      <c r="A811" s="2">
        <v>6915</v>
      </c>
      <c r="B811" s="4" t="s">
        <v>33140</v>
      </c>
      <c r="C811" s="4" t="s">
        <v>33139</v>
      </c>
      <c r="D811" s="93" t="s">
        <v>3294</v>
      </c>
      <c r="E811" s="5" t="s">
        <v>1756</v>
      </c>
      <c r="F811" s="5">
        <v>4</v>
      </c>
      <c r="G811" s="5">
        <v>24.1</v>
      </c>
      <c r="H811" s="5"/>
      <c r="I811" t="s">
        <v>30245</v>
      </c>
      <c r="J811" s="46" t="s">
        <v>33106</v>
      </c>
      <c r="K811" s="55">
        <f t="shared" si="84"/>
        <v>9</v>
      </c>
      <c r="L811" s="55">
        <f t="shared" si="85"/>
        <v>11</v>
      </c>
      <c r="M811" s="55" t="str">
        <f t="shared" si="86"/>
        <v>1892</v>
      </c>
      <c r="N811" s="55" t="str">
        <f t="shared" si="87"/>
        <v>December</v>
      </c>
      <c r="O811" s="55">
        <f t="shared" si="88"/>
        <v>12</v>
      </c>
      <c r="P811" s="55" t="str">
        <f t="shared" si="89"/>
        <v xml:space="preserve"> 2</v>
      </c>
      <c r="Q811" s="2" t="str">
        <f t="shared" si="90"/>
        <v>&lt;a href="set03\hope_pioneer\hope_pioneer_jan_1889_to_dec_1893\sccm\sccm_december_2,_1892_p4_hp.pdf"&gt;Meeting Minutes&lt;/a&gt;</v>
      </c>
    </row>
    <row r="812" spans="1:17" x14ac:dyDescent="0.25">
      <c r="A812" s="2">
        <v>2215</v>
      </c>
      <c r="B812" s="4" t="s">
        <v>3539</v>
      </c>
      <c r="C812" s="4" t="s">
        <v>3540</v>
      </c>
      <c r="D812" s="52" t="s">
        <v>3246</v>
      </c>
      <c r="E812" s="5" t="s">
        <v>1756</v>
      </c>
      <c r="F812" s="5">
        <v>4</v>
      </c>
      <c r="G812" s="5">
        <v>24</v>
      </c>
      <c r="H812" s="5">
        <v>5227</v>
      </c>
      <c r="I812" t="s">
        <v>30182</v>
      </c>
      <c r="J812" s="46" t="s">
        <v>33105</v>
      </c>
      <c r="K812" s="55">
        <f t="shared" si="84"/>
        <v>9</v>
      </c>
      <c r="L812" s="55">
        <f t="shared" si="85"/>
        <v>11</v>
      </c>
      <c r="M812" s="55" t="str">
        <f t="shared" si="86"/>
        <v>1892</v>
      </c>
      <c r="N812" s="55" t="str">
        <f t="shared" si="87"/>
        <v>December</v>
      </c>
      <c r="O812" s="55">
        <f t="shared" si="88"/>
        <v>12</v>
      </c>
      <c r="P812" s="55" t="str">
        <f t="shared" si="89"/>
        <v xml:space="preserve"> 9</v>
      </c>
      <c r="Q812" s="2" t="str">
        <f t="shared" si="90"/>
        <v>&lt;a href="set03\hope_pioneer\hope_pioneer_jan_1889_to_dec_1893\miscellaneous\gray,_mrs._charles_party_december_9,_1892_p4_hp.pdf"&gt;Party&lt;/a&gt;</v>
      </c>
    </row>
    <row r="813" spans="1:17" x14ac:dyDescent="0.25">
      <c r="A813" s="2">
        <v>5900</v>
      </c>
      <c r="B813" s="4" t="s">
        <v>31899</v>
      </c>
      <c r="C813" s="4" t="s">
        <v>3915</v>
      </c>
      <c r="D813" s="52" t="s">
        <v>3246</v>
      </c>
      <c r="E813" s="5" t="s">
        <v>1756</v>
      </c>
      <c r="F813" s="5">
        <v>4</v>
      </c>
      <c r="G813" s="5">
        <v>24</v>
      </c>
      <c r="H813" s="5">
        <v>5550</v>
      </c>
      <c r="I813" t="s">
        <v>30183</v>
      </c>
      <c r="J813" s="46" t="s">
        <v>33105</v>
      </c>
      <c r="K813" s="55">
        <f t="shared" si="84"/>
        <v>9</v>
      </c>
      <c r="L813" s="55">
        <f t="shared" si="85"/>
        <v>11</v>
      </c>
      <c r="M813" s="55" t="str">
        <f t="shared" si="86"/>
        <v>1892</v>
      </c>
      <c r="N813" s="55" t="str">
        <f t="shared" si="87"/>
        <v>December</v>
      </c>
      <c r="O813" s="55">
        <f t="shared" si="88"/>
        <v>12</v>
      </c>
      <c r="P813" s="55" t="str">
        <f t="shared" si="89"/>
        <v xml:space="preserve"> 9</v>
      </c>
      <c r="Q813" s="2" t="str">
        <f t="shared" si="90"/>
        <v>&lt;a href="set03\hope_pioneer\hope_pioneer_jan_1889_to_dec_1893\miscellaneous\pickert_farm_december_9,_1892_p4_hp.pdf"&gt;Pickert Farm&lt;/a&gt;</v>
      </c>
    </row>
    <row r="814" spans="1:17" x14ac:dyDescent="0.25">
      <c r="A814" s="2">
        <v>5731</v>
      </c>
      <c r="B814" s="4" t="s">
        <v>3</v>
      </c>
      <c r="C814" s="4" t="s">
        <v>3902</v>
      </c>
      <c r="D814" s="52" t="s">
        <v>3903</v>
      </c>
      <c r="E814" s="5" t="s">
        <v>1756</v>
      </c>
      <c r="F814" s="5">
        <v>4</v>
      </c>
      <c r="G814" s="5">
        <v>24</v>
      </c>
      <c r="H814" s="5">
        <v>5543</v>
      </c>
      <c r="I814" t="s">
        <v>30184</v>
      </c>
      <c r="J814" s="46" t="s">
        <v>33105</v>
      </c>
      <c r="K814" s="55">
        <f t="shared" si="84"/>
        <v>9</v>
      </c>
      <c r="L814" s="55">
        <f t="shared" si="85"/>
        <v>12</v>
      </c>
      <c r="M814" s="55" t="str">
        <f t="shared" si="86"/>
        <v>1892</v>
      </c>
      <c r="N814" s="55" t="str">
        <f t="shared" si="87"/>
        <v>December</v>
      </c>
      <c r="O814" s="55">
        <f t="shared" si="88"/>
        <v>12</v>
      </c>
      <c r="P814" s="55" t="str">
        <f t="shared" si="89"/>
        <v>16</v>
      </c>
      <c r="Q814" s="2" t="str">
        <f t="shared" si="90"/>
        <v>&lt;a href="set03\hope_pioneer\hope_pioneer_jan_1889_to_dec_1893\miscellaneous\page_school_report_december_16,_1892_p4_hp.pdf"&gt;School report&lt;/a&gt;</v>
      </c>
    </row>
    <row r="815" spans="1:17" x14ac:dyDescent="0.25">
      <c r="A815" s="2">
        <v>8062</v>
      </c>
      <c r="B815" s="4" t="s">
        <v>4555</v>
      </c>
      <c r="C815" s="4" t="s">
        <v>4556</v>
      </c>
      <c r="D815" s="52" t="s">
        <v>4557</v>
      </c>
      <c r="E815" s="5" t="s">
        <v>4462</v>
      </c>
      <c r="F815" s="5">
        <v>1</v>
      </c>
      <c r="G815" s="5">
        <v>12</v>
      </c>
      <c r="H815" s="5">
        <v>2537</v>
      </c>
      <c r="I815" t="s">
        <v>26942</v>
      </c>
      <c r="J815" s="46" t="s">
        <v>33094</v>
      </c>
      <c r="K815" s="55">
        <f t="shared" si="84"/>
        <v>9</v>
      </c>
      <c r="L815" s="55">
        <f t="shared" si="85"/>
        <v>12</v>
      </c>
      <c r="M815" s="55" t="str">
        <f t="shared" si="86"/>
        <v>1892</v>
      </c>
      <c r="N815" s="55" t="str">
        <f t="shared" si="87"/>
        <v>December</v>
      </c>
      <c r="O815" s="55">
        <f t="shared" si="88"/>
        <v>12</v>
      </c>
      <c r="P815" s="55" t="str">
        <f t="shared" si="89"/>
        <v>23</v>
      </c>
      <c r="Q815" s="2" t="str">
        <f t="shared" si="90"/>
        <v>&lt;a href="set03\gc\gc_january_1890_to_december_1892\miscellaneous\warner,_judge_poked_in_eye_december_23,_1892_p1_gc.pdf"&gt;Poked in eye&lt;/a&gt;</v>
      </c>
    </row>
    <row r="816" spans="1:17" x14ac:dyDescent="0.25">
      <c r="A816" s="2">
        <v>4504</v>
      </c>
      <c r="B816" s="4" t="s">
        <v>4488</v>
      </c>
      <c r="C816" s="4" t="s">
        <v>5057</v>
      </c>
      <c r="D816" s="52" t="s">
        <v>4717</v>
      </c>
      <c r="E816" s="5" t="s">
        <v>4462</v>
      </c>
      <c r="F816" s="5">
        <v>1</v>
      </c>
      <c r="G816" s="5">
        <v>13</v>
      </c>
      <c r="H816" s="5">
        <v>2584</v>
      </c>
      <c r="I816" t="s">
        <v>26943</v>
      </c>
      <c r="J816" s="46" t="s">
        <v>33095</v>
      </c>
      <c r="K816" s="55">
        <f t="shared" si="84"/>
        <v>6</v>
      </c>
      <c r="L816" s="55">
        <f t="shared" si="85"/>
        <v>8</v>
      </c>
      <c r="M816" s="55" t="str">
        <f t="shared" si="86"/>
        <v>1893</v>
      </c>
      <c r="N816" s="55" t="str">
        <f t="shared" si="87"/>
        <v>March</v>
      </c>
      <c r="O816" s="55">
        <f t="shared" si="88"/>
        <v>3</v>
      </c>
      <c r="P816" s="55" t="str">
        <f t="shared" si="89"/>
        <v xml:space="preserve"> 3</v>
      </c>
      <c r="Q816" s="2" t="str">
        <f t="shared" si="90"/>
        <v>&lt;a href="set03\gc\gc_january_1893_to_december_1895\miscellaneous\kjos,_nels_back_up_again_march_3,_1893_p1_gc.pdf"&gt;Back up again&lt;/a&gt;</v>
      </c>
    </row>
    <row r="817" spans="1:17" x14ac:dyDescent="0.25">
      <c r="A817" s="2">
        <v>6720</v>
      </c>
      <c r="B817" s="4" t="s">
        <v>5114</v>
      </c>
      <c r="C817" s="4" t="s">
        <v>5115</v>
      </c>
      <c r="D817" s="52" t="s">
        <v>4605</v>
      </c>
      <c r="E817" s="5" t="s">
        <v>4462</v>
      </c>
      <c r="F817" s="5">
        <v>1</v>
      </c>
      <c r="G817" s="5">
        <v>13</v>
      </c>
      <c r="H817" s="5">
        <v>2616</v>
      </c>
      <c r="I817" t="s">
        <v>26944</v>
      </c>
      <c r="J817" s="46" t="s">
        <v>33095</v>
      </c>
      <c r="K817" s="55">
        <f t="shared" si="84"/>
        <v>6</v>
      </c>
      <c r="L817" s="55">
        <f t="shared" si="85"/>
        <v>9</v>
      </c>
      <c r="M817" s="55" t="str">
        <f t="shared" si="86"/>
        <v>1893</v>
      </c>
      <c r="N817" s="55" t="str">
        <f t="shared" si="87"/>
        <v>March</v>
      </c>
      <c r="O817" s="55">
        <f t="shared" si="88"/>
        <v>3</v>
      </c>
      <c r="P817" s="55" t="str">
        <f t="shared" si="89"/>
        <v>17</v>
      </c>
      <c r="Q817" s="2" t="str">
        <f t="shared" si="90"/>
        <v>&lt;a href="set03\gc\gc_january_1893_to_december_1895\miscellaneous\spangenburg,_mrs._william_creates_stir_march_17,_1893_p1_gc.pdf"&gt;Creates stir&lt;/a&gt;</v>
      </c>
    </row>
    <row r="818" spans="1:17" x14ac:dyDescent="0.25">
      <c r="A818" s="2">
        <v>6625</v>
      </c>
      <c r="B818" s="4" t="s">
        <v>5109</v>
      </c>
      <c r="C818" s="4" t="s">
        <v>5110</v>
      </c>
      <c r="D818" s="52" t="s">
        <v>5111</v>
      </c>
      <c r="E818" s="5" t="s">
        <v>4462</v>
      </c>
      <c r="F818" s="5">
        <v>1</v>
      </c>
      <c r="G818" s="5">
        <v>13</v>
      </c>
      <c r="H818" s="5">
        <v>2614</v>
      </c>
      <c r="I818" t="s">
        <v>26945</v>
      </c>
      <c r="J818" s="46" t="s">
        <v>33095</v>
      </c>
      <c r="K818" s="55">
        <f t="shared" si="84"/>
        <v>6</v>
      </c>
      <c r="L818" s="55">
        <f t="shared" si="85"/>
        <v>9</v>
      </c>
      <c r="M818" s="55" t="str">
        <f t="shared" si="86"/>
        <v>1893</v>
      </c>
      <c r="N818" s="55" t="str">
        <f t="shared" si="87"/>
        <v>April</v>
      </c>
      <c r="O818" s="55">
        <f t="shared" si="88"/>
        <v>4</v>
      </c>
      <c r="P818" s="55" t="str">
        <f t="shared" si="89"/>
        <v>28</v>
      </c>
      <c r="Q818" s="2" t="str">
        <f t="shared" si="90"/>
        <v>&lt;a href="set03\gc\gc_january_1893_to_december_1895\miscellaneous\sinclair,_wal_oxen_break_leg_april_28,_1893_p1_gc.pdf"&gt;Oxen break leg&lt;/a&gt;</v>
      </c>
    </row>
    <row r="819" spans="1:17" x14ac:dyDescent="0.25">
      <c r="A819" s="2">
        <v>982</v>
      </c>
      <c r="B819" s="4" t="s">
        <v>1630</v>
      </c>
      <c r="C819" s="4" t="s">
        <v>1762</v>
      </c>
      <c r="D819" s="52" t="s">
        <v>4692</v>
      </c>
      <c r="E819" s="5" t="s">
        <v>4462</v>
      </c>
      <c r="F819" s="5">
        <v>1</v>
      </c>
      <c r="G819" s="5">
        <v>13</v>
      </c>
      <c r="H819" s="5">
        <v>2553</v>
      </c>
      <c r="I819" t="s">
        <v>26946</v>
      </c>
      <c r="J819" s="46" t="s">
        <v>33095</v>
      </c>
      <c r="K819" s="55">
        <f t="shared" si="84"/>
        <v>4</v>
      </c>
      <c r="L819" s="55">
        <f t="shared" si="85"/>
        <v>6</v>
      </c>
      <c r="M819" s="55" t="str">
        <f t="shared" si="86"/>
        <v>1893</v>
      </c>
      <c r="N819" s="55" t="str">
        <f t="shared" si="87"/>
        <v>May</v>
      </c>
      <c r="O819" s="55">
        <f t="shared" si="88"/>
        <v>5</v>
      </c>
      <c r="P819" s="55" t="str">
        <f t="shared" si="89"/>
        <v xml:space="preserve"> 5</v>
      </c>
      <c r="Q819" s="2" t="str">
        <f t="shared" si="90"/>
        <v>&lt;a href="set03\gc\gc_january_1893_to_december_1895\miscellaneous\cooperstown_election_results_may_5,_1893_p1_gc.pdf"&gt;Election results&lt;/a&gt;</v>
      </c>
    </row>
    <row r="820" spans="1:17" x14ac:dyDescent="0.25">
      <c r="A820" s="2">
        <v>487</v>
      </c>
      <c r="B820" s="4" t="s">
        <v>4419</v>
      </c>
      <c r="C820" s="4" t="s">
        <v>4998</v>
      </c>
      <c r="D820" s="52" t="s">
        <v>4594</v>
      </c>
      <c r="E820" s="5" t="s">
        <v>4462</v>
      </c>
      <c r="F820" s="5">
        <v>1</v>
      </c>
      <c r="G820" s="5">
        <v>13</v>
      </c>
      <c r="H820" s="5">
        <v>2544</v>
      </c>
      <c r="I820" t="s">
        <v>26947</v>
      </c>
      <c r="J820" s="46" t="s">
        <v>33095</v>
      </c>
      <c r="K820" s="55">
        <f t="shared" si="84"/>
        <v>4</v>
      </c>
      <c r="L820" s="55">
        <f t="shared" si="85"/>
        <v>7</v>
      </c>
      <c r="M820" s="55" t="str">
        <f t="shared" si="86"/>
        <v>1893</v>
      </c>
      <c r="N820" s="55" t="str">
        <f t="shared" si="87"/>
        <v>May</v>
      </c>
      <c r="O820" s="55">
        <f t="shared" si="88"/>
        <v>5</v>
      </c>
      <c r="P820" s="55" t="str">
        <f t="shared" si="89"/>
        <v>19</v>
      </c>
      <c r="Q820" s="2" t="str">
        <f t="shared" si="90"/>
        <v>&lt;a href="set03\gc\gc_january_1893_to_december_1895\miscellaneous\black,_si_'stuck'_in_jail_may_19,_1893_p1_gc.pdf"&gt;Stuck in jail&lt;/a&gt;</v>
      </c>
    </row>
    <row r="821" spans="1:17" x14ac:dyDescent="0.25">
      <c r="A821" s="2">
        <v>4398</v>
      </c>
      <c r="B821" s="4" t="s">
        <v>4486</v>
      </c>
      <c r="C821" s="4" t="s">
        <v>3008</v>
      </c>
      <c r="D821" s="52" t="s">
        <v>4630</v>
      </c>
      <c r="E821" s="5" t="s">
        <v>4462</v>
      </c>
      <c r="F821" s="5">
        <v>1</v>
      </c>
      <c r="G821" s="5">
        <v>13</v>
      </c>
      <c r="H821" s="5">
        <v>2582</v>
      </c>
      <c r="I821" t="s">
        <v>26948</v>
      </c>
      <c r="J821" s="46" t="s">
        <v>33095</v>
      </c>
      <c r="K821" s="55">
        <f t="shared" si="84"/>
        <v>4</v>
      </c>
      <c r="L821" s="55">
        <f t="shared" si="85"/>
        <v>7</v>
      </c>
      <c r="M821" s="55" t="str">
        <f t="shared" si="86"/>
        <v>1893</v>
      </c>
      <c r="N821" s="55" t="str">
        <f t="shared" si="87"/>
        <v>May</v>
      </c>
      <c r="O821" s="55">
        <f t="shared" si="88"/>
        <v>5</v>
      </c>
      <c r="P821" s="55" t="str">
        <f t="shared" si="89"/>
        <v>26</v>
      </c>
      <c r="Q821" s="2" t="str">
        <f t="shared" si="90"/>
        <v>&lt;a href="set03\gc\gc_january_1893_to_december_1895\miscellaneous\kerber,_william_murder_trial_may_26,_1893_p1_gc.pdf"&gt;Murder trial&lt;/a&gt;</v>
      </c>
    </row>
    <row r="822" spans="1:17" x14ac:dyDescent="0.25">
      <c r="A822" s="2">
        <v>2842</v>
      </c>
      <c r="B822" s="4" t="s">
        <v>5042</v>
      </c>
      <c r="C822" s="4" t="s">
        <v>5043</v>
      </c>
      <c r="D822" s="52" t="s">
        <v>4648</v>
      </c>
      <c r="E822" s="5" t="s">
        <v>4462</v>
      </c>
      <c r="F822" s="5">
        <v>1</v>
      </c>
      <c r="G822" s="5">
        <v>13</v>
      </c>
      <c r="H822" s="5">
        <v>2572</v>
      </c>
      <c r="I822" t="s">
        <v>26949</v>
      </c>
      <c r="J822" s="46" t="s">
        <v>33095</v>
      </c>
      <c r="K822" s="55">
        <f t="shared" si="84"/>
        <v>5</v>
      </c>
      <c r="L822" s="55">
        <f t="shared" si="85"/>
        <v>8</v>
      </c>
      <c r="M822" s="55" t="str">
        <f t="shared" si="86"/>
        <v>1893</v>
      </c>
      <c r="N822" s="55" t="str">
        <f t="shared" si="87"/>
        <v>July</v>
      </c>
      <c r="O822" s="55">
        <f t="shared" si="88"/>
        <v>7</v>
      </c>
      <c r="P822" s="55" t="str">
        <f t="shared" si="89"/>
        <v>21</v>
      </c>
      <c r="Q822" s="2" t="str">
        <f t="shared" si="90"/>
        <v>&lt;a href="set03\gc\gc_january_1893_to_december_1895\miscellaneous\haskell,_capt_barn_and_contents_burn_july_21,_1893_p1_gc.pdf"&gt;Barn and contents burn&lt;/a&gt;</v>
      </c>
    </row>
    <row r="823" spans="1:17" x14ac:dyDescent="0.25">
      <c r="A823" s="2">
        <v>4399</v>
      </c>
      <c r="B823" s="4" t="s">
        <v>4486</v>
      </c>
      <c r="C823" s="4" t="s">
        <v>5056</v>
      </c>
      <c r="D823" s="52" t="s">
        <v>4695</v>
      </c>
      <c r="E823" s="5" t="s">
        <v>4462</v>
      </c>
      <c r="F823" s="5">
        <v>1</v>
      </c>
      <c r="G823" s="5">
        <v>13</v>
      </c>
      <c r="H823" s="5">
        <v>2583</v>
      </c>
      <c r="I823" t="s">
        <v>26950</v>
      </c>
      <c r="J823" s="46" t="s">
        <v>33095</v>
      </c>
      <c r="K823" s="55">
        <f t="shared" si="84"/>
        <v>7</v>
      </c>
      <c r="L823" s="55">
        <f t="shared" si="85"/>
        <v>9</v>
      </c>
      <c r="M823" s="55" t="str">
        <f t="shared" si="86"/>
        <v>1893</v>
      </c>
      <c r="N823" s="55" t="str">
        <f t="shared" si="87"/>
        <v>August</v>
      </c>
      <c r="O823" s="55">
        <f t="shared" si="88"/>
        <v>8</v>
      </c>
      <c r="P823" s="55" t="str">
        <f t="shared" si="89"/>
        <v xml:space="preserve"> 4</v>
      </c>
      <c r="Q823" s="2" t="str">
        <f t="shared" si="90"/>
        <v>&lt;a href="set03\gc\gc_january_1893_to_december_1895\miscellaneous\kerber,_william_returns_and_sues_august_4,_1893_p1_gc.pdf"&gt;Returns and sues&lt;/a&gt;</v>
      </c>
    </row>
    <row r="824" spans="1:17" x14ac:dyDescent="0.25">
      <c r="A824" s="2">
        <v>4640</v>
      </c>
      <c r="B824" s="4" t="s">
        <v>4494</v>
      </c>
      <c r="C824" s="4" t="s">
        <v>5063</v>
      </c>
      <c r="D824" s="52" t="s">
        <v>4695</v>
      </c>
      <c r="E824" s="5" t="s">
        <v>4462</v>
      </c>
      <c r="F824" s="5">
        <v>1</v>
      </c>
      <c r="G824" s="5">
        <v>13</v>
      </c>
      <c r="H824" s="5">
        <v>2588</v>
      </c>
      <c r="I824" t="s">
        <v>26951</v>
      </c>
      <c r="J824" s="46" t="s">
        <v>33095</v>
      </c>
      <c r="K824" s="55">
        <f t="shared" si="84"/>
        <v>7</v>
      </c>
      <c r="L824" s="55">
        <f t="shared" si="85"/>
        <v>9</v>
      </c>
      <c r="M824" s="55" t="str">
        <f t="shared" si="86"/>
        <v>1893</v>
      </c>
      <c r="N824" s="55" t="str">
        <f t="shared" si="87"/>
        <v>August</v>
      </c>
      <c r="O824" s="55">
        <f t="shared" si="88"/>
        <v>8</v>
      </c>
      <c r="P824" s="55" t="str">
        <f t="shared" si="89"/>
        <v xml:space="preserve"> 4</v>
      </c>
      <c r="Q824" s="2" t="str">
        <f t="shared" si="90"/>
        <v>&lt;a href="set03\gc\gc_january_1893_to_december_1895\miscellaneous\langford,_sam_loses_barn_and_possessions_august_4,_1893_p1_gc.pdf"&gt;Loses barn and possessions&lt;/a&gt;</v>
      </c>
    </row>
    <row r="825" spans="1:17" x14ac:dyDescent="0.25">
      <c r="A825" s="2">
        <v>574</v>
      </c>
      <c r="B825" s="4" t="s">
        <v>5001</v>
      </c>
      <c r="C825" s="4" t="s">
        <v>5002</v>
      </c>
      <c r="D825" s="52" t="s">
        <v>5003</v>
      </c>
      <c r="E825" s="5" t="s">
        <v>4462</v>
      </c>
      <c r="F825" s="5">
        <v>1</v>
      </c>
      <c r="G825" s="5">
        <v>13</v>
      </c>
      <c r="H825" s="5">
        <v>2546</v>
      </c>
      <c r="I825" t="s">
        <v>26952</v>
      </c>
      <c r="J825" s="46" t="s">
        <v>33095</v>
      </c>
      <c r="K825" s="55">
        <f t="shared" si="84"/>
        <v>7</v>
      </c>
      <c r="L825" s="55">
        <f t="shared" si="85"/>
        <v>10</v>
      </c>
      <c r="M825" s="55" t="str">
        <f t="shared" si="86"/>
        <v>1893</v>
      </c>
      <c r="N825" s="55" t="str">
        <f t="shared" si="87"/>
        <v>August</v>
      </c>
      <c r="O825" s="55">
        <f t="shared" si="88"/>
        <v>8</v>
      </c>
      <c r="P825" s="55" t="str">
        <f t="shared" si="89"/>
        <v>11</v>
      </c>
      <c r="Q825" s="2" t="str">
        <f t="shared" si="90"/>
        <v>&lt;a href="set03\gc\gc_january_1893_to_december_1895\miscellaneous\brakke,_anna_jumps_and_breaks_arm_august_11,_1893_p1_gc.pdf"&gt;Jumps and breaks arm&lt;/a&gt;</v>
      </c>
    </row>
    <row r="826" spans="1:17" x14ac:dyDescent="0.25">
      <c r="A826" s="2">
        <v>1871</v>
      </c>
      <c r="B826" s="4" t="s">
        <v>5024</v>
      </c>
      <c r="C826" s="4" t="s">
        <v>5025</v>
      </c>
      <c r="D826" s="52" t="s">
        <v>5003</v>
      </c>
      <c r="E826" s="5" t="s">
        <v>4462</v>
      </c>
      <c r="F826" s="5">
        <v>1</v>
      </c>
      <c r="G826" s="5">
        <v>13</v>
      </c>
      <c r="H826" s="5">
        <v>2562</v>
      </c>
      <c r="I826" t="s">
        <v>26953</v>
      </c>
      <c r="J826" s="46" t="s">
        <v>33095</v>
      </c>
      <c r="K826" s="55">
        <f t="shared" si="84"/>
        <v>7</v>
      </c>
      <c r="L826" s="55">
        <f t="shared" si="85"/>
        <v>10</v>
      </c>
      <c r="M826" s="55" t="str">
        <f t="shared" si="86"/>
        <v>1893</v>
      </c>
      <c r="N826" s="55" t="str">
        <f t="shared" si="87"/>
        <v>August</v>
      </c>
      <c r="O826" s="55">
        <f t="shared" si="88"/>
        <v>8</v>
      </c>
      <c r="P826" s="55" t="str">
        <f t="shared" si="89"/>
        <v>11</v>
      </c>
      <c r="Q826" s="2" t="str">
        <f t="shared" si="90"/>
        <v>&lt;a href="set03\gc\gc_january_1893_to_december_1895\miscellaneous\evers,_frank_kicked_by_cow_and_broke_august_11,_1893_p1_gc.pdf"&gt;Kicked by cow and broke&lt;/a&gt;</v>
      </c>
    </row>
    <row r="827" spans="1:17" x14ac:dyDescent="0.25">
      <c r="A827" s="2">
        <v>5634</v>
      </c>
      <c r="B827" s="4" t="s">
        <v>5084</v>
      </c>
      <c r="C827" s="4" t="s">
        <v>5085</v>
      </c>
      <c r="D827" s="52" t="s">
        <v>5003</v>
      </c>
      <c r="E827" s="5" t="s">
        <v>4462</v>
      </c>
      <c r="F827" s="5">
        <v>1</v>
      </c>
      <c r="G827" s="5">
        <v>13</v>
      </c>
      <c r="H827" s="5">
        <v>2599</v>
      </c>
      <c r="I827" t="s">
        <v>26954</v>
      </c>
      <c r="J827" s="46" t="s">
        <v>33095</v>
      </c>
      <c r="K827" s="55">
        <f t="shared" si="84"/>
        <v>7</v>
      </c>
      <c r="L827" s="55">
        <f t="shared" si="85"/>
        <v>10</v>
      </c>
      <c r="M827" s="55" t="str">
        <f t="shared" si="86"/>
        <v>1893</v>
      </c>
      <c r="N827" s="55" t="str">
        <f t="shared" si="87"/>
        <v>August</v>
      </c>
      <c r="O827" s="55">
        <f t="shared" si="88"/>
        <v>8</v>
      </c>
      <c r="P827" s="55" t="str">
        <f t="shared" si="89"/>
        <v>11</v>
      </c>
      <c r="Q827" s="2" t="str">
        <f t="shared" si="90"/>
        <v>&lt;a href="set03\gc\gc_january_1893_to_december_1895\miscellaneous\olson,_august_sprung_from_wagon_seat_august_11,_1893_p1_gc.pdf"&gt;Sprung from wagon seat&lt;/a&gt;</v>
      </c>
    </row>
    <row r="828" spans="1:17" x14ac:dyDescent="0.25">
      <c r="A828" s="2">
        <v>6711</v>
      </c>
      <c r="B828" s="4" t="s">
        <v>5112</v>
      </c>
      <c r="C828" s="4" t="s">
        <v>5113</v>
      </c>
      <c r="D828" s="52" t="s">
        <v>5003</v>
      </c>
      <c r="E828" s="5" t="s">
        <v>4462</v>
      </c>
      <c r="F828" s="5">
        <v>5</v>
      </c>
      <c r="G828" s="5">
        <v>13</v>
      </c>
      <c r="H828" s="5">
        <v>2615</v>
      </c>
      <c r="I828" t="s">
        <v>26955</v>
      </c>
      <c r="J828" s="46" t="s">
        <v>33095</v>
      </c>
      <c r="K828" s="55">
        <f t="shared" si="84"/>
        <v>7</v>
      </c>
      <c r="L828" s="55">
        <f t="shared" si="85"/>
        <v>10</v>
      </c>
      <c r="M828" s="55" t="str">
        <f t="shared" si="86"/>
        <v>1893</v>
      </c>
      <c r="N828" s="55" t="str">
        <f t="shared" si="87"/>
        <v>August</v>
      </c>
      <c r="O828" s="55">
        <f t="shared" si="88"/>
        <v>8</v>
      </c>
      <c r="P828" s="55" t="str">
        <f t="shared" si="89"/>
        <v>11</v>
      </c>
      <c r="Q828" s="2" t="str">
        <f t="shared" si="90"/>
        <v>&lt;a href="set03\gc\gc_january_1893_to_december_1895\miscellaneous\sorenson,_alva_run_over_by_wagon_august_11,_1893_p5_gc.pdf"&gt;Run over by wagon&lt;/a&gt;</v>
      </c>
    </row>
    <row r="829" spans="1:17" x14ac:dyDescent="0.25">
      <c r="A829" s="2">
        <v>636</v>
      </c>
      <c r="B829" s="4" t="s">
        <v>5006</v>
      </c>
      <c r="C829" s="4" t="s">
        <v>5007</v>
      </c>
      <c r="D829" s="52" t="s">
        <v>4619</v>
      </c>
      <c r="E829" s="5" t="s">
        <v>4462</v>
      </c>
      <c r="F829" s="5">
        <v>1</v>
      </c>
      <c r="G829" s="5">
        <v>13</v>
      </c>
      <c r="H829" s="5">
        <v>2548</v>
      </c>
      <c r="I829" t="s">
        <v>26956</v>
      </c>
      <c r="J829" s="46" t="s">
        <v>33095</v>
      </c>
      <c r="K829" s="55">
        <f t="shared" si="84"/>
        <v>7</v>
      </c>
      <c r="L829" s="55">
        <f t="shared" si="85"/>
        <v>10</v>
      </c>
      <c r="M829" s="55" t="str">
        <f t="shared" si="86"/>
        <v>1893</v>
      </c>
      <c r="N829" s="55" t="str">
        <f t="shared" si="87"/>
        <v>August</v>
      </c>
      <c r="O829" s="55">
        <f t="shared" si="88"/>
        <v>8</v>
      </c>
      <c r="P829" s="55" t="str">
        <f t="shared" si="89"/>
        <v>25</v>
      </c>
      <c r="Q829" s="2" t="str">
        <f t="shared" si="90"/>
        <v>&lt;a href="set03\gc\gc_january_1893_to_december_1895\miscellaneous\brown,_j_n_falls_off_binder_august_25,_1893_p1_gc.pdf"&gt;Falls off binder&lt;/a&gt;</v>
      </c>
    </row>
    <row r="830" spans="1:17" x14ac:dyDescent="0.25">
      <c r="A830" s="2">
        <v>4902</v>
      </c>
      <c r="B830" s="4" t="s">
        <v>5066</v>
      </c>
      <c r="C830" s="4" t="s">
        <v>5067</v>
      </c>
      <c r="D830" s="52" t="s">
        <v>5068</v>
      </c>
      <c r="E830" s="5" t="s">
        <v>4462</v>
      </c>
      <c r="F830" s="5">
        <v>1</v>
      </c>
      <c r="G830" s="5">
        <v>13</v>
      </c>
      <c r="H830" s="5">
        <v>2590</v>
      </c>
      <c r="I830" t="s">
        <v>26957</v>
      </c>
      <c r="J830" s="46" t="s">
        <v>33095</v>
      </c>
      <c r="K830" s="55">
        <f t="shared" si="84"/>
        <v>10</v>
      </c>
      <c r="L830" s="55">
        <f t="shared" si="85"/>
        <v>12</v>
      </c>
      <c r="M830" s="55" t="str">
        <f t="shared" si="86"/>
        <v>1893</v>
      </c>
      <c r="N830" s="55" t="str">
        <f t="shared" si="87"/>
        <v>September</v>
      </c>
      <c r="O830" s="55">
        <f t="shared" si="88"/>
        <v>9</v>
      </c>
      <c r="P830" s="55" t="str">
        <f t="shared" si="89"/>
        <v xml:space="preserve"> 8</v>
      </c>
      <c r="Q830" s="2" t="str">
        <f t="shared" si="90"/>
        <v>&lt;a href="set03\gc\gc_january_1893_to_december_1895\miscellaneous\luther,_g_a_installs_new_heating_stove_but_not_chimney_september_8,_1893_p1_gc.pdf"&gt;Installs new heating stove but not chimney&lt;/a&gt;</v>
      </c>
    </row>
    <row r="831" spans="1:17" x14ac:dyDescent="0.25">
      <c r="A831" s="2">
        <v>3831</v>
      </c>
      <c r="B831" s="4" t="s">
        <v>5049</v>
      </c>
      <c r="C831" s="4" t="s">
        <v>5050</v>
      </c>
      <c r="D831" s="52" t="s">
        <v>4595</v>
      </c>
      <c r="E831" s="5" t="s">
        <v>4462</v>
      </c>
      <c r="F831" s="5">
        <v>1</v>
      </c>
      <c r="G831" s="5">
        <v>13</v>
      </c>
      <c r="H831" s="5">
        <v>2576</v>
      </c>
      <c r="I831" t="s">
        <v>26958</v>
      </c>
      <c r="J831" s="46" t="s">
        <v>33095</v>
      </c>
      <c r="K831" s="55">
        <f t="shared" si="84"/>
        <v>10</v>
      </c>
      <c r="L831" s="55">
        <f t="shared" si="85"/>
        <v>13</v>
      </c>
      <c r="M831" s="55" t="str">
        <f t="shared" si="86"/>
        <v>1893</v>
      </c>
      <c r="N831" s="55" t="str">
        <f t="shared" si="87"/>
        <v>September</v>
      </c>
      <c r="O831" s="55">
        <f t="shared" si="88"/>
        <v>9</v>
      </c>
      <c r="P831" s="55" t="str">
        <f t="shared" si="89"/>
        <v>22</v>
      </c>
      <c r="Q831" s="2" t="str">
        <f t="shared" si="90"/>
        <v>&lt;a href="set03\gc\gc_january_1893_to_december_1895\miscellaneous\jackson,_christ_good_kick_september_22,_1893_p1_gc.pdf"&gt;Good kick&lt;/a&gt;</v>
      </c>
    </row>
    <row r="832" spans="1:17" x14ac:dyDescent="0.25">
      <c r="A832" s="2">
        <v>4586</v>
      </c>
      <c r="B832" s="4" t="s">
        <v>5060</v>
      </c>
      <c r="C832" s="4" t="s">
        <v>4530</v>
      </c>
      <c r="D832" s="52" t="s">
        <v>4595</v>
      </c>
      <c r="E832" s="5" t="s">
        <v>4462</v>
      </c>
      <c r="F832" s="5">
        <v>5</v>
      </c>
      <c r="G832" s="5">
        <v>13</v>
      </c>
      <c r="H832" s="5">
        <v>2586</v>
      </c>
      <c r="I832" t="s">
        <v>26959</v>
      </c>
      <c r="J832" s="46" t="s">
        <v>33095</v>
      </c>
      <c r="K832" s="55">
        <f t="shared" si="84"/>
        <v>10</v>
      </c>
      <c r="L832" s="55">
        <f t="shared" si="85"/>
        <v>13</v>
      </c>
      <c r="M832" s="55" t="str">
        <f t="shared" si="86"/>
        <v>1893</v>
      </c>
      <c r="N832" s="55" t="str">
        <f t="shared" si="87"/>
        <v>September</v>
      </c>
      <c r="O832" s="55">
        <f t="shared" si="88"/>
        <v>9</v>
      </c>
      <c r="P832" s="55" t="str">
        <f t="shared" si="89"/>
        <v>22</v>
      </c>
      <c r="Q832" s="2" t="str">
        <f t="shared" si="90"/>
        <v>&lt;a href="set03\gc\gc_january_1893_to_december_1895\miscellaneous\krogsgard,_mrs_breaks_collar_bone_september_22,_1893_p5_gc.pdf"&gt;Breaks collar bone&lt;/a&gt;</v>
      </c>
    </row>
    <row r="833" spans="1:17" x14ac:dyDescent="0.25">
      <c r="A833" s="2">
        <v>979</v>
      </c>
      <c r="B833" s="4" t="s">
        <v>1630</v>
      </c>
      <c r="C833" s="4" t="s">
        <v>5013</v>
      </c>
      <c r="D833" s="52" t="s">
        <v>4787</v>
      </c>
      <c r="E833" s="5" t="s">
        <v>4462</v>
      </c>
      <c r="F833" s="5">
        <v>1</v>
      </c>
      <c r="G833" s="5">
        <v>13</v>
      </c>
      <c r="H833" s="5">
        <v>2552</v>
      </c>
      <c r="I833" t="s">
        <v>26960</v>
      </c>
      <c r="J833" s="46" t="s">
        <v>33095</v>
      </c>
      <c r="K833" s="55">
        <f t="shared" si="84"/>
        <v>10</v>
      </c>
      <c r="L833" s="55">
        <f t="shared" si="85"/>
        <v>13</v>
      </c>
      <c r="M833" s="55" t="str">
        <f t="shared" si="86"/>
        <v>1893</v>
      </c>
      <c r="N833" s="55" t="str">
        <f t="shared" si="87"/>
        <v>September</v>
      </c>
      <c r="O833" s="55">
        <f t="shared" si="88"/>
        <v>9</v>
      </c>
      <c r="P833" s="55" t="str">
        <f t="shared" si="89"/>
        <v>29</v>
      </c>
      <c r="Q833" s="2" t="str">
        <f t="shared" si="90"/>
        <v>&lt;a href="set03\gc\gc_january_1893_to_december_1895\miscellaneous\cooperstown_cooper_elevator_burns_september_29,_1893_p1_gc.pdf"&gt;Cooper Elevator burns&lt;/a&gt;</v>
      </c>
    </row>
    <row r="834" spans="1:17" x14ac:dyDescent="0.25">
      <c r="A834" s="2">
        <v>2843</v>
      </c>
      <c r="B834" s="4" t="s">
        <v>5044</v>
      </c>
      <c r="C834" s="4" t="s">
        <v>5045</v>
      </c>
      <c r="D834" s="52" t="s">
        <v>4600</v>
      </c>
      <c r="E834" s="5" t="s">
        <v>4462</v>
      </c>
      <c r="F834" s="5">
        <v>1</v>
      </c>
      <c r="G834" s="5">
        <v>13</v>
      </c>
      <c r="H834" s="5">
        <v>2573</v>
      </c>
      <c r="I834" t="s">
        <v>26961</v>
      </c>
      <c r="J834" s="46" t="s">
        <v>33095</v>
      </c>
      <c r="K834" s="55">
        <f t="shared" ref="K834:K897" si="91">FIND(" ",D834)</f>
        <v>8</v>
      </c>
      <c r="L834" s="55">
        <f t="shared" ref="L834:L897" si="92">FIND(",",D834)</f>
        <v>10</v>
      </c>
      <c r="M834" s="55" t="str">
        <f t="shared" ref="M834:M897" si="93">MID(D834,L834+2,4)</f>
        <v>1893</v>
      </c>
      <c r="N834" s="55" t="str">
        <f t="shared" ref="N834:N897" si="94">MID(D834,1,K834-1)</f>
        <v>October</v>
      </c>
      <c r="O834" s="55">
        <f t="shared" ref="O834:O897" si="95">_xlfn.SWITCH(TRIM(N834),
"January",1,"February",2,"March",3,"April",4,
"May",5,"June",6,"July",7,"August",8,
"September",9,"October",10,"November",11,"December",12,"No Match")</f>
        <v>10</v>
      </c>
      <c r="P834" s="55" t="str">
        <f t="shared" ref="P834:P897" si="96">MID(D834,L834-2,2)</f>
        <v xml:space="preserve"> 6</v>
      </c>
      <c r="Q834" s="2" t="str">
        <f t="shared" ref="Q834:Q897" si="97">"&lt;a href="&amp;""""&amp;J834&amp;"\"&amp;I834&amp;"""&gt;"&amp;C834&amp;"&lt;/a&gt;"</f>
        <v>&lt;a href="set03\gc\gc_january_1893_to_december_1895\miscellaneous\haskell,_florence_and_lillian_nearly_suffocate_october_6,_1893_p1_gc.pdf"&gt;Nearly suffocate&lt;/a&gt;</v>
      </c>
    </row>
    <row r="835" spans="1:17" x14ac:dyDescent="0.25">
      <c r="A835" s="2">
        <v>1960</v>
      </c>
      <c r="B835" s="4" t="s">
        <v>4783</v>
      </c>
      <c r="C835" s="4" t="s">
        <v>5028</v>
      </c>
      <c r="D835" s="52" t="s">
        <v>4733</v>
      </c>
      <c r="E835" s="5" t="s">
        <v>4462</v>
      </c>
      <c r="F835" s="5">
        <v>1</v>
      </c>
      <c r="G835" s="5">
        <v>13</v>
      </c>
      <c r="H835" s="5">
        <v>2564</v>
      </c>
      <c r="I835" t="s">
        <v>26962</v>
      </c>
      <c r="J835" s="46" t="s">
        <v>33095</v>
      </c>
      <c r="K835" s="55">
        <f t="shared" si="91"/>
        <v>8</v>
      </c>
      <c r="L835" s="55">
        <f t="shared" si="92"/>
        <v>11</v>
      </c>
      <c r="M835" s="55" t="str">
        <f t="shared" si="93"/>
        <v>1893</v>
      </c>
      <c r="N835" s="55" t="str">
        <f t="shared" si="94"/>
        <v>October</v>
      </c>
      <c r="O835" s="55">
        <f t="shared" si="95"/>
        <v>10</v>
      </c>
      <c r="P835" s="55" t="str">
        <f t="shared" si="96"/>
        <v>20</v>
      </c>
      <c r="Q835" s="2" t="str">
        <f t="shared" si="97"/>
        <v>&lt;a href="set03\gc\gc_january_1893_to_december_1895\miscellaneous\flick,_leonard_team_runs_smashes_buggy_october_20,_1893_p1_gc.pdf"&gt;Team runs smashes buggy&lt;/a&gt;</v>
      </c>
    </row>
    <row r="836" spans="1:17" x14ac:dyDescent="0.25">
      <c r="A836" s="2">
        <v>4515</v>
      </c>
      <c r="B836" s="4" t="s">
        <v>5058</v>
      </c>
      <c r="C836" s="4" t="s">
        <v>5059</v>
      </c>
      <c r="D836" s="52" t="s">
        <v>4872</v>
      </c>
      <c r="E836" s="5" t="s">
        <v>4462</v>
      </c>
      <c r="F836" s="5">
        <v>1</v>
      </c>
      <c r="G836" s="5">
        <v>13</v>
      </c>
      <c r="H836" s="5">
        <v>2585</v>
      </c>
      <c r="I836" t="s">
        <v>26963</v>
      </c>
      <c r="J836" s="46" t="s">
        <v>33095</v>
      </c>
      <c r="K836" s="55">
        <f t="shared" si="91"/>
        <v>9</v>
      </c>
      <c r="L836" s="55">
        <f t="shared" si="92"/>
        <v>11</v>
      </c>
      <c r="M836" s="55" t="str">
        <f t="shared" si="93"/>
        <v>1893</v>
      </c>
      <c r="N836" s="55" t="str">
        <f t="shared" si="94"/>
        <v>November</v>
      </c>
      <c r="O836" s="55">
        <f t="shared" si="95"/>
        <v>11</v>
      </c>
      <c r="P836" s="55" t="str">
        <f t="shared" si="96"/>
        <v xml:space="preserve"> 3</v>
      </c>
      <c r="Q836" s="2" t="str">
        <f t="shared" si="97"/>
        <v>&lt;a href="set03\gc\gc_january_1893_to_december_1895\miscellaneous\kline,_w_f_has_ance_topp_arrested_november_3,_1893_p1_gc.pdf"&gt;Has Ance Topp arrested&lt;/a&gt;</v>
      </c>
    </row>
    <row r="837" spans="1:17" x14ac:dyDescent="0.25">
      <c r="A837" s="2">
        <v>7520</v>
      </c>
      <c r="B837" s="4" t="s">
        <v>5121</v>
      </c>
      <c r="C837" s="4" t="s">
        <v>5122</v>
      </c>
      <c r="D837" s="52" t="s">
        <v>4872</v>
      </c>
      <c r="E837" s="5" t="s">
        <v>4462</v>
      </c>
      <c r="F837" s="5">
        <v>1</v>
      </c>
      <c r="G837" s="5">
        <v>13</v>
      </c>
      <c r="H837" s="5">
        <v>2619</v>
      </c>
      <c r="I837" t="s">
        <v>26964</v>
      </c>
      <c r="J837" s="46" t="s">
        <v>33095</v>
      </c>
      <c r="K837" s="55">
        <f t="shared" si="91"/>
        <v>9</v>
      </c>
      <c r="L837" s="55">
        <f t="shared" si="92"/>
        <v>11</v>
      </c>
      <c r="M837" s="55" t="str">
        <f t="shared" si="93"/>
        <v>1893</v>
      </c>
      <c r="N837" s="55" t="str">
        <f t="shared" si="94"/>
        <v>November</v>
      </c>
      <c r="O837" s="55">
        <f t="shared" si="95"/>
        <v>11</v>
      </c>
      <c r="P837" s="55" t="str">
        <f t="shared" si="96"/>
        <v xml:space="preserve"> 3</v>
      </c>
      <c r="Q837" s="2" t="str">
        <f t="shared" si="97"/>
        <v>&lt;a href="set03\gc\gc_january_1893_to_december_1895\miscellaneous\topp,_ance_arrested_for_threats_november_3,_1893_p1_gc.pdf"&gt;Arrested for threats&lt;/a&gt;</v>
      </c>
    </row>
    <row r="838" spans="1:17" x14ac:dyDescent="0.25">
      <c r="A838" s="2">
        <v>6681</v>
      </c>
      <c r="B838" s="4" t="s">
        <v>1874</v>
      </c>
      <c r="C838" s="4" t="s">
        <v>1875</v>
      </c>
      <c r="D838" s="52" t="s">
        <v>1403</v>
      </c>
      <c r="E838" s="5" t="s">
        <v>1756</v>
      </c>
      <c r="F838" s="5">
        <v>1</v>
      </c>
      <c r="G838" s="5">
        <v>25</v>
      </c>
      <c r="H838" s="5">
        <v>5901</v>
      </c>
      <c r="I838" t="s">
        <v>31900</v>
      </c>
      <c r="J838" s="46" t="s">
        <v>33107</v>
      </c>
      <c r="K838" s="55">
        <f t="shared" si="91"/>
        <v>8</v>
      </c>
      <c r="L838" s="55">
        <f t="shared" si="92"/>
        <v>10</v>
      </c>
      <c r="M838" s="55" t="str">
        <f t="shared" si="93"/>
        <v>1894</v>
      </c>
      <c r="N838" s="55" t="str">
        <f t="shared" si="94"/>
        <v>January</v>
      </c>
      <c r="O838" s="55">
        <f t="shared" si="95"/>
        <v>1</v>
      </c>
      <c r="P838" s="55" t="str">
        <f t="shared" si="96"/>
        <v xml:space="preserve"> 5</v>
      </c>
      <c r="Q838" s="2" t="str">
        <f t="shared" si="97"/>
        <v>&lt;a href="set01\hope_pioneer_jan1894todec1899\misc\smith_ernest_son_of_lewis_nearly_dies_in_snowstorm_january_5_1894_p1_hp.pdf"&gt;Nearly dies in snowstorm&lt;/a&gt;</v>
      </c>
    </row>
    <row r="839" spans="1:17" x14ac:dyDescent="0.25">
      <c r="A839" s="2">
        <v>6682</v>
      </c>
      <c r="B839" s="4" t="s">
        <v>1874</v>
      </c>
      <c r="C839" s="4" t="s">
        <v>32127</v>
      </c>
      <c r="D839" s="52" t="s">
        <v>1924</v>
      </c>
      <c r="E839" s="5" t="s">
        <v>1756</v>
      </c>
      <c r="F839" s="5">
        <v>1</v>
      </c>
      <c r="G839" s="5">
        <v>25</v>
      </c>
      <c r="H839" s="5"/>
      <c r="I839" s="99" t="s">
        <v>31901</v>
      </c>
      <c r="J839" s="46" t="s">
        <v>33107</v>
      </c>
      <c r="K839" s="55">
        <f t="shared" si="91"/>
        <v>9</v>
      </c>
      <c r="L839" s="55">
        <f t="shared" si="92"/>
        <v>11</v>
      </c>
      <c r="M839" s="55" t="str">
        <f t="shared" si="93"/>
        <v>1894</v>
      </c>
      <c r="N839" s="55" t="str">
        <f t="shared" si="94"/>
        <v>February</v>
      </c>
      <c r="O839" s="55">
        <f t="shared" si="95"/>
        <v>2</v>
      </c>
      <c r="P839" s="55" t="str">
        <f t="shared" si="96"/>
        <v xml:space="preserve"> 9</v>
      </c>
      <c r="Q839" s="2" t="str">
        <f t="shared" si="97"/>
        <v>&lt;a href="set01\hope_pioneer_jan1894todec1899\misc\smith_ernest_two_toes_removed_february_9_1894_p1_hp.pdf"&gt;Two toes removed&lt;/a&gt;</v>
      </c>
    </row>
    <row r="840" spans="1:17" x14ac:dyDescent="0.25">
      <c r="A840" s="2">
        <v>8079</v>
      </c>
      <c r="B840" s="4" t="s">
        <v>1922</v>
      </c>
      <c r="C840" s="4" t="s">
        <v>1923</v>
      </c>
      <c r="D840" s="52" t="s">
        <v>1924</v>
      </c>
      <c r="E840" s="5" t="s">
        <v>1756</v>
      </c>
      <c r="F840" s="5">
        <v>1</v>
      </c>
      <c r="G840" s="5">
        <v>25</v>
      </c>
      <c r="H840" s="5">
        <v>5933</v>
      </c>
      <c r="I840" t="s">
        <v>31902</v>
      </c>
      <c r="J840" s="46" t="s">
        <v>33107</v>
      </c>
      <c r="K840" s="55">
        <f t="shared" si="91"/>
        <v>9</v>
      </c>
      <c r="L840" s="55">
        <f t="shared" si="92"/>
        <v>11</v>
      </c>
      <c r="M840" s="55" t="str">
        <f t="shared" si="93"/>
        <v>1894</v>
      </c>
      <c r="N840" s="55" t="str">
        <f t="shared" si="94"/>
        <v>February</v>
      </c>
      <c r="O840" s="55">
        <f t="shared" si="95"/>
        <v>2</v>
      </c>
      <c r="P840" s="55" t="str">
        <f t="shared" si="96"/>
        <v xml:space="preserve"> 9</v>
      </c>
      <c r="Q840" s="2" t="str">
        <f t="shared" si="97"/>
        <v>&lt;a href="set01\hope_pioneer_jan1894todec1899\misc\wasem_mrs._h_h_sleigh_accident_february_9_1894_p1_hp.pdf"&gt;Sleigh accident&lt;/a&gt;</v>
      </c>
    </row>
    <row r="841" spans="1:17" x14ac:dyDescent="0.25">
      <c r="A841" s="2">
        <v>2566</v>
      </c>
      <c r="B841" s="4" t="s">
        <v>5038</v>
      </c>
      <c r="C841" s="4" t="s">
        <v>5039</v>
      </c>
      <c r="D841" s="52" t="s">
        <v>1322</v>
      </c>
      <c r="E841" s="5" t="s">
        <v>4462</v>
      </c>
      <c r="F841" s="5">
        <v>1</v>
      </c>
      <c r="G841" s="5">
        <v>13</v>
      </c>
      <c r="H841" s="5">
        <v>2570</v>
      </c>
      <c r="I841" t="s">
        <v>26965</v>
      </c>
      <c r="J841" s="46" t="s">
        <v>33095</v>
      </c>
      <c r="K841" s="55">
        <f t="shared" si="91"/>
        <v>9</v>
      </c>
      <c r="L841" s="55">
        <f t="shared" si="92"/>
        <v>12</v>
      </c>
      <c r="M841" s="55" t="str">
        <f t="shared" si="93"/>
        <v>1894</v>
      </c>
      <c r="N841" s="55" t="str">
        <f t="shared" si="94"/>
        <v>February</v>
      </c>
      <c r="O841" s="55">
        <f t="shared" si="95"/>
        <v>2</v>
      </c>
      <c r="P841" s="55" t="str">
        <f t="shared" si="96"/>
        <v>16</v>
      </c>
      <c r="Q841" s="2" t="str">
        <f t="shared" si="97"/>
        <v>&lt;a href="set03\gc\gc_january_1893_to_december_1895\miscellaneous\hall,_female_infant_near_death_february_16,_1894_p1_gc.pdf"&gt;Near death&lt;/a&gt;</v>
      </c>
    </row>
    <row r="842" spans="1:17" x14ac:dyDescent="0.25">
      <c r="A842" s="2">
        <v>1617</v>
      </c>
      <c r="B842" s="4" t="s">
        <v>1435</v>
      </c>
      <c r="C842" s="4" t="s">
        <v>1656</v>
      </c>
      <c r="D842" s="52" t="s">
        <v>1657</v>
      </c>
      <c r="E842" s="5" t="s">
        <v>1756</v>
      </c>
      <c r="F842" s="5">
        <v>1</v>
      </c>
      <c r="G842" s="5">
        <v>25</v>
      </c>
      <c r="H842" s="5">
        <v>5759</v>
      </c>
      <c r="I842" t="s">
        <v>31903</v>
      </c>
      <c r="J842" s="46" t="s">
        <v>33107</v>
      </c>
      <c r="K842" s="55">
        <f t="shared" si="91"/>
        <v>6</v>
      </c>
      <c r="L842" s="55">
        <f t="shared" si="92"/>
        <v>8</v>
      </c>
      <c r="M842" s="55" t="str">
        <f t="shared" si="93"/>
        <v>1894</v>
      </c>
      <c r="N842" s="55" t="str">
        <f t="shared" si="94"/>
        <v>March</v>
      </c>
      <c r="O842" s="55">
        <f t="shared" si="95"/>
        <v>3</v>
      </c>
      <c r="P842" s="55" t="str">
        <f t="shared" si="96"/>
        <v xml:space="preserve"> 2</v>
      </c>
      <c r="Q842" s="2" t="str">
        <f t="shared" si="97"/>
        <v>&lt;a href="set01\hope_pioneer_jan1894todec1899\misc\dodd_mrs._thomas_sent_to_jamestown_hosp._march_2_1894_p1_hp.pdf"&gt;To Jamestown&lt;/a&gt;</v>
      </c>
    </row>
    <row r="843" spans="1:17" x14ac:dyDescent="0.25">
      <c r="A843" s="2">
        <v>6334</v>
      </c>
      <c r="B843" s="4" t="s">
        <v>1867</v>
      </c>
      <c r="C843" s="4" t="s">
        <v>1868</v>
      </c>
      <c r="D843" s="52" t="s">
        <v>1436</v>
      </c>
      <c r="E843" s="5" t="s">
        <v>1756</v>
      </c>
      <c r="F843" s="5">
        <v>1</v>
      </c>
      <c r="G843" s="5">
        <v>25</v>
      </c>
      <c r="H843" s="5">
        <v>5896</v>
      </c>
      <c r="I843" t="s">
        <v>31904</v>
      </c>
      <c r="J843" s="46" t="s">
        <v>33107</v>
      </c>
      <c r="K843" s="55">
        <f t="shared" si="91"/>
        <v>6</v>
      </c>
      <c r="L843" s="55">
        <f t="shared" si="92"/>
        <v>8</v>
      </c>
      <c r="M843" s="55" t="str">
        <f t="shared" si="93"/>
        <v>1894</v>
      </c>
      <c r="N843" s="55" t="str">
        <f t="shared" si="94"/>
        <v>March</v>
      </c>
      <c r="O843" s="55">
        <f t="shared" si="95"/>
        <v>3</v>
      </c>
      <c r="P843" s="55" t="str">
        <f t="shared" si="96"/>
        <v xml:space="preserve"> 9</v>
      </c>
      <c r="Q843" s="2" t="str">
        <f t="shared" si="97"/>
        <v>&lt;a href="set01\hope_pioneer_jan1894todec1899\misc\rothstock_martin_finger_amputated_march_9_1894_p1_hp.pdf"&gt;Finger amputated&lt;/a&gt;</v>
      </c>
    </row>
    <row r="844" spans="1:17" x14ac:dyDescent="0.25">
      <c r="A844" s="2">
        <v>3993</v>
      </c>
      <c r="B844" s="4" t="s">
        <v>5053</v>
      </c>
      <c r="C844" s="4" t="s">
        <v>5054</v>
      </c>
      <c r="D844" s="52" t="s">
        <v>4659</v>
      </c>
      <c r="E844" s="5" t="s">
        <v>4462</v>
      </c>
      <c r="F844" s="5">
        <v>1</v>
      </c>
      <c r="G844" s="5">
        <v>13</v>
      </c>
      <c r="H844" s="5">
        <v>2580</v>
      </c>
      <c r="I844" t="s">
        <v>26966</v>
      </c>
      <c r="J844" s="46" t="s">
        <v>33095</v>
      </c>
      <c r="K844" s="55">
        <f t="shared" si="91"/>
        <v>6</v>
      </c>
      <c r="L844" s="55">
        <f t="shared" si="92"/>
        <v>9</v>
      </c>
      <c r="M844" s="55" t="str">
        <f t="shared" si="93"/>
        <v>1894</v>
      </c>
      <c r="N844" s="55" t="str">
        <f t="shared" si="94"/>
        <v>March</v>
      </c>
      <c r="O844" s="55">
        <f t="shared" si="95"/>
        <v>3</v>
      </c>
      <c r="P844" s="55" t="str">
        <f t="shared" si="96"/>
        <v>30</v>
      </c>
      <c r="Q844" s="2" t="str">
        <f t="shared" si="97"/>
        <v>&lt;a href="set03\gc\gc_january_1893_to_december_1895\miscellaneous\johnson,_ole_adjudged_to_jamestown_march_30,_1894_p1_gc.pdf"&gt;Adjudged to Jamestown&lt;/a&gt;</v>
      </c>
    </row>
    <row r="845" spans="1:17" x14ac:dyDescent="0.25">
      <c r="A845" s="2">
        <v>8196</v>
      </c>
      <c r="B845" s="4" t="s">
        <v>5127</v>
      </c>
      <c r="C845" s="4" t="s">
        <v>5128</v>
      </c>
      <c r="D845" s="52" t="s">
        <v>4759</v>
      </c>
      <c r="E845" s="5" t="s">
        <v>4462</v>
      </c>
      <c r="F845" s="5">
        <v>1</v>
      </c>
      <c r="G845" s="5">
        <v>13</v>
      </c>
      <c r="H845" s="5">
        <v>2622</v>
      </c>
      <c r="I845" t="s">
        <v>26967</v>
      </c>
      <c r="J845" s="46" t="s">
        <v>33095</v>
      </c>
      <c r="K845" s="55">
        <f t="shared" si="91"/>
        <v>6</v>
      </c>
      <c r="L845" s="55">
        <f t="shared" si="92"/>
        <v>8</v>
      </c>
      <c r="M845" s="55" t="str">
        <f t="shared" si="93"/>
        <v>1894</v>
      </c>
      <c r="N845" s="55" t="str">
        <f t="shared" si="94"/>
        <v>April</v>
      </c>
      <c r="O845" s="55">
        <f t="shared" si="95"/>
        <v>4</v>
      </c>
      <c r="P845" s="55" t="str">
        <f t="shared" si="96"/>
        <v xml:space="preserve"> 6</v>
      </c>
      <c r="Q845" s="2" t="str">
        <f t="shared" si="97"/>
        <v>&lt;a href="set03\gc\gc_january_1893_to_december_1895\miscellaneous\wick,_john_dislocated_wrist_april_6,_1894_p1_gc.pdf"&gt;Dislocated wrist&lt;/a&gt;</v>
      </c>
    </row>
    <row r="846" spans="1:17" x14ac:dyDescent="0.25">
      <c r="A846" s="2">
        <v>730</v>
      </c>
      <c r="B846" s="4" t="s">
        <v>5010</v>
      </c>
      <c r="C846" s="4" t="s">
        <v>5011</v>
      </c>
      <c r="D846" s="52" t="s">
        <v>1371</v>
      </c>
      <c r="E846" s="5" t="s">
        <v>4462</v>
      </c>
      <c r="F846" s="5">
        <v>1</v>
      </c>
      <c r="G846" s="5">
        <v>13</v>
      </c>
      <c r="H846" s="5">
        <v>2550</v>
      </c>
      <c r="I846" t="s">
        <v>26968</v>
      </c>
      <c r="J846" s="46" t="s">
        <v>33095</v>
      </c>
      <c r="K846" s="55">
        <f t="shared" si="91"/>
        <v>6</v>
      </c>
      <c r="L846" s="55">
        <f t="shared" si="92"/>
        <v>9</v>
      </c>
      <c r="M846" s="55" t="str">
        <f t="shared" si="93"/>
        <v>1894</v>
      </c>
      <c r="N846" s="55" t="str">
        <f t="shared" si="94"/>
        <v>April</v>
      </c>
      <c r="O846" s="55">
        <f t="shared" si="95"/>
        <v>4</v>
      </c>
      <c r="P846" s="55" t="str">
        <f t="shared" si="96"/>
        <v>13</v>
      </c>
      <c r="Q846" s="2" t="str">
        <f t="shared" si="97"/>
        <v>&lt;a href="set03\gc\gc_january_1893_to_december_1895\miscellaneous\carleton,_mrs_will_given_bad_prescription_april_13,_1894_p1_gc.pdf"&gt;Given bad prescription&lt;/a&gt;</v>
      </c>
    </row>
    <row r="847" spans="1:17" x14ac:dyDescent="0.25">
      <c r="A847" s="2">
        <v>983</v>
      </c>
      <c r="B847" s="4" t="s">
        <v>1630</v>
      </c>
      <c r="C847" s="4" t="s">
        <v>5014</v>
      </c>
      <c r="D847" s="52" t="s">
        <v>5015</v>
      </c>
      <c r="E847" s="5" t="s">
        <v>4462</v>
      </c>
      <c r="F847" s="5">
        <v>8</v>
      </c>
      <c r="G847" s="5">
        <v>13</v>
      </c>
      <c r="H847" s="5">
        <v>2554</v>
      </c>
      <c r="I847" t="s">
        <v>26969</v>
      </c>
      <c r="J847" s="46" t="s">
        <v>33095</v>
      </c>
      <c r="K847" s="55">
        <f t="shared" si="91"/>
        <v>4</v>
      </c>
      <c r="L847" s="55">
        <f t="shared" si="92"/>
        <v>7</v>
      </c>
      <c r="M847" s="55" t="str">
        <f t="shared" si="93"/>
        <v>1894</v>
      </c>
      <c r="N847" s="55" t="str">
        <f t="shared" si="94"/>
        <v>May</v>
      </c>
      <c r="O847" s="55">
        <f t="shared" si="95"/>
        <v>5</v>
      </c>
      <c r="P847" s="55" t="str">
        <f t="shared" si="96"/>
        <v>11</v>
      </c>
      <c r="Q847" s="2" t="str">
        <f t="shared" si="97"/>
        <v>&lt;a href="set03\gc\gc_january_1893_to_december_1895\miscellaneous\cooperstown_election_results_may_11,_1894_p8_gc.pdf"&gt;election results&lt;/a&gt;</v>
      </c>
    </row>
    <row r="848" spans="1:17" x14ac:dyDescent="0.25">
      <c r="A848" s="2">
        <v>8222</v>
      </c>
      <c r="B848" s="4" t="s">
        <v>5129</v>
      </c>
      <c r="C848" s="4" t="s">
        <v>610</v>
      </c>
      <c r="D848" s="52" t="s">
        <v>4768</v>
      </c>
      <c r="E848" s="5" t="s">
        <v>4462</v>
      </c>
      <c r="F848" s="5">
        <v>1</v>
      </c>
      <c r="G848" s="5">
        <v>13</v>
      </c>
      <c r="H848" s="5">
        <v>2623</v>
      </c>
      <c r="I848" t="s">
        <v>26970</v>
      </c>
      <c r="J848" s="46" t="s">
        <v>33095</v>
      </c>
      <c r="K848" s="55">
        <f t="shared" si="91"/>
        <v>4</v>
      </c>
      <c r="L848" s="55">
        <f t="shared" si="92"/>
        <v>7</v>
      </c>
      <c r="M848" s="55" t="str">
        <f t="shared" si="93"/>
        <v>1894</v>
      </c>
      <c r="N848" s="55" t="str">
        <f t="shared" si="94"/>
        <v>May</v>
      </c>
      <c r="O848" s="55">
        <f t="shared" si="95"/>
        <v>5</v>
      </c>
      <c r="P848" s="55" t="str">
        <f t="shared" si="96"/>
        <v>25</v>
      </c>
      <c r="Q848" s="2" t="str">
        <f t="shared" si="97"/>
        <v>&lt;a href="set03\gc\gc_january_1893_to_december_1895\miscellaneous\wilcox,_dave_appendicitis_may_25,_1894_p1_gc.pdf"&gt;Appendicitis&lt;/a&gt;</v>
      </c>
    </row>
    <row r="849" spans="1:17" x14ac:dyDescent="0.25">
      <c r="A849" s="2">
        <v>5100</v>
      </c>
      <c r="B849" s="4" t="s">
        <v>5071</v>
      </c>
      <c r="C849" s="4" t="s">
        <v>5072</v>
      </c>
      <c r="D849" s="52" t="s">
        <v>4698</v>
      </c>
      <c r="E849" s="5" t="s">
        <v>4462</v>
      </c>
      <c r="F849" s="5">
        <v>1</v>
      </c>
      <c r="G849" s="5">
        <v>13</v>
      </c>
      <c r="H849" s="5">
        <v>2592</v>
      </c>
      <c r="I849" t="s">
        <v>26971</v>
      </c>
      <c r="J849" s="46" t="s">
        <v>33095</v>
      </c>
      <c r="K849" s="55">
        <f t="shared" si="91"/>
        <v>5</v>
      </c>
      <c r="L849" s="55">
        <f t="shared" si="92"/>
        <v>7</v>
      </c>
      <c r="M849" s="55" t="str">
        <f t="shared" si="93"/>
        <v>1894</v>
      </c>
      <c r="N849" s="55" t="str">
        <f t="shared" si="94"/>
        <v>June</v>
      </c>
      <c r="O849" s="55">
        <f t="shared" si="95"/>
        <v>6</v>
      </c>
      <c r="P849" s="55" t="str">
        <f t="shared" si="96"/>
        <v xml:space="preserve"> 1</v>
      </c>
      <c r="Q849" s="2" t="str">
        <f t="shared" si="97"/>
        <v>&lt;a href="set03\gc\gc_january_1893_to_december_1895\miscellaneous\melgard,_alf_clubbed_severely_by_3_yr_old_june_1,_1894_p1_gc.pdf"&gt;Clubbed severely by 3 yr old&lt;/a&gt;</v>
      </c>
    </row>
    <row r="850" spans="1:17" x14ac:dyDescent="0.25">
      <c r="A850" s="2">
        <v>8223</v>
      </c>
      <c r="B850" s="4" t="s">
        <v>5130</v>
      </c>
      <c r="C850" s="4" t="s">
        <v>5131</v>
      </c>
      <c r="D850" s="52" t="s">
        <v>4940</v>
      </c>
      <c r="E850" s="5" t="s">
        <v>4462</v>
      </c>
      <c r="F850" s="5">
        <v>1</v>
      </c>
      <c r="G850" s="5">
        <v>13</v>
      </c>
      <c r="H850" s="5">
        <v>2624</v>
      </c>
      <c r="I850" t="s">
        <v>26972</v>
      </c>
      <c r="J850" s="46" t="s">
        <v>33095</v>
      </c>
      <c r="K850" s="55">
        <f t="shared" si="91"/>
        <v>5</v>
      </c>
      <c r="L850" s="55">
        <f t="shared" si="92"/>
        <v>7</v>
      </c>
      <c r="M850" s="55" t="str">
        <f t="shared" si="93"/>
        <v>1894</v>
      </c>
      <c r="N850" s="55" t="str">
        <f t="shared" si="94"/>
        <v>June</v>
      </c>
      <c r="O850" s="55">
        <f t="shared" si="95"/>
        <v>6</v>
      </c>
      <c r="P850" s="55" t="str">
        <f t="shared" si="96"/>
        <v xml:space="preserve"> 8</v>
      </c>
      <c r="Q850" s="2" t="str">
        <f t="shared" si="97"/>
        <v>&lt;a href="set03\gc\gc_january_1893_to_december_1895\miscellaneous\wilcox,_david_doing_well_now_june_8,_1894_p1_gc.pdf"&gt;Doing well now&lt;/a&gt;</v>
      </c>
    </row>
    <row r="851" spans="1:17" x14ac:dyDescent="0.25">
      <c r="A851" s="2">
        <v>2578</v>
      </c>
      <c r="B851" s="4" t="s">
        <v>5040</v>
      </c>
      <c r="C851" s="4" t="s">
        <v>5041</v>
      </c>
      <c r="D851" s="52" t="s">
        <v>4711</v>
      </c>
      <c r="E851" s="5" t="s">
        <v>4462</v>
      </c>
      <c r="F851" s="5">
        <v>5</v>
      </c>
      <c r="G851" s="5">
        <v>13</v>
      </c>
      <c r="H851" s="5">
        <v>2571</v>
      </c>
      <c r="I851" t="s">
        <v>26973</v>
      </c>
      <c r="J851" s="46" t="s">
        <v>33095</v>
      </c>
      <c r="K851" s="55">
        <f t="shared" si="91"/>
        <v>5</v>
      </c>
      <c r="L851" s="55">
        <f t="shared" si="92"/>
        <v>7</v>
      </c>
      <c r="M851" s="55" t="str">
        <f t="shared" si="93"/>
        <v>1894</v>
      </c>
      <c r="N851" s="55" t="str">
        <f t="shared" si="94"/>
        <v>July</v>
      </c>
      <c r="O851" s="55">
        <f t="shared" si="95"/>
        <v>7</v>
      </c>
      <c r="P851" s="55" t="str">
        <f t="shared" si="96"/>
        <v xml:space="preserve"> 6</v>
      </c>
      <c r="Q851" s="2" t="str">
        <f t="shared" si="97"/>
        <v>&lt;a href="set03\gc\gc_january_1893_to_december_1895\miscellaneous\hammer,_herman_painful_accident_july_6,_1894_p5_gc.pdf"&gt;Painful accident&lt;/a&gt;</v>
      </c>
    </row>
    <row r="852" spans="1:17" x14ac:dyDescent="0.25">
      <c r="A852" s="2">
        <v>6151</v>
      </c>
      <c r="B852" s="4" t="s">
        <v>4529</v>
      </c>
      <c r="C852" s="4" t="s">
        <v>5096</v>
      </c>
      <c r="D852" s="52" t="s">
        <v>4612</v>
      </c>
      <c r="E852" s="5" t="s">
        <v>4462</v>
      </c>
      <c r="F852" s="5">
        <v>1</v>
      </c>
      <c r="G852" s="5">
        <v>13</v>
      </c>
      <c r="H852" s="5">
        <v>2606</v>
      </c>
      <c r="I852" t="s">
        <v>26974</v>
      </c>
      <c r="J852" s="46" t="s">
        <v>33095</v>
      </c>
      <c r="K852" s="55">
        <f t="shared" si="91"/>
        <v>5</v>
      </c>
      <c r="L852" s="55">
        <f t="shared" si="92"/>
        <v>8</v>
      </c>
      <c r="M852" s="55" t="str">
        <f t="shared" si="93"/>
        <v>1894</v>
      </c>
      <c r="N852" s="55" t="str">
        <f t="shared" si="94"/>
        <v>July</v>
      </c>
      <c r="O852" s="55">
        <f t="shared" si="95"/>
        <v>7</v>
      </c>
      <c r="P852" s="55" t="str">
        <f t="shared" si="96"/>
        <v>13</v>
      </c>
      <c r="Q852" s="2" t="str">
        <f t="shared" si="97"/>
        <v>&lt;a href="set03\gc\gc_january_1893_to_december_1895\miscellaneous\reite,_andrew_plans_to_bike_300_miles_july_13,_1894_p1_gc.pdf"&gt;Plans to bike 300 miles&lt;/a&gt;</v>
      </c>
    </row>
    <row r="853" spans="1:17" x14ac:dyDescent="0.25">
      <c r="A853" s="2">
        <v>2135</v>
      </c>
      <c r="B853" s="4" t="s">
        <v>5031</v>
      </c>
      <c r="C853" s="4" t="s">
        <v>5032</v>
      </c>
      <c r="D853" s="52" t="s">
        <v>4577</v>
      </c>
      <c r="E853" s="5" t="s">
        <v>4462</v>
      </c>
      <c r="F853" s="5">
        <v>1</v>
      </c>
      <c r="G853" s="5">
        <v>13</v>
      </c>
      <c r="H853" s="5">
        <v>2566</v>
      </c>
      <c r="I853" t="s">
        <v>26975</v>
      </c>
      <c r="J853" s="46" t="s">
        <v>33095</v>
      </c>
      <c r="K853" s="55">
        <f t="shared" si="91"/>
        <v>5</v>
      </c>
      <c r="L853" s="55">
        <f t="shared" si="92"/>
        <v>8</v>
      </c>
      <c r="M853" s="55" t="str">
        <f t="shared" si="93"/>
        <v>1894</v>
      </c>
      <c r="N853" s="55" t="str">
        <f t="shared" si="94"/>
        <v>July</v>
      </c>
      <c r="O853" s="55">
        <f t="shared" si="95"/>
        <v>7</v>
      </c>
      <c r="P853" s="55" t="str">
        <f t="shared" si="96"/>
        <v>27</v>
      </c>
      <c r="Q853" s="2" t="str">
        <f t="shared" si="97"/>
        <v>&lt;a href="set03\gc\gc_january_1893_to_december_1895\miscellaneous\glaspell,_woodman_bad_accident_july_27,_1894_p1_gc.pdf"&gt;Bad Accident&lt;/a&gt;</v>
      </c>
    </row>
    <row r="854" spans="1:17" x14ac:dyDescent="0.25">
      <c r="A854" s="2">
        <v>2979</v>
      </c>
      <c r="B854" s="4" t="s">
        <v>5047</v>
      </c>
      <c r="C854" s="4" t="s">
        <v>5048</v>
      </c>
      <c r="D854" s="52" t="s">
        <v>4932</v>
      </c>
      <c r="E854" s="5" t="s">
        <v>4462</v>
      </c>
      <c r="F854" s="5">
        <v>1</v>
      </c>
      <c r="G854" s="5">
        <v>13</v>
      </c>
      <c r="H854" s="5">
        <v>2575</v>
      </c>
      <c r="I854" t="s">
        <v>26976</v>
      </c>
      <c r="J854" s="46" t="s">
        <v>33095</v>
      </c>
      <c r="K854" s="55">
        <f t="shared" si="91"/>
        <v>7</v>
      </c>
      <c r="L854" s="55">
        <f t="shared" si="92"/>
        <v>10</v>
      </c>
      <c r="M854" s="55" t="str">
        <f t="shared" si="93"/>
        <v>1894</v>
      </c>
      <c r="N854" s="55" t="str">
        <f t="shared" si="94"/>
        <v>August</v>
      </c>
      <c r="O854" s="55">
        <f t="shared" si="95"/>
        <v>8</v>
      </c>
      <c r="P854" s="55" t="str">
        <f t="shared" si="96"/>
        <v>10</v>
      </c>
      <c r="Q854" s="2" t="str">
        <f t="shared" si="97"/>
        <v>&lt;a href="set03\gc\gc_january_1893_to_december_1895\miscellaneous\hines,_orin_p_pardoned_by_the_governor_august_10,_1894_p1_gc.pdf"&gt;Pardoned by the Governor&lt;/a&gt;</v>
      </c>
    </row>
    <row r="855" spans="1:17" x14ac:dyDescent="0.25">
      <c r="A855" s="2">
        <v>5221</v>
      </c>
      <c r="B855" s="4" t="s">
        <v>5077</v>
      </c>
      <c r="C855" s="4" t="s">
        <v>5078</v>
      </c>
      <c r="D855" s="52" t="s">
        <v>4645</v>
      </c>
      <c r="E855" s="5" t="s">
        <v>4462</v>
      </c>
      <c r="F855" s="5">
        <v>5</v>
      </c>
      <c r="G855" s="5">
        <v>13</v>
      </c>
      <c r="H855" s="5">
        <v>2595</v>
      </c>
      <c r="I855" t="s">
        <v>26977</v>
      </c>
      <c r="J855" s="46" t="s">
        <v>33095</v>
      </c>
      <c r="K855" s="55">
        <f t="shared" si="91"/>
        <v>7</v>
      </c>
      <c r="L855" s="55">
        <f t="shared" si="92"/>
        <v>10</v>
      </c>
      <c r="M855" s="55" t="str">
        <f t="shared" si="93"/>
        <v>1894</v>
      </c>
      <c r="N855" s="55" t="str">
        <f t="shared" si="94"/>
        <v>August</v>
      </c>
      <c r="O855" s="55">
        <f t="shared" si="95"/>
        <v>8</v>
      </c>
      <c r="P855" s="55" t="str">
        <f t="shared" si="96"/>
        <v>17</v>
      </c>
      <c r="Q855" s="2" t="str">
        <f t="shared" si="97"/>
        <v>&lt;a href="set03\gc\gc_january_1893_to_december_1895\miscellaneous\moffatt,_bob_bad_fall_and_nail_august_17,_1894_p5_gc.pdf"&gt;Bad Fall and Nail&lt;/a&gt;</v>
      </c>
    </row>
    <row r="856" spans="1:17" x14ac:dyDescent="0.25">
      <c r="A856" s="2">
        <v>3119</v>
      </c>
      <c r="B856" s="4" t="s">
        <v>1700</v>
      </c>
      <c r="C856" s="4" t="s">
        <v>7308</v>
      </c>
      <c r="D856" s="102" t="s">
        <v>4957</v>
      </c>
      <c r="E856" s="5" t="s">
        <v>1756</v>
      </c>
      <c r="F856" s="5">
        <v>1</v>
      </c>
      <c r="G856" s="5">
        <v>25.1</v>
      </c>
      <c r="H856" s="5"/>
      <c r="I856" t="s">
        <v>32140</v>
      </c>
      <c r="J856" s="46" t="s">
        <v>33108</v>
      </c>
      <c r="K856" s="55">
        <f t="shared" si="91"/>
        <v>7</v>
      </c>
      <c r="L856" s="55">
        <f t="shared" si="92"/>
        <v>10</v>
      </c>
      <c r="M856" s="55" t="str">
        <f t="shared" si="93"/>
        <v>1894</v>
      </c>
      <c r="N856" s="55" t="str">
        <f t="shared" si="94"/>
        <v>August</v>
      </c>
      <c r="O856" s="55">
        <f t="shared" si="95"/>
        <v>8</v>
      </c>
      <c r="P856" s="55" t="str">
        <f t="shared" si="96"/>
        <v>31</v>
      </c>
      <c r="Q856" s="2" t="str">
        <f t="shared" si="97"/>
        <v>&lt;a href="set01\hope_pioneer_jan1894todec1899\hsn\hope_school_notes_august_31_1894_p1_hp.pdf"&gt;High School Notes&lt;/a&gt;</v>
      </c>
    </row>
    <row r="857" spans="1:17" x14ac:dyDescent="0.25">
      <c r="A857" s="2">
        <v>7396</v>
      </c>
      <c r="B857" s="4" t="s">
        <v>5119</v>
      </c>
      <c r="C857" s="4" t="s">
        <v>5120</v>
      </c>
      <c r="D857" s="52" t="s">
        <v>4957</v>
      </c>
      <c r="E857" s="5" t="s">
        <v>4462</v>
      </c>
      <c r="F857" s="5">
        <v>1</v>
      </c>
      <c r="G857" s="5">
        <v>13</v>
      </c>
      <c r="H857" s="5">
        <v>2618</v>
      </c>
      <c r="I857" t="s">
        <v>26978</v>
      </c>
      <c r="J857" s="46" t="s">
        <v>33095</v>
      </c>
      <c r="K857" s="55">
        <f t="shared" si="91"/>
        <v>7</v>
      </c>
      <c r="L857" s="55">
        <f t="shared" si="92"/>
        <v>10</v>
      </c>
      <c r="M857" s="55" t="str">
        <f t="shared" si="93"/>
        <v>1894</v>
      </c>
      <c r="N857" s="55" t="str">
        <f t="shared" si="94"/>
        <v>August</v>
      </c>
      <c r="O857" s="55">
        <f t="shared" si="95"/>
        <v>8</v>
      </c>
      <c r="P857" s="55" t="str">
        <f t="shared" si="96"/>
        <v>31</v>
      </c>
      <c r="Q857" s="2" t="str">
        <f t="shared" si="97"/>
        <v>&lt;a href="set03\gc\gc_january_1893_to_december_1895\miscellaneous\thompson,_adolf_struck_while_duck_hunting_august_31,_1894_p1_gc.pdf"&gt;Struck while duck hunting&lt;/a&gt;</v>
      </c>
    </row>
    <row r="858" spans="1:17" x14ac:dyDescent="0.25">
      <c r="A858" s="2">
        <v>1786</v>
      </c>
      <c r="B858" s="4" t="s">
        <v>5018</v>
      </c>
      <c r="C858" s="4" t="s">
        <v>5019</v>
      </c>
      <c r="D858" s="52" t="s">
        <v>4851</v>
      </c>
      <c r="E858" s="5" t="s">
        <v>4462</v>
      </c>
      <c r="F858" s="5">
        <v>1</v>
      </c>
      <c r="G858" s="5">
        <v>13</v>
      </c>
      <c r="H858" s="5">
        <v>2559</v>
      </c>
      <c r="I858" t="s">
        <v>26979</v>
      </c>
      <c r="J858" s="46" t="s">
        <v>33095</v>
      </c>
      <c r="K858" s="55">
        <f t="shared" si="91"/>
        <v>10</v>
      </c>
      <c r="L858" s="55">
        <f t="shared" si="92"/>
        <v>13</v>
      </c>
      <c r="M858" s="55" t="str">
        <f t="shared" si="93"/>
        <v>1894</v>
      </c>
      <c r="N858" s="55" t="str">
        <f t="shared" si="94"/>
        <v>September</v>
      </c>
      <c r="O858" s="55">
        <f t="shared" si="95"/>
        <v>9</v>
      </c>
      <c r="P858" s="55" t="str">
        <f t="shared" si="96"/>
        <v>21</v>
      </c>
      <c r="Q858" s="2" t="str">
        <f t="shared" si="97"/>
        <v>&lt;a href="set03\gc\gc_january_1893_to_december_1895\miscellaneous\edland,_2_yr_old_dau_of_ole_burned_badly_september_21,_1894_p1_gc.pdf"&gt;Burned badly&lt;/a&gt;</v>
      </c>
    </row>
    <row r="859" spans="1:17" x14ac:dyDescent="0.25">
      <c r="A859" s="2">
        <v>5243</v>
      </c>
      <c r="B859" s="4" t="s">
        <v>5079</v>
      </c>
      <c r="C859" s="4" t="s">
        <v>5080</v>
      </c>
      <c r="D859" s="52" t="s">
        <v>4851</v>
      </c>
      <c r="E859" s="5" t="s">
        <v>4462</v>
      </c>
      <c r="F859" s="5">
        <v>1</v>
      </c>
      <c r="G859" s="5">
        <v>13</v>
      </c>
      <c r="H859" s="5">
        <v>2596</v>
      </c>
      <c r="I859" t="s">
        <v>26980</v>
      </c>
      <c r="J859" s="46" t="s">
        <v>33095</v>
      </c>
      <c r="K859" s="55">
        <f t="shared" si="91"/>
        <v>10</v>
      </c>
      <c r="L859" s="55">
        <f t="shared" si="92"/>
        <v>13</v>
      </c>
      <c r="M859" s="55" t="str">
        <f t="shared" si="93"/>
        <v>1894</v>
      </c>
      <c r="N859" s="55" t="str">
        <f t="shared" si="94"/>
        <v>September</v>
      </c>
      <c r="O859" s="55">
        <f t="shared" si="95"/>
        <v>9</v>
      </c>
      <c r="P859" s="55" t="str">
        <f t="shared" si="96"/>
        <v>21</v>
      </c>
      <c r="Q859" s="2" t="str">
        <f t="shared" si="97"/>
        <v>&lt;a href="set03\gc\gc_january_1893_to_december_1895\miscellaneous\moon,_carl_shot_and_very_precarious_september_21,_1894_p1_gc.pdf"&gt;Shot and very precarious&lt;/a&gt;</v>
      </c>
    </row>
    <row r="860" spans="1:17" x14ac:dyDescent="0.25">
      <c r="A860" s="2">
        <v>5830</v>
      </c>
      <c r="B860" s="4" t="s">
        <v>5090</v>
      </c>
      <c r="C860" s="4" t="s">
        <v>5091</v>
      </c>
      <c r="D860" s="52" t="s">
        <v>4851</v>
      </c>
      <c r="E860" s="5" t="s">
        <v>4462</v>
      </c>
      <c r="F860" s="5">
        <v>1</v>
      </c>
      <c r="G860" s="5">
        <v>13</v>
      </c>
      <c r="H860" s="5">
        <v>2602</v>
      </c>
      <c r="I860" t="s">
        <v>26981</v>
      </c>
      <c r="J860" s="46" t="s">
        <v>33095</v>
      </c>
      <c r="K860" s="55">
        <f t="shared" si="91"/>
        <v>10</v>
      </c>
      <c r="L860" s="55">
        <f t="shared" si="92"/>
        <v>13</v>
      </c>
      <c r="M860" s="55" t="str">
        <f t="shared" si="93"/>
        <v>1894</v>
      </c>
      <c r="N860" s="55" t="str">
        <f t="shared" si="94"/>
        <v>September</v>
      </c>
      <c r="O860" s="55">
        <f t="shared" si="95"/>
        <v>9</v>
      </c>
      <c r="P860" s="55" t="str">
        <f t="shared" si="96"/>
        <v>21</v>
      </c>
      <c r="Q860" s="2" t="str">
        <f t="shared" si="97"/>
        <v>&lt;a href="set03\gc\gc_january_1893_to_december_1895\miscellaneous\peterson,_hans_falls_and_dislocates_elbow_september_21,_1894_p1_gc.pdf"&gt;Falls and dislocates elbow&lt;/a&gt;</v>
      </c>
    </row>
    <row r="861" spans="1:17" x14ac:dyDescent="0.25">
      <c r="A861" s="2">
        <v>6152</v>
      </c>
      <c r="B861" s="4" t="s">
        <v>4529</v>
      </c>
      <c r="C861" s="4" t="s">
        <v>5097</v>
      </c>
      <c r="D861" s="52" t="s">
        <v>5098</v>
      </c>
      <c r="E861" s="5" t="s">
        <v>4462</v>
      </c>
      <c r="F861" s="5">
        <v>1</v>
      </c>
      <c r="G861" s="5">
        <v>13</v>
      </c>
      <c r="H861" s="5">
        <v>2607</v>
      </c>
      <c r="I861" t="s">
        <v>26982</v>
      </c>
      <c r="J861" s="46" t="s">
        <v>33095</v>
      </c>
      <c r="K861" s="55">
        <f t="shared" si="91"/>
        <v>10</v>
      </c>
      <c r="L861" s="55">
        <f t="shared" si="92"/>
        <v>13</v>
      </c>
      <c r="M861" s="55" t="str">
        <f t="shared" si="93"/>
        <v>1894</v>
      </c>
      <c r="N861" s="55" t="str">
        <f t="shared" si="94"/>
        <v>September</v>
      </c>
      <c r="O861" s="55">
        <f t="shared" si="95"/>
        <v>9</v>
      </c>
      <c r="P861" s="55" t="str">
        <f t="shared" si="96"/>
        <v>28</v>
      </c>
      <c r="Q861" s="2" t="str">
        <f t="shared" si="97"/>
        <v>&lt;a href="set03\gc\gc_january_1893_to_december_1895\miscellaneous\reite,_andrew_to_jamestown_bike_races_september_28,_1894_p1_gc.pdf"&gt;To Jamestown bike races&lt;/a&gt;</v>
      </c>
    </row>
    <row r="862" spans="1:17" x14ac:dyDescent="0.25">
      <c r="A862" s="2">
        <v>6148</v>
      </c>
      <c r="B862" s="4" t="s">
        <v>4529</v>
      </c>
      <c r="C862" s="4" t="s">
        <v>5094</v>
      </c>
      <c r="D862" s="52" t="s">
        <v>4670</v>
      </c>
      <c r="E862" s="5" t="s">
        <v>4462</v>
      </c>
      <c r="F862" s="5">
        <v>1</v>
      </c>
      <c r="G862" s="5">
        <v>13</v>
      </c>
      <c r="H862" s="5">
        <v>2604</v>
      </c>
      <c r="I862" t="s">
        <v>26983</v>
      </c>
      <c r="J862" s="46" t="s">
        <v>33095</v>
      </c>
      <c r="K862" s="55">
        <f t="shared" si="91"/>
        <v>8</v>
      </c>
      <c r="L862" s="55">
        <f t="shared" si="92"/>
        <v>10</v>
      </c>
      <c r="M862" s="55" t="str">
        <f t="shared" si="93"/>
        <v>1894</v>
      </c>
      <c r="N862" s="55" t="str">
        <f t="shared" si="94"/>
        <v>October</v>
      </c>
      <c r="O862" s="55">
        <f t="shared" si="95"/>
        <v>10</v>
      </c>
      <c r="P862" s="55" t="str">
        <f t="shared" si="96"/>
        <v xml:space="preserve"> 5</v>
      </c>
      <c r="Q862" s="2" t="str">
        <f t="shared" si="97"/>
        <v>&lt;a href="set03\gc\gc_january_1893_to_december_1895\miscellaneous\reite,_andrew_2nd_place_in_bike_race_october_5,_1894_pg_1_gc.pdf"&gt;2nd place in bike race&lt;/a&gt;</v>
      </c>
    </row>
    <row r="863" spans="1:17" x14ac:dyDescent="0.25">
      <c r="A863" s="2">
        <v>4883</v>
      </c>
      <c r="B863" s="4" t="s">
        <v>5064</v>
      </c>
      <c r="C863" s="4" t="s">
        <v>5065</v>
      </c>
      <c r="D863" s="52" t="s">
        <v>4934</v>
      </c>
      <c r="E863" s="5" t="s">
        <v>4462</v>
      </c>
      <c r="F863" s="5">
        <v>1</v>
      </c>
      <c r="G863" s="5">
        <v>13</v>
      </c>
      <c r="H863" s="5">
        <v>2589</v>
      </c>
      <c r="I863" t="s">
        <v>26984</v>
      </c>
      <c r="J863" s="46" t="s">
        <v>33095</v>
      </c>
      <c r="K863" s="55">
        <f t="shared" si="91"/>
        <v>8</v>
      </c>
      <c r="L863" s="55">
        <f t="shared" si="92"/>
        <v>11</v>
      </c>
      <c r="M863" s="55" t="str">
        <f t="shared" si="93"/>
        <v>1894</v>
      </c>
      <c r="N863" s="55" t="str">
        <f t="shared" si="94"/>
        <v>October</v>
      </c>
      <c r="O863" s="55">
        <f t="shared" si="95"/>
        <v>10</v>
      </c>
      <c r="P863" s="55" t="str">
        <f t="shared" si="96"/>
        <v>12</v>
      </c>
      <c r="Q863" s="2" t="str">
        <f t="shared" si="97"/>
        <v>&lt;a href="set03\gc\gc_january_1893_to_december_1895\miscellaneous\luckason,_arne_fur_coat_caught_in_cogs_october_12,_1894_p1_gc.pdf"&gt;Fur coat caught in cogs&lt;/a&gt;</v>
      </c>
    </row>
    <row r="864" spans="1:17" x14ac:dyDescent="0.25">
      <c r="A864" s="2">
        <v>8045</v>
      </c>
      <c r="B864" s="4" t="s">
        <v>1915</v>
      </c>
      <c r="C864" s="4" t="s">
        <v>1916</v>
      </c>
      <c r="D864" s="52" t="s">
        <v>1917</v>
      </c>
      <c r="E864" s="5" t="s">
        <v>1756</v>
      </c>
      <c r="F864" s="5">
        <v>4</v>
      </c>
      <c r="G864" s="5">
        <v>25</v>
      </c>
      <c r="H864" s="5">
        <v>5928</v>
      </c>
      <c r="I864" s="99" t="s">
        <v>31905</v>
      </c>
      <c r="J864" s="46" t="s">
        <v>33107</v>
      </c>
      <c r="K864" s="55">
        <f t="shared" si="91"/>
        <v>8</v>
      </c>
      <c r="L864" s="55">
        <f t="shared" si="92"/>
        <v>11</v>
      </c>
      <c r="M864" s="55" t="str">
        <f t="shared" si="93"/>
        <v>1894</v>
      </c>
      <c r="N864" s="55" t="str">
        <f t="shared" si="94"/>
        <v>October</v>
      </c>
      <c r="O864" s="55">
        <f t="shared" si="95"/>
        <v>10</v>
      </c>
      <c r="P864" s="55" t="str">
        <f t="shared" si="96"/>
        <v>26</v>
      </c>
      <c r="Q864" s="2" t="str">
        <f t="shared" si="97"/>
        <v>&lt;a href="set01\hope_pioneer_jan1894todec1899\misc\wamberg_hon._john_j_biography_for_election_october_26_1894_p4_hp_(2).pdf"&gt;Biography for election&lt;/a&gt;</v>
      </c>
    </row>
    <row r="865" spans="1:17" x14ac:dyDescent="0.25">
      <c r="A865" s="2">
        <v>215</v>
      </c>
      <c r="B865" s="4" t="s">
        <v>4993</v>
      </c>
      <c r="C865" s="4" t="s">
        <v>4994</v>
      </c>
      <c r="D865" s="52" t="s">
        <v>4743</v>
      </c>
      <c r="E865" s="5" t="s">
        <v>4462</v>
      </c>
      <c r="F865" s="5">
        <v>5</v>
      </c>
      <c r="G865" s="5">
        <v>13</v>
      </c>
      <c r="H865" s="5">
        <v>2541</v>
      </c>
      <c r="I865" t="s">
        <v>26985</v>
      </c>
      <c r="J865" s="46" t="s">
        <v>33095</v>
      </c>
      <c r="K865" s="55">
        <f t="shared" si="91"/>
        <v>9</v>
      </c>
      <c r="L865" s="55">
        <f t="shared" si="92"/>
        <v>12</v>
      </c>
      <c r="M865" s="55" t="str">
        <f t="shared" si="93"/>
        <v>1894</v>
      </c>
      <c r="N865" s="55" t="str">
        <f t="shared" si="94"/>
        <v>November</v>
      </c>
      <c r="O865" s="55">
        <f t="shared" si="95"/>
        <v>11</v>
      </c>
      <c r="P865" s="55" t="str">
        <f t="shared" si="96"/>
        <v>16</v>
      </c>
      <c r="Q865" s="2" t="str">
        <f t="shared" si="97"/>
        <v>&lt;a href="set03\gc\gc_january_1893_to_december_1895\miscellaneous\archer,_elmer_wagon_runs_over_leg_november_16,_1894_p5_gc.pdf"&gt;Wagon runs over leg&lt;/a&gt;</v>
      </c>
    </row>
    <row r="866" spans="1:17" x14ac:dyDescent="0.25">
      <c r="A866" s="2">
        <v>4396</v>
      </c>
      <c r="B866" s="4" t="s">
        <v>4486</v>
      </c>
      <c r="C866" s="4" t="s">
        <v>5055</v>
      </c>
      <c r="D866" s="52" t="s">
        <v>4743</v>
      </c>
      <c r="E866" s="5" t="s">
        <v>4462</v>
      </c>
      <c r="F866" s="5">
        <v>5</v>
      </c>
      <c r="G866" s="5">
        <v>13</v>
      </c>
      <c r="H866" s="5">
        <v>2581</v>
      </c>
      <c r="I866" t="s">
        <v>26986</v>
      </c>
      <c r="J866" s="46" t="s">
        <v>33095</v>
      </c>
      <c r="K866" s="55">
        <f t="shared" si="91"/>
        <v>9</v>
      </c>
      <c r="L866" s="55">
        <f t="shared" si="92"/>
        <v>12</v>
      </c>
      <c r="M866" s="55" t="str">
        <f t="shared" si="93"/>
        <v>1894</v>
      </c>
      <c r="N866" s="55" t="str">
        <f t="shared" si="94"/>
        <v>November</v>
      </c>
      <c r="O866" s="55">
        <f t="shared" si="95"/>
        <v>11</v>
      </c>
      <c r="P866" s="55" t="str">
        <f t="shared" si="96"/>
        <v>16</v>
      </c>
      <c r="Q866" s="2" t="str">
        <f t="shared" si="97"/>
        <v>&lt;a href="set03\gc\gc_january_1893_to_december_1895\miscellaneous\kerber,_william_attacked_with_pitchfork_november_16,_1894_p5_gc.pdf"&gt;Attacked with pitchfork&lt;/a&gt;</v>
      </c>
    </row>
    <row r="867" spans="1:17" x14ac:dyDescent="0.25">
      <c r="A867" s="2">
        <v>5903</v>
      </c>
      <c r="B867" s="4" t="s">
        <v>5092</v>
      </c>
      <c r="C867" s="4" t="s">
        <v>5093</v>
      </c>
      <c r="D867" s="52" t="s">
        <v>4567</v>
      </c>
      <c r="E867" s="5" t="s">
        <v>4462</v>
      </c>
      <c r="F867" s="5">
        <v>1</v>
      </c>
      <c r="G867" s="5">
        <v>13</v>
      </c>
      <c r="H867" s="5">
        <v>2603</v>
      </c>
      <c r="I867" t="s">
        <v>26987</v>
      </c>
      <c r="J867" s="46" t="s">
        <v>33095</v>
      </c>
      <c r="K867" s="55">
        <f t="shared" si="91"/>
        <v>9</v>
      </c>
      <c r="L867" s="55">
        <f t="shared" si="92"/>
        <v>12</v>
      </c>
      <c r="M867" s="55" t="str">
        <f t="shared" si="93"/>
        <v>1894</v>
      </c>
      <c r="N867" s="55" t="str">
        <f t="shared" si="94"/>
        <v>November</v>
      </c>
      <c r="O867" s="55">
        <f t="shared" si="95"/>
        <v>11</v>
      </c>
      <c r="P867" s="55" t="str">
        <f t="shared" si="96"/>
        <v>23</v>
      </c>
      <c r="Q867" s="2" t="str">
        <f t="shared" si="97"/>
        <v>&lt;a href="set03\gc\gc_january_1893_to_december_1895\miscellaneous\pickert,_colonel_attacked_and_injured_november_23,_1894_p1_gc.pdf"&gt;Attacked and injured&lt;/a&gt;</v>
      </c>
    </row>
    <row r="868" spans="1:17" x14ac:dyDescent="0.25">
      <c r="A868" s="2">
        <v>7183</v>
      </c>
      <c r="B868" s="4" t="s">
        <v>5116</v>
      </c>
      <c r="C868" s="4" t="s">
        <v>5117</v>
      </c>
      <c r="D868" s="52" t="s">
        <v>4567</v>
      </c>
      <c r="E868" s="5" t="s">
        <v>4462</v>
      </c>
      <c r="F868" s="5">
        <v>1</v>
      </c>
      <c r="G868" s="5">
        <v>13</v>
      </c>
      <c r="H868" s="5">
        <v>2617</v>
      </c>
      <c r="I868" t="s">
        <v>26988</v>
      </c>
      <c r="J868" s="46" t="s">
        <v>33095</v>
      </c>
      <c r="K868" s="55">
        <f t="shared" si="91"/>
        <v>9</v>
      </c>
      <c r="L868" s="55">
        <f t="shared" si="92"/>
        <v>12</v>
      </c>
      <c r="M868" s="55" t="str">
        <f t="shared" si="93"/>
        <v>1894</v>
      </c>
      <c r="N868" s="55" t="str">
        <f t="shared" si="94"/>
        <v>November</v>
      </c>
      <c r="O868" s="55">
        <f t="shared" si="95"/>
        <v>11</v>
      </c>
      <c r="P868" s="55" t="str">
        <f t="shared" si="96"/>
        <v>23</v>
      </c>
      <c r="Q868" s="2" t="str">
        <f t="shared" si="97"/>
        <v>&lt;a href="set03\gc\gc_january_1893_to_december_1895\miscellaneous\stromme,_ener_found_guilty_in_district_court_november_23,_1894_p1_gc.pdf"&gt;Found guilty in District Court&lt;/a&gt;</v>
      </c>
    </row>
    <row r="869" spans="1:17" x14ac:dyDescent="0.25">
      <c r="A869" s="2">
        <v>5277</v>
      </c>
      <c r="B869" s="4" t="s">
        <v>5081</v>
      </c>
      <c r="C869" s="4" t="s">
        <v>5082</v>
      </c>
      <c r="D869" s="52" t="s">
        <v>4881</v>
      </c>
      <c r="E869" s="5" t="s">
        <v>4462</v>
      </c>
      <c r="F869" s="5">
        <v>1</v>
      </c>
      <c r="G869" s="5">
        <v>13</v>
      </c>
      <c r="H869" s="5">
        <v>2597</v>
      </c>
      <c r="I869" t="s">
        <v>26989</v>
      </c>
      <c r="J869" s="46" t="s">
        <v>33095</v>
      </c>
      <c r="K869" s="55">
        <f t="shared" si="91"/>
        <v>9</v>
      </c>
      <c r="L869" s="55">
        <f t="shared" si="92"/>
        <v>12</v>
      </c>
      <c r="M869" s="55" t="str">
        <f t="shared" si="93"/>
        <v>1894</v>
      </c>
      <c r="N869" s="55" t="str">
        <f t="shared" si="94"/>
        <v>December</v>
      </c>
      <c r="O869" s="55">
        <f t="shared" si="95"/>
        <v>12</v>
      </c>
      <c r="P869" s="55" t="str">
        <f t="shared" si="96"/>
        <v>14</v>
      </c>
      <c r="Q869" s="2" t="str">
        <f t="shared" si="97"/>
        <v>&lt;a href="set03\gc\gc_january_1893_to_december_1895\miscellaneous\mountain_lions_near_sanborn_part_1_december_14,_1894_p1_gc.pdf"&gt;Near Sanborn - part 1&lt;/a&gt;</v>
      </c>
    </row>
    <row r="870" spans="1:17" x14ac:dyDescent="0.25">
      <c r="A870" s="2">
        <v>5278</v>
      </c>
      <c r="B870" s="4" t="s">
        <v>5081</v>
      </c>
      <c r="C870" s="4" t="s">
        <v>5083</v>
      </c>
      <c r="D870" s="52" t="s">
        <v>4881</v>
      </c>
      <c r="E870" s="5" t="s">
        <v>4462</v>
      </c>
      <c r="F870" s="5">
        <v>1</v>
      </c>
      <c r="G870" s="5">
        <v>13</v>
      </c>
      <c r="H870" s="5">
        <v>2598</v>
      </c>
      <c r="I870" t="s">
        <v>26990</v>
      </c>
      <c r="J870" s="46" t="s">
        <v>33095</v>
      </c>
      <c r="K870" s="55">
        <f t="shared" si="91"/>
        <v>9</v>
      </c>
      <c r="L870" s="55">
        <f t="shared" si="92"/>
        <v>12</v>
      </c>
      <c r="M870" s="55" t="str">
        <f t="shared" si="93"/>
        <v>1894</v>
      </c>
      <c r="N870" s="55" t="str">
        <f t="shared" si="94"/>
        <v>December</v>
      </c>
      <c r="O870" s="55">
        <f t="shared" si="95"/>
        <v>12</v>
      </c>
      <c r="P870" s="55" t="str">
        <f t="shared" si="96"/>
        <v>14</v>
      </c>
      <c r="Q870" s="2" t="str">
        <f t="shared" si="97"/>
        <v>&lt;a href="set03\gc\gc_january_1893_to_december_1895\miscellaneous\moutain_lions_near_sanborn_part_2_december_14,_1894_p1_gc.pdf"&gt;Near Sanborn - part 2&lt;/a&gt;</v>
      </c>
    </row>
    <row r="871" spans="1:17" x14ac:dyDescent="0.25">
      <c r="A871" s="2">
        <v>3120</v>
      </c>
      <c r="B871" s="4" t="s">
        <v>1700</v>
      </c>
      <c r="C871" s="4" t="s">
        <v>7308</v>
      </c>
      <c r="D871" s="12" t="s">
        <v>1571</v>
      </c>
      <c r="E871" s="5" t="s">
        <v>1756</v>
      </c>
      <c r="F871" s="5">
        <v>1</v>
      </c>
      <c r="G871" s="5">
        <v>25.1</v>
      </c>
      <c r="H871" s="5"/>
      <c r="I871" t="s">
        <v>32141</v>
      </c>
      <c r="J871" s="46" t="s">
        <v>33108</v>
      </c>
      <c r="K871" s="55">
        <f t="shared" si="91"/>
        <v>8</v>
      </c>
      <c r="L871" s="55">
        <f t="shared" si="92"/>
        <v>10</v>
      </c>
      <c r="M871" s="55" t="str">
        <f t="shared" si="93"/>
        <v>1895</v>
      </c>
      <c r="N871" s="55" t="str">
        <f t="shared" si="94"/>
        <v>January</v>
      </c>
      <c r="O871" s="55">
        <f t="shared" si="95"/>
        <v>1</v>
      </c>
      <c r="P871" s="55" t="str">
        <f t="shared" si="96"/>
        <v xml:space="preserve"> 4</v>
      </c>
      <c r="Q871" s="2" t="str">
        <f t="shared" si="97"/>
        <v>&lt;a href="set01\hope_pioneer_jan1894todec1899\hsn\hope_school_-_mary_hogue_resigns_january_4_1895_p1_hp.pdf"&gt;High School Notes&lt;/a&gt;</v>
      </c>
    </row>
    <row r="872" spans="1:17" x14ac:dyDescent="0.25">
      <c r="A872" s="2">
        <v>2293</v>
      </c>
      <c r="B872" s="4" t="s">
        <v>4455</v>
      </c>
      <c r="C872" s="4" t="s">
        <v>5036</v>
      </c>
      <c r="D872" s="52" t="s">
        <v>4586</v>
      </c>
      <c r="E872" s="5" t="s">
        <v>4462</v>
      </c>
      <c r="F872" s="5">
        <v>1</v>
      </c>
      <c r="G872" s="5">
        <v>13</v>
      </c>
      <c r="H872" s="5">
        <v>2568</v>
      </c>
      <c r="I872" t="s">
        <v>26991</v>
      </c>
      <c r="J872" s="46" t="s">
        <v>33095</v>
      </c>
      <c r="K872" s="55">
        <f t="shared" si="91"/>
        <v>8</v>
      </c>
      <c r="L872" s="55">
        <f t="shared" si="92"/>
        <v>11</v>
      </c>
      <c r="M872" s="55" t="str">
        <f t="shared" si="93"/>
        <v>1895</v>
      </c>
      <c r="N872" s="55" t="str">
        <f t="shared" si="94"/>
        <v>January</v>
      </c>
      <c r="O872" s="55">
        <f t="shared" si="95"/>
        <v>1</v>
      </c>
      <c r="P872" s="55" t="str">
        <f t="shared" si="96"/>
        <v>11</v>
      </c>
      <c r="Q872" s="2" t="str">
        <f t="shared" si="97"/>
        <v>&lt;a href="set03\gc\gc_january_1893_to_december_1895\miscellaneous\griggs_county_50_largest_taxpayers_january_11,_1895_pg_1_gc.pdf"&gt;50 largest taxpayers&lt;/a&gt;</v>
      </c>
    </row>
    <row r="873" spans="1:17" x14ac:dyDescent="0.25">
      <c r="A873" s="2">
        <v>1048</v>
      </c>
      <c r="B873" s="4" t="s">
        <v>1630</v>
      </c>
      <c r="C873" s="4" t="s">
        <v>5017</v>
      </c>
      <c r="D873" s="52" t="s">
        <v>1172</v>
      </c>
      <c r="E873" s="5" t="s">
        <v>4462</v>
      </c>
      <c r="F873" s="5">
        <v>1</v>
      </c>
      <c r="G873" s="5">
        <v>13</v>
      </c>
      <c r="H873" s="5">
        <v>2557</v>
      </c>
      <c r="I873" t="s">
        <v>26992</v>
      </c>
      <c r="J873" s="46" t="s">
        <v>33095</v>
      </c>
      <c r="K873" s="55">
        <f t="shared" si="91"/>
        <v>9</v>
      </c>
      <c r="L873" s="55">
        <f t="shared" si="92"/>
        <v>11</v>
      </c>
      <c r="M873" s="55" t="str">
        <f t="shared" si="93"/>
        <v>1895</v>
      </c>
      <c r="N873" s="55" t="str">
        <f t="shared" si="94"/>
        <v>February</v>
      </c>
      <c r="O873" s="55">
        <f t="shared" si="95"/>
        <v>2</v>
      </c>
      <c r="P873" s="55" t="str">
        <f t="shared" si="96"/>
        <v xml:space="preserve"> 1</v>
      </c>
      <c r="Q873" s="2" t="str">
        <f t="shared" si="97"/>
        <v>&lt;a href="set03\gc\gc_january_1893_to_december_1895\miscellaneous\cooperstown_reading_room_magazine_list_february_1,_1895_p1_gc.pdf"&gt;Reading room Magazine list&lt;/a&gt;</v>
      </c>
    </row>
    <row r="874" spans="1:17" x14ac:dyDescent="0.25">
      <c r="A874" s="2">
        <v>3121</v>
      </c>
      <c r="B874" s="4" t="s">
        <v>1700</v>
      </c>
      <c r="C874" s="4" t="s">
        <v>7308</v>
      </c>
      <c r="D874" s="12" t="s">
        <v>4591</v>
      </c>
      <c r="E874" s="5" t="s">
        <v>1756</v>
      </c>
      <c r="F874" s="5">
        <v>1</v>
      </c>
      <c r="G874" s="5">
        <v>25.1</v>
      </c>
      <c r="H874" s="5"/>
      <c r="I874" t="s">
        <v>32142</v>
      </c>
      <c r="J874" s="46" t="s">
        <v>33108</v>
      </c>
      <c r="K874" s="55">
        <f t="shared" si="91"/>
        <v>9</v>
      </c>
      <c r="L874" s="55">
        <f t="shared" si="92"/>
        <v>11</v>
      </c>
      <c r="M874" s="55" t="str">
        <f t="shared" si="93"/>
        <v>1895</v>
      </c>
      <c r="N874" s="55" t="str">
        <f t="shared" si="94"/>
        <v>February</v>
      </c>
      <c r="O874" s="55">
        <f t="shared" si="95"/>
        <v>2</v>
      </c>
      <c r="P874" s="55" t="str">
        <f t="shared" si="96"/>
        <v xml:space="preserve"> 8</v>
      </c>
      <c r="Q874" s="2" t="str">
        <f t="shared" si="97"/>
        <v>&lt;a href="set01\hope_pioneer_jan1894todec1899\hsn\hope_school_notes_february_8_1895_p1_hp.pdf"&gt;High School Notes&lt;/a&gt;</v>
      </c>
    </row>
    <row r="875" spans="1:17" x14ac:dyDescent="0.25">
      <c r="A875" s="2">
        <v>594</v>
      </c>
      <c r="B875" s="4" t="s">
        <v>5004</v>
      </c>
      <c r="C875" s="4" t="s">
        <v>5005</v>
      </c>
      <c r="D875" s="52" t="s">
        <v>4653</v>
      </c>
      <c r="E875" s="5" t="s">
        <v>4462</v>
      </c>
      <c r="F875" s="5">
        <v>1</v>
      </c>
      <c r="G875" s="5">
        <v>13</v>
      </c>
      <c r="H875" s="5">
        <v>2547</v>
      </c>
      <c r="I875" t="s">
        <v>26993</v>
      </c>
      <c r="J875" s="46" t="s">
        <v>33095</v>
      </c>
      <c r="K875" s="55">
        <f t="shared" si="91"/>
        <v>6</v>
      </c>
      <c r="L875" s="55">
        <f t="shared" si="92"/>
        <v>8</v>
      </c>
      <c r="M875" s="55" t="str">
        <f t="shared" si="93"/>
        <v>1895</v>
      </c>
      <c r="N875" s="55" t="str">
        <f t="shared" si="94"/>
        <v>March</v>
      </c>
      <c r="O875" s="55">
        <f t="shared" si="95"/>
        <v>3</v>
      </c>
      <c r="P875" s="55" t="str">
        <f t="shared" si="96"/>
        <v xml:space="preserve"> 1</v>
      </c>
      <c r="Q875" s="2" t="str">
        <f t="shared" si="97"/>
        <v>&lt;a href="set03\gc\gc_january_1893_to_december_1895\miscellaneous\brennan,_isaac_gives_the_ladies_a_good_scare_march_1,_1895_p1_gc.pdf"&gt;Gives the ladies a good scare&lt;/a&gt;</v>
      </c>
    </row>
    <row r="876" spans="1:17" x14ac:dyDescent="0.25">
      <c r="A876" s="2">
        <v>1921</v>
      </c>
      <c r="B876" s="4" t="s">
        <v>5026</v>
      </c>
      <c r="C876" s="4" t="s">
        <v>5027</v>
      </c>
      <c r="D876" s="52" t="s">
        <v>4653</v>
      </c>
      <c r="E876" s="5" t="s">
        <v>4462</v>
      </c>
      <c r="F876" s="5">
        <v>1</v>
      </c>
      <c r="G876" s="5">
        <v>13</v>
      </c>
      <c r="H876" s="5">
        <v>2563</v>
      </c>
      <c r="I876" t="s">
        <v>26994</v>
      </c>
      <c r="J876" s="46" t="s">
        <v>33095</v>
      </c>
      <c r="K876" s="55">
        <f t="shared" si="91"/>
        <v>6</v>
      </c>
      <c r="L876" s="55">
        <f t="shared" si="92"/>
        <v>8</v>
      </c>
      <c r="M876" s="55" t="str">
        <f t="shared" si="93"/>
        <v>1895</v>
      </c>
      <c r="N876" s="55" t="str">
        <f t="shared" si="94"/>
        <v>March</v>
      </c>
      <c r="O876" s="55">
        <f t="shared" si="95"/>
        <v>3</v>
      </c>
      <c r="P876" s="55" t="str">
        <f t="shared" si="96"/>
        <v xml:space="preserve"> 1</v>
      </c>
      <c r="Q876" s="2" t="str">
        <f t="shared" si="97"/>
        <v>&lt;a href="set03\gc\gc_january_1893_to_december_1895\miscellaneous\feckler,_john_adventure_driving_home_from_wimbledon_march_1,_1895_p1_gc.pdf"&gt;Adventure driving home from Wimbledon&lt;/a&gt;</v>
      </c>
    </row>
    <row r="877" spans="1:17" x14ac:dyDescent="0.25">
      <c r="A877" s="2">
        <v>8052</v>
      </c>
      <c r="B877" s="4" t="s">
        <v>5123</v>
      </c>
      <c r="C877" s="4" t="s">
        <v>5124</v>
      </c>
      <c r="D877" s="52" t="s">
        <v>4653</v>
      </c>
      <c r="E877" s="5" t="s">
        <v>4462</v>
      </c>
      <c r="F877" s="5">
        <v>1</v>
      </c>
      <c r="G877" s="5">
        <v>13</v>
      </c>
      <c r="H877" s="5">
        <v>2620</v>
      </c>
      <c r="I877" s="99" t="s">
        <v>26995</v>
      </c>
      <c r="J877" s="46" t="s">
        <v>33095</v>
      </c>
      <c r="K877" s="55">
        <f t="shared" si="91"/>
        <v>6</v>
      </c>
      <c r="L877" s="55">
        <f t="shared" si="92"/>
        <v>8</v>
      </c>
      <c r="M877" s="55" t="str">
        <f t="shared" si="93"/>
        <v>1895</v>
      </c>
      <c r="N877" s="55" t="str">
        <f t="shared" si="94"/>
        <v>March</v>
      </c>
      <c r="O877" s="55">
        <f t="shared" si="95"/>
        <v>3</v>
      </c>
      <c r="P877" s="55" t="str">
        <f t="shared" si="96"/>
        <v xml:space="preserve"> 1</v>
      </c>
      <c r="Q877" s="2" t="str">
        <f t="shared" si="97"/>
        <v>&lt;a href="set03\gc\gc_january_1893_to_december_1895\miscellaneous\wanner,_doctor_cutter_tips_in_the_snow_march_1,_1895_p1_gc.pdf"&gt;Cutter tips in the snow&lt;/a&gt;</v>
      </c>
    </row>
    <row r="878" spans="1:17" x14ac:dyDescent="0.25">
      <c r="A878" s="2">
        <v>3122</v>
      </c>
      <c r="B878" s="4" t="s">
        <v>1700</v>
      </c>
      <c r="C878" s="4" t="s">
        <v>7308</v>
      </c>
      <c r="D878" s="12" t="s">
        <v>4959</v>
      </c>
      <c r="E878" s="5" t="s">
        <v>1756</v>
      </c>
      <c r="F878" s="5">
        <v>1</v>
      </c>
      <c r="G878" s="5">
        <v>25.1</v>
      </c>
      <c r="H878" s="5"/>
      <c r="I878" t="s">
        <v>32143</v>
      </c>
      <c r="J878" s="46" t="s">
        <v>33108</v>
      </c>
      <c r="K878" s="55">
        <f t="shared" si="91"/>
        <v>6</v>
      </c>
      <c r="L878" s="55">
        <f t="shared" si="92"/>
        <v>8</v>
      </c>
      <c r="M878" s="55" t="str">
        <f t="shared" si="93"/>
        <v>1895</v>
      </c>
      <c r="N878" s="55" t="str">
        <f t="shared" si="94"/>
        <v>March</v>
      </c>
      <c r="O878" s="55">
        <f t="shared" si="95"/>
        <v>3</v>
      </c>
      <c r="P878" s="55" t="str">
        <f t="shared" si="96"/>
        <v xml:space="preserve"> 8</v>
      </c>
      <c r="Q878" s="2" t="str">
        <f t="shared" si="97"/>
        <v>&lt;a href="set01\hope_pioneer_jan1894todec1899\hsn\hope_school_notes_march_8_1895_p1_hp.pdf"&gt;High School Notes&lt;/a&gt;</v>
      </c>
    </row>
    <row r="879" spans="1:17" x14ac:dyDescent="0.25">
      <c r="A879" s="2">
        <v>1817</v>
      </c>
      <c r="B879" s="4" t="s">
        <v>5020</v>
      </c>
      <c r="C879" s="4" t="s">
        <v>5021</v>
      </c>
      <c r="D879" s="52" t="s">
        <v>1433</v>
      </c>
      <c r="E879" s="5" t="s">
        <v>4462</v>
      </c>
      <c r="F879" s="5">
        <v>1</v>
      </c>
      <c r="G879" s="5">
        <v>13</v>
      </c>
      <c r="H879" s="5">
        <v>2560</v>
      </c>
      <c r="I879" t="s">
        <v>26996</v>
      </c>
      <c r="J879" s="46" t="s">
        <v>33095</v>
      </c>
      <c r="K879" s="55">
        <f t="shared" si="91"/>
        <v>6</v>
      </c>
      <c r="L879" s="55">
        <f t="shared" si="92"/>
        <v>9</v>
      </c>
      <c r="M879" s="55" t="str">
        <f t="shared" si="93"/>
        <v>1895</v>
      </c>
      <c r="N879" s="55" t="str">
        <f t="shared" si="94"/>
        <v>March</v>
      </c>
      <c r="O879" s="55">
        <f t="shared" si="95"/>
        <v>3</v>
      </c>
      <c r="P879" s="55" t="str">
        <f t="shared" si="96"/>
        <v>29</v>
      </c>
      <c r="Q879" s="2" t="str">
        <f t="shared" si="97"/>
        <v>&lt;a href="set03\gc\gc_january_1893_to_december_1895\miscellaneous\elliot,_will_18_hours_in_a_well_march_29,_1895_p1_gc.pdf"&gt;18 hours in a well&lt;/a&gt;</v>
      </c>
    </row>
    <row r="880" spans="1:17" x14ac:dyDescent="0.25">
      <c r="A880" s="2">
        <v>6268</v>
      </c>
      <c r="B880" s="4" t="s">
        <v>1861</v>
      </c>
      <c r="C880" s="4" t="s">
        <v>1607</v>
      </c>
      <c r="D880" s="52" t="s">
        <v>1862</v>
      </c>
      <c r="E880" s="5" t="s">
        <v>1756</v>
      </c>
      <c r="F880" s="5">
        <v>4</v>
      </c>
      <c r="G880" s="5">
        <v>25</v>
      </c>
      <c r="H880" s="5">
        <v>5892</v>
      </c>
      <c r="I880" t="s">
        <v>31906</v>
      </c>
      <c r="J880" s="46" t="s">
        <v>33107</v>
      </c>
      <c r="K880" s="55">
        <f t="shared" si="91"/>
        <v>6</v>
      </c>
      <c r="L880" s="55">
        <f t="shared" si="92"/>
        <v>8</v>
      </c>
      <c r="M880" s="55" t="str">
        <f t="shared" si="93"/>
        <v>1895</v>
      </c>
      <c r="N880" s="55" t="str">
        <f t="shared" si="94"/>
        <v>April</v>
      </c>
      <c r="O880" s="55">
        <f t="shared" si="95"/>
        <v>4</v>
      </c>
      <c r="P880" s="55" t="str">
        <f t="shared" si="96"/>
        <v xml:space="preserve"> 5</v>
      </c>
      <c r="Q880" s="2" t="str">
        <f t="shared" si="97"/>
        <v>&lt;a href="set01\hope_pioneer_jan1894todec1899\misc\riverside_school_#1_notes_april_5_1895_p4_hp.pdf"&gt;Notes&lt;/a&gt;</v>
      </c>
    </row>
    <row r="881" spans="1:17" x14ac:dyDescent="0.25">
      <c r="A881" s="2">
        <v>3123</v>
      </c>
      <c r="B881" s="4" t="s">
        <v>1700</v>
      </c>
      <c r="C881" s="4" t="s">
        <v>7308</v>
      </c>
      <c r="D881" s="12" t="s">
        <v>1251</v>
      </c>
      <c r="E881" s="5" t="s">
        <v>1756</v>
      </c>
      <c r="F881" s="5">
        <v>4</v>
      </c>
      <c r="G881" s="5">
        <v>25.1</v>
      </c>
      <c r="H881" s="5"/>
      <c r="I881" t="s">
        <v>32144</v>
      </c>
      <c r="J881" s="46" t="s">
        <v>33108</v>
      </c>
      <c r="K881" s="55">
        <f t="shared" si="91"/>
        <v>6</v>
      </c>
      <c r="L881" s="55">
        <f t="shared" si="92"/>
        <v>9</v>
      </c>
      <c r="M881" s="55" t="str">
        <f t="shared" si="93"/>
        <v>1895</v>
      </c>
      <c r="N881" s="55" t="str">
        <f t="shared" si="94"/>
        <v>April</v>
      </c>
      <c r="O881" s="55">
        <f t="shared" si="95"/>
        <v>4</v>
      </c>
      <c r="P881" s="55" t="str">
        <f t="shared" si="96"/>
        <v>12</v>
      </c>
      <c r="Q881" s="2" t="str">
        <f t="shared" si="97"/>
        <v>&lt;a href="set01\hope_pioneer_jan1894todec1899\hsn\hope_school_notes_april_12_1895_p4_hp.pdf"&gt;High School Notes&lt;/a&gt;</v>
      </c>
    </row>
    <row r="882" spans="1:17" x14ac:dyDescent="0.25">
      <c r="A882" s="2">
        <v>671</v>
      </c>
      <c r="B882" s="4" t="s">
        <v>1616</v>
      </c>
      <c r="C882" s="4" t="s">
        <v>1617</v>
      </c>
      <c r="D882" s="52" t="s">
        <v>1535</v>
      </c>
      <c r="E882" s="5" t="s">
        <v>1756</v>
      </c>
      <c r="F882" s="5">
        <v>1</v>
      </c>
      <c r="G882" s="5">
        <v>25</v>
      </c>
      <c r="H882" s="5">
        <v>5739</v>
      </c>
      <c r="I882" t="s">
        <v>31907</v>
      </c>
      <c r="J882" s="46" t="s">
        <v>33107</v>
      </c>
      <c r="K882" s="55">
        <f t="shared" si="91"/>
        <v>6</v>
      </c>
      <c r="L882" s="55">
        <f t="shared" si="92"/>
        <v>9</v>
      </c>
      <c r="M882" s="55" t="str">
        <f t="shared" si="93"/>
        <v>1895</v>
      </c>
      <c r="N882" s="55" t="str">
        <f t="shared" si="94"/>
        <v>April</v>
      </c>
      <c r="O882" s="55">
        <f t="shared" si="95"/>
        <v>4</v>
      </c>
      <c r="P882" s="55" t="str">
        <f t="shared" si="96"/>
        <v>26</v>
      </c>
      <c r="Q882" s="2" t="str">
        <f t="shared" si="97"/>
        <v>&lt;a href="set01\hope_pioneer_jan1894todec1899\misc\burling_j_p_attacked_by_horse_april_26_1895_p1_hp.pdf"&gt;Attacked by horse&lt;/a&gt;</v>
      </c>
    </row>
    <row r="883" spans="1:17" x14ac:dyDescent="0.25">
      <c r="A883" s="2">
        <v>227</v>
      </c>
      <c r="B883" s="4" t="s">
        <v>4415</v>
      </c>
      <c r="C883" s="4" t="s">
        <v>4995</v>
      </c>
      <c r="D883" s="52" t="s">
        <v>1197</v>
      </c>
      <c r="E883" s="5" t="s">
        <v>4462</v>
      </c>
      <c r="F883" s="5">
        <v>8</v>
      </c>
      <c r="G883" s="5">
        <v>13</v>
      </c>
      <c r="H883" s="5">
        <v>2542</v>
      </c>
      <c r="I883" t="s">
        <v>26997</v>
      </c>
      <c r="J883" s="46" t="s">
        <v>33095</v>
      </c>
      <c r="K883" s="55">
        <f t="shared" si="91"/>
        <v>4</v>
      </c>
      <c r="L883" s="55">
        <f t="shared" si="92"/>
        <v>6</v>
      </c>
      <c r="M883" s="55" t="str">
        <f t="shared" si="93"/>
        <v>1895</v>
      </c>
      <c r="N883" s="55" t="str">
        <f t="shared" si="94"/>
        <v>May</v>
      </c>
      <c r="O883" s="55">
        <f t="shared" si="95"/>
        <v>5</v>
      </c>
      <c r="P883" s="55" t="str">
        <f t="shared" si="96"/>
        <v xml:space="preserve"> 3</v>
      </c>
      <c r="Q883" s="2" t="str">
        <f t="shared" si="97"/>
        <v>&lt;a href="set03\gc\gc_january_1893_to_december_1895\miscellaneous\arneson,_nels_left_by_horses_stiff_and_sore_may_3,_1895_p8_gc.pdf"&gt;Left by horses stiff and sore&lt;/a&gt;</v>
      </c>
    </row>
    <row r="884" spans="1:17" x14ac:dyDescent="0.25">
      <c r="A884" s="2">
        <v>5164</v>
      </c>
      <c r="B884" s="4" t="s">
        <v>5073</v>
      </c>
      <c r="C884" s="4" t="s">
        <v>5074</v>
      </c>
      <c r="D884" s="52" t="s">
        <v>1197</v>
      </c>
      <c r="E884" s="5" t="s">
        <v>4462</v>
      </c>
      <c r="F884" s="5">
        <v>1</v>
      </c>
      <c r="G884" s="5">
        <v>13</v>
      </c>
      <c r="H884" s="5">
        <v>2593</v>
      </c>
      <c r="I884" t="s">
        <v>26998</v>
      </c>
      <c r="J884" s="46" t="s">
        <v>33095</v>
      </c>
      <c r="K884" s="55">
        <f t="shared" si="91"/>
        <v>4</v>
      </c>
      <c r="L884" s="55">
        <f t="shared" si="92"/>
        <v>6</v>
      </c>
      <c r="M884" s="55" t="str">
        <f t="shared" si="93"/>
        <v>1895</v>
      </c>
      <c r="N884" s="55" t="str">
        <f t="shared" si="94"/>
        <v>May</v>
      </c>
      <c r="O884" s="55">
        <f t="shared" si="95"/>
        <v>5</v>
      </c>
      <c r="P884" s="55" t="str">
        <f t="shared" si="96"/>
        <v xml:space="preserve"> 3</v>
      </c>
      <c r="Q884" s="2" t="str">
        <f t="shared" si="97"/>
        <v>&lt;a href="set03\gc\gc_january_1893_to_december_1895\miscellaneous\miller,_6_yr_old_of_john_at_aneta_badly_cut_by_drag_may_3,_1895_p1_gc.pdf"&gt;at Aneta Badly cut by drag&lt;/a&gt;</v>
      </c>
    </row>
    <row r="885" spans="1:17" x14ac:dyDescent="0.25">
      <c r="A885" s="2">
        <v>6495</v>
      </c>
      <c r="B885" s="4" t="s">
        <v>5107</v>
      </c>
      <c r="C885" s="4" t="s">
        <v>5108</v>
      </c>
      <c r="D885" s="52" t="s">
        <v>1197</v>
      </c>
      <c r="E885" s="5" t="s">
        <v>4462</v>
      </c>
      <c r="F885" s="5">
        <v>1</v>
      </c>
      <c r="G885" s="5">
        <v>13</v>
      </c>
      <c r="H885" s="5">
        <v>2613</v>
      </c>
      <c r="I885" t="s">
        <v>26999</v>
      </c>
      <c r="J885" s="46" t="s">
        <v>33095</v>
      </c>
      <c r="K885" s="55">
        <f t="shared" si="91"/>
        <v>4</v>
      </c>
      <c r="L885" s="55">
        <f t="shared" si="92"/>
        <v>6</v>
      </c>
      <c r="M885" s="55" t="str">
        <f t="shared" si="93"/>
        <v>1895</v>
      </c>
      <c r="N885" s="55" t="str">
        <f t="shared" si="94"/>
        <v>May</v>
      </c>
      <c r="O885" s="55">
        <f t="shared" si="95"/>
        <v>5</v>
      </c>
      <c r="P885" s="55" t="str">
        <f t="shared" si="96"/>
        <v xml:space="preserve"> 3</v>
      </c>
      <c r="Q885" s="2" t="str">
        <f t="shared" si="97"/>
        <v>&lt;a href="set03\gc\gc_january_1893_to_december_1895\miscellaneous\shaw,_harold_to_chicago_for_back_treatment_may_3,_1895_p1_gc.pdf"&gt;To Chicago for back treatment&lt;/a&gt;</v>
      </c>
    </row>
    <row r="886" spans="1:17" x14ac:dyDescent="0.25">
      <c r="A886" s="2">
        <v>1067</v>
      </c>
      <c r="B886" s="4" t="s">
        <v>1630</v>
      </c>
      <c r="C886" s="4" t="s">
        <v>4443</v>
      </c>
      <c r="D886" s="52" t="s">
        <v>1765</v>
      </c>
      <c r="E886" s="5" t="s">
        <v>4462</v>
      </c>
      <c r="F886" s="5">
        <v>5</v>
      </c>
      <c r="G886" s="5">
        <v>13</v>
      </c>
      <c r="H886" s="5">
        <v>2558</v>
      </c>
      <c r="I886" t="s">
        <v>27000</v>
      </c>
      <c r="J886" s="46" t="s">
        <v>33095</v>
      </c>
      <c r="K886" s="55">
        <f t="shared" si="91"/>
        <v>4</v>
      </c>
      <c r="L886" s="55">
        <f t="shared" si="92"/>
        <v>7</v>
      </c>
      <c r="M886" s="55" t="str">
        <f t="shared" si="93"/>
        <v>1895</v>
      </c>
      <c r="N886" s="55" t="str">
        <f t="shared" si="94"/>
        <v>May</v>
      </c>
      <c r="O886" s="55">
        <f t="shared" si="95"/>
        <v>5</v>
      </c>
      <c r="P886" s="55" t="str">
        <f t="shared" si="96"/>
        <v>10</v>
      </c>
      <c r="Q886" s="2" t="str">
        <f t="shared" si="97"/>
        <v>&lt;a href="set03\gc\gc_january_1893_to_december_1895\miscellaneous\cooperstown_town_election_results_may_10,_1895_p5_gc.pdf"&gt;Town Election Results&lt;/a&gt;</v>
      </c>
    </row>
    <row r="887" spans="1:17" x14ac:dyDescent="0.25">
      <c r="A887" s="2">
        <v>3708</v>
      </c>
      <c r="B887" s="4" t="s">
        <v>1763</v>
      </c>
      <c r="C887" s="4" t="s">
        <v>1764</v>
      </c>
      <c r="D887" s="52" t="s">
        <v>1765</v>
      </c>
      <c r="E887" s="5" t="s">
        <v>1756</v>
      </c>
      <c r="F887" s="5">
        <v>4</v>
      </c>
      <c r="G887" s="5">
        <v>25</v>
      </c>
      <c r="H887" s="5">
        <v>5828</v>
      </c>
      <c r="I887" t="s">
        <v>31908</v>
      </c>
      <c r="J887" s="46" t="s">
        <v>33107</v>
      </c>
      <c r="K887" s="55">
        <f t="shared" si="91"/>
        <v>4</v>
      </c>
      <c r="L887" s="55">
        <f t="shared" si="92"/>
        <v>7</v>
      </c>
      <c r="M887" s="55" t="str">
        <f t="shared" si="93"/>
        <v>1895</v>
      </c>
      <c r="N887" s="55" t="str">
        <f t="shared" si="94"/>
        <v>May</v>
      </c>
      <c r="O887" s="55">
        <f t="shared" si="95"/>
        <v>5</v>
      </c>
      <c r="P887" s="55" t="str">
        <f t="shared" si="96"/>
        <v>10</v>
      </c>
      <c r="Q887" s="2" t="str">
        <f t="shared" si="97"/>
        <v>&lt;a href="set01\hope_pioneer_jan1894todec1899\misc\hope_teachers_institute_may_10_1895_p4_hp.pdf"&gt;Institute&lt;/a&gt;</v>
      </c>
    </row>
    <row r="888" spans="1:17" x14ac:dyDescent="0.25">
      <c r="A888" s="2">
        <v>2237</v>
      </c>
      <c r="B888" s="4" t="s">
        <v>5034</v>
      </c>
      <c r="C888" s="4" t="s">
        <v>5035</v>
      </c>
      <c r="D888" s="52" t="s">
        <v>4679</v>
      </c>
      <c r="E888" s="5" t="s">
        <v>4462</v>
      </c>
      <c r="F888" s="5">
        <v>1</v>
      </c>
      <c r="G888" s="5">
        <v>13</v>
      </c>
      <c r="H888" s="5">
        <v>2567</v>
      </c>
      <c r="I888" t="s">
        <v>27001</v>
      </c>
      <c r="J888" s="46" t="s">
        <v>33095</v>
      </c>
      <c r="K888" s="55">
        <f t="shared" si="91"/>
        <v>4</v>
      </c>
      <c r="L888" s="55">
        <f t="shared" si="92"/>
        <v>7</v>
      </c>
      <c r="M888" s="55" t="str">
        <f t="shared" si="93"/>
        <v>1895</v>
      </c>
      <c r="N888" s="55" t="str">
        <f t="shared" si="94"/>
        <v>May</v>
      </c>
      <c r="O888" s="55">
        <f t="shared" si="95"/>
        <v>5</v>
      </c>
      <c r="P888" s="55" t="str">
        <f t="shared" si="96"/>
        <v>17</v>
      </c>
      <c r="Q888" s="2" t="str">
        <f t="shared" si="97"/>
        <v>&lt;a href="set03\gc\gc_january_1893_to_december_1895\miscellaneous\greenland,_clara_nearly_chokes_may_17,_1895_p1_gc.pdf"&gt;Nearly chokes&lt;/a&gt;</v>
      </c>
    </row>
    <row r="889" spans="1:17" x14ac:dyDescent="0.25">
      <c r="A889" s="2">
        <v>3446</v>
      </c>
      <c r="B889" s="4" t="s">
        <v>1742</v>
      </c>
      <c r="C889" s="4" t="s">
        <v>1743</v>
      </c>
      <c r="D889" s="52" t="s">
        <v>32139</v>
      </c>
      <c r="E889" s="5" t="s">
        <v>1756</v>
      </c>
      <c r="F889" s="5">
        <v>1</v>
      </c>
      <c r="G889" s="5">
        <v>25</v>
      </c>
      <c r="H889" s="5"/>
      <c r="I889" t="s">
        <v>31956</v>
      </c>
      <c r="J889" s="46" t="s">
        <v>33107</v>
      </c>
      <c r="K889" s="55">
        <f t="shared" si="91"/>
        <v>4</v>
      </c>
      <c r="L889" s="55">
        <f t="shared" si="92"/>
        <v>7</v>
      </c>
      <c r="M889" s="55" t="str">
        <f t="shared" si="93"/>
        <v>1895</v>
      </c>
      <c r="N889" s="55" t="str">
        <f t="shared" si="94"/>
        <v>May</v>
      </c>
      <c r="O889" s="55">
        <f t="shared" si="95"/>
        <v>5</v>
      </c>
      <c r="P889" s="55" t="str">
        <f t="shared" si="96"/>
        <v>21</v>
      </c>
      <c r="Q889" s="2" t="str">
        <f t="shared" si="97"/>
        <v>&lt;a href="set01\hope_pioneer_jan1894todec1899\misc\hope_memorial_day_ceremonies_schedule_may_21_1896_p1_hp.pdf"&gt;Ceremonies schedule&lt;/a&gt;</v>
      </c>
    </row>
    <row r="890" spans="1:17" x14ac:dyDescent="0.25">
      <c r="A890" s="2">
        <v>3124</v>
      </c>
      <c r="B890" s="4" t="s">
        <v>1700</v>
      </c>
      <c r="C890" s="4" t="s">
        <v>7308</v>
      </c>
      <c r="D890" s="12" t="s">
        <v>1518</v>
      </c>
      <c r="E890" s="5" t="s">
        <v>1756</v>
      </c>
      <c r="F890" s="5">
        <v>4</v>
      </c>
      <c r="G890" s="5">
        <v>25.1</v>
      </c>
      <c r="H890" s="5"/>
      <c r="I890" t="s">
        <v>32145</v>
      </c>
      <c r="J890" s="46" t="s">
        <v>33108</v>
      </c>
      <c r="K890" s="55">
        <f t="shared" si="91"/>
        <v>4</v>
      </c>
      <c r="L890" s="55">
        <f t="shared" si="92"/>
        <v>7</v>
      </c>
      <c r="M890" s="55" t="str">
        <f t="shared" si="93"/>
        <v>1895</v>
      </c>
      <c r="N890" s="55" t="str">
        <f t="shared" si="94"/>
        <v>May</v>
      </c>
      <c r="O890" s="55">
        <f t="shared" si="95"/>
        <v>5</v>
      </c>
      <c r="P890" s="55" t="str">
        <f t="shared" si="96"/>
        <v>31</v>
      </c>
      <c r="Q890" s="2" t="str">
        <f t="shared" si="97"/>
        <v>&lt;a href="set01\hope_pioneer_jan1894todec1899\hsn\hope_school_notes_may_31_1895_p4_hp.pdf"&gt;High School Notes&lt;/a&gt;</v>
      </c>
    </row>
    <row r="891" spans="1:17" x14ac:dyDescent="0.25">
      <c r="A891" s="2">
        <v>3125</v>
      </c>
      <c r="B891" s="4" t="s">
        <v>1700</v>
      </c>
      <c r="C891" s="4" t="s">
        <v>7308</v>
      </c>
      <c r="D891" s="12" t="s">
        <v>1320</v>
      </c>
      <c r="E891" s="5" t="s">
        <v>1756</v>
      </c>
      <c r="F891" s="5">
        <v>1</v>
      </c>
      <c r="G891" s="5">
        <v>25.1</v>
      </c>
      <c r="H891" s="5"/>
      <c r="I891" t="s">
        <v>32146</v>
      </c>
      <c r="J891" s="46" t="s">
        <v>33108</v>
      </c>
      <c r="K891" s="55">
        <f t="shared" si="91"/>
        <v>5</v>
      </c>
      <c r="L891" s="55">
        <f t="shared" si="92"/>
        <v>7</v>
      </c>
      <c r="M891" s="55" t="str">
        <f t="shared" si="93"/>
        <v>1895</v>
      </c>
      <c r="N891" s="55" t="str">
        <f t="shared" si="94"/>
        <v>June</v>
      </c>
      <c r="O891" s="55">
        <f t="shared" si="95"/>
        <v>6</v>
      </c>
      <c r="P891" s="55" t="str">
        <f t="shared" si="96"/>
        <v xml:space="preserve"> 7</v>
      </c>
      <c r="Q891" s="2" t="str">
        <f t="shared" si="97"/>
        <v>&lt;a href="set01\hope_pioneer_jan1894todec1899\hsn\hope_school_-_steele_county_selects_text_books_june_7_1895_p1_hp.pdf"&gt;High School Notes&lt;/a&gt;</v>
      </c>
    </row>
    <row r="892" spans="1:17" x14ac:dyDescent="0.25">
      <c r="A892" s="2">
        <v>3312</v>
      </c>
      <c r="B892" s="4" t="s">
        <v>1705</v>
      </c>
      <c r="C892" s="4" t="s">
        <v>1707</v>
      </c>
      <c r="D892" s="52" t="s">
        <v>1163</v>
      </c>
      <c r="E892" s="5" t="s">
        <v>1756</v>
      </c>
      <c r="F892" s="5">
        <v>1</v>
      </c>
      <c r="G892" s="5">
        <v>25</v>
      </c>
      <c r="H892" s="5">
        <v>5788</v>
      </c>
      <c r="I892" t="s">
        <v>31909</v>
      </c>
      <c r="J892" s="46" t="s">
        <v>33107</v>
      </c>
      <c r="K892" s="55">
        <f t="shared" si="91"/>
        <v>5</v>
      </c>
      <c r="L892" s="55">
        <f t="shared" si="92"/>
        <v>8</v>
      </c>
      <c r="M892" s="55" t="str">
        <f t="shared" si="93"/>
        <v>1895</v>
      </c>
      <c r="N892" s="55" t="str">
        <f t="shared" si="94"/>
        <v>June</v>
      </c>
      <c r="O892" s="55">
        <f t="shared" si="95"/>
        <v>6</v>
      </c>
      <c r="P892" s="55" t="str">
        <f t="shared" si="96"/>
        <v>14</v>
      </c>
      <c r="Q892" s="2" t="str">
        <f t="shared" si="97"/>
        <v>&lt;a href="set01\hope_pioneer_jan1894todec1899\misc\hope_4th_of_july_celebration_june_14_1895_p1_hp.pdf"&gt;Celebration&lt;/a&gt;</v>
      </c>
    </row>
    <row r="893" spans="1:17" x14ac:dyDescent="0.25">
      <c r="A893" s="2">
        <v>5110</v>
      </c>
      <c r="B893" s="4" t="s">
        <v>1812</v>
      </c>
      <c r="C893" s="4" t="s">
        <v>1607</v>
      </c>
      <c r="D893" s="52" t="s">
        <v>1163</v>
      </c>
      <c r="E893" s="5" t="s">
        <v>1756</v>
      </c>
      <c r="F893" s="5">
        <v>4</v>
      </c>
      <c r="G893" s="5">
        <v>25</v>
      </c>
      <c r="H893" s="5">
        <v>5857</v>
      </c>
      <c r="I893" t="s">
        <v>31910</v>
      </c>
      <c r="J893" s="46" t="s">
        <v>33107</v>
      </c>
      <c r="K893" s="55">
        <f t="shared" si="91"/>
        <v>5</v>
      </c>
      <c r="L893" s="55">
        <f t="shared" si="92"/>
        <v>8</v>
      </c>
      <c r="M893" s="55" t="str">
        <f t="shared" si="93"/>
        <v>1895</v>
      </c>
      <c r="N893" s="55" t="str">
        <f t="shared" si="94"/>
        <v>June</v>
      </c>
      <c r="O893" s="55">
        <f t="shared" si="95"/>
        <v>6</v>
      </c>
      <c r="P893" s="55" t="str">
        <f t="shared" si="96"/>
        <v>14</v>
      </c>
      <c r="Q893" s="2" t="str">
        <f t="shared" si="97"/>
        <v>&lt;a href="set01\hope_pioneer_jan1894todec1899\misc\melrose_twp_school_notes_june_14_1895_p4_hp.pdf"&gt;Notes&lt;/a&gt;</v>
      </c>
    </row>
    <row r="894" spans="1:17" x14ac:dyDescent="0.25">
      <c r="A894" s="2">
        <v>5269</v>
      </c>
      <c r="B894" s="4" t="s">
        <v>1819</v>
      </c>
      <c r="C894" s="4" t="s">
        <v>1820</v>
      </c>
      <c r="D894" s="52" t="s">
        <v>1163</v>
      </c>
      <c r="E894" s="5" t="s">
        <v>1756</v>
      </c>
      <c r="F894" s="5">
        <v>4</v>
      </c>
      <c r="G894" s="5">
        <v>25</v>
      </c>
      <c r="H894" s="5">
        <v>5861</v>
      </c>
      <c r="I894" t="s">
        <v>31911</v>
      </c>
      <c r="J894" s="46" t="s">
        <v>33107</v>
      </c>
      <c r="K894" s="55">
        <f t="shared" si="91"/>
        <v>5</v>
      </c>
      <c r="L894" s="55">
        <f t="shared" si="92"/>
        <v>8</v>
      </c>
      <c r="M894" s="55" t="str">
        <f t="shared" si="93"/>
        <v>1895</v>
      </c>
      <c r="N894" s="55" t="str">
        <f t="shared" si="94"/>
        <v>June</v>
      </c>
      <c r="O894" s="55">
        <f t="shared" si="95"/>
        <v>6</v>
      </c>
      <c r="P894" s="55" t="str">
        <f t="shared" si="96"/>
        <v>14</v>
      </c>
      <c r="Q894" s="2" t="str">
        <f t="shared" si="97"/>
        <v>&lt;a href="set01\hope_pioneer_jan1894todec1899\misc\morris_mrs._robert_thrown_from_carriage_june_14_1895_p4_hp.pdf"&gt;Thrown from Carriage&lt;/a&gt;</v>
      </c>
    </row>
    <row r="895" spans="1:17" x14ac:dyDescent="0.25">
      <c r="A895" s="2">
        <v>7332</v>
      </c>
      <c r="B895" s="4" t="s">
        <v>1898</v>
      </c>
      <c r="C895" s="4" t="s">
        <v>1899</v>
      </c>
      <c r="D895" s="52" t="s">
        <v>1163</v>
      </c>
      <c r="E895" s="5" t="s">
        <v>1756</v>
      </c>
      <c r="F895" s="5">
        <v>1</v>
      </c>
      <c r="G895" s="5">
        <v>25</v>
      </c>
      <c r="H895" s="5">
        <v>5917</v>
      </c>
      <c r="I895" t="s">
        <v>31912</v>
      </c>
      <c r="J895" s="46" t="s">
        <v>33107</v>
      </c>
      <c r="K895" s="55">
        <f t="shared" si="91"/>
        <v>5</v>
      </c>
      <c r="L895" s="55">
        <f t="shared" si="92"/>
        <v>8</v>
      </c>
      <c r="M895" s="55" t="str">
        <f t="shared" si="93"/>
        <v>1895</v>
      </c>
      <c r="N895" s="55" t="str">
        <f t="shared" si="94"/>
        <v>June</v>
      </c>
      <c r="O895" s="55">
        <f t="shared" si="95"/>
        <v>6</v>
      </c>
      <c r="P895" s="55" t="str">
        <f t="shared" si="96"/>
        <v>14</v>
      </c>
      <c r="Q895" s="2" t="str">
        <f t="shared" si="97"/>
        <v>&lt;a href="set01\hope_pioneer_jan1894todec1899\misc\telephone_line_to_sherbrooke_is_now_working_june_14_1895_p1_hp.pdf"&gt;Line to Sherbrooke now works&lt;/a&gt;</v>
      </c>
    </row>
    <row r="896" spans="1:17" x14ac:dyDescent="0.25">
      <c r="A896" s="2">
        <v>2069</v>
      </c>
      <c r="B896" s="4" t="s">
        <v>1679</v>
      </c>
      <c r="C896" s="4" t="s">
        <v>1680</v>
      </c>
      <c r="D896" s="52" t="s">
        <v>1245</v>
      </c>
      <c r="E896" s="5" t="s">
        <v>1756</v>
      </c>
      <c r="F896" s="5">
        <v>4</v>
      </c>
      <c r="G896" s="5">
        <v>25</v>
      </c>
      <c r="H896" s="5">
        <v>5769</v>
      </c>
      <c r="I896" t="s">
        <v>31913</v>
      </c>
      <c r="J896" s="46" t="s">
        <v>33107</v>
      </c>
      <c r="K896" s="55">
        <f t="shared" si="91"/>
        <v>5</v>
      </c>
      <c r="L896" s="55">
        <f t="shared" si="92"/>
        <v>8</v>
      </c>
      <c r="M896" s="55" t="str">
        <f t="shared" si="93"/>
        <v>1895</v>
      </c>
      <c r="N896" s="55" t="str">
        <f t="shared" si="94"/>
        <v>June</v>
      </c>
      <c r="O896" s="55">
        <f t="shared" si="95"/>
        <v>6</v>
      </c>
      <c r="P896" s="55" t="str">
        <f t="shared" si="96"/>
        <v>21</v>
      </c>
      <c r="Q896" s="2" t="str">
        <f t="shared" si="97"/>
        <v>&lt;a href="set01\hope_pioneer_jan1894todec1899\misc\fulmer_hud_horse_and_barbed_wire_june_21_1895_p4_hp.pdf"&gt;Horse and barbed wire&lt;/a&gt;</v>
      </c>
    </row>
    <row r="897" spans="1:17" x14ac:dyDescent="0.25">
      <c r="A897" s="2">
        <v>5799</v>
      </c>
      <c r="B897" s="4" t="s">
        <v>5088</v>
      </c>
      <c r="C897" s="4" t="s">
        <v>5089</v>
      </c>
      <c r="D897" s="52" t="s">
        <v>1245</v>
      </c>
      <c r="E897" s="5" t="s">
        <v>4462</v>
      </c>
      <c r="F897" s="5">
        <v>1</v>
      </c>
      <c r="G897" s="5">
        <v>13</v>
      </c>
      <c r="H897" s="5">
        <v>2601</v>
      </c>
      <c r="I897" t="s">
        <v>27002</v>
      </c>
      <c r="J897" s="46" t="s">
        <v>33095</v>
      </c>
      <c r="K897" s="55">
        <f t="shared" si="91"/>
        <v>5</v>
      </c>
      <c r="L897" s="55">
        <f t="shared" si="92"/>
        <v>8</v>
      </c>
      <c r="M897" s="55" t="str">
        <f t="shared" si="93"/>
        <v>1895</v>
      </c>
      <c r="N897" s="55" t="str">
        <f t="shared" si="94"/>
        <v>June</v>
      </c>
      <c r="O897" s="55">
        <f t="shared" si="95"/>
        <v>6</v>
      </c>
      <c r="P897" s="55" t="str">
        <f t="shared" si="96"/>
        <v>21</v>
      </c>
      <c r="Q897" s="2" t="str">
        <f t="shared" si="97"/>
        <v>&lt;a href="set03\gc\gc_january_1893_to_december_1895\miscellaneous\person,_maggie_painful_wrist_injury_june_21,_1895_p1_gc.pdf"&gt;Painful wrist injury&lt;/a&gt;</v>
      </c>
    </row>
    <row r="898" spans="1:17" x14ac:dyDescent="0.25">
      <c r="A898" s="2">
        <v>646</v>
      </c>
      <c r="B898" s="4" t="s">
        <v>5008</v>
      </c>
      <c r="C898" s="4" t="s">
        <v>5009</v>
      </c>
      <c r="D898" s="52" t="s">
        <v>1381</v>
      </c>
      <c r="E898" s="5" t="s">
        <v>4462</v>
      </c>
      <c r="F898" s="5">
        <v>5</v>
      </c>
      <c r="G898" s="5">
        <v>13</v>
      </c>
      <c r="H898" s="5">
        <v>2549</v>
      </c>
      <c r="I898" t="s">
        <v>27003</v>
      </c>
      <c r="J898" s="46" t="s">
        <v>33095</v>
      </c>
      <c r="K898" s="55">
        <f t="shared" ref="K898:K961" si="98">FIND(" ",D898)</f>
        <v>5</v>
      </c>
      <c r="L898" s="55">
        <f t="shared" ref="L898:L961" si="99">FIND(",",D898)</f>
        <v>8</v>
      </c>
      <c r="M898" s="55" t="str">
        <f t="shared" ref="M898:M961" si="100">MID(D898,L898+2,4)</f>
        <v>1895</v>
      </c>
      <c r="N898" s="55" t="str">
        <f t="shared" ref="N898:N961" si="101">MID(D898,1,K898-1)</f>
        <v>June</v>
      </c>
      <c r="O898" s="55">
        <f t="shared" ref="O898:O961" si="102">_xlfn.SWITCH(TRIM(N898),
"January",1,"February",2,"March",3,"April",4,
"May",5,"June",6,"July",7,"August",8,
"September",9,"October",10,"November",11,"December",12,"No Match")</f>
        <v>6</v>
      </c>
      <c r="P898" s="55" t="str">
        <f t="shared" ref="P898:P961" si="103">MID(D898,L898-2,2)</f>
        <v>28</v>
      </c>
      <c r="Q898" s="2" t="str">
        <f t="shared" ref="Q898:Q961" si="104">"&lt;a href="&amp;""""&amp;J898&amp;"\"&amp;I898&amp;"""&gt;"&amp;C898&amp;"&lt;/a&gt;"</f>
        <v>&lt;a href="set03\gc\gc_january_1893_to_december_1895\miscellaneous\brownfield,_6_yr_old_dau_of_wm_cuts_foot_badly_june_28,_1895_p5_gc.pdf"&gt;Cuts foot badly&lt;/a&gt;</v>
      </c>
    </row>
    <row r="899" spans="1:17" x14ac:dyDescent="0.25">
      <c r="A899" s="2">
        <v>3126</v>
      </c>
      <c r="B899" s="4" t="s">
        <v>1700</v>
      </c>
      <c r="C899" s="4" t="s">
        <v>7308</v>
      </c>
      <c r="D899" s="12" t="s">
        <v>1381</v>
      </c>
      <c r="E899" s="5" t="s">
        <v>1756</v>
      </c>
      <c r="F899" s="5">
        <v>4</v>
      </c>
      <c r="G899" s="5">
        <v>25.1</v>
      </c>
      <c r="H899" s="5"/>
      <c r="I899" t="s">
        <v>32147</v>
      </c>
      <c r="J899" s="46" t="s">
        <v>33108</v>
      </c>
      <c r="K899" s="55">
        <f t="shared" si="98"/>
        <v>5</v>
      </c>
      <c r="L899" s="55">
        <f t="shared" si="99"/>
        <v>8</v>
      </c>
      <c r="M899" s="55" t="str">
        <f t="shared" si="100"/>
        <v>1895</v>
      </c>
      <c r="N899" s="55" t="str">
        <f t="shared" si="101"/>
        <v>June</v>
      </c>
      <c r="O899" s="55">
        <f t="shared" si="102"/>
        <v>6</v>
      </c>
      <c r="P899" s="55" t="str">
        <f t="shared" si="103"/>
        <v>28</v>
      </c>
      <c r="Q899" s="2" t="str">
        <f t="shared" si="104"/>
        <v>&lt;a href="set01\hope_pioneer_jan1894todec1899\hsn\hope_school_notes_june_28_1895_p4_hp.pdf"&gt;High School Notes&lt;/a&gt;</v>
      </c>
    </row>
    <row r="900" spans="1:17" x14ac:dyDescent="0.25">
      <c r="A900" s="2">
        <v>922</v>
      </c>
      <c r="B900" s="4" t="s">
        <v>1630</v>
      </c>
      <c r="C900" s="4" t="s">
        <v>5118</v>
      </c>
      <c r="D900" s="52" t="s">
        <v>1430</v>
      </c>
      <c r="E900" s="5" t="s">
        <v>4462</v>
      </c>
      <c r="F900" s="5">
        <v>5</v>
      </c>
      <c r="G900" s="5">
        <v>13</v>
      </c>
      <c r="H900" s="5">
        <v>2551</v>
      </c>
      <c r="I900" t="s">
        <v>27004</v>
      </c>
      <c r="J900" s="46" t="s">
        <v>33095</v>
      </c>
      <c r="K900" s="55">
        <f t="shared" si="98"/>
        <v>5</v>
      </c>
      <c r="L900" s="55">
        <f t="shared" si="99"/>
        <v>7</v>
      </c>
      <c r="M900" s="55" t="str">
        <f t="shared" si="100"/>
        <v>1895</v>
      </c>
      <c r="N900" s="55" t="str">
        <f t="shared" si="101"/>
        <v>July</v>
      </c>
      <c r="O900" s="55">
        <f t="shared" si="102"/>
        <v>7</v>
      </c>
      <c r="P900" s="55" t="str">
        <f t="shared" si="103"/>
        <v xml:space="preserve"> 5</v>
      </c>
      <c r="Q900" s="2" t="str">
        <f t="shared" si="104"/>
        <v>&lt;a href="set03\gc\gc_january_1893_to_december_1895\miscellaneous\cooperstown_aouw_picnic_july_5,_1895_p5_gc.pdf"&gt;AOUW Picnic&lt;/a&gt;</v>
      </c>
    </row>
    <row r="901" spans="1:17" x14ac:dyDescent="0.25">
      <c r="A901" s="2">
        <v>2904</v>
      </c>
      <c r="B901" s="4" t="s">
        <v>4807</v>
      </c>
      <c r="C901" s="4" t="s">
        <v>5046</v>
      </c>
      <c r="D901" s="52" t="s">
        <v>1430</v>
      </c>
      <c r="E901" s="5" t="s">
        <v>4462</v>
      </c>
      <c r="F901" s="5">
        <v>1</v>
      </c>
      <c r="G901" s="5">
        <v>13</v>
      </c>
      <c r="H901" s="5">
        <v>2574</v>
      </c>
      <c r="I901" t="s">
        <v>27005</v>
      </c>
      <c r="J901" s="46" t="s">
        <v>33095</v>
      </c>
      <c r="K901" s="55">
        <f t="shared" si="98"/>
        <v>5</v>
      </c>
      <c r="L901" s="55">
        <f t="shared" si="99"/>
        <v>7</v>
      </c>
      <c r="M901" s="55" t="str">
        <f t="shared" si="100"/>
        <v>1895</v>
      </c>
      <c r="N901" s="55" t="str">
        <f t="shared" si="101"/>
        <v>July</v>
      </c>
      <c r="O901" s="55">
        <f t="shared" si="102"/>
        <v>7</v>
      </c>
      <c r="P901" s="55" t="str">
        <f t="shared" si="103"/>
        <v xml:space="preserve"> 5</v>
      </c>
      <c r="Q901" s="2" t="str">
        <f t="shared" si="104"/>
        <v>&lt;a href="set03\gc\gc_january_1893_to_december_1895\miscellaneous\hazard,_byron_left_in_buggy_top_july_5,_1895_p1_gc.pdf"&gt;Left in buggy top&lt;/a&gt;</v>
      </c>
    </row>
    <row r="902" spans="1:17" x14ac:dyDescent="0.25">
      <c r="A902" s="2">
        <v>3310</v>
      </c>
      <c r="B902" s="4" t="s">
        <v>1705</v>
      </c>
      <c r="C902" s="4" t="s">
        <v>1706</v>
      </c>
      <c r="D902" s="52" t="s">
        <v>1430</v>
      </c>
      <c r="E902" s="5" t="s">
        <v>1756</v>
      </c>
      <c r="F902" s="5">
        <v>1</v>
      </c>
      <c r="G902" s="5">
        <v>25</v>
      </c>
      <c r="H902" s="5">
        <v>5787</v>
      </c>
      <c r="I902" s="69" t="s">
        <v>31917</v>
      </c>
      <c r="J902" s="46" t="s">
        <v>33107</v>
      </c>
      <c r="K902" s="55">
        <f t="shared" si="98"/>
        <v>5</v>
      </c>
      <c r="L902" s="55">
        <f t="shared" si="99"/>
        <v>7</v>
      </c>
      <c r="M902" s="55" t="str">
        <f t="shared" si="100"/>
        <v>1895</v>
      </c>
      <c r="N902" s="55" t="str">
        <f t="shared" si="101"/>
        <v>July</v>
      </c>
      <c r="O902" s="55">
        <f t="shared" si="102"/>
        <v>7</v>
      </c>
      <c r="P902" s="55" t="str">
        <f t="shared" si="103"/>
        <v xml:space="preserve"> 5</v>
      </c>
      <c r="Q902" s="2" t="str">
        <f t="shared" si="104"/>
        <v>&lt;a href="set01\hope_pioneer_jan1894todec1899\misc\hope_4th_of_july_a_success_july_5_1895_p1_hp.pdf"&gt;A success&lt;/a&gt;</v>
      </c>
    </row>
    <row r="903" spans="1:17" x14ac:dyDescent="0.25">
      <c r="A903" s="2">
        <v>4588</v>
      </c>
      <c r="B903" s="4" t="s">
        <v>5061</v>
      </c>
      <c r="C903" s="4" t="s">
        <v>5062</v>
      </c>
      <c r="D903" s="52" t="s">
        <v>1430</v>
      </c>
      <c r="E903" s="5" t="s">
        <v>4462</v>
      </c>
      <c r="F903" s="5">
        <v>1</v>
      </c>
      <c r="G903" s="5">
        <v>13</v>
      </c>
      <c r="H903" s="5">
        <v>2587</v>
      </c>
      <c r="I903" t="s">
        <v>27006</v>
      </c>
      <c r="J903" s="46" t="s">
        <v>33095</v>
      </c>
      <c r="K903" s="55">
        <f t="shared" si="98"/>
        <v>5</v>
      </c>
      <c r="L903" s="55">
        <f t="shared" si="99"/>
        <v>7</v>
      </c>
      <c r="M903" s="55" t="str">
        <f t="shared" si="100"/>
        <v>1895</v>
      </c>
      <c r="N903" s="55" t="str">
        <f t="shared" si="101"/>
        <v>July</v>
      </c>
      <c r="O903" s="55">
        <f t="shared" si="102"/>
        <v>7</v>
      </c>
      <c r="P903" s="55" t="str">
        <f t="shared" si="103"/>
        <v xml:space="preserve"> 5</v>
      </c>
      <c r="Q903" s="2" t="str">
        <f t="shared" si="104"/>
        <v>&lt;a href="set03\gc\gc_january_1893_to_december_1895\miscellaneous\kuhns,_bee_injured_optic_july_5,_1895_p1_gc.pdf"&gt;Injured optic&lt;/a&gt;</v>
      </c>
    </row>
    <row r="904" spans="1:17" x14ac:dyDescent="0.25">
      <c r="A904" s="2">
        <v>5009</v>
      </c>
      <c r="B904" s="4" t="s">
        <v>5069</v>
      </c>
      <c r="C904" s="4" t="s">
        <v>5070</v>
      </c>
      <c r="D904" s="52" t="s">
        <v>1430</v>
      </c>
      <c r="E904" s="5" t="s">
        <v>4462</v>
      </c>
      <c r="F904" s="5">
        <v>1</v>
      </c>
      <c r="G904" s="5">
        <v>13</v>
      </c>
      <c r="H904" s="5">
        <v>2591</v>
      </c>
      <c r="I904" t="s">
        <v>27007</v>
      </c>
      <c r="J904" s="46" t="s">
        <v>33095</v>
      </c>
      <c r="K904" s="55">
        <f t="shared" si="98"/>
        <v>5</v>
      </c>
      <c r="L904" s="55">
        <f t="shared" si="99"/>
        <v>7</v>
      </c>
      <c r="M904" s="55" t="str">
        <f t="shared" si="100"/>
        <v>1895</v>
      </c>
      <c r="N904" s="55" t="str">
        <f t="shared" si="101"/>
        <v>July</v>
      </c>
      <c r="O904" s="55">
        <f t="shared" si="102"/>
        <v>7</v>
      </c>
      <c r="P904" s="55" t="str">
        <f t="shared" si="103"/>
        <v xml:space="preserve"> 5</v>
      </c>
      <c r="Q904" s="2" t="str">
        <f t="shared" si="104"/>
        <v>&lt;a href="set03\gc\gc_january_1893_to_december_1895\miscellaneous\mayer,_chris_stove_went_on_strike_july_5,_1895_p1_gc.pdf"&gt;Stove went on strike&lt;/a&gt;</v>
      </c>
    </row>
    <row r="905" spans="1:17" x14ac:dyDescent="0.25">
      <c r="A905" s="2">
        <v>6153</v>
      </c>
      <c r="B905" s="4" t="s">
        <v>4529</v>
      </c>
      <c r="C905" s="4" t="s">
        <v>5099</v>
      </c>
      <c r="D905" s="52" t="s">
        <v>1430</v>
      </c>
      <c r="E905" s="5" t="s">
        <v>4462</v>
      </c>
      <c r="F905" s="5">
        <v>5</v>
      </c>
      <c r="G905" s="5">
        <v>13</v>
      </c>
      <c r="H905" s="5">
        <v>2608</v>
      </c>
      <c r="I905" t="s">
        <v>27008</v>
      </c>
      <c r="J905" s="46" t="s">
        <v>33095</v>
      </c>
      <c r="K905" s="55">
        <f t="shared" si="98"/>
        <v>5</v>
      </c>
      <c r="L905" s="55">
        <f t="shared" si="99"/>
        <v>7</v>
      </c>
      <c r="M905" s="55" t="str">
        <f t="shared" si="100"/>
        <v>1895</v>
      </c>
      <c r="N905" s="55" t="str">
        <f t="shared" si="101"/>
        <v>July</v>
      </c>
      <c r="O905" s="55">
        <f t="shared" si="102"/>
        <v>7</v>
      </c>
      <c r="P905" s="55" t="str">
        <f t="shared" si="103"/>
        <v xml:space="preserve"> 5</v>
      </c>
      <c r="Q905" s="2" t="str">
        <f t="shared" si="104"/>
        <v>&lt;a href="set03\gc\gc_january_1893_to_december_1895\miscellaneous\reite,_andrew_wins_bike_race_aouw_picnic_july_5,_1895_p5_gc.pdf"&gt;Wins bike race AOUW picnic&lt;/a&gt;</v>
      </c>
    </row>
    <row r="906" spans="1:17" x14ac:dyDescent="0.25">
      <c r="A906" s="2">
        <v>6494</v>
      </c>
      <c r="B906" s="4" t="s">
        <v>5105</v>
      </c>
      <c r="C906" s="4" t="s">
        <v>5106</v>
      </c>
      <c r="D906" s="52" t="s">
        <v>1430</v>
      </c>
      <c r="E906" s="5" t="s">
        <v>4462</v>
      </c>
      <c r="F906" s="5">
        <v>1</v>
      </c>
      <c r="G906" s="5">
        <v>13</v>
      </c>
      <c r="H906" s="5">
        <v>2612</v>
      </c>
      <c r="I906" t="s">
        <v>27009</v>
      </c>
      <c r="J906" s="46" t="s">
        <v>33095</v>
      </c>
      <c r="K906" s="55">
        <f t="shared" si="98"/>
        <v>5</v>
      </c>
      <c r="L906" s="55">
        <f t="shared" si="99"/>
        <v>7</v>
      </c>
      <c r="M906" s="55" t="str">
        <f t="shared" si="100"/>
        <v>1895</v>
      </c>
      <c r="N906" s="55" t="str">
        <f t="shared" si="101"/>
        <v>July</v>
      </c>
      <c r="O906" s="55">
        <f t="shared" si="102"/>
        <v>7</v>
      </c>
      <c r="P906" s="55" t="str">
        <f t="shared" si="103"/>
        <v xml:space="preserve"> 5</v>
      </c>
      <c r="Q906" s="2" t="str">
        <f t="shared" si="104"/>
        <v>&lt;a href="set03\gc\gc_january_1893_to_december_1895\miscellaneous\shaw,_gordon_good_results_for_his_back_july_5,_1895_p1_gc.pdf"&gt;Good results for his back&lt;/a&gt;</v>
      </c>
    </row>
    <row r="907" spans="1:17" x14ac:dyDescent="0.25">
      <c r="A907" s="2">
        <v>8080</v>
      </c>
      <c r="B907" s="4" t="s">
        <v>1925</v>
      </c>
      <c r="C907" s="4" t="s">
        <v>1820</v>
      </c>
      <c r="D907" s="52" t="s">
        <v>1430</v>
      </c>
      <c r="E907" s="5" t="s">
        <v>1756</v>
      </c>
      <c r="F907" s="5">
        <v>1</v>
      </c>
      <c r="G907" s="5">
        <v>25</v>
      </c>
      <c r="H907" s="5">
        <v>5934</v>
      </c>
      <c r="I907" t="s">
        <v>31914</v>
      </c>
      <c r="J907" s="46" t="s">
        <v>33107</v>
      </c>
      <c r="K907" s="55">
        <f t="shared" si="98"/>
        <v>5</v>
      </c>
      <c r="L907" s="55">
        <f t="shared" si="99"/>
        <v>7</v>
      </c>
      <c r="M907" s="55" t="str">
        <f t="shared" si="100"/>
        <v>1895</v>
      </c>
      <c r="N907" s="55" t="str">
        <f t="shared" si="101"/>
        <v>July</v>
      </c>
      <c r="O907" s="55">
        <f t="shared" si="102"/>
        <v>7</v>
      </c>
      <c r="P907" s="55" t="str">
        <f t="shared" si="103"/>
        <v xml:space="preserve"> 5</v>
      </c>
      <c r="Q907" s="2" t="str">
        <f t="shared" si="104"/>
        <v>&lt;a href="set01\hope_pioneer_jan1894todec1899\misc\wasem_neal_thrown_from_carriage_july_5_1895_p1_hp.pdf"&gt;Thrown from Carriage&lt;/a&gt;</v>
      </c>
    </row>
    <row r="908" spans="1:17" x14ac:dyDescent="0.25">
      <c r="A908" s="2">
        <v>1936</v>
      </c>
      <c r="B908" s="4" t="s">
        <v>1664</v>
      </c>
      <c r="C908" s="4" t="s">
        <v>1665</v>
      </c>
      <c r="D908" s="52" t="s">
        <v>1666</v>
      </c>
      <c r="E908" s="5" t="s">
        <v>1756</v>
      </c>
      <c r="F908" s="5">
        <v>1</v>
      </c>
      <c r="G908" s="5">
        <v>25</v>
      </c>
      <c r="H908" s="5">
        <v>5763</v>
      </c>
      <c r="I908" t="s">
        <v>31915</v>
      </c>
      <c r="J908" s="46" t="s">
        <v>33107</v>
      </c>
      <c r="K908" s="55">
        <f t="shared" si="98"/>
        <v>5</v>
      </c>
      <c r="L908" s="55">
        <f t="shared" si="99"/>
        <v>8</v>
      </c>
      <c r="M908" s="55" t="str">
        <f t="shared" si="100"/>
        <v>1895</v>
      </c>
      <c r="N908" s="55" t="str">
        <f t="shared" si="101"/>
        <v>July</v>
      </c>
      <c r="O908" s="55">
        <f t="shared" si="102"/>
        <v>7</v>
      </c>
      <c r="P908" s="55" t="str">
        <f t="shared" si="103"/>
        <v>12</v>
      </c>
      <c r="Q908" s="2" t="str">
        <f t="shared" si="104"/>
        <v>&lt;a href="set01\hope_pioneer_jan1894todec1899\misc\finney_burd_accident_w_horse_july_12_1895_p1_hp.pdf"&gt;Accident with horse&lt;/a&gt;</v>
      </c>
    </row>
    <row r="909" spans="1:17" x14ac:dyDescent="0.25">
      <c r="A909" s="2">
        <v>6000</v>
      </c>
      <c r="B909" s="4" t="s">
        <v>1856</v>
      </c>
      <c r="C909" s="4" t="s">
        <v>1857</v>
      </c>
      <c r="D909" s="52" t="s">
        <v>1666</v>
      </c>
      <c r="E909" s="5" t="s">
        <v>1756</v>
      </c>
      <c r="F909" s="5">
        <v>1</v>
      </c>
      <c r="G909" s="5">
        <v>25</v>
      </c>
      <c r="H909" s="5">
        <v>5889</v>
      </c>
      <c r="I909" t="s">
        <v>31916</v>
      </c>
      <c r="J909" s="46" t="s">
        <v>33107</v>
      </c>
      <c r="K909" s="55">
        <f t="shared" si="98"/>
        <v>5</v>
      </c>
      <c r="L909" s="55">
        <f t="shared" si="99"/>
        <v>8</v>
      </c>
      <c r="M909" s="55" t="str">
        <f t="shared" si="100"/>
        <v>1895</v>
      </c>
      <c r="N909" s="55" t="str">
        <f t="shared" si="101"/>
        <v>July</v>
      </c>
      <c r="O909" s="55">
        <f t="shared" si="102"/>
        <v>7</v>
      </c>
      <c r="P909" s="55" t="str">
        <f t="shared" si="103"/>
        <v>12</v>
      </c>
      <c r="Q909" s="2" t="str">
        <f t="shared" si="104"/>
        <v>&lt;a href="set01\hope_pioneer_jan1894todec1899\misc\pope_addie_eye_badly_hurt_july_12_1895_p1_hp.pdf"&gt;Eye badly hurt&lt;/a&gt;</v>
      </c>
    </row>
    <row r="910" spans="1:17" x14ac:dyDescent="0.25">
      <c r="A910" s="2">
        <v>7172</v>
      </c>
      <c r="B910" s="4" t="s">
        <v>209</v>
      </c>
      <c r="C910" s="4" t="s">
        <v>210</v>
      </c>
      <c r="D910" s="52" t="s">
        <v>211</v>
      </c>
      <c r="E910" s="5" t="s">
        <v>13635</v>
      </c>
      <c r="F910" s="5">
        <v>7</v>
      </c>
      <c r="G910" s="5">
        <v>35</v>
      </c>
      <c r="H910" s="5">
        <v>7583</v>
      </c>
      <c r="I910" s="68" t="s">
        <v>31536</v>
      </c>
      <c r="J910" s="46" t="s">
        <v>33123</v>
      </c>
      <c r="K910" s="55">
        <f t="shared" si="98"/>
        <v>5</v>
      </c>
      <c r="L910" s="55">
        <f t="shared" si="99"/>
        <v>8</v>
      </c>
      <c r="M910" s="55" t="str">
        <f t="shared" si="100"/>
        <v>1895</v>
      </c>
      <c r="N910" s="55" t="str">
        <f t="shared" si="101"/>
        <v>July</v>
      </c>
      <c r="O910" s="55">
        <f t="shared" si="102"/>
        <v>7</v>
      </c>
      <c r="P910" s="55" t="str">
        <f t="shared" si="103"/>
        <v>25</v>
      </c>
      <c r="Q910" s="2" t="str">
        <f t="shared" si="104"/>
        <v>&lt;a href="set03\the_times_record\the_times_record_june_6,_1895_-_december_30,_1897\miscellaneous\streeter,_george_w_sent_to_bismarck_july_25,_1895_p7_ttr.pdf"&gt;Sent to Bismarck&lt;/a&gt;</v>
      </c>
    </row>
    <row r="911" spans="1:17" x14ac:dyDescent="0.25">
      <c r="A911" s="2">
        <v>570</v>
      </c>
      <c r="B911" s="4" t="s">
        <v>9986</v>
      </c>
      <c r="C911" s="4" t="s">
        <v>9987</v>
      </c>
      <c r="D911" s="12" t="s">
        <v>1399</v>
      </c>
      <c r="E911" s="5" t="s">
        <v>13632</v>
      </c>
      <c r="F911" s="5">
        <v>5</v>
      </c>
      <c r="G911" s="5">
        <v>41</v>
      </c>
      <c r="H911" s="5">
        <v>7643</v>
      </c>
      <c r="I911" s="39"/>
      <c r="J911" s="46" t="s">
        <v>33127</v>
      </c>
      <c r="K911" s="55">
        <f t="shared" si="98"/>
        <v>5</v>
      </c>
      <c r="L911" s="55">
        <f t="shared" si="99"/>
        <v>8</v>
      </c>
      <c r="M911" s="55" t="str">
        <f t="shared" si="100"/>
        <v>1895</v>
      </c>
      <c r="N911" s="55" t="str">
        <f t="shared" si="101"/>
        <v>July</v>
      </c>
      <c r="O911" s="55">
        <f t="shared" si="102"/>
        <v>7</v>
      </c>
      <c r="P911" s="55" t="str">
        <f t="shared" si="103"/>
        <v>26</v>
      </c>
      <c r="Q911" s="2" t="str">
        <f t="shared" si="104"/>
        <v>&lt;a href="set03\wimbledon_news\wimbledon_news_1895_to_1900\miscellaneous\"&gt;Sells hogs and horse&lt;/a&gt;</v>
      </c>
    </row>
    <row r="912" spans="1:17" x14ac:dyDescent="0.25">
      <c r="A912" s="2">
        <v>1266</v>
      </c>
      <c r="B912" s="4" t="s">
        <v>9965</v>
      </c>
      <c r="C912" s="4" t="s">
        <v>3458</v>
      </c>
      <c r="D912" s="52" t="s">
        <v>1399</v>
      </c>
      <c r="E912" s="5" t="s">
        <v>13632</v>
      </c>
      <c r="F912" s="5">
        <v>1</v>
      </c>
      <c r="G912" s="5">
        <v>41</v>
      </c>
      <c r="H912" s="5">
        <v>7649</v>
      </c>
      <c r="I912" s="99" t="s">
        <v>31590</v>
      </c>
      <c r="J912" s="46" t="s">
        <v>33127</v>
      </c>
      <c r="K912" s="55">
        <f t="shared" si="98"/>
        <v>5</v>
      </c>
      <c r="L912" s="55">
        <f t="shared" si="99"/>
        <v>8</v>
      </c>
      <c r="M912" s="55" t="str">
        <f t="shared" si="100"/>
        <v>1895</v>
      </c>
      <c r="N912" s="55" t="str">
        <f t="shared" si="101"/>
        <v>July</v>
      </c>
      <c r="O912" s="55">
        <f t="shared" si="102"/>
        <v>7</v>
      </c>
      <c r="P912" s="55" t="str">
        <f t="shared" si="103"/>
        <v>26</v>
      </c>
      <c r="Q912" s="2" t="str">
        <f t="shared" si="104"/>
        <v>&lt;a href="set03\wimbledon_news\wimbledon_news_1895_to_1900\miscellaneous\courtenay_items_july_26,_1895_p1_wn.pdf"&gt;Items&lt;/a&gt;</v>
      </c>
    </row>
    <row r="913" spans="1:17" x14ac:dyDescent="0.25">
      <c r="A913" s="2">
        <v>1682</v>
      </c>
      <c r="B913" s="4" t="s">
        <v>9970</v>
      </c>
      <c r="C913" s="4" t="s">
        <v>9971</v>
      </c>
      <c r="D913" s="52" t="s">
        <v>1399</v>
      </c>
      <c r="E913" s="5" t="s">
        <v>13632</v>
      </c>
      <c r="F913" s="5">
        <v>1</v>
      </c>
      <c r="G913" s="5">
        <v>41</v>
      </c>
      <c r="H913" s="5">
        <v>7677</v>
      </c>
      <c r="I913" s="99" t="s">
        <v>31591</v>
      </c>
      <c r="J913" s="46" t="s">
        <v>33127</v>
      </c>
      <c r="K913" s="55">
        <f t="shared" si="98"/>
        <v>5</v>
      </c>
      <c r="L913" s="55">
        <f t="shared" si="99"/>
        <v>8</v>
      </c>
      <c r="M913" s="55" t="str">
        <f t="shared" si="100"/>
        <v>1895</v>
      </c>
      <c r="N913" s="55" t="str">
        <f t="shared" si="101"/>
        <v>July</v>
      </c>
      <c r="O913" s="55">
        <f t="shared" si="102"/>
        <v>7</v>
      </c>
      <c r="P913" s="55" t="str">
        <f t="shared" si="103"/>
        <v>26</v>
      </c>
      <c r="Q913" s="2" t="str">
        <f t="shared" si="104"/>
        <v>&lt;a href="set03\wimbledon_news\wimbledon_news_1895_to_1900\miscellaneous\dover_doings_july_26,_1895_p1_wn.pdf"&gt;Doings&lt;/a&gt;</v>
      </c>
    </row>
    <row r="914" spans="1:17" x14ac:dyDescent="0.25">
      <c r="A914" s="2">
        <v>7714</v>
      </c>
      <c r="B914" s="4" t="s">
        <v>9958</v>
      </c>
      <c r="C914" s="4" t="s">
        <v>9959</v>
      </c>
      <c r="D914" s="52" t="s">
        <v>1399</v>
      </c>
      <c r="E914" s="5" t="s">
        <v>13632</v>
      </c>
      <c r="F914" s="5">
        <v>1</v>
      </c>
      <c r="G914" s="5">
        <v>41</v>
      </c>
      <c r="H914" s="5">
        <v>7700</v>
      </c>
      <c r="I914" s="99" t="s">
        <v>31592</v>
      </c>
      <c r="J914" s="46" t="s">
        <v>33127</v>
      </c>
      <c r="K914" s="55">
        <f t="shared" si="98"/>
        <v>5</v>
      </c>
      <c r="L914" s="55">
        <f t="shared" si="99"/>
        <v>8</v>
      </c>
      <c r="M914" s="55" t="str">
        <f t="shared" si="100"/>
        <v>1895</v>
      </c>
      <c r="N914" s="55" t="str">
        <f t="shared" si="101"/>
        <v>July</v>
      </c>
      <c r="O914" s="55">
        <f t="shared" si="102"/>
        <v>7</v>
      </c>
      <c r="P914" s="55" t="str">
        <f t="shared" si="103"/>
        <v>26</v>
      </c>
      <c r="Q914" s="2" t="str">
        <f t="shared" si="104"/>
        <v>&lt;a href="set03\wimbledon_news\wimbledon_news_1895_to_1900\miscellaneous\walks,_james_e_tenders_wanted_july_26,_1895_p1_wn.pdf"&gt;Tenders wanted&lt;/a&gt;</v>
      </c>
    </row>
    <row r="915" spans="1:17" x14ac:dyDescent="0.25">
      <c r="A915" s="2">
        <v>8297</v>
      </c>
      <c r="B915" s="4" t="s">
        <v>186</v>
      </c>
      <c r="C915" s="4" t="s">
        <v>207</v>
      </c>
      <c r="D915" s="52" t="s">
        <v>208</v>
      </c>
      <c r="E915" s="5" t="s">
        <v>13635</v>
      </c>
      <c r="F915" s="5">
        <v>7</v>
      </c>
      <c r="G915" s="5">
        <v>35</v>
      </c>
      <c r="H915" s="5">
        <v>7584</v>
      </c>
      <c r="I915" s="68" t="s">
        <v>31535</v>
      </c>
      <c r="J915" s="46" t="s">
        <v>33123</v>
      </c>
      <c r="K915" s="55">
        <f t="shared" si="98"/>
        <v>7</v>
      </c>
      <c r="L915" s="55">
        <f t="shared" si="99"/>
        <v>9</v>
      </c>
      <c r="M915" s="55" t="str">
        <f t="shared" si="100"/>
        <v>1895</v>
      </c>
      <c r="N915" s="55" t="str">
        <f t="shared" si="101"/>
        <v>August</v>
      </c>
      <c r="O915" s="55">
        <f t="shared" si="102"/>
        <v>8</v>
      </c>
      <c r="P915" s="55" t="str">
        <f t="shared" si="103"/>
        <v xml:space="preserve"> 1</v>
      </c>
      <c r="Q915" s="2" t="str">
        <f t="shared" si="104"/>
        <v>&lt;a href="set03\the_times_record\the_times_record_june_6,_1895_-_december_30,_1897\miscellaneous\hiccas_in_wimbledon_august_1,_1895_p7_ttr.pdf"&gt;Hiccas&lt;/a&gt;</v>
      </c>
    </row>
    <row r="916" spans="1:17" x14ac:dyDescent="0.25">
      <c r="A916" s="2">
        <v>3474</v>
      </c>
      <c r="B916" s="4" t="s">
        <v>1756</v>
      </c>
      <c r="C916" s="4" t="s">
        <v>1757</v>
      </c>
      <c r="D916" s="52" t="s">
        <v>1758</v>
      </c>
      <c r="E916" s="5" t="s">
        <v>1756</v>
      </c>
      <c r="F916" s="5">
        <v>1</v>
      </c>
      <c r="G916" s="5">
        <v>25</v>
      </c>
      <c r="H916" s="5">
        <v>5824</v>
      </c>
      <c r="I916" t="s">
        <v>31918</v>
      </c>
      <c r="J916" s="46" t="s">
        <v>33107</v>
      </c>
      <c r="K916" s="55">
        <f t="shared" si="98"/>
        <v>7</v>
      </c>
      <c r="L916" s="55">
        <f t="shared" si="99"/>
        <v>9</v>
      </c>
      <c r="M916" s="55" t="str">
        <f t="shared" si="100"/>
        <v>1895</v>
      </c>
      <c r="N916" s="55" t="str">
        <f t="shared" si="101"/>
        <v>August</v>
      </c>
      <c r="O916" s="55">
        <f t="shared" si="102"/>
        <v>8</v>
      </c>
      <c r="P916" s="55" t="str">
        <f t="shared" si="103"/>
        <v xml:space="preserve"> 2</v>
      </c>
      <c r="Q916" s="2" t="str">
        <f t="shared" si="104"/>
        <v>&lt;a href="set01\hope_pioneer_jan1894todec1899\misc\hope_pioneer_circulation_nearing_100_august_2_1895_p1_hp.pdf"&gt;Circulation nearing 100&lt;/a&gt;</v>
      </c>
    </row>
    <row r="917" spans="1:17" x14ac:dyDescent="0.25">
      <c r="A917" s="2">
        <v>5594</v>
      </c>
      <c r="B917" s="4" t="s">
        <v>9951</v>
      </c>
      <c r="C917" s="4" t="s">
        <v>1656</v>
      </c>
      <c r="D917" s="52" t="s">
        <v>1758</v>
      </c>
      <c r="E917" s="5" t="s">
        <v>13632</v>
      </c>
      <c r="F917" s="5">
        <v>5</v>
      </c>
      <c r="G917" s="5">
        <v>41</v>
      </c>
      <c r="H917" s="5">
        <v>7694</v>
      </c>
      <c r="I917" s="99" t="s">
        <v>31593</v>
      </c>
      <c r="J917" s="46" t="s">
        <v>33127</v>
      </c>
      <c r="K917" s="55">
        <f t="shared" si="98"/>
        <v>7</v>
      </c>
      <c r="L917" s="55">
        <f t="shared" si="99"/>
        <v>9</v>
      </c>
      <c r="M917" s="55" t="str">
        <f t="shared" si="100"/>
        <v>1895</v>
      </c>
      <c r="N917" s="55" t="str">
        <f t="shared" si="101"/>
        <v>August</v>
      </c>
      <c r="O917" s="55">
        <f t="shared" si="102"/>
        <v>8</v>
      </c>
      <c r="P917" s="55" t="str">
        <f t="shared" si="103"/>
        <v xml:space="preserve"> 2</v>
      </c>
      <c r="Q917" s="2" t="str">
        <f t="shared" si="104"/>
        <v>&lt;a href="set03\wimbledon_news\wimbledon_news_1895_to_1900\miscellaneous\olsen,_anton_to_jamestown_august_2,_1895_p5_wn.pdf"&gt;To Jamestown&lt;/a&gt;</v>
      </c>
    </row>
    <row r="918" spans="1:17" x14ac:dyDescent="0.25">
      <c r="A918" s="2">
        <v>7715</v>
      </c>
      <c r="B918" s="4" t="s">
        <v>9958</v>
      </c>
      <c r="C918" s="4" t="s">
        <v>184</v>
      </c>
      <c r="D918" s="52" t="s">
        <v>1758</v>
      </c>
      <c r="E918" s="5" t="s">
        <v>13632</v>
      </c>
      <c r="F918" s="5">
        <v>1</v>
      </c>
      <c r="G918" s="5">
        <v>41</v>
      </c>
      <c r="H918" s="5"/>
      <c r="I918" s="99" t="s">
        <v>31594</v>
      </c>
      <c r="J918" s="46" t="s">
        <v>33127</v>
      </c>
      <c r="K918" s="55">
        <f t="shared" si="98"/>
        <v>7</v>
      </c>
      <c r="L918" s="55">
        <f t="shared" si="99"/>
        <v>9</v>
      </c>
      <c r="M918" s="55" t="str">
        <f t="shared" si="100"/>
        <v>1895</v>
      </c>
      <c r="N918" s="55" t="str">
        <f t="shared" si="101"/>
        <v>August</v>
      </c>
      <c r="O918" s="55">
        <f t="shared" si="102"/>
        <v>8</v>
      </c>
      <c r="P918" s="55" t="str">
        <f t="shared" si="103"/>
        <v xml:space="preserve"> 2</v>
      </c>
      <c r="Q918" s="2" t="str">
        <f t="shared" si="104"/>
        <v>&lt;a href="set03\wimbledon_news\wimbledon_news_1895_to_1900\miscellaneous\walks,_james_e_visits_editor_august_2,_1895_p1_wn.pdf"&gt;Visits Editor&lt;/a&gt;</v>
      </c>
    </row>
    <row r="919" spans="1:17" x14ac:dyDescent="0.25">
      <c r="A919" s="2">
        <v>3847</v>
      </c>
      <c r="B919" s="4" t="s">
        <v>5051</v>
      </c>
      <c r="C919" s="4" t="s">
        <v>5052</v>
      </c>
      <c r="D919" s="52" t="s">
        <v>1563</v>
      </c>
      <c r="E919" s="5" t="s">
        <v>4462</v>
      </c>
      <c r="F919" s="5">
        <v>5</v>
      </c>
      <c r="G919" s="5">
        <v>13</v>
      </c>
      <c r="H919" s="5">
        <v>2577</v>
      </c>
      <c r="I919" t="s">
        <v>27010</v>
      </c>
      <c r="J919" s="46" t="s">
        <v>33095</v>
      </c>
      <c r="K919" s="55">
        <f t="shared" si="98"/>
        <v>7</v>
      </c>
      <c r="L919" s="55">
        <f t="shared" si="99"/>
        <v>9</v>
      </c>
      <c r="M919" s="55" t="str">
        <f t="shared" si="100"/>
        <v>1895</v>
      </c>
      <c r="N919" s="55" t="str">
        <f t="shared" si="101"/>
        <v>August</v>
      </c>
      <c r="O919" s="55">
        <f t="shared" si="102"/>
        <v>8</v>
      </c>
      <c r="P919" s="55" t="str">
        <f t="shared" si="103"/>
        <v xml:space="preserve"> 9</v>
      </c>
      <c r="Q919" s="2" t="str">
        <f t="shared" si="104"/>
        <v>&lt;a href="set03\gc\gc_january_1893_to_december_1895\miscellaneous\jackson,_sheriff_severely_hit_by_broncho_august_9,_1895_p5_gc.pdf"&gt;Severely hit by broncho&lt;/a&gt;</v>
      </c>
    </row>
    <row r="920" spans="1:17" x14ac:dyDescent="0.25">
      <c r="A920" s="2">
        <v>4749</v>
      </c>
      <c r="B920" s="4" t="s">
        <v>9984</v>
      </c>
      <c r="C920" s="4" t="s">
        <v>1607</v>
      </c>
      <c r="D920" s="52" t="s">
        <v>1563</v>
      </c>
      <c r="E920" s="5" t="s">
        <v>13632</v>
      </c>
      <c r="F920" s="5">
        <v>1</v>
      </c>
      <c r="G920" s="5">
        <v>41</v>
      </c>
      <c r="H920" s="5">
        <v>7688</v>
      </c>
      <c r="I920" s="99" t="s">
        <v>31595</v>
      </c>
      <c r="J920" s="46" t="s">
        <v>33127</v>
      </c>
      <c r="K920" s="55">
        <f t="shared" si="98"/>
        <v>7</v>
      </c>
      <c r="L920" s="55">
        <f t="shared" si="99"/>
        <v>9</v>
      </c>
      <c r="M920" s="55" t="str">
        <f t="shared" si="100"/>
        <v>1895</v>
      </c>
      <c r="N920" s="55" t="str">
        <f t="shared" si="101"/>
        <v>August</v>
      </c>
      <c r="O920" s="55">
        <f t="shared" si="102"/>
        <v>8</v>
      </c>
      <c r="P920" s="55" t="str">
        <f t="shared" si="103"/>
        <v xml:space="preserve"> 9</v>
      </c>
      <c r="Q920" s="2" t="str">
        <f t="shared" si="104"/>
        <v>&lt;a href="set03\wimbledon_news\wimbledon_news_1895_to_1900\miscellaneous\leal_notes_august_9,_1895_p1_wn.pdf"&gt;Notes&lt;/a&gt;</v>
      </c>
    </row>
    <row r="921" spans="1:17" x14ac:dyDescent="0.25">
      <c r="A921" s="2">
        <v>5796</v>
      </c>
      <c r="B921" s="4" t="s">
        <v>5086</v>
      </c>
      <c r="C921" s="4" t="s">
        <v>5087</v>
      </c>
      <c r="D921" s="52" t="s">
        <v>1563</v>
      </c>
      <c r="E921" s="5" t="s">
        <v>4462</v>
      </c>
      <c r="F921" s="5">
        <v>1</v>
      </c>
      <c r="G921" s="5">
        <v>13</v>
      </c>
      <c r="H921" s="5">
        <v>2600</v>
      </c>
      <c r="I921" t="s">
        <v>27011</v>
      </c>
      <c r="J921" s="46" t="s">
        <v>33095</v>
      </c>
      <c r="K921" s="55">
        <f t="shared" si="98"/>
        <v>7</v>
      </c>
      <c r="L921" s="55">
        <f t="shared" si="99"/>
        <v>9</v>
      </c>
      <c r="M921" s="55" t="str">
        <f t="shared" si="100"/>
        <v>1895</v>
      </c>
      <c r="N921" s="55" t="str">
        <f t="shared" si="101"/>
        <v>August</v>
      </c>
      <c r="O921" s="55">
        <f t="shared" si="102"/>
        <v>8</v>
      </c>
      <c r="P921" s="55" t="str">
        <f t="shared" si="103"/>
        <v xml:space="preserve"> 9</v>
      </c>
      <c r="Q921" s="2" t="str">
        <f t="shared" si="104"/>
        <v>&lt;a href="set03\gc\gc_january_1893_to_december_1895\miscellaneous\person,_4_yr_old_dau_of_jens_colt_breaks_arm_august_9,_1895_p1_gc.pdf"&gt;Colt breaks arm&lt;/a&gt;</v>
      </c>
    </row>
    <row r="922" spans="1:17" x14ac:dyDescent="0.25">
      <c r="A922" s="2">
        <v>6149</v>
      </c>
      <c r="B922" s="4" t="s">
        <v>4529</v>
      </c>
      <c r="C922" s="4" t="s">
        <v>5095</v>
      </c>
      <c r="D922" s="52" t="s">
        <v>1563</v>
      </c>
      <c r="E922" s="5" t="s">
        <v>4462</v>
      </c>
      <c r="F922" s="5">
        <v>1</v>
      </c>
      <c r="G922" s="5">
        <v>13</v>
      </c>
      <c r="H922" s="5">
        <v>2605</v>
      </c>
      <c r="I922" t="s">
        <v>27012</v>
      </c>
      <c r="J922" s="46" t="s">
        <v>33095</v>
      </c>
      <c r="K922" s="55">
        <f t="shared" si="98"/>
        <v>7</v>
      </c>
      <c r="L922" s="55">
        <f t="shared" si="99"/>
        <v>9</v>
      </c>
      <c r="M922" s="55" t="str">
        <f t="shared" si="100"/>
        <v>1895</v>
      </c>
      <c r="N922" s="55" t="str">
        <f t="shared" si="101"/>
        <v>August</v>
      </c>
      <c r="O922" s="55">
        <f t="shared" si="102"/>
        <v>8</v>
      </c>
      <c r="P922" s="55" t="str">
        <f t="shared" si="103"/>
        <v xml:space="preserve"> 9</v>
      </c>
      <c r="Q922" s="2" t="str">
        <f t="shared" si="104"/>
        <v>&lt;a href="set03\gc\gc_january_1893_to_december_1895\miscellaneous\reite,_andrew_attends_nd_pharmaceutical_assn_august_9,_1895_p1_gc.pdf"&gt;Attends ND Pharmaceutical Assn&lt;/a&gt;</v>
      </c>
    </row>
    <row r="923" spans="1:17" x14ac:dyDescent="0.25">
      <c r="A923" s="2">
        <v>6269</v>
      </c>
      <c r="B923" s="4" t="s">
        <v>1863</v>
      </c>
      <c r="C923" s="4" t="s">
        <v>1607</v>
      </c>
      <c r="D923" s="52" t="s">
        <v>1563</v>
      </c>
      <c r="E923" s="5" t="s">
        <v>1756</v>
      </c>
      <c r="F923" s="5">
        <v>1</v>
      </c>
      <c r="G923" s="5">
        <v>25</v>
      </c>
      <c r="H923" s="5">
        <v>5893</v>
      </c>
      <c r="I923" t="s">
        <v>31919</v>
      </c>
      <c r="J923" s="46" t="s">
        <v>33107</v>
      </c>
      <c r="K923" s="55">
        <f t="shared" si="98"/>
        <v>7</v>
      </c>
      <c r="L923" s="55">
        <f t="shared" si="99"/>
        <v>9</v>
      </c>
      <c r="M923" s="55" t="str">
        <f t="shared" si="100"/>
        <v>1895</v>
      </c>
      <c r="N923" s="55" t="str">
        <f t="shared" si="101"/>
        <v>August</v>
      </c>
      <c r="O923" s="55">
        <f t="shared" si="102"/>
        <v>8</v>
      </c>
      <c r="P923" s="55" t="str">
        <f t="shared" si="103"/>
        <v xml:space="preserve"> 9</v>
      </c>
      <c r="Q923" s="2" t="str">
        <f t="shared" si="104"/>
        <v>&lt;a href="set01\hope_pioneer_jan1894todec1899\misc\riverside_school_no._2_notes_august_9_1895_p1_hp.pdf"&gt;Notes&lt;/a&gt;</v>
      </c>
    </row>
    <row r="924" spans="1:17" x14ac:dyDescent="0.25">
      <c r="A924" s="2">
        <v>7708</v>
      </c>
      <c r="B924" s="4" t="s">
        <v>4409</v>
      </c>
      <c r="C924" s="4" t="s">
        <v>6934</v>
      </c>
      <c r="D924" s="52" t="s">
        <v>1563</v>
      </c>
      <c r="E924" s="5" t="s">
        <v>13632</v>
      </c>
      <c r="F924" s="5">
        <v>5</v>
      </c>
      <c r="G924" s="5">
        <v>41</v>
      </c>
      <c r="H924" s="5">
        <v>7698</v>
      </c>
      <c r="I924" s="99" t="s">
        <v>31596</v>
      </c>
      <c r="J924" s="46" t="s">
        <v>33127</v>
      </c>
      <c r="K924" s="55">
        <f t="shared" si="98"/>
        <v>7</v>
      </c>
      <c r="L924" s="55">
        <f t="shared" si="99"/>
        <v>9</v>
      </c>
      <c r="M924" s="55" t="str">
        <f t="shared" si="100"/>
        <v>1895</v>
      </c>
      <c r="N924" s="55" t="str">
        <f t="shared" si="101"/>
        <v>August</v>
      </c>
      <c r="O924" s="55">
        <f t="shared" si="102"/>
        <v>8</v>
      </c>
      <c r="P924" s="55" t="str">
        <f t="shared" si="103"/>
        <v xml:space="preserve"> 9</v>
      </c>
      <c r="Q924" s="2" t="str">
        <f t="shared" si="104"/>
        <v>&lt;a href="set03\wimbledon_news\wimbledon_news_1895_to_1900\miscellaneous\walks,_david_breaks_arm_august_9,_1895_p5_wn.pdf"&gt;Breaks arm&lt;/a&gt;</v>
      </c>
    </row>
    <row r="925" spans="1:17" x14ac:dyDescent="0.25">
      <c r="A925" s="2">
        <v>7709</v>
      </c>
      <c r="B925" s="4" t="s">
        <v>4409</v>
      </c>
      <c r="C925" s="4" t="s">
        <v>9957</v>
      </c>
      <c r="D925" s="52" t="s">
        <v>1563</v>
      </c>
      <c r="E925" s="5" t="s">
        <v>13632</v>
      </c>
      <c r="F925" s="5">
        <v>1</v>
      </c>
      <c r="G925" s="5">
        <v>41</v>
      </c>
      <c r="H925" s="5">
        <v>7699</v>
      </c>
      <c r="I925" s="99" t="s">
        <v>31597</v>
      </c>
      <c r="J925" s="46" t="s">
        <v>33127</v>
      </c>
      <c r="K925" s="55">
        <f t="shared" si="98"/>
        <v>7</v>
      </c>
      <c r="L925" s="55">
        <f t="shared" si="99"/>
        <v>9</v>
      </c>
      <c r="M925" s="55" t="str">
        <f t="shared" si="100"/>
        <v>1895</v>
      </c>
      <c r="N925" s="55" t="str">
        <f t="shared" si="101"/>
        <v>August</v>
      </c>
      <c r="O925" s="55">
        <f t="shared" si="102"/>
        <v>8</v>
      </c>
      <c r="P925" s="55" t="str">
        <f t="shared" si="103"/>
        <v xml:space="preserve"> 9</v>
      </c>
      <c r="Q925" s="2" t="str">
        <f t="shared" si="104"/>
        <v>&lt;a href="set03\wimbledon_news\wimbledon_news_1895_to_1900\miscellaneous\walks,_david_falls_off_water_tank_august_9,_1895_p1_wn.pdf"&gt;Falls off water tank&lt;/a&gt;</v>
      </c>
    </row>
    <row r="926" spans="1:17" x14ac:dyDescent="0.25">
      <c r="A926" s="2">
        <v>8083</v>
      </c>
      <c r="B926" s="4" t="s">
        <v>5125</v>
      </c>
      <c r="C926" s="4" t="s">
        <v>5126</v>
      </c>
      <c r="D926" s="52" t="s">
        <v>1563</v>
      </c>
      <c r="E926" s="5" t="s">
        <v>4462</v>
      </c>
      <c r="F926" s="5">
        <v>5</v>
      </c>
      <c r="G926" s="5">
        <v>13</v>
      </c>
      <c r="H926" s="5">
        <v>2621</v>
      </c>
      <c r="I926" t="s">
        <v>27013</v>
      </c>
      <c r="J926" s="46" t="s">
        <v>33095</v>
      </c>
      <c r="K926" s="55">
        <f t="shared" si="98"/>
        <v>7</v>
      </c>
      <c r="L926" s="55">
        <f t="shared" si="99"/>
        <v>9</v>
      </c>
      <c r="M926" s="55" t="str">
        <f t="shared" si="100"/>
        <v>1895</v>
      </c>
      <c r="N926" s="55" t="str">
        <f t="shared" si="101"/>
        <v>August</v>
      </c>
      <c r="O926" s="55">
        <f t="shared" si="102"/>
        <v>8</v>
      </c>
      <c r="P926" s="55" t="str">
        <f t="shared" si="103"/>
        <v xml:space="preserve"> 9</v>
      </c>
      <c r="Q926" s="2" t="str">
        <f t="shared" si="104"/>
        <v>&lt;a href="set03\gc\gc_january_1893_to_december_1895\miscellaneous\washburn,_mrs._m_f_collarbone_broken_from_kick_august_9,_1895_p5_gc.pdf"&gt;Collarbone broken from kick&lt;/a&gt;</v>
      </c>
    </row>
    <row r="927" spans="1:17" x14ac:dyDescent="0.25">
      <c r="A927" s="2">
        <v>8281</v>
      </c>
      <c r="B927" s="4" t="s">
        <v>6796</v>
      </c>
      <c r="C927" s="4" t="s">
        <v>9960</v>
      </c>
      <c r="D927" s="52" t="s">
        <v>1563</v>
      </c>
      <c r="E927" s="5" t="s">
        <v>13632</v>
      </c>
      <c r="F927" s="5">
        <v>5</v>
      </c>
      <c r="G927" s="5">
        <v>41</v>
      </c>
      <c r="H927" s="5">
        <v>7701</v>
      </c>
      <c r="I927" s="99" t="s">
        <v>31598</v>
      </c>
      <c r="J927" s="46" t="s">
        <v>33127</v>
      </c>
      <c r="K927" s="55">
        <f t="shared" si="98"/>
        <v>7</v>
      </c>
      <c r="L927" s="55">
        <f t="shared" si="99"/>
        <v>9</v>
      </c>
      <c r="M927" s="55" t="str">
        <f t="shared" si="100"/>
        <v>1895</v>
      </c>
      <c r="N927" s="55" t="str">
        <f t="shared" si="101"/>
        <v>August</v>
      </c>
      <c r="O927" s="55">
        <f t="shared" si="102"/>
        <v>8</v>
      </c>
      <c r="P927" s="55" t="str">
        <f t="shared" si="103"/>
        <v xml:space="preserve"> 9</v>
      </c>
      <c r="Q927" s="2" t="str">
        <f t="shared" si="104"/>
        <v>&lt;a href="set03\wimbledon_news\wimbledon_news_1895_to_1900\miscellaneous\wilson,_james_buys_land_august_9,_1895_p5_wn.pdf"&gt;Buys land&lt;/a&gt;</v>
      </c>
    </row>
    <row r="928" spans="1:17" x14ac:dyDescent="0.25">
      <c r="A928" s="2">
        <v>1267</v>
      </c>
      <c r="B928" s="4" t="s">
        <v>9965</v>
      </c>
      <c r="C928" s="4" t="s">
        <v>3458</v>
      </c>
      <c r="D928" s="52" t="s">
        <v>1811</v>
      </c>
      <c r="E928" s="5" t="s">
        <v>13632</v>
      </c>
      <c r="F928" s="5">
        <v>5</v>
      </c>
      <c r="G928" s="5">
        <v>41</v>
      </c>
      <c r="H928" s="5">
        <v>7646</v>
      </c>
      <c r="I928" s="99" t="s">
        <v>31599</v>
      </c>
      <c r="J928" s="46" t="s">
        <v>33127</v>
      </c>
      <c r="K928" s="55">
        <f t="shared" si="98"/>
        <v>7</v>
      </c>
      <c r="L928" s="55">
        <f t="shared" si="99"/>
        <v>10</v>
      </c>
      <c r="M928" s="55" t="str">
        <f t="shared" si="100"/>
        <v>1895</v>
      </c>
      <c r="N928" s="55" t="str">
        <f t="shared" si="101"/>
        <v>August</v>
      </c>
      <c r="O928" s="55">
        <f t="shared" si="102"/>
        <v>8</v>
      </c>
      <c r="P928" s="55" t="str">
        <f t="shared" si="103"/>
        <v>16</v>
      </c>
      <c r="Q928" s="2" t="str">
        <f t="shared" si="104"/>
        <v>&lt;a href="set03\wimbledon_news\wimbledon_news_1895_to_1900\miscellaneous\courtenay_items_august_16,_1895_p5_wn.pdf"&gt;Items&lt;/a&gt;</v>
      </c>
    </row>
    <row r="929" spans="1:17" x14ac:dyDescent="0.25">
      <c r="A929" s="2">
        <v>5108</v>
      </c>
      <c r="B929" s="4" t="s">
        <v>1810</v>
      </c>
      <c r="C929" s="4" t="s">
        <v>1748</v>
      </c>
      <c r="D929" s="52" t="s">
        <v>1811</v>
      </c>
      <c r="E929" s="5" t="s">
        <v>1756</v>
      </c>
      <c r="F929" s="5">
        <v>1</v>
      </c>
      <c r="G929" s="5">
        <v>25</v>
      </c>
      <c r="H929" s="5">
        <v>5855</v>
      </c>
      <c r="I929" t="s">
        <v>31920</v>
      </c>
      <c r="J929" s="46" t="s">
        <v>33107</v>
      </c>
      <c r="K929" s="55">
        <f t="shared" si="98"/>
        <v>7</v>
      </c>
      <c r="L929" s="55">
        <f t="shared" si="99"/>
        <v>10</v>
      </c>
      <c r="M929" s="55" t="str">
        <f t="shared" si="100"/>
        <v>1895</v>
      </c>
      <c r="N929" s="55" t="str">
        <f t="shared" si="101"/>
        <v>August</v>
      </c>
      <c r="O929" s="55">
        <f t="shared" si="102"/>
        <v>8</v>
      </c>
      <c r="P929" s="55" t="str">
        <f t="shared" si="103"/>
        <v>16</v>
      </c>
      <c r="Q929" s="2" t="str">
        <f t="shared" si="104"/>
        <v>&lt;a href="set01\hope_pioneer_jan1894todec1899\misc\melrose_school_no._2_report_august_16_1895_p1_hp.pdf"&gt;Report&lt;/a&gt;</v>
      </c>
    </row>
    <row r="930" spans="1:17" x14ac:dyDescent="0.25">
      <c r="A930" s="2">
        <v>5602</v>
      </c>
      <c r="B930" s="4" t="s">
        <v>9952</v>
      </c>
      <c r="C930" s="4" t="s">
        <v>6919</v>
      </c>
      <c r="D930" s="52" t="s">
        <v>1811</v>
      </c>
      <c r="E930" s="5" t="s">
        <v>13632</v>
      </c>
      <c r="F930" s="5">
        <v>4</v>
      </c>
      <c r="G930" s="5">
        <v>41</v>
      </c>
      <c r="H930" s="5">
        <v>7695</v>
      </c>
      <c r="I930" s="99" t="s">
        <v>31600</v>
      </c>
      <c r="J930" s="46" t="s">
        <v>33127</v>
      </c>
      <c r="K930" s="55">
        <f t="shared" si="98"/>
        <v>7</v>
      </c>
      <c r="L930" s="55">
        <f t="shared" si="99"/>
        <v>10</v>
      </c>
      <c r="M930" s="55" t="str">
        <f t="shared" si="100"/>
        <v>1895</v>
      </c>
      <c r="N930" s="55" t="str">
        <f t="shared" si="101"/>
        <v>August</v>
      </c>
      <c r="O930" s="55">
        <f t="shared" si="102"/>
        <v>8</v>
      </c>
      <c r="P930" s="55" t="str">
        <f t="shared" si="103"/>
        <v>16</v>
      </c>
      <c r="Q930" s="2" t="str">
        <f t="shared" si="104"/>
        <v>&lt;a href="set03\wimbledon_news\wimbledon_news_1895_to_1900\miscellaneous\olsen,_joseph_and_dan_struck_by_lightning_august_16,_1895_p4_wn.pdf"&gt;Struck by lightning&lt;/a&gt;</v>
      </c>
    </row>
    <row r="931" spans="1:17" x14ac:dyDescent="0.25">
      <c r="A931" s="2">
        <v>8395</v>
      </c>
      <c r="B931" s="4" t="s">
        <v>9962</v>
      </c>
      <c r="C931" s="4" t="s">
        <v>9963</v>
      </c>
      <c r="D931" s="52" t="s">
        <v>1811</v>
      </c>
      <c r="E931" s="5" t="s">
        <v>13632</v>
      </c>
      <c r="F931" s="5">
        <v>1</v>
      </c>
      <c r="G931" s="5">
        <v>41</v>
      </c>
      <c r="H931" s="5">
        <v>7703</v>
      </c>
      <c r="I931" s="99" t="s">
        <v>31601</v>
      </c>
      <c r="J931" s="46" t="s">
        <v>33127</v>
      </c>
      <c r="K931" s="55">
        <f t="shared" si="98"/>
        <v>7</v>
      </c>
      <c r="L931" s="55">
        <f t="shared" si="99"/>
        <v>10</v>
      </c>
      <c r="M931" s="55" t="str">
        <f t="shared" si="100"/>
        <v>1895</v>
      </c>
      <c r="N931" s="55" t="str">
        <f t="shared" si="101"/>
        <v>August</v>
      </c>
      <c r="O931" s="55">
        <f t="shared" si="102"/>
        <v>8</v>
      </c>
      <c r="P931" s="55" t="str">
        <f t="shared" si="103"/>
        <v>16</v>
      </c>
      <c r="Q931" s="2" t="str">
        <f t="shared" si="104"/>
        <v>&lt;a href="set03\wimbledon_news\wimbledon_news_1895_to_1900\miscellaneous\wimbledon_town_meeting_fire_prevention_and_water_august_16,_1895_p1_wn.pdf"&gt;Meeting Fire Prevention and Water&lt;/a&gt;</v>
      </c>
    </row>
    <row r="932" spans="1:17" x14ac:dyDescent="0.25">
      <c r="A932" s="2">
        <v>558</v>
      </c>
      <c r="B932" s="4" t="s">
        <v>9940</v>
      </c>
      <c r="C932" s="4" t="s">
        <v>9941</v>
      </c>
      <c r="D932" s="52" t="s">
        <v>1341</v>
      </c>
      <c r="E932" s="5" t="s">
        <v>13632</v>
      </c>
      <c r="F932" s="5">
        <v>1</v>
      </c>
      <c r="G932" s="5">
        <v>41</v>
      </c>
      <c r="H932" s="5">
        <v>7642</v>
      </c>
      <c r="I932" s="99" t="s">
        <v>31602</v>
      </c>
      <c r="J932" s="46" t="s">
        <v>33127</v>
      </c>
      <c r="K932" s="55">
        <f t="shared" si="98"/>
        <v>7</v>
      </c>
      <c r="L932" s="55">
        <f t="shared" si="99"/>
        <v>10</v>
      </c>
      <c r="M932" s="55" t="str">
        <f t="shared" si="100"/>
        <v>1895</v>
      </c>
      <c r="N932" s="55" t="str">
        <f t="shared" si="101"/>
        <v>August</v>
      </c>
      <c r="O932" s="55">
        <f t="shared" si="102"/>
        <v>8</v>
      </c>
      <c r="P932" s="55" t="str">
        <f t="shared" si="103"/>
        <v>23</v>
      </c>
      <c r="Q932" s="2" t="str">
        <f t="shared" si="104"/>
        <v>&lt;a href="set03\wimbledon_news\wimbledon_news_1895_to_1900\miscellaneous\bowden,_archie_-_bowden_&amp;_mayers_shoplifters_august_23,_1895_p1_wn.pdf"&gt;Bowden &amp; Mayers Shoplifters&lt;/a&gt;</v>
      </c>
    </row>
    <row r="933" spans="1:17" x14ac:dyDescent="0.25">
      <c r="A933" s="2">
        <v>859</v>
      </c>
      <c r="B933" s="4" t="s">
        <v>9964</v>
      </c>
      <c r="C933" s="4" t="s">
        <v>1607</v>
      </c>
      <c r="D933" s="52" t="s">
        <v>1341</v>
      </c>
      <c r="E933" s="5" t="s">
        <v>13632</v>
      </c>
      <c r="F933" s="5">
        <v>1</v>
      </c>
      <c r="G933" s="5">
        <v>41</v>
      </c>
      <c r="H933" s="5">
        <v>7645</v>
      </c>
      <c r="I933" s="99" t="s">
        <v>31603</v>
      </c>
      <c r="J933" s="46" t="s">
        <v>33127</v>
      </c>
      <c r="K933" s="55">
        <f t="shared" si="98"/>
        <v>7</v>
      </c>
      <c r="L933" s="55">
        <f t="shared" si="99"/>
        <v>10</v>
      </c>
      <c r="M933" s="55" t="str">
        <f t="shared" si="100"/>
        <v>1895</v>
      </c>
      <c r="N933" s="55" t="str">
        <f t="shared" si="101"/>
        <v>August</v>
      </c>
      <c r="O933" s="55">
        <f t="shared" si="102"/>
        <v>8</v>
      </c>
      <c r="P933" s="55" t="str">
        <f t="shared" si="103"/>
        <v>23</v>
      </c>
      <c r="Q933" s="2" t="str">
        <f t="shared" si="104"/>
        <v>&lt;a href="set03\wimbledon_news\wimbledon_news_1895_to_1900\miscellaneous\clive_notes_august_23,_1895_p1_wn.pdf"&gt;Notes&lt;/a&gt;</v>
      </c>
    </row>
    <row r="934" spans="1:17" x14ac:dyDescent="0.25">
      <c r="A934" s="2">
        <v>1268</v>
      </c>
      <c r="B934" s="4" t="s">
        <v>9965</v>
      </c>
      <c r="C934" s="4" t="s">
        <v>3458</v>
      </c>
      <c r="D934" s="52" t="s">
        <v>1341</v>
      </c>
      <c r="E934" s="5" t="s">
        <v>13632</v>
      </c>
      <c r="F934" s="5">
        <v>5</v>
      </c>
      <c r="G934" s="5">
        <v>41</v>
      </c>
      <c r="H934" s="5">
        <v>7647</v>
      </c>
      <c r="I934" s="99" t="s">
        <v>31604</v>
      </c>
      <c r="J934" s="46" t="s">
        <v>33127</v>
      </c>
      <c r="K934" s="55">
        <f t="shared" si="98"/>
        <v>7</v>
      </c>
      <c r="L934" s="55">
        <f t="shared" si="99"/>
        <v>10</v>
      </c>
      <c r="M934" s="55" t="str">
        <f t="shared" si="100"/>
        <v>1895</v>
      </c>
      <c r="N934" s="55" t="str">
        <f t="shared" si="101"/>
        <v>August</v>
      </c>
      <c r="O934" s="55">
        <f t="shared" si="102"/>
        <v>8</v>
      </c>
      <c r="P934" s="55" t="str">
        <f t="shared" si="103"/>
        <v>23</v>
      </c>
      <c r="Q934" s="2" t="str">
        <f t="shared" si="104"/>
        <v>&lt;a href="set03\wimbledon_news\wimbledon_news_1895_to_1900\miscellaneous\courtenay_items_august_23,_1895_p5_wn.pdf"&gt;Items&lt;/a&gt;</v>
      </c>
    </row>
    <row r="935" spans="1:17" x14ac:dyDescent="0.25">
      <c r="A935" s="2">
        <v>3813</v>
      </c>
      <c r="B935" s="4" t="s">
        <v>9945</v>
      </c>
      <c r="C935" s="4" t="s">
        <v>9941</v>
      </c>
      <c r="D935" s="52" t="s">
        <v>1341</v>
      </c>
      <c r="E935" s="5" t="s">
        <v>13632</v>
      </c>
      <c r="F935" s="5">
        <v>1</v>
      </c>
      <c r="G935" s="5">
        <v>41</v>
      </c>
      <c r="H935" s="5">
        <v>7678</v>
      </c>
      <c r="I935" s="99" t="s">
        <v>31605</v>
      </c>
      <c r="J935" s="46" t="s">
        <v>33127</v>
      </c>
      <c r="K935" s="55">
        <f t="shared" si="98"/>
        <v>7</v>
      </c>
      <c r="L935" s="55">
        <f t="shared" si="99"/>
        <v>10</v>
      </c>
      <c r="M935" s="55" t="str">
        <f t="shared" si="100"/>
        <v>1895</v>
      </c>
      <c r="N935" s="55" t="str">
        <f t="shared" si="101"/>
        <v>August</v>
      </c>
      <c r="O935" s="55">
        <f t="shared" si="102"/>
        <v>8</v>
      </c>
      <c r="P935" s="55" t="str">
        <f t="shared" si="103"/>
        <v>23</v>
      </c>
      <c r="Q935" s="2" t="str">
        <f t="shared" si="104"/>
        <v>&lt;a href="set03\wimbledon_news\wimbledon_news_1895_to_1900\miscellaneous\iverson,_alec_bowden_&amp;_mayers_shoplifters_august_23,_1895_p1_wn.pdf"&gt;Bowden &amp; Mayers Shoplifters&lt;/a&gt;</v>
      </c>
    </row>
    <row r="936" spans="1:17" x14ac:dyDescent="0.25">
      <c r="A936" s="2">
        <v>5010</v>
      </c>
      <c r="B936" s="4" t="s">
        <v>9948</v>
      </c>
      <c r="C936" s="4" t="s">
        <v>9941</v>
      </c>
      <c r="D936" s="52" t="s">
        <v>1341</v>
      </c>
      <c r="E936" s="5" t="s">
        <v>13632</v>
      </c>
      <c r="F936" s="5">
        <v>1</v>
      </c>
      <c r="G936" s="5">
        <v>41</v>
      </c>
      <c r="H936" s="5">
        <v>7691</v>
      </c>
      <c r="I936" s="99" t="s">
        <v>31606</v>
      </c>
      <c r="J936" s="46" t="s">
        <v>33127</v>
      </c>
      <c r="K936" s="55">
        <f t="shared" si="98"/>
        <v>7</v>
      </c>
      <c r="L936" s="55">
        <f t="shared" si="99"/>
        <v>10</v>
      </c>
      <c r="M936" s="55" t="str">
        <f t="shared" si="100"/>
        <v>1895</v>
      </c>
      <c r="N936" s="55" t="str">
        <f t="shared" si="101"/>
        <v>August</v>
      </c>
      <c r="O936" s="55">
        <f t="shared" si="102"/>
        <v>8</v>
      </c>
      <c r="P936" s="55" t="str">
        <f t="shared" si="103"/>
        <v>23</v>
      </c>
      <c r="Q936" s="2" t="str">
        <f t="shared" si="104"/>
        <v>&lt;a href="set03\wimbledon_news\wimbledon_news_1895_to_1900\miscellaneous\mayer,_chris_and_fred_-_bowden_&amp;_mayers_shoplifters_august_23,_1895_p1_wn.pdf"&gt;Bowden &amp; Mayers Shoplifters&lt;/a&gt;</v>
      </c>
    </row>
    <row r="937" spans="1:17" x14ac:dyDescent="0.25">
      <c r="A937" s="2">
        <v>5430</v>
      </c>
      <c r="B937" s="4" t="s">
        <v>9950</v>
      </c>
      <c r="C937" s="4" t="s">
        <v>9941</v>
      </c>
      <c r="D937" s="52" t="s">
        <v>1341</v>
      </c>
      <c r="E937" s="5" t="s">
        <v>13632</v>
      </c>
      <c r="F937" s="5">
        <v>1</v>
      </c>
      <c r="G937" s="5">
        <v>41</v>
      </c>
      <c r="H937" s="5">
        <v>7693</v>
      </c>
      <c r="I937" s="99" t="s">
        <v>31607</v>
      </c>
      <c r="J937" s="46" t="s">
        <v>33127</v>
      </c>
      <c r="K937" s="55">
        <f t="shared" si="98"/>
        <v>7</v>
      </c>
      <c r="L937" s="55">
        <f t="shared" si="99"/>
        <v>10</v>
      </c>
      <c r="M937" s="55" t="str">
        <f t="shared" si="100"/>
        <v>1895</v>
      </c>
      <c r="N937" s="55" t="str">
        <f t="shared" si="101"/>
        <v>August</v>
      </c>
      <c r="O937" s="55">
        <f t="shared" si="102"/>
        <v>8</v>
      </c>
      <c r="P937" s="55" t="str">
        <f t="shared" si="103"/>
        <v>23</v>
      </c>
      <c r="Q937" s="2" t="str">
        <f t="shared" si="104"/>
        <v>&lt;a href="set03\wimbledon_news\wimbledon_news_1895_to_1900\miscellaneous\newberry,_sank_bowden_&amp;_mayers_shoplifters_august_23,_1895_p1_wn.pdf"&gt;Bowden &amp; Mayers Shoplifters&lt;/a&gt;</v>
      </c>
    </row>
    <row r="938" spans="1:17" x14ac:dyDescent="0.25">
      <c r="A938" s="2">
        <v>6769</v>
      </c>
      <c r="B938" s="4" t="s">
        <v>9953</v>
      </c>
      <c r="C938" s="4" t="s">
        <v>9954</v>
      </c>
      <c r="D938" s="52" t="s">
        <v>1341</v>
      </c>
      <c r="E938" s="5" t="s">
        <v>13632</v>
      </c>
      <c r="F938" s="5">
        <v>1</v>
      </c>
      <c r="G938" s="5">
        <v>41</v>
      </c>
      <c r="H938" s="5">
        <v>7696</v>
      </c>
      <c r="I938" s="99" t="s">
        <v>31608</v>
      </c>
      <c r="J938" s="46" t="s">
        <v>33127</v>
      </c>
      <c r="K938" s="55">
        <f t="shared" si="98"/>
        <v>7</v>
      </c>
      <c r="L938" s="55">
        <f t="shared" si="99"/>
        <v>10</v>
      </c>
      <c r="M938" s="55" t="str">
        <f t="shared" si="100"/>
        <v>1895</v>
      </c>
      <c r="N938" s="55" t="str">
        <f t="shared" si="101"/>
        <v>August</v>
      </c>
      <c r="O938" s="55">
        <f t="shared" si="102"/>
        <v>8</v>
      </c>
      <c r="P938" s="55" t="str">
        <f t="shared" si="103"/>
        <v>23</v>
      </c>
      <c r="Q938" s="2" t="str">
        <f t="shared" si="104"/>
        <v>&lt;a href="set03\wimbledon_news\wimbledon_news_1895_to_1900\miscellaneous\stark,_charles_barn_burned_by_children_august_23,_1895_p1_wn.pdf"&gt;Barn burned by children&lt;/a&gt;</v>
      </c>
    </row>
    <row r="939" spans="1:17" x14ac:dyDescent="0.25">
      <c r="A939" s="2">
        <v>1269</v>
      </c>
      <c r="B939" s="4" t="s">
        <v>9965</v>
      </c>
      <c r="C939" s="4" t="s">
        <v>3458</v>
      </c>
      <c r="D939" s="52" t="s">
        <v>1823</v>
      </c>
      <c r="E939" s="5" t="s">
        <v>13632</v>
      </c>
      <c r="F939" s="5">
        <v>4</v>
      </c>
      <c r="G939" s="5">
        <v>41</v>
      </c>
      <c r="H939" s="5">
        <v>7648</v>
      </c>
      <c r="I939" s="99" t="s">
        <v>31609</v>
      </c>
      <c r="J939" s="46" t="s">
        <v>33127</v>
      </c>
      <c r="K939" s="55">
        <f t="shared" si="98"/>
        <v>7</v>
      </c>
      <c r="L939" s="55">
        <f t="shared" si="99"/>
        <v>10</v>
      </c>
      <c r="M939" s="55" t="str">
        <f t="shared" si="100"/>
        <v>1895</v>
      </c>
      <c r="N939" s="55" t="str">
        <f t="shared" si="101"/>
        <v>August</v>
      </c>
      <c r="O939" s="55">
        <f t="shared" si="102"/>
        <v>8</v>
      </c>
      <c r="P939" s="55" t="str">
        <f t="shared" si="103"/>
        <v>30</v>
      </c>
      <c r="Q939" s="2" t="str">
        <f t="shared" si="104"/>
        <v>&lt;a href="set03\wimbledon_news\wimbledon_news_1895_to_1900\miscellaneous\courtenay_items_august_30,_1895_p4_wn.pdf"&gt;Items&lt;/a&gt;</v>
      </c>
    </row>
    <row r="940" spans="1:17" x14ac:dyDescent="0.25">
      <c r="A940" s="2">
        <v>5219</v>
      </c>
      <c r="B940" s="4" t="s">
        <v>5075</v>
      </c>
      <c r="C940" s="4" t="s">
        <v>5076</v>
      </c>
      <c r="D940" s="52" t="s">
        <v>1823</v>
      </c>
      <c r="E940" s="5" t="s">
        <v>4462</v>
      </c>
      <c r="F940" s="5">
        <v>5</v>
      </c>
      <c r="G940" s="5">
        <v>13</v>
      </c>
      <c r="H940" s="5">
        <v>2594</v>
      </c>
      <c r="I940" t="s">
        <v>27014</v>
      </c>
      <c r="J940" s="46" t="s">
        <v>33095</v>
      </c>
      <c r="K940" s="55">
        <f t="shared" si="98"/>
        <v>7</v>
      </c>
      <c r="L940" s="55">
        <f t="shared" si="99"/>
        <v>10</v>
      </c>
      <c r="M940" s="55" t="str">
        <f t="shared" si="100"/>
        <v>1895</v>
      </c>
      <c r="N940" s="55" t="str">
        <f t="shared" si="101"/>
        <v>August</v>
      </c>
      <c r="O940" s="55">
        <f t="shared" si="102"/>
        <v>8</v>
      </c>
      <c r="P940" s="55" t="str">
        <f t="shared" si="103"/>
        <v>30</v>
      </c>
      <c r="Q940" s="2" t="str">
        <f t="shared" si="104"/>
        <v>&lt;a href="set03\gc\gc_january_1893_to_december_1895\miscellaneous\moen,_hans_breaks_leg_again_august_30,_1895_p5_gc.pdf"&gt;Breaks leg again&lt;/a&gt;</v>
      </c>
    </row>
    <row r="941" spans="1:17" x14ac:dyDescent="0.25">
      <c r="A941" s="2">
        <v>5270</v>
      </c>
      <c r="B941" s="4" t="s">
        <v>1821</v>
      </c>
      <c r="C941" s="4" t="s">
        <v>1822</v>
      </c>
      <c r="D941" s="52" t="s">
        <v>1823</v>
      </c>
      <c r="E941" s="5" t="s">
        <v>1756</v>
      </c>
      <c r="F941" s="5">
        <v>1</v>
      </c>
      <c r="G941" s="5">
        <v>25</v>
      </c>
      <c r="H941" s="5">
        <v>5862</v>
      </c>
      <c r="I941" s="99" t="s">
        <v>31921</v>
      </c>
      <c r="J941" s="46" t="s">
        <v>33107</v>
      </c>
      <c r="K941" s="55">
        <f t="shared" si="98"/>
        <v>7</v>
      </c>
      <c r="L941" s="55">
        <f t="shared" si="99"/>
        <v>10</v>
      </c>
      <c r="M941" s="55" t="str">
        <f t="shared" si="100"/>
        <v>1895</v>
      </c>
      <c r="N941" s="55" t="str">
        <f t="shared" si="101"/>
        <v>August</v>
      </c>
      <c r="O941" s="55">
        <f t="shared" si="102"/>
        <v>8</v>
      </c>
      <c r="P941" s="55" t="str">
        <f t="shared" si="103"/>
        <v>30</v>
      </c>
      <c r="Q941" s="2" t="str">
        <f t="shared" si="104"/>
        <v>&lt;a href="set01\hope_pioneer_jan1894todec1899\misc\morrisey_f_train_accident_august_30_1895_p1_hp.pdf"&gt;Train Accident&lt;/a&gt;</v>
      </c>
    </row>
    <row r="942" spans="1:17" x14ac:dyDescent="0.25">
      <c r="A942" s="2">
        <v>4750</v>
      </c>
      <c r="B942" s="4" t="s">
        <v>9984</v>
      </c>
      <c r="C942" s="4" t="s">
        <v>1607</v>
      </c>
      <c r="D942" s="52" t="s">
        <v>4667</v>
      </c>
      <c r="E942" s="5" t="s">
        <v>13632</v>
      </c>
      <c r="F942" s="5">
        <v>1</v>
      </c>
      <c r="G942" s="5">
        <v>41</v>
      </c>
      <c r="H942" s="5">
        <v>7689</v>
      </c>
      <c r="I942" s="99" t="s">
        <v>31610</v>
      </c>
      <c r="J942" s="46" t="s">
        <v>33127</v>
      </c>
      <c r="K942" s="55">
        <f t="shared" si="98"/>
        <v>10</v>
      </c>
      <c r="L942" s="55">
        <f t="shared" si="99"/>
        <v>12</v>
      </c>
      <c r="M942" s="55" t="str">
        <f t="shared" si="100"/>
        <v>1895</v>
      </c>
      <c r="N942" s="55" t="str">
        <f t="shared" si="101"/>
        <v>September</v>
      </c>
      <c r="O942" s="55">
        <f t="shared" si="102"/>
        <v>9</v>
      </c>
      <c r="P942" s="55" t="str">
        <f t="shared" si="103"/>
        <v xml:space="preserve"> 6</v>
      </c>
      <c r="Q942" s="2" t="str">
        <f t="shared" si="104"/>
        <v>&lt;a href="set03\wimbledon_news\wimbledon_news_1895_to_1900\miscellaneous\leal_notes_september_6,_1895_p1_wn.pdf"&gt;Notes&lt;/a&gt;</v>
      </c>
    </row>
    <row r="943" spans="1:17" x14ac:dyDescent="0.25">
      <c r="A943" s="2">
        <v>997</v>
      </c>
      <c r="B943" s="4" t="s">
        <v>1630</v>
      </c>
      <c r="C943" s="4" t="s">
        <v>5016</v>
      </c>
      <c r="D943" s="52" t="s">
        <v>1248</v>
      </c>
      <c r="E943" s="5" t="s">
        <v>4462</v>
      </c>
      <c r="F943" s="5">
        <v>5</v>
      </c>
      <c r="G943" s="5">
        <v>13</v>
      </c>
      <c r="H943" s="5">
        <v>2555</v>
      </c>
      <c r="I943" t="s">
        <v>27015</v>
      </c>
      <c r="J943" s="46" t="s">
        <v>33095</v>
      </c>
      <c r="K943" s="55">
        <f t="shared" si="98"/>
        <v>10</v>
      </c>
      <c r="L943" s="55">
        <f t="shared" si="99"/>
        <v>13</v>
      </c>
      <c r="M943" s="55" t="str">
        <f t="shared" si="100"/>
        <v>1895</v>
      </c>
      <c r="N943" s="55" t="str">
        <f t="shared" si="101"/>
        <v>September</v>
      </c>
      <c r="O943" s="55">
        <f t="shared" si="102"/>
        <v>9</v>
      </c>
      <c r="P943" s="55" t="str">
        <f t="shared" si="103"/>
        <v>13</v>
      </c>
      <c r="Q943" s="2" t="str">
        <f t="shared" si="104"/>
        <v>&lt;a href="set03\gc\gc_january_1893_to_december_1895\miscellaneous\cooperstown_fire_signals_september_13,_1895_p5_gc.pdf"&gt;Fire Signals&lt;/a&gt;</v>
      </c>
    </row>
    <row r="944" spans="1:17" x14ac:dyDescent="0.25">
      <c r="A944" s="2">
        <v>6384</v>
      </c>
      <c r="B944" s="4" t="s">
        <v>4536</v>
      </c>
      <c r="C944" s="4" t="s">
        <v>5054</v>
      </c>
      <c r="D944" s="52" t="s">
        <v>1248</v>
      </c>
      <c r="E944" s="5" t="s">
        <v>4462</v>
      </c>
      <c r="F944" s="5">
        <v>1</v>
      </c>
      <c r="G944" s="5">
        <v>13</v>
      </c>
      <c r="H944" s="5">
        <v>2610</v>
      </c>
      <c r="I944" t="s">
        <v>27016</v>
      </c>
      <c r="J944" s="46" t="s">
        <v>33095</v>
      </c>
      <c r="K944" s="55">
        <f t="shared" si="98"/>
        <v>10</v>
      </c>
      <c r="L944" s="55">
        <f t="shared" si="99"/>
        <v>13</v>
      </c>
      <c r="M944" s="55" t="str">
        <f t="shared" si="100"/>
        <v>1895</v>
      </c>
      <c r="N944" s="55" t="str">
        <f t="shared" si="101"/>
        <v>September</v>
      </c>
      <c r="O944" s="55">
        <f t="shared" si="102"/>
        <v>9</v>
      </c>
      <c r="P944" s="55" t="str">
        <f t="shared" si="103"/>
        <v>13</v>
      </c>
      <c r="Q944" s="2" t="str">
        <f t="shared" si="104"/>
        <v>&lt;a href="set03\gc\gc_january_1893_to_december_1895\miscellaneous\samuelson,_mrs_adjudged_to_jamestown_september_13,_1895_p1_gc.pdf"&gt;Adjudged to Jamestown&lt;/a&gt;</v>
      </c>
    </row>
    <row r="945" spans="1:17" x14ac:dyDescent="0.25">
      <c r="A945" s="2">
        <v>3127</v>
      </c>
      <c r="B945" s="4" t="s">
        <v>1700</v>
      </c>
      <c r="C945" s="4" t="s">
        <v>7308</v>
      </c>
      <c r="D945" s="12" t="s">
        <v>1505</v>
      </c>
      <c r="E945" s="5" t="s">
        <v>1756</v>
      </c>
      <c r="F945" s="5">
        <v>1</v>
      </c>
      <c r="G945" s="5">
        <v>25.1</v>
      </c>
      <c r="H945" s="5"/>
      <c r="I945" t="s">
        <v>32148</v>
      </c>
      <c r="J945" s="46" t="s">
        <v>33108</v>
      </c>
      <c r="K945" s="55">
        <f t="shared" si="98"/>
        <v>8</v>
      </c>
      <c r="L945" s="55">
        <f t="shared" si="99"/>
        <v>11</v>
      </c>
      <c r="M945" s="55" t="str">
        <f t="shared" si="100"/>
        <v>1895</v>
      </c>
      <c r="N945" s="55" t="str">
        <f t="shared" si="101"/>
        <v>October</v>
      </c>
      <c r="O945" s="55">
        <f t="shared" si="102"/>
        <v>10</v>
      </c>
      <c r="P945" s="55" t="str">
        <f t="shared" si="103"/>
        <v>11</v>
      </c>
      <c r="Q945" s="2" t="str">
        <f t="shared" si="104"/>
        <v>&lt;a href="set01\hope_pioneer_jan1894todec1899\hsn\hope_school_-_burd_finney_resigns_october_11_1895_p1_hp.pdf"&gt;High School Notes&lt;/a&gt;</v>
      </c>
    </row>
    <row r="946" spans="1:17" x14ac:dyDescent="0.25">
      <c r="A946" s="2">
        <v>2328</v>
      </c>
      <c r="B946" s="4" t="s">
        <v>4455</v>
      </c>
      <c r="C946" s="4" t="s">
        <v>5037</v>
      </c>
      <c r="D946" s="52" t="s">
        <v>1215</v>
      </c>
      <c r="E946" s="5" t="s">
        <v>4462</v>
      </c>
      <c r="F946" s="5">
        <v>1</v>
      </c>
      <c r="G946" s="5">
        <v>13</v>
      </c>
      <c r="H946" s="5">
        <v>2569</v>
      </c>
      <c r="I946" t="s">
        <v>27017</v>
      </c>
      <c r="J946" s="46" t="s">
        <v>33095</v>
      </c>
      <c r="K946" s="55">
        <f t="shared" si="98"/>
        <v>8</v>
      </c>
      <c r="L946" s="55">
        <f t="shared" si="99"/>
        <v>11</v>
      </c>
      <c r="M946" s="55" t="str">
        <f t="shared" si="100"/>
        <v>1895</v>
      </c>
      <c r="N946" s="55" t="str">
        <f t="shared" si="101"/>
        <v>October</v>
      </c>
      <c r="O946" s="55">
        <f t="shared" si="102"/>
        <v>10</v>
      </c>
      <c r="P946" s="55" t="str">
        <f t="shared" si="103"/>
        <v>18</v>
      </c>
      <c r="Q946" s="2" t="str">
        <f t="shared" si="104"/>
        <v>&lt;a href="set03\gc\gc_january_1893_to_december_1895\miscellaneous\griggs_county_fire_october_18,_1895_p1_gc.pdf"&gt;Fire&lt;/a&gt;</v>
      </c>
    </row>
    <row r="947" spans="1:17" x14ac:dyDescent="0.25">
      <c r="A947" s="2">
        <v>3202</v>
      </c>
      <c r="B947" s="4" t="s">
        <v>1700</v>
      </c>
      <c r="C947" s="4" t="s">
        <v>1704</v>
      </c>
      <c r="D947" s="52" t="s">
        <v>1215</v>
      </c>
      <c r="E947" s="5" t="s">
        <v>1756</v>
      </c>
      <c r="F947" s="5">
        <v>1</v>
      </c>
      <c r="G947" s="5">
        <v>25</v>
      </c>
      <c r="H947" s="5">
        <v>5782</v>
      </c>
      <c r="I947" t="s">
        <v>31923</v>
      </c>
      <c r="J947" s="46" t="s">
        <v>33107</v>
      </c>
      <c r="K947" s="55">
        <f t="shared" si="98"/>
        <v>8</v>
      </c>
      <c r="L947" s="55">
        <f t="shared" si="99"/>
        <v>11</v>
      </c>
      <c r="M947" s="55" t="str">
        <f t="shared" si="100"/>
        <v>1895</v>
      </c>
      <c r="N947" s="55" t="str">
        <f t="shared" si="101"/>
        <v>October</v>
      </c>
      <c r="O947" s="55">
        <f t="shared" si="102"/>
        <v>10</v>
      </c>
      <c r="P947" s="55" t="str">
        <f t="shared" si="103"/>
        <v>18</v>
      </c>
      <c r="Q947" s="2" t="str">
        <f t="shared" si="104"/>
        <v>&lt;a href="set01\hope_pioneer_jan1894todec1899\misc\hope_-_prairie_fire_threatens_town_october_18_1895_p1_hp.pdf"&gt;Prairie Fire threatens town&lt;/a&gt;</v>
      </c>
    </row>
    <row r="948" spans="1:17" x14ac:dyDescent="0.25">
      <c r="A948" s="2">
        <v>3791</v>
      </c>
      <c r="B948" s="4" t="s">
        <v>1773</v>
      </c>
      <c r="C948" s="4" t="s">
        <v>1774</v>
      </c>
      <c r="D948" s="52" t="s">
        <v>1169</v>
      </c>
      <c r="E948" s="5" t="s">
        <v>1756</v>
      </c>
      <c r="F948" s="5">
        <v>4</v>
      </c>
      <c r="G948" s="5">
        <v>25</v>
      </c>
      <c r="H948" s="5">
        <v>5836</v>
      </c>
      <c r="I948" s="99" t="s">
        <v>31924</v>
      </c>
      <c r="J948" s="46" t="s">
        <v>33107</v>
      </c>
      <c r="K948" s="55">
        <f t="shared" si="98"/>
        <v>8</v>
      </c>
      <c r="L948" s="55">
        <f t="shared" si="99"/>
        <v>11</v>
      </c>
      <c r="M948" s="55" t="str">
        <f t="shared" si="100"/>
        <v>1895</v>
      </c>
      <c r="N948" s="55" t="str">
        <f t="shared" si="101"/>
        <v>October</v>
      </c>
      <c r="O948" s="55">
        <f t="shared" si="102"/>
        <v>10</v>
      </c>
      <c r="P948" s="55" t="str">
        <f t="shared" si="103"/>
        <v>25</v>
      </c>
      <c r="Q948" s="2" t="str">
        <f t="shared" si="104"/>
        <v>&lt;a href="set01\hope_pioneer_jan1894todec1899\misc\indian_burial_site_unearthed_october_25_1895_p4_hp.pdf"&gt;Unearthed&lt;/a&gt;</v>
      </c>
    </row>
    <row r="949" spans="1:17" x14ac:dyDescent="0.25">
      <c r="A949" s="2">
        <v>273</v>
      </c>
      <c r="B949" s="4" t="s">
        <v>4996</v>
      </c>
      <c r="C949" s="4" t="s">
        <v>4997</v>
      </c>
      <c r="D949" s="52" t="s">
        <v>1671</v>
      </c>
      <c r="E949" s="5" t="s">
        <v>4462</v>
      </c>
      <c r="F949" s="5">
        <v>1</v>
      </c>
      <c r="G949" s="5">
        <v>13</v>
      </c>
      <c r="H949" s="5">
        <v>2543</v>
      </c>
      <c r="I949" t="s">
        <v>27018</v>
      </c>
      <c r="J949" s="46" t="s">
        <v>33095</v>
      </c>
      <c r="K949" s="55">
        <f t="shared" si="98"/>
        <v>9</v>
      </c>
      <c r="L949" s="55">
        <f t="shared" si="99"/>
        <v>11</v>
      </c>
      <c r="M949" s="55" t="str">
        <f t="shared" si="100"/>
        <v>1895</v>
      </c>
      <c r="N949" s="55" t="str">
        <f t="shared" si="101"/>
        <v>November</v>
      </c>
      <c r="O949" s="55">
        <f t="shared" si="102"/>
        <v>11</v>
      </c>
      <c r="P949" s="55" t="str">
        <f t="shared" si="103"/>
        <v xml:space="preserve"> 1</v>
      </c>
      <c r="Q949" s="2" t="str">
        <f t="shared" si="104"/>
        <v>&lt;a href="set03\gc\gc_january_1893_to_december_1895\miscellaneous\aubrey,_mrs._m_a_struck_by_lightning_november_1,_1895_p1_gc.pdf"&gt;Struck by Lightning&lt;/a&gt;</v>
      </c>
    </row>
    <row r="950" spans="1:17" x14ac:dyDescent="0.25">
      <c r="A950" s="2">
        <v>1840</v>
      </c>
      <c r="B950" s="4" t="s">
        <v>5022</v>
      </c>
      <c r="C950" s="4" t="s">
        <v>5023</v>
      </c>
      <c r="D950" s="52" t="s">
        <v>1671</v>
      </c>
      <c r="E950" s="5" t="s">
        <v>4462</v>
      </c>
      <c r="F950" s="5">
        <v>5</v>
      </c>
      <c r="G950" s="5">
        <v>13</v>
      </c>
      <c r="H950" s="5">
        <v>2561</v>
      </c>
      <c r="I950" t="s">
        <v>27019</v>
      </c>
      <c r="J950" s="46" t="s">
        <v>33095</v>
      </c>
      <c r="K950" s="55">
        <f t="shared" si="98"/>
        <v>9</v>
      </c>
      <c r="L950" s="55">
        <f t="shared" si="99"/>
        <v>11</v>
      </c>
      <c r="M950" s="55" t="str">
        <f t="shared" si="100"/>
        <v>1895</v>
      </c>
      <c r="N950" s="55" t="str">
        <f t="shared" si="101"/>
        <v>November</v>
      </c>
      <c r="O950" s="55">
        <f t="shared" si="102"/>
        <v>11</v>
      </c>
      <c r="P950" s="55" t="str">
        <f t="shared" si="103"/>
        <v xml:space="preserve"> 1</v>
      </c>
      <c r="Q950" s="2" t="str">
        <f t="shared" si="104"/>
        <v>&lt;a href="set03\gc\gc_january_1893_to_december_1895\miscellaneous\erickson,_emanuel_100_bu_wheat_dislocates_leg_november_1,_1895_p5_gc.pdf"&gt;100 bu wheat dislocates leg&lt;/a&gt;</v>
      </c>
    </row>
    <row r="951" spans="1:17" x14ac:dyDescent="0.25">
      <c r="A951" s="2">
        <v>1996</v>
      </c>
      <c r="B951" s="4" t="s">
        <v>1670</v>
      </c>
      <c r="C951" s="4" t="s">
        <v>1641</v>
      </c>
      <c r="D951" s="52" t="s">
        <v>1671</v>
      </c>
      <c r="E951" s="5" t="s">
        <v>1756</v>
      </c>
      <c r="F951" s="5">
        <v>1</v>
      </c>
      <c r="G951" s="5">
        <v>25</v>
      </c>
      <c r="H951" s="5">
        <v>5765</v>
      </c>
      <c r="I951" t="s">
        <v>31925</v>
      </c>
      <c r="J951" s="46" t="s">
        <v>33107</v>
      </c>
      <c r="K951" s="55">
        <f t="shared" si="98"/>
        <v>9</v>
      </c>
      <c r="L951" s="55">
        <f t="shared" si="99"/>
        <v>11</v>
      </c>
      <c r="M951" s="55" t="str">
        <f t="shared" si="100"/>
        <v>1895</v>
      </c>
      <c r="N951" s="55" t="str">
        <f t="shared" si="101"/>
        <v>November</v>
      </c>
      <c r="O951" s="55">
        <f t="shared" si="102"/>
        <v>11</v>
      </c>
      <c r="P951" s="55" t="str">
        <f t="shared" si="103"/>
        <v xml:space="preserve"> 1</v>
      </c>
      <c r="Q951" s="2" t="str">
        <f t="shared" si="104"/>
        <v>&lt;a href="set01\hope_pioneer_jan1894todec1899\misc\fosegard_swen_threshing_accident_november_1_1895_p1_hp.pdf"&gt;Threshing accident&lt;/a&gt;</v>
      </c>
    </row>
    <row r="952" spans="1:17" x14ac:dyDescent="0.25">
      <c r="A952" s="2">
        <v>3128</v>
      </c>
      <c r="B952" s="4" t="s">
        <v>1700</v>
      </c>
      <c r="C952" s="4" t="s">
        <v>7308</v>
      </c>
      <c r="D952" s="12" t="s">
        <v>1671</v>
      </c>
      <c r="E952" s="5" t="s">
        <v>1756</v>
      </c>
      <c r="F952" s="5">
        <v>1</v>
      </c>
      <c r="G952" s="5">
        <v>25.1</v>
      </c>
      <c r="H952" s="5"/>
      <c r="I952" t="s">
        <v>32149</v>
      </c>
      <c r="J952" s="46" t="s">
        <v>33108</v>
      </c>
      <c r="K952" s="55">
        <f t="shared" si="98"/>
        <v>9</v>
      </c>
      <c r="L952" s="55">
        <f t="shared" si="99"/>
        <v>11</v>
      </c>
      <c r="M952" s="55" t="str">
        <f t="shared" si="100"/>
        <v>1895</v>
      </c>
      <c r="N952" s="55" t="str">
        <f t="shared" si="101"/>
        <v>November</v>
      </c>
      <c r="O952" s="55">
        <f t="shared" si="102"/>
        <v>11</v>
      </c>
      <c r="P952" s="55" t="str">
        <f t="shared" si="103"/>
        <v xml:space="preserve"> 1</v>
      </c>
      <c r="Q952" s="2" t="str">
        <f t="shared" si="104"/>
        <v>&lt;a href="set01\hope_pioneer_jan1894todec1899\hsn\hope_school_-_idella_wilson_hired_to_replace_november_1_1895_p1_hp.pdf"&gt;High School Notes&lt;/a&gt;</v>
      </c>
    </row>
    <row r="953" spans="1:17" x14ac:dyDescent="0.25">
      <c r="A953" s="2">
        <v>6477</v>
      </c>
      <c r="B953" s="4" t="s">
        <v>5103</v>
      </c>
      <c r="C953" s="4" t="s">
        <v>5104</v>
      </c>
      <c r="D953" s="52" t="s">
        <v>1671</v>
      </c>
      <c r="E953" s="5" t="s">
        <v>4462</v>
      </c>
      <c r="F953" s="5">
        <v>5</v>
      </c>
      <c r="G953" s="5">
        <v>13</v>
      </c>
      <c r="H953" s="5">
        <v>2611</v>
      </c>
      <c r="I953" t="s">
        <v>27020</v>
      </c>
      <c r="J953" s="46" t="s">
        <v>33095</v>
      </c>
      <c r="K953" s="55">
        <f t="shared" si="98"/>
        <v>9</v>
      </c>
      <c r="L953" s="55">
        <f t="shared" si="99"/>
        <v>11</v>
      </c>
      <c r="M953" s="55" t="str">
        <f t="shared" si="100"/>
        <v>1895</v>
      </c>
      <c r="N953" s="55" t="str">
        <f t="shared" si="101"/>
        <v>November</v>
      </c>
      <c r="O953" s="55">
        <f t="shared" si="102"/>
        <v>11</v>
      </c>
      <c r="P953" s="55" t="str">
        <f t="shared" si="103"/>
        <v xml:space="preserve"> 1</v>
      </c>
      <c r="Q953" s="2" t="str">
        <f t="shared" si="104"/>
        <v>&lt;a href="set03\gc\gc_january_1893_to_december_1895\miscellaneous\setvick,_andrew_nelson_froze_both_feet_november_1,_1895_p5_gc.pdf"&gt;Froze both feet&lt;/a&gt;</v>
      </c>
    </row>
    <row r="954" spans="1:17" x14ac:dyDescent="0.25">
      <c r="A954" s="2">
        <v>508</v>
      </c>
      <c r="B954" s="4" t="s">
        <v>4999</v>
      </c>
      <c r="C954" s="4" t="s">
        <v>5000</v>
      </c>
      <c r="D954" s="52" t="s">
        <v>1181</v>
      </c>
      <c r="E954" s="5" t="s">
        <v>4462</v>
      </c>
      <c r="F954" s="5">
        <v>5</v>
      </c>
      <c r="G954" s="5">
        <v>13</v>
      </c>
      <c r="H954" s="5">
        <v>2545</v>
      </c>
      <c r="I954" t="s">
        <v>27021</v>
      </c>
      <c r="J954" s="46" t="s">
        <v>33095</v>
      </c>
      <c r="K954" s="55">
        <f t="shared" si="98"/>
        <v>9</v>
      </c>
      <c r="L954" s="55">
        <f t="shared" si="99"/>
        <v>11</v>
      </c>
      <c r="M954" s="55" t="str">
        <f t="shared" si="100"/>
        <v>1895</v>
      </c>
      <c r="N954" s="55" t="str">
        <f t="shared" si="101"/>
        <v>November</v>
      </c>
      <c r="O954" s="55">
        <f t="shared" si="102"/>
        <v>11</v>
      </c>
      <c r="P954" s="55" t="str">
        <f t="shared" si="103"/>
        <v xml:space="preserve"> 8</v>
      </c>
      <c r="Q954" s="2" t="str">
        <f t="shared" si="104"/>
        <v>&lt;a href="set03\gc\gc_january_1893_to_december_1895\miscellaneous\bliss,_al_runs_nail_into_knee_november_8,_1895_p5_gc.pdf"&gt;Runs nail into knee&lt;/a&gt;</v>
      </c>
    </row>
    <row r="955" spans="1:17" x14ac:dyDescent="0.25">
      <c r="A955" s="2">
        <v>1001</v>
      </c>
      <c r="B955" s="4" t="s">
        <v>1630</v>
      </c>
      <c r="C955" s="4" t="s">
        <v>5033</v>
      </c>
      <c r="D955" s="52" t="s">
        <v>1181</v>
      </c>
      <c r="E955" s="5" t="s">
        <v>4462</v>
      </c>
      <c r="F955" s="5">
        <v>1</v>
      </c>
      <c r="G955" s="5">
        <v>13</v>
      </c>
      <c r="H955" s="5">
        <v>2556</v>
      </c>
      <c r="I955" t="s">
        <v>27022</v>
      </c>
      <c r="J955" s="46" t="s">
        <v>33095</v>
      </c>
      <c r="K955" s="55">
        <f t="shared" si="98"/>
        <v>9</v>
      </c>
      <c r="L955" s="55">
        <f t="shared" si="99"/>
        <v>11</v>
      </c>
      <c r="M955" s="55" t="str">
        <f t="shared" si="100"/>
        <v>1895</v>
      </c>
      <c r="N955" s="55" t="str">
        <f t="shared" si="101"/>
        <v>November</v>
      </c>
      <c r="O955" s="55">
        <f t="shared" si="102"/>
        <v>11</v>
      </c>
      <c r="P955" s="55" t="str">
        <f t="shared" si="103"/>
        <v xml:space="preserve"> 8</v>
      </c>
      <c r="Q955" s="2" t="str">
        <f t="shared" si="104"/>
        <v>&lt;a href="set03\gc\gc_january_1893_to_december_1895\miscellaneous\cooperstown_great_western_elevator_burned_november_8,_1895_p1_gc.pdf"&gt;Great Western Elevator burned&lt;/a&gt;</v>
      </c>
    </row>
    <row r="956" spans="1:17" x14ac:dyDescent="0.25">
      <c r="A956" s="2">
        <v>1021</v>
      </c>
      <c r="B956" s="4" t="s">
        <v>1630</v>
      </c>
      <c r="C956" s="4" t="s">
        <v>1631</v>
      </c>
      <c r="D956" s="52" t="s">
        <v>1181</v>
      </c>
      <c r="E956" s="5" t="s">
        <v>1756</v>
      </c>
      <c r="F956" s="5">
        <v>4</v>
      </c>
      <c r="G956" s="5">
        <v>25</v>
      </c>
      <c r="H956" s="5">
        <v>5745</v>
      </c>
      <c r="I956" t="s">
        <v>31926</v>
      </c>
      <c r="J956" s="46" t="s">
        <v>33107</v>
      </c>
      <c r="K956" s="55">
        <f t="shared" si="98"/>
        <v>9</v>
      </c>
      <c r="L956" s="55">
        <f t="shared" si="99"/>
        <v>11</v>
      </c>
      <c r="M956" s="55" t="str">
        <f t="shared" si="100"/>
        <v>1895</v>
      </c>
      <c r="N956" s="55" t="str">
        <f t="shared" si="101"/>
        <v>November</v>
      </c>
      <c r="O956" s="55">
        <f t="shared" si="102"/>
        <v>11</v>
      </c>
      <c r="P956" s="55" t="str">
        <f t="shared" si="103"/>
        <v xml:space="preserve"> 8</v>
      </c>
      <c r="Q956" s="2" t="str">
        <f t="shared" si="104"/>
        <v>&lt;a href="set01\hope_pioneer_jan1894todec1899\misc\cooperstown_nw_elevator_burns_november_8_1895_p4_hp.pdf"&gt;NW elevator burns&lt;/a&gt;</v>
      </c>
    </row>
    <row r="957" spans="1:17" x14ac:dyDescent="0.25">
      <c r="A957" s="2">
        <v>3433</v>
      </c>
      <c r="B957" s="4" t="s">
        <v>1736</v>
      </c>
      <c r="C957" s="4" t="s">
        <v>1738</v>
      </c>
      <c r="D957" s="52" t="s">
        <v>1181</v>
      </c>
      <c r="E957" s="5" t="s">
        <v>1756</v>
      </c>
      <c r="F957" s="5">
        <v>4</v>
      </c>
      <c r="G957" s="5">
        <v>25</v>
      </c>
      <c r="H957" s="5">
        <v>5807</v>
      </c>
      <c r="I957" t="s">
        <v>31927</v>
      </c>
      <c r="J957" s="46" t="s">
        <v>33107</v>
      </c>
      <c r="K957" s="55">
        <f t="shared" si="98"/>
        <v>9</v>
      </c>
      <c r="L957" s="55">
        <f t="shared" si="99"/>
        <v>11</v>
      </c>
      <c r="M957" s="55" t="str">
        <f t="shared" si="100"/>
        <v>1895</v>
      </c>
      <c r="N957" s="55" t="str">
        <f t="shared" si="101"/>
        <v>November</v>
      </c>
      <c r="O957" s="55">
        <f t="shared" si="102"/>
        <v>11</v>
      </c>
      <c r="P957" s="55" t="str">
        <f t="shared" si="103"/>
        <v xml:space="preserve"> 8</v>
      </c>
      <c r="Q957" s="2" t="str">
        <f t="shared" si="104"/>
        <v>&lt;a href="set01\hope_pioneer_jan1894todec1899\misc\hope_ice_rink_-_permanent_ice_rink_to_be_built_november_8_1895_p4_hp.pdf"&gt;Permanent ice rink to be built&lt;/a&gt;</v>
      </c>
    </row>
    <row r="958" spans="1:17" x14ac:dyDescent="0.25">
      <c r="A958" s="2">
        <v>5549</v>
      </c>
      <c r="B958" s="4" t="s">
        <v>1835</v>
      </c>
      <c r="C958" s="4" t="s">
        <v>1836</v>
      </c>
      <c r="D958" s="52" t="s">
        <v>1181</v>
      </c>
      <c r="E958" s="5" t="s">
        <v>1756</v>
      </c>
      <c r="F958" s="5">
        <v>4</v>
      </c>
      <c r="G958" s="5">
        <v>25</v>
      </c>
      <c r="H958" s="5">
        <v>5877</v>
      </c>
      <c r="I958" t="s">
        <v>31928</v>
      </c>
      <c r="J958" s="46" t="s">
        <v>33107</v>
      </c>
      <c r="K958" s="55">
        <f t="shared" si="98"/>
        <v>9</v>
      </c>
      <c r="L958" s="55">
        <f t="shared" si="99"/>
        <v>11</v>
      </c>
      <c r="M958" s="55" t="str">
        <f t="shared" si="100"/>
        <v>1895</v>
      </c>
      <c r="N958" s="55" t="str">
        <f t="shared" si="101"/>
        <v>November</v>
      </c>
      <c r="O958" s="55">
        <f t="shared" si="102"/>
        <v>11</v>
      </c>
      <c r="P958" s="55" t="str">
        <f t="shared" si="103"/>
        <v xml:space="preserve"> 8</v>
      </c>
      <c r="Q958" s="2" t="str">
        <f t="shared" si="104"/>
        <v>&lt;a href="set01\hope_pioneer_jan1894todec1899\misc\norton_g_w_house_burns_november_8_1895_p4_hp.pdf"&gt;House burns&lt;/a&gt;</v>
      </c>
    </row>
    <row r="959" spans="1:17" x14ac:dyDescent="0.25">
      <c r="A959" s="2">
        <v>2030</v>
      </c>
      <c r="B959" s="4" t="s">
        <v>5029</v>
      </c>
      <c r="C959" s="4" t="s">
        <v>5030</v>
      </c>
      <c r="D959" s="52" t="s">
        <v>1182</v>
      </c>
      <c r="E959" s="5" t="s">
        <v>4462</v>
      </c>
      <c r="F959" s="5">
        <v>5</v>
      </c>
      <c r="G959" s="5">
        <v>13</v>
      </c>
      <c r="H959" s="5">
        <v>2565</v>
      </c>
      <c r="I959" t="s">
        <v>27023</v>
      </c>
      <c r="J959" s="46" t="s">
        <v>33095</v>
      </c>
      <c r="K959" s="55">
        <f t="shared" si="98"/>
        <v>9</v>
      </c>
      <c r="L959" s="55">
        <f t="shared" si="99"/>
        <v>12</v>
      </c>
      <c r="M959" s="55" t="str">
        <f t="shared" si="100"/>
        <v>1895</v>
      </c>
      <c r="N959" s="55" t="str">
        <f t="shared" si="101"/>
        <v>November</v>
      </c>
      <c r="O959" s="55">
        <f t="shared" si="102"/>
        <v>11</v>
      </c>
      <c r="P959" s="55" t="str">
        <f t="shared" si="103"/>
        <v>15</v>
      </c>
      <c r="Q959" s="2" t="str">
        <f t="shared" si="104"/>
        <v>&lt;a href="set03\gc\gc_january_1893_to_december_1895\miscellaneous\frick,_albert_breaks_arm_when_well_collapses_november_15,_1895_p5_gc.pdf"&gt;Breaks arm when well collapses&lt;/a&gt;</v>
      </c>
    </row>
    <row r="960" spans="1:17" x14ac:dyDescent="0.25">
      <c r="A960" s="2">
        <v>3431</v>
      </c>
      <c r="B960" s="4" t="s">
        <v>1736</v>
      </c>
      <c r="C960" s="4" t="s">
        <v>1737</v>
      </c>
      <c r="D960" s="52" t="s">
        <v>1178</v>
      </c>
      <c r="E960" s="5" t="s">
        <v>1756</v>
      </c>
      <c r="F960" s="5">
        <v>4</v>
      </c>
      <c r="G960" s="5">
        <v>25</v>
      </c>
      <c r="H960" s="5">
        <v>5806</v>
      </c>
      <c r="I960" t="s">
        <v>31929</v>
      </c>
      <c r="J960" s="46" t="s">
        <v>33107</v>
      </c>
      <c r="K960" s="55">
        <f t="shared" si="98"/>
        <v>9</v>
      </c>
      <c r="L960" s="55">
        <f t="shared" si="99"/>
        <v>12</v>
      </c>
      <c r="M960" s="55" t="str">
        <f t="shared" si="100"/>
        <v>1895</v>
      </c>
      <c r="N960" s="55" t="str">
        <f t="shared" si="101"/>
        <v>November</v>
      </c>
      <c r="O960" s="55">
        <f t="shared" si="102"/>
        <v>11</v>
      </c>
      <c r="P960" s="55" t="str">
        <f t="shared" si="103"/>
        <v>29</v>
      </c>
      <c r="Q960" s="2" t="str">
        <f t="shared" si="104"/>
        <v>&lt;a href="set01\hope_pioneer_jan1894todec1899\misc\hope_ice_rink_-_1st_load_arrives_november_29_1895_p4_hp.pdf"&gt;1st load arrives&lt;/a&gt;</v>
      </c>
    </row>
    <row r="961" spans="1:17" x14ac:dyDescent="0.25">
      <c r="A961" s="2">
        <v>4856</v>
      </c>
      <c r="B961" s="4" t="s">
        <v>1789</v>
      </c>
      <c r="C961" s="4" t="s">
        <v>1790</v>
      </c>
      <c r="D961" s="52" t="s">
        <v>1240</v>
      </c>
      <c r="E961" s="5" t="s">
        <v>1756</v>
      </c>
      <c r="F961" s="5">
        <v>4</v>
      </c>
      <c r="G961" s="5">
        <v>25</v>
      </c>
      <c r="H961" s="5">
        <v>5845</v>
      </c>
      <c r="I961" t="s">
        <v>31930</v>
      </c>
      <c r="J961" s="46" t="s">
        <v>33107</v>
      </c>
      <c r="K961" s="55">
        <f t="shared" si="98"/>
        <v>9</v>
      </c>
      <c r="L961" s="55">
        <f t="shared" si="99"/>
        <v>11</v>
      </c>
      <c r="M961" s="55" t="str">
        <f t="shared" si="100"/>
        <v>1895</v>
      </c>
      <c r="N961" s="55" t="str">
        <f t="shared" si="101"/>
        <v>December</v>
      </c>
      <c r="O961" s="55">
        <f t="shared" si="102"/>
        <v>12</v>
      </c>
      <c r="P961" s="55" t="str">
        <f t="shared" si="103"/>
        <v xml:space="preserve"> 6</v>
      </c>
      <c r="Q961" s="2" t="str">
        <f t="shared" si="104"/>
        <v>&lt;a href="set01\hope_pioneer_jan1894todec1899\misc\livingston_duncan_held_up_december_6_1895_p4_hp.pdf"&gt;Held Up&lt;/a&gt;</v>
      </c>
    </row>
    <row r="962" spans="1:17" x14ac:dyDescent="0.25">
      <c r="A962" s="2">
        <v>1427</v>
      </c>
      <c r="B962" s="4" t="s">
        <v>1643</v>
      </c>
      <c r="C962" s="4" t="s">
        <v>1644</v>
      </c>
      <c r="D962" s="52" t="s">
        <v>1295</v>
      </c>
      <c r="E962" s="5" t="s">
        <v>1756</v>
      </c>
      <c r="F962" s="5">
        <v>4</v>
      </c>
      <c r="G962" s="5">
        <v>25</v>
      </c>
      <c r="H962" s="5">
        <v>5753</v>
      </c>
      <c r="I962" t="s">
        <v>31932</v>
      </c>
      <c r="J962" s="46" t="s">
        <v>33107</v>
      </c>
      <c r="K962" s="55">
        <f t="shared" ref="K962:K1025" si="105">FIND(" ",D962)</f>
        <v>9</v>
      </c>
      <c r="L962" s="55">
        <f t="shared" ref="L962:L1025" si="106">FIND(",",D962)</f>
        <v>12</v>
      </c>
      <c r="M962" s="55" t="str">
        <f t="shared" ref="M962:M1025" si="107">MID(D962,L962+2,4)</f>
        <v>1895</v>
      </c>
      <c r="N962" s="55" t="str">
        <f t="shared" ref="N962:N1025" si="108">MID(D962,1,K962-1)</f>
        <v>December</v>
      </c>
      <c r="O962" s="55">
        <f t="shared" ref="O962:O1025" si="109">_xlfn.SWITCH(TRIM(N962),
"January",1,"February",2,"March",3,"April",4,
"May",5,"June",6,"July",7,"August",8,
"September",9,"October",10,"November",11,"December",12,"No Match")</f>
        <v>12</v>
      </c>
      <c r="P962" s="55" t="str">
        <f t="shared" ref="P962:P1025" si="110">MID(D962,L962-2,2)</f>
        <v>13</v>
      </c>
      <c r="Q962" s="2" t="str">
        <f t="shared" ref="Q962:Q1025" si="111">"&lt;a href="&amp;""""&amp;J962&amp;"\"&amp;I962&amp;"""&gt;"&amp;C962&amp;"&lt;/a&gt;"</f>
        <v>&lt;a href="set01\hope_pioneer_jan1894todec1899\misc\curtis_frank_struck_by_train_december_13_1895_p4_hp.pdf"&gt;Struck by train&lt;/a&gt;</v>
      </c>
    </row>
    <row r="963" spans="1:17" x14ac:dyDescent="0.25">
      <c r="A963" s="2">
        <v>3434</v>
      </c>
      <c r="B963" s="4" t="s">
        <v>1736</v>
      </c>
      <c r="C963" s="4" t="s">
        <v>1739</v>
      </c>
      <c r="D963" s="52" t="s">
        <v>1295</v>
      </c>
      <c r="E963" s="5" t="s">
        <v>1756</v>
      </c>
      <c r="F963" s="5">
        <v>1</v>
      </c>
      <c r="G963" s="5">
        <v>25</v>
      </c>
      <c r="H963" s="5">
        <v>5808</v>
      </c>
      <c r="I963" t="s">
        <v>31933</v>
      </c>
      <c r="J963" s="46" t="s">
        <v>33107</v>
      </c>
      <c r="K963" s="55">
        <f t="shared" si="105"/>
        <v>9</v>
      </c>
      <c r="L963" s="55">
        <f t="shared" si="106"/>
        <v>12</v>
      </c>
      <c r="M963" s="55" t="str">
        <f t="shared" si="107"/>
        <v>1895</v>
      </c>
      <c r="N963" s="55" t="str">
        <f t="shared" si="108"/>
        <v>December</v>
      </c>
      <c r="O963" s="55">
        <f t="shared" si="109"/>
        <v>12</v>
      </c>
      <c r="P963" s="55" t="str">
        <f t="shared" si="110"/>
        <v>13</v>
      </c>
      <c r="Q963" s="2" t="str">
        <f t="shared" si="111"/>
        <v>&lt;a href="set01\hope_pioneer_jan1894todec1899\misc\hope_ice_rink_-_well_did_not_work_december_13_1895_p1_hp.pdf"&gt;Well did not work&lt;/a&gt;</v>
      </c>
    </row>
    <row r="964" spans="1:17" x14ac:dyDescent="0.25">
      <c r="A964" s="2">
        <v>3444</v>
      </c>
      <c r="B964" s="4" t="s">
        <v>32129</v>
      </c>
      <c r="C964" s="4" t="s">
        <v>32130</v>
      </c>
      <c r="D964" s="52" t="s">
        <v>1295</v>
      </c>
      <c r="E964" s="5" t="s">
        <v>1756</v>
      </c>
      <c r="F964" s="5">
        <v>4</v>
      </c>
      <c r="G964" s="5">
        <v>25</v>
      </c>
      <c r="H964" s="5"/>
      <c r="I964" t="s">
        <v>31931</v>
      </c>
      <c r="J964" s="46" t="s">
        <v>33107</v>
      </c>
      <c r="K964" s="55">
        <f t="shared" si="105"/>
        <v>9</v>
      </c>
      <c r="L964" s="55">
        <f t="shared" si="106"/>
        <v>12</v>
      </c>
      <c r="M964" s="55" t="str">
        <f t="shared" si="107"/>
        <v>1895</v>
      </c>
      <c r="N964" s="55" t="str">
        <f t="shared" si="108"/>
        <v>December</v>
      </c>
      <c r="O964" s="55">
        <f t="shared" si="109"/>
        <v>12</v>
      </c>
      <c r="P964" s="55" t="str">
        <f t="shared" si="110"/>
        <v>13</v>
      </c>
      <c r="Q964" s="2" t="str">
        <f t="shared" si="111"/>
        <v>&lt;a href="set01\hope_pioneer_jan1894todec1899\misc\a_good_templars_lodge_begun_december_13_1895_p4_hp.pdf"&gt;A good templars lodge begun&lt;/a&gt;</v>
      </c>
    </row>
    <row r="965" spans="1:17" x14ac:dyDescent="0.25">
      <c r="A965" s="2">
        <v>5505</v>
      </c>
      <c r="B965" s="4" t="s">
        <v>3953</v>
      </c>
      <c r="C965" s="4" t="s">
        <v>32131</v>
      </c>
      <c r="D965" s="52" t="s">
        <v>1350</v>
      </c>
      <c r="E965" s="5" t="s">
        <v>1756</v>
      </c>
      <c r="F965" s="5">
        <v>7</v>
      </c>
      <c r="G965" s="5">
        <v>25</v>
      </c>
      <c r="H965" s="5">
        <v>5868</v>
      </c>
      <c r="I965" t="s">
        <v>31934</v>
      </c>
      <c r="J965" s="46" t="s">
        <v>33107</v>
      </c>
      <c r="K965" s="55">
        <f t="shared" si="105"/>
        <v>9</v>
      </c>
      <c r="L965" s="55">
        <f t="shared" si="106"/>
        <v>12</v>
      </c>
      <c r="M965" s="55" t="str">
        <f t="shared" si="107"/>
        <v>1895</v>
      </c>
      <c r="N965" s="55" t="str">
        <f t="shared" si="108"/>
        <v>December</v>
      </c>
      <c r="O965" s="55">
        <f t="shared" si="109"/>
        <v>12</v>
      </c>
      <c r="P965" s="55" t="str">
        <f t="shared" si="110"/>
        <v>20</v>
      </c>
      <c r="Q965" s="2" t="str">
        <f t="shared" si="111"/>
        <v>&lt;a href="set01\hope_pioneer_jan1894todec1899\misc\north_dakota_supplement_december_20_1895_p10_hp.pdf"&gt;North Dakota Supplement page 10&lt;/a&gt;</v>
      </c>
    </row>
    <row r="966" spans="1:17" x14ac:dyDescent="0.25">
      <c r="A966" s="2">
        <v>5506</v>
      </c>
      <c r="B966" s="4" t="s">
        <v>3953</v>
      </c>
      <c r="C966" s="4" t="s">
        <v>32132</v>
      </c>
      <c r="D966" s="52" t="s">
        <v>1350</v>
      </c>
      <c r="E966" s="5" t="s">
        <v>1756</v>
      </c>
      <c r="F966" s="5">
        <v>8</v>
      </c>
      <c r="G966" s="5">
        <v>25</v>
      </c>
      <c r="H966" s="5">
        <v>5869</v>
      </c>
      <c r="I966" t="s">
        <v>31935</v>
      </c>
      <c r="J966" s="46" t="s">
        <v>33107</v>
      </c>
      <c r="K966" s="55">
        <f t="shared" si="105"/>
        <v>9</v>
      </c>
      <c r="L966" s="55">
        <f t="shared" si="106"/>
        <v>12</v>
      </c>
      <c r="M966" s="55" t="str">
        <f t="shared" si="107"/>
        <v>1895</v>
      </c>
      <c r="N966" s="55" t="str">
        <f t="shared" si="108"/>
        <v>December</v>
      </c>
      <c r="O966" s="55">
        <f t="shared" si="109"/>
        <v>12</v>
      </c>
      <c r="P966" s="55" t="str">
        <f t="shared" si="110"/>
        <v>20</v>
      </c>
      <c r="Q966" s="2" t="str">
        <f t="shared" si="111"/>
        <v>&lt;a href="set01\hope_pioneer_jan1894todec1899\misc\north_dakota_supplement_december_20_1895_p11_hp.pdf"&gt;North Dakota Supplement page 11&lt;/a&gt;</v>
      </c>
    </row>
    <row r="967" spans="1:17" x14ac:dyDescent="0.25">
      <c r="A967" s="2">
        <v>5507</v>
      </c>
      <c r="B967" s="4" t="s">
        <v>3953</v>
      </c>
      <c r="C967" s="4" t="s">
        <v>32133</v>
      </c>
      <c r="D967" s="52" t="s">
        <v>1350</v>
      </c>
      <c r="E967" s="5" t="s">
        <v>1756</v>
      </c>
      <c r="F967" s="5">
        <v>9</v>
      </c>
      <c r="G967" s="5">
        <v>25</v>
      </c>
      <c r="H967" s="5">
        <v>5870</v>
      </c>
      <c r="I967" t="s">
        <v>31936</v>
      </c>
      <c r="J967" s="46" t="s">
        <v>33107</v>
      </c>
      <c r="K967" s="55">
        <f t="shared" si="105"/>
        <v>9</v>
      </c>
      <c r="L967" s="55">
        <f t="shared" si="106"/>
        <v>12</v>
      </c>
      <c r="M967" s="55" t="str">
        <f t="shared" si="107"/>
        <v>1895</v>
      </c>
      <c r="N967" s="55" t="str">
        <f t="shared" si="108"/>
        <v>December</v>
      </c>
      <c r="O967" s="55">
        <f t="shared" si="109"/>
        <v>12</v>
      </c>
      <c r="P967" s="55" t="str">
        <f t="shared" si="110"/>
        <v>20</v>
      </c>
      <c r="Q967" s="2" t="str">
        <f t="shared" si="111"/>
        <v>&lt;a href="set01\hope_pioneer_jan1894todec1899\misc\north_dakota_supplement_december_20_1895_p12_hp.pdf"&gt;North Dakota Supplement page 12&lt;/a&gt;</v>
      </c>
    </row>
    <row r="968" spans="1:17" x14ac:dyDescent="0.25">
      <c r="A968" s="2">
        <v>5508</v>
      </c>
      <c r="B968" s="4" t="s">
        <v>3953</v>
      </c>
      <c r="C968" s="4" t="s">
        <v>32134</v>
      </c>
      <c r="D968" s="52" t="s">
        <v>1350</v>
      </c>
      <c r="E968" s="5" t="s">
        <v>1756</v>
      </c>
      <c r="F968" s="5">
        <v>10</v>
      </c>
      <c r="G968" s="5">
        <v>25</v>
      </c>
      <c r="H968" s="5">
        <v>5871</v>
      </c>
      <c r="I968" t="s">
        <v>31937</v>
      </c>
      <c r="J968" s="46" t="s">
        <v>33107</v>
      </c>
      <c r="K968" s="55">
        <f t="shared" si="105"/>
        <v>9</v>
      </c>
      <c r="L968" s="55">
        <f t="shared" si="106"/>
        <v>12</v>
      </c>
      <c r="M968" s="55" t="str">
        <f t="shared" si="107"/>
        <v>1895</v>
      </c>
      <c r="N968" s="55" t="str">
        <f t="shared" si="108"/>
        <v>December</v>
      </c>
      <c r="O968" s="55">
        <f t="shared" si="109"/>
        <v>12</v>
      </c>
      <c r="P968" s="55" t="str">
        <f t="shared" si="110"/>
        <v>20</v>
      </c>
      <c r="Q968" s="2" t="str">
        <f t="shared" si="111"/>
        <v>&lt;a href="set01\hope_pioneer_jan1894todec1899\misc\north_dakota_supplement_december_20_1895_p13_hp.pdf"&gt;North Dakota Supplement page 13&lt;/a&gt;</v>
      </c>
    </row>
    <row r="969" spans="1:17" x14ac:dyDescent="0.25">
      <c r="A969" s="2">
        <v>5509</v>
      </c>
      <c r="B969" s="4" t="s">
        <v>3953</v>
      </c>
      <c r="C969" s="4" t="s">
        <v>32135</v>
      </c>
      <c r="D969" s="52" t="s">
        <v>1350</v>
      </c>
      <c r="E969" s="5" t="s">
        <v>1756</v>
      </c>
      <c r="F969" s="5">
        <v>11</v>
      </c>
      <c r="G969" s="5">
        <v>25</v>
      </c>
      <c r="H969" s="5">
        <v>5872</v>
      </c>
      <c r="I969" t="s">
        <v>31938</v>
      </c>
      <c r="J969" s="46" t="s">
        <v>33107</v>
      </c>
      <c r="K969" s="55">
        <f t="shared" si="105"/>
        <v>9</v>
      </c>
      <c r="L969" s="55">
        <f t="shared" si="106"/>
        <v>12</v>
      </c>
      <c r="M969" s="55" t="str">
        <f t="shared" si="107"/>
        <v>1895</v>
      </c>
      <c r="N969" s="55" t="str">
        <f t="shared" si="108"/>
        <v>December</v>
      </c>
      <c r="O969" s="55">
        <f t="shared" si="109"/>
        <v>12</v>
      </c>
      <c r="P969" s="55" t="str">
        <f t="shared" si="110"/>
        <v>20</v>
      </c>
      <c r="Q969" s="2" t="str">
        <f t="shared" si="111"/>
        <v>&lt;a href="set01\hope_pioneer_jan1894todec1899\misc\north_dakota_supplement_december_20_1895_p14_hp.pdf"&gt;North Dakota Supplement page 14&lt;/a&gt;</v>
      </c>
    </row>
    <row r="970" spans="1:17" x14ac:dyDescent="0.25">
      <c r="A970" s="2">
        <v>5510</v>
      </c>
      <c r="B970" s="4" t="s">
        <v>3953</v>
      </c>
      <c r="C970" s="4" t="s">
        <v>32136</v>
      </c>
      <c r="D970" s="52" t="s">
        <v>1350</v>
      </c>
      <c r="E970" s="5" t="s">
        <v>1756</v>
      </c>
      <c r="F970" s="5">
        <v>12</v>
      </c>
      <c r="G970" s="5">
        <v>25</v>
      </c>
      <c r="H970" s="5">
        <v>5873</v>
      </c>
      <c r="I970" t="s">
        <v>31939</v>
      </c>
      <c r="J970" s="46" t="s">
        <v>33107</v>
      </c>
      <c r="K970" s="55">
        <f t="shared" si="105"/>
        <v>9</v>
      </c>
      <c r="L970" s="55">
        <f t="shared" si="106"/>
        <v>12</v>
      </c>
      <c r="M970" s="55" t="str">
        <f t="shared" si="107"/>
        <v>1895</v>
      </c>
      <c r="N970" s="55" t="str">
        <f t="shared" si="108"/>
        <v>December</v>
      </c>
      <c r="O970" s="55">
        <f t="shared" si="109"/>
        <v>12</v>
      </c>
      <c r="P970" s="55" t="str">
        <f t="shared" si="110"/>
        <v>20</v>
      </c>
      <c r="Q970" s="2" t="str">
        <f t="shared" si="111"/>
        <v>&lt;a href="set01\hope_pioneer_jan1894todec1899\misc\north_dakota_supplement_december_20_1895_p7_hp.pdf"&gt;North Dakota Supplement page 7&lt;/a&gt;</v>
      </c>
    </row>
    <row r="971" spans="1:17" x14ac:dyDescent="0.25">
      <c r="A971" s="2">
        <v>5511</v>
      </c>
      <c r="B971" s="4" t="s">
        <v>3953</v>
      </c>
      <c r="C971" s="4" t="s">
        <v>32137</v>
      </c>
      <c r="D971" s="52" t="s">
        <v>1350</v>
      </c>
      <c r="E971" s="5" t="s">
        <v>1756</v>
      </c>
      <c r="F971" s="5">
        <v>13</v>
      </c>
      <c r="G971" s="5">
        <v>25</v>
      </c>
      <c r="H971" s="5">
        <v>5874</v>
      </c>
      <c r="I971" t="s">
        <v>31940</v>
      </c>
      <c r="J971" s="46" t="s">
        <v>33107</v>
      </c>
      <c r="K971" s="55">
        <f t="shared" si="105"/>
        <v>9</v>
      </c>
      <c r="L971" s="55">
        <f t="shared" si="106"/>
        <v>12</v>
      </c>
      <c r="M971" s="55" t="str">
        <f t="shared" si="107"/>
        <v>1895</v>
      </c>
      <c r="N971" s="55" t="str">
        <f t="shared" si="108"/>
        <v>December</v>
      </c>
      <c r="O971" s="55">
        <f t="shared" si="109"/>
        <v>12</v>
      </c>
      <c r="P971" s="55" t="str">
        <f t="shared" si="110"/>
        <v>20</v>
      </c>
      <c r="Q971" s="2" t="str">
        <f t="shared" si="111"/>
        <v>&lt;a href="set01\hope_pioneer_jan1894todec1899\misc\north_dakota_supplement_december_20_1895_p8_hp.pdf"&gt;North Dakota Supplement page 8&lt;/a&gt;</v>
      </c>
    </row>
    <row r="972" spans="1:17" x14ac:dyDescent="0.25">
      <c r="A972" s="2">
        <v>5512</v>
      </c>
      <c r="B972" s="4" t="s">
        <v>3953</v>
      </c>
      <c r="C972" s="4" t="s">
        <v>32138</v>
      </c>
      <c r="D972" s="52" t="s">
        <v>1350</v>
      </c>
      <c r="E972" s="5" t="s">
        <v>1756</v>
      </c>
      <c r="F972" s="5">
        <v>14</v>
      </c>
      <c r="G972" s="5">
        <v>25</v>
      </c>
      <c r="H972" s="5">
        <v>5875</v>
      </c>
      <c r="I972" t="s">
        <v>31941</v>
      </c>
      <c r="J972" s="46" t="s">
        <v>33107</v>
      </c>
      <c r="K972" s="55">
        <f t="shared" si="105"/>
        <v>9</v>
      </c>
      <c r="L972" s="55">
        <f t="shared" si="106"/>
        <v>12</v>
      </c>
      <c r="M972" s="55" t="str">
        <f t="shared" si="107"/>
        <v>1895</v>
      </c>
      <c r="N972" s="55" t="str">
        <f t="shared" si="108"/>
        <v>December</v>
      </c>
      <c r="O972" s="55">
        <f t="shared" si="109"/>
        <v>12</v>
      </c>
      <c r="P972" s="55" t="str">
        <f t="shared" si="110"/>
        <v>20</v>
      </c>
      <c r="Q972" s="2" t="str">
        <f t="shared" si="111"/>
        <v>&lt;a href="set01\hope_pioneer_jan1894todec1899\misc\north_dakota_supplement_december_20_1895_p9_hp.pdf"&gt;North Dakota Supplement page 9&lt;/a&gt;</v>
      </c>
    </row>
    <row r="973" spans="1:17" x14ac:dyDescent="0.25">
      <c r="A973" s="2">
        <v>6343</v>
      </c>
      <c r="B973" s="4" t="s">
        <v>5100</v>
      </c>
      <c r="C973" s="4" t="s">
        <v>5101</v>
      </c>
      <c r="D973" s="52" t="s">
        <v>5102</v>
      </c>
      <c r="E973" s="5" t="s">
        <v>4462</v>
      </c>
      <c r="F973" s="5">
        <v>5</v>
      </c>
      <c r="G973" s="5">
        <v>13</v>
      </c>
      <c r="H973" s="5">
        <v>2609</v>
      </c>
      <c r="I973" t="s">
        <v>27024</v>
      </c>
      <c r="J973" s="46" t="s">
        <v>33095</v>
      </c>
      <c r="K973" s="55">
        <f t="shared" si="105"/>
        <v>9</v>
      </c>
      <c r="L973" s="55">
        <f t="shared" si="106"/>
        <v>12</v>
      </c>
      <c r="M973" s="55" t="str">
        <f t="shared" si="107"/>
        <v>1895</v>
      </c>
      <c r="N973" s="55" t="str">
        <f t="shared" si="108"/>
        <v>December</v>
      </c>
      <c r="O973" s="55">
        <f t="shared" si="109"/>
        <v>12</v>
      </c>
      <c r="P973" s="55" t="str">
        <f t="shared" si="110"/>
        <v>27</v>
      </c>
      <c r="Q973" s="2" t="str">
        <f t="shared" si="111"/>
        <v>&lt;a href="set03\gc\gc_january_1893_to_december_1895\miscellaneous\ruggles,_m_l_house_and_all_contents_burns_december_27,_1895_p5_gc.pdf"&gt;House and all contents burns&lt;/a&gt;</v>
      </c>
    </row>
    <row r="974" spans="1:17" x14ac:dyDescent="0.25">
      <c r="A974" s="2">
        <v>5109</v>
      </c>
      <c r="B974" s="4" t="s">
        <v>1810</v>
      </c>
      <c r="C974" s="4" t="s">
        <v>1748</v>
      </c>
      <c r="D974" s="52" t="s">
        <v>32128</v>
      </c>
      <c r="E974" s="5" t="s">
        <v>1756</v>
      </c>
      <c r="F974" s="5">
        <v>1</v>
      </c>
      <c r="G974" s="5">
        <v>25</v>
      </c>
      <c r="H974" s="5"/>
      <c r="I974" t="s">
        <v>31922</v>
      </c>
      <c r="J974" s="46" t="s">
        <v>33107</v>
      </c>
      <c r="K974" s="55">
        <f t="shared" si="105"/>
        <v>9</v>
      </c>
      <c r="L974" s="55">
        <f t="shared" si="106"/>
        <v>12</v>
      </c>
      <c r="M974" s="55" t="str">
        <f t="shared" si="107"/>
        <v>1895</v>
      </c>
      <c r="N974" s="55" t="str">
        <f t="shared" si="108"/>
        <v>Septembe</v>
      </c>
      <c r="O974" s="55" t="str">
        <f t="shared" si="109"/>
        <v>No Match</v>
      </c>
      <c r="P974" s="55" t="str">
        <f t="shared" si="110"/>
        <v>13</v>
      </c>
      <c r="Q974" s="2" t="str">
        <f t="shared" si="111"/>
        <v>&lt;a href="set01\hope_pioneer_jan1894todec1899\misc\melrose_school_no._2_report_september_13_1895_p1_hp.pdf"&gt;Report&lt;/a&gt;</v>
      </c>
    </row>
    <row r="975" spans="1:17" x14ac:dyDescent="0.25">
      <c r="A975" s="2">
        <v>5818</v>
      </c>
      <c r="B975" s="4" t="s">
        <v>1846</v>
      </c>
      <c r="C975" s="4" t="s">
        <v>1848</v>
      </c>
      <c r="D975" s="52" t="s">
        <v>1575</v>
      </c>
      <c r="E975" s="5" t="s">
        <v>1756</v>
      </c>
      <c r="F975" s="5">
        <v>1</v>
      </c>
      <c r="G975" s="5">
        <v>25</v>
      </c>
      <c r="H975" s="5">
        <v>5884</v>
      </c>
      <c r="I975" t="s">
        <v>31942</v>
      </c>
      <c r="J975" s="46" t="s">
        <v>33107</v>
      </c>
      <c r="K975" s="55">
        <f t="shared" si="105"/>
        <v>8</v>
      </c>
      <c r="L975" s="55">
        <f t="shared" si="106"/>
        <v>10</v>
      </c>
      <c r="M975" s="55" t="str">
        <f t="shared" si="107"/>
        <v>1896</v>
      </c>
      <c r="N975" s="55" t="str">
        <f t="shared" si="108"/>
        <v>January</v>
      </c>
      <c r="O975" s="55">
        <f t="shared" si="109"/>
        <v>1</v>
      </c>
      <c r="P975" s="55" t="str">
        <f t="shared" si="110"/>
        <v xml:space="preserve"> 3</v>
      </c>
      <c r="Q975" s="2" t="str">
        <f t="shared" si="111"/>
        <v>&lt;a href="set01\hope_pioneer_jan1894todec1899\misc\peterson_c_a_severe_headaches_pain_insanity_kills_january_3_1896_p1_hp.pdf"&gt;Headaches, pain, insanity, kills&lt;/a&gt;</v>
      </c>
    </row>
    <row r="976" spans="1:17" x14ac:dyDescent="0.25">
      <c r="A976" s="2">
        <v>490</v>
      </c>
      <c r="B976" s="4" t="s">
        <v>5582</v>
      </c>
      <c r="C976" s="4" t="s">
        <v>5583</v>
      </c>
      <c r="D976" s="52" t="s">
        <v>1166</v>
      </c>
      <c r="E976" s="5" t="s">
        <v>4462</v>
      </c>
      <c r="F976" s="5">
        <v>5</v>
      </c>
      <c r="G976" s="5">
        <v>14</v>
      </c>
      <c r="H976" s="5">
        <v>2633</v>
      </c>
      <c r="I976" t="s">
        <v>27025</v>
      </c>
      <c r="J976" s="46" t="s">
        <v>33096</v>
      </c>
      <c r="K976" s="55">
        <f t="shared" si="105"/>
        <v>8</v>
      </c>
      <c r="L976" s="55">
        <f t="shared" si="106"/>
        <v>11</v>
      </c>
      <c r="M976" s="55" t="str">
        <f t="shared" si="107"/>
        <v>1896</v>
      </c>
      <c r="N976" s="55" t="str">
        <f t="shared" si="108"/>
        <v>January</v>
      </c>
      <c r="O976" s="55">
        <f t="shared" si="109"/>
        <v>1</v>
      </c>
      <c r="P976" s="55" t="str">
        <f t="shared" si="110"/>
        <v>17</v>
      </c>
      <c r="Q976" s="2" t="str">
        <f t="shared" si="111"/>
        <v>&lt;a href="set03\gc\gc_january_1896_to_december_1898\miscellaneous\blackwell,_e_w_stuck_on_roof_january_17,_1896_p5_gc.pdf"&gt;Stuck on roof&lt;/a&gt;</v>
      </c>
    </row>
    <row r="977" spans="1:17" x14ac:dyDescent="0.25">
      <c r="A977" s="2">
        <v>492</v>
      </c>
      <c r="B977" s="4" t="s">
        <v>5584</v>
      </c>
      <c r="C977" s="4" t="s">
        <v>4495</v>
      </c>
      <c r="D977" s="52" t="s">
        <v>1166</v>
      </c>
      <c r="E977" s="5" t="s">
        <v>4462</v>
      </c>
      <c r="F977" s="5">
        <v>5</v>
      </c>
      <c r="G977" s="5">
        <v>14</v>
      </c>
      <c r="H977" s="5">
        <v>2634</v>
      </c>
      <c r="I977" t="s">
        <v>27026</v>
      </c>
      <c r="J977" s="46" t="s">
        <v>33096</v>
      </c>
      <c r="K977" s="55">
        <f t="shared" si="105"/>
        <v>8</v>
      </c>
      <c r="L977" s="55">
        <f t="shared" si="106"/>
        <v>11</v>
      </c>
      <c r="M977" s="55" t="str">
        <f t="shared" si="107"/>
        <v>1896</v>
      </c>
      <c r="N977" s="55" t="str">
        <f t="shared" si="108"/>
        <v>January</v>
      </c>
      <c r="O977" s="55">
        <f t="shared" si="109"/>
        <v>1</v>
      </c>
      <c r="P977" s="55" t="str">
        <f t="shared" si="110"/>
        <v>17</v>
      </c>
      <c r="Q977" s="2" t="str">
        <f t="shared" si="111"/>
        <v>&lt;a href="set03\gc\gc_january_1896_to_december_1898\miscellaneous\blackwell,_mrs_e_w_knocked_unconscious_january_17,_1896_p5_gc.pdf"&gt;Knocked unconscious&lt;/a&gt;</v>
      </c>
    </row>
    <row r="978" spans="1:17" x14ac:dyDescent="0.25">
      <c r="A978" s="2">
        <v>5374</v>
      </c>
      <c r="B978" s="4" t="s">
        <v>1831</v>
      </c>
      <c r="C978" s="4" t="s">
        <v>1832</v>
      </c>
      <c r="D978" s="52" t="s">
        <v>1166</v>
      </c>
      <c r="E978" s="5" t="s">
        <v>1756</v>
      </c>
      <c r="F978" s="5">
        <v>1</v>
      </c>
      <c r="G978" s="5">
        <v>25</v>
      </c>
      <c r="H978" s="5">
        <v>5867</v>
      </c>
      <c r="I978" t="s">
        <v>31943</v>
      </c>
      <c r="J978" s="46" t="s">
        <v>33107</v>
      </c>
      <c r="K978" s="55">
        <f t="shared" si="105"/>
        <v>8</v>
      </c>
      <c r="L978" s="55">
        <f t="shared" si="106"/>
        <v>11</v>
      </c>
      <c r="M978" s="55" t="str">
        <f t="shared" si="107"/>
        <v>1896</v>
      </c>
      <c r="N978" s="55" t="str">
        <f t="shared" si="108"/>
        <v>January</v>
      </c>
      <c r="O978" s="55">
        <f t="shared" si="109"/>
        <v>1</v>
      </c>
      <c r="P978" s="55" t="str">
        <f t="shared" si="110"/>
        <v>17</v>
      </c>
      <c r="Q978" s="2" t="str">
        <f t="shared" si="111"/>
        <v>&lt;a href="set01\hope_pioneer_jan1894todec1899\misc\nelson_mary_l_seeks_divorce_but_leaves_child_january_17_1896_p1_hp.pdf"&gt;Seeks divorce; leaves child&lt;/a&gt;</v>
      </c>
    </row>
    <row r="979" spans="1:17" x14ac:dyDescent="0.25">
      <c r="A979" s="2">
        <v>7184</v>
      </c>
      <c r="B979" s="4" t="s">
        <v>5660</v>
      </c>
      <c r="C979" s="4" t="s">
        <v>5048</v>
      </c>
      <c r="D979" s="52" t="s">
        <v>1166</v>
      </c>
      <c r="E979" s="5" t="s">
        <v>4462</v>
      </c>
      <c r="F979" s="5">
        <v>5</v>
      </c>
      <c r="G979" s="5">
        <v>14</v>
      </c>
      <c r="H979" s="5">
        <v>2681</v>
      </c>
      <c r="I979" t="s">
        <v>27027</v>
      </c>
      <c r="J979" s="46" t="s">
        <v>33096</v>
      </c>
      <c r="K979" s="55">
        <f t="shared" si="105"/>
        <v>8</v>
      </c>
      <c r="L979" s="55">
        <f t="shared" si="106"/>
        <v>11</v>
      </c>
      <c r="M979" s="55" t="str">
        <f t="shared" si="107"/>
        <v>1896</v>
      </c>
      <c r="N979" s="55" t="str">
        <f t="shared" si="108"/>
        <v>January</v>
      </c>
      <c r="O979" s="55">
        <f t="shared" si="109"/>
        <v>1</v>
      </c>
      <c r="P979" s="55" t="str">
        <f t="shared" si="110"/>
        <v>17</v>
      </c>
      <c r="Q979" s="2" t="str">
        <f t="shared" si="111"/>
        <v>&lt;a href="set03\gc\gc_january_1896_to_december_1898\miscellaneous\stromme,_ener_o_pardoned_by_governor_january_17,_1896_p5_gc.pdf"&gt;Pardoned by the Governor&lt;/a&gt;</v>
      </c>
    </row>
    <row r="980" spans="1:17" x14ac:dyDescent="0.25">
      <c r="A980" s="2">
        <v>3854</v>
      </c>
      <c r="B980" s="4" t="s">
        <v>1780</v>
      </c>
      <c r="C980" s="4" t="s">
        <v>1781</v>
      </c>
      <c r="D980" s="52" t="s">
        <v>1537</v>
      </c>
      <c r="E980" s="5" t="s">
        <v>1756</v>
      </c>
      <c r="F980" s="5">
        <v>1</v>
      </c>
      <c r="G980" s="5">
        <v>25</v>
      </c>
      <c r="H980" s="5">
        <v>5839</v>
      </c>
      <c r="I980" t="s">
        <v>31944</v>
      </c>
      <c r="J980" s="46" t="s">
        <v>33107</v>
      </c>
      <c r="K980" s="55">
        <f t="shared" si="105"/>
        <v>8</v>
      </c>
      <c r="L980" s="55">
        <f t="shared" si="106"/>
        <v>11</v>
      </c>
      <c r="M980" s="55" t="str">
        <f t="shared" si="107"/>
        <v>1896</v>
      </c>
      <c r="N980" s="55" t="str">
        <f t="shared" si="108"/>
        <v>January</v>
      </c>
      <c r="O980" s="55">
        <f t="shared" si="109"/>
        <v>1</v>
      </c>
      <c r="P980" s="55" t="str">
        <f t="shared" si="110"/>
        <v>24</v>
      </c>
      <c r="Q980" s="2" t="str">
        <f t="shared" si="111"/>
        <v>&lt;a href="set01\hope_pioneer_jan1894todec1899\misc\jacobson_jacob_rusty_nail_in_thumb_january_24_1896_p1_hp.pdf"&gt;Rusty nail in thumb&lt;/a&gt;</v>
      </c>
    </row>
    <row r="981" spans="1:17" x14ac:dyDescent="0.25">
      <c r="A981" s="2">
        <v>8261</v>
      </c>
      <c r="B981" s="4" t="s">
        <v>1934</v>
      </c>
      <c r="C981" s="4" t="s">
        <v>1935</v>
      </c>
      <c r="D981" s="52" t="s">
        <v>1537</v>
      </c>
      <c r="E981" s="5" t="s">
        <v>1756</v>
      </c>
      <c r="F981" s="5">
        <v>4</v>
      </c>
      <c r="G981" s="5">
        <v>25</v>
      </c>
      <c r="H981" s="5">
        <v>5939</v>
      </c>
      <c r="I981" t="s">
        <v>31945</v>
      </c>
      <c r="J981" s="46" t="s">
        <v>33107</v>
      </c>
      <c r="K981" s="55">
        <f t="shared" si="105"/>
        <v>8</v>
      </c>
      <c r="L981" s="55">
        <f t="shared" si="106"/>
        <v>11</v>
      </c>
      <c r="M981" s="55" t="str">
        <f t="shared" si="107"/>
        <v>1896</v>
      </c>
      <c r="N981" s="55" t="str">
        <f t="shared" si="108"/>
        <v>January</v>
      </c>
      <c r="O981" s="55">
        <f t="shared" si="109"/>
        <v>1</v>
      </c>
      <c r="P981" s="55" t="str">
        <f t="shared" si="110"/>
        <v>24</v>
      </c>
      <c r="Q981" s="2" t="str">
        <f t="shared" si="111"/>
        <v>&lt;a href="set01\hope_pioneer_jan1894todec1899\misc\willow_lake_twp_changes_name_to_baldwin_january_24_1896_p4_hp.pdf"&gt;Changes name to Baldwin&lt;/a&gt;</v>
      </c>
    </row>
    <row r="982" spans="1:17" x14ac:dyDescent="0.25">
      <c r="A982" s="2">
        <v>8422</v>
      </c>
      <c r="B982" s="4" t="s">
        <v>33077</v>
      </c>
      <c r="C982" s="4" t="s">
        <v>33078</v>
      </c>
      <c r="D982" s="43" t="s">
        <v>1537</v>
      </c>
      <c r="E982" s="5" t="s">
        <v>1756</v>
      </c>
      <c r="F982" s="5">
        <v>1</v>
      </c>
      <c r="G982" s="5">
        <v>25</v>
      </c>
      <c r="H982" s="5"/>
      <c r="I982" t="s">
        <v>31946</v>
      </c>
      <c r="J982" s="46" t="s">
        <v>33107</v>
      </c>
      <c r="K982" s="55">
        <f t="shared" si="105"/>
        <v>8</v>
      </c>
      <c r="L982" s="55">
        <f t="shared" si="106"/>
        <v>11</v>
      </c>
      <c r="M982" s="55" t="str">
        <f t="shared" si="107"/>
        <v>1896</v>
      </c>
      <c r="N982" s="55" t="str">
        <f t="shared" si="108"/>
        <v>January</v>
      </c>
      <c r="O982" s="55">
        <f t="shared" si="109"/>
        <v>1</v>
      </c>
      <c r="P982" s="55" t="str">
        <f t="shared" si="110"/>
        <v>24</v>
      </c>
      <c r="Q982" s="2" t="str">
        <f t="shared" si="111"/>
        <v>&lt;a href="set01\hope_pioneer_jan1894todec1899\misc\wood_wilbur_arsenic_poisoning_from_red_socks_january_24_1896_p1_hp.pdf"&gt;Arsenic poisoning from red socks&lt;/a&gt;</v>
      </c>
    </row>
    <row r="983" spans="1:17" x14ac:dyDescent="0.25">
      <c r="A983" s="2">
        <v>1035</v>
      </c>
      <c r="B983" s="4" t="s">
        <v>1630</v>
      </c>
      <c r="C983" s="4" t="s">
        <v>1632</v>
      </c>
      <c r="D983" s="52" t="s">
        <v>1633</v>
      </c>
      <c r="E983" s="5" t="s">
        <v>1756</v>
      </c>
      <c r="F983" s="5">
        <v>4</v>
      </c>
      <c r="G983" s="5">
        <v>25</v>
      </c>
      <c r="H983" s="5">
        <v>5746</v>
      </c>
      <c r="I983" t="s">
        <v>31947</v>
      </c>
      <c r="J983" s="46" t="s">
        <v>33107</v>
      </c>
      <c r="K983" s="55">
        <f t="shared" si="105"/>
        <v>8</v>
      </c>
      <c r="L983" s="55">
        <f t="shared" si="106"/>
        <v>11</v>
      </c>
      <c r="M983" s="55" t="str">
        <f t="shared" si="107"/>
        <v>1896</v>
      </c>
      <c r="N983" s="55" t="str">
        <f t="shared" si="108"/>
        <v>January</v>
      </c>
      <c r="O983" s="55">
        <f t="shared" si="109"/>
        <v>1</v>
      </c>
      <c r="P983" s="55" t="str">
        <f t="shared" si="110"/>
        <v>31</v>
      </c>
      <c r="Q983" s="2" t="str">
        <f t="shared" si="111"/>
        <v>&lt;a href="set01\hope_pioneer_jan1894todec1899\misc\cooperstown_po_robbed_by_joel_jimeson_january_31_1896_p4_hp.pdf"&gt;Post Office robbed&lt;/a&gt;</v>
      </c>
    </row>
    <row r="984" spans="1:17" x14ac:dyDescent="0.25">
      <c r="A984" s="2">
        <v>3129</v>
      </c>
      <c r="B984" s="4" t="s">
        <v>1700</v>
      </c>
      <c r="C984" s="4" t="s">
        <v>7308</v>
      </c>
      <c r="D984" s="12" t="s">
        <v>5143</v>
      </c>
      <c r="E984" s="5" t="s">
        <v>1756</v>
      </c>
      <c r="F984" s="5">
        <v>4</v>
      </c>
      <c r="G984" s="5">
        <v>25.1</v>
      </c>
      <c r="H984" s="5"/>
      <c r="I984" t="s">
        <v>32150</v>
      </c>
      <c r="J984" s="46" t="s">
        <v>33108</v>
      </c>
      <c r="K984" s="55">
        <f t="shared" si="105"/>
        <v>9</v>
      </c>
      <c r="L984" s="55">
        <f t="shared" si="106"/>
        <v>11</v>
      </c>
      <c r="M984" s="55" t="str">
        <f t="shared" si="107"/>
        <v>1896</v>
      </c>
      <c r="N984" s="55" t="str">
        <f t="shared" si="108"/>
        <v>February</v>
      </c>
      <c r="O984" s="55">
        <f t="shared" si="109"/>
        <v>2</v>
      </c>
      <c r="P984" s="55" t="str">
        <f t="shared" si="110"/>
        <v xml:space="preserve"> 7</v>
      </c>
      <c r="Q984" s="2" t="str">
        <f t="shared" si="111"/>
        <v>&lt;a href="set01\hope_pioneer_jan1894todec1899\hsn\hope_school_notes_february_7_1896_p4_hp.pdf"&gt;High School Notes&lt;/a&gt;</v>
      </c>
    </row>
    <row r="985" spans="1:17" x14ac:dyDescent="0.25">
      <c r="A985" s="2">
        <v>3079</v>
      </c>
      <c r="B985" s="4" t="s">
        <v>1700</v>
      </c>
      <c r="C985" s="4" t="s">
        <v>1720</v>
      </c>
      <c r="D985" s="52" t="s">
        <v>1722</v>
      </c>
      <c r="E985" s="5" t="s">
        <v>1756</v>
      </c>
      <c r="F985" s="5">
        <v>1</v>
      </c>
      <c r="G985" s="5">
        <v>25</v>
      </c>
      <c r="H985" s="5">
        <v>5785</v>
      </c>
      <c r="I985" t="s">
        <v>31948</v>
      </c>
      <c r="J985" s="46" t="s">
        <v>33107</v>
      </c>
      <c r="K985" s="55">
        <f t="shared" si="105"/>
        <v>9</v>
      </c>
      <c r="L985" s="55">
        <f t="shared" si="106"/>
        <v>12</v>
      </c>
      <c r="M985" s="55" t="str">
        <f t="shared" si="107"/>
        <v>1896</v>
      </c>
      <c r="N985" s="55" t="str">
        <f t="shared" si="108"/>
        <v>February</v>
      </c>
      <c r="O985" s="55">
        <f t="shared" si="109"/>
        <v>2</v>
      </c>
      <c r="P985" s="55" t="str">
        <f t="shared" si="110"/>
        <v>14</v>
      </c>
      <c r="Q985" s="2" t="str">
        <f t="shared" si="111"/>
        <v>&lt;a href="set01\hope_pioneer_jan1894todec1899\misc\hope_business_man_union_formed_february_14_1896_p1_hp.pdf"&gt;Businessman Union setup&lt;/a&gt;</v>
      </c>
    </row>
    <row r="986" spans="1:17" x14ac:dyDescent="0.25">
      <c r="A986" s="2">
        <v>3130</v>
      </c>
      <c r="B986" s="4" t="s">
        <v>1700</v>
      </c>
      <c r="C986" s="4" t="s">
        <v>7308</v>
      </c>
      <c r="D986" s="12" t="s">
        <v>1722</v>
      </c>
      <c r="E986" s="5" t="s">
        <v>1756</v>
      </c>
      <c r="F986" s="5">
        <v>1</v>
      </c>
      <c r="G986" s="5">
        <v>25.1</v>
      </c>
      <c r="H986" s="5"/>
      <c r="I986" t="s">
        <v>32151</v>
      </c>
      <c r="J986" s="46" t="s">
        <v>33108</v>
      </c>
      <c r="K986" s="55">
        <f t="shared" si="105"/>
        <v>9</v>
      </c>
      <c r="L986" s="55">
        <f t="shared" si="106"/>
        <v>12</v>
      </c>
      <c r="M986" s="55" t="str">
        <f t="shared" si="107"/>
        <v>1896</v>
      </c>
      <c r="N986" s="55" t="str">
        <f t="shared" si="108"/>
        <v>February</v>
      </c>
      <c r="O986" s="55">
        <f t="shared" si="109"/>
        <v>2</v>
      </c>
      <c r="P986" s="55" t="str">
        <f t="shared" si="110"/>
        <v>14</v>
      </c>
      <c r="Q986" s="2" t="str">
        <f t="shared" si="111"/>
        <v>&lt;a href="set01\hope_pioneer_jan1894todec1899\hsn\hope_school_notes_february_14_1896_p1_hp.pdf"&gt;High School Notes&lt;/a&gt;</v>
      </c>
    </row>
    <row r="987" spans="1:17" x14ac:dyDescent="0.25">
      <c r="A987" s="2">
        <v>4795</v>
      </c>
      <c r="B987" s="4" t="s">
        <v>5623</v>
      </c>
      <c r="C987" s="4" t="s">
        <v>5622</v>
      </c>
      <c r="D987" s="52" t="s">
        <v>1722</v>
      </c>
      <c r="E987" s="5" t="s">
        <v>4462</v>
      </c>
      <c r="F987" s="5">
        <v>1</v>
      </c>
      <c r="G987" s="5">
        <v>14</v>
      </c>
      <c r="H987" s="5">
        <v>2659</v>
      </c>
      <c r="I987" t="s">
        <v>27028</v>
      </c>
      <c r="J987" s="46" t="s">
        <v>33096</v>
      </c>
      <c r="K987" s="55">
        <f t="shared" si="105"/>
        <v>9</v>
      </c>
      <c r="L987" s="55">
        <f t="shared" si="106"/>
        <v>12</v>
      </c>
      <c r="M987" s="55" t="str">
        <f t="shared" si="107"/>
        <v>1896</v>
      </c>
      <c r="N987" s="55" t="str">
        <f t="shared" si="108"/>
        <v>February</v>
      </c>
      <c r="O987" s="55">
        <f t="shared" si="109"/>
        <v>2</v>
      </c>
      <c r="P987" s="55" t="str">
        <f t="shared" si="110"/>
        <v>14</v>
      </c>
      <c r="Q987" s="2" t="str">
        <f t="shared" si="111"/>
        <v>&lt;a href="set03\gc\gc_january_1896_to_december_1898\miscellaneous\lewis,_miss_elsie_near_asphyxiation_part_1_february_14,_1896_p1_gc.pdf"&gt;Nearly asphyxiated - Part 1&lt;/a&gt;</v>
      </c>
    </row>
    <row r="988" spans="1:17" x14ac:dyDescent="0.25">
      <c r="A988" s="2">
        <v>4796</v>
      </c>
      <c r="B988" s="4" t="s">
        <v>5623</v>
      </c>
      <c r="C988" s="4" t="s">
        <v>5624</v>
      </c>
      <c r="D988" s="52" t="s">
        <v>1722</v>
      </c>
      <c r="E988" s="5" t="s">
        <v>4462</v>
      </c>
      <c r="F988" s="5">
        <v>1</v>
      </c>
      <c r="G988" s="5">
        <v>14</v>
      </c>
      <c r="H988" s="5">
        <v>2660</v>
      </c>
      <c r="I988" t="s">
        <v>27029</v>
      </c>
      <c r="J988" s="46" t="s">
        <v>33096</v>
      </c>
      <c r="K988" s="55">
        <f t="shared" si="105"/>
        <v>9</v>
      </c>
      <c r="L988" s="55">
        <f t="shared" si="106"/>
        <v>12</v>
      </c>
      <c r="M988" s="55" t="str">
        <f t="shared" si="107"/>
        <v>1896</v>
      </c>
      <c r="N988" s="55" t="str">
        <f t="shared" si="108"/>
        <v>February</v>
      </c>
      <c r="O988" s="55">
        <f t="shared" si="109"/>
        <v>2</v>
      </c>
      <c r="P988" s="55" t="str">
        <f t="shared" si="110"/>
        <v>14</v>
      </c>
      <c r="Q988" s="2" t="str">
        <f t="shared" si="111"/>
        <v>&lt;a href="set03\gc\gc_january_1896_to_december_1898\miscellaneous\lewis,_miss_elsie_near_asphyxiation_part_2_february_14,_1896_p1_gc.pdf"&gt;Nearly asphyxiated - Part 2&lt;/a&gt;</v>
      </c>
    </row>
    <row r="989" spans="1:17" x14ac:dyDescent="0.25">
      <c r="A989" s="2">
        <v>3131</v>
      </c>
      <c r="B989" s="4" t="s">
        <v>1700</v>
      </c>
      <c r="C989" s="4" t="s">
        <v>7308</v>
      </c>
      <c r="D989" s="12" t="s">
        <v>5207</v>
      </c>
      <c r="E989" s="5" t="s">
        <v>1756</v>
      </c>
      <c r="F989" s="5">
        <v>1</v>
      </c>
      <c r="G989" s="5">
        <v>25.1</v>
      </c>
      <c r="H989" s="5"/>
      <c r="I989" t="s">
        <v>32152</v>
      </c>
      <c r="J989" s="46" t="s">
        <v>33108</v>
      </c>
      <c r="K989" s="55">
        <f t="shared" si="105"/>
        <v>9</v>
      </c>
      <c r="L989" s="55">
        <f t="shared" si="106"/>
        <v>12</v>
      </c>
      <c r="M989" s="55" t="str">
        <f t="shared" si="107"/>
        <v>1896</v>
      </c>
      <c r="N989" s="55" t="str">
        <f t="shared" si="108"/>
        <v>February</v>
      </c>
      <c r="O989" s="55">
        <f t="shared" si="109"/>
        <v>2</v>
      </c>
      <c r="P989" s="55" t="str">
        <f t="shared" si="110"/>
        <v>21</v>
      </c>
      <c r="Q989" s="2" t="str">
        <f t="shared" si="111"/>
        <v>&lt;a href="set01\hope_pioneer_jan1894todec1899\hsn\hope_school_notes_february_21_1896_p1_hp.pdf"&gt;High School Notes&lt;/a&gt;</v>
      </c>
    </row>
    <row r="990" spans="1:17" x14ac:dyDescent="0.25">
      <c r="A990" s="2">
        <v>4400</v>
      </c>
      <c r="B990" s="4" t="s">
        <v>4486</v>
      </c>
      <c r="C990" s="4" t="s">
        <v>5616</v>
      </c>
      <c r="D990" s="52" t="s">
        <v>5207</v>
      </c>
      <c r="E990" s="5" t="s">
        <v>4462</v>
      </c>
      <c r="F990" s="5">
        <v>5</v>
      </c>
      <c r="G990" s="5">
        <v>14</v>
      </c>
      <c r="H990" s="5">
        <v>2655</v>
      </c>
      <c r="I990" s="99" t="s">
        <v>27030</v>
      </c>
      <c r="J990" s="46" t="s">
        <v>33096</v>
      </c>
      <c r="K990" s="55">
        <f t="shared" si="105"/>
        <v>9</v>
      </c>
      <c r="L990" s="55">
        <f t="shared" si="106"/>
        <v>12</v>
      </c>
      <c r="M990" s="55" t="str">
        <f t="shared" si="107"/>
        <v>1896</v>
      </c>
      <c r="N990" s="55" t="str">
        <f t="shared" si="108"/>
        <v>February</v>
      </c>
      <c r="O990" s="55">
        <f t="shared" si="109"/>
        <v>2</v>
      </c>
      <c r="P990" s="55" t="str">
        <f t="shared" si="110"/>
        <v>21</v>
      </c>
      <c r="Q990" s="2" t="str">
        <f t="shared" si="111"/>
        <v>&lt;a href="set03\gc\gc_january_1896_to_december_1898\miscellaneous\kerber,_william_tries_to_oust_his_brother_february_21,_1896_p5_gc.pdf"&gt;Tries to oust his brother&lt;/a&gt;</v>
      </c>
    </row>
    <row r="991" spans="1:17" x14ac:dyDescent="0.25">
      <c r="A991" s="2">
        <v>3132</v>
      </c>
      <c r="B991" s="4" t="s">
        <v>1700</v>
      </c>
      <c r="C991" s="4" t="s">
        <v>7308</v>
      </c>
      <c r="D991" s="12" t="s">
        <v>5615</v>
      </c>
      <c r="E991" s="5" t="s">
        <v>1756</v>
      </c>
      <c r="F991" s="5">
        <v>1</v>
      </c>
      <c r="G991" s="5">
        <v>25.1</v>
      </c>
      <c r="H991" s="5"/>
      <c r="I991" t="s">
        <v>32153</v>
      </c>
      <c r="J991" s="46" t="s">
        <v>33108</v>
      </c>
      <c r="K991" s="55">
        <f t="shared" si="105"/>
        <v>9</v>
      </c>
      <c r="L991" s="55">
        <f t="shared" si="106"/>
        <v>12</v>
      </c>
      <c r="M991" s="55" t="str">
        <f t="shared" si="107"/>
        <v>1896</v>
      </c>
      <c r="N991" s="55" t="str">
        <f t="shared" si="108"/>
        <v>February</v>
      </c>
      <c r="O991" s="55">
        <f t="shared" si="109"/>
        <v>2</v>
      </c>
      <c r="P991" s="55" t="str">
        <f t="shared" si="110"/>
        <v>28</v>
      </c>
      <c r="Q991" s="2" t="str">
        <f t="shared" si="111"/>
        <v>&lt;a href="set01\hope_pioneer_jan1894todec1899\hsn\hope_school_notes_february_28_1896_p1_hp.pdf"&gt;High School Notes&lt;/a&gt;</v>
      </c>
    </row>
    <row r="992" spans="1:17" x14ac:dyDescent="0.25">
      <c r="A992" s="2">
        <v>4001</v>
      </c>
      <c r="B992" s="4" t="s">
        <v>5462</v>
      </c>
      <c r="C992" s="4" t="s">
        <v>5614</v>
      </c>
      <c r="D992" s="52" t="s">
        <v>5615</v>
      </c>
      <c r="E992" s="5" t="s">
        <v>4462</v>
      </c>
      <c r="F992" s="5">
        <v>5</v>
      </c>
      <c r="G992" s="5">
        <v>14</v>
      </c>
      <c r="H992" s="5">
        <v>2654</v>
      </c>
      <c r="I992" t="s">
        <v>27031</v>
      </c>
      <c r="J992" s="46" t="s">
        <v>33096</v>
      </c>
      <c r="K992" s="55">
        <f t="shared" si="105"/>
        <v>9</v>
      </c>
      <c r="L992" s="55">
        <f t="shared" si="106"/>
        <v>12</v>
      </c>
      <c r="M992" s="55" t="str">
        <f t="shared" si="107"/>
        <v>1896</v>
      </c>
      <c r="N992" s="55" t="str">
        <f t="shared" si="108"/>
        <v>February</v>
      </c>
      <c r="O992" s="55">
        <f t="shared" si="109"/>
        <v>2</v>
      </c>
      <c r="P992" s="55" t="str">
        <f t="shared" si="110"/>
        <v>28</v>
      </c>
      <c r="Q992" s="2" t="str">
        <f t="shared" si="111"/>
        <v>&lt;a href="set03\gc\gc_january_1896_to_december_1898\miscellaneous\johnson,_rev._e_p_slips_into_a_ditch_february_28,_1896_p5_gc.pdf"&gt;Slips into a ditch&lt;/a&gt;</v>
      </c>
    </row>
    <row r="993" spans="1:17" x14ac:dyDescent="0.25">
      <c r="A993" s="2">
        <v>3080</v>
      </c>
      <c r="B993" s="4" t="s">
        <v>1700</v>
      </c>
      <c r="C993" s="4" t="s">
        <v>1720</v>
      </c>
      <c r="D993" s="52" t="s">
        <v>1721</v>
      </c>
      <c r="E993" s="5" t="s">
        <v>1756</v>
      </c>
      <c r="F993" s="5">
        <v>4</v>
      </c>
      <c r="G993" s="5">
        <v>25</v>
      </c>
      <c r="H993" s="5">
        <v>5784</v>
      </c>
      <c r="I993" t="s">
        <v>31949</v>
      </c>
      <c r="J993" s="46" t="s">
        <v>33107</v>
      </c>
      <c r="K993" s="55">
        <f t="shared" si="105"/>
        <v>6</v>
      </c>
      <c r="L993" s="55">
        <f t="shared" si="106"/>
        <v>9</v>
      </c>
      <c r="M993" s="55" t="str">
        <f t="shared" si="107"/>
        <v>1896</v>
      </c>
      <c r="N993" s="55" t="str">
        <f t="shared" si="108"/>
        <v>March</v>
      </c>
      <c r="O993" s="55">
        <f t="shared" si="109"/>
        <v>3</v>
      </c>
      <c r="P993" s="55" t="str">
        <f t="shared" si="110"/>
        <v>20</v>
      </c>
      <c r="Q993" s="2" t="str">
        <f t="shared" si="111"/>
        <v>&lt;a href="set01\hope_pioneer_jan1894todec1899\misc\hope_business_man_union_formally_set_up_march_20_1896_p4_hp.pdf"&gt;Businessman Union setup&lt;/a&gt;</v>
      </c>
    </row>
    <row r="994" spans="1:17" x14ac:dyDescent="0.25">
      <c r="A994" s="2">
        <v>3133</v>
      </c>
      <c r="B994" s="4" t="s">
        <v>1700</v>
      </c>
      <c r="C994" s="4" t="s">
        <v>7308</v>
      </c>
      <c r="D994" s="12" t="s">
        <v>1721</v>
      </c>
      <c r="E994" s="5" t="s">
        <v>1756</v>
      </c>
      <c r="F994" s="5">
        <v>4</v>
      </c>
      <c r="G994" s="5">
        <v>25.1</v>
      </c>
      <c r="H994" s="5"/>
      <c r="I994" t="s">
        <v>32154</v>
      </c>
      <c r="J994" s="46" t="s">
        <v>33108</v>
      </c>
      <c r="K994" s="55">
        <f t="shared" si="105"/>
        <v>6</v>
      </c>
      <c r="L994" s="55">
        <f t="shared" si="106"/>
        <v>9</v>
      </c>
      <c r="M994" s="55" t="str">
        <f t="shared" si="107"/>
        <v>1896</v>
      </c>
      <c r="N994" s="55" t="str">
        <f t="shared" si="108"/>
        <v>March</v>
      </c>
      <c r="O994" s="55">
        <f t="shared" si="109"/>
        <v>3</v>
      </c>
      <c r="P994" s="55" t="str">
        <f t="shared" si="110"/>
        <v>20</v>
      </c>
      <c r="Q994" s="2" t="str">
        <f t="shared" si="111"/>
        <v>&lt;a href="set01\hope_pioneer_jan1894todec1899\hsn\hope_school_notes_march_20_1896_p4_hp_(2).pdf"&gt;High School Notes&lt;/a&gt;</v>
      </c>
    </row>
    <row r="995" spans="1:17" x14ac:dyDescent="0.25">
      <c r="A995" s="2">
        <v>7091</v>
      </c>
      <c r="B995" s="4" t="s">
        <v>1884</v>
      </c>
      <c r="C995" s="4" t="s">
        <v>1885</v>
      </c>
      <c r="D995" s="52" t="s">
        <v>1721</v>
      </c>
      <c r="E995" s="5" t="s">
        <v>1756</v>
      </c>
      <c r="F995" s="5">
        <v>4</v>
      </c>
      <c r="G995" s="5">
        <v>25</v>
      </c>
      <c r="H995" s="5">
        <v>5910</v>
      </c>
      <c r="I995" t="s">
        <v>31950</v>
      </c>
      <c r="J995" s="46" t="s">
        <v>33107</v>
      </c>
      <c r="K995" s="55">
        <f t="shared" si="105"/>
        <v>6</v>
      </c>
      <c r="L995" s="55">
        <f t="shared" si="106"/>
        <v>9</v>
      </c>
      <c r="M995" s="55" t="str">
        <f t="shared" si="107"/>
        <v>1896</v>
      </c>
      <c r="N995" s="55" t="str">
        <f t="shared" si="108"/>
        <v>March</v>
      </c>
      <c r="O995" s="55">
        <f t="shared" si="109"/>
        <v>3</v>
      </c>
      <c r="P995" s="55" t="str">
        <f t="shared" si="110"/>
        <v>20</v>
      </c>
      <c r="Q995" s="2" t="str">
        <f t="shared" si="111"/>
        <v>&lt;a href="set01\hope_pioneer_jan1894todec1899\misc\steele_county_telephone_reorganized_to_union_telephone_co._march_20_1896_p4_hp.pdf"&gt;Reorganized to Union Telephone&lt;/a&gt;</v>
      </c>
    </row>
    <row r="996" spans="1:17" x14ac:dyDescent="0.25">
      <c r="A996" s="2">
        <v>8394</v>
      </c>
      <c r="B996" s="4" t="s">
        <v>9961</v>
      </c>
      <c r="C996" s="4" t="s">
        <v>1607</v>
      </c>
      <c r="D996" s="52" t="s">
        <v>1721</v>
      </c>
      <c r="E996" s="5" t="s">
        <v>13632</v>
      </c>
      <c r="F996" s="5">
        <v>5</v>
      </c>
      <c r="G996" s="5">
        <v>41</v>
      </c>
      <c r="H996" s="5">
        <v>7702</v>
      </c>
      <c r="I996" s="99" t="s">
        <v>31611</v>
      </c>
      <c r="J996" s="46" t="s">
        <v>33127</v>
      </c>
      <c r="K996" s="55">
        <f t="shared" si="105"/>
        <v>6</v>
      </c>
      <c r="L996" s="55">
        <f t="shared" si="106"/>
        <v>9</v>
      </c>
      <c r="M996" s="55" t="str">
        <f t="shared" si="107"/>
        <v>1896</v>
      </c>
      <c r="N996" s="55" t="str">
        <f t="shared" si="108"/>
        <v>March</v>
      </c>
      <c r="O996" s="55">
        <f t="shared" si="109"/>
        <v>3</v>
      </c>
      <c r="P996" s="55" t="str">
        <f t="shared" si="110"/>
        <v>20</v>
      </c>
      <c r="Q996" s="2" t="str">
        <f t="shared" si="111"/>
        <v>&lt;a href="set03\wimbledon_news\wimbledon_news_1895_to_1900\miscellaneous\wimbledon_school_notes_march_20,_1896_p5_wn.pdf"&gt;Notes&lt;/a&gt;</v>
      </c>
    </row>
    <row r="997" spans="1:17" x14ac:dyDescent="0.25">
      <c r="A997" s="2">
        <v>302</v>
      </c>
      <c r="B997" s="4" t="s">
        <v>1599</v>
      </c>
      <c r="C997" s="4" t="s">
        <v>1600</v>
      </c>
      <c r="D997" s="52" t="s">
        <v>1513</v>
      </c>
      <c r="E997" s="5" t="s">
        <v>1756</v>
      </c>
      <c r="F997" s="5">
        <v>1</v>
      </c>
      <c r="G997" s="5">
        <v>25</v>
      </c>
      <c r="H997" s="5">
        <v>5727</v>
      </c>
      <c r="I997" t="s">
        <v>31951</v>
      </c>
      <c r="J997" s="46" t="s">
        <v>33107</v>
      </c>
      <c r="K997" s="55">
        <f t="shared" si="105"/>
        <v>6</v>
      </c>
      <c r="L997" s="55">
        <f t="shared" si="106"/>
        <v>9</v>
      </c>
      <c r="M997" s="55" t="str">
        <f t="shared" si="107"/>
        <v>1896</v>
      </c>
      <c r="N997" s="55" t="str">
        <f t="shared" si="108"/>
        <v>April</v>
      </c>
      <c r="O997" s="55">
        <f t="shared" si="109"/>
        <v>4</v>
      </c>
      <c r="P997" s="55" t="str">
        <f t="shared" si="110"/>
        <v>10</v>
      </c>
      <c r="Q997" s="2" t="str">
        <f t="shared" si="111"/>
        <v>&lt;a href="set01\hope_pioneer_jan1894todec1899\misc\baker_a_r_burned_out_april_10_1896_p1_hp.pdf"&gt;Burned out&lt;/a&gt;</v>
      </c>
    </row>
    <row r="998" spans="1:17" x14ac:dyDescent="0.25">
      <c r="A998" s="2">
        <v>4664</v>
      </c>
      <c r="B998" s="4" t="s">
        <v>9946</v>
      </c>
      <c r="C998" s="4" t="s">
        <v>9947</v>
      </c>
      <c r="D998" s="52" t="s">
        <v>1513</v>
      </c>
      <c r="E998" s="5" t="s">
        <v>13632</v>
      </c>
      <c r="F998" s="5">
        <v>5</v>
      </c>
      <c r="G998" s="5">
        <v>41</v>
      </c>
      <c r="H998" s="5">
        <v>7679</v>
      </c>
      <c r="I998" s="99" t="s">
        <v>31612</v>
      </c>
      <c r="J998" s="46" t="s">
        <v>33127</v>
      </c>
      <c r="K998" s="55">
        <f t="shared" si="105"/>
        <v>6</v>
      </c>
      <c r="L998" s="55">
        <f t="shared" si="106"/>
        <v>9</v>
      </c>
      <c r="M998" s="55" t="str">
        <f t="shared" si="107"/>
        <v>1896</v>
      </c>
      <c r="N998" s="55" t="str">
        <f t="shared" si="108"/>
        <v>April</v>
      </c>
      <c r="O998" s="55">
        <f t="shared" si="109"/>
        <v>4</v>
      </c>
      <c r="P998" s="55" t="str">
        <f t="shared" si="110"/>
        <v>10</v>
      </c>
      <c r="Q998" s="2" t="str">
        <f t="shared" si="111"/>
        <v>&lt;a href="set03\wimbledon_news\wimbledon_news_1895_to_1900\miscellaneous\larson,_erick_injures_eye_april_10,_1896_p5_wn.pdf"&gt;Injures eye&lt;/a&gt;</v>
      </c>
    </row>
    <row r="999" spans="1:17" x14ac:dyDescent="0.25">
      <c r="A999" s="2">
        <v>3134</v>
      </c>
      <c r="B999" s="4" t="s">
        <v>1700</v>
      </c>
      <c r="C999" s="4" t="s">
        <v>7308</v>
      </c>
      <c r="D999" s="12" t="s">
        <v>5349</v>
      </c>
      <c r="E999" s="5" t="s">
        <v>1756</v>
      </c>
      <c r="F999" s="5">
        <v>1</v>
      </c>
      <c r="G999" s="5">
        <v>25.1</v>
      </c>
      <c r="H999" s="5"/>
      <c r="I999" t="s">
        <v>32155</v>
      </c>
      <c r="J999" s="46" t="s">
        <v>33108</v>
      </c>
      <c r="K999" s="55">
        <f t="shared" si="105"/>
        <v>6</v>
      </c>
      <c r="L999" s="55">
        <f t="shared" si="106"/>
        <v>9</v>
      </c>
      <c r="M999" s="55" t="str">
        <f t="shared" si="107"/>
        <v>1896</v>
      </c>
      <c r="N999" s="55" t="str">
        <f t="shared" si="108"/>
        <v>April</v>
      </c>
      <c r="O999" s="55">
        <f t="shared" si="109"/>
        <v>4</v>
      </c>
      <c r="P999" s="55" t="str">
        <f t="shared" si="110"/>
        <v>24</v>
      </c>
      <c r="Q999" s="2" t="str">
        <f t="shared" si="111"/>
        <v>&lt;a href="set01\hope_pioneer_jan1894todec1899\hsn\hope_school_notes_april_24_1896_p1_hp.pdf"&gt;High School Notes&lt;/a&gt;</v>
      </c>
    </row>
    <row r="1000" spans="1:17" x14ac:dyDescent="0.25">
      <c r="A1000" s="2">
        <v>4867</v>
      </c>
      <c r="B1000" s="4" t="s">
        <v>1791</v>
      </c>
      <c r="C1000" s="4" t="s">
        <v>1792</v>
      </c>
      <c r="D1000" s="52" t="s">
        <v>1793</v>
      </c>
      <c r="E1000" s="5" t="s">
        <v>1756</v>
      </c>
      <c r="F1000" s="5">
        <v>1</v>
      </c>
      <c r="G1000" s="5">
        <v>25</v>
      </c>
      <c r="H1000" s="5">
        <v>5846</v>
      </c>
      <c r="I1000" t="s">
        <v>31952</v>
      </c>
      <c r="J1000" s="46" t="s">
        <v>33107</v>
      </c>
      <c r="K1000" s="55">
        <f t="shared" si="105"/>
        <v>4</v>
      </c>
      <c r="L1000" s="55">
        <f t="shared" si="106"/>
        <v>6</v>
      </c>
      <c r="M1000" s="55" t="str">
        <f t="shared" si="107"/>
        <v>1896</v>
      </c>
      <c r="N1000" s="55" t="str">
        <f t="shared" si="108"/>
        <v>May</v>
      </c>
      <c r="O1000" s="55">
        <f t="shared" si="109"/>
        <v>5</v>
      </c>
      <c r="P1000" s="55" t="str">
        <f t="shared" si="110"/>
        <v xml:space="preserve"> 1</v>
      </c>
      <c r="Q1000" s="2" t="str">
        <f t="shared" si="111"/>
        <v>&lt;a href="set01\hope_pioneer_jan1894todec1899\misc\loney_james_lightning_strikes_may_1_1896_p1_hp.pdf"&gt;Lightning strikes&lt;/a&gt;</v>
      </c>
    </row>
    <row r="1001" spans="1:17" x14ac:dyDescent="0.25">
      <c r="A1001" s="2">
        <v>830</v>
      </c>
      <c r="B1001" s="4" t="s">
        <v>4762</v>
      </c>
      <c r="C1001" s="4" t="s">
        <v>5567</v>
      </c>
      <c r="D1001" s="52" t="s">
        <v>1768</v>
      </c>
      <c r="E1001" s="5" t="s">
        <v>4462</v>
      </c>
      <c r="F1001" s="5">
        <v>5</v>
      </c>
      <c r="G1001" s="5">
        <v>14</v>
      </c>
      <c r="H1001" s="5">
        <v>2637</v>
      </c>
      <c r="I1001" t="s">
        <v>27032</v>
      </c>
      <c r="J1001" s="46" t="s">
        <v>33096</v>
      </c>
      <c r="K1001" s="55">
        <f t="shared" si="105"/>
        <v>4</v>
      </c>
      <c r="L1001" s="55">
        <f t="shared" si="106"/>
        <v>6</v>
      </c>
      <c r="M1001" s="55" t="str">
        <f t="shared" si="107"/>
        <v>1896</v>
      </c>
      <c r="N1001" s="55" t="str">
        <f t="shared" si="108"/>
        <v>May</v>
      </c>
      <c r="O1001" s="55">
        <f t="shared" si="109"/>
        <v>5</v>
      </c>
      <c r="P1001" s="55" t="str">
        <f t="shared" si="110"/>
        <v xml:space="preserve"> 8</v>
      </c>
      <c r="Q1001" s="2" t="str">
        <f t="shared" si="111"/>
        <v>&lt;a href="set03\gc\gc_january_1896_to_december_1898\miscellaneous\church,_herbert_lightning_burns_barn_and_all_may_8,_1896_p5_gc.pdf"&gt;Lightning burns barn and contents&lt;/a&gt;</v>
      </c>
    </row>
    <row r="1002" spans="1:17" x14ac:dyDescent="0.25">
      <c r="A1002" s="2">
        <v>1068</v>
      </c>
      <c r="B1002" s="4" t="s">
        <v>1630</v>
      </c>
      <c r="C1002" s="4" t="s">
        <v>4443</v>
      </c>
      <c r="D1002" s="52" t="s">
        <v>1768</v>
      </c>
      <c r="E1002" s="5" t="s">
        <v>4462</v>
      </c>
      <c r="F1002" s="5">
        <v>1</v>
      </c>
      <c r="G1002" s="5">
        <v>14</v>
      </c>
      <c r="H1002" s="5">
        <v>2641</v>
      </c>
      <c r="I1002" t="s">
        <v>27033</v>
      </c>
      <c r="J1002" s="46" t="s">
        <v>33096</v>
      </c>
      <c r="K1002" s="55">
        <f t="shared" si="105"/>
        <v>4</v>
      </c>
      <c r="L1002" s="55">
        <f t="shared" si="106"/>
        <v>6</v>
      </c>
      <c r="M1002" s="55" t="str">
        <f t="shared" si="107"/>
        <v>1896</v>
      </c>
      <c r="N1002" s="55" t="str">
        <f t="shared" si="108"/>
        <v>May</v>
      </c>
      <c r="O1002" s="55">
        <f t="shared" si="109"/>
        <v>5</v>
      </c>
      <c r="P1002" s="55" t="str">
        <f t="shared" si="110"/>
        <v xml:space="preserve"> 8</v>
      </c>
      <c r="Q1002" s="2" t="str">
        <f t="shared" si="111"/>
        <v>&lt;a href="set03\gc\gc_january_1896_to_december_1898\miscellaneous\cooperstown_town_election_results_may_8,_1896_p1_gc.pdf"&gt;Town Election Results&lt;/a&gt;</v>
      </c>
    </row>
    <row r="1003" spans="1:17" x14ac:dyDescent="0.25">
      <c r="A1003" s="2">
        <v>3135</v>
      </c>
      <c r="B1003" s="4" t="s">
        <v>1700</v>
      </c>
      <c r="C1003" s="4" t="s">
        <v>7308</v>
      </c>
      <c r="D1003" s="12" t="s">
        <v>1768</v>
      </c>
      <c r="E1003" s="5" t="s">
        <v>1756</v>
      </c>
      <c r="F1003" s="5">
        <v>4</v>
      </c>
      <c r="G1003" s="5">
        <v>25.1</v>
      </c>
      <c r="H1003" s="5"/>
      <c r="I1003" t="s">
        <v>32156</v>
      </c>
      <c r="J1003" s="46" t="s">
        <v>33108</v>
      </c>
      <c r="K1003" s="55">
        <f t="shared" si="105"/>
        <v>4</v>
      </c>
      <c r="L1003" s="55">
        <f t="shared" si="106"/>
        <v>6</v>
      </c>
      <c r="M1003" s="55" t="str">
        <f t="shared" si="107"/>
        <v>1896</v>
      </c>
      <c r="N1003" s="55" t="str">
        <f t="shared" si="108"/>
        <v>May</v>
      </c>
      <c r="O1003" s="55">
        <f t="shared" si="109"/>
        <v>5</v>
      </c>
      <c r="P1003" s="55" t="str">
        <f t="shared" si="110"/>
        <v xml:space="preserve"> 8</v>
      </c>
      <c r="Q1003" s="2" t="str">
        <f t="shared" si="111"/>
        <v>&lt;a href="set01\hope_pioneer_jan1894todec1899\hsn\hope_school_notes_may_8_1896_p4_hp.pdf"&gt;High School Notes&lt;/a&gt;</v>
      </c>
    </row>
    <row r="1004" spans="1:17" x14ac:dyDescent="0.25">
      <c r="A1004" s="2">
        <v>3709</v>
      </c>
      <c r="B1004" s="4" t="s">
        <v>1767</v>
      </c>
      <c r="C1004" s="4" t="s">
        <v>1625</v>
      </c>
      <c r="D1004" s="52" t="s">
        <v>1768</v>
      </c>
      <c r="E1004" s="5" t="s">
        <v>1756</v>
      </c>
      <c r="F1004" s="5">
        <v>1</v>
      </c>
      <c r="G1004" s="5">
        <v>25</v>
      </c>
      <c r="H1004" s="5">
        <v>5832</v>
      </c>
      <c r="I1004" t="s">
        <v>31953</v>
      </c>
      <c r="J1004" s="46" t="s">
        <v>33107</v>
      </c>
      <c r="K1004" s="55">
        <f t="shared" si="105"/>
        <v>4</v>
      </c>
      <c r="L1004" s="55">
        <f t="shared" si="106"/>
        <v>6</v>
      </c>
      <c r="M1004" s="55" t="str">
        <f t="shared" si="107"/>
        <v>1896</v>
      </c>
      <c r="N1004" s="55" t="str">
        <f t="shared" si="108"/>
        <v>May</v>
      </c>
      <c r="O1004" s="55">
        <f t="shared" si="109"/>
        <v>5</v>
      </c>
      <c r="P1004" s="55" t="str">
        <f t="shared" si="110"/>
        <v xml:space="preserve"> 8</v>
      </c>
      <c r="Q1004" s="2" t="str">
        <f t="shared" si="111"/>
        <v>&lt;a href="set01\hope_pioneer_jan1894todec1899\misc\hope_town_election_results_may_8_1896_p1_hp.pdf"&gt;Results&lt;/a&gt;</v>
      </c>
    </row>
    <row r="1005" spans="1:17" x14ac:dyDescent="0.25">
      <c r="A1005" s="2">
        <v>3371</v>
      </c>
      <c r="B1005" s="4" t="s">
        <v>1723</v>
      </c>
      <c r="C1005" s="4" t="s">
        <v>1724</v>
      </c>
      <c r="D1005" s="52" t="s">
        <v>1725</v>
      </c>
      <c r="E1005" s="5" t="s">
        <v>1756</v>
      </c>
      <c r="F1005" s="5">
        <v>1</v>
      </c>
      <c r="G1005" s="5">
        <v>25</v>
      </c>
      <c r="H1005" s="5">
        <v>5797</v>
      </c>
      <c r="I1005" t="s">
        <v>31954</v>
      </c>
      <c r="J1005" s="46" t="s">
        <v>33107</v>
      </c>
      <c r="K1005" s="55">
        <f t="shared" si="105"/>
        <v>4</v>
      </c>
      <c r="L1005" s="55">
        <f t="shared" si="106"/>
        <v>7</v>
      </c>
      <c r="M1005" s="55" t="str">
        <f t="shared" si="107"/>
        <v>1896</v>
      </c>
      <c r="N1005" s="55" t="str">
        <f t="shared" si="108"/>
        <v>May</v>
      </c>
      <c r="O1005" s="55">
        <f t="shared" si="109"/>
        <v>5</v>
      </c>
      <c r="P1005" s="55" t="str">
        <f t="shared" si="110"/>
        <v>14</v>
      </c>
      <c r="Q1005" s="2" t="str">
        <f t="shared" si="111"/>
        <v>&lt;a href="set01\hope_pioneer_jan1894todec1899\misc\hope_cornet_band_-_members_for_1896_may_14_1896_p1_hp.pdf"&gt;Member for 1896&lt;/a&gt;</v>
      </c>
    </row>
    <row r="1006" spans="1:17" x14ac:dyDescent="0.25">
      <c r="A1006" s="2">
        <v>3480</v>
      </c>
      <c r="B1006" s="4" t="s">
        <v>1756</v>
      </c>
      <c r="C1006" s="4" t="s">
        <v>1760</v>
      </c>
      <c r="D1006" s="52" t="s">
        <v>1725</v>
      </c>
      <c r="E1006" s="5" t="s">
        <v>1756</v>
      </c>
      <c r="F1006" s="5">
        <v>4</v>
      </c>
      <c r="G1006" s="5">
        <v>25</v>
      </c>
      <c r="H1006" s="5">
        <v>5826</v>
      </c>
      <c r="I1006" s="99" t="s">
        <v>31955</v>
      </c>
      <c r="J1006" s="46" t="s">
        <v>33107</v>
      </c>
      <c r="K1006" s="55">
        <f t="shared" si="105"/>
        <v>4</v>
      </c>
      <c r="L1006" s="55">
        <f t="shared" si="106"/>
        <v>7</v>
      </c>
      <c r="M1006" s="55" t="str">
        <f t="shared" si="107"/>
        <v>1896</v>
      </c>
      <c r="N1006" s="55" t="str">
        <f t="shared" si="108"/>
        <v>May</v>
      </c>
      <c r="O1006" s="55">
        <f t="shared" si="109"/>
        <v>5</v>
      </c>
      <c r="P1006" s="55" t="str">
        <f t="shared" si="110"/>
        <v>14</v>
      </c>
      <c r="Q1006" s="2" t="str">
        <f t="shared" si="111"/>
        <v>&lt;a href="set01\hope_pioneer_jan1894todec1899\misc\hope_pioneer_under_new_management_may_14_1896_p4_hp.pdf"&gt;Under New Management&lt;/a&gt;</v>
      </c>
    </row>
    <row r="1007" spans="1:17" x14ac:dyDescent="0.25">
      <c r="A1007" s="2">
        <v>829</v>
      </c>
      <c r="B1007" s="4" t="s">
        <v>4762</v>
      </c>
      <c r="C1007" s="4" t="s">
        <v>9367</v>
      </c>
      <c r="D1007" s="52" t="s">
        <v>5271</v>
      </c>
      <c r="E1007" s="5" t="s">
        <v>13632</v>
      </c>
      <c r="F1007" s="5">
        <v>5</v>
      </c>
      <c r="G1007" s="5">
        <v>41</v>
      </c>
      <c r="H1007" s="5">
        <v>7644</v>
      </c>
      <c r="I1007" s="99" t="s">
        <v>31613</v>
      </c>
      <c r="J1007" s="46" t="s">
        <v>33127</v>
      </c>
      <c r="K1007" s="55">
        <f t="shared" si="105"/>
        <v>4</v>
      </c>
      <c r="L1007" s="55">
        <f t="shared" si="106"/>
        <v>7</v>
      </c>
      <c r="M1007" s="55" t="str">
        <f t="shared" si="107"/>
        <v>1896</v>
      </c>
      <c r="N1007" s="55" t="str">
        <f t="shared" si="108"/>
        <v>May</v>
      </c>
      <c r="O1007" s="55">
        <f t="shared" si="109"/>
        <v>5</v>
      </c>
      <c r="P1007" s="55" t="str">
        <f t="shared" si="110"/>
        <v>15</v>
      </c>
      <c r="Q1007" s="2" t="str">
        <f t="shared" si="111"/>
        <v>&lt;a href="set03\wimbledon_news\wimbledon_news_1895_to_1900\miscellaneous\church,_herbert_barn_struck_by_lightning_and_burns_may_15,_1896_p5_wn.pdf"&gt;Barn Burns&lt;/a&gt;</v>
      </c>
    </row>
    <row r="1008" spans="1:17" x14ac:dyDescent="0.25">
      <c r="A1008" s="2">
        <v>5268</v>
      </c>
      <c r="B1008" s="4" t="s">
        <v>5631</v>
      </c>
      <c r="C1008" s="4" t="s">
        <v>5632</v>
      </c>
      <c r="D1008" s="52" t="s">
        <v>5271</v>
      </c>
      <c r="E1008" s="5" t="s">
        <v>4462</v>
      </c>
      <c r="F1008" s="5">
        <v>5</v>
      </c>
      <c r="G1008" s="5">
        <v>14</v>
      </c>
      <c r="H1008" s="5">
        <v>2665</v>
      </c>
      <c r="I1008" t="s">
        <v>27034</v>
      </c>
      <c r="J1008" s="46" t="s">
        <v>33096</v>
      </c>
      <c r="K1008" s="55">
        <f t="shared" si="105"/>
        <v>4</v>
      </c>
      <c r="L1008" s="55">
        <f t="shared" si="106"/>
        <v>7</v>
      </c>
      <c r="M1008" s="55" t="str">
        <f t="shared" si="107"/>
        <v>1896</v>
      </c>
      <c r="N1008" s="55" t="str">
        <f t="shared" si="108"/>
        <v>May</v>
      </c>
      <c r="O1008" s="55">
        <f t="shared" si="109"/>
        <v>5</v>
      </c>
      <c r="P1008" s="55" t="str">
        <f t="shared" si="110"/>
        <v>15</v>
      </c>
      <c r="Q1008" s="2" t="str">
        <f t="shared" si="111"/>
        <v>&lt;a href="set03\gc\gc_january_1896_to_december_1898\miscellaneous\morris,_lloyd_falls_from_hay_mow_may_15,_1896_p5_gc.pdf"&gt;Falls from hay mow&lt;/a&gt;</v>
      </c>
    </row>
    <row r="1009" spans="1:17" x14ac:dyDescent="0.25">
      <c r="A1009" s="2">
        <v>7583</v>
      </c>
      <c r="B1009" s="4" t="s">
        <v>1907</v>
      </c>
      <c r="C1009" s="4" t="s">
        <v>1909</v>
      </c>
      <c r="D1009" s="12" t="s">
        <v>1202</v>
      </c>
      <c r="E1009" s="5" t="s">
        <v>1756</v>
      </c>
      <c r="F1009" s="5">
        <v>4</v>
      </c>
      <c r="G1009" s="5">
        <v>25</v>
      </c>
      <c r="H1009" s="5">
        <v>5924</v>
      </c>
      <c r="I1009" t="s">
        <v>32006</v>
      </c>
      <c r="J1009" s="46" t="s">
        <v>33107</v>
      </c>
      <c r="K1009" s="55">
        <f t="shared" si="105"/>
        <v>4</v>
      </c>
      <c r="L1009" s="55">
        <f t="shared" si="106"/>
        <v>7</v>
      </c>
      <c r="M1009" s="55" t="str">
        <f t="shared" si="107"/>
        <v>1896</v>
      </c>
      <c r="N1009" s="55" t="str">
        <f t="shared" si="108"/>
        <v>May</v>
      </c>
      <c r="O1009" s="55">
        <f t="shared" si="109"/>
        <v>5</v>
      </c>
      <c r="P1009" s="55" t="str">
        <f t="shared" si="110"/>
        <v>28</v>
      </c>
      <c r="Q1009" s="2" t="str">
        <f t="shared" si="111"/>
        <v>&lt;a href="set01\hope_pioneer_jan1894todec1899\misc\union_telephone_-_new_line_to_mayville_to_be_installed_may_28_1896_p4_hp.pdf"&gt;New line to Mayville &lt;/a&gt;</v>
      </c>
    </row>
    <row r="1010" spans="1:17" x14ac:dyDescent="0.25">
      <c r="A1010" s="2">
        <v>3463</v>
      </c>
      <c r="B1010" s="4" t="s">
        <v>1742</v>
      </c>
      <c r="C1010" s="4" t="s">
        <v>1746</v>
      </c>
      <c r="D1010" s="52" t="s">
        <v>1747</v>
      </c>
      <c r="E1010" s="5" t="s">
        <v>1756</v>
      </c>
      <c r="F1010" s="5">
        <v>1</v>
      </c>
      <c r="G1010" s="5">
        <v>25</v>
      </c>
      <c r="H1010" s="5">
        <v>5818</v>
      </c>
      <c r="I1010" t="s">
        <v>31957</v>
      </c>
      <c r="J1010" s="46" t="s">
        <v>33107</v>
      </c>
      <c r="K1010" s="55">
        <f t="shared" si="105"/>
        <v>5</v>
      </c>
      <c r="L1010" s="55">
        <f t="shared" si="106"/>
        <v>7</v>
      </c>
      <c r="M1010" s="55" t="str">
        <f t="shared" si="107"/>
        <v>1896</v>
      </c>
      <c r="N1010" s="55" t="str">
        <f t="shared" si="108"/>
        <v>June</v>
      </c>
      <c r="O1010" s="55">
        <f t="shared" si="109"/>
        <v>6</v>
      </c>
      <c r="P1010" s="55" t="str">
        <f t="shared" si="110"/>
        <v xml:space="preserve"> 4</v>
      </c>
      <c r="Q1010" s="2" t="str">
        <f t="shared" si="111"/>
        <v>&lt;a href="set01\hope_pioneer_jan1894todec1899\misc\hope_memorial_day_report_and_speech_june_4_1896_p1_hp.pdf"&gt;Report and Speech&lt;/a&gt;</v>
      </c>
    </row>
    <row r="1011" spans="1:17" x14ac:dyDescent="0.25">
      <c r="A1011" s="2">
        <v>1616</v>
      </c>
      <c r="B1011" s="4" t="s">
        <v>1653</v>
      </c>
      <c r="C1011" s="4" t="s">
        <v>1654</v>
      </c>
      <c r="D1011" s="52" t="s">
        <v>1655</v>
      </c>
      <c r="E1011" s="5" t="s">
        <v>1756</v>
      </c>
      <c r="F1011" s="5">
        <v>4</v>
      </c>
      <c r="G1011" s="5">
        <v>25</v>
      </c>
      <c r="H1011" s="5">
        <v>5758</v>
      </c>
      <c r="I1011" t="s">
        <v>31958</v>
      </c>
      <c r="J1011" s="46" t="s">
        <v>33107</v>
      </c>
      <c r="K1011" s="55">
        <f t="shared" si="105"/>
        <v>5</v>
      </c>
      <c r="L1011" s="55">
        <f t="shared" si="106"/>
        <v>8</v>
      </c>
      <c r="M1011" s="55" t="str">
        <f t="shared" si="107"/>
        <v>1896</v>
      </c>
      <c r="N1011" s="55" t="str">
        <f t="shared" si="108"/>
        <v>June</v>
      </c>
      <c r="O1011" s="55">
        <f t="shared" si="109"/>
        <v>6</v>
      </c>
      <c r="P1011" s="55" t="str">
        <f t="shared" si="110"/>
        <v>18</v>
      </c>
      <c r="Q1011" s="2" t="str">
        <f t="shared" si="111"/>
        <v>&lt;a href="set01\hope_pioneer_jan1894todec1899\misc\dodd_edward_hit_rock_with_plow_june_18_1896_p4_hp.pdf"&gt;Hit rock with plow&lt;/a&gt;</v>
      </c>
    </row>
    <row r="1012" spans="1:17" x14ac:dyDescent="0.25">
      <c r="A1012" s="2">
        <v>3136</v>
      </c>
      <c r="B1012" s="4" t="s">
        <v>1700</v>
      </c>
      <c r="C1012" s="4" t="s">
        <v>7308</v>
      </c>
      <c r="D1012" s="12" t="s">
        <v>1655</v>
      </c>
      <c r="E1012" s="5" t="s">
        <v>1756</v>
      </c>
      <c r="F1012" s="5">
        <v>4</v>
      </c>
      <c r="G1012" s="5">
        <v>25.1</v>
      </c>
      <c r="H1012" s="5"/>
      <c r="I1012" t="s">
        <v>32157</v>
      </c>
      <c r="J1012" s="46" t="s">
        <v>33108</v>
      </c>
      <c r="K1012" s="55">
        <f t="shared" si="105"/>
        <v>5</v>
      </c>
      <c r="L1012" s="55">
        <f t="shared" si="106"/>
        <v>8</v>
      </c>
      <c r="M1012" s="55" t="str">
        <f t="shared" si="107"/>
        <v>1896</v>
      </c>
      <c r="N1012" s="55" t="str">
        <f t="shared" si="108"/>
        <v>June</v>
      </c>
      <c r="O1012" s="55">
        <f t="shared" si="109"/>
        <v>6</v>
      </c>
      <c r="P1012" s="55" t="str">
        <f t="shared" si="110"/>
        <v>18</v>
      </c>
      <c r="Q1012" s="2" t="str">
        <f t="shared" si="111"/>
        <v>&lt;a href="set01\hope_pioneer_jan1894todec1899\hsn\hope_school_election_results_june_18_1896_p4_hp.pdf"&gt;High School Notes&lt;/a&gt;</v>
      </c>
    </row>
    <row r="1013" spans="1:17" x14ac:dyDescent="0.25">
      <c r="A1013" s="2">
        <v>3334</v>
      </c>
      <c r="B1013" s="4" t="s">
        <v>1705</v>
      </c>
      <c r="C1013" s="4" t="s">
        <v>1717</v>
      </c>
      <c r="D1013" s="52" t="s">
        <v>1655</v>
      </c>
      <c r="E1013" s="5" t="s">
        <v>1756</v>
      </c>
      <c r="F1013" s="5">
        <v>1</v>
      </c>
      <c r="G1013" s="5">
        <v>25</v>
      </c>
      <c r="H1013" s="5">
        <v>5796</v>
      </c>
      <c r="I1013" t="s">
        <v>31959</v>
      </c>
      <c r="J1013" s="46" t="s">
        <v>33107</v>
      </c>
      <c r="K1013" s="55">
        <f t="shared" si="105"/>
        <v>5</v>
      </c>
      <c r="L1013" s="55">
        <f t="shared" si="106"/>
        <v>8</v>
      </c>
      <c r="M1013" s="55" t="str">
        <f t="shared" si="107"/>
        <v>1896</v>
      </c>
      <c r="N1013" s="55" t="str">
        <f t="shared" si="108"/>
        <v>June</v>
      </c>
      <c r="O1013" s="55">
        <f t="shared" si="109"/>
        <v>6</v>
      </c>
      <c r="P1013" s="55" t="str">
        <f t="shared" si="110"/>
        <v>18</v>
      </c>
      <c r="Q1013" s="2" t="str">
        <f t="shared" si="111"/>
        <v>&lt;a href="set01\hope_pioneer_jan1894todec1899\misc\hope_4th_of_july_schedule_of_events_june_18_1896_p1_hp.pdf"&gt;Schedule of events&lt;/a&gt;</v>
      </c>
    </row>
    <row r="1014" spans="1:17" x14ac:dyDescent="0.25">
      <c r="A1014" s="2">
        <v>5666</v>
      </c>
      <c r="B1014" s="4" t="s">
        <v>1843</v>
      </c>
      <c r="C1014" s="4" t="s">
        <v>1844</v>
      </c>
      <c r="D1014" s="52" t="s">
        <v>1845</v>
      </c>
      <c r="E1014" s="5" t="s">
        <v>1756</v>
      </c>
      <c r="F1014" s="5">
        <v>4</v>
      </c>
      <c r="G1014" s="5">
        <v>25</v>
      </c>
      <c r="H1014" s="5">
        <v>5882</v>
      </c>
      <c r="I1014" t="s">
        <v>31960</v>
      </c>
      <c r="J1014" s="46" t="s">
        <v>33107</v>
      </c>
      <c r="K1014" s="55">
        <f t="shared" si="105"/>
        <v>5</v>
      </c>
      <c r="L1014" s="55">
        <f t="shared" si="106"/>
        <v>8</v>
      </c>
      <c r="M1014" s="55" t="str">
        <f t="shared" si="107"/>
        <v>1896</v>
      </c>
      <c r="N1014" s="55" t="str">
        <f t="shared" si="108"/>
        <v>June</v>
      </c>
      <c r="O1014" s="55">
        <f t="shared" si="109"/>
        <v>6</v>
      </c>
      <c r="P1014" s="55" t="str">
        <f t="shared" si="110"/>
        <v>28</v>
      </c>
      <c r="Q1014" s="2" t="str">
        <f t="shared" si="111"/>
        <v>&lt;a href="set01\hope_pioneer_jan1894todec1899\misc\olson_nels_dau_run_over_by_wagon_june_28_1896_p4_hp.pdf"&gt;Daughter run over&lt;/a&gt;</v>
      </c>
    </row>
    <row r="1015" spans="1:17" x14ac:dyDescent="0.25">
      <c r="A1015" s="2">
        <v>3940</v>
      </c>
      <c r="B1015" s="4" t="s">
        <v>5609</v>
      </c>
      <c r="C1015" s="4" t="s">
        <v>5610</v>
      </c>
      <c r="D1015" s="52" t="s">
        <v>5390</v>
      </c>
      <c r="E1015" s="5" t="s">
        <v>4462</v>
      </c>
      <c r="F1015" s="5">
        <v>5</v>
      </c>
      <c r="G1015" s="5">
        <v>14</v>
      </c>
      <c r="H1015" s="5">
        <v>2579</v>
      </c>
      <c r="I1015" t="s">
        <v>27035</v>
      </c>
      <c r="J1015" s="46" t="s">
        <v>33096</v>
      </c>
      <c r="K1015" s="55">
        <f t="shared" si="105"/>
        <v>5</v>
      </c>
      <c r="L1015" s="55">
        <f t="shared" si="106"/>
        <v>7</v>
      </c>
      <c r="M1015" s="55" t="str">
        <f t="shared" si="107"/>
        <v>1896</v>
      </c>
      <c r="N1015" s="55" t="str">
        <f t="shared" si="108"/>
        <v>July</v>
      </c>
      <c r="O1015" s="55">
        <f t="shared" si="109"/>
        <v>7</v>
      </c>
      <c r="P1015" s="55" t="str">
        <f t="shared" si="110"/>
        <v xml:space="preserve"> 3</v>
      </c>
      <c r="Q1015" s="2" t="str">
        <f t="shared" si="111"/>
        <v>&lt;a href="set03\gc\gc_january_1896_to_december_1898\miscellaneous\jimeson,_will_shot_himself_in_wrist_july_3,_1896_p5_gc.pdf"&gt;Shot himself in wrist&lt;/a&gt;</v>
      </c>
    </row>
    <row r="1016" spans="1:17" x14ac:dyDescent="0.25">
      <c r="A1016" s="2">
        <v>3328</v>
      </c>
      <c r="B1016" s="4" t="s">
        <v>1705</v>
      </c>
      <c r="C1016" s="4" t="s">
        <v>1710</v>
      </c>
      <c r="D1016" s="12" t="s">
        <v>1713</v>
      </c>
      <c r="E1016" s="5" t="s">
        <v>1756</v>
      </c>
      <c r="F1016" s="5">
        <v>1</v>
      </c>
      <c r="G1016" s="5">
        <v>25</v>
      </c>
      <c r="H1016" s="5">
        <v>5794</v>
      </c>
      <c r="I1016" t="s">
        <v>31972</v>
      </c>
      <c r="J1016" s="46" t="s">
        <v>33107</v>
      </c>
      <c r="K1016" s="55">
        <f t="shared" si="105"/>
        <v>5</v>
      </c>
      <c r="L1016" s="55">
        <f t="shared" si="106"/>
        <v>7</v>
      </c>
      <c r="M1016" s="55" t="str">
        <f t="shared" si="107"/>
        <v>1896</v>
      </c>
      <c r="N1016" s="55" t="str">
        <f t="shared" si="108"/>
        <v>July</v>
      </c>
      <c r="O1016" s="55">
        <f t="shared" si="109"/>
        <v>7</v>
      </c>
      <c r="P1016" s="55" t="str">
        <f t="shared" si="110"/>
        <v xml:space="preserve"> 9</v>
      </c>
      <c r="Q1016" s="2" t="str">
        <f t="shared" si="111"/>
        <v>&lt;a href="set01\hope_pioneer_jan1894todec1899\misc\hope_4th_of_july_report_july_9_1896_p1_hp.pdf"&gt;Report &lt;/a&gt;</v>
      </c>
    </row>
    <row r="1017" spans="1:17" x14ac:dyDescent="0.25">
      <c r="A1017" s="2">
        <v>7516</v>
      </c>
      <c r="B1017" s="4" t="s">
        <v>1900</v>
      </c>
      <c r="C1017" s="4" t="s">
        <v>1901</v>
      </c>
      <c r="D1017" s="52" t="s">
        <v>1713</v>
      </c>
      <c r="E1017" s="5" t="s">
        <v>1756</v>
      </c>
      <c r="F1017" s="5">
        <v>4</v>
      </c>
      <c r="G1017" s="5">
        <v>25</v>
      </c>
      <c r="H1017" s="5">
        <v>5918</v>
      </c>
      <c r="I1017" t="s">
        <v>31961</v>
      </c>
      <c r="J1017" s="46" t="s">
        <v>33107</v>
      </c>
      <c r="K1017" s="55">
        <f t="shared" si="105"/>
        <v>5</v>
      </c>
      <c r="L1017" s="55">
        <f t="shared" si="106"/>
        <v>7</v>
      </c>
      <c r="M1017" s="55" t="str">
        <f t="shared" si="107"/>
        <v>1896</v>
      </c>
      <c r="N1017" s="55" t="str">
        <f t="shared" si="108"/>
        <v>July</v>
      </c>
      <c r="O1017" s="55">
        <f t="shared" si="109"/>
        <v>7</v>
      </c>
      <c r="P1017" s="55" t="str">
        <f t="shared" si="110"/>
        <v xml:space="preserve"> 9</v>
      </c>
      <c r="Q1017" s="2" t="str">
        <f t="shared" si="111"/>
        <v>&lt;a href="set01\hope_pioneer_jan1894todec1899\misc\tomlinson_mrs._john_dusting_fall_july_9_1896_p4_hp.pdf"&gt;Dusting fall&lt;/a&gt;</v>
      </c>
    </row>
    <row r="1018" spans="1:17" x14ac:dyDescent="0.25">
      <c r="A1018" s="2">
        <v>24</v>
      </c>
      <c r="B1018" s="4" t="s">
        <v>1576</v>
      </c>
      <c r="C1018" s="4" t="s">
        <v>1577</v>
      </c>
      <c r="D1018" s="52" t="s">
        <v>1338</v>
      </c>
      <c r="E1018" s="5" t="s">
        <v>1756</v>
      </c>
      <c r="F1018" s="5">
        <v>4</v>
      </c>
      <c r="G1018" s="5">
        <v>25</v>
      </c>
      <c r="H1018" s="5">
        <v>5714</v>
      </c>
      <c r="I1018" t="s">
        <v>31962</v>
      </c>
      <c r="J1018" s="46" t="s">
        <v>33107</v>
      </c>
      <c r="K1018" s="55">
        <f t="shared" si="105"/>
        <v>5</v>
      </c>
      <c r="L1018" s="55">
        <f t="shared" si="106"/>
        <v>8</v>
      </c>
      <c r="M1018" s="55" t="str">
        <f t="shared" si="107"/>
        <v>1896</v>
      </c>
      <c r="N1018" s="55" t="str">
        <f t="shared" si="108"/>
        <v>July</v>
      </c>
      <c r="O1018" s="55">
        <f t="shared" si="109"/>
        <v>7</v>
      </c>
      <c r="P1018" s="55" t="str">
        <f t="shared" si="110"/>
        <v>16</v>
      </c>
      <c r="Q1018" s="2" t="str">
        <f t="shared" si="111"/>
        <v>&lt;a href="set01\hope_pioneer_jan1894todec1899\misc\abg_club_of_galesburg_organized_w_officers_july_16_1896_p4_hp.pdf"&gt;Organized w officers&lt;/a&gt;</v>
      </c>
    </row>
    <row r="1019" spans="1:17" x14ac:dyDescent="0.25">
      <c r="A1019" s="2">
        <v>5556</v>
      </c>
      <c r="B1019" s="4" t="s">
        <v>1838</v>
      </c>
      <c r="C1019" s="4" t="s">
        <v>1839</v>
      </c>
      <c r="D1019" s="52" t="s">
        <v>1338</v>
      </c>
      <c r="E1019" s="5" t="s">
        <v>1756</v>
      </c>
      <c r="F1019" s="5">
        <v>4</v>
      </c>
      <c r="G1019" s="5">
        <v>25</v>
      </c>
      <c r="H1019" s="5">
        <v>5879</v>
      </c>
      <c r="I1019" t="s">
        <v>31963</v>
      </c>
      <c r="J1019" s="46" t="s">
        <v>33107</v>
      </c>
      <c r="K1019" s="55">
        <f t="shared" si="105"/>
        <v>5</v>
      </c>
      <c r="L1019" s="55">
        <f t="shared" si="106"/>
        <v>8</v>
      </c>
      <c r="M1019" s="55" t="str">
        <f t="shared" si="107"/>
        <v>1896</v>
      </c>
      <c r="N1019" s="55" t="str">
        <f t="shared" si="108"/>
        <v>July</v>
      </c>
      <c r="O1019" s="55">
        <f t="shared" si="109"/>
        <v>7</v>
      </c>
      <c r="P1019" s="55" t="str">
        <f t="shared" si="110"/>
        <v>16</v>
      </c>
      <c r="Q1019" s="2" t="str">
        <f t="shared" si="111"/>
        <v>&lt;a href="set01\hope_pioneer_jan1894todec1899\misc\numerous_to_sheyenne_for_picnic_part_one_july_16_1896_p4_hp.pdf"&gt;Picnic part 1&lt;/a&gt;</v>
      </c>
    </row>
    <row r="1020" spans="1:17" x14ac:dyDescent="0.25">
      <c r="A1020" s="2">
        <v>5557</v>
      </c>
      <c r="B1020" s="4" t="s">
        <v>1838</v>
      </c>
      <c r="C1020" s="4" t="s">
        <v>1840</v>
      </c>
      <c r="D1020" s="52" t="s">
        <v>1338</v>
      </c>
      <c r="E1020" s="5" t="s">
        <v>1756</v>
      </c>
      <c r="F1020" s="5">
        <v>4</v>
      </c>
      <c r="G1020" s="5">
        <v>25</v>
      </c>
      <c r="H1020" s="5">
        <v>5880</v>
      </c>
      <c r="I1020" t="s">
        <v>31964</v>
      </c>
      <c r="J1020" s="46" t="s">
        <v>33107</v>
      </c>
      <c r="K1020" s="55">
        <f t="shared" si="105"/>
        <v>5</v>
      </c>
      <c r="L1020" s="55">
        <f t="shared" si="106"/>
        <v>8</v>
      </c>
      <c r="M1020" s="55" t="str">
        <f t="shared" si="107"/>
        <v>1896</v>
      </c>
      <c r="N1020" s="55" t="str">
        <f t="shared" si="108"/>
        <v>July</v>
      </c>
      <c r="O1020" s="55">
        <f t="shared" si="109"/>
        <v>7</v>
      </c>
      <c r="P1020" s="55" t="str">
        <f t="shared" si="110"/>
        <v>16</v>
      </c>
      <c r="Q1020" s="2" t="str">
        <f t="shared" si="111"/>
        <v>&lt;a href="set01\hope_pioneer_jan1894todec1899\misc\numerous_to_sheyenne_for_picnic_part_two_july_16_1896_p4_hp.pdf"&gt;Picnic part 2&lt;/a&gt;</v>
      </c>
    </row>
    <row r="1021" spans="1:17" x14ac:dyDescent="0.25">
      <c r="A1021" s="2">
        <v>102</v>
      </c>
      <c r="B1021" s="4" t="s">
        <v>1578</v>
      </c>
      <c r="C1021" s="4" t="s">
        <v>1579</v>
      </c>
      <c r="D1021" s="52" t="s">
        <v>1580</v>
      </c>
      <c r="E1021" s="5" t="s">
        <v>1756</v>
      </c>
      <c r="F1021" s="5">
        <v>4</v>
      </c>
      <c r="G1021" s="5">
        <v>25</v>
      </c>
      <c r="H1021" s="5">
        <v>5715</v>
      </c>
      <c r="I1021" t="s">
        <v>32625</v>
      </c>
      <c r="J1021" s="46" t="s">
        <v>33107</v>
      </c>
      <c r="K1021" s="55">
        <f t="shared" si="105"/>
        <v>5</v>
      </c>
      <c r="L1021" s="55">
        <f t="shared" si="106"/>
        <v>8</v>
      </c>
      <c r="M1021" s="55" t="str">
        <f t="shared" si="107"/>
        <v>1896</v>
      </c>
      <c r="N1021" s="55" t="str">
        <f t="shared" si="108"/>
        <v>July</v>
      </c>
      <c r="O1021" s="55">
        <f t="shared" si="109"/>
        <v>7</v>
      </c>
      <c r="P1021" s="55" t="str">
        <f t="shared" si="110"/>
        <v>23</v>
      </c>
      <c r="Q1021" s="2" t="str">
        <f t="shared" si="111"/>
        <v>&lt;a href="set01\hope_pioneer_jan1894todec1899\misc\allen_joe_damages_blacksmith's_teeth.pdf"&gt;Damages Blacksmith's teeth&lt;/a&gt;</v>
      </c>
    </row>
    <row r="1022" spans="1:17" x14ac:dyDescent="0.25">
      <c r="A1022" s="2">
        <v>3066</v>
      </c>
      <c r="B1022" s="4" t="s">
        <v>1698</v>
      </c>
      <c r="C1022" s="4" t="s">
        <v>1699</v>
      </c>
      <c r="D1022" s="52" t="s">
        <v>1580</v>
      </c>
      <c r="E1022" s="5" t="s">
        <v>1756</v>
      </c>
      <c r="F1022" s="5">
        <v>4</v>
      </c>
      <c r="G1022" s="5">
        <v>25</v>
      </c>
      <c r="H1022" s="5">
        <v>5779</v>
      </c>
      <c r="I1022" t="s">
        <v>31965</v>
      </c>
      <c r="J1022" s="46" t="s">
        <v>33107</v>
      </c>
      <c r="K1022" s="55">
        <f t="shared" si="105"/>
        <v>5</v>
      </c>
      <c r="L1022" s="55">
        <f t="shared" si="106"/>
        <v>8</v>
      </c>
      <c r="M1022" s="55" t="str">
        <f t="shared" si="107"/>
        <v>1896</v>
      </c>
      <c r="N1022" s="55" t="str">
        <f t="shared" si="108"/>
        <v>July</v>
      </c>
      <c r="O1022" s="55">
        <f t="shared" si="109"/>
        <v>7</v>
      </c>
      <c r="P1022" s="55" t="str">
        <f t="shared" si="110"/>
        <v>23</v>
      </c>
      <c r="Q1022" s="2" t="str">
        <f t="shared" si="111"/>
        <v>&lt;a href="set01\hope_pioneer_jan1894todec1899\misc\honeyman_j_b_loses_a_few_teeth_july_23_1896_p4_hp.pdf"&gt;Loses a few teeth&lt;/a&gt;</v>
      </c>
    </row>
    <row r="1023" spans="1:17" x14ac:dyDescent="0.25">
      <c r="A1023" s="2">
        <v>5301</v>
      </c>
      <c r="B1023" s="4" t="s">
        <v>1826</v>
      </c>
      <c r="C1023" s="4" t="s">
        <v>1827</v>
      </c>
      <c r="D1023" s="52" t="s">
        <v>1580</v>
      </c>
      <c r="E1023" s="5" t="s">
        <v>1756</v>
      </c>
      <c r="F1023" s="5">
        <v>4</v>
      </c>
      <c r="G1023" s="5">
        <v>25</v>
      </c>
      <c r="H1023" s="5">
        <v>5864</v>
      </c>
      <c r="I1023" t="s">
        <v>31966</v>
      </c>
      <c r="J1023" s="46" t="s">
        <v>33107</v>
      </c>
      <c r="K1023" s="55">
        <f t="shared" si="105"/>
        <v>5</v>
      </c>
      <c r="L1023" s="55">
        <f t="shared" si="106"/>
        <v>8</v>
      </c>
      <c r="M1023" s="55" t="str">
        <f t="shared" si="107"/>
        <v>1896</v>
      </c>
      <c r="N1023" s="55" t="str">
        <f t="shared" si="108"/>
        <v>July</v>
      </c>
      <c r="O1023" s="55">
        <f t="shared" si="109"/>
        <v>7</v>
      </c>
      <c r="P1023" s="55" t="str">
        <f t="shared" si="110"/>
        <v>23</v>
      </c>
      <c r="Q1023" s="2" t="str">
        <f t="shared" si="111"/>
        <v>&lt;a href="set01\hope_pioneer_jan1894todec1899\misc\murray_billy_wrestling_match_redux_july_23_1896_p4_hp.pdf"&gt;Wrestling match redux&lt;/a&gt;</v>
      </c>
    </row>
    <row r="1024" spans="1:17" x14ac:dyDescent="0.25">
      <c r="A1024" s="2">
        <v>7530</v>
      </c>
      <c r="B1024" s="4" t="s">
        <v>1903</v>
      </c>
      <c r="C1024" s="4" t="s">
        <v>1827</v>
      </c>
      <c r="D1024" s="52" t="s">
        <v>1580</v>
      </c>
      <c r="E1024" s="5" t="s">
        <v>1756</v>
      </c>
      <c r="F1024" s="5">
        <v>4</v>
      </c>
      <c r="G1024" s="5">
        <v>25</v>
      </c>
      <c r="H1024" s="5">
        <v>5921</v>
      </c>
      <c r="I1024" t="s">
        <v>31967</v>
      </c>
      <c r="J1024" s="46" t="s">
        <v>33107</v>
      </c>
      <c r="K1024" s="55">
        <f t="shared" si="105"/>
        <v>5</v>
      </c>
      <c r="L1024" s="55">
        <f t="shared" si="106"/>
        <v>8</v>
      </c>
      <c r="M1024" s="55" t="str">
        <f t="shared" si="107"/>
        <v>1896</v>
      </c>
      <c r="N1024" s="55" t="str">
        <f t="shared" si="108"/>
        <v>July</v>
      </c>
      <c r="O1024" s="55">
        <f t="shared" si="109"/>
        <v>7</v>
      </c>
      <c r="P1024" s="55" t="str">
        <f t="shared" si="110"/>
        <v>23</v>
      </c>
      <c r="Q1024" s="2" t="str">
        <f t="shared" si="111"/>
        <v>&lt;a href="set01\hope_pioneer_jan1894todec1899\misc\towle_r_l_wrestling_match_redux_july_23_1896_p4_hp.pdf"&gt;Wrestling match redux&lt;/a&gt;</v>
      </c>
    </row>
    <row r="1025" spans="1:17" x14ac:dyDescent="0.25">
      <c r="A1025" s="2">
        <v>462</v>
      </c>
      <c r="B1025" s="4" t="s">
        <v>5578</v>
      </c>
      <c r="C1025" s="4" t="s">
        <v>5579</v>
      </c>
      <c r="D1025" s="52" t="s">
        <v>5580</v>
      </c>
      <c r="E1025" s="5" t="s">
        <v>4462</v>
      </c>
      <c r="F1025" s="5">
        <v>5</v>
      </c>
      <c r="G1025" s="5">
        <v>14</v>
      </c>
      <c r="H1025" s="5">
        <v>2631</v>
      </c>
      <c r="I1025" t="s">
        <v>27036</v>
      </c>
      <c r="J1025" s="46" t="s">
        <v>33096</v>
      </c>
      <c r="K1025" s="55">
        <f t="shared" si="105"/>
        <v>5</v>
      </c>
      <c r="L1025" s="55">
        <f t="shared" si="106"/>
        <v>8</v>
      </c>
      <c r="M1025" s="55" t="str">
        <f t="shared" si="107"/>
        <v>1896</v>
      </c>
      <c r="N1025" s="55" t="str">
        <f t="shared" si="108"/>
        <v>July</v>
      </c>
      <c r="O1025" s="55">
        <f t="shared" si="109"/>
        <v>7</v>
      </c>
      <c r="P1025" s="55" t="str">
        <f t="shared" si="110"/>
        <v>24</v>
      </c>
      <c r="Q1025" s="2" t="str">
        <f t="shared" si="111"/>
        <v>&lt;a href="set03\gc\gc_january_1896_to_december_1898\miscellaneous\biorn,_r_j_recovering_from_runaway_july_24,_1896_p5_gc.pdf"&gt;recovering from runaway&lt;/a&gt;</v>
      </c>
    </row>
    <row r="1026" spans="1:17" x14ac:dyDescent="0.25">
      <c r="A1026" s="2">
        <v>5672</v>
      </c>
      <c r="B1026" s="4" t="s">
        <v>5637</v>
      </c>
      <c r="C1026" s="4" t="s">
        <v>1119</v>
      </c>
      <c r="D1026" s="52" t="s">
        <v>5580</v>
      </c>
      <c r="E1026" s="5" t="s">
        <v>4462</v>
      </c>
      <c r="F1026" s="5">
        <v>4</v>
      </c>
      <c r="G1026" s="5">
        <v>14</v>
      </c>
      <c r="H1026" s="5">
        <v>2669</v>
      </c>
      <c r="I1026" t="s">
        <v>27037</v>
      </c>
      <c r="J1026" s="46" t="s">
        <v>33096</v>
      </c>
      <c r="K1026" s="55">
        <f t="shared" ref="K1026:K1089" si="112">FIND(" ",D1026)</f>
        <v>5</v>
      </c>
      <c r="L1026" s="55">
        <f t="shared" ref="L1026:L1089" si="113">FIND(",",D1026)</f>
        <v>8</v>
      </c>
      <c r="M1026" s="55" t="str">
        <f t="shared" ref="M1026:M1089" si="114">MID(D1026,L1026+2,4)</f>
        <v>1896</v>
      </c>
      <c r="N1026" s="55" t="str">
        <f t="shared" ref="N1026:N1089" si="115">MID(D1026,1,K1026-1)</f>
        <v>July</v>
      </c>
      <c r="O1026" s="55">
        <f t="shared" ref="O1026:O1089" si="116">_xlfn.SWITCH(TRIM(N1026),
"January",1,"February",2,"March",3,"April",4,
"May",5,"June",6,"July",7,"August",8,
"September",9,"October",10,"November",11,"December",12,"No Match")</f>
        <v>7</v>
      </c>
      <c r="P1026" s="55" t="str">
        <f t="shared" ref="P1026:P1089" si="117">MID(D1026,L1026-2,2)</f>
        <v>24</v>
      </c>
      <c r="Q1026" s="2" t="str">
        <f t="shared" ref="Q1026:Q1089" si="118">"&lt;a href="&amp;""""&amp;J1026&amp;"\"&amp;I1026&amp;"""&gt;"&amp;C1026&amp;"&lt;/a&gt;"</f>
        <v>&lt;a href="set03\gc\gc_january_1896_to_december_1898\miscellaneous\olson,_oscar_son_of_jacob_kicked_by_colt_july_24,_1896_p4_gc.pdf"&gt;Kicked by colt&lt;/a&gt;</v>
      </c>
    </row>
    <row r="1027" spans="1:17" x14ac:dyDescent="0.25">
      <c r="A1027" s="2">
        <v>1496</v>
      </c>
      <c r="B1027" s="4" t="s">
        <v>1650</v>
      </c>
      <c r="C1027" s="4" t="s">
        <v>1651</v>
      </c>
      <c r="D1027" s="52" t="s">
        <v>1456</v>
      </c>
      <c r="E1027" s="5" t="s">
        <v>1756</v>
      </c>
      <c r="F1027" s="5">
        <v>1</v>
      </c>
      <c r="G1027" s="5">
        <v>25</v>
      </c>
      <c r="H1027" s="5">
        <v>5756</v>
      </c>
      <c r="I1027" t="s">
        <v>31969</v>
      </c>
      <c r="J1027" s="46" t="s">
        <v>33107</v>
      </c>
      <c r="K1027" s="55">
        <f t="shared" si="112"/>
        <v>5</v>
      </c>
      <c r="L1027" s="55">
        <f t="shared" si="113"/>
        <v>8</v>
      </c>
      <c r="M1027" s="55" t="str">
        <f t="shared" si="114"/>
        <v>1896</v>
      </c>
      <c r="N1027" s="55" t="str">
        <f t="shared" si="115"/>
        <v>July</v>
      </c>
      <c r="O1027" s="55">
        <f t="shared" si="116"/>
        <v>7</v>
      </c>
      <c r="P1027" s="55" t="str">
        <f t="shared" si="117"/>
        <v>30</v>
      </c>
      <c r="Q1027" s="2" t="str">
        <f t="shared" si="118"/>
        <v>&lt;a href="set01\hope_pioneer_jan1894todec1899\misc\day_l_c_barn_terpsichoreas_feats_1st_part_july_30_1896_p1_hp.pdf"&gt;Barn terpsichoreas feat pt 1&lt;/a&gt;</v>
      </c>
    </row>
    <row r="1028" spans="1:17" x14ac:dyDescent="0.25">
      <c r="A1028" s="2">
        <v>1497</v>
      </c>
      <c r="B1028" s="4" t="s">
        <v>1650</v>
      </c>
      <c r="C1028" s="4" t="s">
        <v>1652</v>
      </c>
      <c r="D1028" s="52" t="s">
        <v>1456</v>
      </c>
      <c r="E1028" s="5" t="s">
        <v>1756</v>
      </c>
      <c r="F1028" s="5">
        <v>1</v>
      </c>
      <c r="G1028" s="5">
        <v>25</v>
      </c>
      <c r="H1028" s="5">
        <v>5757</v>
      </c>
      <c r="I1028" t="s">
        <v>31968</v>
      </c>
      <c r="J1028" s="46" t="s">
        <v>33107</v>
      </c>
      <c r="K1028" s="55">
        <f t="shared" si="112"/>
        <v>5</v>
      </c>
      <c r="L1028" s="55">
        <f t="shared" si="113"/>
        <v>8</v>
      </c>
      <c r="M1028" s="55" t="str">
        <f t="shared" si="114"/>
        <v>1896</v>
      </c>
      <c r="N1028" s="55" t="str">
        <f t="shared" si="115"/>
        <v>July</v>
      </c>
      <c r="O1028" s="55">
        <f t="shared" si="116"/>
        <v>7</v>
      </c>
      <c r="P1028" s="55" t="str">
        <f t="shared" si="117"/>
        <v>30</v>
      </c>
      <c r="Q1028" s="2" t="str">
        <f t="shared" si="118"/>
        <v>&lt;a href="set01\hope_pioneer_jan1894todec1899\misc\day_l_c_barn_terpsichoreas_feat_2nd_part_july_30_1896_p1_hp.pdf"&gt;Barn terpsichoreas feat pt 2&lt;/a&gt;</v>
      </c>
    </row>
    <row r="1029" spans="1:17" x14ac:dyDescent="0.25">
      <c r="A1029" s="2">
        <v>5280</v>
      </c>
      <c r="B1029" s="4" t="s">
        <v>1824</v>
      </c>
      <c r="C1029" s="4" t="s">
        <v>1825</v>
      </c>
      <c r="D1029" s="52" t="s">
        <v>1456</v>
      </c>
      <c r="E1029" s="5" t="s">
        <v>1756</v>
      </c>
      <c r="F1029" s="5" t="s">
        <v>715</v>
      </c>
      <c r="G1029" s="5">
        <v>25</v>
      </c>
      <c r="H1029" s="5">
        <v>5863</v>
      </c>
      <c r="I1029" t="s">
        <v>31970</v>
      </c>
      <c r="J1029" s="46" t="s">
        <v>33107</v>
      </c>
      <c r="K1029" s="55">
        <f t="shared" si="112"/>
        <v>5</v>
      </c>
      <c r="L1029" s="55">
        <f t="shared" si="113"/>
        <v>8</v>
      </c>
      <c r="M1029" s="55" t="str">
        <f t="shared" si="114"/>
        <v>1896</v>
      </c>
      <c r="N1029" s="55" t="str">
        <f t="shared" si="115"/>
        <v>July</v>
      </c>
      <c r="O1029" s="55">
        <f t="shared" si="116"/>
        <v>7</v>
      </c>
      <c r="P1029" s="55" t="str">
        <f t="shared" si="117"/>
        <v>30</v>
      </c>
      <c r="Q1029" s="2" t="str">
        <f t="shared" si="118"/>
        <v>&lt;a href="set01\hope_pioneer_jan1894todec1899\misc\mud_springs_july_30_1896_supplement_hp.pdf"&gt;Visit description&lt;/a&gt;</v>
      </c>
    </row>
    <row r="1030" spans="1:17" x14ac:dyDescent="0.25">
      <c r="A1030" s="2">
        <v>7529</v>
      </c>
      <c r="B1030" s="4" t="s">
        <v>1903</v>
      </c>
      <c r="C1030" s="4" t="s">
        <v>1904</v>
      </c>
      <c r="D1030" s="52" t="s">
        <v>1456</v>
      </c>
      <c r="E1030" s="5" t="s">
        <v>1756</v>
      </c>
      <c r="F1030" s="5">
        <v>1</v>
      </c>
      <c r="G1030" s="5">
        <v>25</v>
      </c>
      <c r="H1030" s="5">
        <v>5920</v>
      </c>
      <c r="I1030" t="s">
        <v>31971</v>
      </c>
      <c r="J1030" s="46" t="s">
        <v>33107</v>
      </c>
      <c r="K1030" s="55">
        <f t="shared" si="112"/>
        <v>5</v>
      </c>
      <c r="L1030" s="55">
        <f t="shared" si="113"/>
        <v>8</v>
      </c>
      <c r="M1030" s="55" t="str">
        <f t="shared" si="114"/>
        <v>1896</v>
      </c>
      <c r="N1030" s="55" t="str">
        <f t="shared" si="115"/>
        <v>July</v>
      </c>
      <c r="O1030" s="55">
        <f t="shared" si="116"/>
        <v>7</v>
      </c>
      <c r="P1030" s="55" t="str">
        <f t="shared" si="117"/>
        <v>30</v>
      </c>
      <c r="Q1030" s="2" t="str">
        <f t="shared" si="118"/>
        <v>&lt;a href="set01\hope_pioneer_jan1894todec1899\misc\towle_r_l_wrestling_match_loser_relief_fund_july_30_1896_p1_hp.pdf"&gt;Wrestling match loser&lt;/a&gt;</v>
      </c>
    </row>
    <row r="1031" spans="1:17" x14ac:dyDescent="0.25">
      <c r="A1031" s="2">
        <v>203</v>
      </c>
      <c r="B1031" s="4" t="s">
        <v>1585</v>
      </c>
      <c r="C1031" s="4" t="s">
        <v>1598</v>
      </c>
      <c r="D1031" s="52" t="s">
        <v>1205</v>
      </c>
      <c r="E1031" s="5" t="s">
        <v>1756</v>
      </c>
      <c r="F1031" s="5">
        <v>4</v>
      </c>
      <c r="G1031" s="5">
        <v>25</v>
      </c>
      <c r="H1031" s="5">
        <v>5726</v>
      </c>
      <c r="I1031" t="s">
        <v>31973</v>
      </c>
      <c r="J1031" s="46" t="s">
        <v>33107</v>
      </c>
      <c r="K1031" s="55">
        <f t="shared" si="112"/>
        <v>7</v>
      </c>
      <c r="L1031" s="55">
        <f t="shared" si="113"/>
        <v>10</v>
      </c>
      <c r="M1031" s="55" t="str">
        <f t="shared" si="114"/>
        <v>1896</v>
      </c>
      <c r="N1031" s="55" t="str">
        <f t="shared" si="115"/>
        <v>August</v>
      </c>
      <c r="O1031" s="55">
        <f t="shared" si="116"/>
        <v>8</v>
      </c>
      <c r="P1031" s="55" t="str">
        <f t="shared" si="117"/>
        <v>13</v>
      </c>
      <c r="Q1031" s="2" t="str">
        <f t="shared" si="118"/>
        <v>&lt;a href="set01\hope_pioneer_jan1894todec1899\misc\aneta_rr_extension_-_to_begin_august_13_1896_p4_hp.pdf"&gt;To Begin&lt;/a&gt;</v>
      </c>
    </row>
    <row r="1032" spans="1:17" x14ac:dyDescent="0.25">
      <c r="A1032" s="2">
        <v>3137</v>
      </c>
      <c r="B1032" s="4" t="s">
        <v>1700</v>
      </c>
      <c r="C1032" s="4" t="s">
        <v>7308</v>
      </c>
      <c r="D1032" s="12" t="s">
        <v>1205</v>
      </c>
      <c r="E1032" s="5" t="s">
        <v>1756</v>
      </c>
      <c r="F1032" s="5">
        <v>4</v>
      </c>
      <c r="G1032" s="5">
        <v>25.1</v>
      </c>
      <c r="H1032" s="5"/>
      <c r="I1032" t="s">
        <v>32158</v>
      </c>
      <c r="J1032" s="46" t="s">
        <v>33108</v>
      </c>
      <c r="K1032" s="55">
        <f t="shared" si="112"/>
        <v>7</v>
      </c>
      <c r="L1032" s="55">
        <f t="shared" si="113"/>
        <v>10</v>
      </c>
      <c r="M1032" s="55" t="str">
        <f t="shared" si="114"/>
        <v>1896</v>
      </c>
      <c r="N1032" s="55" t="str">
        <f t="shared" si="115"/>
        <v>August</v>
      </c>
      <c r="O1032" s="55">
        <f t="shared" si="116"/>
        <v>8</v>
      </c>
      <c r="P1032" s="55" t="str">
        <f t="shared" si="117"/>
        <v>13</v>
      </c>
      <c r="Q1032" s="2" t="str">
        <f t="shared" si="118"/>
        <v>&lt;a href="set01\hope_pioneer_jan1894todec1899\hsn\hope_school_notes_-_mr._moody_principal_august_13_1896_p4_hp.pdf"&gt;High School Notes&lt;/a&gt;</v>
      </c>
    </row>
    <row r="1033" spans="1:17" x14ac:dyDescent="0.25">
      <c r="A1033" s="2">
        <v>3138</v>
      </c>
      <c r="B1033" s="4" t="s">
        <v>1700</v>
      </c>
      <c r="C1033" s="4" t="s">
        <v>7308</v>
      </c>
      <c r="D1033" s="12" t="s">
        <v>1205</v>
      </c>
      <c r="E1033" s="5" t="s">
        <v>1756</v>
      </c>
      <c r="F1033" s="5">
        <v>4</v>
      </c>
      <c r="G1033" s="5">
        <v>25.1</v>
      </c>
      <c r="H1033" s="5"/>
      <c r="I1033" t="s">
        <v>32159</v>
      </c>
      <c r="J1033" s="46" t="s">
        <v>33108</v>
      </c>
      <c r="K1033" s="55">
        <f t="shared" si="112"/>
        <v>7</v>
      </c>
      <c r="L1033" s="55">
        <f t="shared" si="113"/>
        <v>10</v>
      </c>
      <c r="M1033" s="55" t="str">
        <f t="shared" si="114"/>
        <v>1896</v>
      </c>
      <c r="N1033" s="55" t="str">
        <f t="shared" si="115"/>
        <v>August</v>
      </c>
      <c r="O1033" s="55">
        <f t="shared" si="116"/>
        <v>8</v>
      </c>
      <c r="P1033" s="55" t="str">
        <f t="shared" si="117"/>
        <v>13</v>
      </c>
      <c r="Q1033" s="2" t="str">
        <f t="shared" si="118"/>
        <v>&lt;a href="set01\hope_pioneer_jan1894todec1899\hsn\hope_school_notes_-_to_begin_august_13_1896_p4_hp.pdf"&gt;High School Notes&lt;/a&gt;</v>
      </c>
    </row>
    <row r="1034" spans="1:17" x14ac:dyDescent="0.25">
      <c r="A1034" s="2">
        <v>7338</v>
      </c>
      <c r="B1034" s="4" t="s">
        <v>5661</v>
      </c>
      <c r="C1034" s="4" t="s">
        <v>5662</v>
      </c>
      <c r="D1034" s="52" t="s">
        <v>5513</v>
      </c>
      <c r="E1034" s="5" t="s">
        <v>4462</v>
      </c>
      <c r="F1034" s="5">
        <v>5</v>
      </c>
      <c r="G1034" s="5">
        <v>14</v>
      </c>
      <c r="H1034" s="5">
        <v>2682</v>
      </c>
      <c r="I1034" t="s">
        <v>27038</v>
      </c>
      <c r="J1034" s="46" t="s">
        <v>33096</v>
      </c>
      <c r="K1034" s="55">
        <f t="shared" si="112"/>
        <v>7</v>
      </c>
      <c r="L1034" s="55">
        <f t="shared" si="113"/>
        <v>10</v>
      </c>
      <c r="M1034" s="55" t="str">
        <f t="shared" si="114"/>
        <v>1896</v>
      </c>
      <c r="N1034" s="55" t="str">
        <f t="shared" si="115"/>
        <v>August</v>
      </c>
      <c r="O1034" s="55">
        <f t="shared" si="116"/>
        <v>8</v>
      </c>
      <c r="P1034" s="55" t="str">
        <f t="shared" si="117"/>
        <v>14</v>
      </c>
      <c r="Q1034" s="2" t="str">
        <f t="shared" si="118"/>
        <v>&lt;a href="set03\gc\gc_january_1896_to_december_1898\miscellaneous\thayer,_george_f_dumped_by_his_bronchos_august_14,_1896_p5_gc.pdf"&gt;Dumped by his bronchos&lt;/a&gt;</v>
      </c>
    </row>
    <row r="1035" spans="1:17" x14ac:dyDescent="0.25">
      <c r="A1035" s="2">
        <v>199</v>
      </c>
      <c r="B1035" s="4" t="s">
        <v>1585</v>
      </c>
      <c r="C1035" s="4" t="s">
        <v>1593</v>
      </c>
      <c r="D1035" s="52" t="s">
        <v>1185</v>
      </c>
      <c r="E1035" s="5" t="s">
        <v>1756</v>
      </c>
      <c r="F1035" s="5">
        <v>4</v>
      </c>
      <c r="G1035" s="5">
        <v>25</v>
      </c>
      <c r="H1035" s="5">
        <v>5722</v>
      </c>
      <c r="I1035" t="s">
        <v>31974</v>
      </c>
      <c r="J1035" s="46" t="s">
        <v>33107</v>
      </c>
      <c r="K1035" s="55">
        <f t="shared" si="112"/>
        <v>7</v>
      </c>
      <c r="L1035" s="55">
        <f t="shared" si="113"/>
        <v>10</v>
      </c>
      <c r="M1035" s="55" t="str">
        <f t="shared" si="114"/>
        <v>1896</v>
      </c>
      <c r="N1035" s="55" t="str">
        <f t="shared" si="115"/>
        <v>August</v>
      </c>
      <c r="O1035" s="55">
        <f t="shared" si="116"/>
        <v>8</v>
      </c>
      <c r="P1035" s="55" t="str">
        <f t="shared" si="117"/>
        <v>20</v>
      </c>
      <c r="Q1035" s="2" t="str">
        <f t="shared" si="118"/>
        <v>&lt;a href="set01\hope_pioneer_jan1894todec1899\misc\aneta_rr_extension_-_more_men_more_timbers_august_20_1896_p4_hp.pdf"&gt;More men more timbers&lt;/a&gt;</v>
      </c>
    </row>
    <row r="1036" spans="1:17" x14ac:dyDescent="0.25">
      <c r="A1036" s="2">
        <v>5201</v>
      </c>
      <c r="B1036" s="4" t="s">
        <v>33080</v>
      </c>
      <c r="C1036" s="4" t="s">
        <v>1813</v>
      </c>
      <c r="D1036" s="52" t="s">
        <v>1185</v>
      </c>
      <c r="E1036" s="5" t="s">
        <v>1756</v>
      </c>
      <c r="F1036" s="5">
        <v>4</v>
      </c>
      <c r="G1036" s="5">
        <v>25</v>
      </c>
      <c r="H1036" s="5">
        <v>5858</v>
      </c>
      <c r="I1036" t="s">
        <v>31975</v>
      </c>
      <c r="J1036" s="46" t="s">
        <v>33107</v>
      </c>
      <c r="K1036" s="55">
        <f t="shared" si="112"/>
        <v>7</v>
      </c>
      <c r="L1036" s="55">
        <f t="shared" si="113"/>
        <v>10</v>
      </c>
      <c r="M1036" s="55" t="str">
        <f t="shared" si="114"/>
        <v>1896</v>
      </c>
      <c r="N1036" s="55" t="str">
        <f t="shared" si="115"/>
        <v>August</v>
      </c>
      <c r="O1036" s="55">
        <f t="shared" si="116"/>
        <v>8</v>
      </c>
      <c r="P1036" s="55" t="str">
        <f t="shared" si="117"/>
        <v>20</v>
      </c>
      <c r="Q1036" s="2" t="str">
        <f t="shared" si="118"/>
        <v>&lt;a href="set01\hope_pioneer_jan1894todec1899\misc\meteorite_falls_august_20_1896_p4_hp.pdf"&gt;Meteorite falls&lt;/a&gt;</v>
      </c>
    </row>
    <row r="1037" spans="1:17" x14ac:dyDescent="0.25">
      <c r="A1037" s="2">
        <v>8258</v>
      </c>
      <c r="B1037" s="4" t="s">
        <v>1932</v>
      </c>
      <c r="C1037" s="4" t="s">
        <v>1933</v>
      </c>
      <c r="D1037" s="52" t="s">
        <v>1185</v>
      </c>
      <c r="E1037" s="5" t="s">
        <v>1756</v>
      </c>
      <c r="F1037" s="5">
        <v>4</v>
      </c>
      <c r="G1037" s="5">
        <v>25</v>
      </c>
      <c r="H1037" s="5">
        <v>5938</v>
      </c>
      <c r="I1037" t="s">
        <v>31976</v>
      </c>
      <c r="J1037" s="46" t="s">
        <v>33107</v>
      </c>
      <c r="K1037" s="55">
        <f t="shared" si="112"/>
        <v>7</v>
      </c>
      <c r="L1037" s="55">
        <f t="shared" si="113"/>
        <v>10</v>
      </c>
      <c r="M1037" s="55" t="str">
        <f t="shared" si="114"/>
        <v>1896</v>
      </c>
      <c r="N1037" s="55" t="str">
        <f t="shared" si="115"/>
        <v>August</v>
      </c>
      <c r="O1037" s="55">
        <f t="shared" si="116"/>
        <v>8</v>
      </c>
      <c r="P1037" s="55" t="str">
        <f t="shared" si="117"/>
        <v>20</v>
      </c>
      <c r="Q1037" s="2" t="str">
        <f t="shared" si="118"/>
        <v>&lt;a href="set01\hope_pioneer_jan1894todec1899\misc\williamson_ed_skull_fracture_august_20_1896_p4_hp.pdf"&gt;Skull fracture&lt;/a&gt;</v>
      </c>
    </row>
    <row r="1038" spans="1:17" x14ac:dyDescent="0.25">
      <c r="A1038" s="2">
        <v>8292</v>
      </c>
      <c r="B1038" s="4" t="s">
        <v>5669</v>
      </c>
      <c r="C1038" s="4" t="s">
        <v>5670</v>
      </c>
      <c r="D1038" s="52" t="s">
        <v>5214</v>
      </c>
      <c r="E1038" s="5" t="s">
        <v>4462</v>
      </c>
      <c r="F1038" s="5">
        <v>5</v>
      </c>
      <c r="G1038" s="5">
        <v>14</v>
      </c>
      <c r="H1038" s="5">
        <v>2687</v>
      </c>
      <c r="I1038" t="s">
        <v>27039</v>
      </c>
      <c r="J1038" s="46" t="s">
        <v>33096</v>
      </c>
      <c r="K1038" s="55">
        <f t="shared" si="112"/>
        <v>7</v>
      </c>
      <c r="L1038" s="55">
        <f t="shared" si="113"/>
        <v>10</v>
      </c>
      <c r="M1038" s="55" t="str">
        <f t="shared" si="114"/>
        <v>1896</v>
      </c>
      <c r="N1038" s="55" t="str">
        <f t="shared" si="115"/>
        <v>August</v>
      </c>
      <c r="O1038" s="55">
        <f t="shared" si="116"/>
        <v>8</v>
      </c>
      <c r="P1038" s="55" t="str">
        <f t="shared" si="117"/>
        <v>21</v>
      </c>
      <c r="Q1038" s="2" t="str">
        <f t="shared" si="118"/>
        <v>&lt;a href="set03\gc\gc_january_1896_to_december_1898\miscellaneous\wilson,_son_of_j_h_injured_again_august_21,_1896_p5_gc.pdf"&gt;Injured again&lt;/a&gt;</v>
      </c>
    </row>
    <row r="1039" spans="1:17" x14ac:dyDescent="0.25">
      <c r="A1039" s="2">
        <v>193</v>
      </c>
      <c r="B1039" s="4" t="s">
        <v>1581</v>
      </c>
      <c r="C1039" s="4" t="s">
        <v>1582</v>
      </c>
      <c r="D1039" s="52" t="s">
        <v>1583</v>
      </c>
      <c r="E1039" s="5" t="s">
        <v>1756</v>
      </c>
      <c r="F1039" s="5">
        <v>4</v>
      </c>
      <c r="G1039" s="5">
        <v>25</v>
      </c>
      <c r="H1039" s="5">
        <v>5716</v>
      </c>
      <c r="I1039" t="s">
        <v>31977</v>
      </c>
      <c r="J1039" s="46" t="s">
        <v>33107</v>
      </c>
      <c r="K1039" s="55">
        <f t="shared" si="112"/>
        <v>7</v>
      </c>
      <c r="L1039" s="55">
        <f t="shared" si="113"/>
        <v>10</v>
      </c>
      <c r="M1039" s="55" t="str">
        <f t="shared" si="114"/>
        <v>1896</v>
      </c>
      <c r="N1039" s="55" t="str">
        <f t="shared" si="115"/>
        <v>August</v>
      </c>
      <c r="O1039" s="55">
        <f t="shared" si="116"/>
        <v>8</v>
      </c>
      <c r="P1039" s="55" t="str">
        <f t="shared" si="117"/>
        <v>27</v>
      </c>
      <c r="Q1039" s="2" t="str">
        <f t="shared" si="118"/>
        <v>&lt;a href="set01\hope_pioneer_jan1894todec1899\misc\aneta_booming_august_27_1896_p4_hp.pdf"&gt;Booming&lt;/a&gt;</v>
      </c>
    </row>
    <row r="1040" spans="1:17" x14ac:dyDescent="0.25">
      <c r="A1040" s="2">
        <v>194</v>
      </c>
      <c r="B1040" s="4" t="s">
        <v>1581</v>
      </c>
      <c r="C1040" s="4" t="s">
        <v>1584</v>
      </c>
      <c r="D1040" s="52" t="s">
        <v>1583</v>
      </c>
      <c r="E1040" s="5" t="s">
        <v>1756</v>
      </c>
      <c r="F1040" s="5">
        <v>1</v>
      </c>
      <c r="G1040" s="5">
        <v>25</v>
      </c>
      <c r="H1040" s="5">
        <v>5717</v>
      </c>
      <c r="I1040" t="s">
        <v>31978</v>
      </c>
      <c r="J1040" s="46" t="s">
        <v>33107</v>
      </c>
      <c r="K1040" s="55">
        <f t="shared" si="112"/>
        <v>7</v>
      </c>
      <c r="L1040" s="55">
        <f t="shared" si="113"/>
        <v>10</v>
      </c>
      <c r="M1040" s="55" t="str">
        <f t="shared" si="114"/>
        <v>1896</v>
      </c>
      <c r="N1040" s="55" t="str">
        <f t="shared" si="115"/>
        <v>August</v>
      </c>
      <c r="O1040" s="55">
        <f t="shared" si="116"/>
        <v>8</v>
      </c>
      <c r="P1040" s="55" t="str">
        <f t="shared" si="117"/>
        <v>27</v>
      </c>
      <c r="Q1040" s="2" t="str">
        <f t="shared" si="118"/>
        <v>&lt;a href="set01\hope_pioneer_jan1894todec1899\misc\aneta_panorama_begun_august_27_1896_p1_hp.pdf"&gt;Panorama begun&lt;/a&gt;</v>
      </c>
    </row>
    <row r="1041" spans="1:17" x14ac:dyDescent="0.25">
      <c r="A1041" s="2">
        <v>7572</v>
      </c>
      <c r="B1041" s="4" t="s">
        <v>1907</v>
      </c>
      <c r="C1041" s="4" t="s">
        <v>1908</v>
      </c>
      <c r="D1041" s="52" t="s">
        <v>1583</v>
      </c>
      <c r="E1041" s="5" t="s">
        <v>1756</v>
      </c>
      <c r="F1041" s="5">
        <v>4</v>
      </c>
      <c r="G1041" s="5">
        <v>25</v>
      </c>
      <c r="H1041" s="5">
        <v>5923</v>
      </c>
      <c r="I1041" t="s">
        <v>31979</v>
      </c>
      <c r="J1041" s="46" t="s">
        <v>33107</v>
      </c>
      <c r="K1041" s="55">
        <f t="shared" si="112"/>
        <v>7</v>
      </c>
      <c r="L1041" s="55">
        <f t="shared" si="113"/>
        <v>10</v>
      </c>
      <c r="M1041" s="55" t="str">
        <f t="shared" si="114"/>
        <v>1896</v>
      </c>
      <c r="N1041" s="55" t="str">
        <f t="shared" si="115"/>
        <v>August</v>
      </c>
      <c r="O1041" s="55">
        <f t="shared" si="116"/>
        <v>8</v>
      </c>
      <c r="P1041" s="55" t="str">
        <f t="shared" si="117"/>
        <v>27</v>
      </c>
      <c r="Q1041" s="2" t="str">
        <f t="shared" si="118"/>
        <v>&lt;a href="set01\hope_pioneer_jan1894todec1899\misc\union_telephone_-_completes_line_to_mayville_august_27_1896_p4_hp.pdf"&gt;Completes line to Mayville&lt;/a&gt;</v>
      </c>
    </row>
    <row r="1042" spans="1:17" x14ac:dyDescent="0.25">
      <c r="A1042" s="2">
        <v>6291</v>
      </c>
      <c r="B1042" s="4" t="s">
        <v>5644</v>
      </c>
      <c r="C1042" s="4" t="s">
        <v>3776</v>
      </c>
      <c r="D1042" s="52" t="s">
        <v>5534</v>
      </c>
      <c r="E1042" s="5" t="s">
        <v>4462</v>
      </c>
      <c r="F1042" s="5">
        <v>5</v>
      </c>
      <c r="G1042" s="5">
        <v>14</v>
      </c>
      <c r="H1042" s="5">
        <v>2673</v>
      </c>
      <c r="I1042" t="s">
        <v>27040</v>
      </c>
      <c r="J1042" s="46" t="s">
        <v>33096</v>
      </c>
      <c r="K1042" s="55">
        <f t="shared" si="112"/>
        <v>7</v>
      </c>
      <c r="L1042" s="55">
        <f t="shared" si="113"/>
        <v>10</v>
      </c>
      <c r="M1042" s="55" t="str">
        <f t="shared" si="114"/>
        <v>1896</v>
      </c>
      <c r="N1042" s="55" t="str">
        <f t="shared" si="115"/>
        <v>August</v>
      </c>
      <c r="O1042" s="55">
        <f t="shared" si="116"/>
        <v>8</v>
      </c>
      <c r="P1042" s="55" t="str">
        <f t="shared" si="117"/>
        <v>28</v>
      </c>
      <c r="Q1042" s="2" t="str">
        <f t="shared" si="118"/>
        <v>&lt;a href="set03\gc\gc_january_1896_to_december_1898\miscellaneous\robinson,_mrs_h_h_narrow_escape_august_28,_1896_p5_gc.pdf"&gt;Narrow escape&lt;/a&gt;</v>
      </c>
    </row>
    <row r="1043" spans="1:17" x14ac:dyDescent="0.25">
      <c r="A1043" s="2">
        <v>6521</v>
      </c>
      <c r="B1043" s="4" t="s">
        <v>5653</v>
      </c>
      <c r="C1043" s="4" t="s">
        <v>3415</v>
      </c>
      <c r="D1043" s="52" t="s">
        <v>5534</v>
      </c>
      <c r="E1043" s="5" t="s">
        <v>4462</v>
      </c>
      <c r="F1043" s="5">
        <v>5</v>
      </c>
      <c r="G1043" s="5">
        <v>14</v>
      </c>
      <c r="H1043" s="5">
        <v>2677</v>
      </c>
      <c r="I1043" t="s">
        <v>27041</v>
      </c>
      <c r="J1043" s="46" t="s">
        <v>33096</v>
      </c>
      <c r="K1043" s="55">
        <f t="shared" si="112"/>
        <v>7</v>
      </c>
      <c r="L1043" s="55">
        <f t="shared" si="113"/>
        <v>10</v>
      </c>
      <c r="M1043" s="55" t="str">
        <f t="shared" si="114"/>
        <v>1896</v>
      </c>
      <c r="N1043" s="55" t="str">
        <f t="shared" si="115"/>
        <v>August</v>
      </c>
      <c r="O1043" s="55">
        <f t="shared" si="116"/>
        <v>8</v>
      </c>
      <c r="P1043" s="55" t="str">
        <f t="shared" si="117"/>
        <v>28</v>
      </c>
      <c r="Q1043" s="2" t="str">
        <f t="shared" si="118"/>
        <v>&lt;a href="set03\gc\gc_january_1896_to_december_1898\miscellaneous\shue,_al_runaway_in_town_august_28,_1896_p5_gc.pdf"&gt;Runaway in town&lt;/a&gt;</v>
      </c>
    </row>
    <row r="1044" spans="1:17" x14ac:dyDescent="0.25">
      <c r="A1044" s="2">
        <v>3740</v>
      </c>
      <c r="B1044" s="4" t="s">
        <v>5603</v>
      </c>
      <c r="C1044" s="4" t="s">
        <v>5604</v>
      </c>
      <c r="D1044" s="52" t="s">
        <v>5605</v>
      </c>
      <c r="E1044" s="5" t="s">
        <v>4462</v>
      </c>
      <c r="F1044" s="5">
        <v>5</v>
      </c>
      <c r="G1044" s="5">
        <v>14</v>
      </c>
      <c r="H1044" s="5">
        <v>2650</v>
      </c>
      <c r="I1044" t="s">
        <v>27042</v>
      </c>
      <c r="J1044" s="46" t="s">
        <v>33096</v>
      </c>
      <c r="K1044" s="55">
        <f t="shared" si="112"/>
        <v>10</v>
      </c>
      <c r="L1044" s="55">
        <f t="shared" si="113"/>
        <v>13</v>
      </c>
      <c r="M1044" s="55" t="str">
        <f t="shared" si="114"/>
        <v>1896</v>
      </c>
      <c r="N1044" s="55" t="str">
        <f t="shared" si="115"/>
        <v>September</v>
      </c>
      <c r="O1044" s="55">
        <f t="shared" si="116"/>
        <v>9</v>
      </c>
      <c r="P1044" s="55" t="str">
        <f t="shared" si="117"/>
        <v>11</v>
      </c>
      <c r="Q1044" s="2" t="str">
        <f t="shared" si="118"/>
        <v>&lt;a href="set03\gc\gc_january_1896_to_december_1898\miscellaneous\houghton,_john_runover_twice_by_runaways_september_11,_1896_p5_gc.pdf"&gt;Runover twice by runaways&lt;/a&gt;</v>
      </c>
    </row>
    <row r="1045" spans="1:17" x14ac:dyDescent="0.25">
      <c r="A1045" s="2">
        <v>5999</v>
      </c>
      <c r="B1045" s="4" t="s">
        <v>1851</v>
      </c>
      <c r="C1045" s="4" t="s">
        <v>1855</v>
      </c>
      <c r="D1045" s="12" t="s">
        <v>25701</v>
      </c>
      <c r="E1045" s="5" t="s">
        <v>1756</v>
      </c>
      <c r="F1045" s="5">
        <v>4</v>
      </c>
      <c r="G1045" s="5">
        <v>25</v>
      </c>
      <c r="H1045" s="5"/>
      <c r="I1045" t="s">
        <v>31980</v>
      </c>
      <c r="J1045" s="46" t="s">
        <v>33107</v>
      </c>
      <c r="K1045" s="55">
        <f t="shared" si="112"/>
        <v>10</v>
      </c>
      <c r="L1045" s="55">
        <f t="shared" si="113"/>
        <v>13</v>
      </c>
      <c r="M1045" s="55" t="str">
        <f t="shared" si="114"/>
        <v>1896</v>
      </c>
      <c r="N1045" s="55" t="str">
        <f t="shared" si="115"/>
        <v>September</v>
      </c>
      <c r="O1045" s="55">
        <f t="shared" si="116"/>
        <v>9</v>
      </c>
      <c r="P1045" s="55" t="str">
        <f t="shared" si="117"/>
        <v>17</v>
      </c>
      <c r="Q1045" s="2" t="str">
        <f t="shared" si="118"/>
        <v>&lt;a href="set01\hope_pioneer_jan1894todec1899\misc\poorman_eli_threshing_engine_falls_september_17_1896_p4_hp.pdf"&gt;Threshing engine fails&lt;/a&gt;</v>
      </c>
    </row>
    <row r="1046" spans="1:17" x14ac:dyDescent="0.25">
      <c r="A1046" s="2">
        <v>2772</v>
      </c>
      <c r="B1046" s="4" t="s">
        <v>5600</v>
      </c>
      <c r="C1046" s="4" t="s">
        <v>5054</v>
      </c>
      <c r="D1046" s="52" t="s">
        <v>5601</v>
      </c>
      <c r="E1046" s="5" t="s">
        <v>4462</v>
      </c>
      <c r="F1046" s="5">
        <v>5</v>
      </c>
      <c r="G1046" s="5">
        <v>14</v>
      </c>
      <c r="H1046" s="5">
        <v>2648</v>
      </c>
      <c r="I1046" t="str">
        <f>MID(filename!A505,40,100)</f>
        <v/>
      </c>
      <c r="J1046" s="46" t="s">
        <v>33096</v>
      </c>
      <c r="K1046" s="55">
        <f t="shared" si="112"/>
        <v>10</v>
      </c>
      <c r="L1046" s="55">
        <f t="shared" si="113"/>
        <v>13</v>
      </c>
      <c r="M1046" s="55" t="str">
        <f t="shared" si="114"/>
        <v>1896</v>
      </c>
      <c r="N1046" s="55" t="str">
        <f t="shared" si="115"/>
        <v>September</v>
      </c>
      <c r="O1046" s="55">
        <f t="shared" si="116"/>
        <v>9</v>
      </c>
      <c r="P1046" s="55" t="str">
        <f t="shared" si="117"/>
        <v>25</v>
      </c>
      <c r="Q1046" s="2" t="str">
        <f t="shared" si="118"/>
        <v>&lt;a href="set03\gc\gc_january_1896_to_december_1898\miscellaneous\"&gt;Adjudged to Jamestown&lt;/a&gt;</v>
      </c>
    </row>
    <row r="1047" spans="1:17" x14ac:dyDescent="0.25">
      <c r="A1047" s="2">
        <v>3939</v>
      </c>
      <c r="B1047" s="4" t="s">
        <v>5607</v>
      </c>
      <c r="C1047" s="4" t="s">
        <v>5608</v>
      </c>
      <c r="D1047" s="52" t="s">
        <v>5601</v>
      </c>
      <c r="E1047" s="5" t="s">
        <v>4462</v>
      </c>
      <c r="F1047" s="5">
        <v>1</v>
      </c>
      <c r="G1047" s="5">
        <v>14</v>
      </c>
      <c r="H1047" s="5">
        <v>2578</v>
      </c>
      <c r="I1047" t="s">
        <v>27043</v>
      </c>
      <c r="J1047" s="46" t="s">
        <v>33096</v>
      </c>
      <c r="K1047" s="55">
        <f t="shared" si="112"/>
        <v>10</v>
      </c>
      <c r="L1047" s="55">
        <f t="shared" si="113"/>
        <v>13</v>
      </c>
      <c r="M1047" s="55" t="str">
        <f t="shared" si="114"/>
        <v>1896</v>
      </c>
      <c r="N1047" s="55" t="str">
        <f t="shared" si="115"/>
        <v>September</v>
      </c>
      <c r="O1047" s="55">
        <f t="shared" si="116"/>
        <v>9</v>
      </c>
      <c r="P1047" s="55" t="str">
        <f t="shared" si="117"/>
        <v>25</v>
      </c>
      <c r="Q1047" s="2" t="str">
        <f t="shared" si="118"/>
        <v>&lt;a href="set03\gc\gc_january_1896_to_december_1898\miscellaneous\jimeson,_postmaster_post_office_robbed_september_25,_1896_p1_gc.pdf"&gt;Post office robbed&lt;/a&gt;</v>
      </c>
    </row>
    <row r="1048" spans="1:17" x14ac:dyDescent="0.25">
      <c r="A1048" s="2">
        <v>200</v>
      </c>
      <c r="B1048" s="4" t="s">
        <v>1585</v>
      </c>
      <c r="C1048" s="4" t="s">
        <v>1594</v>
      </c>
      <c r="D1048" s="52" t="s">
        <v>1595</v>
      </c>
      <c r="E1048" s="5" t="s">
        <v>1756</v>
      </c>
      <c r="F1048" s="5">
        <v>4</v>
      </c>
      <c r="G1048" s="5">
        <v>25</v>
      </c>
      <c r="H1048" s="5">
        <v>5723</v>
      </c>
      <c r="I1048" t="s">
        <v>31981</v>
      </c>
      <c r="J1048" s="46" t="s">
        <v>33107</v>
      </c>
      <c r="K1048" s="55">
        <f t="shared" si="112"/>
        <v>8</v>
      </c>
      <c r="L1048" s="55">
        <f t="shared" si="113"/>
        <v>10</v>
      </c>
      <c r="M1048" s="55" t="str">
        <f t="shared" si="114"/>
        <v>1896</v>
      </c>
      <c r="N1048" s="55" t="str">
        <f t="shared" si="115"/>
        <v>October</v>
      </c>
      <c r="O1048" s="55">
        <f t="shared" si="116"/>
        <v>10</v>
      </c>
      <c r="P1048" s="55" t="str">
        <f t="shared" si="117"/>
        <v xml:space="preserve"> 8</v>
      </c>
      <c r="Q1048" s="2" t="str">
        <f t="shared" si="118"/>
        <v>&lt;a href="set01\hope_pioneer_jan1894todec1899\misc\aneta_rr_extension_-_rails_begin_october_8_1896_p4_hp.pdf"&gt;Rails begin&lt;/a&gt;</v>
      </c>
    </row>
    <row r="1049" spans="1:17" x14ac:dyDescent="0.25">
      <c r="A1049" s="2">
        <v>198</v>
      </c>
      <c r="B1049" s="4" t="s">
        <v>1585</v>
      </c>
      <c r="C1049" s="4" t="s">
        <v>1591</v>
      </c>
      <c r="D1049" s="52" t="s">
        <v>1592</v>
      </c>
      <c r="E1049" s="5" t="s">
        <v>1756</v>
      </c>
      <c r="F1049" s="5">
        <v>4</v>
      </c>
      <c r="G1049" s="5">
        <v>25</v>
      </c>
      <c r="H1049" s="5">
        <v>5721</v>
      </c>
      <c r="I1049" t="s">
        <v>31982</v>
      </c>
      <c r="J1049" s="46" t="s">
        <v>33107</v>
      </c>
      <c r="K1049" s="55">
        <f t="shared" si="112"/>
        <v>8</v>
      </c>
      <c r="L1049" s="55">
        <f t="shared" si="113"/>
        <v>11</v>
      </c>
      <c r="M1049" s="55" t="str">
        <f t="shared" si="114"/>
        <v>1896</v>
      </c>
      <c r="N1049" s="55" t="str">
        <f t="shared" si="115"/>
        <v>October</v>
      </c>
      <c r="O1049" s="55">
        <f t="shared" si="116"/>
        <v>10</v>
      </c>
      <c r="P1049" s="55" t="str">
        <f t="shared" si="117"/>
        <v>15</v>
      </c>
      <c r="Q1049" s="2" t="str">
        <f t="shared" si="118"/>
        <v>&lt;a href="set01\hope_pioneer_jan1894todec1899\misc\aneta_rr_extension_-_grading_almost_finished_october_15_1896_p4_hp.pdf"&gt;Grading almost finished&lt;/a&gt;</v>
      </c>
    </row>
    <row r="1050" spans="1:17" x14ac:dyDescent="0.25">
      <c r="A1050" s="2">
        <v>1426</v>
      </c>
      <c r="B1050" s="4" t="s">
        <v>1640</v>
      </c>
      <c r="C1050" s="4" t="s">
        <v>1641</v>
      </c>
      <c r="D1050" s="52" t="s">
        <v>1642</v>
      </c>
      <c r="E1050" s="5" t="s">
        <v>1756</v>
      </c>
      <c r="F1050" s="5">
        <v>4</v>
      </c>
      <c r="G1050" s="5">
        <v>25</v>
      </c>
      <c r="H1050" s="5">
        <v>5752</v>
      </c>
      <c r="I1050" t="s">
        <v>31983</v>
      </c>
      <c r="J1050" s="46" t="s">
        <v>33107</v>
      </c>
      <c r="K1050" s="55">
        <f t="shared" si="112"/>
        <v>8</v>
      </c>
      <c r="L1050" s="55">
        <f t="shared" si="113"/>
        <v>11</v>
      </c>
      <c r="M1050" s="55" t="str">
        <f t="shared" si="114"/>
        <v>1896</v>
      </c>
      <c r="N1050" s="55" t="str">
        <f t="shared" si="115"/>
        <v>October</v>
      </c>
      <c r="O1050" s="55">
        <f t="shared" si="116"/>
        <v>10</v>
      </c>
      <c r="P1050" s="55" t="str">
        <f t="shared" si="117"/>
        <v>22</v>
      </c>
      <c r="Q1050" s="2" t="str">
        <f t="shared" si="118"/>
        <v>&lt;a href="set01\hope_pioneer_jan1894todec1899\misc\curry_theodore_threshing_accident_october_22_1896_p4_hp.pdf"&gt;Threshing accident&lt;/a&gt;</v>
      </c>
    </row>
    <row r="1051" spans="1:17" x14ac:dyDescent="0.25">
      <c r="A1051" s="2">
        <v>4414</v>
      </c>
      <c r="B1051" s="4" t="s">
        <v>1264</v>
      </c>
      <c r="C1051" s="4" t="s">
        <v>1785</v>
      </c>
      <c r="D1051" s="52" t="s">
        <v>1642</v>
      </c>
      <c r="E1051" s="5" t="s">
        <v>1756</v>
      </c>
      <c r="F1051" s="5">
        <v>4</v>
      </c>
      <c r="G1051" s="5">
        <v>25</v>
      </c>
      <c r="H1051" s="5">
        <v>5842</v>
      </c>
      <c r="I1051" t="s">
        <v>31984</v>
      </c>
      <c r="J1051" s="46" t="s">
        <v>33107</v>
      </c>
      <c r="K1051" s="55">
        <f t="shared" si="112"/>
        <v>8</v>
      </c>
      <c r="L1051" s="55">
        <f t="shared" si="113"/>
        <v>11</v>
      </c>
      <c r="M1051" s="55" t="str">
        <f t="shared" si="114"/>
        <v>1896</v>
      </c>
      <c r="N1051" s="55" t="str">
        <f t="shared" si="115"/>
        <v>October</v>
      </c>
      <c r="O1051" s="55">
        <f t="shared" si="116"/>
        <v>10</v>
      </c>
      <c r="P1051" s="55" t="str">
        <f t="shared" si="117"/>
        <v>22</v>
      </c>
      <c r="Q1051" s="2" t="str">
        <f t="shared" si="118"/>
        <v>&lt;a href="set01\hope_pioneer_jan1894todec1899\misc\king_geneva_diptheria_october_22_1896_p4_hp.pdf"&gt;Diptheria&lt;/a&gt;</v>
      </c>
    </row>
    <row r="1052" spans="1:17" x14ac:dyDescent="0.25">
      <c r="A1052" s="2">
        <v>5758</v>
      </c>
      <c r="B1052" s="4" t="s">
        <v>5638</v>
      </c>
      <c r="C1052" s="4" t="s">
        <v>5639</v>
      </c>
      <c r="D1052" s="52" t="s">
        <v>5400</v>
      </c>
      <c r="E1052" s="5" t="s">
        <v>4462</v>
      </c>
      <c r="F1052" s="5">
        <v>5</v>
      </c>
      <c r="G1052" s="5">
        <v>14</v>
      </c>
      <c r="H1052" s="5">
        <v>2670</v>
      </c>
      <c r="I1052" s="99" t="s">
        <v>27044</v>
      </c>
      <c r="J1052" s="46" t="s">
        <v>33096</v>
      </c>
      <c r="K1052" s="55">
        <f t="shared" si="112"/>
        <v>8</v>
      </c>
      <c r="L1052" s="55">
        <f t="shared" si="113"/>
        <v>11</v>
      </c>
      <c r="M1052" s="55" t="str">
        <f t="shared" si="114"/>
        <v>1896</v>
      </c>
      <c r="N1052" s="55" t="str">
        <f t="shared" si="115"/>
        <v>October</v>
      </c>
      <c r="O1052" s="55">
        <f t="shared" si="116"/>
        <v>10</v>
      </c>
      <c r="P1052" s="55" t="str">
        <f t="shared" si="117"/>
        <v>23</v>
      </c>
      <c r="Q1052" s="2" t="str">
        <f t="shared" si="118"/>
        <v>&lt;a href="set03\gc\gc_january_1896_to_december_1898\miscellaneous\park,_alex_unconscious_for_several_days_october_23,_1896_p5_gc.pdf"&gt;Unconscious for several days&lt;/a&gt;</v>
      </c>
    </row>
    <row r="1053" spans="1:17" x14ac:dyDescent="0.25">
      <c r="A1053" s="2">
        <v>197</v>
      </c>
      <c r="B1053" s="4" t="s">
        <v>1585</v>
      </c>
      <c r="C1053" s="4" t="s">
        <v>1589</v>
      </c>
      <c r="D1053" s="52" t="s">
        <v>1590</v>
      </c>
      <c r="E1053" s="5" t="s">
        <v>1756</v>
      </c>
      <c r="F1053" s="5">
        <v>4</v>
      </c>
      <c r="G1053" s="5">
        <v>25</v>
      </c>
      <c r="H1053" s="5">
        <v>5720</v>
      </c>
      <c r="I1053" t="s">
        <v>31985</v>
      </c>
      <c r="J1053" s="46" t="s">
        <v>33107</v>
      </c>
      <c r="K1053" s="55">
        <f t="shared" si="112"/>
        <v>8</v>
      </c>
      <c r="L1053" s="55">
        <f t="shared" si="113"/>
        <v>11</v>
      </c>
      <c r="M1053" s="55" t="str">
        <f t="shared" si="114"/>
        <v>1896</v>
      </c>
      <c r="N1053" s="55" t="str">
        <f t="shared" si="115"/>
        <v>October</v>
      </c>
      <c r="O1053" s="55">
        <f t="shared" si="116"/>
        <v>10</v>
      </c>
      <c r="P1053" s="55" t="str">
        <f t="shared" si="117"/>
        <v>29</v>
      </c>
      <c r="Q1053" s="2" t="str">
        <f t="shared" si="118"/>
        <v>&lt;a href="set01\hope_pioneer_jan1894todec1899\misc\aneta_rr_extension_-_1st_wreck_october_29_1896_p4_hp.pdf"&gt;1st Wreck&lt;/a&gt;</v>
      </c>
    </row>
    <row r="1054" spans="1:17" x14ac:dyDescent="0.25">
      <c r="A1054" s="2">
        <v>5084</v>
      </c>
      <c r="B1054" s="4" t="s">
        <v>1808</v>
      </c>
      <c r="C1054" s="4" t="s">
        <v>1809</v>
      </c>
      <c r="D1054" s="52" t="s">
        <v>1590</v>
      </c>
      <c r="E1054" s="5" t="s">
        <v>1756</v>
      </c>
      <c r="F1054" s="5">
        <v>4</v>
      </c>
      <c r="G1054" s="5">
        <v>25</v>
      </c>
      <c r="H1054" s="5">
        <v>5854</v>
      </c>
      <c r="I1054" t="s">
        <v>31986</v>
      </c>
      <c r="J1054" s="46" t="s">
        <v>33107</v>
      </c>
      <c r="K1054" s="55">
        <f t="shared" si="112"/>
        <v>8</v>
      </c>
      <c r="L1054" s="55">
        <f t="shared" si="113"/>
        <v>11</v>
      </c>
      <c r="M1054" s="55" t="str">
        <f t="shared" si="114"/>
        <v>1896</v>
      </c>
      <c r="N1054" s="55" t="str">
        <f t="shared" si="115"/>
        <v>October</v>
      </c>
      <c r="O1054" s="55">
        <f t="shared" si="116"/>
        <v>10</v>
      </c>
      <c r="P1054" s="55" t="str">
        <f t="shared" si="117"/>
        <v>29</v>
      </c>
      <c r="Q1054" s="2" t="str">
        <f t="shared" si="118"/>
        <v>&lt;a href="set01\hope_pioneer_jan1894todec1899\misc\mcmillan_angus_missing_october_29_1896_p4_hp.pdf"&gt;Missing&lt;/a&gt;</v>
      </c>
    </row>
    <row r="1055" spans="1:17" x14ac:dyDescent="0.25">
      <c r="A1055" s="2">
        <v>195</v>
      </c>
      <c r="B1055" s="4" t="s">
        <v>1585</v>
      </c>
      <c r="C1055" s="4" t="s">
        <v>1586</v>
      </c>
      <c r="D1055" s="52" t="s">
        <v>1587</v>
      </c>
      <c r="E1055" s="5" t="s">
        <v>1756</v>
      </c>
      <c r="F1055" s="5">
        <v>4</v>
      </c>
      <c r="G1055" s="5">
        <v>25</v>
      </c>
      <c r="H1055" s="5">
        <v>5718</v>
      </c>
      <c r="I1055" t="s">
        <v>31988</v>
      </c>
      <c r="J1055" s="46" t="s">
        <v>33107</v>
      </c>
      <c r="K1055" s="55">
        <f t="shared" si="112"/>
        <v>9</v>
      </c>
      <c r="L1055" s="55">
        <f t="shared" si="113"/>
        <v>11</v>
      </c>
      <c r="M1055" s="55" t="str">
        <f t="shared" si="114"/>
        <v>1896</v>
      </c>
      <c r="N1055" s="55" t="str">
        <f t="shared" si="115"/>
        <v>November</v>
      </c>
      <c r="O1055" s="55">
        <f t="shared" si="116"/>
        <v>11</v>
      </c>
      <c r="P1055" s="55" t="str">
        <f t="shared" si="117"/>
        <v xml:space="preserve"> 5</v>
      </c>
      <c r="Q1055" s="2" t="str">
        <f t="shared" si="118"/>
        <v>&lt;a href="set01\hope_pioneer_jan1894todec1899\misc\aneta_rr_extension_-_1st_free_passenger_trip_part_one_november_5_1896_p4_hp.pdf"&gt;1st free train part 1&lt;/a&gt;</v>
      </c>
    </row>
    <row r="1056" spans="1:17" x14ac:dyDescent="0.25">
      <c r="A1056" s="2">
        <v>196</v>
      </c>
      <c r="B1056" s="4" t="s">
        <v>1585</v>
      </c>
      <c r="C1056" s="4" t="s">
        <v>1588</v>
      </c>
      <c r="D1056" s="52" t="s">
        <v>1587</v>
      </c>
      <c r="E1056" s="5" t="s">
        <v>1756</v>
      </c>
      <c r="F1056" s="5">
        <v>4</v>
      </c>
      <c r="G1056" s="5">
        <v>25</v>
      </c>
      <c r="H1056" s="5">
        <v>5719</v>
      </c>
      <c r="I1056" t="s">
        <v>31987</v>
      </c>
      <c r="J1056" s="46" t="s">
        <v>33107</v>
      </c>
      <c r="K1056" s="55">
        <f t="shared" si="112"/>
        <v>9</v>
      </c>
      <c r="L1056" s="55">
        <f t="shared" si="113"/>
        <v>11</v>
      </c>
      <c r="M1056" s="55" t="str">
        <f t="shared" si="114"/>
        <v>1896</v>
      </c>
      <c r="N1056" s="55" t="str">
        <f t="shared" si="115"/>
        <v>November</v>
      </c>
      <c r="O1056" s="55">
        <f t="shared" si="116"/>
        <v>11</v>
      </c>
      <c r="P1056" s="55" t="str">
        <f t="shared" si="117"/>
        <v xml:space="preserve"> 5</v>
      </c>
      <c r="Q1056" s="2" t="str">
        <f t="shared" si="118"/>
        <v>&lt;a href="set01\hope_pioneer_jan1894todec1899\misc\aneta_rr_extension_-_1st_free_passenger_train_part_2_november_5_1896_p4_hp.pdf"&gt;1st free train part 2&lt;/a&gt;</v>
      </c>
    </row>
    <row r="1057" spans="1:17" x14ac:dyDescent="0.25">
      <c r="A1057" s="2">
        <v>3386</v>
      </c>
      <c r="B1057" s="4" t="s">
        <v>1726</v>
      </c>
      <c r="C1057" s="4" t="s">
        <v>1625</v>
      </c>
      <c r="D1057" s="52" t="s">
        <v>1587</v>
      </c>
      <c r="E1057" s="5" t="s">
        <v>1756</v>
      </c>
      <c r="F1057" s="5">
        <v>4</v>
      </c>
      <c r="G1057" s="5">
        <v>25</v>
      </c>
      <c r="H1057" s="5">
        <v>5798</v>
      </c>
      <c r="I1057" t="s">
        <v>31989</v>
      </c>
      <c r="J1057" s="46" t="s">
        <v>33107</v>
      </c>
      <c r="K1057" s="55">
        <f t="shared" si="112"/>
        <v>9</v>
      </c>
      <c r="L1057" s="55">
        <f t="shared" si="113"/>
        <v>11</v>
      </c>
      <c r="M1057" s="55" t="str">
        <f t="shared" si="114"/>
        <v>1896</v>
      </c>
      <c r="N1057" s="55" t="str">
        <f t="shared" si="115"/>
        <v>November</v>
      </c>
      <c r="O1057" s="55">
        <f t="shared" si="116"/>
        <v>11</v>
      </c>
      <c r="P1057" s="55" t="str">
        <f t="shared" si="117"/>
        <v xml:space="preserve"> 5</v>
      </c>
      <c r="Q1057" s="2" t="str">
        <f t="shared" si="118"/>
        <v>&lt;a href="set01\hope_pioneer_jan1894todec1899\misc\hope_election_results_november_5_1896_p4_hp.pdf"&gt;Results&lt;/a&gt;</v>
      </c>
    </row>
    <row r="1058" spans="1:17" x14ac:dyDescent="0.25">
      <c r="A1058" s="2">
        <v>160</v>
      </c>
      <c r="B1058" s="4" t="s">
        <v>5568</v>
      </c>
      <c r="C1058" s="4" t="s">
        <v>5569</v>
      </c>
      <c r="D1058" s="52" t="s">
        <v>5219</v>
      </c>
      <c r="E1058" s="5" t="s">
        <v>4462</v>
      </c>
      <c r="F1058" s="5">
        <v>5</v>
      </c>
      <c r="G1058" s="5">
        <v>14</v>
      </c>
      <c r="H1058" s="5">
        <v>2626</v>
      </c>
      <c r="I1058" t="s">
        <v>27045</v>
      </c>
      <c r="J1058" s="46" t="s">
        <v>33096</v>
      </c>
      <c r="K1058" s="55">
        <f t="shared" si="112"/>
        <v>9</v>
      </c>
      <c r="L1058" s="55">
        <f t="shared" si="113"/>
        <v>11</v>
      </c>
      <c r="M1058" s="55" t="str">
        <f t="shared" si="114"/>
        <v>1896</v>
      </c>
      <c r="N1058" s="55" t="str">
        <f t="shared" si="115"/>
        <v>November</v>
      </c>
      <c r="O1058" s="55">
        <f t="shared" si="116"/>
        <v>11</v>
      </c>
      <c r="P1058" s="55" t="str">
        <f t="shared" si="117"/>
        <v xml:space="preserve"> 6</v>
      </c>
      <c r="Q1058" s="2" t="str">
        <f t="shared" si="118"/>
        <v>&lt;a href="set03\gc\gc_january_1896_to_december_1898\miscellaneous\anderson,_enoch_shot_arm_while_hunting_november_6,_1896_p5_gc.pdf"&gt;Shot arm while hunting&lt;/a&gt;</v>
      </c>
    </row>
    <row r="1059" spans="1:17" x14ac:dyDescent="0.25">
      <c r="A1059" s="2">
        <v>6293</v>
      </c>
      <c r="B1059" s="4" t="s">
        <v>5648</v>
      </c>
      <c r="C1059" s="4" t="s">
        <v>5649</v>
      </c>
      <c r="D1059" s="52" t="s">
        <v>5219</v>
      </c>
      <c r="E1059" s="5" t="s">
        <v>4462</v>
      </c>
      <c r="F1059" s="5">
        <v>5</v>
      </c>
      <c r="G1059" s="5">
        <v>14</v>
      </c>
      <c r="H1059" s="5">
        <v>2675</v>
      </c>
      <c r="I1059" t="s">
        <v>27046</v>
      </c>
      <c r="J1059" s="46" t="s">
        <v>33096</v>
      </c>
      <c r="K1059" s="55">
        <f t="shared" si="112"/>
        <v>9</v>
      </c>
      <c r="L1059" s="55">
        <f t="shared" si="113"/>
        <v>11</v>
      </c>
      <c r="M1059" s="55" t="str">
        <f t="shared" si="114"/>
        <v>1896</v>
      </c>
      <c r="N1059" s="55" t="str">
        <f t="shared" si="115"/>
        <v>November</v>
      </c>
      <c r="O1059" s="55">
        <f t="shared" si="116"/>
        <v>11</v>
      </c>
      <c r="P1059" s="55" t="str">
        <f t="shared" si="117"/>
        <v xml:space="preserve"> 6</v>
      </c>
      <c r="Q1059" s="2" t="str">
        <f t="shared" si="118"/>
        <v>&lt;a href="set03\gc\gc_january_1896_to_december_1898\miscellaneous\robinson,_will_slips_using_saw_november_6,_1896_p5_gc.pdf"&gt;Slips using saw&lt;/a&gt;</v>
      </c>
    </row>
    <row r="1060" spans="1:17" x14ac:dyDescent="0.25">
      <c r="A1060" s="2">
        <v>201</v>
      </c>
      <c r="B1060" s="4" t="s">
        <v>1585</v>
      </c>
      <c r="C1060" s="4" t="s">
        <v>1596</v>
      </c>
      <c r="D1060" s="52" t="s">
        <v>199</v>
      </c>
      <c r="E1060" s="5" t="s">
        <v>1756</v>
      </c>
      <c r="F1060" s="5">
        <v>4</v>
      </c>
      <c r="G1060" s="5">
        <v>25</v>
      </c>
      <c r="H1060" s="5">
        <v>5724</v>
      </c>
      <c r="I1060" t="s">
        <v>31990</v>
      </c>
      <c r="J1060" s="46" t="s">
        <v>33107</v>
      </c>
      <c r="K1060" s="55">
        <f t="shared" si="112"/>
        <v>9</v>
      </c>
      <c r="L1060" s="55">
        <f t="shared" si="113"/>
        <v>12</v>
      </c>
      <c r="M1060" s="55" t="str">
        <f t="shared" si="114"/>
        <v>1896</v>
      </c>
      <c r="N1060" s="55" t="str">
        <f t="shared" si="115"/>
        <v>November</v>
      </c>
      <c r="O1060" s="55">
        <f t="shared" si="116"/>
        <v>11</v>
      </c>
      <c r="P1060" s="55" t="str">
        <f t="shared" si="117"/>
        <v>12</v>
      </c>
      <c r="Q1060" s="2" t="str">
        <f t="shared" si="118"/>
        <v>&lt;a href="set01\hope_pioneer_jan1894todec1899\misc\aneta_rr_extension_-_report_and_correction_november_12_1896_p4_hp.pdf"&gt;Report and correction&lt;/a&gt;</v>
      </c>
    </row>
    <row r="1061" spans="1:17" x14ac:dyDescent="0.25">
      <c r="A1061" s="2">
        <v>202</v>
      </c>
      <c r="B1061" s="4" t="s">
        <v>1585</v>
      </c>
      <c r="C1061" s="4" t="s">
        <v>1597</v>
      </c>
      <c r="D1061" s="52" t="s">
        <v>199</v>
      </c>
      <c r="E1061" s="5" t="s">
        <v>1756</v>
      </c>
      <c r="F1061" s="5">
        <v>4</v>
      </c>
      <c r="G1061" s="5">
        <v>25</v>
      </c>
      <c r="H1061" s="5">
        <v>5725</v>
      </c>
      <c r="I1061" t="s">
        <v>31991</v>
      </c>
      <c r="J1061" s="46" t="s">
        <v>33107</v>
      </c>
      <c r="K1061" s="55">
        <f t="shared" si="112"/>
        <v>9</v>
      </c>
      <c r="L1061" s="55">
        <f t="shared" si="113"/>
        <v>12</v>
      </c>
      <c r="M1061" s="55" t="str">
        <f t="shared" si="114"/>
        <v>1896</v>
      </c>
      <c r="N1061" s="55" t="str">
        <f t="shared" si="115"/>
        <v>November</v>
      </c>
      <c r="O1061" s="55">
        <f t="shared" si="116"/>
        <v>11</v>
      </c>
      <c r="P1061" s="55" t="str">
        <f t="shared" si="117"/>
        <v>12</v>
      </c>
      <c r="Q1061" s="2" t="str">
        <f t="shared" si="118"/>
        <v>&lt;a href="set01\hope_pioneer_jan1894todec1899\misc\aneta_rr_extension_-_services_begin_november_12_1896_p4_hp.pdf"&gt;Services begin&lt;/a&gt;</v>
      </c>
    </row>
    <row r="1062" spans="1:17" x14ac:dyDescent="0.25">
      <c r="A1062" s="2">
        <v>5997</v>
      </c>
      <c r="B1062" s="4" t="s">
        <v>1851</v>
      </c>
      <c r="C1062" s="4" t="s">
        <v>1852</v>
      </c>
      <c r="D1062" s="52" t="s">
        <v>199</v>
      </c>
      <c r="E1062" s="5" t="s">
        <v>1756</v>
      </c>
      <c r="F1062" s="5">
        <v>4</v>
      </c>
      <c r="G1062" s="5">
        <v>25</v>
      </c>
      <c r="H1062" s="5">
        <v>5886</v>
      </c>
      <c r="I1062" t="s">
        <v>31992</v>
      </c>
      <c r="J1062" s="46" t="s">
        <v>33107</v>
      </c>
      <c r="K1062" s="55">
        <f t="shared" si="112"/>
        <v>9</v>
      </c>
      <c r="L1062" s="55">
        <f t="shared" si="113"/>
        <v>12</v>
      </c>
      <c r="M1062" s="55" t="str">
        <f t="shared" si="114"/>
        <v>1896</v>
      </c>
      <c r="N1062" s="55" t="str">
        <f t="shared" si="115"/>
        <v>November</v>
      </c>
      <c r="O1062" s="55">
        <f t="shared" si="116"/>
        <v>11</v>
      </c>
      <c r="P1062" s="55" t="str">
        <f t="shared" si="117"/>
        <v>12</v>
      </c>
      <c r="Q1062" s="2" t="str">
        <f t="shared" si="118"/>
        <v>&lt;a href="set01\hope_pioneer_jan1894todec1899\misc\poorman_eli_improving_november_12_1896_p4_hp.pdf"&gt;Improving&lt;/a&gt;</v>
      </c>
    </row>
    <row r="1063" spans="1:17" x14ac:dyDescent="0.25">
      <c r="A1063" s="2">
        <v>7088</v>
      </c>
      <c r="B1063" s="4" t="s">
        <v>1882</v>
      </c>
      <c r="C1063" s="4" t="s">
        <v>1625</v>
      </c>
      <c r="D1063" s="52" t="s">
        <v>199</v>
      </c>
      <c r="E1063" s="5" t="s">
        <v>1756</v>
      </c>
      <c r="F1063" s="5">
        <v>1</v>
      </c>
      <c r="G1063" s="5">
        <v>25</v>
      </c>
      <c r="H1063" s="5">
        <v>5909</v>
      </c>
      <c r="I1063" t="s">
        <v>31993</v>
      </c>
      <c r="J1063" s="46" t="s">
        <v>33107</v>
      </c>
      <c r="K1063" s="55">
        <f t="shared" si="112"/>
        <v>9</v>
      </c>
      <c r="L1063" s="55">
        <f t="shared" si="113"/>
        <v>12</v>
      </c>
      <c r="M1063" s="55" t="str">
        <f t="shared" si="114"/>
        <v>1896</v>
      </c>
      <c r="N1063" s="55" t="str">
        <f t="shared" si="115"/>
        <v>November</v>
      </c>
      <c r="O1063" s="55">
        <f t="shared" si="116"/>
        <v>11</v>
      </c>
      <c r="P1063" s="55" t="str">
        <f t="shared" si="117"/>
        <v>12</v>
      </c>
      <c r="Q1063" s="2" t="str">
        <f t="shared" si="118"/>
        <v>&lt;a href="set01\hope_pioneer_jan1894todec1899\misc\steele_county_election_results_november_12_1896_p1_hp.pdf"&gt;Results&lt;/a&gt;</v>
      </c>
    </row>
    <row r="1064" spans="1:17" x14ac:dyDescent="0.25">
      <c r="A1064" s="2">
        <v>2120</v>
      </c>
      <c r="B1064" s="4" t="s">
        <v>1681</v>
      </c>
      <c r="C1064" s="4" t="s">
        <v>1582</v>
      </c>
      <c r="D1064" s="52" t="s">
        <v>1359</v>
      </c>
      <c r="E1064" s="5" t="s">
        <v>1756</v>
      </c>
      <c r="F1064" s="5">
        <v>4</v>
      </c>
      <c r="G1064" s="5">
        <v>25</v>
      </c>
      <c r="H1064" s="5">
        <v>5770</v>
      </c>
      <c r="I1064" t="s">
        <v>31994</v>
      </c>
      <c r="J1064" s="46" t="s">
        <v>33107</v>
      </c>
      <c r="K1064" s="55">
        <f t="shared" si="112"/>
        <v>9</v>
      </c>
      <c r="L1064" s="55">
        <f t="shared" si="113"/>
        <v>12</v>
      </c>
      <c r="M1064" s="55" t="str">
        <f t="shared" si="114"/>
        <v>1896</v>
      </c>
      <c r="N1064" s="55" t="str">
        <f t="shared" si="115"/>
        <v>November</v>
      </c>
      <c r="O1064" s="55">
        <f t="shared" si="116"/>
        <v>11</v>
      </c>
      <c r="P1064" s="55" t="str">
        <f t="shared" si="117"/>
        <v>19</v>
      </c>
      <c r="Q1064" s="2" t="str">
        <f t="shared" si="118"/>
        <v>&lt;a href="set01\hope_pioneer_jan1894todec1899\misc\gilbert_and_finley_booming_november_19_1896_p4_hp.pdf"&gt;Booming&lt;/a&gt;</v>
      </c>
    </row>
    <row r="1065" spans="1:17" x14ac:dyDescent="0.25">
      <c r="A1065" s="2">
        <v>3268</v>
      </c>
      <c r="B1065" s="4" t="s">
        <v>1700</v>
      </c>
      <c r="C1065" s="4" t="s">
        <v>1886</v>
      </c>
      <c r="D1065" s="52" t="s">
        <v>1887</v>
      </c>
      <c r="E1065" s="5" t="s">
        <v>1756</v>
      </c>
      <c r="F1065" s="5">
        <v>4</v>
      </c>
      <c r="G1065" s="5">
        <v>25</v>
      </c>
      <c r="H1065" s="5">
        <v>5911</v>
      </c>
      <c r="I1065" t="s">
        <v>31995</v>
      </c>
      <c r="J1065" s="46" t="s">
        <v>33107</v>
      </c>
      <c r="K1065" s="55">
        <f t="shared" si="112"/>
        <v>9</v>
      </c>
      <c r="L1065" s="55">
        <f t="shared" si="113"/>
        <v>11</v>
      </c>
      <c r="M1065" s="55" t="str">
        <f t="shared" si="114"/>
        <v>1896</v>
      </c>
      <c r="N1065" s="55" t="str">
        <f t="shared" si="115"/>
        <v>December</v>
      </c>
      <c r="O1065" s="55">
        <f t="shared" si="116"/>
        <v>12</v>
      </c>
      <c r="P1065" s="55" t="str">
        <f t="shared" si="117"/>
        <v xml:space="preserve"> 3</v>
      </c>
      <c r="Q1065" s="2" t="str">
        <f t="shared" si="118"/>
        <v>&lt;a href="set01\hope_pioneer_jan1894todec1899\misc\storm_reports_december_3_1896_p4_hp.pdf"&gt;Storm Reports&lt;/a&gt;</v>
      </c>
    </row>
    <row r="1066" spans="1:17" x14ac:dyDescent="0.25">
      <c r="A1066" s="2">
        <v>3269</v>
      </c>
      <c r="B1066" s="4" t="s">
        <v>1700</v>
      </c>
      <c r="C1066" s="4" t="s">
        <v>1888</v>
      </c>
      <c r="D1066" s="52" t="s">
        <v>1887</v>
      </c>
      <c r="E1066" s="5" t="s">
        <v>1756</v>
      </c>
      <c r="F1066" s="5">
        <v>4</v>
      </c>
      <c r="G1066" s="5">
        <v>25</v>
      </c>
      <c r="H1066" s="5">
        <v>5912</v>
      </c>
      <c r="I1066" t="s">
        <v>31996</v>
      </c>
      <c r="J1066" s="46" t="s">
        <v>33107</v>
      </c>
      <c r="K1066" s="55">
        <f t="shared" si="112"/>
        <v>9</v>
      </c>
      <c r="L1066" s="55">
        <f t="shared" si="113"/>
        <v>11</v>
      </c>
      <c r="M1066" s="55" t="str">
        <f t="shared" si="114"/>
        <v>1896</v>
      </c>
      <c r="N1066" s="55" t="str">
        <f t="shared" si="115"/>
        <v>December</v>
      </c>
      <c r="O1066" s="55">
        <f t="shared" si="116"/>
        <v>12</v>
      </c>
      <c r="P1066" s="55" t="str">
        <f t="shared" si="117"/>
        <v xml:space="preserve"> 3</v>
      </c>
      <c r="Q1066" s="2" t="str">
        <f t="shared" si="118"/>
        <v>&lt;a href="set01\hope_pioneer_jan1894todec1899\misc\storm_stories_december_3_1896_p4_hp.pdf"&gt;Storm Stories&lt;/a&gt;</v>
      </c>
    </row>
    <row r="1067" spans="1:17" x14ac:dyDescent="0.25">
      <c r="A1067" s="2">
        <v>5381</v>
      </c>
      <c r="B1067" s="4" t="s">
        <v>5633</v>
      </c>
      <c r="C1067" s="4" t="s">
        <v>5634</v>
      </c>
      <c r="D1067" s="52" t="s">
        <v>5296</v>
      </c>
      <c r="E1067" s="5" t="s">
        <v>4462</v>
      </c>
      <c r="F1067" s="5">
        <v>1</v>
      </c>
      <c r="G1067" s="5">
        <v>14</v>
      </c>
      <c r="H1067" s="5">
        <v>2666</v>
      </c>
      <c r="I1067" t="s">
        <v>27047</v>
      </c>
      <c r="J1067" s="46" t="s">
        <v>33096</v>
      </c>
      <c r="K1067" s="55">
        <f t="shared" si="112"/>
        <v>9</v>
      </c>
      <c r="L1067" s="55">
        <f t="shared" si="113"/>
        <v>12</v>
      </c>
      <c r="M1067" s="55" t="str">
        <f t="shared" si="114"/>
        <v>1896</v>
      </c>
      <c r="N1067" s="55" t="str">
        <f t="shared" si="115"/>
        <v>December</v>
      </c>
      <c r="O1067" s="55">
        <f t="shared" si="116"/>
        <v>12</v>
      </c>
      <c r="P1067" s="55" t="str">
        <f t="shared" si="117"/>
        <v>11</v>
      </c>
      <c r="Q1067" s="2" t="str">
        <f t="shared" si="118"/>
        <v>&lt;a href="set03\gc\gc_january_1896_to_december_1898\miscellaneous\nelson,_mrs._o_c_a_plucky_woman_december_11,_1896_p1_gc.pdf"&gt;Plucky woman&lt;/a&gt;</v>
      </c>
    </row>
    <row r="1068" spans="1:17" x14ac:dyDescent="0.25">
      <c r="A1068" s="2">
        <v>3194</v>
      </c>
      <c r="B1068" s="4" t="s">
        <v>1700</v>
      </c>
      <c r="C1068" s="4" t="s">
        <v>1830</v>
      </c>
      <c r="D1068" s="52" t="s">
        <v>1152</v>
      </c>
      <c r="E1068" s="5" t="s">
        <v>1756</v>
      </c>
      <c r="F1068" s="5">
        <v>4</v>
      </c>
      <c r="G1068" s="5">
        <v>25</v>
      </c>
      <c r="H1068" s="5">
        <v>5866</v>
      </c>
      <c r="I1068" t="s">
        <v>31998</v>
      </c>
      <c r="J1068" s="46" t="s">
        <v>33107</v>
      </c>
      <c r="K1068" s="55">
        <f t="shared" si="112"/>
        <v>9</v>
      </c>
      <c r="L1068" s="55">
        <f t="shared" si="113"/>
        <v>12</v>
      </c>
      <c r="M1068" s="55" t="str">
        <f t="shared" si="114"/>
        <v>1896</v>
      </c>
      <c r="N1068" s="55" t="str">
        <f t="shared" si="115"/>
        <v>December</v>
      </c>
      <c r="O1068" s="55">
        <f t="shared" si="116"/>
        <v>12</v>
      </c>
      <c r="P1068" s="55" t="str">
        <f t="shared" si="117"/>
        <v>17</v>
      </c>
      <c r="Q1068" s="2" t="str">
        <f t="shared" si="118"/>
        <v>&lt;a href="set01\hope_pioneer_jan1894todec1899\misc\near_rr_accident_december_17_1896_p4_hp.pdf"&gt;Near Railroad accident&lt;/a&gt;</v>
      </c>
    </row>
    <row r="1069" spans="1:17" x14ac:dyDescent="0.25">
      <c r="A1069" s="2">
        <v>5081</v>
      </c>
      <c r="B1069" s="4" t="s">
        <v>1803</v>
      </c>
      <c r="C1069" s="4" t="s">
        <v>1805</v>
      </c>
      <c r="D1069" s="52" t="s">
        <v>1152</v>
      </c>
      <c r="E1069" s="5" t="s">
        <v>1756</v>
      </c>
      <c r="F1069" s="5">
        <v>4</v>
      </c>
      <c r="G1069" s="5">
        <v>25</v>
      </c>
      <c r="H1069" s="5">
        <v>5852</v>
      </c>
      <c r="I1069" t="s">
        <v>31997</v>
      </c>
      <c r="J1069" s="46" t="s">
        <v>33107</v>
      </c>
      <c r="K1069" s="55">
        <f t="shared" si="112"/>
        <v>9</v>
      </c>
      <c r="L1069" s="55">
        <f t="shared" si="113"/>
        <v>12</v>
      </c>
      <c r="M1069" s="55" t="str">
        <f t="shared" si="114"/>
        <v>1896</v>
      </c>
      <c r="N1069" s="55" t="str">
        <f t="shared" si="115"/>
        <v>December</v>
      </c>
      <c r="O1069" s="55">
        <f t="shared" si="116"/>
        <v>12</v>
      </c>
      <c r="P1069" s="55" t="str">
        <f t="shared" si="117"/>
        <v>17</v>
      </c>
      <c r="Q1069" s="2" t="str">
        <f t="shared" si="118"/>
        <v>&lt;a href="set01\hope_pioneer_jan1894todec1899\misc\mcmahon_james_changes_safe_combination_december_17_1896_p4_hp.pdf"&gt;Changes safe combination&lt;/a&gt;</v>
      </c>
    </row>
    <row r="1070" spans="1:17" x14ac:dyDescent="0.25">
      <c r="A1070" s="2">
        <v>7157</v>
      </c>
      <c r="B1070" s="4" t="s">
        <v>1889</v>
      </c>
      <c r="C1070" s="4" t="s">
        <v>1890</v>
      </c>
      <c r="D1070" s="52" t="s">
        <v>1152</v>
      </c>
      <c r="E1070" s="5" t="s">
        <v>1756</v>
      </c>
      <c r="F1070" s="5">
        <v>4</v>
      </c>
      <c r="G1070" s="5">
        <v>25</v>
      </c>
      <c r="H1070" s="5">
        <v>5913</v>
      </c>
      <c r="I1070" t="s">
        <v>31999</v>
      </c>
      <c r="J1070" s="46" t="s">
        <v>33107</v>
      </c>
      <c r="K1070" s="55">
        <f t="shared" si="112"/>
        <v>9</v>
      </c>
      <c r="L1070" s="55">
        <f t="shared" si="113"/>
        <v>12</v>
      </c>
      <c r="M1070" s="55" t="str">
        <f t="shared" si="114"/>
        <v>1896</v>
      </c>
      <c r="N1070" s="55" t="str">
        <f t="shared" si="115"/>
        <v>December</v>
      </c>
      <c r="O1070" s="55">
        <f t="shared" si="116"/>
        <v>12</v>
      </c>
      <c r="P1070" s="55" t="str">
        <f t="shared" si="117"/>
        <v>17</v>
      </c>
      <c r="Q1070" s="2" t="str">
        <f t="shared" si="118"/>
        <v>&lt;a href="set01\hope_pioneer_jan1894todec1899\misc\storm_story_fake_december_17_1896_p4_hp.pdf"&gt;Fake&lt;/a&gt;</v>
      </c>
    </row>
    <row r="1071" spans="1:17" x14ac:dyDescent="0.25">
      <c r="A1071" s="2">
        <v>5082</v>
      </c>
      <c r="B1071" s="4" t="s">
        <v>1803</v>
      </c>
      <c r="C1071" s="4" t="s">
        <v>1806</v>
      </c>
      <c r="D1071" s="52" t="s">
        <v>1807</v>
      </c>
      <c r="E1071" s="5" t="s">
        <v>1756</v>
      </c>
      <c r="F1071" s="5">
        <v>4</v>
      </c>
      <c r="G1071" s="5">
        <v>25</v>
      </c>
      <c r="H1071" s="5">
        <v>5853</v>
      </c>
      <c r="I1071" t="s">
        <v>32000</v>
      </c>
      <c r="J1071" s="46" t="s">
        <v>33107</v>
      </c>
      <c r="K1071" s="55">
        <f t="shared" si="112"/>
        <v>9</v>
      </c>
      <c r="L1071" s="55">
        <f t="shared" si="113"/>
        <v>12</v>
      </c>
      <c r="M1071" s="55" t="str">
        <f t="shared" si="114"/>
        <v>1896</v>
      </c>
      <c r="N1071" s="55" t="str">
        <f t="shared" si="115"/>
        <v>December</v>
      </c>
      <c r="O1071" s="55">
        <f t="shared" si="116"/>
        <v>12</v>
      </c>
      <c r="P1071" s="55" t="str">
        <f t="shared" si="117"/>
        <v>24</v>
      </c>
      <c r="Q1071" s="2" t="str">
        <f t="shared" si="118"/>
        <v>&lt;a href="set01\hope_pioneer_jan1894todec1899\misc\mcmahon_james_numbers_still_unsolved_december_24_1896_p4_hp.pdf"&gt;Numbers still unsolved&lt;/a&gt;</v>
      </c>
    </row>
    <row r="1072" spans="1:17" x14ac:dyDescent="0.25">
      <c r="A1072" s="2">
        <v>5316</v>
      </c>
      <c r="B1072" s="4" t="s">
        <v>1828</v>
      </c>
      <c r="C1072" s="4" t="s">
        <v>1829</v>
      </c>
      <c r="D1072" s="52" t="s">
        <v>1807</v>
      </c>
      <c r="E1072" s="5" t="s">
        <v>1756</v>
      </c>
      <c r="F1072" s="5">
        <v>4</v>
      </c>
      <c r="G1072" s="5">
        <v>25</v>
      </c>
      <c r="H1072" s="5">
        <v>5865</v>
      </c>
      <c r="I1072" t="s">
        <v>32001</v>
      </c>
      <c r="J1072" s="46" t="s">
        <v>33107</v>
      </c>
      <c r="K1072" s="55">
        <f t="shared" si="112"/>
        <v>9</v>
      </c>
      <c r="L1072" s="55">
        <f t="shared" si="113"/>
        <v>12</v>
      </c>
      <c r="M1072" s="55" t="str">
        <f t="shared" si="114"/>
        <v>1896</v>
      </c>
      <c r="N1072" s="55" t="str">
        <f t="shared" si="115"/>
        <v>December</v>
      </c>
      <c r="O1072" s="55">
        <f t="shared" si="116"/>
        <v>12</v>
      </c>
      <c r="P1072" s="55" t="str">
        <f t="shared" si="117"/>
        <v>24</v>
      </c>
      <c r="Q1072" s="2" t="str">
        <f t="shared" si="118"/>
        <v>&lt;a href="set01\hope_pioneer_jan1894todec1899\misc\nd_or_sd_first_december_24_1896_p4_hp.pdf"&gt;Which state is first?&lt;/a&gt;</v>
      </c>
    </row>
    <row r="1073" spans="1:17" x14ac:dyDescent="0.25">
      <c r="A1073" s="2">
        <v>8068</v>
      </c>
      <c r="B1073" s="4" t="s">
        <v>1918</v>
      </c>
      <c r="C1073" s="4" t="s">
        <v>1921</v>
      </c>
      <c r="D1073" s="52" t="s">
        <v>1807</v>
      </c>
      <c r="E1073" s="5" t="s">
        <v>1756</v>
      </c>
      <c r="F1073" s="5">
        <v>4</v>
      </c>
      <c r="G1073" s="5">
        <v>25</v>
      </c>
      <c r="H1073" s="5">
        <v>5932</v>
      </c>
      <c r="I1073" t="s">
        <v>32002</v>
      </c>
      <c r="J1073" s="46" t="s">
        <v>33107</v>
      </c>
      <c r="K1073" s="55">
        <f t="shared" si="112"/>
        <v>9</v>
      </c>
      <c r="L1073" s="55">
        <f t="shared" si="113"/>
        <v>12</v>
      </c>
      <c r="M1073" s="55" t="str">
        <f t="shared" si="114"/>
        <v>1896</v>
      </c>
      <c r="N1073" s="55" t="str">
        <f t="shared" si="115"/>
        <v>December</v>
      </c>
      <c r="O1073" s="55">
        <f t="shared" si="116"/>
        <v>12</v>
      </c>
      <c r="P1073" s="55" t="str">
        <f t="shared" si="117"/>
        <v>24</v>
      </c>
      <c r="Q1073" s="2" t="str">
        <f t="shared" si="118"/>
        <v>&lt;a href="set01\hope_pioneer_jan1894todec1899\misc\warrey_judge_and_editor_allen_precursor_december_24_1896_p4_hp.pdf"&gt;Editor Allen precursor&lt;/a&gt;</v>
      </c>
    </row>
    <row r="1074" spans="1:17" x14ac:dyDescent="0.25">
      <c r="A1074" s="2">
        <v>3139</v>
      </c>
      <c r="B1074" s="4" t="s">
        <v>1700</v>
      </c>
      <c r="C1074" s="4" t="s">
        <v>7308</v>
      </c>
      <c r="D1074" s="12" t="s">
        <v>1854</v>
      </c>
      <c r="E1074" s="5" t="s">
        <v>1756</v>
      </c>
      <c r="F1074" s="5">
        <v>4</v>
      </c>
      <c r="G1074" s="5">
        <v>25.1</v>
      </c>
      <c r="H1074" s="5"/>
      <c r="I1074" t="s">
        <v>32160</v>
      </c>
      <c r="J1074" s="46" t="s">
        <v>33108</v>
      </c>
      <c r="K1074" s="55">
        <f t="shared" si="112"/>
        <v>9</v>
      </c>
      <c r="L1074" s="55">
        <f t="shared" si="113"/>
        <v>12</v>
      </c>
      <c r="M1074" s="55" t="str">
        <f t="shared" si="114"/>
        <v>1896</v>
      </c>
      <c r="N1074" s="55" t="str">
        <f t="shared" si="115"/>
        <v>December</v>
      </c>
      <c r="O1074" s="55">
        <f t="shared" si="116"/>
        <v>12</v>
      </c>
      <c r="P1074" s="55" t="str">
        <f t="shared" si="117"/>
        <v>31</v>
      </c>
      <c r="Q1074" s="2" t="str">
        <f t="shared" si="118"/>
        <v>&lt;a href="set01\hope_pioneer_jan1894todec1899\hsn\hope_school_notes_december_31_1896_p4_hp.pdf"&gt;High School Notes&lt;/a&gt;</v>
      </c>
    </row>
    <row r="1075" spans="1:17" x14ac:dyDescent="0.25">
      <c r="A1075" s="2">
        <v>5998</v>
      </c>
      <c r="B1075" s="4" t="s">
        <v>1851</v>
      </c>
      <c r="C1075" s="4" t="s">
        <v>1853</v>
      </c>
      <c r="D1075" s="52" t="s">
        <v>1854</v>
      </c>
      <c r="E1075" s="5" t="s">
        <v>1756</v>
      </c>
      <c r="F1075" s="5">
        <v>4</v>
      </c>
      <c r="G1075" s="5">
        <v>25</v>
      </c>
      <c r="H1075" s="5">
        <v>5887</v>
      </c>
      <c r="I1075" t="s">
        <v>32003</v>
      </c>
      <c r="J1075" s="46" t="s">
        <v>33107</v>
      </c>
      <c r="K1075" s="55">
        <f t="shared" si="112"/>
        <v>9</v>
      </c>
      <c r="L1075" s="55">
        <f t="shared" si="113"/>
        <v>12</v>
      </c>
      <c r="M1075" s="55" t="str">
        <f t="shared" si="114"/>
        <v>1896</v>
      </c>
      <c r="N1075" s="55" t="str">
        <f t="shared" si="115"/>
        <v>December</v>
      </c>
      <c r="O1075" s="55">
        <f t="shared" si="116"/>
        <v>12</v>
      </c>
      <c r="P1075" s="55" t="str">
        <f t="shared" si="117"/>
        <v>31</v>
      </c>
      <c r="Q1075" s="2" t="str">
        <f t="shared" si="118"/>
        <v>&lt;a href="set01\hope_pioneer_jan1894todec1899\misc\poorman_eli_out_in_public_1st_time_december_31_1896_p4_hp.pdf"&gt;Out in public for 1st time&lt;/a&gt;</v>
      </c>
    </row>
    <row r="1076" spans="1:17" x14ac:dyDescent="0.25">
      <c r="A1076" s="2">
        <v>8065</v>
      </c>
      <c r="B1076" s="4" t="s">
        <v>1918</v>
      </c>
      <c r="C1076" s="4" t="s">
        <v>1919</v>
      </c>
      <c r="D1076" s="52" t="s">
        <v>1854</v>
      </c>
      <c r="E1076" s="5" t="s">
        <v>1756</v>
      </c>
      <c r="F1076" s="5">
        <v>1</v>
      </c>
      <c r="G1076" s="5">
        <v>25</v>
      </c>
      <c r="H1076" s="5">
        <v>5929</v>
      </c>
      <c r="I1076" t="s">
        <v>32004</v>
      </c>
      <c r="J1076" s="46" t="s">
        <v>33107</v>
      </c>
      <c r="K1076" s="55">
        <f t="shared" si="112"/>
        <v>9</v>
      </c>
      <c r="L1076" s="55">
        <f t="shared" si="113"/>
        <v>12</v>
      </c>
      <c r="M1076" s="55" t="str">
        <f t="shared" si="114"/>
        <v>1896</v>
      </c>
      <c r="N1076" s="55" t="str">
        <f t="shared" si="115"/>
        <v>December</v>
      </c>
      <c r="O1076" s="55">
        <f t="shared" si="116"/>
        <v>12</v>
      </c>
      <c r="P1076" s="55" t="str">
        <f t="shared" si="117"/>
        <v>31</v>
      </c>
      <c r="Q1076" s="2" t="str">
        <f t="shared" si="118"/>
        <v>&lt;a href="set01\hope_pioneer_jan1894todec1899\misc\warrey_judge_and_editor_allen_december_31_1896_hp.pdf"&gt;Editor Allen&lt;/a&gt;</v>
      </c>
    </row>
    <row r="1077" spans="1:17" x14ac:dyDescent="0.25">
      <c r="A1077" s="2">
        <v>8066</v>
      </c>
      <c r="B1077" s="4" t="s">
        <v>1918</v>
      </c>
      <c r="C1077" s="4" t="s">
        <v>1919</v>
      </c>
      <c r="D1077" s="52" t="s">
        <v>1854</v>
      </c>
      <c r="E1077" s="5" t="s">
        <v>1756</v>
      </c>
      <c r="F1077" s="5">
        <v>4</v>
      </c>
      <c r="G1077" s="5">
        <v>25</v>
      </c>
      <c r="H1077" s="5">
        <v>5930</v>
      </c>
      <c r="I1077" t="s">
        <v>32005</v>
      </c>
      <c r="J1077" s="46" t="s">
        <v>33107</v>
      </c>
      <c r="K1077" s="55">
        <f t="shared" si="112"/>
        <v>9</v>
      </c>
      <c r="L1077" s="55">
        <f t="shared" si="113"/>
        <v>12</v>
      </c>
      <c r="M1077" s="55" t="str">
        <f t="shared" si="114"/>
        <v>1896</v>
      </c>
      <c r="N1077" s="55" t="str">
        <f t="shared" si="115"/>
        <v>December</v>
      </c>
      <c r="O1077" s="55">
        <f t="shared" si="116"/>
        <v>12</v>
      </c>
      <c r="P1077" s="55" t="str">
        <f t="shared" si="117"/>
        <v>31</v>
      </c>
      <c r="Q1077" s="2" t="str">
        <f t="shared" si="118"/>
        <v>&lt;a href="set01\hope_pioneer_jan1894todec1899\misc\warrey_judge_and_editor_allen_december_31_1896_p4_hp.pdf"&gt;Editor Allen&lt;/a&gt;</v>
      </c>
    </row>
    <row r="1078" spans="1:17" x14ac:dyDescent="0.25">
      <c r="A1078" s="2">
        <v>3447</v>
      </c>
      <c r="B1078" s="4" t="s">
        <v>1742</v>
      </c>
      <c r="C1078" s="4" t="s">
        <v>1743</v>
      </c>
      <c r="D1078" s="12" t="s">
        <v>1744</v>
      </c>
      <c r="E1078" s="5" t="s">
        <v>1756</v>
      </c>
      <c r="F1078" s="5">
        <v>1</v>
      </c>
      <c r="G1078" s="5">
        <v>25</v>
      </c>
      <c r="H1078" s="5">
        <v>5816</v>
      </c>
      <c r="I1078" s="2" t="s">
        <v>31956</v>
      </c>
      <c r="J1078" s="46" t="s">
        <v>33107</v>
      </c>
      <c r="K1078" s="55">
        <f t="shared" si="112"/>
        <v>7</v>
      </c>
      <c r="L1078" s="55">
        <f t="shared" si="113"/>
        <v>6</v>
      </c>
      <c r="M1078" s="55" t="str">
        <f t="shared" si="114"/>
        <v>1896</v>
      </c>
      <c r="N1078" s="55" t="str">
        <f t="shared" si="115"/>
        <v>May21,</v>
      </c>
      <c r="O1078" s="55" t="str">
        <f t="shared" si="116"/>
        <v>No Match</v>
      </c>
      <c r="P1078" s="55" t="str">
        <f t="shared" si="117"/>
        <v>21</v>
      </c>
      <c r="Q1078" s="2" t="str">
        <f t="shared" si="118"/>
        <v>&lt;a href="set01\hope_pioneer_jan1894todec1899\misc\hope_memorial_day_ceremonies_schedule_may_21_1896_p1_hp.pdf"&gt;Ceremonies schedule&lt;/a&gt;</v>
      </c>
    </row>
    <row r="1079" spans="1:17" x14ac:dyDescent="0.25">
      <c r="A1079" s="2">
        <v>8067</v>
      </c>
      <c r="B1079" s="4" t="s">
        <v>1918</v>
      </c>
      <c r="C1079" s="4" t="s">
        <v>1919</v>
      </c>
      <c r="D1079" s="52" t="s">
        <v>1920</v>
      </c>
      <c r="E1079" s="5" t="s">
        <v>1756</v>
      </c>
      <c r="F1079" s="5">
        <v>4</v>
      </c>
      <c r="G1079" s="5">
        <v>25</v>
      </c>
      <c r="H1079" s="5">
        <v>5931</v>
      </c>
      <c r="I1079" t="s">
        <v>32007</v>
      </c>
      <c r="J1079" s="46" t="s">
        <v>33107</v>
      </c>
      <c r="K1079" s="55">
        <f t="shared" si="112"/>
        <v>8</v>
      </c>
      <c r="L1079" s="55">
        <f t="shared" si="113"/>
        <v>10</v>
      </c>
      <c r="M1079" s="55" t="str">
        <f t="shared" si="114"/>
        <v>1897</v>
      </c>
      <c r="N1079" s="55" t="str">
        <f t="shared" si="115"/>
        <v>January</v>
      </c>
      <c r="O1079" s="55">
        <f t="shared" si="116"/>
        <v>1</v>
      </c>
      <c r="P1079" s="55" t="str">
        <f t="shared" si="117"/>
        <v xml:space="preserve"> 7</v>
      </c>
      <c r="Q1079" s="2" t="str">
        <f t="shared" si="118"/>
        <v>&lt;a href="set01\hope_pioneer_jan1894todec1899\misc\warrey_judge_and_editor_allen_january_7_1897_p4_hp.pdf"&gt;Editor Allen&lt;/a&gt;</v>
      </c>
    </row>
    <row r="1080" spans="1:17" x14ac:dyDescent="0.25">
      <c r="A1080" s="2">
        <v>6292</v>
      </c>
      <c r="B1080" s="4" t="s">
        <v>5645</v>
      </c>
      <c r="C1080" s="4" t="s">
        <v>5646</v>
      </c>
      <c r="D1080" s="52" t="s">
        <v>5647</v>
      </c>
      <c r="E1080" s="5" t="s">
        <v>4462</v>
      </c>
      <c r="F1080" s="5">
        <v>5</v>
      </c>
      <c r="G1080" s="5">
        <v>14</v>
      </c>
      <c r="H1080" s="5">
        <v>2674</v>
      </c>
      <c r="I1080" t="s">
        <v>27048</v>
      </c>
      <c r="J1080" s="46" t="s">
        <v>33096</v>
      </c>
      <c r="K1080" s="55">
        <f t="shared" si="112"/>
        <v>8</v>
      </c>
      <c r="L1080" s="55">
        <f t="shared" si="113"/>
        <v>10</v>
      </c>
      <c r="M1080" s="55" t="str">
        <f t="shared" si="114"/>
        <v>1897</v>
      </c>
      <c r="N1080" s="55" t="str">
        <f t="shared" si="115"/>
        <v>January</v>
      </c>
      <c r="O1080" s="55">
        <f t="shared" si="116"/>
        <v>1</v>
      </c>
      <c r="P1080" s="55" t="str">
        <f t="shared" si="117"/>
        <v xml:space="preserve"> 8</v>
      </c>
      <c r="Q1080" s="2" t="str">
        <f t="shared" si="118"/>
        <v>&lt;a href="set03\gc\gc_january_1896_to_december_1898\miscellaneous\robinson,_t_f_restores_sight_january_8,_1897_p5_gc.pdf"&gt;Restores sight&lt;/a&gt;</v>
      </c>
    </row>
    <row r="1081" spans="1:17" x14ac:dyDescent="0.25">
      <c r="A1081" s="2">
        <v>3432</v>
      </c>
      <c r="B1081" s="4" t="s">
        <v>1736</v>
      </c>
      <c r="C1081" s="4" t="s">
        <v>1740</v>
      </c>
      <c r="D1081" s="52" t="s">
        <v>1528</v>
      </c>
      <c r="E1081" s="5" t="s">
        <v>1756</v>
      </c>
      <c r="F1081" s="5">
        <v>4</v>
      </c>
      <c r="G1081" s="5">
        <v>25</v>
      </c>
      <c r="H1081" s="5">
        <v>5809</v>
      </c>
      <c r="I1081" t="s">
        <v>32008</v>
      </c>
      <c r="J1081" s="46" t="s">
        <v>33107</v>
      </c>
      <c r="K1081" s="55">
        <f t="shared" si="112"/>
        <v>8</v>
      </c>
      <c r="L1081" s="55">
        <f t="shared" si="113"/>
        <v>11</v>
      </c>
      <c r="M1081" s="55" t="str">
        <f t="shared" si="114"/>
        <v>1897</v>
      </c>
      <c r="N1081" s="55" t="str">
        <f t="shared" si="115"/>
        <v>January</v>
      </c>
      <c r="O1081" s="55">
        <f t="shared" si="116"/>
        <v>1</v>
      </c>
      <c r="P1081" s="55" t="str">
        <f t="shared" si="117"/>
        <v>14</v>
      </c>
      <c r="Q1081" s="2" t="str">
        <f t="shared" si="118"/>
        <v>&lt;a href="set01\hope_pioneer_jan1894todec1899\misc\hope_ice_rink_hours_january_14_1897_p4_hp.pdf"&gt;Hours&lt;/a&gt;</v>
      </c>
    </row>
    <row r="1082" spans="1:17" x14ac:dyDescent="0.25">
      <c r="A1082" s="2">
        <v>6522</v>
      </c>
      <c r="B1082" s="4" t="s">
        <v>1872</v>
      </c>
      <c r="C1082" s="4" t="s">
        <v>1873</v>
      </c>
      <c r="D1082" s="52" t="s">
        <v>1528</v>
      </c>
      <c r="E1082" s="5" t="s">
        <v>1756</v>
      </c>
      <c r="F1082" s="5">
        <v>4</v>
      </c>
      <c r="G1082" s="5">
        <v>25</v>
      </c>
      <c r="H1082" s="5">
        <v>5900</v>
      </c>
      <c r="I1082" t="s">
        <v>32009</v>
      </c>
      <c r="J1082" s="46" t="s">
        <v>33107</v>
      </c>
      <c r="K1082" s="55">
        <f t="shared" si="112"/>
        <v>8</v>
      </c>
      <c r="L1082" s="55">
        <f t="shared" si="113"/>
        <v>11</v>
      </c>
      <c r="M1082" s="55" t="str">
        <f t="shared" si="114"/>
        <v>1897</v>
      </c>
      <c r="N1082" s="55" t="str">
        <f t="shared" si="115"/>
        <v>January</v>
      </c>
      <c r="O1082" s="55">
        <f t="shared" si="116"/>
        <v>1</v>
      </c>
      <c r="P1082" s="55" t="str">
        <f t="shared" si="117"/>
        <v>14</v>
      </c>
      <c r="Q1082" s="2" t="str">
        <f t="shared" si="118"/>
        <v>&lt;a href="set01\hope_pioneer_jan1894todec1899\misc\shure_william_missing_in_snow_january_14_1897_p4_hp.pdf"&gt;Missing in snow&lt;/a&gt;</v>
      </c>
    </row>
    <row r="1083" spans="1:17" x14ac:dyDescent="0.25">
      <c r="A1083" s="2">
        <v>3955</v>
      </c>
      <c r="B1083" s="4" t="s">
        <v>5611</v>
      </c>
      <c r="C1083" s="4" t="s">
        <v>5612</v>
      </c>
      <c r="D1083" s="52" t="s">
        <v>5613</v>
      </c>
      <c r="E1083" s="5" t="s">
        <v>4462</v>
      </c>
      <c r="F1083" s="5">
        <v>5</v>
      </c>
      <c r="G1083" s="5">
        <v>14</v>
      </c>
      <c r="H1083" s="5">
        <v>2653</v>
      </c>
      <c r="I1083" t="s">
        <v>27049</v>
      </c>
      <c r="J1083" s="46" t="s">
        <v>33096</v>
      </c>
      <c r="K1083" s="55">
        <f t="shared" si="112"/>
        <v>8</v>
      </c>
      <c r="L1083" s="55">
        <f t="shared" si="113"/>
        <v>11</v>
      </c>
      <c r="M1083" s="55" t="str">
        <f t="shared" si="114"/>
        <v>1897</v>
      </c>
      <c r="N1083" s="55" t="str">
        <f t="shared" si="115"/>
        <v>January</v>
      </c>
      <c r="O1083" s="55">
        <f t="shared" si="116"/>
        <v>1</v>
      </c>
      <c r="P1083" s="55" t="str">
        <f t="shared" si="117"/>
        <v>15</v>
      </c>
      <c r="Q1083" s="2" t="str">
        <f t="shared" si="118"/>
        <v>&lt;a href="set03\gc\gc_january_1896_to_december_1898\miscellaneous\johnson,_chris_thumb_removed_january_15,_1897_p5_gc.pdf"&gt;Thumb removed&lt;/a&gt;</v>
      </c>
    </row>
    <row r="1084" spans="1:17" x14ac:dyDescent="0.25">
      <c r="A1084" s="2">
        <v>3140</v>
      </c>
      <c r="B1084" s="4" t="s">
        <v>1700</v>
      </c>
      <c r="C1084" s="4" t="s">
        <v>7308</v>
      </c>
      <c r="D1084" s="12" t="s">
        <v>1265</v>
      </c>
      <c r="E1084" s="5" t="s">
        <v>1756</v>
      </c>
      <c r="F1084" s="5">
        <v>4</v>
      </c>
      <c r="G1084" s="5">
        <v>25.1</v>
      </c>
      <c r="H1084" s="5"/>
      <c r="I1084" t="s">
        <v>32161</v>
      </c>
      <c r="J1084" s="46" t="s">
        <v>33108</v>
      </c>
      <c r="K1084" s="55">
        <f t="shared" si="112"/>
        <v>8</v>
      </c>
      <c r="L1084" s="55">
        <f t="shared" si="113"/>
        <v>11</v>
      </c>
      <c r="M1084" s="55" t="str">
        <f t="shared" si="114"/>
        <v>1897</v>
      </c>
      <c r="N1084" s="55" t="str">
        <f t="shared" si="115"/>
        <v>January</v>
      </c>
      <c r="O1084" s="55">
        <f t="shared" si="116"/>
        <v>1</v>
      </c>
      <c r="P1084" s="55" t="str">
        <f t="shared" si="117"/>
        <v>21</v>
      </c>
      <c r="Q1084" s="2" t="str">
        <f t="shared" si="118"/>
        <v>&lt;a href="set01\hope_pioneer_jan1894todec1899\hsn\hope_school_notes_january_21_1897_p4_hp.pdf"&gt;High School Notes&lt;/a&gt;</v>
      </c>
    </row>
    <row r="1085" spans="1:17" x14ac:dyDescent="0.25">
      <c r="A1085" s="2">
        <v>331</v>
      </c>
      <c r="B1085" s="4" t="s">
        <v>5570</v>
      </c>
      <c r="C1085" s="4" t="s">
        <v>2958</v>
      </c>
      <c r="D1085" s="52" t="s">
        <v>5179</v>
      </c>
      <c r="E1085" s="5" t="s">
        <v>4462</v>
      </c>
      <c r="F1085" s="5">
        <v>5</v>
      </c>
      <c r="G1085" s="5">
        <v>14</v>
      </c>
      <c r="H1085" s="5">
        <v>2627</v>
      </c>
      <c r="I1085" t="s">
        <v>27050</v>
      </c>
      <c r="J1085" s="46" t="s">
        <v>33096</v>
      </c>
      <c r="K1085" s="55">
        <f t="shared" si="112"/>
        <v>8</v>
      </c>
      <c r="L1085" s="55">
        <f t="shared" si="113"/>
        <v>11</v>
      </c>
      <c r="M1085" s="55" t="str">
        <f t="shared" si="114"/>
        <v>1897</v>
      </c>
      <c r="N1085" s="55" t="str">
        <f t="shared" si="115"/>
        <v>January</v>
      </c>
      <c r="O1085" s="55">
        <f t="shared" si="116"/>
        <v>1</v>
      </c>
      <c r="P1085" s="55" t="str">
        <f t="shared" si="117"/>
        <v>22</v>
      </c>
      <c r="Q1085" s="2" t="str">
        <f t="shared" si="118"/>
        <v>&lt;a href="set03\gc\gc_january_1896_to_december_1898\miscellaneous\bartlett,_mr_and_mrs_nearly_asphyxiated_january_22,_1897_p5_gc.pdf"&gt;Nearly asphyxiated&lt;/a&gt;</v>
      </c>
    </row>
    <row r="1086" spans="1:17" x14ac:dyDescent="0.25">
      <c r="A1086" s="2">
        <v>2931</v>
      </c>
      <c r="B1086" s="4" t="s">
        <v>5602</v>
      </c>
      <c r="C1086" s="4" t="s">
        <v>2958</v>
      </c>
      <c r="D1086" s="52" t="s">
        <v>5179</v>
      </c>
      <c r="E1086" s="5" t="s">
        <v>4462</v>
      </c>
      <c r="F1086" s="5">
        <v>5</v>
      </c>
      <c r="G1086" s="5">
        <v>14</v>
      </c>
      <c r="H1086" s="5">
        <v>2649</v>
      </c>
      <c r="I1086" t="s">
        <v>27051</v>
      </c>
      <c r="J1086" s="46" t="s">
        <v>33096</v>
      </c>
      <c r="K1086" s="55">
        <f t="shared" si="112"/>
        <v>8</v>
      </c>
      <c r="L1086" s="55">
        <f t="shared" si="113"/>
        <v>11</v>
      </c>
      <c r="M1086" s="55" t="str">
        <f t="shared" si="114"/>
        <v>1897</v>
      </c>
      <c r="N1086" s="55" t="str">
        <f t="shared" si="115"/>
        <v>January</v>
      </c>
      <c r="O1086" s="55">
        <f t="shared" si="116"/>
        <v>1</v>
      </c>
      <c r="P1086" s="55" t="str">
        <f t="shared" si="117"/>
        <v>22</v>
      </c>
      <c r="Q1086" s="2" t="str">
        <f t="shared" si="118"/>
        <v>&lt;a href="set03\gc\gc_january_1896_to_december_1898\miscellaneous\hendrickson,_john_nearly_asphyxiated_january_22,_1897_p5_gc.pdf"&gt;Nearly asphyxiated&lt;/a&gt;</v>
      </c>
    </row>
    <row r="1087" spans="1:17" x14ac:dyDescent="0.25">
      <c r="A1087" s="2">
        <v>5483</v>
      </c>
      <c r="B1087" s="4" t="s">
        <v>5636</v>
      </c>
      <c r="C1087" s="4" t="s">
        <v>2958</v>
      </c>
      <c r="D1087" s="52" t="s">
        <v>5179</v>
      </c>
      <c r="E1087" s="5" t="s">
        <v>4462</v>
      </c>
      <c r="F1087" s="5">
        <v>5</v>
      </c>
      <c r="G1087" s="5">
        <v>14</v>
      </c>
      <c r="H1087" s="5">
        <v>2668</v>
      </c>
      <c r="I1087" t="s">
        <v>27052</v>
      </c>
      <c r="J1087" s="46" t="s">
        <v>33096</v>
      </c>
      <c r="K1087" s="55">
        <f t="shared" si="112"/>
        <v>8</v>
      </c>
      <c r="L1087" s="55">
        <f t="shared" si="113"/>
        <v>11</v>
      </c>
      <c r="M1087" s="55" t="str">
        <f t="shared" si="114"/>
        <v>1897</v>
      </c>
      <c r="N1087" s="55" t="str">
        <f t="shared" si="115"/>
        <v>January</v>
      </c>
      <c r="O1087" s="55">
        <f t="shared" si="116"/>
        <v>1</v>
      </c>
      <c r="P1087" s="55" t="str">
        <f t="shared" si="117"/>
        <v>22</v>
      </c>
      <c r="Q1087" s="2" t="str">
        <f t="shared" si="118"/>
        <v>&lt;a href="set03\gc\gc_january_1896_to_december_1898\miscellaneous\nordstrom,_oscar_nearly_asphyxiated_january_22,_1897_p5_gc.pdf"&gt;Nearly asphyxiated&lt;/a&gt;</v>
      </c>
    </row>
    <row r="1088" spans="1:17" x14ac:dyDescent="0.25">
      <c r="A1088" s="2">
        <v>3141</v>
      </c>
      <c r="B1088" s="4" t="s">
        <v>1700</v>
      </c>
      <c r="C1088" s="4" t="s">
        <v>7308</v>
      </c>
      <c r="D1088" s="12" t="s">
        <v>32195</v>
      </c>
      <c r="E1088" s="5" t="s">
        <v>1756</v>
      </c>
      <c r="F1088" s="5">
        <v>4</v>
      </c>
      <c r="G1088" s="5">
        <v>25.1</v>
      </c>
      <c r="H1088" s="5"/>
      <c r="I1088" t="s">
        <v>32162</v>
      </c>
      <c r="J1088" s="46" t="s">
        <v>33108</v>
      </c>
      <c r="K1088" s="55">
        <f t="shared" si="112"/>
        <v>8</v>
      </c>
      <c r="L1088" s="55">
        <f t="shared" si="113"/>
        <v>11</v>
      </c>
      <c r="M1088" s="55" t="str">
        <f t="shared" si="114"/>
        <v>1897</v>
      </c>
      <c r="N1088" s="55" t="str">
        <f t="shared" si="115"/>
        <v>January</v>
      </c>
      <c r="O1088" s="55">
        <f t="shared" si="116"/>
        <v>1</v>
      </c>
      <c r="P1088" s="55" t="str">
        <f t="shared" si="117"/>
        <v>28</v>
      </c>
      <c r="Q1088" s="2" t="str">
        <f t="shared" si="118"/>
        <v>&lt;a href="set01\hope_pioneer_jan1894todec1899\hsn\hope_school_notes_-_january_28_1897_p4_hp.pdf"&gt;High School Notes&lt;/a&gt;</v>
      </c>
    </row>
    <row r="1089" spans="1:17" x14ac:dyDescent="0.25">
      <c r="A1089" s="2">
        <v>3142</v>
      </c>
      <c r="B1089" s="4" t="s">
        <v>1700</v>
      </c>
      <c r="C1089" s="4" t="s">
        <v>7308</v>
      </c>
      <c r="D1089" s="12" t="s">
        <v>32196</v>
      </c>
      <c r="E1089" s="5" t="s">
        <v>1756</v>
      </c>
      <c r="F1089" s="5">
        <v>4</v>
      </c>
      <c r="G1089" s="5">
        <v>25.1</v>
      </c>
      <c r="H1089" s="5"/>
      <c r="I1089" t="s">
        <v>32163</v>
      </c>
      <c r="J1089" s="46" t="s">
        <v>33108</v>
      </c>
      <c r="K1089" s="55">
        <f t="shared" si="112"/>
        <v>9</v>
      </c>
      <c r="L1089" s="55">
        <f t="shared" si="113"/>
        <v>11</v>
      </c>
      <c r="M1089" s="55" t="str">
        <f t="shared" si="114"/>
        <v>1897</v>
      </c>
      <c r="N1089" s="55" t="str">
        <f t="shared" si="115"/>
        <v>February</v>
      </c>
      <c r="O1089" s="55">
        <f t="shared" si="116"/>
        <v>2</v>
      </c>
      <c r="P1089" s="55" t="str">
        <f t="shared" si="117"/>
        <v xml:space="preserve"> 4</v>
      </c>
      <c r="Q1089" s="2" t="str">
        <f t="shared" si="118"/>
        <v>&lt;a href="set01\hope_pioneer_jan1894todec1899\hsn\hope_school_notes_-_february_4_1897_p4_hp.pdf"&gt;High School Notes&lt;/a&gt;</v>
      </c>
    </row>
    <row r="1090" spans="1:17" x14ac:dyDescent="0.25">
      <c r="A1090" s="2">
        <v>3143</v>
      </c>
      <c r="B1090" s="4" t="s">
        <v>1700</v>
      </c>
      <c r="C1090" s="4" t="s">
        <v>7308</v>
      </c>
      <c r="D1090" s="12" t="s">
        <v>32197</v>
      </c>
      <c r="E1090" s="5" t="s">
        <v>1756</v>
      </c>
      <c r="F1090" s="5">
        <v>4</v>
      </c>
      <c r="G1090" s="5">
        <v>25.1</v>
      </c>
      <c r="H1090" s="5"/>
      <c r="I1090" t="s">
        <v>32164</v>
      </c>
      <c r="J1090" s="46" t="s">
        <v>33108</v>
      </c>
      <c r="K1090" s="55">
        <f t="shared" ref="K1090:K1153" si="119">FIND(" ",D1090)</f>
        <v>9</v>
      </c>
      <c r="L1090" s="55">
        <f t="shared" ref="L1090:L1153" si="120">FIND(",",D1090)</f>
        <v>12</v>
      </c>
      <c r="M1090" s="55" t="str">
        <f t="shared" ref="M1090:M1153" si="121">MID(D1090,L1090+2,4)</f>
        <v>1897</v>
      </c>
      <c r="N1090" s="55" t="str">
        <f t="shared" ref="N1090:N1153" si="122">MID(D1090,1,K1090-1)</f>
        <v>February</v>
      </c>
      <c r="O1090" s="55">
        <f t="shared" ref="O1090:O1153" si="123">_xlfn.SWITCH(TRIM(N1090),
"January",1,"February",2,"March",3,"April",4,
"May",5,"June",6,"July",7,"August",8,
"September",9,"October",10,"November",11,"December",12,"No Match")</f>
        <v>2</v>
      </c>
      <c r="P1090" s="55" t="str">
        <f t="shared" ref="P1090:P1153" si="124">MID(D1090,L1090-2,2)</f>
        <v>11</v>
      </c>
      <c r="Q1090" s="2" t="str">
        <f t="shared" ref="Q1090:Q1153" si="125">"&lt;a href="&amp;""""&amp;J1090&amp;"\"&amp;I1090&amp;"""&gt;"&amp;C1090&amp;"&lt;/a&gt;"</f>
        <v>&lt;a href="set01\hope_pioneer_jan1894todec1899\hsn\hope_school_notes_february_11_1897_p4_hp.pdf"&gt;High School Notes&lt;/a&gt;</v>
      </c>
    </row>
    <row r="1091" spans="1:17" x14ac:dyDescent="0.25">
      <c r="A1091" s="2">
        <v>3144</v>
      </c>
      <c r="B1091" s="4" t="s">
        <v>1700</v>
      </c>
      <c r="C1091" s="4" t="s">
        <v>7308</v>
      </c>
      <c r="D1091" s="12" t="s">
        <v>1273</v>
      </c>
      <c r="E1091" s="5" t="s">
        <v>1756</v>
      </c>
      <c r="F1091" s="5">
        <v>1</v>
      </c>
      <c r="G1091" s="5">
        <v>25.1</v>
      </c>
      <c r="H1091" s="5"/>
      <c r="I1091" t="s">
        <v>32165</v>
      </c>
      <c r="J1091" s="46" t="s">
        <v>33108</v>
      </c>
      <c r="K1091" s="55">
        <f t="shared" si="119"/>
        <v>9</v>
      </c>
      <c r="L1091" s="55">
        <f t="shared" si="120"/>
        <v>12</v>
      </c>
      <c r="M1091" s="55" t="str">
        <f t="shared" si="121"/>
        <v>1897</v>
      </c>
      <c r="N1091" s="55" t="str">
        <f t="shared" si="122"/>
        <v>February</v>
      </c>
      <c r="O1091" s="55">
        <f t="shared" si="123"/>
        <v>2</v>
      </c>
      <c r="P1091" s="55" t="str">
        <f t="shared" si="124"/>
        <v>18</v>
      </c>
      <c r="Q1091" s="2" t="str">
        <f t="shared" si="125"/>
        <v>&lt;a href="set01\hope_pioneer_jan1894todec1899\hsn\hope_school_notes_february_18_1897_p1_hp.pdf"&gt;High School Notes&lt;/a&gt;</v>
      </c>
    </row>
    <row r="1092" spans="1:17" x14ac:dyDescent="0.25">
      <c r="A1092" s="2">
        <v>3145</v>
      </c>
      <c r="B1092" s="4" t="s">
        <v>1700</v>
      </c>
      <c r="C1092" s="4" t="s">
        <v>7308</v>
      </c>
      <c r="D1092" s="12" t="s">
        <v>1273</v>
      </c>
      <c r="E1092" s="5" t="s">
        <v>1756</v>
      </c>
      <c r="F1092" s="5">
        <v>4</v>
      </c>
      <c r="G1092" s="5">
        <v>25.1</v>
      </c>
      <c r="H1092" s="5"/>
      <c r="I1092" t="s">
        <v>32166</v>
      </c>
      <c r="J1092" s="46" t="s">
        <v>33108</v>
      </c>
      <c r="K1092" s="55">
        <f t="shared" si="119"/>
        <v>9</v>
      </c>
      <c r="L1092" s="55">
        <f t="shared" si="120"/>
        <v>12</v>
      </c>
      <c r="M1092" s="55" t="str">
        <f t="shared" si="121"/>
        <v>1897</v>
      </c>
      <c r="N1092" s="55" t="str">
        <f t="shared" si="122"/>
        <v>February</v>
      </c>
      <c r="O1092" s="55">
        <f t="shared" si="123"/>
        <v>2</v>
      </c>
      <c r="P1092" s="55" t="str">
        <f t="shared" si="124"/>
        <v>18</v>
      </c>
      <c r="Q1092" s="2" t="str">
        <f t="shared" si="125"/>
        <v>&lt;a href="set01\hope_pioneer_jan1894todec1899\hsn\hope_school_notes_february_18_1897_p4_hp.pdf"&gt;High School Notes&lt;/a&gt;</v>
      </c>
    </row>
    <row r="1093" spans="1:17" x14ac:dyDescent="0.25">
      <c r="A1093" s="2">
        <v>1424</v>
      </c>
      <c r="B1093" s="4" t="s">
        <v>1637</v>
      </c>
      <c r="C1093" s="4" t="s">
        <v>1638</v>
      </c>
      <c r="D1093" s="52" t="s">
        <v>1639</v>
      </c>
      <c r="E1093" s="5" t="s">
        <v>1756</v>
      </c>
      <c r="F1093" s="5">
        <v>4</v>
      </c>
      <c r="G1093" s="5">
        <v>25</v>
      </c>
      <c r="H1093" s="5">
        <v>5751</v>
      </c>
      <c r="I1093" t="s">
        <v>32010</v>
      </c>
      <c r="J1093" s="46" t="s">
        <v>33107</v>
      </c>
      <c r="K1093" s="55">
        <f t="shared" si="119"/>
        <v>9</v>
      </c>
      <c r="L1093" s="55">
        <f t="shared" si="120"/>
        <v>12</v>
      </c>
      <c r="M1093" s="55" t="str">
        <f t="shared" si="121"/>
        <v>1897</v>
      </c>
      <c r="N1093" s="55" t="str">
        <f t="shared" si="122"/>
        <v>February</v>
      </c>
      <c r="O1093" s="55">
        <f t="shared" si="123"/>
        <v>2</v>
      </c>
      <c r="P1093" s="55" t="str">
        <f t="shared" si="124"/>
        <v>25</v>
      </c>
      <c r="Q1093" s="2" t="str">
        <f t="shared" si="125"/>
        <v>&lt;a href="set01\hope_pioneer_jan1894todec1899\misc\curry_s_d_and_son_bitter_experience_february_25_1897_p4_hp.pdf"&gt;Bitter Experience&lt;/a&gt;</v>
      </c>
    </row>
    <row r="1094" spans="1:17" x14ac:dyDescent="0.25">
      <c r="A1094" s="2">
        <v>3146</v>
      </c>
      <c r="B1094" s="4" t="s">
        <v>1700</v>
      </c>
      <c r="C1094" s="4" t="s">
        <v>7308</v>
      </c>
      <c r="D1094" s="12" t="s">
        <v>1639</v>
      </c>
      <c r="E1094" s="5" t="s">
        <v>1756</v>
      </c>
      <c r="F1094" s="5">
        <v>4</v>
      </c>
      <c r="G1094" s="5">
        <v>25.1</v>
      </c>
      <c r="H1094" s="5"/>
      <c r="I1094" t="s">
        <v>32167</v>
      </c>
      <c r="J1094" s="46" t="s">
        <v>33108</v>
      </c>
      <c r="K1094" s="55">
        <f t="shared" si="119"/>
        <v>9</v>
      </c>
      <c r="L1094" s="55">
        <f t="shared" si="120"/>
        <v>12</v>
      </c>
      <c r="M1094" s="55" t="str">
        <f t="shared" si="121"/>
        <v>1897</v>
      </c>
      <c r="N1094" s="55" t="str">
        <f t="shared" si="122"/>
        <v>February</v>
      </c>
      <c r="O1094" s="55">
        <f t="shared" si="123"/>
        <v>2</v>
      </c>
      <c r="P1094" s="55" t="str">
        <f t="shared" si="124"/>
        <v>25</v>
      </c>
      <c r="Q1094" s="2" t="str">
        <f t="shared" si="125"/>
        <v>&lt;a href="set01\hope_pioneer_jan1894todec1899\hsn\hope_school_notes_february_25_1897_p4_hp.pdf"&gt;High School Notes&lt;/a&gt;</v>
      </c>
    </row>
    <row r="1095" spans="1:17" x14ac:dyDescent="0.25">
      <c r="A1095" s="2">
        <v>3147</v>
      </c>
      <c r="B1095" s="4" t="s">
        <v>1700</v>
      </c>
      <c r="C1095" s="4" t="s">
        <v>7308</v>
      </c>
      <c r="D1095" s="12" t="s">
        <v>1289</v>
      </c>
      <c r="E1095" s="5" t="s">
        <v>1756</v>
      </c>
      <c r="F1095" s="5">
        <v>1</v>
      </c>
      <c r="G1095" s="5">
        <v>25.1</v>
      </c>
      <c r="H1095" s="5"/>
      <c r="I1095" t="s">
        <v>32168</v>
      </c>
      <c r="J1095" s="46" t="s">
        <v>33108</v>
      </c>
      <c r="K1095" s="55">
        <f t="shared" si="119"/>
        <v>6</v>
      </c>
      <c r="L1095" s="55">
        <f t="shared" si="120"/>
        <v>8</v>
      </c>
      <c r="M1095" s="55" t="str">
        <f t="shared" si="121"/>
        <v>1897</v>
      </c>
      <c r="N1095" s="55" t="str">
        <f t="shared" si="122"/>
        <v>March</v>
      </c>
      <c r="O1095" s="55">
        <f t="shared" si="123"/>
        <v>3</v>
      </c>
      <c r="P1095" s="55" t="str">
        <f t="shared" si="124"/>
        <v xml:space="preserve"> 4</v>
      </c>
      <c r="Q1095" s="2" t="str">
        <f t="shared" si="125"/>
        <v>&lt;a href="set01\hope_pioneer_jan1894todec1899\hsn\hope_school_notes_march_4_1897_p1_hp.pdf"&gt;High School Notes&lt;/a&gt;</v>
      </c>
    </row>
    <row r="1096" spans="1:17" x14ac:dyDescent="0.25">
      <c r="A1096" s="2">
        <v>5032</v>
      </c>
      <c r="B1096" s="4" t="s">
        <v>1801</v>
      </c>
      <c r="C1096" s="4" t="s">
        <v>1802</v>
      </c>
      <c r="D1096" s="52" t="s">
        <v>1289</v>
      </c>
      <c r="E1096" s="5" t="s">
        <v>1756</v>
      </c>
      <c r="F1096" s="5">
        <v>4</v>
      </c>
      <c r="G1096" s="5">
        <v>25</v>
      </c>
      <c r="H1096" s="5">
        <v>5850</v>
      </c>
      <c r="I1096" t="s">
        <v>32011</v>
      </c>
      <c r="J1096" s="46" t="s">
        <v>33107</v>
      </c>
      <c r="K1096" s="55">
        <f t="shared" si="119"/>
        <v>6</v>
      </c>
      <c r="L1096" s="55">
        <f t="shared" si="120"/>
        <v>8</v>
      </c>
      <c r="M1096" s="55" t="str">
        <f t="shared" si="121"/>
        <v>1897</v>
      </c>
      <c r="N1096" s="55" t="str">
        <f t="shared" si="122"/>
        <v>March</v>
      </c>
      <c r="O1096" s="55">
        <f t="shared" si="123"/>
        <v>3</v>
      </c>
      <c r="P1096" s="55" t="str">
        <f t="shared" si="124"/>
        <v xml:space="preserve"> 4</v>
      </c>
      <c r="Q1096" s="2" t="str">
        <f t="shared" si="125"/>
        <v>&lt;a href="set01\hope_pioneer_jan1894todec1899\misc\mcdermott_charles_nd_champion_ice_skater_march_4_1897_p4_hp.pdf"&gt;ND Champion Ice Skater&lt;/a&gt;</v>
      </c>
    </row>
    <row r="1097" spans="1:17" x14ac:dyDescent="0.25">
      <c r="A1097" s="2">
        <v>897</v>
      </c>
      <c r="B1097" s="4" t="s">
        <v>1626</v>
      </c>
      <c r="C1097" s="4" t="s">
        <v>1625</v>
      </c>
      <c r="D1097" s="52" t="s">
        <v>1428</v>
      </c>
      <c r="E1097" s="5" t="s">
        <v>1756</v>
      </c>
      <c r="F1097" s="5">
        <v>4</v>
      </c>
      <c r="G1097" s="5">
        <v>25</v>
      </c>
      <c r="H1097" s="5">
        <v>5743</v>
      </c>
      <c r="I1097" t="s">
        <v>32012</v>
      </c>
      <c r="J1097" s="46" t="s">
        <v>33107</v>
      </c>
      <c r="K1097" s="55">
        <f t="shared" si="119"/>
        <v>6</v>
      </c>
      <c r="L1097" s="55">
        <f t="shared" si="120"/>
        <v>9</v>
      </c>
      <c r="M1097" s="55" t="str">
        <f t="shared" si="121"/>
        <v>1897</v>
      </c>
      <c r="N1097" s="55" t="str">
        <f t="shared" si="122"/>
        <v>March</v>
      </c>
      <c r="O1097" s="55">
        <f t="shared" si="123"/>
        <v>3</v>
      </c>
      <c r="P1097" s="55" t="str">
        <f t="shared" si="124"/>
        <v>11</v>
      </c>
      <c r="Q1097" s="2" t="str">
        <f t="shared" si="125"/>
        <v>&lt;a href="set01\hope_pioneer_jan1894todec1899\misc\colgate_twp._election_results_march_11_1897_p4_hp.pdf"&gt;Results&lt;/a&gt;</v>
      </c>
    </row>
    <row r="1098" spans="1:17" x14ac:dyDescent="0.25">
      <c r="A1098" s="2">
        <v>2061</v>
      </c>
      <c r="B1098" s="4" t="s">
        <v>1672</v>
      </c>
      <c r="C1098" s="4" t="s">
        <v>1673</v>
      </c>
      <c r="D1098" s="52" t="s">
        <v>1428</v>
      </c>
      <c r="E1098" s="5" t="s">
        <v>1756</v>
      </c>
      <c r="F1098" s="5">
        <v>4</v>
      </c>
      <c r="G1098" s="5">
        <v>25</v>
      </c>
      <c r="H1098" s="5">
        <v>5766</v>
      </c>
      <c r="I1098" t="s">
        <v>32013</v>
      </c>
      <c r="J1098" s="46" t="s">
        <v>33107</v>
      </c>
      <c r="K1098" s="55">
        <f t="shared" si="119"/>
        <v>6</v>
      </c>
      <c r="L1098" s="55">
        <f t="shared" si="120"/>
        <v>9</v>
      </c>
      <c r="M1098" s="55" t="str">
        <f t="shared" si="121"/>
        <v>1897</v>
      </c>
      <c r="N1098" s="55" t="str">
        <f t="shared" si="122"/>
        <v>March</v>
      </c>
      <c r="O1098" s="55">
        <f t="shared" si="123"/>
        <v>3</v>
      </c>
      <c r="P1098" s="55" t="str">
        <f t="shared" si="124"/>
        <v>11</v>
      </c>
      <c r="Q1098" s="2" t="str">
        <f t="shared" si="125"/>
        <v>&lt;a href="set01\hope_pioneer_jan1894todec1899\misc\fuller_boys_cut_hole_in_roof_of_barn_march_11_1897_p4_hp.pdf"&gt;Cut hole in barn roof&lt;/a&gt;</v>
      </c>
    </row>
    <row r="1099" spans="1:17" x14ac:dyDescent="0.25">
      <c r="A1099" s="2">
        <v>3718</v>
      </c>
      <c r="B1099" s="4" t="s">
        <v>1769</v>
      </c>
      <c r="C1099" s="4" t="s">
        <v>1625</v>
      </c>
      <c r="D1099" s="52" t="s">
        <v>1428</v>
      </c>
      <c r="E1099" s="5" t="s">
        <v>1756</v>
      </c>
      <c r="F1099" s="5">
        <v>4</v>
      </c>
      <c r="G1099" s="5">
        <v>25</v>
      </c>
      <c r="H1099" s="5">
        <v>5834</v>
      </c>
      <c r="I1099" t="s">
        <v>32014</v>
      </c>
      <c r="J1099" s="46" t="s">
        <v>33107</v>
      </c>
      <c r="K1099" s="55">
        <f t="shared" si="119"/>
        <v>6</v>
      </c>
      <c r="L1099" s="55">
        <f t="shared" si="120"/>
        <v>9</v>
      </c>
      <c r="M1099" s="55" t="str">
        <f t="shared" si="121"/>
        <v>1897</v>
      </c>
      <c r="N1099" s="55" t="str">
        <f t="shared" si="122"/>
        <v>March</v>
      </c>
      <c r="O1099" s="55">
        <f t="shared" si="123"/>
        <v>3</v>
      </c>
      <c r="P1099" s="55" t="str">
        <f t="shared" si="124"/>
        <v>11</v>
      </c>
      <c r="Q1099" s="2" t="str">
        <f t="shared" si="125"/>
        <v>&lt;a href="set01\hope_pioneer_jan1894todec1899\misc\hope_twp._election_results_march_11_1897_p4_hp.pdf"&gt;Results&lt;/a&gt;</v>
      </c>
    </row>
    <row r="1100" spans="1:17" x14ac:dyDescent="0.25">
      <c r="A1100" s="2">
        <v>4413</v>
      </c>
      <c r="B1100" s="4" t="s">
        <v>1252</v>
      </c>
      <c r="C1100" s="4" t="s">
        <v>1784</v>
      </c>
      <c r="D1100" s="52" t="s">
        <v>1428</v>
      </c>
      <c r="E1100" s="5" t="s">
        <v>1756</v>
      </c>
      <c r="F1100" s="5">
        <v>4</v>
      </c>
      <c r="G1100" s="5">
        <v>25</v>
      </c>
      <c r="H1100" s="5">
        <v>5841</v>
      </c>
      <c r="I1100" t="s">
        <v>32015</v>
      </c>
      <c r="J1100" s="46" t="s">
        <v>33107</v>
      </c>
      <c r="K1100" s="55">
        <f t="shared" si="119"/>
        <v>6</v>
      </c>
      <c r="L1100" s="55">
        <f t="shared" si="120"/>
        <v>9</v>
      </c>
      <c r="M1100" s="55" t="str">
        <f t="shared" si="121"/>
        <v>1897</v>
      </c>
      <c r="N1100" s="55" t="str">
        <f t="shared" si="122"/>
        <v>March</v>
      </c>
      <c r="O1100" s="55">
        <f t="shared" si="123"/>
        <v>3</v>
      </c>
      <c r="P1100" s="55" t="str">
        <f t="shared" si="124"/>
        <v>11</v>
      </c>
      <c r="Q1100" s="2" t="str">
        <f t="shared" si="125"/>
        <v>&lt;a href="set01\hope_pioneer_jan1894todec1899\misc\king_andrew_feeds_animals_through_roof_of_barn_march_11_1897_p4_hp.pdf"&gt;Feeds Animals through barn roof&lt;/a&gt;</v>
      </c>
    </row>
    <row r="1101" spans="1:17" x14ac:dyDescent="0.25">
      <c r="A1101" s="2">
        <v>3148</v>
      </c>
      <c r="B1101" s="4" t="s">
        <v>1700</v>
      </c>
      <c r="C1101" s="4" t="s">
        <v>7308</v>
      </c>
      <c r="D1101" s="12" t="s">
        <v>1378</v>
      </c>
      <c r="E1101" s="5" t="s">
        <v>1756</v>
      </c>
      <c r="F1101" s="5">
        <v>4</v>
      </c>
      <c r="G1101" s="5">
        <v>25.1</v>
      </c>
      <c r="H1101" s="5"/>
      <c r="I1101" t="s">
        <v>32169</v>
      </c>
      <c r="J1101" s="46" t="s">
        <v>33108</v>
      </c>
      <c r="K1101" s="55">
        <f t="shared" si="119"/>
        <v>6</v>
      </c>
      <c r="L1101" s="55">
        <f t="shared" si="120"/>
        <v>9</v>
      </c>
      <c r="M1101" s="55" t="str">
        <f t="shared" si="121"/>
        <v>1897</v>
      </c>
      <c r="N1101" s="55" t="str">
        <f t="shared" si="122"/>
        <v>March</v>
      </c>
      <c r="O1101" s="55">
        <f t="shared" si="123"/>
        <v>3</v>
      </c>
      <c r="P1101" s="55" t="str">
        <f t="shared" si="124"/>
        <v>18</v>
      </c>
      <c r="Q1101" s="2" t="str">
        <f t="shared" si="125"/>
        <v>&lt;a href="set01\hope_pioneer_jan1894todec1899\hsn\hope_school_notes_march_18_1897_p4_hp.pdf"&gt;High School Notes&lt;/a&gt;</v>
      </c>
    </row>
    <row r="1102" spans="1:17" x14ac:dyDescent="0.25">
      <c r="A1102" s="2">
        <v>4823</v>
      </c>
      <c r="B1102" s="4" t="s">
        <v>1788</v>
      </c>
      <c r="C1102" s="4" t="s">
        <v>1762</v>
      </c>
      <c r="D1102" s="52" t="s">
        <v>1378</v>
      </c>
      <c r="E1102" s="5" t="s">
        <v>1756</v>
      </c>
      <c r="F1102" s="5">
        <v>4</v>
      </c>
      <c r="G1102" s="5">
        <v>25</v>
      </c>
      <c r="H1102" s="5">
        <v>5844</v>
      </c>
      <c r="I1102" t="s">
        <v>32016</v>
      </c>
      <c r="J1102" s="46" t="s">
        <v>33107</v>
      </c>
      <c r="K1102" s="55">
        <f t="shared" si="119"/>
        <v>6</v>
      </c>
      <c r="L1102" s="55">
        <f t="shared" si="120"/>
        <v>9</v>
      </c>
      <c r="M1102" s="55" t="str">
        <f t="shared" si="121"/>
        <v>1897</v>
      </c>
      <c r="N1102" s="55" t="str">
        <f t="shared" si="122"/>
        <v>March</v>
      </c>
      <c r="O1102" s="55">
        <f t="shared" si="123"/>
        <v>3</v>
      </c>
      <c r="P1102" s="55" t="str">
        <f t="shared" si="124"/>
        <v>18</v>
      </c>
      <c r="Q1102" s="2" t="str">
        <f t="shared" si="125"/>
        <v>&lt;a href="set01\hope_pioneer_jan1894todec1899\misc\lincoln_twp._election_results_march_18_1897_p4_hp.pdf"&gt;Election results&lt;/a&gt;</v>
      </c>
    </row>
    <row r="1103" spans="1:17" x14ac:dyDescent="0.25">
      <c r="A1103" s="2">
        <v>7608</v>
      </c>
      <c r="B1103" s="4" t="s">
        <v>1910</v>
      </c>
      <c r="C1103" s="4" t="s">
        <v>690</v>
      </c>
      <c r="D1103" s="52" t="s">
        <v>1378</v>
      </c>
      <c r="E1103" s="5" t="s">
        <v>1756</v>
      </c>
      <c r="F1103" s="5">
        <v>4</v>
      </c>
      <c r="G1103" s="5">
        <v>25</v>
      </c>
      <c r="H1103" s="5">
        <v>5925</v>
      </c>
      <c r="I1103" t="s">
        <v>32017</v>
      </c>
      <c r="J1103" s="46" t="s">
        <v>33107</v>
      </c>
      <c r="K1103" s="55">
        <f t="shared" si="119"/>
        <v>6</v>
      </c>
      <c r="L1103" s="55">
        <f t="shared" si="120"/>
        <v>9</v>
      </c>
      <c r="M1103" s="55" t="str">
        <f t="shared" si="121"/>
        <v>1897</v>
      </c>
      <c r="N1103" s="55" t="str">
        <f t="shared" si="122"/>
        <v>March</v>
      </c>
      <c r="O1103" s="55">
        <f t="shared" si="123"/>
        <v>3</v>
      </c>
      <c r="P1103" s="55" t="str">
        <f t="shared" si="124"/>
        <v>18</v>
      </c>
      <c r="Q1103" s="2" t="str">
        <f t="shared" si="125"/>
        <v>&lt;a href="set01\hope_pioneer_jan1894todec1899\misc\vadnie_adolf_2_yr_old_son_operation_march_18_1897_p4_hp.pdf"&gt;Operation&lt;/a&gt;</v>
      </c>
    </row>
    <row r="1104" spans="1:17" x14ac:dyDescent="0.25">
      <c r="A1104" s="2">
        <v>8401</v>
      </c>
      <c r="B1104" s="4" t="s">
        <v>1936</v>
      </c>
      <c r="C1104" s="4" t="s">
        <v>1937</v>
      </c>
      <c r="D1104" s="52" t="s">
        <v>1378</v>
      </c>
      <c r="E1104" s="5" t="s">
        <v>1756</v>
      </c>
      <c r="F1104" s="5">
        <v>1</v>
      </c>
      <c r="G1104" s="5">
        <v>25</v>
      </c>
      <c r="H1104" s="5">
        <v>5940</v>
      </c>
      <c r="I1104" t="s">
        <v>32018</v>
      </c>
      <c r="J1104" s="46" t="s">
        <v>33107</v>
      </c>
      <c r="K1104" s="55">
        <f t="shared" si="119"/>
        <v>6</v>
      </c>
      <c r="L1104" s="55">
        <f t="shared" si="120"/>
        <v>9</v>
      </c>
      <c r="M1104" s="55" t="str">
        <f t="shared" si="121"/>
        <v>1897</v>
      </c>
      <c r="N1104" s="55" t="str">
        <f t="shared" si="122"/>
        <v>March</v>
      </c>
      <c r="O1104" s="55">
        <f t="shared" si="123"/>
        <v>3</v>
      </c>
      <c r="P1104" s="55" t="str">
        <f t="shared" si="124"/>
        <v>18</v>
      </c>
      <c r="Q1104" s="2" t="str">
        <f t="shared" si="125"/>
        <v>&lt;a href="set01\hope_pioneer_jan1894todec1899\misc\winter_reports_from_1897_march_18_1897_p1_hp.pdf"&gt;From 1897&lt;/a&gt;</v>
      </c>
    </row>
    <row r="1105" spans="1:17" x14ac:dyDescent="0.25">
      <c r="A1105" s="2">
        <v>3722</v>
      </c>
      <c r="B1105" s="4" t="s">
        <v>1770</v>
      </c>
      <c r="C1105" s="4" t="s">
        <v>1771</v>
      </c>
      <c r="D1105" s="52" t="s">
        <v>1772</v>
      </c>
      <c r="E1105" s="5" t="s">
        <v>1756</v>
      </c>
      <c r="F1105" s="5">
        <v>1</v>
      </c>
      <c r="G1105" s="5">
        <v>25</v>
      </c>
      <c r="H1105" s="5">
        <v>5835</v>
      </c>
      <c r="I1105" t="s">
        <v>32019</v>
      </c>
      <c r="J1105" s="46" t="s">
        <v>33107</v>
      </c>
      <c r="K1105" s="55">
        <f t="shared" si="119"/>
        <v>6</v>
      </c>
      <c r="L1105" s="55">
        <f t="shared" si="120"/>
        <v>9</v>
      </c>
      <c r="M1105" s="55" t="str">
        <f t="shared" si="121"/>
        <v>1897</v>
      </c>
      <c r="N1105" s="55" t="str">
        <f t="shared" si="122"/>
        <v>March</v>
      </c>
      <c r="O1105" s="55">
        <f t="shared" si="123"/>
        <v>3</v>
      </c>
      <c r="P1105" s="55" t="str">
        <f t="shared" si="124"/>
        <v>25</v>
      </c>
      <c r="Q1105" s="2" t="str">
        <f t="shared" si="125"/>
        <v>&lt;a href="set01\hope_pioneer_jan1894todec1899\misc\hope_winter_account_from_visitor_march_25_1897_p1_hp.pdf"&gt;Account from visitor&lt;/a&gt;</v>
      </c>
    </row>
    <row r="1106" spans="1:17" x14ac:dyDescent="0.25">
      <c r="A1106" s="2">
        <v>693</v>
      </c>
      <c r="B1106" s="4" t="s">
        <v>659</v>
      </c>
      <c r="C1106" s="4" t="s">
        <v>5587</v>
      </c>
      <c r="D1106" s="52" t="s">
        <v>5396</v>
      </c>
      <c r="E1106" s="5" t="s">
        <v>4462</v>
      </c>
      <c r="F1106" s="5">
        <v>5</v>
      </c>
      <c r="G1106" s="5">
        <v>14</v>
      </c>
      <c r="H1106" s="5">
        <v>2636</v>
      </c>
      <c r="I1106" t="s">
        <v>27053</v>
      </c>
      <c r="J1106" s="46" t="s">
        <v>33096</v>
      </c>
      <c r="K1106" s="55">
        <f t="shared" si="119"/>
        <v>6</v>
      </c>
      <c r="L1106" s="55">
        <f t="shared" si="120"/>
        <v>9</v>
      </c>
      <c r="M1106" s="55" t="str">
        <f t="shared" si="121"/>
        <v>1897</v>
      </c>
      <c r="N1106" s="55" t="str">
        <f t="shared" si="122"/>
        <v>March</v>
      </c>
      <c r="O1106" s="55">
        <f t="shared" si="123"/>
        <v>3</v>
      </c>
      <c r="P1106" s="55" t="str">
        <f t="shared" si="124"/>
        <v>26</v>
      </c>
      <c r="Q1106" s="2" t="str">
        <f t="shared" si="125"/>
        <v>&lt;a href="set03\gc\gc_january_1896_to_december_1898\miscellaneous\byington,_j_s_drug_by_horses_march_26,_1897_p5_gc.pdf"&gt;Drug by horses&lt;/a&gt;</v>
      </c>
    </row>
    <row r="1107" spans="1:17" x14ac:dyDescent="0.25">
      <c r="A1107" s="2">
        <v>3743</v>
      </c>
      <c r="B1107" s="4" t="s">
        <v>4264</v>
      </c>
      <c r="C1107" s="4" t="s">
        <v>5101</v>
      </c>
      <c r="D1107" s="52" t="s">
        <v>5396</v>
      </c>
      <c r="E1107" s="5" t="s">
        <v>4462</v>
      </c>
      <c r="F1107" s="5">
        <v>5</v>
      </c>
      <c r="G1107" s="5">
        <v>14</v>
      </c>
      <c r="H1107" s="5">
        <v>2652</v>
      </c>
      <c r="I1107" t="s">
        <v>27054</v>
      </c>
      <c r="J1107" s="46" t="s">
        <v>33096</v>
      </c>
      <c r="K1107" s="55">
        <f t="shared" si="119"/>
        <v>6</v>
      </c>
      <c r="L1107" s="55">
        <f t="shared" si="120"/>
        <v>9</v>
      </c>
      <c r="M1107" s="55" t="str">
        <f t="shared" si="121"/>
        <v>1897</v>
      </c>
      <c r="N1107" s="55" t="str">
        <f t="shared" si="122"/>
        <v>March</v>
      </c>
      <c r="O1107" s="55">
        <f t="shared" si="123"/>
        <v>3</v>
      </c>
      <c r="P1107" s="55" t="str">
        <f t="shared" si="124"/>
        <v>26</v>
      </c>
      <c r="Q1107" s="2" t="str">
        <f t="shared" si="125"/>
        <v>&lt;a href="set03\gc\gc_january_1896_to_december_1898\miscellaneous\houghton,_western_house_and_contents_burn_march_26,_1897_p5_gc.pdf"&gt;House and all contents burns&lt;/a&gt;</v>
      </c>
    </row>
    <row r="1108" spans="1:17" x14ac:dyDescent="0.25">
      <c r="A1108" s="2">
        <v>2220</v>
      </c>
      <c r="B1108" s="4" t="s">
        <v>1689</v>
      </c>
      <c r="C1108" s="4" t="s">
        <v>1690</v>
      </c>
      <c r="D1108" s="52" t="s">
        <v>1691</v>
      </c>
      <c r="E1108" s="5" t="s">
        <v>1756</v>
      </c>
      <c r="F1108" s="5">
        <v>4</v>
      </c>
      <c r="G1108" s="5">
        <v>25</v>
      </c>
      <c r="H1108" s="5">
        <v>5775</v>
      </c>
      <c r="I1108" t="s">
        <v>32020</v>
      </c>
      <c r="J1108" s="46" t="s">
        <v>33107</v>
      </c>
      <c r="K1108" s="55">
        <f t="shared" si="119"/>
        <v>6</v>
      </c>
      <c r="L1108" s="55">
        <f t="shared" si="120"/>
        <v>8</v>
      </c>
      <c r="M1108" s="55" t="str">
        <f t="shared" si="121"/>
        <v>1897</v>
      </c>
      <c r="N1108" s="55" t="str">
        <f t="shared" si="122"/>
        <v>April</v>
      </c>
      <c r="O1108" s="55">
        <f t="shared" si="123"/>
        <v>4</v>
      </c>
      <c r="P1108" s="55" t="str">
        <f t="shared" si="124"/>
        <v xml:space="preserve"> 1</v>
      </c>
      <c r="Q1108" s="2" t="str">
        <f t="shared" si="125"/>
        <v>&lt;a href="set01\hope_pioneer_jan1894todec1899\misc\green_meryl_severely_ill_infant_april_1_1897_p4_hp.pdf"&gt;Severely ill infant&lt;/a&gt;</v>
      </c>
    </row>
    <row r="1109" spans="1:17" x14ac:dyDescent="0.25">
      <c r="A1109" s="2">
        <v>1962</v>
      </c>
      <c r="B1109" s="4" t="s">
        <v>1667</v>
      </c>
      <c r="C1109" s="4" t="s">
        <v>1668</v>
      </c>
      <c r="D1109" s="52" t="s">
        <v>1669</v>
      </c>
      <c r="E1109" s="5" t="s">
        <v>1756</v>
      </c>
      <c r="F1109" s="5">
        <v>1</v>
      </c>
      <c r="G1109" s="5">
        <v>25</v>
      </c>
      <c r="H1109" s="5">
        <v>5764</v>
      </c>
      <c r="I1109" t="s">
        <v>32021</v>
      </c>
      <c r="J1109" s="46" t="s">
        <v>33107</v>
      </c>
      <c r="K1109" s="55">
        <f t="shared" si="119"/>
        <v>6</v>
      </c>
      <c r="L1109" s="55">
        <f t="shared" si="120"/>
        <v>8</v>
      </c>
      <c r="M1109" s="55" t="str">
        <f t="shared" si="121"/>
        <v>1897</v>
      </c>
      <c r="N1109" s="55" t="str">
        <f t="shared" si="122"/>
        <v>April</v>
      </c>
      <c r="O1109" s="55">
        <f t="shared" si="123"/>
        <v>4</v>
      </c>
      <c r="P1109" s="55" t="str">
        <f t="shared" si="124"/>
        <v xml:space="preserve"> 8</v>
      </c>
      <c r="Q1109" s="2" t="str">
        <f t="shared" si="125"/>
        <v>&lt;a href="set01\hope_pioneer_jan1894todec1899\misc\flood_reports_from_all_around_april_8_1897_p1_hp.pdf"&gt;From all around&lt;/a&gt;</v>
      </c>
    </row>
    <row r="1110" spans="1:17" x14ac:dyDescent="0.25">
      <c r="A1110" s="2">
        <v>3149</v>
      </c>
      <c r="B1110" s="4" t="s">
        <v>1700</v>
      </c>
      <c r="C1110" s="4" t="s">
        <v>7308</v>
      </c>
      <c r="D1110" s="12" t="s">
        <v>1669</v>
      </c>
      <c r="E1110" s="5" t="s">
        <v>1756</v>
      </c>
      <c r="F1110" s="5">
        <v>4</v>
      </c>
      <c r="G1110" s="5">
        <v>25.1</v>
      </c>
      <c r="H1110" s="5"/>
      <c r="I1110" t="s">
        <v>32170</v>
      </c>
      <c r="J1110" s="46" t="s">
        <v>33108</v>
      </c>
      <c r="K1110" s="55">
        <f t="shared" si="119"/>
        <v>6</v>
      </c>
      <c r="L1110" s="55">
        <f t="shared" si="120"/>
        <v>8</v>
      </c>
      <c r="M1110" s="55" t="str">
        <f t="shared" si="121"/>
        <v>1897</v>
      </c>
      <c r="N1110" s="55" t="str">
        <f t="shared" si="122"/>
        <v>April</v>
      </c>
      <c r="O1110" s="55">
        <f t="shared" si="123"/>
        <v>4</v>
      </c>
      <c r="P1110" s="55" t="str">
        <f t="shared" si="124"/>
        <v xml:space="preserve"> 8</v>
      </c>
      <c r="Q1110" s="2" t="str">
        <f t="shared" si="125"/>
        <v>&lt;a href="set01\hope_pioneer_jan1894todec1899\hsn\hope_school_notes_april_8_1897_p4_hp.pdf"&gt;High School Notes&lt;/a&gt;</v>
      </c>
    </row>
    <row r="1111" spans="1:17" x14ac:dyDescent="0.25">
      <c r="A1111" s="2">
        <v>5470</v>
      </c>
      <c r="B1111" s="4" t="s">
        <v>5635</v>
      </c>
      <c r="C1111" s="4" t="s">
        <v>5054</v>
      </c>
      <c r="D1111" s="52" t="s">
        <v>5177</v>
      </c>
      <c r="E1111" s="5" t="s">
        <v>4462</v>
      </c>
      <c r="F1111" s="5">
        <v>5</v>
      </c>
      <c r="G1111" s="5">
        <v>14</v>
      </c>
      <c r="H1111" s="5">
        <v>2667</v>
      </c>
      <c r="I1111" t="s">
        <v>27055</v>
      </c>
      <c r="J1111" s="46" t="s">
        <v>33096</v>
      </c>
      <c r="K1111" s="55">
        <f t="shared" si="119"/>
        <v>6</v>
      </c>
      <c r="L1111" s="55">
        <f t="shared" si="120"/>
        <v>8</v>
      </c>
      <c r="M1111" s="55" t="str">
        <f t="shared" si="121"/>
        <v>1897</v>
      </c>
      <c r="N1111" s="55" t="str">
        <f t="shared" si="122"/>
        <v>April</v>
      </c>
      <c r="O1111" s="55">
        <f t="shared" si="123"/>
        <v>4</v>
      </c>
      <c r="P1111" s="55" t="str">
        <f t="shared" si="124"/>
        <v xml:space="preserve"> 9</v>
      </c>
      <c r="Q1111" s="2" t="str">
        <f t="shared" si="125"/>
        <v>&lt;a href="set03\gc\gc_january_1896_to_december_1898\miscellaneous\njust,_rev._m_adjudged_to_jamestown_april_9,_1897_p5_gc.pdf"&gt;Adjudged to Jamestown&lt;/a&gt;</v>
      </c>
    </row>
    <row r="1112" spans="1:17" x14ac:dyDescent="0.25">
      <c r="A1112" s="2">
        <v>3150</v>
      </c>
      <c r="B1112" s="4" t="s">
        <v>1700</v>
      </c>
      <c r="C1112" s="4" t="s">
        <v>7308</v>
      </c>
      <c r="D1112" s="12" t="s">
        <v>1357</v>
      </c>
      <c r="E1112" s="5" t="s">
        <v>1756</v>
      </c>
      <c r="F1112" s="5">
        <v>1</v>
      </c>
      <c r="G1112" s="5">
        <v>25.1</v>
      </c>
      <c r="H1112" s="5"/>
      <c r="I1112" t="s">
        <v>32171</v>
      </c>
      <c r="J1112" s="46" t="s">
        <v>33108</v>
      </c>
      <c r="K1112" s="55">
        <f t="shared" si="119"/>
        <v>6</v>
      </c>
      <c r="L1112" s="55">
        <f t="shared" si="120"/>
        <v>9</v>
      </c>
      <c r="M1112" s="55" t="str">
        <f t="shared" si="121"/>
        <v>1897</v>
      </c>
      <c r="N1112" s="55" t="str">
        <f t="shared" si="122"/>
        <v>April</v>
      </c>
      <c r="O1112" s="55">
        <f t="shared" si="123"/>
        <v>4</v>
      </c>
      <c r="P1112" s="55" t="str">
        <f t="shared" si="124"/>
        <v>15</v>
      </c>
      <c r="Q1112" s="2" t="str">
        <f t="shared" si="125"/>
        <v>&lt;a href="set01\hope_pioneer_jan1894todec1899\hsn\hope_school_notes_april_15_1897_p1_hp.pdf"&gt;High School Notes&lt;/a&gt;</v>
      </c>
    </row>
    <row r="1113" spans="1:17" x14ac:dyDescent="0.25">
      <c r="A1113" s="2">
        <v>3151</v>
      </c>
      <c r="B1113" s="4" t="s">
        <v>1700</v>
      </c>
      <c r="C1113" s="4" t="s">
        <v>7308</v>
      </c>
      <c r="D1113" s="12" t="s">
        <v>1357</v>
      </c>
      <c r="E1113" s="5" t="s">
        <v>1756</v>
      </c>
      <c r="F1113" s="5">
        <v>4</v>
      </c>
      <c r="G1113" s="5">
        <v>25.1</v>
      </c>
      <c r="H1113" s="5"/>
      <c r="I1113" t="s">
        <v>32172</v>
      </c>
      <c r="J1113" s="46" t="s">
        <v>33108</v>
      </c>
      <c r="K1113" s="55">
        <f t="shared" si="119"/>
        <v>6</v>
      </c>
      <c r="L1113" s="55">
        <f t="shared" si="120"/>
        <v>9</v>
      </c>
      <c r="M1113" s="55" t="str">
        <f t="shared" si="121"/>
        <v>1897</v>
      </c>
      <c r="N1113" s="55" t="str">
        <f t="shared" si="122"/>
        <v>April</v>
      </c>
      <c r="O1113" s="55">
        <f t="shared" si="123"/>
        <v>4</v>
      </c>
      <c r="P1113" s="55" t="str">
        <f t="shared" si="124"/>
        <v>15</v>
      </c>
      <c r="Q1113" s="2" t="str">
        <f t="shared" si="125"/>
        <v>&lt;a href="set01\hope_pioneer_jan1894todec1899\hsn\hope_school_notes_april_15_1897_p4_hp.pdf"&gt;High School Notes&lt;/a&gt;</v>
      </c>
    </row>
    <row r="1114" spans="1:17" x14ac:dyDescent="0.25">
      <c r="A1114" s="2">
        <v>6275</v>
      </c>
      <c r="B1114" s="4" t="s">
        <v>1864</v>
      </c>
      <c r="C1114" s="4" t="s">
        <v>1865</v>
      </c>
      <c r="D1114" s="52" t="s">
        <v>1357</v>
      </c>
      <c r="E1114" s="5" t="s">
        <v>1756</v>
      </c>
      <c r="F1114" s="5">
        <v>4</v>
      </c>
      <c r="G1114" s="5">
        <v>25</v>
      </c>
      <c r="H1114" s="5">
        <v>5894</v>
      </c>
      <c r="I1114" t="s">
        <v>32022</v>
      </c>
      <c r="J1114" s="46" t="s">
        <v>33107</v>
      </c>
      <c r="K1114" s="55">
        <f t="shared" si="119"/>
        <v>6</v>
      </c>
      <c r="L1114" s="55">
        <f t="shared" si="120"/>
        <v>9</v>
      </c>
      <c r="M1114" s="55" t="str">
        <f t="shared" si="121"/>
        <v>1897</v>
      </c>
      <c r="N1114" s="55" t="str">
        <f t="shared" si="122"/>
        <v>April</v>
      </c>
      <c r="O1114" s="55">
        <f t="shared" si="123"/>
        <v>4</v>
      </c>
      <c r="P1114" s="55" t="str">
        <f t="shared" si="124"/>
        <v>15</v>
      </c>
      <c r="Q1114" s="2" t="str">
        <f t="shared" si="125"/>
        <v>&lt;a href="set01\hope_pioneer_jan1894todec1899\misc\roberts_brakeman_accident_april_15_1897_p4_hp.pdf"&gt;Accident&lt;/a&gt;</v>
      </c>
    </row>
    <row r="1115" spans="1:17" x14ac:dyDescent="0.25">
      <c r="A1115" s="2">
        <v>3152</v>
      </c>
      <c r="B1115" s="4" t="s">
        <v>1700</v>
      </c>
      <c r="C1115" s="4" t="s">
        <v>7308</v>
      </c>
      <c r="D1115" s="12" t="s">
        <v>1226</v>
      </c>
      <c r="E1115" s="5" t="s">
        <v>1756</v>
      </c>
      <c r="F1115" s="5" t="s">
        <v>32317</v>
      </c>
      <c r="G1115" s="5">
        <v>25.1</v>
      </c>
      <c r="H1115" s="5"/>
      <c r="I1115" t="s">
        <v>32173</v>
      </c>
      <c r="J1115" s="46" t="s">
        <v>33108</v>
      </c>
      <c r="K1115" s="55">
        <f t="shared" si="119"/>
        <v>6</v>
      </c>
      <c r="L1115" s="55">
        <f t="shared" si="120"/>
        <v>9</v>
      </c>
      <c r="M1115" s="55" t="str">
        <f t="shared" si="121"/>
        <v>1897</v>
      </c>
      <c r="N1115" s="55" t="str">
        <f t="shared" si="122"/>
        <v>April</v>
      </c>
      <c r="O1115" s="55">
        <f t="shared" si="123"/>
        <v>4</v>
      </c>
      <c r="P1115" s="55" t="str">
        <f t="shared" si="124"/>
        <v>29</v>
      </c>
      <c r="Q1115" s="2" t="str">
        <f t="shared" si="125"/>
        <v>&lt;a href="set01\hope_pioneer_jan1894todec1899\hsn\hope_school_notes_april_29_1897_supplement.pdf"&gt;High School Notes&lt;/a&gt;</v>
      </c>
    </row>
    <row r="1116" spans="1:17" x14ac:dyDescent="0.25">
      <c r="A1116" s="2">
        <v>3710</v>
      </c>
      <c r="B1116" s="4" t="s">
        <v>1767</v>
      </c>
      <c r="C1116" s="4" t="s">
        <v>1625</v>
      </c>
      <c r="D1116" s="52" t="s">
        <v>1235</v>
      </c>
      <c r="E1116" s="5" t="s">
        <v>1756</v>
      </c>
      <c r="F1116" s="5">
        <v>4</v>
      </c>
      <c r="G1116" s="5">
        <v>25</v>
      </c>
      <c r="H1116" s="5">
        <v>5830</v>
      </c>
      <c r="I1116" t="s">
        <v>32023</v>
      </c>
      <c r="J1116" s="46" t="s">
        <v>33107</v>
      </c>
      <c r="K1116" s="55">
        <f t="shared" si="119"/>
        <v>4</v>
      </c>
      <c r="L1116" s="55">
        <f t="shared" si="120"/>
        <v>6</v>
      </c>
      <c r="M1116" s="55" t="str">
        <f t="shared" si="121"/>
        <v>1897</v>
      </c>
      <c r="N1116" s="55" t="str">
        <f t="shared" si="122"/>
        <v>May</v>
      </c>
      <c r="O1116" s="55">
        <f t="shared" si="123"/>
        <v>5</v>
      </c>
      <c r="P1116" s="55" t="str">
        <f t="shared" si="124"/>
        <v xml:space="preserve"> 6</v>
      </c>
      <c r="Q1116" s="2" t="str">
        <f t="shared" si="125"/>
        <v>&lt;a href="set01\hope_pioneer_jan1894todec1899\misc\hope_town_election_results_may_6_1897_p4_hp.pdf"&gt;Results&lt;/a&gt;</v>
      </c>
    </row>
    <row r="1117" spans="1:17" x14ac:dyDescent="0.25">
      <c r="A1117" s="2">
        <v>852</v>
      </c>
      <c r="B1117" s="4" t="s">
        <v>5590</v>
      </c>
      <c r="C1117" s="4" t="s">
        <v>5591</v>
      </c>
      <c r="D1117" s="52" t="s">
        <v>5233</v>
      </c>
      <c r="E1117" s="5" t="s">
        <v>4462</v>
      </c>
      <c r="F1117" s="5">
        <v>5</v>
      </c>
      <c r="G1117" s="5">
        <v>14</v>
      </c>
      <c r="H1117" s="5">
        <v>2639</v>
      </c>
      <c r="I1117" t="s">
        <v>27056</v>
      </c>
      <c r="J1117" s="46" t="s">
        <v>33096</v>
      </c>
      <c r="K1117" s="55">
        <f t="shared" si="119"/>
        <v>4</v>
      </c>
      <c r="L1117" s="55">
        <f t="shared" si="120"/>
        <v>6</v>
      </c>
      <c r="M1117" s="55" t="str">
        <f t="shared" si="121"/>
        <v>1897</v>
      </c>
      <c r="N1117" s="55" t="str">
        <f t="shared" si="122"/>
        <v>May</v>
      </c>
      <c r="O1117" s="55">
        <f t="shared" si="123"/>
        <v>5</v>
      </c>
      <c r="P1117" s="55" t="str">
        <f t="shared" si="124"/>
        <v xml:space="preserve"> 7</v>
      </c>
      <c r="Q1117" s="2" t="str">
        <f t="shared" si="125"/>
        <v>&lt;a href="set03\gc\gc_january_1896_to_december_1898\miscellaneous\clendening,_bob_bike_into_buggy_may_7,_1897_p5_gc.pdf"&gt;Bike into buggy&lt;/a&gt;</v>
      </c>
    </row>
    <row r="1118" spans="1:17" x14ac:dyDescent="0.25">
      <c r="A1118" s="2">
        <v>1069</v>
      </c>
      <c r="B1118" s="4" t="s">
        <v>1630</v>
      </c>
      <c r="C1118" s="4" t="s">
        <v>4443</v>
      </c>
      <c r="D1118" s="52" t="s">
        <v>5233</v>
      </c>
      <c r="E1118" s="5" t="s">
        <v>4462</v>
      </c>
      <c r="F1118" s="5">
        <v>1</v>
      </c>
      <c r="G1118" s="5">
        <v>14</v>
      </c>
      <c r="H1118" s="5">
        <v>2640</v>
      </c>
      <c r="I1118" t="s">
        <v>27057</v>
      </c>
      <c r="J1118" s="46" t="s">
        <v>33096</v>
      </c>
      <c r="K1118" s="55">
        <f t="shared" si="119"/>
        <v>4</v>
      </c>
      <c r="L1118" s="55">
        <f t="shared" si="120"/>
        <v>6</v>
      </c>
      <c r="M1118" s="55" t="str">
        <f t="shared" si="121"/>
        <v>1897</v>
      </c>
      <c r="N1118" s="55" t="str">
        <f t="shared" si="122"/>
        <v>May</v>
      </c>
      <c r="O1118" s="55">
        <f t="shared" si="123"/>
        <v>5</v>
      </c>
      <c r="P1118" s="55" t="str">
        <f t="shared" si="124"/>
        <v xml:space="preserve"> 7</v>
      </c>
      <c r="Q1118" s="2" t="str">
        <f t="shared" si="125"/>
        <v>&lt;a href="set03\gc\gc_january_1896_to_december_1898\miscellaneous\cooperstown_town_election_results_may_7,_1897_p1_gc.pdf"&gt;Town Election Results&lt;/a&gt;</v>
      </c>
    </row>
    <row r="1119" spans="1:17" x14ac:dyDescent="0.25">
      <c r="A1119" s="2">
        <v>4525</v>
      </c>
      <c r="B1119" s="4" t="s">
        <v>5617</v>
      </c>
      <c r="C1119" s="4" t="s">
        <v>5618</v>
      </c>
      <c r="D1119" s="52" t="s">
        <v>5233</v>
      </c>
      <c r="E1119" s="5" t="s">
        <v>4462</v>
      </c>
      <c r="F1119" s="5">
        <v>5</v>
      </c>
      <c r="G1119" s="5">
        <v>14</v>
      </c>
      <c r="H1119" s="5">
        <v>2656</v>
      </c>
      <c r="I1119" t="s">
        <v>27058</v>
      </c>
      <c r="J1119" s="46" t="s">
        <v>33096</v>
      </c>
      <c r="K1119" s="55">
        <f t="shared" si="119"/>
        <v>4</v>
      </c>
      <c r="L1119" s="55">
        <f t="shared" si="120"/>
        <v>6</v>
      </c>
      <c r="M1119" s="55" t="str">
        <f t="shared" si="121"/>
        <v>1897</v>
      </c>
      <c r="N1119" s="55" t="str">
        <f t="shared" si="122"/>
        <v>May</v>
      </c>
      <c r="O1119" s="55">
        <f t="shared" si="123"/>
        <v>5</v>
      </c>
      <c r="P1119" s="55" t="str">
        <f t="shared" si="124"/>
        <v xml:space="preserve"> 7</v>
      </c>
      <c r="Q1119" s="2" t="str">
        <f t="shared" si="125"/>
        <v>&lt;a href="set03\gc\gc_january_1896_to_december_1898\miscellaneous\know,_art_lets_go_of_the_lines_may_7,_1897_p5_gc.pdf"&gt;Lets go of the lines&lt;/a&gt;</v>
      </c>
    </row>
    <row r="1120" spans="1:17" x14ac:dyDescent="0.25">
      <c r="A1120" s="2">
        <v>6503</v>
      </c>
      <c r="B1120" s="4" t="s">
        <v>33081</v>
      </c>
      <c r="C1120" s="4" t="s">
        <v>5037</v>
      </c>
      <c r="D1120" s="52" t="s">
        <v>1558</v>
      </c>
      <c r="E1120" s="5" t="s">
        <v>1756</v>
      </c>
      <c r="F1120" s="5">
        <v>4</v>
      </c>
      <c r="G1120" s="5">
        <v>25</v>
      </c>
      <c r="H1120" s="5">
        <v>5898</v>
      </c>
      <c r="I1120" t="s">
        <v>32024</v>
      </c>
      <c r="J1120" s="46" t="s">
        <v>33107</v>
      </c>
      <c r="K1120" s="55">
        <f t="shared" si="119"/>
        <v>4</v>
      </c>
      <c r="L1120" s="55">
        <f t="shared" si="120"/>
        <v>7</v>
      </c>
      <c r="M1120" s="55" t="str">
        <f t="shared" si="121"/>
        <v>1897</v>
      </c>
      <c r="N1120" s="55" t="str">
        <f t="shared" si="122"/>
        <v>May</v>
      </c>
      <c r="O1120" s="55">
        <f t="shared" si="123"/>
        <v>5</v>
      </c>
      <c r="P1120" s="55" t="str">
        <f t="shared" si="124"/>
        <v>13</v>
      </c>
      <c r="Q1120" s="2" t="str">
        <f t="shared" si="125"/>
        <v>&lt;a href="set01\hope_pioneer_jan1894todec1899\misc\sheldon_fire_may_13_1897_p4_hp.pdf"&gt;Fire&lt;/a&gt;</v>
      </c>
    </row>
    <row r="1121" spans="1:17" x14ac:dyDescent="0.25">
      <c r="A1121" s="2">
        <v>3809</v>
      </c>
      <c r="B1121" s="4" t="s">
        <v>1777</v>
      </c>
      <c r="C1121" s="4" t="s">
        <v>1778</v>
      </c>
      <c r="D1121" s="52" t="s">
        <v>1779</v>
      </c>
      <c r="E1121" s="5" t="s">
        <v>1756</v>
      </c>
      <c r="F1121" s="5">
        <v>4</v>
      </c>
      <c r="G1121" s="5">
        <v>25</v>
      </c>
      <c r="H1121" s="5">
        <v>5838</v>
      </c>
      <c r="I1121" t="s">
        <v>32025</v>
      </c>
      <c r="J1121" s="46" t="s">
        <v>33107</v>
      </c>
      <c r="K1121" s="55">
        <f t="shared" si="119"/>
        <v>4</v>
      </c>
      <c r="L1121" s="55">
        <f t="shared" si="120"/>
        <v>7</v>
      </c>
      <c r="M1121" s="55" t="str">
        <f t="shared" si="121"/>
        <v>1897</v>
      </c>
      <c r="N1121" s="55" t="str">
        <f t="shared" si="122"/>
        <v>May</v>
      </c>
      <c r="O1121" s="55">
        <f t="shared" si="123"/>
        <v>5</v>
      </c>
      <c r="P1121" s="55" t="str">
        <f t="shared" si="124"/>
        <v>20</v>
      </c>
      <c r="Q1121" s="2" t="str">
        <f t="shared" si="125"/>
        <v>&lt;a href="set01\hope_pioneer_jan1894todec1899\misc\iseminger_george_says_bye_may_20_1897_p4_hp.pdf"&gt;Says Bye&lt;/a&gt;</v>
      </c>
    </row>
    <row r="1122" spans="1:17" x14ac:dyDescent="0.25">
      <c r="A1122" s="2">
        <v>687</v>
      </c>
      <c r="B1122" s="4" t="s">
        <v>5585</v>
      </c>
      <c r="C1122" s="4" t="s">
        <v>5586</v>
      </c>
      <c r="D1122" s="52" t="s">
        <v>5336</v>
      </c>
      <c r="E1122" s="5" t="s">
        <v>4462</v>
      </c>
      <c r="F1122" s="5">
        <v>1</v>
      </c>
      <c r="G1122" s="5">
        <v>14</v>
      </c>
      <c r="H1122" s="5">
        <v>2635</v>
      </c>
      <c r="I1122" t="s">
        <v>27059</v>
      </c>
      <c r="J1122" s="46" t="s">
        <v>33096</v>
      </c>
      <c r="K1122" s="55">
        <f t="shared" si="119"/>
        <v>4</v>
      </c>
      <c r="L1122" s="55">
        <f t="shared" si="120"/>
        <v>7</v>
      </c>
      <c r="M1122" s="55" t="str">
        <f t="shared" si="121"/>
        <v>1897</v>
      </c>
      <c r="N1122" s="55" t="str">
        <f t="shared" si="122"/>
        <v>May</v>
      </c>
      <c r="O1122" s="55">
        <f t="shared" si="123"/>
        <v>5</v>
      </c>
      <c r="P1122" s="55" t="str">
        <f t="shared" si="124"/>
        <v>21</v>
      </c>
      <c r="Q1122" s="2" t="str">
        <f t="shared" si="125"/>
        <v>&lt;a href="set03\gc\gc_january_1896_to_december_1898\miscellaneous\butke,_august,_peter,_ferdinand_running_well_may_21,_1897_p1_gc.pdf"&gt;Running well&lt;/a&gt;</v>
      </c>
    </row>
    <row r="1123" spans="1:17" x14ac:dyDescent="0.25">
      <c r="A1123" s="2">
        <v>2240</v>
      </c>
      <c r="B1123" s="4" t="s">
        <v>5594</v>
      </c>
      <c r="C1123" s="4" t="s">
        <v>5596</v>
      </c>
      <c r="D1123" s="52" t="s">
        <v>5336</v>
      </c>
      <c r="E1123" s="5" t="s">
        <v>4462</v>
      </c>
      <c r="F1123" s="5">
        <v>5</v>
      </c>
      <c r="G1123" s="5">
        <v>14</v>
      </c>
      <c r="H1123" s="5">
        <v>2645</v>
      </c>
      <c r="I1123" t="s">
        <v>27060</v>
      </c>
      <c r="J1123" s="46" t="s">
        <v>33096</v>
      </c>
      <c r="K1123" s="55">
        <f t="shared" si="119"/>
        <v>4</v>
      </c>
      <c r="L1123" s="55">
        <f t="shared" si="120"/>
        <v>7</v>
      </c>
      <c r="M1123" s="55" t="str">
        <f t="shared" si="121"/>
        <v>1897</v>
      </c>
      <c r="N1123" s="55" t="str">
        <f t="shared" si="122"/>
        <v>May</v>
      </c>
      <c r="O1123" s="55">
        <f t="shared" si="123"/>
        <v>5</v>
      </c>
      <c r="P1123" s="55" t="str">
        <f t="shared" si="124"/>
        <v>21</v>
      </c>
      <c r="Q1123" s="2" t="str">
        <f t="shared" si="125"/>
        <v>&lt;a href="set03\gc\gc_january_1896_to_december_1898\miscellaneous\greenland,_magnus_stormer_stolen_may_21,_1897_p5_gc.pdf"&gt;Stormer stolen&lt;/a&gt;</v>
      </c>
    </row>
    <row r="1124" spans="1:17" x14ac:dyDescent="0.25">
      <c r="A1124" s="2">
        <v>4976</v>
      </c>
      <c r="B1124" s="4" t="s">
        <v>5625</v>
      </c>
      <c r="C1124" s="4" t="s">
        <v>5626</v>
      </c>
      <c r="D1124" s="52" t="s">
        <v>5336</v>
      </c>
      <c r="E1124" s="5" t="s">
        <v>4462</v>
      </c>
      <c r="F1124" s="5">
        <v>5</v>
      </c>
      <c r="G1124" s="5">
        <v>14</v>
      </c>
      <c r="H1124" s="5">
        <v>2661</v>
      </c>
      <c r="I1124" t="s">
        <v>27061</v>
      </c>
      <c r="J1124" s="46" t="s">
        <v>33096</v>
      </c>
      <c r="K1124" s="55">
        <f t="shared" si="119"/>
        <v>4</v>
      </c>
      <c r="L1124" s="55">
        <f t="shared" si="120"/>
        <v>7</v>
      </c>
      <c r="M1124" s="55" t="str">
        <f t="shared" si="121"/>
        <v>1897</v>
      </c>
      <c r="N1124" s="55" t="str">
        <f t="shared" si="122"/>
        <v>May</v>
      </c>
      <c r="O1124" s="55">
        <f t="shared" si="123"/>
        <v>5</v>
      </c>
      <c r="P1124" s="55" t="str">
        <f t="shared" si="124"/>
        <v>21</v>
      </c>
      <c r="Q1124" s="2" t="str">
        <f t="shared" si="125"/>
        <v>&lt;a href="set03\gc\gc_january_1896_to_december_1898\miscellaneous\marquardt,_theo_finley_to_cooperstown_on_bike_may_21,_1897_p5_gc.pdf"&gt;Finley to Cooperstown on bike&lt;/a&gt;</v>
      </c>
    </row>
    <row r="1125" spans="1:17" x14ac:dyDescent="0.25">
      <c r="A1125" s="2">
        <v>3464</v>
      </c>
      <c r="B1125" s="4" t="s">
        <v>1742</v>
      </c>
      <c r="C1125" s="4" t="s">
        <v>1714</v>
      </c>
      <c r="D1125" s="52" t="s">
        <v>1751</v>
      </c>
      <c r="E1125" s="5" t="s">
        <v>1756</v>
      </c>
      <c r="F1125" s="5">
        <v>1</v>
      </c>
      <c r="G1125" s="5">
        <v>25</v>
      </c>
      <c r="H1125" s="5">
        <v>5821</v>
      </c>
      <c r="I1125" t="s">
        <v>32026</v>
      </c>
      <c r="J1125" s="46" t="s">
        <v>33107</v>
      </c>
      <c r="K1125" s="55">
        <f t="shared" si="119"/>
        <v>4</v>
      </c>
      <c r="L1125" s="55">
        <f t="shared" si="120"/>
        <v>7</v>
      </c>
      <c r="M1125" s="55" t="str">
        <f t="shared" si="121"/>
        <v>1897</v>
      </c>
      <c r="N1125" s="55" t="str">
        <f t="shared" si="122"/>
        <v>May</v>
      </c>
      <c r="O1125" s="55">
        <f t="shared" si="123"/>
        <v>5</v>
      </c>
      <c r="P1125" s="55" t="str">
        <f t="shared" si="124"/>
        <v>27</v>
      </c>
      <c r="Q1125" s="2" t="str">
        <f t="shared" si="125"/>
        <v>&lt;a href="set01\hope_pioneer_jan1894todec1899\misc\hope_memorial_day_schedule_may_27_1897_p1_hp.pdf"&gt;Schedule&lt;/a&gt;</v>
      </c>
    </row>
    <row r="1126" spans="1:17" x14ac:dyDescent="0.25">
      <c r="A1126" s="2">
        <v>4995</v>
      </c>
      <c r="B1126" s="4" t="s">
        <v>5627</v>
      </c>
      <c r="C1126" s="4" t="s">
        <v>5628</v>
      </c>
      <c r="D1126" s="52" t="s">
        <v>5142</v>
      </c>
      <c r="E1126" s="5" t="s">
        <v>4462</v>
      </c>
      <c r="F1126" s="5">
        <v>5</v>
      </c>
      <c r="G1126" s="5">
        <v>14</v>
      </c>
      <c r="H1126" s="5">
        <v>2662</v>
      </c>
      <c r="I1126" t="s">
        <v>27062</v>
      </c>
      <c r="J1126" s="46" t="s">
        <v>33096</v>
      </c>
      <c r="K1126" s="55">
        <f t="shared" si="119"/>
        <v>4</v>
      </c>
      <c r="L1126" s="55">
        <f t="shared" si="120"/>
        <v>7</v>
      </c>
      <c r="M1126" s="55" t="str">
        <f t="shared" si="121"/>
        <v>1897</v>
      </c>
      <c r="N1126" s="55" t="str">
        <f t="shared" si="122"/>
        <v>May</v>
      </c>
      <c r="O1126" s="55">
        <f t="shared" si="123"/>
        <v>5</v>
      </c>
      <c r="P1126" s="55" t="str">
        <f t="shared" si="124"/>
        <v>28</v>
      </c>
      <c r="Q1126" s="2" t="str">
        <f t="shared" si="125"/>
        <v>&lt;a href="set03\gc\gc_january_1896_to_december_1898\miscellaneous\martin,_william_breaks_a_rib_may_28,_1897_p5_gc.pdf"&gt;Breaks a rib&lt;/a&gt;</v>
      </c>
    </row>
    <row r="1127" spans="1:17" x14ac:dyDescent="0.25">
      <c r="A1127" s="2">
        <v>3457</v>
      </c>
      <c r="B1127" s="4" t="s">
        <v>1742</v>
      </c>
      <c r="C1127" s="4" t="s">
        <v>1748</v>
      </c>
      <c r="D1127" s="52" t="s">
        <v>1750</v>
      </c>
      <c r="E1127" s="5" t="s">
        <v>1756</v>
      </c>
      <c r="F1127" s="5">
        <v>1</v>
      </c>
      <c r="G1127" s="5">
        <v>25</v>
      </c>
      <c r="H1127" s="5">
        <v>5820</v>
      </c>
      <c r="I1127" t="s">
        <v>32027</v>
      </c>
      <c r="J1127" s="46" t="s">
        <v>33107</v>
      </c>
      <c r="K1127" s="55">
        <f t="shared" si="119"/>
        <v>5</v>
      </c>
      <c r="L1127" s="55">
        <f t="shared" si="120"/>
        <v>7</v>
      </c>
      <c r="M1127" s="55" t="str">
        <f t="shared" si="121"/>
        <v>1897</v>
      </c>
      <c r="N1127" s="55" t="str">
        <f t="shared" si="122"/>
        <v>June</v>
      </c>
      <c r="O1127" s="55">
        <f t="shared" si="123"/>
        <v>6</v>
      </c>
      <c r="P1127" s="55" t="str">
        <f t="shared" si="124"/>
        <v xml:space="preserve"> 3</v>
      </c>
      <c r="Q1127" s="2" t="str">
        <f t="shared" si="125"/>
        <v>&lt;a href="set01\hope_pioneer_jan1894todec1899\misc\hope_memorial_day_report_june_3_1897_p1_hp.pdf"&gt;Report&lt;/a&gt;</v>
      </c>
    </row>
    <row r="1128" spans="1:17" x14ac:dyDescent="0.25">
      <c r="A1128" s="2">
        <v>8225</v>
      </c>
      <c r="B1128" s="4" t="s">
        <v>1930</v>
      </c>
      <c r="C1128" s="4" t="s">
        <v>1931</v>
      </c>
      <c r="D1128" s="52" t="s">
        <v>1750</v>
      </c>
      <c r="E1128" s="5" t="s">
        <v>1756</v>
      </c>
      <c r="F1128" s="5">
        <v>4</v>
      </c>
      <c r="G1128" s="5">
        <v>25</v>
      </c>
      <c r="H1128" s="5">
        <v>5937</v>
      </c>
      <c r="I1128" t="s">
        <v>32028</v>
      </c>
      <c r="J1128" s="46" t="s">
        <v>33107</v>
      </c>
      <c r="K1128" s="55">
        <f t="shared" si="119"/>
        <v>5</v>
      </c>
      <c r="L1128" s="55">
        <f t="shared" si="120"/>
        <v>7</v>
      </c>
      <c r="M1128" s="55" t="str">
        <f t="shared" si="121"/>
        <v>1897</v>
      </c>
      <c r="N1128" s="55" t="str">
        <f t="shared" si="122"/>
        <v>June</v>
      </c>
      <c r="O1128" s="55">
        <f t="shared" si="123"/>
        <v>6</v>
      </c>
      <c r="P1128" s="55" t="str">
        <f t="shared" si="124"/>
        <v xml:space="preserve"> 3</v>
      </c>
      <c r="Q1128" s="2" t="str">
        <f t="shared" si="125"/>
        <v>&lt;a href="set01\hope_pioneer_jan1894todec1899\misc\wilcox_george_destructive_fire_june_3_1897_p4_hp.pdf"&gt;Destructive fire&lt;/a&gt;</v>
      </c>
    </row>
    <row r="1129" spans="1:17" x14ac:dyDescent="0.25">
      <c r="A1129" s="2">
        <v>2461</v>
      </c>
      <c r="B1129" s="4" t="s">
        <v>5597</v>
      </c>
      <c r="C1129" s="4" t="s">
        <v>5598</v>
      </c>
      <c r="D1129" s="52" t="s">
        <v>5379</v>
      </c>
      <c r="E1129" s="5" t="s">
        <v>4462</v>
      </c>
      <c r="F1129" s="5">
        <v>1</v>
      </c>
      <c r="G1129" s="5">
        <v>14</v>
      </c>
      <c r="H1129" s="5">
        <v>2646</v>
      </c>
      <c r="I1129" t="s">
        <v>27063</v>
      </c>
      <c r="J1129" s="46" t="s">
        <v>33096</v>
      </c>
      <c r="K1129" s="55">
        <f t="shared" si="119"/>
        <v>5</v>
      </c>
      <c r="L1129" s="55">
        <f t="shared" si="120"/>
        <v>7</v>
      </c>
      <c r="M1129" s="55" t="str">
        <f t="shared" si="121"/>
        <v>1897</v>
      </c>
      <c r="N1129" s="55" t="str">
        <f t="shared" si="122"/>
        <v>June</v>
      </c>
      <c r="O1129" s="55">
        <f t="shared" si="123"/>
        <v>6</v>
      </c>
      <c r="P1129" s="55" t="str">
        <f t="shared" si="124"/>
        <v xml:space="preserve"> 4</v>
      </c>
      <c r="Q1129" s="2" t="str">
        <f t="shared" si="125"/>
        <v>&lt;a href="set03\gc\gc_january_1896_to_december_1898\miscellaneous\grounitz,_elmer_high_praise_june_4,_1897_p1_gc.pdf"&gt;High praise&lt;/a&gt;</v>
      </c>
    </row>
    <row r="1130" spans="1:17" x14ac:dyDescent="0.25">
      <c r="A1130" s="2">
        <v>5498</v>
      </c>
      <c r="B1130" s="4" t="s">
        <v>3953</v>
      </c>
      <c r="C1130" s="4" t="s">
        <v>1635</v>
      </c>
      <c r="D1130" s="52" t="s">
        <v>1636</v>
      </c>
      <c r="E1130" s="5" t="s">
        <v>1756</v>
      </c>
      <c r="F1130" s="5">
        <v>4</v>
      </c>
      <c r="G1130" s="5">
        <v>25</v>
      </c>
      <c r="H1130" s="5">
        <v>5750</v>
      </c>
      <c r="I1130" t="s">
        <v>32029</v>
      </c>
      <c r="J1130" s="46" t="s">
        <v>33107</v>
      </c>
      <c r="K1130" s="55">
        <f t="shared" si="119"/>
        <v>5</v>
      </c>
      <c r="L1130" s="55">
        <f t="shared" si="120"/>
        <v>8</v>
      </c>
      <c r="M1130" s="55" t="str">
        <f t="shared" si="121"/>
        <v>1897</v>
      </c>
      <c r="N1130" s="55" t="str">
        <f t="shared" si="122"/>
        <v>June</v>
      </c>
      <c r="O1130" s="55">
        <f t="shared" si="123"/>
        <v>6</v>
      </c>
      <c r="P1130" s="55" t="str">
        <f t="shared" si="124"/>
        <v>10</v>
      </c>
      <c r="Q1130" s="2" t="str">
        <f t="shared" si="125"/>
        <v>&lt;a href="set01\hope_pioneer_jan1894todec1899\misc\crop_report_by_county_june_10_1897_p4_hp.pdf"&gt;Crop Report&lt;/a&gt;</v>
      </c>
    </row>
    <row r="1131" spans="1:17" x14ac:dyDescent="0.25">
      <c r="A1131" s="2">
        <v>2462</v>
      </c>
      <c r="B1131" s="4" t="s">
        <v>5597</v>
      </c>
      <c r="C1131" s="4" t="s">
        <v>5599</v>
      </c>
      <c r="D1131" s="52" t="s">
        <v>5265</v>
      </c>
      <c r="E1131" s="5" t="s">
        <v>4462</v>
      </c>
      <c r="F1131" s="5">
        <v>5</v>
      </c>
      <c r="G1131" s="5">
        <v>14</v>
      </c>
      <c r="H1131" s="5">
        <v>2647</v>
      </c>
      <c r="I1131" t="s">
        <v>27064</v>
      </c>
      <c r="J1131" s="46" t="s">
        <v>33096</v>
      </c>
      <c r="K1131" s="55">
        <f t="shared" si="119"/>
        <v>5</v>
      </c>
      <c r="L1131" s="55">
        <f t="shared" si="120"/>
        <v>8</v>
      </c>
      <c r="M1131" s="55" t="str">
        <f t="shared" si="121"/>
        <v>1897</v>
      </c>
      <c r="N1131" s="55" t="str">
        <f t="shared" si="122"/>
        <v>June</v>
      </c>
      <c r="O1131" s="55">
        <f t="shared" si="123"/>
        <v>6</v>
      </c>
      <c r="P1131" s="55" t="str">
        <f t="shared" si="124"/>
        <v>11</v>
      </c>
      <c r="Q1131" s="2" t="str">
        <f t="shared" si="125"/>
        <v>&lt;a href="set03\gc\gc_january_1896_to_december_1898\miscellaneous\grounitz,_elmer_to_leave_for_bismarck_june_11,_1897_p5_gc.pdf"&gt;To Leave for Bismarck&lt;/a&gt;</v>
      </c>
    </row>
    <row r="1132" spans="1:17" x14ac:dyDescent="0.25">
      <c r="A1132" s="2">
        <v>748</v>
      </c>
      <c r="B1132" s="4" t="s">
        <v>1621</v>
      </c>
      <c r="C1132" s="4" t="s">
        <v>1622</v>
      </c>
      <c r="D1132" s="52" t="s">
        <v>1623</v>
      </c>
      <c r="E1132" s="5" t="s">
        <v>1756</v>
      </c>
      <c r="F1132" s="5">
        <v>1</v>
      </c>
      <c r="G1132" s="5">
        <v>25</v>
      </c>
      <c r="H1132" s="5">
        <v>5741</v>
      </c>
      <c r="I1132" t="s">
        <v>32030</v>
      </c>
      <c r="J1132" s="46" t="s">
        <v>33107</v>
      </c>
      <c r="K1132" s="55">
        <f t="shared" si="119"/>
        <v>5</v>
      </c>
      <c r="L1132" s="55">
        <f t="shared" si="120"/>
        <v>8</v>
      </c>
      <c r="M1132" s="55" t="str">
        <f t="shared" si="121"/>
        <v>1897</v>
      </c>
      <c r="N1132" s="55" t="str">
        <f t="shared" si="122"/>
        <v>June</v>
      </c>
      <c r="O1132" s="55">
        <f t="shared" si="123"/>
        <v>6</v>
      </c>
      <c r="P1132" s="55" t="str">
        <f t="shared" si="124"/>
        <v>17</v>
      </c>
      <c r="Q1132" s="2" t="str">
        <f t="shared" si="125"/>
        <v>&lt;a href="set01\hope_pioneer_jan1894todec1899\misc\carpenter_mrs._f_d_80th_birthday_party_june_17_1897_p1_hp.pdf"&gt;80th Birthday party&lt;/a&gt;</v>
      </c>
    </row>
    <row r="1133" spans="1:17" x14ac:dyDescent="0.25">
      <c r="A1133" s="2">
        <v>446</v>
      </c>
      <c r="B1133" s="4" t="s">
        <v>5575</v>
      </c>
      <c r="C1133" s="4" t="s">
        <v>5576</v>
      </c>
      <c r="D1133" s="52" t="s">
        <v>5577</v>
      </c>
      <c r="E1133" s="5" t="s">
        <v>4462</v>
      </c>
      <c r="F1133" s="5">
        <v>5</v>
      </c>
      <c r="G1133" s="5">
        <v>14</v>
      </c>
      <c r="H1133" s="5">
        <v>2630</v>
      </c>
      <c r="I1133" t="s">
        <v>27065</v>
      </c>
      <c r="J1133" s="46" t="s">
        <v>33096</v>
      </c>
      <c r="K1133" s="55">
        <f t="shared" si="119"/>
        <v>5</v>
      </c>
      <c r="L1133" s="55">
        <f t="shared" si="120"/>
        <v>8</v>
      </c>
      <c r="M1133" s="55" t="str">
        <f t="shared" si="121"/>
        <v>1897</v>
      </c>
      <c r="N1133" s="55" t="str">
        <f t="shared" si="122"/>
        <v>June</v>
      </c>
      <c r="O1133" s="55">
        <f t="shared" si="123"/>
        <v>6</v>
      </c>
      <c r="P1133" s="55" t="str">
        <f t="shared" si="124"/>
        <v>25</v>
      </c>
      <c r="Q1133" s="2" t="str">
        <f t="shared" si="125"/>
        <v>&lt;a href="set03\gc\gc_january_1896_to_december_1898\miscellaneous\berlin,_3_yr_old_son_of_d_escapes_harm_horses_june_25,_1897_p5_gc.pdf"&gt;escapes harm horses&lt;/a&gt;</v>
      </c>
    </row>
    <row r="1134" spans="1:17" x14ac:dyDescent="0.25">
      <c r="A1134" s="2">
        <v>4527</v>
      </c>
      <c r="B1134" s="4" t="s">
        <v>5619</v>
      </c>
      <c r="C1134" s="4" t="s">
        <v>5620</v>
      </c>
      <c r="D1134" s="52" t="s">
        <v>5577</v>
      </c>
      <c r="E1134" s="5" t="s">
        <v>4462</v>
      </c>
      <c r="F1134" s="5">
        <v>5</v>
      </c>
      <c r="G1134" s="5">
        <v>14</v>
      </c>
      <c r="H1134" s="5">
        <v>2657</v>
      </c>
      <c r="I1134" t="s">
        <v>27066</v>
      </c>
      <c r="J1134" s="46" t="s">
        <v>33096</v>
      </c>
      <c r="K1134" s="55">
        <f t="shared" si="119"/>
        <v>5</v>
      </c>
      <c r="L1134" s="55">
        <f t="shared" si="120"/>
        <v>8</v>
      </c>
      <c r="M1134" s="55" t="str">
        <f t="shared" si="121"/>
        <v>1897</v>
      </c>
      <c r="N1134" s="55" t="str">
        <f t="shared" si="122"/>
        <v>June</v>
      </c>
      <c r="O1134" s="55">
        <f t="shared" si="123"/>
        <v>6</v>
      </c>
      <c r="P1134" s="55" t="str">
        <f t="shared" si="124"/>
        <v>25</v>
      </c>
      <c r="Q1134" s="2" t="str">
        <f t="shared" si="125"/>
        <v>&lt;a href="set03\gc\gc_january_1896_to_december_1898\miscellaneous\knudson,_george_dislocates_shoulder_in_race_june_25,_1897_p5_gc.pdf"&gt;Dislocates shoulder in race&lt;/a&gt;</v>
      </c>
    </row>
    <row r="1135" spans="1:17" x14ac:dyDescent="0.25">
      <c r="A1135" s="2">
        <v>4582</v>
      </c>
      <c r="B1135" s="4" t="s">
        <v>5621</v>
      </c>
      <c r="C1135" s="4" t="s">
        <v>5576</v>
      </c>
      <c r="D1135" s="52" t="s">
        <v>5577</v>
      </c>
      <c r="E1135" s="5" t="s">
        <v>4462</v>
      </c>
      <c r="F1135" s="5">
        <v>5</v>
      </c>
      <c r="G1135" s="5">
        <v>14</v>
      </c>
      <c r="H1135" s="5">
        <v>2658</v>
      </c>
      <c r="I1135" t="s">
        <v>27067</v>
      </c>
      <c r="J1135" s="46" t="s">
        <v>33096</v>
      </c>
      <c r="K1135" s="55">
        <f t="shared" si="119"/>
        <v>5</v>
      </c>
      <c r="L1135" s="55">
        <f t="shared" si="120"/>
        <v>8</v>
      </c>
      <c r="M1135" s="55" t="str">
        <f t="shared" si="121"/>
        <v>1897</v>
      </c>
      <c r="N1135" s="55" t="str">
        <f t="shared" si="122"/>
        <v>June</v>
      </c>
      <c r="O1135" s="55">
        <f t="shared" si="123"/>
        <v>6</v>
      </c>
      <c r="P1135" s="55" t="str">
        <f t="shared" si="124"/>
        <v>25</v>
      </c>
      <c r="Q1135" s="2" t="str">
        <f t="shared" si="125"/>
        <v>&lt;a href="set03\gc\gc_january_1896_to_december_1898\miscellaneous\kribbs,_2_yr_old_dau_of_cm_escapes_harm_horses_june_25,_1897_p5_gc.pdf"&gt;escapes harm horses&lt;/a&gt;</v>
      </c>
    </row>
    <row r="1136" spans="1:17" x14ac:dyDescent="0.25">
      <c r="A1136" s="2">
        <v>5499</v>
      </c>
      <c r="B1136" s="4" t="s">
        <v>3953</v>
      </c>
      <c r="C1136" s="4" t="s">
        <v>1635</v>
      </c>
      <c r="D1136" s="52" t="s">
        <v>1278</v>
      </c>
      <c r="E1136" s="5" t="s">
        <v>1756</v>
      </c>
      <c r="F1136" s="5">
        <v>1</v>
      </c>
      <c r="G1136" s="5">
        <v>25</v>
      </c>
      <c r="H1136" s="5">
        <v>5748</v>
      </c>
      <c r="I1136" t="s">
        <v>32031</v>
      </c>
      <c r="J1136" s="46" t="s">
        <v>33107</v>
      </c>
      <c r="K1136" s="55">
        <f t="shared" si="119"/>
        <v>5</v>
      </c>
      <c r="L1136" s="55">
        <f t="shared" si="120"/>
        <v>7</v>
      </c>
      <c r="M1136" s="55" t="str">
        <f t="shared" si="121"/>
        <v>1897</v>
      </c>
      <c r="N1136" s="55" t="str">
        <f t="shared" si="122"/>
        <v>July</v>
      </c>
      <c r="O1136" s="55">
        <f t="shared" si="123"/>
        <v>7</v>
      </c>
      <c r="P1136" s="55" t="str">
        <f t="shared" si="124"/>
        <v xml:space="preserve"> 1</v>
      </c>
      <c r="Q1136" s="2" t="str">
        <f t="shared" si="125"/>
        <v>&lt;a href="set01\hope_pioneer_jan1894todec1899\misc\crop_report_by_county_july_1_1897_p1_hp.pdf"&gt;Crop Report&lt;/a&gt;</v>
      </c>
    </row>
    <row r="1137" spans="1:17" x14ac:dyDescent="0.25">
      <c r="A1137" s="2">
        <v>7150</v>
      </c>
      <c r="B1137" s="4" t="s">
        <v>5658</v>
      </c>
      <c r="C1137" s="4" t="s">
        <v>5659</v>
      </c>
      <c r="D1137" s="52" t="s">
        <v>5444</v>
      </c>
      <c r="E1137" s="5" t="s">
        <v>4462</v>
      </c>
      <c r="F1137" s="5">
        <v>5</v>
      </c>
      <c r="G1137" s="5">
        <v>14</v>
      </c>
      <c r="H1137" s="5">
        <v>2680</v>
      </c>
      <c r="I1137" t="s">
        <v>27068</v>
      </c>
      <c r="J1137" s="46" t="s">
        <v>33096</v>
      </c>
      <c r="K1137" s="55">
        <f t="shared" si="119"/>
        <v>5</v>
      </c>
      <c r="L1137" s="55">
        <f t="shared" si="120"/>
        <v>7</v>
      </c>
      <c r="M1137" s="55" t="str">
        <f t="shared" si="121"/>
        <v>1897</v>
      </c>
      <c r="N1137" s="55" t="str">
        <f t="shared" si="122"/>
        <v>July</v>
      </c>
      <c r="O1137" s="55">
        <f t="shared" si="123"/>
        <v>7</v>
      </c>
      <c r="P1137" s="55" t="str">
        <f t="shared" si="124"/>
        <v xml:space="preserve"> 2</v>
      </c>
      <c r="Q1137" s="2" t="str">
        <f t="shared" si="125"/>
        <v>&lt;a href="set03\gc\gc_january_1896_to_december_1898\miscellaneous\stone,_gladys_falls_from_2nd_story_window_july_2,_1897_p5_gc.pdf"&gt;Falls from 2nd story window&lt;/a&gt;</v>
      </c>
    </row>
    <row r="1138" spans="1:17" x14ac:dyDescent="0.25">
      <c r="A1138" s="2">
        <v>3331</v>
      </c>
      <c r="B1138" s="4" t="s">
        <v>1705</v>
      </c>
      <c r="C1138" s="4" t="s">
        <v>1715</v>
      </c>
      <c r="D1138" s="52" t="s">
        <v>1712</v>
      </c>
      <c r="E1138" s="5" t="s">
        <v>1756</v>
      </c>
      <c r="F1138" s="5">
        <v>1</v>
      </c>
      <c r="G1138" s="5">
        <v>25</v>
      </c>
      <c r="H1138" s="5">
        <v>5792</v>
      </c>
      <c r="I1138" t="s">
        <v>32033</v>
      </c>
      <c r="J1138" s="46" t="s">
        <v>33107</v>
      </c>
      <c r="K1138" s="55">
        <f t="shared" si="119"/>
        <v>5</v>
      </c>
      <c r="L1138" s="55">
        <f t="shared" si="120"/>
        <v>7</v>
      </c>
      <c r="M1138" s="55" t="str">
        <f t="shared" si="121"/>
        <v>1897</v>
      </c>
      <c r="N1138" s="55" t="str">
        <f t="shared" si="122"/>
        <v>July</v>
      </c>
      <c r="O1138" s="55">
        <f t="shared" si="123"/>
        <v>7</v>
      </c>
      <c r="P1138" s="55" t="str">
        <f t="shared" si="124"/>
        <v xml:space="preserve"> 8</v>
      </c>
      <c r="Q1138" s="2" t="str">
        <f t="shared" si="125"/>
        <v>&lt;a href="set01\hope_pioneer_jan1894todec1899\misc\hope_4th_of_july_report_july_8_1897_p1_hp_part_two.pdf"&gt;Report part 1&lt;/a&gt;</v>
      </c>
    </row>
    <row r="1139" spans="1:17" x14ac:dyDescent="0.25">
      <c r="A1139" s="2">
        <v>3332</v>
      </c>
      <c r="B1139" s="4" t="s">
        <v>1705</v>
      </c>
      <c r="C1139" s="4" t="s">
        <v>1716</v>
      </c>
      <c r="D1139" s="52" t="s">
        <v>1712</v>
      </c>
      <c r="E1139" s="5" t="s">
        <v>1756</v>
      </c>
      <c r="F1139" s="5">
        <v>1</v>
      </c>
      <c r="G1139" s="5">
        <v>25</v>
      </c>
      <c r="H1139" s="5">
        <v>5793</v>
      </c>
      <c r="I1139" t="s">
        <v>32034</v>
      </c>
      <c r="J1139" s="46" t="s">
        <v>33107</v>
      </c>
      <c r="K1139" s="55">
        <f t="shared" si="119"/>
        <v>5</v>
      </c>
      <c r="L1139" s="55">
        <f t="shared" si="120"/>
        <v>7</v>
      </c>
      <c r="M1139" s="55" t="str">
        <f t="shared" si="121"/>
        <v>1897</v>
      </c>
      <c r="N1139" s="55" t="str">
        <f t="shared" si="122"/>
        <v>July</v>
      </c>
      <c r="O1139" s="55">
        <f t="shared" si="123"/>
        <v>7</v>
      </c>
      <c r="P1139" s="55" t="str">
        <f t="shared" si="124"/>
        <v xml:space="preserve"> 8</v>
      </c>
      <c r="Q1139" s="2" t="str">
        <f t="shared" si="125"/>
        <v>&lt;a href="set01\hope_pioneer_jan1894todec1899\misc\hope_4th_of_july_report_july_8_1897_p1_part_one.pdf"&gt;Report part 2&lt;/a&gt;</v>
      </c>
    </row>
    <row r="1140" spans="1:17" x14ac:dyDescent="0.25">
      <c r="A1140" s="2">
        <v>6319</v>
      </c>
      <c r="B1140" s="4" t="s">
        <v>5650</v>
      </c>
      <c r="C1140" s="4" t="s">
        <v>5651</v>
      </c>
      <c r="D1140" s="52" t="s">
        <v>5652</v>
      </c>
      <c r="E1140" s="5" t="s">
        <v>4462</v>
      </c>
      <c r="F1140" s="5">
        <v>1</v>
      </c>
      <c r="G1140" s="5">
        <v>14</v>
      </c>
      <c r="H1140" s="5">
        <v>2676</v>
      </c>
      <c r="I1140" t="s">
        <v>27069</v>
      </c>
      <c r="J1140" s="46" t="s">
        <v>33096</v>
      </c>
      <c r="K1140" s="55">
        <f t="shared" si="119"/>
        <v>5</v>
      </c>
      <c r="L1140" s="55">
        <f t="shared" si="120"/>
        <v>7</v>
      </c>
      <c r="M1140" s="55" t="str">
        <f t="shared" si="121"/>
        <v>1897</v>
      </c>
      <c r="N1140" s="55" t="str">
        <f t="shared" si="122"/>
        <v>July</v>
      </c>
      <c r="O1140" s="55">
        <f t="shared" si="123"/>
        <v>7</v>
      </c>
      <c r="P1140" s="55" t="str">
        <f t="shared" si="124"/>
        <v xml:space="preserve"> 9</v>
      </c>
      <c r="Q1140" s="2" t="str">
        <f t="shared" si="125"/>
        <v>&lt;a href="set03\gc\gc_january_1896_to_december_1898\miscellaneous\root,_herbert_assaulted_july_9,_1897_p1_gc.pdf"&gt;Assaulted&lt;/a&gt;</v>
      </c>
    </row>
    <row r="1141" spans="1:17" x14ac:dyDescent="0.25">
      <c r="A1141" s="2">
        <v>5500</v>
      </c>
      <c r="B1141" s="4" t="s">
        <v>3953</v>
      </c>
      <c r="C1141" s="4" t="s">
        <v>1635</v>
      </c>
      <c r="D1141" s="52" t="s">
        <v>1210</v>
      </c>
      <c r="E1141" s="5" t="s">
        <v>1756</v>
      </c>
      <c r="F1141" s="5">
        <v>4</v>
      </c>
      <c r="G1141" s="5">
        <v>25</v>
      </c>
      <c r="H1141" s="5">
        <v>5749</v>
      </c>
      <c r="I1141" t="s">
        <v>32032</v>
      </c>
      <c r="J1141" s="46" t="s">
        <v>33107</v>
      </c>
      <c r="K1141" s="55">
        <f t="shared" si="119"/>
        <v>5</v>
      </c>
      <c r="L1141" s="55">
        <f t="shared" si="120"/>
        <v>8</v>
      </c>
      <c r="M1141" s="55" t="str">
        <f t="shared" si="121"/>
        <v>1897</v>
      </c>
      <c r="N1141" s="55" t="str">
        <f t="shared" si="122"/>
        <v>July</v>
      </c>
      <c r="O1141" s="55">
        <f t="shared" si="123"/>
        <v>7</v>
      </c>
      <c r="P1141" s="55" t="str">
        <f t="shared" si="124"/>
        <v>29</v>
      </c>
      <c r="Q1141" s="2" t="str">
        <f t="shared" si="125"/>
        <v>&lt;a href="set01\hope_pioneer_jan1894todec1899\misc\crop_report_by_county_july_29_1897_p4_hp.pdf"&gt;Crop Report&lt;/a&gt;</v>
      </c>
    </row>
    <row r="1142" spans="1:17" x14ac:dyDescent="0.25">
      <c r="A1142" s="2">
        <v>6745</v>
      </c>
      <c r="B1142" s="4" t="s">
        <v>5654</v>
      </c>
      <c r="C1142" s="4" t="s">
        <v>5655</v>
      </c>
      <c r="D1142" s="52" t="s">
        <v>5354</v>
      </c>
      <c r="E1142" s="5" t="s">
        <v>4462</v>
      </c>
      <c r="F1142" s="5">
        <v>5</v>
      </c>
      <c r="G1142" s="5">
        <v>14</v>
      </c>
      <c r="H1142" s="5">
        <v>2678</v>
      </c>
      <c r="I1142" t="s">
        <v>27070</v>
      </c>
      <c r="J1142" s="46" t="s">
        <v>33096</v>
      </c>
      <c r="K1142" s="55">
        <f t="shared" si="119"/>
        <v>7</v>
      </c>
      <c r="L1142" s="55">
        <f t="shared" si="120"/>
        <v>9</v>
      </c>
      <c r="M1142" s="55" t="str">
        <f t="shared" si="121"/>
        <v>1897</v>
      </c>
      <c r="N1142" s="55" t="str">
        <f t="shared" si="122"/>
        <v>August</v>
      </c>
      <c r="O1142" s="55">
        <f t="shared" si="123"/>
        <v>8</v>
      </c>
      <c r="P1142" s="55" t="str">
        <f t="shared" si="124"/>
        <v xml:space="preserve"> 6</v>
      </c>
      <c r="Q1142" s="2" t="str">
        <f t="shared" si="125"/>
        <v>&lt;a href="set03\gc\gc_january_1896_to_december_1898\miscellaneous\stadig,_caroline_injured_by_sow_august_6,_1897_p5_gc.pdf"&gt;Injured by sow&lt;/a&gt;</v>
      </c>
    </row>
    <row r="1143" spans="1:17" x14ac:dyDescent="0.25">
      <c r="A1143" s="2">
        <v>117</v>
      </c>
      <c r="B1143" s="4" t="s">
        <v>5566</v>
      </c>
      <c r="C1143" s="4" t="s">
        <v>5567</v>
      </c>
      <c r="D1143" s="52" t="s">
        <v>5300</v>
      </c>
      <c r="E1143" s="5" t="s">
        <v>4462</v>
      </c>
      <c r="F1143" s="5">
        <v>1</v>
      </c>
      <c r="G1143" s="5">
        <v>14</v>
      </c>
      <c r="H1143" s="5">
        <v>2625</v>
      </c>
      <c r="I1143" t="s">
        <v>27071</v>
      </c>
      <c r="J1143" s="46" t="s">
        <v>33096</v>
      </c>
      <c r="K1143" s="55">
        <f t="shared" si="119"/>
        <v>7</v>
      </c>
      <c r="L1143" s="55">
        <f t="shared" si="120"/>
        <v>10</v>
      </c>
      <c r="M1143" s="55" t="str">
        <f t="shared" si="121"/>
        <v>1897</v>
      </c>
      <c r="N1143" s="55" t="str">
        <f t="shared" si="122"/>
        <v>August</v>
      </c>
      <c r="O1143" s="55">
        <f t="shared" si="123"/>
        <v>8</v>
      </c>
      <c r="P1143" s="55" t="str">
        <f t="shared" si="124"/>
        <v>13</v>
      </c>
      <c r="Q1143" s="2" t="str">
        <f t="shared" si="125"/>
        <v>&lt;a href="set03\gc\gc_january_1896_to_december_1898\miscellaneous\almklov,_s_lightning_burns_barn_and_contents_august_13,_1897_p1_gc.pdf"&gt;Lightning burns barn and contents&lt;/a&gt;</v>
      </c>
    </row>
    <row r="1144" spans="1:17" x14ac:dyDescent="0.25">
      <c r="A1144" s="2">
        <v>2494</v>
      </c>
      <c r="B1144" s="4" t="s">
        <v>1692</v>
      </c>
      <c r="C1144" s="4" t="s">
        <v>1693</v>
      </c>
      <c r="D1144" s="52" t="s">
        <v>1494</v>
      </c>
      <c r="E1144" s="5" t="s">
        <v>1756</v>
      </c>
      <c r="F1144" s="5">
        <v>4</v>
      </c>
      <c r="G1144" s="5">
        <v>25</v>
      </c>
      <c r="H1144" s="5">
        <v>5776</v>
      </c>
      <c r="I1144" s="2" t="s">
        <v>32035</v>
      </c>
      <c r="J1144" s="46" t="s">
        <v>33107</v>
      </c>
      <c r="K1144" s="55">
        <f t="shared" si="119"/>
        <v>7</v>
      </c>
      <c r="L1144" s="55">
        <f t="shared" si="120"/>
        <v>10</v>
      </c>
      <c r="M1144" s="55" t="str">
        <f t="shared" si="121"/>
        <v>1897</v>
      </c>
      <c r="N1144" s="55" t="str">
        <f t="shared" si="122"/>
        <v>August</v>
      </c>
      <c r="O1144" s="55">
        <f t="shared" si="123"/>
        <v>8</v>
      </c>
      <c r="P1144" s="55" t="str">
        <f t="shared" si="124"/>
        <v>19</v>
      </c>
      <c r="Q1144" s="2" t="str">
        <f t="shared" si="125"/>
        <v>&lt;a href="set01\hope_pioneer_jan1894todec1899\misc\gustafson_carl_diptheria_quarantine_august_19_1897_p4_hp.pdf"&gt;Diptheria quarantine&lt;/a&gt;</v>
      </c>
    </row>
    <row r="1145" spans="1:17" x14ac:dyDescent="0.25">
      <c r="A1145" s="2">
        <v>3741</v>
      </c>
      <c r="B1145" s="4" t="s">
        <v>5603</v>
      </c>
      <c r="C1145" s="4" t="s">
        <v>5606</v>
      </c>
      <c r="D1145" s="52" t="s">
        <v>5302</v>
      </c>
      <c r="E1145" s="5" t="s">
        <v>4462</v>
      </c>
      <c r="F1145" s="5">
        <v>5</v>
      </c>
      <c r="G1145" s="5">
        <v>14</v>
      </c>
      <c r="H1145" s="5">
        <v>2651</v>
      </c>
      <c r="I1145" t="s">
        <v>27072</v>
      </c>
      <c r="J1145" s="46" t="s">
        <v>33096</v>
      </c>
      <c r="K1145" s="55">
        <f t="shared" si="119"/>
        <v>7</v>
      </c>
      <c r="L1145" s="55">
        <f t="shared" si="120"/>
        <v>10</v>
      </c>
      <c r="M1145" s="55" t="str">
        <f t="shared" si="121"/>
        <v>1897</v>
      </c>
      <c r="N1145" s="55" t="str">
        <f t="shared" si="122"/>
        <v>August</v>
      </c>
      <c r="O1145" s="55">
        <f t="shared" si="123"/>
        <v>8</v>
      </c>
      <c r="P1145" s="55" t="str">
        <f t="shared" si="124"/>
        <v>27</v>
      </c>
      <c r="Q1145" s="2" t="str">
        <f t="shared" si="125"/>
        <v>&lt;a href="set03\gc\gc_january_1896_to_december_1898\miscellaneous\houghton,_john_shoots_left_thumb_off_august_27,_1897_p5_gc.pdf"&gt;Shoots left thumb off&lt;/a&gt;</v>
      </c>
    </row>
    <row r="1146" spans="1:17" x14ac:dyDescent="0.25">
      <c r="A1146" s="2">
        <v>8208</v>
      </c>
      <c r="B1146" s="4" t="s">
        <v>5667</v>
      </c>
      <c r="C1146" s="4" t="s">
        <v>5668</v>
      </c>
      <c r="D1146" s="52" t="s">
        <v>5302</v>
      </c>
      <c r="E1146" s="5" t="s">
        <v>4462</v>
      </c>
      <c r="F1146" s="5">
        <v>5</v>
      </c>
      <c r="G1146" s="5">
        <v>14</v>
      </c>
      <c r="H1146" s="5">
        <v>2686</v>
      </c>
      <c r="I1146" t="s">
        <v>27073</v>
      </c>
      <c r="J1146" s="46" t="s">
        <v>33096</v>
      </c>
      <c r="K1146" s="55">
        <f t="shared" si="119"/>
        <v>7</v>
      </c>
      <c r="L1146" s="55">
        <f t="shared" si="120"/>
        <v>10</v>
      </c>
      <c r="M1146" s="55" t="str">
        <f t="shared" si="121"/>
        <v>1897</v>
      </c>
      <c r="N1146" s="55" t="str">
        <f t="shared" si="122"/>
        <v>August</v>
      </c>
      <c r="O1146" s="55">
        <f t="shared" si="123"/>
        <v>8</v>
      </c>
      <c r="P1146" s="55" t="str">
        <f t="shared" si="124"/>
        <v>27</v>
      </c>
      <c r="Q1146" s="2" t="str">
        <f t="shared" si="125"/>
        <v>&lt;a href="set03\gc\gc_january_1896_to_december_1898\miscellaneous\widlund,_frederic_shot_by_self_in_ribs_august_27,_1897_p5_gc.pdf"&gt;Shot by self in ribs&lt;/a&gt;</v>
      </c>
    </row>
    <row r="1147" spans="1:17" x14ac:dyDescent="0.25">
      <c r="A1147" s="2">
        <v>1933</v>
      </c>
      <c r="B1147" s="4" t="s">
        <v>1661</v>
      </c>
      <c r="C1147" s="4" t="s">
        <v>1662</v>
      </c>
      <c r="D1147" s="52" t="s">
        <v>1663</v>
      </c>
      <c r="E1147" s="5" t="s">
        <v>1756</v>
      </c>
      <c r="F1147" s="5">
        <v>4</v>
      </c>
      <c r="G1147" s="5">
        <v>25</v>
      </c>
      <c r="H1147" s="5">
        <v>5762</v>
      </c>
      <c r="I1147" t="s">
        <v>32036</v>
      </c>
      <c r="J1147" s="46" t="s">
        <v>33107</v>
      </c>
      <c r="K1147" s="55">
        <f t="shared" si="119"/>
        <v>10</v>
      </c>
      <c r="L1147" s="55">
        <f t="shared" si="120"/>
        <v>12</v>
      </c>
      <c r="M1147" s="55" t="str">
        <f t="shared" si="121"/>
        <v>1897</v>
      </c>
      <c r="N1147" s="55" t="str">
        <f t="shared" si="122"/>
        <v>September</v>
      </c>
      <c r="O1147" s="55">
        <f t="shared" si="123"/>
        <v>9</v>
      </c>
      <c r="P1147" s="55" t="str">
        <f t="shared" si="124"/>
        <v xml:space="preserve"> 2</v>
      </c>
      <c r="Q1147" s="2" t="str">
        <f t="shared" si="125"/>
        <v>&lt;a href="set01\hope_pioneer_jan1894todec1899\misc\finley_business_report_september_2_1897_p4_hp.pdf"&gt;Business Report&lt;/a&gt;</v>
      </c>
    </row>
    <row r="1148" spans="1:17" x14ac:dyDescent="0.25">
      <c r="A1148" s="2">
        <v>846</v>
      </c>
      <c r="B1148" s="4" t="s">
        <v>5588</v>
      </c>
      <c r="C1148" s="4" t="s">
        <v>5589</v>
      </c>
      <c r="D1148" s="52" t="s">
        <v>5240</v>
      </c>
      <c r="E1148" s="5" t="s">
        <v>4462</v>
      </c>
      <c r="F1148" s="5">
        <v>5</v>
      </c>
      <c r="G1148" s="5">
        <v>14</v>
      </c>
      <c r="H1148" s="5">
        <v>2638</v>
      </c>
      <c r="I1148" t="s">
        <v>27074</v>
      </c>
      <c r="J1148" s="46" t="s">
        <v>33096</v>
      </c>
      <c r="K1148" s="55">
        <f t="shared" si="119"/>
        <v>10</v>
      </c>
      <c r="L1148" s="55">
        <f t="shared" si="120"/>
        <v>12</v>
      </c>
      <c r="M1148" s="55" t="str">
        <f t="shared" si="121"/>
        <v>1897</v>
      </c>
      <c r="N1148" s="55" t="str">
        <f t="shared" si="122"/>
        <v>September</v>
      </c>
      <c r="O1148" s="55">
        <f t="shared" si="123"/>
        <v>9</v>
      </c>
      <c r="P1148" s="55" t="str">
        <f t="shared" si="124"/>
        <v xml:space="preserve"> 3</v>
      </c>
      <c r="Q1148" s="2" t="str">
        <f t="shared" si="125"/>
        <v>&lt;a href="set03\gc\gc_january_1896_to_december_1898\miscellaneous\clarke,_h_shot_in_the_eye_september_3,_1897_p5_gc.pdf"&gt;Shot in the eye&lt;/a&gt;</v>
      </c>
    </row>
    <row r="1149" spans="1:17" x14ac:dyDescent="0.25">
      <c r="A1149" s="2">
        <v>7523</v>
      </c>
      <c r="B1149" s="4" t="s">
        <v>5663</v>
      </c>
      <c r="C1149" s="4" t="s">
        <v>5664</v>
      </c>
      <c r="D1149" s="52" t="s">
        <v>5240</v>
      </c>
      <c r="E1149" s="5" t="s">
        <v>4462</v>
      </c>
      <c r="F1149" s="5">
        <v>5</v>
      </c>
      <c r="G1149" s="5">
        <v>14</v>
      </c>
      <c r="H1149" s="5">
        <v>2683</v>
      </c>
      <c r="I1149" t="s">
        <v>27075</v>
      </c>
      <c r="J1149" s="46" t="s">
        <v>33096</v>
      </c>
      <c r="K1149" s="55">
        <f t="shared" si="119"/>
        <v>10</v>
      </c>
      <c r="L1149" s="55">
        <f t="shared" si="120"/>
        <v>12</v>
      </c>
      <c r="M1149" s="55" t="str">
        <f t="shared" si="121"/>
        <v>1897</v>
      </c>
      <c r="N1149" s="55" t="str">
        <f t="shared" si="122"/>
        <v>September</v>
      </c>
      <c r="O1149" s="55">
        <f t="shared" si="123"/>
        <v>9</v>
      </c>
      <c r="P1149" s="55" t="str">
        <f t="shared" si="124"/>
        <v xml:space="preserve"> 3</v>
      </c>
      <c r="Q1149" s="2" t="str">
        <f t="shared" si="125"/>
        <v>&lt;a href="set03\gc\gc_january_1896_to_december_1898\miscellaneous\toste,_p_c_shoots_another_in_the_eye_september_3,_1897_p5_gc.pdf"&gt;Shoots another in the eye&lt;/a&gt;</v>
      </c>
    </row>
    <row r="1150" spans="1:17" x14ac:dyDescent="0.25">
      <c r="A1150" s="2">
        <v>2239</v>
      </c>
      <c r="B1150" s="4" t="s">
        <v>5594</v>
      </c>
      <c r="C1150" s="4" t="s">
        <v>5595</v>
      </c>
      <c r="D1150" s="52" t="s">
        <v>5382</v>
      </c>
      <c r="E1150" s="5" t="s">
        <v>4462</v>
      </c>
      <c r="F1150" s="5">
        <v>5</v>
      </c>
      <c r="G1150" s="5">
        <v>14</v>
      </c>
      <c r="H1150" s="5">
        <v>2644</v>
      </c>
      <c r="I1150" t="s">
        <v>27076</v>
      </c>
      <c r="J1150" s="46" t="s">
        <v>33096</v>
      </c>
      <c r="K1150" s="55">
        <f t="shared" si="119"/>
        <v>10</v>
      </c>
      <c r="L1150" s="55">
        <f t="shared" si="120"/>
        <v>13</v>
      </c>
      <c r="M1150" s="55" t="str">
        <f t="shared" si="121"/>
        <v>1897</v>
      </c>
      <c r="N1150" s="55" t="str">
        <f t="shared" si="122"/>
        <v>September</v>
      </c>
      <c r="O1150" s="55">
        <f t="shared" si="123"/>
        <v>9</v>
      </c>
      <c r="P1150" s="55" t="str">
        <f t="shared" si="124"/>
        <v>10</v>
      </c>
      <c r="Q1150" s="2" t="str">
        <f t="shared" si="125"/>
        <v>&lt;a href="set03\gc\gc_january_1896_to_december_1898\miscellaneous\greenland,_magnus_puts_out_fire_september_10,_1897_p5_gc.pdf"&gt;Puts out fire&lt;/a&gt;</v>
      </c>
    </row>
    <row r="1151" spans="1:17" x14ac:dyDescent="0.25">
      <c r="A1151" s="2">
        <v>3153</v>
      </c>
      <c r="B1151" s="4" t="s">
        <v>1700</v>
      </c>
      <c r="C1151" s="4" t="s">
        <v>7308</v>
      </c>
      <c r="D1151" s="12" t="s">
        <v>1897</v>
      </c>
      <c r="E1151" s="5" t="s">
        <v>1756</v>
      </c>
      <c r="F1151" s="5">
        <v>4</v>
      </c>
      <c r="G1151" s="5">
        <v>25.1</v>
      </c>
      <c r="H1151" s="5"/>
      <c r="I1151" t="s">
        <v>32174</v>
      </c>
      <c r="J1151" s="46" t="s">
        <v>33108</v>
      </c>
      <c r="K1151" s="55">
        <f t="shared" si="119"/>
        <v>10</v>
      </c>
      <c r="L1151" s="55">
        <f t="shared" si="120"/>
        <v>13</v>
      </c>
      <c r="M1151" s="55" t="str">
        <f t="shared" si="121"/>
        <v>1897</v>
      </c>
      <c r="N1151" s="55" t="str">
        <f t="shared" si="122"/>
        <v>September</v>
      </c>
      <c r="O1151" s="55">
        <f t="shared" si="123"/>
        <v>9</v>
      </c>
      <c r="P1151" s="55" t="str">
        <f t="shared" si="124"/>
        <v>23</v>
      </c>
      <c r="Q1151" s="2" t="str">
        <f t="shared" si="125"/>
        <v>&lt;a href="set01\hope_pioneer_jan1894todec1899\hsn\hope_school_notes_september_23_1897_p4_hp.pdf"&gt;High School Notes&lt;/a&gt;</v>
      </c>
    </row>
    <row r="1152" spans="1:17" x14ac:dyDescent="0.25">
      <c r="A1152" s="2">
        <v>7324</v>
      </c>
      <c r="B1152" s="4" t="s">
        <v>1895</v>
      </c>
      <c r="C1152" s="4" t="s">
        <v>1896</v>
      </c>
      <c r="D1152" s="52" t="s">
        <v>1897</v>
      </c>
      <c r="E1152" s="5" t="s">
        <v>1756</v>
      </c>
      <c r="F1152" s="5">
        <v>4</v>
      </c>
      <c r="G1152" s="5">
        <v>25</v>
      </c>
      <c r="H1152" s="5">
        <v>5916</v>
      </c>
      <c r="I1152" t="s">
        <v>32037</v>
      </c>
      <c r="J1152" s="46" t="s">
        <v>33107</v>
      </c>
      <c r="K1152" s="55">
        <f t="shared" si="119"/>
        <v>10</v>
      </c>
      <c r="L1152" s="55">
        <f t="shared" si="120"/>
        <v>13</v>
      </c>
      <c r="M1152" s="55" t="str">
        <f t="shared" si="121"/>
        <v>1897</v>
      </c>
      <c r="N1152" s="55" t="str">
        <f t="shared" si="122"/>
        <v>September</v>
      </c>
      <c r="O1152" s="55">
        <f t="shared" si="123"/>
        <v>9</v>
      </c>
      <c r="P1152" s="55" t="str">
        <f t="shared" si="124"/>
        <v>23</v>
      </c>
      <c r="Q1152" s="2" t="str">
        <f t="shared" si="125"/>
        <v>&lt;a href="set01\hope_pioneer_jan1894todec1899\misc\taylor_willie_loses_some_skin_september_23_1897_p4_hp.pdf"&gt;Loses some skin&lt;/a&gt;</v>
      </c>
    </row>
    <row r="1153" spans="1:17" x14ac:dyDescent="0.25">
      <c r="A1153" s="2">
        <v>3154</v>
      </c>
      <c r="B1153" s="4" t="s">
        <v>1700</v>
      </c>
      <c r="C1153" s="4" t="s">
        <v>7308</v>
      </c>
      <c r="D1153" s="12" t="s">
        <v>32198</v>
      </c>
      <c r="E1153" s="5" t="s">
        <v>1756</v>
      </c>
      <c r="F1153" s="5">
        <v>1</v>
      </c>
      <c r="G1153" s="5">
        <v>25.1</v>
      </c>
      <c r="H1153" s="5"/>
      <c r="I1153" t="s">
        <v>32175</v>
      </c>
      <c r="J1153" s="46" t="s">
        <v>33108</v>
      </c>
      <c r="K1153" s="55">
        <f t="shared" si="119"/>
        <v>10</v>
      </c>
      <c r="L1153" s="55">
        <f t="shared" si="120"/>
        <v>13</v>
      </c>
      <c r="M1153" s="55" t="str">
        <f t="shared" si="121"/>
        <v>1897</v>
      </c>
      <c r="N1153" s="55" t="str">
        <f t="shared" si="122"/>
        <v>September</v>
      </c>
      <c r="O1153" s="55">
        <f t="shared" si="123"/>
        <v>9</v>
      </c>
      <c r="P1153" s="55" t="str">
        <f t="shared" si="124"/>
        <v>30</v>
      </c>
      <c r="Q1153" s="2" t="str">
        <f t="shared" si="125"/>
        <v>&lt;a href="set01\hope_pioneer_jan1894todec1899\hsn\hope_school_notes_september_30_1897_p1_hp.pdf"&gt;High School Notes&lt;/a&gt;</v>
      </c>
    </row>
    <row r="1154" spans="1:17" x14ac:dyDescent="0.25">
      <c r="A1154" s="2">
        <v>481</v>
      </c>
      <c r="B1154" s="4" t="s">
        <v>5581</v>
      </c>
      <c r="C1154" s="4" t="s">
        <v>5043</v>
      </c>
      <c r="D1154" s="52" t="s">
        <v>5161</v>
      </c>
      <c r="E1154" s="5" t="s">
        <v>4462</v>
      </c>
      <c r="F1154" s="5">
        <v>5</v>
      </c>
      <c r="G1154" s="5">
        <v>14</v>
      </c>
      <c r="H1154" s="5">
        <v>2632</v>
      </c>
      <c r="I1154" t="s">
        <v>27077</v>
      </c>
      <c r="J1154" s="46" t="s">
        <v>33096</v>
      </c>
      <c r="K1154" s="55">
        <f t="shared" ref="K1154:K1180" si="126">FIND(" ",D1154)</f>
        <v>8</v>
      </c>
      <c r="L1154" s="55">
        <f t="shared" ref="L1154:L1180" si="127">FIND(",",D1154)</f>
        <v>10</v>
      </c>
      <c r="M1154" s="55" t="str">
        <f t="shared" ref="M1154:M1180" si="128">MID(D1154,L1154+2,4)</f>
        <v>1897</v>
      </c>
      <c r="N1154" s="55" t="str">
        <f t="shared" ref="N1154:N1180" si="129">MID(D1154,1,K1154-1)</f>
        <v>October</v>
      </c>
      <c r="O1154" s="55">
        <f t="shared" ref="O1154:O1180" si="130">_xlfn.SWITCH(TRIM(N1154),
"January",1,"February",2,"March",3,"April",4,
"May",5,"June",6,"July",7,"August",8,
"September",9,"October",10,"November",11,"December",12,"No Match")</f>
        <v>10</v>
      </c>
      <c r="P1154" s="55" t="str">
        <f t="shared" ref="P1154:P1180" si="131">MID(D1154,L1154-2,2)</f>
        <v xml:space="preserve"> 1</v>
      </c>
      <c r="Q1154" s="2" t="str">
        <f t="shared" ref="Q1154:Q1217" si="132">"&lt;a href="&amp;""""&amp;J1154&amp;"\"&amp;I1154&amp;"""&gt;"&amp;C1154&amp;"&lt;/a&gt;"</f>
        <v>&lt;a href="set03\gc\gc_january_1896_to_december_1898\miscellaneous\black,_major_j_d_barn_and_contents_burn_october_1,_1897_p5_gc.pdf"&gt;Barn and contents burn&lt;/a&gt;</v>
      </c>
    </row>
    <row r="1155" spans="1:17" x14ac:dyDescent="0.25">
      <c r="A1155" s="2">
        <v>1504</v>
      </c>
      <c r="B1155" s="4" t="s">
        <v>5593</v>
      </c>
      <c r="C1155" s="4" t="s">
        <v>5033</v>
      </c>
      <c r="D1155" s="52" t="s">
        <v>5161</v>
      </c>
      <c r="E1155" s="5" t="s">
        <v>4462</v>
      </c>
      <c r="F1155" s="5">
        <v>5</v>
      </c>
      <c r="G1155" s="5">
        <v>14</v>
      </c>
      <c r="H1155" s="5">
        <v>2642</v>
      </c>
      <c r="I1155" t="s">
        <v>27078</v>
      </c>
      <c r="J1155" s="46" t="s">
        <v>33096</v>
      </c>
      <c r="K1155" s="55">
        <f t="shared" si="126"/>
        <v>8</v>
      </c>
      <c r="L1155" s="55">
        <f t="shared" si="127"/>
        <v>10</v>
      </c>
      <c r="M1155" s="55" t="str">
        <f t="shared" si="128"/>
        <v>1897</v>
      </c>
      <c r="N1155" s="55" t="str">
        <f t="shared" si="129"/>
        <v>October</v>
      </c>
      <c r="O1155" s="55">
        <f t="shared" si="130"/>
        <v>10</v>
      </c>
      <c r="P1155" s="55" t="str">
        <f t="shared" si="131"/>
        <v xml:space="preserve"> 1</v>
      </c>
      <c r="Q1155" s="2" t="str">
        <f t="shared" si="132"/>
        <v>&lt;a href="set03\gc\gc_january_1896_to_december_1898\miscellaneous\dazey_great_western_elevator_burns_october_1,_1897_p5_gc.pdf"&gt;Great Western Elevator burned&lt;/a&gt;</v>
      </c>
    </row>
    <row r="1156" spans="1:17" x14ac:dyDescent="0.25">
      <c r="A1156" s="2">
        <v>3155</v>
      </c>
      <c r="B1156" s="4" t="s">
        <v>1700</v>
      </c>
      <c r="C1156" s="4" t="s">
        <v>7308</v>
      </c>
      <c r="D1156" s="12" t="s">
        <v>32199</v>
      </c>
      <c r="E1156" s="5" t="s">
        <v>1756</v>
      </c>
      <c r="F1156" s="5">
        <v>4</v>
      </c>
      <c r="G1156" s="5">
        <v>25.1</v>
      </c>
      <c r="H1156" s="5"/>
      <c r="I1156" t="s">
        <v>32176</v>
      </c>
      <c r="J1156" s="46" t="s">
        <v>33108</v>
      </c>
      <c r="K1156" s="55">
        <f t="shared" si="126"/>
        <v>8</v>
      </c>
      <c r="L1156" s="55">
        <f t="shared" si="127"/>
        <v>10</v>
      </c>
      <c r="M1156" s="55" t="str">
        <f t="shared" si="128"/>
        <v>1897</v>
      </c>
      <c r="N1156" s="55" t="str">
        <f t="shared" si="129"/>
        <v>October</v>
      </c>
      <c r="O1156" s="55">
        <f t="shared" si="130"/>
        <v>10</v>
      </c>
      <c r="P1156" s="55" t="str">
        <f t="shared" si="131"/>
        <v xml:space="preserve"> 7</v>
      </c>
      <c r="Q1156" s="2" t="str">
        <f t="shared" si="132"/>
        <v>&lt;a href="set01\hope_pioneer_jan1894todec1899\hsn\hope_school_notes_-_october_7_1897_p4_hp.pdf"&gt;High School Notes&lt;/a&gt;</v>
      </c>
    </row>
    <row r="1157" spans="1:17" x14ac:dyDescent="0.25">
      <c r="A1157" s="2">
        <v>3156</v>
      </c>
      <c r="B1157" s="4" t="s">
        <v>1700</v>
      </c>
      <c r="C1157" s="4" t="s">
        <v>7308</v>
      </c>
      <c r="D1157" s="12" t="s">
        <v>1325</v>
      </c>
      <c r="E1157" s="5" t="s">
        <v>1756</v>
      </c>
      <c r="F1157" s="5">
        <v>4</v>
      </c>
      <c r="G1157" s="5">
        <v>25.1</v>
      </c>
      <c r="H1157" s="5"/>
      <c r="I1157" t="s">
        <v>32177</v>
      </c>
      <c r="J1157" s="46" t="s">
        <v>33108</v>
      </c>
      <c r="K1157" s="55">
        <f t="shared" si="126"/>
        <v>8</v>
      </c>
      <c r="L1157" s="55">
        <f t="shared" si="127"/>
        <v>11</v>
      </c>
      <c r="M1157" s="55" t="str">
        <f t="shared" si="128"/>
        <v>1897</v>
      </c>
      <c r="N1157" s="55" t="str">
        <f t="shared" si="129"/>
        <v>October</v>
      </c>
      <c r="O1157" s="55">
        <f t="shared" si="130"/>
        <v>10</v>
      </c>
      <c r="P1157" s="55" t="str">
        <f t="shared" si="131"/>
        <v>14</v>
      </c>
      <c r="Q1157" s="2" t="str">
        <f t="shared" si="132"/>
        <v>&lt;a href="set01\hope_pioneer_jan1894todec1899\hsn\hope_school_notes_october_14_1897_p4_hp.pdf"&gt;High School Notes&lt;/a&gt;</v>
      </c>
    </row>
    <row r="1158" spans="1:17" x14ac:dyDescent="0.25">
      <c r="A1158" s="2">
        <v>907</v>
      </c>
      <c r="B1158" s="4" t="s">
        <v>1627</v>
      </c>
      <c r="C1158" s="4" t="s">
        <v>1628</v>
      </c>
      <c r="D1158" s="52" t="s">
        <v>1629</v>
      </c>
      <c r="E1158" s="5" t="s">
        <v>1756</v>
      </c>
      <c r="F1158" s="5">
        <v>4</v>
      </c>
      <c r="G1158" s="5">
        <v>25</v>
      </c>
      <c r="H1158" s="5">
        <v>5744</v>
      </c>
      <c r="I1158" t="s">
        <v>32038</v>
      </c>
      <c r="J1158" s="46" t="s">
        <v>33107</v>
      </c>
      <c r="K1158" s="55">
        <f t="shared" si="126"/>
        <v>8</v>
      </c>
      <c r="L1158" s="55">
        <f t="shared" si="127"/>
        <v>11</v>
      </c>
      <c r="M1158" s="55" t="str">
        <f t="shared" si="128"/>
        <v>1897</v>
      </c>
      <c r="N1158" s="55" t="str">
        <f t="shared" si="129"/>
        <v>October</v>
      </c>
      <c r="O1158" s="55">
        <f t="shared" si="130"/>
        <v>10</v>
      </c>
      <c r="P1158" s="55" t="str">
        <f t="shared" si="131"/>
        <v>21</v>
      </c>
      <c r="Q1158" s="2" t="str">
        <f t="shared" si="132"/>
        <v>&lt;a href="set01\hope_pioneer_jan1894todec1899\misc\connor_c_w_horses_burned_by_wagon_october_21_1897_p4_hp.pdf"&gt;Horses burned by wagon&lt;/a&gt;</v>
      </c>
    </row>
    <row r="1159" spans="1:17" x14ac:dyDescent="0.25">
      <c r="A1159" s="2">
        <v>3157</v>
      </c>
      <c r="B1159" s="4" t="s">
        <v>1700</v>
      </c>
      <c r="C1159" s="4" t="s">
        <v>7308</v>
      </c>
      <c r="D1159" s="12" t="s">
        <v>1629</v>
      </c>
      <c r="E1159" s="5" t="s">
        <v>1756</v>
      </c>
      <c r="F1159" s="5">
        <v>4</v>
      </c>
      <c r="G1159" s="5">
        <v>25.1</v>
      </c>
      <c r="H1159" s="5"/>
      <c r="I1159" t="s">
        <v>32178</v>
      </c>
      <c r="J1159" s="46" t="s">
        <v>33108</v>
      </c>
      <c r="K1159" s="55">
        <f t="shared" si="126"/>
        <v>8</v>
      </c>
      <c r="L1159" s="55">
        <f t="shared" si="127"/>
        <v>11</v>
      </c>
      <c r="M1159" s="55" t="str">
        <f t="shared" si="128"/>
        <v>1897</v>
      </c>
      <c r="N1159" s="55" t="str">
        <f t="shared" si="129"/>
        <v>October</v>
      </c>
      <c r="O1159" s="55">
        <f t="shared" si="130"/>
        <v>10</v>
      </c>
      <c r="P1159" s="55" t="str">
        <f t="shared" si="131"/>
        <v>21</v>
      </c>
      <c r="Q1159" s="2" t="str">
        <f t="shared" si="132"/>
        <v>&lt;a href="set01\hope_pioneer_jan1894todec1899\hsn\hope_school_notes_october_21_1897_p4_hp.pdf"&gt;High School Notes&lt;/a&gt;</v>
      </c>
    </row>
    <row r="1160" spans="1:17" x14ac:dyDescent="0.25">
      <c r="A1160" s="2">
        <v>2219</v>
      </c>
      <c r="B1160" s="4" t="s">
        <v>1687</v>
      </c>
      <c r="C1160" s="4" t="s">
        <v>1688</v>
      </c>
      <c r="D1160" s="52" t="s">
        <v>1460</v>
      </c>
      <c r="E1160" s="5" t="s">
        <v>1756</v>
      </c>
      <c r="F1160" s="5">
        <v>4</v>
      </c>
      <c r="G1160" s="5">
        <v>25</v>
      </c>
      <c r="H1160" s="5">
        <v>5774</v>
      </c>
      <c r="I1160" t="s">
        <v>32039</v>
      </c>
      <c r="J1160" s="46" t="s">
        <v>33107</v>
      </c>
      <c r="K1160" s="55">
        <f t="shared" si="126"/>
        <v>8</v>
      </c>
      <c r="L1160" s="55">
        <f t="shared" si="127"/>
        <v>11</v>
      </c>
      <c r="M1160" s="55" t="str">
        <f t="shared" si="128"/>
        <v>1897</v>
      </c>
      <c r="N1160" s="55" t="str">
        <f t="shared" si="129"/>
        <v>October</v>
      </c>
      <c r="O1160" s="55">
        <f t="shared" si="130"/>
        <v>10</v>
      </c>
      <c r="P1160" s="55" t="str">
        <f t="shared" si="131"/>
        <v>28</v>
      </c>
      <c r="Q1160" s="2" t="str">
        <f t="shared" si="132"/>
        <v>&lt;a href="set01\hope_pioneer_jan1894todec1899\misc\green_henry_loses_barn_and_all_within_october_28_1897_p4_hp.pdf"&gt;Loses Barn and all in it&lt;/a&gt;</v>
      </c>
    </row>
    <row r="1161" spans="1:17" x14ac:dyDescent="0.25">
      <c r="A1161" s="2">
        <v>3158</v>
      </c>
      <c r="B1161" s="4" t="s">
        <v>1700</v>
      </c>
      <c r="C1161" s="4" t="s">
        <v>7308</v>
      </c>
      <c r="D1161" s="12" t="s">
        <v>1460</v>
      </c>
      <c r="E1161" s="5" t="s">
        <v>1756</v>
      </c>
      <c r="F1161" s="5">
        <v>1</v>
      </c>
      <c r="G1161" s="5">
        <v>25.1</v>
      </c>
      <c r="H1161" s="5"/>
      <c r="I1161" t="s">
        <v>32179</v>
      </c>
      <c r="J1161" s="46" t="s">
        <v>33108</v>
      </c>
      <c r="K1161" s="55">
        <f t="shared" si="126"/>
        <v>8</v>
      </c>
      <c r="L1161" s="55">
        <f t="shared" si="127"/>
        <v>11</v>
      </c>
      <c r="M1161" s="55" t="str">
        <f t="shared" si="128"/>
        <v>1897</v>
      </c>
      <c r="N1161" s="55" t="str">
        <f t="shared" si="129"/>
        <v>October</v>
      </c>
      <c r="O1161" s="55">
        <f t="shared" si="130"/>
        <v>10</v>
      </c>
      <c r="P1161" s="55" t="str">
        <f t="shared" si="131"/>
        <v>28</v>
      </c>
      <c r="Q1161" s="2" t="str">
        <f t="shared" si="132"/>
        <v>&lt;a href="set01\hope_pioneer_jan1894todec1899\hsn\hope_school_notes_october_28_1897_p1_hp.pdf"&gt;High School Notes&lt;/a&gt;</v>
      </c>
    </row>
    <row r="1162" spans="1:17" x14ac:dyDescent="0.25">
      <c r="A1162" s="2">
        <v>3792</v>
      </c>
      <c r="B1162" s="4" t="s">
        <v>1775</v>
      </c>
      <c r="C1162" s="4" t="s">
        <v>1776</v>
      </c>
      <c r="D1162" s="52" t="s">
        <v>1460</v>
      </c>
      <c r="E1162" s="5" t="s">
        <v>1756</v>
      </c>
      <c r="F1162" s="5">
        <v>4</v>
      </c>
      <c r="G1162" s="5">
        <v>25</v>
      </c>
      <c r="H1162" s="5">
        <v>5837</v>
      </c>
      <c r="I1162" t="s">
        <v>32040</v>
      </c>
      <c r="J1162" s="46" t="s">
        <v>33107</v>
      </c>
      <c r="K1162" s="55">
        <f t="shared" si="126"/>
        <v>8</v>
      </c>
      <c r="L1162" s="55">
        <f t="shared" si="127"/>
        <v>11</v>
      </c>
      <c r="M1162" s="55" t="str">
        <f t="shared" si="128"/>
        <v>1897</v>
      </c>
      <c r="N1162" s="55" t="str">
        <f t="shared" si="129"/>
        <v>October</v>
      </c>
      <c r="O1162" s="55">
        <f t="shared" si="130"/>
        <v>10</v>
      </c>
      <c r="P1162" s="55" t="str">
        <f t="shared" si="131"/>
        <v>28</v>
      </c>
      <c r="Q1162" s="2" t="str">
        <f t="shared" si="132"/>
        <v>&lt;a href="set01\hope_pioneer_jan1894todec1899\misc\ingison_ross_hit_by_falling_barn_door_october_28_1897_p4_hp.pdf"&gt;Hit by falling barn door&lt;/a&gt;</v>
      </c>
    </row>
    <row r="1163" spans="1:17" x14ac:dyDescent="0.25">
      <c r="A1163" s="2">
        <v>4016</v>
      </c>
      <c r="B1163" s="4" t="s">
        <v>1782</v>
      </c>
      <c r="C1163" s="4" t="s">
        <v>1783</v>
      </c>
      <c r="D1163" s="52" t="s">
        <v>1460</v>
      </c>
      <c r="E1163" s="5" t="s">
        <v>1756</v>
      </c>
      <c r="F1163" s="5">
        <v>4</v>
      </c>
      <c r="G1163" s="5">
        <v>25</v>
      </c>
      <c r="H1163" s="5">
        <v>5840</v>
      </c>
      <c r="I1163" t="s">
        <v>32041</v>
      </c>
      <c r="J1163" s="46" t="s">
        <v>33107</v>
      </c>
      <c r="K1163" s="55">
        <f t="shared" si="126"/>
        <v>8</v>
      </c>
      <c r="L1163" s="55">
        <f t="shared" si="127"/>
        <v>11</v>
      </c>
      <c r="M1163" s="55" t="str">
        <f t="shared" si="128"/>
        <v>1897</v>
      </c>
      <c r="N1163" s="55" t="str">
        <f t="shared" si="129"/>
        <v>October</v>
      </c>
      <c r="O1163" s="55">
        <f t="shared" si="130"/>
        <v>10</v>
      </c>
      <c r="P1163" s="55" t="str">
        <f t="shared" si="131"/>
        <v>28</v>
      </c>
      <c r="Q1163" s="2" t="str">
        <f t="shared" si="132"/>
        <v>&lt;a href="set01\hope_pioneer_jan1894todec1899\misc\jones_charles_badly_injured_october_28_1897_p4_hp.pdf"&gt;Badly injured&lt;/a&gt;</v>
      </c>
    </row>
    <row r="1164" spans="1:17" x14ac:dyDescent="0.25">
      <c r="A1164" s="2">
        <v>7706</v>
      </c>
      <c r="B1164" s="4" t="s">
        <v>9955</v>
      </c>
      <c r="C1164" s="4" t="s">
        <v>9956</v>
      </c>
      <c r="D1164" s="52" t="s">
        <v>5136</v>
      </c>
      <c r="E1164" s="5" t="s">
        <v>13632</v>
      </c>
      <c r="F1164" s="5">
        <v>8</v>
      </c>
      <c r="G1164" s="5">
        <v>41</v>
      </c>
      <c r="H1164" s="5">
        <v>7697</v>
      </c>
      <c r="I1164" s="99" t="s">
        <v>31614</v>
      </c>
      <c r="J1164" s="46" t="s">
        <v>33127</v>
      </c>
      <c r="K1164" s="55">
        <f t="shared" si="126"/>
        <v>8</v>
      </c>
      <c r="L1164" s="55">
        <f t="shared" si="127"/>
        <v>11</v>
      </c>
      <c r="M1164" s="55" t="str">
        <f t="shared" si="128"/>
        <v>1897</v>
      </c>
      <c r="N1164" s="55" t="str">
        <f t="shared" si="129"/>
        <v>October</v>
      </c>
      <c r="O1164" s="55">
        <f t="shared" si="130"/>
        <v>10</v>
      </c>
      <c r="P1164" s="55" t="str">
        <f t="shared" si="131"/>
        <v>29</v>
      </c>
      <c r="Q1164" s="2" t="str">
        <f t="shared" si="132"/>
        <v>&lt;a href="set03\wimbledon_news\wimbledon_news_1895_to_1900\miscellaneous\walkes,_mrs._james_typhoid_october_29,_1897_p8_wn.pdf"&gt;Typhoid&lt;/a&gt;</v>
      </c>
    </row>
    <row r="1165" spans="1:17" x14ac:dyDescent="0.25">
      <c r="A1165" s="2">
        <v>3159</v>
      </c>
      <c r="B1165" s="4" t="s">
        <v>1700</v>
      </c>
      <c r="C1165" s="4" t="s">
        <v>7308</v>
      </c>
      <c r="D1165" s="12" t="s">
        <v>1148</v>
      </c>
      <c r="E1165" s="5" t="s">
        <v>1756</v>
      </c>
      <c r="F1165" s="5">
        <v>1</v>
      </c>
      <c r="G1165" s="5">
        <v>25.1</v>
      </c>
      <c r="H1165" s="5"/>
      <c r="I1165" t="s">
        <v>32180</v>
      </c>
      <c r="J1165" s="46" t="s">
        <v>33108</v>
      </c>
      <c r="K1165" s="55">
        <f t="shared" si="126"/>
        <v>9</v>
      </c>
      <c r="L1165" s="55">
        <f t="shared" si="127"/>
        <v>11</v>
      </c>
      <c r="M1165" s="55" t="str">
        <f t="shared" si="128"/>
        <v>1897</v>
      </c>
      <c r="N1165" s="55" t="str">
        <f t="shared" si="129"/>
        <v>November</v>
      </c>
      <c r="O1165" s="55">
        <f t="shared" si="130"/>
        <v>11</v>
      </c>
      <c r="P1165" s="55" t="str">
        <f t="shared" si="131"/>
        <v xml:space="preserve"> 4</v>
      </c>
      <c r="Q1165" s="2" t="str">
        <f t="shared" si="132"/>
        <v>&lt;a href="set01\hope_pioneer_jan1894todec1899\hsn\hope_school_notes_november_4_1897_p1_hp.pdf"&gt;High School Notes&lt;/a&gt;</v>
      </c>
    </row>
    <row r="1166" spans="1:17" x14ac:dyDescent="0.25">
      <c r="A1166" s="2">
        <v>6766</v>
      </c>
      <c r="B1166" s="4" t="s">
        <v>1881</v>
      </c>
      <c r="C1166" s="4" t="s">
        <v>965</v>
      </c>
      <c r="D1166" s="52" t="s">
        <v>1148</v>
      </c>
      <c r="E1166" s="5" t="s">
        <v>1756</v>
      </c>
      <c r="F1166" s="5">
        <v>4</v>
      </c>
      <c r="G1166" s="5">
        <v>25</v>
      </c>
      <c r="H1166" s="5">
        <v>5905</v>
      </c>
      <c r="I1166" t="s">
        <v>32044</v>
      </c>
      <c r="J1166" s="46" t="s">
        <v>33107</v>
      </c>
      <c r="K1166" s="55">
        <f t="shared" si="126"/>
        <v>9</v>
      </c>
      <c r="L1166" s="55">
        <f t="shared" si="127"/>
        <v>11</v>
      </c>
      <c r="M1166" s="55" t="str">
        <f t="shared" si="128"/>
        <v>1897</v>
      </c>
      <c r="N1166" s="55" t="str">
        <f t="shared" si="129"/>
        <v>November</v>
      </c>
      <c r="O1166" s="55">
        <f t="shared" si="130"/>
        <v>11</v>
      </c>
      <c r="P1166" s="55" t="str">
        <f t="shared" si="131"/>
        <v xml:space="preserve"> 4</v>
      </c>
      <c r="Q1166" s="2" t="str">
        <f t="shared" si="132"/>
        <v>&lt;a href="set01\hope_pioneer_jan1894todec1899\misc\standley_henry_injures_hand_november_4_1897_p4_hp.pdf"&gt;Injures hand&lt;/a&gt;</v>
      </c>
    </row>
    <row r="1167" spans="1:17" x14ac:dyDescent="0.25">
      <c r="A1167" s="2">
        <v>7089</v>
      </c>
      <c r="B1167" s="4" t="s">
        <v>1882</v>
      </c>
      <c r="C1167" s="4" t="s">
        <v>1625</v>
      </c>
      <c r="D1167" s="52" t="s">
        <v>1148</v>
      </c>
      <c r="E1167" s="5" t="s">
        <v>1756</v>
      </c>
      <c r="F1167" s="5">
        <v>1</v>
      </c>
      <c r="G1167" s="5">
        <v>25</v>
      </c>
      <c r="H1167" s="5">
        <v>5907</v>
      </c>
      <c r="I1167" t="s">
        <v>32042</v>
      </c>
      <c r="J1167" s="46" t="s">
        <v>33107</v>
      </c>
      <c r="K1167" s="55">
        <f t="shared" si="126"/>
        <v>9</v>
      </c>
      <c r="L1167" s="55">
        <f t="shared" si="127"/>
        <v>11</v>
      </c>
      <c r="M1167" s="55" t="str">
        <f t="shared" si="128"/>
        <v>1897</v>
      </c>
      <c r="N1167" s="55" t="str">
        <f t="shared" si="129"/>
        <v>November</v>
      </c>
      <c r="O1167" s="55">
        <f t="shared" si="130"/>
        <v>11</v>
      </c>
      <c r="P1167" s="55" t="str">
        <f t="shared" si="131"/>
        <v xml:space="preserve"> 4</v>
      </c>
      <c r="Q1167" s="2" t="str">
        <f t="shared" si="132"/>
        <v>&lt;a href="set01\hope_pioneer_jan1894todec1899\misc\county_election_results_november_4_1897_p1_hp.pdf"&gt;Results&lt;/a&gt;</v>
      </c>
    </row>
    <row r="1168" spans="1:17" x14ac:dyDescent="0.25">
      <c r="A1168" s="2">
        <v>7090</v>
      </c>
      <c r="B1168" s="4" t="s">
        <v>1882</v>
      </c>
      <c r="C1168" s="4" t="s">
        <v>1625</v>
      </c>
      <c r="D1168" s="52" t="s">
        <v>1148</v>
      </c>
      <c r="E1168" s="5" t="s">
        <v>1756</v>
      </c>
      <c r="F1168" s="5">
        <v>4</v>
      </c>
      <c r="G1168" s="5">
        <v>25</v>
      </c>
      <c r="H1168" s="5">
        <v>5908</v>
      </c>
      <c r="I1168" t="s">
        <v>32043</v>
      </c>
      <c r="J1168" s="46" t="s">
        <v>33107</v>
      </c>
      <c r="K1168" s="55">
        <f t="shared" si="126"/>
        <v>9</v>
      </c>
      <c r="L1168" s="55">
        <f t="shared" si="127"/>
        <v>11</v>
      </c>
      <c r="M1168" s="55" t="str">
        <f t="shared" si="128"/>
        <v>1897</v>
      </c>
      <c r="N1168" s="55" t="str">
        <f t="shared" si="129"/>
        <v>November</v>
      </c>
      <c r="O1168" s="55">
        <f t="shared" si="130"/>
        <v>11</v>
      </c>
      <c r="P1168" s="55" t="str">
        <f t="shared" si="131"/>
        <v xml:space="preserve"> 4</v>
      </c>
      <c r="Q1168" s="2" t="str">
        <f t="shared" si="132"/>
        <v>&lt;a href="set01\hope_pioneer_jan1894todec1899\misc\county_election_results_november_4_1897_p4_hp.pdf"&gt;Results&lt;/a&gt;</v>
      </c>
    </row>
    <row r="1169" spans="1:17" x14ac:dyDescent="0.25">
      <c r="A1169" s="2">
        <v>3160</v>
      </c>
      <c r="B1169" s="4" t="s">
        <v>1700</v>
      </c>
      <c r="C1169" s="4" t="s">
        <v>7308</v>
      </c>
      <c r="D1169" s="12" t="s">
        <v>1283</v>
      </c>
      <c r="E1169" s="5" t="s">
        <v>1756</v>
      </c>
      <c r="F1169" s="5">
        <v>1</v>
      </c>
      <c r="G1169" s="5">
        <v>25.1</v>
      </c>
      <c r="H1169" s="5"/>
      <c r="I1169" t="s">
        <v>32181</v>
      </c>
      <c r="J1169" s="46" t="s">
        <v>33108</v>
      </c>
      <c r="K1169" s="55">
        <f t="shared" si="126"/>
        <v>9</v>
      </c>
      <c r="L1169" s="55">
        <f t="shared" si="127"/>
        <v>12</v>
      </c>
      <c r="M1169" s="55" t="str">
        <f t="shared" si="128"/>
        <v>1897</v>
      </c>
      <c r="N1169" s="55" t="str">
        <f t="shared" si="129"/>
        <v>November</v>
      </c>
      <c r="O1169" s="55">
        <f t="shared" si="130"/>
        <v>11</v>
      </c>
      <c r="P1169" s="55" t="str">
        <f t="shared" si="131"/>
        <v>18</v>
      </c>
      <c r="Q1169" s="2" t="str">
        <f t="shared" si="132"/>
        <v>&lt;a href="set01\hope_pioneer_jan1894todec1899\hsn\hope_school_notes_november_18_1897_p1_hp.pdf"&gt;High School Notes&lt;/a&gt;</v>
      </c>
    </row>
    <row r="1170" spans="1:17" x14ac:dyDescent="0.25">
      <c r="A1170" s="2">
        <v>7087</v>
      </c>
      <c r="B1170" s="4" t="s">
        <v>1882</v>
      </c>
      <c r="C1170" s="4" t="s">
        <v>1883</v>
      </c>
      <c r="D1170" s="52" t="s">
        <v>1283</v>
      </c>
      <c r="E1170" s="5" t="s">
        <v>1756</v>
      </c>
      <c r="F1170" s="5">
        <v>1</v>
      </c>
      <c r="G1170" s="5">
        <v>25</v>
      </c>
      <c r="H1170" s="5">
        <v>5906</v>
      </c>
      <c r="I1170" t="s">
        <v>32045</v>
      </c>
      <c r="J1170" s="46" t="s">
        <v>33107</v>
      </c>
      <c r="K1170" s="55">
        <f t="shared" si="126"/>
        <v>9</v>
      </c>
      <c r="L1170" s="55">
        <f t="shared" si="127"/>
        <v>12</v>
      </c>
      <c r="M1170" s="55" t="str">
        <f t="shared" si="128"/>
        <v>1897</v>
      </c>
      <c r="N1170" s="55" t="str">
        <f t="shared" si="129"/>
        <v>November</v>
      </c>
      <c r="O1170" s="55">
        <f t="shared" si="130"/>
        <v>11</v>
      </c>
      <c r="P1170" s="55" t="str">
        <f t="shared" si="131"/>
        <v>18</v>
      </c>
      <c r="Q1170" s="2" t="str">
        <f t="shared" si="132"/>
        <v>&lt;a href="set01\hope_pioneer_jan1894todec1899\misc\county_election_official_results_november_18_1897_p1_hp.pdf"&gt;Official results&lt;/a&gt;</v>
      </c>
    </row>
    <row r="1171" spans="1:17" x14ac:dyDescent="0.25">
      <c r="A1171" s="2">
        <v>3161</v>
      </c>
      <c r="B1171" s="4" t="s">
        <v>1700</v>
      </c>
      <c r="C1171" s="4" t="s">
        <v>7308</v>
      </c>
      <c r="D1171" s="12" t="s">
        <v>1894</v>
      </c>
      <c r="E1171" s="5" t="s">
        <v>1756</v>
      </c>
      <c r="F1171" s="5">
        <v>4</v>
      </c>
      <c r="G1171" s="5">
        <v>25.1</v>
      </c>
      <c r="H1171" s="5"/>
      <c r="I1171" t="s">
        <v>32182</v>
      </c>
      <c r="J1171" s="46" t="s">
        <v>33108</v>
      </c>
      <c r="K1171" s="55">
        <f t="shared" si="126"/>
        <v>9</v>
      </c>
      <c r="L1171" s="55">
        <f t="shared" si="127"/>
        <v>12</v>
      </c>
      <c r="M1171" s="55" t="str">
        <f t="shared" si="128"/>
        <v>1897</v>
      </c>
      <c r="N1171" s="55" t="str">
        <f t="shared" si="129"/>
        <v>November</v>
      </c>
      <c r="O1171" s="55">
        <f t="shared" si="130"/>
        <v>11</v>
      </c>
      <c r="P1171" s="55" t="str">
        <f t="shared" si="131"/>
        <v>25</v>
      </c>
      <c r="Q1171" s="2" t="str">
        <f t="shared" si="132"/>
        <v>&lt;a href="set01\hope_pioneer_jan1894todec1899\hsn\hope_school_notes_november_25_1897_p4_hp.pdf"&gt;High School Notes&lt;/a&gt;</v>
      </c>
    </row>
    <row r="1172" spans="1:17" x14ac:dyDescent="0.25">
      <c r="A1172" s="2">
        <v>7323</v>
      </c>
      <c r="B1172" s="4" t="s">
        <v>1892</v>
      </c>
      <c r="C1172" s="4" t="s">
        <v>1893</v>
      </c>
      <c r="D1172" s="52" t="s">
        <v>1894</v>
      </c>
      <c r="E1172" s="5" t="s">
        <v>1756</v>
      </c>
      <c r="F1172" s="5">
        <v>4</v>
      </c>
      <c r="G1172" s="5">
        <v>25</v>
      </c>
      <c r="H1172" s="5">
        <v>5915</v>
      </c>
      <c r="I1172" t="s">
        <v>32046</v>
      </c>
      <c r="J1172" s="46" t="s">
        <v>33107</v>
      </c>
      <c r="K1172" s="55">
        <f t="shared" si="126"/>
        <v>9</v>
      </c>
      <c r="L1172" s="55">
        <f t="shared" si="127"/>
        <v>12</v>
      </c>
      <c r="M1172" s="55" t="str">
        <f t="shared" si="128"/>
        <v>1897</v>
      </c>
      <c r="N1172" s="55" t="str">
        <f t="shared" si="129"/>
        <v>November</v>
      </c>
      <c r="O1172" s="55">
        <f t="shared" si="130"/>
        <v>11</v>
      </c>
      <c r="P1172" s="55" t="str">
        <f t="shared" si="131"/>
        <v>25</v>
      </c>
      <c r="Q1172" s="2" t="str">
        <f t="shared" si="132"/>
        <v>&lt;a href="set01\hope_pioneer_jan1894todec1899\misc\taylor_mrs._james_large_tumor_november_25_1897_p4_hp.pdf"&gt;Large Tumor&lt;/a&gt;</v>
      </c>
    </row>
    <row r="1173" spans="1:17" x14ac:dyDescent="0.25">
      <c r="A1173" s="2">
        <v>3479</v>
      </c>
      <c r="B1173" s="4" t="s">
        <v>1756</v>
      </c>
      <c r="C1173" s="4" t="s">
        <v>1759</v>
      </c>
      <c r="D1173" s="52" t="s">
        <v>1391</v>
      </c>
      <c r="E1173" s="5" t="s">
        <v>1756</v>
      </c>
      <c r="F1173" s="5">
        <v>4</v>
      </c>
      <c r="G1173" s="5">
        <v>25</v>
      </c>
      <c r="H1173" s="5">
        <v>5825</v>
      </c>
      <c r="I1173" t="s">
        <v>32047</v>
      </c>
      <c r="J1173" s="46" t="s">
        <v>33107</v>
      </c>
      <c r="K1173" s="55">
        <f t="shared" si="126"/>
        <v>9</v>
      </c>
      <c r="L1173" s="55">
        <f t="shared" si="127"/>
        <v>11</v>
      </c>
      <c r="M1173" s="55" t="str">
        <f t="shared" si="128"/>
        <v>1897</v>
      </c>
      <c r="N1173" s="55" t="str">
        <f t="shared" si="129"/>
        <v>December</v>
      </c>
      <c r="O1173" s="55">
        <f t="shared" si="130"/>
        <v>12</v>
      </c>
      <c r="P1173" s="55" t="str">
        <f t="shared" si="131"/>
        <v xml:space="preserve"> 9</v>
      </c>
      <c r="Q1173" s="2" t="str">
        <f t="shared" si="132"/>
        <v>&lt;a href="set01\hope_pioneer_jan1894todec1899\misc\hope_pioneer_sold_and_not_sold_december_9_1897_p4_hp.pdf"&gt;Sold and not sold&lt;/a&gt;</v>
      </c>
    </row>
    <row r="1174" spans="1:17" x14ac:dyDescent="0.25">
      <c r="A1174" s="2">
        <v>5080</v>
      </c>
      <c r="B1174" s="4" t="s">
        <v>1803</v>
      </c>
      <c r="C1174" s="4" t="s">
        <v>1804</v>
      </c>
      <c r="D1174" s="52" t="s">
        <v>1391</v>
      </c>
      <c r="E1174" s="5" t="s">
        <v>1756</v>
      </c>
      <c r="F1174" s="5">
        <v>4</v>
      </c>
      <c r="G1174" s="5">
        <v>25</v>
      </c>
      <c r="H1174" s="5">
        <v>5851</v>
      </c>
      <c r="I1174" t="s">
        <v>32048</v>
      </c>
      <c r="J1174" s="46" t="s">
        <v>33107</v>
      </c>
      <c r="K1174" s="55">
        <f t="shared" si="126"/>
        <v>9</v>
      </c>
      <c r="L1174" s="55">
        <f t="shared" si="127"/>
        <v>11</v>
      </c>
      <c r="M1174" s="55" t="str">
        <f t="shared" si="128"/>
        <v>1897</v>
      </c>
      <c r="N1174" s="55" t="str">
        <f t="shared" si="129"/>
        <v>December</v>
      </c>
      <c r="O1174" s="55">
        <f t="shared" si="130"/>
        <v>12</v>
      </c>
      <c r="P1174" s="55" t="str">
        <f t="shared" si="131"/>
        <v xml:space="preserve"> 9</v>
      </c>
      <c r="Q1174" s="2" t="str">
        <f t="shared" si="132"/>
        <v>&lt;a href="set01\hope_pioneer_jan1894todec1899\misc\mcmahon_james_badly_burned_december_9_1897_p4_hp.pdf"&gt;Badly burned&lt;/a&gt;</v>
      </c>
    </row>
    <row r="1175" spans="1:17" x14ac:dyDescent="0.25">
      <c r="A1175" s="2">
        <v>5181</v>
      </c>
      <c r="B1175" s="4" t="s">
        <v>1816</v>
      </c>
      <c r="C1175" s="4" t="s">
        <v>1817</v>
      </c>
      <c r="D1175" s="52" t="s">
        <v>1818</v>
      </c>
      <c r="E1175" s="5" t="s">
        <v>1756</v>
      </c>
      <c r="F1175" s="5">
        <v>4</v>
      </c>
      <c r="G1175" s="5">
        <v>25</v>
      </c>
      <c r="H1175" s="5">
        <v>5860</v>
      </c>
      <c r="I1175" t="s">
        <v>32049</v>
      </c>
      <c r="J1175" s="46" t="s">
        <v>33107</v>
      </c>
      <c r="K1175" s="55">
        <f t="shared" si="126"/>
        <v>9</v>
      </c>
      <c r="L1175" s="55">
        <f t="shared" si="127"/>
        <v>12</v>
      </c>
      <c r="M1175" s="55" t="str">
        <f t="shared" si="128"/>
        <v>1897</v>
      </c>
      <c r="N1175" s="55" t="str">
        <f t="shared" si="129"/>
        <v>December</v>
      </c>
      <c r="O1175" s="55">
        <f t="shared" si="130"/>
        <v>12</v>
      </c>
      <c r="P1175" s="55" t="str">
        <f t="shared" si="131"/>
        <v>16</v>
      </c>
      <c r="Q1175" s="2" t="str">
        <f t="shared" si="132"/>
        <v>&lt;a href="set01\hope_pioneer_jan1894todec1899\misc\milligan_billy_hair_is_barometer_december_16_1897_p4_hp.pdf"&gt;Hair is barometer&lt;/a&gt;</v>
      </c>
    </row>
    <row r="1176" spans="1:17" x14ac:dyDescent="0.25">
      <c r="A1176" s="2">
        <v>4905</v>
      </c>
      <c r="B1176" s="4" t="s">
        <v>1794</v>
      </c>
      <c r="C1176" s="4" t="s">
        <v>1797</v>
      </c>
      <c r="D1176" s="52" t="s">
        <v>1798</v>
      </c>
      <c r="E1176" s="5" t="s">
        <v>1756</v>
      </c>
      <c r="F1176" s="5">
        <v>4</v>
      </c>
      <c r="G1176" s="5">
        <v>25</v>
      </c>
      <c r="H1176" s="5">
        <v>5848</v>
      </c>
      <c r="I1176" s="99" t="s">
        <v>32050</v>
      </c>
      <c r="J1176" s="46" t="s">
        <v>33107</v>
      </c>
      <c r="K1176" s="55">
        <f t="shared" si="126"/>
        <v>9</v>
      </c>
      <c r="L1176" s="55">
        <f t="shared" si="127"/>
        <v>12</v>
      </c>
      <c r="M1176" s="55" t="str">
        <f t="shared" si="128"/>
        <v>1897</v>
      </c>
      <c r="N1176" s="55" t="str">
        <f t="shared" si="129"/>
        <v>December</v>
      </c>
      <c r="O1176" s="55">
        <f t="shared" si="130"/>
        <v>12</v>
      </c>
      <c r="P1176" s="55" t="str">
        <f t="shared" si="131"/>
        <v>23</v>
      </c>
      <c r="Q1176" s="2" t="str">
        <f t="shared" si="132"/>
        <v>&lt;a href="set01\hope_pioneer_jan1894todec1899\misc\luxton_mary_trial_for_murder_december_23_1897_p4_hp.pdf"&gt;Trial for murder&lt;/a&gt;</v>
      </c>
    </row>
    <row r="1177" spans="1:17" x14ac:dyDescent="0.25">
      <c r="A1177" s="2">
        <v>3162</v>
      </c>
      <c r="B1177" s="4" t="s">
        <v>1700</v>
      </c>
      <c r="C1177" s="4" t="s">
        <v>7308</v>
      </c>
      <c r="D1177" s="12" t="s">
        <v>1796</v>
      </c>
      <c r="E1177" s="5" t="s">
        <v>1756</v>
      </c>
      <c r="F1177" s="5">
        <v>4</v>
      </c>
      <c r="G1177" s="5">
        <v>25.1</v>
      </c>
      <c r="H1177" s="5"/>
      <c r="I1177" t="s">
        <v>32183</v>
      </c>
      <c r="J1177" s="46" t="s">
        <v>33108</v>
      </c>
      <c r="K1177" s="55">
        <f t="shared" si="126"/>
        <v>9</v>
      </c>
      <c r="L1177" s="55">
        <f t="shared" si="127"/>
        <v>12</v>
      </c>
      <c r="M1177" s="55" t="str">
        <f t="shared" si="128"/>
        <v>1897</v>
      </c>
      <c r="N1177" s="55" t="str">
        <f t="shared" si="129"/>
        <v>December</v>
      </c>
      <c r="O1177" s="55">
        <f t="shared" si="130"/>
        <v>12</v>
      </c>
      <c r="P1177" s="55" t="str">
        <f t="shared" si="131"/>
        <v>30</v>
      </c>
      <c r="Q1177" s="2" t="str">
        <f t="shared" si="132"/>
        <v>&lt;a href="set01\hope_pioneer_jan1894todec1899\hsn\hope_school_notes_december_30_1897_p4_hp.pdf"&gt;High School Notes&lt;/a&gt;</v>
      </c>
    </row>
    <row r="1178" spans="1:17" x14ac:dyDescent="0.25">
      <c r="A1178" s="2">
        <v>4904</v>
      </c>
      <c r="B1178" s="4" t="s">
        <v>1794</v>
      </c>
      <c r="C1178" s="4" t="s">
        <v>1795</v>
      </c>
      <c r="D1178" s="52" t="s">
        <v>1796</v>
      </c>
      <c r="E1178" s="5" t="s">
        <v>1756</v>
      </c>
      <c r="F1178" s="5">
        <v>1</v>
      </c>
      <c r="G1178" s="5">
        <v>25</v>
      </c>
      <c r="H1178" s="5">
        <v>5847</v>
      </c>
      <c r="I1178" t="s">
        <v>32051</v>
      </c>
      <c r="J1178" s="46" t="s">
        <v>33107</v>
      </c>
      <c r="K1178" s="55">
        <f t="shared" si="126"/>
        <v>9</v>
      </c>
      <c r="L1178" s="55">
        <f t="shared" si="127"/>
        <v>12</v>
      </c>
      <c r="M1178" s="55" t="str">
        <f t="shared" si="128"/>
        <v>1897</v>
      </c>
      <c r="N1178" s="55" t="str">
        <f t="shared" si="129"/>
        <v>December</v>
      </c>
      <c r="O1178" s="55">
        <f t="shared" si="130"/>
        <v>12</v>
      </c>
      <c r="P1178" s="55" t="str">
        <f t="shared" si="131"/>
        <v>30</v>
      </c>
      <c r="Q1178" s="2" t="str">
        <f t="shared" si="132"/>
        <v>&lt;a href="set01\hope_pioneer_jan1894todec1899\misc\luxton_mary_acquitted_december_30_1897_p1_hp.pdf"&gt;Acquitted&lt;/a&gt;</v>
      </c>
    </row>
    <row r="1179" spans="1:17" x14ac:dyDescent="0.25">
      <c r="A1179" s="2">
        <v>611</v>
      </c>
      <c r="B1179" s="4" t="s">
        <v>1609</v>
      </c>
      <c r="C1179" s="4" t="s">
        <v>1607</v>
      </c>
      <c r="D1179" s="52" t="s">
        <v>1611</v>
      </c>
      <c r="E1179" s="5" t="s">
        <v>1756</v>
      </c>
      <c r="F1179" s="5">
        <v>4</v>
      </c>
      <c r="G1179" s="5">
        <v>25</v>
      </c>
      <c r="H1179" s="5">
        <v>5733</v>
      </c>
      <c r="I1179" t="s">
        <v>32052</v>
      </c>
      <c r="J1179" s="46" t="s">
        <v>33107</v>
      </c>
      <c r="K1179" s="55">
        <f t="shared" si="126"/>
        <v>8</v>
      </c>
      <c r="L1179" s="55">
        <f t="shared" si="127"/>
        <v>10</v>
      </c>
      <c r="M1179" s="55" t="str">
        <f t="shared" si="128"/>
        <v>1898</v>
      </c>
      <c r="N1179" s="55" t="str">
        <f t="shared" si="129"/>
        <v>January</v>
      </c>
      <c r="O1179" s="55">
        <f t="shared" si="130"/>
        <v>1</v>
      </c>
      <c r="P1179" s="55" t="str">
        <f t="shared" si="131"/>
        <v xml:space="preserve"> 6</v>
      </c>
      <c r="Q1179" s="2" t="str">
        <f t="shared" si="132"/>
        <v>&lt;a href="set01\hope_pioneer_jan1894todec1899\misc\broadlawn_school_notes_january_6_1898_p4_hp.pdf"&gt;Notes&lt;/a&gt;</v>
      </c>
    </row>
    <row r="1180" spans="1:17" x14ac:dyDescent="0.25">
      <c r="A1180" s="2">
        <v>3418</v>
      </c>
      <c r="B1180" s="4" t="s">
        <v>1734</v>
      </c>
      <c r="C1180" s="4" t="s">
        <v>1735</v>
      </c>
      <c r="D1180" s="52" t="s">
        <v>1611</v>
      </c>
      <c r="E1180" s="5" t="s">
        <v>1756</v>
      </c>
      <c r="F1180" s="5">
        <v>4</v>
      </c>
      <c r="G1180" s="5">
        <v>25</v>
      </c>
      <c r="H1180" s="5">
        <v>5805</v>
      </c>
      <c r="I1180" t="s">
        <v>32053</v>
      </c>
      <c r="J1180" s="46" t="s">
        <v>33107</v>
      </c>
      <c r="K1180" s="55">
        <f t="shared" si="126"/>
        <v>8</v>
      </c>
      <c r="L1180" s="55">
        <f t="shared" si="127"/>
        <v>10</v>
      </c>
      <c r="M1180" s="55" t="str">
        <f t="shared" si="128"/>
        <v>1898</v>
      </c>
      <c r="N1180" s="55" t="str">
        <f t="shared" si="129"/>
        <v>January</v>
      </c>
      <c r="O1180" s="55">
        <f t="shared" si="130"/>
        <v>1</v>
      </c>
      <c r="P1180" s="55" t="str">
        <f t="shared" si="131"/>
        <v xml:space="preserve"> 6</v>
      </c>
      <c r="Q1180" s="2" t="str">
        <f t="shared" si="132"/>
        <v>&lt;a href="set01\hope_pioneer_jan1894todec1899\misc\hope_fraternal_organizations_installations_by_name_january_6_1898_p4_hp.pdf"&gt;Installations by name&lt;/a&gt;</v>
      </c>
    </row>
    <row r="1181" spans="1:17" x14ac:dyDescent="0.25">
      <c r="A1181" s="2">
        <v>6916</v>
      </c>
      <c r="B1181" s="4" t="s">
        <v>33140</v>
      </c>
      <c r="C1181" s="4" t="s">
        <v>33139</v>
      </c>
      <c r="D1181" s="93" t="s">
        <v>1611</v>
      </c>
      <c r="E1181" s="5" t="s">
        <v>1756</v>
      </c>
      <c r="F1181" s="5">
        <v>4</v>
      </c>
      <c r="G1181" s="5">
        <v>25.2</v>
      </c>
      <c r="H1181" s="5"/>
      <c r="I1181" t="s">
        <v>32200</v>
      </c>
      <c r="J1181" s="46" t="s">
        <v>33109</v>
      </c>
      <c r="K1181">
        <v>38</v>
      </c>
      <c r="L1181">
        <v>41</v>
      </c>
      <c r="M1181" t="s">
        <v>32318</v>
      </c>
      <c r="N1181" t="s">
        <v>32319</v>
      </c>
      <c r="O1181" s="55">
        <v>1</v>
      </c>
      <c r="P1181" s="55" t="s">
        <v>32320</v>
      </c>
      <c r="Q1181" s="2" t="str">
        <f t="shared" si="132"/>
        <v>&lt;a href="set01\hope_pioneer_jan1894todec1899\sccm\sccm_gunder_johnson_appointed_january_6_1898_8p4hp.pdf"&gt;Meeting Minutes&lt;/a&gt;</v>
      </c>
    </row>
    <row r="1182" spans="1:17" x14ac:dyDescent="0.25">
      <c r="A1182" s="2">
        <v>6917</v>
      </c>
      <c r="B1182" s="4" t="s">
        <v>33140</v>
      </c>
      <c r="C1182" s="4" t="s">
        <v>33139</v>
      </c>
      <c r="D1182" s="93" t="s">
        <v>5489</v>
      </c>
      <c r="E1182" s="5" t="s">
        <v>1756</v>
      </c>
      <c r="F1182" s="5">
        <v>4</v>
      </c>
      <c r="G1182" s="5">
        <v>25.2</v>
      </c>
      <c r="H1182" s="5"/>
      <c r="I1182" t="s">
        <v>32201</v>
      </c>
      <c r="J1182" s="46" t="s">
        <v>33109</v>
      </c>
      <c r="K1182">
        <v>13</v>
      </c>
      <c r="L1182">
        <v>16</v>
      </c>
      <c r="M1182" t="s">
        <v>32318</v>
      </c>
      <c r="N1182" t="s">
        <v>32319</v>
      </c>
      <c r="O1182" s="55">
        <v>1</v>
      </c>
      <c r="P1182" s="55" t="s">
        <v>32321</v>
      </c>
      <c r="Q1182" s="2" t="str">
        <f t="shared" si="132"/>
        <v>&lt;a href="set01\hope_pioneer_jan1894todec1899\sccm\sccm_january_7_1898_7_p4hp.pdf"&gt;Meeting Minutes&lt;/a&gt;</v>
      </c>
    </row>
    <row r="1183" spans="1:17" x14ac:dyDescent="0.25">
      <c r="A1183" s="2">
        <v>6918</v>
      </c>
      <c r="B1183" s="4" t="s">
        <v>33140</v>
      </c>
      <c r="C1183" s="4" t="s">
        <v>33139</v>
      </c>
      <c r="D1183" s="93" t="s">
        <v>32275</v>
      </c>
      <c r="E1183" s="5" t="s">
        <v>1756</v>
      </c>
      <c r="F1183" s="5">
        <v>4</v>
      </c>
      <c r="G1183" s="5">
        <v>25.2</v>
      </c>
      <c r="H1183" s="5"/>
      <c r="I1183" t="s">
        <v>32202</v>
      </c>
      <c r="J1183" s="46" t="s">
        <v>33109</v>
      </c>
      <c r="K1183">
        <v>13</v>
      </c>
      <c r="L1183">
        <v>17</v>
      </c>
      <c r="M1183" t="s">
        <v>32318</v>
      </c>
      <c r="N1183" t="s">
        <v>32319</v>
      </c>
      <c r="O1183" s="55">
        <v>1</v>
      </c>
      <c r="P1183" s="55" t="s">
        <v>32322</v>
      </c>
      <c r="Q1183" s="2" t="str">
        <f t="shared" si="132"/>
        <v>&lt;a href="set01\hope_pioneer_jan1894todec1899\sccm\sccm_january_12_1898_4p4hp.pdf"&gt;Meeting Minutes&lt;/a&gt;</v>
      </c>
    </row>
    <row r="1184" spans="1:17" x14ac:dyDescent="0.25">
      <c r="A1184" s="2">
        <v>6919</v>
      </c>
      <c r="B1184" s="4" t="s">
        <v>33140</v>
      </c>
      <c r="C1184" s="4" t="s">
        <v>33139</v>
      </c>
      <c r="D1184" s="93" t="s">
        <v>32275</v>
      </c>
      <c r="E1184" s="5" t="s">
        <v>1756</v>
      </c>
      <c r="F1184" s="5">
        <v>1</v>
      </c>
      <c r="G1184" s="5">
        <v>25.2</v>
      </c>
      <c r="H1184" s="5"/>
      <c r="I1184" t="s">
        <v>32203</v>
      </c>
      <c r="J1184" s="46" t="s">
        <v>33109</v>
      </c>
      <c r="K1184">
        <v>13</v>
      </c>
      <c r="L1184">
        <v>17</v>
      </c>
      <c r="M1184" t="s">
        <v>32318</v>
      </c>
      <c r="N1184" t="s">
        <v>32319</v>
      </c>
      <c r="O1184" s="55">
        <v>1</v>
      </c>
      <c r="P1184" s="55" t="s">
        <v>32322</v>
      </c>
      <c r="Q1184" s="2" t="str">
        <f t="shared" si="132"/>
        <v>&lt;a href="set01\hope_pioneer_jan1894todec1899\sccm\sccm_january_12_1898_9p1hp.pdf"&gt;Meeting Minutes&lt;/a&gt;</v>
      </c>
    </row>
    <row r="1185" spans="1:17" x14ac:dyDescent="0.25">
      <c r="A1185" s="2">
        <v>1071</v>
      </c>
      <c r="B1185" s="4" t="s">
        <v>1630</v>
      </c>
      <c r="C1185" s="4" t="s">
        <v>1634</v>
      </c>
      <c r="D1185" s="52" t="s">
        <v>158</v>
      </c>
      <c r="E1185" s="5" t="s">
        <v>1756</v>
      </c>
      <c r="F1185" s="5">
        <v>4</v>
      </c>
      <c r="G1185" s="5">
        <v>25</v>
      </c>
      <c r="H1185" s="5">
        <v>5747</v>
      </c>
      <c r="I1185" s="99" t="s">
        <v>32054</v>
      </c>
      <c r="J1185" s="46" t="s">
        <v>33107</v>
      </c>
      <c r="K1185" s="55">
        <f>FIND(" ",D1185)</f>
        <v>8</v>
      </c>
      <c r="L1185" s="55">
        <f>FIND(",",D1185)</f>
        <v>11</v>
      </c>
      <c r="M1185" s="55" t="str">
        <f>MID(D1185,L1185+2,4)</f>
        <v>1898</v>
      </c>
      <c r="N1185" s="55" t="str">
        <f>MID(D1185,1,K1185-1)</f>
        <v>January</v>
      </c>
      <c r="O1185" s="55">
        <f>_xlfn.SWITCH(TRIM(N1185),
"January",1,"February",2,"March",3,"April",4,
"May",5,"June",6,"July",7,"August",8,
"September",9,"October",10,"November",11,"December",12,"No Match")</f>
        <v>1</v>
      </c>
      <c r="P1185" s="55" t="str">
        <f>MID(D1185,L1185-2,2)</f>
        <v>13</v>
      </c>
      <c r="Q1185" s="2" t="str">
        <f t="shared" si="132"/>
        <v>&lt;a href="set01\hope_pioneer_jan1894todec1899\misc\cooperstown_to_have_two_papers_january_13_1898_p4_hp.pdf"&gt;Two newspapers&lt;/a&gt;</v>
      </c>
    </row>
    <row r="1186" spans="1:17" x14ac:dyDescent="0.25">
      <c r="A1186" s="2">
        <v>6920</v>
      </c>
      <c r="B1186" s="4" t="s">
        <v>33140</v>
      </c>
      <c r="C1186" s="4" t="s">
        <v>33139</v>
      </c>
      <c r="D1186" s="93" t="s">
        <v>158</v>
      </c>
      <c r="E1186" s="5" t="s">
        <v>1756</v>
      </c>
      <c r="F1186" s="5">
        <v>4</v>
      </c>
      <c r="G1186" s="5">
        <v>25.2</v>
      </c>
      <c r="H1186" s="5"/>
      <c r="I1186" t="s">
        <v>32204</v>
      </c>
      <c r="J1186" s="46" t="s">
        <v>33109</v>
      </c>
      <c r="K1186">
        <v>13</v>
      </c>
      <c r="L1186">
        <v>17</v>
      </c>
      <c r="M1186" t="s">
        <v>32318</v>
      </c>
      <c r="N1186" t="s">
        <v>32319</v>
      </c>
      <c r="O1186" s="55">
        <v>1</v>
      </c>
      <c r="P1186" s="55" t="s">
        <v>32323</v>
      </c>
      <c r="Q1186" s="2" t="str">
        <f t="shared" si="132"/>
        <v>&lt;a href="set01\hope_pioneer_jan1894todec1899\sccm\sccm_january_13_1898_8p4hp.pdf"&gt;Meeting Minutes&lt;/a&gt;</v>
      </c>
    </row>
    <row r="1187" spans="1:17" x14ac:dyDescent="0.25">
      <c r="A1187" s="2">
        <v>6921</v>
      </c>
      <c r="B1187" s="4" t="s">
        <v>33140</v>
      </c>
      <c r="C1187" s="4" t="s">
        <v>33139</v>
      </c>
      <c r="D1187" s="93" t="s">
        <v>32276</v>
      </c>
      <c r="E1187" s="5" t="s">
        <v>1756</v>
      </c>
      <c r="F1187" s="5">
        <v>4</v>
      </c>
      <c r="G1187" s="5">
        <v>25.2</v>
      </c>
      <c r="H1187" s="5"/>
      <c r="I1187" t="s">
        <v>32205</v>
      </c>
      <c r="J1187" s="46" t="s">
        <v>33109</v>
      </c>
      <c r="K1187">
        <v>13</v>
      </c>
      <c r="L1187">
        <v>17</v>
      </c>
      <c r="M1187" t="s">
        <v>32318</v>
      </c>
      <c r="N1187" t="s">
        <v>32319</v>
      </c>
      <c r="O1187" s="55">
        <v>1</v>
      </c>
      <c r="P1187" s="55" t="s">
        <v>32324</v>
      </c>
      <c r="Q1187" s="2" t="str">
        <f t="shared" si="132"/>
        <v>&lt;a href="set01\hope_pioneer_jan1894todec1899\sccm\sccm_january_17_1898_6_p4hp.pdf"&gt;Meeting Minutes&lt;/a&gt;</v>
      </c>
    </row>
    <row r="1188" spans="1:17" x14ac:dyDescent="0.25">
      <c r="A1188" s="2">
        <v>6922</v>
      </c>
      <c r="B1188" s="4" t="s">
        <v>33140</v>
      </c>
      <c r="C1188" s="4" t="s">
        <v>33139</v>
      </c>
      <c r="D1188" s="93" t="s">
        <v>32277</v>
      </c>
      <c r="E1188" s="5" t="s">
        <v>1756</v>
      </c>
      <c r="F1188" s="5">
        <v>1</v>
      </c>
      <c r="G1188" s="5">
        <v>25.2</v>
      </c>
      <c r="H1188" s="5"/>
      <c r="I1188" t="s">
        <v>32206</v>
      </c>
      <c r="J1188" s="46" t="s">
        <v>33109</v>
      </c>
      <c r="K1188">
        <v>13</v>
      </c>
      <c r="L1188">
        <v>17</v>
      </c>
      <c r="M1188" t="s">
        <v>32318</v>
      </c>
      <c r="N1188" t="s">
        <v>32319</v>
      </c>
      <c r="O1188" s="55">
        <v>1</v>
      </c>
      <c r="P1188" s="55" t="s">
        <v>32325</v>
      </c>
      <c r="Q1188" s="2" t="str">
        <f t="shared" si="132"/>
        <v>&lt;a href="set01\hope_pioneer_jan1894todec1899\sccm\sccm_january_19_1898_9p1hp.pdf"&gt;Meeting Minutes&lt;/a&gt;</v>
      </c>
    </row>
    <row r="1189" spans="1:17" x14ac:dyDescent="0.25">
      <c r="A1189" s="2">
        <v>3077</v>
      </c>
      <c r="B1189" s="4" t="s">
        <v>1700</v>
      </c>
      <c r="C1189" s="4" t="s">
        <v>1718</v>
      </c>
      <c r="D1189" s="52" t="s">
        <v>1719</v>
      </c>
      <c r="E1189" s="5" t="s">
        <v>1756</v>
      </c>
      <c r="F1189" s="5">
        <v>1</v>
      </c>
      <c r="G1189" s="5">
        <v>25</v>
      </c>
      <c r="H1189" s="5">
        <v>5783</v>
      </c>
      <c r="I1189" t="s">
        <v>32055</v>
      </c>
      <c r="J1189" s="46" t="s">
        <v>33107</v>
      </c>
      <c r="K1189" s="55">
        <f>FIND(" ",D1189)</f>
        <v>8</v>
      </c>
      <c r="L1189" s="55">
        <f>FIND(",",D1189)</f>
        <v>11</v>
      </c>
      <c r="M1189" s="55" t="str">
        <f>MID(D1189,L1189+2,4)</f>
        <v>1898</v>
      </c>
      <c r="N1189" s="55" t="str">
        <f>MID(D1189,1,K1189-1)</f>
        <v>January</v>
      </c>
      <c r="O1189" s="55">
        <f>_xlfn.SWITCH(TRIM(N1189),
"January",1,"February",2,"March",3,"April",4,
"May",5,"June",6,"July",7,"August",8,
"September",9,"October",10,"November",11,"December",12,"No Match")</f>
        <v>1</v>
      </c>
      <c r="P1189" s="55" t="str">
        <f>MID(D1189,L1189-2,2)</f>
        <v>20</v>
      </c>
      <c r="Q1189" s="2" t="str">
        <f t="shared" si="132"/>
        <v>&lt;a href="set01\hope_pioneer_jan1894todec1899\misc\hope_business_and_organization_summary_january_20_1898_p1_hp.pdf"&gt;Business and Organization&lt;/a&gt;</v>
      </c>
    </row>
    <row r="1190" spans="1:17" x14ac:dyDescent="0.25">
      <c r="A1190" s="2">
        <v>6923</v>
      </c>
      <c r="B1190" s="4" t="s">
        <v>33140</v>
      </c>
      <c r="C1190" s="4" t="s">
        <v>33139</v>
      </c>
      <c r="D1190" s="93" t="s">
        <v>1719</v>
      </c>
      <c r="E1190" s="5" t="s">
        <v>1756</v>
      </c>
      <c r="F1190" s="5">
        <v>1</v>
      </c>
      <c r="G1190" s="5">
        <v>25.2</v>
      </c>
      <c r="H1190" s="5"/>
      <c r="I1190" t="s">
        <v>32207</v>
      </c>
      <c r="J1190" s="46" t="s">
        <v>33109</v>
      </c>
      <c r="K1190">
        <v>13</v>
      </c>
      <c r="L1190">
        <v>17</v>
      </c>
      <c r="M1190" t="s">
        <v>32318</v>
      </c>
      <c r="N1190" t="s">
        <v>32319</v>
      </c>
      <c r="O1190" s="55">
        <v>1</v>
      </c>
      <c r="P1190" s="55" t="s">
        <v>32326</v>
      </c>
      <c r="Q1190" s="2" t="str">
        <f t="shared" si="132"/>
        <v>&lt;a href="set01\hope_pioneer_jan1894todec1899\sccm\sccm_january_20_1898_8p1hp.pdf"&gt;Meeting Minutes&lt;/a&gt;</v>
      </c>
    </row>
    <row r="1191" spans="1:17" x14ac:dyDescent="0.25">
      <c r="A1191" s="2">
        <v>6924</v>
      </c>
      <c r="B1191" s="4" t="s">
        <v>33140</v>
      </c>
      <c r="C1191" s="4" t="s">
        <v>33139</v>
      </c>
      <c r="D1191" s="93" t="s">
        <v>5157</v>
      </c>
      <c r="E1191" s="5" t="s">
        <v>1756</v>
      </c>
      <c r="F1191" s="5">
        <v>1</v>
      </c>
      <c r="G1191" s="5">
        <v>25.2</v>
      </c>
      <c r="H1191" s="5"/>
      <c r="I1191" t="s">
        <v>32208</v>
      </c>
      <c r="J1191" s="46" t="s">
        <v>33109</v>
      </c>
      <c r="K1191">
        <v>13</v>
      </c>
      <c r="L1191">
        <v>17</v>
      </c>
      <c r="M1191" t="s">
        <v>32318</v>
      </c>
      <c r="N1191" t="s">
        <v>32319</v>
      </c>
      <c r="O1191" s="55">
        <v>1</v>
      </c>
      <c r="P1191" s="55" t="s">
        <v>32327</v>
      </c>
      <c r="Q1191" s="2" t="str">
        <f t="shared" si="132"/>
        <v>&lt;a href="set01\hope_pioneer_jan1894todec1899\sccm\sccm_january_21_1898_7_p1hp.pdf"&gt;Meeting Minutes&lt;/a&gt;</v>
      </c>
    </row>
    <row r="1192" spans="1:17" x14ac:dyDescent="0.25">
      <c r="A1192" s="2">
        <v>6925</v>
      </c>
      <c r="B1192" s="4" t="s">
        <v>33140</v>
      </c>
      <c r="C1192" s="4" t="s">
        <v>33139</v>
      </c>
      <c r="D1192" s="93" t="s">
        <v>32278</v>
      </c>
      <c r="E1192" s="5" t="s">
        <v>1756</v>
      </c>
      <c r="F1192" s="5">
        <v>1</v>
      </c>
      <c r="G1192" s="5">
        <v>25.2</v>
      </c>
      <c r="H1192" s="5"/>
      <c r="I1192" t="s">
        <v>32209</v>
      </c>
      <c r="J1192" s="46" t="s">
        <v>33109</v>
      </c>
      <c r="K1192">
        <v>24</v>
      </c>
      <c r="L1192">
        <v>28</v>
      </c>
      <c r="M1192" t="s">
        <v>32318</v>
      </c>
      <c r="N1192" t="s">
        <v>32319</v>
      </c>
      <c r="O1192" s="55">
        <v>1</v>
      </c>
      <c r="P1192" s="55" t="s">
        <v>32328</v>
      </c>
      <c r="Q1192" s="2" t="str">
        <f t="shared" si="132"/>
        <v>&lt;a href="set01\hope_pioneer_jan1894todec1899\sccm\sccm_correction_january_24_1898_6_p1hp.pdf"&gt;Meeting Minutes&lt;/a&gt;</v>
      </c>
    </row>
    <row r="1193" spans="1:17" x14ac:dyDescent="0.25">
      <c r="A1193" s="2">
        <v>6926</v>
      </c>
      <c r="B1193" s="4" t="s">
        <v>33140</v>
      </c>
      <c r="C1193" s="4" t="s">
        <v>33139</v>
      </c>
      <c r="D1193" s="93" t="s">
        <v>32279</v>
      </c>
      <c r="E1193" s="5" t="s">
        <v>1756</v>
      </c>
      <c r="F1193" s="5">
        <v>1</v>
      </c>
      <c r="G1193" s="5">
        <v>25.2</v>
      </c>
      <c r="H1193" s="5"/>
      <c r="I1193" t="s">
        <v>32210</v>
      </c>
      <c r="J1193" s="46" t="s">
        <v>33109</v>
      </c>
      <c r="K1193">
        <v>13</v>
      </c>
      <c r="L1193">
        <v>17</v>
      </c>
      <c r="M1193" t="s">
        <v>32318</v>
      </c>
      <c r="N1193" t="s">
        <v>32319</v>
      </c>
      <c r="O1193" s="55">
        <v>1</v>
      </c>
      <c r="P1193" s="55" t="s">
        <v>32329</v>
      </c>
      <c r="Q1193" s="2" t="str">
        <f t="shared" si="132"/>
        <v>&lt;a href="set01\hope_pioneer_jan1894todec1899\sccm\sccm_january_26_1898_9p1hp.pdf"&gt;Meeting Minutes&lt;/a&gt;</v>
      </c>
    </row>
    <row r="1194" spans="1:17" x14ac:dyDescent="0.25">
      <c r="A1194" s="2">
        <v>6927</v>
      </c>
      <c r="B1194" s="4" t="s">
        <v>33140</v>
      </c>
      <c r="C1194" s="4" t="s">
        <v>33139</v>
      </c>
      <c r="D1194" s="93" t="s">
        <v>32280</v>
      </c>
      <c r="E1194" s="5" t="s">
        <v>1756</v>
      </c>
      <c r="F1194" s="5">
        <v>1</v>
      </c>
      <c r="G1194" s="5">
        <v>25.2</v>
      </c>
      <c r="H1194" s="5"/>
      <c r="I1194" t="s">
        <v>32211</v>
      </c>
      <c r="J1194" s="46" t="s">
        <v>33109</v>
      </c>
      <c r="K1194">
        <v>13</v>
      </c>
      <c r="L1194">
        <v>17</v>
      </c>
      <c r="M1194" t="s">
        <v>32318</v>
      </c>
      <c r="N1194" t="s">
        <v>32319</v>
      </c>
      <c r="O1194" s="55">
        <v>1</v>
      </c>
      <c r="P1194" s="55" t="s">
        <v>32330</v>
      </c>
      <c r="Q1194" s="2" t="str">
        <f t="shared" si="132"/>
        <v>&lt;a href="set01\hope_pioneer_jan1894todec1899\sccm\sccm_january_28_1898_7_p1hp.pdf"&gt;Meeting Minutes&lt;/a&gt;</v>
      </c>
    </row>
    <row r="1195" spans="1:17" x14ac:dyDescent="0.25">
      <c r="A1195" s="2">
        <v>6928</v>
      </c>
      <c r="B1195" s="4" t="s">
        <v>33140</v>
      </c>
      <c r="C1195" s="4" t="s">
        <v>33139</v>
      </c>
      <c r="D1195" s="93" t="s">
        <v>32281</v>
      </c>
      <c r="E1195" s="5" t="s">
        <v>1756</v>
      </c>
      <c r="F1195" s="5">
        <v>4</v>
      </c>
      <c r="G1195" s="5">
        <v>25.2</v>
      </c>
      <c r="H1195" s="5"/>
      <c r="I1195" t="s">
        <v>32212</v>
      </c>
      <c r="J1195" s="46" t="s">
        <v>33109</v>
      </c>
      <c r="K1195">
        <v>14</v>
      </c>
      <c r="L1195">
        <v>17</v>
      </c>
      <c r="M1195" t="s">
        <v>32318</v>
      </c>
      <c r="N1195" t="s">
        <v>32331</v>
      </c>
      <c r="O1195" s="55">
        <v>2</v>
      </c>
      <c r="P1195" s="55" t="s">
        <v>32332</v>
      </c>
      <c r="Q1195" s="2" t="str">
        <f t="shared" si="132"/>
        <v>&lt;a href="set01\hope_pioneer_jan1894todec1899\sccm\sccm_february_3_1898_8p4hp.pdf"&gt;Meeting Minutes&lt;/a&gt;</v>
      </c>
    </row>
    <row r="1196" spans="1:17" x14ac:dyDescent="0.25">
      <c r="A1196" s="2">
        <v>6929</v>
      </c>
      <c r="B1196" s="4" t="s">
        <v>33140</v>
      </c>
      <c r="C1196" s="4" t="s">
        <v>33139</v>
      </c>
      <c r="D1196" s="93" t="s">
        <v>32282</v>
      </c>
      <c r="E1196" s="5" t="s">
        <v>1756</v>
      </c>
      <c r="F1196" s="5">
        <v>4</v>
      </c>
      <c r="G1196" s="5">
        <v>25.2</v>
      </c>
      <c r="H1196" s="5"/>
      <c r="I1196" t="s">
        <v>32213</v>
      </c>
      <c r="J1196" s="46" t="s">
        <v>33109</v>
      </c>
      <c r="K1196">
        <v>14</v>
      </c>
      <c r="L1196">
        <v>17</v>
      </c>
      <c r="M1196" t="s">
        <v>32318</v>
      </c>
      <c r="N1196" t="s">
        <v>32331</v>
      </c>
      <c r="O1196" s="55">
        <v>2</v>
      </c>
      <c r="P1196" s="55" t="s">
        <v>32321</v>
      </c>
      <c r="Q1196" s="2" t="str">
        <f t="shared" si="132"/>
        <v>&lt;a href="set01\hope_pioneer_jan1894todec1899\sccm\sccm_february_7_1898_6_p4hp.pdf"&gt;Meeting Minutes&lt;/a&gt;</v>
      </c>
    </row>
    <row r="1197" spans="1:17" x14ac:dyDescent="0.25">
      <c r="A1197" s="2">
        <v>6930</v>
      </c>
      <c r="B1197" s="4" t="s">
        <v>33140</v>
      </c>
      <c r="C1197" s="4" t="s">
        <v>33139</v>
      </c>
      <c r="D1197" s="93" t="s">
        <v>32283</v>
      </c>
      <c r="E1197" s="5" t="s">
        <v>1756</v>
      </c>
      <c r="F1197" s="5">
        <v>4</v>
      </c>
      <c r="G1197" s="5">
        <v>25.2</v>
      </c>
      <c r="H1197" s="5"/>
      <c r="I1197" t="s">
        <v>32214</v>
      </c>
      <c r="J1197" s="46" t="s">
        <v>33109</v>
      </c>
      <c r="K1197">
        <v>14</v>
      </c>
      <c r="L1197">
        <v>18</v>
      </c>
      <c r="M1197" t="s">
        <v>32318</v>
      </c>
      <c r="N1197" t="s">
        <v>32331</v>
      </c>
      <c r="O1197" s="55">
        <v>2</v>
      </c>
      <c r="P1197" s="55" t="s">
        <v>32333</v>
      </c>
      <c r="Q1197" s="2" t="str">
        <f t="shared" si="132"/>
        <v>&lt;a href="set01\hope_pioneer_jan1894todec1899\sccm\sccm_february_23_1898_4p4hp.pdf"&gt;Meeting Minutes&lt;/a&gt;</v>
      </c>
    </row>
    <row r="1198" spans="1:17" x14ac:dyDescent="0.25">
      <c r="A1198" s="2">
        <v>612</v>
      </c>
      <c r="B1198" s="4" t="s">
        <v>1609</v>
      </c>
      <c r="C1198" s="4" t="s">
        <v>1607</v>
      </c>
      <c r="D1198" s="52" t="s">
        <v>1610</v>
      </c>
      <c r="E1198" s="5" t="s">
        <v>1756</v>
      </c>
      <c r="F1198" s="5">
        <v>1</v>
      </c>
      <c r="G1198" s="5">
        <v>25</v>
      </c>
      <c r="H1198" s="5">
        <v>5732</v>
      </c>
      <c r="I1198" t="s">
        <v>32056</v>
      </c>
      <c r="J1198" s="46" t="s">
        <v>33107</v>
      </c>
      <c r="K1198" s="55">
        <f t="shared" ref="K1198:K1210" si="133">FIND(" ",D1198)</f>
        <v>9</v>
      </c>
      <c r="L1198" s="55">
        <f t="shared" ref="L1198:L1210" si="134">FIND(",",D1198)</f>
        <v>12</v>
      </c>
      <c r="M1198" s="55" t="str">
        <f t="shared" ref="M1198:M1210" si="135">MID(D1198,L1198+2,4)</f>
        <v>1898</v>
      </c>
      <c r="N1198" s="55" t="str">
        <f t="shared" ref="N1198:N1210" si="136">MID(D1198,1,K1198-1)</f>
        <v>February</v>
      </c>
      <c r="O1198" s="55">
        <f t="shared" ref="O1198:O1210" si="137">_xlfn.SWITCH(TRIM(N1198),
"January",1,"February",2,"March",3,"April",4,
"May",5,"June",6,"July",7,"August",8,
"September",9,"October",10,"November",11,"December",12,"No Match")</f>
        <v>2</v>
      </c>
      <c r="P1198" s="55" t="str">
        <f t="shared" ref="P1198:P1210" si="138">MID(D1198,L1198-2,2)</f>
        <v>24</v>
      </c>
      <c r="Q1198" s="2" t="str">
        <f t="shared" si="132"/>
        <v>&lt;a href="set01\hope_pioneer_jan1894todec1899\misc\broadlawn_school_notes_february_24_1898_p1_hp.pdf"&gt;Notes&lt;/a&gt;</v>
      </c>
    </row>
    <row r="1199" spans="1:17" x14ac:dyDescent="0.25">
      <c r="A1199" s="2">
        <v>3163</v>
      </c>
      <c r="B1199" s="4" t="s">
        <v>1700</v>
      </c>
      <c r="C1199" s="4" t="s">
        <v>7308</v>
      </c>
      <c r="D1199" s="12" t="s">
        <v>1610</v>
      </c>
      <c r="E1199" s="5" t="s">
        <v>1756</v>
      </c>
      <c r="F1199" s="5">
        <v>4</v>
      </c>
      <c r="G1199" s="5">
        <v>25.1</v>
      </c>
      <c r="H1199" s="5"/>
      <c r="I1199" t="s">
        <v>32184</v>
      </c>
      <c r="J1199" s="46" t="s">
        <v>33108</v>
      </c>
      <c r="K1199" s="55">
        <f t="shared" si="133"/>
        <v>9</v>
      </c>
      <c r="L1199" s="55">
        <f t="shared" si="134"/>
        <v>12</v>
      </c>
      <c r="M1199" s="55" t="str">
        <f t="shared" si="135"/>
        <v>1898</v>
      </c>
      <c r="N1199" s="55" t="str">
        <f t="shared" si="136"/>
        <v>February</v>
      </c>
      <c r="O1199" s="55">
        <f t="shared" si="137"/>
        <v>2</v>
      </c>
      <c r="P1199" s="55" t="str">
        <f t="shared" si="138"/>
        <v>24</v>
      </c>
      <c r="Q1199" s="2" t="str">
        <f t="shared" si="132"/>
        <v>&lt;a href="set01\hope_pioneer_jan1894todec1899\hsn\hope_school_notes_february_24_1898_p4_hp.pdf"&gt;High School Notes&lt;/a&gt;</v>
      </c>
    </row>
    <row r="1200" spans="1:17" x14ac:dyDescent="0.25">
      <c r="A1200" s="2">
        <v>5137</v>
      </c>
      <c r="B1200" s="4" t="s">
        <v>1814</v>
      </c>
      <c r="C1200" s="4" t="s">
        <v>1815</v>
      </c>
      <c r="D1200" s="52" t="s">
        <v>1610</v>
      </c>
      <c r="E1200" s="5" t="s">
        <v>1756</v>
      </c>
      <c r="F1200" s="5">
        <v>4</v>
      </c>
      <c r="G1200" s="5">
        <v>25</v>
      </c>
      <c r="H1200" s="5">
        <v>5859</v>
      </c>
      <c r="I1200" t="s">
        <v>32057</v>
      </c>
      <c r="J1200" s="46" t="s">
        <v>33107</v>
      </c>
      <c r="K1200" s="55">
        <f t="shared" si="133"/>
        <v>9</v>
      </c>
      <c r="L1200" s="55">
        <f t="shared" si="134"/>
        <v>12</v>
      </c>
      <c r="M1200" s="55" t="str">
        <f t="shared" si="135"/>
        <v>1898</v>
      </c>
      <c r="N1200" s="55" t="str">
        <f t="shared" si="136"/>
        <v>February</v>
      </c>
      <c r="O1200" s="55">
        <f t="shared" si="137"/>
        <v>2</v>
      </c>
      <c r="P1200" s="55" t="str">
        <f t="shared" si="138"/>
        <v>24</v>
      </c>
      <c r="Q1200" s="2" t="str">
        <f t="shared" si="132"/>
        <v>&lt;a href="set01\hope_pioneer_jan1894todec1899\misc\miche_august_fire_destroys_everything_february_24_1898_p4_hp.pdf"&gt;Fire destroys everything&lt;/a&gt;</v>
      </c>
    </row>
    <row r="1201" spans="1:17" x14ac:dyDescent="0.25">
      <c r="A1201" s="2">
        <v>896</v>
      </c>
      <c r="B1201" s="4" t="s">
        <v>1624</v>
      </c>
      <c r="C1201" s="4" t="s">
        <v>1625</v>
      </c>
      <c r="D1201" s="52" t="s">
        <v>1555</v>
      </c>
      <c r="E1201" s="5" t="s">
        <v>1756</v>
      </c>
      <c r="F1201" s="5">
        <v>1</v>
      </c>
      <c r="G1201" s="5">
        <v>25</v>
      </c>
      <c r="H1201" s="5">
        <v>5742</v>
      </c>
      <c r="I1201" t="s">
        <v>32058</v>
      </c>
      <c r="J1201" s="46" t="s">
        <v>33107</v>
      </c>
      <c r="K1201" s="55">
        <f t="shared" si="133"/>
        <v>6</v>
      </c>
      <c r="L1201" s="55">
        <f t="shared" si="134"/>
        <v>8</v>
      </c>
      <c r="M1201" s="55" t="str">
        <f t="shared" si="135"/>
        <v>1898</v>
      </c>
      <c r="N1201" s="55" t="str">
        <f t="shared" si="136"/>
        <v>March</v>
      </c>
      <c r="O1201" s="55">
        <f t="shared" si="137"/>
        <v>3</v>
      </c>
      <c r="P1201" s="55" t="str">
        <f t="shared" si="138"/>
        <v xml:space="preserve"> 3</v>
      </c>
      <c r="Q1201" s="2" t="str">
        <f t="shared" si="132"/>
        <v>&lt;a href="set01\hope_pioneer_jan1894todec1899\misc\colgate_election_results_march_3_1898_p1_hp.pdf"&gt;Results&lt;/a&gt;</v>
      </c>
    </row>
    <row r="1202" spans="1:17" x14ac:dyDescent="0.25">
      <c r="A1202" s="2">
        <v>3472</v>
      </c>
      <c r="B1202" s="4" t="s">
        <v>1754</v>
      </c>
      <c r="C1202" s="4" t="s">
        <v>1755</v>
      </c>
      <c r="D1202" s="52" t="s">
        <v>1555</v>
      </c>
      <c r="E1202" s="5" t="s">
        <v>1756</v>
      </c>
      <c r="F1202" s="5">
        <v>4</v>
      </c>
      <c r="G1202" s="5">
        <v>25</v>
      </c>
      <c r="H1202" s="5">
        <v>5823</v>
      </c>
      <c r="I1202" t="s">
        <v>32059</v>
      </c>
      <c r="J1202" s="46" t="s">
        <v>33107</v>
      </c>
      <c r="K1202" s="55">
        <f t="shared" si="133"/>
        <v>6</v>
      </c>
      <c r="L1202" s="55">
        <f t="shared" si="134"/>
        <v>8</v>
      </c>
      <c r="M1202" s="55" t="str">
        <f t="shared" si="135"/>
        <v>1898</v>
      </c>
      <c r="N1202" s="55" t="str">
        <f t="shared" si="136"/>
        <v>March</v>
      </c>
      <c r="O1202" s="55">
        <f t="shared" si="137"/>
        <v>3</v>
      </c>
      <c r="P1202" s="55" t="str">
        <f t="shared" si="138"/>
        <v xml:space="preserve"> 3</v>
      </c>
      <c r="Q1202" s="2" t="str">
        <f t="shared" si="132"/>
        <v>&lt;a href="set01\hope_pioneer_jan1894todec1899\misc\hope_minstrel_show_march_3_1898_p4_hp.pdf"&gt;Show&lt;/a&gt;</v>
      </c>
    </row>
    <row r="1203" spans="1:17" x14ac:dyDescent="0.25">
      <c r="A1203" s="2">
        <v>3719</v>
      </c>
      <c r="B1203" s="4" t="s">
        <v>1769</v>
      </c>
      <c r="C1203" s="4" t="s">
        <v>1625</v>
      </c>
      <c r="D1203" s="52" t="s">
        <v>1555</v>
      </c>
      <c r="E1203" s="5" t="s">
        <v>1756</v>
      </c>
      <c r="F1203" s="5">
        <v>4</v>
      </c>
      <c r="G1203" s="5">
        <v>25</v>
      </c>
      <c r="H1203" s="5">
        <v>5833</v>
      </c>
      <c r="I1203" t="s">
        <v>32060</v>
      </c>
      <c r="J1203" s="46" t="s">
        <v>33107</v>
      </c>
      <c r="K1203" s="55">
        <f t="shared" si="133"/>
        <v>6</v>
      </c>
      <c r="L1203" s="55">
        <f t="shared" si="134"/>
        <v>8</v>
      </c>
      <c r="M1203" s="55" t="str">
        <f t="shared" si="135"/>
        <v>1898</v>
      </c>
      <c r="N1203" s="55" t="str">
        <f t="shared" si="136"/>
        <v>March</v>
      </c>
      <c r="O1203" s="55">
        <f t="shared" si="137"/>
        <v>3</v>
      </c>
      <c r="P1203" s="55" t="str">
        <f t="shared" si="138"/>
        <v xml:space="preserve"> 3</v>
      </c>
      <c r="Q1203" s="2" t="str">
        <f t="shared" si="132"/>
        <v>&lt;a href="set01\hope_pioneer_jan1894todec1899\misc\hope_twp_election_results_march_3_1898_p4_hp.pdf"&gt;Results&lt;/a&gt;</v>
      </c>
    </row>
    <row r="1204" spans="1:17" x14ac:dyDescent="0.25">
      <c r="A1204" s="2">
        <v>5817</v>
      </c>
      <c r="B1204" s="4" t="s">
        <v>1846</v>
      </c>
      <c r="C1204" s="4" t="s">
        <v>1847</v>
      </c>
      <c r="D1204" s="52" t="s">
        <v>1555</v>
      </c>
      <c r="E1204" s="5" t="s">
        <v>1756</v>
      </c>
      <c r="F1204" s="5">
        <v>4</v>
      </c>
      <c r="G1204" s="5">
        <v>25</v>
      </c>
      <c r="H1204" s="5">
        <v>5883</v>
      </c>
      <c r="I1204" t="s">
        <v>32061</v>
      </c>
      <c r="J1204" s="46" t="s">
        <v>33107</v>
      </c>
      <c r="K1204" s="55">
        <f t="shared" si="133"/>
        <v>6</v>
      </c>
      <c r="L1204" s="55">
        <f t="shared" si="134"/>
        <v>8</v>
      </c>
      <c r="M1204" s="55" t="str">
        <f t="shared" si="135"/>
        <v>1898</v>
      </c>
      <c r="N1204" s="55" t="str">
        <f t="shared" si="136"/>
        <v>March</v>
      </c>
      <c r="O1204" s="55">
        <f t="shared" si="137"/>
        <v>3</v>
      </c>
      <c r="P1204" s="55" t="str">
        <f t="shared" si="138"/>
        <v xml:space="preserve"> 3</v>
      </c>
      <c r="Q1204" s="2" t="str">
        <f t="shared" si="132"/>
        <v>&lt;a href="set01\hope_pioneer_jan1894todec1899\misc\peterson_c_a_cured_and_released_march_3_1898_p4_hp.pdf"&gt;Cured and released&lt;/a&gt;</v>
      </c>
    </row>
    <row r="1205" spans="1:17" x14ac:dyDescent="0.25">
      <c r="A1205" s="2">
        <v>6294</v>
      </c>
      <c r="B1205" s="4" t="s">
        <v>1866</v>
      </c>
      <c r="C1205" s="4" t="s">
        <v>1625</v>
      </c>
      <c r="D1205" s="52" t="s">
        <v>1555</v>
      </c>
      <c r="E1205" s="5" t="s">
        <v>1756</v>
      </c>
      <c r="F1205" s="5">
        <v>1</v>
      </c>
      <c r="G1205" s="5">
        <v>25</v>
      </c>
      <c r="H1205" s="5">
        <v>5895</v>
      </c>
      <c r="I1205" t="s">
        <v>32062</v>
      </c>
      <c r="J1205" s="46" t="s">
        <v>33107</v>
      </c>
      <c r="K1205" s="55">
        <f t="shared" si="133"/>
        <v>6</v>
      </c>
      <c r="L1205" s="55">
        <f t="shared" si="134"/>
        <v>8</v>
      </c>
      <c r="M1205" s="55" t="str">
        <f t="shared" si="135"/>
        <v>1898</v>
      </c>
      <c r="N1205" s="55" t="str">
        <f t="shared" si="136"/>
        <v>March</v>
      </c>
      <c r="O1205" s="55">
        <f t="shared" si="137"/>
        <v>3</v>
      </c>
      <c r="P1205" s="55" t="str">
        <f t="shared" si="138"/>
        <v xml:space="preserve"> 3</v>
      </c>
      <c r="Q1205" s="2" t="str">
        <f t="shared" si="132"/>
        <v>&lt;a href="set01\hope_pioneer_jan1894todec1899\misc\rochester_election_results_march_3_1898_p1_hp.pdf"&gt;Results&lt;/a&gt;</v>
      </c>
    </row>
    <row r="1206" spans="1:17" x14ac:dyDescent="0.25">
      <c r="A1206" s="2">
        <v>6512</v>
      </c>
      <c r="B1206" s="4" t="s">
        <v>1871</v>
      </c>
      <c r="C1206" s="4" t="s">
        <v>1625</v>
      </c>
      <c r="D1206" s="52" t="s">
        <v>1555</v>
      </c>
      <c r="E1206" s="5" t="s">
        <v>1756</v>
      </c>
      <c r="F1206" s="5">
        <v>4</v>
      </c>
      <c r="G1206" s="5">
        <v>25</v>
      </c>
      <c r="H1206" s="5">
        <v>5899</v>
      </c>
      <c r="I1206" t="s">
        <v>32063</v>
      </c>
      <c r="J1206" s="46" t="s">
        <v>33107</v>
      </c>
      <c r="K1206" s="55">
        <f t="shared" si="133"/>
        <v>6</v>
      </c>
      <c r="L1206" s="55">
        <f t="shared" si="134"/>
        <v>8</v>
      </c>
      <c r="M1206" s="55" t="str">
        <f t="shared" si="135"/>
        <v>1898</v>
      </c>
      <c r="N1206" s="55" t="str">
        <f t="shared" si="136"/>
        <v>March</v>
      </c>
      <c r="O1206" s="55">
        <f t="shared" si="137"/>
        <v>3</v>
      </c>
      <c r="P1206" s="55" t="str">
        <f t="shared" si="138"/>
        <v xml:space="preserve"> 3</v>
      </c>
      <c r="Q1206" s="2" t="str">
        <f t="shared" si="132"/>
        <v>&lt;a href="set01\hope_pioneer_jan1894todec1899\misc\sherbrooke_election_results_march_3_1898_p4_hp.pdf"&gt;Results&lt;/a&gt;</v>
      </c>
    </row>
    <row r="1207" spans="1:17" x14ac:dyDescent="0.25">
      <c r="A1207" s="2">
        <v>515</v>
      </c>
      <c r="B1207" s="4" t="s">
        <v>1601</v>
      </c>
      <c r="C1207" s="4" t="s">
        <v>1602</v>
      </c>
      <c r="D1207" s="52" t="s">
        <v>124</v>
      </c>
      <c r="E1207" s="5" t="s">
        <v>1756</v>
      </c>
      <c r="F1207" s="5">
        <v>4</v>
      </c>
      <c r="G1207" s="5">
        <v>25</v>
      </c>
      <c r="H1207" s="5">
        <v>5728</v>
      </c>
      <c r="I1207" t="s">
        <v>32064</v>
      </c>
      <c r="J1207" s="46" t="s">
        <v>33107</v>
      </c>
      <c r="K1207" s="55">
        <f t="shared" si="133"/>
        <v>6</v>
      </c>
      <c r="L1207" s="55">
        <f t="shared" si="134"/>
        <v>9</v>
      </c>
      <c r="M1207" s="55" t="str">
        <f t="shared" si="135"/>
        <v>1898</v>
      </c>
      <c r="N1207" s="55" t="str">
        <f t="shared" si="136"/>
        <v>March</v>
      </c>
      <c r="O1207" s="55">
        <f t="shared" si="137"/>
        <v>3</v>
      </c>
      <c r="P1207" s="55" t="str">
        <f t="shared" si="138"/>
        <v>10</v>
      </c>
      <c r="Q1207" s="2" t="str">
        <f t="shared" si="132"/>
        <v>&lt;a href="set01\hope_pioneer_jan1894todec1899\misc\bogardus_clark_shot_by_accident_march_10_1898_p4_hp.pdf"&gt;Shot by accident&lt;/a&gt;</v>
      </c>
    </row>
    <row r="1208" spans="1:17" x14ac:dyDescent="0.25">
      <c r="A1208" s="2">
        <v>532</v>
      </c>
      <c r="B1208" s="4" t="s">
        <v>1603</v>
      </c>
      <c r="C1208" s="4" t="s">
        <v>1604</v>
      </c>
      <c r="D1208" s="52" t="s">
        <v>124</v>
      </c>
      <c r="E1208" s="5" t="s">
        <v>1756</v>
      </c>
      <c r="F1208" s="5">
        <v>1</v>
      </c>
      <c r="G1208" s="5">
        <v>25</v>
      </c>
      <c r="H1208" s="5">
        <v>5729</v>
      </c>
      <c r="I1208" t="s">
        <v>32065</v>
      </c>
      <c r="J1208" s="46" t="s">
        <v>33107</v>
      </c>
      <c r="K1208" s="55">
        <f t="shared" si="133"/>
        <v>6</v>
      </c>
      <c r="L1208" s="55">
        <f t="shared" si="134"/>
        <v>9</v>
      </c>
      <c r="M1208" s="55" t="str">
        <f t="shared" si="135"/>
        <v>1898</v>
      </c>
      <c r="N1208" s="55" t="str">
        <f t="shared" si="136"/>
        <v>March</v>
      </c>
      <c r="O1208" s="55">
        <f t="shared" si="137"/>
        <v>3</v>
      </c>
      <c r="P1208" s="55" t="str">
        <f t="shared" si="138"/>
        <v>10</v>
      </c>
      <c r="Q1208" s="2" t="str">
        <f t="shared" si="132"/>
        <v>&lt;a href="set01\hope_pioneer_jan1894todec1899\misc\bolin_jess_accidentally_shoots_other_march_10_1898_p1_hp.pdf"&gt;Accidently shoots another&lt;/a&gt;</v>
      </c>
    </row>
    <row r="1209" spans="1:17" x14ac:dyDescent="0.25">
      <c r="A1209" s="2">
        <v>533</v>
      </c>
      <c r="B1209" s="4" t="s">
        <v>1603</v>
      </c>
      <c r="C1209" s="4" t="s">
        <v>1604</v>
      </c>
      <c r="D1209" s="52" t="s">
        <v>124</v>
      </c>
      <c r="E1209" s="5" t="s">
        <v>1756</v>
      </c>
      <c r="F1209" s="5">
        <v>4</v>
      </c>
      <c r="G1209" s="5">
        <v>25</v>
      </c>
      <c r="H1209" s="5">
        <v>5730</v>
      </c>
      <c r="I1209" t="s">
        <v>32066</v>
      </c>
      <c r="J1209" s="46" t="s">
        <v>33107</v>
      </c>
      <c r="K1209" s="55">
        <f t="shared" si="133"/>
        <v>6</v>
      </c>
      <c r="L1209" s="55">
        <f t="shared" si="134"/>
        <v>9</v>
      </c>
      <c r="M1209" s="55" t="str">
        <f t="shared" si="135"/>
        <v>1898</v>
      </c>
      <c r="N1209" s="55" t="str">
        <f t="shared" si="136"/>
        <v>March</v>
      </c>
      <c r="O1209" s="55">
        <f t="shared" si="137"/>
        <v>3</v>
      </c>
      <c r="P1209" s="55" t="str">
        <f t="shared" si="138"/>
        <v>10</v>
      </c>
      <c r="Q1209" s="2" t="str">
        <f t="shared" si="132"/>
        <v>&lt;a href="set01\hope_pioneer_jan1894todec1899\misc\bolin_jess_accidentally_shoots_other_march_10_1898_p4_hp.pdf"&gt;Accidently shoots another&lt;/a&gt;</v>
      </c>
    </row>
    <row r="1210" spans="1:17" x14ac:dyDescent="0.25">
      <c r="A1210" s="2">
        <v>549</v>
      </c>
      <c r="B1210" s="4" t="s">
        <v>1605</v>
      </c>
      <c r="C1210" s="4" t="s">
        <v>1602</v>
      </c>
      <c r="D1210" s="52" t="s">
        <v>124</v>
      </c>
      <c r="E1210" s="5" t="s">
        <v>1756</v>
      </c>
      <c r="F1210" s="5">
        <v>1</v>
      </c>
      <c r="G1210" s="5">
        <v>25</v>
      </c>
      <c r="H1210" s="5">
        <v>5731</v>
      </c>
      <c r="I1210" t="s">
        <v>32067</v>
      </c>
      <c r="J1210" s="46" t="s">
        <v>33107</v>
      </c>
      <c r="K1210" s="55">
        <f t="shared" si="133"/>
        <v>6</v>
      </c>
      <c r="L1210" s="55">
        <f t="shared" si="134"/>
        <v>9</v>
      </c>
      <c r="M1210" s="55" t="str">
        <f t="shared" si="135"/>
        <v>1898</v>
      </c>
      <c r="N1210" s="55" t="str">
        <f t="shared" si="136"/>
        <v>March</v>
      </c>
      <c r="O1210" s="55">
        <f t="shared" si="137"/>
        <v>3</v>
      </c>
      <c r="P1210" s="55" t="str">
        <f t="shared" si="138"/>
        <v>10</v>
      </c>
      <c r="Q1210" s="2" t="str">
        <f t="shared" si="132"/>
        <v>&lt;a href="set01\hope_pioneer_jan1894todec1899\misc\borgardus_clark_accidentally_shot_march_10_1898_p1_hp.pdf"&gt;Shot by accident&lt;/a&gt;</v>
      </c>
    </row>
    <row r="1211" spans="1:17" x14ac:dyDescent="0.25">
      <c r="A1211" s="2">
        <v>6931</v>
      </c>
      <c r="B1211" s="4" t="s">
        <v>33140</v>
      </c>
      <c r="C1211" s="4" t="s">
        <v>33139</v>
      </c>
      <c r="D1211" s="93" t="s">
        <v>32284</v>
      </c>
      <c r="E1211" s="5" t="s">
        <v>1756</v>
      </c>
      <c r="F1211" s="5">
        <v>1</v>
      </c>
      <c r="G1211" s="5">
        <v>25.2</v>
      </c>
      <c r="H1211" s="5"/>
      <c r="I1211" t="s">
        <v>32272</v>
      </c>
      <c r="J1211" s="46" t="s">
        <v>33109</v>
      </c>
      <c r="K1211">
        <v>13</v>
      </c>
      <c r="L1211">
        <v>14</v>
      </c>
      <c r="M1211" t="s">
        <v>32318</v>
      </c>
      <c r="N1211" t="s">
        <v>32274</v>
      </c>
      <c r="O1211" s="55">
        <v>3</v>
      </c>
      <c r="P1211" s="55" t="s">
        <v>32334</v>
      </c>
      <c r="Q1211" s="2" t="str">
        <f t="shared" si="132"/>
        <v>&lt;a href="set01\hope_pioneer_jan1894todec1899\sccm\sccm_march16_1898_9p1hp.pdf"&gt;Meeting Minutes&lt;/a&gt;</v>
      </c>
    </row>
    <row r="1212" spans="1:17" x14ac:dyDescent="0.25">
      <c r="A1212" s="2">
        <v>5168</v>
      </c>
      <c r="B1212" s="4" t="s">
        <v>5629</v>
      </c>
      <c r="C1212" s="4" t="s">
        <v>5054</v>
      </c>
      <c r="D1212" s="52" t="s">
        <v>5375</v>
      </c>
      <c r="E1212" s="5" t="s">
        <v>4462</v>
      </c>
      <c r="F1212" s="5">
        <v>5</v>
      </c>
      <c r="G1212" s="5">
        <v>14</v>
      </c>
      <c r="H1212" s="5">
        <v>2663</v>
      </c>
      <c r="I1212" t="s">
        <v>27079</v>
      </c>
      <c r="J1212" s="46" t="s">
        <v>33096</v>
      </c>
      <c r="K1212" s="55">
        <f>FIND(" ",D1212)</f>
        <v>6</v>
      </c>
      <c r="L1212" s="55">
        <f>FIND(",",D1212)</f>
        <v>9</v>
      </c>
      <c r="M1212" s="55" t="str">
        <f>MID(D1212,L1212+2,4)</f>
        <v>1898</v>
      </c>
      <c r="N1212" s="55" t="str">
        <f>MID(D1212,1,K1212-1)</f>
        <v>March</v>
      </c>
      <c r="O1212" s="55">
        <f>_xlfn.SWITCH(TRIM(N1212),
"January",1,"February",2,"March",3,"April",4,
"May",5,"June",6,"July",7,"August",8,
"September",9,"October",10,"November",11,"December",12,"No Match")</f>
        <v>3</v>
      </c>
      <c r="P1212" s="55" t="str">
        <f>MID(D1212,L1212-2,2)</f>
        <v>25</v>
      </c>
      <c r="Q1212" s="2" t="str">
        <f t="shared" si="132"/>
        <v>&lt;a href="set03\gc\gc_january_1896_to_december_1898\miscellaneous\miller,_henry_adjudged_to_jamestown_march_25,_1898_p5_gc.pdf"&gt;Adjudged to Jamestown&lt;/a&gt;</v>
      </c>
    </row>
    <row r="1213" spans="1:17" x14ac:dyDescent="0.25">
      <c r="A1213" s="2">
        <v>6042</v>
      </c>
      <c r="B1213" s="4" t="s">
        <v>5640</v>
      </c>
      <c r="C1213" s="4" t="s">
        <v>5641</v>
      </c>
      <c r="D1213" s="52" t="s">
        <v>5327</v>
      </c>
      <c r="E1213" s="5" t="s">
        <v>4462</v>
      </c>
      <c r="F1213" s="5">
        <v>1</v>
      </c>
      <c r="G1213" s="5">
        <v>14</v>
      </c>
      <c r="H1213" s="5">
        <v>2671</v>
      </c>
      <c r="I1213" t="s">
        <v>27080</v>
      </c>
      <c r="J1213" s="46" t="s">
        <v>33096</v>
      </c>
      <c r="K1213" s="55">
        <f>FIND(" ",D1213)</f>
        <v>6</v>
      </c>
      <c r="L1213" s="55">
        <f>FIND(",",D1213)</f>
        <v>8</v>
      </c>
      <c r="M1213" s="55" t="str">
        <f>MID(D1213,L1213+2,4)</f>
        <v>1898</v>
      </c>
      <c r="N1213" s="55" t="str">
        <f>MID(D1213,1,K1213-1)</f>
        <v>April</v>
      </c>
      <c r="O1213" s="55">
        <f>_xlfn.SWITCH(TRIM(N1213),
"January",1,"February",2,"March",3,"April",4,
"May",5,"June",6,"July",7,"August",8,
"September",9,"October",10,"November",11,"December",12,"No Match")</f>
        <v>4</v>
      </c>
      <c r="P1213" s="55" t="str">
        <f>MID(D1213,L1213-2,2)</f>
        <v xml:space="preserve"> 1</v>
      </c>
      <c r="Q1213" s="2" t="str">
        <f t="shared" si="132"/>
        <v>&lt;a href="set03\gc\gc_january_1896_to_december_1898\miscellaneous\pound,_s_j_response_from_m_h_hagen_april_1,_1898_p1_gc.pdf"&gt;Response from M H Hagen&lt;/a&gt;</v>
      </c>
    </row>
    <row r="1214" spans="1:17" x14ac:dyDescent="0.25">
      <c r="A1214" s="2">
        <v>2068</v>
      </c>
      <c r="B1214" s="4" t="s">
        <v>1676</v>
      </c>
      <c r="C1214" s="4" t="s">
        <v>1677</v>
      </c>
      <c r="D1214" s="52" t="s">
        <v>1678</v>
      </c>
      <c r="E1214" s="5" t="s">
        <v>1756</v>
      </c>
      <c r="F1214" s="5">
        <v>4</v>
      </c>
      <c r="G1214" s="5">
        <v>25</v>
      </c>
      <c r="H1214" s="5">
        <v>5768</v>
      </c>
      <c r="I1214" t="s">
        <v>32068</v>
      </c>
      <c r="J1214" s="46" t="s">
        <v>33107</v>
      </c>
      <c r="K1214" s="55">
        <f>FIND(" ",D1214)</f>
        <v>6</v>
      </c>
      <c r="L1214" s="55">
        <f>FIND(",",D1214)</f>
        <v>8</v>
      </c>
      <c r="M1214" s="55" t="str">
        <f>MID(D1214,L1214+2,4)</f>
        <v>1898</v>
      </c>
      <c r="N1214" s="55" t="str">
        <f>MID(D1214,1,K1214-1)</f>
        <v>April</v>
      </c>
      <c r="O1214" s="55">
        <f>_xlfn.SWITCH(TRIM(N1214),
"January",1,"February",2,"March",3,"April",4,
"May",5,"June",6,"July",7,"August",8,
"September",9,"October",10,"November",11,"December",12,"No Match")</f>
        <v>4</v>
      </c>
      <c r="P1214" s="55" t="str">
        <f>MID(D1214,L1214-2,2)</f>
        <v xml:space="preserve"> 7</v>
      </c>
      <c r="Q1214" s="2" t="str">
        <f t="shared" si="132"/>
        <v>&lt;a href="set01\hope_pioneer_jan1894todec1899\misc\fuller's_lake_-_plan_to_drain_april_7_1898_p4_hp.pdf"&gt;Plan to drain&lt;/a&gt;</v>
      </c>
    </row>
    <row r="1215" spans="1:17" x14ac:dyDescent="0.25">
      <c r="A1215" s="2">
        <v>3164</v>
      </c>
      <c r="B1215" s="4" t="s">
        <v>1700</v>
      </c>
      <c r="C1215" s="4" t="s">
        <v>7308</v>
      </c>
      <c r="D1215" s="12" t="s">
        <v>1678</v>
      </c>
      <c r="E1215" s="5" t="s">
        <v>1756</v>
      </c>
      <c r="F1215" s="5">
        <v>1</v>
      </c>
      <c r="G1215" s="5">
        <v>25.1</v>
      </c>
      <c r="H1215" s="5"/>
      <c r="I1215" t="s">
        <v>32185</v>
      </c>
      <c r="J1215" s="46" t="s">
        <v>33108</v>
      </c>
      <c r="K1215" s="55">
        <f>FIND(" ",D1215)</f>
        <v>6</v>
      </c>
      <c r="L1215" s="55">
        <f>FIND(",",D1215)</f>
        <v>8</v>
      </c>
      <c r="M1215" s="55" t="str">
        <f>MID(D1215,L1215+2,4)</f>
        <v>1898</v>
      </c>
      <c r="N1215" s="55" t="str">
        <f>MID(D1215,1,K1215-1)</f>
        <v>April</v>
      </c>
      <c r="O1215" s="55">
        <f>_xlfn.SWITCH(TRIM(N1215),
"January",1,"February",2,"March",3,"April",4,
"May",5,"June",6,"July",7,"August",8,
"September",9,"October",10,"November",11,"December",12,"No Match")</f>
        <v>4</v>
      </c>
      <c r="P1215" s="55" t="str">
        <f>MID(D1215,L1215-2,2)</f>
        <v xml:space="preserve"> 7</v>
      </c>
      <c r="Q1215" s="2" t="str">
        <f t="shared" si="132"/>
        <v>&lt;a href="set01\hope_pioneer_jan1894todec1899\hsn\hope_school_notes_april_7_1898_p1_hp.pdf"&gt;High School Notes&lt;/a&gt;</v>
      </c>
    </row>
    <row r="1216" spans="1:17" x14ac:dyDescent="0.25">
      <c r="A1216" s="2">
        <v>6932</v>
      </c>
      <c r="B1216" s="4" t="s">
        <v>33140</v>
      </c>
      <c r="C1216" s="4" t="s">
        <v>33139</v>
      </c>
      <c r="D1216" s="93" t="s">
        <v>32285</v>
      </c>
      <c r="E1216" s="5" t="s">
        <v>1756</v>
      </c>
      <c r="F1216" s="5">
        <v>4</v>
      </c>
      <c r="G1216" s="5">
        <v>25.2</v>
      </c>
      <c r="H1216" s="5"/>
      <c r="I1216" t="s">
        <v>32215</v>
      </c>
      <c r="J1216" s="46" t="s">
        <v>33109</v>
      </c>
      <c r="K1216">
        <v>11</v>
      </c>
      <c r="L1216">
        <v>16</v>
      </c>
      <c r="M1216" t="s">
        <v>32318</v>
      </c>
      <c r="N1216" t="s">
        <v>32335</v>
      </c>
      <c r="O1216" s="55">
        <v>4</v>
      </c>
      <c r="P1216" s="55" t="s">
        <v>32322</v>
      </c>
      <c r="Q1216" s="2" t="str">
        <f t="shared" si="132"/>
        <v>&lt;a href="set01\hope_pioneer_jan1894todec1899\sccm\sccm_april__12_1898_5p4hp.pdf"&gt;Meeting Minutes&lt;/a&gt;</v>
      </c>
    </row>
    <row r="1217" spans="1:17" x14ac:dyDescent="0.25">
      <c r="A1217" s="2">
        <v>6933</v>
      </c>
      <c r="B1217" s="4" t="s">
        <v>33140</v>
      </c>
      <c r="C1217" s="4" t="s">
        <v>33139</v>
      </c>
      <c r="D1217" s="93" t="s">
        <v>32286</v>
      </c>
      <c r="E1217" s="5" t="s">
        <v>1756</v>
      </c>
      <c r="F1217" s="5">
        <v>4</v>
      </c>
      <c r="G1217" s="5">
        <v>25.2</v>
      </c>
      <c r="H1217" s="5"/>
      <c r="I1217" t="s">
        <v>32216</v>
      </c>
      <c r="J1217" s="46" t="s">
        <v>33109</v>
      </c>
      <c r="K1217">
        <v>11</v>
      </c>
      <c r="L1217">
        <v>16</v>
      </c>
      <c r="M1217" t="s">
        <v>32318</v>
      </c>
      <c r="N1217" t="s">
        <v>32335</v>
      </c>
      <c r="O1217" s="55">
        <v>4</v>
      </c>
      <c r="P1217" s="55" t="s">
        <v>32323</v>
      </c>
      <c r="Q1217" s="2" t="str">
        <f t="shared" si="132"/>
        <v>&lt;a href="set01\hope_pioneer_jan1894todec1899\sccm\sccm_april__13_1898_9p4hp.pdf"&gt;Meeting Minutes&lt;/a&gt;</v>
      </c>
    </row>
    <row r="1218" spans="1:17" x14ac:dyDescent="0.25">
      <c r="A1218" s="2">
        <v>6934</v>
      </c>
      <c r="B1218" s="4" t="s">
        <v>33140</v>
      </c>
      <c r="C1218" s="4" t="s">
        <v>33139</v>
      </c>
      <c r="D1218" s="93" t="s">
        <v>32286</v>
      </c>
      <c r="E1218" s="5" t="s">
        <v>1756</v>
      </c>
      <c r="F1218" s="5">
        <v>4</v>
      </c>
      <c r="G1218" s="5">
        <v>25.2</v>
      </c>
      <c r="H1218" s="5"/>
      <c r="I1218" t="s">
        <v>32217</v>
      </c>
      <c r="J1218" s="46" t="s">
        <v>33109</v>
      </c>
      <c r="K1218">
        <v>16</v>
      </c>
      <c r="L1218">
        <v>21</v>
      </c>
      <c r="M1218" t="s">
        <v>32318</v>
      </c>
      <c r="N1218" t="s">
        <v>32335</v>
      </c>
      <c r="O1218" s="55">
        <v>4</v>
      </c>
      <c r="P1218" s="55" t="s">
        <v>32323</v>
      </c>
      <c r="Q1218" s="2" t="str">
        <f t="shared" ref="Q1218:Q1281" si="139">"&lt;a href="&amp;""""&amp;J1218&amp;"\"&amp;I1218&amp;"""&gt;"&amp;C1218&amp;"&lt;/a&gt;"</f>
        <v>&lt;a href="set01\hope_pioneer_jan1894todec1899\sccm\sccm_part1april__13_1898_4p4hp.pdf"&gt;Meeting Minutes&lt;/a&gt;</v>
      </c>
    </row>
    <row r="1219" spans="1:17" x14ac:dyDescent="0.25">
      <c r="A1219" s="2">
        <v>6935</v>
      </c>
      <c r="B1219" s="4" t="s">
        <v>33140</v>
      </c>
      <c r="C1219" s="4" t="s">
        <v>33139</v>
      </c>
      <c r="D1219" s="93" t="s">
        <v>32286</v>
      </c>
      <c r="E1219" s="5" t="s">
        <v>1756</v>
      </c>
      <c r="F1219" s="5">
        <v>4</v>
      </c>
      <c r="G1219" s="5">
        <v>25.2</v>
      </c>
      <c r="H1219" s="5"/>
      <c r="I1219" t="s">
        <v>32218</v>
      </c>
      <c r="J1219" s="46" t="s">
        <v>33109</v>
      </c>
      <c r="K1219">
        <v>16</v>
      </c>
      <c r="L1219">
        <v>21</v>
      </c>
      <c r="M1219" t="s">
        <v>32318</v>
      </c>
      <c r="N1219" t="s">
        <v>32335</v>
      </c>
      <c r="O1219" s="55">
        <v>4</v>
      </c>
      <c r="P1219" s="55" t="s">
        <v>32323</v>
      </c>
      <c r="Q1219" s="2" t="str">
        <f t="shared" si="139"/>
        <v>&lt;a href="set01\hope_pioneer_jan1894todec1899\sccm\sccm_part2april__13_1898_4p4hp.pdf"&gt;Meeting Minutes&lt;/a&gt;</v>
      </c>
    </row>
    <row r="1220" spans="1:17" x14ac:dyDescent="0.25">
      <c r="A1220" s="2">
        <v>6936</v>
      </c>
      <c r="B1220" s="4" t="s">
        <v>33140</v>
      </c>
      <c r="C1220" s="4" t="s">
        <v>33139</v>
      </c>
      <c r="D1220" s="93" t="s">
        <v>32286</v>
      </c>
      <c r="E1220" s="5" t="s">
        <v>1756</v>
      </c>
      <c r="F1220" s="5">
        <v>1</v>
      </c>
      <c r="G1220" s="5">
        <v>25.2</v>
      </c>
      <c r="H1220" s="5"/>
      <c r="I1220" t="s">
        <v>32219</v>
      </c>
      <c r="J1220" s="46" t="s">
        <v>33109</v>
      </c>
      <c r="K1220">
        <v>16</v>
      </c>
      <c r="L1220">
        <v>21</v>
      </c>
      <c r="M1220" t="s">
        <v>32318</v>
      </c>
      <c r="N1220" t="s">
        <v>32335</v>
      </c>
      <c r="O1220" s="55">
        <v>4</v>
      </c>
      <c r="P1220" s="55" t="s">
        <v>32323</v>
      </c>
      <c r="Q1220" s="2" t="str">
        <f t="shared" si="139"/>
        <v>&lt;a href="set01\hope_pioneer_jan1894todec1899\sccm\sccm_part3april__13_1898_4p1hp.pdf"&gt;Meeting Minutes&lt;/a&gt;</v>
      </c>
    </row>
    <row r="1221" spans="1:17" x14ac:dyDescent="0.25">
      <c r="A1221" s="2">
        <v>615</v>
      </c>
      <c r="B1221" s="4" t="s">
        <v>1606</v>
      </c>
      <c r="C1221" s="4" t="s">
        <v>1607</v>
      </c>
      <c r="D1221" s="52" t="s">
        <v>111</v>
      </c>
      <c r="E1221" s="5" t="s">
        <v>1756</v>
      </c>
      <c r="F1221" s="5">
        <v>1</v>
      </c>
      <c r="G1221" s="5">
        <v>25</v>
      </c>
      <c r="H1221" s="5">
        <v>5734</v>
      </c>
      <c r="I1221" t="s">
        <v>32069</v>
      </c>
      <c r="J1221" s="46" t="s">
        <v>33107</v>
      </c>
      <c r="K1221" s="55">
        <f>FIND(" ",D1221)</f>
        <v>6</v>
      </c>
      <c r="L1221" s="55">
        <f>FIND(",",D1221)</f>
        <v>9</v>
      </c>
      <c r="M1221" s="55" t="str">
        <f>MID(D1221,L1221+2,4)</f>
        <v>1898</v>
      </c>
      <c r="N1221" s="55" t="str">
        <f>MID(D1221,1,K1221-1)</f>
        <v>April</v>
      </c>
      <c r="O1221" s="55">
        <f>_xlfn.SWITCH(TRIM(N1221),
"January",1,"February",2,"March",3,"April",4,
"May",5,"June",6,"July",7,"August",8,
"September",9,"October",10,"November",11,"December",12,"No Match")</f>
        <v>4</v>
      </c>
      <c r="P1221" s="55" t="str">
        <f>MID(D1221,L1221-2,2)</f>
        <v>14</v>
      </c>
      <c r="Q1221" s="2" t="str">
        <f t="shared" si="139"/>
        <v>&lt;a href="set01\hope_pioneer_jan1894todec1899\misc\broadlawn_school_no_2_notes_april_14_1898_p1_hp.pdf"&gt;Notes&lt;/a&gt;</v>
      </c>
    </row>
    <row r="1222" spans="1:17" x14ac:dyDescent="0.25">
      <c r="A1222" s="2">
        <v>1837</v>
      </c>
      <c r="B1222" s="4" t="s">
        <v>1659</v>
      </c>
      <c r="C1222" s="4" t="s">
        <v>1660</v>
      </c>
      <c r="D1222" s="52" t="s">
        <v>111</v>
      </c>
      <c r="E1222" s="5" t="s">
        <v>1756</v>
      </c>
      <c r="F1222" s="5">
        <v>1</v>
      </c>
      <c r="G1222" s="5">
        <v>25</v>
      </c>
      <c r="H1222" s="5">
        <v>5761</v>
      </c>
      <c r="I1222" t="s">
        <v>32070</v>
      </c>
      <c r="J1222" s="46" t="s">
        <v>33107</v>
      </c>
      <c r="K1222" s="55">
        <f>FIND(" ",D1222)</f>
        <v>6</v>
      </c>
      <c r="L1222" s="55">
        <f>FIND(",",D1222)</f>
        <v>9</v>
      </c>
      <c r="M1222" s="55" t="str">
        <f>MID(D1222,L1222+2,4)</f>
        <v>1898</v>
      </c>
      <c r="N1222" s="55" t="str">
        <f>MID(D1222,1,K1222-1)</f>
        <v>April</v>
      </c>
      <c r="O1222" s="55">
        <f>_xlfn.SWITCH(TRIM(N1222),
"January",1,"February",2,"March",3,"April",4,
"May",5,"June",6,"July",7,"August",8,
"September",9,"October",10,"November",11,"December",12,"No Match")</f>
        <v>4</v>
      </c>
      <c r="P1222" s="55" t="str">
        <f>MID(D1222,L1222-2,2)</f>
        <v>14</v>
      </c>
      <c r="Q1222" s="2" t="str">
        <f t="shared" si="139"/>
        <v>&lt;a href="set01\hope_pioneer_jan1894todec1899\misc\erb_jake_loses_all_in_fire_april_14_1898_p1_hp.pdf"&gt;Loses all in fire&lt;/a&gt;</v>
      </c>
    </row>
    <row r="1223" spans="1:17" x14ac:dyDescent="0.25">
      <c r="A1223" s="2">
        <v>2067</v>
      </c>
      <c r="B1223" s="4" t="s">
        <v>1674</v>
      </c>
      <c r="C1223" s="4" t="s">
        <v>1675</v>
      </c>
      <c r="D1223" s="52" t="s">
        <v>111</v>
      </c>
      <c r="E1223" s="5" t="s">
        <v>1756</v>
      </c>
      <c r="F1223" s="5">
        <v>4</v>
      </c>
      <c r="G1223" s="5">
        <v>25</v>
      </c>
      <c r="H1223" s="5">
        <v>5767</v>
      </c>
      <c r="I1223" t="s">
        <v>32071</v>
      </c>
      <c r="J1223" s="46" t="s">
        <v>33107</v>
      </c>
      <c r="K1223" s="55">
        <f>FIND(" ",D1223)</f>
        <v>6</v>
      </c>
      <c r="L1223" s="55">
        <f>FIND(",",D1223)</f>
        <v>9</v>
      </c>
      <c r="M1223" s="55" t="str">
        <f>MID(D1223,L1223+2,4)</f>
        <v>1898</v>
      </c>
      <c r="N1223" s="55" t="str">
        <f>MID(D1223,1,K1223-1)</f>
        <v>April</v>
      </c>
      <c r="O1223" s="55">
        <f>_xlfn.SWITCH(TRIM(N1223),
"January",1,"February",2,"March",3,"April",4,
"May",5,"June",6,"July",7,"August",8,
"September",9,"October",10,"November",11,"December",12,"No Match")</f>
        <v>4</v>
      </c>
      <c r="P1223" s="55" t="str">
        <f>MID(D1223,L1223-2,2)</f>
        <v>14</v>
      </c>
      <c r="Q1223" s="2" t="str">
        <f t="shared" si="139"/>
        <v>&lt;a href="set01\hope_pioneer_jan1894todec1899\misc\fuller_s_c_buggy_flips_over_april_14_1898_p4_hp.pdf"&gt;Buggy flips over&lt;/a&gt;</v>
      </c>
    </row>
    <row r="1224" spans="1:17" x14ac:dyDescent="0.25">
      <c r="A1224" s="2">
        <v>6937</v>
      </c>
      <c r="B1224" s="4" t="s">
        <v>33140</v>
      </c>
      <c r="C1224" s="4" t="s">
        <v>33139</v>
      </c>
      <c r="D1224" s="93" t="s">
        <v>111</v>
      </c>
      <c r="E1224" s="5" t="s">
        <v>1756</v>
      </c>
      <c r="F1224" s="5"/>
      <c r="G1224" s="5">
        <v>25.2</v>
      </c>
      <c r="H1224" s="5"/>
      <c r="I1224" t="s">
        <v>32220</v>
      </c>
      <c r="J1224" s="46" t="s">
        <v>33109</v>
      </c>
      <c r="K1224">
        <v>11</v>
      </c>
      <c r="L1224">
        <v>16</v>
      </c>
      <c r="M1224" t="s">
        <v>32318</v>
      </c>
      <c r="N1224" t="s">
        <v>32335</v>
      </c>
      <c r="O1224" s="55">
        <v>4</v>
      </c>
      <c r="P1224" s="55" t="s">
        <v>32336</v>
      </c>
      <c r="Q1224" s="2" t="str">
        <f t="shared" si="139"/>
        <v>&lt;a href="set01\hope_pioneer_jan1894todec1899\sccm\sccm_april__14_1898_8hppt1.pdf"&gt;Meeting Minutes&lt;/a&gt;</v>
      </c>
    </row>
    <row r="1225" spans="1:17" x14ac:dyDescent="0.25">
      <c r="A1225" s="2">
        <v>6938</v>
      </c>
      <c r="B1225" s="4" t="s">
        <v>33140</v>
      </c>
      <c r="C1225" s="4" t="s">
        <v>33139</v>
      </c>
      <c r="D1225" s="93" t="s">
        <v>5166</v>
      </c>
      <c r="E1225" s="5" t="s">
        <v>1756</v>
      </c>
      <c r="F1225" s="5">
        <v>1</v>
      </c>
      <c r="G1225" s="5">
        <v>25.2</v>
      </c>
      <c r="H1225" s="5"/>
      <c r="I1225" t="s">
        <v>32221</v>
      </c>
      <c r="J1225" s="46" t="s">
        <v>33109</v>
      </c>
      <c r="K1225">
        <v>11</v>
      </c>
      <c r="L1225">
        <v>16</v>
      </c>
      <c r="M1225" t="s">
        <v>32318</v>
      </c>
      <c r="N1225" t="s">
        <v>32335</v>
      </c>
      <c r="O1225" s="55">
        <v>4</v>
      </c>
      <c r="P1225" s="55" t="s">
        <v>32337</v>
      </c>
      <c r="Q1225" s="2" t="str">
        <f t="shared" si="139"/>
        <v>&lt;a href="set01\hope_pioneer_jan1894todec1899\sccm\sccm_april__15_1898_7_p1hp.pdf"&gt;Meeting Minutes&lt;/a&gt;</v>
      </c>
    </row>
    <row r="1226" spans="1:17" x14ac:dyDescent="0.25">
      <c r="A1226" s="2">
        <v>6939</v>
      </c>
      <c r="B1226" s="4" t="s">
        <v>33140</v>
      </c>
      <c r="C1226" s="4" t="s">
        <v>33139</v>
      </c>
      <c r="D1226" s="93" t="s">
        <v>32287</v>
      </c>
      <c r="E1226" s="5" t="s">
        <v>1756</v>
      </c>
      <c r="F1226" s="5">
        <v>4</v>
      </c>
      <c r="G1226" s="5">
        <v>25.2</v>
      </c>
      <c r="H1226" s="5"/>
      <c r="I1226" t="s">
        <v>32222</v>
      </c>
      <c r="J1226" s="46" t="s">
        <v>33109</v>
      </c>
      <c r="K1226">
        <v>11</v>
      </c>
      <c r="L1226">
        <v>16</v>
      </c>
      <c r="M1226" t="s">
        <v>32318</v>
      </c>
      <c r="N1226" t="s">
        <v>32335</v>
      </c>
      <c r="O1226" s="55">
        <v>4</v>
      </c>
      <c r="P1226" s="55" t="s">
        <v>32324</v>
      </c>
      <c r="Q1226" s="2" t="str">
        <f t="shared" si="139"/>
        <v>&lt;a href="set01\hope_pioneer_jan1894todec1899\sccm\sccm_april__17_1898_6_p4hp.pdf"&gt;Meeting Minutes&lt;/a&gt;</v>
      </c>
    </row>
    <row r="1227" spans="1:17" x14ac:dyDescent="0.25">
      <c r="A1227" s="2">
        <v>6940</v>
      </c>
      <c r="B1227" s="4" t="s">
        <v>33140</v>
      </c>
      <c r="C1227" s="4" t="s">
        <v>33139</v>
      </c>
      <c r="D1227" s="93" t="s">
        <v>32288</v>
      </c>
      <c r="E1227" s="5" t="s">
        <v>1756</v>
      </c>
      <c r="F1227" s="5">
        <v>4</v>
      </c>
      <c r="G1227" s="5">
        <v>25.2</v>
      </c>
      <c r="H1227" s="5"/>
      <c r="I1227" t="s">
        <v>32223</v>
      </c>
      <c r="J1227" s="46" t="s">
        <v>33109</v>
      </c>
      <c r="K1227">
        <v>11</v>
      </c>
      <c r="L1227">
        <v>16</v>
      </c>
      <c r="M1227" t="s">
        <v>32318</v>
      </c>
      <c r="N1227" t="s">
        <v>32335</v>
      </c>
      <c r="O1227" s="55">
        <v>4</v>
      </c>
      <c r="P1227" s="55" t="s">
        <v>32325</v>
      </c>
      <c r="Q1227" s="2" t="str">
        <f t="shared" si="139"/>
        <v>&lt;a href="set01\hope_pioneer_jan1894todec1899\sccm\sccm_april__19_1898_5p4hp.pdf"&gt;Meeting Minutes&lt;/a&gt;</v>
      </c>
    </row>
    <row r="1228" spans="1:17" x14ac:dyDescent="0.25">
      <c r="A1228" s="2">
        <v>6050</v>
      </c>
      <c r="B1228" s="4" t="s">
        <v>1858</v>
      </c>
      <c r="C1228" s="4" t="s">
        <v>1859</v>
      </c>
      <c r="D1228" s="52" t="s">
        <v>1515</v>
      </c>
      <c r="E1228" s="5" t="s">
        <v>1756</v>
      </c>
      <c r="F1228" s="5">
        <v>4</v>
      </c>
      <c r="G1228" s="5">
        <v>25</v>
      </c>
      <c r="H1228" s="5">
        <v>5890</v>
      </c>
      <c r="I1228" t="s">
        <v>32072</v>
      </c>
      <c r="J1228" s="46" t="s">
        <v>33107</v>
      </c>
      <c r="K1228" s="55">
        <f>FIND(" ",D1228)</f>
        <v>6</v>
      </c>
      <c r="L1228" s="55">
        <f>FIND(",",D1228)</f>
        <v>9</v>
      </c>
      <c r="M1228" s="55" t="str">
        <f>MID(D1228,L1228+2,4)</f>
        <v>1898</v>
      </c>
      <c r="N1228" s="55" t="str">
        <f>MID(D1228,1,K1228-1)</f>
        <v>April</v>
      </c>
      <c r="O1228" s="55">
        <f>_xlfn.SWITCH(TRIM(N1228),
"January",1,"February",2,"March",3,"April",4,
"May",5,"June",6,"July",7,"August",8,
"September",9,"October",10,"November",11,"December",12,"No Match")</f>
        <v>4</v>
      </c>
      <c r="P1228" s="55" t="str">
        <f>MID(D1228,L1228-2,2)</f>
        <v>21</v>
      </c>
      <c r="Q1228" s="2" t="str">
        <f t="shared" si="139"/>
        <v>&lt;a href="set01\hope_pioneer_jan1894todec1899\misc\prarie_fire_near_colgate_april_21_1898_p4_hp.pdf"&gt;Near Colgate&lt;/a&gt;</v>
      </c>
    </row>
    <row r="1229" spans="1:17" x14ac:dyDescent="0.25">
      <c r="A1229" s="2">
        <v>6941</v>
      </c>
      <c r="B1229" s="4" t="s">
        <v>33140</v>
      </c>
      <c r="C1229" s="4" t="s">
        <v>33139</v>
      </c>
      <c r="D1229" s="93" t="s">
        <v>1515</v>
      </c>
      <c r="E1229" s="5" t="s">
        <v>1756</v>
      </c>
      <c r="F1229" s="5">
        <v>4</v>
      </c>
      <c r="G1229" s="5">
        <v>25.2</v>
      </c>
      <c r="H1229" s="5"/>
      <c r="I1229" t="s">
        <v>32224</v>
      </c>
      <c r="J1229" s="46" t="s">
        <v>33109</v>
      </c>
      <c r="K1229">
        <v>11</v>
      </c>
      <c r="L1229">
        <v>16</v>
      </c>
      <c r="M1229" t="s">
        <v>32318</v>
      </c>
      <c r="N1229" t="s">
        <v>32335</v>
      </c>
      <c r="O1229" s="55">
        <v>4</v>
      </c>
      <c r="P1229" s="55" t="s">
        <v>32327</v>
      </c>
      <c r="Q1229" s="2" t="str">
        <f t="shared" si="139"/>
        <v>&lt;a href="set01\hope_pioneer_jan1894todec1899\sccm\sccm_april__21_1898_8p4hp_2nd_part.pdf"&gt;Meeting Minutes&lt;/a&gt;</v>
      </c>
    </row>
    <row r="1230" spans="1:17" x14ac:dyDescent="0.25">
      <c r="A1230" s="2">
        <v>6942</v>
      </c>
      <c r="B1230" s="4" t="s">
        <v>33140</v>
      </c>
      <c r="C1230" s="4" t="s">
        <v>33139</v>
      </c>
      <c r="D1230" s="93" t="s">
        <v>5238</v>
      </c>
      <c r="E1230" s="5" t="s">
        <v>1756</v>
      </c>
      <c r="F1230" s="5">
        <v>4</v>
      </c>
      <c r="G1230" s="5">
        <v>25.2</v>
      </c>
      <c r="H1230" s="5"/>
      <c r="I1230" t="s">
        <v>32225</v>
      </c>
      <c r="J1230" s="46" t="s">
        <v>33109</v>
      </c>
      <c r="K1230">
        <v>11</v>
      </c>
      <c r="L1230">
        <v>16</v>
      </c>
      <c r="M1230" t="s">
        <v>32318</v>
      </c>
      <c r="N1230" t="s">
        <v>32335</v>
      </c>
      <c r="O1230" s="55">
        <v>4</v>
      </c>
      <c r="P1230" s="55" t="s">
        <v>32338</v>
      </c>
      <c r="Q1230" s="2" t="str">
        <f t="shared" si="139"/>
        <v>&lt;a href="set01\hope_pioneer_jan1894todec1899\sccm\sccm_april__22_1898_7_p4hp.pdf"&gt;Meeting Minutes&lt;/a&gt;</v>
      </c>
    </row>
    <row r="1231" spans="1:17" x14ac:dyDescent="0.25">
      <c r="A1231" s="2">
        <v>3410</v>
      </c>
      <c r="B1231" s="4" t="s">
        <v>1733</v>
      </c>
      <c r="C1231" s="4" t="s">
        <v>1731</v>
      </c>
      <c r="D1231" s="52" t="s">
        <v>1347</v>
      </c>
      <c r="E1231" s="5" t="s">
        <v>1756</v>
      </c>
      <c r="F1231" s="5">
        <v>4</v>
      </c>
      <c r="G1231" s="5">
        <v>25</v>
      </c>
      <c r="H1231" s="5">
        <v>5803</v>
      </c>
      <c r="I1231" t="s">
        <v>32073</v>
      </c>
      <c r="J1231" s="46" t="s">
        <v>33107</v>
      </c>
      <c r="K1231" s="55">
        <f>FIND(" ",D1231)</f>
        <v>6</v>
      </c>
      <c r="L1231" s="55">
        <f>FIND(",",D1231)</f>
        <v>9</v>
      </c>
      <c r="M1231" s="55" t="str">
        <f>MID(D1231,L1231+2,4)</f>
        <v>1898</v>
      </c>
      <c r="N1231" s="55" t="str">
        <f>MID(D1231,1,K1231-1)</f>
        <v>April</v>
      </c>
      <c r="O1231" s="55">
        <f>_xlfn.SWITCH(TRIM(N1231),
"January",1,"February",2,"March",3,"April",4,
"May",5,"June",6,"July",7,"August",8,
"September",9,"October",10,"November",11,"December",12,"No Match")</f>
        <v>4</v>
      </c>
      <c r="P1231" s="55" t="str">
        <f>MID(D1231,L1231-2,2)</f>
        <v>28</v>
      </c>
      <c r="Q1231" s="2" t="str">
        <f t="shared" si="139"/>
        <v>&lt;a href="set01\hope_pioneer_jan1894todec1899\misc\hope_fire_department_proposed_april_28_1898_p4_hp.pdf"&gt;Proposed&lt;/a&gt;</v>
      </c>
    </row>
    <row r="1232" spans="1:17" x14ac:dyDescent="0.25">
      <c r="A1232" s="2">
        <v>6943</v>
      </c>
      <c r="B1232" s="4" t="s">
        <v>33140</v>
      </c>
      <c r="C1232" s="4" t="s">
        <v>33139</v>
      </c>
      <c r="D1232" s="93" t="s">
        <v>1347</v>
      </c>
      <c r="E1232" s="5" t="s">
        <v>1756</v>
      </c>
      <c r="F1232" s="5">
        <v>4</v>
      </c>
      <c r="G1232" s="5">
        <v>25.2</v>
      </c>
      <c r="H1232" s="5"/>
      <c r="I1232" t="s">
        <v>32226</v>
      </c>
      <c r="J1232" s="46" t="s">
        <v>33109</v>
      </c>
      <c r="K1232">
        <v>11</v>
      </c>
      <c r="L1232">
        <v>16</v>
      </c>
      <c r="M1232" t="s">
        <v>32318</v>
      </c>
      <c r="N1232" t="s">
        <v>32335</v>
      </c>
      <c r="O1232" s="55">
        <v>4</v>
      </c>
      <c r="P1232" s="55" t="s">
        <v>32330</v>
      </c>
      <c r="Q1232" s="2" t="str">
        <f t="shared" si="139"/>
        <v>&lt;a href="set01\hope_pioneer_jan1894todec1899\sccm\sccm_april__28_1898_8p4hp.pdf"&gt;Meeting Minutes&lt;/a&gt;</v>
      </c>
    </row>
    <row r="1233" spans="1:17" x14ac:dyDescent="0.25">
      <c r="A1233" s="2">
        <v>6944</v>
      </c>
      <c r="B1233" s="4" t="s">
        <v>33140</v>
      </c>
      <c r="C1233" s="4" t="s">
        <v>33139</v>
      </c>
      <c r="D1233" s="93" t="s">
        <v>5250</v>
      </c>
      <c r="E1233" s="5" t="s">
        <v>1756</v>
      </c>
      <c r="F1233" s="5">
        <v>4</v>
      </c>
      <c r="G1233" s="5">
        <v>25.2</v>
      </c>
      <c r="H1233" s="5"/>
      <c r="I1233" t="s">
        <v>32227</v>
      </c>
      <c r="J1233" s="46" t="s">
        <v>33109</v>
      </c>
      <c r="K1233">
        <v>11</v>
      </c>
      <c r="L1233">
        <v>16</v>
      </c>
      <c r="M1233" t="s">
        <v>32318</v>
      </c>
      <c r="N1233" t="s">
        <v>32335</v>
      </c>
      <c r="O1233" s="55">
        <v>4</v>
      </c>
      <c r="P1233" s="55" t="s">
        <v>32339</v>
      </c>
      <c r="Q1233" s="2" t="str">
        <f t="shared" si="139"/>
        <v>&lt;a href="set01\hope_pioneer_jan1894todec1899\sccm\sccm_april__29_1898_7_p4hp.pdf"&gt;Meeting Minutes&lt;/a&gt;</v>
      </c>
    </row>
    <row r="1234" spans="1:17" x14ac:dyDescent="0.25">
      <c r="A1234" s="2">
        <v>6945</v>
      </c>
      <c r="B1234" s="4" t="s">
        <v>33140</v>
      </c>
      <c r="C1234" s="4" t="s">
        <v>33139</v>
      </c>
      <c r="D1234" s="93" t="s">
        <v>32289</v>
      </c>
      <c r="E1234" s="5" t="s">
        <v>1756</v>
      </c>
      <c r="F1234" s="5">
        <v>4</v>
      </c>
      <c r="G1234" s="5">
        <v>25.2</v>
      </c>
      <c r="H1234" s="5"/>
      <c r="I1234" t="s">
        <v>32228</v>
      </c>
      <c r="J1234" s="46" t="s">
        <v>33109</v>
      </c>
      <c r="K1234">
        <v>11</v>
      </c>
      <c r="L1234">
        <v>15</v>
      </c>
      <c r="M1234" t="s">
        <v>32318</v>
      </c>
      <c r="N1234" t="s">
        <v>32335</v>
      </c>
      <c r="O1234" s="55">
        <v>4</v>
      </c>
      <c r="P1234" s="55" t="s">
        <v>32340</v>
      </c>
      <c r="Q1234" s="2" t="str">
        <f t="shared" si="139"/>
        <v>&lt;a href="set01\hope_pioneer_jan1894todec1899\sccm\sccm_april__6_1898_9p4hp.pdf"&gt;Meeting Minutes&lt;/a&gt;</v>
      </c>
    </row>
    <row r="1235" spans="1:17" x14ac:dyDescent="0.25">
      <c r="A1235" s="2">
        <v>6946</v>
      </c>
      <c r="B1235" s="4" t="s">
        <v>33140</v>
      </c>
      <c r="C1235" s="4" t="s">
        <v>33139</v>
      </c>
      <c r="D1235" s="93" t="s">
        <v>32290</v>
      </c>
      <c r="E1235" s="5" t="s">
        <v>1756</v>
      </c>
      <c r="F1235" s="5">
        <v>4</v>
      </c>
      <c r="G1235" s="5">
        <v>25.2</v>
      </c>
      <c r="H1235" s="5"/>
      <c r="I1235" t="s">
        <v>32229</v>
      </c>
      <c r="J1235" s="46" t="s">
        <v>33109</v>
      </c>
      <c r="K1235">
        <v>11</v>
      </c>
      <c r="L1235">
        <v>15</v>
      </c>
      <c r="M1235" t="s">
        <v>32318</v>
      </c>
      <c r="N1235" t="s">
        <v>32335</v>
      </c>
      <c r="O1235" s="55">
        <v>4</v>
      </c>
      <c r="P1235" s="55" t="s">
        <v>32341</v>
      </c>
      <c r="Q1235" s="2" t="str">
        <f t="shared" si="139"/>
        <v>&lt;a href="set01\hope_pioneer_jan1894todec1899\sccm\sccm_april__7_1898_8p4hp.pdf"&gt;Meeting Minutes&lt;/a&gt;</v>
      </c>
    </row>
    <row r="1236" spans="1:17" x14ac:dyDescent="0.25">
      <c r="A1236" s="2">
        <v>6947</v>
      </c>
      <c r="B1236" s="4" t="s">
        <v>33140</v>
      </c>
      <c r="C1236" s="4" t="s">
        <v>33139</v>
      </c>
      <c r="D1236" s="93" t="s">
        <v>32291</v>
      </c>
      <c r="E1236" s="5" t="s">
        <v>1756</v>
      </c>
      <c r="F1236" s="5">
        <v>4</v>
      </c>
      <c r="G1236" s="5">
        <v>25.2</v>
      </c>
      <c r="H1236" s="5"/>
      <c r="I1236" t="s">
        <v>32230</v>
      </c>
      <c r="J1236" s="46" t="s">
        <v>33109</v>
      </c>
      <c r="K1236">
        <v>9</v>
      </c>
      <c r="L1236">
        <v>12</v>
      </c>
      <c r="M1236" t="s">
        <v>32318</v>
      </c>
      <c r="N1236" t="s">
        <v>23549</v>
      </c>
      <c r="O1236" s="55">
        <v>5</v>
      </c>
      <c r="P1236" s="55" t="s">
        <v>32332</v>
      </c>
      <c r="Q1236" s="2" t="str">
        <f t="shared" si="139"/>
        <v>&lt;a href="set01\hope_pioneer_jan1894todec1899\sccm\sccm_may_3_1898_5p4hp.pdf"&gt;Meeting Minutes&lt;/a&gt;</v>
      </c>
    </row>
    <row r="1237" spans="1:17" x14ac:dyDescent="0.25">
      <c r="A1237" s="2">
        <v>616</v>
      </c>
      <c r="B1237" s="4" t="s">
        <v>1606</v>
      </c>
      <c r="C1237" s="4" t="s">
        <v>1607</v>
      </c>
      <c r="D1237" s="52" t="s">
        <v>130</v>
      </c>
      <c r="E1237" s="5" t="s">
        <v>1756</v>
      </c>
      <c r="F1237" s="5">
        <v>4</v>
      </c>
      <c r="G1237" s="5">
        <v>25</v>
      </c>
      <c r="H1237" s="5">
        <v>5735</v>
      </c>
      <c r="I1237" t="s">
        <v>32074</v>
      </c>
      <c r="J1237" s="46" t="s">
        <v>33107</v>
      </c>
      <c r="K1237" s="55">
        <f>FIND(" ",D1237)</f>
        <v>4</v>
      </c>
      <c r="L1237" s="55">
        <f>FIND(",",D1237)</f>
        <v>6</v>
      </c>
      <c r="M1237" s="55" t="str">
        <f>MID(D1237,L1237+2,4)</f>
        <v>1898</v>
      </c>
      <c r="N1237" s="55" t="str">
        <f>MID(D1237,1,K1237-1)</f>
        <v>May</v>
      </c>
      <c r="O1237" s="55">
        <f>_xlfn.SWITCH(TRIM(N1237),
"January",1,"February",2,"March",3,"April",4,
"May",5,"June",6,"July",7,"August",8,
"September",9,"October",10,"November",11,"December",12,"No Match")</f>
        <v>5</v>
      </c>
      <c r="P1237" s="55" t="str">
        <f>MID(D1237,L1237-2,2)</f>
        <v xml:space="preserve"> 5</v>
      </c>
      <c r="Q1237" s="2" t="str">
        <f t="shared" si="139"/>
        <v>&lt;a href="set01\hope_pioneer_jan1894todec1899\misc\broadlawn_school_no_2_notes_may_5_1898_p4_hp.pdf"&gt;Notes&lt;/a&gt;</v>
      </c>
    </row>
    <row r="1238" spans="1:17" x14ac:dyDescent="0.25">
      <c r="A1238" s="2">
        <v>3402</v>
      </c>
      <c r="B1238" s="4" t="s">
        <v>1733</v>
      </c>
      <c r="C1238" s="4" t="s">
        <v>1732</v>
      </c>
      <c r="D1238" s="52" t="s">
        <v>130</v>
      </c>
      <c r="E1238" s="5" t="s">
        <v>1756</v>
      </c>
      <c r="F1238" s="5">
        <v>4</v>
      </c>
      <c r="G1238" s="5">
        <v>25</v>
      </c>
      <c r="H1238" s="5">
        <v>5804</v>
      </c>
      <c r="I1238" t="s">
        <v>32075</v>
      </c>
      <c r="J1238" s="46" t="s">
        <v>33107</v>
      </c>
      <c r="K1238" s="55">
        <f>FIND(" ",D1238)</f>
        <v>4</v>
      </c>
      <c r="L1238" s="55">
        <f>FIND(",",D1238)</f>
        <v>6</v>
      </c>
      <c r="M1238" s="55" t="str">
        <f>MID(D1238,L1238+2,4)</f>
        <v>1898</v>
      </c>
      <c r="N1238" s="55" t="str">
        <f>MID(D1238,1,K1238-1)</f>
        <v>May</v>
      </c>
      <c r="O1238" s="55">
        <f>_xlfn.SWITCH(TRIM(N1238),
"January",1,"February",2,"March",3,"April",4,
"May",5,"June",6,"July",7,"August",8,
"September",9,"October",10,"November",11,"December",12,"No Match")</f>
        <v>5</v>
      </c>
      <c r="P1238" s="55" t="str">
        <f>MID(D1238,L1238-2,2)</f>
        <v xml:space="preserve"> 5</v>
      </c>
      <c r="Q1238" s="2" t="str">
        <f t="shared" si="139"/>
        <v>&lt;a href="set01\hope_pioneer_jan1894todec1899\misc\hope_fire_dept._approved_may_5_1898_p4_hp.pdf"&gt;Approved&lt;/a&gt;</v>
      </c>
    </row>
    <row r="1239" spans="1:17" x14ac:dyDescent="0.25">
      <c r="A1239" s="2">
        <v>3711</v>
      </c>
      <c r="B1239" s="4" t="s">
        <v>1767</v>
      </c>
      <c r="C1239" s="4" t="s">
        <v>1625</v>
      </c>
      <c r="D1239" s="52" t="s">
        <v>130</v>
      </c>
      <c r="E1239" s="5" t="s">
        <v>1756</v>
      </c>
      <c r="F1239" s="5">
        <v>4</v>
      </c>
      <c r="G1239" s="5">
        <v>25</v>
      </c>
      <c r="H1239" s="5">
        <v>5829</v>
      </c>
      <c r="I1239" t="s">
        <v>32076</v>
      </c>
      <c r="J1239" s="46" t="s">
        <v>33107</v>
      </c>
      <c r="K1239" s="55">
        <f>FIND(" ",D1239)</f>
        <v>4</v>
      </c>
      <c r="L1239" s="55">
        <f>FIND(",",D1239)</f>
        <v>6</v>
      </c>
      <c r="M1239" s="55" t="str">
        <f>MID(D1239,L1239+2,4)</f>
        <v>1898</v>
      </c>
      <c r="N1239" s="55" t="str">
        <f>MID(D1239,1,K1239-1)</f>
        <v>May</v>
      </c>
      <c r="O1239" s="55">
        <f>_xlfn.SWITCH(TRIM(N1239),
"January",1,"February",2,"March",3,"April",4,
"May",5,"June",6,"July",7,"August",8,
"September",9,"October",10,"November",11,"December",12,"No Match")</f>
        <v>5</v>
      </c>
      <c r="P1239" s="55" t="str">
        <f>MID(D1239,L1239-2,2)</f>
        <v xml:space="preserve"> 5</v>
      </c>
      <c r="Q1239" s="2" t="str">
        <f t="shared" si="139"/>
        <v>&lt;a href="set01\hope_pioneer_jan1894todec1899\misc\hope_town_election_results_may_5_1898_p4_hp.pdf"&gt;Results&lt;/a&gt;</v>
      </c>
    </row>
    <row r="1240" spans="1:17" x14ac:dyDescent="0.25">
      <c r="A1240" s="2">
        <v>8048</v>
      </c>
      <c r="B1240" s="4" t="s">
        <v>5665</v>
      </c>
      <c r="C1240" s="4" t="s">
        <v>5666</v>
      </c>
      <c r="D1240" s="52" t="s">
        <v>5202</v>
      </c>
      <c r="E1240" s="5" t="s">
        <v>4462</v>
      </c>
      <c r="F1240" s="5">
        <v>5</v>
      </c>
      <c r="G1240" s="5">
        <v>14</v>
      </c>
      <c r="H1240" s="5">
        <v>2685</v>
      </c>
      <c r="I1240" s="99" t="s">
        <v>27081</v>
      </c>
      <c r="J1240" s="46" t="s">
        <v>33096</v>
      </c>
      <c r="K1240" s="55">
        <f>FIND(" ",D1240)</f>
        <v>4</v>
      </c>
      <c r="L1240" s="55">
        <f>FIND(",",D1240)</f>
        <v>7</v>
      </c>
      <c r="M1240" s="55" t="str">
        <f>MID(D1240,L1240+2,4)</f>
        <v>1898</v>
      </c>
      <c r="N1240" s="55" t="str">
        <f>MID(D1240,1,K1240-1)</f>
        <v>May</v>
      </c>
      <c r="O1240" s="55">
        <f>_xlfn.SWITCH(TRIM(N1240),
"January",1,"February",2,"March",3,"April",4,
"May",5,"June",6,"July",7,"August",8,
"September",9,"October",10,"November",11,"December",12,"No Match")</f>
        <v>5</v>
      </c>
      <c r="P1240" s="55" t="str">
        <f>MID(D1240,L1240-2,2)</f>
        <v>13</v>
      </c>
      <c r="Q1240" s="2" t="str">
        <f t="shared" si="139"/>
        <v>&lt;a href="set03\gc\gc_january_1896_to_december_1898\miscellaneous\wang,_cornelius_barn_burns_and_contents_may_13,_1898_p5_gc.pdf"&gt;Barn burns and contents&lt;/a&gt;</v>
      </c>
    </row>
    <row r="1241" spans="1:17" x14ac:dyDescent="0.25">
      <c r="A1241" s="2">
        <v>672</v>
      </c>
      <c r="B1241" s="4" t="s">
        <v>1618</v>
      </c>
      <c r="C1241" s="4" t="s">
        <v>1619</v>
      </c>
      <c r="D1241" s="52" t="s">
        <v>1620</v>
      </c>
      <c r="E1241" s="5" t="s">
        <v>1756</v>
      </c>
      <c r="F1241" s="5">
        <v>4</v>
      </c>
      <c r="G1241" s="5">
        <v>25</v>
      </c>
      <c r="H1241" s="5">
        <v>5740</v>
      </c>
      <c r="I1241" t="s">
        <v>32077</v>
      </c>
      <c r="J1241" s="46" t="s">
        <v>33107</v>
      </c>
      <c r="K1241" s="55">
        <f>FIND(" ",D1241)</f>
        <v>4</v>
      </c>
      <c r="L1241" s="55">
        <f>FIND(",",D1241)</f>
        <v>7</v>
      </c>
      <c r="M1241" s="55" t="str">
        <f>MID(D1241,L1241+2,4)</f>
        <v>1898</v>
      </c>
      <c r="N1241" s="55" t="str">
        <f>MID(D1241,1,K1241-1)</f>
        <v>May</v>
      </c>
      <c r="O1241" s="55">
        <f>_xlfn.SWITCH(TRIM(N1241),
"January",1,"February",2,"March",3,"April",4,
"May",5,"June",6,"July",7,"August",8,
"September",9,"October",10,"November",11,"December",12,"No Match")</f>
        <v>5</v>
      </c>
      <c r="P1241" s="55" t="str">
        <f>MID(D1241,L1241-2,2)</f>
        <v>19</v>
      </c>
      <c r="Q1241" s="2" t="str">
        <f t="shared" si="139"/>
        <v>&lt;a href="set01\hope_pioneer_jan1894todec1899\misc\burling_jack_fire_in_barn_and_more_may_19_1898_p4_hp.pdf"&gt;Fire in barn and more&lt;/a&gt;</v>
      </c>
    </row>
    <row r="1242" spans="1:17" x14ac:dyDescent="0.25">
      <c r="A1242" s="2">
        <v>6948</v>
      </c>
      <c r="B1242" s="4" t="s">
        <v>33140</v>
      </c>
      <c r="C1242" s="4" t="s">
        <v>33139</v>
      </c>
      <c r="D1242" s="93" t="s">
        <v>1620</v>
      </c>
      <c r="E1242" s="5" t="s">
        <v>1756</v>
      </c>
      <c r="F1242" s="5">
        <v>4</v>
      </c>
      <c r="G1242" s="5">
        <v>25.2</v>
      </c>
      <c r="H1242" s="5"/>
      <c r="I1242" t="s">
        <v>32231</v>
      </c>
      <c r="J1242" s="46" t="s">
        <v>33109</v>
      </c>
      <c r="K1242">
        <v>9</v>
      </c>
      <c r="L1242">
        <v>13</v>
      </c>
      <c r="M1242" t="s">
        <v>32318</v>
      </c>
      <c r="N1242" t="s">
        <v>23549</v>
      </c>
      <c r="O1242" s="55">
        <v>5</v>
      </c>
      <c r="P1242" s="55" t="s">
        <v>32325</v>
      </c>
      <c r="Q1242" s="2" t="str">
        <f t="shared" si="139"/>
        <v>&lt;a href="set01\hope_pioneer_jan1894todec1899\sccm\sccm_may_19_1898_8p4hp.pdf"&gt;Meeting Minutes&lt;/a&gt;</v>
      </c>
    </row>
    <row r="1243" spans="1:17" x14ac:dyDescent="0.25">
      <c r="A1243" s="2">
        <v>3453</v>
      </c>
      <c r="B1243" s="4" t="s">
        <v>1742</v>
      </c>
      <c r="C1243" s="4" t="s">
        <v>1708</v>
      </c>
      <c r="D1243" s="52" t="s">
        <v>1745</v>
      </c>
      <c r="E1243" s="5" t="s">
        <v>1756</v>
      </c>
      <c r="F1243" s="5">
        <v>4</v>
      </c>
      <c r="G1243" s="5">
        <v>25</v>
      </c>
      <c r="H1243" s="5">
        <v>5817</v>
      </c>
      <c r="I1243" t="s">
        <v>32078</v>
      </c>
      <c r="J1243" s="46" t="s">
        <v>33107</v>
      </c>
      <c r="K1243" s="55">
        <f>FIND(" ",D1243)</f>
        <v>4</v>
      </c>
      <c r="L1243" s="55">
        <f>FIND(",",D1243)</f>
        <v>7</v>
      </c>
      <c r="M1243" s="55" t="str">
        <f>MID(D1243,L1243+2,4)</f>
        <v>1898</v>
      </c>
      <c r="N1243" s="55" t="str">
        <f>MID(D1243,1,K1243-1)</f>
        <v>May</v>
      </c>
      <c r="O1243" s="55">
        <f>_xlfn.SWITCH(TRIM(N1243),
"January",1,"February",2,"March",3,"April",4,
"May",5,"June",6,"July",7,"August",8,
"September",9,"October",10,"November",11,"December",12,"No Match")</f>
        <v>5</v>
      </c>
      <c r="P1243" s="55" t="str">
        <f>MID(D1243,L1243-2,2)</f>
        <v>30</v>
      </c>
      <c r="Q1243" s="2" t="str">
        <f t="shared" si="139"/>
        <v>&lt;a href="set01\hope_pioneer_jan1894todec1899\misc\hope_memorial_day_program_may_30_1898_p4_hp.pdf"&gt;Program&lt;/a&gt;</v>
      </c>
    </row>
    <row r="1244" spans="1:17" x14ac:dyDescent="0.25">
      <c r="A1244" s="2">
        <v>3458</v>
      </c>
      <c r="B1244" s="4" t="s">
        <v>1742</v>
      </c>
      <c r="C1244" s="4" t="s">
        <v>1748</v>
      </c>
      <c r="D1244" s="52" t="s">
        <v>1749</v>
      </c>
      <c r="E1244" s="5" t="s">
        <v>1756</v>
      </c>
      <c r="F1244" s="5">
        <v>4</v>
      </c>
      <c r="G1244" s="5">
        <v>25</v>
      </c>
      <c r="H1244" s="5">
        <v>5819</v>
      </c>
      <c r="I1244" t="s">
        <v>32079</v>
      </c>
      <c r="J1244" s="46" t="s">
        <v>33107</v>
      </c>
      <c r="K1244" s="55">
        <f>FIND(" ",D1244)</f>
        <v>5</v>
      </c>
      <c r="L1244" s="55">
        <f>FIND(",",D1244)</f>
        <v>7</v>
      </c>
      <c r="M1244" s="55" t="str">
        <f>MID(D1244,L1244+2,4)</f>
        <v>1898</v>
      </c>
      <c r="N1244" s="55" t="str">
        <f>MID(D1244,1,K1244-1)</f>
        <v>June</v>
      </c>
      <c r="O1244" s="55">
        <f>_xlfn.SWITCH(TRIM(N1244),
"January",1,"February",2,"March",3,"April",4,
"May",5,"June",6,"July",7,"August",8,
"September",9,"October",10,"November",11,"December",12,"No Match")</f>
        <v>6</v>
      </c>
      <c r="P1244" s="55" t="str">
        <f>MID(D1244,L1244-2,2)</f>
        <v xml:space="preserve"> 2</v>
      </c>
      <c r="Q1244" s="2" t="str">
        <f t="shared" si="139"/>
        <v>&lt;a href="set01\hope_pioneer_jan1894todec1899\misc\hope_memorial_day_report_june_2_1898_p4_hp.pdf"&gt;Report&lt;/a&gt;</v>
      </c>
    </row>
    <row r="1245" spans="1:17" x14ac:dyDescent="0.25">
      <c r="A1245" s="2">
        <v>6949</v>
      </c>
      <c r="B1245" s="4" t="s">
        <v>33140</v>
      </c>
      <c r="C1245" s="4" t="s">
        <v>33139</v>
      </c>
      <c r="D1245" s="93" t="s">
        <v>5224</v>
      </c>
      <c r="E1245" s="5" t="s">
        <v>1756</v>
      </c>
      <c r="F1245" s="5">
        <v>1</v>
      </c>
      <c r="G1245" s="5">
        <v>25.2</v>
      </c>
      <c r="H1245" s="5"/>
      <c r="I1245" t="s">
        <v>32232</v>
      </c>
      <c r="J1245" s="46" t="s">
        <v>33109</v>
      </c>
      <c r="K1245">
        <v>10</v>
      </c>
      <c r="L1245">
        <v>13</v>
      </c>
      <c r="M1245" t="s">
        <v>32318</v>
      </c>
      <c r="N1245" t="s">
        <v>32342</v>
      </c>
      <c r="O1245" s="55">
        <v>6</v>
      </c>
      <c r="P1245" s="55" t="s">
        <v>32332</v>
      </c>
      <c r="Q1245" s="2" t="str">
        <f t="shared" si="139"/>
        <v>&lt;a href="set01\hope_pioneer_jan1894todec1899\sccm\sccm_june_3_1898_7_p1hp.pdf"&gt;Meeting Minutes&lt;/a&gt;</v>
      </c>
    </row>
    <row r="1246" spans="1:17" x14ac:dyDescent="0.25">
      <c r="A1246" s="2">
        <v>617</v>
      </c>
      <c r="B1246" s="4" t="s">
        <v>1606</v>
      </c>
      <c r="C1246" s="4" t="s">
        <v>1607</v>
      </c>
      <c r="D1246" s="52" t="s">
        <v>1608</v>
      </c>
      <c r="E1246" s="5" t="s">
        <v>1756</v>
      </c>
      <c r="F1246" s="5">
        <v>4</v>
      </c>
      <c r="G1246" s="5">
        <v>25</v>
      </c>
      <c r="H1246" s="5">
        <v>5736</v>
      </c>
      <c r="I1246" t="s">
        <v>32080</v>
      </c>
      <c r="J1246" s="46" t="s">
        <v>33107</v>
      </c>
      <c r="K1246" s="55">
        <f>FIND(" ",D1246)</f>
        <v>5</v>
      </c>
      <c r="L1246" s="55">
        <f>FIND(",",D1246)</f>
        <v>7</v>
      </c>
      <c r="M1246" s="55" t="str">
        <f>MID(D1246,L1246+2,4)</f>
        <v>1898</v>
      </c>
      <c r="N1246" s="55" t="str">
        <f>MID(D1246,1,K1246-1)</f>
        <v>June</v>
      </c>
      <c r="O1246" s="55">
        <f>_xlfn.SWITCH(TRIM(N1246),
"January",1,"February",2,"March",3,"April",4,
"May",5,"June",6,"July",7,"August",8,
"September",9,"October",10,"November",11,"December",12,"No Match")</f>
        <v>6</v>
      </c>
      <c r="P1246" s="55" t="str">
        <f>MID(D1246,L1246-2,2)</f>
        <v xml:space="preserve"> 9</v>
      </c>
      <c r="Q1246" s="2" t="str">
        <f t="shared" si="139"/>
        <v>&lt;a href="set01\hope_pioneer_jan1894todec1899\misc\broadlawn_school_no._2_notes_june_9_1898_p4_hp.pdf"&gt;Notes&lt;/a&gt;</v>
      </c>
    </row>
    <row r="1247" spans="1:17" x14ac:dyDescent="0.25">
      <c r="A1247" s="2">
        <v>3322</v>
      </c>
      <c r="B1247" s="4" t="s">
        <v>1705</v>
      </c>
      <c r="C1247" s="4" t="s">
        <v>1708</v>
      </c>
      <c r="D1247" s="52" t="s">
        <v>1709</v>
      </c>
      <c r="E1247" s="5" t="s">
        <v>1756</v>
      </c>
      <c r="F1247" s="5">
        <v>1</v>
      </c>
      <c r="G1247" s="5">
        <v>25</v>
      </c>
      <c r="H1247" s="5">
        <v>5789</v>
      </c>
      <c r="I1247" t="s">
        <v>32081</v>
      </c>
      <c r="J1247" s="46" t="s">
        <v>33107</v>
      </c>
      <c r="K1247" s="55">
        <f>FIND(" ",D1247)</f>
        <v>5</v>
      </c>
      <c r="L1247" s="55">
        <f>FIND(",",D1247)</f>
        <v>8</v>
      </c>
      <c r="M1247" s="55" t="str">
        <f>MID(D1247,L1247+2,4)</f>
        <v>1898</v>
      </c>
      <c r="N1247" s="55" t="str">
        <f>MID(D1247,1,K1247-1)</f>
        <v>June</v>
      </c>
      <c r="O1247" s="55">
        <f>_xlfn.SWITCH(TRIM(N1247),
"January",1,"February",2,"March",3,"April",4,
"May",5,"June",6,"July",7,"August",8,
"September",9,"October",10,"November",11,"December",12,"No Match")</f>
        <v>6</v>
      </c>
      <c r="P1247" s="55" t="str">
        <f>MID(D1247,L1247-2,2)</f>
        <v>16</v>
      </c>
      <c r="Q1247" s="2" t="str">
        <f t="shared" si="139"/>
        <v>&lt;a href="set01\hope_pioneer_jan1894todec1899\misc\hope_4th_of_july_program_june_16_1898_p1_hp.pdf"&gt;Program&lt;/a&gt;</v>
      </c>
    </row>
    <row r="1248" spans="1:17" x14ac:dyDescent="0.25">
      <c r="A1248" s="2">
        <v>6950</v>
      </c>
      <c r="B1248" s="4" t="s">
        <v>33140</v>
      </c>
      <c r="C1248" s="4" t="s">
        <v>33139</v>
      </c>
      <c r="D1248" s="93" t="s">
        <v>32292</v>
      </c>
      <c r="E1248" s="5" t="s">
        <v>1756</v>
      </c>
      <c r="F1248" s="5">
        <v>4</v>
      </c>
      <c r="G1248" s="5">
        <v>25.2</v>
      </c>
      <c r="H1248" s="5"/>
      <c r="I1248" t="s">
        <v>32233</v>
      </c>
      <c r="J1248" s="46" t="s">
        <v>33109</v>
      </c>
      <c r="K1248">
        <v>10</v>
      </c>
      <c r="L1248">
        <v>14</v>
      </c>
      <c r="M1248" t="s">
        <v>32318</v>
      </c>
      <c r="N1248" t="s">
        <v>32342</v>
      </c>
      <c r="O1248" s="55">
        <v>6</v>
      </c>
      <c r="P1248" s="55" t="s">
        <v>32338</v>
      </c>
      <c r="Q1248" s="2" t="str">
        <f t="shared" si="139"/>
        <v>&lt;a href="set01\hope_pioneer_jan1894todec1899\sccm\sccm_june_22_1898_9p4hp.pdf"&gt;Meeting Minutes&lt;/a&gt;</v>
      </c>
    </row>
    <row r="1249" spans="1:17" x14ac:dyDescent="0.25">
      <c r="A1249" s="2">
        <v>3521</v>
      </c>
      <c r="B1249" s="4" t="s">
        <v>1761</v>
      </c>
      <c r="C1249" s="4" t="s">
        <v>1762</v>
      </c>
      <c r="D1249" s="52" t="s">
        <v>1317</v>
      </c>
      <c r="E1249" s="5" t="s">
        <v>1756</v>
      </c>
      <c r="F1249" s="5">
        <v>4</v>
      </c>
      <c r="G1249" s="5">
        <v>25</v>
      </c>
      <c r="H1249" s="5">
        <v>5827</v>
      </c>
      <c r="I1249" t="s">
        <v>32082</v>
      </c>
      <c r="J1249" s="46" t="s">
        <v>33107</v>
      </c>
      <c r="K1249" s="55">
        <f>FIND(" ",D1249)</f>
        <v>5</v>
      </c>
      <c r="L1249" s="55">
        <f>FIND(",",D1249)</f>
        <v>8</v>
      </c>
      <c r="M1249" s="55" t="str">
        <f>MID(D1249,L1249+2,4)</f>
        <v>1898</v>
      </c>
      <c r="N1249" s="55" t="str">
        <f>MID(D1249,1,K1249-1)</f>
        <v>June</v>
      </c>
      <c r="O1249" s="55">
        <f>_xlfn.SWITCH(TRIM(N1249),
"January",1,"February",2,"March",3,"April",4,
"May",5,"June",6,"July",7,"August",8,
"September",9,"October",10,"November",11,"December",12,"No Match")</f>
        <v>6</v>
      </c>
      <c r="P1249" s="55" t="str">
        <f>MID(D1249,L1249-2,2)</f>
        <v>23</v>
      </c>
      <c r="Q1249" s="2" t="str">
        <f t="shared" si="139"/>
        <v>&lt;a href="set01\hope_pioneer_jan1894todec1899\misc\hope_school_election_results_june_23_1898_p4_hp.pdf"&gt;Election results&lt;/a&gt;</v>
      </c>
    </row>
    <row r="1250" spans="1:17" x14ac:dyDescent="0.25">
      <c r="A1250" s="2">
        <v>7629</v>
      </c>
      <c r="B1250" s="4" t="s">
        <v>1914</v>
      </c>
      <c r="C1250" s="4" t="s">
        <v>179</v>
      </c>
      <c r="D1250" s="52" t="s">
        <v>1317</v>
      </c>
      <c r="E1250" s="5" t="s">
        <v>1756</v>
      </c>
      <c r="F1250" s="5">
        <v>4</v>
      </c>
      <c r="G1250" s="5">
        <v>25</v>
      </c>
      <c r="H1250" s="5">
        <v>5926</v>
      </c>
      <c r="I1250" t="s">
        <v>32083</v>
      </c>
      <c r="J1250" s="46" t="s">
        <v>33107</v>
      </c>
      <c r="K1250" s="55">
        <f>FIND(" ",D1250)</f>
        <v>5</v>
      </c>
      <c r="L1250" s="55">
        <f>FIND(",",D1250)</f>
        <v>8</v>
      </c>
      <c r="M1250" s="55" t="str">
        <f>MID(D1250,L1250+2,4)</f>
        <v>1898</v>
      </c>
      <c r="N1250" s="55" t="str">
        <f>MID(D1250,1,K1250-1)</f>
        <v>June</v>
      </c>
      <c r="O1250" s="55">
        <f>_xlfn.SWITCH(TRIM(N1250),
"January",1,"February",2,"March",3,"April",4,
"May",5,"June",6,"July",7,"August",8,
"September",9,"October",10,"November",11,"December",12,"No Match")</f>
        <v>6</v>
      </c>
      <c r="P1250" s="55" t="str">
        <f>MID(D1250,L1250-2,2)</f>
        <v>23</v>
      </c>
      <c r="Q1250" s="2" t="str">
        <f t="shared" si="139"/>
        <v>&lt;a href="set01\hope_pioneer_jan1894todec1899\misc\vandusen_j_a_barn_burns_june_23_1898_p4_hp.pdf"&gt;Barn burns&lt;/a&gt;</v>
      </c>
    </row>
    <row r="1251" spans="1:17" x14ac:dyDescent="0.25">
      <c r="A1251" s="2">
        <v>3471</v>
      </c>
      <c r="B1251" s="4" t="s">
        <v>1752</v>
      </c>
      <c r="C1251" s="4" t="s">
        <v>1753</v>
      </c>
      <c r="D1251" s="52" t="s">
        <v>1254</v>
      </c>
      <c r="E1251" s="5" t="s">
        <v>1756</v>
      </c>
      <c r="F1251" s="5">
        <v>1</v>
      </c>
      <c r="G1251" s="5">
        <v>25</v>
      </c>
      <c r="H1251" s="5">
        <v>5822</v>
      </c>
      <c r="I1251" t="s">
        <v>32084</v>
      </c>
      <c r="J1251" s="46" t="s">
        <v>33107</v>
      </c>
      <c r="K1251" s="55">
        <f>FIND(" ",D1251)</f>
        <v>5</v>
      </c>
      <c r="L1251" s="55">
        <f>FIND(",",D1251)</f>
        <v>8</v>
      </c>
      <c r="M1251" s="55" t="str">
        <f>MID(D1251,L1251+2,4)</f>
        <v>1898</v>
      </c>
      <c r="N1251" s="55" t="str">
        <f>MID(D1251,1,K1251-1)</f>
        <v>June</v>
      </c>
      <c r="O1251" s="55">
        <f>_xlfn.SWITCH(TRIM(N1251),
"January",1,"February",2,"March",3,"April",4,
"May",5,"June",6,"July",7,"August",8,
"September",9,"October",10,"November",11,"December",12,"No Match")</f>
        <v>6</v>
      </c>
      <c r="P1251" s="55" t="str">
        <f>MID(D1251,L1251-2,2)</f>
        <v>30</v>
      </c>
      <c r="Q1251" s="2" t="str">
        <f t="shared" si="139"/>
        <v>&lt;a href="set01\hope_pioneer_jan1894todec1899\misc\hope_militia_forms_for_war_june_30_1898_p1_hp.pdf"&gt;Forms for war&lt;/a&gt;</v>
      </c>
    </row>
    <row r="1252" spans="1:17" x14ac:dyDescent="0.25">
      <c r="A1252" s="2">
        <v>5546</v>
      </c>
      <c r="B1252" s="4" t="s">
        <v>1833</v>
      </c>
      <c r="C1252" s="4" t="s">
        <v>1834</v>
      </c>
      <c r="D1252" s="52" t="s">
        <v>1254</v>
      </c>
      <c r="E1252" s="5" t="s">
        <v>1756</v>
      </c>
      <c r="F1252" s="5">
        <v>1</v>
      </c>
      <c r="G1252" s="5">
        <v>25</v>
      </c>
      <c r="H1252" s="5">
        <v>5876</v>
      </c>
      <c r="I1252" t="s">
        <v>32085</v>
      </c>
      <c r="J1252" s="46" t="s">
        <v>33107</v>
      </c>
      <c r="K1252" s="55">
        <f>FIND(" ",D1252)</f>
        <v>5</v>
      </c>
      <c r="L1252" s="55">
        <f>FIND(",",D1252)</f>
        <v>8</v>
      </c>
      <c r="M1252" s="55" t="str">
        <f>MID(D1252,L1252+2,4)</f>
        <v>1898</v>
      </c>
      <c r="N1252" s="55" t="str">
        <f>MID(D1252,1,K1252-1)</f>
        <v>June</v>
      </c>
      <c r="O1252" s="55">
        <f>_xlfn.SWITCH(TRIM(N1252),
"January",1,"February",2,"March",3,"April",4,
"May",5,"June",6,"July",7,"August",8,
"September",9,"October",10,"November",11,"December",12,"No Match")</f>
        <v>6</v>
      </c>
      <c r="P1252" s="55" t="str">
        <f>MID(D1252,L1252-2,2)</f>
        <v>30</v>
      </c>
      <c r="Q1252" s="2" t="str">
        <f t="shared" si="139"/>
        <v>&lt;a href="set01\hope_pioneer_jan1894todec1899\misc\northwestern_telephone_-_long_distance_service_comes_to_hope_et_al_june_30_1898_p1_hp.pdf"&gt;Long distance service for Hope&lt;/a&gt;</v>
      </c>
    </row>
    <row r="1253" spans="1:17" x14ac:dyDescent="0.25">
      <c r="A1253" s="2">
        <v>3329</v>
      </c>
      <c r="B1253" s="4" t="s">
        <v>1705</v>
      </c>
      <c r="C1253" s="4" t="s">
        <v>1710</v>
      </c>
      <c r="D1253" s="52" t="s">
        <v>1262</v>
      </c>
      <c r="E1253" s="5" t="s">
        <v>1756</v>
      </c>
      <c r="F1253" s="5">
        <v>1</v>
      </c>
      <c r="G1253" s="5">
        <v>25</v>
      </c>
      <c r="H1253" s="5">
        <v>5791</v>
      </c>
      <c r="I1253" t="s">
        <v>32087</v>
      </c>
      <c r="J1253" s="46" t="s">
        <v>33107</v>
      </c>
      <c r="K1253" s="55">
        <f>FIND(" ",D1253)</f>
        <v>5</v>
      </c>
      <c r="L1253" s="55">
        <f>FIND(",",D1253)</f>
        <v>7</v>
      </c>
      <c r="M1253" s="55" t="str">
        <f>MID(D1253,L1253+2,4)</f>
        <v>1898</v>
      </c>
      <c r="N1253" s="55" t="str">
        <f>MID(D1253,1,K1253-1)</f>
        <v>July</v>
      </c>
      <c r="O1253" s="55">
        <f>_xlfn.SWITCH(TRIM(N1253),
"January",1,"February",2,"March",3,"April",4,
"May",5,"June",6,"July",7,"August",8,
"September",9,"October",10,"November",11,"December",12,"No Match")</f>
        <v>7</v>
      </c>
      <c r="P1253" s="55" t="str">
        <f>MID(D1253,L1253-2,2)</f>
        <v xml:space="preserve"> 7</v>
      </c>
      <c r="Q1253" s="2" t="str">
        <f t="shared" si="139"/>
        <v>&lt;a href="set01\hope_pioneer_jan1894todec1899\misc\hope_4th_of_july_report_july_7_1898_p4_hp.pdf"&gt;Report &lt;/a&gt;</v>
      </c>
    </row>
    <row r="1254" spans="1:17" x14ac:dyDescent="0.25">
      <c r="A1254" s="2">
        <v>6951</v>
      </c>
      <c r="B1254" s="4" t="s">
        <v>33140</v>
      </c>
      <c r="C1254" s="4" t="s">
        <v>33139</v>
      </c>
      <c r="D1254" s="93" t="s">
        <v>32293</v>
      </c>
      <c r="E1254" s="5" t="s">
        <v>1756</v>
      </c>
      <c r="F1254" s="5">
        <v>4</v>
      </c>
      <c r="G1254" s="5">
        <v>25.2</v>
      </c>
      <c r="H1254" s="5"/>
      <c r="I1254" t="s">
        <v>32234</v>
      </c>
      <c r="J1254" s="46" t="s">
        <v>33109</v>
      </c>
      <c r="K1254">
        <v>10</v>
      </c>
      <c r="L1254">
        <v>14</v>
      </c>
      <c r="M1254" t="s">
        <v>32318</v>
      </c>
      <c r="N1254" t="s">
        <v>32343</v>
      </c>
      <c r="O1254" s="55">
        <v>7</v>
      </c>
      <c r="P1254" s="55" t="s">
        <v>32322</v>
      </c>
      <c r="Q1254" s="2" t="str">
        <f t="shared" si="139"/>
        <v>&lt;a href="set01\hope_pioneer_jan1894todec1899\sccm\sccm_july_12_1898_5p4hp.pdf"&gt;Meeting Minutes&lt;/a&gt;</v>
      </c>
    </row>
    <row r="1255" spans="1:17" x14ac:dyDescent="0.25">
      <c r="A1255" s="2">
        <v>6952</v>
      </c>
      <c r="B1255" s="4" t="s">
        <v>33140</v>
      </c>
      <c r="C1255" s="4" t="s">
        <v>33139</v>
      </c>
      <c r="D1255" s="93" t="s">
        <v>32294</v>
      </c>
      <c r="E1255" s="5" t="s">
        <v>1756</v>
      </c>
      <c r="F1255" s="5">
        <v>4</v>
      </c>
      <c r="G1255" s="5">
        <v>25.2</v>
      </c>
      <c r="H1255" s="5"/>
      <c r="I1255" t="s">
        <v>32235</v>
      </c>
      <c r="J1255" s="46" t="s">
        <v>33109</v>
      </c>
      <c r="K1255">
        <v>31</v>
      </c>
      <c r="L1255">
        <v>35</v>
      </c>
      <c r="M1255" t="s">
        <v>32318</v>
      </c>
      <c r="N1255" t="s">
        <v>32343</v>
      </c>
      <c r="O1255" s="55">
        <v>7</v>
      </c>
      <c r="P1255" s="55" t="s">
        <v>32323</v>
      </c>
      <c r="Q1255" s="2" t="str">
        <f t="shared" si="139"/>
        <v>&lt;a href="set01\hope_pioneer_jan1894todec1899\sccm\sccm_sllinn_apptd_sherif_fjuly_13_1898_9p4hp.pdf"&gt;Meeting Minutes&lt;/a&gt;</v>
      </c>
    </row>
    <row r="1256" spans="1:17" x14ac:dyDescent="0.25">
      <c r="A1256" s="2">
        <v>6953</v>
      </c>
      <c r="B1256" s="4" t="s">
        <v>33140</v>
      </c>
      <c r="C1256" s="4" t="s">
        <v>33139</v>
      </c>
      <c r="D1256" s="93" t="s">
        <v>1257</v>
      </c>
      <c r="E1256" s="5" t="s">
        <v>1756</v>
      </c>
      <c r="F1256" s="5"/>
      <c r="G1256" s="5">
        <v>25.2</v>
      </c>
      <c r="H1256" s="5"/>
      <c r="I1256" t="s">
        <v>32236</v>
      </c>
      <c r="J1256" s="46" t="s">
        <v>33109</v>
      </c>
      <c r="K1256">
        <v>10</v>
      </c>
      <c r="L1256">
        <v>14</v>
      </c>
      <c r="M1256" t="s">
        <v>32318</v>
      </c>
      <c r="N1256" t="s">
        <v>32343</v>
      </c>
      <c r="O1256" s="55">
        <v>7</v>
      </c>
      <c r="P1256" s="55" t="s">
        <v>32336</v>
      </c>
      <c r="Q1256" s="2" t="str">
        <f t="shared" si="139"/>
        <v>&lt;a href="set01\hope_pioneer_jan1894todec1899\sccm\sccm_july_14_1898_8hp.pdf"&gt;Meeting Minutes&lt;/a&gt;</v>
      </c>
    </row>
    <row r="1257" spans="1:17" x14ac:dyDescent="0.25">
      <c r="A1257" s="2">
        <v>7094</v>
      </c>
      <c r="B1257" s="4" t="s">
        <v>5656</v>
      </c>
      <c r="C1257" s="4" t="s">
        <v>5657</v>
      </c>
      <c r="D1257" s="52" t="s">
        <v>5269</v>
      </c>
      <c r="E1257" s="5" t="s">
        <v>4462</v>
      </c>
      <c r="F1257" s="5">
        <v>5</v>
      </c>
      <c r="G1257" s="5">
        <v>14</v>
      </c>
      <c r="H1257" s="5">
        <v>2679</v>
      </c>
      <c r="I1257" t="s">
        <v>27082</v>
      </c>
      <c r="J1257" s="46" t="s">
        <v>33096</v>
      </c>
      <c r="K1257" s="55">
        <f>FIND(" ",D1257)</f>
        <v>5</v>
      </c>
      <c r="L1257" s="55">
        <f>FIND(",",D1257)</f>
        <v>8</v>
      </c>
      <c r="M1257" s="55" t="str">
        <f>MID(D1257,L1257+2,4)</f>
        <v>1898</v>
      </c>
      <c r="N1257" s="55" t="str">
        <f>MID(D1257,1,K1257-1)</f>
        <v>July</v>
      </c>
      <c r="O1257" s="55">
        <f>_xlfn.SWITCH(TRIM(N1257),
"January",1,"February",2,"March",3,"April",4,
"May",5,"June",6,"July",7,"August",8,
"September",9,"October",10,"November",11,"December",12,"No Match")</f>
        <v>7</v>
      </c>
      <c r="P1257" s="55" t="str">
        <f>MID(D1257,L1257-2,2)</f>
        <v>15</v>
      </c>
      <c r="Q1257" s="2" t="str">
        <f t="shared" si="139"/>
        <v>&lt;a href="set03\gc\gc_january_1896_to_december_1898\miscellaneous\steffin,_william_nearly_passes_july_15,_1898_p5_gc.pdf"&gt;Nearly passes&lt;/a&gt;</v>
      </c>
    </row>
    <row r="1258" spans="1:17" x14ac:dyDescent="0.25">
      <c r="A1258" s="2">
        <v>6954</v>
      </c>
      <c r="B1258" s="4" t="s">
        <v>33140</v>
      </c>
      <c r="C1258" s="4" t="s">
        <v>33139</v>
      </c>
      <c r="D1258" s="93" t="s">
        <v>32295</v>
      </c>
      <c r="E1258" s="5" t="s">
        <v>1756</v>
      </c>
      <c r="F1258" s="5">
        <v>1</v>
      </c>
      <c r="G1258" s="5">
        <v>25.2</v>
      </c>
      <c r="H1258" s="5"/>
      <c r="I1258" t="s">
        <v>32237</v>
      </c>
      <c r="J1258" s="46" t="s">
        <v>33109</v>
      </c>
      <c r="K1258">
        <v>19</v>
      </c>
      <c r="L1258">
        <v>23</v>
      </c>
      <c r="M1258" t="s">
        <v>32318</v>
      </c>
      <c r="N1258" t="s">
        <v>32343</v>
      </c>
      <c r="O1258" s="55">
        <v>7</v>
      </c>
      <c r="P1258" s="55" t="s">
        <v>32334</v>
      </c>
      <c r="Q1258" s="2" t="str">
        <f t="shared" si="139"/>
        <v>&lt;a href="set01\hope_pioneer_jan1894todec1899\sccm\sccm_1st_part_july_16_1898_6_p1hp.pdf"&gt;Meeting Minutes&lt;/a&gt;</v>
      </c>
    </row>
    <row r="1259" spans="1:17" x14ac:dyDescent="0.25">
      <c r="A1259" s="2">
        <v>6955</v>
      </c>
      <c r="B1259" s="4" t="s">
        <v>33140</v>
      </c>
      <c r="C1259" s="4" t="s">
        <v>33139</v>
      </c>
      <c r="D1259" s="93" t="s">
        <v>32296</v>
      </c>
      <c r="E1259" s="5" t="s">
        <v>1756</v>
      </c>
      <c r="F1259" s="5">
        <v>4</v>
      </c>
      <c r="G1259" s="5">
        <v>25.2</v>
      </c>
      <c r="H1259" s="5"/>
      <c r="I1259" t="s">
        <v>32238</v>
      </c>
      <c r="J1259" s="46" t="s">
        <v>33109</v>
      </c>
      <c r="K1259">
        <v>10</v>
      </c>
      <c r="L1259">
        <v>14</v>
      </c>
      <c r="M1259" t="s">
        <v>32318</v>
      </c>
      <c r="N1259" t="s">
        <v>32343</v>
      </c>
      <c r="O1259" s="55">
        <v>7</v>
      </c>
      <c r="P1259" s="55" t="s">
        <v>32325</v>
      </c>
      <c r="Q1259" s="2" t="str">
        <f t="shared" si="139"/>
        <v>&lt;a href="set01\hope_pioneer_jan1894todec1899\sccm\sccm_july_19_1898_5p4hp.pdf"&gt;Meeting Minutes&lt;/a&gt;</v>
      </c>
    </row>
    <row r="1260" spans="1:17" x14ac:dyDescent="0.25">
      <c r="A1260" s="2">
        <v>6956</v>
      </c>
      <c r="B1260" s="4" t="s">
        <v>33140</v>
      </c>
      <c r="C1260" s="4" t="s">
        <v>33139</v>
      </c>
      <c r="D1260" s="93" t="s">
        <v>32297</v>
      </c>
      <c r="E1260" s="5" t="s">
        <v>1756</v>
      </c>
      <c r="F1260" s="5">
        <v>1</v>
      </c>
      <c r="G1260" s="5">
        <v>25.2</v>
      </c>
      <c r="H1260" s="5"/>
      <c r="I1260" t="s">
        <v>32239</v>
      </c>
      <c r="J1260" s="46" t="s">
        <v>33109</v>
      </c>
      <c r="K1260">
        <v>10</v>
      </c>
      <c r="L1260">
        <v>14</v>
      </c>
      <c r="M1260" t="s">
        <v>32318</v>
      </c>
      <c r="N1260" t="s">
        <v>32343</v>
      </c>
      <c r="O1260" s="55">
        <v>7</v>
      </c>
      <c r="P1260" s="55" t="s">
        <v>32326</v>
      </c>
      <c r="Q1260" s="2" t="str">
        <f t="shared" si="139"/>
        <v>&lt;a href="set01\hope_pioneer_jan1894todec1899\sccm\sccm_july_20_1898_9p1hp.pdf"&gt;Meeting Minutes&lt;/a&gt;</v>
      </c>
    </row>
    <row r="1261" spans="1:17" x14ac:dyDescent="0.25">
      <c r="A1261" s="2">
        <v>6957</v>
      </c>
      <c r="B1261" s="4" t="s">
        <v>33140</v>
      </c>
      <c r="C1261" s="4" t="s">
        <v>33139</v>
      </c>
      <c r="D1261" s="93" t="s">
        <v>32298</v>
      </c>
      <c r="E1261" s="5" t="s">
        <v>1756</v>
      </c>
      <c r="F1261" s="5">
        <v>1</v>
      </c>
      <c r="G1261" s="5">
        <v>25.2</v>
      </c>
      <c r="H1261" s="5"/>
      <c r="I1261" t="s">
        <v>32240</v>
      </c>
      <c r="J1261" s="46" t="s">
        <v>33109</v>
      </c>
      <c r="K1261">
        <v>10</v>
      </c>
      <c r="L1261">
        <v>14</v>
      </c>
      <c r="M1261" t="s">
        <v>32318</v>
      </c>
      <c r="N1261" t="s">
        <v>32343</v>
      </c>
      <c r="O1261" s="55">
        <v>7</v>
      </c>
      <c r="P1261" s="55" t="s">
        <v>32327</v>
      </c>
      <c r="Q1261" s="2" t="str">
        <f t="shared" si="139"/>
        <v>&lt;a href="set01\hope_pioneer_jan1894todec1899\sccm\sccm_july_21_1898_8p1hp.pdf"&gt;Meeting Minutes&lt;/a&gt;</v>
      </c>
    </row>
    <row r="1262" spans="1:17" x14ac:dyDescent="0.25">
      <c r="A1262" s="2">
        <v>1677</v>
      </c>
      <c r="B1262" s="4" t="s">
        <v>9972</v>
      </c>
      <c r="C1262" s="4" t="s">
        <v>1607</v>
      </c>
      <c r="D1262" s="52" t="s">
        <v>5317</v>
      </c>
      <c r="E1262" s="5" t="s">
        <v>13632</v>
      </c>
      <c r="F1262" s="5">
        <v>5</v>
      </c>
      <c r="G1262" s="5">
        <v>41</v>
      </c>
      <c r="H1262" s="5">
        <v>7674</v>
      </c>
      <c r="I1262" s="99" t="s">
        <v>31615</v>
      </c>
      <c r="J1262" s="46" t="s">
        <v>33127</v>
      </c>
      <c r="K1262" s="55">
        <f>FIND(" ",D1262)</f>
        <v>5</v>
      </c>
      <c r="L1262" s="55">
        <f>FIND(",",D1262)</f>
        <v>8</v>
      </c>
      <c r="M1262" s="55" t="str">
        <f>MID(D1262,L1262+2,4)</f>
        <v>1898</v>
      </c>
      <c r="N1262" s="55" t="str">
        <f>MID(D1262,1,K1262-1)</f>
        <v>July</v>
      </c>
      <c r="O1262" s="55">
        <f>_xlfn.SWITCH(TRIM(N1262),
"January",1,"February",2,"March",3,"April",4,
"May",5,"June",6,"July",7,"August",8,
"September",9,"October",10,"November",11,"December",12,"No Match")</f>
        <v>7</v>
      </c>
      <c r="P1262" s="55" t="str">
        <f>MID(D1262,L1262-2,2)</f>
        <v>22</v>
      </c>
      <c r="Q1262" s="2" t="str">
        <f t="shared" si="139"/>
        <v>&lt;a href="set03\wimbledon_news\wimbledon_news_1895_to_1900\miscellaneous\dover_notes_july_22,_1898_p5_wn.pdf"&gt;Notes&lt;/a&gt;</v>
      </c>
    </row>
    <row r="1263" spans="1:17" x14ac:dyDescent="0.25">
      <c r="A1263" s="2">
        <v>6958</v>
      </c>
      <c r="B1263" s="4" t="s">
        <v>33140</v>
      </c>
      <c r="C1263" s="4" t="s">
        <v>33139</v>
      </c>
      <c r="D1263" s="93" t="s">
        <v>5317</v>
      </c>
      <c r="E1263" s="5" t="s">
        <v>1756</v>
      </c>
      <c r="F1263" s="5">
        <v>4</v>
      </c>
      <c r="G1263" s="5">
        <v>25.2</v>
      </c>
      <c r="H1263" s="5"/>
      <c r="I1263" t="s">
        <v>32241</v>
      </c>
      <c r="J1263" s="46" t="s">
        <v>33109</v>
      </c>
      <c r="K1263">
        <v>10</v>
      </c>
      <c r="L1263">
        <v>14</v>
      </c>
      <c r="M1263" t="s">
        <v>32318</v>
      </c>
      <c r="N1263" t="s">
        <v>32343</v>
      </c>
      <c r="O1263" s="55">
        <v>7</v>
      </c>
      <c r="P1263" s="55" t="s">
        <v>32338</v>
      </c>
      <c r="Q1263" s="2" t="str">
        <f t="shared" si="139"/>
        <v>&lt;a href="set01\hope_pioneer_jan1894todec1899\sccm\sccm_july_22_1898_7_p4hp.pdf"&gt;Meeting Minutes&lt;/a&gt;</v>
      </c>
    </row>
    <row r="1264" spans="1:17" x14ac:dyDescent="0.25">
      <c r="A1264" s="2">
        <v>6959</v>
      </c>
      <c r="B1264" s="4" t="s">
        <v>33140</v>
      </c>
      <c r="C1264" s="4" t="s">
        <v>33139</v>
      </c>
      <c r="D1264" s="93" t="s">
        <v>32299</v>
      </c>
      <c r="E1264" s="5" t="s">
        <v>1756</v>
      </c>
      <c r="F1264" s="5">
        <v>1</v>
      </c>
      <c r="G1264" s="5">
        <v>25.2</v>
      </c>
      <c r="H1264" s="5"/>
      <c r="I1264" t="s">
        <v>32242</v>
      </c>
      <c r="J1264" s="46" t="s">
        <v>33109</v>
      </c>
      <c r="K1264">
        <v>19</v>
      </c>
      <c r="L1264">
        <v>23</v>
      </c>
      <c r="M1264" t="s">
        <v>32318</v>
      </c>
      <c r="N1264" t="s">
        <v>32343</v>
      </c>
      <c r="O1264" s="55">
        <v>7</v>
      </c>
      <c r="P1264" s="55" t="s">
        <v>32333</v>
      </c>
      <c r="Q1264" s="2" t="str">
        <f t="shared" si="139"/>
        <v>&lt;a href="set01\hope_pioneer_jan1894todec1899\sccm\sccm_2nd_part_july_23_1898_6_p1hp.pdf"&gt;Meeting Minutes&lt;/a&gt;</v>
      </c>
    </row>
    <row r="1265" spans="1:17" x14ac:dyDescent="0.25">
      <c r="A1265" s="2">
        <v>6960</v>
      </c>
      <c r="B1265" s="4" t="s">
        <v>33140</v>
      </c>
      <c r="C1265" s="4" t="s">
        <v>33139</v>
      </c>
      <c r="D1265" s="93" t="s">
        <v>32300</v>
      </c>
      <c r="E1265" s="5" t="s">
        <v>1756</v>
      </c>
      <c r="F1265" s="5">
        <v>4</v>
      </c>
      <c r="G1265" s="5">
        <v>25.2</v>
      </c>
      <c r="H1265" s="5"/>
      <c r="I1265" t="s">
        <v>32243</v>
      </c>
      <c r="J1265" s="46" t="s">
        <v>33109</v>
      </c>
      <c r="K1265">
        <v>10</v>
      </c>
      <c r="L1265">
        <v>14</v>
      </c>
      <c r="M1265" t="s">
        <v>32318</v>
      </c>
      <c r="N1265" t="s">
        <v>32343</v>
      </c>
      <c r="O1265" s="55">
        <v>7</v>
      </c>
      <c r="P1265" s="55" t="s">
        <v>32329</v>
      </c>
      <c r="Q1265" s="2" t="str">
        <f t="shared" si="139"/>
        <v>&lt;a href="set01\hope_pioneer_jan1894todec1899\sccm\sccm_july_26_1898_5p4hp.pdf"&gt;Meeting Minutes&lt;/a&gt;</v>
      </c>
    </row>
    <row r="1266" spans="1:17" x14ac:dyDescent="0.25">
      <c r="A1266" s="2">
        <v>6961</v>
      </c>
      <c r="B1266" s="4" t="s">
        <v>33140</v>
      </c>
      <c r="C1266" s="4" t="s">
        <v>33139</v>
      </c>
      <c r="D1266" s="93" t="s">
        <v>32301</v>
      </c>
      <c r="E1266" s="5" t="s">
        <v>1756</v>
      </c>
      <c r="F1266" s="5">
        <v>1</v>
      </c>
      <c r="G1266" s="5">
        <v>25.2</v>
      </c>
      <c r="H1266" s="5"/>
      <c r="I1266" t="s">
        <v>32244</v>
      </c>
      <c r="J1266" s="46" t="s">
        <v>33109</v>
      </c>
      <c r="K1266">
        <v>10</v>
      </c>
      <c r="L1266">
        <v>14</v>
      </c>
      <c r="M1266" t="s">
        <v>32318</v>
      </c>
      <c r="N1266" t="s">
        <v>32343</v>
      </c>
      <c r="O1266" s="55">
        <v>7</v>
      </c>
      <c r="P1266" s="55" t="s">
        <v>32344</v>
      </c>
      <c r="Q1266" s="2" t="str">
        <f t="shared" si="139"/>
        <v>&lt;a href="set01\hope_pioneer_jan1894todec1899\sccm\sccm_july_27_1898_9p1hppt1.pdf"&gt;Meeting Minutes&lt;/a&gt;</v>
      </c>
    </row>
    <row r="1267" spans="1:17" x14ac:dyDescent="0.25">
      <c r="A1267" s="2">
        <v>6962</v>
      </c>
      <c r="B1267" s="4" t="s">
        <v>33140</v>
      </c>
      <c r="C1267" s="4" t="s">
        <v>33139</v>
      </c>
      <c r="D1267" s="93" t="s">
        <v>32301</v>
      </c>
      <c r="E1267" s="5" t="s">
        <v>1756</v>
      </c>
      <c r="F1267" s="5">
        <v>4</v>
      </c>
      <c r="G1267" s="5">
        <v>25.2</v>
      </c>
      <c r="H1267" s="5"/>
      <c r="I1267" t="s">
        <v>32245</v>
      </c>
      <c r="J1267" s="46" t="s">
        <v>33109</v>
      </c>
      <c r="K1267">
        <v>10</v>
      </c>
      <c r="L1267">
        <v>14</v>
      </c>
      <c r="M1267" t="s">
        <v>32318</v>
      </c>
      <c r="N1267" t="s">
        <v>32343</v>
      </c>
      <c r="O1267" s="55">
        <v>7</v>
      </c>
      <c r="P1267" s="55" t="s">
        <v>32344</v>
      </c>
      <c r="Q1267" s="2" t="str">
        <f t="shared" si="139"/>
        <v>&lt;a href="set01\hope_pioneer_jan1894todec1899\sccm\sccm_july_27_1898_9p4hppt2.pdf"&gt;Meeting Minutes&lt;/a&gt;</v>
      </c>
    </row>
    <row r="1268" spans="1:17" x14ac:dyDescent="0.25">
      <c r="A1268" s="2">
        <v>3025</v>
      </c>
      <c r="B1268" s="4" t="s">
        <v>1696</v>
      </c>
      <c r="C1268" s="4" t="s">
        <v>1697</v>
      </c>
      <c r="D1268" s="52" t="s">
        <v>1510</v>
      </c>
      <c r="E1268" s="5" t="s">
        <v>1756</v>
      </c>
      <c r="F1268" s="5">
        <v>4</v>
      </c>
      <c r="G1268" s="5">
        <v>25</v>
      </c>
      <c r="H1268" s="5">
        <v>5778</v>
      </c>
      <c r="I1268" t="s">
        <v>32086</v>
      </c>
      <c r="J1268" s="46" t="s">
        <v>33107</v>
      </c>
      <c r="K1268" s="55">
        <f>FIND(" ",D1268)</f>
        <v>5</v>
      </c>
      <c r="L1268" s="55">
        <f>FIND(",",D1268)</f>
        <v>8</v>
      </c>
      <c r="M1268" s="55" t="str">
        <f>MID(D1268,L1268+2,4)</f>
        <v>1898</v>
      </c>
      <c r="N1268" s="55" t="str">
        <f>MID(D1268,1,K1268-1)</f>
        <v>July</v>
      </c>
      <c r="O1268" s="55">
        <f>_xlfn.SWITCH(TRIM(N1268),
"January",1,"February",2,"March",3,"April",4,
"May",5,"June",6,"July",7,"August",8,
"September",9,"October",10,"November",11,"December",12,"No Match")</f>
        <v>7</v>
      </c>
      <c r="P1268" s="55" t="str">
        <f>MID(D1268,L1268-2,2)</f>
        <v>28</v>
      </c>
      <c r="Q1268" s="2" t="str">
        <f t="shared" si="139"/>
        <v>&lt;a href="set01\hope_pioneer_jan1894todec1899\misc\hogan_tommy_broncho_accident_july_28_1898_p4_hp.pdf"&gt;Broncho accident&lt;/a&gt;</v>
      </c>
    </row>
    <row r="1269" spans="1:17" x14ac:dyDescent="0.25">
      <c r="A1269" s="2">
        <v>6963</v>
      </c>
      <c r="B1269" s="4" t="s">
        <v>33140</v>
      </c>
      <c r="C1269" s="4" t="s">
        <v>33139</v>
      </c>
      <c r="D1269" s="93" t="s">
        <v>1510</v>
      </c>
      <c r="E1269" s="5" t="s">
        <v>1756</v>
      </c>
      <c r="F1269" s="5">
        <v>1</v>
      </c>
      <c r="G1269" s="5">
        <v>25.2</v>
      </c>
      <c r="H1269" s="5"/>
      <c r="I1269" t="s">
        <v>32246</v>
      </c>
      <c r="J1269" s="46" t="s">
        <v>33109</v>
      </c>
      <c r="K1269">
        <v>10</v>
      </c>
      <c r="L1269">
        <v>14</v>
      </c>
      <c r="M1269" t="s">
        <v>32318</v>
      </c>
      <c r="N1269" t="s">
        <v>32343</v>
      </c>
      <c r="O1269" s="55">
        <v>7</v>
      </c>
      <c r="P1269" s="55" t="s">
        <v>32330</v>
      </c>
      <c r="Q1269" s="2" t="str">
        <f t="shared" si="139"/>
        <v>&lt;a href="set01\hope_pioneer_jan1894todec1899\sccm\sccm_july_28_1898_8p1hp_part_one.pdf"&gt;Meeting Minutes&lt;/a&gt;</v>
      </c>
    </row>
    <row r="1270" spans="1:17" x14ac:dyDescent="0.25">
      <c r="A1270" s="2">
        <v>1678</v>
      </c>
      <c r="B1270" s="4" t="s">
        <v>9972</v>
      </c>
      <c r="C1270" s="4" t="s">
        <v>1607</v>
      </c>
      <c r="D1270" s="52" t="s">
        <v>5172</v>
      </c>
      <c r="E1270" s="5" t="s">
        <v>13632</v>
      </c>
      <c r="F1270" s="5">
        <v>5</v>
      </c>
      <c r="G1270" s="5">
        <v>41</v>
      </c>
      <c r="H1270" s="5">
        <v>7675</v>
      </c>
      <c r="I1270" s="99" t="s">
        <v>31616</v>
      </c>
      <c r="J1270" s="46" t="s">
        <v>33127</v>
      </c>
      <c r="K1270" s="55">
        <f>FIND(" ",D1270)</f>
        <v>5</v>
      </c>
      <c r="L1270" s="55">
        <f>FIND(",",D1270)</f>
        <v>8</v>
      </c>
      <c r="M1270" s="55" t="str">
        <f>MID(D1270,L1270+2,4)</f>
        <v>1898</v>
      </c>
      <c r="N1270" s="55" t="str">
        <f>MID(D1270,1,K1270-1)</f>
        <v>July</v>
      </c>
      <c r="O1270" s="55">
        <f>_xlfn.SWITCH(TRIM(N1270),
"January",1,"February",2,"March",3,"April",4,
"May",5,"June",6,"July",7,"August",8,
"September",9,"October",10,"November",11,"December",12,"No Match")</f>
        <v>7</v>
      </c>
      <c r="P1270" s="55" t="str">
        <f>MID(D1270,L1270-2,2)</f>
        <v>29</v>
      </c>
      <c r="Q1270" s="2" t="str">
        <f t="shared" si="139"/>
        <v>&lt;a href="set03\wimbledon_news\wimbledon_news_1895_to_1900\miscellaneous\dover_notes_july_29,_1898_p5_wn.pdf"&gt;Notes&lt;/a&gt;</v>
      </c>
    </row>
    <row r="1271" spans="1:17" x14ac:dyDescent="0.25">
      <c r="A1271" s="2">
        <v>6964</v>
      </c>
      <c r="B1271" s="4" t="s">
        <v>33140</v>
      </c>
      <c r="C1271" s="4" t="s">
        <v>33139</v>
      </c>
      <c r="D1271" s="93" t="s">
        <v>5172</v>
      </c>
      <c r="E1271" s="5" t="s">
        <v>1756</v>
      </c>
      <c r="F1271" s="5">
        <v>1</v>
      </c>
      <c r="G1271" s="5">
        <v>25.2</v>
      </c>
      <c r="H1271" s="5"/>
      <c r="I1271" t="s">
        <v>32247</v>
      </c>
      <c r="J1271" s="46" t="s">
        <v>33109</v>
      </c>
      <c r="K1271">
        <v>10</v>
      </c>
      <c r="L1271">
        <v>14</v>
      </c>
      <c r="M1271" t="s">
        <v>32318</v>
      </c>
      <c r="N1271" t="s">
        <v>32343</v>
      </c>
      <c r="O1271" s="55">
        <v>7</v>
      </c>
      <c r="P1271" s="55" t="s">
        <v>32339</v>
      </c>
      <c r="Q1271" s="2" t="str">
        <f t="shared" si="139"/>
        <v>&lt;a href="set01\hope_pioneer_jan1894todec1899\sccm\sccm_july_29_1898_7_p1hp.pdf"&gt;Meeting Minutes&lt;/a&gt;</v>
      </c>
    </row>
    <row r="1272" spans="1:17" x14ac:dyDescent="0.25">
      <c r="A1272" s="2">
        <v>6965</v>
      </c>
      <c r="B1272" s="4" t="s">
        <v>33140</v>
      </c>
      <c r="C1272" s="4" t="s">
        <v>33139</v>
      </c>
      <c r="D1272" s="93" t="s">
        <v>32302</v>
      </c>
      <c r="E1272" s="5" t="s">
        <v>1756</v>
      </c>
      <c r="F1272" s="5">
        <v>1</v>
      </c>
      <c r="G1272" s="5">
        <v>25.2</v>
      </c>
      <c r="H1272" s="5"/>
      <c r="I1272" t="s">
        <v>32248</v>
      </c>
      <c r="J1272" s="46" t="s">
        <v>33109</v>
      </c>
      <c r="K1272">
        <v>19</v>
      </c>
      <c r="L1272">
        <v>23</v>
      </c>
      <c r="M1272" t="s">
        <v>32318</v>
      </c>
      <c r="N1272" t="s">
        <v>32343</v>
      </c>
      <c r="O1272" s="55">
        <v>7</v>
      </c>
      <c r="P1272" s="55" t="s">
        <v>32345</v>
      </c>
      <c r="Q1272" s="2" t="str">
        <f t="shared" si="139"/>
        <v>&lt;a href="set01\hope_pioneer_jan1894todec1899\sccm\sccm_3rd_part_july_30_1898_6_p1hp.pdf"&gt;Meeting Minutes&lt;/a&gt;</v>
      </c>
    </row>
    <row r="1273" spans="1:17" x14ac:dyDescent="0.25">
      <c r="A1273" s="2">
        <v>6966</v>
      </c>
      <c r="B1273" s="4" t="s">
        <v>33140</v>
      </c>
      <c r="C1273" s="4" t="s">
        <v>33139</v>
      </c>
      <c r="D1273" s="93" t="s">
        <v>32303</v>
      </c>
      <c r="E1273" s="5" t="s">
        <v>1756</v>
      </c>
      <c r="F1273" s="5">
        <v>1</v>
      </c>
      <c r="G1273" s="5">
        <v>25.2</v>
      </c>
      <c r="H1273" s="5"/>
      <c r="I1273" t="s">
        <v>32249</v>
      </c>
      <c r="J1273" s="46" t="s">
        <v>33109</v>
      </c>
      <c r="K1273">
        <v>12</v>
      </c>
      <c r="L1273">
        <v>15</v>
      </c>
      <c r="M1273" t="s">
        <v>32318</v>
      </c>
      <c r="N1273" t="s">
        <v>32346</v>
      </c>
      <c r="O1273" s="55">
        <v>8</v>
      </c>
      <c r="P1273" s="55" t="s">
        <v>32332</v>
      </c>
      <c r="Q1273" s="2" t="str">
        <f t="shared" si="139"/>
        <v>&lt;a href="set01\hope_pioneer_jan1894todec1899\sccm\sccm_august_3_1898_9p1hp.pdf"&gt;Meeting Minutes&lt;/a&gt;</v>
      </c>
    </row>
    <row r="1274" spans="1:17" x14ac:dyDescent="0.25">
      <c r="A1274" s="2">
        <v>6967</v>
      </c>
      <c r="B1274" s="4" t="s">
        <v>33140</v>
      </c>
      <c r="C1274" s="4" t="s">
        <v>33139</v>
      </c>
      <c r="D1274" s="93" t="s">
        <v>32304</v>
      </c>
      <c r="E1274" s="5" t="s">
        <v>1756</v>
      </c>
      <c r="F1274" s="5">
        <v>1</v>
      </c>
      <c r="G1274" s="5">
        <v>25.2</v>
      </c>
      <c r="H1274" s="5"/>
      <c r="I1274" t="s">
        <v>32250</v>
      </c>
      <c r="J1274" s="46" t="s">
        <v>33109</v>
      </c>
      <c r="K1274">
        <v>12</v>
      </c>
      <c r="L1274">
        <v>15</v>
      </c>
      <c r="M1274" t="s">
        <v>32318</v>
      </c>
      <c r="N1274" t="s">
        <v>32346</v>
      </c>
      <c r="O1274" s="55">
        <v>8</v>
      </c>
      <c r="P1274" s="55" t="s">
        <v>32347</v>
      </c>
      <c r="Q1274" s="2" t="str">
        <f t="shared" si="139"/>
        <v>&lt;a href="set01\hope_pioneer_jan1894todec1899\sccm\sccm_august_4_1898_8p1hp.pdf"&gt;Meeting Minutes&lt;/a&gt;</v>
      </c>
    </row>
    <row r="1275" spans="1:17" x14ac:dyDescent="0.25">
      <c r="A1275" s="2">
        <v>1679</v>
      </c>
      <c r="B1275" s="4" t="s">
        <v>9972</v>
      </c>
      <c r="C1275" s="4" t="s">
        <v>1607</v>
      </c>
      <c r="D1275" s="52" t="s">
        <v>5323</v>
      </c>
      <c r="E1275" s="5" t="s">
        <v>13632</v>
      </c>
      <c r="F1275" s="5">
        <v>4</v>
      </c>
      <c r="G1275" s="5">
        <v>41</v>
      </c>
      <c r="H1275" s="5">
        <v>7672</v>
      </c>
      <c r="I1275" s="99" t="s">
        <v>31617</v>
      </c>
      <c r="J1275" s="46" t="s">
        <v>33127</v>
      </c>
      <c r="K1275" s="55">
        <f>FIND(" ",D1275)</f>
        <v>7</v>
      </c>
      <c r="L1275" s="55">
        <f>FIND(",",D1275)</f>
        <v>9</v>
      </c>
      <c r="M1275" s="55" t="str">
        <f>MID(D1275,L1275+2,4)</f>
        <v>1898</v>
      </c>
      <c r="N1275" s="55" t="str">
        <f>MID(D1275,1,K1275-1)</f>
        <v>August</v>
      </c>
      <c r="O1275" s="55">
        <f>_xlfn.SWITCH(TRIM(N1275),
"January",1,"February",2,"March",3,"April",4,
"May",5,"June",6,"July",7,"August",8,
"September",9,"October",10,"November",11,"December",12,"No Match")</f>
        <v>8</v>
      </c>
      <c r="P1275" s="55" t="str">
        <f>MID(D1275,L1275-2,2)</f>
        <v xml:space="preserve"> 5</v>
      </c>
      <c r="Q1275" s="2" t="str">
        <f t="shared" si="139"/>
        <v>&lt;a href="set03\wimbledon_news\wimbledon_news_1895_to_1900\miscellaneous\dover_notes_august_5,_1898_p4_wn.pdf"&gt;Notes&lt;/a&gt;</v>
      </c>
    </row>
    <row r="1276" spans="1:17" x14ac:dyDescent="0.25">
      <c r="A1276" s="2">
        <v>6968</v>
      </c>
      <c r="B1276" s="4" t="s">
        <v>33140</v>
      </c>
      <c r="C1276" s="4" t="s">
        <v>33139</v>
      </c>
      <c r="D1276" s="93" t="s">
        <v>5323</v>
      </c>
      <c r="E1276" s="5" t="s">
        <v>1756</v>
      </c>
      <c r="F1276" s="5">
        <v>1</v>
      </c>
      <c r="G1276" s="5">
        <v>25.2</v>
      </c>
      <c r="H1276" s="5"/>
      <c r="I1276" t="s">
        <v>32251</v>
      </c>
      <c r="J1276" s="46" t="s">
        <v>33109</v>
      </c>
      <c r="K1276">
        <v>12</v>
      </c>
      <c r="L1276">
        <v>15</v>
      </c>
      <c r="M1276" t="s">
        <v>32318</v>
      </c>
      <c r="N1276" t="s">
        <v>32346</v>
      </c>
      <c r="O1276" s="55">
        <v>8</v>
      </c>
      <c r="P1276" s="55" t="s">
        <v>32348</v>
      </c>
      <c r="Q1276" s="2" t="str">
        <f t="shared" si="139"/>
        <v>&lt;a href="set01\hope_pioneer_jan1894todec1899\sccm\sccm_august_5_1898_7_p1hp.pdf"&gt;Meeting Minutes&lt;/a&gt;</v>
      </c>
    </row>
    <row r="1277" spans="1:17" x14ac:dyDescent="0.25">
      <c r="A1277" s="2">
        <v>6969</v>
      </c>
      <c r="B1277" s="4" t="s">
        <v>33140</v>
      </c>
      <c r="C1277" s="4" t="s">
        <v>33139</v>
      </c>
      <c r="D1277" s="93" t="s">
        <v>32305</v>
      </c>
      <c r="E1277" s="5" t="s">
        <v>1756</v>
      </c>
      <c r="F1277" s="5">
        <v>1</v>
      </c>
      <c r="G1277" s="5">
        <v>25.2</v>
      </c>
      <c r="H1277" s="5"/>
      <c r="I1277" t="s">
        <v>32252</v>
      </c>
      <c r="J1277" s="46" t="s">
        <v>33109</v>
      </c>
      <c r="K1277">
        <v>21</v>
      </c>
      <c r="L1277">
        <v>24</v>
      </c>
      <c r="M1277" t="s">
        <v>32318</v>
      </c>
      <c r="N1277" t="s">
        <v>32346</v>
      </c>
      <c r="O1277" s="55">
        <v>8</v>
      </c>
      <c r="P1277" s="55" t="s">
        <v>32320</v>
      </c>
      <c r="Q1277" s="2" t="str">
        <f t="shared" si="139"/>
        <v>&lt;a href="set01\hope_pioneer_jan1894todec1899\sccm\sccm_4th_part_august_6_1898_6_p1hp.pdf"&gt;Meeting Minutes&lt;/a&gt;</v>
      </c>
    </row>
    <row r="1278" spans="1:17" x14ac:dyDescent="0.25">
      <c r="A1278" s="2">
        <v>6970</v>
      </c>
      <c r="B1278" s="4" t="s">
        <v>33140</v>
      </c>
      <c r="C1278" s="4" t="s">
        <v>33139</v>
      </c>
      <c r="D1278" s="93" t="s">
        <v>32306</v>
      </c>
      <c r="E1278" s="5" t="s">
        <v>1756</v>
      </c>
      <c r="F1278" s="5">
        <v>1</v>
      </c>
      <c r="G1278" s="5">
        <v>25.2</v>
      </c>
      <c r="H1278" s="5"/>
      <c r="I1278" t="s">
        <v>32253</v>
      </c>
      <c r="J1278" s="46" t="s">
        <v>33109</v>
      </c>
      <c r="K1278">
        <v>12</v>
      </c>
      <c r="L1278">
        <v>16</v>
      </c>
      <c r="M1278" t="s">
        <v>32318</v>
      </c>
      <c r="N1278" t="s">
        <v>32346</v>
      </c>
      <c r="O1278" s="55">
        <v>8</v>
      </c>
      <c r="P1278" s="55" t="s">
        <v>32349</v>
      </c>
      <c r="Q1278" s="2" t="str">
        <f t="shared" si="139"/>
        <v>&lt;a href="set01\hope_pioneer_jan1894todec1899\sccm\sccm_august_10_1898_9p1hp.pdf"&gt;Meeting Minutes&lt;/a&gt;</v>
      </c>
    </row>
    <row r="1279" spans="1:17" x14ac:dyDescent="0.25">
      <c r="A1279" s="2">
        <v>1680</v>
      </c>
      <c r="B1279" s="4" t="s">
        <v>9972</v>
      </c>
      <c r="C1279" s="4" t="s">
        <v>1607</v>
      </c>
      <c r="D1279" s="52" t="s">
        <v>5198</v>
      </c>
      <c r="E1279" s="5" t="s">
        <v>13632</v>
      </c>
      <c r="F1279" s="5">
        <v>4</v>
      </c>
      <c r="G1279" s="5">
        <v>41</v>
      </c>
      <c r="H1279" s="5">
        <v>7673</v>
      </c>
      <c r="I1279" s="99" t="s">
        <v>31618</v>
      </c>
      <c r="J1279" s="46" t="s">
        <v>33127</v>
      </c>
      <c r="K1279" s="55">
        <f>FIND(" ",D1279)</f>
        <v>7</v>
      </c>
      <c r="L1279" s="55">
        <f>FIND(",",D1279)</f>
        <v>10</v>
      </c>
      <c r="M1279" s="55" t="str">
        <f>MID(D1279,L1279+2,4)</f>
        <v>1898</v>
      </c>
      <c r="N1279" s="55" t="str">
        <f>MID(D1279,1,K1279-1)</f>
        <v>August</v>
      </c>
      <c r="O1279" s="55">
        <f>_xlfn.SWITCH(TRIM(N1279),
"January",1,"February",2,"March",3,"April",4,
"May",5,"June",6,"July",7,"August",8,
"September",9,"October",10,"November",11,"December",12,"No Match")</f>
        <v>8</v>
      </c>
      <c r="P1279" s="55" t="str">
        <f>MID(D1279,L1279-2,2)</f>
        <v>12</v>
      </c>
      <c r="Q1279" s="2" t="str">
        <f t="shared" si="139"/>
        <v>&lt;a href="set03\wimbledon_news\wimbledon_news_1895_to_1900\miscellaneous\dover_notes_august_12,_1898_p4_wn.pdf"&gt;Notes&lt;/a&gt;</v>
      </c>
    </row>
    <row r="1280" spans="1:17" x14ac:dyDescent="0.25">
      <c r="A1280" s="2">
        <v>5261</v>
      </c>
      <c r="B1280" s="4" t="s">
        <v>9949</v>
      </c>
      <c r="C1280" s="4" t="s">
        <v>181</v>
      </c>
      <c r="D1280" s="52" t="s">
        <v>5198</v>
      </c>
      <c r="E1280" s="5" t="s">
        <v>13632</v>
      </c>
      <c r="F1280" s="5">
        <v>1</v>
      </c>
      <c r="G1280" s="5">
        <v>41</v>
      </c>
      <c r="H1280" s="5">
        <v>7692</v>
      </c>
      <c r="I1280" s="99" t="s">
        <v>31619</v>
      </c>
      <c r="J1280" s="46" t="s">
        <v>33127</v>
      </c>
      <c r="K1280" s="55">
        <f>FIND(" ",D1280)</f>
        <v>7</v>
      </c>
      <c r="L1280" s="55">
        <f>FIND(",",D1280)</f>
        <v>10</v>
      </c>
      <c r="M1280" s="55" t="str">
        <f>MID(D1280,L1280+2,4)</f>
        <v>1898</v>
      </c>
      <c r="N1280" s="55" t="str">
        <f>MID(D1280,1,K1280-1)</f>
        <v>August</v>
      </c>
      <c r="O1280" s="55">
        <f>_xlfn.SWITCH(TRIM(N1280),
"January",1,"February",2,"March",3,"April",4,
"May",5,"June",6,"July",7,"August",8,
"September",9,"October",10,"November",11,"December",12,"No Match")</f>
        <v>8</v>
      </c>
      <c r="P1280" s="55" t="str">
        <f>MID(D1280,L1280-2,2)</f>
        <v>12</v>
      </c>
      <c r="Q1280" s="2" t="str">
        <f t="shared" si="139"/>
        <v>&lt;a href="set03\wimbledon_news\wimbledon_news_1895_to_1900\miscellaneous\more,_a_y_biography_august_12,_1898_p1_wn.pdf"&gt;Biography&lt;/a&gt;</v>
      </c>
    </row>
    <row r="1281" spans="1:17" x14ac:dyDescent="0.25">
      <c r="A1281" s="2">
        <v>3101</v>
      </c>
      <c r="B1281" s="4" t="s">
        <v>1700</v>
      </c>
      <c r="C1281" s="4" t="s">
        <v>1701</v>
      </c>
      <c r="D1281" s="52" t="s">
        <v>1702</v>
      </c>
      <c r="E1281" s="5" t="s">
        <v>1756</v>
      </c>
      <c r="F1281" s="5">
        <v>4</v>
      </c>
      <c r="G1281" s="5">
        <v>25</v>
      </c>
      <c r="H1281" s="5">
        <v>5780</v>
      </c>
      <c r="I1281" t="s">
        <v>32088</v>
      </c>
      <c r="J1281" s="46" t="s">
        <v>33107</v>
      </c>
      <c r="K1281" s="55">
        <f>FIND(" ",D1281)</f>
        <v>7</v>
      </c>
      <c r="L1281" s="55">
        <f>FIND(",",D1281)</f>
        <v>10</v>
      </c>
      <c r="M1281" s="55" t="str">
        <f>MID(D1281,L1281+2,4)</f>
        <v>1898</v>
      </c>
      <c r="N1281" s="55" t="str">
        <f>MID(D1281,1,K1281-1)</f>
        <v>August</v>
      </c>
      <c r="O1281" s="55">
        <f>_xlfn.SWITCH(TRIM(N1281),
"January",1,"February",2,"March",3,"April",4,
"May",5,"June",6,"July",7,"August",8,
"September",9,"October",10,"November",11,"December",12,"No Match")</f>
        <v>8</v>
      </c>
      <c r="P1281" s="55" t="str">
        <f>MID(D1281,L1281-2,2)</f>
        <v>18</v>
      </c>
      <c r="Q1281" s="2" t="str">
        <f t="shared" si="139"/>
        <v>&lt;a href="set01\hope_pioneer_jan1894todec1899\misc\cow_and_weeds_august_18_1898_p4_hp.pdf"&gt;Cow and weeds&lt;/a&gt;</v>
      </c>
    </row>
    <row r="1282" spans="1:17" x14ac:dyDescent="0.25">
      <c r="A1282" s="2">
        <v>6721</v>
      </c>
      <c r="B1282" s="4" t="s">
        <v>1878</v>
      </c>
      <c r="C1282" s="4" t="s">
        <v>1879</v>
      </c>
      <c r="D1282" s="52" t="s">
        <v>1702</v>
      </c>
      <c r="E1282" s="5" t="s">
        <v>1756</v>
      </c>
      <c r="F1282" s="5">
        <v>1</v>
      </c>
      <c r="G1282" s="5">
        <v>25</v>
      </c>
      <c r="H1282" s="5">
        <v>5903</v>
      </c>
      <c r="I1282" t="s">
        <v>32089</v>
      </c>
      <c r="J1282" s="46" t="s">
        <v>33107</v>
      </c>
      <c r="K1282" s="55">
        <f>FIND(" ",D1282)</f>
        <v>7</v>
      </c>
      <c r="L1282" s="55">
        <f>FIND(",",D1282)</f>
        <v>10</v>
      </c>
      <c r="M1282" s="55" t="str">
        <f>MID(D1282,L1282+2,4)</f>
        <v>1898</v>
      </c>
      <c r="N1282" s="55" t="str">
        <f>MID(D1282,1,K1282-1)</f>
        <v>August</v>
      </c>
      <c r="O1282" s="55">
        <f>_xlfn.SWITCH(TRIM(N1282),
"January",1,"February",2,"March",3,"April",4,
"May",5,"June",6,"July",7,"August",8,
"September",9,"October",10,"November",11,"December",12,"No Match")</f>
        <v>8</v>
      </c>
      <c r="P1282" s="55" t="str">
        <f>MID(D1282,L1282-2,2)</f>
        <v>18</v>
      </c>
      <c r="Q1282" s="2" t="str">
        <f t="shared" ref="Q1282:Q1345" si="140">"&lt;a href="&amp;""""&amp;J1282&amp;"\"&amp;I1282&amp;"""&gt;"&amp;C1282&amp;"&lt;/a&gt;"</f>
        <v>&lt;a href="set01\hope_pioneer_jan1894todec1899\misc\spanish_american_war_ends_august_18_1898_p1_hp.pdf"&gt;Ends&lt;/a&gt;</v>
      </c>
    </row>
    <row r="1283" spans="1:17" x14ac:dyDescent="0.25">
      <c r="A1283" s="2">
        <v>6971</v>
      </c>
      <c r="B1283" s="4" t="s">
        <v>33140</v>
      </c>
      <c r="C1283" s="4" t="s">
        <v>33139</v>
      </c>
      <c r="D1283" s="93" t="s">
        <v>1702</v>
      </c>
      <c r="E1283" s="5" t="s">
        <v>1756</v>
      </c>
      <c r="F1283" s="5">
        <v>4</v>
      </c>
      <c r="G1283" s="5">
        <v>25.2</v>
      </c>
      <c r="H1283" s="5"/>
      <c r="I1283" t="s">
        <v>32254</v>
      </c>
      <c r="J1283" s="46" t="s">
        <v>33109</v>
      </c>
      <c r="K1283">
        <v>12</v>
      </c>
      <c r="L1283">
        <v>16</v>
      </c>
      <c r="M1283" t="s">
        <v>32318</v>
      </c>
      <c r="N1283" t="s">
        <v>32346</v>
      </c>
      <c r="O1283" s="55">
        <v>8</v>
      </c>
      <c r="P1283" s="55" t="s">
        <v>32350</v>
      </c>
      <c r="Q1283" s="2" t="str">
        <f t="shared" si="140"/>
        <v>&lt;a href="set01\hope_pioneer_jan1894todec1899\sccm\sccm_august_18_1898_8p4hp.pdf"&gt;Meeting Minutes&lt;/a&gt;</v>
      </c>
    </row>
    <row r="1284" spans="1:17" x14ac:dyDescent="0.25">
      <c r="A1284" s="2">
        <v>2134</v>
      </c>
      <c r="B1284" s="4" t="s">
        <v>5592</v>
      </c>
      <c r="C1284" s="4" t="s">
        <v>2399</v>
      </c>
      <c r="D1284" s="52" t="s">
        <v>5494</v>
      </c>
      <c r="E1284" s="5" t="s">
        <v>4462</v>
      </c>
      <c r="F1284" s="5">
        <v>5</v>
      </c>
      <c r="G1284" s="5">
        <v>14</v>
      </c>
      <c r="H1284" s="5">
        <v>2643</v>
      </c>
      <c r="I1284" t="s">
        <v>27083</v>
      </c>
      <c r="J1284" s="46" t="s">
        <v>33096</v>
      </c>
      <c r="K1284" s="55">
        <f>FIND(" ",D1284)</f>
        <v>7</v>
      </c>
      <c r="L1284" s="55">
        <f>FIND(",",D1284)</f>
        <v>10</v>
      </c>
      <c r="M1284" s="55" t="str">
        <f>MID(D1284,L1284+2,4)</f>
        <v>1898</v>
      </c>
      <c r="N1284" s="55" t="str">
        <f>MID(D1284,1,K1284-1)</f>
        <v>August</v>
      </c>
      <c r="O1284" s="55">
        <f>_xlfn.SWITCH(TRIM(N1284),
"January",1,"February",2,"March",3,"April",4,
"May",5,"June",6,"July",7,"August",8,
"September",9,"October",10,"November",11,"December",12,"No Match")</f>
        <v>8</v>
      </c>
      <c r="P1284" s="55" t="str">
        <f>MID(D1284,L1284-2,2)</f>
        <v>19</v>
      </c>
      <c r="Q1284" s="2" t="str">
        <f t="shared" si="140"/>
        <v>&lt;a href="set03\gc\gc_january_1896_to_december_1898\miscellaneous\glaspell,_will_kicked_by_horse_august_19,_1898_p5_gc.pdf"&gt;Kicked by horse&lt;/a&gt;</v>
      </c>
    </row>
    <row r="1285" spans="1:17" x14ac:dyDescent="0.25">
      <c r="A1285" s="2">
        <v>5266</v>
      </c>
      <c r="B1285" s="4" t="s">
        <v>5630</v>
      </c>
      <c r="C1285" s="4" t="s">
        <v>5043</v>
      </c>
      <c r="D1285" s="52" t="s">
        <v>5494</v>
      </c>
      <c r="E1285" s="5" t="s">
        <v>4462</v>
      </c>
      <c r="F1285" s="5">
        <v>4</v>
      </c>
      <c r="G1285" s="5">
        <v>14</v>
      </c>
      <c r="H1285" s="5">
        <v>2664</v>
      </c>
      <c r="I1285" t="s">
        <v>27084</v>
      </c>
      <c r="J1285" s="46" t="s">
        <v>33096</v>
      </c>
      <c r="K1285" s="55">
        <f>FIND(" ",D1285)</f>
        <v>7</v>
      </c>
      <c r="L1285" s="55">
        <f>FIND(",",D1285)</f>
        <v>10</v>
      </c>
      <c r="M1285" s="55" t="str">
        <f>MID(D1285,L1285+2,4)</f>
        <v>1898</v>
      </c>
      <c r="N1285" s="55" t="str">
        <f>MID(D1285,1,K1285-1)</f>
        <v>August</v>
      </c>
      <c r="O1285" s="55">
        <f>_xlfn.SWITCH(TRIM(N1285),
"January",1,"February",2,"March",3,"April",4,
"May",5,"June",6,"July",7,"August",8,
"September",9,"October",10,"November",11,"December",12,"No Match")</f>
        <v>8</v>
      </c>
      <c r="P1285" s="55" t="str">
        <f>MID(D1285,L1285-2,2)</f>
        <v>19</v>
      </c>
      <c r="Q1285" s="2" t="str">
        <f t="shared" si="140"/>
        <v>&lt;a href="set03\gc\gc_january_1896_to_december_1898\miscellaneous\morris,_j_h_barn_and_contents_burn_august_19,_1898_p4_gc.pdf"&gt;Barn and contents burn&lt;/a&gt;</v>
      </c>
    </row>
    <row r="1286" spans="1:17" x14ac:dyDescent="0.25">
      <c r="A1286" s="2">
        <v>6193</v>
      </c>
      <c r="B1286" s="4" t="s">
        <v>5642</v>
      </c>
      <c r="C1286" s="4" t="s">
        <v>5643</v>
      </c>
      <c r="D1286" s="52" t="s">
        <v>5494</v>
      </c>
      <c r="E1286" s="5" t="s">
        <v>4462</v>
      </c>
      <c r="F1286" s="5">
        <v>5</v>
      </c>
      <c r="G1286" s="5">
        <v>14</v>
      </c>
      <c r="H1286" s="5">
        <v>2672</v>
      </c>
      <c r="I1286" t="s">
        <v>27085</v>
      </c>
      <c r="J1286" s="46" t="s">
        <v>33096</v>
      </c>
      <c r="K1286" s="55">
        <f>FIND(" ",D1286)</f>
        <v>7</v>
      </c>
      <c r="L1286" s="55">
        <f>FIND(",",D1286)</f>
        <v>10</v>
      </c>
      <c r="M1286" s="55" t="str">
        <f>MID(D1286,L1286+2,4)</f>
        <v>1898</v>
      </c>
      <c r="N1286" s="55" t="str">
        <f>MID(D1286,1,K1286-1)</f>
        <v>August</v>
      </c>
      <c r="O1286" s="55">
        <f>_xlfn.SWITCH(TRIM(N1286),
"January",1,"February",2,"March",3,"April",4,
"May",5,"June",6,"July",7,"August",8,
"September",9,"October",10,"November",11,"December",12,"No Match")</f>
        <v>8</v>
      </c>
      <c r="P1286" s="55" t="str">
        <f>MID(D1286,L1286-2,2)</f>
        <v>19</v>
      </c>
      <c r="Q1286" s="2" t="str">
        <f t="shared" si="140"/>
        <v>&lt;a href="set03\gc\gc_january_1896_to_december_1898\miscellaneous\rhodes,_mrs._lon_bicycle_accident_august_19,_1898_p5_gc.pdf"&gt;Bicycle accident&lt;/a&gt;</v>
      </c>
    </row>
    <row r="1287" spans="1:17" x14ac:dyDescent="0.25">
      <c r="A1287" s="2">
        <v>3102</v>
      </c>
      <c r="B1287" s="4" t="s">
        <v>1700</v>
      </c>
      <c r="C1287" s="4" t="s">
        <v>1703</v>
      </c>
      <c r="D1287" s="52" t="s">
        <v>1415</v>
      </c>
      <c r="E1287" s="5" t="s">
        <v>1756</v>
      </c>
      <c r="F1287" s="5">
        <v>4</v>
      </c>
      <c r="G1287" s="5">
        <v>25</v>
      </c>
      <c r="H1287" s="5">
        <v>5781</v>
      </c>
      <c r="I1287" t="s">
        <v>32090</v>
      </c>
      <c r="J1287" s="46" t="s">
        <v>33107</v>
      </c>
      <c r="K1287" s="55">
        <f>FIND(" ",D1287)</f>
        <v>7</v>
      </c>
      <c r="L1287" s="55">
        <f>FIND(",",D1287)</f>
        <v>10</v>
      </c>
      <c r="M1287" s="55" t="str">
        <f>MID(D1287,L1287+2,4)</f>
        <v>1898</v>
      </c>
      <c r="N1287" s="55" t="str">
        <f>MID(D1287,1,K1287-1)</f>
        <v>August</v>
      </c>
      <c r="O1287" s="55">
        <f>_xlfn.SWITCH(TRIM(N1287),
"January",1,"February",2,"March",3,"April",4,
"May",5,"June",6,"July",7,"August",8,
"September",9,"October",10,"November",11,"December",12,"No Match")</f>
        <v>8</v>
      </c>
      <c r="P1287" s="55" t="str">
        <f>MID(D1287,L1287-2,2)</f>
        <v>25</v>
      </c>
      <c r="Q1287" s="2" t="str">
        <f t="shared" si="140"/>
        <v>&lt;a href="set01\hope_pioneer_jan1894todec1899\misc\cow_and_weeds_response_august_25_1898_p4_hp.pdf"&gt;Cow and weeds response&lt;/a&gt;</v>
      </c>
    </row>
    <row r="1288" spans="1:17" x14ac:dyDescent="0.25">
      <c r="A1288" s="2">
        <v>6972</v>
      </c>
      <c r="B1288" s="4" t="s">
        <v>33140</v>
      </c>
      <c r="C1288" s="4" t="s">
        <v>33139</v>
      </c>
      <c r="D1288" s="93" t="s">
        <v>5186</v>
      </c>
      <c r="E1288" s="5" t="s">
        <v>1756</v>
      </c>
      <c r="F1288" s="5">
        <v>1</v>
      </c>
      <c r="G1288" s="5">
        <v>25.2</v>
      </c>
      <c r="H1288" s="5"/>
      <c r="I1288" t="s">
        <v>32255</v>
      </c>
      <c r="J1288" s="46" t="s">
        <v>33109</v>
      </c>
      <c r="K1288">
        <v>12</v>
      </c>
      <c r="L1288">
        <v>16</v>
      </c>
      <c r="M1288" t="s">
        <v>32318</v>
      </c>
      <c r="N1288" t="s">
        <v>32346</v>
      </c>
      <c r="O1288" s="55">
        <v>8</v>
      </c>
      <c r="P1288" s="55" t="s">
        <v>32329</v>
      </c>
      <c r="Q1288" s="2" t="str">
        <f t="shared" si="140"/>
        <v>&lt;a href="set01\hope_pioneer_jan1894todec1899\sccm\sccm_august_26_1898_7_p1hp.pdf"&gt;Meeting Minutes&lt;/a&gt;</v>
      </c>
    </row>
    <row r="1289" spans="1:17" x14ac:dyDescent="0.25">
      <c r="A1289" s="2">
        <v>3553</v>
      </c>
      <c r="B1289" s="4" t="s">
        <v>1761</v>
      </c>
      <c r="C1289" s="4" t="s">
        <v>1607</v>
      </c>
      <c r="D1289" s="98" t="s">
        <v>33024</v>
      </c>
      <c r="E1289" s="5" t="s">
        <v>1756</v>
      </c>
      <c r="F1289" s="5">
        <v>1</v>
      </c>
      <c r="G1289" s="5">
        <v>28.1</v>
      </c>
      <c r="H1289" s="5"/>
      <c r="I1289" t="s">
        <v>32976</v>
      </c>
      <c r="J1289" s="46" t="s">
        <v>33116</v>
      </c>
      <c r="M1289" s="44">
        <v>1898</v>
      </c>
      <c r="O1289" s="44">
        <v>8</v>
      </c>
      <c r="P1289" s="44">
        <v>27</v>
      </c>
      <c r="Q1289" s="2" t="str">
        <f t="shared" si="140"/>
        <v>&lt;a href="set01\hope_pioneer_jan1907todec1908\hsn\hope_school_notes_august_27_1898_p1_hp.pdf"&gt;Notes&lt;/a&gt;</v>
      </c>
    </row>
    <row r="1290" spans="1:17" x14ac:dyDescent="0.25">
      <c r="A1290" s="2">
        <v>6973</v>
      </c>
      <c r="B1290" s="4" t="s">
        <v>33140</v>
      </c>
      <c r="C1290" s="4" t="s">
        <v>33139</v>
      </c>
      <c r="D1290" s="93" t="s">
        <v>1913</v>
      </c>
      <c r="E1290" s="5" t="s">
        <v>1756</v>
      </c>
      <c r="F1290" s="5">
        <v>1</v>
      </c>
      <c r="G1290" s="5">
        <v>25.2</v>
      </c>
      <c r="H1290" s="5"/>
      <c r="I1290" t="s">
        <v>32256</v>
      </c>
      <c r="J1290" s="46" t="s">
        <v>33109</v>
      </c>
      <c r="K1290">
        <v>16</v>
      </c>
      <c r="L1290">
        <v>17</v>
      </c>
      <c r="M1290" t="s">
        <v>32318</v>
      </c>
      <c r="N1290" t="s">
        <v>32273</v>
      </c>
      <c r="O1290" s="55">
        <v>9</v>
      </c>
      <c r="P1290" s="55">
        <v>8</v>
      </c>
      <c r="Q1290" s="2" t="str">
        <f t="shared" si="140"/>
        <v>&lt;a href="set01\hope_pioneer_jan1894todec1899\sccm\sccm_september8_1898_8p1hp.pdf"&gt;Meeting Minutes&lt;/a&gt;</v>
      </c>
    </row>
    <row r="1291" spans="1:17" x14ac:dyDescent="0.25">
      <c r="A1291" s="2">
        <v>7630</v>
      </c>
      <c r="B1291" s="4" t="s">
        <v>1911</v>
      </c>
      <c r="C1291" s="4" t="s">
        <v>1912</v>
      </c>
      <c r="D1291" s="52" t="s">
        <v>1913</v>
      </c>
      <c r="E1291" s="5" t="s">
        <v>1756</v>
      </c>
      <c r="F1291" s="5">
        <v>4</v>
      </c>
      <c r="G1291" s="5">
        <v>25</v>
      </c>
      <c r="H1291" s="5">
        <v>5927</v>
      </c>
      <c r="I1291" t="s">
        <v>32091</v>
      </c>
      <c r="J1291" s="46" t="s">
        <v>33107</v>
      </c>
      <c r="K1291" s="55">
        <f t="shared" ref="K1291:K1308" si="141">FIND(" ",D1291)</f>
        <v>10</v>
      </c>
      <c r="L1291" s="55">
        <f t="shared" ref="L1291:L1308" si="142">FIND(",",D1291)</f>
        <v>12</v>
      </c>
      <c r="M1291" s="55" t="str">
        <f t="shared" ref="M1291:M1308" si="143">MID(D1291,L1291+2,4)</f>
        <v>1898</v>
      </c>
      <c r="N1291" s="55" t="str">
        <f t="shared" ref="N1291:N1308" si="144">MID(D1291,1,K1291-1)</f>
        <v>September</v>
      </c>
      <c r="O1291" s="55">
        <f t="shared" ref="O1291:O1308" si="145">_xlfn.SWITCH(TRIM(N1291),
"January",1,"February",2,"March",3,"April",4,
"May",5,"June",6,"July",7,"August",8,
"September",9,"October",10,"November",11,"December",12,"No Match")</f>
        <v>9</v>
      </c>
      <c r="P1291" s="55" t="str">
        <f t="shared" ref="P1291:P1308" si="146">MID(D1291,L1291-2,2)</f>
        <v xml:space="preserve"> 8</v>
      </c>
      <c r="Q1291" s="2" t="str">
        <f t="shared" si="140"/>
        <v>&lt;a href="set01\hope_pioneer_jan1894todec1899\misc\van_dusen_mabel_acknowledged_by_class_september_8_1898_p4_hp.pdf"&gt;Acknowledged by class&lt;/a&gt;</v>
      </c>
    </row>
    <row r="1292" spans="1:17" x14ac:dyDescent="0.25">
      <c r="A1292" s="2">
        <v>1506</v>
      </c>
      <c r="B1292" s="4" t="s">
        <v>5593</v>
      </c>
      <c r="C1292" s="4" t="s">
        <v>3458</v>
      </c>
      <c r="D1292" s="52" t="s">
        <v>9967</v>
      </c>
      <c r="E1292" s="5" t="s">
        <v>13632</v>
      </c>
      <c r="F1292" s="5">
        <v>8</v>
      </c>
      <c r="G1292" s="5">
        <v>41</v>
      </c>
      <c r="H1292" s="5">
        <v>7652</v>
      </c>
      <c r="I1292" s="99" t="s">
        <v>31620</v>
      </c>
      <c r="J1292" s="46" t="s">
        <v>33127</v>
      </c>
      <c r="K1292" s="55">
        <f t="shared" si="141"/>
        <v>10</v>
      </c>
      <c r="L1292" s="55">
        <f t="shared" si="142"/>
        <v>12</v>
      </c>
      <c r="M1292" s="55" t="str">
        <f t="shared" si="143"/>
        <v>1898</v>
      </c>
      <c r="N1292" s="55" t="str">
        <f t="shared" si="144"/>
        <v>September</v>
      </c>
      <c r="O1292" s="55">
        <f t="shared" si="145"/>
        <v>9</v>
      </c>
      <c r="P1292" s="55" t="str">
        <f t="shared" si="146"/>
        <v xml:space="preserve"> 9</v>
      </c>
      <c r="Q1292" s="2" t="str">
        <f t="shared" si="140"/>
        <v>&lt;a href="set03\wimbledon_news\wimbledon_news_1895_to_1900\miscellaneous\dazey_items_september_9,_1898_p8_wn.pdf"&gt;Items&lt;/a&gt;</v>
      </c>
    </row>
    <row r="1293" spans="1:17" x14ac:dyDescent="0.25">
      <c r="A1293" s="2">
        <v>1681</v>
      </c>
      <c r="B1293" s="4" t="s">
        <v>9972</v>
      </c>
      <c r="C1293" s="4" t="s">
        <v>1607</v>
      </c>
      <c r="D1293" s="52" t="s">
        <v>9967</v>
      </c>
      <c r="E1293" s="5" t="s">
        <v>13632</v>
      </c>
      <c r="F1293" s="5">
        <v>8</v>
      </c>
      <c r="G1293" s="5">
        <v>41</v>
      </c>
      <c r="H1293" s="5">
        <v>7676</v>
      </c>
      <c r="I1293" s="99" t="s">
        <v>31621</v>
      </c>
      <c r="J1293" s="46" t="s">
        <v>33127</v>
      </c>
      <c r="K1293" s="55">
        <f t="shared" si="141"/>
        <v>10</v>
      </c>
      <c r="L1293" s="55">
        <f t="shared" si="142"/>
        <v>12</v>
      </c>
      <c r="M1293" s="55" t="str">
        <f t="shared" si="143"/>
        <v>1898</v>
      </c>
      <c r="N1293" s="55" t="str">
        <f t="shared" si="144"/>
        <v>September</v>
      </c>
      <c r="O1293" s="55">
        <f t="shared" si="145"/>
        <v>9</v>
      </c>
      <c r="P1293" s="55" t="str">
        <f t="shared" si="146"/>
        <v xml:space="preserve"> 9</v>
      </c>
      <c r="Q1293" s="2" t="str">
        <f t="shared" si="140"/>
        <v>&lt;a href="set03\wimbledon_news\wimbledon_news_1895_to_1900\miscellaneous\dover_notes_september_9,_1898_p8_wn.pdf"&gt;Notes&lt;/a&gt;</v>
      </c>
    </row>
    <row r="1294" spans="1:17" x14ac:dyDescent="0.25">
      <c r="A1294" s="2">
        <v>4751</v>
      </c>
      <c r="B1294" s="4" t="s">
        <v>9984</v>
      </c>
      <c r="C1294" s="4" t="s">
        <v>1607</v>
      </c>
      <c r="D1294" s="52" t="s">
        <v>9967</v>
      </c>
      <c r="E1294" s="5" t="s">
        <v>13632</v>
      </c>
      <c r="F1294" s="5">
        <v>8</v>
      </c>
      <c r="G1294" s="5">
        <v>41</v>
      </c>
      <c r="H1294" s="5">
        <v>7690</v>
      </c>
      <c r="I1294" s="99" t="s">
        <v>31622</v>
      </c>
      <c r="J1294" s="46" t="s">
        <v>33127</v>
      </c>
      <c r="K1294" s="55">
        <f t="shared" si="141"/>
        <v>10</v>
      </c>
      <c r="L1294" s="55">
        <f t="shared" si="142"/>
        <v>12</v>
      </c>
      <c r="M1294" s="55" t="str">
        <f t="shared" si="143"/>
        <v>1898</v>
      </c>
      <c r="N1294" s="55" t="str">
        <f t="shared" si="144"/>
        <v>September</v>
      </c>
      <c r="O1294" s="55">
        <f t="shared" si="145"/>
        <v>9</v>
      </c>
      <c r="P1294" s="55" t="str">
        <f t="shared" si="146"/>
        <v xml:space="preserve"> 9</v>
      </c>
      <c r="Q1294" s="2" t="str">
        <f t="shared" si="140"/>
        <v>&lt;a href="set03\wimbledon_news\wimbledon_news_1895_to_1900\miscellaneous\leal_items_september_9,_1898_p8_wn.pdf"&gt;Notes&lt;/a&gt;</v>
      </c>
    </row>
    <row r="1295" spans="1:17" x14ac:dyDescent="0.25">
      <c r="A1295" s="2">
        <v>362</v>
      </c>
      <c r="B1295" s="4" t="s">
        <v>5571</v>
      </c>
      <c r="C1295" s="4" t="s">
        <v>5572</v>
      </c>
      <c r="D1295" s="52" t="s">
        <v>1407</v>
      </c>
      <c r="E1295" s="5" t="s">
        <v>4462</v>
      </c>
      <c r="F1295" s="5">
        <v>5</v>
      </c>
      <c r="G1295" s="5">
        <v>14</v>
      </c>
      <c r="H1295" s="5">
        <v>2628</v>
      </c>
      <c r="I1295" t="s">
        <v>27086</v>
      </c>
      <c r="J1295" s="46" t="s">
        <v>33096</v>
      </c>
      <c r="K1295" s="55">
        <f t="shared" si="141"/>
        <v>10</v>
      </c>
      <c r="L1295" s="55">
        <f t="shared" si="142"/>
        <v>13</v>
      </c>
      <c r="M1295" s="55" t="str">
        <f t="shared" si="143"/>
        <v>1898</v>
      </c>
      <c r="N1295" s="55" t="str">
        <f t="shared" si="144"/>
        <v>September</v>
      </c>
      <c r="O1295" s="55">
        <f t="shared" si="145"/>
        <v>9</v>
      </c>
      <c r="P1295" s="55" t="str">
        <f t="shared" si="146"/>
        <v>15</v>
      </c>
      <c r="Q1295" s="2" t="str">
        <f t="shared" si="140"/>
        <v>&lt;a href="set03\gc\gc_january_1896_to_december_1898\miscellaneous\bateman,_druggist_1st_a_snake_then_a_bat_september_15,_1898_p5_gc.pdf"&gt;1st a snake then a bat&lt;/a&gt;</v>
      </c>
    </row>
    <row r="1296" spans="1:17" x14ac:dyDescent="0.25">
      <c r="A1296" s="2">
        <v>619</v>
      </c>
      <c r="B1296" s="4" t="s">
        <v>1612</v>
      </c>
      <c r="C1296" s="4" t="s">
        <v>1613</v>
      </c>
      <c r="D1296" s="52" t="s">
        <v>1407</v>
      </c>
      <c r="E1296" s="5" t="s">
        <v>1756</v>
      </c>
      <c r="F1296" s="5">
        <v>1</v>
      </c>
      <c r="G1296" s="5">
        <v>25</v>
      </c>
      <c r="H1296" s="5">
        <v>5737</v>
      </c>
      <c r="I1296" t="s">
        <v>32092</v>
      </c>
      <c r="J1296" s="46" t="s">
        <v>33107</v>
      </c>
      <c r="K1296" s="55">
        <f t="shared" si="141"/>
        <v>10</v>
      </c>
      <c r="L1296" s="55">
        <f t="shared" si="142"/>
        <v>13</v>
      </c>
      <c r="M1296" s="55" t="str">
        <f t="shared" si="143"/>
        <v>1898</v>
      </c>
      <c r="N1296" s="55" t="str">
        <f t="shared" si="144"/>
        <v>September</v>
      </c>
      <c r="O1296" s="55">
        <f t="shared" si="145"/>
        <v>9</v>
      </c>
      <c r="P1296" s="55" t="str">
        <f t="shared" si="146"/>
        <v>15</v>
      </c>
      <c r="Q1296" s="2" t="str">
        <f t="shared" si="140"/>
        <v>&lt;a href="set01\hope_pioneer_jan1894todec1899\misc\brockman_edward_adjudged_insane_september_15_1898_p1_hp.pdf"&gt;Adjudged insane&lt;/a&gt;</v>
      </c>
    </row>
    <row r="1297" spans="1:17" x14ac:dyDescent="0.25">
      <c r="A1297" s="2">
        <v>6490</v>
      </c>
      <c r="B1297" s="4" t="s">
        <v>1869</v>
      </c>
      <c r="C1297" s="4" t="s">
        <v>1870</v>
      </c>
      <c r="D1297" s="52" t="s">
        <v>1407</v>
      </c>
      <c r="E1297" s="5" t="s">
        <v>1756</v>
      </c>
      <c r="F1297" s="5">
        <v>4</v>
      </c>
      <c r="G1297" s="5">
        <v>25</v>
      </c>
      <c r="H1297" s="5">
        <v>5897</v>
      </c>
      <c r="I1297" s="99" t="s">
        <v>32093</v>
      </c>
      <c r="J1297" s="46" t="s">
        <v>33107</v>
      </c>
      <c r="K1297" s="55">
        <f t="shared" si="141"/>
        <v>10</v>
      </c>
      <c r="L1297" s="55">
        <f t="shared" si="142"/>
        <v>13</v>
      </c>
      <c r="M1297" s="55" t="str">
        <f t="shared" si="143"/>
        <v>1898</v>
      </c>
      <c r="N1297" s="55" t="str">
        <f t="shared" si="144"/>
        <v>September</v>
      </c>
      <c r="O1297" s="55">
        <f t="shared" si="145"/>
        <v>9</v>
      </c>
      <c r="P1297" s="55" t="str">
        <f t="shared" si="146"/>
        <v>15</v>
      </c>
      <c r="Q1297" s="2" t="str">
        <f t="shared" si="140"/>
        <v>&lt;a href="set01\hope_pioneer_jan1894todec1899\misc\shaw_b_c_train_wreck_september_15_1898_p4_hp.pdf"&gt;Train Wreck&lt;/a&gt;</v>
      </c>
    </row>
    <row r="1298" spans="1:17" x14ac:dyDescent="0.25">
      <c r="A1298" s="2">
        <v>7533</v>
      </c>
      <c r="B1298" s="4" t="s">
        <v>1905</v>
      </c>
      <c r="C1298" s="4" t="s">
        <v>1906</v>
      </c>
      <c r="D1298" s="52" t="s">
        <v>1407</v>
      </c>
      <c r="E1298" s="5" t="s">
        <v>1756</v>
      </c>
      <c r="F1298" s="5">
        <v>4</v>
      </c>
      <c r="G1298" s="5">
        <v>25</v>
      </c>
      <c r="H1298" s="5">
        <v>5922</v>
      </c>
      <c r="I1298" t="s">
        <v>32094</v>
      </c>
      <c r="J1298" s="46" t="s">
        <v>33107</v>
      </c>
      <c r="K1298" s="55">
        <f t="shared" si="141"/>
        <v>10</v>
      </c>
      <c r="L1298" s="55">
        <f t="shared" si="142"/>
        <v>13</v>
      </c>
      <c r="M1298" s="55" t="str">
        <f t="shared" si="143"/>
        <v>1898</v>
      </c>
      <c r="N1298" s="55" t="str">
        <f t="shared" si="144"/>
        <v>September</v>
      </c>
      <c r="O1298" s="55">
        <f t="shared" si="145"/>
        <v>9</v>
      </c>
      <c r="P1298" s="55" t="str">
        <f t="shared" si="146"/>
        <v>15</v>
      </c>
      <c r="Q1298" s="2" t="str">
        <f t="shared" si="140"/>
        <v>&lt;a href="set01\hope_pioneer_jan1894todec1899\misc\train_wreck_at_casselton_september_15_1898_p4_hp.pdf"&gt;At Casselton&lt;/a&gt;</v>
      </c>
    </row>
    <row r="1299" spans="1:17" x14ac:dyDescent="0.25">
      <c r="A1299" s="2">
        <v>8082</v>
      </c>
      <c r="B1299" s="4" t="s">
        <v>1926</v>
      </c>
      <c r="C1299" s="4" t="s">
        <v>1927</v>
      </c>
      <c r="D1299" s="52" t="s">
        <v>1407</v>
      </c>
      <c r="E1299" s="5" t="s">
        <v>1756</v>
      </c>
      <c r="F1299" s="5">
        <v>4</v>
      </c>
      <c r="G1299" s="5">
        <v>25</v>
      </c>
      <c r="H1299" s="5">
        <v>5935</v>
      </c>
      <c r="I1299" t="s">
        <v>32095</v>
      </c>
      <c r="J1299" s="46" t="s">
        <v>33107</v>
      </c>
      <c r="K1299" s="55">
        <f t="shared" si="141"/>
        <v>10</v>
      </c>
      <c r="L1299" s="55">
        <f t="shared" si="142"/>
        <v>13</v>
      </c>
      <c r="M1299" s="55" t="str">
        <f t="shared" si="143"/>
        <v>1898</v>
      </c>
      <c r="N1299" s="55" t="str">
        <f t="shared" si="144"/>
        <v>September</v>
      </c>
      <c r="O1299" s="55">
        <f t="shared" si="145"/>
        <v>9</v>
      </c>
      <c r="P1299" s="55" t="str">
        <f t="shared" si="146"/>
        <v>15</v>
      </c>
      <c r="Q1299" s="2" t="str">
        <f t="shared" si="140"/>
        <v>&lt;a href="set01\hope_pioneer_jan1894todec1899\misc\washburn_mont_injured_badly_september_15_1898_p4_hp.pdf"&gt;Injured badly&lt;/a&gt;</v>
      </c>
    </row>
    <row r="1300" spans="1:17" x14ac:dyDescent="0.25">
      <c r="A1300" s="2">
        <v>1507</v>
      </c>
      <c r="B1300" s="4" t="s">
        <v>5593</v>
      </c>
      <c r="C1300" s="4" t="s">
        <v>3458</v>
      </c>
      <c r="D1300" s="52" t="s">
        <v>9968</v>
      </c>
      <c r="E1300" s="5" t="s">
        <v>13632</v>
      </c>
      <c r="F1300" s="5">
        <v>5</v>
      </c>
      <c r="G1300" s="5">
        <v>41</v>
      </c>
      <c r="H1300" s="5">
        <v>7653</v>
      </c>
      <c r="I1300" s="99" t="s">
        <v>31623</v>
      </c>
      <c r="J1300" s="46" t="s">
        <v>33127</v>
      </c>
      <c r="K1300" s="55">
        <f t="shared" si="141"/>
        <v>10</v>
      </c>
      <c r="L1300" s="55">
        <f t="shared" si="142"/>
        <v>13</v>
      </c>
      <c r="M1300" s="55" t="str">
        <f t="shared" si="143"/>
        <v>1898</v>
      </c>
      <c r="N1300" s="55" t="str">
        <f t="shared" si="144"/>
        <v>September</v>
      </c>
      <c r="O1300" s="55">
        <f t="shared" si="145"/>
        <v>9</v>
      </c>
      <c r="P1300" s="55" t="str">
        <f t="shared" si="146"/>
        <v>16</v>
      </c>
      <c r="Q1300" s="2" t="str">
        <f t="shared" si="140"/>
        <v>&lt;a href="set03\wimbledon_news\wimbledon_news_1895_to_1900\miscellaneous\dazey_items_september_16,_1898_p5_wn.pdf"&gt;Items&lt;/a&gt;</v>
      </c>
    </row>
    <row r="1301" spans="1:17" x14ac:dyDescent="0.25">
      <c r="A1301" s="2">
        <v>1620</v>
      </c>
      <c r="B1301" s="4" t="s">
        <v>9972</v>
      </c>
      <c r="C1301" s="4" t="s">
        <v>3458</v>
      </c>
      <c r="D1301" s="52" t="s">
        <v>9968</v>
      </c>
      <c r="E1301" s="5" t="s">
        <v>13632</v>
      </c>
      <c r="F1301" s="5">
        <v>5</v>
      </c>
      <c r="G1301" s="5">
        <v>41</v>
      </c>
      <c r="H1301" s="5">
        <v>7666</v>
      </c>
      <c r="I1301" s="99" t="s">
        <v>31624</v>
      </c>
      <c r="J1301" s="46" t="s">
        <v>33127</v>
      </c>
      <c r="K1301" s="55">
        <f t="shared" si="141"/>
        <v>10</v>
      </c>
      <c r="L1301" s="55">
        <f t="shared" si="142"/>
        <v>13</v>
      </c>
      <c r="M1301" s="55" t="str">
        <f t="shared" si="143"/>
        <v>1898</v>
      </c>
      <c r="N1301" s="55" t="str">
        <f t="shared" si="144"/>
        <v>September</v>
      </c>
      <c r="O1301" s="55">
        <f t="shared" si="145"/>
        <v>9</v>
      </c>
      <c r="P1301" s="55" t="str">
        <f t="shared" si="146"/>
        <v>16</v>
      </c>
      <c r="Q1301" s="2" t="str">
        <f t="shared" si="140"/>
        <v>&lt;a href="set03\wimbledon_news\wimbledon_news_1895_to_1900\miscellaneous\dover_items_september_16,_1898_p5_wn.pdf"&gt;Items&lt;/a&gt;</v>
      </c>
    </row>
    <row r="1302" spans="1:17" x14ac:dyDescent="0.25">
      <c r="A1302" s="2">
        <v>1487</v>
      </c>
      <c r="B1302" s="4" t="s">
        <v>1645</v>
      </c>
      <c r="C1302" s="4" t="s">
        <v>1646</v>
      </c>
      <c r="D1302" s="52" t="s">
        <v>1647</v>
      </c>
      <c r="E1302" s="5" t="s">
        <v>1756</v>
      </c>
      <c r="F1302" s="5">
        <v>4</v>
      </c>
      <c r="G1302" s="5">
        <v>25</v>
      </c>
      <c r="H1302" s="5">
        <v>5754</v>
      </c>
      <c r="I1302" t="s">
        <v>32096</v>
      </c>
      <c r="J1302" s="46" t="s">
        <v>33107</v>
      </c>
      <c r="K1302" s="55">
        <f t="shared" si="141"/>
        <v>10</v>
      </c>
      <c r="L1302" s="55">
        <f t="shared" si="142"/>
        <v>13</v>
      </c>
      <c r="M1302" s="55" t="str">
        <f t="shared" si="143"/>
        <v>1898</v>
      </c>
      <c r="N1302" s="55" t="str">
        <f t="shared" si="144"/>
        <v>September</v>
      </c>
      <c r="O1302" s="55">
        <f t="shared" si="145"/>
        <v>9</v>
      </c>
      <c r="P1302" s="55" t="str">
        <f t="shared" si="146"/>
        <v>22</v>
      </c>
      <c r="Q1302" s="2" t="str">
        <f t="shared" si="140"/>
        <v>&lt;a href="set01\hope_pioneer_jan1894todec1899\misc\davie_c_e_70_tons_hay_burned_september_22_1898_p4_hp.pdf"&gt;70 tons of hay burned&lt;/a&gt;</v>
      </c>
    </row>
    <row r="1303" spans="1:17" x14ac:dyDescent="0.25">
      <c r="A1303" s="2">
        <v>1488</v>
      </c>
      <c r="B1303" s="4" t="s">
        <v>1648</v>
      </c>
      <c r="C1303" s="4" t="s">
        <v>1649</v>
      </c>
      <c r="D1303" s="52" t="s">
        <v>1647</v>
      </c>
      <c r="E1303" s="5" t="s">
        <v>1756</v>
      </c>
      <c r="F1303" s="5">
        <v>4</v>
      </c>
      <c r="G1303" s="5">
        <v>25</v>
      </c>
      <c r="H1303" s="5">
        <v>5755</v>
      </c>
      <c r="I1303" t="s">
        <v>32097</v>
      </c>
      <c r="J1303" s="46" t="s">
        <v>33107</v>
      </c>
      <c r="K1303" s="55">
        <f t="shared" si="141"/>
        <v>10</v>
      </c>
      <c r="L1303" s="55">
        <f t="shared" si="142"/>
        <v>13</v>
      </c>
      <c r="M1303" s="55" t="str">
        <f t="shared" si="143"/>
        <v>1898</v>
      </c>
      <c r="N1303" s="55" t="str">
        <f t="shared" si="144"/>
        <v>September</v>
      </c>
      <c r="O1303" s="55">
        <f t="shared" si="145"/>
        <v>9</v>
      </c>
      <c r="P1303" s="55" t="str">
        <f t="shared" si="146"/>
        <v>22</v>
      </c>
      <c r="Q1303" s="2" t="str">
        <f t="shared" si="140"/>
        <v>&lt;a href="set01\hope_pioneer_jan1894todec1899\misc\davie_ed_quarter_section_burned_september_22_1898_p4_hp.pdf"&gt;Quarter section burned&lt;/a&gt;</v>
      </c>
    </row>
    <row r="1304" spans="1:17" x14ac:dyDescent="0.25">
      <c r="A1304" s="2">
        <v>4415</v>
      </c>
      <c r="B1304" s="4" t="s">
        <v>1786</v>
      </c>
      <c r="C1304" s="4" t="s">
        <v>1787</v>
      </c>
      <c r="D1304" s="52" t="s">
        <v>1647</v>
      </c>
      <c r="E1304" s="5" t="s">
        <v>1756</v>
      </c>
      <c r="F1304" s="5">
        <v>4</v>
      </c>
      <c r="G1304" s="5">
        <v>25</v>
      </c>
      <c r="H1304" s="5">
        <v>5843</v>
      </c>
      <c r="I1304" t="s">
        <v>32098</v>
      </c>
      <c r="J1304" s="46" t="s">
        <v>33107</v>
      </c>
      <c r="K1304" s="55">
        <f t="shared" si="141"/>
        <v>10</v>
      </c>
      <c r="L1304" s="55">
        <f t="shared" si="142"/>
        <v>13</v>
      </c>
      <c r="M1304" s="55" t="str">
        <f t="shared" si="143"/>
        <v>1898</v>
      </c>
      <c r="N1304" s="55" t="str">
        <f t="shared" si="144"/>
        <v>September</v>
      </c>
      <c r="O1304" s="55">
        <f t="shared" si="145"/>
        <v>9</v>
      </c>
      <c r="P1304" s="55" t="str">
        <f t="shared" si="146"/>
        <v>22</v>
      </c>
      <c r="Q1304" s="2" t="str">
        <f t="shared" si="140"/>
        <v>&lt;a href="set01\hope_pioneer_jan1894todec1899\misc\king_george_fire_escapes_september_22_1898_p4_hp.pdf"&gt;Fire escapes&lt;/a&gt;</v>
      </c>
    </row>
    <row r="1305" spans="1:17" x14ac:dyDescent="0.25">
      <c r="A1305" s="2">
        <v>5550</v>
      </c>
      <c r="B1305" s="4" t="s">
        <v>1837</v>
      </c>
      <c r="C1305" s="4" t="s">
        <v>1787</v>
      </c>
      <c r="D1305" s="52" t="s">
        <v>1647</v>
      </c>
      <c r="E1305" s="5" t="s">
        <v>1756</v>
      </c>
      <c r="F1305" s="5">
        <v>4</v>
      </c>
      <c r="G1305" s="5">
        <v>25</v>
      </c>
      <c r="H1305" s="5">
        <v>5878</v>
      </c>
      <c r="I1305" t="s">
        <v>32099</v>
      </c>
      <c r="J1305" s="46" t="s">
        <v>33107</v>
      </c>
      <c r="K1305" s="55">
        <f t="shared" si="141"/>
        <v>10</v>
      </c>
      <c r="L1305" s="55">
        <f t="shared" si="142"/>
        <v>13</v>
      </c>
      <c r="M1305" s="55" t="str">
        <f t="shared" si="143"/>
        <v>1898</v>
      </c>
      <c r="N1305" s="55" t="str">
        <f t="shared" si="144"/>
        <v>September</v>
      </c>
      <c r="O1305" s="55">
        <f t="shared" si="145"/>
        <v>9</v>
      </c>
      <c r="P1305" s="55" t="str">
        <f t="shared" si="146"/>
        <v>22</v>
      </c>
      <c r="Q1305" s="2" t="str">
        <f t="shared" si="140"/>
        <v>&lt;a href="set01\hope_pioneer_jan1894todec1899\misc\norton_george_fire_escapes_september_22_1898_p4_hp.pdf"&gt;Fire escapes&lt;/a&gt;</v>
      </c>
    </row>
    <row r="1306" spans="1:17" x14ac:dyDescent="0.25">
      <c r="A1306" s="2">
        <v>7161</v>
      </c>
      <c r="B1306" s="4" t="s">
        <v>1891</v>
      </c>
      <c r="C1306" s="4" t="s">
        <v>1787</v>
      </c>
      <c r="D1306" s="52" t="s">
        <v>1647</v>
      </c>
      <c r="E1306" s="5" t="s">
        <v>1756</v>
      </c>
      <c r="F1306" s="5">
        <v>4</v>
      </c>
      <c r="G1306" s="5">
        <v>25</v>
      </c>
      <c r="H1306" s="5">
        <v>5914</v>
      </c>
      <c r="I1306" t="s">
        <v>32100</v>
      </c>
      <c r="J1306" s="46" t="s">
        <v>33107</v>
      </c>
      <c r="K1306" s="55">
        <f t="shared" si="141"/>
        <v>10</v>
      </c>
      <c r="L1306" s="55">
        <f t="shared" si="142"/>
        <v>13</v>
      </c>
      <c r="M1306" s="55" t="str">
        <f t="shared" si="143"/>
        <v>1898</v>
      </c>
      <c r="N1306" s="55" t="str">
        <f t="shared" si="144"/>
        <v>September</v>
      </c>
      <c r="O1306" s="55">
        <f t="shared" si="145"/>
        <v>9</v>
      </c>
      <c r="P1306" s="55" t="str">
        <f t="shared" si="146"/>
        <v>22</v>
      </c>
      <c r="Q1306" s="2" t="str">
        <f t="shared" si="140"/>
        <v>&lt;a href="set01\hope_pioneer_jan1894todec1899\misc\story_george_fire_escapes_september_22_1898_p4_hp.pdf"&gt;Fire escapes&lt;/a&gt;</v>
      </c>
    </row>
    <row r="1307" spans="1:17" x14ac:dyDescent="0.25">
      <c r="A1307" s="2">
        <v>1621</v>
      </c>
      <c r="B1307" s="4" t="s">
        <v>9972</v>
      </c>
      <c r="C1307" s="4" t="s">
        <v>3458</v>
      </c>
      <c r="D1307" s="52" t="s">
        <v>9868</v>
      </c>
      <c r="E1307" s="5" t="s">
        <v>13632</v>
      </c>
      <c r="F1307" s="5">
        <v>8</v>
      </c>
      <c r="G1307" s="5">
        <v>41</v>
      </c>
      <c r="H1307" s="5">
        <v>7667</v>
      </c>
      <c r="I1307" s="99" t="s">
        <v>31625</v>
      </c>
      <c r="J1307" s="46" t="s">
        <v>33127</v>
      </c>
      <c r="K1307" s="55">
        <f t="shared" si="141"/>
        <v>10</v>
      </c>
      <c r="L1307" s="55">
        <f t="shared" si="142"/>
        <v>13</v>
      </c>
      <c r="M1307" s="55" t="str">
        <f t="shared" si="143"/>
        <v>1898</v>
      </c>
      <c r="N1307" s="55" t="str">
        <f t="shared" si="144"/>
        <v>September</v>
      </c>
      <c r="O1307" s="55">
        <f t="shared" si="145"/>
        <v>9</v>
      </c>
      <c r="P1307" s="55" t="str">
        <f t="shared" si="146"/>
        <v>23</v>
      </c>
      <c r="Q1307" s="2" t="str">
        <f t="shared" si="140"/>
        <v>&lt;a href="set03\wimbledon_news\wimbledon_news_1895_to_1900\miscellaneous\dover_items_september_23,_1898_p8_wn.pdf"&gt;Items&lt;/a&gt;</v>
      </c>
    </row>
    <row r="1308" spans="1:17" x14ac:dyDescent="0.25">
      <c r="A1308" s="2">
        <v>4714</v>
      </c>
      <c r="B1308" s="4" t="s">
        <v>9984</v>
      </c>
      <c r="C1308" s="4" t="s">
        <v>3458</v>
      </c>
      <c r="D1308" s="52" t="s">
        <v>9868</v>
      </c>
      <c r="E1308" s="5" t="s">
        <v>13632</v>
      </c>
      <c r="F1308" s="5">
        <v>8</v>
      </c>
      <c r="G1308" s="5">
        <v>41</v>
      </c>
      <c r="H1308" s="5">
        <v>7686</v>
      </c>
      <c r="I1308" s="99" t="s">
        <v>31626</v>
      </c>
      <c r="J1308" s="46" t="s">
        <v>33127</v>
      </c>
      <c r="K1308" s="55">
        <f t="shared" si="141"/>
        <v>10</v>
      </c>
      <c r="L1308" s="55">
        <f t="shared" si="142"/>
        <v>13</v>
      </c>
      <c r="M1308" s="55" t="str">
        <f t="shared" si="143"/>
        <v>1898</v>
      </c>
      <c r="N1308" s="55" t="str">
        <f t="shared" si="144"/>
        <v>September</v>
      </c>
      <c r="O1308" s="55">
        <f t="shared" si="145"/>
        <v>9</v>
      </c>
      <c r="P1308" s="55" t="str">
        <f t="shared" si="146"/>
        <v>23</v>
      </c>
      <c r="Q1308" s="2" t="str">
        <f t="shared" si="140"/>
        <v>&lt;a href="set03\wimbledon_news\wimbledon_news_1895_to_1900\miscellaneous\leal_items_september_23,_1898_p8_wn.pdf"&gt;Items&lt;/a&gt;</v>
      </c>
    </row>
    <row r="1309" spans="1:17" x14ac:dyDescent="0.25">
      <c r="A1309" s="2">
        <v>6974</v>
      </c>
      <c r="B1309" s="4" t="s">
        <v>33140</v>
      </c>
      <c r="C1309" s="4" t="s">
        <v>33139</v>
      </c>
      <c r="D1309" s="93" t="s">
        <v>32307</v>
      </c>
      <c r="E1309" s="5" t="s">
        <v>1756</v>
      </c>
      <c r="F1309" s="5">
        <v>4</v>
      </c>
      <c r="G1309" s="5">
        <v>25.2</v>
      </c>
      <c r="H1309" s="5"/>
      <c r="I1309" t="s">
        <v>32257</v>
      </c>
      <c r="J1309" s="46" t="s">
        <v>33109</v>
      </c>
      <c r="K1309">
        <v>17</v>
      </c>
      <c r="L1309">
        <v>18</v>
      </c>
      <c r="M1309" t="s">
        <v>32318</v>
      </c>
      <c r="N1309" t="s">
        <v>32273</v>
      </c>
      <c r="O1309" s="55">
        <v>9</v>
      </c>
      <c r="P1309" s="55" t="s">
        <v>32328</v>
      </c>
      <c r="Q1309" s="2" t="str">
        <f t="shared" si="140"/>
        <v>&lt;a href="set01\hope_pioneer_jan1894todec1899\sccm\sccm_september24_1898_6_p4hp.pdf"&gt;Meeting Minutes&lt;/a&gt;</v>
      </c>
    </row>
    <row r="1310" spans="1:17" x14ac:dyDescent="0.25">
      <c r="A1310" s="2">
        <v>363</v>
      </c>
      <c r="B1310" s="4" t="s">
        <v>5573</v>
      </c>
      <c r="C1310" s="4" t="s">
        <v>5574</v>
      </c>
      <c r="D1310" s="52" t="s">
        <v>136</v>
      </c>
      <c r="E1310" s="5" t="s">
        <v>4462</v>
      </c>
      <c r="F1310" s="5">
        <v>5</v>
      </c>
      <c r="G1310" s="5">
        <v>14</v>
      </c>
      <c r="H1310" s="5">
        <v>2629</v>
      </c>
      <c r="I1310" t="s">
        <v>27087</v>
      </c>
      <c r="J1310" s="46" t="s">
        <v>33096</v>
      </c>
      <c r="K1310" s="55">
        <f t="shared" ref="K1310:K1315" si="147">FIND(" ",D1310)</f>
        <v>10</v>
      </c>
      <c r="L1310" s="55">
        <f t="shared" ref="L1310:L1315" si="148">FIND(",",D1310)</f>
        <v>13</v>
      </c>
      <c r="M1310" s="55" t="str">
        <f t="shared" ref="M1310:M1315" si="149">MID(D1310,L1310+2,4)</f>
        <v>1898</v>
      </c>
      <c r="N1310" s="55" t="str">
        <f t="shared" ref="N1310:N1315" si="150">MID(D1310,1,K1310-1)</f>
        <v>September</v>
      </c>
      <c r="O1310" s="55">
        <f t="shared" ref="O1310:O1315" si="151">_xlfn.SWITCH(TRIM(N1310),
"January",1,"February",2,"March",3,"April",4,
"May",5,"June",6,"July",7,"August",8,
"September",9,"October",10,"November",11,"December",12,"No Match")</f>
        <v>9</v>
      </c>
      <c r="P1310" s="55" t="str">
        <f t="shared" ref="P1310:P1315" si="152">MID(D1310,L1310-2,2)</f>
        <v>29</v>
      </c>
      <c r="Q1310" s="2" t="str">
        <f t="shared" si="140"/>
        <v>&lt;a href="set03\gc\gc_january_1896_to_december_1898\miscellaneous\bateman,_h_h_dumped_from_buggy_september_29,_1898_p5_gc.pdf"&gt;Dumped from buggy&lt;/a&gt;</v>
      </c>
    </row>
    <row r="1311" spans="1:17" x14ac:dyDescent="0.25">
      <c r="A1311" s="2">
        <v>1508</v>
      </c>
      <c r="B1311" s="4" t="s">
        <v>5593</v>
      </c>
      <c r="C1311" s="4" t="s">
        <v>3458</v>
      </c>
      <c r="D1311" s="52" t="s">
        <v>9969</v>
      </c>
      <c r="E1311" s="5" t="s">
        <v>13632</v>
      </c>
      <c r="F1311" s="5">
        <v>5</v>
      </c>
      <c r="G1311" s="5">
        <v>41</v>
      </c>
      <c r="H1311" s="5">
        <v>7654</v>
      </c>
      <c r="I1311" s="99" t="s">
        <v>31627</v>
      </c>
      <c r="J1311" s="46" t="s">
        <v>33127</v>
      </c>
      <c r="K1311" s="55">
        <f t="shared" si="147"/>
        <v>10</v>
      </c>
      <c r="L1311" s="55">
        <f t="shared" si="148"/>
        <v>13</v>
      </c>
      <c r="M1311" s="55" t="str">
        <f t="shared" si="149"/>
        <v>1898</v>
      </c>
      <c r="N1311" s="55" t="str">
        <f t="shared" si="150"/>
        <v>September</v>
      </c>
      <c r="O1311" s="55">
        <f t="shared" si="151"/>
        <v>9</v>
      </c>
      <c r="P1311" s="55" t="str">
        <f t="shared" si="152"/>
        <v>30</v>
      </c>
      <c r="Q1311" s="2" t="str">
        <f t="shared" si="140"/>
        <v>&lt;a href="set03\wimbledon_news\wimbledon_news_1895_to_1900\miscellaneous\dazey_items_september_30,_1898_p5_wn.pdf"&gt;Items&lt;/a&gt;</v>
      </c>
    </row>
    <row r="1312" spans="1:17" x14ac:dyDescent="0.25">
      <c r="A1312" s="2">
        <v>1622</v>
      </c>
      <c r="B1312" s="4" t="s">
        <v>9972</v>
      </c>
      <c r="C1312" s="4" t="s">
        <v>3458</v>
      </c>
      <c r="D1312" s="52" t="s">
        <v>9969</v>
      </c>
      <c r="E1312" s="5" t="s">
        <v>13632</v>
      </c>
      <c r="F1312" s="5">
        <v>5</v>
      </c>
      <c r="G1312" s="5">
        <v>41</v>
      </c>
      <c r="H1312" s="5">
        <v>7670</v>
      </c>
      <c r="I1312" s="99" t="s">
        <v>31628</v>
      </c>
      <c r="J1312" s="46" t="s">
        <v>33127</v>
      </c>
      <c r="K1312" s="55">
        <f t="shared" si="147"/>
        <v>10</v>
      </c>
      <c r="L1312" s="55">
        <f t="shared" si="148"/>
        <v>13</v>
      </c>
      <c r="M1312" s="55" t="str">
        <f t="shared" si="149"/>
        <v>1898</v>
      </c>
      <c r="N1312" s="55" t="str">
        <f t="shared" si="150"/>
        <v>September</v>
      </c>
      <c r="O1312" s="55">
        <f t="shared" si="151"/>
        <v>9</v>
      </c>
      <c r="P1312" s="55" t="str">
        <f t="shared" si="152"/>
        <v>30</v>
      </c>
      <c r="Q1312" s="2" t="str">
        <f t="shared" si="140"/>
        <v>&lt;a href="set03\wimbledon_news\wimbledon_news_1895_to_1900\miscellaneous\dover_items_september_30,_1898_p5_wn.pdf"&gt;Items&lt;/a&gt;</v>
      </c>
    </row>
    <row r="1313" spans="1:17" x14ac:dyDescent="0.25">
      <c r="A1313" s="2">
        <v>4715</v>
      </c>
      <c r="B1313" s="4" t="s">
        <v>9984</v>
      </c>
      <c r="C1313" s="4" t="s">
        <v>3458</v>
      </c>
      <c r="D1313" s="52" t="s">
        <v>9969</v>
      </c>
      <c r="E1313" s="5" t="s">
        <v>13632</v>
      </c>
      <c r="F1313" s="5">
        <v>5</v>
      </c>
      <c r="G1313" s="5">
        <v>41</v>
      </c>
      <c r="H1313" s="5">
        <v>7687</v>
      </c>
      <c r="I1313" s="99" t="s">
        <v>31629</v>
      </c>
      <c r="J1313" s="46" t="s">
        <v>33127</v>
      </c>
      <c r="K1313" s="55">
        <f t="shared" si="147"/>
        <v>10</v>
      </c>
      <c r="L1313" s="55">
        <f t="shared" si="148"/>
        <v>13</v>
      </c>
      <c r="M1313" s="55" t="str">
        <f t="shared" si="149"/>
        <v>1898</v>
      </c>
      <c r="N1313" s="55" t="str">
        <f t="shared" si="150"/>
        <v>September</v>
      </c>
      <c r="O1313" s="55">
        <f t="shared" si="151"/>
        <v>9</v>
      </c>
      <c r="P1313" s="55" t="str">
        <f t="shared" si="152"/>
        <v>30</v>
      </c>
      <c r="Q1313" s="2" t="str">
        <f t="shared" si="140"/>
        <v>&lt;a href="set03\wimbledon_news\wimbledon_news_1895_to_1900\miscellaneous\leal_items_september_30,_1898_p5_wn.pdf"&gt;Items&lt;/a&gt;</v>
      </c>
    </row>
    <row r="1314" spans="1:17" x14ac:dyDescent="0.25">
      <c r="A1314" s="2">
        <v>1623</v>
      </c>
      <c r="B1314" s="4" t="s">
        <v>9972</v>
      </c>
      <c r="C1314" s="4" t="s">
        <v>3458</v>
      </c>
      <c r="D1314" s="52" t="s">
        <v>9977</v>
      </c>
      <c r="E1314" s="5" t="s">
        <v>13632</v>
      </c>
      <c r="F1314" s="5">
        <v>8</v>
      </c>
      <c r="G1314" s="5">
        <v>41</v>
      </c>
      <c r="H1314" s="5">
        <v>7661</v>
      </c>
      <c r="I1314" s="99" t="s">
        <v>31630</v>
      </c>
      <c r="J1314" s="46" t="s">
        <v>33127</v>
      </c>
      <c r="K1314" s="55">
        <f t="shared" si="147"/>
        <v>8</v>
      </c>
      <c r="L1314" s="55">
        <f t="shared" si="148"/>
        <v>10</v>
      </c>
      <c r="M1314" s="55" t="str">
        <f t="shared" si="149"/>
        <v>1898</v>
      </c>
      <c r="N1314" s="55" t="str">
        <f t="shared" si="150"/>
        <v>October</v>
      </c>
      <c r="O1314" s="55">
        <f t="shared" si="151"/>
        <v>10</v>
      </c>
      <c r="P1314" s="55" t="str">
        <f t="shared" si="152"/>
        <v xml:space="preserve"> 7</v>
      </c>
      <c r="Q1314" s="2" t="str">
        <f t="shared" si="140"/>
        <v>&lt;a href="set03\wimbledon_news\wimbledon_news_1895_to_1900\miscellaneous\dover_items_october_7,_1898_p8_wn.pdf"&gt;Items&lt;/a&gt;</v>
      </c>
    </row>
    <row r="1315" spans="1:17" x14ac:dyDescent="0.25">
      <c r="A1315" s="2">
        <v>4716</v>
      </c>
      <c r="B1315" s="4" t="s">
        <v>9984</v>
      </c>
      <c r="C1315" s="4" t="s">
        <v>3458</v>
      </c>
      <c r="D1315" s="52" t="s">
        <v>9977</v>
      </c>
      <c r="E1315" s="5" t="s">
        <v>13632</v>
      </c>
      <c r="F1315" s="5">
        <v>8</v>
      </c>
      <c r="G1315" s="5">
        <v>41</v>
      </c>
      <c r="H1315" s="5">
        <v>7683</v>
      </c>
      <c r="I1315" s="99" t="s">
        <v>31631</v>
      </c>
      <c r="J1315" s="46" t="s">
        <v>33127</v>
      </c>
      <c r="K1315" s="55">
        <f t="shared" si="147"/>
        <v>8</v>
      </c>
      <c r="L1315" s="55">
        <f t="shared" si="148"/>
        <v>10</v>
      </c>
      <c r="M1315" s="55" t="str">
        <f t="shared" si="149"/>
        <v>1898</v>
      </c>
      <c r="N1315" s="55" t="str">
        <f t="shared" si="150"/>
        <v>October</v>
      </c>
      <c r="O1315" s="55">
        <f t="shared" si="151"/>
        <v>10</v>
      </c>
      <c r="P1315" s="55" t="str">
        <f t="shared" si="152"/>
        <v xml:space="preserve"> 7</v>
      </c>
      <c r="Q1315" s="2" t="str">
        <f t="shared" si="140"/>
        <v>&lt;a href="set03\wimbledon_news\wimbledon_news_1895_to_1900\miscellaneous\leal_items_october_7,_1898_p8_wn.pdf"&gt;Items&lt;/a&gt;</v>
      </c>
    </row>
    <row r="1316" spans="1:17" x14ac:dyDescent="0.25">
      <c r="A1316" s="2">
        <v>6975</v>
      </c>
      <c r="B1316" s="4" t="s">
        <v>33140</v>
      </c>
      <c r="C1316" s="4" t="s">
        <v>33139</v>
      </c>
      <c r="D1316" s="93" t="s">
        <v>32308</v>
      </c>
      <c r="E1316" s="5" t="s">
        <v>1756</v>
      </c>
      <c r="F1316" s="5">
        <v>4</v>
      </c>
      <c r="G1316" s="5">
        <v>25.2</v>
      </c>
      <c r="H1316" s="5"/>
      <c r="I1316" t="s">
        <v>32258</v>
      </c>
      <c r="J1316" s="46" t="s">
        <v>33109</v>
      </c>
      <c r="K1316">
        <v>13</v>
      </c>
      <c r="L1316">
        <v>17</v>
      </c>
      <c r="M1316" t="s">
        <v>32318</v>
      </c>
      <c r="N1316" t="s">
        <v>32351</v>
      </c>
      <c r="O1316" s="55">
        <v>10</v>
      </c>
      <c r="P1316" s="55" t="s">
        <v>32352</v>
      </c>
      <c r="Q1316" s="2" t="str">
        <f t="shared" si="140"/>
        <v>&lt;a href="set01\hope_pioneer_jan1894todec1899\sccm\sccm_october_11_1898_5p4hp.pdf"&gt;Meeting Minutes&lt;/a&gt;</v>
      </c>
    </row>
    <row r="1317" spans="1:17" x14ac:dyDescent="0.25">
      <c r="A1317" s="2">
        <v>6976</v>
      </c>
      <c r="B1317" s="4" t="s">
        <v>33140</v>
      </c>
      <c r="C1317" s="4" t="s">
        <v>33139</v>
      </c>
      <c r="D1317" s="93" t="s">
        <v>32309</v>
      </c>
      <c r="E1317" s="5" t="s">
        <v>1756</v>
      </c>
      <c r="F1317" s="5">
        <v>1</v>
      </c>
      <c r="G1317" s="5">
        <v>25.2</v>
      </c>
      <c r="H1317" s="5"/>
      <c r="I1317" t="s">
        <v>32259</v>
      </c>
      <c r="J1317" s="46" t="s">
        <v>33109</v>
      </c>
      <c r="K1317">
        <v>13</v>
      </c>
      <c r="L1317">
        <v>17</v>
      </c>
      <c r="M1317" t="s">
        <v>32318</v>
      </c>
      <c r="N1317" t="s">
        <v>32351</v>
      </c>
      <c r="O1317" s="55">
        <v>10</v>
      </c>
      <c r="P1317" s="55" t="s">
        <v>32322</v>
      </c>
      <c r="Q1317" s="2" t="str">
        <f t="shared" si="140"/>
        <v>&lt;a href="set01\hope_pioneer_jan1894todec1899\sccm\sccm_october_12_1898_9p1hp.pdf"&gt;Meeting Minutes&lt;/a&gt;</v>
      </c>
    </row>
    <row r="1318" spans="1:17" x14ac:dyDescent="0.25">
      <c r="A1318" s="2">
        <v>1919</v>
      </c>
      <c r="B1318" s="4" t="s">
        <v>178</v>
      </c>
      <c r="C1318" s="4" t="s">
        <v>179</v>
      </c>
      <c r="D1318" s="52" t="s">
        <v>110</v>
      </c>
      <c r="E1318" s="5" t="s">
        <v>13635</v>
      </c>
      <c r="F1318" s="5">
        <v>1</v>
      </c>
      <c r="G1318" s="5">
        <v>36</v>
      </c>
      <c r="H1318" s="5">
        <v>7585</v>
      </c>
      <c r="I1318" s="68" t="s">
        <v>31810</v>
      </c>
      <c r="J1318" s="46" t="s">
        <v>33124</v>
      </c>
      <c r="K1318" s="55">
        <f>FIND(" ",D1318)</f>
        <v>8</v>
      </c>
      <c r="L1318" s="55">
        <f>FIND(",",D1318)</f>
        <v>11</v>
      </c>
      <c r="M1318" s="55" t="str">
        <f>MID(D1318,L1318+2,4)</f>
        <v>1898</v>
      </c>
      <c r="N1318" s="55" t="str">
        <f>MID(D1318,1,K1318-1)</f>
        <v>October</v>
      </c>
      <c r="O1318" s="55">
        <f>_xlfn.SWITCH(TRIM(N1318),
"January",1,"February",2,"March",3,"April",4,
"May",5,"June",6,"July",7,"August",8,
"September",9,"October",10,"November",11,"December",12,"No Match")</f>
        <v>10</v>
      </c>
      <c r="P1318" s="55" t="str">
        <f>MID(D1318,L1318-2,2)</f>
        <v>13</v>
      </c>
      <c r="Q1318" s="2" t="str">
        <f t="shared" si="140"/>
        <v>&lt;a href="set03\the_times_record\the_times_record_january_6,_1898_-_december_28,_1899\miscellaneous\faust,_john_barn_burns_october_13,_1898_p1_ttr.pdf"&gt;Barn burns&lt;/a&gt;</v>
      </c>
    </row>
    <row r="1319" spans="1:17" x14ac:dyDescent="0.25">
      <c r="A1319" s="2">
        <v>6977</v>
      </c>
      <c r="B1319" s="4" t="s">
        <v>33140</v>
      </c>
      <c r="C1319" s="4" t="s">
        <v>33139</v>
      </c>
      <c r="D1319" s="93" t="s">
        <v>110</v>
      </c>
      <c r="E1319" s="5" t="s">
        <v>1756</v>
      </c>
      <c r="F1319" s="5">
        <v>4</v>
      </c>
      <c r="G1319" s="5">
        <v>25.2</v>
      </c>
      <c r="H1319" s="5"/>
      <c r="I1319" t="s">
        <v>32260</v>
      </c>
      <c r="J1319" s="46" t="s">
        <v>33109</v>
      </c>
      <c r="K1319">
        <v>13</v>
      </c>
      <c r="L1319">
        <v>17</v>
      </c>
      <c r="M1319" t="s">
        <v>32318</v>
      </c>
      <c r="N1319" t="s">
        <v>32351</v>
      </c>
      <c r="O1319" s="55">
        <v>10</v>
      </c>
      <c r="P1319" s="55" t="s">
        <v>32323</v>
      </c>
      <c r="Q1319" s="2" t="str">
        <f t="shared" si="140"/>
        <v>&lt;a href="set01\hope_pioneer_jan1894todec1899\sccm\sccm_october_13_1898_8p4hp.pdf"&gt;Meeting Minutes&lt;/a&gt;</v>
      </c>
    </row>
    <row r="1320" spans="1:17" x14ac:dyDescent="0.25">
      <c r="A1320" s="2">
        <v>1624</v>
      </c>
      <c r="B1320" s="4" t="s">
        <v>9972</v>
      </c>
      <c r="C1320" s="4" t="s">
        <v>3458</v>
      </c>
      <c r="D1320" s="52" t="s">
        <v>9978</v>
      </c>
      <c r="E1320" s="5" t="s">
        <v>13632</v>
      </c>
      <c r="F1320" s="5">
        <v>5</v>
      </c>
      <c r="G1320" s="5">
        <v>41</v>
      </c>
      <c r="H1320" s="5">
        <v>7662</v>
      </c>
      <c r="I1320" s="99" t="s">
        <v>31632</v>
      </c>
      <c r="J1320" s="46" t="s">
        <v>33127</v>
      </c>
      <c r="K1320" s="55">
        <f>FIND(" ",D1320)</f>
        <v>8</v>
      </c>
      <c r="L1320" s="55">
        <f>FIND(",",D1320)</f>
        <v>11</v>
      </c>
      <c r="M1320" s="55" t="str">
        <f>MID(D1320,L1320+2,4)</f>
        <v>1898</v>
      </c>
      <c r="N1320" s="55" t="str">
        <f>MID(D1320,1,K1320-1)</f>
        <v>October</v>
      </c>
      <c r="O1320" s="55">
        <f>_xlfn.SWITCH(TRIM(N1320),
"January",1,"February",2,"March",3,"April",4,
"May",5,"June",6,"July",7,"August",8,
"September",9,"October",10,"November",11,"December",12,"No Match")</f>
        <v>10</v>
      </c>
      <c r="P1320" s="55" t="str">
        <f>MID(D1320,L1320-2,2)</f>
        <v>14</v>
      </c>
      <c r="Q1320" s="2" t="str">
        <f t="shared" si="140"/>
        <v>&lt;a href="set03\wimbledon_news\wimbledon_news_1895_to_1900\miscellaneous\dover_items_october_14,_1898_p5_wn.pdf"&gt;Items&lt;/a&gt;</v>
      </c>
    </row>
    <row r="1321" spans="1:17" x14ac:dyDescent="0.25">
      <c r="A1321" s="2">
        <v>4717</v>
      </c>
      <c r="B1321" s="4" t="s">
        <v>9984</v>
      </c>
      <c r="C1321" s="4" t="s">
        <v>3458</v>
      </c>
      <c r="D1321" s="52" t="s">
        <v>9978</v>
      </c>
      <c r="E1321" s="5" t="s">
        <v>13632</v>
      </c>
      <c r="F1321" s="5">
        <v>5</v>
      </c>
      <c r="G1321" s="5">
        <v>41</v>
      </c>
      <c r="H1321" s="5">
        <v>7684</v>
      </c>
      <c r="I1321" s="99" t="s">
        <v>31633</v>
      </c>
      <c r="J1321" s="46" t="s">
        <v>33127</v>
      </c>
      <c r="K1321" s="55">
        <f>FIND(" ",D1321)</f>
        <v>8</v>
      </c>
      <c r="L1321" s="55">
        <f>FIND(",",D1321)</f>
        <v>11</v>
      </c>
      <c r="M1321" s="55" t="str">
        <f>MID(D1321,L1321+2,4)</f>
        <v>1898</v>
      </c>
      <c r="N1321" s="55" t="str">
        <f>MID(D1321,1,K1321-1)</f>
        <v>October</v>
      </c>
      <c r="O1321" s="55">
        <f>_xlfn.SWITCH(TRIM(N1321),
"January",1,"February",2,"March",3,"April",4,
"May",5,"June",6,"July",7,"August",8,
"September",9,"October",10,"November",11,"December",12,"No Match")</f>
        <v>10</v>
      </c>
      <c r="P1321" s="55" t="str">
        <f>MID(D1321,L1321-2,2)</f>
        <v>14</v>
      </c>
      <c r="Q1321" s="2" t="str">
        <f t="shared" si="140"/>
        <v>&lt;a href="set03\wimbledon_news\wimbledon_news_1895_to_1900\miscellaneous\leal_items_october_14,_1898_p5_wn.pdf"&gt;Items&lt;/a&gt;</v>
      </c>
    </row>
    <row r="1322" spans="1:17" x14ac:dyDescent="0.25">
      <c r="A1322" s="2">
        <v>6978</v>
      </c>
      <c r="B1322" s="4" t="s">
        <v>33140</v>
      </c>
      <c r="C1322" s="4" t="s">
        <v>33139</v>
      </c>
      <c r="D1322" s="93" t="s">
        <v>9978</v>
      </c>
      <c r="E1322" s="5" t="s">
        <v>1756</v>
      </c>
      <c r="F1322" s="5">
        <v>4</v>
      </c>
      <c r="G1322" s="5">
        <v>25.2</v>
      </c>
      <c r="H1322" s="5"/>
      <c r="I1322" t="s">
        <v>32261</v>
      </c>
      <c r="J1322" s="46" t="s">
        <v>33109</v>
      </c>
      <c r="K1322">
        <v>13</v>
      </c>
      <c r="L1322">
        <v>17</v>
      </c>
      <c r="M1322" t="s">
        <v>32318</v>
      </c>
      <c r="N1322" t="s">
        <v>32351</v>
      </c>
      <c r="O1322" s="55">
        <v>10</v>
      </c>
      <c r="P1322" s="55" t="s">
        <v>32336</v>
      </c>
      <c r="Q1322" s="2" t="str">
        <f t="shared" si="140"/>
        <v>&lt;a href="set01\hope_pioneer_jan1894todec1899\sccm\sccm_october_14_1898_7_p4hp.pdf"&gt;Meeting Minutes&lt;/a&gt;</v>
      </c>
    </row>
    <row r="1323" spans="1:17" x14ac:dyDescent="0.25">
      <c r="A1323" s="2">
        <v>6979</v>
      </c>
      <c r="B1323" s="4" t="s">
        <v>33140</v>
      </c>
      <c r="C1323" s="4" t="s">
        <v>33139</v>
      </c>
      <c r="D1323" s="93" t="s">
        <v>32310</v>
      </c>
      <c r="E1323" s="5" t="s">
        <v>1756</v>
      </c>
      <c r="F1323" s="5">
        <v>3</v>
      </c>
      <c r="G1323" s="5">
        <v>25.2</v>
      </c>
      <c r="H1323" s="5"/>
      <c r="I1323" t="s">
        <v>32262</v>
      </c>
      <c r="J1323" s="46" t="s">
        <v>33109</v>
      </c>
      <c r="K1323">
        <v>13</v>
      </c>
      <c r="L1323">
        <v>17</v>
      </c>
      <c r="M1323" t="s">
        <v>32318</v>
      </c>
      <c r="N1323" t="s">
        <v>32351</v>
      </c>
      <c r="O1323" s="55">
        <v>10</v>
      </c>
      <c r="P1323" s="55" t="s">
        <v>32337</v>
      </c>
      <c r="Q1323" s="2" t="str">
        <f t="shared" si="140"/>
        <v>&lt;a href="set01\hope_pioneer_jan1894todec1899\sccm\sccm_october_15_1898_6_p3hp.pdf"&gt;Meeting Minutes&lt;/a&gt;</v>
      </c>
    </row>
    <row r="1324" spans="1:17" x14ac:dyDescent="0.25">
      <c r="A1324" s="2">
        <v>1625</v>
      </c>
      <c r="B1324" s="4" t="s">
        <v>9972</v>
      </c>
      <c r="C1324" s="4" t="s">
        <v>3458</v>
      </c>
      <c r="D1324" s="52" t="s">
        <v>9979</v>
      </c>
      <c r="E1324" s="5" t="s">
        <v>13632</v>
      </c>
      <c r="F1324" s="5">
        <v>5</v>
      </c>
      <c r="G1324" s="5">
        <v>41</v>
      </c>
      <c r="H1324" s="5">
        <v>7664</v>
      </c>
      <c r="I1324" s="99" t="s">
        <v>31634</v>
      </c>
      <c r="J1324" s="46" t="s">
        <v>33127</v>
      </c>
      <c r="K1324" s="55">
        <f>FIND(" ",D1324)</f>
        <v>8</v>
      </c>
      <c r="L1324" s="55">
        <f>FIND(",",D1324)</f>
        <v>11</v>
      </c>
      <c r="M1324" s="55" t="str">
        <f>MID(D1324,L1324+2,4)</f>
        <v>1898</v>
      </c>
      <c r="N1324" s="55" t="str">
        <f>MID(D1324,1,K1324-1)</f>
        <v>October</v>
      </c>
      <c r="O1324" s="55">
        <f>_xlfn.SWITCH(TRIM(N1324),
"January",1,"February",2,"March",3,"April",4,
"May",5,"June",6,"July",7,"August",8,
"September",9,"October",10,"November",11,"December",12,"No Match")</f>
        <v>10</v>
      </c>
      <c r="P1324" s="55" t="str">
        <f>MID(D1324,L1324-2,2)</f>
        <v>21</v>
      </c>
      <c r="Q1324" s="2" t="str">
        <f t="shared" si="140"/>
        <v>&lt;a href="set03\wimbledon_news\wimbledon_news_1895_to_1900\miscellaneous\dover_items_october_21,_1898_p5_wn.pdf"&gt;Items&lt;/a&gt;</v>
      </c>
    </row>
    <row r="1325" spans="1:17" x14ac:dyDescent="0.25">
      <c r="A1325" s="2">
        <v>4718</v>
      </c>
      <c r="B1325" s="4" t="s">
        <v>9984</v>
      </c>
      <c r="C1325" s="4" t="s">
        <v>3458</v>
      </c>
      <c r="D1325" s="52" t="s">
        <v>9979</v>
      </c>
      <c r="E1325" s="5" t="s">
        <v>13632</v>
      </c>
      <c r="F1325" s="5">
        <v>5</v>
      </c>
      <c r="G1325" s="5">
        <v>41</v>
      </c>
      <c r="H1325" s="5">
        <v>7685</v>
      </c>
      <c r="I1325" s="99" t="s">
        <v>31635</v>
      </c>
      <c r="J1325" s="46" t="s">
        <v>33127</v>
      </c>
      <c r="K1325" s="55">
        <f>FIND(" ",D1325)</f>
        <v>8</v>
      </c>
      <c r="L1325" s="55">
        <f>FIND(",",D1325)</f>
        <v>11</v>
      </c>
      <c r="M1325" s="55" t="str">
        <f>MID(D1325,L1325+2,4)</f>
        <v>1898</v>
      </c>
      <c r="N1325" s="55" t="str">
        <f>MID(D1325,1,K1325-1)</f>
        <v>October</v>
      </c>
      <c r="O1325" s="55">
        <f>_xlfn.SWITCH(TRIM(N1325),
"January",1,"February",2,"March",3,"April",4,
"May",5,"June",6,"July",7,"August",8,
"September",9,"October",10,"November",11,"December",12,"No Match")</f>
        <v>10</v>
      </c>
      <c r="P1325" s="55" t="str">
        <f>MID(D1325,L1325-2,2)</f>
        <v>21</v>
      </c>
      <c r="Q1325" s="2" t="str">
        <f t="shared" si="140"/>
        <v>&lt;a href="set03\wimbledon_news\wimbledon_news_1895_to_1900\miscellaneous\leal_items_october_21,_1898_p5_wn.pdf"&gt;Items&lt;/a&gt;</v>
      </c>
    </row>
    <row r="1326" spans="1:17" x14ac:dyDescent="0.25">
      <c r="A1326" s="2">
        <v>6980</v>
      </c>
      <c r="B1326" s="4" t="s">
        <v>33140</v>
      </c>
      <c r="C1326" s="4" t="s">
        <v>33139</v>
      </c>
      <c r="D1326" s="93" t="s">
        <v>9979</v>
      </c>
      <c r="E1326" s="5" t="s">
        <v>1756</v>
      </c>
      <c r="F1326" s="5">
        <v>1</v>
      </c>
      <c r="G1326" s="5">
        <v>25.2</v>
      </c>
      <c r="H1326" s="5"/>
      <c r="I1326" t="s">
        <v>32263</v>
      </c>
      <c r="J1326" s="46" t="s">
        <v>33109</v>
      </c>
      <c r="K1326">
        <v>13</v>
      </c>
      <c r="L1326">
        <v>17</v>
      </c>
      <c r="M1326" t="s">
        <v>32318</v>
      </c>
      <c r="N1326" t="s">
        <v>32351</v>
      </c>
      <c r="O1326" s="55">
        <v>10</v>
      </c>
      <c r="P1326" s="55" t="s">
        <v>32327</v>
      </c>
      <c r="Q1326" s="2" t="str">
        <f t="shared" si="140"/>
        <v>&lt;a href="set01\hope_pioneer_jan1894todec1899\sccm\sccm_october_21_1898_7_p1hp.pdf"&gt;Meeting Minutes&lt;/a&gt;</v>
      </c>
    </row>
    <row r="1327" spans="1:17" x14ac:dyDescent="0.25">
      <c r="A1327" s="2">
        <v>6981</v>
      </c>
      <c r="B1327" s="4" t="s">
        <v>33140</v>
      </c>
      <c r="C1327" s="4" t="s">
        <v>33139</v>
      </c>
      <c r="D1327" s="93" t="s">
        <v>32311</v>
      </c>
      <c r="E1327" s="5" t="s">
        <v>1756</v>
      </c>
      <c r="F1327" s="5">
        <v>4</v>
      </c>
      <c r="G1327" s="5">
        <v>25.2</v>
      </c>
      <c r="H1327" s="5"/>
      <c r="I1327" t="s">
        <v>32264</v>
      </c>
      <c r="J1327" s="46" t="s">
        <v>33109</v>
      </c>
      <c r="K1327">
        <v>14</v>
      </c>
      <c r="L1327">
        <v>17</v>
      </c>
      <c r="M1327" t="s">
        <v>32318</v>
      </c>
      <c r="N1327" t="s">
        <v>32353</v>
      </c>
      <c r="O1327" s="55">
        <v>11</v>
      </c>
      <c r="P1327" s="55" t="s">
        <v>32354</v>
      </c>
      <c r="Q1327" s="2" t="str">
        <f t="shared" si="140"/>
        <v>&lt;a href="set01\hope_pioneer_jan1894todec1899\sccm\sccm_november_1_1898_5p4hp.pdf"&gt;Meeting Minutes&lt;/a&gt;</v>
      </c>
    </row>
    <row r="1328" spans="1:17" x14ac:dyDescent="0.25">
      <c r="A1328" s="2">
        <v>5502</v>
      </c>
      <c r="B1328" s="4" t="s">
        <v>3953</v>
      </c>
      <c r="C1328" s="4" t="s">
        <v>1658</v>
      </c>
      <c r="D1328" s="52" t="s">
        <v>1286</v>
      </c>
      <c r="E1328" s="5" t="s">
        <v>1756</v>
      </c>
      <c r="F1328" s="5">
        <v>1</v>
      </c>
      <c r="G1328" s="5">
        <v>25</v>
      </c>
      <c r="H1328" s="5">
        <v>5760</v>
      </c>
      <c r="I1328" t="s">
        <v>32101</v>
      </c>
      <c r="J1328" s="46" t="s">
        <v>33107</v>
      </c>
      <c r="K1328" s="55">
        <f>FIND(" ",D1328)</f>
        <v>9</v>
      </c>
      <c r="L1328" s="55">
        <f>FIND(",",D1328)</f>
        <v>12</v>
      </c>
      <c r="M1328" s="55" t="str">
        <f>MID(D1328,L1328+2,4)</f>
        <v>1898</v>
      </c>
      <c r="N1328" s="55" t="str">
        <f>MID(D1328,1,K1328-1)</f>
        <v>November</v>
      </c>
      <c r="O1328" s="55">
        <f>_xlfn.SWITCH(TRIM(N1328),
"January",1,"February",2,"March",3,"April",4,
"May",5,"June",6,"July",7,"August",8,
"September",9,"October",10,"November",11,"December",12,"No Match")</f>
        <v>11</v>
      </c>
      <c r="P1328" s="55" t="str">
        <f>MID(D1328,L1328-2,2)</f>
        <v>10</v>
      </c>
      <c r="Q1328" s="2" t="str">
        <f t="shared" si="140"/>
        <v>&lt;a href="set01\hope_pioneer_jan1894todec1899\misc\election_results_november_10_1898_p1_hp.pdf"&gt;Election Results&lt;/a&gt;</v>
      </c>
    </row>
    <row r="1329" spans="1:17" x14ac:dyDescent="0.25">
      <c r="A1329" s="2">
        <v>1626</v>
      </c>
      <c r="B1329" s="4" t="s">
        <v>9972</v>
      </c>
      <c r="C1329" s="4" t="s">
        <v>3458</v>
      </c>
      <c r="D1329" s="52" t="s">
        <v>9976</v>
      </c>
      <c r="E1329" s="5" t="s">
        <v>13632</v>
      </c>
      <c r="F1329" s="5">
        <v>8</v>
      </c>
      <c r="G1329" s="5">
        <v>41</v>
      </c>
      <c r="H1329" s="5">
        <v>7659</v>
      </c>
      <c r="I1329" s="99" t="s">
        <v>31636</v>
      </c>
      <c r="J1329" s="46" t="s">
        <v>33127</v>
      </c>
      <c r="K1329" s="55">
        <f>FIND(" ",D1329)</f>
        <v>9</v>
      </c>
      <c r="L1329" s="55">
        <f>FIND(",",D1329)</f>
        <v>12</v>
      </c>
      <c r="M1329" s="55" t="str">
        <f>MID(D1329,L1329+2,4)</f>
        <v>1898</v>
      </c>
      <c r="N1329" s="55" t="str">
        <f>MID(D1329,1,K1329-1)</f>
        <v>November</v>
      </c>
      <c r="O1329" s="55">
        <f>_xlfn.SWITCH(TRIM(N1329),
"January",1,"February",2,"March",3,"April",4,
"May",5,"June",6,"July",7,"August",8,
"September",9,"October",10,"November",11,"December",12,"No Match")</f>
        <v>11</v>
      </c>
      <c r="P1329" s="55" t="str">
        <f>MID(D1329,L1329-2,2)</f>
        <v>11</v>
      </c>
      <c r="Q1329" s="2" t="str">
        <f t="shared" si="140"/>
        <v>&lt;a href="set03\wimbledon_news\wimbledon_news_1895_to_1900\miscellaneous\dover_items_november_11,_1898_p8_wn.pdf"&gt;Items&lt;/a&gt;</v>
      </c>
    </row>
    <row r="1330" spans="1:17" x14ac:dyDescent="0.25">
      <c r="A1330" s="2">
        <v>4719</v>
      </c>
      <c r="B1330" s="4" t="s">
        <v>9984</v>
      </c>
      <c r="C1330" s="4" t="s">
        <v>3458</v>
      </c>
      <c r="D1330" s="52" t="s">
        <v>9976</v>
      </c>
      <c r="E1330" s="5" t="s">
        <v>13632</v>
      </c>
      <c r="F1330" s="5">
        <v>8</v>
      </c>
      <c r="G1330" s="5">
        <v>41</v>
      </c>
      <c r="H1330" s="5">
        <v>7681</v>
      </c>
      <c r="I1330" s="99" t="s">
        <v>31637</v>
      </c>
      <c r="J1330" s="46" t="s">
        <v>33127</v>
      </c>
      <c r="K1330" s="55">
        <f>FIND(" ",D1330)</f>
        <v>9</v>
      </c>
      <c r="L1330" s="55">
        <f>FIND(",",D1330)</f>
        <v>12</v>
      </c>
      <c r="M1330" s="55" t="str">
        <f>MID(D1330,L1330+2,4)</f>
        <v>1898</v>
      </c>
      <c r="N1330" s="55" t="str">
        <f>MID(D1330,1,K1330-1)</f>
        <v>November</v>
      </c>
      <c r="O1330" s="55">
        <f>_xlfn.SWITCH(TRIM(N1330),
"January",1,"February",2,"March",3,"April",4,
"May",5,"June",6,"July",7,"August",8,
"September",9,"October",10,"November",11,"December",12,"No Match")</f>
        <v>11</v>
      </c>
      <c r="P1330" s="55" t="str">
        <f>MID(D1330,L1330-2,2)</f>
        <v>11</v>
      </c>
      <c r="Q1330" s="2" t="str">
        <f t="shared" si="140"/>
        <v>&lt;a href="set03\wimbledon_news\wimbledon_news_1895_to_1900\miscellaneous\leal_items_november_11,_1898_p8_wn.pdf"&gt;Items&lt;/a&gt;</v>
      </c>
    </row>
    <row r="1331" spans="1:17" x14ac:dyDescent="0.25">
      <c r="A1331" s="2">
        <v>6982</v>
      </c>
      <c r="B1331" s="4" t="s">
        <v>33140</v>
      </c>
      <c r="C1331" s="4" t="s">
        <v>33139</v>
      </c>
      <c r="D1331" s="93" t="s">
        <v>32312</v>
      </c>
      <c r="E1331" s="5" t="s">
        <v>1756</v>
      </c>
      <c r="F1331" s="5">
        <v>4</v>
      </c>
      <c r="G1331" s="5">
        <v>25.2</v>
      </c>
      <c r="H1331" s="5"/>
      <c r="I1331" t="s">
        <v>32265</v>
      </c>
      <c r="J1331" s="46" t="s">
        <v>33109</v>
      </c>
      <c r="K1331">
        <v>14</v>
      </c>
      <c r="L1331">
        <v>18</v>
      </c>
      <c r="M1331" t="s">
        <v>32318</v>
      </c>
      <c r="N1331" t="s">
        <v>32353</v>
      </c>
      <c r="O1331" s="55">
        <v>11</v>
      </c>
      <c r="P1331" s="55" t="s">
        <v>32337</v>
      </c>
      <c r="Q1331" s="2" t="str">
        <f t="shared" si="140"/>
        <v>&lt;a href="set01\hope_pioneer_jan1894todec1899\sccm\sccm_november_15_1898_5p4hp.pdf"&gt;Meeting Minutes&lt;/a&gt;</v>
      </c>
    </row>
    <row r="1332" spans="1:17" x14ac:dyDescent="0.25">
      <c r="A1332" s="2">
        <v>6983</v>
      </c>
      <c r="B1332" s="4" t="s">
        <v>33140</v>
      </c>
      <c r="C1332" s="4" t="s">
        <v>33139</v>
      </c>
      <c r="D1332" s="93" t="s">
        <v>32313</v>
      </c>
      <c r="E1332" s="5" t="s">
        <v>1756</v>
      </c>
      <c r="F1332" s="5">
        <v>1</v>
      </c>
      <c r="G1332" s="5">
        <v>25.2</v>
      </c>
      <c r="H1332" s="5"/>
      <c r="I1332" t="s">
        <v>32266</v>
      </c>
      <c r="J1332" s="46" t="s">
        <v>33109</v>
      </c>
      <c r="K1332">
        <v>14</v>
      </c>
      <c r="L1332">
        <v>18</v>
      </c>
      <c r="M1332" t="s">
        <v>32318</v>
      </c>
      <c r="N1332" t="s">
        <v>32353</v>
      </c>
      <c r="O1332" s="55">
        <v>11</v>
      </c>
      <c r="P1332" s="55" t="s">
        <v>32350</v>
      </c>
      <c r="Q1332" s="2" t="str">
        <f t="shared" si="140"/>
        <v>&lt;a href="set01\hope_pioneer_jan1894todec1899\sccm\sccm_november_18_1898_7_p1hp.pdf"&gt;Meeting Minutes&lt;/a&gt;</v>
      </c>
    </row>
    <row r="1333" spans="1:17" x14ac:dyDescent="0.25">
      <c r="A1333" s="2">
        <v>6984</v>
      </c>
      <c r="B1333" s="4" t="s">
        <v>33140</v>
      </c>
      <c r="C1333" s="4" t="s">
        <v>33139</v>
      </c>
      <c r="D1333" s="93" t="s">
        <v>32314</v>
      </c>
      <c r="E1333" s="5" t="s">
        <v>1756</v>
      </c>
      <c r="F1333" s="5">
        <v>1</v>
      </c>
      <c r="G1333" s="5">
        <v>25.2</v>
      </c>
      <c r="H1333" s="5"/>
      <c r="I1333" t="s">
        <v>32267</v>
      </c>
      <c r="J1333" s="46" t="s">
        <v>33109</v>
      </c>
      <c r="K1333">
        <v>14</v>
      </c>
      <c r="L1333">
        <v>18</v>
      </c>
      <c r="M1333" t="s">
        <v>32318</v>
      </c>
      <c r="N1333" t="s">
        <v>32353</v>
      </c>
      <c r="O1333" s="55">
        <v>11</v>
      </c>
      <c r="P1333" s="55" t="s">
        <v>32325</v>
      </c>
      <c r="Q1333" s="2" t="str">
        <f t="shared" si="140"/>
        <v>&lt;a href="set01\hope_pioneer_jan1894todec1899\sccm\sccm_november_19_1898_6_p1hp.pdf"&gt;Meeting Minutes&lt;/a&gt;</v>
      </c>
    </row>
    <row r="1334" spans="1:17" x14ac:dyDescent="0.25">
      <c r="A1334" s="2">
        <v>6985</v>
      </c>
      <c r="B1334" s="4" t="s">
        <v>33140</v>
      </c>
      <c r="C1334" s="4" t="s">
        <v>33139</v>
      </c>
      <c r="D1334" s="93" t="s">
        <v>32315</v>
      </c>
      <c r="E1334" s="5" t="s">
        <v>1756</v>
      </c>
      <c r="F1334" s="5">
        <v>1</v>
      </c>
      <c r="G1334" s="5">
        <v>25.2</v>
      </c>
      <c r="H1334" s="5"/>
      <c r="I1334" t="s">
        <v>32268</v>
      </c>
      <c r="J1334" s="46" t="s">
        <v>33109</v>
      </c>
      <c r="K1334">
        <v>14</v>
      </c>
      <c r="L1334">
        <v>18</v>
      </c>
      <c r="M1334" t="s">
        <v>32318</v>
      </c>
      <c r="N1334" t="s">
        <v>32353</v>
      </c>
      <c r="O1334" s="55">
        <v>11</v>
      </c>
      <c r="P1334" s="55" t="s">
        <v>32333</v>
      </c>
      <c r="Q1334" s="2" t="str">
        <f t="shared" si="140"/>
        <v>&lt;a href="set01\hope_pioneer_jan1894todec1899\sccm\sccm_november_23_1898_9p1hp.pdf"&gt;Meeting Minutes&lt;/a&gt;</v>
      </c>
    </row>
    <row r="1335" spans="1:17" x14ac:dyDescent="0.25">
      <c r="A1335" s="2">
        <v>6986</v>
      </c>
      <c r="B1335" s="4" t="s">
        <v>33140</v>
      </c>
      <c r="C1335" s="4" t="s">
        <v>33139</v>
      </c>
      <c r="D1335" s="93" t="s">
        <v>128</v>
      </c>
      <c r="E1335" s="5" t="s">
        <v>1756</v>
      </c>
      <c r="F1335" s="5">
        <v>1</v>
      </c>
      <c r="G1335" s="5">
        <v>25.2</v>
      </c>
      <c r="H1335" s="5"/>
      <c r="I1335" t="s">
        <v>32269</v>
      </c>
      <c r="J1335" s="46" t="s">
        <v>33109</v>
      </c>
      <c r="K1335">
        <v>14</v>
      </c>
      <c r="L1335">
        <v>18</v>
      </c>
      <c r="M1335" t="s">
        <v>32318</v>
      </c>
      <c r="N1335" t="s">
        <v>32353</v>
      </c>
      <c r="O1335" s="55">
        <v>11</v>
      </c>
      <c r="P1335" s="55" t="s">
        <v>32328</v>
      </c>
      <c r="Q1335" s="2" t="str">
        <f t="shared" si="140"/>
        <v>&lt;a href="set01\hope_pioneer_jan1894todec1899\sccm\sccm_november_24_1898_8p1hp.pdf"&gt;Meeting Minutes&lt;/a&gt;</v>
      </c>
    </row>
    <row r="1336" spans="1:17" x14ac:dyDescent="0.25">
      <c r="A1336" s="2">
        <v>1627</v>
      </c>
      <c r="B1336" s="4" t="s">
        <v>9972</v>
      </c>
      <c r="C1336" s="4" t="s">
        <v>3458</v>
      </c>
      <c r="D1336" s="52" t="s">
        <v>9844</v>
      </c>
      <c r="E1336" s="5" t="s">
        <v>13632</v>
      </c>
      <c r="F1336" s="5">
        <v>8</v>
      </c>
      <c r="G1336" s="5">
        <v>41</v>
      </c>
      <c r="H1336" s="5">
        <v>7660</v>
      </c>
      <c r="I1336" s="99" t="s">
        <v>31638</v>
      </c>
      <c r="J1336" s="46" t="s">
        <v>33127</v>
      </c>
      <c r="K1336" s="55">
        <f>FIND(" ",D1336)</f>
        <v>9</v>
      </c>
      <c r="L1336" s="55">
        <f>FIND(",",D1336)</f>
        <v>12</v>
      </c>
      <c r="M1336" s="55" t="str">
        <f>MID(D1336,L1336+2,4)</f>
        <v>1898</v>
      </c>
      <c r="N1336" s="55" t="str">
        <f>MID(D1336,1,K1336-1)</f>
        <v>November</v>
      </c>
      <c r="O1336" s="55">
        <f>_xlfn.SWITCH(TRIM(N1336),
"January",1,"February",2,"March",3,"April",4,
"May",5,"June",6,"July",7,"August",8,
"September",9,"October",10,"November",11,"December",12,"No Match")</f>
        <v>11</v>
      </c>
      <c r="P1336" s="55" t="str">
        <f>MID(D1336,L1336-2,2)</f>
        <v>25</v>
      </c>
      <c r="Q1336" s="2" t="str">
        <f t="shared" si="140"/>
        <v>&lt;a href="set03\wimbledon_news\wimbledon_news_1895_to_1900\miscellaneous\dover_items_november_25,_1898_p8_wn.pdf"&gt;Items&lt;/a&gt;</v>
      </c>
    </row>
    <row r="1337" spans="1:17" x14ac:dyDescent="0.25">
      <c r="A1337" s="2">
        <v>4720</v>
      </c>
      <c r="B1337" s="4" t="s">
        <v>9984</v>
      </c>
      <c r="C1337" s="4" t="s">
        <v>3458</v>
      </c>
      <c r="D1337" s="52" t="s">
        <v>9844</v>
      </c>
      <c r="E1337" s="5" t="s">
        <v>13632</v>
      </c>
      <c r="F1337" s="5">
        <v>8</v>
      </c>
      <c r="G1337" s="5">
        <v>41</v>
      </c>
      <c r="H1337" s="5">
        <v>7682</v>
      </c>
      <c r="I1337" s="99" t="s">
        <v>31639</v>
      </c>
      <c r="J1337" s="46" t="s">
        <v>33127</v>
      </c>
      <c r="K1337" s="55">
        <f>FIND(" ",D1337)</f>
        <v>9</v>
      </c>
      <c r="L1337" s="55">
        <f>FIND(",",D1337)</f>
        <v>12</v>
      </c>
      <c r="M1337" s="55" t="str">
        <f>MID(D1337,L1337+2,4)</f>
        <v>1898</v>
      </c>
      <c r="N1337" s="55" t="str">
        <f>MID(D1337,1,K1337-1)</f>
        <v>November</v>
      </c>
      <c r="O1337" s="55">
        <f>_xlfn.SWITCH(TRIM(N1337),
"January",1,"February",2,"March",3,"April",4,
"May",5,"June",6,"July",7,"August",8,
"September",9,"October",10,"November",11,"December",12,"No Match")</f>
        <v>11</v>
      </c>
      <c r="P1337" s="55" t="str">
        <f>MID(D1337,L1337-2,2)</f>
        <v>25</v>
      </c>
      <c r="Q1337" s="2" t="str">
        <f t="shared" si="140"/>
        <v>&lt;a href="set03\wimbledon_news\wimbledon_news_1895_to_1900\miscellaneous\leal_items_november_25,_1898_p8_wn.pdf"&gt;Items&lt;/a&gt;</v>
      </c>
    </row>
    <row r="1338" spans="1:17" x14ac:dyDescent="0.25">
      <c r="A1338" s="2">
        <v>6987</v>
      </c>
      <c r="B1338" s="4" t="s">
        <v>33140</v>
      </c>
      <c r="C1338" s="4" t="s">
        <v>33139</v>
      </c>
      <c r="D1338" s="93" t="s">
        <v>1441</v>
      </c>
      <c r="E1338" s="5" t="s">
        <v>1756</v>
      </c>
      <c r="F1338" s="5">
        <v>1</v>
      </c>
      <c r="G1338" s="5">
        <v>25.2</v>
      </c>
      <c r="H1338" s="5"/>
      <c r="I1338" t="s">
        <v>32270</v>
      </c>
      <c r="J1338" s="46" t="s">
        <v>33109</v>
      </c>
      <c r="K1338">
        <v>14</v>
      </c>
      <c r="L1338">
        <v>17</v>
      </c>
      <c r="M1338" t="s">
        <v>32318</v>
      </c>
      <c r="N1338" t="s">
        <v>32355</v>
      </c>
      <c r="O1338" s="55">
        <v>12</v>
      </c>
      <c r="P1338" s="55" t="s">
        <v>32354</v>
      </c>
      <c r="Q1338" s="2" t="str">
        <f t="shared" si="140"/>
        <v>&lt;a href="set01\hope_pioneer_jan1894todec1899\sccm\sccm_december_1_1898_8p1hp.pdf"&gt;Meeting Minutes&lt;/a&gt;</v>
      </c>
    </row>
    <row r="1339" spans="1:17" x14ac:dyDescent="0.25">
      <c r="A1339" s="2">
        <v>7525</v>
      </c>
      <c r="B1339" s="4" t="s">
        <v>1902</v>
      </c>
      <c r="C1339" s="4" t="s">
        <v>1660</v>
      </c>
      <c r="D1339" s="52" t="s">
        <v>1218</v>
      </c>
      <c r="E1339" s="5" t="s">
        <v>1756</v>
      </c>
      <c r="F1339" s="5">
        <v>6</v>
      </c>
      <c r="G1339" s="5">
        <v>25</v>
      </c>
      <c r="H1339" s="5">
        <v>5919</v>
      </c>
      <c r="I1339" t="s">
        <v>32102</v>
      </c>
      <c r="J1339" s="46" t="s">
        <v>33107</v>
      </c>
      <c r="K1339" s="55">
        <f>FIND(" ",D1339)</f>
        <v>9</v>
      </c>
      <c r="L1339" s="55">
        <f>FIND(",",D1339)</f>
        <v>11</v>
      </c>
      <c r="M1339" s="55" t="str">
        <f>MID(D1339,L1339+2,4)</f>
        <v>1898</v>
      </c>
      <c r="N1339" s="55" t="str">
        <f>MID(D1339,1,K1339-1)</f>
        <v>December</v>
      </c>
      <c r="O1339" s="55">
        <f>_xlfn.SWITCH(TRIM(N1339),
"January",1,"February",2,"March",3,"April",4,
"May",5,"June",6,"July",7,"August",8,
"September",9,"October",10,"November",11,"December",12,"No Match")</f>
        <v>12</v>
      </c>
      <c r="P1339" s="55" t="str">
        <f>MID(D1339,L1339-2,2)</f>
        <v xml:space="preserve"> 8</v>
      </c>
      <c r="Q1339" s="2" t="str">
        <f t="shared" si="140"/>
        <v>&lt;a href="set01\hope_pioneer_jan1894todec1899\misc\tosterud_august_loses_all_in_fire_december_8_1898_p6_hp.pdf"&gt;Loses all in fire&lt;/a&gt;</v>
      </c>
    </row>
    <row r="1340" spans="1:17" x14ac:dyDescent="0.25">
      <c r="A1340" s="2">
        <v>6988</v>
      </c>
      <c r="B1340" s="4" t="s">
        <v>33140</v>
      </c>
      <c r="C1340" s="4" t="s">
        <v>33139</v>
      </c>
      <c r="D1340" s="93" t="s">
        <v>32316</v>
      </c>
      <c r="E1340" s="5" t="s">
        <v>1756</v>
      </c>
      <c r="F1340" s="5">
        <v>1</v>
      </c>
      <c r="G1340" s="5">
        <v>25.2</v>
      </c>
      <c r="H1340" s="5"/>
      <c r="I1340" t="s">
        <v>32271</v>
      </c>
      <c r="J1340" s="46" t="s">
        <v>33109</v>
      </c>
      <c r="K1340">
        <v>14</v>
      </c>
      <c r="L1340">
        <v>18</v>
      </c>
      <c r="M1340" t="s">
        <v>32318</v>
      </c>
      <c r="N1340" t="s">
        <v>32355</v>
      </c>
      <c r="O1340" s="55">
        <v>12</v>
      </c>
      <c r="P1340" s="55" t="s">
        <v>32349</v>
      </c>
      <c r="Q1340" s="2" t="str">
        <f t="shared" si="140"/>
        <v>&lt;a href="set01\hope_pioneer_jan1894todec1899\sccm\sccm_december_10_1898_6_p1hp.pdf"&gt;Meeting Minutes&lt;/a&gt;</v>
      </c>
    </row>
    <row r="1341" spans="1:17" x14ac:dyDescent="0.25">
      <c r="A1341" s="2">
        <v>7524</v>
      </c>
      <c r="B1341" s="4" t="s">
        <v>1902</v>
      </c>
      <c r="C1341" s="4" t="s">
        <v>1836</v>
      </c>
      <c r="D1341" s="52" t="s">
        <v>1530</v>
      </c>
      <c r="E1341" s="5" t="s">
        <v>4462</v>
      </c>
      <c r="F1341" s="5">
        <v>5</v>
      </c>
      <c r="G1341" s="5">
        <v>14</v>
      </c>
      <c r="H1341" s="5">
        <v>2684</v>
      </c>
      <c r="I1341" t="s">
        <v>27088</v>
      </c>
      <c r="J1341" s="46" t="s">
        <v>33096</v>
      </c>
      <c r="K1341" s="55">
        <f t="shared" ref="K1341:K1372" si="153">FIND(" ",D1341)</f>
        <v>9</v>
      </c>
      <c r="L1341" s="55">
        <f t="shared" ref="L1341:L1372" si="154">FIND(",",D1341)</f>
        <v>12</v>
      </c>
      <c r="M1341" s="55" t="str">
        <f t="shared" ref="M1341:M1372" si="155">MID(D1341,L1341+2,4)</f>
        <v>1898</v>
      </c>
      <c r="N1341" s="55" t="str">
        <f t="shared" ref="N1341:N1372" si="156">MID(D1341,1,K1341-1)</f>
        <v>December</v>
      </c>
      <c r="O1341" s="55">
        <f t="shared" ref="O1341:O1372" si="157">_xlfn.SWITCH(TRIM(N1341),
"January",1,"February",2,"March",3,"April",4,
"May",5,"June",6,"July",7,"August",8,
"September",9,"October",10,"November",11,"December",12,"No Match")</f>
        <v>12</v>
      </c>
      <c r="P1341" s="55" t="str">
        <f t="shared" ref="P1341:P1372" si="158">MID(D1341,L1341-2,2)</f>
        <v>15</v>
      </c>
      <c r="Q1341" s="2" t="str">
        <f t="shared" si="140"/>
        <v>&lt;a href="set03\gc\gc_january_1896_to_december_1898\miscellaneous\tosterud,_august_house_burns_december_15,_1898_p5_gc.pdf"&gt;House burns&lt;/a&gt;</v>
      </c>
    </row>
    <row r="1342" spans="1:17" x14ac:dyDescent="0.25">
      <c r="A1342" s="2">
        <v>4721</v>
      </c>
      <c r="B1342" s="4" t="s">
        <v>9984</v>
      </c>
      <c r="C1342" s="4" t="s">
        <v>3458</v>
      </c>
      <c r="D1342" s="52" t="s">
        <v>9985</v>
      </c>
      <c r="E1342" s="5" t="s">
        <v>13632</v>
      </c>
      <c r="F1342" s="5">
        <v>8</v>
      </c>
      <c r="G1342" s="5">
        <v>41</v>
      </c>
      <c r="H1342" s="5">
        <v>7680</v>
      </c>
      <c r="I1342" s="99" t="s">
        <v>31640</v>
      </c>
      <c r="J1342" s="46" t="s">
        <v>33127</v>
      </c>
      <c r="K1342" s="55">
        <f t="shared" si="153"/>
        <v>9</v>
      </c>
      <c r="L1342" s="55">
        <f t="shared" si="154"/>
        <v>12</v>
      </c>
      <c r="M1342" s="55" t="str">
        <f t="shared" si="155"/>
        <v>1898</v>
      </c>
      <c r="N1342" s="55" t="str">
        <f t="shared" si="156"/>
        <v>December</v>
      </c>
      <c r="O1342" s="55">
        <f t="shared" si="157"/>
        <v>12</v>
      </c>
      <c r="P1342" s="55" t="str">
        <f t="shared" si="158"/>
        <v>30</v>
      </c>
      <c r="Q1342" s="2" t="str">
        <f t="shared" si="140"/>
        <v>&lt;a href="set03\wimbledon_news\wimbledon_news_1895_to_1900\miscellaneous\leal_items_december_30,_1898_p8_wn.pdf"&gt;Items&lt;/a&gt;</v>
      </c>
    </row>
    <row r="1343" spans="1:17" x14ac:dyDescent="0.25">
      <c r="A1343" s="2">
        <v>2342</v>
      </c>
      <c r="B1343" s="4" t="s">
        <v>33147</v>
      </c>
      <c r="C1343" s="4" t="s">
        <v>33139</v>
      </c>
      <c r="D1343" s="43" t="s">
        <v>1439</v>
      </c>
      <c r="E1343" s="5" t="s">
        <v>13636</v>
      </c>
      <c r="F1343" s="5">
        <v>1</v>
      </c>
      <c r="G1343" s="5">
        <v>17</v>
      </c>
      <c r="H1343" s="5"/>
      <c r="I1343" t="s">
        <v>27159</v>
      </c>
      <c r="J1343" s="46" t="s">
        <v>33099</v>
      </c>
      <c r="K1343" s="55">
        <f t="shared" si="153"/>
        <v>8</v>
      </c>
      <c r="L1343" s="55">
        <f t="shared" si="154"/>
        <v>11</v>
      </c>
      <c r="M1343" s="55" t="str">
        <f t="shared" si="155"/>
        <v>1899</v>
      </c>
      <c r="N1343" s="55" t="str">
        <f t="shared" si="156"/>
        <v>January</v>
      </c>
      <c r="O1343" s="55">
        <f t="shared" si="157"/>
        <v>1</v>
      </c>
      <c r="P1343" s="55" t="str">
        <f t="shared" si="158"/>
        <v>12</v>
      </c>
      <c r="Q1343" s="2" t="str">
        <f t="shared" si="140"/>
        <v>&lt;a href="set02\miscellaneous\griggs_county_sentinel\1899_-_1906\gccm_january_12,_1899_p1_gcs.pdf"&gt;Meeting Minutes&lt;/a&gt;</v>
      </c>
    </row>
    <row r="1344" spans="1:17" x14ac:dyDescent="0.25">
      <c r="A1344" s="2">
        <v>3435</v>
      </c>
      <c r="B1344" s="4" t="s">
        <v>1741</v>
      </c>
      <c r="C1344" s="4" t="s">
        <v>1607</v>
      </c>
      <c r="D1344" s="52" t="s">
        <v>1306</v>
      </c>
      <c r="E1344" s="5" t="s">
        <v>1756</v>
      </c>
      <c r="F1344" s="5">
        <v>4</v>
      </c>
      <c r="G1344" s="5">
        <v>25</v>
      </c>
      <c r="H1344" s="5">
        <v>5813</v>
      </c>
      <c r="I1344" t="s">
        <v>32103</v>
      </c>
      <c r="J1344" s="46" t="s">
        <v>33107</v>
      </c>
      <c r="K1344" s="55">
        <f t="shared" si="153"/>
        <v>8</v>
      </c>
      <c r="L1344" s="55">
        <f t="shared" si="154"/>
        <v>11</v>
      </c>
      <c r="M1344" s="55" t="str">
        <f t="shared" si="155"/>
        <v>1899</v>
      </c>
      <c r="N1344" s="55" t="str">
        <f t="shared" si="156"/>
        <v>January</v>
      </c>
      <c r="O1344" s="55">
        <f t="shared" si="157"/>
        <v>1</v>
      </c>
      <c r="P1344" s="55" t="str">
        <f t="shared" si="158"/>
        <v>19</v>
      </c>
      <c r="Q1344" s="2" t="str">
        <f t="shared" si="140"/>
        <v>&lt;a href="set01\hope_pioneer_jan1894todec1899\misc\hope_in_1882_january_19_1899_p4_hp.pdf"&gt;Notes&lt;/a&gt;</v>
      </c>
    </row>
    <row r="1345" spans="1:18" x14ac:dyDescent="0.25">
      <c r="A1345" s="2">
        <v>1668</v>
      </c>
      <c r="B1345" s="4" t="s">
        <v>9972</v>
      </c>
      <c r="C1345" s="4" t="s">
        <v>9983</v>
      </c>
      <c r="D1345" s="52" t="s">
        <v>9982</v>
      </c>
      <c r="E1345" s="5" t="s">
        <v>13632</v>
      </c>
      <c r="F1345" s="5">
        <v>1</v>
      </c>
      <c r="G1345" s="5">
        <v>41</v>
      </c>
      <c r="H1345" s="5">
        <v>7671</v>
      </c>
      <c r="I1345" s="99" t="s">
        <v>31641</v>
      </c>
      <c r="J1345" s="46" t="s">
        <v>33127</v>
      </c>
      <c r="K1345" s="55">
        <f t="shared" si="153"/>
        <v>8</v>
      </c>
      <c r="L1345" s="55">
        <f t="shared" si="154"/>
        <v>11</v>
      </c>
      <c r="M1345" s="55" t="str">
        <f t="shared" si="155"/>
        <v>1899</v>
      </c>
      <c r="N1345" s="55" t="str">
        <f t="shared" si="156"/>
        <v>January</v>
      </c>
      <c r="O1345" s="55">
        <f t="shared" si="157"/>
        <v>1</v>
      </c>
      <c r="P1345" s="55" t="str">
        <f t="shared" si="158"/>
        <v>20</v>
      </c>
      <c r="Q1345" s="2" t="str">
        <f t="shared" si="140"/>
        <v>&lt;a href="set03\wimbledon_news\wimbledon_news_1895_to_1900\miscellaneous\dover_locals_january_20,_1899_p1_wn.pdf"&gt;Locals&lt;/a&gt;</v>
      </c>
    </row>
    <row r="1346" spans="1:18" x14ac:dyDescent="0.25">
      <c r="A1346" s="2">
        <v>3436</v>
      </c>
      <c r="B1346" s="4" t="s">
        <v>1741</v>
      </c>
      <c r="C1346" s="4" t="s">
        <v>1607</v>
      </c>
      <c r="D1346" s="52" t="s">
        <v>1305</v>
      </c>
      <c r="E1346" s="5" t="s">
        <v>1756</v>
      </c>
      <c r="F1346" s="5">
        <v>4</v>
      </c>
      <c r="G1346" s="5">
        <v>25</v>
      </c>
      <c r="H1346" s="5">
        <v>5814</v>
      </c>
      <c r="I1346" t="s">
        <v>32104</v>
      </c>
      <c r="J1346" s="46" t="s">
        <v>33107</v>
      </c>
      <c r="K1346" s="55">
        <f t="shared" si="153"/>
        <v>8</v>
      </c>
      <c r="L1346" s="55">
        <f t="shared" si="154"/>
        <v>11</v>
      </c>
      <c r="M1346" s="55" t="str">
        <f t="shared" si="155"/>
        <v>1899</v>
      </c>
      <c r="N1346" s="55" t="str">
        <f t="shared" si="156"/>
        <v>January</v>
      </c>
      <c r="O1346" s="55">
        <f t="shared" si="157"/>
        <v>1</v>
      </c>
      <c r="P1346" s="55" t="str">
        <f t="shared" si="158"/>
        <v>26</v>
      </c>
      <c r="Q1346" s="2" t="str">
        <f t="shared" ref="Q1346:Q1409" si="159">"&lt;a href="&amp;""""&amp;J1346&amp;"\"&amp;I1346&amp;"""&gt;"&amp;C1346&amp;"&lt;/a&gt;"</f>
        <v>&lt;a href="set01\hope_pioneer_jan1894todec1899\misc\hope_in_1882_january_26_1899_p4_hp.pdf"&gt;Notes&lt;/a&gt;</v>
      </c>
    </row>
    <row r="1347" spans="1:18" x14ac:dyDescent="0.25">
      <c r="A1347" s="2">
        <v>2116</v>
      </c>
      <c r="B1347" s="4" t="s">
        <v>5945</v>
      </c>
      <c r="C1347" s="4" t="s">
        <v>5946</v>
      </c>
      <c r="D1347" s="52" t="s">
        <v>133</v>
      </c>
      <c r="E1347" s="5" t="s">
        <v>4462</v>
      </c>
      <c r="F1347" s="5">
        <v>5</v>
      </c>
      <c r="G1347" s="5">
        <v>15</v>
      </c>
      <c r="H1347" s="5">
        <v>2704</v>
      </c>
      <c r="I1347" t="s">
        <v>27089</v>
      </c>
      <c r="J1347" s="46" t="s">
        <v>33097</v>
      </c>
      <c r="K1347" s="55">
        <f t="shared" si="153"/>
        <v>9</v>
      </c>
      <c r="L1347" s="55">
        <f t="shared" si="154"/>
        <v>11</v>
      </c>
      <c r="M1347" s="55" t="str">
        <f t="shared" si="155"/>
        <v>1899</v>
      </c>
      <c r="N1347" s="55" t="str">
        <f t="shared" si="156"/>
        <v>February</v>
      </c>
      <c r="O1347" s="55">
        <f t="shared" si="157"/>
        <v>2</v>
      </c>
      <c r="P1347" s="55" t="str">
        <f t="shared" si="158"/>
        <v xml:space="preserve"> 2</v>
      </c>
      <c r="Q1347" s="2" t="str">
        <f t="shared" si="159"/>
        <v>&lt;a href="set03\gc\gc_january_1899_to_december_1900\miscellaneous\gibbs,_w_w__shoulder_injury_february_2,_1899_p5_gc.pdf"&gt;Shoulder injury&lt;/a&gt;</v>
      </c>
      <c r="R1347" s="64"/>
    </row>
    <row r="1348" spans="1:18" x14ac:dyDescent="0.25">
      <c r="A1348" s="2">
        <v>3165</v>
      </c>
      <c r="B1348" s="4" t="s">
        <v>1700</v>
      </c>
      <c r="C1348" s="4" t="s">
        <v>7308</v>
      </c>
      <c r="D1348" s="12" t="s">
        <v>133</v>
      </c>
      <c r="E1348" s="5" t="s">
        <v>1756</v>
      </c>
      <c r="F1348" s="5">
        <v>4</v>
      </c>
      <c r="G1348" s="5">
        <v>25.1</v>
      </c>
      <c r="H1348" s="5"/>
      <c r="I1348" t="s">
        <v>32186</v>
      </c>
      <c r="J1348" s="46" t="s">
        <v>33108</v>
      </c>
      <c r="K1348" s="55">
        <f t="shared" si="153"/>
        <v>9</v>
      </c>
      <c r="L1348" s="55">
        <f t="shared" si="154"/>
        <v>11</v>
      </c>
      <c r="M1348" s="55" t="str">
        <f t="shared" si="155"/>
        <v>1899</v>
      </c>
      <c r="N1348" s="55" t="str">
        <f t="shared" si="156"/>
        <v>February</v>
      </c>
      <c r="O1348" s="55">
        <f t="shared" si="157"/>
        <v>2</v>
      </c>
      <c r="P1348" s="55" t="str">
        <f t="shared" si="158"/>
        <v xml:space="preserve"> 2</v>
      </c>
      <c r="Q1348" s="2" t="str">
        <f t="shared" si="159"/>
        <v>&lt;a href="set01\hope_pioneer_jan1894todec1899\hsn\hope_school_-_air_furnace_to_be_installed_february_2_1899_p4_hp.pdf"&gt;High School Notes&lt;/a&gt;</v>
      </c>
    </row>
    <row r="1349" spans="1:18" x14ac:dyDescent="0.25">
      <c r="A1349" s="2">
        <v>3437</v>
      </c>
      <c r="B1349" s="4" t="s">
        <v>1741</v>
      </c>
      <c r="C1349" s="4" t="s">
        <v>1607</v>
      </c>
      <c r="D1349" s="52" t="s">
        <v>133</v>
      </c>
      <c r="E1349" s="5" t="s">
        <v>1756</v>
      </c>
      <c r="F1349" s="5">
        <v>1</v>
      </c>
      <c r="G1349" s="5">
        <v>25</v>
      </c>
      <c r="H1349" s="5">
        <v>5810</v>
      </c>
      <c r="I1349" t="s">
        <v>32105</v>
      </c>
      <c r="J1349" s="46" t="s">
        <v>33107</v>
      </c>
      <c r="K1349" s="55">
        <f t="shared" si="153"/>
        <v>9</v>
      </c>
      <c r="L1349" s="55">
        <f t="shared" si="154"/>
        <v>11</v>
      </c>
      <c r="M1349" s="55" t="str">
        <f t="shared" si="155"/>
        <v>1899</v>
      </c>
      <c r="N1349" s="55" t="str">
        <f t="shared" si="156"/>
        <v>February</v>
      </c>
      <c r="O1349" s="55">
        <f t="shared" si="157"/>
        <v>2</v>
      </c>
      <c r="P1349" s="55" t="str">
        <f t="shared" si="158"/>
        <v xml:space="preserve"> 2</v>
      </c>
      <c r="Q1349" s="2" t="str">
        <f t="shared" si="159"/>
        <v>&lt;a href="set01\hope_pioneer_jan1894todec1899\misc\hope_in_1882_february_2_1899_p1_hp.pdf"&gt;Notes&lt;/a&gt;</v>
      </c>
    </row>
    <row r="1350" spans="1:18" x14ac:dyDescent="0.25">
      <c r="A1350" s="2">
        <v>3274</v>
      </c>
      <c r="B1350" s="4" t="s">
        <v>1700</v>
      </c>
      <c r="C1350" s="4" t="s">
        <v>1766</v>
      </c>
      <c r="D1350" s="52" t="s">
        <v>144</v>
      </c>
      <c r="E1350" s="5" t="s">
        <v>1756</v>
      </c>
      <c r="F1350" s="5">
        <v>4</v>
      </c>
      <c r="G1350" s="5">
        <v>25</v>
      </c>
      <c r="H1350" s="5">
        <v>5786</v>
      </c>
      <c r="I1350" t="s">
        <v>32107</v>
      </c>
      <c r="J1350" s="46" t="s">
        <v>33107</v>
      </c>
      <c r="K1350" s="55">
        <f t="shared" si="153"/>
        <v>9</v>
      </c>
      <c r="L1350" s="55">
        <f t="shared" si="154"/>
        <v>11</v>
      </c>
      <c r="M1350" s="55" t="str">
        <f t="shared" si="155"/>
        <v>1899</v>
      </c>
      <c r="N1350" s="55" t="str">
        <f t="shared" si="156"/>
        <v>February</v>
      </c>
      <c r="O1350" s="55">
        <f t="shared" si="157"/>
        <v>2</v>
      </c>
      <c r="P1350" s="55" t="str">
        <f t="shared" si="158"/>
        <v xml:space="preserve"> 9</v>
      </c>
      <c r="Q1350" s="2" t="str">
        <f t="shared" si="159"/>
        <v>&lt;a href="set01\hope_pioneer_jan1894todec1899\misc\hope_to_have_electricity_february_9_1899_p4_hp.pdf"&gt;To have electricity&lt;/a&gt;</v>
      </c>
    </row>
    <row r="1351" spans="1:18" x14ac:dyDescent="0.25">
      <c r="A1351" s="2">
        <v>3438</v>
      </c>
      <c r="B1351" s="4" t="s">
        <v>1741</v>
      </c>
      <c r="C1351" s="4" t="s">
        <v>1607</v>
      </c>
      <c r="D1351" s="52" t="s">
        <v>144</v>
      </c>
      <c r="E1351" s="5" t="s">
        <v>1756</v>
      </c>
      <c r="F1351" s="5">
        <v>1</v>
      </c>
      <c r="G1351" s="5">
        <v>25</v>
      </c>
      <c r="H1351" s="5">
        <v>5811</v>
      </c>
      <c r="I1351" t="s">
        <v>32106</v>
      </c>
      <c r="J1351" s="46" t="s">
        <v>33107</v>
      </c>
      <c r="K1351" s="55">
        <f t="shared" si="153"/>
        <v>9</v>
      </c>
      <c r="L1351" s="55">
        <f t="shared" si="154"/>
        <v>11</v>
      </c>
      <c r="M1351" s="55" t="str">
        <f t="shared" si="155"/>
        <v>1899</v>
      </c>
      <c r="N1351" s="55" t="str">
        <f t="shared" si="156"/>
        <v>February</v>
      </c>
      <c r="O1351" s="55">
        <f t="shared" si="157"/>
        <v>2</v>
      </c>
      <c r="P1351" s="55" t="str">
        <f t="shared" si="158"/>
        <v xml:space="preserve"> 9</v>
      </c>
      <c r="Q1351" s="2" t="str">
        <f t="shared" si="159"/>
        <v>&lt;a href="set01\hope_pioneer_jan1894todec1899\misc\hope_in_1882_february_9_1899_p1_hp.pdf"&gt;Notes&lt;/a&gt;</v>
      </c>
    </row>
    <row r="1352" spans="1:18" x14ac:dyDescent="0.25">
      <c r="A1352" s="2">
        <v>3439</v>
      </c>
      <c r="B1352" s="4" t="s">
        <v>1741</v>
      </c>
      <c r="C1352" s="4" t="s">
        <v>1607</v>
      </c>
      <c r="D1352" s="52" t="s">
        <v>1367</v>
      </c>
      <c r="E1352" s="5" t="s">
        <v>1756</v>
      </c>
      <c r="F1352" s="5">
        <v>1</v>
      </c>
      <c r="G1352" s="5">
        <v>25</v>
      </c>
      <c r="H1352" s="5">
        <v>5812</v>
      </c>
      <c r="I1352" t="s">
        <v>32108</v>
      </c>
      <c r="J1352" s="46" t="s">
        <v>33107</v>
      </c>
      <c r="K1352" s="55">
        <f t="shared" si="153"/>
        <v>9</v>
      </c>
      <c r="L1352" s="55">
        <f t="shared" si="154"/>
        <v>12</v>
      </c>
      <c r="M1352" s="55" t="str">
        <f t="shared" si="155"/>
        <v>1899</v>
      </c>
      <c r="N1352" s="55" t="str">
        <f t="shared" si="156"/>
        <v>February</v>
      </c>
      <c r="O1352" s="55">
        <f t="shared" si="157"/>
        <v>2</v>
      </c>
      <c r="P1352" s="55" t="str">
        <f t="shared" si="158"/>
        <v>23</v>
      </c>
      <c r="Q1352" s="2" t="str">
        <f t="shared" si="159"/>
        <v>&lt;a href="set01\hope_pioneer_jan1894todec1899\misc\hope_in_1882_february_23_1899_p1_hp.pdf"&gt;Notes&lt;/a&gt;</v>
      </c>
    </row>
    <row r="1353" spans="1:18" x14ac:dyDescent="0.25">
      <c r="A1353" s="2">
        <v>1157</v>
      </c>
      <c r="B1353" s="4" t="s">
        <v>4440</v>
      </c>
      <c r="C1353" s="4" t="s">
        <v>5932</v>
      </c>
      <c r="D1353" s="52" t="s">
        <v>147</v>
      </c>
      <c r="E1353" s="5" t="s">
        <v>4462</v>
      </c>
      <c r="F1353" s="5">
        <v>5</v>
      </c>
      <c r="G1353" s="5">
        <v>15</v>
      </c>
      <c r="H1353" s="5">
        <v>2696</v>
      </c>
      <c r="I1353" t="s">
        <v>27090</v>
      </c>
      <c r="J1353" s="46" t="s">
        <v>33097</v>
      </c>
      <c r="K1353" s="55">
        <f t="shared" si="153"/>
        <v>6</v>
      </c>
      <c r="L1353" s="55">
        <f t="shared" si="154"/>
        <v>8</v>
      </c>
      <c r="M1353" s="55" t="str">
        <f t="shared" si="155"/>
        <v>1899</v>
      </c>
      <c r="N1353" s="55" t="str">
        <f t="shared" si="156"/>
        <v>March</v>
      </c>
      <c r="O1353" s="55">
        <f t="shared" si="157"/>
        <v>3</v>
      </c>
      <c r="P1353" s="55" t="str">
        <f t="shared" si="158"/>
        <v xml:space="preserve"> 2</v>
      </c>
      <c r="Q1353" s="2" t="str">
        <f t="shared" si="159"/>
        <v>&lt;a href="set03\gc\gc_january_1899_to_december_1900\miscellaneous\cooperstown_school_new_building_authorized_march_2,_1899_p5_gc.pdf"&gt;New building authorized&lt;/a&gt;</v>
      </c>
      <c r="R1353" s="64"/>
    </row>
    <row r="1354" spans="1:18" x14ac:dyDescent="0.25">
      <c r="A1354" s="2">
        <v>3440</v>
      </c>
      <c r="B1354" s="4" t="s">
        <v>1741</v>
      </c>
      <c r="C1354" s="4" t="s">
        <v>1607</v>
      </c>
      <c r="D1354" s="52" t="s">
        <v>147</v>
      </c>
      <c r="E1354" s="5" t="s">
        <v>1756</v>
      </c>
      <c r="F1354" s="5">
        <v>1</v>
      </c>
      <c r="G1354" s="5">
        <v>25</v>
      </c>
      <c r="H1354" s="5">
        <v>5815</v>
      </c>
      <c r="I1354" t="s">
        <v>32109</v>
      </c>
      <c r="J1354" s="46" t="s">
        <v>33107</v>
      </c>
      <c r="K1354" s="55">
        <f t="shared" si="153"/>
        <v>6</v>
      </c>
      <c r="L1354" s="55">
        <f t="shared" si="154"/>
        <v>8</v>
      </c>
      <c r="M1354" s="55" t="str">
        <f t="shared" si="155"/>
        <v>1899</v>
      </c>
      <c r="N1354" s="55" t="str">
        <f t="shared" si="156"/>
        <v>March</v>
      </c>
      <c r="O1354" s="55">
        <f t="shared" si="157"/>
        <v>3</v>
      </c>
      <c r="P1354" s="55" t="str">
        <f t="shared" si="158"/>
        <v xml:space="preserve"> 2</v>
      </c>
      <c r="Q1354" s="2" t="str">
        <f t="shared" si="159"/>
        <v>&lt;a href="set01\hope_pioneer_jan1894todec1899\misc\hope_in_1882_march_2_1899_p1_hp.pdf"&gt;Notes&lt;/a&gt;</v>
      </c>
    </row>
    <row r="1355" spans="1:18" x14ac:dyDescent="0.25">
      <c r="A1355" s="2">
        <v>5854</v>
      </c>
      <c r="B1355" s="4" t="s">
        <v>1849</v>
      </c>
      <c r="C1355" s="62" t="s">
        <v>1850</v>
      </c>
      <c r="D1355" s="52" t="s">
        <v>147</v>
      </c>
      <c r="E1355" s="5" t="s">
        <v>1756</v>
      </c>
      <c r="F1355" s="5">
        <v>4</v>
      </c>
      <c r="G1355" s="5">
        <v>25</v>
      </c>
      <c r="H1355" s="5">
        <v>5885</v>
      </c>
      <c r="I1355" t="s">
        <v>32110</v>
      </c>
      <c r="J1355" s="46" t="s">
        <v>33107</v>
      </c>
      <c r="K1355" s="55">
        <f t="shared" si="153"/>
        <v>6</v>
      </c>
      <c r="L1355" s="55">
        <f t="shared" si="154"/>
        <v>8</v>
      </c>
      <c r="M1355" s="55" t="str">
        <f t="shared" si="155"/>
        <v>1899</v>
      </c>
      <c r="N1355" s="55" t="str">
        <f t="shared" si="156"/>
        <v>March</v>
      </c>
      <c r="O1355" s="55">
        <f t="shared" si="157"/>
        <v>3</v>
      </c>
      <c r="P1355" s="55" t="str">
        <f t="shared" si="158"/>
        <v xml:space="preserve"> 2</v>
      </c>
      <c r="Q1355" s="2" t="str">
        <f t="shared" si="159"/>
        <v>&lt;a href="set01\hope_pioneer_jan1894todec1899\misc\peterson_nels_falls_off_of_hay_march_2_1899_p4_hp.pdf"&gt;Falls off of hay&lt;/a&gt;</v>
      </c>
    </row>
    <row r="1356" spans="1:18" x14ac:dyDescent="0.25">
      <c r="A1356" s="2">
        <v>8224</v>
      </c>
      <c r="B1356" s="4" t="s">
        <v>1928</v>
      </c>
      <c r="C1356" s="62" t="s">
        <v>1929</v>
      </c>
      <c r="D1356" s="52" t="s">
        <v>147</v>
      </c>
      <c r="E1356" s="5" t="s">
        <v>1756</v>
      </c>
      <c r="F1356" s="5">
        <v>4</v>
      </c>
      <c r="G1356" s="5">
        <v>25</v>
      </c>
      <c r="H1356" s="5">
        <v>5936</v>
      </c>
      <c r="I1356" t="s">
        <v>32111</v>
      </c>
      <c r="J1356" s="46" t="s">
        <v>33107</v>
      </c>
      <c r="K1356" s="55">
        <f t="shared" si="153"/>
        <v>6</v>
      </c>
      <c r="L1356" s="55">
        <f t="shared" si="154"/>
        <v>8</v>
      </c>
      <c r="M1356" s="55" t="str">
        <f t="shared" si="155"/>
        <v>1899</v>
      </c>
      <c r="N1356" s="55" t="str">
        <f t="shared" si="156"/>
        <v>March</v>
      </c>
      <c r="O1356" s="55">
        <f t="shared" si="157"/>
        <v>3</v>
      </c>
      <c r="P1356" s="55" t="str">
        <f t="shared" si="158"/>
        <v xml:space="preserve"> 2</v>
      </c>
      <c r="Q1356" s="2" t="str">
        <f t="shared" si="159"/>
        <v>&lt;a href="set01\hope_pioneer_jan1894todec1899\misc\wilcox_g_e_well_rods_break_in_face_march_2_1899_p4_hp.pdf"&gt;Well Rods break in face&lt;/a&gt;</v>
      </c>
    </row>
    <row r="1357" spans="1:18" x14ac:dyDescent="0.25">
      <c r="A1357" s="2">
        <v>3166</v>
      </c>
      <c r="B1357" s="4" t="s">
        <v>1700</v>
      </c>
      <c r="C1357" s="4" t="s">
        <v>7308</v>
      </c>
      <c r="D1357" s="12" t="s">
        <v>5685</v>
      </c>
      <c r="E1357" s="5" t="s">
        <v>1756</v>
      </c>
      <c r="F1357" s="5">
        <v>4</v>
      </c>
      <c r="G1357" s="5">
        <v>25.1</v>
      </c>
      <c r="H1357" s="5"/>
      <c r="I1357" t="s">
        <v>32187</v>
      </c>
      <c r="J1357" s="46" t="s">
        <v>33108</v>
      </c>
      <c r="K1357" s="55">
        <f t="shared" si="153"/>
        <v>6</v>
      </c>
      <c r="L1357" s="55">
        <f t="shared" si="154"/>
        <v>8</v>
      </c>
      <c r="M1357" s="55" t="str">
        <f t="shared" si="155"/>
        <v>1899</v>
      </c>
      <c r="N1357" s="55" t="str">
        <f t="shared" si="156"/>
        <v>March</v>
      </c>
      <c r="O1357" s="55">
        <f t="shared" si="157"/>
        <v>3</v>
      </c>
      <c r="P1357" s="55" t="str">
        <f t="shared" si="158"/>
        <v xml:space="preserve"> 9</v>
      </c>
      <c r="Q1357" s="2" t="str">
        <f t="shared" si="159"/>
        <v>&lt;a href="set01\hope_pioneer_jan1894todec1899\hsn\hope_school_notes_march_9_1899_p4_hp.pdf"&gt;High School Notes&lt;/a&gt;</v>
      </c>
    </row>
    <row r="1358" spans="1:18" x14ac:dyDescent="0.25">
      <c r="A1358" s="2">
        <v>5690</v>
      </c>
      <c r="B1358" s="4" t="s">
        <v>5782</v>
      </c>
      <c r="C1358" s="4" t="s">
        <v>5966</v>
      </c>
      <c r="D1358" s="52" t="s">
        <v>5685</v>
      </c>
      <c r="E1358" s="5" t="s">
        <v>4462</v>
      </c>
      <c r="F1358" s="5">
        <v>5</v>
      </c>
      <c r="G1358" s="5">
        <v>15</v>
      </c>
      <c r="H1358" s="5">
        <v>2718</v>
      </c>
      <c r="I1358" t="s">
        <v>27091</v>
      </c>
      <c r="J1358" s="46" t="s">
        <v>33097</v>
      </c>
      <c r="K1358" s="55">
        <f t="shared" si="153"/>
        <v>6</v>
      </c>
      <c r="L1358" s="55">
        <f t="shared" si="154"/>
        <v>8</v>
      </c>
      <c r="M1358" s="55" t="str">
        <f t="shared" si="155"/>
        <v>1899</v>
      </c>
      <c r="N1358" s="55" t="str">
        <f t="shared" si="156"/>
        <v>March</v>
      </c>
      <c r="O1358" s="55">
        <f t="shared" si="157"/>
        <v>3</v>
      </c>
      <c r="P1358" s="55" t="str">
        <f t="shared" si="158"/>
        <v xml:space="preserve"> 9</v>
      </c>
      <c r="Q1358" s="2" t="str">
        <f t="shared" si="159"/>
        <v>&lt;a href="set03\gc\gc_january_1899_to_december_1900\miscellaneous\opheim,_oscar_very_ill_with_pneumonia_march_9,_1899_p5_gc.pdf"&gt;Very ill with pneumonia&lt;/a&gt;</v>
      </c>
      <c r="R1358" s="64"/>
    </row>
    <row r="1359" spans="1:18" x14ac:dyDescent="0.25">
      <c r="A1359" s="2">
        <v>4990</v>
      </c>
      <c r="B1359" s="4" t="s">
        <v>1799</v>
      </c>
      <c r="C1359" s="62" t="s">
        <v>1800</v>
      </c>
      <c r="D1359" s="52" t="s">
        <v>1452</v>
      </c>
      <c r="E1359" s="5" t="s">
        <v>1756</v>
      </c>
      <c r="F1359" s="5">
        <v>4</v>
      </c>
      <c r="G1359" s="5">
        <v>25</v>
      </c>
      <c r="H1359" s="5">
        <v>5849</v>
      </c>
      <c r="I1359" t="s">
        <v>32112</v>
      </c>
      <c r="J1359" s="46" t="s">
        <v>33107</v>
      </c>
      <c r="K1359" s="55">
        <f t="shared" si="153"/>
        <v>6</v>
      </c>
      <c r="L1359" s="55">
        <f t="shared" si="154"/>
        <v>9</v>
      </c>
      <c r="M1359" s="55" t="str">
        <f t="shared" si="155"/>
        <v>1899</v>
      </c>
      <c r="N1359" s="55" t="str">
        <f t="shared" si="156"/>
        <v>March</v>
      </c>
      <c r="O1359" s="55">
        <f t="shared" si="157"/>
        <v>3</v>
      </c>
      <c r="P1359" s="55" t="str">
        <f t="shared" si="158"/>
        <v>16</v>
      </c>
      <c r="Q1359" s="2" t="str">
        <f t="shared" si="159"/>
        <v>&lt;a href="set01\hope_pioneer_jan1894todec1899\misc\martin_f_c_rigs_up_2_bikes_on_rr_march_16_1899_p4_hp.pdf"&gt;Rigs up 2 bikes on RR&lt;/a&gt;</v>
      </c>
    </row>
    <row r="1360" spans="1:18" x14ac:dyDescent="0.25">
      <c r="A1360" s="2">
        <v>6765</v>
      </c>
      <c r="B1360" s="4" t="s">
        <v>1880</v>
      </c>
      <c r="C1360" s="62" t="s">
        <v>1800</v>
      </c>
      <c r="D1360" s="52" t="s">
        <v>1452</v>
      </c>
      <c r="E1360" s="5" t="s">
        <v>1756</v>
      </c>
      <c r="F1360" s="5">
        <v>4</v>
      </c>
      <c r="G1360" s="5">
        <v>25</v>
      </c>
      <c r="H1360" s="5">
        <v>5904</v>
      </c>
      <c r="I1360" t="s">
        <v>32113</v>
      </c>
      <c r="J1360" s="46" t="s">
        <v>33107</v>
      </c>
      <c r="K1360" s="55">
        <f t="shared" si="153"/>
        <v>6</v>
      </c>
      <c r="L1360" s="55">
        <f t="shared" si="154"/>
        <v>9</v>
      </c>
      <c r="M1360" s="55" t="str">
        <f t="shared" si="155"/>
        <v>1899</v>
      </c>
      <c r="N1360" s="55" t="str">
        <f t="shared" si="156"/>
        <v>March</v>
      </c>
      <c r="O1360" s="55">
        <f t="shared" si="157"/>
        <v>3</v>
      </c>
      <c r="P1360" s="55" t="str">
        <f t="shared" si="158"/>
        <v>16</v>
      </c>
      <c r="Q1360" s="2" t="str">
        <f t="shared" si="159"/>
        <v>&lt;a href="set01\hope_pioneer_jan1894todec1899\misc\standley_h_i_rigs_up_2_bikes_on_rr_march_16_1899_p4_hp.pdf"&gt;Rigs up 2 bikes on RR&lt;/a&gt;</v>
      </c>
    </row>
    <row r="1361" spans="1:18" x14ac:dyDescent="0.25">
      <c r="A1361" s="2">
        <v>8125</v>
      </c>
      <c r="B1361" s="4" t="s">
        <v>6000</v>
      </c>
      <c r="C1361" s="4" t="s">
        <v>6001</v>
      </c>
      <c r="D1361" s="52" t="s">
        <v>1550</v>
      </c>
      <c r="E1361" s="5" t="s">
        <v>4462</v>
      </c>
      <c r="F1361" s="5">
        <v>1</v>
      </c>
      <c r="G1361" s="5">
        <v>15</v>
      </c>
      <c r="H1361" s="5">
        <v>2744</v>
      </c>
      <c r="I1361" t="s">
        <v>27092</v>
      </c>
      <c r="J1361" s="46" t="s">
        <v>33097</v>
      </c>
      <c r="K1361" s="55">
        <f t="shared" si="153"/>
        <v>6</v>
      </c>
      <c r="L1361" s="55">
        <f t="shared" si="154"/>
        <v>9</v>
      </c>
      <c r="M1361" s="55" t="str">
        <f t="shared" si="155"/>
        <v>1899</v>
      </c>
      <c r="N1361" s="55" t="str">
        <f t="shared" si="156"/>
        <v>March</v>
      </c>
      <c r="O1361" s="55">
        <f t="shared" si="157"/>
        <v>3</v>
      </c>
      <c r="P1361" s="55" t="str">
        <f t="shared" si="158"/>
        <v>23</v>
      </c>
      <c r="Q1361" s="2" t="str">
        <f t="shared" si="159"/>
        <v>&lt;a href="set03\gc\gc_january_1899_to_december_1900\miscellaneous\wells,_edward_p_lucky_escape_in_ny_march_23,_1899_p1_gc.pdf"&gt;Lucky escape in NY&lt;/a&gt;</v>
      </c>
      <c r="R1361" s="64"/>
    </row>
    <row r="1362" spans="1:18" x14ac:dyDescent="0.25">
      <c r="A1362" s="2">
        <v>1384</v>
      </c>
      <c r="B1362" s="4" t="s">
        <v>5934</v>
      </c>
      <c r="C1362" s="4" t="s">
        <v>5922</v>
      </c>
      <c r="D1362" s="52" t="s">
        <v>1268</v>
      </c>
      <c r="E1362" s="5" t="s">
        <v>4462</v>
      </c>
      <c r="F1362" s="5">
        <v>5</v>
      </c>
      <c r="G1362" s="5">
        <v>15</v>
      </c>
      <c r="H1362" s="5">
        <v>2698</v>
      </c>
      <c r="I1362" t="s">
        <v>27093</v>
      </c>
      <c r="J1362" s="46" t="s">
        <v>33097</v>
      </c>
      <c r="K1362" s="55">
        <f t="shared" si="153"/>
        <v>6</v>
      </c>
      <c r="L1362" s="55">
        <f t="shared" si="154"/>
        <v>9</v>
      </c>
      <c r="M1362" s="55" t="str">
        <f t="shared" si="155"/>
        <v>1899</v>
      </c>
      <c r="N1362" s="55" t="str">
        <f t="shared" si="156"/>
        <v>March</v>
      </c>
      <c r="O1362" s="55">
        <f t="shared" si="157"/>
        <v>3</v>
      </c>
      <c r="P1362" s="55" t="str">
        <f t="shared" si="158"/>
        <v>30</v>
      </c>
      <c r="Q1362" s="2" t="str">
        <f t="shared" si="159"/>
        <v>&lt;a href="set03\gc\gc_january_1899_to_december_1900\miscellaneous\cowdrey,_andrew_broken_leg_march_30,_1899_p5_gc.pdf"&gt;Broken Leg&lt;/a&gt;</v>
      </c>
      <c r="R1362" s="64"/>
    </row>
    <row r="1363" spans="1:18" x14ac:dyDescent="0.25">
      <c r="A1363" s="2">
        <v>3167</v>
      </c>
      <c r="B1363" s="4" t="s">
        <v>1700</v>
      </c>
      <c r="C1363" s="4" t="s">
        <v>7308</v>
      </c>
      <c r="D1363" s="12" t="s">
        <v>1312</v>
      </c>
      <c r="E1363" s="5" t="s">
        <v>1756</v>
      </c>
      <c r="F1363" s="5">
        <v>1</v>
      </c>
      <c r="G1363" s="5">
        <v>25.1</v>
      </c>
      <c r="H1363" s="5"/>
      <c r="I1363" t="s">
        <v>32188</v>
      </c>
      <c r="J1363" s="46" t="s">
        <v>33108</v>
      </c>
      <c r="K1363" s="55">
        <f t="shared" si="153"/>
        <v>6</v>
      </c>
      <c r="L1363" s="55">
        <f t="shared" si="154"/>
        <v>8</v>
      </c>
      <c r="M1363" s="55" t="str">
        <f t="shared" si="155"/>
        <v>1899</v>
      </c>
      <c r="N1363" s="55" t="str">
        <f t="shared" si="156"/>
        <v>April</v>
      </c>
      <c r="O1363" s="55">
        <f t="shared" si="157"/>
        <v>4</v>
      </c>
      <c r="P1363" s="55" t="str">
        <f t="shared" si="158"/>
        <v xml:space="preserve"> 6</v>
      </c>
      <c r="Q1363" s="2" t="str">
        <f t="shared" si="159"/>
        <v>&lt;a href="set01\hope_pioneer_jan1894todec1899\hsn\hope_school_notes_april_6_1899_p1_hp.pdf"&gt;High School Notes&lt;/a&gt;</v>
      </c>
    </row>
    <row r="1364" spans="1:18" x14ac:dyDescent="0.25">
      <c r="A1364" s="2">
        <v>6074</v>
      </c>
      <c r="B1364" s="4" t="s">
        <v>1860</v>
      </c>
      <c r="C1364" s="62" t="s">
        <v>1660</v>
      </c>
      <c r="D1364" s="52" t="s">
        <v>1312</v>
      </c>
      <c r="E1364" s="5" t="s">
        <v>1756</v>
      </c>
      <c r="F1364" s="5">
        <v>4</v>
      </c>
      <c r="G1364" s="5">
        <v>25</v>
      </c>
      <c r="H1364" s="5">
        <v>5891</v>
      </c>
      <c r="I1364" t="s">
        <v>32114</v>
      </c>
      <c r="J1364" s="46" t="s">
        <v>33107</v>
      </c>
      <c r="K1364" s="55">
        <f t="shared" si="153"/>
        <v>6</v>
      </c>
      <c r="L1364" s="55">
        <f t="shared" si="154"/>
        <v>8</v>
      </c>
      <c r="M1364" s="55" t="str">
        <f t="shared" si="155"/>
        <v>1899</v>
      </c>
      <c r="N1364" s="55" t="str">
        <f t="shared" si="156"/>
        <v>April</v>
      </c>
      <c r="O1364" s="55">
        <f t="shared" si="157"/>
        <v>4</v>
      </c>
      <c r="P1364" s="55" t="str">
        <f t="shared" si="158"/>
        <v xml:space="preserve"> 6</v>
      </c>
      <c r="Q1364" s="2" t="str">
        <f t="shared" si="159"/>
        <v>&lt;a href="set01\hope_pioneer_jan1894todec1899\misc\purche_mr._loses_all_in_fire;_destitute_april_6_1899_p4_hp.pdf"&gt;Loses all in fire&lt;/a&gt;</v>
      </c>
    </row>
    <row r="1365" spans="1:18" x14ac:dyDescent="0.25">
      <c r="A1365" s="2">
        <v>7104</v>
      </c>
      <c r="B1365" s="4" t="s">
        <v>5973</v>
      </c>
      <c r="C1365" s="4" t="s">
        <v>5974</v>
      </c>
      <c r="D1365" s="52" t="s">
        <v>1312</v>
      </c>
      <c r="E1365" s="5" t="s">
        <v>4462</v>
      </c>
      <c r="F1365" s="5">
        <v>5</v>
      </c>
      <c r="G1365" s="5">
        <v>15</v>
      </c>
      <c r="H1365" s="5">
        <v>2725</v>
      </c>
      <c r="I1365" t="s">
        <v>27094</v>
      </c>
      <c r="J1365" s="46" t="s">
        <v>33097</v>
      </c>
      <c r="K1365" s="55">
        <f t="shared" si="153"/>
        <v>6</v>
      </c>
      <c r="L1365" s="55">
        <f t="shared" si="154"/>
        <v>8</v>
      </c>
      <c r="M1365" s="55" t="str">
        <f t="shared" si="155"/>
        <v>1899</v>
      </c>
      <c r="N1365" s="55" t="str">
        <f t="shared" si="156"/>
        <v>April</v>
      </c>
      <c r="O1365" s="55">
        <f t="shared" si="157"/>
        <v>4</v>
      </c>
      <c r="P1365" s="55" t="str">
        <f t="shared" si="158"/>
        <v xml:space="preserve"> 6</v>
      </c>
      <c r="Q1365" s="2" t="str">
        <f t="shared" si="159"/>
        <v>&lt;a href="set03\gc\gc_january_1899_to_december_1900\miscellaneous\stermer,_charley_has_amputation_of_part_of_foot_april_6,_1899_p5_gc.pdf"&gt;Has amputation of part of foot&lt;/a&gt;</v>
      </c>
      <c r="R1365" s="64"/>
    </row>
    <row r="1366" spans="1:18" x14ac:dyDescent="0.25">
      <c r="A1366" s="2">
        <v>622</v>
      </c>
      <c r="B1366" s="4" t="s">
        <v>1614</v>
      </c>
      <c r="C1366" s="101" t="s">
        <v>1615</v>
      </c>
      <c r="D1366" s="52" t="s">
        <v>1547</v>
      </c>
      <c r="E1366" s="5" t="s">
        <v>1756</v>
      </c>
      <c r="F1366" s="5">
        <v>1</v>
      </c>
      <c r="G1366" s="5">
        <v>25</v>
      </c>
      <c r="H1366" s="5">
        <v>5738</v>
      </c>
      <c r="I1366" t="s">
        <v>32115</v>
      </c>
      <c r="J1366" s="46" t="s">
        <v>33107</v>
      </c>
      <c r="K1366" s="55">
        <f t="shared" si="153"/>
        <v>6</v>
      </c>
      <c r="L1366" s="55">
        <f t="shared" si="154"/>
        <v>9</v>
      </c>
      <c r="M1366" s="55" t="str">
        <f t="shared" si="155"/>
        <v>1899</v>
      </c>
      <c r="N1366" s="55" t="str">
        <f t="shared" si="156"/>
        <v>April</v>
      </c>
      <c r="O1366" s="55">
        <f t="shared" si="157"/>
        <v>4</v>
      </c>
      <c r="P1366" s="55" t="str">
        <f t="shared" si="158"/>
        <v>20</v>
      </c>
      <c r="Q1366" s="2" t="str">
        <f t="shared" si="159"/>
        <v>&lt;a href="set01\hope_pioneer_jan1894todec1899\misc\brotherhood_of_amercian_yeoman_(bay)_is_formed_april_20_1899_p1_hp.pdf"&gt;BAY' is formed&lt;/a&gt;</v>
      </c>
    </row>
    <row r="1367" spans="1:18" x14ac:dyDescent="0.25">
      <c r="A1367" s="2">
        <v>3399</v>
      </c>
      <c r="B1367" s="4" t="s">
        <v>1733</v>
      </c>
      <c r="C1367" s="62" t="s">
        <v>1730</v>
      </c>
      <c r="D1367" s="52" t="s">
        <v>1547</v>
      </c>
      <c r="E1367" s="5" t="s">
        <v>1756</v>
      </c>
      <c r="F1367" s="5">
        <v>4</v>
      </c>
      <c r="G1367" s="5">
        <v>25</v>
      </c>
      <c r="H1367" s="5">
        <v>5802</v>
      </c>
      <c r="I1367" t="s">
        <v>32116</v>
      </c>
      <c r="J1367" s="46" t="s">
        <v>33107</v>
      </c>
      <c r="K1367" s="55">
        <f t="shared" si="153"/>
        <v>6</v>
      </c>
      <c r="L1367" s="55">
        <f t="shared" si="154"/>
        <v>9</v>
      </c>
      <c r="M1367" s="55" t="str">
        <f t="shared" si="155"/>
        <v>1899</v>
      </c>
      <c r="N1367" s="55" t="str">
        <f t="shared" si="156"/>
        <v>April</v>
      </c>
      <c r="O1367" s="55">
        <f t="shared" si="157"/>
        <v>4</v>
      </c>
      <c r="P1367" s="55" t="str">
        <f t="shared" si="158"/>
        <v>20</v>
      </c>
      <c r="Q1367" s="2" t="str">
        <f t="shared" si="159"/>
        <v>&lt;a href="set01\hope_pioneer_jan1894todec1899\misc\hope_fire_department_absence_explanation_april_20_1899_p4_hp.pdf"&gt;Absence explanation&lt;/a&gt;</v>
      </c>
    </row>
    <row r="1368" spans="1:18" x14ac:dyDescent="0.25">
      <c r="A1368" s="2">
        <v>7315</v>
      </c>
      <c r="B1368" s="4" t="s">
        <v>5975</v>
      </c>
      <c r="C1368" s="4" t="s">
        <v>5976</v>
      </c>
      <c r="D1368" s="52" t="s">
        <v>1547</v>
      </c>
      <c r="E1368" s="5" t="s">
        <v>4462</v>
      </c>
      <c r="F1368" s="5">
        <v>5</v>
      </c>
      <c r="G1368" s="5">
        <v>15</v>
      </c>
      <c r="H1368" s="5">
        <v>2726</v>
      </c>
      <c r="I1368" t="s">
        <v>27095</v>
      </c>
      <c r="J1368" s="46" t="s">
        <v>33097</v>
      </c>
      <c r="K1368" s="55">
        <f t="shared" si="153"/>
        <v>6</v>
      </c>
      <c r="L1368" s="55">
        <f t="shared" si="154"/>
        <v>9</v>
      </c>
      <c r="M1368" s="55" t="str">
        <f t="shared" si="155"/>
        <v>1899</v>
      </c>
      <c r="N1368" s="55" t="str">
        <f t="shared" si="156"/>
        <v>April</v>
      </c>
      <c r="O1368" s="55">
        <f t="shared" si="157"/>
        <v>4</v>
      </c>
      <c r="P1368" s="55" t="str">
        <f t="shared" si="158"/>
        <v>20</v>
      </c>
      <c r="Q1368" s="2" t="str">
        <f t="shared" si="159"/>
        <v>&lt;a href="set03\gc\gc_january_1899_to_december_1900\miscellaneous\tagaxel,_arnt_cut_arm_w_ax_april_20,_1899_p5_gc.pdf"&gt;Cut arm w ax&lt;/a&gt;</v>
      </c>
      <c r="R1368" s="64"/>
    </row>
    <row r="1369" spans="1:18" x14ac:dyDescent="0.25">
      <c r="A1369" s="2">
        <v>1126</v>
      </c>
      <c r="B1369" s="4" t="s">
        <v>4440</v>
      </c>
      <c r="C1369" s="4" t="s">
        <v>5930</v>
      </c>
      <c r="D1369" s="52" t="s">
        <v>1685</v>
      </c>
      <c r="E1369" s="5" t="s">
        <v>4462</v>
      </c>
      <c r="F1369" s="5">
        <v>5</v>
      </c>
      <c r="G1369" s="5">
        <v>15</v>
      </c>
      <c r="H1369" s="5">
        <v>2694</v>
      </c>
      <c r="I1369" t="s">
        <v>27096</v>
      </c>
      <c r="J1369" s="46" t="s">
        <v>33097</v>
      </c>
      <c r="K1369" s="55">
        <f t="shared" si="153"/>
        <v>4</v>
      </c>
      <c r="L1369" s="55">
        <f t="shared" si="154"/>
        <v>6</v>
      </c>
      <c r="M1369" s="55" t="str">
        <f t="shared" si="155"/>
        <v>1899</v>
      </c>
      <c r="N1369" s="55" t="str">
        <f t="shared" si="156"/>
        <v>May</v>
      </c>
      <c r="O1369" s="55">
        <f t="shared" si="157"/>
        <v>5</v>
      </c>
      <c r="P1369" s="55" t="str">
        <f t="shared" si="158"/>
        <v xml:space="preserve"> 4</v>
      </c>
      <c r="Q1369" s="2" t="str">
        <f t="shared" si="159"/>
        <v>&lt;a href="set03\gc\gc_january_1899_to_december_1900\miscellaneous\cooperstown_school_elects_new_principal_may_4,_1899_p5_gc.pdf"&gt;Elects New principal&lt;/a&gt;</v>
      </c>
      <c r="R1369" s="64"/>
    </row>
    <row r="1370" spans="1:18" x14ac:dyDescent="0.25">
      <c r="A1370" s="2">
        <v>2203</v>
      </c>
      <c r="B1370" s="4" t="s">
        <v>1683</v>
      </c>
      <c r="C1370" s="62" t="s">
        <v>1684</v>
      </c>
      <c r="D1370" s="52" t="s">
        <v>1685</v>
      </c>
      <c r="E1370" s="5" t="s">
        <v>1756</v>
      </c>
      <c r="F1370" s="5">
        <v>4</v>
      </c>
      <c r="G1370" s="5">
        <v>25</v>
      </c>
      <c r="H1370" s="5">
        <v>5772</v>
      </c>
      <c r="I1370" t="s">
        <v>32117</v>
      </c>
      <c r="J1370" s="46" t="s">
        <v>33107</v>
      </c>
      <c r="K1370" s="55">
        <f t="shared" si="153"/>
        <v>4</v>
      </c>
      <c r="L1370" s="55">
        <f t="shared" si="154"/>
        <v>6</v>
      </c>
      <c r="M1370" s="55" t="str">
        <f t="shared" si="155"/>
        <v>1899</v>
      </c>
      <c r="N1370" s="55" t="str">
        <f t="shared" si="156"/>
        <v>May</v>
      </c>
      <c r="O1370" s="55">
        <f t="shared" si="157"/>
        <v>5</v>
      </c>
      <c r="P1370" s="55" t="str">
        <f t="shared" si="158"/>
        <v xml:space="preserve"> 4</v>
      </c>
      <c r="Q1370" s="2" t="str">
        <f t="shared" si="159"/>
        <v>&lt;a href="set01\hope_pioneer_jan1894todec1899\misc\graham_infant_of_a_w_survives_horse_attack_may_4_1899_p4_hp.pdf"&gt;Survives horse attack&lt;/a&gt;</v>
      </c>
    </row>
    <row r="1371" spans="1:18" x14ac:dyDescent="0.25">
      <c r="A1371" s="2">
        <v>3047</v>
      </c>
      <c r="B1371" s="4" t="s">
        <v>5954</v>
      </c>
      <c r="C1371" s="4" t="s">
        <v>5955</v>
      </c>
      <c r="D1371" s="52" t="s">
        <v>1685</v>
      </c>
      <c r="E1371" s="5" t="s">
        <v>4462</v>
      </c>
      <c r="F1371" s="5">
        <v>5</v>
      </c>
      <c r="G1371" s="5">
        <v>15</v>
      </c>
      <c r="H1371" s="5">
        <v>2711</v>
      </c>
      <c r="I1371" t="s">
        <v>27097</v>
      </c>
      <c r="J1371" s="46" t="s">
        <v>33097</v>
      </c>
      <c r="K1371" s="55">
        <f t="shared" si="153"/>
        <v>4</v>
      </c>
      <c r="L1371" s="55">
        <f t="shared" si="154"/>
        <v>6</v>
      </c>
      <c r="M1371" s="55" t="str">
        <f t="shared" si="155"/>
        <v>1899</v>
      </c>
      <c r="N1371" s="55" t="str">
        <f t="shared" si="156"/>
        <v>May</v>
      </c>
      <c r="O1371" s="55">
        <f t="shared" si="157"/>
        <v>5</v>
      </c>
      <c r="P1371" s="55" t="str">
        <f t="shared" si="158"/>
        <v xml:space="preserve"> 4</v>
      </c>
      <c r="Q1371" s="2" t="str">
        <f t="shared" si="159"/>
        <v>&lt;a href="set03\gc\gc_january_1899_to_december_1900\miscellaneous\holmen,_jens_to_jamestown_may_4,_1899_p5_gc.pdf"&gt;To Jamestown &lt;/a&gt;</v>
      </c>
      <c r="R1371" s="64"/>
    </row>
    <row r="1372" spans="1:18" x14ac:dyDescent="0.25">
      <c r="A1372" s="2">
        <v>2343</v>
      </c>
      <c r="B1372" s="4" t="s">
        <v>33147</v>
      </c>
      <c r="C1372" s="4" t="s">
        <v>33139</v>
      </c>
      <c r="D1372" s="43" t="s">
        <v>1507</v>
      </c>
      <c r="E1372" s="5" t="s">
        <v>13636</v>
      </c>
      <c r="F1372" s="5">
        <v>1</v>
      </c>
      <c r="G1372" s="5">
        <v>17</v>
      </c>
      <c r="H1372" s="5"/>
      <c r="I1372" t="s">
        <v>27160</v>
      </c>
      <c r="J1372" s="46" t="s">
        <v>33099</v>
      </c>
      <c r="K1372" s="55">
        <f t="shared" si="153"/>
        <v>4</v>
      </c>
      <c r="L1372" s="55">
        <f t="shared" si="154"/>
        <v>7</v>
      </c>
      <c r="M1372" s="55" t="str">
        <f t="shared" si="155"/>
        <v>1899</v>
      </c>
      <c r="N1372" s="55" t="str">
        <f t="shared" si="156"/>
        <v>May</v>
      </c>
      <c r="O1372" s="55">
        <f t="shared" si="157"/>
        <v>5</v>
      </c>
      <c r="P1372" s="55" t="str">
        <f t="shared" si="158"/>
        <v>11</v>
      </c>
      <c r="Q1372" s="2" t="str">
        <f t="shared" si="159"/>
        <v>&lt;a href="set02\miscellaneous\griggs_county_sentinel\1899_-_1906\gccm_may_11,_1899_p1_gcs.pdf"&gt;Meeting Minutes&lt;/a&gt;</v>
      </c>
    </row>
    <row r="1373" spans="1:18" x14ac:dyDescent="0.25">
      <c r="A1373" s="2">
        <v>2297</v>
      </c>
      <c r="B1373" s="4" t="s">
        <v>4455</v>
      </c>
      <c r="C1373" s="4" t="s">
        <v>8085</v>
      </c>
      <c r="D1373" s="12" t="s">
        <v>5769</v>
      </c>
      <c r="E1373" s="5" t="s">
        <v>13636</v>
      </c>
      <c r="F1373" s="5">
        <v>5</v>
      </c>
      <c r="G1373" s="5">
        <v>17</v>
      </c>
      <c r="H1373" s="5">
        <v>2790</v>
      </c>
      <c r="I1373" t="s">
        <v>27161</v>
      </c>
      <c r="J1373" s="46" t="s">
        <v>33099</v>
      </c>
      <c r="K1373" s="55">
        <f t="shared" ref="K1373:K1404" si="160">FIND(" ",D1373)</f>
        <v>4</v>
      </c>
      <c r="L1373" s="55">
        <f t="shared" ref="L1373:L1404" si="161">FIND(",",D1373)</f>
        <v>7</v>
      </c>
      <c r="M1373" s="55" t="str">
        <f t="shared" ref="M1373:M1404" si="162">MID(D1373,L1373+2,4)</f>
        <v>1899</v>
      </c>
      <c r="N1373" s="55" t="str">
        <f t="shared" ref="N1373:N1404" si="163">MID(D1373,1,K1373-1)</f>
        <v>May</v>
      </c>
      <c r="O1373" s="55">
        <f t="shared" ref="O1373:O1404" si="164">_xlfn.SWITCH(TRIM(N1373),
"January",1,"February",2,"March",3,"April",4,
"May",5,"June",6,"July",7,"August",8,
"September",9,"October",10,"November",11,"December",12,"No Match")</f>
        <v>5</v>
      </c>
      <c r="P1373" s="55" t="str">
        <f t="shared" ref="P1373:P1404" si="165">MID(D1373,L1373-2,2)</f>
        <v>18</v>
      </c>
      <c r="Q1373" s="2" t="str">
        <f t="shared" si="159"/>
        <v>&lt;a href="set02\miscellaneous\griggs_county_sentinel\1899_-_1906\brotherhood_of_american_yeoman_forms_may_18,_1899_p5_gcs.pdf"&gt;Brotherhood of American Yeoman forms&lt;/a&gt;</v>
      </c>
    </row>
    <row r="1374" spans="1:18" x14ac:dyDescent="0.25">
      <c r="A1374" s="2">
        <v>3168</v>
      </c>
      <c r="B1374" s="4" t="s">
        <v>1700</v>
      </c>
      <c r="C1374" s="4" t="s">
        <v>7308</v>
      </c>
      <c r="D1374" s="12" t="s">
        <v>1362</v>
      </c>
      <c r="E1374" s="5" t="s">
        <v>1756</v>
      </c>
      <c r="F1374" s="5">
        <v>4</v>
      </c>
      <c r="G1374" s="5">
        <v>25.1</v>
      </c>
      <c r="H1374" s="5"/>
      <c r="I1374" t="s">
        <v>32189</v>
      </c>
      <c r="J1374" s="46" t="s">
        <v>33108</v>
      </c>
      <c r="K1374" s="55">
        <f t="shared" si="160"/>
        <v>4</v>
      </c>
      <c r="L1374" s="55">
        <f t="shared" si="161"/>
        <v>7</v>
      </c>
      <c r="M1374" s="55" t="str">
        <f t="shared" si="162"/>
        <v>1899</v>
      </c>
      <c r="N1374" s="55" t="str">
        <f t="shared" si="163"/>
        <v>May</v>
      </c>
      <c r="O1374" s="55">
        <f t="shared" si="164"/>
        <v>5</v>
      </c>
      <c r="P1374" s="55" t="str">
        <f t="shared" si="165"/>
        <v>25</v>
      </c>
      <c r="Q1374" s="2" t="str">
        <f t="shared" si="159"/>
        <v>&lt;a href="set01\hope_pioneer_jan1894todec1899\hsn\hope_school_closes_for_season_may_25_1899_p4_hp.pdf"&gt;High School Notes&lt;/a&gt;</v>
      </c>
    </row>
    <row r="1375" spans="1:18" x14ac:dyDescent="0.25">
      <c r="A1375" s="2">
        <v>3169</v>
      </c>
      <c r="B1375" s="4" t="s">
        <v>1700</v>
      </c>
      <c r="C1375" s="4" t="s">
        <v>7308</v>
      </c>
      <c r="D1375" s="12" t="s">
        <v>1411</v>
      </c>
      <c r="E1375" s="5" t="s">
        <v>1756</v>
      </c>
      <c r="F1375" s="5">
        <v>4</v>
      </c>
      <c r="G1375" s="5">
        <v>25.1</v>
      </c>
      <c r="H1375" s="5"/>
      <c r="I1375" t="s">
        <v>32190</v>
      </c>
      <c r="J1375" s="46" t="s">
        <v>33108</v>
      </c>
      <c r="K1375" s="55">
        <f t="shared" si="160"/>
        <v>5</v>
      </c>
      <c r="L1375" s="55">
        <f t="shared" si="161"/>
        <v>7</v>
      </c>
      <c r="M1375" s="55" t="str">
        <f t="shared" si="162"/>
        <v>1899</v>
      </c>
      <c r="N1375" s="55" t="str">
        <f t="shared" si="163"/>
        <v>June</v>
      </c>
      <c r="O1375" s="55">
        <f t="shared" si="164"/>
        <v>6</v>
      </c>
      <c r="P1375" s="55" t="str">
        <f t="shared" si="165"/>
        <v xml:space="preserve"> 8</v>
      </c>
      <c r="Q1375" s="2" t="str">
        <f t="shared" si="159"/>
        <v>&lt;a href="set01\hope_pioneer_jan1894todec1899\hsn\hope_school_election_to_occur_june_8_1899_p4_hp.pdf"&gt;High School Notes&lt;/a&gt;</v>
      </c>
    </row>
    <row r="1376" spans="1:18" x14ac:dyDescent="0.25">
      <c r="A1376" s="2">
        <v>1509</v>
      </c>
      <c r="B1376" s="4" t="s">
        <v>5593</v>
      </c>
      <c r="C1376" s="4" t="s">
        <v>3458</v>
      </c>
      <c r="D1376" s="52" t="s">
        <v>9966</v>
      </c>
      <c r="E1376" s="5" t="s">
        <v>13632</v>
      </c>
      <c r="F1376" s="5">
        <v>8</v>
      </c>
      <c r="G1376" s="5">
        <v>41</v>
      </c>
      <c r="H1376" s="5">
        <v>7651</v>
      </c>
      <c r="I1376" s="99" t="s">
        <v>31642</v>
      </c>
      <c r="J1376" s="46" t="s">
        <v>33127</v>
      </c>
      <c r="K1376" s="55">
        <f t="shared" si="160"/>
        <v>5</v>
      </c>
      <c r="L1376" s="55">
        <f t="shared" si="161"/>
        <v>7</v>
      </c>
      <c r="M1376" s="55" t="str">
        <f t="shared" si="162"/>
        <v>1899</v>
      </c>
      <c r="N1376" s="55" t="str">
        <f t="shared" si="163"/>
        <v>June</v>
      </c>
      <c r="O1376" s="55">
        <f t="shared" si="164"/>
        <v>6</v>
      </c>
      <c r="P1376" s="55" t="str">
        <f t="shared" si="165"/>
        <v xml:space="preserve"> 9</v>
      </c>
      <c r="Q1376" s="2" t="str">
        <f t="shared" si="159"/>
        <v>&lt;a href="set03\wimbledon_news\wimbledon_news_1895_to_1900\miscellaneous\dazey_items_june_9,_1899_p8_wn.pdf"&gt;Items&lt;/a&gt;</v>
      </c>
    </row>
    <row r="1377" spans="1:18" x14ac:dyDescent="0.25">
      <c r="A1377" s="2">
        <v>1628</v>
      </c>
      <c r="B1377" s="4" t="s">
        <v>9972</v>
      </c>
      <c r="C1377" s="4" t="s">
        <v>3458</v>
      </c>
      <c r="D1377" s="52" t="s">
        <v>9966</v>
      </c>
      <c r="E1377" s="5" t="s">
        <v>13632</v>
      </c>
      <c r="F1377" s="5">
        <v>8</v>
      </c>
      <c r="G1377" s="5">
        <v>41</v>
      </c>
      <c r="H1377" s="5">
        <v>7655</v>
      </c>
      <c r="I1377" s="99" t="s">
        <v>31643</v>
      </c>
      <c r="J1377" s="46" t="s">
        <v>33127</v>
      </c>
      <c r="K1377" s="55">
        <f t="shared" si="160"/>
        <v>5</v>
      </c>
      <c r="L1377" s="55">
        <f t="shared" si="161"/>
        <v>7</v>
      </c>
      <c r="M1377" s="55" t="str">
        <f t="shared" si="162"/>
        <v>1899</v>
      </c>
      <c r="N1377" s="55" t="str">
        <f t="shared" si="163"/>
        <v>June</v>
      </c>
      <c r="O1377" s="55">
        <f t="shared" si="164"/>
        <v>6</v>
      </c>
      <c r="P1377" s="55" t="str">
        <f t="shared" si="165"/>
        <v xml:space="preserve"> 9</v>
      </c>
      <c r="Q1377" s="2" t="str">
        <f t="shared" si="159"/>
        <v>&lt;a href="set03\wimbledon_news\wimbledon_news_1895_to_1900\miscellaneous\dover_items_june_9,_1899_p8_wn.pdf"&gt;Items&lt;/a&gt;</v>
      </c>
    </row>
    <row r="1378" spans="1:18" x14ac:dyDescent="0.25">
      <c r="A1378" s="2">
        <v>3170</v>
      </c>
      <c r="B1378" s="4" t="s">
        <v>1700</v>
      </c>
      <c r="C1378" s="4" t="s">
        <v>7308</v>
      </c>
      <c r="D1378" s="12" t="s">
        <v>5688</v>
      </c>
      <c r="E1378" s="5" t="s">
        <v>1756</v>
      </c>
      <c r="F1378" s="5">
        <v>2</v>
      </c>
      <c r="G1378" s="5">
        <v>25.1</v>
      </c>
      <c r="H1378" s="5"/>
      <c r="I1378" t="s">
        <v>32191</v>
      </c>
      <c r="J1378" s="46" t="s">
        <v>33108</v>
      </c>
      <c r="K1378" s="55">
        <f t="shared" si="160"/>
        <v>5</v>
      </c>
      <c r="L1378" s="55">
        <f t="shared" si="161"/>
        <v>8</v>
      </c>
      <c r="M1378" s="55" t="str">
        <f t="shared" si="162"/>
        <v>1899</v>
      </c>
      <c r="N1378" s="55" t="str">
        <f t="shared" si="163"/>
        <v>June</v>
      </c>
      <c r="O1378" s="55">
        <f t="shared" si="164"/>
        <v>6</v>
      </c>
      <c r="P1378" s="55" t="str">
        <f t="shared" si="165"/>
        <v>22</v>
      </c>
      <c r="Q1378" s="2" t="str">
        <f t="shared" si="159"/>
        <v>&lt;a href="set01\hope_pioneer_jan1894todec1899\hsn\hope_school_election_results_june_22_1899_p2_hp.pdf"&gt;High School Notes&lt;/a&gt;</v>
      </c>
    </row>
    <row r="1379" spans="1:18" x14ac:dyDescent="0.25">
      <c r="A1379" s="2">
        <v>1629</v>
      </c>
      <c r="B1379" s="4" t="s">
        <v>9972</v>
      </c>
      <c r="C1379" s="4" t="s">
        <v>3458</v>
      </c>
      <c r="D1379" s="52" t="s">
        <v>9973</v>
      </c>
      <c r="E1379" s="5" t="s">
        <v>13632</v>
      </c>
      <c r="F1379" s="5">
        <v>8</v>
      </c>
      <c r="G1379" s="5">
        <v>41</v>
      </c>
      <c r="H1379" s="5">
        <v>7656</v>
      </c>
      <c r="I1379" s="99" t="s">
        <v>31644</v>
      </c>
      <c r="J1379" s="46" t="s">
        <v>33127</v>
      </c>
      <c r="K1379" s="55">
        <f t="shared" si="160"/>
        <v>5</v>
      </c>
      <c r="L1379" s="55">
        <f t="shared" si="161"/>
        <v>8</v>
      </c>
      <c r="M1379" s="55" t="str">
        <f t="shared" si="162"/>
        <v>1899</v>
      </c>
      <c r="N1379" s="55" t="str">
        <f t="shared" si="163"/>
        <v>June</v>
      </c>
      <c r="O1379" s="55">
        <f t="shared" si="164"/>
        <v>6</v>
      </c>
      <c r="P1379" s="55" t="str">
        <f t="shared" si="165"/>
        <v>23</v>
      </c>
      <c r="Q1379" s="2" t="str">
        <f t="shared" si="159"/>
        <v>&lt;a href="set03\wimbledon_news\wimbledon_news_1895_to_1900\miscellaneous\dover_items_june_23,_1899_p8_wn.pdf"&gt;Items&lt;/a&gt;</v>
      </c>
    </row>
    <row r="1380" spans="1:18" x14ac:dyDescent="0.25">
      <c r="A1380" s="2">
        <v>3024</v>
      </c>
      <c r="B1380" s="4" t="s">
        <v>1694</v>
      </c>
      <c r="C1380" s="62" t="s">
        <v>1695</v>
      </c>
      <c r="D1380" s="52" t="s">
        <v>1333</v>
      </c>
      <c r="E1380" s="5" t="s">
        <v>1756</v>
      </c>
      <c r="F1380" s="5">
        <v>2</v>
      </c>
      <c r="G1380" s="5">
        <v>25</v>
      </c>
      <c r="H1380" s="5">
        <v>5777</v>
      </c>
      <c r="I1380" t="s">
        <v>32118</v>
      </c>
      <c r="J1380" s="46" t="s">
        <v>33107</v>
      </c>
      <c r="K1380" s="55">
        <f t="shared" si="160"/>
        <v>5</v>
      </c>
      <c r="L1380" s="55">
        <f t="shared" si="161"/>
        <v>8</v>
      </c>
      <c r="M1380" s="55" t="str">
        <f t="shared" si="162"/>
        <v>1899</v>
      </c>
      <c r="N1380" s="55" t="str">
        <f t="shared" si="163"/>
        <v>June</v>
      </c>
      <c r="O1380" s="55">
        <f t="shared" si="164"/>
        <v>6</v>
      </c>
      <c r="P1380" s="55" t="str">
        <f t="shared" si="165"/>
        <v>29</v>
      </c>
      <c r="Q1380" s="2" t="str">
        <f t="shared" si="159"/>
        <v>&lt;a href="set01\hope_pioneer_jan1894todec1899\misc\hogan_sheriff_john_to_resign_june_29_1899_p2_hp.pdf"&gt;To Resign&lt;/a&gt;</v>
      </c>
    </row>
    <row r="1381" spans="1:18" x14ac:dyDescent="0.25">
      <c r="A1381" s="2">
        <v>3333</v>
      </c>
      <c r="B1381" s="4" t="s">
        <v>1705</v>
      </c>
      <c r="C1381" s="62" t="s">
        <v>1714</v>
      </c>
      <c r="D1381" s="52" t="s">
        <v>1333</v>
      </c>
      <c r="E1381" s="5" t="s">
        <v>1756</v>
      </c>
      <c r="F1381" s="5">
        <v>1</v>
      </c>
      <c r="G1381" s="5">
        <v>25</v>
      </c>
      <c r="H1381" s="5">
        <v>5795</v>
      </c>
      <c r="I1381" t="s">
        <v>32119</v>
      </c>
      <c r="J1381" s="46" t="s">
        <v>33107</v>
      </c>
      <c r="K1381" s="55">
        <f t="shared" si="160"/>
        <v>5</v>
      </c>
      <c r="L1381" s="55">
        <f t="shared" si="161"/>
        <v>8</v>
      </c>
      <c r="M1381" s="55" t="str">
        <f t="shared" si="162"/>
        <v>1899</v>
      </c>
      <c r="N1381" s="55" t="str">
        <f t="shared" si="163"/>
        <v>June</v>
      </c>
      <c r="O1381" s="55">
        <f t="shared" si="164"/>
        <v>6</v>
      </c>
      <c r="P1381" s="55" t="str">
        <f t="shared" si="165"/>
        <v>29</v>
      </c>
      <c r="Q1381" s="2" t="str">
        <f t="shared" si="159"/>
        <v>&lt;a href="set01\hope_pioneer_jan1894todec1899\misc\hope_4th_of_july_schedule_june_29_1899_p1_hp.pdf"&gt;Schedule&lt;/a&gt;</v>
      </c>
    </row>
    <row r="1382" spans="1:18" x14ac:dyDescent="0.25">
      <c r="A1382" s="2">
        <v>1630</v>
      </c>
      <c r="B1382" s="4" t="s">
        <v>9972</v>
      </c>
      <c r="C1382" s="4" t="s">
        <v>3458</v>
      </c>
      <c r="D1382" s="52" t="s">
        <v>9974</v>
      </c>
      <c r="E1382" s="5" t="s">
        <v>13632</v>
      </c>
      <c r="F1382" s="5">
        <v>8</v>
      </c>
      <c r="G1382" s="5">
        <v>41</v>
      </c>
      <c r="H1382" s="5">
        <v>7657</v>
      </c>
      <c r="I1382" s="99" t="s">
        <v>31645</v>
      </c>
      <c r="J1382" s="46" t="s">
        <v>33127</v>
      </c>
      <c r="K1382" s="55">
        <f t="shared" si="160"/>
        <v>5</v>
      </c>
      <c r="L1382" s="55">
        <f t="shared" si="161"/>
        <v>8</v>
      </c>
      <c r="M1382" s="55" t="str">
        <f t="shared" si="162"/>
        <v>1899</v>
      </c>
      <c r="N1382" s="55" t="str">
        <f t="shared" si="163"/>
        <v>June</v>
      </c>
      <c r="O1382" s="55">
        <f t="shared" si="164"/>
        <v>6</v>
      </c>
      <c r="P1382" s="55" t="str">
        <f t="shared" si="165"/>
        <v>30</v>
      </c>
      <c r="Q1382" s="2" t="str">
        <f t="shared" si="159"/>
        <v>&lt;a href="set03\wimbledon_news\wimbledon_news_1895_to_1900\miscellaneous\dover_items_june_30,_1899_p8_wn.pdf"&gt;Items&lt;/a&gt;</v>
      </c>
    </row>
    <row r="1383" spans="1:18" x14ac:dyDescent="0.25">
      <c r="A1383" s="2">
        <v>3330</v>
      </c>
      <c r="B1383" s="4" t="s">
        <v>1705</v>
      </c>
      <c r="C1383" s="62" t="s">
        <v>1710</v>
      </c>
      <c r="D1383" s="52" t="s">
        <v>1711</v>
      </c>
      <c r="E1383" s="5" t="s">
        <v>1756</v>
      </c>
      <c r="F1383" s="5">
        <v>1</v>
      </c>
      <c r="G1383" s="5">
        <v>25</v>
      </c>
      <c r="H1383" s="5">
        <v>5790</v>
      </c>
      <c r="I1383" t="s">
        <v>32120</v>
      </c>
      <c r="J1383" s="46" t="s">
        <v>33107</v>
      </c>
      <c r="K1383" s="55">
        <f t="shared" si="160"/>
        <v>5</v>
      </c>
      <c r="L1383" s="55">
        <f t="shared" si="161"/>
        <v>7</v>
      </c>
      <c r="M1383" s="55" t="str">
        <f t="shared" si="162"/>
        <v>1899</v>
      </c>
      <c r="N1383" s="55" t="str">
        <f t="shared" si="163"/>
        <v>July</v>
      </c>
      <c r="O1383" s="55">
        <f t="shared" si="164"/>
        <v>7</v>
      </c>
      <c r="P1383" s="55" t="str">
        <f t="shared" si="165"/>
        <v xml:space="preserve"> 6</v>
      </c>
      <c r="Q1383" s="2" t="str">
        <f t="shared" si="159"/>
        <v>&lt;a href="set01\hope_pioneer_jan1894todec1899\misc\hope_4th_of_july_report_july_6_1899_p1_hp.pdf"&gt;Report &lt;/a&gt;</v>
      </c>
    </row>
    <row r="1384" spans="1:18" x14ac:dyDescent="0.25">
      <c r="A1384" s="2">
        <v>908</v>
      </c>
      <c r="B1384" s="4" t="s">
        <v>5012</v>
      </c>
      <c r="C1384" s="4" t="s">
        <v>5926</v>
      </c>
      <c r="D1384" s="52" t="s">
        <v>5927</v>
      </c>
      <c r="E1384" s="5" t="s">
        <v>4462</v>
      </c>
      <c r="F1384" s="5">
        <v>1</v>
      </c>
      <c r="G1384" s="5">
        <v>15</v>
      </c>
      <c r="H1384" s="5">
        <v>2691</v>
      </c>
      <c r="I1384" t="s">
        <v>27098</v>
      </c>
      <c r="J1384" s="46" t="s">
        <v>33097</v>
      </c>
      <c r="K1384" s="55">
        <f t="shared" si="160"/>
        <v>5</v>
      </c>
      <c r="L1384" s="55">
        <f t="shared" si="161"/>
        <v>8</v>
      </c>
      <c r="M1384" s="55" t="str">
        <f t="shared" si="162"/>
        <v>1899</v>
      </c>
      <c r="N1384" s="55" t="str">
        <f t="shared" si="163"/>
        <v>July</v>
      </c>
      <c r="O1384" s="55">
        <f t="shared" si="164"/>
        <v>7</v>
      </c>
      <c r="P1384" s="55" t="str">
        <f t="shared" si="165"/>
        <v>27</v>
      </c>
      <c r="Q1384" s="2" t="str">
        <f t="shared" si="159"/>
        <v>&lt;a href="set03\gc\gc_january_1899_to_december_1900\miscellaneous\cooper_elevator_struck_by_lightning_and_burns_july_27,_1899_p_1_gc.pdf"&gt;Struck by lightning and burns&lt;/a&gt;</v>
      </c>
      <c r="R1384" s="64"/>
    </row>
    <row r="1385" spans="1:18" x14ac:dyDescent="0.25">
      <c r="A1385" s="2">
        <v>7329</v>
      </c>
      <c r="B1385" s="4" t="s">
        <v>1898</v>
      </c>
      <c r="C1385" s="4" t="s">
        <v>5978</v>
      </c>
      <c r="D1385" s="52" t="s">
        <v>1397</v>
      </c>
      <c r="E1385" s="5" t="s">
        <v>4462</v>
      </c>
      <c r="F1385" s="5">
        <v>5</v>
      </c>
      <c r="G1385" s="5">
        <v>15</v>
      </c>
      <c r="H1385" s="5">
        <v>2728</v>
      </c>
      <c r="I1385" t="s">
        <v>27099</v>
      </c>
      <c r="J1385" s="46" t="s">
        <v>33097</v>
      </c>
      <c r="K1385" s="55">
        <f t="shared" si="160"/>
        <v>7</v>
      </c>
      <c r="L1385" s="55">
        <f t="shared" si="161"/>
        <v>9</v>
      </c>
      <c r="M1385" s="55" t="str">
        <f t="shared" si="162"/>
        <v>1899</v>
      </c>
      <c r="N1385" s="55" t="str">
        <f t="shared" si="163"/>
        <v>August</v>
      </c>
      <c r="O1385" s="55">
        <f t="shared" si="164"/>
        <v>8</v>
      </c>
      <c r="P1385" s="55" t="str">
        <f t="shared" si="165"/>
        <v xml:space="preserve"> 3</v>
      </c>
      <c r="Q1385" s="2" t="str">
        <f t="shared" si="159"/>
        <v>&lt;a href="set03\gc\gc_january_1899_to_december_1900\miscellaneous\telephone_-_cooperstown_directory_august_3,_1899_p5_gc.pdf"&gt;Cooperstown Directory&lt;/a&gt;</v>
      </c>
      <c r="R1385" s="64"/>
    </row>
    <row r="1386" spans="1:18" x14ac:dyDescent="0.25">
      <c r="A1386" s="2">
        <v>7331</v>
      </c>
      <c r="B1386" s="4" t="s">
        <v>1898</v>
      </c>
      <c r="C1386" s="4" t="s">
        <v>5984</v>
      </c>
      <c r="D1386" s="52" t="s">
        <v>1397</v>
      </c>
      <c r="E1386" s="5" t="s">
        <v>4462</v>
      </c>
      <c r="F1386" s="5">
        <v>5</v>
      </c>
      <c r="G1386" s="5">
        <v>15</v>
      </c>
      <c r="H1386" s="5">
        <v>2734</v>
      </c>
      <c r="I1386" t="s">
        <v>27100</v>
      </c>
      <c r="J1386" s="46" t="s">
        <v>33097</v>
      </c>
      <c r="K1386" s="55">
        <f t="shared" si="160"/>
        <v>7</v>
      </c>
      <c r="L1386" s="55">
        <f t="shared" si="161"/>
        <v>9</v>
      </c>
      <c r="M1386" s="55" t="str">
        <f t="shared" si="162"/>
        <v>1899</v>
      </c>
      <c r="N1386" s="55" t="str">
        <f t="shared" si="163"/>
        <v>August</v>
      </c>
      <c r="O1386" s="55">
        <f t="shared" si="164"/>
        <v>8</v>
      </c>
      <c r="P1386" s="55" t="str">
        <f t="shared" si="165"/>
        <v xml:space="preserve"> 3</v>
      </c>
      <c r="Q1386" s="2" t="str">
        <f t="shared" si="159"/>
        <v>&lt;a href="set03\gc\gc_january_1899_to_december_1900\miscellaneous\telephone_-_exchange_working_now_august_3,_1899_p5_gc.pdf"&gt;Exchange working now&lt;/a&gt;</v>
      </c>
      <c r="R1386" s="64"/>
    </row>
    <row r="1387" spans="1:18" x14ac:dyDescent="0.25">
      <c r="A1387" s="2">
        <v>3171</v>
      </c>
      <c r="B1387" s="4" t="s">
        <v>1700</v>
      </c>
      <c r="C1387" s="4" t="s">
        <v>7308</v>
      </c>
      <c r="D1387" s="12" t="s">
        <v>188</v>
      </c>
      <c r="E1387" s="5" t="s">
        <v>1756</v>
      </c>
      <c r="F1387" s="5">
        <v>4</v>
      </c>
      <c r="G1387" s="5">
        <v>25.1</v>
      </c>
      <c r="H1387" s="5"/>
      <c r="I1387" t="s">
        <v>32192</v>
      </c>
      <c r="J1387" s="46" t="s">
        <v>33108</v>
      </c>
      <c r="K1387" s="55">
        <f t="shared" si="160"/>
        <v>7</v>
      </c>
      <c r="L1387" s="55">
        <f t="shared" si="161"/>
        <v>10</v>
      </c>
      <c r="M1387" s="55" t="str">
        <f t="shared" si="162"/>
        <v>1899</v>
      </c>
      <c r="N1387" s="55" t="str">
        <f t="shared" si="163"/>
        <v>August</v>
      </c>
      <c r="O1387" s="55">
        <f t="shared" si="164"/>
        <v>8</v>
      </c>
      <c r="P1387" s="55" t="str">
        <f t="shared" si="165"/>
        <v>10</v>
      </c>
      <c r="Q1387" s="2" t="str">
        <f t="shared" si="159"/>
        <v>&lt;a href="set01\hope_pioneer_jan1894todec1899\hsn\hope_school_library_august_10_1899_p4_hp.pdf"&gt;High School Notes&lt;/a&gt;</v>
      </c>
    </row>
    <row r="1388" spans="1:18" x14ac:dyDescent="0.25">
      <c r="A1388" s="2">
        <v>3172</v>
      </c>
      <c r="B1388" s="4" t="s">
        <v>1700</v>
      </c>
      <c r="C1388" s="4" t="s">
        <v>7308</v>
      </c>
      <c r="D1388" s="12" t="s">
        <v>188</v>
      </c>
      <c r="E1388" s="5" t="s">
        <v>1756</v>
      </c>
      <c r="F1388" s="5">
        <v>4</v>
      </c>
      <c r="G1388" s="5">
        <v>25.1</v>
      </c>
      <c r="H1388" s="5"/>
      <c r="I1388" t="s">
        <v>32193</v>
      </c>
      <c r="J1388" s="46" t="s">
        <v>33108</v>
      </c>
      <c r="K1388" s="55">
        <f t="shared" si="160"/>
        <v>7</v>
      </c>
      <c r="L1388" s="55">
        <f t="shared" si="161"/>
        <v>10</v>
      </c>
      <c r="M1388" s="55" t="str">
        <f t="shared" si="162"/>
        <v>1899</v>
      </c>
      <c r="N1388" s="55" t="str">
        <f t="shared" si="163"/>
        <v>August</v>
      </c>
      <c r="O1388" s="55">
        <f t="shared" si="164"/>
        <v>8</v>
      </c>
      <c r="P1388" s="55" t="str">
        <f t="shared" si="165"/>
        <v>10</v>
      </c>
      <c r="Q1388" s="2" t="str">
        <f t="shared" si="159"/>
        <v>&lt;a href="set01\hope_pioneer_jan1894todec1899\hsn\hope_school_teachers_announced_august_10_1899_p4_hp.pdf"&gt;High School Notes&lt;/a&gt;</v>
      </c>
    </row>
    <row r="1389" spans="1:18" x14ac:dyDescent="0.25">
      <c r="A1389" s="2">
        <v>8294</v>
      </c>
      <c r="B1389" s="4" t="s">
        <v>186</v>
      </c>
      <c r="C1389" s="4" t="s">
        <v>187</v>
      </c>
      <c r="D1389" s="52" t="s">
        <v>188</v>
      </c>
      <c r="E1389" s="5" t="s">
        <v>13635</v>
      </c>
      <c r="F1389" s="5">
        <v>1</v>
      </c>
      <c r="G1389" s="5">
        <v>36</v>
      </c>
      <c r="H1389" s="5">
        <v>7588</v>
      </c>
      <c r="I1389" s="68" t="s">
        <v>31811</v>
      </c>
      <c r="J1389" s="46" t="s">
        <v>33124</v>
      </c>
      <c r="K1389" s="55">
        <f t="shared" si="160"/>
        <v>7</v>
      </c>
      <c r="L1389" s="55">
        <f t="shared" si="161"/>
        <v>10</v>
      </c>
      <c r="M1389" s="55" t="str">
        <f t="shared" si="162"/>
        <v>1899</v>
      </c>
      <c r="N1389" s="55" t="str">
        <f t="shared" si="163"/>
        <v>August</v>
      </c>
      <c r="O1389" s="55">
        <f t="shared" si="164"/>
        <v>8</v>
      </c>
      <c r="P1389" s="55" t="str">
        <f t="shared" si="165"/>
        <v>10</v>
      </c>
      <c r="Q1389" s="2" t="str">
        <f t="shared" si="159"/>
        <v>&lt;a href="set03\the_times_record\the_times_record_january_6,_1898_-_december_28,_1899\miscellaneous\wimbledon's_artesian_well_august_10,_1899_p1_ttr.pdf"&gt;Artesian Well&lt;/a&gt;</v>
      </c>
    </row>
    <row r="1390" spans="1:18" x14ac:dyDescent="0.25">
      <c r="A1390" s="2">
        <v>2593</v>
      </c>
      <c r="B1390" s="4" t="s">
        <v>180</v>
      </c>
      <c r="C1390" s="4" t="s">
        <v>181</v>
      </c>
      <c r="D1390" s="52" t="s">
        <v>182</v>
      </c>
      <c r="E1390" s="5" t="s">
        <v>13635</v>
      </c>
      <c r="F1390" s="5">
        <v>4</v>
      </c>
      <c r="G1390" s="5">
        <v>36</v>
      </c>
      <c r="H1390" s="5">
        <v>7586</v>
      </c>
      <c r="I1390" s="68" t="s">
        <v>31812</v>
      </c>
      <c r="J1390" s="46" t="s">
        <v>33124</v>
      </c>
      <c r="K1390" s="55">
        <f t="shared" si="160"/>
        <v>7</v>
      </c>
      <c r="L1390" s="55">
        <f t="shared" si="161"/>
        <v>10</v>
      </c>
      <c r="M1390" s="55" t="str">
        <f t="shared" si="162"/>
        <v>1899</v>
      </c>
      <c r="N1390" s="55" t="str">
        <f t="shared" si="163"/>
        <v>August</v>
      </c>
      <c r="O1390" s="55">
        <f t="shared" si="164"/>
        <v>8</v>
      </c>
      <c r="P1390" s="55" t="str">
        <f t="shared" si="165"/>
        <v>31</v>
      </c>
      <c r="Q1390" s="2" t="str">
        <f t="shared" si="159"/>
        <v>&lt;a href="set03\the_times_record\the_times_record_january_6,_1898_-_december_28,_1899\miscellaneous\hanna,_g_w_bio_august_31,_1899_p4_ttr.pdf"&gt;Biography&lt;/a&gt;</v>
      </c>
    </row>
    <row r="1391" spans="1:18" x14ac:dyDescent="0.25">
      <c r="A1391" s="2">
        <v>1631</v>
      </c>
      <c r="B1391" s="4" t="s">
        <v>9972</v>
      </c>
      <c r="C1391" s="4" t="s">
        <v>3458</v>
      </c>
      <c r="D1391" s="52" t="s">
        <v>9980</v>
      </c>
      <c r="E1391" s="5" t="s">
        <v>13632</v>
      </c>
      <c r="F1391" s="5">
        <v>8</v>
      </c>
      <c r="G1391" s="5">
        <v>41</v>
      </c>
      <c r="H1391" s="5">
        <v>7665</v>
      </c>
      <c r="I1391" s="99" t="s">
        <v>31646</v>
      </c>
      <c r="J1391" s="46" t="s">
        <v>33127</v>
      </c>
      <c r="K1391" s="55">
        <f t="shared" si="160"/>
        <v>10</v>
      </c>
      <c r="L1391" s="55">
        <f t="shared" si="161"/>
        <v>12</v>
      </c>
      <c r="M1391" s="55" t="str">
        <f t="shared" si="162"/>
        <v>1899</v>
      </c>
      <c r="N1391" s="55" t="str">
        <f t="shared" si="163"/>
        <v>September</v>
      </c>
      <c r="O1391" s="55">
        <f t="shared" si="164"/>
        <v>9</v>
      </c>
      <c r="P1391" s="55" t="str">
        <f t="shared" si="165"/>
        <v xml:space="preserve"> 1</v>
      </c>
      <c r="Q1391" s="2" t="str">
        <f t="shared" si="159"/>
        <v>&lt;a href="set03\wimbledon_news\wimbledon_news_1895_to_1900\miscellaneous\dover_items_september_1,_1899_p8_wn.pdf"&gt;Items&lt;/a&gt;</v>
      </c>
    </row>
    <row r="1392" spans="1:18" x14ac:dyDescent="0.25">
      <c r="A1392" s="2">
        <v>8105</v>
      </c>
      <c r="B1392" s="4" t="s">
        <v>5996</v>
      </c>
      <c r="C1392" s="4" t="s">
        <v>5998</v>
      </c>
      <c r="D1392" s="52" t="s">
        <v>114</v>
      </c>
      <c r="E1392" s="5" t="s">
        <v>4462</v>
      </c>
      <c r="F1392" s="5">
        <v>5</v>
      </c>
      <c r="G1392" s="5">
        <v>15</v>
      </c>
      <c r="H1392" s="5">
        <v>2742</v>
      </c>
      <c r="I1392" t="s">
        <v>27101</v>
      </c>
      <c r="J1392" s="46" t="s">
        <v>33097</v>
      </c>
      <c r="K1392" s="55">
        <f t="shared" si="160"/>
        <v>10</v>
      </c>
      <c r="L1392" s="55">
        <f t="shared" si="161"/>
        <v>12</v>
      </c>
      <c r="M1392" s="55" t="str">
        <f t="shared" si="162"/>
        <v>1899</v>
      </c>
      <c r="N1392" s="55" t="str">
        <f t="shared" si="163"/>
        <v>September</v>
      </c>
      <c r="O1392" s="55">
        <f t="shared" si="164"/>
        <v>9</v>
      </c>
      <c r="P1392" s="55" t="str">
        <f t="shared" si="165"/>
        <v xml:space="preserve"> 7</v>
      </c>
      <c r="Q1392" s="2" t="str">
        <f t="shared" si="159"/>
        <v>&lt;a href="set03\gc\gc_january_1899_to_december_1900\miscellaneous\weeks,_herbert_near_tragedy_september_7,_1899_p5_gc.pdf"&gt;Near tragedy&lt;/a&gt;</v>
      </c>
      <c r="R1392" s="64"/>
    </row>
    <row r="1393" spans="1:18" x14ac:dyDescent="0.25">
      <c r="A1393" s="2">
        <v>831</v>
      </c>
      <c r="B1393" s="4" t="s">
        <v>4762</v>
      </c>
      <c r="C1393" s="4" t="s">
        <v>5925</v>
      </c>
      <c r="D1393" s="52" t="s">
        <v>1877</v>
      </c>
      <c r="E1393" s="5" t="s">
        <v>4462</v>
      </c>
      <c r="F1393" s="5">
        <v>5</v>
      </c>
      <c r="G1393" s="5">
        <v>15</v>
      </c>
      <c r="H1393" s="5">
        <v>2690</v>
      </c>
      <c r="I1393" t="s">
        <v>27102</v>
      </c>
      <c r="J1393" s="46" t="s">
        <v>33097</v>
      </c>
      <c r="K1393" s="55">
        <f t="shared" si="160"/>
        <v>10</v>
      </c>
      <c r="L1393" s="55">
        <f t="shared" si="161"/>
        <v>13</v>
      </c>
      <c r="M1393" s="55" t="str">
        <f t="shared" si="162"/>
        <v>1899</v>
      </c>
      <c r="N1393" s="55" t="str">
        <f t="shared" si="163"/>
        <v>September</v>
      </c>
      <c r="O1393" s="55">
        <f t="shared" si="164"/>
        <v>9</v>
      </c>
      <c r="P1393" s="55" t="str">
        <f t="shared" si="165"/>
        <v>14</v>
      </c>
      <c r="Q1393" s="2" t="str">
        <f t="shared" si="159"/>
        <v>&lt;a href="set03\gc\gc_january_1899_to_december_1900\miscellaneous\church,_herbert_loses_barn_and_contents_september_14,_1899_p5_gc.pdf"&gt;Loses barn and contents&lt;/a&gt;</v>
      </c>
      <c r="R1393" s="64"/>
    </row>
    <row r="1394" spans="1:18" x14ac:dyDescent="0.25">
      <c r="A1394" s="2">
        <v>3173</v>
      </c>
      <c r="B1394" s="4" t="s">
        <v>1700</v>
      </c>
      <c r="C1394" s="4" t="s">
        <v>7308</v>
      </c>
      <c r="D1394" s="12" t="s">
        <v>1877</v>
      </c>
      <c r="E1394" s="5" t="s">
        <v>1756</v>
      </c>
      <c r="F1394" s="5">
        <v>4</v>
      </c>
      <c r="G1394" s="5">
        <v>25.1</v>
      </c>
      <c r="H1394" s="5"/>
      <c r="I1394" t="s">
        <v>32194</v>
      </c>
      <c r="J1394" s="46" t="s">
        <v>33108</v>
      </c>
      <c r="K1394" s="55">
        <f t="shared" si="160"/>
        <v>10</v>
      </c>
      <c r="L1394" s="55">
        <f t="shared" si="161"/>
        <v>13</v>
      </c>
      <c r="M1394" s="55" t="str">
        <f t="shared" si="162"/>
        <v>1899</v>
      </c>
      <c r="N1394" s="55" t="str">
        <f t="shared" si="163"/>
        <v>September</v>
      </c>
      <c r="O1394" s="55">
        <f t="shared" si="164"/>
        <v>9</v>
      </c>
      <c r="P1394" s="55" t="str">
        <f t="shared" si="165"/>
        <v>14</v>
      </c>
      <c r="Q1394" s="2" t="str">
        <f t="shared" si="159"/>
        <v>&lt;a href="set01\hope_pioneer_jan1894todec1899\hsn\hope_school_begins_september_14_1899_p4_hp.pdf"&gt;High School Notes&lt;/a&gt;</v>
      </c>
    </row>
    <row r="1395" spans="1:18" x14ac:dyDescent="0.25">
      <c r="A1395" s="2">
        <v>6863</v>
      </c>
      <c r="B1395" s="4" t="s">
        <v>2353</v>
      </c>
      <c r="C1395" s="4" t="s">
        <v>1876</v>
      </c>
      <c r="D1395" s="52" t="s">
        <v>1877</v>
      </c>
      <c r="E1395" s="5" t="s">
        <v>1756</v>
      </c>
      <c r="F1395" s="5">
        <v>1</v>
      </c>
      <c r="G1395" s="5">
        <v>25</v>
      </c>
      <c r="H1395" s="5">
        <v>5902</v>
      </c>
      <c r="I1395" t="s">
        <v>32121</v>
      </c>
      <c r="J1395" s="46" t="s">
        <v>33107</v>
      </c>
      <c r="K1395" s="55">
        <f t="shared" si="160"/>
        <v>10</v>
      </c>
      <c r="L1395" s="55">
        <f t="shared" si="161"/>
        <v>13</v>
      </c>
      <c r="M1395" s="55" t="str">
        <f t="shared" si="162"/>
        <v>1899</v>
      </c>
      <c r="N1395" s="55" t="str">
        <f t="shared" si="163"/>
        <v>September</v>
      </c>
      <c r="O1395" s="55">
        <f t="shared" si="164"/>
        <v>9</v>
      </c>
      <c r="P1395" s="55" t="str">
        <f t="shared" si="165"/>
        <v>14</v>
      </c>
      <c r="Q1395" s="2" t="str">
        <f t="shared" si="159"/>
        <v>&lt;a href="set01\hope_pioneer_jan1894todec1899\misc\some_crop_yields_september_14_1899_p1_hp.pdf"&gt;Some crop yields&lt;/a&gt;</v>
      </c>
    </row>
    <row r="1396" spans="1:18" x14ac:dyDescent="0.25">
      <c r="A1396" s="2">
        <v>4486</v>
      </c>
      <c r="B1396" s="4" t="s">
        <v>183</v>
      </c>
      <c r="C1396" s="4" t="s">
        <v>184</v>
      </c>
      <c r="D1396" s="52" t="s">
        <v>185</v>
      </c>
      <c r="E1396" s="5" t="s">
        <v>13635</v>
      </c>
      <c r="F1396" s="5">
        <v>5</v>
      </c>
      <c r="G1396" s="5">
        <v>36</v>
      </c>
      <c r="H1396" s="5">
        <v>7587</v>
      </c>
      <c r="I1396" s="68" t="s">
        <v>31813</v>
      </c>
      <c r="J1396" s="46" t="s">
        <v>33124</v>
      </c>
      <c r="K1396" s="55">
        <f t="shared" si="160"/>
        <v>10</v>
      </c>
      <c r="L1396" s="55">
        <f t="shared" si="161"/>
        <v>13</v>
      </c>
      <c r="M1396" s="55" t="str">
        <f t="shared" si="162"/>
        <v>1899</v>
      </c>
      <c r="N1396" s="55" t="str">
        <f t="shared" si="163"/>
        <v>September</v>
      </c>
      <c r="O1396" s="55">
        <f t="shared" si="164"/>
        <v>9</v>
      </c>
      <c r="P1396" s="55" t="str">
        <f t="shared" si="165"/>
        <v>21</v>
      </c>
      <c r="Q1396" s="2" t="str">
        <f t="shared" si="159"/>
        <v>&lt;a href="set03\the_times_record\the_times_record_january_6,_1898_-_december_28,_1899\miscellaneous\kjelson,_john_visits_editor_september_21,_1899_p5_ttr.pdf"&gt;Visits Editor&lt;/a&gt;</v>
      </c>
    </row>
    <row r="1397" spans="1:18" x14ac:dyDescent="0.25">
      <c r="A1397" s="2">
        <v>1632</v>
      </c>
      <c r="B1397" s="4" t="s">
        <v>9972</v>
      </c>
      <c r="C1397" s="4" t="s">
        <v>3458</v>
      </c>
      <c r="D1397" s="43" t="s">
        <v>9908</v>
      </c>
      <c r="E1397" s="5" t="s">
        <v>13632</v>
      </c>
      <c r="F1397" s="5">
        <v>4</v>
      </c>
      <c r="G1397" s="5">
        <v>41</v>
      </c>
      <c r="H1397" s="5"/>
      <c r="I1397" s="99" t="s">
        <v>31647</v>
      </c>
      <c r="J1397" s="46" t="s">
        <v>33127</v>
      </c>
      <c r="K1397" s="55">
        <f t="shared" si="160"/>
        <v>10</v>
      </c>
      <c r="L1397" s="55">
        <f t="shared" si="161"/>
        <v>13</v>
      </c>
      <c r="M1397" s="55" t="str">
        <f t="shared" si="162"/>
        <v>1899</v>
      </c>
      <c r="N1397" s="55" t="str">
        <f t="shared" si="163"/>
        <v>September</v>
      </c>
      <c r="O1397" s="55">
        <f t="shared" si="164"/>
        <v>9</v>
      </c>
      <c r="P1397" s="55" t="str">
        <f t="shared" si="165"/>
        <v>22</v>
      </c>
      <c r="Q1397" s="2" t="str">
        <f t="shared" si="159"/>
        <v>&lt;a href="set03\wimbledon_news\wimbledon_news_1895_to_1900\miscellaneous\dover_items_september_22,_1899_p4_wn.pdf"&gt;Items&lt;/a&gt;</v>
      </c>
    </row>
    <row r="1398" spans="1:18" x14ac:dyDescent="0.25">
      <c r="A1398" s="2">
        <v>1633</v>
      </c>
      <c r="B1398" s="4" t="s">
        <v>9972</v>
      </c>
      <c r="C1398" s="4" t="s">
        <v>3458</v>
      </c>
      <c r="D1398" s="52" t="s">
        <v>9981</v>
      </c>
      <c r="E1398" s="5" t="s">
        <v>13632</v>
      </c>
      <c r="F1398" s="5">
        <v>5</v>
      </c>
      <c r="G1398" s="5">
        <v>41</v>
      </c>
      <c r="H1398" s="5">
        <v>7669</v>
      </c>
      <c r="I1398" s="99" t="s">
        <v>31648</v>
      </c>
      <c r="J1398" s="46" t="s">
        <v>33127</v>
      </c>
      <c r="K1398" s="55">
        <f t="shared" si="160"/>
        <v>10</v>
      </c>
      <c r="L1398" s="55">
        <f t="shared" si="161"/>
        <v>13</v>
      </c>
      <c r="M1398" s="55" t="str">
        <f t="shared" si="162"/>
        <v>1899</v>
      </c>
      <c r="N1398" s="55" t="str">
        <f t="shared" si="163"/>
        <v>September</v>
      </c>
      <c r="O1398" s="55">
        <f t="shared" si="164"/>
        <v>9</v>
      </c>
      <c r="P1398" s="55" t="str">
        <f t="shared" si="165"/>
        <v>29</v>
      </c>
      <c r="Q1398" s="2" t="str">
        <f t="shared" si="159"/>
        <v>&lt;a href="set03\wimbledon_news\wimbledon_news_1895_to_1900\miscellaneous\dover_items_september_29,_1899_p5_wn.pdf"&gt;Items&lt;/a&gt;</v>
      </c>
    </row>
    <row r="1399" spans="1:18" x14ac:dyDescent="0.25">
      <c r="A1399" s="2">
        <v>5562</v>
      </c>
      <c r="B1399" s="4" t="s">
        <v>1841</v>
      </c>
      <c r="C1399" s="4" t="s">
        <v>1842</v>
      </c>
      <c r="D1399" s="52" t="s">
        <v>116</v>
      </c>
      <c r="E1399" s="5" t="s">
        <v>1756</v>
      </c>
      <c r="F1399" s="5">
        <v>4</v>
      </c>
      <c r="G1399" s="5">
        <v>25</v>
      </c>
      <c r="H1399" s="5">
        <v>5881</v>
      </c>
      <c r="I1399" t="s">
        <v>32122</v>
      </c>
      <c r="J1399" s="46" t="s">
        <v>33107</v>
      </c>
      <c r="K1399" s="55">
        <f t="shared" si="160"/>
        <v>8</v>
      </c>
      <c r="L1399" s="55">
        <f t="shared" si="161"/>
        <v>11</v>
      </c>
      <c r="M1399" s="55" t="str">
        <f t="shared" si="162"/>
        <v>1899</v>
      </c>
      <c r="N1399" s="55" t="str">
        <f t="shared" si="163"/>
        <v>October</v>
      </c>
      <c r="O1399" s="55">
        <f t="shared" si="164"/>
        <v>10</v>
      </c>
      <c r="P1399" s="55" t="str">
        <f t="shared" si="165"/>
        <v>19</v>
      </c>
      <c r="Q1399" s="2" t="str">
        <f t="shared" si="159"/>
        <v>&lt;a href="set01\hope_pioneer_jan1894todec1899\misc\nybo_mrs._barn_et_al_burn_october_19_1899_p4_hp.pdf"&gt;Barn et al burn&lt;/a&gt;</v>
      </c>
    </row>
    <row r="1400" spans="1:18" x14ac:dyDescent="0.25">
      <c r="A1400" s="2">
        <v>1410</v>
      </c>
      <c r="B1400" s="4" t="s">
        <v>9942</v>
      </c>
      <c r="C1400" s="4" t="s">
        <v>9943</v>
      </c>
      <c r="D1400" s="52" t="s">
        <v>9944</v>
      </c>
      <c r="E1400" s="5" t="s">
        <v>13632</v>
      </c>
      <c r="F1400" s="5">
        <v>5</v>
      </c>
      <c r="G1400" s="5">
        <v>41</v>
      </c>
      <c r="H1400" s="5">
        <v>7650</v>
      </c>
      <c r="I1400" s="99" t="s">
        <v>31649</v>
      </c>
      <c r="J1400" s="46" t="s">
        <v>33127</v>
      </c>
      <c r="K1400" s="55">
        <f t="shared" si="160"/>
        <v>8</v>
      </c>
      <c r="L1400" s="55">
        <f t="shared" si="161"/>
        <v>11</v>
      </c>
      <c r="M1400" s="55" t="str">
        <f t="shared" si="162"/>
        <v>1899</v>
      </c>
      <c r="N1400" s="55" t="str">
        <f t="shared" si="163"/>
        <v>October</v>
      </c>
      <c r="O1400" s="55">
        <f t="shared" si="164"/>
        <v>10</v>
      </c>
      <c r="P1400" s="55" t="str">
        <f t="shared" si="165"/>
        <v>20</v>
      </c>
      <c r="Q1400" s="2" t="str">
        <f t="shared" si="159"/>
        <v>&lt;a href="set03\wimbledon_news\wimbledon_news_1895_to_1900\miscellaneous\croonquist,_14_yr_old_son_of_cj_gun_accident_october_20,_1899_p5_wn.pdf"&gt;Gun Accident&lt;/a&gt;</v>
      </c>
    </row>
    <row r="1401" spans="1:18" x14ac:dyDescent="0.25">
      <c r="A1401" s="2">
        <v>1634</v>
      </c>
      <c r="B1401" s="4" t="s">
        <v>9972</v>
      </c>
      <c r="C1401" s="4" t="s">
        <v>3458</v>
      </c>
      <c r="D1401" s="52" t="s">
        <v>9944</v>
      </c>
      <c r="E1401" s="5" t="s">
        <v>13632</v>
      </c>
      <c r="F1401" s="5">
        <v>8</v>
      </c>
      <c r="G1401" s="5">
        <v>41</v>
      </c>
      <c r="H1401" s="5">
        <v>7663</v>
      </c>
      <c r="I1401" s="99" t="s">
        <v>31650</v>
      </c>
      <c r="J1401" s="46" t="s">
        <v>33127</v>
      </c>
      <c r="K1401" s="55">
        <f t="shared" si="160"/>
        <v>8</v>
      </c>
      <c r="L1401" s="55">
        <f t="shared" si="161"/>
        <v>11</v>
      </c>
      <c r="M1401" s="55" t="str">
        <f t="shared" si="162"/>
        <v>1899</v>
      </c>
      <c r="N1401" s="55" t="str">
        <f t="shared" si="163"/>
        <v>October</v>
      </c>
      <c r="O1401" s="55">
        <f t="shared" si="164"/>
        <v>10</v>
      </c>
      <c r="P1401" s="55" t="str">
        <f t="shared" si="165"/>
        <v>20</v>
      </c>
      <c r="Q1401" s="2" t="str">
        <f t="shared" si="159"/>
        <v>&lt;a href="set03\wimbledon_news\wimbledon_news_1895_to_1900\miscellaneous\dover_items_october_20,_1899_p8_wn.pdf"&gt;Items&lt;/a&gt;</v>
      </c>
    </row>
    <row r="1402" spans="1:18" x14ac:dyDescent="0.25">
      <c r="A1402" s="2">
        <v>253</v>
      </c>
      <c r="B1402" s="4" t="s">
        <v>5921</v>
      </c>
      <c r="C1402" s="4" t="s">
        <v>5922</v>
      </c>
      <c r="D1402" s="52" t="s">
        <v>161</v>
      </c>
      <c r="E1402" s="5" t="s">
        <v>4462</v>
      </c>
      <c r="F1402" s="5">
        <v>5</v>
      </c>
      <c r="G1402" s="5">
        <v>15</v>
      </c>
      <c r="H1402" s="5">
        <v>2688</v>
      </c>
      <c r="I1402" t="s">
        <v>27103</v>
      </c>
      <c r="J1402" s="46" t="s">
        <v>33097</v>
      </c>
      <c r="K1402" s="55">
        <f t="shared" si="160"/>
        <v>9</v>
      </c>
      <c r="L1402" s="55">
        <f t="shared" si="161"/>
        <v>11</v>
      </c>
      <c r="M1402" s="55" t="str">
        <f t="shared" si="162"/>
        <v>1899</v>
      </c>
      <c r="N1402" s="55" t="str">
        <f t="shared" si="163"/>
        <v>November</v>
      </c>
      <c r="O1402" s="55">
        <f t="shared" si="164"/>
        <v>11</v>
      </c>
      <c r="P1402" s="55" t="str">
        <f t="shared" si="165"/>
        <v xml:space="preserve"> 2</v>
      </c>
      <c r="Q1402" s="2" t="str">
        <f t="shared" si="159"/>
        <v>&lt;a href="set03\gc\gc_january_1899_to_december_1900\miscellaneous\asmundson,_ole_broken_leg_november_2,_1899_p5_gc.pdf"&gt;Broken Leg&lt;/a&gt;</v>
      </c>
      <c r="R1402" s="64"/>
    </row>
    <row r="1403" spans="1:18" x14ac:dyDescent="0.25">
      <c r="A1403" s="2">
        <v>1872</v>
      </c>
      <c r="B1403" s="4" t="s">
        <v>5941</v>
      </c>
      <c r="C1403" s="4" t="s">
        <v>5942</v>
      </c>
      <c r="D1403" s="52" t="s">
        <v>161</v>
      </c>
      <c r="E1403" s="5" t="s">
        <v>4462</v>
      </c>
      <c r="F1403" s="5">
        <v>5</v>
      </c>
      <c r="G1403" s="5">
        <v>15</v>
      </c>
      <c r="H1403" s="5">
        <v>2702</v>
      </c>
      <c r="I1403" t="s">
        <v>27104</v>
      </c>
      <c r="J1403" s="46" t="s">
        <v>33097</v>
      </c>
      <c r="K1403" s="55">
        <f t="shared" si="160"/>
        <v>9</v>
      </c>
      <c r="L1403" s="55">
        <f t="shared" si="161"/>
        <v>11</v>
      </c>
      <c r="M1403" s="55" t="str">
        <f t="shared" si="162"/>
        <v>1899</v>
      </c>
      <c r="N1403" s="55" t="str">
        <f t="shared" si="163"/>
        <v>November</v>
      </c>
      <c r="O1403" s="55">
        <f t="shared" si="164"/>
        <v>11</v>
      </c>
      <c r="P1403" s="55" t="str">
        <f t="shared" si="165"/>
        <v xml:space="preserve"> 2</v>
      </c>
      <c r="Q1403" s="2" t="str">
        <f t="shared" si="159"/>
        <v>&lt;a href="set03\gc\gc_january_1899_to_december_1900\miscellaneous\evers,_gus_thrown_by_a_pony_november_2,_1899_p5_gc.pdf"&gt;Thrown by a pony&lt;/a&gt;</v>
      </c>
      <c r="R1403" s="64"/>
    </row>
    <row r="1404" spans="1:18" x14ac:dyDescent="0.25">
      <c r="A1404" s="2">
        <v>1635</v>
      </c>
      <c r="B1404" s="4" t="s">
        <v>9972</v>
      </c>
      <c r="C1404" s="4" t="s">
        <v>3458</v>
      </c>
      <c r="D1404" s="52" t="s">
        <v>9975</v>
      </c>
      <c r="E1404" s="5" t="s">
        <v>13632</v>
      </c>
      <c r="F1404" s="5">
        <v>5</v>
      </c>
      <c r="G1404" s="5">
        <v>41</v>
      </c>
      <c r="H1404" s="5">
        <v>7658</v>
      </c>
      <c r="I1404" s="99" t="s">
        <v>31651</v>
      </c>
      <c r="J1404" s="46" t="s">
        <v>33127</v>
      </c>
      <c r="K1404" s="55">
        <f t="shared" si="160"/>
        <v>9</v>
      </c>
      <c r="L1404" s="55">
        <f t="shared" si="161"/>
        <v>12</v>
      </c>
      <c r="M1404" s="55" t="str">
        <f t="shared" si="162"/>
        <v>1899</v>
      </c>
      <c r="N1404" s="55" t="str">
        <f t="shared" si="163"/>
        <v>November</v>
      </c>
      <c r="O1404" s="55">
        <f t="shared" si="164"/>
        <v>11</v>
      </c>
      <c r="P1404" s="55" t="str">
        <f t="shared" si="165"/>
        <v>10</v>
      </c>
      <c r="Q1404" s="2" t="str">
        <f t="shared" si="159"/>
        <v>&lt;a href="set03\wimbledon_news\wimbledon_news_1895_to_1900\miscellaneous\dover_items_november_10,_1899_p5_wn.pdf"&gt;Items&lt;/a&gt;</v>
      </c>
    </row>
    <row r="1405" spans="1:18" x14ac:dyDescent="0.25">
      <c r="A1405" s="2">
        <v>2803</v>
      </c>
      <c r="B1405" s="4" t="s">
        <v>5949</v>
      </c>
      <c r="C1405" s="4" t="s">
        <v>5950</v>
      </c>
      <c r="D1405" s="52" t="s">
        <v>139</v>
      </c>
      <c r="E1405" s="5" t="s">
        <v>4462</v>
      </c>
      <c r="F1405" s="5">
        <v>5</v>
      </c>
      <c r="G1405" s="5">
        <v>15</v>
      </c>
      <c r="H1405" s="5">
        <v>2707</v>
      </c>
      <c r="I1405" t="s">
        <v>27105</v>
      </c>
      <c r="J1405" s="46" t="s">
        <v>33097</v>
      </c>
      <c r="K1405" s="55">
        <f t="shared" ref="K1405:K1413" si="166">FIND(" ",D1405)</f>
        <v>9</v>
      </c>
      <c r="L1405" s="55">
        <f t="shared" ref="L1405:L1413" si="167">FIND(",",D1405)</f>
        <v>12</v>
      </c>
      <c r="M1405" s="55" t="str">
        <f t="shared" ref="M1405:M1413" si="168">MID(D1405,L1405+2,4)</f>
        <v>1899</v>
      </c>
      <c r="N1405" s="55" t="str">
        <f t="shared" ref="N1405:N1413" si="169">MID(D1405,1,K1405-1)</f>
        <v>November</v>
      </c>
      <c r="O1405" s="55">
        <f t="shared" ref="O1405:O1413" si="170">_xlfn.SWITCH(TRIM(N1405),
"January",1,"February",2,"March",3,"April",4,
"May",5,"June",6,"July",7,"August",8,
"September",9,"October",10,"November",11,"December",12,"No Match")</f>
        <v>11</v>
      </c>
      <c r="P1405" s="55" t="str">
        <f t="shared" ref="P1405:P1413" si="171">MID(D1405,L1405-2,2)</f>
        <v>16</v>
      </c>
      <c r="Q1405" s="2" t="str">
        <f t="shared" si="159"/>
        <v>&lt;a href="set03\gc\gc_january_1899_to_december_1900\miscellaneous\hanson,_walter_rides_velocipede_november_16,_1899_p5_gc.pdf"&gt;Rides velocipede&lt;/a&gt;</v>
      </c>
      <c r="R1405" s="64"/>
    </row>
    <row r="1406" spans="1:18" x14ac:dyDescent="0.25">
      <c r="A1406" s="2">
        <v>2831</v>
      </c>
      <c r="B1406" s="4" t="s">
        <v>5951</v>
      </c>
      <c r="C1406" s="4" t="s">
        <v>5950</v>
      </c>
      <c r="D1406" s="52" t="s">
        <v>139</v>
      </c>
      <c r="E1406" s="5" t="s">
        <v>4462</v>
      </c>
      <c r="F1406" s="5">
        <v>5</v>
      </c>
      <c r="G1406" s="5">
        <v>15</v>
      </c>
      <c r="H1406" s="5">
        <v>2708</v>
      </c>
      <c r="I1406" t="s">
        <v>27106</v>
      </c>
      <c r="J1406" s="46" t="s">
        <v>33097</v>
      </c>
      <c r="K1406" s="55">
        <f t="shared" si="166"/>
        <v>9</v>
      </c>
      <c r="L1406" s="55">
        <f t="shared" si="167"/>
        <v>12</v>
      </c>
      <c r="M1406" s="55" t="str">
        <f t="shared" si="168"/>
        <v>1899</v>
      </c>
      <c r="N1406" s="55" t="str">
        <f t="shared" si="169"/>
        <v>November</v>
      </c>
      <c r="O1406" s="55">
        <f t="shared" si="170"/>
        <v>11</v>
      </c>
      <c r="P1406" s="55" t="str">
        <f t="shared" si="171"/>
        <v>16</v>
      </c>
      <c r="Q1406" s="2" t="str">
        <f t="shared" si="159"/>
        <v>&lt;a href="set03\gc\gc_january_1899_to_december_1900\miscellaneous\hart,_charles_rides_velocipede_november_16,_1899_p5_gc.pdf"&gt;Rides velocipede&lt;/a&gt;</v>
      </c>
      <c r="R1406" s="64"/>
    </row>
    <row r="1407" spans="1:18" x14ac:dyDescent="0.25">
      <c r="A1407" s="2">
        <v>2957</v>
      </c>
      <c r="B1407" s="4" t="s">
        <v>4817</v>
      </c>
      <c r="C1407" s="4" t="s">
        <v>5953</v>
      </c>
      <c r="D1407" s="52" t="s">
        <v>139</v>
      </c>
      <c r="E1407" s="5" t="s">
        <v>4462</v>
      </c>
      <c r="F1407" s="5">
        <v>5</v>
      </c>
      <c r="G1407" s="5">
        <v>15</v>
      </c>
      <c r="H1407" s="5">
        <v>2710</v>
      </c>
      <c r="I1407" t="s">
        <v>27107</v>
      </c>
      <c r="J1407" s="46" t="s">
        <v>33097</v>
      </c>
      <c r="K1407" s="55">
        <f t="shared" si="166"/>
        <v>9</v>
      </c>
      <c r="L1407" s="55">
        <f t="shared" si="167"/>
        <v>12</v>
      </c>
      <c r="M1407" s="55" t="str">
        <f t="shared" si="168"/>
        <v>1899</v>
      </c>
      <c r="N1407" s="55" t="str">
        <f t="shared" si="169"/>
        <v>November</v>
      </c>
      <c r="O1407" s="55">
        <f t="shared" si="170"/>
        <v>11</v>
      </c>
      <c r="P1407" s="55" t="str">
        <f t="shared" si="171"/>
        <v>16</v>
      </c>
      <c r="Q1407" s="2" t="str">
        <f t="shared" si="159"/>
        <v>&lt;a href="set03\gc\gc_january_1899_to_december_1900\miscellaneous\hetager,_t_o_severe_burn_november_16,_1899_p5_gc.pdf"&gt;Severe burn&lt;/a&gt;</v>
      </c>
      <c r="R1407" s="64"/>
    </row>
    <row r="1408" spans="1:18" x14ac:dyDescent="0.25">
      <c r="A1408" s="2">
        <v>3113</v>
      </c>
      <c r="B1408" s="4" t="s">
        <v>1700</v>
      </c>
      <c r="C1408" s="4" t="s">
        <v>1686</v>
      </c>
      <c r="D1408" s="52" t="s">
        <v>139</v>
      </c>
      <c r="E1408" s="5" t="s">
        <v>1756</v>
      </c>
      <c r="F1408" s="5">
        <v>4</v>
      </c>
      <c r="G1408" s="5">
        <v>25</v>
      </c>
      <c r="H1408" s="5">
        <v>5773</v>
      </c>
      <c r="I1408" t="s">
        <v>32123</v>
      </c>
      <c r="J1408" s="46" t="s">
        <v>33107</v>
      </c>
      <c r="K1408" s="55">
        <f t="shared" si="166"/>
        <v>9</v>
      </c>
      <c r="L1408" s="55">
        <f t="shared" si="167"/>
        <v>12</v>
      </c>
      <c r="M1408" s="55" t="str">
        <f t="shared" si="168"/>
        <v>1899</v>
      </c>
      <c r="N1408" s="55" t="str">
        <f t="shared" si="169"/>
        <v>November</v>
      </c>
      <c r="O1408" s="55">
        <f t="shared" si="170"/>
        <v>11</v>
      </c>
      <c r="P1408" s="55" t="str">
        <f t="shared" si="171"/>
        <v>16</v>
      </c>
      <c r="Q1408" s="2" t="str">
        <f t="shared" si="159"/>
        <v>&lt;a href="set01\hope_pioneer_jan1894todec1899\misc\grave_of_1882_november_16_1899_p4_hp.pdf"&gt;Grave of 1882&lt;/a&gt;</v>
      </c>
    </row>
    <row r="1409" spans="1:18" x14ac:dyDescent="0.25">
      <c r="A1409" s="2">
        <v>3403</v>
      </c>
      <c r="B1409" s="4" t="s">
        <v>1733</v>
      </c>
      <c r="C1409" s="4" t="s">
        <v>1727</v>
      </c>
      <c r="D1409" s="52" t="s">
        <v>119</v>
      </c>
      <c r="E1409" s="5" t="s">
        <v>1756</v>
      </c>
      <c r="F1409" s="5">
        <v>4</v>
      </c>
      <c r="G1409" s="5">
        <v>25</v>
      </c>
      <c r="H1409" s="5">
        <v>5799</v>
      </c>
      <c r="I1409" t="s">
        <v>32124</v>
      </c>
      <c r="J1409" s="46" t="s">
        <v>33107</v>
      </c>
      <c r="K1409" s="55">
        <f t="shared" si="166"/>
        <v>9</v>
      </c>
      <c r="L1409" s="55">
        <f t="shared" si="167"/>
        <v>12</v>
      </c>
      <c r="M1409" s="55" t="str">
        <f t="shared" si="168"/>
        <v>1899</v>
      </c>
      <c r="N1409" s="55" t="str">
        <f t="shared" si="169"/>
        <v>November</v>
      </c>
      <c r="O1409" s="55">
        <f t="shared" si="170"/>
        <v>11</v>
      </c>
      <c r="P1409" s="55" t="str">
        <f t="shared" si="171"/>
        <v>23</v>
      </c>
      <c r="Q1409" s="2" t="str">
        <f t="shared" si="159"/>
        <v>&lt;a href="set01\hope_pioneer_jan1894todec1899\misc\hope_fire_-_cisterns_being_completed_november_23_1899_p4_hp.pdf"&gt;Cisterns begin completed&lt;/a&gt;</v>
      </c>
    </row>
    <row r="1410" spans="1:18" x14ac:dyDescent="0.25">
      <c r="A1410" s="2">
        <v>3404</v>
      </c>
      <c r="B1410" s="4" t="s">
        <v>1733</v>
      </c>
      <c r="C1410" s="4" t="s">
        <v>1728</v>
      </c>
      <c r="D1410" s="52" t="s">
        <v>122</v>
      </c>
      <c r="E1410" s="5" t="s">
        <v>1756</v>
      </c>
      <c r="F1410" s="5">
        <v>4</v>
      </c>
      <c r="G1410" s="5">
        <v>25</v>
      </c>
      <c r="H1410" s="5">
        <v>5800</v>
      </c>
      <c r="I1410" t="s">
        <v>32125</v>
      </c>
      <c r="J1410" s="46" t="s">
        <v>33107</v>
      </c>
      <c r="K1410" s="55">
        <f t="shared" si="166"/>
        <v>9</v>
      </c>
      <c r="L1410" s="55">
        <f t="shared" si="167"/>
        <v>12</v>
      </c>
      <c r="M1410" s="55" t="str">
        <f t="shared" si="168"/>
        <v>1899</v>
      </c>
      <c r="N1410" s="55" t="str">
        <f t="shared" si="169"/>
        <v>November</v>
      </c>
      <c r="O1410" s="55">
        <f t="shared" si="170"/>
        <v>11</v>
      </c>
      <c r="P1410" s="55" t="str">
        <f t="shared" si="171"/>
        <v>30</v>
      </c>
      <c r="Q1410" s="2" t="str">
        <f t="shared" ref="Q1410:Q1473" si="172">"&lt;a href="&amp;""""&amp;J1410&amp;"\"&amp;I1410&amp;"""&gt;"&amp;C1410&amp;"&lt;/a&gt;"</f>
        <v>&lt;a href="set01\hope_pioneer_jan1894todec1899\misc\hope_fire_-_citizens_meet_and_decide_purchase_november_30_1899_p4_hp.pdf"&gt;Citizens decide to purchase&lt;/a&gt;</v>
      </c>
    </row>
    <row r="1411" spans="1:18" x14ac:dyDescent="0.25">
      <c r="A1411" s="2">
        <v>6342</v>
      </c>
      <c r="B1411" s="4" t="s">
        <v>5100</v>
      </c>
      <c r="C1411" s="4" t="s">
        <v>5970</v>
      </c>
      <c r="D1411" s="52" t="s">
        <v>122</v>
      </c>
      <c r="E1411" s="5" t="s">
        <v>4462</v>
      </c>
      <c r="F1411" s="5">
        <v>5</v>
      </c>
      <c r="G1411" s="5">
        <v>15</v>
      </c>
      <c r="H1411" s="5">
        <v>2721</v>
      </c>
      <c r="I1411" t="s">
        <v>27108</v>
      </c>
      <c r="J1411" s="46" t="s">
        <v>33097</v>
      </c>
      <c r="K1411" s="55">
        <f t="shared" si="166"/>
        <v>9</v>
      </c>
      <c r="L1411" s="55">
        <f t="shared" si="167"/>
        <v>12</v>
      </c>
      <c r="M1411" s="55" t="str">
        <f t="shared" si="168"/>
        <v>1899</v>
      </c>
      <c r="N1411" s="55" t="str">
        <f t="shared" si="169"/>
        <v>November</v>
      </c>
      <c r="O1411" s="55">
        <f t="shared" si="170"/>
        <v>11</v>
      </c>
      <c r="P1411" s="55" t="str">
        <f t="shared" si="171"/>
        <v>30</v>
      </c>
      <c r="Q1411" s="2" t="str">
        <f t="shared" si="172"/>
        <v>&lt;a href="set03\gc\gc_january_1899_to_december_1900\miscellaneous\ruggles,_m_l_had_a_hard_squeeze_november_30,_1899_p5_gc.pdf"&gt;Had a hard squeeze&lt;/a&gt;</v>
      </c>
      <c r="R1411" s="64"/>
    </row>
    <row r="1412" spans="1:18" x14ac:dyDescent="0.25">
      <c r="A1412" s="2">
        <v>3405</v>
      </c>
      <c r="B1412" s="4" t="s">
        <v>1733</v>
      </c>
      <c r="C1412" s="4" t="s">
        <v>1729</v>
      </c>
      <c r="D1412" s="52" t="s">
        <v>118</v>
      </c>
      <c r="E1412" s="5" t="s">
        <v>1756</v>
      </c>
      <c r="F1412" s="5">
        <v>4</v>
      </c>
      <c r="G1412" s="5">
        <v>25</v>
      </c>
      <c r="H1412" s="5">
        <v>5801</v>
      </c>
      <c r="I1412" t="s">
        <v>32126</v>
      </c>
      <c r="J1412" s="46" t="s">
        <v>33107</v>
      </c>
      <c r="K1412" s="55">
        <f t="shared" si="166"/>
        <v>9</v>
      </c>
      <c r="L1412" s="55">
        <f t="shared" si="167"/>
        <v>11</v>
      </c>
      <c r="M1412" s="55" t="str">
        <f t="shared" si="168"/>
        <v>1899</v>
      </c>
      <c r="N1412" s="55" t="str">
        <f t="shared" si="169"/>
        <v>December</v>
      </c>
      <c r="O1412" s="55">
        <f t="shared" si="170"/>
        <v>12</v>
      </c>
      <c r="P1412" s="55" t="str">
        <f t="shared" si="171"/>
        <v xml:space="preserve"> 7</v>
      </c>
      <c r="Q1412" s="2" t="str">
        <f t="shared" si="172"/>
        <v>&lt;a href="set01\hope_pioneer_jan1894todec1899\misc\hope_fire_-_contract_let_to_build_fire_house_december_7_1899_p4_hp.pdf"&gt;Contract to build firehouse&lt;/a&gt;</v>
      </c>
    </row>
    <row r="1413" spans="1:18" x14ac:dyDescent="0.25">
      <c r="A1413" s="2">
        <v>679</v>
      </c>
      <c r="B1413" s="4" t="s">
        <v>5923</v>
      </c>
      <c r="C1413" s="4" t="s">
        <v>5924</v>
      </c>
      <c r="D1413" s="52" t="s">
        <v>1298</v>
      </c>
      <c r="E1413" s="5" t="s">
        <v>4462</v>
      </c>
      <c r="F1413" s="5">
        <v>1</v>
      </c>
      <c r="G1413" s="5">
        <v>15</v>
      </c>
      <c r="H1413" s="5">
        <v>2689</v>
      </c>
      <c r="I1413" t="s">
        <v>27109</v>
      </c>
      <c r="J1413" s="46" t="s">
        <v>33097</v>
      </c>
      <c r="K1413" s="55">
        <f t="shared" si="166"/>
        <v>9</v>
      </c>
      <c r="L1413" s="55">
        <f t="shared" si="167"/>
        <v>12</v>
      </c>
      <c r="M1413" s="55" t="str">
        <f t="shared" si="168"/>
        <v>1899</v>
      </c>
      <c r="N1413" s="55" t="str">
        <f t="shared" si="169"/>
        <v>December</v>
      </c>
      <c r="O1413" s="55">
        <f t="shared" si="170"/>
        <v>12</v>
      </c>
      <c r="P1413" s="55" t="str">
        <f t="shared" si="171"/>
        <v>28</v>
      </c>
      <c r="Q1413" s="2" t="str">
        <f t="shared" si="172"/>
        <v>&lt;a href="set03\gc\gc_january_1899_to_december_1900\miscellaneous\burnett,_john_breaks_leg_december_28,_1899_p1_gc.pdf"&gt;Breaks leg&lt;/a&gt;</v>
      </c>
      <c r="R1413" s="64"/>
    </row>
    <row r="1414" spans="1:18" x14ac:dyDescent="0.25">
      <c r="A1414" s="2">
        <v>1075</v>
      </c>
      <c r="B1414" s="4" t="s">
        <v>1630</v>
      </c>
      <c r="C1414" s="4" t="s">
        <v>5933</v>
      </c>
      <c r="D1414" s="52">
        <v>4</v>
      </c>
      <c r="E1414" s="5" t="s">
        <v>4462</v>
      </c>
      <c r="F1414" s="5">
        <v>5</v>
      </c>
      <c r="G1414" s="5">
        <v>15</v>
      </c>
      <c r="H1414" s="5">
        <v>2692</v>
      </c>
      <c r="I1414" t="s">
        <v>27110</v>
      </c>
      <c r="J1414" s="46" t="s">
        <v>33097</v>
      </c>
      <c r="K1414" s="56"/>
      <c r="L1414" s="56"/>
      <c r="M1414" s="56">
        <f t="shared" ref="M1414:M1477" si="173">YEAR(D1414)</f>
        <v>1900</v>
      </c>
      <c r="N1414" s="56"/>
      <c r="O1414" s="56">
        <f t="shared" ref="O1414:O1477" si="174">MONTH(D1414)</f>
        <v>1</v>
      </c>
      <c r="P1414" s="56">
        <f t="shared" ref="P1414:P1477" si="175">DAY(D1414)</f>
        <v>4</v>
      </c>
      <c r="Q1414" s="2" t="str">
        <f t="shared" si="172"/>
        <v>&lt;a href="set03\gc\gc_january_1899_to_december_1900\miscellaneous\cooperstown_whist,_checker_and_chess_club_formed_january_4,_1900_p5_gc.pdf"&gt;Whist, Checker and Chess Club formed&lt;/a&gt;</v>
      </c>
      <c r="R1414" s="64"/>
    </row>
    <row r="1415" spans="1:18" x14ac:dyDescent="0.25">
      <c r="A1415" s="2">
        <v>3098</v>
      </c>
      <c r="B1415" s="4" t="s">
        <v>1700</v>
      </c>
      <c r="C1415" s="4" t="s">
        <v>2230</v>
      </c>
      <c r="D1415" s="52">
        <v>4</v>
      </c>
      <c r="E1415" s="5" t="s">
        <v>1756</v>
      </c>
      <c r="F1415" s="5">
        <v>4</v>
      </c>
      <c r="G1415" s="5">
        <v>26</v>
      </c>
      <c r="H1415" s="5">
        <v>5976</v>
      </c>
      <c r="I1415" t="s">
        <v>32356</v>
      </c>
      <c r="J1415" s="46" t="s">
        <v>33110</v>
      </c>
      <c r="K1415" s="56"/>
      <c r="L1415" s="56"/>
      <c r="M1415" s="56">
        <f t="shared" si="173"/>
        <v>1900</v>
      </c>
      <c r="N1415" s="56"/>
      <c r="O1415" s="56">
        <f t="shared" si="174"/>
        <v>1</v>
      </c>
      <c r="P1415" s="56">
        <f t="shared" si="175"/>
        <v>4</v>
      </c>
      <c r="Q1415" s="2" t="str">
        <f t="shared" si="172"/>
        <v>&lt;a href="set01\hope_pioneer_jan1900todec1903\misc\hope_-_clear_land_titles_coming_january_4_1900_p4_hp.pdf"&gt;Clear land titles coming&lt;/a&gt;</v>
      </c>
    </row>
    <row r="1416" spans="1:18" x14ac:dyDescent="0.25">
      <c r="A1416" s="2">
        <v>3206</v>
      </c>
      <c r="B1416" s="4" t="s">
        <v>1700</v>
      </c>
      <c r="C1416" s="4" t="s">
        <v>10203</v>
      </c>
      <c r="D1416" s="98">
        <v>4</v>
      </c>
      <c r="E1416" s="5" t="s">
        <v>1756</v>
      </c>
      <c r="F1416" s="5">
        <v>4</v>
      </c>
      <c r="G1416" s="5">
        <v>26.1</v>
      </c>
      <c r="H1416" s="5"/>
      <c r="I1416" t="s">
        <v>32526</v>
      </c>
      <c r="J1416" s="46" t="s">
        <v>33111</v>
      </c>
      <c r="M1416" s="56">
        <f t="shared" si="173"/>
        <v>1900</v>
      </c>
      <c r="N1416" s="56"/>
      <c r="O1416" s="56">
        <f t="shared" si="174"/>
        <v>1</v>
      </c>
      <c r="P1416" s="56">
        <f t="shared" si="175"/>
        <v>4</v>
      </c>
      <c r="Q1416" s="2" t="str">
        <f t="shared" si="172"/>
        <v>&lt;a href="set01\hope_pioneer_jan1900todec1903\hsn\hope_school_notes_-_to_begin_again_january_4_1900_p4_hp.pdf"&gt;School Notes&lt;/a&gt;</v>
      </c>
    </row>
    <row r="1417" spans="1:18" x14ac:dyDescent="0.25">
      <c r="A1417" s="2">
        <v>6989</v>
      </c>
      <c r="B1417" s="4" t="s">
        <v>33140</v>
      </c>
      <c r="C1417" s="4" t="s">
        <v>33139</v>
      </c>
      <c r="D1417" s="98">
        <v>4</v>
      </c>
      <c r="E1417" s="5" t="s">
        <v>1756</v>
      </c>
      <c r="F1417" s="5">
        <v>4</v>
      </c>
      <c r="G1417" s="5">
        <v>26.2</v>
      </c>
      <c r="H1417" s="5"/>
      <c r="I1417" t="s">
        <v>32591</v>
      </c>
      <c r="J1417" s="46" t="s">
        <v>33112</v>
      </c>
      <c r="M1417" s="56">
        <f t="shared" si="173"/>
        <v>1900</v>
      </c>
      <c r="N1417" s="56"/>
      <c r="O1417" s="56">
        <f t="shared" si="174"/>
        <v>1</v>
      </c>
      <c r="P1417" s="56">
        <f t="shared" si="175"/>
        <v>4</v>
      </c>
      <c r="Q1417" s="2" t="str">
        <f t="shared" si="172"/>
        <v>&lt;a href="set01\hope_pioneer_jan1900todec1903\sccm\sccm_select_official_newspapers_january_4_1900_p4_hp.pdf"&gt;Meeting Minutes&lt;/a&gt;</v>
      </c>
    </row>
    <row r="1418" spans="1:18" x14ac:dyDescent="0.25">
      <c r="A1418" s="2">
        <v>3948</v>
      </c>
      <c r="B1418" s="4" t="s">
        <v>7555</v>
      </c>
      <c r="C1418" s="4" t="s">
        <v>14819</v>
      </c>
      <c r="D1418" s="52">
        <v>9</v>
      </c>
      <c r="E1418" s="5" t="s">
        <v>13629</v>
      </c>
      <c r="F1418" s="5">
        <v>3</v>
      </c>
      <c r="G1418" s="5">
        <v>22</v>
      </c>
      <c r="H1418" s="5">
        <v>4066</v>
      </c>
      <c r="I1418" t="s">
        <v>28192</v>
      </c>
      <c r="J1418" s="46" t="s">
        <v>33103</v>
      </c>
      <c r="K1418" s="56"/>
      <c r="L1418" s="56"/>
      <c r="M1418" s="56">
        <f t="shared" si="173"/>
        <v>1900</v>
      </c>
      <c r="N1418" s="56"/>
      <c r="O1418" s="56">
        <f t="shared" si="174"/>
        <v>1</v>
      </c>
      <c r="P1418" s="56">
        <f t="shared" si="175"/>
        <v>9</v>
      </c>
      <c r="Q1418" s="2" t="str">
        <f t="shared" si="172"/>
        <v>&lt;a href="set04\he_november 20, 1917 - august 10, 1920\miscellaneous\johnson,_albert_writes_about_medical_corps_wwi_december_18,_1917_p3_he.pdf"&gt;Writes about Medical Corps WWI&lt;/a&gt;</v>
      </c>
    </row>
    <row r="1419" spans="1:18" x14ac:dyDescent="0.25">
      <c r="A1419" s="2">
        <v>6990</v>
      </c>
      <c r="B1419" s="4" t="s">
        <v>33140</v>
      </c>
      <c r="C1419" s="4" t="s">
        <v>33139</v>
      </c>
      <c r="D1419" s="98">
        <v>11</v>
      </c>
      <c r="E1419" s="5" t="s">
        <v>1756</v>
      </c>
      <c r="F1419" s="5">
        <v>1</v>
      </c>
      <c r="G1419" s="5">
        <v>26.2</v>
      </c>
      <c r="H1419" s="5"/>
      <c r="I1419" t="s">
        <v>32592</v>
      </c>
      <c r="J1419" s="46" t="s">
        <v>33112</v>
      </c>
      <c r="M1419" s="56">
        <f t="shared" si="173"/>
        <v>1900</v>
      </c>
      <c r="N1419" s="56"/>
      <c r="O1419" s="56">
        <f t="shared" si="174"/>
        <v>1</v>
      </c>
      <c r="P1419" s="56">
        <f t="shared" si="175"/>
        <v>11</v>
      </c>
      <c r="Q1419" s="2" t="str">
        <f t="shared" si="172"/>
        <v>&lt;a href="set01\hope_pioneer_jan1900todec1903\sccm\sccm_january_11_1900_p1_hp.pdf"&gt;Meeting Minutes&lt;/a&gt;</v>
      </c>
    </row>
    <row r="1420" spans="1:18" x14ac:dyDescent="0.25">
      <c r="A1420" s="2">
        <v>1510</v>
      </c>
      <c r="B1420" s="4" t="s">
        <v>5593</v>
      </c>
      <c r="C1420" s="4" t="s">
        <v>3458</v>
      </c>
      <c r="D1420" s="52">
        <v>12</v>
      </c>
      <c r="E1420" s="5" t="s">
        <v>13632</v>
      </c>
      <c r="F1420" s="5">
        <v>8</v>
      </c>
      <c r="G1420" s="5">
        <v>42</v>
      </c>
      <c r="H1420" s="5">
        <v>7726</v>
      </c>
      <c r="I1420" s="99" t="s">
        <v>31652</v>
      </c>
      <c r="J1420" s="46" t="s">
        <v>33128</v>
      </c>
      <c r="K1420" s="56"/>
      <c r="L1420" s="56"/>
      <c r="M1420" s="56">
        <f t="shared" si="173"/>
        <v>1900</v>
      </c>
      <c r="N1420" s="56"/>
      <c r="O1420" s="56">
        <f t="shared" si="174"/>
        <v>1</v>
      </c>
      <c r="P1420" s="56">
        <f t="shared" si="175"/>
        <v>12</v>
      </c>
      <c r="Q1420" s="2" t="str">
        <f t="shared" si="172"/>
        <v>&lt;a href="set03\wimbledon_news\wimbledon_news_1900_-_1905\miscellaneous\dazey_items_january_12,_1900_p8_wn.pdf"&gt;Items&lt;/a&gt;</v>
      </c>
    </row>
    <row r="1421" spans="1:18" x14ac:dyDescent="0.25">
      <c r="A1421" s="2">
        <v>6991</v>
      </c>
      <c r="B1421" s="4" t="s">
        <v>33140</v>
      </c>
      <c r="C1421" s="4" t="s">
        <v>33139</v>
      </c>
      <c r="D1421" s="98">
        <v>18</v>
      </c>
      <c r="E1421" s="5" t="s">
        <v>1756</v>
      </c>
      <c r="F1421" s="5">
        <v>1</v>
      </c>
      <c r="G1421" s="5">
        <v>26.2</v>
      </c>
      <c r="H1421" s="5"/>
      <c r="I1421" t="s">
        <v>32593</v>
      </c>
      <c r="J1421" s="46" t="s">
        <v>33112</v>
      </c>
      <c r="M1421" s="56">
        <f t="shared" si="173"/>
        <v>1900</v>
      </c>
      <c r="N1421" s="56"/>
      <c r="O1421" s="56">
        <f t="shared" si="174"/>
        <v>1</v>
      </c>
      <c r="P1421" s="56">
        <f t="shared" si="175"/>
        <v>18</v>
      </c>
      <c r="Q1421" s="2" t="str">
        <f t="shared" si="172"/>
        <v>&lt;a href="set01\hope_pioneer_jan1900todec1903\sccm\sccm_(poor_copy)_january_18_1900_p1_hp.pdf"&gt;Meeting Minutes&lt;/a&gt;</v>
      </c>
    </row>
    <row r="1422" spans="1:18" x14ac:dyDescent="0.25">
      <c r="A1422" s="2">
        <v>71</v>
      </c>
      <c r="B1422" s="4" t="s">
        <v>10199</v>
      </c>
      <c r="C1422" s="4" t="s">
        <v>10183</v>
      </c>
      <c r="D1422" s="52">
        <v>19</v>
      </c>
      <c r="E1422" s="5" t="s">
        <v>13632</v>
      </c>
      <c r="F1422" s="5">
        <v>8</v>
      </c>
      <c r="G1422" s="5">
        <v>42</v>
      </c>
      <c r="H1422" s="5">
        <v>7705</v>
      </c>
      <c r="I1422" s="99" t="s">
        <v>33131</v>
      </c>
      <c r="J1422" s="46" t="s">
        <v>33128</v>
      </c>
      <c r="K1422" s="56"/>
      <c r="L1422" s="56"/>
      <c r="M1422" s="56">
        <f t="shared" si="173"/>
        <v>1900</v>
      </c>
      <c r="N1422" s="56"/>
      <c r="O1422" s="56">
        <f t="shared" si="174"/>
        <v>1</v>
      </c>
      <c r="P1422" s="56">
        <f t="shared" si="175"/>
        <v>19</v>
      </c>
      <c r="Q1422" s="2" t="str">
        <f t="shared" si="172"/>
        <v>&lt;a href="set03\wimbledon_news\wimbledon_news_1900_-_1905\miscellaneous\albion_school_report_january_19,_1900_p8_wn.pdf"&gt;School Report&lt;/a&gt;</v>
      </c>
    </row>
    <row r="1423" spans="1:18" x14ac:dyDescent="0.25">
      <c r="A1423" s="2">
        <v>1511</v>
      </c>
      <c r="B1423" s="4" t="s">
        <v>5593</v>
      </c>
      <c r="C1423" s="4" t="s">
        <v>3458</v>
      </c>
      <c r="D1423" s="52">
        <v>19</v>
      </c>
      <c r="E1423" s="5" t="s">
        <v>13632</v>
      </c>
      <c r="F1423" s="5">
        <v>8</v>
      </c>
      <c r="G1423" s="5">
        <v>42</v>
      </c>
      <c r="H1423" s="5">
        <v>7727</v>
      </c>
      <c r="I1423" s="99" t="s">
        <v>31653</v>
      </c>
      <c r="J1423" s="46" t="s">
        <v>33128</v>
      </c>
      <c r="K1423" s="56"/>
      <c r="L1423" s="56"/>
      <c r="M1423" s="56">
        <f t="shared" si="173"/>
        <v>1900</v>
      </c>
      <c r="N1423" s="56"/>
      <c r="O1423" s="56">
        <f t="shared" si="174"/>
        <v>1</v>
      </c>
      <c r="P1423" s="56">
        <f t="shared" si="175"/>
        <v>19</v>
      </c>
      <c r="Q1423" s="2" t="str">
        <f t="shared" si="172"/>
        <v>&lt;a href="set03\wimbledon_news\wimbledon_news_1900_-_1905\miscellaneous\dazey_items_january_19,_1900_p8_wn.pdf"&gt;Items&lt;/a&gt;</v>
      </c>
    </row>
    <row r="1424" spans="1:18" x14ac:dyDescent="0.25">
      <c r="A1424" s="2">
        <v>1669</v>
      </c>
      <c r="B1424" s="4" t="s">
        <v>9972</v>
      </c>
      <c r="C1424" s="4" t="s">
        <v>10202</v>
      </c>
      <c r="D1424" s="52">
        <v>19</v>
      </c>
      <c r="E1424" s="5" t="s">
        <v>13632</v>
      </c>
      <c r="F1424" s="5">
        <v>5</v>
      </c>
      <c r="G1424" s="5">
        <v>42</v>
      </c>
      <c r="H1424" s="5">
        <v>7738</v>
      </c>
      <c r="I1424" s="99" t="s">
        <v>31654</v>
      </c>
      <c r="J1424" s="46" t="s">
        <v>33128</v>
      </c>
      <c r="K1424" s="56"/>
      <c r="L1424" s="56"/>
      <c r="M1424" s="56">
        <f t="shared" si="173"/>
        <v>1900</v>
      </c>
      <c r="N1424" s="56"/>
      <c r="O1424" s="56">
        <f t="shared" si="174"/>
        <v>1</v>
      </c>
      <c r="P1424" s="56">
        <f t="shared" si="175"/>
        <v>19</v>
      </c>
      <c r="Q1424" s="2" t="str">
        <f t="shared" si="172"/>
        <v>&lt;a href="set03\wimbledon_news\wimbledon_news_1900_-_1905\miscellaneous\dover_news_january_19,_1900_p5_wn.pdf"&gt;News&lt;/a&gt;</v>
      </c>
    </row>
    <row r="1425" spans="1:18" x14ac:dyDescent="0.25">
      <c r="A1425" s="2">
        <v>5909</v>
      </c>
      <c r="B1425" s="4" t="s">
        <v>10161</v>
      </c>
      <c r="C1425" s="4" t="s">
        <v>1748</v>
      </c>
      <c r="D1425" s="52">
        <v>19</v>
      </c>
      <c r="E1425" s="5" t="s">
        <v>13632</v>
      </c>
      <c r="F1425" s="5">
        <v>8</v>
      </c>
      <c r="G1425" s="5">
        <v>42</v>
      </c>
      <c r="H1425" s="5">
        <v>7794</v>
      </c>
      <c r="I1425" s="99" t="s">
        <v>31655</v>
      </c>
      <c r="J1425" s="46" t="s">
        <v>33128</v>
      </c>
      <c r="K1425" s="56"/>
      <c r="L1425" s="56"/>
      <c r="M1425" s="56">
        <f t="shared" si="173"/>
        <v>1900</v>
      </c>
      <c r="N1425" s="56"/>
      <c r="O1425" s="56">
        <f t="shared" si="174"/>
        <v>1</v>
      </c>
      <c r="P1425" s="56">
        <f t="shared" si="175"/>
        <v>19</v>
      </c>
      <c r="Q1425" s="2" t="str">
        <f t="shared" si="172"/>
        <v>&lt;a href="set03\wimbledon_news\wimbledon_news_1900_-_1905\miscellaneous\pierce_#2_school_report_january_19,_1900_p8_wn.pdf"&gt;Report&lt;/a&gt;</v>
      </c>
    </row>
    <row r="1426" spans="1:18" x14ac:dyDescent="0.25">
      <c r="A1426" s="2">
        <v>8348</v>
      </c>
      <c r="B1426" s="4" t="s">
        <v>186</v>
      </c>
      <c r="C1426" s="4" t="s">
        <v>10167</v>
      </c>
      <c r="D1426" s="52">
        <v>19</v>
      </c>
      <c r="E1426" s="5" t="s">
        <v>13632</v>
      </c>
      <c r="F1426" s="5">
        <v>5</v>
      </c>
      <c r="G1426" s="5">
        <v>42</v>
      </c>
      <c r="H1426" s="5">
        <v>7816</v>
      </c>
      <c r="I1426" s="99" t="s">
        <v>31656</v>
      </c>
      <c r="J1426" s="46" t="s">
        <v>33128</v>
      </c>
      <c r="K1426" s="56"/>
      <c r="L1426" s="56"/>
      <c r="M1426" s="56">
        <f t="shared" si="173"/>
        <v>1900</v>
      </c>
      <c r="N1426" s="56"/>
      <c r="O1426" s="56">
        <f t="shared" si="174"/>
        <v>1</v>
      </c>
      <c r="P1426" s="56">
        <f t="shared" si="175"/>
        <v>19</v>
      </c>
      <c r="Q1426" s="2" t="str">
        <f t="shared" si="172"/>
        <v>&lt;a href="set03\wimbledon_news\wimbledon_news_1900_-_1905\miscellaneous\wimbledon_royal_neighbors_install_officers_january_19,_1900_p5_wn.pdf"&gt;Royal Neighbors Install officers&lt;/a&gt;</v>
      </c>
    </row>
    <row r="1427" spans="1:18" x14ac:dyDescent="0.25">
      <c r="A1427" s="2">
        <v>8378</v>
      </c>
      <c r="B1427" s="4" t="s">
        <v>186</v>
      </c>
      <c r="C1427" s="4" t="s">
        <v>10183</v>
      </c>
      <c r="D1427" s="12">
        <v>19</v>
      </c>
      <c r="E1427" s="5" t="s">
        <v>13632</v>
      </c>
      <c r="F1427" s="5">
        <v>5</v>
      </c>
      <c r="G1427" s="5">
        <v>42</v>
      </c>
      <c r="H1427" s="5">
        <v>7854</v>
      </c>
      <c r="I1427" s="99" t="s">
        <v>31767</v>
      </c>
      <c r="J1427" s="46" t="s">
        <v>33128</v>
      </c>
      <c r="K1427" s="56"/>
      <c r="L1427" s="56"/>
      <c r="M1427" s="56">
        <f t="shared" si="173"/>
        <v>1900</v>
      </c>
      <c r="N1427" s="56"/>
      <c r="O1427" s="56">
        <f t="shared" si="174"/>
        <v>1</v>
      </c>
      <c r="P1427" s="56">
        <f t="shared" si="175"/>
        <v>19</v>
      </c>
      <c r="Q1427" s="2" t="str">
        <f t="shared" si="172"/>
        <v>&lt;a href="set03\wimbledon_news\wimbledon_news_1900_-_1905\miscellaneous\wimbledon_school_report_january_19,_1900_p5_wn.pdf"&gt;School Report&lt;/a&gt;</v>
      </c>
    </row>
    <row r="1428" spans="1:18" x14ac:dyDescent="0.25">
      <c r="A1428" s="2">
        <v>8392</v>
      </c>
      <c r="B1428" s="4" t="s">
        <v>186</v>
      </c>
      <c r="C1428" s="4" t="s">
        <v>10196</v>
      </c>
      <c r="D1428" s="52">
        <v>19</v>
      </c>
      <c r="E1428" s="5" t="s">
        <v>13632</v>
      </c>
      <c r="F1428" s="5">
        <v>5</v>
      </c>
      <c r="G1428" s="5">
        <v>42</v>
      </c>
      <c r="H1428" s="5">
        <v>7821</v>
      </c>
      <c r="I1428" s="99" t="s">
        <v>31657</v>
      </c>
      <c r="J1428" s="46" t="s">
        <v>33128</v>
      </c>
      <c r="K1428" s="56"/>
      <c r="L1428" s="56"/>
      <c r="M1428" s="56">
        <f t="shared" si="173"/>
        <v>1900</v>
      </c>
      <c r="N1428" s="56"/>
      <c r="O1428" s="56">
        <f t="shared" si="174"/>
        <v>1</v>
      </c>
      <c r="P1428" s="56">
        <f t="shared" si="175"/>
        <v>19</v>
      </c>
      <c r="Q1428" s="2" t="str">
        <f t="shared" si="172"/>
        <v>&lt;a href="set03\wimbledon_news\wimbledon_news_1900_-_1905\miscellaneous\wimbledon_woodmen_install_officers_january_19,_1900_p5_wn.pdf"&gt;Woodmen install officers &lt;/a&gt;</v>
      </c>
    </row>
    <row r="1429" spans="1:18" x14ac:dyDescent="0.25">
      <c r="A1429" s="2">
        <v>3396</v>
      </c>
      <c r="B1429" s="4" t="s">
        <v>2247</v>
      </c>
      <c r="C1429" s="4" t="s">
        <v>2249</v>
      </c>
      <c r="D1429" s="52">
        <v>25</v>
      </c>
      <c r="E1429" s="5" t="s">
        <v>1756</v>
      </c>
      <c r="F1429" s="5">
        <v>4</v>
      </c>
      <c r="G1429" s="5">
        <v>26</v>
      </c>
      <c r="H1429" s="5">
        <v>6004</v>
      </c>
      <c r="I1429" t="s">
        <v>32357</v>
      </c>
      <c r="J1429" s="46" t="s">
        <v>33110</v>
      </c>
      <c r="K1429" s="56"/>
      <c r="L1429" s="56"/>
      <c r="M1429" s="56">
        <f t="shared" si="173"/>
        <v>1900</v>
      </c>
      <c r="N1429" s="56"/>
      <c r="O1429" s="56">
        <f t="shared" si="174"/>
        <v>1</v>
      </c>
      <c r="P1429" s="56">
        <f t="shared" si="175"/>
        <v>25</v>
      </c>
      <c r="Q1429" s="2" t="str">
        <f t="shared" si="172"/>
        <v>&lt;a href="set01\hope_pioneer_jan1900todec1903\misc\hope_fire_-_meets_to_plan_first_fire_january_25_1900_p4_hp.pdf"&gt;Meets to plan first fire&lt;/a&gt;</v>
      </c>
    </row>
    <row r="1430" spans="1:18" x14ac:dyDescent="0.25">
      <c r="A1430" s="2">
        <v>72</v>
      </c>
      <c r="B1430" s="4" t="s">
        <v>10199</v>
      </c>
      <c r="C1430" s="4" t="s">
        <v>10183</v>
      </c>
      <c r="D1430" s="52">
        <v>26</v>
      </c>
      <c r="E1430" s="5" t="s">
        <v>13632</v>
      </c>
      <c r="F1430" s="5">
        <v>4</v>
      </c>
      <c r="G1430" s="5">
        <v>42</v>
      </c>
      <c r="H1430" s="5">
        <v>7706</v>
      </c>
      <c r="I1430" s="99" t="s">
        <v>33132</v>
      </c>
      <c r="J1430" s="46" t="s">
        <v>33128</v>
      </c>
      <c r="K1430" s="56"/>
      <c r="L1430" s="56"/>
      <c r="M1430" s="56">
        <f t="shared" si="173"/>
        <v>1900</v>
      </c>
      <c r="N1430" s="56"/>
      <c r="O1430" s="56">
        <f t="shared" si="174"/>
        <v>1</v>
      </c>
      <c r="P1430" s="56">
        <f t="shared" si="175"/>
        <v>26</v>
      </c>
      <c r="Q1430" s="2" t="str">
        <f t="shared" si="172"/>
        <v>&lt;a href="set03\wimbledon_news\wimbledon_news_1900_-_1905\miscellaneous\albion_school_report_january_26,_1900_p4_wn.pdf"&gt;School Report&lt;/a&gt;</v>
      </c>
    </row>
    <row r="1431" spans="1:18" x14ac:dyDescent="0.25">
      <c r="A1431" s="2">
        <v>1512</v>
      </c>
      <c r="B1431" s="4" t="s">
        <v>5593</v>
      </c>
      <c r="C1431" s="4" t="s">
        <v>3458</v>
      </c>
      <c r="D1431" s="52">
        <v>26</v>
      </c>
      <c r="E1431" s="5" t="s">
        <v>13632</v>
      </c>
      <c r="F1431" s="5">
        <v>4</v>
      </c>
      <c r="G1431" s="5">
        <v>42</v>
      </c>
      <c r="H1431" s="5">
        <v>7728</v>
      </c>
      <c r="I1431" s="99" t="s">
        <v>31658</v>
      </c>
      <c r="J1431" s="46" t="s">
        <v>33128</v>
      </c>
      <c r="K1431" s="56"/>
      <c r="L1431" s="56"/>
      <c r="M1431" s="56">
        <f t="shared" si="173"/>
        <v>1900</v>
      </c>
      <c r="N1431" s="56"/>
      <c r="O1431" s="56">
        <f t="shared" si="174"/>
        <v>1</v>
      </c>
      <c r="P1431" s="56">
        <f t="shared" si="175"/>
        <v>26</v>
      </c>
      <c r="Q1431" s="2" t="str">
        <f t="shared" si="172"/>
        <v>&lt;a href="set03\wimbledon_news\wimbledon_news_1900_-_1905\miscellaneous\dazey_items_january_26,_1900_p4_wn.pdf"&gt;Items&lt;/a&gt;</v>
      </c>
    </row>
    <row r="1432" spans="1:18" x14ac:dyDescent="0.25">
      <c r="A1432" s="2">
        <v>6116</v>
      </c>
      <c r="B1432" s="4" t="s">
        <v>10166</v>
      </c>
      <c r="C1432" s="4" t="s">
        <v>3031</v>
      </c>
      <c r="D1432" s="52">
        <v>26</v>
      </c>
      <c r="E1432" s="5" t="s">
        <v>13632</v>
      </c>
      <c r="F1432" s="5">
        <v>5</v>
      </c>
      <c r="G1432" s="5">
        <v>42</v>
      </c>
      <c r="H1432" s="5">
        <v>7799</v>
      </c>
      <c r="I1432" s="99" t="s">
        <v>31659</v>
      </c>
      <c r="J1432" s="46" t="s">
        <v>33128</v>
      </c>
      <c r="K1432" s="56"/>
      <c r="L1432" s="56"/>
      <c r="M1432" s="56">
        <f t="shared" si="173"/>
        <v>1900</v>
      </c>
      <c r="N1432" s="56"/>
      <c r="O1432" s="56">
        <f t="shared" si="174"/>
        <v>1</v>
      </c>
      <c r="P1432" s="56">
        <f t="shared" si="175"/>
        <v>26</v>
      </c>
      <c r="Q1432" s="2" t="str">
        <f t="shared" si="172"/>
        <v>&lt;a href="set03\wimbledon_news\wimbledon_news_1900_-_1905\miscellaneous\reglin,_william_kicked_in_face_january_26,_1900_p5_wn.pdf"&gt;Kicked in face&lt;/a&gt;</v>
      </c>
    </row>
    <row r="1433" spans="1:18" x14ac:dyDescent="0.25">
      <c r="A1433" s="2">
        <v>8347</v>
      </c>
      <c r="B1433" s="4" t="s">
        <v>186</v>
      </c>
      <c r="C1433" s="4" t="s">
        <v>10165</v>
      </c>
      <c r="D1433" s="52">
        <v>26</v>
      </c>
      <c r="E1433" s="5" t="s">
        <v>13632</v>
      </c>
      <c r="F1433" s="5">
        <v>5</v>
      </c>
      <c r="G1433" s="5">
        <v>42</v>
      </c>
      <c r="H1433" s="5">
        <v>7815</v>
      </c>
      <c r="I1433" s="99" t="s">
        <v>31660</v>
      </c>
      <c r="J1433" s="46" t="s">
        <v>33128</v>
      </c>
      <c r="K1433" s="56"/>
      <c r="L1433" s="56"/>
      <c r="M1433" s="56">
        <f t="shared" si="173"/>
        <v>1900</v>
      </c>
      <c r="N1433" s="56"/>
      <c r="O1433" s="56">
        <f t="shared" si="174"/>
        <v>1</v>
      </c>
      <c r="P1433" s="56">
        <f t="shared" si="175"/>
        <v>26</v>
      </c>
      <c r="Q1433" s="2" t="str">
        <f t="shared" si="172"/>
        <v>&lt;a href="set03\wimbledon_news\wimbledon_news_1900_-_1905\miscellaneous\wimbledon_rebekah's_install_officers_january_26,_1900_p5_wn.pdf"&gt;Rebekah's install officers&lt;/a&gt;</v>
      </c>
    </row>
    <row r="1434" spans="1:18" x14ac:dyDescent="0.25">
      <c r="A1434" s="2">
        <v>1609</v>
      </c>
      <c r="B1434" s="4" t="s">
        <v>5937</v>
      </c>
      <c r="C1434" s="4" t="s">
        <v>5938</v>
      </c>
      <c r="D1434" s="52">
        <v>32</v>
      </c>
      <c r="E1434" s="5" t="s">
        <v>4462</v>
      </c>
      <c r="F1434" s="5">
        <v>5</v>
      </c>
      <c r="G1434" s="5">
        <v>15</v>
      </c>
      <c r="H1434" s="5">
        <v>2700</v>
      </c>
      <c r="I1434" t="s">
        <v>27111</v>
      </c>
      <c r="J1434" s="46" t="s">
        <v>33097</v>
      </c>
      <c r="K1434" s="56"/>
      <c r="L1434" s="56"/>
      <c r="M1434" s="56">
        <f t="shared" si="173"/>
        <v>1900</v>
      </c>
      <c r="N1434" s="56"/>
      <c r="O1434" s="56">
        <f t="shared" si="174"/>
        <v>2</v>
      </c>
      <c r="P1434" s="56">
        <f t="shared" si="175"/>
        <v>1</v>
      </c>
      <c r="Q1434" s="2" t="str">
        <f t="shared" si="172"/>
        <v>&lt;a href="set03\gc\gc_january_1899_to_december_1900\miscellaneous\diptheria_nearby_with_russian_settlers_february_1,_1900_p5_gc.pdf"&gt;Nearby with Russian Settlers&lt;/a&gt;</v>
      </c>
      <c r="R1434" s="64"/>
    </row>
    <row r="1435" spans="1:18" x14ac:dyDescent="0.25">
      <c r="A1435" s="2">
        <v>1670</v>
      </c>
      <c r="B1435" s="4" t="s">
        <v>9972</v>
      </c>
      <c r="C1435" s="4" t="s">
        <v>10202</v>
      </c>
      <c r="D1435" s="52">
        <v>33</v>
      </c>
      <c r="E1435" s="5" t="s">
        <v>13632</v>
      </c>
      <c r="F1435" s="5">
        <v>5</v>
      </c>
      <c r="G1435" s="5">
        <v>42</v>
      </c>
      <c r="H1435" s="5">
        <v>7736</v>
      </c>
      <c r="I1435" s="99" t="s">
        <v>31661</v>
      </c>
      <c r="J1435" s="46" t="s">
        <v>33128</v>
      </c>
      <c r="K1435" s="56"/>
      <c r="L1435" s="56"/>
      <c r="M1435" s="56">
        <f t="shared" si="173"/>
        <v>1900</v>
      </c>
      <c r="N1435" s="56"/>
      <c r="O1435" s="56">
        <f t="shared" si="174"/>
        <v>2</v>
      </c>
      <c r="P1435" s="56">
        <f t="shared" si="175"/>
        <v>2</v>
      </c>
      <c r="Q1435" s="2" t="str">
        <f t="shared" si="172"/>
        <v>&lt;a href="set03\wimbledon_news\wimbledon_news_1900_-_1905\miscellaneous\dover_news_february_2,_1900_p5_wn.pdf"&gt;News&lt;/a&gt;</v>
      </c>
    </row>
    <row r="1436" spans="1:18" x14ac:dyDescent="0.25">
      <c r="A1436" s="2">
        <v>7605</v>
      </c>
      <c r="B1436" s="4" t="s">
        <v>10182</v>
      </c>
      <c r="C1436" s="4" t="s">
        <v>10183</v>
      </c>
      <c r="D1436" s="52">
        <v>33</v>
      </c>
      <c r="E1436" s="5" t="s">
        <v>13632</v>
      </c>
      <c r="F1436" s="5">
        <v>5</v>
      </c>
      <c r="G1436" s="5">
        <v>42</v>
      </c>
      <c r="H1436" s="5">
        <v>7810</v>
      </c>
      <c r="I1436" s="99" t="s">
        <v>31662</v>
      </c>
      <c r="J1436" s="46" t="s">
        <v>33128</v>
      </c>
      <c r="K1436" s="56"/>
      <c r="L1436" s="56"/>
      <c r="M1436" s="56">
        <f t="shared" si="173"/>
        <v>1900</v>
      </c>
      <c r="N1436" s="56"/>
      <c r="O1436" s="56">
        <f t="shared" si="174"/>
        <v>2</v>
      </c>
      <c r="P1436" s="56">
        <f t="shared" si="175"/>
        <v>2</v>
      </c>
      <c r="Q1436" s="2" t="str">
        <f t="shared" si="172"/>
        <v>&lt;a href="set03\wimbledon_news\wimbledon_news_1900_-_1905\miscellaneous\uxbridge_#1_school_report_february_2,_1900_p5_wn.pdf"&gt;School Report&lt;/a&gt;</v>
      </c>
    </row>
    <row r="1437" spans="1:18" x14ac:dyDescent="0.25">
      <c r="A1437" s="2">
        <v>5468</v>
      </c>
      <c r="B1437" s="4" t="s">
        <v>4855</v>
      </c>
      <c r="C1437" s="4" t="s">
        <v>5965</v>
      </c>
      <c r="D1437" s="52">
        <v>39</v>
      </c>
      <c r="E1437" s="5" t="s">
        <v>4462</v>
      </c>
      <c r="F1437" s="5">
        <v>5</v>
      </c>
      <c r="G1437" s="5">
        <v>15</v>
      </c>
      <c r="H1437" s="5">
        <v>2717</v>
      </c>
      <c r="I1437" t="s">
        <v>27112</v>
      </c>
      <c r="J1437" s="46" t="s">
        <v>33097</v>
      </c>
      <c r="K1437" s="56"/>
      <c r="L1437" s="56"/>
      <c r="M1437" s="56">
        <f t="shared" si="173"/>
        <v>1900</v>
      </c>
      <c r="N1437" s="56"/>
      <c r="O1437" s="56">
        <f t="shared" si="174"/>
        <v>2</v>
      </c>
      <c r="P1437" s="56">
        <f t="shared" si="175"/>
        <v>8</v>
      </c>
      <c r="Q1437" s="2" t="str">
        <f t="shared" si="172"/>
        <v>&lt;a href="set03\gc\gc_january_1899_to_december_1900\miscellaneous\njaa,_torkel_house_burns_completely_february_8,_1900_p5_gc.pdf"&gt;House burns completely&lt;/a&gt;</v>
      </c>
      <c r="R1437" s="64"/>
    </row>
    <row r="1438" spans="1:18" x14ac:dyDescent="0.25">
      <c r="A1438" s="2">
        <v>6443</v>
      </c>
      <c r="B1438" s="4" t="s">
        <v>2348</v>
      </c>
      <c r="C1438" s="4" t="s">
        <v>2349</v>
      </c>
      <c r="D1438" s="52">
        <v>39</v>
      </c>
      <c r="E1438" s="5" t="s">
        <v>1756</v>
      </c>
      <c r="F1438" s="5">
        <v>4</v>
      </c>
      <c r="G1438" s="5">
        <v>26</v>
      </c>
      <c r="H1438" s="5">
        <v>6072</v>
      </c>
      <c r="I1438" t="s">
        <v>32358</v>
      </c>
      <c r="J1438" s="46" t="s">
        <v>33110</v>
      </c>
      <c r="K1438" s="56"/>
      <c r="L1438" s="56"/>
      <c r="M1438" s="56">
        <f t="shared" si="173"/>
        <v>1900</v>
      </c>
      <c r="N1438" s="56"/>
      <c r="O1438" s="56">
        <f t="shared" si="174"/>
        <v>2</v>
      </c>
      <c r="P1438" s="56">
        <f t="shared" si="175"/>
        <v>8</v>
      </c>
      <c r="Q1438" s="2" t="str">
        <f t="shared" si="172"/>
        <v>&lt;a href="set01\hope_pioneer_jan1900todec1903\misc\schultz_young_pawed_by_horse_badly_february_8_1900_p4_hp.pdf"&gt;Pawed by horse badly&lt;/a&gt;</v>
      </c>
    </row>
    <row r="1439" spans="1:18" x14ac:dyDescent="0.25">
      <c r="A1439" s="2">
        <v>8379</v>
      </c>
      <c r="B1439" s="4" t="s">
        <v>186</v>
      </c>
      <c r="C1439" s="4" t="s">
        <v>10183</v>
      </c>
      <c r="D1439" s="52">
        <v>40</v>
      </c>
      <c r="E1439" s="5" t="s">
        <v>13632</v>
      </c>
      <c r="F1439" s="5">
        <v>5</v>
      </c>
      <c r="G1439" s="5">
        <v>42</v>
      </c>
      <c r="H1439" s="5">
        <v>7851</v>
      </c>
      <c r="I1439" s="99" t="s">
        <v>31768</v>
      </c>
      <c r="J1439" s="46" t="s">
        <v>33128</v>
      </c>
      <c r="K1439" s="56"/>
      <c r="L1439" s="56"/>
      <c r="M1439" s="56">
        <f t="shared" si="173"/>
        <v>1900</v>
      </c>
      <c r="N1439" s="56"/>
      <c r="O1439" s="56">
        <f t="shared" si="174"/>
        <v>2</v>
      </c>
      <c r="P1439" s="56">
        <f t="shared" si="175"/>
        <v>9</v>
      </c>
      <c r="Q1439" s="2" t="str">
        <f t="shared" si="172"/>
        <v>&lt;a href="set03\wimbledon_news\wimbledon_news_1900_-_1905\miscellaneous\wimbledon_school_report_february_9,_1900_p5_wn.pdf"&gt;School Report&lt;/a&gt;</v>
      </c>
    </row>
    <row r="1440" spans="1:18" x14ac:dyDescent="0.25">
      <c r="A1440" s="2">
        <v>1838</v>
      </c>
      <c r="B1440" s="4" t="s">
        <v>5939</v>
      </c>
      <c r="C1440" s="4" t="s">
        <v>5940</v>
      </c>
      <c r="D1440" s="52">
        <v>46</v>
      </c>
      <c r="E1440" s="5" t="s">
        <v>4462</v>
      </c>
      <c r="F1440" s="5">
        <v>5</v>
      </c>
      <c r="G1440" s="5">
        <v>15</v>
      </c>
      <c r="H1440" s="5">
        <v>2701</v>
      </c>
      <c r="I1440" t="s">
        <v>27113</v>
      </c>
      <c r="J1440" s="46" t="s">
        <v>33097</v>
      </c>
      <c r="K1440" s="56"/>
      <c r="L1440" s="56"/>
      <c r="M1440" s="56">
        <f t="shared" si="173"/>
        <v>1900</v>
      </c>
      <c r="N1440" s="56"/>
      <c r="O1440" s="56">
        <f t="shared" si="174"/>
        <v>2</v>
      </c>
      <c r="P1440" s="56">
        <f t="shared" si="175"/>
        <v>15</v>
      </c>
      <c r="Q1440" s="2" t="str">
        <f t="shared" si="172"/>
        <v>&lt;a href="set03\gc\gc_january_1899_to_december_1900\miscellaneous\erdahl,_john_interesting_bet_february_15,_1900_p5_gc.pdf"&gt;Interesting Bet&lt;/a&gt;</v>
      </c>
      <c r="R1440" s="64"/>
    </row>
    <row r="1441" spans="1:18" x14ac:dyDescent="0.25">
      <c r="A1441" s="2">
        <v>5843</v>
      </c>
      <c r="B1441" s="4" t="s">
        <v>5969</v>
      </c>
      <c r="C1441" s="4" t="s">
        <v>5940</v>
      </c>
      <c r="D1441" s="52">
        <v>46</v>
      </c>
      <c r="E1441" s="5" t="s">
        <v>4462</v>
      </c>
      <c r="F1441" s="5">
        <v>5</v>
      </c>
      <c r="G1441" s="5">
        <v>15</v>
      </c>
      <c r="H1441" s="5">
        <v>2720</v>
      </c>
      <c r="I1441" t="s">
        <v>27114</v>
      </c>
      <c r="J1441" s="46" t="s">
        <v>33097</v>
      </c>
      <c r="K1441" s="56"/>
      <c r="L1441" s="56"/>
      <c r="M1441" s="56">
        <f t="shared" si="173"/>
        <v>1900</v>
      </c>
      <c r="N1441" s="56"/>
      <c r="O1441" s="56">
        <f t="shared" si="174"/>
        <v>2</v>
      </c>
      <c r="P1441" s="56">
        <f t="shared" si="175"/>
        <v>15</v>
      </c>
      <c r="Q1441" s="2" t="str">
        <f t="shared" si="172"/>
        <v>&lt;a href="set03\gc\gc_january_1899_to_december_1900\miscellaneous\peterson,_louis_interesting_bet_february_15,_1900_p5_gc.pdf"&gt;Interesting Bet&lt;/a&gt;</v>
      </c>
      <c r="R1441" s="64"/>
    </row>
    <row r="1442" spans="1:18" x14ac:dyDescent="0.25">
      <c r="A1442" s="2">
        <v>233</v>
      </c>
      <c r="B1442" s="4" t="s">
        <v>10108</v>
      </c>
      <c r="C1442" s="4" t="s">
        <v>10113</v>
      </c>
      <c r="D1442" s="52">
        <v>47</v>
      </c>
      <c r="E1442" s="5" t="s">
        <v>13632</v>
      </c>
      <c r="F1442" s="5">
        <v>5</v>
      </c>
      <c r="G1442" s="5">
        <v>42</v>
      </c>
      <c r="H1442" s="5">
        <v>7716</v>
      </c>
      <c r="I1442" s="99" t="s">
        <v>31663</v>
      </c>
      <c r="J1442" s="46" t="s">
        <v>33128</v>
      </c>
      <c r="K1442" s="56"/>
      <c r="L1442" s="56"/>
      <c r="M1442" s="56">
        <f t="shared" si="173"/>
        <v>1900</v>
      </c>
      <c r="N1442" s="56"/>
      <c r="O1442" s="56">
        <f t="shared" si="174"/>
        <v>2</v>
      </c>
      <c r="P1442" s="56">
        <f t="shared" si="175"/>
        <v>16</v>
      </c>
      <c r="Q1442" s="2" t="str">
        <f t="shared" si="172"/>
        <v>&lt;a href="set03\wimbledon_news\wimbledon_news_1900_-_1905\miscellaneous\arnold,_rev_john_to_preach_and_reside_february_16,_1900_p5_wn.pdf"&gt;To preach and reside&lt;/a&gt;</v>
      </c>
    </row>
    <row r="1443" spans="1:18" x14ac:dyDescent="0.25">
      <c r="A1443" s="2">
        <v>8380</v>
      </c>
      <c r="B1443" s="4" t="s">
        <v>186</v>
      </c>
      <c r="C1443" s="4" t="s">
        <v>10183</v>
      </c>
      <c r="D1443" s="52">
        <v>47</v>
      </c>
      <c r="E1443" s="5" t="s">
        <v>13632</v>
      </c>
      <c r="F1443" s="5">
        <v>5</v>
      </c>
      <c r="G1443" s="5">
        <v>42</v>
      </c>
      <c r="H1443" s="5">
        <v>7852</v>
      </c>
      <c r="I1443" s="99" t="s">
        <v>31769</v>
      </c>
      <c r="J1443" s="46" t="s">
        <v>33128</v>
      </c>
      <c r="K1443" s="56"/>
      <c r="L1443" s="56"/>
      <c r="M1443" s="56">
        <f t="shared" si="173"/>
        <v>1900</v>
      </c>
      <c r="N1443" s="56"/>
      <c r="O1443" s="56">
        <f t="shared" si="174"/>
        <v>2</v>
      </c>
      <c r="P1443" s="56">
        <f t="shared" si="175"/>
        <v>16</v>
      </c>
      <c r="Q1443" s="2" t="str">
        <f t="shared" si="172"/>
        <v>&lt;a href="set03\wimbledon_news\wimbledon_news_1900_-_1905\miscellaneous\wimbledon_school_report_february_16,_1900_p5_wn.pdf"&gt;School Report&lt;/a&gt;</v>
      </c>
    </row>
    <row r="1444" spans="1:18" x14ac:dyDescent="0.25">
      <c r="A1444" s="2">
        <v>7565</v>
      </c>
      <c r="B1444" s="4" t="s">
        <v>5987</v>
      </c>
      <c r="C1444" s="4" t="s">
        <v>5988</v>
      </c>
      <c r="D1444" s="52">
        <v>53</v>
      </c>
      <c r="E1444" s="5" t="s">
        <v>4462</v>
      </c>
      <c r="F1444" s="5">
        <v>5</v>
      </c>
      <c r="G1444" s="5">
        <v>15</v>
      </c>
      <c r="H1444" s="5">
        <v>2736</v>
      </c>
      <c r="I1444" t="s">
        <v>27115</v>
      </c>
      <c r="J1444" s="46" t="s">
        <v>33097</v>
      </c>
      <c r="K1444" s="56"/>
      <c r="L1444" s="56"/>
      <c r="M1444" s="56">
        <f t="shared" si="173"/>
        <v>1900</v>
      </c>
      <c r="N1444" s="56"/>
      <c r="O1444" s="56">
        <f t="shared" si="174"/>
        <v>2</v>
      </c>
      <c r="P1444" s="56">
        <f t="shared" si="175"/>
        <v>22</v>
      </c>
      <c r="Q1444" s="2" t="str">
        <f t="shared" si="172"/>
        <v>&lt;a href="set03\gc\gc_january_1899_to_december_1900\miscellaneous\tymms,_dr._w_r_locates_practice_at_dazey_february_22,_1900_p1_gc.pdf"&gt;Locates practice at Dazey&lt;/a&gt;</v>
      </c>
      <c r="R1444" s="64"/>
    </row>
    <row r="1445" spans="1:18" x14ac:dyDescent="0.25">
      <c r="A1445" s="2">
        <v>73</v>
      </c>
      <c r="B1445" s="4" t="s">
        <v>10199</v>
      </c>
      <c r="C1445" s="4" t="s">
        <v>10183</v>
      </c>
      <c r="D1445" s="52">
        <v>54</v>
      </c>
      <c r="E1445" s="5" t="s">
        <v>13632</v>
      </c>
      <c r="F1445" s="5">
        <v>8</v>
      </c>
      <c r="G1445" s="5">
        <v>42</v>
      </c>
      <c r="H1445" s="5">
        <v>7704</v>
      </c>
      <c r="I1445" s="99" t="s">
        <v>33133</v>
      </c>
      <c r="J1445" s="46" t="s">
        <v>33128</v>
      </c>
      <c r="K1445" s="56"/>
      <c r="L1445" s="56"/>
      <c r="M1445" s="56">
        <f t="shared" si="173"/>
        <v>1900</v>
      </c>
      <c r="N1445" s="56"/>
      <c r="O1445" s="56">
        <f t="shared" si="174"/>
        <v>2</v>
      </c>
      <c r="P1445" s="56">
        <f t="shared" si="175"/>
        <v>23</v>
      </c>
      <c r="Q1445" s="2" t="str">
        <f t="shared" si="172"/>
        <v>&lt;a href="set03\wimbledon_news\wimbledon_news_1900_-_1905\miscellaneous\albion_school_report_february_23,_1900_p8_wn.pdf"&gt;School Report&lt;/a&gt;</v>
      </c>
    </row>
    <row r="1446" spans="1:18" x14ac:dyDescent="0.25">
      <c r="A1446" s="2">
        <v>229</v>
      </c>
      <c r="B1446" s="4" t="s">
        <v>10108</v>
      </c>
      <c r="C1446" s="4" t="s">
        <v>10110</v>
      </c>
      <c r="D1446" s="52">
        <v>54</v>
      </c>
      <c r="E1446" s="5" t="s">
        <v>13632</v>
      </c>
      <c r="F1446" s="5">
        <v>5</v>
      </c>
      <c r="G1446" s="5">
        <v>42</v>
      </c>
      <c r="H1446" s="5">
        <v>7713</v>
      </c>
      <c r="I1446" s="99" t="s">
        <v>31664</v>
      </c>
      <c r="J1446" s="46" t="s">
        <v>33128</v>
      </c>
      <c r="K1446" s="56"/>
      <c r="L1446" s="56"/>
      <c r="M1446" s="56">
        <f t="shared" si="173"/>
        <v>1900</v>
      </c>
      <c r="N1446" s="56"/>
      <c r="O1446" s="56">
        <f t="shared" si="174"/>
        <v>2</v>
      </c>
      <c r="P1446" s="56">
        <f t="shared" si="175"/>
        <v>23</v>
      </c>
      <c r="Q1446" s="2" t="str">
        <f t="shared" si="172"/>
        <v>&lt;a href="set03\wimbledon_news\wimbledon_news_1900_-_1905\miscellaneous\arnold,_rev_john_arrived_to_preach_february_23,_1900_p5_wn.pdf"&gt;Arrived to preach&lt;/a&gt;</v>
      </c>
    </row>
    <row r="1447" spans="1:18" x14ac:dyDescent="0.25">
      <c r="A1447" s="2">
        <v>1513</v>
      </c>
      <c r="B1447" s="4" t="s">
        <v>5593</v>
      </c>
      <c r="C1447" s="4" t="s">
        <v>3458</v>
      </c>
      <c r="D1447" s="52">
        <v>54</v>
      </c>
      <c r="E1447" s="5" t="s">
        <v>13632</v>
      </c>
      <c r="F1447" s="5">
        <v>8</v>
      </c>
      <c r="G1447" s="5">
        <v>42</v>
      </c>
      <c r="H1447" s="5">
        <v>7725</v>
      </c>
      <c r="I1447" s="99" t="s">
        <v>31665</v>
      </c>
      <c r="J1447" s="46" t="s">
        <v>33128</v>
      </c>
      <c r="K1447" s="56"/>
      <c r="L1447" s="56"/>
      <c r="M1447" s="56">
        <f t="shared" si="173"/>
        <v>1900</v>
      </c>
      <c r="N1447" s="56"/>
      <c r="O1447" s="56">
        <f t="shared" si="174"/>
        <v>2</v>
      </c>
      <c r="P1447" s="56">
        <f t="shared" si="175"/>
        <v>23</v>
      </c>
      <c r="Q1447" s="2" t="str">
        <f t="shared" si="172"/>
        <v>&lt;a href="set03\wimbledon_news\wimbledon_news_1900_-_1905\miscellaneous\dazey_items_february_23,_1900_p8_wn.pdf"&gt;Items&lt;/a&gt;</v>
      </c>
    </row>
    <row r="1448" spans="1:18" x14ac:dyDescent="0.25">
      <c r="A1448" s="2">
        <v>1671</v>
      </c>
      <c r="B1448" s="4" t="s">
        <v>9972</v>
      </c>
      <c r="C1448" s="4" t="s">
        <v>10202</v>
      </c>
      <c r="D1448" s="52">
        <v>54</v>
      </c>
      <c r="E1448" s="5" t="s">
        <v>13632</v>
      </c>
      <c r="F1448" s="5">
        <v>8</v>
      </c>
      <c r="G1448" s="5">
        <v>42</v>
      </c>
      <c r="H1448" s="5">
        <v>7737</v>
      </c>
      <c r="I1448" s="99" t="s">
        <v>31666</v>
      </c>
      <c r="J1448" s="46" t="s">
        <v>33128</v>
      </c>
      <c r="K1448" s="56"/>
      <c r="L1448" s="56"/>
      <c r="M1448" s="56">
        <f t="shared" si="173"/>
        <v>1900</v>
      </c>
      <c r="N1448" s="56"/>
      <c r="O1448" s="56">
        <f t="shared" si="174"/>
        <v>2</v>
      </c>
      <c r="P1448" s="56">
        <f t="shared" si="175"/>
        <v>23</v>
      </c>
      <c r="Q1448" s="2" t="str">
        <f t="shared" si="172"/>
        <v>&lt;a href="set03\wimbledon_news\wimbledon_news_1900_-_1905\miscellaneous\dover_news_february_23,_1900_p8_wn.pdf"&gt;News&lt;/a&gt;</v>
      </c>
    </row>
    <row r="1449" spans="1:18" x14ac:dyDescent="0.25">
      <c r="A1449" s="2">
        <v>8381</v>
      </c>
      <c r="B1449" s="4" t="s">
        <v>186</v>
      </c>
      <c r="C1449" s="4" t="s">
        <v>10183</v>
      </c>
      <c r="D1449" s="52">
        <v>54</v>
      </c>
      <c r="E1449" s="5" t="s">
        <v>13632</v>
      </c>
      <c r="F1449" s="5">
        <v>5</v>
      </c>
      <c r="G1449" s="5">
        <v>42</v>
      </c>
      <c r="H1449" s="5">
        <v>7853</v>
      </c>
      <c r="I1449" s="99" t="s">
        <v>31770</v>
      </c>
      <c r="J1449" s="46" t="s">
        <v>33128</v>
      </c>
      <c r="K1449" s="56"/>
      <c r="L1449" s="56"/>
      <c r="M1449" s="56">
        <f t="shared" si="173"/>
        <v>1900</v>
      </c>
      <c r="N1449" s="56"/>
      <c r="O1449" s="56">
        <f t="shared" si="174"/>
        <v>2</v>
      </c>
      <c r="P1449" s="56">
        <f t="shared" si="175"/>
        <v>23</v>
      </c>
      <c r="Q1449" s="2" t="str">
        <f t="shared" si="172"/>
        <v>&lt;a href="set03\wimbledon_news\wimbledon_news_1900_-_1905\miscellaneous\wimbledon_school_report_february_23,_1900_p5_wn.pdf"&gt;School Report&lt;/a&gt;</v>
      </c>
    </row>
    <row r="1450" spans="1:18" x14ac:dyDescent="0.25">
      <c r="A1450" s="2">
        <v>1520</v>
      </c>
      <c r="B1450" s="4" t="s">
        <v>5593</v>
      </c>
      <c r="C1450" s="4" t="s">
        <v>10200</v>
      </c>
      <c r="D1450" s="52">
        <v>62</v>
      </c>
      <c r="E1450" s="5" t="s">
        <v>13632</v>
      </c>
      <c r="F1450" s="5">
        <v>5</v>
      </c>
      <c r="G1450" s="5">
        <v>42</v>
      </c>
      <c r="H1450" s="5">
        <v>7729</v>
      </c>
      <c r="I1450" s="99" t="s">
        <v>31667</v>
      </c>
      <c r="J1450" s="46" t="s">
        <v>33128</v>
      </c>
      <c r="K1450" s="56"/>
      <c r="L1450" s="56"/>
      <c r="M1450" s="56">
        <f t="shared" si="173"/>
        <v>1900</v>
      </c>
      <c r="N1450" s="56"/>
      <c r="O1450" s="56">
        <f t="shared" si="174"/>
        <v>3</v>
      </c>
      <c r="P1450" s="56">
        <f t="shared" si="175"/>
        <v>2</v>
      </c>
      <c r="Q1450" s="2" t="str">
        <f t="shared" si="172"/>
        <v>&lt;a href="set03\wimbledon_news\wimbledon_news_1900_-_1905\miscellaneous\dazey_items_march_2,_1900_p5_pt_1wn.pdf"&gt;Items, part one&lt;/a&gt;</v>
      </c>
    </row>
    <row r="1451" spans="1:18" x14ac:dyDescent="0.25">
      <c r="A1451" s="2">
        <v>1521</v>
      </c>
      <c r="B1451" s="4" t="s">
        <v>5593</v>
      </c>
      <c r="C1451" s="4" t="s">
        <v>10201</v>
      </c>
      <c r="D1451" s="52">
        <v>62</v>
      </c>
      <c r="E1451" s="5" t="s">
        <v>13632</v>
      </c>
      <c r="F1451" s="5">
        <v>5</v>
      </c>
      <c r="G1451" s="5">
        <v>42</v>
      </c>
      <c r="H1451" s="5">
        <v>7730</v>
      </c>
      <c r="I1451" s="99" t="s">
        <v>31668</v>
      </c>
      <c r="J1451" s="46" t="s">
        <v>33128</v>
      </c>
      <c r="K1451" s="56"/>
      <c r="L1451" s="56"/>
      <c r="M1451" s="56">
        <f t="shared" si="173"/>
        <v>1900</v>
      </c>
      <c r="N1451" s="56"/>
      <c r="O1451" s="56">
        <f t="shared" si="174"/>
        <v>3</v>
      </c>
      <c r="P1451" s="56">
        <f t="shared" si="175"/>
        <v>2</v>
      </c>
      <c r="Q1451" s="2" t="str">
        <f t="shared" si="172"/>
        <v>&lt;a href="set03\wimbledon_news\wimbledon_news_1900_-_1905\miscellaneous\dazey_items_march_2,_1900_p5_pt2_wn.pdf"&gt;Items, part two&lt;/a&gt;</v>
      </c>
    </row>
    <row r="1452" spans="1:18" x14ac:dyDescent="0.25">
      <c r="A1452" s="2">
        <v>1672</v>
      </c>
      <c r="B1452" s="4" t="s">
        <v>9972</v>
      </c>
      <c r="C1452" s="4" t="s">
        <v>10202</v>
      </c>
      <c r="D1452" s="52">
        <v>62</v>
      </c>
      <c r="E1452" s="5" t="s">
        <v>13632</v>
      </c>
      <c r="F1452" s="5">
        <v>5</v>
      </c>
      <c r="G1452" s="5">
        <v>42</v>
      </c>
      <c r="H1452" s="5">
        <v>7739</v>
      </c>
      <c r="I1452" s="99" t="s">
        <v>31669</v>
      </c>
      <c r="J1452" s="46" t="s">
        <v>33128</v>
      </c>
      <c r="K1452" s="56"/>
      <c r="L1452" s="56"/>
      <c r="M1452" s="56">
        <f t="shared" si="173"/>
        <v>1900</v>
      </c>
      <c r="N1452" s="56"/>
      <c r="O1452" s="56">
        <f t="shared" si="174"/>
        <v>3</v>
      </c>
      <c r="P1452" s="56">
        <f t="shared" si="175"/>
        <v>2</v>
      </c>
      <c r="Q1452" s="2" t="str">
        <f t="shared" si="172"/>
        <v>&lt;a href="set03\wimbledon_news\wimbledon_news_1900_-_1905\miscellaneous\dover_news_march_2,_1900_p5_wn.pdf"&gt;News&lt;/a&gt;</v>
      </c>
    </row>
    <row r="1453" spans="1:18" x14ac:dyDescent="0.25">
      <c r="A1453" s="2">
        <v>7522</v>
      </c>
      <c r="B1453" s="4" t="s">
        <v>5663</v>
      </c>
      <c r="C1453" s="4" t="s">
        <v>33135</v>
      </c>
      <c r="D1453" s="52">
        <v>62</v>
      </c>
      <c r="E1453" s="5" t="s">
        <v>13632</v>
      </c>
      <c r="F1453" s="5">
        <v>5</v>
      </c>
      <c r="G1453" s="5">
        <v>42</v>
      </c>
      <c r="H1453" s="5">
        <v>7809</v>
      </c>
      <c r="I1453" s="99" t="s">
        <v>31670</v>
      </c>
      <c r="J1453" s="46" t="s">
        <v>33128</v>
      </c>
      <c r="K1453" s="56"/>
      <c r="L1453" s="56"/>
      <c r="M1453" s="56">
        <f t="shared" si="173"/>
        <v>1900</v>
      </c>
      <c r="N1453" s="56"/>
      <c r="O1453" s="56">
        <f t="shared" si="174"/>
        <v>3</v>
      </c>
      <c r="P1453" s="56">
        <f t="shared" si="175"/>
        <v>2</v>
      </c>
      <c r="Q1453" s="2" t="str">
        <f t="shared" si="172"/>
        <v>&lt;a href="set03\wimbledon_news\wimbledon_news_1900_-_1905\miscellaneous\toste,_p_c_horse_bite_march_2,_1900_p5_wn.pdf"&gt;Horse bite&lt;/a&gt;</v>
      </c>
    </row>
    <row r="1454" spans="1:18" x14ac:dyDescent="0.25">
      <c r="A1454" s="2">
        <v>8382</v>
      </c>
      <c r="B1454" s="4" t="s">
        <v>186</v>
      </c>
      <c r="C1454" s="4" t="s">
        <v>10183</v>
      </c>
      <c r="D1454" s="52">
        <v>62</v>
      </c>
      <c r="E1454" s="5" t="s">
        <v>13632</v>
      </c>
      <c r="F1454" s="5">
        <v>5</v>
      </c>
      <c r="G1454" s="5">
        <v>42</v>
      </c>
      <c r="H1454" s="5">
        <v>7856</v>
      </c>
      <c r="I1454" s="99" t="s">
        <v>31771</v>
      </c>
      <c r="J1454" s="46" t="s">
        <v>33128</v>
      </c>
      <c r="K1454" s="56"/>
      <c r="L1454" s="56"/>
      <c r="M1454" s="56">
        <f t="shared" si="173"/>
        <v>1900</v>
      </c>
      <c r="N1454" s="56"/>
      <c r="O1454" s="56">
        <f t="shared" si="174"/>
        <v>3</v>
      </c>
      <c r="P1454" s="56">
        <f t="shared" si="175"/>
        <v>2</v>
      </c>
      <c r="Q1454" s="2" t="str">
        <f t="shared" si="172"/>
        <v>&lt;a href="set03\wimbledon_news\wimbledon_news_1900_-_1905\miscellaneous\wimbledon_school_report_march_2,_1900_p5_wn.pdf"&gt;School Report&lt;/a&gt;</v>
      </c>
    </row>
    <row r="1455" spans="1:18" x14ac:dyDescent="0.25">
      <c r="A1455" s="2">
        <v>6992</v>
      </c>
      <c r="B1455" s="4" t="s">
        <v>33140</v>
      </c>
      <c r="C1455" s="4" t="s">
        <v>33139</v>
      </c>
      <c r="D1455" s="98">
        <v>68</v>
      </c>
      <c r="E1455" s="5" t="s">
        <v>1756</v>
      </c>
      <c r="F1455" s="5">
        <v>1</v>
      </c>
      <c r="G1455" s="5">
        <v>26.2</v>
      </c>
      <c r="H1455" s="5"/>
      <c r="I1455" t="s">
        <v>32594</v>
      </c>
      <c r="J1455" s="46" t="s">
        <v>33112</v>
      </c>
      <c r="M1455" s="56">
        <f t="shared" si="173"/>
        <v>1900</v>
      </c>
      <c r="N1455" s="56"/>
      <c r="O1455" s="56">
        <f t="shared" si="174"/>
        <v>3</v>
      </c>
      <c r="P1455" s="56">
        <f t="shared" si="175"/>
        <v>8</v>
      </c>
      <c r="Q1455" s="2" t="str">
        <f t="shared" si="172"/>
        <v>&lt;a href="set01\hope_pioneer_jan1900todec1903\sccm\sccm_march_8_1900_p1_hp.pdf"&gt;Meeting Minutes&lt;/a&gt;</v>
      </c>
    </row>
    <row r="1456" spans="1:18" x14ac:dyDescent="0.25">
      <c r="A1456" s="2">
        <v>230</v>
      </c>
      <c r="B1456" s="4" t="s">
        <v>10108</v>
      </c>
      <c r="C1456" s="4" t="s">
        <v>10109</v>
      </c>
      <c r="D1456" s="52">
        <v>69</v>
      </c>
      <c r="E1456" s="5" t="s">
        <v>13632</v>
      </c>
      <c r="F1456" s="5">
        <v>5</v>
      </c>
      <c r="G1456" s="5">
        <v>42</v>
      </c>
      <c r="H1456" s="5">
        <v>7712</v>
      </c>
      <c r="I1456" s="99" t="s">
        <v>31671</v>
      </c>
      <c r="J1456" s="46" t="s">
        <v>33128</v>
      </c>
      <c r="K1456" s="56"/>
      <c r="L1456" s="56"/>
      <c r="M1456" s="56">
        <f t="shared" si="173"/>
        <v>1900</v>
      </c>
      <c r="N1456" s="56"/>
      <c r="O1456" s="56">
        <f t="shared" si="174"/>
        <v>3</v>
      </c>
      <c r="P1456" s="56">
        <f t="shared" si="175"/>
        <v>9</v>
      </c>
      <c r="Q1456" s="2" t="str">
        <f t="shared" si="172"/>
        <v>&lt;a href="set03\wimbledon_news\wimbledon_news_1900_-_1905\miscellaneous\arnold,_rev_john_and_family_arrive_march_9,_1900_p5_wn.pdf"&gt;Family arrives&lt;/a&gt;</v>
      </c>
    </row>
    <row r="1457" spans="1:17" x14ac:dyDescent="0.25">
      <c r="A1457" s="2">
        <v>1673</v>
      </c>
      <c r="B1457" s="4" t="s">
        <v>9972</v>
      </c>
      <c r="C1457" s="4" t="s">
        <v>10202</v>
      </c>
      <c r="D1457" s="52">
        <v>69</v>
      </c>
      <c r="E1457" s="5" t="s">
        <v>13632</v>
      </c>
      <c r="F1457" s="5">
        <v>8</v>
      </c>
      <c r="G1457" s="5">
        <v>42</v>
      </c>
      <c r="H1457" s="5">
        <v>7740</v>
      </c>
      <c r="I1457" s="99" t="s">
        <v>31672</v>
      </c>
      <c r="J1457" s="46" t="s">
        <v>33128</v>
      </c>
      <c r="K1457" s="56"/>
      <c r="L1457" s="56"/>
      <c r="M1457" s="56">
        <f t="shared" si="173"/>
        <v>1900</v>
      </c>
      <c r="N1457" s="56"/>
      <c r="O1457" s="56">
        <f t="shared" si="174"/>
        <v>3</v>
      </c>
      <c r="P1457" s="56">
        <f t="shared" si="175"/>
        <v>9</v>
      </c>
      <c r="Q1457" s="2" t="str">
        <f t="shared" si="172"/>
        <v>&lt;a href="set03\wimbledon_news\wimbledon_news_1900_-_1905\miscellaneous\dover_news_march_9,_1900_p8_wn.pdf"&gt;News&lt;/a&gt;</v>
      </c>
    </row>
    <row r="1458" spans="1:17" x14ac:dyDescent="0.25">
      <c r="A1458" s="2">
        <v>5910</v>
      </c>
      <c r="B1458" s="4" t="s">
        <v>10161</v>
      </c>
      <c r="C1458" s="4" t="s">
        <v>1748</v>
      </c>
      <c r="D1458" s="52">
        <v>69</v>
      </c>
      <c r="E1458" s="5" t="s">
        <v>13632</v>
      </c>
      <c r="F1458" s="5">
        <v>8</v>
      </c>
      <c r="G1458" s="5">
        <v>42</v>
      </c>
      <c r="H1458" s="5">
        <v>7795</v>
      </c>
      <c r="I1458" s="99" t="s">
        <v>31673</v>
      </c>
      <c r="J1458" s="46" t="s">
        <v>33128</v>
      </c>
      <c r="K1458" s="56"/>
      <c r="L1458" s="56"/>
      <c r="M1458" s="56">
        <f t="shared" si="173"/>
        <v>1900</v>
      </c>
      <c r="N1458" s="56"/>
      <c r="O1458" s="56">
        <f t="shared" si="174"/>
        <v>3</v>
      </c>
      <c r="P1458" s="56">
        <f t="shared" si="175"/>
        <v>9</v>
      </c>
      <c r="Q1458" s="2" t="str">
        <f t="shared" si="172"/>
        <v>&lt;a href="set03\wimbledon_news\wimbledon_news_1900_-_1905\miscellaneous\pierce_#2_school_report_march_9,_1900_p8_wn.pdf"&gt;Report&lt;/a&gt;</v>
      </c>
    </row>
    <row r="1459" spans="1:17" x14ac:dyDescent="0.25">
      <c r="A1459" s="2">
        <v>8383</v>
      </c>
      <c r="B1459" s="4" t="s">
        <v>186</v>
      </c>
      <c r="C1459" s="4" t="s">
        <v>10183</v>
      </c>
      <c r="D1459" s="52">
        <v>69</v>
      </c>
      <c r="E1459" s="5" t="s">
        <v>13632</v>
      </c>
      <c r="F1459" s="5">
        <v>5</v>
      </c>
      <c r="G1459" s="5">
        <v>42</v>
      </c>
      <c r="H1459" s="5">
        <v>7857</v>
      </c>
      <c r="I1459" s="99" t="s">
        <v>31772</v>
      </c>
      <c r="J1459" s="46" t="s">
        <v>33128</v>
      </c>
      <c r="K1459" s="56"/>
      <c r="L1459" s="56"/>
      <c r="M1459" s="56">
        <f t="shared" si="173"/>
        <v>1900</v>
      </c>
      <c r="N1459" s="56"/>
      <c r="O1459" s="56">
        <f t="shared" si="174"/>
        <v>3</v>
      </c>
      <c r="P1459" s="56">
        <f t="shared" si="175"/>
        <v>9</v>
      </c>
      <c r="Q1459" s="2" t="str">
        <f t="shared" si="172"/>
        <v>&lt;a href="set03\wimbledon_news\wimbledon_news_1900_-_1905\miscellaneous\wimbledon_school_report_march_9,_1900_p5_wn.pdf"&gt;School Report&lt;/a&gt;</v>
      </c>
    </row>
    <row r="1460" spans="1:17" x14ac:dyDescent="0.25">
      <c r="A1460" s="2">
        <v>8492</v>
      </c>
      <c r="B1460" s="4" t="s">
        <v>10197</v>
      </c>
      <c r="C1460" s="4" t="s">
        <v>10198</v>
      </c>
      <c r="D1460" s="52">
        <v>69</v>
      </c>
      <c r="E1460" s="5" t="s">
        <v>13632</v>
      </c>
      <c r="F1460" s="5">
        <v>5</v>
      </c>
      <c r="G1460" s="5">
        <v>42</v>
      </c>
      <c r="H1460" s="5">
        <v>7865</v>
      </c>
      <c r="I1460" s="99" t="s">
        <v>31674</v>
      </c>
      <c r="J1460" s="46" t="s">
        <v>33128</v>
      </c>
      <c r="K1460" s="56"/>
      <c r="L1460" s="56"/>
      <c r="M1460" s="56">
        <f t="shared" si="173"/>
        <v>1900</v>
      </c>
      <c r="N1460" s="56"/>
      <c r="O1460" s="56">
        <f t="shared" si="174"/>
        <v>3</v>
      </c>
      <c r="P1460" s="56">
        <f t="shared" si="175"/>
        <v>9</v>
      </c>
      <c r="Q1460" s="2" t="str">
        <f t="shared" si="172"/>
        <v>&lt;a href="set03\wimbledon_news\wimbledon_news_1900_-_1905\miscellaneous\zeller,_j_a_cooking_stove_explodes_march_9,_1900_p5_wn.pdf"&gt;Cooking stove explodes&lt;/a&gt;</v>
      </c>
    </row>
    <row r="1461" spans="1:17" x14ac:dyDescent="0.25">
      <c r="A1461" s="2">
        <v>8384</v>
      </c>
      <c r="B1461" s="4" t="s">
        <v>186</v>
      </c>
      <c r="C1461" s="4" t="s">
        <v>10183</v>
      </c>
      <c r="D1461" s="52">
        <v>76</v>
      </c>
      <c r="E1461" s="5" t="s">
        <v>13632</v>
      </c>
      <c r="F1461" s="5">
        <v>3</v>
      </c>
      <c r="G1461" s="5">
        <v>42</v>
      </c>
      <c r="H1461" s="5">
        <v>7858</v>
      </c>
      <c r="I1461" s="99" t="s">
        <v>31773</v>
      </c>
      <c r="J1461" s="46" t="s">
        <v>33128</v>
      </c>
      <c r="K1461" s="56"/>
      <c r="L1461" s="56"/>
      <c r="M1461" s="56">
        <f t="shared" si="173"/>
        <v>1900</v>
      </c>
      <c r="N1461" s="56"/>
      <c r="O1461" s="56">
        <f t="shared" si="174"/>
        <v>3</v>
      </c>
      <c r="P1461" s="56">
        <f t="shared" si="175"/>
        <v>16</v>
      </c>
      <c r="Q1461" s="2" t="str">
        <f t="shared" si="172"/>
        <v>&lt;a href="set03\wimbledon_news\wimbledon_news_1900_-_1905\miscellaneous\wimbledon_school_report_march_16,_1900_p3_wn.pdf"&gt;School Report&lt;/a&gt;</v>
      </c>
    </row>
    <row r="1462" spans="1:17" x14ac:dyDescent="0.25">
      <c r="A1462" s="2">
        <v>6818</v>
      </c>
      <c r="B1462" s="4" t="s">
        <v>2353</v>
      </c>
      <c r="C1462" s="4" t="s">
        <v>2358</v>
      </c>
      <c r="D1462" s="52">
        <v>82</v>
      </c>
      <c r="E1462" s="5" t="s">
        <v>1756</v>
      </c>
      <c r="F1462" s="5">
        <v>1</v>
      </c>
      <c r="G1462" s="5">
        <v>26</v>
      </c>
      <c r="H1462" s="5">
        <v>6077</v>
      </c>
      <c r="I1462" t="s">
        <v>32359</v>
      </c>
      <c r="J1462" s="46" t="s">
        <v>33110</v>
      </c>
      <c r="K1462" s="56"/>
      <c r="L1462" s="56"/>
      <c r="M1462" s="56">
        <f t="shared" si="173"/>
        <v>1900</v>
      </c>
      <c r="N1462" s="56"/>
      <c r="O1462" s="56">
        <f t="shared" si="174"/>
        <v>3</v>
      </c>
      <c r="P1462" s="56">
        <f t="shared" si="175"/>
        <v>22</v>
      </c>
      <c r="Q1462" s="2" t="str">
        <f t="shared" si="172"/>
        <v>&lt;a href="set01\hope_pioneer_jan1900todec1903\misc\new_rr_for_steele_county_march_22_1900_p1_hp.pdf"&gt;New Railroad&lt;/a&gt;</v>
      </c>
    </row>
    <row r="1463" spans="1:17" x14ac:dyDescent="0.25">
      <c r="A1463" s="2">
        <v>74</v>
      </c>
      <c r="B1463" s="4" t="s">
        <v>10199</v>
      </c>
      <c r="C1463" s="4" t="s">
        <v>10183</v>
      </c>
      <c r="D1463" s="52">
        <v>83</v>
      </c>
      <c r="E1463" s="5" t="s">
        <v>13632</v>
      </c>
      <c r="F1463" s="5">
        <v>4</v>
      </c>
      <c r="G1463" s="5">
        <v>42</v>
      </c>
      <c r="H1463" s="5">
        <v>7707</v>
      </c>
      <c r="I1463" s="99" t="s">
        <v>33134</v>
      </c>
      <c r="J1463" s="46" t="s">
        <v>33128</v>
      </c>
      <c r="K1463" s="56"/>
      <c r="L1463" s="56"/>
      <c r="M1463" s="56">
        <f t="shared" si="173"/>
        <v>1900</v>
      </c>
      <c r="N1463" s="56"/>
      <c r="O1463" s="56">
        <f t="shared" si="174"/>
        <v>3</v>
      </c>
      <c r="P1463" s="56">
        <f t="shared" si="175"/>
        <v>23</v>
      </c>
      <c r="Q1463" s="2" t="str">
        <f t="shared" si="172"/>
        <v>&lt;a href="set03\wimbledon_news\wimbledon_news_1900_-_1905\miscellaneous\albion_school_report_march_23,_1900_p4_wn.pdf"&gt;School Report&lt;/a&gt;</v>
      </c>
    </row>
    <row r="1464" spans="1:17" x14ac:dyDescent="0.25">
      <c r="A1464" s="2">
        <v>234</v>
      </c>
      <c r="B1464" s="4" t="s">
        <v>10108</v>
      </c>
      <c r="C1464" s="4" t="s">
        <v>10114</v>
      </c>
      <c r="D1464" s="52">
        <v>83</v>
      </c>
      <c r="E1464" s="5" t="s">
        <v>13632</v>
      </c>
      <c r="F1464" s="5">
        <v>3</v>
      </c>
      <c r="G1464" s="5">
        <v>42</v>
      </c>
      <c r="H1464" s="5">
        <v>7717</v>
      </c>
      <c r="I1464" s="99" t="s">
        <v>31675</v>
      </c>
      <c r="J1464" s="46" t="s">
        <v>33128</v>
      </c>
      <c r="K1464" s="56"/>
      <c r="L1464" s="56"/>
      <c r="M1464" s="56">
        <f t="shared" si="173"/>
        <v>1900</v>
      </c>
      <c r="N1464" s="56"/>
      <c r="O1464" s="56">
        <f t="shared" si="174"/>
        <v>3</v>
      </c>
      <c r="P1464" s="56">
        <f t="shared" si="175"/>
        <v>23</v>
      </c>
      <c r="Q1464" s="2" t="str">
        <f t="shared" si="172"/>
        <v>&lt;a href="set03\wimbledon_news\wimbledon_news_1900_-_1905\miscellaneous\arnold,_rev_john_to_teach_german_march_23,_1900_p3_wn.pdf"&gt;To Teach German&lt;/a&gt;</v>
      </c>
    </row>
    <row r="1465" spans="1:17" x14ac:dyDescent="0.25">
      <c r="A1465" s="2">
        <v>8385</v>
      </c>
      <c r="B1465" s="4" t="s">
        <v>186</v>
      </c>
      <c r="C1465" s="4" t="s">
        <v>10183</v>
      </c>
      <c r="D1465" s="52">
        <v>83</v>
      </c>
      <c r="E1465" s="5" t="s">
        <v>13632</v>
      </c>
      <c r="F1465" s="5">
        <v>4</v>
      </c>
      <c r="G1465" s="5">
        <v>42</v>
      </c>
      <c r="H1465" s="5">
        <v>7859</v>
      </c>
      <c r="I1465" s="99" t="s">
        <v>31774</v>
      </c>
      <c r="J1465" s="46" t="s">
        <v>33128</v>
      </c>
      <c r="K1465" s="56"/>
      <c r="L1465" s="56"/>
      <c r="M1465" s="56">
        <f t="shared" si="173"/>
        <v>1900</v>
      </c>
      <c r="N1465" s="56"/>
      <c r="O1465" s="56">
        <f t="shared" si="174"/>
        <v>3</v>
      </c>
      <c r="P1465" s="56">
        <f t="shared" si="175"/>
        <v>23</v>
      </c>
      <c r="Q1465" s="2" t="str">
        <f t="shared" si="172"/>
        <v>&lt;a href="set03\wimbledon_news\wimbledon_news_1900_-_1905\miscellaneous\wimbledon_school_report_march_23,_1900_p4_wn.pdf"&gt;School Report&lt;/a&gt;</v>
      </c>
    </row>
    <row r="1466" spans="1:17" x14ac:dyDescent="0.25">
      <c r="A1466" s="2">
        <v>232</v>
      </c>
      <c r="B1466" s="4" t="s">
        <v>10108</v>
      </c>
      <c r="C1466" s="4" t="s">
        <v>10112</v>
      </c>
      <c r="D1466" s="52">
        <v>90</v>
      </c>
      <c r="E1466" s="5" t="s">
        <v>13632</v>
      </c>
      <c r="F1466" s="5">
        <v>3</v>
      </c>
      <c r="G1466" s="5">
        <v>42</v>
      </c>
      <c r="H1466" s="5">
        <v>7715</v>
      </c>
      <c r="I1466" s="99" t="s">
        <v>31676</v>
      </c>
      <c r="J1466" s="46" t="s">
        <v>33128</v>
      </c>
      <c r="K1466" s="56"/>
      <c r="L1466" s="56"/>
      <c r="M1466" s="56">
        <f t="shared" si="173"/>
        <v>1900</v>
      </c>
      <c r="N1466" s="56"/>
      <c r="O1466" s="56">
        <f t="shared" si="174"/>
        <v>3</v>
      </c>
      <c r="P1466" s="56">
        <f t="shared" si="175"/>
        <v>30</v>
      </c>
      <c r="Q1466" s="2" t="str">
        <f t="shared" si="172"/>
        <v>&lt;a href="set03\wimbledon_news\wimbledon_news_1900_-_1905\miscellaneous\arnold,_rev_john_to_harvey_march_30,_1900_p3_wn.pdf"&gt;To Harvey&lt;/a&gt;</v>
      </c>
    </row>
    <row r="1467" spans="1:17" x14ac:dyDescent="0.25">
      <c r="A1467" s="2">
        <v>1514</v>
      </c>
      <c r="B1467" s="4" t="s">
        <v>5593</v>
      </c>
      <c r="C1467" s="4" t="s">
        <v>3458</v>
      </c>
      <c r="D1467" s="52">
        <v>90</v>
      </c>
      <c r="E1467" s="5" t="s">
        <v>13632</v>
      </c>
      <c r="F1467" s="5">
        <v>4</v>
      </c>
      <c r="G1467" s="5">
        <v>42</v>
      </c>
      <c r="H1467" s="5">
        <v>7731</v>
      </c>
      <c r="I1467" s="99" t="s">
        <v>31677</v>
      </c>
      <c r="J1467" s="46" t="s">
        <v>33128</v>
      </c>
      <c r="K1467" s="56"/>
      <c r="L1467" s="56"/>
      <c r="M1467" s="56">
        <f t="shared" si="173"/>
        <v>1900</v>
      </c>
      <c r="N1467" s="56"/>
      <c r="O1467" s="56">
        <f t="shared" si="174"/>
        <v>3</v>
      </c>
      <c r="P1467" s="56">
        <f t="shared" si="175"/>
        <v>30</v>
      </c>
      <c r="Q1467" s="2" t="str">
        <f t="shared" si="172"/>
        <v>&lt;a href="set03\wimbledon_news\wimbledon_news_1900_-_1905\miscellaneous\dazey_items_march_30,_1900_p4_wn.pdf"&gt;Items&lt;/a&gt;</v>
      </c>
    </row>
    <row r="1468" spans="1:17" x14ac:dyDescent="0.25">
      <c r="A1468" s="2">
        <v>1674</v>
      </c>
      <c r="B1468" s="4" t="s">
        <v>9972</v>
      </c>
      <c r="C1468" s="4" t="s">
        <v>10202</v>
      </c>
      <c r="D1468" s="52">
        <v>90</v>
      </c>
      <c r="E1468" s="5" t="s">
        <v>13632</v>
      </c>
      <c r="F1468" s="5">
        <v>4</v>
      </c>
      <c r="G1468" s="5">
        <v>42</v>
      </c>
      <c r="H1468" s="5">
        <v>7741</v>
      </c>
      <c r="I1468" s="99" t="s">
        <v>31678</v>
      </c>
      <c r="J1468" s="46" t="s">
        <v>33128</v>
      </c>
      <c r="K1468" s="56"/>
      <c r="L1468" s="56"/>
      <c r="M1468" s="56">
        <f t="shared" si="173"/>
        <v>1900</v>
      </c>
      <c r="N1468" s="56"/>
      <c r="O1468" s="56">
        <f t="shared" si="174"/>
        <v>3</v>
      </c>
      <c r="P1468" s="56">
        <f t="shared" si="175"/>
        <v>30</v>
      </c>
      <c r="Q1468" s="2" t="str">
        <f t="shared" si="172"/>
        <v>&lt;a href="set03\wimbledon_news\wimbledon_news_1900_-_1905\miscellaneous\dover_news_march_30,_1900_p4_wn.pdf"&gt;News&lt;/a&gt;</v>
      </c>
    </row>
    <row r="1469" spans="1:17" x14ac:dyDescent="0.25">
      <c r="A1469" s="2">
        <v>130</v>
      </c>
      <c r="B1469" s="4" t="s">
        <v>10102</v>
      </c>
      <c r="C1469" s="4" t="s">
        <v>10103</v>
      </c>
      <c r="D1469" s="52">
        <v>97</v>
      </c>
      <c r="E1469" s="5" t="s">
        <v>13632</v>
      </c>
      <c r="F1469" s="5">
        <v>3</v>
      </c>
      <c r="G1469" s="5">
        <v>42</v>
      </c>
      <c r="H1469" s="5">
        <v>7709</v>
      </c>
      <c r="I1469" s="99" t="s">
        <v>31679</v>
      </c>
      <c r="J1469" s="46" t="s">
        <v>33128</v>
      </c>
      <c r="K1469" s="56"/>
      <c r="L1469" s="56"/>
      <c r="M1469" s="56">
        <f t="shared" si="173"/>
        <v>1900</v>
      </c>
      <c r="N1469" s="56"/>
      <c r="O1469" s="56">
        <f t="shared" si="174"/>
        <v>4</v>
      </c>
      <c r="P1469" s="56">
        <f t="shared" si="175"/>
        <v>6</v>
      </c>
      <c r="Q1469" s="2" t="str">
        <f t="shared" si="172"/>
        <v>&lt;a href="set03\wimbledon_news\wimbledon_news_1900_-_1905\miscellaneous\anderson,_10_yr_old_son_of_olaff_fractured_skull_april_6,_1900_p3_wn.pdf"&gt;Fractured skull&lt;/a&gt;</v>
      </c>
    </row>
    <row r="1470" spans="1:17" x14ac:dyDescent="0.25">
      <c r="A1470" s="2">
        <v>231</v>
      </c>
      <c r="B1470" s="4" t="s">
        <v>10108</v>
      </c>
      <c r="C1470" s="4" t="s">
        <v>10111</v>
      </c>
      <c r="D1470" s="52">
        <v>97</v>
      </c>
      <c r="E1470" s="5" t="s">
        <v>13632</v>
      </c>
      <c r="F1470" s="5">
        <v>3</v>
      </c>
      <c r="G1470" s="5">
        <v>42</v>
      </c>
      <c r="H1470" s="5">
        <v>7714</v>
      </c>
      <c r="I1470" s="99" t="s">
        <v>31680</v>
      </c>
      <c r="J1470" s="46" t="s">
        <v>33128</v>
      </c>
      <c r="K1470" s="56"/>
      <c r="L1470" s="56"/>
      <c r="M1470" s="56">
        <f t="shared" si="173"/>
        <v>1900</v>
      </c>
      <c r="N1470" s="56"/>
      <c r="O1470" s="56">
        <f t="shared" si="174"/>
        <v>4</v>
      </c>
      <c r="P1470" s="56">
        <f t="shared" si="175"/>
        <v>6</v>
      </c>
      <c r="Q1470" s="2" t="str">
        <f t="shared" si="172"/>
        <v>&lt;a href="set03\wimbledon_news\wimbledon_news_1900_-_1905\miscellaneous\arnold,_rev_john_german_class_april_6,_1900_p3_wn.pdf"&gt;German Class&lt;/a&gt;</v>
      </c>
    </row>
    <row r="1471" spans="1:17" x14ac:dyDescent="0.25">
      <c r="A1471" s="2">
        <v>1675</v>
      </c>
      <c r="B1471" s="4" t="s">
        <v>9972</v>
      </c>
      <c r="C1471" s="4" t="s">
        <v>10202</v>
      </c>
      <c r="D1471" s="52">
        <v>97</v>
      </c>
      <c r="E1471" s="5" t="s">
        <v>13632</v>
      </c>
      <c r="F1471" s="5">
        <v>4</v>
      </c>
      <c r="G1471" s="5">
        <v>42</v>
      </c>
      <c r="H1471" s="5">
        <v>7734</v>
      </c>
      <c r="I1471" s="99" t="s">
        <v>31681</v>
      </c>
      <c r="J1471" s="46" t="s">
        <v>33128</v>
      </c>
      <c r="K1471" s="56"/>
      <c r="L1471" s="56"/>
      <c r="M1471" s="56">
        <f t="shared" si="173"/>
        <v>1900</v>
      </c>
      <c r="N1471" s="56"/>
      <c r="O1471" s="56">
        <f t="shared" si="174"/>
        <v>4</v>
      </c>
      <c r="P1471" s="56">
        <f t="shared" si="175"/>
        <v>6</v>
      </c>
      <c r="Q1471" s="2" t="str">
        <f t="shared" si="172"/>
        <v>&lt;a href="set03\wimbledon_news\wimbledon_news_1900_-_1905\miscellaneous\dover_news_april_6,_1900_p4_wn.pdf"&gt;News&lt;/a&gt;</v>
      </c>
    </row>
    <row r="1472" spans="1:17" x14ac:dyDescent="0.25">
      <c r="A1472" s="2">
        <v>4030</v>
      </c>
      <c r="B1472" s="4" t="s">
        <v>10140</v>
      </c>
      <c r="C1472" s="4" t="s">
        <v>10141</v>
      </c>
      <c r="D1472" s="52">
        <v>97</v>
      </c>
      <c r="E1472" s="5" t="s">
        <v>13632</v>
      </c>
      <c r="F1472" s="5">
        <v>3</v>
      </c>
      <c r="G1472" s="5">
        <v>42</v>
      </c>
      <c r="H1472" s="5">
        <v>7753</v>
      </c>
      <c r="I1472" s="99" t="s">
        <v>31682</v>
      </c>
      <c r="J1472" s="46" t="s">
        <v>33128</v>
      </c>
      <c r="K1472" s="56"/>
      <c r="L1472" s="56"/>
      <c r="M1472" s="56">
        <f t="shared" si="173"/>
        <v>1900</v>
      </c>
      <c r="N1472" s="56"/>
      <c r="O1472" s="56">
        <f t="shared" si="174"/>
        <v>4</v>
      </c>
      <c r="P1472" s="56">
        <f t="shared" si="175"/>
        <v>6</v>
      </c>
      <c r="Q1472" s="2" t="str">
        <f t="shared" si="172"/>
        <v>&lt;a href="set03\wimbledon_news\wimbledon_news_1900_-_1905\miscellaneous\joos,_dau_of_andrew_tumor_removed_april_6,_1900_p3_wn.pdf"&gt;Tumor removed&lt;/a&gt;</v>
      </c>
    </row>
    <row r="1473" spans="1:18" x14ac:dyDescent="0.25">
      <c r="A1473" s="2">
        <v>8135</v>
      </c>
      <c r="B1473" s="4" t="s">
        <v>10185</v>
      </c>
      <c r="C1473" s="4" t="s">
        <v>10186</v>
      </c>
      <c r="D1473" s="52">
        <v>97</v>
      </c>
      <c r="E1473" s="5" t="s">
        <v>13632</v>
      </c>
      <c r="F1473" s="5">
        <v>3</v>
      </c>
      <c r="G1473" s="5">
        <v>42</v>
      </c>
      <c r="H1473" s="5">
        <v>7812</v>
      </c>
      <c r="I1473" s="99" t="s">
        <v>31683</v>
      </c>
      <c r="J1473" s="46" t="s">
        <v>33128</v>
      </c>
      <c r="K1473" s="56"/>
      <c r="L1473" s="56"/>
      <c r="M1473" s="56">
        <f t="shared" si="173"/>
        <v>1900</v>
      </c>
      <c r="N1473" s="56"/>
      <c r="O1473" s="56">
        <f t="shared" si="174"/>
        <v>4</v>
      </c>
      <c r="P1473" s="56">
        <f t="shared" si="175"/>
        <v>6</v>
      </c>
      <c r="Q1473" s="2" t="str">
        <f t="shared" si="172"/>
        <v>&lt;a href="set03\wimbledon_news\wimbledon_news_1900_-_1905\miscellaneous\wells,_s_j_lockjaw_april_6,_1900_p3_wn.pdf"&gt;Lockjaw&lt;/a&gt;</v>
      </c>
    </row>
    <row r="1474" spans="1:18" x14ac:dyDescent="0.25">
      <c r="A1474" s="2">
        <v>3395</v>
      </c>
      <c r="B1474" s="4" t="s">
        <v>2247</v>
      </c>
      <c r="C1474" s="4" t="s">
        <v>2248</v>
      </c>
      <c r="D1474" s="52">
        <v>103</v>
      </c>
      <c r="E1474" s="5" t="s">
        <v>1756</v>
      </c>
      <c r="F1474" s="5">
        <v>4</v>
      </c>
      <c r="G1474" s="5">
        <v>26</v>
      </c>
      <c r="H1474" s="5">
        <v>6003</v>
      </c>
      <c r="I1474" t="s">
        <v>32360</v>
      </c>
      <c r="J1474" s="46" t="s">
        <v>33110</v>
      </c>
      <c r="K1474" s="56"/>
      <c r="L1474" s="56"/>
      <c r="M1474" s="56">
        <f t="shared" si="173"/>
        <v>1900</v>
      </c>
      <c r="N1474" s="56"/>
      <c r="O1474" s="56">
        <f t="shared" si="174"/>
        <v>4</v>
      </c>
      <c r="P1474" s="56">
        <f t="shared" si="175"/>
        <v>12</v>
      </c>
      <c r="Q1474" s="2" t="str">
        <f t="shared" ref="Q1474:Q1537" si="176">"&lt;a href="&amp;""""&amp;J1474&amp;"\"&amp;I1474&amp;"""&gt;"&amp;C1474&amp;"&lt;/a&gt;"</f>
        <v>&lt;a href="set01\hope_pioneer_jan1900todec1903\misc\hope_fire_-_first_fire_drill_april_12_1900_p4_hp.pdf"&gt;First Fire Drill&lt;/a&gt;</v>
      </c>
    </row>
    <row r="1475" spans="1:18" x14ac:dyDescent="0.25">
      <c r="A1475" s="2">
        <v>8386</v>
      </c>
      <c r="B1475" s="4" t="s">
        <v>186</v>
      </c>
      <c r="C1475" s="4" t="s">
        <v>10183</v>
      </c>
      <c r="D1475" s="52">
        <v>104</v>
      </c>
      <c r="E1475" s="5" t="s">
        <v>13632</v>
      </c>
      <c r="F1475" s="5">
        <v>3</v>
      </c>
      <c r="G1475" s="5">
        <v>42</v>
      </c>
      <c r="H1475" s="5">
        <v>7850</v>
      </c>
      <c r="I1475" s="99" t="s">
        <v>31775</v>
      </c>
      <c r="J1475" s="46" t="s">
        <v>33128</v>
      </c>
      <c r="K1475" s="56"/>
      <c r="L1475" s="56"/>
      <c r="M1475" s="56">
        <f t="shared" si="173"/>
        <v>1900</v>
      </c>
      <c r="N1475" s="56"/>
      <c r="O1475" s="56">
        <f t="shared" si="174"/>
        <v>4</v>
      </c>
      <c r="P1475" s="56">
        <f t="shared" si="175"/>
        <v>13</v>
      </c>
      <c r="Q1475" s="2" t="str">
        <f t="shared" si="176"/>
        <v>&lt;a href="set03\wimbledon_news\wimbledon_news_1900_-_1905\miscellaneous\wimbledon_school_report_april_13,_1900_p3_wn.pdf"&gt;School Report&lt;/a&gt;</v>
      </c>
    </row>
    <row r="1476" spans="1:18" x14ac:dyDescent="0.25">
      <c r="A1476" s="2">
        <v>6641</v>
      </c>
      <c r="B1476" s="4" t="s">
        <v>5971</v>
      </c>
      <c r="C1476" s="4" t="s">
        <v>5643</v>
      </c>
      <c r="D1476" s="52">
        <v>110</v>
      </c>
      <c r="E1476" s="5" t="s">
        <v>4462</v>
      </c>
      <c r="F1476" s="5">
        <v>4</v>
      </c>
      <c r="G1476" s="5">
        <v>15</v>
      </c>
      <c r="H1476" s="5">
        <v>2722</v>
      </c>
      <c r="I1476" t="s">
        <v>27116</v>
      </c>
      <c r="J1476" s="46" t="s">
        <v>33097</v>
      </c>
      <c r="K1476" s="56"/>
      <c r="L1476" s="56"/>
      <c r="M1476" s="56">
        <f t="shared" si="173"/>
        <v>1900</v>
      </c>
      <c r="N1476" s="56"/>
      <c r="O1476" s="56">
        <f t="shared" si="174"/>
        <v>4</v>
      </c>
      <c r="P1476" s="56">
        <f t="shared" si="175"/>
        <v>19</v>
      </c>
      <c r="Q1476" s="2" t="str">
        <f t="shared" si="176"/>
        <v>&lt;a href="set03\gc\gc_january_1899_to_december_1900\miscellaneous\skeoch,_maude_bicycle_accident_april_19,_1900_p4_gc.pdf"&gt;Bicycle accident&lt;/a&gt;</v>
      </c>
      <c r="R1476" s="64"/>
    </row>
    <row r="1477" spans="1:18" x14ac:dyDescent="0.25">
      <c r="A1477" s="2">
        <v>6993</v>
      </c>
      <c r="B1477" s="4" t="s">
        <v>33140</v>
      </c>
      <c r="C1477" s="4" t="s">
        <v>33139</v>
      </c>
      <c r="D1477" s="98">
        <v>110</v>
      </c>
      <c r="E1477" s="5" t="s">
        <v>1756</v>
      </c>
      <c r="F1477" s="5">
        <v>1</v>
      </c>
      <c r="G1477" s="5">
        <v>26.2</v>
      </c>
      <c r="H1477" s="5"/>
      <c r="I1477" t="s">
        <v>32595</v>
      </c>
      <c r="J1477" s="46" t="s">
        <v>33112</v>
      </c>
      <c r="M1477" s="56">
        <f t="shared" si="173"/>
        <v>1900</v>
      </c>
      <c r="N1477" s="56"/>
      <c r="O1477" s="56">
        <f t="shared" si="174"/>
        <v>4</v>
      </c>
      <c r="P1477" s="56">
        <f t="shared" si="175"/>
        <v>19</v>
      </c>
      <c r="Q1477" s="2" t="str">
        <f t="shared" si="176"/>
        <v>&lt;a href="set01\hope_pioneer_jan1900todec1903\sccm\sccm_april_19_1900_p1_hp.pdf"&gt;Meeting Minutes&lt;/a&gt;</v>
      </c>
    </row>
    <row r="1478" spans="1:18" x14ac:dyDescent="0.25">
      <c r="A1478" s="2">
        <v>1676</v>
      </c>
      <c r="B1478" s="4" t="s">
        <v>9972</v>
      </c>
      <c r="C1478" s="4" t="s">
        <v>10202</v>
      </c>
      <c r="D1478" s="52">
        <v>111</v>
      </c>
      <c r="E1478" s="5" t="s">
        <v>13632</v>
      </c>
      <c r="F1478" s="5">
        <v>4</v>
      </c>
      <c r="G1478" s="5">
        <v>42</v>
      </c>
      <c r="H1478" s="5">
        <v>7735</v>
      </c>
      <c r="I1478" s="99" t="s">
        <v>31684</v>
      </c>
      <c r="J1478" s="46" t="s">
        <v>33128</v>
      </c>
      <c r="K1478" s="56"/>
      <c r="L1478" s="56"/>
      <c r="M1478" s="56">
        <f t="shared" ref="M1478:M1541" si="177">YEAR(D1478)</f>
        <v>1900</v>
      </c>
      <c r="N1478" s="56"/>
      <c r="O1478" s="56">
        <f t="shared" ref="O1478:O1541" si="178">MONTH(D1478)</f>
        <v>4</v>
      </c>
      <c r="P1478" s="56">
        <f t="shared" ref="P1478:P1541" si="179">DAY(D1478)</f>
        <v>20</v>
      </c>
      <c r="Q1478" s="2" t="str">
        <f t="shared" si="176"/>
        <v>&lt;a href="set03\wimbledon_news\wimbledon_news_1900_-_1905\miscellaneous\dover_news_april_20,_1900_p4_wn.pdf"&gt;News&lt;/a&gt;</v>
      </c>
    </row>
    <row r="1479" spans="1:18" x14ac:dyDescent="0.25">
      <c r="A1479" s="2">
        <v>7099</v>
      </c>
      <c r="B1479" s="4" t="s">
        <v>5972</v>
      </c>
      <c r="C1479" s="4" t="s">
        <v>764</v>
      </c>
      <c r="D1479" s="52">
        <v>117</v>
      </c>
      <c r="E1479" s="5" t="s">
        <v>4462</v>
      </c>
      <c r="F1479" s="5">
        <v>5</v>
      </c>
      <c r="G1479" s="5">
        <v>15</v>
      </c>
      <c r="H1479" s="5">
        <v>2724</v>
      </c>
      <c r="I1479" t="s">
        <v>27117</v>
      </c>
      <c r="J1479" s="46" t="s">
        <v>33097</v>
      </c>
      <c r="K1479" s="56"/>
      <c r="L1479" s="56"/>
      <c r="M1479" s="56">
        <f t="shared" si="177"/>
        <v>1900</v>
      </c>
      <c r="N1479" s="56"/>
      <c r="O1479" s="56">
        <f t="shared" si="178"/>
        <v>4</v>
      </c>
      <c r="P1479" s="56">
        <f t="shared" si="179"/>
        <v>26</v>
      </c>
      <c r="Q1479" s="2" t="str">
        <f t="shared" si="176"/>
        <v>&lt;a href="set03\gc\gc_january_1899_to_december_1900\miscellaneous\steinborn,_christ_home_burns_april_26,_1900_p5_gc.pdf"&gt;Home burns&lt;/a&gt;</v>
      </c>
      <c r="R1479" s="64"/>
    </row>
    <row r="1480" spans="1:18" x14ac:dyDescent="0.25">
      <c r="A1480" s="2">
        <v>828</v>
      </c>
      <c r="B1480" s="4" t="s">
        <v>10121</v>
      </c>
      <c r="C1480" s="4" t="s">
        <v>179</v>
      </c>
      <c r="D1480" s="52">
        <v>118</v>
      </c>
      <c r="E1480" s="5" t="s">
        <v>13632</v>
      </c>
      <c r="F1480" s="5">
        <v>3</v>
      </c>
      <c r="G1480" s="5">
        <v>42</v>
      </c>
      <c r="H1480" s="5">
        <v>7722</v>
      </c>
      <c r="I1480" s="99" t="s">
        <v>31685</v>
      </c>
      <c r="J1480" s="46" t="s">
        <v>33128</v>
      </c>
      <c r="K1480" s="56"/>
      <c r="L1480" s="56"/>
      <c r="M1480" s="56">
        <f t="shared" si="177"/>
        <v>1900</v>
      </c>
      <c r="N1480" s="56"/>
      <c r="O1480" s="56">
        <f t="shared" si="178"/>
        <v>4</v>
      </c>
      <c r="P1480" s="56">
        <f t="shared" si="179"/>
        <v>27</v>
      </c>
      <c r="Q1480" s="2" t="str">
        <f t="shared" si="176"/>
        <v>&lt;a href="set03\wimbledon_news\wimbledon_news_1900_-_1905\miscellaneous\christy_brothers_barn_burns_april_27,_1900_p3_wn.pdf"&gt;Barn burns&lt;/a&gt;</v>
      </c>
    </row>
    <row r="1481" spans="1:18" x14ac:dyDescent="0.25">
      <c r="A1481" s="2">
        <v>4585</v>
      </c>
      <c r="B1481" s="4" t="s">
        <v>5961</v>
      </c>
      <c r="C1481" s="4" t="s">
        <v>5962</v>
      </c>
      <c r="D1481" s="52">
        <v>124</v>
      </c>
      <c r="E1481" s="5" t="s">
        <v>4462</v>
      </c>
      <c r="F1481" s="5">
        <v>5</v>
      </c>
      <c r="G1481" s="5">
        <v>15</v>
      </c>
      <c r="H1481" s="5">
        <v>2715</v>
      </c>
      <c r="I1481" t="s">
        <v>27118</v>
      </c>
      <c r="J1481" s="46" t="s">
        <v>33097</v>
      </c>
      <c r="K1481" s="56"/>
      <c r="L1481" s="56"/>
      <c r="M1481" s="56">
        <f t="shared" si="177"/>
        <v>1900</v>
      </c>
      <c r="N1481" s="56"/>
      <c r="O1481" s="56">
        <f t="shared" si="178"/>
        <v>5</v>
      </c>
      <c r="P1481" s="56">
        <f t="shared" si="179"/>
        <v>3</v>
      </c>
      <c r="Q1481" s="2" t="str">
        <f t="shared" si="176"/>
        <v>&lt;a href="set03\gc\gc_january_1899_to_december_1900\miscellaneous\krogfos,_ole_k_barbed_wire_incident_may_3,_1900_p5_gc.pdf"&gt;Barbed wire incident&lt;/a&gt;</v>
      </c>
      <c r="R1481" s="64"/>
    </row>
    <row r="1482" spans="1:18" x14ac:dyDescent="0.25">
      <c r="A1482" s="2">
        <v>1515</v>
      </c>
      <c r="B1482" s="4" t="s">
        <v>5593</v>
      </c>
      <c r="C1482" s="4" t="s">
        <v>3458</v>
      </c>
      <c r="D1482" s="52">
        <v>125</v>
      </c>
      <c r="E1482" s="5" t="s">
        <v>13632</v>
      </c>
      <c r="F1482" s="5">
        <v>4</v>
      </c>
      <c r="G1482" s="5">
        <v>42</v>
      </c>
      <c r="H1482" s="5">
        <v>7732</v>
      </c>
      <c r="I1482" s="99" t="s">
        <v>31686</v>
      </c>
      <c r="J1482" s="46" t="s">
        <v>33128</v>
      </c>
      <c r="K1482" s="56"/>
      <c r="L1482" s="56"/>
      <c r="M1482" s="56">
        <f t="shared" si="177"/>
        <v>1900</v>
      </c>
      <c r="N1482" s="56"/>
      <c r="O1482" s="56">
        <f t="shared" si="178"/>
        <v>5</v>
      </c>
      <c r="P1482" s="56">
        <f t="shared" si="179"/>
        <v>4</v>
      </c>
      <c r="Q1482" s="2" t="str">
        <f t="shared" si="176"/>
        <v>&lt;a href="set03\wimbledon_news\wimbledon_news_1900_-_1905\miscellaneous\dazey_items_may_4,_1900_p4_wn.pdf"&gt;Items&lt;/a&gt;</v>
      </c>
    </row>
    <row r="1483" spans="1:18" x14ac:dyDescent="0.25">
      <c r="A1483" s="2">
        <v>225</v>
      </c>
      <c r="B1483" s="4" t="s">
        <v>10106</v>
      </c>
      <c r="C1483" s="4" t="s">
        <v>10107</v>
      </c>
      <c r="D1483" s="52">
        <v>132</v>
      </c>
      <c r="E1483" s="5" t="s">
        <v>13632</v>
      </c>
      <c r="F1483" s="5">
        <v>4</v>
      </c>
      <c r="G1483" s="5">
        <v>42</v>
      </c>
      <c r="H1483" s="5">
        <v>7711</v>
      </c>
      <c r="I1483" s="99" t="s">
        <v>31687</v>
      </c>
      <c r="J1483" s="46" t="s">
        <v>33128</v>
      </c>
      <c r="K1483" s="56"/>
      <c r="L1483" s="56"/>
      <c r="M1483" s="56">
        <f t="shared" si="177"/>
        <v>1900</v>
      </c>
      <c r="N1483" s="56"/>
      <c r="O1483" s="56">
        <f t="shared" si="178"/>
        <v>5</v>
      </c>
      <c r="P1483" s="56">
        <f t="shared" si="179"/>
        <v>11</v>
      </c>
      <c r="Q1483" s="2" t="str">
        <f t="shared" si="176"/>
        <v>&lt;a href="set03\wimbledon_news\wimbledon_news_1900_-_1905\miscellaneous\arndt,_peter_barn_and_shop_burn_may_11,_1900_p4_wn.pdf"&gt;Barn and shop burn&lt;/a&gt;</v>
      </c>
    </row>
    <row r="1484" spans="1:18" x14ac:dyDescent="0.25">
      <c r="A1484" s="2">
        <v>2065</v>
      </c>
      <c r="B1484" s="4" t="s">
        <v>2222</v>
      </c>
      <c r="C1484" s="4" t="s">
        <v>2223</v>
      </c>
      <c r="D1484" s="52">
        <v>138</v>
      </c>
      <c r="E1484" s="5" t="s">
        <v>1756</v>
      </c>
      <c r="F1484" s="5">
        <v>4</v>
      </c>
      <c r="G1484" s="5">
        <v>26</v>
      </c>
      <c r="H1484" s="5">
        <v>5972</v>
      </c>
      <c r="I1484" t="s">
        <v>32361</v>
      </c>
      <c r="J1484" s="46" t="s">
        <v>33110</v>
      </c>
      <c r="K1484" s="56"/>
      <c r="L1484" s="56"/>
      <c r="M1484" s="56">
        <f t="shared" si="177"/>
        <v>1900</v>
      </c>
      <c r="N1484" s="56"/>
      <c r="O1484" s="56">
        <f t="shared" si="178"/>
        <v>5</v>
      </c>
      <c r="P1484" s="56">
        <f t="shared" si="179"/>
        <v>17</v>
      </c>
      <c r="Q1484" s="2" t="str">
        <f t="shared" si="176"/>
        <v>&lt;a href="set01\hope_pioneer_jan1900todec1903\misc\fuller_fred_home_et_al_burn_may_17_1900_p4_hp.pdf"&gt;Home et al burns&lt;/a&gt;</v>
      </c>
    </row>
    <row r="1485" spans="1:18" x14ac:dyDescent="0.25">
      <c r="A1485" s="2">
        <v>3023</v>
      </c>
      <c r="B1485" s="4" t="s">
        <v>10136</v>
      </c>
      <c r="C1485" s="4" t="s">
        <v>10137</v>
      </c>
      <c r="D1485" s="52">
        <v>139</v>
      </c>
      <c r="E1485" s="5" t="s">
        <v>13632</v>
      </c>
      <c r="F1485" s="5">
        <v>1</v>
      </c>
      <c r="G1485" s="5">
        <v>42</v>
      </c>
      <c r="H1485" s="5">
        <v>7751</v>
      </c>
      <c r="I1485" s="99" t="s">
        <v>31688</v>
      </c>
      <c r="J1485" s="46" t="s">
        <v>33128</v>
      </c>
      <c r="K1485" s="56"/>
      <c r="L1485" s="56"/>
      <c r="M1485" s="56">
        <f t="shared" si="177"/>
        <v>1900</v>
      </c>
      <c r="N1485" s="56"/>
      <c r="O1485" s="56">
        <f t="shared" si="178"/>
        <v>5</v>
      </c>
      <c r="P1485" s="56">
        <f t="shared" si="179"/>
        <v>18</v>
      </c>
      <c r="Q1485" s="2" t="str">
        <f t="shared" si="176"/>
        <v>&lt;a href="set03\wimbledon_news\wimbledon_news_1900_-_1905\miscellaneous\hoffman,_will_farm_stable_burns_may_18,_1900_p1_wn.pdf"&gt;Farm Stable burns&lt;/a&gt;</v>
      </c>
    </row>
    <row r="1486" spans="1:18" x14ac:dyDescent="0.25">
      <c r="A1486" s="2">
        <v>6612</v>
      </c>
      <c r="B1486" s="4" t="s">
        <v>10170</v>
      </c>
      <c r="C1486" s="4" t="s">
        <v>10171</v>
      </c>
      <c r="D1486" s="52">
        <v>139</v>
      </c>
      <c r="E1486" s="5" t="s">
        <v>13632</v>
      </c>
      <c r="F1486" s="5">
        <v>1</v>
      </c>
      <c r="G1486" s="5">
        <v>42</v>
      </c>
      <c r="H1486" s="5">
        <v>7801</v>
      </c>
      <c r="I1486" s="99" t="s">
        <v>31689</v>
      </c>
      <c r="J1486" s="46" t="s">
        <v>33128</v>
      </c>
      <c r="K1486" s="56"/>
      <c r="L1486" s="56"/>
      <c r="M1486" s="56">
        <f t="shared" si="177"/>
        <v>1900</v>
      </c>
      <c r="N1486" s="56"/>
      <c r="O1486" s="56">
        <f t="shared" si="178"/>
        <v>5</v>
      </c>
      <c r="P1486" s="56">
        <f t="shared" si="179"/>
        <v>18</v>
      </c>
      <c r="Q1486" s="2" t="str">
        <f t="shared" si="176"/>
        <v>&lt;a href="set03\wimbledon_news\wimbledon_news_1900_-_1905\miscellaneous\simpson,_james_stable_and_horses_burned_may_18,_1900_p1_wn.pdf"&gt;Stable and horses burned&lt;/a&gt;</v>
      </c>
    </row>
    <row r="1487" spans="1:18" x14ac:dyDescent="0.25">
      <c r="A1487" s="2">
        <v>6616</v>
      </c>
      <c r="B1487" s="4" t="s">
        <v>10173</v>
      </c>
      <c r="C1487" s="4" t="s">
        <v>10174</v>
      </c>
      <c r="D1487" s="52">
        <v>139</v>
      </c>
      <c r="E1487" s="5" t="s">
        <v>13632</v>
      </c>
      <c r="F1487" s="5">
        <v>1</v>
      </c>
      <c r="G1487" s="5">
        <v>42</v>
      </c>
      <c r="H1487" s="5">
        <v>7804</v>
      </c>
      <c r="I1487" s="99" t="s">
        <v>31690</v>
      </c>
      <c r="J1487" s="46" t="s">
        <v>33128</v>
      </c>
      <c r="K1487" s="56"/>
      <c r="L1487" s="56"/>
      <c r="M1487" s="56">
        <f t="shared" si="177"/>
        <v>1900</v>
      </c>
      <c r="N1487" s="56"/>
      <c r="O1487" s="56">
        <f t="shared" si="178"/>
        <v>5</v>
      </c>
      <c r="P1487" s="56">
        <f t="shared" si="179"/>
        <v>18</v>
      </c>
      <c r="Q1487" s="2" t="str">
        <f t="shared" si="176"/>
        <v>&lt;a href="set03\wimbledon_news\wimbledon_news_1900_-_1905\miscellaneous\simpson,_will_burned_to_save_horses_may_18,_1900_p1_wn.pdf"&gt;Burned to save horses&lt;/a&gt;</v>
      </c>
    </row>
    <row r="1488" spans="1:18" x14ac:dyDescent="0.25">
      <c r="A1488" s="2">
        <v>7590</v>
      </c>
      <c r="B1488" s="4" t="s">
        <v>4040</v>
      </c>
      <c r="C1488" s="4" t="s">
        <v>31832</v>
      </c>
      <c r="D1488" s="43">
        <v>145</v>
      </c>
      <c r="E1488" s="5" t="s">
        <v>4462</v>
      </c>
      <c r="F1488" s="5">
        <v>1</v>
      </c>
      <c r="G1488" s="5">
        <v>15</v>
      </c>
      <c r="H1488" s="5"/>
      <c r="I1488" t="s">
        <v>27119</v>
      </c>
      <c r="J1488" s="46" t="s">
        <v>33097</v>
      </c>
      <c r="K1488" s="56"/>
      <c r="L1488" s="56"/>
      <c r="M1488" s="56">
        <f t="shared" si="177"/>
        <v>1900</v>
      </c>
      <c r="N1488" s="56"/>
      <c r="O1488" s="56">
        <f t="shared" si="178"/>
        <v>5</v>
      </c>
      <c r="P1488" s="56">
        <f t="shared" si="179"/>
        <v>24</v>
      </c>
      <c r="Q1488" s="2" t="str">
        <f t="shared" si="176"/>
        <v>&lt;a href="set03\gc\gc_january_1899_to_december_1900\miscellaneous\1900_census_to_begin_pt_1_may_24,_1900_p1_gc.pdf"&gt;1900 Census&lt;/a&gt;</v>
      </c>
      <c r="R1488" s="64"/>
    </row>
    <row r="1489" spans="1:18" x14ac:dyDescent="0.25">
      <c r="A1489" s="2">
        <v>7591</v>
      </c>
      <c r="B1489" s="4" t="s">
        <v>4040</v>
      </c>
      <c r="C1489" s="4" t="s">
        <v>31832</v>
      </c>
      <c r="D1489" s="43">
        <v>145</v>
      </c>
      <c r="E1489" s="5" t="s">
        <v>4462</v>
      </c>
      <c r="F1489" s="5">
        <v>1</v>
      </c>
      <c r="G1489" s="5">
        <v>15</v>
      </c>
      <c r="H1489" s="5"/>
      <c r="I1489" t="s">
        <v>27120</v>
      </c>
      <c r="J1489" s="46" t="s">
        <v>33097</v>
      </c>
      <c r="K1489" s="56"/>
      <c r="L1489" s="56"/>
      <c r="M1489" s="56">
        <f t="shared" si="177"/>
        <v>1900</v>
      </c>
      <c r="N1489" s="56"/>
      <c r="O1489" s="56">
        <f t="shared" si="178"/>
        <v>5</v>
      </c>
      <c r="P1489" s="56">
        <f t="shared" si="179"/>
        <v>24</v>
      </c>
      <c r="Q1489" s="2" t="str">
        <f t="shared" si="176"/>
        <v>&lt;a href="set03\gc\gc_january_1899_to_december_1900\miscellaneous\1900_census_to_begin_pt_2_may_24,_1900_p1_gc.pdf"&gt;1900 Census&lt;/a&gt;</v>
      </c>
      <c r="R1489" s="64"/>
    </row>
    <row r="1490" spans="1:18" x14ac:dyDescent="0.25">
      <c r="A1490" s="2">
        <v>1966</v>
      </c>
      <c r="B1490" s="4" t="s">
        <v>5943</v>
      </c>
      <c r="C1490" s="4" t="s">
        <v>5944</v>
      </c>
      <c r="D1490" s="52">
        <v>152</v>
      </c>
      <c r="E1490" s="5" t="s">
        <v>4462</v>
      </c>
      <c r="F1490" s="5">
        <v>5</v>
      </c>
      <c r="G1490" s="5">
        <v>15</v>
      </c>
      <c r="H1490" s="5">
        <v>2703</v>
      </c>
      <c r="I1490" t="s">
        <v>27121</v>
      </c>
      <c r="J1490" s="46" t="s">
        <v>33097</v>
      </c>
      <c r="K1490" s="56"/>
      <c r="L1490" s="56"/>
      <c r="M1490" s="56">
        <f t="shared" si="177"/>
        <v>1900</v>
      </c>
      <c r="N1490" s="56"/>
      <c r="O1490" s="56">
        <f t="shared" si="178"/>
        <v>5</v>
      </c>
      <c r="P1490" s="56">
        <f t="shared" si="179"/>
        <v>31</v>
      </c>
      <c r="Q1490" s="2" t="str">
        <f t="shared" si="176"/>
        <v>&lt;a href="set03\gc\gc_january_1899_to_december_1900\miscellaneous\flynn,_jack_dray_spills_because_of_bicycle_may_31,_1900_p5_gc.pdf"&gt;Dray spills because of bicycle&lt;/a&gt;</v>
      </c>
      <c r="R1490" s="64"/>
    </row>
    <row r="1491" spans="1:18" x14ac:dyDescent="0.25">
      <c r="A1491" s="2">
        <v>90</v>
      </c>
      <c r="B1491" s="4" t="s">
        <v>2084</v>
      </c>
      <c r="C1491" s="4" t="s">
        <v>2176</v>
      </c>
      <c r="D1491" s="52">
        <v>159</v>
      </c>
      <c r="E1491" s="5" t="s">
        <v>1756</v>
      </c>
      <c r="F1491" s="5">
        <v>4</v>
      </c>
      <c r="G1491" s="5">
        <v>26</v>
      </c>
      <c r="H1491" s="5">
        <v>5941</v>
      </c>
      <c r="I1491" t="s">
        <v>32362</v>
      </c>
      <c r="J1491" s="46" t="s">
        <v>33110</v>
      </c>
      <c r="K1491" s="56"/>
      <c r="L1491" s="56"/>
      <c r="M1491" s="56">
        <f t="shared" si="177"/>
        <v>1900</v>
      </c>
      <c r="N1491" s="56"/>
      <c r="O1491" s="56">
        <f t="shared" si="178"/>
        <v>6</v>
      </c>
      <c r="P1491" s="56">
        <f t="shared" si="179"/>
        <v>7</v>
      </c>
      <c r="Q1491" s="2" t="str">
        <f t="shared" si="176"/>
        <v>&lt;a href="set01\hope_pioneer_jan1900todec1903\misc\aldrich_w_l_blacksmith_shop_burns_june_7_1900_p4_hp.pdf"&gt;Blacksmith shop burns&lt;/a&gt;</v>
      </c>
    </row>
    <row r="1492" spans="1:18" x14ac:dyDescent="0.25">
      <c r="A1492" s="2">
        <v>3488</v>
      </c>
      <c r="B1492" s="4" t="s">
        <v>2269</v>
      </c>
      <c r="C1492" s="4" t="s">
        <v>2338</v>
      </c>
      <c r="D1492" s="52">
        <v>166</v>
      </c>
      <c r="E1492" s="5" t="s">
        <v>1756</v>
      </c>
      <c r="F1492" s="5">
        <v>2</v>
      </c>
      <c r="G1492" s="5">
        <v>26</v>
      </c>
      <c r="H1492" s="5">
        <v>6029</v>
      </c>
      <c r="I1492" t="s">
        <v>32363</v>
      </c>
      <c r="J1492" s="46" t="s">
        <v>33110</v>
      </c>
      <c r="K1492" s="56"/>
      <c r="L1492" s="56"/>
      <c r="M1492" s="56">
        <f t="shared" si="177"/>
        <v>1900</v>
      </c>
      <c r="N1492" s="56"/>
      <c r="O1492" s="56">
        <f t="shared" si="178"/>
        <v>6</v>
      </c>
      <c r="P1492" s="56">
        <f t="shared" si="179"/>
        <v>14</v>
      </c>
      <c r="Q1492" s="2" t="str">
        <f t="shared" si="176"/>
        <v>&lt;a href="set01\hope_pioneer_jan1900todec1903\misc\post_office_-_rural_delivery_to_come_soon_june_14_1900_p2_hp.pdf"&gt;Rural delivery to come soon&lt;/a&gt;</v>
      </c>
    </row>
    <row r="1493" spans="1:18" x14ac:dyDescent="0.25">
      <c r="A1493" s="2">
        <v>3207</v>
      </c>
      <c r="B1493" s="4" t="s">
        <v>1700</v>
      </c>
      <c r="C1493" s="4" t="s">
        <v>10203</v>
      </c>
      <c r="D1493" s="98">
        <v>173</v>
      </c>
      <c r="E1493" s="5" t="s">
        <v>1756</v>
      </c>
      <c r="F1493" s="5">
        <v>2</v>
      </c>
      <c r="G1493" s="5">
        <v>26.1</v>
      </c>
      <c r="H1493" s="5"/>
      <c r="I1493" t="s">
        <v>32527</v>
      </c>
      <c r="J1493" s="46" t="s">
        <v>33111</v>
      </c>
      <c r="M1493" s="56">
        <f t="shared" si="177"/>
        <v>1900</v>
      </c>
      <c r="N1493" s="56"/>
      <c r="O1493" s="56">
        <f t="shared" si="178"/>
        <v>6</v>
      </c>
      <c r="P1493" s="56">
        <f t="shared" si="179"/>
        <v>21</v>
      </c>
      <c r="Q1493" s="2" t="str">
        <f t="shared" si="176"/>
        <v>&lt;a href="set01\hope_pioneer_jan1900todec1903\hsn\hope_school_election_result_june_21_1900_p2_hp.pdf"&gt;School Notes&lt;/a&gt;</v>
      </c>
    </row>
    <row r="1494" spans="1:18" x14ac:dyDescent="0.25">
      <c r="A1494" s="2">
        <v>5083</v>
      </c>
      <c r="B1494" s="4" t="s">
        <v>2133</v>
      </c>
      <c r="C1494" s="4" t="s">
        <v>2316</v>
      </c>
      <c r="D1494" s="52">
        <v>187</v>
      </c>
      <c r="E1494" s="5" t="s">
        <v>1756</v>
      </c>
      <c r="F1494" s="5">
        <v>1</v>
      </c>
      <c r="G1494" s="5">
        <v>26</v>
      </c>
      <c r="H1494" s="5">
        <v>6055</v>
      </c>
      <c r="I1494" t="s">
        <v>32364</v>
      </c>
      <c r="J1494" s="46" t="s">
        <v>33110</v>
      </c>
      <c r="K1494" s="56"/>
      <c r="L1494" s="56"/>
      <c r="M1494" s="56">
        <f t="shared" si="177"/>
        <v>1900</v>
      </c>
      <c r="N1494" s="56"/>
      <c r="O1494" s="56">
        <f t="shared" si="178"/>
        <v>7</v>
      </c>
      <c r="P1494" s="56">
        <f t="shared" si="179"/>
        <v>5</v>
      </c>
      <c r="Q1494" s="2" t="str">
        <f t="shared" si="176"/>
        <v>&lt;a href="set01\hope_pioneer_jan1900todec1903\misc\mcmahon_thomas_j_found_not_guilty_of_embezzlement_july_5_1900_p1_hp.pdf"&gt;Found not guilty for embezzlement&lt;/a&gt;</v>
      </c>
    </row>
    <row r="1495" spans="1:18" x14ac:dyDescent="0.25">
      <c r="A1495" s="2">
        <v>1107</v>
      </c>
      <c r="B1495" s="4" t="s">
        <v>5928</v>
      </c>
      <c r="C1495" s="4" t="s">
        <v>5929</v>
      </c>
      <c r="D1495" s="52">
        <v>194</v>
      </c>
      <c r="E1495" s="5" t="s">
        <v>4462</v>
      </c>
      <c r="F1495" s="5">
        <v>1</v>
      </c>
      <c r="G1495" s="5">
        <v>15</v>
      </c>
      <c r="H1495" s="5">
        <v>2693</v>
      </c>
      <c r="I1495" t="s">
        <v>27122</v>
      </c>
      <c r="J1495" s="46" t="s">
        <v>33097</v>
      </c>
      <c r="K1495" s="56"/>
      <c r="L1495" s="56"/>
      <c r="M1495" s="56">
        <f t="shared" si="177"/>
        <v>1900</v>
      </c>
      <c r="N1495" s="56"/>
      <c r="O1495" s="56">
        <f t="shared" si="178"/>
        <v>7</v>
      </c>
      <c r="P1495" s="56">
        <f t="shared" si="179"/>
        <v>12</v>
      </c>
      <c r="Q1495" s="2" t="str">
        <f t="shared" si="176"/>
        <v>&lt;a href="set03\gc\gc_january_1899_to_december_1900\miscellaneous\cooperstown_4th_of_july_celebration_report_july_12,_1900_p1_gc.pdf"&gt;Celebration report&lt;/a&gt;</v>
      </c>
      <c r="R1495" s="64"/>
    </row>
    <row r="1496" spans="1:18" x14ac:dyDescent="0.25">
      <c r="A1496" s="2">
        <v>6994</v>
      </c>
      <c r="B1496" s="4" t="s">
        <v>33140</v>
      </c>
      <c r="C1496" s="4" t="s">
        <v>33139</v>
      </c>
      <c r="D1496" s="98">
        <v>194</v>
      </c>
      <c r="E1496" s="5" t="s">
        <v>1756</v>
      </c>
      <c r="F1496" s="5">
        <v>1</v>
      </c>
      <c r="G1496" s="5">
        <v>26.2</v>
      </c>
      <c r="H1496" s="5"/>
      <c r="I1496" t="s">
        <v>32596</v>
      </c>
      <c r="J1496" s="46" t="s">
        <v>33112</v>
      </c>
      <c r="M1496" s="56">
        <f t="shared" si="177"/>
        <v>1900</v>
      </c>
      <c r="N1496" s="56"/>
      <c r="O1496" s="56">
        <f t="shared" si="178"/>
        <v>7</v>
      </c>
      <c r="P1496" s="56">
        <f t="shared" si="179"/>
        <v>12</v>
      </c>
      <c r="Q1496" s="2" t="str">
        <f t="shared" si="176"/>
        <v>&lt;a href="set01\hope_pioneer_jan1900todec1903\sccm\sccm_july_12_1900_p1_hp.pdf"&gt;Meeting Minutes&lt;/a&gt;</v>
      </c>
    </row>
    <row r="1497" spans="1:18" x14ac:dyDescent="0.25">
      <c r="A1497" s="2">
        <v>6995</v>
      </c>
      <c r="B1497" s="4" t="s">
        <v>33140</v>
      </c>
      <c r="C1497" s="4" t="s">
        <v>33139</v>
      </c>
      <c r="D1497" s="98">
        <v>201</v>
      </c>
      <c r="E1497" s="5" t="s">
        <v>1756</v>
      </c>
      <c r="F1497" s="5">
        <v>1</v>
      </c>
      <c r="G1497" s="5">
        <v>26.2</v>
      </c>
      <c r="H1497" s="5"/>
      <c r="I1497" t="s">
        <v>32597</v>
      </c>
      <c r="J1497" s="46" t="s">
        <v>33112</v>
      </c>
      <c r="M1497" s="56">
        <f t="shared" si="177"/>
        <v>1900</v>
      </c>
      <c r="N1497" s="56"/>
      <c r="O1497" s="56">
        <f t="shared" si="178"/>
        <v>7</v>
      </c>
      <c r="P1497" s="56">
        <f t="shared" si="179"/>
        <v>19</v>
      </c>
      <c r="Q1497" s="2" t="str">
        <f t="shared" si="176"/>
        <v>&lt;a href="set01\hope_pioneer_jan1900todec1903\sccm\sccm_july_19_1900_p1_hp.pdf"&gt;Meeting Minutes&lt;/a&gt;</v>
      </c>
    </row>
    <row r="1498" spans="1:18" x14ac:dyDescent="0.25">
      <c r="A1498" s="2">
        <v>6996</v>
      </c>
      <c r="B1498" s="4" t="s">
        <v>33140</v>
      </c>
      <c r="C1498" s="4" t="s">
        <v>33139</v>
      </c>
      <c r="D1498" s="98">
        <v>208</v>
      </c>
      <c r="E1498" s="5" t="s">
        <v>1756</v>
      </c>
      <c r="F1498" s="5">
        <v>1</v>
      </c>
      <c r="G1498" s="5">
        <v>26.2</v>
      </c>
      <c r="H1498" s="5"/>
      <c r="I1498" t="s">
        <v>32598</v>
      </c>
      <c r="J1498" s="46" t="s">
        <v>33112</v>
      </c>
      <c r="M1498" s="56">
        <f t="shared" si="177"/>
        <v>1900</v>
      </c>
      <c r="N1498" s="56"/>
      <c r="O1498" s="56">
        <f t="shared" si="178"/>
        <v>7</v>
      </c>
      <c r="P1498" s="56">
        <f t="shared" si="179"/>
        <v>26</v>
      </c>
      <c r="Q1498" s="2" t="str">
        <f t="shared" si="176"/>
        <v>&lt;a href="set01\hope_pioneer_jan1900todec1903\sccm\sccm_july_26_1900_p1_hp.pdf"&gt;Meeting Minutes&lt;/a&gt;</v>
      </c>
    </row>
    <row r="1499" spans="1:18" x14ac:dyDescent="0.25">
      <c r="A1499" s="2">
        <v>6997</v>
      </c>
      <c r="B1499" s="4" t="s">
        <v>33140</v>
      </c>
      <c r="C1499" s="4" t="s">
        <v>33139</v>
      </c>
      <c r="D1499" s="98">
        <v>215</v>
      </c>
      <c r="E1499" s="5" t="s">
        <v>1756</v>
      </c>
      <c r="F1499" s="5">
        <v>1</v>
      </c>
      <c r="G1499" s="5">
        <v>26.2</v>
      </c>
      <c r="H1499" s="5"/>
      <c r="I1499" t="s">
        <v>32599</v>
      </c>
      <c r="J1499" s="46" t="s">
        <v>33112</v>
      </c>
      <c r="M1499" s="56">
        <f t="shared" si="177"/>
        <v>1900</v>
      </c>
      <c r="N1499" s="56"/>
      <c r="O1499" s="56">
        <f t="shared" si="178"/>
        <v>8</v>
      </c>
      <c r="P1499" s="56">
        <f t="shared" si="179"/>
        <v>2</v>
      </c>
      <c r="Q1499" s="2" t="str">
        <f t="shared" si="176"/>
        <v>&lt;a href="set01\hope_pioneer_jan1900todec1903\sccm\sccm_august_2_1900_p1_hp.pdf"&gt;Meeting Minutes&lt;/a&gt;</v>
      </c>
    </row>
    <row r="1500" spans="1:18" x14ac:dyDescent="0.25">
      <c r="A1500" s="2">
        <v>8106</v>
      </c>
      <c r="B1500" s="4" t="s">
        <v>5996</v>
      </c>
      <c r="C1500" s="4" t="s">
        <v>5999</v>
      </c>
      <c r="D1500" s="52">
        <v>215</v>
      </c>
      <c r="E1500" s="5" t="s">
        <v>4462</v>
      </c>
      <c r="F1500" s="5">
        <v>4</v>
      </c>
      <c r="G1500" s="5">
        <v>15</v>
      </c>
      <c r="H1500" s="5">
        <v>2743</v>
      </c>
      <c r="I1500" t="s">
        <v>27123</v>
      </c>
      <c r="J1500" s="46" t="s">
        <v>33097</v>
      </c>
      <c r="K1500" s="56"/>
      <c r="L1500" s="56"/>
      <c r="M1500" s="56">
        <f t="shared" si="177"/>
        <v>1900</v>
      </c>
      <c r="N1500" s="56"/>
      <c r="O1500" s="56">
        <f t="shared" si="178"/>
        <v>8</v>
      </c>
      <c r="P1500" s="56">
        <f t="shared" si="179"/>
        <v>2</v>
      </c>
      <c r="Q1500" s="2" t="str">
        <f t="shared" si="176"/>
        <v>&lt;a href="set03\gc\gc_january_1899_to_december_1900\miscellaneous\weeks,_herbert_visits_jessie_by_bike_august_2,_1900_p4_gc.pdf"&gt;Visits Jessie by bike&lt;/a&gt;</v>
      </c>
      <c r="R1500" s="64"/>
    </row>
    <row r="1501" spans="1:18" x14ac:dyDescent="0.25">
      <c r="A1501" s="2">
        <v>2956</v>
      </c>
      <c r="B1501" s="4" t="s">
        <v>4817</v>
      </c>
      <c r="C1501" s="4" t="s">
        <v>5952</v>
      </c>
      <c r="D1501" s="52">
        <v>243</v>
      </c>
      <c r="E1501" s="5" t="s">
        <v>4462</v>
      </c>
      <c r="F1501" s="5">
        <v>5</v>
      </c>
      <c r="G1501" s="5">
        <v>15</v>
      </c>
      <c r="H1501" s="5">
        <v>2709</v>
      </c>
      <c r="I1501" t="s">
        <v>27124</v>
      </c>
      <c r="J1501" s="46" t="s">
        <v>33097</v>
      </c>
      <c r="K1501" s="56"/>
      <c r="L1501" s="56"/>
      <c r="M1501" s="56">
        <f t="shared" si="177"/>
        <v>1900</v>
      </c>
      <c r="N1501" s="56"/>
      <c r="O1501" s="56">
        <f t="shared" si="178"/>
        <v>8</v>
      </c>
      <c r="P1501" s="56">
        <f t="shared" si="179"/>
        <v>30</v>
      </c>
      <c r="Q1501" s="2" t="str">
        <f t="shared" si="176"/>
        <v>&lt;a href="set03\gc\gc_january_1899_to_december_1900\miscellaneous\hetager,_t_o_explodes_acetylene_tank_august_30,_1900_p5_gc.pdf"&gt;Explodes acetylene tank&lt;/a&gt;</v>
      </c>
      <c r="R1501" s="64"/>
    </row>
    <row r="1502" spans="1:18" x14ac:dyDescent="0.25">
      <c r="A1502" s="2">
        <v>8081</v>
      </c>
      <c r="B1502" s="4" t="s">
        <v>5994</v>
      </c>
      <c r="C1502" s="4" t="s">
        <v>5995</v>
      </c>
      <c r="D1502" s="52">
        <v>243</v>
      </c>
      <c r="E1502" s="5" t="s">
        <v>4462</v>
      </c>
      <c r="F1502" s="5">
        <v>5</v>
      </c>
      <c r="G1502" s="5">
        <v>15</v>
      </c>
      <c r="H1502" s="5">
        <v>2740</v>
      </c>
      <c r="I1502" t="s">
        <v>27125</v>
      </c>
      <c r="J1502" s="46" t="s">
        <v>33097</v>
      </c>
      <c r="K1502" s="56"/>
      <c r="L1502" s="56"/>
      <c r="M1502" s="56">
        <f t="shared" si="177"/>
        <v>1900</v>
      </c>
      <c r="N1502" s="56"/>
      <c r="O1502" s="56">
        <f t="shared" si="178"/>
        <v>8</v>
      </c>
      <c r="P1502" s="56">
        <f t="shared" si="179"/>
        <v>30</v>
      </c>
      <c r="Q1502" s="2" t="str">
        <f t="shared" si="176"/>
        <v>&lt;a href="set03\gc\gc_january_1899_to_december_1900\miscellaneous\washburn,_m_f_tornado_hits_farm_august_30,_1900_p5_gc.pdf"&gt;Tornado hits farm&lt;/a&gt;</v>
      </c>
      <c r="R1502" s="64"/>
    </row>
    <row r="1503" spans="1:18" x14ac:dyDescent="0.25">
      <c r="A1503" s="2">
        <v>1206</v>
      </c>
      <c r="B1503" s="4" t="s">
        <v>4440</v>
      </c>
      <c r="C1503" s="4" t="s">
        <v>1748</v>
      </c>
      <c r="D1503" s="52">
        <v>264</v>
      </c>
      <c r="E1503" s="5" t="s">
        <v>4462</v>
      </c>
      <c r="F1503" s="5">
        <v>1</v>
      </c>
      <c r="G1503" s="5">
        <v>15</v>
      </c>
      <c r="H1503" s="5">
        <v>2697</v>
      </c>
      <c r="I1503" t="s">
        <v>27126</v>
      </c>
      <c r="J1503" s="46" t="s">
        <v>33097</v>
      </c>
      <c r="K1503" s="56"/>
      <c r="L1503" s="56"/>
      <c r="M1503" s="56">
        <f t="shared" si="177"/>
        <v>1900</v>
      </c>
      <c r="N1503" s="56"/>
      <c r="O1503" s="56">
        <f t="shared" si="178"/>
        <v>9</v>
      </c>
      <c r="P1503" s="56">
        <f t="shared" si="179"/>
        <v>20</v>
      </c>
      <c r="Q1503" s="2" t="str">
        <f t="shared" si="176"/>
        <v>&lt;a href="set03\gc\gc_january_1899_to_december_1900\miscellaneous\cooperstown_school_report_september_20,_1900_p1_gc.pdf"&gt;Report&lt;/a&gt;</v>
      </c>
      <c r="R1503" s="64"/>
    </row>
    <row r="1504" spans="1:18" x14ac:dyDescent="0.25">
      <c r="A1504" s="2">
        <v>7333</v>
      </c>
      <c r="B1504" s="4" t="s">
        <v>1898</v>
      </c>
      <c r="C1504" s="4" t="s">
        <v>5980</v>
      </c>
      <c r="D1504" s="52">
        <v>264</v>
      </c>
      <c r="E1504" s="5" t="s">
        <v>4462</v>
      </c>
      <c r="F1504" s="5">
        <v>5</v>
      </c>
      <c r="G1504" s="5">
        <v>15</v>
      </c>
      <c r="H1504" s="5">
        <v>2730</v>
      </c>
      <c r="I1504" t="s">
        <v>27127</v>
      </c>
      <c r="J1504" s="46" t="s">
        <v>33097</v>
      </c>
      <c r="K1504" s="56"/>
      <c r="L1504" s="56"/>
      <c r="M1504" s="56">
        <f t="shared" si="177"/>
        <v>1900</v>
      </c>
      <c r="N1504" s="56"/>
      <c r="O1504" s="56">
        <f t="shared" si="178"/>
        <v>9</v>
      </c>
      <c r="P1504" s="56">
        <f t="shared" si="179"/>
        <v>20</v>
      </c>
      <c r="Q1504" s="2" t="str">
        <f t="shared" si="176"/>
        <v>&lt;a href="set03\gc\gc_january_1899_to_december_1900\miscellaneous\telephone_-_long_distance_line_arrives_september_20,_1900_p5_gc.pdf"&gt;Long Distance line arrives&lt;/a&gt;</v>
      </c>
      <c r="R1504" s="64"/>
    </row>
    <row r="1505" spans="1:18" x14ac:dyDescent="0.25">
      <c r="A1505" s="2">
        <v>8283</v>
      </c>
      <c r="B1505" s="4" t="s">
        <v>6002</v>
      </c>
      <c r="C1505" s="4" t="s">
        <v>6003</v>
      </c>
      <c r="D1505" s="52">
        <v>264</v>
      </c>
      <c r="E1505" s="5" t="s">
        <v>4462</v>
      </c>
      <c r="F1505" s="5">
        <v>8</v>
      </c>
      <c r="G1505" s="5">
        <v>15</v>
      </c>
      <c r="H1505" s="5">
        <v>2745</v>
      </c>
      <c r="I1505" t="s">
        <v>27128</v>
      </c>
      <c r="J1505" s="46" t="s">
        <v>33097</v>
      </c>
      <c r="K1505" s="56"/>
      <c r="L1505" s="56"/>
      <c r="M1505" s="56">
        <f t="shared" si="177"/>
        <v>1900</v>
      </c>
      <c r="N1505" s="56"/>
      <c r="O1505" s="56">
        <f t="shared" si="178"/>
        <v>9</v>
      </c>
      <c r="P1505" s="56">
        <f t="shared" si="179"/>
        <v>20</v>
      </c>
      <c r="Q1505" s="2" t="str">
        <f t="shared" si="176"/>
        <v>&lt;a href="set03\gc\gc_january_1899_to_december_1900\miscellaneous\wilson,_miss_returns_to_valley_city_september_20,_1900_p8_gc_hannaford_budget.pdf"&gt;Returns to Valley City&lt;/a&gt;</v>
      </c>
      <c r="R1505" s="64"/>
    </row>
    <row r="1506" spans="1:18" x14ac:dyDescent="0.25">
      <c r="A1506" s="2">
        <v>2136</v>
      </c>
      <c r="B1506" s="4" t="s">
        <v>5031</v>
      </c>
      <c r="C1506" s="4" t="s">
        <v>5947</v>
      </c>
      <c r="D1506" s="52">
        <v>271</v>
      </c>
      <c r="E1506" s="5" t="s">
        <v>4462</v>
      </c>
      <c r="F1506" s="5">
        <v>5</v>
      </c>
      <c r="G1506" s="5">
        <v>15</v>
      </c>
      <c r="H1506" s="5">
        <v>2705</v>
      </c>
      <c r="I1506" t="s">
        <v>27129</v>
      </c>
      <c r="J1506" s="46" t="s">
        <v>33097</v>
      </c>
      <c r="K1506" s="56"/>
      <c r="L1506" s="56"/>
      <c r="M1506" s="56">
        <f t="shared" si="177"/>
        <v>1900</v>
      </c>
      <c r="N1506" s="56"/>
      <c r="O1506" s="56">
        <f t="shared" si="178"/>
        <v>9</v>
      </c>
      <c r="P1506" s="56">
        <f t="shared" si="179"/>
        <v>27</v>
      </c>
      <c r="Q1506" s="2" t="str">
        <f t="shared" si="176"/>
        <v>&lt;a href="set03\gc\gc_january_1899_to_december_1900\miscellaneous\glaspell,_woodman_lightning_hits_september_27,_1900_p5_gc.pdf"&gt;Lightning hits&lt;/a&gt;</v>
      </c>
      <c r="R1506" s="64"/>
    </row>
    <row r="1507" spans="1:18" x14ac:dyDescent="0.25">
      <c r="A1507" s="2">
        <v>4000</v>
      </c>
      <c r="B1507" s="4" t="s">
        <v>5957</v>
      </c>
      <c r="C1507" s="4" t="s">
        <v>5958</v>
      </c>
      <c r="D1507" s="52">
        <v>271</v>
      </c>
      <c r="E1507" s="5" t="s">
        <v>4462</v>
      </c>
      <c r="F1507" s="5">
        <v>5</v>
      </c>
      <c r="G1507" s="5">
        <v>15</v>
      </c>
      <c r="H1507" s="5">
        <v>2713</v>
      </c>
      <c r="I1507" t="s">
        <v>27130</v>
      </c>
      <c r="J1507" s="46" t="s">
        <v>33097</v>
      </c>
      <c r="K1507" s="56"/>
      <c r="L1507" s="56"/>
      <c r="M1507" s="56">
        <f t="shared" si="177"/>
        <v>1900</v>
      </c>
      <c r="N1507" s="56"/>
      <c r="O1507" s="56">
        <f t="shared" si="178"/>
        <v>9</v>
      </c>
      <c r="P1507" s="56">
        <f t="shared" si="179"/>
        <v>27</v>
      </c>
      <c r="Q1507" s="2" t="str">
        <f t="shared" si="176"/>
        <v>&lt;a href="set03\gc\gc_january_1899_to_december_1900\miscellaneous\johnson,_p_m_tornado_lifts_barn_september_27,_1900_p5_gc.pdf"&gt;Tornado lifts barn&lt;/a&gt;</v>
      </c>
      <c r="R1507" s="64"/>
    </row>
    <row r="1508" spans="1:18" x14ac:dyDescent="0.25">
      <c r="A1508" s="2">
        <v>7334</v>
      </c>
      <c r="B1508" s="4" t="s">
        <v>1898</v>
      </c>
      <c r="C1508" s="4" t="s">
        <v>5981</v>
      </c>
      <c r="D1508" s="52">
        <v>271</v>
      </c>
      <c r="E1508" s="5" t="s">
        <v>4462</v>
      </c>
      <c r="F1508" s="5">
        <v>5</v>
      </c>
      <c r="G1508" s="5">
        <v>15</v>
      </c>
      <c r="H1508" s="5">
        <v>2731</v>
      </c>
      <c r="I1508" t="s">
        <v>27148</v>
      </c>
      <c r="J1508" s="46" t="s">
        <v>33097</v>
      </c>
      <c r="K1508" s="56"/>
      <c r="L1508" s="56"/>
      <c r="M1508" s="56">
        <f t="shared" si="177"/>
        <v>1900</v>
      </c>
      <c r="N1508" s="56"/>
      <c r="O1508" s="56">
        <f t="shared" si="178"/>
        <v>9</v>
      </c>
      <c r="P1508" s="56">
        <f t="shared" si="179"/>
        <v>27</v>
      </c>
      <c r="Q1508" s="2" t="str">
        <f t="shared" si="176"/>
        <v>&lt;a href="set03\gc\gc_january_1899_to_december_1900\miscellaneous\telephone_-_long_distance_poles_on_burrell_september_27,1_900_p5_gc.pdf"&gt;Long Distance poles on Burrell&lt;/a&gt;</v>
      </c>
      <c r="R1508" s="64"/>
    </row>
    <row r="1509" spans="1:18" x14ac:dyDescent="0.25">
      <c r="A1509" s="2">
        <v>7330</v>
      </c>
      <c r="B1509" s="4" t="s">
        <v>1898</v>
      </c>
      <c r="C1509" s="4" t="s">
        <v>5979</v>
      </c>
      <c r="D1509" s="52">
        <v>278</v>
      </c>
      <c r="E1509" s="5" t="s">
        <v>4462</v>
      </c>
      <c r="F1509" s="5">
        <v>8</v>
      </c>
      <c r="G1509" s="5">
        <v>15</v>
      </c>
      <c r="H1509" s="5">
        <v>2729</v>
      </c>
      <c r="I1509" t="s">
        <v>27131</v>
      </c>
      <c r="J1509" s="46" t="s">
        <v>33097</v>
      </c>
      <c r="K1509" s="56"/>
      <c r="L1509" s="56"/>
      <c r="M1509" s="56">
        <f t="shared" si="177"/>
        <v>1900</v>
      </c>
      <c r="N1509" s="56"/>
      <c r="O1509" s="56">
        <f t="shared" si="178"/>
        <v>10</v>
      </c>
      <c r="P1509" s="56">
        <f t="shared" si="179"/>
        <v>4</v>
      </c>
      <c r="Q1509" s="2" t="str">
        <f t="shared" si="176"/>
        <v>&lt;a href="set03\gc\gc_january_1899_to_december_1900\miscellaneous\telephone_-_dazey_nw_telephone_completes_job_october_4,_1900_p8_gc_hannaford_budget.pdf"&gt;Dazey NW Telephone completes job&lt;/a&gt;</v>
      </c>
      <c r="R1509" s="64"/>
    </row>
    <row r="1510" spans="1:18" x14ac:dyDescent="0.25">
      <c r="A1510" s="2">
        <v>7335</v>
      </c>
      <c r="B1510" s="4" t="s">
        <v>1898</v>
      </c>
      <c r="C1510" s="4" t="s">
        <v>5982</v>
      </c>
      <c r="D1510" s="52">
        <v>278</v>
      </c>
      <c r="E1510" s="5" t="s">
        <v>4462</v>
      </c>
      <c r="F1510" s="5">
        <v>5</v>
      </c>
      <c r="G1510" s="5">
        <v>15</v>
      </c>
      <c r="H1510" s="5">
        <v>2732</v>
      </c>
      <c r="I1510" t="s">
        <v>27132</v>
      </c>
      <c r="J1510" s="46" t="s">
        <v>33097</v>
      </c>
      <c r="K1510" s="56"/>
      <c r="L1510" s="56"/>
      <c r="M1510" s="56">
        <f t="shared" si="177"/>
        <v>1900</v>
      </c>
      <c r="N1510" s="56"/>
      <c r="O1510" s="56">
        <f t="shared" si="178"/>
        <v>10</v>
      </c>
      <c r="P1510" s="56">
        <f t="shared" si="179"/>
        <v>4</v>
      </c>
      <c r="Q1510" s="2" t="str">
        <f t="shared" si="176"/>
        <v>&lt;a href="set03\gc\gc_january_1899_to_december_1900\miscellaneous\telephone_-_poles_patriotic_green_october_4,_1900_p5_gc.pdf"&gt;Poles patriotic green&lt;/a&gt;</v>
      </c>
      <c r="R1510" s="64"/>
    </row>
    <row r="1511" spans="1:18" x14ac:dyDescent="0.25">
      <c r="A1511" s="2">
        <v>7336</v>
      </c>
      <c r="B1511" s="4" t="s">
        <v>1898</v>
      </c>
      <c r="C1511" s="4" t="s">
        <v>5983</v>
      </c>
      <c r="D1511" s="52">
        <v>278</v>
      </c>
      <c r="E1511" s="5" t="s">
        <v>4462</v>
      </c>
      <c r="F1511" s="5">
        <v>5</v>
      </c>
      <c r="G1511" s="5">
        <v>15</v>
      </c>
      <c r="H1511" s="5">
        <v>2733</v>
      </c>
      <c r="I1511" t="s">
        <v>27133</v>
      </c>
      <c r="J1511" s="46" t="s">
        <v>33097</v>
      </c>
      <c r="K1511" s="56"/>
      <c r="L1511" s="56"/>
      <c r="M1511" s="56">
        <f t="shared" si="177"/>
        <v>1900</v>
      </c>
      <c r="N1511" s="56"/>
      <c r="O1511" s="56">
        <f t="shared" si="178"/>
        <v>10</v>
      </c>
      <c r="P1511" s="56">
        <f t="shared" si="179"/>
        <v>4</v>
      </c>
      <c r="Q1511" s="2" t="str">
        <f t="shared" si="176"/>
        <v>&lt;a href="set03\gc\gc_january_1899_to_december_1900\miscellaneous\telephone_-_wires_completed_october_4,_1900_p5_gc.pdf"&gt;Wires completed&lt;/a&gt;</v>
      </c>
      <c r="R1511" s="64"/>
    </row>
    <row r="1512" spans="1:18" x14ac:dyDescent="0.25">
      <c r="A1512" s="2">
        <v>6998</v>
      </c>
      <c r="B1512" s="4" t="s">
        <v>33140</v>
      </c>
      <c r="C1512" s="4" t="s">
        <v>33139</v>
      </c>
      <c r="D1512" s="98">
        <v>285</v>
      </c>
      <c r="E1512" s="5" t="s">
        <v>1756</v>
      </c>
      <c r="F1512" s="5">
        <v>1</v>
      </c>
      <c r="G1512" s="5">
        <v>26.2</v>
      </c>
      <c r="H1512" s="5"/>
      <c r="I1512" t="s">
        <v>32600</v>
      </c>
      <c r="J1512" s="46" t="s">
        <v>33112</v>
      </c>
      <c r="M1512" s="56">
        <f t="shared" si="177"/>
        <v>1900</v>
      </c>
      <c r="N1512" s="56"/>
      <c r="O1512" s="56">
        <f t="shared" si="178"/>
        <v>10</v>
      </c>
      <c r="P1512" s="56">
        <f t="shared" si="179"/>
        <v>11</v>
      </c>
      <c r="Q1512" s="2" t="str">
        <f t="shared" si="176"/>
        <v>&lt;a href="set01\hope_pioneer_jan1900todec1903\sccm\sccm_october_11_1900_p1_hp.pdf"&gt;Meeting Minutes&lt;/a&gt;</v>
      </c>
    </row>
    <row r="1513" spans="1:18" x14ac:dyDescent="0.25">
      <c r="A1513" s="2">
        <v>2739</v>
      </c>
      <c r="B1513" s="4" t="s">
        <v>5948</v>
      </c>
      <c r="C1513" s="4" t="s">
        <v>1748</v>
      </c>
      <c r="D1513" s="52">
        <v>292</v>
      </c>
      <c r="E1513" s="5" t="s">
        <v>4462</v>
      </c>
      <c r="F1513" s="5">
        <v>8</v>
      </c>
      <c r="G1513" s="5">
        <v>15</v>
      </c>
      <c r="H1513" s="5">
        <v>2706</v>
      </c>
      <c r="I1513" t="s">
        <v>27134</v>
      </c>
      <c r="J1513" s="46" t="s">
        <v>33097</v>
      </c>
      <c r="K1513" s="56"/>
      <c r="L1513" s="56"/>
      <c r="M1513" s="56">
        <f t="shared" si="177"/>
        <v>1900</v>
      </c>
      <c r="N1513" s="56"/>
      <c r="O1513" s="56">
        <f t="shared" si="178"/>
        <v>10</v>
      </c>
      <c r="P1513" s="56">
        <f t="shared" si="179"/>
        <v>18</v>
      </c>
      <c r="Q1513" s="2" t="str">
        <f t="shared" si="176"/>
        <v>&lt;a href="set03\gc\gc_january_1899_to_december_1900\miscellaneous\hannaford_school_report_october_18,_1900_p8_gc_hannaford_budget.pdf"&gt;Report&lt;/a&gt;</v>
      </c>
      <c r="R1513" s="64"/>
    </row>
    <row r="1514" spans="1:18" x14ac:dyDescent="0.25">
      <c r="A1514" s="2">
        <v>4218</v>
      </c>
      <c r="B1514" s="4" t="s">
        <v>5959</v>
      </c>
      <c r="C1514" s="4" t="s">
        <v>5960</v>
      </c>
      <c r="D1514" s="52">
        <v>299</v>
      </c>
      <c r="E1514" s="5" t="s">
        <v>4462</v>
      </c>
      <c r="F1514" s="5">
        <v>5</v>
      </c>
      <c r="G1514" s="5">
        <v>15</v>
      </c>
      <c r="H1514" s="5">
        <v>2714</v>
      </c>
      <c r="I1514" t="s">
        <v>27135</v>
      </c>
      <c r="J1514" s="46" t="s">
        <v>33097</v>
      </c>
      <c r="K1514" s="56"/>
      <c r="L1514" s="56"/>
      <c r="M1514" s="56">
        <f t="shared" si="177"/>
        <v>1900</v>
      </c>
      <c r="N1514" s="56"/>
      <c r="O1514" s="56">
        <f t="shared" si="178"/>
        <v>10</v>
      </c>
      <c r="P1514" s="56">
        <f t="shared" si="179"/>
        <v>25</v>
      </c>
      <c r="Q1514" s="2" t="str">
        <f t="shared" si="176"/>
        <v>&lt;a href="set03\gc\gc_january_1899_to_december_1900\miscellaneous\kelly,_frank_water_tank_incident_october_25,_1900_p5_gc.pdf"&gt;Water Tank Incident&lt;/a&gt;</v>
      </c>
      <c r="R1514" s="64"/>
    </row>
    <row r="1515" spans="1:18" x14ac:dyDescent="0.25">
      <c r="A1515" s="2">
        <v>7477</v>
      </c>
      <c r="B1515" s="4" t="s">
        <v>5985</v>
      </c>
      <c r="C1515" s="4" t="s">
        <v>5986</v>
      </c>
      <c r="D1515" s="52">
        <v>306</v>
      </c>
      <c r="E1515" s="5" t="s">
        <v>4462</v>
      </c>
      <c r="F1515" s="5">
        <v>5</v>
      </c>
      <c r="G1515" s="5">
        <v>15</v>
      </c>
      <c r="H1515" s="5">
        <v>2735</v>
      </c>
      <c r="I1515" t="s">
        <v>27136</v>
      </c>
      <c r="J1515" s="46" t="s">
        <v>33097</v>
      </c>
      <c r="K1515" s="56"/>
      <c r="L1515" s="56"/>
      <c r="M1515" s="56">
        <f t="shared" si="177"/>
        <v>1900</v>
      </c>
      <c r="N1515" s="56"/>
      <c r="O1515" s="56">
        <f t="shared" si="178"/>
        <v>11</v>
      </c>
      <c r="P1515" s="56">
        <f t="shared" si="179"/>
        <v>1</v>
      </c>
      <c r="Q1515" s="2" t="str">
        <f t="shared" si="176"/>
        <v>&lt;a href="set03\gc\gc_january_1899_to_december_1900\miscellaneous\thorn,_ole_separator_injury_november_1,_1900_p5_gc.pdf"&gt;Separator injury&lt;/a&gt;</v>
      </c>
      <c r="R1515" s="64"/>
    </row>
    <row r="1516" spans="1:18" x14ac:dyDescent="0.25">
      <c r="A1516" s="2">
        <v>1422</v>
      </c>
      <c r="B1516" s="4" t="s">
        <v>5935</v>
      </c>
      <c r="C1516" s="4" t="s">
        <v>5936</v>
      </c>
      <c r="D1516" s="52">
        <v>320</v>
      </c>
      <c r="E1516" s="5" t="s">
        <v>4462</v>
      </c>
      <c r="F1516" s="5">
        <v>5</v>
      </c>
      <c r="G1516" s="5">
        <v>15</v>
      </c>
      <c r="H1516" s="5">
        <v>2699</v>
      </c>
      <c r="I1516" t="s">
        <v>27137</v>
      </c>
      <c r="J1516" s="46" t="s">
        <v>33097</v>
      </c>
      <c r="K1516" s="56"/>
      <c r="L1516" s="56"/>
      <c r="M1516" s="56">
        <f t="shared" si="177"/>
        <v>1900</v>
      </c>
      <c r="N1516" s="56"/>
      <c r="O1516" s="56">
        <f t="shared" si="178"/>
        <v>11</v>
      </c>
      <c r="P1516" s="56">
        <f t="shared" si="179"/>
        <v>15</v>
      </c>
      <c r="Q1516" s="2" t="str">
        <f t="shared" si="176"/>
        <v>&lt;a href="set03\gc\gc_january_1899_to_december_1900\miscellaneous\curry,_james_sought_for_stabbing_november_15,_1900_p5_gc.pdf"&gt;Sought for stabbing&lt;/a&gt;</v>
      </c>
      <c r="R1516" s="64"/>
    </row>
    <row r="1517" spans="1:18" x14ac:dyDescent="0.25">
      <c r="A1517" s="2">
        <v>3965</v>
      </c>
      <c r="B1517" s="4" t="s">
        <v>5956</v>
      </c>
      <c r="C1517" s="4" t="s">
        <v>5043</v>
      </c>
      <c r="D1517" s="52">
        <v>320</v>
      </c>
      <c r="E1517" s="5" t="s">
        <v>4462</v>
      </c>
      <c r="F1517" s="5">
        <v>5</v>
      </c>
      <c r="G1517" s="5">
        <v>15</v>
      </c>
      <c r="H1517" s="5">
        <v>2712</v>
      </c>
      <c r="I1517" t="s">
        <v>27138</v>
      </c>
      <c r="J1517" s="46" t="s">
        <v>33097</v>
      </c>
      <c r="K1517" s="56"/>
      <c r="L1517" s="56"/>
      <c r="M1517" s="56">
        <f t="shared" si="177"/>
        <v>1900</v>
      </c>
      <c r="N1517" s="56"/>
      <c r="O1517" s="56">
        <f t="shared" si="178"/>
        <v>11</v>
      </c>
      <c r="P1517" s="56">
        <f t="shared" si="179"/>
        <v>15</v>
      </c>
      <c r="Q1517" s="2" t="str">
        <f t="shared" si="176"/>
        <v>&lt;a href="set03\gc\gc_january_1899_to_december_1900\miscellaneous\johnson,_esten_barn_and_contents_lost_november_15,_1900_p5_gc.pdf"&gt;Barn and contents burn&lt;/a&gt;</v>
      </c>
      <c r="R1517" s="64"/>
    </row>
    <row r="1518" spans="1:18" x14ac:dyDescent="0.25">
      <c r="A1518" s="2">
        <v>5793</v>
      </c>
      <c r="B1518" s="4" t="s">
        <v>5967</v>
      </c>
      <c r="C1518" s="4" t="s">
        <v>5968</v>
      </c>
      <c r="D1518" s="52">
        <v>320</v>
      </c>
      <c r="E1518" s="5" t="s">
        <v>4462</v>
      </c>
      <c r="F1518" s="5">
        <v>5</v>
      </c>
      <c r="G1518" s="5">
        <v>15</v>
      </c>
      <c r="H1518" s="5">
        <v>2719</v>
      </c>
      <c r="I1518" t="s">
        <v>27139</v>
      </c>
      <c r="J1518" s="46" t="s">
        <v>33097</v>
      </c>
      <c r="K1518" s="56"/>
      <c r="L1518" s="56"/>
      <c r="M1518" s="56">
        <f t="shared" si="177"/>
        <v>1900</v>
      </c>
      <c r="N1518" s="56"/>
      <c r="O1518" s="56">
        <f t="shared" si="178"/>
        <v>11</v>
      </c>
      <c r="P1518" s="56">
        <f t="shared" si="179"/>
        <v>15</v>
      </c>
      <c r="Q1518" s="2" t="str">
        <f t="shared" si="176"/>
        <v>&lt;a href="set03\gc\gc_january_1899_to_december_1900\miscellaneous\perons,_jens_paralysis_november_15,_1900_p5_gc.pdf"&gt;Paralysis&lt;/a&gt;</v>
      </c>
      <c r="R1518" s="64"/>
    </row>
    <row r="1519" spans="1:18" x14ac:dyDescent="0.25">
      <c r="A1519" s="2">
        <v>7328</v>
      </c>
      <c r="B1519" s="4" t="s">
        <v>1898</v>
      </c>
      <c r="C1519" s="4" t="s">
        <v>5977</v>
      </c>
      <c r="D1519" s="52">
        <v>320</v>
      </c>
      <c r="E1519" s="5" t="s">
        <v>4462</v>
      </c>
      <c r="F1519" s="5">
        <v>5</v>
      </c>
      <c r="G1519" s="5">
        <v>15</v>
      </c>
      <c r="H1519" s="5">
        <v>2727</v>
      </c>
      <c r="I1519" t="s">
        <v>27140</v>
      </c>
      <c r="J1519" s="46" t="s">
        <v>33097</v>
      </c>
      <c r="K1519" s="56"/>
      <c r="L1519" s="56"/>
      <c r="M1519" s="56">
        <f t="shared" si="177"/>
        <v>1900</v>
      </c>
      <c r="N1519" s="56"/>
      <c r="O1519" s="56">
        <f t="shared" si="178"/>
        <v>11</v>
      </c>
      <c r="P1519" s="56">
        <f t="shared" si="179"/>
        <v>15</v>
      </c>
      <c r="Q1519" s="2" t="str">
        <f t="shared" si="176"/>
        <v>&lt;a href="set03\gc\gc_january_1899_to_december_1900\miscellaneous\telephone_-_booth_arrives_for_privacy_november_15,_1900_p5_gc.pdf"&gt;Booth arrives for privacy&lt;/a&gt;</v>
      </c>
      <c r="R1519" s="64"/>
    </row>
    <row r="1520" spans="1:18" x14ac:dyDescent="0.25">
      <c r="A1520" s="2">
        <v>8056</v>
      </c>
      <c r="B1520" s="4" t="s">
        <v>5992</v>
      </c>
      <c r="C1520" s="4" t="s">
        <v>5993</v>
      </c>
      <c r="D1520" s="52">
        <v>320</v>
      </c>
      <c r="E1520" s="5" t="s">
        <v>4462</v>
      </c>
      <c r="F1520" s="5">
        <v>5</v>
      </c>
      <c r="G1520" s="5">
        <v>15</v>
      </c>
      <c r="H1520" s="5">
        <v>2739</v>
      </c>
      <c r="I1520" s="99" t="s">
        <v>27141</v>
      </c>
      <c r="J1520" s="46" t="s">
        <v>33097</v>
      </c>
      <c r="K1520" s="56"/>
      <c r="L1520" s="56"/>
      <c r="M1520" s="56">
        <f t="shared" si="177"/>
        <v>1900</v>
      </c>
      <c r="N1520" s="56"/>
      <c r="O1520" s="56">
        <f t="shared" si="178"/>
        <v>11</v>
      </c>
      <c r="P1520" s="56">
        <f t="shared" si="179"/>
        <v>15</v>
      </c>
      <c r="Q1520" s="2" t="str">
        <f t="shared" si="176"/>
        <v>&lt;a href="set03\gc\gc_january_1899_to_december_1900\miscellaneous\ward,_david_hip_injury_november_15,_1900_p5_gc.pdf"&gt;Hip injury&lt;/a&gt;</v>
      </c>
      <c r="R1520" s="64"/>
    </row>
    <row r="1521" spans="1:18" x14ac:dyDescent="0.25">
      <c r="A1521" s="2">
        <v>5429</v>
      </c>
      <c r="B1521" s="4" t="s">
        <v>5963</v>
      </c>
      <c r="C1521" s="4" t="s">
        <v>5964</v>
      </c>
      <c r="D1521" s="52">
        <v>327</v>
      </c>
      <c r="E1521" s="5" t="s">
        <v>4462</v>
      </c>
      <c r="F1521" s="5">
        <v>5</v>
      </c>
      <c r="G1521" s="5">
        <v>15</v>
      </c>
      <c r="H1521" s="5">
        <v>2716</v>
      </c>
      <c r="I1521" t="s">
        <v>27142</v>
      </c>
      <c r="J1521" s="46" t="s">
        <v>33097</v>
      </c>
      <c r="K1521" s="56"/>
      <c r="L1521" s="56"/>
      <c r="M1521" s="56">
        <f t="shared" si="177"/>
        <v>1900</v>
      </c>
      <c r="N1521" s="56"/>
      <c r="O1521" s="56">
        <f t="shared" si="178"/>
        <v>11</v>
      </c>
      <c r="P1521" s="56">
        <f t="shared" si="179"/>
        <v>22</v>
      </c>
      <c r="Q1521" s="2" t="str">
        <f t="shared" si="176"/>
        <v>&lt;a href="set03\gc\gc_january_1899_to_december_1900\miscellaneous\newberry,_ethel_carriage_separates_november_22,_1900_p5_gc.pdf"&gt;Carriage separates&lt;/a&gt;</v>
      </c>
      <c r="R1521" s="64"/>
    </row>
    <row r="1522" spans="1:18" x14ac:dyDescent="0.25">
      <c r="A1522" s="2">
        <v>6999</v>
      </c>
      <c r="B1522" s="4" t="s">
        <v>33140</v>
      </c>
      <c r="C1522" s="4" t="s">
        <v>33139</v>
      </c>
      <c r="D1522" s="98">
        <v>327</v>
      </c>
      <c r="E1522" s="5" t="s">
        <v>1756</v>
      </c>
      <c r="F1522" s="5">
        <v>1</v>
      </c>
      <c r="G1522" s="5">
        <v>26.2</v>
      </c>
      <c r="H1522" s="5"/>
      <c r="I1522" t="s">
        <v>32601</v>
      </c>
      <c r="J1522" s="46" t="s">
        <v>33112</v>
      </c>
      <c r="M1522" s="56">
        <f t="shared" si="177"/>
        <v>1900</v>
      </c>
      <c r="N1522" s="56"/>
      <c r="O1522" s="56">
        <f t="shared" si="178"/>
        <v>11</v>
      </c>
      <c r="P1522" s="56">
        <f t="shared" si="179"/>
        <v>22</v>
      </c>
      <c r="Q1522" s="2" t="str">
        <f t="shared" si="176"/>
        <v>&lt;a href="set01\hope_pioneer_jan1900todec1903\sccm\sccm_november_22_1900_p1_hp.pdf"&gt;Meeting Minutes&lt;/a&gt;</v>
      </c>
    </row>
    <row r="1523" spans="1:18" x14ac:dyDescent="0.25">
      <c r="A1523" s="2">
        <v>8053</v>
      </c>
      <c r="B1523" s="4" t="s">
        <v>5989</v>
      </c>
      <c r="C1523" s="4" t="s">
        <v>5990</v>
      </c>
      <c r="D1523" s="52">
        <v>327</v>
      </c>
      <c r="E1523" s="5" t="s">
        <v>4462</v>
      </c>
      <c r="F1523" s="5">
        <v>8</v>
      </c>
      <c r="G1523" s="5">
        <v>15</v>
      </c>
      <c r="H1523" s="5">
        <v>2737</v>
      </c>
      <c r="I1523" s="99" t="s">
        <v>27143</v>
      </c>
      <c r="J1523" s="46" t="s">
        <v>33097</v>
      </c>
      <c r="K1523" s="56"/>
      <c r="L1523" s="56"/>
      <c r="M1523" s="56">
        <f t="shared" si="177"/>
        <v>1900</v>
      </c>
      <c r="N1523" s="56"/>
      <c r="O1523" s="56">
        <f t="shared" si="178"/>
        <v>11</v>
      </c>
      <c r="P1523" s="56">
        <f t="shared" si="179"/>
        <v>22</v>
      </c>
      <c r="Q1523" s="2" t="str">
        <f t="shared" si="176"/>
        <v>&lt;a href="set03\gc\gc_january_1899_to_december_1900\miscellaneous\warberg,_lars_home_burns_part_1_november_22,_1900_p8_gc_hannaford_budget.pdf"&gt;Home burns part 1&lt;/a&gt;</v>
      </c>
      <c r="R1523" s="64"/>
    </row>
    <row r="1524" spans="1:18" x14ac:dyDescent="0.25">
      <c r="A1524" s="2">
        <v>8054</v>
      </c>
      <c r="B1524" s="4" t="s">
        <v>5989</v>
      </c>
      <c r="C1524" s="4" t="s">
        <v>5991</v>
      </c>
      <c r="D1524" s="52">
        <v>327</v>
      </c>
      <c r="E1524" s="5" t="s">
        <v>4462</v>
      </c>
      <c r="F1524" s="5">
        <v>5</v>
      </c>
      <c r="G1524" s="5">
        <v>15</v>
      </c>
      <c r="H1524" s="5">
        <v>2738</v>
      </c>
      <c r="I1524" s="99" t="s">
        <v>27144</v>
      </c>
      <c r="J1524" s="46" t="s">
        <v>33097</v>
      </c>
      <c r="K1524" s="56"/>
      <c r="L1524" s="56"/>
      <c r="M1524" s="56">
        <f t="shared" si="177"/>
        <v>1900</v>
      </c>
      <c r="N1524" s="56"/>
      <c r="O1524" s="56">
        <f t="shared" si="178"/>
        <v>11</v>
      </c>
      <c r="P1524" s="56">
        <f t="shared" si="179"/>
        <v>22</v>
      </c>
      <c r="Q1524" s="2" t="str">
        <f t="shared" si="176"/>
        <v>&lt;a href="set03\gc\gc_january_1899_to_december_1900\miscellaneous\warberg,_lars_home_burns_part_2_november_22,_1900_p8_gc_hannaford_budget.pdf"&gt;Home burns part 2&lt;/a&gt;</v>
      </c>
      <c r="R1524" s="64"/>
    </row>
    <row r="1525" spans="1:18" x14ac:dyDescent="0.25">
      <c r="A1525" s="2">
        <v>7000</v>
      </c>
      <c r="B1525" s="4" t="s">
        <v>33140</v>
      </c>
      <c r="C1525" s="4" t="s">
        <v>33139</v>
      </c>
      <c r="D1525" s="98">
        <v>334</v>
      </c>
      <c r="E1525" s="5" t="s">
        <v>1756</v>
      </c>
      <c r="F1525" s="5">
        <v>1</v>
      </c>
      <c r="G1525" s="5">
        <v>26.2</v>
      </c>
      <c r="H1525" s="5"/>
      <c r="I1525" t="s">
        <v>32602</v>
      </c>
      <c r="J1525" s="46" t="s">
        <v>33112</v>
      </c>
      <c r="M1525" s="56">
        <f t="shared" si="177"/>
        <v>1900</v>
      </c>
      <c r="N1525" s="56"/>
      <c r="O1525" s="56">
        <f t="shared" si="178"/>
        <v>11</v>
      </c>
      <c r="P1525" s="56">
        <f t="shared" si="179"/>
        <v>29</v>
      </c>
      <c r="Q1525" s="2" t="str">
        <f t="shared" si="176"/>
        <v>&lt;a href="set01\hope_pioneer_jan1900todec1903\sccm\sccm_november_29_1900_p1_hp.pdf"&gt;Meeting Minutes&lt;/a&gt;</v>
      </c>
    </row>
    <row r="1526" spans="1:18" x14ac:dyDescent="0.25">
      <c r="A1526" s="2">
        <v>1156</v>
      </c>
      <c r="B1526" s="4" t="s">
        <v>4440</v>
      </c>
      <c r="C1526" s="4" t="s">
        <v>5931</v>
      </c>
      <c r="D1526" s="52">
        <v>341</v>
      </c>
      <c r="E1526" s="5" t="s">
        <v>4462</v>
      </c>
      <c r="F1526" s="5">
        <v>5</v>
      </c>
      <c r="G1526" s="5">
        <v>15</v>
      </c>
      <c r="H1526" s="5">
        <v>2695</v>
      </c>
      <c r="I1526" t="s">
        <v>27145</v>
      </c>
      <c r="J1526" s="46" t="s">
        <v>33097</v>
      </c>
      <c r="K1526" s="56"/>
      <c r="L1526" s="56"/>
      <c r="M1526" s="56">
        <f t="shared" si="177"/>
        <v>1900</v>
      </c>
      <c r="N1526" s="56"/>
      <c r="O1526" s="56">
        <f t="shared" si="178"/>
        <v>12</v>
      </c>
      <c r="P1526" s="56">
        <f t="shared" si="179"/>
        <v>6</v>
      </c>
      <c r="Q1526" s="2" t="str">
        <f t="shared" si="176"/>
        <v>&lt;a href="set03\gc\gc_january_1899_to_december_1900\miscellaneous\cooperstown_school_meet_to_discuss_building_a_new_school_december_6,_1900_p5_gc.pdf"&gt;Meet to discuss building a new school&lt;/a&gt;</v>
      </c>
      <c r="R1526" s="64"/>
    </row>
    <row r="1527" spans="1:18" x14ac:dyDescent="0.25">
      <c r="A1527" s="2">
        <v>3208</v>
      </c>
      <c r="B1527" s="4" t="s">
        <v>1700</v>
      </c>
      <c r="C1527" s="4" t="s">
        <v>10203</v>
      </c>
      <c r="D1527" s="98">
        <v>341</v>
      </c>
      <c r="E1527" s="5" t="s">
        <v>1756</v>
      </c>
      <c r="F1527" s="5">
        <v>1</v>
      </c>
      <c r="G1527" s="5">
        <v>26.1</v>
      </c>
      <c r="H1527" s="5"/>
      <c r="I1527" t="s">
        <v>32528</v>
      </c>
      <c r="J1527" s="46" t="s">
        <v>33111</v>
      </c>
      <c r="M1527" s="56">
        <f t="shared" si="177"/>
        <v>1900</v>
      </c>
      <c r="N1527" s="56"/>
      <c r="O1527" s="56">
        <f t="shared" si="178"/>
        <v>12</v>
      </c>
      <c r="P1527" s="56">
        <f t="shared" si="179"/>
        <v>6</v>
      </c>
      <c r="Q1527" s="2" t="str">
        <f t="shared" si="176"/>
        <v>&lt;a href="set01\hope_pioneer_jan1900todec1903\hsn\hope_school_notes_december_6_1900_p1_hp.pdf"&gt;School Notes&lt;/a&gt;</v>
      </c>
    </row>
    <row r="1528" spans="1:18" x14ac:dyDescent="0.25">
      <c r="A1528" s="2">
        <v>3477</v>
      </c>
      <c r="B1528" s="4" t="s">
        <v>1756</v>
      </c>
      <c r="C1528" s="4" t="s">
        <v>2267</v>
      </c>
      <c r="D1528" s="52">
        <v>341</v>
      </c>
      <c r="E1528" s="5" t="s">
        <v>1756</v>
      </c>
      <c r="F1528" s="5">
        <v>4</v>
      </c>
      <c r="G1528" s="5">
        <v>26</v>
      </c>
      <c r="H1528" s="5">
        <v>6024</v>
      </c>
      <c r="I1528" t="s">
        <v>32365</v>
      </c>
      <c r="J1528" s="46" t="s">
        <v>33110</v>
      </c>
      <c r="K1528" s="56"/>
      <c r="L1528" s="56"/>
      <c r="M1528" s="56">
        <f t="shared" si="177"/>
        <v>1900</v>
      </c>
      <c r="N1528" s="56"/>
      <c r="O1528" s="56">
        <f t="shared" si="178"/>
        <v>12</v>
      </c>
      <c r="P1528" s="56">
        <f t="shared" si="179"/>
        <v>6</v>
      </c>
      <c r="Q1528" s="2" t="str">
        <f t="shared" si="176"/>
        <v>&lt;a href="set01\hope_pioneer_jan1900todec1903\misc\hope_pioneer_ex_editor_to_arkansas_december_6_1900_p4_hp.pdf"&gt;Ex Editor to Arkansas&lt;/a&gt;</v>
      </c>
    </row>
    <row r="1529" spans="1:18" x14ac:dyDescent="0.25">
      <c r="A1529" s="2">
        <v>7093</v>
      </c>
      <c r="B1529" s="4" t="s">
        <v>5656</v>
      </c>
      <c r="C1529" s="4" t="s">
        <v>764</v>
      </c>
      <c r="D1529" s="52">
        <v>341</v>
      </c>
      <c r="E1529" s="5" t="s">
        <v>4462</v>
      </c>
      <c r="F1529" s="5">
        <v>5</v>
      </c>
      <c r="G1529" s="5">
        <v>15</v>
      </c>
      <c r="H1529" s="5">
        <v>2723</v>
      </c>
      <c r="I1529" t="s">
        <v>27146</v>
      </c>
      <c r="J1529" s="46" t="s">
        <v>33097</v>
      </c>
      <c r="K1529" s="56"/>
      <c r="L1529" s="56"/>
      <c r="M1529" s="56">
        <f t="shared" si="177"/>
        <v>1900</v>
      </c>
      <c r="N1529" s="56"/>
      <c r="O1529" s="56">
        <f t="shared" si="178"/>
        <v>12</v>
      </c>
      <c r="P1529" s="56">
        <f t="shared" si="179"/>
        <v>6</v>
      </c>
      <c r="Q1529" s="2" t="str">
        <f t="shared" si="176"/>
        <v>&lt;a href="set03\gc\gc_january_1899_to_december_1900\miscellaneous\steffin,_william_home_burns_december_6,_1900_p5_gc.pdf"&gt;Home burns&lt;/a&gt;</v>
      </c>
      <c r="R1529" s="64"/>
    </row>
    <row r="1530" spans="1:18" x14ac:dyDescent="0.25">
      <c r="A1530" s="2">
        <v>7337</v>
      </c>
      <c r="B1530" s="4" t="s">
        <v>2368</v>
      </c>
      <c r="C1530" s="4" t="s">
        <v>2369</v>
      </c>
      <c r="D1530" s="52">
        <v>341</v>
      </c>
      <c r="E1530" s="5" t="s">
        <v>1756</v>
      </c>
      <c r="F1530" s="5">
        <v>1</v>
      </c>
      <c r="G1530" s="5">
        <v>26</v>
      </c>
      <c r="H1530" s="5">
        <v>6087</v>
      </c>
      <c r="I1530" t="s">
        <v>32366</v>
      </c>
      <c r="J1530" s="46" t="s">
        <v>33110</v>
      </c>
      <c r="K1530" s="56"/>
      <c r="L1530" s="56"/>
      <c r="M1530" s="56">
        <f t="shared" si="177"/>
        <v>1900</v>
      </c>
      <c r="N1530" s="56"/>
      <c r="O1530" s="56">
        <f t="shared" si="178"/>
        <v>12</v>
      </c>
      <c r="P1530" s="56">
        <f t="shared" si="179"/>
        <v>6</v>
      </c>
      <c r="Q1530" s="2" t="str">
        <f t="shared" si="176"/>
        <v>&lt;a href="set01\hope_pioneer_jan1900todec1903\misc\thanksgiving_football_2nd_annual_december_6_1900_p1_hp.pdf"&gt;2nd Annual&lt;/a&gt;</v>
      </c>
    </row>
    <row r="1531" spans="1:18" x14ac:dyDescent="0.25">
      <c r="A1531" s="2">
        <v>8104</v>
      </c>
      <c r="B1531" s="4" t="s">
        <v>5996</v>
      </c>
      <c r="C1531" s="4" t="s">
        <v>5997</v>
      </c>
      <c r="D1531" s="52">
        <v>341</v>
      </c>
      <c r="E1531" s="5" t="s">
        <v>4462</v>
      </c>
      <c r="F1531" s="5">
        <v>5</v>
      </c>
      <c r="G1531" s="5">
        <v>15</v>
      </c>
      <c r="H1531" s="5">
        <v>2741</v>
      </c>
      <c r="I1531" t="s">
        <v>27147</v>
      </c>
      <c r="J1531" s="46" t="s">
        <v>33097</v>
      </c>
      <c r="K1531" s="56"/>
      <c r="L1531" s="56"/>
      <c r="M1531" s="56">
        <f t="shared" si="177"/>
        <v>1900</v>
      </c>
      <c r="N1531" s="56"/>
      <c r="O1531" s="56">
        <f t="shared" si="178"/>
        <v>12</v>
      </c>
      <c r="P1531" s="56">
        <f t="shared" si="179"/>
        <v>6</v>
      </c>
      <c r="Q1531" s="2" t="str">
        <f t="shared" si="176"/>
        <v>&lt;a href="set03\gc\gc_january_1899_to_december_1900\miscellaneous\weeks,_herbert_leaves_for_home_december_6,_1900_p5_gc.pdf"&gt;Leaves for home&lt;/a&gt;</v>
      </c>
      <c r="R1531" s="64"/>
    </row>
    <row r="1532" spans="1:18" x14ac:dyDescent="0.25">
      <c r="A1532" s="2">
        <v>3209</v>
      </c>
      <c r="B1532" s="4" t="s">
        <v>1700</v>
      </c>
      <c r="C1532" s="4" t="s">
        <v>10203</v>
      </c>
      <c r="D1532" s="98">
        <v>355</v>
      </c>
      <c r="E1532" s="5" t="s">
        <v>1756</v>
      </c>
      <c r="F1532" s="5">
        <v>1</v>
      </c>
      <c r="G1532" s="5">
        <v>26.1</v>
      </c>
      <c r="H1532" s="5"/>
      <c r="I1532" t="s">
        <v>32529</v>
      </c>
      <c r="J1532" s="46" t="s">
        <v>33111</v>
      </c>
      <c r="M1532" s="56">
        <f t="shared" si="177"/>
        <v>1900</v>
      </c>
      <c r="N1532" s="56"/>
      <c r="O1532" s="56">
        <f t="shared" si="178"/>
        <v>12</v>
      </c>
      <c r="P1532" s="56">
        <f t="shared" si="179"/>
        <v>20</v>
      </c>
      <c r="Q1532" s="2" t="str">
        <f t="shared" si="176"/>
        <v>&lt;a href="set01\hope_pioneer_jan1900todec1903\hsn\hope_school_notes_december_20_1900_p1_hp.pdf"&gt;School Notes&lt;/a&gt;</v>
      </c>
    </row>
    <row r="1533" spans="1:18" x14ac:dyDescent="0.25">
      <c r="A1533" s="2">
        <v>464</v>
      </c>
      <c r="B1533" s="4" t="s">
        <v>2182</v>
      </c>
      <c r="C1533" s="4" t="s">
        <v>780</v>
      </c>
      <c r="D1533" s="52">
        <v>369</v>
      </c>
      <c r="E1533" s="5" t="s">
        <v>1756</v>
      </c>
      <c r="F1533" s="5">
        <v>4</v>
      </c>
      <c r="G1533" s="5">
        <v>26</v>
      </c>
      <c r="H1533" s="5">
        <v>5944</v>
      </c>
      <c r="I1533" t="s">
        <v>32367</v>
      </c>
      <c r="J1533" s="46" t="s">
        <v>33110</v>
      </c>
      <c r="K1533" s="56"/>
      <c r="L1533" s="56"/>
      <c r="M1533" s="56">
        <f t="shared" si="177"/>
        <v>1901</v>
      </c>
      <c r="N1533" s="56"/>
      <c r="O1533" s="56">
        <f t="shared" si="178"/>
        <v>1</v>
      </c>
      <c r="P1533" s="56">
        <f t="shared" si="179"/>
        <v>3</v>
      </c>
      <c r="Q1533" s="2" t="str">
        <f t="shared" si="176"/>
        <v>&lt;a href="set01\hope_pioneer_jan1900todec1903\misc\bjerke_oscar_seriously_injured_january_3_1901_p4_hp.pdf"&gt;Seriously injured&lt;/a&gt;</v>
      </c>
    </row>
    <row r="1534" spans="1:18" x14ac:dyDescent="0.25">
      <c r="A1534" s="2">
        <v>3187</v>
      </c>
      <c r="B1534" s="4" t="s">
        <v>1700</v>
      </c>
      <c r="C1534" s="4" t="s">
        <v>2311</v>
      </c>
      <c r="D1534" s="52">
        <v>369</v>
      </c>
      <c r="E1534" s="5" t="s">
        <v>1756</v>
      </c>
      <c r="F1534" s="5">
        <v>4</v>
      </c>
      <c r="G1534" s="5">
        <v>26</v>
      </c>
      <c r="H1534" s="5">
        <v>6052</v>
      </c>
      <c r="I1534" t="s">
        <v>32368</v>
      </c>
      <c r="J1534" s="46" t="s">
        <v>33110</v>
      </c>
      <c r="K1534" s="56"/>
      <c r="L1534" s="56"/>
      <c r="M1534" s="56">
        <f t="shared" si="177"/>
        <v>1901</v>
      </c>
      <c r="N1534" s="56"/>
      <c r="O1534" s="56">
        <f t="shared" si="178"/>
        <v>1</v>
      </c>
      <c r="P1534" s="56">
        <f t="shared" si="179"/>
        <v>3</v>
      </c>
      <c r="Q1534" s="2" t="str">
        <f t="shared" si="176"/>
        <v>&lt;a href="set01\hope_pioneer_jan1900todec1903\misc\masonic_installation_january_3_1901_p4_hp.pdf"&gt;Masonic Installation&lt;/a&gt;</v>
      </c>
    </row>
    <row r="1535" spans="1:18" x14ac:dyDescent="0.25">
      <c r="A1535" s="2">
        <v>5570</v>
      </c>
      <c r="B1535" s="4" t="s">
        <v>2331</v>
      </c>
      <c r="C1535" s="4" t="s">
        <v>2326</v>
      </c>
      <c r="D1535" s="52">
        <v>369</v>
      </c>
      <c r="E1535" s="5" t="s">
        <v>1756</v>
      </c>
      <c r="F1535" s="5">
        <v>4</v>
      </c>
      <c r="G1535" s="5">
        <v>26</v>
      </c>
      <c r="H1535" s="5">
        <v>6063</v>
      </c>
      <c r="I1535" t="s">
        <v>32369</v>
      </c>
      <c r="J1535" s="46" t="s">
        <v>33110</v>
      </c>
      <c r="K1535" s="56"/>
      <c r="L1535" s="56"/>
      <c r="M1535" s="56">
        <f t="shared" si="177"/>
        <v>1901</v>
      </c>
      <c r="N1535" s="56"/>
      <c r="O1535" s="56">
        <f t="shared" si="178"/>
        <v>1</v>
      </c>
      <c r="P1535" s="56">
        <f t="shared" si="179"/>
        <v>3</v>
      </c>
      <c r="Q1535" s="2" t="str">
        <f t="shared" si="176"/>
        <v>&lt;a href="set01\hope_pioneer_jan1900todec1903\misc\odd_fellows_installation_january_3_1901_p4_hp.pdf"&gt;Installation&lt;/a&gt;</v>
      </c>
    </row>
    <row r="1536" spans="1:18" x14ac:dyDescent="0.25">
      <c r="A1536" s="2">
        <v>606</v>
      </c>
      <c r="B1536" s="4" t="s">
        <v>1609</v>
      </c>
      <c r="C1536" s="4" t="s">
        <v>2190</v>
      </c>
      <c r="D1536" s="12">
        <v>376</v>
      </c>
      <c r="E1536" s="5" t="s">
        <v>1756</v>
      </c>
      <c r="F1536" s="5">
        <v>4</v>
      </c>
      <c r="G1536" s="5">
        <v>26</v>
      </c>
      <c r="H1536" s="5">
        <v>5950</v>
      </c>
      <c r="I1536" t="s">
        <v>32626</v>
      </c>
      <c r="J1536" s="46" t="s">
        <v>33110</v>
      </c>
      <c r="K1536" s="56"/>
      <c r="L1536" s="56"/>
      <c r="M1536" s="56">
        <f t="shared" si="177"/>
        <v>1901</v>
      </c>
      <c r="N1536" s="56"/>
      <c r="O1536" s="56">
        <f t="shared" si="178"/>
        <v>1</v>
      </c>
      <c r="P1536" s="56">
        <f t="shared" si="179"/>
        <v>10</v>
      </c>
      <c r="Q1536" s="2" t="str">
        <f t="shared" si="176"/>
        <v>&lt;a href="set01\hope_pioneer_jan1900todec1903\misc\broadlawn_school_building_progressing_jan_10_1901_p4_hp.pdf"&gt;Building progressing&lt;/a&gt;</v>
      </c>
    </row>
    <row r="1537" spans="1:18" x14ac:dyDescent="0.25">
      <c r="A1537" s="2">
        <v>3210</v>
      </c>
      <c r="B1537" s="4" t="s">
        <v>1700</v>
      </c>
      <c r="C1537" s="4" t="s">
        <v>10203</v>
      </c>
      <c r="D1537" s="98">
        <v>376</v>
      </c>
      <c r="E1537" s="5" t="s">
        <v>1756</v>
      </c>
      <c r="F1537" s="5">
        <v>4</v>
      </c>
      <c r="G1537" s="5">
        <v>26.1</v>
      </c>
      <c r="H1537" s="5"/>
      <c r="I1537" t="s">
        <v>32530</v>
      </c>
      <c r="J1537" s="46" t="s">
        <v>33111</v>
      </c>
      <c r="M1537" s="56">
        <f t="shared" si="177"/>
        <v>1901</v>
      </c>
      <c r="N1537" s="56"/>
      <c r="O1537" s="56">
        <f t="shared" si="178"/>
        <v>1</v>
      </c>
      <c r="P1537" s="56">
        <f t="shared" si="179"/>
        <v>10</v>
      </c>
      <c r="Q1537" s="2" t="str">
        <f t="shared" si="176"/>
        <v>&lt;a href="set01\hope_pioneer_jan1900todec1903\hsn\hope_school_notes_january_10_1901_p4_hp.pdf"&gt;School Notes&lt;/a&gt;</v>
      </c>
    </row>
    <row r="1538" spans="1:18" x14ac:dyDescent="0.25">
      <c r="A1538" s="2">
        <v>5216</v>
      </c>
      <c r="B1538" s="4" t="s">
        <v>2325</v>
      </c>
      <c r="C1538" s="4" t="s">
        <v>2326</v>
      </c>
      <c r="D1538" s="52">
        <v>376</v>
      </c>
      <c r="E1538" s="5" t="s">
        <v>1756</v>
      </c>
      <c r="F1538" s="5">
        <v>4</v>
      </c>
      <c r="G1538" s="5">
        <v>26</v>
      </c>
      <c r="H1538" s="5">
        <v>6060</v>
      </c>
      <c r="I1538" t="s">
        <v>32370</v>
      </c>
      <c r="J1538" s="46" t="s">
        <v>33110</v>
      </c>
      <c r="K1538" s="56"/>
      <c r="L1538" s="56"/>
      <c r="M1538" s="56">
        <f t="shared" si="177"/>
        <v>1901</v>
      </c>
      <c r="N1538" s="56"/>
      <c r="O1538" s="56">
        <f t="shared" si="178"/>
        <v>1</v>
      </c>
      <c r="P1538" s="56">
        <f t="shared" si="179"/>
        <v>10</v>
      </c>
      <c r="Q1538" s="2" t="str">
        <f t="shared" ref="Q1538:Q1601" si="180">"&lt;a href="&amp;""""&amp;J1538&amp;"\"&amp;I1538&amp;"""&gt;"&amp;C1538&amp;"&lt;/a&gt;"</f>
        <v>&lt;a href="set01\hope_pioneer_jan1900todec1903\misc\modern_woodmen_and_royal_neighbors_installation_january_10_1901_p4_hp.pdf"&gt;Installation&lt;/a&gt;</v>
      </c>
    </row>
    <row r="1539" spans="1:18" x14ac:dyDescent="0.25">
      <c r="A1539" s="2">
        <v>6109</v>
      </c>
      <c r="B1539" s="4" t="s">
        <v>2344</v>
      </c>
      <c r="C1539" s="4" t="s">
        <v>2345</v>
      </c>
      <c r="D1539" s="52">
        <v>376</v>
      </c>
      <c r="E1539" s="5" t="s">
        <v>1756</v>
      </c>
      <c r="F1539" s="5">
        <v>4</v>
      </c>
      <c r="G1539" s="5">
        <v>26</v>
      </c>
      <c r="H1539" s="5">
        <v>6070</v>
      </c>
      <c r="I1539" t="s">
        <v>32371</v>
      </c>
      <c r="J1539" s="46" t="s">
        <v>33110</v>
      </c>
      <c r="K1539" s="56"/>
      <c r="L1539" s="56"/>
      <c r="M1539" s="56">
        <f t="shared" si="177"/>
        <v>1901</v>
      </c>
      <c r="N1539" s="56"/>
      <c r="O1539" s="56">
        <f t="shared" si="178"/>
        <v>1</v>
      </c>
      <c r="P1539" s="56">
        <f t="shared" si="179"/>
        <v>10</v>
      </c>
      <c r="Q1539" s="2" t="str">
        <f t="shared" si="180"/>
        <v>&lt;a href="set01\hope_pioneer_jan1900todec1903\misc\rebekah_lodge_installation_january_10_1901_p4_hp.pdf"&gt;Lodge Installation&lt;/a&gt;</v>
      </c>
    </row>
    <row r="1540" spans="1:18" x14ac:dyDescent="0.25">
      <c r="A1540" s="2">
        <v>7001</v>
      </c>
      <c r="B1540" s="4" t="s">
        <v>33140</v>
      </c>
      <c r="C1540" s="4" t="s">
        <v>33139</v>
      </c>
      <c r="D1540" s="98">
        <v>376</v>
      </c>
      <c r="E1540" s="5" t="s">
        <v>1756</v>
      </c>
      <c r="F1540" s="5">
        <v>4</v>
      </c>
      <c r="G1540" s="5">
        <v>26.2</v>
      </c>
      <c r="H1540" s="5"/>
      <c r="I1540" t="s">
        <v>32603</v>
      </c>
      <c r="J1540" s="46" t="s">
        <v>33112</v>
      </c>
      <c r="M1540" s="56">
        <f t="shared" si="177"/>
        <v>1901</v>
      </c>
      <c r="N1540" s="56"/>
      <c r="O1540" s="56">
        <f t="shared" si="178"/>
        <v>1</v>
      </c>
      <c r="P1540" s="56">
        <f t="shared" si="179"/>
        <v>10</v>
      </c>
      <c r="Q1540" s="2" t="str">
        <f t="shared" si="180"/>
        <v>&lt;a href="set01\hope_pioneer_jan1900todec1903\sccm\sccm_two_new_members_january_10_1901_p4_hp.pdf"&gt;Meeting Minutes&lt;/a&gt;</v>
      </c>
    </row>
    <row r="1541" spans="1:18" x14ac:dyDescent="0.25">
      <c r="A1541" s="2">
        <v>5129</v>
      </c>
      <c r="B1541" s="4" t="s">
        <v>6144</v>
      </c>
      <c r="C1541" s="4" t="s">
        <v>6145</v>
      </c>
      <c r="D1541" s="52">
        <v>383</v>
      </c>
      <c r="E1541" s="5" t="s">
        <v>4462</v>
      </c>
      <c r="F1541" s="5">
        <v>5</v>
      </c>
      <c r="G1541" s="5">
        <v>16</v>
      </c>
      <c r="H1541" s="5">
        <v>2754</v>
      </c>
      <c r="I1541" t="s">
        <v>27149</v>
      </c>
      <c r="J1541" s="46" t="s">
        <v>33098</v>
      </c>
      <c r="K1541" s="56"/>
      <c r="L1541" s="56"/>
      <c r="M1541" s="56">
        <f t="shared" si="177"/>
        <v>1901</v>
      </c>
      <c r="N1541" s="56"/>
      <c r="O1541" s="56">
        <f t="shared" si="178"/>
        <v>1</v>
      </c>
      <c r="P1541" s="56">
        <f t="shared" si="179"/>
        <v>17</v>
      </c>
      <c r="Q1541" s="2" t="str">
        <f t="shared" si="180"/>
        <v>&lt;a href="set01\miscellaneous_articles\griggs_courier\michaelis,_ed_bell_put_in_m_e_belfry_in_memory_of_dau_who_died_in_1898_january_17,_1901_p5_gc.pdf"&gt;Bell put in M E belfry for dau who passed&lt;/a&gt;</v>
      </c>
      <c r="R1541" s="85"/>
    </row>
    <row r="1542" spans="1:18" x14ac:dyDescent="0.25">
      <c r="A1542" s="2">
        <v>7002</v>
      </c>
      <c r="B1542" s="4" t="s">
        <v>33140</v>
      </c>
      <c r="C1542" s="4" t="s">
        <v>33139</v>
      </c>
      <c r="D1542" s="98">
        <v>390</v>
      </c>
      <c r="E1542" s="5" t="s">
        <v>1756</v>
      </c>
      <c r="F1542" s="5">
        <v>1</v>
      </c>
      <c r="G1542" s="5">
        <v>26.2</v>
      </c>
      <c r="H1542" s="5"/>
      <c r="I1542" t="s">
        <v>32604</v>
      </c>
      <c r="J1542" s="46" t="s">
        <v>33112</v>
      </c>
      <c r="M1542" s="56">
        <f t="shared" ref="M1542:M1605" si="181">YEAR(D1542)</f>
        <v>1901</v>
      </c>
      <c r="N1542" s="56"/>
      <c r="O1542" s="56">
        <f t="shared" ref="O1542:O1605" si="182">MONTH(D1542)</f>
        <v>1</v>
      </c>
      <c r="P1542" s="56">
        <f t="shared" ref="P1542:P1605" si="183">DAY(D1542)</f>
        <v>24</v>
      </c>
      <c r="Q1542" s="2" t="str">
        <f t="shared" si="180"/>
        <v>&lt;a href="set01\hope_pioneer_jan1900todec1903\sccm\sccm_january_24_1901_p1_hp.pdf"&gt;Meeting Minutes&lt;/a&gt;</v>
      </c>
    </row>
    <row r="1543" spans="1:18" x14ac:dyDescent="0.25">
      <c r="A1543" s="2">
        <v>153</v>
      </c>
      <c r="B1543" s="4" t="s">
        <v>81</v>
      </c>
      <c r="C1543" s="4" t="s">
        <v>82</v>
      </c>
      <c r="D1543" s="52">
        <v>397</v>
      </c>
      <c r="E1543" s="5" t="s">
        <v>13635</v>
      </c>
      <c r="F1543" s="5">
        <v>8</v>
      </c>
      <c r="G1543" s="5">
        <v>38</v>
      </c>
      <c r="H1543" s="5">
        <v>7589</v>
      </c>
      <c r="I1543" s="99" t="s">
        <v>31537</v>
      </c>
      <c r="J1543" s="46" t="s">
        <v>33125</v>
      </c>
      <c r="K1543" s="56"/>
      <c r="L1543" s="56"/>
      <c r="M1543" s="56">
        <f t="shared" si="181"/>
        <v>1901</v>
      </c>
      <c r="N1543" s="56"/>
      <c r="O1543" s="56">
        <f t="shared" si="182"/>
        <v>1</v>
      </c>
      <c r="P1543" s="56">
        <f t="shared" si="183"/>
        <v>31</v>
      </c>
      <c r="Q1543" s="2" t="str">
        <f t="shared" si="180"/>
        <v>&lt;a href="set03\the_times_record\the_times_record_january_3,_1901_-_october_9,_1902\miscellaneous\anderson,_carl_thrown_by_horse_on_fence_january_31,_1901_p8_ttr.pdf"&gt;Thrown by horse on fence&lt;/a&gt;</v>
      </c>
    </row>
    <row r="1544" spans="1:18" x14ac:dyDescent="0.25">
      <c r="A1544" s="2">
        <v>3211</v>
      </c>
      <c r="B1544" s="4" t="s">
        <v>1700</v>
      </c>
      <c r="C1544" s="4" t="s">
        <v>10203</v>
      </c>
      <c r="D1544" s="98">
        <v>397</v>
      </c>
      <c r="E1544" s="5" t="s">
        <v>1756</v>
      </c>
      <c r="F1544" s="5">
        <v>1</v>
      </c>
      <c r="G1544" s="5">
        <v>26.1</v>
      </c>
      <c r="H1544" s="5"/>
      <c r="I1544" t="s">
        <v>32531</v>
      </c>
      <c r="J1544" s="46" t="s">
        <v>33111</v>
      </c>
      <c r="M1544" s="56">
        <f t="shared" si="181"/>
        <v>1901</v>
      </c>
      <c r="N1544" s="56"/>
      <c r="O1544" s="56">
        <f t="shared" si="182"/>
        <v>1</v>
      </c>
      <c r="P1544" s="56">
        <f t="shared" si="183"/>
        <v>31</v>
      </c>
      <c r="Q1544" s="2" t="str">
        <f t="shared" si="180"/>
        <v>&lt;a href="set01\hope_pioneer_jan1900todec1903\hsn\hope_school_notes_january_31_1901_p1_hp.pdf"&gt;School Notes&lt;/a&gt;</v>
      </c>
    </row>
    <row r="1545" spans="1:18" x14ac:dyDescent="0.25">
      <c r="A1545" s="2">
        <v>5066</v>
      </c>
      <c r="B1545" s="4" t="s">
        <v>2314</v>
      </c>
      <c r="C1545" s="4" t="s">
        <v>2315</v>
      </c>
      <c r="D1545" s="52">
        <v>397</v>
      </c>
      <c r="E1545" s="5" t="s">
        <v>1756</v>
      </c>
      <c r="F1545" s="5">
        <v>4</v>
      </c>
      <c r="G1545" s="5">
        <v>26</v>
      </c>
      <c r="H1545" s="5">
        <v>6054</v>
      </c>
      <c r="I1545" t="s">
        <v>32372</v>
      </c>
      <c r="J1545" s="46" t="s">
        <v>33110</v>
      </c>
      <c r="K1545" s="56"/>
      <c r="L1545" s="56"/>
      <c r="M1545" s="56">
        <f t="shared" si="181"/>
        <v>1901</v>
      </c>
      <c r="N1545" s="56"/>
      <c r="O1545" s="56">
        <f t="shared" si="182"/>
        <v>1</v>
      </c>
      <c r="P1545" s="56">
        <f t="shared" si="183"/>
        <v>31</v>
      </c>
      <c r="Q1545" s="2" t="str">
        <f t="shared" si="180"/>
        <v>&lt;a href="set01\hope_pioneer_jan1900todec1903\misc\mclaughlin_arthur_shot_in_head_january_31_1901_p4_hp.pdf"&gt;Shot in head&lt;/a&gt;</v>
      </c>
    </row>
    <row r="1546" spans="1:18" x14ac:dyDescent="0.25">
      <c r="A1546" s="2">
        <v>5491</v>
      </c>
      <c r="B1546" s="4" t="s">
        <v>3953</v>
      </c>
      <c r="C1546" s="4" t="s">
        <v>6136</v>
      </c>
      <c r="D1546" s="52">
        <v>397</v>
      </c>
      <c r="E1546" s="5" t="s">
        <v>4462</v>
      </c>
      <c r="F1546" s="5">
        <v>1</v>
      </c>
      <c r="G1546" s="5">
        <v>16</v>
      </c>
      <c r="H1546" s="5">
        <v>2756</v>
      </c>
      <c r="I1546" t="s">
        <v>27150</v>
      </c>
      <c r="J1546" s="46" t="s">
        <v>33098</v>
      </c>
      <c r="K1546" s="56"/>
      <c r="L1546" s="56"/>
      <c r="M1546" s="56">
        <f t="shared" si="181"/>
        <v>1901</v>
      </c>
      <c r="N1546" s="56"/>
      <c r="O1546" s="56">
        <f t="shared" si="182"/>
        <v>1</v>
      </c>
      <c r="P1546" s="56">
        <f t="shared" si="183"/>
        <v>31</v>
      </c>
      <c r="Q1546" s="2" t="str">
        <f t="shared" si="180"/>
        <v>&lt;a href="set01\miscellaneous_articles\griggs_courier\nine_times_as_big_january_31,_1901_p1_gc.pdf"&gt;Census results&lt;/a&gt;</v>
      </c>
      <c r="R1546" s="85"/>
    </row>
    <row r="1547" spans="1:18" x14ac:dyDescent="0.25">
      <c r="A1547" s="2">
        <v>7003</v>
      </c>
      <c r="B1547" s="4" t="s">
        <v>33140</v>
      </c>
      <c r="C1547" s="4" t="s">
        <v>33139</v>
      </c>
      <c r="D1547" s="98">
        <v>411</v>
      </c>
      <c r="E1547" s="5" t="s">
        <v>1756</v>
      </c>
      <c r="F1547" s="5">
        <v>1</v>
      </c>
      <c r="G1547" s="5">
        <v>26.2</v>
      </c>
      <c r="H1547" s="5"/>
      <c r="I1547" t="s">
        <v>32605</v>
      </c>
      <c r="J1547" s="46" t="s">
        <v>33112</v>
      </c>
      <c r="M1547" s="56">
        <f t="shared" si="181"/>
        <v>1901</v>
      </c>
      <c r="N1547" s="56"/>
      <c r="O1547" s="56">
        <f t="shared" si="182"/>
        <v>2</v>
      </c>
      <c r="P1547" s="56">
        <f t="shared" si="183"/>
        <v>14</v>
      </c>
      <c r="Q1547" s="2" t="str">
        <f t="shared" si="180"/>
        <v>&lt;a href="set01\hope_pioneer_jan1900todec1903\sccm\sccm_february_14_1901_p1_hp.pdf"&gt;Meeting Minutes&lt;/a&gt;</v>
      </c>
    </row>
    <row r="1548" spans="1:18" x14ac:dyDescent="0.25">
      <c r="A1548" s="2">
        <v>3078</v>
      </c>
      <c r="B1548" s="4" t="s">
        <v>1700</v>
      </c>
      <c r="C1548" s="4" t="s">
        <v>2231</v>
      </c>
      <c r="D1548" s="52">
        <v>418</v>
      </c>
      <c r="E1548" s="5" t="s">
        <v>1756</v>
      </c>
      <c r="F1548" s="5">
        <v>4</v>
      </c>
      <c r="G1548" s="5">
        <v>26</v>
      </c>
      <c r="H1548" s="5">
        <v>5977</v>
      </c>
      <c r="I1548" t="s">
        <v>32373</v>
      </c>
      <c r="J1548" s="46" t="s">
        <v>33110</v>
      </c>
      <c r="K1548" s="56"/>
      <c r="L1548" s="56"/>
      <c r="M1548" s="56">
        <f t="shared" si="181"/>
        <v>1901</v>
      </c>
      <c r="N1548" s="56"/>
      <c r="O1548" s="56">
        <f t="shared" si="182"/>
        <v>2</v>
      </c>
      <c r="P1548" s="56">
        <f t="shared" si="183"/>
        <v>21</v>
      </c>
      <c r="Q1548" s="2" t="str">
        <f t="shared" si="180"/>
        <v>&lt;a href="set01\hope_pioneer_jan1900todec1903\misc\hope_business_last_5_yrs_february_21_1901_p4_hp.pdf"&gt;Business last 5 years&lt;/a&gt;</v>
      </c>
    </row>
    <row r="1549" spans="1:18" x14ac:dyDescent="0.25">
      <c r="A1549" s="2">
        <v>5166</v>
      </c>
      <c r="B1549" s="4" t="s">
        <v>2321</v>
      </c>
      <c r="C1549" s="4" t="s">
        <v>2322</v>
      </c>
      <c r="D1549" s="52">
        <v>425</v>
      </c>
      <c r="E1549" s="5" t="s">
        <v>1756</v>
      </c>
      <c r="F1549" s="5">
        <v>4</v>
      </c>
      <c r="G1549" s="5">
        <v>26</v>
      </c>
      <c r="H1549" s="5">
        <v>6058</v>
      </c>
      <c r="I1549" t="s">
        <v>32374</v>
      </c>
      <c r="J1549" s="46" t="s">
        <v>33110</v>
      </c>
      <c r="K1549" s="56"/>
      <c r="L1549" s="56"/>
      <c r="M1549" s="56">
        <f t="shared" si="181"/>
        <v>1901</v>
      </c>
      <c r="N1549" s="56"/>
      <c r="O1549" s="56">
        <f t="shared" si="182"/>
        <v>2</v>
      </c>
      <c r="P1549" s="56">
        <f t="shared" si="183"/>
        <v>28</v>
      </c>
      <c r="Q1549" s="2" t="str">
        <f t="shared" si="180"/>
        <v>&lt;a href="set01\hope_pioneer_jan1900todec1903\misc\miller_farmer_knocked_unconscious_by_intruder_february_28_1901_p4_hp.pdf"&gt;Knocked unconscious by intruder&lt;/a&gt;</v>
      </c>
    </row>
    <row r="1550" spans="1:18" x14ac:dyDescent="0.25">
      <c r="A1550" s="2">
        <v>7004</v>
      </c>
      <c r="B1550" s="4" t="s">
        <v>33140</v>
      </c>
      <c r="C1550" s="4" t="s">
        <v>33139</v>
      </c>
      <c r="D1550" s="98">
        <v>425</v>
      </c>
      <c r="E1550" s="5" t="s">
        <v>1756</v>
      </c>
      <c r="F1550" s="5">
        <v>1</v>
      </c>
      <c r="G1550" s="5">
        <v>26.2</v>
      </c>
      <c r="H1550" s="5"/>
      <c r="I1550" t="s">
        <v>32606</v>
      </c>
      <c r="J1550" s="46" t="s">
        <v>33112</v>
      </c>
      <c r="M1550" s="56">
        <f t="shared" si="181"/>
        <v>1901</v>
      </c>
      <c r="N1550" s="56"/>
      <c r="O1550" s="56">
        <f t="shared" si="182"/>
        <v>2</v>
      </c>
      <c r="P1550" s="56">
        <f t="shared" si="183"/>
        <v>28</v>
      </c>
      <c r="Q1550" s="2" t="str">
        <f t="shared" si="180"/>
        <v>&lt;a href="set01\hope_pioneer_jan1900todec1903\sccm\sccm_february_28_1901_p1_hp.pdf"&gt;Meeting Minutes&lt;/a&gt;</v>
      </c>
    </row>
    <row r="1551" spans="1:18" x14ac:dyDescent="0.25">
      <c r="A1551" s="2">
        <v>5029</v>
      </c>
      <c r="B1551" s="4" t="s">
        <v>8874</v>
      </c>
      <c r="C1551" s="4" t="s">
        <v>8875</v>
      </c>
      <c r="D1551" s="43">
        <v>434</v>
      </c>
      <c r="E1551" s="5" t="s">
        <v>11770</v>
      </c>
      <c r="F1551" s="5">
        <v>4</v>
      </c>
      <c r="G1551" s="5">
        <v>7</v>
      </c>
      <c r="H1551" s="5"/>
      <c r="I1551" t="s">
        <v>23965</v>
      </c>
      <c r="J1551" s="46" t="s">
        <v>33089</v>
      </c>
      <c r="K1551" s="56"/>
      <c r="L1551" s="56"/>
      <c r="M1551" s="56">
        <f t="shared" si="181"/>
        <v>1901</v>
      </c>
      <c r="N1551" s="56"/>
      <c r="O1551" s="56">
        <f t="shared" si="182"/>
        <v>3</v>
      </c>
      <c r="P1551" s="56">
        <f t="shared" si="183"/>
        <v>9</v>
      </c>
      <c r="Q1551" s="2" t="str">
        <f t="shared" si="180"/>
        <v>&lt;a href="set03\cg\cg_march_9,_1901_-_december_29,_1905\miscellaneous\mcdaniel,_mrs_c_w_and_family_to_live_in_courtenay_march_9,_1901_p4_cg.pdf"&gt;Family to live in Courtenay&lt;/a&gt;</v>
      </c>
    </row>
    <row r="1552" spans="1:18" x14ac:dyDescent="0.25">
      <c r="A1552" s="2">
        <v>5173</v>
      </c>
      <c r="B1552" s="4" t="s">
        <v>8880</v>
      </c>
      <c r="C1552" s="4" t="s">
        <v>8881</v>
      </c>
      <c r="D1552" s="43">
        <v>434</v>
      </c>
      <c r="E1552" s="5" t="s">
        <v>11770</v>
      </c>
      <c r="F1552" s="5">
        <v>1</v>
      </c>
      <c r="G1552" s="5">
        <v>7</v>
      </c>
      <c r="H1552" s="5"/>
      <c r="I1552" t="s">
        <v>23966</v>
      </c>
      <c r="J1552" s="46" t="s">
        <v>33089</v>
      </c>
      <c r="K1552" s="56"/>
      <c r="L1552" s="56"/>
      <c r="M1552" s="56">
        <f t="shared" si="181"/>
        <v>1901</v>
      </c>
      <c r="N1552" s="56"/>
      <c r="O1552" s="56">
        <f t="shared" si="182"/>
        <v>3</v>
      </c>
      <c r="P1552" s="56">
        <f t="shared" si="183"/>
        <v>9</v>
      </c>
      <c r="Q1552" s="2" t="str">
        <f t="shared" si="180"/>
        <v>&lt;a href="set03\cg\cg_march_9,_1901_-_december_29,_1905\miscellaneous\miller,_john_robbed_and_beaten_in_finley_march_9,_1901_p1_cg.pdf"&gt;Robbed and beaten in Finley&lt;/a&gt;</v>
      </c>
    </row>
    <row r="1553" spans="1:18" x14ac:dyDescent="0.25">
      <c r="A1553" s="2">
        <v>6003</v>
      </c>
      <c r="B1553" s="4" t="s">
        <v>8905</v>
      </c>
      <c r="C1553" s="4" t="s">
        <v>8906</v>
      </c>
      <c r="D1553" s="52">
        <v>434</v>
      </c>
      <c r="E1553" s="5" t="s">
        <v>11770</v>
      </c>
      <c r="F1553" s="5">
        <v>4</v>
      </c>
      <c r="G1553" s="5">
        <v>7</v>
      </c>
      <c r="H1553" s="5">
        <v>664</v>
      </c>
      <c r="I1553" t="s">
        <v>23967</v>
      </c>
      <c r="J1553" s="46" t="s">
        <v>33089</v>
      </c>
      <c r="K1553" s="56"/>
      <c r="L1553" s="56"/>
      <c r="M1553" s="56">
        <f t="shared" si="181"/>
        <v>1901</v>
      </c>
      <c r="N1553" s="56"/>
      <c r="O1553" s="56">
        <f t="shared" si="182"/>
        <v>3</v>
      </c>
      <c r="P1553" s="56">
        <f t="shared" si="183"/>
        <v>9</v>
      </c>
      <c r="Q1553" s="2" t="str">
        <f t="shared" si="180"/>
        <v>&lt;a href="set03\cg\cg_march_9,_1901_-_december_29,_1905\miscellaneous\porter,_james_r_to_edmonton_to_live_march_9,_1901_p4_cg.pdf"&gt;To Edmonton to live&lt;/a&gt;</v>
      </c>
    </row>
    <row r="1554" spans="1:18" x14ac:dyDescent="0.25">
      <c r="A1554" s="2">
        <v>6111</v>
      </c>
      <c r="B1554" s="4" t="s">
        <v>8922</v>
      </c>
      <c r="C1554" s="4" t="s">
        <v>8923</v>
      </c>
      <c r="D1554" s="52">
        <v>434</v>
      </c>
      <c r="E1554" s="5" t="s">
        <v>11770</v>
      </c>
      <c r="F1554" s="5">
        <v>4</v>
      </c>
      <c r="G1554" s="5">
        <v>7</v>
      </c>
      <c r="H1554" s="5">
        <v>676</v>
      </c>
      <c r="I1554" t="s">
        <v>23968</v>
      </c>
      <c r="J1554" s="46" t="s">
        <v>33089</v>
      </c>
      <c r="K1554" s="56"/>
      <c r="L1554" s="56"/>
      <c r="M1554" s="56">
        <f t="shared" si="181"/>
        <v>1901</v>
      </c>
      <c r="N1554" s="56"/>
      <c r="O1554" s="56">
        <f t="shared" si="182"/>
        <v>3</v>
      </c>
      <c r="P1554" s="56">
        <f t="shared" si="183"/>
        <v>9</v>
      </c>
      <c r="Q1554" s="2" t="str">
        <f t="shared" si="180"/>
        <v>&lt;a href="set03\cg\cg_march_9,_1901_-_december_29,_1905\miscellaneous\redman,_n_l_leases_farm_and_more_march_9,_1901_p4_cg.pdf"&gt;Leases farm and more&lt;/a&gt;</v>
      </c>
    </row>
    <row r="1555" spans="1:18" x14ac:dyDescent="0.25">
      <c r="A1555" s="2">
        <v>7663</v>
      </c>
      <c r="B1555" s="4" t="s">
        <v>8990</v>
      </c>
      <c r="C1555" s="4" t="s">
        <v>8906</v>
      </c>
      <c r="D1555" s="52">
        <v>434</v>
      </c>
      <c r="E1555" s="5" t="s">
        <v>11770</v>
      </c>
      <c r="F1555" s="5">
        <v>4</v>
      </c>
      <c r="G1555" s="5">
        <v>7</v>
      </c>
      <c r="H1555" s="5">
        <v>717</v>
      </c>
      <c r="I1555" t="s">
        <v>23969</v>
      </c>
      <c r="J1555" s="46" t="s">
        <v>33089</v>
      </c>
      <c r="K1555" s="56"/>
      <c r="L1555" s="56"/>
      <c r="M1555" s="56">
        <f t="shared" si="181"/>
        <v>1901</v>
      </c>
      <c r="N1555" s="56"/>
      <c r="O1555" s="56">
        <f t="shared" si="182"/>
        <v>3</v>
      </c>
      <c r="P1555" s="56">
        <f t="shared" si="183"/>
        <v>9</v>
      </c>
      <c r="Q1555" s="2" t="str">
        <f t="shared" si="180"/>
        <v>&lt;a href="set03\cg\cg_march_9,_1901_-_december_29,_1905\miscellaneous\waddle,_david_to_edmonton_to_live_march_9,_1901_p4_cg.pdf"&gt;To Edmonton to live&lt;/a&gt;</v>
      </c>
    </row>
    <row r="1556" spans="1:18" x14ac:dyDescent="0.25">
      <c r="A1556" s="2">
        <v>4824</v>
      </c>
      <c r="B1556" s="4" t="s">
        <v>1788</v>
      </c>
      <c r="C1556" s="4" t="s">
        <v>1762</v>
      </c>
      <c r="D1556" s="52">
        <v>453</v>
      </c>
      <c r="E1556" s="5" t="s">
        <v>1756</v>
      </c>
      <c r="F1556" s="5">
        <v>1</v>
      </c>
      <c r="G1556" s="5">
        <v>26</v>
      </c>
      <c r="H1556" s="5">
        <v>6048</v>
      </c>
      <c r="I1556" t="s">
        <v>32375</v>
      </c>
      <c r="J1556" s="46" t="s">
        <v>33110</v>
      </c>
      <c r="K1556" s="56"/>
      <c r="L1556" s="56"/>
      <c r="M1556" s="56">
        <f t="shared" si="181"/>
        <v>1901</v>
      </c>
      <c r="N1556" s="56"/>
      <c r="O1556" s="56">
        <f t="shared" si="182"/>
        <v>3</v>
      </c>
      <c r="P1556" s="56">
        <f t="shared" si="183"/>
        <v>28</v>
      </c>
      <c r="Q1556" s="2" t="str">
        <f t="shared" si="180"/>
        <v>&lt;a href="set01\hope_pioneer_jan1900todec1903\misc\lincoln_twp._election_results_march_28_1901_p1_hp.pdf"&gt;Election results&lt;/a&gt;</v>
      </c>
    </row>
    <row r="1557" spans="1:18" x14ac:dyDescent="0.25">
      <c r="A1557" s="2">
        <v>6320</v>
      </c>
      <c r="B1557" s="4" t="s">
        <v>101</v>
      </c>
      <c r="C1557" s="4" t="s">
        <v>102</v>
      </c>
      <c r="D1557" s="52">
        <v>460</v>
      </c>
      <c r="E1557" s="5" t="s">
        <v>13635</v>
      </c>
      <c r="F1557" s="5">
        <v>8</v>
      </c>
      <c r="G1557" s="5">
        <v>38</v>
      </c>
      <c r="H1557" s="5">
        <v>7599</v>
      </c>
      <c r="I1557" s="99" t="s">
        <v>31538</v>
      </c>
      <c r="J1557" s="46" t="s">
        <v>33125</v>
      </c>
      <c r="K1557" s="56"/>
      <c r="L1557" s="56"/>
      <c r="M1557" s="56">
        <f t="shared" si="181"/>
        <v>1901</v>
      </c>
      <c r="N1557" s="56"/>
      <c r="O1557" s="56">
        <f t="shared" si="182"/>
        <v>4</v>
      </c>
      <c r="P1557" s="56">
        <f t="shared" si="183"/>
        <v>4</v>
      </c>
      <c r="Q1557" s="2" t="str">
        <f t="shared" si="180"/>
        <v>&lt;a href="set03\the_times_record\the_times_record_january_3,_1901_-_october_9,_1902\miscellaneous\root,_willie_narrow_escape_april_4,_1901_p8_ttr.pdf"&gt;Narrow Escape&lt;/a&gt;</v>
      </c>
    </row>
    <row r="1558" spans="1:18" x14ac:dyDescent="0.25">
      <c r="A1558" s="2">
        <v>4771</v>
      </c>
      <c r="B1558" s="4" t="s">
        <v>6142</v>
      </c>
      <c r="C1558" s="4" t="s">
        <v>6143</v>
      </c>
      <c r="D1558" s="52">
        <v>474</v>
      </c>
      <c r="E1558" s="5" t="s">
        <v>4462</v>
      </c>
      <c r="F1558" s="5">
        <v>5</v>
      </c>
      <c r="G1558" s="5">
        <v>16</v>
      </c>
      <c r="H1558" s="5">
        <v>2753</v>
      </c>
      <c r="I1558" t="s">
        <v>27151</v>
      </c>
      <c r="J1558" s="46" t="s">
        <v>33098</v>
      </c>
      <c r="K1558" s="56"/>
      <c r="L1558" s="56"/>
      <c r="M1558" s="56">
        <f t="shared" si="181"/>
        <v>1901</v>
      </c>
      <c r="N1558" s="56"/>
      <c r="O1558" s="56">
        <f t="shared" si="182"/>
        <v>4</v>
      </c>
      <c r="P1558" s="56">
        <f t="shared" si="183"/>
        <v>18</v>
      </c>
      <c r="Q1558" s="2" t="str">
        <f t="shared" si="180"/>
        <v>&lt;a href="set01\miscellaneous_articles\griggs_courier\lengfield,_watson_near_fatal_accident_april_18,_1901_p5_gc.pdf"&gt;Near fatal accident&lt;/a&gt;</v>
      </c>
      <c r="R1558" s="85"/>
    </row>
    <row r="1559" spans="1:18" x14ac:dyDescent="0.25">
      <c r="A1559" s="2">
        <v>7005</v>
      </c>
      <c r="B1559" s="4" t="s">
        <v>33140</v>
      </c>
      <c r="C1559" s="4" t="s">
        <v>33139</v>
      </c>
      <c r="D1559" s="98">
        <v>481</v>
      </c>
      <c r="E1559" s="5" t="s">
        <v>1756</v>
      </c>
      <c r="F1559" s="5">
        <v>1</v>
      </c>
      <c r="G1559" s="5">
        <v>26.2</v>
      </c>
      <c r="H1559" s="5"/>
      <c r="I1559" t="s">
        <v>32607</v>
      </c>
      <c r="J1559" s="46" t="s">
        <v>33112</v>
      </c>
      <c r="M1559" s="56">
        <f t="shared" si="181"/>
        <v>1901</v>
      </c>
      <c r="N1559" s="56"/>
      <c r="O1559" s="56">
        <f t="shared" si="182"/>
        <v>4</v>
      </c>
      <c r="P1559" s="56">
        <f t="shared" si="183"/>
        <v>25</v>
      </c>
      <c r="Q1559" s="2" t="str">
        <f t="shared" si="180"/>
        <v>&lt;a href="set01\hope_pioneer_jan1900todec1903\sccm\sccm_april_25_1901_p1_hp.pdf"&gt;Meeting Minutes&lt;/a&gt;</v>
      </c>
    </row>
    <row r="1560" spans="1:18" x14ac:dyDescent="0.25">
      <c r="A1560" s="2">
        <v>1419</v>
      </c>
      <c r="B1560" s="4" t="s">
        <v>2207</v>
      </c>
      <c r="C1560" s="4" t="s">
        <v>2209</v>
      </c>
      <c r="D1560" s="52">
        <v>488</v>
      </c>
      <c r="E1560" s="5" t="s">
        <v>1756</v>
      </c>
      <c r="F1560" s="5">
        <v>4</v>
      </c>
      <c r="G1560" s="5">
        <v>26</v>
      </c>
      <c r="H1560" s="5">
        <v>5963</v>
      </c>
      <c r="I1560" t="s">
        <v>32376</v>
      </c>
      <c r="J1560" s="46" t="s">
        <v>33110</v>
      </c>
      <c r="K1560" s="56"/>
      <c r="L1560" s="56"/>
      <c r="M1560" s="56">
        <f t="shared" si="181"/>
        <v>1901</v>
      </c>
      <c r="N1560" s="56"/>
      <c r="O1560" s="56">
        <f t="shared" si="182"/>
        <v>5</v>
      </c>
      <c r="P1560" s="56">
        <f t="shared" si="183"/>
        <v>2</v>
      </c>
      <c r="Q1560" s="2" t="str">
        <f t="shared" si="180"/>
        <v>&lt;a href="set01\hope_pioneer_jan1900todec1903\misc\curfman_mr_hope_house_excitement_may_2_1901_p4_hp.pdf"&gt;Hope House excitement&lt;/a&gt;</v>
      </c>
    </row>
    <row r="1561" spans="1:18" x14ac:dyDescent="0.25">
      <c r="A1561" s="2">
        <v>3091</v>
      </c>
      <c r="B1561" s="4" t="s">
        <v>1700</v>
      </c>
      <c r="C1561" s="4" t="s">
        <v>2232</v>
      </c>
      <c r="D1561" s="52">
        <v>495</v>
      </c>
      <c r="E1561" s="5" t="s">
        <v>1756</v>
      </c>
      <c r="F1561" s="5">
        <v>1</v>
      </c>
      <c r="G1561" s="5">
        <v>26</v>
      </c>
      <c r="H1561" s="5">
        <v>5978</v>
      </c>
      <c r="I1561" t="s">
        <v>32377</v>
      </c>
      <c r="J1561" s="46" t="s">
        <v>33110</v>
      </c>
      <c r="K1561" s="56"/>
      <c r="L1561" s="56"/>
      <c r="M1561" s="56">
        <f t="shared" si="181"/>
        <v>1901</v>
      </c>
      <c r="N1561" s="56"/>
      <c r="O1561" s="56">
        <f t="shared" si="182"/>
        <v>5</v>
      </c>
      <c r="P1561" s="56">
        <f t="shared" si="183"/>
        <v>9</v>
      </c>
      <c r="Q1561" s="2" t="str">
        <f t="shared" si="180"/>
        <v>&lt;a href="set01\hope_pioneer_jan1900todec1903\misc\hope_city_election_results_may_9_1901_p1_hpscp.pdf"&gt;City Election Results&lt;/a&gt;</v>
      </c>
    </row>
    <row r="1562" spans="1:18" x14ac:dyDescent="0.25">
      <c r="A1562" s="2">
        <v>3451</v>
      </c>
      <c r="B1562" s="4" t="s">
        <v>1742</v>
      </c>
      <c r="C1562" s="4" t="s">
        <v>2264</v>
      </c>
      <c r="D1562" s="52">
        <v>495</v>
      </c>
      <c r="E1562" s="5" t="s">
        <v>1756</v>
      </c>
      <c r="F1562" s="5">
        <v>5</v>
      </c>
      <c r="G1562" s="5">
        <v>26</v>
      </c>
      <c r="H1562" s="5">
        <v>6017</v>
      </c>
      <c r="I1562" t="s">
        <v>32378</v>
      </c>
      <c r="J1562" s="46" t="s">
        <v>33110</v>
      </c>
      <c r="K1562" s="56"/>
      <c r="L1562" s="56"/>
      <c r="M1562" s="56">
        <f t="shared" si="181"/>
        <v>1901</v>
      </c>
      <c r="N1562" s="56"/>
      <c r="O1562" s="56">
        <f t="shared" si="182"/>
        <v>5</v>
      </c>
      <c r="P1562" s="56">
        <f t="shared" si="183"/>
        <v>9</v>
      </c>
      <c r="Q1562" s="2" t="str">
        <f t="shared" si="180"/>
        <v>&lt;a href="set01\hope_pioneer_jan1900todec1903\misc\hope_memorial_day_plans_may_9_1901_p5_hpscp.pdf"&gt;Plans&lt;/a&gt;</v>
      </c>
    </row>
    <row r="1563" spans="1:18" x14ac:dyDescent="0.25">
      <c r="A1563" s="2">
        <v>3478</v>
      </c>
      <c r="B1563" s="4" t="s">
        <v>1756</v>
      </c>
      <c r="C1563" s="4" t="s">
        <v>2268</v>
      </c>
      <c r="D1563" s="52">
        <v>495</v>
      </c>
      <c r="E1563" s="5" t="s">
        <v>1756</v>
      </c>
      <c r="F1563" s="5">
        <v>4</v>
      </c>
      <c r="G1563" s="5">
        <v>26</v>
      </c>
      <c r="H1563" s="5">
        <v>6025</v>
      </c>
      <c r="I1563" t="s">
        <v>32379</v>
      </c>
      <c r="J1563" s="46" t="s">
        <v>33110</v>
      </c>
      <c r="K1563" s="56"/>
      <c r="L1563" s="56"/>
      <c r="M1563" s="56">
        <f t="shared" si="181"/>
        <v>1901</v>
      </c>
      <c r="N1563" s="56"/>
      <c r="O1563" s="56">
        <f t="shared" si="182"/>
        <v>5</v>
      </c>
      <c r="P1563" s="56">
        <f t="shared" si="183"/>
        <v>9</v>
      </c>
      <c r="Q1563" s="2" t="str">
        <f t="shared" si="180"/>
        <v>&lt;a href="set01\hope_pioneer_jan1900todec1903\misc\hope_pioneer_merged_with_steele_county_progress_may_9_1901_p4_hpscp.pdf"&gt;Merged with Steele County Progress&lt;/a&gt;</v>
      </c>
    </row>
    <row r="1564" spans="1:18" x14ac:dyDescent="0.25">
      <c r="A1564" s="2">
        <v>5771</v>
      </c>
      <c r="B1564" s="4" t="s">
        <v>2336</v>
      </c>
      <c r="C1564" s="4" t="s">
        <v>2337</v>
      </c>
      <c r="D1564" s="52">
        <v>495</v>
      </c>
      <c r="E1564" s="5" t="s">
        <v>1756</v>
      </c>
      <c r="F1564" s="5">
        <v>8</v>
      </c>
      <c r="G1564" s="5">
        <v>26</v>
      </c>
      <c r="H1564" s="5">
        <v>6068</v>
      </c>
      <c r="I1564" t="s">
        <v>32380</v>
      </c>
      <c r="J1564" s="46" t="s">
        <v>33110</v>
      </c>
      <c r="K1564" s="56"/>
      <c r="L1564" s="56"/>
      <c r="M1564" s="56">
        <f t="shared" si="181"/>
        <v>1901</v>
      </c>
      <c r="N1564" s="56"/>
      <c r="O1564" s="56">
        <f t="shared" si="182"/>
        <v>5</v>
      </c>
      <c r="P1564" s="56">
        <f t="shared" si="183"/>
        <v>9</v>
      </c>
      <c r="Q1564" s="2" t="str">
        <f t="shared" si="180"/>
        <v>&lt;a href="set01\hope_pioneer_jan1900todec1903\misc\patton_ed_tornado_may_9_1901_p8_hpscp.pdf"&gt;Tornado&lt;/a&gt;</v>
      </c>
    </row>
    <row r="1565" spans="1:18" x14ac:dyDescent="0.25">
      <c r="A1565" s="2">
        <v>3489</v>
      </c>
      <c r="B1565" s="4" t="s">
        <v>2273</v>
      </c>
      <c r="C1565" s="4" t="s">
        <v>2274</v>
      </c>
      <c r="D1565" s="52">
        <v>502</v>
      </c>
      <c r="E1565" s="5" t="s">
        <v>1756</v>
      </c>
      <c r="F1565" s="5">
        <v>8</v>
      </c>
      <c r="G1565" s="5">
        <v>26</v>
      </c>
      <c r="H1565" s="5">
        <v>6031</v>
      </c>
      <c r="I1565" t="s">
        <v>32381</v>
      </c>
      <c r="J1565" s="46" t="s">
        <v>33110</v>
      </c>
      <c r="K1565" s="56"/>
      <c r="L1565" s="56"/>
      <c r="M1565" s="56">
        <f t="shared" si="181"/>
        <v>1901</v>
      </c>
      <c r="N1565" s="56"/>
      <c r="O1565" s="56">
        <f t="shared" si="182"/>
        <v>5</v>
      </c>
      <c r="P1565" s="56">
        <f t="shared" si="183"/>
        <v>16</v>
      </c>
      <c r="Q1565" s="2" t="str">
        <f t="shared" si="180"/>
        <v>&lt;a href="set01\hope_pioneer_jan1900todec1903\misc\hope_progress_sold_may_16_1901_p8_hpscp.pdf"&gt;Sold &lt;/a&gt;</v>
      </c>
    </row>
    <row r="1566" spans="1:18" x14ac:dyDescent="0.25">
      <c r="A1566" s="2">
        <v>5677</v>
      </c>
      <c r="B1566" s="4" t="s">
        <v>2335</v>
      </c>
      <c r="C1566" s="4" t="s">
        <v>2328</v>
      </c>
      <c r="D1566" s="52">
        <v>502</v>
      </c>
      <c r="E1566" s="5" t="s">
        <v>1756</v>
      </c>
      <c r="F1566" s="5">
        <v>5</v>
      </c>
      <c r="G1566" s="5">
        <v>26</v>
      </c>
      <c r="H1566" s="5">
        <v>6067</v>
      </c>
      <c r="I1566" t="s">
        <v>32382</v>
      </c>
      <c r="J1566" s="46" t="s">
        <v>33110</v>
      </c>
      <c r="K1566" s="56"/>
      <c r="L1566" s="56"/>
      <c r="M1566" s="56">
        <f t="shared" si="181"/>
        <v>1901</v>
      </c>
      <c r="N1566" s="56"/>
      <c r="O1566" s="56">
        <f t="shared" si="182"/>
        <v>5</v>
      </c>
      <c r="P1566" s="56">
        <f t="shared" si="183"/>
        <v>16</v>
      </c>
      <c r="Q1566" s="2" t="str">
        <f t="shared" si="180"/>
        <v>&lt;a href="set01\hope_pioneer_jan1900todec1903\misc\olson_s_a_struck_by_horse_may_16_1901_p5_hpscp.pdf"&gt;Struck by horse&lt;/a&gt;</v>
      </c>
    </row>
    <row r="1567" spans="1:18" x14ac:dyDescent="0.25">
      <c r="A1567" s="2">
        <v>3465</v>
      </c>
      <c r="B1567" s="4" t="s">
        <v>1742</v>
      </c>
      <c r="C1567" s="4" t="s">
        <v>1714</v>
      </c>
      <c r="D1567" s="52">
        <v>509</v>
      </c>
      <c r="E1567" s="5" t="s">
        <v>1756</v>
      </c>
      <c r="F1567" s="5">
        <v>1</v>
      </c>
      <c r="G1567" s="5">
        <v>26</v>
      </c>
      <c r="H1567" s="5">
        <v>6022</v>
      </c>
      <c r="I1567" t="s">
        <v>32383</v>
      </c>
      <c r="J1567" s="46" t="s">
        <v>33110</v>
      </c>
      <c r="K1567" s="56"/>
      <c r="L1567" s="56"/>
      <c r="M1567" s="56">
        <f t="shared" si="181"/>
        <v>1901</v>
      </c>
      <c r="N1567" s="56"/>
      <c r="O1567" s="56">
        <f t="shared" si="182"/>
        <v>5</v>
      </c>
      <c r="P1567" s="56">
        <f t="shared" si="183"/>
        <v>23</v>
      </c>
      <c r="Q1567" s="2" t="str">
        <f t="shared" si="180"/>
        <v>&lt;a href="set01\hope_pioneer_jan1900todec1903\misc\hope_memorial_day_schudule_may_23_1901_p1_hpscp.pdf"&gt;Schedule&lt;/a&gt;</v>
      </c>
    </row>
    <row r="1568" spans="1:18" x14ac:dyDescent="0.25">
      <c r="A1568" s="2">
        <v>3707</v>
      </c>
      <c r="B1568" s="4" t="s">
        <v>2278</v>
      </c>
      <c r="C1568" s="4" t="s">
        <v>2279</v>
      </c>
      <c r="D1568" s="52">
        <v>509</v>
      </c>
      <c r="E1568" s="5" t="s">
        <v>1756</v>
      </c>
      <c r="F1568" s="5">
        <v>5</v>
      </c>
      <c r="G1568" s="5">
        <v>26</v>
      </c>
      <c r="H1568" s="5">
        <v>6033</v>
      </c>
      <c r="I1568" t="s">
        <v>32384</v>
      </c>
      <c r="J1568" s="46" t="s">
        <v>33110</v>
      </c>
      <c r="K1568" s="56"/>
      <c r="L1568" s="56"/>
      <c r="M1568" s="56">
        <f t="shared" si="181"/>
        <v>1901</v>
      </c>
      <c r="N1568" s="56"/>
      <c r="O1568" s="56">
        <f t="shared" si="182"/>
        <v>5</v>
      </c>
      <c r="P1568" s="56">
        <f t="shared" si="183"/>
        <v>23</v>
      </c>
      <c r="Q1568" s="2" t="str">
        <f t="shared" si="180"/>
        <v>&lt;a href="set01\hope_pioneer_jan1900todec1903\misc\hope_skating_rink_now_a_tennis_court_may_23_1901_p5_hpscp.pdf"&gt;Now a tennis court&lt;/a&gt;</v>
      </c>
    </row>
    <row r="1569" spans="1:18" x14ac:dyDescent="0.25">
      <c r="A1569" s="2">
        <v>516</v>
      </c>
      <c r="B1569" s="4" t="s">
        <v>2185</v>
      </c>
      <c r="C1569" s="4" t="s">
        <v>2186</v>
      </c>
      <c r="D1569" s="52">
        <v>516</v>
      </c>
      <c r="E1569" s="5" t="s">
        <v>1756</v>
      </c>
      <c r="F1569" s="5">
        <v>5</v>
      </c>
      <c r="G1569" s="5">
        <v>26</v>
      </c>
      <c r="H1569" s="5">
        <v>5947</v>
      </c>
      <c r="I1569" t="s">
        <v>32385</v>
      </c>
      <c r="J1569" s="46" t="s">
        <v>33110</v>
      </c>
      <c r="K1569" s="56"/>
      <c r="L1569" s="56"/>
      <c r="M1569" s="56">
        <f t="shared" si="181"/>
        <v>1901</v>
      </c>
      <c r="N1569" s="56"/>
      <c r="O1569" s="56">
        <f t="shared" si="182"/>
        <v>5</v>
      </c>
      <c r="P1569" s="56">
        <f t="shared" si="183"/>
        <v>30</v>
      </c>
      <c r="Q1569" s="2" t="str">
        <f t="shared" si="180"/>
        <v>&lt;a href="set01\hope_pioneer_jan1900todec1903\misc\bogart_nick_rough_ride_may_30_1901_p5_hpscp.pdf"&gt;Rough Ride&lt;/a&gt;</v>
      </c>
    </row>
    <row r="1570" spans="1:18" x14ac:dyDescent="0.25">
      <c r="A1570" s="2">
        <v>3366</v>
      </c>
      <c r="B1570" s="4" t="s">
        <v>1723</v>
      </c>
      <c r="C1570" s="4" t="s">
        <v>2239</v>
      </c>
      <c r="D1570" s="52">
        <v>516</v>
      </c>
      <c r="E1570" s="5" t="s">
        <v>1756</v>
      </c>
      <c r="F1570" s="5">
        <v>5</v>
      </c>
      <c r="G1570" s="5">
        <v>26</v>
      </c>
      <c r="H1570" s="5">
        <v>5997</v>
      </c>
      <c r="I1570" t="s">
        <v>32386</v>
      </c>
      <c r="J1570" s="46" t="s">
        <v>33110</v>
      </c>
      <c r="K1570" s="56"/>
      <c r="L1570" s="56"/>
      <c r="M1570" s="56">
        <f t="shared" si="181"/>
        <v>1901</v>
      </c>
      <c r="N1570" s="56"/>
      <c r="O1570" s="56">
        <f t="shared" si="182"/>
        <v>5</v>
      </c>
      <c r="P1570" s="56">
        <f t="shared" si="183"/>
        <v>30</v>
      </c>
      <c r="Q1570" s="2" t="str">
        <f t="shared" si="180"/>
        <v>&lt;a href="set01\hope_pioneer_jan1900todec1903\misc\hope_cornet_band_being_revived_may_30_1901_p5_hpscp.pdf"&gt;Being revived&lt;/a&gt;</v>
      </c>
    </row>
    <row r="1571" spans="1:18" x14ac:dyDescent="0.25">
      <c r="A1571" s="2">
        <v>3868</v>
      </c>
      <c r="B1571" s="4" t="s">
        <v>2286</v>
      </c>
      <c r="C1571" s="4" t="s">
        <v>2287</v>
      </c>
      <c r="D1571" s="52">
        <v>516</v>
      </c>
      <c r="E1571" s="5" t="s">
        <v>1756</v>
      </c>
      <c r="F1571" s="5">
        <v>4</v>
      </c>
      <c r="G1571" s="5">
        <v>26</v>
      </c>
      <c r="H1571" s="5">
        <v>6036</v>
      </c>
      <c r="I1571" t="s">
        <v>32387</v>
      </c>
      <c r="J1571" s="46" t="s">
        <v>33110</v>
      </c>
      <c r="K1571" s="56"/>
      <c r="L1571" s="56"/>
      <c r="M1571" s="56">
        <f t="shared" si="181"/>
        <v>1901</v>
      </c>
      <c r="N1571" s="56"/>
      <c r="O1571" s="56">
        <f t="shared" si="182"/>
        <v>5</v>
      </c>
      <c r="P1571" s="56">
        <f t="shared" si="183"/>
        <v>30</v>
      </c>
      <c r="Q1571" s="2" t="str">
        <f t="shared" si="180"/>
        <v>&lt;a href="set01\hope_pioneer_jan1900todec1903\misc\jefferson_school_opens_with_keene_as_teacher_may_30_1901_p4_hpscp.pdf"&gt;Opens with Keene as teacher&lt;/a&gt;</v>
      </c>
    </row>
    <row r="1572" spans="1:18" x14ac:dyDescent="0.25">
      <c r="A1572" s="2">
        <v>5085</v>
      </c>
      <c r="B1572" s="4" t="s">
        <v>2317</v>
      </c>
      <c r="C1572" s="4" t="s">
        <v>2318</v>
      </c>
      <c r="D1572" s="52">
        <v>516</v>
      </c>
      <c r="E1572" s="5" t="s">
        <v>1756</v>
      </c>
      <c r="F1572" s="5">
        <v>5</v>
      </c>
      <c r="G1572" s="5">
        <v>26</v>
      </c>
      <c r="H1572" s="5">
        <v>6056</v>
      </c>
      <c r="I1572" t="s">
        <v>32388</v>
      </c>
      <c r="J1572" s="46" t="s">
        <v>33110</v>
      </c>
      <c r="K1572" s="56"/>
      <c r="L1572" s="56"/>
      <c r="M1572" s="56">
        <f t="shared" si="181"/>
        <v>1901</v>
      </c>
      <c r="N1572" s="56"/>
      <c r="O1572" s="56">
        <f t="shared" si="182"/>
        <v>5</v>
      </c>
      <c r="P1572" s="56">
        <f t="shared" si="183"/>
        <v>30</v>
      </c>
      <c r="Q1572" s="2" t="str">
        <f t="shared" si="180"/>
        <v>&lt;a href="set01\hope_pioneer_jan1900todec1903\misc\mcpherson_agent_son_of_gashes_head_may_30_1901_p5_hpscp.pdf"&gt;Gashes head&lt;/a&gt;</v>
      </c>
    </row>
    <row r="1573" spans="1:18" x14ac:dyDescent="0.25">
      <c r="A1573" s="2">
        <v>5180</v>
      </c>
      <c r="B1573" s="4" t="s">
        <v>2323</v>
      </c>
      <c r="C1573" s="4" t="s">
        <v>2324</v>
      </c>
      <c r="D1573" s="52">
        <v>516</v>
      </c>
      <c r="E1573" s="5" t="s">
        <v>1756</v>
      </c>
      <c r="F1573" s="5">
        <v>5</v>
      </c>
      <c r="G1573" s="5">
        <v>26</v>
      </c>
      <c r="H1573" s="5">
        <v>6059</v>
      </c>
      <c r="I1573" t="s">
        <v>32389</v>
      </c>
      <c r="J1573" s="46" t="s">
        <v>33110</v>
      </c>
      <c r="K1573" s="56"/>
      <c r="L1573" s="56"/>
      <c r="M1573" s="56">
        <f t="shared" si="181"/>
        <v>1901</v>
      </c>
      <c r="N1573" s="56"/>
      <c r="O1573" s="56">
        <f t="shared" si="182"/>
        <v>5</v>
      </c>
      <c r="P1573" s="56">
        <f t="shared" si="183"/>
        <v>30</v>
      </c>
      <c r="Q1573" s="2" t="str">
        <f t="shared" si="180"/>
        <v>&lt;a href="set01\hope_pioneer_jan1900todec1903\misc\milligan_bert_head_into_barbed_wire_may_30_1901_p5_hpscp.pdf"&gt;Head into barbed wire&lt;/a&gt;</v>
      </c>
    </row>
    <row r="1574" spans="1:18" x14ac:dyDescent="0.25">
      <c r="A1574" s="2">
        <v>7107</v>
      </c>
      <c r="B1574" s="4" t="s">
        <v>2362</v>
      </c>
      <c r="C1574" s="4" t="s">
        <v>2363</v>
      </c>
      <c r="D1574" s="52">
        <v>516</v>
      </c>
      <c r="E1574" s="5" t="s">
        <v>1756</v>
      </c>
      <c r="F1574" s="5">
        <v>5</v>
      </c>
      <c r="G1574" s="5">
        <v>26</v>
      </c>
      <c r="H1574" s="5">
        <v>6085</v>
      </c>
      <c r="I1574" t="s">
        <v>32390</v>
      </c>
      <c r="J1574" s="46" t="s">
        <v>33110</v>
      </c>
      <c r="K1574" s="56"/>
      <c r="L1574" s="56"/>
      <c r="M1574" s="56">
        <f t="shared" si="181"/>
        <v>1901</v>
      </c>
      <c r="N1574" s="56"/>
      <c r="O1574" s="56">
        <f t="shared" si="182"/>
        <v>5</v>
      </c>
      <c r="P1574" s="56">
        <f t="shared" si="183"/>
        <v>30</v>
      </c>
      <c r="Q1574" s="2" t="str">
        <f t="shared" si="180"/>
        <v>&lt;a href="set01\hope_pioneer_jan1900todec1903\misc\stevens_e_h_curve_ball_breaks_hand_may_30_1901_p5_hpscp.pdf"&gt;Curve ball breaks hand&lt;/a&gt;</v>
      </c>
    </row>
    <row r="1575" spans="1:18" x14ac:dyDescent="0.25">
      <c r="A1575" s="2">
        <v>940</v>
      </c>
      <c r="B1575" s="4" t="s">
        <v>1630</v>
      </c>
      <c r="C1575" s="4" t="s">
        <v>6136</v>
      </c>
      <c r="D1575" s="52">
        <v>523</v>
      </c>
      <c r="E1575" s="5" t="s">
        <v>4462</v>
      </c>
      <c r="F1575" s="5">
        <v>1</v>
      </c>
      <c r="G1575" s="5">
        <v>16</v>
      </c>
      <c r="H1575" s="5">
        <v>2747</v>
      </c>
      <c r="I1575" t="s">
        <v>27153</v>
      </c>
      <c r="J1575" s="46" t="s">
        <v>33098</v>
      </c>
      <c r="K1575" s="56"/>
      <c r="L1575" s="56"/>
      <c r="M1575" s="56">
        <f t="shared" si="181"/>
        <v>1901</v>
      </c>
      <c r="N1575" s="56"/>
      <c r="O1575" s="56">
        <f t="shared" si="182"/>
        <v>6</v>
      </c>
      <c r="P1575" s="56">
        <f t="shared" si="183"/>
        <v>6</v>
      </c>
      <c r="Q1575" s="2" t="str">
        <f t="shared" si="180"/>
        <v>&lt;a href="set01\miscellaneous_articles\griggs_courier\the_census_june_6,_1901_p1_gc.pdf"&gt;Census results&lt;/a&gt;</v>
      </c>
      <c r="R1575" s="85"/>
    </row>
    <row r="1576" spans="1:18" x14ac:dyDescent="0.25">
      <c r="A1576" s="2">
        <v>2911</v>
      </c>
      <c r="B1576" s="4" t="s">
        <v>6138</v>
      </c>
      <c r="C1576" s="4" t="s">
        <v>6139</v>
      </c>
      <c r="D1576" s="52">
        <v>523</v>
      </c>
      <c r="E1576" s="5" t="s">
        <v>4462</v>
      </c>
      <c r="F1576" s="5">
        <v>5</v>
      </c>
      <c r="G1576" s="5">
        <v>16</v>
      </c>
      <c r="H1576" s="5">
        <v>2750</v>
      </c>
      <c r="I1576" t="s">
        <v>27152</v>
      </c>
      <c r="J1576" s="46" t="s">
        <v>33098</v>
      </c>
      <c r="K1576" s="56"/>
      <c r="L1576" s="56"/>
      <c r="M1576" s="56">
        <f t="shared" si="181"/>
        <v>1901</v>
      </c>
      <c r="N1576" s="56"/>
      <c r="O1576" s="56">
        <f t="shared" si="182"/>
        <v>6</v>
      </c>
      <c r="P1576" s="56">
        <f t="shared" si="183"/>
        <v>6</v>
      </c>
      <c r="Q1576" s="2" t="str">
        <f t="shared" si="180"/>
        <v>&lt;a href="set01\miscellaneous_articles\griggs_courier\helena_small_pox_quarantine_june_6,_1901_p5_gc.pdf"&gt;Small pox quarantine&lt;/a&gt;</v>
      </c>
      <c r="R1576" s="85"/>
    </row>
    <row r="1577" spans="1:18" x14ac:dyDescent="0.25">
      <c r="A1577" s="2">
        <v>3459</v>
      </c>
      <c r="B1577" s="4" t="s">
        <v>1742</v>
      </c>
      <c r="C1577" s="4" t="s">
        <v>1748</v>
      </c>
      <c r="D1577" s="52">
        <v>523</v>
      </c>
      <c r="E1577" s="5" t="s">
        <v>1756</v>
      </c>
      <c r="F1577" s="5">
        <v>8</v>
      </c>
      <c r="G1577" s="5">
        <v>26</v>
      </c>
      <c r="H1577" s="5">
        <v>6020</v>
      </c>
      <c r="I1577" t="s">
        <v>32391</v>
      </c>
      <c r="J1577" s="46" t="s">
        <v>33110</v>
      </c>
      <c r="K1577" s="56"/>
      <c r="L1577" s="56"/>
      <c r="M1577" s="56">
        <f t="shared" si="181"/>
        <v>1901</v>
      </c>
      <c r="N1577" s="56"/>
      <c r="O1577" s="56">
        <f t="shared" si="182"/>
        <v>6</v>
      </c>
      <c r="P1577" s="56">
        <f t="shared" si="183"/>
        <v>6</v>
      </c>
      <c r="Q1577" s="2" t="str">
        <f t="shared" si="180"/>
        <v>&lt;a href="set01\hope_pioneer_jan1900todec1903\misc\hope_memorial_day_report_june_6_1901_p8_hpscp.pdf"&gt;Report&lt;/a&gt;</v>
      </c>
    </row>
    <row r="1578" spans="1:18" x14ac:dyDescent="0.25">
      <c r="A1578" s="2">
        <v>4008</v>
      </c>
      <c r="B1578" s="4" t="s">
        <v>2294</v>
      </c>
      <c r="C1578" s="4" t="s">
        <v>2295</v>
      </c>
      <c r="D1578" s="52">
        <v>530</v>
      </c>
      <c r="E1578" s="5" t="s">
        <v>1756</v>
      </c>
      <c r="F1578" s="5">
        <v>1</v>
      </c>
      <c r="G1578" s="5">
        <v>26</v>
      </c>
      <c r="H1578" s="5">
        <v>6041</v>
      </c>
      <c r="I1578" t="s">
        <v>32392</v>
      </c>
      <c r="J1578" s="46" t="s">
        <v>33110</v>
      </c>
      <c r="K1578" s="56"/>
      <c r="L1578" s="56"/>
      <c r="M1578" s="56">
        <f t="shared" si="181"/>
        <v>1901</v>
      </c>
      <c r="N1578" s="56"/>
      <c r="O1578" s="56">
        <f t="shared" si="182"/>
        <v>6</v>
      </c>
      <c r="P1578" s="56">
        <f t="shared" si="183"/>
        <v>13</v>
      </c>
      <c r="Q1578" s="2" t="str">
        <f t="shared" si="180"/>
        <v>&lt;a href="set01\hope_pioneer_jan1900todec1903\misc\johnston_dr._m_c_arrives_and_bio_june_13_1901_p1_hp.pdf"&gt;Arrives and Bio&lt;/a&gt;</v>
      </c>
    </row>
    <row r="1579" spans="1:18" x14ac:dyDescent="0.25">
      <c r="A1579" s="2">
        <v>2404</v>
      </c>
      <c r="B1579" s="4" t="s">
        <v>4455</v>
      </c>
      <c r="C1579" s="4" t="s">
        <v>6135</v>
      </c>
      <c r="D1579" s="52">
        <v>537</v>
      </c>
      <c r="E1579" s="5" t="s">
        <v>4462</v>
      </c>
      <c r="F1579" s="5">
        <v>1</v>
      </c>
      <c r="G1579" s="5">
        <v>16</v>
      </c>
      <c r="H1579" s="5">
        <v>2749</v>
      </c>
      <c r="I1579" t="s">
        <v>27154</v>
      </c>
      <c r="J1579" s="46" t="s">
        <v>33098</v>
      </c>
      <c r="K1579" s="56"/>
      <c r="L1579" s="56"/>
      <c r="M1579" s="56">
        <f t="shared" si="181"/>
        <v>1901</v>
      </c>
      <c r="N1579" s="56"/>
      <c r="O1579" s="56">
        <f t="shared" si="182"/>
        <v>6</v>
      </c>
      <c r="P1579" s="56">
        <f t="shared" si="183"/>
        <v>20</v>
      </c>
      <c r="Q1579" s="2" t="str">
        <f t="shared" si="180"/>
        <v>&lt;a href="set01\miscellaneous_articles\griggs_courier\small_pox_in_griggs_county_june_20,_1901_p1_gc.pdf"&gt;Small pox&lt;/a&gt;</v>
      </c>
      <c r="R1579" s="85"/>
    </row>
    <row r="1580" spans="1:18" x14ac:dyDescent="0.25">
      <c r="A1580" s="2">
        <v>613</v>
      </c>
      <c r="B1580" s="4" t="s">
        <v>1609</v>
      </c>
      <c r="C1580" s="4" t="s">
        <v>1748</v>
      </c>
      <c r="D1580" s="52">
        <v>551</v>
      </c>
      <c r="E1580" s="5" t="s">
        <v>1756</v>
      </c>
      <c r="F1580" s="5">
        <v>4</v>
      </c>
      <c r="G1580" s="5">
        <v>26</v>
      </c>
      <c r="H1580" s="5">
        <v>5953</v>
      </c>
      <c r="I1580" t="s">
        <v>32393</v>
      </c>
      <c r="J1580" s="46" t="s">
        <v>33110</v>
      </c>
      <c r="K1580" s="56"/>
      <c r="L1580" s="56"/>
      <c r="M1580" s="56">
        <f t="shared" si="181"/>
        <v>1901</v>
      </c>
      <c r="N1580" s="56"/>
      <c r="O1580" s="56">
        <f t="shared" si="182"/>
        <v>7</v>
      </c>
      <c r="P1580" s="56">
        <f t="shared" si="183"/>
        <v>4</v>
      </c>
      <c r="Q1580" s="2" t="str">
        <f t="shared" si="180"/>
        <v>&lt;a href="set01\hope_pioneer_jan1900todec1903\misc\broadlawn_school_report_july_4_1901_p4_hp.pdf"&gt;Report&lt;/a&gt;</v>
      </c>
    </row>
    <row r="1581" spans="1:18" x14ac:dyDescent="0.25">
      <c r="A1581" s="2">
        <v>2304</v>
      </c>
      <c r="B1581" s="4" t="s">
        <v>4455</v>
      </c>
      <c r="C1581" s="4" t="s">
        <v>6137</v>
      </c>
      <c r="D1581" s="52">
        <v>551</v>
      </c>
      <c r="E1581" s="5" t="s">
        <v>4462</v>
      </c>
      <c r="F1581" s="5">
        <v>5</v>
      </c>
      <c r="G1581" s="5">
        <v>16</v>
      </c>
      <c r="H1581" s="5">
        <v>2748</v>
      </c>
      <c r="I1581" t="s">
        <v>27155</v>
      </c>
      <c r="J1581" s="46" t="s">
        <v>33098</v>
      </c>
      <c r="K1581" s="56"/>
      <c r="L1581" s="56"/>
      <c r="M1581" s="56">
        <f t="shared" si="181"/>
        <v>1901</v>
      </c>
      <c r="N1581" s="56"/>
      <c r="O1581" s="56">
        <f t="shared" si="182"/>
        <v>7</v>
      </c>
      <c r="P1581" s="56">
        <f t="shared" si="183"/>
        <v>4</v>
      </c>
      <c r="Q1581" s="2" t="str">
        <f t="shared" si="180"/>
        <v>&lt;a href="set01\miscellaneous_articles\griggs_courier\end_of_small_pox_scare_july_4,_1901_p5_gc.pdf"&gt;End of small pox scare&lt;/a&gt;</v>
      </c>
      <c r="R1581" s="85"/>
    </row>
    <row r="1582" spans="1:18" x14ac:dyDescent="0.25">
      <c r="A1582" s="2">
        <v>3379</v>
      </c>
      <c r="B1582" s="4" t="s">
        <v>1723</v>
      </c>
      <c r="C1582" s="4" t="s">
        <v>2240</v>
      </c>
      <c r="D1582" s="52">
        <v>551</v>
      </c>
      <c r="E1582" s="5" t="s">
        <v>1756</v>
      </c>
      <c r="F1582" s="5">
        <v>4</v>
      </c>
      <c r="G1582" s="5">
        <v>26</v>
      </c>
      <c r="H1582" s="5">
        <v>5998</v>
      </c>
      <c r="I1582" s="99" t="s">
        <v>32394</v>
      </c>
      <c r="J1582" s="46" t="s">
        <v>33110</v>
      </c>
      <c r="K1582" s="56"/>
      <c r="L1582" s="56"/>
      <c r="M1582" s="56">
        <f t="shared" si="181"/>
        <v>1901</v>
      </c>
      <c r="N1582" s="56"/>
      <c r="O1582" s="56">
        <f t="shared" si="182"/>
        <v>7</v>
      </c>
      <c r="P1582" s="56">
        <f t="shared" si="183"/>
        <v>4</v>
      </c>
      <c r="Q1582" s="2" t="str">
        <f t="shared" si="180"/>
        <v>&lt;a href="set01\hope_pioneer_jan1900todec1903\misc\hope_cornet_band_under_prof_moe_direction_july_4_1901_p4_hp.pdf"&gt;Under Prof. Moe direction&lt;/a&gt;</v>
      </c>
    </row>
    <row r="1583" spans="1:18" x14ac:dyDescent="0.25">
      <c r="A1583" s="2">
        <v>7510</v>
      </c>
      <c r="B1583" s="4" t="s">
        <v>2370</v>
      </c>
      <c r="C1583" s="4" t="s">
        <v>2371</v>
      </c>
      <c r="D1583" s="52">
        <v>551</v>
      </c>
      <c r="E1583" s="5" t="s">
        <v>1756</v>
      </c>
      <c r="F1583" s="5">
        <v>1</v>
      </c>
      <c r="G1583" s="5">
        <v>26</v>
      </c>
      <c r="H1583" s="5">
        <v>6088</v>
      </c>
      <c r="I1583" t="s">
        <v>32395</v>
      </c>
      <c r="J1583" s="46" t="s">
        <v>33110</v>
      </c>
      <c r="K1583" s="56"/>
      <c r="L1583" s="56"/>
      <c r="M1583" s="56">
        <f t="shared" si="181"/>
        <v>1901</v>
      </c>
      <c r="N1583" s="56"/>
      <c r="O1583" s="56">
        <f t="shared" si="182"/>
        <v>7</v>
      </c>
      <c r="P1583" s="56">
        <f t="shared" si="183"/>
        <v>4</v>
      </c>
      <c r="Q1583" s="2" t="str">
        <f t="shared" si="180"/>
        <v>&lt;a href="set01\hope_pioneer_jan1900todec1903\misc\tollefson_matelda_burns_face_badly_july_4_1901_p1_hp.pdf"&gt;Burns face badly&lt;/a&gt;</v>
      </c>
    </row>
    <row r="1584" spans="1:18" x14ac:dyDescent="0.25">
      <c r="A1584" s="2">
        <v>5536</v>
      </c>
      <c r="B1584" s="4" t="s">
        <v>2329</v>
      </c>
      <c r="C1584" s="4" t="s">
        <v>2330</v>
      </c>
      <c r="D1584" s="52">
        <v>558</v>
      </c>
      <c r="E1584" s="5" t="s">
        <v>1756</v>
      </c>
      <c r="F1584" s="5">
        <v>1</v>
      </c>
      <c r="G1584" s="5">
        <v>26</v>
      </c>
      <c r="H1584" s="5">
        <v>6062</v>
      </c>
      <c r="I1584" t="s">
        <v>32396</v>
      </c>
      <c r="J1584" s="46" t="s">
        <v>33110</v>
      </c>
      <c r="K1584" s="56"/>
      <c r="L1584" s="56"/>
      <c r="M1584" s="56">
        <f t="shared" si="181"/>
        <v>1901</v>
      </c>
      <c r="N1584" s="56"/>
      <c r="O1584" s="56">
        <f t="shared" si="182"/>
        <v>7</v>
      </c>
      <c r="P1584" s="56">
        <f t="shared" si="183"/>
        <v>11</v>
      </c>
      <c r="Q1584" s="2" t="str">
        <f t="shared" si="180"/>
        <v>&lt;a href="set01\hope_pioneer_jan1900todec1903\misc\northrup_h_a_lightning_rips_house_apart_july_11_1901_p1_hp.pdf"&gt;Lightning rips house apart&lt;/a&gt;</v>
      </c>
    </row>
    <row r="1585" spans="1:17" x14ac:dyDescent="0.25">
      <c r="A1585" s="2">
        <v>7006</v>
      </c>
      <c r="B1585" s="4" t="s">
        <v>33140</v>
      </c>
      <c r="C1585" s="4" t="s">
        <v>33139</v>
      </c>
      <c r="D1585" s="98">
        <v>558</v>
      </c>
      <c r="E1585" s="5" t="s">
        <v>1756</v>
      </c>
      <c r="F1585" s="5">
        <v>4</v>
      </c>
      <c r="G1585" s="5">
        <v>26.2</v>
      </c>
      <c r="H1585" s="5"/>
      <c r="I1585" t="s">
        <v>32608</v>
      </c>
      <c r="J1585" s="46" t="s">
        <v>33112</v>
      </c>
      <c r="M1585" s="56">
        <f t="shared" si="181"/>
        <v>1901</v>
      </c>
      <c r="N1585" s="56"/>
      <c r="O1585" s="56">
        <f t="shared" si="182"/>
        <v>7</v>
      </c>
      <c r="P1585" s="56">
        <f t="shared" si="183"/>
        <v>11</v>
      </c>
      <c r="Q1585" s="2" t="str">
        <f t="shared" si="180"/>
        <v>&lt;a href="set01\hope_pioneer_jan1900todec1903\sccm\sccm_july_11_1901_p4_hp.pdf"&gt;Meeting Minutes&lt;/a&gt;</v>
      </c>
    </row>
    <row r="1586" spans="1:17" x14ac:dyDescent="0.25">
      <c r="A1586" s="2">
        <v>7007</v>
      </c>
      <c r="B1586" s="4" t="s">
        <v>33140</v>
      </c>
      <c r="C1586" s="4" t="s">
        <v>33139</v>
      </c>
      <c r="D1586" s="98">
        <v>565</v>
      </c>
      <c r="E1586" s="5" t="s">
        <v>1756</v>
      </c>
      <c r="F1586" s="5">
        <v>2</v>
      </c>
      <c r="G1586" s="5">
        <v>26.2</v>
      </c>
      <c r="H1586" s="5"/>
      <c r="I1586" t="s">
        <v>32609</v>
      </c>
      <c r="J1586" s="46" t="s">
        <v>33112</v>
      </c>
      <c r="M1586" s="56">
        <f t="shared" si="181"/>
        <v>1901</v>
      </c>
      <c r="N1586" s="56"/>
      <c r="O1586" s="56">
        <f t="shared" si="182"/>
        <v>7</v>
      </c>
      <c r="P1586" s="56">
        <f t="shared" si="183"/>
        <v>18</v>
      </c>
      <c r="Q1586" s="2" t="str">
        <f t="shared" si="180"/>
        <v>&lt;a href="set01\hope_pioneer_jan1900todec1903\sccm\sccm_july_18_1901_p2_hp.pdf"&gt;Meeting Minutes&lt;/a&gt;</v>
      </c>
    </row>
    <row r="1587" spans="1:17" x14ac:dyDescent="0.25">
      <c r="A1587" s="2">
        <v>7008</v>
      </c>
      <c r="B1587" s="4" t="s">
        <v>33140</v>
      </c>
      <c r="C1587" s="4" t="s">
        <v>33139</v>
      </c>
      <c r="D1587" s="98">
        <v>565</v>
      </c>
      <c r="E1587" s="5" t="s">
        <v>1756</v>
      </c>
      <c r="F1587" s="5">
        <v>4</v>
      </c>
      <c r="G1587" s="5">
        <v>26.2</v>
      </c>
      <c r="H1587" s="5"/>
      <c r="I1587" t="s">
        <v>32610</v>
      </c>
      <c r="J1587" s="46" t="s">
        <v>33112</v>
      </c>
      <c r="M1587" s="56">
        <f t="shared" si="181"/>
        <v>1901</v>
      </c>
      <c r="N1587" s="56"/>
      <c r="O1587" s="56">
        <f t="shared" si="182"/>
        <v>7</v>
      </c>
      <c r="P1587" s="56">
        <f t="shared" si="183"/>
        <v>18</v>
      </c>
      <c r="Q1587" s="2" t="str">
        <f t="shared" si="180"/>
        <v>&lt;a href="set01\hope_pioneer_jan1900todec1903\sccm\sccm_july_18_1901_p4_hp.pdf"&gt;Meeting Minutes&lt;/a&gt;</v>
      </c>
    </row>
    <row r="1588" spans="1:17" x14ac:dyDescent="0.25">
      <c r="A1588" s="2">
        <v>507</v>
      </c>
      <c r="B1588" s="4" t="s">
        <v>2183</v>
      </c>
      <c r="C1588" s="4" t="s">
        <v>2184</v>
      </c>
      <c r="D1588" s="52">
        <v>572</v>
      </c>
      <c r="E1588" s="5" t="s">
        <v>1756</v>
      </c>
      <c r="F1588" s="5">
        <v>4</v>
      </c>
      <c r="G1588" s="5">
        <v>26</v>
      </c>
      <c r="H1588" s="5">
        <v>5946</v>
      </c>
      <c r="I1588" t="s">
        <v>32397</v>
      </c>
      <c r="J1588" s="46" t="s">
        <v>33110</v>
      </c>
      <c r="K1588" s="56"/>
      <c r="L1588" s="56"/>
      <c r="M1588" s="56">
        <f t="shared" si="181"/>
        <v>1901</v>
      </c>
      <c r="N1588" s="56"/>
      <c r="O1588" s="56">
        <f t="shared" si="182"/>
        <v>7</v>
      </c>
      <c r="P1588" s="56">
        <f t="shared" si="183"/>
        <v>25</v>
      </c>
      <c r="Q1588" s="2" t="str">
        <f t="shared" si="180"/>
        <v>&lt;a href="set01\hope_pioneer_jan1900todec1903\misc\blinn_adam_will's_details_july_25_1901_p1_hp.pdf"&gt;Will's Details&lt;/a&gt;</v>
      </c>
    </row>
    <row r="1589" spans="1:17" x14ac:dyDescent="0.25">
      <c r="A1589" s="2">
        <v>5124</v>
      </c>
      <c r="B1589" s="4" t="s">
        <v>2319</v>
      </c>
      <c r="C1589" s="4" t="s">
        <v>2320</v>
      </c>
      <c r="D1589" s="52">
        <v>572</v>
      </c>
      <c r="E1589" s="5" t="s">
        <v>1756</v>
      </c>
      <c r="F1589" s="5">
        <v>3</v>
      </c>
      <c r="G1589" s="5">
        <v>26</v>
      </c>
      <c r="H1589" s="5">
        <v>6057</v>
      </c>
      <c r="I1589" t="s">
        <v>32398</v>
      </c>
      <c r="J1589" s="46" t="s">
        <v>33110</v>
      </c>
      <c r="K1589" s="56"/>
      <c r="L1589" s="56"/>
      <c r="M1589" s="56">
        <f t="shared" si="181"/>
        <v>1901</v>
      </c>
      <c r="N1589" s="56"/>
      <c r="O1589" s="56">
        <f t="shared" si="182"/>
        <v>7</v>
      </c>
      <c r="P1589" s="56">
        <f t="shared" si="183"/>
        <v>25</v>
      </c>
      <c r="Q1589" s="2" t="str">
        <f t="shared" si="180"/>
        <v>&lt;a href="set01\hope_pioneer_jan1900todec1903\misc\meyer_a_thief_milks_cow_gathers_eggs_steals_ham_july_25_1901_p3_hp.pdf"&gt;Thief milks cow, gathers eggs, steals ham&lt;/a&gt;</v>
      </c>
    </row>
    <row r="1590" spans="1:17" x14ac:dyDescent="0.25">
      <c r="A1590" s="2">
        <v>7543</v>
      </c>
      <c r="B1590" s="4" t="s">
        <v>2374</v>
      </c>
      <c r="C1590" s="4" t="s">
        <v>2375</v>
      </c>
      <c r="D1590" s="52">
        <v>572</v>
      </c>
      <c r="E1590" s="5" t="s">
        <v>1756</v>
      </c>
      <c r="F1590" s="5">
        <v>1</v>
      </c>
      <c r="G1590" s="5">
        <v>26</v>
      </c>
      <c r="H1590" s="5">
        <v>6090</v>
      </c>
      <c r="I1590" t="s">
        <v>32399</v>
      </c>
      <c r="J1590" s="46" t="s">
        <v>33110</v>
      </c>
      <c r="K1590" s="56"/>
      <c r="L1590" s="56"/>
      <c r="M1590" s="56">
        <f t="shared" si="181"/>
        <v>1901</v>
      </c>
      <c r="N1590" s="56"/>
      <c r="O1590" s="56">
        <f t="shared" si="182"/>
        <v>7</v>
      </c>
      <c r="P1590" s="56">
        <f t="shared" si="183"/>
        <v>25</v>
      </c>
      <c r="Q1590" s="2" t="str">
        <f t="shared" si="180"/>
        <v>&lt;a href="set01\hope_pioneer_jan1900todec1903\misc\truax_allan_falls_under_train_july_25_1901_p1_hp.pdf"&gt;Falls under train&lt;/a&gt;</v>
      </c>
    </row>
    <row r="1591" spans="1:17" x14ac:dyDescent="0.25">
      <c r="A1591" s="2">
        <v>6796</v>
      </c>
      <c r="B1591" s="4" t="s">
        <v>2353</v>
      </c>
      <c r="C1591" s="4" t="s">
        <v>2354</v>
      </c>
      <c r="D1591" s="52">
        <v>579</v>
      </c>
      <c r="E1591" s="5" t="s">
        <v>1756</v>
      </c>
      <c r="F1591" s="5">
        <v>4</v>
      </c>
      <c r="G1591" s="5">
        <v>26</v>
      </c>
      <c r="H1591" s="5">
        <v>6075</v>
      </c>
      <c r="I1591" t="s">
        <v>32400</v>
      </c>
      <c r="J1591" s="46" t="s">
        <v>33110</v>
      </c>
      <c r="K1591" s="56"/>
      <c r="L1591" s="56"/>
      <c r="M1591" s="56">
        <f t="shared" si="181"/>
        <v>1901</v>
      </c>
      <c r="N1591" s="56"/>
      <c r="O1591" s="56">
        <f t="shared" si="182"/>
        <v>8</v>
      </c>
      <c r="P1591" s="56">
        <f t="shared" si="183"/>
        <v>1</v>
      </c>
      <c r="Q1591" s="2" t="str">
        <f t="shared" si="180"/>
        <v>&lt;a href="set01\hope_pioneer_jan1900todec1903\misc\steele_county_avg_value_per_acre_by_twp._august_1_1901_p4_hp.pdf"&gt;Avg. value per acre by Twp&lt;/a&gt;</v>
      </c>
    </row>
    <row r="1592" spans="1:17" x14ac:dyDescent="0.25">
      <c r="A1592" s="2">
        <v>7061</v>
      </c>
      <c r="B1592" s="4" t="s">
        <v>2353</v>
      </c>
      <c r="C1592" s="4" t="s">
        <v>2365</v>
      </c>
      <c r="D1592" s="52">
        <v>579</v>
      </c>
      <c r="E1592" s="5" t="s">
        <v>1756</v>
      </c>
      <c r="F1592" s="5">
        <v>4</v>
      </c>
      <c r="G1592" s="5">
        <v>26</v>
      </c>
      <c r="H1592" s="5">
        <v>6081</v>
      </c>
      <c r="I1592" t="s">
        <v>32401</v>
      </c>
      <c r="J1592" s="46" t="s">
        <v>33110</v>
      </c>
      <c r="K1592" s="56"/>
      <c r="L1592" s="56"/>
      <c r="M1592" s="56">
        <f t="shared" si="181"/>
        <v>1901</v>
      </c>
      <c r="N1592" s="56"/>
      <c r="O1592" s="56">
        <f t="shared" si="182"/>
        <v>8</v>
      </c>
      <c r="P1592" s="56">
        <f t="shared" si="183"/>
        <v>1</v>
      </c>
      <c r="Q1592" s="2" t="str">
        <f t="shared" si="180"/>
        <v>&lt;a href="set01\hope_pioneer_jan1900todec1903\misc\summer_school_attendees_august_1_1901_p4_hp.pdf"&gt;Summer School Attendees&lt;/a&gt;</v>
      </c>
    </row>
    <row r="1593" spans="1:17" x14ac:dyDescent="0.25">
      <c r="A1593" s="2">
        <v>6819</v>
      </c>
      <c r="B1593" s="4" t="s">
        <v>2353</v>
      </c>
      <c r="C1593" s="4" t="s">
        <v>2359</v>
      </c>
      <c r="D1593" s="52">
        <v>586</v>
      </c>
      <c r="E1593" s="5" t="s">
        <v>1756</v>
      </c>
      <c r="F1593" s="5">
        <v>1</v>
      </c>
      <c r="G1593" s="5">
        <v>26</v>
      </c>
      <c r="H1593" s="5">
        <v>6078</v>
      </c>
      <c r="I1593" t="s">
        <v>32402</v>
      </c>
      <c r="J1593" s="46" t="s">
        <v>33110</v>
      </c>
      <c r="K1593" s="56"/>
      <c r="L1593" s="56"/>
      <c r="M1593" s="56">
        <f t="shared" si="181"/>
        <v>1901</v>
      </c>
      <c r="N1593" s="56"/>
      <c r="O1593" s="56">
        <f t="shared" si="182"/>
        <v>8</v>
      </c>
      <c r="P1593" s="56">
        <f t="shared" si="183"/>
        <v>8</v>
      </c>
      <c r="Q1593" s="2" t="str">
        <f t="shared" si="180"/>
        <v>&lt;a href="set01\hope_pioneer_jan1900todec1903\misc\steele_county_number_of_students_by_twp._august_8_1901_p1_hp.pdf"&gt;Number of students by Twp&lt;/a&gt;</v>
      </c>
    </row>
    <row r="1594" spans="1:17" x14ac:dyDescent="0.25">
      <c r="A1594" s="2">
        <v>3427</v>
      </c>
      <c r="B1594" s="4" t="s">
        <v>2208</v>
      </c>
      <c r="C1594" s="4" t="s">
        <v>2258</v>
      </c>
      <c r="D1594" s="52">
        <v>593</v>
      </c>
      <c r="E1594" s="5" t="s">
        <v>1756</v>
      </c>
      <c r="F1594" s="5">
        <v>1</v>
      </c>
      <c r="G1594" s="5">
        <v>26</v>
      </c>
      <c r="H1594" s="5">
        <v>6012</v>
      </c>
      <c r="I1594" t="s">
        <v>32403</v>
      </c>
      <c r="J1594" s="46" t="s">
        <v>33110</v>
      </c>
      <c r="K1594" s="56"/>
      <c r="L1594" s="56"/>
      <c r="M1594" s="56">
        <f t="shared" si="181"/>
        <v>1901</v>
      </c>
      <c r="N1594" s="56"/>
      <c r="O1594" s="56">
        <f t="shared" si="182"/>
        <v>8</v>
      </c>
      <c r="P1594" s="56">
        <f t="shared" si="183"/>
        <v>15</v>
      </c>
      <c r="Q1594" s="2" t="str">
        <f t="shared" si="180"/>
        <v>&lt;a href="set01\hope_pioneer_jan1900todec1903\misc\hope_house_new_landlord_august_15_1901_p1_hp.pdf"&gt;New Landlord&lt;/a&gt;</v>
      </c>
    </row>
    <row r="1595" spans="1:17" x14ac:dyDescent="0.25">
      <c r="A1595" s="2">
        <v>3212</v>
      </c>
      <c r="B1595" s="4" t="s">
        <v>1700</v>
      </c>
      <c r="C1595" s="4" t="s">
        <v>10203</v>
      </c>
      <c r="D1595" s="98">
        <v>600</v>
      </c>
      <c r="E1595" s="5" t="s">
        <v>1756</v>
      </c>
      <c r="F1595" s="5">
        <v>3</v>
      </c>
      <c r="G1595" s="5">
        <v>26.1</v>
      </c>
      <c r="H1595" s="5"/>
      <c r="I1595" t="s">
        <v>32532</v>
      </c>
      <c r="J1595" s="46" t="s">
        <v>33111</v>
      </c>
      <c r="M1595" s="56">
        <f t="shared" si="181"/>
        <v>1901</v>
      </c>
      <c r="N1595" s="56"/>
      <c r="O1595" s="56">
        <f t="shared" si="182"/>
        <v>8</v>
      </c>
      <c r="P1595" s="56">
        <f t="shared" si="183"/>
        <v>22</v>
      </c>
      <c r="Q1595" s="2" t="str">
        <f t="shared" si="180"/>
        <v>&lt;a href="set01\hope_pioneer_jan1900todec1903\hsn\hope_school_notes_august_22_1901_p3_hp.pdf"&gt;School Notes&lt;/a&gt;</v>
      </c>
    </row>
    <row r="1596" spans="1:17" x14ac:dyDescent="0.25">
      <c r="A1596" s="2">
        <v>3213</v>
      </c>
      <c r="B1596" s="4" t="s">
        <v>1700</v>
      </c>
      <c r="C1596" s="4" t="s">
        <v>10203</v>
      </c>
      <c r="D1596" s="98">
        <v>614</v>
      </c>
      <c r="E1596" s="5" t="s">
        <v>1756</v>
      </c>
      <c r="F1596" s="5">
        <v>1</v>
      </c>
      <c r="G1596" s="5">
        <v>26.1</v>
      </c>
      <c r="H1596" s="5"/>
      <c r="I1596" t="s">
        <v>32533</v>
      </c>
      <c r="J1596" s="46" t="s">
        <v>33111</v>
      </c>
      <c r="M1596" s="56">
        <f t="shared" si="181"/>
        <v>1901</v>
      </c>
      <c r="N1596" s="56"/>
      <c r="O1596" s="56">
        <f t="shared" si="182"/>
        <v>9</v>
      </c>
      <c r="P1596" s="56">
        <f t="shared" si="183"/>
        <v>5</v>
      </c>
      <c r="Q1596" s="2" t="str">
        <f t="shared" si="180"/>
        <v>&lt;a href="set01\hope_pioneer_jan1900todec1903\hsn\hope_school_notes_september_5_1901_p3_hp.pdf"&gt;School Notes&lt;/a&gt;</v>
      </c>
    </row>
    <row r="1597" spans="1:17" x14ac:dyDescent="0.25">
      <c r="A1597" s="2">
        <v>6807</v>
      </c>
      <c r="B1597" s="4" t="s">
        <v>2353</v>
      </c>
      <c r="C1597" s="4" t="s">
        <v>2357</v>
      </c>
      <c r="D1597" s="52">
        <v>614</v>
      </c>
      <c r="E1597" s="5" t="s">
        <v>1756</v>
      </c>
      <c r="F1597" s="5">
        <v>1</v>
      </c>
      <c r="G1597" s="5">
        <v>26</v>
      </c>
      <c r="H1597" s="5">
        <v>6076</v>
      </c>
      <c r="I1597" t="s">
        <v>32404</v>
      </c>
      <c r="J1597" s="46" t="s">
        <v>33110</v>
      </c>
      <c r="K1597" s="56"/>
      <c r="L1597" s="56"/>
      <c r="M1597" s="56">
        <f t="shared" si="181"/>
        <v>1901</v>
      </c>
      <c r="N1597" s="56"/>
      <c r="O1597" s="56">
        <f t="shared" si="182"/>
        <v>9</v>
      </c>
      <c r="P1597" s="56">
        <f t="shared" si="183"/>
        <v>5</v>
      </c>
      <c r="Q1597" s="2" t="str">
        <f t="shared" si="180"/>
        <v>&lt;a href="set01\hope_pioneer_jan1900todec1903\misc\steele_county_crop_reports_september_5_1901_p1_hp.pdf"&gt;Crop Reports&lt;/a&gt;</v>
      </c>
    </row>
    <row r="1598" spans="1:17" x14ac:dyDescent="0.25">
      <c r="A1598" s="2">
        <v>84</v>
      </c>
      <c r="B1598" s="4" t="s">
        <v>8738</v>
      </c>
      <c r="C1598" s="4" t="s">
        <v>8739</v>
      </c>
      <c r="D1598" s="52">
        <v>615</v>
      </c>
      <c r="E1598" s="5" t="s">
        <v>11770</v>
      </c>
      <c r="F1598" s="5">
        <v>8</v>
      </c>
      <c r="G1598" s="5">
        <v>7</v>
      </c>
      <c r="H1598" s="5">
        <v>525</v>
      </c>
      <c r="I1598" t="s">
        <v>23970</v>
      </c>
      <c r="J1598" s="46" t="s">
        <v>33089</v>
      </c>
      <c r="K1598" s="56"/>
      <c r="L1598" s="56"/>
      <c r="M1598" s="56">
        <f t="shared" si="181"/>
        <v>1901</v>
      </c>
      <c r="N1598" s="56"/>
      <c r="O1598" s="56">
        <f t="shared" si="182"/>
        <v>9</v>
      </c>
      <c r="P1598" s="56">
        <f t="shared" si="183"/>
        <v>6</v>
      </c>
      <c r="Q1598" s="2" t="str">
        <f t="shared" si="180"/>
        <v>&lt;a href="set03\cg\cg_march_9,_1901_-_december_29,_1905\miscellaneous\albrecht,_john_wrist_broken_september_6,_1901_p8_cg.pdf"&gt;Wrist Broken&lt;/a&gt;</v>
      </c>
    </row>
    <row r="1599" spans="1:17" x14ac:dyDescent="0.25">
      <c r="A1599" s="2">
        <v>6363</v>
      </c>
      <c r="B1599" s="4" t="s">
        <v>8948</v>
      </c>
      <c r="C1599" s="4" t="s">
        <v>8949</v>
      </c>
      <c r="D1599" s="52">
        <v>615</v>
      </c>
      <c r="E1599" s="5" t="s">
        <v>11770</v>
      </c>
      <c r="F1599" s="5">
        <v>8</v>
      </c>
      <c r="G1599" s="5">
        <v>7</v>
      </c>
      <c r="H1599" s="5">
        <v>691</v>
      </c>
      <c r="I1599" t="s">
        <v>23971</v>
      </c>
      <c r="J1599" s="46" t="s">
        <v>33089</v>
      </c>
      <c r="K1599" s="56"/>
      <c r="L1599" s="56"/>
      <c r="M1599" s="56">
        <f t="shared" si="181"/>
        <v>1901</v>
      </c>
      <c r="N1599" s="56"/>
      <c r="O1599" s="56">
        <f t="shared" si="182"/>
        <v>9</v>
      </c>
      <c r="P1599" s="56">
        <f t="shared" si="183"/>
        <v>6</v>
      </c>
      <c r="Q1599" s="2" t="str">
        <f t="shared" si="180"/>
        <v>&lt;a href="set03\cg\cg_march_9,_1901_-_december_29,_1905\miscellaneous\ryum,_bernt_bicycle_tour_september_6,_1901_p8_cg.pdf"&gt;Bicycle tour&lt;/a&gt;</v>
      </c>
    </row>
    <row r="1600" spans="1:17" x14ac:dyDescent="0.25">
      <c r="A1600" s="2">
        <v>8120</v>
      </c>
      <c r="B1600" s="4" t="s">
        <v>9011</v>
      </c>
      <c r="C1600" s="4" t="s">
        <v>9012</v>
      </c>
      <c r="D1600" s="52">
        <v>615</v>
      </c>
      <c r="E1600" s="5" t="s">
        <v>11770</v>
      </c>
      <c r="F1600" s="5">
        <v>8</v>
      </c>
      <c r="G1600" s="5">
        <v>7</v>
      </c>
      <c r="H1600" s="5">
        <v>733</v>
      </c>
      <c r="I1600" t="s">
        <v>23972</v>
      </c>
      <c r="J1600" s="46" t="s">
        <v>33089</v>
      </c>
      <c r="K1600" s="56"/>
      <c r="L1600" s="56"/>
      <c r="M1600" s="56">
        <f t="shared" si="181"/>
        <v>1901</v>
      </c>
      <c r="N1600" s="56"/>
      <c r="O1600" s="56">
        <f t="shared" si="182"/>
        <v>9</v>
      </c>
      <c r="P1600" s="56">
        <f t="shared" si="183"/>
        <v>6</v>
      </c>
      <c r="Q1600" s="2" t="str">
        <f t="shared" si="180"/>
        <v>&lt;a href="set03\cg\cg_march_9,_1901_-_december_29,_1905\miscellaneous\wellman,_dave_impersonation_by_other_september_6,_1901_p8_cg.pdf"&gt;Impersonation by other&lt;/a&gt;</v>
      </c>
    </row>
    <row r="1601" spans="1:18" x14ac:dyDescent="0.25">
      <c r="A1601" s="2">
        <v>4590</v>
      </c>
      <c r="B1601" s="4" t="s">
        <v>6140</v>
      </c>
      <c r="C1601" s="4" t="s">
        <v>3864</v>
      </c>
      <c r="D1601" s="52">
        <v>621</v>
      </c>
      <c r="E1601" s="5" t="s">
        <v>4462</v>
      </c>
      <c r="F1601" s="5">
        <v>5</v>
      </c>
      <c r="G1601" s="5">
        <v>16</v>
      </c>
      <c r="H1601" s="5">
        <v>2752</v>
      </c>
      <c r="I1601" t="s">
        <v>27156</v>
      </c>
      <c r="J1601" s="46" t="s">
        <v>33098</v>
      </c>
      <c r="K1601" s="56"/>
      <c r="L1601" s="56"/>
      <c r="M1601" s="56">
        <f t="shared" si="181"/>
        <v>1901</v>
      </c>
      <c r="N1601" s="56"/>
      <c r="O1601" s="56">
        <f t="shared" si="182"/>
        <v>9</v>
      </c>
      <c r="P1601" s="56">
        <f t="shared" si="183"/>
        <v>12</v>
      </c>
      <c r="Q1601" s="2" t="str">
        <f t="shared" si="180"/>
        <v>&lt;a href="set01\miscellaneous_articles\griggs_courier\kunzelman,_westley_severely_injured_september_12,_1901_p5_gc.pdf"&gt;Severely injured&lt;/a&gt;</v>
      </c>
      <c r="R1601" s="85"/>
    </row>
    <row r="1602" spans="1:18" x14ac:dyDescent="0.25">
      <c r="A1602" s="2">
        <v>3189</v>
      </c>
      <c r="B1602" s="4" t="s">
        <v>1700</v>
      </c>
      <c r="C1602" s="4" t="s">
        <v>2265</v>
      </c>
      <c r="D1602" s="52">
        <v>628</v>
      </c>
      <c r="E1602" s="5" t="s">
        <v>1756</v>
      </c>
      <c r="F1602" s="5">
        <v>1</v>
      </c>
      <c r="G1602" s="5">
        <v>26</v>
      </c>
      <c r="H1602" s="5">
        <v>5984</v>
      </c>
      <c r="I1602" t="s">
        <v>32405</v>
      </c>
      <c r="J1602" s="46" t="s">
        <v>33110</v>
      </c>
      <c r="K1602" s="56"/>
      <c r="L1602" s="56"/>
      <c r="M1602" s="56">
        <f t="shared" si="181"/>
        <v>1901</v>
      </c>
      <c r="N1602" s="56"/>
      <c r="O1602" s="56">
        <f t="shared" si="182"/>
        <v>9</v>
      </c>
      <c r="P1602" s="56">
        <f t="shared" si="183"/>
        <v>19</v>
      </c>
      <c r="Q1602" s="2" t="str">
        <f t="shared" ref="Q1602:Q1665" si="184">"&lt;a href="&amp;""""&amp;J1602&amp;"\"&amp;I1602&amp;"""&gt;"&amp;C1602&amp;"&lt;/a&gt;"</f>
        <v>&lt;a href="set01\hope_pioneer_jan1900todec1903\misc\hope_memorial_to_president_mckinley_september_19_1901_p1_hp.pdf"&gt;Memorial to President McKinley&lt;/a&gt;</v>
      </c>
    </row>
    <row r="1603" spans="1:18" x14ac:dyDescent="0.25">
      <c r="A1603" s="2">
        <v>4589</v>
      </c>
      <c r="B1603" s="4" t="s">
        <v>6140</v>
      </c>
      <c r="C1603" s="4" t="s">
        <v>6141</v>
      </c>
      <c r="D1603" s="52">
        <v>635</v>
      </c>
      <c r="E1603" s="5" t="s">
        <v>4462</v>
      </c>
      <c r="F1603" s="5">
        <v>5</v>
      </c>
      <c r="G1603" s="5">
        <v>16</v>
      </c>
      <c r="H1603" s="5">
        <v>2751</v>
      </c>
      <c r="I1603" t="s">
        <v>27157</v>
      </c>
      <c r="J1603" s="46" t="s">
        <v>33098</v>
      </c>
      <c r="K1603" s="56"/>
      <c r="L1603" s="56"/>
      <c r="M1603" s="56">
        <f t="shared" si="181"/>
        <v>1901</v>
      </c>
      <c r="N1603" s="56"/>
      <c r="O1603" s="56">
        <f t="shared" si="182"/>
        <v>9</v>
      </c>
      <c r="P1603" s="56">
        <f t="shared" si="183"/>
        <v>26</v>
      </c>
      <c r="Q1603" s="2" t="str">
        <f t="shared" si="184"/>
        <v>&lt;a href="set01\miscellaneous_articles\griggs_courier\kunzelman,_westley_leaves_for_mn_appears_ok_september_26,_1901_p5_gc.pdf"&gt;Leaves for Minnesota&lt;/a&gt;</v>
      </c>
      <c r="R1603" s="85"/>
    </row>
    <row r="1604" spans="1:18" x14ac:dyDescent="0.25">
      <c r="A1604" s="2">
        <v>5274</v>
      </c>
      <c r="B1604" s="4" t="s">
        <v>6146</v>
      </c>
      <c r="C1604" s="4" t="s">
        <v>2343</v>
      </c>
      <c r="D1604" s="52">
        <v>635</v>
      </c>
      <c r="E1604" s="5" t="s">
        <v>4462</v>
      </c>
      <c r="F1604" s="5">
        <v>5</v>
      </c>
      <c r="G1604" s="5">
        <v>16</v>
      </c>
      <c r="H1604" s="5">
        <v>2755</v>
      </c>
      <c r="I1604" t="s">
        <v>27158</v>
      </c>
      <c r="J1604" s="46" t="s">
        <v>33098</v>
      </c>
      <c r="K1604" s="56"/>
      <c r="L1604" s="56"/>
      <c r="M1604" s="56">
        <f t="shared" si="181"/>
        <v>1901</v>
      </c>
      <c r="N1604" s="56"/>
      <c r="O1604" s="56">
        <f t="shared" si="182"/>
        <v>9</v>
      </c>
      <c r="P1604" s="56">
        <f t="shared" si="183"/>
        <v>26</v>
      </c>
      <c r="Q1604" s="2" t="str">
        <f t="shared" si="184"/>
        <v>&lt;a href="set01\miscellaneous_articles\griggs_courier\morton,_oliver_stroke_september_26,_1901_p5_gc.pdf"&gt;Stroke&lt;/a&gt;</v>
      </c>
      <c r="R1604" s="85"/>
    </row>
    <row r="1605" spans="1:18" x14ac:dyDescent="0.25">
      <c r="A1605" s="2">
        <v>3214</v>
      </c>
      <c r="B1605" s="4" t="s">
        <v>1700</v>
      </c>
      <c r="C1605" s="4" t="s">
        <v>10203</v>
      </c>
      <c r="D1605" s="98">
        <v>642</v>
      </c>
      <c r="E1605" s="5" t="s">
        <v>1756</v>
      </c>
      <c r="F1605" s="5">
        <v>1</v>
      </c>
      <c r="G1605" s="5">
        <v>26.1</v>
      </c>
      <c r="H1605" s="5"/>
      <c r="I1605" t="s">
        <v>32534</v>
      </c>
      <c r="J1605" s="46" t="s">
        <v>33111</v>
      </c>
      <c r="M1605" s="56">
        <f t="shared" si="181"/>
        <v>1901</v>
      </c>
      <c r="N1605" s="56"/>
      <c r="O1605" s="56">
        <f t="shared" si="182"/>
        <v>10</v>
      </c>
      <c r="P1605" s="56">
        <f t="shared" si="183"/>
        <v>3</v>
      </c>
      <c r="Q1605" s="2" t="str">
        <f t="shared" si="184"/>
        <v>&lt;a href="set01\hope_pioneer_jan1900todec1903\hsn\hope_school_notes_october_3_1901_p1_hp.pdf"&gt;School Notes&lt;/a&gt;</v>
      </c>
    </row>
    <row r="1606" spans="1:18" x14ac:dyDescent="0.25">
      <c r="A1606" s="2">
        <v>3413</v>
      </c>
      <c r="B1606" s="4" t="s">
        <v>2255</v>
      </c>
      <c r="C1606" s="4" t="s">
        <v>2256</v>
      </c>
      <c r="D1606" s="52">
        <v>642</v>
      </c>
      <c r="E1606" s="5" t="s">
        <v>1756</v>
      </c>
      <c r="F1606" s="5">
        <v>1</v>
      </c>
      <c r="G1606" s="5">
        <v>26</v>
      </c>
      <c r="H1606" s="5">
        <v>6010</v>
      </c>
      <c r="I1606" t="s">
        <v>32406</v>
      </c>
      <c r="J1606" s="46" t="s">
        <v>33110</v>
      </c>
      <c r="K1606" s="56"/>
      <c r="L1606" s="56"/>
      <c r="M1606" s="56">
        <f t="shared" ref="M1606:M1669" si="185">YEAR(D1606)</f>
        <v>1901</v>
      </c>
      <c r="N1606" s="56"/>
      <c r="O1606" s="56">
        <f t="shared" ref="O1606:O1669" si="186">MONTH(D1606)</f>
        <v>10</v>
      </c>
      <c r="P1606" s="56">
        <f t="shared" ref="P1606:P1669" si="187">DAY(D1606)</f>
        <v>3</v>
      </c>
      <c r="Q1606" s="2" t="str">
        <f t="shared" si="184"/>
        <v>&lt;a href="set01\hope_pioneer_jan1900todec1903\misc\hope_first_national_bank_building_starts_construction_october_3_1901_p1_hp.pdf"&gt;starts construction&lt;/a&gt;</v>
      </c>
    </row>
    <row r="1607" spans="1:18" x14ac:dyDescent="0.25">
      <c r="A1607" s="2">
        <v>3485</v>
      </c>
      <c r="B1607" s="4" t="s">
        <v>2269</v>
      </c>
      <c r="C1607" s="4" t="s">
        <v>2339</v>
      </c>
      <c r="D1607" s="52">
        <v>642</v>
      </c>
      <c r="E1607" s="5" t="s">
        <v>1756</v>
      </c>
      <c r="F1607" s="5">
        <v>1</v>
      </c>
      <c r="G1607" s="5">
        <v>26</v>
      </c>
      <c r="H1607" s="5">
        <v>6030</v>
      </c>
      <c r="I1607" t="s">
        <v>32407</v>
      </c>
      <c r="J1607" s="46" t="s">
        <v>33110</v>
      </c>
      <c r="K1607" s="56"/>
      <c r="L1607" s="56"/>
      <c r="M1607" s="56">
        <f t="shared" si="185"/>
        <v>1901</v>
      </c>
      <c r="N1607" s="56"/>
      <c r="O1607" s="56">
        <f t="shared" si="186"/>
        <v>10</v>
      </c>
      <c r="P1607" s="56">
        <f t="shared" si="187"/>
        <v>3</v>
      </c>
      <c r="Q1607" s="2" t="str">
        <f t="shared" si="184"/>
        <v>&lt;a href="set01\hope_pioneer_jan1900todec1903\misc\post_office_revises_rules_on_star_routes_october_3_1901_p1_hp.pdf"&gt;Revises rules on Star Routes&lt;/a&gt;</v>
      </c>
    </row>
    <row r="1608" spans="1:18" x14ac:dyDescent="0.25">
      <c r="A1608" s="2">
        <v>1421</v>
      </c>
      <c r="B1608" s="4" t="s">
        <v>2210</v>
      </c>
      <c r="C1608" s="4" t="s">
        <v>179</v>
      </c>
      <c r="D1608" s="52">
        <v>649</v>
      </c>
      <c r="E1608" s="5" t="s">
        <v>1756</v>
      </c>
      <c r="F1608" s="5">
        <v>1</v>
      </c>
      <c r="G1608" s="5">
        <v>26</v>
      </c>
      <c r="H1608" s="5">
        <v>5964</v>
      </c>
      <c r="I1608" t="s">
        <v>32408</v>
      </c>
      <c r="J1608" s="46" t="s">
        <v>33110</v>
      </c>
      <c r="K1608" s="56"/>
      <c r="L1608" s="56"/>
      <c r="M1608" s="56">
        <f t="shared" si="185"/>
        <v>1901</v>
      </c>
      <c r="N1608" s="56"/>
      <c r="O1608" s="56">
        <f t="shared" si="186"/>
        <v>10</v>
      </c>
      <c r="P1608" s="56">
        <f t="shared" si="187"/>
        <v>10</v>
      </c>
      <c r="Q1608" s="2" t="str">
        <f t="shared" si="184"/>
        <v>&lt;a href="set01\hope_pioneer_jan1900todec1903\misc\curry_h_s_barn_burns_october_10_1901_p1_hp.pdf"&gt;Barn burns&lt;/a&gt;</v>
      </c>
    </row>
    <row r="1609" spans="1:18" x14ac:dyDescent="0.25">
      <c r="A1609" s="2">
        <v>2085</v>
      </c>
      <c r="B1609" s="4" t="s">
        <v>2224</v>
      </c>
      <c r="C1609" s="4" t="s">
        <v>2225</v>
      </c>
      <c r="D1609" s="52">
        <v>649</v>
      </c>
      <c r="E1609" s="5" t="s">
        <v>1756</v>
      </c>
      <c r="F1609" s="5">
        <v>1</v>
      </c>
      <c r="G1609" s="5">
        <v>26</v>
      </c>
      <c r="H1609" s="5">
        <v>5973</v>
      </c>
      <c r="I1609" t="s">
        <v>32409</v>
      </c>
      <c r="J1609" s="46" t="s">
        <v>33110</v>
      </c>
      <c r="K1609" s="56"/>
      <c r="L1609" s="56"/>
      <c r="M1609" s="56">
        <f t="shared" si="185"/>
        <v>1901</v>
      </c>
      <c r="N1609" s="56"/>
      <c r="O1609" s="56">
        <f t="shared" si="186"/>
        <v>10</v>
      </c>
      <c r="P1609" s="56">
        <f t="shared" si="187"/>
        <v>10</v>
      </c>
      <c r="Q1609" s="2" t="str">
        <f t="shared" si="184"/>
        <v>&lt;a href="set01\hope_pioneer_jan1900todec1903\misc\gamelgard_ed_thresher_explodes_october_10_1901_p1_hp.pdf"&gt;Thresher explodes&lt;/a&gt;</v>
      </c>
    </row>
    <row r="1610" spans="1:18" x14ac:dyDescent="0.25">
      <c r="A1610" s="2">
        <v>3878</v>
      </c>
      <c r="B1610" s="4" t="s">
        <v>2288</v>
      </c>
      <c r="C1610" s="4" t="s">
        <v>1641</v>
      </c>
      <c r="D1610" s="52">
        <v>649</v>
      </c>
      <c r="E1610" s="5" t="s">
        <v>1756</v>
      </c>
      <c r="F1610" s="5">
        <v>1</v>
      </c>
      <c r="G1610" s="5">
        <v>26</v>
      </c>
      <c r="H1610" s="5">
        <v>6038</v>
      </c>
      <c r="I1610" t="s">
        <v>32410</v>
      </c>
      <c r="J1610" s="46" t="s">
        <v>33110</v>
      </c>
      <c r="K1610" s="56"/>
      <c r="L1610" s="56"/>
      <c r="M1610" s="56">
        <f t="shared" si="185"/>
        <v>1901</v>
      </c>
      <c r="N1610" s="56"/>
      <c r="O1610" s="56">
        <f t="shared" si="186"/>
        <v>10</v>
      </c>
      <c r="P1610" s="56">
        <f t="shared" si="187"/>
        <v>10</v>
      </c>
      <c r="Q1610" s="2" t="str">
        <f t="shared" si="184"/>
        <v>&lt;a href="set01\hope_pioneer_jan1900todec1903\misc\jenson_peter_threshing_accident_october_10_1901_p1_hp.pdf"&gt;Threshing accident&lt;/a&gt;</v>
      </c>
    </row>
    <row r="1611" spans="1:18" x14ac:dyDescent="0.25">
      <c r="A1611" s="2">
        <v>609</v>
      </c>
      <c r="B1611" s="4" t="s">
        <v>1609</v>
      </c>
      <c r="C1611" s="4" t="s">
        <v>2189</v>
      </c>
      <c r="D1611" s="52">
        <v>656</v>
      </c>
      <c r="E1611" s="5" t="s">
        <v>1756</v>
      </c>
      <c r="F1611" s="5">
        <v>2</v>
      </c>
      <c r="G1611" s="5">
        <v>26</v>
      </c>
      <c r="H1611" s="5">
        <v>5949</v>
      </c>
      <c r="I1611" t="s">
        <v>32411</v>
      </c>
      <c r="J1611" s="46" t="s">
        <v>33110</v>
      </c>
      <c r="K1611" s="56"/>
      <c r="L1611" s="56"/>
      <c r="M1611" s="56">
        <f t="shared" si="185"/>
        <v>1901</v>
      </c>
      <c r="N1611" s="56"/>
      <c r="O1611" s="56">
        <f t="shared" si="186"/>
        <v>10</v>
      </c>
      <c r="P1611" s="56">
        <f t="shared" si="187"/>
        <v>17</v>
      </c>
      <c r="Q1611" s="2" t="str">
        <f t="shared" si="184"/>
        <v>&lt;a href="set01\hope_pioneer_jan1900todec1903\misc\broadlawn_school_-_h_l_moody_is_principal_october_17_1901_p2_hp.pdf"&gt;H L Moody is principal&lt;/a&gt;</v>
      </c>
    </row>
    <row r="1612" spans="1:18" x14ac:dyDescent="0.25">
      <c r="A1612" s="2">
        <v>4212</v>
      </c>
      <c r="B1612" s="4" t="s">
        <v>2297</v>
      </c>
      <c r="C1612" s="4" t="s">
        <v>2298</v>
      </c>
      <c r="D1612" s="52">
        <v>656</v>
      </c>
      <c r="E1612" s="5" t="s">
        <v>1756</v>
      </c>
      <c r="F1612" s="5">
        <v>2</v>
      </c>
      <c r="G1612" s="5">
        <v>26</v>
      </c>
      <c r="H1612" s="5">
        <v>6043</v>
      </c>
      <c r="I1612" t="s">
        <v>32412</v>
      </c>
      <c r="J1612" s="46" t="s">
        <v>33110</v>
      </c>
      <c r="K1612" s="56"/>
      <c r="L1612" s="56"/>
      <c r="M1612" s="56">
        <f t="shared" si="185"/>
        <v>1901</v>
      </c>
      <c r="N1612" s="56"/>
      <c r="O1612" s="56">
        <f t="shared" si="186"/>
        <v>10</v>
      </c>
      <c r="P1612" s="56">
        <f t="shared" si="187"/>
        <v>17</v>
      </c>
      <c r="Q1612" s="2" t="str">
        <f t="shared" si="184"/>
        <v>&lt;a href="set01\hope_pioneer_jan1900todec1903\misc\keller_silas_jumps_on_moving_buggy_october_17_1901_p2_hp.pdf"&gt;Jumps on moving buggy&lt;/a&gt;</v>
      </c>
    </row>
    <row r="1613" spans="1:18" x14ac:dyDescent="0.25">
      <c r="A1613" s="2">
        <v>4947</v>
      </c>
      <c r="B1613" s="4" t="s">
        <v>2308</v>
      </c>
      <c r="C1613" s="4" t="s">
        <v>2309</v>
      </c>
      <c r="D1613" s="52">
        <v>656</v>
      </c>
      <c r="E1613" s="5" t="s">
        <v>1756</v>
      </c>
      <c r="F1613" s="5">
        <v>4</v>
      </c>
      <c r="G1613" s="5">
        <v>26</v>
      </c>
      <c r="H1613" s="5">
        <v>6050</v>
      </c>
      <c r="I1613" t="s">
        <v>32413</v>
      </c>
      <c r="J1613" s="46" t="s">
        <v>33110</v>
      </c>
      <c r="K1613" s="56"/>
      <c r="L1613" s="56"/>
      <c r="M1613" s="56">
        <f t="shared" si="185"/>
        <v>1901</v>
      </c>
      <c r="N1613" s="56"/>
      <c r="O1613" s="56">
        <f t="shared" si="186"/>
        <v>10</v>
      </c>
      <c r="P1613" s="56">
        <f t="shared" si="187"/>
        <v>17</v>
      </c>
      <c r="Q1613" s="2" t="str">
        <f t="shared" si="184"/>
        <v>&lt;a href="set01\hope_pioneer_jan1900todec1903\misc\major_o_g_populist_oracle_october_17_1901_p4_hp.pdf"&gt;Populist oracle&lt;/a&gt;</v>
      </c>
    </row>
    <row r="1614" spans="1:18" x14ac:dyDescent="0.25">
      <c r="A1614" s="2">
        <v>7009</v>
      </c>
      <c r="B1614" s="4" t="s">
        <v>33140</v>
      </c>
      <c r="C1614" s="4" t="s">
        <v>33139</v>
      </c>
      <c r="D1614" s="98">
        <v>656</v>
      </c>
      <c r="E1614" s="5" t="s">
        <v>1756</v>
      </c>
      <c r="F1614" s="5">
        <v>4</v>
      </c>
      <c r="G1614" s="5">
        <v>26.2</v>
      </c>
      <c r="H1614" s="5"/>
      <c r="I1614" t="s">
        <v>32611</v>
      </c>
      <c r="J1614" s="46" t="s">
        <v>33112</v>
      </c>
      <c r="M1614" s="56">
        <f t="shared" si="185"/>
        <v>1901</v>
      </c>
      <c r="N1614" s="56"/>
      <c r="O1614" s="56">
        <f t="shared" si="186"/>
        <v>10</v>
      </c>
      <c r="P1614" s="56">
        <f t="shared" si="187"/>
        <v>17</v>
      </c>
      <c r="Q1614" s="2" t="str">
        <f t="shared" si="184"/>
        <v>&lt;a href="set01\hope_pioneer_jan1900todec1903\sccm\sccm_october_17_1901_p4_hp.pdf"&gt;Meeting Minutes&lt;/a&gt;</v>
      </c>
    </row>
    <row r="1615" spans="1:18" x14ac:dyDescent="0.25">
      <c r="A1615" s="2">
        <v>3215</v>
      </c>
      <c r="B1615" s="4" t="s">
        <v>1700</v>
      </c>
      <c r="C1615" s="4" t="s">
        <v>10203</v>
      </c>
      <c r="D1615" s="98">
        <v>663</v>
      </c>
      <c r="E1615" s="5" t="s">
        <v>1756</v>
      </c>
      <c r="F1615" s="5">
        <v>1</v>
      </c>
      <c r="G1615" s="5">
        <v>26.1</v>
      </c>
      <c r="H1615" s="5"/>
      <c r="I1615" t="s">
        <v>32535</v>
      </c>
      <c r="J1615" s="46" t="s">
        <v>33111</v>
      </c>
      <c r="M1615" s="56">
        <f t="shared" si="185"/>
        <v>1901</v>
      </c>
      <c r="N1615" s="56"/>
      <c r="O1615" s="56">
        <f t="shared" si="186"/>
        <v>10</v>
      </c>
      <c r="P1615" s="56">
        <f t="shared" si="187"/>
        <v>24</v>
      </c>
      <c r="Q1615" s="2" t="str">
        <f t="shared" si="184"/>
        <v>&lt;a href="set01\hope_pioneer_jan1900todec1903\hsn\hope_school_notes_october_24_1901_p1_hp.pdf"&gt;School Notes&lt;/a&gt;</v>
      </c>
    </row>
    <row r="1616" spans="1:18" x14ac:dyDescent="0.25">
      <c r="A1616" s="2">
        <v>3216</v>
      </c>
      <c r="B1616" s="4" t="s">
        <v>1700</v>
      </c>
      <c r="C1616" s="4" t="s">
        <v>10203</v>
      </c>
      <c r="D1616" s="98">
        <v>670</v>
      </c>
      <c r="E1616" s="5" t="s">
        <v>1756</v>
      </c>
      <c r="F1616" s="5">
        <v>1</v>
      </c>
      <c r="G1616" s="5">
        <v>26.1</v>
      </c>
      <c r="H1616" s="5"/>
      <c r="I1616" t="s">
        <v>32536</v>
      </c>
      <c r="J1616" s="46" t="s">
        <v>33111</v>
      </c>
      <c r="M1616" s="56">
        <f t="shared" si="185"/>
        <v>1901</v>
      </c>
      <c r="N1616" s="56"/>
      <c r="O1616" s="56">
        <f t="shared" si="186"/>
        <v>10</v>
      </c>
      <c r="P1616" s="56">
        <f t="shared" si="187"/>
        <v>31</v>
      </c>
      <c r="Q1616" s="2" t="str">
        <f t="shared" si="184"/>
        <v>&lt;a href="set01\hope_pioneer_jan1900todec1903\hsn\hope_school_notes_october_31_1901_p1_hp.pdf"&gt;School Notes&lt;/a&gt;</v>
      </c>
    </row>
    <row r="1617" spans="1:17" x14ac:dyDescent="0.25">
      <c r="A1617" s="2">
        <v>4206</v>
      </c>
      <c r="B1617" s="4" t="s">
        <v>2296</v>
      </c>
      <c r="C1617" s="4" t="s">
        <v>179</v>
      </c>
      <c r="D1617" s="52">
        <v>670</v>
      </c>
      <c r="E1617" s="5" t="s">
        <v>1756</v>
      </c>
      <c r="F1617" s="5">
        <v>1</v>
      </c>
      <c r="G1617" s="5">
        <v>26</v>
      </c>
      <c r="H1617" s="5">
        <v>6042</v>
      </c>
      <c r="I1617" t="s">
        <v>32414</v>
      </c>
      <c r="J1617" s="46" t="s">
        <v>33110</v>
      </c>
      <c r="K1617" s="56"/>
      <c r="L1617" s="56"/>
      <c r="M1617" s="56">
        <f t="shared" si="185"/>
        <v>1901</v>
      </c>
      <c r="N1617" s="56"/>
      <c r="O1617" s="56">
        <f t="shared" si="186"/>
        <v>10</v>
      </c>
      <c r="P1617" s="56">
        <f t="shared" si="187"/>
        <v>31</v>
      </c>
      <c r="Q1617" s="2" t="str">
        <f t="shared" si="184"/>
        <v>&lt;a href="set01\hope_pioneer_jan1900todec1903\misc\keene_john_barn_burns_october_31_1901_p1_hp.pdf"&gt;Barn burns&lt;/a&gt;</v>
      </c>
    </row>
    <row r="1618" spans="1:17" x14ac:dyDescent="0.25">
      <c r="A1618" s="2">
        <v>853</v>
      </c>
      <c r="B1618" s="4" t="s">
        <v>2199</v>
      </c>
      <c r="C1618" s="4" t="s">
        <v>2200</v>
      </c>
      <c r="D1618" s="52">
        <v>677</v>
      </c>
      <c r="E1618" s="5" t="s">
        <v>1756</v>
      </c>
      <c r="F1618" s="5">
        <v>1</v>
      </c>
      <c r="G1618" s="5">
        <v>26</v>
      </c>
      <c r="H1618" s="5">
        <v>5958</v>
      </c>
      <c r="I1618" t="s">
        <v>32415</v>
      </c>
      <c r="J1618" s="46" t="s">
        <v>33110</v>
      </c>
      <c r="K1618" s="56"/>
      <c r="L1618" s="56"/>
      <c r="M1618" s="56">
        <f t="shared" si="185"/>
        <v>1901</v>
      </c>
      <c r="N1618" s="56"/>
      <c r="O1618" s="56">
        <f t="shared" si="186"/>
        <v>11</v>
      </c>
      <c r="P1618" s="56">
        <f t="shared" si="187"/>
        <v>7</v>
      </c>
      <c r="Q1618" s="2" t="str">
        <f t="shared" si="184"/>
        <v>&lt;a href="set01\hope_pioneer_jan1900todec1903\misc\clifford_south_side_of_main_burns_november_7_1901_p1_hp.pdf"&gt;Main Street burns&lt;/a&gt;</v>
      </c>
    </row>
    <row r="1619" spans="1:17" x14ac:dyDescent="0.25">
      <c r="A1619" s="2">
        <v>3217</v>
      </c>
      <c r="B1619" s="4" t="s">
        <v>1700</v>
      </c>
      <c r="C1619" s="4" t="s">
        <v>10203</v>
      </c>
      <c r="D1619" s="98">
        <v>677</v>
      </c>
      <c r="E1619" s="5" t="s">
        <v>1756</v>
      </c>
      <c r="F1619" s="5">
        <v>1</v>
      </c>
      <c r="G1619" s="5">
        <v>26.1</v>
      </c>
      <c r="H1619" s="5"/>
      <c r="I1619" t="s">
        <v>32537</v>
      </c>
      <c r="J1619" s="46" t="s">
        <v>33111</v>
      </c>
      <c r="M1619" s="56">
        <f t="shared" si="185"/>
        <v>1901</v>
      </c>
      <c r="N1619" s="56"/>
      <c r="O1619" s="56">
        <f t="shared" si="186"/>
        <v>11</v>
      </c>
      <c r="P1619" s="56">
        <f t="shared" si="187"/>
        <v>7</v>
      </c>
      <c r="Q1619" s="2" t="str">
        <f t="shared" si="184"/>
        <v>&lt;a href="set01\hope_pioneer_jan1900todec1903\hsn\hope_school_notes_november_7_1901_p1_hp.pdf"&gt;School Notes&lt;/a&gt;</v>
      </c>
    </row>
    <row r="1620" spans="1:17" x14ac:dyDescent="0.25">
      <c r="A1620" s="2">
        <v>7010</v>
      </c>
      <c r="B1620" s="4" t="s">
        <v>33140</v>
      </c>
      <c r="C1620" s="4" t="s">
        <v>33139</v>
      </c>
      <c r="D1620" s="98">
        <v>677</v>
      </c>
      <c r="E1620" s="5" t="s">
        <v>1756</v>
      </c>
      <c r="F1620" s="5">
        <v>4</v>
      </c>
      <c r="G1620" s="5">
        <v>26.2</v>
      </c>
      <c r="H1620" s="5"/>
      <c r="I1620" t="s">
        <v>32612</v>
      </c>
      <c r="J1620" s="46" t="s">
        <v>33112</v>
      </c>
      <c r="M1620" s="56">
        <f t="shared" si="185"/>
        <v>1901</v>
      </c>
      <c r="N1620" s="56"/>
      <c r="O1620" s="56">
        <f t="shared" si="186"/>
        <v>11</v>
      </c>
      <c r="P1620" s="56">
        <f t="shared" si="187"/>
        <v>7</v>
      </c>
      <c r="Q1620" s="2" t="str">
        <f t="shared" si="184"/>
        <v>&lt;a href="set01\hope_pioneer_jan1900todec1903\sccm\sccm_november_7_1901_p4_hp.pdf"&gt;Meeting Minutes&lt;/a&gt;</v>
      </c>
    </row>
    <row r="1621" spans="1:17" x14ac:dyDescent="0.25">
      <c r="A1621" s="2">
        <v>7577</v>
      </c>
      <c r="B1621" s="4" t="s">
        <v>1907</v>
      </c>
      <c r="C1621" s="4" t="s">
        <v>2385</v>
      </c>
      <c r="D1621" s="52">
        <v>677</v>
      </c>
      <c r="E1621" s="5" t="s">
        <v>1756</v>
      </c>
      <c r="F1621" s="5">
        <v>1</v>
      </c>
      <c r="G1621" s="5">
        <v>26</v>
      </c>
      <c r="H1621" s="5">
        <v>6100</v>
      </c>
      <c r="I1621" t="s">
        <v>32416</v>
      </c>
      <c r="J1621" s="46" t="s">
        <v>33110</v>
      </c>
      <c r="K1621" s="56"/>
      <c r="L1621" s="56"/>
      <c r="M1621" s="56">
        <f t="shared" si="185"/>
        <v>1901</v>
      </c>
      <c r="N1621" s="56"/>
      <c r="O1621" s="56">
        <f t="shared" si="186"/>
        <v>11</v>
      </c>
      <c r="P1621" s="56">
        <f t="shared" si="187"/>
        <v>7</v>
      </c>
      <c r="Q1621" s="2" t="str">
        <f t="shared" si="184"/>
        <v>&lt;a href="set01\hope_pioneer_jan1900todec1903\misc\union_telephone_installing_telephone_exchange_november_7_1901_p1_hp.pdf"&gt;Installing telephone exchange&lt;/a&gt;</v>
      </c>
    </row>
    <row r="1622" spans="1:17" x14ac:dyDescent="0.25">
      <c r="A1622" s="2">
        <v>3443</v>
      </c>
      <c r="B1622" s="4" t="s">
        <v>2259</v>
      </c>
      <c r="C1622" s="4" t="s">
        <v>2261</v>
      </c>
      <c r="D1622" s="52">
        <v>684</v>
      </c>
      <c r="E1622" s="5" t="s">
        <v>1756</v>
      </c>
      <c r="F1622" s="5">
        <v>1</v>
      </c>
      <c r="G1622" s="5">
        <v>26</v>
      </c>
      <c r="H1622" s="5">
        <v>6015</v>
      </c>
      <c r="I1622" t="s">
        <v>32417</v>
      </c>
      <c r="J1622" s="46" t="s">
        <v>33110</v>
      </c>
      <c r="K1622" s="56"/>
      <c r="L1622" s="56"/>
      <c r="M1622" s="56">
        <f t="shared" si="185"/>
        <v>1901</v>
      </c>
      <c r="N1622" s="56"/>
      <c r="O1622" s="56">
        <f t="shared" si="186"/>
        <v>11</v>
      </c>
      <c r="P1622" s="56">
        <f t="shared" si="187"/>
        <v>14</v>
      </c>
      <c r="Q1622" s="2" t="str">
        <f t="shared" si="184"/>
        <v>&lt;a href="set01\hope_pioneer_jan1900todec1903\misc\hope_knights_of_pythias_start_november_14_1901_p1_hp.pdf"&gt;Start &lt;/a&gt;</v>
      </c>
    </row>
    <row r="1623" spans="1:17" x14ac:dyDescent="0.25">
      <c r="A1623" s="2">
        <v>3218</v>
      </c>
      <c r="B1623" s="4" t="s">
        <v>1700</v>
      </c>
      <c r="C1623" s="4" t="s">
        <v>10203</v>
      </c>
      <c r="D1623" s="98">
        <v>691</v>
      </c>
      <c r="E1623" s="5" t="s">
        <v>1756</v>
      </c>
      <c r="F1623" s="5">
        <v>1</v>
      </c>
      <c r="G1623" s="5">
        <v>26.1</v>
      </c>
      <c r="H1623" s="5"/>
      <c r="I1623" t="s">
        <v>32538</v>
      </c>
      <c r="J1623" s="46" t="s">
        <v>33111</v>
      </c>
      <c r="M1623" s="56">
        <f t="shared" si="185"/>
        <v>1901</v>
      </c>
      <c r="N1623" s="56"/>
      <c r="O1623" s="56">
        <f t="shared" si="186"/>
        <v>11</v>
      </c>
      <c r="P1623" s="56">
        <f t="shared" si="187"/>
        <v>21</v>
      </c>
      <c r="Q1623" s="2" t="str">
        <f t="shared" si="184"/>
        <v>&lt;a href="set01\hope_pioneer_jan1900todec1903\hsn\hope_school_notes_november_21_1901_p1_hp.pdf"&gt;School Notes&lt;/a&gt;</v>
      </c>
    </row>
    <row r="1624" spans="1:17" x14ac:dyDescent="0.25">
      <c r="A1624" s="2">
        <v>3441</v>
      </c>
      <c r="B1624" s="4" t="s">
        <v>2259</v>
      </c>
      <c r="C1624" s="4" t="s">
        <v>2260</v>
      </c>
      <c r="D1624" s="52">
        <v>691</v>
      </c>
      <c r="E1624" s="5" t="s">
        <v>1756</v>
      </c>
      <c r="F1624" s="5">
        <v>1</v>
      </c>
      <c r="G1624" s="5">
        <v>26</v>
      </c>
      <c r="H1624" s="5">
        <v>6013</v>
      </c>
      <c r="I1624" t="s">
        <v>32418</v>
      </c>
      <c r="J1624" s="46" t="s">
        <v>33110</v>
      </c>
      <c r="K1624" s="56"/>
      <c r="L1624" s="56"/>
      <c r="M1624" s="56">
        <f t="shared" si="185"/>
        <v>1901</v>
      </c>
      <c r="N1624" s="56"/>
      <c r="O1624" s="56">
        <f t="shared" si="186"/>
        <v>11</v>
      </c>
      <c r="P1624" s="56">
        <f t="shared" si="187"/>
        <v>21</v>
      </c>
      <c r="Q1624" s="2" t="str">
        <f t="shared" si="184"/>
        <v>&lt;a href="set01\hope_pioneer_jan1900todec1903\misc\hope_knights_of_pythias_first_meeting_report_november_21_1901_p1_hp.pdf"&gt;First meeting report&lt;/a&gt;</v>
      </c>
    </row>
    <row r="1625" spans="1:17" x14ac:dyDescent="0.25">
      <c r="A1625" s="2">
        <v>3219</v>
      </c>
      <c r="B1625" s="4" t="s">
        <v>1700</v>
      </c>
      <c r="C1625" s="4" t="s">
        <v>10203</v>
      </c>
      <c r="D1625" s="98">
        <v>698</v>
      </c>
      <c r="E1625" s="5" t="s">
        <v>1756</v>
      </c>
      <c r="F1625" s="5">
        <v>1</v>
      </c>
      <c r="G1625" s="5">
        <v>26.1</v>
      </c>
      <c r="H1625" s="5"/>
      <c r="I1625" t="s">
        <v>32539</v>
      </c>
      <c r="J1625" s="46" t="s">
        <v>33111</v>
      </c>
      <c r="M1625" s="56">
        <f t="shared" si="185"/>
        <v>1901</v>
      </c>
      <c r="N1625" s="56"/>
      <c r="O1625" s="56">
        <f t="shared" si="186"/>
        <v>11</v>
      </c>
      <c r="P1625" s="56">
        <f t="shared" si="187"/>
        <v>28</v>
      </c>
      <c r="Q1625" s="2" t="str">
        <f t="shared" si="184"/>
        <v>&lt;a href="set01\hope_pioneer_jan1900todec1903\hsn\hope_school_notes_november_28_1901_p1_hp.pdf"&gt;School Notes&lt;/a&gt;</v>
      </c>
    </row>
    <row r="1626" spans="1:17" x14ac:dyDescent="0.25">
      <c r="A1626" s="2">
        <v>3220</v>
      </c>
      <c r="B1626" s="4" t="s">
        <v>1700</v>
      </c>
      <c r="C1626" s="4" t="s">
        <v>10203</v>
      </c>
      <c r="D1626" s="98">
        <v>705</v>
      </c>
      <c r="E1626" s="5" t="s">
        <v>1756</v>
      </c>
      <c r="F1626" s="5">
        <v>1</v>
      </c>
      <c r="G1626" s="5">
        <v>26.1</v>
      </c>
      <c r="H1626" s="5"/>
      <c r="I1626" t="s">
        <v>32540</v>
      </c>
      <c r="J1626" s="46" t="s">
        <v>33111</v>
      </c>
      <c r="M1626" s="56">
        <f t="shared" si="185"/>
        <v>1901</v>
      </c>
      <c r="N1626" s="56"/>
      <c r="O1626" s="56">
        <f t="shared" si="186"/>
        <v>12</v>
      </c>
      <c r="P1626" s="56">
        <f t="shared" si="187"/>
        <v>5</v>
      </c>
      <c r="Q1626" s="2" t="str">
        <f t="shared" si="184"/>
        <v>&lt;a href="set01\hope_pioneer_jan1900todec1903\hsn\hope_school_notes_december_5_1901_p1_hp.pdf"&gt;School Notes&lt;/a&gt;</v>
      </c>
    </row>
    <row r="1627" spans="1:17" x14ac:dyDescent="0.25">
      <c r="A1627" s="2">
        <v>3356</v>
      </c>
      <c r="B1627" s="4" t="s">
        <v>2233</v>
      </c>
      <c r="C1627" s="4" t="s">
        <v>1598</v>
      </c>
      <c r="D1627" s="52">
        <v>705</v>
      </c>
      <c r="E1627" s="5" t="s">
        <v>1756</v>
      </c>
      <c r="F1627" s="5">
        <v>1</v>
      </c>
      <c r="G1627" s="5">
        <v>26</v>
      </c>
      <c r="H1627" s="5">
        <v>5995</v>
      </c>
      <c r="I1627" t="s">
        <v>32419</v>
      </c>
      <c r="J1627" s="46" t="s">
        <v>33110</v>
      </c>
      <c r="K1627" s="56"/>
      <c r="L1627" s="56"/>
      <c r="M1627" s="56">
        <f t="shared" si="185"/>
        <v>1901</v>
      </c>
      <c r="N1627" s="56"/>
      <c r="O1627" s="56">
        <f t="shared" si="186"/>
        <v>12</v>
      </c>
      <c r="P1627" s="56">
        <f t="shared" si="187"/>
        <v>5</v>
      </c>
      <c r="Q1627" s="2" t="str">
        <f t="shared" si="184"/>
        <v>&lt;a href="set01\hope_pioneer_jan1900todec1903\misc\hope_commercial_club_to_begin_december_5_1901_p1_hp.pdf"&gt;To Begin&lt;/a&gt;</v>
      </c>
    </row>
    <row r="1628" spans="1:17" x14ac:dyDescent="0.25">
      <c r="A1628" s="2">
        <v>607</v>
      </c>
      <c r="B1628" s="4" t="s">
        <v>1609</v>
      </c>
      <c r="C1628" s="4" t="s">
        <v>2191</v>
      </c>
      <c r="D1628" s="52">
        <v>712</v>
      </c>
      <c r="E1628" s="5" t="s">
        <v>1756</v>
      </c>
      <c r="F1628" s="5">
        <v>3</v>
      </c>
      <c r="G1628" s="5">
        <v>26</v>
      </c>
      <c r="H1628" s="5">
        <v>5951</v>
      </c>
      <c r="I1628" t="s">
        <v>32420</v>
      </c>
      <c r="J1628" s="46" t="s">
        <v>33110</v>
      </c>
      <c r="K1628" s="56"/>
      <c r="L1628" s="56"/>
      <c r="M1628" s="56">
        <f t="shared" si="185"/>
        <v>1901</v>
      </c>
      <c r="N1628" s="56"/>
      <c r="O1628" s="56">
        <f t="shared" si="186"/>
        <v>12</v>
      </c>
      <c r="P1628" s="56">
        <f t="shared" si="187"/>
        <v>12</v>
      </c>
      <c r="Q1628" s="2" t="str">
        <f t="shared" si="184"/>
        <v>&lt;a href="set01\hope_pioneer_jan1900todec1903\misc\broadlawn_school_consolidation_december_12_1901_p3_hp.pdf"&gt;Consolidation&lt;/a&gt;</v>
      </c>
    </row>
    <row r="1629" spans="1:17" x14ac:dyDescent="0.25">
      <c r="A1629" s="2">
        <v>3180</v>
      </c>
      <c r="B1629" s="4" t="s">
        <v>1700</v>
      </c>
      <c r="C1629" s="4" t="s">
        <v>2262</v>
      </c>
      <c r="D1629" s="52">
        <v>712</v>
      </c>
      <c r="E1629" s="5" t="s">
        <v>1756</v>
      </c>
      <c r="F1629" s="5">
        <v>1</v>
      </c>
      <c r="G1629" s="5">
        <v>26</v>
      </c>
      <c r="H1629" s="5">
        <v>5983</v>
      </c>
      <c r="I1629" t="s">
        <v>32421</v>
      </c>
      <c r="J1629" s="46" t="s">
        <v>33110</v>
      </c>
      <c r="K1629" s="56"/>
      <c r="L1629" s="56"/>
      <c r="M1629" s="56">
        <f t="shared" si="185"/>
        <v>1901</v>
      </c>
      <c r="N1629" s="56"/>
      <c r="O1629" s="56">
        <f t="shared" si="186"/>
        <v>12</v>
      </c>
      <c r="P1629" s="56">
        <f t="shared" si="187"/>
        <v>12</v>
      </c>
      <c r="Q1629" s="2" t="str">
        <f t="shared" si="184"/>
        <v>&lt;a href="set01\hope_pioneer_jan1900todec1903\misc\hope_ladies_gymnasium_has_started_december_12_1901_p1_hp.pdf"&gt;Ladies gymnasium started&lt;/a&gt;</v>
      </c>
    </row>
    <row r="1630" spans="1:17" x14ac:dyDescent="0.25">
      <c r="A1630" s="2">
        <v>8221</v>
      </c>
      <c r="B1630" s="4" t="s">
        <v>2398</v>
      </c>
      <c r="C1630" s="4" t="s">
        <v>2399</v>
      </c>
      <c r="D1630" s="12">
        <v>712</v>
      </c>
      <c r="E1630" s="5" t="s">
        <v>1756</v>
      </c>
      <c r="F1630" s="5">
        <v>1</v>
      </c>
      <c r="G1630" s="5">
        <v>26</v>
      </c>
      <c r="H1630" s="5">
        <v>6111</v>
      </c>
      <c r="I1630" s="3" t="s">
        <v>22512</v>
      </c>
      <c r="J1630" s="46" t="s">
        <v>33110</v>
      </c>
      <c r="K1630" s="56"/>
      <c r="L1630" s="56"/>
      <c r="M1630" s="56">
        <f t="shared" si="185"/>
        <v>1901</v>
      </c>
      <c r="N1630" s="56"/>
      <c r="O1630" s="56">
        <f t="shared" si="186"/>
        <v>12</v>
      </c>
      <c r="P1630" s="56">
        <f t="shared" si="187"/>
        <v>12</v>
      </c>
      <c r="Q1630" s="2" t="str">
        <f t="shared" si="184"/>
        <v>&lt;a href="set01\hope_pioneer_jan1900todec1903\misc\wilbom_3_yr_old_son_of_gust_kicked_by_horse_december_12_1901_p1_hp.pdf"&gt;Kicked by horse&lt;/a&gt;</v>
      </c>
    </row>
    <row r="1631" spans="1:17" x14ac:dyDescent="0.25">
      <c r="A1631" s="2">
        <v>3221</v>
      </c>
      <c r="B1631" s="4" t="s">
        <v>1700</v>
      </c>
      <c r="C1631" s="4" t="s">
        <v>10203</v>
      </c>
      <c r="D1631" s="98">
        <v>719</v>
      </c>
      <c r="E1631" s="5" t="s">
        <v>1756</v>
      </c>
      <c r="F1631" s="5">
        <v>4</v>
      </c>
      <c r="G1631" s="5">
        <v>26.1</v>
      </c>
      <c r="H1631" s="5"/>
      <c r="I1631" t="s">
        <v>32541</v>
      </c>
      <c r="J1631" s="46" t="s">
        <v>33111</v>
      </c>
      <c r="M1631" s="56">
        <f t="shared" si="185"/>
        <v>1901</v>
      </c>
      <c r="N1631" s="56"/>
      <c r="O1631" s="56">
        <f t="shared" si="186"/>
        <v>12</v>
      </c>
      <c r="P1631" s="56">
        <f t="shared" si="187"/>
        <v>19</v>
      </c>
      <c r="Q1631" s="2" t="str">
        <f t="shared" si="184"/>
        <v>&lt;a href="set01\hope_pioneer_jan1900todec1903\hsn\hope_school_notes_december_19_1901_p4_hp.pdf"&gt;School Notes&lt;/a&gt;</v>
      </c>
    </row>
    <row r="1632" spans="1:17" x14ac:dyDescent="0.25">
      <c r="A1632" s="2">
        <v>3263</v>
      </c>
      <c r="B1632" s="4" t="s">
        <v>1700</v>
      </c>
      <c r="C1632" s="4" t="s">
        <v>2277</v>
      </c>
      <c r="D1632" s="52">
        <v>719</v>
      </c>
      <c r="E1632" s="5" t="s">
        <v>1756</v>
      </c>
      <c r="F1632" s="5">
        <v>4</v>
      </c>
      <c r="G1632" s="5">
        <v>26</v>
      </c>
      <c r="H1632" s="5">
        <v>5986</v>
      </c>
      <c r="I1632" t="s">
        <v>32423</v>
      </c>
      <c r="J1632" s="46" t="s">
        <v>33110</v>
      </c>
      <c r="K1632" s="56"/>
      <c r="L1632" s="56"/>
      <c r="M1632" s="56">
        <f t="shared" si="185"/>
        <v>1901</v>
      </c>
      <c r="N1632" s="56"/>
      <c r="O1632" s="56">
        <f t="shared" si="186"/>
        <v>12</v>
      </c>
      <c r="P1632" s="56">
        <f t="shared" si="187"/>
        <v>19</v>
      </c>
      <c r="Q1632" s="2" t="str">
        <f t="shared" si="184"/>
        <v>&lt;a href="set01\hope_pioneer_jan1900todec1903\misc\hope_secret_societies_officers_for_1902_december_19_1901_p4_hp.pdf"&gt;Secret Societies officers for 1902&lt;/a&gt;</v>
      </c>
    </row>
    <row r="1633" spans="1:17" x14ac:dyDescent="0.25">
      <c r="A1633" s="2">
        <v>3352</v>
      </c>
      <c r="B1633" s="4" t="s">
        <v>2233</v>
      </c>
      <c r="C1633" s="4" t="s">
        <v>2235</v>
      </c>
      <c r="D1633" s="52">
        <v>719</v>
      </c>
      <c r="E1633" s="5" t="s">
        <v>1756</v>
      </c>
      <c r="F1633" s="5">
        <v>4</v>
      </c>
      <c r="G1633" s="5">
        <v>26</v>
      </c>
      <c r="H1633" s="5">
        <v>5991</v>
      </c>
      <c r="I1633" t="s">
        <v>32422</v>
      </c>
      <c r="J1633" s="46" t="s">
        <v>33110</v>
      </c>
      <c r="K1633" s="56"/>
      <c r="L1633" s="56"/>
      <c r="M1633" s="56">
        <f t="shared" si="185"/>
        <v>1901</v>
      </c>
      <c r="N1633" s="56"/>
      <c r="O1633" s="56">
        <f t="shared" si="186"/>
        <v>12</v>
      </c>
      <c r="P1633" s="56">
        <f t="shared" si="187"/>
        <v>19</v>
      </c>
      <c r="Q1633" s="2" t="str">
        <f t="shared" si="184"/>
        <v>&lt;a href="set01\hope_pioneer_jan1900todec1903\misc\hope_commercial_club_meets_december_19_1901_p4_hp.pdf"&gt;Meets&lt;/a&gt;</v>
      </c>
    </row>
    <row r="1634" spans="1:17" x14ac:dyDescent="0.25">
      <c r="A1634" s="2">
        <v>7542</v>
      </c>
      <c r="B1634" s="4" t="s">
        <v>2372</v>
      </c>
      <c r="C1634" s="4" t="s">
        <v>2373</v>
      </c>
      <c r="D1634" s="52">
        <v>719</v>
      </c>
      <c r="E1634" s="5" t="s">
        <v>1756</v>
      </c>
      <c r="F1634" s="5">
        <v>1</v>
      </c>
      <c r="G1634" s="5">
        <v>26</v>
      </c>
      <c r="H1634" s="5">
        <v>6089</v>
      </c>
      <c r="I1634" t="s">
        <v>32424</v>
      </c>
      <c r="J1634" s="46" t="s">
        <v>33110</v>
      </c>
      <c r="K1634" s="56"/>
      <c r="L1634" s="56"/>
      <c r="M1634" s="56">
        <f t="shared" si="185"/>
        <v>1901</v>
      </c>
      <c r="N1634" s="56"/>
      <c r="O1634" s="56">
        <f t="shared" si="186"/>
        <v>12</v>
      </c>
      <c r="P1634" s="56">
        <f t="shared" si="187"/>
        <v>19</v>
      </c>
      <c r="Q1634" s="2" t="str">
        <f t="shared" si="184"/>
        <v>&lt;a href="set01\hope_pioneer_jan1900todec1903\misc\truax_a_l_wins_case_against_rr_december_19_1901_p1_hp.pdf"&gt;Wins case against Railroad&lt;/a&gt;</v>
      </c>
    </row>
    <row r="1635" spans="1:17" x14ac:dyDescent="0.25">
      <c r="A1635" s="2">
        <v>3222</v>
      </c>
      <c r="B1635" s="4" t="s">
        <v>1700</v>
      </c>
      <c r="C1635" s="4" t="s">
        <v>10203</v>
      </c>
      <c r="D1635" s="98">
        <v>726</v>
      </c>
      <c r="E1635" s="5" t="s">
        <v>1756</v>
      </c>
      <c r="F1635" s="5">
        <v>3</v>
      </c>
      <c r="G1635" s="5">
        <v>26.1</v>
      </c>
      <c r="H1635" s="5"/>
      <c r="I1635" t="s">
        <v>32542</v>
      </c>
      <c r="J1635" s="46" t="s">
        <v>33111</v>
      </c>
      <c r="M1635" s="56">
        <f t="shared" si="185"/>
        <v>1901</v>
      </c>
      <c r="N1635" s="56"/>
      <c r="O1635" s="56">
        <f t="shared" si="186"/>
        <v>12</v>
      </c>
      <c r="P1635" s="56">
        <f t="shared" si="187"/>
        <v>26</v>
      </c>
      <c r="Q1635" s="2" t="str">
        <f t="shared" si="184"/>
        <v>&lt;a href="set01\hope_pioneer_jan1900todec1903\hsn\hope_school_notes_december_26_1901_p3_hp.pdf"&gt;School Notes&lt;/a&gt;</v>
      </c>
    </row>
    <row r="1636" spans="1:17" x14ac:dyDescent="0.25">
      <c r="A1636" s="2">
        <v>3223</v>
      </c>
      <c r="B1636" s="4" t="s">
        <v>1700</v>
      </c>
      <c r="C1636" s="4" t="s">
        <v>10203</v>
      </c>
      <c r="D1636" s="98">
        <v>733</v>
      </c>
      <c r="E1636" s="5" t="s">
        <v>1756</v>
      </c>
      <c r="F1636" s="5">
        <v>3</v>
      </c>
      <c r="G1636" s="5">
        <v>26.1</v>
      </c>
      <c r="H1636" s="5"/>
      <c r="I1636" t="s">
        <v>32543</v>
      </c>
      <c r="J1636" s="46" t="s">
        <v>33111</v>
      </c>
      <c r="M1636" s="56">
        <f t="shared" si="185"/>
        <v>1902</v>
      </c>
      <c r="N1636" s="56"/>
      <c r="O1636" s="56">
        <f t="shared" si="186"/>
        <v>1</v>
      </c>
      <c r="P1636" s="56">
        <f t="shared" si="187"/>
        <v>2</v>
      </c>
      <c r="Q1636" s="2" t="str">
        <f t="shared" si="184"/>
        <v>&lt;a href="set01\hope_pioneer_jan1900todec1903\hsn\hope_school_notes_january_2_1902_p3_hp.pdf"&gt;School Notes&lt;/a&gt;</v>
      </c>
    </row>
    <row r="1637" spans="1:17" x14ac:dyDescent="0.25">
      <c r="A1637" s="2">
        <v>3224</v>
      </c>
      <c r="B1637" s="4" t="s">
        <v>1700</v>
      </c>
      <c r="C1637" s="4" t="s">
        <v>10203</v>
      </c>
      <c r="D1637" s="98">
        <v>747</v>
      </c>
      <c r="E1637" s="5" t="s">
        <v>1756</v>
      </c>
      <c r="F1637" s="5">
        <v>1</v>
      </c>
      <c r="G1637" s="5">
        <v>26.1</v>
      </c>
      <c r="H1637" s="5"/>
      <c r="I1637" t="s">
        <v>32544</v>
      </c>
      <c r="J1637" s="46" t="s">
        <v>33111</v>
      </c>
      <c r="M1637" s="56">
        <f t="shared" si="185"/>
        <v>1902</v>
      </c>
      <c r="N1637" s="56"/>
      <c r="O1637" s="56">
        <f t="shared" si="186"/>
        <v>1</v>
      </c>
      <c r="P1637" s="56">
        <f t="shared" si="187"/>
        <v>16</v>
      </c>
      <c r="Q1637" s="2" t="str">
        <f t="shared" si="184"/>
        <v>&lt;a href="set01\hope_pioneer_jan1900todec1903\hsn\hope_school_notes_january_16_1902_p1_hp.pdf"&gt;School Notes&lt;/a&gt;</v>
      </c>
    </row>
    <row r="1638" spans="1:17" x14ac:dyDescent="0.25">
      <c r="A1638" s="2">
        <v>6850</v>
      </c>
      <c r="B1638" s="4" t="s">
        <v>2353</v>
      </c>
      <c r="C1638" s="4" t="s">
        <v>2360</v>
      </c>
      <c r="D1638" s="52">
        <v>747</v>
      </c>
      <c r="E1638" s="5" t="s">
        <v>1756</v>
      </c>
      <c r="F1638" s="5">
        <v>1</v>
      </c>
      <c r="G1638" s="5">
        <v>26</v>
      </c>
      <c r="H1638" s="5">
        <v>6079</v>
      </c>
      <c r="I1638" t="s">
        <v>32425</v>
      </c>
      <c r="J1638" s="46" t="s">
        <v>33110</v>
      </c>
      <c r="K1638" s="56"/>
      <c r="L1638" s="56"/>
      <c r="M1638" s="56">
        <f t="shared" si="185"/>
        <v>1902</v>
      </c>
      <c r="N1638" s="56"/>
      <c r="O1638" s="56">
        <f t="shared" si="186"/>
        <v>1</v>
      </c>
      <c r="P1638" s="56">
        <f t="shared" si="187"/>
        <v>16</v>
      </c>
      <c r="Q1638" s="2" t="str">
        <f t="shared" si="184"/>
        <v>&lt;a href="set01\hope_pioneer_jan1900todec1903\misc\steele_county_school_exam_results_january_16_1902_p1_hp.pdf"&gt;School Exam reports&lt;/a&gt;</v>
      </c>
    </row>
    <row r="1639" spans="1:17" x14ac:dyDescent="0.25">
      <c r="A1639" s="2">
        <v>7011</v>
      </c>
      <c r="B1639" s="4" t="s">
        <v>33140</v>
      </c>
      <c r="C1639" s="4" t="s">
        <v>33139</v>
      </c>
      <c r="D1639" s="98">
        <v>747</v>
      </c>
      <c r="E1639" s="5" t="s">
        <v>1756</v>
      </c>
      <c r="F1639" s="5">
        <v>4</v>
      </c>
      <c r="G1639" s="5">
        <v>26.2</v>
      </c>
      <c r="H1639" s="5"/>
      <c r="I1639" t="s">
        <v>32613</v>
      </c>
      <c r="J1639" s="46" t="s">
        <v>33112</v>
      </c>
      <c r="M1639" s="56">
        <f t="shared" si="185"/>
        <v>1902</v>
      </c>
      <c r="N1639" s="56"/>
      <c r="O1639" s="56">
        <f t="shared" si="186"/>
        <v>1</v>
      </c>
      <c r="P1639" s="56">
        <f t="shared" si="187"/>
        <v>16</v>
      </c>
      <c r="Q1639" s="2" t="str">
        <f t="shared" si="184"/>
        <v>&lt;a href="set01\hope_pioneer_jan1900todec1903\sccm\sccm_(poor_copy)_january_16_1902_p4_hp.pdf"&gt;Meeting Minutes&lt;/a&gt;</v>
      </c>
    </row>
    <row r="1640" spans="1:17" x14ac:dyDescent="0.25">
      <c r="A1640" s="2">
        <v>7588</v>
      </c>
      <c r="B1640" s="4" t="s">
        <v>1907</v>
      </c>
      <c r="C1640" s="4" t="s">
        <v>2393</v>
      </c>
      <c r="D1640" s="52">
        <v>747</v>
      </c>
      <c r="E1640" s="5" t="s">
        <v>1756</v>
      </c>
      <c r="F1640" s="5">
        <v>3</v>
      </c>
      <c r="G1640" s="5">
        <v>26</v>
      </c>
      <c r="H1640" s="5">
        <v>6108</v>
      </c>
      <c r="I1640" t="s">
        <v>32426</v>
      </c>
      <c r="J1640" s="46" t="s">
        <v>33110</v>
      </c>
      <c r="K1640" s="56"/>
      <c r="L1640" s="56"/>
      <c r="M1640" s="56">
        <f t="shared" si="185"/>
        <v>1902</v>
      </c>
      <c r="N1640" s="56"/>
      <c r="O1640" s="56">
        <f t="shared" si="186"/>
        <v>1</v>
      </c>
      <c r="P1640" s="56">
        <f t="shared" si="187"/>
        <v>16</v>
      </c>
      <c r="Q1640" s="2" t="str">
        <f t="shared" si="184"/>
        <v>&lt;a href="set01\hope_pioneer_jan1900todec1903\misc\union_telephone_will_install_trunk_line_to_mayville_january_16_1902_p3_hp.pdf"&gt;Will install trunk line to Mayville&lt;/a&gt;</v>
      </c>
    </row>
    <row r="1641" spans="1:17" x14ac:dyDescent="0.25">
      <c r="A1641" s="2">
        <v>5571</v>
      </c>
      <c r="B1641" s="4" t="s">
        <v>2331</v>
      </c>
      <c r="C1641" s="4" t="s">
        <v>2326</v>
      </c>
      <c r="D1641" s="12">
        <v>754</v>
      </c>
      <c r="E1641" s="5" t="s">
        <v>1756</v>
      </c>
      <c r="F1641" s="5">
        <v>1</v>
      </c>
      <c r="G1641" s="5">
        <v>26</v>
      </c>
      <c r="H1641" s="5">
        <v>6064</v>
      </c>
      <c r="I1641" s="69" t="s">
        <v>32369</v>
      </c>
      <c r="J1641" s="46" t="s">
        <v>33110</v>
      </c>
      <c r="K1641" s="56"/>
      <c r="L1641" s="56"/>
      <c r="M1641" s="56">
        <f t="shared" si="185"/>
        <v>1902</v>
      </c>
      <c r="N1641" s="56"/>
      <c r="O1641" s="56">
        <f t="shared" si="186"/>
        <v>1</v>
      </c>
      <c r="P1641" s="56">
        <f t="shared" si="187"/>
        <v>23</v>
      </c>
      <c r="Q1641" s="2" t="str">
        <f t="shared" si="184"/>
        <v>&lt;a href="set01\hope_pioneer_jan1900todec1903\misc\odd_fellows_installation_january_3_1901_p4_hp.pdf"&gt;Installation&lt;/a&gt;</v>
      </c>
    </row>
    <row r="1642" spans="1:17" x14ac:dyDescent="0.25">
      <c r="A1642" s="2">
        <v>5577</v>
      </c>
      <c r="B1642" s="4" t="s">
        <v>2332</v>
      </c>
      <c r="C1642" s="4" t="s">
        <v>2333</v>
      </c>
      <c r="D1642" s="52">
        <v>754</v>
      </c>
      <c r="E1642" s="5" t="s">
        <v>1756</v>
      </c>
      <c r="F1642" s="5">
        <v>1</v>
      </c>
      <c r="G1642" s="5">
        <v>26</v>
      </c>
      <c r="H1642" s="5">
        <v>6065</v>
      </c>
      <c r="I1642" t="s">
        <v>32427</v>
      </c>
      <c r="J1642" s="46" t="s">
        <v>33110</v>
      </c>
      <c r="K1642" s="56"/>
      <c r="L1642" s="56"/>
      <c r="M1642" s="56">
        <f t="shared" si="185"/>
        <v>1902</v>
      </c>
      <c r="N1642" s="56"/>
      <c r="O1642" s="56">
        <f t="shared" si="186"/>
        <v>1</v>
      </c>
      <c r="P1642" s="56">
        <f t="shared" si="187"/>
        <v>23</v>
      </c>
      <c r="Q1642" s="2" t="str">
        <f t="shared" si="184"/>
        <v>&lt;a href="set01\hope_pioneer_jan1900todec1903\misc\old_settlers_ball_report_january_23_1902_p1_hp.pdf"&gt;Ball Report&lt;/a&gt;</v>
      </c>
    </row>
    <row r="1643" spans="1:17" x14ac:dyDescent="0.25">
      <c r="A1643" s="2">
        <v>7012</v>
      </c>
      <c r="B1643" s="4" t="s">
        <v>33140</v>
      </c>
      <c r="C1643" s="4" t="s">
        <v>33139</v>
      </c>
      <c r="D1643" s="98">
        <v>754</v>
      </c>
      <c r="E1643" s="5" t="s">
        <v>1756</v>
      </c>
      <c r="F1643" s="5">
        <v>4</v>
      </c>
      <c r="G1643" s="5">
        <v>26.2</v>
      </c>
      <c r="H1643" s="5"/>
      <c r="I1643" t="s">
        <v>32614</v>
      </c>
      <c r="J1643" s="46" t="s">
        <v>33112</v>
      </c>
      <c r="M1643" s="56">
        <f t="shared" si="185"/>
        <v>1902</v>
      </c>
      <c r="N1643" s="56"/>
      <c r="O1643" s="56">
        <f t="shared" si="186"/>
        <v>1</v>
      </c>
      <c r="P1643" s="56">
        <f t="shared" si="187"/>
        <v>23</v>
      </c>
      <c r="Q1643" s="2" t="str">
        <f t="shared" si="184"/>
        <v>&lt;a href="set01\hope_pioneer_jan1900todec1903\sccm\sccm_january_23_1902_p4_hp.pdf"&gt;Meeting Minutes&lt;/a&gt;</v>
      </c>
    </row>
    <row r="1644" spans="1:17" x14ac:dyDescent="0.25">
      <c r="A1644" s="2">
        <v>3225</v>
      </c>
      <c r="B1644" s="4" t="s">
        <v>1700</v>
      </c>
      <c r="C1644" s="4" t="s">
        <v>10203</v>
      </c>
      <c r="D1644" s="98">
        <v>761</v>
      </c>
      <c r="E1644" s="5" t="s">
        <v>1756</v>
      </c>
      <c r="F1644" s="5">
        <v>1</v>
      </c>
      <c r="G1644" s="5">
        <v>26.1</v>
      </c>
      <c r="H1644" s="5"/>
      <c r="I1644" t="s">
        <v>32545</v>
      </c>
      <c r="J1644" s="46" t="s">
        <v>33111</v>
      </c>
      <c r="M1644" s="56">
        <f t="shared" si="185"/>
        <v>1902</v>
      </c>
      <c r="N1644" s="56"/>
      <c r="O1644" s="56">
        <f t="shared" si="186"/>
        <v>1</v>
      </c>
      <c r="P1644" s="56">
        <f t="shared" si="187"/>
        <v>30</v>
      </c>
      <c r="Q1644" s="2" t="str">
        <f t="shared" si="184"/>
        <v>&lt;a href="set01\hope_pioneer_jan1900todec1903\hsn\hope_school_notes_january_30_1902_p1_hp.pdf"&gt;School Notes&lt;/a&gt;</v>
      </c>
    </row>
    <row r="1645" spans="1:17" x14ac:dyDescent="0.25">
      <c r="A1645" s="2">
        <v>3357</v>
      </c>
      <c r="B1645" s="4" t="s">
        <v>2233</v>
      </c>
      <c r="C1645" s="4" t="s">
        <v>2238</v>
      </c>
      <c r="D1645" s="52">
        <v>768</v>
      </c>
      <c r="E1645" s="5" t="s">
        <v>1756</v>
      </c>
      <c r="F1645" s="5">
        <v>3</v>
      </c>
      <c r="G1645" s="5">
        <v>26</v>
      </c>
      <c r="H1645" s="5">
        <v>5996</v>
      </c>
      <c r="I1645" t="s">
        <v>32428</v>
      </c>
      <c r="J1645" s="46" t="s">
        <v>33110</v>
      </c>
      <c r="K1645" s="56"/>
      <c r="L1645" s="56"/>
      <c r="M1645" s="56">
        <f t="shared" si="185"/>
        <v>1902</v>
      </c>
      <c r="N1645" s="56"/>
      <c r="O1645" s="56">
        <f t="shared" si="186"/>
        <v>2</v>
      </c>
      <c r="P1645" s="56">
        <f t="shared" si="187"/>
        <v>6</v>
      </c>
      <c r="Q1645" s="2" t="str">
        <f t="shared" si="184"/>
        <v>&lt;a href="set01\hope_pioneer_jan1900todec1903\misc\hope_commercial_club_working_with_rr_commissioners_for_daily_service_february_6_1902_p3_hp.pdf"&gt;Working w RR commissioners&lt;/a&gt;</v>
      </c>
    </row>
    <row r="1646" spans="1:17" x14ac:dyDescent="0.25">
      <c r="A1646" s="2">
        <v>7584</v>
      </c>
      <c r="B1646" s="4" t="s">
        <v>1907</v>
      </c>
      <c r="C1646" s="4" t="s">
        <v>2377</v>
      </c>
      <c r="D1646" s="52">
        <v>768</v>
      </c>
      <c r="E1646" s="5" t="s">
        <v>1756</v>
      </c>
      <c r="F1646" s="5">
        <v>3</v>
      </c>
      <c r="G1646" s="5">
        <v>26</v>
      </c>
      <c r="H1646" s="5">
        <v>6092</v>
      </c>
      <c r="I1646" t="s">
        <v>32429</v>
      </c>
      <c r="J1646" s="46" t="s">
        <v>33110</v>
      </c>
      <c r="K1646" s="56"/>
      <c r="L1646" s="56"/>
      <c r="M1646" s="56">
        <f t="shared" si="185"/>
        <v>1902</v>
      </c>
      <c r="N1646" s="56"/>
      <c r="O1646" s="56">
        <f t="shared" si="186"/>
        <v>2</v>
      </c>
      <c r="P1646" s="56">
        <f t="shared" si="187"/>
        <v>6</v>
      </c>
      <c r="Q1646" s="2" t="str">
        <f t="shared" si="184"/>
        <v>&lt;a href="set01\hope_pioneer_jan1900todec1903\misc\union_telephone_-_phones_have_arrived_february_6_1902_p3_hp.pdf"&gt;Phones have arrived&lt;/a&gt;</v>
      </c>
    </row>
    <row r="1647" spans="1:17" x14ac:dyDescent="0.25">
      <c r="A1647" s="2">
        <v>3226</v>
      </c>
      <c r="B1647" s="4" t="s">
        <v>1700</v>
      </c>
      <c r="C1647" s="4" t="s">
        <v>10203</v>
      </c>
      <c r="D1647" s="98">
        <v>775</v>
      </c>
      <c r="E1647" s="5" t="s">
        <v>1756</v>
      </c>
      <c r="F1647" s="5">
        <v>1</v>
      </c>
      <c r="G1647" s="5">
        <v>26.1</v>
      </c>
      <c r="H1647" s="5"/>
      <c r="I1647" t="s">
        <v>32546</v>
      </c>
      <c r="J1647" s="46" t="s">
        <v>33111</v>
      </c>
      <c r="M1647" s="56">
        <f t="shared" si="185"/>
        <v>1902</v>
      </c>
      <c r="N1647" s="56"/>
      <c r="O1647" s="56">
        <f t="shared" si="186"/>
        <v>2</v>
      </c>
      <c r="P1647" s="56">
        <f t="shared" si="187"/>
        <v>13</v>
      </c>
      <c r="Q1647" s="2" t="str">
        <f t="shared" si="184"/>
        <v>&lt;a href="set01\hope_pioneer_jan1900todec1903\hsn\hope_school_notes_february_13_1902_p1_hp.pdf"&gt;School Notes&lt;/a&gt;</v>
      </c>
    </row>
    <row r="1648" spans="1:17" x14ac:dyDescent="0.25">
      <c r="A1648" s="2">
        <v>7574</v>
      </c>
      <c r="B1648" s="4" t="s">
        <v>1907</v>
      </c>
      <c r="C1648" s="4" t="s">
        <v>2382</v>
      </c>
      <c r="D1648" s="52">
        <v>775</v>
      </c>
      <c r="E1648" s="5" t="s">
        <v>1756</v>
      </c>
      <c r="F1648" s="5">
        <v>3</v>
      </c>
      <c r="G1648" s="5">
        <v>26</v>
      </c>
      <c r="H1648" s="5">
        <v>6097</v>
      </c>
      <c r="I1648" t="s">
        <v>32430</v>
      </c>
      <c r="J1648" s="46" t="s">
        <v>33110</v>
      </c>
      <c r="K1648" s="56"/>
      <c r="L1648" s="56"/>
      <c r="M1648" s="56">
        <f t="shared" si="185"/>
        <v>1902</v>
      </c>
      <c r="N1648" s="56"/>
      <c r="O1648" s="56">
        <f t="shared" si="186"/>
        <v>2</v>
      </c>
      <c r="P1648" s="56">
        <f t="shared" si="187"/>
        <v>13</v>
      </c>
      <c r="Q1648" s="2" t="str">
        <f t="shared" si="184"/>
        <v>&lt;a href="set01\hope_pioneer_jan1900todec1903\misc\union_telephone_exchange_nearly_ready_february_13_1902_p3_hp.pdf"&gt;Exchange nearly ready&lt;/a&gt;</v>
      </c>
    </row>
    <row r="1649" spans="1:17" x14ac:dyDescent="0.25">
      <c r="A1649" s="2">
        <v>3108</v>
      </c>
      <c r="B1649" s="4" t="s">
        <v>1700</v>
      </c>
      <c r="C1649" s="4" t="s">
        <v>2246</v>
      </c>
      <c r="D1649" s="52">
        <v>782</v>
      </c>
      <c r="E1649" s="5" t="s">
        <v>1756</v>
      </c>
      <c r="F1649" s="5">
        <v>1</v>
      </c>
      <c r="G1649" s="5">
        <v>26</v>
      </c>
      <c r="H1649" s="5">
        <v>5981</v>
      </c>
      <c r="I1649" t="s">
        <v>32431</v>
      </c>
      <c r="J1649" s="46" t="s">
        <v>33110</v>
      </c>
      <c r="K1649" s="56"/>
      <c r="L1649" s="56"/>
      <c r="M1649" s="56">
        <f t="shared" si="185"/>
        <v>1902</v>
      </c>
      <c r="N1649" s="56"/>
      <c r="O1649" s="56">
        <f t="shared" si="186"/>
        <v>2</v>
      </c>
      <c r="P1649" s="56">
        <f t="shared" si="187"/>
        <v>20</v>
      </c>
      <c r="Q1649" s="2" t="str">
        <f t="shared" si="184"/>
        <v>&lt;a href="set01\hope_pioneer_jan1900todec1903\misc\hope_farmer's_elevator_planned_february_20_1902_p1_hp.pdf"&gt;Farmer's Elevator planned&lt;/a&gt;</v>
      </c>
    </row>
    <row r="1650" spans="1:17" x14ac:dyDescent="0.25">
      <c r="A1650" s="2">
        <v>3227</v>
      </c>
      <c r="B1650" s="4" t="s">
        <v>1700</v>
      </c>
      <c r="C1650" s="4" t="s">
        <v>10203</v>
      </c>
      <c r="D1650" s="98">
        <v>782</v>
      </c>
      <c r="E1650" s="5" t="s">
        <v>1756</v>
      </c>
      <c r="F1650" s="5">
        <v>4</v>
      </c>
      <c r="G1650" s="5">
        <v>26.1</v>
      </c>
      <c r="H1650" s="5"/>
      <c r="I1650" t="s">
        <v>32547</v>
      </c>
      <c r="J1650" s="46" t="s">
        <v>33111</v>
      </c>
      <c r="M1650" s="56">
        <f t="shared" si="185"/>
        <v>1902</v>
      </c>
      <c r="N1650" s="56"/>
      <c r="O1650" s="56">
        <f t="shared" si="186"/>
        <v>2</v>
      </c>
      <c r="P1650" s="56">
        <f t="shared" si="187"/>
        <v>20</v>
      </c>
      <c r="Q1650" s="2" t="str">
        <f t="shared" si="184"/>
        <v>&lt;a href="set01\hope_pioneer_jan1900todec1903\hsn\hope_school_petition_to_separate_from_twp._february_20_1902_p4_hp.pdf"&gt;School Notes&lt;/a&gt;</v>
      </c>
    </row>
    <row r="1651" spans="1:17" x14ac:dyDescent="0.25">
      <c r="A1651" s="2">
        <v>3228</v>
      </c>
      <c r="B1651" s="4" t="s">
        <v>1700</v>
      </c>
      <c r="C1651" s="4" t="s">
        <v>10203</v>
      </c>
      <c r="D1651" s="98">
        <v>789</v>
      </c>
      <c r="E1651" s="5" t="s">
        <v>1756</v>
      </c>
      <c r="F1651" s="5">
        <v>1</v>
      </c>
      <c r="G1651" s="5">
        <v>26.1</v>
      </c>
      <c r="H1651" s="5"/>
      <c r="I1651" t="s">
        <v>32548</v>
      </c>
      <c r="J1651" s="46" t="s">
        <v>33111</v>
      </c>
      <c r="M1651" s="56">
        <f t="shared" si="185"/>
        <v>1902</v>
      </c>
      <c r="N1651" s="56"/>
      <c r="O1651" s="56">
        <f t="shared" si="186"/>
        <v>2</v>
      </c>
      <c r="P1651" s="56">
        <f t="shared" si="187"/>
        <v>27</v>
      </c>
      <c r="Q1651" s="2" t="str">
        <f t="shared" si="184"/>
        <v>&lt;a href="set01\hope_pioneer_jan1900todec1903\hsn\hope_school_election_february_27_1902_p1_hp.pdf"&gt;School Notes&lt;/a&gt;</v>
      </c>
    </row>
    <row r="1652" spans="1:17" x14ac:dyDescent="0.25">
      <c r="A1652" s="2">
        <v>3229</v>
      </c>
      <c r="B1652" s="4" t="s">
        <v>1700</v>
      </c>
      <c r="C1652" s="4" t="s">
        <v>10203</v>
      </c>
      <c r="D1652" s="98">
        <v>789</v>
      </c>
      <c r="E1652" s="5" t="s">
        <v>1756</v>
      </c>
      <c r="F1652" s="5">
        <v>1</v>
      </c>
      <c r="G1652" s="5">
        <v>26.1</v>
      </c>
      <c r="H1652" s="5"/>
      <c r="I1652" t="s">
        <v>32549</v>
      </c>
      <c r="J1652" s="46" t="s">
        <v>33111</v>
      </c>
      <c r="M1652" s="56">
        <f t="shared" si="185"/>
        <v>1902</v>
      </c>
      <c r="N1652" s="56"/>
      <c r="O1652" s="56">
        <f t="shared" si="186"/>
        <v>2</v>
      </c>
      <c r="P1652" s="56">
        <f t="shared" si="187"/>
        <v>27</v>
      </c>
      <c r="Q1652" s="2" t="str">
        <f t="shared" si="184"/>
        <v>&lt;a href="set01\hope_pioneer_jan1900todec1903\hsn\hope_school_notes_february_27_1902_p1_hp.pdf"&gt;School Notes&lt;/a&gt;</v>
      </c>
    </row>
    <row r="1653" spans="1:17" x14ac:dyDescent="0.25">
      <c r="A1653" s="2">
        <v>7013</v>
      </c>
      <c r="B1653" s="4" t="s">
        <v>33140</v>
      </c>
      <c r="C1653" s="4" t="s">
        <v>33139</v>
      </c>
      <c r="D1653" s="98">
        <v>789</v>
      </c>
      <c r="E1653" s="5" t="s">
        <v>1756</v>
      </c>
      <c r="F1653" s="5">
        <v>4</v>
      </c>
      <c r="G1653" s="5">
        <v>26.2</v>
      </c>
      <c r="H1653" s="5"/>
      <c r="I1653" t="s">
        <v>32615</v>
      </c>
      <c r="J1653" s="46" t="s">
        <v>33112</v>
      </c>
      <c r="M1653" s="56">
        <f t="shared" si="185"/>
        <v>1902</v>
      </c>
      <c r="N1653" s="56"/>
      <c r="O1653" s="56">
        <f t="shared" si="186"/>
        <v>2</v>
      </c>
      <c r="P1653" s="56">
        <f t="shared" si="187"/>
        <v>27</v>
      </c>
      <c r="Q1653" s="2" t="str">
        <f t="shared" si="184"/>
        <v>&lt;a href="set01\hope_pioneer_jan1900todec1903\sccm\sccm_february_27_1902_p4_hp.pdf"&gt;Meeting Minutes&lt;/a&gt;</v>
      </c>
    </row>
    <row r="1654" spans="1:17" x14ac:dyDescent="0.25">
      <c r="A1654" s="2">
        <v>499</v>
      </c>
      <c r="B1654" s="4" t="s">
        <v>2340</v>
      </c>
      <c r="C1654" s="4" t="s">
        <v>2341</v>
      </c>
      <c r="D1654" s="52">
        <v>796</v>
      </c>
      <c r="E1654" s="5" t="s">
        <v>1756</v>
      </c>
      <c r="F1654" s="5">
        <v>1</v>
      </c>
      <c r="G1654" s="5">
        <v>26</v>
      </c>
      <c r="H1654" s="5">
        <v>5945</v>
      </c>
      <c r="I1654" t="s">
        <v>32433</v>
      </c>
      <c r="J1654" s="46" t="s">
        <v>33110</v>
      </c>
      <c r="K1654" s="56"/>
      <c r="L1654" s="56"/>
      <c r="M1654" s="56">
        <f t="shared" si="185"/>
        <v>1902</v>
      </c>
      <c r="N1654" s="56"/>
      <c r="O1654" s="56">
        <f t="shared" si="186"/>
        <v>3</v>
      </c>
      <c r="P1654" s="56">
        <f t="shared" si="187"/>
        <v>6</v>
      </c>
      <c r="Q1654" s="2" t="str">
        <f t="shared" si="184"/>
        <v>&lt;a href="set01\hope_pioneer_jan1900todec1903\misc\railroad_crash_at_blanchard_march_6_1902_p1_hp.pdf"&gt;Railroad crash&lt;/a&gt;</v>
      </c>
    </row>
    <row r="1655" spans="1:17" x14ac:dyDescent="0.25">
      <c r="A1655" s="2">
        <v>3230</v>
      </c>
      <c r="B1655" s="4" t="s">
        <v>1700</v>
      </c>
      <c r="C1655" s="4" t="s">
        <v>10203</v>
      </c>
      <c r="D1655" s="98">
        <v>796</v>
      </c>
      <c r="E1655" s="5" t="s">
        <v>1756</v>
      </c>
      <c r="F1655" s="5">
        <v>2</v>
      </c>
      <c r="G1655" s="5">
        <v>26.1</v>
      </c>
      <c r="H1655" s="5"/>
      <c r="I1655" t="s">
        <v>32550</v>
      </c>
      <c r="J1655" s="46" t="s">
        <v>33111</v>
      </c>
      <c r="M1655" s="56">
        <f t="shared" si="185"/>
        <v>1902</v>
      </c>
      <c r="N1655" s="56"/>
      <c r="O1655" s="56">
        <f t="shared" si="186"/>
        <v>3</v>
      </c>
      <c r="P1655" s="56">
        <f t="shared" si="187"/>
        <v>6</v>
      </c>
      <c r="Q1655" s="2" t="str">
        <f t="shared" si="184"/>
        <v>&lt;a href="set01\hope_pioneer_jan1900todec1903\hsn\hope_school_election_results_march_6_1902_p2_hp].pdf"&gt;School Notes&lt;/a&gt;</v>
      </c>
    </row>
    <row r="1656" spans="1:17" x14ac:dyDescent="0.25">
      <c r="A1656" s="2">
        <v>4989</v>
      </c>
      <c r="B1656" s="4" t="s">
        <v>2310</v>
      </c>
      <c r="C1656" s="4" t="s">
        <v>1783</v>
      </c>
      <c r="D1656" s="52">
        <v>796</v>
      </c>
      <c r="E1656" s="5" t="s">
        <v>1756</v>
      </c>
      <c r="F1656" s="5">
        <v>1</v>
      </c>
      <c r="G1656" s="5">
        <v>26</v>
      </c>
      <c r="H1656" s="5">
        <v>6051</v>
      </c>
      <c r="I1656" t="s">
        <v>32432</v>
      </c>
      <c r="J1656" s="46" t="s">
        <v>33110</v>
      </c>
      <c r="K1656" s="56"/>
      <c r="L1656" s="56"/>
      <c r="M1656" s="56">
        <f t="shared" si="185"/>
        <v>1902</v>
      </c>
      <c r="N1656" s="56"/>
      <c r="O1656" s="56">
        <f t="shared" si="186"/>
        <v>3</v>
      </c>
      <c r="P1656" s="56">
        <f t="shared" si="187"/>
        <v>6</v>
      </c>
      <c r="Q1656" s="2" t="str">
        <f t="shared" si="184"/>
        <v>&lt;a href="set01\hope_pioneer_jan1900todec1903\misc\martin_engineer_badly_injured_march_6_1902_p1_hp.pdf"&gt;Badly injured&lt;/a&gt;</v>
      </c>
    </row>
    <row r="1657" spans="1:17" x14ac:dyDescent="0.25">
      <c r="A1657" s="2">
        <v>7014</v>
      </c>
      <c r="B1657" s="4" t="s">
        <v>33140</v>
      </c>
      <c r="C1657" s="4" t="s">
        <v>33139</v>
      </c>
      <c r="D1657" s="98">
        <v>796</v>
      </c>
      <c r="E1657" s="5" t="s">
        <v>1756</v>
      </c>
      <c r="F1657" s="5">
        <v>4</v>
      </c>
      <c r="G1657" s="5">
        <v>26.2</v>
      </c>
      <c r="H1657" s="5"/>
      <c r="I1657" t="s">
        <v>32616</v>
      </c>
      <c r="J1657" s="46" t="s">
        <v>33112</v>
      </c>
      <c r="M1657" s="56">
        <f t="shared" si="185"/>
        <v>1902</v>
      </c>
      <c r="N1657" s="56"/>
      <c r="O1657" s="56">
        <f t="shared" si="186"/>
        <v>3</v>
      </c>
      <c r="P1657" s="56">
        <f t="shared" si="187"/>
        <v>6</v>
      </c>
      <c r="Q1657" s="2" t="str">
        <f t="shared" si="184"/>
        <v>&lt;a href="set01\hope_pioneer_jan1900todec1903\sccm\sccm_march_6_1902_p4_hp.pdf"&gt;Meeting Minutes&lt;/a&gt;</v>
      </c>
    </row>
    <row r="1658" spans="1:17" x14ac:dyDescent="0.25">
      <c r="A1658" s="2">
        <v>3498</v>
      </c>
      <c r="B1658" s="4" t="s">
        <v>2275</v>
      </c>
      <c r="C1658" s="4" t="s">
        <v>2276</v>
      </c>
      <c r="D1658" s="52">
        <v>803</v>
      </c>
      <c r="E1658" s="5" t="s">
        <v>1756</v>
      </c>
      <c r="F1658" s="5">
        <v>3</v>
      </c>
      <c r="G1658" s="5">
        <v>26</v>
      </c>
      <c r="H1658" s="5">
        <v>6032</v>
      </c>
      <c r="I1658" t="s">
        <v>32434</v>
      </c>
      <c r="J1658" s="46" t="s">
        <v>33110</v>
      </c>
      <c r="K1658" s="56"/>
      <c r="L1658" s="56"/>
      <c r="M1658" s="56">
        <f t="shared" si="185"/>
        <v>1902</v>
      </c>
      <c r="N1658" s="56"/>
      <c r="O1658" s="56">
        <f t="shared" si="186"/>
        <v>3</v>
      </c>
      <c r="P1658" s="56">
        <f t="shared" si="187"/>
        <v>13</v>
      </c>
      <c r="Q1658" s="2" t="str">
        <f t="shared" si="184"/>
        <v>&lt;a href="set01\hope_pioneer_jan1900todec1903\misc\hope_roller_mill_-_electric_light_plant_in_march_13_1902_p3_hp.pdf"&gt;Electric Light plant in&lt;/a&gt;</v>
      </c>
    </row>
    <row r="1659" spans="1:17" x14ac:dyDescent="0.25">
      <c r="A1659" s="2">
        <v>7569</v>
      </c>
      <c r="B1659" s="4" t="s">
        <v>1907</v>
      </c>
      <c r="C1659" s="4" t="s">
        <v>2376</v>
      </c>
      <c r="D1659" s="52">
        <v>803</v>
      </c>
      <c r="E1659" s="5" t="s">
        <v>1756</v>
      </c>
      <c r="F1659" s="5">
        <v>3</v>
      </c>
      <c r="G1659" s="5">
        <v>26</v>
      </c>
      <c r="H1659" s="5">
        <v>6091</v>
      </c>
      <c r="I1659" t="s">
        <v>32435</v>
      </c>
      <c r="J1659" s="46" t="s">
        <v>33110</v>
      </c>
      <c r="K1659" s="56"/>
      <c r="L1659" s="56"/>
      <c r="M1659" s="56">
        <f t="shared" si="185"/>
        <v>1902</v>
      </c>
      <c r="N1659" s="56"/>
      <c r="O1659" s="56">
        <f t="shared" si="186"/>
        <v>3</v>
      </c>
      <c r="P1659" s="56">
        <f t="shared" si="187"/>
        <v>13</v>
      </c>
      <c r="Q1659" s="2" t="str">
        <f t="shared" si="184"/>
        <v>&lt;a href="set01\hope_pioneer_jan1900todec1903\misc\union_telephone_-_20_phones_added_80_now_march_13_1902_p3_hp.pdf"&gt;20 phones added; 80 now&lt;/a&gt;</v>
      </c>
    </row>
    <row r="1660" spans="1:17" x14ac:dyDescent="0.25">
      <c r="A1660" s="2">
        <v>7064</v>
      </c>
      <c r="B1660" s="4" t="s">
        <v>2353</v>
      </c>
      <c r="C1660" s="4" t="s">
        <v>2361</v>
      </c>
      <c r="D1660" s="52">
        <v>810</v>
      </c>
      <c r="E1660" s="5" t="s">
        <v>1756</v>
      </c>
      <c r="F1660" s="5">
        <v>3</v>
      </c>
      <c r="G1660" s="5">
        <v>26</v>
      </c>
      <c r="H1660" s="5">
        <v>6080</v>
      </c>
      <c r="I1660" t="s">
        <v>32436</v>
      </c>
      <c r="J1660" s="46" t="s">
        <v>33110</v>
      </c>
      <c r="K1660" s="56"/>
      <c r="L1660" s="56"/>
      <c r="M1660" s="56">
        <f t="shared" si="185"/>
        <v>1902</v>
      </c>
      <c r="N1660" s="56"/>
      <c r="O1660" s="56">
        <f t="shared" si="186"/>
        <v>3</v>
      </c>
      <c r="P1660" s="56">
        <f t="shared" si="187"/>
        <v>20</v>
      </c>
      <c r="Q1660" s="2" t="str">
        <f t="shared" si="184"/>
        <v>&lt;a href="set01\hope_pioneer_jan1900todec1903\misc\steele_county_teacher_certificate_applicants_march_20_1902_p3_hp.pdf"&gt;Teacher Certificate applicants&lt;/a&gt;</v>
      </c>
    </row>
    <row r="1661" spans="1:17" x14ac:dyDescent="0.25">
      <c r="A1661" s="2">
        <v>395</v>
      </c>
      <c r="B1661" s="4" t="s">
        <v>83</v>
      </c>
      <c r="C1661" s="4" t="s">
        <v>84</v>
      </c>
      <c r="D1661" s="52">
        <v>817</v>
      </c>
      <c r="E1661" s="5" t="s">
        <v>13635</v>
      </c>
      <c r="F1661" s="5">
        <v>5</v>
      </c>
      <c r="G1661" s="5">
        <v>38</v>
      </c>
      <c r="H1661" s="5">
        <v>7590</v>
      </c>
      <c r="I1661" s="99" t="s">
        <v>31539</v>
      </c>
      <c r="J1661" s="46" t="s">
        <v>33125</v>
      </c>
      <c r="K1661" s="56"/>
      <c r="L1661" s="56"/>
      <c r="M1661" s="56">
        <f t="shared" si="185"/>
        <v>1902</v>
      </c>
      <c r="N1661" s="56"/>
      <c r="O1661" s="56">
        <f t="shared" si="186"/>
        <v>3</v>
      </c>
      <c r="P1661" s="56">
        <f t="shared" si="187"/>
        <v>27</v>
      </c>
      <c r="Q1661" s="2" t="str">
        <f t="shared" si="184"/>
        <v>&lt;a href="set03\the_times_record\the_times_record_january_3,_1901_-_october_9,_1902\miscellaneous\bengtson,_peter_drowning_likely_march_27,_1902_p1_ttr.pdf"&gt;Drowning likely&lt;/a&gt;</v>
      </c>
    </row>
    <row r="1662" spans="1:17" x14ac:dyDescent="0.25">
      <c r="A1662" s="2">
        <v>2927</v>
      </c>
      <c r="B1662" s="4" t="s">
        <v>87</v>
      </c>
      <c r="C1662" s="4" t="s">
        <v>88</v>
      </c>
      <c r="D1662" s="52">
        <v>817</v>
      </c>
      <c r="E1662" s="5" t="s">
        <v>13635</v>
      </c>
      <c r="F1662" s="5">
        <v>5</v>
      </c>
      <c r="G1662" s="5">
        <v>38</v>
      </c>
      <c r="H1662" s="5">
        <v>7592</v>
      </c>
      <c r="I1662" s="99" t="s">
        <v>31540</v>
      </c>
      <c r="J1662" s="46" t="s">
        <v>33125</v>
      </c>
      <c r="K1662" s="56"/>
      <c r="L1662" s="56"/>
      <c r="M1662" s="56">
        <f t="shared" si="185"/>
        <v>1902</v>
      </c>
      <c r="N1662" s="56"/>
      <c r="O1662" s="56">
        <f t="shared" si="186"/>
        <v>3</v>
      </c>
      <c r="P1662" s="56">
        <f t="shared" si="187"/>
        <v>27</v>
      </c>
      <c r="Q1662" s="2" t="str">
        <f t="shared" si="184"/>
        <v>&lt;a href="set03\the_times_record\the_times_record_january_3,_1901_-_october_9,_1902\miscellaneous\henderson,_sandy_buzz_saw_gash_march_27,_1902_p5_ttr.pdf"&gt;Buzz Saw Gash&lt;/a&gt;</v>
      </c>
    </row>
    <row r="1663" spans="1:17" x14ac:dyDescent="0.25">
      <c r="A1663" s="2">
        <v>2055</v>
      </c>
      <c r="B1663" s="4" t="s">
        <v>85</v>
      </c>
      <c r="C1663" s="4" t="s">
        <v>86</v>
      </c>
      <c r="D1663" s="52">
        <v>824</v>
      </c>
      <c r="E1663" s="5" t="s">
        <v>13635</v>
      </c>
      <c r="F1663" s="5">
        <v>7</v>
      </c>
      <c r="G1663" s="5">
        <v>38</v>
      </c>
      <c r="H1663" s="5">
        <v>7591</v>
      </c>
      <c r="I1663" s="99" t="s">
        <v>31541</v>
      </c>
      <c r="J1663" s="46" t="s">
        <v>33125</v>
      </c>
      <c r="K1663" s="56"/>
      <c r="L1663" s="56"/>
      <c r="M1663" s="56">
        <f t="shared" si="185"/>
        <v>1902</v>
      </c>
      <c r="N1663" s="56"/>
      <c r="O1663" s="56">
        <f t="shared" si="186"/>
        <v>4</v>
      </c>
      <c r="P1663" s="56">
        <f t="shared" si="187"/>
        <v>3</v>
      </c>
      <c r="Q1663" s="2" t="str">
        <f t="shared" si="184"/>
        <v>&lt;a href="set03\the_times_record\the_times_record_january_3,_1901_-_october_9,_1902\miscellaneous\frye,_mr._returns_to_va_april_3,_1902_p7_ttr.pdf"&gt;Returns to Virginia&lt;/a&gt;</v>
      </c>
    </row>
    <row r="1664" spans="1:17" x14ac:dyDescent="0.25">
      <c r="A1664" s="2">
        <v>4689</v>
      </c>
      <c r="B1664" s="4" t="s">
        <v>93</v>
      </c>
      <c r="C1664" s="4" t="s">
        <v>94</v>
      </c>
      <c r="D1664" s="52">
        <v>824</v>
      </c>
      <c r="E1664" s="5" t="s">
        <v>13635</v>
      </c>
      <c r="F1664" s="5">
        <v>7</v>
      </c>
      <c r="G1664" s="5">
        <v>38</v>
      </c>
      <c r="H1664" s="5">
        <v>7595</v>
      </c>
      <c r="I1664" s="99" t="s">
        <v>31542</v>
      </c>
      <c r="J1664" s="46" t="s">
        <v>33125</v>
      </c>
      <c r="K1664" s="56"/>
      <c r="L1664" s="56"/>
      <c r="M1664" s="56">
        <f t="shared" si="185"/>
        <v>1902</v>
      </c>
      <c r="N1664" s="56"/>
      <c r="O1664" s="56">
        <f t="shared" si="186"/>
        <v>4</v>
      </c>
      <c r="P1664" s="56">
        <f t="shared" si="187"/>
        <v>3</v>
      </c>
      <c r="Q1664" s="2" t="str">
        <f t="shared" si="184"/>
        <v>&lt;a href="set03\the_times_record\the_times_record_january_3,_1901_-_october_9,_1902\miscellaneous\larson,_leonard_musically_adept_april_3,_1902_p7_ttr.pdf"&gt;Musically Adept&lt;/a&gt;</v>
      </c>
    </row>
    <row r="1665" spans="1:17" x14ac:dyDescent="0.25">
      <c r="A1665" s="2">
        <v>5058</v>
      </c>
      <c r="B1665" s="4" t="s">
        <v>95</v>
      </c>
      <c r="C1665" s="4" t="s">
        <v>96</v>
      </c>
      <c r="D1665" s="52">
        <v>824</v>
      </c>
      <c r="E1665" s="5" t="s">
        <v>13635</v>
      </c>
      <c r="F1665" s="5">
        <v>7</v>
      </c>
      <c r="G1665" s="5">
        <v>38</v>
      </c>
      <c r="H1665" s="5">
        <v>7596</v>
      </c>
      <c r="I1665" s="99" t="s">
        <v>31543</v>
      </c>
      <c r="J1665" s="46" t="s">
        <v>33125</v>
      </c>
      <c r="K1665" s="56"/>
      <c r="L1665" s="56"/>
      <c r="M1665" s="56">
        <f t="shared" si="185"/>
        <v>1902</v>
      </c>
      <c r="N1665" s="56"/>
      <c r="O1665" s="56">
        <f t="shared" si="186"/>
        <v>4</v>
      </c>
      <c r="P1665" s="56">
        <f t="shared" si="187"/>
        <v>3</v>
      </c>
      <c r="Q1665" s="2" t="str">
        <f t="shared" si="184"/>
        <v>&lt;a href="set03\the_times_record\the_times_record_january_3,_1901_-_october_9,_1902\miscellaneous\mcinnis,_w_a_leaves_for_the_west_april_3,_1902_p7_ttr.pdf"&gt;Leaves for the west&lt;/a&gt;</v>
      </c>
    </row>
    <row r="1666" spans="1:17" x14ac:dyDescent="0.25">
      <c r="A1666" s="2">
        <v>5637</v>
      </c>
      <c r="B1666" s="4" t="s">
        <v>97</v>
      </c>
      <c r="C1666" s="4" t="s">
        <v>98</v>
      </c>
      <c r="D1666" s="52">
        <v>838</v>
      </c>
      <c r="E1666" s="5" t="s">
        <v>13635</v>
      </c>
      <c r="F1666" s="5">
        <v>8</v>
      </c>
      <c r="G1666" s="5">
        <v>38</v>
      </c>
      <c r="H1666" s="5">
        <v>7597</v>
      </c>
      <c r="I1666" s="99" t="s">
        <v>31544</v>
      </c>
      <c r="J1666" s="46" t="s">
        <v>33125</v>
      </c>
      <c r="K1666" s="56"/>
      <c r="L1666" s="56"/>
      <c r="M1666" s="56">
        <f t="shared" si="185"/>
        <v>1902</v>
      </c>
      <c r="N1666" s="56"/>
      <c r="O1666" s="56">
        <f t="shared" si="186"/>
        <v>4</v>
      </c>
      <c r="P1666" s="56">
        <f t="shared" si="187"/>
        <v>17</v>
      </c>
      <c r="Q1666" s="2" t="str">
        <f t="shared" ref="Q1666:Q1729" si="188">"&lt;a href="&amp;""""&amp;J1666&amp;"\"&amp;I1666&amp;"""&gt;"&amp;C1666&amp;"&lt;/a&gt;"</f>
        <v>&lt;a href="set03\the_times_record\the_times_record_january_3,_1901_-_october_9,_1902\miscellaneous\olson,_christ_sells_farm_april_17,_1902_p8_ttr.pdf"&gt;Sells Farm&lt;/a&gt;</v>
      </c>
    </row>
    <row r="1667" spans="1:17" x14ac:dyDescent="0.25">
      <c r="A1667" s="2">
        <v>4638</v>
      </c>
      <c r="B1667" s="4" t="s">
        <v>91</v>
      </c>
      <c r="C1667" s="4" t="s">
        <v>92</v>
      </c>
      <c r="D1667" s="52">
        <v>845</v>
      </c>
      <c r="E1667" s="5" t="s">
        <v>13635</v>
      </c>
      <c r="F1667" s="5">
        <v>8</v>
      </c>
      <c r="G1667" s="5">
        <v>38</v>
      </c>
      <c r="H1667" s="5">
        <v>7594</v>
      </c>
      <c r="I1667" s="99" t="s">
        <v>31545</v>
      </c>
      <c r="J1667" s="46" t="s">
        <v>33125</v>
      </c>
      <c r="K1667" s="56"/>
      <c r="L1667" s="56"/>
      <c r="M1667" s="56">
        <f t="shared" si="185"/>
        <v>1902</v>
      </c>
      <c r="N1667" s="56"/>
      <c r="O1667" s="56">
        <f t="shared" si="186"/>
        <v>4</v>
      </c>
      <c r="P1667" s="56">
        <f t="shared" si="187"/>
        <v>24</v>
      </c>
      <c r="Q1667" s="2" t="str">
        <f t="shared" si="188"/>
        <v>&lt;a href="set03\the_times_record\the_times_record_january_3,_1901_-_october_9,_1902\miscellaneous\langer,_gus_runaway_on_sunday_april_24,_1902_p8_ttr.pdf"&gt;Runaway on Sunday&lt;/a&gt;</v>
      </c>
    </row>
    <row r="1668" spans="1:17" x14ac:dyDescent="0.25">
      <c r="A1668" s="2">
        <v>2454</v>
      </c>
      <c r="B1668" s="4" t="s">
        <v>4462</v>
      </c>
      <c r="C1668" s="4" t="s">
        <v>6363</v>
      </c>
      <c r="D1668" s="52">
        <v>873</v>
      </c>
      <c r="E1668" s="5" t="s">
        <v>13631</v>
      </c>
      <c r="F1668" s="5">
        <v>1</v>
      </c>
      <c r="G1668" s="5">
        <v>2</v>
      </c>
      <c r="H1668" s="5">
        <v>34</v>
      </c>
      <c r="I1668" s="47" t="s">
        <v>23398</v>
      </c>
      <c r="J1668" s="46" t="s">
        <v>33084</v>
      </c>
      <c r="M1668" s="56">
        <f t="shared" si="185"/>
        <v>1902</v>
      </c>
      <c r="N1668" s="56"/>
      <c r="O1668" s="56">
        <f t="shared" si="186"/>
        <v>5</v>
      </c>
      <c r="P1668" s="56">
        <f t="shared" si="187"/>
        <v>22</v>
      </c>
      <c r="Q1668" s="2" t="str">
        <f t="shared" si="188"/>
        <v>&lt;a href="set01\miscellaneous_articles\cooperstown_courier\1902_-1903\griggs_courier_name_changes_to_cooperstown_courier_may_22,_1902_p1_cc.pdf"&gt;Name changes to Cooperstown Courier&lt;/a&gt;</v>
      </c>
    </row>
    <row r="1669" spans="1:17" x14ac:dyDescent="0.25">
      <c r="A1669" s="2">
        <v>1050</v>
      </c>
      <c r="B1669" s="4" t="s">
        <v>1630</v>
      </c>
      <c r="C1669" s="4" t="s">
        <v>6361</v>
      </c>
      <c r="D1669" s="52">
        <v>894</v>
      </c>
      <c r="E1669" s="5" t="s">
        <v>13631</v>
      </c>
      <c r="F1669" s="5">
        <v>1</v>
      </c>
      <c r="G1669" s="5">
        <v>2</v>
      </c>
      <c r="H1669" s="5">
        <v>32</v>
      </c>
      <c r="I1669" s="47" t="s">
        <v>23395</v>
      </c>
      <c r="J1669" s="46" t="s">
        <v>33084</v>
      </c>
      <c r="M1669" s="56">
        <f t="shared" si="185"/>
        <v>1902</v>
      </c>
      <c r="N1669" s="56"/>
      <c r="O1669" s="56">
        <f t="shared" si="186"/>
        <v>6</v>
      </c>
      <c r="P1669" s="56">
        <f t="shared" si="187"/>
        <v>12</v>
      </c>
      <c r="Q1669" s="2" t="str">
        <f t="shared" si="188"/>
        <v>&lt;a href="set01\miscellaneous_articles\cooperstown_courier\1902_-1903\cooperstown's_start_in_1882_june_12,_1902_p1_cc.pdf"&gt;Review of its start in 1882&lt;/a&gt;</v>
      </c>
    </row>
    <row r="1670" spans="1:17" x14ac:dyDescent="0.25">
      <c r="A1670" s="2">
        <v>5871</v>
      </c>
      <c r="B1670" s="4" t="s">
        <v>8895</v>
      </c>
      <c r="C1670" s="4" t="s">
        <v>8896</v>
      </c>
      <c r="D1670" s="52">
        <v>944</v>
      </c>
      <c r="E1670" s="5" t="s">
        <v>11770</v>
      </c>
      <c r="F1670" s="5">
        <v>4</v>
      </c>
      <c r="G1670" s="5">
        <v>7</v>
      </c>
      <c r="H1670" s="5">
        <v>617</v>
      </c>
      <c r="I1670" t="s">
        <v>23973</v>
      </c>
      <c r="J1670" s="46" t="s">
        <v>33089</v>
      </c>
      <c r="K1670" s="56"/>
      <c r="L1670" s="56"/>
      <c r="M1670" s="56">
        <f t="shared" ref="M1670:M1733" si="189">YEAR(D1670)</f>
        <v>1902</v>
      </c>
      <c r="N1670" s="56"/>
      <c r="O1670" s="56">
        <f t="shared" ref="O1670:O1733" si="190">MONTH(D1670)</f>
        <v>8</v>
      </c>
      <c r="P1670" s="56">
        <f t="shared" ref="P1670:P1733" si="191">DAY(D1670)</f>
        <v>1</v>
      </c>
      <c r="Q1670" s="2" t="str">
        <f t="shared" si="188"/>
        <v>&lt;a href="set03\cg\cg_march_9,_1901_-_december_29,_1905\miscellaneous\phillips,_rev._lightning_strikes_home_august_1,_1902_p4_cg.pdf"&gt;Lightning strikes home&lt;/a&gt;</v>
      </c>
    </row>
    <row r="1671" spans="1:17" x14ac:dyDescent="0.25">
      <c r="A1671" s="2">
        <v>5691</v>
      </c>
      <c r="B1671" s="4" t="s">
        <v>99</v>
      </c>
      <c r="C1671" s="4" t="s">
        <v>100</v>
      </c>
      <c r="D1671" s="52">
        <v>964</v>
      </c>
      <c r="E1671" s="5" t="s">
        <v>13635</v>
      </c>
      <c r="F1671" s="5">
        <v>8</v>
      </c>
      <c r="G1671" s="5">
        <v>38</v>
      </c>
      <c r="H1671" s="5">
        <v>7598</v>
      </c>
      <c r="I1671" s="99" t="s">
        <v>31546</v>
      </c>
      <c r="J1671" s="46" t="s">
        <v>33125</v>
      </c>
      <c r="K1671" s="56"/>
      <c r="L1671" s="56"/>
      <c r="M1671" s="56">
        <f t="shared" si="189"/>
        <v>1902</v>
      </c>
      <c r="N1671" s="56"/>
      <c r="O1671" s="56">
        <f t="shared" si="190"/>
        <v>8</v>
      </c>
      <c r="P1671" s="56">
        <f t="shared" si="191"/>
        <v>21</v>
      </c>
      <c r="Q1671" s="2" t="str">
        <f t="shared" si="188"/>
        <v>&lt;a href="set03\the_times_record\the_times_record_january_3,_1901_-_october_9,_1902\miscellaneous\oppegard,_john_grindstone_breaks_in_face_august_21,_1902_p8_ttr.pdf"&gt;Grindstone breaks in face&lt;/a&gt;</v>
      </c>
    </row>
    <row r="1672" spans="1:17" x14ac:dyDescent="0.25">
      <c r="A1672" s="2">
        <v>255</v>
      </c>
      <c r="B1672" s="4" t="s">
        <v>8747</v>
      </c>
      <c r="C1672" s="4" t="s">
        <v>8748</v>
      </c>
      <c r="D1672" s="52">
        <v>965</v>
      </c>
      <c r="E1672" s="5" t="s">
        <v>11770</v>
      </c>
      <c r="F1672" s="5">
        <v>3</v>
      </c>
      <c r="G1672" s="5">
        <v>7</v>
      </c>
      <c r="H1672" s="5">
        <v>531</v>
      </c>
      <c r="I1672" t="s">
        <v>23974</v>
      </c>
      <c r="J1672" s="46" t="s">
        <v>33089</v>
      </c>
      <c r="K1672" s="56"/>
      <c r="L1672" s="56"/>
      <c r="M1672" s="56">
        <f t="shared" si="189"/>
        <v>1902</v>
      </c>
      <c r="N1672" s="56"/>
      <c r="O1672" s="56">
        <f t="shared" si="190"/>
        <v>8</v>
      </c>
      <c r="P1672" s="56">
        <f t="shared" si="191"/>
        <v>22</v>
      </c>
      <c r="Q1672" s="2" t="str">
        <f t="shared" si="188"/>
        <v>&lt;a href="set03\cg\cg_march_9,_1901_-_december_29,_1905\miscellaneous\atcheson,_samuel_kicked_and_cracked_skull_august_22,_1902_p3_cg.pdf"&gt;Kicked and cracked skull&lt;/a&gt;</v>
      </c>
    </row>
    <row r="1673" spans="1:17" x14ac:dyDescent="0.25">
      <c r="A1673" s="2">
        <v>1564</v>
      </c>
      <c r="B1673" s="4" t="s">
        <v>8776</v>
      </c>
      <c r="C1673" s="4" t="s">
        <v>8777</v>
      </c>
      <c r="D1673" s="52">
        <v>965</v>
      </c>
      <c r="E1673" s="5" t="s">
        <v>11770</v>
      </c>
      <c r="F1673" s="5">
        <v>4</v>
      </c>
      <c r="G1673" s="5">
        <v>7</v>
      </c>
      <c r="H1673" s="5">
        <v>549</v>
      </c>
      <c r="I1673" t="s">
        <v>23975</v>
      </c>
      <c r="J1673" s="46" t="s">
        <v>33089</v>
      </c>
      <c r="K1673" s="56"/>
      <c r="L1673" s="56"/>
      <c r="M1673" s="56">
        <f t="shared" si="189"/>
        <v>1902</v>
      </c>
      <c r="N1673" s="56"/>
      <c r="O1673" s="56">
        <f t="shared" si="190"/>
        <v>8</v>
      </c>
      <c r="P1673" s="56">
        <f t="shared" si="191"/>
        <v>22</v>
      </c>
      <c r="Q1673" s="2" t="str">
        <f t="shared" si="188"/>
        <v>&lt;a href="set03\cg\cg_march_9,_1901_-_december_29,_1905\miscellaneous\dean,_emil_j_robbed_august_22,_1902_p4_cg.pdf"&gt;Robbed&lt;/a&gt;</v>
      </c>
    </row>
    <row r="1674" spans="1:17" x14ac:dyDescent="0.25">
      <c r="A1674" s="2">
        <v>2109</v>
      </c>
      <c r="B1674" s="4" t="s">
        <v>8809</v>
      </c>
      <c r="C1674" s="4" t="s">
        <v>8777</v>
      </c>
      <c r="D1674" s="52">
        <v>965</v>
      </c>
      <c r="E1674" s="5" t="s">
        <v>11770</v>
      </c>
      <c r="F1674" s="5">
        <v>4</v>
      </c>
      <c r="G1674" s="5">
        <v>7</v>
      </c>
      <c r="H1674" s="5">
        <v>566</v>
      </c>
      <c r="I1674" t="s">
        <v>23976</v>
      </c>
      <c r="J1674" s="46" t="s">
        <v>33089</v>
      </c>
      <c r="K1674" s="56"/>
      <c r="L1674" s="56"/>
      <c r="M1674" s="56">
        <f t="shared" si="189"/>
        <v>1902</v>
      </c>
      <c r="N1674" s="56"/>
      <c r="O1674" s="56">
        <f t="shared" si="190"/>
        <v>8</v>
      </c>
      <c r="P1674" s="56">
        <f t="shared" si="191"/>
        <v>22</v>
      </c>
      <c r="Q1674" s="2" t="str">
        <f t="shared" si="188"/>
        <v>&lt;a href="set03\cg\cg_march_9,_1901_-_december_29,_1905\miscellaneous\gentil,_leon_robbed_august_22,_1902_p4_cg.pdf"&gt;Robbed&lt;/a&gt;</v>
      </c>
    </row>
    <row r="1675" spans="1:17" x14ac:dyDescent="0.25">
      <c r="A1675" s="2">
        <v>2908</v>
      </c>
      <c r="B1675" s="4" t="s">
        <v>8827</v>
      </c>
      <c r="C1675" s="4" t="s">
        <v>8828</v>
      </c>
      <c r="D1675" s="52">
        <v>965</v>
      </c>
      <c r="E1675" s="5" t="s">
        <v>11770</v>
      </c>
      <c r="F1675" s="5">
        <v>3</v>
      </c>
      <c r="G1675" s="5">
        <v>7</v>
      </c>
      <c r="H1675" s="5">
        <v>576</v>
      </c>
      <c r="I1675" t="s">
        <v>23977</v>
      </c>
      <c r="J1675" s="46" t="s">
        <v>33089</v>
      </c>
      <c r="K1675" s="56"/>
      <c r="L1675" s="56"/>
      <c r="M1675" s="56">
        <f t="shared" si="189"/>
        <v>1902</v>
      </c>
      <c r="N1675" s="56"/>
      <c r="O1675" s="56">
        <f t="shared" si="190"/>
        <v>8</v>
      </c>
      <c r="P1675" s="56">
        <f t="shared" si="191"/>
        <v>22</v>
      </c>
      <c r="Q1675" s="2" t="str">
        <f t="shared" si="188"/>
        <v>&lt;a href="set03\cg\cg_march_9,_1901_-_december_29,_1905\miscellaneous\heffron,_son_of_l_very_unfortunate_august_22,_1902_p3_cg.pdf"&gt;Very unfortunate&lt;/a&gt;</v>
      </c>
    </row>
    <row r="1676" spans="1:17" x14ac:dyDescent="0.25">
      <c r="A1676" s="2">
        <v>5461</v>
      </c>
      <c r="B1676" s="4" t="s">
        <v>8562</v>
      </c>
      <c r="C1676" s="4" t="s">
        <v>2399</v>
      </c>
      <c r="D1676" s="52">
        <v>965</v>
      </c>
      <c r="E1676" s="5" t="s">
        <v>11770</v>
      </c>
      <c r="F1676" s="5">
        <v>3</v>
      </c>
      <c r="G1676" s="5">
        <v>7</v>
      </c>
      <c r="H1676" s="5">
        <v>613</v>
      </c>
      <c r="I1676" t="s">
        <v>23978</v>
      </c>
      <c r="J1676" s="46" t="s">
        <v>33089</v>
      </c>
      <c r="K1676" s="56"/>
      <c r="L1676" s="56"/>
      <c r="M1676" s="56">
        <f t="shared" si="189"/>
        <v>1902</v>
      </c>
      <c r="N1676" s="56"/>
      <c r="O1676" s="56">
        <f t="shared" si="190"/>
        <v>8</v>
      </c>
      <c r="P1676" s="56">
        <f t="shared" si="191"/>
        <v>22</v>
      </c>
      <c r="Q1676" s="2" t="str">
        <f t="shared" si="188"/>
        <v>&lt;a href="set03\cg\cg_march_9,_1901_-_december_29,_1905\miscellaneous\nitchey,_joe_kicked_by_horse_august_22,_1902_p3_cg.pdf"&gt;Kicked by horse&lt;/a&gt;</v>
      </c>
    </row>
    <row r="1677" spans="1:17" x14ac:dyDescent="0.25">
      <c r="A1677" s="2">
        <v>6061</v>
      </c>
      <c r="B1677" s="4" t="s">
        <v>8917</v>
      </c>
      <c r="C1677" s="4" t="s">
        <v>2343</v>
      </c>
      <c r="D1677" s="52">
        <v>965</v>
      </c>
      <c r="E1677" s="5" t="s">
        <v>11770</v>
      </c>
      <c r="F1677" s="5">
        <v>4</v>
      </c>
      <c r="G1677" s="5">
        <v>7</v>
      </c>
      <c r="H1677" s="5">
        <v>673</v>
      </c>
      <c r="I1677" t="s">
        <v>23979</v>
      </c>
      <c r="J1677" s="46" t="s">
        <v>33089</v>
      </c>
      <c r="K1677" s="56"/>
      <c r="L1677" s="56"/>
      <c r="M1677" s="56">
        <f t="shared" si="189"/>
        <v>1902</v>
      </c>
      <c r="N1677" s="56"/>
      <c r="O1677" s="56">
        <f t="shared" si="190"/>
        <v>8</v>
      </c>
      <c r="P1677" s="56">
        <f t="shared" si="191"/>
        <v>22</v>
      </c>
      <c r="Q1677" s="2" t="str">
        <f t="shared" si="188"/>
        <v>&lt;a href="set03\cg\cg_march_9,_1901_-_december_29,_1905\miscellaneous\pratt,_mrs._george_stroke_august_22,_1902_p4_cg.pdf"&gt;Stroke&lt;/a&gt;</v>
      </c>
    </row>
    <row r="1678" spans="1:17" x14ac:dyDescent="0.25">
      <c r="A1678" s="2">
        <v>2041</v>
      </c>
      <c r="B1678" s="4" t="s">
        <v>9347</v>
      </c>
      <c r="C1678" s="4" t="s">
        <v>9348</v>
      </c>
      <c r="D1678" s="52">
        <v>978</v>
      </c>
      <c r="E1678" s="5" t="s">
        <v>13633</v>
      </c>
      <c r="F1678" s="5">
        <v>8</v>
      </c>
      <c r="G1678" s="5">
        <v>30</v>
      </c>
      <c r="H1678" s="5">
        <v>6328</v>
      </c>
      <c r="I1678" t="s">
        <v>30246</v>
      </c>
      <c r="J1678" s="46" t="s">
        <v>33118</v>
      </c>
      <c r="K1678" s="56"/>
      <c r="L1678" s="56"/>
      <c r="M1678" s="56">
        <f t="shared" si="189"/>
        <v>1902</v>
      </c>
      <c r="N1678" s="56"/>
      <c r="O1678" s="56">
        <f t="shared" si="190"/>
        <v>9</v>
      </c>
      <c r="P1678" s="56">
        <f t="shared" si="191"/>
        <v>4</v>
      </c>
      <c r="Q1678" s="2" t="str">
        <f t="shared" si="188"/>
        <v>&lt;a href="set03\se\se_september_4,_1902_-_december_28,_1905\miscellaneous\frost,_walter_shoots_own_leg_september_4,_1902_p8_se.pdf"&gt;Shoots own leg&lt;/a&gt;</v>
      </c>
    </row>
    <row r="1679" spans="1:17" x14ac:dyDescent="0.25">
      <c r="A1679" s="2">
        <v>4587</v>
      </c>
      <c r="B1679" s="4" t="s">
        <v>89</v>
      </c>
      <c r="C1679" s="4" t="s">
        <v>90</v>
      </c>
      <c r="D1679" s="52">
        <v>992</v>
      </c>
      <c r="E1679" s="5" t="s">
        <v>13635</v>
      </c>
      <c r="F1679" s="5">
        <v>3</v>
      </c>
      <c r="G1679" s="5">
        <v>38</v>
      </c>
      <c r="H1679" s="5">
        <v>7593</v>
      </c>
      <c r="I1679" s="99" t="s">
        <v>31547</v>
      </c>
      <c r="J1679" s="46" t="s">
        <v>33125</v>
      </c>
      <c r="K1679" s="56"/>
      <c r="L1679" s="56"/>
      <c r="M1679" s="56">
        <f t="shared" si="189"/>
        <v>1902</v>
      </c>
      <c r="N1679" s="56"/>
      <c r="O1679" s="56">
        <f t="shared" si="190"/>
        <v>9</v>
      </c>
      <c r="P1679" s="56">
        <f t="shared" si="191"/>
        <v>18</v>
      </c>
      <c r="Q1679" s="2" t="str">
        <f t="shared" si="188"/>
        <v>&lt;a href="set03\the_times_record\the_times_record_january_3,_1901_-_october_9,_1902\miscellaneous\kuder,_fred_family_and_farm_accidents_september_18,_1902_p3_ttr.pdf"&gt;Family and Farm Accidents&lt;/a&gt;</v>
      </c>
    </row>
    <row r="1680" spans="1:17" x14ac:dyDescent="0.25">
      <c r="A1680" s="2">
        <v>8195</v>
      </c>
      <c r="B1680" s="4" t="s">
        <v>103</v>
      </c>
      <c r="C1680" s="4" t="s">
        <v>104</v>
      </c>
      <c r="D1680" s="52">
        <v>992</v>
      </c>
      <c r="E1680" s="5" t="s">
        <v>13635</v>
      </c>
      <c r="F1680" s="5">
        <v>3</v>
      </c>
      <c r="G1680" s="5">
        <v>38</v>
      </c>
      <c r="H1680" s="5">
        <v>7600</v>
      </c>
      <c r="I1680" s="99" t="s">
        <v>31548</v>
      </c>
      <c r="J1680" s="46" t="s">
        <v>33125</v>
      </c>
      <c r="K1680" s="56"/>
      <c r="L1680" s="56"/>
      <c r="M1680" s="56">
        <f t="shared" si="189"/>
        <v>1902</v>
      </c>
      <c r="N1680" s="56"/>
      <c r="O1680" s="56">
        <f t="shared" si="190"/>
        <v>9</v>
      </c>
      <c r="P1680" s="56">
        <f t="shared" si="191"/>
        <v>18</v>
      </c>
      <c r="Q1680" s="2" t="str">
        <f t="shared" si="188"/>
        <v>&lt;a href="set03\the_times_record\the_times_record_january_3,_1901_-_october_9,_1902\miscellaneous\whittacre,_miss_thrown_by_horse_september_18,_1902_p3_ttr.pdf"&gt;Thrown by horse&lt;/a&gt;</v>
      </c>
    </row>
    <row r="1681" spans="1:17" x14ac:dyDescent="0.25">
      <c r="A1681" s="2">
        <v>506</v>
      </c>
      <c r="B1681" s="4" t="s">
        <v>9322</v>
      </c>
      <c r="C1681" s="4" t="s">
        <v>9323</v>
      </c>
      <c r="D1681" s="52">
        <v>999</v>
      </c>
      <c r="E1681" s="5" t="s">
        <v>13633</v>
      </c>
      <c r="F1681" s="5">
        <v>8</v>
      </c>
      <c r="G1681" s="5">
        <v>30</v>
      </c>
      <c r="H1681" s="5">
        <v>6313</v>
      </c>
      <c r="I1681" t="s">
        <v>30247</v>
      </c>
      <c r="J1681" s="46" t="s">
        <v>33118</v>
      </c>
      <c r="K1681" s="56"/>
      <c r="L1681" s="56"/>
      <c r="M1681" s="56">
        <f t="shared" si="189"/>
        <v>1902</v>
      </c>
      <c r="N1681" s="56"/>
      <c r="O1681" s="56">
        <f t="shared" si="190"/>
        <v>9</v>
      </c>
      <c r="P1681" s="56">
        <f t="shared" si="191"/>
        <v>25</v>
      </c>
      <c r="Q1681" s="2" t="str">
        <f t="shared" si="188"/>
        <v>&lt;a href="set03\se\se_september_4,_1902_-_december_28,_1905\miscellaneous\blewett,_tom_shot_september_25,_1902_p8_se.pdf"&gt;Shot &lt;/a&gt;</v>
      </c>
    </row>
    <row r="1682" spans="1:17" x14ac:dyDescent="0.25">
      <c r="A1682" s="2">
        <v>6631</v>
      </c>
      <c r="B1682" s="4" t="s">
        <v>449</v>
      </c>
      <c r="C1682" s="4" t="s">
        <v>6370</v>
      </c>
      <c r="D1682" s="52">
        <v>1048</v>
      </c>
      <c r="E1682" s="5" t="s">
        <v>13631</v>
      </c>
      <c r="F1682" s="5">
        <v>4</v>
      </c>
      <c r="G1682" s="5">
        <v>2</v>
      </c>
      <c r="H1682" s="5">
        <v>40</v>
      </c>
      <c r="I1682" s="47" t="s">
        <v>23406</v>
      </c>
      <c r="J1682" s="46" t="s">
        <v>33084</v>
      </c>
      <c r="M1682" s="56">
        <f t="shared" si="189"/>
        <v>1902</v>
      </c>
      <c r="N1682" s="56"/>
      <c r="O1682" s="56">
        <f t="shared" si="190"/>
        <v>11</v>
      </c>
      <c r="P1682" s="56">
        <f t="shared" si="191"/>
        <v>13</v>
      </c>
      <c r="Q1682" s="2" t="str">
        <f t="shared" si="188"/>
        <v>&lt;a href="set01\miscellaneous_articles\cooperstown_courier\1902_-1903\skaar,_iver_badly_injured_w_both_legs_amputated_november_13,_1902_p4_cc.pdf"&gt;Badly injured &lt;/a&gt;</v>
      </c>
    </row>
    <row r="1683" spans="1:17" x14ac:dyDescent="0.25">
      <c r="A1683" s="2">
        <v>6393</v>
      </c>
      <c r="B1683" s="4" t="s">
        <v>27273</v>
      </c>
      <c r="C1683" s="4" t="s">
        <v>6369</v>
      </c>
      <c r="D1683" s="52">
        <v>1076</v>
      </c>
      <c r="E1683" s="5" t="s">
        <v>13631</v>
      </c>
      <c r="F1683" s="5">
        <v>5</v>
      </c>
      <c r="G1683" s="5">
        <v>2</v>
      </c>
      <c r="H1683" s="5">
        <v>39</v>
      </c>
      <c r="I1683" s="47" t="s">
        <v>23400</v>
      </c>
      <c r="J1683" s="46" t="s">
        <v>33084</v>
      </c>
      <c r="M1683" s="56">
        <f t="shared" si="189"/>
        <v>1902</v>
      </c>
      <c r="N1683" s="56"/>
      <c r="O1683" s="56">
        <f t="shared" si="190"/>
        <v>12</v>
      </c>
      <c r="P1683" s="56">
        <f t="shared" si="191"/>
        <v>11</v>
      </c>
      <c r="Q1683" s="2" t="str">
        <f t="shared" si="188"/>
        <v>&lt;a href="set01\miscellaneous_articles\cooperstown_courier\1902_-1903\mayor_sam_sansburn_fooled_by_new_lutheran_bell_december_11,_1902_p5_cc.pdf"&gt;Fooled by new Lutheran Bell&lt;/a&gt;</v>
      </c>
    </row>
    <row r="1684" spans="1:17" x14ac:dyDescent="0.25">
      <c r="A1684" s="2">
        <v>325</v>
      </c>
      <c r="B1684" s="4" t="s">
        <v>9194</v>
      </c>
      <c r="C1684" s="4" t="s">
        <v>9316</v>
      </c>
      <c r="D1684" s="52">
        <v>1083</v>
      </c>
      <c r="E1684" s="5" t="s">
        <v>13633</v>
      </c>
      <c r="F1684" s="5">
        <v>5</v>
      </c>
      <c r="G1684" s="5">
        <v>30</v>
      </c>
      <c r="H1684" s="5">
        <v>6309</v>
      </c>
      <c r="I1684" t="s">
        <v>30248</v>
      </c>
      <c r="J1684" s="46" t="s">
        <v>33118</v>
      </c>
      <c r="K1684" s="56"/>
      <c r="L1684" s="56"/>
      <c r="M1684" s="56">
        <f t="shared" si="189"/>
        <v>1902</v>
      </c>
      <c r="N1684" s="56"/>
      <c r="O1684" s="56">
        <f t="shared" si="190"/>
        <v>12</v>
      </c>
      <c r="P1684" s="56">
        <f t="shared" si="191"/>
        <v>18</v>
      </c>
      <c r="Q1684" s="2" t="str">
        <f t="shared" si="188"/>
        <v>&lt;a href="set03\se\se_september_4,_1902_-_december_28,_1905\miscellaneous\barnum,_i_w_takes_nephew_to_court_december_18,_1902_p5_se.pdf"&gt;Takes Nephew to court&lt;/a&gt;</v>
      </c>
    </row>
    <row r="1685" spans="1:17" x14ac:dyDescent="0.25">
      <c r="A1685" s="2">
        <v>214</v>
      </c>
      <c r="B1685" s="4" t="s">
        <v>9314</v>
      </c>
      <c r="C1685" s="4" t="s">
        <v>9315</v>
      </c>
      <c r="D1685" s="52">
        <v>1097</v>
      </c>
      <c r="E1685" s="5" t="s">
        <v>13633</v>
      </c>
      <c r="F1685" s="5">
        <v>8</v>
      </c>
      <c r="G1685" s="5">
        <v>30</v>
      </c>
      <c r="H1685" s="5">
        <v>6308</v>
      </c>
      <c r="I1685" t="s">
        <v>30249</v>
      </c>
      <c r="J1685" s="46" t="s">
        <v>33118</v>
      </c>
      <c r="K1685" s="56"/>
      <c r="L1685" s="56"/>
      <c r="M1685" s="56">
        <f t="shared" si="189"/>
        <v>1903</v>
      </c>
      <c r="N1685" s="56"/>
      <c r="O1685" s="56">
        <f t="shared" si="190"/>
        <v>1</v>
      </c>
      <c r="P1685" s="56">
        <f t="shared" si="191"/>
        <v>1</v>
      </c>
      <c r="Q1685" s="2" t="str">
        <f t="shared" si="188"/>
        <v>&lt;a href="set03\se\se_september_4,_1902_-_december_28,_1905\miscellaneous\arceneau,_frank_burned_january_1,_1903_p8_se.pdf"&gt;Burned&lt;/a&gt;</v>
      </c>
    </row>
    <row r="1686" spans="1:17" x14ac:dyDescent="0.25">
      <c r="A1686" s="2">
        <v>1911</v>
      </c>
      <c r="B1686" s="4" t="s">
        <v>9345</v>
      </c>
      <c r="C1686" s="4" t="s">
        <v>9315</v>
      </c>
      <c r="D1686" s="52">
        <v>1097</v>
      </c>
      <c r="E1686" s="5" t="s">
        <v>13633</v>
      </c>
      <c r="F1686" s="5">
        <v>1</v>
      </c>
      <c r="G1686" s="5">
        <v>30</v>
      </c>
      <c r="H1686" s="5">
        <v>6326</v>
      </c>
      <c r="I1686" t="s">
        <v>30250</v>
      </c>
      <c r="J1686" s="46" t="s">
        <v>33118</v>
      </c>
      <c r="K1686" s="56"/>
      <c r="L1686" s="56"/>
      <c r="M1686" s="56">
        <f t="shared" si="189"/>
        <v>1903</v>
      </c>
      <c r="N1686" s="56"/>
      <c r="O1686" s="56">
        <f t="shared" si="190"/>
        <v>1</v>
      </c>
      <c r="P1686" s="56">
        <f t="shared" si="191"/>
        <v>1</v>
      </c>
      <c r="Q1686" s="2" t="str">
        <f t="shared" si="188"/>
        <v>&lt;a href="set03\se\se_september_4,_1902_-_december_28,_1905\miscellaneous\farnham,_robert_burned_january_1,_1903_p8_se.pdf"&gt;Burned&lt;/a&gt;</v>
      </c>
    </row>
    <row r="1687" spans="1:17" x14ac:dyDescent="0.25">
      <c r="A1687" s="2">
        <v>1989</v>
      </c>
      <c r="B1687" s="4" t="s">
        <v>9346</v>
      </c>
      <c r="C1687" s="4" t="s">
        <v>6601</v>
      </c>
      <c r="D1687" s="52">
        <v>1097</v>
      </c>
      <c r="E1687" s="5" t="s">
        <v>13633</v>
      </c>
      <c r="F1687" s="5">
        <v>8</v>
      </c>
      <c r="G1687" s="5">
        <v>30</v>
      </c>
      <c r="H1687" s="5">
        <v>6327</v>
      </c>
      <c r="I1687" t="s">
        <v>30251</v>
      </c>
      <c r="J1687" s="46" t="s">
        <v>33118</v>
      </c>
      <c r="K1687" s="56"/>
      <c r="L1687" s="56"/>
      <c r="M1687" s="56">
        <f t="shared" si="189"/>
        <v>1903</v>
      </c>
      <c r="N1687" s="56"/>
      <c r="O1687" s="56">
        <f t="shared" si="190"/>
        <v>1</v>
      </c>
      <c r="P1687" s="56">
        <f t="shared" si="191"/>
        <v>1</v>
      </c>
      <c r="Q1687" s="2" t="str">
        <f t="shared" si="188"/>
        <v>&lt;a href="set03\se\se_september_4,_1902_-_december_28,_1905\miscellaneous\forsythe,_jesse_severely_burned_january_1,_1903_p8_se.pdf"&gt;Severely burned &lt;/a&gt;</v>
      </c>
    </row>
    <row r="1688" spans="1:17" x14ac:dyDescent="0.25">
      <c r="A1688" s="2">
        <v>4762</v>
      </c>
      <c r="B1688" s="4" t="s">
        <v>9378</v>
      </c>
      <c r="C1688" s="4" t="s">
        <v>6601</v>
      </c>
      <c r="D1688" s="52">
        <v>1097</v>
      </c>
      <c r="E1688" s="5" t="s">
        <v>13633</v>
      </c>
      <c r="F1688" s="5">
        <v>8</v>
      </c>
      <c r="G1688" s="5">
        <v>30</v>
      </c>
      <c r="H1688" s="5">
        <v>6348</v>
      </c>
      <c r="I1688" t="s">
        <v>30252</v>
      </c>
      <c r="J1688" s="46" t="s">
        <v>33118</v>
      </c>
      <c r="K1688" s="56"/>
      <c r="L1688" s="56"/>
      <c r="M1688" s="56">
        <f t="shared" si="189"/>
        <v>1903</v>
      </c>
      <c r="N1688" s="56"/>
      <c r="O1688" s="56">
        <f t="shared" si="190"/>
        <v>1</v>
      </c>
      <c r="P1688" s="56">
        <f t="shared" si="191"/>
        <v>1</v>
      </c>
      <c r="Q1688" s="2" t="str">
        <f t="shared" si="188"/>
        <v>&lt;a href="set03\se\se_september_4,_1902_-_december_28,_1905\miscellaneous\leffel,_james_severely_burned_january_1,_1903_p8_se.pdf"&gt;Severely burned &lt;/a&gt;</v>
      </c>
    </row>
    <row r="1689" spans="1:17" x14ac:dyDescent="0.25">
      <c r="A1689" s="2">
        <v>6619</v>
      </c>
      <c r="B1689" s="4" t="s">
        <v>9411</v>
      </c>
      <c r="C1689" s="4" t="s">
        <v>6601</v>
      </c>
      <c r="D1689" s="52">
        <v>1097</v>
      </c>
      <c r="E1689" s="5" t="s">
        <v>13633</v>
      </c>
      <c r="F1689" s="5">
        <v>8</v>
      </c>
      <c r="G1689" s="5">
        <v>30</v>
      </c>
      <c r="H1689" s="5">
        <v>6371</v>
      </c>
      <c r="I1689" t="s">
        <v>30253</v>
      </c>
      <c r="J1689" s="46" t="s">
        <v>33118</v>
      </c>
      <c r="K1689" s="56"/>
      <c r="L1689" s="56"/>
      <c r="M1689" s="56">
        <f t="shared" si="189"/>
        <v>1903</v>
      </c>
      <c r="N1689" s="56"/>
      <c r="O1689" s="56">
        <f t="shared" si="190"/>
        <v>1</v>
      </c>
      <c r="P1689" s="56">
        <f t="shared" si="191"/>
        <v>1</v>
      </c>
      <c r="Q1689" s="2" t="str">
        <f t="shared" si="188"/>
        <v>&lt;a href="set03\se\se_september_4,_1902_-_december_28,_1905\miscellaneous\sinclair,_harry_severely_burned_january_1,_1903_p8_se.pdf"&gt;Severely burned &lt;/a&gt;</v>
      </c>
    </row>
    <row r="1690" spans="1:17" x14ac:dyDescent="0.25">
      <c r="A1690" s="2">
        <v>3231</v>
      </c>
      <c r="B1690" s="4" t="s">
        <v>1700</v>
      </c>
      <c r="C1690" s="4" t="s">
        <v>10203</v>
      </c>
      <c r="D1690" s="98">
        <v>1104</v>
      </c>
      <c r="E1690" s="5" t="s">
        <v>1756</v>
      </c>
      <c r="F1690" s="5">
        <v>1</v>
      </c>
      <c r="G1690" s="5">
        <v>26.1</v>
      </c>
      <c r="H1690" s="5"/>
      <c r="I1690" t="s">
        <v>32551</v>
      </c>
      <c r="J1690" s="46" t="s">
        <v>33111</v>
      </c>
      <c r="M1690" s="56">
        <f t="shared" si="189"/>
        <v>1903</v>
      </c>
      <c r="N1690" s="56"/>
      <c r="O1690" s="56">
        <f t="shared" si="190"/>
        <v>1</v>
      </c>
      <c r="P1690" s="56">
        <f t="shared" si="191"/>
        <v>8</v>
      </c>
      <c r="Q1690" s="2" t="str">
        <f t="shared" si="188"/>
        <v>&lt;a href="set01\hope_pioneer_jan1900todec1903\hsn\hope_school_notes_january_8_1903_p1_hp.pdf"&gt;School Notes&lt;/a&gt;</v>
      </c>
    </row>
    <row r="1691" spans="1:17" x14ac:dyDescent="0.25">
      <c r="A1691" s="2">
        <v>8406</v>
      </c>
      <c r="B1691" s="4" t="s">
        <v>9432</v>
      </c>
      <c r="C1691" s="4" t="s">
        <v>9433</v>
      </c>
      <c r="D1691" s="52">
        <v>1104</v>
      </c>
      <c r="E1691" s="5" t="s">
        <v>13633</v>
      </c>
      <c r="F1691" s="5">
        <v>8</v>
      </c>
      <c r="G1691" s="5">
        <v>30</v>
      </c>
      <c r="H1691" s="5">
        <v>6385</v>
      </c>
      <c r="I1691" t="s">
        <v>30254</v>
      </c>
      <c r="J1691" s="46" t="s">
        <v>33118</v>
      </c>
      <c r="K1691" s="56"/>
      <c r="L1691" s="56"/>
      <c r="M1691" s="56">
        <f t="shared" si="189"/>
        <v>1903</v>
      </c>
      <c r="N1691" s="56"/>
      <c r="O1691" s="56">
        <f t="shared" si="190"/>
        <v>1</v>
      </c>
      <c r="P1691" s="56">
        <f t="shared" si="191"/>
        <v>8</v>
      </c>
      <c r="Q1691" s="2" t="str">
        <f t="shared" si="188"/>
        <v>&lt;a href="set03\se\se_september_4,_1902_-_december_28,_1905\miscellaneous\winterer,_charles_dislocate_ankle_january_8,_1903_p8_se.pdf"&gt;Dislocate ankle &lt;/a&gt;</v>
      </c>
    </row>
    <row r="1692" spans="1:17" x14ac:dyDescent="0.25">
      <c r="A1692" s="2">
        <v>8407</v>
      </c>
      <c r="B1692" s="4" t="s">
        <v>9434</v>
      </c>
      <c r="C1692" s="4" t="s">
        <v>610</v>
      </c>
      <c r="D1692" s="52">
        <v>1104</v>
      </c>
      <c r="E1692" s="5" t="s">
        <v>13633</v>
      </c>
      <c r="F1692" s="5">
        <v>8</v>
      </c>
      <c r="G1692" s="5">
        <v>30</v>
      </c>
      <c r="H1692" s="5">
        <v>6386</v>
      </c>
      <c r="I1692" t="s">
        <v>30255</v>
      </c>
      <c r="J1692" s="46" t="s">
        <v>33118</v>
      </c>
      <c r="K1692" s="56"/>
      <c r="L1692" s="56"/>
      <c r="M1692" s="56">
        <f t="shared" si="189"/>
        <v>1903</v>
      </c>
      <c r="N1692" s="56"/>
      <c r="O1692" s="56">
        <f t="shared" si="190"/>
        <v>1</v>
      </c>
      <c r="P1692" s="56">
        <f t="shared" si="191"/>
        <v>8</v>
      </c>
      <c r="Q1692" s="2" t="str">
        <f t="shared" si="188"/>
        <v>&lt;a href="set03\se\se_september_4,_1902_-_december_28,_1905\miscellaneous\winterer,_mrs._charles_appendicitis_january_8,_1903_p8_se.pdf"&gt;Appendicitis&lt;/a&gt;</v>
      </c>
    </row>
    <row r="1693" spans="1:17" x14ac:dyDescent="0.25">
      <c r="A1693" s="2">
        <v>170</v>
      </c>
      <c r="B1693" s="4" t="s">
        <v>9312</v>
      </c>
      <c r="C1693" s="4" t="s">
        <v>9313</v>
      </c>
      <c r="D1693" s="52">
        <v>1111</v>
      </c>
      <c r="E1693" s="5" t="s">
        <v>13633</v>
      </c>
      <c r="F1693" s="5">
        <v>5</v>
      </c>
      <c r="G1693" s="5">
        <v>30</v>
      </c>
      <c r="H1693" s="5">
        <v>6307</v>
      </c>
      <c r="I1693" t="s">
        <v>30256</v>
      </c>
      <c r="J1693" s="46" t="s">
        <v>33118</v>
      </c>
      <c r="K1693" s="56"/>
      <c r="L1693" s="56"/>
      <c r="M1693" s="56">
        <f t="shared" si="189"/>
        <v>1903</v>
      </c>
      <c r="N1693" s="56"/>
      <c r="O1693" s="56">
        <f t="shared" si="190"/>
        <v>1</v>
      </c>
      <c r="P1693" s="56">
        <f t="shared" si="191"/>
        <v>15</v>
      </c>
      <c r="Q1693" s="2" t="str">
        <f t="shared" si="188"/>
        <v>&lt;a href="set03\se\se_september_4,_1902_-_december_28,_1905\miscellaneous\anderson,_martin_to_canada_nw_january_15,_1903_p5_se.pdf"&gt;To Canada NW&lt;/a&gt;</v>
      </c>
    </row>
    <row r="1694" spans="1:17" x14ac:dyDescent="0.25">
      <c r="A1694" s="2">
        <v>2472</v>
      </c>
      <c r="B1694" s="4" t="s">
        <v>9356</v>
      </c>
      <c r="C1694" s="4" t="s">
        <v>9313</v>
      </c>
      <c r="D1694" s="52">
        <v>1111</v>
      </c>
      <c r="E1694" s="5" t="s">
        <v>13633</v>
      </c>
      <c r="F1694" s="5">
        <v>5</v>
      </c>
      <c r="G1694" s="5">
        <v>30</v>
      </c>
      <c r="H1694" s="5">
        <v>6334</v>
      </c>
      <c r="I1694" t="s">
        <v>30257</v>
      </c>
      <c r="J1694" s="46" t="s">
        <v>33118</v>
      </c>
      <c r="K1694" s="56"/>
      <c r="L1694" s="56"/>
      <c r="M1694" s="56">
        <f t="shared" si="189"/>
        <v>1903</v>
      </c>
      <c r="N1694" s="56"/>
      <c r="O1694" s="56">
        <f t="shared" si="190"/>
        <v>1</v>
      </c>
      <c r="P1694" s="56">
        <f t="shared" si="191"/>
        <v>15</v>
      </c>
      <c r="Q1694" s="2" t="str">
        <f t="shared" si="188"/>
        <v>&lt;a href="set03\se\se_september_4,_1902_-_december_28,_1905\miscellaneous\gulmon,_knute_to_canada_nw_january_15,_1903_p5_se.pdf"&gt;To Canada NW&lt;/a&gt;</v>
      </c>
    </row>
    <row r="1695" spans="1:17" x14ac:dyDescent="0.25">
      <c r="A1695" s="2">
        <v>4859</v>
      </c>
      <c r="B1695" s="4" t="s">
        <v>9382</v>
      </c>
      <c r="C1695" s="4" t="s">
        <v>9313</v>
      </c>
      <c r="D1695" s="52">
        <v>1111</v>
      </c>
      <c r="E1695" s="5" t="s">
        <v>13633</v>
      </c>
      <c r="F1695" s="5">
        <v>5</v>
      </c>
      <c r="G1695" s="5">
        <v>30</v>
      </c>
      <c r="H1695" s="5">
        <v>6352</v>
      </c>
      <c r="I1695" t="s">
        <v>30258</v>
      </c>
      <c r="J1695" s="46" t="s">
        <v>33118</v>
      </c>
      <c r="K1695" s="56"/>
      <c r="L1695" s="56"/>
      <c r="M1695" s="56">
        <f t="shared" si="189"/>
        <v>1903</v>
      </c>
      <c r="N1695" s="56"/>
      <c r="O1695" s="56">
        <f t="shared" si="190"/>
        <v>1</v>
      </c>
      <c r="P1695" s="56">
        <f t="shared" si="191"/>
        <v>15</v>
      </c>
      <c r="Q1695" s="2" t="str">
        <f t="shared" si="188"/>
        <v>&lt;a href="set03\se\se_september_4,_1902_-_december_28,_1905\miscellaneous\lobsinger,_joseph_to_canadian_nw_january_15,_1903_p5_se.pdf"&gt;To Canada NW&lt;/a&gt;</v>
      </c>
    </row>
    <row r="1696" spans="1:17" x14ac:dyDescent="0.25">
      <c r="A1696" s="2">
        <v>6174</v>
      </c>
      <c r="B1696" s="4" t="s">
        <v>9405</v>
      </c>
      <c r="C1696" s="4" t="s">
        <v>9406</v>
      </c>
      <c r="D1696" s="52">
        <v>1111</v>
      </c>
      <c r="E1696" s="5" t="s">
        <v>13633</v>
      </c>
      <c r="F1696" s="5">
        <v>8</v>
      </c>
      <c r="G1696" s="5">
        <v>30</v>
      </c>
      <c r="H1696" s="5">
        <v>6368</v>
      </c>
      <c r="I1696" t="s">
        <v>30259</v>
      </c>
      <c r="J1696" s="46" t="s">
        <v>33118</v>
      </c>
      <c r="K1696" s="56"/>
      <c r="L1696" s="56"/>
      <c r="M1696" s="56">
        <f t="shared" si="189"/>
        <v>1903</v>
      </c>
      <c r="N1696" s="56"/>
      <c r="O1696" s="56">
        <f t="shared" si="190"/>
        <v>1</v>
      </c>
      <c r="P1696" s="56">
        <f t="shared" si="191"/>
        <v>15</v>
      </c>
      <c r="Q1696" s="2" t="str">
        <f t="shared" si="188"/>
        <v>&lt;a href="set03\se\se_september_4,_1902_-_december_28,_1905\miscellaneous\rhine,_j_h_back_to_home_in_oh_january_15,_1903_p8_se.pdf"&gt;Back to home in OH&lt;/a&gt;</v>
      </c>
    </row>
    <row r="1697" spans="1:17" x14ac:dyDescent="0.25">
      <c r="A1697" s="2">
        <v>7015</v>
      </c>
      <c r="B1697" s="4" t="s">
        <v>33140</v>
      </c>
      <c r="C1697" s="4" t="s">
        <v>33139</v>
      </c>
      <c r="D1697" s="98">
        <v>1111</v>
      </c>
      <c r="E1697" s="5" t="s">
        <v>1756</v>
      </c>
      <c r="F1697" s="5">
        <v>4</v>
      </c>
      <c r="G1697" s="5">
        <v>26.2</v>
      </c>
      <c r="H1697" s="5"/>
      <c r="I1697" t="s">
        <v>32617</v>
      </c>
      <c r="J1697" s="46" t="s">
        <v>33112</v>
      </c>
      <c r="M1697" s="56">
        <f t="shared" si="189"/>
        <v>1903</v>
      </c>
      <c r="N1697" s="56"/>
      <c r="O1697" s="56">
        <f t="shared" si="190"/>
        <v>1</v>
      </c>
      <c r="P1697" s="56">
        <f t="shared" si="191"/>
        <v>15</v>
      </c>
      <c r="Q1697" s="2" t="str">
        <f t="shared" si="188"/>
        <v>&lt;a href="set01\hope_pioneer_jan1900todec1903\sccm\sccm_january_15_1903_p4_hp.pdf"&gt;Meeting Minutes&lt;/a&gt;</v>
      </c>
    </row>
    <row r="1698" spans="1:17" x14ac:dyDescent="0.25">
      <c r="A1698" s="2">
        <v>7667</v>
      </c>
      <c r="B1698" s="4" t="s">
        <v>9425</v>
      </c>
      <c r="C1698" s="4" t="s">
        <v>9313</v>
      </c>
      <c r="D1698" s="52">
        <v>1111</v>
      </c>
      <c r="E1698" s="5" t="s">
        <v>13633</v>
      </c>
      <c r="F1698" s="5">
        <v>5</v>
      </c>
      <c r="G1698" s="5">
        <v>30</v>
      </c>
      <c r="H1698" s="5">
        <v>6381</v>
      </c>
      <c r="I1698" t="s">
        <v>30260</v>
      </c>
      <c r="J1698" s="46" t="s">
        <v>33118</v>
      </c>
      <c r="K1698" s="56"/>
      <c r="L1698" s="56"/>
      <c r="M1698" s="56">
        <f t="shared" si="189"/>
        <v>1903</v>
      </c>
      <c r="N1698" s="56"/>
      <c r="O1698" s="56">
        <f t="shared" si="190"/>
        <v>1</v>
      </c>
      <c r="P1698" s="56">
        <f t="shared" si="191"/>
        <v>15</v>
      </c>
      <c r="Q1698" s="2" t="str">
        <f t="shared" si="188"/>
        <v>&lt;a href="set03\se\se_september_4,_1902_-_december_28,_1905\miscellaneous\wagner,_philip_to_canada_nw_january_15,_1903_p5_se.pdf"&gt;To Canada NW&lt;/a&gt;</v>
      </c>
    </row>
    <row r="1699" spans="1:17" x14ac:dyDescent="0.25">
      <c r="A1699" s="2">
        <v>3103</v>
      </c>
      <c r="B1699" s="4" t="s">
        <v>1700</v>
      </c>
      <c r="C1699" s="4" t="s">
        <v>2244</v>
      </c>
      <c r="D1699" s="52">
        <v>1118</v>
      </c>
      <c r="E1699" s="5" t="s">
        <v>1756</v>
      </c>
      <c r="F1699" s="5">
        <v>3</v>
      </c>
      <c r="G1699" s="5">
        <v>26</v>
      </c>
      <c r="H1699" s="5">
        <v>5979</v>
      </c>
      <c r="I1699" t="s">
        <v>32438</v>
      </c>
      <c r="J1699" s="46" t="s">
        <v>33110</v>
      </c>
      <c r="K1699" s="56"/>
      <c r="L1699" s="56"/>
      <c r="M1699" s="56">
        <f t="shared" si="189"/>
        <v>1903</v>
      </c>
      <c r="N1699" s="56"/>
      <c r="O1699" s="56">
        <f t="shared" si="190"/>
        <v>1</v>
      </c>
      <c r="P1699" s="56">
        <f t="shared" si="191"/>
        <v>22</v>
      </c>
      <c r="Q1699" s="2" t="str">
        <f t="shared" si="188"/>
        <v>&lt;a href="set01\hope_pioneer_jan1900todec1903\misc\hope_degree_of_honor_lodge_january_22_1903_p3_hp.pdf"&gt;Degree of Honor Lodge&lt;/a&gt;</v>
      </c>
    </row>
    <row r="1700" spans="1:17" x14ac:dyDescent="0.25">
      <c r="A1700" s="2">
        <v>3355</v>
      </c>
      <c r="B1700" s="4" t="s">
        <v>2233</v>
      </c>
      <c r="C1700" s="4" t="s">
        <v>2237</v>
      </c>
      <c r="D1700" s="52">
        <v>1118</v>
      </c>
      <c r="E1700" s="5" t="s">
        <v>1756</v>
      </c>
      <c r="F1700" s="5">
        <v>1</v>
      </c>
      <c r="G1700" s="5">
        <v>26</v>
      </c>
      <c r="H1700" s="5">
        <v>5994</v>
      </c>
      <c r="I1700" t="s">
        <v>32437</v>
      </c>
      <c r="J1700" s="46" t="s">
        <v>33110</v>
      </c>
      <c r="K1700" s="56"/>
      <c r="L1700" s="56"/>
      <c r="M1700" s="56">
        <f t="shared" si="189"/>
        <v>1903</v>
      </c>
      <c r="N1700" s="56"/>
      <c r="O1700" s="56">
        <f t="shared" si="190"/>
        <v>1</v>
      </c>
      <c r="P1700" s="56">
        <f t="shared" si="191"/>
        <v>22</v>
      </c>
      <c r="Q1700" s="2" t="str">
        <f t="shared" si="188"/>
        <v>&lt;a href="set01\hope_pioneer_jan1900todec1903\misc\hope_commercial_club_officers_january_22_1903_p1_hp.pdf"&gt;Officers&lt;/a&gt;</v>
      </c>
    </row>
    <row r="1701" spans="1:17" x14ac:dyDescent="0.25">
      <c r="A1701" s="2">
        <v>4550</v>
      </c>
      <c r="B1701" s="4" t="s">
        <v>8850</v>
      </c>
      <c r="C1701" s="4" t="s">
        <v>8838</v>
      </c>
      <c r="D1701" s="52">
        <v>1123</v>
      </c>
      <c r="E1701" s="5" t="s">
        <v>11770</v>
      </c>
      <c r="F1701" s="5">
        <v>1</v>
      </c>
      <c r="G1701" s="5">
        <v>7</v>
      </c>
      <c r="H1701" s="5">
        <v>589</v>
      </c>
      <c r="I1701" t="s">
        <v>23980</v>
      </c>
      <c r="J1701" s="46" t="s">
        <v>33089</v>
      </c>
      <c r="K1701" s="56"/>
      <c r="L1701" s="56"/>
      <c r="M1701" s="56">
        <f t="shared" si="189"/>
        <v>1903</v>
      </c>
      <c r="N1701" s="56"/>
      <c r="O1701" s="56">
        <f t="shared" si="190"/>
        <v>1</v>
      </c>
      <c r="P1701" s="56">
        <f t="shared" si="191"/>
        <v>27</v>
      </c>
      <c r="Q1701" s="2" t="str">
        <f t="shared" si="188"/>
        <v>&lt;a href="set03\cg\cg_march_9,_1901_-_december_29,_1905\miscellaneous\kolstrom,_john_fined_them_both_january_27,_1903_p1_cg.pdf"&gt;Fined them both&lt;/a&gt;</v>
      </c>
    </row>
    <row r="1702" spans="1:17" x14ac:dyDescent="0.25">
      <c r="A1702" s="2">
        <v>3232</v>
      </c>
      <c r="B1702" s="4" t="s">
        <v>1700</v>
      </c>
      <c r="C1702" s="4" t="s">
        <v>10203</v>
      </c>
      <c r="D1702" s="98">
        <v>1125</v>
      </c>
      <c r="E1702" s="5" t="s">
        <v>1756</v>
      </c>
      <c r="F1702" s="5">
        <v>3</v>
      </c>
      <c r="G1702" s="5">
        <v>26.1</v>
      </c>
      <c r="H1702" s="5"/>
      <c r="I1702" t="s">
        <v>32552</v>
      </c>
      <c r="J1702" s="46" t="s">
        <v>33111</v>
      </c>
      <c r="M1702" s="56">
        <f t="shared" si="189"/>
        <v>1903</v>
      </c>
      <c r="N1702" s="56"/>
      <c r="O1702" s="56">
        <f t="shared" si="190"/>
        <v>1</v>
      </c>
      <c r="P1702" s="56">
        <f t="shared" si="191"/>
        <v>29</v>
      </c>
      <c r="Q1702" s="2" t="str">
        <f t="shared" si="188"/>
        <v>&lt;a href="set01\hope_pioneer_jan1900todec1903\hsn\hope_school_notes_january_29_1903_p3_hp.pdf"&gt;School Notes&lt;/a&gt;</v>
      </c>
    </row>
    <row r="1703" spans="1:17" x14ac:dyDescent="0.25">
      <c r="A1703" s="2">
        <v>3392</v>
      </c>
      <c r="B1703" s="4" t="s">
        <v>2247</v>
      </c>
      <c r="C1703" s="4" t="s">
        <v>2250</v>
      </c>
      <c r="D1703" s="52">
        <v>1125</v>
      </c>
      <c r="E1703" s="5" t="s">
        <v>1756</v>
      </c>
      <c r="F1703" s="5">
        <v>3</v>
      </c>
      <c r="G1703" s="5">
        <v>26</v>
      </c>
      <c r="H1703" s="5">
        <v>6005</v>
      </c>
      <c r="I1703" t="s">
        <v>32439</v>
      </c>
      <c r="J1703" s="46" t="s">
        <v>33110</v>
      </c>
      <c r="K1703" s="56"/>
      <c r="L1703" s="56"/>
      <c r="M1703" s="56">
        <f t="shared" si="189"/>
        <v>1903</v>
      </c>
      <c r="N1703" s="56"/>
      <c r="O1703" s="56">
        <f t="shared" si="190"/>
        <v>1</v>
      </c>
      <c r="P1703" s="56">
        <f t="shared" si="191"/>
        <v>29</v>
      </c>
      <c r="Q1703" s="2" t="str">
        <f t="shared" si="188"/>
        <v>&lt;a href="set01\hope_pioneer_jan1900todec1903\misc\hope_fire_department_election_january_29_1903_p3_hp.pdf"&gt;Election&lt;/a&gt;</v>
      </c>
    </row>
    <row r="1704" spans="1:17" x14ac:dyDescent="0.25">
      <c r="A1704" s="2">
        <v>3397</v>
      </c>
      <c r="B1704" s="4" t="s">
        <v>2247</v>
      </c>
      <c r="C1704" s="4" t="s">
        <v>2252</v>
      </c>
      <c r="D1704" s="12">
        <v>1125</v>
      </c>
      <c r="E1704" s="5" t="s">
        <v>1756</v>
      </c>
      <c r="F1704" s="5">
        <v>3</v>
      </c>
      <c r="G1704" s="5">
        <v>26</v>
      </c>
      <c r="H1704" s="5">
        <v>6007</v>
      </c>
      <c r="I1704" t="s">
        <v>32502</v>
      </c>
      <c r="J1704" s="46" t="s">
        <v>33110</v>
      </c>
      <c r="K1704" s="56"/>
      <c r="L1704" s="56"/>
      <c r="M1704" s="56">
        <f t="shared" si="189"/>
        <v>1903</v>
      </c>
      <c r="N1704" s="56"/>
      <c r="O1704" s="56">
        <f t="shared" si="190"/>
        <v>1</v>
      </c>
      <c r="P1704" s="56">
        <f t="shared" si="191"/>
        <v>29</v>
      </c>
      <c r="Q1704" s="2" t="str">
        <f t="shared" si="188"/>
        <v>&lt;a href="set01\hope_pioneer_jan1900todec1903\misc\hope_fire_department_performance_issues_january_29_1903_p3_hp.pdf"&gt;Performance issues&lt;/a&gt;</v>
      </c>
    </row>
    <row r="1705" spans="1:17" x14ac:dyDescent="0.25">
      <c r="A1705" s="2">
        <v>3486</v>
      </c>
      <c r="B1705" s="4" t="s">
        <v>2269</v>
      </c>
      <c r="C1705" s="4" t="s">
        <v>2271</v>
      </c>
      <c r="D1705" s="52">
        <v>1125</v>
      </c>
      <c r="E1705" s="5" t="s">
        <v>1756</v>
      </c>
      <c r="F1705" s="5">
        <v>3</v>
      </c>
      <c r="G1705" s="5">
        <v>26</v>
      </c>
      <c r="H1705" s="5">
        <v>6027</v>
      </c>
      <c r="I1705" t="s">
        <v>32440</v>
      </c>
      <c r="J1705" s="46" t="s">
        <v>33110</v>
      </c>
      <c r="K1705" s="56"/>
      <c r="L1705" s="56"/>
      <c r="M1705" s="56">
        <f t="shared" si="189"/>
        <v>1903</v>
      </c>
      <c r="N1705" s="56"/>
      <c r="O1705" s="56">
        <f t="shared" si="190"/>
        <v>1</v>
      </c>
      <c r="P1705" s="56">
        <f t="shared" si="191"/>
        <v>29</v>
      </c>
      <c r="Q1705" s="2" t="str">
        <f t="shared" si="188"/>
        <v>&lt;a href="set01\hope_pioneer_jan1900todec1903\misc\hope_post_office_-_rfd_routes_begin_january_29_1903_p3_hp.pdf"&gt;RFD routes to begin&lt;/a&gt;</v>
      </c>
    </row>
    <row r="1706" spans="1:17" x14ac:dyDescent="0.25">
      <c r="A1706" s="2">
        <v>6480</v>
      </c>
      <c r="B1706" s="4" t="s">
        <v>2350</v>
      </c>
      <c r="C1706" s="4" t="s">
        <v>1682</v>
      </c>
      <c r="D1706" s="52">
        <v>1125</v>
      </c>
      <c r="E1706" s="5" t="s">
        <v>1756</v>
      </c>
      <c r="F1706" s="5">
        <v>3</v>
      </c>
      <c r="G1706" s="5">
        <v>26</v>
      </c>
      <c r="H1706" s="5">
        <v>6073</v>
      </c>
      <c r="I1706" t="s">
        <v>32441</v>
      </c>
      <c r="J1706" s="46" t="s">
        <v>33110</v>
      </c>
      <c r="K1706" s="56"/>
      <c r="L1706" s="56"/>
      <c r="M1706" s="56">
        <f t="shared" si="189"/>
        <v>1903</v>
      </c>
      <c r="N1706" s="56"/>
      <c r="O1706" s="56">
        <f t="shared" si="190"/>
        <v>1</v>
      </c>
      <c r="P1706" s="56">
        <f t="shared" si="191"/>
        <v>29</v>
      </c>
      <c r="Q1706" s="2" t="str">
        <f t="shared" si="188"/>
        <v>&lt;a href="set01\hope_pioneer_jan1900todec1903\misc\shakespeare_club_begun_january_29_1903_p3_hp.pdf"&gt;Begun&lt;/a&gt;</v>
      </c>
    </row>
    <row r="1707" spans="1:17" x14ac:dyDescent="0.25">
      <c r="A1707" s="2">
        <v>3353</v>
      </c>
      <c r="B1707" s="4" t="s">
        <v>2233</v>
      </c>
      <c r="C1707" s="4" t="s">
        <v>2235</v>
      </c>
      <c r="D1707" s="52">
        <v>1139</v>
      </c>
      <c r="E1707" s="5" t="s">
        <v>1756</v>
      </c>
      <c r="F1707" s="5">
        <v>5</v>
      </c>
      <c r="G1707" s="5">
        <v>26</v>
      </c>
      <c r="H1707" s="5">
        <v>5992</v>
      </c>
      <c r="I1707" t="s">
        <v>32442</v>
      </c>
      <c r="J1707" s="46" t="s">
        <v>33110</v>
      </c>
      <c r="K1707" s="56"/>
      <c r="L1707" s="56"/>
      <c r="M1707" s="56">
        <f t="shared" si="189"/>
        <v>1903</v>
      </c>
      <c r="N1707" s="56"/>
      <c r="O1707" s="56">
        <f t="shared" si="190"/>
        <v>2</v>
      </c>
      <c r="P1707" s="56">
        <f t="shared" si="191"/>
        <v>12</v>
      </c>
      <c r="Q1707" s="2" t="str">
        <f t="shared" si="188"/>
        <v>&lt;a href="set01\hope_pioneer_jan1900todec1903\misc\hope_commercial_club_meets_february_12_1903_p5_hp.pdf"&gt;Meets&lt;/a&gt;</v>
      </c>
    </row>
    <row r="1708" spans="1:17" x14ac:dyDescent="0.25">
      <c r="A1708" s="2">
        <v>3233</v>
      </c>
      <c r="B1708" s="4" t="s">
        <v>1700</v>
      </c>
      <c r="C1708" s="4" t="s">
        <v>10203</v>
      </c>
      <c r="D1708" s="98">
        <v>1146</v>
      </c>
      <c r="E1708" s="5" t="s">
        <v>1756</v>
      </c>
      <c r="F1708" s="5">
        <v>1</v>
      </c>
      <c r="G1708" s="5">
        <v>26.1</v>
      </c>
      <c r="H1708" s="5"/>
      <c r="I1708" t="s">
        <v>32553</v>
      </c>
      <c r="J1708" s="46" t="s">
        <v>33111</v>
      </c>
      <c r="M1708" s="56">
        <f t="shared" si="189"/>
        <v>1903</v>
      </c>
      <c r="N1708" s="56"/>
      <c r="O1708" s="56">
        <f t="shared" si="190"/>
        <v>2</v>
      </c>
      <c r="P1708" s="56">
        <f t="shared" si="191"/>
        <v>19</v>
      </c>
      <c r="Q1708" s="2" t="str">
        <f t="shared" si="188"/>
        <v>&lt;a href="set01\hope_pioneer_jan1900todec1903\hsn\hope_school_election_detailed_february_19_1903_p1_hp.pdf"&gt;School Notes&lt;/a&gt;</v>
      </c>
    </row>
    <row r="1709" spans="1:17" x14ac:dyDescent="0.25">
      <c r="A1709" s="2">
        <v>3483</v>
      </c>
      <c r="B1709" s="4" t="s">
        <v>2269</v>
      </c>
      <c r="C1709" s="4" t="s">
        <v>2272</v>
      </c>
      <c r="D1709" s="52">
        <v>1146</v>
      </c>
      <c r="E1709" s="5" t="s">
        <v>1756</v>
      </c>
      <c r="F1709" s="5">
        <v>1</v>
      </c>
      <c r="G1709" s="5">
        <v>26</v>
      </c>
      <c r="H1709" s="5">
        <v>6028</v>
      </c>
      <c r="I1709" t="s">
        <v>32443</v>
      </c>
      <c r="J1709" s="46" t="s">
        <v>33110</v>
      </c>
      <c r="K1709" s="56"/>
      <c r="L1709" s="56"/>
      <c r="M1709" s="56">
        <f t="shared" si="189"/>
        <v>1903</v>
      </c>
      <c r="N1709" s="56"/>
      <c r="O1709" s="56">
        <f t="shared" si="190"/>
        <v>2</v>
      </c>
      <c r="P1709" s="56">
        <f t="shared" si="191"/>
        <v>19</v>
      </c>
      <c r="Q1709" s="2" t="str">
        <f t="shared" si="188"/>
        <v>&lt;a href="set01\hope_pioneer_jan1900todec1903\misc\hope_post_office_names_of_rfd_recipients_february_19_1903_p1_hp.pdf"&gt;Names of RFD recipients&lt;/a&gt;</v>
      </c>
    </row>
    <row r="1710" spans="1:17" x14ac:dyDescent="0.25">
      <c r="A1710" s="2">
        <v>7570</v>
      </c>
      <c r="B1710" s="4" t="s">
        <v>1907</v>
      </c>
      <c r="C1710" s="4" t="s">
        <v>2379</v>
      </c>
      <c r="D1710" s="52">
        <v>1146</v>
      </c>
      <c r="E1710" s="5" t="s">
        <v>1756</v>
      </c>
      <c r="F1710" s="5">
        <v>5</v>
      </c>
      <c r="G1710" s="5">
        <v>26</v>
      </c>
      <c r="H1710" s="5">
        <v>6094</v>
      </c>
      <c r="I1710" t="s">
        <v>32444</v>
      </c>
      <c r="J1710" s="46" t="s">
        <v>33110</v>
      </c>
      <c r="K1710" s="56"/>
      <c r="L1710" s="56"/>
      <c r="M1710" s="56">
        <f t="shared" si="189"/>
        <v>1903</v>
      </c>
      <c r="N1710" s="56"/>
      <c r="O1710" s="56">
        <f t="shared" si="190"/>
        <v>2</v>
      </c>
      <c r="P1710" s="56">
        <f t="shared" si="191"/>
        <v>19</v>
      </c>
      <c r="Q1710" s="2" t="str">
        <f t="shared" si="188"/>
        <v>&lt;a href="set01\hope_pioneer_jan1900todec1903\misc\union_telephone_building_lines_along_rfd_routes_february_19_1903_p5_hp.pdf"&gt;Building lines along RFD routes&lt;/a&gt;</v>
      </c>
    </row>
    <row r="1711" spans="1:17" x14ac:dyDescent="0.25">
      <c r="A1711" s="2">
        <v>3112</v>
      </c>
      <c r="B1711" s="4" t="s">
        <v>1700</v>
      </c>
      <c r="C1711" s="4" t="s">
        <v>2257</v>
      </c>
      <c r="D1711" s="52">
        <v>1153</v>
      </c>
      <c r="E1711" s="5" t="s">
        <v>1756</v>
      </c>
      <c r="F1711" s="5">
        <v>1</v>
      </c>
      <c r="G1711" s="5">
        <v>26</v>
      </c>
      <c r="H1711" s="5">
        <v>5982</v>
      </c>
      <c r="I1711" t="s">
        <v>32445</v>
      </c>
      <c r="J1711" s="46" t="s">
        <v>33110</v>
      </c>
      <c r="K1711" s="56"/>
      <c r="L1711" s="56"/>
      <c r="M1711" s="56">
        <f t="shared" si="189"/>
        <v>1903</v>
      </c>
      <c r="N1711" s="56"/>
      <c r="O1711" s="56">
        <f t="shared" si="190"/>
        <v>2</v>
      </c>
      <c r="P1711" s="56">
        <f t="shared" si="191"/>
        <v>26</v>
      </c>
      <c r="Q1711" s="2" t="str">
        <f t="shared" si="188"/>
        <v>&lt;a href="set01\hope_pioneer_jan1900todec1903\misc\hope_gives_to_scandanavian_relief_fund_february_26_1903_p1_hp.pdf"&gt;Gives to Scandinavian Relief Fund&lt;/a&gt;</v>
      </c>
    </row>
    <row r="1712" spans="1:17" x14ac:dyDescent="0.25">
      <c r="A1712" s="2">
        <v>3234</v>
      </c>
      <c r="B1712" s="4" t="s">
        <v>1700</v>
      </c>
      <c r="C1712" s="4" t="s">
        <v>10203</v>
      </c>
      <c r="D1712" s="98">
        <v>1153</v>
      </c>
      <c r="E1712" s="5" t="s">
        <v>1756</v>
      </c>
      <c r="F1712" s="5">
        <v>5</v>
      </c>
      <c r="G1712" s="5">
        <v>26.1</v>
      </c>
      <c r="H1712" s="5"/>
      <c r="I1712" t="s">
        <v>32554</v>
      </c>
      <c r="J1712" s="46" t="s">
        <v>33111</v>
      </c>
      <c r="M1712" s="56">
        <f t="shared" si="189"/>
        <v>1903</v>
      </c>
      <c r="N1712" s="56"/>
      <c r="O1712" s="56">
        <f t="shared" si="190"/>
        <v>2</v>
      </c>
      <c r="P1712" s="56">
        <f t="shared" si="191"/>
        <v>26</v>
      </c>
      <c r="Q1712" s="2" t="str">
        <f t="shared" si="188"/>
        <v>&lt;a href="set01\hope_pioneer_jan1900todec1903\hsn\hope_school_notes_february_26_1903_p5_hp.pdf"&gt;School Notes&lt;/a&gt;</v>
      </c>
    </row>
    <row r="1713" spans="1:17" x14ac:dyDescent="0.25">
      <c r="A1713" s="2">
        <v>169</v>
      </c>
      <c r="B1713" s="4" t="s">
        <v>9312</v>
      </c>
      <c r="C1713" s="4" t="s">
        <v>8941</v>
      </c>
      <c r="D1713" s="52">
        <v>1159</v>
      </c>
      <c r="E1713" s="5" t="s">
        <v>13633</v>
      </c>
      <c r="F1713" s="5">
        <v>8</v>
      </c>
      <c r="G1713" s="5">
        <v>30</v>
      </c>
      <c r="H1713" s="5">
        <v>6306</v>
      </c>
      <c r="I1713" t="s">
        <v>30261</v>
      </c>
      <c r="J1713" s="46" t="s">
        <v>33118</v>
      </c>
      <c r="K1713" s="56"/>
      <c r="L1713" s="56"/>
      <c r="M1713" s="56">
        <f t="shared" si="189"/>
        <v>1903</v>
      </c>
      <c r="N1713" s="56"/>
      <c r="O1713" s="56">
        <f t="shared" si="190"/>
        <v>3</v>
      </c>
      <c r="P1713" s="56">
        <f t="shared" si="191"/>
        <v>4</v>
      </c>
      <c r="Q1713" s="2" t="str">
        <f t="shared" si="188"/>
        <v>&lt;a href="set03\se\se_september_4,_1902_-_december_28,_1905\miscellaneous\anderson,_martin_returns_from_canada_march_4,_1903_p8_se.pdf"&gt;Returns from Canada&lt;/a&gt;</v>
      </c>
    </row>
    <row r="1714" spans="1:17" x14ac:dyDescent="0.25">
      <c r="A1714" s="2">
        <v>2471</v>
      </c>
      <c r="B1714" s="4" t="s">
        <v>9356</v>
      </c>
      <c r="C1714" s="4" t="s">
        <v>8941</v>
      </c>
      <c r="D1714" s="52">
        <v>1159</v>
      </c>
      <c r="E1714" s="5" t="s">
        <v>13633</v>
      </c>
      <c r="F1714" s="5">
        <v>8</v>
      </c>
      <c r="G1714" s="5">
        <v>30</v>
      </c>
      <c r="H1714" s="5">
        <v>6333</v>
      </c>
      <c r="I1714" t="s">
        <v>30262</v>
      </c>
      <c r="J1714" s="46" t="s">
        <v>33118</v>
      </c>
      <c r="K1714" s="56"/>
      <c r="L1714" s="56"/>
      <c r="M1714" s="56">
        <f t="shared" si="189"/>
        <v>1903</v>
      </c>
      <c r="N1714" s="56"/>
      <c r="O1714" s="56">
        <f t="shared" si="190"/>
        <v>3</v>
      </c>
      <c r="P1714" s="56">
        <f t="shared" si="191"/>
        <v>4</v>
      </c>
      <c r="Q1714" s="2" t="str">
        <f t="shared" si="188"/>
        <v>&lt;a href="set03\se\se_september_4,_1902_-_december_28,_1905\miscellaneous\gulmon,_knute_returns_from_canada_march_4,_1903_p8_se.pdf"&gt;Returns from Canada&lt;/a&gt;</v>
      </c>
    </row>
    <row r="1715" spans="1:17" x14ac:dyDescent="0.25">
      <c r="A1715" s="2">
        <v>4858</v>
      </c>
      <c r="B1715" s="4" t="s">
        <v>9382</v>
      </c>
      <c r="C1715" s="4" t="s">
        <v>8941</v>
      </c>
      <c r="D1715" s="52">
        <v>1159</v>
      </c>
      <c r="E1715" s="5" t="s">
        <v>13633</v>
      </c>
      <c r="F1715" s="5">
        <v>8</v>
      </c>
      <c r="G1715" s="5">
        <v>30</v>
      </c>
      <c r="H1715" s="5">
        <v>6351</v>
      </c>
      <c r="I1715" t="s">
        <v>30263</v>
      </c>
      <c r="J1715" s="46" t="s">
        <v>33118</v>
      </c>
      <c r="K1715" s="56"/>
      <c r="L1715" s="56"/>
      <c r="M1715" s="56">
        <f t="shared" si="189"/>
        <v>1903</v>
      </c>
      <c r="N1715" s="56"/>
      <c r="O1715" s="56">
        <f t="shared" si="190"/>
        <v>3</v>
      </c>
      <c r="P1715" s="56">
        <f t="shared" si="191"/>
        <v>4</v>
      </c>
      <c r="Q1715" s="2" t="str">
        <f t="shared" si="188"/>
        <v>&lt;a href="set03\se\se_september_4,_1902_-_december_28,_1905\miscellaneous\lobsinger,_joseph_returns_from_canada_march_4,_1903_p8_se.pdf"&gt;Returns from Canada&lt;/a&gt;</v>
      </c>
    </row>
    <row r="1716" spans="1:17" x14ac:dyDescent="0.25">
      <c r="A1716" s="2">
        <v>7666</v>
      </c>
      <c r="B1716" s="4" t="s">
        <v>9425</v>
      </c>
      <c r="C1716" s="4" t="s">
        <v>8941</v>
      </c>
      <c r="D1716" s="52">
        <v>1159</v>
      </c>
      <c r="E1716" s="5" t="s">
        <v>13633</v>
      </c>
      <c r="F1716" s="5">
        <v>8</v>
      </c>
      <c r="G1716" s="5">
        <v>30</v>
      </c>
      <c r="H1716" s="5">
        <v>6380</v>
      </c>
      <c r="I1716" t="s">
        <v>30264</v>
      </c>
      <c r="J1716" s="46" t="s">
        <v>33118</v>
      </c>
      <c r="K1716" s="56"/>
      <c r="L1716" s="56"/>
      <c r="M1716" s="56">
        <f t="shared" si="189"/>
        <v>1903</v>
      </c>
      <c r="N1716" s="56"/>
      <c r="O1716" s="56">
        <f t="shared" si="190"/>
        <v>3</v>
      </c>
      <c r="P1716" s="56">
        <f t="shared" si="191"/>
        <v>4</v>
      </c>
      <c r="Q1716" s="2" t="str">
        <f t="shared" si="188"/>
        <v>&lt;a href="set03\se\se_september_4,_1902_-_december_28,_1905\miscellaneous\wagner,_philip_returns_from_canada_march_4,_1903_p8_se.pdf"&gt;Returns from Canada&lt;/a&gt;</v>
      </c>
    </row>
    <row r="1717" spans="1:17" x14ac:dyDescent="0.25">
      <c r="A1717" s="2">
        <v>3235</v>
      </c>
      <c r="B1717" s="4" t="s">
        <v>1700</v>
      </c>
      <c r="C1717" s="4" t="s">
        <v>10203</v>
      </c>
      <c r="D1717" s="98">
        <v>1160</v>
      </c>
      <c r="E1717" s="5" t="s">
        <v>1756</v>
      </c>
      <c r="F1717" s="5">
        <v>5</v>
      </c>
      <c r="G1717" s="5">
        <v>26.1</v>
      </c>
      <c r="H1717" s="5"/>
      <c r="I1717" t="s">
        <v>32555</v>
      </c>
      <c r="J1717" s="46" t="s">
        <v>33111</v>
      </c>
      <c r="M1717" s="56">
        <f t="shared" si="189"/>
        <v>1903</v>
      </c>
      <c r="N1717" s="56"/>
      <c r="O1717" s="56">
        <f t="shared" si="190"/>
        <v>3</v>
      </c>
      <c r="P1717" s="56">
        <f t="shared" si="191"/>
        <v>5</v>
      </c>
      <c r="Q1717" s="2" t="str">
        <f t="shared" si="188"/>
        <v>&lt;a href="set01\hope_pioneer_jan1900todec1903\hsn\hope_school_election_results_march_5_1903_p5_hp.pdf"&gt;School Notes&lt;/a&gt;</v>
      </c>
    </row>
    <row r="1718" spans="1:17" x14ac:dyDescent="0.25">
      <c r="A1718" s="2">
        <v>2491</v>
      </c>
      <c r="B1718" s="4" t="s">
        <v>27274</v>
      </c>
      <c r="C1718" s="4" t="s">
        <v>6364</v>
      </c>
      <c r="D1718" s="52">
        <v>1167</v>
      </c>
      <c r="E1718" s="5" t="s">
        <v>13631</v>
      </c>
      <c r="F1718" s="5">
        <v>5</v>
      </c>
      <c r="G1718" s="5">
        <v>2</v>
      </c>
      <c r="H1718" s="5">
        <v>35</v>
      </c>
      <c r="I1718" s="47" t="s">
        <v>23399</v>
      </c>
      <c r="J1718" s="46" t="s">
        <v>33084</v>
      </c>
      <c r="M1718" s="56">
        <f t="shared" si="189"/>
        <v>1903</v>
      </c>
      <c r="N1718" s="56"/>
      <c r="O1718" s="56">
        <f t="shared" si="190"/>
        <v>3</v>
      </c>
      <c r="P1718" s="56">
        <f t="shared" si="191"/>
        <v>12</v>
      </c>
      <c r="Q1718" s="2" t="str">
        <f t="shared" si="188"/>
        <v>&lt;a href="set01\miscellaneous_articles\cooperstown_courier\1902_-1903\gunning,_male_child_of_j_m_accidentally_injured_when_pushed_in_cellar_march_12,_1903_p5_cc.pdf"&gt;Accidentally injured&lt;/a&gt;</v>
      </c>
    </row>
    <row r="1719" spans="1:17" x14ac:dyDescent="0.25">
      <c r="A1719" s="2">
        <v>7016</v>
      </c>
      <c r="B1719" s="4" t="s">
        <v>33140</v>
      </c>
      <c r="C1719" s="4" t="s">
        <v>33139</v>
      </c>
      <c r="D1719" s="98">
        <v>1174</v>
      </c>
      <c r="E1719" s="5" t="s">
        <v>1756</v>
      </c>
      <c r="F1719" s="5">
        <v>8</v>
      </c>
      <c r="G1719" s="5">
        <v>26.2</v>
      </c>
      <c r="H1719" s="5"/>
      <c r="I1719" t="s">
        <v>32618</v>
      </c>
      <c r="J1719" s="46" t="s">
        <v>33112</v>
      </c>
      <c r="M1719" s="56">
        <f t="shared" si="189"/>
        <v>1903</v>
      </c>
      <c r="N1719" s="56"/>
      <c r="O1719" s="56">
        <f t="shared" si="190"/>
        <v>3</v>
      </c>
      <c r="P1719" s="56">
        <f t="shared" si="191"/>
        <v>19</v>
      </c>
      <c r="Q1719" s="2" t="str">
        <f t="shared" si="188"/>
        <v>&lt;a href="set01\hope_pioneer_jan1900todec1903\sccm\sccm_march_19_1903_p8_hp.pdf"&gt;Meeting Minutes&lt;/a&gt;</v>
      </c>
    </row>
    <row r="1720" spans="1:17" x14ac:dyDescent="0.25">
      <c r="A1720" s="2">
        <v>857</v>
      </c>
      <c r="B1720" s="4" t="s">
        <v>2201</v>
      </c>
      <c r="C1720" s="4" t="s">
        <v>2202</v>
      </c>
      <c r="D1720" s="52">
        <v>1181</v>
      </c>
      <c r="E1720" s="5" t="s">
        <v>1756</v>
      </c>
      <c r="F1720" s="5">
        <v>4</v>
      </c>
      <c r="G1720" s="5">
        <v>26</v>
      </c>
      <c r="H1720" s="5">
        <v>5959</v>
      </c>
      <c r="I1720" t="s">
        <v>32447</v>
      </c>
      <c r="J1720" s="46" t="s">
        <v>33110</v>
      </c>
      <c r="K1720" s="56"/>
      <c r="L1720" s="56"/>
      <c r="M1720" s="56">
        <f t="shared" si="189"/>
        <v>1903</v>
      </c>
      <c r="N1720" s="56"/>
      <c r="O1720" s="56">
        <f t="shared" si="190"/>
        <v>3</v>
      </c>
      <c r="P1720" s="56">
        <f t="shared" si="191"/>
        <v>26</v>
      </c>
      <c r="Q1720" s="2" t="str">
        <f t="shared" si="188"/>
        <v>&lt;a href="set01\hope_pioneer_jan1900todec1903\misc\clint_jessie_not_to_grafton_but_to_barrett_march_26_1903_p4_hp.pdf"&gt;Not to Grafton, but to Barrett&lt;/a&gt;</v>
      </c>
    </row>
    <row r="1721" spans="1:17" x14ac:dyDescent="0.25">
      <c r="A1721" s="2">
        <v>858</v>
      </c>
      <c r="B1721" s="4" t="s">
        <v>2201</v>
      </c>
      <c r="C1721" s="4" t="s">
        <v>2203</v>
      </c>
      <c r="D1721" s="52">
        <v>1181</v>
      </c>
      <c r="E1721" s="5" t="s">
        <v>1756</v>
      </c>
      <c r="F1721" s="5">
        <v>5</v>
      </c>
      <c r="G1721" s="5">
        <v>26</v>
      </c>
      <c r="H1721" s="5">
        <v>5960</v>
      </c>
      <c r="I1721" t="s">
        <v>32448</v>
      </c>
      <c r="J1721" s="46" t="s">
        <v>33110</v>
      </c>
      <c r="K1721" s="56"/>
      <c r="L1721" s="56"/>
      <c r="M1721" s="56">
        <f t="shared" si="189"/>
        <v>1903</v>
      </c>
      <c r="N1721" s="56"/>
      <c r="O1721" s="56">
        <f t="shared" si="190"/>
        <v>3</v>
      </c>
      <c r="P1721" s="56">
        <f t="shared" si="191"/>
        <v>26</v>
      </c>
      <c r="Q1721" s="2" t="str">
        <f t="shared" si="188"/>
        <v>&lt;a href="set01\hope_pioneer_jan1900todec1903\misc\clint_jessie_teaches_at_fuller_school_march_26_1903_p5_hp.pdf"&gt;Teaches at Fuller School&lt;/a&gt;</v>
      </c>
    </row>
    <row r="1722" spans="1:17" x14ac:dyDescent="0.25">
      <c r="A1722" s="2">
        <v>2062</v>
      </c>
      <c r="B1722" s="4" t="s">
        <v>2219</v>
      </c>
      <c r="C1722" s="4" t="s">
        <v>2220</v>
      </c>
      <c r="D1722" s="52">
        <v>1181</v>
      </c>
      <c r="E1722" s="5" t="s">
        <v>1756</v>
      </c>
      <c r="F1722" s="5">
        <v>5</v>
      </c>
      <c r="G1722" s="5">
        <v>26</v>
      </c>
      <c r="H1722" s="5">
        <v>5970</v>
      </c>
      <c r="I1722" t="s">
        <v>32449</v>
      </c>
      <c r="J1722" s="46" t="s">
        <v>33110</v>
      </c>
      <c r="K1722" s="56"/>
      <c r="L1722" s="56"/>
      <c r="M1722" s="56">
        <f t="shared" si="189"/>
        <v>1903</v>
      </c>
      <c r="N1722" s="56"/>
      <c r="O1722" s="56">
        <f t="shared" si="190"/>
        <v>3</v>
      </c>
      <c r="P1722" s="56">
        <f t="shared" si="191"/>
        <v>26</v>
      </c>
      <c r="Q1722" s="2" t="str">
        <f t="shared" si="188"/>
        <v>&lt;a href="set01\hope_pioneer_jan1900todec1903\misc\fuller_school_closed_for_season_march_26_1903_p5_hp.pdf"&gt;Closed for season&lt;/a&gt;</v>
      </c>
    </row>
    <row r="1723" spans="1:17" x14ac:dyDescent="0.25">
      <c r="A1723" s="2">
        <v>3720</v>
      </c>
      <c r="B1723" s="4" t="s">
        <v>1769</v>
      </c>
      <c r="C1723" s="4" t="s">
        <v>1625</v>
      </c>
      <c r="D1723" s="52">
        <v>1181</v>
      </c>
      <c r="E1723" s="5" t="s">
        <v>1756</v>
      </c>
      <c r="F1723" s="5">
        <v>5</v>
      </c>
      <c r="G1723" s="5">
        <v>26</v>
      </c>
      <c r="H1723" s="5">
        <v>6034</v>
      </c>
      <c r="I1723" t="s">
        <v>32450</v>
      </c>
      <c r="J1723" s="46" t="s">
        <v>33110</v>
      </c>
      <c r="K1723" s="56"/>
      <c r="L1723" s="56"/>
      <c r="M1723" s="56">
        <f t="shared" si="189"/>
        <v>1903</v>
      </c>
      <c r="N1723" s="56"/>
      <c r="O1723" s="56">
        <f t="shared" si="190"/>
        <v>3</v>
      </c>
      <c r="P1723" s="56">
        <f t="shared" si="191"/>
        <v>26</v>
      </c>
      <c r="Q1723" s="2" t="str">
        <f t="shared" si="188"/>
        <v>&lt;a href="set01\hope_pioneer_jan1900todec1903\misc\hope_twp_election_results_march_26_1903_p5_hp.pdf"&gt;Results&lt;/a&gt;</v>
      </c>
    </row>
    <row r="1724" spans="1:17" x14ac:dyDescent="0.25">
      <c r="A1724" s="2">
        <v>8424</v>
      </c>
      <c r="B1724" s="4" t="s">
        <v>2400</v>
      </c>
      <c r="C1724" s="4" t="s">
        <v>2401</v>
      </c>
      <c r="D1724" s="52">
        <v>1181</v>
      </c>
      <c r="E1724" s="5" t="s">
        <v>1756</v>
      </c>
      <c r="F1724" s="5">
        <v>5</v>
      </c>
      <c r="G1724" s="5">
        <v>26</v>
      </c>
      <c r="H1724" s="5">
        <v>6112</v>
      </c>
      <c r="I1724" t="s">
        <v>32451</v>
      </c>
      <c r="J1724" s="46" t="s">
        <v>33110</v>
      </c>
      <c r="K1724" s="56"/>
      <c r="L1724" s="56"/>
      <c r="M1724" s="56">
        <f t="shared" si="189"/>
        <v>1903</v>
      </c>
      <c r="N1724" s="56"/>
      <c r="O1724" s="56">
        <f t="shared" si="190"/>
        <v>3</v>
      </c>
      <c r="P1724" s="56">
        <f t="shared" si="191"/>
        <v>26</v>
      </c>
      <c r="Q1724" s="2" t="str">
        <f t="shared" si="188"/>
        <v>&lt;a href="set01\hope_pioneer_jan1900todec1903\misc\woods_arthur_of_riverside_twp_fire_destroys_march_26_1903_p5_hp.pdf"&gt;Riverside Twp. - Fire destroys&lt;/a&gt;</v>
      </c>
    </row>
    <row r="1725" spans="1:17" x14ac:dyDescent="0.25">
      <c r="A1725" s="2">
        <v>1619</v>
      </c>
      <c r="B1725" s="4" t="s">
        <v>2215</v>
      </c>
      <c r="C1725" s="4" t="s">
        <v>2216</v>
      </c>
      <c r="D1725" s="52">
        <v>1188</v>
      </c>
      <c r="E1725" s="5" t="s">
        <v>1756</v>
      </c>
      <c r="F1725" s="5">
        <v>8</v>
      </c>
      <c r="G1725" s="5">
        <v>26</v>
      </c>
      <c r="H1725" s="5">
        <v>5967</v>
      </c>
      <c r="I1725" t="s">
        <v>32452</v>
      </c>
      <c r="J1725" s="46" t="s">
        <v>33110</v>
      </c>
      <c r="K1725" s="56"/>
      <c r="L1725" s="56"/>
      <c r="M1725" s="56">
        <f t="shared" si="189"/>
        <v>1903</v>
      </c>
      <c r="N1725" s="56"/>
      <c r="O1725" s="56">
        <f t="shared" si="190"/>
        <v>4</v>
      </c>
      <c r="P1725" s="56">
        <f t="shared" si="191"/>
        <v>2</v>
      </c>
      <c r="Q1725" s="2" t="str">
        <f t="shared" si="188"/>
        <v>&lt;a href="set01\hope_pioneer_jan1900todec1903\misc\douglas_james_early_hope_pioneer_celebrates_70_april_2_1903_p8_hp.pdf"&gt;Early Hope Pioneer celebrates 70&lt;/a&gt;</v>
      </c>
    </row>
    <row r="1726" spans="1:17" x14ac:dyDescent="0.25">
      <c r="A1726" s="2">
        <v>3236</v>
      </c>
      <c r="B1726" s="4" t="s">
        <v>1700</v>
      </c>
      <c r="C1726" s="4" t="s">
        <v>10203</v>
      </c>
      <c r="D1726" s="98">
        <v>1188</v>
      </c>
      <c r="E1726" s="5" t="s">
        <v>1756</v>
      </c>
      <c r="F1726" s="5">
        <v>2</v>
      </c>
      <c r="G1726" s="5">
        <v>26.1</v>
      </c>
      <c r="H1726" s="5"/>
      <c r="I1726" t="s">
        <v>32556</v>
      </c>
      <c r="J1726" s="46" t="s">
        <v>33111</v>
      </c>
      <c r="M1726" s="56">
        <f t="shared" si="189"/>
        <v>1903</v>
      </c>
      <c r="N1726" s="56"/>
      <c r="O1726" s="56">
        <f t="shared" si="190"/>
        <v>4</v>
      </c>
      <c r="P1726" s="56">
        <f t="shared" si="191"/>
        <v>2</v>
      </c>
      <c r="Q1726" s="2" t="str">
        <f t="shared" si="188"/>
        <v>&lt;a href="set01\hope_pioneer_jan1900todec1903\hsn\hope_school_notes_april_2_1903_p2_hp.pdf"&gt;School Notes&lt;/a&gt;</v>
      </c>
    </row>
    <row r="1727" spans="1:17" x14ac:dyDescent="0.25">
      <c r="A1727" s="2">
        <v>3351</v>
      </c>
      <c r="B1727" s="4" t="s">
        <v>2233</v>
      </c>
      <c r="C1727" s="4" t="s">
        <v>2234</v>
      </c>
      <c r="D1727" s="52">
        <v>1188</v>
      </c>
      <c r="E1727" s="5" t="s">
        <v>1756</v>
      </c>
      <c r="F1727" s="5">
        <v>5</v>
      </c>
      <c r="G1727" s="5">
        <v>26</v>
      </c>
      <c r="H1727" s="5">
        <v>5990</v>
      </c>
      <c r="I1727" t="s">
        <v>32453</v>
      </c>
      <c r="J1727" s="46" t="s">
        <v>33110</v>
      </c>
      <c r="K1727" s="56"/>
      <c r="L1727" s="56"/>
      <c r="M1727" s="56">
        <f t="shared" si="189"/>
        <v>1903</v>
      </c>
      <c r="N1727" s="56"/>
      <c r="O1727" s="56">
        <f t="shared" si="190"/>
        <v>4</v>
      </c>
      <c r="P1727" s="56">
        <f t="shared" si="191"/>
        <v>2</v>
      </c>
      <c r="Q1727" s="2" t="str">
        <f t="shared" si="188"/>
        <v>&lt;a href="set01\hope_pioneer_jan1900todec1903\misc\hope_commercial_club_magazine_issues_april_2_1903_p5_hp.pdf"&gt;Magazine issues&lt;/a&gt;</v>
      </c>
    </row>
    <row r="1728" spans="1:17" x14ac:dyDescent="0.25">
      <c r="A1728" s="2">
        <v>1025</v>
      </c>
      <c r="B1728" s="4" t="s">
        <v>1630</v>
      </c>
      <c r="C1728" s="4" t="s">
        <v>6359</v>
      </c>
      <c r="D1728" s="52">
        <v>1195</v>
      </c>
      <c r="E1728" s="5" t="s">
        <v>13631</v>
      </c>
      <c r="F1728" s="5">
        <v>4</v>
      </c>
      <c r="G1728" s="5">
        <v>2</v>
      </c>
      <c r="H1728" s="5">
        <v>30</v>
      </c>
      <c r="I1728" s="47" t="s">
        <v>23405</v>
      </c>
      <c r="J1728" s="46" t="s">
        <v>33084</v>
      </c>
      <c r="M1728" s="56">
        <f t="shared" si="189"/>
        <v>1903</v>
      </c>
      <c r="N1728" s="56"/>
      <c r="O1728" s="56">
        <f t="shared" si="190"/>
        <v>4</v>
      </c>
      <c r="P1728" s="56">
        <f t="shared" si="191"/>
        <v>9</v>
      </c>
      <c r="Q1728" s="2" t="str">
        <f t="shared" si="188"/>
        <v>&lt;a href="set01\miscellaneous_articles\cooperstown_courier\1902_-1903\post_office_boxes_won't_be_rented_to_minors_april_9,_1903_p4_cc.pdf"&gt;Post office boxes not rented to minors&lt;/a&gt;</v>
      </c>
    </row>
    <row r="1729" spans="1:17" x14ac:dyDescent="0.25">
      <c r="A1729" s="2">
        <v>3997</v>
      </c>
      <c r="B1729" s="4" t="s">
        <v>2292</v>
      </c>
      <c r="C1729" s="4" t="s">
        <v>2293</v>
      </c>
      <c r="D1729" s="52">
        <v>1195</v>
      </c>
      <c r="E1729" s="5" t="s">
        <v>1756</v>
      </c>
      <c r="F1729" s="5">
        <v>4</v>
      </c>
      <c r="G1729" s="5">
        <v>26</v>
      </c>
      <c r="H1729" s="5">
        <v>6040</v>
      </c>
      <c r="I1729" t="s">
        <v>32454</v>
      </c>
      <c r="J1729" s="46" t="s">
        <v>33110</v>
      </c>
      <c r="K1729" s="56"/>
      <c r="L1729" s="56"/>
      <c r="M1729" s="56">
        <f t="shared" si="189"/>
        <v>1903</v>
      </c>
      <c r="N1729" s="56"/>
      <c r="O1729" s="56">
        <f t="shared" si="190"/>
        <v>4</v>
      </c>
      <c r="P1729" s="56">
        <f t="shared" si="191"/>
        <v>9</v>
      </c>
      <c r="Q1729" s="2" t="str">
        <f t="shared" si="188"/>
        <v>&lt;a href="set01\hope_pioneer_jan1900todec1903\misc\johnson_oscar_returns_from_norway_april_9_1903_p4_hp.pdf"&gt;Returns from Norway&lt;/a&gt;</v>
      </c>
    </row>
    <row r="1730" spans="1:17" x14ac:dyDescent="0.25">
      <c r="A1730" s="2">
        <v>2344</v>
      </c>
      <c r="B1730" s="4" t="s">
        <v>33147</v>
      </c>
      <c r="C1730" s="4" t="s">
        <v>33139</v>
      </c>
      <c r="D1730" s="43">
        <v>1202</v>
      </c>
      <c r="E1730" s="5" t="s">
        <v>13636</v>
      </c>
      <c r="F1730" s="5">
        <v>5</v>
      </c>
      <c r="G1730" s="5">
        <v>17</v>
      </c>
      <c r="H1730" s="5"/>
      <c r="I1730" t="s">
        <v>27162</v>
      </c>
      <c r="J1730" s="46" t="s">
        <v>33099</v>
      </c>
      <c r="K1730" s="56"/>
      <c r="L1730" s="56"/>
      <c r="M1730" s="56">
        <f t="shared" si="189"/>
        <v>1903</v>
      </c>
      <c r="N1730" s="56"/>
      <c r="O1730" s="56">
        <f t="shared" si="190"/>
        <v>4</v>
      </c>
      <c r="P1730" s="56">
        <f t="shared" si="191"/>
        <v>16</v>
      </c>
      <c r="Q1730" s="2" t="str">
        <f t="shared" ref="Q1730:Q1793" si="192">"&lt;a href="&amp;""""&amp;J1730&amp;"\"&amp;I1730&amp;"""&gt;"&amp;C1730&amp;"&lt;/a&gt;"</f>
        <v>&lt;a href="set02\miscellaneous\griggs_county_sentinel\1899_-_1906\gccm_april_16,_1903_p5_gcs.pdf"&gt;Meeting Minutes&lt;/a&gt;</v>
      </c>
    </row>
    <row r="1731" spans="1:17" x14ac:dyDescent="0.25">
      <c r="A1731" s="2">
        <v>3107</v>
      </c>
      <c r="B1731" s="4" t="s">
        <v>1700</v>
      </c>
      <c r="C1731" s="4" t="s">
        <v>2245</v>
      </c>
      <c r="D1731" s="52">
        <v>1202</v>
      </c>
      <c r="E1731" s="5" t="s">
        <v>1756</v>
      </c>
      <c r="F1731" s="5">
        <v>5</v>
      </c>
      <c r="G1731" s="5">
        <v>26</v>
      </c>
      <c r="H1731" s="5">
        <v>5980</v>
      </c>
      <c r="I1731" t="s">
        <v>32455</v>
      </c>
      <c r="J1731" s="46" t="s">
        <v>33110</v>
      </c>
      <c r="K1731" s="56"/>
      <c r="L1731" s="56"/>
      <c r="M1731" s="56">
        <f t="shared" si="189"/>
        <v>1903</v>
      </c>
      <c r="N1731" s="56"/>
      <c r="O1731" s="56">
        <f t="shared" si="190"/>
        <v>4</v>
      </c>
      <c r="P1731" s="56">
        <f t="shared" si="191"/>
        <v>16</v>
      </c>
      <c r="Q1731" s="2" t="str">
        <f t="shared" si="192"/>
        <v>&lt;a href="set01\hope_pioneer_jan1900todec1903\misc\hope_exasperating_cows_and_pigs_april_16_1903_p5_hp.pdf"&gt;Exasperating cows and pigs&lt;/a&gt;</v>
      </c>
    </row>
    <row r="1732" spans="1:17" x14ac:dyDescent="0.25">
      <c r="A1732" s="2">
        <v>3237</v>
      </c>
      <c r="B1732" s="4" t="s">
        <v>1700</v>
      </c>
      <c r="C1732" s="4" t="s">
        <v>10203</v>
      </c>
      <c r="D1732" s="98">
        <v>1202</v>
      </c>
      <c r="E1732" s="5" t="s">
        <v>1756</v>
      </c>
      <c r="F1732" s="5">
        <v>4</v>
      </c>
      <c r="G1732" s="5">
        <v>26.1</v>
      </c>
      <c r="H1732" s="5"/>
      <c r="I1732" t="s">
        <v>32557</v>
      </c>
      <c r="J1732" s="46" t="s">
        <v>33111</v>
      </c>
      <c r="M1732" s="56">
        <f t="shared" si="189"/>
        <v>1903</v>
      </c>
      <c r="N1732" s="56"/>
      <c r="O1732" s="56">
        <f t="shared" si="190"/>
        <v>4</v>
      </c>
      <c r="P1732" s="56">
        <f t="shared" si="191"/>
        <v>16</v>
      </c>
      <c r="Q1732" s="2" t="str">
        <f t="shared" si="192"/>
        <v>&lt;a href="set01\hope_pioneer_jan1900todec1903\hsn\hope_school_election_result_april_16_1903_p4_hp.pdf"&gt;School Notes&lt;/a&gt;</v>
      </c>
    </row>
    <row r="1733" spans="1:17" x14ac:dyDescent="0.25">
      <c r="A1733" s="2">
        <v>7017</v>
      </c>
      <c r="B1733" s="4" t="s">
        <v>33140</v>
      </c>
      <c r="C1733" s="4" t="s">
        <v>33139</v>
      </c>
      <c r="D1733" s="98">
        <v>1202</v>
      </c>
      <c r="E1733" s="5" t="s">
        <v>1756</v>
      </c>
      <c r="F1733" s="5">
        <v>8</v>
      </c>
      <c r="G1733" s="5">
        <v>26.2</v>
      </c>
      <c r="H1733" s="5"/>
      <c r="I1733" t="s">
        <v>32619</v>
      </c>
      <c r="J1733" s="46" t="s">
        <v>33112</v>
      </c>
      <c r="M1733" s="56">
        <f t="shared" si="189"/>
        <v>1903</v>
      </c>
      <c r="N1733" s="56"/>
      <c r="O1733" s="56">
        <f t="shared" si="190"/>
        <v>4</v>
      </c>
      <c r="P1733" s="56">
        <f t="shared" si="191"/>
        <v>16</v>
      </c>
      <c r="Q1733" s="2" t="str">
        <f t="shared" si="192"/>
        <v>&lt;a href="set01\hope_pioneer_jan1900todec1903\sccm\sccm_april_16_1903_p8_hp.pdf"&gt;Meeting Minutes&lt;/a&gt;</v>
      </c>
    </row>
    <row r="1734" spans="1:17" x14ac:dyDescent="0.25">
      <c r="A1734" s="2">
        <v>8070</v>
      </c>
      <c r="B1734" s="4" t="s">
        <v>2396</v>
      </c>
      <c r="C1734" s="4" t="s">
        <v>2397</v>
      </c>
      <c r="D1734" s="52">
        <v>1202</v>
      </c>
      <c r="E1734" s="5" t="s">
        <v>1756</v>
      </c>
      <c r="F1734" s="5">
        <v>5</v>
      </c>
      <c r="G1734" s="5">
        <v>26</v>
      </c>
      <c r="H1734" s="5">
        <v>6110</v>
      </c>
      <c r="I1734" t="s">
        <v>32456</v>
      </c>
      <c r="J1734" s="46" t="s">
        <v>33110</v>
      </c>
      <c r="K1734" s="56"/>
      <c r="L1734" s="56"/>
      <c r="M1734" s="56">
        <f t="shared" ref="M1734:M1797" si="193">YEAR(D1734)</f>
        <v>1903</v>
      </c>
      <c r="N1734" s="56"/>
      <c r="O1734" s="56">
        <f t="shared" ref="O1734:O1797" si="194">MONTH(D1734)</f>
        <v>4</v>
      </c>
      <c r="P1734" s="56">
        <f t="shared" ref="P1734:P1797" si="195">DAY(D1734)</f>
        <v>16</v>
      </c>
      <c r="Q1734" s="2" t="str">
        <f t="shared" si="192"/>
        <v>&lt;a href="set01\hope_pioneer_jan1900todec1903\misc\warrey_w_i_caught_in_cogs_april_16_1903_p5_hp.pdf"&gt;Caught in cogs&lt;/a&gt;</v>
      </c>
    </row>
    <row r="1735" spans="1:17" x14ac:dyDescent="0.25">
      <c r="A1735" s="2">
        <v>6037</v>
      </c>
      <c r="B1735" s="4" t="s">
        <v>9398</v>
      </c>
      <c r="C1735" s="4" t="s">
        <v>9399</v>
      </c>
      <c r="D1735" s="52">
        <v>1209</v>
      </c>
      <c r="E1735" s="5" t="s">
        <v>13633</v>
      </c>
      <c r="F1735" s="5">
        <v>5</v>
      </c>
      <c r="G1735" s="5">
        <v>30</v>
      </c>
      <c r="H1735" s="5">
        <v>6364</v>
      </c>
      <c r="I1735" t="s">
        <v>30265</v>
      </c>
      <c r="J1735" s="46" t="s">
        <v>33118</v>
      </c>
      <c r="K1735" s="56"/>
      <c r="L1735" s="56"/>
      <c r="M1735" s="56">
        <f t="shared" si="193"/>
        <v>1903</v>
      </c>
      <c r="N1735" s="56"/>
      <c r="O1735" s="56">
        <f t="shared" si="194"/>
        <v>4</v>
      </c>
      <c r="P1735" s="56">
        <f t="shared" si="195"/>
        <v>23</v>
      </c>
      <c r="Q1735" s="2" t="str">
        <f t="shared" si="192"/>
        <v>&lt;a href="set03\se\se_september_4,_1902_-_december_28,_1905\miscellaneous\potter,_alfred_bold_wolves_april_23,_1903_p5_se.pdf"&gt;Bold Wolves&lt;/a&gt;</v>
      </c>
    </row>
    <row r="1736" spans="1:17" x14ac:dyDescent="0.25">
      <c r="A1736" s="2">
        <v>3383</v>
      </c>
      <c r="B1736" s="4" t="s">
        <v>2241</v>
      </c>
      <c r="C1736" s="4" t="s">
        <v>2243</v>
      </c>
      <c r="D1736" s="52">
        <v>1216</v>
      </c>
      <c r="E1736" s="5" t="s">
        <v>1756</v>
      </c>
      <c r="F1736" s="5">
        <v>5</v>
      </c>
      <c r="G1736" s="5">
        <v>26</v>
      </c>
      <c r="H1736" s="5">
        <v>6002</v>
      </c>
      <c r="I1736" t="s">
        <v>32457</v>
      </c>
      <c r="J1736" s="46" t="s">
        <v>33110</v>
      </c>
      <c r="K1736" s="56"/>
      <c r="L1736" s="56"/>
      <c r="M1736" s="56">
        <f t="shared" si="193"/>
        <v>1903</v>
      </c>
      <c r="N1736" s="56"/>
      <c r="O1736" s="56">
        <f t="shared" si="194"/>
        <v>4</v>
      </c>
      <c r="P1736" s="56">
        <f t="shared" si="195"/>
        <v>30</v>
      </c>
      <c r="Q1736" s="2" t="str">
        <f t="shared" si="192"/>
        <v>&lt;a href="set01\hope_pioneer_jan1900todec1903\misc\hope_creamery_to_receive_milk_on_may_8_1903_april_30_1903_p5_hp.pdf"&gt;To receive milk on May 8&lt;/a&gt;</v>
      </c>
    </row>
    <row r="1737" spans="1:17" x14ac:dyDescent="0.25">
      <c r="A1737" s="2">
        <v>4451</v>
      </c>
      <c r="B1737" s="4" t="s">
        <v>2299</v>
      </c>
      <c r="C1737" s="4" t="s">
        <v>2300</v>
      </c>
      <c r="D1737" s="52">
        <v>1216</v>
      </c>
      <c r="E1737" s="5" t="s">
        <v>1756</v>
      </c>
      <c r="F1737" s="5">
        <v>5</v>
      </c>
      <c r="G1737" s="5">
        <v>26</v>
      </c>
      <c r="H1737" s="5">
        <v>6044</v>
      </c>
      <c r="I1737" t="s">
        <v>32458</v>
      </c>
      <c r="J1737" s="46" t="s">
        <v>33110</v>
      </c>
      <c r="K1737" s="56"/>
      <c r="L1737" s="56"/>
      <c r="M1737" s="56">
        <f t="shared" si="193"/>
        <v>1903</v>
      </c>
      <c r="N1737" s="56"/>
      <c r="O1737" s="56">
        <f t="shared" si="194"/>
        <v>4</v>
      </c>
      <c r="P1737" s="56">
        <f t="shared" si="195"/>
        <v>30</v>
      </c>
      <c r="Q1737" s="2" t="str">
        <f t="shared" si="192"/>
        <v>&lt;a href="set01\hope_pioneer_jan1900todec1903\misc\kinniston_earl_enlists_in_navy_april_30_1903_p5_hp.pdf"&gt;Enlists in Navy&lt;/a&gt;</v>
      </c>
    </row>
    <row r="1738" spans="1:17" x14ac:dyDescent="0.25">
      <c r="A1738" s="2">
        <v>1083</v>
      </c>
      <c r="B1738" s="4" t="s">
        <v>6585</v>
      </c>
      <c r="C1738" s="4" t="s">
        <v>8066</v>
      </c>
      <c r="D1738" s="52">
        <v>1223</v>
      </c>
      <c r="E1738" s="5" t="s">
        <v>13636</v>
      </c>
      <c r="F1738" s="5">
        <v>5</v>
      </c>
      <c r="G1738" s="5">
        <v>17</v>
      </c>
      <c r="H1738" s="5">
        <v>2771</v>
      </c>
      <c r="I1738" t="s">
        <v>27164</v>
      </c>
      <c r="J1738" s="46" t="s">
        <v>33099</v>
      </c>
      <c r="K1738" s="56"/>
      <c r="L1738" s="56"/>
      <c r="M1738" s="56">
        <f t="shared" si="193"/>
        <v>1903</v>
      </c>
      <c r="N1738" s="56"/>
      <c r="O1738" s="56">
        <f t="shared" si="194"/>
        <v>5</v>
      </c>
      <c r="P1738" s="56">
        <f t="shared" si="195"/>
        <v>7</v>
      </c>
      <c r="Q1738" s="2" t="str">
        <f t="shared" si="192"/>
        <v>&lt;a href="set02\miscellaneous\griggs_county_sentinel\1899_-_1906\electric_plant_-_mr._ball_comes_to_build_and_description_may_7,_1903_p5_gcs.pdf"&gt;Electric Light Plant Mr. Ball comes to install&lt;/a&gt;</v>
      </c>
    </row>
    <row r="1739" spans="1:17" x14ac:dyDescent="0.25">
      <c r="A1739" s="2">
        <v>1089</v>
      </c>
      <c r="B1739" s="4" t="s">
        <v>6585</v>
      </c>
      <c r="C1739" s="4" t="s">
        <v>8068</v>
      </c>
      <c r="D1739" s="52">
        <v>1223</v>
      </c>
      <c r="E1739" s="5" t="s">
        <v>13636</v>
      </c>
      <c r="F1739" s="5">
        <v>5</v>
      </c>
      <c r="G1739" s="5">
        <v>17</v>
      </c>
      <c r="H1739" s="5">
        <v>2772</v>
      </c>
      <c r="I1739" t="s">
        <v>27163</v>
      </c>
      <c r="J1739" s="46" t="s">
        <v>33099</v>
      </c>
      <c r="K1739" s="56"/>
      <c r="L1739" s="56"/>
      <c r="M1739" s="56">
        <f t="shared" si="193"/>
        <v>1903</v>
      </c>
      <c r="N1739" s="56"/>
      <c r="O1739" s="56">
        <f t="shared" si="194"/>
        <v>5</v>
      </c>
      <c r="P1739" s="56">
        <f t="shared" si="195"/>
        <v>7</v>
      </c>
      <c r="Q1739" s="2" t="str">
        <f t="shared" si="192"/>
        <v>&lt;a href="set02\miscellaneous\griggs_county_sentinel\1899_-_1906\cooperstown_fire_department_meet_may_7,_1903_p5_gcs.pdf"&gt;Fire Department meets&lt;/a&gt;</v>
      </c>
    </row>
    <row r="1740" spans="1:17" x14ac:dyDescent="0.25">
      <c r="A1740" s="2">
        <v>3238</v>
      </c>
      <c r="B1740" s="4" t="s">
        <v>1700</v>
      </c>
      <c r="C1740" s="4" t="s">
        <v>10203</v>
      </c>
      <c r="D1740" s="98">
        <v>1223</v>
      </c>
      <c r="E1740" s="5" t="s">
        <v>1756</v>
      </c>
      <c r="F1740" s="5">
        <v>1</v>
      </c>
      <c r="G1740" s="5">
        <v>26.1</v>
      </c>
      <c r="H1740" s="5"/>
      <c r="I1740" t="s">
        <v>32558</v>
      </c>
      <c r="J1740" s="46" t="s">
        <v>33111</v>
      </c>
      <c r="M1740" s="56">
        <f t="shared" si="193"/>
        <v>1903</v>
      </c>
      <c r="N1740" s="56"/>
      <c r="O1740" s="56">
        <f t="shared" si="194"/>
        <v>5</v>
      </c>
      <c r="P1740" s="56">
        <f t="shared" si="195"/>
        <v>7</v>
      </c>
      <c r="Q1740" s="2" t="str">
        <f t="shared" si="192"/>
        <v>&lt;a href="set01\hope_pioneer_jan1900todec1903\hsn\hope_school_election_results_may_7_1903_p1_hp.pdf"&gt;School Notes&lt;/a&gt;</v>
      </c>
    </row>
    <row r="1741" spans="1:17" x14ac:dyDescent="0.25">
      <c r="A1741" s="2">
        <v>7097</v>
      </c>
      <c r="B1741" s="4" t="s">
        <v>7979</v>
      </c>
      <c r="C1741" s="4" t="s">
        <v>8104</v>
      </c>
      <c r="D1741" s="52">
        <v>1223</v>
      </c>
      <c r="E1741" s="5" t="s">
        <v>13636</v>
      </c>
      <c r="F1741" s="5">
        <v>1</v>
      </c>
      <c r="G1741" s="5">
        <v>17</v>
      </c>
      <c r="H1741" s="5">
        <v>2805</v>
      </c>
      <c r="I1741" t="s">
        <v>27165</v>
      </c>
      <c r="J1741" s="46" t="s">
        <v>33099</v>
      </c>
      <c r="K1741" s="56"/>
      <c r="L1741" s="56"/>
      <c r="M1741" s="56">
        <f t="shared" si="193"/>
        <v>1903</v>
      </c>
      <c r="N1741" s="56"/>
      <c r="O1741" s="56">
        <f t="shared" si="194"/>
        <v>5</v>
      </c>
      <c r="P1741" s="56">
        <f t="shared" si="195"/>
        <v>7</v>
      </c>
      <c r="Q1741" s="2" t="str">
        <f t="shared" si="192"/>
        <v>&lt;a href="set02\miscellaneous\griggs_county_sentinel\1899_-_1906\steinborn,_annie_falls_from_hay_loft_may_7,_1903_p1_gcs.pdf"&gt;Falls from hay loft&lt;/a&gt;</v>
      </c>
    </row>
    <row r="1742" spans="1:17" x14ac:dyDescent="0.25">
      <c r="A1742" s="2">
        <v>7576</v>
      </c>
      <c r="B1742" s="4" t="s">
        <v>1907</v>
      </c>
      <c r="C1742" s="4" t="s">
        <v>2384</v>
      </c>
      <c r="D1742" s="52">
        <v>1223</v>
      </c>
      <c r="E1742" s="5" t="s">
        <v>1756</v>
      </c>
      <c r="F1742" s="5">
        <v>1</v>
      </c>
      <c r="G1742" s="5">
        <v>26</v>
      </c>
      <c r="H1742" s="5">
        <v>6099</v>
      </c>
      <c r="I1742" t="s">
        <v>32459</v>
      </c>
      <c r="J1742" s="46" t="s">
        <v>33110</v>
      </c>
      <c r="K1742" s="56"/>
      <c r="L1742" s="56"/>
      <c r="M1742" s="56">
        <f t="shared" si="193"/>
        <v>1903</v>
      </c>
      <c r="N1742" s="56"/>
      <c r="O1742" s="56">
        <f t="shared" si="194"/>
        <v>5</v>
      </c>
      <c r="P1742" s="56">
        <f t="shared" si="195"/>
        <v>7</v>
      </c>
      <c r="Q1742" s="2" t="str">
        <f t="shared" si="192"/>
        <v>&lt;a href="set01\hope_pioneer_jan1900todec1903\misc\union_telephone_going_to_goose_lake_may_7_1903_p1_hp.pdf"&gt;Going to Goose Lake&lt;/a&gt;</v>
      </c>
    </row>
    <row r="1743" spans="1:17" x14ac:dyDescent="0.25">
      <c r="A1743" s="2">
        <v>3239</v>
      </c>
      <c r="B1743" s="4" t="s">
        <v>1700</v>
      </c>
      <c r="C1743" s="4" t="s">
        <v>10203</v>
      </c>
      <c r="D1743" s="98">
        <v>1230</v>
      </c>
      <c r="E1743" s="5" t="s">
        <v>1756</v>
      </c>
      <c r="F1743" s="5">
        <v>5</v>
      </c>
      <c r="G1743" s="5">
        <v>26.1</v>
      </c>
      <c r="H1743" s="5"/>
      <c r="I1743" t="s">
        <v>32559</v>
      </c>
      <c r="J1743" s="46" t="s">
        <v>33111</v>
      </c>
      <c r="M1743" s="56">
        <f t="shared" si="193"/>
        <v>1903</v>
      </c>
      <c r="N1743" s="56"/>
      <c r="O1743" s="56">
        <f t="shared" si="194"/>
        <v>5</v>
      </c>
      <c r="P1743" s="56">
        <f t="shared" si="195"/>
        <v>14</v>
      </c>
      <c r="Q1743" s="2" t="str">
        <f t="shared" si="192"/>
        <v>&lt;a href="set01\hope_pioneer_jan1900todec1903\hsn\hope_school_notes_may_14_1903_p5_hp.pdf"&gt;School Notes&lt;/a&gt;</v>
      </c>
    </row>
    <row r="1744" spans="1:17" x14ac:dyDescent="0.25">
      <c r="A1744" s="2">
        <v>3275</v>
      </c>
      <c r="B1744" s="4" t="s">
        <v>1700</v>
      </c>
      <c r="C1744" s="4" t="s">
        <v>2280</v>
      </c>
      <c r="D1744" s="52">
        <v>1230</v>
      </c>
      <c r="E1744" s="5" t="s">
        <v>1756</v>
      </c>
      <c r="F1744" s="5">
        <v>4</v>
      </c>
      <c r="G1744" s="5">
        <v>26</v>
      </c>
      <c r="H1744" s="5">
        <v>5987</v>
      </c>
      <c r="I1744" t="s">
        <v>32460</v>
      </c>
      <c r="J1744" s="46" t="s">
        <v>33110</v>
      </c>
      <c r="K1744" s="56"/>
      <c r="L1744" s="56"/>
      <c r="M1744" s="56">
        <f t="shared" si="193"/>
        <v>1903</v>
      </c>
      <c r="N1744" s="56"/>
      <c r="O1744" s="56">
        <f t="shared" si="194"/>
        <v>5</v>
      </c>
      <c r="P1744" s="56">
        <f t="shared" si="195"/>
        <v>14</v>
      </c>
      <c r="Q1744" s="2" t="str">
        <f t="shared" si="192"/>
        <v>&lt;a href="set01\hope_pioneer_jan1900todec1903\misc\hope_town_appoints_s_d_curry_to_streets_may_14_1903_p4_hp.pdf"&gt;Town appoints S D Curry to streets&lt;/a&gt;</v>
      </c>
    </row>
    <row r="1745" spans="1:17" x14ac:dyDescent="0.25">
      <c r="A1745" s="2">
        <v>3877</v>
      </c>
      <c r="B1745" s="4" t="s">
        <v>2288</v>
      </c>
      <c r="C1745" s="4" t="s">
        <v>2289</v>
      </c>
      <c r="D1745" s="52">
        <v>1230</v>
      </c>
      <c r="E1745" s="5" t="s">
        <v>1756</v>
      </c>
      <c r="F1745" s="5">
        <v>4</v>
      </c>
      <c r="G1745" s="5">
        <v>26</v>
      </c>
      <c r="H1745" s="5">
        <v>6037</v>
      </c>
      <c r="I1745" t="s">
        <v>32461</v>
      </c>
      <c r="J1745" s="46" t="s">
        <v>33110</v>
      </c>
      <c r="K1745" s="56"/>
      <c r="L1745" s="56"/>
      <c r="M1745" s="56">
        <f t="shared" si="193"/>
        <v>1903</v>
      </c>
      <c r="N1745" s="56"/>
      <c r="O1745" s="56">
        <f t="shared" si="194"/>
        <v>5</v>
      </c>
      <c r="P1745" s="56">
        <f t="shared" si="195"/>
        <v>14</v>
      </c>
      <c r="Q1745" s="2" t="str">
        <f t="shared" si="192"/>
        <v>&lt;a href="set01\hope_pioneer_jan1900todec1903\misc\jenson_pete_arm_was_saved_after_explosion_may_14_1903_p4_hp.pdf"&gt;Arm saved after explosion&lt;/a&gt;</v>
      </c>
    </row>
    <row r="1746" spans="1:17" x14ac:dyDescent="0.25">
      <c r="A1746" s="2">
        <v>6038</v>
      </c>
      <c r="B1746" s="4" t="s">
        <v>9400</v>
      </c>
      <c r="C1746" s="4" t="s">
        <v>9401</v>
      </c>
      <c r="D1746" s="52">
        <v>1230</v>
      </c>
      <c r="E1746" s="5" t="s">
        <v>13633</v>
      </c>
      <c r="F1746" s="5">
        <v>8</v>
      </c>
      <c r="G1746" s="5">
        <v>30</v>
      </c>
      <c r="H1746" s="5">
        <v>6365</v>
      </c>
      <c r="I1746" t="s">
        <v>30266</v>
      </c>
      <c r="J1746" s="46" t="s">
        <v>33118</v>
      </c>
      <c r="K1746" s="56"/>
      <c r="L1746" s="56"/>
      <c r="M1746" s="56">
        <f t="shared" si="193"/>
        <v>1903</v>
      </c>
      <c r="N1746" s="56"/>
      <c r="O1746" s="56">
        <f t="shared" si="194"/>
        <v>5</v>
      </c>
      <c r="P1746" s="56">
        <f t="shared" si="195"/>
        <v>14</v>
      </c>
      <c r="Q1746" s="2" t="str">
        <f t="shared" si="192"/>
        <v>&lt;a href="set03\se\se_september_4,_1902_-_december_28,_1905\miscellaneous\potter,_fred_c_joins_crane_johnson_may_14,_1903_p8_se.pdf"&gt;Joins Crane Johnson&lt;/a&gt;</v>
      </c>
    </row>
    <row r="1747" spans="1:17" x14ac:dyDescent="0.25">
      <c r="A1747" s="2">
        <v>6680</v>
      </c>
      <c r="B1747" s="4" t="s">
        <v>9414</v>
      </c>
      <c r="C1747" s="4" t="s">
        <v>9415</v>
      </c>
      <c r="D1747" s="52">
        <v>1230</v>
      </c>
      <c r="E1747" s="5" t="s">
        <v>13633</v>
      </c>
      <c r="F1747" s="5">
        <v>8</v>
      </c>
      <c r="G1747" s="5">
        <v>30</v>
      </c>
      <c r="H1747" s="5">
        <v>6373</v>
      </c>
      <c r="I1747" t="s">
        <v>30267</v>
      </c>
      <c r="J1747" s="46" t="s">
        <v>33118</v>
      </c>
      <c r="K1747" s="56"/>
      <c r="L1747" s="56"/>
      <c r="M1747" s="56">
        <f t="shared" si="193"/>
        <v>1903</v>
      </c>
      <c r="N1747" s="56"/>
      <c r="O1747" s="56">
        <f t="shared" si="194"/>
        <v>5</v>
      </c>
      <c r="P1747" s="56">
        <f t="shared" si="195"/>
        <v>14</v>
      </c>
      <c r="Q1747" s="2" t="str">
        <f t="shared" si="192"/>
        <v>&lt;a href="set03\se\se_september_4,_1902_-_december_28,_1905\miscellaneous\smith,_elmer_shot_himself_may_14,_1903_p8_se.pdf"&gt;Shot himself&lt;/a&gt;</v>
      </c>
    </row>
    <row r="1748" spans="1:17" x14ac:dyDescent="0.25">
      <c r="A1748" s="2">
        <v>3240</v>
      </c>
      <c r="B1748" s="4" t="s">
        <v>1700</v>
      </c>
      <c r="C1748" s="4" t="s">
        <v>10203</v>
      </c>
      <c r="D1748" s="98">
        <v>1237</v>
      </c>
      <c r="E1748" s="5" t="s">
        <v>1756</v>
      </c>
      <c r="F1748" s="5">
        <v>4</v>
      </c>
      <c r="G1748" s="5">
        <v>26.1</v>
      </c>
      <c r="H1748" s="5"/>
      <c r="I1748" t="s">
        <v>32560</v>
      </c>
      <c r="J1748" s="46" t="s">
        <v>33111</v>
      </c>
      <c r="M1748" s="56">
        <f t="shared" si="193"/>
        <v>1903</v>
      </c>
      <c r="N1748" s="56"/>
      <c r="O1748" s="56">
        <f t="shared" si="194"/>
        <v>5</v>
      </c>
      <c r="P1748" s="56">
        <f t="shared" si="195"/>
        <v>21</v>
      </c>
      <c r="Q1748" s="2" t="str">
        <f t="shared" si="192"/>
        <v>&lt;a href="set01\hope_pioneer_jan1900todec1903\hsn\hope_school_notes_may_21_1903_p4_hp.pdf"&gt;School Notes&lt;/a&gt;</v>
      </c>
    </row>
    <row r="1749" spans="1:17" x14ac:dyDescent="0.25">
      <c r="A1749" s="2">
        <v>3241</v>
      </c>
      <c r="B1749" s="4" t="s">
        <v>1700</v>
      </c>
      <c r="C1749" s="4" t="s">
        <v>10203</v>
      </c>
      <c r="D1749" s="98">
        <v>1237</v>
      </c>
      <c r="E1749" s="5" t="s">
        <v>1756</v>
      </c>
      <c r="F1749" s="5">
        <v>5</v>
      </c>
      <c r="G1749" s="5">
        <v>26.1</v>
      </c>
      <c r="H1749" s="5"/>
      <c r="I1749" t="s">
        <v>32561</v>
      </c>
      <c r="J1749" s="46" t="s">
        <v>33111</v>
      </c>
      <c r="M1749" s="56">
        <f t="shared" si="193"/>
        <v>1903</v>
      </c>
      <c r="N1749" s="56"/>
      <c r="O1749" s="56">
        <f t="shared" si="194"/>
        <v>5</v>
      </c>
      <c r="P1749" s="56">
        <f t="shared" si="195"/>
        <v>21</v>
      </c>
      <c r="Q1749" s="2" t="str">
        <f t="shared" si="192"/>
        <v>&lt;a href="set01\hope_pioneer_jan1900todec1903\hsn\hope_school_notes_may_21_1903_p5_hp.pdf"&gt;School Notes&lt;/a&gt;</v>
      </c>
    </row>
    <row r="1750" spans="1:17" x14ac:dyDescent="0.25">
      <c r="A1750" s="2">
        <v>3354</v>
      </c>
      <c r="B1750" s="4" t="s">
        <v>2233</v>
      </c>
      <c r="C1750" s="4" t="s">
        <v>2236</v>
      </c>
      <c r="D1750" s="52">
        <v>1237</v>
      </c>
      <c r="E1750" s="5" t="s">
        <v>1756</v>
      </c>
      <c r="F1750" s="5">
        <v>5</v>
      </c>
      <c r="G1750" s="5">
        <v>26</v>
      </c>
      <c r="H1750" s="5">
        <v>5993</v>
      </c>
      <c r="I1750" t="s">
        <v>32462</v>
      </c>
      <c r="J1750" s="46" t="s">
        <v>33110</v>
      </c>
      <c r="K1750" s="56"/>
      <c r="L1750" s="56"/>
      <c r="M1750" s="56">
        <f t="shared" si="193"/>
        <v>1903</v>
      </c>
      <c r="N1750" s="56"/>
      <c r="O1750" s="56">
        <f t="shared" si="194"/>
        <v>5</v>
      </c>
      <c r="P1750" s="56">
        <f t="shared" si="195"/>
        <v>21</v>
      </c>
      <c r="Q1750" s="2" t="str">
        <f t="shared" si="192"/>
        <v>&lt;a href="set01\hope_pioneer_jan1900todec1903\misc\hope_commercial_club_moves_club_rooms_may_21_1903_p5_hp.pdf"&gt;Moves club rooms&lt;/a&gt;</v>
      </c>
    </row>
    <row r="1751" spans="1:17" x14ac:dyDescent="0.25">
      <c r="A1751" s="2">
        <v>3380</v>
      </c>
      <c r="B1751" s="4" t="s">
        <v>2241</v>
      </c>
      <c r="C1751" s="4" t="s">
        <v>2242</v>
      </c>
      <c r="D1751" s="52">
        <v>1237</v>
      </c>
      <c r="E1751" s="5" t="s">
        <v>1756</v>
      </c>
      <c r="F1751" s="5">
        <v>5</v>
      </c>
      <c r="G1751" s="5">
        <v>26</v>
      </c>
      <c r="H1751" s="5">
        <v>5999</v>
      </c>
      <c r="I1751" t="s">
        <v>32463</v>
      </c>
      <c r="J1751" s="46" t="s">
        <v>33110</v>
      </c>
      <c r="K1751" s="56"/>
      <c r="L1751" s="56"/>
      <c r="M1751" s="56">
        <f t="shared" si="193"/>
        <v>1903</v>
      </c>
      <c r="N1751" s="56"/>
      <c r="O1751" s="56">
        <f t="shared" si="194"/>
        <v>5</v>
      </c>
      <c r="P1751" s="56">
        <f t="shared" si="195"/>
        <v>21</v>
      </c>
      <c r="Q1751" s="2" t="str">
        <f t="shared" si="192"/>
        <v>&lt;a href="set01\hope_pioneer_jan1900todec1903\misc\hope_creamery_has_begun_may_21_1903_p5_hp.pdf"&gt;Has begun&lt;/a&gt;</v>
      </c>
    </row>
    <row r="1752" spans="1:17" x14ac:dyDescent="0.25">
      <c r="A1752" s="2">
        <v>3393</v>
      </c>
      <c r="B1752" s="4" t="s">
        <v>2247</v>
      </c>
      <c r="C1752" s="4" t="s">
        <v>2251</v>
      </c>
      <c r="D1752" s="12">
        <v>1237</v>
      </c>
      <c r="E1752" s="5" t="s">
        <v>1756</v>
      </c>
      <c r="F1752" s="5">
        <v>5</v>
      </c>
      <c r="G1752" s="5">
        <v>26</v>
      </c>
      <c r="H1752" s="5">
        <v>6006</v>
      </c>
      <c r="I1752" t="s">
        <v>32497</v>
      </c>
      <c r="J1752" s="46" t="s">
        <v>33110</v>
      </c>
      <c r="K1752" s="56"/>
      <c r="L1752" s="56"/>
      <c r="M1752" s="56">
        <f t="shared" si="193"/>
        <v>1903</v>
      </c>
      <c r="N1752" s="56"/>
      <c r="O1752" s="56">
        <f t="shared" si="194"/>
        <v>5</v>
      </c>
      <c r="P1752" s="56">
        <f t="shared" si="195"/>
        <v>21</v>
      </c>
      <c r="Q1752" s="2" t="str">
        <f t="shared" si="192"/>
        <v>&lt;a href="set01\hope_pioneer_jan1900todec1903\misc\hope_fire_department_elects_delegates_for_state_may_21_1903_p5_hp.pdf"&gt;Elects delegates for state&lt;/a&gt;</v>
      </c>
    </row>
    <row r="1753" spans="1:17" x14ac:dyDescent="0.25">
      <c r="A1753" s="2">
        <v>3466</v>
      </c>
      <c r="B1753" s="4" t="s">
        <v>1742</v>
      </c>
      <c r="C1753" s="4" t="s">
        <v>1714</v>
      </c>
      <c r="D1753" s="52">
        <v>1237</v>
      </c>
      <c r="E1753" s="5" t="s">
        <v>1756</v>
      </c>
      <c r="F1753" s="5">
        <v>1</v>
      </c>
      <c r="G1753" s="5">
        <v>26</v>
      </c>
      <c r="H1753" s="5">
        <v>6021</v>
      </c>
      <c r="I1753" t="s">
        <v>32464</v>
      </c>
      <c r="J1753" s="46" t="s">
        <v>33110</v>
      </c>
      <c r="K1753" s="56"/>
      <c r="L1753" s="56"/>
      <c r="M1753" s="56">
        <f t="shared" si="193"/>
        <v>1903</v>
      </c>
      <c r="N1753" s="56"/>
      <c r="O1753" s="56">
        <f t="shared" si="194"/>
        <v>5</v>
      </c>
      <c r="P1753" s="56">
        <f t="shared" si="195"/>
        <v>21</v>
      </c>
      <c r="Q1753" s="2" t="str">
        <f t="shared" si="192"/>
        <v>&lt;a href="set01\hope_pioneer_jan1900todec1903\misc\hope_memorial_day_schedule_may_21_1903_p1_hp.pdf"&gt;Schedule&lt;/a&gt;</v>
      </c>
    </row>
    <row r="1754" spans="1:17" x14ac:dyDescent="0.25">
      <c r="A1754" s="2">
        <v>4531</v>
      </c>
      <c r="B1754" s="4" t="s">
        <v>2304</v>
      </c>
      <c r="C1754" s="4" t="s">
        <v>2305</v>
      </c>
      <c r="D1754" s="52">
        <v>1237</v>
      </c>
      <c r="E1754" s="5" t="s">
        <v>1756</v>
      </c>
      <c r="F1754" s="5">
        <v>1</v>
      </c>
      <c r="G1754" s="5">
        <v>26</v>
      </c>
      <c r="H1754" s="5">
        <v>6047</v>
      </c>
      <c r="I1754" t="s">
        <v>32465</v>
      </c>
      <c r="J1754" s="46" t="s">
        <v>33110</v>
      </c>
      <c r="K1754" s="56"/>
      <c r="L1754" s="56"/>
      <c r="M1754" s="56">
        <f t="shared" si="193"/>
        <v>1903</v>
      </c>
      <c r="N1754" s="56"/>
      <c r="O1754" s="56">
        <f t="shared" si="194"/>
        <v>5</v>
      </c>
      <c r="P1754" s="56">
        <f t="shared" si="195"/>
        <v>21</v>
      </c>
      <c r="Q1754" s="2" t="str">
        <f t="shared" si="192"/>
        <v>&lt;a href="set01\hope_pioneer_jan1900todec1903\misc\knutson_frank_son_of_k_fractures_skull_may_21_1903_p1_hp.pdf"&gt;Fractures skull&lt;/a&gt;</v>
      </c>
    </row>
    <row r="1755" spans="1:17" x14ac:dyDescent="0.25">
      <c r="A1755" s="2">
        <v>7478</v>
      </c>
      <c r="B1755" s="4" t="s">
        <v>9422</v>
      </c>
      <c r="C1755" s="4" t="s">
        <v>9423</v>
      </c>
      <c r="D1755" s="52">
        <v>1237</v>
      </c>
      <c r="E1755" s="5" t="s">
        <v>13633</v>
      </c>
      <c r="F1755" s="5">
        <v>8</v>
      </c>
      <c r="G1755" s="5">
        <v>30</v>
      </c>
      <c r="H1755" s="5">
        <v>6378</v>
      </c>
      <c r="I1755" t="s">
        <v>30268</v>
      </c>
      <c r="J1755" s="46" t="s">
        <v>33118</v>
      </c>
      <c r="K1755" s="56"/>
      <c r="L1755" s="56"/>
      <c r="M1755" s="56">
        <f t="shared" si="193"/>
        <v>1903</v>
      </c>
      <c r="N1755" s="56"/>
      <c r="O1755" s="56">
        <f t="shared" si="194"/>
        <v>5</v>
      </c>
      <c r="P1755" s="56">
        <f t="shared" si="195"/>
        <v>21</v>
      </c>
      <c r="Q1755" s="2" t="str">
        <f t="shared" si="192"/>
        <v>&lt;a href="set03\se\se_september_4,_1902_-_december_28,_1905\miscellaneous\thornberg,_orville_run_over_may_21,_1903_p8_se.pdf"&gt;Run over  &lt;/a&gt;</v>
      </c>
    </row>
    <row r="1756" spans="1:17" x14ac:dyDescent="0.25">
      <c r="A1756" s="2">
        <v>7581</v>
      </c>
      <c r="B1756" s="4" t="s">
        <v>1907</v>
      </c>
      <c r="C1756" s="4" t="s">
        <v>2389</v>
      </c>
      <c r="D1756" s="52">
        <v>1237</v>
      </c>
      <c r="E1756" s="5" t="s">
        <v>1756</v>
      </c>
      <c r="F1756" s="5">
        <v>5</v>
      </c>
      <c r="G1756" s="5">
        <v>26</v>
      </c>
      <c r="H1756" s="5">
        <v>6104</v>
      </c>
      <c r="I1756" t="s">
        <v>32466</v>
      </c>
      <c r="J1756" s="46" t="s">
        <v>33110</v>
      </c>
      <c r="K1756" s="56"/>
      <c r="L1756" s="56"/>
      <c r="M1756" s="56">
        <f t="shared" si="193"/>
        <v>1903</v>
      </c>
      <c r="N1756" s="56"/>
      <c r="O1756" s="56">
        <f t="shared" si="194"/>
        <v>5</v>
      </c>
      <c r="P1756" s="56">
        <f t="shared" si="195"/>
        <v>21</v>
      </c>
      <c r="Q1756" s="2" t="str">
        <f t="shared" si="192"/>
        <v>&lt;a href="set01\hope_pioneer_jan1900todec1903\misc\union_telephone_most_poles_in_to_goose_lake_may_21_1903_p5_hp.pdf"&gt;Most poles in to Goose Lake&lt;/a&gt;</v>
      </c>
    </row>
    <row r="1757" spans="1:17" x14ac:dyDescent="0.25">
      <c r="A1757" s="2">
        <v>7587</v>
      </c>
      <c r="B1757" s="4" t="s">
        <v>1907</v>
      </c>
      <c r="C1757" s="4" t="s">
        <v>2392</v>
      </c>
      <c r="D1757" s="52">
        <v>1237</v>
      </c>
      <c r="E1757" s="5" t="s">
        <v>1756</v>
      </c>
      <c r="F1757" s="5">
        <v>5</v>
      </c>
      <c r="G1757" s="5">
        <v>26</v>
      </c>
      <c r="H1757" s="5">
        <v>6107</v>
      </c>
      <c r="I1757" t="s">
        <v>32467</v>
      </c>
      <c r="J1757" s="46" t="s">
        <v>33110</v>
      </c>
      <c r="K1757" s="56"/>
      <c r="L1757" s="56"/>
      <c r="M1757" s="56">
        <f t="shared" si="193"/>
        <v>1903</v>
      </c>
      <c r="N1757" s="56"/>
      <c r="O1757" s="56">
        <f t="shared" si="194"/>
        <v>5</v>
      </c>
      <c r="P1757" s="56">
        <f t="shared" si="195"/>
        <v>21</v>
      </c>
      <c r="Q1757" s="2" t="str">
        <f t="shared" si="192"/>
        <v>&lt;a href="set01\hope_pioneer_jan1900todec1903\misc\union_telephone_starting_on_line_to_west_may_21_1903_p5_hp.pdf"&gt;Starting on line to west&lt;/a&gt;</v>
      </c>
    </row>
    <row r="1758" spans="1:17" x14ac:dyDescent="0.25">
      <c r="A1758" s="2">
        <v>667</v>
      </c>
      <c r="B1758" s="4" t="s">
        <v>9329</v>
      </c>
      <c r="C1758" s="4" t="s">
        <v>9330</v>
      </c>
      <c r="D1758" s="52">
        <v>1244</v>
      </c>
      <c r="E1758" s="5" t="s">
        <v>13633</v>
      </c>
      <c r="F1758" s="5">
        <v>5</v>
      </c>
      <c r="G1758" s="5">
        <v>30</v>
      </c>
      <c r="H1758" s="5">
        <v>6317</v>
      </c>
      <c r="I1758" t="s">
        <v>30269</v>
      </c>
      <c r="J1758" s="46" t="s">
        <v>33118</v>
      </c>
      <c r="K1758" s="56"/>
      <c r="L1758" s="56"/>
      <c r="M1758" s="56">
        <f t="shared" si="193"/>
        <v>1903</v>
      </c>
      <c r="N1758" s="56"/>
      <c r="O1758" s="56">
        <f t="shared" si="194"/>
        <v>5</v>
      </c>
      <c r="P1758" s="56">
        <f t="shared" si="195"/>
        <v>28</v>
      </c>
      <c r="Q1758" s="2" t="str">
        <f t="shared" si="192"/>
        <v>&lt;a href="set03\se\se_september_4,_1902_-_december_28,_1905\miscellaneous\bump,_will_drinks_carbolic_acid_may_28,_1903_p5_se.pdf"&gt;Drinks Carbolic Acid&lt;/a&gt;</v>
      </c>
    </row>
    <row r="1759" spans="1:17" x14ac:dyDescent="0.25">
      <c r="A1759" s="2">
        <v>3117</v>
      </c>
      <c r="B1759" s="4" t="s">
        <v>1700</v>
      </c>
      <c r="C1759" s="4" t="s">
        <v>32589</v>
      </c>
      <c r="D1759" s="98">
        <v>1244</v>
      </c>
      <c r="E1759" s="5" t="s">
        <v>1756</v>
      </c>
      <c r="F1759" s="5">
        <v>1</v>
      </c>
      <c r="G1759" s="5">
        <v>26.1</v>
      </c>
      <c r="H1759" s="5"/>
      <c r="I1759" t="s">
        <v>32563</v>
      </c>
      <c r="J1759" s="46" t="s">
        <v>33111</v>
      </c>
      <c r="M1759" s="56">
        <f t="shared" si="193"/>
        <v>1903</v>
      </c>
      <c r="N1759" s="56"/>
      <c r="O1759" s="56">
        <f t="shared" si="194"/>
        <v>5</v>
      </c>
      <c r="P1759" s="56">
        <f t="shared" si="195"/>
        <v>28</v>
      </c>
      <c r="Q1759" s="2" t="str">
        <f t="shared" si="192"/>
        <v>&lt;a href="set01\hope_pioneer_jan1900todec1903\hsn\hope_high_school_commencement_program_may_28_1903_p1_hp.pdf"&gt;High School Commencement Program&lt;/a&gt;</v>
      </c>
    </row>
    <row r="1760" spans="1:17" x14ac:dyDescent="0.25">
      <c r="A1760" s="2">
        <v>3174</v>
      </c>
      <c r="B1760" s="4" t="s">
        <v>1700</v>
      </c>
      <c r="C1760" s="4" t="s">
        <v>7308</v>
      </c>
      <c r="D1760" s="98">
        <v>1244</v>
      </c>
      <c r="E1760" s="5" t="s">
        <v>1756</v>
      </c>
      <c r="F1760" s="5">
        <v>5</v>
      </c>
      <c r="G1760" s="5">
        <v>26.1</v>
      </c>
      <c r="H1760" s="5"/>
      <c r="I1760" t="s">
        <v>32562</v>
      </c>
      <c r="J1760" s="46" t="s">
        <v>33111</v>
      </c>
      <c r="M1760" s="56">
        <f t="shared" si="193"/>
        <v>1903</v>
      </c>
      <c r="N1760" s="56"/>
      <c r="O1760" s="56">
        <f t="shared" si="194"/>
        <v>5</v>
      </c>
      <c r="P1760" s="56">
        <f t="shared" si="195"/>
        <v>28</v>
      </c>
      <c r="Q1760" s="2" t="str">
        <f t="shared" si="192"/>
        <v>&lt;a href="set01\hope_pioneer_jan1900todec1903\hsn\hope_high_school_baccalaureate_may_28_1903_p5_hp.pdf"&gt;High School Notes&lt;/a&gt;</v>
      </c>
    </row>
    <row r="1761" spans="1:17" x14ac:dyDescent="0.25">
      <c r="A1761" s="2">
        <v>3382</v>
      </c>
      <c r="B1761" s="4" t="s">
        <v>2241</v>
      </c>
      <c r="C1761" s="4" t="s">
        <v>1748</v>
      </c>
      <c r="D1761" s="52">
        <v>1244</v>
      </c>
      <c r="E1761" s="5" t="s">
        <v>1756</v>
      </c>
      <c r="F1761" s="5">
        <v>5</v>
      </c>
      <c r="G1761" s="5">
        <v>26</v>
      </c>
      <c r="H1761" s="5">
        <v>6001</v>
      </c>
      <c r="I1761" t="s">
        <v>32468</v>
      </c>
      <c r="J1761" s="46" t="s">
        <v>33110</v>
      </c>
      <c r="K1761" s="56"/>
      <c r="L1761" s="56"/>
      <c r="M1761" s="56">
        <f t="shared" si="193"/>
        <v>1903</v>
      </c>
      <c r="N1761" s="56"/>
      <c r="O1761" s="56">
        <f t="shared" si="194"/>
        <v>5</v>
      </c>
      <c r="P1761" s="56">
        <f t="shared" si="195"/>
        <v>28</v>
      </c>
      <c r="Q1761" s="2" t="str">
        <f t="shared" si="192"/>
        <v>&lt;a href="set01\hope_pioneer_jan1900todec1903\misc\hope_creamery_report_may_28_1903_p5_hp.pdf"&gt;Report&lt;/a&gt;</v>
      </c>
    </row>
    <row r="1762" spans="1:17" x14ac:dyDescent="0.25">
      <c r="A1762" s="2">
        <v>3467</v>
      </c>
      <c r="B1762" s="4" t="s">
        <v>1742</v>
      </c>
      <c r="C1762" s="4" t="s">
        <v>1714</v>
      </c>
      <c r="D1762" s="52">
        <v>1244</v>
      </c>
      <c r="E1762" s="5" t="s">
        <v>1756</v>
      </c>
      <c r="F1762" s="5">
        <v>1</v>
      </c>
      <c r="G1762" s="5">
        <v>26</v>
      </c>
      <c r="H1762" s="5">
        <v>6023</v>
      </c>
      <c r="I1762" t="s">
        <v>32469</v>
      </c>
      <c r="J1762" s="46" t="s">
        <v>33110</v>
      </c>
      <c r="K1762" s="56"/>
      <c r="L1762" s="56"/>
      <c r="M1762" s="56">
        <f t="shared" si="193"/>
        <v>1903</v>
      </c>
      <c r="N1762" s="56"/>
      <c r="O1762" s="56">
        <f t="shared" si="194"/>
        <v>5</v>
      </c>
      <c r="P1762" s="56">
        <f t="shared" si="195"/>
        <v>28</v>
      </c>
      <c r="Q1762" s="2" t="str">
        <f t="shared" si="192"/>
        <v>&lt;a href="set01\hope_pioneer_jan1900todec1903\misc\hope_memorial_day_schedule_may_28_1903_p1_hp.pdf"&gt;Schedule&lt;/a&gt;</v>
      </c>
    </row>
    <row r="1763" spans="1:17" x14ac:dyDescent="0.25">
      <c r="A1763" s="2">
        <v>4754</v>
      </c>
      <c r="B1763" s="4" t="s">
        <v>10144</v>
      </c>
      <c r="C1763" s="4" t="s">
        <v>10145</v>
      </c>
      <c r="D1763" s="52">
        <v>1245</v>
      </c>
      <c r="E1763" s="5" t="s">
        <v>13632</v>
      </c>
      <c r="F1763" s="5">
        <v>1</v>
      </c>
      <c r="G1763" s="5">
        <v>42</v>
      </c>
      <c r="H1763" s="5">
        <v>7783</v>
      </c>
      <c r="I1763" s="99" t="s">
        <v>31691</v>
      </c>
      <c r="J1763" s="46" t="s">
        <v>33128</v>
      </c>
      <c r="K1763" s="56"/>
      <c r="L1763" s="56"/>
      <c r="M1763" s="56">
        <f t="shared" si="193"/>
        <v>1903</v>
      </c>
      <c r="N1763" s="56"/>
      <c r="O1763" s="56">
        <f t="shared" si="194"/>
        <v>5</v>
      </c>
      <c r="P1763" s="56">
        <f t="shared" si="195"/>
        <v>29</v>
      </c>
      <c r="Q1763" s="2" t="str">
        <f t="shared" si="192"/>
        <v>&lt;a href="set03\wimbledon_news\wimbledon_news_1900_-_1905\miscellaneous\lee,_george_visits_from_dazey_may_29,_1903_p1_wn.pdf"&gt;Visits from Dazey&lt;/a&gt;</v>
      </c>
    </row>
    <row r="1764" spans="1:17" x14ac:dyDescent="0.25">
      <c r="A1764" s="2">
        <v>3514</v>
      </c>
      <c r="B1764" s="4" t="s">
        <v>1761</v>
      </c>
      <c r="C1764" s="4" t="s">
        <v>33026</v>
      </c>
      <c r="D1764" s="98">
        <v>1246</v>
      </c>
      <c r="E1764" s="5" t="s">
        <v>1756</v>
      </c>
      <c r="F1764" s="5">
        <v>5</v>
      </c>
      <c r="G1764" s="5">
        <v>28.1</v>
      </c>
      <c r="H1764" s="5"/>
      <c r="I1764" t="s">
        <v>32977</v>
      </c>
      <c r="J1764" s="46" t="s">
        <v>33116</v>
      </c>
      <c r="M1764" s="56">
        <f t="shared" si="193"/>
        <v>1903</v>
      </c>
      <c r="N1764" s="56"/>
      <c r="O1764" s="56">
        <f t="shared" si="194"/>
        <v>5</v>
      </c>
      <c r="P1764" s="56">
        <f t="shared" si="195"/>
        <v>30</v>
      </c>
      <c r="Q1764" s="2" t="str">
        <f t="shared" si="192"/>
        <v>&lt;a href="set01\hope_pioneer_jan1907todec1908\hsn\hope_high_school_commencement_announcement_may_30_1907_p5_hp.pdf"&gt;Commencement Announcement&lt;/a&gt;</v>
      </c>
    </row>
    <row r="1765" spans="1:17" x14ac:dyDescent="0.25">
      <c r="A1765" s="2">
        <v>3175</v>
      </c>
      <c r="B1765" s="4" t="s">
        <v>1700</v>
      </c>
      <c r="C1765" s="4" t="s">
        <v>7308</v>
      </c>
      <c r="D1765" s="98">
        <v>1251</v>
      </c>
      <c r="E1765" s="5" t="s">
        <v>1756</v>
      </c>
      <c r="F1765" s="5">
        <v>4</v>
      </c>
      <c r="G1765" s="5">
        <v>26.1</v>
      </c>
      <c r="H1765" s="5"/>
      <c r="I1765" t="s">
        <v>32565</v>
      </c>
      <c r="J1765" s="46" t="s">
        <v>33111</v>
      </c>
      <c r="M1765" s="56">
        <f t="shared" si="193"/>
        <v>1903</v>
      </c>
      <c r="N1765" s="56"/>
      <c r="O1765" s="56">
        <f t="shared" si="194"/>
        <v>6</v>
      </c>
      <c r="P1765" s="56">
        <f t="shared" si="195"/>
        <v>4</v>
      </c>
      <c r="Q1765" s="2" t="str">
        <f t="shared" si="192"/>
        <v>&lt;a href="set01\hope_pioneer_jan1900todec1903\hsn\hope_school_notes_june_4_1903_p4_hp.pdf"&gt;High School Notes&lt;/a&gt;</v>
      </c>
    </row>
    <row r="1766" spans="1:17" x14ac:dyDescent="0.25">
      <c r="A1766" s="2">
        <v>3242</v>
      </c>
      <c r="B1766" s="4" t="s">
        <v>1700</v>
      </c>
      <c r="C1766" s="4" t="s">
        <v>10203</v>
      </c>
      <c r="D1766" s="98">
        <v>1251</v>
      </c>
      <c r="E1766" s="5" t="s">
        <v>1756</v>
      </c>
      <c r="F1766" s="5">
        <v>4</v>
      </c>
      <c r="G1766" s="5">
        <v>26.1</v>
      </c>
      <c r="H1766" s="5"/>
      <c r="I1766" t="s">
        <v>32564</v>
      </c>
      <c r="J1766" s="46" t="s">
        <v>33111</v>
      </c>
      <c r="M1766" s="56">
        <f t="shared" si="193"/>
        <v>1903</v>
      </c>
      <c r="N1766" s="56"/>
      <c r="O1766" s="56">
        <f t="shared" si="194"/>
        <v>6</v>
      </c>
      <c r="P1766" s="56">
        <f t="shared" si="195"/>
        <v>4</v>
      </c>
      <c r="Q1766" s="2" t="str">
        <f t="shared" si="192"/>
        <v>&lt;a href="set01\hope_pioneer_jan1900todec1903\hsn\hope_school_notes_2_june_4_1903_p4_hp.pdf"&gt;School Notes&lt;/a&gt;</v>
      </c>
    </row>
    <row r="1767" spans="1:17" x14ac:dyDescent="0.25">
      <c r="A1767" s="2">
        <v>3381</v>
      </c>
      <c r="B1767" s="4" t="s">
        <v>2241</v>
      </c>
      <c r="C1767" s="4" t="s">
        <v>1607</v>
      </c>
      <c r="D1767" s="52">
        <v>1251</v>
      </c>
      <c r="E1767" s="5" t="s">
        <v>1756</v>
      </c>
      <c r="F1767" s="5">
        <v>1</v>
      </c>
      <c r="G1767" s="5">
        <v>26</v>
      </c>
      <c r="H1767" s="5">
        <v>6000</v>
      </c>
      <c r="I1767" t="s">
        <v>32470</v>
      </c>
      <c r="J1767" s="46" t="s">
        <v>33110</v>
      </c>
      <c r="K1767" s="56"/>
      <c r="L1767" s="56"/>
      <c r="M1767" s="56">
        <f t="shared" si="193"/>
        <v>1903</v>
      </c>
      <c r="N1767" s="56"/>
      <c r="O1767" s="56">
        <f t="shared" si="194"/>
        <v>6</v>
      </c>
      <c r="P1767" s="56">
        <f t="shared" si="195"/>
        <v>4</v>
      </c>
      <c r="Q1767" s="2" t="str">
        <f t="shared" si="192"/>
        <v>&lt;a href="set01\hope_pioneer_jan1900todec1903\misc\hope_creamery_notes_june_4_1903_p1_hp.pdf"&gt;Notes&lt;/a&gt;</v>
      </c>
    </row>
    <row r="1768" spans="1:17" x14ac:dyDescent="0.25">
      <c r="A1768" s="2">
        <v>3460</v>
      </c>
      <c r="B1768" s="4" t="s">
        <v>1742</v>
      </c>
      <c r="C1768" s="4" t="s">
        <v>1748</v>
      </c>
      <c r="D1768" s="52">
        <v>1251</v>
      </c>
      <c r="E1768" s="5" t="s">
        <v>1756</v>
      </c>
      <c r="F1768" s="5">
        <v>4</v>
      </c>
      <c r="G1768" s="5">
        <v>26</v>
      </c>
      <c r="H1768" s="5">
        <v>6018</v>
      </c>
      <c r="I1768" t="s">
        <v>32471</v>
      </c>
      <c r="J1768" s="46" t="s">
        <v>33110</v>
      </c>
      <c r="K1768" s="56"/>
      <c r="L1768" s="56"/>
      <c r="M1768" s="56">
        <f t="shared" si="193"/>
        <v>1903</v>
      </c>
      <c r="N1768" s="56"/>
      <c r="O1768" s="56">
        <f t="shared" si="194"/>
        <v>6</v>
      </c>
      <c r="P1768" s="56">
        <f t="shared" si="195"/>
        <v>4</v>
      </c>
      <c r="Q1768" s="2" t="str">
        <f t="shared" si="192"/>
        <v>&lt;a href="set01\hope_pioneer_jan1900todec1903\misc\hope_memorial_day_report_june_4_1903_p4_hp.pdf"&gt;Report&lt;/a&gt;</v>
      </c>
    </row>
    <row r="1769" spans="1:17" x14ac:dyDescent="0.25">
      <c r="A1769" s="2">
        <v>3461</v>
      </c>
      <c r="B1769" s="4" t="s">
        <v>1742</v>
      </c>
      <c r="C1769" s="4" t="s">
        <v>1748</v>
      </c>
      <c r="D1769" s="52">
        <v>1251</v>
      </c>
      <c r="E1769" s="5" t="s">
        <v>1756</v>
      </c>
      <c r="F1769" s="5">
        <v>5</v>
      </c>
      <c r="G1769" s="5">
        <v>26</v>
      </c>
      <c r="H1769" s="5">
        <v>6019</v>
      </c>
      <c r="I1769" t="s">
        <v>32472</v>
      </c>
      <c r="J1769" s="46" t="s">
        <v>33110</v>
      </c>
      <c r="K1769" s="56"/>
      <c r="L1769" s="56"/>
      <c r="M1769" s="56">
        <f t="shared" si="193"/>
        <v>1903</v>
      </c>
      <c r="N1769" s="56"/>
      <c r="O1769" s="56">
        <f t="shared" si="194"/>
        <v>6</v>
      </c>
      <c r="P1769" s="56">
        <f t="shared" si="195"/>
        <v>4</v>
      </c>
      <c r="Q1769" s="2" t="str">
        <f t="shared" si="192"/>
        <v>&lt;a href="set01\hope_pioneer_jan1900todec1903\misc\hope_memorial_day_report_june_4_1903_p5_hp.pdf"&gt;Report&lt;/a&gt;</v>
      </c>
    </row>
    <row r="1770" spans="1:17" x14ac:dyDescent="0.25">
      <c r="A1770" s="2">
        <v>7310</v>
      </c>
      <c r="B1770" s="4" t="s">
        <v>9417</v>
      </c>
      <c r="C1770" s="4" t="s">
        <v>9418</v>
      </c>
      <c r="D1770" s="52">
        <v>1251</v>
      </c>
      <c r="E1770" s="5" t="s">
        <v>13633</v>
      </c>
      <c r="F1770" s="5">
        <v>4</v>
      </c>
      <c r="G1770" s="5">
        <v>30</v>
      </c>
      <c r="H1770" s="5">
        <v>6375</v>
      </c>
      <c r="I1770" t="s">
        <v>30270</v>
      </c>
      <c r="J1770" s="46" t="s">
        <v>33118</v>
      </c>
      <c r="K1770" s="56"/>
      <c r="L1770" s="56"/>
      <c r="M1770" s="56">
        <f t="shared" si="193"/>
        <v>1903</v>
      </c>
      <c r="N1770" s="56"/>
      <c r="O1770" s="56">
        <f t="shared" si="194"/>
        <v>6</v>
      </c>
      <c r="P1770" s="56">
        <f t="shared" si="195"/>
        <v>4</v>
      </c>
      <c r="Q1770" s="2" t="str">
        <f t="shared" si="192"/>
        <v>&lt;a href="set03\se\se_september_4,_1902_-_december_28,_1905\miscellaneous\syvertson,_ole_finds_grave_of_boy_june_4,_1903_p4_se.pdf"&gt;Finds Grave of boy&lt;/a&gt;</v>
      </c>
    </row>
    <row r="1771" spans="1:17" x14ac:dyDescent="0.25">
      <c r="A1771" s="2">
        <v>5924</v>
      </c>
      <c r="B1771" s="4" t="s">
        <v>12639</v>
      </c>
      <c r="C1771" s="4" t="s">
        <v>1607</v>
      </c>
      <c r="D1771" s="52">
        <v>1252</v>
      </c>
      <c r="E1771" s="5" t="s">
        <v>11770</v>
      </c>
      <c r="F1771" s="5">
        <v>1</v>
      </c>
      <c r="G1771" s="5">
        <v>7</v>
      </c>
      <c r="H1771" s="5">
        <v>641</v>
      </c>
      <c r="I1771" t="s">
        <v>23981</v>
      </c>
      <c r="J1771" s="46" t="s">
        <v>33089</v>
      </c>
      <c r="K1771" s="56"/>
      <c r="L1771" s="56"/>
      <c r="M1771" s="56">
        <f t="shared" si="193"/>
        <v>1903</v>
      </c>
      <c r="N1771" s="56"/>
      <c r="O1771" s="56">
        <f t="shared" si="194"/>
        <v>6</v>
      </c>
      <c r="P1771" s="56">
        <f t="shared" si="195"/>
        <v>5</v>
      </c>
      <c r="Q1771" s="2" t="str">
        <f t="shared" si="192"/>
        <v>&lt;a href="set03\cg\cg_march_9,_1901_-_december_29,_1905\miscellaneous\pleasantview_notes_june_5,_1903_p1_cg.pdf"&gt;Notes&lt;/a&gt;</v>
      </c>
    </row>
    <row r="1772" spans="1:17" x14ac:dyDescent="0.25">
      <c r="A1772" s="2">
        <v>7313</v>
      </c>
      <c r="B1772" s="4" t="s">
        <v>8978</v>
      </c>
      <c r="C1772" s="4" t="s">
        <v>8979</v>
      </c>
      <c r="D1772" s="52">
        <v>1252</v>
      </c>
      <c r="E1772" s="5" t="s">
        <v>11770</v>
      </c>
      <c r="F1772" s="5">
        <v>1</v>
      </c>
      <c r="G1772" s="5">
        <v>7</v>
      </c>
      <c r="H1772" s="5">
        <v>709</v>
      </c>
      <c r="I1772" t="s">
        <v>23982</v>
      </c>
      <c r="J1772" s="46" t="s">
        <v>33089</v>
      </c>
      <c r="K1772" s="56"/>
      <c r="L1772" s="56"/>
      <c r="M1772" s="56">
        <f t="shared" si="193"/>
        <v>1903</v>
      </c>
      <c r="N1772" s="56"/>
      <c r="O1772" s="56">
        <f t="shared" si="194"/>
        <v>6</v>
      </c>
      <c r="P1772" s="56">
        <f t="shared" si="195"/>
        <v>5</v>
      </c>
      <c r="Q1772" s="2" t="str">
        <f t="shared" si="192"/>
        <v>&lt;a href="set03\cg\cg_march_9,_1901_-_december_29,_1905\miscellaneous\syvertson,_william_barn_burns_-_arson_june_5,_1903_p1_cg.pdf"&gt;Barn burns - Arson&lt;/a&gt;</v>
      </c>
    </row>
    <row r="1773" spans="1:17" x14ac:dyDescent="0.25">
      <c r="A1773" s="2">
        <v>7481</v>
      </c>
      <c r="B1773" s="4" t="s">
        <v>8983</v>
      </c>
      <c r="C1773" s="4" t="s">
        <v>8984</v>
      </c>
      <c r="D1773" s="52">
        <v>1252</v>
      </c>
      <c r="E1773" s="5" t="s">
        <v>11770</v>
      </c>
      <c r="F1773" s="5">
        <v>1</v>
      </c>
      <c r="G1773" s="5">
        <v>7</v>
      </c>
      <c r="H1773" s="5">
        <v>713</v>
      </c>
      <c r="I1773" t="s">
        <v>23983</v>
      </c>
      <c r="J1773" s="46" t="s">
        <v>33089</v>
      </c>
      <c r="K1773" s="56"/>
      <c r="L1773" s="56"/>
      <c r="M1773" s="56">
        <f t="shared" si="193"/>
        <v>1903</v>
      </c>
      <c r="N1773" s="56"/>
      <c r="O1773" s="56">
        <f t="shared" si="194"/>
        <v>6</v>
      </c>
      <c r="P1773" s="56">
        <f t="shared" si="195"/>
        <v>5</v>
      </c>
      <c r="Q1773" s="2" t="str">
        <f t="shared" si="192"/>
        <v>&lt;a href="set03\cg\cg_march_9,_1901_-_december_29,_1905\miscellaneous\thorsgard,_b_a_house_fire_-_arson_june_5,_1903_p1_cg.pdf"&gt;House fire - Arson&lt;/a&gt;</v>
      </c>
    </row>
    <row r="1774" spans="1:17" x14ac:dyDescent="0.25">
      <c r="A1774" s="2">
        <v>2972</v>
      </c>
      <c r="B1774" s="4" t="s">
        <v>2228</v>
      </c>
      <c r="C1774" s="4" t="s">
        <v>2229</v>
      </c>
      <c r="D1774" s="52">
        <v>1258</v>
      </c>
      <c r="E1774" s="5" t="s">
        <v>1756</v>
      </c>
      <c r="F1774" s="5">
        <v>8</v>
      </c>
      <c r="G1774" s="5">
        <v>26</v>
      </c>
      <c r="H1774" s="5">
        <v>5975</v>
      </c>
      <c r="I1774" t="s">
        <v>32473</v>
      </c>
      <c r="J1774" s="46" t="s">
        <v>33110</v>
      </c>
      <c r="K1774" s="56"/>
      <c r="L1774" s="56"/>
      <c r="M1774" s="56">
        <f t="shared" si="193"/>
        <v>1903</v>
      </c>
      <c r="N1774" s="56"/>
      <c r="O1774" s="56">
        <f t="shared" si="194"/>
        <v>6</v>
      </c>
      <c r="P1774" s="56">
        <f t="shared" si="195"/>
        <v>11</v>
      </c>
      <c r="Q1774" s="2" t="str">
        <f t="shared" si="192"/>
        <v>&lt;a href="set01\hope_pioneer_jan1900todec1903\misc\hill_frank_loses_a_lot_in_fire_june_11_1903_p8_hp.pdf"&gt;Loses a lot in fire&lt;/a&gt;</v>
      </c>
    </row>
    <row r="1775" spans="1:17" x14ac:dyDescent="0.25">
      <c r="A1775" s="2">
        <v>3118</v>
      </c>
      <c r="B1775" s="4" t="s">
        <v>1700</v>
      </c>
      <c r="C1775" s="4" t="s">
        <v>32588</v>
      </c>
      <c r="D1775" s="98">
        <v>1258</v>
      </c>
      <c r="E1775" s="5" t="s">
        <v>1756</v>
      </c>
      <c r="F1775" s="5">
        <v>5</v>
      </c>
      <c r="G1775" s="5">
        <v>26.1</v>
      </c>
      <c r="H1775" s="5"/>
      <c r="I1775" t="s">
        <v>32566</v>
      </c>
      <c r="J1775" s="46" t="s">
        <v>33111</v>
      </c>
      <c r="M1775" s="56">
        <f t="shared" si="193"/>
        <v>1903</v>
      </c>
      <c r="N1775" s="56"/>
      <c r="O1775" s="56">
        <f t="shared" si="194"/>
        <v>6</v>
      </c>
      <c r="P1775" s="56">
        <f t="shared" si="195"/>
        <v>11</v>
      </c>
      <c r="Q1775" s="2" t="str">
        <f t="shared" si="192"/>
        <v>&lt;a href="set01\hope_pioneer_jan1900todec1903\hsn\hope_high_school_commencement_report_june_11_1903_p5_hp.pdf"&gt;High School Commencement Report&lt;/a&gt;</v>
      </c>
    </row>
    <row r="1776" spans="1:17" x14ac:dyDescent="0.25">
      <c r="A1776" s="2">
        <v>7065</v>
      </c>
      <c r="B1776" s="4" t="s">
        <v>2353</v>
      </c>
      <c r="C1776" s="4" t="s">
        <v>2366</v>
      </c>
      <c r="D1776" s="52">
        <v>1258</v>
      </c>
      <c r="E1776" s="5" t="s">
        <v>1756</v>
      </c>
      <c r="F1776" s="5">
        <v>1</v>
      </c>
      <c r="G1776" s="5">
        <v>26</v>
      </c>
      <c r="H1776" s="5">
        <v>6082</v>
      </c>
      <c r="I1776" t="s">
        <v>32474</v>
      </c>
      <c r="J1776" s="46" t="s">
        <v>33110</v>
      </c>
      <c r="K1776" s="56"/>
      <c r="L1776" s="56"/>
      <c r="M1776" s="56">
        <f t="shared" si="193"/>
        <v>1903</v>
      </c>
      <c r="N1776" s="56"/>
      <c r="O1776" s="56">
        <f t="shared" si="194"/>
        <v>6</v>
      </c>
      <c r="P1776" s="56">
        <f t="shared" si="195"/>
        <v>11</v>
      </c>
      <c r="Q1776" s="2" t="str">
        <f t="shared" si="192"/>
        <v>&lt;a href="set01\hope_pioneer_jan1900todec1903\misc\teachers_attending_teacher_exams_june_11_1903_p8_hp.pdf"&gt;Teachers attending exams&lt;/a&gt;</v>
      </c>
    </row>
    <row r="1777" spans="1:17" x14ac:dyDescent="0.25">
      <c r="A1777" s="2">
        <v>3205</v>
      </c>
      <c r="B1777" s="4" t="s">
        <v>1700</v>
      </c>
      <c r="C1777" s="4" t="s">
        <v>32590</v>
      </c>
      <c r="D1777" s="98">
        <v>1265</v>
      </c>
      <c r="E1777" s="5" t="s">
        <v>1756</v>
      </c>
      <c r="F1777" s="5">
        <v>5</v>
      </c>
      <c r="G1777" s="5">
        <v>26.1</v>
      </c>
      <c r="H1777" s="5"/>
      <c r="I1777" t="s">
        <v>32567</v>
      </c>
      <c r="J1777" s="46" t="s">
        <v>33111</v>
      </c>
      <c r="M1777" s="56">
        <f t="shared" si="193"/>
        <v>1903</v>
      </c>
      <c r="N1777" s="56"/>
      <c r="O1777" s="56">
        <f t="shared" si="194"/>
        <v>6</v>
      </c>
      <c r="P1777" s="56">
        <f t="shared" si="195"/>
        <v>18</v>
      </c>
      <c r="Q1777" s="2" t="str">
        <f t="shared" si="192"/>
        <v>&lt;a href="set01\hope_pioneer_jan1900todec1903\hsn\hope_school_election_results_june_18_1903_p5_hp.pdf"&gt;School Election Results&lt;/a&gt;</v>
      </c>
    </row>
    <row r="1778" spans="1:17" x14ac:dyDescent="0.25">
      <c r="A1778" s="2">
        <v>3243</v>
      </c>
      <c r="B1778" s="4" t="s">
        <v>1700</v>
      </c>
      <c r="C1778" s="4" t="s">
        <v>10203</v>
      </c>
      <c r="D1778" s="98">
        <v>1265</v>
      </c>
      <c r="E1778" s="5" t="s">
        <v>1756</v>
      </c>
      <c r="F1778" s="5">
        <v>4</v>
      </c>
      <c r="G1778" s="5">
        <v>26.1</v>
      </c>
      <c r="H1778" s="5"/>
      <c r="I1778" t="s">
        <v>32568</v>
      </c>
      <c r="J1778" s="46" t="s">
        <v>33111</v>
      </c>
      <c r="M1778" s="56">
        <f t="shared" si="193"/>
        <v>1903</v>
      </c>
      <c r="N1778" s="56"/>
      <c r="O1778" s="56">
        <f t="shared" si="194"/>
        <v>6</v>
      </c>
      <c r="P1778" s="56">
        <f t="shared" si="195"/>
        <v>18</v>
      </c>
      <c r="Q1778" s="2" t="str">
        <f t="shared" si="192"/>
        <v>&lt;a href="set01\hope_pioneer_jan1900todec1903\hsn\hope_school_notes_june_18_1903_p4_hp.pdf"&gt;School Notes&lt;/a&gt;</v>
      </c>
    </row>
    <row r="1779" spans="1:17" x14ac:dyDescent="0.25">
      <c r="A1779" s="2">
        <v>3394</v>
      </c>
      <c r="B1779" s="4" t="s">
        <v>2247</v>
      </c>
      <c r="C1779" s="4" t="s">
        <v>2254</v>
      </c>
      <c r="D1779" s="52">
        <v>1265</v>
      </c>
      <c r="E1779" s="5" t="s">
        <v>1756</v>
      </c>
      <c r="F1779" s="5">
        <v>5</v>
      </c>
      <c r="G1779" s="5">
        <v>26</v>
      </c>
      <c r="H1779" s="5">
        <v>6009</v>
      </c>
      <c r="I1779" t="s">
        <v>32475</v>
      </c>
      <c r="J1779" s="46" t="s">
        <v>33110</v>
      </c>
      <c r="K1779" s="56"/>
      <c r="L1779" s="56"/>
      <c r="M1779" s="56">
        <f t="shared" si="193"/>
        <v>1903</v>
      </c>
      <c r="N1779" s="56"/>
      <c r="O1779" s="56">
        <f t="shared" si="194"/>
        <v>6</v>
      </c>
      <c r="P1779" s="56">
        <f t="shared" si="195"/>
        <v>18</v>
      </c>
      <c r="Q1779" s="2" t="str">
        <f t="shared" si="192"/>
        <v>&lt;a href="set01\hope_pioneer_jan1900todec1903\misc\hope_fire_dept._false_alarm_june_18_1903_p5_hp.pdf"&gt;False alarm&lt;/a&gt;</v>
      </c>
    </row>
    <row r="1780" spans="1:17" x14ac:dyDescent="0.25">
      <c r="A1780" s="2">
        <v>6110</v>
      </c>
      <c r="B1780" s="4" t="s">
        <v>2346</v>
      </c>
      <c r="C1780" s="4" t="s">
        <v>2347</v>
      </c>
      <c r="D1780" s="52">
        <v>1265</v>
      </c>
      <c r="E1780" s="5" t="s">
        <v>1756</v>
      </c>
      <c r="F1780" s="5">
        <v>1</v>
      </c>
      <c r="G1780" s="5">
        <v>26</v>
      </c>
      <c r="H1780" s="5">
        <v>6071</v>
      </c>
      <c r="I1780" t="s">
        <v>32476</v>
      </c>
      <c r="J1780" s="46" t="s">
        <v>33110</v>
      </c>
      <c r="K1780" s="56"/>
      <c r="L1780" s="56"/>
      <c r="M1780" s="56">
        <f t="shared" si="193"/>
        <v>1903</v>
      </c>
      <c r="N1780" s="56"/>
      <c r="O1780" s="56">
        <f t="shared" si="194"/>
        <v>6</v>
      </c>
      <c r="P1780" s="56">
        <f t="shared" si="195"/>
        <v>18</v>
      </c>
      <c r="Q1780" s="2" t="str">
        <f t="shared" si="192"/>
        <v>&lt;a href="set01\hope_pioneer_jan1900todec1903\misc\red_river_telephone_extends_line_to_hatton_june_18_1903_p1_hp.pdf"&gt;Extends line to Hatton&lt;/a&gt;</v>
      </c>
    </row>
    <row r="1781" spans="1:17" x14ac:dyDescent="0.25">
      <c r="A1781" s="2">
        <v>1795</v>
      </c>
      <c r="B1781" s="4" t="s">
        <v>8787</v>
      </c>
      <c r="C1781" s="4" t="s">
        <v>8788</v>
      </c>
      <c r="D1781" s="52">
        <v>1266</v>
      </c>
      <c r="E1781" s="5" t="s">
        <v>11770</v>
      </c>
      <c r="F1781" s="5">
        <v>6</v>
      </c>
      <c r="G1781" s="5">
        <v>7</v>
      </c>
      <c r="H1781" s="5">
        <v>555</v>
      </c>
      <c r="I1781" t="s">
        <v>23984</v>
      </c>
      <c r="J1781" s="46" t="s">
        <v>33089</v>
      </c>
      <c r="K1781" s="56"/>
      <c r="L1781" s="56"/>
      <c r="M1781" s="56">
        <f t="shared" si="193"/>
        <v>1903</v>
      </c>
      <c r="N1781" s="56"/>
      <c r="O1781" s="56">
        <f t="shared" si="194"/>
        <v>6</v>
      </c>
      <c r="P1781" s="56">
        <f t="shared" si="195"/>
        <v>19</v>
      </c>
      <c r="Q1781" s="2" t="str">
        <f t="shared" si="192"/>
        <v>&lt;a href="set03\cg\cg_march_9,_1901_-_december_29,_1905\miscellaneous\edwards,_c_a_drink_of_ammonia_june_19,_1903_p6_cg.pdf"&gt;Drink of ammonia&lt;/a&gt;</v>
      </c>
    </row>
    <row r="1782" spans="1:17" x14ac:dyDescent="0.25">
      <c r="A1782" s="2">
        <v>5925</v>
      </c>
      <c r="B1782" s="4" t="s">
        <v>12639</v>
      </c>
      <c r="C1782" s="4" t="s">
        <v>1607</v>
      </c>
      <c r="D1782" s="52">
        <v>1266</v>
      </c>
      <c r="E1782" s="5" t="s">
        <v>11770</v>
      </c>
      <c r="F1782" s="5">
        <v>1</v>
      </c>
      <c r="G1782" s="5">
        <v>7</v>
      </c>
      <c r="H1782" s="5">
        <v>644</v>
      </c>
      <c r="I1782" t="s">
        <v>23985</v>
      </c>
      <c r="J1782" s="46" t="s">
        <v>33089</v>
      </c>
      <c r="K1782" s="56"/>
      <c r="L1782" s="56"/>
      <c r="M1782" s="56">
        <f t="shared" si="193"/>
        <v>1903</v>
      </c>
      <c r="N1782" s="56"/>
      <c r="O1782" s="56">
        <f t="shared" si="194"/>
        <v>6</v>
      </c>
      <c r="P1782" s="56">
        <f t="shared" si="195"/>
        <v>19</v>
      </c>
      <c r="Q1782" s="2" t="str">
        <f t="shared" si="192"/>
        <v>&lt;a href="set03\cg\cg_march_9,_1901_-_december_29,_1905\miscellaneous\pleasantview_notes_june_19,_1903_p1_cg.pdf"&gt;Notes&lt;/a&gt;</v>
      </c>
    </row>
    <row r="1783" spans="1:17" x14ac:dyDescent="0.25">
      <c r="A1783" s="2">
        <v>1613</v>
      </c>
      <c r="B1783" s="4" t="s">
        <v>2213</v>
      </c>
      <c r="C1783" s="4" t="s">
        <v>2214</v>
      </c>
      <c r="D1783" s="52">
        <v>1272</v>
      </c>
      <c r="E1783" s="5" t="s">
        <v>1756</v>
      </c>
      <c r="F1783" s="5">
        <v>8</v>
      </c>
      <c r="G1783" s="5">
        <v>26</v>
      </c>
      <c r="H1783" s="5">
        <v>5966</v>
      </c>
      <c r="I1783" t="s">
        <v>32477</v>
      </c>
      <c r="J1783" s="46" t="s">
        <v>33110</v>
      </c>
      <c r="K1783" s="56"/>
      <c r="L1783" s="56"/>
      <c r="M1783" s="56">
        <f t="shared" si="193"/>
        <v>1903</v>
      </c>
      <c r="N1783" s="56"/>
      <c r="O1783" s="56">
        <f t="shared" si="194"/>
        <v>6</v>
      </c>
      <c r="P1783" s="56">
        <f t="shared" si="195"/>
        <v>25</v>
      </c>
      <c r="Q1783" s="2" t="str">
        <f t="shared" si="192"/>
        <v>&lt;a href="set01\hope_pioneer_jan1900todec1903\misc\district_court_with_various_names_of_new_citizens_june_25_1903_p8_hp.pdf"&gt;Names of new citizens&lt;/a&gt;</v>
      </c>
    </row>
    <row r="1784" spans="1:17" x14ac:dyDescent="0.25">
      <c r="A1784" s="2">
        <v>3398</v>
      </c>
      <c r="B1784" s="4" t="s">
        <v>2247</v>
      </c>
      <c r="C1784" s="4" t="s">
        <v>2253</v>
      </c>
      <c r="D1784" s="52">
        <v>1272</v>
      </c>
      <c r="E1784" s="5" t="s">
        <v>1756</v>
      </c>
      <c r="F1784" s="5">
        <v>5</v>
      </c>
      <c r="G1784" s="5">
        <v>26</v>
      </c>
      <c r="H1784" s="5">
        <v>6008</v>
      </c>
      <c r="I1784" t="s">
        <v>32478</v>
      </c>
      <c r="J1784" s="46" t="s">
        <v>33110</v>
      </c>
      <c r="K1784" s="56"/>
      <c r="L1784" s="56"/>
      <c r="M1784" s="56">
        <f t="shared" si="193"/>
        <v>1903</v>
      </c>
      <c r="N1784" s="56"/>
      <c r="O1784" s="56">
        <f t="shared" si="194"/>
        <v>6</v>
      </c>
      <c r="P1784" s="56">
        <f t="shared" si="195"/>
        <v>25</v>
      </c>
      <c r="Q1784" s="2" t="str">
        <f t="shared" si="192"/>
        <v>&lt;a href="set01\hope_pioneer_jan1900todec1903\misc\hope_fire_department_rope_too_short_june_25_1903_p5_hp.pdf"&gt;Rope too short&lt;/a&gt;</v>
      </c>
    </row>
    <row r="1785" spans="1:17" x14ac:dyDescent="0.25">
      <c r="A1785" s="2">
        <v>3445</v>
      </c>
      <c r="B1785" s="4" t="s">
        <v>1742</v>
      </c>
      <c r="C1785" s="4" t="s">
        <v>2263</v>
      </c>
      <c r="D1785" s="52">
        <v>1272</v>
      </c>
      <c r="E1785" s="5" t="s">
        <v>1756</v>
      </c>
      <c r="F1785" s="5">
        <v>3</v>
      </c>
      <c r="G1785" s="5">
        <v>26</v>
      </c>
      <c r="H1785" s="5">
        <v>6016</v>
      </c>
      <c r="I1785" t="s">
        <v>32479</v>
      </c>
      <c r="J1785" s="46" t="s">
        <v>33110</v>
      </c>
      <c r="K1785" s="56"/>
      <c r="L1785" s="56"/>
      <c r="M1785" s="56">
        <f t="shared" si="193"/>
        <v>1903</v>
      </c>
      <c r="N1785" s="56"/>
      <c r="O1785" s="56">
        <f t="shared" si="194"/>
        <v>6</v>
      </c>
      <c r="P1785" s="56">
        <f t="shared" si="195"/>
        <v>25</v>
      </c>
      <c r="Q1785" s="2" t="str">
        <f t="shared" si="192"/>
        <v>&lt;a href="set01\hope_pioneer_jan1900todec1903\misc\hope_memorial_day_address_in_full_june_25_1903_p3_hp.pdf"&gt;Address in full&lt;/a&gt;</v>
      </c>
    </row>
    <row r="1786" spans="1:17" x14ac:dyDescent="0.25">
      <c r="A1786" s="2">
        <v>4818</v>
      </c>
      <c r="B1786" s="4" t="s">
        <v>9379</v>
      </c>
      <c r="C1786" s="4" t="s">
        <v>9381</v>
      </c>
      <c r="D1786" s="52">
        <v>1272</v>
      </c>
      <c r="E1786" s="5" t="s">
        <v>13633</v>
      </c>
      <c r="F1786" s="5">
        <v>5</v>
      </c>
      <c r="G1786" s="5">
        <v>30</v>
      </c>
      <c r="H1786" s="5">
        <v>6350</v>
      </c>
      <c r="I1786" s="99" t="s">
        <v>30271</v>
      </c>
      <c r="J1786" s="46" t="s">
        <v>33118</v>
      </c>
      <c r="K1786" s="56"/>
      <c r="L1786" s="56"/>
      <c r="M1786" s="56">
        <f t="shared" si="193"/>
        <v>1903</v>
      </c>
      <c r="N1786" s="56"/>
      <c r="O1786" s="56">
        <f t="shared" si="194"/>
        <v>6</v>
      </c>
      <c r="P1786" s="56">
        <f t="shared" si="195"/>
        <v>25</v>
      </c>
      <c r="Q1786" s="2" t="str">
        <f t="shared" si="192"/>
        <v>&lt;a href="set03\se\se_september_4,_1902_-_december_28,_1905\miscellaneous\lilly,_f_r_under_a_load_of_hay_june_25,_1903_p5_se.pdf"&gt;Under a Load of Hay&lt;/a&gt;</v>
      </c>
    </row>
    <row r="1787" spans="1:17" x14ac:dyDescent="0.25">
      <c r="A1787" s="2">
        <v>4868</v>
      </c>
      <c r="B1787" s="4" t="s">
        <v>2306</v>
      </c>
      <c r="C1787" s="4" t="s">
        <v>2307</v>
      </c>
      <c r="D1787" s="52">
        <v>1272</v>
      </c>
      <c r="E1787" s="5" t="s">
        <v>1756</v>
      </c>
      <c r="F1787" s="5">
        <v>5</v>
      </c>
      <c r="G1787" s="5">
        <v>26</v>
      </c>
      <c r="H1787" s="5">
        <v>6049</v>
      </c>
      <c r="I1787" t="s">
        <v>32480</v>
      </c>
      <c r="J1787" s="46" t="s">
        <v>33110</v>
      </c>
      <c r="K1787" s="56"/>
      <c r="L1787" s="56"/>
      <c r="M1787" s="56">
        <f t="shared" si="193"/>
        <v>1903</v>
      </c>
      <c r="N1787" s="56"/>
      <c r="O1787" s="56">
        <f t="shared" si="194"/>
        <v>6</v>
      </c>
      <c r="P1787" s="56">
        <f t="shared" si="195"/>
        <v>25</v>
      </c>
      <c r="Q1787" s="2" t="str">
        <f t="shared" si="192"/>
        <v>&lt;a href="set01\hope_pioneer_jan1900todec1903\misc\loney_roy_chews_on_torpedo_june_25_1903_p5_hp.pdf"&gt;Chews on torpedo&lt;/a&gt;</v>
      </c>
    </row>
    <row r="1788" spans="1:17" x14ac:dyDescent="0.25">
      <c r="A1788" s="2">
        <v>7575</v>
      </c>
      <c r="B1788" s="4" t="s">
        <v>1907</v>
      </c>
      <c r="C1788" s="4" t="s">
        <v>2383</v>
      </c>
      <c r="D1788" s="52">
        <v>1279</v>
      </c>
      <c r="E1788" s="5" t="s">
        <v>1756</v>
      </c>
      <c r="F1788" s="5">
        <v>8</v>
      </c>
      <c r="G1788" s="5">
        <v>26</v>
      </c>
      <c r="H1788" s="5">
        <v>6098</v>
      </c>
      <c r="I1788" t="s">
        <v>32481</v>
      </c>
      <c r="J1788" s="46" t="s">
        <v>33110</v>
      </c>
      <c r="K1788" s="56"/>
      <c r="L1788" s="56"/>
      <c r="M1788" s="56">
        <f t="shared" si="193"/>
        <v>1903</v>
      </c>
      <c r="N1788" s="56"/>
      <c r="O1788" s="56">
        <f t="shared" si="194"/>
        <v>7</v>
      </c>
      <c r="P1788" s="56">
        <f t="shared" si="195"/>
        <v>2</v>
      </c>
      <c r="Q1788" s="2" t="str">
        <f t="shared" si="192"/>
        <v>&lt;a href="set01\hope_pioneer_jan1900todec1903\misc\union_telephone_finished_to_goose_lake_w_names_july_2_1903_p8_hp.pdf"&gt;Finished to Goose Lake w names&lt;/a&gt;</v>
      </c>
    </row>
    <row r="1789" spans="1:17" x14ac:dyDescent="0.25">
      <c r="A1789" s="2">
        <v>7578</v>
      </c>
      <c r="B1789" s="4" t="s">
        <v>1907</v>
      </c>
      <c r="C1789" s="4" t="s">
        <v>2386</v>
      </c>
      <c r="D1789" s="52">
        <v>1279</v>
      </c>
      <c r="E1789" s="5" t="s">
        <v>1756</v>
      </c>
      <c r="F1789" s="5">
        <v>4</v>
      </c>
      <c r="G1789" s="5">
        <v>26</v>
      </c>
      <c r="H1789" s="5">
        <v>6101</v>
      </c>
      <c r="I1789" t="s">
        <v>32482</v>
      </c>
      <c r="J1789" s="46" t="s">
        <v>33110</v>
      </c>
      <c r="K1789" s="56"/>
      <c r="L1789" s="56"/>
      <c r="M1789" s="56">
        <f t="shared" si="193"/>
        <v>1903</v>
      </c>
      <c r="N1789" s="56"/>
      <c r="O1789" s="56">
        <f t="shared" si="194"/>
        <v>7</v>
      </c>
      <c r="P1789" s="56">
        <f t="shared" si="195"/>
        <v>2</v>
      </c>
      <c r="Q1789" s="2" t="str">
        <f t="shared" si="192"/>
        <v>&lt;a href="set01\hope_pioneer_jan1900todec1903\misc\union_telephone_line_service_area_ad_july_2_1903_p4_hp.pdf"&gt;Line service area ad&lt;/a&gt;</v>
      </c>
    </row>
    <row r="1790" spans="1:17" x14ac:dyDescent="0.25">
      <c r="A1790" s="2">
        <v>620</v>
      </c>
      <c r="B1790" s="4" t="s">
        <v>9327</v>
      </c>
      <c r="C1790" s="4" t="s">
        <v>9328</v>
      </c>
      <c r="D1790" s="52">
        <v>1286</v>
      </c>
      <c r="E1790" s="5" t="s">
        <v>13633</v>
      </c>
      <c r="F1790" s="5">
        <v>5</v>
      </c>
      <c r="G1790" s="5">
        <v>30</v>
      </c>
      <c r="H1790" s="5">
        <v>6316</v>
      </c>
      <c r="I1790" t="s">
        <v>30272</v>
      </c>
      <c r="J1790" s="46" t="s">
        <v>33118</v>
      </c>
      <c r="K1790" s="56"/>
      <c r="L1790" s="56"/>
      <c r="M1790" s="56">
        <f t="shared" si="193"/>
        <v>1903</v>
      </c>
      <c r="N1790" s="56"/>
      <c r="O1790" s="56">
        <f t="shared" si="194"/>
        <v>7</v>
      </c>
      <c r="P1790" s="56">
        <f t="shared" si="195"/>
        <v>9</v>
      </c>
      <c r="Q1790" s="2" t="str">
        <f t="shared" si="192"/>
        <v>&lt;a href="set03\se\se_september_4,_1902_-_december_28,_1905\miscellaneous\bromberg,_rudolph_extenuating_circumstance_july_9,_1903_p5_se.pdf"&gt;Extenuating Circumstance&lt;/a&gt;</v>
      </c>
    </row>
    <row r="1791" spans="1:17" x14ac:dyDescent="0.25">
      <c r="A1791" s="2">
        <v>5020</v>
      </c>
      <c r="B1791" s="4" t="s">
        <v>2312</v>
      </c>
      <c r="C1791" s="4" t="s">
        <v>2313</v>
      </c>
      <c r="D1791" s="52">
        <v>1286</v>
      </c>
      <c r="E1791" s="5" t="s">
        <v>1756</v>
      </c>
      <c r="F1791" s="5">
        <v>3</v>
      </c>
      <c r="G1791" s="5">
        <v>26</v>
      </c>
      <c r="H1791" s="5">
        <v>6053</v>
      </c>
      <c r="I1791" t="s">
        <v>32483</v>
      </c>
      <c r="J1791" s="46" t="s">
        <v>33110</v>
      </c>
      <c r="K1791" s="56"/>
      <c r="L1791" s="56"/>
      <c r="M1791" s="56">
        <f t="shared" si="193"/>
        <v>1903</v>
      </c>
      <c r="N1791" s="56"/>
      <c r="O1791" s="56">
        <f t="shared" si="194"/>
        <v>7</v>
      </c>
      <c r="P1791" s="56">
        <f t="shared" si="195"/>
        <v>9</v>
      </c>
      <c r="Q1791" s="2" t="str">
        <f t="shared" si="192"/>
        <v>&lt;a href="set01\hope_pioneer_jan1900todec1903\misc\mccarty_joe_pluera_dynia_july_9_1903_p3_hp.pdf"&gt;Plueria Dynia&lt;/a&gt;</v>
      </c>
    </row>
    <row r="1792" spans="1:17" x14ac:dyDescent="0.25">
      <c r="A1792" s="2">
        <v>3244</v>
      </c>
      <c r="B1792" s="4" t="s">
        <v>1700</v>
      </c>
      <c r="C1792" s="4" t="s">
        <v>10203</v>
      </c>
      <c r="D1792" s="98">
        <v>1293</v>
      </c>
      <c r="E1792" s="5" t="s">
        <v>1756</v>
      </c>
      <c r="F1792" s="5">
        <v>5</v>
      </c>
      <c r="G1792" s="5">
        <v>26.1</v>
      </c>
      <c r="H1792" s="5"/>
      <c r="I1792" t="s">
        <v>32569</v>
      </c>
      <c r="J1792" s="46" t="s">
        <v>33111</v>
      </c>
      <c r="M1792" s="56">
        <f t="shared" si="193"/>
        <v>1903</v>
      </c>
      <c r="N1792" s="56"/>
      <c r="O1792" s="56">
        <f t="shared" si="194"/>
        <v>7</v>
      </c>
      <c r="P1792" s="56">
        <f t="shared" si="195"/>
        <v>16</v>
      </c>
      <c r="Q1792" s="2" t="str">
        <f t="shared" si="192"/>
        <v>&lt;a href="set01\hope_pioneer_jan1900todec1903\hsn\hope_school_notes_july_16_1903_p5_hp.pdf"&gt;School Notes&lt;/a&gt;</v>
      </c>
    </row>
    <row r="1793" spans="1:17" x14ac:dyDescent="0.25">
      <c r="A1793" s="2">
        <v>4018</v>
      </c>
      <c r="B1793" s="4" t="s">
        <v>9372</v>
      </c>
      <c r="C1793" s="4" t="s">
        <v>9373</v>
      </c>
      <c r="D1793" s="52">
        <v>1293</v>
      </c>
      <c r="E1793" s="5" t="s">
        <v>13633</v>
      </c>
      <c r="F1793" s="5">
        <v>5</v>
      </c>
      <c r="G1793" s="5">
        <v>30</v>
      </c>
      <c r="H1793" s="5">
        <v>6344</v>
      </c>
      <c r="I1793" t="s">
        <v>30273</v>
      </c>
      <c r="J1793" s="46" t="s">
        <v>33118</v>
      </c>
      <c r="K1793" s="56"/>
      <c r="L1793" s="56"/>
      <c r="M1793" s="56">
        <f t="shared" si="193"/>
        <v>1903</v>
      </c>
      <c r="N1793" s="56"/>
      <c r="O1793" s="56">
        <f t="shared" si="194"/>
        <v>7</v>
      </c>
      <c r="P1793" s="56">
        <f t="shared" si="195"/>
        <v>16</v>
      </c>
      <c r="Q1793" s="2" t="str">
        <f t="shared" si="192"/>
        <v>&lt;a href="set03\se\se_september_4,_1902_-_december_28,_1905\miscellaneous\jones,_george_d_graduates_yale_july_16,_1903_p5_se.pdf"&gt;Graduates Yale&lt;/a&gt;</v>
      </c>
    </row>
    <row r="1794" spans="1:17" x14ac:dyDescent="0.25">
      <c r="A1794" s="2">
        <v>7018</v>
      </c>
      <c r="B1794" s="4" t="s">
        <v>33140</v>
      </c>
      <c r="C1794" s="4" t="s">
        <v>33139</v>
      </c>
      <c r="D1794" s="98">
        <v>1293</v>
      </c>
      <c r="E1794" s="5" t="s">
        <v>1756</v>
      </c>
      <c r="F1794" s="5">
        <v>3</v>
      </c>
      <c r="G1794" s="5">
        <v>26.2</v>
      </c>
      <c r="H1794" s="5"/>
      <c r="I1794" t="s">
        <v>32620</v>
      </c>
      <c r="J1794" s="46" t="s">
        <v>33112</v>
      </c>
      <c r="M1794" s="56">
        <f t="shared" si="193"/>
        <v>1903</v>
      </c>
      <c r="N1794" s="56"/>
      <c r="O1794" s="56">
        <f t="shared" si="194"/>
        <v>7</v>
      </c>
      <c r="P1794" s="56">
        <f t="shared" si="195"/>
        <v>16</v>
      </c>
      <c r="Q1794" s="2" t="str">
        <f t="shared" ref="Q1794:Q1857" si="196">"&lt;a href="&amp;""""&amp;J1794&amp;"\"&amp;I1794&amp;"""&gt;"&amp;C1794&amp;"&lt;/a&gt;"</f>
        <v>&lt;a href="set01\hope_pioneer_jan1900todec1903\sccm\sccm_july_16_1903_p3_hp.pdf"&gt;Meeting Minutes&lt;/a&gt;</v>
      </c>
    </row>
    <row r="1795" spans="1:17" x14ac:dyDescent="0.25">
      <c r="A1795" s="2">
        <v>605</v>
      </c>
      <c r="B1795" s="4" t="s">
        <v>2187</v>
      </c>
      <c r="C1795" s="4" t="s">
        <v>2188</v>
      </c>
      <c r="D1795" s="52">
        <v>1300</v>
      </c>
      <c r="E1795" s="5" t="s">
        <v>1756</v>
      </c>
      <c r="F1795" s="5">
        <v>5</v>
      </c>
      <c r="G1795" s="5">
        <v>26</v>
      </c>
      <c r="H1795" s="5">
        <v>5948</v>
      </c>
      <c r="I1795" t="s">
        <v>32484</v>
      </c>
      <c r="J1795" s="46" t="s">
        <v>33110</v>
      </c>
      <c r="K1795" s="56"/>
      <c r="L1795" s="56"/>
      <c r="M1795" s="56">
        <f t="shared" si="193"/>
        <v>1903</v>
      </c>
      <c r="N1795" s="56"/>
      <c r="O1795" s="56">
        <f t="shared" si="194"/>
        <v>7</v>
      </c>
      <c r="P1795" s="56">
        <f t="shared" si="195"/>
        <v>23</v>
      </c>
      <c r="Q1795" s="2" t="str">
        <f t="shared" si="196"/>
        <v>&lt;a href="set01\hope_pioneer_jan1900todec1903\misc\broadlawn_central_school_lightning_and_burns_july_23_1903_p5_hp.pdf"&gt;Lightning and burns&lt;/a&gt;</v>
      </c>
    </row>
    <row r="1796" spans="1:17" x14ac:dyDescent="0.25">
      <c r="A1796" s="2">
        <v>1612</v>
      </c>
      <c r="B1796" s="4" t="s">
        <v>9343</v>
      </c>
      <c r="C1796" s="4" t="s">
        <v>9344</v>
      </c>
      <c r="D1796" s="52">
        <v>1300</v>
      </c>
      <c r="E1796" s="5" t="s">
        <v>13633</v>
      </c>
      <c r="F1796" s="5">
        <v>8</v>
      </c>
      <c r="G1796" s="5">
        <v>30</v>
      </c>
      <c r="H1796" s="5">
        <v>6325</v>
      </c>
      <c r="I1796" t="s">
        <v>30274</v>
      </c>
      <c r="J1796" s="46" t="s">
        <v>33118</v>
      </c>
      <c r="K1796" s="56"/>
      <c r="L1796" s="56"/>
      <c r="M1796" s="56">
        <f t="shared" si="193"/>
        <v>1903</v>
      </c>
      <c r="N1796" s="56"/>
      <c r="O1796" s="56">
        <f t="shared" si="194"/>
        <v>7</v>
      </c>
      <c r="P1796" s="56">
        <f t="shared" si="195"/>
        <v>23</v>
      </c>
      <c r="Q1796" s="2" t="str">
        <f t="shared" si="196"/>
        <v>&lt;a href="set03\se\se_september_4,_1902_-_december_28,_1905\miscellaneous\diss,_jacob_thrown_16_feet_july_23,_1903_p8_se.pdf"&gt;Thrown 16 feet&lt;/a&gt;</v>
      </c>
    </row>
    <row r="1797" spans="1:17" x14ac:dyDescent="0.25">
      <c r="A1797" s="2">
        <v>5263</v>
      </c>
      <c r="B1797" s="4" t="s">
        <v>2327</v>
      </c>
      <c r="C1797" s="4" t="s">
        <v>2328</v>
      </c>
      <c r="D1797" s="52">
        <v>1307</v>
      </c>
      <c r="E1797" s="5" t="s">
        <v>1756</v>
      </c>
      <c r="F1797" s="5">
        <v>8</v>
      </c>
      <c r="G1797" s="5">
        <v>26</v>
      </c>
      <c r="H1797" s="5">
        <v>6061</v>
      </c>
      <c r="I1797" t="s">
        <v>32485</v>
      </c>
      <c r="J1797" s="46" t="s">
        <v>33110</v>
      </c>
      <c r="K1797" s="56"/>
      <c r="L1797" s="56"/>
      <c r="M1797" s="56">
        <f t="shared" si="193"/>
        <v>1903</v>
      </c>
      <c r="N1797" s="56"/>
      <c r="O1797" s="56">
        <f t="shared" si="194"/>
        <v>7</v>
      </c>
      <c r="P1797" s="56">
        <f t="shared" si="195"/>
        <v>30</v>
      </c>
      <c r="Q1797" s="2" t="str">
        <f t="shared" si="196"/>
        <v>&lt;a href="set01\hope_pioneer_jan1900todec1903\misc\morgan_andrew_struck_by_horse_july_30_1903_p8_hp.pdf"&gt;Struck by horse&lt;/a&gt;</v>
      </c>
    </row>
    <row r="1798" spans="1:17" x14ac:dyDescent="0.25">
      <c r="A1798" s="2">
        <v>7019</v>
      </c>
      <c r="B1798" s="4" t="s">
        <v>33140</v>
      </c>
      <c r="C1798" s="4" t="s">
        <v>33139</v>
      </c>
      <c r="D1798" s="98">
        <v>1307</v>
      </c>
      <c r="E1798" s="5" t="s">
        <v>1756</v>
      </c>
      <c r="F1798" s="5">
        <v>3</v>
      </c>
      <c r="G1798" s="5">
        <v>26.2</v>
      </c>
      <c r="H1798" s="5"/>
      <c r="I1798" t="s">
        <v>32621</v>
      </c>
      <c r="J1798" s="46" t="s">
        <v>33112</v>
      </c>
      <c r="M1798" s="56">
        <f t="shared" ref="M1798:M1861" si="197">YEAR(D1798)</f>
        <v>1903</v>
      </c>
      <c r="N1798" s="56"/>
      <c r="O1798" s="56">
        <f t="shared" ref="O1798:O1861" si="198">MONTH(D1798)</f>
        <v>7</v>
      </c>
      <c r="P1798" s="56">
        <f t="shared" ref="P1798:P1861" si="199">DAY(D1798)</f>
        <v>30</v>
      </c>
      <c r="Q1798" s="2" t="str">
        <f t="shared" si="196"/>
        <v>&lt;a href="set01\hope_pioneer_jan1900todec1903\sccm\sccm_july_30_1903_p3_hp.pdf"&gt;Meeting Minutes&lt;/a&gt;</v>
      </c>
    </row>
    <row r="1799" spans="1:17" x14ac:dyDescent="0.25">
      <c r="A1799" s="2">
        <v>7679</v>
      </c>
      <c r="B1799" s="4" t="s">
        <v>2394</v>
      </c>
      <c r="C1799" s="4" t="s">
        <v>2395</v>
      </c>
      <c r="D1799" s="52">
        <v>1307</v>
      </c>
      <c r="E1799" s="5" t="s">
        <v>1756</v>
      </c>
      <c r="F1799" s="5">
        <v>8</v>
      </c>
      <c r="G1799" s="5">
        <v>26</v>
      </c>
      <c r="H1799" s="5">
        <v>6109</v>
      </c>
      <c r="I1799" t="s">
        <v>32486</v>
      </c>
      <c r="J1799" s="46" t="s">
        <v>33110</v>
      </c>
      <c r="K1799" s="56"/>
      <c r="L1799" s="56"/>
      <c r="M1799" s="56">
        <f t="shared" si="197"/>
        <v>1903</v>
      </c>
      <c r="N1799" s="56"/>
      <c r="O1799" s="56">
        <f t="shared" si="198"/>
        <v>7</v>
      </c>
      <c r="P1799" s="56">
        <f t="shared" si="199"/>
        <v>30</v>
      </c>
      <c r="Q1799" s="2" t="str">
        <f t="shared" si="196"/>
        <v>&lt;a href="set01\hope_pioneer_jan1900todec1903\misc\wakeman_orlo_near_miss_with_cutter_bar_july_30_1903_p8_hp.pdf"&gt;Near miss with cutter bar&lt;/a&gt;</v>
      </c>
    </row>
    <row r="1800" spans="1:17" x14ac:dyDescent="0.25">
      <c r="A1800" s="2">
        <v>608</v>
      </c>
      <c r="B1800" s="4" t="s">
        <v>1609</v>
      </c>
      <c r="C1800" s="4" t="s">
        <v>2192</v>
      </c>
      <c r="D1800" s="52">
        <v>1314</v>
      </c>
      <c r="E1800" s="5" t="s">
        <v>1756</v>
      </c>
      <c r="F1800" s="5">
        <v>6</v>
      </c>
      <c r="G1800" s="5">
        <v>26</v>
      </c>
      <c r="H1800" s="5">
        <v>5952</v>
      </c>
      <c r="I1800" t="s">
        <v>32487</v>
      </c>
      <c r="J1800" s="46" t="s">
        <v>33110</v>
      </c>
      <c r="K1800" s="56"/>
      <c r="L1800" s="56"/>
      <c r="M1800" s="56">
        <f t="shared" si="197"/>
        <v>1903</v>
      </c>
      <c r="N1800" s="56"/>
      <c r="O1800" s="56">
        <f t="shared" si="198"/>
        <v>8</v>
      </c>
      <c r="P1800" s="56">
        <f t="shared" si="199"/>
        <v>6</v>
      </c>
      <c r="Q1800" s="2" t="str">
        <f t="shared" si="196"/>
        <v>&lt;a href="set01\hope_pioneer_jan1900todec1903\misc\broadlawn_school_district_to_sell_all_school_houses_august_6_1903_p6_hp.pdf"&gt;District to sell all School Houses&lt;/a&gt;</v>
      </c>
    </row>
    <row r="1801" spans="1:17" x14ac:dyDescent="0.25">
      <c r="A1801" s="2">
        <v>2251</v>
      </c>
      <c r="B1801" s="4" t="s">
        <v>2226</v>
      </c>
      <c r="C1801" s="4" t="s">
        <v>2227</v>
      </c>
      <c r="D1801" s="52">
        <v>1314</v>
      </c>
      <c r="E1801" s="5" t="s">
        <v>1756</v>
      </c>
      <c r="F1801" s="5">
        <v>3</v>
      </c>
      <c r="G1801" s="5">
        <v>26</v>
      </c>
      <c r="H1801" s="5">
        <v>5974</v>
      </c>
      <c r="I1801" t="s">
        <v>32488</v>
      </c>
      <c r="J1801" s="46" t="s">
        <v>33110</v>
      </c>
      <c r="K1801" s="56"/>
      <c r="L1801" s="56"/>
      <c r="M1801" s="56">
        <f t="shared" si="197"/>
        <v>1903</v>
      </c>
      <c r="N1801" s="56"/>
      <c r="O1801" s="56">
        <f t="shared" si="198"/>
        <v>8</v>
      </c>
      <c r="P1801" s="56">
        <f t="shared" si="199"/>
        <v>6</v>
      </c>
      <c r="Q1801" s="2" t="str">
        <f t="shared" si="196"/>
        <v>&lt;a href="set01\hope_pioneer_jan1900todec1903\misc\greenwood_a_w_finds_old_muzzle_pistol_august_6_1903_p3_hp.pdf"&gt;Finds old muzzle pistol&lt;/a&gt;</v>
      </c>
    </row>
    <row r="1802" spans="1:17" x14ac:dyDescent="0.25">
      <c r="A1802" s="2">
        <v>3969</v>
      </c>
      <c r="B1802" s="4" t="s">
        <v>2290</v>
      </c>
      <c r="C1802" s="4" t="s">
        <v>2291</v>
      </c>
      <c r="D1802" s="52">
        <v>1314</v>
      </c>
      <c r="E1802" s="5" t="s">
        <v>1756</v>
      </c>
      <c r="F1802" s="5">
        <v>1</v>
      </c>
      <c r="G1802" s="5">
        <v>26</v>
      </c>
      <c r="H1802" s="5">
        <v>6039</v>
      </c>
      <c r="I1802" t="s">
        <v>32489</v>
      </c>
      <c r="J1802" s="46" t="s">
        <v>33110</v>
      </c>
      <c r="K1802" s="56"/>
      <c r="L1802" s="56"/>
      <c r="M1802" s="56">
        <f t="shared" si="197"/>
        <v>1903</v>
      </c>
      <c r="N1802" s="56"/>
      <c r="O1802" s="56">
        <f t="shared" si="198"/>
        <v>8</v>
      </c>
      <c r="P1802" s="56">
        <f t="shared" si="199"/>
        <v>6</v>
      </c>
      <c r="Q1802" s="2" t="str">
        <f t="shared" si="196"/>
        <v>&lt;a href="set01\hope_pioneer_jan1900todec1903\misc\johnson_harry_run_over_by_binder_august_6_1903_p1_hp.pdf"&gt;Run over by binder&lt;/a&gt;</v>
      </c>
    </row>
    <row r="1803" spans="1:17" x14ac:dyDescent="0.25">
      <c r="A1803" s="2">
        <v>7580</v>
      </c>
      <c r="B1803" s="4" t="s">
        <v>1907</v>
      </c>
      <c r="C1803" s="4" t="s">
        <v>2388</v>
      </c>
      <c r="D1803" s="52">
        <v>1314</v>
      </c>
      <c r="E1803" s="5" t="s">
        <v>1756</v>
      </c>
      <c r="F1803" s="5">
        <v>8</v>
      </c>
      <c r="G1803" s="5">
        <v>26</v>
      </c>
      <c r="H1803" s="5">
        <v>6103</v>
      </c>
      <c r="I1803" t="s">
        <v>32491</v>
      </c>
      <c r="J1803" s="46" t="s">
        <v>33110</v>
      </c>
      <c r="K1803" s="56"/>
      <c r="L1803" s="56"/>
      <c r="M1803" s="56">
        <f t="shared" si="197"/>
        <v>1903</v>
      </c>
      <c r="N1803" s="56"/>
      <c r="O1803" s="56">
        <f t="shared" si="198"/>
        <v>8</v>
      </c>
      <c r="P1803" s="56">
        <f t="shared" si="199"/>
        <v>6</v>
      </c>
      <c r="Q1803" s="2" t="str">
        <f t="shared" si="196"/>
        <v>&lt;a href="set01\hope_pioneer_jan1900todec1903\misc\union_telephone_more_names_from_extensions_august_6_1903_p8_hp.pdf"&gt;More names from extensions&lt;/a&gt;</v>
      </c>
    </row>
    <row r="1804" spans="1:17" x14ac:dyDescent="0.25">
      <c r="A1804" s="2">
        <v>7586</v>
      </c>
      <c r="B1804" s="4" t="s">
        <v>1907</v>
      </c>
      <c r="C1804" s="4" t="s">
        <v>2378</v>
      </c>
      <c r="D1804" s="52">
        <v>1314</v>
      </c>
      <c r="E1804" s="5" t="s">
        <v>1756</v>
      </c>
      <c r="F1804" s="5">
        <v>3</v>
      </c>
      <c r="G1804" s="5">
        <v>26</v>
      </c>
      <c r="H1804" s="5">
        <v>6093</v>
      </c>
      <c r="I1804" t="s">
        <v>32490</v>
      </c>
      <c r="J1804" s="46" t="s">
        <v>33110</v>
      </c>
      <c r="K1804" s="56"/>
      <c r="L1804" s="56"/>
      <c r="M1804" s="56">
        <f t="shared" si="197"/>
        <v>1903</v>
      </c>
      <c r="N1804" s="56"/>
      <c r="O1804" s="56">
        <f t="shared" si="198"/>
        <v>8</v>
      </c>
      <c r="P1804" s="56">
        <f t="shared" si="199"/>
        <v>6</v>
      </c>
      <c r="Q1804" s="2" t="str">
        <f t="shared" si="196"/>
        <v>&lt;a href="set01\hope_pioneer_jan1900todec1903\misc\union_telephone_-_someone_shooting_birds_and_telephone_line_august_6_1903_p3_hp.pdf"&gt;Someone shooting birds and line&lt;/a&gt;</v>
      </c>
    </row>
    <row r="1805" spans="1:17" x14ac:dyDescent="0.25">
      <c r="A1805" s="2">
        <v>6137</v>
      </c>
      <c r="B1805" s="4" t="s">
        <v>9404</v>
      </c>
      <c r="C1805" s="4" t="s">
        <v>9351</v>
      </c>
      <c r="D1805" s="52">
        <v>1318</v>
      </c>
      <c r="E1805" s="5" t="s">
        <v>13633</v>
      </c>
      <c r="F1805" s="5">
        <v>5</v>
      </c>
      <c r="G1805" s="5">
        <v>30</v>
      </c>
      <c r="H1805" s="5">
        <v>6367</v>
      </c>
      <c r="I1805" t="s">
        <v>30328</v>
      </c>
      <c r="J1805" s="46" t="s">
        <v>33118</v>
      </c>
      <c r="K1805" s="56"/>
      <c r="L1805" s="56"/>
      <c r="M1805" s="56">
        <f t="shared" si="197"/>
        <v>1903</v>
      </c>
      <c r="N1805" s="56"/>
      <c r="O1805" s="56">
        <f t="shared" si="198"/>
        <v>8</v>
      </c>
      <c r="P1805" s="56">
        <f t="shared" si="199"/>
        <v>10</v>
      </c>
      <c r="Q1805" s="2" t="str">
        <f t="shared" si="196"/>
        <v>&lt;a href="set03\se\se_september_4,_1902_-_december_28,_1905\miscellaneous\reid,_peter_to_nm_to_live_august_10,_1905_p5_se.pdf"&gt;To New Mexico to live&lt;/a&gt;</v>
      </c>
    </row>
    <row r="1806" spans="1:17" x14ac:dyDescent="0.25">
      <c r="A1806" s="2">
        <v>614</v>
      </c>
      <c r="B1806" s="4" t="s">
        <v>1609</v>
      </c>
      <c r="C1806" s="4" t="s">
        <v>2193</v>
      </c>
      <c r="D1806" s="52">
        <v>1328</v>
      </c>
      <c r="E1806" s="5" t="s">
        <v>1756</v>
      </c>
      <c r="F1806" s="5">
        <v>5</v>
      </c>
      <c r="G1806" s="5">
        <v>26</v>
      </c>
      <c r="H1806" s="5">
        <v>5954</v>
      </c>
      <c r="I1806" t="s">
        <v>32492</v>
      </c>
      <c r="J1806" s="46" t="s">
        <v>33110</v>
      </c>
      <c r="K1806" s="56"/>
      <c r="L1806" s="56"/>
      <c r="M1806" s="56">
        <f t="shared" si="197"/>
        <v>1903</v>
      </c>
      <c r="N1806" s="56"/>
      <c r="O1806" s="56">
        <f t="shared" si="198"/>
        <v>8</v>
      </c>
      <c r="P1806" s="56">
        <f t="shared" si="199"/>
        <v>20</v>
      </c>
      <c r="Q1806" s="2" t="str">
        <f t="shared" si="196"/>
        <v>&lt;a href="set01\hope_pioneer_jan1900todec1903\misc\broadlawn_school_sale_john_anderson_gets_injunction_preventing_sale_august_20_1903_p5_hp.pdf"&gt;Sale - John Anderson gets Injunction not to sell&lt;/a&gt;</v>
      </c>
    </row>
    <row r="1807" spans="1:17" x14ac:dyDescent="0.25">
      <c r="A1807" s="2">
        <v>3296</v>
      </c>
      <c r="B1807" s="4" t="s">
        <v>1700</v>
      </c>
      <c r="C1807" s="4" t="s">
        <v>2281</v>
      </c>
      <c r="D1807" s="52">
        <v>1328</v>
      </c>
      <c r="E1807" s="5" t="s">
        <v>1756</v>
      </c>
      <c r="F1807" s="5">
        <v>8</v>
      </c>
      <c r="G1807" s="5">
        <v>26</v>
      </c>
      <c r="H1807" s="5">
        <v>5988</v>
      </c>
      <c r="I1807" s="99" t="s">
        <v>32494</v>
      </c>
      <c r="J1807" s="46" t="s">
        <v>33110</v>
      </c>
      <c r="K1807" s="56"/>
      <c r="L1807" s="56"/>
      <c r="M1807" s="56">
        <f t="shared" si="197"/>
        <v>1903</v>
      </c>
      <c r="N1807" s="56"/>
      <c r="O1807" s="56">
        <f t="shared" si="198"/>
        <v>8</v>
      </c>
      <c r="P1807" s="56">
        <f t="shared" si="199"/>
        <v>20</v>
      </c>
      <c r="Q1807" s="2" t="str">
        <f t="shared" si="196"/>
        <v>&lt;a href="set01\hope_pioneer_jan1900todec1903\misc\hope_train_jumping_august_20_1903_p8_hp.pdf"&gt;Train jumping&lt;/a&gt;</v>
      </c>
    </row>
    <row r="1808" spans="1:17" x14ac:dyDescent="0.25">
      <c r="A1808" s="2">
        <v>3481</v>
      </c>
      <c r="B1808" s="4" t="s">
        <v>2269</v>
      </c>
      <c r="C1808" s="4" t="s">
        <v>2270</v>
      </c>
      <c r="D1808" s="52">
        <v>1328</v>
      </c>
      <c r="E1808" s="5" t="s">
        <v>1756</v>
      </c>
      <c r="F1808" s="5">
        <v>8</v>
      </c>
      <c r="G1808" s="5">
        <v>26</v>
      </c>
      <c r="H1808" s="5">
        <v>6026</v>
      </c>
      <c r="I1808" t="s">
        <v>32493</v>
      </c>
      <c r="J1808" s="46" t="s">
        <v>33110</v>
      </c>
      <c r="K1808" s="56"/>
      <c r="L1808" s="56"/>
      <c r="M1808" s="56">
        <f t="shared" si="197"/>
        <v>1903</v>
      </c>
      <c r="N1808" s="56"/>
      <c r="O1808" s="56">
        <f t="shared" si="198"/>
        <v>8</v>
      </c>
      <c r="P1808" s="56">
        <f t="shared" si="199"/>
        <v>20</v>
      </c>
      <c r="Q1808" s="2" t="str">
        <f t="shared" si="196"/>
        <v>&lt;a href="set01\hope_pioneer_jan1900todec1903\misc\hope_post_office_-_george_meader_to_be_rfd_carrier_august_20,1_903_p8_hp.pdf"&gt;George Meader RFD carrier&lt;/a&gt;</v>
      </c>
    </row>
    <row r="1809" spans="1:17" x14ac:dyDescent="0.25">
      <c r="A1809" s="2">
        <v>6115</v>
      </c>
      <c r="B1809" s="4" t="s">
        <v>9402</v>
      </c>
      <c r="C1809" s="4" t="s">
        <v>9403</v>
      </c>
      <c r="D1809" s="52">
        <v>1328</v>
      </c>
      <c r="E1809" s="5" t="s">
        <v>13633</v>
      </c>
      <c r="F1809" s="5">
        <v>7</v>
      </c>
      <c r="G1809" s="5">
        <v>30</v>
      </c>
      <c r="H1809" s="5">
        <v>6366</v>
      </c>
      <c r="I1809" t="s">
        <v>30275</v>
      </c>
      <c r="J1809" s="46" t="s">
        <v>33118</v>
      </c>
      <c r="K1809" s="56"/>
      <c r="L1809" s="56"/>
      <c r="M1809" s="56">
        <f t="shared" si="197"/>
        <v>1903</v>
      </c>
      <c r="N1809" s="56"/>
      <c r="O1809" s="56">
        <f t="shared" si="198"/>
        <v>8</v>
      </c>
      <c r="P1809" s="56">
        <f t="shared" si="199"/>
        <v>20</v>
      </c>
      <c r="Q1809" s="2" t="str">
        <f t="shared" si="196"/>
        <v>&lt;a href="set03\se\se_september_4,_1902_-_december_28,_1905\miscellaneous\reese,_steve_badly_squeezed_august_20,_1903_p7_se.pdf"&gt;Badly Squeezed&lt;/a&gt;</v>
      </c>
    </row>
    <row r="1810" spans="1:17" x14ac:dyDescent="0.25">
      <c r="A1810" s="2">
        <v>610</v>
      </c>
      <c r="B1810" s="4" t="s">
        <v>1609</v>
      </c>
      <c r="C1810" s="4" t="s">
        <v>2194</v>
      </c>
      <c r="D1810" s="52">
        <v>1335</v>
      </c>
      <c r="E1810" s="5" t="s">
        <v>1756</v>
      </c>
      <c r="F1810" s="5">
        <v>3</v>
      </c>
      <c r="G1810" s="5">
        <v>26</v>
      </c>
      <c r="H1810" s="5">
        <v>5955</v>
      </c>
      <c r="I1810" t="s">
        <v>32495</v>
      </c>
      <c r="J1810" s="46" t="s">
        <v>33110</v>
      </c>
      <c r="K1810" s="56"/>
      <c r="L1810" s="56"/>
      <c r="M1810" s="56">
        <f t="shared" si="197"/>
        <v>1903</v>
      </c>
      <c r="N1810" s="56"/>
      <c r="O1810" s="56">
        <f t="shared" si="198"/>
        <v>8</v>
      </c>
      <c r="P1810" s="56">
        <f t="shared" si="199"/>
        <v>27</v>
      </c>
      <c r="Q1810" s="2" t="str">
        <f t="shared" si="196"/>
        <v>&lt;a href="set01\hope_pioneer_jan1900todec1903\misc\broadlawn_schools_injunction_to_sell_is_permanent;_new_vote_august_27_1903_p3_hp.pdf"&gt;Injunction permanent; New vote&lt;/a&gt;</v>
      </c>
    </row>
    <row r="1811" spans="1:17" x14ac:dyDescent="0.25">
      <c r="A1811" s="2">
        <v>1523</v>
      </c>
      <c r="B1811" s="4" t="s">
        <v>5593</v>
      </c>
      <c r="C1811" s="4" t="s">
        <v>1607</v>
      </c>
      <c r="D1811" s="52">
        <v>1335</v>
      </c>
      <c r="E1811" s="5" t="s">
        <v>13634</v>
      </c>
      <c r="F1811" s="5">
        <v>1</v>
      </c>
      <c r="G1811" s="5">
        <v>40</v>
      </c>
      <c r="H1811" s="5">
        <v>7607</v>
      </c>
      <c r="I1811" s="99" t="s">
        <v>31549</v>
      </c>
      <c r="J1811" s="46" t="s">
        <v>33126</v>
      </c>
      <c r="K1811" s="56"/>
      <c r="L1811" s="56"/>
      <c r="M1811" s="56">
        <f t="shared" si="197"/>
        <v>1903</v>
      </c>
      <c r="N1811" s="56"/>
      <c r="O1811" s="56">
        <f t="shared" si="198"/>
        <v>8</v>
      </c>
      <c r="P1811" s="56">
        <f t="shared" si="199"/>
        <v>27</v>
      </c>
      <c r="Q1811" s="2" t="str">
        <f t="shared" si="196"/>
        <v>&lt;a href="set03\the_times_record\vctr_july_2,_1903_-_december_29,_1904\miscellaneous\dazey_august_27,_1903_p1_vctr.pdf"&gt;Notes&lt;/a&gt;</v>
      </c>
    </row>
    <row r="1812" spans="1:17" x14ac:dyDescent="0.25">
      <c r="A1812" s="2">
        <v>1553</v>
      </c>
      <c r="B1812" s="4" t="s">
        <v>5593</v>
      </c>
      <c r="C1812" s="4" t="s">
        <v>13139</v>
      </c>
      <c r="D1812" s="52">
        <v>1342</v>
      </c>
      <c r="E1812" s="5" t="s">
        <v>13634</v>
      </c>
      <c r="F1812" s="5">
        <v>3</v>
      </c>
      <c r="G1812" s="5">
        <v>40</v>
      </c>
      <c r="H1812" s="5">
        <v>7634</v>
      </c>
      <c r="I1812" s="99" t="s">
        <v>31550</v>
      </c>
      <c r="J1812" s="46" t="s">
        <v>33126</v>
      </c>
      <c r="K1812" s="56"/>
      <c r="L1812" s="56"/>
      <c r="M1812" s="56">
        <f t="shared" si="197"/>
        <v>1903</v>
      </c>
      <c r="N1812" s="56"/>
      <c r="O1812" s="56">
        <f t="shared" si="198"/>
        <v>9</v>
      </c>
      <c r="P1812" s="56">
        <f t="shared" si="199"/>
        <v>3</v>
      </c>
      <c r="Q1812" s="2" t="str">
        <f t="shared" si="196"/>
        <v>&lt;a href="set03\the_times_record\vctr_july_2,_1903_-_december_29,_1904\miscellaneous\dazey_september_3,_1903_p3_pt1_vctr.pdf"&gt;Notes Part 1&lt;/a&gt;</v>
      </c>
    </row>
    <row r="1813" spans="1:17" x14ac:dyDescent="0.25">
      <c r="A1813" s="2">
        <v>1555</v>
      </c>
      <c r="B1813" s="4" t="s">
        <v>5593</v>
      </c>
      <c r="C1813" s="4" t="s">
        <v>13140</v>
      </c>
      <c r="D1813" s="52">
        <v>1342</v>
      </c>
      <c r="E1813" s="5" t="s">
        <v>13634</v>
      </c>
      <c r="F1813" s="5">
        <v>3</v>
      </c>
      <c r="G1813" s="5">
        <v>40</v>
      </c>
      <c r="H1813" s="5">
        <v>7635</v>
      </c>
      <c r="I1813" s="99" t="s">
        <v>31551</v>
      </c>
      <c r="J1813" s="46" t="s">
        <v>33126</v>
      </c>
      <c r="K1813" s="56"/>
      <c r="L1813" s="56"/>
      <c r="M1813" s="56">
        <f t="shared" si="197"/>
        <v>1903</v>
      </c>
      <c r="N1813" s="56"/>
      <c r="O1813" s="56">
        <f t="shared" si="198"/>
        <v>9</v>
      </c>
      <c r="P1813" s="56">
        <f t="shared" si="199"/>
        <v>3</v>
      </c>
      <c r="Q1813" s="2" t="str">
        <f t="shared" si="196"/>
        <v>&lt;a href="set03\the_times_record\vctr_july_2,_1903_-_december_29,_1904\miscellaneous\dazey_september_3,_1903_p3_pt2_vctr.pdf"&gt;Notes Part 2&lt;/a&gt;</v>
      </c>
    </row>
    <row r="1814" spans="1:17" x14ac:dyDescent="0.25">
      <c r="A1814" s="2">
        <v>3245</v>
      </c>
      <c r="B1814" s="4" t="s">
        <v>1700</v>
      </c>
      <c r="C1814" s="4" t="s">
        <v>10203</v>
      </c>
      <c r="D1814" s="98">
        <v>1342</v>
      </c>
      <c r="E1814" s="5" t="s">
        <v>1756</v>
      </c>
      <c r="F1814" s="5">
        <v>3</v>
      </c>
      <c r="G1814" s="5">
        <v>26.1</v>
      </c>
      <c r="H1814" s="5"/>
      <c r="I1814" t="s">
        <v>32570</v>
      </c>
      <c r="J1814" s="46" t="s">
        <v>33111</v>
      </c>
      <c r="M1814" s="56">
        <f t="shared" si="197"/>
        <v>1903</v>
      </c>
      <c r="N1814" s="56"/>
      <c r="O1814" s="56">
        <f t="shared" si="198"/>
        <v>9</v>
      </c>
      <c r="P1814" s="56">
        <f t="shared" si="199"/>
        <v>3</v>
      </c>
      <c r="Q1814" s="2" t="str">
        <f t="shared" si="196"/>
        <v>&lt;a href="set01\hope_pioneer_jan1900todec1903\hsn\hope_school_notes_september_3_1903_p3_hp.pdf"&gt;School Notes&lt;/a&gt;</v>
      </c>
    </row>
    <row r="1815" spans="1:17" x14ac:dyDescent="0.25">
      <c r="A1815" s="2">
        <v>5646</v>
      </c>
      <c r="B1815" s="4" t="s">
        <v>27275</v>
      </c>
      <c r="C1815" s="4" t="s">
        <v>6368</v>
      </c>
      <c r="D1815" s="52">
        <v>1342</v>
      </c>
      <c r="E1815" s="5" t="s">
        <v>13631</v>
      </c>
      <c r="F1815" s="5">
        <v>4</v>
      </c>
      <c r="G1815" s="5">
        <v>2</v>
      </c>
      <c r="H1815" s="5">
        <v>38</v>
      </c>
      <c r="I1815" s="47" t="s">
        <v>23404</v>
      </c>
      <c r="J1815" s="46" t="s">
        <v>33084</v>
      </c>
      <c r="M1815" s="56">
        <f t="shared" si="197"/>
        <v>1903</v>
      </c>
      <c r="N1815" s="56"/>
      <c r="O1815" s="56">
        <f t="shared" si="198"/>
        <v>9</v>
      </c>
      <c r="P1815" s="56">
        <f t="shared" si="199"/>
        <v>3</v>
      </c>
      <c r="Q1815" s="2" t="str">
        <f t="shared" si="196"/>
        <v>&lt;a href="set01\miscellaneous_articles\cooperstown_courier\1902_-1903\olson,_esther_escapes_narrowly_from_well_tragedy_september_3,_1903_p4_cc.pdf"&gt;Escapes narrowly from well tragedy&lt;/a&gt;</v>
      </c>
    </row>
    <row r="1816" spans="1:17" x14ac:dyDescent="0.25">
      <c r="A1816" s="2">
        <v>7020</v>
      </c>
      <c r="B1816" s="4" t="s">
        <v>33140</v>
      </c>
      <c r="C1816" s="4" t="s">
        <v>33139</v>
      </c>
      <c r="D1816" s="98">
        <v>1342</v>
      </c>
      <c r="E1816" s="5" t="s">
        <v>1756</v>
      </c>
      <c r="F1816" s="5">
        <v>5</v>
      </c>
      <c r="G1816" s="5">
        <v>26.2</v>
      </c>
      <c r="H1816" s="5"/>
      <c r="I1816" t="s">
        <v>32622</v>
      </c>
      <c r="J1816" s="46" t="s">
        <v>33112</v>
      </c>
      <c r="M1816" s="56">
        <f t="shared" si="197"/>
        <v>1903</v>
      </c>
      <c r="N1816" s="56"/>
      <c r="O1816" s="56">
        <f t="shared" si="198"/>
        <v>9</v>
      </c>
      <c r="P1816" s="56">
        <f t="shared" si="199"/>
        <v>3</v>
      </c>
      <c r="Q1816" s="2" t="str">
        <f t="shared" si="196"/>
        <v>&lt;a href="set01\hope_pioneer_jan1900todec1903\sccm\sccm_september_3_1903_p5_hp.pdf"&gt;Meeting Minutes&lt;/a&gt;</v>
      </c>
    </row>
    <row r="1817" spans="1:17" x14ac:dyDescent="0.25">
      <c r="A1817" s="2">
        <v>7579</v>
      </c>
      <c r="B1817" s="4" t="s">
        <v>1907</v>
      </c>
      <c r="C1817" s="4" t="s">
        <v>2387</v>
      </c>
      <c r="D1817" s="52">
        <v>1342</v>
      </c>
      <c r="E1817" s="5" t="s">
        <v>1756</v>
      </c>
      <c r="F1817" s="5">
        <v>3</v>
      </c>
      <c r="G1817" s="5">
        <v>26</v>
      </c>
      <c r="H1817" s="5">
        <v>6102</v>
      </c>
      <c r="I1817" t="s">
        <v>32496</v>
      </c>
      <c r="J1817" s="46" t="s">
        <v>33110</v>
      </c>
      <c r="K1817" s="56"/>
      <c r="L1817" s="56"/>
      <c r="M1817" s="56">
        <f t="shared" si="197"/>
        <v>1903</v>
      </c>
      <c r="N1817" s="56"/>
      <c r="O1817" s="56">
        <f t="shared" si="198"/>
        <v>9</v>
      </c>
      <c r="P1817" s="56">
        <f t="shared" si="199"/>
        <v>3</v>
      </c>
      <c r="Q1817" s="2" t="str">
        <f t="shared" si="196"/>
        <v>&lt;a href="set01\hope_pioneer_jan1900todec1903\misc\union_telephone_line_to_casselton_in_progress_september_3_1903_p3_hp.pdf"&gt;Line to Casselton in progress&lt;/a&gt;</v>
      </c>
    </row>
    <row r="1818" spans="1:17" x14ac:dyDescent="0.25">
      <c r="A1818" s="2">
        <v>1423</v>
      </c>
      <c r="B1818" s="4" t="s">
        <v>2211</v>
      </c>
      <c r="C1818" s="4" t="s">
        <v>2212</v>
      </c>
      <c r="D1818" s="52">
        <v>1349</v>
      </c>
      <c r="E1818" s="5" t="s">
        <v>1756</v>
      </c>
      <c r="F1818" s="5">
        <v>4</v>
      </c>
      <c r="G1818" s="5">
        <v>26</v>
      </c>
      <c r="H1818" s="5">
        <v>5965</v>
      </c>
      <c r="I1818" t="s">
        <v>32499</v>
      </c>
      <c r="J1818" s="46" t="s">
        <v>33110</v>
      </c>
      <c r="K1818" s="56"/>
      <c r="L1818" s="56"/>
      <c r="M1818" s="56">
        <f t="shared" si="197"/>
        <v>1903</v>
      </c>
      <c r="N1818" s="56"/>
      <c r="O1818" s="56">
        <f t="shared" si="198"/>
        <v>9</v>
      </c>
      <c r="P1818" s="56">
        <f t="shared" si="199"/>
        <v>10</v>
      </c>
      <c r="Q1818" s="2" t="str">
        <f t="shared" si="196"/>
        <v>&lt;a href="set01\hope_pioneer_jan1900todec1903\misc\curry_link_buggy_burns_from_spark_september_10_1903_p4_hp.pdf"&gt;Buggy burns from spark&lt;/a&gt;</v>
      </c>
    </row>
    <row r="1819" spans="1:17" x14ac:dyDescent="0.25">
      <c r="A1819" s="2">
        <v>3246</v>
      </c>
      <c r="B1819" s="4" t="s">
        <v>1700</v>
      </c>
      <c r="C1819" s="4" t="s">
        <v>10203</v>
      </c>
      <c r="D1819" s="98">
        <v>1349</v>
      </c>
      <c r="E1819" s="5" t="s">
        <v>1756</v>
      </c>
      <c r="F1819" s="5">
        <v>1</v>
      </c>
      <c r="G1819" s="5">
        <v>26.1</v>
      </c>
      <c r="H1819" s="5"/>
      <c r="I1819" t="s">
        <v>32571</v>
      </c>
      <c r="J1819" s="46" t="s">
        <v>33111</v>
      </c>
      <c r="M1819" s="56">
        <f t="shared" si="197"/>
        <v>1903</v>
      </c>
      <c r="N1819" s="56"/>
      <c r="O1819" s="56">
        <f t="shared" si="198"/>
        <v>9</v>
      </c>
      <c r="P1819" s="56">
        <f t="shared" si="199"/>
        <v>10</v>
      </c>
      <c r="Q1819" s="2" t="str">
        <f t="shared" si="196"/>
        <v>&lt;a href="set01\hope_pioneer_jan1900todec1903\hsn\hope_school_notes_september_10_1903_p1_hp.pdf"&gt;School Notes&lt;/a&gt;</v>
      </c>
    </row>
    <row r="1820" spans="1:17" x14ac:dyDescent="0.25">
      <c r="A1820" s="2">
        <v>4526</v>
      </c>
      <c r="B1820" s="4" t="s">
        <v>2303</v>
      </c>
      <c r="C1820" s="4" t="s">
        <v>2212</v>
      </c>
      <c r="D1820" s="52">
        <v>1349</v>
      </c>
      <c r="E1820" s="5" t="s">
        <v>1756</v>
      </c>
      <c r="F1820" s="5">
        <v>4</v>
      </c>
      <c r="G1820" s="5">
        <v>26</v>
      </c>
      <c r="H1820" s="5">
        <v>6046</v>
      </c>
      <c r="I1820" t="s">
        <v>32500</v>
      </c>
      <c r="J1820" s="46" t="s">
        <v>33110</v>
      </c>
      <c r="K1820" s="56"/>
      <c r="L1820" s="56"/>
      <c r="M1820" s="56">
        <f t="shared" si="197"/>
        <v>1903</v>
      </c>
      <c r="N1820" s="56"/>
      <c r="O1820" s="56">
        <f t="shared" si="198"/>
        <v>9</v>
      </c>
      <c r="P1820" s="56">
        <f t="shared" si="199"/>
        <v>10</v>
      </c>
      <c r="Q1820" s="2" t="str">
        <f t="shared" si="196"/>
        <v>&lt;a href="set01\hope_pioneer_jan1900todec1903\misc\knowles_birt_buggy_burns_from_spark_september_10_1903_p4_hp.pdf"&gt;Buggy burns from spark&lt;/a&gt;</v>
      </c>
    </row>
    <row r="1821" spans="1:17" x14ac:dyDescent="0.25">
      <c r="A1821" s="2">
        <v>6800</v>
      </c>
      <c r="B1821" s="4" t="s">
        <v>2353</v>
      </c>
      <c r="C1821" s="4" t="s">
        <v>2204</v>
      </c>
      <c r="D1821" s="52">
        <v>1349</v>
      </c>
      <c r="E1821" s="5" t="s">
        <v>1756</v>
      </c>
      <c r="F1821" s="5">
        <v>1</v>
      </c>
      <c r="G1821" s="5">
        <v>26</v>
      </c>
      <c r="H1821" s="5">
        <v>5961</v>
      </c>
      <c r="I1821" t="s">
        <v>32498</v>
      </c>
      <c r="J1821" s="46" t="s">
        <v>33110</v>
      </c>
      <c r="K1821" s="56"/>
      <c r="L1821" s="56"/>
      <c r="M1821" s="56">
        <f t="shared" si="197"/>
        <v>1903</v>
      </c>
      <c r="N1821" s="56"/>
      <c r="O1821" s="56">
        <f t="shared" si="198"/>
        <v>9</v>
      </c>
      <c r="P1821" s="56">
        <f t="shared" si="199"/>
        <v>10</v>
      </c>
      <c r="Q1821" s="2" t="str">
        <f t="shared" si="196"/>
        <v>&lt;a href="set01\hope_pioneer_jan1900todec1903\misc\crop_harvest_reports_september_10_1903_p1_hp.pdf"&gt;Crop Harvest Report&lt;/a&gt;</v>
      </c>
    </row>
    <row r="1822" spans="1:17" x14ac:dyDescent="0.25">
      <c r="A1822" s="2">
        <v>7571</v>
      </c>
      <c r="B1822" s="4" t="s">
        <v>1907</v>
      </c>
      <c r="C1822" s="4" t="s">
        <v>2380</v>
      </c>
      <c r="D1822" s="52">
        <v>1349</v>
      </c>
      <c r="E1822" s="5" t="s">
        <v>1756</v>
      </c>
      <c r="F1822" s="5">
        <v>4</v>
      </c>
      <c r="G1822" s="5">
        <v>26</v>
      </c>
      <c r="H1822" s="5">
        <v>6095</v>
      </c>
      <c r="I1822" t="s">
        <v>32501</v>
      </c>
      <c r="J1822" s="46" t="s">
        <v>33110</v>
      </c>
      <c r="K1822" s="56"/>
      <c r="L1822" s="56"/>
      <c r="M1822" s="56">
        <f t="shared" si="197"/>
        <v>1903</v>
      </c>
      <c r="N1822" s="56"/>
      <c r="O1822" s="56">
        <f t="shared" si="198"/>
        <v>9</v>
      </c>
      <c r="P1822" s="56">
        <f t="shared" si="199"/>
        <v>10</v>
      </c>
      <c r="Q1822" s="2" t="str">
        <f t="shared" si="196"/>
        <v>&lt;a href="set01\hope_pioneer_jan1900todec1903\misc\union_telephone_casselton_line_progress_september_10_1903_p4_hp.pdf"&gt;Casselton line progress&lt;/a&gt;</v>
      </c>
    </row>
    <row r="1823" spans="1:17" x14ac:dyDescent="0.25">
      <c r="A1823" s="2">
        <v>2012</v>
      </c>
      <c r="B1823" s="4" t="s">
        <v>10125</v>
      </c>
      <c r="C1823" s="4" t="s">
        <v>10126</v>
      </c>
      <c r="D1823" s="52">
        <v>1350</v>
      </c>
      <c r="E1823" s="5" t="s">
        <v>13632</v>
      </c>
      <c r="F1823" s="5">
        <v>1</v>
      </c>
      <c r="G1823" s="5">
        <v>42</v>
      </c>
      <c r="H1823" s="5">
        <v>7742</v>
      </c>
      <c r="I1823" s="99" t="s">
        <v>31692</v>
      </c>
      <c r="J1823" s="46" t="s">
        <v>33128</v>
      </c>
      <c r="K1823" s="56"/>
      <c r="L1823" s="56"/>
      <c r="M1823" s="56">
        <f t="shared" si="197"/>
        <v>1903</v>
      </c>
      <c r="N1823" s="56"/>
      <c r="O1823" s="56">
        <f t="shared" si="198"/>
        <v>9</v>
      </c>
      <c r="P1823" s="56">
        <f t="shared" si="199"/>
        <v>11</v>
      </c>
      <c r="Q1823" s="2" t="str">
        <f t="shared" si="196"/>
        <v>&lt;a href="set03\wimbledon_news\wimbledon_news_1900_-_1905\miscellaneous\franklin,_george_accident_to_hand_september_11,_1903_p1_wn.pdf"&gt;Accident to hand&lt;/a&gt;</v>
      </c>
    </row>
    <row r="1824" spans="1:17" x14ac:dyDescent="0.25">
      <c r="A1824" s="2">
        <v>3247</v>
      </c>
      <c r="B1824" s="4" t="s">
        <v>1700</v>
      </c>
      <c r="C1824" s="4" t="s">
        <v>10203</v>
      </c>
      <c r="D1824" s="98">
        <v>1356</v>
      </c>
      <c r="E1824" s="5" t="s">
        <v>1756</v>
      </c>
      <c r="F1824" s="5">
        <v>1</v>
      </c>
      <c r="G1824" s="5">
        <v>26.1</v>
      </c>
      <c r="H1824" s="5"/>
      <c r="I1824" t="s">
        <v>32572</v>
      </c>
      <c r="J1824" s="46" t="s">
        <v>33111</v>
      </c>
      <c r="M1824" s="56">
        <f t="shared" si="197"/>
        <v>1903</v>
      </c>
      <c r="N1824" s="56"/>
      <c r="O1824" s="56">
        <f t="shared" si="198"/>
        <v>9</v>
      </c>
      <c r="P1824" s="56">
        <f t="shared" si="199"/>
        <v>17</v>
      </c>
      <c r="Q1824" s="2" t="str">
        <f t="shared" si="196"/>
        <v>&lt;a href="set01\hope_pioneer_jan1900todec1903\hsn\hope_school_notes_september_17_1903_p1_hp.pdf"&gt;School Notes&lt;/a&gt;</v>
      </c>
    </row>
    <row r="1825" spans="1:17" x14ac:dyDescent="0.25">
      <c r="A1825" s="2">
        <v>2013</v>
      </c>
      <c r="B1825" s="4" t="s">
        <v>10125</v>
      </c>
      <c r="C1825" s="4" t="s">
        <v>10127</v>
      </c>
      <c r="D1825" s="52">
        <v>1357</v>
      </c>
      <c r="E1825" s="5" t="s">
        <v>13632</v>
      </c>
      <c r="F1825" s="5">
        <v>2</v>
      </c>
      <c r="G1825" s="5">
        <v>42</v>
      </c>
      <c r="H1825" s="5">
        <v>7743</v>
      </c>
      <c r="I1825" s="99" t="s">
        <v>31693</v>
      </c>
      <c r="J1825" s="46" t="s">
        <v>33128</v>
      </c>
      <c r="K1825" s="56"/>
      <c r="L1825" s="56"/>
      <c r="M1825" s="56">
        <f t="shared" si="197"/>
        <v>1903</v>
      </c>
      <c r="N1825" s="56"/>
      <c r="O1825" s="56">
        <f t="shared" si="198"/>
        <v>9</v>
      </c>
      <c r="P1825" s="56">
        <f t="shared" si="199"/>
        <v>18</v>
      </c>
      <c r="Q1825" s="2" t="str">
        <f t="shared" si="196"/>
        <v>&lt;a href="set03\wimbledon_news\wimbledon_news_1900_-_1905\miscellaneous\franklin,_george_update_on_injury_september_18,_1903_p2_wn.pdf"&gt;Update on injury&lt;/a&gt;</v>
      </c>
    </row>
    <row r="1826" spans="1:17" x14ac:dyDescent="0.25">
      <c r="A1826" s="2">
        <v>1524</v>
      </c>
      <c r="B1826" s="4" t="s">
        <v>5593</v>
      </c>
      <c r="C1826" s="4" t="s">
        <v>1607</v>
      </c>
      <c r="D1826" s="52">
        <v>1363</v>
      </c>
      <c r="E1826" s="5" t="s">
        <v>13634</v>
      </c>
      <c r="F1826" s="5">
        <v>1</v>
      </c>
      <c r="G1826" s="5">
        <v>40</v>
      </c>
      <c r="H1826" s="5">
        <v>7636</v>
      </c>
      <c r="I1826" s="99" t="s">
        <v>31552</v>
      </c>
      <c r="J1826" s="46" t="s">
        <v>33126</v>
      </c>
      <c r="K1826" s="56"/>
      <c r="L1826" s="56"/>
      <c r="M1826" s="56">
        <f t="shared" si="197"/>
        <v>1903</v>
      </c>
      <c r="N1826" s="56"/>
      <c r="O1826" s="56">
        <f t="shared" si="198"/>
        <v>9</v>
      </c>
      <c r="P1826" s="56">
        <f t="shared" si="199"/>
        <v>24</v>
      </c>
      <c r="Q1826" s="2" t="str">
        <f t="shared" si="196"/>
        <v>&lt;a href="set03\the_times_record\vctr_july_2,_1903_-_december_29,_1904\miscellaneous\dazey_september_24,_1903_p1_vctr.pdf"&gt;Notes&lt;/a&gt;</v>
      </c>
    </row>
    <row r="1827" spans="1:17" x14ac:dyDescent="0.25">
      <c r="A1827" s="2">
        <v>2330</v>
      </c>
      <c r="B1827" s="4" t="s">
        <v>4455</v>
      </c>
      <c r="C1827" s="4" t="s">
        <v>6362</v>
      </c>
      <c r="D1827" s="52">
        <v>1363</v>
      </c>
      <c r="E1827" s="5" t="s">
        <v>13631</v>
      </c>
      <c r="F1827" s="5">
        <v>1</v>
      </c>
      <c r="G1827" s="5">
        <v>2</v>
      </c>
      <c r="H1827" s="5">
        <v>33</v>
      </c>
      <c r="I1827" s="47" t="s">
        <v>23396</v>
      </c>
      <c r="J1827" s="46" t="s">
        <v>33084</v>
      </c>
      <c r="M1827" s="56">
        <f t="shared" si="197"/>
        <v>1903</v>
      </c>
      <c r="N1827" s="56"/>
      <c r="O1827" s="56">
        <f t="shared" si="198"/>
        <v>9</v>
      </c>
      <c r="P1827" s="56">
        <f t="shared" si="199"/>
        <v>24</v>
      </c>
      <c r="Q1827" s="2" t="str">
        <f t="shared" si="196"/>
        <v>&lt;a href="set01\miscellaneous_articles\cooperstown_courier\1902_-1903\flax_failure_pondered_september_24,_1903_p1_cc.pdf"&gt;Flax failure pondered&lt;/a&gt;</v>
      </c>
    </row>
    <row r="1828" spans="1:17" x14ac:dyDescent="0.25">
      <c r="A1828" s="2">
        <v>3248</v>
      </c>
      <c r="B1828" s="4" t="s">
        <v>1700</v>
      </c>
      <c r="C1828" s="4" t="s">
        <v>10203</v>
      </c>
      <c r="D1828" s="98">
        <v>1363</v>
      </c>
      <c r="E1828" s="5" t="s">
        <v>1756</v>
      </c>
      <c r="F1828" s="5">
        <v>1</v>
      </c>
      <c r="G1828" s="5">
        <v>26.1</v>
      </c>
      <c r="H1828" s="5"/>
      <c r="I1828" t="s">
        <v>32573</v>
      </c>
      <c r="J1828" s="46" t="s">
        <v>33111</v>
      </c>
      <c r="M1828" s="56">
        <f t="shared" si="197"/>
        <v>1903</v>
      </c>
      <c r="N1828" s="56"/>
      <c r="O1828" s="56">
        <f t="shared" si="198"/>
        <v>9</v>
      </c>
      <c r="P1828" s="56">
        <f t="shared" si="199"/>
        <v>24</v>
      </c>
      <c r="Q1828" s="2" t="str">
        <f t="shared" si="196"/>
        <v>&lt;a href="set01\hope_pioneer_jan1900todec1903\hsn\hope_school_notes_september_24_1903_p1_hp.pdf"&gt;School Notes&lt;/a&gt;</v>
      </c>
    </row>
    <row r="1829" spans="1:17" x14ac:dyDescent="0.25">
      <c r="A1829" s="2">
        <v>8387</v>
      </c>
      <c r="B1829" s="4" t="s">
        <v>186</v>
      </c>
      <c r="C1829" s="4" t="s">
        <v>10183</v>
      </c>
      <c r="D1829" s="52">
        <v>1364</v>
      </c>
      <c r="E1829" s="5" t="s">
        <v>13632</v>
      </c>
      <c r="F1829" s="5">
        <v>1</v>
      </c>
      <c r="G1829" s="5">
        <v>42</v>
      </c>
      <c r="H1829" s="5">
        <v>7863</v>
      </c>
      <c r="I1829" s="99" t="s">
        <v>31776</v>
      </c>
      <c r="J1829" s="46" t="s">
        <v>33128</v>
      </c>
      <c r="K1829" s="56"/>
      <c r="L1829" s="56"/>
      <c r="M1829" s="56">
        <f t="shared" si="197"/>
        <v>1903</v>
      </c>
      <c r="N1829" s="56"/>
      <c r="O1829" s="56">
        <f t="shared" si="198"/>
        <v>9</v>
      </c>
      <c r="P1829" s="56">
        <f t="shared" si="199"/>
        <v>25</v>
      </c>
      <c r="Q1829" s="2" t="str">
        <f t="shared" si="196"/>
        <v>&lt;a href="set03\wimbledon_news\wimbledon_news_1900_-_1905\miscellaneous\wimbledon_school_report_september_25,_1903_p1_wn.pdf"&gt;School Report&lt;/a&gt;</v>
      </c>
    </row>
    <row r="1830" spans="1:17" x14ac:dyDescent="0.25">
      <c r="A1830" s="2">
        <v>1525</v>
      </c>
      <c r="B1830" s="4" t="s">
        <v>5593</v>
      </c>
      <c r="C1830" s="4" t="s">
        <v>1607</v>
      </c>
      <c r="D1830" s="52">
        <v>1370</v>
      </c>
      <c r="E1830" s="5" t="s">
        <v>13634</v>
      </c>
      <c r="F1830" s="5">
        <v>4</v>
      </c>
      <c r="G1830" s="5">
        <v>40</v>
      </c>
      <c r="H1830" s="5">
        <v>7629</v>
      </c>
      <c r="I1830" s="99" t="s">
        <v>31553</v>
      </c>
      <c r="J1830" s="46" t="s">
        <v>33126</v>
      </c>
      <c r="K1830" s="56"/>
      <c r="L1830" s="56"/>
      <c r="M1830" s="56">
        <f t="shared" si="197"/>
        <v>1903</v>
      </c>
      <c r="N1830" s="56"/>
      <c r="O1830" s="56">
        <f t="shared" si="198"/>
        <v>10</v>
      </c>
      <c r="P1830" s="56">
        <f t="shared" si="199"/>
        <v>1</v>
      </c>
      <c r="Q1830" s="2" t="str">
        <f t="shared" si="196"/>
        <v>&lt;a href="set03\the_times_record\vctr_july_2,_1903_-_december_29,_1904\miscellaneous\dazey_october_1,_1903_p4_vctr.pdf"&gt;Notes&lt;/a&gt;</v>
      </c>
    </row>
    <row r="1831" spans="1:17" x14ac:dyDescent="0.25">
      <c r="A1831" s="2">
        <v>1934</v>
      </c>
      <c r="B1831" s="4" t="s">
        <v>1661</v>
      </c>
      <c r="C1831" s="4" t="s">
        <v>2218</v>
      </c>
      <c r="D1831" s="52">
        <v>1370</v>
      </c>
      <c r="E1831" s="5" t="s">
        <v>1756</v>
      </c>
      <c r="F1831" s="5">
        <v>8</v>
      </c>
      <c r="G1831" s="5">
        <v>26</v>
      </c>
      <c r="H1831" s="5">
        <v>5968</v>
      </c>
      <c r="I1831" t="s">
        <v>32503</v>
      </c>
      <c r="J1831" s="46" t="s">
        <v>33110</v>
      </c>
      <c r="K1831" s="56"/>
      <c r="L1831" s="56"/>
      <c r="M1831" s="56">
        <f t="shared" si="197"/>
        <v>1903</v>
      </c>
      <c r="N1831" s="56"/>
      <c r="O1831" s="56">
        <f t="shared" si="198"/>
        <v>10</v>
      </c>
      <c r="P1831" s="56">
        <f t="shared" si="199"/>
        <v>1</v>
      </c>
      <c r="Q1831" s="2" t="str">
        <f t="shared" si="196"/>
        <v>&lt;a href="set01\hope_pioneer_jan1900todec1903\misc\finley_votes_for_incorporation_october_1_1903_p8_hp.pdf"&gt;Votes for incorporation&lt;/a&gt;</v>
      </c>
    </row>
    <row r="1832" spans="1:17" x14ac:dyDescent="0.25">
      <c r="A1832" s="2">
        <v>3249</v>
      </c>
      <c r="B1832" s="4" t="s">
        <v>1700</v>
      </c>
      <c r="C1832" s="4" t="s">
        <v>10203</v>
      </c>
      <c r="D1832" s="98">
        <v>1370</v>
      </c>
      <c r="E1832" s="5" t="s">
        <v>1756</v>
      </c>
      <c r="F1832" s="5">
        <v>1</v>
      </c>
      <c r="G1832" s="5">
        <v>26.1</v>
      </c>
      <c r="H1832" s="5"/>
      <c r="I1832" t="s">
        <v>32574</v>
      </c>
      <c r="J1832" s="46" t="s">
        <v>33111</v>
      </c>
      <c r="M1832" s="56">
        <f t="shared" si="197"/>
        <v>1903</v>
      </c>
      <c r="N1832" s="56"/>
      <c r="O1832" s="56">
        <f t="shared" si="198"/>
        <v>10</v>
      </c>
      <c r="P1832" s="56">
        <f t="shared" si="199"/>
        <v>1</v>
      </c>
      <c r="Q1832" s="2" t="str">
        <f t="shared" si="196"/>
        <v>&lt;a href="set01\hope_pioneer_jan1900todec1903\hsn\hope_school_notes_october_1_1903_p1_hp.pdf"&gt;School Notes&lt;/a&gt;</v>
      </c>
    </row>
    <row r="1833" spans="1:17" x14ac:dyDescent="0.25">
      <c r="A1833" s="2">
        <v>4528</v>
      </c>
      <c r="B1833" s="4" t="s">
        <v>9510</v>
      </c>
      <c r="C1833" s="4" t="s">
        <v>9511</v>
      </c>
      <c r="D1833" s="52">
        <v>1370</v>
      </c>
      <c r="E1833" s="5" t="s">
        <v>13634</v>
      </c>
      <c r="F1833" s="5">
        <v>5</v>
      </c>
      <c r="G1833" s="5">
        <v>40</v>
      </c>
      <c r="H1833" s="5">
        <v>7640</v>
      </c>
      <c r="I1833" s="99" t="s">
        <v>31554</v>
      </c>
      <c r="J1833" s="46" t="s">
        <v>33126</v>
      </c>
      <c r="K1833" s="56"/>
      <c r="L1833" s="56"/>
      <c r="M1833" s="56">
        <f t="shared" si="197"/>
        <v>1903</v>
      </c>
      <c r="N1833" s="56"/>
      <c r="O1833" s="56">
        <f t="shared" si="198"/>
        <v>10</v>
      </c>
      <c r="P1833" s="56">
        <f t="shared" si="199"/>
        <v>1</v>
      </c>
      <c r="Q1833" s="2" t="str">
        <f t="shared" si="196"/>
        <v>&lt;a href="set03\the_times_record\vctr_july_2,_1903_-_december_29,_1904\miscellaneous\knudson,_o_s_hot_spark_in_eye_october_1,_1903_p5_vctr.pdf"&gt;Hot spark in eye&lt;/a&gt;</v>
      </c>
    </row>
    <row r="1834" spans="1:17" x14ac:dyDescent="0.25">
      <c r="A1834" s="2">
        <v>4637</v>
      </c>
      <c r="B1834" s="4" t="s">
        <v>9115</v>
      </c>
      <c r="C1834" s="4" t="s">
        <v>9377</v>
      </c>
      <c r="D1834" s="52">
        <v>1370</v>
      </c>
      <c r="E1834" s="5" t="s">
        <v>13633</v>
      </c>
      <c r="F1834" s="5">
        <v>8</v>
      </c>
      <c r="G1834" s="5">
        <v>30</v>
      </c>
      <c r="H1834" s="5">
        <v>6347</v>
      </c>
      <c r="I1834" t="s">
        <v>30276</v>
      </c>
      <c r="J1834" s="46" t="s">
        <v>33118</v>
      </c>
      <c r="K1834" s="56"/>
      <c r="L1834" s="56"/>
      <c r="M1834" s="56">
        <f t="shared" si="197"/>
        <v>1903</v>
      </c>
      <c r="N1834" s="56"/>
      <c r="O1834" s="56">
        <f t="shared" si="198"/>
        <v>10</v>
      </c>
      <c r="P1834" s="56">
        <f t="shared" si="199"/>
        <v>1</v>
      </c>
      <c r="Q1834" s="2" t="str">
        <f t="shared" si="196"/>
        <v>&lt;a href="set03\se\se_september_4,_1902_-_december_28,_1905\miscellaneous\langer,_emil_to_medina_october_1,_1903_p8_se.pdf"&gt;To Medina&lt;/a&gt;</v>
      </c>
    </row>
    <row r="1835" spans="1:17" x14ac:dyDescent="0.25">
      <c r="A1835" s="2">
        <v>5176</v>
      </c>
      <c r="B1835" s="4" t="s">
        <v>9384</v>
      </c>
      <c r="C1835" s="4" t="s">
        <v>9385</v>
      </c>
      <c r="D1835" s="52">
        <v>1370</v>
      </c>
      <c r="E1835" s="5" t="s">
        <v>13633</v>
      </c>
      <c r="F1835" s="5">
        <v>8</v>
      </c>
      <c r="G1835" s="5">
        <v>30</v>
      </c>
      <c r="H1835" s="5">
        <v>6354</v>
      </c>
      <c r="I1835" t="s">
        <v>30277</v>
      </c>
      <c r="J1835" s="46" t="s">
        <v>33118</v>
      </c>
      <c r="K1835" s="56"/>
      <c r="L1835" s="56"/>
      <c r="M1835" s="56">
        <f t="shared" si="197"/>
        <v>1903</v>
      </c>
      <c r="N1835" s="56"/>
      <c r="O1835" s="56">
        <f t="shared" si="198"/>
        <v>10</v>
      </c>
      <c r="P1835" s="56">
        <f t="shared" si="199"/>
        <v>1</v>
      </c>
      <c r="Q1835" s="2" t="str">
        <f t="shared" si="196"/>
        <v>&lt;a href="set03\se\se_september_4,_1902_-_december_28,_1905\miscellaneous\miller,_silas_run_of_bad_luck_october_1,_1903_p8_se.pdf"&gt;Run of Bad Luck&lt;/a&gt;</v>
      </c>
    </row>
    <row r="1836" spans="1:17" x14ac:dyDescent="0.25">
      <c r="A1836" s="2">
        <v>3250</v>
      </c>
      <c r="B1836" s="4" t="s">
        <v>1700</v>
      </c>
      <c r="C1836" s="4" t="s">
        <v>10203</v>
      </c>
      <c r="D1836" s="98">
        <v>1377</v>
      </c>
      <c r="E1836" s="5" t="s">
        <v>1756</v>
      </c>
      <c r="F1836" s="5">
        <v>1</v>
      </c>
      <c r="G1836" s="5">
        <v>26.1</v>
      </c>
      <c r="H1836" s="5"/>
      <c r="I1836" t="s">
        <v>32575</v>
      </c>
      <c r="J1836" s="46" t="s">
        <v>33111</v>
      </c>
      <c r="M1836" s="56">
        <f t="shared" si="197"/>
        <v>1903</v>
      </c>
      <c r="N1836" s="56"/>
      <c r="O1836" s="56">
        <f t="shared" si="198"/>
        <v>10</v>
      </c>
      <c r="P1836" s="56">
        <f t="shared" si="199"/>
        <v>8</v>
      </c>
      <c r="Q1836" s="2" t="str">
        <f t="shared" si="196"/>
        <v>&lt;a href="set01\hope_pioneer_jan1900todec1903\hsn\hope_school_notes_october_8_1903_p1_hp.pdf"&gt;School Notes&lt;/a&gt;</v>
      </c>
    </row>
    <row r="1837" spans="1:17" x14ac:dyDescent="0.25">
      <c r="A1837" s="2">
        <v>5065</v>
      </c>
      <c r="B1837" s="4" t="s">
        <v>9383</v>
      </c>
      <c r="C1837" s="4" t="s">
        <v>610</v>
      </c>
      <c r="D1837" s="52">
        <v>1377</v>
      </c>
      <c r="E1837" s="5" t="s">
        <v>13633</v>
      </c>
      <c r="F1837" s="5">
        <v>8</v>
      </c>
      <c r="G1837" s="5">
        <v>30</v>
      </c>
      <c r="H1837" s="5">
        <v>6353</v>
      </c>
      <c r="I1837" t="s">
        <v>30278</v>
      </c>
      <c r="J1837" s="46" t="s">
        <v>33118</v>
      </c>
      <c r="K1837" s="56"/>
      <c r="L1837" s="56"/>
      <c r="M1837" s="56">
        <f t="shared" si="197"/>
        <v>1903</v>
      </c>
      <c r="N1837" s="56"/>
      <c r="O1837" s="56">
        <f t="shared" si="198"/>
        <v>10</v>
      </c>
      <c r="P1837" s="56">
        <f t="shared" si="199"/>
        <v>8</v>
      </c>
      <c r="Q1837" s="2" t="str">
        <f t="shared" si="196"/>
        <v>&lt;a href="set03\se\se_september_4,_1902_-_december_28,_1905\miscellaneous\mclain,_mrs._ben_appendicitis_operation_october_8,_1903_p8_se.pdf"&gt;Appendicitis&lt;/a&gt;</v>
      </c>
    </row>
    <row r="1838" spans="1:17" x14ac:dyDescent="0.25">
      <c r="A1838" s="2">
        <v>5265</v>
      </c>
      <c r="B1838" s="4" t="s">
        <v>9391</v>
      </c>
      <c r="C1838" s="4" t="s">
        <v>9392</v>
      </c>
      <c r="D1838" s="52">
        <v>1377</v>
      </c>
      <c r="E1838" s="5" t="s">
        <v>13633</v>
      </c>
      <c r="F1838" s="5">
        <v>8</v>
      </c>
      <c r="G1838" s="5">
        <v>30</v>
      </c>
      <c r="H1838" s="5">
        <v>6358</v>
      </c>
      <c r="I1838" t="s">
        <v>30279</v>
      </c>
      <c r="J1838" s="46" t="s">
        <v>33118</v>
      </c>
      <c r="K1838" s="56"/>
      <c r="L1838" s="56"/>
      <c r="M1838" s="56">
        <f t="shared" si="197"/>
        <v>1903</v>
      </c>
      <c r="N1838" s="56"/>
      <c r="O1838" s="56">
        <f t="shared" si="198"/>
        <v>10</v>
      </c>
      <c r="P1838" s="56">
        <f t="shared" si="199"/>
        <v>8</v>
      </c>
      <c r="Q1838" s="2" t="str">
        <f t="shared" si="196"/>
        <v>&lt;a href="set03\se\se_september_4,_1902_-_december_28,_1905\miscellaneous\mork,_gottfield_falls_on_pitchfork_october_8,_1903_p8_se.pdf"&gt;Falls on pitchfork&lt;/a&gt;</v>
      </c>
    </row>
    <row r="1839" spans="1:17" x14ac:dyDescent="0.25">
      <c r="A1839" s="2">
        <v>7021</v>
      </c>
      <c r="B1839" s="4" t="s">
        <v>33140</v>
      </c>
      <c r="C1839" s="4" t="s">
        <v>33139</v>
      </c>
      <c r="D1839" s="98">
        <v>1377</v>
      </c>
      <c r="E1839" s="5" t="s">
        <v>1756</v>
      </c>
      <c r="F1839" s="5">
        <v>3</v>
      </c>
      <c r="G1839" s="5">
        <v>26.2</v>
      </c>
      <c r="H1839" s="5"/>
      <c r="I1839" t="s">
        <v>32623</v>
      </c>
      <c r="J1839" s="46" t="s">
        <v>33112</v>
      </c>
      <c r="M1839" s="56">
        <f t="shared" si="197"/>
        <v>1903</v>
      </c>
      <c r="N1839" s="56"/>
      <c r="O1839" s="56">
        <f t="shared" si="198"/>
        <v>10</v>
      </c>
      <c r="P1839" s="56">
        <f t="shared" si="199"/>
        <v>8</v>
      </c>
      <c r="Q1839" s="2" t="str">
        <f t="shared" si="196"/>
        <v>&lt;a href="set01\hope_pioneer_jan1900todec1903\sccm\sccm_october_8_1903_p3_hp.pdf"&gt;Meeting Minutes&lt;/a&gt;</v>
      </c>
    </row>
    <row r="1840" spans="1:17" x14ac:dyDescent="0.25">
      <c r="A1840" s="2">
        <v>7737</v>
      </c>
      <c r="B1840" s="4" t="s">
        <v>9428</v>
      </c>
      <c r="C1840" s="4" t="s">
        <v>9429</v>
      </c>
      <c r="D1840" s="52">
        <v>1377</v>
      </c>
      <c r="E1840" s="5" t="s">
        <v>13633</v>
      </c>
      <c r="F1840" s="5">
        <v>8</v>
      </c>
      <c r="G1840" s="5">
        <v>30</v>
      </c>
      <c r="H1840" s="5">
        <v>6383</v>
      </c>
      <c r="I1840" t="s">
        <v>30280</v>
      </c>
      <c r="J1840" s="46" t="s">
        <v>33118</v>
      </c>
      <c r="K1840" s="56"/>
      <c r="L1840" s="56"/>
      <c r="M1840" s="56">
        <f t="shared" si="197"/>
        <v>1903</v>
      </c>
      <c r="N1840" s="56"/>
      <c r="O1840" s="56">
        <f t="shared" si="198"/>
        <v>10</v>
      </c>
      <c r="P1840" s="56">
        <f t="shared" si="199"/>
        <v>8</v>
      </c>
      <c r="Q1840" s="2" t="str">
        <f t="shared" si="196"/>
        <v>&lt;a href="set03\se\se_september_4,_1902_-_december_28,_1905\miscellaneous\waltemate,_mr._and_family_to_palouse,_id_october_8,_1903_p8_se.pdf"&gt;Family to Palouse, ID&lt;/a&gt;</v>
      </c>
    </row>
    <row r="1841" spans="1:17" x14ac:dyDescent="0.25">
      <c r="A1841" s="2">
        <v>94</v>
      </c>
      <c r="B1841" s="4" t="s">
        <v>2177</v>
      </c>
      <c r="C1841" s="4" t="s">
        <v>2178</v>
      </c>
      <c r="D1841" s="52">
        <v>1384</v>
      </c>
      <c r="E1841" s="5" t="s">
        <v>1756</v>
      </c>
      <c r="F1841" s="5">
        <v>4</v>
      </c>
      <c r="G1841" s="5">
        <v>26</v>
      </c>
      <c r="H1841" s="5">
        <v>5942</v>
      </c>
      <c r="I1841" t="s">
        <v>32504</v>
      </c>
      <c r="J1841" s="46" t="s">
        <v>33110</v>
      </c>
      <c r="K1841" s="56"/>
      <c r="L1841" s="56"/>
      <c r="M1841" s="56">
        <f t="shared" si="197"/>
        <v>1903</v>
      </c>
      <c r="N1841" s="56"/>
      <c r="O1841" s="56">
        <f t="shared" si="198"/>
        <v>10</v>
      </c>
      <c r="P1841" s="56">
        <f t="shared" si="199"/>
        <v>15</v>
      </c>
      <c r="Q1841" s="2" t="str">
        <f t="shared" si="196"/>
        <v>&lt;a href="set01\hope_pioneer_jan1900todec1903\misc\allen_c_l_kensal_newspaper_editor_office_destroyed_october_15_1903_p4_hp.pdf"&gt;Kensal Newspaper editor office destroyed&lt;/a&gt;</v>
      </c>
    </row>
    <row r="1842" spans="1:17" x14ac:dyDescent="0.25">
      <c r="A1842" s="2">
        <v>1040</v>
      </c>
      <c r="B1842" s="4" t="s">
        <v>1630</v>
      </c>
      <c r="C1842" s="4" t="s">
        <v>8077</v>
      </c>
      <c r="D1842" s="52">
        <v>1384</v>
      </c>
      <c r="E1842" s="5" t="s">
        <v>13636</v>
      </c>
      <c r="F1842" s="5">
        <v>8</v>
      </c>
      <c r="G1842" s="5">
        <v>17</v>
      </c>
      <c r="H1842" s="5">
        <v>2766</v>
      </c>
      <c r="I1842" t="s">
        <v>27168</v>
      </c>
      <c r="J1842" s="46" t="s">
        <v>33099</v>
      </c>
      <c r="K1842" s="56"/>
      <c r="L1842" s="56"/>
      <c r="M1842" s="56">
        <f t="shared" si="197"/>
        <v>1903</v>
      </c>
      <c r="N1842" s="56"/>
      <c r="O1842" s="56">
        <f t="shared" si="198"/>
        <v>10</v>
      </c>
      <c r="P1842" s="56">
        <f t="shared" si="199"/>
        <v>15</v>
      </c>
      <c r="Q1842" s="2" t="str">
        <f t="shared" si="196"/>
        <v>&lt;a href="set02\miscellaneous\griggs_county_sentinel\1899_-_1906\post_office_-_to_establish_rr#1_october_15,_1903_p8_gcs.pdf"&gt;Post office to establish RR1&lt;/a&gt;</v>
      </c>
    </row>
    <row r="1843" spans="1:17" x14ac:dyDescent="0.25">
      <c r="A1843" s="2">
        <v>1526</v>
      </c>
      <c r="B1843" s="4" t="s">
        <v>5593</v>
      </c>
      <c r="C1843" s="4" t="s">
        <v>1607</v>
      </c>
      <c r="D1843" s="52">
        <v>1384</v>
      </c>
      <c r="E1843" s="5" t="s">
        <v>13634</v>
      </c>
      <c r="F1843" s="5">
        <v>1</v>
      </c>
      <c r="G1843" s="5">
        <v>40</v>
      </c>
      <c r="H1843" s="5">
        <v>7630</v>
      </c>
      <c r="I1843" s="99" t="s">
        <v>31555</v>
      </c>
      <c r="J1843" s="46" t="s">
        <v>33126</v>
      </c>
      <c r="K1843" s="56"/>
      <c r="L1843" s="56"/>
      <c r="M1843" s="56">
        <f t="shared" si="197"/>
        <v>1903</v>
      </c>
      <c r="N1843" s="56"/>
      <c r="O1843" s="56">
        <f t="shared" si="198"/>
        <v>10</v>
      </c>
      <c r="P1843" s="56">
        <f t="shared" si="199"/>
        <v>15</v>
      </c>
      <c r="Q1843" s="2" t="str">
        <f t="shared" si="196"/>
        <v>&lt;a href="set03\the_times_record\vctr_july_2,_1903_-_december_29,_1904\miscellaneous\dazey_october_15,_1903_p1_vctr.pdf"&gt;Notes&lt;/a&gt;</v>
      </c>
    </row>
    <row r="1844" spans="1:17" x14ac:dyDescent="0.25">
      <c r="A1844" s="2">
        <v>2345</v>
      </c>
      <c r="B1844" s="4" t="s">
        <v>33147</v>
      </c>
      <c r="C1844" s="4" t="s">
        <v>33139</v>
      </c>
      <c r="D1844" s="12">
        <v>1384</v>
      </c>
      <c r="E1844" s="5" t="s">
        <v>13636</v>
      </c>
      <c r="F1844" s="5">
        <v>4</v>
      </c>
      <c r="G1844" s="5">
        <v>17</v>
      </c>
      <c r="H1844" s="5"/>
      <c r="I1844" t="s">
        <v>27166</v>
      </c>
      <c r="J1844" s="46" t="s">
        <v>33099</v>
      </c>
      <c r="K1844" s="56"/>
      <c r="L1844" s="56"/>
      <c r="M1844" s="56">
        <f t="shared" si="197"/>
        <v>1903</v>
      </c>
      <c r="N1844" s="56"/>
      <c r="O1844" s="56">
        <f t="shared" si="198"/>
        <v>10</v>
      </c>
      <c r="P1844" s="56">
        <f t="shared" si="199"/>
        <v>15</v>
      </c>
      <c r="Q1844" s="2" t="str">
        <f t="shared" si="196"/>
        <v>&lt;a href="set02\miscellaneous\griggs_county_sentinel\1899_-_1906\gccm_october_15,_1903_p4_gcs.pdf"&gt;Meeting Minutes&lt;/a&gt;</v>
      </c>
    </row>
    <row r="1845" spans="1:17" x14ac:dyDescent="0.25">
      <c r="A1845" s="2">
        <v>2490</v>
      </c>
      <c r="B1845" s="4" t="s">
        <v>8086</v>
      </c>
      <c r="C1845" s="4" t="s">
        <v>8087</v>
      </c>
      <c r="D1845" s="12">
        <v>1384</v>
      </c>
      <c r="E1845" s="5" t="s">
        <v>13636</v>
      </c>
      <c r="F1845" s="5">
        <v>8</v>
      </c>
      <c r="G1845" s="5">
        <v>17</v>
      </c>
      <c r="H1845" s="5">
        <v>2791</v>
      </c>
      <c r="I1845" s="83" t="s">
        <v>27167</v>
      </c>
      <c r="J1845" s="46" t="s">
        <v>33099</v>
      </c>
      <c r="K1845" s="56"/>
      <c r="L1845" s="56"/>
      <c r="M1845" s="56">
        <f t="shared" si="197"/>
        <v>1903</v>
      </c>
      <c r="N1845" s="56"/>
      <c r="O1845" s="56">
        <f t="shared" si="198"/>
        <v>10</v>
      </c>
      <c r="P1845" s="56">
        <f t="shared" si="199"/>
        <v>15</v>
      </c>
      <c r="Q1845" s="2" t="str">
        <f t="shared" si="196"/>
        <v>&lt;a href="set02\miscellaneous\griggs_county_sentinel\1899_-_1906\gunn,_david_found_unconscious_october_15,_1903_p8_gcs.pdf"&gt;Found unconscious&lt;/a&gt;</v>
      </c>
    </row>
    <row r="1846" spans="1:17" x14ac:dyDescent="0.25">
      <c r="A1846" s="2">
        <v>3251</v>
      </c>
      <c r="B1846" s="4" t="s">
        <v>1700</v>
      </c>
      <c r="C1846" s="4" t="s">
        <v>10203</v>
      </c>
      <c r="D1846" s="98">
        <v>1384</v>
      </c>
      <c r="E1846" s="5" t="s">
        <v>1756</v>
      </c>
      <c r="F1846" s="5">
        <v>1</v>
      </c>
      <c r="G1846" s="5">
        <v>26.1</v>
      </c>
      <c r="H1846" s="5"/>
      <c r="I1846" t="s">
        <v>32576</v>
      </c>
      <c r="J1846" s="46" t="s">
        <v>33111</v>
      </c>
      <c r="M1846" s="56">
        <f t="shared" si="197"/>
        <v>1903</v>
      </c>
      <c r="N1846" s="56"/>
      <c r="O1846" s="56">
        <f t="shared" si="198"/>
        <v>10</v>
      </c>
      <c r="P1846" s="56">
        <f t="shared" si="199"/>
        <v>15</v>
      </c>
      <c r="Q1846" s="2" t="str">
        <f t="shared" si="196"/>
        <v>&lt;a href="set01\hope_pioneer_jan1900todec1903\hsn\hope_school_notes_october_15_1903_p1_hp.pdf"&gt;School Notes&lt;/a&gt;</v>
      </c>
    </row>
    <row r="1847" spans="1:17" x14ac:dyDescent="0.25">
      <c r="A1847" s="2">
        <v>7736</v>
      </c>
      <c r="B1847" s="4" t="s">
        <v>9426</v>
      </c>
      <c r="C1847" s="4" t="s">
        <v>9427</v>
      </c>
      <c r="D1847" s="52">
        <v>1384</v>
      </c>
      <c r="E1847" s="5" t="s">
        <v>13633</v>
      </c>
      <c r="F1847" s="5">
        <v>5</v>
      </c>
      <c r="G1847" s="5">
        <v>30</v>
      </c>
      <c r="H1847" s="5">
        <v>6382</v>
      </c>
      <c r="I1847" t="s">
        <v>30281</v>
      </c>
      <c r="J1847" s="46" t="s">
        <v>33118</v>
      </c>
      <c r="K1847" s="56"/>
      <c r="L1847" s="56"/>
      <c r="M1847" s="56">
        <f t="shared" si="197"/>
        <v>1903</v>
      </c>
      <c r="N1847" s="56"/>
      <c r="O1847" s="56">
        <f t="shared" si="198"/>
        <v>10</v>
      </c>
      <c r="P1847" s="56">
        <f t="shared" si="199"/>
        <v>15</v>
      </c>
      <c r="Q1847" s="2" t="str">
        <f t="shared" si="196"/>
        <v>&lt;a href="set03\se\se_september_4,_1902_-_december_28,_1905\miscellaneous\waltemate,_ernest_to_wa_not_id_october_15,_1903_p5_se.pdf"&gt;To WA not ID&lt;/a&gt;</v>
      </c>
    </row>
    <row r="1848" spans="1:17" x14ac:dyDescent="0.25">
      <c r="A1848" s="2">
        <v>1527</v>
      </c>
      <c r="B1848" s="4" t="s">
        <v>5593</v>
      </c>
      <c r="C1848" s="4" t="s">
        <v>1607</v>
      </c>
      <c r="D1848" s="52">
        <v>1391</v>
      </c>
      <c r="E1848" s="5" t="s">
        <v>13634</v>
      </c>
      <c r="F1848" s="5">
        <v>1</v>
      </c>
      <c r="G1848" s="5">
        <v>40</v>
      </c>
      <c r="H1848" s="5">
        <v>7632</v>
      </c>
      <c r="I1848" s="99" t="s">
        <v>31556</v>
      </c>
      <c r="J1848" s="46" t="s">
        <v>33126</v>
      </c>
      <c r="K1848" s="56"/>
      <c r="L1848" s="56"/>
      <c r="M1848" s="56">
        <f t="shared" si="197"/>
        <v>1903</v>
      </c>
      <c r="N1848" s="56"/>
      <c r="O1848" s="56">
        <f t="shared" si="198"/>
        <v>10</v>
      </c>
      <c r="P1848" s="56">
        <f t="shared" si="199"/>
        <v>22</v>
      </c>
      <c r="Q1848" s="2" t="str">
        <f t="shared" si="196"/>
        <v>&lt;a href="set03\the_times_record\vctr_july_2,_1903_-_december_29,_1904\miscellaneous\dazey_october_22,_1903_p1_vctr.pdf"&gt;Notes&lt;/a&gt;</v>
      </c>
    </row>
    <row r="1849" spans="1:17" x14ac:dyDescent="0.25">
      <c r="A1849" s="2">
        <v>3252</v>
      </c>
      <c r="B1849" s="4" t="s">
        <v>1700</v>
      </c>
      <c r="C1849" s="4" t="s">
        <v>10203</v>
      </c>
      <c r="D1849" s="98">
        <v>1391</v>
      </c>
      <c r="E1849" s="5" t="s">
        <v>1756</v>
      </c>
      <c r="F1849" s="5">
        <v>1</v>
      </c>
      <c r="G1849" s="5">
        <v>26.1</v>
      </c>
      <c r="H1849" s="5"/>
      <c r="I1849" t="s">
        <v>32577</v>
      </c>
      <c r="J1849" s="46" t="s">
        <v>33111</v>
      </c>
      <c r="M1849" s="56">
        <f t="shared" si="197"/>
        <v>1903</v>
      </c>
      <c r="N1849" s="56"/>
      <c r="O1849" s="56">
        <f t="shared" si="198"/>
        <v>10</v>
      </c>
      <c r="P1849" s="56">
        <f t="shared" si="199"/>
        <v>22</v>
      </c>
      <c r="Q1849" s="2" t="str">
        <f t="shared" si="196"/>
        <v>&lt;a href="set01\hope_pioneer_jan1900todec1903\hsn\hope_school_notes_october_22_1903_p1_hp.pdf"&gt;School Notes&lt;/a&gt;</v>
      </c>
    </row>
    <row r="1850" spans="1:17" x14ac:dyDescent="0.25">
      <c r="A1850" s="2">
        <v>7585</v>
      </c>
      <c r="B1850" s="4" t="s">
        <v>1907</v>
      </c>
      <c r="C1850" s="4" t="s">
        <v>2391</v>
      </c>
      <c r="D1850" s="52">
        <v>1391</v>
      </c>
      <c r="E1850" s="5" t="s">
        <v>1756</v>
      </c>
      <c r="F1850" s="5">
        <v>5</v>
      </c>
      <c r="G1850" s="5">
        <v>26</v>
      </c>
      <c r="H1850" s="5">
        <v>6106</v>
      </c>
      <c r="I1850" t="s">
        <v>32505</v>
      </c>
      <c r="J1850" s="46" t="s">
        <v>33110</v>
      </c>
      <c r="K1850" s="56"/>
      <c r="L1850" s="56"/>
      <c r="M1850" s="56">
        <f t="shared" si="197"/>
        <v>1903</v>
      </c>
      <c r="N1850" s="56"/>
      <c r="O1850" s="56">
        <f t="shared" si="198"/>
        <v>10</v>
      </c>
      <c r="P1850" s="56">
        <f t="shared" si="199"/>
        <v>22</v>
      </c>
      <c r="Q1850" s="2" t="str">
        <f t="shared" si="196"/>
        <v>&lt;a href="set01\hope_pioneer_jan1900todec1903\misc\union_telephone_running_line_to_blabon_october_22_1903_p5_hp.pdf"&gt;Running line to Blabon&lt;/a&gt;</v>
      </c>
    </row>
    <row r="1851" spans="1:17" x14ac:dyDescent="0.25">
      <c r="A1851" s="2">
        <v>743</v>
      </c>
      <c r="B1851" s="4" t="s">
        <v>2197</v>
      </c>
      <c r="C1851" s="4" t="s">
        <v>2198</v>
      </c>
      <c r="D1851" s="52">
        <v>1398</v>
      </c>
      <c r="E1851" s="5" t="s">
        <v>1756</v>
      </c>
      <c r="F1851" s="5">
        <v>8</v>
      </c>
      <c r="G1851" s="5">
        <v>26</v>
      </c>
      <c r="H1851" s="5">
        <v>5957</v>
      </c>
      <c r="I1851" t="s">
        <v>32506</v>
      </c>
      <c r="J1851" s="46" t="s">
        <v>33110</v>
      </c>
      <c r="K1851" s="56"/>
      <c r="L1851" s="56"/>
      <c r="M1851" s="56">
        <f t="shared" si="197"/>
        <v>1903</v>
      </c>
      <c r="N1851" s="56"/>
      <c r="O1851" s="56">
        <f t="shared" si="198"/>
        <v>10</v>
      </c>
      <c r="P1851" s="56">
        <f t="shared" si="199"/>
        <v>29</v>
      </c>
      <c r="Q1851" s="2" t="str">
        <f t="shared" si="196"/>
        <v>&lt;a href="set01\hope_pioneer_jan1900todec1903\misc\carpenter_c_h_separator_burns_october_29_1903_p8_hp.pdf"&gt;Separator burns&lt;/a&gt;</v>
      </c>
    </row>
    <row r="1852" spans="1:17" x14ac:dyDescent="0.25">
      <c r="A1852" s="2">
        <v>3253</v>
      </c>
      <c r="B1852" s="4" t="s">
        <v>1700</v>
      </c>
      <c r="C1852" s="4" t="s">
        <v>10203</v>
      </c>
      <c r="D1852" s="98">
        <v>1398</v>
      </c>
      <c r="E1852" s="5" t="s">
        <v>1756</v>
      </c>
      <c r="F1852" s="5">
        <v>5</v>
      </c>
      <c r="G1852" s="5">
        <v>26.1</v>
      </c>
      <c r="H1852" s="5"/>
      <c r="I1852" t="s">
        <v>32578</v>
      </c>
      <c r="J1852" s="46" t="s">
        <v>33111</v>
      </c>
      <c r="M1852" s="56">
        <f t="shared" si="197"/>
        <v>1903</v>
      </c>
      <c r="N1852" s="56"/>
      <c r="O1852" s="56">
        <f t="shared" si="198"/>
        <v>10</v>
      </c>
      <c r="P1852" s="56">
        <f t="shared" si="199"/>
        <v>29</v>
      </c>
      <c r="Q1852" s="2" t="str">
        <f t="shared" si="196"/>
        <v>&lt;a href="set01\hope_pioneer_jan1900todec1903\hsn\hope_school_arbitration_october_29_1903_p5_hp.pdf"&gt;School Notes&lt;/a&gt;</v>
      </c>
    </row>
    <row r="1853" spans="1:17" x14ac:dyDescent="0.25">
      <c r="A1853" s="2">
        <v>3254</v>
      </c>
      <c r="B1853" s="4" t="s">
        <v>1700</v>
      </c>
      <c r="C1853" s="4" t="s">
        <v>10203</v>
      </c>
      <c r="D1853" s="98">
        <v>1398</v>
      </c>
      <c r="E1853" s="5" t="s">
        <v>1756</v>
      </c>
      <c r="F1853" s="5">
        <v>1</v>
      </c>
      <c r="G1853" s="5">
        <v>26.1</v>
      </c>
      <c r="H1853" s="5"/>
      <c r="I1853" t="s">
        <v>32579</v>
      </c>
      <c r="J1853" s="46" t="s">
        <v>33111</v>
      </c>
      <c r="M1853" s="56">
        <f t="shared" si="197"/>
        <v>1903</v>
      </c>
      <c r="N1853" s="56"/>
      <c r="O1853" s="56">
        <f t="shared" si="198"/>
        <v>10</v>
      </c>
      <c r="P1853" s="56">
        <f t="shared" si="199"/>
        <v>29</v>
      </c>
      <c r="Q1853" s="2" t="str">
        <f t="shared" si="196"/>
        <v>&lt;a href="set01\hope_pioneer_jan1900todec1903\hsn\hope_school_notes_october_29_1903_p1_hp.pdf"&gt;School Notes&lt;/a&gt;</v>
      </c>
    </row>
    <row r="1854" spans="1:17" x14ac:dyDescent="0.25">
      <c r="A1854" s="2">
        <v>4722</v>
      </c>
      <c r="B1854" s="4" t="s">
        <v>9984</v>
      </c>
      <c r="C1854" s="4" t="s">
        <v>9983</v>
      </c>
      <c r="D1854" s="52">
        <v>1399</v>
      </c>
      <c r="E1854" s="5" t="s">
        <v>13632</v>
      </c>
      <c r="F1854" s="5">
        <v>4</v>
      </c>
      <c r="G1854" s="5">
        <v>42</v>
      </c>
      <c r="H1854" s="5">
        <v>7780</v>
      </c>
      <c r="I1854" s="99" t="s">
        <v>31694</v>
      </c>
      <c r="J1854" s="46" t="s">
        <v>33128</v>
      </c>
      <c r="K1854" s="56"/>
      <c r="L1854" s="56"/>
      <c r="M1854" s="56">
        <f t="shared" si="197"/>
        <v>1903</v>
      </c>
      <c r="N1854" s="56"/>
      <c r="O1854" s="56">
        <f t="shared" si="198"/>
        <v>10</v>
      </c>
      <c r="P1854" s="56">
        <f t="shared" si="199"/>
        <v>30</v>
      </c>
      <c r="Q1854" s="2" t="str">
        <f t="shared" si="196"/>
        <v>&lt;a href="set03\wimbledon_news\wimbledon_news_1900_-_1905\miscellaneous\leal_locals_october_30,_1903_p4_wn.pdf"&gt;Locals&lt;/a&gt;</v>
      </c>
    </row>
    <row r="1855" spans="1:17" x14ac:dyDescent="0.25">
      <c r="A1855" s="2">
        <v>1528</v>
      </c>
      <c r="B1855" s="4" t="s">
        <v>5593</v>
      </c>
      <c r="C1855" s="4" t="s">
        <v>1607</v>
      </c>
      <c r="D1855" s="52">
        <v>1405</v>
      </c>
      <c r="E1855" s="5" t="s">
        <v>13634</v>
      </c>
      <c r="F1855" s="5">
        <v>4</v>
      </c>
      <c r="G1855" s="5">
        <v>40</v>
      </c>
      <c r="H1855" s="5">
        <v>7627</v>
      </c>
      <c r="I1855" s="99" t="s">
        <v>31557</v>
      </c>
      <c r="J1855" s="46" t="s">
        <v>33126</v>
      </c>
      <c r="K1855" s="56"/>
      <c r="L1855" s="56"/>
      <c r="M1855" s="56">
        <f t="shared" si="197"/>
        <v>1903</v>
      </c>
      <c r="N1855" s="56"/>
      <c r="O1855" s="56">
        <f t="shared" si="198"/>
        <v>11</v>
      </c>
      <c r="P1855" s="56">
        <f t="shared" si="199"/>
        <v>5</v>
      </c>
      <c r="Q1855" s="2" t="str">
        <f t="shared" si="196"/>
        <v>&lt;a href="set03\the_times_record\vctr_july_2,_1903_-_december_29,_1904\miscellaneous\dazey_november_5,_1903_p4_vctr.pdf"&gt;Notes&lt;/a&gt;</v>
      </c>
    </row>
    <row r="1856" spans="1:17" x14ac:dyDescent="0.25">
      <c r="A1856" s="2">
        <v>3255</v>
      </c>
      <c r="B1856" s="4" t="s">
        <v>1700</v>
      </c>
      <c r="C1856" s="4" t="s">
        <v>10203</v>
      </c>
      <c r="D1856" s="98">
        <v>1405</v>
      </c>
      <c r="E1856" s="5" t="s">
        <v>1756</v>
      </c>
      <c r="F1856" s="5">
        <v>1</v>
      </c>
      <c r="G1856" s="5">
        <v>26.1</v>
      </c>
      <c r="H1856" s="5"/>
      <c r="I1856" t="s">
        <v>32580</v>
      </c>
      <c r="J1856" s="46" t="s">
        <v>33111</v>
      </c>
      <c r="M1856" s="56">
        <f t="shared" si="197"/>
        <v>1903</v>
      </c>
      <c r="N1856" s="56"/>
      <c r="O1856" s="56">
        <f t="shared" si="198"/>
        <v>11</v>
      </c>
      <c r="P1856" s="56">
        <f t="shared" si="199"/>
        <v>5</v>
      </c>
      <c r="Q1856" s="2" t="str">
        <f t="shared" si="196"/>
        <v>&lt;a href="set01\hope_pioneer_jan1900todec1903\hsn\hope_school_notes_november_5_1903_p1_hp.pdf"&gt;School Notes&lt;/a&gt;</v>
      </c>
    </row>
    <row r="1857" spans="1:17" x14ac:dyDescent="0.25">
      <c r="A1857" s="2">
        <v>7066</v>
      </c>
      <c r="B1857" s="4" t="s">
        <v>2353</v>
      </c>
      <c r="C1857" s="4" t="s">
        <v>2367</v>
      </c>
      <c r="D1857" s="52">
        <v>1405</v>
      </c>
      <c r="E1857" s="5" t="s">
        <v>1756</v>
      </c>
      <c r="F1857" s="5">
        <v>8</v>
      </c>
      <c r="G1857" s="5">
        <v>26</v>
      </c>
      <c r="H1857" s="5">
        <v>6083</v>
      </c>
      <c r="I1857" t="s">
        <v>32507</v>
      </c>
      <c r="J1857" s="46" t="s">
        <v>33110</v>
      </c>
      <c r="K1857" s="56"/>
      <c r="L1857" s="56"/>
      <c r="M1857" s="56">
        <f t="shared" si="197"/>
        <v>1903</v>
      </c>
      <c r="N1857" s="56"/>
      <c r="O1857" s="56">
        <f t="shared" si="198"/>
        <v>11</v>
      </c>
      <c r="P1857" s="56">
        <f t="shared" si="199"/>
        <v>5</v>
      </c>
      <c r="Q1857" s="2" t="str">
        <f t="shared" si="196"/>
        <v>&lt;a href="set01\hope_pioneer_jan1900todec1903\misc\teacher's_exam_many_named_november_5_1903_p8_hp.pdf"&gt;Teacher's exam Many named&lt;/a&gt;</v>
      </c>
    </row>
    <row r="1858" spans="1:17" x14ac:dyDescent="0.25">
      <c r="A1858" s="2">
        <v>7582</v>
      </c>
      <c r="B1858" s="4" t="s">
        <v>1907</v>
      </c>
      <c r="C1858" s="4" t="s">
        <v>2390</v>
      </c>
      <c r="D1858" s="52">
        <v>1405</v>
      </c>
      <c r="E1858" s="5" t="s">
        <v>1756</v>
      </c>
      <c r="F1858" s="5">
        <v>5</v>
      </c>
      <c r="G1858" s="5">
        <v>26</v>
      </c>
      <c r="H1858" s="5">
        <v>6105</v>
      </c>
      <c r="I1858" t="s">
        <v>32508</v>
      </c>
      <c r="J1858" s="46" t="s">
        <v>33110</v>
      </c>
      <c r="K1858" s="56"/>
      <c r="L1858" s="56"/>
      <c r="M1858" s="56">
        <f t="shared" si="197"/>
        <v>1903</v>
      </c>
      <c r="N1858" s="56"/>
      <c r="O1858" s="56">
        <f t="shared" si="198"/>
        <v>11</v>
      </c>
      <c r="P1858" s="56">
        <f t="shared" si="199"/>
        <v>5</v>
      </c>
      <c r="Q1858" s="2" t="str">
        <f t="shared" ref="Q1858:Q1921" si="200">"&lt;a href="&amp;""""&amp;J1858&amp;"\"&amp;I1858&amp;"""&gt;"&amp;C1858&amp;"&lt;/a&gt;"</f>
        <v>&lt;a href="set01\hope_pioneer_jan1900todec1903\misc\union_telephone_new_directory_november_5_1903_p5_hp.pdf"&gt;New directory&lt;/a&gt;</v>
      </c>
    </row>
    <row r="1859" spans="1:17" x14ac:dyDescent="0.25">
      <c r="A1859" s="2">
        <v>4723</v>
      </c>
      <c r="B1859" s="4" t="s">
        <v>9984</v>
      </c>
      <c r="C1859" s="4" t="s">
        <v>9983</v>
      </c>
      <c r="D1859" s="52">
        <v>1406</v>
      </c>
      <c r="E1859" s="5" t="s">
        <v>13632</v>
      </c>
      <c r="F1859" s="5">
        <v>4</v>
      </c>
      <c r="G1859" s="5">
        <v>42</v>
      </c>
      <c r="H1859" s="5">
        <v>7775</v>
      </c>
      <c r="I1859" s="99" t="s">
        <v>31695</v>
      </c>
      <c r="J1859" s="46" t="s">
        <v>33128</v>
      </c>
      <c r="K1859" s="56"/>
      <c r="L1859" s="56"/>
      <c r="M1859" s="56">
        <f t="shared" si="197"/>
        <v>1903</v>
      </c>
      <c r="N1859" s="56"/>
      <c r="O1859" s="56">
        <f t="shared" si="198"/>
        <v>11</v>
      </c>
      <c r="P1859" s="56">
        <f t="shared" si="199"/>
        <v>6</v>
      </c>
      <c r="Q1859" s="2" t="str">
        <f t="shared" si="200"/>
        <v>&lt;a href="set03\wimbledon_news\wimbledon_news_1900_-_1905\miscellaneous\leal_locals_november_6,_1903_p4_wn.pdf"&gt;Locals&lt;/a&gt;</v>
      </c>
    </row>
    <row r="1860" spans="1:17" x14ac:dyDescent="0.25">
      <c r="A1860" s="2">
        <v>95</v>
      </c>
      <c r="B1860" s="4" t="s">
        <v>2177</v>
      </c>
      <c r="C1860" s="4" t="s">
        <v>2179</v>
      </c>
      <c r="D1860" s="52">
        <v>1412</v>
      </c>
      <c r="E1860" s="5" t="s">
        <v>1756</v>
      </c>
      <c r="F1860" s="5">
        <v>5</v>
      </c>
      <c r="G1860" s="5">
        <v>26</v>
      </c>
      <c r="H1860" s="5">
        <v>5943</v>
      </c>
      <c r="I1860" t="s">
        <v>32509</v>
      </c>
      <c r="J1860" s="46" t="s">
        <v>33110</v>
      </c>
      <c r="K1860" s="56"/>
      <c r="L1860" s="56"/>
      <c r="M1860" s="56">
        <f t="shared" si="197"/>
        <v>1903</v>
      </c>
      <c r="N1860" s="56"/>
      <c r="O1860" s="56">
        <f t="shared" si="198"/>
        <v>11</v>
      </c>
      <c r="P1860" s="56">
        <f t="shared" si="199"/>
        <v>12</v>
      </c>
      <c r="Q1860" s="2" t="str">
        <f t="shared" si="200"/>
        <v>&lt;a href="set01\hope_pioneer_jan1900todec1903\misc\allen_c_l_leaves_kensal_heading_to_pacific_coast_november_12_1903_p5_hp.pdf"&gt;Leaves Kensal; to Pacific Coast&lt;/a&gt;</v>
      </c>
    </row>
    <row r="1861" spans="1:17" x14ac:dyDescent="0.25">
      <c r="A1861" s="2">
        <v>1058</v>
      </c>
      <c r="B1861" s="4" t="s">
        <v>1630</v>
      </c>
      <c r="C1861" s="4" t="s">
        <v>6360</v>
      </c>
      <c r="D1861" s="52">
        <v>1412</v>
      </c>
      <c r="E1861" s="5" t="s">
        <v>13631</v>
      </c>
      <c r="F1861" s="5">
        <v>5</v>
      </c>
      <c r="G1861" s="5">
        <v>2</v>
      </c>
      <c r="H1861" s="5">
        <v>31</v>
      </c>
      <c r="I1861" s="47" t="s">
        <v>23397</v>
      </c>
      <c r="J1861" s="46" t="s">
        <v>33084</v>
      </c>
      <c r="M1861" s="56">
        <f t="shared" si="197"/>
        <v>1903</v>
      </c>
      <c r="N1861" s="56"/>
      <c r="O1861" s="56">
        <f t="shared" si="198"/>
        <v>11</v>
      </c>
      <c r="P1861" s="56">
        <f t="shared" si="199"/>
        <v>12</v>
      </c>
      <c r="Q1861" s="2" t="str">
        <f t="shared" si="200"/>
        <v>&lt;a href="set01\miscellaneous_articles\cooperstown_courier\1902_-1903\goff_telephone_directory_for_cooperstown_november_12,_1903_p5_cc.pdf"&gt;Telephone count response and update&lt;/a&gt;</v>
      </c>
    </row>
    <row r="1862" spans="1:17" x14ac:dyDescent="0.25">
      <c r="A1862" s="2">
        <v>3256</v>
      </c>
      <c r="B1862" s="4" t="s">
        <v>1700</v>
      </c>
      <c r="C1862" s="4" t="s">
        <v>10203</v>
      </c>
      <c r="D1862" s="98">
        <v>1412</v>
      </c>
      <c r="E1862" s="5" t="s">
        <v>1756</v>
      </c>
      <c r="F1862" s="5">
        <v>1</v>
      </c>
      <c r="G1862" s="5">
        <v>26.1</v>
      </c>
      <c r="H1862" s="5"/>
      <c r="I1862" t="s">
        <v>32581</v>
      </c>
      <c r="J1862" s="46" t="s">
        <v>33111</v>
      </c>
      <c r="M1862" s="56">
        <f t="shared" ref="M1862:M1925" si="201">YEAR(D1862)</f>
        <v>1903</v>
      </c>
      <c r="N1862" s="56"/>
      <c r="O1862" s="56">
        <f t="shared" ref="O1862:O1925" si="202">MONTH(D1862)</f>
        <v>11</v>
      </c>
      <c r="P1862" s="56">
        <f t="shared" ref="P1862:P1925" si="203">DAY(D1862)</f>
        <v>12</v>
      </c>
      <c r="Q1862" s="2" t="str">
        <f t="shared" si="200"/>
        <v>&lt;a href="set01\hope_pioneer_jan1900todec1903\hsn\hope_school_notes_november_12_1903_p1_hp.pdf"&gt;School Notes&lt;/a&gt;</v>
      </c>
    </row>
    <row r="1863" spans="1:17" x14ac:dyDescent="0.25">
      <c r="A1863" s="2">
        <v>6105</v>
      </c>
      <c r="B1863" s="4" t="s">
        <v>2342</v>
      </c>
      <c r="C1863" s="4" t="s">
        <v>2343</v>
      </c>
      <c r="D1863" s="52">
        <v>1412</v>
      </c>
      <c r="E1863" s="5" t="s">
        <v>1756</v>
      </c>
      <c r="F1863" s="5">
        <v>5</v>
      </c>
      <c r="G1863" s="5">
        <v>26</v>
      </c>
      <c r="H1863" s="5">
        <v>6069</v>
      </c>
      <c r="I1863" t="s">
        <v>32510</v>
      </c>
      <c r="J1863" s="46" t="s">
        <v>33110</v>
      </c>
      <c r="K1863" s="56"/>
      <c r="L1863" s="56"/>
      <c r="M1863" s="56">
        <f t="shared" si="201"/>
        <v>1903</v>
      </c>
      <c r="N1863" s="56"/>
      <c r="O1863" s="56">
        <f t="shared" si="202"/>
        <v>11</v>
      </c>
      <c r="P1863" s="56">
        <f t="shared" si="203"/>
        <v>12</v>
      </c>
      <c r="Q1863" s="2" t="str">
        <f t="shared" si="200"/>
        <v>&lt;a href="set01\hope_pioneer_jan1900todec1903\misc\rathke_charles_stroke_november_12_1903_p5_hp.pdf"&gt;Stroke&lt;/a&gt;</v>
      </c>
    </row>
    <row r="1864" spans="1:17" x14ac:dyDescent="0.25">
      <c r="A1864" s="2">
        <v>4724</v>
      </c>
      <c r="B1864" s="4" t="s">
        <v>9984</v>
      </c>
      <c r="C1864" s="4" t="s">
        <v>9983</v>
      </c>
      <c r="D1864" s="52">
        <v>1413</v>
      </c>
      <c r="E1864" s="5" t="s">
        <v>13632</v>
      </c>
      <c r="F1864" s="5">
        <v>8</v>
      </c>
      <c r="G1864" s="5">
        <v>42</v>
      </c>
      <c r="H1864" s="5">
        <v>7776</v>
      </c>
      <c r="I1864" s="99" t="s">
        <v>31696</v>
      </c>
      <c r="J1864" s="46" t="s">
        <v>33128</v>
      </c>
      <c r="K1864" s="56"/>
      <c r="L1864" s="56"/>
      <c r="M1864" s="56">
        <f t="shared" si="201"/>
        <v>1903</v>
      </c>
      <c r="N1864" s="56"/>
      <c r="O1864" s="56">
        <f t="shared" si="202"/>
        <v>11</v>
      </c>
      <c r="P1864" s="56">
        <f t="shared" si="203"/>
        <v>13</v>
      </c>
      <c r="Q1864" s="2" t="str">
        <f t="shared" si="200"/>
        <v>&lt;a href="set03\wimbledon_news\wimbledon_news_1900_-_1905\miscellaneous\leal_locals_november_13,_1903_p8_wn.pdf"&gt;Locals&lt;/a&gt;</v>
      </c>
    </row>
    <row r="1865" spans="1:17" x14ac:dyDescent="0.25">
      <c r="A1865" s="2">
        <v>5008</v>
      </c>
      <c r="B1865" s="4" t="s">
        <v>10150</v>
      </c>
      <c r="C1865" s="4" t="s">
        <v>10151</v>
      </c>
      <c r="D1865" s="52">
        <v>1413</v>
      </c>
      <c r="E1865" s="5" t="s">
        <v>13632</v>
      </c>
      <c r="F1865" s="5">
        <v>5</v>
      </c>
      <c r="G1865" s="5">
        <v>42</v>
      </c>
      <c r="H1865" s="5">
        <v>7786</v>
      </c>
      <c r="I1865" s="99" t="s">
        <v>31697</v>
      </c>
      <c r="J1865" s="46" t="s">
        <v>33128</v>
      </c>
      <c r="K1865" s="56"/>
      <c r="L1865" s="56"/>
      <c r="M1865" s="56">
        <f t="shared" si="201"/>
        <v>1903</v>
      </c>
      <c r="N1865" s="56"/>
      <c r="O1865" s="56">
        <f t="shared" si="202"/>
        <v>11</v>
      </c>
      <c r="P1865" s="56">
        <f t="shared" si="203"/>
        <v>13</v>
      </c>
      <c r="Q1865" s="2" t="str">
        <f t="shared" si="200"/>
        <v>&lt;a href="set03\wimbledon_news\wimbledon_news_1900_-_1905\miscellaneous\mayer,_a_f_drug_by_team_november_13,_1903_p5_wn.pdf"&gt;Drug by team&lt;/a&gt;</v>
      </c>
    </row>
    <row r="1866" spans="1:17" x14ac:dyDescent="0.25">
      <c r="A1866" s="2">
        <v>5259</v>
      </c>
      <c r="B1866" s="4" t="s">
        <v>10156</v>
      </c>
      <c r="C1866" s="4" t="s">
        <v>10151</v>
      </c>
      <c r="D1866" s="52">
        <v>1413</v>
      </c>
      <c r="E1866" s="5" t="s">
        <v>13632</v>
      </c>
      <c r="F1866" s="5">
        <v>5</v>
      </c>
      <c r="G1866" s="5">
        <v>42</v>
      </c>
      <c r="H1866" s="5">
        <v>7789</v>
      </c>
      <c r="I1866" s="99" t="s">
        <v>31698</v>
      </c>
      <c r="J1866" s="46" t="s">
        <v>33128</v>
      </c>
      <c r="K1866" s="56"/>
      <c r="L1866" s="56"/>
      <c r="M1866" s="56">
        <f t="shared" si="201"/>
        <v>1903</v>
      </c>
      <c r="N1866" s="56"/>
      <c r="O1866" s="56">
        <f t="shared" si="202"/>
        <v>11</v>
      </c>
      <c r="P1866" s="56">
        <f t="shared" si="203"/>
        <v>13</v>
      </c>
      <c r="Q1866" s="2" t="str">
        <f t="shared" si="200"/>
        <v>&lt;a href="set03\wimbledon_news\wimbledon_news_1900_-_1905\miscellaneous\moore,_terser_drug_by_team_november_13,_1903_p5_wn.pdf"&gt;Drug by team&lt;/a&gt;</v>
      </c>
    </row>
    <row r="1867" spans="1:17" x14ac:dyDescent="0.25">
      <c r="A1867" s="2">
        <v>1529</v>
      </c>
      <c r="B1867" s="4" t="s">
        <v>5593</v>
      </c>
      <c r="C1867" s="4" t="s">
        <v>1607</v>
      </c>
      <c r="D1867" s="52">
        <v>1419</v>
      </c>
      <c r="E1867" s="5" t="s">
        <v>13634</v>
      </c>
      <c r="F1867" s="5">
        <v>1</v>
      </c>
      <c r="G1867" s="5">
        <v>40</v>
      </c>
      <c r="H1867" s="5">
        <v>7628</v>
      </c>
      <c r="I1867" s="99" t="s">
        <v>31558</v>
      </c>
      <c r="J1867" s="46" t="s">
        <v>33126</v>
      </c>
      <c r="K1867" s="56"/>
      <c r="L1867" s="56"/>
      <c r="M1867" s="56">
        <f t="shared" si="201"/>
        <v>1903</v>
      </c>
      <c r="N1867" s="56"/>
      <c r="O1867" s="56">
        <f t="shared" si="202"/>
        <v>11</v>
      </c>
      <c r="P1867" s="56">
        <f t="shared" si="203"/>
        <v>19</v>
      </c>
      <c r="Q1867" s="2" t="str">
        <f t="shared" si="200"/>
        <v>&lt;a href="set03\the_times_record\vctr_july_2,_1903_-_december_29,_1904\miscellaneous\dazey_november_19,_1903_p1_vctr.pdf"&gt;Notes&lt;/a&gt;</v>
      </c>
    </row>
    <row r="1868" spans="1:17" x14ac:dyDescent="0.25">
      <c r="A1868" s="2">
        <v>1935</v>
      </c>
      <c r="B1868" s="4" t="s">
        <v>2217</v>
      </c>
      <c r="C1868" s="4" t="s">
        <v>994</v>
      </c>
      <c r="D1868" s="52">
        <v>1419</v>
      </c>
      <c r="E1868" s="5" t="s">
        <v>1756</v>
      </c>
      <c r="F1868" s="5">
        <v>1</v>
      </c>
      <c r="G1868" s="5">
        <v>26</v>
      </c>
      <c r="H1868" s="5">
        <v>5969</v>
      </c>
      <c r="I1868" t="s">
        <v>32511</v>
      </c>
      <c r="J1868" s="46" t="s">
        <v>33110</v>
      </c>
      <c r="K1868" s="56"/>
      <c r="L1868" s="56"/>
      <c r="M1868" s="56">
        <f t="shared" si="201"/>
        <v>1903</v>
      </c>
      <c r="N1868" s="56"/>
      <c r="O1868" s="56">
        <f t="shared" si="202"/>
        <v>11</v>
      </c>
      <c r="P1868" s="56">
        <f t="shared" si="203"/>
        <v>19</v>
      </c>
      <c r="Q1868" s="2" t="str">
        <f t="shared" si="200"/>
        <v>&lt;a href="set01\hope_pioneer_jan1900todec1903\misc\finley_flax_mill_burns_november_19_1903_p1_hp.pdf"&gt;Burns&lt;/a&gt;</v>
      </c>
    </row>
    <row r="1869" spans="1:17" x14ac:dyDescent="0.25">
      <c r="A1869" s="2">
        <v>3257</v>
      </c>
      <c r="B1869" s="4" t="s">
        <v>1700</v>
      </c>
      <c r="C1869" s="4" t="s">
        <v>10203</v>
      </c>
      <c r="D1869" s="98">
        <v>1419</v>
      </c>
      <c r="E1869" s="5" t="s">
        <v>1756</v>
      </c>
      <c r="F1869" s="5">
        <v>4</v>
      </c>
      <c r="G1869" s="5">
        <v>26.1</v>
      </c>
      <c r="H1869" s="5"/>
      <c r="I1869" t="s">
        <v>32582</v>
      </c>
      <c r="J1869" s="46" t="s">
        <v>33111</v>
      </c>
      <c r="M1869" s="56">
        <f t="shared" si="201"/>
        <v>1903</v>
      </c>
      <c r="N1869" s="56"/>
      <c r="O1869" s="56">
        <f t="shared" si="202"/>
        <v>11</v>
      </c>
      <c r="P1869" s="56">
        <f t="shared" si="203"/>
        <v>19</v>
      </c>
      <c r="Q1869" s="2" t="str">
        <f t="shared" si="200"/>
        <v>&lt;a href="set01\hope_pioneer_jan1900todec1903\hsn\hope_school_notes_november_19_1903_p4_hp.pdf"&gt;School Notes&lt;/a&gt;</v>
      </c>
    </row>
    <row r="1870" spans="1:17" x14ac:dyDescent="0.25">
      <c r="A1870" s="2">
        <v>3420</v>
      </c>
      <c r="B1870" s="4" t="s">
        <v>2208</v>
      </c>
      <c r="C1870" s="4" t="s">
        <v>994</v>
      </c>
      <c r="D1870" s="52">
        <v>1419</v>
      </c>
      <c r="E1870" s="5" t="s">
        <v>1756</v>
      </c>
      <c r="F1870" s="5" t="s">
        <v>715</v>
      </c>
      <c r="G1870" s="5">
        <v>26</v>
      </c>
      <c r="H1870" s="5">
        <v>6011</v>
      </c>
      <c r="I1870" t="s">
        <v>32512</v>
      </c>
      <c r="J1870" s="46" t="s">
        <v>33110</v>
      </c>
      <c r="K1870" s="56"/>
      <c r="L1870" s="56"/>
      <c r="M1870" s="56">
        <f t="shared" si="201"/>
        <v>1903</v>
      </c>
      <c r="N1870" s="56"/>
      <c r="O1870" s="56">
        <f t="shared" si="202"/>
        <v>11</v>
      </c>
      <c r="P1870" s="56">
        <f t="shared" si="203"/>
        <v>19</v>
      </c>
      <c r="Q1870" s="2" t="str">
        <f t="shared" si="200"/>
        <v>&lt;a href="set01\hope_pioneer_jan1900todec1903\misc\hope_house_burns_november_19_1903_supplement_hp.pdf"&gt;Burns&lt;/a&gt;</v>
      </c>
    </row>
    <row r="1871" spans="1:17" x14ac:dyDescent="0.25">
      <c r="A1871" s="2">
        <v>5048</v>
      </c>
      <c r="B1871" s="4" t="s">
        <v>6365</v>
      </c>
      <c r="C1871" s="4" t="s">
        <v>6366</v>
      </c>
      <c r="D1871" s="52">
        <v>1419</v>
      </c>
      <c r="E1871" s="5" t="s">
        <v>13631</v>
      </c>
      <c r="F1871" s="5">
        <v>1</v>
      </c>
      <c r="G1871" s="5">
        <v>2</v>
      </c>
      <c r="H1871" s="5">
        <v>36</v>
      </c>
      <c r="I1871" s="47" t="s">
        <v>23401</v>
      </c>
      <c r="J1871" s="46" t="s">
        <v>33084</v>
      </c>
      <c r="M1871" s="56">
        <f t="shared" si="201"/>
        <v>1903</v>
      </c>
      <c r="N1871" s="56"/>
      <c r="O1871" s="56">
        <f t="shared" si="202"/>
        <v>11</v>
      </c>
      <c r="P1871" s="56">
        <f t="shared" si="203"/>
        <v>19</v>
      </c>
      <c r="Q1871" s="2" t="str">
        <f t="shared" si="200"/>
        <v>&lt;a href="set01\miscellaneous_articles\cooperstown_courier\1902_-1903\mchenry_congregational_church_dedicated_part_one_november_19,_1903_p1_cc.pdf"&gt;Congregational Church dedicated part one&lt;/a&gt;</v>
      </c>
    </row>
    <row r="1872" spans="1:17" x14ac:dyDescent="0.25">
      <c r="A1872" s="2">
        <v>5049</v>
      </c>
      <c r="B1872" s="4" t="s">
        <v>6365</v>
      </c>
      <c r="C1872" s="4" t="s">
        <v>6367</v>
      </c>
      <c r="D1872" s="52">
        <v>1419</v>
      </c>
      <c r="E1872" s="5" t="s">
        <v>13631</v>
      </c>
      <c r="F1872" s="5">
        <v>1</v>
      </c>
      <c r="G1872" s="5">
        <v>2</v>
      </c>
      <c r="H1872" s="5">
        <v>37</v>
      </c>
      <c r="I1872" s="47" t="s">
        <v>23402</v>
      </c>
      <c r="J1872" s="46" t="s">
        <v>33084</v>
      </c>
      <c r="K1872" s="57"/>
      <c r="L1872" s="57"/>
      <c r="M1872" s="56">
        <f t="shared" si="201"/>
        <v>1903</v>
      </c>
      <c r="N1872" s="56"/>
      <c r="O1872" s="56">
        <f t="shared" si="202"/>
        <v>11</v>
      </c>
      <c r="P1872" s="56">
        <f t="shared" si="203"/>
        <v>19</v>
      </c>
      <c r="Q1872" s="2" t="str">
        <f t="shared" si="200"/>
        <v>&lt;a href="set01\miscellaneous_articles\cooperstown_courier\1902_-1903\mchenry_congregational_church_dedicated_part_two_november_19,_1903_p1_cc.pdf"&gt;Congregational Church dedicated part two&lt;/a&gt;</v>
      </c>
    </row>
    <row r="1873" spans="1:17" x14ac:dyDescent="0.25">
      <c r="A1873" s="2">
        <v>7022</v>
      </c>
      <c r="B1873" s="4" t="s">
        <v>33140</v>
      </c>
      <c r="C1873" s="4" t="s">
        <v>33139</v>
      </c>
      <c r="D1873" s="98">
        <v>1419</v>
      </c>
      <c r="E1873" s="5" t="s">
        <v>1756</v>
      </c>
      <c r="F1873" s="5">
        <v>3</v>
      </c>
      <c r="G1873" s="5">
        <v>26.2</v>
      </c>
      <c r="H1873" s="5"/>
      <c r="I1873" t="s">
        <v>32624</v>
      </c>
      <c r="J1873" s="46" t="s">
        <v>33112</v>
      </c>
      <c r="M1873" s="56">
        <f t="shared" si="201"/>
        <v>1903</v>
      </c>
      <c r="N1873" s="56"/>
      <c r="O1873" s="56">
        <f t="shared" si="202"/>
        <v>11</v>
      </c>
      <c r="P1873" s="56">
        <f t="shared" si="203"/>
        <v>19</v>
      </c>
      <c r="Q1873" s="2" t="str">
        <f t="shared" si="200"/>
        <v>&lt;a href="set01\hope_pioneer_jan1900todec1903\sccm\sccm_november_19_1903_p3_hp.pdf"&gt;Meeting Minutes&lt;/a&gt;</v>
      </c>
    </row>
    <row r="1874" spans="1:17" x14ac:dyDescent="0.25">
      <c r="A1874" s="2">
        <v>402</v>
      </c>
      <c r="B1874" s="4" t="s">
        <v>8752</v>
      </c>
      <c r="C1874" s="4" t="s">
        <v>8753</v>
      </c>
      <c r="D1874" s="52">
        <v>1420</v>
      </c>
      <c r="E1874" s="5" t="s">
        <v>11770</v>
      </c>
      <c r="F1874" s="5">
        <v>1</v>
      </c>
      <c r="G1874" s="5">
        <v>7</v>
      </c>
      <c r="H1874" s="5">
        <v>534</v>
      </c>
      <c r="I1874" t="s">
        <v>23986</v>
      </c>
      <c r="J1874" s="46" t="s">
        <v>33089</v>
      </c>
      <c r="K1874" s="56"/>
      <c r="L1874" s="56"/>
      <c r="M1874" s="56">
        <f t="shared" si="201"/>
        <v>1903</v>
      </c>
      <c r="N1874" s="56"/>
      <c r="O1874" s="56">
        <f t="shared" si="202"/>
        <v>11</v>
      </c>
      <c r="P1874" s="56">
        <f t="shared" si="203"/>
        <v>20</v>
      </c>
      <c r="Q1874" s="2" t="str">
        <f t="shared" si="200"/>
        <v>&lt;a href="set03\cg\cg_march_9,_1901_-_december_29,_1905\miscellaneous\benson,_joseph_d_near_kenmare_-_a_strange_spot_november_20,_1903_p1_cg.pdf"&gt;Near Kenmare - A Strange spot&lt;/a&gt;</v>
      </c>
    </row>
    <row r="1875" spans="1:17" x14ac:dyDescent="0.25">
      <c r="A1875" s="2">
        <v>4725</v>
      </c>
      <c r="B1875" s="4" t="s">
        <v>9984</v>
      </c>
      <c r="C1875" s="4" t="s">
        <v>9983</v>
      </c>
      <c r="D1875" s="52">
        <v>1420</v>
      </c>
      <c r="E1875" s="5" t="s">
        <v>13632</v>
      </c>
      <c r="F1875" s="5" t="s">
        <v>715</v>
      </c>
      <c r="G1875" s="5">
        <v>42</v>
      </c>
      <c r="H1875" s="5">
        <v>7777</v>
      </c>
      <c r="I1875" s="99" t="s">
        <v>31699</v>
      </c>
      <c r="J1875" s="46" t="s">
        <v>33128</v>
      </c>
      <c r="K1875" s="56"/>
      <c r="L1875" s="56"/>
      <c r="M1875" s="56">
        <f t="shared" si="201"/>
        <v>1903</v>
      </c>
      <c r="N1875" s="56"/>
      <c r="O1875" s="56">
        <f t="shared" si="202"/>
        <v>11</v>
      </c>
      <c r="P1875" s="56">
        <f t="shared" si="203"/>
        <v>20</v>
      </c>
      <c r="Q1875" s="2" t="str">
        <f t="shared" si="200"/>
        <v>&lt;a href="set03\wimbledon_news\wimbledon_news_1900_-_1905\miscellaneous\leal_locals_november_20,_1903_supplement_wn.pdf"&gt;Locals&lt;/a&gt;</v>
      </c>
    </row>
    <row r="1876" spans="1:17" x14ac:dyDescent="0.25">
      <c r="A1876" s="2">
        <v>5306</v>
      </c>
      <c r="B1876" s="4" t="s">
        <v>8890</v>
      </c>
      <c r="C1876" s="4" t="s">
        <v>8888</v>
      </c>
      <c r="D1876" s="52">
        <v>1420</v>
      </c>
      <c r="E1876" s="5" t="s">
        <v>11770</v>
      </c>
      <c r="F1876" s="5">
        <v>6</v>
      </c>
      <c r="G1876" s="5">
        <v>7</v>
      </c>
      <c r="H1876" s="5">
        <v>608</v>
      </c>
      <c r="I1876" s="99" t="s">
        <v>23987</v>
      </c>
      <c r="J1876" s="46" t="s">
        <v>33089</v>
      </c>
      <c r="K1876" s="56"/>
      <c r="L1876" s="56"/>
      <c r="M1876" s="56">
        <f t="shared" si="201"/>
        <v>1903</v>
      </c>
      <c r="N1876" s="56"/>
      <c r="O1876" s="56">
        <f t="shared" si="202"/>
        <v>11</v>
      </c>
      <c r="P1876" s="56">
        <f t="shared" si="203"/>
        <v>20</v>
      </c>
      <c r="Q1876" s="2" t="str">
        <f t="shared" si="200"/>
        <v>&lt;a href="set03\cg\cg_march_9,_1901_-_december_29,_1905\miscellaneous\mutchelar,_fritz_travels_to_germany_november_20,_1903_p6_cg.pdf"&gt;Travels to Germany&lt;/a&gt;</v>
      </c>
    </row>
    <row r="1877" spans="1:17" x14ac:dyDescent="0.25">
      <c r="A1877" s="2">
        <v>5393</v>
      </c>
      <c r="B1877" s="4" t="s">
        <v>8889</v>
      </c>
      <c r="C1877" s="4" t="s">
        <v>2672</v>
      </c>
      <c r="D1877" s="52">
        <v>1420</v>
      </c>
      <c r="E1877" s="5" t="s">
        <v>11770</v>
      </c>
      <c r="F1877" s="5">
        <v>6</v>
      </c>
      <c r="G1877" s="5">
        <v>7</v>
      </c>
      <c r="H1877" s="5">
        <v>609</v>
      </c>
      <c r="I1877" s="99" t="s">
        <v>23988</v>
      </c>
      <c r="J1877" s="46" t="s">
        <v>33089</v>
      </c>
      <c r="K1877" s="56"/>
      <c r="L1877" s="56"/>
      <c r="M1877" s="56">
        <f t="shared" si="201"/>
        <v>1903</v>
      </c>
      <c r="N1877" s="56"/>
      <c r="O1877" s="56">
        <f t="shared" si="202"/>
        <v>11</v>
      </c>
      <c r="P1877" s="56">
        <f t="shared" si="203"/>
        <v>20</v>
      </c>
      <c r="Q1877" s="2" t="str">
        <f t="shared" si="200"/>
        <v>&lt;a href="set03\cg\cg_march_9,_1901_-_december_29,_1905\miscellaneous\nelson,_theodore_typhoid_fever_november_20,_1903_p6_cg.pdf"&gt;Typhoid Fever&lt;/a&gt;</v>
      </c>
    </row>
    <row r="1878" spans="1:17" x14ac:dyDescent="0.25">
      <c r="A1878" s="2">
        <v>5821</v>
      </c>
      <c r="B1878" s="4" t="s">
        <v>8707</v>
      </c>
      <c r="C1878" s="4" t="s">
        <v>8894</v>
      </c>
      <c r="D1878" s="52">
        <v>1420</v>
      </c>
      <c r="E1878" s="5" t="s">
        <v>11770</v>
      </c>
      <c r="F1878" s="5">
        <v>1</v>
      </c>
      <c r="G1878" s="5">
        <v>7</v>
      </c>
      <c r="H1878" s="5">
        <v>616</v>
      </c>
      <c r="I1878" t="s">
        <v>23989</v>
      </c>
      <c r="J1878" s="46" t="s">
        <v>33089</v>
      </c>
      <c r="K1878" s="56"/>
      <c r="L1878" s="56"/>
      <c r="M1878" s="56">
        <f t="shared" si="201"/>
        <v>1903</v>
      </c>
      <c r="N1878" s="56"/>
      <c r="O1878" s="56">
        <f t="shared" si="202"/>
        <v>11</v>
      </c>
      <c r="P1878" s="56">
        <f t="shared" si="203"/>
        <v>20</v>
      </c>
      <c r="Q1878" s="2" t="str">
        <f t="shared" si="200"/>
        <v>&lt;a href="set03\cg\cg_march_9,_1901_-_december_29,_1905\miscellaneous\peterson,_carl_e_in_court_over_grain_november_20,_1903_p1_cg.pdf"&gt;In court over grain&lt;/a&gt;</v>
      </c>
    </row>
    <row r="1879" spans="1:17" x14ac:dyDescent="0.25">
      <c r="A1879" s="2">
        <v>5989</v>
      </c>
      <c r="B1879" s="4" t="s">
        <v>8901</v>
      </c>
      <c r="C1879" s="4" t="s">
        <v>8903</v>
      </c>
      <c r="D1879" s="52">
        <v>1420</v>
      </c>
      <c r="E1879" s="5" t="s">
        <v>11770</v>
      </c>
      <c r="F1879" s="5">
        <v>1</v>
      </c>
      <c r="G1879" s="5">
        <v>7</v>
      </c>
      <c r="H1879" s="5">
        <v>662</v>
      </c>
      <c r="I1879" t="s">
        <v>23990</v>
      </c>
      <c r="J1879" s="46" t="s">
        <v>33089</v>
      </c>
      <c r="K1879" s="56"/>
      <c r="L1879" s="56"/>
      <c r="M1879" s="56">
        <f t="shared" si="201"/>
        <v>1903</v>
      </c>
      <c r="N1879" s="56"/>
      <c r="O1879" s="56">
        <f t="shared" si="202"/>
        <v>11</v>
      </c>
      <c r="P1879" s="56">
        <f t="shared" si="203"/>
        <v>20</v>
      </c>
      <c r="Q1879" s="2" t="str">
        <f t="shared" si="200"/>
        <v>&lt;a href="set03\cg\cg_march_9,_1901_-_december_29,_1905\miscellaneous\plinsky,_frank_shot_by_uncle_in_knee_november_20,_1903_p1_cg.pdf"&gt;Shot by uncle in knee&lt;/a&gt;</v>
      </c>
    </row>
    <row r="1880" spans="1:17" x14ac:dyDescent="0.25">
      <c r="A1880" s="2">
        <v>6349</v>
      </c>
      <c r="B1880" s="4" t="s">
        <v>8946</v>
      </c>
      <c r="C1880" s="4" t="s">
        <v>8947</v>
      </c>
      <c r="D1880" s="52">
        <v>1420</v>
      </c>
      <c r="E1880" s="5" t="s">
        <v>11770</v>
      </c>
      <c r="F1880" s="5">
        <v>1</v>
      </c>
      <c r="G1880" s="5">
        <v>7</v>
      </c>
      <c r="H1880" s="5">
        <v>690</v>
      </c>
      <c r="I1880" t="s">
        <v>23991</v>
      </c>
      <c r="J1880" s="46" t="s">
        <v>33089</v>
      </c>
      <c r="K1880" s="56"/>
      <c r="L1880" s="56"/>
      <c r="M1880" s="56">
        <f t="shared" si="201"/>
        <v>1903</v>
      </c>
      <c r="N1880" s="56"/>
      <c r="O1880" s="56">
        <f t="shared" si="202"/>
        <v>11</v>
      </c>
      <c r="P1880" s="56">
        <f t="shared" si="203"/>
        <v>20</v>
      </c>
      <c r="Q1880" s="2" t="str">
        <f t="shared" si="200"/>
        <v>&lt;a href="set03\cg\cg_march_9,_1901_-_december_29,_1905\miscellaneous\russell,_benjamin_s_helped_build_the_monitor_november_20,_1903_p1_cg.pdf"&gt;Helped build the Monitor&lt;/a&gt;</v>
      </c>
    </row>
    <row r="1881" spans="1:17" x14ac:dyDescent="0.25">
      <c r="A1881" s="2">
        <v>6630</v>
      </c>
      <c r="B1881" s="4" t="s">
        <v>8960</v>
      </c>
      <c r="C1881" s="4" t="s">
        <v>8894</v>
      </c>
      <c r="D1881" s="52">
        <v>1420</v>
      </c>
      <c r="E1881" s="5" t="s">
        <v>11770</v>
      </c>
      <c r="F1881" s="5">
        <v>1</v>
      </c>
      <c r="G1881" s="5">
        <v>7</v>
      </c>
      <c r="H1881" s="5">
        <v>699</v>
      </c>
      <c r="I1881" t="s">
        <v>23992</v>
      </c>
      <c r="J1881" s="46" t="s">
        <v>33089</v>
      </c>
      <c r="K1881" s="56"/>
      <c r="L1881" s="56"/>
      <c r="M1881" s="56">
        <f t="shared" si="201"/>
        <v>1903</v>
      </c>
      <c r="N1881" s="56"/>
      <c r="O1881" s="56">
        <f t="shared" si="202"/>
        <v>11</v>
      </c>
      <c r="P1881" s="56">
        <f t="shared" si="203"/>
        <v>20</v>
      </c>
      <c r="Q1881" s="2" t="str">
        <f t="shared" si="200"/>
        <v>&lt;a href="set03\cg\cg_march_9,_1901_-_december_29,_1905\miscellaneous\skaar,_e_l_in_court_over_grain_november_20,_1903_p1_cg.pdf"&gt;In court over grain&lt;/a&gt;</v>
      </c>
    </row>
    <row r="1882" spans="1:17" x14ac:dyDescent="0.25">
      <c r="A1882" s="2">
        <v>6666</v>
      </c>
      <c r="B1882" s="4" t="s">
        <v>8963</v>
      </c>
      <c r="C1882" s="4" t="s">
        <v>8964</v>
      </c>
      <c r="D1882" s="52">
        <v>1420</v>
      </c>
      <c r="E1882" s="5" t="s">
        <v>11770</v>
      </c>
      <c r="F1882" s="5">
        <v>1</v>
      </c>
      <c r="G1882" s="5">
        <v>7</v>
      </c>
      <c r="H1882" s="5">
        <v>701</v>
      </c>
      <c r="I1882" t="s">
        <v>23993</v>
      </c>
      <c r="J1882" s="46" t="s">
        <v>33089</v>
      </c>
      <c r="K1882" s="56"/>
      <c r="L1882" s="56"/>
      <c r="M1882" s="56">
        <f t="shared" si="201"/>
        <v>1903</v>
      </c>
      <c r="N1882" s="56"/>
      <c r="O1882" s="56">
        <f t="shared" si="202"/>
        <v>11</v>
      </c>
      <c r="P1882" s="56">
        <f t="shared" si="203"/>
        <v>20</v>
      </c>
      <c r="Q1882" s="2" t="str">
        <f t="shared" si="200"/>
        <v>&lt;a href="set03\cg\cg_march_9,_1901_-_december_29,_1905\miscellaneous\slater,_hesken_lost_horse_takes_horse_november_20,_1903_p1_cg.pdf"&gt;Lost horse - Takes horse&lt;/a&gt;</v>
      </c>
    </row>
    <row r="1883" spans="1:17" x14ac:dyDescent="0.25">
      <c r="A1883" s="2">
        <v>666</v>
      </c>
      <c r="B1883" s="4" t="s">
        <v>2195</v>
      </c>
      <c r="C1883" s="4" t="s">
        <v>2196</v>
      </c>
      <c r="D1883" s="52">
        <v>1426</v>
      </c>
      <c r="E1883" s="5" t="s">
        <v>1756</v>
      </c>
      <c r="F1883" s="5">
        <v>6</v>
      </c>
      <c r="G1883" s="5">
        <v>26</v>
      </c>
      <c r="H1883" s="5">
        <v>5956</v>
      </c>
      <c r="I1883" t="s">
        <v>32446</v>
      </c>
      <c r="J1883" s="46" t="s">
        <v>33110</v>
      </c>
      <c r="K1883" s="56"/>
      <c r="L1883" s="56"/>
      <c r="M1883" s="56">
        <f t="shared" si="201"/>
        <v>1903</v>
      </c>
      <c r="N1883" s="56"/>
      <c r="O1883" s="56">
        <f t="shared" si="202"/>
        <v>11</v>
      </c>
      <c r="P1883" s="56">
        <f t="shared" si="203"/>
        <v>26</v>
      </c>
      <c r="Q1883" s="2" t="str">
        <f t="shared" si="200"/>
        <v>&lt;a href="set01\hope_pioneer_jan1900todec1903\misc\bugjerde_miss_hit_by_train_november_26_1903_p6_hp.pdf"&gt;Hit by train&lt;/a&gt;</v>
      </c>
    </row>
    <row r="1884" spans="1:17" x14ac:dyDescent="0.25">
      <c r="A1884" s="2">
        <v>1013</v>
      </c>
      <c r="B1884" s="4" t="s">
        <v>1630</v>
      </c>
      <c r="C1884" s="4" t="s">
        <v>6358</v>
      </c>
      <c r="D1884" s="52">
        <v>1426</v>
      </c>
      <c r="E1884" s="5" t="s">
        <v>13631</v>
      </c>
      <c r="F1884" s="5">
        <v>1</v>
      </c>
      <c r="G1884" s="5">
        <v>2</v>
      </c>
      <c r="H1884" s="5">
        <v>29</v>
      </c>
      <c r="I1884" s="47" t="s">
        <v>23403</v>
      </c>
      <c r="J1884" s="46" t="s">
        <v>33084</v>
      </c>
      <c r="M1884" s="56">
        <f t="shared" si="201"/>
        <v>1903</v>
      </c>
      <c r="N1884" s="56"/>
      <c r="O1884" s="56">
        <f t="shared" si="202"/>
        <v>11</v>
      </c>
      <c r="P1884" s="56">
        <f t="shared" si="203"/>
        <v>26</v>
      </c>
      <c r="Q1884" s="2" t="str">
        <f t="shared" si="200"/>
        <v>&lt;a href="set01\miscellaneous_articles\cooperstown_courier\1902_-1903\moderation_club_begun_november_26,_1903_p1_cc.pdf"&gt;Moderation Club begun&lt;/a&gt;</v>
      </c>
    </row>
    <row r="1885" spans="1:17" x14ac:dyDescent="0.25">
      <c r="A1885" s="2">
        <v>3258</v>
      </c>
      <c r="B1885" s="4" t="s">
        <v>1700</v>
      </c>
      <c r="C1885" s="4" t="s">
        <v>10203</v>
      </c>
      <c r="D1885" s="98">
        <v>1426</v>
      </c>
      <c r="E1885" s="5" t="s">
        <v>1756</v>
      </c>
      <c r="F1885" s="5">
        <v>4</v>
      </c>
      <c r="G1885" s="5">
        <v>26.1</v>
      </c>
      <c r="H1885" s="5"/>
      <c r="I1885" t="s">
        <v>32583</v>
      </c>
      <c r="J1885" s="46" t="s">
        <v>33111</v>
      </c>
      <c r="M1885" s="56">
        <f t="shared" si="201"/>
        <v>1903</v>
      </c>
      <c r="N1885" s="56"/>
      <c r="O1885" s="56">
        <f t="shared" si="202"/>
        <v>11</v>
      </c>
      <c r="P1885" s="56">
        <f t="shared" si="203"/>
        <v>26</v>
      </c>
      <c r="Q1885" s="2" t="str">
        <f t="shared" si="200"/>
        <v>&lt;a href="set01\hope_pioneer_jan1900todec1903\hsn\hope_school_notes_november_26_1903_p4_hp.pdf"&gt;School Notes&lt;/a&gt;</v>
      </c>
    </row>
    <row r="1886" spans="1:17" x14ac:dyDescent="0.25">
      <c r="A1886" s="2">
        <v>7206</v>
      </c>
      <c r="B1886" s="4" t="s">
        <v>2364</v>
      </c>
      <c r="C1886" s="4" t="s">
        <v>2196</v>
      </c>
      <c r="D1886" s="52">
        <v>1426</v>
      </c>
      <c r="E1886" s="5" t="s">
        <v>1756</v>
      </c>
      <c r="F1886" s="5">
        <v>6</v>
      </c>
      <c r="G1886" s="5">
        <v>26</v>
      </c>
      <c r="H1886" s="5">
        <v>6086</v>
      </c>
      <c r="I1886" t="s">
        <v>32513</v>
      </c>
      <c r="J1886" s="46" t="s">
        <v>33110</v>
      </c>
      <c r="K1886" s="56"/>
      <c r="L1886" s="56"/>
      <c r="M1886" s="56">
        <f t="shared" si="201"/>
        <v>1903</v>
      </c>
      <c r="N1886" s="56"/>
      <c r="O1886" s="56">
        <f t="shared" si="202"/>
        <v>11</v>
      </c>
      <c r="P1886" s="56">
        <f t="shared" si="203"/>
        <v>26</v>
      </c>
      <c r="Q1886" s="2" t="str">
        <f t="shared" si="200"/>
        <v>&lt;a href="set01\hope_pioneer_jan1900todec1903\misc\sund_lars_hit_by_train_november_26_1903_p6_hp.pdf"&gt;Hit by train&lt;/a&gt;</v>
      </c>
    </row>
    <row r="1887" spans="1:17" x14ac:dyDescent="0.25">
      <c r="A1887" s="2">
        <v>3038</v>
      </c>
      <c r="B1887" s="4" t="s">
        <v>8837</v>
      </c>
      <c r="C1887" s="4" t="s">
        <v>8838</v>
      </c>
      <c r="D1887" s="52">
        <v>1427</v>
      </c>
      <c r="E1887" s="5" t="s">
        <v>11770</v>
      </c>
      <c r="F1887" s="5">
        <v>1</v>
      </c>
      <c r="G1887" s="5">
        <v>7</v>
      </c>
      <c r="H1887" s="5">
        <v>581</v>
      </c>
      <c r="I1887" t="s">
        <v>23994</v>
      </c>
      <c r="J1887" s="46" t="s">
        <v>33089</v>
      </c>
      <c r="K1887" s="56"/>
      <c r="L1887" s="56"/>
      <c r="M1887" s="56">
        <f t="shared" si="201"/>
        <v>1903</v>
      </c>
      <c r="N1887" s="56"/>
      <c r="O1887" s="56">
        <f t="shared" si="202"/>
        <v>11</v>
      </c>
      <c r="P1887" s="56">
        <f t="shared" si="203"/>
        <v>27</v>
      </c>
      <c r="Q1887" s="2" t="str">
        <f t="shared" si="200"/>
        <v>&lt;a href="set03\cg\cg_march_9,_1901_-_december_29,_1905\miscellaneous\hohenhouse,_julius_fined_them_both_november_27,_1903_p1_cg.pdf"&gt;Fined them both&lt;/a&gt;</v>
      </c>
    </row>
    <row r="1888" spans="1:17" x14ac:dyDescent="0.25">
      <c r="A1888" s="2">
        <v>5926</v>
      </c>
      <c r="B1888" s="4" t="s">
        <v>12639</v>
      </c>
      <c r="C1888" s="4" t="s">
        <v>1607</v>
      </c>
      <c r="D1888" s="52">
        <v>1427</v>
      </c>
      <c r="E1888" s="5" t="s">
        <v>11770</v>
      </c>
      <c r="F1888" s="5">
        <v>5</v>
      </c>
      <c r="G1888" s="5">
        <v>7</v>
      </c>
      <c r="H1888" s="5">
        <v>656</v>
      </c>
      <c r="I1888" t="s">
        <v>23995</v>
      </c>
      <c r="J1888" s="46" t="s">
        <v>33089</v>
      </c>
      <c r="K1888" s="56"/>
      <c r="L1888" s="56"/>
      <c r="M1888" s="56">
        <f t="shared" si="201"/>
        <v>1903</v>
      </c>
      <c r="N1888" s="56"/>
      <c r="O1888" s="56">
        <f t="shared" si="202"/>
        <v>11</v>
      </c>
      <c r="P1888" s="56">
        <f t="shared" si="203"/>
        <v>27</v>
      </c>
      <c r="Q1888" s="2" t="str">
        <f t="shared" si="200"/>
        <v>&lt;a href="set03\cg\cg_march_9,_1901_-_december_29,_1905\miscellaneous\pleasantview_notes_november_27,_1903_p5_cg.pdf"&gt;Notes&lt;/a&gt;</v>
      </c>
    </row>
    <row r="1889" spans="1:17" x14ac:dyDescent="0.25">
      <c r="A1889" s="2">
        <v>5990</v>
      </c>
      <c r="B1889" s="4" t="s">
        <v>8901</v>
      </c>
      <c r="C1889" s="4" t="s">
        <v>8904</v>
      </c>
      <c r="D1889" s="52">
        <v>1427</v>
      </c>
      <c r="E1889" s="5" t="s">
        <v>11770</v>
      </c>
      <c r="F1889" s="5">
        <v>6</v>
      </c>
      <c r="G1889" s="5">
        <v>7</v>
      </c>
      <c r="H1889" s="5">
        <v>663</v>
      </c>
      <c r="I1889" s="99" t="s">
        <v>23996</v>
      </c>
      <c r="J1889" s="46" t="s">
        <v>33089</v>
      </c>
      <c r="K1889" s="56"/>
      <c r="L1889" s="56"/>
      <c r="M1889" s="56">
        <f t="shared" si="201"/>
        <v>1903</v>
      </c>
      <c r="N1889" s="56"/>
      <c r="O1889" s="56">
        <f t="shared" si="202"/>
        <v>11</v>
      </c>
      <c r="P1889" s="56">
        <f t="shared" si="203"/>
        <v>27</v>
      </c>
      <c r="Q1889" s="2" t="str">
        <f t="shared" si="200"/>
        <v>&lt;a href="set03\cg\cg_march_9,_1901_-_december_29,_1905\miscellaneous\plinsky,_frank_update_november_27,_1903_p6_cg.pdf"&gt;Update&lt;/a&gt;</v>
      </c>
    </row>
    <row r="1890" spans="1:17" x14ac:dyDescent="0.25">
      <c r="A1890" s="2">
        <v>70</v>
      </c>
      <c r="B1890" s="4" t="s">
        <v>9307</v>
      </c>
      <c r="C1890" s="4" t="s">
        <v>9308</v>
      </c>
      <c r="D1890" s="52">
        <v>1433</v>
      </c>
      <c r="E1890" s="5" t="s">
        <v>13633</v>
      </c>
      <c r="F1890" s="5">
        <v>5</v>
      </c>
      <c r="G1890" s="5">
        <v>30</v>
      </c>
      <c r="H1890" s="5">
        <v>6302</v>
      </c>
      <c r="I1890" t="s">
        <v>30282</v>
      </c>
      <c r="J1890" s="46" t="s">
        <v>33118</v>
      </c>
      <c r="K1890" s="56"/>
      <c r="L1890" s="56"/>
      <c r="M1890" s="56">
        <f t="shared" si="201"/>
        <v>1903</v>
      </c>
      <c r="N1890" s="56"/>
      <c r="O1890" s="56">
        <f t="shared" si="202"/>
        <v>12</v>
      </c>
      <c r="P1890" s="56">
        <f t="shared" si="203"/>
        <v>3</v>
      </c>
      <c r="Q1890" s="2" t="str">
        <f t="shared" si="200"/>
        <v>&lt;a href="set03\se\se_september_4,_1902_-_december_28,_1905\miscellaneous\akins,_male_adoption_to_j_l_december_3,_1903_p5_se.pdf"&gt;Adoption of baby boy&lt;/a&gt;</v>
      </c>
    </row>
    <row r="1891" spans="1:17" x14ac:dyDescent="0.25">
      <c r="A1891" s="2">
        <v>1530</v>
      </c>
      <c r="B1891" s="4" t="s">
        <v>5593</v>
      </c>
      <c r="C1891" s="4" t="s">
        <v>1607</v>
      </c>
      <c r="D1891" s="52">
        <v>1433</v>
      </c>
      <c r="E1891" s="5" t="s">
        <v>13634</v>
      </c>
      <c r="F1891" s="5">
        <v>8</v>
      </c>
      <c r="G1891" s="5">
        <v>40</v>
      </c>
      <c r="H1891" s="5">
        <v>7608</v>
      </c>
      <c r="I1891" s="99" t="s">
        <v>31559</v>
      </c>
      <c r="J1891" s="46" t="s">
        <v>33126</v>
      </c>
      <c r="K1891" s="56"/>
      <c r="L1891" s="56"/>
      <c r="M1891" s="56">
        <f t="shared" si="201"/>
        <v>1903</v>
      </c>
      <c r="N1891" s="56"/>
      <c r="O1891" s="56">
        <f t="shared" si="202"/>
        <v>12</v>
      </c>
      <c r="P1891" s="56">
        <f t="shared" si="203"/>
        <v>3</v>
      </c>
      <c r="Q1891" s="2" t="str">
        <f t="shared" si="200"/>
        <v>&lt;a href="set03\the_times_record\vctr_july_2,_1903_-_december_29,_1904\miscellaneous\dazey_december_3,_1903_p8_vctr.pdf"&gt;Notes&lt;/a&gt;</v>
      </c>
    </row>
    <row r="1892" spans="1:17" x14ac:dyDescent="0.25">
      <c r="A1892" s="2">
        <v>3259</v>
      </c>
      <c r="B1892" s="4" t="s">
        <v>1700</v>
      </c>
      <c r="C1892" s="4" t="s">
        <v>10203</v>
      </c>
      <c r="D1892" s="98">
        <v>1433</v>
      </c>
      <c r="E1892" s="5" t="s">
        <v>1756</v>
      </c>
      <c r="F1892" s="5">
        <v>8</v>
      </c>
      <c r="G1892" s="5">
        <v>26.1</v>
      </c>
      <c r="H1892" s="5"/>
      <c r="I1892" t="s">
        <v>32584</v>
      </c>
      <c r="J1892" s="46" t="s">
        <v>33111</v>
      </c>
      <c r="M1892" s="56">
        <f t="shared" si="201"/>
        <v>1903</v>
      </c>
      <c r="N1892" s="56"/>
      <c r="O1892" s="56">
        <f t="shared" si="202"/>
        <v>12</v>
      </c>
      <c r="P1892" s="56">
        <f t="shared" si="203"/>
        <v>3</v>
      </c>
      <c r="Q1892" s="2" t="str">
        <f t="shared" si="200"/>
        <v>&lt;a href="set01\hope_pioneer_jan1900todec1903\hsn\hope_school_notes_december_3_1903_p8_hp.pdf"&gt;School Notes&lt;/a&gt;</v>
      </c>
    </row>
    <row r="1893" spans="1:17" x14ac:dyDescent="0.25">
      <c r="A1893" s="2">
        <v>5471</v>
      </c>
      <c r="B1893" s="4" t="s">
        <v>9395</v>
      </c>
      <c r="C1893" s="4" t="s">
        <v>5041</v>
      </c>
      <c r="D1893" s="52">
        <v>1433</v>
      </c>
      <c r="E1893" s="5" t="s">
        <v>13633</v>
      </c>
      <c r="F1893" s="5">
        <v>8</v>
      </c>
      <c r="G1893" s="5">
        <v>30</v>
      </c>
      <c r="H1893" s="5">
        <v>6360</v>
      </c>
      <c r="I1893" t="s">
        <v>30283</v>
      </c>
      <c r="J1893" s="46" t="s">
        <v>33118</v>
      </c>
      <c r="K1893" s="56"/>
      <c r="L1893" s="56"/>
      <c r="M1893" s="56">
        <f t="shared" si="201"/>
        <v>1903</v>
      </c>
      <c r="N1893" s="56"/>
      <c r="O1893" s="56">
        <f t="shared" si="202"/>
        <v>12</v>
      </c>
      <c r="P1893" s="56">
        <f t="shared" si="203"/>
        <v>3</v>
      </c>
      <c r="Q1893" s="2" t="str">
        <f t="shared" si="200"/>
        <v>&lt;a href="set03\se\se_september_4,_1902_-_december_28,_1905\miscellaneous\noecker,_alvin_painful_accident_december_3,_1903_p8_se.pdf"&gt;Painful accident&lt;/a&gt;</v>
      </c>
    </row>
    <row r="1894" spans="1:17" x14ac:dyDescent="0.25">
      <c r="A1894" s="2">
        <v>6488</v>
      </c>
      <c r="B1894" s="4" t="s">
        <v>2351</v>
      </c>
      <c r="C1894" s="4" t="s">
        <v>2352</v>
      </c>
      <c r="D1894" s="52">
        <v>1433</v>
      </c>
      <c r="E1894" s="5" t="s">
        <v>1756</v>
      </c>
      <c r="F1894" s="5">
        <v>4</v>
      </c>
      <c r="G1894" s="5">
        <v>26</v>
      </c>
      <c r="H1894" s="5">
        <v>6074</v>
      </c>
      <c r="I1894" t="s">
        <v>32514</v>
      </c>
      <c r="J1894" s="46" t="s">
        <v>33110</v>
      </c>
      <c r="K1894" s="56"/>
      <c r="L1894" s="56"/>
      <c r="M1894" s="56">
        <f t="shared" si="201"/>
        <v>1903</v>
      </c>
      <c r="N1894" s="56"/>
      <c r="O1894" s="56">
        <f t="shared" si="202"/>
        <v>12</v>
      </c>
      <c r="P1894" s="56">
        <f t="shared" si="203"/>
        <v>3</v>
      </c>
      <c r="Q1894" s="2" t="str">
        <f t="shared" si="200"/>
        <v>&lt;a href="set01\hope_pioneer_jan1900todec1903\misc\sharon_fire_dept.__needs_source_of_water_december_3_1903_p4_hp.pdf"&gt;Needs source of water&lt;/a&gt;</v>
      </c>
    </row>
    <row r="1895" spans="1:17" x14ac:dyDescent="0.25">
      <c r="A1895" s="2">
        <v>7573</v>
      </c>
      <c r="B1895" s="4" t="s">
        <v>1907</v>
      </c>
      <c r="C1895" s="4" t="s">
        <v>2381</v>
      </c>
      <c r="D1895" s="52">
        <v>1433</v>
      </c>
      <c r="E1895" s="5" t="s">
        <v>1756</v>
      </c>
      <c r="F1895" s="5">
        <v>5</v>
      </c>
      <c r="G1895" s="5">
        <v>26</v>
      </c>
      <c r="H1895" s="5">
        <v>6096</v>
      </c>
      <c r="I1895" t="s">
        <v>32515</v>
      </c>
      <c r="J1895" s="46" t="s">
        <v>33110</v>
      </c>
      <c r="K1895" s="56"/>
      <c r="L1895" s="56"/>
      <c r="M1895" s="56">
        <f t="shared" si="201"/>
        <v>1903</v>
      </c>
      <c r="N1895" s="56"/>
      <c r="O1895" s="56">
        <f t="shared" si="202"/>
        <v>12</v>
      </c>
      <c r="P1895" s="56">
        <f t="shared" si="203"/>
        <v>3</v>
      </c>
      <c r="Q1895" s="2" t="str">
        <f t="shared" si="200"/>
        <v>&lt;a href="set01\hope_pioneer_jan1900todec1903\misc\union_telephone_erects_booth_for_public_december_3_1903_p5_hp.pdf"&gt;Erects booth for public&lt;/a&gt;</v>
      </c>
    </row>
    <row r="1896" spans="1:17" x14ac:dyDescent="0.25">
      <c r="A1896" s="2">
        <v>5917</v>
      </c>
      <c r="B1896" s="4" t="s">
        <v>8899</v>
      </c>
      <c r="C1896" s="4" t="s">
        <v>8900</v>
      </c>
      <c r="D1896" s="52">
        <v>1434</v>
      </c>
      <c r="E1896" s="5" t="s">
        <v>11770</v>
      </c>
      <c r="F1896" s="5">
        <v>3</v>
      </c>
      <c r="G1896" s="5">
        <v>7</v>
      </c>
      <c r="H1896" s="5">
        <v>619</v>
      </c>
      <c r="I1896" t="s">
        <v>23997</v>
      </c>
      <c r="J1896" s="46" t="s">
        <v>33089</v>
      </c>
      <c r="K1896" s="56"/>
      <c r="L1896" s="56"/>
      <c r="M1896" s="56">
        <f t="shared" si="201"/>
        <v>1903</v>
      </c>
      <c r="N1896" s="56"/>
      <c r="O1896" s="56">
        <f t="shared" si="202"/>
        <v>12</v>
      </c>
      <c r="P1896" s="56">
        <f t="shared" si="203"/>
        <v>4</v>
      </c>
      <c r="Q1896" s="2" t="str">
        <f t="shared" si="200"/>
        <v>&lt;a href="set03\cg\cg_march_9,_1901_-_december_29,_1905\miscellaneous\piper,_herbert_how_i_spent_my_last_vacation_december_4,_1903_p3_cg.pdf"&gt;How I Spent My Last Vacation&lt;/a&gt;</v>
      </c>
    </row>
    <row r="1897" spans="1:17" x14ac:dyDescent="0.25">
      <c r="A1897" s="2">
        <v>3442</v>
      </c>
      <c r="B1897" s="4" t="s">
        <v>2259</v>
      </c>
      <c r="C1897" s="4" t="s">
        <v>2237</v>
      </c>
      <c r="D1897" s="52">
        <v>1440</v>
      </c>
      <c r="E1897" s="5" t="s">
        <v>1756</v>
      </c>
      <c r="F1897" s="5">
        <v>1</v>
      </c>
      <c r="G1897" s="5">
        <v>26</v>
      </c>
      <c r="H1897" s="5">
        <v>6014</v>
      </c>
      <c r="I1897" t="s">
        <v>32516</v>
      </c>
      <c r="J1897" s="46" t="s">
        <v>33110</v>
      </c>
      <c r="K1897" s="56"/>
      <c r="L1897" s="56"/>
      <c r="M1897" s="56">
        <f t="shared" si="201"/>
        <v>1903</v>
      </c>
      <c r="N1897" s="56"/>
      <c r="O1897" s="56">
        <f t="shared" si="202"/>
        <v>12</v>
      </c>
      <c r="P1897" s="56">
        <f t="shared" si="203"/>
        <v>10</v>
      </c>
      <c r="Q1897" s="2" t="str">
        <f t="shared" si="200"/>
        <v>&lt;a href="set01\hope_pioneer_jan1900todec1903\misc\hope_knights_of_pythias_officers_december_10_1903_p1_hp.pdf"&gt;Officers&lt;/a&gt;</v>
      </c>
    </row>
    <row r="1898" spans="1:17" x14ac:dyDescent="0.25">
      <c r="A1898" s="2">
        <v>1610</v>
      </c>
      <c r="B1898" s="4" t="s">
        <v>8781</v>
      </c>
      <c r="C1898" s="4" t="s">
        <v>8782</v>
      </c>
      <c r="D1898" s="52">
        <v>1441</v>
      </c>
      <c r="E1898" s="5" t="s">
        <v>11770</v>
      </c>
      <c r="F1898" s="5">
        <v>3</v>
      </c>
      <c r="G1898" s="5">
        <v>7</v>
      </c>
      <c r="H1898" s="5">
        <v>552</v>
      </c>
      <c r="I1898" t="s">
        <v>23998</v>
      </c>
      <c r="J1898" s="46" t="s">
        <v>33089</v>
      </c>
      <c r="K1898" s="56"/>
      <c r="L1898" s="56"/>
      <c r="M1898" s="56">
        <f t="shared" si="201"/>
        <v>1903</v>
      </c>
      <c r="N1898" s="56"/>
      <c r="O1898" s="56">
        <f t="shared" si="202"/>
        <v>12</v>
      </c>
      <c r="P1898" s="56">
        <f t="shared" si="203"/>
        <v>11</v>
      </c>
      <c r="Q1898" s="2" t="str">
        <f t="shared" si="200"/>
        <v>&lt;a href="set03\cg\cg_march_9,_1901_-_december_29,_1905\miscellaneous\dirksen,_jacob_j_newlyweds_assaulted_december_11,_1903_p3_cg.pdf"&gt;Newlyweds assaulted&lt;/a&gt;</v>
      </c>
    </row>
    <row r="1899" spans="1:17" x14ac:dyDescent="0.25">
      <c r="A1899" s="2">
        <v>4726</v>
      </c>
      <c r="B1899" s="4" t="s">
        <v>9984</v>
      </c>
      <c r="C1899" s="4" t="s">
        <v>9983</v>
      </c>
      <c r="D1899" s="52">
        <v>1441</v>
      </c>
      <c r="E1899" s="5" t="s">
        <v>13632</v>
      </c>
      <c r="F1899" s="5">
        <v>5</v>
      </c>
      <c r="G1899" s="5">
        <v>42</v>
      </c>
      <c r="H1899" s="5">
        <v>7761</v>
      </c>
      <c r="I1899" s="99" t="s">
        <v>31700</v>
      </c>
      <c r="J1899" s="46" t="s">
        <v>33128</v>
      </c>
      <c r="K1899" s="56"/>
      <c r="L1899" s="56"/>
      <c r="M1899" s="56">
        <f t="shared" si="201"/>
        <v>1903</v>
      </c>
      <c r="N1899" s="56"/>
      <c r="O1899" s="56">
        <f t="shared" si="202"/>
        <v>12</v>
      </c>
      <c r="P1899" s="56">
        <f t="shared" si="203"/>
        <v>11</v>
      </c>
      <c r="Q1899" s="2" t="str">
        <f t="shared" si="200"/>
        <v>&lt;a href="set03\wimbledon_news\wimbledon_news_1900_-_1905\miscellaneous\leal_locals_december_11,_1903_p5_wn.pdf"&gt;Locals&lt;/a&gt;</v>
      </c>
    </row>
    <row r="1900" spans="1:17" x14ac:dyDescent="0.25">
      <c r="A1900" s="2">
        <v>5927</v>
      </c>
      <c r="B1900" s="4" t="s">
        <v>12639</v>
      </c>
      <c r="C1900" s="4" t="s">
        <v>1607</v>
      </c>
      <c r="D1900" s="52">
        <v>1441</v>
      </c>
      <c r="E1900" s="5" t="s">
        <v>11770</v>
      </c>
      <c r="F1900" s="5">
        <v>3</v>
      </c>
      <c r="G1900" s="5">
        <v>7</v>
      </c>
      <c r="H1900" s="5">
        <v>627</v>
      </c>
      <c r="I1900" t="s">
        <v>23999</v>
      </c>
      <c r="J1900" s="46" t="s">
        <v>33089</v>
      </c>
      <c r="K1900" s="56"/>
      <c r="L1900" s="56"/>
      <c r="M1900" s="56">
        <f t="shared" si="201"/>
        <v>1903</v>
      </c>
      <c r="N1900" s="56"/>
      <c r="O1900" s="56">
        <f t="shared" si="202"/>
        <v>12</v>
      </c>
      <c r="P1900" s="56">
        <f t="shared" si="203"/>
        <v>11</v>
      </c>
      <c r="Q1900" s="2" t="str">
        <f t="shared" si="200"/>
        <v>&lt;a href="set03\cg\cg_march_9,_1901_-_december_29,_1905\miscellaneous\pleasantview_notes_december_11,_1903_p3_cg.pdf"&gt;Notes&lt;/a&gt;</v>
      </c>
    </row>
    <row r="1901" spans="1:17" x14ac:dyDescent="0.25">
      <c r="A1901" s="2">
        <v>8349</v>
      </c>
      <c r="B1901" s="4" t="s">
        <v>186</v>
      </c>
      <c r="C1901" s="4" t="s">
        <v>10203</v>
      </c>
      <c r="D1901" s="52">
        <v>1441</v>
      </c>
      <c r="E1901" s="5" t="s">
        <v>13632</v>
      </c>
      <c r="F1901" s="5">
        <v>5</v>
      </c>
      <c r="G1901" s="5">
        <v>42</v>
      </c>
      <c r="H1901" s="5">
        <v>7824</v>
      </c>
      <c r="I1901" s="99" t="s">
        <v>31777</v>
      </c>
      <c r="J1901" s="46" t="s">
        <v>33128</v>
      </c>
      <c r="K1901" s="56"/>
      <c r="L1901" s="56"/>
      <c r="M1901" s="56">
        <f t="shared" si="201"/>
        <v>1903</v>
      </c>
      <c r="N1901" s="56"/>
      <c r="O1901" s="56">
        <f t="shared" si="202"/>
        <v>12</v>
      </c>
      <c r="P1901" s="56">
        <f t="shared" si="203"/>
        <v>11</v>
      </c>
      <c r="Q1901" s="2" t="str">
        <f t="shared" si="200"/>
        <v>&lt;a href="set03\wimbledon_news\wimbledon_news_1900_-_1905\miscellaneous\wimbledon_school_notes_december_11,_1903_p5_wn.pdf"&gt;School Notes&lt;/a&gt;</v>
      </c>
    </row>
    <row r="1902" spans="1:17" x14ac:dyDescent="0.25">
      <c r="A1902" s="2">
        <v>712</v>
      </c>
      <c r="B1902" s="4" t="s">
        <v>9331</v>
      </c>
      <c r="C1902" s="4" t="s">
        <v>9332</v>
      </c>
      <c r="D1902" s="52">
        <v>1447</v>
      </c>
      <c r="E1902" s="5" t="s">
        <v>13633</v>
      </c>
      <c r="F1902" s="5">
        <v>5</v>
      </c>
      <c r="G1902" s="5">
        <v>30</v>
      </c>
      <c r="H1902" s="5">
        <v>6318</v>
      </c>
      <c r="I1902" t="s">
        <v>30284</v>
      </c>
      <c r="J1902" s="46" t="s">
        <v>33118</v>
      </c>
      <c r="K1902" s="56"/>
      <c r="L1902" s="56"/>
      <c r="M1902" s="56">
        <f t="shared" si="201"/>
        <v>1903</v>
      </c>
      <c r="N1902" s="56"/>
      <c r="O1902" s="56">
        <f t="shared" si="202"/>
        <v>12</v>
      </c>
      <c r="P1902" s="56">
        <f t="shared" si="203"/>
        <v>17</v>
      </c>
      <c r="Q1902" s="2" t="str">
        <f t="shared" si="200"/>
        <v>&lt;a href="set03\se\se_september_4,_1902_-_december_28,_1905\miscellaneous\caldwell,_tom_frozen_hands_december_17,_1903_p5_se.pdf"&gt;Frozen hands&lt;/a&gt;</v>
      </c>
    </row>
    <row r="1903" spans="1:17" x14ac:dyDescent="0.25">
      <c r="A1903" s="2">
        <v>1417</v>
      </c>
      <c r="B1903" s="4" t="s">
        <v>2205</v>
      </c>
      <c r="C1903" s="4" t="s">
        <v>2206</v>
      </c>
      <c r="D1903" s="52">
        <v>1447</v>
      </c>
      <c r="E1903" s="5" t="s">
        <v>1756</v>
      </c>
      <c r="F1903" s="5">
        <v>3</v>
      </c>
      <c r="G1903" s="5">
        <v>26</v>
      </c>
      <c r="H1903" s="5">
        <v>5962</v>
      </c>
      <c r="I1903" t="s">
        <v>32517</v>
      </c>
      <c r="J1903" s="46" t="s">
        <v>33110</v>
      </c>
      <c r="K1903" s="56"/>
      <c r="L1903" s="56"/>
      <c r="M1903" s="56">
        <f t="shared" si="201"/>
        <v>1903</v>
      </c>
      <c r="N1903" s="56"/>
      <c r="O1903" s="56">
        <f t="shared" si="202"/>
        <v>12</v>
      </c>
      <c r="P1903" s="56">
        <f t="shared" si="203"/>
        <v>17</v>
      </c>
      <c r="Q1903" s="2" t="str">
        <f t="shared" si="200"/>
        <v>&lt;a href="set01\hope_pioneer_jan1900todec1903\misc\cummings_sam_in_pest_house_december_17_1903_p3_hp.pdf"&gt;In Pest House&lt;/a&gt;</v>
      </c>
    </row>
    <row r="1904" spans="1:17" x14ac:dyDescent="0.25">
      <c r="A1904" s="2">
        <v>1531</v>
      </c>
      <c r="B1904" s="4" t="s">
        <v>5593</v>
      </c>
      <c r="C1904" s="4" t="s">
        <v>1607</v>
      </c>
      <c r="D1904" s="52">
        <v>1447</v>
      </c>
      <c r="E1904" s="5" t="s">
        <v>13634</v>
      </c>
      <c r="F1904" s="5">
        <v>8</v>
      </c>
      <c r="G1904" s="5">
        <v>40</v>
      </c>
      <c r="H1904" s="5">
        <v>7609</v>
      </c>
      <c r="I1904" s="99" t="s">
        <v>31560</v>
      </c>
      <c r="J1904" s="46" t="s">
        <v>33126</v>
      </c>
      <c r="K1904" s="56"/>
      <c r="L1904" s="56"/>
      <c r="M1904" s="56">
        <f t="shared" si="201"/>
        <v>1903</v>
      </c>
      <c r="N1904" s="56"/>
      <c r="O1904" s="56">
        <f t="shared" si="202"/>
        <v>12</v>
      </c>
      <c r="P1904" s="56">
        <f t="shared" si="203"/>
        <v>17</v>
      </c>
      <c r="Q1904" s="2" t="str">
        <f t="shared" si="200"/>
        <v>&lt;a href="set03\the_times_record\vctr_july_2,_1903_-_december_29,_1904\miscellaneous\dazey_december_17,_1903_p4_vctr.pdf"&gt;Notes&lt;/a&gt;</v>
      </c>
    </row>
    <row r="1905" spans="1:17" x14ac:dyDescent="0.25">
      <c r="A1905" s="2">
        <v>3260</v>
      </c>
      <c r="B1905" s="4" t="s">
        <v>1700</v>
      </c>
      <c r="C1905" s="4" t="s">
        <v>10203</v>
      </c>
      <c r="D1905" s="98">
        <v>1447</v>
      </c>
      <c r="E1905" s="5" t="s">
        <v>1756</v>
      </c>
      <c r="F1905" s="5">
        <v>6</v>
      </c>
      <c r="G1905" s="5">
        <v>26.1</v>
      </c>
      <c r="H1905" s="5"/>
      <c r="I1905" t="s">
        <v>32585</v>
      </c>
      <c r="J1905" s="46" t="s">
        <v>33111</v>
      </c>
      <c r="M1905" s="56">
        <f t="shared" si="201"/>
        <v>1903</v>
      </c>
      <c r="N1905" s="56"/>
      <c r="O1905" s="56">
        <f t="shared" si="202"/>
        <v>12</v>
      </c>
      <c r="P1905" s="56">
        <f t="shared" si="203"/>
        <v>17</v>
      </c>
      <c r="Q1905" s="2" t="str">
        <f t="shared" si="200"/>
        <v>&lt;a href="set01\hope_pioneer_jan1900todec1903\hsn\hope_school_notes_-_new_school_site_needed_december_17_1903_p6_hp.pdf"&gt;School Notes&lt;/a&gt;</v>
      </c>
    </row>
    <row r="1906" spans="1:17" x14ac:dyDescent="0.25">
      <c r="A1906" s="2">
        <v>3261</v>
      </c>
      <c r="B1906" s="4" t="s">
        <v>1700</v>
      </c>
      <c r="C1906" s="4" t="s">
        <v>10203</v>
      </c>
      <c r="D1906" s="98">
        <v>1447</v>
      </c>
      <c r="E1906" s="5" t="s">
        <v>1756</v>
      </c>
      <c r="F1906" s="5">
        <v>1</v>
      </c>
      <c r="G1906" s="5">
        <v>26.1</v>
      </c>
      <c r="H1906" s="5"/>
      <c r="I1906" t="s">
        <v>32586</v>
      </c>
      <c r="J1906" s="46" t="s">
        <v>33111</v>
      </c>
      <c r="M1906" s="56">
        <f t="shared" si="201"/>
        <v>1903</v>
      </c>
      <c r="N1906" s="56"/>
      <c r="O1906" s="56">
        <f t="shared" si="202"/>
        <v>12</v>
      </c>
      <c r="P1906" s="56">
        <f t="shared" si="203"/>
        <v>17</v>
      </c>
      <c r="Q1906" s="2" t="str">
        <f t="shared" si="200"/>
        <v>&lt;a href="set01\hope_pioneer_jan1900todec1903\hsn\hope_school_notes_december_17_1903_p1_hp.pdf"&gt;School Notes&lt;/a&gt;</v>
      </c>
    </row>
    <row r="1907" spans="1:17" x14ac:dyDescent="0.25">
      <c r="A1907" s="2">
        <v>4506</v>
      </c>
      <c r="B1907" s="4" t="s">
        <v>2301</v>
      </c>
      <c r="C1907" s="4" t="s">
        <v>2302</v>
      </c>
      <c r="D1907" s="52">
        <v>1447</v>
      </c>
      <c r="E1907" s="5" t="s">
        <v>1756</v>
      </c>
      <c r="F1907" s="5">
        <v>3</v>
      </c>
      <c r="G1907" s="5">
        <v>26</v>
      </c>
      <c r="H1907" s="5">
        <v>6045</v>
      </c>
      <c r="I1907" t="s">
        <v>32518</v>
      </c>
      <c r="J1907" s="46" t="s">
        <v>33110</v>
      </c>
      <c r="K1907" s="56"/>
      <c r="L1907" s="56"/>
      <c r="M1907" s="56">
        <f t="shared" si="201"/>
        <v>1903</v>
      </c>
      <c r="N1907" s="56"/>
      <c r="O1907" s="56">
        <f t="shared" si="202"/>
        <v>12</v>
      </c>
      <c r="P1907" s="56">
        <f t="shared" si="203"/>
        <v>17</v>
      </c>
      <c r="Q1907" s="2" t="str">
        <f t="shared" si="200"/>
        <v>&lt;a href="set01\hope_pioneer_jan1900todec1903\misc\klabo_theodore_hits_head_badly_december_17_1903_p3_hp.pdf"&gt;Hits head badly&lt;/a&gt;</v>
      </c>
    </row>
    <row r="1908" spans="1:17" x14ac:dyDescent="0.25">
      <c r="A1908" s="2">
        <v>5663</v>
      </c>
      <c r="B1908" s="4" t="s">
        <v>2334</v>
      </c>
      <c r="C1908" s="4" t="s">
        <v>2223</v>
      </c>
      <c r="D1908" s="52">
        <v>1447</v>
      </c>
      <c r="E1908" s="5" t="s">
        <v>1756</v>
      </c>
      <c r="F1908" s="5">
        <v>1</v>
      </c>
      <c r="G1908" s="5">
        <v>26</v>
      </c>
      <c r="H1908" s="5">
        <v>6066</v>
      </c>
      <c r="I1908" t="s">
        <v>32519</v>
      </c>
      <c r="J1908" s="46" t="s">
        <v>33110</v>
      </c>
      <c r="K1908" s="56"/>
      <c r="L1908" s="56"/>
      <c r="M1908" s="56">
        <f t="shared" si="201"/>
        <v>1903</v>
      </c>
      <c r="N1908" s="56"/>
      <c r="O1908" s="56">
        <f t="shared" si="202"/>
        <v>12</v>
      </c>
      <c r="P1908" s="56">
        <f t="shared" si="203"/>
        <v>17</v>
      </c>
      <c r="Q1908" s="2" t="str">
        <f t="shared" si="200"/>
        <v>&lt;a href="set01\hope_pioneer_jan1900todec1903\misc\olson_martin_home_et_al_burns_december_17_1903_p1_hp.pdf"&gt;Home et al burns&lt;/a&gt;</v>
      </c>
    </row>
    <row r="1909" spans="1:17" x14ac:dyDescent="0.25">
      <c r="A1909" s="2">
        <v>7086</v>
      </c>
      <c r="B1909" s="4" t="s">
        <v>2355</v>
      </c>
      <c r="C1909" s="4" t="s">
        <v>2356</v>
      </c>
      <c r="D1909" s="52">
        <v>1447</v>
      </c>
      <c r="E1909" s="5" t="s">
        <v>1756</v>
      </c>
      <c r="F1909" s="5">
        <v>4</v>
      </c>
      <c r="G1909" s="5">
        <v>26</v>
      </c>
      <c r="H1909" s="5">
        <v>6084</v>
      </c>
      <c r="I1909" t="s">
        <v>32520</v>
      </c>
      <c r="J1909" s="46" t="s">
        <v>33110</v>
      </c>
      <c r="K1909" s="56"/>
      <c r="L1909" s="56"/>
      <c r="M1909" s="56">
        <f t="shared" si="201"/>
        <v>1903</v>
      </c>
      <c r="N1909" s="56"/>
      <c r="O1909" s="56">
        <f t="shared" si="202"/>
        <v>12</v>
      </c>
      <c r="P1909" s="56">
        <f t="shared" si="203"/>
        <v>17</v>
      </c>
      <c r="Q1909" s="2" t="str">
        <f t="shared" si="200"/>
        <v>&lt;a href="set01\hope_pioneer_jan1900todec1903\misc\steele_county_courthouse_fire_december_17_1903_p4_hp.pdf"&gt;Courthouse fire&lt;/a&gt;</v>
      </c>
    </row>
    <row r="1910" spans="1:17" x14ac:dyDescent="0.25">
      <c r="A1910" s="2">
        <v>1576</v>
      </c>
      <c r="B1910" s="4" t="s">
        <v>8778</v>
      </c>
      <c r="C1910" s="4" t="s">
        <v>8779</v>
      </c>
      <c r="D1910" s="52">
        <v>1448</v>
      </c>
      <c r="E1910" s="5" t="s">
        <v>11770</v>
      </c>
      <c r="F1910" s="5">
        <v>8</v>
      </c>
      <c r="G1910" s="5">
        <v>7</v>
      </c>
      <c r="H1910" s="5">
        <v>550</v>
      </c>
      <c r="I1910" t="s">
        <v>24000</v>
      </c>
      <c r="J1910" s="46" t="s">
        <v>33089</v>
      </c>
      <c r="K1910" s="56"/>
      <c r="L1910" s="56"/>
      <c r="M1910" s="56">
        <f t="shared" si="201"/>
        <v>1903</v>
      </c>
      <c r="N1910" s="56"/>
      <c r="O1910" s="56">
        <f t="shared" si="202"/>
        <v>12</v>
      </c>
      <c r="P1910" s="56">
        <f t="shared" si="203"/>
        <v>18</v>
      </c>
      <c r="Q1910" s="2" t="str">
        <f t="shared" si="200"/>
        <v>&lt;a href="set03\cg\cg_march_9,_1901_-_december_29,_1905\miscellaneous\derrickson,_earl_moves_south_for_arm_december_18,_1903_p8_cg.pdf"&gt;Moves south for arm&lt;/a&gt;</v>
      </c>
    </row>
    <row r="1911" spans="1:17" x14ac:dyDescent="0.25">
      <c r="A1911" s="2">
        <v>4727</v>
      </c>
      <c r="B1911" s="4" t="s">
        <v>9984</v>
      </c>
      <c r="C1911" s="4" t="s">
        <v>9983</v>
      </c>
      <c r="D1911" s="52">
        <v>1448</v>
      </c>
      <c r="E1911" s="5" t="s">
        <v>13632</v>
      </c>
      <c r="F1911" s="5">
        <v>5</v>
      </c>
      <c r="G1911" s="5">
        <v>42</v>
      </c>
      <c r="H1911" s="5">
        <v>7762</v>
      </c>
      <c r="I1911" s="99" t="s">
        <v>31701</v>
      </c>
      <c r="J1911" s="46" t="s">
        <v>33128</v>
      </c>
      <c r="K1911" s="56"/>
      <c r="L1911" s="56"/>
      <c r="M1911" s="56">
        <f t="shared" si="201"/>
        <v>1903</v>
      </c>
      <c r="N1911" s="56"/>
      <c r="O1911" s="56">
        <f t="shared" si="202"/>
        <v>12</v>
      </c>
      <c r="P1911" s="56">
        <f t="shared" si="203"/>
        <v>18</v>
      </c>
      <c r="Q1911" s="2" t="str">
        <f t="shared" si="200"/>
        <v>&lt;a href="set03\wimbledon_news\wimbledon_news_1900_-_1905\miscellaneous\leal_locals_december_18,_1903_p5_wn.pdf"&gt;Locals&lt;/a&gt;</v>
      </c>
    </row>
    <row r="1912" spans="1:17" x14ac:dyDescent="0.25">
      <c r="A1912" s="2">
        <v>5928</v>
      </c>
      <c r="B1912" s="4" t="s">
        <v>12639</v>
      </c>
      <c r="C1912" s="4" t="s">
        <v>1607</v>
      </c>
      <c r="D1912" s="52">
        <v>1448</v>
      </c>
      <c r="E1912" s="5" t="s">
        <v>11770</v>
      </c>
      <c r="F1912" s="5">
        <v>3</v>
      </c>
      <c r="G1912" s="5">
        <v>7</v>
      </c>
      <c r="H1912" s="5">
        <v>628</v>
      </c>
      <c r="I1912" t="s">
        <v>24001</v>
      </c>
      <c r="J1912" s="46" t="s">
        <v>33089</v>
      </c>
      <c r="K1912" s="56"/>
      <c r="L1912" s="56"/>
      <c r="M1912" s="56">
        <f t="shared" si="201"/>
        <v>1903</v>
      </c>
      <c r="N1912" s="56"/>
      <c r="O1912" s="56">
        <f t="shared" si="202"/>
        <v>12</v>
      </c>
      <c r="P1912" s="56">
        <f t="shared" si="203"/>
        <v>18</v>
      </c>
      <c r="Q1912" s="2" t="str">
        <f t="shared" si="200"/>
        <v>&lt;a href="set03\cg\cg_march_9,_1901_-_december_29,_1905\miscellaneous\pleasantview_notes_december_18,_1903_p3_cg.pdf"&gt;Notes&lt;/a&gt;</v>
      </c>
    </row>
    <row r="1913" spans="1:17" x14ac:dyDescent="0.25">
      <c r="A1913" s="2">
        <v>7339</v>
      </c>
      <c r="B1913" s="4" t="s">
        <v>8980</v>
      </c>
      <c r="C1913" s="4" t="s">
        <v>610</v>
      </c>
      <c r="D1913" s="52">
        <v>1448</v>
      </c>
      <c r="E1913" s="5" t="s">
        <v>11770</v>
      </c>
      <c r="F1913" s="5">
        <v>3</v>
      </c>
      <c r="G1913" s="5">
        <v>7</v>
      </c>
      <c r="H1913" s="5">
        <v>710</v>
      </c>
      <c r="I1913" t="s">
        <v>24002</v>
      </c>
      <c r="J1913" s="46" t="s">
        <v>33089</v>
      </c>
      <c r="K1913" s="56"/>
      <c r="L1913" s="56"/>
      <c r="M1913" s="56">
        <f t="shared" si="201"/>
        <v>1903</v>
      </c>
      <c r="N1913" s="56"/>
      <c r="O1913" s="56">
        <f t="shared" si="202"/>
        <v>12</v>
      </c>
      <c r="P1913" s="56">
        <f t="shared" si="203"/>
        <v>18</v>
      </c>
      <c r="Q1913" s="2" t="str">
        <f t="shared" si="200"/>
        <v>&lt;a href="set03\cg\cg_march_9,_1901_-_december_29,_1905\miscellaneous\thayer,_pearl_appendicitis_december_18,_1903_p3_cg.pdf"&gt;Appendicitis&lt;/a&gt;</v>
      </c>
    </row>
    <row r="1914" spans="1:17" x14ac:dyDescent="0.25">
      <c r="A1914" s="2">
        <v>1532</v>
      </c>
      <c r="B1914" s="4" t="s">
        <v>5593</v>
      </c>
      <c r="C1914" s="4" t="s">
        <v>1607</v>
      </c>
      <c r="D1914" s="52">
        <v>1454</v>
      </c>
      <c r="E1914" s="5" t="s">
        <v>13634</v>
      </c>
      <c r="F1914" s="5">
        <v>4</v>
      </c>
      <c r="G1914" s="5">
        <v>40</v>
      </c>
      <c r="H1914" s="5">
        <v>7610</v>
      </c>
      <c r="I1914" s="99" t="s">
        <v>31561</v>
      </c>
      <c r="J1914" s="46" t="s">
        <v>33126</v>
      </c>
      <c r="K1914" s="56"/>
      <c r="L1914" s="56"/>
      <c r="M1914" s="56">
        <f t="shared" si="201"/>
        <v>1903</v>
      </c>
      <c r="N1914" s="56"/>
      <c r="O1914" s="56">
        <f t="shared" si="202"/>
        <v>12</v>
      </c>
      <c r="P1914" s="56">
        <f t="shared" si="203"/>
        <v>24</v>
      </c>
      <c r="Q1914" s="2" t="str">
        <f t="shared" si="200"/>
        <v>&lt;a href="set03\the_times_record\vctr_july_2,_1903_-_december_29,_1904\miscellaneous\dazey_december_24,_1903_p4_vctr.pdf"&gt;Notes&lt;/a&gt;</v>
      </c>
    </row>
    <row r="1915" spans="1:17" x14ac:dyDescent="0.25">
      <c r="A1915" s="2">
        <v>3262</v>
      </c>
      <c r="B1915" s="4" t="s">
        <v>1700</v>
      </c>
      <c r="C1915" s="4" t="s">
        <v>10203</v>
      </c>
      <c r="D1915" s="98">
        <v>1454</v>
      </c>
      <c r="E1915" s="5" t="s">
        <v>1756</v>
      </c>
      <c r="F1915" s="5">
        <v>3</v>
      </c>
      <c r="G1915" s="5">
        <v>26.1</v>
      </c>
      <c r="H1915" s="5"/>
      <c r="I1915" t="s">
        <v>32587</v>
      </c>
      <c r="J1915" s="46" t="s">
        <v>33111</v>
      </c>
      <c r="M1915" s="56">
        <f t="shared" si="201"/>
        <v>1903</v>
      </c>
      <c r="N1915" s="56"/>
      <c r="O1915" s="56">
        <f t="shared" si="202"/>
        <v>12</v>
      </c>
      <c r="P1915" s="56">
        <f t="shared" si="203"/>
        <v>24</v>
      </c>
      <c r="Q1915" s="2" t="str">
        <f t="shared" si="200"/>
        <v>&lt;a href="set01\hope_pioneer_jan1900todec1903\hsn\hope_school_notes_december_24_1903_p3_hp.pdf"&gt;School Notes&lt;/a&gt;</v>
      </c>
    </row>
    <row r="1916" spans="1:17" x14ac:dyDescent="0.25">
      <c r="A1916" s="2">
        <v>3308</v>
      </c>
      <c r="B1916" s="4" t="s">
        <v>2282</v>
      </c>
      <c r="C1916" s="4" t="s">
        <v>2283</v>
      </c>
      <c r="D1916" s="52">
        <v>1454</v>
      </c>
      <c r="E1916" s="5" t="s">
        <v>1756</v>
      </c>
      <c r="F1916" s="5">
        <v>1</v>
      </c>
      <c r="G1916" s="5">
        <v>26</v>
      </c>
      <c r="H1916" s="5">
        <v>5989</v>
      </c>
      <c r="I1916" s="99" t="s">
        <v>32521</v>
      </c>
      <c r="J1916" s="46" t="s">
        <v>33110</v>
      </c>
      <c r="K1916" s="56"/>
      <c r="L1916" s="56"/>
      <c r="M1916" s="56">
        <f t="shared" si="201"/>
        <v>1903</v>
      </c>
      <c r="N1916" s="56"/>
      <c r="O1916" s="56">
        <f t="shared" si="202"/>
        <v>12</v>
      </c>
      <c r="P1916" s="56">
        <f t="shared" si="203"/>
        <v>24</v>
      </c>
      <c r="Q1916" s="2" t="str">
        <f t="shared" si="200"/>
        <v>&lt;a href="set01\hope_pioneer_jan1900todec1903\misc\hope_various_lodges_elect_officers_december_24_1903_p1_hp.pdf"&gt;Various lodges elect officers&lt;/a&gt;</v>
      </c>
    </row>
    <row r="1917" spans="1:17" x14ac:dyDescent="0.25">
      <c r="A1917" s="2">
        <v>4728</v>
      </c>
      <c r="B1917" s="4" t="s">
        <v>9984</v>
      </c>
      <c r="C1917" s="4" t="s">
        <v>9983</v>
      </c>
      <c r="D1917" s="52">
        <v>1455</v>
      </c>
      <c r="E1917" s="5" t="s">
        <v>13632</v>
      </c>
      <c r="F1917" s="5">
        <v>4</v>
      </c>
      <c r="G1917" s="5">
        <v>42</v>
      </c>
      <c r="H1917" s="5">
        <v>7763</v>
      </c>
      <c r="I1917" s="99" t="s">
        <v>31702</v>
      </c>
      <c r="J1917" s="46" t="s">
        <v>33128</v>
      </c>
      <c r="K1917" s="56"/>
      <c r="L1917" s="56"/>
      <c r="M1917" s="56">
        <f t="shared" si="201"/>
        <v>1903</v>
      </c>
      <c r="N1917" s="56"/>
      <c r="O1917" s="56">
        <f t="shared" si="202"/>
        <v>12</v>
      </c>
      <c r="P1917" s="56">
        <f t="shared" si="203"/>
        <v>25</v>
      </c>
      <c r="Q1917" s="2" t="str">
        <f t="shared" si="200"/>
        <v>&lt;a href="set03\wimbledon_news\wimbledon_news_1900_-_1905\miscellaneous\leal_locals_december_25,_1903_p4_wn.pdf"&gt;Locals&lt;/a&gt;</v>
      </c>
    </row>
    <row r="1918" spans="1:17" x14ac:dyDescent="0.25">
      <c r="A1918" s="2">
        <v>5988</v>
      </c>
      <c r="B1918" s="4" t="s">
        <v>8901</v>
      </c>
      <c r="C1918" s="4" t="s">
        <v>8902</v>
      </c>
      <c r="D1918" s="52">
        <v>1455</v>
      </c>
      <c r="E1918" s="5" t="s">
        <v>11770</v>
      </c>
      <c r="F1918" s="5">
        <v>6</v>
      </c>
      <c r="G1918" s="5">
        <v>7</v>
      </c>
      <c r="H1918" s="5">
        <v>661</v>
      </c>
      <c r="I1918" t="s">
        <v>24003</v>
      </c>
      <c r="J1918" s="46" t="s">
        <v>33089</v>
      </c>
      <c r="K1918" s="56"/>
      <c r="L1918" s="56"/>
      <c r="M1918" s="56">
        <f t="shared" si="201"/>
        <v>1903</v>
      </c>
      <c r="N1918" s="56"/>
      <c r="O1918" s="56">
        <f t="shared" si="202"/>
        <v>12</v>
      </c>
      <c r="P1918" s="56">
        <f t="shared" si="203"/>
        <v>25</v>
      </c>
      <c r="Q1918" s="2" t="str">
        <f t="shared" si="200"/>
        <v>&lt;a href="set03\cg\cg_march_9,_1901_-_december_29,_1905\miscellaneous\plinsky,_frank_doing_well_december_25,_1903_p6_cg.pdf"&gt;Doing well&lt;/a&gt;</v>
      </c>
    </row>
    <row r="1919" spans="1:17" x14ac:dyDescent="0.25">
      <c r="A1919" s="2">
        <v>2063</v>
      </c>
      <c r="B1919" s="4" t="s">
        <v>2219</v>
      </c>
      <c r="C1919" s="4" t="s">
        <v>2221</v>
      </c>
      <c r="D1919" s="52">
        <v>1461</v>
      </c>
      <c r="E1919" s="5" t="s">
        <v>1756</v>
      </c>
      <c r="F1919" s="5">
        <v>5</v>
      </c>
      <c r="G1919" s="5">
        <v>26</v>
      </c>
      <c r="H1919" s="5">
        <v>5971</v>
      </c>
      <c r="I1919" t="s">
        <v>32522</v>
      </c>
      <c r="J1919" s="46" t="s">
        <v>33110</v>
      </c>
      <c r="K1919" s="56"/>
      <c r="L1919" s="56"/>
      <c r="M1919" s="56">
        <f t="shared" si="201"/>
        <v>1903</v>
      </c>
      <c r="N1919" s="56"/>
      <c r="O1919" s="56">
        <f t="shared" si="202"/>
        <v>12</v>
      </c>
      <c r="P1919" s="56">
        <f t="shared" si="203"/>
        <v>31</v>
      </c>
      <c r="Q1919" s="2" t="str">
        <f t="shared" si="200"/>
        <v>&lt;a href="set01\hope_pioneer_jan1900todec1903\misc\fuller_school_in_colgate_teacher_arrives_december_31_1903_p5_hp.pdf"&gt;Teacher arrives&lt;/a&gt;</v>
      </c>
    </row>
    <row r="1920" spans="1:17" x14ac:dyDescent="0.25">
      <c r="A1920" s="2">
        <v>3195</v>
      </c>
      <c r="B1920" s="4" t="s">
        <v>1700</v>
      </c>
      <c r="C1920" s="4" t="s">
        <v>2266</v>
      </c>
      <c r="D1920" s="52">
        <v>1461</v>
      </c>
      <c r="E1920" s="5" t="s">
        <v>1756</v>
      </c>
      <c r="F1920" s="5">
        <v>8</v>
      </c>
      <c r="G1920" s="5">
        <v>26</v>
      </c>
      <c r="H1920" s="5">
        <v>5985</v>
      </c>
      <c r="I1920" t="s">
        <v>32523</v>
      </c>
      <c r="J1920" s="46" t="s">
        <v>33110</v>
      </c>
      <c r="K1920" s="56"/>
      <c r="L1920" s="56"/>
      <c r="M1920" s="56">
        <f t="shared" si="201"/>
        <v>1903</v>
      </c>
      <c r="N1920" s="56"/>
      <c r="O1920" s="56">
        <f t="shared" si="202"/>
        <v>12</v>
      </c>
      <c r="P1920" s="56">
        <f t="shared" si="203"/>
        <v>31</v>
      </c>
      <c r="Q1920" s="2" t="str">
        <f t="shared" si="200"/>
        <v>&lt;a href="set01\hope_pioneer_jan1900todec1903\misc\hope_new_brick_block_construction_begins_december_31_1903_p8_hp.pdf"&gt;New brick block construction begins&lt;/a&gt;</v>
      </c>
    </row>
    <row r="1921" spans="1:17" x14ac:dyDescent="0.25">
      <c r="A1921" s="2">
        <v>3721</v>
      </c>
      <c r="B1921" s="4" t="s">
        <v>2284</v>
      </c>
      <c r="C1921" s="4" t="s">
        <v>2285</v>
      </c>
      <c r="D1921" s="52">
        <v>1461</v>
      </c>
      <c r="E1921" s="5" t="s">
        <v>1756</v>
      </c>
      <c r="F1921" s="5">
        <v>5</v>
      </c>
      <c r="G1921" s="5">
        <v>26</v>
      </c>
      <c r="H1921" s="5">
        <v>6035</v>
      </c>
      <c r="I1921" t="s">
        <v>32524</v>
      </c>
      <c r="J1921" s="46" t="s">
        <v>33110</v>
      </c>
      <c r="K1921" s="56"/>
      <c r="L1921" s="56"/>
      <c r="M1921" s="56">
        <f t="shared" si="201"/>
        <v>1903</v>
      </c>
      <c r="N1921" s="56"/>
      <c r="O1921" s="56">
        <f t="shared" si="202"/>
        <v>12</v>
      </c>
      <c r="P1921" s="56">
        <f t="shared" si="203"/>
        <v>31</v>
      </c>
      <c r="Q1921" s="2" t="str">
        <f t="shared" si="200"/>
        <v>&lt;a href="set01\hope_pioneer_jan1900todec1903\misc\hope_village_board_meets_december_31_1903_p5_hp.pdf"&gt;Board meets&lt;/a&gt;</v>
      </c>
    </row>
    <row r="1922" spans="1:17" x14ac:dyDescent="0.25">
      <c r="A1922" s="2">
        <v>162</v>
      </c>
      <c r="B1922" s="4" t="s">
        <v>8746</v>
      </c>
      <c r="C1922" s="4" t="s">
        <v>4075</v>
      </c>
      <c r="D1922" s="52">
        <v>1462</v>
      </c>
      <c r="E1922" s="5" t="s">
        <v>11770</v>
      </c>
      <c r="F1922" s="5">
        <v>4</v>
      </c>
      <c r="G1922" s="5">
        <v>7</v>
      </c>
      <c r="H1922" s="5">
        <v>530</v>
      </c>
      <c r="I1922" t="s">
        <v>24004</v>
      </c>
      <c r="J1922" s="46" t="s">
        <v>33089</v>
      </c>
      <c r="K1922" s="56"/>
      <c r="L1922" s="56"/>
      <c r="M1922" s="56">
        <f t="shared" si="201"/>
        <v>1904</v>
      </c>
      <c r="N1922" s="56"/>
      <c r="O1922" s="56">
        <f t="shared" si="202"/>
        <v>1</v>
      </c>
      <c r="P1922" s="56">
        <f t="shared" si="203"/>
        <v>1</v>
      </c>
      <c r="Q1922" s="2" t="str">
        <f t="shared" ref="Q1922:Q1985" si="204">"&lt;a href="&amp;""""&amp;J1922&amp;"\"&amp;I1922&amp;"""&gt;"&amp;C1922&amp;"&lt;/a&gt;"</f>
        <v>&lt;a href="set03\cg\cg_march_9,_1901_-_december_29,_1905\miscellaneous\anderson,_fred_residence_burns_january_1,_1904_p4_cg.pdf"&gt;Residence burns&lt;/a&gt;</v>
      </c>
    </row>
    <row r="1923" spans="1:17" x14ac:dyDescent="0.25">
      <c r="A1923" s="2">
        <v>498</v>
      </c>
      <c r="B1923" s="4" t="s">
        <v>8756</v>
      </c>
      <c r="C1923" s="4" t="s">
        <v>8758</v>
      </c>
      <c r="D1923" s="52">
        <v>1462</v>
      </c>
      <c r="E1923" s="5" t="s">
        <v>11770</v>
      </c>
      <c r="F1923" s="5">
        <v>4</v>
      </c>
      <c r="G1923" s="5">
        <v>7</v>
      </c>
      <c r="H1923" s="5">
        <v>537</v>
      </c>
      <c r="I1923" t="s">
        <v>24005</v>
      </c>
      <c r="J1923" s="46" t="s">
        <v>33089</v>
      </c>
      <c r="K1923" s="56"/>
      <c r="L1923" s="56"/>
      <c r="M1923" s="56">
        <f t="shared" si="201"/>
        <v>1904</v>
      </c>
      <c r="N1923" s="56"/>
      <c r="O1923" s="56">
        <f t="shared" si="202"/>
        <v>1</v>
      </c>
      <c r="P1923" s="56">
        <f t="shared" si="203"/>
        <v>1</v>
      </c>
      <c r="Q1923" s="2" t="str">
        <f t="shared" si="204"/>
        <v>&lt;a href="set03\cg\cg_march_9,_1901_-_december_29,_1905\miscellaneous\blake,_w_a_nearly_asphyxiated_by_fire_january_1,_1904_p4_cg.pdf"&gt;Nearly Asphyxiated by fire&lt;/a&gt;</v>
      </c>
    </row>
    <row r="1924" spans="1:17" x14ac:dyDescent="0.25">
      <c r="A1924" s="2">
        <v>1995</v>
      </c>
      <c r="B1924" s="4" t="s">
        <v>8797</v>
      </c>
      <c r="C1924" s="4" t="s">
        <v>8798</v>
      </c>
      <c r="D1924" s="52">
        <v>1462</v>
      </c>
      <c r="E1924" s="5" t="s">
        <v>11770</v>
      </c>
      <c r="F1924" s="5">
        <v>1</v>
      </c>
      <c r="G1924" s="5">
        <v>7</v>
      </c>
      <c r="H1924" s="5">
        <v>560</v>
      </c>
      <c r="I1924" t="s">
        <v>24006</v>
      </c>
      <c r="J1924" s="46" t="s">
        <v>33089</v>
      </c>
      <c r="K1924" s="56"/>
      <c r="L1924" s="56"/>
      <c r="M1924" s="56">
        <f t="shared" si="201"/>
        <v>1904</v>
      </c>
      <c r="N1924" s="56"/>
      <c r="O1924" s="56">
        <f t="shared" si="202"/>
        <v>1</v>
      </c>
      <c r="P1924" s="56">
        <f t="shared" si="203"/>
        <v>1</v>
      </c>
      <c r="Q1924" s="2" t="str">
        <f t="shared" si="204"/>
        <v>&lt;a href="set03\cg\cg_march_9,_1901_-_december_29,_1905\miscellaneous\fosberg,_andrew_no_kick_coming_january_1,_1904_p1_cg.pdf"&gt;No Kick coming&lt;/a&gt;</v>
      </c>
    </row>
    <row r="1925" spans="1:17" x14ac:dyDescent="0.25">
      <c r="A1925" s="2">
        <v>8084</v>
      </c>
      <c r="B1925" s="4" t="s">
        <v>9010</v>
      </c>
      <c r="C1925" s="4" t="s">
        <v>4075</v>
      </c>
      <c r="D1925" s="52">
        <v>1462</v>
      </c>
      <c r="E1925" s="5" t="s">
        <v>11770</v>
      </c>
      <c r="F1925" s="5">
        <v>4</v>
      </c>
      <c r="G1925" s="5">
        <v>7</v>
      </c>
      <c r="H1925" s="5">
        <v>732</v>
      </c>
      <c r="I1925" t="s">
        <v>24007</v>
      </c>
      <c r="J1925" s="46" t="s">
        <v>33089</v>
      </c>
      <c r="K1925" s="56"/>
      <c r="L1925" s="56"/>
      <c r="M1925" s="56">
        <f t="shared" si="201"/>
        <v>1904</v>
      </c>
      <c r="N1925" s="56"/>
      <c r="O1925" s="56">
        <f t="shared" si="202"/>
        <v>1</v>
      </c>
      <c r="P1925" s="56">
        <f t="shared" si="203"/>
        <v>1</v>
      </c>
      <c r="Q1925" s="2" t="str">
        <f t="shared" si="204"/>
        <v>&lt;a href="set03\cg\cg_march_9,_1901_-_december_29,_1905\miscellaneous\wasser,_harry_residence_burns_january_1,_1904_p4_cg.pdf"&gt;Residence burns&lt;/a&gt;</v>
      </c>
    </row>
    <row r="1926" spans="1:17" x14ac:dyDescent="0.25">
      <c r="A1926" s="2">
        <v>383</v>
      </c>
      <c r="B1926" s="4" t="s">
        <v>9318</v>
      </c>
      <c r="C1926" s="4" t="s">
        <v>9319</v>
      </c>
      <c r="D1926" s="52">
        <v>1468</v>
      </c>
      <c r="E1926" s="5" t="s">
        <v>13633</v>
      </c>
      <c r="F1926" s="5">
        <v>5</v>
      </c>
      <c r="G1926" s="5">
        <v>30</v>
      </c>
      <c r="H1926" s="5">
        <v>6311</v>
      </c>
      <c r="I1926" t="s">
        <v>30285</v>
      </c>
      <c r="J1926" s="46" t="s">
        <v>33118</v>
      </c>
      <c r="K1926" s="56"/>
      <c r="L1926" s="56"/>
      <c r="M1926" s="56">
        <f t="shared" ref="M1926:M1989" si="205">YEAR(D1926)</f>
        <v>1904</v>
      </c>
      <c r="N1926" s="56"/>
      <c r="O1926" s="56">
        <f t="shared" ref="O1926:O1989" si="206">MONTH(D1926)</f>
        <v>1</v>
      </c>
      <c r="P1926" s="56">
        <f t="shared" ref="P1926:P1989" si="207">DAY(D1926)</f>
        <v>7</v>
      </c>
      <c r="Q1926" s="2" t="str">
        <f t="shared" si="204"/>
        <v>&lt;a href="set03\se\se_september_4,_1902_-_december_28,_1905\miscellaneous\beleal,_roy_ice_injury_january_7,_1904_p5_se.pdf"&gt;Ice Injury&lt;/a&gt;</v>
      </c>
    </row>
    <row r="1927" spans="1:17" x14ac:dyDescent="0.25">
      <c r="A1927" s="2">
        <v>1533</v>
      </c>
      <c r="B1927" s="4" t="s">
        <v>5593</v>
      </c>
      <c r="C1927" s="4" t="s">
        <v>1607</v>
      </c>
      <c r="D1927" s="52">
        <v>1468</v>
      </c>
      <c r="E1927" s="5" t="s">
        <v>13634</v>
      </c>
      <c r="F1927" s="5">
        <v>6</v>
      </c>
      <c r="G1927" s="5">
        <v>40</v>
      </c>
      <c r="H1927" s="5">
        <v>7615</v>
      </c>
      <c r="I1927" s="99" t="s">
        <v>31562</v>
      </c>
      <c r="J1927" s="46" t="s">
        <v>33126</v>
      </c>
      <c r="K1927" s="56"/>
      <c r="L1927" s="56"/>
      <c r="M1927" s="56">
        <f t="shared" si="205"/>
        <v>1904</v>
      </c>
      <c r="N1927" s="56"/>
      <c r="O1927" s="56">
        <f t="shared" si="206"/>
        <v>1</v>
      </c>
      <c r="P1927" s="56">
        <f t="shared" si="207"/>
        <v>7</v>
      </c>
      <c r="Q1927" s="2" t="str">
        <f t="shared" si="204"/>
        <v>&lt;a href="set03\the_times_record\vctr_july_2,_1903_-_december_29,_1904\miscellaneous\dazey_january_7,_1904_p6_vctr.pdf"&gt;Notes&lt;/a&gt;</v>
      </c>
    </row>
    <row r="1928" spans="1:17" x14ac:dyDescent="0.25">
      <c r="A1928" s="2">
        <v>4017</v>
      </c>
      <c r="B1928" s="4" t="s">
        <v>9371</v>
      </c>
      <c r="C1928" s="4" t="s">
        <v>610</v>
      </c>
      <c r="D1928" s="52">
        <v>1468</v>
      </c>
      <c r="E1928" s="5" t="s">
        <v>13633</v>
      </c>
      <c r="F1928" s="5">
        <v>5</v>
      </c>
      <c r="G1928" s="5">
        <v>30</v>
      </c>
      <c r="H1928" s="5">
        <v>6343</v>
      </c>
      <c r="I1928" t="s">
        <v>30286</v>
      </c>
      <c r="J1928" s="46" t="s">
        <v>33118</v>
      </c>
      <c r="K1928" s="56"/>
      <c r="L1928" s="56"/>
      <c r="M1928" s="56">
        <f t="shared" si="205"/>
        <v>1904</v>
      </c>
      <c r="N1928" s="56"/>
      <c r="O1928" s="56">
        <f t="shared" si="206"/>
        <v>1</v>
      </c>
      <c r="P1928" s="56">
        <f t="shared" si="207"/>
        <v>7</v>
      </c>
      <c r="Q1928" s="2" t="str">
        <f t="shared" si="204"/>
        <v>&lt;a href="set03\se\se_september_4,_1902_-_december_28,_1905\miscellaneous\jones,_dade_appendicitis_january_7,_1904_p5_se.pdf"&gt;Appendicitis&lt;/a&gt;</v>
      </c>
    </row>
    <row r="1929" spans="1:17" x14ac:dyDescent="0.25">
      <c r="A1929" s="2">
        <v>4051</v>
      </c>
      <c r="B1929" s="4" t="s">
        <v>2699</v>
      </c>
      <c r="C1929" s="4" t="s">
        <v>2700</v>
      </c>
      <c r="D1929" s="52">
        <v>1468</v>
      </c>
      <c r="E1929" s="5" t="s">
        <v>1756</v>
      </c>
      <c r="F1929" s="5">
        <v>3</v>
      </c>
      <c r="G1929" s="5">
        <v>27</v>
      </c>
      <c r="H1929" s="5">
        <v>6153</v>
      </c>
      <c r="I1929" t="s">
        <v>32628</v>
      </c>
      <c r="J1929" s="46" t="s">
        <v>32718</v>
      </c>
      <c r="K1929" s="56"/>
      <c r="L1929" s="56"/>
      <c r="M1929" s="56">
        <f t="shared" si="205"/>
        <v>1904</v>
      </c>
      <c r="N1929" s="56"/>
      <c r="O1929" s="56">
        <f t="shared" si="206"/>
        <v>1</v>
      </c>
      <c r="P1929" s="56">
        <f t="shared" si="207"/>
        <v>7</v>
      </c>
      <c r="Q1929" s="2" t="str">
        <f t="shared" si="204"/>
        <v>&lt;a href="set01\hope_pioneer_jan1904todec1906\misc\kalvik_ole_burn_accident_january_7_1904_p3_hp.pdf"&gt;Burn accident&lt;/a&gt;</v>
      </c>
    </row>
    <row r="1930" spans="1:17" x14ac:dyDescent="0.25">
      <c r="A1930" s="2">
        <v>496</v>
      </c>
      <c r="B1930" s="4" t="s">
        <v>8756</v>
      </c>
      <c r="C1930" s="4" t="s">
        <v>8757</v>
      </c>
      <c r="D1930" s="52">
        <v>1469</v>
      </c>
      <c r="E1930" s="5" t="s">
        <v>11770</v>
      </c>
      <c r="F1930" s="5">
        <v>6</v>
      </c>
      <c r="G1930" s="5">
        <v>7</v>
      </c>
      <c r="H1930" s="5">
        <v>536</v>
      </c>
      <c r="I1930" t="s">
        <v>24008</v>
      </c>
      <c r="J1930" s="46" t="s">
        <v>33089</v>
      </c>
      <c r="K1930" s="56"/>
      <c r="L1930" s="56"/>
      <c r="M1930" s="56">
        <f t="shared" si="205"/>
        <v>1904</v>
      </c>
      <c r="N1930" s="56"/>
      <c r="O1930" s="56">
        <f t="shared" si="206"/>
        <v>1</v>
      </c>
      <c r="P1930" s="56">
        <f t="shared" si="207"/>
        <v>8</v>
      </c>
      <c r="Q1930" s="2" t="str">
        <f t="shared" si="204"/>
        <v>&lt;a href="set03\cg\cg_march_9,_1901_-_december_29,_1905\miscellaneous\blake,_w_a_another_blake_in_fire_not_them_january_8,_1904_p6_cg.pdf"&gt;Another Blake in fire not them&lt;/a&gt;</v>
      </c>
    </row>
    <row r="1931" spans="1:17" x14ac:dyDescent="0.25">
      <c r="A1931" s="2">
        <v>5929</v>
      </c>
      <c r="B1931" s="4" t="s">
        <v>12639</v>
      </c>
      <c r="C1931" s="4" t="s">
        <v>1607</v>
      </c>
      <c r="D1931" s="52">
        <v>1469</v>
      </c>
      <c r="E1931" s="5" t="s">
        <v>11770</v>
      </c>
      <c r="F1931" s="5">
        <v>5</v>
      </c>
      <c r="G1931" s="5">
        <v>7</v>
      </c>
      <c r="H1931" s="5">
        <v>632</v>
      </c>
      <c r="I1931" t="s">
        <v>24009</v>
      </c>
      <c r="J1931" s="46" t="s">
        <v>33089</v>
      </c>
      <c r="K1931" s="56"/>
      <c r="L1931" s="56"/>
      <c r="M1931" s="56">
        <f t="shared" si="205"/>
        <v>1904</v>
      </c>
      <c r="N1931" s="56"/>
      <c r="O1931" s="56">
        <f t="shared" si="206"/>
        <v>1</v>
      </c>
      <c r="P1931" s="56">
        <f t="shared" si="207"/>
        <v>8</v>
      </c>
      <c r="Q1931" s="2" t="str">
        <f t="shared" si="204"/>
        <v>&lt;a href="set03\cg\cg_march_9,_1901_-_december_29,_1905\miscellaneous\pleasantview_notes_january_8,_1904_p5_cg.pdf"&gt;Notes&lt;/a&gt;</v>
      </c>
    </row>
    <row r="1932" spans="1:17" x14ac:dyDescent="0.25">
      <c r="A1932" s="2">
        <v>7717</v>
      </c>
      <c r="B1932" s="4" t="s">
        <v>8998</v>
      </c>
      <c r="C1932" s="4" t="s">
        <v>9000</v>
      </c>
      <c r="D1932" s="52">
        <v>1469</v>
      </c>
      <c r="E1932" s="5" t="s">
        <v>11770</v>
      </c>
      <c r="F1932" s="5">
        <v>6</v>
      </c>
      <c r="G1932" s="5">
        <v>7</v>
      </c>
      <c r="H1932" s="5">
        <v>724</v>
      </c>
      <c r="I1932" t="s">
        <v>24010</v>
      </c>
      <c r="J1932" s="46" t="s">
        <v>33089</v>
      </c>
      <c r="K1932" s="56"/>
      <c r="L1932" s="56"/>
      <c r="M1932" s="56">
        <f t="shared" si="205"/>
        <v>1904</v>
      </c>
      <c r="N1932" s="56"/>
      <c r="O1932" s="56">
        <f t="shared" si="206"/>
        <v>1</v>
      </c>
      <c r="P1932" s="56">
        <f t="shared" si="207"/>
        <v>8</v>
      </c>
      <c r="Q1932" s="2" t="str">
        <f t="shared" si="204"/>
        <v>&lt;a href="set03\cg\cg_march_9,_1901_-_december_29,_1905\miscellaneous\walks,_robert_at_court_in_jamestown_january_8,_1904_p6_cg.pdf"&gt;At Court in Jamestown&lt;/a&gt;</v>
      </c>
    </row>
    <row r="1933" spans="1:17" x14ac:dyDescent="0.25">
      <c r="A1933" s="2">
        <v>1534</v>
      </c>
      <c r="B1933" s="4" t="s">
        <v>5593</v>
      </c>
      <c r="C1933" s="4" t="s">
        <v>1607</v>
      </c>
      <c r="D1933" s="52">
        <v>1475</v>
      </c>
      <c r="E1933" s="5" t="s">
        <v>13634</v>
      </c>
      <c r="F1933" s="5">
        <v>8</v>
      </c>
      <c r="G1933" s="5">
        <v>40</v>
      </c>
      <c r="H1933" s="5">
        <v>7616</v>
      </c>
      <c r="I1933" s="99" t="s">
        <v>31563</v>
      </c>
      <c r="J1933" s="46" t="s">
        <v>33126</v>
      </c>
      <c r="K1933" s="56"/>
      <c r="L1933" s="56"/>
      <c r="M1933" s="56">
        <f t="shared" si="205"/>
        <v>1904</v>
      </c>
      <c r="N1933" s="56"/>
      <c r="O1933" s="56">
        <f t="shared" si="206"/>
        <v>1</v>
      </c>
      <c r="P1933" s="56">
        <f t="shared" si="207"/>
        <v>14</v>
      </c>
      <c r="Q1933" s="2" t="str">
        <f t="shared" si="204"/>
        <v>&lt;a href="set03\the_times_record\vctr_july_2,_1903_-_december_29,_1904\miscellaneous\dazey_january_14,_1904_p8_vctr.pdf"&gt;Notes&lt;/a&gt;</v>
      </c>
    </row>
    <row r="1934" spans="1:17" x14ac:dyDescent="0.25">
      <c r="A1934" s="2">
        <v>2346</v>
      </c>
      <c r="B1934" s="4" t="s">
        <v>33147</v>
      </c>
      <c r="C1934" s="4" t="s">
        <v>33139</v>
      </c>
      <c r="D1934" s="12">
        <v>1475</v>
      </c>
      <c r="E1934" s="5" t="s">
        <v>13636</v>
      </c>
      <c r="F1934" s="5">
        <v>3</v>
      </c>
      <c r="G1934" s="5">
        <v>17</v>
      </c>
      <c r="H1934" s="5"/>
      <c r="I1934" t="s">
        <v>27169</v>
      </c>
      <c r="J1934" s="46" t="s">
        <v>33099</v>
      </c>
      <c r="K1934" s="56"/>
      <c r="L1934" s="56"/>
      <c r="M1934" s="56">
        <f t="shared" si="205"/>
        <v>1904</v>
      </c>
      <c r="N1934" s="56"/>
      <c r="O1934" s="56">
        <f t="shared" si="206"/>
        <v>1</v>
      </c>
      <c r="P1934" s="56">
        <f t="shared" si="207"/>
        <v>14</v>
      </c>
      <c r="Q1934" s="2" t="str">
        <f t="shared" si="204"/>
        <v>&lt;a href="set02\miscellaneous\griggs_county_sentinel\1899_-_1906\gccm_january_14,_1904_p3_gcs.pdf"&gt;Meeting Minutes&lt;/a&gt;</v>
      </c>
    </row>
    <row r="1935" spans="1:17" x14ac:dyDescent="0.25">
      <c r="A1935" s="2">
        <v>3604</v>
      </c>
      <c r="B1935" s="4" t="s">
        <v>1761</v>
      </c>
      <c r="C1935" s="4" t="s">
        <v>10203</v>
      </c>
      <c r="D1935" s="98">
        <v>1475</v>
      </c>
      <c r="E1935" s="5" t="s">
        <v>1756</v>
      </c>
      <c r="F1935" s="5">
        <v>6</v>
      </c>
      <c r="G1935" s="5">
        <v>27.1</v>
      </c>
      <c r="H1935" s="5"/>
      <c r="I1935" t="s">
        <v>32762</v>
      </c>
      <c r="J1935" s="46" t="s">
        <v>33113</v>
      </c>
      <c r="M1935" s="56">
        <f t="shared" si="205"/>
        <v>1904</v>
      </c>
      <c r="N1935" s="56"/>
      <c r="O1935" s="56">
        <f t="shared" si="206"/>
        <v>1</v>
      </c>
      <c r="P1935" s="56">
        <f t="shared" si="207"/>
        <v>14</v>
      </c>
      <c r="Q1935" s="2" t="str">
        <f t="shared" si="204"/>
        <v>&lt;a href="set01\hope_pioneer_jan1904todec1906\hsn\hope_school_notes_january_14_1904_p6_hp.pdf"&gt;School Notes&lt;/a&gt;</v>
      </c>
    </row>
    <row r="1936" spans="1:17" x14ac:dyDescent="0.25">
      <c r="A1936" s="2">
        <v>6825</v>
      </c>
      <c r="B1936" s="4" t="s">
        <v>33140</v>
      </c>
      <c r="C1936" s="4" t="s">
        <v>33142</v>
      </c>
      <c r="D1936" s="98">
        <v>1475</v>
      </c>
      <c r="E1936" s="5" t="s">
        <v>1756</v>
      </c>
      <c r="F1936" s="5">
        <v>3</v>
      </c>
      <c r="G1936" s="5">
        <v>27.2</v>
      </c>
      <c r="H1936" s="5"/>
      <c r="I1936" t="s">
        <v>32843</v>
      </c>
      <c r="J1936" s="46" t="s">
        <v>33114</v>
      </c>
      <c r="M1936" s="56">
        <f t="shared" si="205"/>
        <v>1904</v>
      </c>
      <c r="N1936" s="56"/>
      <c r="O1936" s="56">
        <f t="shared" si="206"/>
        <v>1</v>
      </c>
      <c r="P1936" s="56">
        <f t="shared" si="207"/>
        <v>14</v>
      </c>
      <c r="Q1936" s="2" t="str">
        <f t="shared" si="204"/>
        <v>&lt;a href="set01\hope_pioneer_jan1904todec1906\sccm\sccm_january_14_1904_p3_1st_part_hp_(part_poor_filming).pdf"&gt;Meeting Minutes pt 1&lt;/a&gt;</v>
      </c>
    </row>
    <row r="1937" spans="1:17" x14ac:dyDescent="0.25">
      <c r="A1937" s="2">
        <v>6831</v>
      </c>
      <c r="B1937" s="4" t="s">
        <v>33140</v>
      </c>
      <c r="C1937" s="4" t="s">
        <v>33146</v>
      </c>
      <c r="D1937" s="98">
        <v>1475</v>
      </c>
      <c r="E1937" s="5" t="s">
        <v>1756</v>
      </c>
      <c r="F1937" s="5">
        <v>4</v>
      </c>
      <c r="G1937" s="5">
        <v>27.2</v>
      </c>
      <c r="H1937" s="5"/>
      <c r="I1937" t="s">
        <v>32844</v>
      </c>
      <c r="J1937" s="46" t="s">
        <v>33114</v>
      </c>
      <c r="M1937" s="56">
        <f t="shared" si="205"/>
        <v>1904</v>
      </c>
      <c r="N1937" s="56"/>
      <c r="O1937" s="56">
        <f t="shared" si="206"/>
        <v>1</v>
      </c>
      <c r="P1937" s="56">
        <f t="shared" si="207"/>
        <v>14</v>
      </c>
      <c r="Q1937" s="2" t="str">
        <f t="shared" si="204"/>
        <v>&lt;a href="set01\hope_pioneer_jan1904todec1906\sccm\sccm_january_14_1904_p4_last_part_hp.pdf"&gt;Meeting Minutes pt last&lt;/a&gt;</v>
      </c>
    </row>
    <row r="1938" spans="1:17" x14ac:dyDescent="0.25">
      <c r="A1938" s="2">
        <v>6028</v>
      </c>
      <c r="B1938" s="4" t="s">
        <v>8915</v>
      </c>
      <c r="C1938" s="4" t="s">
        <v>8916</v>
      </c>
      <c r="D1938" s="52">
        <v>1476</v>
      </c>
      <c r="E1938" s="5" t="s">
        <v>11770</v>
      </c>
      <c r="F1938" s="5">
        <v>8</v>
      </c>
      <c r="G1938" s="5">
        <v>7</v>
      </c>
      <c r="H1938" s="5">
        <v>672</v>
      </c>
      <c r="I1938" t="s">
        <v>24011</v>
      </c>
      <c r="J1938" s="46" t="s">
        <v>33089</v>
      </c>
      <c r="K1938" s="56"/>
      <c r="L1938" s="56"/>
      <c r="M1938" s="56">
        <f t="shared" si="205"/>
        <v>1904</v>
      </c>
      <c r="N1938" s="56"/>
      <c r="O1938" s="56">
        <f t="shared" si="206"/>
        <v>1</v>
      </c>
      <c r="P1938" s="56">
        <f t="shared" si="207"/>
        <v>15</v>
      </c>
      <c r="Q1938" s="2" t="str">
        <f t="shared" si="204"/>
        <v>&lt;a href="set03\cg\cg_march_9,_1901_-_december_29,_1905\miscellaneous\posey,_mr_and_mrs_dan_ill_and_critical_january_15,_1904_p8_cg.pdf"&gt;Ill and critical&lt;/a&gt;</v>
      </c>
    </row>
    <row r="1939" spans="1:17" x14ac:dyDescent="0.25">
      <c r="A1939" s="2">
        <v>727</v>
      </c>
      <c r="B1939" s="4" t="s">
        <v>9336</v>
      </c>
      <c r="C1939" s="4" t="s">
        <v>9337</v>
      </c>
      <c r="D1939" s="52">
        <v>1482</v>
      </c>
      <c r="E1939" s="5" t="s">
        <v>13633</v>
      </c>
      <c r="F1939" s="5">
        <v>5</v>
      </c>
      <c r="G1939" s="5">
        <v>30</v>
      </c>
      <c r="H1939" s="5">
        <v>6321</v>
      </c>
      <c r="I1939" t="s">
        <v>30287</v>
      </c>
      <c r="J1939" s="46" t="s">
        <v>33118</v>
      </c>
      <c r="K1939" s="56"/>
      <c r="L1939" s="56"/>
      <c r="M1939" s="56">
        <f t="shared" si="205"/>
        <v>1904</v>
      </c>
      <c r="N1939" s="56"/>
      <c r="O1939" s="56">
        <f t="shared" si="206"/>
        <v>1</v>
      </c>
      <c r="P1939" s="56">
        <f t="shared" si="207"/>
        <v>21</v>
      </c>
      <c r="Q1939" s="2" t="str">
        <f t="shared" si="204"/>
        <v>&lt;a href="set03\se\se_september_4,_1902_-_december_28,_1905\miscellaneous\carl,_alfred_leg_broken_by_awning_january_21,_1904_p5_se.pdf"&gt;Leg broken by awning&lt;/a&gt;</v>
      </c>
    </row>
    <row r="1940" spans="1:17" x14ac:dyDescent="0.25">
      <c r="A1940" s="2">
        <v>890</v>
      </c>
      <c r="B1940" s="4" t="s">
        <v>2665</v>
      </c>
      <c r="C1940" s="4" t="s">
        <v>2667</v>
      </c>
      <c r="D1940" s="52">
        <v>1482</v>
      </c>
      <c r="E1940" s="5" t="s">
        <v>1756</v>
      </c>
      <c r="F1940" s="5">
        <v>6</v>
      </c>
      <c r="G1940" s="5">
        <v>27</v>
      </c>
      <c r="H1940" s="5">
        <v>6121</v>
      </c>
      <c r="I1940" t="s">
        <v>32629</v>
      </c>
      <c r="J1940" s="46" t="s">
        <v>32718</v>
      </c>
      <c r="K1940" s="56"/>
      <c r="L1940" s="56"/>
      <c r="M1940" s="56">
        <f t="shared" si="205"/>
        <v>1904</v>
      </c>
      <c r="N1940" s="56"/>
      <c r="O1940" s="56">
        <f t="shared" si="206"/>
        <v>1</v>
      </c>
      <c r="P1940" s="56">
        <f t="shared" si="207"/>
        <v>21</v>
      </c>
      <c r="Q1940" s="2" t="str">
        <f t="shared" si="204"/>
        <v>&lt;a href="set01\hope_pioneer_jan1904todec1906\misc\colgate_literary_society_january_21_1904_p6_hp.pdf"&gt;Literary Society&lt;/a&gt;</v>
      </c>
    </row>
    <row r="1941" spans="1:17" x14ac:dyDescent="0.25">
      <c r="A1941" s="2">
        <v>892</v>
      </c>
      <c r="B1941" s="4" t="s">
        <v>2665</v>
      </c>
      <c r="C1941" s="4" t="s">
        <v>2669</v>
      </c>
      <c r="D1941" s="52">
        <v>1482</v>
      </c>
      <c r="E1941" s="5" t="s">
        <v>1756</v>
      </c>
      <c r="F1941" s="5">
        <v>6</v>
      </c>
      <c r="G1941" s="5">
        <v>27</v>
      </c>
      <c r="H1941" s="5">
        <v>6123</v>
      </c>
      <c r="I1941" t="s">
        <v>32630</v>
      </c>
      <c r="J1941" s="46" t="s">
        <v>32718</v>
      </c>
      <c r="K1941" s="56"/>
      <c r="L1941" s="56"/>
      <c r="M1941" s="56">
        <f t="shared" si="205"/>
        <v>1904</v>
      </c>
      <c r="N1941" s="56"/>
      <c r="O1941" s="56">
        <f t="shared" si="206"/>
        <v>1</v>
      </c>
      <c r="P1941" s="56">
        <f t="shared" si="207"/>
        <v>21</v>
      </c>
      <c r="Q1941" s="2" t="str">
        <f t="shared" si="204"/>
        <v>&lt;a href="set01\hope_pioneer_jan1904todec1906\misc\colgate_rr_station_closed_january_21_1904_p6_hp.pdf"&gt;Railroad station closed&lt;/a&gt;</v>
      </c>
    </row>
    <row r="1942" spans="1:17" x14ac:dyDescent="0.25">
      <c r="A1942" s="2">
        <v>1535</v>
      </c>
      <c r="B1942" s="4" t="s">
        <v>5593</v>
      </c>
      <c r="C1942" s="4" t="s">
        <v>1607</v>
      </c>
      <c r="D1942" s="52">
        <v>1482</v>
      </c>
      <c r="E1942" s="5" t="s">
        <v>13634</v>
      </c>
      <c r="F1942" s="5">
        <v>2</v>
      </c>
      <c r="G1942" s="5">
        <v>40</v>
      </c>
      <c r="H1942" s="5">
        <v>7617</v>
      </c>
      <c r="I1942" s="99" t="s">
        <v>31564</v>
      </c>
      <c r="J1942" s="46" t="s">
        <v>33126</v>
      </c>
      <c r="K1942" s="56"/>
      <c r="L1942" s="56"/>
      <c r="M1942" s="56">
        <f t="shared" si="205"/>
        <v>1904</v>
      </c>
      <c r="N1942" s="56"/>
      <c r="O1942" s="56">
        <f t="shared" si="206"/>
        <v>1</v>
      </c>
      <c r="P1942" s="56">
        <f t="shared" si="207"/>
        <v>21</v>
      </c>
      <c r="Q1942" s="2" t="str">
        <f t="shared" si="204"/>
        <v>&lt;a href="set03\the_times_record\vctr_july_2,_1903_-_december_29,_1904\miscellaneous\dazey_january_21,_1904_p2_vctr.pdf"&gt;Notes&lt;/a&gt;</v>
      </c>
    </row>
    <row r="1943" spans="1:17" x14ac:dyDescent="0.25">
      <c r="A1943" s="2">
        <v>1927</v>
      </c>
      <c r="B1943" s="4" t="s">
        <v>2671</v>
      </c>
      <c r="C1943" s="4" t="s">
        <v>2672</v>
      </c>
      <c r="D1943" s="52">
        <v>1482</v>
      </c>
      <c r="E1943" s="5" t="s">
        <v>1756</v>
      </c>
      <c r="F1943" s="5">
        <v>2</v>
      </c>
      <c r="G1943" s="5">
        <v>27</v>
      </c>
      <c r="H1943" s="5">
        <v>6125</v>
      </c>
      <c r="I1943" s="99" t="s">
        <v>32631</v>
      </c>
      <c r="J1943" s="46" t="s">
        <v>32718</v>
      </c>
      <c r="K1943" s="56"/>
      <c r="L1943" s="56"/>
      <c r="M1943" s="56">
        <f t="shared" si="205"/>
        <v>1904</v>
      </c>
      <c r="N1943" s="56"/>
      <c r="O1943" s="56">
        <f t="shared" si="206"/>
        <v>1</v>
      </c>
      <c r="P1943" s="56">
        <f t="shared" si="207"/>
        <v>21</v>
      </c>
      <c r="Q1943" s="2" t="str">
        <f t="shared" si="204"/>
        <v>&lt;a href="set01\hope_pioneer_jan1904todec1906\misc\fick_a_g_typhoid_fever_january_21_1904_p2_hp.pdf"&gt;Typhoid Fever&lt;/a&gt;</v>
      </c>
    </row>
    <row r="1944" spans="1:17" x14ac:dyDescent="0.25">
      <c r="A1944" s="2">
        <v>3818</v>
      </c>
      <c r="B1944" s="4" t="s">
        <v>9370</v>
      </c>
      <c r="C1944" s="4" t="s">
        <v>9337</v>
      </c>
      <c r="D1944" s="52">
        <v>1482</v>
      </c>
      <c r="E1944" s="5" t="s">
        <v>13633</v>
      </c>
      <c r="F1944" s="5">
        <v>5</v>
      </c>
      <c r="G1944" s="5">
        <v>30</v>
      </c>
      <c r="H1944" s="5">
        <v>6342</v>
      </c>
      <c r="I1944" t="s">
        <v>30288</v>
      </c>
      <c r="J1944" s="46" t="s">
        <v>33118</v>
      </c>
      <c r="K1944" s="56"/>
      <c r="L1944" s="56"/>
      <c r="M1944" s="56">
        <f t="shared" si="205"/>
        <v>1904</v>
      </c>
      <c r="N1944" s="56"/>
      <c r="O1944" s="56">
        <f t="shared" si="206"/>
        <v>1</v>
      </c>
      <c r="P1944" s="56">
        <f t="shared" si="207"/>
        <v>21</v>
      </c>
      <c r="Q1944" s="2" t="str">
        <f t="shared" si="204"/>
        <v>&lt;a href="set03\se\se_september_4,_1902_-_december_28,_1905\miscellaneous\jaberg,_rollin_leg_broken_by_awning_january_21,_1904_p5_se.pdf"&gt;Leg broken by awning&lt;/a&gt;</v>
      </c>
    </row>
    <row r="1945" spans="1:17" x14ac:dyDescent="0.25">
      <c r="A1945" s="2">
        <v>6486</v>
      </c>
      <c r="B1945" s="4" t="s">
        <v>2734</v>
      </c>
      <c r="C1945" s="4" t="s">
        <v>2667</v>
      </c>
      <c r="D1945" s="52">
        <v>1482</v>
      </c>
      <c r="E1945" s="5" t="s">
        <v>1756</v>
      </c>
      <c r="F1945" s="5">
        <v>6</v>
      </c>
      <c r="G1945" s="5">
        <v>27</v>
      </c>
      <c r="H1945" s="5">
        <v>6177</v>
      </c>
      <c r="I1945" t="s">
        <v>32632</v>
      </c>
      <c r="J1945" s="46" t="s">
        <v>32718</v>
      </c>
      <c r="K1945" s="56"/>
      <c r="L1945" s="56"/>
      <c r="M1945" s="56">
        <f t="shared" si="205"/>
        <v>1904</v>
      </c>
      <c r="N1945" s="56"/>
      <c r="O1945" s="56">
        <f t="shared" si="206"/>
        <v>1</v>
      </c>
      <c r="P1945" s="56">
        <f t="shared" si="207"/>
        <v>21</v>
      </c>
      <c r="Q1945" s="2" t="str">
        <f t="shared" si="204"/>
        <v>&lt;a href="set01\hope_pioneer_jan1904todec1906\misc\sharon_literary_society_january_21_1904_p6_hp.pdf"&gt;Literary Society&lt;/a&gt;</v>
      </c>
    </row>
    <row r="1946" spans="1:17" x14ac:dyDescent="0.25">
      <c r="A1946" s="2">
        <v>8121</v>
      </c>
      <c r="B1946" s="4" t="s">
        <v>9430</v>
      </c>
      <c r="C1946" s="4" t="s">
        <v>9431</v>
      </c>
      <c r="D1946" s="52">
        <v>1482</v>
      </c>
      <c r="E1946" s="5" t="s">
        <v>13633</v>
      </c>
      <c r="F1946" s="5">
        <v>5</v>
      </c>
      <c r="G1946" s="5">
        <v>30</v>
      </c>
      <c r="H1946" s="5">
        <v>6384</v>
      </c>
      <c r="I1946" t="s">
        <v>30289</v>
      </c>
      <c r="J1946" s="46" t="s">
        <v>33118</v>
      </c>
      <c r="K1946" s="56"/>
      <c r="L1946" s="56"/>
      <c r="M1946" s="56">
        <f t="shared" si="205"/>
        <v>1904</v>
      </c>
      <c r="N1946" s="56"/>
      <c r="O1946" s="56">
        <f t="shared" si="206"/>
        <v>1</v>
      </c>
      <c r="P1946" s="56">
        <f t="shared" si="207"/>
        <v>21</v>
      </c>
      <c r="Q1946" s="2" t="str">
        <f t="shared" si="204"/>
        <v>&lt;a href="set03\se\se_september_4,_1902_-_december_28,_1905\miscellaneous\wellman,_egbert_and_jay_move_building_but_pull_down_hotel_awning_january_21,_1904_p5_se.pdf"&gt;Move building - pull down awning&lt;/a&gt;</v>
      </c>
    </row>
    <row r="1947" spans="1:17" x14ac:dyDescent="0.25">
      <c r="A1947" s="2">
        <v>1611</v>
      </c>
      <c r="B1947" s="4" t="s">
        <v>8783</v>
      </c>
      <c r="C1947" s="4" t="s">
        <v>8784</v>
      </c>
      <c r="D1947" s="52">
        <v>1483</v>
      </c>
      <c r="E1947" s="5" t="s">
        <v>11770</v>
      </c>
      <c r="F1947" s="5">
        <v>2</v>
      </c>
      <c r="G1947" s="5">
        <v>7</v>
      </c>
      <c r="H1947" s="5">
        <v>553</v>
      </c>
      <c r="I1947" t="s">
        <v>24012</v>
      </c>
      <c r="J1947" s="46" t="s">
        <v>33089</v>
      </c>
      <c r="K1947" s="56"/>
      <c r="L1947" s="56"/>
      <c r="M1947" s="56">
        <f t="shared" si="205"/>
        <v>1904</v>
      </c>
      <c r="N1947" s="56"/>
      <c r="O1947" s="56">
        <f t="shared" si="206"/>
        <v>1</v>
      </c>
      <c r="P1947" s="56">
        <f t="shared" si="207"/>
        <v>22</v>
      </c>
      <c r="Q1947" s="2" t="str">
        <f t="shared" si="204"/>
        <v>&lt;a href="set03\cg\cg_march_9,_1901_-_december_29,_1905\miscellaneous\dirksen,_john_assault_settled_january_22,_1904_p2_cg.pdf"&gt;Assault settled&lt;/a&gt;</v>
      </c>
    </row>
    <row r="1948" spans="1:17" x14ac:dyDescent="0.25">
      <c r="A1948" s="2">
        <v>4729</v>
      </c>
      <c r="B1948" s="4" t="s">
        <v>9984</v>
      </c>
      <c r="C1948" s="4" t="s">
        <v>9983</v>
      </c>
      <c r="D1948" s="52">
        <v>1483</v>
      </c>
      <c r="E1948" s="5" t="s">
        <v>13632</v>
      </c>
      <c r="F1948" s="5">
        <v>4</v>
      </c>
      <c r="G1948" s="5">
        <v>42</v>
      </c>
      <c r="H1948" s="5">
        <v>7765</v>
      </c>
      <c r="I1948" s="99" t="s">
        <v>31703</v>
      </c>
      <c r="J1948" s="46" t="s">
        <v>33128</v>
      </c>
      <c r="K1948" s="56"/>
      <c r="L1948" s="56"/>
      <c r="M1948" s="56">
        <f t="shared" si="205"/>
        <v>1904</v>
      </c>
      <c r="N1948" s="56"/>
      <c r="O1948" s="56">
        <f t="shared" si="206"/>
        <v>1</v>
      </c>
      <c r="P1948" s="56">
        <f t="shared" si="207"/>
        <v>22</v>
      </c>
      <c r="Q1948" s="2" t="str">
        <f t="shared" si="204"/>
        <v>&lt;a href="set03\wimbledon_news\wimbledon_news_1900_-_1905\miscellaneous\leal_locals_january_22,_1904_p4_wn.pdf"&gt;Locals&lt;/a&gt;</v>
      </c>
    </row>
    <row r="1949" spans="1:17" x14ac:dyDescent="0.25">
      <c r="A1949" s="2">
        <v>3304</v>
      </c>
      <c r="B1949" s="4" t="s">
        <v>2282</v>
      </c>
      <c r="C1949" s="4" t="s">
        <v>2679</v>
      </c>
      <c r="D1949" s="52">
        <v>1489</v>
      </c>
      <c r="E1949" s="5" t="s">
        <v>1756</v>
      </c>
      <c r="F1949" s="5">
        <v>5</v>
      </c>
      <c r="G1949" s="5">
        <v>27</v>
      </c>
      <c r="H1949" s="5">
        <v>6144</v>
      </c>
      <c r="I1949" t="s">
        <v>32633</v>
      </c>
      <c r="J1949" s="46" t="s">
        <v>32718</v>
      </c>
      <c r="K1949" s="56"/>
      <c r="L1949" s="56"/>
      <c r="M1949" s="56">
        <f t="shared" si="205"/>
        <v>1904</v>
      </c>
      <c r="N1949" s="56"/>
      <c r="O1949" s="56">
        <f t="shared" si="206"/>
        <v>1</v>
      </c>
      <c r="P1949" s="56">
        <f t="shared" si="207"/>
        <v>28</v>
      </c>
      <c r="Q1949" s="2" t="str">
        <f t="shared" si="204"/>
        <v>&lt;a href="set01\hope_pioneer_jan1904todec1906\misc\hope_commercial_elects_officers_january_28_1904_p5_hp.pdf"&gt;Commercial Club elects officers&lt;/a&gt;</v>
      </c>
    </row>
    <row r="1950" spans="1:17" x14ac:dyDescent="0.25">
      <c r="A1950" s="2">
        <v>3605</v>
      </c>
      <c r="B1950" s="4" t="s">
        <v>1761</v>
      </c>
      <c r="C1950" s="4" t="s">
        <v>10203</v>
      </c>
      <c r="D1950" s="98">
        <v>1489</v>
      </c>
      <c r="E1950" s="5" t="s">
        <v>1756</v>
      </c>
      <c r="F1950" s="5">
        <v>6</v>
      </c>
      <c r="G1950" s="5">
        <v>27.1</v>
      </c>
      <c r="H1950" s="5"/>
      <c r="I1950" t="s">
        <v>32768</v>
      </c>
      <c r="J1950" s="46" t="s">
        <v>33113</v>
      </c>
      <c r="M1950" s="56">
        <f t="shared" si="205"/>
        <v>1904</v>
      </c>
      <c r="N1950" s="56"/>
      <c r="O1950" s="56">
        <f t="shared" si="206"/>
        <v>1</v>
      </c>
      <c r="P1950" s="56">
        <f t="shared" si="207"/>
        <v>28</v>
      </c>
      <c r="Q1950" s="2" t="str">
        <f t="shared" si="204"/>
        <v>&lt;a href="set01\hope_pioneer_jan1904todec1906\hsn\hope_school_notes_january_28_1904_p6_hp.pdf"&gt;School Notes&lt;/a&gt;</v>
      </c>
    </row>
    <row r="1951" spans="1:17" x14ac:dyDescent="0.25">
      <c r="A1951" s="2">
        <v>5930</v>
      </c>
      <c r="B1951" s="4" t="s">
        <v>12639</v>
      </c>
      <c r="C1951" s="4" t="s">
        <v>1607</v>
      </c>
      <c r="D1951" s="52">
        <v>1490</v>
      </c>
      <c r="E1951" s="5" t="s">
        <v>11770</v>
      </c>
      <c r="F1951" s="5">
        <v>9</v>
      </c>
      <c r="G1951" s="5">
        <v>7</v>
      </c>
      <c r="H1951" s="5">
        <v>635</v>
      </c>
      <c r="I1951" t="s">
        <v>24013</v>
      </c>
      <c r="J1951" s="46" t="s">
        <v>33089</v>
      </c>
      <c r="K1951" s="56"/>
      <c r="L1951" s="56"/>
      <c r="M1951" s="56">
        <f t="shared" si="205"/>
        <v>1904</v>
      </c>
      <c r="N1951" s="56"/>
      <c r="O1951" s="56">
        <f t="shared" si="206"/>
        <v>1</v>
      </c>
      <c r="P1951" s="56">
        <f t="shared" si="207"/>
        <v>29</v>
      </c>
      <c r="Q1951" s="2" t="str">
        <f t="shared" si="204"/>
        <v>&lt;a href="set03\cg\cg_march_9,_1901_-_december_29,_1905\miscellaneous\pleasantview_notes_january_29,_1904_p9_cg.pdf"&gt;Notes&lt;/a&gt;</v>
      </c>
    </row>
    <row r="1952" spans="1:17" x14ac:dyDescent="0.25">
      <c r="A1952" s="2">
        <v>8058</v>
      </c>
      <c r="B1952" s="4" t="s">
        <v>9008</v>
      </c>
      <c r="C1952" s="4" t="s">
        <v>9009</v>
      </c>
      <c r="D1952" s="52">
        <v>1490</v>
      </c>
      <c r="E1952" s="5" t="s">
        <v>11770</v>
      </c>
      <c r="F1952" s="5">
        <v>10</v>
      </c>
      <c r="G1952" s="5">
        <v>7</v>
      </c>
      <c r="H1952" s="5">
        <v>731</v>
      </c>
      <c r="I1952" s="99" t="s">
        <v>24014</v>
      </c>
      <c r="J1952" s="46" t="s">
        <v>33089</v>
      </c>
      <c r="K1952" s="56"/>
      <c r="L1952" s="56"/>
      <c r="M1952" s="56">
        <f t="shared" si="205"/>
        <v>1904</v>
      </c>
      <c r="N1952" s="56"/>
      <c r="O1952" s="56">
        <f t="shared" si="206"/>
        <v>1</v>
      </c>
      <c r="P1952" s="56">
        <f t="shared" si="207"/>
        <v>29</v>
      </c>
      <c r="Q1952" s="2" t="str">
        <f t="shared" si="204"/>
        <v>&lt;a href="set03\cg\cg_march_9,_1901_-_december_29,_1905\miscellaneous\warneke,_ernest_crushed_finger_january_29,_1904_p10_cg.pdf"&gt;Crushed finger&lt;/a&gt;</v>
      </c>
    </row>
    <row r="1953" spans="1:17" x14ac:dyDescent="0.25">
      <c r="A1953" s="2">
        <v>891</v>
      </c>
      <c r="B1953" s="4" t="s">
        <v>2665</v>
      </c>
      <c r="C1953" s="4" t="s">
        <v>2668</v>
      </c>
      <c r="D1953" s="52">
        <v>1496</v>
      </c>
      <c r="E1953" s="5" t="s">
        <v>1756</v>
      </c>
      <c r="F1953" s="5">
        <v>3</v>
      </c>
      <c r="G1953" s="5">
        <v>27</v>
      </c>
      <c r="H1953" s="5">
        <v>6122</v>
      </c>
      <c r="I1953" t="s">
        <v>32634</v>
      </c>
      <c r="J1953" s="46" t="s">
        <v>32718</v>
      </c>
      <c r="K1953" s="56"/>
      <c r="L1953" s="56"/>
      <c r="M1953" s="56">
        <f t="shared" si="205"/>
        <v>1904</v>
      </c>
      <c r="N1953" s="56"/>
      <c r="O1953" s="56">
        <f t="shared" si="206"/>
        <v>2</v>
      </c>
      <c r="P1953" s="56">
        <f t="shared" si="207"/>
        <v>4</v>
      </c>
      <c r="Q1953" s="2" t="str">
        <f t="shared" si="204"/>
        <v>&lt;a href="set01\hope_pioneer_jan1904todec1906\misc\colgate_po_moved_february_4_1904_p3_hp.pdf"&gt;Post Office moved&lt;/a&gt;</v>
      </c>
    </row>
    <row r="1954" spans="1:17" x14ac:dyDescent="0.25">
      <c r="A1954" s="2">
        <v>1536</v>
      </c>
      <c r="B1954" s="4" t="s">
        <v>5593</v>
      </c>
      <c r="C1954" s="4" t="s">
        <v>1607</v>
      </c>
      <c r="D1954" s="52">
        <v>1496</v>
      </c>
      <c r="E1954" s="5" t="s">
        <v>13634</v>
      </c>
      <c r="F1954" s="5">
        <v>2</v>
      </c>
      <c r="G1954" s="5">
        <v>40</v>
      </c>
      <c r="H1954" s="5">
        <v>7611</v>
      </c>
      <c r="I1954" s="99" t="s">
        <v>31565</v>
      </c>
      <c r="J1954" s="46" t="s">
        <v>33126</v>
      </c>
      <c r="K1954" s="56"/>
      <c r="L1954" s="56"/>
      <c r="M1954" s="56">
        <f t="shared" si="205"/>
        <v>1904</v>
      </c>
      <c r="N1954" s="56"/>
      <c r="O1954" s="56">
        <f t="shared" si="206"/>
        <v>2</v>
      </c>
      <c r="P1954" s="56">
        <f t="shared" si="207"/>
        <v>4</v>
      </c>
      <c r="Q1954" s="2" t="str">
        <f t="shared" si="204"/>
        <v>&lt;a href="set03\the_times_record\vctr_july_2,_1903_-_december_29,_1904\miscellaneous\dazey_february_4,_1904_p2_vctr.pdf"&gt;Notes&lt;/a&gt;</v>
      </c>
    </row>
    <row r="1955" spans="1:17" x14ac:dyDescent="0.25">
      <c r="A1955" s="2">
        <v>4923</v>
      </c>
      <c r="B1955" s="4" t="s">
        <v>2710</v>
      </c>
      <c r="C1955" s="4" t="s">
        <v>2711</v>
      </c>
      <c r="D1955" s="52">
        <v>1496</v>
      </c>
      <c r="E1955" s="5" t="s">
        <v>1756</v>
      </c>
      <c r="F1955" s="5">
        <v>4</v>
      </c>
      <c r="G1955" s="5">
        <v>27</v>
      </c>
      <c r="H1955" s="5">
        <v>6159</v>
      </c>
      <c r="I1955" t="s">
        <v>32635</v>
      </c>
      <c r="J1955" s="46" t="s">
        <v>32718</v>
      </c>
      <c r="K1955" s="56"/>
      <c r="L1955" s="56"/>
      <c r="M1955" s="56">
        <f t="shared" si="205"/>
        <v>1904</v>
      </c>
      <c r="N1955" s="56"/>
      <c r="O1955" s="56">
        <f t="shared" si="206"/>
        <v>2</v>
      </c>
      <c r="P1955" s="56">
        <f t="shared" si="207"/>
        <v>4</v>
      </c>
      <c r="Q1955" s="2" t="str">
        <f t="shared" si="204"/>
        <v>&lt;a href="set01\hope_pioneer_jan1904todec1906\misc\m_b_a_new_initiates_february_4_1904_p4_hp.pdf"&gt;New Initiates&lt;/a&gt;</v>
      </c>
    </row>
    <row r="1956" spans="1:17" x14ac:dyDescent="0.25">
      <c r="A1956" s="2">
        <v>513</v>
      </c>
      <c r="B1956" s="4" t="s">
        <v>8759</v>
      </c>
      <c r="C1956" s="4" t="s">
        <v>8760</v>
      </c>
      <c r="D1956" s="52">
        <v>1497</v>
      </c>
      <c r="E1956" s="5" t="s">
        <v>11770</v>
      </c>
      <c r="F1956" s="5">
        <v>8</v>
      </c>
      <c r="G1956" s="5">
        <v>7</v>
      </c>
      <c r="H1956" s="5">
        <v>538</v>
      </c>
      <c r="I1956" s="99" t="s">
        <v>24015</v>
      </c>
      <c r="J1956" s="46" t="s">
        <v>33089</v>
      </c>
      <c r="K1956" s="56"/>
      <c r="L1956" s="56"/>
      <c r="M1956" s="56">
        <f t="shared" si="205"/>
        <v>1904</v>
      </c>
      <c r="N1956" s="56"/>
      <c r="O1956" s="56">
        <f t="shared" si="206"/>
        <v>2</v>
      </c>
      <c r="P1956" s="56">
        <f t="shared" si="207"/>
        <v>5</v>
      </c>
      <c r="Q1956" s="2" t="str">
        <f t="shared" si="204"/>
        <v>&lt;a href="set03\cg\cg_march_9,_1901_-_december_29,_1905\miscellaneous\boe,_n_m_unpleasant_exchange_february_5,_1904_p8_cg.pdf"&gt;Unpleasant exchange&lt;/a&gt;</v>
      </c>
    </row>
    <row r="1957" spans="1:17" x14ac:dyDescent="0.25">
      <c r="A1957" s="2">
        <v>2970</v>
      </c>
      <c r="B1957" s="4" t="s">
        <v>8829</v>
      </c>
      <c r="C1957" s="4" t="s">
        <v>8830</v>
      </c>
      <c r="D1957" s="52">
        <v>1497</v>
      </c>
      <c r="E1957" s="5" t="s">
        <v>11770</v>
      </c>
      <c r="F1957" s="5">
        <v>8</v>
      </c>
      <c r="G1957" s="5">
        <v>7</v>
      </c>
      <c r="H1957" s="5">
        <v>577</v>
      </c>
      <c r="I1957" s="99" t="s">
        <v>24016</v>
      </c>
      <c r="J1957" s="46" t="s">
        <v>33089</v>
      </c>
      <c r="K1957" s="56"/>
      <c r="L1957" s="56"/>
      <c r="M1957" s="56">
        <f t="shared" si="205"/>
        <v>1904</v>
      </c>
      <c r="N1957" s="56"/>
      <c r="O1957" s="56">
        <f t="shared" si="206"/>
        <v>2</v>
      </c>
      <c r="P1957" s="56">
        <f t="shared" si="207"/>
        <v>5</v>
      </c>
      <c r="Q1957" s="2" t="str">
        <f t="shared" si="204"/>
        <v>&lt;a href="set03\cg\cg_march_9,_1901_-_december_29,_1905\miscellaneous\hill,_ed_unpleasant_accident_february_5,_1904_p8_cg.pdf"&gt;Unpleasant accident&lt;/a&gt;</v>
      </c>
    </row>
    <row r="1958" spans="1:17" x14ac:dyDescent="0.25">
      <c r="A1958" s="2">
        <v>5931</v>
      </c>
      <c r="B1958" s="4" t="s">
        <v>12639</v>
      </c>
      <c r="C1958" s="4" t="s">
        <v>1607</v>
      </c>
      <c r="D1958" s="52">
        <v>1497</v>
      </c>
      <c r="E1958" s="5" t="s">
        <v>11770</v>
      </c>
      <c r="F1958" s="5">
        <v>7</v>
      </c>
      <c r="G1958" s="5">
        <v>7</v>
      </c>
      <c r="H1958" s="5">
        <v>629</v>
      </c>
      <c r="I1958" t="s">
        <v>24017</v>
      </c>
      <c r="J1958" s="46" t="s">
        <v>33089</v>
      </c>
      <c r="K1958" s="56"/>
      <c r="L1958" s="56"/>
      <c r="M1958" s="56">
        <f t="shared" si="205"/>
        <v>1904</v>
      </c>
      <c r="N1958" s="56"/>
      <c r="O1958" s="56">
        <f t="shared" si="206"/>
        <v>2</v>
      </c>
      <c r="P1958" s="56">
        <f t="shared" si="207"/>
        <v>5</v>
      </c>
      <c r="Q1958" s="2" t="str">
        <f t="shared" si="204"/>
        <v>&lt;a href="set03\cg\cg_march_9,_1901_-_december_29,_1905\miscellaneous\pleasantview_notes_february_5,_1904_p7_cg.pdf"&gt;Notes&lt;/a&gt;</v>
      </c>
    </row>
    <row r="1959" spans="1:17" x14ac:dyDescent="0.25">
      <c r="A1959" s="2">
        <v>1554</v>
      </c>
      <c r="B1959" s="4" t="s">
        <v>5593</v>
      </c>
      <c r="C1959" s="4" t="s">
        <v>13139</v>
      </c>
      <c r="D1959" s="52">
        <v>1503</v>
      </c>
      <c r="E1959" s="5" t="s">
        <v>13634</v>
      </c>
      <c r="F1959" s="5">
        <v>2</v>
      </c>
      <c r="G1959" s="5">
        <v>40</v>
      </c>
      <c r="H1959" s="5">
        <v>7612</v>
      </c>
      <c r="I1959" s="99" t="s">
        <v>31566</v>
      </c>
      <c r="J1959" s="46" t="s">
        <v>33126</v>
      </c>
      <c r="K1959" s="56"/>
      <c r="L1959" s="56"/>
      <c r="M1959" s="56">
        <f t="shared" si="205"/>
        <v>1904</v>
      </c>
      <c r="N1959" s="56"/>
      <c r="O1959" s="56">
        <f t="shared" si="206"/>
        <v>2</v>
      </c>
      <c r="P1959" s="56">
        <f t="shared" si="207"/>
        <v>11</v>
      </c>
      <c r="Q1959" s="2" t="str">
        <f t="shared" si="204"/>
        <v>&lt;a href="set03\the_times_record\vctr_july_2,_1903_-_december_29,_1904\miscellaneous\dazey_february_11,_1904_p2_vctr_pt1.pdf"&gt;Notes Part 1&lt;/a&gt;</v>
      </c>
    </row>
    <row r="1960" spans="1:17" x14ac:dyDescent="0.25">
      <c r="A1960" s="2">
        <v>1556</v>
      </c>
      <c r="B1960" s="4" t="s">
        <v>5593</v>
      </c>
      <c r="C1960" s="4" t="s">
        <v>13140</v>
      </c>
      <c r="D1960" s="52">
        <v>1503</v>
      </c>
      <c r="E1960" s="5" t="s">
        <v>13634</v>
      </c>
      <c r="F1960" s="5">
        <v>2</v>
      </c>
      <c r="G1960" s="5">
        <v>40</v>
      </c>
      <c r="H1960" s="5">
        <v>7613</v>
      </c>
      <c r="I1960" s="99" t="s">
        <v>31567</v>
      </c>
      <c r="J1960" s="46" t="s">
        <v>33126</v>
      </c>
      <c r="K1960" s="56"/>
      <c r="L1960" s="56"/>
      <c r="M1960" s="56">
        <f t="shared" si="205"/>
        <v>1904</v>
      </c>
      <c r="N1960" s="56"/>
      <c r="O1960" s="56">
        <f t="shared" si="206"/>
        <v>2</v>
      </c>
      <c r="P1960" s="56">
        <f t="shared" si="207"/>
        <v>11</v>
      </c>
      <c r="Q1960" s="2" t="str">
        <f t="shared" si="204"/>
        <v>&lt;a href="set03\the_times_record\vctr_july_2,_1903_-_december_29,_1904\miscellaneous\dazey_february_11,_1904_p2_vctr_pt2.pdf"&gt;Notes Part 2&lt;/a&gt;</v>
      </c>
    </row>
    <row r="1961" spans="1:17" x14ac:dyDescent="0.25">
      <c r="A1961" s="2">
        <v>3606</v>
      </c>
      <c r="B1961" s="4" t="s">
        <v>1761</v>
      </c>
      <c r="C1961" s="4" t="s">
        <v>10203</v>
      </c>
      <c r="D1961" s="98">
        <v>1503</v>
      </c>
      <c r="E1961" s="5" t="s">
        <v>1756</v>
      </c>
      <c r="F1961" s="5">
        <v>4</v>
      </c>
      <c r="G1961" s="5">
        <v>27.1</v>
      </c>
      <c r="H1961" s="5"/>
      <c r="I1961" t="s">
        <v>32753</v>
      </c>
      <c r="J1961" s="46" t="s">
        <v>33113</v>
      </c>
      <c r="M1961" s="56">
        <f t="shared" si="205"/>
        <v>1904</v>
      </c>
      <c r="N1961" s="56"/>
      <c r="O1961" s="56">
        <f t="shared" si="206"/>
        <v>2</v>
      </c>
      <c r="P1961" s="56">
        <f t="shared" si="207"/>
        <v>11</v>
      </c>
      <c r="Q1961" s="2" t="str">
        <f t="shared" si="204"/>
        <v>&lt;a href="set01\hope_pioneer_jan1904todec1906\hsn\hope_school_notes_february_11_1904_p4_hp.pdf"&gt;School Notes&lt;/a&gt;</v>
      </c>
    </row>
    <row r="1962" spans="1:17" x14ac:dyDescent="0.25">
      <c r="A1962" s="2">
        <v>4730</v>
      </c>
      <c r="B1962" s="4" t="s">
        <v>9984</v>
      </c>
      <c r="C1962" s="4" t="s">
        <v>9983</v>
      </c>
      <c r="D1962" s="52">
        <v>1504</v>
      </c>
      <c r="E1962" s="5" t="s">
        <v>13632</v>
      </c>
      <c r="F1962" s="5">
        <v>4</v>
      </c>
      <c r="G1962" s="5">
        <v>42</v>
      </c>
      <c r="H1962" s="5">
        <v>7764</v>
      </c>
      <c r="I1962" s="99" t="s">
        <v>31704</v>
      </c>
      <c r="J1962" s="46" t="s">
        <v>33128</v>
      </c>
      <c r="K1962" s="56"/>
      <c r="L1962" s="56"/>
      <c r="M1962" s="56">
        <f t="shared" si="205"/>
        <v>1904</v>
      </c>
      <c r="N1962" s="56"/>
      <c r="O1962" s="56">
        <f t="shared" si="206"/>
        <v>2</v>
      </c>
      <c r="P1962" s="56">
        <f t="shared" si="207"/>
        <v>12</v>
      </c>
      <c r="Q1962" s="2" t="str">
        <f t="shared" si="204"/>
        <v>&lt;a href="set03\wimbledon_news\wimbledon_news_1900_-_1905\miscellaneous\leal_locals_february_12,_1904_p4_wn.pdf"&gt;Locals&lt;/a&gt;</v>
      </c>
    </row>
    <row r="1963" spans="1:17" x14ac:dyDescent="0.25">
      <c r="A1963" s="2">
        <v>5932</v>
      </c>
      <c r="B1963" s="4" t="s">
        <v>12639</v>
      </c>
      <c r="C1963" s="4" t="s">
        <v>1607</v>
      </c>
      <c r="D1963" s="52">
        <v>1504</v>
      </c>
      <c r="E1963" s="5" t="s">
        <v>11770</v>
      </c>
      <c r="F1963" s="5">
        <v>7</v>
      </c>
      <c r="G1963" s="5">
        <v>7</v>
      </c>
      <c r="H1963" s="5">
        <v>631</v>
      </c>
      <c r="I1963" t="s">
        <v>24018</v>
      </c>
      <c r="J1963" s="46" t="s">
        <v>33089</v>
      </c>
      <c r="K1963" s="56"/>
      <c r="L1963" s="56"/>
      <c r="M1963" s="56">
        <f t="shared" si="205"/>
        <v>1904</v>
      </c>
      <c r="N1963" s="56"/>
      <c r="O1963" s="56">
        <f t="shared" si="206"/>
        <v>2</v>
      </c>
      <c r="P1963" s="56">
        <f t="shared" si="207"/>
        <v>12</v>
      </c>
      <c r="Q1963" s="2" t="str">
        <f t="shared" si="204"/>
        <v>&lt;a href="set03\cg\cg_march_9,_1901_-_december_29,_1905\miscellaneous\pleasantview_notes_february_12,_1904_p7_cg.pdf"&gt;Notes&lt;/a&gt;</v>
      </c>
    </row>
    <row r="1964" spans="1:17" x14ac:dyDescent="0.25">
      <c r="A1964" s="2">
        <v>8342</v>
      </c>
      <c r="B1964" s="4" t="s">
        <v>186</v>
      </c>
      <c r="C1964" s="4" t="s">
        <v>6892</v>
      </c>
      <c r="D1964" s="52">
        <v>1504</v>
      </c>
      <c r="E1964" s="5" t="s">
        <v>11770</v>
      </c>
      <c r="F1964" s="5">
        <v>1</v>
      </c>
      <c r="G1964" s="5">
        <v>7</v>
      </c>
      <c r="H1964" s="5">
        <v>736</v>
      </c>
      <c r="I1964" t="s">
        <v>24019</v>
      </c>
      <c r="J1964" s="46" t="s">
        <v>33089</v>
      </c>
      <c r="K1964" s="56"/>
      <c r="L1964" s="56"/>
      <c r="M1964" s="56">
        <f t="shared" si="205"/>
        <v>1904</v>
      </c>
      <c r="N1964" s="56"/>
      <c r="O1964" s="56">
        <f t="shared" si="206"/>
        <v>2</v>
      </c>
      <c r="P1964" s="56">
        <f t="shared" si="207"/>
        <v>12</v>
      </c>
      <c r="Q1964" s="2" t="str">
        <f t="shared" si="204"/>
        <v>&lt;a href="set03\cg\cg_march_9,_1901_-_december_29,_1905\miscellaneous\wimbledon_old_settlers_meeting_february_12,_1904_p1_cg.pdf"&gt;Old Settlers Meeting&lt;/a&gt;</v>
      </c>
    </row>
    <row r="1965" spans="1:17" x14ac:dyDescent="0.25">
      <c r="A1965" s="2">
        <v>8343</v>
      </c>
      <c r="B1965" s="4" t="s">
        <v>186</v>
      </c>
      <c r="C1965" s="4" t="s">
        <v>10190</v>
      </c>
      <c r="D1965" s="52">
        <v>1504</v>
      </c>
      <c r="E1965" s="5" t="s">
        <v>13632</v>
      </c>
      <c r="F1965" s="5">
        <v>1</v>
      </c>
      <c r="G1965" s="5">
        <v>42</v>
      </c>
      <c r="H1965" s="5">
        <v>7817</v>
      </c>
      <c r="I1965" s="99" t="s">
        <v>31705</v>
      </c>
      <c r="J1965" s="46" t="s">
        <v>33128</v>
      </c>
      <c r="K1965" s="56"/>
      <c r="L1965" s="56"/>
      <c r="M1965" s="56">
        <f t="shared" si="205"/>
        <v>1904</v>
      </c>
      <c r="N1965" s="56"/>
      <c r="O1965" s="56">
        <f t="shared" si="206"/>
        <v>2</v>
      </c>
      <c r="P1965" s="56">
        <f t="shared" si="207"/>
        <v>12</v>
      </c>
      <c r="Q1965" s="2" t="str">
        <f t="shared" si="204"/>
        <v>&lt;a href="set03\wimbledon_news\wimbledon_news_1900_-_1905\miscellaneous\wimbledon_old_settlers_meeting_report_february_12,_1904_p1_wn.pdf"&gt;Old Settlers Meeting Report&lt;/a&gt;</v>
      </c>
    </row>
    <row r="1966" spans="1:17" x14ac:dyDescent="0.25">
      <c r="A1966" s="2">
        <v>938</v>
      </c>
      <c r="B1966" s="4" t="s">
        <v>1630</v>
      </c>
      <c r="C1966" s="4" t="s">
        <v>8061</v>
      </c>
      <c r="D1966" s="52">
        <v>1510</v>
      </c>
      <c r="E1966" s="5" t="s">
        <v>13636</v>
      </c>
      <c r="F1966" s="5">
        <v>4</v>
      </c>
      <c r="G1966" s="5">
        <v>17</v>
      </c>
      <c r="H1966" s="5">
        <v>2758</v>
      </c>
      <c r="I1966" t="s">
        <v>27170</v>
      </c>
      <c r="J1966" s="46" t="s">
        <v>33099</v>
      </c>
      <c r="K1966" s="56"/>
      <c r="L1966" s="56"/>
      <c r="M1966" s="56">
        <f t="shared" si="205"/>
        <v>1904</v>
      </c>
      <c r="N1966" s="56"/>
      <c r="O1966" s="56">
        <f t="shared" si="206"/>
        <v>2</v>
      </c>
      <c r="P1966" s="56">
        <f t="shared" si="207"/>
        <v>18</v>
      </c>
      <c r="Q1966" s="2" t="str">
        <f t="shared" si="204"/>
        <v>&lt;a href="set02\miscellaneous\griggs_county_sentinel\1899_-_1906\business_men's_club_organized_february_18,_1904_p4_gcs.pdf"&gt;Business Men's Club organized&lt;/a&gt;</v>
      </c>
    </row>
    <row r="1967" spans="1:17" x14ac:dyDescent="0.25">
      <c r="A1967" s="2">
        <v>1537</v>
      </c>
      <c r="B1967" s="4" t="s">
        <v>5593</v>
      </c>
      <c r="C1967" s="4" t="s">
        <v>1607</v>
      </c>
      <c r="D1967" s="52">
        <v>1510</v>
      </c>
      <c r="E1967" s="5" t="s">
        <v>13634</v>
      </c>
      <c r="F1967" s="5">
        <v>3</v>
      </c>
      <c r="G1967" s="5">
        <v>40</v>
      </c>
      <c r="H1967" s="5">
        <v>7614</v>
      </c>
      <c r="I1967" s="99" t="s">
        <v>31568</v>
      </c>
      <c r="J1967" s="46" t="s">
        <v>33126</v>
      </c>
      <c r="K1967" s="56"/>
      <c r="L1967" s="56"/>
      <c r="M1967" s="56">
        <f t="shared" si="205"/>
        <v>1904</v>
      </c>
      <c r="N1967" s="56"/>
      <c r="O1967" s="56">
        <f t="shared" si="206"/>
        <v>2</v>
      </c>
      <c r="P1967" s="56">
        <f t="shared" si="207"/>
        <v>18</v>
      </c>
      <c r="Q1967" s="2" t="str">
        <f t="shared" si="204"/>
        <v>&lt;a href="set03\the_times_record\vctr_july_2,_1903_-_december_29,_1904\miscellaneous\dazey_february_18,_1904_p3_vctr.pdf"&gt;Notes&lt;/a&gt;</v>
      </c>
    </row>
    <row r="1968" spans="1:17" x14ac:dyDescent="0.25">
      <c r="A1968" s="2">
        <v>3109</v>
      </c>
      <c r="B1968" s="4" t="s">
        <v>1700</v>
      </c>
      <c r="C1968" s="4" t="s">
        <v>2684</v>
      </c>
      <c r="D1968" s="52">
        <v>1510</v>
      </c>
      <c r="E1968" s="5" t="s">
        <v>1756</v>
      </c>
      <c r="F1968" s="5">
        <v>6</v>
      </c>
      <c r="G1968" s="5">
        <v>27</v>
      </c>
      <c r="H1968" s="5">
        <v>6134</v>
      </c>
      <c r="I1968" t="s">
        <v>32637</v>
      </c>
      <c r="J1968" s="46" t="s">
        <v>32718</v>
      </c>
      <c r="K1968" s="56"/>
      <c r="L1968" s="56"/>
      <c r="M1968" s="56">
        <f t="shared" si="205"/>
        <v>1904</v>
      </c>
      <c r="N1968" s="56"/>
      <c r="O1968" s="56">
        <f t="shared" si="206"/>
        <v>2</v>
      </c>
      <c r="P1968" s="56">
        <f t="shared" si="207"/>
        <v>18</v>
      </c>
      <c r="Q1968" s="2" t="str">
        <f t="shared" si="204"/>
        <v>&lt;a href="set01\hope_pioneer_jan1904todec1906\misc\hope_farmer's_institute_coming_february_18_1904_p6_hp.pdf"&gt;Farmer's Institute coming&lt;/a&gt;</v>
      </c>
    </row>
    <row r="1969" spans="1:17" x14ac:dyDescent="0.25">
      <c r="A1969" s="2">
        <v>3607</v>
      </c>
      <c r="B1969" s="4" t="s">
        <v>1761</v>
      </c>
      <c r="C1969" s="4" t="s">
        <v>10203</v>
      </c>
      <c r="D1969" s="98">
        <v>1510</v>
      </c>
      <c r="E1969" s="5" t="s">
        <v>1756</v>
      </c>
      <c r="F1969" s="5">
        <v>5</v>
      </c>
      <c r="G1969" s="5">
        <v>27.1</v>
      </c>
      <c r="H1969" s="5"/>
      <c r="I1969" t="s">
        <v>32756</v>
      </c>
      <c r="J1969" s="46" t="s">
        <v>33113</v>
      </c>
      <c r="M1969" s="56">
        <f t="shared" si="205"/>
        <v>1904</v>
      </c>
      <c r="N1969" s="56"/>
      <c r="O1969" s="56">
        <f t="shared" si="206"/>
        <v>2</v>
      </c>
      <c r="P1969" s="56">
        <f t="shared" si="207"/>
        <v>18</v>
      </c>
      <c r="Q1969" s="2" t="str">
        <f t="shared" si="204"/>
        <v>&lt;a href="set01\hope_pioneer_jan1904todec1906\hsn\hope_school_notes_february_18_1904_p5_hp.pdf"&gt;School Notes&lt;/a&gt;</v>
      </c>
    </row>
    <row r="1970" spans="1:17" x14ac:dyDescent="0.25">
      <c r="A1970" s="2">
        <v>4817</v>
      </c>
      <c r="B1970" s="4" t="s">
        <v>9379</v>
      </c>
      <c r="C1970" s="4" t="s">
        <v>9380</v>
      </c>
      <c r="D1970" s="52">
        <v>1510</v>
      </c>
      <c r="E1970" s="5" t="s">
        <v>13633</v>
      </c>
      <c r="F1970" s="5">
        <v>8</v>
      </c>
      <c r="G1970" s="5">
        <v>30</v>
      </c>
      <c r="H1970" s="5">
        <v>6349</v>
      </c>
      <c r="I1970" t="s">
        <v>30290</v>
      </c>
      <c r="J1970" s="46" t="s">
        <v>33118</v>
      </c>
      <c r="K1970" s="56"/>
      <c r="L1970" s="56"/>
      <c r="M1970" s="56">
        <f t="shared" si="205"/>
        <v>1904</v>
      </c>
      <c r="N1970" s="56"/>
      <c r="O1970" s="56">
        <f t="shared" si="206"/>
        <v>2</v>
      </c>
      <c r="P1970" s="56">
        <f t="shared" si="207"/>
        <v>18</v>
      </c>
      <c r="Q1970" s="2" t="str">
        <f t="shared" si="204"/>
        <v>&lt;a href="set03\se\se_september_4,_1902_-_december_28,_1905\miscellaneous\lilly,_f_r_and_family_to_langdon_february_18,_1904_p8_se.pdf"&gt;Family to Langdon&lt;/a&gt;</v>
      </c>
    </row>
    <row r="1971" spans="1:17" x14ac:dyDescent="0.25">
      <c r="A1971" s="2">
        <v>6483</v>
      </c>
      <c r="B1971" s="4" t="s">
        <v>2735</v>
      </c>
      <c r="C1971" s="4" t="s">
        <v>2736</v>
      </c>
      <c r="D1971" s="52">
        <v>1510</v>
      </c>
      <c r="E1971" s="5" t="s">
        <v>1756</v>
      </c>
      <c r="F1971" s="5">
        <v>4</v>
      </c>
      <c r="G1971" s="5">
        <v>27</v>
      </c>
      <c r="H1971" s="5">
        <v>6175</v>
      </c>
      <c r="I1971" t="s">
        <v>32638</v>
      </c>
      <c r="J1971" s="46" t="s">
        <v>32718</v>
      </c>
      <c r="K1971" s="56"/>
      <c r="L1971" s="56"/>
      <c r="M1971" s="56">
        <f t="shared" si="205"/>
        <v>1904</v>
      </c>
      <c r="N1971" s="56"/>
      <c r="O1971" s="56">
        <f t="shared" si="206"/>
        <v>2</v>
      </c>
      <c r="P1971" s="56">
        <f t="shared" si="207"/>
        <v>18</v>
      </c>
      <c r="Q1971" s="2" t="str">
        <f t="shared" si="204"/>
        <v>&lt;a href="set01\hope_pioneer_jan1904todec1906\misc\sharon_literary_society_meets_february_18_1904_p4_hp.pdf"&gt;Literary Society meets&lt;/a&gt;</v>
      </c>
    </row>
    <row r="1972" spans="1:17" x14ac:dyDescent="0.25">
      <c r="A1972" s="2">
        <v>7023</v>
      </c>
      <c r="B1972" s="4" t="s">
        <v>33140</v>
      </c>
      <c r="C1972" s="4" t="s">
        <v>33139</v>
      </c>
      <c r="D1972" s="98">
        <v>1510</v>
      </c>
      <c r="E1972" s="5" t="s">
        <v>1756</v>
      </c>
      <c r="F1972" s="5">
        <v>3</v>
      </c>
      <c r="G1972" s="5">
        <v>27.2</v>
      </c>
      <c r="H1972" s="5"/>
      <c r="I1972" t="s">
        <v>32845</v>
      </c>
      <c r="J1972" s="46" t="s">
        <v>33114</v>
      </c>
      <c r="M1972" s="56">
        <f t="shared" si="205"/>
        <v>1904</v>
      </c>
      <c r="N1972" s="56"/>
      <c r="O1972" s="56">
        <f t="shared" si="206"/>
        <v>2</v>
      </c>
      <c r="P1972" s="56">
        <f t="shared" si="207"/>
        <v>18</v>
      </c>
      <c r="Q1972" s="2" t="str">
        <f t="shared" si="204"/>
        <v>&lt;a href="set01\hope_pioneer_jan1904todec1906\sccm\sccm_february_18_1904_p3_hp.pdf"&gt;Meeting Minutes&lt;/a&gt;</v>
      </c>
    </row>
    <row r="1973" spans="1:17" x14ac:dyDescent="0.25">
      <c r="A1973" s="2">
        <v>5267</v>
      </c>
      <c r="B1973" s="4" t="s">
        <v>8882</v>
      </c>
      <c r="C1973" s="4" t="s">
        <v>8883</v>
      </c>
      <c r="D1973" s="52">
        <v>1511</v>
      </c>
      <c r="E1973" s="5" t="s">
        <v>11770</v>
      </c>
      <c r="F1973" s="5">
        <v>8</v>
      </c>
      <c r="G1973" s="5">
        <v>7</v>
      </c>
      <c r="H1973" s="5">
        <v>605</v>
      </c>
      <c r="I1973" t="s">
        <v>24020</v>
      </c>
      <c r="J1973" s="46" t="s">
        <v>33089</v>
      </c>
      <c r="K1973" s="56"/>
      <c r="L1973" s="56"/>
      <c r="M1973" s="56">
        <f t="shared" si="205"/>
        <v>1904</v>
      </c>
      <c r="N1973" s="56"/>
      <c r="O1973" s="56">
        <f t="shared" si="206"/>
        <v>2</v>
      </c>
      <c r="P1973" s="56">
        <f t="shared" si="207"/>
        <v>19</v>
      </c>
      <c r="Q1973" s="2" t="str">
        <f t="shared" si="204"/>
        <v>&lt;a href="set03\cg\cg_march_9,_1901_-_december_29,_1905\miscellaneous\morris,_john_haircut_february_19,_1904_p8_cg.pdf"&gt;Haircut&lt;/a&gt;</v>
      </c>
    </row>
    <row r="1974" spans="1:17" x14ac:dyDescent="0.25">
      <c r="A1974" s="2">
        <v>3522</v>
      </c>
      <c r="B1974" s="4" t="s">
        <v>1761</v>
      </c>
      <c r="C1974" s="4" t="s">
        <v>32835</v>
      </c>
      <c r="D1974" s="98">
        <v>1517</v>
      </c>
      <c r="E1974" s="5" t="s">
        <v>1756</v>
      </c>
      <c r="F1974" s="5">
        <v>5</v>
      </c>
      <c r="G1974" s="5">
        <v>27.1</v>
      </c>
      <c r="H1974" s="5"/>
      <c r="I1974" t="s">
        <v>32728</v>
      </c>
      <c r="J1974" s="46" t="s">
        <v>33113</v>
      </c>
      <c r="M1974" s="56">
        <f t="shared" si="205"/>
        <v>1904</v>
      </c>
      <c r="N1974" s="56"/>
      <c r="O1974" s="56">
        <f t="shared" si="206"/>
        <v>2</v>
      </c>
      <c r="P1974" s="56">
        <f t="shared" si="207"/>
        <v>25</v>
      </c>
      <c r="Q1974" s="2" t="str">
        <f t="shared" si="204"/>
        <v>&lt;a href="set01\hope_pioneer_jan1904todec1906\hsn\hope_school_election_to_build_new_school_february_25_1904_p5_hp.pdf"&gt;Election To Build New School&lt;/a&gt;</v>
      </c>
    </row>
    <row r="1975" spans="1:17" x14ac:dyDescent="0.25">
      <c r="A1975" s="2">
        <v>3608</v>
      </c>
      <c r="B1975" s="4" t="s">
        <v>1761</v>
      </c>
      <c r="C1975" s="4" t="s">
        <v>10203</v>
      </c>
      <c r="D1975" s="98">
        <v>1517</v>
      </c>
      <c r="E1975" s="5" t="s">
        <v>1756</v>
      </c>
      <c r="F1975" s="5">
        <v>3</v>
      </c>
      <c r="G1975" s="5">
        <v>27.1</v>
      </c>
      <c r="H1975" s="5"/>
      <c r="I1975" t="s">
        <v>32759</v>
      </c>
      <c r="J1975" s="46" t="s">
        <v>33113</v>
      </c>
      <c r="M1975" s="56">
        <f t="shared" si="205"/>
        <v>1904</v>
      </c>
      <c r="N1975" s="56"/>
      <c r="O1975" s="56">
        <f t="shared" si="206"/>
        <v>2</v>
      </c>
      <c r="P1975" s="56">
        <f t="shared" si="207"/>
        <v>25</v>
      </c>
      <c r="Q1975" s="2" t="str">
        <f t="shared" si="204"/>
        <v>&lt;a href="set01\hope_pioneer_jan1904todec1906\hsn\hope_school_notes_february_25_1904_p3_hp.pdf"&gt;School Notes&lt;/a&gt;</v>
      </c>
    </row>
    <row r="1976" spans="1:17" x14ac:dyDescent="0.25">
      <c r="A1976" s="2">
        <v>7711</v>
      </c>
      <c r="B1976" s="4" t="s">
        <v>4409</v>
      </c>
      <c r="C1976" s="4" t="s">
        <v>9512</v>
      </c>
      <c r="D1976" s="52">
        <v>1524</v>
      </c>
      <c r="E1976" s="5" t="s">
        <v>13634</v>
      </c>
      <c r="F1976" s="5">
        <v>1</v>
      </c>
      <c r="G1976" s="5">
        <v>40</v>
      </c>
      <c r="H1976" s="5">
        <v>7641</v>
      </c>
      <c r="I1976" s="99" t="s">
        <v>31569</v>
      </c>
      <c r="J1976" s="46" t="s">
        <v>33126</v>
      </c>
      <c r="K1976" s="56"/>
      <c r="L1976" s="56"/>
      <c r="M1976" s="56">
        <f t="shared" si="205"/>
        <v>1904</v>
      </c>
      <c r="N1976" s="56"/>
      <c r="O1976" s="56">
        <f t="shared" si="206"/>
        <v>3</v>
      </c>
      <c r="P1976" s="56">
        <f t="shared" si="207"/>
        <v>3</v>
      </c>
      <c r="Q1976" s="2" t="str">
        <f t="shared" si="204"/>
        <v>&lt;a href="set03\the_times_record\vctr_july_2,_1903_-_december_29,_1904\miscellaneous\walks,_dave_sells_his_farm_march_3,_1904_p1_vctr.pdf"&gt;Sells his farm&lt;/a&gt;</v>
      </c>
    </row>
    <row r="1977" spans="1:17" x14ac:dyDescent="0.25">
      <c r="A1977" s="2">
        <v>6013</v>
      </c>
      <c r="B1977" s="4" t="s">
        <v>8907</v>
      </c>
      <c r="C1977" s="4" t="s">
        <v>8912</v>
      </c>
      <c r="D1977" s="52">
        <v>1525</v>
      </c>
      <c r="E1977" s="5" t="s">
        <v>11770</v>
      </c>
      <c r="F1977" s="5">
        <v>8</v>
      </c>
      <c r="G1977" s="5">
        <v>7</v>
      </c>
      <c r="H1977" s="5">
        <v>669</v>
      </c>
      <c r="I1977" t="s">
        <v>24021</v>
      </c>
      <c r="J1977" s="46" t="s">
        <v>33089</v>
      </c>
      <c r="K1977" s="56"/>
      <c r="L1977" s="56"/>
      <c r="M1977" s="56">
        <f t="shared" si="205"/>
        <v>1904</v>
      </c>
      <c r="N1977" s="56"/>
      <c r="O1977" s="56">
        <f t="shared" si="206"/>
        <v>3</v>
      </c>
      <c r="P1977" s="56">
        <f t="shared" si="207"/>
        <v>4</v>
      </c>
      <c r="Q1977" s="2" t="str">
        <f t="shared" si="204"/>
        <v>&lt;a href="set03\cg\cg_march_9,_1901_-_december_29,_1905\miscellaneous\posey,_abe_to_wichita_ks_march_4,_1904_p8_cg.pdf"&gt;To Wichita KS&lt;/a&gt;</v>
      </c>
    </row>
    <row r="1978" spans="1:17" x14ac:dyDescent="0.25">
      <c r="A1978" s="2">
        <v>7713</v>
      </c>
      <c r="B1978" s="4" t="s">
        <v>4409</v>
      </c>
      <c r="C1978" s="4" t="s">
        <v>8997</v>
      </c>
      <c r="D1978" s="52">
        <v>1525</v>
      </c>
      <c r="E1978" s="5" t="s">
        <v>11770</v>
      </c>
      <c r="F1978" s="5">
        <v>8</v>
      </c>
      <c r="G1978" s="5">
        <v>7</v>
      </c>
      <c r="H1978" s="5">
        <v>722</v>
      </c>
      <c r="I1978" t="s">
        <v>24022</v>
      </c>
      <c r="J1978" s="46" t="s">
        <v>33089</v>
      </c>
      <c r="K1978" s="56"/>
      <c r="L1978" s="56"/>
      <c r="M1978" s="56">
        <f t="shared" si="205"/>
        <v>1904</v>
      </c>
      <c r="N1978" s="56"/>
      <c r="O1978" s="56">
        <f t="shared" si="206"/>
        <v>3</v>
      </c>
      <c r="P1978" s="56">
        <f t="shared" si="207"/>
        <v>4</v>
      </c>
      <c r="Q1978" s="2" t="str">
        <f t="shared" si="204"/>
        <v>&lt;a href="set03\cg\cg_march_9,_1901_-_december_29,_1905\miscellaneous\walks,_david_visiting_in_courtenay_and_robert_march_4,_1904_p8_cg.pdf"&gt;Visiting in Courtenay and Robert&lt;/a&gt;</v>
      </c>
    </row>
    <row r="1979" spans="1:17" x14ac:dyDescent="0.25">
      <c r="A1979" s="2">
        <v>8141</v>
      </c>
      <c r="B1979" s="4" t="s">
        <v>10187</v>
      </c>
      <c r="C1979" s="4" t="s">
        <v>3000</v>
      </c>
      <c r="D1979" s="52">
        <v>1525</v>
      </c>
      <c r="E1979" s="5" t="s">
        <v>13632</v>
      </c>
      <c r="F1979" s="5">
        <v>4</v>
      </c>
      <c r="G1979" s="5">
        <v>42</v>
      </c>
      <c r="H1979" s="5">
        <v>7813</v>
      </c>
      <c r="I1979" s="99" t="s">
        <v>31706</v>
      </c>
      <c r="J1979" s="46" t="s">
        <v>33128</v>
      </c>
      <c r="K1979" s="56"/>
      <c r="L1979" s="56"/>
      <c r="M1979" s="56">
        <f t="shared" si="205"/>
        <v>1904</v>
      </c>
      <c r="N1979" s="56"/>
      <c r="O1979" s="56">
        <f t="shared" si="206"/>
        <v>3</v>
      </c>
      <c r="P1979" s="56">
        <f t="shared" si="207"/>
        <v>4</v>
      </c>
      <c r="Q1979" s="2" t="str">
        <f t="shared" si="204"/>
        <v>&lt;a href="set03\wimbledon_news\wimbledon_news_1900_-_1905\miscellaneous\wentling,_w_j_accidental_shooting_march_4,_1904_p4_wn.pdf"&gt;Accidental Shooting&lt;/a&gt;</v>
      </c>
    </row>
    <row r="1980" spans="1:17" x14ac:dyDescent="0.25">
      <c r="A1980" s="2">
        <v>877</v>
      </c>
      <c r="B1980" s="4" t="s">
        <v>2665</v>
      </c>
      <c r="C1980" s="4" t="s">
        <v>2666</v>
      </c>
      <c r="D1980" s="52">
        <v>1531</v>
      </c>
      <c r="E1980" s="5" t="s">
        <v>1756</v>
      </c>
      <c r="F1980" s="5">
        <v>4</v>
      </c>
      <c r="G1980" s="5">
        <v>27</v>
      </c>
      <c r="H1980" s="5">
        <v>6120</v>
      </c>
      <c r="I1980" t="s">
        <v>32639</v>
      </c>
      <c r="J1980" s="46" t="s">
        <v>32718</v>
      </c>
      <c r="K1980" s="56"/>
      <c r="L1980" s="56"/>
      <c r="M1980" s="56">
        <f t="shared" si="205"/>
        <v>1904</v>
      </c>
      <c r="N1980" s="56"/>
      <c r="O1980" s="56">
        <f t="shared" si="206"/>
        <v>3</v>
      </c>
      <c r="P1980" s="56">
        <f t="shared" si="207"/>
        <v>10</v>
      </c>
      <c r="Q1980" s="2" t="str">
        <f t="shared" si="204"/>
        <v>&lt;a href="set01\hope_pioneer_jan1904todec1906\misc\colgate_farmer's_elevator_organized_march_10_1904_p4_hp.pdf"&gt;Farmer's Elevator organized&lt;/a&gt;</v>
      </c>
    </row>
    <row r="1981" spans="1:17" x14ac:dyDescent="0.25">
      <c r="A1981" s="2">
        <v>1538</v>
      </c>
      <c r="B1981" s="4" t="s">
        <v>5593</v>
      </c>
      <c r="C1981" s="4" t="s">
        <v>1607</v>
      </c>
      <c r="D1981" s="52">
        <v>1531</v>
      </c>
      <c r="E1981" s="5" t="s">
        <v>13634</v>
      </c>
      <c r="F1981" s="5">
        <v>2</v>
      </c>
      <c r="G1981" s="5">
        <v>40</v>
      </c>
      <c r="H1981" s="5">
        <v>7618</v>
      </c>
      <c r="I1981" s="99" t="s">
        <v>31570</v>
      </c>
      <c r="J1981" s="46" t="s">
        <v>33126</v>
      </c>
      <c r="K1981" s="56"/>
      <c r="L1981" s="56"/>
      <c r="M1981" s="56">
        <f t="shared" si="205"/>
        <v>1904</v>
      </c>
      <c r="N1981" s="56"/>
      <c r="O1981" s="56">
        <f t="shared" si="206"/>
        <v>3</v>
      </c>
      <c r="P1981" s="56">
        <f t="shared" si="207"/>
        <v>10</v>
      </c>
      <c r="Q1981" s="2" t="str">
        <f t="shared" si="204"/>
        <v>&lt;a href="set03\the_times_record\vctr_july_2,_1903_-_december_29,_1904\miscellaneous\dazey_march_10,_1904_p2_vctr.pdf"&gt;Notes&lt;/a&gt;</v>
      </c>
    </row>
    <row r="1982" spans="1:17" x14ac:dyDescent="0.25">
      <c r="A1982" s="2">
        <v>3701</v>
      </c>
      <c r="B1982" s="4" t="s">
        <v>1761</v>
      </c>
      <c r="C1982" s="4" t="s">
        <v>32840</v>
      </c>
      <c r="D1982" s="98">
        <v>1531</v>
      </c>
      <c r="E1982" s="5" t="s">
        <v>1756</v>
      </c>
      <c r="F1982" s="5">
        <v>4</v>
      </c>
      <c r="G1982" s="5">
        <v>27.1</v>
      </c>
      <c r="H1982" s="5"/>
      <c r="I1982" t="s">
        <v>32818</v>
      </c>
      <c r="J1982" s="46" t="s">
        <v>33113</v>
      </c>
      <c r="M1982" s="56">
        <f t="shared" si="205"/>
        <v>1904</v>
      </c>
      <c r="N1982" s="56"/>
      <c r="O1982" s="56">
        <f t="shared" si="206"/>
        <v>3</v>
      </c>
      <c r="P1982" s="56">
        <f t="shared" si="207"/>
        <v>10</v>
      </c>
      <c r="Q1982" s="2" t="str">
        <f t="shared" si="204"/>
        <v>&lt;a href="set01\hope_pioneer_jan1904todec1906\hsn\hope_school_notes_part_one_march_10_1904_p4_hp.pdf"&gt;School Notes pt 1&lt;/a&gt;</v>
      </c>
    </row>
    <row r="1983" spans="1:17" x14ac:dyDescent="0.25">
      <c r="A1983" s="2">
        <v>3702</v>
      </c>
      <c r="B1983" s="4" t="s">
        <v>1761</v>
      </c>
      <c r="C1983" s="4" t="s">
        <v>32841</v>
      </c>
      <c r="D1983" s="98">
        <v>1531</v>
      </c>
      <c r="E1983" s="5" t="s">
        <v>1756</v>
      </c>
      <c r="F1983" s="5">
        <v>4</v>
      </c>
      <c r="G1983" s="5">
        <v>27.1</v>
      </c>
      <c r="H1983" s="5"/>
      <c r="I1983" t="s">
        <v>32819</v>
      </c>
      <c r="J1983" s="46" t="s">
        <v>33113</v>
      </c>
      <c r="M1983" s="56">
        <f t="shared" si="205"/>
        <v>1904</v>
      </c>
      <c r="N1983" s="56"/>
      <c r="O1983" s="56">
        <f t="shared" si="206"/>
        <v>3</v>
      </c>
      <c r="P1983" s="56">
        <f t="shared" si="207"/>
        <v>10</v>
      </c>
      <c r="Q1983" s="2" t="str">
        <f t="shared" si="204"/>
        <v>&lt;a href="set01\hope_pioneer_jan1904todec1906\hsn\hope_school_notes_part_two_march_10_1904_p4_hp.pdf"&gt;School Notes pt 2&lt;/a&gt;</v>
      </c>
    </row>
    <row r="1984" spans="1:17" x14ac:dyDescent="0.25">
      <c r="A1984" s="2">
        <v>4731</v>
      </c>
      <c r="B1984" s="4" t="s">
        <v>9984</v>
      </c>
      <c r="C1984" s="4" t="s">
        <v>9983</v>
      </c>
      <c r="D1984" s="52">
        <v>1532</v>
      </c>
      <c r="E1984" s="5" t="s">
        <v>13632</v>
      </c>
      <c r="F1984" s="5">
        <v>4</v>
      </c>
      <c r="G1984" s="5">
        <v>42</v>
      </c>
      <c r="H1984" s="5">
        <v>7770</v>
      </c>
      <c r="I1984" s="99" t="s">
        <v>31707</v>
      </c>
      <c r="J1984" s="46" t="s">
        <v>33128</v>
      </c>
      <c r="K1984" s="56"/>
      <c r="L1984" s="56"/>
      <c r="M1984" s="56">
        <f t="shared" si="205"/>
        <v>1904</v>
      </c>
      <c r="N1984" s="56"/>
      <c r="O1984" s="56">
        <f t="shared" si="206"/>
        <v>3</v>
      </c>
      <c r="P1984" s="56">
        <f t="shared" si="207"/>
        <v>11</v>
      </c>
      <c r="Q1984" s="2" t="str">
        <f t="shared" si="204"/>
        <v>&lt;a href="set03\wimbledon_news\wimbledon_news_1900_-_1905\miscellaneous\leal_locals_march_11,_1904_p4_wn.pdf"&gt;Locals&lt;/a&gt;</v>
      </c>
    </row>
    <row r="1985" spans="1:17" x14ac:dyDescent="0.25">
      <c r="A1985" s="2">
        <v>1539</v>
      </c>
      <c r="B1985" s="4" t="s">
        <v>5593</v>
      </c>
      <c r="C1985" s="4" t="s">
        <v>1607</v>
      </c>
      <c r="D1985" s="52">
        <v>1538</v>
      </c>
      <c r="E1985" s="5" t="s">
        <v>13634</v>
      </c>
      <c r="F1985" s="5">
        <v>8</v>
      </c>
      <c r="G1985" s="5">
        <v>40</v>
      </c>
      <c r="H1985" s="5">
        <v>7619</v>
      </c>
      <c r="I1985" s="99" t="s">
        <v>31571</v>
      </c>
      <c r="J1985" s="46" t="s">
        <v>33126</v>
      </c>
      <c r="K1985" s="56"/>
      <c r="L1985" s="56"/>
      <c r="M1985" s="56">
        <f t="shared" si="205"/>
        <v>1904</v>
      </c>
      <c r="N1985" s="56"/>
      <c r="O1985" s="56">
        <f t="shared" si="206"/>
        <v>3</v>
      </c>
      <c r="P1985" s="56">
        <f t="shared" si="207"/>
        <v>17</v>
      </c>
      <c r="Q1985" s="2" t="str">
        <f t="shared" si="204"/>
        <v>&lt;a href="set03\the_times_record\vctr_july_2,_1903_-_december_29,_1904\miscellaneous\dazey_march_17,_1904_p8_vctr.pdf"&gt;Notes&lt;/a&gt;</v>
      </c>
    </row>
    <row r="1986" spans="1:17" x14ac:dyDescent="0.25">
      <c r="A1986" s="2">
        <v>3297</v>
      </c>
      <c r="B1986" s="4" t="s">
        <v>1700</v>
      </c>
      <c r="C1986" s="4" t="s">
        <v>2692</v>
      </c>
      <c r="D1986" s="52">
        <v>1538</v>
      </c>
      <c r="E1986" s="5" t="s">
        <v>1756</v>
      </c>
      <c r="F1986" s="5">
        <v>5</v>
      </c>
      <c r="G1986" s="5">
        <v>27</v>
      </c>
      <c r="H1986" s="5">
        <v>6140</v>
      </c>
      <c r="I1986" t="s">
        <v>32627</v>
      </c>
      <c r="J1986" s="46" t="s">
        <v>32718</v>
      </c>
      <c r="K1986" s="56"/>
      <c r="L1986" s="56"/>
      <c r="M1986" s="56">
        <f t="shared" si="205"/>
        <v>1904</v>
      </c>
      <c r="N1986" s="56"/>
      <c r="O1986" s="56">
        <f t="shared" si="206"/>
        <v>3</v>
      </c>
      <c r="P1986" s="56">
        <f t="shared" si="207"/>
        <v>17</v>
      </c>
      <c r="Q1986" s="2" t="str">
        <f t="shared" ref="Q1986:Q2049" si="208">"&lt;a href="&amp;""""&amp;J1986&amp;"\"&amp;I1986&amp;"""&gt;"&amp;C1986&amp;"&lt;/a&gt;"</f>
        <v>&lt;a href="set01\hope_pioneer_jan1904todec1906\misc\hope_village_election_march_17_1904_p5_hp.pdf"&gt;Village Election&lt;/a&gt;</v>
      </c>
    </row>
    <row r="1987" spans="1:17" x14ac:dyDescent="0.25">
      <c r="A1987" s="2">
        <v>3609</v>
      </c>
      <c r="B1987" s="4" t="s">
        <v>1761</v>
      </c>
      <c r="C1987" s="4" t="s">
        <v>10203</v>
      </c>
      <c r="D1987" s="98">
        <v>1538</v>
      </c>
      <c r="E1987" s="5" t="s">
        <v>1756</v>
      </c>
      <c r="F1987" s="5">
        <v>4</v>
      </c>
      <c r="G1987" s="5">
        <v>27.1</v>
      </c>
      <c r="H1987" s="5"/>
      <c r="I1987" t="s">
        <v>32774</v>
      </c>
      <c r="J1987" s="46" t="s">
        <v>33113</v>
      </c>
      <c r="M1987" s="56">
        <f t="shared" si="205"/>
        <v>1904</v>
      </c>
      <c r="N1987" s="56"/>
      <c r="O1987" s="56">
        <f t="shared" si="206"/>
        <v>3</v>
      </c>
      <c r="P1987" s="56">
        <f t="shared" si="207"/>
        <v>17</v>
      </c>
      <c r="Q1987" s="2" t="str">
        <f t="shared" si="208"/>
        <v>&lt;a href="set01\hope_pioneer_jan1904todec1906\hsn\hope_school_notes_march_17_1904_p4_hp.pdf"&gt;School Notes&lt;/a&gt;</v>
      </c>
    </row>
    <row r="1988" spans="1:17" x14ac:dyDescent="0.25">
      <c r="A1988" s="2">
        <v>4209</v>
      </c>
      <c r="B1988" s="4" t="s">
        <v>2701</v>
      </c>
      <c r="C1988" s="4" t="s">
        <v>2399</v>
      </c>
      <c r="D1988" s="52">
        <v>1538</v>
      </c>
      <c r="E1988" s="5" t="s">
        <v>1756</v>
      </c>
      <c r="F1988" s="5">
        <v>4</v>
      </c>
      <c r="G1988" s="5">
        <v>27</v>
      </c>
      <c r="H1988" s="5">
        <v>6154</v>
      </c>
      <c r="I1988" t="s">
        <v>32640</v>
      </c>
      <c r="J1988" s="46" t="s">
        <v>32718</v>
      </c>
      <c r="K1988" s="56"/>
      <c r="L1988" s="56"/>
      <c r="M1988" s="56">
        <f t="shared" si="205"/>
        <v>1904</v>
      </c>
      <c r="N1988" s="56"/>
      <c r="O1988" s="56">
        <f t="shared" si="206"/>
        <v>3</v>
      </c>
      <c r="P1988" s="56">
        <f t="shared" si="207"/>
        <v>17</v>
      </c>
      <c r="Q1988" s="2" t="str">
        <f t="shared" si="208"/>
        <v>&lt;a href="set01\hope_pioneer_jan1904todec1906\misc\keillor_mr._kicked_by_horse_march_17_1904_p4_hp.pdf"&gt;Kicked by horse&lt;/a&gt;</v>
      </c>
    </row>
    <row r="1989" spans="1:17" x14ac:dyDescent="0.25">
      <c r="A1989" s="2">
        <v>5933</v>
      </c>
      <c r="B1989" s="4" t="s">
        <v>12639</v>
      </c>
      <c r="C1989" s="4" t="s">
        <v>1607</v>
      </c>
      <c r="D1989" s="52">
        <v>1539</v>
      </c>
      <c r="E1989" s="5" t="s">
        <v>11770</v>
      </c>
      <c r="F1989" s="5">
        <v>2</v>
      </c>
      <c r="G1989" s="5">
        <v>7</v>
      </c>
      <c r="H1989" s="5">
        <v>646</v>
      </c>
      <c r="I1989" t="s">
        <v>24023</v>
      </c>
      <c r="J1989" s="46" t="s">
        <v>33089</v>
      </c>
      <c r="K1989" s="56"/>
      <c r="L1989" s="56"/>
      <c r="M1989" s="56">
        <f t="shared" si="205"/>
        <v>1904</v>
      </c>
      <c r="N1989" s="56"/>
      <c r="O1989" s="56">
        <f t="shared" si="206"/>
        <v>3</v>
      </c>
      <c r="P1989" s="56">
        <f t="shared" si="207"/>
        <v>18</v>
      </c>
      <c r="Q1989" s="2" t="str">
        <f t="shared" si="208"/>
        <v>&lt;a href="set03\cg\cg_march_9,_1901_-_december_29,_1905\miscellaneous\pleasantview_notes_march_18,_1904_p2_cg.pdf"&gt;Notes&lt;/a&gt;</v>
      </c>
    </row>
    <row r="1990" spans="1:17" x14ac:dyDescent="0.25">
      <c r="A1990" s="2">
        <v>7719</v>
      </c>
      <c r="B1990" s="4" t="s">
        <v>8998</v>
      </c>
      <c r="C1990" s="4" t="s">
        <v>8999</v>
      </c>
      <c r="D1990" s="52">
        <v>1539</v>
      </c>
      <c r="E1990" s="5" t="s">
        <v>11770</v>
      </c>
      <c r="F1990" s="5">
        <v>1</v>
      </c>
      <c r="G1990" s="5">
        <v>7</v>
      </c>
      <c r="H1990" s="5">
        <v>723</v>
      </c>
      <c r="I1990" t="s">
        <v>24024</v>
      </c>
      <c r="J1990" s="46" t="s">
        <v>33089</v>
      </c>
      <c r="K1990" s="56"/>
      <c r="L1990" s="56"/>
      <c r="M1990" s="56">
        <f t="shared" ref="M1990:M2053" si="209">YEAR(D1990)</f>
        <v>1904</v>
      </c>
      <c r="N1990" s="56"/>
      <c r="O1990" s="56">
        <f t="shared" ref="O1990:O2053" si="210">MONTH(D1990)</f>
        <v>3</v>
      </c>
      <c r="P1990" s="56">
        <f t="shared" ref="P1990:P2053" si="211">DAY(D1990)</f>
        <v>18</v>
      </c>
      <c r="Q1990" s="2" t="str">
        <f t="shared" si="208"/>
        <v>&lt;a href="set03\cg\cg_march_9,_1901_-_december_29,_1905\miscellaneous\walks,_robert_-_just._of_peace_corinne_twp_march_18,_1904_p1_cg.pdf"&gt;Justice of Peace Corrinne Twp&lt;/a&gt;</v>
      </c>
    </row>
    <row r="1991" spans="1:17" x14ac:dyDescent="0.25">
      <c r="A1991" s="2">
        <v>8282</v>
      </c>
      <c r="B1991" s="4" t="s">
        <v>10188</v>
      </c>
      <c r="C1991" s="4" t="s">
        <v>10189</v>
      </c>
      <c r="D1991" s="52">
        <v>1539</v>
      </c>
      <c r="E1991" s="5" t="s">
        <v>13632</v>
      </c>
      <c r="F1991" s="5">
        <v>5</v>
      </c>
      <c r="G1991" s="5">
        <v>42</v>
      </c>
      <c r="H1991" s="5">
        <v>7814</v>
      </c>
      <c r="I1991" s="99" t="s">
        <v>31708</v>
      </c>
      <c r="J1991" s="46" t="s">
        <v>33128</v>
      </c>
      <c r="K1991" s="56"/>
      <c r="L1991" s="56"/>
      <c r="M1991" s="56">
        <f t="shared" si="209"/>
        <v>1904</v>
      </c>
      <c r="N1991" s="56"/>
      <c r="O1991" s="56">
        <f t="shared" si="210"/>
        <v>3</v>
      </c>
      <c r="P1991" s="56">
        <f t="shared" si="211"/>
        <v>18</v>
      </c>
      <c r="Q1991" s="2" t="str">
        <f t="shared" si="208"/>
        <v>&lt;a href="set03\wimbledon_news\wimbledon_news_1900_-_1905\miscellaneous\wilson,_jane_visits_sons_henry_and_howard_march_18,_1904_p5_wn.pdf"&gt;Visits sons Henry and Howard&lt;/a&gt;</v>
      </c>
    </row>
    <row r="1992" spans="1:17" x14ac:dyDescent="0.25">
      <c r="A1992" s="2">
        <v>1540</v>
      </c>
      <c r="B1992" s="4" t="s">
        <v>5593</v>
      </c>
      <c r="C1992" s="4" t="s">
        <v>1607</v>
      </c>
      <c r="D1992" s="52">
        <v>1545</v>
      </c>
      <c r="E1992" s="5" t="s">
        <v>13634</v>
      </c>
      <c r="F1992" s="5">
        <v>4</v>
      </c>
      <c r="G1992" s="5">
        <v>40</v>
      </c>
      <c r="H1992" s="5">
        <v>7620</v>
      </c>
      <c r="I1992" s="99" t="s">
        <v>31573</v>
      </c>
      <c r="J1992" s="46" t="s">
        <v>33126</v>
      </c>
      <c r="K1992" s="56"/>
      <c r="L1992" s="56"/>
      <c r="M1992" s="56">
        <f t="shared" si="209"/>
        <v>1904</v>
      </c>
      <c r="N1992" s="56"/>
      <c r="O1992" s="56">
        <f t="shared" si="210"/>
        <v>3</v>
      </c>
      <c r="P1992" s="56">
        <f t="shared" si="211"/>
        <v>24</v>
      </c>
      <c r="Q1992" s="2" t="str">
        <f t="shared" si="208"/>
        <v>&lt;a href="set03\the_times_record\vctr_july_2,_1903_-_december_29,_1904\miscellaneous\dazey_march_24,_1904_p4_vctr.pdf"&gt;Notes&lt;/a&gt;</v>
      </c>
    </row>
    <row r="1993" spans="1:17" x14ac:dyDescent="0.25">
      <c r="A1993" s="2">
        <v>1558</v>
      </c>
      <c r="B1993" s="4" t="s">
        <v>5593</v>
      </c>
      <c r="C1993" s="4" t="s">
        <v>13142</v>
      </c>
      <c r="D1993" s="52">
        <v>1545</v>
      </c>
      <c r="E1993" s="5" t="s">
        <v>13634</v>
      </c>
      <c r="F1993" s="5">
        <v>4</v>
      </c>
      <c r="G1993" s="5">
        <v>40</v>
      </c>
      <c r="H1993" s="5">
        <v>7638</v>
      </c>
      <c r="I1993" s="99" t="s">
        <v>31572</v>
      </c>
      <c r="J1993" s="46" t="s">
        <v>33126</v>
      </c>
      <c r="K1993" s="56"/>
      <c r="L1993" s="56"/>
      <c r="M1993" s="56">
        <f t="shared" si="209"/>
        <v>1904</v>
      </c>
      <c r="N1993" s="56"/>
      <c r="O1993" s="56">
        <f t="shared" si="210"/>
        <v>3</v>
      </c>
      <c r="P1993" s="56">
        <f t="shared" si="211"/>
        <v>24</v>
      </c>
      <c r="Q1993" s="2" t="str">
        <f t="shared" si="208"/>
        <v>&lt;a href="set03\the_times_record\vctr_july_2,_1903_-_december_29,_1904\miscellaneous\dazey,_the_church_at_march_24,_1904_p4_vctr.pdf"&gt;The Church at&lt;/a&gt;</v>
      </c>
    </row>
    <row r="1994" spans="1:17" x14ac:dyDescent="0.25">
      <c r="A1994" s="2">
        <v>3610</v>
      </c>
      <c r="B1994" s="4" t="s">
        <v>1761</v>
      </c>
      <c r="C1994" s="4" t="s">
        <v>10203</v>
      </c>
      <c r="D1994" s="98">
        <v>1545</v>
      </c>
      <c r="E1994" s="5" t="s">
        <v>1756</v>
      </c>
      <c r="F1994" s="5">
        <v>4</v>
      </c>
      <c r="G1994" s="5">
        <v>27.1</v>
      </c>
      <c r="H1994" s="5"/>
      <c r="I1994" t="s">
        <v>32777</v>
      </c>
      <c r="J1994" s="46" t="s">
        <v>33113</v>
      </c>
      <c r="M1994" s="56">
        <f t="shared" si="209"/>
        <v>1904</v>
      </c>
      <c r="N1994" s="56"/>
      <c r="O1994" s="56">
        <f t="shared" si="210"/>
        <v>3</v>
      </c>
      <c r="P1994" s="56">
        <f t="shared" si="211"/>
        <v>24</v>
      </c>
      <c r="Q1994" s="2" t="str">
        <f t="shared" si="208"/>
        <v>&lt;a href="set01\hope_pioneer_jan1904todec1906\hsn\hope_school_notes_march_24_1904_p4_hp.pdf"&gt;School Notes&lt;/a&gt;</v>
      </c>
    </row>
    <row r="1995" spans="1:17" x14ac:dyDescent="0.25">
      <c r="A1995" s="2">
        <v>6482</v>
      </c>
      <c r="B1995" s="4" t="s">
        <v>2735</v>
      </c>
      <c r="C1995" s="4" t="s">
        <v>2667</v>
      </c>
      <c r="D1995" s="52">
        <v>1545</v>
      </c>
      <c r="E1995" s="5" t="s">
        <v>1756</v>
      </c>
      <c r="F1995" s="5">
        <v>6</v>
      </c>
      <c r="G1995" s="5">
        <v>27</v>
      </c>
      <c r="H1995" s="5">
        <v>6174</v>
      </c>
      <c r="I1995" t="s">
        <v>32641</v>
      </c>
      <c r="J1995" s="46" t="s">
        <v>32718</v>
      </c>
      <c r="K1995" s="56"/>
      <c r="L1995" s="56"/>
      <c r="M1995" s="56">
        <f t="shared" si="209"/>
        <v>1904</v>
      </c>
      <c r="N1995" s="56"/>
      <c r="O1995" s="56">
        <f t="shared" si="210"/>
        <v>3</v>
      </c>
      <c r="P1995" s="56">
        <f t="shared" si="211"/>
        <v>24</v>
      </c>
      <c r="Q1995" s="2" t="str">
        <f t="shared" si="208"/>
        <v>&lt;a href="set01\hope_pioneer_jan1904todec1906\misc\sharon_literary_society_march_24_1904_p6_hp.pdf"&gt;Literary Society&lt;/a&gt;</v>
      </c>
    </row>
    <row r="1996" spans="1:17" x14ac:dyDescent="0.25">
      <c r="A1996" s="2">
        <v>6487</v>
      </c>
      <c r="B1996" s="4" t="s">
        <v>2734</v>
      </c>
      <c r="C1996" s="4" t="s">
        <v>2738</v>
      </c>
      <c r="D1996" s="52">
        <v>1545</v>
      </c>
      <c r="E1996" s="5" t="s">
        <v>1756</v>
      </c>
      <c r="F1996" s="5">
        <v>6</v>
      </c>
      <c r="G1996" s="5">
        <v>27</v>
      </c>
      <c r="H1996" s="5">
        <v>6178</v>
      </c>
      <c r="I1996" t="s">
        <v>32642</v>
      </c>
      <c r="J1996" s="46" t="s">
        <v>32718</v>
      </c>
      <c r="K1996" s="56"/>
      <c r="L1996" s="56"/>
      <c r="M1996" s="56">
        <f t="shared" si="209"/>
        <v>1904</v>
      </c>
      <c r="N1996" s="56"/>
      <c r="O1996" s="56">
        <f t="shared" si="210"/>
        <v>3</v>
      </c>
      <c r="P1996" s="56">
        <f t="shared" si="211"/>
        <v>24</v>
      </c>
      <c r="Q1996" s="2" t="str">
        <f t="shared" si="208"/>
        <v>&lt;a href="set01\hope_pioneer_jan1904todec1906\misc\sharon_school_consider_building_new_school_march_24_1904_p6_hp.pdf"&gt;School considers new building&lt;/a&gt;</v>
      </c>
    </row>
    <row r="1997" spans="1:17" x14ac:dyDescent="0.25">
      <c r="A1997" s="2">
        <v>381</v>
      </c>
      <c r="B1997" s="4" t="s">
        <v>8750</v>
      </c>
      <c r="C1997" s="4" t="s">
        <v>8751</v>
      </c>
      <c r="D1997" s="52">
        <v>1546</v>
      </c>
      <c r="E1997" s="5" t="s">
        <v>11770</v>
      </c>
      <c r="F1997" s="5">
        <v>8</v>
      </c>
      <c r="G1997" s="5">
        <v>7</v>
      </c>
      <c r="H1997" s="5">
        <v>533</v>
      </c>
      <c r="I1997" t="s">
        <v>24025</v>
      </c>
      <c r="J1997" s="46" t="s">
        <v>33089</v>
      </c>
      <c r="K1997" s="56"/>
      <c r="L1997" s="56"/>
      <c r="M1997" s="56">
        <f t="shared" si="209"/>
        <v>1904</v>
      </c>
      <c r="N1997" s="56"/>
      <c r="O1997" s="56">
        <f t="shared" si="210"/>
        <v>3</v>
      </c>
      <c r="P1997" s="56">
        <f t="shared" si="211"/>
        <v>25</v>
      </c>
      <c r="Q1997" s="2" t="str">
        <f t="shared" si="208"/>
        <v>&lt;a href="set03\cg\cg_march_9,_1901_-_december_29,_1905\miscellaneous\belcher,_w_h_to_carrollton,_washington_to_live_march_25,_1904_p8_cg.pdf"&gt;To Carrollton, WA to live&lt;/a&gt;</v>
      </c>
    </row>
    <row r="1998" spans="1:17" x14ac:dyDescent="0.25">
      <c r="A1998" s="2">
        <v>5934</v>
      </c>
      <c r="B1998" s="4" t="s">
        <v>12639</v>
      </c>
      <c r="C1998" s="4" t="s">
        <v>1607</v>
      </c>
      <c r="D1998" s="52">
        <v>1546</v>
      </c>
      <c r="E1998" s="5" t="s">
        <v>11770</v>
      </c>
      <c r="F1998" s="5">
        <v>1</v>
      </c>
      <c r="G1998" s="5">
        <v>7</v>
      </c>
      <c r="H1998" s="5">
        <v>647</v>
      </c>
      <c r="I1998" t="s">
        <v>24026</v>
      </c>
      <c r="J1998" s="46" t="s">
        <v>33089</v>
      </c>
      <c r="K1998" s="56"/>
      <c r="L1998" s="56"/>
      <c r="M1998" s="56">
        <f t="shared" si="209"/>
        <v>1904</v>
      </c>
      <c r="N1998" s="56"/>
      <c r="O1998" s="56">
        <f t="shared" si="210"/>
        <v>3</v>
      </c>
      <c r="P1998" s="56">
        <f t="shared" si="211"/>
        <v>25</v>
      </c>
      <c r="Q1998" s="2" t="str">
        <f t="shared" si="208"/>
        <v>&lt;a href="set03\cg\cg_march_9,_1901_-_december_29,_1905\miscellaneous\pleasantview_notes_march_25,_1904_p1_cg.pdf"&gt;Notes&lt;/a&gt;</v>
      </c>
    </row>
    <row r="1999" spans="1:17" x14ac:dyDescent="0.25">
      <c r="A1999" s="2">
        <v>7710</v>
      </c>
      <c r="B1999" s="4" t="s">
        <v>4409</v>
      </c>
      <c r="C1999" s="4" t="s">
        <v>8995</v>
      </c>
      <c r="D1999" s="52">
        <v>1546</v>
      </c>
      <c r="E1999" s="5" t="s">
        <v>11770</v>
      </c>
      <c r="F1999" s="5">
        <v>1</v>
      </c>
      <c r="G1999" s="5">
        <v>7</v>
      </c>
      <c r="H1999" s="5">
        <v>720</v>
      </c>
      <c r="I1999" t="s">
        <v>24027</v>
      </c>
      <c r="J1999" s="46" t="s">
        <v>33089</v>
      </c>
      <c r="K1999" s="56"/>
      <c r="L1999" s="56"/>
      <c r="M1999" s="56">
        <f t="shared" si="209"/>
        <v>1904</v>
      </c>
      <c r="N1999" s="56"/>
      <c r="O1999" s="56">
        <f t="shared" si="210"/>
        <v>3</v>
      </c>
      <c r="P1999" s="56">
        <f t="shared" si="211"/>
        <v>25</v>
      </c>
      <c r="Q1999" s="2" t="str">
        <f t="shared" si="208"/>
        <v>&lt;a href="set03\cg\cg_march_9,_1901_-_december_29,_1905\miscellaneous\walks,_david_purchases_livery_march_25,_1904_p1_cg.pdf"&gt;Purchases livery&lt;/a&gt;</v>
      </c>
    </row>
    <row r="2000" spans="1:17" x14ac:dyDescent="0.25">
      <c r="A2000" s="2">
        <v>1148</v>
      </c>
      <c r="B2000" s="4" t="s">
        <v>4440</v>
      </c>
      <c r="C2000" s="4" t="s">
        <v>1836</v>
      </c>
      <c r="D2000" s="52">
        <v>1552</v>
      </c>
      <c r="E2000" s="5" t="s">
        <v>13631</v>
      </c>
      <c r="F2000" s="5">
        <v>1</v>
      </c>
      <c r="G2000" s="5">
        <v>3</v>
      </c>
      <c r="H2000" s="5">
        <v>50</v>
      </c>
      <c r="I2000" s="47" t="s">
        <v>23433</v>
      </c>
      <c r="J2000" s="46" t="s">
        <v>33085</v>
      </c>
      <c r="K2000" s="56"/>
      <c r="L2000" s="56"/>
      <c r="M2000" s="56">
        <f t="shared" si="209"/>
        <v>1904</v>
      </c>
      <c r="N2000" s="56"/>
      <c r="O2000" s="56">
        <f t="shared" si="210"/>
        <v>3</v>
      </c>
      <c r="P2000" s="56">
        <f t="shared" si="211"/>
        <v>31</v>
      </c>
      <c r="Q2000" s="2" t="str">
        <f t="shared" si="208"/>
        <v>&lt;a href="set01\miscellaneous_articles\cooperstown_courier\1904_-_1905\schoolhouse_burns_march_31,_1904_p1_cc.pdf"&gt;House burns&lt;/a&gt;</v>
      </c>
    </row>
    <row r="2001" spans="1:17" x14ac:dyDescent="0.25">
      <c r="A2001" s="2">
        <v>1541</v>
      </c>
      <c r="B2001" s="4" t="s">
        <v>5593</v>
      </c>
      <c r="C2001" s="4" t="s">
        <v>1607</v>
      </c>
      <c r="D2001" s="52">
        <v>1552</v>
      </c>
      <c r="E2001" s="5" t="s">
        <v>13634</v>
      </c>
      <c r="F2001" s="5">
        <v>4</v>
      </c>
      <c r="G2001" s="5">
        <v>40</v>
      </c>
      <c r="H2001" s="5">
        <v>7621</v>
      </c>
      <c r="I2001" s="99" t="s">
        <v>31574</v>
      </c>
      <c r="J2001" s="46" t="s">
        <v>33126</v>
      </c>
      <c r="K2001" s="56"/>
      <c r="L2001" s="56"/>
      <c r="M2001" s="56">
        <f t="shared" si="209"/>
        <v>1904</v>
      </c>
      <c r="N2001" s="56"/>
      <c r="O2001" s="56">
        <f t="shared" si="210"/>
        <v>3</v>
      </c>
      <c r="P2001" s="56">
        <f t="shared" si="211"/>
        <v>31</v>
      </c>
      <c r="Q2001" s="2" t="str">
        <f t="shared" si="208"/>
        <v>&lt;a href="set03\the_times_record\vctr_july_2,_1903_-_december_29,_1904\miscellaneous\dazey_march_31,_1904_p4_vctr.pdf"&gt;Notes&lt;/a&gt;</v>
      </c>
    </row>
    <row r="2002" spans="1:17" x14ac:dyDescent="0.25">
      <c r="A2002" s="2">
        <v>2015</v>
      </c>
      <c r="B2002" s="4" t="s">
        <v>8802</v>
      </c>
      <c r="C2002" s="4" t="s">
        <v>8803</v>
      </c>
      <c r="D2002" s="52">
        <v>1553</v>
      </c>
      <c r="E2002" s="5" t="s">
        <v>11770</v>
      </c>
      <c r="F2002" s="5">
        <v>8</v>
      </c>
      <c r="G2002" s="5">
        <v>7</v>
      </c>
      <c r="H2002" s="5">
        <v>562</v>
      </c>
      <c r="I2002" t="s">
        <v>24028</v>
      </c>
      <c r="J2002" s="46" t="s">
        <v>33089</v>
      </c>
      <c r="K2002" s="56"/>
      <c r="L2002" s="56"/>
      <c r="M2002" s="56">
        <f t="shared" si="209"/>
        <v>1904</v>
      </c>
      <c r="N2002" s="56"/>
      <c r="O2002" s="56">
        <f t="shared" si="210"/>
        <v>4</v>
      </c>
      <c r="P2002" s="56">
        <f t="shared" si="211"/>
        <v>1</v>
      </c>
      <c r="Q2002" s="2" t="str">
        <f t="shared" si="208"/>
        <v>&lt;a href="set03\cg\cg_march_9,_1901_-_december_29,_1905\miscellaneous\fraser,_alec_to_drinkwater,_assa_to_live_april_1,_1904_p8_cg.pdf"&gt;To Drinkwater Canada to live&lt;/a&gt;</v>
      </c>
    </row>
    <row r="2003" spans="1:17" x14ac:dyDescent="0.25">
      <c r="A2003" s="2">
        <v>4732</v>
      </c>
      <c r="B2003" s="4" t="s">
        <v>9984</v>
      </c>
      <c r="C2003" s="4" t="s">
        <v>9983</v>
      </c>
      <c r="D2003" s="52">
        <v>1553</v>
      </c>
      <c r="E2003" s="5" t="s">
        <v>13632</v>
      </c>
      <c r="F2003" s="5">
        <v>8</v>
      </c>
      <c r="G2003" s="5">
        <v>42</v>
      </c>
      <c r="H2003" s="5">
        <v>7756</v>
      </c>
      <c r="I2003" s="99" t="s">
        <v>31709</v>
      </c>
      <c r="J2003" s="46" t="s">
        <v>33128</v>
      </c>
      <c r="K2003" s="56"/>
      <c r="L2003" s="56"/>
      <c r="M2003" s="56">
        <f t="shared" si="209"/>
        <v>1904</v>
      </c>
      <c r="N2003" s="56"/>
      <c r="O2003" s="56">
        <f t="shared" si="210"/>
        <v>4</v>
      </c>
      <c r="P2003" s="56">
        <f t="shared" si="211"/>
        <v>1</v>
      </c>
      <c r="Q2003" s="2" t="str">
        <f t="shared" si="208"/>
        <v>&lt;a href="set03\wimbledon_news\wimbledon_news_1900_-_1905\miscellaneous\leal_locals_april_8,_1904_p4_wn.pdf"&gt;Locals&lt;/a&gt;</v>
      </c>
    </row>
    <row r="2004" spans="1:17" x14ac:dyDescent="0.25">
      <c r="A2004" s="2">
        <v>5935</v>
      </c>
      <c r="B2004" s="4" t="s">
        <v>12639</v>
      </c>
      <c r="C2004" s="4" t="s">
        <v>1607</v>
      </c>
      <c r="D2004" s="52">
        <v>1553</v>
      </c>
      <c r="E2004" s="5" t="s">
        <v>11770</v>
      </c>
      <c r="F2004" s="5">
        <v>8</v>
      </c>
      <c r="G2004" s="5">
        <v>7</v>
      </c>
      <c r="H2004" s="5">
        <v>620</v>
      </c>
      <c r="I2004" t="s">
        <v>24029</v>
      </c>
      <c r="J2004" s="46" t="s">
        <v>33089</v>
      </c>
      <c r="K2004" s="56"/>
      <c r="L2004" s="56"/>
      <c r="M2004" s="56">
        <f t="shared" si="209"/>
        <v>1904</v>
      </c>
      <c r="N2004" s="56"/>
      <c r="O2004" s="56">
        <f t="shared" si="210"/>
        <v>4</v>
      </c>
      <c r="P2004" s="56">
        <f t="shared" si="211"/>
        <v>1</v>
      </c>
      <c r="Q2004" s="2" t="str">
        <f t="shared" si="208"/>
        <v>&lt;a href="set03\cg\cg_march_9,_1901_-_december_29,_1905\miscellaneous\pleasantview_notes_april_1,_1904_p8_cg.pdf"&gt;Notes&lt;/a&gt;</v>
      </c>
    </row>
    <row r="2005" spans="1:17" x14ac:dyDescent="0.25">
      <c r="A2005" s="2">
        <v>1542</v>
      </c>
      <c r="B2005" s="4" t="s">
        <v>5593</v>
      </c>
      <c r="C2005" s="4" t="s">
        <v>1607</v>
      </c>
      <c r="D2005" s="52">
        <v>1559</v>
      </c>
      <c r="E2005" s="5" t="s">
        <v>13634</v>
      </c>
      <c r="F2005" s="5">
        <v>8</v>
      </c>
      <c r="G2005" s="5">
        <v>40</v>
      </c>
      <c r="H2005" s="5">
        <v>7603</v>
      </c>
      <c r="I2005" s="99" t="s">
        <v>31575</v>
      </c>
      <c r="J2005" s="46" t="s">
        <v>33126</v>
      </c>
      <c r="K2005" s="56"/>
      <c r="L2005" s="56"/>
      <c r="M2005" s="56">
        <f t="shared" si="209"/>
        <v>1904</v>
      </c>
      <c r="N2005" s="56"/>
      <c r="O2005" s="56">
        <f t="shared" si="210"/>
        <v>4</v>
      </c>
      <c r="P2005" s="56">
        <f t="shared" si="211"/>
        <v>7</v>
      </c>
      <c r="Q2005" s="2" t="str">
        <f t="shared" si="208"/>
        <v>&lt;a href="set03\the_times_record\vctr_july_2,_1903_-_december_29,_1904\miscellaneous\dazey_april_7,_1904_p8_vctr.pdf"&gt;Notes&lt;/a&gt;</v>
      </c>
    </row>
    <row r="2006" spans="1:17" x14ac:dyDescent="0.25">
      <c r="A2006" s="2">
        <v>3611</v>
      </c>
      <c r="B2006" s="4" t="s">
        <v>1761</v>
      </c>
      <c r="C2006" s="4" t="s">
        <v>10203</v>
      </c>
      <c r="D2006" s="98">
        <v>1559</v>
      </c>
      <c r="E2006" s="5" t="s">
        <v>1756</v>
      </c>
      <c r="F2006" s="5">
        <v>3</v>
      </c>
      <c r="G2006" s="5">
        <v>27.1</v>
      </c>
      <c r="H2006" s="5"/>
      <c r="I2006" t="s">
        <v>32740</v>
      </c>
      <c r="J2006" s="46" t="s">
        <v>33113</v>
      </c>
      <c r="M2006" s="56">
        <f t="shared" si="209"/>
        <v>1904</v>
      </c>
      <c r="N2006" s="56"/>
      <c r="O2006" s="56">
        <f t="shared" si="210"/>
        <v>4</v>
      </c>
      <c r="P2006" s="56">
        <f t="shared" si="211"/>
        <v>7</v>
      </c>
      <c r="Q2006" s="2" t="str">
        <f t="shared" si="208"/>
        <v>&lt;a href="set01\hope_pioneer_jan1904todec1906\hsn\hope_school_notes_april_7_1904_p3_hp.pdf"&gt;School Notes&lt;/a&gt;</v>
      </c>
    </row>
    <row r="2007" spans="1:17" x14ac:dyDescent="0.25">
      <c r="A2007" s="2">
        <v>4551</v>
      </c>
      <c r="B2007" s="4" t="s">
        <v>8850</v>
      </c>
      <c r="C2007" s="4" t="s">
        <v>102</v>
      </c>
      <c r="D2007" s="52">
        <v>1560</v>
      </c>
      <c r="E2007" s="5" t="s">
        <v>11770</v>
      </c>
      <c r="F2007" s="5">
        <v>8</v>
      </c>
      <c r="G2007" s="5">
        <v>7</v>
      </c>
      <c r="H2007" s="5">
        <v>590</v>
      </c>
      <c r="I2007" t="s">
        <v>24030</v>
      </c>
      <c r="J2007" s="46" t="s">
        <v>33089</v>
      </c>
      <c r="K2007" s="56"/>
      <c r="L2007" s="56"/>
      <c r="M2007" s="56">
        <f t="shared" si="209"/>
        <v>1904</v>
      </c>
      <c r="N2007" s="56"/>
      <c r="O2007" s="56">
        <f t="shared" si="210"/>
        <v>4</v>
      </c>
      <c r="P2007" s="56">
        <f t="shared" si="211"/>
        <v>8</v>
      </c>
      <c r="Q2007" s="2" t="str">
        <f t="shared" si="208"/>
        <v>&lt;a href="set03\cg\cg_march_9,_1901_-_december_29,_1905\miscellaneous\kolstrom,_john_narrow_escape_april_8,_1904_p8_cg.pdf"&gt;Narrow Escape&lt;/a&gt;</v>
      </c>
    </row>
    <row r="2008" spans="1:17" x14ac:dyDescent="0.25">
      <c r="A2008" s="2">
        <v>4733</v>
      </c>
      <c r="B2008" s="4" t="s">
        <v>9984</v>
      </c>
      <c r="C2008" s="4" t="s">
        <v>9983</v>
      </c>
      <c r="D2008" s="52">
        <v>1560</v>
      </c>
      <c r="E2008" s="5" t="s">
        <v>13632</v>
      </c>
      <c r="F2008" s="5">
        <v>4</v>
      </c>
      <c r="G2008" s="5">
        <v>42</v>
      </c>
      <c r="H2008" s="5">
        <v>7757</v>
      </c>
      <c r="I2008" s="99" t="s">
        <v>31710</v>
      </c>
      <c r="J2008" s="46" t="s">
        <v>33128</v>
      </c>
      <c r="K2008" s="56"/>
      <c r="L2008" s="56"/>
      <c r="M2008" s="56">
        <f t="shared" si="209"/>
        <v>1904</v>
      </c>
      <c r="N2008" s="56"/>
      <c r="O2008" s="56">
        <f t="shared" si="210"/>
        <v>4</v>
      </c>
      <c r="P2008" s="56">
        <f t="shared" si="211"/>
        <v>8</v>
      </c>
      <c r="Q2008" s="2" t="str">
        <f t="shared" si="208"/>
        <v>&lt;a href="set03\wimbledon_news\wimbledon_news_1900_-_1905\miscellaneous\leal_locals_april_15,_1904_p4_wn.pdf"&gt;Locals&lt;/a&gt;</v>
      </c>
    </row>
    <row r="2009" spans="1:17" x14ac:dyDescent="0.25">
      <c r="A2009" s="2">
        <v>4847</v>
      </c>
      <c r="B2009" s="4" t="s">
        <v>8865</v>
      </c>
      <c r="C2009" s="4" t="s">
        <v>8866</v>
      </c>
      <c r="D2009" s="52">
        <v>1560</v>
      </c>
      <c r="E2009" s="5" t="s">
        <v>11770</v>
      </c>
      <c r="F2009" s="5">
        <v>8</v>
      </c>
      <c r="G2009" s="5">
        <v>7</v>
      </c>
      <c r="H2009" s="5">
        <v>598</v>
      </c>
      <c r="I2009" t="s">
        <v>24031</v>
      </c>
      <c r="J2009" s="46" t="s">
        <v>33089</v>
      </c>
      <c r="K2009" s="56"/>
      <c r="L2009" s="56"/>
      <c r="M2009" s="56">
        <f t="shared" si="209"/>
        <v>1904</v>
      </c>
      <c r="N2009" s="56"/>
      <c r="O2009" s="56">
        <f t="shared" si="210"/>
        <v>4</v>
      </c>
      <c r="P2009" s="56">
        <f t="shared" si="211"/>
        <v>8</v>
      </c>
      <c r="Q2009" s="2" t="str">
        <f t="shared" si="208"/>
        <v>&lt;a href="set03\cg\cg_march_9,_1901_-_december_29,_1905\miscellaneous\ling,_andrew_to_kit_carson,_co_to_live_april_8,_1904_p8_cg.pdf"&gt;To Kit Carson, CO to live&lt;/a&gt;</v>
      </c>
    </row>
    <row r="2010" spans="1:17" x14ac:dyDescent="0.25">
      <c r="A2010" s="2">
        <v>5936</v>
      </c>
      <c r="B2010" s="4" t="s">
        <v>12639</v>
      </c>
      <c r="C2010" s="4" t="s">
        <v>1607</v>
      </c>
      <c r="D2010" s="52">
        <v>1560</v>
      </c>
      <c r="E2010" s="5" t="s">
        <v>11770</v>
      </c>
      <c r="F2010" s="5">
        <v>1</v>
      </c>
      <c r="G2010" s="5">
        <v>7</v>
      </c>
      <c r="H2010" s="5">
        <v>621</v>
      </c>
      <c r="I2010" t="s">
        <v>24032</v>
      </c>
      <c r="J2010" s="46" t="s">
        <v>33089</v>
      </c>
      <c r="K2010" s="56"/>
      <c r="L2010" s="56"/>
      <c r="M2010" s="56">
        <f t="shared" si="209"/>
        <v>1904</v>
      </c>
      <c r="N2010" s="56"/>
      <c r="O2010" s="56">
        <f t="shared" si="210"/>
        <v>4</v>
      </c>
      <c r="P2010" s="56">
        <f t="shared" si="211"/>
        <v>8</v>
      </c>
      <c r="Q2010" s="2" t="str">
        <f t="shared" si="208"/>
        <v>&lt;a href="set03\cg\cg_march_9,_1901_-_december_29,_1905\miscellaneous\pleasantview_notes_april_8,_1904_p1_cg.pdf"&gt;Notes&lt;/a&gt;</v>
      </c>
    </row>
    <row r="2011" spans="1:17" x14ac:dyDescent="0.25">
      <c r="A2011" s="2">
        <v>6008</v>
      </c>
      <c r="B2011" s="4" t="s">
        <v>8907</v>
      </c>
      <c r="C2011" s="4" t="s">
        <v>8908</v>
      </c>
      <c r="D2011" s="52">
        <v>1560</v>
      </c>
      <c r="E2011" s="5" t="s">
        <v>11770</v>
      </c>
      <c r="F2011" s="5">
        <v>8</v>
      </c>
      <c r="G2011" s="5">
        <v>7</v>
      </c>
      <c r="H2011" s="5">
        <v>665</v>
      </c>
      <c r="I2011" t="s">
        <v>24033</v>
      </c>
      <c r="J2011" s="46" t="s">
        <v>33089</v>
      </c>
      <c r="K2011" s="56"/>
      <c r="L2011" s="56"/>
      <c r="M2011" s="56">
        <f t="shared" si="209"/>
        <v>1904</v>
      </c>
      <c r="N2011" s="56"/>
      <c r="O2011" s="56">
        <f t="shared" si="210"/>
        <v>4</v>
      </c>
      <c r="P2011" s="56">
        <f t="shared" si="211"/>
        <v>8</v>
      </c>
      <c r="Q2011" s="2" t="str">
        <f t="shared" si="208"/>
        <v>&lt;a href="set03\cg\cg_march_9,_1901_-_december_29,_1905\miscellaneous\posey,_abe_arrives_in_wichita_april_8,_1904_p8_cg.pdf"&gt;Arrives in Wichita&lt;/a&gt;</v>
      </c>
    </row>
    <row r="2012" spans="1:17" x14ac:dyDescent="0.25">
      <c r="A2012" s="2">
        <v>1543</v>
      </c>
      <c r="B2012" s="4" t="s">
        <v>5593</v>
      </c>
      <c r="C2012" s="4" t="s">
        <v>1607</v>
      </c>
      <c r="D2012" s="52">
        <v>1566</v>
      </c>
      <c r="E2012" s="5" t="s">
        <v>13634</v>
      </c>
      <c r="F2012" s="5">
        <v>3</v>
      </c>
      <c r="G2012" s="5">
        <v>40</v>
      </c>
      <c r="H2012" s="5">
        <v>7604</v>
      </c>
      <c r="I2012" s="99" t="s">
        <v>31576</v>
      </c>
      <c r="J2012" s="46" t="s">
        <v>33126</v>
      </c>
      <c r="K2012" s="56"/>
      <c r="L2012" s="56"/>
      <c r="M2012" s="56">
        <f t="shared" si="209"/>
        <v>1904</v>
      </c>
      <c r="N2012" s="56"/>
      <c r="O2012" s="56">
        <f t="shared" si="210"/>
        <v>4</v>
      </c>
      <c r="P2012" s="56">
        <f t="shared" si="211"/>
        <v>14</v>
      </c>
      <c r="Q2012" s="2" t="str">
        <f t="shared" si="208"/>
        <v>&lt;a href="set03\the_times_record\vctr_july_2,_1903_-_december_29,_1904\miscellaneous\dazey_april_14,_1904_p3_vctr.pdf"&gt;Notes&lt;/a&gt;</v>
      </c>
    </row>
    <row r="2013" spans="1:17" x14ac:dyDescent="0.25">
      <c r="A2013" s="2">
        <v>3305</v>
      </c>
      <c r="B2013" s="4" t="s">
        <v>2282</v>
      </c>
      <c r="C2013" s="4" t="s">
        <v>2683</v>
      </c>
      <c r="D2013" s="52">
        <v>1566</v>
      </c>
      <c r="E2013" s="5" t="s">
        <v>1756</v>
      </c>
      <c r="F2013" s="5">
        <v>4</v>
      </c>
      <c r="G2013" s="5">
        <v>27</v>
      </c>
      <c r="H2013" s="5">
        <v>6145</v>
      </c>
      <c r="I2013" t="s">
        <v>32643</v>
      </c>
      <c r="J2013" s="46" t="s">
        <v>32718</v>
      </c>
      <c r="K2013" s="56"/>
      <c r="L2013" s="56"/>
      <c r="M2013" s="56">
        <f t="shared" si="209"/>
        <v>1904</v>
      </c>
      <c r="N2013" s="56"/>
      <c r="O2013" s="56">
        <f t="shared" si="210"/>
        <v>4</v>
      </c>
      <c r="P2013" s="56">
        <f t="shared" si="211"/>
        <v>14</v>
      </c>
      <c r="Q2013" s="2" t="str">
        <f t="shared" si="208"/>
        <v>&lt;a href="set01\hope_pioneer_jan1904todec1906\misc\hope_election_announced_for_incorporation_april_14_1904_p4_hp.pdf"&gt;Election for incorporation&lt;/a&gt;</v>
      </c>
    </row>
    <row r="2014" spans="1:17" x14ac:dyDescent="0.25">
      <c r="A2014" s="2">
        <v>3612</v>
      </c>
      <c r="B2014" s="4" t="s">
        <v>1761</v>
      </c>
      <c r="C2014" s="4" t="s">
        <v>10203</v>
      </c>
      <c r="D2014" s="98">
        <v>1566</v>
      </c>
      <c r="E2014" s="5" t="s">
        <v>1756</v>
      </c>
      <c r="F2014" s="5">
        <v>4</v>
      </c>
      <c r="G2014" s="5">
        <v>27.1</v>
      </c>
      <c r="H2014" s="5"/>
      <c r="I2014" t="s">
        <v>32733</v>
      </c>
      <c r="J2014" s="46" t="s">
        <v>33113</v>
      </c>
      <c r="M2014" s="56">
        <f t="shared" si="209"/>
        <v>1904</v>
      </c>
      <c r="N2014" s="56"/>
      <c r="O2014" s="56">
        <f t="shared" si="210"/>
        <v>4</v>
      </c>
      <c r="P2014" s="56">
        <f t="shared" si="211"/>
        <v>14</v>
      </c>
      <c r="Q2014" s="2" t="str">
        <f t="shared" si="208"/>
        <v>&lt;a href="set01\hope_pioneer_jan1904todec1906\hsn\hope_school_notes_april_14_1904_p4_hp.pdf"&gt;School Notes&lt;/a&gt;</v>
      </c>
    </row>
    <row r="2015" spans="1:17" x14ac:dyDescent="0.25">
      <c r="A2015" s="2">
        <v>7024</v>
      </c>
      <c r="B2015" s="4" t="s">
        <v>33140</v>
      </c>
      <c r="C2015" s="4" t="s">
        <v>33139</v>
      </c>
      <c r="D2015" s="98">
        <v>1566</v>
      </c>
      <c r="E2015" s="5" t="s">
        <v>1756</v>
      </c>
      <c r="F2015" s="5">
        <v>6</v>
      </c>
      <c r="G2015" s="5">
        <v>27.2</v>
      </c>
      <c r="H2015" s="5"/>
      <c r="I2015" t="s">
        <v>32846</v>
      </c>
      <c r="J2015" s="46" t="s">
        <v>33114</v>
      </c>
      <c r="M2015" s="56">
        <f t="shared" si="209"/>
        <v>1904</v>
      </c>
      <c r="N2015" s="56"/>
      <c r="O2015" s="56">
        <f t="shared" si="210"/>
        <v>4</v>
      </c>
      <c r="P2015" s="56">
        <f t="shared" si="211"/>
        <v>14</v>
      </c>
      <c r="Q2015" s="2" t="str">
        <f t="shared" si="208"/>
        <v>&lt;a href="set01\hope_pioneer_jan1904todec1906\sccm\sccm_april_14_1904_p6_hp.pdf"&gt;Meeting Minutes&lt;/a&gt;</v>
      </c>
    </row>
    <row r="2016" spans="1:17" x14ac:dyDescent="0.25">
      <c r="A2016" s="2">
        <v>2221</v>
      </c>
      <c r="B2016" s="4" t="s">
        <v>8812</v>
      </c>
      <c r="C2016" s="4" t="s">
        <v>8813</v>
      </c>
      <c r="D2016" s="52">
        <v>1567</v>
      </c>
      <c r="E2016" s="5" t="s">
        <v>11770</v>
      </c>
      <c r="F2016" s="5">
        <v>7</v>
      </c>
      <c r="G2016" s="5">
        <v>7</v>
      </c>
      <c r="H2016" s="5">
        <v>568</v>
      </c>
      <c r="I2016" t="s">
        <v>24034</v>
      </c>
      <c r="J2016" s="46" t="s">
        <v>33089</v>
      </c>
      <c r="K2016" s="56"/>
      <c r="L2016" s="56"/>
      <c r="M2016" s="56">
        <f t="shared" si="209"/>
        <v>1904</v>
      </c>
      <c r="N2016" s="56"/>
      <c r="O2016" s="56">
        <f t="shared" si="210"/>
        <v>4</v>
      </c>
      <c r="P2016" s="56">
        <f t="shared" si="211"/>
        <v>15</v>
      </c>
      <c r="Q2016" s="2" t="str">
        <f t="shared" si="208"/>
        <v>&lt;a href="set03\cg\cg_march_9,_1901_-_december_29,_1905\miscellaneous\green,_mrs._very_ill_but_better_april_15,_1904_p7_cg.pdf"&gt;Very ill but better&lt;/a&gt;</v>
      </c>
    </row>
    <row r="2017" spans="1:17" x14ac:dyDescent="0.25">
      <c r="A2017" s="2">
        <v>4734</v>
      </c>
      <c r="B2017" s="4" t="s">
        <v>9984</v>
      </c>
      <c r="C2017" s="4" t="s">
        <v>9983</v>
      </c>
      <c r="D2017" s="52">
        <v>1567</v>
      </c>
      <c r="E2017" s="5" t="s">
        <v>13632</v>
      </c>
      <c r="F2017" s="5">
        <v>4</v>
      </c>
      <c r="G2017" s="5">
        <v>42</v>
      </c>
      <c r="H2017" s="5">
        <v>7758</v>
      </c>
      <c r="I2017" s="99" t="s">
        <v>31711</v>
      </c>
      <c r="J2017" s="46" t="s">
        <v>33128</v>
      </c>
      <c r="K2017" s="56"/>
      <c r="L2017" s="56"/>
      <c r="M2017" s="56">
        <f t="shared" si="209"/>
        <v>1904</v>
      </c>
      <c r="N2017" s="56"/>
      <c r="O2017" s="56">
        <f t="shared" si="210"/>
        <v>4</v>
      </c>
      <c r="P2017" s="56">
        <f t="shared" si="211"/>
        <v>15</v>
      </c>
      <c r="Q2017" s="2" t="str">
        <f t="shared" si="208"/>
        <v>&lt;a href="set03\wimbledon_news\wimbledon_news_1900_-_1905\miscellaneous\leal_locals_april_29,_1904_p4_wn.pdf"&gt;Locals&lt;/a&gt;</v>
      </c>
    </row>
    <row r="2018" spans="1:17" x14ac:dyDescent="0.25">
      <c r="A2018" s="2">
        <v>5937</v>
      </c>
      <c r="B2018" s="4" t="s">
        <v>12639</v>
      </c>
      <c r="C2018" s="4" t="s">
        <v>1607</v>
      </c>
      <c r="D2018" s="52">
        <v>1567</v>
      </c>
      <c r="E2018" s="5" t="s">
        <v>11770</v>
      </c>
      <c r="F2018" s="5">
        <v>7</v>
      </c>
      <c r="G2018" s="5">
        <v>7</v>
      </c>
      <c r="H2018" s="5">
        <v>622</v>
      </c>
      <c r="I2018" t="s">
        <v>24035</v>
      </c>
      <c r="J2018" s="46" t="s">
        <v>33089</v>
      </c>
      <c r="K2018" s="56"/>
      <c r="L2018" s="56"/>
      <c r="M2018" s="56">
        <f t="shared" si="209"/>
        <v>1904</v>
      </c>
      <c r="N2018" s="56"/>
      <c r="O2018" s="56">
        <f t="shared" si="210"/>
        <v>4</v>
      </c>
      <c r="P2018" s="56">
        <f t="shared" si="211"/>
        <v>15</v>
      </c>
      <c r="Q2018" s="2" t="str">
        <f t="shared" si="208"/>
        <v>&lt;a href="set03\cg\cg_march_9,_1901_-_december_29,_1905\miscellaneous\pleasantview_notes_april_15,_1904_p7_cg.pdf"&gt;Notes&lt;/a&gt;</v>
      </c>
    </row>
    <row r="2019" spans="1:17" x14ac:dyDescent="0.25">
      <c r="A2019" s="2">
        <v>6246</v>
      </c>
      <c r="B2019" s="4" t="s">
        <v>8940</v>
      </c>
      <c r="C2019" s="4" t="s">
        <v>8941</v>
      </c>
      <c r="D2019" s="52">
        <v>1567</v>
      </c>
      <c r="E2019" s="5" t="s">
        <v>11770</v>
      </c>
      <c r="F2019" s="5">
        <v>8</v>
      </c>
      <c r="G2019" s="5">
        <v>7</v>
      </c>
      <c r="H2019" s="5">
        <v>687</v>
      </c>
      <c r="I2019" t="s">
        <v>24036</v>
      </c>
      <c r="J2019" s="46" t="s">
        <v>33089</v>
      </c>
      <c r="K2019" s="56"/>
      <c r="L2019" s="56"/>
      <c r="M2019" s="56">
        <f t="shared" si="209"/>
        <v>1904</v>
      </c>
      <c r="N2019" s="56"/>
      <c r="O2019" s="56">
        <f t="shared" si="210"/>
        <v>4</v>
      </c>
      <c r="P2019" s="56">
        <f t="shared" si="211"/>
        <v>15</v>
      </c>
      <c r="Q2019" s="2" t="str">
        <f t="shared" si="208"/>
        <v>&lt;a href="set03\cg\cg_march_9,_1901_-_december_29,_1905\miscellaneous\ridley,_david_returns_from_canada_april_15,_1904_p8_cg.pdf"&gt;Returns from Canada&lt;/a&gt;</v>
      </c>
    </row>
    <row r="2020" spans="1:17" x14ac:dyDescent="0.25">
      <c r="A2020" s="2">
        <v>7691</v>
      </c>
      <c r="B2020" s="4" t="s">
        <v>8991</v>
      </c>
      <c r="C2020" s="4" t="s">
        <v>8992</v>
      </c>
      <c r="D2020" s="52">
        <v>1567</v>
      </c>
      <c r="E2020" s="5" t="s">
        <v>11770</v>
      </c>
      <c r="F2020" s="5">
        <v>8</v>
      </c>
      <c r="G2020" s="5">
        <v>7</v>
      </c>
      <c r="H2020" s="5">
        <v>718</v>
      </c>
      <c r="I2020" t="s">
        <v>24037</v>
      </c>
      <c r="J2020" s="46" t="s">
        <v>33089</v>
      </c>
      <c r="K2020" s="56"/>
      <c r="L2020" s="56"/>
      <c r="M2020" s="56">
        <f t="shared" si="209"/>
        <v>1904</v>
      </c>
      <c r="N2020" s="56"/>
      <c r="O2020" s="56">
        <f t="shared" si="210"/>
        <v>4</v>
      </c>
      <c r="P2020" s="56">
        <f t="shared" si="211"/>
        <v>15</v>
      </c>
      <c r="Q2020" s="2" t="str">
        <f t="shared" si="208"/>
        <v>&lt;a href="set03\cg\cg_march_9,_1901_-_december_29,_1905\miscellaneous\walker,_john_to_return_from_canada_april_15,_1904_p8_cg.pdf"&gt;To return from Canada&lt;/a&gt;</v>
      </c>
    </row>
    <row r="2021" spans="1:17" x14ac:dyDescent="0.25">
      <c r="A2021" s="2">
        <v>1544</v>
      </c>
      <c r="B2021" s="4" t="s">
        <v>5593</v>
      </c>
      <c r="C2021" s="4" t="s">
        <v>1607</v>
      </c>
      <c r="D2021" s="52">
        <v>1573</v>
      </c>
      <c r="E2021" s="5" t="s">
        <v>13634</v>
      </c>
      <c r="F2021" s="5">
        <v>3</v>
      </c>
      <c r="G2021" s="5">
        <v>40</v>
      </c>
      <c r="H2021" s="5">
        <v>7605</v>
      </c>
      <c r="I2021" s="99" t="s">
        <v>31577</v>
      </c>
      <c r="J2021" s="46" t="s">
        <v>33126</v>
      </c>
      <c r="K2021" s="56"/>
      <c r="L2021" s="56"/>
      <c r="M2021" s="56">
        <f t="shared" si="209"/>
        <v>1904</v>
      </c>
      <c r="N2021" s="56"/>
      <c r="O2021" s="56">
        <f t="shared" si="210"/>
        <v>4</v>
      </c>
      <c r="P2021" s="56">
        <f t="shared" si="211"/>
        <v>21</v>
      </c>
      <c r="Q2021" s="2" t="str">
        <f t="shared" si="208"/>
        <v>&lt;a href="set03\the_times_record\vctr_july_2,_1903_-_december_29,_1904\miscellaneous\dazey_april_21,_1904_p3_vctr.pdf"&gt;Notes&lt;/a&gt;</v>
      </c>
    </row>
    <row r="2022" spans="1:17" x14ac:dyDescent="0.25">
      <c r="A2022" s="2">
        <v>3613</v>
      </c>
      <c r="B2022" s="4" t="s">
        <v>1761</v>
      </c>
      <c r="C2022" s="4" t="s">
        <v>10203</v>
      </c>
      <c r="D2022" s="98">
        <v>1573</v>
      </c>
      <c r="E2022" s="5" t="s">
        <v>1756</v>
      </c>
      <c r="F2022" s="5">
        <v>4</v>
      </c>
      <c r="G2022" s="5">
        <v>27.1</v>
      </c>
      <c r="H2022" s="5"/>
      <c r="I2022" t="s">
        <v>32735</v>
      </c>
      <c r="J2022" s="46" t="s">
        <v>33113</v>
      </c>
      <c r="M2022" s="56">
        <f t="shared" si="209"/>
        <v>1904</v>
      </c>
      <c r="N2022" s="56"/>
      <c r="O2022" s="56">
        <f t="shared" si="210"/>
        <v>4</v>
      </c>
      <c r="P2022" s="56">
        <f t="shared" si="211"/>
        <v>21</v>
      </c>
      <c r="Q2022" s="2" t="str">
        <f t="shared" si="208"/>
        <v>&lt;a href="set01\hope_pioneer_jan1904todec1906\hsn\hope_school_notes_april_21_1904_p4_hp.pdf"&gt;School Notes&lt;/a&gt;</v>
      </c>
    </row>
    <row r="2023" spans="1:17" x14ac:dyDescent="0.25">
      <c r="A2023" s="2">
        <v>3726</v>
      </c>
      <c r="B2023" s="4" t="s">
        <v>8840</v>
      </c>
      <c r="C2023" s="4" t="s">
        <v>8841</v>
      </c>
      <c r="D2023" s="52">
        <v>1574</v>
      </c>
      <c r="E2023" s="5" t="s">
        <v>11770</v>
      </c>
      <c r="F2023" s="5">
        <v>8</v>
      </c>
      <c r="G2023" s="5">
        <v>7</v>
      </c>
      <c r="H2023" s="5">
        <v>583</v>
      </c>
      <c r="I2023" t="s">
        <v>24038</v>
      </c>
      <c r="J2023" s="46" t="s">
        <v>33089</v>
      </c>
      <c r="K2023" s="56"/>
      <c r="L2023" s="56"/>
      <c r="M2023" s="56">
        <f t="shared" si="209"/>
        <v>1904</v>
      </c>
      <c r="N2023" s="56"/>
      <c r="O2023" s="56">
        <f t="shared" si="210"/>
        <v>4</v>
      </c>
      <c r="P2023" s="56">
        <f t="shared" si="211"/>
        <v>22</v>
      </c>
      <c r="Q2023" s="2" t="str">
        <f t="shared" si="208"/>
        <v>&lt;a href="set03\cg\cg_march_9,_1901_-_december_29,_1905\miscellaneous\hopwood,_mrs._seriously_burned_april_22,_1904_p8_cg.pdf"&gt;Seriously burned&lt;/a&gt;</v>
      </c>
    </row>
    <row r="2024" spans="1:17" x14ac:dyDescent="0.25">
      <c r="A2024" s="2">
        <v>5938</v>
      </c>
      <c r="B2024" s="4" t="s">
        <v>12639</v>
      </c>
      <c r="C2024" s="4" t="s">
        <v>1607</v>
      </c>
      <c r="D2024" s="52">
        <v>1574</v>
      </c>
      <c r="E2024" s="5" t="s">
        <v>11770</v>
      </c>
      <c r="F2024" s="5">
        <v>1</v>
      </c>
      <c r="G2024" s="5">
        <v>7</v>
      </c>
      <c r="H2024" s="5">
        <v>623</v>
      </c>
      <c r="I2024" t="s">
        <v>24039</v>
      </c>
      <c r="J2024" s="46" t="s">
        <v>33089</v>
      </c>
      <c r="K2024" s="56"/>
      <c r="L2024" s="56"/>
      <c r="M2024" s="56">
        <f t="shared" si="209"/>
        <v>1904</v>
      </c>
      <c r="N2024" s="56"/>
      <c r="O2024" s="56">
        <f t="shared" si="210"/>
        <v>4</v>
      </c>
      <c r="P2024" s="56">
        <f t="shared" si="211"/>
        <v>22</v>
      </c>
      <c r="Q2024" s="2" t="str">
        <f t="shared" si="208"/>
        <v>&lt;a href="set03\cg\cg_march_9,_1901_-_december_29,_1905\miscellaneous\pleasantview_notes_april_22,_1904_p1_cg.pdf"&gt;Notes&lt;/a&gt;</v>
      </c>
    </row>
    <row r="2025" spans="1:17" x14ac:dyDescent="0.25">
      <c r="A2025" s="2">
        <v>1545</v>
      </c>
      <c r="B2025" s="4" t="s">
        <v>5593</v>
      </c>
      <c r="C2025" s="4" t="s">
        <v>1607</v>
      </c>
      <c r="D2025" s="52">
        <v>1580</v>
      </c>
      <c r="E2025" s="5" t="s">
        <v>13634</v>
      </c>
      <c r="F2025" s="5">
        <v>3</v>
      </c>
      <c r="G2025" s="5">
        <v>40</v>
      </c>
      <c r="H2025" s="5">
        <v>7606</v>
      </c>
      <c r="I2025" s="99" t="s">
        <v>31578</v>
      </c>
      <c r="J2025" s="46" t="s">
        <v>33126</v>
      </c>
      <c r="K2025" s="56"/>
      <c r="L2025" s="56"/>
      <c r="M2025" s="56">
        <f t="shared" si="209"/>
        <v>1904</v>
      </c>
      <c r="N2025" s="56"/>
      <c r="O2025" s="56">
        <f t="shared" si="210"/>
        <v>4</v>
      </c>
      <c r="P2025" s="56">
        <f t="shared" si="211"/>
        <v>28</v>
      </c>
      <c r="Q2025" s="2" t="str">
        <f t="shared" si="208"/>
        <v>&lt;a href="set03\the_times_record\vctr_july_2,_1903_-_december_29,_1904\miscellaneous\dazey_april_28,_1904_p3_vctr.pdf"&gt;Notes&lt;/a&gt;</v>
      </c>
    </row>
    <row r="2026" spans="1:17" x14ac:dyDescent="0.25">
      <c r="A2026" s="2">
        <v>3614</v>
      </c>
      <c r="B2026" s="4" t="s">
        <v>1761</v>
      </c>
      <c r="C2026" s="4" t="s">
        <v>10203</v>
      </c>
      <c r="D2026" s="98">
        <v>1580</v>
      </c>
      <c r="E2026" s="5" t="s">
        <v>1756</v>
      </c>
      <c r="F2026" s="5">
        <v>4</v>
      </c>
      <c r="G2026" s="5">
        <v>27.1</v>
      </c>
      <c r="H2026" s="5"/>
      <c r="I2026" t="s">
        <v>32737</v>
      </c>
      <c r="J2026" s="46" t="s">
        <v>33113</v>
      </c>
      <c r="M2026" s="56">
        <f t="shared" si="209"/>
        <v>1904</v>
      </c>
      <c r="N2026" s="56"/>
      <c r="O2026" s="56">
        <f t="shared" si="210"/>
        <v>4</v>
      </c>
      <c r="P2026" s="56">
        <f t="shared" si="211"/>
        <v>28</v>
      </c>
      <c r="Q2026" s="2" t="str">
        <f t="shared" si="208"/>
        <v>&lt;a href="set01\hope_pioneer_jan1904todec1906\hsn\hope_school_notes_april_28_1904_p4_hp.pdf"&gt;School Notes&lt;/a&gt;</v>
      </c>
    </row>
    <row r="2027" spans="1:17" x14ac:dyDescent="0.25">
      <c r="A2027" s="2">
        <v>6247</v>
      </c>
      <c r="B2027" s="4" t="s">
        <v>8942</v>
      </c>
      <c r="C2027" s="4" t="s">
        <v>8943</v>
      </c>
      <c r="D2027" s="52">
        <v>1580</v>
      </c>
      <c r="E2027" s="5" t="s">
        <v>11770</v>
      </c>
      <c r="F2027" s="5">
        <v>8</v>
      </c>
      <c r="G2027" s="5">
        <v>7</v>
      </c>
      <c r="H2027" s="5">
        <v>688</v>
      </c>
      <c r="I2027" t="s">
        <v>24040</v>
      </c>
      <c r="J2027" s="46" t="s">
        <v>33089</v>
      </c>
      <c r="K2027" s="56"/>
      <c r="L2027" s="56"/>
      <c r="M2027" s="56">
        <f t="shared" si="209"/>
        <v>1904</v>
      </c>
      <c r="N2027" s="56"/>
      <c r="O2027" s="56">
        <f t="shared" si="210"/>
        <v>4</v>
      </c>
      <c r="P2027" s="56">
        <f t="shared" si="211"/>
        <v>28</v>
      </c>
      <c r="Q2027" s="2" t="str">
        <f t="shared" si="208"/>
        <v>&lt;a href="set03\cg\cg_march_9,_1901_-_december_29,_1905\miscellaneous\riebe,_brother_of_hugo_brain_fever_april_28,_1904_p8_cg.pdf"&gt;Brain fever&lt;/a&gt;</v>
      </c>
    </row>
    <row r="2028" spans="1:17" x14ac:dyDescent="0.25">
      <c r="A2028" s="2">
        <v>1403</v>
      </c>
      <c r="B2028" s="4" t="s">
        <v>8771</v>
      </c>
      <c r="C2028" s="4" t="s">
        <v>8772</v>
      </c>
      <c r="D2028" s="52">
        <v>1581</v>
      </c>
      <c r="E2028" s="5" t="s">
        <v>11770</v>
      </c>
      <c r="F2028" s="5">
        <v>8</v>
      </c>
      <c r="G2028" s="5">
        <v>7</v>
      </c>
      <c r="H2028" s="5">
        <v>546</v>
      </c>
      <c r="I2028" t="s">
        <v>24041</v>
      </c>
      <c r="J2028" s="46" t="s">
        <v>33089</v>
      </c>
      <c r="K2028" s="56"/>
      <c r="L2028" s="56"/>
      <c r="M2028" s="56">
        <f t="shared" si="209"/>
        <v>1904</v>
      </c>
      <c r="N2028" s="56"/>
      <c r="O2028" s="56">
        <f t="shared" si="210"/>
        <v>4</v>
      </c>
      <c r="P2028" s="56">
        <f t="shared" si="211"/>
        <v>29</v>
      </c>
      <c r="Q2028" s="2" t="str">
        <f t="shared" si="208"/>
        <v>&lt;a href="set03\cg\cg_march_9,_1901_-_december_29,_1905\miscellaneous\crawford,_t_h_arrives_from_wi_to_live_here_april_29,_1904_p8_cg.pdf"&gt;Arrives from WI to live here&lt;/a&gt;</v>
      </c>
    </row>
    <row r="2029" spans="1:17" x14ac:dyDescent="0.25">
      <c r="A2029" s="2">
        <v>3729</v>
      </c>
      <c r="B2029" s="4" t="s">
        <v>8842</v>
      </c>
      <c r="C2029" s="4" t="s">
        <v>8843</v>
      </c>
      <c r="D2029" s="52">
        <v>1581</v>
      </c>
      <c r="E2029" s="5" t="s">
        <v>11770</v>
      </c>
      <c r="F2029" s="5">
        <v>1</v>
      </c>
      <c r="G2029" s="5">
        <v>7</v>
      </c>
      <c r="H2029" s="5">
        <v>584</v>
      </c>
      <c r="I2029" t="s">
        <v>24042</v>
      </c>
      <c r="J2029" s="46" t="s">
        <v>33089</v>
      </c>
      <c r="K2029" s="56"/>
      <c r="L2029" s="56"/>
      <c r="M2029" s="56">
        <f t="shared" si="209"/>
        <v>1904</v>
      </c>
      <c r="N2029" s="56"/>
      <c r="O2029" s="56">
        <f t="shared" si="210"/>
        <v>4</v>
      </c>
      <c r="P2029" s="56">
        <f t="shared" si="211"/>
        <v>29</v>
      </c>
      <c r="Q2029" s="2" t="str">
        <f t="shared" si="208"/>
        <v>&lt;a href="set03\cg\cg_march_9,_1901_-_december_29,_1905\miscellaneous\horn,_e_f_backward_in_pa_april_29,_1904_p1_cg.pdf"&gt;Backward in PA&lt;/a&gt;</v>
      </c>
    </row>
    <row r="2030" spans="1:17" x14ac:dyDescent="0.25">
      <c r="A2030" s="2">
        <v>4591</v>
      </c>
      <c r="B2030" s="4" t="s">
        <v>8853</v>
      </c>
      <c r="C2030" s="4" t="s">
        <v>8854</v>
      </c>
      <c r="D2030" s="52">
        <v>1581</v>
      </c>
      <c r="E2030" s="5" t="s">
        <v>11770</v>
      </c>
      <c r="F2030" s="5">
        <v>8</v>
      </c>
      <c r="G2030" s="5">
        <v>7</v>
      </c>
      <c r="H2030" s="5">
        <v>592</v>
      </c>
      <c r="I2030" t="s">
        <v>24043</v>
      </c>
      <c r="J2030" s="46" t="s">
        <v>33089</v>
      </c>
      <c r="K2030" s="56"/>
      <c r="L2030" s="56"/>
      <c r="M2030" s="56">
        <f t="shared" si="209"/>
        <v>1904</v>
      </c>
      <c r="N2030" s="56"/>
      <c r="O2030" s="56">
        <f t="shared" si="210"/>
        <v>4</v>
      </c>
      <c r="P2030" s="56">
        <f t="shared" si="211"/>
        <v>29</v>
      </c>
      <c r="Q2030" s="2" t="str">
        <f t="shared" si="208"/>
        <v>&lt;a href="set03\cg\cg_march_9,_1901_-_december_29,_1905\miscellaneous\kupka,_frank_makes_easy_money_on_wolf_april_29,_1904_p8_cg.pdf"&gt;Makes easy money on wolf&lt;/a&gt;</v>
      </c>
    </row>
    <row r="2031" spans="1:17" x14ac:dyDescent="0.25">
      <c r="A2031" s="2">
        <v>4735</v>
      </c>
      <c r="B2031" s="4" t="s">
        <v>9984</v>
      </c>
      <c r="C2031" s="4" t="s">
        <v>9983</v>
      </c>
      <c r="D2031" s="52">
        <v>1581</v>
      </c>
      <c r="E2031" s="5" t="s">
        <v>13632</v>
      </c>
      <c r="F2031" s="5">
        <v>4</v>
      </c>
      <c r="G2031" s="5">
        <v>42</v>
      </c>
      <c r="H2031" s="5">
        <v>7759</v>
      </c>
      <c r="I2031" s="99" t="s">
        <v>31712</v>
      </c>
      <c r="J2031" s="46" t="s">
        <v>33128</v>
      </c>
      <c r="K2031" s="56"/>
      <c r="L2031" s="56"/>
      <c r="M2031" s="56">
        <f t="shared" si="209"/>
        <v>1904</v>
      </c>
      <c r="N2031" s="56"/>
      <c r="O2031" s="56">
        <f t="shared" si="210"/>
        <v>4</v>
      </c>
      <c r="P2031" s="56">
        <f t="shared" si="211"/>
        <v>29</v>
      </c>
      <c r="Q2031" s="2" t="str">
        <f t="shared" si="208"/>
        <v>&lt;a href="set03\wimbledon_news\wimbledon_news_1900_-_1905\miscellaneous\leal_locals_april__1,_1904_p8_wn.pdf"&gt;Locals&lt;/a&gt;</v>
      </c>
    </row>
    <row r="2032" spans="1:17" x14ac:dyDescent="0.25">
      <c r="A2032" s="2">
        <v>4870</v>
      </c>
      <c r="B2032" s="4" t="s">
        <v>8867</v>
      </c>
      <c r="C2032" s="4" t="s">
        <v>8868</v>
      </c>
      <c r="D2032" s="52">
        <v>1581</v>
      </c>
      <c r="E2032" s="5" t="s">
        <v>11770</v>
      </c>
      <c r="F2032" s="5">
        <v>8</v>
      </c>
      <c r="G2032" s="5">
        <v>7</v>
      </c>
      <c r="H2032" s="5">
        <v>599</v>
      </c>
      <c r="I2032" t="s">
        <v>24044</v>
      </c>
      <c r="J2032" s="46" t="s">
        <v>33089</v>
      </c>
      <c r="K2032" s="56"/>
      <c r="L2032" s="56"/>
      <c r="M2032" s="56">
        <f t="shared" si="209"/>
        <v>1904</v>
      </c>
      <c r="N2032" s="56"/>
      <c r="O2032" s="56">
        <f t="shared" si="210"/>
        <v>4</v>
      </c>
      <c r="P2032" s="56">
        <f t="shared" si="211"/>
        <v>29</v>
      </c>
      <c r="Q2032" s="2" t="str">
        <f t="shared" si="208"/>
        <v>&lt;a href="set03\cg\cg_march_9,_1901_-_december_29,_1905\miscellaneous\longstreth,_dr._novel_approach_through_floods_april_29,_1904_p8_cg.pdf"&gt;Novel approach through floods&lt;/a&gt;</v>
      </c>
    </row>
    <row r="2033" spans="1:17" x14ac:dyDescent="0.25">
      <c r="A2033" s="2">
        <v>5983</v>
      </c>
      <c r="B2033" s="4" t="s">
        <v>12639</v>
      </c>
      <c r="C2033" s="4" t="s">
        <v>13139</v>
      </c>
      <c r="D2033" s="52">
        <v>1581</v>
      </c>
      <c r="E2033" s="5" t="s">
        <v>11770</v>
      </c>
      <c r="F2033" s="5">
        <v>7</v>
      </c>
      <c r="G2033" s="5">
        <v>7</v>
      </c>
      <c r="H2033" s="5">
        <v>658</v>
      </c>
      <c r="I2033" t="s">
        <v>24045</v>
      </c>
      <c r="J2033" s="46" t="s">
        <v>33089</v>
      </c>
      <c r="K2033" s="56"/>
      <c r="L2033" s="56"/>
      <c r="M2033" s="56">
        <f t="shared" si="209"/>
        <v>1904</v>
      </c>
      <c r="N2033" s="56"/>
      <c r="O2033" s="56">
        <f t="shared" si="210"/>
        <v>4</v>
      </c>
      <c r="P2033" s="56">
        <f t="shared" si="211"/>
        <v>29</v>
      </c>
      <c r="Q2033" s="2" t="str">
        <f t="shared" si="208"/>
        <v>&lt;a href="set03\cg\cg_march_9,_1901_-_december_29,_1905\miscellaneous\pleasantview_notes_pt_1_april_29,_1904_p7_cg.pdf"&gt;Notes Part 1&lt;/a&gt;</v>
      </c>
    </row>
    <row r="2034" spans="1:17" x14ac:dyDescent="0.25">
      <c r="A2034" s="2">
        <v>5985</v>
      </c>
      <c r="B2034" s="4" t="s">
        <v>12639</v>
      </c>
      <c r="C2034" s="4" t="s">
        <v>13140</v>
      </c>
      <c r="D2034" s="52">
        <v>1581</v>
      </c>
      <c r="E2034" s="5" t="s">
        <v>11770</v>
      </c>
      <c r="F2034" s="5">
        <v>7</v>
      </c>
      <c r="G2034" s="5">
        <v>7</v>
      </c>
      <c r="H2034" s="5">
        <v>659</v>
      </c>
      <c r="I2034" t="s">
        <v>24046</v>
      </c>
      <c r="J2034" s="46" t="s">
        <v>33089</v>
      </c>
      <c r="K2034" s="56"/>
      <c r="L2034" s="56"/>
      <c r="M2034" s="56">
        <f t="shared" si="209"/>
        <v>1904</v>
      </c>
      <c r="N2034" s="56"/>
      <c r="O2034" s="56">
        <f t="shared" si="210"/>
        <v>4</v>
      </c>
      <c r="P2034" s="56">
        <f t="shared" si="211"/>
        <v>29</v>
      </c>
      <c r="Q2034" s="2" t="str">
        <f t="shared" si="208"/>
        <v>&lt;a href="set03\cg\cg_march_9,_1901_-_december_29,_1905\miscellaneous\pleasantview_notes_pt_2_april_29,_1904_p7_cg.pdf"&gt;Notes Part 2&lt;/a&gt;</v>
      </c>
    </row>
    <row r="2035" spans="1:17" x14ac:dyDescent="0.25">
      <c r="A2035" s="2">
        <v>1152</v>
      </c>
      <c r="B2035" s="4" t="s">
        <v>4440</v>
      </c>
      <c r="C2035" s="4" t="s">
        <v>6588</v>
      </c>
      <c r="D2035" s="52">
        <v>1587</v>
      </c>
      <c r="E2035" s="5" t="s">
        <v>13631</v>
      </c>
      <c r="F2035" s="5">
        <v>1</v>
      </c>
      <c r="G2035" s="5">
        <v>3</v>
      </c>
      <c r="H2035" s="5">
        <v>47</v>
      </c>
      <c r="I2035" s="47" t="s">
        <v>23430</v>
      </c>
      <c r="J2035" s="46" t="s">
        <v>33085</v>
      </c>
      <c r="K2035" s="56"/>
      <c r="L2035" s="56"/>
      <c r="M2035" s="56">
        <f t="shared" si="209"/>
        <v>1904</v>
      </c>
      <c r="N2035" s="56"/>
      <c r="O2035" s="56">
        <f t="shared" si="210"/>
        <v>5</v>
      </c>
      <c r="P2035" s="56">
        <f t="shared" si="211"/>
        <v>5</v>
      </c>
      <c r="Q2035" s="2" t="str">
        <f t="shared" si="208"/>
        <v>&lt;a href="set01\miscellaneous_articles\cooperstown_courier\1904_-_1905\school_house_rebuilding_discussion_may_5,_1904_p1_cc.pdf"&gt;House Rebuilding discussion&lt;/a&gt;</v>
      </c>
    </row>
    <row r="2036" spans="1:17" x14ac:dyDescent="0.25">
      <c r="A2036" s="2">
        <v>1546</v>
      </c>
      <c r="B2036" s="4" t="s">
        <v>5593</v>
      </c>
      <c r="C2036" s="4" t="s">
        <v>1607</v>
      </c>
      <c r="D2036" s="52">
        <v>1587</v>
      </c>
      <c r="E2036" s="5" t="s">
        <v>13634</v>
      </c>
      <c r="F2036" s="5">
        <v>4</v>
      </c>
      <c r="G2036" s="5">
        <v>40</v>
      </c>
      <c r="H2036" s="5">
        <v>7622</v>
      </c>
      <c r="I2036" s="99" t="s">
        <v>31579</v>
      </c>
      <c r="J2036" s="46" t="s">
        <v>33126</v>
      </c>
      <c r="K2036" s="56"/>
      <c r="L2036" s="56"/>
      <c r="M2036" s="56">
        <f t="shared" si="209"/>
        <v>1904</v>
      </c>
      <c r="N2036" s="56"/>
      <c r="O2036" s="56">
        <f t="shared" si="210"/>
        <v>5</v>
      </c>
      <c r="P2036" s="56">
        <f t="shared" si="211"/>
        <v>5</v>
      </c>
      <c r="Q2036" s="2" t="str">
        <f t="shared" si="208"/>
        <v>&lt;a href="set03\the_times_record\vctr_july_2,_1903_-_december_29,_1904\miscellaneous\dazey_may_5,_1904_p4_vctr.pdf"&gt;Notes&lt;/a&gt;</v>
      </c>
    </row>
    <row r="2037" spans="1:17" x14ac:dyDescent="0.25">
      <c r="A2037" s="2">
        <v>3615</v>
      </c>
      <c r="B2037" s="4" t="s">
        <v>1761</v>
      </c>
      <c r="C2037" s="4" t="s">
        <v>10203</v>
      </c>
      <c r="D2037" s="98">
        <v>1587</v>
      </c>
      <c r="E2037" s="5" t="s">
        <v>1756</v>
      </c>
      <c r="F2037" s="5">
        <v>4</v>
      </c>
      <c r="G2037" s="5">
        <v>27.1</v>
      </c>
      <c r="H2037" s="5"/>
      <c r="I2037" t="s">
        <v>32792</v>
      </c>
      <c r="J2037" s="46" t="s">
        <v>33113</v>
      </c>
      <c r="M2037" s="56">
        <f t="shared" si="209"/>
        <v>1904</v>
      </c>
      <c r="N2037" s="56"/>
      <c r="O2037" s="56">
        <f t="shared" si="210"/>
        <v>5</v>
      </c>
      <c r="P2037" s="56">
        <f t="shared" si="211"/>
        <v>5</v>
      </c>
      <c r="Q2037" s="2" t="str">
        <f t="shared" si="208"/>
        <v>&lt;a href="set01\hope_pioneer_jan1904todec1906\hsn\hope_school_notes_may_5_1904_p4_hp_(poor_filming).pdf"&gt;School Notes&lt;/a&gt;</v>
      </c>
    </row>
    <row r="2038" spans="1:17" x14ac:dyDescent="0.25">
      <c r="A2038" s="2">
        <v>119</v>
      </c>
      <c r="B2038" s="4" t="s">
        <v>10101</v>
      </c>
      <c r="C2038" s="4" t="s">
        <v>102</v>
      </c>
      <c r="D2038" s="52">
        <v>1588</v>
      </c>
      <c r="E2038" s="5" t="s">
        <v>13632</v>
      </c>
      <c r="F2038" s="5">
        <v>8</v>
      </c>
      <c r="G2038" s="5">
        <v>42</v>
      </c>
      <c r="H2038" s="5">
        <v>7708</v>
      </c>
      <c r="I2038" s="99" t="s">
        <v>31713</v>
      </c>
      <c r="J2038" s="46" t="s">
        <v>33128</v>
      </c>
      <c r="K2038" s="56"/>
      <c r="L2038" s="56"/>
      <c r="M2038" s="56">
        <f t="shared" si="209"/>
        <v>1904</v>
      </c>
      <c r="N2038" s="56"/>
      <c r="O2038" s="56">
        <f t="shared" si="210"/>
        <v>5</v>
      </c>
      <c r="P2038" s="56">
        <f t="shared" si="211"/>
        <v>6</v>
      </c>
      <c r="Q2038" s="2" t="str">
        <f t="shared" si="208"/>
        <v>&lt;a href="set03\wimbledon_news\wimbledon_news_1900_-_1905\miscellaneous\altringer,_john_narrow_escape_may_6,_1904_p8_wn.pdf"&gt;Narrow Escape&lt;/a&gt;</v>
      </c>
    </row>
    <row r="2039" spans="1:17" x14ac:dyDescent="0.25">
      <c r="A2039" s="2">
        <v>4736</v>
      </c>
      <c r="B2039" s="4" t="s">
        <v>9984</v>
      </c>
      <c r="C2039" s="4" t="s">
        <v>9983</v>
      </c>
      <c r="D2039" s="52">
        <v>1588</v>
      </c>
      <c r="E2039" s="5" t="s">
        <v>13632</v>
      </c>
      <c r="F2039" s="5">
        <v>8</v>
      </c>
      <c r="G2039" s="5">
        <v>42</v>
      </c>
      <c r="H2039" s="5">
        <v>7771</v>
      </c>
      <c r="I2039" s="99" t="s">
        <v>31714</v>
      </c>
      <c r="J2039" s="46" t="s">
        <v>33128</v>
      </c>
      <c r="K2039" s="56"/>
      <c r="L2039" s="56"/>
      <c r="M2039" s="56">
        <f t="shared" si="209"/>
        <v>1904</v>
      </c>
      <c r="N2039" s="56"/>
      <c r="O2039" s="56">
        <f t="shared" si="210"/>
        <v>5</v>
      </c>
      <c r="P2039" s="56">
        <f t="shared" si="211"/>
        <v>6</v>
      </c>
      <c r="Q2039" s="2" t="str">
        <f t="shared" si="208"/>
        <v>&lt;a href="set03\wimbledon_news\wimbledon_news_1900_-_1905\miscellaneous\leal_locals_may_6,_1904_p8_wn.pdf"&gt;Locals&lt;/a&gt;</v>
      </c>
    </row>
    <row r="2040" spans="1:17" x14ac:dyDescent="0.25">
      <c r="A2040" s="2">
        <v>120</v>
      </c>
      <c r="B2040" s="4" t="s">
        <v>8740</v>
      </c>
      <c r="C2040" s="4" t="s">
        <v>102</v>
      </c>
      <c r="D2040" s="52">
        <v>1594</v>
      </c>
      <c r="E2040" s="5" t="s">
        <v>13634</v>
      </c>
      <c r="F2040" s="5">
        <v>7</v>
      </c>
      <c r="G2040" s="5">
        <v>40</v>
      </c>
      <c r="H2040" s="5">
        <v>7601</v>
      </c>
      <c r="I2040" s="99" t="s">
        <v>31580</v>
      </c>
      <c r="J2040" s="46" t="s">
        <v>33126</v>
      </c>
      <c r="K2040" s="56"/>
      <c r="L2040" s="56"/>
      <c r="M2040" s="56">
        <f t="shared" si="209"/>
        <v>1904</v>
      </c>
      <c r="N2040" s="56"/>
      <c r="O2040" s="56">
        <f t="shared" si="210"/>
        <v>5</v>
      </c>
      <c r="P2040" s="56">
        <f t="shared" si="211"/>
        <v>12</v>
      </c>
      <c r="Q2040" s="2" t="str">
        <f t="shared" si="208"/>
        <v>&lt;a href="set03\the_times_record\vctr_july_2,_1903_-_december_29,_1904\miscellaneous\altringer,_john_so_fred_narrow_escape_may_12,_1904_p7_vctr.pdf"&gt;Narrow Escape&lt;/a&gt;</v>
      </c>
    </row>
    <row r="2041" spans="1:17" x14ac:dyDescent="0.25">
      <c r="A2041" s="2">
        <v>1155</v>
      </c>
      <c r="B2041" s="4" t="s">
        <v>4440</v>
      </c>
      <c r="C2041" s="4" t="s">
        <v>6589</v>
      </c>
      <c r="D2041" s="52">
        <v>1594</v>
      </c>
      <c r="E2041" s="5" t="s">
        <v>13631</v>
      </c>
      <c r="F2041" s="5">
        <v>1</v>
      </c>
      <c r="G2041" s="5">
        <v>3</v>
      </c>
      <c r="H2041" s="5">
        <v>48</v>
      </c>
      <c r="I2041" s="47" t="s">
        <v>23431</v>
      </c>
      <c r="J2041" s="46" t="s">
        <v>33085</v>
      </c>
      <c r="K2041" s="56"/>
      <c r="L2041" s="56"/>
      <c r="M2041" s="56">
        <f t="shared" si="209"/>
        <v>1904</v>
      </c>
      <c r="N2041" s="56"/>
      <c r="O2041" s="56">
        <f t="shared" si="210"/>
        <v>5</v>
      </c>
      <c r="P2041" s="56">
        <f t="shared" si="211"/>
        <v>12</v>
      </c>
      <c r="Q2041" s="2" t="str">
        <f t="shared" si="208"/>
        <v>&lt;a href="set01\miscellaneous_articles\cooperstown_courier\1904_-_1905\school_house_vote_results_may_12,_1904_p1_cc.pdf"&gt;House vote results&lt;/a&gt;</v>
      </c>
    </row>
    <row r="2042" spans="1:17" x14ac:dyDescent="0.25">
      <c r="A2042" s="2">
        <v>1547</v>
      </c>
      <c r="B2042" s="4" t="s">
        <v>5593</v>
      </c>
      <c r="C2042" s="4" t="s">
        <v>1607</v>
      </c>
      <c r="D2042" s="52">
        <v>1594</v>
      </c>
      <c r="E2042" s="5" t="s">
        <v>13634</v>
      </c>
      <c r="F2042" s="5">
        <v>2</v>
      </c>
      <c r="G2042" s="5">
        <v>40</v>
      </c>
      <c r="H2042" s="5">
        <v>7623</v>
      </c>
      <c r="I2042" s="99" t="s">
        <v>31581</v>
      </c>
      <c r="J2042" s="46" t="s">
        <v>33126</v>
      </c>
      <c r="K2042" s="56"/>
      <c r="L2042" s="56"/>
      <c r="M2042" s="56">
        <f t="shared" si="209"/>
        <v>1904</v>
      </c>
      <c r="N2042" s="56"/>
      <c r="O2042" s="56">
        <f t="shared" si="210"/>
        <v>5</v>
      </c>
      <c r="P2042" s="56">
        <f t="shared" si="211"/>
        <v>12</v>
      </c>
      <c r="Q2042" s="2" t="str">
        <f t="shared" si="208"/>
        <v>&lt;a href="set03\the_times_record\vctr_july_2,_1903_-_december_29,_1904\miscellaneous\dazey_may_12,_1904_p2_vctr.pdf"&gt;Notes&lt;/a&gt;</v>
      </c>
    </row>
    <row r="2043" spans="1:17" x14ac:dyDescent="0.25">
      <c r="A2043" s="2">
        <v>3179</v>
      </c>
      <c r="B2043" s="4" t="s">
        <v>1700</v>
      </c>
      <c r="C2043" s="4" t="s">
        <v>2687</v>
      </c>
      <c r="D2043" s="52">
        <v>1594</v>
      </c>
      <c r="E2043" s="5" t="s">
        <v>1756</v>
      </c>
      <c r="F2043" s="5">
        <v>1</v>
      </c>
      <c r="G2043" s="5">
        <v>27</v>
      </c>
      <c r="H2043" s="5">
        <v>6136</v>
      </c>
      <c r="I2043" t="s">
        <v>32644</v>
      </c>
      <c r="J2043" s="46" t="s">
        <v>32718</v>
      </c>
      <c r="K2043" s="56"/>
      <c r="L2043" s="56"/>
      <c r="M2043" s="56">
        <f t="shared" si="209"/>
        <v>1904</v>
      </c>
      <c r="N2043" s="56"/>
      <c r="O2043" s="56">
        <f t="shared" si="210"/>
        <v>5</v>
      </c>
      <c r="P2043" s="56">
        <f t="shared" si="211"/>
        <v>12</v>
      </c>
      <c r="Q2043" s="2" t="str">
        <f t="shared" si="208"/>
        <v>&lt;a href="set01\hope_pioneer_jan1904todec1906\misc\hope_is_a_city_may_12_1904_p1_hp.pdf"&gt;Is a City&lt;/a&gt;</v>
      </c>
    </row>
    <row r="2044" spans="1:17" x14ac:dyDescent="0.25">
      <c r="A2044" s="2">
        <v>3616</v>
      </c>
      <c r="B2044" s="4" t="s">
        <v>1761</v>
      </c>
      <c r="C2044" s="4" t="s">
        <v>10203</v>
      </c>
      <c r="D2044" s="98">
        <v>1594</v>
      </c>
      <c r="E2044" s="5" t="s">
        <v>1756</v>
      </c>
      <c r="F2044" s="5">
        <v>2</v>
      </c>
      <c r="G2044" s="5">
        <v>27.1</v>
      </c>
      <c r="H2044" s="5"/>
      <c r="I2044" t="s">
        <v>32784</v>
      </c>
      <c r="J2044" s="46" t="s">
        <v>33113</v>
      </c>
      <c r="M2044" s="56">
        <f t="shared" si="209"/>
        <v>1904</v>
      </c>
      <c r="N2044" s="56"/>
      <c r="O2044" s="56">
        <f t="shared" si="210"/>
        <v>5</v>
      </c>
      <c r="P2044" s="56">
        <f t="shared" si="211"/>
        <v>12</v>
      </c>
      <c r="Q2044" s="2" t="str">
        <f t="shared" si="208"/>
        <v>&lt;a href="set01\hope_pioneer_jan1904todec1906\hsn\hope_school_notes_may_12_1904_p2_hp.pdf"&gt;School Notes&lt;/a&gt;</v>
      </c>
    </row>
    <row r="2045" spans="1:17" x14ac:dyDescent="0.25">
      <c r="A2045" s="2">
        <v>7025</v>
      </c>
      <c r="B2045" s="4" t="s">
        <v>33140</v>
      </c>
      <c r="C2045" s="4" t="s">
        <v>33139</v>
      </c>
      <c r="D2045" s="98">
        <v>1594</v>
      </c>
      <c r="E2045" s="5" t="s">
        <v>1756</v>
      </c>
      <c r="F2045" s="5">
        <v>6</v>
      </c>
      <c r="G2045" s="5">
        <v>27.2</v>
      </c>
      <c r="H2045" s="5"/>
      <c r="I2045" t="s">
        <v>32847</v>
      </c>
      <c r="J2045" s="46" t="s">
        <v>33114</v>
      </c>
      <c r="M2045" s="56">
        <f t="shared" si="209"/>
        <v>1904</v>
      </c>
      <c r="N2045" s="56"/>
      <c r="O2045" s="56">
        <f t="shared" si="210"/>
        <v>5</v>
      </c>
      <c r="P2045" s="56">
        <f t="shared" si="211"/>
        <v>12</v>
      </c>
      <c r="Q2045" s="2" t="str">
        <f t="shared" si="208"/>
        <v>&lt;a href="set01\hope_pioneer_jan1904todec1906\sccm\sccm_may_12_1904_p6_hp.pdf"&gt;Meeting Minutes&lt;/a&gt;</v>
      </c>
    </row>
    <row r="2046" spans="1:17" x14ac:dyDescent="0.25">
      <c r="A2046" s="2">
        <v>121</v>
      </c>
      <c r="B2046" s="4" t="s">
        <v>8740</v>
      </c>
      <c r="C2046" s="4" t="s">
        <v>102</v>
      </c>
      <c r="D2046" s="52">
        <v>1595</v>
      </c>
      <c r="E2046" s="5" t="s">
        <v>11770</v>
      </c>
      <c r="F2046" s="5">
        <v>8</v>
      </c>
      <c r="G2046" s="5">
        <v>7</v>
      </c>
      <c r="H2046" s="5">
        <v>526</v>
      </c>
      <c r="I2046" t="s">
        <v>24047</v>
      </c>
      <c r="J2046" s="46" t="s">
        <v>33089</v>
      </c>
      <c r="K2046" s="56"/>
      <c r="L2046" s="56"/>
      <c r="M2046" s="56">
        <f t="shared" si="209"/>
        <v>1904</v>
      </c>
      <c r="N2046" s="56"/>
      <c r="O2046" s="56">
        <f t="shared" si="210"/>
        <v>5</v>
      </c>
      <c r="P2046" s="56">
        <f t="shared" si="211"/>
        <v>13</v>
      </c>
      <c r="Q2046" s="2" t="str">
        <f t="shared" si="208"/>
        <v>&lt;a href="set03\cg\cg_march_9,_1901_-_december_29,_1905\miscellaneous\altringer,_john_so_fred_narrow_escape_may_13,_1904_p8_cg.pdf"&gt;Narrow Escape&lt;/a&gt;</v>
      </c>
    </row>
    <row r="2047" spans="1:17" x14ac:dyDescent="0.25">
      <c r="A2047" s="2">
        <v>848</v>
      </c>
      <c r="B2047" s="4" t="s">
        <v>10122</v>
      </c>
      <c r="C2047" s="4" t="s">
        <v>10123</v>
      </c>
      <c r="D2047" s="52">
        <v>1595</v>
      </c>
      <c r="E2047" s="5" t="s">
        <v>13632</v>
      </c>
      <c r="F2047" s="5">
        <v>4</v>
      </c>
      <c r="G2047" s="5">
        <v>42</v>
      </c>
      <c r="H2047" s="5">
        <v>7723</v>
      </c>
      <c r="I2047" s="99" t="s">
        <v>31715</v>
      </c>
      <c r="J2047" s="46" t="s">
        <v>33128</v>
      </c>
      <c r="K2047" s="56"/>
      <c r="L2047" s="56"/>
      <c r="M2047" s="56">
        <f t="shared" si="209"/>
        <v>1904</v>
      </c>
      <c r="N2047" s="56"/>
      <c r="O2047" s="56">
        <f t="shared" si="210"/>
        <v>5</v>
      </c>
      <c r="P2047" s="56">
        <f t="shared" si="211"/>
        <v>13</v>
      </c>
      <c r="Q2047" s="2" t="str">
        <f t="shared" si="208"/>
        <v>&lt;a href="set03\wimbledon_news\wimbledon_news_1900_-_1905\miscellaneous\clausen,_contractor_from_fountain_city,_wi_accident_may_13,_1904_p4_wn.pdf"&gt;From Fountain City, WI Accident&lt;/a&gt;</v>
      </c>
    </row>
    <row r="2048" spans="1:17" x14ac:dyDescent="0.25">
      <c r="A2048" s="2">
        <v>5916</v>
      </c>
      <c r="B2048" s="4" t="s">
        <v>8897</v>
      </c>
      <c r="C2048" s="4" t="s">
        <v>8898</v>
      </c>
      <c r="D2048" s="52">
        <v>1595</v>
      </c>
      <c r="E2048" s="5" t="s">
        <v>11770</v>
      </c>
      <c r="F2048" s="5">
        <v>8</v>
      </c>
      <c r="G2048" s="5">
        <v>7</v>
      </c>
      <c r="H2048" s="5">
        <v>618</v>
      </c>
      <c r="I2048" t="s">
        <v>24048</v>
      </c>
      <c r="J2048" s="46" t="s">
        <v>33089</v>
      </c>
      <c r="K2048" s="56"/>
      <c r="L2048" s="56"/>
      <c r="M2048" s="56">
        <f t="shared" si="209"/>
        <v>1904</v>
      </c>
      <c r="N2048" s="56"/>
      <c r="O2048" s="56">
        <f t="shared" si="210"/>
        <v>5</v>
      </c>
      <c r="P2048" s="56">
        <f t="shared" si="211"/>
        <v>13</v>
      </c>
      <c r="Q2048" s="2" t="str">
        <f t="shared" si="208"/>
        <v>&lt;a href="set03\cg\cg_march_9,_1901_-_december_29,_1905\miscellaneous\piper,_dr._h_w_to_cathay_to_live_may_13,_1904_p8_cg.pdf"&gt;To Cathay to live&lt;/a&gt;</v>
      </c>
    </row>
    <row r="2049" spans="1:17" x14ac:dyDescent="0.25">
      <c r="A2049" s="2">
        <v>1548</v>
      </c>
      <c r="B2049" s="4" t="s">
        <v>5593</v>
      </c>
      <c r="C2049" s="4" t="s">
        <v>1607</v>
      </c>
      <c r="D2049" s="52">
        <v>1601</v>
      </c>
      <c r="E2049" s="5" t="s">
        <v>13634</v>
      </c>
      <c r="F2049" s="5">
        <v>4</v>
      </c>
      <c r="G2049" s="5">
        <v>40</v>
      </c>
      <c r="H2049" s="5">
        <v>7624</v>
      </c>
      <c r="I2049" s="99" t="s">
        <v>31582</v>
      </c>
      <c r="J2049" s="46" t="s">
        <v>33126</v>
      </c>
      <c r="K2049" s="56"/>
      <c r="L2049" s="56"/>
      <c r="M2049" s="56">
        <f t="shared" si="209"/>
        <v>1904</v>
      </c>
      <c r="N2049" s="56"/>
      <c r="O2049" s="56">
        <f t="shared" si="210"/>
        <v>5</v>
      </c>
      <c r="P2049" s="56">
        <f t="shared" si="211"/>
        <v>19</v>
      </c>
      <c r="Q2049" s="2" t="str">
        <f t="shared" si="208"/>
        <v>&lt;a href="set03\the_times_record\vctr_july_2,_1903_-_december_29,_1904\miscellaneous\dazey_may_19,_1904_p4_vctr.pdf"&gt;Notes&lt;/a&gt;</v>
      </c>
    </row>
    <row r="2050" spans="1:17" x14ac:dyDescent="0.25">
      <c r="A2050" s="2">
        <v>2555</v>
      </c>
      <c r="B2050" s="4" t="s">
        <v>9357</v>
      </c>
      <c r="C2050" s="4" t="s">
        <v>9358</v>
      </c>
      <c r="D2050" s="52">
        <v>1601</v>
      </c>
      <c r="E2050" s="5" t="s">
        <v>13633</v>
      </c>
      <c r="F2050" s="5">
        <v>5</v>
      </c>
      <c r="G2050" s="5">
        <v>30</v>
      </c>
      <c r="H2050" s="5">
        <v>6335</v>
      </c>
      <c r="I2050" t="s">
        <v>30291</v>
      </c>
      <c r="J2050" s="46" t="s">
        <v>33118</v>
      </c>
      <c r="K2050" s="56"/>
      <c r="L2050" s="56"/>
      <c r="M2050" s="56">
        <f t="shared" si="209"/>
        <v>1904</v>
      </c>
      <c r="N2050" s="56"/>
      <c r="O2050" s="56">
        <f t="shared" si="210"/>
        <v>5</v>
      </c>
      <c r="P2050" s="56">
        <f t="shared" si="211"/>
        <v>19</v>
      </c>
      <c r="Q2050" s="2" t="str">
        <f t="shared" ref="Q2050:Q2113" si="212">"&lt;a href="&amp;""""&amp;J2050&amp;"\"&amp;I2050&amp;"""&gt;"&amp;C2050&amp;"&lt;/a&gt;"</f>
        <v>&lt;a href="set03\se\se_september_4,_1902_-_december_28,_1905\miscellaneous\hagge,_ole_lost_his_arm_may_19,_1904_p5_se.pdf"&gt;Lost his arm&lt;/a&gt;</v>
      </c>
    </row>
    <row r="2051" spans="1:17" x14ac:dyDescent="0.25">
      <c r="A2051" s="2">
        <v>3617</v>
      </c>
      <c r="B2051" s="4" t="s">
        <v>1761</v>
      </c>
      <c r="C2051" s="4" t="s">
        <v>10203</v>
      </c>
      <c r="D2051" s="98">
        <v>1601</v>
      </c>
      <c r="E2051" s="5" t="s">
        <v>1756</v>
      </c>
      <c r="F2051" s="5">
        <v>2</v>
      </c>
      <c r="G2051" s="5">
        <v>27.1</v>
      </c>
      <c r="H2051" s="5"/>
      <c r="I2051" t="s">
        <v>32787</v>
      </c>
      <c r="J2051" s="46" t="s">
        <v>33113</v>
      </c>
      <c r="M2051" s="56">
        <f t="shared" si="209"/>
        <v>1904</v>
      </c>
      <c r="N2051" s="56"/>
      <c r="O2051" s="56">
        <f t="shared" si="210"/>
        <v>5</v>
      </c>
      <c r="P2051" s="56">
        <f t="shared" si="211"/>
        <v>19</v>
      </c>
      <c r="Q2051" s="2" t="str">
        <f t="shared" si="212"/>
        <v>&lt;a href="set01\hope_pioneer_jan1904todec1906\hsn\hope_school_notes_may_19_1904_p2_hp.pdf"&gt;School Notes&lt;/a&gt;</v>
      </c>
    </row>
    <row r="2052" spans="1:17" x14ac:dyDescent="0.25">
      <c r="A2052" s="2">
        <v>643</v>
      </c>
      <c r="B2052" s="4" t="s">
        <v>8765</v>
      </c>
      <c r="C2052" s="4" t="s">
        <v>8766</v>
      </c>
      <c r="D2052" s="52">
        <v>1602</v>
      </c>
      <c r="E2052" s="5" t="s">
        <v>11770</v>
      </c>
      <c r="F2052" s="5">
        <v>8</v>
      </c>
      <c r="G2052" s="5">
        <v>7</v>
      </c>
      <c r="H2052" s="5">
        <v>542</v>
      </c>
      <c r="I2052" t="s">
        <v>24049</v>
      </c>
      <c r="J2052" s="46" t="s">
        <v>33089</v>
      </c>
      <c r="K2052" s="56"/>
      <c r="L2052" s="56"/>
      <c r="M2052" s="56">
        <f t="shared" si="209"/>
        <v>1904</v>
      </c>
      <c r="N2052" s="56"/>
      <c r="O2052" s="56">
        <f t="shared" si="210"/>
        <v>5</v>
      </c>
      <c r="P2052" s="56">
        <f t="shared" si="211"/>
        <v>20</v>
      </c>
      <c r="Q2052" s="2" t="str">
        <f t="shared" si="212"/>
        <v>&lt;a href="set03\cg\cg_march_9,_1901_-_december_29,_1905\miscellaneous\brown,_w_m_operation_on_hand_may_20,_1904_p8_cg.pdf"&gt;Operation on hand&lt;/a&gt;</v>
      </c>
    </row>
    <row r="2053" spans="1:17" x14ac:dyDescent="0.25">
      <c r="A2053" s="2">
        <v>1826</v>
      </c>
      <c r="B2053" s="4" t="s">
        <v>8789</v>
      </c>
      <c r="C2053" s="4" t="s">
        <v>8790</v>
      </c>
      <c r="D2053" s="52">
        <v>1602</v>
      </c>
      <c r="E2053" s="5" t="s">
        <v>11770</v>
      </c>
      <c r="F2053" s="5">
        <v>8</v>
      </c>
      <c r="G2053" s="5">
        <v>7</v>
      </c>
      <c r="H2053" s="5">
        <v>556</v>
      </c>
      <c r="I2053" t="s">
        <v>24050</v>
      </c>
      <c r="J2053" s="46" t="s">
        <v>33089</v>
      </c>
      <c r="K2053" s="56"/>
      <c r="L2053" s="56"/>
      <c r="M2053" s="56">
        <f t="shared" si="209"/>
        <v>1904</v>
      </c>
      <c r="N2053" s="56"/>
      <c r="O2053" s="56">
        <f t="shared" si="210"/>
        <v>5</v>
      </c>
      <c r="P2053" s="56">
        <f t="shared" si="211"/>
        <v>20</v>
      </c>
      <c r="Q2053" s="2" t="str">
        <f t="shared" si="212"/>
        <v>&lt;a href="set03\cg\cg_march_9,_1901_-_december_29,_1905\miscellaneous\ellsworth,_howard_shoots_another_in_abdomen_may_20,_1904_p8_cg.pdf"&gt;Shoots another in abdomen&lt;/a&gt;</v>
      </c>
    </row>
    <row r="2054" spans="1:17" x14ac:dyDescent="0.25">
      <c r="A2054" s="2">
        <v>4737</v>
      </c>
      <c r="B2054" s="4" t="s">
        <v>9984</v>
      </c>
      <c r="C2054" s="4" t="s">
        <v>9983</v>
      </c>
      <c r="D2054" s="52">
        <v>1602</v>
      </c>
      <c r="E2054" s="5" t="s">
        <v>13632</v>
      </c>
      <c r="F2054" s="5">
        <v>4</v>
      </c>
      <c r="G2054" s="5">
        <v>42</v>
      </c>
      <c r="H2054" s="5">
        <v>7772</v>
      </c>
      <c r="I2054" s="99" t="s">
        <v>31716</v>
      </c>
      <c r="J2054" s="46" t="s">
        <v>33128</v>
      </c>
      <c r="K2054" s="56"/>
      <c r="L2054" s="56"/>
      <c r="M2054" s="56">
        <f t="shared" ref="M2054:M2117" si="213">YEAR(D2054)</f>
        <v>1904</v>
      </c>
      <c r="N2054" s="56"/>
      <c r="O2054" s="56">
        <f t="shared" ref="O2054:O2117" si="214">MONTH(D2054)</f>
        <v>5</v>
      </c>
      <c r="P2054" s="56">
        <f t="shared" ref="P2054:P2117" si="215">DAY(D2054)</f>
        <v>20</v>
      </c>
      <c r="Q2054" s="2" t="str">
        <f t="shared" si="212"/>
        <v>&lt;a href="set03\wimbledon_news\wimbledon_news_1900_-_1905\miscellaneous\leal_locals_may_20,_1904_p4_wn.pdf"&gt;Locals&lt;/a&gt;</v>
      </c>
    </row>
    <row r="2055" spans="1:17" x14ac:dyDescent="0.25">
      <c r="A2055" s="2">
        <v>5939</v>
      </c>
      <c r="B2055" s="4" t="s">
        <v>12639</v>
      </c>
      <c r="C2055" s="4" t="s">
        <v>1607</v>
      </c>
      <c r="D2055" s="52">
        <v>1602</v>
      </c>
      <c r="E2055" s="5" t="s">
        <v>11770</v>
      </c>
      <c r="F2055" s="5">
        <v>7</v>
      </c>
      <c r="G2055" s="5">
        <v>7</v>
      </c>
      <c r="H2055" s="5">
        <v>651</v>
      </c>
      <c r="I2055" t="s">
        <v>24051</v>
      </c>
      <c r="J2055" s="46" t="s">
        <v>33089</v>
      </c>
      <c r="K2055" s="56"/>
      <c r="L2055" s="56"/>
      <c r="M2055" s="56">
        <f t="shared" si="213"/>
        <v>1904</v>
      </c>
      <c r="N2055" s="56"/>
      <c r="O2055" s="56">
        <f t="shared" si="214"/>
        <v>5</v>
      </c>
      <c r="P2055" s="56">
        <f t="shared" si="215"/>
        <v>20</v>
      </c>
      <c r="Q2055" s="2" t="str">
        <f t="shared" si="212"/>
        <v>&lt;a href="set03\cg\cg_march_9,_1901_-_december_29,_1905\miscellaneous\pleasantview_notes_may_20,_1904_p7_cg.pdf"&gt;Notes&lt;/a&gt;</v>
      </c>
    </row>
    <row r="2056" spans="1:17" x14ac:dyDescent="0.25">
      <c r="A2056" s="2">
        <v>6346</v>
      </c>
      <c r="B2056" s="4" t="s">
        <v>8944</v>
      </c>
      <c r="C2056" s="4" t="s">
        <v>8945</v>
      </c>
      <c r="D2056" s="52">
        <v>1602</v>
      </c>
      <c r="E2056" s="5" t="s">
        <v>11770</v>
      </c>
      <c r="F2056" s="5">
        <v>8</v>
      </c>
      <c r="G2056" s="5">
        <v>7</v>
      </c>
      <c r="H2056" s="5">
        <v>689</v>
      </c>
      <c r="I2056" t="s">
        <v>24052</v>
      </c>
      <c r="J2056" s="46" t="s">
        <v>33089</v>
      </c>
      <c r="K2056" s="56"/>
      <c r="L2056" s="56"/>
      <c r="M2056" s="56">
        <f t="shared" si="213"/>
        <v>1904</v>
      </c>
      <c r="N2056" s="56"/>
      <c r="O2056" s="56">
        <f t="shared" si="214"/>
        <v>5</v>
      </c>
      <c r="P2056" s="56">
        <f t="shared" si="215"/>
        <v>20</v>
      </c>
      <c r="Q2056" s="2" t="str">
        <f t="shared" si="212"/>
        <v>&lt;a href="set03\cg\cg_march_9,_1901_-_december_29,_1905\miscellaneous\rulon,_arthur_shot_in_abdomen_may_20,_1904_p8_cg.pdf"&gt;Shot in Abdomen&lt;/a&gt;</v>
      </c>
    </row>
    <row r="2057" spans="1:17" x14ac:dyDescent="0.25">
      <c r="A2057" s="2">
        <v>6725</v>
      </c>
      <c r="B2057" s="4" t="s">
        <v>8967</v>
      </c>
      <c r="C2057" s="4" t="s">
        <v>8968</v>
      </c>
      <c r="D2057" s="52">
        <v>1602</v>
      </c>
      <c r="E2057" s="5" t="s">
        <v>11770</v>
      </c>
      <c r="F2057" s="5">
        <v>8</v>
      </c>
      <c r="G2057" s="5">
        <v>7</v>
      </c>
      <c r="H2057" s="5">
        <v>704</v>
      </c>
      <c r="I2057" t="s">
        <v>24053</v>
      </c>
      <c r="J2057" s="46" t="s">
        <v>33089</v>
      </c>
      <c r="K2057" s="56"/>
      <c r="L2057" s="56"/>
      <c r="M2057" s="56">
        <f t="shared" si="213"/>
        <v>1904</v>
      </c>
      <c r="N2057" s="56"/>
      <c r="O2057" s="56">
        <f t="shared" si="214"/>
        <v>5</v>
      </c>
      <c r="P2057" s="56">
        <f t="shared" si="215"/>
        <v>20</v>
      </c>
      <c r="Q2057" s="2" t="str">
        <f t="shared" si="212"/>
        <v>&lt;a href="set03\cg\cg_march_9,_1901_-_december_29,_1905\miscellaneous\spiller,_s_b_to_canada_may_20,_1904_p8_cg.pdf"&gt;To Canada&lt;/a&gt;</v>
      </c>
    </row>
    <row r="2058" spans="1:17" x14ac:dyDescent="0.25">
      <c r="A2058" s="2">
        <v>8497</v>
      </c>
      <c r="B2058" s="4" t="s">
        <v>8638</v>
      </c>
      <c r="C2058" s="4" t="s">
        <v>9021</v>
      </c>
      <c r="D2058" s="52">
        <v>1602</v>
      </c>
      <c r="E2058" s="5" t="s">
        <v>11770</v>
      </c>
      <c r="F2058" s="5">
        <v>1</v>
      </c>
      <c r="G2058" s="5">
        <v>7</v>
      </c>
      <c r="H2058" s="5">
        <v>739</v>
      </c>
      <c r="I2058" t="s">
        <v>24054</v>
      </c>
      <c r="J2058" s="46" t="s">
        <v>33089</v>
      </c>
      <c r="K2058" s="56"/>
      <c r="L2058" s="56"/>
      <c r="M2058" s="56">
        <f t="shared" si="213"/>
        <v>1904</v>
      </c>
      <c r="N2058" s="56"/>
      <c r="O2058" s="56">
        <f t="shared" si="214"/>
        <v>5</v>
      </c>
      <c r="P2058" s="56">
        <f t="shared" si="215"/>
        <v>20</v>
      </c>
      <c r="Q2058" s="2" t="str">
        <f t="shared" si="212"/>
        <v>&lt;a href="set03\cg\cg_march_9,_1901_-_december_29,_1905\miscellaneous\zollner,_fred_to_purchase_wimbledon_light_plant_may_20,_1904_p1_cg.pdf"&gt;To purchase Wimbledon Light plant&lt;/a&gt;</v>
      </c>
    </row>
    <row r="2059" spans="1:17" x14ac:dyDescent="0.25">
      <c r="A2059" s="2">
        <v>1549</v>
      </c>
      <c r="B2059" s="4" t="s">
        <v>5593</v>
      </c>
      <c r="C2059" s="4" t="s">
        <v>1607</v>
      </c>
      <c r="D2059" s="52">
        <v>1608</v>
      </c>
      <c r="E2059" s="5" t="s">
        <v>13634</v>
      </c>
      <c r="F2059" s="5">
        <v>4</v>
      </c>
      <c r="G2059" s="5">
        <v>40</v>
      </c>
      <c r="H2059" s="5">
        <v>7625</v>
      </c>
      <c r="I2059" s="99" t="s">
        <v>31583</v>
      </c>
      <c r="J2059" s="46" t="s">
        <v>33126</v>
      </c>
      <c r="K2059" s="56"/>
      <c r="L2059" s="56"/>
      <c r="M2059" s="56">
        <f t="shared" si="213"/>
        <v>1904</v>
      </c>
      <c r="N2059" s="56"/>
      <c r="O2059" s="56">
        <f t="shared" si="214"/>
        <v>5</v>
      </c>
      <c r="P2059" s="56">
        <f t="shared" si="215"/>
        <v>26</v>
      </c>
      <c r="Q2059" s="2" t="str">
        <f t="shared" si="212"/>
        <v>&lt;a href="set03\the_times_record\vctr_july_2,_1903_-_december_29,_1904\miscellaneous\dazey_may_26,_1904_p4_vctr.pdf"&gt;Notes&lt;/a&gt;</v>
      </c>
    </row>
    <row r="2060" spans="1:17" x14ac:dyDescent="0.25">
      <c r="A2060" s="2">
        <v>2207</v>
      </c>
      <c r="B2060" s="4" t="s">
        <v>9352</v>
      </c>
      <c r="C2060" s="4" t="s">
        <v>9353</v>
      </c>
      <c r="D2060" s="52">
        <v>1608</v>
      </c>
      <c r="E2060" s="5" t="s">
        <v>13633</v>
      </c>
      <c r="F2060" s="5">
        <v>8</v>
      </c>
      <c r="G2060" s="5">
        <v>30</v>
      </c>
      <c r="H2060" s="5">
        <v>6331</v>
      </c>
      <c r="I2060" t="s">
        <v>30292</v>
      </c>
      <c r="J2060" s="46" t="s">
        <v>33118</v>
      </c>
      <c r="K2060" s="56"/>
      <c r="L2060" s="56"/>
      <c r="M2060" s="56">
        <f t="shared" si="213"/>
        <v>1904</v>
      </c>
      <c r="N2060" s="56"/>
      <c r="O2060" s="56">
        <f t="shared" si="214"/>
        <v>5</v>
      </c>
      <c r="P2060" s="56">
        <f t="shared" si="215"/>
        <v>26</v>
      </c>
      <c r="Q2060" s="2" t="str">
        <f t="shared" si="212"/>
        <v>&lt;a href="set03\se\se_september_4,_1902_-_december_28,_1905\miscellaneous\grannis,_guy_neuralgia_of_heart_may_26,_1904_p8_se.pdf"&gt;Neuralgia of Heart&lt;/a&gt;</v>
      </c>
    </row>
    <row r="2061" spans="1:17" x14ac:dyDescent="0.25">
      <c r="A2061" s="2">
        <v>3618</v>
      </c>
      <c r="B2061" s="4" t="s">
        <v>1761</v>
      </c>
      <c r="C2061" s="4" t="s">
        <v>10203</v>
      </c>
      <c r="D2061" s="98">
        <v>1608</v>
      </c>
      <c r="E2061" s="5" t="s">
        <v>1756</v>
      </c>
      <c r="F2061" s="5">
        <v>2</v>
      </c>
      <c r="G2061" s="5">
        <v>27.1</v>
      </c>
      <c r="H2061" s="5"/>
      <c r="I2061" t="s">
        <v>32789</v>
      </c>
      <c r="J2061" s="46" t="s">
        <v>33113</v>
      </c>
      <c r="M2061" s="56">
        <f t="shared" si="213"/>
        <v>1904</v>
      </c>
      <c r="N2061" s="56"/>
      <c r="O2061" s="56">
        <f t="shared" si="214"/>
        <v>5</v>
      </c>
      <c r="P2061" s="56">
        <f t="shared" si="215"/>
        <v>26</v>
      </c>
      <c r="Q2061" s="2" t="str">
        <f t="shared" si="212"/>
        <v>&lt;a href="set01\hope_pioneer_jan1904todec1906\hsn\hope_school_notes_may_26_1904_p2_hp.pdf"&gt;School Notes&lt;/a&gt;</v>
      </c>
    </row>
    <row r="2062" spans="1:17" x14ac:dyDescent="0.25">
      <c r="A2062" s="2">
        <v>849</v>
      </c>
      <c r="B2062" s="4" t="s">
        <v>10122</v>
      </c>
      <c r="C2062" s="4" t="s">
        <v>10124</v>
      </c>
      <c r="D2062" s="52">
        <v>1609</v>
      </c>
      <c r="E2062" s="5" t="s">
        <v>13632</v>
      </c>
      <c r="F2062" s="5">
        <v>5</v>
      </c>
      <c r="G2062" s="5">
        <v>42</v>
      </c>
      <c r="H2062" s="5">
        <v>7724</v>
      </c>
      <c r="I2062" s="99" t="s">
        <v>31717</v>
      </c>
      <c r="J2062" s="46" t="s">
        <v>33128</v>
      </c>
      <c r="K2062" s="56"/>
      <c r="L2062" s="56"/>
      <c r="M2062" s="56">
        <f t="shared" si="213"/>
        <v>1904</v>
      </c>
      <c r="N2062" s="56"/>
      <c r="O2062" s="56">
        <f t="shared" si="214"/>
        <v>5</v>
      </c>
      <c r="P2062" s="56">
        <f t="shared" si="215"/>
        <v>27</v>
      </c>
      <c r="Q2062" s="2" t="str">
        <f t="shared" si="212"/>
        <v>&lt;a href="set03\wimbledon_news\wimbledon_news_1900_-_1905\miscellaneous\clausen,_contractor_up_and_walking_may_27,_1904_p5_wn.pdf"&gt;Up and walking&lt;/a&gt;</v>
      </c>
    </row>
    <row r="2063" spans="1:17" x14ac:dyDescent="0.25">
      <c r="A2063" s="2">
        <v>4738</v>
      </c>
      <c r="B2063" s="4" t="s">
        <v>9984</v>
      </c>
      <c r="C2063" s="4" t="s">
        <v>9983</v>
      </c>
      <c r="D2063" s="52">
        <v>1609</v>
      </c>
      <c r="E2063" s="5" t="s">
        <v>13632</v>
      </c>
      <c r="F2063" s="5">
        <v>4</v>
      </c>
      <c r="G2063" s="5">
        <v>42</v>
      </c>
      <c r="H2063" s="5">
        <v>7773</v>
      </c>
      <c r="I2063" s="99" t="s">
        <v>31718</v>
      </c>
      <c r="J2063" s="46" t="s">
        <v>33128</v>
      </c>
      <c r="K2063" s="56"/>
      <c r="L2063" s="56"/>
      <c r="M2063" s="56">
        <f t="shared" si="213"/>
        <v>1904</v>
      </c>
      <c r="N2063" s="56"/>
      <c r="O2063" s="56">
        <f t="shared" si="214"/>
        <v>5</v>
      </c>
      <c r="P2063" s="56">
        <f t="shared" si="215"/>
        <v>27</v>
      </c>
      <c r="Q2063" s="2" t="str">
        <f t="shared" si="212"/>
        <v>&lt;a href="set03\wimbledon_news\wimbledon_news_1900_-_1905\miscellaneous\leal_locals_may_27,_1904_p4_wn.pdf"&gt;Locals&lt;/a&gt;</v>
      </c>
    </row>
    <row r="2064" spans="1:17" x14ac:dyDescent="0.25">
      <c r="A2064" s="2">
        <v>4739</v>
      </c>
      <c r="B2064" s="4" t="s">
        <v>9984</v>
      </c>
      <c r="C2064" s="4" t="s">
        <v>9983</v>
      </c>
      <c r="D2064" s="52">
        <v>1609</v>
      </c>
      <c r="E2064" s="5" t="s">
        <v>13632</v>
      </c>
      <c r="F2064" s="5">
        <v>8</v>
      </c>
      <c r="G2064" s="5">
        <v>42</v>
      </c>
      <c r="H2064" s="5">
        <v>7774</v>
      </c>
      <c r="I2064" s="99" t="s">
        <v>31719</v>
      </c>
      <c r="J2064" s="46" t="s">
        <v>33128</v>
      </c>
      <c r="K2064" s="56"/>
      <c r="L2064" s="56"/>
      <c r="M2064" s="56">
        <f t="shared" si="213"/>
        <v>1904</v>
      </c>
      <c r="N2064" s="56"/>
      <c r="O2064" s="56">
        <f t="shared" si="214"/>
        <v>5</v>
      </c>
      <c r="P2064" s="56">
        <f t="shared" si="215"/>
        <v>27</v>
      </c>
      <c r="Q2064" s="2" t="str">
        <f t="shared" si="212"/>
        <v>&lt;a href="set03\wimbledon_news\wimbledon_news_1900_-_1905\miscellaneous\leal_locals_may_27,_1904_p8_wn.pdf"&gt;Locals&lt;/a&gt;</v>
      </c>
    </row>
    <row r="2065" spans="1:17" x14ac:dyDescent="0.25">
      <c r="A2065" s="2">
        <v>2518</v>
      </c>
      <c r="B2065" s="4" t="s">
        <v>27276</v>
      </c>
      <c r="C2065" s="4" t="s">
        <v>6599</v>
      </c>
      <c r="D2065" s="52">
        <v>1615</v>
      </c>
      <c r="E2065" s="5" t="s">
        <v>13631</v>
      </c>
      <c r="F2065" s="5">
        <v>1</v>
      </c>
      <c r="G2065" s="5">
        <v>3</v>
      </c>
      <c r="H2065" s="5">
        <v>58</v>
      </c>
      <c r="I2065" s="47" t="s">
        <v>23415</v>
      </c>
      <c r="J2065" s="46" t="s">
        <v>33085</v>
      </c>
      <c r="K2065" s="56"/>
      <c r="L2065" s="56"/>
      <c r="M2065" s="56">
        <f t="shared" si="213"/>
        <v>1904</v>
      </c>
      <c r="N2065" s="56"/>
      <c r="O2065" s="56">
        <f t="shared" si="214"/>
        <v>6</v>
      </c>
      <c r="P2065" s="56">
        <f t="shared" si="215"/>
        <v>2</v>
      </c>
      <c r="Q2065" s="2" t="str">
        <f t="shared" si="212"/>
        <v>&lt;a href="set01\miscellaneous_articles\cooperstown_courier\1904_-_1905\haaland,_male_child_loses_feet_june_2,_1904_p1_cc.pdf"&gt;Child loses feet&lt;/a&gt;</v>
      </c>
    </row>
    <row r="2066" spans="1:17" x14ac:dyDescent="0.25">
      <c r="A2066" s="2">
        <v>6627</v>
      </c>
      <c r="B2066" s="4" t="s">
        <v>9412</v>
      </c>
      <c r="C2066" s="4" t="s">
        <v>9413</v>
      </c>
      <c r="D2066" s="52">
        <v>1615</v>
      </c>
      <c r="E2066" s="5" t="s">
        <v>13633</v>
      </c>
      <c r="F2066" s="5">
        <v>5</v>
      </c>
      <c r="G2066" s="5">
        <v>30</v>
      </c>
      <c r="H2066" s="5">
        <v>6372</v>
      </c>
      <c r="I2066" t="s">
        <v>30293</v>
      </c>
      <c r="J2066" s="46" t="s">
        <v>33118</v>
      </c>
      <c r="K2066" s="56"/>
      <c r="L2066" s="56"/>
      <c r="M2066" s="56">
        <f t="shared" si="213"/>
        <v>1904</v>
      </c>
      <c r="N2066" s="56"/>
      <c r="O2066" s="56">
        <f t="shared" si="214"/>
        <v>6</v>
      </c>
      <c r="P2066" s="56">
        <f t="shared" si="215"/>
        <v>2</v>
      </c>
      <c r="Q2066" s="2" t="str">
        <f t="shared" si="212"/>
        <v>&lt;a href="set03\se\se_september_4,_1902_-_december_28,_1905\miscellaneous\sites,_ed_shoots_himself_while_plowing_june_2,_1904_p5_se.pdf"&gt;Shoots himself while plowing&lt;/a&gt;</v>
      </c>
    </row>
    <row r="2067" spans="1:17" x14ac:dyDescent="0.25">
      <c r="A2067" s="2">
        <v>5940</v>
      </c>
      <c r="B2067" s="4" t="s">
        <v>12639</v>
      </c>
      <c r="C2067" s="4" t="s">
        <v>1607</v>
      </c>
      <c r="D2067" s="52">
        <v>1616</v>
      </c>
      <c r="E2067" s="5" t="s">
        <v>11770</v>
      </c>
      <c r="F2067" s="5">
        <v>7</v>
      </c>
      <c r="G2067" s="5">
        <v>7</v>
      </c>
      <c r="H2067" s="5">
        <v>640</v>
      </c>
      <c r="I2067" t="s">
        <v>24055</v>
      </c>
      <c r="J2067" s="46" t="s">
        <v>33089</v>
      </c>
      <c r="K2067" s="56"/>
      <c r="L2067" s="56"/>
      <c r="M2067" s="56">
        <f t="shared" si="213"/>
        <v>1904</v>
      </c>
      <c r="N2067" s="56"/>
      <c r="O2067" s="56">
        <f t="shared" si="214"/>
        <v>6</v>
      </c>
      <c r="P2067" s="56">
        <f t="shared" si="215"/>
        <v>3</v>
      </c>
      <c r="Q2067" s="2" t="str">
        <f t="shared" si="212"/>
        <v>&lt;a href="set03\cg\cg_march_9,_1901_-_december_29,_1905\miscellaneous\pleasantview_notes_june_3,_1904_p7_cg.pdf"&gt;Notes&lt;/a&gt;</v>
      </c>
    </row>
    <row r="2068" spans="1:17" x14ac:dyDescent="0.25">
      <c r="A2068" s="2">
        <v>6130</v>
      </c>
      <c r="B2068" s="4" t="s">
        <v>8931</v>
      </c>
      <c r="C2068" s="4" t="s">
        <v>8935</v>
      </c>
      <c r="D2068" s="52">
        <v>1616</v>
      </c>
      <c r="E2068" s="5" t="s">
        <v>11770</v>
      </c>
      <c r="F2068" s="5">
        <v>1</v>
      </c>
      <c r="G2068" s="5">
        <v>7</v>
      </c>
      <c r="H2068" s="5">
        <v>681</v>
      </c>
      <c r="I2068" t="s">
        <v>24056</v>
      </c>
      <c r="J2068" s="46" t="s">
        <v>33089</v>
      </c>
      <c r="K2068" s="56"/>
      <c r="L2068" s="56"/>
      <c r="M2068" s="56">
        <f t="shared" si="213"/>
        <v>1904</v>
      </c>
      <c r="N2068" s="56"/>
      <c r="O2068" s="56">
        <f t="shared" si="214"/>
        <v>6</v>
      </c>
      <c r="P2068" s="56">
        <f t="shared" si="215"/>
        <v>3</v>
      </c>
      <c r="Q2068" s="2" t="str">
        <f t="shared" si="212"/>
        <v>&lt;a href="set03\cg\cg_march_9,_1901_-_december_29,_1905\miscellaneous\reid,_john_no_trespassing_june_3,_1904_p1_cg.pdf"&gt;No trespassing&lt;/a&gt;</v>
      </c>
    </row>
    <row r="2069" spans="1:17" x14ac:dyDescent="0.25">
      <c r="A2069" s="2">
        <v>6422</v>
      </c>
      <c r="B2069" s="4" t="s">
        <v>8952</v>
      </c>
      <c r="C2069" s="4" t="s">
        <v>8953</v>
      </c>
      <c r="D2069" s="52">
        <v>1616</v>
      </c>
      <c r="E2069" s="5" t="s">
        <v>11770</v>
      </c>
      <c r="F2069" s="5">
        <v>1</v>
      </c>
      <c r="G2069" s="5">
        <v>7</v>
      </c>
      <c r="H2069" s="5">
        <v>694</v>
      </c>
      <c r="I2069" t="s">
        <v>24057</v>
      </c>
      <c r="J2069" s="46" t="s">
        <v>33089</v>
      </c>
      <c r="K2069" s="56"/>
      <c r="L2069" s="56"/>
      <c r="M2069" s="56">
        <f t="shared" si="213"/>
        <v>1904</v>
      </c>
      <c r="N2069" s="56"/>
      <c r="O2069" s="56">
        <f t="shared" si="214"/>
        <v>6</v>
      </c>
      <c r="P2069" s="56">
        <f t="shared" si="215"/>
        <v>3</v>
      </c>
      <c r="Q2069" s="2" t="str">
        <f t="shared" si="212"/>
        <v>&lt;a href="set03\cg\cg_march_9,_1901_-_december_29,_1905\miscellaneous\scheler,_tony_cost_him_fifty_dollars_june_3,_1904_p1_cg.pdf"&gt;Cost him 50 dollars&lt;/a&gt;</v>
      </c>
    </row>
    <row r="2070" spans="1:17" x14ac:dyDescent="0.25">
      <c r="A2070" s="2">
        <v>3092</v>
      </c>
      <c r="B2070" s="4" t="s">
        <v>1700</v>
      </c>
      <c r="C2070" s="4" t="s">
        <v>2232</v>
      </c>
      <c r="D2070" s="52">
        <v>1622</v>
      </c>
      <c r="E2070" s="5" t="s">
        <v>1756</v>
      </c>
      <c r="F2070" s="5">
        <v>1</v>
      </c>
      <c r="G2070" s="5">
        <v>27</v>
      </c>
      <c r="H2070" s="5">
        <v>6131</v>
      </c>
      <c r="I2070" t="s">
        <v>32645</v>
      </c>
      <c r="J2070" s="46" t="s">
        <v>32718</v>
      </c>
      <c r="K2070" s="56"/>
      <c r="L2070" s="56"/>
      <c r="M2070" s="56">
        <f t="shared" si="213"/>
        <v>1904</v>
      </c>
      <c r="N2070" s="56"/>
      <c r="O2070" s="56">
        <f t="shared" si="214"/>
        <v>6</v>
      </c>
      <c r="P2070" s="56">
        <f t="shared" si="215"/>
        <v>9</v>
      </c>
      <c r="Q2070" s="2" t="str">
        <f t="shared" si="212"/>
        <v>&lt;a href="set01\hope_pioneer_jan1904todec1906\misc\hope_city_election_results_june_9_1904_p1_hp.pdf"&gt;City Election Results&lt;/a&gt;</v>
      </c>
    </row>
    <row r="2071" spans="1:17" x14ac:dyDescent="0.25">
      <c r="A2071" s="2">
        <v>5941</v>
      </c>
      <c r="B2071" s="4" t="s">
        <v>12639</v>
      </c>
      <c r="C2071" s="4" t="s">
        <v>1607</v>
      </c>
      <c r="D2071" s="52">
        <v>1623</v>
      </c>
      <c r="E2071" s="5" t="s">
        <v>11770</v>
      </c>
      <c r="F2071" s="5">
        <v>1</v>
      </c>
      <c r="G2071" s="5">
        <v>7</v>
      </c>
      <c r="H2071" s="5">
        <v>643</v>
      </c>
      <c r="I2071" t="s">
        <v>24058</v>
      </c>
      <c r="J2071" s="46" t="s">
        <v>33089</v>
      </c>
      <c r="K2071" s="56"/>
      <c r="L2071" s="56"/>
      <c r="M2071" s="56">
        <f t="shared" si="213"/>
        <v>1904</v>
      </c>
      <c r="N2071" s="56"/>
      <c r="O2071" s="56">
        <f t="shared" si="214"/>
        <v>6</v>
      </c>
      <c r="P2071" s="56">
        <f t="shared" si="215"/>
        <v>10</v>
      </c>
      <c r="Q2071" s="2" t="str">
        <f t="shared" si="212"/>
        <v>&lt;a href="set03\cg\cg_march_9,_1901_-_december_29,_1905\miscellaneous\pleasantview_notes_june_10,_1904_p1_cg.pdf"&gt;Notes&lt;/a&gt;</v>
      </c>
    </row>
    <row r="2072" spans="1:17" x14ac:dyDescent="0.25">
      <c r="A2072" s="2">
        <v>3781</v>
      </c>
      <c r="B2072" s="4" t="s">
        <v>27277</v>
      </c>
      <c r="C2072" s="4" t="s">
        <v>23444</v>
      </c>
      <c r="D2072" s="52">
        <v>1629</v>
      </c>
      <c r="E2072" s="5" t="s">
        <v>13631</v>
      </c>
      <c r="F2072" s="5">
        <v>2</v>
      </c>
      <c r="G2072" s="5">
        <v>3</v>
      </c>
      <c r="H2072" s="5"/>
      <c r="I2072" s="47" t="s">
        <v>23441</v>
      </c>
      <c r="J2072" s="46" t="s">
        <v>33085</v>
      </c>
      <c r="K2072" s="56"/>
      <c r="L2072" s="56"/>
      <c r="M2072" s="56">
        <f t="shared" si="213"/>
        <v>1904</v>
      </c>
      <c r="N2072" s="56"/>
      <c r="O2072" s="56">
        <f t="shared" si="214"/>
        <v>6</v>
      </c>
      <c r="P2072" s="56">
        <f t="shared" si="215"/>
        <v>16</v>
      </c>
      <c r="Q2072" s="2" t="str">
        <f t="shared" si="212"/>
        <v>&lt;a href="set01\miscellaneous_articles\cooperstown_courier\1904_-_1905\the_evolution_of_mr._wheeler_june_16,_1904_p2_cc.pdf"&gt;The Evolution of Mr. Wheeler&lt;/a&gt;</v>
      </c>
    </row>
    <row r="2073" spans="1:17" x14ac:dyDescent="0.25">
      <c r="A2073" s="2">
        <v>4740</v>
      </c>
      <c r="B2073" s="4" t="s">
        <v>9984</v>
      </c>
      <c r="C2073" s="4" t="s">
        <v>9983</v>
      </c>
      <c r="D2073" s="52">
        <v>1630</v>
      </c>
      <c r="E2073" s="5" t="s">
        <v>13632</v>
      </c>
      <c r="F2073" s="5">
        <v>1</v>
      </c>
      <c r="G2073" s="5">
        <v>42</v>
      </c>
      <c r="H2073" s="5">
        <v>7769</v>
      </c>
      <c r="I2073" s="99" t="s">
        <v>31720</v>
      </c>
      <c r="J2073" s="46" t="s">
        <v>33128</v>
      </c>
      <c r="K2073" s="56"/>
      <c r="L2073" s="56"/>
      <c r="M2073" s="56">
        <f t="shared" si="213"/>
        <v>1904</v>
      </c>
      <c r="N2073" s="56"/>
      <c r="O2073" s="56">
        <f t="shared" si="214"/>
        <v>6</v>
      </c>
      <c r="P2073" s="56">
        <f t="shared" si="215"/>
        <v>17</v>
      </c>
      <c r="Q2073" s="2" t="str">
        <f t="shared" si="212"/>
        <v>&lt;a href="set03\wimbledon_news\wimbledon_news_1900_-_1905\miscellaneous\leal_locals_june_17,_1904_p1_wn.pdf"&gt;Locals&lt;/a&gt;</v>
      </c>
    </row>
    <row r="2074" spans="1:17" x14ac:dyDescent="0.25">
      <c r="A2074" s="2">
        <v>566</v>
      </c>
      <c r="B2074" s="4" t="s">
        <v>8761</v>
      </c>
      <c r="C2074" s="4" t="s">
        <v>8762</v>
      </c>
      <c r="D2074" s="52">
        <v>1637</v>
      </c>
      <c r="E2074" s="5" t="s">
        <v>11770</v>
      </c>
      <c r="F2074" s="5">
        <v>9</v>
      </c>
      <c r="G2074" s="5">
        <v>7</v>
      </c>
      <c r="H2074" s="5">
        <v>540</v>
      </c>
      <c r="I2074" t="s">
        <v>24059</v>
      </c>
      <c r="J2074" s="46" t="s">
        <v>33089</v>
      </c>
      <c r="K2074" s="56"/>
      <c r="L2074" s="56"/>
      <c r="M2074" s="56">
        <f t="shared" si="213"/>
        <v>1904</v>
      </c>
      <c r="N2074" s="56"/>
      <c r="O2074" s="56">
        <f t="shared" si="214"/>
        <v>6</v>
      </c>
      <c r="P2074" s="56">
        <f t="shared" si="215"/>
        <v>24</v>
      </c>
      <c r="Q2074" s="2" t="str">
        <f t="shared" si="212"/>
        <v>&lt;a href="set03\cg\cg_march_9,_1901_-_december_29,_1905\miscellaneous\boynton,_oa_caught_in_hail_storm_june_24,_1904_p9_cg.pdf"&gt;Caught in hail storm&lt;/a&gt;</v>
      </c>
    </row>
    <row r="2075" spans="1:17" x14ac:dyDescent="0.25">
      <c r="A2075" s="2">
        <v>1582</v>
      </c>
      <c r="B2075" s="4" t="s">
        <v>8780</v>
      </c>
      <c r="C2075" s="4" t="s">
        <v>8762</v>
      </c>
      <c r="D2075" s="52">
        <v>1637</v>
      </c>
      <c r="E2075" s="5" t="s">
        <v>11770</v>
      </c>
      <c r="F2075" s="5">
        <v>9</v>
      </c>
      <c r="G2075" s="5">
        <v>7</v>
      </c>
      <c r="H2075" s="5">
        <v>551</v>
      </c>
      <c r="I2075" t="s">
        <v>24060</v>
      </c>
      <c r="J2075" s="46" t="s">
        <v>33089</v>
      </c>
      <c r="K2075" s="56"/>
      <c r="L2075" s="56"/>
      <c r="M2075" s="56">
        <f t="shared" si="213"/>
        <v>1904</v>
      </c>
      <c r="N2075" s="56"/>
      <c r="O2075" s="56">
        <f t="shared" si="214"/>
        <v>6</v>
      </c>
      <c r="P2075" s="56">
        <f t="shared" si="215"/>
        <v>24</v>
      </c>
      <c r="Q2075" s="2" t="str">
        <f t="shared" si="212"/>
        <v>&lt;a href="set03\cg\cg_march_9,_1901_-_december_29,_1905\miscellaneous\dewey,_a_w_caught_in_hail_storm_june_24,_1904_p9_cg.pdf"&gt;Caught in hail storm&lt;/a&gt;</v>
      </c>
    </row>
    <row r="2076" spans="1:17" x14ac:dyDescent="0.25">
      <c r="A2076" s="2">
        <v>2114</v>
      </c>
      <c r="B2076" s="4" t="s">
        <v>8810</v>
      </c>
      <c r="C2076" s="4" t="s">
        <v>8811</v>
      </c>
      <c r="D2076" s="52">
        <v>1637</v>
      </c>
      <c r="E2076" s="5" t="s">
        <v>11770</v>
      </c>
      <c r="F2076" s="5">
        <v>9</v>
      </c>
      <c r="G2076" s="5">
        <v>7</v>
      </c>
      <c r="H2076" s="5">
        <v>567</v>
      </c>
      <c r="I2076" t="s">
        <v>24061</v>
      </c>
      <c r="J2076" s="46" t="s">
        <v>33089</v>
      </c>
      <c r="K2076" s="56"/>
      <c r="L2076" s="56"/>
      <c r="M2076" s="56">
        <f t="shared" si="213"/>
        <v>1904</v>
      </c>
      <c r="N2076" s="56"/>
      <c r="O2076" s="56">
        <f t="shared" si="214"/>
        <v>6</v>
      </c>
      <c r="P2076" s="56">
        <f t="shared" si="215"/>
        <v>24</v>
      </c>
      <c r="Q2076" s="2" t="str">
        <f t="shared" si="212"/>
        <v>&lt;a href="set03\cg\cg_march_9,_1901_-_december_29,_1905\miscellaneous\genzel,_frank_calls_for_charges_of_man_shooting_at_his_children_june_24,_1904_p9_cg.pdf"&gt;Calls for charges of man shooting at his children&lt;/a&gt;</v>
      </c>
    </row>
    <row r="2077" spans="1:17" x14ac:dyDescent="0.25">
      <c r="A2077" s="2">
        <v>2785</v>
      </c>
      <c r="B2077" s="4" t="s">
        <v>8821</v>
      </c>
      <c r="C2077" s="4" t="s">
        <v>8822</v>
      </c>
      <c r="D2077" s="52">
        <v>1637</v>
      </c>
      <c r="E2077" s="5" t="s">
        <v>11770</v>
      </c>
      <c r="F2077" s="5">
        <v>9</v>
      </c>
      <c r="G2077" s="5">
        <v>7</v>
      </c>
      <c r="H2077" s="5">
        <v>573</v>
      </c>
      <c r="I2077" t="s">
        <v>24062</v>
      </c>
      <c r="J2077" s="46" t="s">
        <v>33089</v>
      </c>
      <c r="K2077" s="56"/>
      <c r="L2077" s="56"/>
      <c r="M2077" s="56">
        <f t="shared" si="213"/>
        <v>1904</v>
      </c>
      <c r="N2077" s="56"/>
      <c r="O2077" s="56">
        <f t="shared" si="214"/>
        <v>6</v>
      </c>
      <c r="P2077" s="56">
        <f t="shared" si="215"/>
        <v>24</v>
      </c>
      <c r="Q2077" s="2" t="str">
        <f t="shared" si="212"/>
        <v>&lt;a href="set03\cg\cg_march_9,_1901_-_december_29,_1905\miscellaneous\hanson,_henry_n_shooting_at_children_june_24,_1904_p9_cg.pdf"&gt;Shooting at Children&lt;/a&gt;</v>
      </c>
    </row>
    <row r="2078" spans="1:17" x14ac:dyDescent="0.25">
      <c r="A2078" s="2">
        <v>5300</v>
      </c>
      <c r="B2078" s="4" t="s">
        <v>8886</v>
      </c>
      <c r="C2078" s="4" t="s">
        <v>8887</v>
      </c>
      <c r="D2078" s="52">
        <v>1637</v>
      </c>
      <c r="E2078" s="5" t="s">
        <v>11770</v>
      </c>
      <c r="F2078" s="5">
        <v>10</v>
      </c>
      <c r="G2078" s="5">
        <v>7</v>
      </c>
      <c r="H2078" s="5">
        <v>607</v>
      </c>
      <c r="I2078" t="s">
        <v>24063</v>
      </c>
      <c r="J2078" s="46" t="s">
        <v>33089</v>
      </c>
      <c r="K2078" s="56"/>
      <c r="L2078" s="56"/>
      <c r="M2078" s="56">
        <f t="shared" si="213"/>
        <v>1904</v>
      </c>
      <c r="N2078" s="56"/>
      <c r="O2078" s="56">
        <f t="shared" si="214"/>
        <v>6</v>
      </c>
      <c r="P2078" s="56">
        <f t="shared" si="215"/>
        <v>24</v>
      </c>
      <c r="Q2078" s="2" t="str">
        <f t="shared" si="212"/>
        <v>&lt;a href="set03\cg\cg_march_9,_1901_-_december_29,_1905\miscellaneous\murphy,_mrs._h_j_operation_in_st._paul_june_24,_1904_p10_cg.pdf"&gt;Operation in St Paul&lt;/a&gt;</v>
      </c>
    </row>
    <row r="2079" spans="1:17" x14ac:dyDescent="0.25">
      <c r="A2079" s="2">
        <v>5942</v>
      </c>
      <c r="B2079" s="4" t="s">
        <v>12639</v>
      </c>
      <c r="C2079" s="4" t="s">
        <v>1607</v>
      </c>
      <c r="D2079" s="52">
        <v>1637</v>
      </c>
      <c r="E2079" s="5" t="s">
        <v>11770</v>
      </c>
      <c r="F2079" s="5">
        <v>4</v>
      </c>
      <c r="G2079" s="5">
        <v>7</v>
      </c>
      <c r="H2079" s="5">
        <v>645</v>
      </c>
      <c r="I2079" t="s">
        <v>24064</v>
      </c>
      <c r="J2079" s="46" t="s">
        <v>33089</v>
      </c>
      <c r="K2079" s="56"/>
      <c r="L2079" s="56"/>
      <c r="M2079" s="56">
        <f t="shared" si="213"/>
        <v>1904</v>
      </c>
      <c r="N2079" s="56"/>
      <c r="O2079" s="56">
        <f t="shared" si="214"/>
        <v>6</v>
      </c>
      <c r="P2079" s="56">
        <f t="shared" si="215"/>
        <v>24</v>
      </c>
      <c r="Q2079" s="2" t="str">
        <f t="shared" si="212"/>
        <v>&lt;a href="set03\cg\cg_march_9,_1901_-_december_29,_1905\miscellaneous\pleasantview_notes_june_24,_1904_p4_cg.pdf"&gt;Notes&lt;/a&gt;</v>
      </c>
    </row>
    <row r="2080" spans="1:17" x14ac:dyDescent="0.25">
      <c r="A2080" s="2">
        <v>1154</v>
      </c>
      <c r="B2080" s="4" t="s">
        <v>4440</v>
      </c>
      <c r="C2080" s="4" t="s">
        <v>6595</v>
      </c>
      <c r="D2080" s="52">
        <v>1643</v>
      </c>
      <c r="E2080" s="5" t="s">
        <v>13631</v>
      </c>
      <c r="F2080" s="5">
        <v>5</v>
      </c>
      <c r="G2080" s="5">
        <v>3</v>
      </c>
      <c r="H2080" s="5">
        <v>55</v>
      </c>
      <c r="I2080" s="47" t="s">
        <v>23438</v>
      </c>
      <c r="J2080" s="46" t="s">
        <v>33085</v>
      </c>
      <c r="K2080" s="56"/>
      <c r="L2080" s="56"/>
      <c r="M2080" s="56">
        <f t="shared" si="213"/>
        <v>1904</v>
      </c>
      <c r="N2080" s="56"/>
      <c r="O2080" s="56">
        <f t="shared" si="214"/>
        <v>6</v>
      </c>
      <c r="P2080" s="56">
        <f t="shared" si="215"/>
        <v>30</v>
      </c>
      <c r="Q2080" s="2" t="str">
        <f t="shared" si="212"/>
        <v>&lt;a href="set01\miscellaneous_articles\cooperstown_courier\1904_-_1905\schoolhouse_started_june_30,_1904_p5_cc.pdf"&gt;House started&lt;/a&gt;</v>
      </c>
    </row>
    <row r="2081" spans="1:17" x14ac:dyDescent="0.25">
      <c r="A2081" s="2">
        <v>8159</v>
      </c>
      <c r="B2081" s="4" t="s">
        <v>6625</v>
      </c>
      <c r="C2081" s="4" t="s">
        <v>6626</v>
      </c>
      <c r="D2081" s="52">
        <v>1643</v>
      </c>
      <c r="E2081" s="5" t="s">
        <v>13631</v>
      </c>
      <c r="F2081" s="5">
        <v>5</v>
      </c>
      <c r="G2081" s="5">
        <v>3</v>
      </c>
      <c r="H2081" s="5">
        <v>74</v>
      </c>
      <c r="I2081" s="47" t="s">
        <v>23443</v>
      </c>
      <c r="J2081" s="46" t="s">
        <v>33085</v>
      </c>
      <c r="K2081" s="56"/>
      <c r="L2081" s="56"/>
      <c r="M2081" s="56">
        <f t="shared" si="213"/>
        <v>1904</v>
      </c>
      <c r="N2081" s="56"/>
      <c r="O2081" s="56">
        <f t="shared" si="214"/>
        <v>6</v>
      </c>
      <c r="P2081" s="56">
        <f t="shared" si="215"/>
        <v>30</v>
      </c>
      <c r="Q2081" s="2" t="str">
        <f t="shared" si="212"/>
        <v>&lt;a href="set01\miscellaneous_articles\cooperstown_courier\1904_-_1905\westley,_dr._m_d_opens_practice_june_30,_1904_p5_cc.pdf"&gt;Opens practice&lt;/a&gt;</v>
      </c>
    </row>
    <row r="2082" spans="1:17" x14ac:dyDescent="0.25">
      <c r="A2082" s="2">
        <v>357</v>
      </c>
      <c r="B2082" s="4" t="s">
        <v>8749</v>
      </c>
      <c r="C2082" s="4" t="s">
        <v>3000</v>
      </c>
      <c r="D2082" s="52">
        <v>1644</v>
      </c>
      <c r="E2082" s="5" t="s">
        <v>13632</v>
      </c>
      <c r="F2082" s="5">
        <v>2</v>
      </c>
      <c r="G2082" s="5">
        <v>42</v>
      </c>
      <c r="H2082" s="5">
        <v>7718</v>
      </c>
      <c r="I2082" s="99" t="s">
        <v>31721</v>
      </c>
      <c r="J2082" s="46" t="s">
        <v>33128</v>
      </c>
      <c r="K2082" s="56"/>
      <c r="L2082" s="56"/>
      <c r="M2082" s="56">
        <f t="shared" si="213"/>
        <v>1904</v>
      </c>
      <c r="N2082" s="56"/>
      <c r="O2082" s="56">
        <f t="shared" si="214"/>
        <v>7</v>
      </c>
      <c r="P2082" s="56">
        <f t="shared" si="215"/>
        <v>1</v>
      </c>
      <c r="Q2082" s="2" t="str">
        <f t="shared" si="212"/>
        <v>&lt;a href="set03\wimbledon_news\wimbledon_news_1900_-_1905\miscellaneous\bascom,_j_j_accidental_shooting_july_1,_1904_p2_wn.pdf"&gt;Accidental Shooting&lt;/a&gt;</v>
      </c>
    </row>
    <row r="2083" spans="1:17" x14ac:dyDescent="0.25">
      <c r="A2083" s="2">
        <v>359</v>
      </c>
      <c r="B2083" s="4" t="s">
        <v>8749</v>
      </c>
      <c r="C2083" s="4" t="s">
        <v>9507</v>
      </c>
      <c r="D2083" s="52">
        <v>1650</v>
      </c>
      <c r="E2083" s="5" t="s">
        <v>13634</v>
      </c>
      <c r="F2083" s="5">
        <v>6</v>
      </c>
      <c r="G2083" s="5">
        <v>40</v>
      </c>
      <c r="H2083" s="5">
        <v>7602</v>
      </c>
      <c r="I2083" s="99" t="s">
        <v>31584</v>
      </c>
      <c r="J2083" s="46" t="s">
        <v>33126</v>
      </c>
      <c r="K2083" s="56"/>
      <c r="L2083" s="56"/>
      <c r="M2083" s="56">
        <f t="shared" si="213"/>
        <v>1904</v>
      </c>
      <c r="N2083" s="56"/>
      <c r="O2083" s="56">
        <f t="shared" si="214"/>
        <v>7</v>
      </c>
      <c r="P2083" s="56">
        <f t="shared" si="215"/>
        <v>7</v>
      </c>
      <c r="Q2083" s="2" t="str">
        <f t="shared" si="212"/>
        <v>&lt;a href="set03\the_times_record\vctr_july_2,_1903_-_december_29,_1904\miscellaneous\bascom,_j_j_of_wimbledon_shot_july_7,_1904_p6_vctr.pdf"&gt;Shot&lt;/a&gt;</v>
      </c>
    </row>
    <row r="2084" spans="1:17" x14ac:dyDescent="0.25">
      <c r="A2084" s="2">
        <v>2208</v>
      </c>
      <c r="B2084" s="4" t="s">
        <v>9354</v>
      </c>
      <c r="C2084" s="4" t="s">
        <v>9355</v>
      </c>
      <c r="D2084" s="52">
        <v>1650</v>
      </c>
      <c r="E2084" s="5" t="s">
        <v>13633</v>
      </c>
      <c r="F2084" s="5">
        <v>8</v>
      </c>
      <c r="G2084" s="5">
        <v>30</v>
      </c>
      <c r="H2084" s="5">
        <v>6332</v>
      </c>
      <c r="I2084" t="s">
        <v>30294</v>
      </c>
      <c r="J2084" s="46" t="s">
        <v>33118</v>
      </c>
      <c r="K2084" s="56"/>
      <c r="L2084" s="56"/>
      <c r="M2084" s="56">
        <f t="shared" si="213"/>
        <v>1904</v>
      </c>
      <c r="N2084" s="56"/>
      <c r="O2084" s="56">
        <f t="shared" si="214"/>
        <v>7</v>
      </c>
      <c r="P2084" s="56">
        <f t="shared" si="215"/>
        <v>7</v>
      </c>
      <c r="Q2084" s="2" t="str">
        <f t="shared" si="212"/>
        <v>&lt;a href="set03\se\se_september_4,_1902_-_december_28,_1905\miscellaneous\grannis,_mrs._chet_hand_crushed_july_7,_1904_p8_se.pdf"&gt;Hand crushed&lt;/a&gt;</v>
      </c>
    </row>
    <row r="2085" spans="1:17" x14ac:dyDescent="0.25">
      <c r="A2085" s="2">
        <v>157</v>
      </c>
      <c r="B2085" s="4" t="s">
        <v>8743</v>
      </c>
      <c r="C2085" s="4" t="s">
        <v>8744</v>
      </c>
      <c r="D2085" s="52">
        <v>1651</v>
      </c>
      <c r="E2085" s="5" t="s">
        <v>11770</v>
      </c>
      <c r="F2085" s="5">
        <v>8</v>
      </c>
      <c r="G2085" s="5">
        <v>7</v>
      </c>
      <c r="H2085" s="5">
        <v>528</v>
      </c>
      <c r="I2085" t="s">
        <v>24065</v>
      </c>
      <c r="J2085" s="46" t="s">
        <v>33089</v>
      </c>
      <c r="K2085" s="56"/>
      <c r="L2085" s="56"/>
      <c r="M2085" s="56">
        <f t="shared" si="213"/>
        <v>1904</v>
      </c>
      <c r="N2085" s="56"/>
      <c r="O2085" s="56">
        <f t="shared" si="214"/>
        <v>7</v>
      </c>
      <c r="P2085" s="56">
        <f t="shared" si="215"/>
        <v>8</v>
      </c>
      <c r="Q2085" s="2" t="str">
        <f t="shared" si="212"/>
        <v>&lt;a href="set03\cg\cg_march_9,_1901_-_december_29,_1905\miscellaneous\anderson,_dave_enlarges_shop_-_nephew_to_help_july_8,_1904_p8_cg.pdf"&gt;Enlarges Shop - Nephew to help&lt;/a&gt;</v>
      </c>
    </row>
    <row r="2086" spans="1:17" x14ac:dyDescent="0.25">
      <c r="A2086" s="2">
        <v>358</v>
      </c>
      <c r="B2086" s="4" t="s">
        <v>8749</v>
      </c>
      <c r="C2086" s="4" t="s">
        <v>6856</v>
      </c>
      <c r="D2086" s="52">
        <v>1651</v>
      </c>
      <c r="E2086" s="5" t="s">
        <v>11770</v>
      </c>
      <c r="F2086" s="5">
        <v>1</v>
      </c>
      <c r="G2086" s="5">
        <v>7</v>
      </c>
      <c r="H2086" s="5">
        <v>532</v>
      </c>
      <c r="I2086" t="s">
        <v>24066</v>
      </c>
      <c r="J2086" s="46" t="s">
        <v>33089</v>
      </c>
      <c r="K2086" s="56"/>
      <c r="L2086" s="56"/>
      <c r="M2086" s="56">
        <f t="shared" si="213"/>
        <v>1904</v>
      </c>
      <c r="N2086" s="56"/>
      <c r="O2086" s="56">
        <f t="shared" si="214"/>
        <v>7</v>
      </c>
      <c r="P2086" s="56">
        <f t="shared" si="215"/>
        <v>8</v>
      </c>
      <c r="Q2086" s="2" t="str">
        <f t="shared" si="212"/>
        <v>&lt;a href="set03\cg\cg_march_9,_1901_-_december_29,_1905\miscellaneous\bascom,_j_j_accidentally_shot_july_8,_1904_p1_cg.pdf"&gt;Accidentally shot&lt;/a&gt;</v>
      </c>
    </row>
    <row r="2087" spans="1:17" x14ac:dyDescent="0.25">
      <c r="A2087" s="2">
        <v>4741</v>
      </c>
      <c r="B2087" s="4" t="s">
        <v>9984</v>
      </c>
      <c r="C2087" s="4" t="s">
        <v>9983</v>
      </c>
      <c r="D2087" s="52">
        <v>1651</v>
      </c>
      <c r="E2087" s="5" t="s">
        <v>13632</v>
      </c>
      <c r="F2087" s="5">
        <v>3</v>
      </c>
      <c r="G2087" s="5">
        <v>42</v>
      </c>
      <c r="H2087" s="5">
        <v>7766</v>
      </c>
      <c r="I2087" s="99" t="s">
        <v>31722</v>
      </c>
      <c r="J2087" s="46" t="s">
        <v>33128</v>
      </c>
      <c r="K2087" s="56"/>
      <c r="L2087" s="56"/>
      <c r="M2087" s="56">
        <f t="shared" si="213"/>
        <v>1904</v>
      </c>
      <c r="N2087" s="56"/>
      <c r="O2087" s="56">
        <f t="shared" si="214"/>
        <v>7</v>
      </c>
      <c r="P2087" s="56">
        <f t="shared" si="215"/>
        <v>8</v>
      </c>
      <c r="Q2087" s="2" t="str">
        <f t="shared" si="212"/>
        <v>&lt;a href="set03\wimbledon_news\wimbledon_news_1900_-_1905\miscellaneous\leal_locals_july_8,_1904_p3_wn.pdf"&gt;Locals&lt;/a&gt;</v>
      </c>
    </row>
    <row r="2088" spans="1:17" x14ac:dyDescent="0.25">
      <c r="A2088" s="2">
        <v>5943</v>
      </c>
      <c r="B2088" s="4" t="s">
        <v>12639</v>
      </c>
      <c r="C2088" s="4" t="s">
        <v>1607</v>
      </c>
      <c r="D2088" s="52">
        <v>1651</v>
      </c>
      <c r="E2088" s="5" t="s">
        <v>11770</v>
      </c>
      <c r="F2088" s="5">
        <v>7</v>
      </c>
      <c r="G2088" s="5">
        <v>7</v>
      </c>
      <c r="H2088" s="5">
        <v>636</v>
      </c>
      <c r="I2088" t="s">
        <v>24067</v>
      </c>
      <c r="J2088" s="46" t="s">
        <v>33089</v>
      </c>
      <c r="K2088" s="56"/>
      <c r="L2088" s="56"/>
      <c r="M2088" s="56">
        <f t="shared" si="213"/>
        <v>1904</v>
      </c>
      <c r="N2088" s="56"/>
      <c r="O2088" s="56">
        <f t="shared" si="214"/>
        <v>7</v>
      </c>
      <c r="P2088" s="56">
        <f t="shared" si="215"/>
        <v>8</v>
      </c>
      <c r="Q2088" s="2" t="str">
        <f t="shared" si="212"/>
        <v>&lt;a href="set03\cg\cg_march_9,_1901_-_december_29,_1905\miscellaneous\pleasantview_notes_july_8,_1904_p7_cg.pdf"&gt;Notes&lt;/a&gt;</v>
      </c>
    </row>
    <row r="2089" spans="1:17" x14ac:dyDescent="0.25">
      <c r="A2089" s="2">
        <v>463</v>
      </c>
      <c r="B2089" s="4" t="s">
        <v>2180</v>
      </c>
      <c r="C2089" s="4" t="s">
        <v>2181</v>
      </c>
      <c r="D2089" s="12">
        <v>1654</v>
      </c>
      <c r="E2089" s="5" t="s">
        <v>1756</v>
      </c>
      <c r="F2089" s="5">
        <v>1</v>
      </c>
      <c r="G2089" s="5">
        <v>27</v>
      </c>
      <c r="H2089" s="5"/>
      <c r="I2089" t="s">
        <v>32525</v>
      </c>
      <c r="J2089" s="46" t="s">
        <v>32718</v>
      </c>
      <c r="K2089" s="56"/>
      <c r="L2089" s="56"/>
      <c r="M2089" s="56">
        <f t="shared" si="213"/>
        <v>1904</v>
      </c>
      <c r="N2089" s="56"/>
      <c r="O2089" s="56">
        <f t="shared" si="214"/>
        <v>7</v>
      </c>
      <c r="P2089" s="56">
        <f t="shared" si="215"/>
        <v>11</v>
      </c>
      <c r="Q2089" s="2" t="str">
        <f t="shared" si="212"/>
        <v>&lt;a href="set01\hope_pioneer_jan1904todec1906\misc\bissel_frank_cut_by_saw_july_11_1904_p1_hp.pdf"&gt;Cut by saw&lt;/a&gt;</v>
      </c>
    </row>
    <row r="2090" spans="1:17" x14ac:dyDescent="0.25">
      <c r="A2090" s="2">
        <v>2469</v>
      </c>
      <c r="B2090" s="4" t="s">
        <v>4249</v>
      </c>
      <c r="C2090" s="4" t="s">
        <v>6598</v>
      </c>
      <c r="D2090" s="52">
        <v>1657</v>
      </c>
      <c r="E2090" s="5" t="s">
        <v>13631</v>
      </c>
      <c r="F2090" s="5">
        <v>5</v>
      </c>
      <c r="G2090" s="5">
        <v>3</v>
      </c>
      <c r="H2090" s="5">
        <v>57</v>
      </c>
      <c r="I2090" s="47" t="s">
        <v>23414</v>
      </c>
      <c r="J2090" s="46" t="s">
        <v>33085</v>
      </c>
      <c r="K2090" s="56"/>
      <c r="L2090" s="56"/>
      <c r="M2090" s="56">
        <f t="shared" si="213"/>
        <v>1904</v>
      </c>
      <c r="N2090" s="56"/>
      <c r="O2090" s="56">
        <f t="shared" si="214"/>
        <v>7</v>
      </c>
      <c r="P2090" s="56">
        <f t="shared" si="215"/>
        <v>14</v>
      </c>
      <c r="Q2090" s="2" t="str">
        <f t="shared" si="212"/>
        <v>&lt;a href="set01\miscellaneous_articles\cooperstown_courier\1904_-_1905\gullickson,_henry_gored_by_bull_july_14,_1904_p5_cc.pdf"&gt;Gored by bull&lt;/a&gt;</v>
      </c>
    </row>
    <row r="2091" spans="1:17" x14ac:dyDescent="0.25">
      <c r="A2091" s="2">
        <v>7026</v>
      </c>
      <c r="B2091" s="4" t="s">
        <v>33140</v>
      </c>
      <c r="C2091" s="4" t="s">
        <v>33139</v>
      </c>
      <c r="D2091" s="98">
        <v>1657</v>
      </c>
      <c r="E2091" s="5" t="s">
        <v>1756</v>
      </c>
      <c r="F2091" s="5">
        <v>6</v>
      </c>
      <c r="G2091" s="5">
        <v>27.2</v>
      </c>
      <c r="H2091" s="5"/>
      <c r="I2091" t="s">
        <v>32848</v>
      </c>
      <c r="J2091" s="46" t="s">
        <v>33114</v>
      </c>
      <c r="M2091" s="56">
        <f t="shared" si="213"/>
        <v>1904</v>
      </c>
      <c r="N2091" s="56"/>
      <c r="O2091" s="56">
        <f t="shared" si="214"/>
        <v>7</v>
      </c>
      <c r="P2091" s="56">
        <f t="shared" si="215"/>
        <v>14</v>
      </c>
      <c r="Q2091" s="2" t="str">
        <f t="shared" si="212"/>
        <v>&lt;a href="set01\hope_pioneer_jan1904todec1906\sccm\sccm_july_14_1904_p6_hp.pdf"&gt;Meeting Minutes&lt;/a&gt;</v>
      </c>
    </row>
    <row r="2092" spans="1:17" x14ac:dyDescent="0.25">
      <c r="A2092" s="2">
        <v>5298</v>
      </c>
      <c r="B2092" s="4" t="s">
        <v>8884</v>
      </c>
      <c r="C2092" s="4" t="s">
        <v>8885</v>
      </c>
      <c r="D2092" s="52">
        <v>1658</v>
      </c>
      <c r="E2092" s="5" t="s">
        <v>11770</v>
      </c>
      <c r="F2092" s="5">
        <v>8</v>
      </c>
      <c r="G2092" s="5">
        <v>7</v>
      </c>
      <c r="H2092" s="5">
        <v>606</v>
      </c>
      <c r="I2092" t="s">
        <v>24068</v>
      </c>
      <c r="J2092" s="46" t="s">
        <v>33089</v>
      </c>
      <c r="K2092" s="56"/>
      <c r="L2092" s="56"/>
      <c r="M2092" s="56">
        <f t="shared" si="213"/>
        <v>1904</v>
      </c>
      <c r="N2092" s="56"/>
      <c r="O2092" s="56">
        <f t="shared" si="214"/>
        <v>7</v>
      </c>
      <c r="P2092" s="56">
        <f t="shared" si="215"/>
        <v>15</v>
      </c>
      <c r="Q2092" s="2" t="str">
        <f t="shared" si="212"/>
        <v>&lt;a href="set03\cg\cg_march_9,_1901_-_december_29,_1905\miscellaneous\murphy,_h_j_returns_from_st_paul_-_to_operate_on_mrs._july_15,_1904_p8_cg.pdf"&gt;Returns from St. Paul - Operation of Mrs&lt;/a&gt;</v>
      </c>
    </row>
    <row r="2093" spans="1:17" x14ac:dyDescent="0.25">
      <c r="A2093" s="2">
        <v>6011</v>
      </c>
      <c r="B2093" s="4" t="s">
        <v>8907</v>
      </c>
      <c r="C2093" s="4" t="s">
        <v>8910</v>
      </c>
      <c r="D2093" s="52">
        <v>1658</v>
      </c>
      <c r="E2093" s="5" t="s">
        <v>11770</v>
      </c>
      <c r="F2093" s="5">
        <v>8</v>
      </c>
      <c r="G2093" s="5">
        <v>7</v>
      </c>
      <c r="H2093" s="5">
        <v>667</v>
      </c>
      <c r="I2093" t="s">
        <v>24069</v>
      </c>
      <c r="J2093" s="46" t="s">
        <v>33089</v>
      </c>
      <c r="K2093" s="56"/>
      <c r="L2093" s="56"/>
      <c r="M2093" s="56">
        <f t="shared" si="213"/>
        <v>1904</v>
      </c>
      <c r="N2093" s="56"/>
      <c r="O2093" s="56">
        <f t="shared" si="214"/>
        <v>7</v>
      </c>
      <c r="P2093" s="56">
        <f t="shared" si="215"/>
        <v>15</v>
      </c>
      <c r="Q2093" s="2" t="str">
        <f t="shared" si="212"/>
        <v>&lt;a href="set03\cg\cg_march_9,_1901_-_december_29,_1905\miscellaneous\posey,_abe_report_from_wichita_july_15,_1904_p8_cg.pdf"&gt;Report from Wichita&lt;/a&gt;</v>
      </c>
    </row>
    <row r="2094" spans="1:17" x14ac:dyDescent="0.25">
      <c r="A2094" s="2">
        <v>6136</v>
      </c>
      <c r="B2094" s="4" t="s">
        <v>8932</v>
      </c>
      <c r="C2094" s="4" t="s">
        <v>8934</v>
      </c>
      <c r="D2094" s="52">
        <v>1658</v>
      </c>
      <c r="E2094" s="5" t="s">
        <v>11770</v>
      </c>
      <c r="F2094" s="5">
        <v>7</v>
      </c>
      <c r="G2094" s="5">
        <v>7</v>
      </c>
      <c r="H2094" s="5">
        <v>683</v>
      </c>
      <c r="I2094" t="s">
        <v>24070</v>
      </c>
      <c r="J2094" s="46" t="s">
        <v>33089</v>
      </c>
      <c r="K2094" s="56"/>
      <c r="L2094" s="56"/>
      <c r="M2094" s="56">
        <f t="shared" si="213"/>
        <v>1904</v>
      </c>
      <c r="N2094" s="56"/>
      <c r="O2094" s="56">
        <f t="shared" si="214"/>
        <v>7</v>
      </c>
      <c r="P2094" s="56">
        <f t="shared" si="215"/>
        <v>15</v>
      </c>
      <c r="Q2094" s="2" t="str">
        <f t="shared" si="212"/>
        <v>&lt;a href="set03\cg\cg_march_9,_1901_-_december_29,_1905\miscellaneous\reid,_john_h_world's_fair_story_july_15,_1904_p7_cg.pdf"&gt;World's Fair Story&lt;/a&gt;</v>
      </c>
    </row>
    <row r="2095" spans="1:17" x14ac:dyDescent="0.25">
      <c r="A2095" s="2">
        <v>6613</v>
      </c>
      <c r="B2095" s="4" t="s">
        <v>8957</v>
      </c>
      <c r="C2095" s="4" t="s">
        <v>8958</v>
      </c>
      <c r="D2095" s="52">
        <v>1658</v>
      </c>
      <c r="E2095" s="5" t="s">
        <v>11770</v>
      </c>
      <c r="F2095" s="5">
        <v>7</v>
      </c>
      <c r="G2095" s="5">
        <v>7</v>
      </c>
      <c r="H2095" s="5">
        <v>697</v>
      </c>
      <c r="I2095" t="s">
        <v>24071</v>
      </c>
      <c r="J2095" s="46" t="s">
        <v>33089</v>
      </c>
      <c r="K2095" s="56"/>
      <c r="L2095" s="56"/>
      <c r="M2095" s="56">
        <f t="shared" si="213"/>
        <v>1904</v>
      </c>
      <c r="N2095" s="56"/>
      <c r="O2095" s="56">
        <f t="shared" si="214"/>
        <v>7</v>
      </c>
      <c r="P2095" s="56">
        <f t="shared" si="215"/>
        <v>15</v>
      </c>
      <c r="Q2095" s="2" t="str">
        <f t="shared" si="212"/>
        <v>&lt;a href="set03\cg\cg_march_9,_1901_-_december_29,_1905\miscellaneous\simpson,_mrs._john_loses_eye_july_15,_1904_p7_cg.pdf"&gt;Loses eye&lt;/a&gt;</v>
      </c>
    </row>
    <row r="2096" spans="1:17" x14ac:dyDescent="0.25">
      <c r="A2096" s="2">
        <v>6826</v>
      </c>
      <c r="B2096" s="4" t="s">
        <v>33140</v>
      </c>
      <c r="C2096" s="4" t="s">
        <v>33142</v>
      </c>
      <c r="D2096" s="98">
        <v>1664</v>
      </c>
      <c r="E2096" s="5" t="s">
        <v>1756</v>
      </c>
      <c r="F2096" s="5">
        <v>6</v>
      </c>
      <c r="G2096" s="5">
        <v>27.2</v>
      </c>
      <c r="H2096" s="5"/>
      <c r="I2096" t="s">
        <v>32849</v>
      </c>
      <c r="J2096" s="46" t="s">
        <v>33114</v>
      </c>
      <c r="M2096" s="56">
        <f t="shared" si="213"/>
        <v>1904</v>
      </c>
      <c r="N2096" s="56"/>
      <c r="O2096" s="56">
        <f t="shared" si="214"/>
        <v>7</v>
      </c>
      <c r="P2096" s="56">
        <f t="shared" si="215"/>
        <v>21</v>
      </c>
      <c r="Q2096" s="2" t="str">
        <f t="shared" si="212"/>
        <v>&lt;a href="set01\hope_pioneer_jan1904todec1906\sccm\sccm_part_one_july_21_1904_p6_hp.pdf"&gt;Meeting Minutes pt 1&lt;/a&gt;</v>
      </c>
    </row>
    <row r="2097" spans="1:17" x14ac:dyDescent="0.25">
      <c r="A2097" s="2">
        <v>6836</v>
      </c>
      <c r="B2097" s="4" t="s">
        <v>33140</v>
      </c>
      <c r="C2097" s="4" t="s">
        <v>33143</v>
      </c>
      <c r="D2097" s="98">
        <v>1664</v>
      </c>
      <c r="E2097" s="5" t="s">
        <v>1756</v>
      </c>
      <c r="F2097" s="5">
        <v>2</v>
      </c>
      <c r="G2097" s="5">
        <v>27.2</v>
      </c>
      <c r="H2097" s="5"/>
      <c r="I2097" t="s">
        <v>32850</v>
      </c>
      <c r="J2097" s="46" t="s">
        <v>33114</v>
      </c>
      <c r="M2097" s="56">
        <f t="shared" si="213"/>
        <v>1904</v>
      </c>
      <c r="N2097" s="56"/>
      <c r="O2097" s="56">
        <f t="shared" si="214"/>
        <v>7</v>
      </c>
      <c r="P2097" s="56">
        <f t="shared" si="215"/>
        <v>21</v>
      </c>
      <c r="Q2097" s="2" t="str">
        <f t="shared" si="212"/>
        <v>&lt;a href="set01\hope_pioneer_jan1904todec1906\sccm\sccm_part_three_july_21_1904_p2_hp.pdf"&gt;Meeting Minutes pt 3&lt;/a&gt;</v>
      </c>
    </row>
    <row r="2098" spans="1:17" x14ac:dyDescent="0.25">
      <c r="A2098" s="2">
        <v>4742</v>
      </c>
      <c r="B2098" s="4" t="s">
        <v>9984</v>
      </c>
      <c r="C2098" s="4" t="s">
        <v>9983</v>
      </c>
      <c r="D2098" s="52">
        <v>1665</v>
      </c>
      <c r="E2098" s="5" t="s">
        <v>13632</v>
      </c>
      <c r="F2098" s="5">
        <v>2</v>
      </c>
      <c r="G2098" s="5">
        <v>42</v>
      </c>
      <c r="H2098" s="5">
        <v>7767</v>
      </c>
      <c r="I2098" s="99" t="s">
        <v>31723</v>
      </c>
      <c r="J2098" s="46" t="s">
        <v>33128</v>
      </c>
      <c r="K2098" s="56"/>
      <c r="L2098" s="56"/>
      <c r="M2098" s="56">
        <f t="shared" si="213"/>
        <v>1904</v>
      </c>
      <c r="N2098" s="56"/>
      <c r="O2098" s="56">
        <f t="shared" si="214"/>
        <v>7</v>
      </c>
      <c r="P2098" s="56">
        <f t="shared" si="215"/>
        <v>22</v>
      </c>
      <c r="Q2098" s="2" t="str">
        <f t="shared" si="212"/>
        <v>&lt;a href="set03\wimbledon_news\wimbledon_news_1900_-_1905\miscellaneous\leal_locals_july_22,_1904_p2_wn.pdf"&gt;Locals&lt;/a&gt;</v>
      </c>
    </row>
    <row r="2099" spans="1:17" x14ac:dyDescent="0.25">
      <c r="A2099" s="2">
        <v>4875</v>
      </c>
      <c r="B2099" s="4" t="s">
        <v>8869</v>
      </c>
      <c r="C2099" s="4" t="s">
        <v>8870</v>
      </c>
      <c r="D2099" s="52">
        <v>1665</v>
      </c>
      <c r="E2099" s="5" t="s">
        <v>11770</v>
      </c>
      <c r="F2099" s="5">
        <v>10</v>
      </c>
      <c r="G2099" s="5">
        <v>7</v>
      </c>
      <c r="H2099" s="5">
        <v>600</v>
      </c>
      <c r="I2099" t="s">
        <v>24072</v>
      </c>
      <c r="J2099" s="46" t="s">
        <v>33089</v>
      </c>
      <c r="K2099" s="56"/>
      <c r="L2099" s="56"/>
      <c r="M2099" s="56">
        <f t="shared" si="213"/>
        <v>1904</v>
      </c>
      <c r="N2099" s="56"/>
      <c r="O2099" s="56">
        <f t="shared" si="214"/>
        <v>7</v>
      </c>
      <c r="P2099" s="56">
        <f t="shared" si="215"/>
        <v>22</v>
      </c>
      <c r="Q2099" s="2" t="str">
        <f t="shared" si="212"/>
        <v>&lt;a href="set03\cg\cg_march_9,_1901_-_december_29,_1905\miscellaneous\lovelace,_r_c_claim_shanty_blown_away_july_22,_1904_p10_cg.pdf"&gt;Claim Shanty blown away&lt;/a&gt;</v>
      </c>
    </row>
    <row r="2100" spans="1:17" x14ac:dyDescent="0.25">
      <c r="A2100" s="2">
        <v>5944</v>
      </c>
      <c r="B2100" s="4" t="s">
        <v>12639</v>
      </c>
      <c r="C2100" s="4" t="s">
        <v>1607</v>
      </c>
      <c r="D2100" s="52">
        <v>1665</v>
      </c>
      <c r="E2100" s="5" t="s">
        <v>11770</v>
      </c>
      <c r="F2100" s="5">
        <v>1</v>
      </c>
      <c r="G2100" s="5">
        <v>7</v>
      </c>
      <c r="H2100" s="5">
        <v>639</v>
      </c>
      <c r="I2100" t="s">
        <v>24073</v>
      </c>
      <c r="J2100" s="46" t="s">
        <v>33089</v>
      </c>
      <c r="K2100" s="56"/>
      <c r="L2100" s="56"/>
      <c r="M2100" s="56">
        <f t="shared" si="213"/>
        <v>1904</v>
      </c>
      <c r="N2100" s="56"/>
      <c r="O2100" s="56">
        <f t="shared" si="214"/>
        <v>7</v>
      </c>
      <c r="P2100" s="56">
        <f t="shared" si="215"/>
        <v>22</v>
      </c>
      <c r="Q2100" s="2" t="str">
        <f t="shared" si="212"/>
        <v>&lt;a href="set03\cg\cg_march_9,_1901_-_december_29,_1905\miscellaneous\pleasantview_notes_july_22,_1904_p1_cg.pdf"&gt;Notes&lt;/a&gt;</v>
      </c>
    </row>
    <row r="2101" spans="1:17" x14ac:dyDescent="0.25">
      <c r="A2101" s="2">
        <v>6014</v>
      </c>
      <c r="B2101" s="4" t="s">
        <v>8907</v>
      </c>
      <c r="C2101" s="4" t="s">
        <v>8913</v>
      </c>
      <c r="D2101" s="52">
        <v>1665</v>
      </c>
      <c r="E2101" s="5" t="s">
        <v>11770</v>
      </c>
      <c r="F2101" s="5">
        <v>1</v>
      </c>
      <c r="G2101" s="5">
        <v>7</v>
      </c>
      <c r="H2101" s="5">
        <v>670</v>
      </c>
      <c r="I2101" t="s">
        <v>24074</v>
      </c>
      <c r="J2101" s="46" t="s">
        <v>33089</v>
      </c>
      <c r="K2101" s="56"/>
      <c r="L2101" s="56"/>
      <c r="M2101" s="56">
        <f t="shared" si="213"/>
        <v>1904</v>
      </c>
      <c r="N2101" s="56"/>
      <c r="O2101" s="56">
        <f t="shared" si="214"/>
        <v>7</v>
      </c>
      <c r="P2101" s="56">
        <f t="shared" si="215"/>
        <v>22</v>
      </c>
      <c r="Q2101" s="2" t="str">
        <f t="shared" si="212"/>
        <v>&lt;a href="set03\cg\cg_march_9,_1901_-_december_29,_1905\miscellaneous\posey,_abe_wichita_flood_july_22,_1904_p1_cg.pdf"&gt;Wichita Flood&lt;/a&gt;</v>
      </c>
    </row>
    <row r="2102" spans="1:17" x14ac:dyDescent="0.25">
      <c r="A2102" s="2">
        <v>6374</v>
      </c>
      <c r="B2102" s="4" t="s">
        <v>8950</v>
      </c>
      <c r="C2102" s="4" t="s">
        <v>610</v>
      </c>
      <c r="D2102" s="52">
        <v>1665</v>
      </c>
      <c r="E2102" s="5" t="s">
        <v>11770</v>
      </c>
      <c r="F2102" s="5">
        <v>10</v>
      </c>
      <c r="G2102" s="5">
        <v>7</v>
      </c>
      <c r="H2102" s="5">
        <v>692</v>
      </c>
      <c r="I2102" t="s">
        <v>24075</v>
      </c>
      <c r="J2102" s="46" t="s">
        <v>33089</v>
      </c>
      <c r="K2102" s="56"/>
      <c r="L2102" s="56"/>
      <c r="M2102" s="56">
        <f t="shared" si="213"/>
        <v>1904</v>
      </c>
      <c r="N2102" s="56"/>
      <c r="O2102" s="56">
        <f t="shared" si="214"/>
        <v>7</v>
      </c>
      <c r="P2102" s="56">
        <f t="shared" si="215"/>
        <v>22</v>
      </c>
      <c r="Q2102" s="2" t="str">
        <f t="shared" si="212"/>
        <v>&lt;a href="set03\cg\cg_march_9,_1901_-_december_29,_1905\miscellaneous\sage,_guy_appendicitis_july_22,_1904_p10_cg.pdf"&gt;Appendicitis&lt;/a&gt;</v>
      </c>
    </row>
    <row r="2103" spans="1:17" x14ac:dyDescent="0.25">
      <c r="A2103" s="2">
        <v>7268</v>
      </c>
      <c r="B2103" s="4" t="s">
        <v>8975</v>
      </c>
      <c r="C2103" s="4" t="s">
        <v>4495</v>
      </c>
      <c r="D2103" s="52">
        <v>1665</v>
      </c>
      <c r="E2103" s="5" t="s">
        <v>11770</v>
      </c>
      <c r="F2103" s="5">
        <v>10</v>
      </c>
      <c r="G2103" s="5">
        <v>7</v>
      </c>
      <c r="H2103" s="5"/>
      <c r="I2103" t="s">
        <v>24076</v>
      </c>
      <c r="J2103" s="46" t="s">
        <v>33089</v>
      </c>
      <c r="K2103" s="56"/>
      <c r="L2103" s="56"/>
      <c r="M2103" s="56">
        <f t="shared" si="213"/>
        <v>1904</v>
      </c>
      <c r="N2103" s="56"/>
      <c r="O2103" s="56">
        <f t="shared" si="214"/>
        <v>7</v>
      </c>
      <c r="P2103" s="56">
        <f t="shared" si="215"/>
        <v>22</v>
      </c>
      <c r="Q2103" s="2" t="str">
        <f t="shared" si="212"/>
        <v>&lt;a href="set03\cg\cg_march_9,_1901_-_december_29,_1905\miscellaneous\swanson,_section_foreman_knocked_unconscious_july_22,_1904_p10_cg.pdf"&gt;Knocked unconscious&lt;/a&gt;</v>
      </c>
    </row>
    <row r="2104" spans="1:17" x14ac:dyDescent="0.25">
      <c r="A2104" s="2">
        <v>7738</v>
      </c>
      <c r="B2104" s="4" t="s">
        <v>9004</v>
      </c>
      <c r="C2104" s="4" t="s">
        <v>9005</v>
      </c>
      <c r="D2104" s="52">
        <v>1665</v>
      </c>
      <c r="E2104" s="5" t="s">
        <v>11770</v>
      </c>
      <c r="F2104" s="5">
        <v>10</v>
      </c>
      <c r="G2104" s="5">
        <v>7</v>
      </c>
      <c r="H2104" s="5">
        <v>727</v>
      </c>
      <c r="I2104" t="s">
        <v>24077</v>
      </c>
      <c r="J2104" s="46" t="s">
        <v>33089</v>
      </c>
      <c r="K2104" s="56"/>
      <c r="L2104" s="56"/>
      <c r="M2104" s="56">
        <f t="shared" si="213"/>
        <v>1904</v>
      </c>
      <c r="N2104" s="56"/>
      <c r="O2104" s="56">
        <f t="shared" si="214"/>
        <v>7</v>
      </c>
      <c r="P2104" s="56">
        <f t="shared" si="215"/>
        <v>22</v>
      </c>
      <c r="Q2104" s="2" t="str">
        <f t="shared" si="212"/>
        <v>&lt;a href="set03\cg\cg_march_9,_1901_-_december_29,_1905\miscellaneous\walters,_con_food_poisoning_pt_1_july_22,_1904_p10_cg.pdf"&gt;Food Poisoning pt 1&lt;/a&gt;</v>
      </c>
    </row>
    <row r="2105" spans="1:17" x14ac:dyDescent="0.25">
      <c r="A2105" s="2">
        <v>7739</v>
      </c>
      <c r="B2105" s="4" t="s">
        <v>9004</v>
      </c>
      <c r="C2105" s="4" t="s">
        <v>9006</v>
      </c>
      <c r="D2105" s="52">
        <v>1665</v>
      </c>
      <c r="E2105" s="5" t="s">
        <v>11770</v>
      </c>
      <c r="F2105" s="5">
        <v>10</v>
      </c>
      <c r="G2105" s="5">
        <v>7</v>
      </c>
      <c r="H2105" s="5">
        <v>728</v>
      </c>
      <c r="I2105" t="s">
        <v>24078</v>
      </c>
      <c r="J2105" s="46" t="s">
        <v>33089</v>
      </c>
      <c r="K2105" s="56"/>
      <c r="L2105" s="56"/>
      <c r="M2105" s="56">
        <f t="shared" si="213"/>
        <v>1904</v>
      </c>
      <c r="N2105" s="56"/>
      <c r="O2105" s="56">
        <f t="shared" si="214"/>
        <v>7</v>
      </c>
      <c r="P2105" s="56">
        <f t="shared" si="215"/>
        <v>22</v>
      </c>
      <c r="Q2105" s="2" t="str">
        <f t="shared" si="212"/>
        <v>&lt;a href="set03\cg\cg_march_9,_1901_-_december_29,_1905\miscellaneous\walters,_con_food_poisoning_pt_2_july_22,_1904_p10_cg.pdf"&gt;Food Poisoning pt 2&lt;/a&gt;</v>
      </c>
    </row>
    <row r="2106" spans="1:17" x14ac:dyDescent="0.25">
      <c r="A2106" s="2">
        <v>7740</v>
      </c>
      <c r="B2106" s="4" t="s">
        <v>9007</v>
      </c>
      <c r="C2106" s="4" t="s">
        <v>9005</v>
      </c>
      <c r="D2106" s="52">
        <v>1665</v>
      </c>
      <c r="E2106" s="5" t="s">
        <v>11770</v>
      </c>
      <c r="F2106" s="5">
        <v>10</v>
      </c>
      <c r="G2106" s="5">
        <v>7</v>
      </c>
      <c r="H2106" s="5">
        <v>729</v>
      </c>
      <c r="I2106" t="s">
        <v>24079</v>
      </c>
      <c r="J2106" s="46" t="s">
        <v>33089</v>
      </c>
      <c r="K2106" s="56"/>
      <c r="L2106" s="56"/>
      <c r="M2106" s="56">
        <f t="shared" si="213"/>
        <v>1904</v>
      </c>
      <c r="N2106" s="56"/>
      <c r="O2106" s="56">
        <f t="shared" si="214"/>
        <v>7</v>
      </c>
      <c r="P2106" s="56">
        <f t="shared" si="215"/>
        <v>22</v>
      </c>
      <c r="Q2106" s="2" t="str">
        <f t="shared" si="212"/>
        <v>&lt;a href="set03\cg\cg_march_9,_1901_-_december_29,_1905\miscellaneous\walters,_oak_food_poisoning_pt_1_july_22,_1904_p10_cg.pdf"&gt;Food Poisoning pt 1&lt;/a&gt;</v>
      </c>
    </row>
    <row r="2107" spans="1:17" x14ac:dyDescent="0.25">
      <c r="A2107" s="2">
        <v>7741</v>
      </c>
      <c r="B2107" s="4" t="s">
        <v>9007</v>
      </c>
      <c r="C2107" s="4" t="s">
        <v>9006</v>
      </c>
      <c r="D2107" s="52">
        <v>1665</v>
      </c>
      <c r="E2107" s="5" t="s">
        <v>11770</v>
      </c>
      <c r="F2107" s="5">
        <v>10</v>
      </c>
      <c r="G2107" s="5">
        <v>7</v>
      </c>
      <c r="H2107" s="5">
        <v>730</v>
      </c>
      <c r="I2107" t="s">
        <v>24080</v>
      </c>
      <c r="J2107" s="46" t="s">
        <v>33089</v>
      </c>
      <c r="K2107" s="56"/>
      <c r="L2107" s="56"/>
      <c r="M2107" s="56">
        <f t="shared" si="213"/>
        <v>1904</v>
      </c>
      <c r="N2107" s="56"/>
      <c r="O2107" s="56">
        <f t="shared" si="214"/>
        <v>7</v>
      </c>
      <c r="P2107" s="56">
        <f t="shared" si="215"/>
        <v>22</v>
      </c>
      <c r="Q2107" s="2" t="str">
        <f t="shared" si="212"/>
        <v>&lt;a href="set03\cg\cg_march_9,_1901_-_december_29,_1905\miscellaneous\walters,_oak_food_poisoning_pt_2_july_22,_1904_p10_cg.pdf"&gt;Food Poisoning pt 2&lt;/a&gt;</v>
      </c>
    </row>
    <row r="2108" spans="1:17" x14ac:dyDescent="0.25">
      <c r="A2108" s="2">
        <v>6838</v>
      </c>
      <c r="B2108" s="4" t="s">
        <v>33140</v>
      </c>
      <c r="C2108" s="4" t="s">
        <v>33144</v>
      </c>
      <c r="D2108" s="98">
        <v>1671</v>
      </c>
      <c r="E2108" s="5" t="s">
        <v>1756</v>
      </c>
      <c r="F2108" s="5">
        <v>3</v>
      </c>
      <c r="G2108" s="5">
        <v>27.2</v>
      </c>
      <c r="H2108" s="5"/>
      <c r="I2108" t="s">
        <v>32852</v>
      </c>
      <c r="J2108" s="46" t="s">
        <v>33114</v>
      </c>
      <c r="M2108" s="56">
        <f t="shared" si="213"/>
        <v>1904</v>
      </c>
      <c r="N2108" s="56"/>
      <c r="O2108" s="56">
        <f t="shared" si="214"/>
        <v>7</v>
      </c>
      <c r="P2108" s="56">
        <f t="shared" si="215"/>
        <v>28</v>
      </c>
      <c r="Q2108" s="2" t="str">
        <f t="shared" si="212"/>
        <v>&lt;a href="set01\hope_pioneer_jan1904todec1906\sccm\sccm_part_four_july_28_1904_p3_hp.pdf"&gt;Meeting Minutes pt 4&lt;/a&gt;</v>
      </c>
    </row>
    <row r="2109" spans="1:17" x14ac:dyDescent="0.25">
      <c r="A2109" s="2">
        <v>6841</v>
      </c>
      <c r="B2109" s="4" t="s">
        <v>33140</v>
      </c>
      <c r="C2109" s="4" t="s">
        <v>33146</v>
      </c>
      <c r="D2109" s="98">
        <v>1671</v>
      </c>
      <c r="E2109" s="5" t="s">
        <v>1756</v>
      </c>
      <c r="F2109" s="5">
        <v>3</v>
      </c>
      <c r="G2109" s="5">
        <v>27.2</v>
      </c>
      <c r="H2109" s="5"/>
      <c r="I2109" t="s">
        <v>32851</v>
      </c>
      <c r="J2109" s="46" t="s">
        <v>33114</v>
      </c>
      <c r="M2109" s="56">
        <f t="shared" si="213"/>
        <v>1904</v>
      </c>
      <c r="N2109" s="56"/>
      <c r="O2109" s="56">
        <f t="shared" si="214"/>
        <v>7</v>
      </c>
      <c r="P2109" s="56">
        <f t="shared" si="215"/>
        <v>28</v>
      </c>
      <c r="Q2109" s="2" t="str">
        <f t="shared" si="212"/>
        <v>&lt;a href="set01\hope_pioneer_jan1904todec1906\sccm\sccm_last_part_july_28_1904_p3_hp.pdf"&gt;Meeting Minutes pt last&lt;/a&gt;</v>
      </c>
    </row>
    <row r="2110" spans="1:17" x14ac:dyDescent="0.25">
      <c r="A2110" s="2">
        <v>493</v>
      </c>
      <c r="B2110" s="4" t="s">
        <v>8754</v>
      </c>
      <c r="C2110" s="4" t="s">
        <v>8755</v>
      </c>
      <c r="D2110" s="52">
        <v>1672</v>
      </c>
      <c r="E2110" s="5" t="s">
        <v>11770</v>
      </c>
      <c r="F2110" s="5">
        <v>10</v>
      </c>
      <c r="G2110" s="5">
        <v>7</v>
      </c>
      <c r="H2110" s="5">
        <v>535</v>
      </c>
      <c r="I2110" t="s">
        <v>24081</v>
      </c>
      <c r="J2110" s="46" t="s">
        <v>33089</v>
      </c>
      <c r="K2110" s="56"/>
      <c r="L2110" s="56"/>
      <c r="M2110" s="56">
        <f t="shared" si="213"/>
        <v>1904</v>
      </c>
      <c r="N2110" s="56"/>
      <c r="O2110" s="56">
        <f t="shared" si="214"/>
        <v>7</v>
      </c>
      <c r="P2110" s="56">
        <f t="shared" si="215"/>
        <v>29</v>
      </c>
      <c r="Q2110" s="2" t="str">
        <f t="shared" si="212"/>
        <v>&lt;a href="set03\cg\cg_march_9,_1901_-_december_29,_1905\miscellaneous\blahna,_j_h_runaway_and_drug_july_29,_1904_p10_cg.pdf"&gt;Runaway and drug&lt;/a&gt;</v>
      </c>
    </row>
    <row r="2111" spans="1:17" x14ac:dyDescent="0.25">
      <c r="A2111" s="2">
        <v>2017</v>
      </c>
      <c r="B2111" s="4" t="s">
        <v>8801</v>
      </c>
      <c r="C2111" s="4" t="s">
        <v>8804</v>
      </c>
      <c r="D2111" s="52">
        <v>1672</v>
      </c>
      <c r="E2111" s="5" t="s">
        <v>11770</v>
      </c>
      <c r="F2111" s="5">
        <v>10</v>
      </c>
      <c r="G2111" s="5">
        <v>7</v>
      </c>
      <c r="H2111" s="5">
        <v>563</v>
      </c>
      <c r="I2111" t="s">
        <v>24082</v>
      </c>
      <c r="J2111" s="46" t="s">
        <v>33089</v>
      </c>
      <c r="K2111" s="56"/>
      <c r="L2111" s="56"/>
      <c r="M2111" s="56">
        <f t="shared" si="213"/>
        <v>1904</v>
      </c>
      <c r="N2111" s="56"/>
      <c r="O2111" s="56">
        <f t="shared" si="214"/>
        <v>7</v>
      </c>
      <c r="P2111" s="56">
        <f t="shared" si="215"/>
        <v>29</v>
      </c>
      <c r="Q2111" s="2" t="str">
        <f t="shared" si="212"/>
        <v>&lt;a href="set03\cg\cg_march_9,_1901_-_december_29,_1905\miscellaneous\fraser,_mrs._alex_and_family_to_drinkwater,_canada_july_29,_1904_p10_cg.pdf"&gt;Family to Drinkwater Canada&lt;/a&gt;</v>
      </c>
    </row>
    <row r="2112" spans="1:17" x14ac:dyDescent="0.25">
      <c r="A2112" s="2">
        <v>4743</v>
      </c>
      <c r="B2112" s="4" t="s">
        <v>9984</v>
      </c>
      <c r="C2112" s="4" t="s">
        <v>9983</v>
      </c>
      <c r="D2112" s="52">
        <v>1672</v>
      </c>
      <c r="E2112" s="5" t="s">
        <v>13632</v>
      </c>
      <c r="F2112" s="5">
        <v>1</v>
      </c>
      <c r="G2112" s="5">
        <v>42</v>
      </c>
      <c r="H2112" s="5">
        <v>7768</v>
      </c>
      <c r="I2112" s="99" t="s">
        <v>31724</v>
      </c>
      <c r="J2112" s="46" t="s">
        <v>33128</v>
      </c>
      <c r="K2112" s="56"/>
      <c r="L2112" s="56"/>
      <c r="M2112" s="56">
        <f t="shared" si="213"/>
        <v>1904</v>
      </c>
      <c r="N2112" s="56"/>
      <c r="O2112" s="56">
        <f t="shared" si="214"/>
        <v>7</v>
      </c>
      <c r="P2112" s="56">
        <f t="shared" si="215"/>
        <v>29</v>
      </c>
      <c r="Q2112" s="2" t="str">
        <f t="shared" si="212"/>
        <v>&lt;a href="set03\wimbledon_news\wimbledon_news_1900_-_1905\miscellaneous\leal_locals_july_29,_1904_p1_wn.pdf"&gt;Locals&lt;/a&gt;</v>
      </c>
    </row>
    <row r="2113" spans="1:17" x14ac:dyDescent="0.25">
      <c r="A2113" s="2">
        <v>6664</v>
      </c>
      <c r="B2113" s="4" t="s">
        <v>8961</v>
      </c>
      <c r="C2113" s="4" t="s">
        <v>8962</v>
      </c>
      <c r="D2113" s="52">
        <v>1672</v>
      </c>
      <c r="E2113" s="5" t="s">
        <v>11770</v>
      </c>
      <c r="F2113" s="5">
        <v>10</v>
      </c>
      <c r="G2113" s="5">
        <v>7</v>
      </c>
      <c r="H2113" s="5">
        <v>700</v>
      </c>
      <c r="I2113" t="s">
        <v>24083</v>
      </c>
      <c r="J2113" s="46" t="s">
        <v>33089</v>
      </c>
      <c r="K2113" s="56"/>
      <c r="L2113" s="56"/>
      <c r="M2113" s="56">
        <f t="shared" si="213"/>
        <v>1904</v>
      </c>
      <c r="N2113" s="56"/>
      <c r="O2113" s="56">
        <f t="shared" si="214"/>
        <v>7</v>
      </c>
      <c r="P2113" s="56">
        <f t="shared" si="215"/>
        <v>29</v>
      </c>
      <c r="Q2113" s="2" t="str">
        <f t="shared" si="212"/>
        <v>&lt;a href="set03\cg\cg_march_9,_1901_-_december_29,_1905\miscellaneous\skroch,_peter_runaway_july_29,_1904_p10_cg.pdf"&gt;Runaway&lt;/a&gt;</v>
      </c>
    </row>
    <row r="2114" spans="1:17" x14ac:dyDescent="0.25">
      <c r="A2114" s="2">
        <v>457</v>
      </c>
      <c r="B2114" s="4" t="s">
        <v>9320</v>
      </c>
      <c r="C2114" s="4" t="s">
        <v>9321</v>
      </c>
      <c r="D2114" s="52">
        <v>1678</v>
      </c>
      <c r="E2114" s="5" t="s">
        <v>13633</v>
      </c>
      <c r="F2114" s="5">
        <v>8</v>
      </c>
      <c r="G2114" s="5">
        <v>30</v>
      </c>
      <c r="H2114" s="5">
        <v>6312</v>
      </c>
      <c r="I2114" t="s">
        <v>30295</v>
      </c>
      <c r="J2114" s="46" t="s">
        <v>33118</v>
      </c>
      <c r="K2114" s="56"/>
      <c r="L2114" s="56"/>
      <c r="M2114" s="56">
        <f t="shared" si="213"/>
        <v>1904</v>
      </c>
      <c r="N2114" s="56"/>
      <c r="O2114" s="56">
        <f t="shared" si="214"/>
        <v>8</v>
      </c>
      <c r="P2114" s="56">
        <f t="shared" si="215"/>
        <v>4</v>
      </c>
      <c r="Q2114" s="2" t="str">
        <f t="shared" ref="Q2114:Q2177" si="216">"&lt;a href="&amp;""""&amp;J2114&amp;"\"&amp;I2114&amp;"""&gt;"&amp;C2114&amp;"&lt;/a&gt;"</f>
        <v>&lt;a href="set03\se\se_september_4,_1902_-_december_28,_1905\miscellaneous\berry,_ed_foot_crushed_august_4,_1904_p8_se.pdf"&gt;Foot Crushed&lt;/a&gt;</v>
      </c>
    </row>
    <row r="2115" spans="1:17" x14ac:dyDescent="0.25">
      <c r="A2115" s="2">
        <v>1147</v>
      </c>
      <c r="B2115" s="4" t="s">
        <v>4440</v>
      </c>
      <c r="C2115" s="4" t="s">
        <v>6590</v>
      </c>
      <c r="D2115" s="12">
        <v>1678</v>
      </c>
      <c r="E2115" s="5" t="s">
        <v>13631</v>
      </c>
      <c r="F2115" s="5">
        <v>1</v>
      </c>
      <c r="G2115" s="5">
        <v>3</v>
      </c>
      <c r="H2115" s="5">
        <v>49</v>
      </c>
      <c r="I2115" s="47" t="s">
        <v>23432</v>
      </c>
      <c r="J2115" s="46" t="s">
        <v>33085</v>
      </c>
      <c r="K2115" s="56"/>
      <c r="L2115" s="56"/>
      <c r="M2115" s="56">
        <f t="shared" si="213"/>
        <v>1904</v>
      </c>
      <c r="N2115" s="56"/>
      <c r="O2115" s="56">
        <f t="shared" si="214"/>
        <v>8</v>
      </c>
      <c r="P2115" s="56">
        <f t="shared" si="215"/>
        <v>4</v>
      </c>
      <c r="Q2115" s="2" t="str">
        <f t="shared" si="216"/>
        <v>&lt;a href="set01\miscellaneous_articles\cooperstown_courier\1904_-_1905\schoolhouse_architectural_drawing_august_4,_1904_p1_cc.pdf"&gt;House Architectural Drawing&lt;/a&gt;</v>
      </c>
    </row>
    <row r="2116" spans="1:17" x14ac:dyDescent="0.25">
      <c r="A2116" s="2">
        <v>5598</v>
      </c>
      <c r="B2116" s="4" t="s">
        <v>9396</v>
      </c>
      <c r="C2116" s="4" t="s">
        <v>102</v>
      </c>
      <c r="D2116" s="52">
        <v>1678</v>
      </c>
      <c r="E2116" s="5" t="s">
        <v>13633</v>
      </c>
      <c r="F2116" s="5">
        <v>8</v>
      </c>
      <c r="G2116" s="5">
        <v>30</v>
      </c>
      <c r="H2116" s="5">
        <v>6361</v>
      </c>
      <c r="I2116" t="s">
        <v>30296</v>
      </c>
      <c r="J2116" s="46" t="s">
        <v>33118</v>
      </c>
      <c r="K2116" s="56"/>
      <c r="L2116" s="56"/>
      <c r="M2116" s="56">
        <f t="shared" si="213"/>
        <v>1904</v>
      </c>
      <c r="N2116" s="56"/>
      <c r="O2116" s="56">
        <f t="shared" si="214"/>
        <v>8</v>
      </c>
      <c r="P2116" s="56">
        <f t="shared" si="215"/>
        <v>4</v>
      </c>
      <c r="Q2116" s="2" t="str">
        <f t="shared" si="216"/>
        <v>&lt;a href="set03\se\se_september_4,_1902_-_december_28,_1905\miscellaneous\olsen,_f_o_narrow_escape_august_4,_1904_p8_se.pdf"&gt;Narrow Escape&lt;/a&gt;</v>
      </c>
    </row>
    <row r="2117" spans="1:17" x14ac:dyDescent="0.25">
      <c r="A2117" s="2">
        <v>1884</v>
      </c>
      <c r="B2117" s="4" t="s">
        <v>8793</v>
      </c>
      <c r="C2117" s="4" t="s">
        <v>8794</v>
      </c>
      <c r="D2117" s="52">
        <v>1679</v>
      </c>
      <c r="E2117" s="5" t="s">
        <v>11770</v>
      </c>
      <c r="F2117" s="5">
        <v>10</v>
      </c>
      <c r="G2117" s="5">
        <v>7</v>
      </c>
      <c r="H2117" s="5">
        <v>558</v>
      </c>
      <c r="I2117" t="s">
        <v>24084</v>
      </c>
      <c r="J2117" s="46" t="s">
        <v>33089</v>
      </c>
      <c r="K2117" s="56"/>
      <c r="L2117" s="56"/>
      <c r="M2117" s="56">
        <f t="shared" si="213"/>
        <v>1904</v>
      </c>
      <c r="N2117" s="56"/>
      <c r="O2117" s="56">
        <f t="shared" si="214"/>
        <v>8</v>
      </c>
      <c r="P2117" s="56">
        <f t="shared" si="215"/>
        <v>5</v>
      </c>
      <c r="Q2117" s="2" t="str">
        <f t="shared" si="216"/>
        <v>&lt;a href="set03\cg\cg_march_9,_1901_-_december_29,_1905\miscellaneous\falk,_mrs._martin_runaway_throws_her_august_5,_1904_p10_cg.pdf"&gt;Runaway throws her&lt;/a&gt;</v>
      </c>
    </row>
    <row r="2118" spans="1:17" x14ac:dyDescent="0.25">
      <c r="A2118" s="2">
        <v>4744</v>
      </c>
      <c r="B2118" s="4" t="s">
        <v>9984</v>
      </c>
      <c r="C2118" s="4" t="s">
        <v>9983</v>
      </c>
      <c r="D2118" s="52">
        <v>1679</v>
      </c>
      <c r="E2118" s="5" t="s">
        <v>13632</v>
      </c>
      <c r="F2118" s="5">
        <v>1</v>
      </c>
      <c r="G2118" s="5">
        <v>42</v>
      </c>
      <c r="H2118" s="5">
        <v>7760</v>
      </c>
      <c r="I2118" s="99" t="s">
        <v>31725</v>
      </c>
      <c r="J2118" s="46" t="s">
        <v>33128</v>
      </c>
      <c r="K2118" s="56"/>
      <c r="L2118" s="56"/>
      <c r="M2118" s="56">
        <f t="shared" ref="M2118:M2181" si="217">YEAR(D2118)</f>
        <v>1904</v>
      </c>
      <c r="N2118" s="56"/>
      <c r="O2118" s="56">
        <f t="shared" ref="O2118:O2181" si="218">MONTH(D2118)</f>
        <v>8</v>
      </c>
      <c r="P2118" s="56">
        <f t="shared" ref="P2118:P2181" si="219">DAY(D2118)</f>
        <v>5</v>
      </c>
      <c r="Q2118" s="2" t="str">
        <f t="shared" si="216"/>
        <v>&lt;a href="set03\wimbledon_news\wimbledon_news_1900_-_1905\miscellaneous\leal_locals_august_5,_1904_p1_wn.pdf"&gt;Locals&lt;/a&gt;</v>
      </c>
    </row>
    <row r="2119" spans="1:17" x14ac:dyDescent="0.25">
      <c r="A2119" s="2">
        <v>5945</v>
      </c>
      <c r="B2119" s="4" t="s">
        <v>12639</v>
      </c>
      <c r="C2119" s="4" t="s">
        <v>1607</v>
      </c>
      <c r="D2119" s="52">
        <v>1679</v>
      </c>
      <c r="E2119" s="5" t="s">
        <v>11770</v>
      </c>
      <c r="F2119" s="5">
        <v>2</v>
      </c>
      <c r="G2119" s="5">
        <v>7</v>
      </c>
      <c r="H2119" s="5">
        <v>626</v>
      </c>
      <c r="I2119" t="s">
        <v>24085</v>
      </c>
      <c r="J2119" s="46" t="s">
        <v>33089</v>
      </c>
      <c r="K2119" s="56"/>
      <c r="L2119" s="56"/>
      <c r="M2119" s="56">
        <f t="shared" si="217"/>
        <v>1904</v>
      </c>
      <c r="N2119" s="56"/>
      <c r="O2119" s="56">
        <f t="shared" si="218"/>
        <v>8</v>
      </c>
      <c r="P2119" s="56">
        <f t="shared" si="219"/>
        <v>5</v>
      </c>
      <c r="Q2119" s="2" t="str">
        <f t="shared" si="216"/>
        <v>&lt;a href="set03\cg\cg_march_9,_1901_-_december_29,_1905\miscellaneous\pleasantview_notes_august_5,_1904_p2_cg.pdf"&gt;Notes&lt;/a&gt;</v>
      </c>
    </row>
    <row r="2120" spans="1:17" x14ac:dyDescent="0.25">
      <c r="A2120" s="2">
        <v>6087</v>
      </c>
      <c r="B2120" s="4" t="s">
        <v>8920</v>
      </c>
      <c r="C2120" s="4" t="s">
        <v>8921</v>
      </c>
      <c r="D2120" s="52">
        <v>1679</v>
      </c>
      <c r="E2120" s="5" t="s">
        <v>11770</v>
      </c>
      <c r="F2120" s="5">
        <v>10</v>
      </c>
      <c r="G2120" s="5">
        <v>7</v>
      </c>
      <c r="H2120" s="5">
        <v>675</v>
      </c>
      <c r="I2120" t="s">
        <v>24086</v>
      </c>
      <c r="J2120" s="46" t="s">
        <v>33089</v>
      </c>
      <c r="K2120" s="56"/>
      <c r="L2120" s="56"/>
      <c r="M2120" s="56">
        <f t="shared" si="217"/>
        <v>1904</v>
      </c>
      <c r="N2120" s="56"/>
      <c r="O2120" s="56">
        <f t="shared" si="218"/>
        <v>8</v>
      </c>
      <c r="P2120" s="56">
        <f t="shared" si="219"/>
        <v>5</v>
      </c>
      <c r="Q2120" s="2" t="str">
        <f t="shared" si="216"/>
        <v>&lt;a href="set03\cg\cg_march_9,_1901_-_december_29,_1905\miscellaneous\rapp,_john_makes_six_arrests_august_5,_1904_p10_cg.pdf"&gt;Makes six arrests&lt;/a&gt;</v>
      </c>
    </row>
    <row r="2121" spans="1:17" x14ac:dyDescent="0.25">
      <c r="A2121" s="2">
        <v>6615</v>
      </c>
      <c r="B2121" s="4" t="s">
        <v>8957</v>
      </c>
      <c r="C2121" s="4" t="s">
        <v>9710</v>
      </c>
      <c r="D2121" s="52">
        <v>1679</v>
      </c>
      <c r="E2121" s="5" t="s">
        <v>13632</v>
      </c>
      <c r="F2121" s="5">
        <v>3</v>
      </c>
      <c r="G2121" s="5">
        <v>42</v>
      </c>
      <c r="H2121" s="5">
        <v>7802</v>
      </c>
      <c r="I2121" s="99" t="s">
        <v>31726</v>
      </c>
      <c r="J2121" s="46" t="s">
        <v>33128</v>
      </c>
      <c r="K2121" s="56"/>
      <c r="L2121" s="56"/>
      <c r="M2121" s="56">
        <f t="shared" si="217"/>
        <v>1904</v>
      </c>
      <c r="N2121" s="56"/>
      <c r="O2121" s="56">
        <f t="shared" si="218"/>
        <v>8</v>
      </c>
      <c r="P2121" s="56">
        <f t="shared" si="219"/>
        <v>5</v>
      </c>
      <c r="Q2121" s="2" t="str">
        <f t="shared" si="216"/>
        <v>&lt;a href="set03\wimbledon_news\wimbledon_news_1900_-_1905\miscellaneous\simpson,_mrs_john_seriously_ill_in_fargo_august_5,_1904_p3_wn.pdf"&gt;Seriously ill to Fargo&lt;/a&gt;</v>
      </c>
    </row>
    <row r="2122" spans="1:17" x14ac:dyDescent="0.25">
      <c r="A2122" s="2">
        <v>3267</v>
      </c>
      <c r="B2122" s="4" t="s">
        <v>1700</v>
      </c>
      <c r="C2122" s="4" t="s">
        <v>2731</v>
      </c>
      <c r="D2122" s="52">
        <v>1685</v>
      </c>
      <c r="E2122" s="5" t="s">
        <v>1756</v>
      </c>
      <c r="F2122" s="5">
        <v>5</v>
      </c>
      <c r="G2122" s="5">
        <v>27</v>
      </c>
      <c r="H2122" s="5">
        <v>6142</v>
      </c>
      <c r="I2122" t="s">
        <v>32646</v>
      </c>
      <c r="J2122" s="46" t="s">
        <v>32718</v>
      </c>
      <c r="K2122" s="56"/>
      <c r="L2122" s="56"/>
      <c r="M2122" s="56">
        <f t="shared" si="217"/>
        <v>1904</v>
      </c>
      <c r="N2122" s="56"/>
      <c r="O2122" s="56">
        <f t="shared" si="218"/>
        <v>8</v>
      </c>
      <c r="P2122" s="56">
        <f t="shared" si="219"/>
        <v>11</v>
      </c>
      <c r="Q2122" s="2" t="str">
        <f t="shared" si="216"/>
        <v>&lt;a href="set01\hope_pioneer_jan1904todec1906\misc\railroad_inspectors_pass_through_hope_august_11_1904_p5_hp.pdf"&gt;State Railroad inspectors pass through&lt;/a&gt;</v>
      </c>
    </row>
    <row r="2123" spans="1:17" x14ac:dyDescent="0.25">
      <c r="A2123" s="2">
        <v>6614</v>
      </c>
      <c r="B2123" s="4" t="s">
        <v>8957</v>
      </c>
      <c r="C2123" s="4" t="s">
        <v>10172</v>
      </c>
      <c r="D2123" s="52">
        <v>1686</v>
      </c>
      <c r="E2123" s="5" t="s">
        <v>13632</v>
      </c>
      <c r="F2123" s="5">
        <v>3</v>
      </c>
      <c r="G2123" s="5">
        <v>42</v>
      </c>
      <c r="H2123" s="5">
        <v>7803</v>
      </c>
      <c r="I2123" s="99" t="s">
        <v>31727</v>
      </c>
      <c r="J2123" s="46" t="s">
        <v>33128</v>
      </c>
      <c r="K2123" s="56"/>
      <c r="L2123" s="56"/>
      <c r="M2123" s="56">
        <f t="shared" si="217"/>
        <v>1904</v>
      </c>
      <c r="N2123" s="56"/>
      <c r="O2123" s="56">
        <f t="shared" si="218"/>
        <v>8</v>
      </c>
      <c r="P2123" s="56">
        <f t="shared" si="219"/>
        <v>12</v>
      </c>
      <c r="Q2123" s="2" t="str">
        <f t="shared" si="216"/>
        <v>&lt;a href="set03\wimbledon_news\wimbledon_news_1900_-_1905\miscellaneous\simpson,_mrs._john_recovers_august_12,_1904_p3_wn.pdf"&gt;Recovers&lt;/a&gt;</v>
      </c>
    </row>
    <row r="2124" spans="1:17" x14ac:dyDescent="0.25">
      <c r="A2124" s="2">
        <v>7721</v>
      </c>
      <c r="B2124" s="4" t="s">
        <v>10184</v>
      </c>
      <c r="C2124" s="4" t="s">
        <v>8836</v>
      </c>
      <c r="D2124" s="52">
        <v>1686</v>
      </c>
      <c r="E2124" s="5" t="s">
        <v>13632</v>
      </c>
      <c r="F2124" s="5">
        <v>2</v>
      </c>
      <c r="G2124" s="5">
        <v>42</v>
      </c>
      <c r="H2124" s="5">
        <v>7811</v>
      </c>
      <c r="I2124" s="99" t="s">
        <v>31728</v>
      </c>
      <c r="J2124" s="46" t="s">
        <v>33128</v>
      </c>
      <c r="K2124" s="56"/>
      <c r="L2124" s="56"/>
      <c r="M2124" s="56">
        <f t="shared" si="217"/>
        <v>1904</v>
      </c>
      <c r="N2124" s="56"/>
      <c r="O2124" s="56">
        <f t="shared" si="218"/>
        <v>8</v>
      </c>
      <c r="P2124" s="56">
        <f t="shared" si="219"/>
        <v>12</v>
      </c>
      <c r="Q2124" s="2" t="str">
        <f t="shared" si="216"/>
        <v>&lt;a href="set03\wimbledon_news\wimbledon_news_1900_-_1905\miscellaneous\wallace,_bob_broken_leg_august_12,_1904_p2_wn.pdf"&gt;Broken leg&lt;/a&gt;</v>
      </c>
    </row>
    <row r="2125" spans="1:17" x14ac:dyDescent="0.25">
      <c r="A2125" s="2">
        <v>723</v>
      </c>
      <c r="B2125" s="4" t="s">
        <v>9333</v>
      </c>
      <c r="C2125" s="4" t="s">
        <v>9334</v>
      </c>
      <c r="D2125" s="52">
        <v>1692</v>
      </c>
      <c r="E2125" s="5" t="s">
        <v>13633</v>
      </c>
      <c r="F2125" s="5">
        <v>8</v>
      </c>
      <c r="G2125" s="5">
        <v>30</v>
      </c>
      <c r="H2125" s="5">
        <v>6319</v>
      </c>
      <c r="I2125" t="s">
        <v>30297</v>
      </c>
      <c r="J2125" s="46" t="s">
        <v>33118</v>
      </c>
      <c r="K2125" s="56"/>
      <c r="L2125" s="56"/>
      <c r="M2125" s="56">
        <f t="shared" si="217"/>
        <v>1904</v>
      </c>
      <c r="N2125" s="56"/>
      <c r="O2125" s="56">
        <f t="shared" si="218"/>
        <v>8</v>
      </c>
      <c r="P2125" s="56">
        <f t="shared" si="219"/>
        <v>18</v>
      </c>
      <c r="Q2125" s="2" t="str">
        <f t="shared" si="216"/>
        <v>&lt;a href="set03\se\se_september_4,_1902_-_december_28,_1905\miscellaneous\canfield,_a_a_involved_title_august_18,_1904_p8_se.pdf"&gt;Involved Title&lt;/a&gt;</v>
      </c>
    </row>
    <row r="2126" spans="1:17" x14ac:dyDescent="0.25">
      <c r="A2126" s="2">
        <v>2078</v>
      </c>
      <c r="B2126" s="4" t="s">
        <v>9349</v>
      </c>
      <c r="C2126" s="4" t="s">
        <v>9334</v>
      </c>
      <c r="D2126" s="52">
        <v>1692</v>
      </c>
      <c r="E2126" s="5" t="s">
        <v>13633</v>
      </c>
      <c r="F2126" s="5">
        <v>8</v>
      </c>
      <c r="G2126" s="5">
        <v>30</v>
      </c>
      <c r="H2126" s="5">
        <v>6329</v>
      </c>
      <c r="I2126" t="s">
        <v>30298</v>
      </c>
      <c r="J2126" s="46" t="s">
        <v>33118</v>
      </c>
      <c r="K2126" s="56"/>
      <c r="L2126" s="56"/>
      <c r="M2126" s="56">
        <f t="shared" si="217"/>
        <v>1904</v>
      </c>
      <c r="N2126" s="56"/>
      <c r="O2126" s="56">
        <f t="shared" si="218"/>
        <v>8</v>
      </c>
      <c r="P2126" s="56">
        <f t="shared" si="219"/>
        <v>18</v>
      </c>
      <c r="Q2126" s="2" t="str">
        <f t="shared" si="216"/>
        <v>&lt;a href="set03\se\se_september_4,_1902_-_december_28,_1905\miscellaneous\gallinger,_adam_involved_title_august_18,_1904_p8_se.pdf"&gt;Involved Title&lt;/a&gt;</v>
      </c>
    </row>
    <row r="2127" spans="1:17" x14ac:dyDescent="0.25">
      <c r="A2127" s="2">
        <v>2561</v>
      </c>
      <c r="B2127" s="4" t="s">
        <v>9359</v>
      </c>
      <c r="C2127" s="4" t="s">
        <v>9360</v>
      </c>
      <c r="D2127" s="52">
        <v>1692</v>
      </c>
      <c r="E2127" s="5" t="s">
        <v>13633</v>
      </c>
      <c r="F2127" s="5">
        <v>5</v>
      </c>
      <c r="G2127" s="5">
        <v>30</v>
      </c>
      <c r="H2127" s="5">
        <v>6336</v>
      </c>
      <c r="I2127" t="s">
        <v>30299</v>
      </c>
      <c r="J2127" s="46" t="s">
        <v>33118</v>
      </c>
      <c r="K2127" s="56"/>
      <c r="L2127" s="56"/>
      <c r="M2127" s="56">
        <f t="shared" si="217"/>
        <v>1904</v>
      </c>
      <c r="N2127" s="56"/>
      <c r="O2127" s="56">
        <f t="shared" si="218"/>
        <v>8</v>
      </c>
      <c r="P2127" s="56">
        <f t="shared" si="219"/>
        <v>18</v>
      </c>
      <c r="Q2127" s="2" t="str">
        <f t="shared" si="216"/>
        <v>&lt;a href="set03\se\se_september_4,_1902_-_december_28,_1905\miscellaneous\hahn,_george_h_abandons_homestead_claim_august_18,_1904_p5_se.pdf"&gt;Abandons homestead claim&lt;/a&gt;</v>
      </c>
    </row>
    <row r="2128" spans="1:17" x14ac:dyDescent="0.25">
      <c r="A2128" s="2">
        <v>2562</v>
      </c>
      <c r="B2128" s="4" t="s">
        <v>9361</v>
      </c>
      <c r="C2128" s="4" t="s">
        <v>9362</v>
      </c>
      <c r="D2128" s="52">
        <v>1692</v>
      </c>
      <c r="E2128" s="5" t="s">
        <v>13633</v>
      </c>
      <c r="F2128" s="5">
        <v>5</v>
      </c>
      <c r="G2128" s="5">
        <v>30</v>
      </c>
      <c r="H2128" s="5">
        <v>6337</v>
      </c>
      <c r="I2128" t="s">
        <v>30300</v>
      </c>
      <c r="J2128" s="46" t="s">
        <v>33118</v>
      </c>
      <c r="K2128" s="56"/>
      <c r="L2128" s="56"/>
      <c r="M2128" s="56">
        <f t="shared" si="217"/>
        <v>1904</v>
      </c>
      <c r="N2128" s="56"/>
      <c r="O2128" s="56">
        <f t="shared" si="218"/>
        <v>8</v>
      </c>
      <c r="P2128" s="56">
        <f t="shared" si="219"/>
        <v>18</v>
      </c>
      <c r="Q2128" s="2" t="str">
        <f t="shared" si="216"/>
        <v>&lt;a href="set03\se\se_september_4,_1902_-_december_28,_1905\miscellaneous\hahn,_mrs._george_(mary)_contests_homestead_claim_august_18,_1904_p5_se.pdf"&gt;Contests homestead claim&lt;/a&gt;</v>
      </c>
    </row>
    <row r="2129" spans="1:17" x14ac:dyDescent="0.25">
      <c r="A2129" s="2">
        <v>4894</v>
      </c>
      <c r="B2129" s="4" t="s">
        <v>6604</v>
      </c>
      <c r="C2129" s="4" t="s">
        <v>6605</v>
      </c>
      <c r="D2129" s="12">
        <v>1692</v>
      </c>
      <c r="E2129" s="5" t="s">
        <v>13631</v>
      </c>
      <c r="F2129" s="5">
        <v>5</v>
      </c>
      <c r="G2129" s="5">
        <v>3</v>
      </c>
      <c r="H2129" s="5">
        <v>61</v>
      </c>
      <c r="I2129" s="47" t="s">
        <v>23418</v>
      </c>
      <c r="J2129" s="46" t="s">
        <v>33085</v>
      </c>
      <c r="K2129" s="56"/>
      <c r="L2129" s="56"/>
      <c r="M2129" s="56">
        <f t="shared" si="217"/>
        <v>1904</v>
      </c>
      <c r="N2129" s="56"/>
      <c r="O2129" s="56">
        <f t="shared" si="218"/>
        <v>8</v>
      </c>
      <c r="P2129" s="56">
        <f t="shared" si="219"/>
        <v>18</v>
      </c>
      <c r="Q2129" s="2" t="str">
        <f t="shared" si="216"/>
        <v>&lt;a href="set01\miscellaneous_articles\cooperstown_courier\1904_-_1905\lunde,_son_of_p._lunde_falls_in_cistern_august_18,_1904_p5_cc.pdf"&gt;Falls in cistern&lt;/a&gt;</v>
      </c>
    </row>
    <row r="2130" spans="1:17" x14ac:dyDescent="0.25">
      <c r="A2130" s="2">
        <v>6125</v>
      </c>
      <c r="B2130" s="4" t="s">
        <v>8927</v>
      </c>
      <c r="C2130" s="4" t="s">
        <v>8928</v>
      </c>
      <c r="D2130" s="52">
        <v>1693</v>
      </c>
      <c r="E2130" s="5" t="s">
        <v>11770</v>
      </c>
      <c r="F2130" s="5">
        <v>8</v>
      </c>
      <c r="G2130" s="5">
        <v>7</v>
      </c>
      <c r="H2130" s="5">
        <v>679</v>
      </c>
      <c r="I2130" t="s">
        <v>24087</v>
      </c>
      <c r="J2130" s="46" t="s">
        <v>33089</v>
      </c>
      <c r="K2130" s="56"/>
      <c r="L2130" s="56"/>
      <c r="M2130" s="56">
        <f t="shared" si="217"/>
        <v>1904</v>
      </c>
      <c r="N2130" s="56"/>
      <c r="O2130" s="56">
        <f t="shared" si="218"/>
        <v>8</v>
      </c>
      <c r="P2130" s="56">
        <f t="shared" si="219"/>
        <v>19</v>
      </c>
      <c r="Q2130" s="2" t="str">
        <f t="shared" si="216"/>
        <v>&lt;a href="set03\cg\cg_march_9,_1901_-_december_29,_1905\miscellaneous\reid,_hamilton_runaway_with_binder_august_19,_1904_p8_cg.pdf"&gt;Runaway with binder&lt;/a&gt;</v>
      </c>
    </row>
    <row r="2131" spans="1:17" x14ac:dyDescent="0.25">
      <c r="A2131" s="2">
        <v>1557</v>
      </c>
      <c r="B2131" s="4" t="s">
        <v>5593</v>
      </c>
      <c r="C2131" s="4" t="s">
        <v>13141</v>
      </c>
      <c r="D2131" s="52">
        <v>1699</v>
      </c>
      <c r="E2131" s="5" t="s">
        <v>13634</v>
      </c>
      <c r="F2131" s="5">
        <v>9</v>
      </c>
      <c r="G2131" s="5">
        <v>40</v>
      </c>
      <c r="H2131" s="5">
        <v>7637</v>
      </c>
      <c r="I2131" s="99" t="s">
        <v>31585</v>
      </c>
      <c r="J2131" s="46" t="s">
        <v>33126</v>
      </c>
      <c r="K2131" s="56"/>
      <c r="L2131" s="56"/>
      <c r="M2131" s="56">
        <f t="shared" si="217"/>
        <v>1904</v>
      </c>
      <c r="N2131" s="56"/>
      <c r="O2131" s="56">
        <f t="shared" si="218"/>
        <v>8</v>
      </c>
      <c r="P2131" s="56">
        <f t="shared" si="219"/>
        <v>25</v>
      </c>
      <c r="Q2131" s="2" t="str">
        <f t="shared" si="216"/>
        <v>&lt;a href="set03\the_times_record\vctr_july_2,_1903_-_december_29,_1904\miscellaneous\dazey_story_august_25,_1904_p9_vctr.pdf"&gt;Story&lt;/a&gt;</v>
      </c>
    </row>
    <row r="2132" spans="1:17" x14ac:dyDescent="0.25">
      <c r="A2132" s="2">
        <v>2509</v>
      </c>
      <c r="B2132" s="4" t="s">
        <v>8814</v>
      </c>
      <c r="C2132" s="4" t="s">
        <v>8815</v>
      </c>
      <c r="D2132" s="52">
        <v>1700</v>
      </c>
      <c r="E2132" s="5" t="s">
        <v>11770</v>
      </c>
      <c r="F2132" s="5">
        <v>8</v>
      </c>
      <c r="G2132" s="5">
        <v>7</v>
      </c>
      <c r="H2132" s="5">
        <v>569</v>
      </c>
      <c r="I2132" t="s">
        <v>24088</v>
      </c>
      <c r="J2132" s="46" t="s">
        <v>33089</v>
      </c>
      <c r="K2132" s="56"/>
      <c r="L2132" s="56"/>
      <c r="M2132" s="56">
        <f t="shared" si="217"/>
        <v>1904</v>
      </c>
      <c r="N2132" s="56"/>
      <c r="O2132" s="56">
        <f t="shared" si="218"/>
        <v>8</v>
      </c>
      <c r="P2132" s="56">
        <f t="shared" si="219"/>
        <v>26</v>
      </c>
      <c r="Q2132" s="2" t="str">
        <f t="shared" si="216"/>
        <v>&lt;a href="set03\cg\cg_march_9,_1901_-_december_29,_1905\miscellaneous\haack,_john_dangerously_ill_pt_1_august_26,_1904_p8_cg.pdf"&gt;Dangerously ill pt 1&lt;/a&gt;</v>
      </c>
    </row>
    <row r="2133" spans="1:17" x14ac:dyDescent="0.25">
      <c r="A2133" s="2">
        <v>2510</v>
      </c>
      <c r="B2133" s="4" t="s">
        <v>8814</v>
      </c>
      <c r="C2133" s="4" t="s">
        <v>8816</v>
      </c>
      <c r="D2133" s="52">
        <v>1700</v>
      </c>
      <c r="E2133" s="5" t="s">
        <v>11770</v>
      </c>
      <c r="F2133" s="5">
        <v>8</v>
      </c>
      <c r="G2133" s="5">
        <v>7</v>
      </c>
      <c r="H2133" s="5">
        <v>570</v>
      </c>
      <c r="I2133" t="s">
        <v>24089</v>
      </c>
      <c r="J2133" s="46" t="s">
        <v>33089</v>
      </c>
      <c r="K2133" s="56"/>
      <c r="L2133" s="56"/>
      <c r="M2133" s="56">
        <f t="shared" si="217"/>
        <v>1904</v>
      </c>
      <c r="N2133" s="56"/>
      <c r="O2133" s="56">
        <f t="shared" si="218"/>
        <v>8</v>
      </c>
      <c r="P2133" s="56">
        <f t="shared" si="219"/>
        <v>26</v>
      </c>
      <c r="Q2133" s="2" t="str">
        <f t="shared" si="216"/>
        <v>&lt;a href="set03\cg\cg_march_9,_1901_-_december_29,_1905\miscellaneous\haack,_john_dangerously_ill_pt_2_august_26,_1904_p8_cg.pdf"&gt;Dangerously ill pt 2&lt;/a&gt;</v>
      </c>
    </row>
    <row r="2134" spans="1:17" x14ac:dyDescent="0.25">
      <c r="A2134" s="2">
        <v>4584</v>
      </c>
      <c r="B2134" s="4" t="s">
        <v>8851</v>
      </c>
      <c r="C2134" s="4" t="s">
        <v>8852</v>
      </c>
      <c r="D2134" s="52">
        <v>1700</v>
      </c>
      <c r="E2134" s="5" t="s">
        <v>11770</v>
      </c>
      <c r="F2134" s="5">
        <v>8</v>
      </c>
      <c r="G2134" s="5">
        <v>7</v>
      </c>
      <c r="H2134" s="5">
        <v>591</v>
      </c>
      <c r="I2134" t="s">
        <v>24090</v>
      </c>
      <c r="J2134" s="46" t="s">
        <v>33089</v>
      </c>
      <c r="K2134" s="56"/>
      <c r="L2134" s="56"/>
      <c r="M2134" s="56">
        <f t="shared" si="217"/>
        <v>1904</v>
      </c>
      <c r="N2134" s="56"/>
      <c r="O2134" s="56">
        <f t="shared" si="218"/>
        <v>8</v>
      </c>
      <c r="P2134" s="56">
        <f t="shared" si="219"/>
        <v>26</v>
      </c>
      <c r="Q2134" s="2" t="str">
        <f t="shared" si="216"/>
        <v>&lt;a href="set03\cg\cg_march_9,_1901_-_december_29,_1905\miscellaneous\kribbs,_c_m_left_hand_injured_august_26,_1904_p8_cg.pdf"&gt;Left hand injured&lt;/a&gt;</v>
      </c>
    </row>
    <row r="2135" spans="1:17" x14ac:dyDescent="0.25">
      <c r="A2135" s="2">
        <v>6012</v>
      </c>
      <c r="B2135" s="4" t="s">
        <v>8907</v>
      </c>
      <c r="C2135" s="4" t="s">
        <v>8911</v>
      </c>
      <c r="D2135" s="52">
        <v>1700</v>
      </c>
      <c r="E2135" s="5" t="s">
        <v>11770</v>
      </c>
      <c r="F2135" s="5">
        <v>8</v>
      </c>
      <c r="G2135" s="5">
        <v>7</v>
      </c>
      <c r="H2135" s="5">
        <v>668</v>
      </c>
      <c r="I2135" t="s">
        <v>24091</v>
      </c>
      <c r="J2135" s="46" t="s">
        <v>33089</v>
      </c>
      <c r="K2135" s="56"/>
      <c r="L2135" s="56"/>
      <c r="M2135" s="56">
        <f t="shared" si="217"/>
        <v>1904</v>
      </c>
      <c r="N2135" s="56"/>
      <c r="O2135" s="56">
        <f t="shared" si="218"/>
        <v>8</v>
      </c>
      <c r="P2135" s="56">
        <f t="shared" si="219"/>
        <v>26</v>
      </c>
      <c r="Q2135" s="2" t="str">
        <f t="shared" si="216"/>
        <v>&lt;a href="set03\cg\cg_march_9,_1901_-_december_29,_1905\miscellaneous\posey,_abe_returns_from_wichita_for_good_august_26,_1904_p8_cg.pdf"&gt;Returns from Wichita for good&lt;/a&gt;</v>
      </c>
    </row>
    <row r="2136" spans="1:17" x14ac:dyDescent="0.25">
      <c r="A2136" s="2">
        <v>6423</v>
      </c>
      <c r="B2136" s="4" t="s">
        <v>8952</v>
      </c>
      <c r="C2136" s="4" t="s">
        <v>8954</v>
      </c>
      <c r="D2136" s="52">
        <v>1700</v>
      </c>
      <c r="E2136" s="5" t="s">
        <v>11770</v>
      </c>
      <c r="F2136" s="5">
        <v>8</v>
      </c>
      <c r="G2136" s="5">
        <v>7</v>
      </c>
      <c r="H2136" s="5">
        <v>695</v>
      </c>
      <c r="I2136" t="s">
        <v>24092</v>
      </c>
      <c r="J2136" s="46" t="s">
        <v>33089</v>
      </c>
      <c r="K2136" s="56"/>
      <c r="L2136" s="56"/>
      <c r="M2136" s="56">
        <f t="shared" si="217"/>
        <v>1904</v>
      </c>
      <c r="N2136" s="56"/>
      <c r="O2136" s="56">
        <f t="shared" si="218"/>
        <v>8</v>
      </c>
      <c r="P2136" s="56">
        <f t="shared" si="219"/>
        <v>26</v>
      </c>
      <c r="Q2136" s="2" t="str">
        <f t="shared" si="216"/>
        <v>&lt;a href="set03\cg\cg_march_9,_1901_-_december_29,_1905\miscellaneous\scheler,_tony_opens_restaurant_august_26,_1904_p8_cg.pdf"&gt;Opens restaurant&lt;/a&gt;</v>
      </c>
    </row>
    <row r="2137" spans="1:17" x14ac:dyDescent="0.25">
      <c r="A2137" s="2">
        <v>7027</v>
      </c>
      <c r="B2137" s="4" t="s">
        <v>33140</v>
      </c>
      <c r="C2137" s="4" t="s">
        <v>33139</v>
      </c>
      <c r="D2137" s="98">
        <v>1706</v>
      </c>
      <c r="E2137" s="5" t="s">
        <v>1756</v>
      </c>
      <c r="F2137" s="5">
        <v>2</v>
      </c>
      <c r="G2137" s="5">
        <v>27.2</v>
      </c>
      <c r="H2137" s="5"/>
      <c r="I2137" t="s">
        <v>32853</v>
      </c>
      <c r="J2137" s="46" t="s">
        <v>33114</v>
      </c>
      <c r="M2137" s="56">
        <f t="shared" si="217"/>
        <v>1904</v>
      </c>
      <c r="N2137" s="56"/>
      <c r="O2137" s="56">
        <f t="shared" si="218"/>
        <v>9</v>
      </c>
      <c r="P2137" s="56">
        <f t="shared" si="219"/>
        <v>1</v>
      </c>
      <c r="Q2137" s="2" t="str">
        <f t="shared" si="216"/>
        <v>&lt;a href="set01\hope_pioneer_jan1904todec1906\sccm\sccm_september_1_1904_p2_hp.pdf"&gt;Meeting Minutes&lt;/a&gt;</v>
      </c>
    </row>
    <row r="2138" spans="1:17" x14ac:dyDescent="0.25">
      <c r="A2138" s="2">
        <v>1877</v>
      </c>
      <c r="B2138" s="4" t="s">
        <v>8791</v>
      </c>
      <c r="C2138" s="4" t="s">
        <v>8792</v>
      </c>
      <c r="D2138" s="52">
        <v>1707</v>
      </c>
      <c r="E2138" s="5" t="s">
        <v>11770</v>
      </c>
      <c r="F2138" s="5">
        <v>8</v>
      </c>
      <c r="G2138" s="5">
        <v>7</v>
      </c>
      <c r="H2138" s="5">
        <v>557</v>
      </c>
      <c r="I2138" t="s">
        <v>24093</v>
      </c>
      <c r="J2138" s="46" t="s">
        <v>33089</v>
      </c>
      <c r="K2138" s="56"/>
      <c r="L2138" s="56"/>
      <c r="M2138" s="56">
        <f t="shared" si="217"/>
        <v>1904</v>
      </c>
      <c r="N2138" s="56"/>
      <c r="O2138" s="56">
        <f t="shared" si="218"/>
        <v>9</v>
      </c>
      <c r="P2138" s="56">
        <f t="shared" si="219"/>
        <v>2</v>
      </c>
      <c r="Q2138" s="2" t="str">
        <f t="shared" si="216"/>
        <v>&lt;a href="set03\cg\cg_march_9,_1901_-_december_29,_1905\miscellaneous\everts,_mrs._lulu_sues_over_slander_september_2,_1904_p8_cg.pdf"&gt;Sues over slander&lt;/a&gt;</v>
      </c>
    </row>
    <row r="2139" spans="1:17" x14ac:dyDescent="0.25">
      <c r="A2139" s="2">
        <v>3810</v>
      </c>
      <c r="B2139" s="4" t="s">
        <v>8844</v>
      </c>
      <c r="C2139" s="4" t="s">
        <v>705</v>
      </c>
      <c r="D2139" s="52">
        <v>1707</v>
      </c>
      <c r="E2139" s="5" t="s">
        <v>11770</v>
      </c>
      <c r="F2139" s="5">
        <v>8</v>
      </c>
      <c r="G2139" s="5">
        <v>7</v>
      </c>
      <c r="H2139" s="5">
        <v>585</v>
      </c>
      <c r="I2139" t="s">
        <v>24094</v>
      </c>
      <c r="J2139" s="46" t="s">
        <v>33089</v>
      </c>
      <c r="K2139" s="56"/>
      <c r="L2139" s="56"/>
      <c r="M2139" s="56">
        <f t="shared" si="217"/>
        <v>1904</v>
      </c>
      <c r="N2139" s="56"/>
      <c r="O2139" s="56">
        <f t="shared" si="218"/>
        <v>9</v>
      </c>
      <c r="P2139" s="56">
        <f t="shared" si="219"/>
        <v>2</v>
      </c>
      <c r="Q2139" s="2" t="str">
        <f t="shared" si="216"/>
        <v>&lt;a href="set03\cg\cg_march_9,_1901_-_december_29,_1905\miscellaneous\isley,_jacob_returns_with_daughter_september_2,_1904_p8_cg.pdf"&gt;Returns with Daughter&lt;/a&gt;</v>
      </c>
    </row>
    <row r="2140" spans="1:17" x14ac:dyDescent="0.25">
      <c r="A2140" s="2">
        <v>6009</v>
      </c>
      <c r="B2140" s="4" t="s">
        <v>8907</v>
      </c>
      <c r="C2140" s="4" t="s">
        <v>8909</v>
      </c>
      <c r="D2140" s="52">
        <v>1707</v>
      </c>
      <c r="E2140" s="5" t="s">
        <v>11770</v>
      </c>
      <c r="F2140" s="5">
        <v>8</v>
      </c>
      <c r="G2140" s="5">
        <v>7</v>
      </c>
      <c r="H2140" s="5">
        <v>666</v>
      </c>
      <c r="I2140" t="s">
        <v>24095</v>
      </c>
      <c r="J2140" s="46" t="s">
        <v>33089</v>
      </c>
      <c r="K2140" s="56"/>
      <c r="L2140" s="56"/>
      <c r="M2140" s="56">
        <f t="shared" si="217"/>
        <v>1904</v>
      </c>
      <c r="N2140" s="56"/>
      <c r="O2140" s="56">
        <f t="shared" si="218"/>
        <v>9</v>
      </c>
      <c r="P2140" s="56">
        <f t="shared" si="219"/>
        <v>2</v>
      </c>
      <c r="Q2140" s="2" t="str">
        <f t="shared" si="216"/>
        <v>&lt;a href="set03\cg\cg_march_9,_1901_-_december_29,_1905\miscellaneous\posey,_abe_buys_house_and_moves_it_september_2,_1904_p8_cg.pdf"&gt;Buys house and moves it&lt;/a&gt;</v>
      </c>
    </row>
    <row r="2141" spans="1:17" x14ac:dyDescent="0.25">
      <c r="A2141" s="2">
        <v>3537</v>
      </c>
      <c r="B2141" s="4" t="s">
        <v>1761</v>
      </c>
      <c r="C2141" s="4" t="s">
        <v>32839</v>
      </c>
      <c r="D2141" s="98">
        <v>1713</v>
      </c>
      <c r="E2141" s="5" t="s">
        <v>1756</v>
      </c>
      <c r="F2141" s="5">
        <v>1</v>
      </c>
      <c r="G2141" s="5">
        <v>27.1</v>
      </c>
      <c r="H2141" s="5"/>
      <c r="I2141" t="s">
        <v>32729</v>
      </c>
      <c r="J2141" s="46" t="s">
        <v>33113</v>
      </c>
      <c r="M2141" s="56">
        <f t="shared" si="217"/>
        <v>1904</v>
      </c>
      <c r="N2141" s="56"/>
      <c r="O2141" s="56">
        <f t="shared" si="218"/>
        <v>9</v>
      </c>
      <c r="P2141" s="56">
        <f t="shared" si="219"/>
        <v>8</v>
      </c>
      <c r="Q2141" s="2" t="str">
        <f t="shared" si="216"/>
        <v>&lt;a href="set01\hope_pioneer_jan1904todec1906\hsn\hope_school_new_building_picture_september_8_1904_p1_hp.pdf"&gt;New Building Picture&lt;/a&gt;</v>
      </c>
    </row>
    <row r="2142" spans="1:17" x14ac:dyDescent="0.25">
      <c r="A2142" s="2">
        <v>3619</v>
      </c>
      <c r="B2142" s="4" t="s">
        <v>1761</v>
      </c>
      <c r="C2142" s="4" t="s">
        <v>10203</v>
      </c>
      <c r="D2142" s="98">
        <v>1713</v>
      </c>
      <c r="E2142" s="5" t="s">
        <v>1756</v>
      </c>
      <c r="F2142" s="5">
        <v>3</v>
      </c>
      <c r="G2142" s="5">
        <v>27.1</v>
      </c>
      <c r="H2142" s="5"/>
      <c r="I2142" t="s">
        <v>32828</v>
      </c>
      <c r="J2142" s="46" t="s">
        <v>33113</v>
      </c>
      <c r="M2142" s="56">
        <f t="shared" si="217"/>
        <v>1904</v>
      </c>
      <c r="N2142" s="56"/>
      <c r="O2142" s="56">
        <f t="shared" si="218"/>
        <v>9</v>
      </c>
      <c r="P2142" s="56">
        <f t="shared" si="219"/>
        <v>8</v>
      </c>
      <c r="Q2142" s="2" t="str">
        <f t="shared" si="216"/>
        <v>&lt;a href="set01\hope_pioneer_jan1904todec1906\hsn\hope_school_notes_september_8_1904_p3_hp.pdf"&gt;School Notes&lt;/a&gt;</v>
      </c>
    </row>
    <row r="2143" spans="1:17" x14ac:dyDescent="0.25">
      <c r="A2143" s="2">
        <v>5017</v>
      </c>
      <c r="B2143" s="4" t="s">
        <v>8872</v>
      </c>
      <c r="C2143" s="4" t="s">
        <v>8873</v>
      </c>
      <c r="D2143" s="52">
        <v>1714</v>
      </c>
      <c r="E2143" s="5" t="s">
        <v>11770</v>
      </c>
      <c r="F2143" s="5">
        <v>9</v>
      </c>
      <c r="G2143" s="5">
        <v>7</v>
      </c>
      <c r="H2143" s="5">
        <v>602</v>
      </c>
      <c r="I2143" t="s">
        <v>24096</v>
      </c>
      <c r="J2143" s="46" t="s">
        <v>33089</v>
      </c>
      <c r="K2143" s="56"/>
      <c r="L2143" s="56"/>
      <c r="M2143" s="56">
        <f t="shared" si="217"/>
        <v>1904</v>
      </c>
      <c r="N2143" s="56"/>
      <c r="O2143" s="56">
        <f t="shared" si="218"/>
        <v>9</v>
      </c>
      <c r="P2143" s="56">
        <f t="shared" si="219"/>
        <v>9</v>
      </c>
      <c r="Q2143" s="2" t="str">
        <f t="shared" si="216"/>
        <v>&lt;a href="set03\cg\cg_march_9,_1901_-_december_29,_1905\miscellaneous\mcbride,_c_a_to_live_in_wimbledon_september_9,_1904_p9_cg.pdf"&gt;to live in Wimbledon&lt;/a&gt;</v>
      </c>
    </row>
    <row r="2144" spans="1:17" x14ac:dyDescent="0.25">
      <c r="A2144" s="2">
        <v>5946</v>
      </c>
      <c r="B2144" s="4" t="s">
        <v>12639</v>
      </c>
      <c r="C2144" s="4" t="s">
        <v>1607</v>
      </c>
      <c r="D2144" s="52">
        <v>1714</v>
      </c>
      <c r="E2144" s="5" t="s">
        <v>11770</v>
      </c>
      <c r="F2144" s="5">
        <v>1</v>
      </c>
      <c r="G2144" s="5">
        <v>7</v>
      </c>
      <c r="H2144" s="5">
        <v>660</v>
      </c>
      <c r="I2144" t="s">
        <v>24097</v>
      </c>
      <c r="J2144" s="46" t="s">
        <v>33089</v>
      </c>
      <c r="K2144" s="56"/>
      <c r="L2144" s="56"/>
      <c r="M2144" s="56">
        <f t="shared" si="217"/>
        <v>1904</v>
      </c>
      <c r="N2144" s="56"/>
      <c r="O2144" s="56">
        <f t="shared" si="218"/>
        <v>9</v>
      </c>
      <c r="P2144" s="56">
        <f t="shared" si="219"/>
        <v>9</v>
      </c>
      <c r="Q2144" s="2" t="str">
        <f t="shared" si="216"/>
        <v>&lt;a href="set03\cg\cg_march_9,_1901_-_december_29,_1905\miscellaneous\pleasantview_notes_september_9,_1904_p1_cg.pdf"&gt;Notes&lt;/a&gt;</v>
      </c>
    </row>
    <row r="2145" spans="1:17" x14ac:dyDescent="0.25">
      <c r="A2145" s="2">
        <v>8396</v>
      </c>
      <c r="B2145" s="4" t="s">
        <v>9017</v>
      </c>
      <c r="C2145" s="4" t="s">
        <v>9018</v>
      </c>
      <c r="D2145" s="52">
        <v>1714</v>
      </c>
      <c r="E2145" s="5" t="s">
        <v>11770</v>
      </c>
      <c r="F2145" s="5">
        <v>10</v>
      </c>
      <c r="G2145" s="5">
        <v>7</v>
      </c>
      <c r="H2145" s="5">
        <v>737</v>
      </c>
      <c r="I2145" t="s">
        <v>24098</v>
      </c>
      <c r="J2145" s="46" t="s">
        <v>33089</v>
      </c>
      <c r="K2145" s="56"/>
      <c r="L2145" s="56"/>
      <c r="M2145" s="56">
        <f t="shared" si="217"/>
        <v>1904</v>
      </c>
      <c r="N2145" s="56"/>
      <c r="O2145" s="56">
        <f t="shared" si="218"/>
        <v>9</v>
      </c>
      <c r="P2145" s="56">
        <f t="shared" si="219"/>
        <v>9</v>
      </c>
      <c r="Q2145" s="2" t="str">
        <f t="shared" si="216"/>
        <v>&lt;a href="set03\cg\cg_march_9,_1901_-_december_29,_1905\miscellaneous\winch,_mary_thrown_by_runaway_and_injured_september_9,_1904_p10_cg.pdf"&gt;Thown by runaway and injured&lt;/a&gt;</v>
      </c>
    </row>
    <row r="2146" spans="1:17" x14ac:dyDescent="0.25">
      <c r="A2146" s="2">
        <v>8397</v>
      </c>
      <c r="B2146" s="4" t="s">
        <v>9019</v>
      </c>
      <c r="C2146" s="4" t="s">
        <v>9020</v>
      </c>
      <c r="D2146" s="52">
        <v>1714</v>
      </c>
      <c r="E2146" s="5" t="s">
        <v>11770</v>
      </c>
      <c r="F2146" s="5">
        <v>10</v>
      </c>
      <c r="G2146" s="5">
        <v>7</v>
      </c>
      <c r="H2146" s="5">
        <v>738</v>
      </c>
      <c r="I2146" t="s">
        <v>24099</v>
      </c>
      <c r="J2146" s="46" t="s">
        <v>33089</v>
      </c>
      <c r="K2146" s="56"/>
      <c r="L2146" s="56"/>
      <c r="M2146" s="56">
        <f t="shared" si="217"/>
        <v>1904</v>
      </c>
      <c r="N2146" s="56"/>
      <c r="O2146" s="56">
        <f t="shared" si="218"/>
        <v>9</v>
      </c>
      <c r="P2146" s="56">
        <f t="shared" si="219"/>
        <v>9</v>
      </c>
      <c r="Q2146" s="2" t="str">
        <f t="shared" si="216"/>
        <v>&lt;a href="set03\cg\cg_march_9,_1901_-_december_29,_1905\miscellaneous\winch,_mrs._john_thrown_by_runaway_and_injured_september_9,_1904_p10_cg.pdf"&gt;Thrown by runaway and injured&lt;/a&gt;</v>
      </c>
    </row>
    <row r="2147" spans="1:17" x14ac:dyDescent="0.25">
      <c r="A2147" s="2">
        <v>1220</v>
      </c>
      <c r="B2147" s="4" t="s">
        <v>9340</v>
      </c>
      <c r="C2147" s="4" t="s">
        <v>9342</v>
      </c>
      <c r="D2147" s="52">
        <v>1720</v>
      </c>
      <c r="E2147" s="5" t="s">
        <v>13633</v>
      </c>
      <c r="F2147" s="5">
        <v>5</v>
      </c>
      <c r="G2147" s="5">
        <v>30</v>
      </c>
      <c r="H2147" s="5">
        <v>6324</v>
      </c>
      <c r="I2147" t="s">
        <v>30301</v>
      </c>
      <c r="J2147" s="46" t="s">
        <v>33118</v>
      </c>
      <c r="K2147" s="56"/>
      <c r="L2147" s="56"/>
      <c r="M2147" s="56">
        <f t="shared" si="217"/>
        <v>1904</v>
      </c>
      <c r="N2147" s="56"/>
      <c r="O2147" s="56">
        <f t="shared" si="218"/>
        <v>9</v>
      </c>
      <c r="P2147" s="56">
        <f t="shared" si="219"/>
        <v>15</v>
      </c>
      <c r="Q2147" s="2" t="str">
        <f t="shared" si="216"/>
        <v>&lt;a href="set03\se\se_september_4,_1902_-_december_28,_1905\miscellaneous\cornick,_roy_run_over_by_train_september_15,_1904_p5_se.pdf"&gt;Run over by train&lt;/a&gt;</v>
      </c>
    </row>
    <row r="2148" spans="1:17" x14ac:dyDescent="0.25">
      <c r="A2148" s="2">
        <v>2511</v>
      </c>
      <c r="B2148" s="4" t="s">
        <v>8814</v>
      </c>
      <c r="C2148" s="4" t="s">
        <v>31828</v>
      </c>
      <c r="D2148" s="52">
        <v>1721</v>
      </c>
      <c r="E2148" s="5" t="s">
        <v>11770</v>
      </c>
      <c r="F2148" s="5">
        <v>8</v>
      </c>
      <c r="G2148" s="5">
        <v>7</v>
      </c>
      <c r="H2148" s="5"/>
      <c r="I2148" t="s">
        <v>24100</v>
      </c>
      <c r="J2148" s="46" t="s">
        <v>33089</v>
      </c>
      <c r="K2148" s="56"/>
      <c r="L2148" s="56"/>
      <c r="M2148" s="56">
        <f t="shared" si="217"/>
        <v>1904</v>
      </c>
      <c r="N2148" s="56"/>
      <c r="O2148" s="56">
        <f t="shared" si="218"/>
        <v>9</v>
      </c>
      <c r="P2148" s="56">
        <f t="shared" si="219"/>
        <v>16</v>
      </c>
      <c r="Q2148" s="2" t="str">
        <f t="shared" si="216"/>
        <v>&lt;a href="set03\cg\cg_march_9,_1901_-_december_29,_1905\miscellaneous\haack,_john_returns_improved_september_16,_1904_p8_cg.pdf"&gt;Returns improved&lt;/a&gt;</v>
      </c>
    </row>
    <row r="2149" spans="1:17" x14ac:dyDescent="0.25">
      <c r="A2149" s="2">
        <v>3812</v>
      </c>
      <c r="B2149" s="4" t="s">
        <v>8845</v>
      </c>
      <c r="C2149" s="4" t="s">
        <v>8846</v>
      </c>
      <c r="D2149" s="52">
        <v>1721</v>
      </c>
      <c r="E2149" s="5" t="s">
        <v>11770</v>
      </c>
      <c r="F2149" s="5">
        <v>8</v>
      </c>
      <c r="G2149" s="5">
        <v>7</v>
      </c>
      <c r="H2149" s="5">
        <v>586</v>
      </c>
      <c r="I2149" t="s">
        <v>24101</v>
      </c>
      <c r="J2149" s="46" t="s">
        <v>33089</v>
      </c>
      <c r="K2149" s="56"/>
      <c r="L2149" s="56"/>
      <c r="M2149" s="56">
        <f t="shared" si="217"/>
        <v>1904</v>
      </c>
      <c r="N2149" s="56"/>
      <c r="O2149" s="56">
        <f t="shared" si="218"/>
        <v>9</v>
      </c>
      <c r="P2149" s="56">
        <f t="shared" si="219"/>
        <v>16</v>
      </c>
      <c r="Q2149" s="2" t="str">
        <f t="shared" si="216"/>
        <v>&lt;a href="set03\cg\cg_march_9,_1901_-_december_29,_1905\miscellaneous\isley,_mary_to_kansas_for_ill_gma_september_16,_1904_p8_cg.pdf"&gt;To Kansas for ill Grandmother&lt;/a&gt;</v>
      </c>
    </row>
    <row r="2150" spans="1:17" x14ac:dyDescent="0.25">
      <c r="A2150" s="2">
        <v>4745</v>
      </c>
      <c r="B2150" s="4" t="s">
        <v>9984</v>
      </c>
      <c r="C2150" s="4" t="s">
        <v>9983</v>
      </c>
      <c r="D2150" s="52">
        <v>1721</v>
      </c>
      <c r="E2150" s="5" t="s">
        <v>13632</v>
      </c>
      <c r="F2150" s="5">
        <v>1</v>
      </c>
      <c r="G2150" s="5">
        <v>42</v>
      </c>
      <c r="H2150" s="5">
        <v>7781</v>
      </c>
      <c r="I2150" s="99" t="s">
        <v>31729</v>
      </c>
      <c r="J2150" s="46" t="s">
        <v>33128</v>
      </c>
      <c r="K2150" s="56"/>
      <c r="L2150" s="56"/>
      <c r="M2150" s="56">
        <f t="shared" si="217"/>
        <v>1904</v>
      </c>
      <c r="N2150" s="56"/>
      <c r="O2150" s="56">
        <f t="shared" si="218"/>
        <v>9</v>
      </c>
      <c r="P2150" s="56">
        <f t="shared" si="219"/>
        <v>16</v>
      </c>
      <c r="Q2150" s="2" t="str">
        <f t="shared" si="216"/>
        <v>&lt;a href="set03\wimbledon_news\wimbledon_news_1900_-_1905\miscellaneous\leal_locals_september_16,_1904_p1_wn.pdf"&gt;Locals&lt;/a&gt;</v>
      </c>
    </row>
    <row r="2151" spans="1:17" x14ac:dyDescent="0.25">
      <c r="A2151" s="2">
        <v>7318</v>
      </c>
      <c r="B2151" s="4" t="s">
        <v>10178</v>
      </c>
      <c r="C2151" s="4" t="s">
        <v>10179</v>
      </c>
      <c r="D2151" s="52">
        <v>1721</v>
      </c>
      <c r="E2151" s="5" t="s">
        <v>13632</v>
      </c>
      <c r="F2151" s="5">
        <v>3</v>
      </c>
      <c r="G2151" s="5">
        <v>42</v>
      </c>
      <c r="H2151" s="5">
        <v>7807</v>
      </c>
      <c r="I2151" s="99" t="s">
        <v>31730</v>
      </c>
      <c r="J2151" s="46" t="s">
        <v>33128</v>
      </c>
      <c r="K2151" s="56"/>
      <c r="L2151" s="56"/>
      <c r="M2151" s="56">
        <f t="shared" si="217"/>
        <v>1904</v>
      </c>
      <c r="N2151" s="56"/>
      <c r="O2151" s="56">
        <f t="shared" si="218"/>
        <v>9</v>
      </c>
      <c r="P2151" s="56">
        <f t="shared" si="219"/>
        <v>16</v>
      </c>
      <c r="Q2151" s="2" t="str">
        <f t="shared" si="216"/>
        <v>&lt;a href="set03\wimbledon_news\wimbledon_news_1900_-_1905\miscellaneous\talstead,_charles'_employee_killed_september_16,_1904_p3_wn.pdf"&gt;Employee killed&lt;/a&gt;</v>
      </c>
    </row>
    <row r="2152" spans="1:17" x14ac:dyDescent="0.25">
      <c r="A2152" s="2">
        <v>1151</v>
      </c>
      <c r="B2152" s="4" t="s">
        <v>4440</v>
      </c>
      <c r="C2152" s="4" t="s">
        <v>6593</v>
      </c>
      <c r="D2152" s="12">
        <v>1727</v>
      </c>
      <c r="E2152" s="5" t="s">
        <v>13631</v>
      </c>
      <c r="F2152" s="5">
        <v>5</v>
      </c>
      <c r="G2152" s="5">
        <v>3</v>
      </c>
      <c r="H2152" s="5">
        <v>53</v>
      </c>
      <c r="I2152" s="47" t="s">
        <v>23436</v>
      </c>
      <c r="J2152" s="46" t="s">
        <v>33085</v>
      </c>
      <c r="K2152" s="56"/>
      <c r="L2152" s="56"/>
      <c r="M2152" s="56">
        <f t="shared" si="217"/>
        <v>1904</v>
      </c>
      <c r="N2152" s="56"/>
      <c r="O2152" s="56">
        <f t="shared" si="218"/>
        <v>9</v>
      </c>
      <c r="P2152" s="56">
        <f t="shared" si="219"/>
        <v>22</v>
      </c>
      <c r="Q2152" s="2" t="str">
        <f t="shared" si="216"/>
        <v>&lt;a href="set01\miscellaneous_articles\cooperstown_courier\1904_-_1905\schoolhouse_progressing_slowly_september_22,_1904_p5_cc.pdf"&gt;House progressing slowly&lt;/a&gt;</v>
      </c>
    </row>
    <row r="2153" spans="1:17" x14ac:dyDescent="0.25">
      <c r="A2153" s="2">
        <v>3620</v>
      </c>
      <c r="B2153" s="4" t="s">
        <v>1761</v>
      </c>
      <c r="C2153" s="4" t="s">
        <v>10203</v>
      </c>
      <c r="D2153" s="98">
        <v>1727</v>
      </c>
      <c r="E2153" s="5" t="s">
        <v>1756</v>
      </c>
      <c r="F2153" s="5">
        <v>1</v>
      </c>
      <c r="G2153" s="5">
        <v>27.1</v>
      </c>
      <c r="H2153" s="5"/>
      <c r="I2153" t="s">
        <v>32823</v>
      </c>
      <c r="J2153" s="46" t="s">
        <v>33113</v>
      </c>
      <c r="M2153" s="56">
        <f t="shared" si="217"/>
        <v>1904</v>
      </c>
      <c r="N2153" s="56"/>
      <c r="O2153" s="56">
        <f t="shared" si="218"/>
        <v>9</v>
      </c>
      <c r="P2153" s="56">
        <f t="shared" si="219"/>
        <v>22</v>
      </c>
      <c r="Q2153" s="2" t="str">
        <f t="shared" si="216"/>
        <v>&lt;a href="set01\hope_pioneer_jan1904todec1906\hsn\hope_school_notes_september_22_1904_p1_hp.pdf"&gt;School Notes&lt;/a&gt;</v>
      </c>
    </row>
    <row r="2154" spans="1:17" x14ac:dyDescent="0.25">
      <c r="A2154" s="2">
        <v>4746</v>
      </c>
      <c r="B2154" s="4" t="s">
        <v>9984</v>
      </c>
      <c r="C2154" s="4" t="s">
        <v>9983</v>
      </c>
      <c r="D2154" s="52">
        <v>1728</v>
      </c>
      <c r="E2154" s="5" t="s">
        <v>13632</v>
      </c>
      <c r="F2154" s="5">
        <v>2</v>
      </c>
      <c r="G2154" s="5">
        <v>42</v>
      </c>
      <c r="H2154" s="5">
        <v>7782</v>
      </c>
      <c r="I2154" s="99" t="s">
        <v>31731</v>
      </c>
      <c r="J2154" s="46" t="s">
        <v>33128</v>
      </c>
      <c r="K2154" s="56"/>
      <c r="L2154" s="56"/>
      <c r="M2154" s="56">
        <f t="shared" si="217"/>
        <v>1904</v>
      </c>
      <c r="N2154" s="56"/>
      <c r="O2154" s="56">
        <f t="shared" si="218"/>
        <v>9</v>
      </c>
      <c r="P2154" s="56">
        <f t="shared" si="219"/>
        <v>23</v>
      </c>
      <c r="Q2154" s="2" t="str">
        <f t="shared" si="216"/>
        <v>&lt;a href="set03\wimbledon_news\wimbledon_news_1900_-_1905\miscellaneous\leal_locals_september_23,_1904_p2_wn.pdf"&gt;Locals&lt;/a&gt;</v>
      </c>
    </row>
    <row r="2155" spans="1:17" x14ac:dyDescent="0.25">
      <c r="A2155" s="2">
        <v>8136</v>
      </c>
      <c r="B2155" s="4" t="s">
        <v>9013</v>
      </c>
      <c r="C2155" s="4" t="s">
        <v>9014</v>
      </c>
      <c r="D2155" s="52">
        <v>1728</v>
      </c>
      <c r="E2155" s="5" t="s">
        <v>11770</v>
      </c>
      <c r="F2155" s="5">
        <v>8</v>
      </c>
      <c r="G2155" s="5">
        <v>7</v>
      </c>
      <c r="H2155" s="5">
        <v>734</v>
      </c>
      <c r="I2155" t="s">
        <v>24102</v>
      </c>
      <c r="J2155" s="46" t="s">
        <v>33089</v>
      </c>
      <c r="K2155" s="56"/>
      <c r="L2155" s="56"/>
      <c r="M2155" s="56">
        <f t="shared" si="217"/>
        <v>1904</v>
      </c>
      <c r="N2155" s="56"/>
      <c r="O2155" s="56">
        <f t="shared" si="218"/>
        <v>9</v>
      </c>
      <c r="P2155" s="56">
        <f t="shared" si="219"/>
        <v>23</v>
      </c>
      <c r="Q2155" s="2" t="str">
        <f t="shared" si="216"/>
        <v>&lt;a href="set03\cg\cg_march_9,_1901_-_december_29,_1905\miscellaneous\welsh,_ambrose_house_mover_to_several_september_23,_1904_p8_cg.pdf"&gt;House mover to several&lt;/a&gt;</v>
      </c>
    </row>
    <row r="2156" spans="1:17" x14ac:dyDescent="0.25">
      <c r="A2156" s="2">
        <v>100</v>
      </c>
      <c r="B2156" s="4" t="s">
        <v>9309</v>
      </c>
      <c r="C2156" s="4" t="s">
        <v>9310</v>
      </c>
      <c r="D2156" s="52">
        <v>1734</v>
      </c>
      <c r="E2156" s="5" t="s">
        <v>13633</v>
      </c>
      <c r="F2156" s="5">
        <v>8</v>
      </c>
      <c r="G2156" s="5">
        <v>30</v>
      </c>
      <c r="H2156" s="5">
        <v>6303</v>
      </c>
      <c r="I2156" t="s">
        <v>30302</v>
      </c>
      <c r="J2156" s="46" t="s">
        <v>33118</v>
      </c>
      <c r="K2156" s="56"/>
      <c r="L2156" s="56"/>
      <c r="M2156" s="56">
        <f t="shared" si="217"/>
        <v>1904</v>
      </c>
      <c r="N2156" s="56"/>
      <c r="O2156" s="56">
        <f t="shared" si="218"/>
        <v>9</v>
      </c>
      <c r="P2156" s="56">
        <f t="shared" si="219"/>
        <v>29</v>
      </c>
      <c r="Q2156" s="2" t="str">
        <f t="shared" si="216"/>
        <v>&lt;a href="set03\se\se_september_4,_1902_-_december_28,_1905\miscellaneous\allen,_grant_improving_from_erysipelas_september_29,_1904_p8_se.pdf"&gt;Improving from erysipelas&lt;/a&gt;</v>
      </c>
    </row>
    <row r="2157" spans="1:17" x14ac:dyDescent="0.25">
      <c r="A2157" s="2">
        <v>1149</v>
      </c>
      <c r="B2157" s="4" t="s">
        <v>4440</v>
      </c>
      <c r="C2157" s="4" t="s">
        <v>6591</v>
      </c>
      <c r="D2157" s="12">
        <v>1734</v>
      </c>
      <c r="E2157" s="5" t="s">
        <v>13631</v>
      </c>
      <c r="F2157" s="5">
        <v>5</v>
      </c>
      <c r="G2157" s="5">
        <v>3</v>
      </c>
      <c r="H2157" s="5">
        <v>51</v>
      </c>
      <c r="I2157" s="47" t="s">
        <v>23434</v>
      </c>
      <c r="J2157" s="46" t="s">
        <v>33085</v>
      </c>
      <c r="K2157" s="56"/>
      <c r="L2157" s="56"/>
      <c r="M2157" s="56">
        <f t="shared" si="217"/>
        <v>1904</v>
      </c>
      <c r="N2157" s="56"/>
      <c r="O2157" s="56">
        <f t="shared" si="218"/>
        <v>9</v>
      </c>
      <c r="P2157" s="56">
        <f t="shared" si="219"/>
        <v>29</v>
      </c>
      <c r="Q2157" s="2" t="str">
        <f t="shared" si="216"/>
        <v>&lt;a href="set01\miscellaneous_articles\cooperstown_courier\1904_-_1905\schoolhouse_heating_plant_arrives_september_29,_1904_p5_cc.pdf"&gt;House heating plant arrives&lt;/a&gt;</v>
      </c>
    </row>
    <row r="2158" spans="1:17" x14ac:dyDescent="0.25">
      <c r="A2158" s="2">
        <v>3621</v>
      </c>
      <c r="B2158" s="4" t="s">
        <v>1761</v>
      </c>
      <c r="C2158" s="4" t="s">
        <v>10203</v>
      </c>
      <c r="D2158" s="98">
        <v>1734</v>
      </c>
      <c r="E2158" s="5" t="s">
        <v>1756</v>
      </c>
      <c r="F2158" s="5">
        <v>3</v>
      </c>
      <c r="G2158" s="5">
        <v>27.1</v>
      </c>
      <c r="H2158" s="5"/>
      <c r="I2158" t="s">
        <v>32826</v>
      </c>
      <c r="J2158" s="46" t="s">
        <v>33113</v>
      </c>
      <c r="M2158" s="56">
        <f t="shared" si="217"/>
        <v>1904</v>
      </c>
      <c r="N2158" s="56"/>
      <c r="O2158" s="56">
        <f t="shared" si="218"/>
        <v>9</v>
      </c>
      <c r="P2158" s="56">
        <f t="shared" si="219"/>
        <v>29</v>
      </c>
      <c r="Q2158" s="2" t="str">
        <f t="shared" si="216"/>
        <v>&lt;a href="set01\hope_pioneer_jan1904todec1906\hsn\hope_school_notes_september_29_1904_p3_hp.pdf"&gt;School Notes&lt;/a&gt;</v>
      </c>
    </row>
    <row r="2159" spans="1:17" x14ac:dyDescent="0.25">
      <c r="A2159" s="2">
        <v>5220</v>
      </c>
      <c r="B2159" s="4" t="s">
        <v>9273</v>
      </c>
      <c r="C2159" s="4" t="s">
        <v>9386</v>
      </c>
      <c r="D2159" s="52">
        <v>1734</v>
      </c>
      <c r="E2159" s="5" t="s">
        <v>13633</v>
      </c>
      <c r="F2159" s="5">
        <v>8</v>
      </c>
      <c r="G2159" s="5">
        <v>30</v>
      </c>
      <c r="H2159" s="5">
        <v>6355</v>
      </c>
      <c r="I2159" t="s">
        <v>30303</v>
      </c>
      <c r="J2159" s="46" t="s">
        <v>33118</v>
      </c>
      <c r="K2159" s="56"/>
      <c r="L2159" s="56"/>
      <c r="M2159" s="56">
        <f t="shared" si="217"/>
        <v>1904</v>
      </c>
      <c r="N2159" s="56"/>
      <c r="O2159" s="56">
        <f t="shared" si="218"/>
        <v>9</v>
      </c>
      <c r="P2159" s="56">
        <f t="shared" si="219"/>
        <v>29</v>
      </c>
      <c r="Q2159" s="2" t="str">
        <f t="shared" si="216"/>
        <v>&lt;a href="set03\se\se_september_4,_1902_-_december_28,_1905\miscellaneous\moffat,_alex_very_ill_dau_to_see_him_last_time_september_29,_1904_p8_se.pdf"&gt;Very ill; Daughter to see him for last time&lt;/a&gt;</v>
      </c>
    </row>
    <row r="2160" spans="1:17" x14ac:dyDescent="0.25">
      <c r="A2160" s="2">
        <v>5310</v>
      </c>
      <c r="B2160" s="4" t="s">
        <v>9393</v>
      </c>
      <c r="C2160" s="4" t="s">
        <v>9394</v>
      </c>
      <c r="D2160" s="52">
        <v>1734</v>
      </c>
      <c r="E2160" s="5" t="s">
        <v>13633</v>
      </c>
      <c r="F2160" s="5">
        <v>8</v>
      </c>
      <c r="G2160" s="5">
        <v>30</v>
      </c>
      <c r="H2160" s="5">
        <v>6359</v>
      </c>
      <c r="I2160" t="s">
        <v>30304</v>
      </c>
      <c r="J2160" s="46" t="s">
        <v>33118</v>
      </c>
      <c r="K2160" s="56"/>
      <c r="L2160" s="56"/>
      <c r="M2160" s="56">
        <f t="shared" si="217"/>
        <v>1904</v>
      </c>
      <c r="N2160" s="56"/>
      <c r="O2160" s="56">
        <f t="shared" si="218"/>
        <v>9</v>
      </c>
      <c r="P2160" s="56">
        <f t="shared" si="219"/>
        <v>29</v>
      </c>
      <c r="Q2160" s="2" t="str">
        <f t="shared" si="216"/>
        <v>&lt;a href="set03\se\se_september_4,_1902_-_december_28,_1905\miscellaneous\myhre,_mrs._nels_n_missing_but_now_found_september_29,_1904_p8_se.pdf"&gt;Missing but now found&lt;/a&gt;</v>
      </c>
    </row>
    <row r="2161" spans="1:17" x14ac:dyDescent="0.25">
      <c r="A2161" s="2">
        <v>7181</v>
      </c>
      <c r="B2161" s="4" t="s">
        <v>9416</v>
      </c>
      <c r="C2161" s="4" t="s">
        <v>845</v>
      </c>
      <c r="D2161" s="52">
        <v>1734</v>
      </c>
      <c r="E2161" s="5" t="s">
        <v>13633</v>
      </c>
      <c r="F2161" s="5">
        <v>8</v>
      </c>
      <c r="G2161" s="5">
        <v>30</v>
      </c>
      <c r="H2161" s="5">
        <v>6374</v>
      </c>
      <c r="I2161" t="s">
        <v>30305</v>
      </c>
      <c r="J2161" s="46" t="s">
        <v>33118</v>
      </c>
      <c r="K2161" s="56"/>
      <c r="L2161" s="56"/>
      <c r="M2161" s="56">
        <f t="shared" si="217"/>
        <v>1904</v>
      </c>
      <c r="N2161" s="56"/>
      <c r="O2161" s="56">
        <f t="shared" si="218"/>
        <v>9</v>
      </c>
      <c r="P2161" s="56">
        <f t="shared" si="219"/>
        <v>29</v>
      </c>
      <c r="Q2161" s="2" t="str">
        <f t="shared" si="216"/>
        <v>&lt;a href="set03\se\se_september_4,_1902_-_december_28,_1905\miscellaneous\stroh,_mrs._h_p_seriously_ill_september_29,_1904_p8_se.pdf"&gt;Seriously ill&lt;/a&gt;</v>
      </c>
    </row>
    <row r="2162" spans="1:17" x14ac:dyDescent="0.25">
      <c r="A2162" s="2">
        <v>1411</v>
      </c>
      <c r="B2162" s="4" t="s">
        <v>8773</v>
      </c>
      <c r="C2162" s="4" t="s">
        <v>8774</v>
      </c>
      <c r="D2162" s="52">
        <v>1735</v>
      </c>
      <c r="E2162" s="5" t="s">
        <v>11770</v>
      </c>
      <c r="F2162" s="5">
        <v>1</v>
      </c>
      <c r="G2162" s="5">
        <v>7</v>
      </c>
      <c r="H2162" s="5">
        <v>547</v>
      </c>
      <c r="I2162" t="s">
        <v>24103</v>
      </c>
      <c r="J2162" s="46" t="s">
        <v>33089</v>
      </c>
      <c r="K2162" s="56"/>
      <c r="L2162" s="56"/>
      <c r="M2162" s="56">
        <f t="shared" si="217"/>
        <v>1904</v>
      </c>
      <c r="N2162" s="56"/>
      <c r="O2162" s="56">
        <f t="shared" si="218"/>
        <v>9</v>
      </c>
      <c r="P2162" s="56">
        <f t="shared" si="219"/>
        <v>30</v>
      </c>
      <c r="Q2162" s="2" t="str">
        <f t="shared" si="216"/>
        <v>&lt;a href="set03\cg\cg_march_9,_1901_-_december_29,_1905\miscellaneous\croonquist,_c_j_shot_in_the_neck_september_30,_1904_p1_cg.pdf"&gt;Shot in the neck&lt;/a&gt;</v>
      </c>
    </row>
    <row r="2163" spans="1:17" x14ac:dyDescent="0.25">
      <c r="A2163" s="2">
        <v>3044</v>
      </c>
      <c r="B2163" s="4" t="s">
        <v>8839</v>
      </c>
      <c r="C2163" s="4" t="s">
        <v>5997</v>
      </c>
      <c r="D2163" s="52">
        <v>1735</v>
      </c>
      <c r="E2163" s="5" t="s">
        <v>11770</v>
      </c>
      <c r="F2163" s="5">
        <v>12</v>
      </c>
      <c r="G2163" s="5">
        <v>7</v>
      </c>
      <c r="H2163" s="5">
        <v>582</v>
      </c>
      <c r="I2163" t="s">
        <v>24104</v>
      </c>
      <c r="J2163" s="46" t="s">
        <v>33089</v>
      </c>
      <c r="K2163" s="56"/>
      <c r="L2163" s="56"/>
      <c r="M2163" s="56">
        <f t="shared" si="217"/>
        <v>1904</v>
      </c>
      <c r="N2163" s="56"/>
      <c r="O2163" s="56">
        <f t="shared" si="218"/>
        <v>9</v>
      </c>
      <c r="P2163" s="56">
        <f t="shared" si="219"/>
        <v>30</v>
      </c>
      <c r="Q2163" s="2" t="str">
        <f t="shared" si="216"/>
        <v>&lt;a href="set03\cg\cg_march_9,_1901_-_december_29,_1905\miscellaneous\holliday,_henry_pa_of_mrs._james_shaner_leaves_for_home_september_30,_1904_p12_cg.pdf"&gt;Leaves for home&lt;/a&gt;</v>
      </c>
    </row>
    <row r="2164" spans="1:17" x14ac:dyDescent="0.25">
      <c r="A2164" s="2">
        <v>6124</v>
      </c>
      <c r="B2164" s="4" t="s">
        <v>8925</v>
      </c>
      <c r="C2164" s="4" t="s">
        <v>8926</v>
      </c>
      <c r="D2164" s="52">
        <v>1735</v>
      </c>
      <c r="E2164" s="5" t="s">
        <v>11770</v>
      </c>
      <c r="F2164" s="5">
        <v>12</v>
      </c>
      <c r="G2164" s="5">
        <v>7</v>
      </c>
      <c r="H2164" s="5">
        <v>678</v>
      </c>
      <c r="I2164" t="s">
        <v>24105</v>
      </c>
      <c r="J2164" s="46" t="s">
        <v>33089</v>
      </c>
      <c r="K2164" s="56"/>
      <c r="L2164" s="56"/>
      <c r="M2164" s="56">
        <f t="shared" si="217"/>
        <v>1904</v>
      </c>
      <c r="N2164" s="56"/>
      <c r="O2164" s="56">
        <f t="shared" si="218"/>
        <v>9</v>
      </c>
      <c r="P2164" s="56">
        <f t="shared" si="219"/>
        <v>30</v>
      </c>
      <c r="Q2164" s="2" t="str">
        <f t="shared" si="216"/>
        <v>&lt;a href="set03\cg\cg_march_9,_1901_-_december_29,_1905\miscellaneous\reid,_edward_catches_a_large_fish_september_30,_1904_p12_cg.pdf"&gt;Catches a large fish&lt;/a&gt;</v>
      </c>
    </row>
    <row r="2165" spans="1:17" x14ac:dyDescent="0.25">
      <c r="A2165" s="2">
        <v>6481</v>
      </c>
      <c r="B2165" s="4" t="s">
        <v>8955</v>
      </c>
      <c r="C2165" s="4" t="s">
        <v>8956</v>
      </c>
      <c r="D2165" s="52">
        <v>1735</v>
      </c>
      <c r="E2165" s="5" t="s">
        <v>11770</v>
      </c>
      <c r="F2165" s="5">
        <v>12</v>
      </c>
      <c r="G2165" s="5">
        <v>7</v>
      </c>
      <c r="H2165" s="5">
        <v>696</v>
      </c>
      <c r="I2165" t="s">
        <v>24106</v>
      </c>
      <c r="J2165" s="46" t="s">
        <v>33089</v>
      </c>
      <c r="K2165" s="56"/>
      <c r="L2165" s="56"/>
      <c r="M2165" s="56">
        <f t="shared" si="217"/>
        <v>1904</v>
      </c>
      <c r="N2165" s="56"/>
      <c r="O2165" s="56">
        <f t="shared" si="218"/>
        <v>9</v>
      </c>
      <c r="P2165" s="56">
        <f t="shared" si="219"/>
        <v>30</v>
      </c>
      <c r="Q2165" s="2" t="str">
        <f t="shared" si="216"/>
        <v>&lt;a href="set03\cg\cg_march_9,_1901_-_december_29,_1905\miscellaneous\shaner,_mrs._james_father_leaves_for_home_september_30,_1904_p12_cg.pdf"&gt;Father leaves for home&lt;/a&gt;</v>
      </c>
    </row>
    <row r="2166" spans="1:17" x14ac:dyDescent="0.25">
      <c r="A2166" s="2">
        <v>8498</v>
      </c>
      <c r="B2166" s="4" t="s">
        <v>8638</v>
      </c>
      <c r="C2166" s="4" t="s">
        <v>9022</v>
      </c>
      <c r="D2166" s="52">
        <v>1735</v>
      </c>
      <c r="E2166" s="5" t="s">
        <v>11770</v>
      </c>
      <c r="F2166" s="5">
        <v>12</v>
      </c>
      <c r="G2166" s="5">
        <v>7</v>
      </c>
      <c r="H2166" s="5">
        <v>740</v>
      </c>
      <c r="I2166" t="s">
        <v>24107</v>
      </c>
      <c r="J2166" s="46" t="s">
        <v>33089</v>
      </c>
      <c r="K2166" s="56"/>
      <c r="L2166" s="56"/>
      <c r="M2166" s="56">
        <f t="shared" si="217"/>
        <v>1904</v>
      </c>
      <c r="N2166" s="56"/>
      <c r="O2166" s="56">
        <f t="shared" si="218"/>
        <v>9</v>
      </c>
      <c r="P2166" s="56">
        <f t="shared" si="219"/>
        <v>30</v>
      </c>
      <c r="Q2166" s="2" t="str">
        <f t="shared" si="216"/>
        <v>&lt;a href="set03\cg\cg_march_9,_1901_-_december_29,_1905\miscellaneous\zollner,_fred_trades_his_businesses_for_land_september_30,_1904_p12_cg.pdf"&gt;Trades his businesses for land&lt;/a&gt;</v>
      </c>
    </row>
    <row r="2167" spans="1:17" x14ac:dyDescent="0.25">
      <c r="A2167" s="2">
        <v>3752</v>
      </c>
      <c r="B2167" s="4" t="s">
        <v>6600</v>
      </c>
      <c r="C2167" s="4" t="s">
        <v>6601</v>
      </c>
      <c r="D2167" s="12">
        <v>1741</v>
      </c>
      <c r="E2167" s="5" t="s">
        <v>13631</v>
      </c>
      <c r="F2167" s="5">
        <v>5</v>
      </c>
      <c r="G2167" s="5">
        <v>3</v>
      </c>
      <c r="H2167" s="5">
        <v>59</v>
      </c>
      <c r="I2167" s="47" t="s">
        <v>23416</v>
      </c>
      <c r="J2167" s="46" t="s">
        <v>33085</v>
      </c>
      <c r="K2167" s="56"/>
      <c r="L2167" s="56"/>
      <c r="M2167" s="56">
        <f t="shared" si="217"/>
        <v>1904</v>
      </c>
      <c r="N2167" s="56"/>
      <c r="O2167" s="56">
        <f t="shared" si="218"/>
        <v>10</v>
      </c>
      <c r="P2167" s="56">
        <f t="shared" si="219"/>
        <v>6</v>
      </c>
      <c r="Q2167" s="2" t="str">
        <f t="shared" si="216"/>
        <v>&lt;a href="set01\miscellaneous_articles\cooperstown_courier\1904_-_1905\howden,_frank_severely_burned_october_6,_1904_p5_cc.pdf"&gt;Severely burned &lt;/a&gt;</v>
      </c>
    </row>
    <row r="2168" spans="1:17" x14ac:dyDescent="0.25">
      <c r="A2168" s="2">
        <v>868</v>
      </c>
      <c r="B2168" s="4" t="s">
        <v>8492</v>
      </c>
      <c r="C2168" s="4" t="s">
        <v>8770</v>
      </c>
      <c r="D2168" s="52">
        <v>1742</v>
      </c>
      <c r="E2168" s="5" t="s">
        <v>11770</v>
      </c>
      <c r="F2168" s="5">
        <v>1</v>
      </c>
      <c r="G2168" s="5">
        <v>7</v>
      </c>
      <c r="H2168" s="5">
        <v>545</v>
      </c>
      <c r="I2168" t="s">
        <v>24108</v>
      </c>
      <c r="J2168" s="46" t="s">
        <v>33089</v>
      </c>
      <c r="K2168" s="56"/>
      <c r="L2168" s="56"/>
      <c r="M2168" s="56">
        <f t="shared" si="217"/>
        <v>1904</v>
      </c>
      <c r="N2168" s="56"/>
      <c r="O2168" s="56">
        <f t="shared" si="218"/>
        <v>10</v>
      </c>
      <c r="P2168" s="56">
        <f t="shared" si="219"/>
        <v>7</v>
      </c>
      <c r="Q2168" s="2" t="str">
        <f t="shared" si="216"/>
        <v>&lt;a href="set03\cg\cg_march_9,_1901_-_december_29,_1905\miscellaneous\coffey,_j_a_runs_for_states_attorney_october_7,_1904_p1_cg.pdf"&gt;Runs for States Attorney&lt;/a&gt;</v>
      </c>
    </row>
    <row r="2169" spans="1:17" x14ac:dyDescent="0.25">
      <c r="A2169" s="2">
        <v>2978</v>
      </c>
      <c r="B2169" s="4" t="s">
        <v>8831</v>
      </c>
      <c r="C2169" s="4" t="s">
        <v>8832</v>
      </c>
      <c r="D2169" s="52">
        <v>1742</v>
      </c>
      <c r="E2169" s="5" t="s">
        <v>11770</v>
      </c>
      <c r="F2169" s="5">
        <v>7</v>
      </c>
      <c r="G2169" s="5">
        <v>7</v>
      </c>
      <c r="H2169" s="5">
        <v>578</v>
      </c>
      <c r="I2169" t="s">
        <v>24109</v>
      </c>
      <c r="J2169" s="46" t="s">
        <v>33089</v>
      </c>
      <c r="K2169" s="56"/>
      <c r="L2169" s="56"/>
      <c r="M2169" s="56">
        <f t="shared" si="217"/>
        <v>1904</v>
      </c>
      <c r="N2169" s="56"/>
      <c r="O2169" s="56">
        <f t="shared" si="218"/>
        <v>10</v>
      </c>
      <c r="P2169" s="56">
        <f t="shared" si="219"/>
        <v>7</v>
      </c>
      <c r="Q2169" s="2" t="str">
        <f t="shared" si="216"/>
        <v>&lt;a href="set03\cg\cg_march_9,_1901_-_december_29,_1905\miscellaneous\hindricksen,_john_lame_back_october_7,_1904_p7_cg.pdf"&gt;Lame Back&lt;/a&gt;</v>
      </c>
    </row>
    <row r="2170" spans="1:17" x14ac:dyDescent="0.25">
      <c r="A2170" s="2">
        <v>4747</v>
      </c>
      <c r="B2170" s="4" t="s">
        <v>9984</v>
      </c>
      <c r="C2170" s="4" t="s">
        <v>9983</v>
      </c>
      <c r="D2170" s="52">
        <v>1742</v>
      </c>
      <c r="E2170" s="5" t="s">
        <v>13632</v>
      </c>
      <c r="F2170" s="5">
        <v>4</v>
      </c>
      <c r="G2170" s="5">
        <v>42</v>
      </c>
      <c r="H2170" s="5">
        <v>7778</v>
      </c>
      <c r="I2170" s="99" t="s">
        <v>31732</v>
      </c>
      <c r="J2170" s="46" t="s">
        <v>33128</v>
      </c>
      <c r="K2170" s="56"/>
      <c r="L2170" s="56"/>
      <c r="M2170" s="56">
        <f t="shared" si="217"/>
        <v>1904</v>
      </c>
      <c r="N2170" s="56"/>
      <c r="O2170" s="56">
        <f t="shared" si="218"/>
        <v>10</v>
      </c>
      <c r="P2170" s="56">
        <f t="shared" si="219"/>
        <v>7</v>
      </c>
      <c r="Q2170" s="2" t="str">
        <f t="shared" si="216"/>
        <v>&lt;a href="set03\wimbledon_news\wimbledon_news_1900_-_1905\miscellaneous\leal_locals_october_7,_1904_p4_wn.pdf"&gt;Locals&lt;/a&gt;</v>
      </c>
    </row>
    <row r="2171" spans="1:17" x14ac:dyDescent="0.25">
      <c r="A2171" s="2">
        <v>140</v>
      </c>
      <c r="B2171" s="4" t="s">
        <v>1402</v>
      </c>
      <c r="C2171" s="4" t="s">
        <v>9311</v>
      </c>
      <c r="D2171" s="52">
        <v>1748</v>
      </c>
      <c r="E2171" s="5" t="s">
        <v>13633</v>
      </c>
      <c r="F2171" s="5">
        <v>5</v>
      </c>
      <c r="G2171" s="5">
        <v>30</v>
      </c>
      <c r="H2171" s="5">
        <v>6305</v>
      </c>
      <c r="I2171" t="s">
        <v>30306</v>
      </c>
      <c r="J2171" s="46" t="s">
        <v>33118</v>
      </c>
      <c r="K2171" s="56"/>
      <c r="L2171" s="56"/>
      <c r="M2171" s="56">
        <f t="shared" si="217"/>
        <v>1904</v>
      </c>
      <c r="N2171" s="56"/>
      <c r="O2171" s="56">
        <f t="shared" si="218"/>
        <v>10</v>
      </c>
      <c r="P2171" s="56">
        <f t="shared" si="219"/>
        <v>13</v>
      </c>
      <c r="Q2171" s="2" t="str">
        <f t="shared" si="216"/>
        <v>&lt;a href="set03\se\se_september_4,_1902_-_december_28,_1905\miscellaneous\anderson,_andrew_shoots_leg_october_13,_1904_p5_se.pdf"&gt;Shoots leg&lt;/a&gt;</v>
      </c>
    </row>
    <row r="2172" spans="1:17" x14ac:dyDescent="0.25">
      <c r="A2172" s="2">
        <v>3622</v>
      </c>
      <c r="B2172" s="4" t="s">
        <v>1761</v>
      </c>
      <c r="C2172" s="4" t="s">
        <v>10203</v>
      </c>
      <c r="D2172" s="98">
        <v>1748</v>
      </c>
      <c r="E2172" s="5" t="s">
        <v>1756</v>
      </c>
      <c r="F2172" s="5">
        <v>6</v>
      </c>
      <c r="G2172" s="5">
        <v>27.1</v>
      </c>
      <c r="H2172" s="5"/>
      <c r="I2172" t="s">
        <v>32809</v>
      </c>
      <c r="J2172" s="46" t="s">
        <v>33113</v>
      </c>
      <c r="M2172" s="56">
        <f t="shared" si="217"/>
        <v>1904</v>
      </c>
      <c r="N2172" s="56"/>
      <c r="O2172" s="56">
        <f t="shared" si="218"/>
        <v>10</v>
      </c>
      <c r="P2172" s="56">
        <f t="shared" si="219"/>
        <v>13</v>
      </c>
      <c r="Q2172" s="2" t="str">
        <f t="shared" si="216"/>
        <v>&lt;a href="set01\hope_pioneer_jan1904todec1906\hsn\hope_school_notes_october_13_1904_p6_hp.pdf"&gt;School Notes&lt;/a&gt;</v>
      </c>
    </row>
    <row r="2173" spans="1:17" x14ac:dyDescent="0.25">
      <c r="A2173" s="2">
        <v>5239</v>
      </c>
      <c r="B2173" s="4" t="s">
        <v>9389</v>
      </c>
      <c r="C2173" s="4" t="s">
        <v>9390</v>
      </c>
      <c r="D2173" s="52">
        <v>1748</v>
      </c>
      <c r="E2173" s="5" t="s">
        <v>13633</v>
      </c>
      <c r="F2173" s="5">
        <v>5</v>
      </c>
      <c r="G2173" s="5">
        <v>30</v>
      </c>
      <c r="H2173" s="5">
        <v>6357</v>
      </c>
      <c r="I2173" t="s">
        <v>30307</v>
      </c>
      <c r="J2173" s="46" t="s">
        <v>33118</v>
      </c>
      <c r="K2173" s="56"/>
      <c r="L2173" s="56"/>
      <c r="M2173" s="56">
        <f t="shared" si="217"/>
        <v>1904</v>
      </c>
      <c r="N2173" s="56"/>
      <c r="O2173" s="56">
        <f t="shared" si="218"/>
        <v>10</v>
      </c>
      <c r="P2173" s="56">
        <f t="shared" si="219"/>
        <v>13</v>
      </c>
      <c r="Q2173" s="2" t="str">
        <f t="shared" si="216"/>
        <v>&lt;a href="set03\se\se_september_4,_1902_-_december_28,_1905\miscellaneous\monson,_george_p_noisy_and_violent_october_13,_1904_p5_se.pdf"&gt;Noisy and Violent&lt;/a&gt;</v>
      </c>
    </row>
    <row r="2174" spans="1:17" x14ac:dyDescent="0.25">
      <c r="A2174" s="2">
        <v>7028</v>
      </c>
      <c r="B2174" s="4" t="s">
        <v>33140</v>
      </c>
      <c r="C2174" s="4" t="s">
        <v>33139</v>
      </c>
      <c r="D2174" s="98">
        <v>1748</v>
      </c>
      <c r="E2174" s="5" t="s">
        <v>1756</v>
      </c>
      <c r="F2174" s="5">
        <v>5</v>
      </c>
      <c r="G2174" s="5">
        <v>27.2</v>
      </c>
      <c r="H2174" s="5"/>
      <c r="I2174" t="s">
        <v>32854</v>
      </c>
      <c r="J2174" s="46" t="s">
        <v>33114</v>
      </c>
      <c r="M2174" s="56">
        <f t="shared" si="217"/>
        <v>1904</v>
      </c>
      <c r="N2174" s="56"/>
      <c r="O2174" s="56">
        <f t="shared" si="218"/>
        <v>10</v>
      </c>
      <c r="P2174" s="56">
        <f t="shared" si="219"/>
        <v>13</v>
      </c>
      <c r="Q2174" s="2" t="str">
        <f t="shared" si="216"/>
        <v>&lt;a href="set01\hope_pioneer_jan1904todec1906\sccm\sccm_notes_october_13_1904_p5_hp.pdf"&gt;Meeting Minutes&lt;/a&gt;</v>
      </c>
    </row>
    <row r="2175" spans="1:17" x14ac:dyDescent="0.25">
      <c r="A2175" s="2">
        <v>7029</v>
      </c>
      <c r="B2175" s="4" t="s">
        <v>33140</v>
      </c>
      <c r="C2175" s="4" t="s">
        <v>33139</v>
      </c>
      <c r="D2175" s="98">
        <v>1748</v>
      </c>
      <c r="E2175" s="5" t="s">
        <v>1756</v>
      </c>
      <c r="F2175" s="5">
        <v>3</v>
      </c>
      <c r="G2175" s="5">
        <v>27.2</v>
      </c>
      <c r="H2175" s="5"/>
      <c r="I2175" t="s">
        <v>32855</v>
      </c>
      <c r="J2175" s="46" t="s">
        <v>33114</v>
      </c>
      <c r="M2175" s="56">
        <f t="shared" si="217"/>
        <v>1904</v>
      </c>
      <c r="N2175" s="56"/>
      <c r="O2175" s="56">
        <f t="shared" si="218"/>
        <v>10</v>
      </c>
      <c r="P2175" s="56">
        <f t="shared" si="219"/>
        <v>13</v>
      </c>
      <c r="Q2175" s="2" t="str">
        <f t="shared" si="216"/>
        <v>&lt;a href="set01\hope_pioneer_jan1904todec1906\sccm\sccm_october_13_1904_p3_hp.pdf"&gt;Meeting Minutes&lt;/a&gt;</v>
      </c>
    </row>
    <row r="2176" spans="1:17" x14ac:dyDescent="0.25">
      <c r="A2176" s="2">
        <v>1438</v>
      </c>
      <c r="B2176" s="4" t="s">
        <v>8775</v>
      </c>
      <c r="C2176" s="4" t="s">
        <v>610</v>
      </c>
      <c r="D2176" s="52">
        <v>1749</v>
      </c>
      <c r="E2176" s="5" t="s">
        <v>11770</v>
      </c>
      <c r="F2176" s="5">
        <v>8</v>
      </c>
      <c r="G2176" s="5">
        <v>7</v>
      </c>
      <c r="H2176" s="5">
        <v>548</v>
      </c>
      <c r="I2176" t="s">
        <v>24110</v>
      </c>
      <c r="J2176" s="46" t="s">
        <v>33089</v>
      </c>
      <c r="K2176" s="56"/>
      <c r="L2176" s="56"/>
      <c r="M2176" s="56">
        <f t="shared" si="217"/>
        <v>1904</v>
      </c>
      <c r="N2176" s="56"/>
      <c r="O2176" s="56">
        <f t="shared" si="218"/>
        <v>10</v>
      </c>
      <c r="P2176" s="56">
        <f t="shared" si="219"/>
        <v>14</v>
      </c>
      <c r="Q2176" s="2" t="str">
        <f t="shared" si="216"/>
        <v>&lt;a href="set03\cg\cg_march_9,_1901_-_december_29,_1905\miscellaneous\cysewski,_george_appendicitis_october_14,_1904_p8_cg.pdf"&gt;Appendicitis&lt;/a&gt;</v>
      </c>
    </row>
    <row r="2177" spans="1:17" x14ac:dyDescent="0.25">
      <c r="A2177" s="2">
        <v>1957</v>
      </c>
      <c r="B2177" s="4" t="s">
        <v>8795</v>
      </c>
      <c r="C2177" s="4" t="s">
        <v>8796</v>
      </c>
      <c r="D2177" s="52">
        <v>1749</v>
      </c>
      <c r="E2177" s="5" t="s">
        <v>11770</v>
      </c>
      <c r="F2177" s="5">
        <v>8</v>
      </c>
      <c r="G2177" s="5">
        <v>7</v>
      </c>
      <c r="H2177" s="5">
        <v>559</v>
      </c>
      <c r="I2177" t="s">
        <v>24111</v>
      </c>
      <c r="J2177" s="46" t="s">
        <v>33089</v>
      </c>
      <c r="K2177" s="56"/>
      <c r="L2177" s="56"/>
      <c r="M2177" s="56">
        <f t="shared" si="217"/>
        <v>1904</v>
      </c>
      <c r="N2177" s="56"/>
      <c r="O2177" s="56">
        <f t="shared" si="218"/>
        <v>10</v>
      </c>
      <c r="P2177" s="56">
        <f t="shared" si="219"/>
        <v>14</v>
      </c>
      <c r="Q2177" s="2" t="str">
        <f t="shared" si="216"/>
        <v>&lt;a href="set03\cg\cg_march_9,_1901_-_december_29,_1905\miscellaneous\fleter,_otto_crushed_by_cook_car_october_14,_1904_p8_cg.pdf"&gt;Crushed by cook car&lt;/a&gt;</v>
      </c>
    </row>
    <row r="2178" spans="1:17" x14ac:dyDescent="0.25">
      <c r="A2178" s="2">
        <v>2802</v>
      </c>
      <c r="B2178" s="4" t="s">
        <v>8823</v>
      </c>
      <c r="C2178" s="4" t="s">
        <v>8824</v>
      </c>
      <c r="D2178" s="52">
        <v>1749</v>
      </c>
      <c r="E2178" s="5" t="s">
        <v>11770</v>
      </c>
      <c r="F2178" s="5">
        <v>8</v>
      </c>
      <c r="G2178" s="5">
        <v>7</v>
      </c>
      <c r="H2178" s="5">
        <v>574</v>
      </c>
      <c r="I2178" t="s">
        <v>24112</v>
      </c>
      <c r="J2178" s="46" t="s">
        <v>33089</v>
      </c>
      <c r="K2178" s="56"/>
      <c r="L2178" s="56"/>
      <c r="M2178" s="56">
        <f t="shared" si="217"/>
        <v>1904</v>
      </c>
      <c r="N2178" s="56"/>
      <c r="O2178" s="56">
        <f t="shared" si="218"/>
        <v>10</v>
      </c>
      <c r="P2178" s="56">
        <f t="shared" si="219"/>
        <v>14</v>
      </c>
      <c r="Q2178" s="2" t="str">
        <f t="shared" ref="Q2178:Q2241" si="220">"&lt;a href="&amp;""""&amp;J2178&amp;"\"&amp;I2178&amp;"""&gt;"&amp;C2178&amp;"&lt;/a&gt;"</f>
        <v>&lt;a href="set03\cg\cg_march_9,_1901_-_december_29,_1905\miscellaneous\hanson,_sarah_do_h_p_to_lincoln_ne_for_school_october_14,_1904_p8_cg.pdf"&gt;To Lincoln NE for school&lt;/a&gt;</v>
      </c>
    </row>
    <row r="2179" spans="1:17" x14ac:dyDescent="0.25">
      <c r="A2179" s="2">
        <v>4748</v>
      </c>
      <c r="B2179" s="4" t="s">
        <v>9984</v>
      </c>
      <c r="C2179" s="4" t="s">
        <v>9983</v>
      </c>
      <c r="D2179" s="52">
        <v>1749</v>
      </c>
      <c r="E2179" s="5" t="s">
        <v>13632</v>
      </c>
      <c r="F2179" s="5">
        <v>1</v>
      </c>
      <c r="G2179" s="5">
        <v>42</v>
      </c>
      <c r="H2179" s="5">
        <v>7779</v>
      </c>
      <c r="I2179" s="99" t="s">
        <v>31733</v>
      </c>
      <c r="J2179" s="46" t="s">
        <v>33128</v>
      </c>
      <c r="K2179" s="56"/>
      <c r="L2179" s="56"/>
      <c r="M2179" s="56">
        <f t="shared" si="217"/>
        <v>1904</v>
      </c>
      <c r="N2179" s="56"/>
      <c r="O2179" s="56">
        <f t="shared" si="218"/>
        <v>10</v>
      </c>
      <c r="P2179" s="56">
        <f t="shared" si="219"/>
        <v>14</v>
      </c>
      <c r="Q2179" s="2" t="str">
        <f t="shared" si="220"/>
        <v>&lt;a href="set03\wimbledon_news\wimbledon_news_1900_-_1905\miscellaneous\leal_locals_october_14,_1904_p1_wn.pdf"&gt;Locals&lt;/a&gt;</v>
      </c>
    </row>
    <row r="2180" spans="1:17" x14ac:dyDescent="0.25">
      <c r="A2180" s="2">
        <v>5555</v>
      </c>
      <c r="B2180" s="4" t="s">
        <v>8893</v>
      </c>
      <c r="C2180" s="4" t="s">
        <v>5032</v>
      </c>
      <c r="D2180" s="52">
        <v>1749</v>
      </c>
      <c r="E2180" s="5" t="s">
        <v>11770</v>
      </c>
      <c r="F2180" s="5">
        <v>8</v>
      </c>
      <c r="G2180" s="5">
        <v>7</v>
      </c>
      <c r="H2180" s="5">
        <v>615</v>
      </c>
      <c r="I2180" t="s">
        <v>24113</v>
      </c>
      <c r="J2180" s="46" t="s">
        <v>33089</v>
      </c>
      <c r="K2180" s="56"/>
      <c r="L2180" s="56"/>
      <c r="M2180" s="56">
        <f t="shared" si="217"/>
        <v>1904</v>
      </c>
      <c r="N2180" s="56"/>
      <c r="O2180" s="56">
        <f t="shared" si="218"/>
        <v>10</v>
      </c>
      <c r="P2180" s="56">
        <f t="shared" si="219"/>
        <v>14</v>
      </c>
      <c r="Q2180" s="2" t="str">
        <f t="shared" si="220"/>
        <v>&lt;a href="set03\cg\cg_march_9,_1901_-_december_29,_1905\miscellaneous\nuenfeldt,_herman_bad_accident_october_14,_1904_p8_cg.pdf"&gt;Bad Accident&lt;/a&gt;</v>
      </c>
    </row>
    <row r="2181" spans="1:17" x14ac:dyDescent="0.25">
      <c r="A2181" s="2">
        <v>1153</v>
      </c>
      <c r="B2181" s="4" t="s">
        <v>4440</v>
      </c>
      <c r="C2181" s="4" t="s">
        <v>6594</v>
      </c>
      <c r="D2181" s="12">
        <v>1755</v>
      </c>
      <c r="E2181" s="5" t="s">
        <v>13631</v>
      </c>
      <c r="F2181" s="5">
        <v>5</v>
      </c>
      <c r="G2181" s="5">
        <v>3</v>
      </c>
      <c r="H2181" s="5">
        <v>54</v>
      </c>
      <c r="I2181" s="47" t="s">
        <v>23437</v>
      </c>
      <c r="J2181" s="46" t="s">
        <v>33085</v>
      </c>
      <c r="K2181" s="56"/>
      <c r="L2181" s="56"/>
      <c r="M2181" s="56">
        <f t="shared" si="217"/>
        <v>1904</v>
      </c>
      <c r="N2181" s="56"/>
      <c r="O2181" s="56">
        <f t="shared" si="218"/>
        <v>10</v>
      </c>
      <c r="P2181" s="56">
        <f t="shared" si="219"/>
        <v>20</v>
      </c>
      <c r="Q2181" s="2" t="str">
        <f t="shared" si="220"/>
        <v>&lt;a href="set01\miscellaneous_articles\cooperstown_courier\1904_-_1905\schoolhouse_report_october_20,_1904_p5_cc.pdf"&gt;House Report&lt;/a&gt;</v>
      </c>
    </row>
    <row r="2182" spans="1:17" x14ac:dyDescent="0.25">
      <c r="A2182" s="2">
        <v>1550</v>
      </c>
      <c r="B2182" s="4" t="s">
        <v>5593</v>
      </c>
      <c r="C2182" s="4" t="s">
        <v>1607</v>
      </c>
      <c r="D2182" s="52">
        <v>1755</v>
      </c>
      <c r="E2182" s="5" t="s">
        <v>13634</v>
      </c>
      <c r="F2182" s="5">
        <v>7</v>
      </c>
      <c r="G2182" s="5">
        <v>40</v>
      </c>
      <c r="H2182" s="5">
        <v>7631</v>
      </c>
      <c r="I2182" s="99" t="s">
        <v>31586</v>
      </c>
      <c r="J2182" s="46" t="s">
        <v>33126</v>
      </c>
      <c r="K2182" s="56"/>
      <c r="L2182" s="56"/>
      <c r="M2182" s="56">
        <f t="shared" ref="M2182:M2245" si="221">YEAR(D2182)</f>
        <v>1904</v>
      </c>
      <c r="N2182" s="56"/>
      <c r="O2182" s="56">
        <f t="shared" ref="O2182:O2245" si="222">MONTH(D2182)</f>
        <v>10</v>
      </c>
      <c r="P2182" s="56">
        <f t="shared" ref="P2182:P2245" si="223">DAY(D2182)</f>
        <v>20</v>
      </c>
      <c r="Q2182" s="2" t="str">
        <f t="shared" si="220"/>
        <v>&lt;a href="set03\the_times_record\vctr_july_2,_1903_-_december_29,_1904\miscellaneous\dazey_october_20,_1904_p7_vctr.pdf"&gt;Notes&lt;/a&gt;</v>
      </c>
    </row>
    <row r="2183" spans="1:17" x14ac:dyDescent="0.25">
      <c r="A2183" s="2">
        <v>1760</v>
      </c>
      <c r="B2183" s="4" t="s">
        <v>9508</v>
      </c>
      <c r="C2183" s="4" t="s">
        <v>9509</v>
      </c>
      <c r="D2183" s="52">
        <v>1755</v>
      </c>
      <c r="E2183" s="5" t="s">
        <v>13634</v>
      </c>
      <c r="F2183" s="5">
        <v>1</v>
      </c>
      <c r="G2183" s="5">
        <v>40</v>
      </c>
      <c r="H2183" s="5">
        <v>7639</v>
      </c>
      <c r="I2183" s="99" t="s">
        <v>31587</v>
      </c>
      <c r="J2183" s="46" t="s">
        <v>33126</v>
      </c>
      <c r="K2183" s="56"/>
      <c r="L2183" s="56"/>
      <c r="M2183" s="56">
        <f t="shared" si="221"/>
        <v>1904</v>
      </c>
      <c r="N2183" s="56"/>
      <c r="O2183" s="56">
        <f t="shared" si="222"/>
        <v>10</v>
      </c>
      <c r="P2183" s="56">
        <f t="shared" si="223"/>
        <v>20</v>
      </c>
      <c r="Q2183" s="2" t="str">
        <f t="shared" si="220"/>
        <v>&lt;a href="set03\the_times_record\vctr_july_2,_1903_-_december_29,_1904\miscellaneous\eaton,_frank_missing_near_leal_october_20,_1904_p1_vctr.pdf"&gt;Missing near Leal&lt;/a&gt;</v>
      </c>
    </row>
    <row r="2184" spans="1:17" x14ac:dyDescent="0.25">
      <c r="A2184" s="2">
        <v>2925</v>
      </c>
      <c r="B2184" s="4" t="s">
        <v>9368</v>
      </c>
      <c r="C2184" s="4" t="s">
        <v>9369</v>
      </c>
      <c r="D2184" s="52">
        <v>1755</v>
      </c>
      <c r="E2184" s="5" t="s">
        <v>13633</v>
      </c>
      <c r="F2184" s="5">
        <v>8</v>
      </c>
      <c r="G2184" s="5">
        <v>30</v>
      </c>
      <c r="H2184" s="5">
        <v>6341</v>
      </c>
      <c r="I2184" t="s">
        <v>30308</v>
      </c>
      <c r="J2184" s="46" t="s">
        <v>33118</v>
      </c>
      <c r="K2184" s="56"/>
      <c r="L2184" s="56"/>
      <c r="M2184" s="56">
        <f t="shared" si="221"/>
        <v>1904</v>
      </c>
      <c r="N2184" s="56"/>
      <c r="O2184" s="56">
        <f t="shared" si="222"/>
        <v>10</v>
      </c>
      <c r="P2184" s="56">
        <f t="shared" si="223"/>
        <v>20</v>
      </c>
      <c r="Q2184" s="2" t="str">
        <f t="shared" si="220"/>
        <v>&lt;a href="set03\se\se_september_4,_1902_-_december_28,_1905\miscellaneous\henderson,_dan_shot_in_hip_by_hired_man_october_20,_1904_p8_se.pdf"&gt;Shot in hip by hired man&lt;/a&gt;</v>
      </c>
    </row>
    <row r="2185" spans="1:17" x14ac:dyDescent="0.25">
      <c r="A2185" s="2">
        <v>3623</v>
      </c>
      <c r="B2185" s="4" t="s">
        <v>1761</v>
      </c>
      <c r="C2185" s="4" t="s">
        <v>10203</v>
      </c>
      <c r="D2185" s="98">
        <v>1755</v>
      </c>
      <c r="E2185" s="5" t="s">
        <v>1756</v>
      </c>
      <c r="F2185" s="5">
        <v>6</v>
      </c>
      <c r="G2185" s="5">
        <v>27.1</v>
      </c>
      <c r="H2185" s="5"/>
      <c r="I2185" t="s">
        <v>32812</v>
      </c>
      <c r="J2185" s="46" t="s">
        <v>33113</v>
      </c>
      <c r="M2185" s="56">
        <f t="shared" si="221"/>
        <v>1904</v>
      </c>
      <c r="N2185" s="56"/>
      <c r="O2185" s="56">
        <f t="shared" si="222"/>
        <v>10</v>
      </c>
      <c r="P2185" s="56">
        <f t="shared" si="223"/>
        <v>20</v>
      </c>
      <c r="Q2185" s="2" t="str">
        <f t="shared" si="220"/>
        <v>&lt;a href="set01\hope_pioneer_jan1904todec1906\hsn\hope_school_notes_october_20_1904_p6_hp.pdf"&gt;School Notes&lt;/a&gt;</v>
      </c>
    </row>
    <row r="2186" spans="1:17" x14ac:dyDescent="0.25">
      <c r="A2186" s="2">
        <v>4961</v>
      </c>
      <c r="B2186" s="4" t="s">
        <v>8871</v>
      </c>
      <c r="C2186" s="4" t="s">
        <v>896</v>
      </c>
      <c r="D2186" s="52">
        <v>1756</v>
      </c>
      <c r="E2186" s="5" t="s">
        <v>11770</v>
      </c>
      <c r="F2186" s="5">
        <v>8</v>
      </c>
      <c r="G2186" s="5">
        <v>7</v>
      </c>
      <c r="H2186" s="5">
        <v>601</v>
      </c>
      <c r="I2186" t="s">
        <v>24114</v>
      </c>
      <c r="J2186" s="46" t="s">
        <v>33089</v>
      </c>
      <c r="K2186" s="56"/>
      <c r="L2186" s="56"/>
      <c r="M2186" s="56">
        <f t="shared" si="221"/>
        <v>1904</v>
      </c>
      <c r="N2186" s="56"/>
      <c r="O2186" s="56">
        <f t="shared" si="222"/>
        <v>10</v>
      </c>
      <c r="P2186" s="56">
        <f t="shared" si="223"/>
        <v>21</v>
      </c>
      <c r="Q2186" s="2" t="str">
        <f t="shared" si="220"/>
        <v>&lt;a href="set03\cg\cg_march_9,_1901_-_december_29,_1905\miscellaneous\mark,_w_l_blood_poisoning_october_21,_1904_p8_cg.pdf"&gt;Blood poisoning&lt;/a&gt;</v>
      </c>
    </row>
    <row r="2187" spans="1:17" x14ac:dyDescent="0.25">
      <c r="A2187" s="2">
        <v>7698</v>
      </c>
      <c r="B2187" s="4" t="s">
        <v>8993</v>
      </c>
      <c r="C2187" s="4" t="s">
        <v>8994</v>
      </c>
      <c r="D2187" s="52">
        <v>1756</v>
      </c>
      <c r="E2187" s="5" t="s">
        <v>11770</v>
      </c>
      <c r="F2187" s="5">
        <v>8</v>
      </c>
      <c r="G2187" s="5">
        <v>7</v>
      </c>
      <c r="H2187" s="5">
        <v>719</v>
      </c>
      <c r="I2187" t="s">
        <v>24115</v>
      </c>
      <c r="J2187" s="46" t="s">
        <v>33089</v>
      </c>
      <c r="K2187" s="56"/>
      <c r="L2187" s="56"/>
      <c r="M2187" s="56">
        <f t="shared" si="221"/>
        <v>1904</v>
      </c>
      <c r="N2187" s="56"/>
      <c r="O2187" s="56">
        <f t="shared" si="222"/>
        <v>10</v>
      </c>
      <c r="P2187" s="56">
        <f t="shared" si="223"/>
        <v>21</v>
      </c>
      <c r="Q2187" s="2" t="str">
        <f t="shared" si="220"/>
        <v>&lt;a href="set03\cg\cg_march_9,_1901_-_december_29,_1905\miscellaneous\walker,_robert_buys_warehouse_for_future_hotel_october_21,_1904_p8_cg.pdf"&gt;Buys warehouse for future hotel&lt;/a&gt;</v>
      </c>
    </row>
    <row r="2188" spans="1:17" x14ac:dyDescent="0.25">
      <c r="A2188" s="2">
        <v>1219</v>
      </c>
      <c r="B2188" s="4" t="s">
        <v>9340</v>
      </c>
      <c r="C2188" s="4" t="s">
        <v>9341</v>
      </c>
      <c r="D2188" s="52">
        <v>1762</v>
      </c>
      <c r="E2188" s="5" t="s">
        <v>13633</v>
      </c>
      <c r="F2188" s="5">
        <v>5</v>
      </c>
      <c r="G2188" s="5">
        <v>30</v>
      </c>
      <c r="H2188" s="5">
        <v>6323</v>
      </c>
      <c r="I2188" t="s">
        <v>30309</v>
      </c>
      <c r="J2188" s="46" t="s">
        <v>33118</v>
      </c>
      <c r="K2188" s="56"/>
      <c r="L2188" s="56"/>
      <c r="M2188" s="56">
        <f t="shared" si="221"/>
        <v>1904</v>
      </c>
      <c r="N2188" s="56"/>
      <c r="O2188" s="56">
        <f t="shared" si="222"/>
        <v>10</v>
      </c>
      <c r="P2188" s="56">
        <f t="shared" si="223"/>
        <v>27</v>
      </c>
      <c r="Q2188" s="2" t="str">
        <f t="shared" si="220"/>
        <v>&lt;a href="set03\se\se_september_4,_1902_-_december_28,_1905\miscellaneous\cornick,_roy_hopping_like_a_cricket_october_27,_1904_p5_se.pdf"&gt;Hopping like a cricket&lt;/a&gt;</v>
      </c>
    </row>
    <row r="2189" spans="1:17" x14ac:dyDescent="0.25">
      <c r="A2189" s="2">
        <v>1551</v>
      </c>
      <c r="B2189" s="4" t="s">
        <v>5593</v>
      </c>
      <c r="C2189" s="4" t="s">
        <v>1607</v>
      </c>
      <c r="D2189" s="52">
        <v>1762</v>
      </c>
      <c r="E2189" s="5" t="s">
        <v>13634</v>
      </c>
      <c r="F2189" s="5">
        <v>6</v>
      </c>
      <c r="G2189" s="5">
        <v>40</v>
      </c>
      <c r="H2189" s="5">
        <v>7633</v>
      </c>
      <c r="I2189" s="99" t="s">
        <v>31588</v>
      </c>
      <c r="J2189" s="46" t="s">
        <v>33126</v>
      </c>
      <c r="K2189" s="56"/>
      <c r="L2189" s="56"/>
      <c r="M2189" s="56">
        <f t="shared" si="221"/>
        <v>1904</v>
      </c>
      <c r="N2189" s="56"/>
      <c r="O2189" s="56">
        <f t="shared" si="222"/>
        <v>10</v>
      </c>
      <c r="P2189" s="56">
        <f t="shared" si="223"/>
        <v>27</v>
      </c>
      <c r="Q2189" s="2" t="str">
        <f t="shared" si="220"/>
        <v>&lt;a href="set03\the_times_record\vctr_july_2,_1903_-_december_29,_1904\miscellaneous\dazey_october_27,_1904_p6_vctr.pdf"&gt;Notes&lt;/a&gt;</v>
      </c>
    </row>
    <row r="2190" spans="1:17" x14ac:dyDescent="0.25">
      <c r="A2190" s="2">
        <v>3624</v>
      </c>
      <c r="B2190" s="4" t="s">
        <v>1761</v>
      </c>
      <c r="C2190" s="4" t="s">
        <v>10203</v>
      </c>
      <c r="D2190" s="98">
        <v>1762</v>
      </c>
      <c r="E2190" s="5" t="s">
        <v>1756</v>
      </c>
      <c r="F2190" s="5">
        <v>4</v>
      </c>
      <c r="G2190" s="5">
        <v>27.1</v>
      </c>
      <c r="H2190" s="5"/>
      <c r="I2190" t="s">
        <v>32815</v>
      </c>
      <c r="J2190" s="46" t="s">
        <v>33113</v>
      </c>
      <c r="M2190" s="56">
        <f t="shared" si="221"/>
        <v>1904</v>
      </c>
      <c r="N2190" s="56"/>
      <c r="O2190" s="56">
        <f t="shared" si="222"/>
        <v>10</v>
      </c>
      <c r="P2190" s="56">
        <f t="shared" si="223"/>
        <v>27</v>
      </c>
      <c r="Q2190" s="2" t="str">
        <f t="shared" si="220"/>
        <v>&lt;a href="set01\hope_pioneer_jan1904todec1906\hsn\hope_school_notes_october_27_1904_p4_hp.pdf"&gt;School Notes&lt;/a&gt;</v>
      </c>
    </row>
    <row r="2191" spans="1:17" x14ac:dyDescent="0.25">
      <c r="A2191" s="2">
        <v>310</v>
      </c>
      <c r="B2191" s="4" t="s">
        <v>2657</v>
      </c>
      <c r="C2191" s="4" t="s">
        <v>2658</v>
      </c>
      <c r="D2191" s="52">
        <v>1769</v>
      </c>
      <c r="E2191" s="5" t="s">
        <v>1756</v>
      </c>
      <c r="F2191" s="5">
        <v>1</v>
      </c>
      <c r="G2191" s="5">
        <v>27</v>
      </c>
      <c r="H2191" s="5">
        <v>6115</v>
      </c>
      <c r="I2191" t="s">
        <v>32647</v>
      </c>
      <c r="J2191" s="46" t="s">
        <v>32718</v>
      </c>
      <c r="K2191" s="56"/>
      <c r="L2191" s="56"/>
      <c r="M2191" s="56">
        <f t="shared" si="221"/>
        <v>1904</v>
      </c>
      <c r="N2191" s="56"/>
      <c r="O2191" s="56">
        <f t="shared" si="222"/>
        <v>11</v>
      </c>
      <c r="P2191" s="56">
        <f t="shared" si="223"/>
        <v>3</v>
      </c>
      <c r="Q2191" s="2" t="str">
        <f t="shared" si="220"/>
        <v>&lt;a href="set01\hope_pioneer_jan1904todec1906\misc\baldwin_presbyterian_church_dedication_november_3_1904_p1_hp.pdf"&gt;Dedication&lt;/a&gt;</v>
      </c>
    </row>
    <row r="2192" spans="1:17" x14ac:dyDescent="0.25">
      <c r="A2192" s="2">
        <v>1552</v>
      </c>
      <c r="B2192" s="4" t="s">
        <v>5593</v>
      </c>
      <c r="C2192" s="4" t="s">
        <v>1607</v>
      </c>
      <c r="D2192" s="52">
        <v>1769</v>
      </c>
      <c r="E2192" s="5" t="s">
        <v>13634</v>
      </c>
      <c r="F2192" s="5">
        <v>7</v>
      </c>
      <c r="G2192" s="5">
        <v>40</v>
      </c>
      <c r="H2192" s="5">
        <v>7626</v>
      </c>
      <c r="I2192" s="99" t="s">
        <v>31589</v>
      </c>
      <c r="J2192" s="46" t="s">
        <v>33126</v>
      </c>
      <c r="K2192" s="56"/>
      <c r="L2192" s="56"/>
      <c r="M2192" s="56">
        <f t="shared" si="221"/>
        <v>1904</v>
      </c>
      <c r="N2192" s="56"/>
      <c r="O2192" s="56">
        <f t="shared" si="222"/>
        <v>11</v>
      </c>
      <c r="P2192" s="56">
        <f t="shared" si="223"/>
        <v>3</v>
      </c>
      <c r="Q2192" s="2" t="str">
        <f t="shared" si="220"/>
        <v>&lt;a href="set03\the_times_record\vctr_july_2,_1903_-_december_29,_1904\miscellaneous\dazey_november_3,_1904_p7_vctr.pdf"&gt;Notes&lt;/a&gt;</v>
      </c>
    </row>
    <row r="2193" spans="1:17" x14ac:dyDescent="0.25">
      <c r="A2193" s="2">
        <v>3625</v>
      </c>
      <c r="B2193" s="4" t="s">
        <v>1761</v>
      </c>
      <c r="C2193" s="4" t="s">
        <v>10203</v>
      </c>
      <c r="D2193" s="98">
        <v>1769</v>
      </c>
      <c r="E2193" s="5" t="s">
        <v>1756</v>
      </c>
      <c r="F2193" s="5">
        <v>6</v>
      </c>
      <c r="G2193" s="5">
        <v>27.1</v>
      </c>
      <c r="H2193" s="5"/>
      <c r="I2193" t="s">
        <v>32803</v>
      </c>
      <c r="J2193" s="46" t="s">
        <v>33113</v>
      </c>
      <c r="M2193" s="56">
        <f t="shared" si="221"/>
        <v>1904</v>
      </c>
      <c r="N2193" s="56"/>
      <c r="O2193" s="56">
        <f t="shared" si="222"/>
        <v>11</v>
      </c>
      <c r="P2193" s="56">
        <f t="shared" si="223"/>
        <v>3</v>
      </c>
      <c r="Q2193" s="2" t="str">
        <f t="shared" si="220"/>
        <v>&lt;a href="set01\hope_pioneer_jan1904todec1906\hsn\hope_school_notes_november_3_1904_p6_hp.pdf"&gt;School Notes&lt;/a&gt;</v>
      </c>
    </row>
    <row r="2194" spans="1:17" x14ac:dyDescent="0.25">
      <c r="A2194" s="2">
        <v>6128</v>
      </c>
      <c r="B2194" s="4" t="s">
        <v>8929</v>
      </c>
      <c r="C2194" s="4" t="s">
        <v>8930</v>
      </c>
      <c r="D2194" s="52">
        <v>1770</v>
      </c>
      <c r="E2194" s="5" t="s">
        <v>11770</v>
      </c>
      <c r="F2194" s="5">
        <v>8</v>
      </c>
      <c r="G2194" s="5">
        <v>7</v>
      </c>
      <c r="H2194" s="5">
        <v>680</v>
      </c>
      <c r="I2194" t="s">
        <v>24116</v>
      </c>
      <c r="J2194" s="46" t="s">
        <v>33089</v>
      </c>
      <c r="K2194" s="56"/>
      <c r="L2194" s="56"/>
      <c r="M2194" s="56">
        <f t="shared" si="221"/>
        <v>1904</v>
      </c>
      <c r="N2194" s="56"/>
      <c r="O2194" s="56">
        <f t="shared" si="222"/>
        <v>11</v>
      </c>
      <c r="P2194" s="56">
        <f t="shared" si="223"/>
        <v>4</v>
      </c>
      <c r="Q2194" s="2" t="str">
        <f t="shared" si="220"/>
        <v>&lt;a href="set03\cg\cg_march_9,_1901_-_december_29,_1905\miscellaneous\reid,_james_40_tons_hay_burns_november_4,_1904_p8_cg.pdf"&gt;40 tons hay burns&lt;/a&gt;</v>
      </c>
    </row>
    <row r="2195" spans="1:17" x14ac:dyDescent="0.25">
      <c r="A2195" s="2">
        <v>8350</v>
      </c>
      <c r="B2195" s="4" t="s">
        <v>186</v>
      </c>
      <c r="C2195" s="4" t="s">
        <v>10203</v>
      </c>
      <c r="D2195" s="52">
        <v>1770</v>
      </c>
      <c r="E2195" s="5" t="s">
        <v>13632</v>
      </c>
      <c r="F2195" s="5">
        <v>1</v>
      </c>
      <c r="G2195" s="5">
        <v>42</v>
      </c>
      <c r="H2195" s="5">
        <v>7839</v>
      </c>
      <c r="I2195" s="99" t="s">
        <v>31778</v>
      </c>
      <c r="J2195" s="46" t="s">
        <v>33128</v>
      </c>
      <c r="K2195" s="56"/>
      <c r="L2195" s="56"/>
      <c r="M2195" s="56">
        <f t="shared" si="221"/>
        <v>1904</v>
      </c>
      <c r="N2195" s="56"/>
      <c r="O2195" s="56">
        <f t="shared" si="222"/>
        <v>11</v>
      </c>
      <c r="P2195" s="56">
        <f t="shared" si="223"/>
        <v>4</v>
      </c>
      <c r="Q2195" s="2" t="str">
        <f t="shared" si="220"/>
        <v>&lt;a href="set03\wimbledon_news\wimbledon_news_1900_-_1905\miscellaneous\wimbledon_school_notes_november_4,_1904_p1_wn.pdf"&gt;School Notes&lt;/a&gt;</v>
      </c>
    </row>
    <row r="2196" spans="1:17" x14ac:dyDescent="0.25">
      <c r="A2196" s="2">
        <v>3626</v>
      </c>
      <c r="B2196" s="4" t="s">
        <v>1761</v>
      </c>
      <c r="C2196" s="4" t="s">
        <v>10203</v>
      </c>
      <c r="D2196" s="98">
        <v>1776</v>
      </c>
      <c r="E2196" s="5" t="s">
        <v>1756</v>
      </c>
      <c r="F2196" s="5">
        <v>1</v>
      </c>
      <c r="G2196" s="5">
        <v>27.1</v>
      </c>
      <c r="H2196" s="5"/>
      <c r="I2196" t="s">
        <v>32794</v>
      </c>
      <c r="J2196" s="46" t="s">
        <v>33113</v>
      </c>
      <c r="M2196" s="56">
        <f t="shared" si="221"/>
        <v>1904</v>
      </c>
      <c r="N2196" s="56"/>
      <c r="O2196" s="56">
        <f t="shared" si="222"/>
        <v>11</v>
      </c>
      <c r="P2196" s="56">
        <f t="shared" si="223"/>
        <v>10</v>
      </c>
      <c r="Q2196" s="2" t="str">
        <f t="shared" si="220"/>
        <v>&lt;a href="set01\hope_pioneer_jan1904todec1906\hsn\hope_school_notes_november_10_1904_p1_hp.pdf"&gt;School Notes&lt;/a&gt;</v>
      </c>
    </row>
    <row r="2197" spans="1:17" x14ac:dyDescent="0.25">
      <c r="A2197" s="2">
        <v>3627</v>
      </c>
      <c r="B2197" s="4" t="s">
        <v>1761</v>
      </c>
      <c r="C2197" s="4" t="s">
        <v>10203</v>
      </c>
      <c r="D2197" s="98">
        <v>1783</v>
      </c>
      <c r="E2197" s="5" t="s">
        <v>1756</v>
      </c>
      <c r="F2197" s="5">
        <v>3</v>
      </c>
      <c r="G2197" s="5">
        <v>27.1</v>
      </c>
      <c r="H2197" s="5"/>
      <c r="I2197" t="s">
        <v>32797</v>
      </c>
      <c r="J2197" s="46" t="s">
        <v>33113</v>
      </c>
      <c r="M2197" s="56">
        <f t="shared" si="221"/>
        <v>1904</v>
      </c>
      <c r="N2197" s="56"/>
      <c r="O2197" s="56">
        <f t="shared" si="222"/>
        <v>11</v>
      </c>
      <c r="P2197" s="56">
        <f t="shared" si="223"/>
        <v>17</v>
      </c>
      <c r="Q2197" s="2" t="str">
        <f t="shared" si="220"/>
        <v>&lt;a href="set01\hope_pioneer_jan1904todec1906\hsn\hope_school_notes_november_17_1904_p3_hp.pdf"&gt;School Notes&lt;/a&gt;</v>
      </c>
    </row>
    <row r="2198" spans="1:17" x14ac:dyDescent="0.25">
      <c r="A2198" s="2">
        <v>7030</v>
      </c>
      <c r="B2198" s="4" t="s">
        <v>33140</v>
      </c>
      <c r="C2198" s="4" t="s">
        <v>33139</v>
      </c>
      <c r="D2198" s="98">
        <v>1783</v>
      </c>
      <c r="E2198" s="5" t="s">
        <v>1756</v>
      </c>
      <c r="F2198" s="5">
        <v>2</v>
      </c>
      <c r="G2198" s="5">
        <v>27.2</v>
      </c>
      <c r="H2198" s="5"/>
      <c r="I2198" t="s">
        <v>32856</v>
      </c>
      <c r="J2198" s="46" t="s">
        <v>33114</v>
      </c>
      <c r="M2198" s="56">
        <f t="shared" si="221"/>
        <v>1904</v>
      </c>
      <c r="N2198" s="56"/>
      <c r="O2198" s="56">
        <f t="shared" si="222"/>
        <v>11</v>
      </c>
      <c r="P2198" s="56">
        <f t="shared" si="223"/>
        <v>17</v>
      </c>
      <c r="Q2198" s="2" t="str">
        <f t="shared" si="220"/>
        <v>&lt;a href="set01\hope_pioneer_jan1904todec1906\sccm\sccm_november_17_1904_p2_hp.pdf"&gt;Meeting Minutes&lt;/a&gt;</v>
      </c>
    </row>
    <row r="2199" spans="1:17" x14ac:dyDescent="0.25">
      <c r="A2199" s="2">
        <v>5947</v>
      </c>
      <c r="B2199" s="4" t="s">
        <v>12639</v>
      </c>
      <c r="C2199" s="4" t="s">
        <v>1607</v>
      </c>
      <c r="D2199" s="52">
        <v>1784</v>
      </c>
      <c r="E2199" s="5" t="s">
        <v>11770</v>
      </c>
      <c r="F2199" s="5">
        <v>1</v>
      </c>
      <c r="G2199" s="5">
        <v>7</v>
      </c>
      <c r="H2199" s="5">
        <v>655</v>
      </c>
      <c r="I2199" t="s">
        <v>24117</v>
      </c>
      <c r="J2199" s="46" t="s">
        <v>33089</v>
      </c>
      <c r="K2199" s="56"/>
      <c r="L2199" s="56"/>
      <c r="M2199" s="56">
        <f t="shared" si="221"/>
        <v>1904</v>
      </c>
      <c r="N2199" s="56"/>
      <c r="O2199" s="56">
        <f t="shared" si="222"/>
        <v>11</v>
      </c>
      <c r="P2199" s="56">
        <f t="shared" si="223"/>
        <v>18</v>
      </c>
      <c r="Q2199" s="2" t="str">
        <f t="shared" si="220"/>
        <v>&lt;a href="set03\cg\cg_march_9,_1901_-_december_29,_1905\miscellaneous\pleasantview_notes_november_18,_1904_p1_cg.pdf"&gt;Notes&lt;/a&gt;</v>
      </c>
    </row>
    <row r="2200" spans="1:17" x14ac:dyDescent="0.25">
      <c r="A2200" s="2">
        <v>3081</v>
      </c>
      <c r="B2200" s="4" t="s">
        <v>1700</v>
      </c>
      <c r="C2200" s="4" t="s">
        <v>2677</v>
      </c>
      <c r="D2200" s="52">
        <v>1790</v>
      </c>
      <c r="E2200" s="5" t="s">
        <v>1756</v>
      </c>
      <c r="F2200" s="5">
        <v>4</v>
      </c>
      <c r="G2200" s="5">
        <v>27</v>
      </c>
      <c r="H2200" s="5">
        <v>6128</v>
      </c>
      <c r="I2200" t="s">
        <v>32648</v>
      </c>
      <c r="J2200" s="46" t="s">
        <v>32718</v>
      </c>
      <c r="K2200" s="56"/>
      <c r="L2200" s="56"/>
      <c r="M2200" s="56">
        <f t="shared" si="221"/>
        <v>1904</v>
      </c>
      <c r="N2200" s="56"/>
      <c r="O2200" s="56">
        <f t="shared" si="222"/>
        <v>11</v>
      </c>
      <c r="P2200" s="56">
        <f t="shared" si="223"/>
        <v>24</v>
      </c>
      <c r="Q2200" s="2" t="str">
        <f t="shared" si="220"/>
        <v>&lt;a href="set01\hope_pioneer_jan1904todec1906\misc\hope_businessmen_meet_regarding_hotel_november_24_1904_p4_hp.pdf"&gt;Businessmen meet regarding hotel&lt;/a&gt;</v>
      </c>
    </row>
    <row r="2201" spans="1:17" x14ac:dyDescent="0.25">
      <c r="A2201" s="2">
        <v>3628</v>
      </c>
      <c r="B2201" s="4" t="s">
        <v>1761</v>
      </c>
      <c r="C2201" s="4" t="s">
        <v>10203</v>
      </c>
      <c r="D2201" s="98">
        <v>1790</v>
      </c>
      <c r="E2201" s="5" t="s">
        <v>1756</v>
      </c>
      <c r="F2201" s="5">
        <v>6</v>
      </c>
      <c r="G2201" s="5">
        <v>27.1</v>
      </c>
      <c r="H2201" s="5"/>
      <c r="I2201" t="s">
        <v>32801</v>
      </c>
      <c r="J2201" s="46" t="s">
        <v>33113</v>
      </c>
      <c r="M2201" s="56">
        <f t="shared" si="221"/>
        <v>1904</v>
      </c>
      <c r="N2201" s="56"/>
      <c r="O2201" s="56">
        <f t="shared" si="222"/>
        <v>11</v>
      </c>
      <c r="P2201" s="56">
        <f t="shared" si="223"/>
        <v>24</v>
      </c>
      <c r="Q2201" s="2" t="str">
        <f t="shared" si="220"/>
        <v>&lt;a href="set01\hope_pioneer_jan1904todec1906\hsn\hope_school_notes_november_24_1904_p6_hp.pdf"&gt;School Notes&lt;/a&gt;</v>
      </c>
    </row>
    <row r="2202" spans="1:17" x14ac:dyDescent="0.25">
      <c r="A2202" s="2">
        <v>8351</v>
      </c>
      <c r="B2202" s="4" t="s">
        <v>186</v>
      </c>
      <c r="C2202" s="4" t="s">
        <v>10203</v>
      </c>
      <c r="D2202" s="52">
        <v>1791</v>
      </c>
      <c r="E2202" s="5" t="s">
        <v>13632</v>
      </c>
      <c r="F2202" s="5">
        <v>1</v>
      </c>
      <c r="G2202" s="5">
        <v>42</v>
      </c>
      <c r="H2202" s="5">
        <v>7843</v>
      </c>
      <c r="I2202" s="99" t="s">
        <v>31779</v>
      </c>
      <c r="J2202" s="46" t="s">
        <v>33128</v>
      </c>
      <c r="K2202" s="56"/>
      <c r="L2202" s="56"/>
      <c r="M2202" s="56">
        <f t="shared" si="221"/>
        <v>1904</v>
      </c>
      <c r="N2202" s="56"/>
      <c r="O2202" s="56">
        <f t="shared" si="222"/>
        <v>11</v>
      </c>
      <c r="P2202" s="56">
        <f t="shared" si="223"/>
        <v>25</v>
      </c>
      <c r="Q2202" s="2" t="str">
        <f t="shared" si="220"/>
        <v>&lt;a href="set03\wimbledon_news\wimbledon_news_1900_-_1905\miscellaneous\wimbledon_school_notes_november_25,_1904_p1_wn.pdf"&gt;School Notes&lt;/a&gt;</v>
      </c>
    </row>
    <row r="2203" spans="1:17" x14ac:dyDescent="0.25">
      <c r="A2203" s="2">
        <v>3629</v>
      </c>
      <c r="B2203" s="4" t="s">
        <v>1761</v>
      </c>
      <c r="C2203" s="4" t="s">
        <v>10203</v>
      </c>
      <c r="D2203" s="98">
        <v>1797</v>
      </c>
      <c r="E2203" s="5" t="s">
        <v>1756</v>
      </c>
      <c r="F2203" s="5">
        <v>6</v>
      </c>
      <c r="G2203" s="5">
        <v>27.1</v>
      </c>
      <c r="H2203" s="5"/>
      <c r="I2203" t="s">
        <v>32744</v>
      </c>
      <c r="J2203" s="46" t="s">
        <v>33113</v>
      </c>
      <c r="M2203" s="56">
        <f t="shared" si="221"/>
        <v>1904</v>
      </c>
      <c r="N2203" s="56"/>
      <c r="O2203" s="56">
        <f t="shared" si="222"/>
        <v>12</v>
      </c>
      <c r="P2203" s="56">
        <f t="shared" si="223"/>
        <v>1</v>
      </c>
      <c r="Q2203" s="2" t="str">
        <f t="shared" si="220"/>
        <v>&lt;a href="set01\hope_pioneer_jan1904todec1906\hsn\hope_school_notes_december_1_1904_p6_hp.pdf"&gt;School Notes&lt;/a&gt;</v>
      </c>
    </row>
    <row r="2204" spans="1:17" x14ac:dyDescent="0.25">
      <c r="A2204" s="2">
        <v>5482</v>
      </c>
      <c r="B2204" s="4" t="s">
        <v>8892</v>
      </c>
      <c r="C2204" s="4" t="s">
        <v>102</v>
      </c>
      <c r="D2204" s="52">
        <v>1798</v>
      </c>
      <c r="E2204" s="5" t="s">
        <v>11770</v>
      </c>
      <c r="F2204" s="5">
        <v>8</v>
      </c>
      <c r="G2204" s="5">
        <v>7</v>
      </c>
      <c r="H2204" s="5">
        <v>614</v>
      </c>
      <c r="I2204" t="s">
        <v>24118</v>
      </c>
      <c r="J2204" s="46" t="s">
        <v>33089</v>
      </c>
      <c r="K2204" s="56"/>
      <c r="L2204" s="56"/>
      <c r="M2204" s="56">
        <f t="shared" si="221"/>
        <v>1904</v>
      </c>
      <c r="N2204" s="56"/>
      <c r="O2204" s="56">
        <f t="shared" si="222"/>
        <v>12</v>
      </c>
      <c r="P2204" s="56">
        <f t="shared" si="223"/>
        <v>2</v>
      </c>
      <c r="Q2204" s="2" t="str">
        <f t="shared" si="220"/>
        <v>&lt;a href="set03\cg\cg_march_9,_1901_-_december_29,_1905\miscellaneous\nordin,_rudolph_narrow_escape_december_2,_1904_p8_cg.pdf"&gt;Narrow Escape&lt;/a&gt;</v>
      </c>
    </row>
    <row r="2205" spans="1:17" x14ac:dyDescent="0.25">
      <c r="A2205" s="2">
        <v>1150</v>
      </c>
      <c r="B2205" s="4" t="s">
        <v>4440</v>
      </c>
      <c r="C2205" s="4" t="s">
        <v>6592</v>
      </c>
      <c r="D2205" s="12">
        <v>1804</v>
      </c>
      <c r="E2205" s="5" t="s">
        <v>13631</v>
      </c>
      <c r="F2205" s="5">
        <v>5</v>
      </c>
      <c r="G2205" s="5">
        <v>3</v>
      </c>
      <c r="H2205" s="5">
        <v>52</v>
      </c>
      <c r="I2205" s="47" t="s">
        <v>23435</v>
      </c>
      <c r="J2205" s="46" t="s">
        <v>33085</v>
      </c>
      <c r="K2205" s="56"/>
      <c r="L2205" s="56"/>
      <c r="M2205" s="56">
        <f t="shared" si="221"/>
        <v>1904</v>
      </c>
      <c r="N2205" s="56"/>
      <c r="O2205" s="56">
        <f t="shared" si="222"/>
        <v>12</v>
      </c>
      <c r="P2205" s="56">
        <f t="shared" si="223"/>
        <v>8</v>
      </c>
      <c r="Q2205" s="2" t="str">
        <f t="shared" si="220"/>
        <v>&lt;a href="set01\miscellaneous_articles\cooperstown_courier\1904_-_1905\schoolhouse_plumbers_cause_fire_before_finished_december_8,_1904_p5_cc.pdf"&gt;House plumbers cause fire before finished&lt;/a&gt;</v>
      </c>
    </row>
    <row r="2206" spans="1:17" x14ac:dyDescent="0.25">
      <c r="A2206" s="2">
        <v>3630</v>
      </c>
      <c r="B2206" s="4" t="s">
        <v>1761</v>
      </c>
      <c r="C2206" s="4" t="s">
        <v>10203</v>
      </c>
      <c r="D2206" s="98">
        <v>1804</v>
      </c>
      <c r="E2206" s="5" t="s">
        <v>1756</v>
      </c>
      <c r="F2206" s="5">
        <v>2</v>
      </c>
      <c r="G2206" s="5">
        <v>27.1</v>
      </c>
      <c r="H2206" s="5"/>
      <c r="I2206" t="s">
        <v>32751</v>
      </c>
      <c r="J2206" s="46" t="s">
        <v>33113</v>
      </c>
      <c r="M2206" s="56">
        <f t="shared" si="221"/>
        <v>1904</v>
      </c>
      <c r="N2206" s="56"/>
      <c r="O2206" s="56">
        <f t="shared" si="222"/>
        <v>12</v>
      </c>
      <c r="P2206" s="56">
        <f t="shared" si="223"/>
        <v>8</v>
      </c>
      <c r="Q2206" s="2" t="str">
        <f t="shared" si="220"/>
        <v>&lt;a href="set01\hope_pioneer_jan1904todec1906\hsn\hope_school_notes_december_8_1904_p2_hp.pdf"&gt;School Notes&lt;/a&gt;</v>
      </c>
    </row>
    <row r="2207" spans="1:17" x14ac:dyDescent="0.25">
      <c r="A2207" s="2">
        <v>376</v>
      </c>
      <c r="B2207" s="4" t="s">
        <v>6581</v>
      </c>
      <c r="C2207" s="4" t="s">
        <v>1602</v>
      </c>
      <c r="D2207" s="12">
        <v>1811</v>
      </c>
      <c r="E2207" s="5" t="s">
        <v>13631</v>
      </c>
      <c r="F2207" s="5">
        <v>5</v>
      </c>
      <c r="G2207" s="5">
        <v>3</v>
      </c>
      <c r="H2207" s="5">
        <v>41</v>
      </c>
      <c r="I2207" s="47" t="s">
        <v>23408</v>
      </c>
      <c r="J2207" s="46" t="s">
        <v>33085</v>
      </c>
      <c r="K2207" s="56"/>
      <c r="L2207" s="56"/>
      <c r="M2207" s="56">
        <f t="shared" si="221"/>
        <v>1904</v>
      </c>
      <c r="N2207" s="56"/>
      <c r="O2207" s="56">
        <f t="shared" si="222"/>
        <v>12</v>
      </c>
      <c r="P2207" s="56">
        <f t="shared" si="223"/>
        <v>15</v>
      </c>
      <c r="Q2207" s="2" t="str">
        <f t="shared" si="220"/>
        <v>&lt;a href="set01\miscellaneous_articles\cooperstown_courier\1904_-_1905\beier,_amelia_shot_by_accident_december_15,_1904_p5_cc.pdf"&gt;Shot by accident&lt;/a&gt;</v>
      </c>
    </row>
    <row r="2208" spans="1:17" x14ac:dyDescent="0.25">
      <c r="A2208" s="2">
        <v>3631</v>
      </c>
      <c r="B2208" s="4" t="s">
        <v>1761</v>
      </c>
      <c r="C2208" s="4" t="s">
        <v>10203</v>
      </c>
      <c r="D2208" s="98">
        <v>1811</v>
      </c>
      <c r="E2208" s="5" t="s">
        <v>1756</v>
      </c>
      <c r="F2208" s="5">
        <v>2</v>
      </c>
      <c r="G2208" s="5">
        <v>27.1</v>
      </c>
      <c r="H2208" s="5"/>
      <c r="I2208" t="s">
        <v>32747</v>
      </c>
      <c r="J2208" s="46" t="s">
        <v>33113</v>
      </c>
      <c r="M2208" s="56">
        <f t="shared" si="221"/>
        <v>1904</v>
      </c>
      <c r="N2208" s="56"/>
      <c r="O2208" s="56">
        <f t="shared" si="222"/>
        <v>12</v>
      </c>
      <c r="P2208" s="56">
        <f t="shared" si="223"/>
        <v>15</v>
      </c>
      <c r="Q2208" s="2" t="str">
        <f t="shared" si="220"/>
        <v>&lt;a href="set01\hope_pioneer_jan1904todec1906\hsn\hope_school_notes_december_15_1904_p2_hp.pdf"&gt;School Notes&lt;/a&gt;</v>
      </c>
    </row>
    <row r="2209" spans="1:17" x14ac:dyDescent="0.25">
      <c r="A2209" s="2">
        <v>8352</v>
      </c>
      <c r="B2209" s="4" t="s">
        <v>186</v>
      </c>
      <c r="C2209" s="4" t="s">
        <v>10203</v>
      </c>
      <c r="D2209" s="52">
        <v>1812</v>
      </c>
      <c r="E2209" s="5" t="s">
        <v>13632</v>
      </c>
      <c r="F2209" s="5">
        <v>2</v>
      </c>
      <c r="G2209" s="5">
        <v>42</v>
      </c>
      <c r="H2209" s="5">
        <v>7825</v>
      </c>
      <c r="I2209" s="99" t="s">
        <v>31780</v>
      </c>
      <c r="J2209" s="46" t="s">
        <v>33128</v>
      </c>
      <c r="K2209" s="56"/>
      <c r="L2209" s="56"/>
      <c r="M2209" s="56">
        <f t="shared" si="221"/>
        <v>1904</v>
      </c>
      <c r="N2209" s="56"/>
      <c r="O2209" s="56">
        <f t="shared" si="222"/>
        <v>12</v>
      </c>
      <c r="P2209" s="56">
        <f t="shared" si="223"/>
        <v>16</v>
      </c>
      <c r="Q2209" s="2" t="str">
        <f t="shared" si="220"/>
        <v>&lt;a href="set03\wimbledon_news\wimbledon_news_1900_-_1905\miscellaneous\wimbledon_school_notes_december_16,_1904_p2_wn.pdf"&gt;School Notes&lt;/a&gt;</v>
      </c>
    </row>
    <row r="2210" spans="1:17" x14ac:dyDescent="0.25">
      <c r="A2210" s="2">
        <v>3632</v>
      </c>
      <c r="B2210" s="4" t="s">
        <v>1761</v>
      </c>
      <c r="C2210" s="4" t="s">
        <v>10203</v>
      </c>
      <c r="D2210" s="98">
        <v>1825</v>
      </c>
      <c r="E2210" s="5" t="s">
        <v>1756</v>
      </c>
      <c r="F2210" s="5">
        <v>5</v>
      </c>
      <c r="G2210" s="5">
        <v>27.1</v>
      </c>
      <c r="H2210" s="5"/>
      <c r="I2210" t="s">
        <v>32749</v>
      </c>
      <c r="J2210" s="46" t="s">
        <v>33113</v>
      </c>
      <c r="M2210" s="56">
        <f t="shared" si="221"/>
        <v>1904</v>
      </c>
      <c r="N2210" s="56"/>
      <c r="O2210" s="56">
        <f t="shared" si="222"/>
        <v>12</v>
      </c>
      <c r="P2210" s="56">
        <f t="shared" si="223"/>
        <v>29</v>
      </c>
      <c r="Q2210" s="2" t="str">
        <f t="shared" si="220"/>
        <v>&lt;a href="set01\hope_pioneer_jan1904todec1906\hsn\hope_school_notes_december_29_1904_p5_hp.pdf"&gt;School Notes&lt;/a&gt;</v>
      </c>
    </row>
    <row r="2211" spans="1:17" x14ac:dyDescent="0.25">
      <c r="A2211" s="2">
        <v>3633</v>
      </c>
      <c r="B2211" s="4" t="s">
        <v>1761</v>
      </c>
      <c r="C2211" s="4" t="s">
        <v>10203</v>
      </c>
      <c r="D2211" s="98">
        <v>1832</v>
      </c>
      <c r="E2211" s="5" t="s">
        <v>1756</v>
      </c>
      <c r="F2211" s="5">
        <v>6</v>
      </c>
      <c r="G2211" s="5">
        <v>27.1</v>
      </c>
      <c r="H2211" s="5"/>
      <c r="I2211" t="s">
        <v>32769</v>
      </c>
      <c r="J2211" s="46" t="s">
        <v>33113</v>
      </c>
      <c r="M2211" s="56">
        <f t="shared" si="221"/>
        <v>1905</v>
      </c>
      <c r="N2211" s="56"/>
      <c r="O2211" s="56">
        <f t="shared" si="222"/>
        <v>1</v>
      </c>
      <c r="P2211" s="56">
        <f t="shared" si="223"/>
        <v>5</v>
      </c>
      <c r="Q2211" s="2" t="str">
        <f t="shared" si="220"/>
        <v>&lt;a href="set01\hope_pioneer_jan1904todec1906\hsn\hope_school_notes_january_5_1905_p6_hp.pdf"&gt;School Notes&lt;/a&gt;</v>
      </c>
    </row>
    <row r="2212" spans="1:17" x14ac:dyDescent="0.25">
      <c r="A2212" s="2">
        <v>6112</v>
      </c>
      <c r="B2212" s="4" t="s">
        <v>2732</v>
      </c>
      <c r="C2212" s="4" t="s">
        <v>2733</v>
      </c>
      <c r="D2212" s="52">
        <v>1838</v>
      </c>
      <c r="E2212" s="5" t="s">
        <v>1756</v>
      </c>
      <c r="F2212" s="5">
        <v>5</v>
      </c>
      <c r="G2212" s="5">
        <v>27</v>
      </c>
      <c r="H2212" s="5">
        <v>6173</v>
      </c>
      <c r="I2212" t="s">
        <v>32649</v>
      </c>
      <c r="J2212" s="46" t="s">
        <v>32718</v>
      </c>
      <c r="K2212" s="56"/>
      <c r="L2212" s="56"/>
      <c r="M2212" s="56">
        <f t="shared" si="221"/>
        <v>1905</v>
      </c>
      <c r="N2212" s="56"/>
      <c r="O2212" s="56">
        <f t="shared" si="222"/>
        <v>1</v>
      </c>
      <c r="P2212" s="56">
        <f t="shared" si="223"/>
        <v>11</v>
      </c>
      <c r="Q2212" s="2" t="str">
        <f t="shared" si="220"/>
        <v>&lt;a href="set01\hope_pioneer_jan1904todec1906\misc\reecks_charles_blocks_elopement_of_rosilla_january_11_1905_p5_hp.pdf"&gt;Blocks elopement of Rosilla&lt;/a&gt;</v>
      </c>
    </row>
    <row r="2213" spans="1:17" x14ac:dyDescent="0.25">
      <c r="A2213" s="2">
        <v>3634</v>
      </c>
      <c r="B2213" s="4" t="s">
        <v>1761</v>
      </c>
      <c r="C2213" s="4" t="s">
        <v>10203</v>
      </c>
      <c r="D2213" s="98">
        <v>1839</v>
      </c>
      <c r="E2213" s="5" t="s">
        <v>1756</v>
      </c>
      <c r="F2213" s="5">
        <v>4</v>
      </c>
      <c r="G2213" s="5">
        <v>27.1</v>
      </c>
      <c r="H2213" s="5"/>
      <c r="I2213" t="s">
        <v>32761</v>
      </c>
      <c r="J2213" s="46" t="s">
        <v>33113</v>
      </c>
      <c r="M2213" s="56">
        <f t="shared" si="221"/>
        <v>1905</v>
      </c>
      <c r="N2213" s="56"/>
      <c r="O2213" s="56">
        <f t="shared" si="222"/>
        <v>1</v>
      </c>
      <c r="P2213" s="56">
        <f t="shared" si="223"/>
        <v>12</v>
      </c>
      <c r="Q2213" s="2" t="str">
        <f t="shared" si="220"/>
        <v>&lt;a href="set01\hope_pioneer_jan1904todec1906\hsn\hope_school_notes_january_12_1905_p4_hp.pdf"&gt;School Notes&lt;/a&gt;</v>
      </c>
    </row>
    <row r="2214" spans="1:17" x14ac:dyDescent="0.25">
      <c r="A2214" s="2">
        <v>6475</v>
      </c>
      <c r="B2214" s="4" t="s">
        <v>9407</v>
      </c>
      <c r="C2214" s="4" t="s">
        <v>9408</v>
      </c>
      <c r="D2214" s="52">
        <v>1839</v>
      </c>
      <c r="E2214" s="5" t="s">
        <v>13633</v>
      </c>
      <c r="F2214" s="5">
        <v>9</v>
      </c>
      <c r="G2214" s="5">
        <v>30</v>
      </c>
      <c r="H2214" s="5">
        <v>6369</v>
      </c>
      <c r="I2214" t="s">
        <v>30310</v>
      </c>
      <c r="J2214" s="46" t="s">
        <v>33118</v>
      </c>
      <c r="K2214" s="56"/>
      <c r="L2214" s="56"/>
      <c r="M2214" s="56">
        <f t="shared" si="221"/>
        <v>1905</v>
      </c>
      <c r="N2214" s="56"/>
      <c r="O2214" s="56">
        <f t="shared" si="222"/>
        <v>1</v>
      </c>
      <c r="P2214" s="56">
        <f t="shared" si="223"/>
        <v>12</v>
      </c>
      <c r="Q2214" s="2" t="str">
        <f t="shared" si="220"/>
        <v>&lt;a href="set03\se\se_september_4,_1902_-_december_28,_1905\miscellaneous\senn,_andrew_kicked_january_12,_1905_p9_se.pdf"&gt;Kicked &lt;/a&gt;</v>
      </c>
    </row>
    <row r="2215" spans="1:17" x14ac:dyDescent="0.25">
      <c r="A2215" s="2">
        <v>7031</v>
      </c>
      <c r="B2215" s="4" t="s">
        <v>33140</v>
      </c>
      <c r="C2215" s="4" t="s">
        <v>33139</v>
      </c>
      <c r="D2215" s="98">
        <v>1839</v>
      </c>
      <c r="E2215" s="5" t="s">
        <v>1756</v>
      </c>
      <c r="F2215" s="5">
        <v>8</v>
      </c>
      <c r="G2215" s="5">
        <v>27.2</v>
      </c>
      <c r="H2215" s="5"/>
      <c r="I2215" t="s">
        <v>32857</v>
      </c>
      <c r="J2215" s="46" t="s">
        <v>33114</v>
      </c>
      <c r="M2215" s="56">
        <f t="shared" si="221"/>
        <v>1905</v>
      </c>
      <c r="N2215" s="56"/>
      <c r="O2215" s="56">
        <f t="shared" si="222"/>
        <v>1</v>
      </c>
      <c r="P2215" s="56">
        <f t="shared" si="223"/>
        <v>12</v>
      </c>
      <c r="Q2215" s="2" t="str">
        <f t="shared" si="220"/>
        <v>&lt;a href="set01\hope_pioneer_jan1904todec1906\sccm\sccm_january_12_1905_p8_hp.pdf"&gt;Meeting Minutes&lt;/a&gt;</v>
      </c>
    </row>
    <row r="2216" spans="1:17" x14ac:dyDescent="0.25">
      <c r="A2216" s="2">
        <v>8353</v>
      </c>
      <c r="B2216" s="4" t="s">
        <v>186</v>
      </c>
      <c r="C2216" s="4" t="s">
        <v>10203</v>
      </c>
      <c r="D2216" s="52">
        <v>1840</v>
      </c>
      <c r="E2216" s="5" t="s">
        <v>13632</v>
      </c>
      <c r="F2216" s="5">
        <v>8</v>
      </c>
      <c r="G2216" s="5">
        <v>42</v>
      </c>
      <c r="H2216" s="5">
        <v>7827</v>
      </c>
      <c r="I2216" s="99" t="s">
        <v>31781</v>
      </c>
      <c r="J2216" s="46" t="s">
        <v>33128</v>
      </c>
      <c r="K2216" s="56"/>
      <c r="L2216" s="56"/>
      <c r="M2216" s="56">
        <f t="shared" si="221"/>
        <v>1905</v>
      </c>
      <c r="N2216" s="56"/>
      <c r="O2216" s="56">
        <f t="shared" si="222"/>
        <v>1</v>
      </c>
      <c r="P2216" s="56">
        <f t="shared" si="223"/>
        <v>13</v>
      </c>
      <c r="Q2216" s="2" t="str">
        <f t="shared" si="220"/>
        <v>&lt;a href="set03\wimbledon_news\wimbledon_news_1900_-_1905\miscellaneous\wimbledon_school_notes_january_13,_1905_p8_wn.pdf"&gt;School Notes&lt;/a&gt;</v>
      </c>
    </row>
    <row r="2217" spans="1:17" x14ac:dyDescent="0.25">
      <c r="A2217" s="2">
        <v>3635</v>
      </c>
      <c r="B2217" s="4" t="s">
        <v>1761</v>
      </c>
      <c r="C2217" s="4" t="s">
        <v>10203</v>
      </c>
      <c r="D2217" s="98">
        <v>1846</v>
      </c>
      <c r="E2217" s="5" t="s">
        <v>1756</v>
      </c>
      <c r="F2217" s="5">
        <v>4</v>
      </c>
      <c r="G2217" s="5">
        <v>27.1</v>
      </c>
      <c r="H2217" s="5"/>
      <c r="I2217" t="s">
        <v>32764</v>
      </c>
      <c r="J2217" s="46" t="s">
        <v>33113</v>
      </c>
      <c r="M2217" s="56">
        <f t="shared" si="221"/>
        <v>1905</v>
      </c>
      <c r="N2217" s="56"/>
      <c r="O2217" s="56">
        <f t="shared" si="222"/>
        <v>1</v>
      </c>
      <c r="P2217" s="56">
        <f t="shared" si="223"/>
        <v>19</v>
      </c>
      <c r="Q2217" s="2" t="str">
        <f t="shared" si="220"/>
        <v>&lt;a href="set01\hope_pioneer_jan1904todec1906\hsn\hope_school_notes_january_19_1905_p4_hp.pdf"&gt;School Notes&lt;/a&gt;</v>
      </c>
    </row>
    <row r="2218" spans="1:17" x14ac:dyDescent="0.25">
      <c r="A2218" s="2">
        <v>5948</v>
      </c>
      <c r="B2218" s="4" t="s">
        <v>12639</v>
      </c>
      <c r="C2218" s="4" t="s">
        <v>1607</v>
      </c>
      <c r="D2218" s="52">
        <v>1847</v>
      </c>
      <c r="E2218" s="5" t="s">
        <v>11770</v>
      </c>
      <c r="F2218" s="5">
        <v>7</v>
      </c>
      <c r="G2218" s="5">
        <v>7</v>
      </c>
      <c r="H2218" s="5">
        <v>633</v>
      </c>
      <c r="I2218" t="s">
        <v>24119</v>
      </c>
      <c r="J2218" s="46" t="s">
        <v>33089</v>
      </c>
      <c r="K2218" s="56"/>
      <c r="L2218" s="56"/>
      <c r="M2218" s="56">
        <f t="shared" si="221"/>
        <v>1905</v>
      </c>
      <c r="N2218" s="56"/>
      <c r="O2218" s="56">
        <f t="shared" si="222"/>
        <v>1</v>
      </c>
      <c r="P2218" s="56">
        <f t="shared" si="223"/>
        <v>20</v>
      </c>
      <c r="Q2218" s="2" t="str">
        <f t="shared" si="220"/>
        <v>&lt;a href="set03\cg\cg_march_9,_1901_-_december_29,_1905\miscellaneous\pleasantview_notes_january_20,_1905_p7_cg.pdf"&gt;Notes&lt;/a&gt;</v>
      </c>
    </row>
    <row r="2219" spans="1:17" x14ac:dyDescent="0.25">
      <c r="A2219" s="2">
        <v>8354</v>
      </c>
      <c r="B2219" s="4" t="s">
        <v>186</v>
      </c>
      <c r="C2219" s="4" t="s">
        <v>10203</v>
      </c>
      <c r="D2219" s="52">
        <v>1847</v>
      </c>
      <c r="E2219" s="5" t="s">
        <v>13632</v>
      </c>
      <c r="F2219" s="5">
        <v>1</v>
      </c>
      <c r="G2219" s="5">
        <v>42</v>
      </c>
      <c r="H2219" s="5">
        <v>7828</v>
      </c>
      <c r="I2219" s="99" t="s">
        <v>31782</v>
      </c>
      <c r="J2219" s="46" t="s">
        <v>33128</v>
      </c>
      <c r="K2219" s="56"/>
      <c r="L2219" s="56"/>
      <c r="M2219" s="56">
        <f t="shared" si="221"/>
        <v>1905</v>
      </c>
      <c r="N2219" s="56"/>
      <c r="O2219" s="56">
        <f t="shared" si="222"/>
        <v>1</v>
      </c>
      <c r="P2219" s="56">
        <f t="shared" si="223"/>
        <v>20</v>
      </c>
      <c r="Q2219" s="2" t="str">
        <f t="shared" si="220"/>
        <v>&lt;a href="set03\wimbledon_news\wimbledon_news_1900_-_1905\miscellaneous\wimbledon_school_notes_january_20,_1905_p1_wn.pdf"&gt;School Notes&lt;/a&gt;</v>
      </c>
    </row>
    <row r="2220" spans="1:17" x14ac:dyDescent="0.25">
      <c r="A2220" s="2">
        <v>3636</v>
      </c>
      <c r="B2220" s="4" t="s">
        <v>1761</v>
      </c>
      <c r="C2220" s="4" t="s">
        <v>10203</v>
      </c>
      <c r="D2220" s="98">
        <v>1853</v>
      </c>
      <c r="E2220" s="5" t="s">
        <v>1756</v>
      </c>
      <c r="F2220" s="5">
        <v>8</v>
      </c>
      <c r="G2220" s="5">
        <v>27.1</v>
      </c>
      <c r="H2220" s="5"/>
      <c r="I2220" t="s">
        <v>32767</v>
      </c>
      <c r="J2220" s="46" t="s">
        <v>33113</v>
      </c>
      <c r="M2220" s="56">
        <f t="shared" si="221"/>
        <v>1905</v>
      </c>
      <c r="N2220" s="56"/>
      <c r="O2220" s="56">
        <f t="shared" si="222"/>
        <v>1</v>
      </c>
      <c r="P2220" s="56">
        <f t="shared" si="223"/>
        <v>26</v>
      </c>
      <c r="Q2220" s="2" t="str">
        <f t="shared" si="220"/>
        <v>&lt;a href="set01\hope_pioneer_jan1904todec1906\hsn\hope_school_notes_january_26_1905_p8_hp.pdf"&gt;School Notes&lt;/a&gt;</v>
      </c>
    </row>
    <row r="2221" spans="1:17" x14ac:dyDescent="0.25">
      <c r="A2221" s="2">
        <v>7151</v>
      </c>
      <c r="B2221" s="4" t="s">
        <v>6619</v>
      </c>
      <c r="C2221" s="4" t="s">
        <v>6620</v>
      </c>
      <c r="D2221" s="12">
        <v>1853</v>
      </c>
      <c r="E2221" s="5" t="s">
        <v>13631</v>
      </c>
      <c r="F2221" s="5">
        <v>5</v>
      </c>
      <c r="G2221" s="5">
        <v>3</v>
      </c>
      <c r="H2221" s="5">
        <v>71</v>
      </c>
      <c r="I2221" s="47" t="s">
        <v>23439</v>
      </c>
      <c r="J2221" s="46" t="s">
        <v>33085</v>
      </c>
      <c r="K2221" s="56"/>
      <c r="L2221" s="56"/>
      <c r="M2221" s="56">
        <f t="shared" si="221"/>
        <v>1905</v>
      </c>
      <c r="N2221" s="56"/>
      <c r="O2221" s="56">
        <f t="shared" si="222"/>
        <v>1</v>
      </c>
      <c r="P2221" s="56">
        <f t="shared" si="223"/>
        <v>26</v>
      </c>
      <c r="Q2221" s="2" t="str">
        <f t="shared" si="220"/>
        <v>&lt;a href="set01\miscellaneous_articles\cooperstown_courier\1904_-_1905\stone,_iver_kicked_in_head_by_horse_january_26,_1905_p5_cc.pdf"&gt;Kicked in head by horse&lt;/a&gt;</v>
      </c>
    </row>
    <row r="2222" spans="1:17" x14ac:dyDescent="0.25">
      <c r="A2222" s="2">
        <v>7395</v>
      </c>
      <c r="B2222" s="4" t="s">
        <v>11737</v>
      </c>
      <c r="C2222" s="4" t="s">
        <v>11738</v>
      </c>
      <c r="D2222" s="43">
        <v>1853</v>
      </c>
      <c r="E2222" s="5" t="s">
        <v>11770</v>
      </c>
      <c r="F2222" s="5">
        <v>8</v>
      </c>
      <c r="G2222" s="5">
        <v>8</v>
      </c>
      <c r="H2222" s="5"/>
      <c r="I2222" s="63" t="s">
        <v>24396</v>
      </c>
      <c r="J2222" s="46" t="s">
        <v>33090</v>
      </c>
      <c r="K2222" s="56"/>
      <c r="L2222" s="56"/>
      <c r="M2222" s="56">
        <f t="shared" si="221"/>
        <v>1905</v>
      </c>
      <c r="N2222" s="56"/>
      <c r="O2222" s="56">
        <f t="shared" si="222"/>
        <v>1</v>
      </c>
      <c r="P2222" s="56">
        <f t="shared" si="223"/>
        <v>26</v>
      </c>
      <c r="Q2222" s="2" t="str">
        <f t="shared" si="220"/>
        <v>&lt;a href="set03\cg\cg_january_5,_1906_-_december_26,_1907\miscellaneous\thomas,_don_to_rathdrum_id_january_26,_1905_p8_cg.pdf"&gt;To Rathdrum, ID&lt;/a&gt;</v>
      </c>
    </row>
    <row r="2223" spans="1:17" x14ac:dyDescent="0.25">
      <c r="A2223" s="2">
        <v>5949</v>
      </c>
      <c r="B2223" s="4" t="s">
        <v>12639</v>
      </c>
      <c r="C2223" s="4" t="s">
        <v>1607</v>
      </c>
      <c r="D2223" s="52">
        <v>1854</v>
      </c>
      <c r="E2223" s="5" t="s">
        <v>11770</v>
      </c>
      <c r="F2223" s="5">
        <v>9</v>
      </c>
      <c r="G2223" s="5">
        <v>7</v>
      </c>
      <c r="H2223" s="5">
        <v>634</v>
      </c>
      <c r="I2223" t="s">
        <v>24120</v>
      </c>
      <c r="J2223" s="46" t="s">
        <v>33089</v>
      </c>
      <c r="K2223" s="56"/>
      <c r="L2223" s="56"/>
      <c r="M2223" s="56">
        <f t="shared" si="221"/>
        <v>1905</v>
      </c>
      <c r="N2223" s="56"/>
      <c r="O2223" s="56">
        <f t="shared" si="222"/>
        <v>1</v>
      </c>
      <c r="P2223" s="56">
        <f t="shared" si="223"/>
        <v>27</v>
      </c>
      <c r="Q2223" s="2" t="str">
        <f t="shared" si="220"/>
        <v>&lt;a href="set03\cg\cg_march_9,_1901_-_december_29,_1905\miscellaneous\pleasantview_notes_january_27,_1905_p9_cg.pdf"&gt;Notes&lt;/a&gt;</v>
      </c>
    </row>
    <row r="2224" spans="1:17" x14ac:dyDescent="0.25">
      <c r="A2224" s="2">
        <v>8355</v>
      </c>
      <c r="B2224" s="4" t="s">
        <v>186</v>
      </c>
      <c r="C2224" s="4" t="s">
        <v>10203</v>
      </c>
      <c r="D2224" s="52">
        <v>1854</v>
      </c>
      <c r="E2224" s="5" t="s">
        <v>13632</v>
      </c>
      <c r="F2224" s="5">
        <v>1</v>
      </c>
      <c r="G2224" s="5">
        <v>42</v>
      </c>
      <c r="H2224" s="5"/>
      <c r="I2224" s="99" t="s">
        <v>31783</v>
      </c>
      <c r="J2224" s="46" t="s">
        <v>33128</v>
      </c>
      <c r="K2224" s="56"/>
      <c r="L2224" s="56"/>
      <c r="M2224" s="56">
        <f t="shared" si="221"/>
        <v>1905</v>
      </c>
      <c r="N2224" s="56"/>
      <c r="O2224" s="56">
        <f t="shared" si="222"/>
        <v>1</v>
      </c>
      <c r="P2224" s="56">
        <f t="shared" si="223"/>
        <v>27</v>
      </c>
      <c r="Q2224" s="2" t="str">
        <f t="shared" si="220"/>
        <v>&lt;a href="set03\wimbledon_news\wimbledon_news_1900_-_1905\miscellaneous\wimbledon_school_report_january_27,_1905_p1_wn.pdf"&gt;School Notes&lt;/a&gt;</v>
      </c>
    </row>
    <row r="2225" spans="1:17" x14ac:dyDescent="0.25">
      <c r="A2225" s="2">
        <v>3192</v>
      </c>
      <c r="B2225" s="4" t="s">
        <v>1700</v>
      </c>
      <c r="C2225" s="4" t="s">
        <v>2690</v>
      </c>
      <c r="D2225" s="52">
        <v>1860</v>
      </c>
      <c r="E2225" s="5" t="s">
        <v>1756</v>
      </c>
      <c r="F2225" s="5">
        <v>8</v>
      </c>
      <c r="G2225" s="5">
        <v>27</v>
      </c>
      <c r="H2225" s="5">
        <v>6139</v>
      </c>
      <c r="I2225" t="s">
        <v>32650</v>
      </c>
      <c r="J2225" s="46" t="s">
        <v>32718</v>
      </c>
      <c r="K2225" s="56"/>
      <c r="L2225" s="56"/>
      <c r="M2225" s="56">
        <f t="shared" si="221"/>
        <v>1905</v>
      </c>
      <c r="N2225" s="56"/>
      <c r="O2225" s="56">
        <f t="shared" si="222"/>
        <v>2</v>
      </c>
      <c r="P2225" s="56">
        <f t="shared" si="223"/>
        <v>2</v>
      </c>
      <c r="Q2225" s="2" t="str">
        <f t="shared" si="220"/>
        <v>&lt;a href="set01\hope_pioneer_jan1904todec1906\misc\hope_methodist_church_new_building_to_be_dedicated_february_2_1905_p8_hp.pdf"&gt;Methodist Church new building to be dedicated&lt;/a&gt;</v>
      </c>
    </row>
    <row r="2226" spans="1:17" x14ac:dyDescent="0.25">
      <c r="A2226" s="2">
        <v>3637</v>
      </c>
      <c r="B2226" s="4" t="s">
        <v>1761</v>
      </c>
      <c r="C2226" s="4" t="s">
        <v>10203</v>
      </c>
      <c r="D2226" s="98">
        <v>1860</v>
      </c>
      <c r="E2226" s="5" t="s">
        <v>1756</v>
      </c>
      <c r="F2226" s="5">
        <v>8</v>
      </c>
      <c r="G2226" s="5">
        <v>27.1</v>
      </c>
      <c r="H2226" s="5"/>
      <c r="I2226" t="s">
        <v>32757</v>
      </c>
      <c r="J2226" s="46" t="s">
        <v>33113</v>
      </c>
      <c r="M2226" s="56">
        <f t="shared" si="221"/>
        <v>1905</v>
      </c>
      <c r="N2226" s="56"/>
      <c r="O2226" s="56">
        <f t="shared" si="222"/>
        <v>2</v>
      </c>
      <c r="P2226" s="56">
        <f t="shared" si="223"/>
        <v>2</v>
      </c>
      <c r="Q2226" s="2" t="str">
        <f t="shared" si="220"/>
        <v>&lt;a href="set01\hope_pioneer_jan1904todec1906\hsn\hope_school_notes_february_2_1905_p8_hp.pdf"&gt;School Notes&lt;/a&gt;</v>
      </c>
    </row>
    <row r="2227" spans="1:17" x14ac:dyDescent="0.25">
      <c r="A2227" s="2">
        <v>7401</v>
      </c>
      <c r="B2227" s="4" t="s">
        <v>4545</v>
      </c>
      <c r="C2227" s="4" t="s">
        <v>9421</v>
      </c>
      <c r="D2227" s="52">
        <v>1860</v>
      </c>
      <c r="E2227" s="5" t="s">
        <v>13633</v>
      </c>
      <c r="F2227" s="5">
        <v>5</v>
      </c>
      <c r="G2227" s="5">
        <v>30</v>
      </c>
      <c r="H2227" s="5">
        <v>6377</v>
      </c>
      <c r="I2227" t="s">
        <v>30311</v>
      </c>
      <c r="J2227" s="46" t="s">
        <v>33118</v>
      </c>
      <c r="K2227" s="56"/>
      <c r="L2227" s="56"/>
      <c r="M2227" s="56">
        <f t="shared" si="221"/>
        <v>1905</v>
      </c>
      <c r="N2227" s="56"/>
      <c r="O2227" s="56">
        <f t="shared" si="222"/>
        <v>2</v>
      </c>
      <c r="P2227" s="56">
        <f t="shared" si="223"/>
        <v>2</v>
      </c>
      <c r="Q2227" s="2" t="str">
        <f t="shared" si="220"/>
        <v>&lt;a href="set03\se\se_september_4,_1902_-_december_28,_1905\miscellaneous\thompson,_ed_siezed_and_fell_from_vehicle_february_2,_1905_p5_se.pdf"&gt;Seized and fell from vehicle&lt;/a&gt;</v>
      </c>
    </row>
    <row r="2228" spans="1:17" x14ac:dyDescent="0.25">
      <c r="A2228" s="2">
        <v>6188</v>
      </c>
      <c r="B2228" s="4" t="s">
        <v>545</v>
      </c>
      <c r="C2228" s="4" t="s">
        <v>6618</v>
      </c>
      <c r="D2228" s="12">
        <v>1867</v>
      </c>
      <c r="E2228" s="5" t="s">
        <v>13631</v>
      </c>
      <c r="F2228" s="5">
        <v>5</v>
      </c>
      <c r="G2228" s="5">
        <v>3</v>
      </c>
      <c r="H2228" s="5">
        <v>70</v>
      </c>
      <c r="I2228" s="47" t="s">
        <v>23429</v>
      </c>
      <c r="J2228" s="46" t="s">
        <v>33085</v>
      </c>
      <c r="K2228" s="56"/>
      <c r="L2228" s="56"/>
      <c r="M2228" s="56">
        <f t="shared" si="221"/>
        <v>1905</v>
      </c>
      <c r="N2228" s="56"/>
      <c r="O2228" s="56">
        <f t="shared" si="222"/>
        <v>2</v>
      </c>
      <c r="P2228" s="56">
        <f t="shared" si="223"/>
        <v>9</v>
      </c>
      <c r="Q2228" s="2" t="str">
        <f t="shared" si="220"/>
        <v>&lt;a href="set01\miscellaneous_articles\cooperstown_courier\1904_-_1905\rhodes,_ed_shot_through_right_arm_february_9,_1905_p5_cc.pdf"&gt;Shot through right arm&lt;/a&gt;</v>
      </c>
    </row>
    <row r="2229" spans="1:17" x14ac:dyDescent="0.25">
      <c r="A2229" s="2">
        <v>453</v>
      </c>
      <c r="B2229" s="4" t="s">
        <v>10115</v>
      </c>
      <c r="C2229" s="4" t="s">
        <v>10116</v>
      </c>
      <c r="D2229" s="52">
        <v>1868</v>
      </c>
      <c r="E2229" s="5" t="s">
        <v>13632</v>
      </c>
      <c r="F2229" s="5">
        <v>5</v>
      </c>
      <c r="G2229" s="5">
        <v>42</v>
      </c>
      <c r="H2229" s="5">
        <v>7719</v>
      </c>
      <c r="I2229" s="99" t="s">
        <v>31734</v>
      </c>
      <c r="J2229" s="46" t="s">
        <v>33128</v>
      </c>
      <c r="K2229" s="56"/>
      <c r="L2229" s="56"/>
      <c r="M2229" s="56">
        <f t="shared" si="221"/>
        <v>1905</v>
      </c>
      <c r="N2229" s="56"/>
      <c r="O2229" s="56">
        <f t="shared" si="222"/>
        <v>2</v>
      </c>
      <c r="P2229" s="56">
        <f t="shared" si="223"/>
        <v>10</v>
      </c>
      <c r="Q2229" s="2" t="str">
        <f t="shared" si="220"/>
        <v>&lt;a href="set03\wimbledon_news\wimbledon_news_1900_-_1905\miscellaneous\berlin,_geraldine_rheumatism_attack_february_10,_1905_p5_wn.pdf"&gt;Rheumatism attack&lt;/a&gt;</v>
      </c>
    </row>
    <row r="2230" spans="1:17" x14ac:dyDescent="0.25">
      <c r="A2230" s="2">
        <v>5950</v>
      </c>
      <c r="B2230" s="4" t="s">
        <v>12639</v>
      </c>
      <c r="C2230" s="4" t="s">
        <v>1607</v>
      </c>
      <c r="D2230" s="52">
        <v>1868</v>
      </c>
      <c r="E2230" s="5" t="s">
        <v>11770</v>
      </c>
      <c r="F2230" s="5">
        <v>7</v>
      </c>
      <c r="G2230" s="5">
        <v>7</v>
      </c>
      <c r="H2230" s="5">
        <v>630</v>
      </c>
      <c r="I2230" t="s">
        <v>24121</v>
      </c>
      <c r="J2230" s="46" t="s">
        <v>33089</v>
      </c>
      <c r="K2230" s="56"/>
      <c r="L2230" s="56"/>
      <c r="M2230" s="56">
        <f t="shared" si="221"/>
        <v>1905</v>
      </c>
      <c r="N2230" s="56"/>
      <c r="O2230" s="56">
        <f t="shared" si="222"/>
        <v>2</v>
      </c>
      <c r="P2230" s="56">
        <f t="shared" si="223"/>
        <v>10</v>
      </c>
      <c r="Q2230" s="2" t="str">
        <f t="shared" si="220"/>
        <v>&lt;a href="set03\cg\cg_march_9,_1901_-_december_29,_1905\miscellaneous\pleasantview_notes_february_10,_1905_p7_cg.pdf"&gt;Notes&lt;/a&gt;</v>
      </c>
    </row>
    <row r="2231" spans="1:17" x14ac:dyDescent="0.25">
      <c r="A2231" s="2">
        <v>3638</v>
      </c>
      <c r="B2231" s="4" t="s">
        <v>1761</v>
      </c>
      <c r="C2231" s="4" t="s">
        <v>10203</v>
      </c>
      <c r="D2231" s="98">
        <v>1874</v>
      </c>
      <c r="E2231" s="5" t="s">
        <v>1756</v>
      </c>
      <c r="F2231" s="5">
        <v>8</v>
      </c>
      <c r="G2231" s="5">
        <v>27.1</v>
      </c>
      <c r="H2231" s="5"/>
      <c r="I2231" t="s">
        <v>32755</v>
      </c>
      <c r="J2231" s="46" t="s">
        <v>33113</v>
      </c>
      <c r="M2231" s="56">
        <f t="shared" si="221"/>
        <v>1905</v>
      </c>
      <c r="N2231" s="56"/>
      <c r="O2231" s="56">
        <f t="shared" si="222"/>
        <v>2</v>
      </c>
      <c r="P2231" s="56">
        <f t="shared" si="223"/>
        <v>16</v>
      </c>
      <c r="Q2231" s="2" t="str">
        <f t="shared" si="220"/>
        <v>&lt;a href="set01\hope_pioneer_jan1904todec1906\hsn\hope_school_notes_february_16_1905_p8_hp.pdf"&gt;School Notes&lt;/a&gt;</v>
      </c>
    </row>
    <row r="2232" spans="1:17" x14ac:dyDescent="0.25">
      <c r="A2232" s="2">
        <v>8356</v>
      </c>
      <c r="B2232" s="4" t="s">
        <v>186</v>
      </c>
      <c r="C2232" s="4" t="s">
        <v>10203</v>
      </c>
      <c r="D2232" s="52">
        <v>1875</v>
      </c>
      <c r="E2232" s="5" t="s">
        <v>13632</v>
      </c>
      <c r="F2232" s="5">
        <v>5</v>
      </c>
      <c r="G2232" s="5">
        <v>42</v>
      </c>
      <c r="H2232" s="5">
        <v>7826</v>
      </c>
      <c r="I2232" s="99" t="s">
        <v>31784</v>
      </c>
      <c r="J2232" s="46" t="s">
        <v>33128</v>
      </c>
      <c r="K2232" s="56"/>
      <c r="L2232" s="56"/>
      <c r="M2232" s="56">
        <f t="shared" si="221"/>
        <v>1905</v>
      </c>
      <c r="N2232" s="56"/>
      <c r="O2232" s="56">
        <f t="shared" si="222"/>
        <v>2</v>
      </c>
      <c r="P2232" s="56">
        <f t="shared" si="223"/>
        <v>17</v>
      </c>
      <c r="Q2232" s="2" t="str">
        <f t="shared" si="220"/>
        <v>&lt;a href="set03\wimbledon_news\wimbledon_news_1900_-_1905\miscellaneous\wimbledon_school_notes_february_17,_1905_p5_wn.pdf"&gt;School Notes&lt;/a&gt;</v>
      </c>
    </row>
    <row r="2233" spans="1:17" x14ac:dyDescent="0.25">
      <c r="A2233" s="2">
        <v>36</v>
      </c>
      <c r="B2233" s="4" t="s">
        <v>9305</v>
      </c>
      <c r="C2233" s="4" t="s">
        <v>9306</v>
      </c>
      <c r="D2233" s="52">
        <v>1881</v>
      </c>
      <c r="E2233" s="5" t="s">
        <v>13633</v>
      </c>
      <c r="F2233" s="5">
        <v>1</v>
      </c>
      <c r="G2233" s="5">
        <v>30</v>
      </c>
      <c r="H2233" s="5">
        <v>6301</v>
      </c>
      <c r="I2233" t="s">
        <v>30312</v>
      </c>
      <c r="J2233" s="46" t="s">
        <v>33118</v>
      </c>
      <c r="K2233" s="56"/>
      <c r="L2233" s="56"/>
      <c r="M2233" s="56">
        <f t="shared" si="221"/>
        <v>1905</v>
      </c>
      <c r="N2233" s="56"/>
      <c r="O2233" s="56">
        <f t="shared" si="222"/>
        <v>2</v>
      </c>
      <c r="P2233" s="56">
        <f t="shared" si="223"/>
        <v>23</v>
      </c>
      <c r="Q2233" s="2" t="str">
        <f t="shared" si="220"/>
        <v>&lt;a href="set03\se\se_september_4,_1902_-_december_28,_1905\miscellaneous\adams,_thomas_reminiscence_february_23,_1905_p1_se.pdf"&gt;Reminiscence&lt;/a&gt;</v>
      </c>
    </row>
    <row r="2234" spans="1:17" x14ac:dyDescent="0.25">
      <c r="A2234" s="2">
        <v>3639</v>
      </c>
      <c r="B2234" s="4" t="s">
        <v>1761</v>
      </c>
      <c r="C2234" s="4" t="s">
        <v>10203</v>
      </c>
      <c r="D2234" s="98">
        <v>1881</v>
      </c>
      <c r="E2234" s="5" t="s">
        <v>1756</v>
      </c>
      <c r="F2234" s="5">
        <v>8</v>
      </c>
      <c r="G2234" s="5">
        <v>27.1</v>
      </c>
      <c r="H2234" s="5"/>
      <c r="I2234" t="s">
        <v>32758</v>
      </c>
      <c r="J2234" s="46" t="s">
        <v>33113</v>
      </c>
      <c r="M2234" s="56">
        <f t="shared" si="221"/>
        <v>1905</v>
      </c>
      <c r="N2234" s="56"/>
      <c r="O2234" s="56">
        <f t="shared" si="222"/>
        <v>2</v>
      </c>
      <c r="P2234" s="56">
        <f t="shared" si="223"/>
        <v>23</v>
      </c>
      <c r="Q2234" s="2" t="str">
        <f t="shared" si="220"/>
        <v>&lt;a href="set01\hope_pioneer_jan1904todec1906\hsn\hope_school_notes_february_23_1905_p8_hp.pdf"&gt;School Notes&lt;/a&gt;</v>
      </c>
    </row>
    <row r="2235" spans="1:17" x14ac:dyDescent="0.25">
      <c r="A2235" s="2">
        <v>7032</v>
      </c>
      <c r="B2235" s="4" t="s">
        <v>33140</v>
      </c>
      <c r="C2235" s="4" t="s">
        <v>33139</v>
      </c>
      <c r="D2235" s="98">
        <v>1881</v>
      </c>
      <c r="E2235" s="5" t="s">
        <v>1756</v>
      </c>
      <c r="F2235" s="5">
        <v>8</v>
      </c>
      <c r="G2235" s="5">
        <v>27.2</v>
      </c>
      <c r="H2235" s="5"/>
      <c r="I2235" t="s">
        <v>32858</v>
      </c>
      <c r="J2235" s="46" t="s">
        <v>33114</v>
      </c>
      <c r="M2235" s="56">
        <f t="shared" si="221"/>
        <v>1905</v>
      </c>
      <c r="N2235" s="56"/>
      <c r="O2235" s="56">
        <f t="shared" si="222"/>
        <v>2</v>
      </c>
      <c r="P2235" s="56">
        <f t="shared" si="223"/>
        <v>23</v>
      </c>
      <c r="Q2235" s="2" t="str">
        <f t="shared" si="220"/>
        <v>&lt;a href="set01\hope_pioneer_jan1904todec1906\sccm\sccm_february_23_1905_p8_hp.pdf"&gt;Meeting Minutes&lt;/a&gt;</v>
      </c>
    </row>
    <row r="2236" spans="1:17" x14ac:dyDescent="0.25">
      <c r="A2236" s="2">
        <v>4901</v>
      </c>
      <c r="B2236" s="4" t="s">
        <v>10146</v>
      </c>
      <c r="C2236" s="4" t="s">
        <v>10147</v>
      </c>
      <c r="D2236" s="52">
        <v>1882</v>
      </c>
      <c r="E2236" s="5" t="s">
        <v>13632</v>
      </c>
      <c r="F2236" s="5">
        <v>5</v>
      </c>
      <c r="G2236" s="5">
        <v>42</v>
      </c>
      <c r="H2236" s="5">
        <v>7784</v>
      </c>
      <c r="I2236" s="99" t="s">
        <v>31735</v>
      </c>
      <c r="J2236" s="46" t="s">
        <v>33128</v>
      </c>
      <c r="K2236" s="56"/>
      <c r="L2236" s="56"/>
      <c r="M2236" s="56">
        <f t="shared" si="221"/>
        <v>1905</v>
      </c>
      <c r="N2236" s="56"/>
      <c r="O2236" s="56">
        <f t="shared" si="222"/>
        <v>2</v>
      </c>
      <c r="P2236" s="56">
        <f t="shared" si="223"/>
        <v>24</v>
      </c>
      <c r="Q2236" s="2" t="str">
        <f t="shared" si="220"/>
        <v>&lt;a href="set03\wimbledon_news\wimbledon_news_1900_-_1905\miscellaneous\luther,_adolf_to_fargo_liver_treatment_february_24,_1905_p5_wn.pdf"&gt;To Fargo Liver treatment&lt;/a&gt;</v>
      </c>
    </row>
    <row r="2237" spans="1:17" x14ac:dyDescent="0.25">
      <c r="A2237" s="2">
        <v>364</v>
      </c>
      <c r="B2237" s="4" t="s">
        <v>9317</v>
      </c>
      <c r="C2237" s="4" t="s">
        <v>610</v>
      </c>
      <c r="D2237" s="52">
        <v>1888</v>
      </c>
      <c r="E2237" s="5" t="s">
        <v>13633</v>
      </c>
      <c r="F2237" s="5">
        <v>5</v>
      </c>
      <c r="G2237" s="5">
        <v>30</v>
      </c>
      <c r="H2237" s="5">
        <v>6310</v>
      </c>
      <c r="I2237" t="s">
        <v>30313</v>
      </c>
      <c r="J2237" s="46" t="s">
        <v>33118</v>
      </c>
      <c r="K2237" s="56"/>
      <c r="L2237" s="56"/>
      <c r="M2237" s="56">
        <f t="shared" si="221"/>
        <v>1905</v>
      </c>
      <c r="N2237" s="56"/>
      <c r="O2237" s="56">
        <f t="shared" si="222"/>
        <v>3</v>
      </c>
      <c r="P2237" s="56">
        <f t="shared" si="223"/>
        <v>2</v>
      </c>
      <c r="Q2237" s="2" t="str">
        <f t="shared" si="220"/>
        <v>&lt;a href="set03\se\se_september_4,_1902_-_december_28,_1905\miscellaneous\batte,_john_appendicitis_march_2,_1905_p5_se.pdf"&gt;Appendicitis&lt;/a&gt;</v>
      </c>
    </row>
    <row r="2238" spans="1:17" x14ac:dyDescent="0.25">
      <c r="A2238" s="2">
        <v>3640</v>
      </c>
      <c r="B2238" s="4" t="s">
        <v>1761</v>
      </c>
      <c r="C2238" s="4" t="s">
        <v>10203</v>
      </c>
      <c r="D2238" s="98">
        <v>1888</v>
      </c>
      <c r="E2238" s="5" t="s">
        <v>1756</v>
      </c>
      <c r="F2238" s="5">
        <v>8</v>
      </c>
      <c r="G2238" s="5">
        <v>27.1</v>
      </c>
      <c r="H2238" s="5"/>
      <c r="I2238" t="s">
        <v>32775</v>
      </c>
      <c r="J2238" s="46" t="s">
        <v>33113</v>
      </c>
      <c r="M2238" s="56">
        <f t="shared" si="221"/>
        <v>1905</v>
      </c>
      <c r="N2238" s="56"/>
      <c r="O2238" s="56">
        <f t="shared" si="222"/>
        <v>3</v>
      </c>
      <c r="P2238" s="56">
        <f t="shared" si="223"/>
        <v>2</v>
      </c>
      <c r="Q2238" s="2" t="str">
        <f t="shared" si="220"/>
        <v>&lt;a href="set01\hope_pioneer_jan1904todec1906\hsn\hope_school_notes_march_2_1905_p8_hp.pdf"&gt;School Notes&lt;/a&gt;</v>
      </c>
    </row>
    <row r="2239" spans="1:17" x14ac:dyDescent="0.25">
      <c r="A2239" s="2">
        <v>8357</v>
      </c>
      <c r="B2239" s="4" t="s">
        <v>186</v>
      </c>
      <c r="C2239" s="4" t="s">
        <v>10203</v>
      </c>
      <c r="D2239" s="52">
        <v>1889</v>
      </c>
      <c r="E2239" s="5" t="s">
        <v>13632</v>
      </c>
      <c r="F2239" s="5">
        <v>4</v>
      </c>
      <c r="G2239" s="5">
        <v>42</v>
      </c>
      <c r="H2239" s="5">
        <v>7829</v>
      </c>
      <c r="I2239" s="99" t="s">
        <v>31785</v>
      </c>
      <c r="J2239" s="46" t="s">
        <v>33128</v>
      </c>
      <c r="K2239" s="56"/>
      <c r="L2239" s="56"/>
      <c r="M2239" s="56">
        <f t="shared" si="221"/>
        <v>1905</v>
      </c>
      <c r="N2239" s="56"/>
      <c r="O2239" s="56">
        <f t="shared" si="222"/>
        <v>3</v>
      </c>
      <c r="P2239" s="56">
        <f t="shared" si="223"/>
        <v>3</v>
      </c>
      <c r="Q2239" s="2" t="str">
        <f t="shared" si="220"/>
        <v>&lt;a href="set03\wimbledon_news\wimbledon_news_1900_-_1905\miscellaneous\wimbledon_school_notes_march_3,_1905_p4_wn.pdf"&gt;School Notes&lt;/a&gt;</v>
      </c>
    </row>
    <row r="2240" spans="1:17" x14ac:dyDescent="0.25">
      <c r="A2240" s="2">
        <v>3641</v>
      </c>
      <c r="B2240" s="4" t="s">
        <v>1761</v>
      </c>
      <c r="C2240" s="4" t="s">
        <v>10203</v>
      </c>
      <c r="D2240" s="98">
        <v>1895</v>
      </c>
      <c r="E2240" s="5" t="s">
        <v>1756</v>
      </c>
      <c r="F2240" s="5">
        <v>8</v>
      </c>
      <c r="G2240" s="5">
        <v>27.1</v>
      </c>
      <c r="H2240" s="5"/>
      <c r="I2240" t="s">
        <v>32780</v>
      </c>
      <c r="J2240" s="46" t="s">
        <v>33113</v>
      </c>
      <c r="M2240" s="56">
        <f t="shared" si="221"/>
        <v>1905</v>
      </c>
      <c r="N2240" s="56"/>
      <c r="O2240" s="56">
        <f t="shared" si="222"/>
        <v>3</v>
      </c>
      <c r="P2240" s="56">
        <f t="shared" si="223"/>
        <v>9</v>
      </c>
      <c r="Q2240" s="2" t="str">
        <f t="shared" si="220"/>
        <v>&lt;a href="set01\hope_pioneer_jan1904todec1906\hsn\hope_school_notes_march_9_1905_p8_hp.pdf"&gt;School Notes&lt;/a&gt;</v>
      </c>
    </row>
    <row r="2241" spans="1:17" x14ac:dyDescent="0.25">
      <c r="A2241" s="2">
        <v>8358</v>
      </c>
      <c r="B2241" s="4" t="s">
        <v>186</v>
      </c>
      <c r="C2241" s="4" t="s">
        <v>10203</v>
      </c>
      <c r="D2241" s="52">
        <v>1896</v>
      </c>
      <c r="E2241" s="5" t="s">
        <v>13632</v>
      </c>
      <c r="F2241" s="5">
        <v>8</v>
      </c>
      <c r="G2241" s="5">
        <v>42</v>
      </c>
      <c r="H2241" s="5">
        <v>7830</v>
      </c>
      <c r="I2241" s="99" t="s">
        <v>31786</v>
      </c>
      <c r="J2241" s="46" t="s">
        <v>33128</v>
      </c>
      <c r="K2241" s="56"/>
      <c r="L2241" s="56"/>
      <c r="M2241" s="56">
        <f t="shared" si="221"/>
        <v>1905</v>
      </c>
      <c r="N2241" s="56"/>
      <c r="O2241" s="56">
        <f t="shared" si="222"/>
        <v>3</v>
      </c>
      <c r="P2241" s="56">
        <f t="shared" si="223"/>
        <v>10</v>
      </c>
      <c r="Q2241" s="2" t="str">
        <f t="shared" si="220"/>
        <v>&lt;a href="set03\wimbledon_news\wimbledon_news_1900_-_1905\miscellaneous\wimbledon_school_notes_march_10,_1905_p8_wn.pdf"&gt;School Notes&lt;/a&gt;</v>
      </c>
    </row>
    <row r="2242" spans="1:17" x14ac:dyDescent="0.25">
      <c r="A2242" s="2">
        <v>2793</v>
      </c>
      <c r="B2242" s="4" t="s">
        <v>10133</v>
      </c>
      <c r="C2242" s="4" t="s">
        <v>1785</v>
      </c>
      <c r="D2242" s="52">
        <v>1898</v>
      </c>
      <c r="E2242" s="5" t="s">
        <v>13632</v>
      </c>
      <c r="F2242" s="5">
        <v>3</v>
      </c>
      <c r="G2242" s="5">
        <v>42</v>
      </c>
      <c r="H2242" s="5">
        <v>7748</v>
      </c>
      <c r="I2242" s="99" t="s">
        <v>31736</v>
      </c>
      <c r="J2242" s="46" t="s">
        <v>33128</v>
      </c>
      <c r="K2242" s="56"/>
      <c r="L2242" s="56"/>
      <c r="M2242" s="56">
        <f t="shared" si="221"/>
        <v>1905</v>
      </c>
      <c r="N2242" s="56"/>
      <c r="O2242" s="56">
        <f t="shared" si="222"/>
        <v>3</v>
      </c>
      <c r="P2242" s="56">
        <f t="shared" si="223"/>
        <v>12</v>
      </c>
      <c r="Q2242" s="2" t="str">
        <f t="shared" ref="Q2242:Q2305" si="224">"&lt;a href="&amp;""""&amp;J2242&amp;"\"&amp;I2242&amp;"""&gt;"&amp;C2242&amp;"&lt;/a&gt;"</f>
        <v>&lt;a href="set03\wimbledon_news\wimbledon_news_1900_-_1905\miscellaneous\hanson,_marion_diptheria_march_12,_1905_p3_wn.pdf"&gt;Diptheria&lt;/a&gt;</v>
      </c>
    </row>
    <row r="2243" spans="1:17" x14ac:dyDescent="0.25">
      <c r="A2243" s="2">
        <v>3642</v>
      </c>
      <c r="B2243" s="4" t="s">
        <v>1761</v>
      </c>
      <c r="C2243" s="4" t="s">
        <v>10203</v>
      </c>
      <c r="D2243" s="98">
        <v>1902</v>
      </c>
      <c r="E2243" s="5" t="s">
        <v>1756</v>
      </c>
      <c r="F2243" s="5">
        <v>8</v>
      </c>
      <c r="G2243" s="5">
        <v>27.1</v>
      </c>
      <c r="H2243" s="5"/>
      <c r="I2243" t="s">
        <v>32773</v>
      </c>
      <c r="J2243" s="46" t="s">
        <v>33113</v>
      </c>
      <c r="M2243" s="56">
        <f t="shared" si="221"/>
        <v>1905</v>
      </c>
      <c r="N2243" s="56"/>
      <c r="O2243" s="56">
        <f t="shared" si="222"/>
        <v>3</v>
      </c>
      <c r="P2243" s="56">
        <f t="shared" si="223"/>
        <v>16</v>
      </c>
      <c r="Q2243" s="2" t="str">
        <f t="shared" si="224"/>
        <v>&lt;a href="set01\hope_pioneer_jan1904todec1906\hsn\hope_school_notes_march_16_1905_p8_hp.pdf"&gt;School Notes&lt;/a&gt;</v>
      </c>
    </row>
    <row r="2244" spans="1:17" x14ac:dyDescent="0.25">
      <c r="A2244" s="2">
        <v>8359</v>
      </c>
      <c r="B2244" s="4" t="s">
        <v>186</v>
      </c>
      <c r="C2244" s="4" t="s">
        <v>10203</v>
      </c>
      <c r="D2244" s="52">
        <v>1903</v>
      </c>
      <c r="E2244" s="5" t="s">
        <v>13632</v>
      </c>
      <c r="F2244" s="5">
        <v>8</v>
      </c>
      <c r="G2244" s="5">
        <v>42</v>
      </c>
      <c r="H2244" s="5">
        <v>7831</v>
      </c>
      <c r="I2244" s="99" t="s">
        <v>31787</v>
      </c>
      <c r="J2244" s="46" t="s">
        <v>33128</v>
      </c>
      <c r="K2244" s="56"/>
      <c r="L2244" s="56"/>
      <c r="M2244" s="56">
        <f t="shared" si="221"/>
        <v>1905</v>
      </c>
      <c r="N2244" s="56"/>
      <c r="O2244" s="56">
        <f t="shared" si="222"/>
        <v>3</v>
      </c>
      <c r="P2244" s="56">
        <f t="shared" si="223"/>
        <v>17</v>
      </c>
      <c r="Q2244" s="2" t="str">
        <f t="shared" si="224"/>
        <v>&lt;a href="set03\wimbledon_news\wimbledon_news_1900_-_1905\miscellaneous\wimbledon_school_notes_march_17,_1905_p8_wn.pdf"&gt;School Notes&lt;/a&gt;</v>
      </c>
    </row>
    <row r="2245" spans="1:17" x14ac:dyDescent="0.25">
      <c r="A2245" s="2">
        <v>3643</v>
      </c>
      <c r="B2245" s="4" t="s">
        <v>1761</v>
      </c>
      <c r="C2245" s="4" t="s">
        <v>10203</v>
      </c>
      <c r="D2245" s="98">
        <v>1909</v>
      </c>
      <c r="E2245" s="5" t="s">
        <v>1756</v>
      </c>
      <c r="F2245" s="5">
        <v>8</v>
      </c>
      <c r="G2245" s="5">
        <v>27.1</v>
      </c>
      <c r="H2245" s="5"/>
      <c r="I2245" t="s">
        <v>32776</v>
      </c>
      <c r="J2245" s="46" t="s">
        <v>33113</v>
      </c>
      <c r="M2245" s="56">
        <f t="shared" si="221"/>
        <v>1905</v>
      </c>
      <c r="N2245" s="56"/>
      <c r="O2245" s="56">
        <f t="shared" si="222"/>
        <v>3</v>
      </c>
      <c r="P2245" s="56">
        <f t="shared" si="223"/>
        <v>23</v>
      </c>
      <c r="Q2245" s="2" t="str">
        <f t="shared" si="224"/>
        <v>&lt;a href="set01\hope_pioneer_jan1904todec1906\hsn\hope_school_notes_march_23_1905_p8_hp.pdf"&gt;School Notes&lt;/a&gt;</v>
      </c>
    </row>
    <row r="2246" spans="1:17" x14ac:dyDescent="0.25">
      <c r="A2246" s="2">
        <v>6697</v>
      </c>
      <c r="B2246" s="4" t="s">
        <v>2739</v>
      </c>
      <c r="C2246" s="4" t="s">
        <v>2740</v>
      </c>
      <c r="D2246" s="52">
        <v>1909</v>
      </c>
      <c r="E2246" s="5" t="s">
        <v>1756</v>
      </c>
      <c r="F2246" s="5">
        <v>4</v>
      </c>
      <c r="G2246" s="5">
        <v>27</v>
      </c>
      <c r="H2246" s="5">
        <v>6179</v>
      </c>
      <c r="I2246" t="s">
        <v>32651</v>
      </c>
      <c r="J2246" s="46" t="s">
        <v>32718</v>
      </c>
      <c r="K2246" s="56"/>
      <c r="L2246" s="56"/>
      <c r="M2246" s="56">
        <f t="shared" ref="M2246:M2296" si="225">YEAR(D2246)</f>
        <v>1905</v>
      </c>
      <c r="N2246" s="56"/>
      <c r="O2246" s="56">
        <f t="shared" ref="O2246:O2296" si="226">MONTH(D2246)</f>
        <v>3</v>
      </c>
      <c r="P2246" s="56">
        <f t="shared" ref="P2246:P2296" si="227">DAY(D2246)</f>
        <v>23</v>
      </c>
      <c r="Q2246" s="2" t="str">
        <f t="shared" si="224"/>
        <v>&lt;a href="set01\hope_pioneer_jan1904todec1906\misc\sollin_emil_odd_accident_march_23_1905_p4_hp.pdf"&gt;Odd Accident&lt;/a&gt;</v>
      </c>
    </row>
    <row r="2247" spans="1:17" x14ac:dyDescent="0.25">
      <c r="A2247" s="2">
        <v>7393</v>
      </c>
      <c r="B2247" s="4" t="s">
        <v>8981</v>
      </c>
      <c r="C2247" s="4" t="s">
        <v>8982</v>
      </c>
      <c r="D2247" s="52">
        <v>1910</v>
      </c>
      <c r="E2247" s="5" t="s">
        <v>11770</v>
      </c>
      <c r="F2247" s="5">
        <v>8</v>
      </c>
      <c r="G2247" s="5">
        <v>7</v>
      </c>
      <c r="H2247" s="5">
        <v>711</v>
      </c>
      <c r="I2247" t="s">
        <v>24122</v>
      </c>
      <c r="J2247" s="46" t="s">
        <v>33089</v>
      </c>
      <c r="K2247" s="56"/>
      <c r="L2247" s="56"/>
      <c r="M2247" s="56">
        <f t="shared" si="225"/>
        <v>1905</v>
      </c>
      <c r="N2247" s="56"/>
      <c r="O2247" s="56">
        <f t="shared" si="226"/>
        <v>3</v>
      </c>
      <c r="P2247" s="56">
        <f t="shared" si="227"/>
        <v>24</v>
      </c>
      <c r="Q2247" s="2" t="str">
        <f t="shared" si="224"/>
        <v>&lt;a href="set03\cg\cg_march_9,_1901_-_december_29,_1905\miscellaneous\thomas,_10_yr_old_of_don_bad_broken_leg_march_24,_1905_p8_cg.pdf"&gt;Bad broken leg&lt;/a&gt;</v>
      </c>
    </row>
    <row r="2248" spans="1:17" x14ac:dyDescent="0.25">
      <c r="A2248" s="2">
        <v>8360</v>
      </c>
      <c r="B2248" s="4" t="s">
        <v>186</v>
      </c>
      <c r="C2248" s="4" t="s">
        <v>10203</v>
      </c>
      <c r="D2248" s="52">
        <v>1910</v>
      </c>
      <c r="E2248" s="5" t="s">
        <v>13632</v>
      </c>
      <c r="F2248" s="5">
        <v>4</v>
      </c>
      <c r="G2248" s="5">
        <v>42</v>
      </c>
      <c r="H2248" s="5">
        <v>7832</v>
      </c>
      <c r="I2248" s="99" t="s">
        <v>31788</v>
      </c>
      <c r="J2248" s="46" t="s">
        <v>33128</v>
      </c>
      <c r="K2248" s="56"/>
      <c r="L2248" s="56"/>
      <c r="M2248" s="56">
        <f t="shared" si="225"/>
        <v>1905</v>
      </c>
      <c r="N2248" s="56"/>
      <c r="O2248" s="56">
        <f t="shared" si="226"/>
        <v>3</v>
      </c>
      <c r="P2248" s="56">
        <f t="shared" si="227"/>
        <v>24</v>
      </c>
      <c r="Q2248" s="2" t="str">
        <f t="shared" si="224"/>
        <v>&lt;a href="set03\wimbledon_news\wimbledon_news_1900_-_1905\miscellaneous\wimbledon_school_notes_march_24,_1905_p4_wn.pdf"&gt;School Notes&lt;/a&gt;</v>
      </c>
    </row>
    <row r="2249" spans="1:17" x14ac:dyDescent="0.25">
      <c r="A2249" s="2">
        <v>984</v>
      </c>
      <c r="B2249" s="4" t="s">
        <v>1630</v>
      </c>
      <c r="C2249" s="4" t="s">
        <v>8065</v>
      </c>
      <c r="D2249" s="52">
        <v>1916</v>
      </c>
      <c r="E2249" s="5" t="s">
        <v>13636</v>
      </c>
      <c r="F2249" s="5">
        <v>1</v>
      </c>
      <c r="G2249" s="5">
        <v>17</v>
      </c>
      <c r="H2249" s="5">
        <v>2760</v>
      </c>
      <c r="I2249" t="s">
        <v>27172</v>
      </c>
      <c r="J2249" s="46" t="s">
        <v>33099</v>
      </c>
      <c r="K2249" s="56"/>
      <c r="L2249" s="56"/>
      <c r="M2249" s="56">
        <f t="shared" si="225"/>
        <v>1905</v>
      </c>
      <c r="N2249" s="56"/>
      <c r="O2249" s="56">
        <f t="shared" si="226"/>
        <v>3</v>
      </c>
      <c r="P2249" s="56">
        <f t="shared" si="227"/>
        <v>30</v>
      </c>
      <c r="Q2249" s="2" t="str">
        <f t="shared" si="224"/>
        <v>&lt;a href="set02\miscellaneous\griggs_county_sentinel\1899_-_1906\electric_light_plant_discussion_march_30,_1905_p1_gcs.pdf"&gt;Electric Light Plant discussion&lt;/a&gt;</v>
      </c>
    </row>
    <row r="2250" spans="1:17" x14ac:dyDescent="0.25">
      <c r="A2250" s="2">
        <v>1072</v>
      </c>
      <c r="B2250" s="4" t="s">
        <v>1630</v>
      </c>
      <c r="C2250" s="4" t="s">
        <v>8078</v>
      </c>
      <c r="D2250" s="52">
        <v>1916</v>
      </c>
      <c r="E2250" s="5" t="s">
        <v>13636</v>
      </c>
      <c r="F2250" s="5">
        <v>1</v>
      </c>
      <c r="G2250" s="5">
        <v>17</v>
      </c>
      <c r="H2250" s="5">
        <v>2767</v>
      </c>
      <c r="I2250" t="s">
        <v>27171</v>
      </c>
      <c r="J2250" s="46" t="s">
        <v>33099</v>
      </c>
      <c r="K2250" s="56"/>
      <c r="L2250" s="56"/>
      <c r="M2250" s="56">
        <f t="shared" si="225"/>
        <v>1905</v>
      </c>
      <c r="N2250" s="56"/>
      <c r="O2250" s="56">
        <f t="shared" si="226"/>
        <v>3</v>
      </c>
      <c r="P2250" s="56">
        <f t="shared" si="227"/>
        <v>30</v>
      </c>
      <c r="Q2250" s="2" t="str">
        <f t="shared" si="224"/>
        <v>&lt;a href="set02\miscellaneous\griggs_county_sentinel\1899_-_1906\cooperstown_village_board_meets_march_30,_1905_p1_gcs.pdf"&gt;Village Board meets &lt;/a&gt;</v>
      </c>
    </row>
    <row r="2251" spans="1:17" x14ac:dyDescent="0.25">
      <c r="A2251" s="2">
        <v>122</v>
      </c>
      <c r="B2251" s="4" t="s">
        <v>8741</v>
      </c>
      <c r="C2251" s="4" t="s">
        <v>8742</v>
      </c>
      <c r="D2251" s="52">
        <v>1917</v>
      </c>
      <c r="E2251" s="5" t="s">
        <v>11770</v>
      </c>
      <c r="F2251" s="5">
        <v>8</v>
      </c>
      <c r="G2251" s="5">
        <v>7</v>
      </c>
      <c r="H2251" s="5">
        <v>527</v>
      </c>
      <c r="I2251" t="s">
        <v>24123</v>
      </c>
      <c r="J2251" s="46" t="s">
        <v>33089</v>
      </c>
      <c r="K2251" s="56"/>
      <c r="L2251" s="56"/>
      <c r="M2251" s="56">
        <f t="shared" si="225"/>
        <v>1905</v>
      </c>
      <c r="N2251" s="56"/>
      <c r="O2251" s="56">
        <f t="shared" si="226"/>
        <v>3</v>
      </c>
      <c r="P2251" s="56">
        <f t="shared" si="227"/>
        <v>31</v>
      </c>
      <c r="Q2251" s="2" t="str">
        <f t="shared" si="224"/>
        <v>&lt;a href="set03\cg\cg_march_9,_1901_-_december_29,_1905\miscellaneous\altringer,_pete_runaway_destroys_buggy_march_31,_1905_p8_cg.pdf"&gt;Runaway Destroys buggy&lt;/a&gt;</v>
      </c>
    </row>
    <row r="2252" spans="1:17" x14ac:dyDescent="0.25">
      <c r="A2252" s="2">
        <v>7394</v>
      </c>
      <c r="B2252" s="4" t="s">
        <v>10180</v>
      </c>
      <c r="C2252" s="4" t="s">
        <v>10181</v>
      </c>
      <c r="D2252" s="52">
        <v>1917</v>
      </c>
      <c r="E2252" s="5" t="s">
        <v>13632</v>
      </c>
      <c r="F2252" s="5">
        <v>4</v>
      </c>
      <c r="G2252" s="5">
        <v>42</v>
      </c>
      <c r="H2252" s="5">
        <v>7808</v>
      </c>
      <c r="I2252" s="99" t="s">
        <v>31737</v>
      </c>
      <c r="J2252" s="46" t="s">
        <v>33128</v>
      </c>
      <c r="K2252" s="56"/>
      <c r="L2252" s="56"/>
      <c r="M2252" s="56">
        <f t="shared" si="225"/>
        <v>1905</v>
      </c>
      <c r="N2252" s="56"/>
      <c r="O2252" s="56">
        <f t="shared" si="226"/>
        <v>3</v>
      </c>
      <c r="P2252" s="56">
        <f t="shared" si="227"/>
        <v>31</v>
      </c>
      <c r="Q2252" s="2" t="str">
        <f t="shared" si="224"/>
        <v>&lt;a href="set03\wimbledon_news\wimbledon_news_1900_-_1905\miscellaneous\thomas,_8yr_old_son_of_d_a_wagon_accident_march_31,_1905_p4_wn.pdf"&gt;Wagon Accident&lt;/a&gt;</v>
      </c>
    </row>
    <row r="2253" spans="1:17" x14ac:dyDescent="0.25">
      <c r="A2253" s="2">
        <v>8361</v>
      </c>
      <c r="B2253" s="4" t="s">
        <v>186</v>
      </c>
      <c r="C2253" s="4" t="s">
        <v>10203</v>
      </c>
      <c r="D2253" s="52">
        <v>1917</v>
      </c>
      <c r="E2253" s="5" t="s">
        <v>13632</v>
      </c>
      <c r="F2253" s="5">
        <v>4</v>
      </c>
      <c r="G2253" s="5">
        <v>42</v>
      </c>
      <c r="H2253" s="5">
        <v>7833</v>
      </c>
      <c r="I2253" s="99" t="s">
        <v>31789</v>
      </c>
      <c r="J2253" s="46" t="s">
        <v>33128</v>
      </c>
      <c r="K2253" s="56"/>
      <c r="L2253" s="56"/>
      <c r="M2253" s="56">
        <f t="shared" si="225"/>
        <v>1905</v>
      </c>
      <c r="N2253" s="56"/>
      <c r="O2253" s="56">
        <f t="shared" si="226"/>
        <v>3</v>
      </c>
      <c r="P2253" s="56">
        <f t="shared" si="227"/>
        <v>31</v>
      </c>
      <c r="Q2253" s="2" t="str">
        <f t="shared" si="224"/>
        <v>&lt;a href="set03\wimbledon_news\wimbledon_news_1900_-_1905\miscellaneous\wimbledon_school_notes_march_31,_1905_p4_wn'.pdf"&gt;School Notes&lt;/a&gt;</v>
      </c>
    </row>
    <row r="2254" spans="1:17" x14ac:dyDescent="0.25">
      <c r="A2254" s="2">
        <v>8362</v>
      </c>
      <c r="B2254" s="4" t="s">
        <v>186</v>
      </c>
      <c r="C2254" s="4" t="s">
        <v>10203</v>
      </c>
      <c r="D2254" s="52">
        <v>1917</v>
      </c>
      <c r="E2254" s="5" t="s">
        <v>13632</v>
      </c>
      <c r="F2254" s="5">
        <v>8</v>
      </c>
      <c r="G2254" s="5">
        <v>42</v>
      </c>
      <c r="H2254" s="5">
        <v>7834</v>
      </c>
      <c r="I2254" s="99" t="s">
        <v>31790</v>
      </c>
      <c r="J2254" s="46" t="s">
        <v>33128</v>
      </c>
      <c r="K2254" s="56"/>
      <c r="L2254" s="56"/>
      <c r="M2254" s="56">
        <f t="shared" si="225"/>
        <v>1905</v>
      </c>
      <c r="N2254" s="56"/>
      <c r="O2254" s="56">
        <f t="shared" si="226"/>
        <v>3</v>
      </c>
      <c r="P2254" s="56">
        <f t="shared" si="227"/>
        <v>31</v>
      </c>
      <c r="Q2254" s="2" t="str">
        <f t="shared" si="224"/>
        <v>&lt;a href="set03\wimbledon_news\wimbledon_news_1900_-_1905\miscellaneous\wimbledon_school_notes_march_31,_1905_p8_wn.pdf"&gt;School Notes&lt;/a&gt;</v>
      </c>
    </row>
    <row r="2255" spans="1:17" x14ac:dyDescent="0.25">
      <c r="A2255" s="2">
        <v>3093</v>
      </c>
      <c r="B2255" s="4" t="s">
        <v>1700</v>
      </c>
      <c r="C2255" s="4" t="s">
        <v>2232</v>
      </c>
      <c r="D2255" s="52">
        <v>1923</v>
      </c>
      <c r="E2255" s="5" t="s">
        <v>1756</v>
      </c>
      <c r="F2255" s="5">
        <v>1</v>
      </c>
      <c r="G2255" s="5">
        <v>27</v>
      </c>
      <c r="H2255" s="5">
        <v>6130</v>
      </c>
      <c r="I2255" t="s">
        <v>32652</v>
      </c>
      <c r="J2255" s="46" t="s">
        <v>32718</v>
      </c>
      <c r="K2255" s="56"/>
      <c r="L2255" s="56"/>
      <c r="M2255" s="56">
        <f t="shared" si="225"/>
        <v>1905</v>
      </c>
      <c r="N2255" s="56"/>
      <c r="O2255" s="56">
        <f t="shared" si="226"/>
        <v>4</v>
      </c>
      <c r="P2255" s="56">
        <f t="shared" si="227"/>
        <v>6</v>
      </c>
      <c r="Q2255" s="2" t="str">
        <f t="shared" si="224"/>
        <v>&lt;a href="set01\hope_pioneer_jan1904todec1906\misc\hope_city_election_results_april_6_1905_p1_hp.pdf"&gt;City Election Results&lt;/a&gt;</v>
      </c>
    </row>
    <row r="2256" spans="1:17" x14ac:dyDescent="0.25">
      <c r="A2256" s="2">
        <v>3644</v>
      </c>
      <c r="B2256" s="4" t="s">
        <v>1761</v>
      </c>
      <c r="C2256" s="4" t="s">
        <v>10203</v>
      </c>
      <c r="D2256" s="98">
        <v>1923</v>
      </c>
      <c r="E2256" s="5" t="s">
        <v>1756</v>
      </c>
      <c r="F2256" s="5">
        <v>8</v>
      </c>
      <c r="G2256" s="5">
        <v>27.1</v>
      </c>
      <c r="H2256" s="5"/>
      <c r="I2256" t="s">
        <v>32739</v>
      </c>
      <c r="J2256" s="46" t="s">
        <v>33113</v>
      </c>
      <c r="M2256" s="56">
        <f t="shared" si="225"/>
        <v>1905</v>
      </c>
      <c r="N2256" s="56"/>
      <c r="O2256" s="56">
        <f t="shared" si="226"/>
        <v>4</v>
      </c>
      <c r="P2256" s="56">
        <f t="shared" si="227"/>
        <v>6</v>
      </c>
      <c r="Q2256" s="2" t="str">
        <f t="shared" si="224"/>
        <v>&lt;a href="set01\hope_pioneer_jan1904todec1906\hsn\hope_school_notes_april_6_1905_p8_hp.pdf"&gt;School Notes&lt;/a&gt;</v>
      </c>
    </row>
    <row r="2257" spans="1:17" x14ac:dyDescent="0.25">
      <c r="A2257" s="2">
        <v>4645</v>
      </c>
      <c r="B2257" s="4" t="s">
        <v>8859</v>
      </c>
      <c r="C2257" s="4" t="s">
        <v>8860</v>
      </c>
      <c r="D2257" s="52">
        <v>1924</v>
      </c>
      <c r="E2257" s="5" t="s">
        <v>11770</v>
      </c>
      <c r="F2257" s="5">
        <v>8</v>
      </c>
      <c r="G2257" s="5">
        <v>7</v>
      </c>
      <c r="H2257" s="5">
        <v>595</v>
      </c>
      <c r="I2257" t="s">
        <v>24124</v>
      </c>
      <c r="J2257" s="46" t="s">
        <v>33089</v>
      </c>
      <c r="K2257" s="56"/>
      <c r="L2257" s="56"/>
      <c r="M2257" s="56">
        <f t="shared" si="225"/>
        <v>1905</v>
      </c>
      <c r="N2257" s="56"/>
      <c r="O2257" s="56">
        <f t="shared" si="226"/>
        <v>4</v>
      </c>
      <c r="P2257" s="56">
        <f t="shared" si="227"/>
        <v>7</v>
      </c>
      <c r="Q2257" s="2" t="str">
        <f t="shared" si="224"/>
        <v>&lt;a href="set03\cg\cg_march_9,_1901_-_december_29,_1905\miscellaneous\langworthy,_d_a_severe_accident_april_7,_1905_p8_cg.pdf"&gt;Severe accident&lt;/a&gt;</v>
      </c>
    </row>
    <row r="2258" spans="1:17" x14ac:dyDescent="0.25">
      <c r="A2258" s="2">
        <v>8363</v>
      </c>
      <c r="B2258" s="4" t="s">
        <v>186</v>
      </c>
      <c r="C2258" s="4" t="s">
        <v>10203</v>
      </c>
      <c r="D2258" s="52">
        <v>1924</v>
      </c>
      <c r="E2258" s="5" t="s">
        <v>13632</v>
      </c>
      <c r="F2258" s="5">
        <v>8</v>
      </c>
      <c r="G2258" s="5">
        <v>42</v>
      </c>
      <c r="H2258" s="5">
        <v>7822</v>
      </c>
      <c r="I2258" s="99" t="s">
        <v>31791</v>
      </c>
      <c r="J2258" s="46" t="s">
        <v>33128</v>
      </c>
      <c r="K2258" s="56"/>
      <c r="L2258" s="56"/>
      <c r="M2258" s="56">
        <f t="shared" si="225"/>
        <v>1905</v>
      </c>
      <c r="N2258" s="56"/>
      <c r="O2258" s="56">
        <f t="shared" si="226"/>
        <v>4</v>
      </c>
      <c r="P2258" s="56">
        <f t="shared" si="227"/>
        <v>7</v>
      </c>
      <c r="Q2258" s="2" t="str">
        <f t="shared" si="224"/>
        <v>&lt;a href="set03\wimbledon_news\wimbledon_news_1900_-_1905\miscellaneous\wimbledon_school_notes_april_7,_1905_p8.pdf"&gt;School Notes&lt;/a&gt;</v>
      </c>
    </row>
    <row r="2259" spans="1:17" x14ac:dyDescent="0.25">
      <c r="A2259" s="2">
        <v>2347</v>
      </c>
      <c r="B2259" s="4" t="s">
        <v>33147</v>
      </c>
      <c r="C2259" s="4" t="s">
        <v>33139</v>
      </c>
      <c r="D2259" s="43">
        <v>1930</v>
      </c>
      <c r="E2259" s="5" t="s">
        <v>13636</v>
      </c>
      <c r="F2259" s="5">
        <v>5</v>
      </c>
      <c r="G2259" s="5">
        <v>17</v>
      </c>
      <c r="H2259" s="5"/>
      <c r="I2259" t="s">
        <v>27173</v>
      </c>
      <c r="J2259" s="46" t="s">
        <v>33099</v>
      </c>
      <c r="K2259" s="56"/>
      <c r="L2259" s="56"/>
      <c r="M2259" s="56">
        <f t="shared" si="225"/>
        <v>1905</v>
      </c>
      <c r="N2259" s="56"/>
      <c r="O2259" s="56">
        <f t="shared" si="226"/>
        <v>4</v>
      </c>
      <c r="P2259" s="56">
        <f t="shared" si="227"/>
        <v>13</v>
      </c>
      <c r="Q2259" s="2" t="str">
        <f t="shared" si="224"/>
        <v>&lt;a href="set02\miscellaneous\griggs_county_sentinel\1899_-_1906\gccm_april_13,_1905_p5_gcs.pdf"&gt;Meeting Minutes&lt;/a&gt;</v>
      </c>
    </row>
    <row r="2260" spans="1:17" x14ac:dyDescent="0.25">
      <c r="A2260" s="2">
        <v>3367</v>
      </c>
      <c r="B2260" s="4" t="s">
        <v>1723</v>
      </c>
      <c r="C2260" s="4" t="s">
        <v>2682</v>
      </c>
      <c r="D2260" s="52">
        <v>1930</v>
      </c>
      <c r="E2260" s="5" t="s">
        <v>1756</v>
      </c>
      <c r="F2260" s="5">
        <v>5</v>
      </c>
      <c r="G2260" s="5">
        <v>27</v>
      </c>
      <c r="H2260" s="5">
        <v>6147</v>
      </c>
      <c r="I2260" t="s">
        <v>32653</v>
      </c>
      <c r="J2260" s="46" t="s">
        <v>32718</v>
      </c>
      <c r="K2260" s="56"/>
      <c r="L2260" s="56"/>
      <c r="M2260" s="56">
        <f t="shared" si="225"/>
        <v>1905</v>
      </c>
      <c r="N2260" s="56"/>
      <c r="O2260" s="56">
        <f t="shared" si="226"/>
        <v>4</v>
      </c>
      <c r="P2260" s="56">
        <f t="shared" si="227"/>
        <v>13</v>
      </c>
      <c r="Q2260" s="2" t="str">
        <f t="shared" si="224"/>
        <v>&lt;a href="set01\hope_pioneer_jan1904todec1906\misc\hope_cornet_band_formed_april_13_1905_p5_hp.pdf"&gt;Formed&lt;/a&gt;</v>
      </c>
    </row>
    <row r="2261" spans="1:17" x14ac:dyDescent="0.25">
      <c r="A2261" s="2">
        <v>7033</v>
      </c>
      <c r="B2261" s="4" t="s">
        <v>33140</v>
      </c>
      <c r="C2261" s="4" t="s">
        <v>33139</v>
      </c>
      <c r="D2261" s="98">
        <v>1930</v>
      </c>
      <c r="E2261" s="5" t="s">
        <v>1756</v>
      </c>
      <c r="F2261" s="5">
        <v>8</v>
      </c>
      <c r="G2261" s="5">
        <v>27.2</v>
      </c>
      <c r="H2261" s="5"/>
      <c r="I2261" t="s">
        <v>32859</v>
      </c>
      <c r="J2261" s="46" t="s">
        <v>33114</v>
      </c>
      <c r="M2261" s="56">
        <f t="shared" si="225"/>
        <v>1905</v>
      </c>
      <c r="N2261" s="56"/>
      <c r="O2261" s="56">
        <f t="shared" si="226"/>
        <v>4</v>
      </c>
      <c r="P2261" s="56">
        <f t="shared" si="227"/>
        <v>13</v>
      </c>
      <c r="Q2261" s="2" t="str">
        <f t="shared" si="224"/>
        <v>&lt;a href="set01\hope_pioneer_jan1904todec1906\sccm\sccm_april_13_1905_p8_hp.pdf"&gt;Meeting Minutes&lt;/a&gt;</v>
      </c>
    </row>
    <row r="2262" spans="1:17" x14ac:dyDescent="0.25">
      <c r="A2262" s="2">
        <v>5951</v>
      </c>
      <c r="B2262" s="4" t="s">
        <v>12639</v>
      </c>
      <c r="C2262" s="4" t="s">
        <v>1607</v>
      </c>
      <c r="D2262" s="52">
        <v>1931</v>
      </c>
      <c r="E2262" s="5" t="s">
        <v>11770</v>
      </c>
      <c r="F2262" s="5">
        <v>7</v>
      </c>
      <c r="G2262" s="5">
        <v>7</v>
      </c>
      <c r="H2262" s="5">
        <v>624</v>
      </c>
      <c r="I2262" t="s">
        <v>24125</v>
      </c>
      <c r="J2262" s="46" t="s">
        <v>33089</v>
      </c>
      <c r="K2262" s="56"/>
      <c r="L2262" s="56"/>
      <c r="M2262" s="56">
        <f t="shared" si="225"/>
        <v>1905</v>
      </c>
      <c r="N2262" s="56"/>
      <c r="O2262" s="56">
        <f t="shared" si="226"/>
        <v>4</v>
      </c>
      <c r="P2262" s="56">
        <f t="shared" si="227"/>
        <v>14</v>
      </c>
      <c r="Q2262" s="2" t="str">
        <f t="shared" si="224"/>
        <v>&lt;a href="set03\cg\cg_march_9,_1901_-_december_29,_1905\miscellaneous\pleasantview_notes_april_14,_1905_p7cg.pdf"&gt;Notes&lt;/a&gt;</v>
      </c>
    </row>
    <row r="2263" spans="1:17" x14ac:dyDescent="0.25">
      <c r="A2263" s="2">
        <v>8364</v>
      </c>
      <c r="B2263" s="4" t="s">
        <v>186</v>
      </c>
      <c r="C2263" s="4" t="s">
        <v>10203</v>
      </c>
      <c r="D2263" s="52">
        <v>1931</v>
      </c>
      <c r="E2263" s="5" t="s">
        <v>13632</v>
      </c>
      <c r="F2263" s="5">
        <v>1</v>
      </c>
      <c r="G2263" s="5">
        <v>42</v>
      </c>
      <c r="H2263" s="5">
        <v>7823</v>
      </c>
      <c r="I2263" s="99" t="s">
        <v>31792</v>
      </c>
      <c r="J2263" s="46" t="s">
        <v>33128</v>
      </c>
      <c r="K2263" s="56"/>
      <c r="L2263" s="56"/>
      <c r="M2263" s="56">
        <f t="shared" si="225"/>
        <v>1905</v>
      </c>
      <c r="N2263" s="56"/>
      <c r="O2263" s="56">
        <f t="shared" si="226"/>
        <v>4</v>
      </c>
      <c r="P2263" s="56">
        <f t="shared" si="227"/>
        <v>14</v>
      </c>
      <c r="Q2263" s="2" t="str">
        <f t="shared" si="224"/>
        <v>&lt;a href="set03\wimbledon_news\wimbledon_news_1900_-_1905\miscellaneous\wimbledon_school_notes_april_14,_1905_p1_wn.pdf"&gt;School Notes&lt;/a&gt;</v>
      </c>
    </row>
    <row r="2264" spans="1:17" x14ac:dyDescent="0.25">
      <c r="A2264" s="2">
        <v>3303</v>
      </c>
      <c r="B2264" s="4" t="s">
        <v>2282</v>
      </c>
      <c r="C2264" s="4" t="s">
        <v>2678</v>
      </c>
      <c r="D2264" s="52">
        <v>1937</v>
      </c>
      <c r="E2264" s="5" t="s">
        <v>1756</v>
      </c>
      <c r="F2264" s="5">
        <v>4</v>
      </c>
      <c r="G2264" s="5">
        <v>27</v>
      </c>
      <c r="H2264" s="5">
        <v>6143</v>
      </c>
      <c r="I2264" t="s">
        <v>32654</v>
      </c>
      <c r="J2264" s="46" t="s">
        <v>32718</v>
      </c>
      <c r="K2264" s="56"/>
      <c r="L2264" s="56"/>
      <c r="M2264" s="56">
        <f t="shared" si="225"/>
        <v>1905</v>
      </c>
      <c r="N2264" s="56"/>
      <c r="O2264" s="56">
        <f t="shared" si="226"/>
        <v>4</v>
      </c>
      <c r="P2264" s="56">
        <f t="shared" si="227"/>
        <v>20</v>
      </c>
      <c r="Q2264" s="2" t="str">
        <f t="shared" si="224"/>
        <v>&lt;a href="set01\hope_pioneer_jan1904todec1906\misc\hope_city_appointments_april_20_1905_p4_hp.pdf"&gt;City Appointments&lt;/a&gt;</v>
      </c>
    </row>
    <row r="2265" spans="1:17" x14ac:dyDescent="0.25">
      <c r="A2265" s="2">
        <v>3645</v>
      </c>
      <c r="B2265" s="4" t="s">
        <v>1761</v>
      </c>
      <c r="C2265" s="4" t="s">
        <v>10203</v>
      </c>
      <c r="D2265" s="98">
        <v>1937</v>
      </c>
      <c r="E2265" s="5" t="s">
        <v>1756</v>
      </c>
      <c r="F2265" s="5">
        <v>8</v>
      </c>
      <c r="G2265" s="5">
        <v>27.1</v>
      </c>
      <c r="H2265" s="5"/>
      <c r="I2265" t="s">
        <v>32734</v>
      </c>
      <c r="J2265" s="46" t="s">
        <v>33113</v>
      </c>
      <c r="M2265" s="56">
        <f t="shared" si="225"/>
        <v>1905</v>
      </c>
      <c r="N2265" s="56"/>
      <c r="O2265" s="56">
        <f t="shared" si="226"/>
        <v>4</v>
      </c>
      <c r="P2265" s="56">
        <f t="shared" si="227"/>
        <v>20</v>
      </c>
      <c r="Q2265" s="2" t="str">
        <f t="shared" si="224"/>
        <v>&lt;a href="set01\hope_pioneer_jan1904todec1906\hsn\hope_school_notes_april_20_1905_p8_hp.pdf"&gt;School Notes&lt;/a&gt;</v>
      </c>
    </row>
    <row r="2266" spans="1:17" x14ac:dyDescent="0.25">
      <c r="A2266" s="2">
        <v>7177</v>
      </c>
      <c r="B2266" s="4" t="s">
        <v>8054</v>
      </c>
      <c r="C2266" s="4" t="s">
        <v>8105</v>
      </c>
      <c r="D2266" s="52">
        <v>1937</v>
      </c>
      <c r="E2266" s="5" t="s">
        <v>13636</v>
      </c>
      <c r="F2266" s="5">
        <v>1</v>
      </c>
      <c r="G2266" s="5">
        <v>17</v>
      </c>
      <c r="H2266" s="5">
        <v>2806</v>
      </c>
      <c r="I2266" t="s">
        <v>27174</v>
      </c>
      <c r="J2266" s="46" t="s">
        <v>33099</v>
      </c>
      <c r="K2266" s="56"/>
      <c r="L2266" s="56"/>
      <c r="M2266" s="56">
        <f t="shared" si="225"/>
        <v>1905</v>
      </c>
      <c r="N2266" s="56"/>
      <c r="O2266" s="56">
        <f t="shared" si="226"/>
        <v>4</v>
      </c>
      <c r="P2266" s="56">
        <f t="shared" si="227"/>
        <v>20</v>
      </c>
      <c r="Q2266" s="2" t="str">
        <f t="shared" si="224"/>
        <v>&lt;a href="set02\miscellaneous\griggs_county_sentinel\1899_-_1906\stringer,_william_l_receives_patent_april_20,_1905_p1_gcs.pdf"&gt;Receives patent&lt;/a&gt;</v>
      </c>
    </row>
    <row r="2267" spans="1:17" x14ac:dyDescent="0.25">
      <c r="A2267" s="2">
        <v>6072</v>
      </c>
      <c r="B2267" s="4" t="s">
        <v>8918</v>
      </c>
      <c r="C2267" s="4" t="s">
        <v>8919</v>
      </c>
      <c r="D2267" s="52">
        <v>1938</v>
      </c>
      <c r="E2267" s="5" t="s">
        <v>11770</v>
      </c>
      <c r="F2267" s="5">
        <v>1</v>
      </c>
      <c r="G2267" s="5">
        <v>7</v>
      </c>
      <c r="H2267" s="5">
        <v>674</v>
      </c>
      <c r="I2267" t="s">
        <v>24126</v>
      </c>
      <c r="J2267" s="46" t="s">
        <v>33089</v>
      </c>
      <c r="K2267" s="56"/>
      <c r="L2267" s="56"/>
      <c r="M2267" s="56">
        <f t="shared" si="225"/>
        <v>1905</v>
      </c>
      <c r="N2267" s="56"/>
      <c r="O2267" s="56">
        <f t="shared" si="226"/>
        <v>4</v>
      </c>
      <c r="P2267" s="56">
        <f t="shared" si="227"/>
        <v>21</v>
      </c>
      <c r="Q2267" s="2" t="str">
        <f t="shared" si="224"/>
        <v>&lt;a href="set03\cg\cg_march_9,_1901_-_december_29,_1905\miscellaneous\prosser,_c_h_thrown_-_severe_injury_april_21,_1905_p1_cg.pdf"&gt;Thrown - severe injury&lt;/a&gt;</v>
      </c>
    </row>
    <row r="2268" spans="1:17" x14ac:dyDescent="0.25">
      <c r="A2268" s="2">
        <v>724</v>
      </c>
      <c r="B2268" s="4" t="s">
        <v>9333</v>
      </c>
      <c r="C2268" s="4" t="s">
        <v>9335</v>
      </c>
      <c r="D2268" s="52">
        <v>1944</v>
      </c>
      <c r="E2268" s="5" t="s">
        <v>13633</v>
      </c>
      <c r="F2268" s="5">
        <v>5</v>
      </c>
      <c r="G2268" s="5">
        <v>30</v>
      </c>
      <c r="H2268" s="5">
        <v>6320</v>
      </c>
      <c r="I2268" t="s">
        <v>30314</v>
      </c>
      <c r="J2268" s="46" t="s">
        <v>33118</v>
      </c>
      <c r="K2268" s="56"/>
      <c r="L2268" s="56"/>
      <c r="M2268" s="56">
        <f t="shared" si="225"/>
        <v>1905</v>
      </c>
      <c r="N2268" s="56"/>
      <c r="O2268" s="56">
        <f t="shared" si="226"/>
        <v>4</v>
      </c>
      <c r="P2268" s="56">
        <f t="shared" si="227"/>
        <v>27</v>
      </c>
      <c r="Q2268" s="2" t="str">
        <f t="shared" si="224"/>
        <v>&lt;a href="set03\se\se_september_4,_1902_-_december_28,_1905\miscellaneous\canfield,_a_a_runaways_april_27,_1905_p5_se.pdf"&gt;Runaways&lt;/a&gt;</v>
      </c>
    </row>
    <row r="2269" spans="1:17" x14ac:dyDescent="0.25">
      <c r="A2269" s="2">
        <v>1078</v>
      </c>
      <c r="B2269" s="4" t="s">
        <v>6585</v>
      </c>
      <c r="C2269" s="4" t="s">
        <v>8062</v>
      </c>
      <c r="D2269" s="52">
        <v>1944</v>
      </c>
      <c r="E2269" s="5" t="s">
        <v>13636</v>
      </c>
      <c r="F2269" s="5">
        <v>4</v>
      </c>
      <c r="G2269" s="5">
        <v>17</v>
      </c>
      <c r="H2269" s="5">
        <v>2769</v>
      </c>
      <c r="I2269" t="s">
        <v>27175</v>
      </c>
      <c r="J2269" s="46" t="s">
        <v>33099</v>
      </c>
      <c r="K2269" s="56"/>
      <c r="L2269" s="56"/>
      <c r="M2269" s="56">
        <f t="shared" si="225"/>
        <v>1905</v>
      </c>
      <c r="N2269" s="56"/>
      <c r="O2269" s="56">
        <f t="shared" si="226"/>
        <v>4</v>
      </c>
      <c r="P2269" s="56">
        <f t="shared" si="227"/>
        <v>27</v>
      </c>
      <c r="Q2269" s="2" t="str">
        <f t="shared" si="224"/>
        <v>&lt;a href="set02\miscellaneous\griggs_county_sentinel\1899_-_1906\electric_light_plant_-_bad_copy_-_april_27,_1905_p4_gcs.pdf"&gt;Commercial Club Electric Light Plant&lt;/a&gt;</v>
      </c>
    </row>
    <row r="2270" spans="1:17" x14ac:dyDescent="0.25">
      <c r="A2270" s="2">
        <v>2348</v>
      </c>
      <c r="B2270" s="4" t="s">
        <v>33147</v>
      </c>
      <c r="C2270" s="4" t="s">
        <v>33139</v>
      </c>
      <c r="D2270" s="12">
        <v>1944</v>
      </c>
      <c r="E2270" s="5" t="s">
        <v>13636</v>
      </c>
      <c r="F2270" s="5">
        <v>4</v>
      </c>
      <c r="G2270" s="5">
        <v>17</v>
      </c>
      <c r="H2270" s="5"/>
      <c r="I2270" t="s">
        <v>27176</v>
      </c>
      <c r="J2270" s="46" t="s">
        <v>33099</v>
      </c>
      <c r="K2270" s="56"/>
      <c r="L2270" s="56"/>
      <c r="M2270" s="56">
        <f t="shared" si="225"/>
        <v>1905</v>
      </c>
      <c r="N2270" s="56"/>
      <c r="O2270" s="56">
        <f t="shared" si="226"/>
        <v>4</v>
      </c>
      <c r="P2270" s="56">
        <f t="shared" si="227"/>
        <v>27</v>
      </c>
      <c r="Q2270" s="2" t="str">
        <f t="shared" si="224"/>
        <v>&lt;a href="set02\miscellaneous\griggs_county_sentinel\1899_-_1906\gccm_april_27,_1905_p4_gcs.pdf"&gt;Meeting Minutes&lt;/a&gt;</v>
      </c>
    </row>
    <row r="2271" spans="1:17" x14ac:dyDescent="0.25">
      <c r="A2271" s="2">
        <v>2887</v>
      </c>
      <c r="B2271" s="4" t="s">
        <v>9366</v>
      </c>
      <c r="C2271" s="4" t="s">
        <v>9367</v>
      </c>
      <c r="D2271" s="52">
        <v>1944</v>
      </c>
      <c r="E2271" s="5" t="s">
        <v>13633</v>
      </c>
      <c r="F2271" s="5">
        <v>5</v>
      </c>
      <c r="G2271" s="5">
        <v>30</v>
      </c>
      <c r="H2271" s="5">
        <v>6340</v>
      </c>
      <c r="I2271" t="s">
        <v>30315</v>
      </c>
      <c r="J2271" s="46" t="s">
        <v>33118</v>
      </c>
      <c r="K2271" s="56"/>
      <c r="L2271" s="56"/>
      <c r="M2271" s="56">
        <f t="shared" si="225"/>
        <v>1905</v>
      </c>
      <c r="N2271" s="56"/>
      <c r="O2271" s="56">
        <f t="shared" si="226"/>
        <v>4</v>
      </c>
      <c r="P2271" s="56">
        <f t="shared" si="227"/>
        <v>27</v>
      </c>
      <c r="Q2271" s="2" t="str">
        <f t="shared" si="224"/>
        <v>&lt;a href="set03\se\se_september_4,_1902_-_december_28,_1905\miscellaneous\hauser,_frank_barn_burns_april_27,_1905_p5_se.pdf"&gt;Barn Burns&lt;/a&gt;</v>
      </c>
    </row>
    <row r="2272" spans="1:17" x14ac:dyDescent="0.25">
      <c r="A2272" s="2">
        <v>3529</v>
      </c>
      <c r="B2272" s="4" t="s">
        <v>1761</v>
      </c>
      <c r="C2272" s="4" t="s">
        <v>32830</v>
      </c>
      <c r="D2272" s="98">
        <v>1944</v>
      </c>
      <c r="E2272" s="5" t="s">
        <v>1756</v>
      </c>
      <c r="F2272" s="5">
        <v>4</v>
      </c>
      <c r="G2272" s="5">
        <v>27.1</v>
      </c>
      <c r="H2272" s="5"/>
      <c r="I2272" t="s">
        <v>32722</v>
      </c>
      <c r="J2272" s="46" t="s">
        <v>33113</v>
      </c>
      <c r="M2272" s="56">
        <f t="shared" si="225"/>
        <v>1905</v>
      </c>
      <c r="N2272" s="56"/>
      <c r="O2272" s="56">
        <f t="shared" si="226"/>
        <v>4</v>
      </c>
      <c r="P2272" s="56">
        <f t="shared" si="227"/>
        <v>27</v>
      </c>
      <c r="Q2272" s="2" t="str">
        <f t="shared" si="224"/>
        <v>&lt;a href="set01\hope_pioneer_jan1904todec1906\hsn\hope_high_school_declamation_contest_april_27_1905_p4_hp.pdf"&gt;High School Declamation Contest&lt;/a&gt;</v>
      </c>
    </row>
    <row r="2273" spans="1:17" x14ac:dyDescent="0.25">
      <c r="A2273" s="2">
        <v>3646</v>
      </c>
      <c r="B2273" s="4" t="s">
        <v>1761</v>
      </c>
      <c r="C2273" s="4" t="s">
        <v>10203</v>
      </c>
      <c r="D2273" s="98">
        <v>1944</v>
      </c>
      <c r="E2273" s="5" t="s">
        <v>1756</v>
      </c>
      <c r="F2273" s="5">
        <v>8</v>
      </c>
      <c r="G2273" s="5">
        <v>27.1</v>
      </c>
      <c r="H2273" s="5"/>
      <c r="I2273" t="s">
        <v>32736</v>
      </c>
      <c r="J2273" s="46" t="s">
        <v>33113</v>
      </c>
      <c r="M2273" s="56">
        <f t="shared" si="225"/>
        <v>1905</v>
      </c>
      <c r="N2273" s="56"/>
      <c r="O2273" s="56">
        <f t="shared" si="226"/>
        <v>4</v>
      </c>
      <c r="P2273" s="56">
        <f t="shared" si="227"/>
        <v>27</v>
      </c>
      <c r="Q2273" s="2" t="str">
        <f t="shared" si="224"/>
        <v>&lt;a href="set01\hope_pioneer_jan1904todec1906\hsn\hope_school_notes_april_27_1905__p8_hp.pdf"&gt;School Notes&lt;/a&gt;</v>
      </c>
    </row>
    <row r="2274" spans="1:17" x14ac:dyDescent="0.25">
      <c r="A2274" s="2">
        <v>7314</v>
      </c>
      <c r="B2274" s="4" t="s">
        <v>9419</v>
      </c>
      <c r="C2274" s="4" t="s">
        <v>9420</v>
      </c>
      <c r="D2274" s="52">
        <v>1944</v>
      </c>
      <c r="E2274" s="5" t="s">
        <v>13633</v>
      </c>
      <c r="F2274" s="5">
        <v>5</v>
      </c>
      <c r="G2274" s="5">
        <v>30</v>
      </c>
      <c r="H2274" s="5">
        <v>6376</v>
      </c>
      <c r="I2274" t="s">
        <v>30316</v>
      </c>
      <c r="J2274" s="46" t="s">
        <v>33118</v>
      </c>
      <c r="K2274" s="56"/>
      <c r="L2274" s="56"/>
      <c r="M2274" s="56">
        <f t="shared" si="225"/>
        <v>1905</v>
      </c>
      <c r="N2274" s="56"/>
      <c r="O2274" s="56">
        <f t="shared" si="226"/>
        <v>4</v>
      </c>
      <c r="P2274" s="56">
        <f t="shared" si="227"/>
        <v>27</v>
      </c>
      <c r="Q2274" s="2" t="str">
        <f t="shared" si="224"/>
        <v>&lt;a href="set03\se\se_september_4,_1902_-_december_28,_1905\miscellaneous\tabbert,_fred_hay_burns_april_27,_1905_p5_se.pdf"&gt;Hay Burns&lt;/a&gt;</v>
      </c>
    </row>
    <row r="2275" spans="1:17" x14ac:dyDescent="0.25">
      <c r="A2275" s="2">
        <v>7619</v>
      </c>
      <c r="B2275" s="4" t="s">
        <v>6623</v>
      </c>
      <c r="C2275" s="4" t="s">
        <v>6624</v>
      </c>
      <c r="D2275" s="12">
        <v>1944</v>
      </c>
      <c r="E2275" s="5" t="s">
        <v>13631</v>
      </c>
      <c r="F2275" s="5">
        <v>5</v>
      </c>
      <c r="G2275" s="5">
        <v>3</v>
      </c>
      <c r="H2275" s="5">
        <v>73</v>
      </c>
      <c r="I2275" s="47" t="s">
        <v>23442</v>
      </c>
      <c r="J2275" s="46" t="s">
        <v>33085</v>
      </c>
      <c r="K2275" s="56"/>
      <c r="L2275" s="56"/>
      <c r="M2275" s="56">
        <f t="shared" si="225"/>
        <v>1905</v>
      </c>
      <c r="N2275" s="56"/>
      <c r="O2275" s="56">
        <f t="shared" si="226"/>
        <v>4</v>
      </c>
      <c r="P2275" s="56">
        <f t="shared" si="227"/>
        <v>27</v>
      </c>
      <c r="Q2275" s="2" t="str">
        <f t="shared" si="224"/>
        <v>&lt;a href="set01\miscellaneous_articles\cooperstown_courier\1904_-_1905\valine,_victor_runover_by_horses_and_harrow_april_27,_1905_p5_cc.pdf"&gt;Runover by horses and harrow&lt;/a&gt;</v>
      </c>
    </row>
    <row r="2276" spans="1:17" x14ac:dyDescent="0.25">
      <c r="A2276" s="2">
        <v>2033</v>
      </c>
      <c r="B2276" s="4" t="s">
        <v>8805</v>
      </c>
      <c r="C2276" s="4" t="s">
        <v>10128</v>
      </c>
      <c r="D2276" s="52">
        <v>1945</v>
      </c>
      <c r="E2276" s="5" t="s">
        <v>13632</v>
      </c>
      <c r="F2276" s="5">
        <v>2</v>
      </c>
      <c r="G2276" s="5">
        <v>42</v>
      </c>
      <c r="H2276" s="5">
        <v>7744</v>
      </c>
      <c r="I2276" s="99" t="s">
        <v>31738</v>
      </c>
      <c r="J2276" s="46" t="s">
        <v>33128</v>
      </c>
      <c r="K2276" s="56"/>
      <c r="L2276" s="56"/>
      <c r="M2276" s="56">
        <f t="shared" si="225"/>
        <v>1905</v>
      </c>
      <c r="N2276" s="56"/>
      <c r="O2276" s="56">
        <f t="shared" si="226"/>
        <v>4</v>
      </c>
      <c r="P2276" s="56">
        <f t="shared" si="227"/>
        <v>28</v>
      </c>
      <c r="Q2276" s="2" t="str">
        <f t="shared" si="224"/>
        <v>&lt;a href="set03\wimbledon_news\wimbledon_news_1900_-_1905\miscellaneous\fried,_anton_helps_sloan_boy_stuck_on_disc_april_28,_1905_p2_wn.pdf"&gt;Helps Sloan boy stuck on disc&lt;/a&gt;</v>
      </c>
    </row>
    <row r="2277" spans="1:17" x14ac:dyDescent="0.25">
      <c r="A2277" s="2">
        <v>4215</v>
      </c>
      <c r="B2277" s="4" t="s">
        <v>8848</v>
      </c>
      <c r="C2277" s="4" t="s">
        <v>8849</v>
      </c>
      <c r="D2277" s="52">
        <v>1945</v>
      </c>
      <c r="E2277" s="5" t="s">
        <v>11770</v>
      </c>
      <c r="F2277" s="5">
        <v>8</v>
      </c>
      <c r="G2277" s="5">
        <v>7</v>
      </c>
      <c r="H2277" s="5">
        <v>588</v>
      </c>
      <c r="I2277" t="s">
        <v>24127</v>
      </c>
      <c r="J2277" s="46" t="s">
        <v>33089</v>
      </c>
      <c r="K2277" s="56"/>
      <c r="L2277" s="56"/>
      <c r="M2277" s="56">
        <f t="shared" si="225"/>
        <v>1905</v>
      </c>
      <c r="N2277" s="56"/>
      <c r="O2277" s="56">
        <f t="shared" si="226"/>
        <v>4</v>
      </c>
      <c r="P2277" s="56">
        <f t="shared" si="227"/>
        <v>28</v>
      </c>
      <c r="Q2277" s="2" t="str">
        <f t="shared" si="224"/>
        <v>&lt;a href="set03\cg\cg_march_9,_1901_-_december_29,_1905\miscellaneous\kellogg,_frank_burns_his_barn_april_28,_1905_p8_cg.pdf"&gt;Burns his barn&lt;/a&gt;</v>
      </c>
    </row>
    <row r="2278" spans="1:17" x14ac:dyDescent="0.25">
      <c r="A2278" s="2">
        <v>5952</v>
      </c>
      <c r="B2278" s="4" t="s">
        <v>12639</v>
      </c>
      <c r="C2278" s="4" t="s">
        <v>1607</v>
      </c>
      <c r="D2278" s="52">
        <v>1945</v>
      </c>
      <c r="E2278" s="5" t="s">
        <v>11770</v>
      </c>
      <c r="F2278" s="5">
        <v>2</v>
      </c>
      <c r="G2278" s="5">
        <v>7</v>
      </c>
      <c r="H2278" s="5">
        <v>625</v>
      </c>
      <c r="I2278" t="s">
        <v>24128</v>
      </c>
      <c r="J2278" s="46" t="s">
        <v>33089</v>
      </c>
      <c r="K2278" s="56"/>
      <c r="L2278" s="56"/>
      <c r="M2278" s="56">
        <f t="shared" si="225"/>
        <v>1905</v>
      </c>
      <c r="N2278" s="56"/>
      <c r="O2278" s="56">
        <f t="shared" si="226"/>
        <v>4</v>
      </c>
      <c r="P2278" s="56">
        <f t="shared" si="227"/>
        <v>28</v>
      </c>
      <c r="Q2278" s="2" t="str">
        <f t="shared" si="224"/>
        <v>&lt;a href="set03\cg\cg_march_9,_1901_-_december_29,_1905\miscellaneous\pleasantview_notes_april_28,_1905_p2_cg.pdf"&gt;Notes&lt;/a&gt;</v>
      </c>
    </row>
    <row r="2279" spans="1:17" x14ac:dyDescent="0.25">
      <c r="A2279" s="2">
        <v>6073</v>
      </c>
      <c r="B2279" s="4" t="s">
        <v>8918</v>
      </c>
      <c r="C2279" s="4" t="s">
        <v>10164</v>
      </c>
      <c r="D2279" s="52">
        <v>1945</v>
      </c>
      <c r="E2279" s="5" t="s">
        <v>13632</v>
      </c>
      <c r="F2279" s="5">
        <v>2</v>
      </c>
      <c r="G2279" s="5">
        <v>42</v>
      </c>
      <c r="H2279" s="5">
        <v>7798</v>
      </c>
      <c r="I2279" s="99" t="s">
        <v>31739</v>
      </c>
      <c r="J2279" s="46" t="s">
        <v>33128</v>
      </c>
      <c r="K2279" s="56"/>
      <c r="L2279" s="56"/>
      <c r="M2279" s="56">
        <f t="shared" si="225"/>
        <v>1905</v>
      </c>
      <c r="N2279" s="56"/>
      <c r="O2279" s="56">
        <f t="shared" si="226"/>
        <v>4</v>
      </c>
      <c r="P2279" s="56">
        <f t="shared" si="227"/>
        <v>28</v>
      </c>
      <c r="Q2279" s="2" t="str">
        <f t="shared" si="224"/>
        <v>&lt;a href="set03\wimbledon_news\wimbledon_news_1900_-_1905\miscellaneous\prosser,_c_h_thrown_from_horse_april_28,_1905_p2_wn.pdf"&gt;Thrown from horse&lt;/a&gt;</v>
      </c>
    </row>
    <row r="2280" spans="1:17" x14ac:dyDescent="0.25">
      <c r="A2280" s="2">
        <v>6245</v>
      </c>
      <c r="B2280" s="4" t="s">
        <v>8938</v>
      </c>
      <c r="C2280" s="4" t="s">
        <v>8939</v>
      </c>
      <c r="D2280" s="52">
        <v>1945</v>
      </c>
      <c r="E2280" s="5" t="s">
        <v>11770</v>
      </c>
      <c r="F2280" s="5">
        <v>7</v>
      </c>
      <c r="G2280" s="5">
        <v>7</v>
      </c>
      <c r="H2280" s="5">
        <v>686</v>
      </c>
      <c r="I2280" t="s">
        <v>24129</v>
      </c>
      <c r="J2280" s="46" t="s">
        <v>33089</v>
      </c>
      <c r="K2280" s="56"/>
      <c r="L2280" s="56"/>
      <c r="M2280" s="56">
        <f t="shared" si="225"/>
        <v>1905</v>
      </c>
      <c r="N2280" s="56"/>
      <c r="O2280" s="56">
        <f t="shared" si="226"/>
        <v>4</v>
      </c>
      <c r="P2280" s="56">
        <f t="shared" si="227"/>
        <v>28</v>
      </c>
      <c r="Q2280" s="2" t="str">
        <f t="shared" si="224"/>
        <v>&lt;a href="set03\cg\cg_march_9,_1901_-_december_29,_1905\miscellaneous\riddle,_rev._and_mrs_merchant_arrive_to_work_april_28,_1905_p7_cg.pdf"&gt;Arrives to work&lt;/a&gt;</v>
      </c>
    </row>
    <row r="2281" spans="1:17" x14ac:dyDescent="0.25">
      <c r="A2281" s="2">
        <v>6672</v>
      </c>
      <c r="B2281" s="4" t="s">
        <v>8965</v>
      </c>
      <c r="C2281" s="4" t="s">
        <v>10175</v>
      </c>
      <c r="D2281" s="52">
        <v>1945</v>
      </c>
      <c r="E2281" s="5" t="s">
        <v>13632</v>
      </c>
      <c r="F2281" s="5">
        <v>2</v>
      </c>
      <c r="G2281" s="5">
        <v>42</v>
      </c>
      <c r="H2281" s="5">
        <v>7805</v>
      </c>
      <c r="I2281" s="99" t="s">
        <v>31740</v>
      </c>
      <c r="J2281" s="46" t="s">
        <v>33128</v>
      </c>
      <c r="K2281" s="56"/>
      <c r="L2281" s="56"/>
      <c r="M2281" s="56">
        <f t="shared" si="225"/>
        <v>1905</v>
      </c>
      <c r="N2281" s="56"/>
      <c r="O2281" s="56">
        <f t="shared" si="226"/>
        <v>4</v>
      </c>
      <c r="P2281" s="56">
        <f t="shared" si="227"/>
        <v>28</v>
      </c>
      <c r="Q2281" s="2" t="str">
        <f t="shared" si="224"/>
        <v>&lt;a href="set03\wimbledon_news\wimbledon_news_1900_-_1905\miscellaneous\sloan,_son_of_john_plowing_incident_april_28,_1905_p2_wn.pdf"&gt;Plowing incident&lt;/a&gt;</v>
      </c>
    </row>
    <row r="2282" spans="1:17" x14ac:dyDescent="0.25">
      <c r="A2282" s="2">
        <v>7308</v>
      </c>
      <c r="B2282" s="4" t="s">
        <v>8976</v>
      </c>
      <c r="C2282" s="4" t="s">
        <v>8977</v>
      </c>
      <c r="D2282" s="52">
        <v>1945</v>
      </c>
      <c r="E2282" s="5" t="s">
        <v>11770</v>
      </c>
      <c r="F2282" s="5">
        <v>2</v>
      </c>
      <c r="G2282" s="5">
        <v>7</v>
      </c>
      <c r="H2282" s="5">
        <v>708</v>
      </c>
      <c r="I2282" t="s">
        <v>24130</v>
      </c>
      <c r="J2282" s="46" t="s">
        <v>33089</v>
      </c>
      <c r="K2282" s="56"/>
      <c r="L2282" s="56"/>
      <c r="M2282" s="56">
        <f t="shared" si="225"/>
        <v>1905</v>
      </c>
      <c r="N2282" s="56"/>
      <c r="O2282" s="56">
        <f t="shared" si="226"/>
        <v>4</v>
      </c>
      <c r="P2282" s="56">
        <f t="shared" si="227"/>
        <v>28</v>
      </c>
      <c r="Q2282" s="2" t="str">
        <f t="shared" si="224"/>
        <v>&lt;a href="set03\cg\cg_march_9,_1901_-_december_29,_1905\miscellaneous\syvertson,_johnnie_accidentally_shoots_friend_april_28,_1905_p2_cg.pdf"&gt;Accidentally shoots friend&lt;/a&gt;</v>
      </c>
    </row>
    <row r="2283" spans="1:17" x14ac:dyDescent="0.25">
      <c r="A2283" s="2">
        <v>8137</v>
      </c>
      <c r="B2283" s="4" t="s">
        <v>9015</v>
      </c>
      <c r="C2283" s="4" t="s">
        <v>9016</v>
      </c>
      <c r="D2283" s="52">
        <v>1945</v>
      </c>
      <c r="E2283" s="5" t="s">
        <v>11770</v>
      </c>
      <c r="F2283" s="5">
        <v>8</v>
      </c>
      <c r="G2283" s="5">
        <v>7</v>
      </c>
      <c r="H2283" s="5">
        <v>735</v>
      </c>
      <c r="I2283" t="s">
        <v>24131</v>
      </c>
      <c r="J2283" s="46" t="s">
        <v>33089</v>
      </c>
      <c r="K2283" s="56"/>
      <c r="L2283" s="56"/>
      <c r="M2283" s="56">
        <f t="shared" si="225"/>
        <v>1905</v>
      </c>
      <c r="N2283" s="56"/>
      <c r="O2283" s="56">
        <f t="shared" si="226"/>
        <v>4</v>
      </c>
      <c r="P2283" s="56">
        <f t="shared" si="227"/>
        <v>28</v>
      </c>
      <c r="Q2283" s="2" t="str">
        <f t="shared" si="224"/>
        <v>&lt;a href="set03\cg\cg_march_9,_1901_-_december_29,_1905\miscellaneous\welsh,_mrs._e_j_injured_by_barbed_wire_to_the_eyes_april_28,_1905_p8_cg.pdf"&gt;Injured by barbed wire&lt;/a&gt;</v>
      </c>
    </row>
    <row r="2284" spans="1:17" x14ac:dyDescent="0.25">
      <c r="A2284" s="2">
        <v>3647</v>
      </c>
      <c r="B2284" s="4" t="s">
        <v>1761</v>
      </c>
      <c r="C2284" s="4" t="s">
        <v>10203</v>
      </c>
      <c r="D2284" s="98">
        <v>1951</v>
      </c>
      <c r="E2284" s="5" t="s">
        <v>1756</v>
      </c>
      <c r="F2284" s="5">
        <v>8</v>
      </c>
      <c r="G2284" s="5">
        <v>27.1</v>
      </c>
      <c r="H2284" s="5"/>
      <c r="I2284" t="s">
        <v>32791</v>
      </c>
      <c r="J2284" s="46" t="s">
        <v>33113</v>
      </c>
      <c r="M2284" s="56">
        <f t="shared" si="225"/>
        <v>1905</v>
      </c>
      <c r="N2284" s="56"/>
      <c r="O2284" s="56">
        <f t="shared" si="226"/>
        <v>5</v>
      </c>
      <c r="P2284" s="56">
        <f t="shared" si="227"/>
        <v>4</v>
      </c>
      <c r="Q2284" s="2" t="str">
        <f t="shared" si="224"/>
        <v>&lt;a href="set01\hope_pioneer_jan1904todec1906\hsn\hope_school_notes_may_4_1905_p8_hp.pdf"&gt;School Notes&lt;/a&gt;</v>
      </c>
    </row>
    <row r="2285" spans="1:17" x14ac:dyDescent="0.25">
      <c r="A2285" s="2">
        <v>2032</v>
      </c>
      <c r="B2285" s="4" t="s">
        <v>8805</v>
      </c>
      <c r="C2285" s="4" t="s">
        <v>8806</v>
      </c>
      <c r="D2285" s="52">
        <v>1952</v>
      </c>
      <c r="E2285" s="5" t="s">
        <v>11770</v>
      </c>
      <c r="F2285" s="5">
        <v>1</v>
      </c>
      <c r="G2285" s="5">
        <v>7</v>
      </c>
      <c r="H2285" s="5">
        <v>564</v>
      </c>
      <c r="I2285" t="s">
        <v>24132</v>
      </c>
      <c r="J2285" s="46" t="s">
        <v>33089</v>
      </c>
      <c r="K2285" s="56"/>
      <c r="L2285" s="56"/>
      <c r="M2285" s="56">
        <f t="shared" si="225"/>
        <v>1905</v>
      </c>
      <c r="N2285" s="56"/>
      <c r="O2285" s="56">
        <f t="shared" si="226"/>
        <v>5</v>
      </c>
      <c r="P2285" s="56">
        <f t="shared" si="227"/>
        <v>5</v>
      </c>
      <c r="Q2285" s="2" t="str">
        <f t="shared" si="224"/>
        <v>&lt;a href="set03\cg\cg_march_9,_1901_-_december_29,_1905\miscellaneous\fried,_anton_helps_sloan_boy_from_danger_may_5,_1905_p1_cg.pdf"&gt;Helps Sloan boy from danger&lt;/a&gt;</v>
      </c>
    </row>
    <row r="2286" spans="1:17" x14ac:dyDescent="0.25">
      <c r="A2286" s="2">
        <v>2794</v>
      </c>
      <c r="B2286" s="4" t="s">
        <v>10131</v>
      </c>
      <c r="C2286" s="4" t="s">
        <v>10132</v>
      </c>
      <c r="D2286" s="52">
        <v>1952</v>
      </c>
      <c r="E2286" s="5" t="s">
        <v>13632</v>
      </c>
      <c r="F2286" s="5">
        <v>3</v>
      </c>
      <c r="G2286" s="5">
        <v>42</v>
      </c>
      <c r="H2286" s="5">
        <v>7749</v>
      </c>
      <c r="I2286" s="99" t="s">
        <v>31741</v>
      </c>
      <c r="J2286" s="46" t="s">
        <v>33128</v>
      </c>
      <c r="K2286" s="56"/>
      <c r="L2286" s="56"/>
      <c r="M2286" s="56">
        <f t="shared" si="225"/>
        <v>1905</v>
      </c>
      <c r="N2286" s="56"/>
      <c r="O2286" s="56">
        <f t="shared" si="226"/>
        <v>5</v>
      </c>
      <c r="P2286" s="56">
        <f t="shared" si="227"/>
        <v>5</v>
      </c>
      <c r="Q2286" s="2" t="str">
        <f t="shared" si="224"/>
        <v>&lt;a href="set03\wimbledon_news\wimbledon_news_1900_-_1905\miscellaneous\hanson,_marion_dau_of_a_h_critically_ill_may_5,_1905_p3_wn.pdf"&gt;Critically ill&lt;/a&gt;</v>
      </c>
    </row>
    <row r="2287" spans="1:17" x14ac:dyDescent="0.25">
      <c r="A2287" s="2">
        <v>5953</v>
      </c>
      <c r="B2287" s="4" t="s">
        <v>12639</v>
      </c>
      <c r="C2287" s="4" t="s">
        <v>1607</v>
      </c>
      <c r="D2287" s="52">
        <v>1952</v>
      </c>
      <c r="E2287" s="5" t="s">
        <v>11770</v>
      </c>
      <c r="F2287" s="5">
        <v>7</v>
      </c>
      <c r="G2287" s="5">
        <v>7</v>
      </c>
      <c r="H2287" s="5">
        <v>648</v>
      </c>
      <c r="I2287" t="s">
        <v>24133</v>
      </c>
      <c r="J2287" s="46" t="s">
        <v>33089</v>
      </c>
      <c r="K2287" s="56"/>
      <c r="L2287" s="56"/>
      <c r="M2287" s="56">
        <f t="shared" si="225"/>
        <v>1905</v>
      </c>
      <c r="N2287" s="56"/>
      <c r="O2287" s="56">
        <f t="shared" si="226"/>
        <v>5</v>
      </c>
      <c r="P2287" s="56">
        <f t="shared" si="227"/>
        <v>5</v>
      </c>
      <c r="Q2287" s="2" t="str">
        <f t="shared" si="224"/>
        <v>&lt;a href="set03\cg\cg_march_9,_1901_-_december_29,_1905\miscellaneous\pleasantview_notes_may_5,_1905_p7_cg.pdf"&gt;Notes&lt;/a&gt;</v>
      </c>
    </row>
    <row r="2288" spans="1:17" x14ac:dyDescent="0.25">
      <c r="A2288" s="2">
        <v>6671</v>
      </c>
      <c r="B2288" s="4" t="s">
        <v>8965</v>
      </c>
      <c r="C2288" s="4" t="s">
        <v>3776</v>
      </c>
      <c r="D2288" s="52">
        <v>1952</v>
      </c>
      <c r="E2288" s="5" t="s">
        <v>11770</v>
      </c>
      <c r="F2288" s="5">
        <v>1</v>
      </c>
      <c r="G2288" s="5">
        <v>7</v>
      </c>
      <c r="H2288" s="5">
        <v>702</v>
      </c>
      <c r="I2288" t="s">
        <v>24134</v>
      </c>
      <c r="J2288" s="46" t="s">
        <v>33089</v>
      </c>
      <c r="K2288" s="56"/>
      <c r="L2288" s="56"/>
      <c r="M2288" s="56">
        <f t="shared" si="225"/>
        <v>1905</v>
      </c>
      <c r="N2288" s="56"/>
      <c r="O2288" s="56">
        <f t="shared" si="226"/>
        <v>5</v>
      </c>
      <c r="P2288" s="56">
        <f t="shared" si="227"/>
        <v>5</v>
      </c>
      <c r="Q2288" s="2" t="str">
        <f t="shared" si="224"/>
        <v>&lt;a href="set03\cg\cg_march_9,_1901_-_december_29,_1905\miscellaneous\sloan,_son_of_john_narrow_escape_may_5,_1905_p1_cg.pdf"&gt;Narrow escape&lt;/a&gt;</v>
      </c>
    </row>
    <row r="2289" spans="1:17" x14ac:dyDescent="0.25">
      <c r="A2289" s="2">
        <v>7198</v>
      </c>
      <c r="B2289" s="4" t="s">
        <v>8973</v>
      </c>
      <c r="C2289" s="4" t="s">
        <v>8974</v>
      </c>
      <c r="D2289" s="52">
        <v>1952</v>
      </c>
      <c r="E2289" s="5" t="s">
        <v>11770</v>
      </c>
      <c r="F2289" s="5">
        <v>8</v>
      </c>
      <c r="G2289" s="5">
        <v>7</v>
      </c>
      <c r="H2289" s="5">
        <v>707</v>
      </c>
      <c r="I2289" t="s">
        <v>24135</v>
      </c>
      <c r="J2289" s="46" t="s">
        <v>33089</v>
      </c>
      <c r="K2289" s="56"/>
      <c r="L2289" s="56"/>
      <c r="M2289" s="56">
        <f t="shared" si="225"/>
        <v>1905</v>
      </c>
      <c r="N2289" s="56"/>
      <c r="O2289" s="56">
        <f t="shared" si="226"/>
        <v>5</v>
      </c>
      <c r="P2289" s="56">
        <f t="shared" si="227"/>
        <v>5</v>
      </c>
      <c r="Q2289" s="2" t="str">
        <f t="shared" si="224"/>
        <v>&lt;a href="set03\cg\cg_march_9,_1901_-_december_29,_1905\miscellaneous\suchla,_tom_bullet_in_foot_may_5,_1905_p8_cg.pdf"&gt;Bullet in foot&lt;/a&gt;</v>
      </c>
    </row>
    <row r="2290" spans="1:17" x14ac:dyDescent="0.25">
      <c r="A2290" s="2">
        <v>8388</v>
      </c>
      <c r="B2290" s="4" t="s">
        <v>186</v>
      </c>
      <c r="C2290" s="4" t="s">
        <v>10183</v>
      </c>
      <c r="D2290" s="52">
        <v>1952</v>
      </c>
      <c r="E2290" s="5" t="s">
        <v>13632</v>
      </c>
      <c r="F2290" s="5">
        <v>1</v>
      </c>
      <c r="G2290" s="5">
        <v>42</v>
      </c>
      <c r="H2290" s="5">
        <v>7860</v>
      </c>
      <c r="I2290" s="99" t="s">
        <v>31793</v>
      </c>
      <c r="J2290" s="46" t="s">
        <v>33128</v>
      </c>
      <c r="K2290" s="56"/>
      <c r="L2290" s="56"/>
      <c r="M2290" s="56">
        <f t="shared" si="225"/>
        <v>1905</v>
      </c>
      <c r="N2290" s="56"/>
      <c r="O2290" s="56">
        <f t="shared" si="226"/>
        <v>5</v>
      </c>
      <c r="P2290" s="56">
        <f t="shared" si="227"/>
        <v>5</v>
      </c>
      <c r="Q2290" s="2" t="str">
        <f t="shared" si="224"/>
        <v>&lt;a href="set03\wimbledon_news\wimbledon_news_1900_-_1905\miscellaneous\wimbledon_school_report_may_5,_1905_p1_wn.pdf"&gt;School Report&lt;/a&gt;</v>
      </c>
    </row>
    <row r="2291" spans="1:17" x14ac:dyDescent="0.25">
      <c r="A2291" s="2">
        <v>3188</v>
      </c>
      <c r="B2291" s="4" t="s">
        <v>1700</v>
      </c>
      <c r="C2291" s="4" t="s">
        <v>2688</v>
      </c>
      <c r="D2291" s="12">
        <v>1958</v>
      </c>
      <c r="E2291" s="5" t="s">
        <v>1756</v>
      </c>
      <c r="F2291" s="5">
        <v>1</v>
      </c>
      <c r="G2291" s="5">
        <v>27</v>
      </c>
      <c r="H2291" s="5">
        <v>6137</v>
      </c>
      <c r="I2291" t="s">
        <v>32668</v>
      </c>
      <c r="J2291" s="46" t="s">
        <v>32718</v>
      </c>
      <c r="K2291" s="56"/>
      <c r="L2291" s="56"/>
      <c r="M2291" s="56">
        <f t="shared" si="225"/>
        <v>1905</v>
      </c>
      <c r="N2291" s="56"/>
      <c r="O2291" s="56">
        <f t="shared" si="226"/>
        <v>5</v>
      </c>
      <c r="P2291" s="56">
        <f t="shared" si="227"/>
        <v>11</v>
      </c>
      <c r="Q2291" s="2" t="str">
        <f t="shared" si="224"/>
        <v>&lt;a href="set01\hope_pioneer_jan1904todec1906\misc\hope_mayor's_letter_to_council_may_11_1905_p1_hp.pdf"&gt;Mayor's letter to council&lt;/a&gt;</v>
      </c>
    </row>
    <row r="2292" spans="1:17" x14ac:dyDescent="0.25">
      <c r="A2292" s="2">
        <v>3648</v>
      </c>
      <c r="B2292" s="4" t="s">
        <v>1761</v>
      </c>
      <c r="C2292" s="4" t="s">
        <v>10203</v>
      </c>
      <c r="D2292" s="98">
        <v>1958</v>
      </c>
      <c r="E2292" s="5" t="s">
        <v>1756</v>
      </c>
      <c r="F2292" s="5">
        <v>4</v>
      </c>
      <c r="G2292" s="5">
        <v>27.1</v>
      </c>
      <c r="H2292" s="5"/>
      <c r="I2292" t="s">
        <v>32782</v>
      </c>
      <c r="J2292" s="46" t="s">
        <v>33113</v>
      </c>
      <c r="M2292" s="56">
        <f t="shared" si="225"/>
        <v>1905</v>
      </c>
      <c r="N2292" s="56"/>
      <c r="O2292" s="56">
        <f t="shared" si="226"/>
        <v>5</v>
      </c>
      <c r="P2292" s="56">
        <f t="shared" si="227"/>
        <v>11</v>
      </c>
      <c r="Q2292" s="2" t="str">
        <f t="shared" si="224"/>
        <v>&lt;a href="set01\hope_pioneer_jan1904todec1906\hsn\hope_school_notes_may_11_1905_p4_hp.pdf"&gt;School Notes&lt;/a&gt;</v>
      </c>
    </row>
    <row r="2293" spans="1:17" x14ac:dyDescent="0.25">
      <c r="A2293" s="2">
        <v>3649</v>
      </c>
      <c r="B2293" s="4" t="s">
        <v>1761</v>
      </c>
      <c r="C2293" s="4" t="s">
        <v>10203</v>
      </c>
      <c r="D2293" s="98">
        <v>1958</v>
      </c>
      <c r="E2293" s="5" t="s">
        <v>1756</v>
      </c>
      <c r="F2293" s="5">
        <v>8</v>
      </c>
      <c r="G2293" s="5">
        <v>27.1</v>
      </c>
      <c r="H2293" s="5"/>
      <c r="I2293" t="s">
        <v>32783</v>
      </c>
      <c r="J2293" s="46" t="s">
        <v>33113</v>
      </c>
      <c r="M2293" s="56">
        <f t="shared" si="225"/>
        <v>1905</v>
      </c>
      <c r="N2293" s="56"/>
      <c r="O2293" s="56">
        <f t="shared" si="226"/>
        <v>5</v>
      </c>
      <c r="P2293" s="56">
        <f t="shared" si="227"/>
        <v>11</v>
      </c>
      <c r="Q2293" s="2" t="str">
        <f t="shared" si="224"/>
        <v>&lt;a href="set01\hope_pioneer_jan1904todec1906\hsn\hope_school_notes_may_11_1905_p8_hp.pdf"&gt;School Notes&lt;/a&gt;</v>
      </c>
    </row>
    <row r="2294" spans="1:17" x14ac:dyDescent="0.25">
      <c r="A2294" s="2">
        <v>7034</v>
      </c>
      <c r="B2294" s="4" t="s">
        <v>33140</v>
      </c>
      <c r="C2294" s="4" t="s">
        <v>33139</v>
      </c>
      <c r="D2294" s="98">
        <v>1958</v>
      </c>
      <c r="E2294" s="5" t="s">
        <v>1756</v>
      </c>
      <c r="F2294" s="5">
        <v>8</v>
      </c>
      <c r="G2294" s="5">
        <v>27.2</v>
      </c>
      <c r="H2294" s="5"/>
      <c r="I2294" t="s">
        <v>32860</v>
      </c>
      <c r="J2294" s="46" t="s">
        <v>33114</v>
      </c>
      <c r="M2294" s="56">
        <f t="shared" si="225"/>
        <v>1905</v>
      </c>
      <c r="N2294" s="56"/>
      <c r="O2294" s="56">
        <f t="shared" si="226"/>
        <v>5</v>
      </c>
      <c r="P2294" s="56">
        <f t="shared" si="227"/>
        <v>11</v>
      </c>
      <c r="Q2294" s="2" t="str">
        <f t="shared" si="224"/>
        <v>&lt;a href="set01\hope_pioneer_jan1904todec1906\sccm\sccm_may_11_1905_p8_hp.pdf"&gt;Meeting Minutes&lt;/a&gt;</v>
      </c>
    </row>
    <row r="2295" spans="1:17" x14ac:dyDescent="0.25">
      <c r="A2295" s="2">
        <v>4649</v>
      </c>
      <c r="B2295" s="4" t="s">
        <v>8863</v>
      </c>
      <c r="C2295" s="4" t="s">
        <v>8864</v>
      </c>
      <c r="D2295" s="52">
        <v>1959</v>
      </c>
      <c r="E2295" s="5" t="s">
        <v>11770</v>
      </c>
      <c r="F2295" s="5">
        <v>1</v>
      </c>
      <c r="G2295" s="5">
        <v>7</v>
      </c>
      <c r="H2295" s="5">
        <v>597</v>
      </c>
      <c r="I2295" t="s">
        <v>24136</v>
      </c>
      <c r="J2295" s="46" t="s">
        <v>33089</v>
      </c>
      <c r="K2295" s="56"/>
      <c r="L2295" s="56"/>
      <c r="M2295" s="56">
        <f t="shared" si="225"/>
        <v>1905</v>
      </c>
      <c r="N2295" s="56"/>
      <c r="O2295" s="56">
        <f t="shared" si="226"/>
        <v>5</v>
      </c>
      <c r="P2295" s="56">
        <f t="shared" si="227"/>
        <v>12</v>
      </c>
      <c r="Q2295" s="2" t="str">
        <f t="shared" si="224"/>
        <v>&lt;a href="set03\cg\cg_march_9,_1901_-_december_29,_1905\miscellaneous\lapham,_son_of_bernham_falls_down_a_flight_of_stairs_may_12,_1905_p1_cg.pdf"&gt;Falls down a flight of stairs&lt;/a&gt;</v>
      </c>
    </row>
    <row r="2296" spans="1:17" x14ac:dyDescent="0.25">
      <c r="A2296" s="2">
        <v>5954</v>
      </c>
      <c r="B2296" s="4" t="s">
        <v>12639</v>
      </c>
      <c r="C2296" s="4" t="s">
        <v>1607</v>
      </c>
      <c r="D2296" s="52">
        <v>1959</v>
      </c>
      <c r="E2296" s="5" t="s">
        <v>11770</v>
      </c>
      <c r="F2296" s="5">
        <v>7</v>
      </c>
      <c r="G2296" s="5">
        <v>7</v>
      </c>
      <c r="H2296" s="5">
        <v>649</v>
      </c>
      <c r="I2296" t="s">
        <v>24137</v>
      </c>
      <c r="J2296" s="46" t="s">
        <v>33089</v>
      </c>
      <c r="K2296" s="56"/>
      <c r="L2296" s="56"/>
      <c r="M2296" s="56">
        <f t="shared" si="225"/>
        <v>1905</v>
      </c>
      <c r="N2296" s="56"/>
      <c r="O2296" s="56">
        <f t="shared" si="226"/>
        <v>5</v>
      </c>
      <c r="P2296" s="56">
        <f t="shared" si="227"/>
        <v>12</v>
      </c>
      <c r="Q2296" s="2" t="str">
        <f t="shared" si="224"/>
        <v>&lt;a href="set03\cg\cg_march_9,_1901_-_december_29,_1905\miscellaneous\pleasantview_notes_may_12,_1905_p7_cg.pdf"&gt;Notes&lt;/a&gt;</v>
      </c>
    </row>
    <row r="2297" spans="1:17" x14ac:dyDescent="0.25">
      <c r="A2297" s="2">
        <v>6855</v>
      </c>
      <c r="B2297" s="4" t="s">
        <v>2353</v>
      </c>
      <c r="C2297" s="4" t="s">
        <v>3039</v>
      </c>
      <c r="D2297" s="52">
        <v>3218</v>
      </c>
      <c r="E2297" s="5" t="s">
        <v>1756</v>
      </c>
      <c r="F2297" s="5">
        <v>5</v>
      </c>
      <c r="G2297" s="5">
        <v>28</v>
      </c>
      <c r="H2297" s="5">
        <v>6228</v>
      </c>
      <c r="I2297" t="s">
        <v>32969</v>
      </c>
      <c r="J2297" s="46" t="s">
        <v>33115</v>
      </c>
      <c r="K2297" s="56"/>
      <c r="L2297" s="56"/>
      <c r="M2297" s="56">
        <f>YEAR(D2283)</f>
        <v>1905</v>
      </c>
      <c r="N2297" s="56"/>
      <c r="O2297" s="56">
        <f>MONTH(D2283)</f>
        <v>4</v>
      </c>
      <c r="P2297" s="56">
        <f>DAY(D2283)</f>
        <v>28</v>
      </c>
      <c r="Q2297" s="2" t="str">
        <f t="shared" si="224"/>
        <v>&lt;a href="set01\hope_pioneer_jan1907todec1908\misc\county_seat_debate_october_22_1908_p5_hp_(2).pdf"&gt;Seat debate&lt;/a&gt;</v>
      </c>
    </row>
    <row r="2298" spans="1:17" x14ac:dyDescent="0.25">
      <c r="A2298" s="2">
        <v>8389</v>
      </c>
      <c r="B2298" s="4" t="s">
        <v>186</v>
      </c>
      <c r="C2298" s="4" t="s">
        <v>10183</v>
      </c>
      <c r="D2298" s="52">
        <v>1959</v>
      </c>
      <c r="E2298" s="5" t="s">
        <v>13632</v>
      </c>
      <c r="F2298" s="5">
        <v>1</v>
      </c>
      <c r="G2298" s="5">
        <v>42</v>
      </c>
      <c r="H2298" s="5">
        <v>7861</v>
      </c>
      <c r="I2298" s="99" t="s">
        <v>31794</v>
      </c>
      <c r="J2298" s="46" t="s">
        <v>33128</v>
      </c>
      <c r="K2298" s="56"/>
      <c r="L2298" s="56"/>
      <c r="M2298" s="56">
        <f t="shared" ref="M2298:M2329" si="228">YEAR(D2298)</f>
        <v>1905</v>
      </c>
      <c r="N2298" s="56"/>
      <c r="O2298" s="56">
        <f t="shared" ref="O2298:O2329" si="229">MONTH(D2298)</f>
        <v>5</v>
      </c>
      <c r="P2298" s="56">
        <f t="shared" ref="P2298:P2329" si="230">DAY(D2298)</f>
        <v>12</v>
      </c>
      <c r="Q2298" s="2" t="str">
        <f t="shared" si="224"/>
        <v>&lt;a href="set03\wimbledon_news\wimbledon_news_1900_-_1905\miscellaneous\wimbledon_school_report_may_12,_1905_p1_wn.pdf"&gt;School Report&lt;/a&gt;</v>
      </c>
    </row>
    <row r="2299" spans="1:17" x14ac:dyDescent="0.25">
      <c r="A2299" s="2">
        <v>968</v>
      </c>
      <c r="B2299" s="4" t="s">
        <v>1630</v>
      </c>
      <c r="C2299" s="4" t="s">
        <v>8063</v>
      </c>
      <c r="D2299" s="52">
        <v>1965</v>
      </c>
      <c r="E2299" s="5" t="s">
        <v>13636</v>
      </c>
      <c r="F2299" s="5">
        <v>1</v>
      </c>
      <c r="G2299" s="5">
        <v>17</v>
      </c>
      <c r="H2299" s="5">
        <v>2759</v>
      </c>
      <c r="I2299" t="s">
        <v>27177</v>
      </c>
      <c r="J2299" s="46" t="s">
        <v>33099</v>
      </c>
      <c r="K2299" s="56"/>
      <c r="L2299" s="56"/>
      <c r="M2299" s="56">
        <f t="shared" si="228"/>
        <v>1905</v>
      </c>
      <c r="N2299" s="56"/>
      <c r="O2299" s="56">
        <f t="shared" si="229"/>
        <v>5</v>
      </c>
      <c r="P2299" s="56">
        <f t="shared" si="230"/>
        <v>18</v>
      </c>
      <c r="Q2299" s="2" t="str">
        <f t="shared" si="224"/>
        <v>&lt;a href="set02\miscellaneous\griggs_county_sentinel\1899_-_1906\commercial_club_meets_may_18,_1905_p1_gcs.pdf"&gt;Commercial Club meets&lt;/a&gt;</v>
      </c>
    </row>
    <row r="2300" spans="1:17" x14ac:dyDescent="0.25">
      <c r="A2300" s="2">
        <v>3599</v>
      </c>
      <c r="B2300" s="4" t="s">
        <v>1761</v>
      </c>
      <c r="C2300" s="4" t="s">
        <v>32832</v>
      </c>
      <c r="D2300" s="98">
        <v>1965</v>
      </c>
      <c r="E2300" s="5" t="s">
        <v>1756</v>
      </c>
      <c r="F2300" s="5">
        <v>8</v>
      </c>
      <c r="G2300" s="5">
        <v>27.1</v>
      </c>
      <c r="H2300" s="5"/>
      <c r="I2300" t="s">
        <v>32726</v>
      </c>
      <c r="J2300" s="46" t="s">
        <v>33113</v>
      </c>
      <c r="M2300" s="56">
        <f t="shared" si="228"/>
        <v>1905</v>
      </c>
      <c r="N2300" s="56"/>
      <c r="O2300" s="56">
        <f t="shared" si="229"/>
        <v>5</v>
      </c>
      <c r="P2300" s="56">
        <f t="shared" si="230"/>
        <v>18</v>
      </c>
      <c r="Q2300" s="2" t="str">
        <f t="shared" si="224"/>
        <v>&lt;a href="set01\hope_pioneer_jan1904todec1906\hsn\hope_school_8th_grade_promotion_may_18_1905_p8_hp.pdf"&gt;School 8Th Grade Promotion&lt;/a&gt;</v>
      </c>
    </row>
    <row r="2301" spans="1:17" x14ac:dyDescent="0.25">
      <c r="A2301" s="2">
        <v>3650</v>
      </c>
      <c r="B2301" s="4" t="s">
        <v>1761</v>
      </c>
      <c r="C2301" s="4" t="s">
        <v>10203</v>
      </c>
      <c r="D2301" s="98">
        <v>1965</v>
      </c>
      <c r="E2301" s="5" t="s">
        <v>1756</v>
      </c>
      <c r="F2301" s="5">
        <v>8</v>
      </c>
      <c r="G2301" s="5">
        <v>27.1</v>
      </c>
      <c r="H2301" s="5"/>
      <c r="I2301" t="s">
        <v>32786</v>
      </c>
      <c r="J2301" s="46" t="s">
        <v>33113</v>
      </c>
      <c r="M2301" s="56">
        <f t="shared" si="228"/>
        <v>1905</v>
      </c>
      <c r="N2301" s="56"/>
      <c r="O2301" s="56">
        <f t="shared" si="229"/>
        <v>5</v>
      </c>
      <c r="P2301" s="56">
        <f t="shared" si="230"/>
        <v>18</v>
      </c>
      <c r="Q2301" s="2" t="str">
        <f t="shared" si="224"/>
        <v>&lt;a href="set01\hope_pioneer_jan1904todec1906\hsn\hope_school_notes_may_18_1905_p8_hp.pdf"&gt;School Notes&lt;/a&gt;</v>
      </c>
    </row>
    <row r="2302" spans="1:17" x14ac:dyDescent="0.25">
      <c r="A2302" s="2">
        <v>2792</v>
      </c>
      <c r="B2302" s="4" t="s">
        <v>10134</v>
      </c>
      <c r="C2302" s="4" t="s">
        <v>10135</v>
      </c>
      <c r="D2302" s="52">
        <v>1966</v>
      </c>
      <c r="E2302" s="5" t="s">
        <v>13632</v>
      </c>
      <c r="F2302" s="5">
        <v>3</v>
      </c>
      <c r="G2302" s="5">
        <v>42</v>
      </c>
      <c r="H2302" s="5">
        <v>7747</v>
      </c>
      <c r="I2302" s="99" t="s">
        <v>31742</v>
      </c>
      <c r="J2302" s="46" t="s">
        <v>33128</v>
      </c>
      <c r="K2302" s="56"/>
      <c r="L2302" s="56"/>
      <c r="M2302" s="56">
        <f t="shared" si="228"/>
        <v>1905</v>
      </c>
      <c r="N2302" s="56"/>
      <c r="O2302" s="56">
        <f t="shared" si="229"/>
        <v>5</v>
      </c>
      <c r="P2302" s="56">
        <f t="shared" si="230"/>
        <v>19</v>
      </c>
      <c r="Q2302" s="2" t="str">
        <f t="shared" si="224"/>
        <v>&lt;a href="set03\wimbledon_news\wimbledon_news_1900_-_1905\miscellaneous\hanson,_marion_well_and_quarantine_over_may_19,_1905_p3_wn.pdf"&gt;Well and quarantine over&lt;/a&gt;</v>
      </c>
    </row>
    <row r="2303" spans="1:17" x14ac:dyDescent="0.25">
      <c r="A2303" s="2">
        <v>5955</v>
      </c>
      <c r="B2303" s="4" t="s">
        <v>12639</v>
      </c>
      <c r="C2303" s="4" t="s">
        <v>1607</v>
      </c>
      <c r="D2303" s="52">
        <v>1966</v>
      </c>
      <c r="E2303" s="5" t="s">
        <v>11770</v>
      </c>
      <c r="F2303" s="5">
        <v>7</v>
      </c>
      <c r="G2303" s="5">
        <v>7</v>
      </c>
      <c r="H2303" s="5">
        <v>650</v>
      </c>
      <c r="I2303" t="s">
        <v>24138</v>
      </c>
      <c r="J2303" s="46" t="s">
        <v>33089</v>
      </c>
      <c r="K2303" s="56"/>
      <c r="L2303" s="56"/>
      <c r="M2303" s="56">
        <f t="shared" si="228"/>
        <v>1905</v>
      </c>
      <c r="N2303" s="56"/>
      <c r="O2303" s="56">
        <f t="shared" si="229"/>
        <v>5</v>
      </c>
      <c r="P2303" s="56">
        <f t="shared" si="230"/>
        <v>19</v>
      </c>
      <c r="Q2303" s="2" t="str">
        <f t="shared" si="224"/>
        <v>&lt;a href="set03\cg\cg_march_9,_1901_-_december_29,_1905\miscellaneous\pleasantview_notes_may_19,_1905_p7_cg.pdf"&gt;Notes&lt;/a&gt;</v>
      </c>
    </row>
    <row r="2304" spans="1:17" x14ac:dyDescent="0.25">
      <c r="A2304" s="2">
        <v>8365</v>
      </c>
      <c r="B2304" s="4" t="s">
        <v>186</v>
      </c>
      <c r="C2304" s="4" t="s">
        <v>10203</v>
      </c>
      <c r="D2304" s="52">
        <v>1966</v>
      </c>
      <c r="E2304" s="5" t="s">
        <v>13632</v>
      </c>
      <c r="F2304" s="5">
        <v>2</v>
      </c>
      <c r="G2304" s="5">
        <v>42</v>
      </c>
      <c r="H2304" s="5">
        <v>7835</v>
      </c>
      <c r="I2304" s="99" t="s">
        <v>31795</v>
      </c>
      <c r="J2304" s="46" t="s">
        <v>33128</v>
      </c>
      <c r="K2304" s="56"/>
      <c r="L2304" s="56"/>
      <c r="M2304" s="56">
        <f t="shared" si="228"/>
        <v>1905</v>
      </c>
      <c r="N2304" s="56"/>
      <c r="O2304" s="56">
        <f t="shared" si="229"/>
        <v>5</v>
      </c>
      <c r="P2304" s="56">
        <f t="shared" si="230"/>
        <v>19</v>
      </c>
      <c r="Q2304" s="2" t="str">
        <f t="shared" si="224"/>
        <v>&lt;a href="set03\wimbledon_news\wimbledon_news_1900_-_1905\miscellaneous\wimbledon_school_notes_may_19,_1905_p2_wn.pdf"&gt;School Notes&lt;/a&gt;</v>
      </c>
    </row>
    <row r="2305" spans="1:17" x14ac:dyDescent="0.25">
      <c r="A2305" s="2">
        <v>3526</v>
      </c>
      <c r="B2305" s="4" t="s">
        <v>1761</v>
      </c>
      <c r="C2305" s="4" t="s">
        <v>32829</v>
      </c>
      <c r="D2305" s="98">
        <v>1967</v>
      </c>
      <c r="E2305" s="5" t="s">
        <v>1756</v>
      </c>
      <c r="F2305" s="5">
        <v>5</v>
      </c>
      <c r="G2305" s="5">
        <v>27.1</v>
      </c>
      <c r="H2305" s="5"/>
      <c r="I2305" t="s">
        <v>32719</v>
      </c>
      <c r="J2305" s="46" t="s">
        <v>33113</v>
      </c>
      <c r="M2305" s="56">
        <f t="shared" si="228"/>
        <v>1905</v>
      </c>
      <c r="N2305" s="56"/>
      <c r="O2305" s="56">
        <f t="shared" si="229"/>
        <v>5</v>
      </c>
      <c r="P2305" s="56">
        <f t="shared" si="230"/>
        <v>20</v>
      </c>
      <c r="Q2305" s="2" t="str">
        <f t="shared" si="224"/>
        <v>&lt;a href="set01\hope_pioneer_jan1904todec1906\hsn\hope_high_school_1st_commencement_may_18_1905_p5_hp.pdf"&gt;High School 1st Commencement&lt;/a&gt;</v>
      </c>
    </row>
    <row r="2306" spans="1:17" x14ac:dyDescent="0.25">
      <c r="A2306" s="2">
        <v>3603</v>
      </c>
      <c r="B2306" s="4" t="s">
        <v>1761</v>
      </c>
      <c r="C2306" s="4" t="s">
        <v>32836</v>
      </c>
      <c r="D2306" s="98">
        <v>1972</v>
      </c>
      <c r="E2306" s="5" t="s">
        <v>1756</v>
      </c>
      <c r="F2306" s="5">
        <v>8</v>
      </c>
      <c r="G2306" s="5">
        <v>27.1</v>
      </c>
      <c r="H2306" s="5"/>
      <c r="I2306" t="s">
        <v>32723</v>
      </c>
      <c r="J2306" s="46" t="s">
        <v>33113</v>
      </c>
      <c r="M2306" s="56">
        <f t="shared" si="228"/>
        <v>1905</v>
      </c>
      <c r="N2306" s="56"/>
      <c r="O2306" s="56">
        <f t="shared" si="229"/>
        <v>5</v>
      </c>
      <c r="P2306" s="56">
        <f t="shared" si="230"/>
        <v>25</v>
      </c>
      <c r="Q2306" s="2" t="str">
        <f t="shared" ref="Q2306:Q2369" si="231">"&lt;a href="&amp;""""&amp;J2306&amp;"\"&amp;I2306&amp;"""&gt;"&amp;C2306&amp;"&lt;/a&gt;"</f>
        <v>&lt;a href="set01\hope_pioneer_jan1904todec1906\hsn\hope_high_school_declamation_contest_at_state_may_25_1905_p8_hp.pdf"&gt;School Declamation Contest At State&lt;/a&gt;</v>
      </c>
    </row>
    <row r="2307" spans="1:17" x14ac:dyDescent="0.25">
      <c r="A2307" s="2">
        <v>3780</v>
      </c>
      <c r="B2307" s="4" t="s">
        <v>23446</v>
      </c>
      <c r="C2307" s="4" t="s">
        <v>23445</v>
      </c>
      <c r="D2307" s="12">
        <v>1972</v>
      </c>
      <c r="E2307" s="5" t="s">
        <v>13631</v>
      </c>
      <c r="F2307" s="5">
        <v>1</v>
      </c>
      <c r="G2307" s="5">
        <v>3</v>
      </c>
      <c r="H2307" s="5"/>
      <c r="I2307" s="47" t="s">
        <v>23407</v>
      </c>
      <c r="J2307" s="46" t="s">
        <v>33085</v>
      </c>
      <c r="K2307" s="56"/>
      <c r="L2307" s="56"/>
      <c r="M2307" s="56">
        <f t="shared" si="228"/>
        <v>1905</v>
      </c>
      <c r="N2307" s="56"/>
      <c r="O2307" s="56">
        <f t="shared" si="229"/>
        <v>5</v>
      </c>
      <c r="P2307" s="56">
        <f t="shared" si="230"/>
        <v>25</v>
      </c>
      <c r="Q2307" s="2" t="str">
        <f t="shared" si="231"/>
        <v>&lt;a href="set01\miscellaneous_articles\cooperstown_courier\1904_-_1905\an_automobile_primer_may_25,_1905_p1_cc.pdf"&gt;An Automobile Primer&lt;/a&gt;</v>
      </c>
    </row>
    <row r="2308" spans="1:17" x14ac:dyDescent="0.25">
      <c r="A2308" s="2">
        <v>8366</v>
      </c>
      <c r="B2308" s="4" t="s">
        <v>186</v>
      </c>
      <c r="C2308" s="4" t="s">
        <v>10203</v>
      </c>
      <c r="D2308" s="52">
        <v>1973</v>
      </c>
      <c r="E2308" s="5" t="s">
        <v>13632</v>
      </c>
      <c r="F2308" s="5">
        <v>1</v>
      </c>
      <c r="G2308" s="5">
        <v>42</v>
      </c>
      <c r="H2308" s="5">
        <v>7836</v>
      </c>
      <c r="I2308" s="99" t="s">
        <v>31796</v>
      </c>
      <c r="J2308" s="46" t="s">
        <v>33128</v>
      </c>
      <c r="K2308" s="56"/>
      <c r="L2308" s="56"/>
      <c r="M2308" s="56">
        <f t="shared" si="228"/>
        <v>1905</v>
      </c>
      <c r="N2308" s="56"/>
      <c r="O2308" s="56">
        <f t="shared" si="229"/>
        <v>5</v>
      </c>
      <c r="P2308" s="56">
        <f t="shared" si="230"/>
        <v>26</v>
      </c>
      <c r="Q2308" s="2" t="str">
        <f t="shared" si="231"/>
        <v>&lt;a href="set03\wimbledon_news\wimbledon_news_1900_-_1905\miscellaneous\wimbledon_school_notes_may_26,_1905_p1_wn.pdf"&gt;School Notes&lt;/a&gt;</v>
      </c>
    </row>
    <row r="2309" spans="1:17" x14ac:dyDescent="0.25">
      <c r="A2309" s="2">
        <v>8367</v>
      </c>
      <c r="B2309" s="4" t="s">
        <v>186</v>
      </c>
      <c r="C2309" s="4" t="s">
        <v>10203</v>
      </c>
      <c r="D2309" s="52">
        <v>1973</v>
      </c>
      <c r="E2309" s="5" t="s">
        <v>13632</v>
      </c>
      <c r="F2309" s="5">
        <v>2</v>
      </c>
      <c r="G2309" s="5">
        <v>42</v>
      </c>
      <c r="H2309" s="5">
        <v>7837</v>
      </c>
      <c r="I2309" s="99" t="s">
        <v>31797</v>
      </c>
      <c r="J2309" s="46" t="s">
        <v>33128</v>
      </c>
      <c r="K2309" s="56"/>
      <c r="L2309" s="56"/>
      <c r="M2309" s="56">
        <f t="shared" si="228"/>
        <v>1905</v>
      </c>
      <c r="N2309" s="56"/>
      <c r="O2309" s="56">
        <f t="shared" si="229"/>
        <v>5</v>
      </c>
      <c r="P2309" s="56">
        <f t="shared" si="230"/>
        <v>26</v>
      </c>
      <c r="Q2309" s="2" t="str">
        <f t="shared" si="231"/>
        <v>&lt;a href="set03\wimbledon_news\wimbledon_news_1900_-_1905\miscellaneous\wimbledon_school_notes_may_26,_1905_p2_wn.pdf"&gt;School Notes&lt;/a&gt;</v>
      </c>
    </row>
    <row r="2310" spans="1:17" x14ac:dyDescent="0.25">
      <c r="A2310" s="2">
        <v>3651</v>
      </c>
      <c r="B2310" s="4" t="s">
        <v>1761</v>
      </c>
      <c r="C2310" s="4" t="s">
        <v>10203</v>
      </c>
      <c r="D2310" s="98">
        <v>1979</v>
      </c>
      <c r="E2310" s="5" t="s">
        <v>1756</v>
      </c>
      <c r="F2310" s="5">
        <v>8</v>
      </c>
      <c r="G2310" s="5">
        <v>27.1</v>
      </c>
      <c r="H2310" s="5"/>
      <c r="I2310" t="s">
        <v>32770</v>
      </c>
      <c r="J2310" s="46" t="s">
        <v>33113</v>
      </c>
      <c r="M2310" s="56">
        <f t="shared" si="228"/>
        <v>1905</v>
      </c>
      <c r="N2310" s="56"/>
      <c r="O2310" s="56">
        <f t="shared" si="229"/>
        <v>6</v>
      </c>
      <c r="P2310" s="56">
        <f t="shared" si="230"/>
        <v>1</v>
      </c>
      <c r="Q2310" s="2" t="str">
        <f t="shared" si="231"/>
        <v>&lt;a href="set01\hope_pioneer_jan1904todec1906\hsn\hope_school_notes_june_1_1905_p8_hp.pdf"&gt;School Notes&lt;/a&gt;</v>
      </c>
    </row>
    <row r="2311" spans="1:17" x14ac:dyDescent="0.25">
      <c r="A2311" s="2">
        <v>5160</v>
      </c>
      <c r="B2311" s="4" t="s">
        <v>6609</v>
      </c>
      <c r="C2311" s="4" t="s">
        <v>6610</v>
      </c>
      <c r="D2311" s="12">
        <v>1979</v>
      </c>
      <c r="E2311" s="5" t="s">
        <v>13631</v>
      </c>
      <c r="F2311" s="5">
        <v>5</v>
      </c>
      <c r="G2311" s="5">
        <v>3</v>
      </c>
      <c r="H2311" s="5">
        <v>63</v>
      </c>
      <c r="I2311" s="47" t="s">
        <v>23421</v>
      </c>
      <c r="J2311" s="46" t="s">
        <v>33085</v>
      </c>
      <c r="K2311" s="56"/>
      <c r="L2311" s="56"/>
      <c r="M2311" s="56">
        <f t="shared" si="228"/>
        <v>1905</v>
      </c>
      <c r="N2311" s="56"/>
      <c r="O2311" s="56">
        <f t="shared" si="229"/>
        <v>6</v>
      </c>
      <c r="P2311" s="56">
        <f t="shared" si="230"/>
        <v>1</v>
      </c>
      <c r="Q2311" s="2" t="str">
        <f t="shared" si="231"/>
        <v>&lt;a href="set01\miscellaneous_articles\cooperstown_courier\1904_-_1905\mildred_-_hartman_memorial_methodist_church_dedicated_june_1,_1905_p5_cc.pdf"&gt;Memorial Methodist Church dedicated&lt;/a&gt;</v>
      </c>
    </row>
    <row r="2312" spans="1:17" x14ac:dyDescent="0.25">
      <c r="A2312" s="2">
        <v>2781</v>
      </c>
      <c r="B2312" s="4" t="s">
        <v>10129</v>
      </c>
      <c r="C2312" s="4" t="s">
        <v>10130</v>
      </c>
      <c r="D2312" s="52">
        <v>1980</v>
      </c>
      <c r="E2312" s="5" t="s">
        <v>13632</v>
      </c>
      <c r="F2312" s="5">
        <v>2</v>
      </c>
      <c r="G2312" s="5">
        <v>42</v>
      </c>
      <c r="H2312" s="5">
        <v>7745</v>
      </c>
      <c r="I2312" s="99" t="s">
        <v>31743</v>
      </c>
      <c r="J2312" s="46" t="s">
        <v>33128</v>
      </c>
      <c r="K2312" s="56"/>
      <c r="L2312" s="56"/>
      <c r="M2312" s="56">
        <f t="shared" si="228"/>
        <v>1905</v>
      </c>
      <c r="N2312" s="56"/>
      <c r="O2312" s="56">
        <f t="shared" si="229"/>
        <v>6</v>
      </c>
      <c r="P2312" s="56">
        <f t="shared" si="230"/>
        <v>2</v>
      </c>
      <c r="Q2312" s="2" t="str">
        <f t="shared" si="231"/>
        <v>&lt;a href="set03\wimbledon_news\wimbledon_news_1900_-_1905\miscellaneous\hanson,_gladys_now_ill_june_2,_1905_p2_wn.pdf"&gt;Now ill&lt;/a&gt;</v>
      </c>
    </row>
    <row r="2313" spans="1:17" x14ac:dyDescent="0.25">
      <c r="A2313" s="2">
        <v>2791</v>
      </c>
      <c r="B2313" s="4" t="s">
        <v>10134</v>
      </c>
      <c r="C2313" s="4" t="s">
        <v>3569</v>
      </c>
      <c r="D2313" s="52">
        <v>1980</v>
      </c>
      <c r="E2313" s="5" t="s">
        <v>13632</v>
      </c>
      <c r="F2313" s="5">
        <v>2</v>
      </c>
      <c r="G2313" s="5">
        <v>42</v>
      </c>
      <c r="H2313" s="5">
        <v>7746</v>
      </c>
      <c r="I2313" s="99" t="s">
        <v>31744</v>
      </c>
      <c r="J2313" s="46" t="s">
        <v>33128</v>
      </c>
      <c r="K2313" s="56"/>
      <c r="L2313" s="56"/>
      <c r="M2313" s="56">
        <f t="shared" si="228"/>
        <v>1905</v>
      </c>
      <c r="N2313" s="56"/>
      <c r="O2313" s="56">
        <f t="shared" si="229"/>
        <v>6</v>
      </c>
      <c r="P2313" s="56">
        <f t="shared" si="230"/>
        <v>2</v>
      </c>
      <c r="Q2313" s="2" t="str">
        <f t="shared" si="231"/>
        <v>&lt;a href="set03\wimbledon_news\wimbledon_news_1900_-_1905\miscellaneous\hanson,_marion_out_and_about_june_2,_1905_p2_wn.pdf"&gt;Out and about&lt;/a&gt;</v>
      </c>
    </row>
    <row r="2314" spans="1:17" x14ac:dyDescent="0.25">
      <c r="A2314" s="2">
        <v>2630</v>
      </c>
      <c r="B2314" s="4" t="s">
        <v>8088</v>
      </c>
      <c r="C2314" s="4" t="s">
        <v>8089</v>
      </c>
      <c r="D2314" s="52">
        <v>1986</v>
      </c>
      <c r="E2314" s="5" t="s">
        <v>13636</v>
      </c>
      <c r="F2314" s="5">
        <v>1</v>
      </c>
      <c r="G2314" s="5">
        <v>17</v>
      </c>
      <c r="H2314" s="5">
        <v>2792</v>
      </c>
      <c r="I2314" t="s">
        <v>27178</v>
      </c>
      <c r="J2314" s="46" t="s">
        <v>33099</v>
      </c>
      <c r="K2314" s="56"/>
      <c r="L2314" s="56"/>
      <c r="M2314" s="56">
        <f t="shared" si="228"/>
        <v>1905</v>
      </c>
      <c r="N2314" s="56"/>
      <c r="O2314" s="56">
        <f t="shared" si="229"/>
        <v>6</v>
      </c>
      <c r="P2314" s="56">
        <f t="shared" si="230"/>
        <v>8</v>
      </c>
      <c r="Q2314" s="2" t="str">
        <f t="shared" si="231"/>
        <v>&lt;a href="set02\miscellaneous\griggs_county_sentinel\1899_-_1906\hannaford_concrete_co._1st_load_to_cooperstown_struck_by_switch_engine_june_8,_1905_p1_gcs.pdf"&gt;Concrete Co. load struck by engine&lt;/a&gt;</v>
      </c>
    </row>
    <row r="2315" spans="1:17" x14ac:dyDescent="0.25">
      <c r="A2315" s="2">
        <v>3528</v>
      </c>
      <c r="B2315" s="4" t="s">
        <v>1761</v>
      </c>
      <c r="C2315" s="4" t="s">
        <v>32588</v>
      </c>
      <c r="D2315" s="98">
        <v>1986</v>
      </c>
      <c r="E2315" s="5" t="s">
        <v>1756</v>
      </c>
      <c r="F2315" s="5">
        <v>1</v>
      </c>
      <c r="G2315" s="5">
        <v>27.1</v>
      </c>
      <c r="H2315" s="5"/>
      <c r="I2315" t="s">
        <v>32721</v>
      </c>
      <c r="J2315" s="46" t="s">
        <v>33113</v>
      </c>
      <c r="M2315" s="56">
        <f t="shared" si="228"/>
        <v>1905</v>
      </c>
      <c r="N2315" s="56"/>
      <c r="O2315" s="56">
        <f t="shared" si="229"/>
        <v>6</v>
      </c>
      <c r="P2315" s="56">
        <f t="shared" si="230"/>
        <v>8</v>
      </c>
      <c r="Q2315" s="2" t="str">
        <f t="shared" si="231"/>
        <v>&lt;a href="set01\hope_pioneer_jan1904todec1906\hsn\hope_high_school_commencement_report_june_8_1905_p1_hp.pdf"&gt;High School Commencement Report&lt;/a&gt;</v>
      </c>
    </row>
    <row r="2316" spans="1:17" x14ac:dyDescent="0.25">
      <c r="A2316" s="2">
        <v>4929</v>
      </c>
      <c r="B2316" s="4" t="s">
        <v>8090</v>
      </c>
      <c r="C2316" s="4" t="s">
        <v>6952</v>
      </c>
      <c r="D2316" s="52">
        <v>1986</v>
      </c>
      <c r="E2316" s="5" t="s">
        <v>13636</v>
      </c>
      <c r="F2316" s="5">
        <v>1</v>
      </c>
      <c r="G2316" s="5">
        <v>17</v>
      </c>
      <c r="H2316" s="5">
        <v>2794</v>
      </c>
      <c r="I2316" t="s">
        <v>27180</v>
      </c>
      <c r="J2316" s="46" t="s">
        <v>33099</v>
      </c>
      <c r="K2316" s="56"/>
      <c r="L2316" s="56"/>
      <c r="M2316" s="56">
        <f t="shared" si="228"/>
        <v>1905</v>
      </c>
      <c r="N2316" s="56"/>
      <c r="O2316" s="56">
        <f t="shared" si="229"/>
        <v>6</v>
      </c>
      <c r="P2316" s="56">
        <f t="shared" si="230"/>
        <v>8</v>
      </c>
      <c r="Q2316" s="2" t="str">
        <f t="shared" si="231"/>
        <v>&lt;a href="set02\miscellaneous\griggs_county_sentinel\1899_-_1906\mabel_methodist_church_dedication_june_8,_1905_p1_gcs.pdf"&gt;Methodist Church Dedication&lt;/a&gt;</v>
      </c>
    </row>
    <row r="2317" spans="1:17" x14ac:dyDescent="0.25">
      <c r="A2317" s="2">
        <v>4930</v>
      </c>
      <c r="B2317" s="4" t="s">
        <v>8090</v>
      </c>
      <c r="C2317" s="4" t="s">
        <v>8091</v>
      </c>
      <c r="D2317" s="52">
        <v>1986</v>
      </c>
      <c r="E2317" s="5" t="s">
        <v>13636</v>
      </c>
      <c r="F2317" s="5">
        <v>1</v>
      </c>
      <c r="G2317" s="5">
        <v>17</v>
      </c>
      <c r="H2317" s="5">
        <v>2793</v>
      </c>
      <c r="I2317" t="s">
        <v>27179</v>
      </c>
      <c r="J2317" s="46" t="s">
        <v>33099</v>
      </c>
      <c r="K2317" s="56"/>
      <c r="L2317" s="56"/>
      <c r="M2317" s="56">
        <f t="shared" si="228"/>
        <v>1905</v>
      </c>
      <c r="N2317" s="56"/>
      <c r="O2317" s="56">
        <f t="shared" si="229"/>
        <v>6</v>
      </c>
      <c r="P2317" s="56">
        <f t="shared" si="230"/>
        <v>8</v>
      </c>
      <c r="Q2317" s="2" t="str">
        <f t="shared" si="231"/>
        <v>&lt;a href="set02\miscellaneous\griggs_county_sentinel\1899_-_1906\mabel_methodist_church_dedication_-_side_story_june_8,_1905_p1_gcs.pdf"&gt;Methodist Church dedication - side story&lt;/a&gt;</v>
      </c>
    </row>
    <row r="2318" spans="1:17" x14ac:dyDescent="0.25">
      <c r="A2318" s="2">
        <v>5161</v>
      </c>
      <c r="B2318" s="4" t="s">
        <v>6609</v>
      </c>
      <c r="C2318" s="4" t="s">
        <v>6610</v>
      </c>
      <c r="D2318" s="12">
        <v>1986</v>
      </c>
      <c r="E2318" s="5" t="s">
        <v>13631</v>
      </c>
      <c r="F2318" s="5">
        <v>1</v>
      </c>
      <c r="G2318" s="5">
        <v>3</v>
      </c>
      <c r="H2318" s="5">
        <v>64</v>
      </c>
      <c r="I2318" s="47" t="s">
        <v>23422</v>
      </c>
      <c r="J2318" s="46" t="s">
        <v>33085</v>
      </c>
      <c r="K2318" s="56"/>
      <c r="L2318" s="56"/>
      <c r="M2318" s="56">
        <f t="shared" si="228"/>
        <v>1905</v>
      </c>
      <c r="N2318" s="56"/>
      <c r="O2318" s="56">
        <f t="shared" si="229"/>
        <v>6</v>
      </c>
      <c r="P2318" s="56">
        <f t="shared" si="230"/>
        <v>8</v>
      </c>
      <c r="Q2318" s="2" t="str">
        <f t="shared" si="231"/>
        <v>&lt;a href="set01\miscellaneous_articles\cooperstown_courier\1904_-_1905\mildred_-_hartman_memorial_methodist_church_dedicated_june_8,_1905_p1_cc.pdf"&gt;Memorial Methodist Church dedicated&lt;/a&gt;</v>
      </c>
    </row>
    <row r="2319" spans="1:17" x14ac:dyDescent="0.25">
      <c r="A2319" s="2">
        <v>7639</v>
      </c>
      <c r="B2319" s="4" t="s">
        <v>9424</v>
      </c>
      <c r="C2319" s="4" t="s">
        <v>8962</v>
      </c>
      <c r="D2319" s="52">
        <v>1986</v>
      </c>
      <c r="E2319" s="5" t="s">
        <v>13633</v>
      </c>
      <c r="F2319" s="5">
        <v>8</v>
      </c>
      <c r="G2319" s="5">
        <v>30</v>
      </c>
      <c r="H2319" s="5">
        <v>6379</v>
      </c>
      <c r="I2319" t="s">
        <v>30317</v>
      </c>
      <c r="J2319" s="46" t="s">
        <v>33118</v>
      </c>
      <c r="K2319" s="56"/>
      <c r="L2319" s="56"/>
      <c r="M2319" s="56">
        <f t="shared" si="228"/>
        <v>1905</v>
      </c>
      <c r="N2319" s="56"/>
      <c r="O2319" s="56">
        <f t="shared" si="229"/>
        <v>6</v>
      </c>
      <c r="P2319" s="56">
        <f t="shared" si="230"/>
        <v>8</v>
      </c>
      <c r="Q2319" s="2" t="str">
        <f t="shared" si="231"/>
        <v>&lt;a href="set03\se\se_september_4,_1902_-_december_28,_1905\miscellaneous\vidal,_dr._and_mrs._runaway_june_8,_1905_p8_se.pdf"&gt;Runaway&lt;/a&gt;</v>
      </c>
    </row>
    <row r="2320" spans="1:17" x14ac:dyDescent="0.25">
      <c r="A2320" s="2">
        <v>5956</v>
      </c>
      <c r="B2320" s="4" t="s">
        <v>12639</v>
      </c>
      <c r="C2320" s="4" t="s">
        <v>1607</v>
      </c>
      <c r="D2320" s="52">
        <v>1987</v>
      </c>
      <c r="E2320" s="5" t="s">
        <v>11770</v>
      </c>
      <c r="F2320" s="5">
        <v>7</v>
      </c>
      <c r="G2320" s="5">
        <v>7</v>
      </c>
      <c r="H2320" s="5">
        <v>642</v>
      </c>
      <c r="I2320" t="s">
        <v>24139</v>
      </c>
      <c r="J2320" s="46" t="s">
        <v>33089</v>
      </c>
      <c r="K2320" s="56"/>
      <c r="L2320" s="56"/>
      <c r="M2320" s="56">
        <f t="shared" si="228"/>
        <v>1905</v>
      </c>
      <c r="N2320" s="56"/>
      <c r="O2320" s="56">
        <f t="shared" si="229"/>
        <v>6</v>
      </c>
      <c r="P2320" s="56">
        <f t="shared" si="230"/>
        <v>9</v>
      </c>
      <c r="Q2320" s="2" t="str">
        <f t="shared" si="231"/>
        <v>&lt;a href="set03\cg\cg_march_9,_1901_-_december_29,_1905\miscellaneous\pleasantview_notes_june_9,_1905_p7_cg.pdf"&gt;Notes&lt;/a&gt;</v>
      </c>
    </row>
    <row r="2321" spans="1:17" x14ac:dyDescent="0.25">
      <c r="A2321" s="2">
        <v>7197</v>
      </c>
      <c r="B2321" s="4" t="s">
        <v>8971</v>
      </c>
      <c r="C2321" s="4" t="s">
        <v>8972</v>
      </c>
      <c r="D2321" s="52">
        <v>1987</v>
      </c>
      <c r="E2321" s="5" t="s">
        <v>11770</v>
      </c>
      <c r="F2321" s="5">
        <v>1</v>
      </c>
      <c r="G2321" s="5">
        <v>7</v>
      </c>
      <c r="H2321" s="5">
        <v>706</v>
      </c>
      <c r="I2321" t="s">
        <v>24140</v>
      </c>
      <c r="J2321" s="46" t="s">
        <v>33089</v>
      </c>
      <c r="K2321" s="56"/>
      <c r="L2321" s="56"/>
      <c r="M2321" s="56">
        <f t="shared" si="228"/>
        <v>1905</v>
      </c>
      <c r="N2321" s="56"/>
      <c r="O2321" s="56">
        <f t="shared" si="229"/>
        <v>6</v>
      </c>
      <c r="P2321" s="56">
        <f t="shared" si="230"/>
        <v>9</v>
      </c>
      <c r="Q2321" s="2" t="str">
        <f t="shared" si="231"/>
        <v>&lt;a href="set03\cg\cg_march_9,_1901_-_december_29,_1905\miscellaneous\suchla,_mr_and_mrs_tom_to_court_june_9,_1905_p1_cg.pdf"&gt;To court&lt;/a&gt;</v>
      </c>
    </row>
    <row r="2322" spans="1:17" x14ac:dyDescent="0.25">
      <c r="A2322" s="2">
        <v>2349</v>
      </c>
      <c r="B2322" s="4" t="s">
        <v>33147</v>
      </c>
      <c r="C2322" s="4" t="s">
        <v>33139</v>
      </c>
      <c r="D2322" s="12">
        <v>1993</v>
      </c>
      <c r="E2322" s="5" t="s">
        <v>13636</v>
      </c>
      <c r="F2322" s="5">
        <v>4</v>
      </c>
      <c r="G2322" s="5">
        <v>17</v>
      </c>
      <c r="H2322" s="5"/>
      <c r="I2322" t="s">
        <v>27181</v>
      </c>
      <c r="J2322" s="46" t="s">
        <v>33099</v>
      </c>
      <c r="K2322" s="56"/>
      <c r="L2322" s="56"/>
      <c r="M2322" s="56">
        <f t="shared" si="228"/>
        <v>1905</v>
      </c>
      <c r="N2322" s="56"/>
      <c r="O2322" s="56">
        <f t="shared" si="229"/>
        <v>6</v>
      </c>
      <c r="P2322" s="56">
        <f t="shared" si="230"/>
        <v>15</v>
      </c>
      <c r="Q2322" s="2" t="str">
        <f t="shared" si="231"/>
        <v>&lt;a href="set02\miscellaneous\griggs_county_sentinel\1899_-_1906\gccm_june_15,_1905_p4_gcs.pdf"&gt;Meeting Minutes&lt;/a&gt;</v>
      </c>
    </row>
    <row r="2323" spans="1:17" x14ac:dyDescent="0.25">
      <c r="A2323" s="2">
        <v>2848</v>
      </c>
      <c r="B2323" s="4" t="s">
        <v>9363</v>
      </c>
      <c r="C2323" s="4" t="s">
        <v>9365</v>
      </c>
      <c r="D2323" s="52">
        <v>1993</v>
      </c>
      <c r="E2323" s="5" t="s">
        <v>13633</v>
      </c>
      <c r="F2323" s="5">
        <v>8</v>
      </c>
      <c r="G2323" s="5">
        <v>30</v>
      </c>
      <c r="H2323" s="5">
        <v>6339</v>
      </c>
      <c r="I2323" t="s">
        <v>30318</v>
      </c>
      <c r="J2323" s="46" t="s">
        <v>33118</v>
      </c>
      <c r="K2323" s="56"/>
      <c r="L2323" s="56"/>
      <c r="M2323" s="56">
        <f t="shared" si="228"/>
        <v>1905</v>
      </c>
      <c r="N2323" s="56"/>
      <c r="O2323" s="56">
        <f t="shared" si="229"/>
        <v>6</v>
      </c>
      <c r="P2323" s="56">
        <f t="shared" si="230"/>
        <v>15</v>
      </c>
      <c r="Q2323" s="2" t="str">
        <f t="shared" si="231"/>
        <v>&lt;a href="set03\se\se_september_4,_1902_-_december_28,_1905\miscellaneous\haskell,_rev._joseph_n_resignation_letter_june_15,_1905_p8_se.pdf"&gt;Resignation letter&lt;/a&gt;</v>
      </c>
    </row>
    <row r="2324" spans="1:17" x14ac:dyDescent="0.25">
      <c r="A2324" s="2">
        <v>101</v>
      </c>
      <c r="B2324" s="4" t="s">
        <v>9309</v>
      </c>
      <c r="C2324" s="4" t="s">
        <v>1792</v>
      </c>
      <c r="D2324" s="52">
        <v>2000</v>
      </c>
      <c r="E2324" s="5" t="s">
        <v>13633</v>
      </c>
      <c r="F2324" s="5">
        <v>5</v>
      </c>
      <c r="G2324" s="5">
        <v>30</v>
      </c>
      <c r="H2324" s="5">
        <v>6304</v>
      </c>
      <c r="I2324" t="s">
        <v>30319</v>
      </c>
      <c r="J2324" s="46" t="s">
        <v>33118</v>
      </c>
      <c r="K2324" s="56"/>
      <c r="L2324" s="56"/>
      <c r="M2324" s="56">
        <f t="shared" si="228"/>
        <v>1905</v>
      </c>
      <c r="N2324" s="56"/>
      <c r="O2324" s="56">
        <f t="shared" si="229"/>
        <v>6</v>
      </c>
      <c r="P2324" s="56">
        <f t="shared" si="230"/>
        <v>22</v>
      </c>
      <c r="Q2324" s="2" t="str">
        <f t="shared" si="231"/>
        <v>&lt;a href="set03\se\se_september_4,_1902_-_december_28,_1905\miscellaneous\allen,_grant_lightning_strikes_june_22,_1905_p5_se.pdf"&gt;Lightning strikes&lt;/a&gt;</v>
      </c>
    </row>
    <row r="2325" spans="1:17" x14ac:dyDescent="0.25">
      <c r="A2325" s="2">
        <v>6133</v>
      </c>
      <c r="B2325" s="4" t="s">
        <v>8932</v>
      </c>
      <c r="C2325" s="4" t="s">
        <v>8933</v>
      </c>
      <c r="D2325" s="52">
        <v>2001</v>
      </c>
      <c r="E2325" s="5" t="s">
        <v>11770</v>
      </c>
      <c r="F2325" s="5">
        <v>1</v>
      </c>
      <c r="G2325" s="5">
        <v>7</v>
      </c>
      <c r="H2325" s="5">
        <v>682</v>
      </c>
      <c r="I2325" t="s">
        <v>24141</v>
      </c>
      <c r="J2325" s="46" t="s">
        <v>33089</v>
      </c>
      <c r="K2325" s="56"/>
      <c r="L2325" s="56"/>
      <c r="M2325" s="56">
        <f t="shared" si="228"/>
        <v>1905</v>
      </c>
      <c r="N2325" s="56"/>
      <c r="O2325" s="56">
        <f t="shared" si="229"/>
        <v>6</v>
      </c>
      <c r="P2325" s="56">
        <f t="shared" si="230"/>
        <v>23</v>
      </c>
      <c r="Q2325" s="2" t="str">
        <f t="shared" si="231"/>
        <v>&lt;a href="set03\cg\cg_march_9,_1901_-_december_29,_1905\miscellaneous\reid,_john_h_hail_storm_june_23,_1905_p1_cg.pdf"&gt;Hail storm&lt;/a&gt;</v>
      </c>
    </row>
    <row r="2326" spans="1:17" x14ac:dyDescent="0.25">
      <c r="A2326" s="2">
        <v>941</v>
      </c>
      <c r="B2326" s="4" t="s">
        <v>1630</v>
      </c>
      <c r="C2326" s="4" t="s">
        <v>6582</v>
      </c>
      <c r="D2326" s="12">
        <v>2007</v>
      </c>
      <c r="E2326" s="5" t="s">
        <v>13631</v>
      </c>
      <c r="F2326" s="5">
        <v>5</v>
      </c>
      <c r="G2326" s="5">
        <v>3</v>
      </c>
      <c r="H2326" s="5">
        <v>42</v>
      </c>
      <c r="I2326" s="47" t="s">
        <v>23409</v>
      </c>
      <c r="J2326" s="46" t="s">
        <v>33085</v>
      </c>
      <c r="K2326" s="56"/>
      <c r="L2326" s="56"/>
      <c r="M2326" s="56">
        <f t="shared" si="228"/>
        <v>1905</v>
      </c>
      <c r="N2326" s="56"/>
      <c r="O2326" s="56">
        <f t="shared" si="229"/>
        <v>6</v>
      </c>
      <c r="P2326" s="56">
        <f t="shared" si="230"/>
        <v>29</v>
      </c>
      <c r="Q2326" s="2" t="str">
        <f t="shared" si="231"/>
        <v>&lt;a href="set01\miscellaneous_articles\cooperstown_courier\1904_-_1905\central_racing_circuit_schedule_first_annual_june_29,_1905_p5_cc.pdf"&gt;Central Racing Circuit Schedule&lt;/a&gt;</v>
      </c>
    </row>
    <row r="2327" spans="1:17" x14ac:dyDescent="0.25">
      <c r="A2327" s="2">
        <v>539</v>
      </c>
      <c r="B2327" s="4" t="s">
        <v>9324</v>
      </c>
      <c r="C2327" s="4" t="s">
        <v>690</v>
      </c>
      <c r="D2327" s="52">
        <v>2014</v>
      </c>
      <c r="E2327" s="5" t="s">
        <v>13633</v>
      </c>
      <c r="F2327" s="5">
        <v>5</v>
      </c>
      <c r="G2327" s="5">
        <v>30</v>
      </c>
      <c r="H2327" s="5">
        <v>6314</v>
      </c>
      <c r="I2327" t="s">
        <v>30320</v>
      </c>
      <c r="J2327" s="46" t="s">
        <v>33118</v>
      </c>
      <c r="K2327" s="56"/>
      <c r="L2327" s="56"/>
      <c r="M2327" s="56">
        <f t="shared" si="228"/>
        <v>1905</v>
      </c>
      <c r="N2327" s="56"/>
      <c r="O2327" s="56">
        <f t="shared" si="229"/>
        <v>7</v>
      </c>
      <c r="P2327" s="56">
        <f t="shared" si="230"/>
        <v>6</v>
      </c>
      <c r="Q2327" s="2" t="str">
        <f t="shared" si="231"/>
        <v>&lt;a href="set03\se\se_september_4,_1902_-_december_28,_1905\miscellaneous\bommer,_mrs._andrew_operation_july_6,_1905_p5_se.pdf"&gt;Operation&lt;/a&gt;</v>
      </c>
    </row>
    <row r="2328" spans="1:17" x14ac:dyDescent="0.25">
      <c r="A2328" s="2">
        <v>4636</v>
      </c>
      <c r="B2328" s="4" t="s">
        <v>9375</v>
      </c>
      <c r="C2328" s="4" t="s">
        <v>9376</v>
      </c>
      <c r="D2328" s="52">
        <v>2014</v>
      </c>
      <c r="E2328" s="5" t="s">
        <v>13633</v>
      </c>
      <c r="F2328" s="5">
        <v>1</v>
      </c>
      <c r="G2328" s="5">
        <v>30</v>
      </c>
      <c r="H2328" s="5">
        <v>6346</v>
      </c>
      <c r="I2328" t="s">
        <v>30321</v>
      </c>
      <c r="J2328" s="46" t="s">
        <v>33118</v>
      </c>
      <c r="K2328" s="56"/>
      <c r="L2328" s="56"/>
      <c r="M2328" s="56">
        <f t="shared" si="228"/>
        <v>1905</v>
      </c>
      <c r="N2328" s="56"/>
      <c r="O2328" s="56">
        <f t="shared" si="229"/>
        <v>7</v>
      </c>
      <c r="P2328" s="56">
        <f t="shared" si="230"/>
        <v>6</v>
      </c>
      <c r="Q2328" s="2" t="str">
        <f t="shared" si="231"/>
        <v>&lt;a href="set03\se\se_september_4,_1902_-_december_28,_1905\miscellaneous\langer,_capt.__singed_and_burned_an_ear_july_6,_1905_p1_se.pdf"&gt;Singed and burned an ear&lt;/a&gt;</v>
      </c>
    </row>
    <row r="2329" spans="1:17" x14ac:dyDescent="0.25">
      <c r="A2329" s="2">
        <v>5723</v>
      </c>
      <c r="B2329" s="4" t="s">
        <v>9397</v>
      </c>
      <c r="C2329" s="4" t="s">
        <v>9367</v>
      </c>
      <c r="D2329" s="52">
        <v>2014</v>
      </c>
      <c r="E2329" s="5" t="s">
        <v>13633</v>
      </c>
      <c r="F2329" s="5">
        <v>1</v>
      </c>
      <c r="G2329" s="5">
        <v>30</v>
      </c>
      <c r="H2329" s="5">
        <v>6363</v>
      </c>
      <c r="I2329" t="s">
        <v>30322</v>
      </c>
      <c r="J2329" s="46" t="s">
        <v>33118</v>
      </c>
      <c r="K2329" s="56"/>
      <c r="L2329" s="56"/>
      <c r="M2329" s="56">
        <f t="shared" si="228"/>
        <v>1905</v>
      </c>
      <c r="N2329" s="56"/>
      <c r="O2329" s="56">
        <f t="shared" si="229"/>
        <v>7</v>
      </c>
      <c r="P2329" s="56">
        <f t="shared" si="230"/>
        <v>6</v>
      </c>
      <c r="Q2329" s="2" t="str">
        <f t="shared" si="231"/>
        <v>&lt;a href="set03\se\se_september_4,_1902_-_december_28,_1905\miscellaneous\owen,_c_h_barn_burns_july_6,_1905_p1_se.pdf"&gt;Barn Burns&lt;/a&gt;</v>
      </c>
    </row>
    <row r="2330" spans="1:17" x14ac:dyDescent="0.25">
      <c r="A2330" s="2">
        <v>4608</v>
      </c>
      <c r="B2330" s="4" t="s">
        <v>8855</v>
      </c>
      <c r="C2330" s="4" t="s">
        <v>8856</v>
      </c>
      <c r="D2330" s="52">
        <v>2015</v>
      </c>
      <c r="E2330" s="5" t="s">
        <v>11770</v>
      </c>
      <c r="F2330" s="5">
        <v>1</v>
      </c>
      <c r="G2330" s="5">
        <v>7</v>
      </c>
      <c r="H2330" s="5">
        <v>593</v>
      </c>
      <c r="I2330" t="s">
        <v>24142</v>
      </c>
      <c r="J2330" s="46" t="s">
        <v>33089</v>
      </c>
      <c r="K2330" s="56"/>
      <c r="L2330" s="56"/>
      <c r="M2330" s="56">
        <f t="shared" ref="M2330:M2361" si="232">YEAR(D2330)</f>
        <v>1905</v>
      </c>
      <c r="N2330" s="56"/>
      <c r="O2330" s="56">
        <f t="shared" ref="O2330:O2361" si="233">MONTH(D2330)</f>
        <v>7</v>
      </c>
      <c r="P2330" s="56">
        <f t="shared" ref="P2330:P2361" si="234">DAY(D2330)</f>
        <v>7</v>
      </c>
      <c r="Q2330" s="2" t="str">
        <f t="shared" si="231"/>
        <v>&lt;a href="set03\cg\cg_march_9,_1901_-_december_29,_1905\miscellaneous\labrasche,_henry_child_abduction_july_7,_1905_p1_cg.pdf"&gt;Child abduction&lt;/a&gt;</v>
      </c>
    </row>
    <row r="2331" spans="1:17" x14ac:dyDescent="0.25">
      <c r="A2331" s="2">
        <v>5116</v>
      </c>
      <c r="B2331" s="4" t="s">
        <v>8876</v>
      </c>
      <c r="C2331" s="4" t="s">
        <v>8877</v>
      </c>
      <c r="D2331" s="52">
        <v>2015</v>
      </c>
      <c r="E2331" s="5" t="s">
        <v>11770</v>
      </c>
      <c r="F2331" s="5">
        <v>8</v>
      </c>
      <c r="G2331" s="5">
        <v>7</v>
      </c>
      <c r="H2331" s="5">
        <v>603</v>
      </c>
      <c r="I2331" t="s">
        <v>24143</v>
      </c>
      <c r="J2331" s="46" t="s">
        <v>33089</v>
      </c>
      <c r="K2331" s="56"/>
      <c r="L2331" s="56"/>
      <c r="M2331" s="56">
        <f t="shared" si="232"/>
        <v>1905</v>
      </c>
      <c r="N2331" s="56"/>
      <c r="O2331" s="56">
        <f t="shared" si="233"/>
        <v>7</v>
      </c>
      <c r="P2331" s="56">
        <f t="shared" si="234"/>
        <v>7</v>
      </c>
      <c r="Q2331" s="2" t="str">
        <f t="shared" si="231"/>
        <v>&lt;a href="set03\cg\cg_march_9,_1901_-_december_29,_1905\miscellaneous\merry,_ed_fire_cracker_damages_eye_july_7,_1905_p8_cg.pdf"&gt;Firecracker damages eye&lt;/a&gt;</v>
      </c>
    </row>
    <row r="2332" spans="1:17" x14ac:dyDescent="0.25">
      <c r="A2332" s="2">
        <v>6242</v>
      </c>
      <c r="B2332" s="4" t="s">
        <v>11684</v>
      </c>
      <c r="C2332" s="4" t="s">
        <v>11685</v>
      </c>
      <c r="D2332" s="43">
        <v>2020</v>
      </c>
      <c r="E2332" s="5" t="s">
        <v>11770</v>
      </c>
      <c r="F2332" s="5">
        <v>4</v>
      </c>
      <c r="G2332" s="5">
        <v>8</v>
      </c>
      <c r="H2332" s="5"/>
      <c r="I2332" s="108" t="s">
        <v>24359</v>
      </c>
      <c r="J2332" s="46" t="s">
        <v>33090</v>
      </c>
      <c r="K2332" s="56"/>
      <c r="L2332" s="56"/>
      <c r="M2332" s="56">
        <f t="shared" si="232"/>
        <v>1905</v>
      </c>
      <c r="N2332" s="56"/>
      <c r="O2332" s="56">
        <f t="shared" si="233"/>
        <v>7</v>
      </c>
      <c r="P2332" s="56">
        <f t="shared" si="234"/>
        <v>12</v>
      </c>
      <c r="Q2332" s="2" t="str">
        <f t="shared" si="231"/>
        <v>&lt;a href="set03\cg\cg_january_5,_1906_-_december_26,_1907\miscellaneous\riddle,_merchant_s_travel_letter_across_the_us_july_12,_1905_p4_cg.pdf"&gt;Travel letter across the US&lt;/a&gt;</v>
      </c>
    </row>
    <row r="2333" spans="1:17" x14ac:dyDescent="0.25">
      <c r="A2333" s="2">
        <v>7035</v>
      </c>
      <c r="B2333" s="4" t="s">
        <v>33140</v>
      </c>
      <c r="C2333" s="4" t="s">
        <v>33139</v>
      </c>
      <c r="D2333" s="98">
        <v>2021</v>
      </c>
      <c r="E2333" s="5" t="s">
        <v>1756</v>
      </c>
      <c r="F2333" s="5">
        <v>8</v>
      </c>
      <c r="G2333" s="5">
        <v>27.2</v>
      </c>
      <c r="H2333" s="5"/>
      <c r="I2333" t="s">
        <v>32861</v>
      </c>
      <c r="J2333" s="46" t="s">
        <v>33114</v>
      </c>
      <c r="M2333" s="56">
        <f t="shared" si="232"/>
        <v>1905</v>
      </c>
      <c r="N2333" s="56"/>
      <c r="O2333" s="56">
        <f t="shared" si="233"/>
        <v>7</v>
      </c>
      <c r="P2333" s="56">
        <f t="shared" si="234"/>
        <v>13</v>
      </c>
      <c r="Q2333" s="2" t="str">
        <f t="shared" si="231"/>
        <v>&lt;a href="set01\hope_pioneer_jan1904todec1906\sccm\sccm_july_13_1905_p8_hp.pdf"&gt;Meeting Minutes&lt;/a&gt;</v>
      </c>
    </row>
    <row r="2334" spans="1:17" x14ac:dyDescent="0.25">
      <c r="A2334" s="2">
        <v>2002</v>
      </c>
      <c r="B2334" s="4" t="s">
        <v>8799</v>
      </c>
      <c r="C2334" s="4" t="s">
        <v>8800</v>
      </c>
      <c r="D2334" s="52">
        <v>2022</v>
      </c>
      <c r="E2334" s="5" t="s">
        <v>11770</v>
      </c>
      <c r="F2334" s="5">
        <v>2</v>
      </c>
      <c r="G2334" s="5">
        <v>7</v>
      </c>
      <c r="H2334" s="5">
        <v>561</v>
      </c>
      <c r="I2334" t="s">
        <v>24144</v>
      </c>
      <c r="J2334" s="46" t="s">
        <v>33089</v>
      </c>
      <c r="K2334" s="56"/>
      <c r="L2334" s="56"/>
      <c r="M2334" s="56">
        <f t="shared" si="232"/>
        <v>1905</v>
      </c>
      <c r="N2334" s="56"/>
      <c r="O2334" s="56">
        <f t="shared" si="233"/>
        <v>7</v>
      </c>
      <c r="P2334" s="56">
        <f t="shared" si="234"/>
        <v>14</v>
      </c>
      <c r="Q2334" s="2" t="str">
        <f t="shared" si="231"/>
        <v>&lt;a href="set03\cg\cg_march_9,_1901_-_december_29,_1905\miscellaneous\foss,_anton_wrestling_match_july_14,_1905_p2_cg.pdf"&gt;Wrestling Match&lt;/a&gt;</v>
      </c>
    </row>
    <row r="2335" spans="1:17" x14ac:dyDescent="0.25">
      <c r="A2335" s="2">
        <v>4960</v>
      </c>
      <c r="B2335" s="4" t="s">
        <v>10148</v>
      </c>
      <c r="C2335" s="4" t="s">
        <v>10149</v>
      </c>
      <c r="D2335" s="52">
        <v>2022</v>
      </c>
      <c r="E2335" s="5" t="s">
        <v>13632</v>
      </c>
      <c r="F2335" s="5">
        <v>2</v>
      </c>
      <c r="G2335" s="5">
        <v>42</v>
      </c>
      <c r="H2335" s="5">
        <v>7785</v>
      </c>
      <c r="I2335" s="99" t="s">
        <v>31745</v>
      </c>
      <c r="J2335" s="46" t="s">
        <v>33128</v>
      </c>
      <c r="K2335" s="56"/>
      <c r="L2335" s="56"/>
      <c r="M2335" s="56">
        <f t="shared" si="232"/>
        <v>1905</v>
      </c>
      <c r="N2335" s="56"/>
      <c r="O2335" s="56">
        <f t="shared" si="233"/>
        <v>7</v>
      </c>
      <c r="P2335" s="56">
        <f t="shared" si="234"/>
        <v>14</v>
      </c>
      <c r="Q2335" s="2" t="str">
        <f t="shared" si="231"/>
        <v>&lt;a href="set03\wimbledon_news\wimbledon_news_1900_-_1905\miscellaneous\mark,_w_h_barn_and_granary_burn_july_14,_1905_p2_wn.pdf"&gt;Barn and granary burn&lt;/a&gt;</v>
      </c>
    </row>
    <row r="2336" spans="1:17" x14ac:dyDescent="0.25">
      <c r="A2336" s="2">
        <v>5957</v>
      </c>
      <c r="B2336" s="4" t="s">
        <v>12639</v>
      </c>
      <c r="C2336" s="4" t="s">
        <v>1607</v>
      </c>
      <c r="D2336" s="52">
        <v>2022</v>
      </c>
      <c r="E2336" s="5" t="s">
        <v>11770</v>
      </c>
      <c r="F2336" s="5">
        <v>7</v>
      </c>
      <c r="G2336" s="5">
        <v>7</v>
      </c>
      <c r="H2336" s="5">
        <v>637</v>
      </c>
      <c r="I2336" t="s">
        <v>24145</v>
      </c>
      <c r="J2336" s="46" t="s">
        <v>33089</v>
      </c>
      <c r="K2336" s="56"/>
      <c r="L2336" s="56"/>
      <c r="M2336" s="56">
        <f t="shared" si="232"/>
        <v>1905</v>
      </c>
      <c r="N2336" s="56"/>
      <c r="O2336" s="56">
        <f t="shared" si="233"/>
        <v>7</v>
      </c>
      <c r="P2336" s="56">
        <f t="shared" si="234"/>
        <v>14</v>
      </c>
      <c r="Q2336" s="2" t="str">
        <f t="shared" si="231"/>
        <v>&lt;a href="set03\cg\cg_march_9,_1901_-_december_29,_1905\miscellaneous\pleasantview_notes_july_14,_1905_p7_cg.pdf"&gt;Notes&lt;/a&gt;</v>
      </c>
    </row>
    <row r="2337" spans="1:17" x14ac:dyDescent="0.25">
      <c r="A2337" s="2">
        <v>2350</v>
      </c>
      <c r="B2337" s="4" t="s">
        <v>33147</v>
      </c>
      <c r="C2337" s="4" t="s">
        <v>33139</v>
      </c>
      <c r="D2337" s="12">
        <v>2028</v>
      </c>
      <c r="E2337" s="5" t="s">
        <v>13636</v>
      </c>
      <c r="F2337" s="5">
        <v>4</v>
      </c>
      <c r="G2337" s="5">
        <v>17</v>
      </c>
      <c r="H2337" s="5"/>
      <c r="I2337" t="s">
        <v>27182</v>
      </c>
      <c r="J2337" s="46" t="s">
        <v>33099</v>
      </c>
      <c r="K2337" s="56"/>
      <c r="L2337" s="56"/>
      <c r="M2337" s="56">
        <f t="shared" si="232"/>
        <v>1905</v>
      </c>
      <c r="N2337" s="56"/>
      <c r="O2337" s="56">
        <f t="shared" si="233"/>
        <v>7</v>
      </c>
      <c r="P2337" s="56">
        <f t="shared" si="234"/>
        <v>20</v>
      </c>
      <c r="Q2337" s="2" t="str">
        <f t="shared" si="231"/>
        <v>&lt;a href="set02\miscellaneous\griggs_county_sentinel\1899_-_1906\gccm_july_20,_1905_p4_gcs.pdf"&gt;Meeting Minutes&lt;/a&gt;</v>
      </c>
    </row>
    <row r="2338" spans="1:17" x14ac:dyDescent="0.25">
      <c r="A2338" s="2">
        <v>7036</v>
      </c>
      <c r="B2338" s="4" t="s">
        <v>33140</v>
      </c>
      <c r="C2338" s="4" t="s">
        <v>33139</v>
      </c>
      <c r="D2338" s="98">
        <v>2028</v>
      </c>
      <c r="E2338" s="5" t="s">
        <v>1756</v>
      </c>
      <c r="F2338" s="5">
        <v>8</v>
      </c>
      <c r="G2338" s="5">
        <v>27.2</v>
      </c>
      <c r="H2338" s="5"/>
      <c r="I2338" t="s">
        <v>32862</v>
      </c>
      <c r="J2338" s="46" t="s">
        <v>33114</v>
      </c>
      <c r="M2338" s="56">
        <f t="shared" si="232"/>
        <v>1905</v>
      </c>
      <c r="N2338" s="56"/>
      <c r="O2338" s="56">
        <f t="shared" si="233"/>
        <v>7</v>
      </c>
      <c r="P2338" s="56">
        <f t="shared" si="234"/>
        <v>20</v>
      </c>
      <c r="Q2338" s="2" t="str">
        <f t="shared" si="231"/>
        <v>&lt;a href="set01\hope_pioneer_jan1904todec1906\sccm\sccm_july_20_1905_p8_hp.pdf"&gt;Meeting Minutes&lt;/a&gt;</v>
      </c>
    </row>
    <row r="2339" spans="1:17" x14ac:dyDescent="0.25">
      <c r="A2339" s="2">
        <v>5958</v>
      </c>
      <c r="B2339" s="4" t="s">
        <v>12639</v>
      </c>
      <c r="C2339" s="4" t="s">
        <v>1607</v>
      </c>
      <c r="D2339" s="52">
        <v>2029</v>
      </c>
      <c r="E2339" s="5" t="s">
        <v>11770</v>
      </c>
      <c r="F2339" s="5">
        <v>7</v>
      </c>
      <c r="G2339" s="5">
        <v>7</v>
      </c>
      <c r="H2339" s="5">
        <v>638</v>
      </c>
      <c r="I2339" t="s">
        <v>24146</v>
      </c>
      <c r="J2339" s="46" t="s">
        <v>33089</v>
      </c>
      <c r="K2339" s="56"/>
      <c r="L2339" s="56"/>
      <c r="M2339" s="56">
        <f t="shared" si="232"/>
        <v>1905</v>
      </c>
      <c r="N2339" s="56"/>
      <c r="O2339" s="56">
        <f t="shared" si="233"/>
        <v>7</v>
      </c>
      <c r="P2339" s="56">
        <f t="shared" si="234"/>
        <v>21</v>
      </c>
      <c r="Q2339" s="2" t="str">
        <f t="shared" si="231"/>
        <v>&lt;a href="set03\cg\cg_march_9,_1901_-_december_29,_1905\miscellaneous\pleasantview_notes_july_21,_1905_p7_cg.pdf"&gt;Notes&lt;/a&gt;</v>
      </c>
    </row>
    <row r="2340" spans="1:17" x14ac:dyDescent="0.25">
      <c r="A2340" s="2">
        <v>8344</v>
      </c>
      <c r="B2340" s="4" t="s">
        <v>186</v>
      </c>
      <c r="C2340" s="4" t="s">
        <v>10191</v>
      </c>
      <c r="D2340" s="52">
        <v>2029</v>
      </c>
      <c r="E2340" s="5" t="s">
        <v>13632</v>
      </c>
      <c r="F2340" s="5">
        <v>1</v>
      </c>
      <c r="G2340" s="5">
        <v>42</v>
      </c>
      <c r="H2340" s="5">
        <v>7818</v>
      </c>
      <c r="I2340" s="99" t="s">
        <v>31746</v>
      </c>
      <c r="J2340" s="46" t="s">
        <v>33128</v>
      </c>
      <c r="K2340" s="56"/>
      <c r="L2340" s="56"/>
      <c r="M2340" s="56">
        <f t="shared" si="232"/>
        <v>1905</v>
      </c>
      <c r="N2340" s="56"/>
      <c r="O2340" s="56">
        <f t="shared" si="233"/>
        <v>7</v>
      </c>
      <c r="P2340" s="56">
        <f t="shared" si="234"/>
        <v>21</v>
      </c>
      <c r="Q2340" s="2" t="str">
        <f t="shared" si="231"/>
        <v>&lt;a href="set03\wimbledon_news\wimbledon_news_1900_-_1905\miscellaneous\wimbledon_old_settlers_reunion_report_july_21,_1905_p1_wn.pdf"&gt;Old Settlers Reunion Report, part 1&lt;/a&gt;</v>
      </c>
    </row>
    <row r="2341" spans="1:17" x14ac:dyDescent="0.25">
      <c r="A2341" s="2">
        <v>8345</v>
      </c>
      <c r="B2341" s="4" t="s">
        <v>186</v>
      </c>
      <c r="C2341" s="4" t="s">
        <v>10192</v>
      </c>
      <c r="D2341" s="52">
        <v>2029</v>
      </c>
      <c r="E2341" s="5" t="s">
        <v>13632</v>
      </c>
      <c r="F2341" s="5">
        <v>1</v>
      </c>
      <c r="G2341" s="5">
        <v>42</v>
      </c>
      <c r="H2341" s="5">
        <v>7819</v>
      </c>
      <c r="I2341" s="99" t="s">
        <v>31747</v>
      </c>
      <c r="J2341" s="46" t="s">
        <v>33128</v>
      </c>
      <c r="K2341" s="56"/>
      <c r="L2341" s="56"/>
      <c r="M2341" s="56">
        <f t="shared" si="232"/>
        <v>1905</v>
      </c>
      <c r="N2341" s="56"/>
      <c r="O2341" s="56">
        <f t="shared" si="233"/>
        <v>7</v>
      </c>
      <c r="P2341" s="56">
        <f t="shared" si="234"/>
        <v>21</v>
      </c>
      <c r="Q2341" s="2" t="str">
        <f t="shared" si="231"/>
        <v>&lt;a href="set03\wimbledon_news\wimbledon_news_1900_-_1905\miscellaneous\wimbledon_old_settlers_reunion_report_pt_2_july_21,_1905_p1_wn.pdf"&gt;Old Settlers Reunion Report, part 2&lt;/a&gt;</v>
      </c>
    </row>
    <row r="2342" spans="1:17" x14ac:dyDescent="0.25">
      <c r="A2342" s="2">
        <v>7037</v>
      </c>
      <c r="B2342" s="4" t="s">
        <v>33140</v>
      </c>
      <c r="C2342" s="4" t="s">
        <v>33139</v>
      </c>
      <c r="D2342" s="98">
        <v>2035</v>
      </c>
      <c r="E2342" s="5" t="s">
        <v>1756</v>
      </c>
      <c r="F2342" s="5">
        <v>8</v>
      </c>
      <c r="G2342" s="5">
        <v>27.2</v>
      </c>
      <c r="H2342" s="5"/>
      <c r="I2342" t="s">
        <v>32863</v>
      </c>
      <c r="J2342" s="46" t="s">
        <v>33114</v>
      </c>
      <c r="M2342" s="56">
        <f t="shared" si="232"/>
        <v>1905</v>
      </c>
      <c r="N2342" s="56"/>
      <c r="O2342" s="56">
        <f t="shared" si="233"/>
        <v>7</v>
      </c>
      <c r="P2342" s="56">
        <f t="shared" si="234"/>
        <v>27</v>
      </c>
      <c r="Q2342" s="2" t="str">
        <f t="shared" si="231"/>
        <v>&lt;a href="set01\hope_pioneer_jan1904todec1906\sccm\sccm_july_27_1905_p8_hp.pdf"&gt;Meeting Minutes&lt;/a&gt;</v>
      </c>
    </row>
    <row r="2343" spans="1:17" x14ac:dyDescent="0.25">
      <c r="A2343" s="2">
        <v>163</v>
      </c>
      <c r="B2343" s="4" t="s">
        <v>2653</v>
      </c>
      <c r="C2343" s="4" t="s">
        <v>2654</v>
      </c>
      <c r="D2343" s="52">
        <v>2042</v>
      </c>
      <c r="E2343" s="5" t="s">
        <v>1756</v>
      </c>
      <c r="F2343" s="5">
        <v>1</v>
      </c>
      <c r="G2343" s="5">
        <v>27</v>
      </c>
      <c r="H2343" s="5">
        <v>6113</v>
      </c>
      <c r="I2343" t="s">
        <v>32655</v>
      </c>
      <c r="J2343" s="46" t="s">
        <v>32718</v>
      </c>
      <c r="K2343" s="56"/>
      <c r="L2343" s="56"/>
      <c r="M2343" s="56">
        <f t="shared" si="232"/>
        <v>1905</v>
      </c>
      <c r="N2343" s="56"/>
      <c r="O2343" s="56">
        <f t="shared" si="233"/>
        <v>8</v>
      </c>
      <c r="P2343" s="56">
        <f t="shared" si="234"/>
        <v>3</v>
      </c>
      <c r="Q2343" s="2" t="str">
        <f t="shared" si="231"/>
        <v>&lt;a href="set01\hope_pioneer_jan1904todec1906\misc\anderson_gustav_attacked_august_3_1905_p1_hp.pdf"&gt;Attacked&lt;/a&gt;</v>
      </c>
    </row>
    <row r="2344" spans="1:17" x14ac:dyDescent="0.25">
      <c r="A2344" s="2">
        <v>1079</v>
      </c>
      <c r="B2344" s="4" t="s">
        <v>6585</v>
      </c>
      <c r="C2344" s="4" t="s">
        <v>8064</v>
      </c>
      <c r="D2344" s="52">
        <v>2042</v>
      </c>
      <c r="E2344" s="5" t="s">
        <v>13636</v>
      </c>
      <c r="F2344" s="5">
        <v>5</v>
      </c>
      <c r="G2344" s="5">
        <v>17</v>
      </c>
      <c r="H2344" s="5">
        <v>2770</v>
      </c>
      <c r="I2344" t="s">
        <v>27183</v>
      </c>
      <c r="J2344" s="46" t="s">
        <v>33099</v>
      </c>
      <c r="K2344" s="56"/>
      <c r="L2344" s="56"/>
      <c r="M2344" s="56">
        <f t="shared" si="232"/>
        <v>1905</v>
      </c>
      <c r="N2344" s="56"/>
      <c r="O2344" s="56">
        <f t="shared" si="233"/>
        <v>8</v>
      </c>
      <c r="P2344" s="56">
        <f t="shared" si="234"/>
        <v>3</v>
      </c>
      <c r="Q2344" s="2" t="str">
        <f t="shared" si="231"/>
        <v>&lt;a href="set02\miscellaneous\griggs_county_sentinel\1899_-_1906\commercial_club_recommends_cooper_to_install_electric_plant_august_3,_1905_p5_gcs.pdf"&gt;Commercial Club Electric light plant&lt;/a&gt;</v>
      </c>
    </row>
    <row r="2345" spans="1:17" x14ac:dyDescent="0.25">
      <c r="A2345" s="2">
        <v>2351</v>
      </c>
      <c r="B2345" s="4" t="s">
        <v>33147</v>
      </c>
      <c r="C2345" s="4" t="s">
        <v>33139</v>
      </c>
      <c r="D2345" s="12">
        <v>2042</v>
      </c>
      <c r="E2345" s="5" t="s">
        <v>13636</v>
      </c>
      <c r="F2345" s="5">
        <v>4</v>
      </c>
      <c r="G2345" s="5">
        <v>17</v>
      </c>
      <c r="H2345" s="5"/>
      <c r="I2345" t="s">
        <v>27184</v>
      </c>
      <c r="J2345" s="46" t="s">
        <v>33099</v>
      </c>
      <c r="K2345" s="56"/>
      <c r="L2345" s="56"/>
      <c r="M2345" s="56">
        <f t="shared" si="232"/>
        <v>1905</v>
      </c>
      <c r="N2345" s="56"/>
      <c r="O2345" s="56">
        <f t="shared" si="233"/>
        <v>8</v>
      </c>
      <c r="P2345" s="56">
        <f t="shared" si="234"/>
        <v>3</v>
      </c>
      <c r="Q2345" s="2" t="str">
        <f t="shared" si="231"/>
        <v>&lt;a href="set02\miscellaneous\griggs_county_sentinel\1899_-_1906\gccm_august_3,_1905_p4_gcs.pdf"&gt;Meeting Minutes&lt;/a&gt;</v>
      </c>
    </row>
    <row r="2346" spans="1:17" x14ac:dyDescent="0.25">
      <c r="A2346" s="2">
        <v>2847</v>
      </c>
      <c r="B2346" s="4" t="s">
        <v>9363</v>
      </c>
      <c r="C2346" s="4" t="s">
        <v>9364</v>
      </c>
      <c r="D2346" s="52">
        <v>2042</v>
      </c>
      <c r="E2346" s="5" t="s">
        <v>13633</v>
      </c>
      <c r="F2346" s="5">
        <v>1</v>
      </c>
      <c r="G2346" s="5">
        <v>30</v>
      </c>
      <c r="H2346" s="5">
        <v>6338</v>
      </c>
      <c r="I2346" t="s">
        <v>30323</v>
      </c>
      <c r="J2346" s="46" t="s">
        <v>33118</v>
      </c>
      <c r="K2346" s="56"/>
      <c r="L2346" s="56"/>
      <c r="M2346" s="56">
        <f t="shared" si="232"/>
        <v>1905</v>
      </c>
      <c r="N2346" s="56"/>
      <c r="O2346" s="56">
        <f t="shared" si="233"/>
        <v>8</v>
      </c>
      <c r="P2346" s="56">
        <f t="shared" si="234"/>
        <v>3</v>
      </c>
      <c r="Q2346" s="2" t="str">
        <f t="shared" si="231"/>
        <v>&lt;a href="set03\se\se_september_4,_1902_-_december_28,_1905\miscellaneous\haskell,_rev._joseph_and_family_to_new_england_august_3,_1905_p1_se.pdf"&gt;Family to New England&lt;/a&gt;</v>
      </c>
    </row>
    <row r="2347" spans="1:17" x14ac:dyDescent="0.25">
      <c r="A2347" s="2">
        <v>4461</v>
      </c>
      <c r="B2347" s="4" t="s">
        <v>9374</v>
      </c>
      <c r="C2347" s="4" t="s">
        <v>610</v>
      </c>
      <c r="D2347" s="52">
        <v>2042</v>
      </c>
      <c r="E2347" s="5" t="s">
        <v>13633</v>
      </c>
      <c r="F2347" s="5">
        <v>1</v>
      </c>
      <c r="G2347" s="5">
        <v>30</v>
      </c>
      <c r="H2347" s="5">
        <v>6345</v>
      </c>
      <c r="I2347" t="s">
        <v>30324</v>
      </c>
      <c r="J2347" s="46" t="s">
        <v>33118</v>
      </c>
      <c r="K2347" s="56"/>
      <c r="L2347" s="56"/>
      <c r="M2347" s="56">
        <f t="shared" si="232"/>
        <v>1905</v>
      </c>
      <c r="N2347" s="56"/>
      <c r="O2347" s="56">
        <f t="shared" si="233"/>
        <v>8</v>
      </c>
      <c r="P2347" s="56">
        <f t="shared" si="234"/>
        <v>3</v>
      </c>
      <c r="Q2347" s="2" t="str">
        <f t="shared" si="231"/>
        <v>&lt;a href="set03\se\se_september_4,_1902_-_december_28,_1905\miscellaneous\kiser,_manuel_appendicitis_august_3,_1905_p1_se.pdf"&gt;Appendicitis&lt;/a&gt;</v>
      </c>
    </row>
    <row r="2348" spans="1:17" x14ac:dyDescent="0.25">
      <c r="A2348" s="2">
        <v>5722</v>
      </c>
      <c r="B2348" s="4" t="s">
        <v>9397</v>
      </c>
      <c r="C2348" s="4" t="s">
        <v>610</v>
      </c>
      <c r="D2348" s="52">
        <v>2042</v>
      </c>
      <c r="E2348" s="5" t="s">
        <v>13633</v>
      </c>
      <c r="F2348" s="5">
        <v>1</v>
      </c>
      <c r="G2348" s="5">
        <v>30</v>
      </c>
      <c r="H2348" s="5">
        <v>6362</v>
      </c>
      <c r="I2348" t="s">
        <v>30325</v>
      </c>
      <c r="J2348" s="46" t="s">
        <v>33118</v>
      </c>
      <c r="K2348" s="56"/>
      <c r="L2348" s="56"/>
      <c r="M2348" s="56">
        <f t="shared" si="232"/>
        <v>1905</v>
      </c>
      <c r="N2348" s="56"/>
      <c r="O2348" s="56">
        <f t="shared" si="233"/>
        <v>8</v>
      </c>
      <c r="P2348" s="56">
        <f t="shared" si="234"/>
        <v>3</v>
      </c>
      <c r="Q2348" s="2" t="str">
        <f t="shared" si="231"/>
        <v>&lt;a href="set03\se\se_september_4,_1902_-_december_28,_1905\miscellaneous\owen,_c_h_appendicitis_august_3,_1905_p1_se.pdf"&gt;Appendicitis&lt;/a&gt;</v>
      </c>
    </row>
    <row r="2349" spans="1:17" x14ac:dyDescent="0.25">
      <c r="A2349" s="2">
        <v>728</v>
      </c>
      <c r="B2349" s="4" t="s">
        <v>9338</v>
      </c>
      <c r="C2349" s="4" t="s">
        <v>9339</v>
      </c>
      <c r="D2349" s="52">
        <v>2049</v>
      </c>
      <c r="E2349" s="5" t="s">
        <v>13633</v>
      </c>
      <c r="F2349" s="5">
        <v>5</v>
      </c>
      <c r="G2349" s="5">
        <v>30</v>
      </c>
      <c r="H2349" s="5">
        <v>6322</v>
      </c>
      <c r="I2349" t="s">
        <v>30326</v>
      </c>
      <c r="J2349" s="46" t="s">
        <v>33118</v>
      </c>
      <c r="K2349" s="56"/>
      <c r="L2349" s="56"/>
      <c r="M2349" s="56">
        <f t="shared" si="232"/>
        <v>1905</v>
      </c>
      <c r="N2349" s="56"/>
      <c r="O2349" s="56">
        <f t="shared" si="233"/>
        <v>8</v>
      </c>
      <c r="P2349" s="56">
        <f t="shared" si="234"/>
        <v>10</v>
      </c>
      <c r="Q2349" s="2" t="str">
        <f t="shared" si="231"/>
        <v>&lt;a href="set03\se\se_september_4,_1902_-_december_28,_1905\miscellaneous\carl,_george_lightning_into_house_august_10,_1905_p5_se.pdf"&gt;Lightning into house&lt;/a&gt;</v>
      </c>
    </row>
    <row r="2350" spans="1:17" x14ac:dyDescent="0.25">
      <c r="A2350" s="2">
        <v>1145</v>
      </c>
      <c r="B2350" s="4" t="s">
        <v>4440</v>
      </c>
      <c r="C2350" s="4" t="s">
        <v>6587</v>
      </c>
      <c r="D2350" s="12">
        <v>2049</v>
      </c>
      <c r="E2350" s="5" t="s">
        <v>13631</v>
      </c>
      <c r="F2350" s="5">
        <v>5</v>
      </c>
      <c r="G2350" s="5">
        <v>3</v>
      </c>
      <c r="H2350" s="5">
        <v>46</v>
      </c>
      <c r="I2350" s="47" t="s">
        <v>23410</v>
      </c>
      <c r="J2350" s="46" t="s">
        <v>33085</v>
      </c>
      <c r="K2350" s="56"/>
      <c r="L2350" s="56"/>
      <c r="M2350" s="56">
        <f t="shared" si="232"/>
        <v>1905</v>
      </c>
      <c r="N2350" s="56"/>
      <c r="O2350" s="56">
        <f t="shared" si="233"/>
        <v>8</v>
      </c>
      <c r="P2350" s="56">
        <f t="shared" si="234"/>
        <v>10</v>
      </c>
      <c r="Q2350" s="2" t="str">
        <f t="shared" si="231"/>
        <v>&lt;a href="set01\miscellaneous_articles\cooperstown_courier\1904_-_1905\cooperstown_high_school_raised_to_2nd_class_august_10,_1905_p5_cc.pdf"&gt;High School raised to 2nd class&lt;/a&gt;</v>
      </c>
    </row>
    <row r="2351" spans="1:17" x14ac:dyDescent="0.25">
      <c r="A2351" s="2">
        <v>2206</v>
      </c>
      <c r="B2351" s="4" t="s">
        <v>9350</v>
      </c>
      <c r="C2351" s="4" t="s">
        <v>9351</v>
      </c>
      <c r="D2351" s="52">
        <v>2049</v>
      </c>
      <c r="E2351" s="5" t="s">
        <v>13633</v>
      </c>
      <c r="F2351" s="5">
        <v>5</v>
      </c>
      <c r="G2351" s="5">
        <v>30</v>
      </c>
      <c r="H2351" s="5">
        <v>6330</v>
      </c>
      <c r="I2351" t="s">
        <v>30327</v>
      </c>
      <c r="J2351" s="46" t="s">
        <v>33118</v>
      </c>
      <c r="K2351" s="56"/>
      <c r="L2351" s="56"/>
      <c r="M2351" s="56">
        <f t="shared" si="232"/>
        <v>1905</v>
      </c>
      <c r="N2351" s="56"/>
      <c r="O2351" s="56">
        <f t="shared" si="233"/>
        <v>8</v>
      </c>
      <c r="P2351" s="56">
        <f t="shared" si="234"/>
        <v>10</v>
      </c>
      <c r="Q2351" s="2" t="str">
        <f t="shared" si="231"/>
        <v>&lt;a href="set03\se\se_september_4,_1902_-_december_28,_1905\miscellaneous\grannis,_chet_and_guy_to_nm_to_live_august_10,_1905_p5_se.pdf"&gt;To New Mexico to live&lt;/a&gt;</v>
      </c>
    </row>
    <row r="2352" spans="1:17" x14ac:dyDescent="0.25">
      <c r="A2352" s="2">
        <v>3652</v>
      </c>
      <c r="B2352" s="4" t="s">
        <v>1761</v>
      </c>
      <c r="C2352" s="4" t="s">
        <v>10203</v>
      </c>
      <c r="D2352" s="98">
        <v>2049</v>
      </c>
      <c r="E2352" s="5" t="s">
        <v>1756</v>
      </c>
      <c r="F2352" s="5">
        <v>8</v>
      </c>
      <c r="G2352" s="5">
        <v>27.1</v>
      </c>
      <c r="H2352" s="5"/>
      <c r="I2352" t="s">
        <v>32730</v>
      </c>
      <c r="J2352" s="46" t="s">
        <v>33113</v>
      </c>
      <c r="M2352" s="56">
        <f t="shared" si="232"/>
        <v>1905</v>
      </c>
      <c r="N2352" s="56"/>
      <c r="O2352" s="56">
        <f t="shared" si="233"/>
        <v>8</v>
      </c>
      <c r="P2352" s="56">
        <f t="shared" si="234"/>
        <v>10</v>
      </c>
      <c r="Q2352" s="2" t="str">
        <f t="shared" si="231"/>
        <v>&lt;a href="set01\hope_pioneer_jan1904todec1906\hsn\hope_school_note_august_10_1905_p8_hp.pdf"&gt;School Notes&lt;/a&gt;</v>
      </c>
    </row>
    <row r="2353" spans="1:17" x14ac:dyDescent="0.25">
      <c r="A2353" s="2">
        <v>5302</v>
      </c>
      <c r="B2353" s="4" t="s">
        <v>2611</v>
      </c>
      <c r="C2353" s="4" t="s">
        <v>845</v>
      </c>
      <c r="D2353" s="52">
        <v>2049</v>
      </c>
      <c r="E2353" s="5" t="s">
        <v>1756</v>
      </c>
      <c r="F2353" s="5">
        <v>8</v>
      </c>
      <c r="G2353" s="5">
        <v>27</v>
      </c>
      <c r="H2353" s="5">
        <v>6164</v>
      </c>
      <c r="I2353" t="s">
        <v>32657</v>
      </c>
      <c r="J2353" s="46" t="s">
        <v>32718</v>
      </c>
      <c r="K2353" s="56"/>
      <c r="L2353" s="56"/>
      <c r="M2353" s="56">
        <f t="shared" si="232"/>
        <v>1905</v>
      </c>
      <c r="N2353" s="56"/>
      <c r="O2353" s="56">
        <f t="shared" si="233"/>
        <v>8</v>
      </c>
      <c r="P2353" s="56">
        <f t="shared" si="234"/>
        <v>10</v>
      </c>
      <c r="Q2353" s="2" t="str">
        <f t="shared" si="231"/>
        <v>&lt;a href="set01\hope_pioneer_jan1904todec1906\misc\murray_dannie_seriously_ill_august_10_1905_p8_hp.pdf"&gt;Seriously ill&lt;/a&gt;</v>
      </c>
    </row>
    <row r="2354" spans="1:17" x14ac:dyDescent="0.25">
      <c r="A2354" s="2">
        <v>7071</v>
      </c>
      <c r="B2354" s="4" t="s">
        <v>2353</v>
      </c>
      <c r="C2354" s="4" t="s">
        <v>2752</v>
      </c>
      <c r="D2354" s="52">
        <v>2049</v>
      </c>
      <c r="E2354" s="5" t="s">
        <v>1756</v>
      </c>
      <c r="F2354" s="5">
        <v>8</v>
      </c>
      <c r="G2354" s="5">
        <v>27</v>
      </c>
      <c r="H2354" s="5">
        <v>6188</v>
      </c>
      <c r="I2354" s="99" t="s">
        <v>32658</v>
      </c>
      <c r="J2354" s="46" t="s">
        <v>32718</v>
      </c>
      <c r="K2354" s="56"/>
      <c r="L2354" s="56"/>
      <c r="M2354" s="56">
        <f t="shared" si="232"/>
        <v>1905</v>
      </c>
      <c r="N2354" s="56"/>
      <c r="O2354" s="56">
        <f t="shared" si="233"/>
        <v>8</v>
      </c>
      <c r="P2354" s="56">
        <f t="shared" si="234"/>
        <v>10</v>
      </c>
      <c r="Q2354" s="2" t="str">
        <f t="shared" si="231"/>
        <v>&lt;a href="set01\hope_pioneer_jan1904todec1906\misc\twenty_years_ago_august_10_1905_p8_hp.pdf"&gt;Twenty Years Ago&lt;/a&gt;</v>
      </c>
    </row>
    <row r="2355" spans="1:17" x14ac:dyDescent="0.25">
      <c r="A2355" s="2">
        <v>219</v>
      </c>
      <c r="B2355" s="4" t="s">
        <v>10104</v>
      </c>
      <c r="C2355" s="4" t="s">
        <v>10105</v>
      </c>
      <c r="D2355" s="52">
        <v>2050</v>
      </c>
      <c r="E2355" s="5" t="s">
        <v>13632</v>
      </c>
      <c r="F2355" s="5">
        <v>1</v>
      </c>
      <c r="G2355" s="5">
        <v>42</v>
      </c>
      <c r="H2355" s="5">
        <v>7710</v>
      </c>
      <c r="I2355" s="99" t="s">
        <v>31748</v>
      </c>
      <c r="J2355" s="46" t="s">
        <v>33128</v>
      </c>
      <c r="K2355" s="56"/>
      <c r="L2355" s="56"/>
      <c r="M2355" s="56">
        <f t="shared" si="232"/>
        <v>1905</v>
      </c>
      <c r="N2355" s="56"/>
      <c r="O2355" s="56">
        <f t="shared" si="233"/>
        <v>8</v>
      </c>
      <c r="P2355" s="56">
        <f t="shared" si="234"/>
        <v>11</v>
      </c>
      <c r="Q2355" s="2" t="str">
        <f t="shared" si="231"/>
        <v>&lt;a href="set03\wimbledon_news\wimbledon_news_1900_-_1905\miscellaneous\arms,_mrs._matthew_lightning_strikes_august_11,_1905_p1_wn.pdf"&gt;Lightning Strikes&lt;/a&gt;</v>
      </c>
    </row>
    <row r="2356" spans="1:17" x14ac:dyDescent="0.25">
      <c r="A2356" s="2">
        <v>504</v>
      </c>
      <c r="B2356" s="4" t="s">
        <v>10117</v>
      </c>
      <c r="C2356" s="4" t="s">
        <v>10118</v>
      </c>
      <c r="D2356" s="52">
        <v>2050</v>
      </c>
      <c r="E2356" s="5" t="s">
        <v>13632</v>
      </c>
      <c r="F2356" s="5">
        <v>4</v>
      </c>
      <c r="G2356" s="5">
        <v>42</v>
      </c>
      <c r="H2356" s="5">
        <v>7720</v>
      </c>
      <c r="I2356" s="99" t="s">
        <v>31749</v>
      </c>
      <c r="J2356" s="46" t="s">
        <v>33128</v>
      </c>
      <c r="K2356" s="56"/>
      <c r="L2356" s="56"/>
      <c r="M2356" s="56">
        <f t="shared" si="232"/>
        <v>1905</v>
      </c>
      <c r="N2356" s="56"/>
      <c r="O2356" s="56">
        <f t="shared" si="233"/>
        <v>8</v>
      </c>
      <c r="P2356" s="56">
        <f t="shared" si="234"/>
        <v>11</v>
      </c>
      <c r="Q2356" s="2" t="str">
        <f t="shared" si="231"/>
        <v>&lt;a href="set03\wimbledon_news\wimbledon_news_1900_-_1905\miscellaneous\blatt,_william_kicked_in_head_august_11,_1905_p4_wn.pdf"&gt;Kicked in head&lt;/a&gt;</v>
      </c>
    </row>
    <row r="2357" spans="1:17" x14ac:dyDescent="0.25">
      <c r="A2357" s="2">
        <v>2852</v>
      </c>
      <c r="B2357" s="4" t="s">
        <v>8825</v>
      </c>
      <c r="C2357" s="4" t="s">
        <v>8826</v>
      </c>
      <c r="D2357" s="52">
        <v>2050</v>
      </c>
      <c r="E2357" s="5" t="s">
        <v>13632</v>
      </c>
      <c r="F2357" s="5">
        <v>3</v>
      </c>
      <c r="G2357" s="5">
        <v>42</v>
      </c>
      <c r="H2357" s="5">
        <v>7750</v>
      </c>
      <c r="I2357" s="99" t="s">
        <v>31750</v>
      </c>
      <c r="J2357" s="46" t="s">
        <v>33128</v>
      </c>
      <c r="K2357" s="56"/>
      <c r="L2357" s="56"/>
      <c r="M2357" s="56">
        <f t="shared" si="232"/>
        <v>1905</v>
      </c>
      <c r="N2357" s="56"/>
      <c r="O2357" s="56">
        <f t="shared" si="233"/>
        <v>8</v>
      </c>
      <c r="P2357" s="56">
        <f t="shared" si="234"/>
        <v>11</v>
      </c>
      <c r="Q2357" s="2" t="str">
        <f t="shared" si="231"/>
        <v>&lt;a href="set03\wimbledon_news\wimbledon_news_1900_-_1905\miscellaneous\hatch,_frank_knife_into_leg_august_11,_1905_p3_wn.pdf"&gt;Knife into leg&lt;/a&gt;</v>
      </c>
    </row>
    <row r="2358" spans="1:17" x14ac:dyDescent="0.25">
      <c r="A2358" s="2">
        <v>6402</v>
      </c>
      <c r="B2358" s="4" t="s">
        <v>10168</v>
      </c>
      <c r="C2358" s="4" t="s">
        <v>10169</v>
      </c>
      <c r="D2358" s="52">
        <v>2050</v>
      </c>
      <c r="E2358" s="5" t="s">
        <v>13632</v>
      </c>
      <c r="F2358" s="5">
        <v>3</v>
      </c>
      <c r="G2358" s="5">
        <v>42</v>
      </c>
      <c r="H2358" s="5">
        <v>7800</v>
      </c>
      <c r="I2358" s="99" t="s">
        <v>31751</v>
      </c>
      <c r="J2358" s="46" t="s">
        <v>33128</v>
      </c>
      <c r="K2358" s="56"/>
      <c r="L2358" s="56"/>
      <c r="M2358" s="56">
        <f t="shared" si="232"/>
        <v>1905</v>
      </c>
      <c r="N2358" s="56"/>
      <c r="O2358" s="56">
        <f t="shared" si="233"/>
        <v>8</v>
      </c>
      <c r="P2358" s="56">
        <f t="shared" si="234"/>
        <v>11</v>
      </c>
      <c r="Q2358" s="2" t="str">
        <f t="shared" si="231"/>
        <v>&lt;a href="set03\wimbledon_news\wimbledon_news_1900_-_1905\miscellaneous\saunders,_alonzo_falls_while_painting_august_11,_1905_p3_wn.pdf"&gt;Falls while painting&lt;/a&gt;</v>
      </c>
    </row>
    <row r="2359" spans="1:17" x14ac:dyDescent="0.25">
      <c r="A2359" s="2">
        <v>6676</v>
      </c>
      <c r="B2359" s="4" t="s">
        <v>10176</v>
      </c>
      <c r="C2359" s="4" t="s">
        <v>10177</v>
      </c>
      <c r="D2359" s="52">
        <v>2050</v>
      </c>
      <c r="E2359" s="5" t="s">
        <v>13632</v>
      </c>
      <c r="F2359" s="5">
        <v>3</v>
      </c>
      <c r="G2359" s="5">
        <v>42</v>
      </c>
      <c r="H2359" s="5">
        <v>7806</v>
      </c>
      <c r="I2359" s="99" t="s">
        <v>31752</v>
      </c>
      <c r="J2359" s="46" t="s">
        <v>33128</v>
      </c>
      <c r="K2359" s="56"/>
      <c r="L2359" s="56"/>
      <c r="M2359" s="56">
        <f t="shared" si="232"/>
        <v>1905</v>
      </c>
      <c r="N2359" s="56"/>
      <c r="O2359" s="56">
        <f t="shared" si="233"/>
        <v>8</v>
      </c>
      <c r="P2359" s="56">
        <f t="shared" si="234"/>
        <v>11</v>
      </c>
      <c r="Q2359" s="2" t="str">
        <f t="shared" si="231"/>
        <v>&lt;a href="set03\wimbledon_news\wimbledon_news_1900_-_1905\miscellaneous\smith,_3_yr_old_dau_of_frank_drinks_fly_poison_august_11,_1905_p3_wn.pdf"&gt;Drinks fly poison&lt;/a&gt;</v>
      </c>
    </row>
    <row r="2360" spans="1:17" x14ac:dyDescent="0.25">
      <c r="A2360" s="2">
        <v>5874</v>
      </c>
      <c r="B2360" s="4" t="s">
        <v>6613</v>
      </c>
      <c r="C2360" s="4" t="s">
        <v>6614</v>
      </c>
      <c r="D2360" s="12">
        <v>2056</v>
      </c>
      <c r="E2360" s="5" t="s">
        <v>13631</v>
      </c>
      <c r="F2360" s="5">
        <v>5</v>
      </c>
      <c r="G2360" s="5">
        <v>3</v>
      </c>
      <c r="H2360" s="5">
        <v>68</v>
      </c>
      <c r="I2360" s="47" t="s">
        <v>23425</v>
      </c>
      <c r="J2360" s="46" t="s">
        <v>33085</v>
      </c>
      <c r="M2360" s="56">
        <f t="shared" si="232"/>
        <v>1905</v>
      </c>
      <c r="N2360" s="56"/>
      <c r="O2360" s="56">
        <f t="shared" si="233"/>
        <v>8</v>
      </c>
      <c r="P2360" s="56">
        <f t="shared" si="234"/>
        <v>17</v>
      </c>
      <c r="Q2360" s="2" t="str">
        <f t="shared" si="231"/>
        <v>&lt;a href="set01\miscellaneous_articles\cooperstown_courier\1904_-_1905\piatt_and_anderson_apply_for_light_plant_franchise_august_17,_1905_p5_cc.pdf"&gt;Apply for Light plant franchise&lt;/a&gt;</v>
      </c>
    </row>
    <row r="2361" spans="1:17" x14ac:dyDescent="0.25">
      <c r="A2361" s="2">
        <v>2853</v>
      </c>
      <c r="B2361" s="4" t="s">
        <v>8825</v>
      </c>
      <c r="C2361" s="4" t="s">
        <v>8826</v>
      </c>
      <c r="D2361" s="52">
        <v>2057</v>
      </c>
      <c r="E2361" s="5" t="s">
        <v>11770</v>
      </c>
      <c r="F2361" s="5">
        <v>8</v>
      </c>
      <c r="G2361" s="5">
        <v>7</v>
      </c>
      <c r="H2361" s="5">
        <v>575</v>
      </c>
      <c r="I2361" t="s">
        <v>24147</v>
      </c>
      <c r="J2361" s="46" t="s">
        <v>33089</v>
      </c>
      <c r="K2361" s="56"/>
      <c r="L2361" s="56"/>
      <c r="M2361" s="56">
        <f t="shared" si="232"/>
        <v>1905</v>
      </c>
      <c r="N2361" s="56"/>
      <c r="O2361" s="56">
        <f t="shared" si="233"/>
        <v>8</v>
      </c>
      <c r="P2361" s="56">
        <f t="shared" si="234"/>
        <v>18</v>
      </c>
      <c r="Q2361" s="2" t="str">
        <f t="shared" si="231"/>
        <v>&lt;a href="set03\cg\cg_march_9,_1901_-_december_29,_1905\miscellaneous\hatch,_frank_knife_into_leg_august_18,_1905_p8_cg.pdf"&gt;Knife into leg&lt;/a&gt;</v>
      </c>
    </row>
    <row r="2362" spans="1:17" x14ac:dyDescent="0.25">
      <c r="A2362" s="2">
        <v>3653</v>
      </c>
      <c r="B2362" s="4" t="s">
        <v>1761</v>
      </c>
      <c r="C2362" s="4" t="s">
        <v>10203</v>
      </c>
      <c r="D2362" s="98">
        <v>2063</v>
      </c>
      <c r="E2362" s="5" t="s">
        <v>1756</v>
      </c>
      <c r="F2362" s="5">
        <v>8</v>
      </c>
      <c r="G2362" s="5">
        <v>27.1</v>
      </c>
      <c r="H2362" s="5"/>
      <c r="I2362" t="s">
        <v>32742</v>
      </c>
      <c r="J2362" s="46" t="s">
        <v>33113</v>
      </c>
      <c r="M2362" s="56">
        <f t="shared" ref="M2362:M2367" si="235">YEAR(D2362)</f>
        <v>1905</v>
      </c>
      <c r="N2362" s="56"/>
      <c r="O2362" s="56">
        <f t="shared" ref="O2362:O2367" si="236">MONTH(D2362)</f>
        <v>8</v>
      </c>
      <c r="P2362" s="56">
        <f t="shared" ref="P2362:P2367" si="237">DAY(D2362)</f>
        <v>24</v>
      </c>
      <c r="Q2362" s="2" t="str">
        <f t="shared" si="231"/>
        <v>&lt;a href="set01\hope_pioneer_jan1904todec1906\hsn\hope_school_notes_august_24_1905_p8_hp.pdf"&gt;School Notes&lt;/a&gt;</v>
      </c>
    </row>
    <row r="2363" spans="1:17" x14ac:dyDescent="0.25">
      <c r="A2363" s="2">
        <v>5875</v>
      </c>
      <c r="B2363" s="4" t="s">
        <v>6613</v>
      </c>
      <c r="C2363" s="4" t="s">
        <v>6615</v>
      </c>
      <c r="D2363" s="12">
        <v>2063</v>
      </c>
      <c r="E2363" s="5" t="s">
        <v>13631</v>
      </c>
      <c r="F2363" s="5">
        <v>5</v>
      </c>
      <c r="G2363" s="5">
        <v>3</v>
      </c>
      <c r="H2363" s="5">
        <v>69</v>
      </c>
      <c r="I2363" s="47" t="s">
        <v>23426</v>
      </c>
      <c r="J2363" s="46" t="s">
        <v>33085</v>
      </c>
      <c r="K2363" s="56"/>
      <c r="L2363" s="56"/>
      <c r="M2363" s="56">
        <f t="shared" si="235"/>
        <v>1905</v>
      </c>
      <c r="N2363" s="56"/>
      <c r="O2363" s="56">
        <f t="shared" si="236"/>
        <v>8</v>
      </c>
      <c r="P2363" s="56">
        <f t="shared" si="237"/>
        <v>24</v>
      </c>
      <c r="Q2363" s="2" t="str">
        <f t="shared" si="231"/>
        <v>&lt;a href="set01\miscellaneous_articles\cooperstown_courier\1904_-_1905\piatt_and_anderson_receive_franchise_for_light_plant_august_24_,_1905_p5_cc.pdf"&gt;Receive franchise for light plant&lt;/a&gt;</v>
      </c>
    </row>
    <row r="2364" spans="1:17" x14ac:dyDescent="0.25">
      <c r="A2364" s="2">
        <v>3654</v>
      </c>
      <c r="B2364" s="4" t="s">
        <v>1761</v>
      </c>
      <c r="C2364" s="4" t="s">
        <v>10203</v>
      </c>
      <c r="D2364" s="98">
        <v>2070</v>
      </c>
      <c r="E2364" s="5" t="s">
        <v>1756</v>
      </c>
      <c r="F2364" s="5">
        <v>1</v>
      </c>
      <c r="G2364" s="5">
        <v>27.1</v>
      </c>
      <c r="H2364" s="5"/>
      <c r="I2364" t="s">
        <v>32743</v>
      </c>
      <c r="J2364" s="46" t="s">
        <v>33113</v>
      </c>
      <c r="M2364" s="56">
        <f t="shared" si="235"/>
        <v>1905</v>
      </c>
      <c r="N2364" s="56"/>
      <c r="O2364" s="56">
        <f t="shared" si="236"/>
        <v>8</v>
      </c>
      <c r="P2364" s="56">
        <f t="shared" si="237"/>
        <v>31</v>
      </c>
      <c r="Q2364" s="2" t="str">
        <f t="shared" si="231"/>
        <v>&lt;a href="set01\hope_pioneer_jan1904todec1906\hsn\hope_school_notes_august_31_1905_p1_hp.pdf"&gt;School Notes&lt;/a&gt;</v>
      </c>
    </row>
    <row r="2365" spans="1:17" x14ac:dyDescent="0.25">
      <c r="A2365" s="2">
        <v>4951</v>
      </c>
      <c r="B2365" s="4" t="s">
        <v>2712</v>
      </c>
      <c r="C2365" s="4" t="s">
        <v>845</v>
      </c>
      <c r="D2365" s="52">
        <v>2070</v>
      </c>
      <c r="E2365" s="5" t="s">
        <v>1756</v>
      </c>
      <c r="F2365" s="5">
        <v>5</v>
      </c>
      <c r="G2365" s="5">
        <v>27</v>
      </c>
      <c r="H2365" s="5">
        <v>6160</v>
      </c>
      <c r="I2365" t="s">
        <v>32659</v>
      </c>
      <c r="J2365" s="46" t="s">
        <v>32718</v>
      </c>
      <c r="K2365" s="56"/>
      <c r="L2365" s="56"/>
      <c r="M2365" s="56">
        <f t="shared" si="235"/>
        <v>1905</v>
      </c>
      <c r="N2365" s="56"/>
      <c r="O2365" s="56">
        <f t="shared" si="236"/>
        <v>8</v>
      </c>
      <c r="P2365" s="56">
        <f t="shared" si="237"/>
        <v>31</v>
      </c>
      <c r="Q2365" s="2" t="str">
        <f t="shared" si="231"/>
        <v>&lt;a href="set01\hope_pioneer_jan1904todec1906\misc\mann_lonny_seriously_ill_august_31_1905_p5_hp.pdf"&gt;Seriously ill&lt;/a&gt;</v>
      </c>
    </row>
    <row r="2366" spans="1:17" x14ac:dyDescent="0.25">
      <c r="A2366" s="2">
        <v>5882</v>
      </c>
      <c r="B2366" s="4" t="s">
        <v>6940</v>
      </c>
      <c r="C2366" s="4" t="s">
        <v>8097</v>
      </c>
      <c r="D2366" s="52">
        <v>2070</v>
      </c>
      <c r="E2366" s="5" t="s">
        <v>13636</v>
      </c>
      <c r="F2366" s="5">
        <v>1</v>
      </c>
      <c r="G2366" s="5">
        <v>17</v>
      </c>
      <c r="H2366" s="5">
        <v>2799</v>
      </c>
      <c r="I2366" t="s">
        <v>27185</v>
      </c>
      <c r="J2366" s="46" t="s">
        <v>33099</v>
      </c>
      <c r="K2366" s="56"/>
      <c r="L2366" s="56"/>
      <c r="M2366" s="56">
        <f t="shared" si="235"/>
        <v>1905</v>
      </c>
      <c r="N2366" s="56"/>
      <c r="O2366" s="56">
        <f t="shared" si="236"/>
        <v>8</v>
      </c>
      <c r="P2366" s="56">
        <f t="shared" si="237"/>
        <v>31</v>
      </c>
      <c r="Q2366" s="2" t="str">
        <f t="shared" si="231"/>
        <v>&lt;a href="set02\miscellaneous\griggs_county_sentinel\1899_-_1906\piatt_electric_company_august_31,_1905_p1_gcs.pdf"&gt;Franchise granted&lt;/a&gt;</v>
      </c>
    </row>
    <row r="2367" spans="1:17" x14ac:dyDescent="0.25">
      <c r="A2367" s="2">
        <v>7229</v>
      </c>
      <c r="B2367" s="4" t="s">
        <v>6621</v>
      </c>
      <c r="C2367" s="4" t="s">
        <v>6622</v>
      </c>
      <c r="D2367" s="12">
        <v>2070</v>
      </c>
      <c r="E2367" s="5" t="s">
        <v>13631</v>
      </c>
      <c r="F2367" s="5">
        <v>5</v>
      </c>
      <c r="G2367" s="5">
        <v>3</v>
      </c>
      <c r="H2367" s="5">
        <v>72</v>
      </c>
      <c r="I2367" s="47" t="s">
        <v>23440</v>
      </c>
      <c r="J2367" s="46" t="s">
        <v>33085</v>
      </c>
      <c r="K2367" s="56"/>
      <c r="L2367" s="56"/>
      <c r="M2367" s="56">
        <f t="shared" si="235"/>
        <v>1905</v>
      </c>
      <c r="N2367" s="56"/>
      <c r="O2367" s="56">
        <f t="shared" si="236"/>
        <v>8</v>
      </c>
      <c r="P2367" s="56">
        <f t="shared" si="237"/>
        <v>31</v>
      </c>
      <c r="Q2367" s="2" t="str">
        <f t="shared" si="231"/>
        <v>&lt;a href="set01\miscellaneous_articles\cooperstown_courier\1904_-_1905\sutton,_j_e_riding_accident_while_hauling_august_31,_1905_p5_cc.pdf"&gt;Riding accident&lt;/a&gt;</v>
      </c>
    </row>
    <row r="2368" spans="1:17" x14ac:dyDescent="0.25">
      <c r="A2368" s="2">
        <v>6853</v>
      </c>
      <c r="B2368" s="4" t="s">
        <v>2353</v>
      </c>
      <c r="C2368" s="4" t="s">
        <v>3039</v>
      </c>
      <c r="D2368" s="52">
        <v>3218</v>
      </c>
      <c r="E2368" s="5" t="s">
        <v>1756</v>
      </c>
      <c r="F2368" s="5">
        <v>4</v>
      </c>
      <c r="G2368" s="5">
        <v>28</v>
      </c>
      <c r="H2368" s="5">
        <v>6212</v>
      </c>
      <c r="I2368" t="s">
        <v>32967</v>
      </c>
      <c r="J2368" s="46" t="s">
        <v>33115</v>
      </c>
      <c r="K2368" s="56"/>
      <c r="L2368" s="56"/>
      <c r="M2368" s="56">
        <f>YEAR(D2354)</f>
        <v>1905</v>
      </c>
      <c r="N2368" s="56"/>
      <c r="O2368" s="56">
        <f>MONTH(D2354)</f>
        <v>8</v>
      </c>
      <c r="P2368" s="56">
        <f>DAY(D2354)</f>
        <v>10</v>
      </c>
      <c r="Q2368" s="2" t="str">
        <f t="shared" si="231"/>
        <v>&lt;a href="set01\hope_pioneer_jan1907todec1908\misc\county_seat_debate_october_22_1908_p4_hp.pdf"&gt;Seat debate&lt;/a&gt;</v>
      </c>
    </row>
    <row r="2369" spans="1:17" x14ac:dyDescent="0.25">
      <c r="A2369" s="2">
        <v>8390</v>
      </c>
      <c r="B2369" s="4" t="s">
        <v>186</v>
      </c>
      <c r="C2369" s="4" t="s">
        <v>10183</v>
      </c>
      <c r="D2369" s="52">
        <v>2071</v>
      </c>
      <c r="E2369" s="5" t="s">
        <v>13632</v>
      </c>
      <c r="F2369" s="5">
        <v>2</v>
      </c>
      <c r="G2369" s="5">
        <v>42</v>
      </c>
      <c r="H2369" s="5">
        <v>7862</v>
      </c>
      <c r="I2369" s="99" t="s">
        <v>31798</v>
      </c>
      <c r="J2369" s="46" t="s">
        <v>33128</v>
      </c>
      <c r="K2369" s="56"/>
      <c r="L2369" s="56"/>
      <c r="M2369" s="56">
        <f t="shared" ref="M2369:M2400" si="238">YEAR(D2369)</f>
        <v>1905</v>
      </c>
      <c r="N2369" s="56"/>
      <c r="O2369" s="56">
        <f t="shared" ref="O2369:O2400" si="239">MONTH(D2369)</f>
        <v>9</v>
      </c>
      <c r="P2369" s="56">
        <f t="shared" ref="P2369:P2400" si="240">DAY(D2369)</f>
        <v>1</v>
      </c>
      <c r="Q2369" s="2" t="str">
        <f t="shared" si="231"/>
        <v>&lt;a href="set03\wimbledon_news\wimbledon_news_1900_-_1905\miscellaneous\wimbledon_school_report_september_1,_1905_p2_wn.pdf"&gt;School Report&lt;/a&gt;</v>
      </c>
    </row>
    <row r="2370" spans="1:17" x14ac:dyDescent="0.25">
      <c r="A2370" s="2">
        <v>1093</v>
      </c>
      <c r="B2370" s="4" t="s">
        <v>6585</v>
      </c>
      <c r="C2370" s="4" t="s">
        <v>6586</v>
      </c>
      <c r="D2370" s="12">
        <v>2077</v>
      </c>
      <c r="E2370" s="5" t="s">
        <v>13631</v>
      </c>
      <c r="F2370" s="5">
        <v>1</v>
      </c>
      <c r="G2370" s="5">
        <v>3</v>
      </c>
      <c r="H2370" s="5">
        <v>45</v>
      </c>
      <c r="I2370" s="47" t="s">
        <v>23413</v>
      </c>
      <c r="J2370" s="46" t="s">
        <v>33085</v>
      </c>
      <c r="K2370" s="56"/>
      <c r="L2370" s="56"/>
      <c r="M2370" s="56">
        <f t="shared" si="238"/>
        <v>1905</v>
      </c>
      <c r="N2370" s="56"/>
      <c r="O2370" s="56">
        <f t="shared" si="239"/>
        <v>9</v>
      </c>
      <c r="P2370" s="56">
        <f t="shared" si="240"/>
        <v>7</v>
      </c>
      <c r="Q2370" s="2" t="str">
        <f t="shared" ref="Q2370:Q2433" si="241">"&lt;a href="&amp;""""&amp;J2370&amp;"\"&amp;I2370&amp;"""&gt;"&amp;C2370&amp;"&lt;/a&gt;"</f>
        <v>&lt;a href="set01\miscellaneous_articles\cooperstown_courier\1904_-_1905\flax_mill_to_reopen_september_7,_1905_p1_cc.pdf"&gt;Flax mill to reopen&lt;/a&gt;</v>
      </c>
    </row>
    <row r="2371" spans="1:17" x14ac:dyDescent="0.25">
      <c r="A2371" s="2">
        <v>8061</v>
      </c>
      <c r="B2371" s="4" t="s">
        <v>2755</v>
      </c>
      <c r="C2371" s="4" t="s">
        <v>2756</v>
      </c>
      <c r="D2371" s="52">
        <v>2077</v>
      </c>
      <c r="E2371" s="5" t="s">
        <v>1756</v>
      </c>
      <c r="F2371" s="5">
        <v>8</v>
      </c>
      <c r="G2371" s="5">
        <v>27</v>
      </c>
      <c r="H2371" s="5">
        <v>6204</v>
      </c>
      <c r="I2371" t="s">
        <v>32660</v>
      </c>
      <c r="J2371" s="46" t="s">
        <v>32718</v>
      </c>
      <c r="K2371" s="56"/>
      <c r="L2371" s="56"/>
      <c r="M2371" s="56">
        <f t="shared" si="238"/>
        <v>1905</v>
      </c>
      <c r="N2371" s="56"/>
      <c r="O2371" s="56">
        <f t="shared" si="239"/>
        <v>9</v>
      </c>
      <c r="P2371" s="56">
        <f t="shared" si="240"/>
        <v>7</v>
      </c>
      <c r="Q2371" s="2" t="str">
        <f t="shared" si="241"/>
        <v>&lt;a href="set01\hope_pioneer_jan1904todec1906\misc\warner_g_a_collides_with_horse_and_wagon_september_7_1905_p8_hp.pdf"&gt;Collides with horse and wagon&lt;/a&gt;</v>
      </c>
    </row>
    <row r="2372" spans="1:17" x14ac:dyDescent="0.25">
      <c r="A2372" s="2">
        <v>8346</v>
      </c>
      <c r="B2372" s="4" t="s">
        <v>186</v>
      </c>
      <c r="C2372" s="4" t="s">
        <v>10195</v>
      </c>
      <c r="D2372" s="52">
        <v>2078</v>
      </c>
      <c r="E2372" s="5" t="s">
        <v>13632</v>
      </c>
      <c r="F2372" s="5">
        <v>1</v>
      </c>
      <c r="G2372" s="5">
        <v>42</v>
      </c>
      <c r="H2372" s="5">
        <v>7820</v>
      </c>
      <c r="I2372" s="99" t="s">
        <v>31753</v>
      </c>
      <c r="J2372" s="46" t="s">
        <v>33128</v>
      </c>
      <c r="K2372" s="56"/>
      <c r="L2372" s="56"/>
      <c r="M2372" s="56">
        <f t="shared" si="238"/>
        <v>1905</v>
      </c>
      <c r="N2372" s="56"/>
      <c r="O2372" s="56">
        <f t="shared" si="239"/>
        <v>9</v>
      </c>
      <c r="P2372" s="56">
        <f t="shared" si="240"/>
        <v>8</v>
      </c>
      <c r="Q2372" s="2" t="str">
        <f t="shared" si="241"/>
        <v>&lt;a href="set03\wimbledon_news\wimbledon_news_1900_-_1905\miscellaneous\wimbledon_post_office_rfd_#1_to_begin_september_8,_1905_p1_wn.pdf"&gt;Post Office - RFD#1 to begin&lt;/a&gt;</v>
      </c>
    </row>
    <row r="2373" spans="1:17" x14ac:dyDescent="0.25">
      <c r="A2373" s="2">
        <v>3655</v>
      </c>
      <c r="B2373" s="4" t="s">
        <v>1761</v>
      </c>
      <c r="C2373" s="4" t="s">
        <v>10203</v>
      </c>
      <c r="D2373" s="98">
        <v>2084</v>
      </c>
      <c r="E2373" s="5" t="s">
        <v>1756</v>
      </c>
      <c r="F2373" s="5">
        <v>1</v>
      </c>
      <c r="G2373" s="5">
        <v>27.1</v>
      </c>
      <c r="H2373" s="5"/>
      <c r="I2373" t="s">
        <v>32820</v>
      </c>
      <c r="J2373" s="46" t="s">
        <v>33113</v>
      </c>
      <c r="M2373" s="56">
        <f t="shared" si="238"/>
        <v>1905</v>
      </c>
      <c r="N2373" s="56"/>
      <c r="O2373" s="56">
        <f t="shared" si="239"/>
        <v>9</v>
      </c>
      <c r="P2373" s="56">
        <f t="shared" si="240"/>
        <v>14</v>
      </c>
      <c r="Q2373" s="2" t="str">
        <f t="shared" si="241"/>
        <v>&lt;a href="set01\hope_pioneer_jan1904todec1906\hsn\hope_school_notes_september_14_1905_p1_hp.pdf"&gt;School Notes&lt;/a&gt;</v>
      </c>
    </row>
    <row r="2374" spans="1:17" x14ac:dyDescent="0.25">
      <c r="A2374" s="2">
        <v>529</v>
      </c>
      <c r="B2374" s="4" t="s">
        <v>10119</v>
      </c>
      <c r="C2374" s="4" t="s">
        <v>10120</v>
      </c>
      <c r="D2374" s="52">
        <v>2085</v>
      </c>
      <c r="E2374" s="5" t="s">
        <v>13632</v>
      </c>
      <c r="F2374" s="5">
        <v>3</v>
      </c>
      <c r="G2374" s="5">
        <v>42</v>
      </c>
      <c r="H2374" s="5">
        <v>7721</v>
      </c>
      <c r="I2374" s="99" t="s">
        <v>31754</v>
      </c>
      <c r="J2374" s="46" t="s">
        <v>33128</v>
      </c>
      <c r="K2374" s="56"/>
      <c r="L2374" s="56"/>
      <c r="M2374" s="56">
        <f t="shared" si="238"/>
        <v>1905</v>
      </c>
      <c r="N2374" s="56"/>
      <c r="O2374" s="56">
        <f t="shared" si="239"/>
        <v>9</v>
      </c>
      <c r="P2374" s="56">
        <f t="shared" si="240"/>
        <v>15</v>
      </c>
      <c r="Q2374" s="2" t="str">
        <f t="shared" si="241"/>
        <v>&lt;a href="set03\wimbledon_news\wimbledon_news_1900_-_1905\miscellaneous\boldt,_carl_falls_into_grain_bin_september_15,_1905_p3_wn.pdf"&gt;Falls into Grain bin&lt;/a&gt;</v>
      </c>
    </row>
    <row r="2375" spans="1:17" x14ac:dyDescent="0.25">
      <c r="A2375" s="2">
        <v>1516</v>
      </c>
      <c r="B2375" s="4" t="s">
        <v>5593</v>
      </c>
      <c r="C2375" s="4" t="s">
        <v>3458</v>
      </c>
      <c r="D2375" s="52">
        <v>2085</v>
      </c>
      <c r="E2375" s="5" t="s">
        <v>13632</v>
      </c>
      <c r="F2375" s="5">
        <v>1</v>
      </c>
      <c r="G2375" s="5">
        <v>42</v>
      </c>
      <c r="H2375" s="5">
        <v>7733</v>
      </c>
      <c r="I2375" s="99" t="s">
        <v>31755</v>
      </c>
      <c r="J2375" s="46" t="s">
        <v>33128</v>
      </c>
      <c r="K2375" s="56"/>
      <c r="L2375" s="56"/>
      <c r="M2375" s="56">
        <f t="shared" si="238"/>
        <v>1905</v>
      </c>
      <c r="N2375" s="56"/>
      <c r="O2375" s="56">
        <f t="shared" si="239"/>
        <v>9</v>
      </c>
      <c r="P2375" s="56">
        <f t="shared" si="240"/>
        <v>15</v>
      </c>
      <c r="Q2375" s="2" t="str">
        <f t="shared" si="241"/>
        <v>&lt;a href="set03\wimbledon_news\wimbledon_news_1900_-_1905\miscellaneous\dazey_items_september_15,_1905_p1_wn.pdf"&gt;Items&lt;/a&gt;</v>
      </c>
    </row>
    <row r="2376" spans="1:17" x14ac:dyDescent="0.25">
      <c r="A2376" s="2">
        <v>2527</v>
      </c>
      <c r="B2376" s="4" t="s">
        <v>8819</v>
      </c>
      <c r="C2376" s="4" t="s">
        <v>8820</v>
      </c>
      <c r="D2376" s="52">
        <v>2085</v>
      </c>
      <c r="E2376" s="5" t="s">
        <v>11770</v>
      </c>
      <c r="F2376" s="5">
        <v>1</v>
      </c>
      <c r="G2376" s="5">
        <v>7</v>
      </c>
      <c r="H2376" s="5">
        <v>572</v>
      </c>
      <c r="I2376" t="s">
        <v>24148</v>
      </c>
      <c r="J2376" s="46" t="s">
        <v>33089</v>
      </c>
      <c r="K2376" s="56"/>
      <c r="L2376" s="56"/>
      <c r="M2376" s="56">
        <f t="shared" si="238"/>
        <v>1905</v>
      </c>
      <c r="N2376" s="56"/>
      <c r="O2376" s="56">
        <f t="shared" si="239"/>
        <v>9</v>
      </c>
      <c r="P2376" s="56">
        <f t="shared" si="240"/>
        <v>15</v>
      </c>
      <c r="Q2376" s="2" t="str">
        <f t="shared" si="241"/>
        <v>&lt;a href="set03\cg\cg_march_9,_1901_-_december_29,_1905\miscellaneous\haas,_tony_bad_injury_september_15,_1905_p1_cg.pdf"&gt;Bad Injury&lt;/a&gt;</v>
      </c>
    </row>
    <row r="2377" spans="1:17" x14ac:dyDescent="0.25">
      <c r="A2377" s="2">
        <v>4604</v>
      </c>
      <c r="B2377" s="4" t="s">
        <v>10142</v>
      </c>
      <c r="C2377" s="4" t="s">
        <v>10143</v>
      </c>
      <c r="D2377" s="52">
        <v>2085</v>
      </c>
      <c r="E2377" s="5" t="s">
        <v>13632</v>
      </c>
      <c r="F2377" s="5">
        <v>1</v>
      </c>
      <c r="G2377" s="5">
        <v>42</v>
      </c>
      <c r="H2377" s="5">
        <v>7755</v>
      </c>
      <c r="I2377" s="99" t="s">
        <v>31756</v>
      </c>
      <c r="J2377" s="46" t="s">
        <v>33128</v>
      </c>
      <c r="K2377" s="56"/>
      <c r="L2377" s="56"/>
      <c r="M2377" s="56">
        <f t="shared" si="238"/>
        <v>1905</v>
      </c>
      <c r="N2377" s="56"/>
      <c r="O2377" s="56">
        <f t="shared" si="239"/>
        <v>9</v>
      </c>
      <c r="P2377" s="56">
        <f t="shared" si="240"/>
        <v>15</v>
      </c>
      <c r="Q2377" s="2" t="str">
        <f t="shared" si="241"/>
        <v>&lt;a href="set03\wimbledon_news\wimbledon_news_1900_-_1905\miscellaneous\kutchie,_joseph_livery_barn_dazey_burns_september_15,_1905_p1_wn.pdf"&gt;Livery barn Dazey - burns&lt;/a&gt;</v>
      </c>
    </row>
    <row r="2378" spans="1:17" x14ac:dyDescent="0.25">
      <c r="A2378" s="2">
        <v>5412</v>
      </c>
      <c r="B2378" s="4" t="s">
        <v>10029</v>
      </c>
      <c r="C2378" s="4" t="s">
        <v>2672</v>
      </c>
      <c r="D2378" s="52">
        <v>2085</v>
      </c>
      <c r="E2378" s="5" t="s">
        <v>13632</v>
      </c>
      <c r="F2378" s="5">
        <v>3</v>
      </c>
      <c r="G2378" s="5">
        <v>42</v>
      </c>
      <c r="H2378" s="5">
        <v>7791</v>
      </c>
      <c r="I2378" s="99" t="s">
        <v>31757</v>
      </c>
      <c r="J2378" s="46" t="s">
        <v>33128</v>
      </c>
      <c r="K2378" s="56"/>
      <c r="L2378" s="56"/>
      <c r="M2378" s="56">
        <f t="shared" si="238"/>
        <v>1905</v>
      </c>
      <c r="N2378" s="56"/>
      <c r="O2378" s="56">
        <f t="shared" si="239"/>
        <v>9</v>
      </c>
      <c r="P2378" s="56">
        <f t="shared" si="240"/>
        <v>15</v>
      </c>
      <c r="Q2378" s="2" t="str">
        <f t="shared" si="241"/>
        <v>&lt;a href="set03\wimbledon_news\wimbledon_news_1900_-_1905\miscellaneous\netting,_august_typhoid_fever_september_15,_1905_p3_wn.pdf"&gt;Typhoid Fever&lt;/a&gt;</v>
      </c>
    </row>
    <row r="2379" spans="1:17" x14ac:dyDescent="0.25">
      <c r="A2379" s="2">
        <v>8368</v>
      </c>
      <c r="B2379" s="4" t="s">
        <v>186</v>
      </c>
      <c r="C2379" s="4" t="s">
        <v>10203</v>
      </c>
      <c r="D2379" s="52">
        <v>2085</v>
      </c>
      <c r="E2379" s="5" t="s">
        <v>13632</v>
      </c>
      <c r="F2379" s="5">
        <v>1</v>
      </c>
      <c r="G2379" s="5">
        <v>42</v>
      </c>
      <c r="H2379" s="5">
        <v>7848</v>
      </c>
      <c r="I2379" s="99" t="s">
        <v>31799</v>
      </c>
      <c r="J2379" s="46" t="s">
        <v>33128</v>
      </c>
      <c r="K2379" s="56"/>
      <c r="L2379" s="56"/>
      <c r="M2379" s="56">
        <f t="shared" si="238"/>
        <v>1905</v>
      </c>
      <c r="N2379" s="56"/>
      <c r="O2379" s="56">
        <f t="shared" si="239"/>
        <v>9</v>
      </c>
      <c r="P2379" s="56">
        <f t="shared" si="240"/>
        <v>15</v>
      </c>
      <c r="Q2379" s="2" t="str">
        <f t="shared" si="241"/>
        <v>&lt;a href="set03\wimbledon_news\wimbledon_news_1900_-_1905\miscellaneous\wimbledon_school_notes_september_15,_1905_p1_wn.pdf"&gt;School Notes&lt;/a&gt;</v>
      </c>
    </row>
    <row r="2380" spans="1:17" x14ac:dyDescent="0.25">
      <c r="A2380" s="2">
        <v>3656</v>
      </c>
      <c r="B2380" s="4" t="s">
        <v>1761</v>
      </c>
      <c r="C2380" s="4" t="s">
        <v>10203</v>
      </c>
      <c r="D2380" s="98">
        <v>2091</v>
      </c>
      <c r="E2380" s="5" t="s">
        <v>1756</v>
      </c>
      <c r="F2380" s="5">
        <v>1</v>
      </c>
      <c r="G2380" s="5">
        <v>27.1</v>
      </c>
      <c r="H2380" s="5"/>
      <c r="I2380" t="s">
        <v>32822</v>
      </c>
      <c r="J2380" s="46" t="s">
        <v>33113</v>
      </c>
      <c r="M2380" s="56">
        <f t="shared" si="238"/>
        <v>1905</v>
      </c>
      <c r="N2380" s="56"/>
      <c r="O2380" s="56">
        <f t="shared" si="239"/>
        <v>9</v>
      </c>
      <c r="P2380" s="56">
        <f t="shared" si="240"/>
        <v>21</v>
      </c>
      <c r="Q2380" s="2" t="str">
        <f t="shared" si="241"/>
        <v>&lt;a href="set01\hope_pioneer_jan1904todec1906\hsn\hope_school_notes_september_21_1905_p1_hp.pdf"&gt;School Notes&lt;/a&gt;</v>
      </c>
    </row>
    <row r="2381" spans="1:17" x14ac:dyDescent="0.25">
      <c r="A2381" s="2">
        <v>7320</v>
      </c>
      <c r="B2381" s="4" t="s">
        <v>2748</v>
      </c>
      <c r="C2381" s="4" t="s">
        <v>2749</v>
      </c>
      <c r="D2381" s="52">
        <v>2091</v>
      </c>
      <c r="E2381" s="5" t="s">
        <v>1756</v>
      </c>
      <c r="F2381" s="5">
        <v>1</v>
      </c>
      <c r="G2381" s="5">
        <v>27</v>
      </c>
      <c r="H2381" s="5">
        <v>6186</v>
      </c>
      <c r="I2381" t="s">
        <v>32661</v>
      </c>
      <c r="J2381" s="46" t="s">
        <v>32718</v>
      </c>
      <c r="K2381" s="56"/>
      <c r="L2381" s="56"/>
      <c r="M2381" s="56">
        <f t="shared" si="238"/>
        <v>1905</v>
      </c>
      <c r="N2381" s="56"/>
      <c r="O2381" s="56">
        <f t="shared" si="239"/>
        <v>9</v>
      </c>
      <c r="P2381" s="56">
        <f t="shared" si="240"/>
        <v>21</v>
      </c>
      <c r="Q2381" s="2" t="str">
        <f t="shared" si="241"/>
        <v>&lt;a href="set01\hope_pioneer_jan1904todec1906\misc\taylor_blanche_auto_accident_injury_september_21_1905_p1_hp.pdf"&gt;Auto Accident injury&lt;/a&gt;</v>
      </c>
    </row>
    <row r="2382" spans="1:17" x14ac:dyDescent="0.25">
      <c r="A2382" s="2">
        <v>3017</v>
      </c>
      <c r="B2382" s="4" t="s">
        <v>8833</v>
      </c>
      <c r="C2382" s="4" t="s">
        <v>8834</v>
      </c>
      <c r="D2382" s="52">
        <v>2092</v>
      </c>
      <c r="E2382" s="5" t="s">
        <v>11770</v>
      </c>
      <c r="F2382" s="5">
        <v>1</v>
      </c>
      <c r="G2382" s="5">
        <v>7</v>
      </c>
      <c r="H2382" s="5">
        <v>579</v>
      </c>
      <c r="I2382" t="s">
        <v>24149</v>
      </c>
      <c r="J2382" s="46" t="s">
        <v>33089</v>
      </c>
      <c r="K2382" s="56"/>
      <c r="L2382" s="56"/>
      <c r="M2382" s="56">
        <f t="shared" si="238"/>
        <v>1905</v>
      </c>
      <c r="N2382" s="56"/>
      <c r="O2382" s="56">
        <f t="shared" si="239"/>
        <v>9</v>
      </c>
      <c r="P2382" s="56">
        <f t="shared" si="240"/>
        <v>22</v>
      </c>
      <c r="Q2382" s="2" t="str">
        <f t="shared" si="241"/>
        <v>&lt;a href="set03\cg\cg_march_9,_1901_-_december_29,_1905\miscellaneous\hoffman,_george_entitled_to_medals_september_22,_1905_p1_cg.pdf"&gt;Entitled to Medals&lt;/a&gt;</v>
      </c>
    </row>
    <row r="2383" spans="1:17" x14ac:dyDescent="0.25">
      <c r="A2383" s="2">
        <v>3865</v>
      </c>
      <c r="B2383" s="4" t="s">
        <v>10138</v>
      </c>
      <c r="C2383" s="4" t="s">
        <v>10139</v>
      </c>
      <c r="D2383" s="52">
        <v>2092</v>
      </c>
      <c r="E2383" s="5" t="s">
        <v>13632</v>
      </c>
      <c r="F2383" s="5">
        <v>1</v>
      </c>
      <c r="G2383" s="5">
        <v>42</v>
      </c>
      <c r="H2383" s="5">
        <v>7752</v>
      </c>
      <c r="I2383" s="99" t="s">
        <v>31758</v>
      </c>
      <c r="J2383" s="46" t="s">
        <v>33128</v>
      </c>
      <c r="K2383" s="56"/>
      <c r="L2383" s="56"/>
      <c r="M2383" s="56">
        <f t="shared" si="238"/>
        <v>1905</v>
      </c>
      <c r="N2383" s="56"/>
      <c r="O2383" s="56">
        <f t="shared" si="239"/>
        <v>9</v>
      </c>
      <c r="P2383" s="56">
        <f t="shared" si="240"/>
        <v>22</v>
      </c>
      <c r="Q2383" s="2" t="str">
        <f t="shared" si="241"/>
        <v>&lt;a href="set03\wimbledon_news\wimbledon_news_1900_-_1905\miscellaneous\james,_lonzo_injures_arm_september_22,_1905_p1_wn.pdf"&gt;Injures arm&lt;/a&gt;</v>
      </c>
    </row>
    <row r="2384" spans="1:17" x14ac:dyDescent="0.25">
      <c r="A2384" s="2">
        <v>4204</v>
      </c>
      <c r="B2384" s="4" t="s">
        <v>8847</v>
      </c>
      <c r="C2384" s="4" t="s">
        <v>6856</v>
      </c>
      <c r="D2384" s="52">
        <v>2092</v>
      </c>
      <c r="E2384" s="5" t="s">
        <v>11770</v>
      </c>
      <c r="F2384" s="5">
        <v>1</v>
      </c>
      <c r="G2384" s="5">
        <v>7</v>
      </c>
      <c r="H2384" s="5">
        <v>587</v>
      </c>
      <c r="I2384" t="s">
        <v>24150</v>
      </c>
      <c r="J2384" s="46" t="s">
        <v>33089</v>
      </c>
      <c r="K2384" s="56"/>
      <c r="L2384" s="56"/>
      <c r="M2384" s="56">
        <f t="shared" si="238"/>
        <v>1905</v>
      </c>
      <c r="N2384" s="56"/>
      <c r="O2384" s="56">
        <f t="shared" si="239"/>
        <v>9</v>
      </c>
      <c r="P2384" s="56">
        <f t="shared" si="240"/>
        <v>22</v>
      </c>
      <c r="Q2384" s="2" t="str">
        <f t="shared" si="241"/>
        <v>&lt;a href="set03\cg\cg_march_9,_1901_-_december_29,_1905\miscellaneous\kavanaugh,_agnes_accidentally_shot_(poor_copy)_september_22,_1905_p1_cg.pdf"&gt;Accidentally shot&lt;/a&gt;</v>
      </c>
    </row>
    <row r="2385" spans="1:17" x14ac:dyDescent="0.25">
      <c r="A2385" s="2">
        <v>6617</v>
      </c>
      <c r="B2385" s="4" t="s">
        <v>1351</v>
      </c>
      <c r="C2385" s="4" t="s">
        <v>8959</v>
      </c>
      <c r="D2385" s="52">
        <v>2092</v>
      </c>
      <c r="E2385" s="5" t="s">
        <v>11770</v>
      </c>
      <c r="F2385" s="5">
        <v>8</v>
      </c>
      <c r="G2385" s="5">
        <v>7</v>
      </c>
      <c r="H2385" s="5">
        <v>698</v>
      </c>
      <c r="I2385" t="s">
        <v>24151</v>
      </c>
      <c r="J2385" s="46" t="s">
        <v>33089</v>
      </c>
      <c r="K2385" s="56"/>
      <c r="L2385" s="56"/>
      <c r="M2385" s="56">
        <f t="shared" si="238"/>
        <v>1905</v>
      </c>
      <c r="N2385" s="56"/>
      <c r="O2385" s="56">
        <f t="shared" si="239"/>
        <v>9</v>
      </c>
      <c r="P2385" s="56">
        <f t="shared" si="240"/>
        <v>22</v>
      </c>
      <c r="Q2385" s="2" t="str">
        <f t="shared" si="241"/>
        <v>&lt;a href="set03\cg\cg_march_9,_1901_-_december_29,_1905\miscellaneous\sinclair,_andrew_narrow_escape_from_lightning_september_22,_1905_p8_cg.pdf"&gt;Narrow escape from lightning&lt;/a&gt;</v>
      </c>
    </row>
    <row r="2386" spans="1:17" x14ac:dyDescent="0.25">
      <c r="A2386" s="2">
        <v>3657</v>
      </c>
      <c r="B2386" s="4" t="s">
        <v>1761</v>
      </c>
      <c r="C2386" s="4" t="s">
        <v>10203</v>
      </c>
      <c r="D2386" s="98">
        <v>2095</v>
      </c>
      <c r="E2386" s="5" t="s">
        <v>1756</v>
      </c>
      <c r="F2386" s="5">
        <v>8</v>
      </c>
      <c r="G2386" s="5">
        <v>27.1</v>
      </c>
      <c r="H2386" s="5"/>
      <c r="I2386" t="s">
        <v>32788</v>
      </c>
      <c r="J2386" s="46" t="s">
        <v>33113</v>
      </c>
      <c r="M2386" s="56">
        <f t="shared" si="238"/>
        <v>1905</v>
      </c>
      <c r="N2386" s="56"/>
      <c r="O2386" s="56">
        <f t="shared" si="239"/>
        <v>9</v>
      </c>
      <c r="P2386" s="56">
        <f t="shared" si="240"/>
        <v>25</v>
      </c>
      <c r="Q2386" s="2" t="str">
        <f t="shared" si="241"/>
        <v>&lt;a href="set01\hope_pioneer_jan1904todec1906\hsn\hope_school_notes_may_25_1905_p8_hp.pdf"&gt;School Notes&lt;/a&gt;</v>
      </c>
    </row>
    <row r="2387" spans="1:17" x14ac:dyDescent="0.25">
      <c r="A2387" s="2">
        <v>3658</v>
      </c>
      <c r="B2387" s="4" t="s">
        <v>1761</v>
      </c>
      <c r="C2387" s="4" t="s">
        <v>10203</v>
      </c>
      <c r="D2387" s="98">
        <v>2098</v>
      </c>
      <c r="E2387" s="5" t="s">
        <v>1756</v>
      </c>
      <c r="F2387" s="5">
        <v>5</v>
      </c>
      <c r="G2387" s="5">
        <v>27.1</v>
      </c>
      <c r="H2387" s="5"/>
      <c r="I2387" t="s">
        <v>32825</v>
      </c>
      <c r="J2387" s="46" t="s">
        <v>33113</v>
      </c>
      <c r="M2387" s="56">
        <f t="shared" si="238"/>
        <v>1905</v>
      </c>
      <c r="N2387" s="56"/>
      <c r="O2387" s="56">
        <f t="shared" si="239"/>
        <v>9</v>
      </c>
      <c r="P2387" s="56">
        <f t="shared" si="240"/>
        <v>28</v>
      </c>
      <c r="Q2387" s="2" t="str">
        <f t="shared" si="241"/>
        <v>&lt;a href="set01\hope_pioneer_jan1904todec1906\hsn\hope_school_notes_september_28_1905_p5_hp.pdf"&gt;School Notes&lt;/a&gt;</v>
      </c>
    </row>
    <row r="2388" spans="1:17" x14ac:dyDescent="0.25">
      <c r="A2388" s="2">
        <v>5223</v>
      </c>
      <c r="B2388" s="4" t="s">
        <v>8092</v>
      </c>
      <c r="C2388" s="4" t="s">
        <v>7876</v>
      </c>
      <c r="D2388" s="52">
        <v>2098</v>
      </c>
      <c r="E2388" s="5" t="s">
        <v>13636</v>
      </c>
      <c r="F2388" s="5">
        <v>1</v>
      </c>
      <c r="G2388" s="5">
        <v>17</v>
      </c>
      <c r="H2388" s="5">
        <v>2795</v>
      </c>
      <c r="I2388" t="s">
        <v>27186</v>
      </c>
      <c r="J2388" s="46" t="s">
        <v>33099</v>
      </c>
      <c r="K2388" s="56"/>
      <c r="L2388" s="56"/>
      <c r="M2388" s="56">
        <f t="shared" si="238"/>
        <v>1905</v>
      </c>
      <c r="N2388" s="56"/>
      <c r="O2388" s="56">
        <f t="shared" si="239"/>
        <v>9</v>
      </c>
      <c r="P2388" s="56">
        <f t="shared" si="240"/>
        <v>28</v>
      </c>
      <c r="Q2388" s="2" t="str">
        <f t="shared" si="241"/>
        <v>&lt;a href="set02\miscellaneous\griggs_county_sentinel\1899_-_1906\moffat,_william_shot_in_leg_september_28,_1905_p1_gcs.pdf"&gt;Shot in leg&lt;/a&gt;</v>
      </c>
    </row>
    <row r="2389" spans="1:17" x14ac:dyDescent="0.25">
      <c r="A2389" s="2">
        <v>5228</v>
      </c>
      <c r="B2389" s="4" t="s">
        <v>6611</v>
      </c>
      <c r="C2389" s="4" t="s">
        <v>6612</v>
      </c>
      <c r="D2389" s="12">
        <v>2098</v>
      </c>
      <c r="E2389" s="5" t="s">
        <v>13631</v>
      </c>
      <c r="F2389" s="5">
        <v>4</v>
      </c>
      <c r="G2389" s="5">
        <v>3</v>
      </c>
      <c r="H2389" s="5">
        <v>65</v>
      </c>
      <c r="I2389" s="47" t="s">
        <v>23423</v>
      </c>
      <c r="J2389" s="46" t="s">
        <v>33085</v>
      </c>
      <c r="K2389" s="56"/>
      <c r="L2389" s="56"/>
      <c r="M2389" s="56">
        <f t="shared" si="238"/>
        <v>1905</v>
      </c>
      <c r="N2389" s="56"/>
      <c r="O2389" s="56">
        <f t="shared" si="239"/>
        <v>9</v>
      </c>
      <c r="P2389" s="56">
        <f t="shared" si="240"/>
        <v>28</v>
      </c>
      <c r="Q2389" s="2" t="str">
        <f t="shared" si="241"/>
        <v>&lt;a href="set01\miscellaneous_articles\cooperstown_courier\1904_-_1905\moffatt,_willie_shot_and_loses_leg_september_28,_1905_p4_cc.pdf"&gt;Shot and loses leg&lt;/a&gt;</v>
      </c>
    </row>
    <row r="2390" spans="1:17" x14ac:dyDescent="0.25">
      <c r="A2390" s="2">
        <v>4646</v>
      </c>
      <c r="B2390" s="4" t="s">
        <v>8861</v>
      </c>
      <c r="C2390" s="4" t="s">
        <v>8862</v>
      </c>
      <c r="D2390" s="52">
        <v>2099</v>
      </c>
      <c r="E2390" s="5" t="s">
        <v>11770</v>
      </c>
      <c r="F2390" s="5">
        <v>8</v>
      </c>
      <c r="G2390" s="5">
        <v>7</v>
      </c>
      <c r="H2390" s="5">
        <v>596</v>
      </c>
      <c r="I2390" t="s">
        <v>24152</v>
      </c>
      <c r="J2390" s="46" t="s">
        <v>33089</v>
      </c>
      <c r="K2390" s="56"/>
      <c r="L2390" s="56"/>
      <c r="M2390" s="56">
        <f t="shared" si="238"/>
        <v>1905</v>
      </c>
      <c r="N2390" s="56"/>
      <c r="O2390" s="56">
        <f t="shared" si="239"/>
        <v>9</v>
      </c>
      <c r="P2390" s="56">
        <f t="shared" si="240"/>
        <v>29</v>
      </c>
      <c r="Q2390" s="2" t="str">
        <f t="shared" si="241"/>
        <v>&lt;a href="set03\cg\cg_march_9,_1901_-_december_29,_1905\miscellaneous\langworthy,_o_l_auto_turns_over_september_29,_1905_p8_cg.pdf"&gt;Auto turns over&lt;/a&gt;</v>
      </c>
    </row>
    <row r="2391" spans="1:17" x14ac:dyDescent="0.25">
      <c r="A2391" s="2">
        <v>5229</v>
      </c>
      <c r="B2391" s="4" t="s">
        <v>10154</v>
      </c>
      <c r="C2391" s="4" t="s">
        <v>10155</v>
      </c>
      <c r="D2391" s="52">
        <v>2099</v>
      </c>
      <c r="E2391" s="5" t="s">
        <v>13632</v>
      </c>
      <c r="F2391" s="5">
        <v>2</v>
      </c>
      <c r="G2391" s="5">
        <v>42</v>
      </c>
      <c r="H2391" s="5">
        <v>7788</v>
      </c>
      <c r="I2391" s="99" t="s">
        <v>31759</v>
      </c>
      <c r="J2391" s="46" t="s">
        <v>33128</v>
      </c>
      <c r="K2391" s="56"/>
      <c r="L2391" s="56"/>
      <c r="M2391" s="56">
        <f t="shared" si="238"/>
        <v>1905</v>
      </c>
      <c r="N2391" s="56"/>
      <c r="O2391" s="56">
        <f t="shared" si="239"/>
        <v>9</v>
      </c>
      <c r="P2391" s="56">
        <f t="shared" si="240"/>
        <v>29</v>
      </c>
      <c r="Q2391" s="2" t="str">
        <f t="shared" si="241"/>
        <v>&lt;a href="set03\wimbledon_news\wimbledon_news_1900_-_1905\miscellaneous\moffatt,_willie_shot_accidentally_september_29,_1905_p2_wn.pdf"&gt;Shot accidentally&lt;/a&gt;</v>
      </c>
    </row>
    <row r="2392" spans="1:17" x14ac:dyDescent="0.25">
      <c r="A2392" s="2">
        <v>6021</v>
      </c>
      <c r="B2392" s="4" t="s">
        <v>8578</v>
      </c>
      <c r="C2392" s="4" t="s">
        <v>8914</v>
      </c>
      <c r="D2392" s="52">
        <v>2099</v>
      </c>
      <c r="E2392" s="5" t="s">
        <v>11770</v>
      </c>
      <c r="F2392" s="5">
        <v>1</v>
      </c>
      <c r="G2392" s="5">
        <v>7</v>
      </c>
      <c r="H2392" s="5">
        <v>671</v>
      </c>
      <c r="I2392" t="s">
        <v>24153</v>
      </c>
      <c r="J2392" s="46" t="s">
        <v>33089</v>
      </c>
      <c r="K2392" s="56"/>
      <c r="L2392" s="56"/>
      <c r="M2392" s="56">
        <f t="shared" si="238"/>
        <v>1905</v>
      </c>
      <c r="N2392" s="56"/>
      <c r="O2392" s="56">
        <f t="shared" si="239"/>
        <v>9</v>
      </c>
      <c r="P2392" s="56">
        <f t="shared" si="240"/>
        <v>29</v>
      </c>
      <c r="Q2392" s="2" t="str">
        <f t="shared" si="241"/>
        <v>&lt;a href="set03\cg\cg_march_9,_1901_-_december_29,_1905\miscellaneous\posey,_ed_barn_burns_with_tragic_end_september_29,_1905_p1_cg.pdf"&gt;Barn burns with tragic end&lt;/a&gt;</v>
      </c>
    </row>
    <row r="2393" spans="1:17" x14ac:dyDescent="0.25">
      <c r="A2393" s="2">
        <v>7487</v>
      </c>
      <c r="B2393" s="4" t="s">
        <v>8985</v>
      </c>
      <c r="C2393" s="4" t="s">
        <v>8986</v>
      </c>
      <c r="D2393" s="52">
        <v>2099</v>
      </c>
      <c r="E2393" s="5" t="s">
        <v>11770</v>
      </c>
      <c r="F2393" s="5">
        <v>3</v>
      </c>
      <c r="G2393" s="5">
        <v>7</v>
      </c>
      <c r="H2393" s="5">
        <v>714</v>
      </c>
      <c r="I2393" t="s">
        <v>24154</v>
      </c>
      <c r="J2393" s="46" t="s">
        <v>33089</v>
      </c>
      <c r="K2393" s="56"/>
      <c r="L2393" s="56"/>
      <c r="M2393" s="56">
        <f t="shared" si="238"/>
        <v>1905</v>
      </c>
      <c r="N2393" s="56"/>
      <c r="O2393" s="56">
        <f t="shared" si="239"/>
        <v>9</v>
      </c>
      <c r="P2393" s="56">
        <f t="shared" si="240"/>
        <v>29</v>
      </c>
      <c r="Q2393" s="2" t="str">
        <f t="shared" si="241"/>
        <v>&lt;a href="set03\cg\cg_march_9,_1901_-_december_29,_1905\miscellaneous\thorsgard,_delta_16th_birthday_party_september_29,_1905_p3_cg.pdf"&gt;16th Birthday party&lt;/a&gt;</v>
      </c>
    </row>
    <row r="2394" spans="1:17" x14ac:dyDescent="0.25">
      <c r="A2394" s="2">
        <v>8369</v>
      </c>
      <c r="B2394" s="4" t="s">
        <v>186</v>
      </c>
      <c r="C2394" s="4" t="s">
        <v>10203</v>
      </c>
      <c r="D2394" s="52">
        <v>2099</v>
      </c>
      <c r="E2394" s="5" t="s">
        <v>13632</v>
      </c>
      <c r="F2394" s="5">
        <v>8</v>
      </c>
      <c r="G2394" s="5">
        <v>42</v>
      </c>
      <c r="H2394" s="5">
        <v>7849</v>
      </c>
      <c r="I2394" s="99" t="s">
        <v>31800</v>
      </c>
      <c r="J2394" s="46" t="s">
        <v>33128</v>
      </c>
      <c r="K2394" s="56"/>
      <c r="L2394" s="56"/>
      <c r="M2394" s="56">
        <f t="shared" si="238"/>
        <v>1905</v>
      </c>
      <c r="N2394" s="56"/>
      <c r="O2394" s="56">
        <f t="shared" si="239"/>
        <v>9</v>
      </c>
      <c r="P2394" s="56">
        <f t="shared" si="240"/>
        <v>29</v>
      </c>
      <c r="Q2394" s="2" t="str">
        <f t="shared" si="241"/>
        <v>&lt;a href="set03\wimbledon_news\wimbledon_news_1900_-_1905\miscellaneous\wimbledon_school_notes_september_29,_1905_p8_wn.pdf"&gt;School Notes&lt;/a&gt;</v>
      </c>
    </row>
    <row r="2395" spans="1:17" x14ac:dyDescent="0.25">
      <c r="A2395" s="2">
        <v>2352</v>
      </c>
      <c r="B2395" s="4" t="s">
        <v>33147</v>
      </c>
      <c r="C2395" s="4" t="s">
        <v>33139</v>
      </c>
      <c r="D2395" s="43">
        <v>2105</v>
      </c>
      <c r="E2395" s="5" t="s">
        <v>13636</v>
      </c>
      <c r="F2395" s="5">
        <v>1</v>
      </c>
      <c r="G2395" s="5">
        <v>17</v>
      </c>
      <c r="H2395" s="5"/>
      <c r="I2395" t="s">
        <v>27187</v>
      </c>
      <c r="J2395" s="46" t="s">
        <v>33099</v>
      </c>
      <c r="K2395" s="56"/>
      <c r="L2395" s="56"/>
      <c r="M2395" s="56">
        <f t="shared" si="238"/>
        <v>1905</v>
      </c>
      <c r="N2395" s="56"/>
      <c r="O2395" s="56">
        <f t="shared" si="239"/>
        <v>10</v>
      </c>
      <c r="P2395" s="56">
        <f t="shared" si="240"/>
        <v>5</v>
      </c>
      <c r="Q2395" s="2" t="str">
        <f t="shared" si="241"/>
        <v>&lt;a href="set02\miscellaneous\griggs_county_sentinel\1899_-_1906\gccm_october_5,_1905_p1_gcs.pdf"&gt;Meeting Minutes&lt;/a&gt;</v>
      </c>
    </row>
    <row r="2396" spans="1:17" x14ac:dyDescent="0.25">
      <c r="A2396" s="2">
        <v>3659</v>
      </c>
      <c r="B2396" s="4" t="s">
        <v>1761</v>
      </c>
      <c r="C2396" s="4" t="s">
        <v>10203</v>
      </c>
      <c r="D2396" s="98">
        <v>2105</v>
      </c>
      <c r="E2396" s="5" t="s">
        <v>1756</v>
      </c>
      <c r="F2396" s="5">
        <v>4</v>
      </c>
      <c r="G2396" s="5">
        <v>27.1</v>
      </c>
      <c r="H2396" s="5"/>
      <c r="I2396" t="s">
        <v>32817</v>
      </c>
      <c r="J2396" s="46" t="s">
        <v>33113</v>
      </c>
      <c r="M2396" s="56">
        <f t="shared" si="238"/>
        <v>1905</v>
      </c>
      <c r="N2396" s="56"/>
      <c r="O2396" s="56">
        <f t="shared" si="239"/>
        <v>10</v>
      </c>
      <c r="P2396" s="56">
        <f t="shared" si="240"/>
        <v>5</v>
      </c>
      <c r="Q2396" s="2" t="str">
        <f t="shared" si="241"/>
        <v>&lt;a href="set01\hope_pioneer_jan1904todec1906\hsn\hope_school_notes_october_5_1905_p4_hp.pdf"&gt;School Notes&lt;/a&gt;</v>
      </c>
    </row>
    <row r="2397" spans="1:17" x14ac:dyDescent="0.25">
      <c r="A2397" s="2">
        <v>5222</v>
      </c>
      <c r="B2397" s="4" t="s">
        <v>9387</v>
      </c>
      <c r="C2397" s="4" t="s">
        <v>9388</v>
      </c>
      <c r="D2397" s="52">
        <v>2105</v>
      </c>
      <c r="E2397" s="5" t="s">
        <v>13633</v>
      </c>
      <c r="F2397" s="5">
        <v>5</v>
      </c>
      <c r="G2397" s="5">
        <v>30</v>
      </c>
      <c r="H2397" s="5">
        <v>6356</v>
      </c>
      <c r="I2397" t="s">
        <v>30329</v>
      </c>
      <c r="J2397" s="46" t="s">
        <v>33118</v>
      </c>
      <c r="K2397" s="56"/>
      <c r="L2397" s="56"/>
      <c r="M2397" s="56">
        <f t="shared" si="238"/>
        <v>1905</v>
      </c>
      <c r="N2397" s="56"/>
      <c r="O2397" s="56">
        <f t="shared" si="239"/>
        <v>10</v>
      </c>
      <c r="P2397" s="56">
        <f t="shared" si="240"/>
        <v>5</v>
      </c>
      <c r="Q2397" s="2" t="str">
        <f t="shared" si="241"/>
        <v>&lt;a href="set03\se\se_september_4,_1902_-_december_28,_1905\miscellaneous\moffat,_will_amputation_october_5,_1905_p5_se.pdf"&gt;Amputation&lt;/a&gt;</v>
      </c>
    </row>
    <row r="2398" spans="1:17" x14ac:dyDescent="0.25">
      <c r="A2398" s="2">
        <v>7038</v>
      </c>
      <c r="B2398" s="4" t="s">
        <v>33140</v>
      </c>
      <c r="C2398" s="4" t="s">
        <v>33139</v>
      </c>
      <c r="D2398" s="98">
        <v>2105</v>
      </c>
      <c r="E2398" s="5" t="s">
        <v>1756</v>
      </c>
      <c r="F2398" s="5">
        <v>8</v>
      </c>
      <c r="G2398" s="5">
        <v>27.2</v>
      </c>
      <c r="H2398" s="5"/>
      <c r="I2398" t="s">
        <v>32864</v>
      </c>
      <c r="J2398" s="46" t="s">
        <v>33114</v>
      </c>
      <c r="M2398" s="56">
        <f t="shared" si="238"/>
        <v>1905</v>
      </c>
      <c r="N2398" s="56"/>
      <c r="O2398" s="56">
        <f t="shared" si="239"/>
        <v>10</v>
      </c>
      <c r="P2398" s="56">
        <f t="shared" si="240"/>
        <v>5</v>
      </c>
      <c r="Q2398" s="2" t="str">
        <f t="shared" si="241"/>
        <v>&lt;a href="set01\hope_pioneer_jan1904todec1906\sccm\sccm_october_5_1905_p8_hp.pdf"&gt;Meeting Minutes&lt;/a&gt;</v>
      </c>
    </row>
    <row r="2399" spans="1:17" x14ac:dyDescent="0.25">
      <c r="A2399" s="2">
        <v>7117</v>
      </c>
      <c r="B2399" s="4" t="s">
        <v>2742</v>
      </c>
      <c r="C2399" s="4" t="s">
        <v>2743</v>
      </c>
      <c r="D2399" s="52">
        <v>2105</v>
      </c>
      <c r="E2399" s="5" t="s">
        <v>1756</v>
      </c>
      <c r="F2399" s="5">
        <v>1</v>
      </c>
      <c r="G2399" s="5">
        <v>27</v>
      </c>
      <c r="H2399" s="5">
        <v>6183</v>
      </c>
      <c r="I2399" t="s">
        <v>32662</v>
      </c>
      <c r="J2399" s="46" t="s">
        <v>32718</v>
      </c>
      <c r="K2399" s="56"/>
      <c r="L2399" s="56"/>
      <c r="M2399" s="56">
        <f t="shared" si="238"/>
        <v>1905</v>
      </c>
      <c r="N2399" s="56"/>
      <c r="O2399" s="56">
        <f t="shared" si="239"/>
        <v>10</v>
      </c>
      <c r="P2399" s="56">
        <f t="shared" si="240"/>
        <v>5</v>
      </c>
      <c r="Q2399" s="2" t="str">
        <f t="shared" si="241"/>
        <v>&lt;a href="set01\hope_pioneer_jan1904todec1906\misc\stewart_gordon_hunting_accident_october_5_1905_p1_hp.pdf"&gt;Hunting accident&lt;/a&gt;</v>
      </c>
    </row>
    <row r="2400" spans="1:17" x14ac:dyDescent="0.25">
      <c r="A2400" s="2">
        <v>567</v>
      </c>
      <c r="B2400" s="4" t="s">
        <v>8763</v>
      </c>
      <c r="C2400" s="4" t="s">
        <v>8764</v>
      </c>
      <c r="D2400" s="52">
        <v>2106</v>
      </c>
      <c r="E2400" s="5" t="s">
        <v>11770</v>
      </c>
      <c r="F2400" s="5">
        <v>1</v>
      </c>
      <c r="G2400" s="5">
        <v>7</v>
      </c>
      <c r="H2400" s="5">
        <v>541</v>
      </c>
      <c r="I2400" t="s">
        <v>24155</v>
      </c>
      <c r="J2400" s="46" t="s">
        <v>33089</v>
      </c>
      <c r="K2400" s="56"/>
      <c r="L2400" s="56"/>
      <c r="M2400" s="56">
        <f t="shared" si="238"/>
        <v>1905</v>
      </c>
      <c r="N2400" s="56"/>
      <c r="O2400" s="56">
        <f t="shared" si="239"/>
        <v>10</v>
      </c>
      <c r="P2400" s="56">
        <f t="shared" si="240"/>
        <v>6</v>
      </c>
      <c r="Q2400" s="2" t="str">
        <f t="shared" si="241"/>
        <v>&lt;a href="set03\cg\cg_march_9,_1901_-_december_29,_1905\miscellaneous\boyum,_ole_h_injured_from_boiler_explosion_october_6,_1905_p1_cg.pdf"&gt;Injured from boiler explosion&lt;/a&gt;</v>
      </c>
    </row>
    <row r="2401" spans="1:17" x14ac:dyDescent="0.25">
      <c r="A2401" s="2">
        <v>1725</v>
      </c>
      <c r="B2401" s="4" t="s">
        <v>8785</v>
      </c>
      <c r="C2401" s="4" t="s">
        <v>8786</v>
      </c>
      <c r="D2401" s="52">
        <v>2106</v>
      </c>
      <c r="E2401" s="5" t="s">
        <v>11770</v>
      </c>
      <c r="F2401" s="5">
        <v>8</v>
      </c>
      <c r="G2401" s="5">
        <v>7</v>
      </c>
      <c r="H2401" s="5">
        <v>554</v>
      </c>
      <c r="I2401" t="s">
        <v>24156</v>
      </c>
      <c r="J2401" s="46" t="s">
        <v>33089</v>
      </c>
      <c r="K2401" s="56"/>
      <c r="L2401" s="56"/>
      <c r="M2401" s="56">
        <f t="shared" ref="M2401:M2432" si="242">YEAR(D2401)</f>
        <v>1905</v>
      </c>
      <c r="N2401" s="56"/>
      <c r="O2401" s="56">
        <f t="shared" ref="O2401:O2432" si="243">MONTH(D2401)</f>
        <v>10</v>
      </c>
      <c r="P2401" s="56">
        <f t="shared" ref="P2401:P2432" si="244">DAY(D2401)</f>
        <v>6</v>
      </c>
      <c r="Q2401" s="2" t="str">
        <f t="shared" si="241"/>
        <v>&lt;a href="set03\cg\cg_march_9,_1901_-_december_29,_1905\miscellaneous\durkee,_j_b_slides_off_roof_october_6,_1905_p8_cg.pdf"&gt;Slides off roof&lt;/a&gt;</v>
      </c>
    </row>
    <row r="2402" spans="1:17" x14ac:dyDescent="0.25">
      <c r="A2402" s="2">
        <v>4613</v>
      </c>
      <c r="B2402" s="4" t="s">
        <v>8857</v>
      </c>
      <c r="C2402" s="4" t="s">
        <v>8858</v>
      </c>
      <c r="D2402" s="52">
        <v>2106</v>
      </c>
      <c r="E2402" s="5" t="s">
        <v>11770</v>
      </c>
      <c r="F2402" s="5">
        <v>1</v>
      </c>
      <c r="G2402" s="5">
        <v>7</v>
      </c>
      <c r="H2402" s="5">
        <v>594</v>
      </c>
      <c r="I2402" t="s">
        <v>24157</v>
      </c>
      <c r="J2402" s="46" t="s">
        <v>33089</v>
      </c>
      <c r="K2402" s="56"/>
      <c r="L2402" s="56"/>
      <c r="M2402" s="56">
        <f t="shared" si="242"/>
        <v>1905</v>
      </c>
      <c r="N2402" s="56"/>
      <c r="O2402" s="56">
        <f t="shared" si="243"/>
        <v>10</v>
      </c>
      <c r="P2402" s="56">
        <f t="shared" si="244"/>
        <v>6</v>
      </c>
      <c r="Q2402" s="2" t="str">
        <f t="shared" si="241"/>
        <v>&lt;a href="set03\cg\cg_march_9,_1901_-_december_29,_1905\miscellaneous\lamott,_ed_threshing_engine_blows_up_october_6,_1905_p1_cg.pdf"&gt;Threshing engine blows up&lt;/a&gt;</v>
      </c>
    </row>
    <row r="2403" spans="1:17" x14ac:dyDescent="0.25">
      <c r="A2403" s="2">
        <v>8370</v>
      </c>
      <c r="B2403" s="4" t="s">
        <v>186</v>
      </c>
      <c r="C2403" s="4" t="s">
        <v>10203</v>
      </c>
      <c r="D2403" s="52">
        <v>2106</v>
      </c>
      <c r="E2403" s="5" t="s">
        <v>13632</v>
      </c>
      <c r="F2403" s="5">
        <v>4</v>
      </c>
      <c r="G2403" s="5">
        <v>42</v>
      </c>
      <c r="H2403" s="5">
        <v>7844</v>
      </c>
      <c r="I2403" s="99" t="s">
        <v>31801</v>
      </c>
      <c r="J2403" s="46" t="s">
        <v>33128</v>
      </c>
      <c r="K2403" s="56"/>
      <c r="L2403" s="56"/>
      <c r="M2403" s="56">
        <f t="shared" si="242"/>
        <v>1905</v>
      </c>
      <c r="N2403" s="56"/>
      <c r="O2403" s="56">
        <f t="shared" si="243"/>
        <v>10</v>
      </c>
      <c r="P2403" s="56">
        <f t="shared" si="244"/>
        <v>6</v>
      </c>
      <c r="Q2403" s="2" t="str">
        <f t="shared" si="241"/>
        <v>&lt;a href="set03\wimbledon_news\wimbledon_news_1900_-_1905\miscellaneous\wimbledon_school_notes_october_6,_1905_p4_wn.pdf"&gt;School Notes&lt;/a&gt;</v>
      </c>
    </row>
    <row r="2404" spans="1:17" x14ac:dyDescent="0.25">
      <c r="A2404" s="2">
        <v>1003</v>
      </c>
      <c r="B2404" s="4" t="s">
        <v>1630</v>
      </c>
      <c r="C2404" s="4" t="s">
        <v>8071</v>
      </c>
      <c r="D2404" s="52">
        <v>2112</v>
      </c>
      <c r="E2404" s="5" t="s">
        <v>13636</v>
      </c>
      <c r="F2404" s="5">
        <v>4</v>
      </c>
      <c r="G2404" s="5">
        <v>17</v>
      </c>
      <c r="H2404" s="5">
        <v>2763</v>
      </c>
      <c r="I2404" t="s">
        <v>27192</v>
      </c>
      <c r="J2404" s="46" t="s">
        <v>33099</v>
      </c>
      <c r="K2404" s="56"/>
      <c r="L2404" s="56"/>
      <c r="M2404" s="56">
        <f t="shared" si="242"/>
        <v>1905</v>
      </c>
      <c r="N2404" s="56"/>
      <c r="O2404" s="56">
        <f t="shared" si="243"/>
        <v>10</v>
      </c>
      <c r="P2404" s="56">
        <f t="shared" si="244"/>
        <v>12</v>
      </c>
      <c r="Q2404" s="2" t="str">
        <f t="shared" si="241"/>
        <v>&lt;a href="set02\miscellaneous\griggs_county_sentinel\1899_-_1906\cooperstown_history_part_two_october_12,_1905_p4_gcs.pdf"&gt;History part 2&lt;/a&gt;</v>
      </c>
    </row>
    <row r="2405" spans="1:17" x14ac:dyDescent="0.25">
      <c r="A2405" s="2">
        <v>1004</v>
      </c>
      <c r="B2405" s="4" t="s">
        <v>1630</v>
      </c>
      <c r="C2405" s="4" t="s">
        <v>8073</v>
      </c>
      <c r="D2405" s="52">
        <v>2112</v>
      </c>
      <c r="E2405" s="5" t="s">
        <v>13636</v>
      </c>
      <c r="F2405" s="5">
        <v>7</v>
      </c>
      <c r="G2405" s="5">
        <v>17</v>
      </c>
      <c r="H2405" s="5">
        <v>2764</v>
      </c>
      <c r="I2405" t="s">
        <v>27189</v>
      </c>
      <c r="J2405" s="46" t="s">
        <v>33099</v>
      </c>
      <c r="K2405" s="56"/>
      <c r="L2405" s="56"/>
      <c r="M2405" s="56">
        <f t="shared" si="242"/>
        <v>1905</v>
      </c>
      <c r="N2405" s="56"/>
      <c r="O2405" s="56">
        <f t="shared" si="243"/>
        <v>10</v>
      </c>
      <c r="P2405" s="56">
        <f t="shared" si="244"/>
        <v>12</v>
      </c>
      <c r="Q2405" s="2" t="str">
        <f t="shared" si="241"/>
        <v>&lt;a href="set02\miscellaneous\griggs_county_sentinel\1899_-_1906\cooperstown_history_part_four_october_12,_1905_p7_gcs.pdf"&gt;History part 4&lt;/a&gt;</v>
      </c>
    </row>
    <row r="2406" spans="1:17" x14ac:dyDescent="0.25">
      <c r="A2406" s="2">
        <v>1095</v>
      </c>
      <c r="B2406" s="4" t="s">
        <v>6585</v>
      </c>
      <c r="C2406" s="4" t="s">
        <v>8070</v>
      </c>
      <c r="D2406" s="52">
        <v>2112</v>
      </c>
      <c r="E2406" s="5" t="s">
        <v>13636</v>
      </c>
      <c r="F2406" s="5">
        <v>1</v>
      </c>
      <c r="G2406" s="5">
        <v>17</v>
      </c>
      <c r="H2406" s="5">
        <v>2773</v>
      </c>
      <c r="I2406" t="s">
        <v>27190</v>
      </c>
      <c r="J2406" s="46" t="s">
        <v>33099</v>
      </c>
      <c r="K2406" s="56"/>
      <c r="L2406" s="56"/>
      <c r="M2406" s="56">
        <f t="shared" si="242"/>
        <v>1905</v>
      </c>
      <c r="N2406" s="56"/>
      <c r="O2406" s="56">
        <f t="shared" si="243"/>
        <v>10</v>
      </c>
      <c r="P2406" s="56">
        <f t="shared" si="244"/>
        <v>12</v>
      </c>
      <c r="Q2406" s="2" t="str">
        <f t="shared" si="241"/>
        <v>&lt;a href="set02\miscellaneous\griggs_county_sentinel\1899_-_1906\cooperstown_history_part_one_october_12,_1905_p1_gcs.pdf"&gt;History part 1&lt;/a&gt;</v>
      </c>
    </row>
    <row r="2407" spans="1:17" x14ac:dyDescent="0.25">
      <c r="A2407" s="2">
        <v>1096</v>
      </c>
      <c r="B2407" s="4" t="s">
        <v>6585</v>
      </c>
      <c r="C2407" s="4" t="s">
        <v>8072</v>
      </c>
      <c r="D2407" s="52">
        <v>2112</v>
      </c>
      <c r="E2407" s="5" t="s">
        <v>13636</v>
      </c>
      <c r="F2407" s="5">
        <v>6</v>
      </c>
      <c r="G2407" s="5">
        <v>17</v>
      </c>
      <c r="H2407" s="5">
        <v>2774</v>
      </c>
      <c r="I2407" t="s">
        <v>27191</v>
      </c>
      <c r="J2407" s="46" t="s">
        <v>33099</v>
      </c>
      <c r="K2407" s="56"/>
      <c r="L2407" s="56"/>
      <c r="M2407" s="56">
        <f t="shared" si="242"/>
        <v>1905</v>
      </c>
      <c r="N2407" s="56"/>
      <c r="O2407" s="56">
        <f t="shared" si="243"/>
        <v>10</v>
      </c>
      <c r="P2407" s="56">
        <f t="shared" si="244"/>
        <v>12</v>
      </c>
      <c r="Q2407" s="2" t="str">
        <f t="shared" si="241"/>
        <v>&lt;a href="set02\miscellaneous\griggs_county_sentinel\1899_-_1906\cooperstown_history_part_three_october_12,_1905_p6_gcs.pdf"&gt;History part 3&lt;/a&gt;</v>
      </c>
    </row>
    <row r="2408" spans="1:17" x14ac:dyDescent="0.25">
      <c r="A2408" s="2">
        <v>1097</v>
      </c>
      <c r="B2408" s="4" t="s">
        <v>6585</v>
      </c>
      <c r="C2408" s="4" t="s">
        <v>8074</v>
      </c>
      <c r="D2408" s="52">
        <v>2112</v>
      </c>
      <c r="E2408" s="5" t="s">
        <v>13636</v>
      </c>
      <c r="F2408" s="5">
        <v>8</v>
      </c>
      <c r="G2408" s="5">
        <v>17</v>
      </c>
      <c r="H2408" s="5">
        <v>2775</v>
      </c>
      <c r="I2408" t="s">
        <v>27188</v>
      </c>
      <c r="J2408" s="46" t="s">
        <v>33099</v>
      </c>
      <c r="K2408" s="56"/>
      <c r="L2408" s="56"/>
      <c r="M2408" s="56">
        <f t="shared" si="242"/>
        <v>1905</v>
      </c>
      <c r="N2408" s="56"/>
      <c r="O2408" s="56">
        <f t="shared" si="243"/>
        <v>10</v>
      </c>
      <c r="P2408" s="56">
        <f t="shared" si="244"/>
        <v>12</v>
      </c>
      <c r="Q2408" s="2" t="str">
        <f t="shared" si="241"/>
        <v>&lt;a href="set02\miscellaneous\griggs_county_sentinel\1899_-_1906\cooperstown_history_part_five_october_12,_1905_p8_gcs.pdf"&gt;History part 5&lt;/a&gt;</v>
      </c>
    </row>
    <row r="2409" spans="1:17" x14ac:dyDescent="0.25">
      <c r="A2409" s="2">
        <v>3660</v>
      </c>
      <c r="B2409" s="4" t="s">
        <v>1761</v>
      </c>
      <c r="C2409" s="4" t="s">
        <v>10203</v>
      </c>
      <c r="D2409" s="98">
        <v>2112</v>
      </c>
      <c r="E2409" s="5" t="s">
        <v>1756</v>
      </c>
      <c r="F2409" s="5">
        <v>6</v>
      </c>
      <c r="G2409" s="5">
        <v>27.1</v>
      </c>
      <c r="H2409" s="5"/>
      <c r="I2409" t="s">
        <v>32808</v>
      </c>
      <c r="J2409" s="46" t="s">
        <v>33113</v>
      </c>
      <c r="M2409" s="56">
        <f t="shared" si="242"/>
        <v>1905</v>
      </c>
      <c r="N2409" s="56"/>
      <c r="O2409" s="56">
        <f t="shared" si="243"/>
        <v>10</v>
      </c>
      <c r="P2409" s="56">
        <f t="shared" si="244"/>
        <v>12</v>
      </c>
      <c r="Q2409" s="2" t="str">
        <f t="shared" si="241"/>
        <v>&lt;a href="set01\hope_pioneer_jan1904todec1906\hsn\hope_school_notes_october_12_1905_p6_hp.pdf"&gt;School Notes&lt;/a&gt;</v>
      </c>
    </row>
    <row r="2410" spans="1:17" x14ac:dyDescent="0.25">
      <c r="A2410" s="2">
        <v>7039</v>
      </c>
      <c r="B2410" s="4" t="s">
        <v>33140</v>
      </c>
      <c r="C2410" s="4" t="s">
        <v>33139</v>
      </c>
      <c r="D2410" s="98">
        <v>2112</v>
      </c>
      <c r="E2410" s="5" t="s">
        <v>1756</v>
      </c>
      <c r="F2410" s="5">
        <v>7</v>
      </c>
      <c r="G2410" s="5">
        <v>27.2</v>
      </c>
      <c r="H2410" s="5"/>
      <c r="I2410" t="s">
        <v>32865</v>
      </c>
      <c r="J2410" s="46" t="s">
        <v>33114</v>
      </c>
      <c r="M2410" s="56">
        <f t="shared" si="242"/>
        <v>1905</v>
      </c>
      <c r="N2410" s="56"/>
      <c r="O2410" s="56">
        <f t="shared" si="243"/>
        <v>10</v>
      </c>
      <c r="P2410" s="56">
        <f t="shared" si="244"/>
        <v>12</v>
      </c>
      <c r="Q2410" s="2" t="str">
        <f t="shared" si="241"/>
        <v>&lt;a href="set01\hope_pioneer_jan1904todec1906\sccm\sccm_october_12_1905_p7_hp.pdf"&gt;Meeting Minutes&lt;/a&gt;</v>
      </c>
    </row>
    <row r="2411" spans="1:17" x14ac:dyDescent="0.25">
      <c r="A2411" s="2">
        <v>835</v>
      </c>
      <c r="B2411" s="4" t="s">
        <v>8768</v>
      </c>
      <c r="C2411" s="4" t="s">
        <v>8769</v>
      </c>
      <c r="D2411" s="52">
        <v>2113</v>
      </c>
      <c r="E2411" s="5" t="s">
        <v>11770</v>
      </c>
      <c r="F2411" s="5">
        <v>8</v>
      </c>
      <c r="G2411" s="5">
        <v>7</v>
      </c>
      <c r="H2411" s="5">
        <v>544</v>
      </c>
      <c r="I2411" t="s">
        <v>24158</v>
      </c>
      <c r="J2411" s="46" t="s">
        <v>33089</v>
      </c>
      <c r="K2411" s="56"/>
      <c r="L2411" s="56"/>
      <c r="M2411" s="56">
        <f t="shared" si="242"/>
        <v>1905</v>
      </c>
      <c r="N2411" s="56"/>
      <c r="O2411" s="56">
        <f t="shared" si="243"/>
        <v>10</v>
      </c>
      <c r="P2411" s="56">
        <f t="shared" si="244"/>
        <v>13</v>
      </c>
      <c r="Q2411" s="2" t="str">
        <f t="shared" si="241"/>
        <v>&lt;a href="set03\cg\cg_march_9,_1901_-_december_29,_1905\miscellaneous\clancy,_d_c_hand_in_a_sling_october_13,_1905_p8_cg.pdf"&gt;Hand in a sling&lt;/a&gt;</v>
      </c>
    </row>
    <row r="2412" spans="1:17" x14ac:dyDescent="0.25">
      <c r="A2412" s="2">
        <v>2520</v>
      </c>
      <c r="B2412" s="4" t="s">
        <v>8817</v>
      </c>
      <c r="C2412" s="4" t="s">
        <v>8818</v>
      </c>
      <c r="D2412" s="52">
        <v>2113</v>
      </c>
      <c r="E2412" s="5" t="s">
        <v>11770</v>
      </c>
      <c r="F2412" s="5">
        <v>6</v>
      </c>
      <c r="G2412" s="5">
        <v>7</v>
      </c>
      <c r="H2412" s="5">
        <v>571</v>
      </c>
      <c r="I2412" t="s">
        <v>24159</v>
      </c>
      <c r="J2412" s="46" t="s">
        <v>33089</v>
      </c>
      <c r="K2412" s="56"/>
      <c r="L2412" s="56"/>
      <c r="M2412" s="56">
        <f t="shared" si="242"/>
        <v>1905</v>
      </c>
      <c r="N2412" s="56"/>
      <c r="O2412" s="56">
        <f t="shared" si="243"/>
        <v>10</v>
      </c>
      <c r="P2412" s="56">
        <f t="shared" si="244"/>
        <v>13</v>
      </c>
      <c r="Q2412" s="2" t="str">
        <f t="shared" si="241"/>
        <v>&lt;a href="set03\cg\cg_march_9,_1901_-_december_29,_1905\miscellaneous\haas,_andrew_long_trip_home_october_13,_1905_p6_cg.pdf"&gt;Long trip home &lt;/a&gt;</v>
      </c>
    </row>
    <row r="2413" spans="1:17" x14ac:dyDescent="0.25">
      <c r="A2413" s="2">
        <v>5413</v>
      </c>
      <c r="B2413" s="4" t="s">
        <v>10029</v>
      </c>
      <c r="C2413" s="4" t="s">
        <v>10158</v>
      </c>
      <c r="D2413" s="52">
        <v>2113</v>
      </c>
      <c r="E2413" s="5" t="s">
        <v>13632</v>
      </c>
      <c r="F2413" s="5">
        <v>3</v>
      </c>
      <c r="G2413" s="5">
        <v>42</v>
      </c>
      <c r="H2413" s="5">
        <v>7792</v>
      </c>
      <c r="I2413" s="99" t="s">
        <v>31760</v>
      </c>
      <c r="J2413" s="46" t="s">
        <v>33128</v>
      </c>
      <c r="K2413" s="56"/>
      <c r="L2413" s="56"/>
      <c r="M2413" s="56">
        <f t="shared" si="242"/>
        <v>1905</v>
      </c>
      <c r="N2413" s="56"/>
      <c r="O2413" s="56">
        <f t="shared" si="243"/>
        <v>10</v>
      </c>
      <c r="P2413" s="56">
        <f t="shared" si="244"/>
        <v>13</v>
      </c>
      <c r="Q2413" s="2" t="str">
        <f t="shared" si="241"/>
        <v>&lt;a href="set03\wimbledon_news\wimbledon_news_1900_-_1905\miscellaneous\netting,_august_typhoid_possible_amputation_october_13,_1905_p3_wn.pdf"&gt;Typhoid possible amputation&lt;/a&gt;</v>
      </c>
    </row>
    <row r="2414" spans="1:17" x14ac:dyDescent="0.25">
      <c r="A2414" s="2">
        <v>5912</v>
      </c>
      <c r="B2414" s="4" t="s">
        <v>10163</v>
      </c>
      <c r="C2414" s="4" t="s">
        <v>9956</v>
      </c>
      <c r="D2414" s="52">
        <v>2113</v>
      </c>
      <c r="E2414" s="5" t="s">
        <v>13632</v>
      </c>
      <c r="F2414" s="5">
        <v>3</v>
      </c>
      <c r="G2414" s="5">
        <v>42</v>
      </c>
      <c r="H2414" s="5">
        <v>7797</v>
      </c>
      <c r="I2414" s="99" t="s">
        <v>31761</v>
      </c>
      <c r="J2414" s="46" t="s">
        <v>33128</v>
      </c>
      <c r="K2414" s="56"/>
      <c r="L2414" s="56"/>
      <c r="M2414" s="56">
        <f t="shared" si="242"/>
        <v>1905</v>
      </c>
      <c r="N2414" s="56"/>
      <c r="O2414" s="56">
        <f t="shared" si="243"/>
        <v>10</v>
      </c>
      <c r="P2414" s="56">
        <f t="shared" si="244"/>
        <v>13</v>
      </c>
      <c r="Q2414" s="2" t="str">
        <f t="shared" si="241"/>
        <v>&lt;a href="set03\wimbledon_news\wimbledon_news_1900_-_1905\miscellaneous\pierce,_belle_typhoid_october_13,_1905_p3_wn.pdf"&gt;Typhoid&lt;/a&gt;</v>
      </c>
    </row>
    <row r="2415" spans="1:17" x14ac:dyDescent="0.25">
      <c r="A2415" s="2">
        <v>7732</v>
      </c>
      <c r="B2415" s="4" t="s">
        <v>9001</v>
      </c>
      <c r="C2415" s="4" t="s">
        <v>9002</v>
      </c>
      <c r="D2415" s="52">
        <v>2113</v>
      </c>
      <c r="E2415" s="5" t="s">
        <v>11770</v>
      </c>
      <c r="F2415" s="5">
        <v>8</v>
      </c>
      <c r="G2415" s="5">
        <v>7</v>
      </c>
      <c r="H2415" s="5">
        <v>725</v>
      </c>
      <c r="I2415" t="s">
        <v>24160</v>
      </c>
      <c r="J2415" s="46" t="s">
        <v>33089</v>
      </c>
      <c r="K2415" s="56"/>
      <c r="L2415" s="56"/>
      <c r="M2415" s="56">
        <f t="shared" si="242"/>
        <v>1905</v>
      </c>
      <c r="N2415" s="56"/>
      <c r="O2415" s="56">
        <f t="shared" si="243"/>
        <v>10</v>
      </c>
      <c r="P2415" s="56">
        <f t="shared" si="244"/>
        <v>13</v>
      </c>
      <c r="Q2415" s="2" t="str">
        <f t="shared" si="241"/>
        <v>&lt;a href="set03\cg\cg_march_9,_1901_-_december_29,_1905\miscellaneous\walsh,_mrs._p_d_buggy_breaks_and_thrown_october_13,_1905_p8cg.pdf"&gt;Buggy breaks and thrown&lt;/a&gt;</v>
      </c>
    </row>
    <row r="2416" spans="1:17" x14ac:dyDescent="0.25">
      <c r="A2416" s="2">
        <v>7733</v>
      </c>
      <c r="B2416" s="4" t="s">
        <v>9003</v>
      </c>
      <c r="C2416" s="4" t="s">
        <v>5041</v>
      </c>
      <c r="D2416" s="52">
        <v>2113</v>
      </c>
      <c r="E2416" s="5" t="s">
        <v>11770</v>
      </c>
      <c r="F2416" s="5">
        <v>8</v>
      </c>
      <c r="G2416" s="5">
        <v>7</v>
      </c>
      <c r="H2416" s="5">
        <v>726</v>
      </c>
      <c r="I2416" t="s">
        <v>24161</v>
      </c>
      <c r="J2416" s="46" t="s">
        <v>33089</v>
      </c>
      <c r="K2416" s="56"/>
      <c r="L2416" s="56"/>
      <c r="M2416" s="56">
        <f t="shared" si="242"/>
        <v>1905</v>
      </c>
      <c r="N2416" s="56"/>
      <c r="O2416" s="56">
        <f t="shared" si="243"/>
        <v>10</v>
      </c>
      <c r="P2416" s="56">
        <f t="shared" si="244"/>
        <v>13</v>
      </c>
      <c r="Q2416" s="2" t="str">
        <f t="shared" si="241"/>
        <v>&lt;a href="set03\cg\cg_march_9,_1901_-_december_29,_1905\miscellaneous\walsh,_p_d_painful_accident_october_13,_1905_p8cg.pdf"&gt;Painful accident&lt;/a&gt;</v>
      </c>
    </row>
    <row r="2417" spans="1:17" x14ac:dyDescent="0.25">
      <c r="A2417" s="2">
        <v>8371</v>
      </c>
      <c r="B2417" s="4" t="s">
        <v>186</v>
      </c>
      <c r="C2417" s="4" t="s">
        <v>10203</v>
      </c>
      <c r="D2417" s="52">
        <v>2113</v>
      </c>
      <c r="E2417" s="5" t="s">
        <v>13632</v>
      </c>
      <c r="F2417" s="5">
        <v>2</v>
      </c>
      <c r="G2417" s="5">
        <v>42</v>
      </c>
      <c r="H2417" s="5">
        <v>7845</v>
      </c>
      <c r="I2417" s="99" t="s">
        <v>31802</v>
      </c>
      <c r="J2417" s="46" t="s">
        <v>33128</v>
      </c>
      <c r="K2417" s="56"/>
      <c r="L2417" s="56"/>
      <c r="M2417" s="56">
        <f t="shared" si="242"/>
        <v>1905</v>
      </c>
      <c r="N2417" s="56"/>
      <c r="O2417" s="56">
        <f t="shared" si="243"/>
        <v>10</v>
      </c>
      <c r="P2417" s="56">
        <f t="shared" si="244"/>
        <v>13</v>
      </c>
      <c r="Q2417" s="2" t="str">
        <f t="shared" si="241"/>
        <v>&lt;a href="set03\wimbledon_news\wimbledon_news_1900_-_1905\miscellaneous\wimbledon_school_notes_october_13,_1905_p2_wn.pdf"&gt;School Notes&lt;/a&gt;</v>
      </c>
    </row>
    <row r="2418" spans="1:17" x14ac:dyDescent="0.25">
      <c r="A2418" s="2">
        <v>2433</v>
      </c>
      <c r="B2418" s="4" t="s">
        <v>8225</v>
      </c>
      <c r="C2418" s="4" t="s">
        <v>8226</v>
      </c>
      <c r="D2418" s="52">
        <v>2117</v>
      </c>
      <c r="E2418" s="5" t="s">
        <v>13629</v>
      </c>
      <c r="F2418" s="5">
        <v>1</v>
      </c>
      <c r="G2418" s="5">
        <v>18</v>
      </c>
      <c r="H2418" s="5">
        <v>2808</v>
      </c>
      <c r="I2418" t="s">
        <v>27227</v>
      </c>
      <c r="J2418" s="46" t="s">
        <v>33100</v>
      </c>
      <c r="K2418" s="56"/>
      <c r="L2418" s="56"/>
      <c r="M2418" s="56">
        <f t="shared" si="242"/>
        <v>1905</v>
      </c>
      <c r="N2418" s="56"/>
      <c r="O2418" s="56">
        <f t="shared" si="243"/>
        <v>10</v>
      </c>
      <c r="P2418" s="56">
        <f t="shared" si="244"/>
        <v>17</v>
      </c>
      <c r="Q2418" s="2" t="str">
        <f t="shared" si="241"/>
        <v>&lt;a href="set01\miscellaneous_articles\he\1905_-_1907\griggs_history_october_17,_1905_p1_he.pdf"&gt;Part 1&lt;/a&gt;</v>
      </c>
    </row>
    <row r="2419" spans="1:17" x14ac:dyDescent="0.25">
      <c r="A2419" s="2">
        <v>2434</v>
      </c>
      <c r="B2419" s="4" t="s">
        <v>8225</v>
      </c>
      <c r="C2419" s="4" t="s">
        <v>8227</v>
      </c>
      <c r="D2419" s="52">
        <v>2117</v>
      </c>
      <c r="E2419" s="5" t="s">
        <v>13629</v>
      </c>
      <c r="F2419" s="5">
        <v>4</v>
      </c>
      <c r="G2419" s="5">
        <v>18</v>
      </c>
      <c r="H2419" s="5">
        <v>2809</v>
      </c>
      <c r="I2419" t="s">
        <v>27228</v>
      </c>
      <c r="J2419" s="46" t="s">
        <v>33100</v>
      </c>
      <c r="K2419" s="56"/>
      <c r="L2419" s="56"/>
      <c r="M2419" s="56">
        <f t="shared" si="242"/>
        <v>1905</v>
      </c>
      <c r="N2419" s="56"/>
      <c r="O2419" s="56">
        <f t="shared" si="243"/>
        <v>10</v>
      </c>
      <c r="P2419" s="56">
        <f t="shared" si="244"/>
        <v>17</v>
      </c>
      <c r="Q2419" s="2" t="str">
        <f t="shared" si="241"/>
        <v>&lt;a href="set01\miscellaneous_articles\he\1905_-_1907\griggs_history_pt_2_october_17,_1905_p1_he.pdf"&gt;Part 2&lt;/a&gt;</v>
      </c>
    </row>
    <row r="2420" spans="1:17" x14ac:dyDescent="0.25">
      <c r="A2420" s="2">
        <v>2435</v>
      </c>
      <c r="B2420" s="4" t="s">
        <v>8225</v>
      </c>
      <c r="C2420" s="4" t="s">
        <v>8228</v>
      </c>
      <c r="D2420" s="52">
        <v>2117</v>
      </c>
      <c r="E2420" s="5" t="s">
        <v>13629</v>
      </c>
      <c r="F2420" s="5">
        <v>5</v>
      </c>
      <c r="G2420" s="5">
        <v>18</v>
      </c>
      <c r="H2420" s="5">
        <v>2810</v>
      </c>
      <c r="I2420" t="s">
        <v>27229</v>
      </c>
      <c r="J2420" s="46" t="s">
        <v>33100</v>
      </c>
      <c r="K2420" s="56"/>
      <c r="L2420" s="56"/>
      <c r="M2420" s="56">
        <f t="shared" si="242"/>
        <v>1905</v>
      </c>
      <c r="N2420" s="56"/>
      <c r="O2420" s="56">
        <f t="shared" si="243"/>
        <v>10</v>
      </c>
      <c r="P2420" s="56">
        <f t="shared" si="244"/>
        <v>17</v>
      </c>
      <c r="Q2420" s="2" t="str">
        <f t="shared" si="241"/>
        <v>&lt;a href="set01\miscellaneous_articles\he\1905_-_1907\griggs_history_pt_3_october_17,_1905_p1_he.pdf"&gt;Part 3&lt;/a&gt;</v>
      </c>
    </row>
    <row r="2421" spans="1:17" x14ac:dyDescent="0.25">
      <c r="A2421" s="2">
        <v>2436</v>
      </c>
      <c r="B2421" s="4" t="s">
        <v>8225</v>
      </c>
      <c r="C2421" s="4" t="s">
        <v>8229</v>
      </c>
      <c r="D2421" s="52">
        <v>2117</v>
      </c>
      <c r="E2421" s="5" t="s">
        <v>13629</v>
      </c>
      <c r="F2421" s="5">
        <v>8</v>
      </c>
      <c r="G2421" s="5">
        <v>18</v>
      </c>
      <c r="H2421" s="5">
        <v>2811</v>
      </c>
      <c r="I2421" t="s">
        <v>27230</v>
      </c>
      <c r="J2421" s="46" t="s">
        <v>33100</v>
      </c>
      <c r="K2421" s="56"/>
      <c r="L2421" s="56"/>
      <c r="M2421" s="56">
        <f t="shared" si="242"/>
        <v>1905</v>
      </c>
      <c r="N2421" s="56"/>
      <c r="O2421" s="56">
        <f t="shared" si="243"/>
        <v>10</v>
      </c>
      <c r="P2421" s="56">
        <f t="shared" si="244"/>
        <v>17</v>
      </c>
      <c r="Q2421" s="2" t="str">
        <f t="shared" si="241"/>
        <v>&lt;a href="set01\miscellaneous_articles\he\1905_-_1907\griggs_history_pt_4_october_17,_1905_p8_he.pdf"&gt;Part 4&lt;/a&gt;</v>
      </c>
    </row>
    <row r="2422" spans="1:17" x14ac:dyDescent="0.25">
      <c r="A2422" s="2">
        <v>1161</v>
      </c>
      <c r="B2422" s="4" t="s">
        <v>4440</v>
      </c>
      <c r="C2422" s="4" t="s">
        <v>1607</v>
      </c>
      <c r="D2422" s="52">
        <v>2119</v>
      </c>
      <c r="E2422" s="5" t="s">
        <v>13636</v>
      </c>
      <c r="F2422" s="5">
        <v>1</v>
      </c>
      <c r="G2422" s="5">
        <v>17</v>
      </c>
      <c r="H2422" s="5">
        <v>2785</v>
      </c>
      <c r="I2422" t="s">
        <v>27193</v>
      </c>
      <c r="J2422" s="46" t="s">
        <v>33099</v>
      </c>
      <c r="K2422" s="56"/>
      <c r="L2422" s="56"/>
      <c r="M2422" s="56">
        <f t="shared" si="242"/>
        <v>1905</v>
      </c>
      <c r="N2422" s="56"/>
      <c r="O2422" s="56">
        <f t="shared" si="243"/>
        <v>10</v>
      </c>
      <c r="P2422" s="56">
        <f t="shared" si="244"/>
        <v>19</v>
      </c>
      <c r="Q2422" s="2" t="str">
        <f t="shared" si="241"/>
        <v>&lt;a href="set02\miscellaneous\griggs_county_sentinel\1899_-_1906\cooperstown_school_notes_october_19,_1905_p1_gcs.pdf"&gt;Notes&lt;/a&gt;</v>
      </c>
    </row>
    <row r="2423" spans="1:17" x14ac:dyDescent="0.25">
      <c r="A2423" s="2">
        <v>3661</v>
      </c>
      <c r="B2423" s="4" t="s">
        <v>1761</v>
      </c>
      <c r="C2423" s="4" t="s">
        <v>10203</v>
      </c>
      <c r="D2423" s="98">
        <v>2119</v>
      </c>
      <c r="E2423" s="5" t="s">
        <v>1756</v>
      </c>
      <c r="F2423" s="5">
        <v>6</v>
      </c>
      <c r="G2423" s="5">
        <v>27.1</v>
      </c>
      <c r="H2423" s="5"/>
      <c r="I2423" t="s">
        <v>32811</v>
      </c>
      <c r="J2423" s="46" t="s">
        <v>33113</v>
      </c>
      <c r="M2423" s="56">
        <f t="shared" si="242"/>
        <v>1905</v>
      </c>
      <c r="N2423" s="56"/>
      <c r="O2423" s="56">
        <f t="shared" si="243"/>
        <v>10</v>
      </c>
      <c r="P2423" s="56">
        <f t="shared" si="244"/>
        <v>19</v>
      </c>
      <c r="Q2423" s="2" t="str">
        <f t="shared" si="241"/>
        <v>&lt;a href="set01\hope_pioneer_jan1904todec1906\hsn\hope_school_notes_october_19_1905_p6_hp.pdf"&gt;School Notes&lt;/a&gt;</v>
      </c>
    </row>
    <row r="2424" spans="1:17" x14ac:dyDescent="0.25">
      <c r="A2424" s="2">
        <v>5293</v>
      </c>
      <c r="B2424" s="4" t="s">
        <v>2717</v>
      </c>
      <c r="C2424" s="4" t="s">
        <v>2718</v>
      </c>
      <c r="D2424" s="52">
        <v>2119</v>
      </c>
      <c r="E2424" s="5" t="s">
        <v>1756</v>
      </c>
      <c r="F2424" s="5">
        <v>1</v>
      </c>
      <c r="G2424" s="5">
        <v>27</v>
      </c>
      <c r="H2424" s="5">
        <v>6163</v>
      </c>
      <c r="I2424" t="s">
        <v>32663</v>
      </c>
      <c r="J2424" s="46" t="s">
        <v>32718</v>
      </c>
      <c r="K2424" s="56"/>
      <c r="L2424" s="56"/>
      <c r="M2424" s="56">
        <f t="shared" si="242"/>
        <v>1905</v>
      </c>
      <c r="N2424" s="56"/>
      <c r="O2424" s="56">
        <f t="shared" si="243"/>
        <v>10</v>
      </c>
      <c r="P2424" s="56">
        <f t="shared" si="244"/>
        <v>19</v>
      </c>
      <c r="Q2424" s="2" t="str">
        <f t="shared" si="241"/>
        <v>&lt;a href="set01\hope_pioneer_jan1904todec1906\misc\murphy_conductor_caboose_accident_october_19_1905_p1_hp.pdf"&gt;Caboose Accident&lt;/a&gt;</v>
      </c>
    </row>
    <row r="2425" spans="1:17" x14ac:dyDescent="0.25">
      <c r="A2425" s="2">
        <v>8073</v>
      </c>
      <c r="B2425" s="4" t="s">
        <v>2757</v>
      </c>
      <c r="C2425" s="4" t="s">
        <v>2718</v>
      </c>
      <c r="D2425" s="52">
        <v>2119</v>
      </c>
      <c r="E2425" s="5" t="s">
        <v>1756</v>
      </c>
      <c r="F2425" s="5">
        <v>1</v>
      </c>
      <c r="G2425" s="5">
        <v>27</v>
      </c>
      <c r="H2425" s="5">
        <v>6205</v>
      </c>
      <c r="I2425" t="s">
        <v>32664</v>
      </c>
      <c r="J2425" s="46" t="s">
        <v>32718</v>
      </c>
      <c r="K2425" s="56"/>
      <c r="L2425" s="56"/>
      <c r="M2425" s="56">
        <f t="shared" si="242"/>
        <v>1905</v>
      </c>
      <c r="N2425" s="56"/>
      <c r="O2425" s="56">
        <f t="shared" si="243"/>
        <v>10</v>
      </c>
      <c r="P2425" s="56">
        <f t="shared" si="244"/>
        <v>19</v>
      </c>
      <c r="Q2425" s="2" t="str">
        <f t="shared" si="241"/>
        <v>&lt;a href="set01\hope_pioneer_jan1904todec1906\misc\wasem_ben_caboose_accident_october_19_1905_p1_hp.pdf"&gt;Caboose Accident&lt;/a&gt;</v>
      </c>
    </row>
    <row r="2426" spans="1:17" x14ac:dyDescent="0.25">
      <c r="A2426" s="2">
        <v>2074</v>
      </c>
      <c r="B2426" s="4" t="s">
        <v>8807</v>
      </c>
      <c r="C2426" s="4" t="s">
        <v>8808</v>
      </c>
      <c r="D2426" s="52">
        <v>2120</v>
      </c>
      <c r="E2426" s="5" t="s">
        <v>11770</v>
      </c>
      <c r="F2426" s="5">
        <v>1</v>
      </c>
      <c r="G2426" s="5">
        <v>7</v>
      </c>
      <c r="H2426" s="5">
        <v>565</v>
      </c>
      <c r="I2426" t="s">
        <v>24162</v>
      </c>
      <c r="J2426" s="46" t="s">
        <v>33089</v>
      </c>
      <c r="K2426" s="56"/>
      <c r="L2426" s="56"/>
      <c r="M2426" s="56">
        <f t="shared" si="242"/>
        <v>1905</v>
      </c>
      <c r="N2426" s="56"/>
      <c r="O2426" s="56">
        <f t="shared" si="243"/>
        <v>10</v>
      </c>
      <c r="P2426" s="56">
        <f t="shared" si="244"/>
        <v>20</v>
      </c>
      <c r="Q2426" s="2" t="str">
        <f t="shared" si="241"/>
        <v>&lt;a href="set03\cg\cg_march_9,_1901_-_december_29,_1905\miscellaneous\gaffney,_pete_cook_burned_badly_october_20,_1905_p1_cg.pdf"&gt;Cook burned badly&lt;/a&gt;</v>
      </c>
    </row>
    <row r="2427" spans="1:17" x14ac:dyDescent="0.25">
      <c r="A2427" s="2">
        <v>7196</v>
      </c>
      <c r="B2427" s="4" t="s">
        <v>8969</v>
      </c>
      <c r="C2427" s="4" t="s">
        <v>8970</v>
      </c>
      <c r="D2427" s="52">
        <v>2120</v>
      </c>
      <c r="E2427" s="5" t="s">
        <v>11770</v>
      </c>
      <c r="F2427" s="5">
        <v>8</v>
      </c>
      <c r="G2427" s="5">
        <v>7</v>
      </c>
      <c r="H2427" s="5">
        <v>705</v>
      </c>
      <c r="I2427" t="s">
        <v>24163</v>
      </c>
      <c r="J2427" s="46" t="s">
        <v>33089</v>
      </c>
      <c r="K2427" s="56"/>
      <c r="L2427" s="56"/>
      <c r="M2427" s="56">
        <f t="shared" si="242"/>
        <v>1905</v>
      </c>
      <c r="N2427" s="56"/>
      <c r="O2427" s="56">
        <f t="shared" si="243"/>
        <v>10</v>
      </c>
      <c r="P2427" s="56">
        <f t="shared" si="244"/>
        <v>20</v>
      </c>
      <c r="Q2427" s="2" t="str">
        <f t="shared" si="241"/>
        <v>&lt;a href="set03\cg\cg_march_9,_1901_-_december_29,_1905\miscellaneous\suchla,_andrew_critical_condition_october_20,_1905_p8_cg.pdf"&gt;Critical condition&lt;/a&gt;</v>
      </c>
    </row>
    <row r="2428" spans="1:17" x14ac:dyDescent="0.25">
      <c r="A2428" s="2">
        <v>7553</v>
      </c>
      <c r="B2428" s="4" t="s">
        <v>8987</v>
      </c>
      <c r="C2428" s="4" t="s">
        <v>8988</v>
      </c>
      <c r="D2428" s="52">
        <v>2120</v>
      </c>
      <c r="E2428" s="5" t="s">
        <v>11770</v>
      </c>
      <c r="F2428" s="5">
        <v>8</v>
      </c>
      <c r="G2428" s="5">
        <v>7</v>
      </c>
      <c r="H2428" s="5">
        <v>715</v>
      </c>
      <c r="I2428" t="s">
        <v>24164</v>
      </c>
      <c r="J2428" s="46" t="s">
        <v>33089</v>
      </c>
      <c r="K2428" s="56"/>
      <c r="L2428" s="56"/>
      <c r="M2428" s="56">
        <f t="shared" si="242"/>
        <v>1905</v>
      </c>
      <c r="N2428" s="56"/>
      <c r="O2428" s="56">
        <f t="shared" si="243"/>
        <v>10</v>
      </c>
      <c r="P2428" s="56">
        <f t="shared" si="244"/>
        <v>20</v>
      </c>
      <c r="Q2428" s="2" t="str">
        <f t="shared" si="241"/>
        <v>&lt;a href="set03\cg\cg_march_9,_1901_-_december_29,_1905\miscellaneous\tucker,_h_n_burglar_at_home_october_20,_1905_p8_cg.pdf"&gt;Burglar at home&lt;/a&gt;</v>
      </c>
    </row>
    <row r="2429" spans="1:17" x14ac:dyDescent="0.25">
      <c r="A2429" s="2">
        <v>8372</v>
      </c>
      <c r="B2429" s="4" t="s">
        <v>186</v>
      </c>
      <c r="C2429" s="4" t="s">
        <v>10203</v>
      </c>
      <c r="D2429" s="52">
        <v>2120</v>
      </c>
      <c r="E2429" s="5" t="s">
        <v>13632</v>
      </c>
      <c r="F2429" s="5">
        <v>2</v>
      </c>
      <c r="G2429" s="5">
        <v>42</v>
      </c>
      <c r="H2429" s="5">
        <v>7846</v>
      </c>
      <c r="I2429" s="99" t="s">
        <v>31803</v>
      </c>
      <c r="J2429" s="46" t="s">
        <v>33128</v>
      </c>
      <c r="K2429" s="56"/>
      <c r="L2429" s="56"/>
      <c r="M2429" s="56">
        <f t="shared" si="242"/>
        <v>1905</v>
      </c>
      <c r="N2429" s="56"/>
      <c r="O2429" s="56">
        <f t="shared" si="243"/>
        <v>10</v>
      </c>
      <c r="P2429" s="56">
        <f t="shared" si="244"/>
        <v>20</v>
      </c>
      <c r="Q2429" s="2" t="str">
        <f t="shared" si="241"/>
        <v>&lt;a href="set03\wimbledon_news\wimbledon_news_1900_-_1905\miscellaneous\wimbledon_school_notes_october_20,_1905_p2_wn.pdf"&gt;School Notes&lt;/a&gt;</v>
      </c>
    </row>
    <row r="2430" spans="1:17" x14ac:dyDescent="0.25">
      <c r="A2430" s="2">
        <v>3662</v>
      </c>
      <c r="B2430" s="4" t="s">
        <v>1761</v>
      </c>
      <c r="C2430" s="4" t="s">
        <v>10203</v>
      </c>
      <c r="D2430" s="98">
        <v>2126</v>
      </c>
      <c r="E2430" s="5" t="s">
        <v>1756</v>
      </c>
      <c r="F2430" s="5">
        <v>5</v>
      </c>
      <c r="G2430" s="5">
        <v>27.1</v>
      </c>
      <c r="H2430" s="5"/>
      <c r="I2430" t="s">
        <v>32814</v>
      </c>
      <c r="J2430" s="46" t="s">
        <v>33113</v>
      </c>
      <c r="M2430" s="56">
        <f t="shared" si="242"/>
        <v>1905</v>
      </c>
      <c r="N2430" s="56"/>
      <c r="O2430" s="56">
        <f t="shared" si="243"/>
        <v>10</v>
      </c>
      <c r="P2430" s="56">
        <f t="shared" si="244"/>
        <v>26</v>
      </c>
      <c r="Q2430" s="2" t="str">
        <f t="shared" si="241"/>
        <v>&lt;a href="set01\hope_pioneer_jan1904todec1906\hsn\hope_school_notes_october_26_1905_p5_hp.pdf"&gt;School Notes&lt;/a&gt;</v>
      </c>
    </row>
    <row r="2431" spans="1:17" x14ac:dyDescent="0.25">
      <c r="A2431" s="2">
        <v>5040</v>
      </c>
      <c r="B2431" s="4" t="s">
        <v>10152</v>
      </c>
      <c r="C2431" s="4" t="s">
        <v>10153</v>
      </c>
      <c r="D2431" s="52">
        <v>2127</v>
      </c>
      <c r="E2431" s="5" t="s">
        <v>13632</v>
      </c>
      <c r="F2431" s="5">
        <v>3</v>
      </c>
      <c r="G2431" s="5">
        <v>42</v>
      </c>
      <c r="H2431" s="5">
        <v>7787</v>
      </c>
      <c r="I2431" s="99" t="s">
        <v>31762</v>
      </c>
      <c r="J2431" s="46" t="s">
        <v>33128</v>
      </c>
      <c r="K2431" s="56"/>
      <c r="L2431" s="56"/>
      <c r="M2431" s="56">
        <f t="shared" si="242"/>
        <v>1905</v>
      </c>
      <c r="N2431" s="56"/>
      <c r="O2431" s="56">
        <f t="shared" si="243"/>
        <v>10</v>
      </c>
      <c r="P2431" s="56">
        <f t="shared" si="244"/>
        <v>27</v>
      </c>
      <c r="Q2431" s="2" t="str">
        <f t="shared" si="241"/>
        <v>&lt;a href="set03\wimbledon_news\wimbledon_news_1900_-_1905\miscellaneous\mcdonald,_william_carrier_rfd#1_october_27,_1905_p3_wn.pdf"&gt;Carrier RFD#1&lt;/a&gt;</v>
      </c>
    </row>
    <row r="2432" spans="1:17" x14ac:dyDescent="0.25">
      <c r="A2432" s="2">
        <v>5411</v>
      </c>
      <c r="B2432" s="4" t="s">
        <v>10029</v>
      </c>
      <c r="C2432" s="4" t="s">
        <v>10157</v>
      </c>
      <c r="D2432" s="52">
        <v>2127</v>
      </c>
      <c r="E2432" s="5" t="s">
        <v>13632</v>
      </c>
      <c r="F2432" s="5">
        <v>3</v>
      </c>
      <c r="G2432" s="5">
        <v>42</v>
      </c>
      <c r="H2432" s="5">
        <v>7790</v>
      </c>
      <c r="I2432" s="99" t="s">
        <v>31763</v>
      </c>
      <c r="J2432" s="46" t="s">
        <v>33128</v>
      </c>
      <c r="K2432" s="56"/>
      <c r="L2432" s="56"/>
      <c r="M2432" s="56">
        <f t="shared" si="242"/>
        <v>1905</v>
      </c>
      <c r="N2432" s="56"/>
      <c r="O2432" s="56">
        <f t="shared" si="243"/>
        <v>10</v>
      </c>
      <c r="P2432" s="56">
        <f t="shared" si="244"/>
        <v>27</v>
      </c>
      <c r="Q2432" s="2" t="str">
        <f t="shared" si="241"/>
        <v>&lt;a href="set03\wimbledon_news\wimbledon_news_1900_-_1905\miscellaneous\netting,_august_little_change_to_go_to_fargo_october_27,_1905_p3_wn.pdf"&gt;Little Change to go to Fargo&lt;/a&gt;</v>
      </c>
    </row>
    <row r="2433" spans="1:17" x14ac:dyDescent="0.25">
      <c r="A2433" s="2">
        <v>5867</v>
      </c>
      <c r="B2433" s="4" t="s">
        <v>10159</v>
      </c>
      <c r="C2433" s="4" t="s">
        <v>10160</v>
      </c>
      <c r="D2433" s="52">
        <v>2127</v>
      </c>
      <c r="E2433" s="5" t="s">
        <v>13632</v>
      </c>
      <c r="F2433" s="5">
        <v>1</v>
      </c>
      <c r="G2433" s="5">
        <v>42</v>
      </c>
      <c r="H2433" s="5">
        <v>7793</v>
      </c>
      <c r="I2433" s="99" t="s">
        <v>31764</v>
      </c>
      <c r="J2433" s="46" t="s">
        <v>33128</v>
      </c>
      <c r="K2433" s="56"/>
      <c r="L2433" s="56"/>
      <c r="M2433" s="56">
        <f t="shared" ref="M2433:M2464" si="245">YEAR(D2433)</f>
        <v>1905</v>
      </c>
      <c r="N2433" s="56"/>
      <c r="O2433" s="56">
        <f t="shared" ref="O2433:O2464" si="246">MONTH(D2433)</f>
        <v>10</v>
      </c>
      <c r="P2433" s="56">
        <f t="shared" ref="P2433:P2464" si="247">DAY(D2433)</f>
        <v>27</v>
      </c>
      <c r="Q2433" s="2" t="str">
        <f t="shared" si="241"/>
        <v>&lt;a href="set03\wimbledon_news\wimbledon_news_1900_-_1905\miscellaneous\phelps,_e_f_face_with_death_ride_october_27,_1905_p1_wn.pdf"&gt;Face with Death Ride&lt;/a&gt;</v>
      </c>
    </row>
    <row r="2434" spans="1:17" x14ac:dyDescent="0.25">
      <c r="A2434" s="2">
        <v>5911</v>
      </c>
      <c r="B2434" s="4" t="s">
        <v>10162</v>
      </c>
      <c r="C2434" s="4" t="s">
        <v>645</v>
      </c>
      <c r="D2434" s="52">
        <v>2127</v>
      </c>
      <c r="E2434" s="5" t="s">
        <v>13632</v>
      </c>
      <c r="F2434" s="5">
        <v>3</v>
      </c>
      <c r="G2434" s="5">
        <v>42</v>
      </c>
      <c r="H2434" s="5">
        <v>7796</v>
      </c>
      <c r="I2434" s="99" t="s">
        <v>31765</v>
      </c>
      <c r="J2434" s="46" t="s">
        <v>33128</v>
      </c>
      <c r="K2434" s="56"/>
      <c r="L2434" s="56"/>
      <c r="M2434" s="56">
        <f t="shared" si="245"/>
        <v>1905</v>
      </c>
      <c r="N2434" s="56"/>
      <c r="O2434" s="56">
        <f t="shared" si="246"/>
        <v>10</v>
      </c>
      <c r="P2434" s="56">
        <f t="shared" si="247"/>
        <v>27</v>
      </c>
      <c r="Q2434" s="2" t="str">
        <f t="shared" ref="Q2434:Q2497" si="248">"&lt;a href="&amp;""""&amp;J2434&amp;"\"&amp;I2434&amp;"""&gt;"&amp;C2434&amp;"&lt;/a&gt;"</f>
        <v>&lt;a href="set03\wimbledon_news\wimbledon_news_1900_-_1905\miscellaneous\pierce,_bella_recovering_october_27,_1905_p3_wn.pdf"&gt;Recovering&lt;/a&gt;</v>
      </c>
    </row>
    <row r="2435" spans="1:17" x14ac:dyDescent="0.25">
      <c r="A2435" s="2">
        <v>5959</v>
      </c>
      <c r="B2435" s="4" t="s">
        <v>12639</v>
      </c>
      <c r="C2435" s="4" t="s">
        <v>1607</v>
      </c>
      <c r="D2435" s="52">
        <v>2127</v>
      </c>
      <c r="E2435" s="5" t="s">
        <v>11770</v>
      </c>
      <c r="F2435" s="5">
        <v>3</v>
      </c>
      <c r="G2435" s="5">
        <v>7</v>
      </c>
      <c r="H2435" s="5">
        <v>657</v>
      </c>
      <c r="I2435" t="s">
        <v>24165</v>
      </c>
      <c r="J2435" s="46" t="s">
        <v>33089</v>
      </c>
      <c r="K2435" s="56"/>
      <c r="L2435" s="56"/>
      <c r="M2435" s="56">
        <f t="shared" si="245"/>
        <v>1905</v>
      </c>
      <c r="N2435" s="56"/>
      <c r="O2435" s="56">
        <f t="shared" si="246"/>
        <v>10</v>
      </c>
      <c r="P2435" s="56">
        <f t="shared" si="247"/>
        <v>27</v>
      </c>
      <c r="Q2435" s="2" t="str">
        <f t="shared" si="248"/>
        <v>&lt;a href="set03\cg\cg_march_9,_1901_-_december_29,_1905\miscellaneous\pleasantview_notes_october_27,_1905_p3_cg.pdf"&gt;Notes&lt;/a&gt;</v>
      </c>
    </row>
    <row r="2436" spans="1:17" x14ac:dyDescent="0.25">
      <c r="A2436" s="2">
        <v>8373</v>
      </c>
      <c r="B2436" s="4" t="s">
        <v>186</v>
      </c>
      <c r="C2436" s="4" t="s">
        <v>10203</v>
      </c>
      <c r="D2436" s="52">
        <v>2127</v>
      </c>
      <c r="E2436" s="5" t="s">
        <v>13632</v>
      </c>
      <c r="F2436" s="5">
        <v>2</v>
      </c>
      <c r="G2436" s="5">
        <v>42</v>
      </c>
      <c r="H2436" s="5">
        <v>7847</v>
      </c>
      <c r="I2436" s="99" t="s">
        <v>31804</v>
      </c>
      <c r="J2436" s="46" t="s">
        <v>33128</v>
      </c>
      <c r="K2436" s="56"/>
      <c r="L2436" s="56"/>
      <c r="M2436" s="56">
        <f t="shared" si="245"/>
        <v>1905</v>
      </c>
      <c r="N2436" s="56"/>
      <c r="O2436" s="56">
        <f t="shared" si="246"/>
        <v>10</v>
      </c>
      <c r="P2436" s="56">
        <f t="shared" si="247"/>
        <v>27</v>
      </c>
      <c r="Q2436" s="2" t="str">
        <f t="shared" si="248"/>
        <v>&lt;a href="set03\wimbledon_news\wimbledon_news_1900_-_1905\miscellaneous\wimbledon_school_notes_october_27,_1905_p2_wn.pdf"&gt;School Notes&lt;/a&gt;</v>
      </c>
    </row>
    <row r="2437" spans="1:17" x14ac:dyDescent="0.25">
      <c r="A2437" s="2">
        <v>8393</v>
      </c>
      <c r="B2437" s="4" t="s">
        <v>10193</v>
      </c>
      <c r="C2437" s="4" t="s">
        <v>10194</v>
      </c>
      <c r="D2437" s="52">
        <v>2127</v>
      </c>
      <c r="E2437" s="5" t="s">
        <v>13632</v>
      </c>
      <c r="F2437" s="5">
        <v>3</v>
      </c>
      <c r="G2437" s="5">
        <v>42</v>
      </c>
      <c r="H2437" s="5">
        <v>7864</v>
      </c>
      <c r="I2437" s="99" t="s">
        <v>31766</v>
      </c>
      <c r="J2437" s="46" t="s">
        <v>33128</v>
      </c>
      <c r="K2437" s="56"/>
      <c r="L2437" s="56"/>
      <c r="M2437" s="56">
        <f t="shared" si="245"/>
        <v>1905</v>
      </c>
      <c r="N2437" s="56"/>
      <c r="O2437" s="56">
        <f t="shared" si="246"/>
        <v>10</v>
      </c>
      <c r="P2437" s="56">
        <f t="shared" si="247"/>
        <v>27</v>
      </c>
      <c r="Q2437" s="2" t="str">
        <f t="shared" si="248"/>
        <v>&lt;a href="set03\wimbledon_news\wimbledon_news_1900_-_1905\miscellaneous\wimbledon_po_rfd#1_carrier_assigned_october_27,_1905_p3_wn.pdf"&gt;Post Office - RFD#1 Carrier assigned&lt;/a&gt;</v>
      </c>
    </row>
    <row r="2438" spans="1:17" x14ac:dyDescent="0.25">
      <c r="A2438" s="2">
        <v>596</v>
      </c>
      <c r="B2438" s="4" t="s">
        <v>9325</v>
      </c>
      <c r="C2438" s="4" t="s">
        <v>9326</v>
      </c>
      <c r="D2438" s="52">
        <v>2133</v>
      </c>
      <c r="E2438" s="5" t="s">
        <v>13633</v>
      </c>
      <c r="F2438" s="5">
        <v>1</v>
      </c>
      <c r="G2438" s="5">
        <v>30</v>
      </c>
      <c r="H2438" s="5">
        <v>6315</v>
      </c>
      <c r="I2438" t="s">
        <v>30330</v>
      </c>
      <c r="J2438" s="46" t="s">
        <v>33118</v>
      </c>
      <c r="K2438" s="56"/>
      <c r="L2438" s="56"/>
      <c r="M2438" s="56">
        <f t="shared" si="245"/>
        <v>1905</v>
      </c>
      <c r="N2438" s="56"/>
      <c r="O2438" s="56">
        <f t="shared" si="246"/>
        <v>11</v>
      </c>
      <c r="P2438" s="56">
        <f t="shared" si="247"/>
        <v>2</v>
      </c>
      <c r="Q2438" s="2" t="str">
        <f t="shared" si="248"/>
        <v>&lt;a href="set03\se\se_september_4,_1902_-_december_28,_1905\miscellaneous\brewster,_w_k_model_thrashing_crew_and_to_move_november_2,_1905_p1_se.pdf"&gt;Model Thrashing Crew and to move&lt;/a&gt;</v>
      </c>
    </row>
    <row r="2439" spans="1:17" x14ac:dyDescent="0.25">
      <c r="A2439" s="2">
        <v>1162</v>
      </c>
      <c r="B2439" s="4" t="s">
        <v>4440</v>
      </c>
      <c r="C2439" s="4" t="s">
        <v>1607</v>
      </c>
      <c r="D2439" s="52">
        <v>2133</v>
      </c>
      <c r="E2439" s="5" t="s">
        <v>13636</v>
      </c>
      <c r="F2439" s="5">
        <v>4</v>
      </c>
      <c r="G2439" s="5">
        <v>17</v>
      </c>
      <c r="H2439" s="5">
        <v>2782</v>
      </c>
      <c r="I2439" t="s">
        <v>27194</v>
      </c>
      <c r="J2439" s="46" t="s">
        <v>33099</v>
      </c>
      <c r="K2439" s="56"/>
      <c r="L2439" s="56"/>
      <c r="M2439" s="56">
        <f t="shared" si="245"/>
        <v>1905</v>
      </c>
      <c r="N2439" s="56"/>
      <c r="O2439" s="56">
        <f t="shared" si="246"/>
        <v>11</v>
      </c>
      <c r="P2439" s="56">
        <f t="shared" si="247"/>
        <v>2</v>
      </c>
      <c r="Q2439" s="2" t="str">
        <f t="shared" si="248"/>
        <v>&lt;a href="set02\miscellaneous\griggs_county_sentinel\1899_-_1906\cooperstown_school_notes_november_2,_1905_p4_gcs.pdf"&gt;Notes&lt;/a&gt;</v>
      </c>
    </row>
    <row r="2440" spans="1:17" x14ac:dyDescent="0.25">
      <c r="A2440" s="2">
        <v>3663</v>
      </c>
      <c r="B2440" s="4" t="s">
        <v>1761</v>
      </c>
      <c r="C2440" s="4" t="s">
        <v>10203</v>
      </c>
      <c r="D2440" s="98">
        <v>2133</v>
      </c>
      <c r="E2440" s="5" t="s">
        <v>1756</v>
      </c>
      <c r="F2440" s="5">
        <v>5</v>
      </c>
      <c r="G2440" s="5">
        <v>27.1</v>
      </c>
      <c r="H2440" s="5"/>
      <c r="I2440" t="s">
        <v>32798</v>
      </c>
      <c r="J2440" s="46" t="s">
        <v>33113</v>
      </c>
      <c r="M2440" s="56">
        <f t="shared" si="245"/>
        <v>1905</v>
      </c>
      <c r="N2440" s="56"/>
      <c r="O2440" s="56">
        <f t="shared" si="246"/>
        <v>11</v>
      </c>
      <c r="P2440" s="56">
        <f t="shared" si="247"/>
        <v>2</v>
      </c>
      <c r="Q2440" s="2" t="str">
        <f t="shared" si="248"/>
        <v>&lt;a href="set01\hope_pioneer_jan1904todec1906\hsn\hope_school_notes_november_2_1905_p5_hp.pdf"&gt;School Notes&lt;/a&gt;</v>
      </c>
    </row>
    <row r="2441" spans="1:17" x14ac:dyDescent="0.25">
      <c r="A2441" s="2">
        <v>4028</v>
      </c>
      <c r="B2441" s="4" t="s">
        <v>6602</v>
      </c>
      <c r="C2441" s="4" t="s">
        <v>6603</v>
      </c>
      <c r="D2441" s="12">
        <v>2133</v>
      </c>
      <c r="E2441" s="5" t="s">
        <v>13631</v>
      </c>
      <c r="F2441" s="5">
        <v>5</v>
      </c>
      <c r="G2441" s="5">
        <v>3</v>
      </c>
      <c r="H2441" s="5">
        <v>60</v>
      </c>
      <c r="I2441" s="47" t="s">
        <v>23417</v>
      </c>
      <c r="J2441" s="46" t="s">
        <v>33085</v>
      </c>
      <c r="K2441" s="56"/>
      <c r="L2441" s="56"/>
      <c r="M2441" s="56">
        <f t="shared" si="245"/>
        <v>1905</v>
      </c>
      <c r="N2441" s="56"/>
      <c r="O2441" s="56">
        <f t="shared" si="246"/>
        <v>11</v>
      </c>
      <c r="P2441" s="56">
        <f t="shared" si="247"/>
        <v>2</v>
      </c>
      <c r="Q2441" s="2" t="str">
        <f t="shared" si="248"/>
        <v>&lt;a href="set01\miscellaneous_articles\cooperstown_courier\1904_-_1905\jones,_steve_r_held_up_west_of_town_november_2,_1905_p5_cc.pdf"&gt;Held up west of town&lt;/a&gt;</v>
      </c>
    </row>
    <row r="2442" spans="1:17" x14ac:dyDescent="0.25">
      <c r="A2442" s="2">
        <v>5891</v>
      </c>
      <c r="B2442" s="4" t="s">
        <v>6940</v>
      </c>
      <c r="C2442" s="4" t="s">
        <v>8095</v>
      </c>
      <c r="D2442" s="52">
        <v>2133</v>
      </c>
      <c r="E2442" s="5" t="s">
        <v>13636</v>
      </c>
      <c r="F2442" s="5">
        <v>5</v>
      </c>
      <c r="G2442" s="5">
        <v>17</v>
      </c>
      <c r="H2442" s="5">
        <v>2797</v>
      </c>
      <c r="I2442" t="s">
        <v>27195</v>
      </c>
      <c r="J2442" s="46" t="s">
        <v>33099</v>
      </c>
      <c r="K2442" s="56"/>
      <c r="L2442" s="56"/>
      <c r="M2442" s="56">
        <f t="shared" si="245"/>
        <v>1905</v>
      </c>
      <c r="N2442" s="56"/>
      <c r="O2442" s="56">
        <f t="shared" si="246"/>
        <v>11</v>
      </c>
      <c r="P2442" s="56">
        <f t="shared" si="247"/>
        <v>2</v>
      </c>
      <c r="Q2442" s="2" t="str">
        <f t="shared" si="248"/>
        <v>&lt;a href="set02\miscellaneous\griggs_county_sentinel\1899_-_1906\piatt_electric_co._november_2,_1905_p5_gcs.pdf"&gt;Progress of installation&lt;/a&gt;</v>
      </c>
    </row>
    <row r="2443" spans="1:17" x14ac:dyDescent="0.25">
      <c r="A2443" s="2">
        <v>5159</v>
      </c>
      <c r="B2443" s="4" t="s">
        <v>8878</v>
      </c>
      <c r="C2443" s="4" t="s">
        <v>8879</v>
      </c>
      <c r="D2443" s="52">
        <v>2134</v>
      </c>
      <c r="E2443" s="5" t="s">
        <v>11770</v>
      </c>
      <c r="F2443" s="5">
        <v>1</v>
      </c>
      <c r="G2443" s="5">
        <v>7</v>
      </c>
      <c r="H2443" s="5">
        <v>604</v>
      </c>
      <c r="I2443" t="s">
        <v>24166</v>
      </c>
      <c r="J2443" s="46" t="s">
        <v>33089</v>
      </c>
      <c r="K2443" s="56"/>
      <c r="L2443" s="56"/>
      <c r="M2443" s="56">
        <f t="shared" si="245"/>
        <v>1905</v>
      </c>
      <c r="N2443" s="56"/>
      <c r="O2443" s="56">
        <f t="shared" si="246"/>
        <v>11</v>
      </c>
      <c r="P2443" s="56">
        <f t="shared" si="247"/>
        <v>3</v>
      </c>
      <c r="Q2443" s="2" t="str">
        <f t="shared" si="248"/>
        <v>&lt;a href="set03\cg\cg_march_9,_1901_-_december_29,_1905\miscellaneous\mikleton,_mike_peculiar_accident_november_3,_1905_p1_cg.pdf"&gt;Peculiar Accident&lt;/a&gt;</v>
      </c>
    </row>
    <row r="2444" spans="1:17" x14ac:dyDescent="0.25">
      <c r="A2444" s="2">
        <v>5960</v>
      </c>
      <c r="B2444" s="4" t="s">
        <v>12639</v>
      </c>
      <c r="C2444" s="4" t="s">
        <v>1607</v>
      </c>
      <c r="D2444" s="52">
        <v>2134</v>
      </c>
      <c r="E2444" s="5" t="s">
        <v>11770</v>
      </c>
      <c r="F2444" s="5">
        <v>1</v>
      </c>
      <c r="G2444" s="5">
        <v>7</v>
      </c>
      <c r="H2444" s="5">
        <v>652</v>
      </c>
      <c r="I2444" t="s">
        <v>24167</v>
      </c>
      <c r="J2444" s="46" t="s">
        <v>33089</v>
      </c>
      <c r="K2444" s="56"/>
      <c r="L2444" s="56"/>
      <c r="M2444" s="56">
        <f t="shared" si="245"/>
        <v>1905</v>
      </c>
      <c r="N2444" s="56"/>
      <c r="O2444" s="56">
        <f t="shared" si="246"/>
        <v>11</v>
      </c>
      <c r="P2444" s="56">
        <f t="shared" si="247"/>
        <v>3</v>
      </c>
      <c r="Q2444" s="2" t="str">
        <f t="shared" si="248"/>
        <v>&lt;a href="set03\cg\cg_march_9,_1901_-_december_29,_1905\miscellaneous\pleasantview_notes_november_3,_1905_p1_cg.pdf"&gt;Notes&lt;/a&gt;</v>
      </c>
    </row>
    <row r="2445" spans="1:17" x14ac:dyDescent="0.25">
      <c r="A2445" s="2">
        <v>6420</v>
      </c>
      <c r="B2445" s="4" t="s">
        <v>8951</v>
      </c>
      <c r="C2445" s="4" t="s">
        <v>8879</v>
      </c>
      <c r="D2445" s="52">
        <v>2134</v>
      </c>
      <c r="E2445" s="5" t="s">
        <v>11770</v>
      </c>
      <c r="F2445" s="5">
        <v>1</v>
      </c>
      <c r="G2445" s="5">
        <v>7</v>
      </c>
      <c r="H2445" s="5">
        <v>693</v>
      </c>
      <c r="I2445" t="s">
        <v>24168</v>
      </c>
      <c r="J2445" s="46" t="s">
        <v>33089</v>
      </c>
      <c r="K2445" s="56"/>
      <c r="L2445" s="56"/>
      <c r="M2445" s="56">
        <f t="shared" si="245"/>
        <v>1905</v>
      </c>
      <c r="N2445" s="56"/>
      <c r="O2445" s="56">
        <f t="shared" si="246"/>
        <v>11</v>
      </c>
      <c r="P2445" s="56">
        <f t="shared" si="247"/>
        <v>3</v>
      </c>
      <c r="Q2445" s="2" t="str">
        <f t="shared" si="248"/>
        <v>&lt;a href="set03\cg\cg_march_9,_1901_-_december_29,_1905\miscellaneous\scheler,_herman_peculiar_accident_november_3,_1905_p1_cg.pdf"&gt;Peculiar Accident&lt;/a&gt;</v>
      </c>
    </row>
    <row r="2446" spans="1:17" x14ac:dyDescent="0.25">
      <c r="A2446" s="2">
        <v>8374</v>
      </c>
      <c r="B2446" s="4" t="s">
        <v>186</v>
      </c>
      <c r="C2446" s="4" t="s">
        <v>10203</v>
      </c>
      <c r="D2446" s="52">
        <v>2134</v>
      </c>
      <c r="E2446" s="5" t="s">
        <v>13632</v>
      </c>
      <c r="F2446" s="5">
        <v>2</v>
      </c>
      <c r="G2446" s="5">
        <v>42</v>
      </c>
      <c r="H2446" s="5">
        <v>7838</v>
      </c>
      <c r="I2446" s="99" t="s">
        <v>31805</v>
      </c>
      <c r="J2446" s="46" t="s">
        <v>33128</v>
      </c>
      <c r="K2446" s="56"/>
      <c r="L2446" s="56"/>
      <c r="M2446" s="56">
        <f t="shared" si="245"/>
        <v>1905</v>
      </c>
      <c r="N2446" s="56"/>
      <c r="O2446" s="56">
        <f t="shared" si="246"/>
        <v>11</v>
      </c>
      <c r="P2446" s="56">
        <f t="shared" si="247"/>
        <v>3</v>
      </c>
      <c r="Q2446" s="2" t="str">
        <f t="shared" si="248"/>
        <v>&lt;a href="set03\wimbledon_news\wimbledon_news_1900_-_1905\miscellaneous\wimbledon_school_notes_november_3,_1905_p2_wn.pdf"&gt;School Notes&lt;/a&gt;</v>
      </c>
    </row>
    <row r="2447" spans="1:17" x14ac:dyDescent="0.25">
      <c r="A2447" s="2">
        <v>1163</v>
      </c>
      <c r="B2447" s="4" t="s">
        <v>4440</v>
      </c>
      <c r="C2447" s="4" t="s">
        <v>1607</v>
      </c>
      <c r="D2447" s="52">
        <v>2140</v>
      </c>
      <c r="E2447" s="5" t="s">
        <v>13636</v>
      </c>
      <c r="F2447" s="5">
        <v>4</v>
      </c>
      <c r="G2447" s="5">
        <v>17</v>
      </c>
      <c r="H2447" s="5">
        <v>2783</v>
      </c>
      <c r="I2447" t="s">
        <v>27196</v>
      </c>
      <c r="J2447" s="46" t="s">
        <v>33099</v>
      </c>
      <c r="K2447" s="56"/>
      <c r="L2447" s="56"/>
      <c r="M2447" s="56">
        <f t="shared" si="245"/>
        <v>1905</v>
      </c>
      <c r="N2447" s="56"/>
      <c r="O2447" s="56">
        <f t="shared" si="246"/>
        <v>11</v>
      </c>
      <c r="P2447" s="56">
        <f t="shared" si="247"/>
        <v>9</v>
      </c>
      <c r="Q2447" s="2" t="str">
        <f t="shared" si="248"/>
        <v>&lt;a href="set02\miscellaneous\griggs_county_sentinel\1899_-_1906\cooperstown_school_notes_november_9,_1905_p4_gcs.pdf"&gt;Notes&lt;/a&gt;</v>
      </c>
    </row>
    <row r="2448" spans="1:17" x14ac:dyDescent="0.25">
      <c r="A2448" s="2">
        <v>3664</v>
      </c>
      <c r="B2448" s="4" t="s">
        <v>1761</v>
      </c>
      <c r="C2448" s="4" t="s">
        <v>10203</v>
      </c>
      <c r="D2448" s="98">
        <v>2140</v>
      </c>
      <c r="E2448" s="5" t="s">
        <v>1756</v>
      </c>
      <c r="F2448" s="5">
        <v>5</v>
      </c>
      <c r="G2448" s="5">
        <v>27.1</v>
      </c>
      <c r="H2448" s="5"/>
      <c r="I2448" t="s">
        <v>32806</v>
      </c>
      <c r="J2448" s="46" t="s">
        <v>33113</v>
      </c>
      <c r="M2448" s="56">
        <f t="shared" si="245"/>
        <v>1905</v>
      </c>
      <c r="N2448" s="56"/>
      <c r="O2448" s="56">
        <f t="shared" si="246"/>
        <v>11</v>
      </c>
      <c r="P2448" s="56">
        <f t="shared" si="247"/>
        <v>9</v>
      </c>
      <c r="Q2448" s="2" t="str">
        <f t="shared" si="248"/>
        <v>&lt;a href="set01\hope_pioneer_jan1904todec1906\hsn\hope_school_notes_november_9_1905_p5_hp.pdf"&gt;School Notes&lt;/a&gt;</v>
      </c>
    </row>
    <row r="2449" spans="1:17" x14ac:dyDescent="0.25">
      <c r="A2449" s="2">
        <v>5895</v>
      </c>
      <c r="B2449" s="4" t="s">
        <v>6940</v>
      </c>
      <c r="C2449" s="4" t="s">
        <v>8096</v>
      </c>
      <c r="D2449" s="52">
        <v>2140</v>
      </c>
      <c r="E2449" s="5" t="s">
        <v>13636</v>
      </c>
      <c r="F2449" s="5">
        <v>1</v>
      </c>
      <c r="G2449" s="5">
        <v>17</v>
      </c>
      <c r="H2449" s="5">
        <v>2798</v>
      </c>
      <c r="I2449" t="s">
        <v>27197</v>
      </c>
      <c r="J2449" s="46" t="s">
        <v>33099</v>
      </c>
      <c r="K2449" s="56"/>
      <c r="L2449" s="56"/>
      <c r="M2449" s="56">
        <f t="shared" si="245"/>
        <v>1905</v>
      </c>
      <c r="N2449" s="56"/>
      <c r="O2449" s="56">
        <f t="shared" si="246"/>
        <v>11</v>
      </c>
      <c r="P2449" s="56">
        <f t="shared" si="247"/>
        <v>9</v>
      </c>
      <c r="Q2449" s="2" t="str">
        <f t="shared" si="248"/>
        <v>&lt;a href="set02\miscellaneous\griggs_county_sentinel\1899_-_1906\piatt_electric_co._selling_fixtures_november_9,_1905_p1_gcs.pdf"&gt;Selling fixtures&lt;/a&gt;</v>
      </c>
    </row>
    <row r="2450" spans="1:17" x14ac:dyDescent="0.25">
      <c r="A2450" s="2">
        <v>6479</v>
      </c>
      <c r="B2450" s="4" t="s">
        <v>9409</v>
      </c>
      <c r="C2450" s="4" t="s">
        <v>9410</v>
      </c>
      <c r="D2450" s="52">
        <v>2140</v>
      </c>
      <c r="E2450" s="5" t="s">
        <v>13633</v>
      </c>
      <c r="F2450" s="5">
        <v>8</v>
      </c>
      <c r="G2450" s="5">
        <v>30</v>
      </c>
      <c r="H2450" s="5">
        <v>6370</v>
      </c>
      <c r="I2450" t="s">
        <v>30331</v>
      </c>
      <c r="J2450" s="46" t="s">
        <v>33118</v>
      </c>
      <c r="K2450" s="56"/>
      <c r="L2450" s="56"/>
      <c r="M2450" s="56">
        <f t="shared" si="245"/>
        <v>1905</v>
      </c>
      <c r="N2450" s="56"/>
      <c r="O2450" s="56">
        <f t="shared" si="246"/>
        <v>11</v>
      </c>
      <c r="P2450" s="56">
        <f t="shared" si="247"/>
        <v>9</v>
      </c>
      <c r="Q2450" s="2" t="str">
        <f t="shared" si="248"/>
        <v>&lt;a href="set03\se\se_september_4,_1902_-_december_28,_1905\miscellaneous\shafer,_arthur_loses_foot_to_train_november_9,_1905_p8_se.pdf"&gt;Loses foot to train&lt;/a&gt;</v>
      </c>
    </row>
    <row r="2451" spans="1:17" x14ac:dyDescent="0.25">
      <c r="A2451" s="2">
        <v>7497</v>
      </c>
      <c r="B2451" s="4" t="s">
        <v>8106</v>
      </c>
      <c r="C2451" s="4" t="s">
        <v>1804</v>
      </c>
      <c r="D2451" s="52">
        <v>2140</v>
      </c>
      <c r="E2451" s="5" t="s">
        <v>13636</v>
      </c>
      <c r="F2451" s="5">
        <v>8</v>
      </c>
      <c r="G2451" s="5">
        <v>17</v>
      </c>
      <c r="H2451" s="5">
        <v>2807</v>
      </c>
      <c r="I2451" t="s">
        <v>27198</v>
      </c>
      <c r="J2451" s="46" t="s">
        <v>33099</v>
      </c>
      <c r="K2451" s="56"/>
      <c r="L2451" s="56"/>
      <c r="M2451" s="56">
        <f t="shared" si="245"/>
        <v>1905</v>
      </c>
      <c r="N2451" s="56"/>
      <c r="O2451" s="56">
        <f t="shared" si="246"/>
        <v>11</v>
      </c>
      <c r="P2451" s="56">
        <f t="shared" si="247"/>
        <v>9</v>
      </c>
      <c r="Q2451" s="2" t="str">
        <f t="shared" si="248"/>
        <v>&lt;a href="set02\miscellaneous\griggs_county_sentinel\1899_-_1906\thune,_caroline_badly_burned_november_9,_1905_p8_gcs.pdf"&gt;Badly burned&lt;/a&gt;</v>
      </c>
    </row>
    <row r="2452" spans="1:17" x14ac:dyDescent="0.25">
      <c r="A2452" s="2">
        <v>5423</v>
      </c>
      <c r="B2452" s="4" t="s">
        <v>8891</v>
      </c>
      <c r="C2452" s="4" t="s">
        <v>610</v>
      </c>
      <c r="D2452" s="52">
        <v>2141</v>
      </c>
      <c r="E2452" s="5" t="s">
        <v>11770</v>
      </c>
      <c r="F2452" s="5">
        <v>6</v>
      </c>
      <c r="G2452" s="5">
        <v>7</v>
      </c>
      <c r="H2452" s="5">
        <v>610</v>
      </c>
      <c r="I2452" t="s">
        <v>24169</v>
      </c>
      <c r="J2452" s="46" t="s">
        <v>33089</v>
      </c>
      <c r="K2452" s="56"/>
      <c r="L2452" s="56"/>
      <c r="M2452" s="56">
        <f t="shared" si="245"/>
        <v>1905</v>
      </c>
      <c r="N2452" s="56"/>
      <c r="O2452" s="56">
        <f t="shared" si="246"/>
        <v>11</v>
      </c>
      <c r="P2452" s="56">
        <f t="shared" si="247"/>
        <v>10</v>
      </c>
      <c r="Q2452" s="2" t="str">
        <f t="shared" si="248"/>
        <v>&lt;a href="set03\cg\cg_march_9,_1901_-_december_29,_1905\miscellaneous\neva,_mrs._frank_appendicitis_november_10,_1905_p6_cg.pdf"&gt;Appendicitis&lt;/a&gt;</v>
      </c>
    </row>
    <row r="2453" spans="1:17" x14ac:dyDescent="0.25">
      <c r="A2453" s="2">
        <v>5961</v>
      </c>
      <c r="B2453" s="4" t="s">
        <v>12639</v>
      </c>
      <c r="C2453" s="4" t="s">
        <v>1607</v>
      </c>
      <c r="D2453" s="52">
        <v>2141</v>
      </c>
      <c r="E2453" s="5" t="s">
        <v>11770</v>
      </c>
      <c r="F2453" s="5">
        <v>3</v>
      </c>
      <c r="G2453" s="5">
        <v>7</v>
      </c>
      <c r="H2453" s="5">
        <v>653</v>
      </c>
      <c r="I2453" t="s">
        <v>24170</v>
      </c>
      <c r="J2453" s="46" t="s">
        <v>33089</v>
      </c>
      <c r="K2453" s="56"/>
      <c r="L2453" s="56"/>
      <c r="M2453" s="56">
        <f t="shared" si="245"/>
        <v>1905</v>
      </c>
      <c r="N2453" s="56"/>
      <c r="O2453" s="56">
        <f t="shared" si="246"/>
        <v>11</v>
      </c>
      <c r="P2453" s="56">
        <f t="shared" si="247"/>
        <v>10</v>
      </c>
      <c r="Q2453" s="2" t="str">
        <f t="shared" si="248"/>
        <v>&lt;a href="set03\cg\cg_march_9,_1901_-_december_29,_1905\miscellaneous\pleasantview_notes_november_10,_1905_p3_cg.pdf"&gt;Notes&lt;/a&gt;</v>
      </c>
    </row>
    <row r="2454" spans="1:17" x14ac:dyDescent="0.25">
      <c r="A2454" s="2">
        <v>8375</v>
      </c>
      <c r="B2454" s="4" t="s">
        <v>186</v>
      </c>
      <c r="C2454" s="4" t="s">
        <v>10203</v>
      </c>
      <c r="D2454" s="52">
        <v>2141</v>
      </c>
      <c r="E2454" s="5" t="s">
        <v>13632</v>
      </c>
      <c r="F2454" s="5">
        <v>5</v>
      </c>
      <c r="G2454" s="5">
        <v>42</v>
      </c>
      <c r="H2454" s="5">
        <v>7840</v>
      </c>
      <c r="I2454" s="99" t="s">
        <v>31806</v>
      </c>
      <c r="J2454" s="46" t="s">
        <v>33128</v>
      </c>
      <c r="K2454" s="56"/>
      <c r="L2454" s="56"/>
      <c r="M2454" s="56">
        <f t="shared" si="245"/>
        <v>1905</v>
      </c>
      <c r="N2454" s="56"/>
      <c r="O2454" s="56">
        <f t="shared" si="246"/>
        <v>11</v>
      </c>
      <c r="P2454" s="56">
        <f t="shared" si="247"/>
        <v>10</v>
      </c>
      <c r="Q2454" s="2" t="str">
        <f t="shared" si="248"/>
        <v>&lt;a href="set03\wimbledon_news\wimbledon_news_1900_-_1905\miscellaneous\wimbledon_school_notes_november_10,_1905_p5_wn.pdf"&gt;School Notes&lt;/a&gt;</v>
      </c>
    </row>
    <row r="2455" spans="1:17" x14ac:dyDescent="0.25">
      <c r="A2455" s="2">
        <v>1164</v>
      </c>
      <c r="B2455" s="4" t="s">
        <v>4440</v>
      </c>
      <c r="C2455" s="4" t="s">
        <v>1607</v>
      </c>
      <c r="D2455" s="52">
        <v>2147</v>
      </c>
      <c r="E2455" s="5" t="s">
        <v>13636</v>
      </c>
      <c r="F2455" s="5">
        <v>4</v>
      </c>
      <c r="G2455" s="5">
        <v>17</v>
      </c>
      <c r="H2455" s="5">
        <v>2784</v>
      </c>
      <c r="I2455" t="s">
        <v>27199</v>
      </c>
      <c r="J2455" s="46" t="s">
        <v>33099</v>
      </c>
      <c r="K2455" s="56"/>
      <c r="L2455" s="56"/>
      <c r="M2455" s="56">
        <f t="shared" si="245"/>
        <v>1905</v>
      </c>
      <c r="N2455" s="56"/>
      <c r="O2455" s="56">
        <f t="shared" si="246"/>
        <v>11</v>
      </c>
      <c r="P2455" s="56">
        <f t="shared" si="247"/>
        <v>16</v>
      </c>
      <c r="Q2455" s="2" t="str">
        <f t="shared" si="248"/>
        <v>&lt;a href="set02\miscellaneous\griggs_county_sentinel\1899_-_1906\cooperstown_school_notes_november_16,_1905_p4_gcs.pdf"&gt;Notes&lt;/a&gt;</v>
      </c>
    </row>
    <row r="2456" spans="1:17" x14ac:dyDescent="0.25">
      <c r="A2456" s="2">
        <v>3665</v>
      </c>
      <c r="B2456" s="4" t="s">
        <v>1761</v>
      </c>
      <c r="C2456" s="4" t="s">
        <v>10203</v>
      </c>
      <c r="D2456" s="98">
        <v>2147</v>
      </c>
      <c r="E2456" s="5" t="s">
        <v>1756</v>
      </c>
      <c r="F2456" s="5">
        <v>5</v>
      </c>
      <c r="G2456" s="5">
        <v>27.1</v>
      </c>
      <c r="H2456" s="5"/>
      <c r="I2456" t="s">
        <v>32796</v>
      </c>
      <c r="J2456" s="46" t="s">
        <v>33113</v>
      </c>
      <c r="M2456" s="56">
        <f t="shared" si="245"/>
        <v>1905</v>
      </c>
      <c r="N2456" s="56"/>
      <c r="O2456" s="56">
        <f t="shared" si="246"/>
        <v>11</v>
      </c>
      <c r="P2456" s="56">
        <f t="shared" si="247"/>
        <v>16</v>
      </c>
      <c r="Q2456" s="2" t="str">
        <f t="shared" si="248"/>
        <v>&lt;a href="set01\hope_pioneer_jan1904todec1906\hsn\hope_school_notes_november_16_1905_p5_hp.pdf"&gt;School Notes&lt;/a&gt;</v>
      </c>
    </row>
    <row r="2457" spans="1:17" x14ac:dyDescent="0.25">
      <c r="A2457" s="2">
        <v>5224</v>
      </c>
      <c r="B2457" s="4" t="s">
        <v>8093</v>
      </c>
      <c r="C2457" s="4" t="s">
        <v>8094</v>
      </c>
      <c r="D2457" s="52">
        <v>2147</v>
      </c>
      <c r="E2457" s="5" t="s">
        <v>13636</v>
      </c>
      <c r="F2457" s="5">
        <v>1</v>
      </c>
      <c r="G2457" s="5">
        <v>17</v>
      </c>
      <c r="H2457" s="5">
        <v>2796</v>
      </c>
      <c r="I2457" t="s">
        <v>27200</v>
      </c>
      <c r="J2457" s="46" t="s">
        <v>33099</v>
      </c>
      <c r="K2457" s="56"/>
      <c r="L2457" s="56"/>
      <c r="M2457" s="56">
        <f t="shared" si="245"/>
        <v>1905</v>
      </c>
      <c r="N2457" s="56"/>
      <c r="O2457" s="56">
        <f t="shared" si="246"/>
        <v>11</v>
      </c>
      <c r="P2457" s="56">
        <f t="shared" si="247"/>
        <v>16</v>
      </c>
      <c r="Q2457" s="2" t="str">
        <f t="shared" si="248"/>
        <v>&lt;a href="set02\miscellaneous\griggs_county_sentinel\1899_-_1906\moffat,_willie_returns_from_amputation_november_16,_1905_p1_gcs.pdf"&gt;Returns from amputation&lt;/a&gt;</v>
      </c>
    </row>
    <row r="2458" spans="1:17" x14ac:dyDescent="0.25">
      <c r="A2458" s="2">
        <v>6478</v>
      </c>
      <c r="B2458" s="4" t="s">
        <v>8102</v>
      </c>
      <c r="C2458" s="4" t="s">
        <v>8103</v>
      </c>
      <c r="D2458" s="52">
        <v>2147</v>
      </c>
      <c r="E2458" s="5" t="s">
        <v>13636</v>
      </c>
      <c r="F2458" s="5">
        <v>4</v>
      </c>
      <c r="G2458" s="5">
        <v>17</v>
      </c>
      <c r="H2458" s="5">
        <v>2804</v>
      </c>
      <c r="I2458" t="s">
        <v>27201</v>
      </c>
      <c r="J2458" s="46" t="s">
        <v>33099</v>
      </c>
      <c r="K2458" s="56"/>
      <c r="L2458" s="56"/>
      <c r="M2458" s="56">
        <f t="shared" si="245"/>
        <v>1905</v>
      </c>
      <c r="N2458" s="56"/>
      <c r="O2458" s="56">
        <f t="shared" si="246"/>
        <v>11</v>
      </c>
      <c r="P2458" s="56">
        <f t="shared" si="247"/>
        <v>16</v>
      </c>
      <c r="Q2458" s="2" t="str">
        <f t="shared" si="248"/>
        <v>&lt;a href="set02\miscellaneous\griggs_county_sentinel\1899_-_1906\shafer,_art_railroad_accident_november_16,_1905_p4_gcs.pdf"&gt;Railroad accident&lt;/a&gt;</v>
      </c>
    </row>
    <row r="2459" spans="1:17" x14ac:dyDescent="0.25">
      <c r="A2459" s="2">
        <v>718</v>
      </c>
      <c r="B2459" s="4" t="s">
        <v>7750</v>
      </c>
      <c r="C2459" s="4" t="s">
        <v>8767</v>
      </c>
      <c r="D2459" s="52">
        <v>2148</v>
      </c>
      <c r="E2459" s="5" t="s">
        <v>11770</v>
      </c>
      <c r="F2459" s="5">
        <v>1</v>
      </c>
      <c r="G2459" s="5">
        <v>7</v>
      </c>
      <c r="H2459" s="5">
        <v>543</v>
      </c>
      <c r="I2459" t="s">
        <v>24171</v>
      </c>
      <c r="J2459" s="46" t="s">
        <v>33089</v>
      </c>
      <c r="K2459" s="56"/>
      <c r="L2459" s="56"/>
      <c r="M2459" s="56">
        <f t="shared" si="245"/>
        <v>1905</v>
      </c>
      <c r="N2459" s="56"/>
      <c r="O2459" s="56">
        <f t="shared" si="246"/>
        <v>11</v>
      </c>
      <c r="P2459" s="56">
        <f t="shared" si="247"/>
        <v>17</v>
      </c>
      <c r="Q2459" s="2" t="str">
        <f t="shared" si="248"/>
        <v>&lt;a href="set03\cg\cg_march_9,_1901_-_december_29,_1905\miscellaneous\campbell,_donald_the_griggs_county_horse_november_17,_1905_p1_cg.pdf"&gt;The Griggs County Horse&lt;/a&gt;</v>
      </c>
    </row>
    <row r="2460" spans="1:17" x14ac:dyDescent="0.25">
      <c r="A2460" s="2">
        <v>5962</v>
      </c>
      <c r="B2460" s="4" t="s">
        <v>12639</v>
      </c>
      <c r="C2460" s="4" t="s">
        <v>1607</v>
      </c>
      <c r="D2460" s="52">
        <v>2148</v>
      </c>
      <c r="E2460" s="5" t="s">
        <v>11770</v>
      </c>
      <c r="F2460" s="5">
        <v>1</v>
      </c>
      <c r="G2460" s="5">
        <v>7</v>
      </c>
      <c r="H2460" s="5">
        <v>654</v>
      </c>
      <c r="I2460" t="s">
        <v>24172</v>
      </c>
      <c r="J2460" s="46" t="s">
        <v>33089</v>
      </c>
      <c r="K2460" s="56"/>
      <c r="L2460" s="56"/>
      <c r="M2460" s="56">
        <f t="shared" si="245"/>
        <v>1905</v>
      </c>
      <c r="N2460" s="56"/>
      <c r="O2460" s="56">
        <f t="shared" si="246"/>
        <v>11</v>
      </c>
      <c r="P2460" s="56">
        <f t="shared" si="247"/>
        <v>17</v>
      </c>
      <c r="Q2460" s="2" t="str">
        <f t="shared" si="248"/>
        <v>&lt;a href="set03\cg\cg_march_9,_1901_-_december_29,_1905\miscellaneous\pleasantview_notes_november_17,_1905_p1_cg.pdf"&gt;Notes&lt;/a&gt;</v>
      </c>
    </row>
    <row r="2461" spans="1:17" x14ac:dyDescent="0.25">
      <c r="A2461" s="2">
        <v>7562</v>
      </c>
      <c r="B2461" s="4" t="s">
        <v>8619</v>
      </c>
      <c r="C2461" s="4" t="s">
        <v>8989</v>
      </c>
      <c r="D2461" s="52">
        <v>2148</v>
      </c>
      <c r="E2461" s="5" t="s">
        <v>11770</v>
      </c>
      <c r="F2461" s="5">
        <v>1</v>
      </c>
      <c r="G2461" s="5">
        <v>7</v>
      </c>
      <c r="H2461" s="5">
        <v>716</v>
      </c>
      <c r="I2461" t="s">
        <v>24173</v>
      </c>
      <c r="J2461" s="46" t="s">
        <v>33089</v>
      </c>
      <c r="K2461" s="56"/>
      <c r="L2461" s="56"/>
      <c r="M2461" s="56">
        <f t="shared" si="245"/>
        <v>1905</v>
      </c>
      <c r="N2461" s="56"/>
      <c r="O2461" s="56">
        <f t="shared" si="246"/>
        <v>11</v>
      </c>
      <c r="P2461" s="56">
        <f t="shared" si="247"/>
        <v>17</v>
      </c>
      <c r="Q2461" s="2" t="str">
        <f t="shared" si="248"/>
        <v>&lt;a href="set03\cg\cg_march_9,_1901_-_december_29,_1905\miscellaneous\turner,_mack_black_eye_pride_november_17,_1905_p1_cg.pdf"&gt;Black eye pride&lt;/a&gt;</v>
      </c>
    </row>
    <row r="2462" spans="1:17" x14ac:dyDescent="0.25">
      <c r="A2462" s="2">
        <v>8376</v>
      </c>
      <c r="B2462" s="4" t="s">
        <v>186</v>
      </c>
      <c r="C2462" s="4" t="s">
        <v>10203</v>
      </c>
      <c r="D2462" s="52">
        <v>2148</v>
      </c>
      <c r="E2462" s="5" t="s">
        <v>13632</v>
      </c>
      <c r="F2462" s="5">
        <v>5</v>
      </c>
      <c r="G2462" s="5">
        <v>42</v>
      </c>
      <c r="H2462" s="5">
        <v>7841</v>
      </c>
      <c r="I2462" s="99" t="s">
        <v>31807</v>
      </c>
      <c r="J2462" s="46" t="s">
        <v>33128</v>
      </c>
      <c r="K2462" s="56"/>
      <c r="L2462" s="56"/>
      <c r="M2462" s="56">
        <f t="shared" si="245"/>
        <v>1905</v>
      </c>
      <c r="N2462" s="56"/>
      <c r="O2462" s="56">
        <f t="shared" si="246"/>
        <v>11</v>
      </c>
      <c r="P2462" s="56">
        <f t="shared" si="247"/>
        <v>17</v>
      </c>
      <c r="Q2462" s="2" t="str">
        <f t="shared" si="248"/>
        <v>&lt;a href="set03\wimbledon_news\wimbledon_news_1900_-_1905\miscellaneous\wimbledon_school_notes_november_17,_1905_p4_wn.pdf"&gt;School Notes&lt;/a&gt;</v>
      </c>
    </row>
    <row r="2463" spans="1:17" x14ac:dyDescent="0.25">
      <c r="A2463" s="2">
        <v>1394</v>
      </c>
      <c r="B2463" s="4" t="s">
        <v>2670</v>
      </c>
      <c r="C2463" s="4" t="s">
        <v>1804</v>
      </c>
      <c r="D2463" s="52">
        <v>2154</v>
      </c>
      <c r="E2463" s="5" t="s">
        <v>1756</v>
      </c>
      <c r="F2463" s="5">
        <v>1</v>
      </c>
      <c r="G2463" s="5">
        <v>27</v>
      </c>
      <c r="H2463" s="5">
        <v>6124</v>
      </c>
      <c r="I2463" t="s">
        <v>32665</v>
      </c>
      <c r="J2463" s="46" t="s">
        <v>32718</v>
      </c>
      <c r="K2463" s="56"/>
      <c r="L2463" s="56"/>
      <c r="M2463" s="56">
        <f t="shared" si="245"/>
        <v>1905</v>
      </c>
      <c r="N2463" s="56"/>
      <c r="O2463" s="56">
        <f t="shared" si="246"/>
        <v>11</v>
      </c>
      <c r="P2463" s="56">
        <f t="shared" si="247"/>
        <v>23</v>
      </c>
      <c r="Q2463" s="2" t="str">
        <f t="shared" si="248"/>
        <v>&lt;a href="set01\hope_pioneer_jan1904todec1906\misc\craswell_cyrus_badly_burned_november_23_1905_p1_hp.pdf"&gt;Badly burned&lt;/a&gt;</v>
      </c>
    </row>
    <row r="2464" spans="1:17" x14ac:dyDescent="0.25">
      <c r="A2464" s="2">
        <v>2353</v>
      </c>
      <c r="B2464" s="4" t="s">
        <v>33147</v>
      </c>
      <c r="C2464" s="4" t="s">
        <v>33139</v>
      </c>
      <c r="D2464" s="12">
        <v>2154</v>
      </c>
      <c r="E2464" s="5" t="s">
        <v>13636</v>
      </c>
      <c r="F2464" s="5">
        <v>5</v>
      </c>
      <c r="G2464" s="5">
        <v>17</v>
      </c>
      <c r="H2464" s="5"/>
      <c r="I2464" t="s">
        <v>27202</v>
      </c>
      <c r="J2464" s="46" t="s">
        <v>33099</v>
      </c>
      <c r="K2464" s="56"/>
      <c r="L2464" s="56"/>
      <c r="M2464" s="56">
        <f t="shared" si="245"/>
        <v>1905</v>
      </c>
      <c r="N2464" s="56"/>
      <c r="O2464" s="56">
        <f t="shared" si="246"/>
        <v>11</v>
      </c>
      <c r="P2464" s="56">
        <f t="shared" si="247"/>
        <v>23</v>
      </c>
      <c r="Q2464" s="2" t="str">
        <f t="shared" si="248"/>
        <v>&lt;a href="set02\miscellaneous\griggs_county_sentinel\1899_-_1906\gccm_november_23,_1905_p5_gcs.pdf"&gt;Meeting Minutes&lt;/a&gt;</v>
      </c>
    </row>
    <row r="2465" spans="1:17" x14ac:dyDescent="0.25">
      <c r="A2465" s="2">
        <v>3666</v>
      </c>
      <c r="B2465" s="4" t="s">
        <v>1761</v>
      </c>
      <c r="C2465" s="4" t="s">
        <v>10203</v>
      </c>
      <c r="D2465" s="98">
        <v>2154</v>
      </c>
      <c r="E2465" s="5" t="s">
        <v>1756</v>
      </c>
      <c r="F2465" s="5">
        <v>6</v>
      </c>
      <c r="G2465" s="5">
        <v>27.1</v>
      </c>
      <c r="H2465" s="5"/>
      <c r="I2465" t="s">
        <v>32800</v>
      </c>
      <c r="J2465" s="46" t="s">
        <v>33113</v>
      </c>
      <c r="M2465" s="56">
        <f t="shared" ref="M2465:M2496" si="249">YEAR(D2465)</f>
        <v>1905</v>
      </c>
      <c r="N2465" s="56"/>
      <c r="O2465" s="56">
        <f t="shared" ref="O2465:O2496" si="250">MONTH(D2465)</f>
        <v>11</v>
      </c>
      <c r="P2465" s="56">
        <f t="shared" ref="P2465:P2496" si="251">DAY(D2465)</f>
        <v>23</v>
      </c>
      <c r="Q2465" s="2" t="str">
        <f t="shared" si="248"/>
        <v>&lt;a href="set01\hope_pioneer_jan1904todec1906\hsn\hope_school_notes_november_23_1905_p6_hp.pdf"&gt;School Notes&lt;/a&gt;</v>
      </c>
    </row>
    <row r="2466" spans="1:17" x14ac:dyDescent="0.25">
      <c r="A2466" s="2">
        <v>7040</v>
      </c>
      <c r="B2466" s="4" t="s">
        <v>33140</v>
      </c>
      <c r="C2466" s="4" t="s">
        <v>33139</v>
      </c>
      <c r="D2466" s="98">
        <v>2154</v>
      </c>
      <c r="E2466" s="5" t="s">
        <v>1756</v>
      </c>
      <c r="F2466" s="5">
        <v>5</v>
      </c>
      <c r="G2466" s="5">
        <v>27.2</v>
      </c>
      <c r="H2466" s="5"/>
      <c r="I2466" t="s">
        <v>32866</v>
      </c>
      <c r="J2466" s="46" t="s">
        <v>33114</v>
      </c>
      <c r="M2466" s="56">
        <f t="shared" si="249"/>
        <v>1905</v>
      </c>
      <c r="N2466" s="56"/>
      <c r="O2466" s="56">
        <f t="shared" si="250"/>
        <v>11</v>
      </c>
      <c r="P2466" s="56">
        <f t="shared" si="251"/>
        <v>23</v>
      </c>
      <c r="Q2466" s="2" t="str">
        <f t="shared" si="248"/>
        <v>&lt;a href="set01\hope_pioneer_jan1904todec1906\sccm\sccm_november_23_1905_p5_hp.pdf"&gt;Meeting Minutes&lt;/a&gt;</v>
      </c>
    </row>
    <row r="2467" spans="1:17" x14ac:dyDescent="0.25">
      <c r="A2467" s="2">
        <v>6687</v>
      </c>
      <c r="B2467" s="4" t="s">
        <v>8966</v>
      </c>
      <c r="C2467" s="4" t="s">
        <v>1656</v>
      </c>
      <c r="D2467" s="12">
        <v>2155</v>
      </c>
      <c r="E2467" s="5" t="s">
        <v>11770</v>
      </c>
      <c r="F2467" s="5">
        <v>3</v>
      </c>
      <c r="G2467" s="5">
        <v>7</v>
      </c>
      <c r="H2467" s="5">
        <v>703</v>
      </c>
      <c r="I2467" t="s">
        <v>24174</v>
      </c>
      <c r="J2467" s="46" t="s">
        <v>33089</v>
      </c>
      <c r="K2467" s="56"/>
      <c r="L2467" s="56"/>
      <c r="M2467" s="56">
        <f t="shared" si="249"/>
        <v>1905</v>
      </c>
      <c r="N2467" s="56"/>
      <c r="O2467" s="56">
        <f t="shared" si="250"/>
        <v>11</v>
      </c>
      <c r="P2467" s="56">
        <f t="shared" si="251"/>
        <v>24</v>
      </c>
      <c r="Q2467" s="2" t="str">
        <f t="shared" si="248"/>
        <v>&lt;a href="set03\cg\cg_march_9,_1901_-_december_29,_1905\miscellaneous\smith,_john_w_to_jamestown_november_24,_1905_p3_cg.pdf"&gt;To Jamestown&lt;/a&gt;</v>
      </c>
    </row>
    <row r="2468" spans="1:17" x14ac:dyDescent="0.25">
      <c r="A2468" s="2">
        <v>8377</v>
      </c>
      <c r="B2468" s="4" t="s">
        <v>186</v>
      </c>
      <c r="C2468" s="4" t="s">
        <v>10203</v>
      </c>
      <c r="D2468" s="52">
        <v>2155</v>
      </c>
      <c r="E2468" s="5" t="s">
        <v>13632</v>
      </c>
      <c r="F2468" s="5">
        <v>4</v>
      </c>
      <c r="G2468" s="5">
        <v>42</v>
      </c>
      <c r="H2468" s="5">
        <v>7842</v>
      </c>
      <c r="I2468" s="99" t="s">
        <v>31808</v>
      </c>
      <c r="J2468" s="46" t="s">
        <v>33128</v>
      </c>
      <c r="K2468" s="56"/>
      <c r="L2468" s="56"/>
      <c r="M2468" s="56">
        <f t="shared" si="249"/>
        <v>1905</v>
      </c>
      <c r="N2468" s="56"/>
      <c r="O2468" s="56">
        <f t="shared" si="250"/>
        <v>11</v>
      </c>
      <c r="P2468" s="56">
        <f t="shared" si="251"/>
        <v>24</v>
      </c>
      <c r="Q2468" s="2" t="str">
        <f t="shared" si="248"/>
        <v>&lt;a href="set03\wimbledon_news\wimbledon_news_1900_-_1905\miscellaneous\wimbledon_school_notes_november_24,_1905_p4_wn.pdf"&gt;School Notes&lt;/a&gt;</v>
      </c>
    </row>
    <row r="2469" spans="1:17" x14ac:dyDescent="0.25">
      <c r="A2469" s="2">
        <v>999</v>
      </c>
      <c r="B2469" s="4" t="s">
        <v>1630</v>
      </c>
      <c r="C2469" s="4" t="s">
        <v>8069</v>
      </c>
      <c r="D2469" s="52">
        <v>2161</v>
      </c>
      <c r="E2469" s="5" t="s">
        <v>13636</v>
      </c>
      <c r="F2469" s="5">
        <v>1</v>
      </c>
      <c r="G2469" s="5">
        <v>17</v>
      </c>
      <c r="H2469" s="5">
        <v>2762</v>
      </c>
      <c r="I2469" t="s">
        <v>27203</v>
      </c>
      <c r="J2469" s="46" t="s">
        <v>33099</v>
      </c>
      <c r="K2469" s="56"/>
      <c r="L2469" s="56"/>
      <c r="M2469" s="56">
        <f t="shared" si="249"/>
        <v>1905</v>
      </c>
      <c r="N2469" s="56"/>
      <c r="O2469" s="56">
        <f t="shared" si="250"/>
        <v>11</v>
      </c>
      <c r="P2469" s="56">
        <f t="shared" si="251"/>
        <v>30</v>
      </c>
      <c r="Q2469" s="2" t="str">
        <f t="shared" si="248"/>
        <v>&lt;a href="set02\miscellaneous\griggs_county_sentinel\1899_-_1906\flax_mills_limit_amount_of_straw_to_be_held_november_30,_1905_p1_gcs.pdf"&gt;Flax Mill limit straw amounts needed&lt;/a&gt;</v>
      </c>
    </row>
    <row r="2470" spans="1:17" x14ac:dyDescent="0.25">
      <c r="A2470" s="2">
        <v>3667</v>
      </c>
      <c r="B2470" s="4" t="s">
        <v>1761</v>
      </c>
      <c r="C2470" s="4" t="s">
        <v>10203</v>
      </c>
      <c r="D2470" s="98">
        <v>2161</v>
      </c>
      <c r="E2470" s="5" t="s">
        <v>1756</v>
      </c>
      <c r="F2470" s="5">
        <v>6</v>
      </c>
      <c r="G2470" s="5">
        <v>27.1</v>
      </c>
      <c r="H2470" s="5"/>
      <c r="I2470" t="s">
        <v>32804</v>
      </c>
      <c r="J2470" s="46" t="s">
        <v>33113</v>
      </c>
      <c r="M2470" s="56">
        <f t="shared" si="249"/>
        <v>1905</v>
      </c>
      <c r="N2470" s="56"/>
      <c r="O2470" s="56">
        <f t="shared" si="250"/>
        <v>11</v>
      </c>
      <c r="P2470" s="56">
        <f t="shared" si="251"/>
        <v>30</v>
      </c>
      <c r="Q2470" s="2" t="str">
        <f t="shared" si="248"/>
        <v>&lt;a href="set01\hope_pioneer_jan1904todec1906\hsn\hope_school_notes_november_30_1905_p6_hp.pdf"&gt;School Notes&lt;/a&gt;</v>
      </c>
    </row>
    <row r="2471" spans="1:17" x14ac:dyDescent="0.25">
      <c r="A2471" s="2">
        <v>4983</v>
      </c>
      <c r="B2471" s="4" t="s">
        <v>6606</v>
      </c>
      <c r="C2471" s="4" t="s">
        <v>6607</v>
      </c>
      <c r="D2471" s="12">
        <v>2161</v>
      </c>
      <c r="E2471" s="5" t="s">
        <v>13631</v>
      </c>
      <c r="F2471" s="5">
        <v>5</v>
      </c>
      <c r="G2471" s="5">
        <v>3</v>
      </c>
      <c r="H2471" s="5">
        <v>62</v>
      </c>
      <c r="I2471" s="47" t="s">
        <v>23419</v>
      </c>
      <c r="J2471" s="46" t="s">
        <v>33085</v>
      </c>
      <c r="K2471" s="56"/>
      <c r="L2471" s="56"/>
      <c r="M2471" s="56">
        <f t="shared" si="249"/>
        <v>1905</v>
      </c>
      <c r="N2471" s="56"/>
      <c r="O2471" s="56">
        <f t="shared" si="250"/>
        <v>11</v>
      </c>
      <c r="P2471" s="56">
        <f t="shared" si="251"/>
        <v>30</v>
      </c>
      <c r="Q2471" s="2" t="str">
        <f t="shared" si="248"/>
        <v>&lt;a href="set01\miscellaneous_articles\cooperstown_courier\1904_-_1905\marsh,_mrs._w_d_dog_breaks_hip_november_30,_1905_p5_cc.pdf"&gt;Dog breaks hip&lt;/a&gt;</v>
      </c>
    </row>
    <row r="2472" spans="1:17" x14ac:dyDescent="0.25">
      <c r="A2472" s="2">
        <v>5879</v>
      </c>
      <c r="B2472" s="4" t="s">
        <v>6940</v>
      </c>
      <c r="C2472" s="4" t="s">
        <v>8098</v>
      </c>
      <c r="D2472" s="52">
        <v>2161</v>
      </c>
      <c r="E2472" s="5" t="s">
        <v>13636</v>
      </c>
      <c r="F2472" s="5">
        <v>1</v>
      </c>
      <c r="G2472" s="5">
        <v>17</v>
      </c>
      <c r="H2472" s="5">
        <v>2800</v>
      </c>
      <c r="I2472" t="s">
        <v>27204</v>
      </c>
      <c r="J2472" s="46" t="s">
        <v>33099</v>
      </c>
      <c r="K2472" s="56"/>
      <c r="L2472" s="56"/>
      <c r="M2472" s="56">
        <f t="shared" si="249"/>
        <v>1905</v>
      </c>
      <c r="N2472" s="56"/>
      <c r="O2472" s="56">
        <f t="shared" si="250"/>
        <v>11</v>
      </c>
      <c r="P2472" s="56">
        <f t="shared" si="251"/>
        <v>30</v>
      </c>
      <c r="Q2472" s="2" t="str">
        <f t="shared" si="248"/>
        <v>&lt;a href="set02\miscellaneous\griggs_county_sentinel\1899_-_1906\piatt_electric_plant_-_engine_and_dynamo_arrive_november_30,_1905_p1_gcs.pdf"&gt;Engine and dynamo arrive&lt;/a&gt;</v>
      </c>
    </row>
    <row r="2473" spans="1:17" x14ac:dyDescent="0.25">
      <c r="A2473" s="2">
        <v>7072</v>
      </c>
      <c r="B2473" s="4" t="s">
        <v>2353</v>
      </c>
      <c r="C2473" s="4" t="s">
        <v>2752</v>
      </c>
      <c r="D2473" s="52">
        <v>2161</v>
      </c>
      <c r="E2473" s="5" t="s">
        <v>1756</v>
      </c>
      <c r="F2473" s="5">
        <v>6</v>
      </c>
      <c r="G2473" s="5">
        <v>27</v>
      </c>
      <c r="H2473" s="5">
        <v>6199</v>
      </c>
      <c r="I2473" s="99" t="s">
        <v>32666</v>
      </c>
      <c r="J2473" s="46" t="s">
        <v>32718</v>
      </c>
      <c r="K2473" s="56"/>
      <c r="L2473" s="56"/>
      <c r="M2473" s="56">
        <f t="shared" si="249"/>
        <v>1905</v>
      </c>
      <c r="N2473" s="56"/>
      <c r="O2473" s="56">
        <f t="shared" si="250"/>
        <v>11</v>
      </c>
      <c r="P2473" s="56">
        <f t="shared" si="251"/>
        <v>30</v>
      </c>
      <c r="Q2473" s="2" t="str">
        <f t="shared" si="248"/>
        <v>&lt;a href="set01\hope_pioneer_jan1904todec1906\misc\twenty_years_ago_november_30_1905_p6_hp.pdf"&gt;Twenty Years Ago&lt;/a&gt;</v>
      </c>
    </row>
    <row r="2474" spans="1:17" x14ac:dyDescent="0.25">
      <c r="A2474" s="2">
        <v>4770</v>
      </c>
      <c r="B2474" s="4" t="s">
        <v>2708</v>
      </c>
      <c r="C2474" s="4" t="s">
        <v>2709</v>
      </c>
      <c r="D2474" s="52">
        <v>2168</v>
      </c>
      <c r="E2474" s="5" t="s">
        <v>1756</v>
      </c>
      <c r="F2474" s="5">
        <v>1</v>
      </c>
      <c r="G2474" s="5">
        <v>27</v>
      </c>
      <c r="H2474" s="5">
        <v>6158</v>
      </c>
      <c r="I2474" t="s">
        <v>32667</v>
      </c>
      <c r="J2474" s="46" t="s">
        <v>32718</v>
      </c>
      <c r="K2474" s="56"/>
      <c r="L2474" s="56"/>
      <c r="M2474" s="56">
        <f t="shared" si="249"/>
        <v>1905</v>
      </c>
      <c r="N2474" s="56"/>
      <c r="O2474" s="56">
        <f t="shared" si="250"/>
        <v>12</v>
      </c>
      <c r="P2474" s="56">
        <f t="shared" si="251"/>
        <v>7</v>
      </c>
      <c r="Q2474" s="2" t="str">
        <f t="shared" si="248"/>
        <v>&lt;a href="set01\hope_pioneer_jan1904todec1906\misc\lemmes_l_a_serious_rr_accident_december_7_1905_p1_hp.pdf"&gt;Serious Railroad accident&lt;/a&gt;</v>
      </c>
    </row>
    <row r="2475" spans="1:17" x14ac:dyDescent="0.25">
      <c r="A2475" s="2">
        <v>985</v>
      </c>
      <c r="B2475" s="4" t="s">
        <v>1630</v>
      </c>
      <c r="C2475" s="4" t="s">
        <v>6583</v>
      </c>
      <c r="D2475" s="12">
        <v>2175</v>
      </c>
      <c r="E2475" s="5" t="s">
        <v>13631</v>
      </c>
      <c r="F2475" s="5">
        <v>5</v>
      </c>
      <c r="G2475" s="5">
        <v>3</v>
      </c>
      <c r="H2475" s="5">
        <v>43</v>
      </c>
      <c r="I2475" s="47" t="s">
        <v>23411</v>
      </c>
      <c r="J2475" s="46" t="s">
        <v>33085</v>
      </c>
      <c r="K2475" s="56"/>
      <c r="L2475" s="56"/>
      <c r="M2475" s="56">
        <f t="shared" si="249"/>
        <v>1905</v>
      </c>
      <c r="N2475" s="56"/>
      <c r="O2475" s="56">
        <f t="shared" si="250"/>
        <v>12</v>
      </c>
      <c r="P2475" s="56">
        <f t="shared" si="251"/>
        <v>14</v>
      </c>
      <c r="Q2475" s="2" t="str">
        <f t="shared" si="248"/>
        <v>&lt;a href="set01\miscellaneous_articles\cooperstown_courier\1904_-_1905\electric_lighting_plant_to_be_turned_on_in_one_week_december_14,_1905_p5_cc.pdf"&gt;Electric lighting plant to be turned on&lt;/a&gt;</v>
      </c>
    </row>
    <row r="2476" spans="1:17" x14ac:dyDescent="0.25">
      <c r="A2476" s="2">
        <v>1165</v>
      </c>
      <c r="B2476" s="4" t="s">
        <v>4440</v>
      </c>
      <c r="C2476" s="4" t="s">
        <v>1607</v>
      </c>
      <c r="D2476" s="52">
        <v>2175</v>
      </c>
      <c r="E2476" s="5" t="s">
        <v>13636</v>
      </c>
      <c r="F2476" s="5">
        <v>5</v>
      </c>
      <c r="G2476" s="5">
        <v>17</v>
      </c>
      <c r="H2476" s="5">
        <v>2777</v>
      </c>
      <c r="I2476" t="s">
        <v>27205</v>
      </c>
      <c r="J2476" s="46" t="s">
        <v>33099</v>
      </c>
      <c r="K2476" s="56"/>
      <c r="L2476" s="56"/>
      <c r="M2476" s="56">
        <f t="shared" si="249"/>
        <v>1905</v>
      </c>
      <c r="N2476" s="56"/>
      <c r="O2476" s="56">
        <f t="shared" si="250"/>
        <v>12</v>
      </c>
      <c r="P2476" s="56">
        <f t="shared" si="251"/>
        <v>14</v>
      </c>
      <c r="Q2476" s="2" t="str">
        <f t="shared" si="248"/>
        <v>&lt;a href="set02\miscellaneous\griggs_county_sentinel\1899_-_1906\cooperstown_school_notes_december_14,_1905_p5_gcs.pdf"&gt;Notes&lt;/a&gt;</v>
      </c>
    </row>
    <row r="2477" spans="1:17" x14ac:dyDescent="0.25">
      <c r="A2477" s="2">
        <v>3668</v>
      </c>
      <c r="B2477" s="4" t="s">
        <v>1761</v>
      </c>
      <c r="C2477" s="4" t="s">
        <v>10203</v>
      </c>
      <c r="D2477" s="98">
        <v>2175</v>
      </c>
      <c r="E2477" s="5" t="s">
        <v>1756</v>
      </c>
      <c r="F2477" s="5">
        <v>6</v>
      </c>
      <c r="G2477" s="5">
        <v>27.1</v>
      </c>
      <c r="H2477" s="5"/>
      <c r="I2477" t="s">
        <v>32746</v>
      </c>
      <c r="J2477" s="46" t="s">
        <v>33113</v>
      </c>
      <c r="M2477" s="56">
        <f t="shared" si="249"/>
        <v>1905</v>
      </c>
      <c r="N2477" s="56"/>
      <c r="O2477" s="56">
        <f t="shared" si="250"/>
        <v>12</v>
      </c>
      <c r="P2477" s="56">
        <f t="shared" si="251"/>
        <v>14</v>
      </c>
      <c r="Q2477" s="2" t="str">
        <f t="shared" si="248"/>
        <v>&lt;a href="set01\hope_pioneer_jan1904todec1906\hsn\hope_school_notes_december_14_1905_p6_hp.pdf"&gt;School Notes&lt;/a&gt;</v>
      </c>
    </row>
    <row r="2478" spans="1:17" x14ac:dyDescent="0.25">
      <c r="A2478" s="2">
        <v>6113</v>
      </c>
      <c r="B2478" s="4" t="s">
        <v>2732</v>
      </c>
      <c r="C2478" s="4" t="s">
        <v>8924</v>
      </c>
      <c r="D2478" s="12">
        <v>2176</v>
      </c>
      <c r="E2478" s="5" t="s">
        <v>11770</v>
      </c>
      <c r="F2478" s="5">
        <v>1</v>
      </c>
      <c r="G2478" s="5">
        <v>7</v>
      </c>
      <c r="H2478" s="5">
        <v>677</v>
      </c>
      <c r="I2478" t="s">
        <v>24175</v>
      </c>
      <c r="J2478" s="46" t="s">
        <v>33089</v>
      </c>
      <c r="K2478" s="56"/>
      <c r="L2478" s="56"/>
      <c r="M2478" s="56">
        <f t="shared" si="249"/>
        <v>1905</v>
      </c>
      <c r="N2478" s="56"/>
      <c r="O2478" s="56">
        <f t="shared" si="250"/>
        <v>12</v>
      </c>
      <c r="P2478" s="56">
        <f t="shared" si="251"/>
        <v>15</v>
      </c>
      <c r="Q2478" s="2" t="str">
        <f t="shared" si="248"/>
        <v>&lt;a href="set03\cg\cg_march_9,_1901_-_december_29,_1905\miscellaneous\reecks,_charles_stops_the_elopement_december_15,_1905_p1_cg.pdf"&gt;Stops the elopement&lt;/a&gt;</v>
      </c>
    </row>
    <row r="2479" spans="1:17" x14ac:dyDescent="0.25">
      <c r="A2479" s="2">
        <v>6146</v>
      </c>
      <c r="B2479" s="4" t="s">
        <v>8936</v>
      </c>
      <c r="C2479" s="4" t="s">
        <v>8937</v>
      </c>
      <c r="D2479" s="12">
        <v>2176</v>
      </c>
      <c r="E2479" s="5" t="s">
        <v>11770</v>
      </c>
      <c r="F2479" s="5">
        <v>1</v>
      </c>
      <c r="G2479" s="5">
        <v>7</v>
      </c>
      <c r="H2479" s="5">
        <v>684</v>
      </c>
      <c r="I2479" t="s">
        <v>24176</v>
      </c>
      <c r="J2479" s="46" t="s">
        <v>33089</v>
      </c>
      <c r="K2479" s="56"/>
      <c r="L2479" s="56"/>
      <c r="M2479" s="56">
        <f t="shared" si="249"/>
        <v>1905</v>
      </c>
      <c r="N2479" s="56"/>
      <c r="O2479" s="56">
        <f t="shared" si="250"/>
        <v>12</v>
      </c>
      <c r="P2479" s="56">
        <f t="shared" si="251"/>
        <v>15</v>
      </c>
      <c r="Q2479" s="2" t="str">
        <f t="shared" si="248"/>
        <v>&lt;a href="set03\cg\cg_march_9,_1901_-_december_29,_1905\miscellaneous\reisler,_fred_and_rosilia_reecks_almost_eloped_december_15,_1905_p1_cg.pdf"&gt;Rosilia Reecks Almost eloped&lt;/a&gt;</v>
      </c>
    </row>
    <row r="2480" spans="1:17" x14ac:dyDescent="0.25">
      <c r="A2480" s="2">
        <v>986</v>
      </c>
      <c r="B2480" s="4" t="s">
        <v>1630</v>
      </c>
      <c r="C2480" s="4" t="s">
        <v>6584</v>
      </c>
      <c r="D2480" s="12">
        <v>2182</v>
      </c>
      <c r="E2480" s="5" t="s">
        <v>13631</v>
      </c>
      <c r="F2480" s="5">
        <v>1</v>
      </c>
      <c r="G2480" s="5">
        <v>3</v>
      </c>
      <c r="H2480" s="5">
        <v>44</v>
      </c>
      <c r="I2480" s="47" t="s">
        <v>23412</v>
      </c>
      <c r="J2480" s="46" t="s">
        <v>33085</v>
      </c>
      <c r="K2480" s="56"/>
      <c r="L2480" s="56"/>
      <c r="M2480" s="56">
        <f t="shared" si="249"/>
        <v>1905</v>
      </c>
      <c r="N2480" s="56"/>
      <c r="O2480" s="56">
        <f t="shared" si="250"/>
        <v>12</v>
      </c>
      <c r="P2480" s="56">
        <f t="shared" si="251"/>
        <v>21</v>
      </c>
      <c r="Q2480" s="2" t="str">
        <f t="shared" si="248"/>
        <v>&lt;a href="set01\miscellaneous_articles\cooperstown_courier\1904_-_1905\electric_lights_are_on_december_21,_1905_p1_cc.pdf"&gt;Electric lights are on&lt;/a&gt;</v>
      </c>
    </row>
    <row r="2481" spans="1:17" x14ac:dyDescent="0.25">
      <c r="A2481" s="2">
        <v>1100</v>
      </c>
      <c r="B2481" s="4" t="s">
        <v>6585</v>
      </c>
      <c r="C2481" s="4" t="s">
        <v>8076</v>
      </c>
      <c r="D2481" s="52">
        <v>2182</v>
      </c>
      <c r="E2481" s="5" t="s">
        <v>13636</v>
      </c>
      <c r="F2481" s="5">
        <v>1</v>
      </c>
      <c r="G2481" s="5">
        <v>17</v>
      </c>
      <c r="H2481" s="5">
        <v>2776</v>
      </c>
      <c r="I2481" t="s">
        <v>27206</v>
      </c>
      <c r="J2481" s="46" t="s">
        <v>33099</v>
      </c>
      <c r="K2481" s="56"/>
      <c r="L2481" s="56"/>
      <c r="M2481" s="56">
        <f t="shared" si="249"/>
        <v>1905</v>
      </c>
      <c r="N2481" s="56"/>
      <c r="O2481" s="56">
        <f t="shared" si="250"/>
        <v>12</v>
      </c>
      <c r="P2481" s="56">
        <f t="shared" si="251"/>
        <v>21</v>
      </c>
      <c r="Q2481" s="2" t="str">
        <f t="shared" si="248"/>
        <v>&lt;a href="set02\miscellaneous\griggs_county_sentinel\1899_-_1906\methodist_ladies_aid_to_have_new_windows_installed_december_21,_1905_p1_gcs.pdf"&gt;Methodist Ladies aid to install new windows&lt;/a&gt;</v>
      </c>
    </row>
    <row r="2482" spans="1:17" x14ac:dyDescent="0.25">
      <c r="A2482" s="2">
        <v>3669</v>
      </c>
      <c r="B2482" s="4" t="s">
        <v>1761</v>
      </c>
      <c r="C2482" s="4" t="s">
        <v>10203</v>
      </c>
      <c r="D2482" s="98">
        <v>2182</v>
      </c>
      <c r="E2482" s="5" t="s">
        <v>1756</v>
      </c>
      <c r="F2482" s="5">
        <v>6</v>
      </c>
      <c r="G2482" s="5">
        <v>27.1</v>
      </c>
      <c r="H2482" s="5"/>
      <c r="I2482" t="s">
        <v>32748</v>
      </c>
      <c r="J2482" s="46" t="s">
        <v>33113</v>
      </c>
      <c r="M2482" s="56">
        <f t="shared" si="249"/>
        <v>1905</v>
      </c>
      <c r="N2482" s="56"/>
      <c r="O2482" s="56">
        <f t="shared" si="250"/>
        <v>12</v>
      </c>
      <c r="P2482" s="56">
        <f t="shared" si="251"/>
        <v>21</v>
      </c>
      <c r="Q2482" s="2" t="str">
        <f t="shared" si="248"/>
        <v>&lt;a href="set01\hope_pioneer_jan1904todec1906\hsn\hope_school_notes_december_21_1905_p6_hp.pdf"&gt;School Notes&lt;/a&gt;</v>
      </c>
    </row>
    <row r="2483" spans="1:17" x14ac:dyDescent="0.25">
      <c r="A2483" s="2">
        <v>5872</v>
      </c>
      <c r="B2483" s="4" t="s">
        <v>5228</v>
      </c>
      <c r="C2483" s="4" t="s">
        <v>6616</v>
      </c>
      <c r="D2483" s="12">
        <v>2182</v>
      </c>
      <c r="E2483" s="5" t="s">
        <v>13631</v>
      </c>
      <c r="F2483" s="5">
        <v>5</v>
      </c>
      <c r="G2483" s="5">
        <v>3</v>
      </c>
      <c r="H2483" s="5">
        <v>66</v>
      </c>
      <c r="I2483" s="47" t="s">
        <v>23427</v>
      </c>
      <c r="J2483" s="46" t="s">
        <v>33085</v>
      </c>
      <c r="K2483" s="56"/>
      <c r="L2483" s="56"/>
      <c r="M2483" s="56">
        <f t="shared" si="249"/>
        <v>1905</v>
      </c>
      <c r="N2483" s="56"/>
      <c r="O2483" s="56">
        <f t="shared" si="250"/>
        <v>12</v>
      </c>
      <c r="P2483" s="56">
        <f t="shared" si="251"/>
        <v>21</v>
      </c>
      <c r="Q2483" s="2" t="str">
        <f t="shared" si="248"/>
        <v>&lt;a href="set01\miscellaneous_articles\cooperstown_courier\1904_-_1905\piatt_electric_light_plant_makes_first_all_night_test_december_21,_1905_p5_cc.pdf"&gt;Electric light plant makes test&lt;/a&gt;</v>
      </c>
    </row>
    <row r="2484" spans="1:17" x14ac:dyDescent="0.25">
      <c r="A2484" s="2">
        <v>5873</v>
      </c>
      <c r="B2484" s="4" t="s">
        <v>5228</v>
      </c>
      <c r="C2484" s="4" t="s">
        <v>6617</v>
      </c>
      <c r="D2484" s="12">
        <v>2182</v>
      </c>
      <c r="E2484" s="5" t="s">
        <v>13631</v>
      </c>
      <c r="F2484" s="5">
        <v>5</v>
      </c>
      <c r="G2484" s="5">
        <v>3</v>
      </c>
      <c r="H2484" s="5">
        <v>67</v>
      </c>
      <c r="I2484" s="47" t="s">
        <v>23428</v>
      </c>
      <c r="J2484" s="46" t="s">
        <v>33085</v>
      </c>
      <c r="K2484" s="56"/>
      <c r="L2484" s="56"/>
      <c r="M2484" s="56">
        <f t="shared" si="249"/>
        <v>1905</v>
      </c>
      <c r="N2484" s="56"/>
      <c r="O2484" s="56">
        <f t="shared" si="250"/>
        <v>12</v>
      </c>
      <c r="P2484" s="56">
        <f t="shared" si="251"/>
        <v>21</v>
      </c>
      <c r="Q2484" s="2" t="str">
        <f t="shared" si="248"/>
        <v>&lt;a href="set01\miscellaneous_articles\cooperstown_courier\1904_-_1905\piatt_electric_sign_is_a_surprise_december_21,_1905_p5_cc.pdf"&gt;Electric sign is a surprise&lt;/a&gt;</v>
      </c>
    </row>
    <row r="2485" spans="1:17" x14ac:dyDescent="0.25">
      <c r="A2485" s="2">
        <v>5887</v>
      </c>
      <c r="B2485" s="4" t="s">
        <v>6940</v>
      </c>
      <c r="C2485" s="4" t="s">
        <v>8100</v>
      </c>
      <c r="D2485" s="52">
        <v>2182</v>
      </c>
      <c r="E2485" s="5" t="s">
        <v>13636</v>
      </c>
      <c r="F2485" s="5">
        <v>1</v>
      </c>
      <c r="G2485" s="5">
        <v>17</v>
      </c>
      <c r="H2485" s="5">
        <v>2802</v>
      </c>
      <c r="I2485" t="s">
        <v>27207</v>
      </c>
      <c r="J2485" s="46" t="s">
        <v>33099</v>
      </c>
      <c r="K2485" s="56"/>
      <c r="L2485" s="56"/>
      <c r="M2485" s="56">
        <f t="shared" si="249"/>
        <v>1905</v>
      </c>
      <c r="N2485" s="56"/>
      <c r="O2485" s="56">
        <f t="shared" si="250"/>
        <v>12</v>
      </c>
      <c r="P2485" s="56">
        <f t="shared" si="251"/>
        <v>21</v>
      </c>
      <c r="Q2485" s="2" t="str">
        <f t="shared" si="248"/>
        <v>&lt;a href="set02\miscellaneous\griggs_county_sentinel\1899_-_1906\piatt_electric_plant_-_light_plant_nearly_complete_december_21,_1905_p1_gcs.pdf"&gt;Light plant nearly complete&lt;/a&gt;</v>
      </c>
    </row>
    <row r="2486" spans="1:17" x14ac:dyDescent="0.25">
      <c r="A2486" s="2">
        <v>158</v>
      </c>
      <c r="B2486" s="4" t="s">
        <v>8743</v>
      </c>
      <c r="C2486" s="4" t="s">
        <v>8745</v>
      </c>
      <c r="D2486" s="12">
        <v>2190</v>
      </c>
      <c r="E2486" s="5" t="s">
        <v>11770</v>
      </c>
      <c r="F2486" s="5">
        <v>8</v>
      </c>
      <c r="G2486" s="5">
        <v>7</v>
      </c>
      <c r="H2486" s="5">
        <v>529</v>
      </c>
      <c r="I2486" t="s">
        <v>24177</v>
      </c>
      <c r="J2486" s="46" t="s">
        <v>33089</v>
      </c>
      <c r="K2486" s="56"/>
      <c r="L2486" s="56"/>
      <c r="M2486" s="56">
        <f t="shared" si="249"/>
        <v>1905</v>
      </c>
      <c r="N2486" s="56"/>
      <c r="O2486" s="56">
        <f t="shared" si="250"/>
        <v>12</v>
      </c>
      <c r="P2486" s="56">
        <f t="shared" si="251"/>
        <v>29</v>
      </c>
      <c r="Q2486" s="2" t="str">
        <f t="shared" si="248"/>
        <v>&lt;a href="set03\cg\cg_march_9,_1901_-_december_29,_1905\miscellaneous\anderson,_dave_house_on_fire_december_29,_1905_p8_cg.pdf"&gt;House on Fire&lt;/a&gt;</v>
      </c>
    </row>
    <row r="2487" spans="1:17" x14ac:dyDescent="0.25">
      <c r="A2487" s="2">
        <v>3029</v>
      </c>
      <c r="B2487" s="4" t="s">
        <v>8835</v>
      </c>
      <c r="C2487" s="4" t="s">
        <v>8836</v>
      </c>
      <c r="D2487" s="12">
        <v>2190</v>
      </c>
      <c r="E2487" s="5" t="s">
        <v>11770</v>
      </c>
      <c r="F2487" s="5">
        <v>6</v>
      </c>
      <c r="G2487" s="5">
        <v>7</v>
      </c>
      <c r="H2487" s="5">
        <v>580</v>
      </c>
      <c r="I2487" t="s">
        <v>24178</v>
      </c>
      <c r="J2487" s="46" t="s">
        <v>33089</v>
      </c>
      <c r="K2487" s="56"/>
      <c r="L2487" s="56"/>
      <c r="M2487" s="56">
        <f t="shared" si="249"/>
        <v>1905</v>
      </c>
      <c r="N2487" s="56"/>
      <c r="O2487" s="56">
        <f t="shared" si="250"/>
        <v>12</v>
      </c>
      <c r="P2487" s="56">
        <f t="shared" si="251"/>
        <v>29</v>
      </c>
      <c r="Q2487" s="2" t="str">
        <f t="shared" si="248"/>
        <v>&lt;a href="set03\cg\cg_march_9,_1901_-_december_29,_1905\miscellaneous\hoggarth,_william_broken_leg_december_29,_1905_p6_cg.pdf"&gt;Broken leg&lt;/a&gt;</v>
      </c>
    </row>
    <row r="2488" spans="1:17" x14ac:dyDescent="0.25">
      <c r="A2488" s="2">
        <v>7712</v>
      </c>
      <c r="B2488" s="4" t="s">
        <v>4409</v>
      </c>
      <c r="C2488" s="4" t="s">
        <v>8996</v>
      </c>
      <c r="D2488" s="12">
        <v>2190</v>
      </c>
      <c r="E2488" s="5" t="s">
        <v>11770</v>
      </c>
      <c r="F2488" s="5">
        <v>6</v>
      </c>
      <c r="G2488" s="5">
        <v>7</v>
      </c>
      <c r="H2488" s="5">
        <v>721</v>
      </c>
      <c r="I2488" t="s">
        <v>24179</v>
      </c>
      <c r="J2488" s="46" t="s">
        <v>33089</v>
      </c>
      <c r="K2488" s="56"/>
      <c r="L2488" s="56"/>
      <c r="M2488" s="56">
        <f t="shared" si="249"/>
        <v>1905</v>
      </c>
      <c r="N2488" s="56"/>
      <c r="O2488" s="56">
        <f t="shared" si="250"/>
        <v>12</v>
      </c>
      <c r="P2488" s="56">
        <f t="shared" si="251"/>
        <v>29</v>
      </c>
      <c r="Q2488" s="2" t="str">
        <f t="shared" si="248"/>
        <v>&lt;a href="set03\cg\cg_march_9,_1901_-_december_29,_1905\miscellaneous\walks,_david_to_western_canada_december_29,_1905_p6_cg.pdf"&gt;To Western Canada&lt;/a&gt;</v>
      </c>
    </row>
    <row r="2489" spans="1:17" x14ac:dyDescent="0.25">
      <c r="A2489" s="2">
        <v>1010</v>
      </c>
      <c r="B2489" s="4" t="s">
        <v>1630</v>
      </c>
      <c r="C2489" s="4" t="s">
        <v>6608</v>
      </c>
      <c r="D2489" s="12">
        <v>2196</v>
      </c>
      <c r="E2489" s="5" t="s">
        <v>13631</v>
      </c>
      <c r="F2489" s="5">
        <v>5</v>
      </c>
      <c r="G2489" s="5">
        <v>3</v>
      </c>
      <c r="H2489" s="5">
        <v>81</v>
      </c>
      <c r="I2489" s="47" t="s">
        <v>23420</v>
      </c>
      <c r="J2489" s="46" t="s">
        <v>33085</v>
      </c>
      <c r="K2489" s="56"/>
      <c r="L2489" s="56"/>
      <c r="M2489" s="56">
        <f t="shared" si="249"/>
        <v>1906</v>
      </c>
      <c r="N2489" s="56"/>
      <c r="O2489" s="56">
        <f t="shared" si="250"/>
        <v>1</v>
      </c>
      <c r="P2489" s="56">
        <f t="shared" si="251"/>
        <v>4</v>
      </c>
      <c r="Q2489" s="2" t="str">
        <f t="shared" si="248"/>
        <v>&lt;a href="set01\miscellaneous_articles\cooperstown_courier\1904_-_1905\methodist_church_new_windows_january_4,_1906_p5_cc.pdf"&gt;Methodist Church new windows&lt;/a&gt;</v>
      </c>
    </row>
    <row r="2490" spans="1:17" x14ac:dyDescent="0.25">
      <c r="A2490" s="2">
        <v>2260</v>
      </c>
      <c r="B2490" s="4" t="s">
        <v>6596</v>
      </c>
      <c r="C2490" s="4" t="s">
        <v>6597</v>
      </c>
      <c r="D2490" s="12">
        <v>2196</v>
      </c>
      <c r="E2490" s="5" t="s">
        <v>13631</v>
      </c>
      <c r="F2490" s="5">
        <v>5</v>
      </c>
      <c r="G2490" s="5">
        <v>3</v>
      </c>
      <c r="H2490" s="5">
        <v>117</v>
      </c>
      <c r="I2490" s="47" t="s">
        <v>23424</v>
      </c>
      <c r="J2490" s="46" t="s">
        <v>33085</v>
      </c>
      <c r="K2490" s="56"/>
      <c r="L2490" s="56"/>
      <c r="M2490" s="56">
        <f t="shared" si="249"/>
        <v>1906</v>
      </c>
      <c r="N2490" s="56"/>
      <c r="O2490" s="56">
        <f t="shared" si="250"/>
        <v>1</v>
      </c>
      <c r="P2490" s="56">
        <f t="shared" si="251"/>
        <v>4</v>
      </c>
      <c r="Q2490" s="2" t="str">
        <f t="shared" si="248"/>
        <v>&lt;a href="set01\miscellaneous_articles\cooperstown_courier\1904_-_1905\old_settlers_association_formed_january_4,_1906_p5_cc.pdf"&gt;Old Settler County Old Settlers Assn formed&lt;/a&gt;</v>
      </c>
    </row>
    <row r="2491" spans="1:17" x14ac:dyDescent="0.25">
      <c r="A2491" s="2">
        <v>2523</v>
      </c>
      <c r="B2491" s="4" t="s">
        <v>11540</v>
      </c>
      <c r="C2491" s="4" t="s">
        <v>896</v>
      </c>
      <c r="D2491" s="52">
        <v>2197</v>
      </c>
      <c r="E2491" s="5" t="s">
        <v>11770</v>
      </c>
      <c r="F2491" s="5">
        <v>8</v>
      </c>
      <c r="G2491" s="5">
        <v>8</v>
      </c>
      <c r="H2491" s="5">
        <v>825</v>
      </c>
      <c r="I2491" t="s">
        <v>24256</v>
      </c>
      <c r="J2491" s="46" t="s">
        <v>33090</v>
      </c>
      <c r="K2491" s="56"/>
      <c r="L2491" s="56"/>
      <c r="M2491" s="56">
        <f t="shared" si="249"/>
        <v>1906</v>
      </c>
      <c r="N2491" s="56"/>
      <c r="O2491" s="56">
        <f t="shared" si="250"/>
        <v>1</v>
      </c>
      <c r="P2491" s="56">
        <f t="shared" si="251"/>
        <v>5</v>
      </c>
      <c r="Q2491" s="2" t="str">
        <f t="shared" si="248"/>
        <v>&lt;a href="set03\cg\cg_january_5,_1906_-_december_26,_1907\miscellaneous\haas,_mrs_peter_blood_poisoning_january_5,_1906_p8_cg.pdf"&gt;Blood poisoning&lt;/a&gt;</v>
      </c>
    </row>
    <row r="2492" spans="1:17" x14ac:dyDescent="0.25">
      <c r="A2492" s="2">
        <v>5538</v>
      </c>
      <c r="B2492" s="4" t="s">
        <v>11651</v>
      </c>
      <c r="C2492" s="4" t="s">
        <v>11653</v>
      </c>
      <c r="D2492" s="52">
        <v>2197</v>
      </c>
      <c r="E2492" s="5" t="s">
        <v>11770</v>
      </c>
      <c r="F2492" s="5">
        <v>1</v>
      </c>
      <c r="G2492" s="5">
        <v>8</v>
      </c>
      <c r="H2492" s="5">
        <v>936</v>
      </c>
      <c r="I2492" t="s">
        <v>24335</v>
      </c>
      <c r="J2492" s="46" t="s">
        <v>33090</v>
      </c>
      <c r="K2492" s="56"/>
      <c r="L2492" s="56"/>
      <c r="M2492" s="56">
        <f t="shared" si="249"/>
        <v>1906</v>
      </c>
      <c r="N2492" s="56"/>
      <c r="O2492" s="56">
        <f t="shared" si="250"/>
        <v>1</v>
      </c>
      <c r="P2492" s="56">
        <f t="shared" si="251"/>
        <v>5</v>
      </c>
      <c r="Q2492" s="2" t="str">
        <f t="shared" si="248"/>
        <v>&lt;a href="set03\cg\cg_january_5,_1906_-_december_26,_1907\miscellaneous\northwest_telephone_improvements_january_5,_1906_p1_cg.pdf"&gt;Improvements&lt;/a&gt;</v>
      </c>
    </row>
    <row r="2493" spans="1:17" x14ac:dyDescent="0.25">
      <c r="A2493" s="2">
        <v>1009</v>
      </c>
      <c r="B2493" s="4" t="s">
        <v>1630</v>
      </c>
      <c r="C2493" s="4" t="s">
        <v>8075</v>
      </c>
      <c r="D2493" s="52">
        <v>2203</v>
      </c>
      <c r="E2493" s="5" t="s">
        <v>13636</v>
      </c>
      <c r="F2493" s="5">
        <v>1</v>
      </c>
      <c r="G2493" s="5">
        <v>17</v>
      </c>
      <c r="H2493" s="5">
        <v>2765</v>
      </c>
      <c r="I2493" t="s">
        <v>27209</v>
      </c>
      <c r="J2493" s="46" t="s">
        <v>33099</v>
      </c>
      <c r="K2493" s="56"/>
      <c r="L2493" s="56"/>
      <c r="M2493" s="56">
        <f t="shared" si="249"/>
        <v>1906</v>
      </c>
      <c r="N2493" s="56"/>
      <c r="O2493" s="56">
        <f t="shared" si="250"/>
        <v>1</v>
      </c>
      <c r="P2493" s="56">
        <f t="shared" si="251"/>
        <v>11</v>
      </c>
      <c r="Q2493" s="2" t="str">
        <f t="shared" si="248"/>
        <v>&lt;a href="set02\miscellaneous\griggs_county_sentinel\1899_-_1906\methodist_church_-_john_syverson_donates_a_furnace_january_11,_1906_p1_gcs.pdf"&gt;Methodist Church - John Syverson donates furnance&lt;/a&gt;</v>
      </c>
    </row>
    <row r="2494" spans="1:17" x14ac:dyDescent="0.25">
      <c r="A2494" s="2">
        <v>1166</v>
      </c>
      <c r="B2494" s="4" t="s">
        <v>4440</v>
      </c>
      <c r="C2494" s="4" t="s">
        <v>1607</v>
      </c>
      <c r="D2494" s="52">
        <v>2203</v>
      </c>
      <c r="E2494" s="5" t="s">
        <v>13636</v>
      </c>
      <c r="F2494" s="5">
        <v>4</v>
      </c>
      <c r="G2494" s="5">
        <v>17</v>
      </c>
      <c r="H2494" s="5">
        <v>2780</v>
      </c>
      <c r="I2494" t="s">
        <v>27208</v>
      </c>
      <c r="J2494" s="46" t="s">
        <v>33099</v>
      </c>
      <c r="K2494" s="56"/>
      <c r="L2494" s="56"/>
      <c r="M2494" s="56">
        <f t="shared" si="249"/>
        <v>1906</v>
      </c>
      <c r="N2494" s="56"/>
      <c r="O2494" s="56">
        <f t="shared" si="250"/>
        <v>1</v>
      </c>
      <c r="P2494" s="56">
        <f t="shared" si="251"/>
        <v>11</v>
      </c>
      <c r="Q2494" s="2" t="str">
        <f t="shared" si="248"/>
        <v>&lt;a href="set02\miscellaneous\griggs_county_sentinel\1899_-_1906\cooperstown_school_notes_january_11,_1906_p4_gcs.pdf"&gt;Notes&lt;/a&gt;</v>
      </c>
    </row>
    <row r="2495" spans="1:17" x14ac:dyDescent="0.25">
      <c r="A2495" s="2">
        <v>3751</v>
      </c>
      <c r="B2495" s="4" t="s">
        <v>6915</v>
      </c>
      <c r="C2495" s="4" t="s">
        <v>6916</v>
      </c>
      <c r="D2495" s="12">
        <v>2203</v>
      </c>
      <c r="E2495" s="5" t="s">
        <v>13631</v>
      </c>
      <c r="F2495" s="5">
        <v>5</v>
      </c>
      <c r="G2495" s="5">
        <v>4</v>
      </c>
      <c r="H2495" s="5">
        <v>139</v>
      </c>
      <c r="I2495" s="47" t="s">
        <v>23480</v>
      </c>
      <c r="J2495" s="46" t="s">
        <v>33086</v>
      </c>
      <c r="K2495" s="56"/>
      <c r="L2495" s="56"/>
      <c r="M2495" s="56">
        <f t="shared" si="249"/>
        <v>1906</v>
      </c>
      <c r="N2495" s="56"/>
      <c r="O2495" s="56">
        <f t="shared" si="250"/>
        <v>1</v>
      </c>
      <c r="P2495" s="56">
        <f t="shared" si="251"/>
        <v>11</v>
      </c>
      <c r="Q2495" s="2" t="str">
        <f t="shared" si="248"/>
        <v>&lt;a href="set01\miscellaneous_articles\cooperstown_courier\1906-1907\francis,_mabel,_jessie_lindgren,_and_edith_howden_escaped_coal_gas_narrowly_january_11,_1906_p5_cc.p"&gt;Escaped Coal gas Narrowly&lt;/a&gt;</v>
      </c>
    </row>
    <row r="2496" spans="1:17" x14ac:dyDescent="0.25">
      <c r="A2496" s="2">
        <v>4835</v>
      </c>
      <c r="B2496" s="4" t="s">
        <v>6926</v>
      </c>
      <c r="C2496" s="4" t="s">
        <v>6916</v>
      </c>
      <c r="D2496" s="12">
        <v>2203</v>
      </c>
      <c r="E2496" s="5" t="s">
        <v>13631</v>
      </c>
      <c r="F2496" s="5">
        <v>5</v>
      </c>
      <c r="G2496" s="5">
        <v>4</v>
      </c>
      <c r="H2496" s="5">
        <v>149</v>
      </c>
      <c r="I2496" s="47" t="s">
        <v>23480</v>
      </c>
      <c r="J2496" s="46" t="s">
        <v>33086</v>
      </c>
      <c r="K2496" s="56"/>
      <c r="L2496" s="56"/>
      <c r="M2496" s="56">
        <f t="shared" si="249"/>
        <v>1906</v>
      </c>
      <c r="N2496" s="56"/>
      <c r="O2496" s="56">
        <f t="shared" si="250"/>
        <v>1</v>
      </c>
      <c r="P2496" s="56">
        <f t="shared" si="251"/>
        <v>11</v>
      </c>
      <c r="Q2496" s="2" t="str">
        <f t="shared" si="248"/>
        <v>&lt;a href="set01\miscellaneous_articles\cooperstown_courier\1906-1907\francis,_mabel,_jessie_lindgren,_and_edith_howden_escaped_coal_gas_narrowly_january_11,_1906_p5_cc.p"&gt;Escaped Coal gas Narrowly&lt;/a&gt;</v>
      </c>
    </row>
    <row r="2497" spans="1:17" x14ac:dyDescent="0.25">
      <c r="A2497" s="2">
        <v>4839</v>
      </c>
      <c r="B2497" s="4" t="s">
        <v>6927</v>
      </c>
      <c r="C2497" s="4" t="s">
        <v>6916</v>
      </c>
      <c r="D2497" s="12">
        <v>2203</v>
      </c>
      <c r="E2497" s="5" t="s">
        <v>13631</v>
      </c>
      <c r="F2497" s="5">
        <v>5</v>
      </c>
      <c r="G2497" s="5">
        <v>4</v>
      </c>
      <c r="H2497" s="5">
        <v>150</v>
      </c>
      <c r="I2497" s="47" t="s">
        <v>23480</v>
      </c>
      <c r="J2497" s="46" t="s">
        <v>33086</v>
      </c>
      <c r="K2497" s="56"/>
      <c r="L2497" s="56"/>
      <c r="M2497" s="56">
        <f t="shared" ref="M2497:M2513" si="252">YEAR(D2497)</f>
        <v>1906</v>
      </c>
      <c r="N2497" s="56"/>
      <c r="O2497" s="56">
        <f t="shared" ref="O2497:O2513" si="253">MONTH(D2497)</f>
        <v>1</v>
      </c>
      <c r="P2497" s="56">
        <f t="shared" ref="P2497:P2513" si="254">DAY(D2497)</f>
        <v>11</v>
      </c>
      <c r="Q2497" s="2" t="str">
        <f t="shared" si="248"/>
        <v>&lt;a href="set01\miscellaneous_articles\cooperstown_courier\1906-1907\francis,_mabel,_jessie_lindgren,_and_edith_howden_escaped_coal_gas_narrowly_january_11,_1906_p5_cc.p"&gt;Escaped Coal gas Narrowly&lt;/a&gt;</v>
      </c>
    </row>
    <row r="2498" spans="1:17" x14ac:dyDescent="0.25">
      <c r="A2498" s="2">
        <v>4840</v>
      </c>
      <c r="B2498" s="4" t="s">
        <v>6928</v>
      </c>
      <c r="C2498" s="4" t="s">
        <v>6916</v>
      </c>
      <c r="D2498" s="12">
        <v>2203</v>
      </c>
      <c r="E2498" s="5" t="s">
        <v>13631</v>
      </c>
      <c r="F2498" s="5">
        <v>5</v>
      </c>
      <c r="G2498" s="5">
        <v>4</v>
      </c>
      <c r="H2498" s="5">
        <v>151</v>
      </c>
      <c r="I2498" s="47" t="s">
        <v>23480</v>
      </c>
      <c r="J2498" s="46" t="s">
        <v>33086</v>
      </c>
      <c r="K2498" s="56"/>
      <c r="L2498" s="56"/>
      <c r="M2498" s="56">
        <f t="shared" si="252"/>
        <v>1906</v>
      </c>
      <c r="N2498" s="56"/>
      <c r="O2498" s="56">
        <f t="shared" si="253"/>
        <v>1</v>
      </c>
      <c r="P2498" s="56">
        <f t="shared" si="254"/>
        <v>11</v>
      </c>
      <c r="Q2498" s="2" t="str">
        <f t="shared" ref="Q2498:Q2561" si="255">"&lt;a href="&amp;""""&amp;J2498&amp;"\"&amp;I2498&amp;"""&gt;"&amp;C2498&amp;"&lt;/a&gt;"</f>
        <v>&lt;a href="set01\miscellaneous_articles\cooperstown_courier\1906-1907\francis,_mabel,_jessie_lindgren,_and_edith_howden_escaped_coal_gas_narrowly_january_11,_1906_p5_cc.p"&gt;Escaped Coal gas Narrowly&lt;/a&gt;</v>
      </c>
    </row>
    <row r="2499" spans="1:17" x14ac:dyDescent="0.25">
      <c r="A2499" s="2">
        <v>6821</v>
      </c>
      <c r="B2499" s="4" t="s">
        <v>2353</v>
      </c>
      <c r="C2499" s="4" t="s">
        <v>2725</v>
      </c>
      <c r="D2499" s="52">
        <v>2203</v>
      </c>
      <c r="E2499" s="5" t="s">
        <v>1756</v>
      </c>
      <c r="F2499" s="5">
        <v>1</v>
      </c>
      <c r="G2499" s="5">
        <v>27</v>
      </c>
      <c r="H2499" s="5">
        <v>6181</v>
      </c>
      <c r="I2499" t="s">
        <v>32669</v>
      </c>
      <c r="J2499" s="46" t="s">
        <v>32718</v>
      </c>
      <c r="K2499" s="56"/>
      <c r="L2499" s="56"/>
      <c r="M2499" s="56">
        <f t="shared" si="252"/>
        <v>1906</v>
      </c>
      <c r="N2499" s="56"/>
      <c r="O2499" s="56">
        <f t="shared" si="253"/>
        <v>1</v>
      </c>
      <c r="P2499" s="56">
        <f t="shared" si="254"/>
        <v>11</v>
      </c>
      <c r="Q2499" s="2" t="str">
        <f t="shared" si="255"/>
        <v>&lt;a href="set01\hope_pioneer_jan1904todec1906\misc\old_settlers_steele_meet_january_11_1906_p1_hp.pdf"&gt;Old Settlers meet&lt;/a&gt;</v>
      </c>
    </row>
    <row r="2500" spans="1:17" x14ac:dyDescent="0.25">
      <c r="A2500" s="2">
        <v>6827</v>
      </c>
      <c r="B2500" s="4" t="s">
        <v>33140</v>
      </c>
      <c r="C2500" s="4" t="s">
        <v>33142</v>
      </c>
      <c r="D2500" s="98">
        <v>2203</v>
      </c>
      <c r="E2500" s="5" t="s">
        <v>1756</v>
      </c>
      <c r="F2500" s="5">
        <v>10</v>
      </c>
      <c r="G2500" s="5">
        <v>27.2</v>
      </c>
      <c r="H2500" s="5"/>
      <c r="I2500" t="s">
        <v>32867</v>
      </c>
      <c r="J2500" s="46" t="s">
        <v>33114</v>
      </c>
      <c r="M2500" s="56">
        <f t="shared" si="252"/>
        <v>1906</v>
      </c>
      <c r="N2500" s="56"/>
      <c r="O2500" s="56">
        <f t="shared" si="253"/>
        <v>1</v>
      </c>
      <c r="P2500" s="56">
        <f t="shared" si="254"/>
        <v>11</v>
      </c>
      <c r="Q2500" s="2" t="str">
        <f t="shared" si="255"/>
        <v>&lt;a href="set01\hope_pioneer_jan1904todec1906\sccm\sccm_first_part_january_11_1906_p10_hp.pdf"&gt;Meeting Minutes pt 1&lt;/a&gt;</v>
      </c>
    </row>
    <row r="2501" spans="1:17" x14ac:dyDescent="0.25">
      <c r="A2501" s="2">
        <v>6842</v>
      </c>
      <c r="B2501" s="4" t="s">
        <v>33140</v>
      </c>
      <c r="C2501" s="4" t="s">
        <v>33146</v>
      </c>
      <c r="D2501" s="98">
        <v>2203</v>
      </c>
      <c r="E2501" s="5" t="s">
        <v>1756</v>
      </c>
      <c r="F2501" s="5">
        <v>6</v>
      </c>
      <c r="G2501" s="5">
        <v>27.2</v>
      </c>
      <c r="H2501" s="5"/>
      <c r="I2501" t="s">
        <v>32868</v>
      </c>
      <c r="J2501" s="46" t="s">
        <v>33114</v>
      </c>
      <c r="M2501" s="56">
        <f t="shared" si="252"/>
        <v>1906</v>
      </c>
      <c r="N2501" s="56"/>
      <c r="O2501" s="56">
        <f t="shared" si="253"/>
        <v>1</v>
      </c>
      <c r="P2501" s="56">
        <f t="shared" si="254"/>
        <v>11</v>
      </c>
      <c r="Q2501" s="2" t="str">
        <f t="shared" si="255"/>
        <v>&lt;a href="set01\hope_pioneer_jan1904todec1906\sccm\sccm_last_part_january_11_1906_p6_hp.pdf"&gt;Meeting Minutes pt last&lt;/a&gt;</v>
      </c>
    </row>
    <row r="2502" spans="1:17" x14ac:dyDescent="0.25">
      <c r="A2502" s="2">
        <v>2522</v>
      </c>
      <c r="B2502" s="4" t="s">
        <v>11540</v>
      </c>
      <c r="C2502" s="4" t="s">
        <v>11541</v>
      </c>
      <c r="D2502" s="52">
        <v>2204</v>
      </c>
      <c r="E2502" s="5" t="s">
        <v>11770</v>
      </c>
      <c r="F2502" s="5">
        <v>8</v>
      </c>
      <c r="G2502" s="5">
        <v>8</v>
      </c>
      <c r="H2502" s="5">
        <v>824</v>
      </c>
      <c r="I2502" t="s">
        <v>24255</v>
      </c>
      <c r="J2502" s="46" t="s">
        <v>33090</v>
      </c>
      <c r="K2502" s="56"/>
      <c r="L2502" s="56"/>
      <c r="M2502" s="56">
        <f t="shared" si="252"/>
        <v>1906</v>
      </c>
      <c r="N2502" s="56"/>
      <c r="O2502" s="56">
        <f t="shared" si="253"/>
        <v>1</v>
      </c>
      <c r="P2502" s="56">
        <f t="shared" si="254"/>
        <v>12</v>
      </c>
      <c r="Q2502" s="2" t="str">
        <f t="shared" si="255"/>
        <v>&lt;a href="set03\cg\cg_january_5,_1906_-_december_26,_1907\miscellaneous\haas,_mrs_peter_better_and_able_to_walk_january_12,_1906_p8_cg.pdf"&gt;Better and able to walk&lt;/a&gt;</v>
      </c>
    </row>
    <row r="2503" spans="1:17" x14ac:dyDescent="0.25">
      <c r="A2503" s="2">
        <v>4643</v>
      </c>
      <c r="B2503" s="4" t="s">
        <v>11594</v>
      </c>
      <c r="C2503" s="4" t="s">
        <v>11595</v>
      </c>
      <c r="D2503" s="52">
        <v>2204</v>
      </c>
      <c r="E2503" s="5" t="s">
        <v>11770</v>
      </c>
      <c r="F2503" s="5">
        <v>8</v>
      </c>
      <c r="G2503" s="5">
        <v>8</v>
      </c>
      <c r="H2503" s="5">
        <v>893</v>
      </c>
      <c r="I2503" t="s">
        <v>24294</v>
      </c>
      <c r="J2503" s="46" t="s">
        <v>33090</v>
      </c>
      <c r="K2503" s="56"/>
      <c r="L2503" s="56"/>
      <c r="M2503" s="56">
        <f t="shared" si="252"/>
        <v>1906</v>
      </c>
      <c r="N2503" s="56"/>
      <c r="O2503" s="56">
        <f t="shared" si="253"/>
        <v>1</v>
      </c>
      <c r="P2503" s="56">
        <f t="shared" si="254"/>
        <v>12</v>
      </c>
      <c r="Q2503" s="2" t="str">
        <f t="shared" si="255"/>
        <v>&lt;a href="set03\cg\cg_january_5,_1906_-_december_26,_1907\miscellaneous\langworthy_lumber_company_to_mpls_january_12,_1906_p8_cg.pdf"&gt;Company to Mpls&lt;/a&gt;</v>
      </c>
    </row>
    <row r="2504" spans="1:17" x14ac:dyDescent="0.25">
      <c r="A2504" s="2">
        <v>2268</v>
      </c>
      <c r="B2504" s="4" t="s">
        <v>6596</v>
      </c>
      <c r="C2504" s="4" t="s">
        <v>6892</v>
      </c>
      <c r="D2504" s="12">
        <v>2210</v>
      </c>
      <c r="E2504" s="5" t="s">
        <v>13631</v>
      </c>
      <c r="F2504" s="5">
        <v>5</v>
      </c>
      <c r="G2504" s="5">
        <v>4</v>
      </c>
      <c r="H2504" s="5">
        <v>118</v>
      </c>
      <c r="I2504" s="47" t="s">
        <v>23503</v>
      </c>
      <c r="J2504" s="46" t="s">
        <v>33086</v>
      </c>
      <c r="K2504" s="56"/>
      <c r="L2504" s="56"/>
      <c r="M2504" s="56">
        <f t="shared" si="252"/>
        <v>1906</v>
      </c>
      <c r="N2504" s="56"/>
      <c r="O2504" s="56">
        <f t="shared" si="253"/>
        <v>1</v>
      </c>
      <c r="P2504" s="56">
        <f t="shared" si="254"/>
        <v>18</v>
      </c>
      <c r="Q2504" s="2" t="str">
        <f t="shared" si="255"/>
        <v>&lt;a href="set01\miscellaneous_articles\cooperstown_courier\1906-1907\old_settlers_meeting_january_18,_1906_p5_cc.pdf"&gt;Old Settlers Meeting&lt;/a&gt;</v>
      </c>
    </row>
    <row r="2505" spans="1:17" x14ac:dyDescent="0.25">
      <c r="A2505" s="2">
        <v>3670</v>
      </c>
      <c r="B2505" s="4" t="s">
        <v>1761</v>
      </c>
      <c r="C2505" s="4" t="s">
        <v>10203</v>
      </c>
      <c r="D2505" s="98">
        <v>2210</v>
      </c>
      <c r="E2505" s="5" t="s">
        <v>1756</v>
      </c>
      <c r="F2505" s="5">
        <v>8</v>
      </c>
      <c r="G2505" s="5">
        <v>27.1</v>
      </c>
      <c r="H2505" s="5"/>
      <c r="I2505" t="s">
        <v>32763</v>
      </c>
      <c r="J2505" s="46" t="s">
        <v>33113</v>
      </c>
      <c r="M2505" s="56">
        <f t="shared" si="252"/>
        <v>1906</v>
      </c>
      <c r="N2505" s="56"/>
      <c r="O2505" s="56">
        <f t="shared" si="253"/>
        <v>1</v>
      </c>
      <c r="P2505" s="56">
        <f t="shared" si="254"/>
        <v>18</v>
      </c>
      <c r="Q2505" s="2" t="str">
        <f t="shared" si="255"/>
        <v>&lt;a href="set01\hope_pioneer_jan1904todec1906\hsn\hope_school_notes_january_18_1906_p8_hp.pdf"&gt;School Notes&lt;/a&gt;</v>
      </c>
    </row>
    <row r="2506" spans="1:17" x14ac:dyDescent="0.25">
      <c r="A2506" s="2">
        <v>6485</v>
      </c>
      <c r="B2506" s="4" t="s">
        <v>2735</v>
      </c>
      <c r="C2506" s="4" t="s">
        <v>2737</v>
      </c>
      <c r="D2506" s="52">
        <v>2210</v>
      </c>
      <c r="E2506" s="5" t="s">
        <v>1756</v>
      </c>
      <c r="F2506" s="5">
        <v>1</v>
      </c>
      <c r="G2506" s="5">
        <v>27</v>
      </c>
      <c r="H2506" s="5">
        <v>6176</v>
      </c>
      <c r="I2506" t="s">
        <v>32670</v>
      </c>
      <c r="J2506" s="46" t="s">
        <v>32718</v>
      </c>
      <c r="K2506" s="56"/>
      <c r="L2506" s="56"/>
      <c r="M2506" s="56">
        <f t="shared" si="252"/>
        <v>1906</v>
      </c>
      <c r="N2506" s="56"/>
      <c r="O2506" s="56">
        <f t="shared" si="253"/>
        <v>1</v>
      </c>
      <c r="P2506" s="56">
        <f t="shared" si="254"/>
        <v>18</v>
      </c>
      <c r="Q2506" s="2" t="str">
        <f t="shared" si="255"/>
        <v>&lt;a href="set01\hope_pioneer_jan1904todec1906\misc\sharon_rural_telephone_co._incorporated_january_18_1906_p1_hp.pdf"&gt;Rural Telephone Co. Incorporated&lt;/a&gt;</v>
      </c>
    </row>
    <row r="2507" spans="1:17" x14ac:dyDescent="0.25">
      <c r="A2507" s="2">
        <v>4009</v>
      </c>
      <c r="B2507" s="4" t="s">
        <v>11575</v>
      </c>
      <c r="C2507" s="4" t="s">
        <v>11576</v>
      </c>
      <c r="D2507" s="52">
        <v>2211</v>
      </c>
      <c r="E2507" s="5" t="s">
        <v>11770</v>
      </c>
      <c r="F2507" s="5">
        <v>4</v>
      </c>
      <c r="G2507" s="5">
        <v>8</v>
      </c>
      <c r="H2507" s="5">
        <v>848</v>
      </c>
      <c r="I2507" t="s">
        <v>24279</v>
      </c>
      <c r="J2507" s="46" t="s">
        <v>33090</v>
      </c>
      <c r="K2507" s="56"/>
      <c r="L2507" s="56"/>
      <c r="M2507" s="56">
        <f t="shared" si="252"/>
        <v>1906</v>
      </c>
      <c r="N2507" s="56"/>
      <c r="O2507" s="56">
        <f t="shared" si="253"/>
        <v>1</v>
      </c>
      <c r="P2507" s="56">
        <f t="shared" si="254"/>
        <v>19</v>
      </c>
      <c r="Q2507" s="2" t="str">
        <f t="shared" si="255"/>
        <v>&lt;a href="set03\cg\cg_january_5,_1906_-_december_26,_1907\miscellaneous\johnston,_george_elected_master_workman_january_19,_1906_p4_cg.pdf"&gt;Elected Master Workman&lt;/a&gt;</v>
      </c>
    </row>
    <row r="2508" spans="1:17" x14ac:dyDescent="0.25">
      <c r="A2508" s="2">
        <v>7295</v>
      </c>
      <c r="B2508" s="4" t="s">
        <v>11725</v>
      </c>
      <c r="C2508" s="4" t="s">
        <v>11726</v>
      </c>
      <c r="D2508" s="52">
        <v>2211</v>
      </c>
      <c r="E2508" s="5" t="s">
        <v>11770</v>
      </c>
      <c r="F2508" s="5">
        <v>5</v>
      </c>
      <c r="G2508" s="5">
        <v>8</v>
      </c>
      <c r="H2508" s="5">
        <v>986</v>
      </c>
      <c r="I2508" t="s">
        <v>24386</v>
      </c>
      <c r="J2508" s="46" t="s">
        <v>33090</v>
      </c>
      <c r="K2508" s="56"/>
      <c r="L2508" s="56"/>
      <c r="M2508" s="56">
        <f t="shared" si="252"/>
        <v>1906</v>
      </c>
      <c r="N2508" s="56"/>
      <c r="O2508" s="56">
        <f t="shared" si="253"/>
        <v>1</v>
      </c>
      <c r="P2508" s="56">
        <f t="shared" si="254"/>
        <v>19</v>
      </c>
      <c r="Q2508" s="2" t="str">
        <f t="shared" si="255"/>
        <v>&lt;a href="set03\cg\cg_january_5,_1906_-_december_26,_1907\miscellaneous\syvertson,_c_j_operation_at_rochester_mn_january_19,_1906_p5_cg.pdf"&gt;Operation at Rochester MN&lt;/a&gt;</v>
      </c>
    </row>
    <row r="2509" spans="1:17" x14ac:dyDescent="0.25">
      <c r="A2509" s="2">
        <v>942</v>
      </c>
      <c r="B2509" s="4" t="s">
        <v>1630</v>
      </c>
      <c r="C2509" s="4" t="s">
        <v>6582</v>
      </c>
      <c r="D2509" s="12">
        <v>2217</v>
      </c>
      <c r="E2509" s="5" t="s">
        <v>13631</v>
      </c>
      <c r="F2509" s="5">
        <v>1</v>
      </c>
      <c r="G2509" s="5">
        <v>4</v>
      </c>
      <c r="H2509" s="5">
        <v>83</v>
      </c>
      <c r="I2509" s="47" t="s">
        <v>23454</v>
      </c>
      <c r="J2509" s="46" t="s">
        <v>33086</v>
      </c>
      <c r="K2509" s="56"/>
      <c r="L2509" s="56"/>
      <c r="M2509" s="56">
        <f t="shared" si="252"/>
        <v>1906</v>
      </c>
      <c r="N2509" s="56"/>
      <c r="O2509" s="56">
        <f t="shared" si="253"/>
        <v>1</v>
      </c>
      <c r="P2509" s="56">
        <f t="shared" si="254"/>
        <v>25</v>
      </c>
      <c r="Q2509" s="2" t="str">
        <f t="shared" si="255"/>
        <v>&lt;a href="set01\miscellaneous_articles\cooperstown_courier\1906-1907\central_circuit_racing_sets_schedule_january_25,_1906_p1_cc.pdf"&gt;Central Racing Circuit Schedule&lt;/a&gt;</v>
      </c>
    </row>
    <row r="2510" spans="1:17" x14ac:dyDescent="0.25">
      <c r="A2510" s="2">
        <v>3601</v>
      </c>
      <c r="B2510" s="4" t="s">
        <v>1761</v>
      </c>
      <c r="C2510" s="4" t="s">
        <v>32833</v>
      </c>
      <c r="D2510" s="98">
        <v>2217</v>
      </c>
      <c r="E2510" s="5" t="s">
        <v>1756</v>
      </c>
      <c r="F2510" s="5">
        <v>8</v>
      </c>
      <c r="G2510" s="5">
        <v>27.1</v>
      </c>
      <c r="H2510" s="5"/>
      <c r="I2510" t="s">
        <v>32727</v>
      </c>
      <c r="J2510" s="46" t="s">
        <v>33113</v>
      </c>
      <c r="M2510" s="56">
        <f t="shared" si="252"/>
        <v>1906</v>
      </c>
      <c r="N2510" s="56"/>
      <c r="O2510" s="56">
        <f t="shared" si="253"/>
        <v>1</v>
      </c>
      <c r="P2510" s="56">
        <f t="shared" si="254"/>
        <v>25</v>
      </c>
      <c r="Q2510" s="2" t="str">
        <f t="shared" si="255"/>
        <v>&lt;a href="set01\hope_pioneer_jan1904todec1906\hsn\hope_school_building_january_25_1906_p8_hp.pdf"&gt;School Building&lt;/a&gt;</v>
      </c>
    </row>
    <row r="2511" spans="1:17" x14ac:dyDescent="0.25">
      <c r="A2511" s="2">
        <v>3671</v>
      </c>
      <c r="B2511" s="4" t="s">
        <v>1761</v>
      </c>
      <c r="C2511" s="4" t="s">
        <v>10203</v>
      </c>
      <c r="D2511" s="98">
        <v>2217</v>
      </c>
      <c r="E2511" s="5" t="s">
        <v>1756</v>
      </c>
      <c r="F2511" s="5">
        <v>8</v>
      </c>
      <c r="G2511" s="5">
        <v>27.1</v>
      </c>
      <c r="H2511" s="5"/>
      <c r="I2511" t="s">
        <v>32766</v>
      </c>
      <c r="J2511" s="46" t="s">
        <v>33113</v>
      </c>
      <c r="M2511" s="56">
        <f t="shared" si="252"/>
        <v>1906</v>
      </c>
      <c r="N2511" s="56"/>
      <c r="O2511" s="56">
        <f t="shared" si="253"/>
        <v>1</v>
      </c>
      <c r="P2511" s="56">
        <f t="shared" si="254"/>
        <v>25</v>
      </c>
      <c r="Q2511" s="2" t="str">
        <f t="shared" si="255"/>
        <v>&lt;a href="set01\hope_pioneer_jan1904todec1906\hsn\hope_school_notes_january_25_1906_p8_hp.pdf"&gt;School Notes&lt;/a&gt;</v>
      </c>
    </row>
    <row r="2512" spans="1:17" x14ac:dyDescent="0.25">
      <c r="A2512" s="2">
        <v>4984</v>
      </c>
      <c r="B2512" s="4" t="s">
        <v>6931</v>
      </c>
      <c r="C2512" s="4" t="s">
        <v>6932</v>
      </c>
      <c r="D2512" s="12">
        <v>2217</v>
      </c>
      <c r="E2512" s="5" t="s">
        <v>13631</v>
      </c>
      <c r="F2512" s="5">
        <v>5</v>
      </c>
      <c r="G2512" s="5">
        <v>4</v>
      </c>
      <c r="H2512" s="5">
        <v>153</v>
      </c>
      <c r="I2512" s="47" t="s">
        <v>23497</v>
      </c>
      <c r="J2512" s="46" t="s">
        <v>33086</v>
      </c>
      <c r="K2512" s="56"/>
      <c r="L2512" s="56"/>
      <c r="M2512" s="56">
        <f t="shared" si="252"/>
        <v>1906</v>
      </c>
      <c r="N2512" s="56"/>
      <c r="O2512" s="56">
        <f t="shared" si="253"/>
        <v>1</v>
      </c>
      <c r="P2512" s="56">
        <f t="shared" si="254"/>
        <v>25</v>
      </c>
      <c r="Q2512" s="2" t="str">
        <f t="shared" si="255"/>
        <v>&lt;a href="set01\miscellaneous_articles\cooperstown_courier\1906-1907\marsh,_w_d_aims_at_cat_and_shoots_his_foot_january_25,_1906_p5_cc.pdf"&gt;Aims at cat and shoots his foot&lt;/a&gt;</v>
      </c>
    </row>
    <row r="2513" spans="1:17" x14ac:dyDescent="0.25">
      <c r="A2513" s="2">
        <v>7073</v>
      </c>
      <c r="B2513" s="4" t="s">
        <v>2353</v>
      </c>
      <c r="C2513" s="4" t="s">
        <v>2752</v>
      </c>
      <c r="D2513" s="52">
        <v>2217</v>
      </c>
      <c r="E2513" s="5" t="s">
        <v>1756</v>
      </c>
      <c r="F2513" s="5">
        <v>1</v>
      </c>
      <c r="G2513" s="5">
        <v>27</v>
      </c>
      <c r="H2513" s="5">
        <v>6194</v>
      </c>
      <c r="I2513" s="99" t="s">
        <v>32671</v>
      </c>
      <c r="J2513" s="46" t="s">
        <v>32718</v>
      </c>
      <c r="K2513" s="56"/>
      <c r="L2513" s="56"/>
      <c r="M2513" s="56">
        <f t="shared" si="252"/>
        <v>1906</v>
      </c>
      <c r="N2513" s="56"/>
      <c r="O2513" s="56">
        <f t="shared" si="253"/>
        <v>1</v>
      </c>
      <c r="P2513" s="56">
        <f t="shared" si="254"/>
        <v>25</v>
      </c>
      <c r="Q2513" s="2" t="str">
        <f t="shared" si="255"/>
        <v>&lt;a href="set01\hope_pioneer_jan1904todec1906\misc\twenty_years_ago_january_25_1906_p1_hp.pdf"&gt;Twenty Years Ago&lt;/a&gt;</v>
      </c>
    </row>
    <row r="2514" spans="1:17" x14ac:dyDescent="0.25">
      <c r="A2514" s="2">
        <v>3337</v>
      </c>
      <c r="B2514" s="4" t="s">
        <v>2966</v>
      </c>
      <c r="C2514" s="4" t="s">
        <v>2970</v>
      </c>
      <c r="D2514" s="52">
        <v>3281</v>
      </c>
      <c r="E2514" s="5" t="s">
        <v>1756</v>
      </c>
      <c r="F2514" s="5">
        <v>7</v>
      </c>
      <c r="G2514" s="5">
        <v>28</v>
      </c>
      <c r="H2514" s="5">
        <v>6253</v>
      </c>
      <c r="I2514" t="s">
        <v>32973</v>
      </c>
      <c r="J2514" s="46" t="s">
        <v>33115</v>
      </c>
      <c r="K2514" s="56"/>
      <c r="L2514" s="56"/>
      <c r="M2514" s="56">
        <f>YEAR(D2500)</f>
        <v>1906</v>
      </c>
      <c r="N2514" s="56"/>
      <c r="O2514" s="56">
        <f>MONTH(D2500)</f>
        <v>1</v>
      </c>
      <c r="P2514" s="56">
        <f>DAY(D2500)</f>
        <v>11</v>
      </c>
      <c r="Q2514" s="2" t="str">
        <f t="shared" si="255"/>
        <v>&lt;a href="set01\hope_pioneer_jan1907todec1908\misc\hope_band_keeps_rink_for_6_mos_december_24_1908_p7_hp.pdf"&gt;Keeps Rink for 6 months&lt;/a&gt;</v>
      </c>
    </row>
    <row r="2515" spans="1:17" x14ac:dyDescent="0.25">
      <c r="A2515" s="2">
        <v>4662</v>
      </c>
      <c r="B2515" s="4" t="s">
        <v>11383</v>
      </c>
      <c r="C2515" s="4" t="s">
        <v>11599</v>
      </c>
      <c r="D2515" s="52">
        <v>2218</v>
      </c>
      <c r="E2515" s="5" t="s">
        <v>11770</v>
      </c>
      <c r="F2515" s="5">
        <v>8</v>
      </c>
      <c r="G2515" s="5">
        <v>8</v>
      </c>
      <c r="H2515" s="5">
        <v>897</v>
      </c>
      <c r="I2515" t="s">
        <v>24295</v>
      </c>
      <c r="J2515" s="46" t="s">
        <v>33090</v>
      </c>
      <c r="K2515" s="56"/>
      <c r="L2515" s="56"/>
      <c r="M2515" s="56">
        <f t="shared" ref="M2515:M2578" si="256">YEAR(D2515)</f>
        <v>1906</v>
      </c>
      <c r="N2515" s="56"/>
      <c r="O2515" s="56">
        <f t="shared" ref="O2515:O2578" si="257">MONTH(D2515)</f>
        <v>1</v>
      </c>
      <c r="P2515" s="56">
        <f t="shared" ref="P2515:P2578" si="258">DAY(D2515)</f>
        <v>26</v>
      </c>
      <c r="Q2515" s="2" t="str">
        <f t="shared" si="255"/>
        <v>&lt;a href="set03\cg\cg_january_5,_1906_-_december_26,_1907\miscellaneous\larson,_c_h_jamestown_implement_bookkeeper_january_26,_1906_p8_cg.pdf"&gt;Jamestown Implement Bookkeeper&lt;/a&gt;</v>
      </c>
    </row>
    <row r="2516" spans="1:17" x14ac:dyDescent="0.25">
      <c r="A2516" s="2">
        <v>5840</v>
      </c>
      <c r="B2516" s="4" t="s">
        <v>982</v>
      </c>
      <c r="C2516" s="4" t="s">
        <v>102</v>
      </c>
      <c r="D2516" s="52">
        <v>2218</v>
      </c>
      <c r="E2516" s="5" t="s">
        <v>11770</v>
      </c>
      <c r="F2516" s="5">
        <v>8</v>
      </c>
      <c r="G2516" s="5">
        <v>8</v>
      </c>
      <c r="H2516" s="5">
        <v>947</v>
      </c>
      <c r="I2516" t="s">
        <v>24346</v>
      </c>
      <c r="J2516" s="46" t="s">
        <v>33090</v>
      </c>
      <c r="K2516" s="56"/>
      <c r="L2516" s="56"/>
      <c r="M2516" s="56">
        <f t="shared" si="256"/>
        <v>1906</v>
      </c>
      <c r="N2516" s="56"/>
      <c r="O2516" s="56">
        <f t="shared" si="257"/>
        <v>1</v>
      </c>
      <c r="P2516" s="56">
        <f t="shared" si="258"/>
        <v>26</v>
      </c>
      <c r="Q2516" s="2" t="str">
        <f t="shared" si="255"/>
        <v>&lt;a href="set03\cg\cg_january_5,_1906_-_december_26,_1907\miscellaneous\peterson,_joseph_narrow_escape_january_26,_1906_p8_cg.pdf"&gt;Narrow Escape&lt;/a&gt;</v>
      </c>
    </row>
    <row r="2517" spans="1:17" x14ac:dyDescent="0.25">
      <c r="A2517" s="2">
        <v>7302</v>
      </c>
      <c r="B2517" s="4" t="s">
        <v>4906</v>
      </c>
      <c r="C2517" s="4" t="s">
        <v>11729</v>
      </c>
      <c r="D2517" s="52">
        <v>2218</v>
      </c>
      <c r="E2517" s="5" t="s">
        <v>11770</v>
      </c>
      <c r="F2517" s="5">
        <v>5</v>
      </c>
      <c r="G2517" s="5">
        <v>8</v>
      </c>
      <c r="H2517" s="5">
        <v>992</v>
      </c>
      <c r="I2517" t="s">
        <v>24390</v>
      </c>
      <c r="J2517" s="46" t="s">
        <v>33090</v>
      </c>
      <c r="K2517" s="56"/>
      <c r="L2517" s="56"/>
      <c r="M2517" s="56">
        <f t="shared" si="256"/>
        <v>1906</v>
      </c>
      <c r="N2517" s="56"/>
      <c r="O2517" s="56">
        <f t="shared" si="257"/>
        <v>1</v>
      </c>
      <c r="P2517" s="56">
        <f t="shared" si="258"/>
        <v>26</v>
      </c>
      <c r="Q2517" s="2" t="str">
        <f t="shared" si="255"/>
        <v>&lt;a href="set03\cg\cg_january_5,_1906_-_december_26,_1907\miscellaneous\syvertson,_john_operation_for_ulcer_january_26,_1906_p5_cg.pdf"&gt;Operation for ulcer&lt;/a&gt;</v>
      </c>
    </row>
    <row r="2518" spans="1:17" x14ac:dyDescent="0.25">
      <c r="A2518" s="2">
        <v>3099</v>
      </c>
      <c r="B2518" s="4" t="s">
        <v>1700</v>
      </c>
      <c r="C2518" s="4" t="s">
        <v>2681</v>
      </c>
      <c r="D2518" s="52">
        <v>2224</v>
      </c>
      <c r="E2518" s="5" t="s">
        <v>1756</v>
      </c>
      <c r="F2518" s="5">
        <v>1</v>
      </c>
      <c r="G2518" s="5">
        <v>27</v>
      </c>
      <c r="H2518" s="5">
        <v>6133</v>
      </c>
      <c r="I2518" t="s">
        <v>32673</v>
      </c>
      <c r="J2518" s="46" t="s">
        <v>32718</v>
      </c>
      <c r="K2518" s="56"/>
      <c r="L2518" s="56"/>
      <c r="M2518" s="56">
        <f t="shared" si="256"/>
        <v>1906</v>
      </c>
      <c r="N2518" s="56"/>
      <c r="O2518" s="56">
        <f t="shared" si="257"/>
        <v>2</v>
      </c>
      <c r="P2518" s="56">
        <f t="shared" si="258"/>
        <v>1</v>
      </c>
      <c r="Q2518" s="2" t="str">
        <f t="shared" si="255"/>
        <v>&lt;a href="set01\hope_pioneer_jan1904todec1906\misc\hope_congregational_church_february_1_1906_p1_hp.pdf"&gt;Congregational Church&lt;/a&gt;</v>
      </c>
    </row>
    <row r="2519" spans="1:17" x14ac:dyDescent="0.25">
      <c r="A2519" s="2">
        <v>3100</v>
      </c>
      <c r="B2519" s="4" t="s">
        <v>1700</v>
      </c>
      <c r="C2519" s="4" t="s">
        <v>2680</v>
      </c>
      <c r="D2519" s="52">
        <v>2224</v>
      </c>
      <c r="E2519" s="5" t="s">
        <v>1756</v>
      </c>
      <c r="F2519" s="5">
        <v>5</v>
      </c>
      <c r="G2519" s="5">
        <v>27</v>
      </c>
      <c r="H2519" s="5">
        <v>6132</v>
      </c>
      <c r="I2519" t="s">
        <v>32672</v>
      </c>
      <c r="J2519" s="46" t="s">
        <v>32718</v>
      </c>
      <c r="K2519" s="56"/>
      <c r="L2519" s="56"/>
      <c r="M2519" s="56">
        <f t="shared" si="256"/>
        <v>1906</v>
      </c>
      <c r="N2519" s="56"/>
      <c r="O2519" s="56">
        <f t="shared" si="257"/>
        <v>2</v>
      </c>
      <c r="P2519" s="56">
        <f t="shared" si="258"/>
        <v>1</v>
      </c>
      <c r="Q2519" s="2" t="str">
        <f t="shared" si="255"/>
        <v>&lt;a href="set01\hope_pioneer_jan1904todec1906\misc\hope_congregational_church_annual_meeting_february_1_1906_p5_hp.pdf"&gt;Congregational Church Mtg.&lt;/a&gt;</v>
      </c>
    </row>
    <row r="2520" spans="1:17" x14ac:dyDescent="0.25">
      <c r="A2520" s="2">
        <v>3672</v>
      </c>
      <c r="B2520" s="4" t="s">
        <v>1761</v>
      </c>
      <c r="C2520" s="4" t="s">
        <v>10203</v>
      </c>
      <c r="D2520" s="98">
        <v>2224</v>
      </c>
      <c r="E2520" s="5" t="s">
        <v>1756</v>
      </c>
      <c r="F2520" s="5">
        <v>8</v>
      </c>
      <c r="G2520" s="5">
        <v>27.1</v>
      </c>
      <c r="H2520" s="5"/>
      <c r="I2520" t="s">
        <v>32752</v>
      </c>
      <c r="J2520" s="46" t="s">
        <v>33113</v>
      </c>
      <c r="M2520" s="56">
        <f t="shared" si="256"/>
        <v>1906</v>
      </c>
      <c r="N2520" s="56"/>
      <c r="O2520" s="56">
        <f t="shared" si="257"/>
        <v>2</v>
      </c>
      <c r="P2520" s="56">
        <f t="shared" si="258"/>
        <v>1</v>
      </c>
      <c r="Q2520" s="2" t="str">
        <f t="shared" si="255"/>
        <v>&lt;a href="set01\hope_pioneer_jan1904todec1906\hsn\hope_school_notes_february_1_1906_p8_hp.pdf"&gt;School Notes&lt;/a&gt;</v>
      </c>
    </row>
    <row r="2521" spans="1:17" x14ac:dyDescent="0.25">
      <c r="A2521" s="2">
        <v>4557</v>
      </c>
      <c r="B2521" s="4" t="s">
        <v>2704</v>
      </c>
      <c r="C2521" s="4" t="s">
        <v>2705</v>
      </c>
      <c r="D2521" s="52">
        <v>2224</v>
      </c>
      <c r="E2521" s="5" t="s">
        <v>1756</v>
      </c>
      <c r="F2521" s="5">
        <v>5</v>
      </c>
      <c r="G2521" s="5">
        <v>27</v>
      </c>
      <c r="H2521" s="5">
        <v>6156</v>
      </c>
      <c r="I2521" t="s">
        <v>32674</v>
      </c>
      <c r="J2521" s="46" t="s">
        <v>32718</v>
      </c>
      <c r="K2521" s="56"/>
      <c r="L2521" s="56"/>
      <c r="M2521" s="56">
        <f t="shared" si="256"/>
        <v>1906</v>
      </c>
      <c r="N2521" s="56"/>
      <c r="O2521" s="56">
        <f t="shared" si="257"/>
        <v>2</v>
      </c>
      <c r="P2521" s="56">
        <f t="shared" si="258"/>
        <v>1</v>
      </c>
      <c r="Q2521" s="2" t="str">
        <f t="shared" si="255"/>
        <v>&lt;a href="set01\hope_pioneer_jan1904todec1906\misc\kraabel_b_t_injured_in_train_wreck_february_1_1906_p5_hp.pdf"&gt;Injured in train wreck&lt;/a&gt;</v>
      </c>
    </row>
    <row r="2522" spans="1:17" x14ac:dyDescent="0.25">
      <c r="A2522" s="2">
        <v>5729</v>
      </c>
      <c r="B2522" s="4" t="s">
        <v>3</v>
      </c>
      <c r="C2522" s="4" t="s">
        <v>2727</v>
      </c>
      <c r="D2522" s="52">
        <v>2224</v>
      </c>
      <c r="E2522" s="5" t="s">
        <v>1756</v>
      </c>
      <c r="F2522" s="5">
        <v>5</v>
      </c>
      <c r="G2522" s="5">
        <v>27</v>
      </c>
      <c r="H2522" s="5">
        <v>6171</v>
      </c>
      <c r="I2522" t="s">
        <v>32675</v>
      </c>
      <c r="J2522" s="46" t="s">
        <v>32718</v>
      </c>
      <c r="K2522" s="56"/>
      <c r="L2522" s="56"/>
      <c r="M2522" s="56">
        <f t="shared" si="256"/>
        <v>1906</v>
      </c>
      <c r="N2522" s="56"/>
      <c r="O2522" s="56">
        <f t="shared" si="257"/>
        <v>2</v>
      </c>
      <c r="P2522" s="56">
        <f t="shared" si="258"/>
        <v>1</v>
      </c>
      <c r="Q2522" s="2" t="str">
        <f t="shared" si="255"/>
        <v>&lt;a href="set01\hope_pioneer_jan1904todec1906\misc\passenger_train_in_ditch_february_1_1906_p5_hp.pdf"&gt;Passenger Train in Ditch&lt;/a&gt;</v>
      </c>
    </row>
    <row r="2523" spans="1:17" x14ac:dyDescent="0.25">
      <c r="A2523" s="2">
        <v>7074</v>
      </c>
      <c r="B2523" s="4" t="s">
        <v>2353</v>
      </c>
      <c r="C2523" s="4" t="s">
        <v>2752</v>
      </c>
      <c r="D2523" s="52">
        <v>2224</v>
      </c>
      <c r="E2523" s="5" t="s">
        <v>1756</v>
      </c>
      <c r="F2523" s="5">
        <v>1</v>
      </c>
      <c r="G2523" s="5">
        <v>27</v>
      </c>
      <c r="H2523" s="5">
        <v>6191</v>
      </c>
      <c r="I2523" s="99" t="s">
        <v>32676</v>
      </c>
      <c r="J2523" s="46" t="s">
        <v>32718</v>
      </c>
      <c r="K2523" s="56"/>
      <c r="L2523" s="56"/>
      <c r="M2523" s="56">
        <f t="shared" si="256"/>
        <v>1906</v>
      </c>
      <c r="N2523" s="56"/>
      <c r="O2523" s="56">
        <f t="shared" si="257"/>
        <v>2</v>
      </c>
      <c r="P2523" s="56">
        <f t="shared" si="258"/>
        <v>1</v>
      </c>
      <c r="Q2523" s="2" t="str">
        <f t="shared" si="255"/>
        <v>&lt;a href="set01\hope_pioneer_jan1904todec1906\misc\twenty_years_ago_february_1_1906_p1_hp.pdf"&gt;Twenty Years Ago&lt;/a&gt;</v>
      </c>
    </row>
    <row r="2524" spans="1:17" x14ac:dyDescent="0.25">
      <c r="A2524" s="2">
        <v>785</v>
      </c>
      <c r="B2524" s="4" t="s">
        <v>11481</v>
      </c>
      <c r="C2524" s="4" t="s">
        <v>11482</v>
      </c>
      <c r="D2524" s="52">
        <v>2225</v>
      </c>
      <c r="E2524" s="5" t="s">
        <v>11770</v>
      </c>
      <c r="F2524" s="5">
        <v>5</v>
      </c>
      <c r="G2524" s="5">
        <v>8</v>
      </c>
      <c r="H2524" s="5">
        <v>761</v>
      </c>
      <c r="I2524" t="s">
        <v>24201</v>
      </c>
      <c r="J2524" s="46" t="s">
        <v>33090</v>
      </c>
      <c r="K2524" s="56"/>
      <c r="L2524" s="56"/>
      <c r="M2524" s="56">
        <f t="shared" si="256"/>
        <v>1906</v>
      </c>
      <c r="N2524" s="56"/>
      <c r="O2524" s="56">
        <f t="shared" si="257"/>
        <v>2</v>
      </c>
      <c r="P2524" s="56">
        <f t="shared" si="258"/>
        <v>2</v>
      </c>
      <c r="Q2524" s="2" t="str">
        <f t="shared" si="255"/>
        <v>&lt;a href="set03\cg\cg_january_5,_1906_-_december_26,_1907\miscellaneous\christianson,_andrew_purchased_the_strong_livery_february_2,_1906_p5_cg.pdf"&gt;Purchased the Strong Livery&lt;/a&gt;</v>
      </c>
    </row>
    <row r="2525" spans="1:17" x14ac:dyDescent="0.25">
      <c r="A2525" s="2">
        <v>1293</v>
      </c>
      <c r="B2525" s="4" t="s">
        <v>11495</v>
      </c>
      <c r="C2525" s="4" t="s">
        <v>1607</v>
      </c>
      <c r="D2525" s="52">
        <v>2225</v>
      </c>
      <c r="E2525" s="5" t="s">
        <v>11770</v>
      </c>
      <c r="F2525" s="5">
        <v>5</v>
      </c>
      <c r="G2525" s="5">
        <v>8</v>
      </c>
      <c r="H2525" s="5">
        <v>782</v>
      </c>
      <c r="I2525" t="s">
        <v>24220</v>
      </c>
      <c r="J2525" s="46" t="s">
        <v>33090</v>
      </c>
      <c r="K2525" s="56"/>
      <c r="L2525" s="56"/>
      <c r="M2525" s="56">
        <f t="shared" si="256"/>
        <v>1906</v>
      </c>
      <c r="N2525" s="56"/>
      <c r="O2525" s="56">
        <f t="shared" si="257"/>
        <v>2</v>
      </c>
      <c r="P2525" s="56">
        <f t="shared" si="258"/>
        <v>2</v>
      </c>
      <c r="Q2525" s="2" t="str">
        <f t="shared" si="255"/>
        <v>&lt;a href="set03\cg\cg_january_5,_1906_-_december_26,_1907\miscellaneous\courtenay_school_notes_february_2,_1906_p5_cg.pdf"&gt;Notes&lt;/a&gt;</v>
      </c>
    </row>
    <row r="2526" spans="1:17" x14ac:dyDescent="0.25">
      <c r="A2526" s="2">
        <v>4647</v>
      </c>
      <c r="B2526" s="4" t="s">
        <v>8861</v>
      </c>
      <c r="C2526" s="4" t="s">
        <v>11598</v>
      </c>
      <c r="D2526" s="52">
        <v>2225</v>
      </c>
      <c r="E2526" s="5" t="s">
        <v>11770</v>
      </c>
      <c r="F2526" s="5">
        <v>8</v>
      </c>
      <c r="G2526" s="5">
        <v>8</v>
      </c>
      <c r="H2526" s="5">
        <v>896</v>
      </c>
      <c r="I2526" t="s">
        <v>24293</v>
      </c>
      <c r="J2526" s="46" t="s">
        <v>33090</v>
      </c>
      <c r="K2526" s="56"/>
      <c r="L2526" s="56"/>
      <c r="M2526" s="56">
        <f t="shared" si="256"/>
        <v>1906</v>
      </c>
      <c r="N2526" s="56"/>
      <c r="O2526" s="56">
        <f t="shared" si="257"/>
        <v>2</v>
      </c>
      <c r="P2526" s="56">
        <f t="shared" si="258"/>
        <v>2</v>
      </c>
      <c r="Q2526" s="2" t="str">
        <f t="shared" si="255"/>
        <v>&lt;a href="set03\cg\cg_january_5,_1906_-_december_26,_1907\miscellaneous\langworthy,_ol_business_report_february_2,_1906_p8_cg.pdf"&gt;Business report&lt;/a&gt;</v>
      </c>
    </row>
    <row r="2527" spans="1:17" x14ac:dyDescent="0.25">
      <c r="A2527" s="2">
        <v>7309</v>
      </c>
      <c r="B2527" s="4" t="s">
        <v>11731</v>
      </c>
      <c r="C2527" s="4" t="s">
        <v>11732</v>
      </c>
      <c r="D2527" s="52">
        <v>2225</v>
      </c>
      <c r="E2527" s="5" t="s">
        <v>11770</v>
      </c>
      <c r="F2527" s="5">
        <v>8</v>
      </c>
      <c r="G2527" s="5">
        <v>8</v>
      </c>
      <c r="H2527" s="5">
        <v>994</v>
      </c>
      <c r="I2527" t="s">
        <v>24392</v>
      </c>
      <c r="J2527" s="46" t="s">
        <v>33090</v>
      </c>
      <c r="K2527" s="56"/>
      <c r="L2527" s="56"/>
      <c r="M2527" s="56">
        <f t="shared" si="256"/>
        <v>1906</v>
      </c>
      <c r="N2527" s="56"/>
      <c r="O2527" s="56">
        <f t="shared" si="257"/>
        <v>2</v>
      </c>
      <c r="P2527" s="56">
        <f t="shared" si="258"/>
        <v>2</v>
      </c>
      <c r="Q2527" s="2" t="str">
        <f t="shared" si="255"/>
        <v>&lt;a href="set03\cg\cg_january_5,_1906_-_december_26,_1907\miscellaneous\syvertson,_loren_moves_to_courtenay_february_2,_1906_p8_cg.pdf"&gt;Moves to Courtenay&lt;/a&gt;</v>
      </c>
    </row>
    <row r="2528" spans="1:17" x14ac:dyDescent="0.25">
      <c r="A2528" s="2">
        <v>7548</v>
      </c>
      <c r="B2528" s="4" t="s">
        <v>11742</v>
      </c>
      <c r="C2528" s="4" t="s">
        <v>11743</v>
      </c>
      <c r="D2528" s="52">
        <v>2225</v>
      </c>
      <c r="E2528" s="5" t="s">
        <v>11770</v>
      </c>
      <c r="F2528" s="5">
        <v>5</v>
      </c>
      <c r="G2528" s="5">
        <v>8</v>
      </c>
      <c r="H2528" s="5">
        <v>1000</v>
      </c>
      <c r="I2528" t="s">
        <v>24399</v>
      </c>
      <c r="J2528" s="46" t="s">
        <v>33090</v>
      </c>
      <c r="K2528" s="56"/>
      <c r="L2528" s="56"/>
      <c r="M2528" s="56">
        <f t="shared" si="256"/>
        <v>1906</v>
      </c>
      <c r="N2528" s="56"/>
      <c r="O2528" s="56">
        <f t="shared" si="257"/>
        <v>2</v>
      </c>
      <c r="P2528" s="56">
        <f t="shared" si="258"/>
        <v>2</v>
      </c>
      <c r="Q2528" s="2" t="str">
        <f t="shared" si="255"/>
        <v>&lt;a href="set03\cg\cg_january_5,_1906_-_december_26,_1907\miscellaneous\tucker,_g_a_surprise_party_pt_1_february_2,_1906_p5_cg.pdf"&gt;Surprise party pt 1&lt;/a&gt;</v>
      </c>
    </row>
    <row r="2529" spans="1:17" x14ac:dyDescent="0.25">
      <c r="A2529" s="2">
        <v>7549</v>
      </c>
      <c r="B2529" s="4" t="s">
        <v>11742</v>
      </c>
      <c r="C2529" s="4" t="s">
        <v>11744</v>
      </c>
      <c r="D2529" s="52">
        <v>2225</v>
      </c>
      <c r="E2529" s="5" t="s">
        <v>11770</v>
      </c>
      <c r="F2529" s="5">
        <v>5</v>
      </c>
      <c r="G2529" s="5">
        <v>8</v>
      </c>
      <c r="H2529" s="5">
        <v>1001</v>
      </c>
      <c r="I2529" t="s">
        <v>24400</v>
      </c>
      <c r="J2529" s="46" t="s">
        <v>33090</v>
      </c>
      <c r="K2529" s="56"/>
      <c r="L2529" s="56"/>
      <c r="M2529" s="56">
        <f t="shared" si="256"/>
        <v>1906</v>
      </c>
      <c r="N2529" s="56"/>
      <c r="O2529" s="56">
        <f t="shared" si="257"/>
        <v>2</v>
      </c>
      <c r="P2529" s="56">
        <f t="shared" si="258"/>
        <v>2</v>
      </c>
      <c r="Q2529" s="2" t="str">
        <f t="shared" si="255"/>
        <v>&lt;a href="set03\cg\cg_january_5,_1906_-_december_26,_1907\miscellaneous\tucker,_g_a_surprise_party_pt_2_february_2,_1906_p5_cg.pdf"&gt;Surprise party pt 2&lt;/a&gt;</v>
      </c>
    </row>
    <row r="2530" spans="1:17" x14ac:dyDescent="0.25">
      <c r="A2530" s="2">
        <v>1167</v>
      </c>
      <c r="B2530" s="4" t="s">
        <v>4440</v>
      </c>
      <c r="C2530" s="4" t="s">
        <v>1607</v>
      </c>
      <c r="D2530" s="52">
        <v>2231</v>
      </c>
      <c r="E2530" s="5" t="s">
        <v>13636</v>
      </c>
      <c r="F2530" s="5">
        <v>1</v>
      </c>
      <c r="G2530" s="5">
        <v>17</v>
      </c>
      <c r="H2530" s="5">
        <v>2778</v>
      </c>
      <c r="I2530" t="s">
        <v>27210</v>
      </c>
      <c r="J2530" s="46" t="s">
        <v>33099</v>
      </c>
      <c r="K2530" s="56"/>
      <c r="L2530" s="56"/>
      <c r="M2530" s="56">
        <f t="shared" si="256"/>
        <v>1906</v>
      </c>
      <c r="N2530" s="56"/>
      <c r="O2530" s="56">
        <f t="shared" si="257"/>
        <v>2</v>
      </c>
      <c r="P2530" s="56">
        <f t="shared" si="258"/>
        <v>8</v>
      </c>
      <c r="Q2530" s="2" t="str">
        <f t="shared" si="255"/>
        <v>&lt;a href="set02\miscellaneous\griggs_county_sentinel\1899_-_1906\cooperstown_school_notes_february_8,_1906_p1_gcs.pdf"&gt;Notes&lt;/a&gt;</v>
      </c>
    </row>
    <row r="2531" spans="1:17" x14ac:dyDescent="0.25">
      <c r="A2531" s="2">
        <v>3190</v>
      </c>
      <c r="B2531" s="4" t="s">
        <v>1700</v>
      </c>
      <c r="C2531" s="4" t="s">
        <v>2689</v>
      </c>
      <c r="D2531" s="52">
        <v>2231</v>
      </c>
      <c r="E2531" s="5" t="s">
        <v>1756</v>
      </c>
      <c r="F2531" s="5">
        <v>1</v>
      </c>
      <c r="G2531" s="5">
        <v>27</v>
      </c>
      <c r="H2531" s="5">
        <v>6138</v>
      </c>
      <c r="I2531" t="s">
        <v>32677</v>
      </c>
      <c r="J2531" s="46" t="s">
        <v>32718</v>
      </c>
      <c r="K2531" s="56"/>
      <c r="L2531" s="56"/>
      <c r="M2531" s="56">
        <f t="shared" si="256"/>
        <v>1906</v>
      </c>
      <c r="N2531" s="56"/>
      <c r="O2531" s="56">
        <f t="shared" si="257"/>
        <v>2</v>
      </c>
      <c r="P2531" s="56">
        <f t="shared" si="258"/>
        <v>8</v>
      </c>
      <c r="Q2531" s="2" t="str">
        <f t="shared" si="255"/>
        <v>&lt;a href="set01\hope_pioneer_jan1904todec1906\misc\hope_methodist_church_february_8_1906_p1_hp.pdf"&gt;Methodist Church&lt;/a&gt;</v>
      </c>
    </row>
    <row r="2532" spans="1:17" x14ac:dyDescent="0.25">
      <c r="A2532" s="2">
        <v>3673</v>
      </c>
      <c r="B2532" s="4" t="s">
        <v>1761</v>
      </c>
      <c r="C2532" s="4" t="s">
        <v>10203</v>
      </c>
      <c r="D2532" s="98">
        <v>2231</v>
      </c>
      <c r="E2532" s="5" t="s">
        <v>1756</v>
      </c>
      <c r="F2532" s="5">
        <v>8</v>
      </c>
      <c r="G2532" s="5">
        <v>27.1</v>
      </c>
      <c r="H2532" s="5"/>
      <c r="I2532" t="s">
        <v>32760</v>
      </c>
      <c r="J2532" s="46" t="s">
        <v>33113</v>
      </c>
      <c r="M2532" s="56">
        <f t="shared" si="256"/>
        <v>1906</v>
      </c>
      <c r="N2532" s="56"/>
      <c r="O2532" s="56">
        <f t="shared" si="257"/>
        <v>2</v>
      </c>
      <c r="P2532" s="56">
        <f t="shared" si="258"/>
        <v>8</v>
      </c>
      <c r="Q2532" s="2" t="str">
        <f t="shared" si="255"/>
        <v>&lt;a href="set01\hope_pioneer_jan1904todec1906\hsn\hope_school_notes_february_8_1906_p8_hp].pdf"&gt;School Notes&lt;/a&gt;</v>
      </c>
    </row>
    <row r="2533" spans="1:17" x14ac:dyDescent="0.25">
      <c r="A2533" s="2">
        <v>7075</v>
      </c>
      <c r="B2533" s="4" t="s">
        <v>2353</v>
      </c>
      <c r="C2533" s="4" t="s">
        <v>2752</v>
      </c>
      <c r="D2533" s="52">
        <v>2231</v>
      </c>
      <c r="E2533" s="5" t="s">
        <v>1756</v>
      </c>
      <c r="F2533" s="5">
        <v>1</v>
      </c>
      <c r="G2533" s="5">
        <v>27</v>
      </c>
      <c r="H2533" s="5">
        <v>6192</v>
      </c>
      <c r="I2533" s="99" t="s">
        <v>32678</v>
      </c>
      <c r="J2533" s="46" t="s">
        <v>32718</v>
      </c>
      <c r="K2533" s="56"/>
      <c r="L2533" s="56"/>
      <c r="M2533" s="56">
        <f t="shared" si="256"/>
        <v>1906</v>
      </c>
      <c r="N2533" s="56"/>
      <c r="O2533" s="56">
        <f t="shared" si="257"/>
        <v>2</v>
      </c>
      <c r="P2533" s="56">
        <f t="shared" si="258"/>
        <v>8</v>
      </c>
      <c r="Q2533" s="2" t="str">
        <f t="shared" si="255"/>
        <v>&lt;a href="set01\hope_pioneer_jan1904todec1906\misc\twenty_years_ago_february_8_1906_p1_hp.pdf"&gt;Twenty Years Ago&lt;/a&gt;</v>
      </c>
    </row>
    <row r="2534" spans="1:17" x14ac:dyDescent="0.25">
      <c r="A2534" s="2">
        <v>6081</v>
      </c>
      <c r="B2534" s="4" t="s">
        <v>11673</v>
      </c>
      <c r="C2534" s="4" t="s">
        <v>11674</v>
      </c>
      <c r="D2534" s="52">
        <v>2232</v>
      </c>
      <c r="E2534" s="5" t="s">
        <v>11770</v>
      </c>
      <c r="F2534" s="5">
        <v>5</v>
      </c>
      <c r="G2534" s="5">
        <v>8</v>
      </c>
      <c r="H2534" s="5">
        <v>956</v>
      </c>
      <c r="I2534" t="s">
        <v>24352</v>
      </c>
      <c r="J2534" s="46" t="s">
        <v>33090</v>
      </c>
      <c r="K2534" s="56"/>
      <c r="L2534" s="56"/>
      <c r="M2534" s="56">
        <f t="shared" si="256"/>
        <v>1906</v>
      </c>
      <c r="N2534" s="56"/>
      <c r="O2534" s="56">
        <f t="shared" si="257"/>
        <v>2</v>
      </c>
      <c r="P2534" s="56">
        <f t="shared" si="258"/>
        <v>9</v>
      </c>
      <c r="Q2534" s="2" t="str">
        <f t="shared" si="255"/>
        <v>&lt;a href="set03\cg\cg_january_5,_1906_-_december_26,_1907\miscellaneous\raab,_john_letter_about_trip_to_argentina_february_9,_1906_p5_cg.pdf"&gt;Letter about trip to Argentina&lt;/a&gt;</v>
      </c>
    </row>
    <row r="2535" spans="1:17" x14ac:dyDescent="0.25">
      <c r="A2535" s="2">
        <v>6135</v>
      </c>
      <c r="B2535" s="4" t="s">
        <v>8932</v>
      </c>
      <c r="C2535" s="4" t="s">
        <v>11681</v>
      </c>
      <c r="D2535" s="52">
        <v>2232</v>
      </c>
      <c r="E2535" s="5" t="s">
        <v>11770</v>
      </c>
      <c r="F2535" s="5">
        <v>5</v>
      </c>
      <c r="G2535" s="5">
        <v>8</v>
      </c>
      <c r="H2535" s="5">
        <v>960</v>
      </c>
      <c r="I2535" t="s">
        <v>24357</v>
      </c>
      <c r="J2535" s="46" t="s">
        <v>33090</v>
      </c>
      <c r="K2535" s="56"/>
      <c r="L2535" s="56"/>
      <c r="M2535" s="56">
        <f t="shared" si="256"/>
        <v>1906</v>
      </c>
      <c r="N2535" s="56"/>
      <c r="O2535" s="56">
        <f t="shared" si="257"/>
        <v>2</v>
      </c>
      <c r="P2535" s="56">
        <f t="shared" si="258"/>
        <v>9</v>
      </c>
      <c r="Q2535" s="2" t="str">
        <f t="shared" si="255"/>
        <v>&lt;a href="set03\cg\cg_january_5,_1906_-_december_26,_1907\miscellaneous\reid,_john_h_to_return_to_the_east_february_9,_1906_p5_cg.pdf"&gt;To return to the east&lt;/a&gt;</v>
      </c>
    </row>
    <row r="2536" spans="1:17" x14ac:dyDescent="0.25">
      <c r="A2536" s="2">
        <v>2077</v>
      </c>
      <c r="B2536" s="4" t="s">
        <v>3516</v>
      </c>
      <c r="C2536" s="4" t="s">
        <v>8082</v>
      </c>
      <c r="D2536" s="52">
        <v>2238</v>
      </c>
      <c r="E2536" s="5" t="s">
        <v>13636</v>
      </c>
      <c r="F2536" s="5">
        <v>1</v>
      </c>
      <c r="G2536" s="5">
        <v>17</v>
      </c>
      <c r="H2536" s="5">
        <v>2787</v>
      </c>
      <c r="I2536" t="s">
        <v>27211</v>
      </c>
      <c r="J2536" s="46" t="s">
        <v>33099</v>
      </c>
      <c r="K2536" s="56"/>
      <c r="L2536" s="56"/>
      <c r="M2536" s="56">
        <f t="shared" si="256"/>
        <v>1906</v>
      </c>
      <c r="N2536" s="56"/>
      <c r="O2536" s="56">
        <f t="shared" si="257"/>
        <v>2</v>
      </c>
      <c r="P2536" s="56">
        <f t="shared" si="258"/>
        <v>15</v>
      </c>
      <c r="Q2536" s="2" t="str">
        <f t="shared" si="255"/>
        <v>&lt;a href="set02\miscellaneous\griggs_county_sentinel\1899_-_1906\gallatin_school_notes_february_15,_1906_p1_gcs.pdf"&gt;School notes&lt;/a&gt;</v>
      </c>
    </row>
    <row r="2537" spans="1:17" x14ac:dyDescent="0.25">
      <c r="A2537" s="2">
        <v>3306</v>
      </c>
      <c r="B2537" s="4" t="s">
        <v>2282</v>
      </c>
      <c r="C2537" s="4" t="s">
        <v>2691</v>
      </c>
      <c r="D2537" s="52">
        <v>2238</v>
      </c>
      <c r="E2537" s="5" t="s">
        <v>1756</v>
      </c>
      <c r="F2537" s="5">
        <v>1</v>
      </c>
      <c r="G2537" s="5">
        <v>27</v>
      </c>
      <c r="H2537" s="5">
        <v>6146</v>
      </c>
      <c r="I2537" t="s">
        <v>32679</v>
      </c>
      <c r="J2537" s="46" t="s">
        <v>32718</v>
      </c>
      <c r="K2537" s="56"/>
      <c r="L2537" s="56"/>
      <c r="M2537" s="56">
        <f t="shared" si="256"/>
        <v>1906</v>
      </c>
      <c r="N2537" s="56"/>
      <c r="O2537" s="56">
        <f t="shared" si="257"/>
        <v>2</v>
      </c>
      <c r="P2537" s="56">
        <f t="shared" si="258"/>
        <v>15</v>
      </c>
      <c r="Q2537" s="2" t="str">
        <f t="shared" si="255"/>
        <v>&lt;a href="set01\hope_pioneer_jan1904todec1906\misc\hope_modern_woodman_hall_february_15_1906_p1_hp.pdf"&gt;Modern Woodmen Hall&lt;/a&gt;</v>
      </c>
    </row>
    <row r="2538" spans="1:17" x14ac:dyDescent="0.25">
      <c r="A2538" s="2">
        <v>3674</v>
      </c>
      <c r="B2538" s="4" t="s">
        <v>1761</v>
      </c>
      <c r="C2538" s="4" t="s">
        <v>10203</v>
      </c>
      <c r="D2538" s="98">
        <v>2238</v>
      </c>
      <c r="E2538" s="5" t="s">
        <v>1756</v>
      </c>
      <c r="F2538" s="5">
        <v>8</v>
      </c>
      <c r="G2538" s="5">
        <v>27.1</v>
      </c>
      <c r="H2538" s="5"/>
      <c r="I2538" t="s">
        <v>32754</v>
      </c>
      <c r="J2538" s="46" t="s">
        <v>33113</v>
      </c>
      <c r="M2538" s="56">
        <f t="shared" si="256"/>
        <v>1906</v>
      </c>
      <c r="N2538" s="56"/>
      <c r="O2538" s="56">
        <f t="shared" si="257"/>
        <v>2</v>
      </c>
      <c r="P2538" s="56">
        <f t="shared" si="258"/>
        <v>15</v>
      </c>
      <c r="Q2538" s="2" t="str">
        <f t="shared" si="255"/>
        <v>&lt;a href="set01\hope_pioneer_jan1904todec1906\hsn\hope_school_notes_february_15_1906_p8_hp.pdf"&gt;School Notes&lt;/a&gt;</v>
      </c>
    </row>
    <row r="2539" spans="1:17" x14ac:dyDescent="0.25">
      <c r="A2539" s="2">
        <v>3938</v>
      </c>
      <c r="B2539" s="4" t="s">
        <v>3768</v>
      </c>
      <c r="C2539" s="4" t="s">
        <v>6923</v>
      </c>
      <c r="D2539" s="12">
        <v>2238</v>
      </c>
      <c r="E2539" s="5" t="s">
        <v>13631</v>
      </c>
      <c r="F2539" s="5">
        <v>5</v>
      </c>
      <c r="G2539" s="5">
        <v>4</v>
      </c>
      <c r="H2539" s="5">
        <v>144</v>
      </c>
      <c r="I2539" s="47" t="s">
        <v>23494</v>
      </c>
      <c r="J2539" s="46" t="s">
        <v>33086</v>
      </c>
      <c r="K2539" s="56"/>
      <c r="L2539" s="56"/>
      <c r="M2539" s="56">
        <f t="shared" si="256"/>
        <v>1906</v>
      </c>
      <c r="N2539" s="56"/>
      <c r="O2539" s="56">
        <f t="shared" si="257"/>
        <v>2</v>
      </c>
      <c r="P2539" s="56">
        <f t="shared" si="258"/>
        <v>15</v>
      </c>
      <c r="Q2539" s="2" t="str">
        <f t="shared" si="255"/>
        <v>&lt;a href="set01\miscellaneous_articles\cooperstown_courier\1906-1907\jimeson,_joel_takes_an_unintentional_bath_february_15,_1906_p5_cc.pdf"&gt;Takes an unintentional bath&lt;/a&gt;</v>
      </c>
    </row>
    <row r="2540" spans="1:17" x14ac:dyDescent="0.25">
      <c r="A2540" s="2">
        <v>7076</v>
      </c>
      <c r="B2540" s="4" t="s">
        <v>2353</v>
      </c>
      <c r="C2540" s="4" t="s">
        <v>2752</v>
      </c>
      <c r="D2540" s="52">
        <v>2238</v>
      </c>
      <c r="E2540" s="5" t="s">
        <v>1756</v>
      </c>
      <c r="F2540" s="5">
        <v>1</v>
      </c>
      <c r="G2540" s="5">
        <v>27</v>
      </c>
      <c r="H2540" s="5">
        <v>6193</v>
      </c>
      <c r="I2540" s="99" t="s">
        <v>32680</v>
      </c>
      <c r="J2540" s="46" t="s">
        <v>32718</v>
      </c>
      <c r="K2540" s="56"/>
      <c r="L2540" s="56"/>
      <c r="M2540" s="56">
        <f t="shared" si="256"/>
        <v>1906</v>
      </c>
      <c r="N2540" s="56"/>
      <c r="O2540" s="56">
        <f t="shared" si="257"/>
        <v>2</v>
      </c>
      <c r="P2540" s="56">
        <f t="shared" si="258"/>
        <v>15</v>
      </c>
      <c r="Q2540" s="2" t="str">
        <f t="shared" si="255"/>
        <v>&lt;a href="set01\hope_pioneer_jan1904todec1906\misc\twenty_years_ago_february_15_1906_p1_hp.pdf"&gt;Twenty Years Ago&lt;/a&gt;</v>
      </c>
    </row>
    <row r="2541" spans="1:17" x14ac:dyDescent="0.25">
      <c r="A2541" s="2">
        <v>1294</v>
      </c>
      <c r="B2541" s="4" t="s">
        <v>11495</v>
      </c>
      <c r="C2541" s="4" t="s">
        <v>1607</v>
      </c>
      <c r="D2541" s="52">
        <v>2239</v>
      </c>
      <c r="E2541" s="5" t="s">
        <v>11770</v>
      </c>
      <c r="F2541" s="5">
        <v>5</v>
      </c>
      <c r="G2541" s="5">
        <v>8</v>
      </c>
      <c r="H2541" s="5">
        <v>783</v>
      </c>
      <c r="I2541" t="s">
        <v>24219</v>
      </c>
      <c r="J2541" s="46" t="s">
        <v>33090</v>
      </c>
      <c r="K2541" s="56"/>
      <c r="L2541" s="56"/>
      <c r="M2541" s="56">
        <f t="shared" si="256"/>
        <v>1906</v>
      </c>
      <c r="N2541" s="56"/>
      <c r="O2541" s="56">
        <f t="shared" si="257"/>
        <v>2</v>
      </c>
      <c r="P2541" s="56">
        <f t="shared" si="258"/>
        <v>16</v>
      </c>
      <c r="Q2541" s="2" t="str">
        <f t="shared" si="255"/>
        <v>&lt;a href="set03\cg\cg_january_5,_1906_-_december_26,_1907\miscellaneous\courtenay_school_notes_february_16,_1906_p5_cg.pdf"&gt;Notes&lt;/a&gt;</v>
      </c>
    </row>
    <row r="2542" spans="1:17" x14ac:dyDescent="0.25">
      <c r="A2542" s="2">
        <v>2521</v>
      </c>
      <c r="B2542" s="4" t="s">
        <v>11539</v>
      </c>
      <c r="C2542" s="4" t="s">
        <v>610</v>
      </c>
      <c r="D2542" s="52">
        <v>2239</v>
      </c>
      <c r="E2542" s="5" t="s">
        <v>11770</v>
      </c>
      <c r="F2542" s="5">
        <v>4</v>
      </c>
      <c r="G2542" s="5">
        <v>8</v>
      </c>
      <c r="H2542" s="5">
        <v>823</v>
      </c>
      <c r="I2542" t="s">
        <v>24254</v>
      </c>
      <c r="J2542" s="46" t="s">
        <v>33090</v>
      </c>
      <c r="K2542" s="56"/>
      <c r="L2542" s="56"/>
      <c r="M2542" s="56">
        <f t="shared" si="256"/>
        <v>1906</v>
      </c>
      <c r="N2542" s="56"/>
      <c r="O2542" s="56">
        <f t="shared" si="257"/>
        <v>2</v>
      </c>
      <c r="P2542" s="56">
        <f t="shared" si="258"/>
        <v>16</v>
      </c>
      <c r="Q2542" s="2" t="str">
        <f t="shared" si="255"/>
        <v>&lt;a href="set03\cg\cg_january_5,_1906_-_december_26,_1907\miscellaneous\haas,_edward_appendicitis_february_16,_1906_p4_cg.pdf"&gt;Appendicitis&lt;/a&gt;</v>
      </c>
    </row>
    <row r="2543" spans="1:17" x14ac:dyDescent="0.25">
      <c r="A2543" s="2">
        <v>7191</v>
      </c>
      <c r="B2543" s="4" t="s">
        <v>11709</v>
      </c>
      <c r="C2543" s="4" t="s">
        <v>11710</v>
      </c>
      <c r="D2543" s="52">
        <v>2239</v>
      </c>
      <c r="E2543" s="5" t="s">
        <v>11770</v>
      </c>
      <c r="F2543" s="5">
        <v>4</v>
      </c>
      <c r="G2543" s="5">
        <v>8</v>
      </c>
      <c r="H2543" s="5">
        <v>979</v>
      </c>
      <c r="I2543" t="s">
        <v>24376</v>
      </c>
      <c r="J2543" s="46" t="s">
        <v>33090</v>
      </c>
      <c r="K2543" s="56"/>
      <c r="L2543" s="56"/>
      <c r="M2543" s="56">
        <f t="shared" si="256"/>
        <v>1906</v>
      </c>
      <c r="N2543" s="56"/>
      <c r="O2543" s="56">
        <f t="shared" si="257"/>
        <v>2</v>
      </c>
      <c r="P2543" s="56">
        <f t="shared" si="258"/>
        <v>16</v>
      </c>
      <c r="Q2543" s="2" t="str">
        <f t="shared" si="255"/>
        <v>&lt;a href="set03\cg\cg_january_5,_1906_-_december_26,_1907\miscellaneous\strong,_will_to_long_prairie_mn_to_live_february_16,_1906_p4_cg.pdf"&gt;To Long Prairie MN to live&lt;/a&gt;</v>
      </c>
    </row>
    <row r="2544" spans="1:17" x14ac:dyDescent="0.25">
      <c r="A2544" s="2">
        <v>1168</v>
      </c>
      <c r="B2544" s="4" t="s">
        <v>4440</v>
      </c>
      <c r="C2544" s="4" t="s">
        <v>1607</v>
      </c>
      <c r="D2544" s="52">
        <v>2245</v>
      </c>
      <c r="E2544" s="5" t="s">
        <v>13636</v>
      </c>
      <c r="F2544" s="5">
        <v>5</v>
      </c>
      <c r="G2544" s="5">
        <v>17</v>
      </c>
      <c r="H2544" s="5">
        <v>2779</v>
      </c>
      <c r="I2544" t="s">
        <v>27212</v>
      </c>
      <c r="J2544" s="46" t="s">
        <v>33099</v>
      </c>
      <c r="K2544" s="56"/>
      <c r="L2544" s="56"/>
      <c r="M2544" s="56">
        <f t="shared" si="256"/>
        <v>1906</v>
      </c>
      <c r="N2544" s="56"/>
      <c r="O2544" s="56">
        <f t="shared" si="257"/>
        <v>2</v>
      </c>
      <c r="P2544" s="56">
        <f t="shared" si="258"/>
        <v>22</v>
      </c>
      <c r="Q2544" s="2" t="str">
        <f t="shared" si="255"/>
        <v>&lt;a href="set02\miscellaneous\griggs_county_sentinel\1899_-_1906\cooperstown_school_notes_february_22,_1906_p5_gcs.pdf"&gt;Notes&lt;/a&gt;</v>
      </c>
    </row>
    <row r="2545" spans="1:17" x14ac:dyDescent="0.25">
      <c r="A2545" s="2">
        <v>2354</v>
      </c>
      <c r="B2545" s="4" t="s">
        <v>33147</v>
      </c>
      <c r="C2545" s="4" t="s">
        <v>33139</v>
      </c>
      <c r="D2545" s="12">
        <v>2245</v>
      </c>
      <c r="E2545" s="5" t="s">
        <v>13636</v>
      </c>
      <c r="F2545" s="5">
        <v>4</v>
      </c>
      <c r="G2545" s="5">
        <v>17</v>
      </c>
      <c r="H2545" s="5"/>
      <c r="I2545" t="s">
        <v>27213</v>
      </c>
      <c r="J2545" s="46" t="s">
        <v>33099</v>
      </c>
      <c r="K2545" s="56"/>
      <c r="L2545" s="56"/>
      <c r="M2545" s="56">
        <f t="shared" si="256"/>
        <v>1906</v>
      </c>
      <c r="N2545" s="56"/>
      <c r="O2545" s="56">
        <f t="shared" si="257"/>
        <v>2</v>
      </c>
      <c r="P2545" s="56">
        <f t="shared" si="258"/>
        <v>22</v>
      </c>
      <c r="Q2545" s="2" t="str">
        <f t="shared" si="255"/>
        <v>&lt;a href="set02\miscellaneous\griggs_county_sentinel\1899_-_1906\gccm_february_22,_1906_p4_gcs.pdf"&gt;Meeting Minutes&lt;/a&gt;</v>
      </c>
    </row>
    <row r="2546" spans="1:17" x14ac:dyDescent="0.25">
      <c r="A2546" s="2">
        <v>6303</v>
      </c>
      <c r="B2546" s="4" t="s">
        <v>4199</v>
      </c>
      <c r="C2546" s="4" t="s">
        <v>6952</v>
      </c>
      <c r="D2546" s="12">
        <v>2245</v>
      </c>
      <c r="E2546" s="5" t="s">
        <v>13631</v>
      </c>
      <c r="F2546" s="5">
        <v>5</v>
      </c>
      <c r="G2546" s="5">
        <v>4</v>
      </c>
      <c r="H2546" s="5">
        <v>169</v>
      </c>
      <c r="I2546" s="47" t="s">
        <v>23529</v>
      </c>
      <c r="J2546" s="46" t="s">
        <v>33086</v>
      </c>
      <c r="K2546" s="56"/>
      <c r="L2546" s="56"/>
      <c r="M2546" s="56">
        <f t="shared" si="256"/>
        <v>1906</v>
      </c>
      <c r="N2546" s="56"/>
      <c r="O2546" s="56">
        <f t="shared" si="257"/>
        <v>2</v>
      </c>
      <c r="P2546" s="56">
        <f t="shared" si="258"/>
        <v>22</v>
      </c>
      <c r="Q2546" s="2" t="str">
        <f t="shared" si="255"/>
        <v>&lt;a href="set01\miscellaneous_articles\cooperstown_courier\1906-1907\rogers_methodist_church_dedication_february_22,_1906_p5_cc.pdf"&gt;Methodist Church Dedication&lt;/a&gt;</v>
      </c>
    </row>
    <row r="2547" spans="1:17" x14ac:dyDescent="0.25">
      <c r="A2547" s="2">
        <v>6304</v>
      </c>
      <c r="B2547" s="4" t="s">
        <v>4199</v>
      </c>
      <c r="C2547" s="4" t="s">
        <v>8101</v>
      </c>
      <c r="D2547" s="52">
        <v>2245</v>
      </c>
      <c r="E2547" s="5" t="s">
        <v>13636</v>
      </c>
      <c r="F2547" s="5">
        <v>1</v>
      </c>
      <c r="G2547" s="5">
        <v>17</v>
      </c>
      <c r="H2547" s="5">
        <v>2803</v>
      </c>
      <c r="I2547" t="s">
        <v>27214</v>
      </c>
      <c r="J2547" s="46" t="s">
        <v>33099</v>
      </c>
      <c r="K2547" s="56"/>
      <c r="L2547" s="56"/>
      <c r="M2547" s="56">
        <f t="shared" si="256"/>
        <v>1906</v>
      </c>
      <c r="N2547" s="56"/>
      <c r="O2547" s="56">
        <f t="shared" si="257"/>
        <v>2</v>
      </c>
      <c r="P2547" s="56">
        <f t="shared" si="258"/>
        <v>22</v>
      </c>
      <c r="Q2547" s="2" t="str">
        <f t="shared" si="255"/>
        <v>&lt;a href="set02\miscellaneous\griggs_county_sentinel\1899_-_1906\rogers_methodist_church_dedication_february_22,_1906_p1_gcs.pdf"&gt;Methodist Church dedication&lt;/a&gt;</v>
      </c>
    </row>
    <row r="2548" spans="1:17" x14ac:dyDescent="0.25">
      <c r="A2548" s="2">
        <v>7041</v>
      </c>
      <c r="B2548" s="4" t="s">
        <v>33140</v>
      </c>
      <c r="C2548" s="4" t="s">
        <v>33139</v>
      </c>
      <c r="D2548" s="98">
        <v>2245</v>
      </c>
      <c r="E2548" s="5" t="s">
        <v>1756</v>
      </c>
      <c r="F2548" s="5">
        <v>1</v>
      </c>
      <c r="G2548" s="5">
        <v>27.2</v>
      </c>
      <c r="H2548" s="5"/>
      <c r="I2548" t="s">
        <v>32869</v>
      </c>
      <c r="J2548" s="46" t="s">
        <v>33114</v>
      </c>
      <c r="M2548" s="56">
        <f t="shared" si="256"/>
        <v>1906</v>
      </c>
      <c r="N2548" s="56"/>
      <c r="O2548" s="56">
        <f t="shared" si="257"/>
        <v>2</v>
      </c>
      <c r="P2548" s="56">
        <f t="shared" si="258"/>
        <v>22</v>
      </c>
      <c r="Q2548" s="2" t="str">
        <f t="shared" si="255"/>
        <v>&lt;a href="set01\hope_pioneer_jan1904todec1906\sccm\sccm_february_22_1906_p1_hp.pdf"&gt;Meeting Minutes&lt;/a&gt;</v>
      </c>
    </row>
    <row r="2549" spans="1:17" x14ac:dyDescent="0.25">
      <c r="A2549" s="2">
        <v>5545</v>
      </c>
      <c r="B2549" s="4" t="s">
        <v>1833</v>
      </c>
      <c r="C2549" s="4" t="s">
        <v>11657</v>
      </c>
      <c r="D2549" s="52">
        <v>2246</v>
      </c>
      <c r="E2549" s="5" t="s">
        <v>11770</v>
      </c>
      <c r="F2549" s="5">
        <v>5</v>
      </c>
      <c r="G2549" s="5">
        <v>8</v>
      </c>
      <c r="H2549" s="5">
        <v>940</v>
      </c>
      <c r="I2549" t="s">
        <v>24339</v>
      </c>
      <c r="J2549" s="46" t="s">
        <v>33090</v>
      </c>
      <c r="K2549" s="56"/>
      <c r="L2549" s="56"/>
      <c r="M2549" s="56">
        <f t="shared" si="256"/>
        <v>1906</v>
      </c>
      <c r="N2549" s="56"/>
      <c r="O2549" s="56">
        <f t="shared" si="257"/>
        <v>2</v>
      </c>
      <c r="P2549" s="56">
        <f t="shared" si="258"/>
        <v>23</v>
      </c>
      <c r="Q2549" s="2" t="str">
        <f t="shared" si="255"/>
        <v>&lt;a href="set03\cg\cg_january_5,_1906_-_december_26,_1907\miscellaneous\northwestern_telephone_intent_to_install_rural_line_february_23,_1906_p5_cg.pdf"&gt;Intent to install rural line&lt;/a&gt;</v>
      </c>
    </row>
    <row r="2550" spans="1:17" x14ac:dyDescent="0.25">
      <c r="A2550" s="2">
        <v>7731</v>
      </c>
      <c r="B2550" s="4" t="s">
        <v>11755</v>
      </c>
      <c r="C2550" s="4" t="s">
        <v>11756</v>
      </c>
      <c r="D2550" s="52">
        <v>2246</v>
      </c>
      <c r="E2550" s="5" t="s">
        <v>11770</v>
      </c>
      <c r="F2550" s="5">
        <v>5</v>
      </c>
      <c r="G2550" s="5">
        <v>8</v>
      </c>
      <c r="H2550" s="5">
        <v>1010</v>
      </c>
      <c r="I2550" t="s">
        <v>24409</v>
      </c>
      <c r="J2550" s="46" t="s">
        <v>33090</v>
      </c>
      <c r="K2550" s="56"/>
      <c r="L2550" s="56"/>
      <c r="M2550" s="56">
        <f t="shared" si="256"/>
        <v>1906</v>
      </c>
      <c r="N2550" s="56"/>
      <c r="O2550" s="56">
        <f t="shared" si="257"/>
        <v>2</v>
      </c>
      <c r="P2550" s="56">
        <f t="shared" si="258"/>
        <v>23</v>
      </c>
      <c r="Q2550" s="2" t="str">
        <f t="shared" si="255"/>
        <v>&lt;a href="set03\cg\cg_january_5,_1906_-_december_26,_1907\miscellaneous\walsh,_maurice_steps_on_rusty_nail_february_23,_1906_p5_cg.pdf"&gt;Steps on rusty nail&lt;/a&gt;</v>
      </c>
    </row>
    <row r="2551" spans="1:17" x14ac:dyDescent="0.25">
      <c r="A2551" s="2">
        <v>3675</v>
      </c>
      <c r="B2551" s="4" t="s">
        <v>1761</v>
      </c>
      <c r="C2551" s="4" t="s">
        <v>10203</v>
      </c>
      <c r="D2551" s="98">
        <v>2252</v>
      </c>
      <c r="E2551" s="5" t="s">
        <v>1756</v>
      </c>
      <c r="F2551" s="5">
        <v>10</v>
      </c>
      <c r="G2551" s="5">
        <v>27.1</v>
      </c>
      <c r="H2551" s="5"/>
      <c r="I2551" t="s">
        <v>32771</v>
      </c>
      <c r="J2551" s="46" t="s">
        <v>33113</v>
      </c>
      <c r="M2551" s="56">
        <f t="shared" si="256"/>
        <v>1906</v>
      </c>
      <c r="N2551" s="56"/>
      <c r="O2551" s="56">
        <f t="shared" si="257"/>
        <v>3</v>
      </c>
      <c r="P2551" s="56">
        <f t="shared" si="258"/>
        <v>1</v>
      </c>
      <c r="Q2551" s="2" t="str">
        <f t="shared" si="255"/>
        <v>&lt;a href="set01\hope_pioneer_jan1904todec1906\hsn\hope_school_notes_march_1_1906_p10_hp.pdf"&gt;School Notes&lt;/a&gt;</v>
      </c>
    </row>
    <row r="2552" spans="1:17" x14ac:dyDescent="0.25">
      <c r="A2552" s="2">
        <v>1295</v>
      </c>
      <c r="B2552" s="4" t="s">
        <v>11495</v>
      </c>
      <c r="C2552" s="4" t="s">
        <v>1607</v>
      </c>
      <c r="D2552" s="52">
        <v>2253</v>
      </c>
      <c r="E2552" s="5" t="s">
        <v>11770</v>
      </c>
      <c r="F2552" s="5">
        <v>8</v>
      </c>
      <c r="G2552" s="5">
        <v>8</v>
      </c>
      <c r="H2552" s="5">
        <v>784</v>
      </c>
      <c r="I2552" t="s">
        <v>24221</v>
      </c>
      <c r="J2552" s="46" t="s">
        <v>33090</v>
      </c>
      <c r="K2552" s="56"/>
      <c r="L2552" s="56"/>
      <c r="M2552" s="56">
        <f t="shared" si="256"/>
        <v>1906</v>
      </c>
      <c r="N2552" s="56"/>
      <c r="O2552" s="56">
        <f t="shared" si="257"/>
        <v>3</v>
      </c>
      <c r="P2552" s="56">
        <f t="shared" si="258"/>
        <v>2</v>
      </c>
      <c r="Q2552" s="2" t="str">
        <f t="shared" si="255"/>
        <v>&lt;a href="set03\cg\cg_january_5,_1906_-_december_26,_1907\miscellaneous\courtenay_school_notes_march_2,_1906_p8_cg.pdf"&gt;Notes&lt;/a&gt;</v>
      </c>
    </row>
    <row r="2553" spans="1:17" x14ac:dyDescent="0.25">
      <c r="A2553" s="2">
        <v>4539</v>
      </c>
      <c r="B2553" s="4" t="s">
        <v>10244</v>
      </c>
      <c r="C2553" s="4" t="s">
        <v>780</v>
      </c>
      <c r="D2553" s="52">
        <v>2253</v>
      </c>
      <c r="E2553" s="5" t="s">
        <v>13632</v>
      </c>
      <c r="F2553" s="5">
        <v>4</v>
      </c>
      <c r="G2553" s="5">
        <v>43</v>
      </c>
      <c r="H2553" s="5">
        <v>7754</v>
      </c>
      <c r="I2553" s="100" t="s">
        <v>31809</v>
      </c>
      <c r="J2553" s="46" t="s">
        <v>33129</v>
      </c>
      <c r="K2553" s="56"/>
      <c r="L2553" s="56"/>
      <c r="M2553" s="56">
        <f t="shared" si="256"/>
        <v>1906</v>
      </c>
      <c r="N2553" s="56"/>
      <c r="O2553" s="56">
        <f t="shared" si="257"/>
        <v>3</v>
      </c>
      <c r="P2553" s="56">
        <f t="shared" si="258"/>
        <v>2</v>
      </c>
      <c r="Q2553" s="2" t="str">
        <f t="shared" si="255"/>
        <v>&lt;a href="set03\wimbledon_news\wimbledon_news_1906_-_1909\miscellaneous\kokett,_tom_seriously_injured_march_2,_1906_p4_wn.pdf"&gt;Seriously injured&lt;/a&gt;</v>
      </c>
    </row>
    <row r="2554" spans="1:17" x14ac:dyDescent="0.25">
      <c r="A2554" s="2">
        <v>3676</v>
      </c>
      <c r="B2554" s="4" t="s">
        <v>1761</v>
      </c>
      <c r="C2554" s="4" t="s">
        <v>10203</v>
      </c>
      <c r="D2554" s="98">
        <v>2259</v>
      </c>
      <c r="E2554" s="5" t="s">
        <v>1756</v>
      </c>
      <c r="F2554" s="5">
        <v>8</v>
      </c>
      <c r="G2554" s="5">
        <v>27.1</v>
      </c>
      <c r="H2554" s="5"/>
      <c r="I2554" t="s">
        <v>32779</v>
      </c>
      <c r="J2554" s="46" t="s">
        <v>33113</v>
      </c>
      <c r="M2554" s="56">
        <f t="shared" si="256"/>
        <v>1906</v>
      </c>
      <c r="N2554" s="56"/>
      <c r="O2554" s="56">
        <f t="shared" si="257"/>
        <v>3</v>
      </c>
      <c r="P2554" s="56">
        <f t="shared" si="258"/>
        <v>8</v>
      </c>
      <c r="Q2554" s="2" t="str">
        <f t="shared" si="255"/>
        <v>&lt;a href="set01\hope_pioneer_jan1904todec1906\hsn\hope_school_notes_march_8_1906_p8_hp.pdf"&gt;School Notes&lt;/a&gt;</v>
      </c>
    </row>
    <row r="2555" spans="1:17" x14ac:dyDescent="0.25">
      <c r="A2555" s="2">
        <v>7531</v>
      </c>
      <c r="B2555" s="4" t="s">
        <v>2750</v>
      </c>
      <c r="C2555" s="4" t="s">
        <v>2751</v>
      </c>
      <c r="D2555" s="52">
        <v>2259</v>
      </c>
      <c r="E2555" s="5" t="s">
        <v>1756</v>
      </c>
      <c r="F2555" s="5">
        <v>1</v>
      </c>
      <c r="G2555" s="5">
        <v>27</v>
      </c>
      <c r="H2555" s="5">
        <v>6187</v>
      </c>
      <c r="I2555" t="s">
        <v>32682</v>
      </c>
      <c r="J2555" s="46" t="s">
        <v>32718</v>
      </c>
      <c r="K2555" s="56"/>
      <c r="L2555" s="56"/>
      <c r="M2555" s="56">
        <f t="shared" si="256"/>
        <v>1906</v>
      </c>
      <c r="N2555" s="56"/>
      <c r="O2555" s="56">
        <f t="shared" si="257"/>
        <v>3</v>
      </c>
      <c r="P2555" s="56">
        <f t="shared" si="258"/>
        <v>8</v>
      </c>
      <c r="Q2555" s="2" t="str">
        <f t="shared" si="255"/>
        <v>&lt;a href="set01\hope_pioneer_jan1904todec1906\misc\township_election_laws_march_8_1906_p1_hp.pdf"&gt;Change from State&lt;/a&gt;</v>
      </c>
    </row>
    <row r="2556" spans="1:17" x14ac:dyDescent="0.25">
      <c r="A2556" s="2">
        <v>1296</v>
      </c>
      <c r="B2556" s="4" t="s">
        <v>11495</v>
      </c>
      <c r="C2556" s="4" t="s">
        <v>1607</v>
      </c>
      <c r="D2556" s="52">
        <v>2260</v>
      </c>
      <c r="E2556" s="5" t="s">
        <v>11770</v>
      </c>
      <c r="F2556" s="5">
        <v>4</v>
      </c>
      <c r="G2556" s="5">
        <v>8</v>
      </c>
      <c r="H2556" s="5">
        <v>785</v>
      </c>
      <c r="I2556" t="s">
        <v>24224</v>
      </c>
      <c r="J2556" s="46" t="s">
        <v>33090</v>
      </c>
      <c r="K2556" s="56"/>
      <c r="L2556" s="56"/>
      <c r="M2556" s="56">
        <f t="shared" si="256"/>
        <v>1906</v>
      </c>
      <c r="N2556" s="56"/>
      <c r="O2556" s="56">
        <f t="shared" si="257"/>
        <v>3</v>
      </c>
      <c r="P2556" s="56">
        <f t="shared" si="258"/>
        <v>9</v>
      </c>
      <c r="Q2556" s="2" t="str">
        <f t="shared" si="255"/>
        <v>&lt;a href="set03\cg\cg_january_5,_1906_-_december_26,_1907\miscellaneous\courtenay_school_notes_march_9,_1906_p4_cg.pdf"&gt;Notes&lt;/a&gt;</v>
      </c>
    </row>
    <row r="2557" spans="1:17" x14ac:dyDescent="0.25">
      <c r="A2557" s="2">
        <v>2285</v>
      </c>
      <c r="B2557" s="4" t="s">
        <v>6596</v>
      </c>
      <c r="C2557" s="4" t="s">
        <v>6896</v>
      </c>
      <c r="D2557" s="12">
        <v>2266</v>
      </c>
      <c r="E2557" s="5" t="s">
        <v>13631</v>
      </c>
      <c r="F2557" s="5">
        <v>5</v>
      </c>
      <c r="G2557" s="5">
        <v>4</v>
      </c>
      <c r="H2557" s="5">
        <v>123</v>
      </c>
      <c r="I2557" s="47" t="s">
        <v>23508</v>
      </c>
      <c r="J2557" s="46" t="s">
        <v>33086</v>
      </c>
      <c r="K2557" s="56"/>
      <c r="L2557" s="56"/>
      <c r="M2557" s="56">
        <f t="shared" si="256"/>
        <v>1906</v>
      </c>
      <c r="N2557" s="56"/>
      <c r="O2557" s="56">
        <f t="shared" si="257"/>
        <v>3</v>
      </c>
      <c r="P2557" s="56">
        <f t="shared" si="258"/>
        <v>15</v>
      </c>
      <c r="Q2557" s="2" t="str">
        <f t="shared" si="255"/>
        <v>&lt;a href="set01\miscellaneous_articles\cooperstown_courier\1906-1907\old_settlers_plan_event_march_15,_1906_p5_cc.pdf"&gt;Old Settlers plan event&lt;/a&gt;</v>
      </c>
    </row>
    <row r="2558" spans="1:17" x14ac:dyDescent="0.25">
      <c r="A2558" s="2">
        <v>3677</v>
      </c>
      <c r="B2558" s="4" t="s">
        <v>1761</v>
      </c>
      <c r="C2558" s="4" t="s">
        <v>10203</v>
      </c>
      <c r="D2558" s="98">
        <v>2266</v>
      </c>
      <c r="E2558" s="5" t="s">
        <v>1756</v>
      </c>
      <c r="F2558" s="5">
        <v>12</v>
      </c>
      <c r="G2558" s="5">
        <v>27.1</v>
      </c>
      <c r="H2558" s="5"/>
      <c r="I2558" t="s">
        <v>32772</v>
      </c>
      <c r="J2558" s="46" t="s">
        <v>33113</v>
      </c>
      <c r="M2558" s="56">
        <f t="shared" si="256"/>
        <v>1906</v>
      </c>
      <c r="N2558" s="56"/>
      <c r="O2558" s="56">
        <f t="shared" si="257"/>
        <v>3</v>
      </c>
      <c r="P2558" s="56">
        <f t="shared" si="258"/>
        <v>15</v>
      </c>
      <c r="Q2558" s="2" t="str">
        <f t="shared" si="255"/>
        <v>&lt;a href="set01\hope_pioneer_jan1904todec1906\hsn\hope_school_notes_march_15_1906_p12_hp.pdf"&gt;School Notes&lt;/a&gt;</v>
      </c>
    </row>
    <row r="2559" spans="1:17" x14ac:dyDescent="0.25">
      <c r="A2559" s="2">
        <v>3975</v>
      </c>
      <c r="B2559" s="4" t="s">
        <v>221</v>
      </c>
      <c r="C2559" s="4" t="s">
        <v>6924</v>
      </c>
      <c r="D2559" s="12">
        <v>2273</v>
      </c>
      <c r="E2559" s="5" t="s">
        <v>13631</v>
      </c>
      <c r="F2559" s="5">
        <v>5</v>
      </c>
      <c r="G2559" s="5">
        <v>4</v>
      </c>
      <c r="H2559" s="5">
        <v>146</v>
      </c>
      <c r="I2559" s="47" t="s">
        <v>23495</v>
      </c>
      <c r="J2559" s="46" t="s">
        <v>33086</v>
      </c>
      <c r="K2559" s="56"/>
      <c r="L2559" s="56"/>
      <c r="M2559" s="56">
        <f t="shared" si="256"/>
        <v>1906</v>
      </c>
      <c r="N2559" s="56"/>
      <c r="O2559" s="56">
        <f t="shared" si="257"/>
        <v>3</v>
      </c>
      <c r="P2559" s="56">
        <f t="shared" si="258"/>
        <v>22</v>
      </c>
      <c r="Q2559" s="2" t="str">
        <f t="shared" si="255"/>
        <v>&lt;a href="set01\miscellaneous_articles\cooperstown_courier\1906-1907\johnson,_j_e_severe_fall_at_work_(poor_scan_by_microfilmer)_march_22,_1906_p5_cc.pdf"&gt;Severe fall at work&lt;/a&gt;</v>
      </c>
    </row>
    <row r="2560" spans="1:17" x14ac:dyDescent="0.25">
      <c r="A2560" s="2">
        <v>1297</v>
      </c>
      <c r="B2560" s="4" t="s">
        <v>11495</v>
      </c>
      <c r="C2560" s="4" t="s">
        <v>1607</v>
      </c>
      <c r="D2560" s="52">
        <v>2274</v>
      </c>
      <c r="E2560" s="5" t="s">
        <v>11770</v>
      </c>
      <c r="F2560" s="5">
        <v>1</v>
      </c>
      <c r="G2560" s="5">
        <v>8</v>
      </c>
      <c r="H2560" s="5">
        <v>786</v>
      </c>
      <c r="I2560" t="s">
        <v>24222</v>
      </c>
      <c r="J2560" s="46" t="s">
        <v>33090</v>
      </c>
      <c r="K2560" s="56"/>
      <c r="L2560" s="56"/>
      <c r="M2560" s="56">
        <f t="shared" si="256"/>
        <v>1906</v>
      </c>
      <c r="N2560" s="56"/>
      <c r="O2560" s="56">
        <f t="shared" si="257"/>
        <v>3</v>
      </c>
      <c r="P2560" s="56">
        <f t="shared" si="258"/>
        <v>23</v>
      </c>
      <c r="Q2560" s="2" t="str">
        <f t="shared" si="255"/>
        <v>&lt;a href="set03\cg\cg_january_5,_1906_-_december_26,_1907\miscellaneous\courtenay_school_notes_march_23,_1906_p1_cg.pdf"&gt;Notes&lt;/a&gt;</v>
      </c>
    </row>
    <row r="2561" spans="1:17" x14ac:dyDescent="0.25">
      <c r="A2561" s="2">
        <v>2079</v>
      </c>
      <c r="B2561" s="4" t="s">
        <v>11531</v>
      </c>
      <c r="C2561" s="4" t="s">
        <v>11532</v>
      </c>
      <c r="D2561" s="52">
        <v>2274</v>
      </c>
      <c r="E2561" s="5" t="s">
        <v>11770</v>
      </c>
      <c r="F2561" s="5">
        <v>5</v>
      </c>
      <c r="G2561" s="5">
        <v>8</v>
      </c>
      <c r="H2561" s="5">
        <v>811</v>
      </c>
      <c r="I2561" t="s">
        <v>24250</v>
      </c>
      <c r="J2561" s="46" t="s">
        <v>33090</v>
      </c>
      <c r="K2561" s="56"/>
      <c r="L2561" s="56"/>
      <c r="M2561" s="56">
        <f t="shared" si="256"/>
        <v>1906</v>
      </c>
      <c r="N2561" s="56"/>
      <c r="O2561" s="56">
        <f t="shared" si="257"/>
        <v>3</v>
      </c>
      <c r="P2561" s="56">
        <f t="shared" si="258"/>
        <v>23</v>
      </c>
      <c r="Q2561" s="2" t="str">
        <f t="shared" si="255"/>
        <v>&lt;a href="set03\cg\cg_january_5,_1906_-_december_26,_1907\miscellaneous\gallipo,_ed_emery_wheel_accident_march_23,_1906_p5_cg.pdf"&gt;Emery Wheel Accident&lt;/a&gt;</v>
      </c>
    </row>
    <row r="2562" spans="1:17" x14ac:dyDescent="0.25">
      <c r="A2562" s="2">
        <v>6412</v>
      </c>
      <c r="B2562" s="4" t="s">
        <v>11694</v>
      </c>
      <c r="C2562" s="4" t="s">
        <v>11695</v>
      </c>
      <c r="D2562" s="52">
        <v>2274</v>
      </c>
      <c r="E2562" s="5" t="s">
        <v>11770</v>
      </c>
      <c r="F2562" s="5">
        <v>5</v>
      </c>
      <c r="G2562" s="5">
        <v>8</v>
      </c>
      <c r="H2562" s="5">
        <v>970</v>
      </c>
      <c r="I2562" t="s">
        <v>24367</v>
      </c>
      <c r="J2562" s="46" t="s">
        <v>33090</v>
      </c>
      <c r="K2562" s="56"/>
      <c r="L2562" s="56"/>
      <c r="M2562" s="56">
        <f t="shared" si="256"/>
        <v>1906</v>
      </c>
      <c r="N2562" s="56"/>
      <c r="O2562" s="56">
        <f t="shared" si="257"/>
        <v>3</v>
      </c>
      <c r="P2562" s="56">
        <f t="shared" si="258"/>
        <v>23</v>
      </c>
      <c r="Q2562" s="2" t="str">
        <f t="shared" ref="Q2562:Q2625" si="259">"&lt;a href="&amp;""""&amp;J2562&amp;"\"&amp;I2562&amp;"""&gt;"&amp;C2562&amp;"&lt;/a&gt;"</f>
        <v>&lt;a href="set03\cg\cg_january_5,_1906_-_december_26,_1907\miscellaneous\scharf,_george_returns_from_ndac_march_23,_1906_p5_cg.pdf"&gt;Returns from NDAC&lt;/a&gt;</v>
      </c>
    </row>
    <row r="2563" spans="1:17" x14ac:dyDescent="0.25">
      <c r="A2563" s="2">
        <v>6451</v>
      </c>
      <c r="B2563" s="4" t="s">
        <v>11696</v>
      </c>
      <c r="C2563" s="4" t="s">
        <v>11695</v>
      </c>
      <c r="D2563" s="52">
        <v>2274</v>
      </c>
      <c r="E2563" s="5" t="s">
        <v>11770</v>
      </c>
      <c r="F2563" s="5">
        <v>5</v>
      </c>
      <c r="G2563" s="5">
        <v>8</v>
      </c>
      <c r="H2563" s="5">
        <v>971</v>
      </c>
      <c r="I2563" t="s">
        <v>24368</v>
      </c>
      <c r="J2563" s="46" t="s">
        <v>33090</v>
      </c>
      <c r="K2563" s="56"/>
      <c r="L2563" s="56"/>
      <c r="M2563" s="56">
        <f t="shared" si="256"/>
        <v>1906</v>
      </c>
      <c r="N2563" s="56"/>
      <c r="O2563" s="56">
        <f t="shared" si="257"/>
        <v>3</v>
      </c>
      <c r="P2563" s="56">
        <f t="shared" si="258"/>
        <v>23</v>
      </c>
      <c r="Q2563" s="2" t="str">
        <f t="shared" si="259"/>
        <v>&lt;a href="set03\cg\cg_january_5,_1906_-_december_26,_1907\miscellaneous\schumacher,_eddie_returns_from_ndac_march_23,_1906_p5_cg.pdf"&gt;Returns from NDAC&lt;/a&gt;</v>
      </c>
    </row>
    <row r="2564" spans="1:17" x14ac:dyDescent="0.25">
      <c r="A2564" s="2">
        <v>1074</v>
      </c>
      <c r="B2564" s="4" t="s">
        <v>1630</v>
      </c>
      <c r="C2564" s="4" t="s">
        <v>8079</v>
      </c>
      <c r="D2564" s="52">
        <v>2280</v>
      </c>
      <c r="E2564" s="5" t="s">
        <v>13636</v>
      </c>
      <c r="F2564" s="5">
        <v>1</v>
      </c>
      <c r="G2564" s="5">
        <v>17</v>
      </c>
      <c r="H2564" s="5">
        <v>2768</v>
      </c>
      <c r="I2564" t="s">
        <v>27215</v>
      </c>
      <c r="J2564" s="46" t="s">
        <v>33099</v>
      </c>
      <c r="K2564" s="56"/>
      <c r="L2564" s="56"/>
      <c r="M2564" s="56">
        <f t="shared" si="256"/>
        <v>1906</v>
      </c>
      <c r="N2564" s="56"/>
      <c r="O2564" s="56">
        <f t="shared" si="257"/>
        <v>3</v>
      </c>
      <c r="P2564" s="56">
        <f t="shared" si="258"/>
        <v>29</v>
      </c>
      <c r="Q2564" s="2" t="str">
        <f t="shared" si="259"/>
        <v>&lt;a href="set02\miscellaneous\griggs_county_sentinel\1899_-_1906\cooperstown_village_election_results_march_29,_1906_p1_gcs.pdf"&gt;Village election results&lt;/a&gt;</v>
      </c>
    </row>
    <row r="2565" spans="1:17" x14ac:dyDescent="0.25">
      <c r="A2565" s="2">
        <v>3678</v>
      </c>
      <c r="B2565" s="4" t="s">
        <v>1761</v>
      </c>
      <c r="C2565" s="4" t="s">
        <v>10203</v>
      </c>
      <c r="D2565" s="98">
        <v>2280</v>
      </c>
      <c r="E2565" s="5" t="s">
        <v>1756</v>
      </c>
      <c r="F2565" s="5">
        <v>10</v>
      </c>
      <c r="G2565" s="5">
        <v>27.1</v>
      </c>
      <c r="H2565" s="5"/>
      <c r="I2565" t="s">
        <v>32778</v>
      </c>
      <c r="J2565" s="46" t="s">
        <v>33113</v>
      </c>
      <c r="M2565" s="56">
        <f t="shared" si="256"/>
        <v>1906</v>
      </c>
      <c r="N2565" s="56"/>
      <c r="O2565" s="56">
        <f t="shared" si="257"/>
        <v>3</v>
      </c>
      <c r="P2565" s="56">
        <f t="shared" si="258"/>
        <v>29</v>
      </c>
      <c r="Q2565" s="2" t="str">
        <f t="shared" si="259"/>
        <v>&lt;a href="set01\hope_pioneer_jan1904todec1906\hsn\hope_school_notes_march_29_1906_p10_hp.pdf"&gt;School Notes&lt;/a&gt;</v>
      </c>
    </row>
    <row r="2566" spans="1:17" x14ac:dyDescent="0.25">
      <c r="A2566" s="2">
        <v>5880</v>
      </c>
      <c r="B2566" s="4" t="s">
        <v>6940</v>
      </c>
      <c r="C2566" s="4" t="s">
        <v>8099</v>
      </c>
      <c r="D2566" s="52">
        <v>2280</v>
      </c>
      <c r="E2566" s="5" t="s">
        <v>13636</v>
      </c>
      <c r="F2566" s="5">
        <v>1</v>
      </c>
      <c r="G2566" s="5">
        <v>17</v>
      </c>
      <c r="H2566" s="5">
        <v>2801</v>
      </c>
      <c r="I2566" t="s">
        <v>27216</v>
      </c>
      <c r="J2566" s="46" t="s">
        <v>33099</v>
      </c>
      <c r="K2566" s="56"/>
      <c r="L2566" s="56"/>
      <c r="M2566" s="56">
        <f t="shared" si="256"/>
        <v>1906</v>
      </c>
      <c r="N2566" s="56"/>
      <c r="O2566" s="56">
        <f t="shared" si="257"/>
        <v>3</v>
      </c>
      <c r="P2566" s="56">
        <f t="shared" si="258"/>
        <v>29</v>
      </c>
      <c r="Q2566" s="2" t="str">
        <f t="shared" si="259"/>
        <v>&lt;a href="set02\miscellaneous\griggs_county_sentinel\1899_-_1906\piatt_electric_plant_-_engine_troubles_march_29,_1906_p1_gcs.pdf"&gt;Engine troubles&lt;/a&gt;</v>
      </c>
    </row>
    <row r="2567" spans="1:17" x14ac:dyDescent="0.25">
      <c r="A2567" s="2">
        <v>1298</v>
      </c>
      <c r="B2567" s="4" t="s">
        <v>11495</v>
      </c>
      <c r="C2567" s="4" t="s">
        <v>1607</v>
      </c>
      <c r="D2567" s="52">
        <v>2281</v>
      </c>
      <c r="E2567" s="5" t="s">
        <v>11770</v>
      </c>
      <c r="F2567" s="5">
        <v>4</v>
      </c>
      <c r="G2567" s="5">
        <v>8</v>
      </c>
      <c r="H2567" s="5">
        <v>787</v>
      </c>
      <c r="I2567" t="s">
        <v>24223</v>
      </c>
      <c r="J2567" s="46" t="s">
        <v>33090</v>
      </c>
      <c r="K2567" s="56"/>
      <c r="L2567" s="56"/>
      <c r="M2567" s="56">
        <f t="shared" si="256"/>
        <v>1906</v>
      </c>
      <c r="N2567" s="56"/>
      <c r="O2567" s="56">
        <f t="shared" si="257"/>
        <v>3</v>
      </c>
      <c r="P2567" s="56">
        <f t="shared" si="258"/>
        <v>30</v>
      </c>
      <c r="Q2567" s="2" t="str">
        <f t="shared" si="259"/>
        <v>&lt;a href="set03\cg\cg_january_5,_1906_-_december_26,_1907\miscellaneous\courtenay_school_notes_march_30,_1906_p4_cg.pdf"&gt;Notes&lt;/a&gt;</v>
      </c>
    </row>
    <row r="2568" spans="1:17" x14ac:dyDescent="0.25">
      <c r="A2568" s="2">
        <v>3094</v>
      </c>
      <c r="B2568" s="4" t="s">
        <v>1700</v>
      </c>
      <c r="C2568" s="4" t="s">
        <v>2232</v>
      </c>
      <c r="D2568" s="52">
        <v>2287</v>
      </c>
      <c r="E2568" s="5" t="s">
        <v>1756</v>
      </c>
      <c r="F2568" s="5">
        <v>1</v>
      </c>
      <c r="G2568" s="5">
        <v>27</v>
      </c>
      <c r="H2568" s="5">
        <v>6129</v>
      </c>
      <c r="I2568" t="s">
        <v>32683</v>
      </c>
      <c r="J2568" s="46" t="s">
        <v>32718</v>
      </c>
      <c r="K2568" s="56"/>
      <c r="L2568" s="56"/>
      <c r="M2568" s="56">
        <f t="shared" si="256"/>
        <v>1906</v>
      </c>
      <c r="N2568" s="56"/>
      <c r="O2568" s="56">
        <f t="shared" si="257"/>
        <v>4</v>
      </c>
      <c r="P2568" s="56">
        <f t="shared" si="258"/>
        <v>5</v>
      </c>
      <c r="Q2568" s="2" t="str">
        <f t="shared" si="259"/>
        <v>&lt;a href="set01\hope_pioneer_jan1904todec1906\misc\hope_city_election_results_april_5_1906_p1_hp.pdf"&gt;City Election Results&lt;/a&gt;</v>
      </c>
    </row>
    <row r="2569" spans="1:17" x14ac:dyDescent="0.25">
      <c r="A2569" s="2">
        <v>3679</v>
      </c>
      <c r="B2569" s="4" t="s">
        <v>1761</v>
      </c>
      <c r="C2569" s="4" t="s">
        <v>10203</v>
      </c>
      <c r="D2569" s="98">
        <v>2287</v>
      </c>
      <c r="E2569" s="5" t="s">
        <v>1756</v>
      </c>
      <c r="F2569" s="5">
        <v>2</v>
      </c>
      <c r="G2569" s="5">
        <v>27.1</v>
      </c>
      <c r="H2569" s="5"/>
      <c r="I2569" t="s">
        <v>32738</v>
      </c>
      <c r="J2569" s="46" t="s">
        <v>33113</v>
      </c>
      <c r="M2569" s="56">
        <f t="shared" si="256"/>
        <v>1906</v>
      </c>
      <c r="N2569" s="56"/>
      <c r="O2569" s="56">
        <f t="shared" si="257"/>
        <v>4</v>
      </c>
      <c r="P2569" s="56">
        <f t="shared" si="258"/>
        <v>5</v>
      </c>
      <c r="Q2569" s="2" t="str">
        <f t="shared" si="259"/>
        <v>&lt;a href="set01\hope_pioneer_jan1904todec1906\hsn\hope_school_notes_april_5_1906_p2_hp.pdf"&gt;School Notes&lt;/a&gt;</v>
      </c>
    </row>
    <row r="2570" spans="1:17" x14ac:dyDescent="0.25">
      <c r="A2570" s="2">
        <v>1299</v>
      </c>
      <c r="B2570" s="4" t="s">
        <v>11495</v>
      </c>
      <c r="C2570" s="4" t="s">
        <v>1607</v>
      </c>
      <c r="D2570" s="52">
        <v>2288</v>
      </c>
      <c r="E2570" s="5" t="s">
        <v>11770</v>
      </c>
      <c r="F2570" s="5">
        <v>1</v>
      </c>
      <c r="G2570" s="5">
        <v>8</v>
      </c>
      <c r="H2570" s="5">
        <v>777</v>
      </c>
      <c r="I2570" t="s">
        <v>24217</v>
      </c>
      <c r="J2570" s="46" t="s">
        <v>33090</v>
      </c>
      <c r="K2570" s="56"/>
      <c r="L2570" s="56"/>
      <c r="M2570" s="56">
        <f t="shared" si="256"/>
        <v>1906</v>
      </c>
      <c r="N2570" s="56"/>
      <c r="O2570" s="56">
        <f t="shared" si="257"/>
        <v>4</v>
      </c>
      <c r="P2570" s="56">
        <f t="shared" si="258"/>
        <v>6</v>
      </c>
      <c r="Q2570" s="2" t="str">
        <f t="shared" si="259"/>
        <v>&lt;a href="set03\cg\cg_january_5,_1906_-_december_26,_1907\miscellaneous\courtenay_school_notes_april_6,_1906_p1_cg.pdf"&gt;Notes&lt;/a&gt;</v>
      </c>
    </row>
    <row r="2571" spans="1:17" x14ac:dyDescent="0.25">
      <c r="A2571" s="2">
        <v>2093</v>
      </c>
      <c r="B2571" s="4" t="s">
        <v>11769</v>
      </c>
      <c r="C2571" s="4" t="s">
        <v>1607</v>
      </c>
      <c r="D2571" s="52">
        <v>2288</v>
      </c>
      <c r="E2571" s="5" t="s">
        <v>11770</v>
      </c>
      <c r="F2571" s="5">
        <v>1</v>
      </c>
      <c r="G2571" s="5">
        <v>8</v>
      </c>
      <c r="H2571" s="5">
        <v>815</v>
      </c>
      <c r="I2571" t="s">
        <v>24423</v>
      </c>
      <c r="J2571" s="46" t="s">
        <v>33090</v>
      </c>
      <c r="K2571" s="56"/>
      <c r="L2571" s="56"/>
      <c r="M2571" s="56">
        <f t="shared" si="256"/>
        <v>1906</v>
      </c>
      <c r="N2571" s="56"/>
      <c r="O2571" s="56">
        <f t="shared" si="257"/>
        <v>4</v>
      </c>
      <c r="P2571" s="56">
        <f t="shared" si="258"/>
        <v>6</v>
      </c>
      <c r="Q2571" s="2" t="str">
        <f t="shared" si="259"/>
        <v>&lt;a href="set03\cg\cg_january_5,_1906_-_december_26,_1907\miscellaneous\gem_april_6,_1906_p1_cg.pdf"&gt;Notes&lt;/a&gt;</v>
      </c>
    </row>
    <row r="2572" spans="1:17" x14ac:dyDescent="0.25">
      <c r="A2572" s="2">
        <v>4063</v>
      </c>
      <c r="B2572" s="4" t="s">
        <v>11579</v>
      </c>
      <c r="C2572" s="4" t="s">
        <v>11580</v>
      </c>
      <c r="D2572" s="52">
        <v>2288</v>
      </c>
      <c r="E2572" s="5" t="s">
        <v>11770</v>
      </c>
      <c r="F2572" s="5">
        <v>8</v>
      </c>
      <c r="G2572" s="5">
        <v>8</v>
      </c>
      <c r="H2572" s="5">
        <v>851</v>
      </c>
      <c r="I2572" t="s">
        <v>24282</v>
      </c>
      <c r="J2572" s="46" t="s">
        <v>33090</v>
      </c>
      <c r="K2572" s="56"/>
      <c r="L2572" s="56"/>
      <c r="M2572" s="56">
        <f t="shared" si="256"/>
        <v>1906</v>
      </c>
      <c r="N2572" s="56"/>
      <c r="O2572" s="56">
        <f t="shared" si="257"/>
        <v>4</v>
      </c>
      <c r="P2572" s="56">
        <f t="shared" si="258"/>
        <v>6</v>
      </c>
      <c r="Q2572" s="2" t="str">
        <f t="shared" si="259"/>
        <v>&lt;a href="set03\cg\cg_january_5,_1906_-_december_26,_1907\miscellaneous\kania,_john_estate_of_frank_kania_april_6,_1906_p8_cg.pdf"&gt;Estate of Frank Kania&lt;/a&gt;</v>
      </c>
    </row>
    <row r="2573" spans="1:17" x14ac:dyDescent="0.25">
      <c r="A2573" s="2">
        <v>2355</v>
      </c>
      <c r="B2573" s="4" t="s">
        <v>33147</v>
      </c>
      <c r="C2573" s="4" t="s">
        <v>33139</v>
      </c>
      <c r="D2573" s="12">
        <v>2294</v>
      </c>
      <c r="E2573" s="5" t="s">
        <v>13636</v>
      </c>
      <c r="F2573" s="5">
        <v>4</v>
      </c>
      <c r="G2573" s="5">
        <v>17</v>
      </c>
      <c r="H2573" s="5"/>
      <c r="I2573" t="s">
        <v>27217</v>
      </c>
      <c r="J2573" s="46" t="s">
        <v>33099</v>
      </c>
      <c r="K2573" s="56"/>
      <c r="L2573" s="56"/>
      <c r="M2573" s="56">
        <f t="shared" si="256"/>
        <v>1906</v>
      </c>
      <c r="N2573" s="56"/>
      <c r="O2573" s="56">
        <f t="shared" si="257"/>
        <v>4</v>
      </c>
      <c r="P2573" s="56">
        <f t="shared" si="258"/>
        <v>12</v>
      </c>
      <c r="Q2573" s="2" t="str">
        <f t="shared" si="259"/>
        <v>&lt;a href="set02\miscellaneous\griggs_county_sentinel\1899_-_1906\gccm_april_12,_1906_p4_gcs.pdf"&gt;Meeting Minutes&lt;/a&gt;</v>
      </c>
    </row>
    <row r="2574" spans="1:17" x14ac:dyDescent="0.25">
      <c r="A2574" s="2">
        <v>3680</v>
      </c>
      <c r="B2574" s="4" t="s">
        <v>1761</v>
      </c>
      <c r="C2574" s="4" t="s">
        <v>10203</v>
      </c>
      <c r="D2574" s="98">
        <v>2294</v>
      </c>
      <c r="E2574" s="5" t="s">
        <v>1756</v>
      </c>
      <c r="F2574" s="5">
        <v>1</v>
      </c>
      <c r="G2574" s="5">
        <v>27.1</v>
      </c>
      <c r="H2574" s="5"/>
      <c r="I2574" t="s">
        <v>32732</v>
      </c>
      <c r="J2574" s="46" t="s">
        <v>33113</v>
      </c>
      <c r="M2574" s="56">
        <f t="shared" si="256"/>
        <v>1906</v>
      </c>
      <c r="N2574" s="56"/>
      <c r="O2574" s="56">
        <f t="shared" si="257"/>
        <v>4</v>
      </c>
      <c r="P2574" s="56">
        <f t="shared" si="258"/>
        <v>12</v>
      </c>
      <c r="Q2574" s="2" t="str">
        <f t="shared" si="259"/>
        <v>&lt;a href="set01\hope_pioneer_jan1904todec1906\hsn\hope_school_notes_april_12_1906_p1_hp.pdf"&gt;School Notes&lt;/a&gt;</v>
      </c>
    </row>
    <row r="2575" spans="1:17" x14ac:dyDescent="0.25">
      <c r="A2575" s="2">
        <v>7042</v>
      </c>
      <c r="B2575" s="4" t="s">
        <v>33140</v>
      </c>
      <c r="C2575" s="4" t="s">
        <v>33139</v>
      </c>
      <c r="D2575" s="98">
        <v>2294</v>
      </c>
      <c r="E2575" s="5" t="s">
        <v>1756</v>
      </c>
      <c r="F2575" s="5">
        <v>7</v>
      </c>
      <c r="G2575" s="5">
        <v>27.2</v>
      </c>
      <c r="H2575" s="5"/>
      <c r="I2575" t="s">
        <v>32870</v>
      </c>
      <c r="J2575" s="46" t="s">
        <v>33114</v>
      </c>
      <c r="M2575" s="56">
        <f t="shared" si="256"/>
        <v>1906</v>
      </c>
      <c r="N2575" s="56"/>
      <c r="O2575" s="56">
        <f t="shared" si="257"/>
        <v>4</v>
      </c>
      <c r="P2575" s="56">
        <f t="shared" si="258"/>
        <v>12</v>
      </c>
      <c r="Q2575" s="2" t="str">
        <f t="shared" si="259"/>
        <v>&lt;a href="set01\hope_pioneer_jan1904todec1906\sccm\sccm_april_12_1906_p7_hp.pdf"&gt;Meeting Minutes&lt;/a&gt;</v>
      </c>
    </row>
    <row r="2576" spans="1:17" x14ac:dyDescent="0.25">
      <c r="A2576" s="2">
        <v>127</v>
      </c>
      <c r="B2576" s="4" t="s">
        <v>131</v>
      </c>
      <c r="C2576" s="4" t="s">
        <v>11451</v>
      </c>
      <c r="D2576" s="52">
        <v>2295</v>
      </c>
      <c r="E2576" s="5" t="s">
        <v>11770</v>
      </c>
      <c r="F2576" s="5">
        <v>5</v>
      </c>
      <c r="G2576" s="5">
        <v>8</v>
      </c>
      <c r="H2576" s="5">
        <v>741</v>
      </c>
      <c r="I2576" t="s">
        <v>24180</v>
      </c>
      <c r="J2576" s="46" t="s">
        <v>33090</v>
      </c>
      <c r="K2576" s="56"/>
      <c r="L2576" s="56"/>
      <c r="M2576" s="56">
        <f t="shared" si="256"/>
        <v>1906</v>
      </c>
      <c r="N2576" s="56"/>
      <c r="O2576" s="56">
        <f t="shared" si="257"/>
        <v>4</v>
      </c>
      <c r="P2576" s="56">
        <f t="shared" si="258"/>
        <v>13</v>
      </c>
      <c r="Q2576" s="2" t="str">
        <f t="shared" si="259"/>
        <v>&lt;a href="set03\cg\cg_january_5,_1906_-_december_26,_1907\miscellaneous\ames,_harry_to_move_to_gem_april_13,_1906_p5_cg.pdf"&gt;To Move to Gem&lt;/a&gt;</v>
      </c>
    </row>
    <row r="2577" spans="1:17" x14ac:dyDescent="0.25">
      <c r="A2577" s="2">
        <v>1300</v>
      </c>
      <c r="B2577" s="4" t="s">
        <v>11495</v>
      </c>
      <c r="C2577" s="4" t="s">
        <v>1607</v>
      </c>
      <c r="D2577" s="52">
        <v>2295</v>
      </c>
      <c r="E2577" s="5" t="s">
        <v>11770</v>
      </c>
      <c r="F2577" s="5">
        <v>1</v>
      </c>
      <c r="G2577" s="5">
        <v>8</v>
      </c>
      <c r="H2577" s="5">
        <v>778</v>
      </c>
      <c r="I2577" t="s">
        <v>24214</v>
      </c>
      <c r="J2577" s="46" t="s">
        <v>33090</v>
      </c>
      <c r="K2577" s="56"/>
      <c r="L2577" s="56"/>
      <c r="M2577" s="56">
        <f t="shared" si="256"/>
        <v>1906</v>
      </c>
      <c r="N2577" s="56"/>
      <c r="O2577" s="56">
        <f t="shared" si="257"/>
        <v>4</v>
      </c>
      <c r="P2577" s="56">
        <f t="shared" si="258"/>
        <v>13</v>
      </c>
      <c r="Q2577" s="2" t="str">
        <f t="shared" si="259"/>
        <v>&lt;a href="set03\cg\cg_january_5,_1906_-_december_26,_1907\miscellaneous\courtenay_school_notes_april_13,_1906_p1_cg.pdf"&gt;Notes&lt;/a&gt;</v>
      </c>
    </row>
    <row r="2578" spans="1:17" x14ac:dyDescent="0.25">
      <c r="A2578" s="2">
        <v>5540</v>
      </c>
      <c r="B2578" s="4" t="s">
        <v>11651</v>
      </c>
      <c r="C2578" s="4" t="s">
        <v>11654</v>
      </c>
      <c r="D2578" s="52">
        <v>2295</v>
      </c>
      <c r="E2578" s="5" t="s">
        <v>11770</v>
      </c>
      <c r="F2578" s="5">
        <v>5</v>
      </c>
      <c r="G2578" s="5">
        <v>8</v>
      </c>
      <c r="H2578" s="5">
        <v>937</v>
      </c>
      <c r="I2578" t="s">
        <v>24337</v>
      </c>
      <c r="J2578" s="46" t="s">
        <v>33090</v>
      </c>
      <c r="K2578" s="56"/>
      <c r="L2578" s="56"/>
      <c r="M2578" s="56">
        <f t="shared" si="256"/>
        <v>1906</v>
      </c>
      <c r="N2578" s="56"/>
      <c r="O2578" s="56">
        <f t="shared" si="257"/>
        <v>4</v>
      </c>
      <c r="P2578" s="56">
        <f t="shared" si="258"/>
        <v>13</v>
      </c>
      <c r="Q2578" s="2" t="str">
        <f t="shared" si="259"/>
        <v>&lt;a href="set03\cg\cg_january_5,_1906_-_december_26,_1907\miscellaneous\northwest_telephone_plans_for_lines_april_13,_1906_p5_cg.pdf"&gt;Plans for lines&lt;/a&gt;</v>
      </c>
    </row>
    <row r="2579" spans="1:17" x14ac:dyDescent="0.25">
      <c r="A2579" s="2">
        <v>7043</v>
      </c>
      <c r="B2579" s="4" t="s">
        <v>33140</v>
      </c>
      <c r="C2579" s="4" t="s">
        <v>33139</v>
      </c>
      <c r="D2579" s="98">
        <v>2301</v>
      </c>
      <c r="E2579" s="5" t="s">
        <v>1756</v>
      </c>
      <c r="F2579" s="5">
        <v>6</v>
      </c>
      <c r="G2579" s="5">
        <v>27.2</v>
      </c>
      <c r="H2579" s="5"/>
      <c r="I2579" t="s">
        <v>32871</v>
      </c>
      <c r="J2579" s="46" t="s">
        <v>33114</v>
      </c>
      <c r="M2579" s="56">
        <f t="shared" ref="M2579:M2642" si="260">YEAR(D2579)</f>
        <v>1906</v>
      </c>
      <c r="N2579" s="56"/>
      <c r="O2579" s="56">
        <f t="shared" ref="O2579:O2642" si="261">MONTH(D2579)</f>
        <v>4</v>
      </c>
      <c r="P2579" s="56">
        <f t="shared" ref="P2579:P2642" si="262">DAY(D2579)</f>
        <v>19</v>
      </c>
      <c r="Q2579" s="2" t="str">
        <f t="shared" si="259"/>
        <v>&lt;a href="set01\hope_pioneer_jan1904todec1906\sccm\sccm_april_19_1906_p6_hp.pdf"&gt;Meeting Minutes&lt;/a&gt;</v>
      </c>
    </row>
    <row r="2580" spans="1:17" x14ac:dyDescent="0.25">
      <c r="A2580" s="2">
        <v>1263</v>
      </c>
      <c r="B2580" s="4" t="s">
        <v>9965</v>
      </c>
      <c r="C2580" s="4" t="s">
        <v>11490</v>
      </c>
      <c r="D2580" s="52">
        <v>2302</v>
      </c>
      <c r="E2580" s="5" t="s">
        <v>11770</v>
      </c>
      <c r="F2580" s="5">
        <v>1</v>
      </c>
      <c r="G2580" s="5">
        <v>8</v>
      </c>
      <c r="H2580" s="5">
        <v>766</v>
      </c>
      <c r="I2580" t="s">
        <v>24206</v>
      </c>
      <c r="J2580" s="46" t="s">
        <v>33090</v>
      </c>
      <c r="K2580" s="56"/>
      <c r="L2580" s="56"/>
      <c r="M2580" s="56">
        <f t="shared" si="260"/>
        <v>1906</v>
      </c>
      <c r="N2580" s="56"/>
      <c r="O2580" s="56">
        <f t="shared" si="261"/>
        <v>4</v>
      </c>
      <c r="P2580" s="56">
        <f t="shared" si="262"/>
        <v>20</v>
      </c>
      <c r="Q2580" s="2" t="str">
        <f t="shared" si="259"/>
        <v>&lt;a href="set03\cg\cg_january_5,_1906_-_december_26,_1907\miscellaneous\courtenay_commercial_club_begun_april_20,_1906_p1_cg.pdf"&gt;Commercial Club Begun&lt;/a&gt;</v>
      </c>
    </row>
    <row r="2581" spans="1:17" x14ac:dyDescent="0.25">
      <c r="A2581" s="2">
        <v>1301</v>
      </c>
      <c r="B2581" s="4" t="s">
        <v>11495</v>
      </c>
      <c r="C2581" s="4" t="s">
        <v>1607</v>
      </c>
      <c r="D2581" s="52">
        <v>2302</v>
      </c>
      <c r="E2581" s="5" t="s">
        <v>11770</v>
      </c>
      <c r="F2581" s="5">
        <v>1</v>
      </c>
      <c r="G2581" s="5">
        <v>8</v>
      </c>
      <c r="H2581" s="5">
        <v>779</v>
      </c>
      <c r="I2581" t="s">
        <v>24215</v>
      </c>
      <c r="J2581" s="46" t="s">
        <v>33090</v>
      </c>
      <c r="K2581" s="56"/>
      <c r="L2581" s="56"/>
      <c r="M2581" s="56">
        <f t="shared" si="260"/>
        <v>1906</v>
      </c>
      <c r="N2581" s="56"/>
      <c r="O2581" s="56">
        <f t="shared" si="261"/>
        <v>4</v>
      </c>
      <c r="P2581" s="56">
        <f t="shared" si="262"/>
        <v>20</v>
      </c>
      <c r="Q2581" s="2" t="str">
        <f t="shared" si="259"/>
        <v>&lt;a href="set03\cg\cg_january_5,_1906_-_december_26,_1907\miscellaneous\courtenay_school_notes_april_20,_1906_p1_cg.pdf"&gt;Notes&lt;/a&gt;</v>
      </c>
    </row>
    <row r="2582" spans="1:17" x14ac:dyDescent="0.25">
      <c r="A2582" s="2">
        <v>2094</v>
      </c>
      <c r="B2582" s="4" t="s">
        <v>11769</v>
      </c>
      <c r="C2582" s="4" t="s">
        <v>1607</v>
      </c>
      <c r="D2582" s="52">
        <v>2302</v>
      </c>
      <c r="E2582" s="5" t="s">
        <v>11770</v>
      </c>
      <c r="F2582" s="5">
        <v>4</v>
      </c>
      <c r="G2582" s="5">
        <v>8</v>
      </c>
      <c r="H2582" s="5">
        <v>816</v>
      </c>
      <c r="I2582" t="s">
        <v>24422</v>
      </c>
      <c r="J2582" s="46" t="s">
        <v>33090</v>
      </c>
      <c r="K2582" s="56"/>
      <c r="L2582" s="56"/>
      <c r="M2582" s="56">
        <f t="shared" si="260"/>
        <v>1906</v>
      </c>
      <c r="N2582" s="56"/>
      <c r="O2582" s="56">
        <f t="shared" si="261"/>
        <v>4</v>
      </c>
      <c r="P2582" s="56">
        <f t="shared" si="262"/>
        <v>20</v>
      </c>
      <c r="Q2582" s="2" t="str">
        <f t="shared" si="259"/>
        <v>&lt;a href="set03\cg\cg_january_5,_1906_-_december_26,_1907\miscellaneous\gem_april_20,_1906_p4_cg.pdf"&gt;Notes&lt;/a&gt;</v>
      </c>
    </row>
    <row r="2583" spans="1:17" x14ac:dyDescent="0.25">
      <c r="A2583" s="2">
        <v>1302</v>
      </c>
      <c r="B2583" s="4" t="s">
        <v>11495</v>
      </c>
      <c r="C2583" s="4" t="s">
        <v>1607</v>
      </c>
      <c r="D2583" s="52">
        <v>2309</v>
      </c>
      <c r="E2583" s="5" t="s">
        <v>11770</v>
      </c>
      <c r="F2583" s="5">
        <v>1</v>
      </c>
      <c r="G2583" s="5">
        <v>8</v>
      </c>
      <c r="H2583" s="5">
        <v>780</v>
      </c>
      <c r="I2583" t="s">
        <v>24216</v>
      </c>
      <c r="J2583" s="46" t="s">
        <v>33090</v>
      </c>
      <c r="K2583" s="56"/>
      <c r="L2583" s="56"/>
      <c r="M2583" s="56">
        <f t="shared" si="260"/>
        <v>1906</v>
      </c>
      <c r="N2583" s="56"/>
      <c r="O2583" s="56">
        <f t="shared" si="261"/>
        <v>4</v>
      </c>
      <c r="P2583" s="56">
        <f t="shared" si="262"/>
        <v>27</v>
      </c>
      <c r="Q2583" s="2" t="str">
        <f t="shared" si="259"/>
        <v>&lt;a href="set03\cg\cg_january_5,_1906_-_december_26,_1907\miscellaneous\courtenay_school_notes_april_27,_1906_p1_cg.pdf"&gt;Notes&lt;/a&gt;</v>
      </c>
    </row>
    <row r="2584" spans="1:17" x14ac:dyDescent="0.25">
      <c r="A2584" s="2">
        <v>4327</v>
      </c>
      <c r="B2584" s="4" t="s">
        <v>11581</v>
      </c>
      <c r="C2584" s="4" t="s">
        <v>1607</v>
      </c>
      <c r="D2584" s="52">
        <v>2309</v>
      </c>
      <c r="E2584" s="5" t="s">
        <v>11770</v>
      </c>
      <c r="F2584" s="5">
        <v>1</v>
      </c>
      <c r="G2584" s="5">
        <v>8</v>
      </c>
      <c r="H2584" s="5">
        <v>884</v>
      </c>
      <c r="I2584" t="s">
        <v>24456</v>
      </c>
      <c r="J2584" s="46" t="s">
        <v>33090</v>
      </c>
      <c r="K2584" s="56"/>
      <c r="L2584" s="56"/>
      <c r="M2584" s="56">
        <f t="shared" si="260"/>
        <v>1906</v>
      </c>
      <c r="N2584" s="56"/>
      <c r="O2584" s="56">
        <f t="shared" si="261"/>
        <v>4</v>
      </c>
      <c r="P2584" s="56">
        <f t="shared" si="262"/>
        <v>27</v>
      </c>
      <c r="Q2584" s="2" t="str">
        <f t="shared" si="259"/>
        <v>&lt;a href="set03\cg\cg_january_5,_1906_-_december_26,_1907\miscellaneous\kensal_news_april_27,_1906_p1_cg.pdf"&gt;Notes&lt;/a&gt;</v>
      </c>
    </row>
    <row r="2585" spans="1:17" x14ac:dyDescent="0.25">
      <c r="A2585" s="2">
        <v>4576</v>
      </c>
      <c r="B2585" s="4" t="s">
        <v>11592</v>
      </c>
      <c r="C2585" s="4" t="s">
        <v>11593</v>
      </c>
      <c r="D2585" s="52">
        <v>2309</v>
      </c>
      <c r="E2585" s="5" t="s">
        <v>11770</v>
      </c>
      <c r="F2585" s="5">
        <v>5</v>
      </c>
      <c r="G2585" s="5">
        <v>8</v>
      </c>
      <c r="H2585" s="5">
        <v>892</v>
      </c>
      <c r="I2585" t="s">
        <v>24290</v>
      </c>
      <c r="J2585" s="46" t="s">
        <v>33090</v>
      </c>
      <c r="K2585" s="56"/>
      <c r="L2585" s="56"/>
      <c r="M2585" s="56">
        <f t="shared" si="260"/>
        <v>1906</v>
      </c>
      <c r="N2585" s="56"/>
      <c r="O2585" s="56">
        <f t="shared" si="261"/>
        <v>4</v>
      </c>
      <c r="P2585" s="56">
        <f t="shared" si="262"/>
        <v>27</v>
      </c>
      <c r="Q2585" s="2" t="str">
        <f t="shared" si="259"/>
        <v>&lt;a href="set03\cg\cg_january_5,_1906_-_december_26,_1907\miscellaneous\krampa,_frank_rupture_april_27,_1906_p5_cg.pdf"&gt;Rupture&lt;/a&gt;</v>
      </c>
    </row>
    <row r="2586" spans="1:17" x14ac:dyDescent="0.25">
      <c r="A2586" s="2">
        <v>5539</v>
      </c>
      <c r="B2586" s="4" t="s">
        <v>11651</v>
      </c>
      <c r="C2586" s="4" t="s">
        <v>11656</v>
      </c>
      <c r="D2586" s="52">
        <v>2309</v>
      </c>
      <c r="E2586" s="5" t="s">
        <v>11770</v>
      </c>
      <c r="F2586" s="5">
        <v>4</v>
      </c>
      <c r="G2586" s="5">
        <v>8</v>
      </c>
      <c r="H2586" s="5">
        <v>939</v>
      </c>
      <c r="I2586" t="s">
        <v>24336</v>
      </c>
      <c r="J2586" s="46" t="s">
        <v>33090</v>
      </c>
      <c r="K2586" s="56"/>
      <c r="L2586" s="56"/>
      <c r="M2586" s="56">
        <f t="shared" si="260"/>
        <v>1906</v>
      </c>
      <c r="N2586" s="56"/>
      <c r="O2586" s="56">
        <f t="shared" si="261"/>
        <v>4</v>
      </c>
      <c r="P2586" s="56">
        <f t="shared" si="262"/>
        <v>27</v>
      </c>
      <c r="Q2586" s="2" t="str">
        <f t="shared" si="259"/>
        <v>&lt;a href="set03\cg\cg_january_5,_1906_-_december_26,_1907\miscellaneous\northwest_telephone_installs_pay_phone_april_27,_1906_p4_cg.pdf"&gt;Installs pay phone&lt;/a&gt;</v>
      </c>
    </row>
    <row r="2587" spans="1:17" x14ac:dyDescent="0.25">
      <c r="A2587" s="2">
        <v>7558</v>
      </c>
      <c r="B2587" s="4" t="s">
        <v>11746</v>
      </c>
      <c r="C2587" s="4" t="s">
        <v>10610</v>
      </c>
      <c r="D2587" s="52">
        <v>2309</v>
      </c>
      <c r="E2587" s="5" t="s">
        <v>11770</v>
      </c>
      <c r="F2587" s="5">
        <v>4</v>
      </c>
      <c r="G2587" s="5">
        <v>8</v>
      </c>
      <c r="H2587" s="5">
        <v>1005</v>
      </c>
      <c r="I2587" t="s">
        <v>24404</v>
      </c>
      <c r="J2587" s="46" t="s">
        <v>33090</v>
      </c>
      <c r="K2587" s="56"/>
      <c r="L2587" s="56"/>
      <c r="M2587" s="56">
        <f t="shared" si="260"/>
        <v>1906</v>
      </c>
      <c r="N2587" s="56"/>
      <c r="O2587" s="56">
        <f t="shared" si="261"/>
        <v>4</v>
      </c>
      <c r="P2587" s="56">
        <f t="shared" si="262"/>
        <v>27</v>
      </c>
      <c r="Q2587" s="2" t="str">
        <f t="shared" si="259"/>
        <v>&lt;a href="set03\cg\cg_january_5,_1906_-_december_26,_1907\miscellaneous\tucker,_madeline_scarlet_fever_april_27,_1906_p4_cg.pdf"&gt;Scarlet Fever&lt;/a&gt;</v>
      </c>
    </row>
    <row r="2588" spans="1:17" x14ac:dyDescent="0.25">
      <c r="A2588" s="2">
        <v>316</v>
      </c>
      <c r="B2588" s="4" t="s">
        <v>31833</v>
      </c>
      <c r="C2588" s="4" t="s">
        <v>31834</v>
      </c>
      <c r="D2588" s="12">
        <v>2313</v>
      </c>
      <c r="E2588" s="5" t="s">
        <v>13629</v>
      </c>
      <c r="F2588" s="5">
        <v>4</v>
      </c>
      <c r="G2588" s="5">
        <v>18</v>
      </c>
      <c r="H2588" s="5"/>
      <c r="I2588" t="s">
        <v>27231</v>
      </c>
      <c r="J2588" s="46" t="s">
        <v>33100</v>
      </c>
      <c r="K2588" s="56"/>
      <c r="L2588" s="56"/>
      <c r="M2588" s="56">
        <f t="shared" si="260"/>
        <v>1906</v>
      </c>
      <c r="N2588" s="56"/>
      <c r="O2588" s="56">
        <f t="shared" si="261"/>
        <v>5</v>
      </c>
      <c r="P2588" s="56">
        <f t="shared" si="262"/>
        <v>1</v>
      </c>
      <c r="Q2588" s="2" t="str">
        <f t="shared" si="259"/>
        <v>&lt;a href="set01\miscellaneous_articles\he\1905_-_1907\sask_settlement_help_may_1,_1906_p4_he.pdf"&gt;Advertisement&lt;/a&gt;</v>
      </c>
    </row>
    <row r="2589" spans="1:17" x14ac:dyDescent="0.25">
      <c r="A2589" s="2">
        <v>993</v>
      </c>
      <c r="B2589" s="4" t="s">
        <v>1630</v>
      </c>
      <c r="C2589" s="4" t="s">
        <v>8067</v>
      </c>
      <c r="D2589" s="52">
        <v>2315</v>
      </c>
      <c r="E2589" s="5" t="s">
        <v>13636</v>
      </c>
      <c r="F2589" s="5">
        <v>1</v>
      </c>
      <c r="G2589" s="5">
        <v>17</v>
      </c>
      <c r="H2589" s="5">
        <v>2761</v>
      </c>
      <c r="I2589" t="s">
        <v>27219</v>
      </c>
      <c r="J2589" s="46" t="s">
        <v>33099</v>
      </c>
      <c r="K2589" s="56"/>
      <c r="L2589" s="56"/>
      <c r="M2589" s="56">
        <f t="shared" si="260"/>
        <v>1906</v>
      </c>
      <c r="N2589" s="56"/>
      <c r="O2589" s="56">
        <f t="shared" si="261"/>
        <v>5</v>
      </c>
      <c r="P2589" s="56">
        <f t="shared" si="262"/>
        <v>3</v>
      </c>
      <c r="Q2589" s="2" t="str">
        <f t="shared" si="259"/>
        <v>&lt;a href="set02\miscellaneous\griggs_county_sentinel\1899_-_1906\fire_-_almklov's_and_fire_hall_may_3,_1906_p1_gcs.pdf"&gt;Fire at Almklov's and Fire Hall&lt;/a&gt;</v>
      </c>
    </row>
    <row r="2590" spans="1:17" x14ac:dyDescent="0.25">
      <c r="A2590" s="2">
        <v>1169</v>
      </c>
      <c r="B2590" s="4" t="s">
        <v>4440</v>
      </c>
      <c r="C2590" s="4" t="s">
        <v>1607</v>
      </c>
      <c r="D2590" s="52">
        <v>2315</v>
      </c>
      <c r="E2590" s="5" t="s">
        <v>13636</v>
      </c>
      <c r="F2590" s="5">
        <v>1</v>
      </c>
      <c r="G2590" s="5">
        <v>17</v>
      </c>
      <c r="H2590" s="5">
        <v>2781</v>
      </c>
      <c r="I2590" t="s">
        <v>27218</v>
      </c>
      <c r="J2590" s="46" t="s">
        <v>33099</v>
      </c>
      <c r="K2590" s="56"/>
      <c r="L2590" s="56"/>
      <c r="M2590" s="56">
        <f t="shared" si="260"/>
        <v>1906</v>
      </c>
      <c r="N2590" s="56"/>
      <c r="O2590" s="56">
        <f t="shared" si="261"/>
        <v>5</v>
      </c>
      <c r="P2590" s="56">
        <f t="shared" si="262"/>
        <v>3</v>
      </c>
      <c r="Q2590" s="2" t="str">
        <f t="shared" si="259"/>
        <v>&lt;a href="set02\miscellaneous\griggs_county_sentinel\1899_-_1906\cooperstown_school_notes_may_3,_1906_p1_gcs.pdf"&gt;Notes&lt;/a&gt;</v>
      </c>
    </row>
    <row r="2591" spans="1:17" x14ac:dyDescent="0.25">
      <c r="A2591" s="2">
        <v>1264</v>
      </c>
      <c r="B2591" s="4" t="s">
        <v>9965</v>
      </c>
      <c r="C2591" s="4" t="s">
        <v>11491</v>
      </c>
      <c r="D2591" s="52">
        <v>2316</v>
      </c>
      <c r="E2591" s="5" t="s">
        <v>11770</v>
      </c>
      <c r="F2591" s="5">
        <v>1</v>
      </c>
      <c r="G2591" s="5">
        <v>8</v>
      </c>
      <c r="H2591" s="5">
        <v>767</v>
      </c>
      <c r="I2591" t="s">
        <v>24207</v>
      </c>
      <c r="J2591" s="46" t="s">
        <v>33090</v>
      </c>
      <c r="K2591" s="56"/>
      <c r="L2591" s="56"/>
      <c r="M2591" s="56">
        <f t="shared" si="260"/>
        <v>1906</v>
      </c>
      <c r="N2591" s="56"/>
      <c r="O2591" s="56">
        <f t="shared" si="261"/>
        <v>5</v>
      </c>
      <c r="P2591" s="56">
        <f t="shared" si="262"/>
        <v>4</v>
      </c>
      <c r="Q2591" s="2" t="str">
        <f t="shared" si="259"/>
        <v>&lt;a href="set03\cg\cg_january_5,_1906_-_december_26,_1907\miscellaneous\courtenay_commercial_club_officer_election_may_4,_1906_p1_cg.pdf"&gt;Commercial Club Officer Election&lt;/a&gt;</v>
      </c>
    </row>
    <row r="2592" spans="1:17" x14ac:dyDescent="0.25">
      <c r="A2592" s="2">
        <v>1303</v>
      </c>
      <c r="B2592" s="4" t="s">
        <v>11495</v>
      </c>
      <c r="C2592" s="4" t="s">
        <v>1607</v>
      </c>
      <c r="D2592" s="52">
        <v>2316</v>
      </c>
      <c r="E2592" s="5" t="s">
        <v>11770</v>
      </c>
      <c r="F2592" s="5">
        <v>1</v>
      </c>
      <c r="G2592" s="5">
        <v>8</v>
      </c>
      <c r="H2592" s="5">
        <v>788</v>
      </c>
      <c r="I2592" t="s">
        <v>24227</v>
      </c>
      <c r="J2592" s="46" t="s">
        <v>33090</v>
      </c>
      <c r="K2592" s="56"/>
      <c r="L2592" s="56"/>
      <c r="M2592" s="56">
        <f t="shared" si="260"/>
        <v>1906</v>
      </c>
      <c r="N2592" s="56"/>
      <c r="O2592" s="56">
        <f t="shared" si="261"/>
        <v>5</v>
      </c>
      <c r="P2592" s="56">
        <f t="shared" si="262"/>
        <v>4</v>
      </c>
      <c r="Q2592" s="2" t="str">
        <f t="shared" si="259"/>
        <v>&lt;a href="set03\cg\cg_january_5,_1906_-_december_26,_1907\miscellaneous\courtenay_school_notes_may_4,_1906_p1_cg.pdf"&gt;Notes&lt;/a&gt;</v>
      </c>
    </row>
    <row r="2593" spans="1:17" x14ac:dyDescent="0.25">
      <c r="A2593" s="2">
        <v>2095</v>
      </c>
      <c r="B2593" s="4" t="s">
        <v>11769</v>
      </c>
      <c r="C2593" s="4" t="s">
        <v>1607</v>
      </c>
      <c r="D2593" s="52">
        <v>2316</v>
      </c>
      <c r="E2593" s="5" t="s">
        <v>11770</v>
      </c>
      <c r="F2593" s="5">
        <v>1</v>
      </c>
      <c r="G2593" s="5">
        <v>8</v>
      </c>
      <c r="H2593" s="5">
        <v>818</v>
      </c>
      <c r="I2593" t="s">
        <v>24425</v>
      </c>
      <c r="J2593" s="46" t="s">
        <v>33090</v>
      </c>
      <c r="K2593" s="56"/>
      <c r="L2593" s="56"/>
      <c r="M2593" s="56">
        <f t="shared" si="260"/>
        <v>1906</v>
      </c>
      <c r="N2593" s="56"/>
      <c r="O2593" s="56">
        <f t="shared" si="261"/>
        <v>5</v>
      </c>
      <c r="P2593" s="56">
        <f t="shared" si="262"/>
        <v>4</v>
      </c>
      <c r="Q2593" s="2" t="str">
        <f t="shared" si="259"/>
        <v>&lt;a href="set03\cg\cg_january_5,_1906_-_december_26,_1907\miscellaneous\gem_may_4,_1906_p1_cg.pdf"&gt;Notes&lt;/a&gt;</v>
      </c>
    </row>
    <row r="2594" spans="1:17" x14ac:dyDescent="0.25">
      <c r="A2594" s="2">
        <v>4328</v>
      </c>
      <c r="B2594" s="4" t="s">
        <v>11581</v>
      </c>
      <c r="C2594" s="4" t="s">
        <v>1607</v>
      </c>
      <c r="D2594" s="52">
        <v>2316</v>
      </c>
      <c r="E2594" s="5" t="s">
        <v>11770</v>
      </c>
      <c r="F2594" s="5">
        <v>1</v>
      </c>
      <c r="G2594" s="5">
        <v>8</v>
      </c>
      <c r="H2594" s="5">
        <v>886</v>
      </c>
      <c r="I2594" t="s">
        <v>24458</v>
      </c>
      <c r="J2594" s="46" t="s">
        <v>33090</v>
      </c>
      <c r="K2594" s="56"/>
      <c r="L2594" s="56"/>
      <c r="M2594" s="56">
        <f t="shared" si="260"/>
        <v>1906</v>
      </c>
      <c r="N2594" s="56"/>
      <c r="O2594" s="56">
        <f t="shared" si="261"/>
        <v>5</v>
      </c>
      <c r="P2594" s="56">
        <f t="shared" si="262"/>
        <v>4</v>
      </c>
      <c r="Q2594" s="2" t="str">
        <f t="shared" si="259"/>
        <v>&lt;a href="set03\cg\cg_january_5,_1906_-_december_26,_1907\miscellaneous\kensal_news_may_4,_1906_p1_cg.pdf"&gt;Notes&lt;/a&gt;</v>
      </c>
    </row>
    <row r="2595" spans="1:17" x14ac:dyDescent="0.25">
      <c r="A2595" s="2">
        <v>5059</v>
      </c>
      <c r="B2595" s="4" t="s">
        <v>11614</v>
      </c>
      <c r="C2595" s="4" t="s">
        <v>11615</v>
      </c>
      <c r="D2595" s="52">
        <v>2316</v>
      </c>
      <c r="E2595" s="5" t="s">
        <v>11770</v>
      </c>
      <c r="F2595" s="5">
        <v>1</v>
      </c>
      <c r="G2595" s="5">
        <v>8</v>
      </c>
      <c r="H2595" s="5">
        <v>908</v>
      </c>
      <c r="I2595" t="s">
        <v>24305</v>
      </c>
      <c r="J2595" s="46" t="s">
        <v>33090</v>
      </c>
      <c r="K2595" s="56"/>
      <c r="L2595" s="56"/>
      <c r="M2595" s="56">
        <f t="shared" si="260"/>
        <v>1906</v>
      </c>
      <c r="N2595" s="56"/>
      <c r="O2595" s="56">
        <f t="shared" si="261"/>
        <v>5</v>
      </c>
      <c r="P2595" s="56">
        <f t="shared" si="262"/>
        <v>4</v>
      </c>
      <c r="Q2595" s="2" t="str">
        <f t="shared" si="259"/>
        <v>&lt;a href="set03\cg\cg_january_5,_1906_-_december_26,_1907\miscellaneous\mckean,_editor_sf_earthquake_pt_1_may_4,_1906_p1_cg.pdf"&gt;San Francisco earthquake pt 1&lt;/a&gt;</v>
      </c>
    </row>
    <row r="2596" spans="1:17" x14ac:dyDescent="0.25">
      <c r="A2596" s="2">
        <v>5060</v>
      </c>
      <c r="B2596" s="4" t="s">
        <v>11614</v>
      </c>
      <c r="C2596" s="4" t="s">
        <v>11616</v>
      </c>
      <c r="D2596" s="52">
        <v>2316</v>
      </c>
      <c r="E2596" s="5" t="s">
        <v>11770</v>
      </c>
      <c r="F2596" s="5">
        <v>1</v>
      </c>
      <c r="G2596" s="5">
        <v>8</v>
      </c>
      <c r="H2596" s="5">
        <v>909</v>
      </c>
      <c r="I2596" t="s">
        <v>24306</v>
      </c>
      <c r="J2596" s="46" t="s">
        <v>33090</v>
      </c>
      <c r="K2596" s="56"/>
      <c r="L2596" s="56"/>
      <c r="M2596" s="56">
        <f t="shared" si="260"/>
        <v>1906</v>
      </c>
      <c r="N2596" s="56"/>
      <c r="O2596" s="56">
        <f t="shared" si="261"/>
        <v>5</v>
      </c>
      <c r="P2596" s="56">
        <f t="shared" si="262"/>
        <v>4</v>
      </c>
      <c r="Q2596" s="2" t="str">
        <f t="shared" si="259"/>
        <v>&lt;a href="set03\cg\cg_january_5,_1906_-_december_26,_1907\miscellaneous\mckean,_editor_sf_earthquake_pt_2_may_4,_1906_p1_cg.pdf"&gt;San Francisco earthquake pt 2&lt;/a&gt;</v>
      </c>
    </row>
    <row r="2597" spans="1:17" x14ac:dyDescent="0.25">
      <c r="A2597" s="2">
        <v>5795</v>
      </c>
      <c r="B2597" s="4" t="s">
        <v>11664</v>
      </c>
      <c r="C2597" s="4" t="s">
        <v>10857</v>
      </c>
      <c r="D2597" s="52">
        <v>2316</v>
      </c>
      <c r="E2597" s="5" t="s">
        <v>11770</v>
      </c>
      <c r="F2597" s="5">
        <v>5</v>
      </c>
      <c r="G2597" s="5">
        <v>8</v>
      </c>
      <c r="H2597" s="5">
        <v>945</v>
      </c>
      <c r="I2597" t="s">
        <v>24344</v>
      </c>
      <c r="J2597" s="46" t="s">
        <v>33090</v>
      </c>
      <c r="K2597" s="56"/>
      <c r="L2597" s="56"/>
      <c r="M2597" s="56">
        <f t="shared" si="260"/>
        <v>1906</v>
      </c>
      <c r="N2597" s="56"/>
      <c r="O2597" s="56">
        <f t="shared" si="261"/>
        <v>5</v>
      </c>
      <c r="P2597" s="56">
        <f t="shared" si="262"/>
        <v>4</v>
      </c>
      <c r="Q2597" s="2" t="str">
        <f t="shared" si="259"/>
        <v>&lt;a href="set03\cg\cg_january_5,_1906_-_december_26,_1907\miscellaneous\perry,_otis_e_broken_leg_may_4,_1906_p5_cg.pdf"&gt;Broken leg from horse&lt;/a&gt;</v>
      </c>
    </row>
    <row r="2598" spans="1:17" x14ac:dyDescent="0.25">
      <c r="A2598" s="2">
        <v>3681</v>
      </c>
      <c r="B2598" s="4" t="s">
        <v>1761</v>
      </c>
      <c r="C2598" s="4" t="s">
        <v>10203</v>
      </c>
      <c r="D2598" s="98">
        <v>2322</v>
      </c>
      <c r="E2598" s="5" t="s">
        <v>1756</v>
      </c>
      <c r="F2598" s="5">
        <v>10</v>
      </c>
      <c r="G2598" s="5">
        <v>27.1</v>
      </c>
      <c r="H2598" s="5"/>
      <c r="I2598" t="s">
        <v>32781</v>
      </c>
      <c r="J2598" s="46" t="s">
        <v>33113</v>
      </c>
      <c r="M2598" s="56">
        <f t="shared" si="260"/>
        <v>1906</v>
      </c>
      <c r="N2598" s="56"/>
      <c r="O2598" s="56">
        <f t="shared" si="261"/>
        <v>5</v>
      </c>
      <c r="P2598" s="56">
        <f t="shared" si="262"/>
        <v>10</v>
      </c>
      <c r="Q2598" s="2" t="str">
        <f t="shared" si="259"/>
        <v>&lt;a href="set01\hope_pioneer_jan1904todec1906\hsn\hope_school_notes_may_10_1906_p10_hp.pdf"&gt;School Notes&lt;/a&gt;</v>
      </c>
    </row>
    <row r="2599" spans="1:17" x14ac:dyDescent="0.25">
      <c r="A2599" s="2">
        <v>1304</v>
      </c>
      <c r="B2599" s="4" t="s">
        <v>11495</v>
      </c>
      <c r="C2599" s="4" t="s">
        <v>1607</v>
      </c>
      <c r="D2599" s="52">
        <v>2323</v>
      </c>
      <c r="E2599" s="5" t="s">
        <v>11770</v>
      </c>
      <c r="F2599" s="5">
        <v>1</v>
      </c>
      <c r="G2599" s="5">
        <v>8</v>
      </c>
      <c r="H2599" s="5">
        <v>789</v>
      </c>
      <c r="I2599" t="s">
        <v>24225</v>
      </c>
      <c r="J2599" s="46" t="s">
        <v>33090</v>
      </c>
      <c r="K2599" s="56"/>
      <c r="L2599" s="56"/>
      <c r="M2599" s="56">
        <f t="shared" si="260"/>
        <v>1906</v>
      </c>
      <c r="N2599" s="56"/>
      <c r="O2599" s="56">
        <f t="shared" si="261"/>
        <v>5</v>
      </c>
      <c r="P2599" s="56">
        <f t="shared" si="262"/>
        <v>11</v>
      </c>
      <c r="Q2599" s="2" t="str">
        <f t="shared" si="259"/>
        <v>&lt;a href="set03\cg\cg_january_5,_1906_-_december_26,_1907\miscellaneous\courtenay_school_notes_may_11,_1906_p1_cg.pdf"&gt;Notes&lt;/a&gt;</v>
      </c>
    </row>
    <row r="2600" spans="1:17" x14ac:dyDescent="0.25">
      <c r="A2600" s="2">
        <v>2016</v>
      </c>
      <c r="B2600" s="4" t="s">
        <v>11523</v>
      </c>
      <c r="C2600" s="4" t="s">
        <v>11524</v>
      </c>
      <c r="D2600" s="52">
        <v>2323</v>
      </c>
      <c r="E2600" s="5" t="s">
        <v>11770</v>
      </c>
      <c r="F2600" s="5">
        <v>1</v>
      </c>
      <c r="G2600" s="5">
        <v>8</v>
      </c>
      <c r="H2600" s="5">
        <v>807</v>
      </c>
      <c r="I2600" t="s">
        <v>24246</v>
      </c>
      <c r="J2600" s="46" t="s">
        <v>33090</v>
      </c>
      <c r="K2600" s="56"/>
      <c r="L2600" s="56"/>
      <c r="M2600" s="56">
        <f t="shared" si="260"/>
        <v>1906</v>
      </c>
      <c r="N2600" s="56"/>
      <c r="O2600" s="56">
        <f t="shared" si="261"/>
        <v>5</v>
      </c>
      <c r="P2600" s="56">
        <f t="shared" si="262"/>
        <v>11</v>
      </c>
      <c r="Q2600" s="2" t="str">
        <f t="shared" si="259"/>
        <v>&lt;a href="set03\cg\cg_january_5,_1906_-_december_26,_1907\miscellaneous\fraser,_alex_letter_from_canada_may_11,_1906_p1_cg.pdf"&gt;Letter from Canada&lt;/a&gt;</v>
      </c>
    </row>
    <row r="2601" spans="1:17" x14ac:dyDescent="0.25">
      <c r="A2601" s="2">
        <v>3725</v>
      </c>
      <c r="B2601" s="4" t="s">
        <v>11562</v>
      </c>
      <c r="C2601" s="4" t="s">
        <v>11563</v>
      </c>
      <c r="D2601" s="52">
        <v>2323</v>
      </c>
      <c r="E2601" s="5" t="s">
        <v>11770</v>
      </c>
      <c r="F2601" s="5">
        <v>5</v>
      </c>
      <c r="G2601" s="5">
        <v>8</v>
      </c>
      <c r="H2601" s="5">
        <v>839</v>
      </c>
      <c r="I2601" t="s">
        <v>24271</v>
      </c>
      <c r="J2601" s="46" t="s">
        <v>33090</v>
      </c>
      <c r="K2601" s="56"/>
      <c r="L2601" s="56"/>
      <c r="M2601" s="56">
        <f t="shared" si="260"/>
        <v>1906</v>
      </c>
      <c r="N2601" s="56"/>
      <c r="O2601" s="56">
        <f t="shared" si="261"/>
        <v>5</v>
      </c>
      <c r="P2601" s="56">
        <f t="shared" si="262"/>
        <v>11</v>
      </c>
      <c r="Q2601" s="2" t="str">
        <f t="shared" si="259"/>
        <v>&lt;a href="set03\cg\cg_january_5,_1906_-_december_26,_1907\miscellaneous\hopwood_sullivan,_stella_serious_illness_may_11,_1906_p5_cg.pdf"&gt;Serious illness&lt;/a&gt;</v>
      </c>
    </row>
    <row r="2602" spans="1:17" x14ac:dyDescent="0.25">
      <c r="A2602" s="2">
        <v>4329</v>
      </c>
      <c r="B2602" s="4" t="s">
        <v>11581</v>
      </c>
      <c r="C2602" s="4" t="s">
        <v>1607</v>
      </c>
      <c r="D2602" s="52">
        <v>2323</v>
      </c>
      <c r="E2602" s="5" t="s">
        <v>11770</v>
      </c>
      <c r="F2602" s="5">
        <v>1</v>
      </c>
      <c r="G2602" s="5">
        <v>8</v>
      </c>
      <c r="H2602" s="5">
        <v>883</v>
      </c>
      <c r="I2602" t="s">
        <v>24455</v>
      </c>
      <c r="J2602" s="46" t="s">
        <v>33090</v>
      </c>
      <c r="K2602" s="56"/>
      <c r="L2602" s="56"/>
      <c r="M2602" s="56">
        <f t="shared" si="260"/>
        <v>1906</v>
      </c>
      <c r="N2602" s="56"/>
      <c r="O2602" s="56">
        <f t="shared" si="261"/>
        <v>5</v>
      </c>
      <c r="P2602" s="56">
        <f t="shared" si="262"/>
        <v>11</v>
      </c>
      <c r="Q2602" s="2" t="str">
        <f t="shared" si="259"/>
        <v>&lt;a href="set03\cg\cg_january_5,_1906_-_december_26,_1907\miscellaneous\kensal_news_-_may_11,_1906_p4_cg.pdf"&gt;Notes&lt;/a&gt;</v>
      </c>
    </row>
    <row r="2603" spans="1:17" x14ac:dyDescent="0.25">
      <c r="A2603" s="2">
        <v>7245</v>
      </c>
      <c r="B2603" s="4" t="s">
        <v>11712</v>
      </c>
      <c r="C2603" s="4" t="s">
        <v>11713</v>
      </c>
      <c r="D2603" s="52">
        <v>2323</v>
      </c>
      <c r="E2603" s="5" t="s">
        <v>11770</v>
      </c>
      <c r="F2603" s="5">
        <v>5</v>
      </c>
      <c r="G2603" s="5">
        <v>8</v>
      </c>
      <c r="H2603" s="5">
        <v>981</v>
      </c>
      <c r="I2603" t="s">
        <v>24378</v>
      </c>
      <c r="J2603" s="46" t="s">
        <v>33090</v>
      </c>
      <c r="K2603" s="56"/>
      <c r="L2603" s="56"/>
      <c r="M2603" s="56">
        <f t="shared" si="260"/>
        <v>1906</v>
      </c>
      <c r="N2603" s="56"/>
      <c r="O2603" s="56">
        <f t="shared" si="261"/>
        <v>5</v>
      </c>
      <c r="P2603" s="56">
        <f t="shared" si="262"/>
        <v>11</v>
      </c>
      <c r="Q2603" s="2" t="str">
        <f t="shared" si="259"/>
        <v>&lt;a href="set03\cg\cg_january_5,_1906_-_december_26,_1907\miscellaneous\swank,_dr_stallion_attacks_may_11,_1906_p5_cg.pdf"&gt;Stallion Attacks&lt;/a&gt;</v>
      </c>
    </row>
    <row r="2604" spans="1:17" x14ac:dyDescent="0.25">
      <c r="A2604" s="2">
        <v>2202</v>
      </c>
      <c r="B2604" s="4" t="s">
        <v>2675</v>
      </c>
      <c r="C2604" s="4" t="s">
        <v>2676</v>
      </c>
      <c r="D2604" s="52">
        <v>2329</v>
      </c>
      <c r="E2604" s="5" t="s">
        <v>1756</v>
      </c>
      <c r="F2604" s="5">
        <v>8</v>
      </c>
      <c r="G2604" s="5">
        <v>27</v>
      </c>
      <c r="H2604" s="5">
        <v>6127</v>
      </c>
      <c r="I2604" t="s">
        <v>32684</v>
      </c>
      <c r="J2604" s="46" t="s">
        <v>32718</v>
      </c>
      <c r="K2604" s="56"/>
      <c r="L2604" s="56"/>
      <c r="M2604" s="56">
        <f t="shared" si="260"/>
        <v>1906</v>
      </c>
      <c r="N2604" s="56"/>
      <c r="O2604" s="56">
        <f t="shared" si="261"/>
        <v>5</v>
      </c>
      <c r="P2604" s="56">
        <f t="shared" si="262"/>
        <v>17</v>
      </c>
      <c r="Q2604" s="2" t="str">
        <f t="shared" si="259"/>
        <v>&lt;a href="set01\hope_pioneer_jan1904todec1906\misc\graham_female_child_2.5_yr_old_survives_morphine_may_17_1906_p8_hp.pdf"&gt;Survives morphine&lt;/a&gt;</v>
      </c>
    </row>
    <row r="2605" spans="1:17" x14ac:dyDescent="0.25">
      <c r="A2605" s="2">
        <v>3682</v>
      </c>
      <c r="B2605" s="4" t="s">
        <v>1761</v>
      </c>
      <c r="C2605" s="4" t="s">
        <v>10203</v>
      </c>
      <c r="D2605" s="98">
        <v>2329</v>
      </c>
      <c r="E2605" s="5" t="s">
        <v>1756</v>
      </c>
      <c r="F2605" s="5">
        <v>8</v>
      </c>
      <c r="G2605" s="5">
        <v>27.1</v>
      </c>
      <c r="H2605" s="5"/>
      <c r="I2605" t="s">
        <v>32785</v>
      </c>
      <c r="J2605" s="46" t="s">
        <v>33113</v>
      </c>
      <c r="M2605" s="56">
        <f t="shared" si="260"/>
        <v>1906</v>
      </c>
      <c r="N2605" s="56"/>
      <c r="O2605" s="56">
        <f t="shared" si="261"/>
        <v>5</v>
      </c>
      <c r="P2605" s="56">
        <f t="shared" si="262"/>
        <v>17</v>
      </c>
      <c r="Q2605" s="2" t="str">
        <f t="shared" si="259"/>
        <v>&lt;a href="set01\hope_pioneer_jan1904todec1906\hsn\hope_school_notes_may_17_1906_p8_hp.pdf"&gt;School Notes&lt;/a&gt;</v>
      </c>
    </row>
    <row r="2606" spans="1:17" x14ac:dyDescent="0.25">
      <c r="A2606" s="2">
        <v>1305</v>
      </c>
      <c r="B2606" s="4" t="s">
        <v>11495</v>
      </c>
      <c r="C2606" s="4" t="s">
        <v>1607</v>
      </c>
      <c r="D2606" s="52">
        <v>2330</v>
      </c>
      <c r="E2606" s="5" t="s">
        <v>11770</v>
      </c>
      <c r="F2606" s="5">
        <v>1</v>
      </c>
      <c r="G2606" s="5">
        <v>8</v>
      </c>
      <c r="H2606" s="5">
        <v>790</v>
      </c>
      <c r="I2606" t="s">
        <v>24226</v>
      </c>
      <c r="J2606" s="46" t="s">
        <v>33090</v>
      </c>
      <c r="K2606" s="56"/>
      <c r="L2606" s="56"/>
      <c r="M2606" s="56">
        <f t="shared" si="260"/>
        <v>1906</v>
      </c>
      <c r="N2606" s="56"/>
      <c r="O2606" s="56">
        <f t="shared" si="261"/>
        <v>5</v>
      </c>
      <c r="P2606" s="56">
        <f t="shared" si="262"/>
        <v>18</v>
      </c>
      <c r="Q2606" s="2" t="str">
        <f t="shared" si="259"/>
        <v>&lt;a href="set03\cg\cg_january_5,_1906_-_december_26,_1907\miscellaneous\courtenay_school_notes_may_18,_1906_p1_cg.pdf"&gt;Notes&lt;/a&gt;</v>
      </c>
    </row>
    <row r="2607" spans="1:17" x14ac:dyDescent="0.25">
      <c r="A2607" s="2">
        <v>7387</v>
      </c>
      <c r="B2607" s="4" t="s">
        <v>11733</v>
      </c>
      <c r="C2607" s="4" t="s">
        <v>11735</v>
      </c>
      <c r="D2607" s="52">
        <v>2330</v>
      </c>
      <c r="E2607" s="5" t="s">
        <v>11770</v>
      </c>
      <c r="F2607" s="5">
        <v>5</v>
      </c>
      <c r="G2607" s="5">
        <v>8</v>
      </c>
      <c r="H2607" s="5">
        <v>996</v>
      </c>
      <c r="I2607" t="s">
        <v>24394</v>
      </c>
      <c r="J2607" s="46" t="s">
        <v>33090</v>
      </c>
      <c r="K2607" s="56"/>
      <c r="L2607" s="56"/>
      <c r="M2607" s="56">
        <f t="shared" si="260"/>
        <v>1906</v>
      </c>
      <c r="N2607" s="56"/>
      <c r="O2607" s="56">
        <f t="shared" si="261"/>
        <v>5</v>
      </c>
      <c r="P2607" s="56">
        <f t="shared" si="262"/>
        <v>18</v>
      </c>
      <c r="Q2607" s="2" t="str">
        <f t="shared" si="259"/>
        <v>&lt;a href="set03\cg\cg_january_5,_1906_-_december_26,_1907\miscellaneous\thiering,_joe_fall_on_sidewalk_may_18,_1906_p5_cg.pdf"&gt;Fall on sidewalk&lt;/a&gt;</v>
      </c>
    </row>
    <row r="2608" spans="1:17" x14ac:dyDescent="0.25">
      <c r="A2608" s="2">
        <v>1436</v>
      </c>
      <c r="B2608" s="4" t="s">
        <v>8080</v>
      </c>
      <c r="C2608" s="4" t="s">
        <v>8081</v>
      </c>
      <c r="D2608" s="52">
        <v>2336</v>
      </c>
      <c r="E2608" s="5" t="s">
        <v>13636</v>
      </c>
      <c r="F2608" s="5">
        <v>1</v>
      </c>
      <c r="G2608" s="5">
        <v>17</v>
      </c>
      <c r="H2608" s="5">
        <v>2786</v>
      </c>
      <c r="I2608" t="s">
        <v>27220</v>
      </c>
      <c r="J2608" s="46" t="s">
        <v>33099</v>
      </c>
      <c r="K2608" s="56"/>
      <c r="L2608" s="56"/>
      <c r="M2608" s="56">
        <f t="shared" si="260"/>
        <v>1906</v>
      </c>
      <c r="N2608" s="56"/>
      <c r="O2608" s="56">
        <f t="shared" si="261"/>
        <v>5</v>
      </c>
      <c r="P2608" s="56">
        <f t="shared" si="262"/>
        <v>24</v>
      </c>
      <c r="Q2608" s="2" t="str">
        <f t="shared" si="259"/>
        <v>&lt;a href="set02\miscellaneous\griggs_county_sentinel\1899_-_1906\cussons,_may_visits_john_and_mars_hmm_may_24,_1906_p1_gcs.pdf"&gt;Visits John and Mars&lt;/a&gt;</v>
      </c>
    </row>
    <row r="2609" spans="1:17" x14ac:dyDescent="0.25">
      <c r="A2609" s="2">
        <v>3700</v>
      </c>
      <c r="B2609" s="4" t="s">
        <v>1761</v>
      </c>
      <c r="C2609" s="4" t="s">
        <v>32834</v>
      </c>
      <c r="D2609" s="98">
        <v>2336</v>
      </c>
      <c r="E2609" s="5" t="s">
        <v>1756</v>
      </c>
      <c r="F2609" s="5">
        <v>8</v>
      </c>
      <c r="G2609" s="5">
        <v>27.1</v>
      </c>
      <c r="H2609" s="5"/>
      <c r="I2609" t="s">
        <v>32731</v>
      </c>
      <c r="J2609" s="46" t="s">
        <v>33113</v>
      </c>
      <c r="M2609" s="56">
        <f t="shared" si="260"/>
        <v>1906</v>
      </c>
      <c r="N2609" s="56"/>
      <c r="O2609" s="56">
        <f t="shared" si="261"/>
        <v>5</v>
      </c>
      <c r="P2609" s="56">
        <f t="shared" si="262"/>
        <v>24</v>
      </c>
      <c r="Q2609" s="2" t="str">
        <f t="shared" si="259"/>
        <v>&lt;a href="set01\hope_pioneer_jan1904todec1906\hsn\hope_school_notes_and_2nd_commencement_may_24_1906_p8_hp.pdf"&gt;School Notes And 2nd Commencement&lt;/a&gt;</v>
      </c>
    </row>
    <row r="2610" spans="1:17" x14ac:dyDescent="0.25">
      <c r="A2610" s="2">
        <v>7077</v>
      </c>
      <c r="B2610" s="4" t="s">
        <v>2353</v>
      </c>
      <c r="C2610" s="4" t="s">
        <v>2752</v>
      </c>
      <c r="D2610" s="52">
        <v>2336</v>
      </c>
      <c r="E2610" s="5" t="s">
        <v>1756</v>
      </c>
      <c r="F2610" s="5">
        <v>7</v>
      </c>
      <c r="G2610" s="5">
        <v>27</v>
      </c>
      <c r="H2610" s="5">
        <v>6196</v>
      </c>
      <c r="I2610" s="99" t="s">
        <v>32685</v>
      </c>
      <c r="J2610" s="46" t="s">
        <v>32718</v>
      </c>
      <c r="K2610" s="56"/>
      <c r="L2610" s="56"/>
      <c r="M2610" s="56">
        <f t="shared" si="260"/>
        <v>1906</v>
      </c>
      <c r="N2610" s="56"/>
      <c r="O2610" s="56">
        <f t="shared" si="261"/>
        <v>5</v>
      </c>
      <c r="P2610" s="56">
        <f t="shared" si="262"/>
        <v>24</v>
      </c>
      <c r="Q2610" s="2" t="str">
        <f t="shared" si="259"/>
        <v>&lt;a href="set01\hope_pioneer_jan1904todec1906\misc\twenty_years_ago_may_24_1906_p7_hp.pdf"&gt;Twenty Years Ago&lt;/a&gt;</v>
      </c>
    </row>
    <row r="2611" spans="1:17" x14ac:dyDescent="0.25">
      <c r="A2611" s="2">
        <v>261</v>
      </c>
      <c r="B2611" s="4" t="s">
        <v>11453</v>
      </c>
      <c r="C2611" s="4" t="s">
        <v>11454</v>
      </c>
      <c r="D2611" s="52">
        <v>2337</v>
      </c>
      <c r="E2611" s="5" t="s">
        <v>11770</v>
      </c>
      <c r="F2611" s="5">
        <v>5</v>
      </c>
      <c r="G2611" s="5">
        <v>8</v>
      </c>
      <c r="H2611" s="5">
        <v>743</v>
      </c>
      <c r="I2611" t="s">
        <v>24182</v>
      </c>
      <c r="J2611" s="46" t="s">
        <v>33090</v>
      </c>
      <c r="K2611" s="56"/>
      <c r="L2611" s="56"/>
      <c r="M2611" s="56">
        <f t="shared" si="260"/>
        <v>1906</v>
      </c>
      <c r="N2611" s="56"/>
      <c r="O2611" s="56">
        <f t="shared" si="261"/>
        <v>5</v>
      </c>
      <c r="P2611" s="56">
        <f t="shared" si="262"/>
        <v>25</v>
      </c>
      <c r="Q2611" s="2" t="str">
        <f t="shared" si="259"/>
        <v>&lt;a href="set03\cg\cg_january_5,_1906_-_december_26,_1907\miscellaneous\atkinson,_w_r_to_move_to_mpls_may_25,_1906_p5_cg.pdf"&gt;To Move to Mpls&lt;/a&gt;</v>
      </c>
    </row>
    <row r="2612" spans="1:17" x14ac:dyDescent="0.25">
      <c r="A2612" s="2">
        <v>2264</v>
      </c>
      <c r="B2612" s="4" t="s">
        <v>6596</v>
      </c>
      <c r="C2612" s="4" t="s">
        <v>6897</v>
      </c>
      <c r="D2612" s="12">
        <v>2343</v>
      </c>
      <c r="E2612" s="5" t="s">
        <v>13631</v>
      </c>
      <c r="F2612" s="5">
        <v>1</v>
      </c>
      <c r="G2612" s="5">
        <v>4</v>
      </c>
      <c r="H2612" s="5">
        <v>124</v>
      </c>
      <c r="I2612" s="47" t="s">
        <v>23509</v>
      </c>
      <c r="J2612" s="46" t="s">
        <v>33086</v>
      </c>
      <c r="K2612" s="56"/>
      <c r="L2612" s="56"/>
      <c r="M2612" s="56">
        <f t="shared" si="260"/>
        <v>1906</v>
      </c>
      <c r="N2612" s="56"/>
      <c r="O2612" s="56">
        <f t="shared" si="261"/>
        <v>5</v>
      </c>
      <c r="P2612" s="56">
        <f t="shared" si="262"/>
        <v>31</v>
      </c>
      <c r="Q2612" s="2" t="str">
        <f t="shared" si="259"/>
        <v>&lt;a href="set01\miscellaneous_articles\cooperstown_courier\1906-1907\old_time_settlers_event_announcement_may_31,_1906_p1_cc.pdf"&gt;Old Settlers event announcement&lt;/a&gt;</v>
      </c>
    </row>
    <row r="2613" spans="1:17" x14ac:dyDescent="0.25">
      <c r="A2613" s="2">
        <v>2286</v>
      </c>
      <c r="B2613" s="4" t="s">
        <v>6596</v>
      </c>
      <c r="C2613" s="4" t="s">
        <v>8084</v>
      </c>
      <c r="D2613" s="52">
        <v>2343</v>
      </c>
      <c r="E2613" s="5" t="s">
        <v>13636</v>
      </c>
      <c r="F2613" s="5">
        <v>1</v>
      </c>
      <c r="G2613" s="5">
        <v>17</v>
      </c>
      <c r="H2613" s="5">
        <v>2789</v>
      </c>
      <c r="I2613" t="s">
        <v>27222</v>
      </c>
      <c r="J2613" s="46" t="s">
        <v>33099</v>
      </c>
      <c r="K2613" s="56"/>
      <c r="L2613" s="56"/>
      <c r="M2613" s="56">
        <f t="shared" si="260"/>
        <v>1906</v>
      </c>
      <c r="N2613" s="56"/>
      <c r="O2613" s="56">
        <f t="shared" si="261"/>
        <v>5</v>
      </c>
      <c r="P2613" s="56">
        <f t="shared" si="262"/>
        <v>31</v>
      </c>
      <c r="Q2613" s="2" t="str">
        <f t="shared" si="259"/>
        <v>&lt;a href="set02\miscellaneous\griggs_county_sentinel\1899_-_1906\old_settlers_program_may_31,_1906_p1_gcs.pdf"&gt;Old Settlers program&lt;/a&gt;</v>
      </c>
    </row>
    <row r="2614" spans="1:17" x14ac:dyDescent="0.25">
      <c r="A2614" s="2">
        <v>2356</v>
      </c>
      <c r="B2614" s="4" t="s">
        <v>33147</v>
      </c>
      <c r="C2614" s="4" t="s">
        <v>33139</v>
      </c>
      <c r="D2614" s="12">
        <v>2343</v>
      </c>
      <c r="E2614" s="5" t="s">
        <v>13636</v>
      </c>
      <c r="F2614" s="5">
        <v>4</v>
      </c>
      <c r="G2614" s="5">
        <v>17</v>
      </c>
      <c r="H2614" s="5"/>
      <c r="I2614" t="s">
        <v>27221</v>
      </c>
      <c r="J2614" s="46" t="s">
        <v>33099</v>
      </c>
      <c r="K2614" s="56"/>
      <c r="L2614" s="56"/>
      <c r="M2614" s="56">
        <f t="shared" si="260"/>
        <v>1906</v>
      </c>
      <c r="N2614" s="56"/>
      <c r="O2614" s="56">
        <f t="shared" si="261"/>
        <v>5</v>
      </c>
      <c r="P2614" s="56">
        <f t="shared" si="262"/>
        <v>31</v>
      </c>
      <c r="Q2614" s="2" t="str">
        <f t="shared" si="259"/>
        <v>&lt;a href="set02\miscellaneous\griggs_county_sentinel\1899_-_1906\gccm_may_31,_1906_p4_gcs.pdf"&gt;Meeting Minutes&lt;/a&gt;</v>
      </c>
    </row>
    <row r="2615" spans="1:17" x14ac:dyDescent="0.25">
      <c r="A2615" s="2">
        <v>3516</v>
      </c>
      <c r="B2615" s="4" t="s">
        <v>1761</v>
      </c>
      <c r="C2615" s="4" t="s">
        <v>32838</v>
      </c>
      <c r="D2615" s="98">
        <v>2343</v>
      </c>
      <c r="E2615" s="5" t="s">
        <v>1756</v>
      </c>
      <c r="F2615" s="5">
        <v>5</v>
      </c>
      <c r="G2615" s="5">
        <v>27.1</v>
      </c>
      <c r="H2615" s="5"/>
      <c r="I2615" t="s">
        <v>32725</v>
      </c>
      <c r="J2615" s="46" t="s">
        <v>33113</v>
      </c>
      <c r="M2615" s="56">
        <f t="shared" si="260"/>
        <v>1906</v>
      </c>
      <c r="N2615" s="56"/>
      <c r="O2615" s="56">
        <f t="shared" si="261"/>
        <v>5</v>
      </c>
      <c r="P2615" s="56">
        <f t="shared" si="262"/>
        <v>31</v>
      </c>
      <c r="Q2615" s="2" t="str">
        <f t="shared" si="259"/>
        <v>&lt;a href="set01\hope_pioneer_jan1904todec1906\hsn\hope_school_8th_grade_continuation_and_grade_school_program_may_31_1906_p5_hp.pdf"&gt;Continuation And Grade School Program&lt;/a&gt;</v>
      </c>
    </row>
    <row r="2616" spans="1:17" x14ac:dyDescent="0.25">
      <c r="A2616" s="2">
        <v>5091</v>
      </c>
      <c r="B2616" s="4" t="s">
        <v>2715</v>
      </c>
      <c r="C2616" s="4" t="s">
        <v>2716</v>
      </c>
      <c r="D2616" s="52">
        <v>2343</v>
      </c>
      <c r="E2616" s="5" t="s">
        <v>1756</v>
      </c>
      <c r="F2616" s="5">
        <v>1</v>
      </c>
      <c r="G2616" s="5">
        <v>27</v>
      </c>
      <c r="H2616" s="5">
        <v>6162</v>
      </c>
      <c r="I2616" t="s">
        <v>32686</v>
      </c>
      <c r="J2616" s="46" t="s">
        <v>32718</v>
      </c>
      <c r="K2616" s="56"/>
      <c r="L2616" s="56"/>
      <c r="M2616" s="56">
        <f t="shared" si="260"/>
        <v>1906</v>
      </c>
      <c r="N2616" s="56"/>
      <c r="O2616" s="56">
        <f t="shared" si="261"/>
        <v>5</v>
      </c>
      <c r="P2616" s="56">
        <f t="shared" si="262"/>
        <v>31</v>
      </c>
      <c r="Q2616" s="2" t="str">
        <f t="shared" si="259"/>
        <v>&lt;a href="set01\hope_pioneer_jan1904todec1906\misc\mcville_and_tolna_-_new_towns_may_31_1906_p1_hp.pdf"&gt;New Towns&lt;/a&gt;</v>
      </c>
    </row>
    <row r="2617" spans="1:17" x14ac:dyDescent="0.25">
      <c r="A2617" s="2">
        <v>2096</v>
      </c>
      <c r="B2617" s="4" t="s">
        <v>11769</v>
      </c>
      <c r="C2617" s="4" t="s">
        <v>1607</v>
      </c>
      <c r="D2617" s="52">
        <v>2344</v>
      </c>
      <c r="E2617" s="5" t="s">
        <v>11770</v>
      </c>
      <c r="F2617" s="5">
        <v>1</v>
      </c>
      <c r="G2617" s="5">
        <v>8</v>
      </c>
      <c r="H2617" s="5">
        <v>817</v>
      </c>
      <c r="I2617" t="s">
        <v>24424</v>
      </c>
      <c r="J2617" s="46" t="s">
        <v>33090</v>
      </c>
      <c r="K2617" s="56"/>
      <c r="L2617" s="56"/>
      <c r="M2617" s="56">
        <f t="shared" si="260"/>
        <v>1906</v>
      </c>
      <c r="N2617" s="56"/>
      <c r="O2617" s="56">
        <f t="shared" si="261"/>
        <v>6</v>
      </c>
      <c r="P2617" s="56">
        <f t="shared" si="262"/>
        <v>1</v>
      </c>
      <c r="Q2617" s="2" t="str">
        <f t="shared" si="259"/>
        <v>&lt;a href="set03\cg\cg_january_5,_1906_-_december_26,_1907\miscellaneous\gem_june_1,_1906_p1_cg.pdf"&gt;Notes&lt;/a&gt;</v>
      </c>
    </row>
    <row r="2618" spans="1:17" x14ac:dyDescent="0.25">
      <c r="A2618" s="2">
        <v>7557</v>
      </c>
      <c r="B2618" s="4" t="s">
        <v>11746</v>
      </c>
      <c r="C2618" s="4" t="s">
        <v>11747</v>
      </c>
      <c r="D2618" s="52">
        <v>2344</v>
      </c>
      <c r="E2618" s="5" t="s">
        <v>11770</v>
      </c>
      <c r="F2618" s="5">
        <v>5</v>
      </c>
      <c r="G2618" s="5">
        <v>8</v>
      </c>
      <c r="H2618" s="5">
        <v>1004</v>
      </c>
      <c r="I2618" t="s">
        <v>24403</v>
      </c>
      <c r="J2618" s="46" t="s">
        <v>33090</v>
      </c>
      <c r="K2618" s="56"/>
      <c r="L2618" s="56"/>
      <c r="M2618" s="56">
        <f t="shared" si="260"/>
        <v>1906</v>
      </c>
      <c r="N2618" s="56"/>
      <c r="O2618" s="56">
        <f t="shared" si="261"/>
        <v>6</v>
      </c>
      <c r="P2618" s="56">
        <f t="shared" si="262"/>
        <v>1</v>
      </c>
      <c r="Q2618" s="2" t="str">
        <f t="shared" si="259"/>
        <v>&lt;a href="set03\cg\cg_january_5,_1906_-_december_26,_1907\miscellaneous\tucker,_madeline_ok_and_quarantine_lifted_june_1,_1906_p5_cg.pdf"&gt;Ok and quarantine lifted&lt;/a&gt;</v>
      </c>
    </row>
    <row r="2619" spans="1:17" x14ac:dyDescent="0.25">
      <c r="A2619" s="2">
        <v>3527</v>
      </c>
      <c r="B2619" s="4" t="s">
        <v>1761</v>
      </c>
      <c r="C2619" s="4" t="s">
        <v>32831</v>
      </c>
      <c r="D2619" s="98">
        <v>2350</v>
      </c>
      <c r="E2619" s="5" t="s">
        <v>1756</v>
      </c>
      <c r="F2619" s="5">
        <v>1</v>
      </c>
      <c r="G2619" s="5">
        <v>27.1</v>
      </c>
      <c r="H2619" s="5"/>
      <c r="I2619" t="s">
        <v>32720</v>
      </c>
      <c r="J2619" s="46" t="s">
        <v>33113</v>
      </c>
      <c r="M2619" s="56">
        <f t="shared" si="260"/>
        <v>1906</v>
      </c>
      <c r="N2619" s="56"/>
      <c r="O2619" s="56">
        <f t="shared" si="261"/>
        <v>6</v>
      </c>
      <c r="P2619" s="56">
        <f t="shared" si="262"/>
        <v>7</v>
      </c>
      <c r="Q2619" s="2" t="str">
        <f t="shared" si="259"/>
        <v>&lt;a href="set01\hope_pioneer_jan1904todec1906\hsn\hope_high_school_commencement_june_7_1906_p1_hp.pdf"&gt;High School Commencement&lt;/a&gt;</v>
      </c>
    </row>
    <row r="2620" spans="1:17" x14ac:dyDescent="0.25">
      <c r="A2620" s="2">
        <v>2269</v>
      </c>
      <c r="B2620" s="4" t="s">
        <v>6596</v>
      </c>
      <c r="C2620" s="4" t="s">
        <v>8083</v>
      </c>
      <c r="D2620" s="12">
        <v>2357</v>
      </c>
      <c r="E2620" s="5" t="s">
        <v>13636</v>
      </c>
      <c r="F2620" s="5">
        <v>1</v>
      </c>
      <c r="G2620" s="5">
        <v>17</v>
      </c>
      <c r="H2620" s="5">
        <v>2788</v>
      </c>
      <c r="I2620" t="s">
        <v>27223</v>
      </c>
      <c r="J2620" s="46" t="s">
        <v>33099</v>
      </c>
      <c r="K2620" s="56"/>
      <c r="L2620" s="56"/>
      <c r="M2620" s="56">
        <f t="shared" si="260"/>
        <v>1906</v>
      </c>
      <c r="N2620" s="56"/>
      <c r="O2620" s="56">
        <f t="shared" si="261"/>
        <v>6</v>
      </c>
      <c r="P2620" s="56">
        <f t="shared" si="262"/>
        <v>14</v>
      </c>
      <c r="Q2620" s="2" t="str">
        <f t="shared" si="259"/>
        <v>&lt;a href="set02\miscellaneous\griggs_county_sentinel\1899_-_1906\old_settlers_meeting_june_14,_1906_p1_gcs.pdf"&gt;Old Settlers meeting&lt;/a&gt;</v>
      </c>
    </row>
    <row r="2621" spans="1:17" x14ac:dyDescent="0.25">
      <c r="A2621" s="2">
        <v>2272</v>
      </c>
      <c r="B2621" s="4" t="s">
        <v>6596</v>
      </c>
      <c r="C2621" s="4" t="s">
        <v>6894</v>
      </c>
      <c r="D2621" s="12">
        <v>2357</v>
      </c>
      <c r="E2621" s="5" t="s">
        <v>13631</v>
      </c>
      <c r="F2621" s="5">
        <v>5</v>
      </c>
      <c r="G2621" s="5">
        <v>4</v>
      </c>
      <c r="H2621" s="5">
        <v>121</v>
      </c>
      <c r="I2621" s="47" t="s">
        <v>23506</v>
      </c>
      <c r="J2621" s="46" t="s">
        <v>33086</v>
      </c>
      <c r="K2621" s="56"/>
      <c r="L2621" s="56"/>
      <c r="M2621" s="56">
        <f t="shared" si="260"/>
        <v>1906</v>
      </c>
      <c r="N2621" s="56"/>
      <c r="O2621" s="56">
        <f t="shared" si="261"/>
        <v>6</v>
      </c>
      <c r="P2621" s="56">
        <f t="shared" si="262"/>
        <v>14</v>
      </c>
      <c r="Q2621" s="2" t="str">
        <f t="shared" si="259"/>
        <v>&lt;a href="set01\miscellaneous_articles\cooperstown_courier\1906-1907\old_settlers_picnic_rained_on_june_14,_1906_p5_cc.pdf"&gt;Old Settlers Picinic rained on&lt;/a&gt;</v>
      </c>
    </row>
    <row r="2622" spans="1:17" x14ac:dyDescent="0.25">
      <c r="A2622" s="2">
        <v>7078</v>
      </c>
      <c r="B2622" s="4" t="s">
        <v>2353</v>
      </c>
      <c r="C2622" s="4" t="s">
        <v>2752</v>
      </c>
      <c r="D2622" s="52">
        <v>2357</v>
      </c>
      <c r="E2622" s="5" t="s">
        <v>1756</v>
      </c>
      <c r="F2622" s="5">
        <v>3</v>
      </c>
      <c r="G2622" s="5">
        <v>27</v>
      </c>
      <c r="H2622" s="5">
        <v>6195</v>
      </c>
      <c r="I2622" s="99" t="s">
        <v>32687</v>
      </c>
      <c r="J2622" s="46" t="s">
        <v>32718</v>
      </c>
      <c r="K2622" s="56"/>
      <c r="L2622" s="56"/>
      <c r="M2622" s="56">
        <f t="shared" si="260"/>
        <v>1906</v>
      </c>
      <c r="N2622" s="56"/>
      <c r="O2622" s="56">
        <f t="shared" si="261"/>
        <v>6</v>
      </c>
      <c r="P2622" s="56">
        <f t="shared" si="262"/>
        <v>14</v>
      </c>
      <c r="Q2622" s="2" t="str">
        <f t="shared" si="259"/>
        <v>&lt;a href="set01\hope_pioneer_jan1904todec1906\misc\twenty_years_ago_june_14_1906_p3_hp.pdf"&gt;Twenty Years Ago&lt;/a&gt;</v>
      </c>
    </row>
    <row r="2623" spans="1:17" x14ac:dyDescent="0.25">
      <c r="A2623" s="2">
        <v>2097</v>
      </c>
      <c r="B2623" s="4" t="s">
        <v>11769</v>
      </c>
      <c r="C2623" s="4" t="s">
        <v>1607</v>
      </c>
      <c r="D2623" s="52">
        <v>2378</v>
      </c>
      <c r="E2623" s="5" t="s">
        <v>11770</v>
      </c>
      <c r="F2623" s="5">
        <v>5</v>
      </c>
      <c r="G2623" s="5">
        <v>8</v>
      </c>
      <c r="H2623" s="5">
        <v>814</v>
      </c>
      <c r="I2623" t="s">
        <v>24421</v>
      </c>
      <c r="J2623" s="46" t="s">
        <v>33090</v>
      </c>
      <c r="K2623" s="56"/>
      <c r="L2623" s="56"/>
      <c r="M2623" s="56">
        <f t="shared" si="260"/>
        <v>1906</v>
      </c>
      <c r="N2623" s="56"/>
      <c r="O2623" s="56">
        <f t="shared" si="261"/>
        <v>7</v>
      </c>
      <c r="P2623" s="56">
        <f t="shared" si="262"/>
        <v>5</v>
      </c>
      <c r="Q2623" s="2" t="str">
        <f t="shared" si="259"/>
        <v>&lt;a href="set03\cg\cg_january_5,_1906_-_december_26,_1907\miscellaneous\gem_-_july_5,_1906_p5_cg.pdf"&gt;Notes&lt;/a&gt;</v>
      </c>
    </row>
    <row r="2624" spans="1:17" x14ac:dyDescent="0.25">
      <c r="A2624" s="2">
        <v>2113</v>
      </c>
      <c r="B2624" s="4" t="s">
        <v>11533</v>
      </c>
      <c r="C2624" s="4" t="s">
        <v>11534</v>
      </c>
      <c r="D2624" s="52">
        <v>2378</v>
      </c>
      <c r="E2624" s="5" t="s">
        <v>11770</v>
      </c>
      <c r="F2624" s="5">
        <v>5</v>
      </c>
      <c r="G2624" s="5">
        <v>8</v>
      </c>
      <c r="H2624" s="5">
        <v>820</v>
      </c>
      <c r="I2624" t="s">
        <v>24251</v>
      </c>
      <c r="J2624" s="46" t="s">
        <v>33090</v>
      </c>
      <c r="K2624" s="56"/>
      <c r="L2624" s="56"/>
      <c r="M2624" s="56">
        <f t="shared" si="260"/>
        <v>1906</v>
      </c>
      <c r="N2624" s="56"/>
      <c r="O2624" s="56">
        <f t="shared" si="261"/>
        <v>7</v>
      </c>
      <c r="P2624" s="56">
        <f t="shared" si="262"/>
        <v>5</v>
      </c>
      <c r="Q2624" s="2" t="str">
        <f t="shared" si="259"/>
        <v>&lt;a href="set03\cg\cg_january_5,_1906_-_december_26,_1907\miscellaneous\genzel,_charley_engine_expert_july_5,_1906_p5_cg.pdf"&gt;Engine expert&lt;/a&gt;</v>
      </c>
    </row>
    <row r="2625" spans="1:17" x14ac:dyDescent="0.25">
      <c r="A2625" s="2">
        <v>6280</v>
      </c>
      <c r="B2625" s="4" t="s">
        <v>11688</v>
      </c>
      <c r="C2625" s="4" t="s">
        <v>102</v>
      </c>
      <c r="D2625" s="52">
        <v>2378</v>
      </c>
      <c r="E2625" s="5" t="s">
        <v>11770</v>
      </c>
      <c r="F2625" s="5">
        <v>5</v>
      </c>
      <c r="G2625" s="5">
        <v>8</v>
      </c>
      <c r="H2625" s="5">
        <v>966</v>
      </c>
      <c r="I2625" t="s">
        <v>24363</v>
      </c>
      <c r="J2625" s="46" t="s">
        <v>33090</v>
      </c>
      <c r="K2625" s="56"/>
      <c r="L2625" s="56"/>
      <c r="M2625" s="56">
        <f t="shared" si="260"/>
        <v>1906</v>
      </c>
      <c r="N2625" s="56"/>
      <c r="O2625" s="56">
        <f t="shared" si="261"/>
        <v>7</v>
      </c>
      <c r="P2625" s="56">
        <f t="shared" si="262"/>
        <v>5</v>
      </c>
      <c r="Q2625" s="2" t="str">
        <f t="shared" si="259"/>
        <v>&lt;a href="set03\cg\cg_january_5,_1906_-_december_26,_1907\miscellaneous\robinson,_a_h_narrow_escape_july_5,_1906_p5_cg.pdf"&gt;Narrow Escape&lt;/a&gt;</v>
      </c>
    </row>
    <row r="2626" spans="1:17" x14ac:dyDescent="0.25">
      <c r="A2626" s="2">
        <v>6823</v>
      </c>
      <c r="B2626" s="4" t="s">
        <v>2353</v>
      </c>
      <c r="C2626" s="4" t="s">
        <v>2741</v>
      </c>
      <c r="D2626" s="52">
        <v>2378</v>
      </c>
      <c r="E2626" s="5" t="s">
        <v>1756</v>
      </c>
      <c r="F2626" s="5">
        <v>3</v>
      </c>
      <c r="G2626" s="5">
        <v>27</v>
      </c>
      <c r="H2626" s="5">
        <v>6182</v>
      </c>
      <c r="I2626" t="s">
        <v>32688</v>
      </c>
      <c r="J2626" s="46" t="s">
        <v>32718</v>
      </c>
      <c r="K2626" s="56"/>
      <c r="L2626" s="56"/>
      <c r="M2626" s="56">
        <f t="shared" si="260"/>
        <v>1906</v>
      </c>
      <c r="N2626" s="56"/>
      <c r="O2626" s="56">
        <f t="shared" si="261"/>
        <v>7</v>
      </c>
      <c r="P2626" s="56">
        <f t="shared" si="262"/>
        <v>5</v>
      </c>
      <c r="Q2626" s="2" t="str">
        <f t="shared" ref="Q2626:Q2689" si="263">"&lt;a href="&amp;""""&amp;J2626&amp;"\"&amp;I2626&amp;"""&gt;"&amp;C2626&amp;"&lt;/a&gt;"</f>
        <v>&lt;a href="set01\hope_pioneer_jan1904todec1906\misc\primary_election_returns_july_5_1906_p3_hp.pdf"&gt;Primary election returns&lt;/a&gt;</v>
      </c>
    </row>
    <row r="2627" spans="1:17" x14ac:dyDescent="0.25">
      <c r="A2627" s="2">
        <v>7178</v>
      </c>
      <c r="B2627" s="4" t="s">
        <v>1370</v>
      </c>
      <c r="C2627" s="4" t="s">
        <v>27226</v>
      </c>
      <c r="D2627" s="52">
        <v>2378</v>
      </c>
      <c r="E2627" s="5" t="s">
        <v>13636</v>
      </c>
      <c r="F2627" s="5">
        <v>1</v>
      </c>
      <c r="G2627" s="5">
        <v>17</v>
      </c>
      <c r="H2627" s="5"/>
      <c r="I2627" s="99" t="s">
        <v>21586</v>
      </c>
      <c r="J2627" s="46" t="s">
        <v>33099</v>
      </c>
      <c r="K2627" s="56"/>
      <c r="L2627" s="56"/>
      <c r="M2627" s="56">
        <f t="shared" si="260"/>
        <v>1906</v>
      </c>
      <c r="N2627" s="56"/>
      <c r="O2627" s="56">
        <f t="shared" si="261"/>
        <v>7</v>
      </c>
      <c r="P2627" s="56">
        <f t="shared" si="262"/>
        <v>5</v>
      </c>
      <c r="Q2627" s="2" t="str">
        <f t="shared" si="263"/>
        <v>&lt;a href="set02\miscellaneous\griggs_county_sentinel\1899_-_1906\stringer,_twins_of_william_birth_and_death_july_5,_1906_p1_gcs.pdf"&gt;Twins birth and death&lt;/a&gt;</v>
      </c>
    </row>
    <row r="2628" spans="1:17" x14ac:dyDescent="0.25">
      <c r="A2628" s="2">
        <v>1997</v>
      </c>
      <c r="B2628" s="4" t="s">
        <v>11519</v>
      </c>
      <c r="C2628" s="4" t="s">
        <v>11520</v>
      </c>
      <c r="D2628" s="52">
        <v>2385</v>
      </c>
      <c r="E2628" s="5" t="s">
        <v>11770</v>
      </c>
      <c r="F2628" s="5">
        <v>5</v>
      </c>
      <c r="G2628" s="5">
        <v>8</v>
      </c>
      <c r="H2628" s="5">
        <v>804</v>
      </c>
      <c r="I2628" t="s">
        <v>24243</v>
      </c>
      <c r="J2628" s="46" t="s">
        <v>33090</v>
      </c>
      <c r="K2628" s="56"/>
      <c r="L2628" s="56"/>
      <c r="M2628" s="56">
        <f t="shared" si="260"/>
        <v>1906</v>
      </c>
      <c r="N2628" s="56"/>
      <c r="O2628" s="56">
        <f t="shared" si="261"/>
        <v>7</v>
      </c>
      <c r="P2628" s="56">
        <f t="shared" si="262"/>
        <v>12</v>
      </c>
      <c r="Q2628" s="2" t="str">
        <f t="shared" si="263"/>
        <v>&lt;a href="set03\cg\cg_january_5,_1906_-_december_26,_1907\miscellaneous\fosholdt,_gabriel_to_mcville_to_start_a_store_july_12,_1906_p5_cg.pdf"&gt;To McVille to start a store&lt;/a&gt;</v>
      </c>
    </row>
    <row r="2629" spans="1:17" x14ac:dyDescent="0.25">
      <c r="A2629" s="2">
        <v>2554</v>
      </c>
      <c r="B2629" s="4" t="s">
        <v>11546</v>
      </c>
      <c r="C2629" s="4" t="s">
        <v>11520</v>
      </c>
      <c r="D2629" s="52">
        <v>2385</v>
      </c>
      <c r="E2629" s="5" t="s">
        <v>11770</v>
      </c>
      <c r="F2629" s="5">
        <v>5</v>
      </c>
      <c r="G2629" s="5">
        <v>8</v>
      </c>
      <c r="H2629" s="5">
        <v>830</v>
      </c>
      <c r="I2629" t="s">
        <v>24261</v>
      </c>
      <c r="J2629" s="46" t="s">
        <v>33090</v>
      </c>
      <c r="K2629" s="56"/>
      <c r="L2629" s="56"/>
      <c r="M2629" s="56">
        <f t="shared" si="260"/>
        <v>1906</v>
      </c>
      <c r="N2629" s="56"/>
      <c r="O2629" s="56">
        <f t="shared" si="261"/>
        <v>7</v>
      </c>
      <c r="P2629" s="56">
        <f t="shared" si="262"/>
        <v>12</v>
      </c>
      <c r="Q2629" s="2" t="str">
        <f t="shared" si="263"/>
        <v>&lt;a href="set03\cg\cg_january_5,_1906_-_december_26,_1907\miscellaneous\haggberg,_albert_to_mcville_to_start_a_store_july_12,_1906_p5_cg.pdf"&gt;To McVille to start a store&lt;/a&gt;</v>
      </c>
    </row>
    <row r="2630" spans="1:17" x14ac:dyDescent="0.25">
      <c r="A2630" s="2">
        <v>2798</v>
      </c>
      <c r="B2630" s="4" t="s">
        <v>11552</v>
      </c>
      <c r="C2630" s="4" t="s">
        <v>11553</v>
      </c>
      <c r="D2630" s="52">
        <v>2385</v>
      </c>
      <c r="E2630" s="5" t="s">
        <v>11770</v>
      </c>
      <c r="F2630" s="5">
        <v>5</v>
      </c>
      <c r="G2630" s="5">
        <v>8</v>
      </c>
      <c r="H2630" s="5">
        <v>833</v>
      </c>
      <c r="I2630" t="s">
        <v>24264</v>
      </c>
      <c r="J2630" s="46" t="s">
        <v>33090</v>
      </c>
      <c r="K2630" s="56"/>
      <c r="L2630" s="56"/>
      <c r="M2630" s="56">
        <f t="shared" si="260"/>
        <v>1906</v>
      </c>
      <c r="N2630" s="56"/>
      <c r="O2630" s="56">
        <f t="shared" si="261"/>
        <v>7</v>
      </c>
      <c r="P2630" s="56">
        <f t="shared" si="262"/>
        <v>12</v>
      </c>
      <c r="Q2630" s="2" t="str">
        <f t="shared" si="263"/>
        <v>&lt;a href="set03\cg\cg_january_5,_1906_-_december_26,_1907\miscellaneous\hanson,_mrs_fred_surprise_visit_by_her_family_july_12,_1906_p5_cg.pdf"&gt;Surprise visit by her family&lt;/a&gt;</v>
      </c>
    </row>
    <row r="2631" spans="1:17" x14ac:dyDescent="0.25">
      <c r="A2631" s="2">
        <v>5428</v>
      </c>
      <c r="B2631" s="4" t="s">
        <v>2721</v>
      </c>
      <c r="C2631" s="4" t="s">
        <v>2722</v>
      </c>
      <c r="D2631" s="52">
        <v>2385</v>
      </c>
      <c r="E2631" s="5" t="s">
        <v>1756</v>
      </c>
      <c r="F2631" s="5">
        <v>1</v>
      </c>
      <c r="G2631" s="5">
        <v>27</v>
      </c>
      <c r="H2631" s="5">
        <v>6167</v>
      </c>
      <c r="I2631" t="s">
        <v>32689</v>
      </c>
      <c r="J2631" s="46" t="s">
        <v>32718</v>
      </c>
      <c r="K2631" s="56"/>
      <c r="L2631" s="56"/>
      <c r="M2631" s="56">
        <f t="shared" si="260"/>
        <v>1906</v>
      </c>
      <c r="N2631" s="56"/>
      <c r="O2631" s="56">
        <f t="shared" si="261"/>
        <v>7</v>
      </c>
      <c r="P2631" s="56">
        <f t="shared" si="262"/>
        <v>12</v>
      </c>
      <c r="Q2631" s="2" t="str">
        <f t="shared" si="263"/>
        <v>&lt;a href="set01\hope_pioneer_jan1904todec1906\misc\new_phone_company_to_consolidate_july_12_1906_p1_hp.pdf"&gt;to consolidate&lt;/a&gt;</v>
      </c>
    </row>
    <row r="2632" spans="1:17" x14ac:dyDescent="0.25">
      <c r="A2632" s="2">
        <v>5846</v>
      </c>
      <c r="B2632" s="4" t="s">
        <v>2728</v>
      </c>
      <c r="C2632" s="4" t="s">
        <v>2729</v>
      </c>
      <c r="D2632" s="52">
        <v>2385</v>
      </c>
      <c r="E2632" s="5" t="s">
        <v>1756</v>
      </c>
      <c r="F2632" s="5">
        <v>1</v>
      </c>
      <c r="G2632" s="5">
        <v>27</v>
      </c>
      <c r="H2632" s="5">
        <v>6172</v>
      </c>
      <c r="I2632" s="99" t="s">
        <v>32690</v>
      </c>
      <c r="J2632" s="46" t="s">
        <v>32718</v>
      </c>
      <c r="K2632" s="56"/>
      <c r="L2632" s="56"/>
      <c r="M2632" s="56">
        <f t="shared" si="260"/>
        <v>1906</v>
      </c>
      <c r="N2632" s="56"/>
      <c r="O2632" s="56">
        <f t="shared" si="261"/>
        <v>7</v>
      </c>
      <c r="P2632" s="56">
        <f t="shared" si="262"/>
        <v>12</v>
      </c>
      <c r="Q2632" s="2" t="str">
        <f t="shared" si="263"/>
        <v>&lt;a href="set01\hope_pioneer_jan1904todec1906\misc\peterson_martin_train_accident_july_12_1906_p1_hp.pdf"&gt;Train accident&lt;/a&gt;</v>
      </c>
    </row>
    <row r="2633" spans="1:17" x14ac:dyDescent="0.25">
      <c r="A2633" s="2">
        <v>6023</v>
      </c>
      <c r="B2633" s="4" t="s">
        <v>11416</v>
      </c>
      <c r="C2633" s="4" t="s">
        <v>8962</v>
      </c>
      <c r="D2633" s="52">
        <v>2385</v>
      </c>
      <c r="E2633" s="5" t="s">
        <v>11770</v>
      </c>
      <c r="F2633" s="5">
        <v>5</v>
      </c>
      <c r="G2633" s="5">
        <v>8</v>
      </c>
      <c r="H2633" s="5">
        <v>953</v>
      </c>
      <c r="I2633" t="s">
        <v>24349</v>
      </c>
      <c r="J2633" s="46" t="s">
        <v>33090</v>
      </c>
      <c r="K2633" s="56"/>
      <c r="L2633" s="56"/>
      <c r="M2633" s="56">
        <f t="shared" si="260"/>
        <v>1906</v>
      </c>
      <c r="N2633" s="56"/>
      <c r="O2633" s="56">
        <f t="shared" si="261"/>
        <v>7</v>
      </c>
      <c r="P2633" s="56">
        <f t="shared" si="262"/>
        <v>12</v>
      </c>
      <c r="Q2633" s="2" t="str">
        <f t="shared" si="263"/>
        <v>&lt;a href="set03\cg\cg_january_5,_1906_-_december_26,_1907\miscellaneous\posey,_john_runaway_july_12,_1906_p5_cg.pdf"&gt;Runaway&lt;/a&gt;</v>
      </c>
    </row>
    <row r="2634" spans="1:17" x14ac:dyDescent="0.25">
      <c r="A2634" s="2">
        <v>6828</v>
      </c>
      <c r="B2634" s="4" t="s">
        <v>33140</v>
      </c>
      <c r="C2634" s="4" t="s">
        <v>33142</v>
      </c>
      <c r="D2634" s="98">
        <v>2385</v>
      </c>
      <c r="E2634" s="5" t="s">
        <v>1756</v>
      </c>
      <c r="F2634" s="5">
        <v>6</v>
      </c>
      <c r="G2634" s="5">
        <v>27.2</v>
      </c>
      <c r="H2634" s="5"/>
      <c r="I2634" t="s">
        <v>32842</v>
      </c>
      <c r="J2634" s="46" t="s">
        <v>33114</v>
      </c>
      <c r="M2634" s="56">
        <f t="shared" si="260"/>
        <v>1906</v>
      </c>
      <c r="N2634" s="56"/>
      <c r="O2634" s="56">
        <f t="shared" si="261"/>
        <v>7</v>
      </c>
      <c r="P2634" s="56">
        <f t="shared" si="262"/>
        <v>12</v>
      </c>
      <c r="Q2634" s="2" t="str">
        <f t="shared" si="263"/>
        <v>&lt;a href="set01\hope_pioneer_jan1904todec1906\sccm\sccm_1st_part_july_12_1906_p6_hp.pdf"&gt;Meeting Minutes pt 1&lt;/a&gt;</v>
      </c>
    </row>
    <row r="2635" spans="1:17" x14ac:dyDescent="0.25">
      <c r="A2635" s="2">
        <v>6832</v>
      </c>
      <c r="B2635" s="4" t="s">
        <v>33140</v>
      </c>
      <c r="C2635" s="4" t="s">
        <v>33141</v>
      </c>
      <c r="D2635" s="98">
        <v>2385</v>
      </c>
      <c r="E2635" s="5" t="s">
        <v>1756</v>
      </c>
      <c r="F2635" s="5">
        <v>7</v>
      </c>
      <c r="G2635" s="5">
        <v>27.2</v>
      </c>
      <c r="H2635" s="5"/>
      <c r="I2635" t="s">
        <v>32872</v>
      </c>
      <c r="J2635" s="46" t="s">
        <v>33114</v>
      </c>
      <c r="M2635" s="56">
        <f t="shared" si="260"/>
        <v>1906</v>
      </c>
      <c r="N2635" s="56"/>
      <c r="O2635" s="56">
        <f t="shared" si="261"/>
        <v>7</v>
      </c>
      <c r="P2635" s="56">
        <f t="shared" si="262"/>
        <v>12</v>
      </c>
      <c r="Q2635" s="2" t="str">
        <f t="shared" si="263"/>
        <v>&lt;a href="set01\hope_pioneer_jan1904todec1906\sccm\sccm_2nd_part_july_12_1906_p7_hp.pdf"&gt;Meeting Minutes pt 2&lt;/a&gt;</v>
      </c>
    </row>
    <row r="2636" spans="1:17" x14ac:dyDescent="0.25">
      <c r="A2636" s="2">
        <v>6837</v>
      </c>
      <c r="B2636" s="4" t="s">
        <v>33140</v>
      </c>
      <c r="C2636" s="4" t="s">
        <v>33143</v>
      </c>
      <c r="D2636" s="98">
        <v>2385</v>
      </c>
      <c r="E2636" s="5" t="s">
        <v>1756</v>
      </c>
      <c r="F2636" s="5">
        <v>8</v>
      </c>
      <c r="G2636" s="5">
        <v>27.2</v>
      </c>
      <c r="H2636" s="5"/>
      <c r="I2636" t="s">
        <v>32873</v>
      </c>
      <c r="J2636" s="46" t="s">
        <v>33114</v>
      </c>
      <c r="M2636" s="56">
        <f t="shared" si="260"/>
        <v>1906</v>
      </c>
      <c r="N2636" s="56"/>
      <c r="O2636" s="56">
        <f t="shared" si="261"/>
        <v>7</v>
      </c>
      <c r="P2636" s="56">
        <f t="shared" si="262"/>
        <v>12</v>
      </c>
      <c r="Q2636" s="2" t="str">
        <f t="shared" si="263"/>
        <v>&lt;a href="set01\hope_pioneer_jan1904todec1906\sccm\sccm_3rd_part_july_12_1906_p8_hp.pdf"&gt;Meeting Minutes pt 3&lt;/a&gt;</v>
      </c>
    </row>
    <row r="2637" spans="1:17" x14ac:dyDescent="0.25">
      <c r="A2637" s="2">
        <v>367</v>
      </c>
      <c r="B2637" s="4" t="s">
        <v>8059</v>
      </c>
      <c r="C2637" s="4" t="s">
        <v>11459</v>
      </c>
      <c r="D2637" s="52">
        <v>2392</v>
      </c>
      <c r="E2637" s="5" t="s">
        <v>11770</v>
      </c>
      <c r="F2637" s="5">
        <v>4</v>
      </c>
      <c r="G2637" s="5">
        <v>8</v>
      </c>
      <c r="H2637" s="5">
        <v>747</v>
      </c>
      <c r="I2637" t="s">
        <v>24186</v>
      </c>
      <c r="J2637" s="46" t="s">
        <v>33090</v>
      </c>
      <c r="K2637" s="56"/>
      <c r="L2637" s="56"/>
      <c r="M2637" s="56">
        <f t="shared" si="260"/>
        <v>1906</v>
      </c>
      <c r="N2637" s="56"/>
      <c r="O2637" s="56">
        <f t="shared" si="261"/>
        <v>7</v>
      </c>
      <c r="P2637" s="56">
        <f t="shared" si="262"/>
        <v>19</v>
      </c>
      <c r="Q2637" s="2" t="str">
        <f t="shared" si="263"/>
        <v>&lt;a href="set03\cg\cg_january_5,_1906_-_december_26,_1907\miscellaneous\baum,_joel_stolen_horse_and_buggy_july_19,_1906_p4_cg.pdf"&gt;Stolen horse and buggy&lt;/a&gt;</v>
      </c>
    </row>
    <row r="2638" spans="1:17" x14ac:dyDescent="0.25">
      <c r="A2638" s="2">
        <v>1954</v>
      </c>
      <c r="B2638" s="4" t="s">
        <v>11518</v>
      </c>
      <c r="C2638" s="4" t="s">
        <v>9507</v>
      </c>
      <c r="D2638" s="52">
        <v>2392</v>
      </c>
      <c r="E2638" s="5" t="s">
        <v>11770</v>
      </c>
      <c r="F2638" s="5">
        <v>1</v>
      </c>
      <c r="G2638" s="5">
        <v>8</v>
      </c>
      <c r="H2638" s="5">
        <v>803</v>
      </c>
      <c r="I2638" t="s">
        <v>24242</v>
      </c>
      <c r="J2638" s="46" t="s">
        <v>33090</v>
      </c>
      <c r="K2638" s="56"/>
      <c r="L2638" s="56"/>
      <c r="M2638" s="56">
        <f t="shared" si="260"/>
        <v>1906</v>
      </c>
      <c r="N2638" s="56"/>
      <c r="O2638" s="56">
        <f t="shared" si="261"/>
        <v>7</v>
      </c>
      <c r="P2638" s="56">
        <f t="shared" si="262"/>
        <v>19</v>
      </c>
      <c r="Q2638" s="2" t="str">
        <f t="shared" si="263"/>
        <v>&lt;a href="set03\cg\cg_january_5,_1906_-_december_26,_1907\miscellaneous\fleming,_w_b_shot_july_19,_1906_p1_cg.pdf"&gt;Shot&lt;/a&gt;</v>
      </c>
    </row>
    <row r="2639" spans="1:17" x14ac:dyDescent="0.25">
      <c r="A2639" s="2">
        <v>2357</v>
      </c>
      <c r="B2639" s="4" t="s">
        <v>33147</v>
      </c>
      <c r="C2639" s="4" t="s">
        <v>33139</v>
      </c>
      <c r="D2639" s="12">
        <v>2392</v>
      </c>
      <c r="E2639" s="5" t="s">
        <v>13636</v>
      </c>
      <c r="F2639" s="5">
        <v>5</v>
      </c>
      <c r="G2639" s="5">
        <v>17</v>
      </c>
      <c r="H2639" s="5"/>
      <c r="I2639" t="s">
        <v>27224</v>
      </c>
      <c r="J2639" s="46" t="s">
        <v>33099</v>
      </c>
      <c r="K2639" s="56"/>
      <c r="L2639" s="56"/>
      <c r="M2639" s="56">
        <f t="shared" si="260"/>
        <v>1906</v>
      </c>
      <c r="N2639" s="56"/>
      <c r="O2639" s="56">
        <f t="shared" si="261"/>
        <v>7</v>
      </c>
      <c r="P2639" s="56">
        <f t="shared" si="262"/>
        <v>19</v>
      </c>
      <c r="Q2639" s="2" t="str">
        <f t="shared" si="263"/>
        <v>&lt;a href="set02\miscellaneous\griggs_county_sentinel\1899_-_1906\gccm_july_19,_1906_p5_gcs.pdf"&gt;Meeting Minutes&lt;/a&gt;</v>
      </c>
    </row>
    <row r="2640" spans="1:17" x14ac:dyDescent="0.25">
      <c r="A2640" s="2">
        <v>4540</v>
      </c>
      <c r="B2640" s="4" t="s">
        <v>11589</v>
      </c>
      <c r="C2640" s="4" t="s">
        <v>11590</v>
      </c>
      <c r="D2640" s="52">
        <v>2392</v>
      </c>
      <c r="E2640" s="5" t="s">
        <v>11770</v>
      </c>
      <c r="F2640" s="5">
        <v>5</v>
      </c>
      <c r="G2640" s="5">
        <v>8</v>
      </c>
      <c r="H2640" s="5">
        <v>890</v>
      </c>
      <c r="I2640" t="s">
        <v>24288</v>
      </c>
      <c r="J2640" s="46" t="s">
        <v>33090</v>
      </c>
      <c r="K2640" s="56"/>
      <c r="L2640" s="56"/>
      <c r="M2640" s="56">
        <f t="shared" si="260"/>
        <v>1906</v>
      </c>
      <c r="N2640" s="56"/>
      <c r="O2640" s="56">
        <f t="shared" si="261"/>
        <v>7</v>
      </c>
      <c r="P2640" s="56">
        <f t="shared" si="262"/>
        <v>19</v>
      </c>
      <c r="Q2640" s="2" t="str">
        <f t="shared" si="263"/>
        <v>&lt;a href="set03\cg\cg_january_5,_1906_-_december_26,_1907\miscellaneous\kokott,_albert_2_pair_peacocks_july_19,_1906_p5_cg.pdf"&gt;2 pair peacocks&lt;/a&gt;</v>
      </c>
    </row>
    <row r="2641" spans="1:17" x14ac:dyDescent="0.25">
      <c r="A2641" s="2">
        <v>6839</v>
      </c>
      <c r="B2641" s="4" t="s">
        <v>33140</v>
      </c>
      <c r="C2641" s="4" t="s">
        <v>33144</v>
      </c>
      <c r="D2641" s="98">
        <v>2392</v>
      </c>
      <c r="E2641" s="5" t="s">
        <v>1756</v>
      </c>
      <c r="F2641" s="5">
        <v>2</v>
      </c>
      <c r="G2641" s="5">
        <v>27.2</v>
      </c>
      <c r="H2641" s="5"/>
      <c r="I2641" t="s">
        <v>32874</v>
      </c>
      <c r="J2641" s="46" t="s">
        <v>33114</v>
      </c>
      <c r="M2641" s="56">
        <f t="shared" si="260"/>
        <v>1906</v>
      </c>
      <c r="N2641" s="56"/>
      <c r="O2641" s="56">
        <f t="shared" si="261"/>
        <v>7</v>
      </c>
      <c r="P2641" s="56">
        <f t="shared" si="262"/>
        <v>19</v>
      </c>
      <c r="Q2641" s="2" t="str">
        <f t="shared" si="263"/>
        <v>&lt;a href="set01\hope_pioneer_jan1904todec1906\sccm\sccm_4th_part_july_19_1906_p2_hp.pdf"&gt;Meeting Minutes pt 4&lt;/a&gt;</v>
      </c>
    </row>
    <row r="2642" spans="1:17" x14ac:dyDescent="0.25">
      <c r="A2642" s="2">
        <v>6840</v>
      </c>
      <c r="B2642" s="4" t="s">
        <v>33140</v>
      </c>
      <c r="C2642" s="4" t="s">
        <v>33145</v>
      </c>
      <c r="D2642" s="98">
        <v>2392</v>
      </c>
      <c r="E2642" s="5" t="s">
        <v>1756</v>
      </c>
      <c r="F2642" s="5">
        <v>7</v>
      </c>
      <c r="G2642" s="5">
        <v>27.2</v>
      </c>
      <c r="H2642" s="5"/>
      <c r="I2642" t="s">
        <v>32875</v>
      </c>
      <c r="J2642" s="46" t="s">
        <v>33114</v>
      </c>
      <c r="M2642" s="56">
        <f t="shared" si="260"/>
        <v>1906</v>
      </c>
      <c r="N2642" s="56"/>
      <c r="O2642" s="56">
        <f t="shared" si="261"/>
        <v>7</v>
      </c>
      <c r="P2642" s="56">
        <f t="shared" si="262"/>
        <v>19</v>
      </c>
      <c r="Q2642" s="2" t="str">
        <f t="shared" si="263"/>
        <v>&lt;a href="set01\hope_pioneer_jan1904todec1906\sccm\sccm_5th_and_last_part_july_19_1906_p7_hp.pdf"&gt;Meeting Minutes pt 5&lt;/a&gt;</v>
      </c>
    </row>
    <row r="2643" spans="1:17" x14ac:dyDescent="0.25">
      <c r="A2643" s="2">
        <v>7175</v>
      </c>
      <c r="B2643" s="4" t="s">
        <v>11707</v>
      </c>
      <c r="C2643" s="4" t="s">
        <v>11708</v>
      </c>
      <c r="D2643" s="52">
        <v>2392</v>
      </c>
      <c r="E2643" s="5" t="s">
        <v>11770</v>
      </c>
      <c r="F2643" s="5">
        <v>5</v>
      </c>
      <c r="G2643" s="5">
        <v>8</v>
      </c>
      <c r="H2643" s="5">
        <v>977</v>
      </c>
      <c r="I2643" t="s">
        <v>24374</v>
      </c>
      <c r="J2643" s="46" t="s">
        <v>33090</v>
      </c>
      <c r="K2643" s="56"/>
      <c r="L2643" s="56"/>
      <c r="M2643" s="56">
        <f t="shared" ref="M2643:M2706" si="264">YEAR(D2643)</f>
        <v>1906</v>
      </c>
      <c r="N2643" s="56"/>
      <c r="O2643" s="56">
        <f t="shared" ref="O2643:O2706" si="265">MONTH(D2643)</f>
        <v>7</v>
      </c>
      <c r="P2643" s="56">
        <f t="shared" ref="P2643:P2706" si="266">DAY(D2643)</f>
        <v>19</v>
      </c>
      <c r="Q2643" s="2" t="str">
        <f t="shared" si="263"/>
        <v>&lt;a href="set03\cg\cg_january_5,_1906_-_december_26,_1907\miscellaneous\stringer,_tom_broken_hand_july_19,_1906_p5_cg.pdf"&gt;Broken hand&lt;/a&gt;</v>
      </c>
    </row>
    <row r="2644" spans="1:17" x14ac:dyDescent="0.25">
      <c r="A2644" s="2">
        <v>7298</v>
      </c>
      <c r="B2644" s="4" t="s">
        <v>11722</v>
      </c>
      <c r="C2644" s="4" t="s">
        <v>11723</v>
      </c>
      <c r="D2644" s="52">
        <v>2392</v>
      </c>
      <c r="E2644" s="5" t="s">
        <v>11770</v>
      </c>
      <c r="F2644" s="5">
        <v>5</v>
      </c>
      <c r="G2644" s="5">
        <v>8</v>
      </c>
      <c r="H2644" s="5">
        <v>989</v>
      </c>
      <c r="I2644" t="s">
        <v>24384</v>
      </c>
      <c r="J2644" s="46" t="s">
        <v>33090</v>
      </c>
      <c r="K2644" s="56"/>
      <c r="L2644" s="56"/>
      <c r="M2644" s="56">
        <f t="shared" si="264"/>
        <v>1906</v>
      </c>
      <c r="N2644" s="56"/>
      <c r="O2644" s="56">
        <f t="shared" si="265"/>
        <v>7</v>
      </c>
      <c r="P2644" s="56">
        <f t="shared" si="266"/>
        <v>19</v>
      </c>
      <c r="Q2644" s="2" t="str">
        <f t="shared" si="263"/>
        <v>&lt;a href="set03\cg\cg_january_5,_1906_-_december_26,_1907\miscellaneous\syvertson,_c_j_and_brother_sell_building;_to_leave_july_19,_1906_p5_cg.pdf"&gt;Sells building; to leave&lt;/a&gt;</v>
      </c>
    </row>
    <row r="2645" spans="1:17" x14ac:dyDescent="0.25">
      <c r="A2645" s="2">
        <v>6833</v>
      </c>
      <c r="B2645" s="4" t="s">
        <v>33140</v>
      </c>
      <c r="C2645" s="4" t="s">
        <v>33141</v>
      </c>
      <c r="D2645" s="98">
        <v>2394</v>
      </c>
      <c r="E2645" s="5" t="s">
        <v>1756</v>
      </c>
      <c r="F2645" s="5">
        <v>6</v>
      </c>
      <c r="G2645" s="5">
        <v>27.2</v>
      </c>
      <c r="H2645" s="5"/>
      <c r="I2645" t="s">
        <v>32876</v>
      </c>
      <c r="J2645" s="46" t="s">
        <v>33114</v>
      </c>
      <c r="M2645" s="56">
        <f t="shared" si="264"/>
        <v>1906</v>
      </c>
      <c r="N2645" s="56"/>
      <c r="O2645" s="56">
        <f t="shared" si="265"/>
        <v>7</v>
      </c>
      <c r="P2645" s="56">
        <f t="shared" si="266"/>
        <v>21</v>
      </c>
      <c r="Q2645" s="2" t="str">
        <f t="shared" si="263"/>
        <v>&lt;a href="set01\hope_pioneer_jan1904todec1906\sccm\sccm_part_two_july_21_1906_p6_hp.pdf"&gt;Meeting Minutes pt 2&lt;/a&gt;</v>
      </c>
    </row>
    <row r="2646" spans="1:17" x14ac:dyDescent="0.25">
      <c r="A2646" s="2">
        <v>365</v>
      </c>
      <c r="B2646" s="4" t="s">
        <v>8059</v>
      </c>
      <c r="C2646" s="4" t="s">
        <v>11458</v>
      </c>
      <c r="D2646" s="52">
        <v>2399</v>
      </c>
      <c r="E2646" s="5" t="s">
        <v>11770</v>
      </c>
      <c r="F2646" s="5">
        <v>5</v>
      </c>
      <c r="G2646" s="5">
        <v>8</v>
      </c>
      <c r="H2646" s="5">
        <v>746</v>
      </c>
      <c r="I2646" t="s">
        <v>24185</v>
      </c>
      <c r="J2646" s="46" t="s">
        <v>33090</v>
      </c>
      <c r="K2646" s="56"/>
      <c r="L2646" s="56"/>
      <c r="M2646" s="56">
        <f t="shared" si="264"/>
        <v>1906</v>
      </c>
      <c r="N2646" s="56"/>
      <c r="O2646" s="56">
        <f t="shared" si="265"/>
        <v>7</v>
      </c>
      <c r="P2646" s="56">
        <f t="shared" si="266"/>
        <v>26</v>
      </c>
      <c r="Q2646" s="2" t="str">
        <f t="shared" si="263"/>
        <v>&lt;a href="set03\cg\cg_january_5,_1906_-_december_26,_1907\miscellaneous\baum,_joel_$400_reward_july_26,_1906_p5_cg.pdf"&gt;$400 reward&lt;/a&gt;</v>
      </c>
    </row>
    <row r="2647" spans="1:17" x14ac:dyDescent="0.25">
      <c r="A2647" s="2">
        <v>366</v>
      </c>
      <c r="B2647" s="4" t="s">
        <v>8059</v>
      </c>
      <c r="C2647" s="4" t="s">
        <v>8060</v>
      </c>
      <c r="D2647" s="52">
        <v>2399</v>
      </c>
      <c r="E2647" s="5" t="s">
        <v>13636</v>
      </c>
      <c r="F2647" s="5">
        <v>1</v>
      </c>
      <c r="G2647" s="5">
        <v>17</v>
      </c>
      <c r="H2647" s="5">
        <v>2757</v>
      </c>
      <c r="I2647" t="s">
        <v>27225</v>
      </c>
      <c r="J2647" s="46" t="s">
        <v>33099</v>
      </c>
      <c r="K2647" s="56"/>
      <c r="L2647" s="56"/>
      <c r="M2647" s="56">
        <f t="shared" si="264"/>
        <v>1906</v>
      </c>
      <c r="N2647" s="56"/>
      <c r="O2647" s="56">
        <f t="shared" si="265"/>
        <v>7</v>
      </c>
      <c r="P2647" s="56">
        <f t="shared" si="266"/>
        <v>26</v>
      </c>
      <c r="Q2647" s="2" t="str">
        <f t="shared" si="263"/>
        <v>&lt;a href="set02\miscellaneous\griggs_county_sentinel\1899_-_1906\baum,_joel_horse_and_buggy_stolen_july_26,_1906_p1_gcs.pdf"&gt;Horse and buggy stolen&lt;/a&gt;</v>
      </c>
    </row>
    <row r="2648" spans="1:17" x14ac:dyDescent="0.25">
      <c r="A2648" s="2">
        <v>378</v>
      </c>
      <c r="B2648" s="4" t="s">
        <v>6857</v>
      </c>
      <c r="C2648" s="4" t="s">
        <v>6858</v>
      </c>
      <c r="D2648" s="12">
        <v>2399</v>
      </c>
      <c r="E2648" s="5" t="s">
        <v>13631</v>
      </c>
      <c r="F2648" s="5">
        <v>4</v>
      </c>
      <c r="G2648" s="5">
        <v>4</v>
      </c>
      <c r="H2648" s="5">
        <v>76</v>
      </c>
      <c r="I2648" s="47" t="s">
        <v>23449</v>
      </c>
      <c r="J2648" s="46" t="s">
        <v>33086</v>
      </c>
      <c r="K2648" s="56"/>
      <c r="L2648" s="56"/>
      <c r="M2648" s="56">
        <f t="shared" si="264"/>
        <v>1906</v>
      </c>
      <c r="N2648" s="56"/>
      <c r="O2648" s="56">
        <f t="shared" si="265"/>
        <v>7</v>
      </c>
      <c r="P2648" s="56">
        <f t="shared" si="266"/>
        <v>26</v>
      </c>
      <c r="Q2648" s="2" t="str">
        <f t="shared" si="263"/>
        <v>&lt;a href="set01\miscellaneous_articles\cooperstown_courier\1906-1907\beier,_fred_jr._falls_from_telephone_pole_july_26,_1906_p4_cc.pdf"&gt;Falls from Telephone pole&lt;/a&gt;</v>
      </c>
    </row>
    <row r="2649" spans="1:17" x14ac:dyDescent="0.25">
      <c r="A2649" s="2">
        <v>1441</v>
      </c>
      <c r="B2649" s="4" t="s">
        <v>11500</v>
      </c>
      <c r="C2649" s="4" t="s">
        <v>11501</v>
      </c>
      <c r="D2649" s="52">
        <v>2399</v>
      </c>
      <c r="E2649" s="5" t="s">
        <v>11770</v>
      </c>
      <c r="F2649" s="5">
        <v>5</v>
      </c>
      <c r="G2649" s="5">
        <v>8</v>
      </c>
      <c r="H2649" s="5">
        <v>792</v>
      </c>
      <c r="I2649" t="s">
        <v>24231</v>
      </c>
      <c r="J2649" s="46" t="s">
        <v>33090</v>
      </c>
      <c r="K2649" s="56"/>
      <c r="L2649" s="56"/>
      <c r="M2649" s="56">
        <f t="shared" si="264"/>
        <v>1906</v>
      </c>
      <c r="N2649" s="56"/>
      <c r="O2649" s="56">
        <f t="shared" si="265"/>
        <v>7</v>
      </c>
      <c r="P2649" s="56">
        <f t="shared" si="266"/>
        <v>26</v>
      </c>
      <c r="Q2649" s="2" t="str">
        <f t="shared" si="263"/>
        <v>&lt;a href="set03\cg\cg_january_5,_1906_-_december_26,_1907\miscellaneous\dahl,_c_a_to_move_to_mcville_july_26,_1906_p5_cg.pdf"&gt;To Move to McVille&lt;/a&gt;</v>
      </c>
    </row>
    <row r="2650" spans="1:17" x14ac:dyDescent="0.25">
      <c r="A2650" s="2">
        <v>2526</v>
      </c>
      <c r="B2650" s="4" t="s">
        <v>11542</v>
      </c>
      <c r="C2650" s="4" t="s">
        <v>11545</v>
      </c>
      <c r="D2650" s="52">
        <v>2399</v>
      </c>
      <c r="E2650" s="5" t="s">
        <v>11770</v>
      </c>
      <c r="F2650" s="5">
        <v>5</v>
      </c>
      <c r="G2650" s="5">
        <v>8</v>
      </c>
      <c r="H2650" s="5">
        <v>828</v>
      </c>
      <c r="I2650" t="s">
        <v>24259</v>
      </c>
      <c r="J2650" s="46" t="s">
        <v>33090</v>
      </c>
      <c r="K2650" s="56"/>
      <c r="L2650" s="56"/>
      <c r="M2650" s="56">
        <f t="shared" si="264"/>
        <v>1906</v>
      </c>
      <c r="N2650" s="56"/>
      <c r="O2650" s="56">
        <f t="shared" si="265"/>
        <v>7</v>
      </c>
      <c r="P2650" s="56">
        <f t="shared" si="266"/>
        <v>26</v>
      </c>
      <c r="Q2650" s="2" t="str">
        <f t="shared" si="263"/>
        <v>&lt;a href="set03\cg\cg_january_5,_1906_-_december_26,_1907\miscellaneous\haas,_peter_to_move_to_california_july_26,_1906_p5_cg.pdf"&gt;To Move to California&lt;/a&gt;</v>
      </c>
    </row>
    <row r="2651" spans="1:17" x14ac:dyDescent="0.25">
      <c r="A2651" s="2">
        <v>4010</v>
      </c>
      <c r="B2651" s="4" t="s">
        <v>11575</v>
      </c>
      <c r="C2651" s="4" t="s">
        <v>980</v>
      </c>
      <c r="D2651" s="52">
        <v>2399</v>
      </c>
      <c r="E2651" s="5" t="s">
        <v>11770</v>
      </c>
      <c r="F2651" s="5">
        <v>5</v>
      </c>
      <c r="G2651" s="5">
        <v>8</v>
      </c>
      <c r="H2651" s="5">
        <v>849</v>
      </c>
      <c r="I2651" t="s">
        <v>24280</v>
      </c>
      <c r="J2651" s="46" t="s">
        <v>33090</v>
      </c>
      <c r="K2651" s="56"/>
      <c r="L2651" s="56"/>
      <c r="M2651" s="56">
        <f t="shared" si="264"/>
        <v>1906</v>
      </c>
      <c r="N2651" s="56"/>
      <c r="O2651" s="56">
        <f t="shared" si="265"/>
        <v>7</v>
      </c>
      <c r="P2651" s="56">
        <f t="shared" si="266"/>
        <v>26</v>
      </c>
      <c r="Q2651" s="2" t="str">
        <f t="shared" si="263"/>
        <v>&lt;a href="set03\cg\cg_january_5,_1906_-_december_26,_1907\miscellaneous\johnston,_george_rheumatism_july_26,_1906_p5_cg.pdf"&gt;Rheumatism&lt;/a&gt;</v>
      </c>
    </row>
    <row r="2652" spans="1:17" x14ac:dyDescent="0.25">
      <c r="A2652" s="2">
        <v>6332</v>
      </c>
      <c r="B2652" s="4" t="s">
        <v>6953</v>
      </c>
      <c r="C2652" s="4" t="s">
        <v>6954</v>
      </c>
      <c r="D2652" s="12">
        <v>2399</v>
      </c>
      <c r="E2652" s="5" t="s">
        <v>13631</v>
      </c>
      <c r="F2652" s="5">
        <v>4</v>
      </c>
      <c r="G2652" s="5">
        <v>4</v>
      </c>
      <c r="H2652" s="5">
        <v>170</v>
      </c>
      <c r="I2652" s="47" t="s">
        <v>23532</v>
      </c>
      <c r="J2652" s="46" t="s">
        <v>33086</v>
      </c>
      <c r="K2652" s="56"/>
      <c r="L2652" s="56"/>
      <c r="M2652" s="56">
        <f t="shared" si="264"/>
        <v>1906</v>
      </c>
      <c r="N2652" s="56"/>
      <c r="O2652" s="56">
        <f t="shared" si="265"/>
        <v>7</v>
      </c>
      <c r="P2652" s="56">
        <f t="shared" si="266"/>
        <v>26</v>
      </c>
      <c r="Q2652" s="2" t="str">
        <f t="shared" si="263"/>
        <v>&lt;a href="set01\miscellaneous_articles\cooperstown_courier\1906-1907\rossing,_martin_suffers_injuries_from_putting_a_belt_on_running_engine_july_26,_1906_p4_cc.pdf"&gt;Suffers injuries&lt;/a&gt;</v>
      </c>
    </row>
    <row r="2653" spans="1:17" x14ac:dyDescent="0.25">
      <c r="A2653" s="2">
        <v>1925</v>
      </c>
      <c r="B2653" s="4" t="s">
        <v>10243</v>
      </c>
      <c r="C2653" s="4" t="s">
        <v>9367</v>
      </c>
      <c r="D2653" s="52">
        <v>2400</v>
      </c>
      <c r="E2653" s="5" t="s">
        <v>13632</v>
      </c>
      <c r="F2653" s="5">
        <v>4</v>
      </c>
      <c r="G2653" s="5">
        <v>43</v>
      </c>
      <c r="H2653" s="5">
        <v>7866</v>
      </c>
      <c r="I2653" s="68" t="s">
        <v>31814</v>
      </c>
      <c r="J2653" s="46" t="s">
        <v>33129</v>
      </c>
      <c r="K2653" s="56"/>
      <c r="L2653" s="56"/>
      <c r="M2653" s="56">
        <f t="shared" si="264"/>
        <v>1906</v>
      </c>
      <c r="N2653" s="56"/>
      <c r="O2653" s="56">
        <f t="shared" si="265"/>
        <v>7</v>
      </c>
      <c r="P2653" s="56">
        <f t="shared" si="266"/>
        <v>27</v>
      </c>
      <c r="Q2653" s="2" t="str">
        <f t="shared" si="263"/>
        <v>&lt;a href="set03\wimbledon_news\wimbledon_news_1906_-_1909\miscellaneous\fellison,_ed_barn_burns_july_27,_1906_p4_wn.pdf"&gt;Barn Burns&lt;/a&gt;</v>
      </c>
    </row>
    <row r="2654" spans="1:17" x14ac:dyDescent="0.25">
      <c r="A2654" s="2">
        <v>1998</v>
      </c>
      <c r="B2654" s="4" t="s">
        <v>11519</v>
      </c>
      <c r="C2654" s="4" t="s">
        <v>11521</v>
      </c>
      <c r="D2654" s="52">
        <v>2406</v>
      </c>
      <c r="E2654" s="5" t="s">
        <v>11770</v>
      </c>
      <c r="F2654" s="5">
        <v>5</v>
      </c>
      <c r="G2654" s="5">
        <v>8</v>
      </c>
      <c r="H2654" s="5">
        <v>805</v>
      </c>
      <c r="I2654" t="s">
        <v>24244</v>
      </c>
      <c r="J2654" s="46" t="s">
        <v>33090</v>
      </c>
      <c r="K2654" s="56"/>
      <c r="L2654" s="56"/>
      <c r="M2654" s="56">
        <f t="shared" si="264"/>
        <v>1906</v>
      </c>
      <c r="N2654" s="56"/>
      <c r="O2654" s="56">
        <f t="shared" si="265"/>
        <v>8</v>
      </c>
      <c r="P2654" s="56">
        <f t="shared" si="266"/>
        <v>2</v>
      </c>
      <c r="Q2654" s="2" t="str">
        <f t="shared" si="263"/>
        <v>&lt;a href="set03\cg\cg_january_5,_1906_-_december_26,_1907\miscellaneous\fosholdt,_gabriel_to_mpls_then_to_mcville_to_work_august_2,_1906_p5_cg.pdf"&gt;To Mpls then to McVille to work&lt;/a&gt;</v>
      </c>
    </row>
    <row r="2655" spans="1:17" x14ac:dyDescent="0.25">
      <c r="A2655" s="2">
        <v>2553</v>
      </c>
      <c r="B2655" s="4" t="s">
        <v>11546</v>
      </c>
      <c r="C2655" s="4" t="s">
        <v>11547</v>
      </c>
      <c r="D2655" s="52">
        <v>2406</v>
      </c>
      <c r="E2655" s="5" t="s">
        <v>11770</v>
      </c>
      <c r="F2655" s="5">
        <v>5</v>
      </c>
      <c r="G2655" s="5">
        <v>8</v>
      </c>
      <c r="H2655" s="5">
        <v>829</v>
      </c>
      <c r="I2655" t="s">
        <v>24260</v>
      </c>
      <c r="J2655" s="46" t="s">
        <v>33090</v>
      </c>
      <c r="K2655" s="56"/>
      <c r="L2655" s="56"/>
      <c r="M2655" s="56">
        <f t="shared" si="264"/>
        <v>1906</v>
      </c>
      <c r="N2655" s="56"/>
      <c r="O2655" s="56">
        <f t="shared" si="265"/>
        <v>8</v>
      </c>
      <c r="P2655" s="56">
        <f t="shared" si="266"/>
        <v>2</v>
      </c>
      <c r="Q2655" s="2" t="str">
        <f t="shared" si="263"/>
        <v>&lt;a href="set03\cg\cg_january_5,_1906_-_december_26,_1907\miscellaneous\haggberg,_albert_leaves_for_mpls_and_then_to_mcville_august_2,_1906_p5_cg.pdf"&gt;Leaves for Mpls and then to McVille&lt;/a&gt;</v>
      </c>
    </row>
    <row r="2656" spans="1:17" x14ac:dyDescent="0.25">
      <c r="A2656" s="2">
        <v>681</v>
      </c>
      <c r="B2656" s="4" t="s">
        <v>11479</v>
      </c>
      <c r="C2656" s="4" t="s">
        <v>1656</v>
      </c>
      <c r="D2656" s="52">
        <v>2413</v>
      </c>
      <c r="E2656" s="5" t="s">
        <v>11770</v>
      </c>
      <c r="F2656" s="5">
        <v>4</v>
      </c>
      <c r="G2656" s="5">
        <v>8</v>
      </c>
      <c r="H2656" s="5">
        <v>759</v>
      </c>
      <c r="I2656" t="s">
        <v>24199</v>
      </c>
      <c r="J2656" s="46" t="s">
        <v>33090</v>
      </c>
      <c r="K2656" s="56"/>
      <c r="L2656" s="56"/>
      <c r="M2656" s="56">
        <f t="shared" si="264"/>
        <v>1906</v>
      </c>
      <c r="N2656" s="56"/>
      <c r="O2656" s="56">
        <f t="shared" si="265"/>
        <v>8</v>
      </c>
      <c r="P2656" s="56">
        <f t="shared" si="266"/>
        <v>9</v>
      </c>
      <c r="Q2656" s="2" t="str">
        <f t="shared" si="263"/>
        <v>&lt;a href="set03\cg\cg_january_5,_1906_-_december_26,_1907\miscellaneous\burroughs,_mrs_james_to_jamestown_august_9,_1906_p4_cg.pdf"&gt;To Jamestown&lt;/a&gt;</v>
      </c>
    </row>
    <row r="2657" spans="1:17" x14ac:dyDescent="0.25">
      <c r="A2657" s="2">
        <v>3177</v>
      </c>
      <c r="B2657" s="4" t="s">
        <v>1700</v>
      </c>
      <c r="C2657" s="4" t="s">
        <v>2686</v>
      </c>
      <c r="D2657" s="52">
        <v>2413</v>
      </c>
      <c r="E2657" s="5" t="s">
        <v>1756</v>
      </c>
      <c r="F2657" s="5">
        <v>1</v>
      </c>
      <c r="G2657" s="5">
        <v>27</v>
      </c>
      <c r="H2657" s="5">
        <v>6135</v>
      </c>
      <c r="I2657" t="s">
        <v>32691</v>
      </c>
      <c r="J2657" s="46" t="s">
        <v>32718</v>
      </c>
      <c r="K2657" s="56"/>
      <c r="L2657" s="56"/>
      <c r="M2657" s="56">
        <f t="shared" si="264"/>
        <v>1906</v>
      </c>
      <c r="N2657" s="56"/>
      <c r="O2657" s="56">
        <f t="shared" si="265"/>
        <v>8</v>
      </c>
      <c r="P2657" s="56">
        <f t="shared" si="266"/>
        <v>9</v>
      </c>
      <c r="Q2657" s="2" t="str">
        <f t="shared" si="263"/>
        <v>&lt;a href="set01\hope_pioneer_jan1904todec1906\misc\hope_hospital_begun_august_9_1906_p1_hp.pdf"&gt;Hospital begun&lt;/a&gt;</v>
      </c>
    </row>
    <row r="2658" spans="1:17" x14ac:dyDescent="0.25">
      <c r="A2658" s="2">
        <v>4330</v>
      </c>
      <c r="B2658" s="4" t="s">
        <v>11581</v>
      </c>
      <c r="C2658" s="4" t="s">
        <v>1607</v>
      </c>
      <c r="D2658" s="52">
        <v>2413</v>
      </c>
      <c r="E2658" s="5" t="s">
        <v>11770</v>
      </c>
      <c r="F2658" s="5">
        <v>4</v>
      </c>
      <c r="G2658" s="5">
        <v>8</v>
      </c>
      <c r="H2658" s="5">
        <v>887</v>
      </c>
      <c r="I2658" t="s">
        <v>24459</v>
      </c>
      <c r="J2658" s="46" t="s">
        <v>33090</v>
      </c>
      <c r="K2658" s="56"/>
      <c r="L2658" s="56"/>
      <c r="M2658" s="56">
        <f t="shared" si="264"/>
        <v>1906</v>
      </c>
      <c r="N2658" s="56"/>
      <c r="O2658" s="56">
        <f t="shared" si="265"/>
        <v>8</v>
      </c>
      <c r="P2658" s="56">
        <f t="shared" si="266"/>
        <v>9</v>
      </c>
      <c r="Q2658" s="2" t="str">
        <f t="shared" si="263"/>
        <v>&lt;a href="set03\cg\cg_january_5,_1906_-_december_26,_1907\miscellaneous\kensal_notes_-_august_9,_1906_p4_cg.pdf"&gt;Notes&lt;/a&gt;</v>
      </c>
    </row>
    <row r="2659" spans="1:17" x14ac:dyDescent="0.25">
      <c r="A2659" s="2">
        <v>8130</v>
      </c>
      <c r="B2659" s="4" t="s">
        <v>11758</v>
      </c>
      <c r="C2659" s="4" t="s">
        <v>11762</v>
      </c>
      <c r="D2659" s="52">
        <v>2413</v>
      </c>
      <c r="E2659" s="5" t="s">
        <v>11770</v>
      </c>
      <c r="F2659" s="5">
        <v>5</v>
      </c>
      <c r="G2659" s="5">
        <v>8</v>
      </c>
      <c r="H2659" s="5">
        <v>1015</v>
      </c>
      <c r="I2659" t="s">
        <v>24414</v>
      </c>
      <c r="J2659" s="46" t="s">
        <v>33090</v>
      </c>
      <c r="K2659" s="56"/>
      <c r="L2659" s="56"/>
      <c r="M2659" s="56">
        <f t="shared" si="264"/>
        <v>1906</v>
      </c>
      <c r="N2659" s="56"/>
      <c r="O2659" s="56">
        <f t="shared" si="265"/>
        <v>8</v>
      </c>
      <c r="P2659" s="56">
        <f t="shared" si="266"/>
        <v>9</v>
      </c>
      <c r="Q2659" s="2" t="str">
        <f t="shared" si="263"/>
        <v>&lt;a href="set03\cg\cg_january_5,_1906_-_december_26,_1907\miscellaneous\wells,_gaylord_team_makes_lively_august_9,_1906_p5_cg.pdf"&gt;Team makes lively&lt;/a&gt;</v>
      </c>
    </row>
    <row r="2660" spans="1:17" x14ac:dyDescent="0.25">
      <c r="A2660" s="2">
        <v>2560</v>
      </c>
      <c r="B2660" s="4" t="s">
        <v>11548</v>
      </c>
      <c r="C2660" s="4" t="s">
        <v>11549</v>
      </c>
      <c r="D2660" s="52">
        <v>2420</v>
      </c>
      <c r="E2660" s="5" t="s">
        <v>11770</v>
      </c>
      <c r="F2660" s="5">
        <v>5</v>
      </c>
      <c r="G2660" s="5">
        <v>8</v>
      </c>
      <c r="H2660" s="5">
        <v>831</v>
      </c>
      <c r="I2660" t="s">
        <v>24262</v>
      </c>
      <c r="J2660" s="46" t="s">
        <v>33090</v>
      </c>
      <c r="K2660" s="56"/>
      <c r="L2660" s="56"/>
      <c r="M2660" s="56">
        <f t="shared" si="264"/>
        <v>1906</v>
      </c>
      <c r="N2660" s="56"/>
      <c r="O2660" s="56">
        <f t="shared" si="265"/>
        <v>8</v>
      </c>
      <c r="P2660" s="56">
        <f t="shared" si="266"/>
        <v>16</v>
      </c>
      <c r="Q2660" s="2" t="str">
        <f t="shared" si="263"/>
        <v>&lt;a href="set03\cg\cg_january_5,_1906_-_december_26,_1907\miscellaneous\hagy,_ralph_leaves_courtenay_august_16,_1906_p5_cg.pdf"&gt;Leaves Courtenay&lt;/a&gt;</v>
      </c>
    </row>
    <row r="2661" spans="1:17" x14ac:dyDescent="0.25">
      <c r="A2661" s="2">
        <v>4331</v>
      </c>
      <c r="B2661" s="4" t="s">
        <v>11581</v>
      </c>
      <c r="C2661" s="4" t="s">
        <v>1607</v>
      </c>
      <c r="D2661" s="52">
        <v>2420</v>
      </c>
      <c r="E2661" s="5" t="s">
        <v>11770</v>
      </c>
      <c r="F2661" s="5">
        <v>4</v>
      </c>
      <c r="G2661" s="5">
        <v>8</v>
      </c>
      <c r="H2661" s="5">
        <v>885</v>
      </c>
      <c r="I2661" t="s">
        <v>24457</v>
      </c>
      <c r="J2661" s="46" t="s">
        <v>33090</v>
      </c>
      <c r="K2661" s="56"/>
      <c r="L2661" s="56"/>
      <c r="M2661" s="56">
        <f t="shared" si="264"/>
        <v>1906</v>
      </c>
      <c r="N2661" s="56"/>
      <c r="O2661" s="56">
        <f t="shared" si="265"/>
        <v>8</v>
      </c>
      <c r="P2661" s="56">
        <f t="shared" si="266"/>
        <v>16</v>
      </c>
      <c r="Q2661" s="2" t="str">
        <f t="shared" si="263"/>
        <v>&lt;a href="set03\cg\cg_january_5,_1906_-_december_26,_1907\miscellaneous\kensal_news_august_16,_1906_p4_cg.pdf"&gt;Notes&lt;/a&gt;</v>
      </c>
    </row>
    <row r="2662" spans="1:17" x14ac:dyDescent="0.25">
      <c r="A2662" s="2">
        <v>4991</v>
      </c>
      <c r="B2662" s="4" t="s">
        <v>11609</v>
      </c>
      <c r="C2662" s="4" t="s">
        <v>11610</v>
      </c>
      <c r="D2662" s="52">
        <v>2420</v>
      </c>
      <c r="E2662" s="5" t="s">
        <v>11770</v>
      </c>
      <c r="F2662" s="5">
        <v>7</v>
      </c>
      <c r="G2662" s="5">
        <v>8</v>
      </c>
      <c r="H2662" s="5">
        <v>905</v>
      </c>
      <c r="I2662" t="s">
        <v>24302</v>
      </c>
      <c r="J2662" s="46" t="s">
        <v>33090</v>
      </c>
      <c r="K2662" s="56"/>
      <c r="L2662" s="56"/>
      <c r="M2662" s="56">
        <f t="shared" si="264"/>
        <v>1906</v>
      </c>
      <c r="N2662" s="56"/>
      <c r="O2662" s="56">
        <f t="shared" si="265"/>
        <v>8</v>
      </c>
      <c r="P2662" s="56">
        <f t="shared" si="266"/>
        <v>16</v>
      </c>
      <c r="Q2662" s="2" t="str">
        <f t="shared" si="263"/>
        <v>&lt;a href="set03\cg\cg_january_5,_1906_-_december_26,_1907\miscellaneous\martin,_george_arrives_to_courtenay_to_work_august_16,_1906_p7_cg.pdf"&gt;Arrives to Courtenay to work&lt;/a&gt;</v>
      </c>
    </row>
    <row r="2663" spans="1:17" x14ac:dyDescent="0.25">
      <c r="A2663" s="2">
        <v>7176</v>
      </c>
      <c r="B2663" s="4" t="s">
        <v>11707</v>
      </c>
      <c r="C2663" s="4" t="s">
        <v>11549</v>
      </c>
      <c r="D2663" s="52">
        <v>2420</v>
      </c>
      <c r="E2663" s="5" t="s">
        <v>11770</v>
      </c>
      <c r="F2663" s="5">
        <v>7</v>
      </c>
      <c r="G2663" s="5">
        <v>8</v>
      </c>
      <c r="H2663" s="5">
        <v>978</v>
      </c>
      <c r="I2663" t="s">
        <v>24375</v>
      </c>
      <c r="J2663" s="46" t="s">
        <v>33090</v>
      </c>
      <c r="K2663" s="56"/>
      <c r="L2663" s="56"/>
      <c r="M2663" s="56">
        <f t="shared" si="264"/>
        <v>1906</v>
      </c>
      <c r="N2663" s="56"/>
      <c r="O2663" s="56">
        <f t="shared" si="265"/>
        <v>8</v>
      </c>
      <c r="P2663" s="56">
        <f t="shared" si="266"/>
        <v>16</v>
      </c>
      <c r="Q2663" s="2" t="str">
        <f t="shared" si="263"/>
        <v>&lt;a href="set03\cg\cg_january_5,_1906_-_december_26,_1907\miscellaneous\stringer,_tom_leaves_courtenay_august_16,_1906_p7_cg.pdf"&gt;Leaves Courtenay&lt;/a&gt;</v>
      </c>
    </row>
    <row r="2664" spans="1:17" x14ac:dyDescent="0.25">
      <c r="A2664" s="2">
        <v>1917</v>
      </c>
      <c r="B2664" s="4" t="s">
        <v>11515</v>
      </c>
      <c r="C2664" s="4" t="s">
        <v>11516</v>
      </c>
      <c r="D2664" s="52">
        <v>2427</v>
      </c>
      <c r="E2664" s="5" t="s">
        <v>11770</v>
      </c>
      <c r="F2664" s="5">
        <v>1</v>
      </c>
      <c r="G2664" s="5">
        <v>8</v>
      </c>
      <c r="H2664" s="5">
        <v>801</v>
      </c>
      <c r="I2664" t="s">
        <v>24240</v>
      </c>
      <c r="J2664" s="46" t="s">
        <v>33090</v>
      </c>
      <c r="K2664" s="56"/>
      <c r="L2664" s="56"/>
      <c r="M2664" s="56">
        <f t="shared" si="264"/>
        <v>1906</v>
      </c>
      <c r="N2664" s="56"/>
      <c r="O2664" s="56">
        <f t="shared" si="265"/>
        <v>8</v>
      </c>
      <c r="P2664" s="56">
        <f t="shared" si="266"/>
        <v>23</v>
      </c>
      <c r="Q2664" s="2" t="str">
        <f t="shared" si="263"/>
        <v>&lt;a href="set03\cg\cg_january_5,_1906_-_december_26,_1907\miscellaneous\farris,_g_w_boarding_with_sheriff_august_23,_1906_p1_cg.pdf"&gt;Boarding with Sheriff&lt;/a&gt;</v>
      </c>
    </row>
    <row r="2665" spans="1:17" x14ac:dyDescent="0.25">
      <c r="A2665" s="2">
        <v>2073</v>
      </c>
      <c r="B2665" s="4" t="s">
        <v>11529</v>
      </c>
      <c r="C2665" s="4" t="s">
        <v>11530</v>
      </c>
      <c r="D2665" s="52">
        <v>2427</v>
      </c>
      <c r="E2665" s="5" t="s">
        <v>11770</v>
      </c>
      <c r="F2665" s="5">
        <v>7</v>
      </c>
      <c r="G2665" s="5">
        <v>8</v>
      </c>
      <c r="H2665" s="5">
        <v>810</v>
      </c>
      <c r="I2665" t="s">
        <v>24249</v>
      </c>
      <c r="J2665" s="46" t="s">
        <v>33090</v>
      </c>
      <c r="K2665" s="56"/>
      <c r="L2665" s="56"/>
      <c r="M2665" s="56">
        <f t="shared" si="264"/>
        <v>1906</v>
      </c>
      <c r="N2665" s="56"/>
      <c r="O2665" s="56">
        <f t="shared" si="265"/>
        <v>8</v>
      </c>
      <c r="P2665" s="56">
        <f t="shared" si="266"/>
        <v>23</v>
      </c>
      <c r="Q2665" s="2" t="str">
        <f t="shared" si="263"/>
        <v>&lt;a href="set03\cg\cg_january_5,_1906_-_december_26,_1907\miscellaneous\gaffke,_august_dig_well_and_find_prehistoric_bones_august_23,_1906_p7_cg.pdf"&gt;Dig Well and find prehistoric bones&lt;/a&gt;</v>
      </c>
    </row>
    <row r="2666" spans="1:17" x14ac:dyDescent="0.25">
      <c r="A2666" s="2">
        <v>3683</v>
      </c>
      <c r="B2666" s="4" t="s">
        <v>1761</v>
      </c>
      <c r="C2666" s="4" t="s">
        <v>10203</v>
      </c>
      <c r="D2666" s="98">
        <v>2427</v>
      </c>
      <c r="E2666" s="5" t="s">
        <v>1756</v>
      </c>
      <c r="F2666" s="5">
        <v>8</v>
      </c>
      <c r="G2666" s="5">
        <v>27.1</v>
      </c>
      <c r="H2666" s="5"/>
      <c r="I2666" t="s">
        <v>32741</v>
      </c>
      <c r="J2666" s="46" t="s">
        <v>33113</v>
      </c>
      <c r="M2666" s="56">
        <f t="shared" si="264"/>
        <v>1906</v>
      </c>
      <c r="N2666" s="56"/>
      <c r="O2666" s="56">
        <f t="shared" si="265"/>
        <v>8</v>
      </c>
      <c r="P2666" s="56">
        <f t="shared" si="266"/>
        <v>23</v>
      </c>
      <c r="Q2666" s="2" t="str">
        <f t="shared" si="263"/>
        <v>&lt;a href="set01\hope_pioneer_jan1904todec1906\hsn\hope_school_notes_august_23_1906_p8_hp.pdf"&gt;School Notes&lt;/a&gt;</v>
      </c>
    </row>
    <row r="2667" spans="1:17" x14ac:dyDescent="0.25">
      <c r="A2667" s="2">
        <v>4332</v>
      </c>
      <c r="B2667" s="4" t="s">
        <v>11581</v>
      </c>
      <c r="C2667" s="4" t="s">
        <v>1607</v>
      </c>
      <c r="D2667" s="52">
        <v>2427</v>
      </c>
      <c r="E2667" s="5" t="s">
        <v>11770</v>
      </c>
      <c r="F2667" s="5">
        <v>1</v>
      </c>
      <c r="G2667" s="5">
        <v>8</v>
      </c>
      <c r="H2667" s="5">
        <v>882</v>
      </c>
      <c r="I2667" t="s">
        <v>24454</v>
      </c>
      <c r="J2667" s="46" t="s">
        <v>33090</v>
      </c>
      <c r="K2667" s="56"/>
      <c r="L2667" s="56"/>
      <c r="M2667" s="56">
        <f t="shared" si="264"/>
        <v>1906</v>
      </c>
      <c r="N2667" s="56"/>
      <c r="O2667" s="56">
        <f t="shared" si="265"/>
        <v>8</v>
      </c>
      <c r="P2667" s="56">
        <f t="shared" si="266"/>
        <v>23</v>
      </c>
      <c r="Q2667" s="2" t="str">
        <f t="shared" si="263"/>
        <v>&lt;a href="set03\cg\cg_january_5,_1906_-_december_26,_1907\miscellaneous\kensal_news_-_august_23,_1906_p1_cg.pdf"&gt;Notes&lt;/a&gt;</v>
      </c>
    </row>
    <row r="2668" spans="1:17" x14ac:dyDescent="0.25">
      <c r="A2668" s="2">
        <v>5304</v>
      </c>
      <c r="B2668" s="4" t="s">
        <v>2719</v>
      </c>
      <c r="C2668" s="4" t="s">
        <v>2720</v>
      </c>
      <c r="D2668" s="52">
        <v>2427</v>
      </c>
      <c r="E2668" s="5" t="s">
        <v>1756</v>
      </c>
      <c r="F2668" s="5">
        <v>1</v>
      </c>
      <c r="G2668" s="5">
        <v>27</v>
      </c>
      <c r="H2668" s="5">
        <v>6165</v>
      </c>
      <c r="I2668" t="s">
        <v>32692</v>
      </c>
      <c r="J2668" s="46" t="s">
        <v>32718</v>
      </c>
      <c r="K2668" s="56"/>
      <c r="L2668" s="56"/>
      <c r="M2668" s="56">
        <f t="shared" si="264"/>
        <v>1906</v>
      </c>
      <c r="N2668" s="56"/>
      <c r="O2668" s="56">
        <f t="shared" si="265"/>
        <v>8</v>
      </c>
      <c r="P2668" s="56">
        <f t="shared" si="266"/>
        <v>23</v>
      </c>
      <c r="Q2668" s="2" t="str">
        <f t="shared" si="263"/>
        <v>&lt;a href="set01\hope_pioneer_jan1904todec1906\misc\murray_john_serious_injury_from_buggy_accident_august_23_1906_p1_hp.pdf"&gt;Serious injury from Buggy accident&lt;/a&gt;</v>
      </c>
    </row>
    <row r="2669" spans="1:17" x14ac:dyDescent="0.25">
      <c r="A2669" s="2">
        <v>5541</v>
      </c>
      <c r="B2669" s="4" t="s">
        <v>11651</v>
      </c>
      <c r="C2669" s="4" t="s">
        <v>11655</v>
      </c>
      <c r="D2669" s="52">
        <v>2427</v>
      </c>
      <c r="E2669" s="5" t="s">
        <v>11770</v>
      </c>
      <c r="F2669" s="5">
        <v>6</v>
      </c>
      <c r="G2669" s="5">
        <v>8</v>
      </c>
      <c r="H2669" s="5">
        <v>938</v>
      </c>
      <c r="I2669" t="s">
        <v>24338</v>
      </c>
      <c r="J2669" s="46" t="s">
        <v>33090</v>
      </c>
      <c r="K2669" s="56"/>
      <c r="L2669" s="56"/>
      <c r="M2669" s="56">
        <f t="shared" si="264"/>
        <v>1906</v>
      </c>
      <c r="N2669" s="56"/>
      <c r="O2669" s="56">
        <f t="shared" si="265"/>
        <v>8</v>
      </c>
      <c r="P2669" s="56">
        <f t="shared" si="266"/>
        <v>23</v>
      </c>
      <c r="Q2669" s="2" t="str">
        <f t="shared" si="263"/>
        <v>&lt;a href="set03\cg\cg_january_5,_1906_-_december_26,_1907\miscellaneous\northwest_telephone_poles_arrive_august_23,_1906_p6_cg.pdf"&gt;Poles arrive&lt;/a&gt;</v>
      </c>
    </row>
    <row r="2670" spans="1:17" x14ac:dyDescent="0.25">
      <c r="A2670" s="2">
        <v>7205</v>
      </c>
      <c r="B2670" s="4" t="s">
        <v>2746</v>
      </c>
      <c r="C2670" s="4" t="s">
        <v>2747</v>
      </c>
      <c r="D2670" s="52">
        <v>2427</v>
      </c>
      <c r="E2670" s="5" t="s">
        <v>1756</v>
      </c>
      <c r="F2670" s="5">
        <v>1</v>
      </c>
      <c r="G2670" s="5">
        <v>27</v>
      </c>
      <c r="H2670" s="5">
        <v>6185</v>
      </c>
      <c r="I2670" t="s">
        <v>32693</v>
      </c>
      <c r="J2670" s="46" t="s">
        <v>32718</v>
      </c>
      <c r="K2670" s="56"/>
      <c r="L2670" s="56"/>
      <c r="M2670" s="56">
        <f t="shared" si="264"/>
        <v>1906</v>
      </c>
      <c r="N2670" s="56"/>
      <c r="O2670" s="56">
        <f t="shared" si="265"/>
        <v>8</v>
      </c>
      <c r="P2670" s="56">
        <f t="shared" si="266"/>
        <v>23</v>
      </c>
      <c r="Q2670" s="2" t="str">
        <f t="shared" si="263"/>
        <v>&lt;a href="set01\hope_pioneer_jan1904todec1906\misc\sullivan_pat_buggy_accident_august_23_1906_p1_hp.pdf"&gt;Buggy Accident&lt;/a&gt;</v>
      </c>
    </row>
    <row r="2671" spans="1:17" x14ac:dyDescent="0.25">
      <c r="A2671" s="2">
        <v>368</v>
      </c>
      <c r="B2671" s="4" t="s">
        <v>2659</v>
      </c>
      <c r="C2671" s="4" t="s">
        <v>2660</v>
      </c>
      <c r="D2671" s="52">
        <v>2434</v>
      </c>
      <c r="E2671" s="5" t="s">
        <v>1756</v>
      </c>
      <c r="F2671" s="5">
        <v>1</v>
      </c>
      <c r="G2671" s="5">
        <v>27</v>
      </c>
      <c r="H2671" s="5">
        <v>6116</v>
      </c>
      <c r="I2671" t="s">
        <v>32694</v>
      </c>
      <c r="J2671" s="46" t="s">
        <v>32718</v>
      </c>
      <c r="K2671" s="56"/>
      <c r="L2671" s="56"/>
      <c r="M2671" s="56">
        <f t="shared" si="264"/>
        <v>1906</v>
      </c>
      <c r="N2671" s="56"/>
      <c r="O2671" s="56">
        <f t="shared" si="265"/>
        <v>8</v>
      </c>
      <c r="P2671" s="56">
        <f t="shared" si="266"/>
        <v>30</v>
      </c>
      <c r="Q2671" s="2" t="str">
        <f t="shared" si="263"/>
        <v>&lt;a href="set01\hope_pioneer_jan1904todec1906\misc\bauricher_martin_missing_and_mysterious_august_30_1906_p1_hp.pdf"&gt;Missing and mysterious&lt;/a&gt;</v>
      </c>
    </row>
    <row r="2672" spans="1:17" x14ac:dyDescent="0.25">
      <c r="A2672" s="2">
        <v>1094</v>
      </c>
      <c r="B2672" s="4" t="s">
        <v>6585</v>
      </c>
      <c r="C2672" s="4" t="s">
        <v>6876</v>
      </c>
      <c r="D2672" s="12">
        <v>2434</v>
      </c>
      <c r="E2672" s="5" t="s">
        <v>13631</v>
      </c>
      <c r="F2672" s="5">
        <v>1</v>
      </c>
      <c r="G2672" s="5">
        <v>4</v>
      </c>
      <c r="H2672" s="5">
        <v>100</v>
      </c>
      <c r="I2672" s="47" t="s">
        <v>23478</v>
      </c>
      <c r="J2672" s="46" t="s">
        <v>33086</v>
      </c>
      <c r="K2672" s="56"/>
      <c r="L2672" s="56"/>
      <c r="M2672" s="56">
        <f t="shared" si="264"/>
        <v>1906</v>
      </c>
      <c r="N2672" s="56"/>
      <c r="O2672" s="56">
        <f t="shared" si="265"/>
        <v>8</v>
      </c>
      <c r="P2672" s="56">
        <f t="shared" si="266"/>
        <v>30</v>
      </c>
      <c r="Q2672" s="2" t="str">
        <f t="shared" si="263"/>
        <v>&lt;a href="set01\miscellaneous_articles\cooperstown_courier\1906-1907\flax_mill_to_start_to_build_august_30,_1906_p1_cc.pdf"&gt;Flax Mill to start to build&lt;/a&gt;</v>
      </c>
    </row>
    <row r="2673" spans="1:17" x14ac:dyDescent="0.25">
      <c r="A2673" s="2">
        <v>1099</v>
      </c>
      <c r="B2673" s="4" t="s">
        <v>6585</v>
      </c>
      <c r="C2673" s="4" t="s">
        <v>6879</v>
      </c>
      <c r="D2673" s="12">
        <v>2434</v>
      </c>
      <c r="E2673" s="5" t="s">
        <v>13631</v>
      </c>
      <c r="F2673" s="5">
        <v>5</v>
      </c>
      <c r="G2673" s="5">
        <v>4</v>
      </c>
      <c r="H2673" s="5">
        <v>103</v>
      </c>
      <c r="I2673" s="47" t="s">
        <v>23499</v>
      </c>
      <c r="J2673" s="46" t="s">
        <v>33086</v>
      </c>
      <c r="K2673" s="56"/>
      <c r="L2673" s="56"/>
      <c r="M2673" s="56">
        <f t="shared" si="264"/>
        <v>1906</v>
      </c>
      <c r="N2673" s="56"/>
      <c r="O2673" s="56">
        <f t="shared" si="265"/>
        <v>8</v>
      </c>
      <c r="P2673" s="56">
        <f t="shared" si="266"/>
        <v>30</v>
      </c>
      <c r="Q2673" s="2" t="str">
        <f t="shared" si="263"/>
        <v>&lt;a href="set01\miscellaneous_articles\cooperstown_courier\1906-1907\methodist_church_completes_renovations_august_30,_1906_p5_cc.pdf"&gt;Methodist Church Completes renovations&lt;/a&gt;</v>
      </c>
    </row>
    <row r="2674" spans="1:17" x14ac:dyDescent="0.25">
      <c r="A2674" s="2">
        <v>5215</v>
      </c>
      <c r="B2674" s="4" t="s">
        <v>11621</v>
      </c>
      <c r="C2674" s="4" t="s">
        <v>11622</v>
      </c>
      <c r="D2674" s="52">
        <v>2434</v>
      </c>
      <c r="E2674" s="5" t="s">
        <v>11770</v>
      </c>
      <c r="F2674" s="5">
        <v>4</v>
      </c>
      <c r="G2674" s="5">
        <v>8</v>
      </c>
      <c r="H2674" s="5">
        <v>914</v>
      </c>
      <c r="I2674" t="s">
        <v>24311</v>
      </c>
      <c r="J2674" s="46" t="s">
        <v>33090</v>
      </c>
      <c r="K2674" s="56"/>
      <c r="L2674" s="56"/>
      <c r="M2674" s="56">
        <f t="shared" si="264"/>
        <v>1906</v>
      </c>
      <c r="N2674" s="56"/>
      <c r="O2674" s="56">
        <f t="shared" si="265"/>
        <v>8</v>
      </c>
      <c r="P2674" s="56">
        <f t="shared" si="266"/>
        <v>30</v>
      </c>
      <c r="Q2674" s="2" t="str">
        <f t="shared" si="263"/>
        <v>&lt;a href="set03\cg\cg_january_5,_1906_-_december_26,_1907\miscellaneous\mix,_hiram_falls_in_barn_hole;_breaks_leg_august_30,_1906_p4_cg.pdf"&gt;Falls in barn hole; breaks leg&lt;/a&gt;</v>
      </c>
    </row>
    <row r="2675" spans="1:17" x14ac:dyDescent="0.25">
      <c r="A2675" s="2">
        <v>5462</v>
      </c>
      <c r="B2675" s="4" t="s">
        <v>8562</v>
      </c>
      <c r="C2675" s="4" t="s">
        <v>11644</v>
      </c>
      <c r="D2675" s="52">
        <v>2434</v>
      </c>
      <c r="E2675" s="5" t="s">
        <v>11770</v>
      </c>
      <c r="F2675" s="5">
        <v>5</v>
      </c>
      <c r="G2675" s="5">
        <v>8</v>
      </c>
      <c r="H2675" s="5">
        <v>931</v>
      </c>
      <c r="I2675" t="s">
        <v>24330</v>
      </c>
      <c r="J2675" s="46" t="s">
        <v>33090</v>
      </c>
      <c r="K2675" s="56"/>
      <c r="L2675" s="56"/>
      <c r="M2675" s="56">
        <f t="shared" si="264"/>
        <v>1906</v>
      </c>
      <c r="N2675" s="56"/>
      <c r="O2675" s="56">
        <f t="shared" si="265"/>
        <v>8</v>
      </c>
      <c r="P2675" s="56">
        <f t="shared" si="266"/>
        <v>30</v>
      </c>
      <c r="Q2675" s="2" t="str">
        <f t="shared" si="263"/>
        <v>&lt;a href="set03\cg\cg_january_5,_1906_-_december_26,_1907\miscellaneous\nitchey,_joe_wire_slips_through_his_hands_august_30,_1906_p5_cg.pdf"&gt;Wire Slips through his hands&lt;/a&gt;</v>
      </c>
    </row>
    <row r="2676" spans="1:17" x14ac:dyDescent="0.25">
      <c r="A2676" s="2">
        <v>6622</v>
      </c>
      <c r="B2676" s="4" t="s">
        <v>11699</v>
      </c>
      <c r="C2676" s="4" t="s">
        <v>11700</v>
      </c>
      <c r="D2676" s="52">
        <v>2434</v>
      </c>
      <c r="E2676" s="5" t="s">
        <v>11770</v>
      </c>
      <c r="F2676" s="5">
        <v>4</v>
      </c>
      <c r="G2676" s="5">
        <v>8</v>
      </c>
      <c r="H2676" s="5">
        <v>973</v>
      </c>
      <c r="I2676" t="s">
        <v>24370</v>
      </c>
      <c r="J2676" s="46" t="s">
        <v>33090</v>
      </c>
      <c r="K2676" s="56"/>
      <c r="L2676" s="56"/>
      <c r="M2676" s="56">
        <f t="shared" si="264"/>
        <v>1906</v>
      </c>
      <c r="N2676" s="56"/>
      <c r="O2676" s="56">
        <f t="shared" si="265"/>
        <v>8</v>
      </c>
      <c r="P2676" s="56">
        <f t="shared" si="266"/>
        <v>30</v>
      </c>
      <c r="Q2676" s="2" t="str">
        <f t="shared" si="263"/>
        <v>&lt;a href="set03\cg\cg_january_5,_1906_-_december_26,_1907\miscellaneous\sinclair,_max_mysterious_well_august_30,_1906_p4_cg.pdf"&gt;Mysterious well&lt;/a&gt;</v>
      </c>
    </row>
    <row r="2677" spans="1:17" x14ac:dyDescent="0.25">
      <c r="A2677" s="2">
        <v>7079</v>
      </c>
      <c r="B2677" s="4" t="s">
        <v>2353</v>
      </c>
      <c r="C2677" s="4" t="s">
        <v>2752</v>
      </c>
      <c r="D2677" s="52">
        <v>2434</v>
      </c>
      <c r="E2677" s="5" t="s">
        <v>1756</v>
      </c>
      <c r="F2677" s="5">
        <v>4</v>
      </c>
      <c r="G2677" s="5">
        <v>27</v>
      </c>
      <c r="H2677" s="5">
        <v>6189</v>
      </c>
      <c r="I2677" s="99" t="s">
        <v>32695</v>
      </c>
      <c r="J2677" s="46" t="s">
        <v>32718</v>
      </c>
      <c r="K2677" s="56"/>
      <c r="L2677" s="56"/>
      <c r="M2677" s="56">
        <f t="shared" si="264"/>
        <v>1906</v>
      </c>
      <c r="N2677" s="56"/>
      <c r="O2677" s="56">
        <f t="shared" si="265"/>
        <v>8</v>
      </c>
      <c r="P2677" s="56">
        <f t="shared" si="266"/>
        <v>30</v>
      </c>
      <c r="Q2677" s="2" t="str">
        <f t="shared" si="263"/>
        <v>&lt;a href="set01\hope_pioneer_jan1904todec1906\misc\twenty_years_ago_august_30_1906_p4_hp.pdf"&gt;Twenty Years Ago&lt;/a&gt;</v>
      </c>
    </row>
    <row r="2678" spans="1:17" x14ac:dyDescent="0.25">
      <c r="A2678" s="2">
        <v>545</v>
      </c>
      <c r="B2678" s="4" t="s">
        <v>11467</v>
      </c>
      <c r="C2678" s="4" t="s">
        <v>896</v>
      </c>
      <c r="D2678" s="52">
        <v>2441</v>
      </c>
      <c r="E2678" s="5" t="s">
        <v>11770</v>
      </c>
      <c r="F2678" s="5">
        <v>5</v>
      </c>
      <c r="G2678" s="5">
        <v>8</v>
      </c>
      <c r="H2678" s="5">
        <v>752</v>
      </c>
      <c r="I2678" t="s">
        <v>24192</v>
      </c>
      <c r="J2678" s="46" t="s">
        <v>33090</v>
      </c>
      <c r="K2678" s="56"/>
      <c r="L2678" s="56"/>
      <c r="M2678" s="56">
        <f t="shared" si="264"/>
        <v>1906</v>
      </c>
      <c r="N2678" s="56"/>
      <c r="O2678" s="56">
        <f t="shared" si="265"/>
        <v>9</v>
      </c>
      <c r="P2678" s="56">
        <f t="shared" si="266"/>
        <v>6</v>
      </c>
      <c r="Q2678" s="2" t="str">
        <f t="shared" si="263"/>
        <v>&lt;a href="set03\cg\cg_january_5,_1906_-_december_26,_1907\miscellaneous\bond,_will_blood_poisoning_september_6,_1906_p5_cg.pdf"&gt;Blood poisoning&lt;/a&gt;</v>
      </c>
    </row>
    <row r="2679" spans="1:17" x14ac:dyDescent="0.25">
      <c r="A2679" s="2">
        <v>3684</v>
      </c>
      <c r="B2679" s="4" t="s">
        <v>1761</v>
      </c>
      <c r="C2679" s="4" t="s">
        <v>10203</v>
      </c>
      <c r="D2679" s="98">
        <v>2441</v>
      </c>
      <c r="E2679" s="5" t="s">
        <v>1756</v>
      </c>
      <c r="F2679" s="5">
        <v>8</v>
      </c>
      <c r="G2679" s="5">
        <v>27.1</v>
      </c>
      <c r="H2679" s="5"/>
      <c r="I2679" t="s">
        <v>32827</v>
      </c>
      <c r="J2679" s="46" t="s">
        <v>33113</v>
      </c>
      <c r="M2679" s="56">
        <f t="shared" si="264"/>
        <v>1906</v>
      </c>
      <c r="N2679" s="56"/>
      <c r="O2679" s="56">
        <f t="shared" si="265"/>
        <v>9</v>
      </c>
      <c r="P2679" s="56">
        <f t="shared" si="266"/>
        <v>6</v>
      </c>
      <c r="Q2679" s="2" t="str">
        <f t="shared" si="263"/>
        <v>&lt;a href="set01\hope_pioneer_jan1904todec1906\hsn\hope_school_notes_september_6_1906_p8_hp.pdf"&gt;School Notes&lt;/a&gt;</v>
      </c>
    </row>
    <row r="2680" spans="1:17" x14ac:dyDescent="0.25">
      <c r="A2680" s="2">
        <v>3785</v>
      </c>
      <c r="B2680" s="4" t="s">
        <v>2693</v>
      </c>
      <c r="C2680" s="4" t="s">
        <v>2694</v>
      </c>
      <c r="D2680" s="52">
        <v>2441</v>
      </c>
      <c r="E2680" s="5" t="s">
        <v>1756</v>
      </c>
      <c r="F2680" s="5">
        <v>1</v>
      </c>
      <c r="G2680" s="5">
        <v>27</v>
      </c>
      <c r="H2680" s="5">
        <v>6149</v>
      </c>
      <c r="I2680" t="s">
        <v>32681</v>
      </c>
      <c r="J2680" s="46" t="s">
        <v>32718</v>
      </c>
      <c r="K2680" s="56"/>
      <c r="L2680" s="56"/>
      <c r="M2680" s="56">
        <f t="shared" si="264"/>
        <v>1906</v>
      </c>
      <c r="N2680" s="56"/>
      <c r="O2680" s="56">
        <f t="shared" si="265"/>
        <v>9</v>
      </c>
      <c r="P2680" s="56">
        <f t="shared" si="266"/>
        <v>6</v>
      </c>
      <c r="Q2680" s="2" t="str">
        <f t="shared" si="263"/>
        <v>&lt;a href="set01\hope_pioneer_jan1904todec1906\misc\hunting_season_opens_and_dates_september_6_1906_p1_hp.pdf"&gt;Opens with dates&lt;/a&gt;</v>
      </c>
    </row>
    <row r="2681" spans="1:17" x14ac:dyDescent="0.25">
      <c r="A2681" s="2">
        <v>5299</v>
      </c>
      <c r="B2681" s="4" t="s">
        <v>8884</v>
      </c>
      <c r="C2681" s="4" t="s">
        <v>11631</v>
      </c>
      <c r="D2681" s="52">
        <v>2441</v>
      </c>
      <c r="E2681" s="5" t="s">
        <v>11770</v>
      </c>
      <c r="F2681" s="5">
        <v>1</v>
      </c>
      <c r="G2681" s="5">
        <v>8</v>
      </c>
      <c r="H2681" s="5">
        <v>922</v>
      </c>
      <c r="I2681" t="s">
        <v>24319</v>
      </c>
      <c r="J2681" s="46" t="s">
        <v>33090</v>
      </c>
      <c r="K2681" s="56"/>
      <c r="L2681" s="56"/>
      <c r="M2681" s="56">
        <f t="shared" si="264"/>
        <v>1906</v>
      </c>
      <c r="N2681" s="56"/>
      <c r="O2681" s="56">
        <f t="shared" si="265"/>
        <v>9</v>
      </c>
      <c r="P2681" s="56">
        <f t="shared" si="266"/>
        <v>6</v>
      </c>
      <c r="Q2681" s="2" t="str">
        <f t="shared" si="263"/>
        <v>&lt;a href="set03\cg\cg_january_5,_1906_-_december_26,_1907\miscellaneous\murphy,_h_j_sells_drug_store_september_6,_1906_p1_cg.pdf"&gt;Sells drug store&lt;/a&gt;</v>
      </c>
    </row>
    <row r="2682" spans="1:17" x14ac:dyDescent="0.25">
      <c r="A2682" s="2">
        <v>7568</v>
      </c>
      <c r="B2682" s="4" t="s">
        <v>2753</v>
      </c>
      <c r="C2682" s="4" t="s">
        <v>2754</v>
      </c>
      <c r="D2682" s="43">
        <v>2441</v>
      </c>
      <c r="E2682" s="5" t="s">
        <v>1756</v>
      </c>
      <c r="F2682" s="5">
        <v>1</v>
      </c>
      <c r="G2682" s="5">
        <v>27</v>
      </c>
      <c r="H2682" s="5">
        <v>6203</v>
      </c>
      <c r="I2682" t="s">
        <v>32697</v>
      </c>
      <c r="J2682" s="46" t="s">
        <v>32718</v>
      </c>
      <c r="K2682" s="56"/>
      <c r="L2682" s="56"/>
      <c r="M2682" s="56">
        <f t="shared" si="264"/>
        <v>1906</v>
      </c>
      <c r="N2682" s="56"/>
      <c r="O2682" s="56">
        <f t="shared" si="265"/>
        <v>9</v>
      </c>
      <c r="P2682" s="56">
        <f t="shared" si="266"/>
        <v>6</v>
      </c>
      <c r="Q2682" s="2" t="str">
        <f t="shared" si="263"/>
        <v>&lt;a href="set01\hope_pioneer_jan1904todec1906\misc\umstead_ray_injured_at_elevator_september_6_1906_p1_hp.pdf"&gt;Injured at elevator&lt;/a&gt;</v>
      </c>
    </row>
    <row r="2683" spans="1:17" x14ac:dyDescent="0.25">
      <c r="A2683" s="2">
        <v>3685</v>
      </c>
      <c r="B2683" s="4" t="s">
        <v>1761</v>
      </c>
      <c r="C2683" s="4" t="s">
        <v>10203</v>
      </c>
      <c r="D2683" s="98">
        <v>2443</v>
      </c>
      <c r="E2683" s="5" t="s">
        <v>1756</v>
      </c>
      <c r="F2683" s="5">
        <v>8</v>
      </c>
      <c r="G2683" s="5">
        <v>27.1</v>
      </c>
      <c r="H2683" s="5"/>
      <c r="I2683" t="s">
        <v>32790</v>
      </c>
      <c r="J2683" s="46" t="s">
        <v>33113</v>
      </c>
      <c r="M2683" s="56">
        <f t="shared" si="264"/>
        <v>1906</v>
      </c>
      <c r="N2683" s="56"/>
      <c r="O2683" s="56">
        <f t="shared" si="265"/>
        <v>9</v>
      </c>
      <c r="P2683" s="56">
        <f t="shared" si="266"/>
        <v>8</v>
      </c>
      <c r="Q2683" s="2" t="str">
        <f t="shared" si="263"/>
        <v>&lt;a href="set01\hope_pioneer_jan1904todec1906\hsn\hope_school_notes_may_3_1906_p8_hp.pdf"&gt;School Notes&lt;/a&gt;</v>
      </c>
    </row>
    <row r="2684" spans="1:17" x14ac:dyDescent="0.25">
      <c r="A2684" s="2">
        <v>356</v>
      </c>
      <c r="B2684" s="4" t="s">
        <v>11455</v>
      </c>
      <c r="C2684" s="4" t="s">
        <v>102</v>
      </c>
      <c r="D2684" s="52">
        <v>2448</v>
      </c>
      <c r="E2684" s="5" t="s">
        <v>11770</v>
      </c>
      <c r="F2684" s="5">
        <v>5</v>
      </c>
      <c r="G2684" s="5">
        <v>8</v>
      </c>
      <c r="H2684" s="5">
        <v>744</v>
      </c>
      <c r="I2684" t="s">
        <v>24183</v>
      </c>
      <c r="J2684" s="46" t="s">
        <v>33090</v>
      </c>
      <c r="K2684" s="56"/>
      <c r="L2684" s="56"/>
      <c r="M2684" s="56">
        <f t="shared" si="264"/>
        <v>1906</v>
      </c>
      <c r="N2684" s="56"/>
      <c r="O2684" s="56">
        <f t="shared" si="265"/>
        <v>9</v>
      </c>
      <c r="P2684" s="56">
        <f t="shared" si="266"/>
        <v>13</v>
      </c>
      <c r="Q2684" s="2" t="str">
        <f t="shared" si="263"/>
        <v>&lt;a href="set03\cg\cg_january_5,_1906_-_december_26,_1907\miscellaneous\bartosek,_anton_narrow_escape_september_13,_1906_p5_cg.pdf"&gt;Narrow Escape&lt;/a&gt;</v>
      </c>
    </row>
    <row r="2685" spans="1:17" x14ac:dyDescent="0.25">
      <c r="A2685" s="2">
        <v>478</v>
      </c>
      <c r="B2685" s="4" t="s">
        <v>2661</v>
      </c>
      <c r="C2685" s="4" t="s">
        <v>2662</v>
      </c>
      <c r="D2685" s="52">
        <v>2448</v>
      </c>
      <c r="E2685" s="5" t="s">
        <v>1756</v>
      </c>
      <c r="F2685" s="5">
        <v>1</v>
      </c>
      <c r="G2685" s="5">
        <v>27</v>
      </c>
      <c r="H2685" s="5">
        <v>6118</v>
      </c>
      <c r="I2685" t="s">
        <v>32699</v>
      </c>
      <c r="J2685" s="46" t="s">
        <v>32718</v>
      </c>
      <c r="K2685" s="56"/>
      <c r="L2685" s="56"/>
      <c r="M2685" s="56">
        <f t="shared" si="264"/>
        <v>1906</v>
      </c>
      <c r="N2685" s="56"/>
      <c r="O2685" s="56">
        <f t="shared" si="265"/>
        <v>9</v>
      </c>
      <c r="P2685" s="56">
        <f t="shared" si="266"/>
        <v>13</v>
      </c>
      <c r="Q2685" s="2" t="str">
        <f t="shared" si="263"/>
        <v>&lt;a href="set01\hope_pioneer_jan1904todec1906\misc\blabon_to_have_bank_september_13_1906_p1_hp.pdf"&gt;To have bank&lt;/a&gt;</v>
      </c>
    </row>
    <row r="2686" spans="1:17" x14ac:dyDescent="0.25">
      <c r="A2686" s="2">
        <v>541</v>
      </c>
      <c r="B2686" s="62" t="s">
        <v>11465</v>
      </c>
      <c r="C2686" s="62" t="s">
        <v>11466</v>
      </c>
      <c r="D2686" s="43">
        <v>2448</v>
      </c>
      <c r="E2686" s="40" t="s">
        <v>11770</v>
      </c>
      <c r="F2686" s="40">
        <v>5</v>
      </c>
      <c r="G2686" s="40">
        <v>7</v>
      </c>
      <c r="H2686" s="40">
        <v>539</v>
      </c>
      <c r="I2686" s="64" t="s">
        <v>24191</v>
      </c>
      <c r="J2686" s="46" t="s">
        <v>33089</v>
      </c>
      <c r="K2686" s="56"/>
      <c r="L2686" s="56"/>
      <c r="M2686" s="56">
        <f t="shared" si="264"/>
        <v>1906</v>
      </c>
      <c r="N2686" s="56"/>
      <c r="O2686" s="56">
        <f t="shared" si="265"/>
        <v>9</v>
      </c>
      <c r="P2686" s="56">
        <f t="shared" si="266"/>
        <v>13</v>
      </c>
      <c r="Q2686" s="2" t="str">
        <f t="shared" si="263"/>
        <v>&lt;a href="set03\cg\cg_march_9,_1901_-_december_29,_1905\miscellaneous\bond,_henry_returns_from_san_juan_islands_september_13,_1906_p5_cg.pdf"&gt;Returns from San Juan Islands&lt;/a&gt;</v>
      </c>
    </row>
    <row r="2687" spans="1:17" x14ac:dyDescent="0.25">
      <c r="A2687" s="2">
        <v>561</v>
      </c>
      <c r="B2687" s="4" t="s">
        <v>6859</v>
      </c>
      <c r="C2687" s="4" t="s">
        <v>6865</v>
      </c>
      <c r="D2687" s="12">
        <v>2448</v>
      </c>
      <c r="E2687" s="5" t="s">
        <v>13631</v>
      </c>
      <c r="F2687" s="5">
        <v>5</v>
      </c>
      <c r="G2687" s="5">
        <v>4</v>
      </c>
      <c r="H2687" s="5">
        <v>79</v>
      </c>
      <c r="I2687" s="47" t="s">
        <v>23452</v>
      </c>
      <c r="J2687" s="46" t="s">
        <v>33086</v>
      </c>
      <c r="K2687" s="56"/>
      <c r="L2687" s="56"/>
      <c r="M2687" s="56">
        <f t="shared" si="264"/>
        <v>1906</v>
      </c>
      <c r="N2687" s="56"/>
      <c r="O2687" s="56">
        <f t="shared" si="265"/>
        <v>9</v>
      </c>
      <c r="P2687" s="56">
        <f t="shared" si="266"/>
        <v>13</v>
      </c>
      <c r="Q2687" s="2" t="str">
        <f t="shared" si="263"/>
        <v>&lt;a href="set01\miscellaneous_articles\cooperstown_courier\1906-1907\bowe,_frank_severe_injury_at_elevator_september_13,_1906_p1_cc.pdf"&gt;Severe injury at elevator&lt;/a&gt;</v>
      </c>
    </row>
    <row r="2688" spans="1:17" x14ac:dyDescent="0.25">
      <c r="A2688" s="2">
        <v>571</v>
      </c>
      <c r="B2688" s="4" t="s">
        <v>11470</v>
      </c>
      <c r="C2688" s="4" t="s">
        <v>11471</v>
      </c>
      <c r="D2688" s="52">
        <v>2448</v>
      </c>
      <c r="E2688" s="5" t="s">
        <v>11770</v>
      </c>
      <c r="F2688" s="5">
        <v>5</v>
      </c>
      <c r="G2688" s="5">
        <v>8</v>
      </c>
      <c r="H2688" s="5">
        <v>754</v>
      </c>
      <c r="I2688" t="s">
        <v>24194</v>
      </c>
      <c r="J2688" s="46" t="s">
        <v>33090</v>
      </c>
      <c r="K2688" s="56"/>
      <c r="L2688" s="56"/>
      <c r="M2688" s="56">
        <f t="shared" si="264"/>
        <v>1906</v>
      </c>
      <c r="N2688" s="56"/>
      <c r="O2688" s="56">
        <f t="shared" si="265"/>
        <v>9</v>
      </c>
      <c r="P2688" s="56">
        <f t="shared" si="266"/>
        <v>13</v>
      </c>
      <c r="Q2688" s="2" t="str">
        <f t="shared" si="263"/>
        <v>&lt;a href="set03\cg\cg_january_5,_1906_-_december_26,_1907\miscellaneous\brady,_edna_and_bessie_to_gary_sd_for_school_september_13,_1906_p5_cg.pdf"&gt;To Gary SD for School&lt;/a&gt;</v>
      </c>
    </row>
    <row r="2689" spans="1:17" x14ac:dyDescent="0.25">
      <c r="A2689" s="2">
        <v>902</v>
      </c>
      <c r="B2689" s="4" t="s">
        <v>6862</v>
      </c>
      <c r="C2689" s="4" t="s">
        <v>6863</v>
      </c>
      <c r="D2689" s="12">
        <v>2448</v>
      </c>
      <c r="E2689" s="5" t="s">
        <v>13631</v>
      </c>
      <c r="F2689" s="5">
        <v>5</v>
      </c>
      <c r="G2689" s="5">
        <v>4</v>
      </c>
      <c r="H2689" s="5">
        <v>80</v>
      </c>
      <c r="I2689" s="47" t="s">
        <v>23459</v>
      </c>
      <c r="J2689" s="46" t="s">
        <v>33086</v>
      </c>
      <c r="K2689" s="56"/>
      <c r="L2689" s="56"/>
      <c r="M2689" s="56">
        <f t="shared" si="264"/>
        <v>1906</v>
      </c>
      <c r="N2689" s="56"/>
      <c r="O2689" s="56">
        <f t="shared" si="265"/>
        <v>9</v>
      </c>
      <c r="P2689" s="56">
        <f t="shared" si="266"/>
        <v>13</v>
      </c>
      <c r="Q2689" s="2" t="str">
        <f t="shared" si="263"/>
        <v>&lt;a href="set01\miscellaneous_articles\cooperstown_courier\1906-1907\cone,_george_attempts_suicide_september_13,_1906_p5_cc.pdf"&gt;Attempts suicide&lt;/a&gt;</v>
      </c>
    </row>
    <row r="2690" spans="1:17" x14ac:dyDescent="0.25">
      <c r="A2690" s="2">
        <v>4753</v>
      </c>
      <c r="B2690" s="4" t="s">
        <v>6925</v>
      </c>
      <c r="C2690" s="4" t="s">
        <v>6601</v>
      </c>
      <c r="D2690" s="12">
        <v>2448</v>
      </c>
      <c r="E2690" s="5" t="s">
        <v>13631</v>
      </c>
      <c r="F2690" s="5">
        <v>5</v>
      </c>
      <c r="G2690" s="5">
        <v>4</v>
      </c>
      <c r="H2690" s="5">
        <v>148</v>
      </c>
      <c r="I2690" s="47" t="s">
        <v>23496</v>
      </c>
      <c r="J2690" s="46" t="s">
        <v>33086</v>
      </c>
      <c r="K2690" s="56"/>
      <c r="L2690" s="56"/>
      <c r="M2690" s="56">
        <f t="shared" si="264"/>
        <v>1906</v>
      </c>
      <c r="N2690" s="56"/>
      <c r="O2690" s="56">
        <f t="shared" si="265"/>
        <v>9</v>
      </c>
      <c r="P2690" s="56">
        <f t="shared" si="266"/>
        <v>13</v>
      </c>
      <c r="Q2690" s="2" t="str">
        <f t="shared" ref="Q2690:Q2753" si="267">"&lt;a href="&amp;""""&amp;J2690&amp;"\"&amp;I2690&amp;"""&gt;"&amp;C2690&amp;"&lt;/a&gt;"</f>
        <v>&lt;a href="set01\miscellaneous_articles\cooperstown_courier\1906-1907\lee,_albert_severely_burned_september_13,_1906_p5_cc.pdf"&gt;Severely burned &lt;/a&gt;</v>
      </c>
    </row>
    <row r="2691" spans="1:17" x14ac:dyDescent="0.25">
      <c r="A2691" s="2">
        <v>5090</v>
      </c>
      <c r="B2691" s="4" t="s">
        <v>2713</v>
      </c>
      <c r="C2691" s="4" t="s">
        <v>2714</v>
      </c>
      <c r="D2691" s="52">
        <v>2448</v>
      </c>
      <c r="E2691" s="5" t="s">
        <v>1756</v>
      </c>
      <c r="F2691" s="5">
        <v>1</v>
      </c>
      <c r="G2691" s="5">
        <v>27</v>
      </c>
      <c r="H2691" s="5">
        <v>6161</v>
      </c>
      <c r="I2691" t="s">
        <v>32700</v>
      </c>
      <c r="J2691" s="46" t="s">
        <v>32718</v>
      </c>
      <c r="K2691" s="56"/>
      <c r="L2691" s="56"/>
      <c r="M2691" s="56">
        <f t="shared" si="264"/>
        <v>1906</v>
      </c>
      <c r="N2691" s="56"/>
      <c r="O2691" s="56">
        <f t="shared" si="265"/>
        <v>9</v>
      </c>
      <c r="P2691" s="56">
        <f t="shared" si="266"/>
        <v>13</v>
      </c>
      <c r="Q2691" s="2" t="str">
        <f t="shared" si="267"/>
        <v>&lt;a href="set01\hope_pioneer_jan1904todec1906\misc\mcveety_jim_crippled_september_13_1906_p1_hp.pdf"&gt;Crippled&lt;/a&gt;</v>
      </c>
    </row>
    <row r="2692" spans="1:17" x14ac:dyDescent="0.25">
      <c r="A2692" s="2">
        <v>7080</v>
      </c>
      <c r="B2692" s="4" t="s">
        <v>2353</v>
      </c>
      <c r="C2692" s="4" t="s">
        <v>2752</v>
      </c>
      <c r="D2692" s="52">
        <v>2448</v>
      </c>
      <c r="E2692" s="5" t="s">
        <v>1756</v>
      </c>
      <c r="F2692" s="5">
        <v>3</v>
      </c>
      <c r="G2692" s="5">
        <v>27</v>
      </c>
      <c r="H2692" s="5">
        <v>6201</v>
      </c>
      <c r="I2692" s="99" t="s">
        <v>32701</v>
      </c>
      <c r="J2692" s="46" t="s">
        <v>32718</v>
      </c>
      <c r="K2692" s="56"/>
      <c r="L2692" s="56"/>
      <c r="M2692" s="56">
        <f t="shared" si="264"/>
        <v>1906</v>
      </c>
      <c r="N2692" s="56"/>
      <c r="O2692" s="56">
        <f t="shared" si="265"/>
        <v>9</v>
      </c>
      <c r="P2692" s="56">
        <f t="shared" si="266"/>
        <v>13</v>
      </c>
      <c r="Q2692" s="2" t="str">
        <f t="shared" si="267"/>
        <v>&lt;a href="set01\hope_pioneer_jan1904todec1906\misc\twenty_years_ago_september_13_1906_p3_hp.pdf"&gt;Twenty Years Ago&lt;/a&gt;</v>
      </c>
    </row>
    <row r="2693" spans="1:17" x14ac:dyDescent="0.25">
      <c r="A2693" s="2">
        <v>559</v>
      </c>
      <c r="B2693" s="4" t="s">
        <v>6859</v>
      </c>
      <c r="C2693" s="4" t="s">
        <v>6860</v>
      </c>
      <c r="D2693" s="12">
        <v>2455</v>
      </c>
      <c r="E2693" s="5" t="s">
        <v>13631</v>
      </c>
      <c r="F2693" s="5">
        <v>5</v>
      </c>
      <c r="G2693" s="5">
        <v>4</v>
      </c>
      <c r="H2693" s="5">
        <v>77</v>
      </c>
      <c r="I2693" s="47" t="s">
        <v>23450</v>
      </c>
      <c r="J2693" s="46" t="s">
        <v>33086</v>
      </c>
      <c r="K2693" s="56"/>
      <c r="L2693" s="56"/>
      <c r="M2693" s="56">
        <f t="shared" si="264"/>
        <v>1906</v>
      </c>
      <c r="N2693" s="56"/>
      <c r="O2693" s="56">
        <f t="shared" si="265"/>
        <v>9</v>
      </c>
      <c r="P2693" s="56">
        <f t="shared" si="266"/>
        <v>20</v>
      </c>
      <c r="Q2693" s="2" t="str">
        <f t="shared" si="267"/>
        <v>&lt;a href="set01\miscellaneous_articles\cooperstown_courier\1906-1907\bowe,_frank_operated_and_recovering_september_20,_1906_p5_cc.pdf"&gt;Operated and recovering&lt;/a&gt;</v>
      </c>
    </row>
    <row r="2694" spans="1:17" x14ac:dyDescent="0.25">
      <c r="A2694" s="2">
        <v>834</v>
      </c>
      <c r="B2694" s="4" t="s">
        <v>11483</v>
      </c>
      <c r="C2694" s="4" t="s">
        <v>11484</v>
      </c>
      <c r="D2694" s="52">
        <v>2455</v>
      </c>
      <c r="E2694" s="5" t="s">
        <v>11770</v>
      </c>
      <c r="F2694" s="5">
        <v>5</v>
      </c>
      <c r="G2694" s="5">
        <v>8</v>
      </c>
      <c r="H2694" s="5">
        <v>762</v>
      </c>
      <c r="I2694" t="s">
        <v>24202</v>
      </c>
      <c r="J2694" s="46" t="s">
        <v>33090</v>
      </c>
      <c r="K2694" s="56"/>
      <c r="L2694" s="56"/>
      <c r="M2694" s="56">
        <f t="shared" si="264"/>
        <v>1906</v>
      </c>
      <c r="N2694" s="56"/>
      <c r="O2694" s="56">
        <f t="shared" si="265"/>
        <v>9</v>
      </c>
      <c r="P2694" s="56">
        <f t="shared" si="266"/>
        <v>20</v>
      </c>
      <c r="Q2694" s="2" t="str">
        <f t="shared" si="267"/>
        <v>&lt;a href="set03\cg\cg_january_5,_1906_-_december_26,_1907\miscellaneous\clamp,_ed_store_looted_september_20,_1906_p5_cg.pdf"&gt;Store looted&lt;/a&gt;</v>
      </c>
    </row>
    <row r="2695" spans="1:17" x14ac:dyDescent="0.25">
      <c r="A2695" s="2">
        <v>3686</v>
      </c>
      <c r="B2695" s="4" t="s">
        <v>1761</v>
      </c>
      <c r="C2695" s="4" t="s">
        <v>10203</v>
      </c>
      <c r="D2695" s="98">
        <v>2455</v>
      </c>
      <c r="E2695" s="5" t="s">
        <v>1756</v>
      </c>
      <c r="F2695" s="5">
        <v>8</v>
      </c>
      <c r="G2695" s="5">
        <v>27.1</v>
      </c>
      <c r="H2695" s="5"/>
      <c r="I2695" t="s">
        <v>32821</v>
      </c>
      <c r="J2695" s="46" t="s">
        <v>33113</v>
      </c>
      <c r="M2695" s="56">
        <f t="shared" si="264"/>
        <v>1906</v>
      </c>
      <c r="N2695" s="56"/>
      <c r="O2695" s="56">
        <f t="shared" si="265"/>
        <v>9</v>
      </c>
      <c r="P2695" s="56">
        <f t="shared" si="266"/>
        <v>20</v>
      </c>
      <c r="Q2695" s="2" t="str">
        <f t="shared" si="267"/>
        <v>&lt;a href="set01\hope_pioneer_jan1904todec1906\hsn\hope_school_notes_september_20_1906_p8_hp.pdf"&gt;School Notes&lt;/a&gt;</v>
      </c>
    </row>
    <row r="2696" spans="1:17" x14ac:dyDescent="0.25">
      <c r="A2696" s="2">
        <v>3730</v>
      </c>
      <c r="B2696" s="4" t="s">
        <v>8842</v>
      </c>
      <c r="C2696" s="4" t="s">
        <v>11566</v>
      </c>
      <c r="D2696" s="52">
        <v>2455</v>
      </c>
      <c r="E2696" s="5" t="s">
        <v>11770</v>
      </c>
      <c r="F2696" s="5">
        <v>5</v>
      </c>
      <c r="G2696" s="5">
        <v>8</v>
      </c>
      <c r="H2696" s="5">
        <v>841</v>
      </c>
      <c r="I2696" t="s">
        <v>24272</v>
      </c>
      <c r="J2696" s="46" t="s">
        <v>33090</v>
      </c>
      <c r="K2696" s="56"/>
      <c r="L2696" s="56"/>
      <c r="M2696" s="56">
        <f t="shared" si="264"/>
        <v>1906</v>
      </c>
      <c r="N2696" s="56"/>
      <c r="O2696" s="56">
        <f t="shared" si="265"/>
        <v>9</v>
      </c>
      <c r="P2696" s="56">
        <f t="shared" si="266"/>
        <v>20</v>
      </c>
      <c r="Q2696" s="2" t="str">
        <f t="shared" si="267"/>
        <v>&lt;a href="set03\cg\cg_january_5,_1906_-_december_26,_1907\miscellaneous\horn,_e_f_surprised_by_cousin_charles_swart_september_20,_1906_p5_cg.pdf"&gt;Surprised by cousin Charles Swart&lt;/a&gt;</v>
      </c>
    </row>
    <row r="2697" spans="1:17" x14ac:dyDescent="0.25">
      <c r="A2697" s="2">
        <v>4518</v>
      </c>
      <c r="B2697" s="4" t="s">
        <v>2702</v>
      </c>
      <c r="C2697" s="4" t="s">
        <v>2703</v>
      </c>
      <c r="D2697" s="52">
        <v>2455</v>
      </c>
      <c r="E2697" s="5" t="s">
        <v>1756</v>
      </c>
      <c r="F2697" s="5">
        <v>1</v>
      </c>
      <c r="G2697" s="5">
        <v>27</v>
      </c>
      <c r="H2697" s="5">
        <v>6155</v>
      </c>
      <c r="I2697" t="s">
        <v>32702</v>
      </c>
      <c r="J2697" s="46" t="s">
        <v>32718</v>
      </c>
      <c r="K2697" s="56"/>
      <c r="L2697" s="56"/>
      <c r="M2697" s="56">
        <f t="shared" si="264"/>
        <v>1906</v>
      </c>
      <c r="N2697" s="56"/>
      <c r="O2697" s="56">
        <f t="shared" si="265"/>
        <v>9</v>
      </c>
      <c r="P2697" s="56">
        <f t="shared" si="266"/>
        <v>20</v>
      </c>
      <c r="Q2697" s="2" t="str">
        <f t="shared" si="267"/>
        <v>&lt;a href="set01\hope_pioneer_jan1904todec1906\misc\klovstad_j_a_loses_finger_september_20_1906_p1_hp.pdf"&gt;Loses finger&lt;/a&gt;</v>
      </c>
    </row>
    <row r="2698" spans="1:17" x14ac:dyDescent="0.25">
      <c r="A2698" s="2">
        <v>5665</v>
      </c>
      <c r="B2698" s="4" t="s">
        <v>2726</v>
      </c>
      <c r="C2698" s="4" t="s">
        <v>2672</v>
      </c>
      <c r="D2698" s="52">
        <v>2455</v>
      </c>
      <c r="E2698" s="5" t="s">
        <v>1756</v>
      </c>
      <c r="F2698" s="5">
        <v>6</v>
      </c>
      <c r="G2698" s="5">
        <v>27</v>
      </c>
      <c r="H2698" s="5">
        <v>6170</v>
      </c>
      <c r="I2698" s="99" t="s">
        <v>32703</v>
      </c>
      <c r="J2698" s="46" t="s">
        <v>32718</v>
      </c>
      <c r="K2698" s="56"/>
      <c r="L2698" s="56"/>
      <c r="M2698" s="56">
        <f t="shared" si="264"/>
        <v>1906</v>
      </c>
      <c r="N2698" s="56"/>
      <c r="O2698" s="56">
        <f t="shared" si="265"/>
        <v>9</v>
      </c>
      <c r="P2698" s="56">
        <f t="shared" si="266"/>
        <v>20</v>
      </c>
      <c r="Q2698" s="2" t="str">
        <f t="shared" si="267"/>
        <v>&lt;a href="set01\hope_pioneer_jan1904todec1906\misc\olson_mrs._ethel_(cochrane)_typhoid_fever_september_20_1906_p6_hp.pdf"&gt;Typhoid Fever&lt;/a&gt;</v>
      </c>
    </row>
    <row r="2699" spans="1:17" x14ac:dyDescent="0.25">
      <c r="A2699" s="2">
        <v>5892</v>
      </c>
      <c r="B2699" s="4" t="s">
        <v>6940</v>
      </c>
      <c r="C2699" s="4" t="s">
        <v>6948</v>
      </c>
      <c r="D2699" s="12">
        <v>2455</v>
      </c>
      <c r="E2699" s="5" t="s">
        <v>13631</v>
      </c>
      <c r="F2699" s="5">
        <v>5</v>
      </c>
      <c r="G2699" s="5">
        <v>4</v>
      </c>
      <c r="H2699" s="5">
        <v>165</v>
      </c>
      <c r="I2699" s="47" t="s">
        <v>23518</v>
      </c>
      <c r="J2699" s="46" t="s">
        <v>33086</v>
      </c>
      <c r="K2699" s="56"/>
      <c r="L2699" s="56"/>
      <c r="M2699" s="56">
        <f t="shared" si="264"/>
        <v>1906</v>
      </c>
      <c r="N2699" s="56"/>
      <c r="O2699" s="56">
        <f t="shared" si="265"/>
        <v>9</v>
      </c>
      <c r="P2699" s="56">
        <f t="shared" si="266"/>
        <v>20</v>
      </c>
      <c r="Q2699" s="2" t="str">
        <f t="shared" si="267"/>
        <v>&lt;a href="set01\miscellaneous_articles\cooperstown_courier\1906-1907\piatt_electric_raises_rates_in_wrong_way_september_20,_1906_p5_cc.pdf"&gt;Raises rates in wrong way&lt;/a&gt;</v>
      </c>
    </row>
    <row r="2700" spans="1:17" x14ac:dyDescent="0.25">
      <c r="A2700" s="2">
        <v>5893</v>
      </c>
      <c r="B2700" s="4" t="s">
        <v>6940</v>
      </c>
      <c r="C2700" s="4" t="s">
        <v>6949</v>
      </c>
      <c r="D2700" s="12">
        <v>2455</v>
      </c>
      <c r="E2700" s="5" t="s">
        <v>13631</v>
      </c>
      <c r="F2700" s="5">
        <v>5</v>
      </c>
      <c r="G2700" s="5">
        <v>4</v>
      </c>
      <c r="H2700" s="5">
        <v>166</v>
      </c>
      <c r="I2700" s="47" t="s">
        <v>23519</v>
      </c>
      <c r="J2700" s="46" t="s">
        <v>33086</v>
      </c>
      <c r="K2700" s="56"/>
      <c r="L2700" s="56"/>
      <c r="M2700" s="56">
        <f t="shared" si="264"/>
        <v>1906</v>
      </c>
      <c r="N2700" s="56"/>
      <c r="O2700" s="56">
        <f t="shared" si="265"/>
        <v>9</v>
      </c>
      <c r="P2700" s="56">
        <f t="shared" si="266"/>
        <v>20</v>
      </c>
      <c r="Q2700" s="2" t="str">
        <f t="shared" si="267"/>
        <v>&lt;a href="set01\miscellaneous_articles\cooperstown_courier\1906-1907\piatt_electric_rates_september_20,_1906_p5_cc.pdf"&gt;Rates&lt;/a&gt;</v>
      </c>
    </row>
    <row r="2701" spans="1:17" x14ac:dyDescent="0.25">
      <c r="A2701" s="2">
        <v>7275</v>
      </c>
      <c r="B2701" s="4" t="s">
        <v>11717</v>
      </c>
      <c r="C2701" s="4" t="s">
        <v>11718</v>
      </c>
      <c r="D2701" s="52">
        <v>2455</v>
      </c>
      <c r="E2701" s="5" t="s">
        <v>11770</v>
      </c>
      <c r="F2701" s="5">
        <v>5</v>
      </c>
      <c r="G2701" s="5">
        <v>8</v>
      </c>
      <c r="H2701" s="5"/>
      <c r="I2701" t="s">
        <v>24381</v>
      </c>
      <c r="J2701" s="46" t="s">
        <v>33090</v>
      </c>
      <c r="K2701" s="56"/>
      <c r="L2701" s="56"/>
      <c r="M2701" s="56">
        <f t="shared" si="264"/>
        <v>1906</v>
      </c>
      <c r="N2701" s="56"/>
      <c r="O2701" s="56">
        <f t="shared" si="265"/>
        <v>9</v>
      </c>
      <c r="P2701" s="56">
        <f t="shared" si="266"/>
        <v>20</v>
      </c>
      <c r="Q2701" s="2" t="str">
        <f t="shared" si="267"/>
        <v>&lt;a href="set03\cg\cg_january_5,_1906_-_december_26,_1907\miscellaneous\swart,_charles_e_surprises_cousin_e_f_horn_september_20,_1906_p5_cg.pdf"&gt;Surprises cousin E F Horn&lt;/a&gt;</v>
      </c>
    </row>
    <row r="2702" spans="1:17" x14ac:dyDescent="0.25">
      <c r="A2702" s="2">
        <v>8298</v>
      </c>
      <c r="B2702" s="4" t="s">
        <v>186</v>
      </c>
      <c r="C2702" s="4" t="s">
        <v>3458</v>
      </c>
      <c r="D2702" s="52">
        <v>2455</v>
      </c>
      <c r="E2702" s="5" t="s">
        <v>11770</v>
      </c>
      <c r="F2702" s="5">
        <v>4</v>
      </c>
      <c r="G2702" s="5">
        <v>8</v>
      </c>
      <c r="H2702" s="5">
        <v>1020</v>
      </c>
      <c r="I2702" t="s">
        <v>24463</v>
      </c>
      <c r="J2702" s="46" t="s">
        <v>33090</v>
      </c>
      <c r="K2702" s="56"/>
      <c r="L2702" s="56"/>
      <c r="M2702" s="56">
        <f t="shared" si="264"/>
        <v>1906</v>
      </c>
      <c r="N2702" s="56"/>
      <c r="O2702" s="56">
        <f t="shared" si="265"/>
        <v>9</v>
      </c>
      <c r="P2702" s="56">
        <f t="shared" si="266"/>
        <v>20</v>
      </c>
      <c r="Q2702" s="2" t="str">
        <f t="shared" si="267"/>
        <v>&lt;a href="set03\cg\cg_january_5,_1906_-_december_26,_1907\miscellaneous\echoes_from_wimbledon_september_20,_1906_p4_cg.pdf"&gt;Items&lt;/a&gt;</v>
      </c>
    </row>
    <row r="2703" spans="1:17" x14ac:dyDescent="0.25">
      <c r="A2703" s="2">
        <v>3687</v>
      </c>
      <c r="B2703" s="4" t="s">
        <v>1761</v>
      </c>
      <c r="C2703" s="4" t="s">
        <v>10203</v>
      </c>
      <c r="D2703" s="98">
        <v>2462</v>
      </c>
      <c r="E2703" s="5" t="s">
        <v>1756</v>
      </c>
      <c r="F2703" s="5">
        <v>8</v>
      </c>
      <c r="G2703" s="5">
        <v>27.1</v>
      </c>
      <c r="H2703" s="5"/>
      <c r="I2703" t="s">
        <v>32824</v>
      </c>
      <c r="J2703" s="46" t="s">
        <v>33113</v>
      </c>
      <c r="M2703" s="56">
        <f t="shared" si="264"/>
        <v>1906</v>
      </c>
      <c r="N2703" s="56"/>
      <c r="O2703" s="56">
        <f t="shared" si="265"/>
        <v>9</v>
      </c>
      <c r="P2703" s="56">
        <f t="shared" si="266"/>
        <v>27</v>
      </c>
      <c r="Q2703" s="2" t="str">
        <f t="shared" si="267"/>
        <v>&lt;a href="set01\hope_pioneer_jan1904todec1906\hsn\hope_school_notes_september_27_1906_p8_hp.pdf"&gt;School Notes&lt;/a&gt;</v>
      </c>
    </row>
    <row r="2704" spans="1:17" x14ac:dyDescent="0.25">
      <c r="A2704" s="2">
        <v>7081</v>
      </c>
      <c r="B2704" s="4" t="s">
        <v>2353</v>
      </c>
      <c r="C2704" s="4" t="s">
        <v>2752</v>
      </c>
      <c r="D2704" s="52">
        <v>2462</v>
      </c>
      <c r="E2704" s="5" t="s">
        <v>1756</v>
      </c>
      <c r="F2704" s="5">
        <v>6</v>
      </c>
      <c r="G2704" s="5">
        <v>27</v>
      </c>
      <c r="H2704" s="5">
        <v>6202</v>
      </c>
      <c r="I2704" s="99" t="s">
        <v>32704</v>
      </c>
      <c r="J2704" s="46" t="s">
        <v>32718</v>
      </c>
      <c r="K2704" s="56"/>
      <c r="L2704" s="56"/>
      <c r="M2704" s="56">
        <f t="shared" si="264"/>
        <v>1906</v>
      </c>
      <c r="N2704" s="56"/>
      <c r="O2704" s="56">
        <f t="shared" si="265"/>
        <v>9</v>
      </c>
      <c r="P2704" s="56">
        <f t="shared" si="266"/>
        <v>27</v>
      </c>
      <c r="Q2704" s="2" t="str">
        <f t="shared" si="267"/>
        <v>&lt;a href="set01\hope_pioneer_jan1904todec1906\misc\twenty_years_ago_september_27_1906_p6_hp.pdf"&gt;Twenty Years Ago&lt;/a&gt;</v>
      </c>
    </row>
    <row r="2705" spans="1:17" x14ac:dyDescent="0.25">
      <c r="A2705" s="2">
        <v>3688</v>
      </c>
      <c r="B2705" s="4" t="s">
        <v>1761</v>
      </c>
      <c r="C2705" s="4" t="s">
        <v>10203</v>
      </c>
      <c r="D2705" s="98">
        <v>2469</v>
      </c>
      <c r="E2705" s="5" t="s">
        <v>1756</v>
      </c>
      <c r="F2705" s="5">
        <v>8</v>
      </c>
      <c r="G2705" s="5">
        <v>27.1</v>
      </c>
      <c r="H2705" s="5"/>
      <c r="I2705" t="s">
        <v>32816</v>
      </c>
      <c r="J2705" s="46" t="s">
        <v>33113</v>
      </c>
      <c r="M2705" s="56">
        <f t="shared" si="264"/>
        <v>1906</v>
      </c>
      <c r="N2705" s="56"/>
      <c r="O2705" s="56">
        <f t="shared" si="265"/>
        <v>10</v>
      </c>
      <c r="P2705" s="56">
        <f t="shared" si="266"/>
        <v>4</v>
      </c>
      <c r="Q2705" s="2" t="str">
        <f t="shared" si="267"/>
        <v>&lt;a href="set01\hope_pioneer_jan1904todec1906\hsn\hope_school_notes_october_4_1906_p8_hp.pdf"&gt;School Notes&lt;/a&gt;</v>
      </c>
    </row>
    <row r="2706" spans="1:17" x14ac:dyDescent="0.25">
      <c r="A2706" s="2">
        <v>3706</v>
      </c>
      <c r="B2706" s="4" t="s">
        <v>1761</v>
      </c>
      <c r="C2706" s="4" t="s">
        <v>32837</v>
      </c>
      <c r="D2706" s="98">
        <v>2469</v>
      </c>
      <c r="E2706" s="5" t="s">
        <v>1756</v>
      </c>
      <c r="F2706" s="5">
        <v>8</v>
      </c>
      <c r="G2706" s="5">
        <v>27.1</v>
      </c>
      <c r="H2706" s="5"/>
      <c r="I2706" t="s">
        <v>32724</v>
      </c>
      <c r="J2706" s="46" t="s">
        <v>33113</v>
      </c>
      <c r="M2706" s="56">
        <f t="shared" si="264"/>
        <v>1906</v>
      </c>
      <c r="N2706" s="56"/>
      <c r="O2706" s="56">
        <f t="shared" si="265"/>
        <v>10</v>
      </c>
      <c r="P2706" s="56">
        <f t="shared" si="266"/>
        <v>4</v>
      </c>
      <c r="Q2706" s="2" t="str">
        <f t="shared" si="267"/>
        <v>&lt;a href="set01\hope_pioneer_jan1904todec1906\hsn\hope_school_-_water_test_positive_for_typhoid_october_4_1906_p8_hp.pdf"&gt;Water Test Positive For Typhoid&lt;/a&gt;</v>
      </c>
    </row>
    <row r="2707" spans="1:17" x14ac:dyDescent="0.25">
      <c r="A2707" s="2">
        <v>4005</v>
      </c>
      <c r="B2707" s="4" t="s">
        <v>2695</v>
      </c>
      <c r="C2707" s="4" t="s">
        <v>2696</v>
      </c>
      <c r="D2707" s="52">
        <v>2469</v>
      </c>
      <c r="E2707" s="5" t="s">
        <v>1756</v>
      </c>
      <c r="F2707" s="5">
        <v>1</v>
      </c>
      <c r="G2707" s="5">
        <v>27</v>
      </c>
      <c r="H2707" s="5">
        <v>6151</v>
      </c>
      <c r="I2707" t="s">
        <v>32698</v>
      </c>
      <c r="J2707" s="46" t="s">
        <v>32718</v>
      </c>
      <c r="K2707" s="56"/>
      <c r="L2707" s="56"/>
      <c r="M2707" s="56">
        <f t="shared" ref="M2707:M2770" si="268">YEAR(D2707)</f>
        <v>1906</v>
      </c>
      <c r="N2707" s="56"/>
      <c r="O2707" s="56">
        <f t="shared" ref="O2707:O2770" si="269">MONTH(D2707)</f>
        <v>10</v>
      </c>
      <c r="P2707" s="56">
        <f t="shared" ref="P2707:P2770" si="270">DAY(D2707)</f>
        <v>4</v>
      </c>
      <c r="Q2707" s="2" t="str">
        <f t="shared" si="267"/>
        <v>&lt;a href="set01\hope_pioneer_jan1904todec1906\misc\johnson_william_saw_accident_october_4_1906_p1_hp.pdf"&gt;Saw Accident&lt;/a&gt;</v>
      </c>
    </row>
    <row r="2708" spans="1:17" x14ac:dyDescent="0.25">
      <c r="A2708" s="2">
        <v>4039</v>
      </c>
      <c r="B2708" s="4" t="s">
        <v>2697</v>
      </c>
      <c r="C2708" s="4" t="s">
        <v>2698</v>
      </c>
      <c r="D2708" s="52">
        <v>2469</v>
      </c>
      <c r="E2708" s="5" t="s">
        <v>1756</v>
      </c>
      <c r="F2708" s="5">
        <v>1</v>
      </c>
      <c r="G2708" s="5">
        <v>27</v>
      </c>
      <c r="H2708" s="5">
        <v>6152</v>
      </c>
      <c r="I2708" t="s">
        <v>32696</v>
      </c>
      <c r="J2708" s="46" t="s">
        <v>32718</v>
      </c>
      <c r="K2708" s="56"/>
      <c r="L2708" s="56"/>
      <c r="M2708" s="56">
        <f t="shared" si="268"/>
        <v>1906</v>
      </c>
      <c r="N2708" s="56"/>
      <c r="O2708" s="56">
        <f t="shared" si="269"/>
        <v>10</v>
      </c>
      <c r="P2708" s="56">
        <f t="shared" si="270"/>
        <v>4</v>
      </c>
      <c r="Q2708" s="2" t="str">
        <f t="shared" si="267"/>
        <v>&lt;a href="set01\hope_pioneer_jan1904todec1906\misc\kainz_andrew_threshing_incident_october_4_1906_p1_hp.pdf"&gt;Threshing incident&lt;/a&gt;</v>
      </c>
    </row>
    <row r="2709" spans="1:17" x14ac:dyDescent="0.25">
      <c r="A2709" s="2">
        <v>4682</v>
      </c>
      <c r="B2709" s="4" t="s">
        <v>11601</v>
      </c>
      <c r="C2709" s="4" t="s">
        <v>11603</v>
      </c>
      <c r="D2709" s="52">
        <v>2469</v>
      </c>
      <c r="E2709" s="5" t="s">
        <v>11770</v>
      </c>
      <c r="F2709" s="5">
        <v>5</v>
      </c>
      <c r="G2709" s="5">
        <v>8</v>
      </c>
      <c r="H2709" s="5">
        <v>900</v>
      </c>
      <c r="I2709" t="s">
        <v>24298</v>
      </c>
      <c r="J2709" s="46" t="s">
        <v>33090</v>
      </c>
      <c r="K2709" s="56"/>
      <c r="L2709" s="56"/>
      <c r="M2709" s="56">
        <f t="shared" si="268"/>
        <v>1906</v>
      </c>
      <c r="N2709" s="56"/>
      <c r="O2709" s="56">
        <f t="shared" si="269"/>
        <v>10</v>
      </c>
      <c r="P2709" s="56">
        <f t="shared" si="270"/>
        <v>4</v>
      </c>
      <c r="Q2709" s="2" t="str">
        <f t="shared" si="267"/>
        <v>&lt;a href="set03\cg\cg_january_5,_1906_-_december_26,_1907\miscellaneous\larson,_l_h_falls_on_rr_rail_october_4,_1906_p5_cg.pdf"&gt;Falls on RR rail&lt;/a&gt;</v>
      </c>
    </row>
    <row r="2710" spans="1:17" x14ac:dyDescent="0.25">
      <c r="A2710" s="2">
        <v>5036</v>
      </c>
      <c r="B2710" s="4" t="s">
        <v>6933</v>
      </c>
      <c r="C2710" s="4" t="s">
        <v>6934</v>
      </c>
      <c r="D2710" s="12">
        <v>2469</v>
      </c>
      <c r="E2710" s="5" t="s">
        <v>13631</v>
      </c>
      <c r="F2710" s="5">
        <v>5</v>
      </c>
      <c r="G2710" s="5">
        <v>4</v>
      </c>
      <c r="H2710" s="5">
        <v>154</v>
      </c>
      <c r="I2710" s="47" t="s">
        <v>23498</v>
      </c>
      <c r="J2710" s="46" t="s">
        <v>33086</v>
      </c>
      <c r="K2710" s="56"/>
      <c r="L2710" s="56"/>
      <c r="M2710" s="56">
        <f t="shared" si="268"/>
        <v>1906</v>
      </c>
      <c r="N2710" s="56"/>
      <c r="O2710" s="56">
        <f t="shared" si="269"/>
        <v>10</v>
      </c>
      <c r="P2710" s="56">
        <f t="shared" si="270"/>
        <v>4</v>
      </c>
      <c r="Q2710" s="2" t="str">
        <f t="shared" si="267"/>
        <v>&lt;a href="set01\miscellaneous_articles\cooperstown_courier\1906-1907\mcdermott,_willard_breaks_arm_october_4,_1906_p5_cc.pdf"&gt;Breaks arm&lt;/a&gt;</v>
      </c>
    </row>
    <row r="2711" spans="1:17" x14ac:dyDescent="0.25">
      <c r="A2711" s="2">
        <v>5543</v>
      </c>
      <c r="B2711" s="4" t="s">
        <v>1833</v>
      </c>
      <c r="C2711" s="4" t="s">
        <v>2724</v>
      </c>
      <c r="D2711" s="52">
        <v>2469</v>
      </c>
      <c r="E2711" s="5" t="s">
        <v>1756</v>
      </c>
      <c r="F2711" s="5">
        <v>1</v>
      </c>
      <c r="G2711" s="5">
        <v>27</v>
      </c>
      <c r="H2711" s="5">
        <v>6169</v>
      </c>
      <c r="I2711" t="s">
        <v>32705</v>
      </c>
      <c r="J2711" s="46" t="s">
        <v>32718</v>
      </c>
      <c r="K2711" s="56"/>
      <c r="L2711" s="56"/>
      <c r="M2711" s="56">
        <f t="shared" si="268"/>
        <v>1906</v>
      </c>
      <c r="N2711" s="56"/>
      <c r="O2711" s="56">
        <f t="shared" si="269"/>
        <v>10</v>
      </c>
      <c r="P2711" s="56">
        <f t="shared" si="270"/>
        <v>4</v>
      </c>
      <c r="Q2711" s="2" t="str">
        <f t="shared" si="267"/>
        <v>&lt;a href="set01\hope_pioneer_jan1904todec1906\misc\northwestern_telephone_co._builds_connecting_line_october_4_1906_p1_hp.pdf"&gt;Builds connecting line&lt;/a&gt;</v>
      </c>
    </row>
    <row r="2712" spans="1:17" x14ac:dyDescent="0.25">
      <c r="A2712" s="2">
        <v>7173</v>
      </c>
      <c r="B2712" s="4" t="s">
        <v>2744</v>
      </c>
      <c r="C2712" s="4" t="s">
        <v>2745</v>
      </c>
      <c r="D2712" s="52">
        <v>2469</v>
      </c>
      <c r="E2712" s="5" t="s">
        <v>1756</v>
      </c>
      <c r="F2712" s="5">
        <v>5</v>
      </c>
      <c r="G2712" s="5">
        <v>27</v>
      </c>
      <c r="H2712" s="5">
        <v>6184</v>
      </c>
      <c r="I2712" t="s">
        <v>32706</v>
      </c>
      <c r="J2712" s="46" t="s">
        <v>32718</v>
      </c>
      <c r="K2712" s="56"/>
      <c r="L2712" s="56"/>
      <c r="M2712" s="56">
        <f t="shared" si="268"/>
        <v>1906</v>
      </c>
      <c r="N2712" s="56"/>
      <c r="O2712" s="56">
        <f t="shared" si="269"/>
        <v>10</v>
      </c>
      <c r="P2712" s="56">
        <f t="shared" si="270"/>
        <v>4</v>
      </c>
      <c r="Q2712" s="2" t="str">
        <f t="shared" si="267"/>
        <v>&lt;a href="set01\hope_pioneer_jan1904todec1906\misc\strickler_jeweler_buggy_incident_october_4_1906_p5_hp.pdf"&gt;Buggy Incident&lt;/a&gt;</v>
      </c>
    </row>
    <row r="2713" spans="1:17" x14ac:dyDescent="0.25">
      <c r="A2713" s="2">
        <v>779</v>
      </c>
      <c r="B2713" s="4" t="s">
        <v>2663</v>
      </c>
      <c r="C2713" s="4" t="s">
        <v>2664</v>
      </c>
      <c r="D2713" s="52">
        <v>2476</v>
      </c>
      <c r="E2713" s="5" t="s">
        <v>1756</v>
      </c>
      <c r="F2713" s="5">
        <v>1</v>
      </c>
      <c r="G2713" s="5">
        <v>27</v>
      </c>
      <c r="H2713" s="5">
        <v>6119</v>
      </c>
      <c r="I2713" t="s">
        <v>32707</v>
      </c>
      <c r="J2713" s="46" t="s">
        <v>32718</v>
      </c>
      <c r="K2713" s="56"/>
      <c r="L2713" s="56"/>
      <c r="M2713" s="56">
        <f t="shared" si="268"/>
        <v>1906</v>
      </c>
      <c r="N2713" s="56"/>
      <c r="O2713" s="56">
        <f t="shared" si="269"/>
        <v>10</v>
      </c>
      <c r="P2713" s="56">
        <f t="shared" si="270"/>
        <v>11</v>
      </c>
      <c r="Q2713" s="2" t="str">
        <f t="shared" si="267"/>
        <v>&lt;a href="set01\hope_pioneer_jan1904todec1906\misc\christensen_pete_knocked_unconscious_october_11_1906_p1_hp.pdf"&gt;Knocked Unconscious&lt;/a&gt;</v>
      </c>
    </row>
    <row r="2714" spans="1:17" x14ac:dyDescent="0.25">
      <c r="A2714" s="2">
        <v>3689</v>
      </c>
      <c r="B2714" s="4" t="s">
        <v>1761</v>
      </c>
      <c r="C2714" s="4" t="s">
        <v>10203</v>
      </c>
      <c r="D2714" s="98">
        <v>2476</v>
      </c>
      <c r="E2714" s="5" t="s">
        <v>1756</v>
      </c>
      <c r="F2714" s="5">
        <v>8</v>
      </c>
      <c r="G2714" s="5">
        <v>27.1</v>
      </c>
      <c r="H2714" s="5"/>
      <c r="I2714" t="s">
        <v>32807</v>
      </c>
      <c r="J2714" s="46" t="s">
        <v>33113</v>
      </c>
      <c r="M2714" s="56">
        <f t="shared" si="268"/>
        <v>1906</v>
      </c>
      <c r="N2714" s="56"/>
      <c r="O2714" s="56">
        <f t="shared" si="269"/>
        <v>10</v>
      </c>
      <c r="P2714" s="56">
        <f t="shared" si="270"/>
        <v>11</v>
      </c>
      <c r="Q2714" s="2" t="str">
        <f t="shared" si="267"/>
        <v>&lt;a href="set01\hope_pioneer_jan1904todec1906\hsn\hope_school_notes_october_11_1906_p8_hp.pdf"&gt;School Notes&lt;/a&gt;</v>
      </c>
    </row>
    <row r="2715" spans="1:17" x14ac:dyDescent="0.25">
      <c r="A2715" s="2">
        <v>4229</v>
      </c>
      <c r="B2715" s="4" t="s">
        <v>11581</v>
      </c>
      <c r="C2715" s="4" t="s">
        <v>3458</v>
      </c>
      <c r="D2715" s="52">
        <v>2476</v>
      </c>
      <c r="E2715" s="5" t="s">
        <v>11770</v>
      </c>
      <c r="F2715" s="5">
        <v>4</v>
      </c>
      <c r="G2715" s="5">
        <v>8</v>
      </c>
      <c r="H2715" s="5">
        <v>875</v>
      </c>
      <c r="I2715" t="s">
        <v>24446</v>
      </c>
      <c r="J2715" s="46" t="s">
        <v>33090</v>
      </c>
      <c r="K2715" s="56"/>
      <c r="L2715" s="56"/>
      <c r="M2715" s="56">
        <f t="shared" si="268"/>
        <v>1906</v>
      </c>
      <c r="N2715" s="56"/>
      <c r="O2715" s="56">
        <f t="shared" si="269"/>
        <v>10</v>
      </c>
      <c r="P2715" s="56">
        <f t="shared" si="270"/>
        <v>11</v>
      </c>
      <c r="Q2715" s="2" t="str">
        <f t="shared" si="267"/>
        <v>&lt;a href="set03\cg\cg_january_5,_1906_-_december_26,_1907\miscellaneous\kensal_items_october_11,_1906_p4_cg.pdf"&gt;Items&lt;/a&gt;</v>
      </c>
    </row>
    <row r="2716" spans="1:17" x14ac:dyDescent="0.25">
      <c r="A2716" s="2">
        <v>7044</v>
      </c>
      <c r="B2716" s="4" t="s">
        <v>33140</v>
      </c>
      <c r="C2716" s="4" t="s">
        <v>33139</v>
      </c>
      <c r="D2716" s="98">
        <v>2476</v>
      </c>
      <c r="E2716" s="5" t="s">
        <v>1756</v>
      </c>
      <c r="F2716" s="5">
        <v>3</v>
      </c>
      <c r="G2716" s="5">
        <v>27.2</v>
      </c>
      <c r="H2716" s="5"/>
      <c r="I2716" t="s">
        <v>32877</v>
      </c>
      <c r="J2716" s="46" t="s">
        <v>33114</v>
      </c>
      <c r="M2716" s="56">
        <f t="shared" si="268"/>
        <v>1906</v>
      </c>
      <c r="N2716" s="56"/>
      <c r="O2716" s="56">
        <f t="shared" si="269"/>
        <v>10</v>
      </c>
      <c r="P2716" s="56">
        <f t="shared" si="270"/>
        <v>11</v>
      </c>
      <c r="Q2716" s="2" t="str">
        <f t="shared" si="267"/>
        <v>&lt;a href="set01\hope_pioneer_jan1904todec1906\sccm\sccm_october_11_1906_p3_hp.pdf"&gt;Meeting Minutes&lt;/a&gt;</v>
      </c>
    </row>
    <row r="2717" spans="1:17" x14ac:dyDescent="0.25">
      <c r="A2717" s="2">
        <v>8299</v>
      </c>
      <c r="B2717" s="4" t="s">
        <v>186</v>
      </c>
      <c r="C2717" s="4" t="s">
        <v>3458</v>
      </c>
      <c r="D2717" s="52">
        <v>2476</v>
      </c>
      <c r="E2717" s="5" t="s">
        <v>11770</v>
      </c>
      <c r="F2717" s="5">
        <v>4</v>
      </c>
      <c r="G2717" s="5">
        <v>8</v>
      </c>
      <c r="H2717" s="5">
        <v>1047</v>
      </c>
      <c r="I2717" t="s">
        <v>24489</v>
      </c>
      <c r="J2717" s="46" t="s">
        <v>33090</v>
      </c>
      <c r="K2717" s="56"/>
      <c r="L2717" s="56"/>
      <c r="M2717" s="56">
        <f t="shared" si="268"/>
        <v>1906</v>
      </c>
      <c r="N2717" s="56"/>
      <c r="O2717" s="56">
        <f t="shared" si="269"/>
        <v>10</v>
      </c>
      <c r="P2717" s="56">
        <f t="shared" si="270"/>
        <v>11</v>
      </c>
      <c r="Q2717" s="2" t="str">
        <f t="shared" si="267"/>
        <v>&lt;a href="set03\cg\cg_january_5,_1906_-_december_26,_1907\miscellaneous\wimbledon_items_october_11,_1906_p4_cg.pdf"&gt;Items&lt;/a&gt;</v>
      </c>
    </row>
    <row r="2718" spans="1:17" x14ac:dyDescent="0.25">
      <c r="A2718" s="2">
        <v>303</v>
      </c>
      <c r="B2718" s="4" t="s">
        <v>2655</v>
      </c>
      <c r="C2718" s="4" t="s">
        <v>2656</v>
      </c>
      <c r="D2718" s="52">
        <v>2483</v>
      </c>
      <c r="E2718" s="5" t="s">
        <v>1756</v>
      </c>
      <c r="F2718" s="5">
        <v>1</v>
      </c>
      <c r="G2718" s="5">
        <v>27</v>
      </c>
      <c r="H2718" s="5">
        <v>6114</v>
      </c>
      <c r="I2718" t="s">
        <v>32708</v>
      </c>
      <c r="J2718" s="46" t="s">
        <v>32718</v>
      </c>
      <c r="K2718" s="56"/>
      <c r="L2718" s="56"/>
      <c r="M2718" s="56">
        <f t="shared" si="268"/>
        <v>1906</v>
      </c>
      <c r="N2718" s="56"/>
      <c r="O2718" s="56">
        <f t="shared" si="269"/>
        <v>10</v>
      </c>
      <c r="P2718" s="56">
        <f t="shared" si="270"/>
        <v>18</v>
      </c>
      <c r="Q2718" s="2" t="str">
        <f t="shared" si="267"/>
        <v>&lt;a href="set01\hope_pioneer_jan1904todec1906\misc\baker_matt_injured_october_18_1906_p1_hp.pdf"&gt;Injured&lt;/a&gt;</v>
      </c>
    </row>
    <row r="2719" spans="1:17" x14ac:dyDescent="0.25">
      <c r="A2719" s="2">
        <v>3690</v>
      </c>
      <c r="B2719" s="4" t="s">
        <v>1761</v>
      </c>
      <c r="C2719" s="4" t="s">
        <v>10203</v>
      </c>
      <c r="D2719" s="98">
        <v>2483</v>
      </c>
      <c r="E2719" s="5" t="s">
        <v>1756</v>
      </c>
      <c r="F2719" s="5">
        <v>8</v>
      </c>
      <c r="G2719" s="5">
        <v>27.1</v>
      </c>
      <c r="H2719" s="5"/>
      <c r="I2719" t="s">
        <v>32810</v>
      </c>
      <c r="J2719" s="46" t="s">
        <v>33113</v>
      </c>
      <c r="M2719" s="56">
        <f t="shared" si="268"/>
        <v>1906</v>
      </c>
      <c r="N2719" s="56"/>
      <c r="O2719" s="56">
        <f t="shared" si="269"/>
        <v>10</v>
      </c>
      <c r="P2719" s="56">
        <f t="shared" si="270"/>
        <v>18</v>
      </c>
      <c r="Q2719" s="2" t="str">
        <f t="shared" si="267"/>
        <v>&lt;a href="set01\hope_pioneer_jan1904todec1906\hsn\hope_school_notes_october_18_1906_p8_hp.pdf"&gt;School Notes&lt;/a&gt;</v>
      </c>
    </row>
    <row r="2720" spans="1:17" x14ac:dyDescent="0.25">
      <c r="A2720" s="2">
        <v>5117</v>
      </c>
      <c r="B2720" s="4" t="s">
        <v>11297</v>
      </c>
      <c r="C2720" s="4" t="s">
        <v>11617</v>
      </c>
      <c r="D2720" s="52">
        <v>2483</v>
      </c>
      <c r="E2720" s="5" t="s">
        <v>11770</v>
      </c>
      <c r="F2720" s="5">
        <v>1</v>
      </c>
      <c r="G2720" s="5">
        <v>8</v>
      </c>
      <c r="H2720" s="5">
        <v>910</v>
      </c>
      <c r="I2720" t="s">
        <v>24307</v>
      </c>
      <c r="J2720" s="46" t="s">
        <v>33090</v>
      </c>
      <c r="K2720" s="56"/>
      <c r="L2720" s="56"/>
      <c r="M2720" s="56">
        <f t="shared" si="268"/>
        <v>1906</v>
      </c>
      <c r="N2720" s="56"/>
      <c r="O2720" s="56">
        <f t="shared" si="269"/>
        <v>10</v>
      </c>
      <c r="P2720" s="56">
        <f t="shared" si="270"/>
        <v>18</v>
      </c>
      <c r="Q2720" s="2" t="str">
        <f t="shared" si="267"/>
        <v>&lt;a href="set03\cg\cg_january_5,_1906_-_december_26,_1907\miscellaneous\merry,_john_j_wife_believes_he_was_murdered_pt_1_october_18,_1906_p1_cg.pdf"&gt;Wife believes he was murdered pt 1&lt;/a&gt;</v>
      </c>
    </row>
    <row r="2721" spans="1:17" x14ac:dyDescent="0.25">
      <c r="A2721" s="2">
        <v>5118</v>
      </c>
      <c r="B2721" s="4" t="s">
        <v>11297</v>
      </c>
      <c r="C2721" s="4" t="s">
        <v>11618</v>
      </c>
      <c r="D2721" s="52">
        <v>2483</v>
      </c>
      <c r="E2721" s="5" t="s">
        <v>11770</v>
      </c>
      <c r="F2721" s="5">
        <v>1</v>
      </c>
      <c r="G2721" s="5">
        <v>8</v>
      </c>
      <c r="H2721" s="5">
        <v>911</v>
      </c>
      <c r="I2721" t="s">
        <v>24308</v>
      </c>
      <c r="J2721" s="46" t="s">
        <v>33090</v>
      </c>
      <c r="K2721" s="56"/>
      <c r="L2721" s="56"/>
      <c r="M2721" s="56">
        <f t="shared" si="268"/>
        <v>1906</v>
      </c>
      <c r="N2721" s="56"/>
      <c r="O2721" s="56">
        <f t="shared" si="269"/>
        <v>10</v>
      </c>
      <c r="P2721" s="56">
        <f t="shared" si="270"/>
        <v>18</v>
      </c>
      <c r="Q2721" s="2" t="str">
        <f t="shared" si="267"/>
        <v>&lt;a href="set03\cg\cg_january_5,_1906_-_december_26,_1907\miscellaneous\merry,_john_j_wife_believes_he_was_murdered_pt_2_october_18,_1906_p1_cg.pdf"&gt;Wife believes he was murdered pt 2&lt;/a&gt;</v>
      </c>
    </row>
    <row r="2722" spans="1:17" x14ac:dyDescent="0.25">
      <c r="A2722" s="2">
        <v>5537</v>
      </c>
      <c r="B2722" s="4" t="s">
        <v>11651</v>
      </c>
      <c r="C2722" s="4" t="s">
        <v>11652</v>
      </c>
      <c r="D2722" s="52">
        <v>2483</v>
      </c>
      <c r="E2722" s="5" t="s">
        <v>11770</v>
      </c>
      <c r="F2722" s="5">
        <v>1</v>
      </c>
      <c r="G2722" s="5">
        <v>8</v>
      </c>
      <c r="H2722" s="5">
        <v>935</v>
      </c>
      <c r="I2722" t="s">
        <v>24334</v>
      </c>
      <c r="J2722" s="46" t="s">
        <v>33090</v>
      </c>
      <c r="K2722" s="56"/>
      <c r="L2722" s="56"/>
      <c r="M2722" s="56">
        <f t="shared" si="268"/>
        <v>1906</v>
      </c>
      <c r="N2722" s="56"/>
      <c r="O2722" s="56">
        <f t="shared" si="269"/>
        <v>10</v>
      </c>
      <c r="P2722" s="56">
        <f t="shared" si="270"/>
        <v>18</v>
      </c>
      <c r="Q2722" s="2" t="str">
        <f t="shared" si="267"/>
        <v>&lt;a href="set03\cg\cg_january_5,_1906_-_december_26,_1907\miscellaneous\northwest_telephone_extension_update_october_18,_1906_p1_cg.pdf"&gt;Extension update&lt;/a&gt;</v>
      </c>
    </row>
    <row r="2723" spans="1:17" x14ac:dyDescent="0.25">
      <c r="A2723" s="2">
        <v>6134</v>
      </c>
      <c r="B2723" s="4" t="s">
        <v>8932</v>
      </c>
      <c r="C2723" s="4" t="s">
        <v>11680</v>
      </c>
      <c r="D2723" s="52">
        <v>2483</v>
      </c>
      <c r="E2723" s="5" t="s">
        <v>11770</v>
      </c>
      <c r="F2723" s="5">
        <v>5</v>
      </c>
      <c r="G2723" s="5">
        <v>8</v>
      </c>
      <c r="H2723" s="5">
        <v>959</v>
      </c>
      <c r="I2723" t="s">
        <v>24356</v>
      </c>
      <c r="J2723" s="46" t="s">
        <v>33090</v>
      </c>
      <c r="K2723" s="56"/>
      <c r="L2723" s="56"/>
      <c r="M2723" s="56">
        <f t="shared" si="268"/>
        <v>1906</v>
      </c>
      <c r="N2723" s="56"/>
      <c r="O2723" s="56">
        <f t="shared" si="269"/>
        <v>10</v>
      </c>
      <c r="P2723" s="56">
        <f t="shared" si="270"/>
        <v>18</v>
      </c>
      <c r="Q2723" s="2" t="str">
        <f t="shared" si="267"/>
        <v>&lt;a href="set03\cg\cg_january_5,_1906_-_december_26,_1907\miscellaneous\reid,_john_h_moves_to_harpers_ferry_october_18,_1906_p5_cg.pdf"&gt;Moves to Harpers Ferry&lt;/a&gt;</v>
      </c>
    </row>
    <row r="2724" spans="1:17" x14ac:dyDescent="0.25">
      <c r="A2724" s="2">
        <v>7082</v>
      </c>
      <c r="B2724" s="4" t="s">
        <v>2353</v>
      </c>
      <c r="C2724" s="4" t="s">
        <v>2752</v>
      </c>
      <c r="D2724" s="52">
        <v>2483</v>
      </c>
      <c r="E2724" s="5" t="s">
        <v>1756</v>
      </c>
      <c r="F2724" s="5">
        <v>7</v>
      </c>
      <c r="G2724" s="5">
        <v>27</v>
      </c>
      <c r="H2724" s="5">
        <v>6200</v>
      </c>
      <c r="I2724" s="99" t="s">
        <v>32709</v>
      </c>
      <c r="J2724" s="46" t="s">
        <v>32718</v>
      </c>
      <c r="K2724" s="56"/>
      <c r="L2724" s="56"/>
      <c r="M2724" s="56">
        <f t="shared" si="268"/>
        <v>1906</v>
      </c>
      <c r="N2724" s="56"/>
      <c r="O2724" s="56">
        <f t="shared" si="269"/>
        <v>10</v>
      </c>
      <c r="P2724" s="56">
        <f t="shared" si="270"/>
        <v>18</v>
      </c>
      <c r="Q2724" s="2" t="str">
        <f t="shared" si="267"/>
        <v>&lt;a href="set01\hope_pioneer_jan1904todec1906\misc\twenty_years_ago_october_18_1906_p7_hp.pdf"&gt;Twenty Years Ago&lt;/a&gt;</v>
      </c>
    </row>
    <row r="2725" spans="1:17" x14ac:dyDescent="0.25">
      <c r="A2725" s="2">
        <v>7266</v>
      </c>
      <c r="B2725" s="4" t="s">
        <v>11716</v>
      </c>
      <c r="C2725" s="4" t="s">
        <v>11650</v>
      </c>
      <c r="D2725" s="52">
        <v>2483</v>
      </c>
      <c r="E2725" s="5" t="s">
        <v>11770</v>
      </c>
      <c r="F2725" s="5">
        <v>5</v>
      </c>
      <c r="G2725" s="5">
        <v>8</v>
      </c>
      <c r="H2725" s="5">
        <v>983</v>
      </c>
      <c r="I2725" t="s">
        <v>24380</v>
      </c>
      <c r="J2725" s="46" t="s">
        <v>33090</v>
      </c>
      <c r="K2725" s="56"/>
      <c r="L2725" s="56"/>
      <c r="M2725" s="56">
        <f t="shared" si="268"/>
        <v>1906</v>
      </c>
      <c r="N2725" s="56"/>
      <c r="O2725" s="56">
        <f t="shared" si="269"/>
        <v>10</v>
      </c>
      <c r="P2725" s="56">
        <f t="shared" si="270"/>
        <v>18</v>
      </c>
      <c r="Q2725" s="2" t="str">
        <f t="shared" si="267"/>
        <v>&lt;a href="set03\cg\cg_january_5,_1906_-_december_26,_1907\miscellaneous\swanson,_oden_loses_barn_october_18,_1906_p5_cg.pdf"&gt;Loses barn to lightning&lt;/a&gt;</v>
      </c>
    </row>
    <row r="2726" spans="1:17" x14ac:dyDescent="0.25">
      <c r="A2726" s="2">
        <v>7389</v>
      </c>
      <c r="B2726" s="4" t="s">
        <v>11733</v>
      </c>
      <c r="C2726" s="4" t="s">
        <v>11736</v>
      </c>
      <c r="D2726" s="52">
        <v>2483</v>
      </c>
      <c r="E2726" s="5" t="s">
        <v>11770</v>
      </c>
      <c r="F2726" s="5">
        <v>5</v>
      </c>
      <c r="G2726" s="5">
        <v>8</v>
      </c>
      <c r="H2726" s="5">
        <v>997</v>
      </c>
      <c r="I2726" t="s">
        <v>24395</v>
      </c>
      <c r="J2726" s="46" t="s">
        <v>33090</v>
      </c>
      <c r="K2726" s="56"/>
      <c r="L2726" s="56"/>
      <c r="M2726" s="56">
        <f t="shared" si="268"/>
        <v>1906</v>
      </c>
      <c r="N2726" s="56"/>
      <c r="O2726" s="56">
        <f t="shared" si="269"/>
        <v>10</v>
      </c>
      <c r="P2726" s="56">
        <f t="shared" si="270"/>
        <v>18</v>
      </c>
      <c r="Q2726" s="2" t="str">
        <f t="shared" si="267"/>
        <v>&lt;a href="set03\cg\cg_january_5,_1906_-_december_26,_1907\miscellaneous\thiering,_joe_runaway_repairs_october_18,_1906_p5_cg.pdf"&gt;Runaway repairs&lt;/a&gt;</v>
      </c>
    </row>
    <row r="2727" spans="1:17" x14ac:dyDescent="0.25">
      <c r="A2727" s="2">
        <v>2470</v>
      </c>
      <c r="B2727" s="4" t="s">
        <v>11537</v>
      </c>
      <c r="C2727" s="4" t="s">
        <v>11538</v>
      </c>
      <c r="D2727" s="52">
        <v>2490</v>
      </c>
      <c r="E2727" s="5" t="s">
        <v>11770</v>
      </c>
      <c r="F2727" s="5">
        <v>4</v>
      </c>
      <c r="G2727" s="5">
        <v>8</v>
      </c>
      <c r="H2727" s="5">
        <v>822</v>
      </c>
      <c r="I2727" t="s">
        <v>24253</v>
      </c>
      <c r="J2727" s="46" t="s">
        <v>33090</v>
      </c>
      <c r="K2727" s="56"/>
      <c r="L2727" s="56"/>
      <c r="M2727" s="56">
        <f t="shared" si="268"/>
        <v>1906</v>
      </c>
      <c r="N2727" s="56"/>
      <c r="O2727" s="56">
        <f t="shared" si="269"/>
        <v>10</v>
      </c>
      <c r="P2727" s="56">
        <f t="shared" si="270"/>
        <v>25</v>
      </c>
      <c r="Q2727" s="2" t="str">
        <f t="shared" si="267"/>
        <v>&lt;a href="set03\cg\cg_january_5,_1906_-_december_26,_1907\miscellaneous\gullivan,_mr_bold_burglary_october_25,_1906_p4_cg.pdf"&gt;Bold Burglary&lt;/a&gt;</v>
      </c>
    </row>
    <row r="2728" spans="1:17" x14ac:dyDescent="0.25">
      <c r="A2728" s="2">
        <v>2525</v>
      </c>
      <c r="B2728" s="4" t="s">
        <v>11542</v>
      </c>
      <c r="C2728" s="4" t="s">
        <v>11544</v>
      </c>
      <c r="D2728" s="52">
        <v>2490</v>
      </c>
      <c r="E2728" s="5" t="s">
        <v>11770</v>
      </c>
      <c r="F2728" s="5">
        <v>5</v>
      </c>
      <c r="G2728" s="5">
        <v>8</v>
      </c>
      <c r="H2728" s="5">
        <v>827</v>
      </c>
      <c r="I2728" t="s">
        <v>24258</v>
      </c>
      <c r="J2728" s="46" t="s">
        <v>33090</v>
      </c>
      <c r="K2728" s="56"/>
      <c r="L2728" s="56"/>
      <c r="M2728" s="56">
        <f t="shared" si="268"/>
        <v>1906</v>
      </c>
      <c r="N2728" s="56"/>
      <c r="O2728" s="56">
        <f t="shared" si="269"/>
        <v>10</v>
      </c>
      <c r="P2728" s="56">
        <f t="shared" si="270"/>
        <v>25</v>
      </c>
      <c r="Q2728" s="2" t="str">
        <f t="shared" si="267"/>
        <v>&lt;a href="set03\cg\cg_january_5,_1906_-_december_26,_1907\miscellaneous\haas,_peter_leave_to_live_in_visalia,_ca_october_25,_1906_p5_cg.pdf"&gt;Leave to live in Visalia, CA&lt;/a&gt;</v>
      </c>
    </row>
    <row r="2729" spans="1:17" x14ac:dyDescent="0.25">
      <c r="A2729" s="2">
        <v>3018</v>
      </c>
      <c r="B2729" s="4" t="s">
        <v>11559</v>
      </c>
      <c r="C2729" s="4" t="s">
        <v>11560</v>
      </c>
      <c r="D2729" s="52">
        <v>2490</v>
      </c>
      <c r="E2729" s="5" t="s">
        <v>11770</v>
      </c>
      <c r="F2729" s="5">
        <v>7</v>
      </c>
      <c r="G2729" s="5">
        <v>8</v>
      </c>
      <c r="H2729" s="5">
        <v>837</v>
      </c>
      <c r="I2729" t="s">
        <v>24268</v>
      </c>
      <c r="J2729" s="46" t="s">
        <v>33090</v>
      </c>
      <c r="K2729" s="56"/>
      <c r="L2729" s="56"/>
      <c r="M2729" s="56">
        <f t="shared" si="268"/>
        <v>1906</v>
      </c>
      <c r="N2729" s="56"/>
      <c r="O2729" s="56">
        <f t="shared" si="269"/>
        <v>10</v>
      </c>
      <c r="P2729" s="56">
        <f t="shared" si="270"/>
        <v>25</v>
      </c>
      <c r="Q2729" s="2" t="str">
        <f t="shared" si="267"/>
        <v>&lt;a href="set03\cg\cg_january_5,_1906_-_december_26,_1907\miscellaneous\hoffman,_john_s_appointed_mail_carrier_october_25,_1906_p7_cg.pdf"&gt;Appointed mail carrier&lt;/a&gt;</v>
      </c>
    </row>
    <row r="2730" spans="1:17" x14ac:dyDescent="0.25">
      <c r="A2730" s="2">
        <v>3691</v>
      </c>
      <c r="B2730" s="4" t="s">
        <v>1761</v>
      </c>
      <c r="C2730" s="4" t="s">
        <v>10203</v>
      </c>
      <c r="D2730" s="98">
        <v>2490</v>
      </c>
      <c r="E2730" s="5" t="s">
        <v>1756</v>
      </c>
      <c r="F2730" s="5"/>
      <c r="G2730" s="5">
        <v>27.1</v>
      </c>
      <c r="H2730" s="5"/>
      <c r="I2730" t="s">
        <v>32813</v>
      </c>
      <c r="J2730" s="46" t="s">
        <v>33113</v>
      </c>
      <c r="M2730" s="56">
        <f t="shared" si="268"/>
        <v>1906</v>
      </c>
      <c r="N2730" s="56"/>
      <c r="O2730" s="56">
        <f t="shared" si="269"/>
        <v>10</v>
      </c>
      <c r="P2730" s="56">
        <f t="shared" si="270"/>
        <v>25</v>
      </c>
      <c r="Q2730" s="2" t="str">
        <f t="shared" si="267"/>
        <v>&lt;a href="set01\hope_pioneer_jan1904todec1906\hsn\hope_school_notes_october_25_1906_p_hp.pdf"&gt;School Notes&lt;/a&gt;</v>
      </c>
    </row>
    <row r="2731" spans="1:17" x14ac:dyDescent="0.25">
      <c r="A2731" s="2">
        <v>4227</v>
      </c>
      <c r="B2731" s="4" t="s">
        <v>11581</v>
      </c>
      <c r="C2731" s="4" t="s">
        <v>11583</v>
      </c>
      <c r="D2731" s="52">
        <v>2490</v>
      </c>
      <c r="E2731" s="5" t="s">
        <v>11770</v>
      </c>
      <c r="F2731" s="5">
        <v>4</v>
      </c>
      <c r="G2731" s="5">
        <v>8</v>
      </c>
      <c r="H2731" s="5">
        <v>853</v>
      </c>
      <c r="I2731" t="s">
        <v>24284</v>
      </c>
      <c r="J2731" s="46" t="s">
        <v>33090</v>
      </c>
      <c r="K2731" s="56"/>
      <c r="L2731" s="56"/>
      <c r="M2731" s="56">
        <f t="shared" si="268"/>
        <v>1906</v>
      </c>
      <c r="N2731" s="56"/>
      <c r="O2731" s="56">
        <f t="shared" si="269"/>
        <v>10</v>
      </c>
      <c r="P2731" s="56">
        <f t="shared" si="270"/>
        <v>25</v>
      </c>
      <c r="Q2731" s="2" t="str">
        <f t="shared" si="267"/>
        <v>&lt;a href="set03\cg\cg_january_5,_1906_-_december_26,_1907\miscellaneous\kensal_german_lutheran_church_dedicated_october_25,_1906_p4_cg.pdf"&gt;German Lutheran Church Dedicated&lt;/a&gt;</v>
      </c>
    </row>
    <row r="2732" spans="1:17" x14ac:dyDescent="0.25">
      <c r="A2732" s="2">
        <v>5295</v>
      </c>
      <c r="B2732" s="4" t="s">
        <v>8884</v>
      </c>
      <c r="C2732" s="4" t="s">
        <v>11538</v>
      </c>
      <c r="D2732" s="52">
        <v>2490</v>
      </c>
      <c r="E2732" s="5" t="s">
        <v>11770</v>
      </c>
      <c r="F2732" s="5">
        <v>4</v>
      </c>
      <c r="G2732" s="5">
        <v>8</v>
      </c>
      <c r="H2732" s="5">
        <v>919</v>
      </c>
      <c r="I2732" t="s">
        <v>24316</v>
      </c>
      <c r="J2732" s="46" t="s">
        <v>33090</v>
      </c>
      <c r="K2732" s="56"/>
      <c r="L2732" s="56"/>
      <c r="M2732" s="56">
        <f t="shared" si="268"/>
        <v>1906</v>
      </c>
      <c r="N2732" s="56"/>
      <c r="O2732" s="56">
        <f t="shared" si="269"/>
        <v>10</v>
      </c>
      <c r="P2732" s="56">
        <f t="shared" si="270"/>
        <v>25</v>
      </c>
      <c r="Q2732" s="2" t="str">
        <f t="shared" si="267"/>
        <v>&lt;a href="set03\cg\cg_january_5,_1906_-_december_26,_1907\miscellaneous\murphy,_h_j_bold_burglary_october_25,_1906_p4_cg.pdf"&gt;Bold Burglary&lt;/a&gt;</v>
      </c>
    </row>
    <row r="2733" spans="1:17" x14ac:dyDescent="0.25">
      <c r="A2733" s="2">
        <v>5439</v>
      </c>
      <c r="B2733" s="62" t="s">
        <v>11643</v>
      </c>
      <c r="C2733" s="62" t="s">
        <v>11538</v>
      </c>
      <c r="D2733" s="43">
        <v>2490</v>
      </c>
      <c r="E2733" s="40" t="s">
        <v>11770</v>
      </c>
      <c r="F2733" s="40">
        <v>4</v>
      </c>
      <c r="G2733" s="40">
        <v>7</v>
      </c>
      <c r="H2733" s="40">
        <v>612</v>
      </c>
      <c r="I2733" s="64" t="s">
        <v>24329</v>
      </c>
      <c r="J2733" s="46" t="s">
        <v>33089</v>
      </c>
      <c r="K2733" s="56"/>
      <c r="L2733" s="56"/>
      <c r="M2733" s="56">
        <f t="shared" si="268"/>
        <v>1906</v>
      </c>
      <c r="N2733" s="56"/>
      <c r="O2733" s="56">
        <f t="shared" si="269"/>
        <v>10</v>
      </c>
      <c r="P2733" s="56">
        <f t="shared" si="270"/>
        <v>25</v>
      </c>
      <c r="Q2733" s="2" t="str">
        <f t="shared" si="267"/>
        <v>&lt;a href="set03\cg\cg_march_9,_1901_-_december_29,_1905\miscellaneous\nichols,_loran_bold_burglary_october_25,_1906_p4_cg.pdf"&gt;Bold Burglary&lt;/a&gt;</v>
      </c>
    </row>
    <row r="2734" spans="1:17" x14ac:dyDescent="0.25">
      <c r="A2734" s="2">
        <v>5475</v>
      </c>
      <c r="B2734" s="4" t="s">
        <v>11645</v>
      </c>
      <c r="C2734" s="4" t="s">
        <v>11646</v>
      </c>
      <c r="D2734" s="52">
        <v>2490</v>
      </c>
      <c r="E2734" s="5" t="s">
        <v>11770</v>
      </c>
      <c r="F2734" s="5">
        <v>4</v>
      </c>
      <c r="G2734" s="5">
        <v>8</v>
      </c>
      <c r="H2734" s="5">
        <v>932</v>
      </c>
      <c r="I2734" t="s">
        <v>24331</v>
      </c>
      <c r="J2734" s="46" t="s">
        <v>33090</v>
      </c>
      <c r="K2734" s="56"/>
      <c r="L2734" s="56"/>
      <c r="M2734" s="56">
        <f t="shared" si="268"/>
        <v>1906</v>
      </c>
      <c r="N2734" s="56"/>
      <c r="O2734" s="56">
        <f t="shared" si="269"/>
        <v>10</v>
      </c>
      <c r="P2734" s="56">
        <f t="shared" si="270"/>
        <v>25</v>
      </c>
      <c r="Q2734" s="2" t="str">
        <f t="shared" si="267"/>
        <v>&lt;a href="set03\cg\cg_january_5,_1906_-_december_26,_1907\miscellaneous\nogosek,_joe_county_commissioner_candidate_october_25,_1906_p4_cg.pdf"&gt;County Commissioner Candidate&lt;/a&gt;</v>
      </c>
    </row>
    <row r="2735" spans="1:17" x14ac:dyDescent="0.25">
      <c r="A2735" s="2">
        <v>5762</v>
      </c>
      <c r="B2735" s="4" t="s">
        <v>11660</v>
      </c>
      <c r="C2735" s="4" t="s">
        <v>11661</v>
      </c>
      <c r="D2735" s="12">
        <v>2490</v>
      </c>
      <c r="E2735" s="5" t="s">
        <v>11770</v>
      </c>
      <c r="F2735" s="5">
        <v>5</v>
      </c>
      <c r="G2735" s="5">
        <v>8</v>
      </c>
      <c r="H2735" s="5"/>
      <c r="I2735" t="s">
        <v>24342</v>
      </c>
      <c r="J2735" s="46" t="s">
        <v>33090</v>
      </c>
      <c r="K2735" s="56"/>
      <c r="L2735" s="56"/>
      <c r="M2735" s="56">
        <f t="shared" si="268"/>
        <v>1906</v>
      </c>
      <c r="N2735" s="56"/>
      <c r="O2735" s="56">
        <f t="shared" si="269"/>
        <v>10</v>
      </c>
      <c r="P2735" s="56">
        <f t="shared" si="270"/>
        <v>25</v>
      </c>
      <c r="Q2735" s="2" t="str">
        <f t="shared" si="267"/>
        <v>&lt;a href="set03\cg\cg_january_5,_1906_-_december_26,_1907\miscellaneous\parker,_arthur_arrives_as_barber;_plays_clarinet_october_25,_1906_p5_cg.pdf"&gt;Arrives as barber; plays clarinet&lt;/a&gt;</v>
      </c>
    </row>
    <row r="2736" spans="1:17" x14ac:dyDescent="0.25">
      <c r="A2736" s="2">
        <v>6132</v>
      </c>
      <c r="B2736" s="4" t="s">
        <v>8932</v>
      </c>
      <c r="C2736" s="4" t="s">
        <v>11679</v>
      </c>
      <c r="D2736" s="52">
        <v>2490</v>
      </c>
      <c r="E2736" s="5" t="s">
        <v>11770</v>
      </c>
      <c r="F2736" s="5">
        <v>5</v>
      </c>
      <c r="G2736" s="5">
        <v>8</v>
      </c>
      <c r="H2736" s="5">
        <v>961</v>
      </c>
      <c r="I2736" t="s">
        <v>24355</v>
      </c>
      <c r="J2736" s="46" t="s">
        <v>33090</v>
      </c>
      <c r="K2736" s="56"/>
      <c r="L2736" s="56"/>
      <c r="M2736" s="56">
        <f t="shared" si="268"/>
        <v>1906</v>
      </c>
      <c r="N2736" s="56"/>
      <c r="O2736" s="56">
        <f t="shared" si="269"/>
        <v>10</v>
      </c>
      <c r="P2736" s="56">
        <f t="shared" si="270"/>
        <v>25</v>
      </c>
      <c r="Q2736" s="2" t="str">
        <f t="shared" si="267"/>
        <v>&lt;a href="set03\cg\cg_january_5,_1906_-_december_26,_1907\miscellaneous\reid,_john_h_delayed_by_defective_rr_car_october_25,_1906_p5_cg.pdf"&gt;Delayed by defective RR car&lt;/a&gt;</v>
      </c>
    </row>
    <row r="2737" spans="1:17" x14ac:dyDescent="0.25">
      <c r="A2737" s="2">
        <v>6392</v>
      </c>
      <c r="B2737" s="4" t="s">
        <v>11691</v>
      </c>
      <c r="C2737" s="4" t="s">
        <v>11692</v>
      </c>
      <c r="D2737" s="52">
        <v>2490</v>
      </c>
      <c r="E2737" s="5" t="s">
        <v>11770</v>
      </c>
      <c r="F2737" s="5">
        <v>1</v>
      </c>
      <c r="G2737" s="5">
        <v>8</v>
      </c>
      <c r="H2737" s="5">
        <v>968</v>
      </c>
      <c r="I2737" t="s">
        <v>24365</v>
      </c>
      <c r="J2737" s="46" t="s">
        <v>33090</v>
      </c>
      <c r="K2737" s="56"/>
      <c r="L2737" s="56"/>
      <c r="M2737" s="56">
        <f t="shared" si="268"/>
        <v>1906</v>
      </c>
      <c r="N2737" s="56"/>
      <c r="O2737" s="56">
        <f t="shared" si="269"/>
        <v>10</v>
      </c>
      <c r="P2737" s="56">
        <f t="shared" si="270"/>
        <v>25</v>
      </c>
      <c r="Q2737" s="2" t="str">
        <f t="shared" si="267"/>
        <v>&lt;a href="set03\cg\cg_january_5,_1906_-_december_26,_1907\miscellaneous\sanford,_hon_a_c_writes_of_trip_to_id_+_mt_october_25,_1906_p1_cg.pdf"&gt;Writes of Trip to ID and MT &lt;/a&gt;</v>
      </c>
    </row>
    <row r="2738" spans="1:17" x14ac:dyDescent="0.25">
      <c r="A2738" s="2">
        <v>7299</v>
      </c>
      <c r="B2738" s="4" t="s">
        <v>4906</v>
      </c>
      <c r="C2738" s="4" t="s">
        <v>11538</v>
      </c>
      <c r="D2738" s="52">
        <v>2490</v>
      </c>
      <c r="E2738" s="5" t="s">
        <v>11770</v>
      </c>
      <c r="F2738" s="5">
        <v>4</v>
      </c>
      <c r="G2738" s="5">
        <v>8</v>
      </c>
      <c r="H2738" s="5">
        <v>990</v>
      </c>
      <c r="I2738" t="s">
        <v>24388</v>
      </c>
      <c r="J2738" s="46" t="s">
        <v>33090</v>
      </c>
      <c r="K2738" s="56"/>
      <c r="L2738" s="56"/>
      <c r="M2738" s="56">
        <f t="shared" si="268"/>
        <v>1906</v>
      </c>
      <c r="N2738" s="56"/>
      <c r="O2738" s="56">
        <f t="shared" si="269"/>
        <v>10</v>
      </c>
      <c r="P2738" s="56">
        <f t="shared" si="270"/>
        <v>25</v>
      </c>
      <c r="Q2738" s="2" t="str">
        <f t="shared" si="267"/>
        <v>&lt;a href="set03\cg\cg_january_5,_1906_-_december_26,_1907\miscellaneous\syvertson,_john_bold_burglary_october_25,_1906_p4_cg.pdf"&gt;Bold Burglary&lt;/a&gt;</v>
      </c>
    </row>
    <row r="2739" spans="1:17" x14ac:dyDescent="0.25">
      <c r="A2739" s="2">
        <v>8127</v>
      </c>
      <c r="B2739" s="4" t="s">
        <v>11758</v>
      </c>
      <c r="C2739" s="4" t="s">
        <v>11760</v>
      </c>
      <c r="D2739" s="52">
        <v>2490</v>
      </c>
      <c r="E2739" s="5" t="s">
        <v>11770</v>
      </c>
      <c r="F2739" s="5">
        <v>7</v>
      </c>
      <c r="G2739" s="5">
        <v>8</v>
      </c>
      <c r="H2739" s="5">
        <v>1013</v>
      </c>
      <c r="I2739" t="s">
        <v>24412</v>
      </c>
      <c r="J2739" s="46" t="s">
        <v>33090</v>
      </c>
      <c r="K2739" s="56"/>
      <c r="L2739" s="56"/>
      <c r="M2739" s="56">
        <f t="shared" si="268"/>
        <v>1906</v>
      </c>
      <c r="N2739" s="56"/>
      <c r="O2739" s="56">
        <f t="shared" si="269"/>
        <v>10</v>
      </c>
      <c r="P2739" s="56">
        <f t="shared" si="270"/>
        <v>25</v>
      </c>
      <c r="Q2739" s="2" t="str">
        <f t="shared" si="267"/>
        <v>&lt;a href="set03\cg\cg_january_5,_1906_-_december_26,_1907\miscellaneous\wells,_gaylord_n_resigns_as_mail_carrier_october_25,_1906_p7_cg.pdf"&gt;Resigns as mail carrier&lt;/a&gt;</v>
      </c>
    </row>
    <row r="2740" spans="1:17" x14ac:dyDescent="0.25">
      <c r="A2740" s="2">
        <v>8193</v>
      </c>
      <c r="B2740" s="4" t="s">
        <v>11765</v>
      </c>
      <c r="C2740" s="4" t="s">
        <v>11538</v>
      </c>
      <c r="D2740" s="52">
        <v>2490</v>
      </c>
      <c r="E2740" s="5" t="s">
        <v>11770</v>
      </c>
      <c r="F2740" s="5">
        <v>4</v>
      </c>
      <c r="G2740" s="5">
        <v>8</v>
      </c>
      <c r="H2740" s="5">
        <v>1017</v>
      </c>
      <c r="I2740" t="s">
        <v>24416</v>
      </c>
      <c r="J2740" s="46" t="s">
        <v>33090</v>
      </c>
      <c r="K2740" s="56"/>
      <c r="L2740" s="56"/>
      <c r="M2740" s="56">
        <f t="shared" si="268"/>
        <v>1906</v>
      </c>
      <c r="N2740" s="56"/>
      <c r="O2740" s="56">
        <f t="shared" si="269"/>
        <v>10</v>
      </c>
      <c r="P2740" s="56">
        <f t="shared" si="270"/>
        <v>25</v>
      </c>
      <c r="Q2740" s="2" t="str">
        <f t="shared" si="267"/>
        <v>&lt;a href="set03\cg\cg_january_5,_1906_-_december_26,_1907\miscellaneous\whitford,_william_bold_burglary_october_25,_1906_p4_cg.pdf"&gt;Bold Burglary&lt;/a&gt;</v>
      </c>
    </row>
    <row r="2741" spans="1:17" x14ac:dyDescent="0.25">
      <c r="A2741" s="2">
        <v>8300</v>
      </c>
      <c r="B2741" s="4" t="s">
        <v>186</v>
      </c>
      <c r="C2741" s="4" t="s">
        <v>3458</v>
      </c>
      <c r="D2741" s="52">
        <v>2490</v>
      </c>
      <c r="E2741" s="5" t="s">
        <v>11770</v>
      </c>
      <c r="F2741" s="5">
        <v>4</v>
      </c>
      <c r="G2741" s="5">
        <v>8</v>
      </c>
      <c r="H2741" s="5">
        <v>1050</v>
      </c>
      <c r="I2741" t="s">
        <v>24492</v>
      </c>
      <c r="J2741" s="46" t="s">
        <v>33090</v>
      </c>
      <c r="K2741" s="56"/>
      <c r="L2741" s="56"/>
      <c r="M2741" s="56">
        <f t="shared" si="268"/>
        <v>1906</v>
      </c>
      <c r="N2741" s="56"/>
      <c r="O2741" s="56">
        <f t="shared" si="269"/>
        <v>10</v>
      </c>
      <c r="P2741" s="56">
        <f t="shared" si="270"/>
        <v>25</v>
      </c>
      <c r="Q2741" s="2" t="str">
        <f t="shared" si="267"/>
        <v>&lt;a href="set03\cg\cg_january_5,_1906_-_december_26,_1907\miscellaneous\wimbledon_items_october_25,_1906_p4_cg.pdf"&gt;Items&lt;/a&gt;</v>
      </c>
    </row>
    <row r="2742" spans="1:17" x14ac:dyDescent="0.25">
      <c r="A2742" s="2">
        <v>1455</v>
      </c>
      <c r="B2742" s="4" t="s">
        <v>11502</v>
      </c>
      <c r="C2742" s="4" t="s">
        <v>11503</v>
      </c>
      <c r="D2742" s="52">
        <v>2497</v>
      </c>
      <c r="E2742" s="5" t="s">
        <v>11770</v>
      </c>
      <c r="F2742" s="5">
        <v>7</v>
      </c>
      <c r="G2742" s="5">
        <v>8</v>
      </c>
      <c r="H2742" s="5">
        <v>793</v>
      </c>
      <c r="I2742" t="s">
        <v>24232</v>
      </c>
      <c r="J2742" s="46" t="s">
        <v>33090</v>
      </c>
      <c r="K2742" s="56"/>
      <c r="L2742" s="56"/>
      <c r="M2742" s="56">
        <f t="shared" si="268"/>
        <v>1906</v>
      </c>
      <c r="N2742" s="56"/>
      <c r="O2742" s="56">
        <f t="shared" si="269"/>
        <v>11</v>
      </c>
      <c r="P2742" s="56">
        <f t="shared" si="270"/>
        <v>1</v>
      </c>
      <c r="Q2742" s="2" t="str">
        <f t="shared" si="267"/>
        <v>&lt;a href="set03\cg\cg_january_5,_1906_-_december_26,_1907\miscellaneous\danielson,_john_m_quarantined_scarlet_fever_november_1,_1906_p7_cg.pdf"&gt;Quarantined Scarlet Fever&lt;/a&gt;</v>
      </c>
    </row>
    <row r="2743" spans="1:17" x14ac:dyDescent="0.25">
      <c r="A2743" s="2">
        <v>2115</v>
      </c>
      <c r="B2743" s="4" t="s">
        <v>11535</v>
      </c>
      <c r="C2743" s="4" t="s">
        <v>11536</v>
      </c>
      <c r="D2743" s="52">
        <v>2497</v>
      </c>
      <c r="E2743" s="5" t="s">
        <v>11770</v>
      </c>
      <c r="F2743" s="5">
        <v>7</v>
      </c>
      <c r="G2743" s="5">
        <v>8</v>
      </c>
      <c r="H2743" s="5">
        <v>821</v>
      </c>
      <c r="I2743" t="s">
        <v>24252</v>
      </c>
      <c r="J2743" s="46" t="s">
        <v>33090</v>
      </c>
      <c r="K2743" s="56"/>
      <c r="L2743" s="56"/>
      <c r="M2743" s="56">
        <f t="shared" si="268"/>
        <v>1906</v>
      </c>
      <c r="N2743" s="56"/>
      <c r="O2743" s="56">
        <f t="shared" si="269"/>
        <v>11</v>
      </c>
      <c r="P2743" s="56">
        <f t="shared" si="270"/>
        <v>1</v>
      </c>
      <c r="Q2743" s="2" t="str">
        <f t="shared" si="267"/>
        <v>&lt;a href="set03\cg\cg_january_5,_1906_-_december_26,_1907\miscellaneous\gerhardt,_john_rents_butcher_shop_for_winter_november_1,_1906_p7_cg.pdf"&gt;Rents butcher shop for winter&lt;/a&gt;</v>
      </c>
    </row>
    <row r="2744" spans="1:17" x14ac:dyDescent="0.25">
      <c r="A2744" s="2">
        <v>2443</v>
      </c>
      <c r="B2744" s="4" t="s">
        <v>6898</v>
      </c>
      <c r="C2744" s="4" t="s">
        <v>6908</v>
      </c>
      <c r="D2744" s="12">
        <v>2497</v>
      </c>
      <c r="E2744" s="5" t="s">
        <v>13631</v>
      </c>
      <c r="F2744" s="5">
        <v>1</v>
      </c>
      <c r="G2744" s="5">
        <v>4</v>
      </c>
      <c r="H2744" s="5">
        <v>134</v>
      </c>
      <c r="I2744" s="47" t="s">
        <v>23541</v>
      </c>
      <c r="J2744" s="46" t="s">
        <v>33086</v>
      </c>
      <c r="K2744" s="56"/>
      <c r="L2744" s="56"/>
      <c r="M2744" s="56">
        <f t="shared" si="268"/>
        <v>1906</v>
      </c>
      <c r="N2744" s="56"/>
      <c r="O2744" s="56">
        <f t="shared" si="269"/>
        <v>11</v>
      </c>
      <c r="P2744" s="56">
        <f t="shared" si="270"/>
        <v>1</v>
      </c>
      <c r="Q2744" s="2" t="str">
        <f t="shared" si="267"/>
        <v>&lt;a href="set01\miscellaneous_articles\cooperstown_courier\1906-1907\telephone_exchange_of_cooperstown_is_sold_november_1,_1906_p1_cc.pdf"&gt;Exchange of Cooperstown is sold&lt;/a&gt;</v>
      </c>
    </row>
    <row r="2745" spans="1:17" x14ac:dyDescent="0.25">
      <c r="A2745" s="2">
        <v>2524</v>
      </c>
      <c r="B2745" s="4" t="s">
        <v>11542</v>
      </c>
      <c r="C2745" s="4" t="s">
        <v>11543</v>
      </c>
      <c r="D2745" s="52">
        <v>2497</v>
      </c>
      <c r="E2745" s="5" t="s">
        <v>11770</v>
      </c>
      <c r="F2745" s="5">
        <v>7</v>
      </c>
      <c r="G2745" s="5">
        <v>8</v>
      </c>
      <c r="H2745" s="5">
        <v>826</v>
      </c>
      <c r="I2745" t="s">
        <v>24257</v>
      </c>
      <c r="J2745" s="46" t="s">
        <v>33090</v>
      </c>
      <c r="K2745" s="56"/>
      <c r="L2745" s="56"/>
      <c r="M2745" s="56">
        <f t="shared" si="268"/>
        <v>1906</v>
      </c>
      <c r="N2745" s="56"/>
      <c r="O2745" s="56">
        <f t="shared" si="269"/>
        <v>11</v>
      </c>
      <c r="P2745" s="56">
        <f t="shared" si="270"/>
        <v>1</v>
      </c>
      <c r="Q2745" s="2" t="str">
        <f t="shared" si="267"/>
        <v>&lt;a href="set03\cg\cg_january_5,_1906_-_december_26,_1907\miscellaneous\haas,_peter_departed_for_visalia_ca_november_1,_1906_p7_cg.pdf"&gt;Departed for Visalia CA&lt;/a&gt;</v>
      </c>
    </row>
    <row r="2746" spans="1:17" x14ac:dyDescent="0.25">
      <c r="A2746" s="2">
        <v>2592</v>
      </c>
      <c r="B2746" s="4" t="s">
        <v>11550</v>
      </c>
      <c r="C2746" s="4" t="s">
        <v>11551</v>
      </c>
      <c r="D2746" s="52">
        <v>2497</v>
      </c>
      <c r="E2746" s="5" t="s">
        <v>11770</v>
      </c>
      <c r="F2746" s="5">
        <v>7</v>
      </c>
      <c r="G2746" s="5">
        <v>8</v>
      </c>
      <c r="H2746" s="5">
        <v>832</v>
      </c>
      <c r="I2746" t="s">
        <v>24263</v>
      </c>
      <c r="J2746" s="46" t="s">
        <v>33090</v>
      </c>
      <c r="K2746" s="56"/>
      <c r="L2746" s="56"/>
      <c r="M2746" s="56">
        <f t="shared" si="268"/>
        <v>1906</v>
      </c>
      <c r="N2746" s="56"/>
      <c r="O2746" s="56">
        <f t="shared" si="269"/>
        <v>11</v>
      </c>
      <c r="P2746" s="56">
        <f t="shared" si="270"/>
        <v>1</v>
      </c>
      <c r="Q2746" s="2" t="str">
        <f t="shared" si="267"/>
        <v>&lt;a href="set03\cg\cg_january_5,_1906_-_december_26,_1907\miscellaneous\hancock,_lem_to_kansas_city,_mo_november_1,_1906_p7_cg.pdf"&gt;To Kansas City MO&lt;/a&gt;</v>
      </c>
    </row>
    <row r="2747" spans="1:17" x14ac:dyDescent="0.25">
      <c r="A2747" s="2">
        <v>2801</v>
      </c>
      <c r="B2747" s="4" t="s">
        <v>11554</v>
      </c>
      <c r="C2747" s="4" t="s">
        <v>11555</v>
      </c>
      <c r="D2747" s="52">
        <v>2497</v>
      </c>
      <c r="E2747" s="5" t="s">
        <v>11770</v>
      </c>
      <c r="F2747" s="5">
        <v>7</v>
      </c>
      <c r="G2747" s="5">
        <v>8</v>
      </c>
      <c r="H2747" s="5">
        <v>834</v>
      </c>
      <c r="I2747" t="s">
        <v>24265</v>
      </c>
      <c r="J2747" s="46" t="s">
        <v>33090</v>
      </c>
      <c r="K2747" s="56"/>
      <c r="L2747" s="56"/>
      <c r="M2747" s="56">
        <f t="shared" si="268"/>
        <v>1906</v>
      </c>
      <c r="N2747" s="56"/>
      <c r="O2747" s="56">
        <f t="shared" si="269"/>
        <v>11</v>
      </c>
      <c r="P2747" s="56">
        <f t="shared" si="270"/>
        <v>1</v>
      </c>
      <c r="Q2747" s="2" t="str">
        <f t="shared" si="267"/>
        <v>&lt;a href="set03\cg\cg_january_5,_1906_-_december_26,_1907\miscellaneous\hanson,_peter_asst_butcher_november_1,_1906_p7_cg.pdf"&gt;Asst Butcher&lt;/a&gt;</v>
      </c>
    </row>
    <row r="2748" spans="1:17" x14ac:dyDescent="0.25">
      <c r="A2748" s="2">
        <v>3010</v>
      </c>
      <c r="B2748" s="4" t="s">
        <v>11557</v>
      </c>
      <c r="C2748" s="4" t="s">
        <v>11558</v>
      </c>
      <c r="D2748" s="52">
        <v>2497</v>
      </c>
      <c r="E2748" s="5" t="s">
        <v>11770</v>
      </c>
      <c r="F2748" s="5">
        <v>7</v>
      </c>
      <c r="G2748" s="5">
        <v>8</v>
      </c>
      <c r="H2748" s="5">
        <v>836</v>
      </c>
      <c r="I2748" t="s">
        <v>24267</v>
      </c>
      <c r="J2748" s="46" t="s">
        <v>33090</v>
      </c>
      <c r="K2748" s="56"/>
      <c r="L2748" s="56"/>
      <c r="M2748" s="56">
        <f t="shared" si="268"/>
        <v>1906</v>
      </c>
      <c r="N2748" s="56"/>
      <c r="O2748" s="56">
        <f t="shared" si="269"/>
        <v>11</v>
      </c>
      <c r="P2748" s="56">
        <f t="shared" si="270"/>
        <v>1</v>
      </c>
      <c r="Q2748" s="2" t="str">
        <f t="shared" si="267"/>
        <v>&lt;a href="set03\cg\cg_january_5,_1906_-_december_26,_1907\miscellaneous\hoffman,_a_a_rents_butcher_shop;_on_vacation_november_1,_1906_p7_cg.pdf"&gt;Rents Butcher shop; on vacation&lt;/a&gt;</v>
      </c>
    </row>
    <row r="2749" spans="1:17" x14ac:dyDescent="0.25">
      <c r="A2749" s="2">
        <v>3200</v>
      </c>
      <c r="B2749" s="4" t="s">
        <v>1700</v>
      </c>
      <c r="C2749" s="4" t="s">
        <v>2730</v>
      </c>
      <c r="D2749" s="52">
        <v>2497</v>
      </c>
      <c r="E2749" s="5" t="s">
        <v>1756</v>
      </c>
      <c r="F2749" s="5">
        <v>1</v>
      </c>
      <c r="G2749" s="5">
        <v>27</v>
      </c>
      <c r="H2749" s="5">
        <v>6141</v>
      </c>
      <c r="I2749" t="s">
        <v>32710</v>
      </c>
      <c r="J2749" s="46" t="s">
        <v>32718</v>
      </c>
      <c r="K2749" s="56"/>
      <c r="L2749" s="56"/>
      <c r="M2749" s="56">
        <f t="shared" si="268"/>
        <v>1906</v>
      </c>
      <c r="N2749" s="56"/>
      <c r="O2749" s="56">
        <f t="shared" si="269"/>
        <v>11</v>
      </c>
      <c r="P2749" s="56">
        <f t="shared" si="270"/>
        <v>1</v>
      </c>
      <c r="Q2749" s="2" t="str">
        <f t="shared" si="267"/>
        <v>&lt;a href="set01\hope_pioneer_jan1904todec1906\misc\post_office_-_rr3_initiates_november_1_1906_p1_hp.pdf"&gt;Post Office Rural Route 3 starts&lt;/a&gt;</v>
      </c>
    </row>
    <row r="2750" spans="1:17" x14ac:dyDescent="0.25">
      <c r="A2750" s="2">
        <v>3692</v>
      </c>
      <c r="B2750" s="4" t="s">
        <v>1761</v>
      </c>
      <c r="C2750" s="4" t="s">
        <v>10203</v>
      </c>
      <c r="D2750" s="98">
        <v>2497</v>
      </c>
      <c r="E2750" s="5" t="s">
        <v>1756</v>
      </c>
      <c r="F2750" s="5">
        <v>8</v>
      </c>
      <c r="G2750" s="5">
        <v>27.1</v>
      </c>
      <c r="H2750" s="5"/>
      <c r="I2750" t="s">
        <v>32793</v>
      </c>
      <c r="J2750" s="46" t="s">
        <v>33113</v>
      </c>
      <c r="M2750" s="56">
        <f t="shared" si="268"/>
        <v>1906</v>
      </c>
      <c r="N2750" s="56"/>
      <c r="O2750" s="56">
        <f t="shared" si="269"/>
        <v>11</v>
      </c>
      <c r="P2750" s="56">
        <f t="shared" si="270"/>
        <v>1</v>
      </c>
      <c r="Q2750" s="2" t="str">
        <f t="shared" si="267"/>
        <v>&lt;a href="set01\hope_pioneer_jan1904todec1906\hsn\hope_school_notes_november_1_1906_p8_hp.pdf"&gt;School Notes&lt;/a&gt;</v>
      </c>
    </row>
    <row r="2751" spans="1:17" x14ac:dyDescent="0.25">
      <c r="A2751" s="2">
        <v>6051</v>
      </c>
      <c r="B2751" s="4" t="s">
        <v>11671</v>
      </c>
      <c r="C2751" s="4" t="s">
        <v>11627</v>
      </c>
      <c r="D2751" s="52">
        <v>2497</v>
      </c>
      <c r="E2751" s="5" t="s">
        <v>11770</v>
      </c>
      <c r="F2751" s="5">
        <v>7</v>
      </c>
      <c r="G2751" s="5">
        <v>8</v>
      </c>
      <c r="H2751" s="5">
        <v>954</v>
      </c>
      <c r="I2751" s="99" t="s">
        <v>24350</v>
      </c>
      <c r="J2751" s="46" t="s">
        <v>33090</v>
      </c>
      <c r="K2751" s="56"/>
      <c r="L2751" s="56"/>
      <c r="M2751" s="56">
        <f t="shared" si="268"/>
        <v>1906</v>
      </c>
      <c r="N2751" s="56"/>
      <c r="O2751" s="56">
        <f t="shared" si="269"/>
        <v>11</v>
      </c>
      <c r="P2751" s="56">
        <f t="shared" si="270"/>
        <v>1</v>
      </c>
      <c r="Q2751" s="2" t="str">
        <f t="shared" si="267"/>
        <v>&lt;a href="set03\cg\cg_january_5,_1906_-_december_26,_1907\miscellaneous\pratt,_c_r_typhoid_fever_november_1,_1906_p7_cg.pdf"&gt;Typhoid fever&lt;/a&gt;</v>
      </c>
    </row>
    <row r="2752" spans="1:17" x14ac:dyDescent="0.25">
      <c r="A2752" s="2">
        <v>6090</v>
      </c>
      <c r="B2752" s="4" t="s">
        <v>11677</v>
      </c>
      <c r="C2752" s="4" t="s">
        <v>11678</v>
      </c>
      <c r="D2752" s="52">
        <v>2497</v>
      </c>
      <c r="E2752" s="5" t="s">
        <v>11770</v>
      </c>
      <c r="F2752" s="5">
        <v>7</v>
      </c>
      <c r="G2752" s="5">
        <v>8</v>
      </c>
      <c r="H2752" s="5">
        <v>958</v>
      </c>
      <c r="I2752" t="s">
        <v>24354</v>
      </c>
      <c r="J2752" s="46" t="s">
        <v>33090</v>
      </c>
      <c r="K2752" s="56"/>
      <c r="L2752" s="56"/>
      <c r="M2752" s="56">
        <f t="shared" si="268"/>
        <v>1906</v>
      </c>
      <c r="N2752" s="56"/>
      <c r="O2752" s="56">
        <f t="shared" si="269"/>
        <v>11</v>
      </c>
      <c r="P2752" s="56">
        <f t="shared" si="270"/>
        <v>1</v>
      </c>
      <c r="Q2752" s="2" t="str">
        <f t="shared" si="267"/>
        <v>&lt;a href="set03\cg\cg_january_5,_1906_-_december_26,_1907\miscellaneous\rasmussen,_albert_to_norway_for_estate_november_1,_1906_p7_cg.pdf"&gt;to Norway for estate&lt;/a&gt;</v>
      </c>
    </row>
    <row r="2753" spans="1:17" x14ac:dyDescent="0.25">
      <c r="A2753" s="2">
        <v>7204</v>
      </c>
      <c r="B2753" s="4" t="s">
        <v>11439</v>
      </c>
      <c r="C2753" s="4" t="s">
        <v>11711</v>
      </c>
      <c r="D2753" s="52">
        <v>2497</v>
      </c>
      <c r="E2753" s="5" t="s">
        <v>11770</v>
      </c>
      <c r="F2753" s="5">
        <v>7</v>
      </c>
      <c r="G2753" s="5">
        <v>8</v>
      </c>
      <c r="H2753" s="5">
        <v>980</v>
      </c>
      <c r="I2753" t="s">
        <v>24377</v>
      </c>
      <c r="J2753" s="46" t="s">
        <v>33090</v>
      </c>
      <c r="K2753" s="56"/>
      <c r="L2753" s="56"/>
      <c r="M2753" s="56">
        <f t="shared" si="268"/>
        <v>1906</v>
      </c>
      <c r="N2753" s="56"/>
      <c r="O2753" s="56">
        <f t="shared" si="269"/>
        <v>11</v>
      </c>
      <c r="P2753" s="56">
        <f t="shared" si="270"/>
        <v>1</v>
      </c>
      <c r="Q2753" s="2" t="str">
        <f t="shared" si="267"/>
        <v>&lt;a href="set03\cg\cg_january_5,_1906_-_december_26,_1907\miscellaneous\sullivan,_frank_leaves_wimbledon_november_1,_1906_p7_cg.pdf"&gt;Leaves Wimbledon&lt;/a&gt;</v>
      </c>
    </row>
    <row r="2754" spans="1:17" x14ac:dyDescent="0.25">
      <c r="A2754" s="2">
        <v>926</v>
      </c>
      <c r="B2754" s="4" t="s">
        <v>1630</v>
      </c>
      <c r="C2754" s="4" t="s">
        <v>6864</v>
      </c>
      <c r="D2754" s="12">
        <v>2504</v>
      </c>
      <c r="E2754" s="5" t="s">
        <v>13631</v>
      </c>
      <c r="F2754" s="5">
        <v>5</v>
      </c>
      <c r="G2754" s="5">
        <v>4</v>
      </c>
      <c r="H2754" s="5">
        <v>82</v>
      </c>
      <c r="I2754" s="47" t="s">
        <v>23448</v>
      </c>
      <c r="J2754" s="46" t="s">
        <v>33086</v>
      </c>
      <c r="K2754" s="56"/>
      <c r="L2754" s="56"/>
      <c r="M2754" s="56">
        <f t="shared" si="268"/>
        <v>1906</v>
      </c>
      <c r="N2754" s="56"/>
      <c r="O2754" s="56">
        <f t="shared" si="269"/>
        <v>11</v>
      </c>
      <c r="P2754" s="56">
        <f t="shared" si="270"/>
        <v>8</v>
      </c>
      <c r="Q2754" s="2" t="str">
        <f t="shared" ref="Q2754:Q2817" si="271">"&lt;a href="&amp;""""&amp;J2754&amp;"\"&amp;I2754&amp;"""&gt;"&amp;C2754&amp;"&lt;/a&gt;"</f>
        <v>&lt;a href="set01\miscellaneous_articles\cooperstown_courier\1906-1907\baptist_church_remodeled_november_8,_1906_p5_cc.pdf"&gt;Baptist Church remodeled&lt;/a&gt;</v>
      </c>
    </row>
    <row r="2755" spans="1:17" x14ac:dyDescent="0.25">
      <c r="A2755" s="2">
        <v>1024</v>
      </c>
      <c r="B2755" s="4" t="s">
        <v>1630</v>
      </c>
      <c r="C2755" s="4" t="s">
        <v>23564</v>
      </c>
      <c r="D2755" s="12">
        <v>2504</v>
      </c>
      <c r="E2755" s="5" t="s">
        <v>13631</v>
      </c>
      <c r="F2755" s="5">
        <v>1</v>
      </c>
      <c r="G2755" s="5">
        <v>4</v>
      </c>
      <c r="H2755" s="5"/>
      <c r="I2755" s="47" t="s">
        <v>23522</v>
      </c>
      <c r="J2755" s="46" t="s">
        <v>33086</v>
      </c>
      <c r="K2755" s="56"/>
      <c r="L2755" s="56"/>
      <c r="M2755" s="56">
        <f t="shared" si="268"/>
        <v>1906</v>
      </c>
      <c r="N2755" s="56"/>
      <c r="O2755" s="56">
        <f t="shared" si="269"/>
        <v>11</v>
      </c>
      <c r="P2755" s="56">
        <f t="shared" si="270"/>
        <v>8</v>
      </c>
      <c r="Q2755" s="2" t="str">
        <f t="shared" si="271"/>
        <v>&lt;a href="set01\miscellaneous_articles\cooperstown_courier\1906-1907\plants_exhaust_the_air_november_8,_1906_p4_cc.pdf"&gt;Plants exhaust the air&lt;/a&gt;</v>
      </c>
    </row>
    <row r="2756" spans="1:17" x14ac:dyDescent="0.25">
      <c r="A2756" s="2">
        <v>1098</v>
      </c>
      <c r="B2756" s="4" t="s">
        <v>6585</v>
      </c>
      <c r="C2756" s="4" t="s">
        <v>6878</v>
      </c>
      <c r="D2756" s="12">
        <v>2504</v>
      </c>
      <c r="E2756" s="5" t="s">
        <v>13631</v>
      </c>
      <c r="F2756" s="5">
        <v>1</v>
      </c>
      <c r="G2756" s="5">
        <v>4</v>
      </c>
      <c r="H2756" s="5">
        <v>102</v>
      </c>
      <c r="I2756" s="47" t="s">
        <v>23464</v>
      </c>
      <c r="J2756" s="46" t="s">
        <v>33086</v>
      </c>
      <c r="K2756" s="56"/>
      <c r="L2756" s="56"/>
      <c r="M2756" s="56">
        <f t="shared" si="268"/>
        <v>1906</v>
      </c>
      <c r="N2756" s="56"/>
      <c r="O2756" s="56">
        <f t="shared" si="269"/>
        <v>11</v>
      </c>
      <c r="P2756" s="56">
        <f t="shared" si="270"/>
        <v>8</v>
      </c>
      <c r="Q2756" s="2" t="str">
        <f t="shared" si="271"/>
        <v>&lt;a href="set01\miscellaneous_articles\cooperstown_courier\1906-1907\cooperstown_incorporation_vote_successful_november_8,_1906_p1_cc.pdf"&gt;Incorporation vote successful&lt;/a&gt;</v>
      </c>
    </row>
    <row r="2757" spans="1:17" x14ac:dyDescent="0.25">
      <c r="A2757" s="2">
        <v>2072</v>
      </c>
      <c r="B2757" s="4" t="s">
        <v>2673</v>
      </c>
      <c r="C2757" s="4" t="s">
        <v>2674</v>
      </c>
      <c r="D2757" s="52">
        <v>2504</v>
      </c>
      <c r="E2757" s="5" t="s">
        <v>1756</v>
      </c>
      <c r="F2757" s="5">
        <v>1</v>
      </c>
      <c r="G2757" s="5">
        <v>27</v>
      </c>
      <c r="H2757" s="5">
        <v>6126</v>
      </c>
      <c r="I2757" t="s">
        <v>32711</v>
      </c>
      <c r="J2757" s="46" t="s">
        <v>32718</v>
      </c>
      <c r="K2757" s="56"/>
      <c r="L2757" s="56"/>
      <c r="M2757" s="56">
        <f t="shared" si="268"/>
        <v>1906</v>
      </c>
      <c r="N2757" s="56"/>
      <c r="O2757" s="56">
        <f t="shared" si="269"/>
        <v>11</v>
      </c>
      <c r="P2757" s="56">
        <f t="shared" si="270"/>
        <v>8</v>
      </c>
      <c r="Q2757" s="2" t="str">
        <f t="shared" si="271"/>
        <v>&lt;a href="set01\hope_pioneer_jan1904todec1906\misc\furlong_william_sr._lost_november_8_1906_p1_hp.pdf"&gt;Lost&lt;/a&gt;</v>
      </c>
    </row>
    <row r="2758" spans="1:17" x14ac:dyDescent="0.25">
      <c r="A2758" s="2">
        <v>3411</v>
      </c>
      <c r="B2758" s="4" t="s">
        <v>1733</v>
      </c>
      <c r="C2758" s="4" t="s">
        <v>2685</v>
      </c>
      <c r="D2758" s="52">
        <v>2504</v>
      </c>
      <c r="E2758" s="5" t="s">
        <v>1756</v>
      </c>
      <c r="F2758" s="5">
        <v>1</v>
      </c>
      <c r="G2758" s="5">
        <v>27</v>
      </c>
      <c r="H2758" s="5">
        <v>6148</v>
      </c>
      <c r="I2758" t="s">
        <v>32712</v>
      </c>
      <c r="J2758" s="46" t="s">
        <v>32718</v>
      </c>
      <c r="K2758" s="56"/>
      <c r="L2758" s="56"/>
      <c r="M2758" s="56">
        <f t="shared" si="268"/>
        <v>1906</v>
      </c>
      <c r="N2758" s="56"/>
      <c r="O2758" s="56">
        <f t="shared" si="269"/>
        <v>11</v>
      </c>
      <c r="P2758" s="56">
        <f t="shared" si="270"/>
        <v>8</v>
      </c>
      <c r="Q2758" s="2" t="str">
        <f t="shared" si="271"/>
        <v>&lt;a href="set01\hope_pioneer_jan1904todec1906\misc\hope_fire_dept_reorganized_under_city_control_november_8_1906_p1_hp.pdf"&gt;Reorganized under city control&lt;/a&gt;</v>
      </c>
    </row>
    <row r="2759" spans="1:17" x14ac:dyDescent="0.25">
      <c r="A2759" s="2">
        <v>3693</v>
      </c>
      <c r="B2759" s="4" t="s">
        <v>1761</v>
      </c>
      <c r="C2759" s="4" t="s">
        <v>10203</v>
      </c>
      <c r="D2759" s="98">
        <v>2504</v>
      </c>
      <c r="E2759" s="5" t="s">
        <v>1756</v>
      </c>
      <c r="F2759" s="5">
        <v>4</v>
      </c>
      <c r="G2759" s="5">
        <v>27.1</v>
      </c>
      <c r="H2759" s="5"/>
      <c r="I2759" t="s">
        <v>32805</v>
      </c>
      <c r="J2759" s="46" t="s">
        <v>33113</v>
      </c>
      <c r="M2759" s="56">
        <f t="shared" si="268"/>
        <v>1906</v>
      </c>
      <c r="N2759" s="56"/>
      <c r="O2759" s="56">
        <f t="shared" si="269"/>
        <v>11</v>
      </c>
      <c r="P2759" s="56">
        <f t="shared" si="270"/>
        <v>8</v>
      </c>
      <c r="Q2759" s="2" t="str">
        <f t="shared" si="271"/>
        <v>&lt;a href="set01\hope_pioneer_jan1904todec1906\hsn\hope_school_notes_november_8_1906_p4_hp.pdf"&gt;School Notes&lt;/a&gt;</v>
      </c>
    </row>
    <row r="2760" spans="1:17" x14ac:dyDescent="0.25">
      <c r="A2760" s="2">
        <v>5290</v>
      </c>
      <c r="B2760" s="4" t="s">
        <v>11626</v>
      </c>
      <c r="C2760" s="4" t="s">
        <v>11627</v>
      </c>
      <c r="D2760" s="52">
        <v>2504</v>
      </c>
      <c r="E2760" s="5" t="s">
        <v>11770</v>
      </c>
      <c r="F2760" s="5">
        <v>5</v>
      </c>
      <c r="G2760" s="5">
        <v>8</v>
      </c>
      <c r="H2760" s="5">
        <v>917</v>
      </c>
      <c r="I2760" s="99" t="s">
        <v>24314</v>
      </c>
      <c r="J2760" s="46" t="s">
        <v>33090</v>
      </c>
      <c r="K2760" s="56"/>
      <c r="L2760" s="56"/>
      <c r="M2760" s="56">
        <f t="shared" si="268"/>
        <v>1906</v>
      </c>
      <c r="N2760" s="56"/>
      <c r="O2760" s="56">
        <f t="shared" si="269"/>
        <v>11</v>
      </c>
      <c r="P2760" s="56">
        <f t="shared" si="270"/>
        <v>8</v>
      </c>
      <c r="Q2760" s="2" t="str">
        <f t="shared" si="271"/>
        <v>&lt;a href="set03\cg\cg_january_5,_1906_-_december_26,_1907\miscellaneous\murdock,_dau_of_george_typhoid_fever_november_8,_1906_p5_cg.pdf"&gt;Typhoid fever&lt;/a&gt;</v>
      </c>
    </row>
    <row r="2761" spans="1:17" x14ac:dyDescent="0.25">
      <c r="A2761" s="2">
        <v>7083</v>
      </c>
      <c r="B2761" s="4" t="s">
        <v>2353</v>
      </c>
      <c r="C2761" s="4" t="s">
        <v>2752</v>
      </c>
      <c r="D2761" s="52">
        <v>2504</v>
      </c>
      <c r="E2761" s="5" t="s">
        <v>1756</v>
      </c>
      <c r="F2761" s="5">
        <v>1</v>
      </c>
      <c r="G2761" s="5">
        <v>27</v>
      </c>
      <c r="H2761" s="5">
        <v>6197</v>
      </c>
      <c r="I2761" s="99" t="s">
        <v>32713</v>
      </c>
      <c r="J2761" s="46" t="s">
        <v>32718</v>
      </c>
      <c r="K2761" s="56"/>
      <c r="L2761" s="56"/>
      <c r="M2761" s="56">
        <f t="shared" si="268"/>
        <v>1906</v>
      </c>
      <c r="N2761" s="56"/>
      <c r="O2761" s="56">
        <f t="shared" si="269"/>
        <v>11</v>
      </c>
      <c r="P2761" s="56">
        <f t="shared" si="270"/>
        <v>8</v>
      </c>
      <c r="Q2761" s="2" t="str">
        <f t="shared" si="271"/>
        <v>&lt;a href="set01\hope_pioneer_jan1904todec1906\misc\twenty_years_ago_november_8_1906_p1_hp.pdf"&gt;Twenty Years Ago&lt;/a&gt;</v>
      </c>
    </row>
    <row r="2762" spans="1:17" x14ac:dyDescent="0.25">
      <c r="A2762" s="2">
        <v>7538</v>
      </c>
      <c r="B2762" s="4" t="s">
        <v>11741</v>
      </c>
      <c r="C2762" s="4" t="s">
        <v>11503</v>
      </c>
      <c r="D2762" s="52">
        <v>2504</v>
      </c>
      <c r="E2762" s="5" t="s">
        <v>11770</v>
      </c>
      <c r="F2762" s="5">
        <v>5</v>
      </c>
      <c r="G2762" s="5">
        <v>8</v>
      </c>
      <c r="H2762" s="5">
        <v>999</v>
      </c>
      <c r="I2762" t="s">
        <v>24398</v>
      </c>
      <c r="J2762" s="46" t="s">
        <v>33090</v>
      </c>
      <c r="K2762" s="56"/>
      <c r="L2762" s="56"/>
      <c r="M2762" s="56">
        <f t="shared" si="268"/>
        <v>1906</v>
      </c>
      <c r="N2762" s="56"/>
      <c r="O2762" s="56">
        <f t="shared" si="269"/>
        <v>11</v>
      </c>
      <c r="P2762" s="56">
        <f t="shared" si="270"/>
        <v>8</v>
      </c>
      <c r="Q2762" s="2" t="str">
        <f t="shared" si="271"/>
        <v>&lt;a href="set03\cg\cg_january_5,_1906_-_december_26,_1907\miscellaneous\tripp,_walter_quarantined_scarlet_fever_november_8,_1906_p5_cg.pdf"&gt;Quarantined Scarlet Fever&lt;/a&gt;</v>
      </c>
    </row>
    <row r="2763" spans="1:17" x14ac:dyDescent="0.25">
      <c r="A2763" s="2">
        <v>8275</v>
      </c>
      <c r="B2763" s="4" t="s">
        <v>11767</v>
      </c>
      <c r="C2763" s="4" t="s">
        <v>11768</v>
      </c>
      <c r="D2763" s="52">
        <v>2504</v>
      </c>
      <c r="E2763" s="5" t="s">
        <v>11770</v>
      </c>
      <c r="F2763" s="5">
        <v>5</v>
      </c>
      <c r="G2763" s="5">
        <v>8</v>
      </c>
      <c r="H2763" s="5">
        <v>1019</v>
      </c>
      <c r="I2763" t="s">
        <v>24418</v>
      </c>
      <c r="J2763" s="46" t="s">
        <v>33090</v>
      </c>
      <c r="K2763" s="56"/>
      <c r="L2763" s="56"/>
      <c r="M2763" s="56">
        <f t="shared" si="268"/>
        <v>1906</v>
      </c>
      <c r="N2763" s="56"/>
      <c r="O2763" s="56">
        <f t="shared" si="269"/>
        <v>11</v>
      </c>
      <c r="P2763" s="56">
        <f t="shared" si="270"/>
        <v>8</v>
      </c>
      <c r="Q2763" s="2" t="str">
        <f t="shared" si="271"/>
        <v>&lt;a href="set03\cg\cg_january_5,_1906_-_december_26,_1907\miscellaneous\wilson,_frank_scarlet_fever_in_home_november_8,_1906_p5_cg.pdf"&gt;Scarlet Fever in home&lt;/a&gt;</v>
      </c>
    </row>
    <row r="2764" spans="1:17" x14ac:dyDescent="0.25">
      <c r="A2764" s="2">
        <v>2440</v>
      </c>
      <c r="B2764" s="4" t="s">
        <v>6898</v>
      </c>
      <c r="C2764" s="4" t="s">
        <v>6907</v>
      </c>
      <c r="D2764" s="12">
        <v>2511</v>
      </c>
      <c r="E2764" s="5" t="s">
        <v>13631</v>
      </c>
      <c r="F2764" s="5">
        <v>1</v>
      </c>
      <c r="G2764" s="5">
        <v>4</v>
      </c>
      <c r="H2764" s="5">
        <v>133</v>
      </c>
      <c r="I2764" s="47" t="s">
        <v>23540</v>
      </c>
      <c r="J2764" s="46" t="s">
        <v>33086</v>
      </c>
      <c r="K2764" s="56"/>
      <c r="L2764" s="56"/>
      <c r="M2764" s="56">
        <f t="shared" si="268"/>
        <v>1906</v>
      </c>
      <c r="N2764" s="56"/>
      <c r="O2764" s="56">
        <f t="shared" si="269"/>
        <v>11</v>
      </c>
      <c r="P2764" s="56">
        <f t="shared" si="270"/>
        <v>15</v>
      </c>
      <c r="Q2764" s="2" t="str">
        <f t="shared" si="271"/>
        <v>&lt;a href="set01\miscellaneous_articles\cooperstown_courier\1906-1907\telephone_company_under_new_owners_november_15,_1906_p1_cc.pdf"&gt;Company under new owners&lt;/a&gt;</v>
      </c>
    </row>
    <row r="2765" spans="1:17" x14ac:dyDescent="0.25">
      <c r="A2765" s="2">
        <v>3694</v>
      </c>
      <c r="B2765" s="4" t="s">
        <v>1761</v>
      </c>
      <c r="C2765" s="4" t="s">
        <v>10203</v>
      </c>
      <c r="D2765" s="98">
        <v>2511</v>
      </c>
      <c r="E2765" s="5" t="s">
        <v>1756</v>
      </c>
      <c r="F2765" s="5">
        <v>4</v>
      </c>
      <c r="G2765" s="5">
        <v>27.1</v>
      </c>
      <c r="H2765" s="5"/>
      <c r="I2765" t="s">
        <v>32795</v>
      </c>
      <c r="J2765" s="46" t="s">
        <v>33113</v>
      </c>
      <c r="M2765" s="56">
        <f t="shared" si="268"/>
        <v>1906</v>
      </c>
      <c r="N2765" s="56"/>
      <c r="O2765" s="56">
        <f t="shared" si="269"/>
        <v>11</v>
      </c>
      <c r="P2765" s="56">
        <f t="shared" si="270"/>
        <v>15</v>
      </c>
      <c r="Q2765" s="2" t="str">
        <f t="shared" si="271"/>
        <v>&lt;a href="set01\hope_pioneer_jan1904todec1906\hsn\hope_school_notes_november_15_1906_p4_hp.pdf"&gt;School Notes&lt;/a&gt;</v>
      </c>
    </row>
    <row r="2766" spans="1:17" x14ac:dyDescent="0.25">
      <c r="A2766" s="2">
        <v>6070</v>
      </c>
      <c r="B2766" s="4" t="s">
        <v>11672</v>
      </c>
      <c r="C2766" s="4" t="s">
        <v>8836</v>
      </c>
      <c r="D2766" s="52">
        <v>2511</v>
      </c>
      <c r="E2766" s="5" t="s">
        <v>11770</v>
      </c>
      <c r="F2766" s="5">
        <v>4</v>
      </c>
      <c r="G2766" s="5">
        <v>8</v>
      </c>
      <c r="H2766" s="5">
        <v>955</v>
      </c>
      <c r="I2766" t="s">
        <v>24351</v>
      </c>
      <c r="J2766" s="46" t="s">
        <v>33090</v>
      </c>
      <c r="K2766" s="56"/>
      <c r="L2766" s="56"/>
      <c r="M2766" s="56">
        <f t="shared" si="268"/>
        <v>1906</v>
      </c>
      <c r="N2766" s="56"/>
      <c r="O2766" s="56">
        <f t="shared" si="269"/>
        <v>11</v>
      </c>
      <c r="P2766" s="56">
        <f t="shared" si="270"/>
        <v>15</v>
      </c>
      <c r="Q2766" s="2" t="str">
        <f t="shared" si="271"/>
        <v>&lt;a href="set03\cg\cg_january_5,_1906_-_december_26,_1907\miscellaneous\prodzinski,_joe_broken_leg_november_15,_1906_p4_tsr.pdf"&gt;Broken leg&lt;/a&gt;</v>
      </c>
    </row>
    <row r="2767" spans="1:17" x14ac:dyDescent="0.25">
      <c r="A2767" s="2">
        <v>7248</v>
      </c>
      <c r="B2767" s="4" t="s">
        <v>11714</v>
      </c>
      <c r="C2767" s="4" t="s">
        <v>11715</v>
      </c>
      <c r="D2767" s="52">
        <v>2511</v>
      </c>
      <c r="E2767" s="5" t="s">
        <v>11770</v>
      </c>
      <c r="F2767" s="5">
        <v>5</v>
      </c>
      <c r="G2767" s="5">
        <v>8</v>
      </c>
      <c r="H2767" s="5">
        <v>982</v>
      </c>
      <c r="I2767" t="s">
        <v>24379</v>
      </c>
      <c r="J2767" s="46" t="s">
        <v>33090</v>
      </c>
      <c r="K2767" s="56"/>
      <c r="L2767" s="56"/>
      <c r="M2767" s="56">
        <f t="shared" si="268"/>
        <v>1906</v>
      </c>
      <c r="N2767" s="56"/>
      <c r="O2767" s="56">
        <f t="shared" si="269"/>
        <v>11</v>
      </c>
      <c r="P2767" s="56">
        <f t="shared" si="270"/>
        <v>15</v>
      </c>
      <c r="Q2767" s="2" t="str">
        <f t="shared" si="271"/>
        <v>&lt;a href="set03\cg\cg_january_5,_1906_-_december_26,_1907\miscellaneous\swanson,_august_occupations_november_15,_1906_p5_cg.pdf"&gt;Occupations&lt;/a&gt;</v>
      </c>
    </row>
    <row r="2768" spans="1:17" x14ac:dyDescent="0.25">
      <c r="A2768" s="2">
        <v>2438</v>
      </c>
      <c r="B2768" s="4" t="s">
        <v>6898</v>
      </c>
      <c r="C2768" s="4" t="s">
        <v>6906</v>
      </c>
      <c r="D2768" s="12">
        <v>2518</v>
      </c>
      <c r="E2768" s="5" t="s">
        <v>13631</v>
      </c>
      <c r="F2768" s="5">
        <v>5</v>
      </c>
      <c r="G2768" s="5">
        <v>4</v>
      </c>
      <c r="H2768" s="5">
        <v>132</v>
      </c>
      <c r="I2768" s="47" t="s">
        <v>23539</v>
      </c>
      <c r="J2768" s="46" t="s">
        <v>33086</v>
      </c>
      <c r="K2768" s="56"/>
      <c r="L2768" s="56"/>
      <c r="M2768" s="56">
        <f t="shared" si="268"/>
        <v>1906</v>
      </c>
      <c r="N2768" s="56"/>
      <c r="O2768" s="56">
        <f t="shared" si="269"/>
        <v>11</v>
      </c>
      <c r="P2768" s="56">
        <f t="shared" si="270"/>
        <v>22</v>
      </c>
      <c r="Q2768" s="2" t="str">
        <f t="shared" si="271"/>
        <v>&lt;a href="set01\miscellaneous_articles\cooperstown_courier\1906-1907\telephone_company_officers_elected_november_22,_1906_p5_cc.pdf"&gt;Company Officers elected&lt;/a&gt;</v>
      </c>
    </row>
    <row r="2769" spans="1:17" x14ac:dyDescent="0.25">
      <c r="A2769" s="2">
        <v>3695</v>
      </c>
      <c r="B2769" s="4" t="s">
        <v>1761</v>
      </c>
      <c r="C2769" s="4" t="s">
        <v>10203</v>
      </c>
      <c r="D2769" s="98">
        <v>2518</v>
      </c>
      <c r="E2769" s="5" t="s">
        <v>1756</v>
      </c>
      <c r="F2769" s="5">
        <v>4</v>
      </c>
      <c r="G2769" s="5">
        <v>27.1</v>
      </c>
      <c r="H2769" s="5"/>
      <c r="I2769" t="s">
        <v>32799</v>
      </c>
      <c r="J2769" s="46" t="s">
        <v>33113</v>
      </c>
      <c r="M2769" s="56">
        <f t="shared" si="268"/>
        <v>1906</v>
      </c>
      <c r="N2769" s="56"/>
      <c r="O2769" s="56">
        <f t="shared" si="269"/>
        <v>11</v>
      </c>
      <c r="P2769" s="56">
        <f t="shared" si="270"/>
        <v>22</v>
      </c>
      <c r="Q2769" s="2" t="str">
        <f t="shared" si="271"/>
        <v>&lt;a href="set01\hope_pioneer_jan1904todec1906\hsn\hope_school_notes_november_22_1906_p4_hp.pdf"&gt;School Notes&lt;/a&gt;</v>
      </c>
    </row>
    <row r="2770" spans="1:17" x14ac:dyDescent="0.25">
      <c r="A2770" s="2">
        <v>3778</v>
      </c>
      <c r="B2770" s="4" t="s">
        <v>23566</v>
      </c>
      <c r="C2770" s="4" t="s">
        <v>23565</v>
      </c>
      <c r="D2770" s="12">
        <v>2518</v>
      </c>
      <c r="E2770" s="5" t="s">
        <v>13631</v>
      </c>
      <c r="F2770" s="5">
        <v>1</v>
      </c>
      <c r="G2770" s="5">
        <v>4</v>
      </c>
      <c r="H2770" s="5"/>
      <c r="I2770" s="47" t="s">
        <v>23523</v>
      </c>
      <c r="J2770" s="46" t="s">
        <v>33086</v>
      </c>
      <c r="K2770" s="56"/>
      <c r="L2770" s="56"/>
      <c r="M2770" s="56">
        <f t="shared" si="268"/>
        <v>1906</v>
      </c>
      <c r="N2770" s="56"/>
      <c r="O2770" s="56">
        <f t="shared" si="269"/>
        <v>11</v>
      </c>
      <c r="P2770" s="56">
        <f t="shared" si="270"/>
        <v>22</v>
      </c>
      <c r="Q2770" s="2" t="str">
        <f t="shared" si="271"/>
        <v>&lt;a href="set01\miscellaneous_articles\cooperstown_courier\1906-1907\post_office_clerk's_trouble_november_22,_1906_p1_cc.pdf"&gt;Post Office clerk's trouble&lt;/a&gt;</v>
      </c>
    </row>
    <row r="2771" spans="1:17" x14ac:dyDescent="0.25">
      <c r="A2771" s="2">
        <v>4230</v>
      </c>
      <c r="B2771" s="4" t="s">
        <v>11581</v>
      </c>
      <c r="C2771" s="4" t="s">
        <v>3458</v>
      </c>
      <c r="D2771" s="52">
        <v>2518</v>
      </c>
      <c r="E2771" s="5" t="s">
        <v>11770</v>
      </c>
      <c r="F2771" s="5">
        <v>5</v>
      </c>
      <c r="G2771" s="5">
        <v>8</v>
      </c>
      <c r="H2771" s="5">
        <v>871</v>
      </c>
      <c r="I2771" t="s">
        <v>24443</v>
      </c>
      <c r="J2771" s="46" t="s">
        <v>33090</v>
      </c>
      <c r="K2771" s="56"/>
      <c r="L2771" s="56"/>
      <c r="M2771" s="56">
        <f t="shared" ref="M2771:M2834" si="272">YEAR(D2771)</f>
        <v>1906</v>
      </c>
      <c r="N2771" s="56"/>
      <c r="O2771" s="56">
        <f t="shared" ref="O2771:O2834" si="273">MONTH(D2771)</f>
        <v>11</v>
      </c>
      <c r="P2771" s="56">
        <f t="shared" ref="P2771:P2834" si="274">DAY(D2771)</f>
        <v>22</v>
      </c>
      <c r="Q2771" s="2" t="str">
        <f t="shared" si="271"/>
        <v>&lt;a href="set03\cg\cg_january_5,_1906_-_december_26,_1907\miscellaneous\kensal_items_november_22,_1906_p5_cg.pdf"&gt;Items&lt;/a&gt;</v>
      </c>
    </row>
    <row r="2772" spans="1:17" x14ac:dyDescent="0.25">
      <c r="A2772" s="2">
        <v>5484</v>
      </c>
      <c r="B2772" s="4" t="s">
        <v>11647</v>
      </c>
      <c r="C2772" s="4" t="s">
        <v>11648</v>
      </c>
      <c r="D2772" s="52">
        <v>2518</v>
      </c>
      <c r="E2772" s="5" t="s">
        <v>11770</v>
      </c>
      <c r="F2772" s="5">
        <v>5</v>
      </c>
      <c r="G2772" s="5">
        <v>8</v>
      </c>
      <c r="H2772" s="5">
        <v>933</v>
      </c>
      <c r="I2772" t="s">
        <v>24332</v>
      </c>
      <c r="J2772" s="46" t="s">
        <v>33090</v>
      </c>
      <c r="K2772" s="56"/>
      <c r="L2772" s="56"/>
      <c r="M2772" s="56">
        <f t="shared" si="272"/>
        <v>1906</v>
      </c>
      <c r="N2772" s="56"/>
      <c r="O2772" s="56">
        <f t="shared" si="273"/>
        <v>11</v>
      </c>
      <c r="P2772" s="56">
        <f t="shared" si="274"/>
        <v>22</v>
      </c>
      <c r="Q2772" s="2" t="str">
        <f t="shared" si="271"/>
        <v>&lt;a href="set03\cg\cg_january_5,_1906_-_december_26,_1907\miscellaneous\norell,_oliver_e_elected_justice_of_the_peace_november_22,_1906_p5_cg.pdf"&gt;Elected Justice of the peace&lt;/a&gt;</v>
      </c>
    </row>
    <row r="2773" spans="1:17" x14ac:dyDescent="0.25">
      <c r="A2773" s="2">
        <v>6083</v>
      </c>
      <c r="B2773" s="4" t="s">
        <v>11675</v>
      </c>
      <c r="C2773" s="4" t="s">
        <v>11676</v>
      </c>
      <c r="D2773" s="52">
        <v>2518</v>
      </c>
      <c r="E2773" s="5" t="s">
        <v>11770</v>
      </c>
      <c r="F2773" s="5">
        <v>5</v>
      </c>
      <c r="G2773" s="5">
        <v>8</v>
      </c>
      <c r="H2773" s="5">
        <v>957</v>
      </c>
      <c r="I2773" t="s">
        <v>24353</v>
      </c>
      <c r="J2773" s="46" t="s">
        <v>33090</v>
      </c>
      <c r="K2773" s="56"/>
      <c r="L2773" s="56"/>
      <c r="M2773" s="56">
        <f t="shared" si="272"/>
        <v>1906</v>
      </c>
      <c r="N2773" s="56"/>
      <c r="O2773" s="56">
        <f t="shared" si="273"/>
        <v>11</v>
      </c>
      <c r="P2773" s="56">
        <f t="shared" si="274"/>
        <v>22</v>
      </c>
      <c r="Q2773" s="2" t="str">
        <f t="shared" si="271"/>
        <v>&lt;a href="set03\cg\cg_january_5,_1906_-_december_26,_1907\miscellaneous\rapp,_j_l_loses_homestead_november_22,_1906_p5_cg.pdf"&gt;Loses homestead&lt;/a&gt;</v>
      </c>
    </row>
    <row r="2774" spans="1:17" x14ac:dyDescent="0.25">
      <c r="A2774" s="2">
        <v>7084</v>
      </c>
      <c r="B2774" s="4" t="s">
        <v>2353</v>
      </c>
      <c r="C2774" s="4" t="s">
        <v>2752</v>
      </c>
      <c r="D2774" s="52">
        <v>2518</v>
      </c>
      <c r="E2774" s="5" t="s">
        <v>1756</v>
      </c>
      <c r="F2774" s="5">
        <v>4</v>
      </c>
      <c r="G2774" s="5">
        <v>27</v>
      </c>
      <c r="H2774" s="5">
        <v>6198</v>
      </c>
      <c r="I2774" s="99" t="s">
        <v>32714</v>
      </c>
      <c r="J2774" s="46" t="s">
        <v>32718</v>
      </c>
      <c r="K2774" s="56"/>
      <c r="L2774" s="56"/>
      <c r="M2774" s="56">
        <f t="shared" si="272"/>
        <v>1906</v>
      </c>
      <c r="N2774" s="56"/>
      <c r="O2774" s="56">
        <f t="shared" si="273"/>
        <v>11</v>
      </c>
      <c r="P2774" s="56">
        <f t="shared" si="274"/>
        <v>22</v>
      </c>
      <c r="Q2774" s="2" t="str">
        <f t="shared" si="271"/>
        <v>&lt;a href="set01\hope_pioneer_jan1904todec1906\misc\twenty_years_ago_november_22_1906_p4_hp.pdf"&gt;Twenty Years Ago&lt;/a&gt;</v>
      </c>
    </row>
    <row r="2775" spans="1:17" x14ac:dyDescent="0.25">
      <c r="A2775" s="2">
        <v>8301</v>
      </c>
      <c r="B2775" s="4" t="s">
        <v>186</v>
      </c>
      <c r="C2775" s="4" t="s">
        <v>3458</v>
      </c>
      <c r="D2775" s="52">
        <v>2518</v>
      </c>
      <c r="E2775" s="5" t="s">
        <v>11770</v>
      </c>
      <c r="F2775" s="5">
        <v>8</v>
      </c>
      <c r="G2775" s="5">
        <v>8</v>
      </c>
      <c r="H2775" s="5">
        <v>1044</v>
      </c>
      <c r="I2775" t="s">
        <v>24486</v>
      </c>
      <c r="J2775" s="46" t="s">
        <v>33090</v>
      </c>
      <c r="K2775" s="56"/>
      <c r="L2775" s="56"/>
      <c r="M2775" s="56">
        <f t="shared" si="272"/>
        <v>1906</v>
      </c>
      <c r="N2775" s="56"/>
      <c r="O2775" s="56">
        <f t="shared" si="273"/>
        <v>11</v>
      </c>
      <c r="P2775" s="56">
        <f t="shared" si="274"/>
        <v>22</v>
      </c>
      <c r="Q2775" s="2" t="str">
        <f t="shared" si="271"/>
        <v>&lt;a href="set03\cg\cg_january_5,_1906_-_december_26,_1907\miscellaneous\wimbledon_items_november_22,_1906_p8_cg.pdf"&gt;Items&lt;/a&gt;</v>
      </c>
    </row>
    <row r="2776" spans="1:17" x14ac:dyDescent="0.25">
      <c r="A2776" s="2">
        <v>2031</v>
      </c>
      <c r="B2776" s="4" t="s">
        <v>11527</v>
      </c>
      <c r="C2776" s="4" t="s">
        <v>11528</v>
      </c>
      <c r="D2776" s="52">
        <v>2525</v>
      </c>
      <c r="E2776" s="5" t="s">
        <v>11770</v>
      </c>
      <c r="F2776" s="5">
        <v>1</v>
      </c>
      <c r="G2776" s="5">
        <v>8</v>
      </c>
      <c r="H2776" s="5">
        <v>808</v>
      </c>
      <c r="I2776" t="s">
        <v>24248</v>
      </c>
      <c r="J2776" s="46" t="s">
        <v>33090</v>
      </c>
      <c r="K2776" s="56"/>
      <c r="L2776" s="56"/>
      <c r="M2776" s="56">
        <f t="shared" si="272"/>
        <v>1906</v>
      </c>
      <c r="N2776" s="56"/>
      <c r="O2776" s="56">
        <f t="shared" si="273"/>
        <v>11</v>
      </c>
      <c r="P2776" s="56">
        <f t="shared" si="274"/>
        <v>29</v>
      </c>
      <c r="Q2776" s="2" t="str">
        <f t="shared" si="271"/>
        <v>&lt;a href="set03\cg\cg_january_5,_1906_-_december_26,_1907\miscellaneous\fried,_town_of_begun_november_29,_1906_p1_cg.pdf"&gt;Town of begun&lt;/a&gt;</v>
      </c>
    </row>
    <row r="2777" spans="1:17" x14ac:dyDescent="0.25">
      <c r="A2777" s="2">
        <v>3696</v>
      </c>
      <c r="B2777" s="4" t="s">
        <v>1761</v>
      </c>
      <c r="C2777" s="4" t="s">
        <v>10203</v>
      </c>
      <c r="D2777" s="98">
        <v>2525</v>
      </c>
      <c r="E2777" s="5" t="s">
        <v>1756</v>
      </c>
      <c r="F2777" s="5">
        <v>4</v>
      </c>
      <c r="G2777" s="5">
        <v>27.1</v>
      </c>
      <c r="H2777" s="5"/>
      <c r="I2777" t="s">
        <v>32802</v>
      </c>
      <c r="J2777" s="46" t="s">
        <v>33113</v>
      </c>
      <c r="M2777" s="56">
        <f t="shared" si="272"/>
        <v>1906</v>
      </c>
      <c r="N2777" s="56"/>
      <c r="O2777" s="56">
        <f t="shared" si="273"/>
        <v>11</v>
      </c>
      <c r="P2777" s="56">
        <f t="shared" si="274"/>
        <v>29</v>
      </c>
      <c r="Q2777" s="2" t="str">
        <f t="shared" si="271"/>
        <v>&lt;a href="set01\hope_pioneer_jan1904todec1906\hsn\hope_school_notes_november_29_1906_p4_hp.pdf"&gt;School Notes&lt;/a&gt;</v>
      </c>
    </row>
    <row r="2778" spans="1:17" x14ac:dyDescent="0.25">
      <c r="A2778" s="2">
        <v>4231</v>
      </c>
      <c r="B2778" s="4" t="s">
        <v>11581</v>
      </c>
      <c r="C2778" s="4" t="s">
        <v>3458</v>
      </c>
      <c r="D2778" s="52">
        <v>2525</v>
      </c>
      <c r="E2778" s="5" t="s">
        <v>11770</v>
      </c>
      <c r="F2778" s="5">
        <v>1</v>
      </c>
      <c r="G2778" s="5">
        <v>8</v>
      </c>
      <c r="H2778" s="5">
        <v>872</v>
      </c>
      <c r="I2778" t="s">
        <v>24444</v>
      </c>
      <c r="J2778" s="46" t="s">
        <v>33090</v>
      </c>
      <c r="K2778" s="56"/>
      <c r="L2778" s="56"/>
      <c r="M2778" s="56">
        <f t="shared" si="272"/>
        <v>1906</v>
      </c>
      <c r="N2778" s="56"/>
      <c r="O2778" s="56">
        <f t="shared" si="273"/>
        <v>11</v>
      </c>
      <c r="P2778" s="56">
        <f t="shared" si="274"/>
        <v>29</v>
      </c>
      <c r="Q2778" s="2" t="str">
        <f t="shared" si="271"/>
        <v>&lt;a href="set03\cg\cg_january_5,_1906_-_december_26,_1907\miscellaneous\kensal_items_november_29,_1906_p1_cg.pdf"&gt;Items&lt;/a&gt;</v>
      </c>
    </row>
    <row r="2779" spans="1:17" x14ac:dyDescent="0.25">
      <c r="A2779" s="2">
        <v>4401</v>
      </c>
      <c r="B2779" s="4" t="s">
        <v>11585</v>
      </c>
      <c r="C2779" s="4" t="s">
        <v>11586</v>
      </c>
      <c r="D2779" s="52">
        <v>2525</v>
      </c>
      <c r="E2779" s="5" t="s">
        <v>11770</v>
      </c>
      <c r="F2779" s="5">
        <v>5</v>
      </c>
      <c r="G2779" s="5">
        <v>8</v>
      </c>
      <c r="H2779" s="5">
        <v>888</v>
      </c>
      <c r="I2779" t="s">
        <v>24286</v>
      </c>
      <c r="J2779" s="46" t="s">
        <v>33090</v>
      </c>
      <c r="K2779" s="56"/>
      <c r="L2779" s="56"/>
      <c r="M2779" s="56">
        <f t="shared" si="272"/>
        <v>1906</v>
      </c>
      <c r="N2779" s="56"/>
      <c r="O2779" s="56">
        <f t="shared" si="273"/>
        <v>11</v>
      </c>
      <c r="P2779" s="56">
        <f t="shared" si="274"/>
        <v>29</v>
      </c>
      <c r="Q2779" s="2" t="str">
        <f t="shared" si="271"/>
        <v>&lt;a href="set03\cg\cg_january_5,_1906_-_december_26,_1907\miscellaneous\kerr,_j_l_leave_for_mountain_home,_id_november_29,_1906_p5_cg.pdf"&gt;Leave for Mountain Home ID&lt;/a&gt;</v>
      </c>
    </row>
    <row r="2780" spans="1:17" x14ac:dyDescent="0.25">
      <c r="A2780" s="2">
        <v>6656</v>
      </c>
      <c r="B2780" s="4" t="s">
        <v>11701</v>
      </c>
      <c r="C2780" s="4" t="s">
        <v>11702</v>
      </c>
      <c r="D2780" s="52">
        <v>2525</v>
      </c>
      <c r="E2780" s="5" t="s">
        <v>11770</v>
      </c>
      <c r="F2780" s="5">
        <v>5</v>
      </c>
      <c r="G2780" s="5">
        <v>8</v>
      </c>
      <c r="H2780" s="5">
        <v>974</v>
      </c>
      <c r="I2780" t="s">
        <v>24371</v>
      </c>
      <c r="J2780" s="46" t="s">
        <v>33090</v>
      </c>
      <c r="K2780" s="56"/>
      <c r="L2780" s="56"/>
      <c r="M2780" s="56">
        <f t="shared" si="272"/>
        <v>1906</v>
      </c>
      <c r="N2780" s="56"/>
      <c r="O2780" s="56">
        <f t="shared" si="273"/>
        <v>11</v>
      </c>
      <c r="P2780" s="56">
        <f t="shared" si="274"/>
        <v>29</v>
      </c>
      <c r="Q2780" s="2" t="str">
        <f t="shared" si="271"/>
        <v>&lt;a href="set03\cg\cg_january_5,_1906_-_december_26,_1907\miscellaneous\skjerseth,_paul_edwin_many_abilities_november_29,_1906_p5_cg.pdf"&gt;Many abilities&lt;/a&gt;</v>
      </c>
    </row>
    <row r="2781" spans="1:17" x14ac:dyDescent="0.25">
      <c r="A2781" s="2">
        <v>7045</v>
      </c>
      <c r="B2781" s="4" t="s">
        <v>33140</v>
      </c>
      <c r="C2781" s="4" t="s">
        <v>33139</v>
      </c>
      <c r="D2781" s="98">
        <v>2525</v>
      </c>
      <c r="E2781" s="5" t="s">
        <v>1756</v>
      </c>
      <c r="F2781" s="5">
        <v>2</v>
      </c>
      <c r="G2781" s="5">
        <v>27.2</v>
      </c>
      <c r="H2781" s="5"/>
      <c r="I2781" t="s">
        <v>32878</v>
      </c>
      <c r="J2781" s="46" t="s">
        <v>33114</v>
      </c>
      <c r="M2781" s="56">
        <f t="shared" si="272"/>
        <v>1906</v>
      </c>
      <c r="N2781" s="56"/>
      <c r="O2781" s="56">
        <f t="shared" si="273"/>
        <v>11</v>
      </c>
      <c r="P2781" s="56">
        <f t="shared" si="274"/>
        <v>29</v>
      </c>
      <c r="Q2781" s="2" t="str">
        <f t="shared" si="271"/>
        <v>&lt;a href="set01\hope_pioneer_jan1904todec1906\sccm\sccm_november_29_1906_p2_hp.pdf"&gt;Meeting Minutes&lt;/a&gt;</v>
      </c>
    </row>
    <row r="2782" spans="1:17" x14ac:dyDescent="0.25">
      <c r="A2782" s="2">
        <v>7130</v>
      </c>
      <c r="B2782" s="4" t="s">
        <v>11706</v>
      </c>
      <c r="C2782" s="4" t="s">
        <v>11705</v>
      </c>
      <c r="D2782" s="52">
        <v>2525</v>
      </c>
      <c r="E2782" s="5" t="s">
        <v>11770</v>
      </c>
      <c r="F2782" s="5">
        <v>5</v>
      </c>
      <c r="G2782" s="5">
        <v>8</v>
      </c>
      <c r="H2782" s="5">
        <v>976</v>
      </c>
      <c r="I2782" t="s">
        <v>24373</v>
      </c>
      <c r="J2782" s="46" t="s">
        <v>33090</v>
      </c>
      <c r="K2782" s="56"/>
      <c r="L2782" s="56"/>
      <c r="M2782" s="56">
        <f t="shared" si="272"/>
        <v>1906</v>
      </c>
      <c r="N2782" s="56"/>
      <c r="O2782" s="56">
        <f t="shared" si="273"/>
        <v>11</v>
      </c>
      <c r="P2782" s="56">
        <f t="shared" si="274"/>
        <v>29</v>
      </c>
      <c r="Q2782" s="2" t="str">
        <f t="shared" si="271"/>
        <v>&lt;a href="set03\cg\cg_january_5,_1906_-_december_26,_1907\miscellaneous\still,_charles_b_and_family_to_lambertsville,_nj_to_live_november_29,_1906_p5_cg.pdf"&gt;Family to Lambertsville, NJ to live&lt;/a&gt;</v>
      </c>
    </row>
    <row r="2783" spans="1:17" x14ac:dyDescent="0.25">
      <c r="A2783" s="2">
        <v>7293</v>
      </c>
      <c r="B2783" s="4" t="s">
        <v>11719</v>
      </c>
      <c r="C2783" s="4" t="s">
        <v>11720</v>
      </c>
      <c r="D2783" s="52">
        <v>2525</v>
      </c>
      <c r="E2783" s="5" t="s">
        <v>11770</v>
      </c>
      <c r="F2783" s="5">
        <v>5</v>
      </c>
      <c r="G2783" s="5">
        <v>8</v>
      </c>
      <c r="H2783" s="5">
        <v>984</v>
      </c>
      <c r="I2783" t="s">
        <v>24382</v>
      </c>
      <c r="J2783" s="46" t="s">
        <v>33090</v>
      </c>
      <c r="K2783" s="56"/>
      <c r="L2783" s="56"/>
      <c r="M2783" s="56">
        <f t="shared" si="272"/>
        <v>1906</v>
      </c>
      <c r="N2783" s="56"/>
      <c r="O2783" s="56">
        <f t="shared" si="273"/>
        <v>11</v>
      </c>
      <c r="P2783" s="56">
        <f t="shared" si="274"/>
        <v>29</v>
      </c>
      <c r="Q2783" s="2" t="str">
        <f t="shared" si="271"/>
        <v>&lt;a href="set03\cg\cg_january_5,_1906_-_december_26,_1907\miscellaneous\syvertson,_andrew_leaves_for_id_and_then...._november_29,_1906_p5_cg.pdf"&gt;Leaves for ID and then…&lt;/a&gt;</v>
      </c>
    </row>
    <row r="2784" spans="1:17" x14ac:dyDescent="0.25">
      <c r="A2784" s="2">
        <v>7297</v>
      </c>
      <c r="B2784" s="4" t="s">
        <v>11724</v>
      </c>
      <c r="C2784" s="4" t="s">
        <v>11720</v>
      </c>
      <c r="D2784" s="52">
        <v>2525</v>
      </c>
      <c r="E2784" s="5" t="s">
        <v>11770</v>
      </c>
      <c r="F2784" s="5">
        <v>5</v>
      </c>
      <c r="G2784" s="5">
        <v>8</v>
      </c>
      <c r="H2784" s="5">
        <v>988</v>
      </c>
      <c r="I2784" t="s">
        <v>24385</v>
      </c>
      <c r="J2784" s="46" t="s">
        <v>33090</v>
      </c>
      <c r="K2784" s="56"/>
      <c r="L2784" s="56"/>
      <c r="M2784" s="56">
        <f t="shared" si="272"/>
        <v>1906</v>
      </c>
      <c r="N2784" s="56"/>
      <c r="O2784" s="56">
        <f t="shared" si="273"/>
        <v>11</v>
      </c>
      <c r="P2784" s="56">
        <f t="shared" si="274"/>
        <v>29</v>
      </c>
      <c r="Q2784" s="2" t="str">
        <f t="shared" si="271"/>
        <v>&lt;a href="set03\cg\cg_january_5,_1906_-_december_26,_1907\miscellaneous\syvertson,_c_j_leaves_for_id_and_then_....__november_29,_1906_p5_cg.pdf"&gt;Leaves for ID and then…&lt;/a&gt;</v>
      </c>
    </row>
    <row r="2785" spans="1:17" x14ac:dyDescent="0.25">
      <c r="A2785" s="2">
        <v>7304</v>
      </c>
      <c r="B2785" s="4" t="s">
        <v>4906</v>
      </c>
      <c r="C2785" s="4" t="s">
        <v>11730</v>
      </c>
      <c r="D2785" s="52">
        <v>2525</v>
      </c>
      <c r="E2785" s="5" t="s">
        <v>11770</v>
      </c>
      <c r="F2785" s="5">
        <v>5</v>
      </c>
      <c r="G2785" s="5">
        <v>8</v>
      </c>
      <c r="H2785" s="5">
        <v>993</v>
      </c>
      <c r="I2785" t="s">
        <v>24391</v>
      </c>
      <c r="J2785" s="46" t="s">
        <v>33090</v>
      </c>
      <c r="K2785" s="56"/>
      <c r="L2785" s="56"/>
      <c r="M2785" s="56">
        <f t="shared" si="272"/>
        <v>1906</v>
      </c>
      <c r="N2785" s="56"/>
      <c r="O2785" s="56">
        <f t="shared" si="273"/>
        <v>11</v>
      </c>
      <c r="P2785" s="56">
        <f t="shared" si="274"/>
        <v>29</v>
      </c>
      <c r="Q2785" s="2" t="str">
        <f t="shared" si="271"/>
        <v>&lt;a href="set03\cg\cg_january_5,_1906_-_december_26,_1907\miscellaneous\syvertson,_john_to_remain_for_winter_while_brothers....november_29,_1906_p5_cg.pdf"&gt;To remain for winter while brothers…&lt;/a&gt;</v>
      </c>
    </row>
    <row r="2786" spans="1:17" x14ac:dyDescent="0.25">
      <c r="A2786" s="2">
        <v>1290</v>
      </c>
      <c r="B2786" s="4" t="s">
        <v>11495</v>
      </c>
      <c r="C2786" s="4" t="s">
        <v>3458</v>
      </c>
      <c r="D2786" s="52">
        <v>2532</v>
      </c>
      <c r="E2786" s="5" t="s">
        <v>11770</v>
      </c>
      <c r="F2786" s="5">
        <v>8</v>
      </c>
      <c r="G2786" s="5">
        <v>8</v>
      </c>
      <c r="H2786" s="5">
        <v>775</v>
      </c>
      <c r="I2786" t="s">
        <v>24213</v>
      </c>
      <c r="J2786" s="46" t="s">
        <v>33090</v>
      </c>
      <c r="K2786" s="56"/>
      <c r="L2786" s="56"/>
      <c r="M2786" s="56">
        <f t="shared" si="272"/>
        <v>1906</v>
      </c>
      <c r="N2786" s="56"/>
      <c r="O2786" s="56">
        <f t="shared" si="273"/>
        <v>12</v>
      </c>
      <c r="P2786" s="56">
        <f t="shared" si="274"/>
        <v>6</v>
      </c>
      <c r="Q2786" s="2" t="str">
        <f t="shared" si="271"/>
        <v>&lt;a href="set03\cg\cg_january_5,_1906_-_december_26,_1907\miscellaneous\courtenay_school_items_december_6,_1906_p8_cg.pdf"&gt;Items&lt;/a&gt;</v>
      </c>
    </row>
    <row r="2787" spans="1:17" x14ac:dyDescent="0.25">
      <c r="A2787" s="2">
        <v>3697</v>
      </c>
      <c r="B2787" s="4" t="s">
        <v>1761</v>
      </c>
      <c r="C2787" s="4" t="s">
        <v>10203</v>
      </c>
      <c r="D2787" s="98">
        <v>2532</v>
      </c>
      <c r="E2787" s="5" t="s">
        <v>1756</v>
      </c>
      <c r="F2787" s="5">
        <v>4</v>
      </c>
      <c r="G2787" s="5">
        <v>27.1</v>
      </c>
      <c r="H2787" s="5"/>
      <c r="I2787" t="s">
        <v>32750</v>
      </c>
      <c r="J2787" s="46" t="s">
        <v>33113</v>
      </c>
      <c r="M2787" s="56">
        <f t="shared" si="272"/>
        <v>1906</v>
      </c>
      <c r="N2787" s="56"/>
      <c r="O2787" s="56">
        <f t="shared" si="273"/>
        <v>12</v>
      </c>
      <c r="P2787" s="56">
        <f t="shared" si="274"/>
        <v>6</v>
      </c>
      <c r="Q2787" s="2" t="str">
        <f t="shared" si="271"/>
        <v>&lt;a href="set01\hope_pioneer_jan1904todec1906\hsn\hope_school_notes_december_6_1906_p4_hp.pdf"&gt;School Notes&lt;/a&gt;</v>
      </c>
    </row>
    <row r="2788" spans="1:17" x14ac:dyDescent="0.25">
      <c r="A2788" s="2">
        <v>4665</v>
      </c>
      <c r="B2788" s="4" t="s">
        <v>10324</v>
      </c>
      <c r="C2788" s="4" t="s">
        <v>11600</v>
      </c>
      <c r="D2788" s="52">
        <v>2532</v>
      </c>
      <c r="E2788" s="5" t="s">
        <v>11770</v>
      </c>
      <c r="F2788" s="5">
        <v>7</v>
      </c>
      <c r="G2788" s="5">
        <v>8</v>
      </c>
      <c r="H2788" s="5">
        <v>898</v>
      </c>
      <c r="I2788" t="s">
        <v>24296</v>
      </c>
      <c r="J2788" s="46" t="s">
        <v>33090</v>
      </c>
      <c r="K2788" s="56"/>
      <c r="L2788" s="56"/>
      <c r="M2788" s="56">
        <f t="shared" si="272"/>
        <v>1906</v>
      </c>
      <c r="N2788" s="56"/>
      <c r="O2788" s="56">
        <f t="shared" si="273"/>
        <v>12</v>
      </c>
      <c r="P2788" s="56">
        <f t="shared" si="274"/>
        <v>6</v>
      </c>
      <c r="Q2788" s="2" t="str">
        <f t="shared" si="271"/>
        <v>&lt;a href="set03\cg\cg_january_5,_1906_-_december_26,_1907\miscellaneous\larson,_falk_misfortune_december_6,_1906_p7_cg.pdf"&gt;Misfortune&lt;/a&gt;</v>
      </c>
    </row>
    <row r="2789" spans="1:17" x14ac:dyDescent="0.25">
      <c r="A2789" s="2">
        <v>5434</v>
      </c>
      <c r="B2789" s="62" t="s">
        <v>11641</v>
      </c>
      <c r="C2789" s="4" t="s">
        <v>11642</v>
      </c>
      <c r="D2789" s="12">
        <v>2532</v>
      </c>
      <c r="E2789" s="5" t="s">
        <v>11770</v>
      </c>
      <c r="F2789" s="5">
        <v>7</v>
      </c>
      <c r="G2789" s="5">
        <v>8</v>
      </c>
      <c r="H2789" s="5"/>
      <c r="I2789" t="s">
        <v>24328</v>
      </c>
      <c r="J2789" s="46" t="s">
        <v>33090</v>
      </c>
      <c r="K2789" s="56"/>
      <c r="L2789" s="56"/>
      <c r="M2789" s="56">
        <f t="shared" si="272"/>
        <v>1906</v>
      </c>
      <c r="N2789" s="56"/>
      <c r="O2789" s="56">
        <f t="shared" si="273"/>
        <v>12</v>
      </c>
      <c r="P2789" s="56">
        <f t="shared" si="274"/>
        <v>6</v>
      </c>
      <c r="Q2789" s="2" t="str">
        <f t="shared" si="271"/>
        <v>&lt;a href="set03\cg\cg_january_5,_1906_-_december_26,_1907\miscellaneous\newman,_l_home_from_nd_in_ia_december_6,_1906_p7_cg.pdf"&gt;Home from ND in IA&lt;/a&gt;</v>
      </c>
    </row>
    <row r="2790" spans="1:17" x14ac:dyDescent="0.25">
      <c r="A2790" s="2">
        <v>5544</v>
      </c>
      <c r="B2790" s="4" t="s">
        <v>1833</v>
      </c>
      <c r="C2790" s="4" t="s">
        <v>2723</v>
      </c>
      <c r="D2790" s="52">
        <v>2532</v>
      </c>
      <c r="E2790" s="5" t="s">
        <v>1756</v>
      </c>
      <c r="F2790" s="5">
        <v>1</v>
      </c>
      <c r="G2790" s="5">
        <v>27</v>
      </c>
      <c r="H2790" s="5">
        <v>6168</v>
      </c>
      <c r="I2790" t="s">
        <v>32715</v>
      </c>
      <c r="J2790" s="46" t="s">
        <v>32718</v>
      </c>
      <c r="K2790" s="56"/>
      <c r="L2790" s="56"/>
      <c r="M2790" s="56">
        <f t="shared" si="272"/>
        <v>1906</v>
      </c>
      <c r="N2790" s="56"/>
      <c r="O2790" s="56">
        <f t="shared" si="273"/>
        <v>12</v>
      </c>
      <c r="P2790" s="56">
        <f t="shared" si="274"/>
        <v>6</v>
      </c>
      <c r="Q2790" s="2" t="str">
        <f t="shared" si="271"/>
        <v>&lt;a href="set01\hope_pioneer_jan1904todec1906\misc\northwestern_telephone_co._-_hope_city_council_denies_access_december_6_1906_p1_hp.pdf"&gt;Hope council denies access&lt;/a&gt;</v>
      </c>
    </row>
    <row r="2791" spans="1:17" x14ac:dyDescent="0.25">
      <c r="A2791" s="2">
        <v>560</v>
      </c>
      <c r="B2791" s="4" t="s">
        <v>6859</v>
      </c>
      <c r="C2791" s="4" t="s">
        <v>6861</v>
      </c>
      <c r="D2791" s="12">
        <v>2539</v>
      </c>
      <c r="E2791" s="5" t="s">
        <v>13631</v>
      </c>
      <c r="F2791" s="5">
        <v>5</v>
      </c>
      <c r="G2791" s="5">
        <v>4</v>
      </c>
      <c r="H2791" s="5">
        <v>78</v>
      </c>
      <c r="I2791" s="47" t="s">
        <v>23451</v>
      </c>
      <c r="J2791" s="46" t="s">
        <v>33086</v>
      </c>
      <c r="K2791" s="56"/>
      <c r="L2791" s="56"/>
      <c r="M2791" s="56">
        <f t="shared" si="272"/>
        <v>1906</v>
      </c>
      <c r="N2791" s="56"/>
      <c r="O2791" s="56">
        <f t="shared" si="273"/>
        <v>12</v>
      </c>
      <c r="P2791" s="56">
        <f t="shared" si="274"/>
        <v>13</v>
      </c>
      <c r="Q2791" s="2" t="str">
        <f t="shared" si="271"/>
        <v>&lt;a href="set01\miscellaneous_articles\cooperstown_courier\1906-1907\bowe,_frank_recovered_and_in_town_december_13,_1906_p5_cc.pdf"&gt;Recovered and in town&lt;/a&gt;</v>
      </c>
    </row>
    <row r="2792" spans="1:17" x14ac:dyDescent="0.25">
      <c r="A2792" s="2">
        <v>1271</v>
      </c>
      <c r="B2792" s="4" t="s">
        <v>9965</v>
      </c>
      <c r="C2792" s="4" t="s">
        <v>11489</v>
      </c>
      <c r="D2792" s="52">
        <v>2539</v>
      </c>
      <c r="E2792" s="5" t="s">
        <v>11770</v>
      </c>
      <c r="F2792" s="5">
        <v>4</v>
      </c>
      <c r="G2792" s="5">
        <v>8</v>
      </c>
      <c r="H2792" s="5">
        <v>765</v>
      </c>
      <c r="I2792" t="s">
        <v>24205</v>
      </c>
      <c r="J2792" s="46" t="s">
        <v>33090</v>
      </c>
      <c r="K2792" s="56"/>
      <c r="L2792" s="56"/>
      <c r="M2792" s="56">
        <f t="shared" si="272"/>
        <v>1906</v>
      </c>
      <c r="N2792" s="56"/>
      <c r="O2792" s="56">
        <f t="shared" si="273"/>
        <v>12</v>
      </c>
      <c r="P2792" s="56">
        <f t="shared" si="274"/>
        <v>13</v>
      </c>
      <c r="Q2792" s="2" t="str">
        <f t="shared" si="271"/>
        <v>&lt;a href="set03\cg\cg_january_5,_1906_-_december_26,_1907\miscellaneous\courtenay_-_norwegian_lutheran_church_opens_december_13,_1906_p4_cg.pdf"&gt;Norwegian Lutheran Church opens&lt;/a&gt;</v>
      </c>
    </row>
    <row r="2793" spans="1:17" x14ac:dyDescent="0.25">
      <c r="A2793" s="2">
        <v>2001</v>
      </c>
      <c r="B2793" s="4" t="s">
        <v>7018</v>
      </c>
      <c r="C2793" s="4" t="s">
        <v>11522</v>
      </c>
      <c r="D2793" s="52">
        <v>2539</v>
      </c>
      <c r="E2793" s="5" t="s">
        <v>11770</v>
      </c>
      <c r="F2793" s="5">
        <v>7</v>
      </c>
      <c r="G2793" s="5">
        <v>8</v>
      </c>
      <c r="H2793" s="5">
        <v>806</v>
      </c>
      <c r="I2793" s="99" t="s">
        <v>24245</v>
      </c>
      <c r="J2793" s="46" t="s">
        <v>33090</v>
      </c>
      <c r="K2793" s="56"/>
      <c r="L2793" s="56"/>
      <c r="M2793" s="56">
        <f t="shared" si="272"/>
        <v>1906</v>
      </c>
      <c r="N2793" s="56"/>
      <c r="O2793" s="56">
        <f t="shared" si="273"/>
        <v>12</v>
      </c>
      <c r="P2793" s="56">
        <f t="shared" si="274"/>
        <v>13</v>
      </c>
      <c r="Q2793" s="2" t="str">
        <f t="shared" si="271"/>
        <v>&lt;a href="set03\cg\cg_january_5,_1906_-_december_26,_1907\miscellaneous\fosholdt,_torval_tuberculosis_operation_december_13,_1906_p7_cg.pdf"&gt;Tuberculosis operation&lt;/a&gt;</v>
      </c>
    </row>
    <row r="2794" spans="1:17" x14ac:dyDescent="0.25">
      <c r="A2794" s="2">
        <v>2035</v>
      </c>
      <c r="B2794" s="4" t="s">
        <v>11525</v>
      </c>
      <c r="C2794" s="4" t="s">
        <v>11526</v>
      </c>
      <c r="D2794" s="52">
        <v>2539</v>
      </c>
      <c r="E2794" s="5" t="s">
        <v>11770</v>
      </c>
      <c r="F2794" s="5">
        <v>5</v>
      </c>
      <c r="G2794" s="5">
        <v>8</v>
      </c>
      <c r="H2794" s="5">
        <v>809</v>
      </c>
      <c r="I2794" t="s">
        <v>24247</v>
      </c>
      <c r="J2794" s="46" t="s">
        <v>33090</v>
      </c>
      <c r="K2794" s="56"/>
      <c r="L2794" s="56"/>
      <c r="M2794" s="56">
        <f t="shared" si="272"/>
        <v>1906</v>
      </c>
      <c r="N2794" s="56"/>
      <c r="O2794" s="56">
        <f t="shared" si="273"/>
        <v>12</v>
      </c>
      <c r="P2794" s="56">
        <f t="shared" si="274"/>
        <v>13</v>
      </c>
      <c r="Q2794" s="2" t="str">
        <f t="shared" si="271"/>
        <v>&lt;a href="set03\cg\cg_january_5,_1906_-_december_26,_1907\miscellaneous\fried,_peter_to_retire_from_farming_december_13,_1906_p5_cg.pdf"&gt;To retire from farming&lt;/a&gt;</v>
      </c>
    </row>
    <row r="2795" spans="1:17" x14ac:dyDescent="0.25">
      <c r="A2795" s="2">
        <v>3698</v>
      </c>
      <c r="B2795" s="4" t="s">
        <v>1761</v>
      </c>
      <c r="C2795" s="4" t="s">
        <v>10203</v>
      </c>
      <c r="D2795" s="98">
        <v>2539</v>
      </c>
      <c r="E2795" s="5" t="s">
        <v>1756</v>
      </c>
      <c r="F2795" s="5">
        <v>4</v>
      </c>
      <c r="G2795" s="5">
        <v>27.1</v>
      </c>
      <c r="H2795" s="5"/>
      <c r="I2795" t="s">
        <v>32745</v>
      </c>
      <c r="J2795" s="46" t="s">
        <v>33113</v>
      </c>
      <c r="M2795" s="56">
        <f t="shared" si="272"/>
        <v>1906</v>
      </c>
      <c r="N2795" s="56"/>
      <c r="O2795" s="56">
        <f t="shared" si="273"/>
        <v>12</v>
      </c>
      <c r="P2795" s="56">
        <f t="shared" si="274"/>
        <v>13</v>
      </c>
      <c r="Q2795" s="2" t="str">
        <f t="shared" si="271"/>
        <v>&lt;a href="set01\hope_pioneer_jan1904todec1906\hsn\hope_school_notes_december_13_1906_p4_hp.pdf"&gt;School Notes&lt;/a&gt;</v>
      </c>
    </row>
    <row r="2796" spans="1:17" x14ac:dyDescent="0.25">
      <c r="A2796" s="2">
        <v>4232</v>
      </c>
      <c r="B2796" s="4" t="s">
        <v>11581</v>
      </c>
      <c r="C2796" s="4" t="s">
        <v>3458</v>
      </c>
      <c r="D2796" s="52">
        <v>2539</v>
      </c>
      <c r="E2796" s="5" t="s">
        <v>11770</v>
      </c>
      <c r="F2796" s="5">
        <v>5</v>
      </c>
      <c r="G2796" s="5">
        <v>8</v>
      </c>
      <c r="H2796" s="5">
        <v>862</v>
      </c>
      <c r="I2796" t="s">
        <v>24434</v>
      </c>
      <c r="J2796" s="46" t="s">
        <v>33090</v>
      </c>
      <c r="K2796" s="56"/>
      <c r="L2796" s="56"/>
      <c r="M2796" s="56">
        <f t="shared" si="272"/>
        <v>1906</v>
      </c>
      <c r="N2796" s="56"/>
      <c r="O2796" s="56">
        <f t="shared" si="273"/>
        <v>12</v>
      </c>
      <c r="P2796" s="56">
        <f t="shared" si="274"/>
        <v>13</v>
      </c>
      <c r="Q2796" s="2" t="str">
        <f t="shared" si="271"/>
        <v>&lt;a href="set03\cg\cg_january_5,_1906_-_december_26,_1907\miscellaneous\kensal_items_december_13,_1906_p5_cg.pdf"&gt;Items&lt;/a&gt;</v>
      </c>
    </row>
    <row r="2797" spans="1:17" x14ac:dyDescent="0.25">
      <c r="A2797" s="2">
        <v>7085</v>
      </c>
      <c r="B2797" s="4" t="s">
        <v>2353</v>
      </c>
      <c r="C2797" s="4" t="s">
        <v>2752</v>
      </c>
      <c r="D2797" s="52">
        <v>2539</v>
      </c>
      <c r="E2797" s="5" t="s">
        <v>1756</v>
      </c>
      <c r="F2797" s="5">
        <v>5</v>
      </c>
      <c r="G2797" s="5">
        <v>27</v>
      </c>
      <c r="H2797" s="5">
        <v>6190</v>
      </c>
      <c r="I2797" s="99" t="s">
        <v>32716</v>
      </c>
      <c r="J2797" s="46" t="s">
        <v>32718</v>
      </c>
      <c r="K2797" s="56"/>
      <c r="L2797" s="56"/>
      <c r="M2797" s="56">
        <f t="shared" si="272"/>
        <v>1906</v>
      </c>
      <c r="N2797" s="56"/>
      <c r="O2797" s="56">
        <f t="shared" si="273"/>
        <v>12</v>
      </c>
      <c r="P2797" s="56">
        <f t="shared" si="274"/>
        <v>13</v>
      </c>
      <c r="Q2797" s="2" t="str">
        <f t="shared" si="271"/>
        <v>&lt;a href="set01\hope_pioneer_jan1904todec1906\misc\twenty_years_ago_december_13_1906_p5_hp.pdf"&gt;Twenty Years Ago&lt;/a&gt;</v>
      </c>
    </row>
    <row r="2798" spans="1:17" x14ac:dyDescent="0.25">
      <c r="A2798" s="2">
        <v>8302</v>
      </c>
      <c r="B2798" s="4" t="s">
        <v>186</v>
      </c>
      <c r="C2798" s="4" t="s">
        <v>3458</v>
      </c>
      <c r="D2798" s="52">
        <v>2539</v>
      </c>
      <c r="E2798" s="5" t="s">
        <v>11770</v>
      </c>
      <c r="F2798" s="5">
        <v>4</v>
      </c>
      <c r="G2798" s="5">
        <v>8</v>
      </c>
      <c r="H2798" s="5">
        <v>1030</v>
      </c>
      <c r="I2798" t="s">
        <v>24472</v>
      </c>
      <c r="J2798" s="46" t="s">
        <v>33090</v>
      </c>
      <c r="K2798" s="56"/>
      <c r="L2798" s="56"/>
      <c r="M2798" s="56">
        <f t="shared" si="272"/>
        <v>1906</v>
      </c>
      <c r="N2798" s="56"/>
      <c r="O2798" s="56">
        <f t="shared" si="273"/>
        <v>12</v>
      </c>
      <c r="P2798" s="56">
        <f t="shared" si="274"/>
        <v>13</v>
      </c>
      <c r="Q2798" s="2" t="str">
        <f t="shared" si="271"/>
        <v>&lt;a href="set03\cg\cg_january_5,_1906_-_december_26,_1907\miscellaneous\wimbledon_items_december_13,_1906_p4_cg.pdf"&gt;Items&lt;/a&gt;</v>
      </c>
    </row>
    <row r="2799" spans="1:17" x14ac:dyDescent="0.25">
      <c r="A2799" s="2">
        <v>1291</v>
      </c>
      <c r="B2799" s="4" t="s">
        <v>11495</v>
      </c>
      <c r="C2799" s="4" t="s">
        <v>3458</v>
      </c>
      <c r="D2799" s="52">
        <v>2546</v>
      </c>
      <c r="E2799" s="5" t="s">
        <v>11770</v>
      </c>
      <c r="F2799" s="5">
        <v>2</v>
      </c>
      <c r="G2799" s="5">
        <v>8</v>
      </c>
      <c r="H2799" s="5">
        <v>776</v>
      </c>
      <c r="I2799" t="s">
        <v>24212</v>
      </c>
      <c r="J2799" s="46" t="s">
        <v>33090</v>
      </c>
      <c r="K2799" s="56"/>
      <c r="L2799" s="56"/>
      <c r="M2799" s="56">
        <f t="shared" si="272"/>
        <v>1906</v>
      </c>
      <c r="N2799" s="56"/>
      <c r="O2799" s="56">
        <f t="shared" si="273"/>
        <v>12</v>
      </c>
      <c r="P2799" s="56">
        <f t="shared" si="274"/>
        <v>20</v>
      </c>
      <c r="Q2799" s="2" t="str">
        <f t="shared" si="271"/>
        <v>&lt;a href="set03\cg\cg_january_5,_1906_-_december_26,_1907\miscellaneous\courtenay_school_items_december_20,_1906_p2_cg.pdf"&gt;Items&lt;/a&gt;</v>
      </c>
    </row>
    <row r="2800" spans="1:17" x14ac:dyDescent="0.25">
      <c r="A2800" s="2">
        <v>4581</v>
      </c>
      <c r="B2800" s="4" t="s">
        <v>2706</v>
      </c>
      <c r="C2800" s="4" t="s">
        <v>2707</v>
      </c>
      <c r="D2800" s="52">
        <v>2553</v>
      </c>
      <c r="E2800" s="5" t="s">
        <v>1756</v>
      </c>
      <c r="F2800" s="5">
        <v>5</v>
      </c>
      <c r="G2800" s="5">
        <v>27</v>
      </c>
      <c r="H2800" s="5">
        <v>6157</v>
      </c>
      <c r="I2800" t="s">
        <v>32717</v>
      </c>
      <c r="J2800" s="46" t="s">
        <v>32718</v>
      </c>
      <c r="K2800" s="56"/>
      <c r="L2800" s="56"/>
      <c r="M2800" s="56">
        <f t="shared" si="272"/>
        <v>1906</v>
      </c>
      <c r="N2800" s="56"/>
      <c r="O2800" s="56">
        <f t="shared" si="273"/>
        <v>12</v>
      </c>
      <c r="P2800" s="56">
        <f t="shared" si="274"/>
        <v>27</v>
      </c>
      <c r="Q2800" s="2" t="str">
        <f t="shared" si="271"/>
        <v>&lt;a href="set01\hope_pioneer_jan1904todec1906\misc\kreps_george_lost_in_storm_december_27_1906_p5_hp.pdf"&gt;Lost in storm&lt;/a&gt;</v>
      </c>
    </row>
    <row r="2801" spans="1:17" x14ac:dyDescent="0.25">
      <c r="A2801" s="2">
        <v>1086</v>
      </c>
      <c r="B2801" s="4" t="s">
        <v>6585</v>
      </c>
      <c r="C2801" s="4" t="s">
        <v>6871</v>
      </c>
      <c r="D2801" s="12">
        <v>2560</v>
      </c>
      <c r="E2801" s="5" t="s">
        <v>13631</v>
      </c>
      <c r="F2801" s="5">
        <v>5</v>
      </c>
      <c r="G2801" s="5">
        <v>4</v>
      </c>
      <c r="H2801" s="5">
        <v>95</v>
      </c>
      <c r="I2801" s="61" t="s">
        <v>23474</v>
      </c>
      <c r="J2801" s="46" t="s">
        <v>33086</v>
      </c>
      <c r="K2801" s="56"/>
      <c r="L2801" s="56"/>
      <c r="M2801" s="56">
        <f t="shared" si="272"/>
        <v>1907</v>
      </c>
      <c r="N2801" s="56"/>
      <c r="O2801" s="56">
        <f t="shared" si="273"/>
        <v>1</v>
      </c>
      <c r="P2801" s="56">
        <f t="shared" si="274"/>
        <v>3</v>
      </c>
      <c r="Q2801" s="2" t="str">
        <f t="shared" si="271"/>
        <v>&lt;a href="set01\miscellaneous_articles\cooperstown_courier\1906-1907\electricity_cut_off_at_midnight_due_to_snow_caused_fuel_shortage_january_30,_1907_p5_cc.pdf"&gt;Electricity cut off at midnight&lt;/a&gt;</v>
      </c>
    </row>
    <row r="2802" spans="1:17" x14ac:dyDescent="0.25">
      <c r="A2802" s="2">
        <v>1283</v>
      </c>
      <c r="B2802" s="4" t="s">
        <v>11495</v>
      </c>
      <c r="C2802" s="4" t="s">
        <v>11496</v>
      </c>
      <c r="D2802" s="52">
        <v>2567</v>
      </c>
      <c r="E2802" s="5" t="s">
        <v>11770</v>
      </c>
      <c r="F2802" s="5">
        <v>3</v>
      </c>
      <c r="G2802" s="5">
        <v>8</v>
      </c>
      <c r="H2802" s="5">
        <v>773</v>
      </c>
      <c r="I2802" t="s">
        <v>24210</v>
      </c>
      <c r="J2802" s="46" t="s">
        <v>33090</v>
      </c>
      <c r="K2802" s="56"/>
      <c r="L2802" s="56"/>
      <c r="M2802" s="56">
        <f t="shared" si="272"/>
        <v>1907</v>
      </c>
      <c r="N2802" s="56"/>
      <c r="O2802" s="56">
        <f t="shared" si="273"/>
        <v>1</v>
      </c>
      <c r="P2802" s="56">
        <f t="shared" si="274"/>
        <v>10</v>
      </c>
      <c r="Q2802" s="2" t="str">
        <f t="shared" si="271"/>
        <v>&lt;a href="set03\cg\cg_january_5,_1906_-_december_26,_1907\miscellaneous\courtenay_school_considers_building_january_10,_1907_p3_cg.pdf"&gt;Considers building&lt;/a&gt;</v>
      </c>
    </row>
    <row r="2803" spans="1:17" x14ac:dyDescent="0.25">
      <c r="A2803" s="2">
        <v>5296</v>
      </c>
      <c r="B2803" s="4" t="s">
        <v>8884</v>
      </c>
      <c r="C2803" s="4" t="s">
        <v>11629</v>
      </c>
      <c r="D2803" s="52">
        <v>2567</v>
      </c>
      <c r="E2803" s="5" t="s">
        <v>11770</v>
      </c>
      <c r="F2803" s="5">
        <v>2</v>
      </c>
      <c r="G2803" s="5">
        <v>8</v>
      </c>
      <c r="H2803" s="5">
        <v>920</v>
      </c>
      <c r="I2803" t="s">
        <v>24317</v>
      </c>
      <c r="J2803" s="46" t="s">
        <v>33090</v>
      </c>
      <c r="K2803" s="56"/>
      <c r="L2803" s="56"/>
      <c r="M2803" s="56">
        <f t="shared" si="272"/>
        <v>1907</v>
      </c>
      <c r="N2803" s="56"/>
      <c r="O2803" s="56">
        <f t="shared" si="273"/>
        <v>1</v>
      </c>
      <c r="P2803" s="56">
        <f t="shared" si="274"/>
        <v>10</v>
      </c>
      <c r="Q2803" s="2" t="str">
        <f t="shared" si="271"/>
        <v>&lt;a href="set03\cg\cg_january_5,_1906_-_december_26,_1907\miscellaneous\murphy,_h_j_leaves_for_bismarck_january_10,_1907_p2_cg.pdf"&gt;Leaves for Bismarck&lt;/a&gt;</v>
      </c>
    </row>
    <row r="2804" spans="1:17" x14ac:dyDescent="0.25">
      <c r="A2804" s="2">
        <v>5357</v>
      </c>
      <c r="B2804" s="4" t="s">
        <v>8558</v>
      </c>
      <c r="C2804" s="4" t="s">
        <v>11636</v>
      </c>
      <c r="D2804" s="52">
        <v>2567</v>
      </c>
      <c r="E2804" s="5" t="s">
        <v>11770</v>
      </c>
      <c r="F2804" s="5">
        <v>2</v>
      </c>
      <c r="G2804" s="5">
        <v>8</v>
      </c>
      <c r="H2804" s="5">
        <v>926</v>
      </c>
      <c r="I2804" t="s">
        <v>24323</v>
      </c>
      <c r="J2804" s="46" t="s">
        <v>33090</v>
      </c>
      <c r="K2804" s="56"/>
      <c r="L2804" s="56"/>
      <c r="M2804" s="56">
        <f t="shared" si="272"/>
        <v>1907</v>
      </c>
      <c r="N2804" s="56"/>
      <c r="O2804" s="56">
        <f t="shared" si="273"/>
        <v>1</v>
      </c>
      <c r="P2804" s="56">
        <f t="shared" si="274"/>
        <v>10</v>
      </c>
      <c r="Q2804" s="2" t="str">
        <f t="shared" si="271"/>
        <v>&lt;a href="set03\cg\cg_january_5,_1906_-_december_26,_1907\miscellaneous\nelson,_h_theo_writes_from_southern_california_january_10,_1907_p2_cg.pdf"&gt;Writes from Southern California&lt;/a&gt;</v>
      </c>
    </row>
    <row r="2805" spans="1:17" x14ac:dyDescent="0.25">
      <c r="A2805" s="2">
        <v>6817</v>
      </c>
      <c r="B2805" s="4" t="s">
        <v>2353</v>
      </c>
      <c r="C2805" s="4" t="s">
        <v>3037</v>
      </c>
      <c r="D2805" s="52">
        <v>2567</v>
      </c>
      <c r="E2805" s="5" t="s">
        <v>1756</v>
      </c>
      <c r="F2805" s="5">
        <v>1</v>
      </c>
      <c r="G2805" s="5">
        <v>28</v>
      </c>
      <c r="H2805" s="5">
        <v>6283</v>
      </c>
      <c r="I2805" t="s">
        <v>32880</v>
      </c>
      <c r="J2805" s="46" t="s">
        <v>33115</v>
      </c>
      <c r="K2805" s="56"/>
      <c r="L2805" s="56"/>
      <c r="M2805" s="56">
        <f t="shared" si="272"/>
        <v>1907</v>
      </c>
      <c r="N2805" s="56"/>
      <c r="O2805" s="56">
        <f t="shared" si="273"/>
        <v>1</v>
      </c>
      <c r="P2805" s="56">
        <f t="shared" si="274"/>
        <v>10</v>
      </c>
      <c r="Q2805" s="2" t="str">
        <f t="shared" si="271"/>
        <v>&lt;a href="set01\hope_pioneer_jan1907todec1908\misc\new_officers_of_steele_county_january_10_1907_p7_hp.pdf"&gt;New officers&lt;/a&gt;</v>
      </c>
    </row>
    <row r="2806" spans="1:17" x14ac:dyDescent="0.25">
      <c r="A2806" s="2">
        <v>8139</v>
      </c>
      <c r="B2806" s="4" t="s">
        <v>11763</v>
      </c>
      <c r="C2806" s="4" t="s">
        <v>11764</v>
      </c>
      <c r="D2806" s="52">
        <v>2567</v>
      </c>
      <c r="E2806" s="5" t="s">
        <v>11770</v>
      </c>
      <c r="F2806" s="5">
        <v>3</v>
      </c>
      <c r="G2806" s="5">
        <v>8</v>
      </c>
      <c r="H2806" s="5">
        <v>1016</v>
      </c>
      <c r="I2806" t="s">
        <v>24415</v>
      </c>
      <c r="J2806" s="46" t="s">
        <v>33090</v>
      </c>
      <c r="K2806" s="56"/>
      <c r="L2806" s="56"/>
      <c r="M2806" s="56">
        <f t="shared" si="272"/>
        <v>1907</v>
      </c>
      <c r="N2806" s="56"/>
      <c r="O2806" s="56">
        <f t="shared" si="273"/>
        <v>1</v>
      </c>
      <c r="P2806" s="56">
        <f t="shared" si="274"/>
        <v>10</v>
      </c>
      <c r="Q2806" s="2" t="str">
        <f t="shared" si="271"/>
        <v>&lt;a href="set03\cg\cg_january_5,_1906_-_december_26,_1907\miscellaneous\wendell,_dr_w_guthrie_arrives_to_live_january_10,_1907_p3_cg.pdf"&gt;Arrives to live&lt;/a&gt;</v>
      </c>
    </row>
    <row r="2807" spans="1:17" x14ac:dyDescent="0.25">
      <c r="A2807" s="2">
        <v>7046</v>
      </c>
      <c r="B2807" s="4" t="s">
        <v>33140</v>
      </c>
      <c r="C2807" s="4" t="s">
        <v>33139</v>
      </c>
      <c r="D2807" s="98">
        <v>2573</v>
      </c>
      <c r="E2807" s="5" t="s">
        <v>1756</v>
      </c>
      <c r="F2807" s="5">
        <v>2</v>
      </c>
      <c r="G2807" s="5">
        <v>28.2</v>
      </c>
      <c r="H2807" s="5"/>
      <c r="I2807" t="s">
        <v>33063</v>
      </c>
      <c r="J2807" s="46" t="s">
        <v>33117</v>
      </c>
      <c r="M2807" s="56">
        <f t="shared" si="272"/>
        <v>1907</v>
      </c>
      <c r="N2807" s="56"/>
      <c r="O2807" s="56">
        <f t="shared" si="273"/>
        <v>1</v>
      </c>
      <c r="P2807" s="56">
        <f t="shared" si="274"/>
        <v>16</v>
      </c>
      <c r="Q2807" s="2" t="str">
        <f t="shared" si="271"/>
        <v>&lt;a href="set01\hope_pioneer_jan1907todec1908\sccm\sccm_january_16_1907_p2_hp.pdf"&gt;Meeting Minutes&lt;/a&gt;</v>
      </c>
    </row>
    <row r="2808" spans="1:17" x14ac:dyDescent="0.25">
      <c r="A2808" s="2">
        <v>3300</v>
      </c>
      <c r="B2808" s="4" t="s">
        <v>1700</v>
      </c>
      <c r="C2808" s="4" t="s">
        <v>2994</v>
      </c>
      <c r="D2808" s="52">
        <v>2574</v>
      </c>
      <c r="E2808" s="5" t="s">
        <v>1756</v>
      </c>
      <c r="F2808" s="5">
        <v>7</v>
      </c>
      <c r="G2808" s="5">
        <v>28</v>
      </c>
      <c r="H2808" s="5">
        <v>6230</v>
      </c>
      <c r="I2808" t="s">
        <v>32882</v>
      </c>
      <c r="J2808" s="46" t="s">
        <v>33115</v>
      </c>
      <c r="K2808" s="56"/>
      <c r="L2808" s="56"/>
      <c r="M2808" s="56">
        <f t="shared" si="272"/>
        <v>1907</v>
      </c>
      <c r="N2808" s="56"/>
      <c r="O2808" s="56">
        <f t="shared" si="273"/>
        <v>1</v>
      </c>
      <c r="P2808" s="56">
        <f t="shared" si="274"/>
        <v>17</v>
      </c>
      <c r="Q2808" s="2" t="str">
        <f t="shared" si="271"/>
        <v>&lt;a href="set01\hope_pioneer_jan1907todec1908\misc\young_men's_club_forms_january_17_1907_p1_hp.pdf"&gt;Young Men's Club forms&lt;/a&gt;</v>
      </c>
    </row>
    <row r="2809" spans="1:17" x14ac:dyDescent="0.25">
      <c r="A2809" s="2">
        <v>3358</v>
      </c>
      <c r="B2809" s="4" t="s">
        <v>2980</v>
      </c>
      <c r="C2809" s="4" t="s">
        <v>2981</v>
      </c>
      <c r="D2809" s="52">
        <v>2574</v>
      </c>
      <c r="E2809" s="5" t="s">
        <v>1756</v>
      </c>
      <c r="F2809" s="5">
        <v>7</v>
      </c>
      <c r="G2809" s="5">
        <v>28</v>
      </c>
      <c r="H2809" s="5">
        <v>6242</v>
      </c>
      <c r="I2809" t="s">
        <v>32881</v>
      </c>
      <c r="J2809" s="46" t="s">
        <v>33115</v>
      </c>
      <c r="K2809" s="56"/>
      <c r="L2809" s="56"/>
      <c r="M2809" s="56">
        <f t="shared" si="272"/>
        <v>1907</v>
      </c>
      <c r="N2809" s="56"/>
      <c r="O2809" s="56">
        <f t="shared" si="273"/>
        <v>1</v>
      </c>
      <c r="P2809" s="56">
        <f t="shared" si="274"/>
        <v>17</v>
      </c>
      <c r="Q2809" s="2" t="str">
        <f t="shared" si="271"/>
        <v>&lt;a href="set01\hope_pioneer_jan1907todec1908\misc\hope_congregational_church_annual_meeting_january_17_1907_p7_hp.pdf"&gt;Annual meeting&lt;/a&gt;</v>
      </c>
    </row>
    <row r="2810" spans="1:17" x14ac:dyDescent="0.25">
      <c r="A2810" s="2">
        <v>3554</v>
      </c>
      <c r="B2810" s="4" t="s">
        <v>1761</v>
      </c>
      <c r="C2810" s="4" t="s">
        <v>1607</v>
      </c>
      <c r="D2810" s="98">
        <v>2574</v>
      </c>
      <c r="E2810" s="5" t="s">
        <v>1756</v>
      </c>
      <c r="F2810" s="5">
        <v>4</v>
      </c>
      <c r="G2810" s="5">
        <v>28.1</v>
      </c>
      <c r="H2810" s="5"/>
      <c r="I2810" t="s">
        <v>32978</v>
      </c>
      <c r="J2810" s="46" t="s">
        <v>33116</v>
      </c>
      <c r="M2810" s="56">
        <f t="shared" si="272"/>
        <v>1907</v>
      </c>
      <c r="N2810" s="56"/>
      <c r="O2810" s="56">
        <f t="shared" si="273"/>
        <v>1</v>
      </c>
      <c r="P2810" s="56">
        <f t="shared" si="274"/>
        <v>17</v>
      </c>
      <c r="Q2810" s="2" t="str">
        <f t="shared" si="271"/>
        <v>&lt;a href="set01\hope_pioneer_jan1907todec1908\hsn\hope_school_notes_january_17_1907_p4_hp.pdf"&gt;Notes&lt;/a&gt;</v>
      </c>
    </row>
    <row r="2811" spans="1:17" x14ac:dyDescent="0.25">
      <c r="A2811" s="2">
        <v>4764</v>
      </c>
      <c r="B2811" s="4" t="s">
        <v>23568</v>
      </c>
      <c r="C2811" s="4" t="s">
        <v>23567</v>
      </c>
      <c r="D2811" s="12">
        <v>2574</v>
      </c>
      <c r="E2811" s="5" t="s">
        <v>13631</v>
      </c>
      <c r="F2811" s="5">
        <v>3</v>
      </c>
      <c r="G2811" s="5">
        <v>4</v>
      </c>
      <c r="H2811" s="5"/>
      <c r="I2811" s="47" t="s">
        <v>23528</v>
      </c>
      <c r="J2811" s="46" t="s">
        <v>33086</v>
      </c>
      <c r="K2811" s="56"/>
      <c r="L2811" s="56"/>
      <c r="M2811" s="56">
        <f t="shared" si="272"/>
        <v>1907</v>
      </c>
      <c r="N2811" s="56"/>
      <c r="O2811" s="56">
        <f t="shared" si="273"/>
        <v>1</v>
      </c>
      <c r="P2811" s="56">
        <f t="shared" si="274"/>
        <v>17</v>
      </c>
      <c r="Q2811" s="2" t="str">
        <f t="shared" si="271"/>
        <v>&lt;a href="set01\miscellaneous_articles\cooperstown_courier\1906-1907\right_of_way_in_the_snow_january_17,_1907_p3_cc.pdf"&gt;Right of Way in the snow&lt;/a&gt;</v>
      </c>
    </row>
    <row r="2812" spans="1:17" x14ac:dyDescent="0.25">
      <c r="A2812" s="2">
        <v>5198</v>
      </c>
      <c r="B2812" s="4" t="s">
        <v>11395</v>
      </c>
      <c r="C2812" s="4" t="s">
        <v>10771</v>
      </c>
      <c r="D2812" s="52">
        <v>2574</v>
      </c>
      <c r="E2812" s="5" t="s">
        <v>11770</v>
      </c>
      <c r="F2812" s="5">
        <v>3</v>
      </c>
      <c r="G2812" s="5">
        <v>8</v>
      </c>
      <c r="H2812" s="5">
        <v>912</v>
      </c>
      <c r="I2812" t="s">
        <v>24309</v>
      </c>
      <c r="J2812" s="46" t="s">
        <v>33090</v>
      </c>
      <c r="K2812" s="56"/>
      <c r="L2812" s="56"/>
      <c r="M2812" s="56">
        <f t="shared" si="272"/>
        <v>1907</v>
      </c>
      <c r="N2812" s="56"/>
      <c r="O2812" s="56">
        <f t="shared" si="273"/>
        <v>1</v>
      </c>
      <c r="P2812" s="56">
        <f t="shared" si="274"/>
        <v>17</v>
      </c>
      <c r="Q2812" s="2" t="str">
        <f t="shared" si="271"/>
        <v>&lt;a href="set03\cg\cg_january_5,_1906_-_december_26,_1907\miscellaneous\milne,_frank_home_and_contents_burn_january_17,_1907_p3_cg.pdf"&gt;Home and Contents burn&lt;/a&gt;</v>
      </c>
    </row>
    <row r="2813" spans="1:17" x14ac:dyDescent="0.25">
      <c r="A2813" s="2">
        <v>7047</v>
      </c>
      <c r="B2813" s="4" t="s">
        <v>33140</v>
      </c>
      <c r="C2813" s="4" t="s">
        <v>33139</v>
      </c>
      <c r="D2813" s="98">
        <v>2574</v>
      </c>
      <c r="E2813" s="5" t="s">
        <v>1756</v>
      </c>
      <c r="F2813" s="5">
        <v>6</v>
      </c>
      <c r="G2813" s="5">
        <v>28.2</v>
      </c>
      <c r="H2813" s="5"/>
      <c r="I2813" t="s">
        <v>33064</v>
      </c>
      <c r="J2813" s="46" t="s">
        <v>33117</v>
      </c>
      <c r="M2813" s="56">
        <f t="shared" si="272"/>
        <v>1907</v>
      </c>
      <c r="N2813" s="56"/>
      <c r="O2813" s="56">
        <f t="shared" si="273"/>
        <v>1</v>
      </c>
      <c r="P2813" s="56">
        <f t="shared" si="274"/>
        <v>17</v>
      </c>
      <c r="Q2813" s="2" t="str">
        <f t="shared" si="271"/>
        <v>&lt;a href="set01\hope_pioneer_jan1907todec1908\sccm\sccm_january_17_1907_p6_hp.pdf"&gt;Meeting Minutes&lt;/a&gt;</v>
      </c>
    </row>
    <row r="2814" spans="1:17" x14ac:dyDescent="0.25">
      <c r="A2814" s="2">
        <v>7388</v>
      </c>
      <c r="B2814" s="4" t="s">
        <v>11733</v>
      </c>
      <c r="C2814" s="4" t="s">
        <v>11734</v>
      </c>
      <c r="D2814" s="52">
        <v>2574</v>
      </c>
      <c r="E2814" s="5" t="s">
        <v>11770</v>
      </c>
      <c r="F2814" s="5">
        <v>3</v>
      </c>
      <c r="G2814" s="5">
        <v>8</v>
      </c>
      <c r="H2814" s="5">
        <v>995</v>
      </c>
      <c r="I2814" t="s">
        <v>24393</v>
      </c>
      <c r="J2814" s="46" t="s">
        <v>33090</v>
      </c>
      <c r="K2814" s="56"/>
      <c r="L2814" s="56"/>
      <c r="M2814" s="56">
        <f t="shared" si="272"/>
        <v>1907</v>
      </c>
      <c r="N2814" s="56"/>
      <c r="O2814" s="56">
        <f t="shared" si="273"/>
        <v>1</v>
      </c>
      <c r="P2814" s="56">
        <f t="shared" si="274"/>
        <v>17</v>
      </c>
      <c r="Q2814" s="2" t="str">
        <f t="shared" si="271"/>
        <v>&lt;a href="set03\cg\cg_january_5,_1906_-_december_26,_1907\miscellaneous\theiring,_joe_loses_case_january_17,_1907_p3_cg.pdf"&gt;Loses case&lt;/a&gt;</v>
      </c>
    </row>
    <row r="2815" spans="1:17" x14ac:dyDescent="0.25">
      <c r="A2815" s="2">
        <v>965</v>
      </c>
      <c r="B2815" s="4" t="s">
        <v>1630</v>
      </c>
      <c r="C2815" s="4" t="s">
        <v>6866</v>
      </c>
      <c r="D2815" s="12">
        <v>2581</v>
      </c>
      <c r="E2815" s="5" t="s">
        <v>13631</v>
      </c>
      <c r="F2815" s="5">
        <v>5</v>
      </c>
      <c r="G2815" s="5">
        <v>4</v>
      </c>
      <c r="H2815" s="5">
        <v>87</v>
      </c>
      <c r="I2815" s="47" t="s">
        <v>23457</v>
      </c>
      <c r="J2815" s="46" t="s">
        <v>33086</v>
      </c>
      <c r="K2815" s="56"/>
      <c r="L2815" s="56"/>
      <c r="M2815" s="56">
        <f t="shared" si="272"/>
        <v>1907</v>
      </c>
      <c r="N2815" s="56"/>
      <c r="O2815" s="56">
        <f t="shared" si="273"/>
        <v>1</v>
      </c>
      <c r="P2815" s="56">
        <f t="shared" si="274"/>
        <v>24</v>
      </c>
      <c r="Q2815" s="2" t="str">
        <f t="shared" si="271"/>
        <v>&lt;a href="set01\miscellaneous_articles\cooperstown_courier\1906-1907\coal_becoming_short_due_to_the_snow_january_24,_1907_p5_cc.pdf"&gt;Coal becoming short due to snow&lt;/a&gt;</v>
      </c>
    </row>
    <row r="2816" spans="1:17" x14ac:dyDescent="0.25">
      <c r="A2816" s="2">
        <v>1275</v>
      </c>
      <c r="B2816" s="4" t="s">
        <v>9965</v>
      </c>
      <c r="C2816" s="4" t="s">
        <v>11498</v>
      </c>
      <c r="D2816" s="52">
        <v>2581</v>
      </c>
      <c r="E2816" s="5" t="s">
        <v>11770</v>
      </c>
      <c r="F2816" s="5">
        <v>4</v>
      </c>
      <c r="G2816" s="5">
        <v>8</v>
      </c>
      <c r="H2816" s="5">
        <v>770</v>
      </c>
      <c r="I2816" t="s">
        <v>24229</v>
      </c>
      <c r="J2816" s="46" t="s">
        <v>33090</v>
      </c>
      <c r="K2816" s="56"/>
      <c r="L2816" s="56"/>
      <c r="M2816" s="56">
        <f t="shared" si="272"/>
        <v>1907</v>
      </c>
      <c r="N2816" s="56"/>
      <c r="O2816" s="56">
        <f t="shared" si="273"/>
        <v>1</v>
      </c>
      <c r="P2816" s="56">
        <f t="shared" si="274"/>
        <v>24</v>
      </c>
      <c r="Q2816" s="2" t="str">
        <f t="shared" si="271"/>
        <v>&lt;a href="set03\cg\cg_january_5,_1906_-_december_26,_1907\miscellaneous\courtenay_telephone_directory_january_24,_1907_p4_cg.pdf"&gt;Telephone Directory&lt;/a&gt;</v>
      </c>
    </row>
    <row r="2817" spans="1:17" x14ac:dyDescent="0.25">
      <c r="A2817" s="2">
        <v>2439</v>
      </c>
      <c r="B2817" s="4" t="s">
        <v>6898</v>
      </c>
      <c r="C2817" s="4" t="s">
        <v>6899</v>
      </c>
      <c r="D2817" s="12">
        <v>2581</v>
      </c>
      <c r="E2817" s="5" t="s">
        <v>13631</v>
      </c>
      <c r="F2817" s="5">
        <v>5</v>
      </c>
      <c r="G2817" s="5">
        <v>4</v>
      </c>
      <c r="H2817" s="5">
        <v>125</v>
      </c>
      <c r="I2817" s="47" t="s">
        <v>23482</v>
      </c>
      <c r="J2817" s="46" t="s">
        <v>33086</v>
      </c>
      <c r="K2817" s="56"/>
      <c r="L2817" s="56"/>
      <c r="M2817" s="56">
        <f t="shared" si="272"/>
        <v>1907</v>
      </c>
      <c r="N2817" s="56"/>
      <c r="O2817" s="56">
        <f t="shared" si="273"/>
        <v>1</v>
      </c>
      <c r="P2817" s="56">
        <f t="shared" si="274"/>
        <v>24</v>
      </c>
      <c r="Q2817" s="2" t="str">
        <f t="shared" si="271"/>
        <v>&lt;a href="set01\miscellaneous_articles\cooperstown_courier\1906-1907\griggs_co._telephone_co._to_upgrade_january_24,_1907_p5_cc.pdf"&gt;Company to upgrade&lt;/a&gt;</v>
      </c>
    </row>
    <row r="2818" spans="1:17" x14ac:dyDescent="0.25">
      <c r="A2818" s="2">
        <v>7048</v>
      </c>
      <c r="B2818" s="4" t="s">
        <v>33140</v>
      </c>
      <c r="C2818" s="4" t="s">
        <v>33139</v>
      </c>
      <c r="D2818" s="98">
        <v>2581</v>
      </c>
      <c r="E2818" s="5" t="s">
        <v>1756</v>
      </c>
      <c r="F2818" s="5">
        <v>6</v>
      </c>
      <c r="G2818" s="5">
        <v>28.2</v>
      </c>
      <c r="H2818" s="5"/>
      <c r="I2818" t="s">
        <v>33065</v>
      </c>
      <c r="J2818" s="46" t="s">
        <v>33117</v>
      </c>
      <c r="M2818" s="56">
        <f t="shared" si="272"/>
        <v>1907</v>
      </c>
      <c r="N2818" s="56"/>
      <c r="O2818" s="56">
        <f t="shared" si="273"/>
        <v>1</v>
      </c>
      <c r="P2818" s="56">
        <f t="shared" si="274"/>
        <v>24</v>
      </c>
      <c r="Q2818" s="2" t="str">
        <f t="shared" ref="Q2818:Q2881" si="275">"&lt;a href="&amp;""""&amp;J2818&amp;"\"&amp;I2818&amp;"""&gt;"&amp;C2818&amp;"&lt;/a&gt;"</f>
        <v>&lt;a href="set01\hope_pioneer_jan1907todec1908\sccm\sccm_january_24_1907_p6_hp.pdf"&gt;Meeting Minutes&lt;/a&gt;</v>
      </c>
    </row>
    <row r="2819" spans="1:17" x14ac:dyDescent="0.25">
      <c r="A2819" s="2">
        <v>8090</v>
      </c>
      <c r="B2819" s="4" t="s">
        <v>23571</v>
      </c>
      <c r="C2819" s="4" t="s">
        <v>23570</v>
      </c>
      <c r="D2819" s="12">
        <v>2581</v>
      </c>
      <c r="E2819" s="5" t="s">
        <v>13631</v>
      </c>
      <c r="F2819" s="5">
        <v>5</v>
      </c>
      <c r="G2819" s="5">
        <v>4</v>
      </c>
      <c r="H2819" s="5"/>
      <c r="I2819" s="47" t="s">
        <v>23542</v>
      </c>
      <c r="J2819" s="46" t="s">
        <v>33086</v>
      </c>
      <c r="K2819" s="56"/>
      <c r="L2819" s="56"/>
      <c r="M2819" s="56">
        <f t="shared" si="272"/>
        <v>1907</v>
      </c>
      <c r="N2819" s="56"/>
      <c r="O2819" s="56">
        <f t="shared" si="273"/>
        <v>1</v>
      </c>
      <c r="P2819" s="56">
        <f t="shared" si="274"/>
        <v>24</v>
      </c>
      <c r="Q2819" s="2" t="str">
        <f t="shared" si="275"/>
        <v>&lt;a href="set01\miscellaneous_articles\cooperstown_courier\1906-1907\winter_blues_january_24,_1907_p5_cc.pdf"&gt;Winter blues&lt;/a&gt;</v>
      </c>
    </row>
    <row r="2820" spans="1:17" x14ac:dyDescent="0.25">
      <c r="A2820" s="2">
        <v>8091</v>
      </c>
      <c r="B2820" s="4" t="s">
        <v>23571</v>
      </c>
      <c r="C2820" s="4" t="s">
        <v>23569</v>
      </c>
      <c r="D2820" s="12">
        <v>2581</v>
      </c>
      <c r="E2820" s="5" t="s">
        <v>13631</v>
      </c>
      <c r="F2820" s="5">
        <v>5</v>
      </c>
      <c r="G2820" s="5">
        <v>4</v>
      </c>
      <c r="H2820" s="5"/>
      <c r="I2820" s="47" t="s">
        <v>23544</v>
      </c>
      <c r="J2820" s="46" t="s">
        <v>33086</v>
      </c>
      <c r="K2820" s="56"/>
      <c r="L2820" s="56"/>
      <c r="M2820" s="56">
        <f t="shared" si="272"/>
        <v>1907</v>
      </c>
      <c r="N2820" s="56"/>
      <c r="O2820" s="56">
        <f t="shared" si="273"/>
        <v>1</v>
      </c>
      <c r="P2820" s="56">
        <f t="shared" si="274"/>
        <v>24</v>
      </c>
      <c r="Q2820" s="2" t="str">
        <f t="shared" si="275"/>
        <v>&lt;a href="set01\miscellaneous_articles\cooperstown_courier\1906-1907\worst_winter_in_25_january_24,_1907_p5_cc.pdf"&gt;Wirst winter In 25&lt;/a&gt;</v>
      </c>
    </row>
    <row r="2821" spans="1:17" x14ac:dyDescent="0.25">
      <c r="A2821" s="2">
        <v>2413</v>
      </c>
      <c r="B2821" s="4" t="s">
        <v>4455</v>
      </c>
      <c r="C2821" s="4" t="s">
        <v>23571</v>
      </c>
      <c r="D2821" s="12">
        <v>2586</v>
      </c>
      <c r="E2821" s="5" t="s">
        <v>13629</v>
      </c>
      <c r="F2821" s="5">
        <v>3</v>
      </c>
      <c r="G2821" s="5">
        <v>18</v>
      </c>
      <c r="H2821" s="5"/>
      <c r="I2821" t="s">
        <v>27263</v>
      </c>
      <c r="J2821" s="46" t="s">
        <v>33100</v>
      </c>
      <c r="K2821" s="56"/>
      <c r="L2821" s="56"/>
      <c r="M2821" s="56">
        <f t="shared" si="272"/>
        <v>1907</v>
      </c>
      <c r="N2821" s="56"/>
      <c r="O2821" s="56">
        <f t="shared" si="273"/>
        <v>1</v>
      </c>
      <c r="P2821" s="56">
        <f t="shared" si="274"/>
        <v>29</v>
      </c>
      <c r="Q2821" s="2" t="str">
        <f t="shared" si="275"/>
        <v>&lt;a href="set01\miscellaneous_articles\he\1905_-_1907\the_weather_jan_29,_1907_p3_he.pdf"&gt;Weather&lt;/a&gt;</v>
      </c>
    </row>
    <row r="2822" spans="1:17" x14ac:dyDescent="0.25">
      <c r="A2822" s="2">
        <v>1869</v>
      </c>
      <c r="B2822" s="4" t="s">
        <v>6888</v>
      </c>
      <c r="C2822" s="4" t="s">
        <v>6889</v>
      </c>
      <c r="D2822" s="12">
        <v>2587</v>
      </c>
      <c r="E2822" s="5" t="s">
        <v>13631</v>
      </c>
      <c r="F2822" s="5">
        <v>5</v>
      </c>
      <c r="G2822" s="5">
        <v>4</v>
      </c>
      <c r="H2822" s="5">
        <v>115</v>
      </c>
      <c r="I2822" s="47" t="s">
        <v>23535</v>
      </c>
      <c r="J2822" s="46" t="s">
        <v>33086</v>
      </c>
      <c r="K2822" s="56"/>
      <c r="L2822" s="56"/>
      <c r="M2822" s="56">
        <f t="shared" si="272"/>
        <v>1907</v>
      </c>
      <c r="N2822" s="56"/>
      <c r="O2822" s="56">
        <f t="shared" si="273"/>
        <v>1</v>
      </c>
      <c r="P2822" s="56">
        <f t="shared" si="274"/>
        <v>30</v>
      </c>
      <c r="Q2822" s="2" t="str">
        <f t="shared" si="275"/>
        <v>&lt;a href="set01\miscellaneous_articles\cooperstown_courier\1906-1907\snow_related_story_on_the_train_january_30,_1907_p5_cc.pdf"&gt;Snow and the train&lt;/a&gt;</v>
      </c>
    </row>
    <row r="2823" spans="1:17" x14ac:dyDescent="0.25">
      <c r="A2823" s="2">
        <v>2489</v>
      </c>
      <c r="B2823" s="4" t="s">
        <v>5445</v>
      </c>
      <c r="C2823" s="4" t="s">
        <v>6889</v>
      </c>
      <c r="D2823" s="12">
        <v>2587</v>
      </c>
      <c r="E2823" s="5" t="s">
        <v>13631</v>
      </c>
      <c r="F2823" s="5">
        <v>5</v>
      </c>
      <c r="G2823" s="5">
        <v>4</v>
      </c>
      <c r="H2823" s="5">
        <v>135</v>
      </c>
      <c r="I2823" s="47" t="s">
        <v>23535</v>
      </c>
      <c r="J2823" s="46" t="s">
        <v>33086</v>
      </c>
      <c r="K2823" s="56"/>
      <c r="L2823" s="56"/>
      <c r="M2823" s="56">
        <f t="shared" si="272"/>
        <v>1907</v>
      </c>
      <c r="N2823" s="56"/>
      <c r="O2823" s="56">
        <f t="shared" si="273"/>
        <v>1</v>
      </c>
      <c r="P2823" s="56">
        <f t="shared" si="274"/>
        <v>30</v>
      </c>
      <c r="Q2823" s="2" t="str">
        <f t="shared" si="275"/>
        <v>&lt;a href="set01\miscellaneous_articles\cooperstown_courier\1906-1907\snow_related_story_on_the_train_january_30,_1907_p5_cc.pdf"&gt;Snow and the train&lt;/a&gt;</v>
      </c>
    </row>
    <row r="2824" spans="1:17" x14ac:dyDescent="0.25">
      <c r="A2824" s="2">
        <v>3789</v>
      </c>
      <c r="B2824" s="4" t="s">
        <v>6917</v>
      </c>
      <c r="C2824" s="4" t="s">
        <v>6889</v>
      </c>
      <c r="D2824" s="12">
        <v>2587</v>
      </c>
      <c r="E2824" s="5" t="s">
        <v>13631</v>
      </c>
      <c r="F2824" s="5">
        <v>5</v>
      </c>
      <c r="G2824" s="5">
        <v>4</v>
      </c>
      <c r="H2824" s="5">
        <v>140</v>
      </c>
      <c r="I2824" s="47" t="s">
        <v>23535</v>
      </c>
      <c r="J2824" s="46" t="s">
        <v>33086</v>
      </c>
      <c r="K2824" s="56"/>
      <c r="L2824" s="56"/>
      <c r="M2824" s="56">
        <f t="shared" si="272"/>
        <v>1907</v>
      </c>
      <c r="N2824" s="56"/>
      <c r="O2824" s="56">
        <f t="shared" si="273"/>
        <v>1</v>
      </c>
      <c r="P2824" s="56">
        <f t="shared" si="274"/>
        <v>30</v>
      </c>
      <c r="Q2824" s="2" t="str">
        <f t="shared" si="275"/>
        <v>&lt;a href="set01\miscellaneous_articles\cooperstown_courier\1906-1907\snow_related_story_on_the_train_january_30,_1907_p5_cc.pdf"&gt;Snow and the train&lt;/a&gt;</v>
      </c>
    </row>
    <row r="2825" spans="1:17" x14ac:dyDescent="0.25">
      <c r="A2825" s="2">
        <v>3957</v>
      </c>
      <c r="B2825" s="4" t="s">
        <v>6548</v>
      </c>
      <c r="C2825" s="4" t="s">
        <v>6889</v>
      </c>
      <c r="D2825" s="12">
        <v>2587</v>
      </c>
      <c r="E2825" s="5" t="s">
        <v>13631</v>
      </c>
      <c r="F2825" s="5">
        <v>5</v>
      </c>
      <c r="G2825" s="5">
        <v>4</v>
      </c>
      <c r="H2825" s="5">
        <v>145</v>
      </c>
      <c r="I2825" s="47" t="s">
        <v>23535</v>
      </c>
      <c r="J2825" s="46" t="s">
        <v>33086</v>
      </c>
      <c r="K2825" s="56"/>
      <c r="L2825" s="56"/>
      <c r="M2825" s="56">
        <f t="shared" si="272"/>
        <v>1907</v>
      </c>
      <c r="N2825" s="56"/>
      <c r="O2825" s="56">
        <f t="shared" si="273"/>
        <v>1</v>
      </c>
      <c r="P2825" s="56">
        <f t="shared" si="274"/>
        <v>30</v>
      </c>
      <c r="Q2825" s="2" t="str">
        <f t="shared" si="275"/>
        <v>&lt;a href="set01\miscellaneous_articles\cooperstown_courier\1906-1907\snow_related_story_on_the_train_january_30,_1907_p5_cc.pdf"&gt;Snow and the train&lt;/a&gt;</v>
      </c>
    </row>
    <row r="2826" spans="1:17" x14ac:dyDescent="0.25">
      <c r="A2826" s="2">
        <v>4648</v>
      </c>
      <c r="B2826" s="4" t="s">
        <v>8861</v>
      </c>
      <c r="C2826" s="4" t="s">
        <v>11597</v>
      </c>
      <c r="D2826" s="52">
        <v>2588</v>
      </c>
      <c r="E2826" s="5" t="s">
        <v>11770</v>
      </c>
      <c r="F2826" s="5">
        <v>7</v>
      </c>
      <c r="G2826" s="5">
        <v>8</v>
      </c>
      <c r="H2826" s="5">
        <v>895</v>
      </c>
      <c r="I2826" s="99" t="s">
        <v>24292</v>
      </c>
      <c r="J2826" s="46" t="s">
        <v>33090</v>
      </c>
      <c r="K2826" s="56"/>
      <c r="L2826" s="56"/>
      <c r="M2826" s="56">
        <f t="shared" si="272"/>
        <v>1907</v>
      </c>
      <c r="N2826" s="56"/>
      <c r="O2826" s="56">
        <f t="shared" si="273"/>
        <v>1</v>
      </c>
      <c r="P2826" s="56">
        <f t="shared" si="274"/>
        <v>31</v>
      </c>
      <c r="Q2826" s="2" t="str">
        <f t="shared" si="275"/>
        <v>&lt;a href="set03\cg\cg_january_5,_1906_-_december_26,_1907\miscellaneous\langworthy,_o_l_trains_down;_goes_overland_january_31,_1907_p7_cg.pdf"&gt;Trains down; Goes overland&lt;/a&gt;</v>
      </c>
    </row>
    <row r="2827" spans="1:17" x14ac:dyDescent="0.25">
      <c r="A2827" s="2">
        <v>4992</v>
      </c>
      <c r="B2827" s="4" t="s">
        <v>11609</v>
      </c>
      <c r="C2827" s="4" t="s">
        <v>11611</v>
      </c>
      <c r="D2827" s="52">
        <v>2588</v>
      </c>
      <c r="E2827" s="5" t="s">
        <v>11770</v>
      </c>
      <c r="F2827" s="5">
        <v>7</v>
      </c>
      <c r="G2827" s="5">
        <v>8</v>
      </c>
      <c r="H2827" s="5">
        <v>906</v>
      </c>
      <c r="I2827" t="s">
        <v>24303</v>
      </c>
      <c r="J2827" s="46" t="s">
        <v>33090</v>
      </c>
      <c r="K2827" s="56"/>
      <c r="L2827" s="56"/>
      <c r="M2827" s="56">
        <f t="shared" si="272"/>
        <v>1907</v>
      </c>
      <c r="N2827" s="56"/>
      <c r="O2827" s="56">
        <f t="shared" si="273"/>
        <v>1</v>
      </c>
      <c r="P2827" s="56">
        <f t="shared" si="274"/>
        <v>31</v>
      </c>
      <c r="Q2827" s="2" t="str">
        <f t="shared" si="275"/>
        <v>&lt;a href="set03\cg\cg_january_5,_1906_-_december_26,_1907\miscellaneous\martin,_george_returns_to_rock_rapids,_ia_january_31,_1907_p7_cg.pdf"&gt;Returns to Rock Rapids, IA&lt;/a&gt;</v>
      </c>
    </row>
    <row r="2828" spans="1:17" x14ac:dyDescent="0.25">
      <c r="A2828" s="2">
        <v>6273</v>
      </c>
      <c r="B2828" s="4" t="s">
        <v>11687</v>
      </c>
      <c r="C2828" s="4" t="s">
        <v>11597</v>
      </c>
      <c r="D2828" s="52">
        <v>2588</v>
      </c>
      <c r="E2828" s="5" t="s">
        <v>11770</v>
      </c>
      <c r="F2828" s="5">
        <v>7</v>
      </c>
      <c r="G2828" s="5">
        <v>8</v>
      </c>
      <c r="H2828" s="5">
        <v>965</v>
      </c>
      <c r="I2828" s="99" t="s">
        <v>24362</v>
      </c>
      <c r="J2828" s="46" t="s">
        <v>33090</v>
      </c>
      <c r="K2828" s="56"/>
      <c r="L2828" s="56"/>
      <c r="M2828" s="56">
        <f t="shared" si="272"/>
        <v>1907</v>
      </c>
      <c r="N2828" s="56"/>
      <c r="O2828" s="56">
        <f t="shared" si="273"/>
        <v>1</v>
      </c>
      <c r="P2828" s="56">
        <f t="shared" si="274"/>
        <v>31</v>
      </c>
      <c r="Q2828" s="2" t="str">
        <f t="shared" si="275"/>
        <v>&lt;a href="set03\cg\cg_january_5,_1906_-_december_26,_1907\miscellaneous\roan,_hugh_trains_down;_goes_overland_january_31,_1907_p7_cg.pdf"&gt;Trains down; Goes overland&lt;/a&gt;</v>
      </c>
    </row>
    <row r="2829" spans="1:17" x14ac:dyDescent="0.25">
      <c r="A2829" s="2">
        <v>1015</v>
      </c>
      <c r="B2829" s="4" t="s">
        <v>1630</v>
      </c>
      <c r="C2829" s="4" t="s">
        <v>6960</v>
      </c>
      <c r="D2829" s="12">
        <v>2595</v>
      </c>
      <c r="E2829" s="5" t="s">
        <v>13631</v>
      </c>
      <c r="F2829" s="5">
        <v>3</v>
      </c>
      <c r="G2829" s="5">
        <v>4</v>
      </c>
      <c r="H2829" s="5">
        <v>89</v>
      </c>
      <c r="I2829" s="47" t="s">
        <v>23502</v>
      </c>
      <c r="J2829" s="46" t="s">
        <v>33086</v>
      </c>
      <c r="K2829" s="56"/>
      <c r="L2829" s="56"/>
      <c r="M2829" s="56">
        <f t="shared" si="272"/>
        <v>1907</v>
      </c>
      <c r="N2829" s="56"/>
      <c r="O2829" s="56">
        <f t="shared" si="273"/>
        <v>2</v>
      </c>
      <c r="P2829" s="56">
        <f t="shared" si="274"/>
        <v>7</v>
      </c>
      <c r="Q2829" s="2" t="str">
        <f t="shared" si="275"/>
        <v>&lt;a href="set01\miscellaneous_articles\cooperstown_courier\1906-1907\more_winter_blues_february_7,_1907_p3_cc.pdf"&gt;More winter blues&lt;/a&gt;</v>
      </c>
    </row>
    <row r="2830" spans="1:17" x14ac:dyDescent="0.25">
      <c r="A2830" s="2">
        <v>1090</v>
      </c>
      <c r="B2830" s="4" t="s">
        <v>6585</v>
      </c>
      <c r="C2830" s="4" t="s">
        <v>6874</v>
      </c>
      <c r="D2830" s="12">
        <v>2595</v>
      </c>
      <c r="E2830" s="5" t="s">
        <v>13631</v>
      </c>
      <c r="F2830" s="5">
        <v>3</v>
      </c>
      <c r="G2830" s="5">
        <v>4</v>
      </c>
      <c r="H2830" s="5">
        <v>98</v>
      </c>
      <c r="I2830" s="47" t="s">
        <v>23463</v>
      </c>
      <c r="J2830" s="46" t="s">
        <v>33086</v>
      </c>
      <c r="K2830" s="56"/>
      <c r="L2830" s="56"/>
      <c r="M2830" s="56">
        <f t="shared" si="272"/>
        <v>1907</v>
      </c>
      <c r="N2830" s="56"/>
      <c r="O2830" s="56">
        <f t="shared" si="273"/>
        <v>2</v>
      </c>
      <c r="P2830" s="56">
        <f t="shared" si="274"/>
        <v>7</v>
      </c>
      <c r="Q2830" s="2" t="str">
        <f t="shared" si="275"/>
        <v>&lt;a href="set01\miscellaneous_articles\cooperstown_courier\1906-1907\cooperstown_first_city_council_meeting_february_7,_1907_p3_cc.pdf"&gt;First City Council meeting&lt;/a&gt;</v>
      </c>
    </row>
    <row r="2831" spans="1:17" x14ac:dyDescent="0.25">
      <c r="A2831" s="2">
        <v>1102</v>
      </c>
      <c r="B2831" s="4" t="s">
        <v>6585</v>
      </c>
      <c r="C2831" s="4" t="s">
        <v>6881</v>
      </c>
      <c r="D2831" s="12">
        <v>2595</v>
      </c>
      <c r="E2831" s="5" t="s">
        <v>13631</v>
      </c>
      <c r="F2831" s="5">
        <v>3</v>
      </c>
      <c r="G2831" s="5">
        <v>4</v>
      </c>
      <c r="H2831" s="5">
        <v>105</v>
      </c>
      <c r="I2831" s="47" t="s">
        <v>23526</v>
      </c>
      <c r="J2831" s="46" t="s">
        <v>33086</v>
      </c>
      <c r="K2831" s="56"/>
      <c r="L2831" s="56"/>
      <c r="M2831" s="56">
        <f t="shared" si="272"/>
        <v>1907</v>
      </c>
      <c r="N2831" s="56"/>
      <c r="O2831" s="56">
        <f t="shared" si="273"/>
        <v>2</v>
      </c>
      <c r="P2831" s="56">
        <f t="shared" si="274"/>
        <v>7</v>
      </c>
      <c r="Q2831" s="2" t="str">
        <f t="shared" si="275"/>
        <v>&lt;a href="set01\miscellaneous_articles\cooperstown_courier\1906-1907\railroad_blues_in_winter_february_7,_1907_p3_cc.pdf"&gt;Railroad blues in winter&lt;/a&gt;</v>
      </c>
    </row>
    <row r="2832" spans="1:17" x14ac:dyDescent="0.25">
      <c r="A2832" s="2">
        <v>3073</v>
      </c>
      <c r="B2832" s="4" t="s">
        <v>1700</v>
      </c>
      <c r="C2832" s="4" t="s">
        <v>2965</v>
      </c>
      <c r="D2832" s="52">
        <v>2595</v>
      </c>
      <c r="E2832" s="5" t="s">
        <v>1756</v>
      </c>
      <c r="F2832" s="5">
        <v>1</v>
      </c>
      <c r="G2832" s="5">
        <v>28</v>
      </c>
      <c r="H2832" s="5">
        <v>6218</v>
      </c>
      <c r="I2832" t="s">
        <v>32879</v>
      </c>
      <c r="J2832" s="46" t="s">
        <v>33115</v>
      </c>
      <c r="K2832" s="56"/>
      <c r="L2832" s="56"/>
      <c r="M2832" s="56">
        <f t="shared" si="272"/>
        <v>1907</v>
      </c>
      <c r="N2832" s="56"/>
      <c r="O2832" s="56">
        <f t="shared" si="273"/>
        <v>2</v>
      </c>
      <c r="P2832" s="56">
        <f t="shared" si="274"/>
        <v>7</v>
      </c>
      <c r="Q2832" s="2" t="str">
        <f t="shared" si="275"/>
        <v>&lt;a href="set01\hope_pioneer_jan1907todec1908\misc\american_society_of_equity_formed_february_7_1907_p1_hp.pdf"&gt;American Society of Equity formed&lt;/a&gt;</v>
      </c>
    </row>
    <row r="2833" spans="1:17" x14ac:dyDescent="0.25">
      <c r="A2833" s="2">
        <v>4709</v>
      </c>
      <c r="B2833" s="4" t="s">
        <v>3001</v>
      </c>
      <c r="C2833" s="4" t="s">
        <v>3002</v>
      </c>
      <c r="D2833" s="52">
        <v>2595</v>
      </c>
      <c r="E2833" s="5" t="s">
        <v>1756</v>
      </c>
      <c r="F2833" s="5">
        <v>1</v>
      </c>
      <c r="G2833" s="5">
        <v>28</v>
      </c>
      <c r="H2833" s="5">
        <v>6261</v>
      </c>
      <c r="I2833" t="s">
        <v>32883</v>
      </c>
      <c r="J2833" s="46" t="s">
        <v>33115</v>
      </c>
      <c r="K2833" s="56"/>
      <c r="L2833" s="56"/>
      <c r="M2833" s="56">
        <f t="shared" si="272"/>
        <v>1907</v>
      </c>
      <c r="N2833" s="56"/>
      <c r="O2833" s="56">
        <f t="shared" si="273"/>
        <v>2</v>
      </c>
      <c r="P2833" s="56">
        <f t="shared" si="274"/>
        <v>7</v>
      </c>
      <c r="Q2833" s="2" t="str">
        <f t="shared" si="275"/>
        <v>&lt;a href="set01\hope_pioneer_jan1907todec1908\misc\laweryla_eric_destitute_but_aided_february_7_1907_p1_hp.pdf"&gt;Destitute but aided&lt;/a&gt;</v>
      </c>
    </row>
    <row r="2834" spans="1:17" x14ac:dyDescent="0.25">
      <c r="A2834" s="2">
        <v>4932</v>
      </c>
      <c r="B2834" s="4" t="s">
        <v>3003</v>
      </c>
      <c r="C2834" s="4" t="s">
        <v>3002</v>
      </c>
      <c r="D2834" s="52">
        <v>2595</v>
      </c>
      <c r="E2834" s="5" t="s">
        <v>1756</v>
      </c>
      <c r="F2834" s="5">
        <v>1</v>
      </c>
      <c r="G2834" s="5">
        <v>28</v>
      </c>
      <c r="H2834" s="5">
        <v>6262</v>
      </c>
      <c r="I2834" t="s">
        <v>32884</v>
      </c>
      <c r="J2834" s="46" t="s">
        <v>33115</v>
      </c>
      <c r="K2834" s="56"/>
      <c r="L2834" s="56"/>
      <c r="M2834" s="56">
        <f t="shared" si="272"/>
        <v>1907</v>
      </c>
      <c r="N2834" s="56"/>
      <c r="O2834" s="56">
        <f t="shared" si="273"/>
        <v>2</v>
      </c>
      <c r="P2834" s="56">
        <f t="shared" si="274"/>
        <v>7</v>
      </c>
      <c r="Q2834" s="2" t="str">
        <f t="shared" si="275"/>
        <v>&lt;a href="set01\hope_pioneer_jan1907todec1908\misc\mackla_john_destitute_but_aided_february_7_1907_p1_hp.pdf"&gt;Destitute but aided&lt;/a&gt;</v>
      </c>
    </row>
    <row r="2835" spans="1:17" x14ac:dyDescent="0.25">
      <c r="A2835" s="2">
        <v>5514</v>
      </c>
      <c r="B2835" s="4" t="s">
        <v>3953</v>
      </c>
      <c r="C2835" s="4" t="s">
        <v>31823</v>
      </c>
      <c r="D2835" s="12">
        <v>2595</v>
      </c>
      <c r="E2835" s="5" t="s">
        <v>13631</v>
      </c>
      <c r="F2835" s="5">
        <v>1</v>
      </c>
      <c r="G2835" s="5">
        <v>4</v>
      </c>
      <c r="H2835" s="5"/>
      <c r="I2835" s="47" t="s">
        <v>23533</v>
      </c>
      <c r="J2835" s="46" t="s">
        <v>33086</v>
      </c>
      <c r="K2835" s="56"/>
      <c r="L2835" s="56"/>
      <c r="M2835" s="56">
        <f t="shared" ref="M2835:M2898" si="276">YEAR(D2835)</f>
        <v>1907</v>
      </c>
      <c r="N2835" s="56"/>
      <c r="O2835" s="56">
        <f t="shared" ref="O2835:O2898" si="277">MONTH(D2835)</f>
        <v>2</v>
      </c>
      <c r="P2835" s="56">
        <f t="shared" ref="P2835:P2898" si="278">DAY(D2835)</f>
        <v>7</v>
      </c>
      <c r="Q2835" s="2" t="str">
        <f t="shared" si="275"/>
        <v>&lt;a href="set01\miscellaneous_articles\cooperstown_courier\1906-1907\share_the_fault_february_7,_1907_p1_cc.pdf"&gt;Railroad Commission Share the fault&lt;/a&gt;</v>
      </c>
    </row>
    <row r="2836" spans="1:17" x14ac:dyDescent="0.25">
      <c r="A2836" s="2">
        <v>5492</v>
      </c>
      <c r="B2836" s="4" t="s">
        <v>3953</v>
      </c>
      <c r="C2836" s="4" t="s">
        <v>31839</v>
      </c>
      <c r="D2836" s="12">
        <v>2600</v>
      </c>
      <c r="E2836" s="5" t="s">
        <v>13629</v>
      </c>
      <c r="F2836" s="5">
        <v>2</v>
      </c>
      <c r="G2836" s="5">
        <v>18</v>
      </c>
      <c r="H2836" s="5"/>
      <c r="I2836" t="s">
        <v>27259</v>
      </c>
      <c r="J2836" s="46" t="s">
        <v>33100</v>
      </c>
      <c r="K2836" s="56"/>
      <c r="L2836" s="56"/>
      <c r="M2836" s="56">
        <f t="shared" si="276"/>
        <v>1907</v>
      </c>
      <c r="N2836" s="56"/>
      <c r="O2836" s="56">
        <f t="shared" si="277"/>
        <v>2</v>
      </c>
      <c r="P2836" s="56">
        <f t="shared" si="278"/>
        <v>12</v>
      </c>
      <c r="Q2836" s="2" t="str">
        <f t="shared" si="275"/>
        <v>&lt;a href="set01\miscellaneous_articles\he\1905_-_1907\coal_scarce_feb_12,_1907_p2_he.pdf"&gt;Coal scarce&lt;/a&gt;</v>
      </c>
    </row>
    <row r="2837" spans="1:17" x14ac:dyDescent="0.25">
      <c r="A2837" s="2">
        <v>5493</v>
      </c>
      <c r="B2837" s="4" t="s">
        <v>3953</v>
      </c>
      <c r="C2837" s="4" t="s">
        <v>31838</v>
      </c>
      <c r="D2837" s="12">
        <v>2600</v>
      </c>
      <c r="E2837" s="5" t="s">
        <v>13629</v>
      </c>
      <c r="F2837" s="5">
        <v>5</v>
      </c>
      <c r="G2837" s="5">
        <v>18</v>
      </c>
      <c r="H2837" s="5"/>
      <c r="I2837" t="s">
        <v>27260</v>
      </c>
      <c r="J2837" s="46" t="s">
        <v>33100</v>
      </c>
      <c r="K2837" s="56"/>
      <c r="L2837" s="56"/>
      <c r="M2837" s="56">
        <f t="shared" si="276"/>
        <v>1907</v>
      </c>
      <c r="N2837" s="56"/>
      <c r="O2837" s="56">
        <f t="shared" si="277"/>
        <v>2</v>
      </c>
      <c r="P2837" s="56">
        <f t="shared" si="278"/>
        <v>12</v>
      </c>
      <c r="Q2837" s="2" t="str">
        <f t="shared" si="275"/>
        <v>&lt;a href="set01\miscellaneous_articles\he\1905_-_1907\coal_shortage_at_bald_hill_feb_12,_1907_p5_he.pdf"&gt;Coal shortage&lt;/a&gt;</v>
      </c>
    </row>
    <row r="2838" spans="1:17" x14ac:dyDescent="0.25">
      <c r="A2838" s="2">
        <v>5494</v>
      </c>
      <c r="B2838" s="4" t="s">
        <v>3953</v>
      </c>
      <c r="C2838" s="4" t="s">
        <v>31840</v>
      </c>
      <c r="D2838" s="12">
        <v>2600</v>
      </c>
      <c r="E2838" s="5" t="s">
        <v>13629</v>
      </c>
      <c r="F2838" s="5">
        <v>5</v>
      </c>
      <c r="G2838" s="5">
        <v>18</v>
      </c>
      <c r="H2838" s="5"/>
      <c r="I2838" t="s">
        <v>27261</v>
      </c>
      <c r="J2838" s="46" t="s">
        <v>33100</v>
      </c>
      <c r="K2838" s="56"/>
      <c r="L2838" s="56"/>
      <c r="M2838" s="56">
        <f t="shared" si="276"/>
        <v>1907</v>
      </c>
      <c r="N2838" s="56"/>
      <c r="O2838" s="56">
        <f t="shared" si="277"/>
        <v>2</v>
      </c>
      <c r="P2838" s="56">
        <f t="shared" si="278"/>
        <v>12</v>
      </c>
      <c r="Q2838" s="2" t="str">
        <f t="shared" si="275"/>
        <v>&lt;a href="set01\miscellaneous_articles\he\1905_-_1907\coal_shortage_at_cooperstown_feb_12,_1907_pg5_he.pdf"&gt;Coal shortage at Cooperstown&lt;/a&gt;</v>
      </c>
    </row>
    <row r="2839" spans="1:17" x14ac:dyDescent="0.25">
      <c r="A2839" s="2">
        <v>945</v>
      </c>
      <c r="B2839" s="4" t="s">
        <v>1630</v>
      </c>
      <c r="C2839" s="4" t="s">
        <v>2977</v>
      </c>
      <c r="D2839" s="12">
        <v>2602</v>
      </c>
      <c r="E2839" s="5" t="s">
        <v>13631</v>
      </c>
      <c r="F2839" s="5">
        <v>1</v>
      </c>
      <c r="G2839" s="5">
        <v>4</v>
      </c>
      <c r="H2839" s="5">
        <v>86</v>
      </c>
      <c r="I2839" s="47" t="s">
        <v>23460</v>
      </c>
      <c r="J2839" s="46" t="s">
        <v>33086</v>
      </c>
      <c r="K2839" s="56"/>
      <c r="L2839" s="56"/>
      <c r="M2839" s="56">
        <f t="shared" si="276"/>
        <v>1907</v>
      </c>
      <c r="N2839" s="56"/>
      <c r="O2839" s="56">
        <f t="shared" si="277"/>
        <v>2</v>
      </c>
      <c r="P2839" s="56">
        <f t="shared" si="278"/>
        <v>14</v>
      </c>
      <c r="Q2839" s="2" t="str">
        <f t="shared" si="275"/>
        <v>&lt;a href="set01\miscellaneous_articles\cooperstown_courier\1906-1907\cooperstown_city_council_meeting_february_14,_1907_p1_cc.pdf"&gt;City Council Meeting&lt;/a&gt;</v>
      </c>
    </row>
    <row r="2840" spans="1:17" x14ac:dyDescent="0.25">
      <c r="A2840" s="2">
        <v>1053</v>
      </c>
      <c r="B2840" s="62" t="s">
        <v>1630</v>
      </c>
      <c r="C2840" s="62" t="s">
        <v>6887</v>
      </c>
      <c r="D2840" s="43">
        <v>2602</v>
      </c>
      <c r="E2840" s="5" t="s">
        <v>13631</v>
      </c>
      <c r="F2840" s="40">
        <v>5</v>
      </c>
      <c r="G2840" s="40">
        <v>4</v>
      </c>
      <c r="H2840" s="40">
        <v>88</v>
      </c>
      <c r="I2840" s="47" t="s">
        <v>23537</v>
      </c>
      <c r="J2840" s="46" t="s">
        <v>33086</v>
      </c>
      <c r="K2840" s="56"/>
      <c r="L2840" s="56"/>
      <c r="M2840" s="56">
        <f t="shared" si="276"/>
        <v>1907</v>
      </c>
      <c r="N2840" s="56"/>
      <c r="O2840" s="56">
        <f t="shared" si="277"/>
        <v>2</v>
      </c>
      <c r="P2840" s="56">
        <f t="shared" si="278"/>
        <v>14</v>
      </c>
      <c r="Q2840" s="2" t="str">
        <f t="shared" si="275"/>
        <v>&lt;a href="set01\miscellaneous_articles\cooperstown_courier\1906-1907\some_fuel_arrives_february_14,1_907_p5_cc.pdf"&gt;Some Fuel arrives&lt;/a&gt;</v>
      </c>
    </row>
    <row r="2841" spans="1:17" x14ac:dyDescent="0.25">
      <c r="A2841" s="2">
        <v>1101</v>
      </c>
      <c r="B2841" s="4" t="s">
        <v>6585</v>
      </c>
      <c r="C2841" s="4" t="s">
        <v>6880</v>
      </c>
      <c r="D2841" s="12">
        <v>2602</v>
      </c>
      <c r="E2841" s="5" t="s">
        <v>13631</v>
      </c>
      <c r="F2841" s="5">
        <v>5</v>
      </c>
      <c r="G2841" s="5">
        <v>4</v>
      </c>
      <c r="H2841" s="5">
        <v>104</v>
      </c>
      <c r="I2841" s="47" t="s">
        <v>23501</v>
      </c>
      <c r="J2841" s="46" t="s">
        <v>33086</v>
      </c>
      <c r="K2841" s="56"/>
      <c r="L2841" s="56"/>
      <c r="M2841" s="56">
        <f t="shared" si="276"/>
        <v>1907</v>
      </c>
      <c r="N2841" s="56"/>
      <c r="O2841" s="56">
        <f t="shared" si="277"/>
        <v>2</v>
      </c>
      <c r="P2841" s="56">
        <f t="shared" si="278"/>
        <v>14</v>
      </c>
      <c r="Q2841" s="2" t="str">
        <f t="shared" si="275"/>
        <v>&lt;a href="set01\miscellaneous_articles\cooperstown_courier\1906-1907\more_fuel_arrives_february_14,_1907_p5_cc.pdf"&gt;More fuel arrives&lt;/a&gt;</v>
      </c>
    </row>
    <row r="2842" spans="1:17" x14ac:dyDescent="0.25">
      <c r="A2842" s="2">
        <v>1561</v>
      </c>
      <c r="B2842" s="4" t="s">
        <v>11504</v>
      </c>
      <c r="C2842" s="4" t="s">
        <v>11505</v>
      </c>
      <c r="D2842" s="52">
        <v>2602</v>
      </c>
      <c r="E2842" s="5" t="s">
        <v>11770</v>
      </c>
      <c r="F2842" s="5">
        <v>7</v>
      </c>
      <c r="G2842" s="5">
        <v>8</v>
      </c>
      <c r="H2842" s="5">
        <v>794</v>
      </c>
      <c r="I2842" t="s">
        <v>24233</v>
      </c>
      <c r="J2842" s="46" t="s">
        <v>33090</v>
      </c>
      <c r="K2842" s="56"/>
      <c r="L2842" s="56"/>
      <c r="M2842" s="56">
        <f t="shared" si="276"/>
        <v>1907</v>
      </c>
      <c r="N2842" s="56"/>
      <c r="O2842" s="56">
        <f t="shared" si="277"/>
        <v>2</v>
      </c>
      <c r="P2842" s="56">
        <f t="shared" si="278"/>
        <v>14</v>
      </c>
      <c r="Q2842" s="2" t="str">
        <f t="shared" si="275"/>
        <v>&lt;a href="set03\cg\cg_january_5,_1906_-_december_26,_1907\miscellaneous\dazey_coal_holdup_february_14,_1907_p7_cg.pdf"&gt;Coal Holdup&lt;/a&gt;</v>
      </c>
    </row>
    <row r="2843" spans="1:17" x14ac:dyDescent="0.25">
      <c r="A2843" s="2">
        <v>4233</v>
      </c>
      <c r="B2843" s="4" t="s">
        <v>11581</v>
      </c>
      <c r="C2843" s="4" t="s">
        <v>3458</v>
      </c>
      <c r="D2843" s="52">
        <v>2602</v>
      </c>
      <c r="E2843" s="5" t="s">
        <v>11770</v>
      </c>
      <c r="F2843" s="5">
        <v>8</v>
      </c>
      <c r="G2843" s="5">
        <v>8</v>
      </c>
      <c r="H2843" s="5">
        <v>855</v>
      </c>
      <c r="I2843" t="s">
        <v>24427</v>
      </c>
      <c r="J2843" s="46" t="s">
        <v>33090</v>
      </c>
      <c r="K2843" s="56"/>
      <c r="L2843" s="56"/>
      <c r="M2843" s="56">
        <f t="shared" si="276"/>
        <v>1907</v>
      </c>
      <c r="N2843" s="56"/>
      <c r="O2843" s="56">
        <f t="shared" si="277"/>
        <v>2</v>
      </c>
      <c r="P2843" s="56">
        <f t="shared" si="278"/>
        <v>14</v>
      </c>
      <c r="Q2843" s="2" t="str">
        <f t="shared" si="275"/>
        <v>&lt;a href="set03\cg\cg_january_5,_1906_-_december_26,_1907\miscellaneous\kensal_items_-_february_14,_1907_p8_cg.pdf"&gt;Items&lt;/a&gt;</v>
      </c>
    </row>
    <row r="2844" spans="1:17" x14ac:dyDescent="0.25">
      <c r="A2844" s="2">
        <v>4681</v>
      </c>
      <c r="B2844" s="4" t="s">
        <v>11601</v>
      </c>
      <c r="C2844" s="4" t="s">
        <v>11602</v>
      </c>
      <c r="D2844" s="52">
        <v>2602</v>
      </c>
      <c r="E2844" s="5" t="s">
        <v>11770</v>
      </c>
      <c r="F2844" s="5">
        <v>7</v>
      </c>
      <c r="G2844" s="5">
        <v>8</v>
      </c>
      <c r="H2844" s="5">
        <v>899</v>
      </c>
      <c r="I2844" t="s">
        <v>24297</v>
      </c>
      <c r="J2844" s="46" t="s">
        <v>33090</v>
      </c>
      <c r="K2844" s="56"/>
      <c r="L2844" s="56"/>
      <c r="M2844" s="56">
        <f t="shared" si="276"/>
        <v>1907</v>
      </c>
      <c r="N2844" s="56"/>
      <c r="O2844" s="56">
        <f t="shared" si="277"/>
        <v>2</v>
      </c>
      <c r="P2844" s="56">
        <f t="shared" si="278"/>
        <v>14</v>
      </c>
      <c r="Q2844" s="2" t="str">
        <f t="shared" si="275"/>
        <v>&lt;a href="set03\cg\cg_january_5,_1906_-_december_26,_1907\miscellaneous\larson,_l_h_builds_snowboat_february_14,_1907_p7_cg.pdf"&gt;Builds Snowboat&lt;/a&gt;</v>
      </c>
    </row>
    <row r="2845" spans="1:17" x14ac:dyDescent="0.25">
      <c r="A2845" s="2">
        <v>4854</v>
      </c>
      <c r="B2845" s="4" t="s">
        <v>6929</v>
      </c>
      <c r="C2845" s="4" t="s">
        <v>6930</v>
      </c>
      <c r="D2845" s="12">
        <v>2602</v>
      </c>
      <c r="E2845" s="5" t="s">
        <v>13631</v>
      </c>
      <c r="F2845" s="5">
        <v>1</v>
      </c>
      <c r="G2845" s="5">
        <v>4</v>
      </c>
      <c r="H2845" s="5">
        <v>152</v>
      </c>
      <c r="I2845" s="47" t="s">
        <v>23525</v>
      </c>
      <c r="J2845" s="46" t="s">
        <v>33086</v>
      </c>
      <c r="K2845" s="56"/>
      <c r="L2845" s="56"/>
      <c r="M2845" s="56">
        <f t="shared" si="276"/>
        <v>1907</v>
      </c>
      <c r="N2845" s="56"/>
      <c r="O2845" s="56">
        <f t="shared" si="277"/>
        <v>2</v>
      </c>
      <c r="P2845" s="56">
        <f t="shared" si="278"/>
        <v>14</v>
      </c>
      <c r="Q2845" s="2" t="str">
        <f t="shared" si="275"/>
        <v>&lt;a href="set01\miscellaneous_articles\cooperstown_courier\1906-1907\railroad_blues_february_14,_1907_p1_cc.pdf"&gt;Railroad blues &lt;/a&gt;</v>
      </c>
    </row>
    <row r="2846" spans="1:17" x14ac:dyDescent="0.25">
      <c r="A2846" s="2">
        <v>5568</v>
      </c>
      <c r="B2846" s="4" t="s">
        <v>3021</v>
      </c>
      <c r="C2846" s="4" t="s">
        <v>3022</v>
      </c>
      <c r="D2846" s="52">
        <v>2602</v>
      </c>
      <c r="E2846" s="5" t="s">
        <v>1756</v>
      </c>
      <c r="F2846" s="5">
        <v>5</v>
      </c>
      <c r="G2846" s="5">
        <v>28</v>
      </c>
      <c r="H2846" s="5">
        <v>6274</v>
      </c>
      <c r="I2846" t="s">
        <v>32885</v>
      </c>
      <c r="J2846" s="46" t="s">
        <v>33115</v>
      </c>
      <c r="K2846" s="56"/>
      <c r="L2846" s="56"/>
      <c r="M2846" s="56">
        <f t="shared" si="276"/>
        <v>1907</v>
      </c>
      <c r="N2846" s="56"/>
      <c r="O2846" s="56">
        <f t="shared" si="277"/>
        <v>2</v>
      </c>
      <c r="P2846" s="56">
        <f t="shared" si="278"/>
        <v>14</v>
      </c>
      <c r="Q2846" s="2" t="str">
        <f t="shared" si="275"/>
        <v>&lt;a href="set01\hope_pioneer_jan1907todec1908\misc\o'brien_c_j_and_daughter_spends_night_in_snow_drift_february_14_1907_p5_hp.pdf"&gt;Spends night in snow drift&lt;/a&gt;</v>
      </c>
    </row>
    <row r="2847" spans="1:17" x14ac:dyDescent="0.25">
      <c r="A2847" s="2">
        <v>5720</v>
      </c>
      <c r="B2847" s="4" t="s">
        <v>6938</v>
      </c>
      <c r="C2847" s="4" t="s">
        <v>23572</v>
      </c>
      <c r="D2847" s="12">
        <v>2602</v>
      </c>
      <c r="E2847" s="5" t="s">
        <v>13631</v>
      </c>
      <c r="F2847" s="5">
        <v>5</v>
      </c>
      <c r="G2847" s="5">
        <v>4</v>
      </c>
      <c r="H2847" s="5"/>
      <c r="I2847" s="47" t="s">
        <v>23453</v>
      </c>
      <c r="J2847" s="46" t="s">
        <v>33086</v>
      </c>
      <c r="K2847" s="56"/>
      <c r="L2847" s="56"/>
      <c r="M2847" s="56">
        <f t="shared" si="276"/>
        <v>1907</v>
      </c>
      <c r="N2847" s="56"/>
      <c r="O2847" s="56">
        <f t="shared" si="277"/>
        <v>2</v>
      </c>
      <c r="P2847" s="56">
        <f t="shared" si="278"/>
        <v>14</v>
      </c>
      <c r="Q2847" s="2" t="str">
        <f t="shared" si="275"/>
        <v>&lt;a href="set01\miscellaneous_articles\cooperstown_courier\1906-1907\broncho_con_talk_february_14,_1907_p5_cc.pdf"&gt;Bronco con talk&lt;/a&gt;</v>
      </c>
    </row>
    <row r="2848" spans="1:17" x14ac:dyDescent="0.25">
      <c r="A2848" s="2">
        <v>5721</v>
      </c>
      <c r="B2848" s="4" t="s">
        <v>6938</v>
      </c>
      <c r="C2848" s="4" t="s">
        <v>6939</v>
      </c>
      <c r="D2848" s="12">
        <v>2602</v>
      </c>
      <c r="E2848" s="5" t="s">
        <v>13631</v>
      </c>
      <c r="F2848" s="5">
        <v>5</v>
      </c>
      <c r="G2848" s="5">
        <v>4</v>
      </c>
      <c r="H2848" s="5">
        <v>157</v>
      </c>
      <c r="I2848" s="47" t="s">
        <v>23510</v>
      </c>
      <c r="J2848" s="46" t="s">
        <v>33086</v>
      </c>
      <c r="K2848" s="56"/>
      <c r="L2848" s="56"/>
      <c r="M2848" s="56">
        <f t="shared" si="276"/>
        <v>1907</v>
      </c>
      <c r="N2848" s="56"/>
      <c r="O2848" s="56">
        <f t="shared" si="277"/>
        <v>2</v>
      </c>
      <c r="P2848" s="56">
        <f t="shared" si="278"/>
        <v>14</v>
      </c>
      <c r="Q2848" s="2" t="str">
        <f t="shared" si="275"/>
        <v>&lt;a href="set01\miscellaneous_articles\cooperstown_courier\1906-1907\overmoen,_ole_kicked_by_broncho_february_14,_1907_p5_cc.pdf"&gt;Kicked by broncho&lt;/a&gt;</v>
      </c>
    </row>
    <row r="2849" spans="1:17" x14ac:dyDescent="0.25">
      <c r="A2849" s="2">
        <v>5878</v>
      </c>
      <c r="B2849" s="4" t="s">
        <v>6940</v>
      </c>
      <c r="C2849" s="4" t="s">
        <v>6943</v>
      </c>
      <c r="D2849" s="12">
        <v>2602</v>
      </c>
      <c r="E2849" s="5" t="s">
        <v>13631</v>
      </c>
      <c r="F2849" s="5">
        <v>5</v>
      </c>
      <c r="G2849" s="5">
        <v>4</v>
      </c>
      <c r="H2849" s="5">
        <v>160</v>
      </c>
      <c r="I2849" s="47" t="s">
        <v>23513</v>
      </c>
      <c r="J2849" s="46" t="s">
        <v>33086</v>
      </c>
      <c r="K2849" s="56"/>
      <c r="L2849" s="56"/>
      <c r="M2849" s="56">
        <f t="shared" si="276"/>
        <v>1907</v>
      </c>
      <c r="N2849" s="56"/>
      <c r="O2849" s="56">
        <f t="shared" si="277"/>
        <v>2</v>
      </c>
      <c r="P2849" s="56">
        <f t="shared" si="278"/>
        <v>14</v>
      </c>
      <c r="Q2849" s="2" t="str">
        <f t="shared" si="275"/>
        <v>&lt;a href="set01\miscellaneous_articles\cooperstown_courier\1906-1907\piatt_electric_dynamo_burns_out_no_power_february_14,_1907_p5_cc.pdf"&gt;Dynamo burns out no power&lt;/a&gt;</v>
      </c>
    </row>
    <row r="2850" spans="1:17" x14ac:dyDescent="0.25">
      <c r="A2850" s="2">
        <v>6022</v>
      </c>
      <c r="B2850" s="4" t="s">
        <v>11669</v>
      </c>
      <c r="C2850" s="4" t="s">
        <v>11670</v>
      </c>
      <c r="D2850" s="52">
        <v>2602</v>
      </c>
      <c r="E2850" s="5" t="s">
        <v>11770</v>
      </c>
      <c r="F2850" s="5">
        <v>7</v>
      </c>
      <c r="G2850" s="5">
        <v>8</v>
      </c>
      <c r="H2850" s="5">
        <v>952</v>
      </c>
      <c r="I2850" t="s">
        <v>24348</v>
      </c>
      <c r="J2850" s="46" t="s">
        <v>33090</v>
      </c>
      <c r="K2850" s="56"/>
      <c r="L2850" s="56"/>
      <c r="M2850" s="56">
        <f t="shared" si="276"/>
        <v>1907</v>
      </c>
      <c r="N2850" s="56"/>
      <c r="O2850" s="56">
        <f t="shared" si="277"/>
        <v>2</v>
      </c>
      <c r="P2850" s="56">
        <f t="shared" si="278"/>
        <v>14</v>
      </c>
      <c r="Q2850" s="2" t="str">
        <f t="shared" si="275"/>
        <v>&lt;a href="set03\cg\cg_january_5,_1906_-_december_26,_1907\miscellaneous\posey,_james_to_law_school_at_univ_of_mn_february_14,_1907_p7_cg.pdf"&gt;To law School at Univ of MN&lt;/a&gt;</v>
      </c>
    </row>
    <row r="2851" spans="1:17" x14ac:dyDescent="0.25">
      <c r="A2851" s="2">
        <v>1080</v>
      </c>
      <c r="B2851" s="4" t="s">
        <v>6585</v>
      </c>
      <c r="C2851" s="4" t="s">
        <v>6867</v>
      </c>
      <c r="D2851" s="12">
        <v>2609</v>
      </c>
      <c r="E2851" s="5" t="s">
        <v>13631</v>
      </c>
      <c r="F2851" s="5">
        <v>5</v>
      </c>
      <c r="G2851" s="5">
        <v>4</v>
      </c>
      <c r="H2851" s="5">
        <v>90</v>
      </c>
      <c r="I2851" s="47" t="s">
        <v>23458</v>
      </c>
      <c r="J2851" s="46" t="s">
        <v>33086</v>
      </c>
      <c r="K2851" s="56"/>
      <c r="L2851" s="56"/>
      <c r="M2851" s="56">
        <f t="shared" si="276"/>
        <v>1907</v>
      </c>
      <c r="N2851" s="56"/>
      <c r="O2851" s="56">
        <f t="shared" si="277"/>
        <v>2</v>
      </c>
      <c r="P2851" s="56">
        <f t="shared" si="278"/>
        <v>21</v>
      </c>
      <c r="Q2851" s="2" t="str">
        <f t="shared" si="275"/>
        <v>&lt;a href="set01\miscellaneous_articles\cooperstown_courier\1906-1907\commercial_club_to_approve_rate_hike_for_electricity_for_city_february_21,_1907_p5_cc.pdf"&gt;Commercial Club to approve rate hike&lt;/a&gt;</v>
      </c>
    </row>
    <row r="2852" spans="1:17" x14ac:dyDescent="0.25">
      <c r="A2852" s="2">
        <v>1087</v>
      </c>
      <c r="B2852" s="4" t="s">
        <v>6585</v>
      </c>
      <c r="C2852" s="4" t="s">
        <v>6873</v>
      </c>
      <c r="D2852" s="12">
        <v>2609</v>
      </c>
      <c r="E2852" s="5" t="s">
        <v>13631</v>
      </c>
      <c r="F2852" s="5">
        <v>5</v>
      </c>
      <c r="G2852" s="5">
        <v>4</v>
      </c>
      <c r="H2852" s="5">
        <v>97</v>
      </c>
      <c r="I2852" s="47" t="s">
        <v>23476</v>
      </c>
      <c r="J2852" s="46" t="s">
        <v>33086</v>
      </c>
      <c r="K2852" s="56"/>
      <c r="L2852" s="56"/>
      <c r="M2852" s="56">
        <f t="shared" si="276"/>
        <v>1907</v>
      </c>
      <c r="N2852" s="56"/>
      <c r="O2852" s="56">
        <f t="shared" si="277"/>
        <v>2</v>
      </c>
      <c r="P2852" s="56">
        <f t="shared" si="278"/>
        <v>21</v>
      </c>
      <c r="Q2852" s="2" t="str">
        <f t="shared" si="275"/>
        <v>&lt;a href="set01\miscellaneous_articles\cooperstown_courier\1906-1907\end_of_fuel_problems_february_21,_1907_p5_cc.pdf"&gt;End of fuel problems &lt;/a&gt;</v>
      </c>
    </row>
    <row r="2853" spans="1:17" x14ac:dyDescent="0.25">
      <c r="A2853" s="2">
        <v>1088</v>
      </c>
      <c r="B2853" s="4" t="s">
        <v>6585</v>
      </c>
      <c r="C2853" s="4" t="s">
        <v>6872</v>
      </c>
      <c r="D2853" s="12">
        <v>2609</v>
      </c>
      <c r="E2853" s="5" t="s">
        <v>13631</v>
      </c>
      <c r="F2853" s="5">
        <v>5</v>
      </c>
      <c r="G2853" s="5">
        <v>4</v>
      </c>
      <c r="H2853" s="5">
        <v>96</v>
      </c>
      <c r="I2853" s="47" t="s">
        <v>23475</v>
      </c>
      <c r="J2853" s="46" t="s">
        <v>33086</v>
      </c>
      <c r="K2853" s="56"/>
      <c r="L2853" s="56"/>
      <c r="M2853" s="56">
        <f t="shared" si="276"/>
        <v>1907</v>
      </c>
      <c r="N2853" s="56"/>
      <c r="O2853" s="56">
        <f t="shared" si="277"/>
        <v>2</v>
      </c>
      <c r="P2853" s="56">
        <f t="shared" si="278"/>
        <v>21</v>
      </c>
      <c r="Q2853" s="2" t="str">
        <f t="shared" si="275"/>
        <v>&lt;a href="set01\miscellaneous_articles\cooperstown_courier\1906-1907\end_of_fuel_problems_2_february_21,_1907_p5_cc.pdf"&gt;End of fuel problems 2&lt;/a&gt;</v>
      </c>
    </row>
    <row r="2854" spans="1:17" x14ac:dyDescent="0.25">
      <c r="A2854" s="2">
        <v>1963</v>
      </c>
      <c r="B2854" s="4" t="s">
        <v>2957</v>
      </c>
      <c r="C2854" s="4" t="s">
        <v>2958</v>
      </c>
      <c r="D2854" s="52">
        <v>2609</v>
      </c>
      <c r="E2854" s="5" t="s">
        <v>1756</v>
      </c>
      <c r="F2854" s="5">
        <v>5</v>
      </c>
      <c r="G2854" s="5">
        <v>28</v>
      </c>
      <c r="H2854" s="5">
        <v>6211</v>
      </c>
      <c r="I2854" t="s">
        <v>32886</v>
      </c>
      <c r="J2854" s="46" t="s">
        <v>33115</v>
      </c>
      <c r="K2854" s="56"/>
      <c r="L2854" s="56"/>
      <c r="M2854" s="56">
        <f t="shared" si="276"/>
        <v>1907</v>
      </c>
      <c r="N2854" s="56"/>
      <c r="O2854" s="56">
        <f t="shared" si="277"/>
        <v>2</v>
      </c>
      <c r="P2854" s="56">
        <f t="shared" si="278"/>
        <v>21</v>
      </c>
      <c r="Q2854" s="2" t="str">
        <f t="shared" si="275"/>
        <v>&lt;a href="set01\hope_pioneer_jan1907todec1908\misc\flora_john_nearly_asphyxiated_february_21_1907_p5_hp.pdf"&gt;Nearly asphyxiated&lt;/a&gt;</v>
      </c>
    </row>
    <row r="2855" spans="1:17" x14ac:dyDescent="0.25">
      <c r="A2855" s="2">
        <v>3555</v>
      </c>
      <c r="B2855" s="4" t="s">
        <v>1761</v>
      </c>
      <c r="C2855" s="4" t="s">
        <v>1607</v>
      </c>
      <c r="D2855" s="98">
        <v>2609</v>
      </c>
      <c r="E2855" s="5" t="s">
        <v>1756</v>
      </c>
      <c r="F2855" s="5">
        <v>4</v>
      </c>
      <c r="G2855" s="5">
        <v>28.1</v>
      </c>
      <c r="H2855" s="5"/>
      <c r="I2855" t="s">
        <v>32979</v>
      </c>
      <c r="J2855" s="46" t="s">
        <v>33116</v>
      </c>
      <c r="M2855" s="56">
        <f t="shared" si="276"/>
        <v>1907</v>
      </c>
      <c r="N2855" s="56"/>
      <c r="O2855" s="56">
        <f t="shared" si="277"/>
        <v>2</v>
      </c>
      <c r="P2855" s="56">
        <f t="shared" si="278"/>
        <v>21</v>
      </c>
      <c r="Q2855" s="2" t="str">
        <f t="shared" si="275"/>
        <v>&lt;a href="set01\hope_pioneer_jan1907todec1908\hsn\hope_school_notes_february_21_1907_p4_hp.pdf"&gt;Notes&lt;/a&gt;</v>
      </c>
    </row>
    <row r="2856" spans="1:17" x14ac:dyDescent="0.25">
      <c r="A2856" s="2">
        <v>1732</v>
      </c>
      <c r="B2856" s="4" t="s">
        <v>11510</v>
      </c>
      <c r="C2856" s="4" t="s">
        <v>610</v>
      </c>
      <c r="D2856" s="52">
        <v>2616</v>
      </c>
      <c r="E2856" s="5" t="s">
        <v>11770</v>
      </c>
      <c r="F2856" s="5">
        <v>7</v>
      </c>
      <c r="G2856" s="5">
        <v>8</v>
      </c>
      <c r="H2856" s="5">
        <v>797</v>
      </c>
      <c r="I2856" t="s">
        <v>24236</v>
      </c>
      <c r="J2856" s="46" t="s">
        <v>33090</v>
      </c>
      <c r="K2856" s="56"/>
      <c r="L2856" s="56"/>
      <c r="M2856" s="56">
        <f t="shared" si="276"/>
        <v>1907</v>
      </c>
      <c r="N2856" s="56"/>
      <c r="O2856" s="56">
        <f t="shared" si="277"/>
        <v>2</v>
      </c>
      <c r="P2856" s="56">
        <f t="shared" si="278"/>
        <v>28</v>
      </c>
      <c r="Q2856" s="2" t="str">
        <f t="shared" si="275"/>
        <v>&lt;a href="set03\cg\cg_january_5,_1906_-_december_26,_1907\miscellaneous\eagle,_mrs_c_w_appendicits_february_28,_1907_p7_cg.pdf"&gt;Appendicitis&lt;/a&gt;</v>
      </c>
    </row>
    <row r="2857" spans="1:17" x14ac:dyDescent="0.25">
      <c r="A2857" s="2">
        <v>4895</v>
      </c>
      <c r="B2857" s="4" t="s">
        <v>11388</v>
      </c>
      <c r="C2857" s="4" t="s">
        <v>11606</v>
      </c>
      <c r="D2857" s="52">
        <v>2616</v>
      </c>
      <c r="E2857" s="5" t="s">
        <v>11770</v>
      </c>
      <c r="F2857" s="5">
        <v>7</v>
      </c>
      <c r="G2857" s="5">
        <v>8</v>
      </c>
      <c r="H2857" s="5">
        <v>903</v>
      </c>
      <c r="I2857" t="s">
        <v>24300</v>
      </c>
      <c r="J2857" s="46" t="s">
        <v>33090</v>
      </c>
      <c r="K2857" s="56"/>
      <c r="L2857" s="56"/>
      <c r="M2857" s="56">
        <f t="shared" si="276"/>
        <v>1907</v>
      </c>
      <c r="N2857" s="56"/>
      <c r="O2857" s="56">
        <f t="shared" si="277"/>
        <v>2</v>
      </c>
      <c r="P2857" s="56">
        <f t="shared" si="278"/>
        <v>28</v>
      </c>
      <c r="Q2857" s="2" t="str">
        <f t="shared" si="275"/>
        <v>&lt;a href="set03\cg\cg_january_5,_1906_-_december_26,_1907\miscellaneous\lundeen,_ernest_leases_for_5_years_hotel_february_28,_1907_p7_cg.pdf"&gt;Leases for 5 years hotel&lt;/a&gt;</v>
      </c>
    </row>
    <row r="2858" spans="1:17" x14ac:dyDescent="0.25">
      <c r="A2858" s="2">
        <v>7049</v>
      </c>
      <c r="B2858" s="4" t="s">
        <v>33140</v>
      </c>
      <c r="C2858" s="4" t="s">
        <v>33139</v>
      </c>
      <c r="D2858" s="98">
        <v>2616</v>
      </c>
      <c r="E2858" s="5" t="s">
        <v>1756</v>
      </c>
      <c r="F2858" s="5">
        <v>4</v>
      </c>
      <c r="G2858" s="5">
        <v>28.2</v>
      </c>
      <c r="H2858" s="5"/>
      <c r="I2858" t="s">
        <v>33062</v>
      </c>
      <c r="J2858" s="46" t="s">
        <v>33117</v>
      </c>
      <c r="M2858" s="56">
        <f t="shared" si="276"/>
        <v>1907</v>
      </c>
      <c r="N2858" s="56"/>
      <c r="O2858" s="56">
        <f t="shared" si="277"/>
        <v>2</v>
      </c>
      <c r="P2858" s="56">
        <f t="shared" si="278"/>
        <v>28</v>
      </c>
      <c r="Q2858" s="2" t="str">
        <f t="shared" si="275"/>
        <v>&lt;a href="set01\hope_pioneer_jan1907todec1908\sccm\sccm_february_28_1907_p4_hp.pdf"&gt;Meeting Minutes&lt;/a&gt;</v>
      </c>
    </row>
    <row r="2859" spans="1:17" x14ac:dyDescent="0.25">
      <c r="A2859" s="2">
        <v>7697</v>
      </c>
      <c r="B2859" s="4" t="s">
        <v>8993</v>
      </c>
      <c r="C2859" s="4" t="s">
        <v>11752</v>
      </c>
      <c r="D2859" s="52">
        <v>2616</v>
      </c>
      <c r="E2859" s="5" t="s">
        <v>11770</v>
      </c>
      <c r="F2859" s="5">
        <v>7</v>
      </c>
      <c r="G2859" s="5">
        <v>8</v>
      </c>
      <c r="H2859" s="5">
        <v>1008</v>
      </c>
      <c r="I2859" t="s">
        <v>24407</v>
      </c>
      <c r="J2859" s="46" t="s">
        <v>33090</v>
      </c>
      <c r="K2859" s="56"/>
      <c r="L2859" s="56"/>
      <c r="M2859" s="56">
        <f t="shared" si="276"/>
        <v>1907</v>
      </c>
      <c r="N2859" s="56"/>
      <c r="O2859" s="56">
        <f t="shared" si="277"/>
        <v>2</v>
      </c>
      <c r="P2859" s="56">
        <f t="shared" si="278"/>
        <v>28</v>
      </c>
      <c r="Q2859" s="2" t="str">
        <f t="shared" si="275"/>
        <v>&lt;a href="set03\cg\cg_january_5,_1906_-_december_26,_1907\miscellaneous\walker,_robert_buys_blacksmith_shop_february_28,_1907_p7_cg.pdf"&gt;Buys Blacksmith shop&lt;/a&gt;</v>
      </c>
    </row>
    <row r="2860" spans="1:17" x14ac:dyDescent="0.25">
      <c r="A2860" s="2">
        <v>943</v>
      </c>
      <c r="B2860" s="4" t="s">
        <v>1630</v>
      </c>
      <c r="C2860" s="4" t="s">
        <v>6582</v>
      </c>
      <c r="D2860" s="12">
        <v>2623</v>
      </c>
      <c r="E2860" s="5" t="s">
        <v>13631</v>
      </c>
      <c r="F2860" s="5">
        <v>1</v>
      </c>
      <c r="G2860" s="5">
        <v>4</v>
      </c>
      <c r="H2860" s="5">
        <v>85</v>
      </c>
      <c r="I2860" s="47" t="s">
        <v>23456</v>
      </c>
      <c r="J2860" s="46" t="s">
        <v>33086</v>
      </c>
      <c r="K2860" s="56"/>
      <c r="L2860" s="56"/>
      <c r="M2860" s="56">
        <f t="shared" si="276"/>
        <v>1907</v>
      </c>
      <c r="N2860" s="56"/>
      <c r="O2860" s="56">
        <f t="shared" si="277"/>
        <v>3</v>
      </c>
      <c r="P2860" s="56">
        <f t="shared" si="278"/>
        <v>7</v>
      </c>
      <c r="Q2860" s="2" t="str">
        <f t="shared" si="275"/>
        <v>&lt;a href="set01\miscellaneous_articles\cooperstown_courier\1906-1907\central_racing_schedule_for_1907_march_7,_1907_p1_cc.pdf"&gt;Central Racing Circuit Schedule&lt;/a&gt;</v>
      </c>
    </row>
    <row r="2861" spans="1:17" x14ac:dyDescent="0.25">
      <c r="A2861" s="2">
        <v>1105</v>
      </c>
      <c r="B2861" s="4" t="s">
        <v>6585</v>
      </c>
      <c r="C2861" s="4" t="s">
        <v>6884</v>
      </c>
      <c r="D2861" s="12">
        <v>2623</v>
      </c>
      <c r="E2861" s="5" t="s">
        <v>13631</v>
      </c>
      <c r="F2861" s="5">
        <v>4</v>
      </c>
      <c r="G2861" s="5">
        <v>4</v>
      </c>
      <c r="H2861" s="5">
        <v>108</v>
      </c>
      <c r="I2861" s="47" t="s">
        <v>23465</v>
      </c>
      <c r="J2861" s="46" t="s">
        <v>33086</v>
      </c>
      <c r="K2861" s="56"/>
      <c r="L2861" s="56"/>
      <c r="M2861" s="56">
        <f t="shared" si="276"/>
        <v>1907</v>
      </c>
      <c r="N2861" s="56"/>
      <c r="O2861" s="56">
        <f t="shared" si="277"/>
        <v>3</v>
      </c>
      <c r="P2861" s="56">
        <f t="shared" si="278"/>
        <v>7</v>
      </c>
      <c r="Q2861" s="2" t="str">
        <f t="shared" si="275"/>
        <v>&lt;a href="set01\miscellaneous_articles\cooperstown_courier\1906-1907\cooperstown_salaries_fixed_by_ordinance_march_7,_1907_p4_cc.pdf"&gt;Salaries fixed by ordinance&lt;/a&gt;</v>
      </c>
    </row>
    <row r="2862" spans="1:17" x14ac:dyDescent="0.25">
      <c r="A2862" s="2">
        <v>3556</v>
      </c>
      <c r="B2862" s="4" t="s">
        <v>1761</v>
      </c>
      <c r="C2862" s="4" t="s">
        <v>1607</v>
      </c>
      <c r="D2862" s="98">
        <v>2623</v>
      </c>
      <c r="E2862" s="5" t="s">
        <v>1756</v>
      </c>
      <c r="F2862" s="5">
        <v>3</v>
      </c>
      <c r="G2862" s="5">
        <v>28.1</v>
      </c>
      <c r="H2862" s="5"/>
      <c r="I2862" t="s">
        <v>32980</v>
      </c>
      <c r="J2862" s="46" t="s">
        <v>33116</v>
      </c>
      <c r="M2862" s="56">
        <f t="shared" si="276"/>
        <v>1907</v>
      </c>
      <c r="N2862" s="56"/>
      <c r="O2862" s="56">
        <f t="shared" si="277"/>
        <v>3</v>
      </c>
      <c r="P2862" s="56">
        <f t="shared" si="278"/>
        <v>7</v>
      </c>
      <c r="Q2862" s="2" t="str">
        <f t="shared" si="275"/>
        <v>&lt;a href="set01\hope_pioneer_jan1907todec1908\hsn\hope_school_notes_march_7_1907_p3_hp.pdf"&gt;Notes&lt;/a&gt;</v>
      </c>
    </row>
    <row r="2863" spans="1:17" x14ac:dyDescent="0.25">
      <c r="A2863" s="2">
        <v>1835</v>
      </c>
      <c r="B2863" s="4" t="s">
        <v>11513</v>
      </c>
      <c r="C2863" s="4" t="s">
        <v>11514</v>
      </c>
      <c r="D2863" s="52">
        <v>2630</v>
      </c>
      <c r="E2863" s="5" t="s">
        <v>11770</v>
      </c>
      <c r="F2863" s="5">
        <v>7</v>
      </c>
      <c r="G2863" s="5">
        <v>8</v>
      </c>
      <c r="H2863" s="5">
        <v>800</v>
      </c>
      <c r="I2863" t="s">
        <v>24239</v>
      </c>
      <c r="J2863" s="46" t="s">
        <v>33090</v>
      </c>
      <c r="K2863" s="56"/>
      <c r="L2863" s="56"/>
      <c r="M2863" s="56">
        <f t="shared" si="276"/>
        <v>1907</v>
      </c>
      <c r="N2863" s="56"/>
      <c r="O2863" s="56">
        <f t="shared" si="277"/>
        <v>3</v>
      </c>
      <c r="P2863" s="56">
        <f t="shared" si="278"/>
        <v>14</v>
      </c>
      <c r="Q2863" s="2" t="str">
        <f t="shared" si="275"/>
        <v>&lt;a href="set03\cg\cg_january_5,_1906_-_december_26,_1907\miscellaneous\englebretson,_bertha_throws_him_through_the_window_march_14,_1907_p7_cg.pdf"&gt;Throws him Through the window&lt;/a&gt;</v>
      </c>
    </row>
    <row r="2864" spans="1:17" x14ac:dyDescent="0.25">
      <c r="A2864" s="2">
        <v>5319</v>
      </c>
      <c r="B2864" s="4" t="s">
        <v>11632</v>
      </c>
      <c r="C2864" s="4" t="s">
        <v>11633</v>
      </c>
      <c r="D2864" s="52">
        <v>2630</v>
      </c>
      <c r="E2864" s="5" t="s">
        <v>11770</v>
      </c>
      <c r="F2864" s="5">
        <v>7</v>
      </c>
      <c r="G2864" s="5">
        <v>8</v>
      </c>
      <c r="H2864" s="5">
        <v>923</v>
      </c>
      <c r="I2864" t="s">
        <v>24320</v>
      </c>
      <c r="J2864" s="46" t="s">
        <v>33090</v>
      </c>
      <c r="K2864" s="56"/>
      <c r="L2864" s="56"/>
      <c r="M2864" s="56">
        <f t="shared" si="276"/>
        <v>1907</v>
      </c>
      <c r="N2864" s="56"/>
      <c r="O2864" s="56">
        <f t="shared" si="277"/>
        <v>3</v>
      </c>
      <c r="P2864" s="56">
        <f t="shared" si="278"/>
        <v>14</v>
      </c>
      <c r="Q2864" s="2" t="str">
        <f t="shared" si="275"/>
        <v>&lt;a href="set03\cg\cg_january_5,_1906_-_december_26,_1907\miscellaneous\neimeyer,_mr_and_mrs_l_b_in_rr_wreck_in_ia_march_14,_1907_p7_cg.pdf"&gt;In RR wreck in IA&lt;/a&gt;</v>
      </c>
    </row>
    <row r="2865" spans="1:17" x14ac:dyDescent="0.25">
      <c r="A2865" s="2">
        <v>4931</v>
      </c>
      <c r="B2865" s="4" t="s">
        <v>11607</v>
      </c>
      <c r="C2865" s="4" t="s">
        <v>11608</v>
      </c>
      <c r="D2865" s="52">
        <v>2637</v>
      </c>
      <c r="E2865" s="5" t="s">
        <v>11770</v>
      </c>
      <c r="F2865" s="5">
        <v>1</v>
      </c>
      <c r="G2865" s="5">
        <v>8</v>
      </c>
      <c r="H2865" s="5">
        <v>904</v>
      </c>
      <c r="I2865" t="s">
        <v>24301</v>
      </c>
      <c r="J2865" s="46" t="s">
        <v>33090</v>
      </c>
      <c r="K2865" s="56"/>
      <c r="L2865" s="56"/>
      <c r="M2865" s="56">
        <f t="shared" si="276"/>
        <v>1907</v>
      </c>
      <c r="N2865" s="56"/>
      <c r="O2865" s="56">
        <f t="shared" si="277"/>
        <v>3</v>
      </c>
      <c r="P2865" s="56">
        <f t="shared" si="278"/>
        <v>21</v>
      </c>
      <c r="Q2865" s="2" t="str">
        <f t="shared" si="275"/>
        <v>&lt;a href="set03\cg\cg_january_5,_1906_-_december_26,_1907\miscellaneous\macdonald,_dr_a_w_moves_to_valley_city_to_practice_march_21,_1907_p1_cg.pdf"&gt;Moves to Valley City to practice&lt;/a&gt;</v>
      </c>
    </row>
    <row r="2866" spans="1:17" x14ac:dyDescent="0.25">
      <c r="A2866" s="2">
        <v>1091</v>
      </c>
      <c r="B2866" s="4" t="s">
        <v>6585</v>
      </c>
      <c r="C2866" s="4" t="s">
        <v>6877</v>
      </c>
      <c r="D2866" s="12">
        <v>2644</v>
      </c>
      <c r="E2866" s="5" t="s">
        <v>13631</v>
      </c>
      <c r="F2866" s="5">
        <v>1</v>
      </c>
      <c r="G2866" s="5">
        <v>4</v>
      </c>
      <c r="H2866" s="5">
        <v>101</v>
      </c>
      <c r="I2866" s="47" t="s">
        <v>23479</v>
      </c>
      <c r="J2866" s="46" t="s">
        <v>33086</v>
      </c>
      <c r="K2866" s="56"/>
      <c r="L2866" s="56"/>
      <c r="M2866" s="56">
        <f t="shared" si="276"/>
        <v>1907</v>
      </c>
      <c r="N2866" s="56"/>
      <c r="O2866" s="56">
        <f t="shared" si="277"/>
        <v>3</v>
      </c>
      <c r="P2866" s="56">
        <f t="shared" si="278"/>
        <v>28</v>
      </c>
      <c r="Q2866" s="2" t="str">
        <f t="shared" si="275"/>
        <v>&lt;a href="set01\miscellaneous_articles\cooperstown_courier\1906-1907\flax_mills_for_sale_march_28,_1907_p1_cc.pdf"&gt;Flax Mill for sale&lt;/a&gt;</v>
      </c>
    </row>
    <row r="2867" spans="1:17" x14ac:dyDescent="0.25">
      <c r="A2867" s="2">
        <v>2098</v>
      </c>
      <c r="B2867" s="4" t="s">
        <v>11769</v>
      </c>
      <c r="C2867" s="4" t="s">
        <v>1607</v>
      </c>
      <c r="D2867" s="52">
        <v>2644</v>
      </c>
      <c r="E2867" s="5" t="s">
        <v>11770</v>
      </c>
      <c r="F2867" s="5">
        <v>8</v>
      </c>
      <c r="G2867" s="5">
        <v>8</v>
      </c>
      <c r="H2867" s="5">
        <v>819</v>
      </c>
      <c r="I2867" t="s">
        <v>24426</v>
      </c>
      <c r="J2867" s="46" t="s">
        <v>33090</v>
      </c>
      <c r="K2867" s="56"/>
      <c r="L2867" s="56"/>
      <c r="M2867" s="56">
        <f t="shared" si="276"/>
        <v>1907</v>
      </c>
      <c r="N2867" s="56"/>
      <c r="O2867" s="56">
        <f t="shared" si="277"/>
        <v>3</v>
      </c>
      <c r="P2867" s="56">
        <f t="shared" si="278"/>
        <v>28</v>
      </c>
      <c r="Q2867" s="2" t="str">
        <f t="shared" si="275"/>
        <v>&lt;a href="set03\cg\cg_january_5,_1906_-_december_26,_1907\miscellaneous\gem_notes_-_march_28,_1907_p8_cg.pdf"&gt;Notes&lt;/a&gt;</v>
      </c>
    </row>
    <row r="2868" spans="1:17" x14ac:dyDescent="0.25">
      <c r="A2868" s="2">
        <v>5203</v>
      </c>
      <c r="B2868" s="4" t="s">
        <v>11619</v>
      </c>
      <c r="C2868" s="4" t="s">
        <v>11620</v>
      </c>
      <c r="D2868" s="52">
        <v>2644</v>
      </c>
      <c r="E2868" s="5" t="s">
        <v>11770</v>
      </c>
      <c r="F2868" s="5">
        <v>7</v>
      </c>
      <c r="G2868" s="5">
        <v>8</v>
      </c>
      <c r="H2868" s="5">
        <v>913</v>
      </c>
      <c r="I2868" t="s">
        <v>24310</v>
      </c>
      <c r="J2868" s="46" t="s">
        <v>33090</v>
      </c>
      <c r="K2868" s="56"/>
      <c r="L2868" s="56"/>
      <c r="M2868" s="56">
        <f t="shared" si="276"/>
        <v>1907</v>
      </c>
      <c r="N2868" s="56"/>
      <c r="O2868" s="56">
        <f t="shared" si="277"/>
        <v>3</v>
      </c>
      <c r="P2868" s="56">
        <f t="shared" si="278"/>
        <v>28</v>
      </c>
      <c r="Q2868" s="2" t="str">
        <f t="shared" si="275"/>
        <v>&lt;a href="set03\cg\cg_january_5,_1906_-_december_26,_1907\miscellaneous\mitchell,_b_s_new_operator_at_soo_depot_march_28,_1907_p7_cg.pdf"&gt;New Operator at Soo Depot&lt;/a&gt;</v>
      </c>
    </row>
    <row r="2869" spans="1:17" x14ac:dyDescent="0.25">
      <c r="A2869" s="2">
        <v>5294</v>
      </c>
      <c r="B2869" s="4" t="s">
        <v>8884</v>
      </c>
      <c r="C2869" s="4" t="s">
        <v>11628</v>
      </c>
      <c r="D2869" s="52">
        <v>2644</v>
      </c>
      <c r="E2869" s="5" t="s">
        <v>11770</v>
      </c>
      <c r="F2869" s="5">
        <v>2</v>
      </c>
      <c r="G2869" s="5">
        <v>8</v>
      </c>
      <c r="H2869" s="5">
        <v>918</v>
      </c>
      <c r="I2869" t="s">
        <v>24315</v>
      </c>
      <c r="J2869" s="46" t="s">
        <v>33090</v>
      </c>
      <c r="K2869" s="56"/>
      <c r="L2869" s="56"/>
      <c r="M2869" s="56">
        <f t="shared" si="276"/>
        <v>1907</v>
      </c>
      <c r="N2869" s="56"/>
      <c r="O2869" s="56">
        <f t="shared" si="277"/>
        <v>3</v>
      </c>
      <c r="P2869" s="56">
        <f t="shared" si="278"/>
        <v>28</v>
      </c>
      <c r="Q2869" s="2" t="str">
        <f t="shared" si="275"/>
        <v>&lt;a href="set03\cg\cg_january_5,_1906_-_december_26,_1907\miscellaneous\murphy,_h_j_another_burglary_march_28,_1907_p2_cg.pdf"&gt;Another burglary&lt;/a&gt;</v>
      </c>
    </row>
    <row r="2870" spans="1:17" x14ac:dyDescent="0.25">
      <c r="A2870" s="2">
        <v>5837</v>
      </c>
      <c r="B2870" s="4" t="s">
        <v>11665</v>
      </c>
      <c r="C2870" s="4" t="s">
        <v>11666</v>
      </c>
      <c r="D2870" s="52">
        <v>2644</v>
      </c>
      <c r="E2870" s="5" t="s">
        <v>11770</v>
      </c>
      <c r="F2870" s="5">
        <v>7</v>
      </c>
      <c r="G2870" s="5">
        <v>8</v>
      </c>
      <c r="H2870" s="5">
        <v>946</v>
      </c>
      <c r="I2870" t="s">
        <v>24345</v>
      </c>
      <c r="J2870" s="46" t="s">
        <v>33090</v>
      </c>
      <c r="K2870" s="56"/>
      <c r="L2870" s="56"/>
      <c r="M2870" s="56">
        <f t="shared" si="276"/>
        <v>1907</v>
      </c>
      <c r="N2870" s="56"/>
      <c r="O2870" s="56">
        <f t="shared" si="277"/>
        <v>3</v>
      </c>
      <c r="P2870" s="56">
        <f t="shared" si="278"/>
        <v>28</v>
      </c>
      <c r="Q2870" s="2" t="str">
        <f t="shared" si="275"/>
        <v>&lt;a href="set03\cg\cg_january_5,_1906_-_december_26,_1907\miscellaneous\peterson,_joe_soo_operator_to_detroit_to_work_march_28,_1907_p7_cg.pdf"&gt;Soo Operator to Detroit to work&lt;/a&gt;</v>
      </c>
    </row>
    <row r="2871" spans="1:17" x14ac:dyDescent="0.25">
      <c r="A2871" s="2">
        <v>7552</v>
      </c>
      <c r="B2871" s="4" t="s">
        <v>8987</v>
      </c>
      <c r="C2871" s="4" t="s">
        <v>11628</v>
      </c>
      <c r="D2871" s="52">
        <v>2644</v>
      </c>
      <c r="E2871" s="5" t="s">
        <v>11770</v>
      </c>
      <c r="F2871" s="5">
        <v>2</v>
      </c>
      <c r="G2871" s="5">
        <v>8</v>
      </c>
      <c r="H2871" s="5">
        <v>1002</v>
      </c>
      <c r="I2871" t="s">
        <v>24401</v>
      </c>
      <c r="J2871" s="46" t="s">
        <v>33090</v>
      </c>
      <c r="K2871" s="56"/>
      <c r="L2871" s="56"/>
      <c r="M2871" s="56">
        <f t="shared" si="276"/>
        <v>1907</v>
      </c>
      <c r="N2871" s="56"/>
      <c r="O2871" s="56">
        <f t="shared" si="277"/>
        <v>3</v>
      </c>
      <c r="P2871" s="56">
        <f t="shared" si="278"/>
        <v>28</v>
      </c>
      <c r="Q2871" s="2" t="str">
        <f t="shared" si="275"/>
        <v>&lt;a href="set03\cg\cg_january_5,_1906_-_december_26,_1907\miscellaneous\tucker,_h_n_another_burglary_march_28,_1907_p2_cg.pdf"&gt;Another burglary&lt;/a&gt;</v>
      </c>
    </row>
    <row r="2872" spans="1:17" x14ac:dyDescent="0.25">
      <c r="A2872" s="2">
        <v>8303</v>
      </c>
      <c r="B2872" s="4" t="s">
        <v>186</v>
      </c>
      <c r="C2872" s="4" t="s">
        <v>3458</v>
      </c>
      <c r="D2872" s="52">
        <v>2644</v>
      </c>
      <c r="E2872" s="5" t="s">
        <v>11770</v>
      </c>
      <c r="F2872" s="5">
        <v>2</v>
      </c>
      <c r="G2872" s="5">
        <v>8</v>
      </c>
      <c r="H2872" s="5">
        <v>1038</v>
      </c>
      <c r="I2872" t="s">
        <v>24481</v>
      </c>
      <c r="J2872" s="46" t="s">
        <v>33090</v>
      </c>
      <c r="K2872" s="56"/>
      <c r="L2872" s="56"/>
      <c r="M2872" s="56">
        <f t="shared" si="276"/>
        <v>1907</v>
      </c>
      <c r="N2872" s="56"/>
      <c r="O2872" s="56">
        <f t="shared" si="277"/>
        <v>3</v>
      </c>
      <c r="P2872" s="56">
        <f t="shared" si="278"/>
        <v>28</v>
      </c>
      <c r="Q2872" s="2" t="str">
        <f t="shared" si="275"/>
        <v>&lt;a href="set03\cg\cg_january_5,_1906_-_december_26,_1907\miscellaneous\wimbledon_items_march_28,_1907_p2_cg.pdf"&gt;Items&lt;/a&gt;</v>
      </c>
    </row>
    <row r="2873" spans="1:17" x14ac:dyDescent="0.25">
      <c r="A2873" s="2">
        <v>1281</v>
      </c>
      <c r="B2873" s="4" t="s">
        <v>11770</v>
      </c>
      <c r="C2873" s="4" t="s">
        <v>11771</v>
      </c>
      <c r="D2873" s="52">
        <v>2647</v>
      </c>
      <c r="E2873" s="5" t="s">
        <v>11770</v>
      </c>
      <c r="F2873" s="5"/>
      <c r="G2873" s="5">
        <v>8</v>
      </c>
      <c r="H2873" s="5">
        <v>772</v>
      </c>
      <c r="I2873" s="69" t="s">
        <v>31827</v>
      </c>
      <c r="J2873" s="46" t="s">
        <v>33090</v>
      </c>
      <c r="K2873" s="56"/>
      <c r="L2873" s="56"/>
      <c r="M2873" s="56">
        <f t="shared" si="276"/>
        <v>1907</v>
      </c>
      <c r="N2873" s="56"/>
      <c r="O2873" s="56">
        <f t="shared" si="277"/>
        <v>3</v>
      </c>
      <c r="P2873" s="56">
        <f t="shared" si="278"/>
        <v>31</v>
      </c>
      <c r="Q2873" s="2" t="str">
        <f t="shared" si="275"/>
        <v>&lt;a href="set03\cg\cg_january_5,_1906_-_december_26,_1907\miscellaneous\the_courtenay_gazette_the_winter_number_complete.pdf"&gt;The Winter Number&lt;/a&gt;</v>
      </c>
    </row>
    <row r="2874" spans="1:17" x14ac:dyDescent="0.25">
      <c r="A2874" s="2">
        <v>1081</v>
      </c>
      <c r="B2874" s="4" t="s">
        <v>6585</v>
      </c>
      <c r="C2874" s="4" t="s">
        <v>6868</v>
      </c>
      <c r="D2874" s="12">
        <v>2651</v>
      </c>
      <c r="E2874" s="5" t="s">
        <v>13631</v>
      </c>
      <c r="F2874" s="5">
        <v>5</v>
      </c>
      <c r="G2874" s="5">
        <v>4</v>
      </c>
      <c r="H2874" s="5">
        <v>91</v>
      </c>
      <c r="I2874" s="47" t="s">
        <v>23461</v>
      </c>
      <c r="J2874" s="46" t="s">
        <v>33086</v>
      </c>
      <c r="K2874" s="56"/>
      <c r="L2874" s="56"/>
      <c r="M2874" s="56">
        <f t="shared" si="276"/>
        <v>1907</v>
      </c>
      <c r="N2874" s="56"/>
      <c r="O2874" s="56">
        <f t="shared" si="277"/>
        <v>4</v>
      </c>
      <c r="P2874" s="56">
        <f t="shared" si="278"/>
        <v>4</v>
      </c>
      <c r="Q2874" s="2" t="str">
        <f t="shared" si="275"/>
        <v>&lt;a href="set01\miscellaneous_articles\cooperstown_courier\1906-1907\cooperstown_council_meets_april_4,_1907_p5_cc.pdf"&gt;Council meets&lt;/a&gt;</v>
      </c>
    </row>
    <row r="2875" spans="1:17" x14ac:dyDescent="0.25">
      <c r="A2875" s="2">
        <v>1082</v>
      </c>
      <c r="B2875" s="4" t="s">
        <v>6585</v>
      </c>
      <c r="C2875" s="4" t="s">
        <v>1762</v>
      </c>
      <c r="D2875" s="12">
        <v>2651</v>
      </c>
      <c r="E2875" s="5" t="s">
        <v>13631</v>
      </c>
      <c r="F2875" s="5">
        <v>8</v>
      </c>
      <c r="G2875" s="5">
        <v>4</v>
      </c>
      <c r="H2875" s="5">
        <v>92</v>
      </c>
      <c r="I2875" s="47" t="s">
        <v>23462</v>
      </c>
      <c r="J2875" s="46" t="s">
        <v>33086</v>
      </c>
      <c r="K2875" s="56"/>
      <c r="L2875" s="56"/>
      <c r="M2875" s="56">
        <f t="shared" si="276"/>
        <v>1907</v>
      </c>
      <c r="N2875" s="56"/>
      <c r="O2875" s="56">
        <f t="shared" si="277"/>
        <v>4</v>
      </c>
      <c r="P2875" s="56">
        <f t="shared" si="278"/>
        <v>4</v>
      </c>
      <c r="Q2875" s="2" t="str">
        <f t="shared" si="275"/>
        <v>&lt;a href="set01\miscellaneous_articles\cooperstown_courier\1906-1907\cooperstown_election_results_april_4,_1907_p8_cc.pdf"&gt;Election results&lt;/a&gt;</v>
      </c>
    </row>
    <row r="2876" spans="1:17" x14ac:dyDescent="0.25">
      <c r="A2876" s="2">
        <v>2099</v>
      </c>
      <c r="B2876" s="4" t="s">
        <v>11769</v>
      </c>
      <c r="C2876" s="4" t="s">
        <v>1607</v>
      </c>
      <c r="D2876" s="52">
        <v>2651</v>
      </c>
      <c r="E2876" s="5" t="s">
        <v>11770</v>
      </c>
      <c r="F2876" s="5">
        <v>8</v>
      </c>
      <c r="G2876" s="5">
        <v>8</v>
      </c>
      <c r="H2876" s="5">
        <v>812</v>
      </c>
      <c r="I2876" t="s">
        <v>24420</v>
      </c>
      <c r="J2876" s="46" t="s">
        <v>33090</v>
      </c>
      <c r="K2876" s="56"/>
      <c r="L2876" s="56"/>
      <c r="M2876" s="56">
        <f t="shared" si="276"/>
        <v>1907</v>
      </c>
      <c r="N2876" s="56"/>
      <c r="O2876" s="56">
        <f t="shared" si="277"/>
        <v>4</v>
      </c>
      <c r="P2876" s="56">
        <f t="shared" si="278"/>
        <v>4</v>
      </c>
      <c r="Q2876" s="2" t="str">
        <f t="shared" si="275"/>
        <v>&lt;a href="set03\cg\cg_january_5,_1906_-_december_26,_1907\miscellaneous\gem_-_april_4,_1907_p8_cg.pdf"&gt;Notes&lt;/a&gt;</v>
      </c>
    </row>
    <row r="2877" spans="1:17" x14ac:dyDescent="0.25">
      <c r="A2877" s="2">
        <v>3095</v>
      </c>
      <c r="B2877" s="4" t="s">
        <v>1700</v>
      </c>
      <c r="C2877" s="4" t="s">
        <v>2232</v>
      </c>
      <c r="D2877" s="12">
        <v>2651</v>
      </c>
      <c r="E2877" s="5" t="s">
        <v>1756</v>
      </c>
      <c r="F2877" s="5">
        <v>1</v>
      </c>
      <c r="G2877" s="5">
        <v>28</v>
      </c>
      <c r="H2877" s="5">
        <v>6225</v>
      </c>
      <c r="I2877" t="s">
        <v>32897</v>
      </c>
      <c r="J2877" s="46" t="s">
        <v>33115</v>
      </c>
      <c r="K2877" s="56"/>
      <c r="L2877" s="56"/>
      <c r="M2877" s="56">
        <f t="shared" si="276"/>
        <v>1907</v>
      </c>
      <c r="N2877" s="56"/>
      <c r="O2877" s="56">
        <f t="shared" si="277"/>
        <v>4</v>
      </c>
      <c r="P2877" s="56">
        <f t="shared" si="278"/>
        <v>4</v>
      </c>
      <c r="Q2877" s="2" t="str">
        <f t="shared" si="275"/>
        <v>&lt;a href="set01\hope_pioneer_jan1907todec1908\misc\hope_city_election_results_april_4_1907_p1_hp.pdf"&gt;City Election Results&lt;/a&gt;</v>
      </c>
    </row>
    <row r="2878" spans="1:17" x14ac:dyDescent="0.25">
      <c r="A2878" s="2">
        <v>4644</v>
      </c>
      <c r="B2878" s="4" t="s">
        <v>8859</v>
      </c>
      <c r="C2878" s="4" t="s">
        <v>11596</v>
      </c>
      <c r="D2878" s="52">
        <v>2651</v>
      </c>
      <c r="E2878" s="5" t="s">
        <v>11770</v>
      </c>
      <c r="F2878" s="5">
        <v>7</v>
      </c>
      <c r="G2878" s="5">
        <v>8</v>
      </c>
      <c r="H2878" s="5">
        <v>894</v>
      </c>
      <c r="I2878" t="s">
        <v>24291</v>
      </c>
      <c r="J2878" s="46" t="s">
        <v>33090</v>
      </c>
      <c r="K2878" s="56"/>
      <c r="L2878" s="56"/>
      <c r="M2878" s="56">
        <f t="shared" si="276"/>
        <v>1907</v>
      </c>
      <c r="N2878" s="56"/>
      <c r="O2878" s="56">
        <f t="shared" si="277"/>
        <v>4</v>
      </c>
      <c r="P2878" s="56">
        <f t="shared" si="278"/>
        <v>4</v>
      </c>
      <c r="Q2878" s="2" t="str">
        <f t="shared" si="275"/>
        <v>&lt;a href="set03\cg\cg_january_5,_1906_-_december_26,_1907\miscellaneous\langworthy,_d_a_leaves_courtenay_for_mpls_april_4,_1907_p7_cg.pdf"&gt;Leaves Courtenay for Mpls&lt;/a&gt;</v>
      </c>
    </row>
    <row r="2879" spans="1:17" x14ac:dyDescent="0.25">
      <c r="A2879" s="2">
        <v>5303</v>
      </c>
      <c r="B2879" s="4" t="s">
        <v>3016</v>
      </c>
      <c r="C2879" s="4" t="s">
        <v>3017</v>
      </c>
      <c r="D2879" s="52">
        <v>2651</v>
      </c>
      <c r="E2879" s="5" t="s">
        <v>1756</v>
      </c>
      <c r="F2879" s="5">
        <v>8</v>
      </c>
      <c r="G2879" s="5">
        <v>28</v>
      </c>
      <c r="H2879" s="5">
        <v>6271</v>
      </c>
      <c r="I2879" t="s">
        <v>32887</v>
      </c>
      <c r="J2879" s="46" t="s">
        <v>33115</v>
      </c>
      <c r="K2879" s="56"/>
      <c r="L2879" s="56"/>
      <c r="M2879" s="56">
        <f t="shared" si="276"/>
        <v>1907</v>
      </c>
      <c r="N2879" s="56"/>
      <c r="O2879" s="56">
        <f t="shared" si="277"/>
        <v>4</v>
      </c>
      <c r="P2879" s="56">
        <f t="shared" si="278"/>
        <v>4</v>
      </c>
      <c r="Q2879" s="2" t="str">
        <f t="shared" si="275"/>
        <v>&lt;a href="set01\hope_pioneer_jan1907todec1908\misc\murray_george_appointed_nd_temperance_commissioner_april_4_1907_p8_hp.pdf"&gt;Appointed ND Temperance commissioner&lt;/a&gt;</v>
      </c>
    </row>
    <row r="2880" spans="1:17" x14ac:dyDescent="0.25">
      <c r="A2880" s="2">
        <v>8304</v>
      </c>
      <c r="B2880" s="4" t="s">
        <v>186</v>
      </c>
      <c r="C2880" s="4" t="s">
        <v>3458</v>
      </c>
      <c r="D2880" s="52">
        <v>2651</v>
      </c>
      <c r="E2880" s="5" t="s">
        <v>11770</v>
      </c>
      <c r="F2880" s="5">
        <v>8</v>
      </c>
      <c r="G2880" s="5">
        <v>8</v>
      </c>
      <c r="H2880" s="5">
        <v>1023</v>
      </c>
      <c r="I2880" t="s">
        <v>24467</v>
      </c>
      <c r="J2880" s="46" t="s">
        <v>33090</v>
      </c>
      <c r="K2880" s="56"/>
      <c r="L2880" s="56"/>
      <c r="M2880" s="56">
        <f t="shared" si="276"/>
        <v>1907</v>
      </c>
      <c r="N2880" s="56"/>
      <c r="O2880" s="56">
        <f t="shared" si="277"/>
        <v>4</v>
      </c>
      <c r="P2880" s="56">
        <f t="shared" si="278"/>
        <v>4</v>
      </c>
      <c r="Q2880" s="2" t="str">
        <f t="shared" si="275"/>
        <v>&lt;a href="set03\cg\cg_january_5,_1906_-_december_26,_1907\miscellaneous\wimbledon_items_april_4,_1907_p8_cg.pdf"&gt;Items&lt;/a&gt;</v>
      </c>
    </row>
    <row r="2881" spans="1:17" x14ac:dyDescent="0.25">
      <c r="A2881" s="2">
        <v>2444</v>
      </c>
      <c r="B2881" s="4" t="s">
        <v>6898</v>
      </c>
      <c r="C2881" s="4" t="s">
        <v>6900</v>
      </c>
      <c r="D2881" s="12">
        <v>2658</v>
      </c>
      <c r="E2881" s="5" t="s">
        <v>13631</v>
      </c>
      <c r="F2881" s="5">
        <v>5</v>
      </c>
      <c r="G2881" s="5">
        <v>4</v>
      </c>
      <c r="H2881" s="5">
        <v>126</v>
      </c>
      <c r="I2881" s="47" t="s">
        <v>23483</v>
      </c>
      <c r="J2881" s="46" t="s">
        <v>33086</v>
      </c>
      <c r="K2881" s="56"/>
      <c r="L2881" s="56"/>
      <c r="M2881" s="56">
        <f t="shared" si="276"/>
        <v>1907</v>
      </c>
      <c r="N2881" s="56"/>
      <c r="O2881" s="56">
        <f t="shared" si="277"/>
        <v>4</v>
      </c>
      <c r="P2881" s="56">
        <f t="shared" si="278"/>
        <v>11</v>
      </c>
      <c r="Q2881" s="2" t="str">
        <f t="shared" si="275"/>
        <v>&lt;a href="set01\miscellaneous_articles\cooperstown_courier\1906-1907\griggs_county_phone_hires_frank_retzlaff_to_manage_april_11,_1907_p5_cc.pdf"&gt;Hires Frank Retzlaff to manage&lt;/a&gt;</v>
      </c>
    </row>
    <row r="2882" spans="1:17" x14ac:dyDescent="0.25">
      <c r="A2882" s="2">
        <v>2449</v>
      </c>
      <c r="B2882" s="4" t="s">
        <v>6898</v>
      </c>
      <c r="C2882" s="4" t="s">
        <v>6903</v>
      </c>
      <c r="D2882" s="12">
        <v>2658</v>
      </c>
      <c r="E2882" s="5" t="s">
        <v>13631</v>
      </c>
      <c r="F2882" s="5">
        <v>5</v>
      </c>
      <c r="G2882" s="5">
        <v>4</v>
      </c>
      <c r="H2882" s="5">
        <v>129</v>
      </c>
      <c r="I2882" s="47" t="s">
        <v>23486</v>
      </c>
      <c r="J2882" s="46" t="s">
        <v>33086</v>
      </c>
      <c r="K2882" s="56"/>
      <c r="L2882" s="56"/>
      <c r="M2882" s="56">
        <f t="shared" si="276"/>
        <v>1907</v>
      </c>
      <c r="N2882" s="56"/>
      <c r="O2882" s="56">
        <f t="shared" si="277"/>
        <v>4</v>
      </c>
      <c r="P2882" s="56">
        <f t="shared" si="278"/>
        <v>11</v>
      </c>
      <c r="Q2882" s="2" t="str">
        <f t="shared" ref="Q2882:Q2945" si="279">"&lt;a href="&amp;""""&amp;J2882&amp;"\"&amp;I2882&amp;"""&gt;"&amp;C2882&amp;"&lt;/a&gt;"</f>
        <v>&lt;a href="set01\miscellaneous_articles\cooperstown_courier\1906-1907\griggs_county_phone_to_start_exchange_at_jessie_april_11,_1907_p5_cc.pdf"&gt;To Start exchange at Jessie&lt;/a&gt;</v>
      </c>
    </row>
    <row r="2883" spans="1:17" x14ac:dyDescent="0.25">
      <c r="A2883" s="2">
        <v>3557</v>
      </c>
      <c r="B2883" s="4" t="s">
        <v>1761</v>
      </c>
      <c r="C2883" s="4" t="s">
        <v>1607</v>
      </c>
      <c r="D2883" s="98">
        <v>2658</v>
      </c>
      <c r="E2883" s="5" t="s">
        <v>1756</v>
      </c>
      <c r="F2883" s="5">
        <v>5</v>
      </c>
      <c r="G2883" s="5">
        <v>28.1</v>
      </c>
      <c r="H2883" s="5"/>
      <c r="I2883" t="s">
        <v>32981</v>
      </c>
      <c r="J2883" s="46" t="s">
        <v>33116</v>
      </c>
      <c r="M2883" s="56">
        <f t="shared" si="276"/>
        <v>1907</v>
      </c>
      <c r="N2883" s="56"/>
      <c r="O2883" s="56">
        <f t="shared" si="277"/>
        <v>4</v>
      </c>
      <c r="P2883" s="56">
        <f t="shared" si="278"/>
        <v>11</v>
      </c>
      <c r="Q2883" s="2" t="str">
        <f t="shared" si="279"/>
        <v>&lt;a href="set01\hope_pioneer_jan1907todec1908\hsn\hope_school_notes_april_11_1907_p5_hp.pdf"&gt;Notes&lt;/a&gt;</v>
      </c>
    </row>
    <row r="2884" spans="1:17" x14ac:dyDescent="0.25">
      <c r="A2884" s="2">
        <v>6829</v>
      </c>
      <c r="B2884" s="4" t="s">
        <v>33140</v>
      </c>
      <c r="C2884" s="4" t="s">
        <v>33142</v>
      </c>
      <c r="D2884" s="98">
        <v>2658</v>
      </c>
      <c r="E2884" s="5" t="s">
        <v>1756</v>
      </c>
      <c r="F2884" s="5">
        <v>4</v>
      </c>
      <c r="G2884" s="5">
        <v>28.2</v>
      </c>
      <c r="H2884" s="5"/>
      <c r="I2884" t="s">
        <v>33055</v>
      </c>
      <c r="J2884" s="46" t="s">
        <v>33117</v>
      </c>
      <c r="M2884" s="56">
        <f t="shared" si="276"/>
        <v>1907</v>
      </c>
      <c r="N2884" s="56"/>
      <c r="O2884" s="56">
        <f t="shared" si="277"/>
        <v>4</v>
      </c>
      <c r="P2884" s="56">
        <f t="shared" si="278"/>
        <v>11</v>
      </c>
      <c r="Q2884" s="2" t="str">
        <f t="shared" si="279"/>
        <v>&lt;a href="set01\hope_pioneer_jan1907todec1908\sccm\sccm_1st_part_april_11_1907_p4_hp.pdf"&gt;Meeting Minutes pt 1&lt;/a&gt;</v>
      </c>
    </row>
    <row r="2885" spans="1:17" x14ac:dyDescent="0.25">
      <c r="A2885" s="2">
        <v>6834</v>
      </c>
      <c r="B2885" s="4" t="s">
        <v>33140</v>
      </c>
      <c r="C2885" s="4" t="s">
        <v>33141</v>
      </c>
      <c r="D2885" s="98">
        <v>2658</v>
      </c>
      <c r="E2885" s="5" t="s">
        <v>1756</v>
      </c>
      <c r="F2885" s="5">
        <v>8</v>
      </c>
      <c r="G2885" s="5">
        <v>28.2</v>
      </c>
      <c r="H2885" s="5"/>
      <c r="I2885" t="s">
        <v>33057</v>
      </c>
      <c r="J2885" s="46" t="s">
        <v>33117</v>
      </c>
      <c r="M2885" s="56">
        <f t="shared" si="276"/>
        <v>1907</v>
      </c>
      <c r="N2885" s="56"/>
      <c r="O2885" s="56">
        <f t="shared" si="277"/>
        <v>4</v>
      </c>
      <c r="P2885" s="56">
        <f t="shared" si="278"/>
        <v>11</v>
      </c>
      <c r="Q2885" s="2" t="str">
        <f t="shared" si="279"/>
        <v>&lt;a href="set01\hope_pioneer_jan1907todec1908\sccm\sccm_2nd_part_april_11_1907_p8_hp.pdf"&gt;Meeting Minutes pt 2&lt;/a&gt;</v>
      </c>
    </row>
    <row r="2886" spans="1:17" x14ac:dyDescent="0.25">
      <c r="A2886" s="2">
        <v>7606</v>
      </c>
      <c r="B2886" s="4" t="s">
        <v>3042</v>
      </c>
      <c r="C2886" s="4" t="s">
        <v>3043</v>
      </c>
      <c r="D2886" s="52">
        <v>2658</v>
      </c>
      <c r="E2886" s="5" t="s">
        <v>1756</v>
      </c>
      <c r="F2886" s="5">
        <v>6</v>
      </c>
      <c r="G2886" s="5">
        <v>28</v>
      </c>
      <c r="H2886" s="5">
        <v>6298</v>
      </c>
      <c r="I2886" t="s">
        <v>32888</v>
      </c>
      <c r="J2886" s="46" t="s">
        <v>33115</v>
      </c>
      <c r="K2886" s="56"/>
      <c r="L2886" s="56"/>
      <c r="M2886" s="56">
        <f t="shared" si="276"/>
        <v>1907</v>
      </c>
      <c r="N2886" s="56"/>
      <c r="O2886" s="56">
        <f t="shared" si="277"/>
        <v>4</v>
      </c>
      <c r="P2886" s="56">
        <f t="shared" si="278"/>
        <v>11</v>
      </c>
      <c r="Q2886" s="2" t="str">
        <f t="shared" si="279"/>
        <v>&lt;a href="set01\hope_pioneer_jan1907todec1908\misc\vadnie_d_w_accident_collection_april_11_1907_p6_hp.pdf"&gt;Accident collection&lt;/a&gt;</v>
      </c>
    </row>
    <row r="2887" spans="1:17" x14ac:dyDescent="0.25">
      <c r="A2887" s="2">
        <v>7607</v>
      </c>
      <c r="B2887" s="4" t="s">
        <v>3042</v>
      </c>
      <c r="C2887" s="4" t="s">
        <v>3044</v>
      </c>
      <c r="D2887" s="52">
        <v>2658</v>
      </c>
      <c r="E2887" s="5" t="s">
        <v>1756</v>
      </c>
      <c r="F2887" s="5">
        <v>5</v>
      </c>
      <c r="G2887" s="5">
        <v>28</v>
      </c>
      <c r="H2887" s="5">
        <v>6299</v>
      </c>
      <c r="I2887" t="s">
        <v>32889</v>
      </c>
      <c r="J2887" s="46" t="s">
        <v>33115</v>
      </c>
      <c r="K2887" s="56"/>
      <c r="L2887" s="56"/>
      <c r="M2887" s="56">
        <f t="shared" si="276"/>
        <v>1907</v>
      </c>
      <c r="N2887" s="56"/>
      <c r="O2887" s="56">
        <f t="shared" si="277"/>
        <v>4</v>
      </c>
      <c r="P2887" s="56">
        <f t="shared" si="278"/>
        <v>11</v>
      </c>
      <c r="Q2887" s="2" t="str">
        <f t="shared" si="279"/>
        <v>&lt;a href="set01\hope_pioneer_jan1907todec1908\misc\vadnie_d_w_slips_under_threshing_machine_april_11_1907_p5_hp.pdf"&gt;Slips under threshing machine&lt;/a&gt;</v>
      </c>
    </row>
    <row r="2888" spans="1:17" x14ac:dyDescent="0.25">
      <c r="A2888" s="2">
        <v>2100</v>
      </c>
      <c r="B2888" s="4" t="s">
        <v>11769</v>
      </c>
      <c r="C2888" s="4" t="s">
        <v>1607</v>
      </c>
      <c r="D2888" s="52">
        <v>2665</v>
      </c>
      <c r="E2888" s="5" t="s">
        <v>11770</v>
      </c>
      <c r="F2888" s="5">
        <v>8</v>
      </c>
      <c r="G2888" s="5">
        <v>8</v>
      </c>
      <c r="H2888" s="5">
        <v>813</v>
      </c>
      <c r="I2888" t="s">
        <v>24419</v>
      </c>
      <c r="J2888" s="46" t="s">
        <v>33090</v>
      </c>
      <c r="K2888" s="56"/>
      <c r="L2888" s="56"/>
      <c r="M2888" s="56">
        <f t="shared" si="276"/>
        <v>1907</v>
      </c>
      <c r="N2888" s="56"/>
      <c r="O2888" s="56">
        <f t="shared" si="277"/>
        <v>4</v>
      </c>
      <c r="P2888" s="56">
        <f t="shared" si="278"/>
        <v>18</v>
      </c>
      <c r="Q2888" s="2" t="str">
        <f t="shared" si="279"/>
        <v>&lt;a href="set03\cg\cg_january_5,_1906_-_december_26,_1907\miscellaneous\gem_-_april_18,_1907_p8_cg.pdf"&gt;Notes&lt;/a&gt;</v>
      </c>
    </row>
    <row r="2889" spans="1:17" x14ac:dyDescent="0.25">
      <c r="A2889" s="2">
        <v>3097</v>
      </c>
      <c r="B2889" s="4" t="s">
        <v>1700</v>
      </c>
      <c r="C2889" s="4" t="s">
        <v>2979</v>
      </c>
      <c r="D2889" s="52">
        <v>2665</v>
      </c>
      <c r="E2889" s="5" t="s">
        <v>1756</v>
      </c>
      <c r="F2889" s="5">
        <v>2</v>
      </c>
      <c r="G2889" s="5">
        <v>28</v>
      </c>
      <c r="H2889" s="5">
        <v>6227</v>
      </c>
      <c r="I2889" t="s">
        <v>32890</v>
      </c>
      <c r="J2889" s="46" t="s">
        <v>33115</v>
      </c>
      <c r="K2889" s="56"/>
      <c r="L2889" s="56"/>
      <c r="M2889" s="56">
        <f t="shared" si="276"/>
        <v>1907</v>
      </c>
      <c r="N2889" s="56"/>
      <c r="O2889" s="56">
        <f t="shared" si="277"/>
        <v>4</v>
      </c>
      <c r="P2889" s="56">
        <f t="shared" si="278"/>
        <v>18</v>
      </c>
      <c r="Q2889" s="2" t="str">
        <f t="shared" si="279"/>
        <v>&lt;a href="set01\hope_pioneer_jan1907todec1908\misc\hope_city_special_election_result_april_18_1907_p2_hp.pdf"&gt;City special election result&lt;/a&gt;</v>
      </c>
    </row>
    <row r="2890" spans="1:17" x14ac:dyDescent="0.25">
      <c r="A2890" s="2">
        <v>3558</v>
      </c>
      <c r="B2890" s="4" t="s">
        <v>1761</v>
      </c>
      <c r="C2890" s="4" t="s">
        <v>1607</v>
      </c>
      <c r="D2890" s="98">
        <v>2665</v>
      </c>
      <c r="E2890" s="5" t="s">
        <v>1756</v>
      </c>
      <c r="F2890" s="5">
        <v>4</v>
      </c>
      <c r="G2890" s="5">
        <v>28.1</v>
      </c>
      <c r="H2890" s="5"/>
      <c r="I2890" t="s">
        <v>32982</v>
      </c>
      <c r="J2890" s="46" t="s">
        <v>33116</v>
      </c>
      <c r="M2890" s="56">
        <f t="shared" si="276"/>
        <v>1907</v>
      </c>
      <c r="N2890" s="56"/>
      <c r="O2890" s="56">
        <f t="shared" si="277"/>
        <v>4</v>
      </c>
      <c r="P2890" s="56">
        <f t="shared" si="278"/>
        <v>18</v>
      </c>
      <c r="Q2890" s="2" t="str">
        <f t="shared" si="279"/>
        <v>&lt;a href="set01\hope_pioneer_jan1907todec1908\hsn\hope_school_notes_april_18_1907_p4_hp.pdf"&gt;Notes&lt;/a&gt;</v>
      </c>
    </row>
    <row r="2891" spans="1:17" x14ac:dyDescent="0.25">
      <c r="A2891" s="2">
        <v>3559</v>
      </c>
      <c r="B2891" s="4" t="s">
        <v>1761</v>
      </c>
      <c r="C2891" s="4" t="s">
        <v>1607</v>
      </c>
      <c r="D2891" s="98">
        <v>2672</v>
      </c>
      <c r="E2891" s="5" t="s">
        <v>1756</v>
      </c>
      <c r="F2891" s="5">
        <v>4</v>
      </c>
      <c r="G2891" s="5">
        <v>28.1</v>
      </c>
      <c r="H2891" s="5"/>
      <c r="I2891" t="s">
        <v>32983</v>
      </c>
      <c r="J2891" s="46" t="s">
        <v>33116</v>
      </c>
      <c r="M2891" s="56">
        <f t="shared" si="276"/>
        <v>1907</v>
      </c>
      <c r="N2891" s="56"/>
      <c r="O2891" s="56">
        <f t="shared" si="277"/>
        <v>4</v>
      </c>
      <c r="P2891" s="56">
        <f t="shared" si="278"/>
        <v>25</v>
      </c>
      <c r="Q2891" s="2" t="str">
        <f t="shared" si="279"/>
        <v>&lt;a href="set01\hope_pioneer_jan1907todec1908\hsn\hope_school_notes_april_25_1907_p4_hp.pdf"&gt;Notes&lt;/a&gt;</v>
      </c>
    </row>
    <row r="2892" spans="1:17" x14ac:dyDescent="0.25">
      <c r="A2892" s="2">
        <v>4333</v>
      </c>
      <c r="B2892" s="4" t="s">
        <v>11581</v>
      </c>
      <c r="C2892" s="4" t="s">
        <v>1607</v>
      </c>
      <c r="D2892" s="52">
        <v>2672</v>
      </c>
      <c r="E2892" s="5" t="s">
        <v>11770</v>
      </c>
      <c r="F2892" s="5">
        <v>8</v>
      </c>
      <c r="G2892" s="5">
        <v>8</v>
      </c>
      <c r="H2892" s="5">
        <v>881</v>
      </c>
      <c r="I2892" t="s">
        <v>24453</v>
      </c>
      <c r="J2892" s="46" t="s">
        <v>33090</v>
      </c>
      <c r="K2892" s="56"/>
      <c r="L2892" s="56"/>
      <c r="M2892" s="56">
        <f t="shared" si="276"/>
        <v>1907</v>
      </c>
      <c r="N2892" s="56"/>
      <c r="O2892" s="56">
        <f t="shared" si="277"/>
        <v>4</v>
      </c>
      <c r="P2892" s="56">
        <f t="shared" si="278"/>
        <v>25</v>
      </c>
      <c r="Q2892" s="2" t="str">
        <f t="shared" si="279"/>
        <v>&lt;a href="set03\cg\cg_january_5,_1906_-_december_26,_1907\miscellaneous\kensal_news_-_april_25,_1907_p8_cg.pdf"&gt;Notes&lt;/a&gt;</v>
      </c>
    </row>
    <row r="2893" spans="1:17" x14ac:dyDescent="0.25">
      <c r="A2893" s="2">
        <v>8305</v>
      </c>
      <c r="B2893" s="4" t="s">
        <v>186</v>
      </c>
      <c r="C2893" s="4" t="s">
        <v>3458</v>
      </c>
      <c r="D2893" s="52">
        <v>2672</v>
      </c>
      <c r="E2893" s="5" t="s">
        <v>11770</v>
      </c>
      <c r="F2893" s="5">
        <v>8</v>
      </c>
      <c r="G2893" s="5">
        <v>8</v>
      </c>
      <c r="H2893" s="5">
        <v>1024</v>
      </c>
      <c r="I2893" t="s">
        <v>24466</v>
      </c>
      <c r="J2893" s="46" t="s">
        <v>33090</v>
      </c>
      <c r="K2893" s="56"/>
      <c r="L2893" s="56"/>
      <c r="M2893" s="56">
        <f t="shared" si="276"/>
        <v>1907</v>
      </c>
      <c r="N2893" s="56"/>
      <c r="O2893" s="56">
        <f t="shared" si="277"/>
        <v>4</v>
      </c>
      <c r="P2893" s="56">
        <f t="shared" si="278"/>
        <v>25</v>
      </c>
      <c r="Q2893" s="2" t="str">
        <f t="shared" si="279"/>
        <v>&lt;a href="set03\cg\cg_january_5,_1906_-_december_26,_1907\miscellaneous\wimbledon_items_april_25,_1907_p8_cg.pdf"&gt;Items&lt;/a&gt;</v>
      </c>
    </row>
    <row r="2894" spans="1:17" x14ac:dyDescent="0.25">
      <c r="A2894" s="2">
        <v>216</v>
      </c>
      <c r="B2894" s="4" t="s">
        <v>6855</v>
      </c>
      <c r="C2894" s="4" t="s">
        <v>6856</v>
      </c>
      <c r="D2894" s="12">
        <v>2679</v>
      </c>
      <c r="E2894" s="5" t="s">
        <v>13631</v>
      </c>
      <c r="F2894" s="5">
        <v>5</v>
      </c>
      <c r="G2894" s="5">
        <v>4</v>
      </c>
      <c r="H2894" s="5">
        <v>75</v>
      </c>
      <c r="I2894" s="47" t="s">
        <v>23447</v>
      </c>
      <c r="J2894" s="46" t="s">
        <v>33086</v>
      </c>
      <c r="K2894" s="56"/>
      <c r="L2894" s="56"/>
      <c r="M2894" s="56">
        <f t="shared" si="276"/>
        <v>1907</v>
      </c>
      <c r="N2894" s="56"/>
      <c r="O2894" s="56">
        <f t="shared" si="277"/>
        <v>5</v>
      </c>
      <c r="P2894" s="56">
        <f t="shared" si="278"/>
        <v>2</v>
      </c>
      <c r="Q2894" s="2" t="str">
        <f t="shared" si="279"/>
        <v>&lt;a href="set01\miscellaneous_articles\cooperstown_courier\1906-1907\arestad,_andrew_accidentally_shot_may_2,_1907_p5_cc.pdf"&gt;Accidentally shot&lt;/a&gt;</v>
      </c>
    </row>
    <row r="2895" spans="1:17" x14ac:dyDescent="0.25">
      <c r="A2895" s="2">
        <v>2899</v>
      </c>
      <c r="B2895" s="4" t="s">
        <v>11556</v>
      </c>
      <c r="C2895" s="4" t="s">
        <v>11473</v>
      </c>
      <c r="D2895" s="52">
        <v>2679</v>
      </c>
      <c r="E2895" s="5" t="s">
        <v>11770</v>
      </c>
      <c r="F2895" s="5">
        <v>7</v>
      </c>
      <c r="G2895" s="5">
        <v>8</v>
      </c>
      <c r="H2895" s="5">
        <v>835</v>
      </c>
      <c r="I2895" t="s">
        <v>24266</v>
      </c>
      <c r="J2895" s="46" t="s">
        <v>33090</v>
      </c>
      <c r="K2895" s="56"/>
      <c r="L2895" s="56"/>
      <c r="M2895" s="56">
        <f t="shared" si="276"/>
        <v>1907</v>
      </c>
      <c r="N2895" s="56"/>
      <c r="O2895" s="56">
        <f t="shared" si="277"/>
        <v>5</v>
      </c>
      <c r="P2895" s="56">
        <f t="shared" si="278"/>
        <v>2</v>
      </c>
      <c r="Q2895" s="2" t="str">
        <f t="shared" si="279"/>
        <v>&lt;a href="set03\cg\cg_january_5,_1906_-_december_26,_1907\miscellaneous\hayes,_charles_barn_fire_may_2,_1907_p7_cg.pdf"&gt;Barn Fire&lt;/a&gt;</v>
      </c>
    </row>
    <row r="2896" spans="1:17" x14ac:dyDescent="0.25">
      <c r="A2896" s="2">
        <v>8306</v>
      </c>
      <c r="B2896" s="4" t="s">
        <v>186</v>
      </c>
      <c r="C2896" s="4" t="s">
        <v>3458</v>
      </c>
      <c r="D2896" s="52">
        <v>2679</v>
      </c>
      <c r="E2896" s="5" t="s">
        <v>11770</v>
      </c>
      <c r="F2896" s="5">
        <v>8</v>
      </c>
      <c r="G2896" s="5">
        <v>8</v>
      </c>
      <c r="H2896" s="5">
        <v>1021</v>
      </c>
      <c r="I2896" t="s">
        <v>24464</v>
      </c>
      <c r="J2896" s="46" t="s">
        <v>33090</v>
      </c>
      <c r="K2896" s="56"/>
      <c r="L2896" s="56"/>
      <c r="M2896" s="56">
        <f t="shared" si="276"/>
        <v>1907</v>
      </c>
      <c r="N2896" s="56"/>
      <c r="O2896" s="56">
        <f t="shared" si="277"/>
        <v>5</v>
      </c>
      <c r="P2896" s="56">
        <f t="shared" si="278"/>
        <v>2</v>
      </c>
      <c r="Q2896" s="2" t="str">
        <f t="shared" si="279"/>
        <v>&lt;a href="set03\cg\cg_january_5,_1906_-_december_26,_1907\miscellaneous\wimbledon_items_-_may_2,_1907_p8_cg.pdf"&gt;Items&lt;/a&gt;</v>
      </c>
    </row>
    <row r="2897" spans="1:17" x14ac:dyDescent="0.25">
      <c r="A2897" s="2">
        <v>2445</v>
      </c>
      <c r="B2897" s="4" t="s">
        <v>6898</v>
      </c>
      <c r="C2897" s="4" t="s">
        <v>6901</v>
      </c>
      <c r="D2897" s="12">
        <v>2686</v>
      </c>
      <c r="E2897" s="5" t="s">
        <v>13631</v>
      </c>
      <c r="F2897" s="5">
        <v>5</v>
      </c>
      <c r="G2897" s="5">
        <v>4</v>
      </c>
      <c r="H2897" s="5">
        <v>127</v>
      </c>
      <c r="I2897" s="47" t="s">
        <v>23484</v>
      </c>
      <c r="J2897" s="46" t="s">
        <v>33086</v>
      </c>
      <c r="K2897" s="56"/>
      <c r="L2897" s="56"/>
      <c r="M2897" s="56">
        <f t="shared" si="276"/>
        <v>1907</v>
      </c>
      <c r="N2897" s="56"/>
      <c r="O2897" s="56">
        <f t="shared" si="277"/>
        <v>5</v>
      </c>
      <c r="P2897" s="56">
        <f t="shared" si="278"/>
        <v>9</v>
      </c>
      <c r="Q2897" s="2" t="str">
        <f t="shared" si="279"/>
        <v>&lt;a href="set01\miscellaneous_articles\cooperstown_courier\1906-1907\griggs_county_phone_install_new_switchboard_may_9,_1907_p5_cc.pdf"&gt;Install new switchboard&lt;/a&gt;</v>
      </c>
    </row>
    <row r="2898" spans="1:17" x14ac:dyDescent="0.25">
      <c r="A2898" s="2">
        <v>3560</v>
      </c>
      <c r="B2898" s="4" t="s">
        <v>1761</v>
      </c>
      <c r="C2898" s="4" t="s">
        <v>1607</v>
      </c>
      <c r="D2898" s="98">
        <v>2686</v>
      </c>
      <c r="E2898" s="5" t="s">
        <v>1756</v>
      </c>
      <c r="F2898" s="5">
        <v>8</v>
      </c>
      <c r="G2898" s="5">
        <v>28.1</v>
      </c>
      <c r="H2898" s="5"/>
      <c r="I2898" t="s">
        <v>32984</v>
      </c>
      <c r="J2898" s="46" t="s">
        <v>33116</v>
      </c>
      <c r="M2898" s="56">
        <f t="shared" si="276"/>
        <v>1907</v>
      </c>
      <c r="N2898" s="56"/>
      <c r="O2898" s="56">
        <f t="shared" si="277"/>
        <v>5</v>
      </c>
      <c r="P2898" s="56">
        <f t="shared" si="278"/>
        <v>9</v>
      </c>
      <c r="Q2898" s="2" t="str">
        <f t="shared" si="279"/>
        <v>&lt;a href="set01\hope_pioneer_jan1907todec1908\hsn\hope_school_notes_may_9_1907_p8_hp.pdf"&gt;Notes&lt;/a&gt;</v>
      </c>
    </row>
    <row r="2899" spans="1:17" x14ac:dyDescent="0.25">
      <c r="A2899" s="2">
        <v>4234</v>
      </c>
      <c r="B2899" s="4" t="s">
        <v>11581</v>
      </c>
      <c r="C2899" s="4" t="s">
        <v>3458</v>
      </c>
      <c r="D2899" s="88">
        <v>2686</v>
      </c>
      <c r="E2899" s="5" t="s">
        <v>11770</v>
      </c>
      <c r="F2899" s="5">
        <v>8</v>
      </c>
      <c r="G2899" s="5">
        <v>8</v>
      </c>
      <c r="H2899" s="5">
        <v>868</v>
      </c>
      <c r="I2899" t="s">
        <v>24441</v>
      </c>
      <c r="J2899" s="46" t="s">
        <v>33090</v>
      </c>
      <c r="K2899" s="56"/>
      <c r="L2899" s="56"/>
      <c r="M2899" s="56">
        <f t="shared" ref="M2899:M2962" si="280">YEAR(D2899)</f>
        <v>1907</v>
      </c>
      <c r="N2899" s="56"/>
      <c r="O2899" s="56">
        <f t="shared" ref="O2899:O2962" si="281">MONTH(D2899)</f>
        <v>5</v>
      </c>
      <c r="P2899" s="56">
        <f t="shared" ref="P2899:P2962" si="282">DAY(D2899)</f>
        <v>9</v>
      </c>
      <c r="Q2899" s="2" t="str">
        <f t="shared" si="279"/>
        <v>&lt;a href="set03\cg\cg_january_5,_1906_-_december_26,_1907\miscellaneous\kensal_items_may_9,_1907_p8_cg.pdf"&gt;Items&lt;/a&gt;</v>
      </c>
    </row>
    <row r="2900" spans="1:17" x14ac:dyDescent="0.25">
      <c r="A2900" s="2">
        <v>7300</v>
      </c>
      <c r="B2900" s="4" t="s">
        <v>4906</v>
      </c>
      <c r="C2900" s="4" t="s">
        <v>11728</v>
      </c>
      <c r="D2900" s="88">
        <v>2686</v>
      </c>
      <c r="E2900" s="5" t="s">
        <v>11770</v>
      </c>
      <c r="F2900" s="5">
        <v>7</v>
      </c>
      <c r="G2900" s="5">
        <v>8</v>
      </c>
      <c r="H2900" s="5">
        <v>991</v>
      </c>
      <c r="I2900" t="s">
        <v>24389</v>
      </c>
      <c r="J2900" s="46" t="s">
        <v>33090</v>
      </c>
      <c r="K2900" s="56"/>
      <c r="L2900" s="56"/>
      <c r="M2900" s="56">
        <f t="shared" si="280"/>
        <v>1907</v>
      </c>
      <c r="N2900" s="56"/>
      <c r="O2900" s="56">
        <f t="shared" si="281"/>
        <v>5</v>
      </c>
      <c r="P2900" s="56">
        <f t="shared" si="282"/>
        <v>9</v>
      </c>
      <c r="Q2900" s="2" t="str">
        <f t="shared" si="279"/>
        <v>&lt;a href="set03\cg\cg_january_5,_1906_-_december_26,_1907\miscellaneous\syvertson,_john_leaves_courtenay_for_mcville_may_9,_1907_p7_cg.pdf"&gt;Leaves Courtenay for McVille&lt;/a&gt;</v>
      </c>
    </row>
    <row r="2901" spans="1:17" x14ac:dyDescent="0.25">
      <c r="A2901" s="2">
        <v>8307</v>
      </c>
      <c r="B2901" s="4" t="s">
        <v>186</v>
      </c>
      <c r="C2901" s="4" t="s">
        <v>3458</v>
      </c>
      <c r="D2901" s="88">
        <v>2686</v>
      </c>
      <c r="E2901" s="5" t="s">
        <v>11770</v>
      </c>
      <c r="F2901" s="5">
        <v>8</v>
      </c>
      <c r="G2901" s="5">
        <v>8</v>
      </c>
      <c r="H2901" s="5">
        <v>1022</v>
      </c>
      <c r="I2901" t="s">
        <v>24465</v>
      </c>
      <c r="J2901" s="46" t="s">
        <v>33090</v>
      </c>
      <c r="K2901" s="56"/>
      <c r="L2901" s="56"/>
      <c r="M2901" s="56">
        <f t="shared" si="280"/>
        <v>1907</v>
      </c>
      <c r="N2901" s="56"/>
      <c r="O2901" s="56">
        <f t="shared" si="281"/>
        <v>5</v>
      </c>
      <c r="P2901" s="56">
        <f t="shared" si="282"/>
        <v>9</v>
      </c>
      <c r="Q2901" s="2" t="str">
        <f t="shared" si="279"/>
        <v>&lt;a href="set03\cg\cg_january_5,_1906_-_december_26,_1907\miscellaneous\wimbledon_items_-_may_9,_1907_p8_cg.pdf"&gt;Items&lt;/a&gt;</v>
      </c>
    </row>
    <row r="2902" spans="1:17" x14ac:dyDescent="0.25">
      <c r="A2902" s="2">
        <v>3561</v>
      </c>
      <c r="B2902" s="4" t="s">
        <v>1761</v>
      </c>
      <c r="C2902" s="4" t="s">
        <v>1607</v>
      </c>
      <c r="D2902" s="105">
        <v>2693</v>
      </c>
      <c r="E2902" s="5" t="s">
        <v>1756</v>
      </c>
      <c r="F2902" s="5">
        <v>8</v>
      </c>
      <c r="G2902" s="5">
        <v>28.1</v>
      </c>
      <c r="H2902" s="5"/>
      <c r="I2902" t="s">
        <v>32985</v>
      </c>
      <c r="J2902" s="46" t="s">
        <v>33116</v>
      </c>
      <c r="M2902" s="56">
        <f t="shared" si="280"/>
        <v>1907</v>
      </c>
      <c r="N2902" s="56"/>
      <c r="O2902" s="56">
        <f t="shared" si="281"/>
        <v>5</v>
      </c>
      <c r="P2902" s="56">
        <f t="shared" si="282"/>
        <v>16</v>
      </c>
      <c r="Q2902" s="2" t="str">
        <f t="shared" si="279"/>
        <v>&lt;a href="set01\hope_pioneer_jan1907todec1908\hsn\hope_school_notes_may_16_1907_p8_hp.pdf"&gt;Notes&lt;/a&gt;</v>
      </c>
    </row>
    <row r="2903" spans="1:17" x14ac:dyDescent="0.25">
      <c r="A2903" s="2">
        <v>3704</v>
      </c>
      <c r="B2903" s="4" t="s">
        <v>1761</v>
      </c>
      <c r="C2903" s="4" t="s">
        <v>33025</v>
      </c>
      <c r="D2903" s="105">
        <v>2693</v>
      </c>
      <c r="E2903" s="5" t="s">
        <v>1756</v>
      </c>
      <c r="F2903" s="5">
        <v>6</v>
      </c>
      <c r="G2903" s="5">
        <v>28.1</v>
      </c>
      <c r="H2903" s="5"/>
      <c r="I2903" t="s">
        <v>32986</v>
      </c>
      <c r="J2903" s="46" t="s">
        <v>33116</v>
      </c>
      <c r="M2903" s="56">
        <f t="shared" si="280"/>
        <v>1907</v>
      </c>
      <c r="N2903" s="56"/>
      <c r="O2903" s="56">
        <f t="shared" si="281"/>
        <v>5</v>
      </c>
      <c r="P2903" s="56">
        <f t="shared" si="282"/>
        <v>16</v>
      </c>
      <c r="Q2903" s="2" t="str">
        <f t="shared" si="279"/>
        <v>&lt;a href="set01\hope_pioneer_jan1907todec1908\hsn\hope_school_teachers_may_16_1907_p6_hp.pdf"&gt;Teachers&lt;/a&gt;</v>
      </c>
    </row>
    <row r="2904" spans="1:17" x14ac:dyDescent="0.25">
      <c r="A2904" s="2">
        <v>4235</v>
      </c>
      <c r="B2904" s="4" t="s">
        <v>11581</v>
      </c>
      <c r="C2904" s="4" t="s">
        <v>3458</v>
      </c>
      <c r="D2904" s="88">
        <v>2693</v>
      </c>
      <c r="E2904" s="5" t="s">
        <v>11770</v>
      </c>
      <c r="F2904" s="5">
        <v>8</v>
      </c>
      <c r="G2904" s="5">
        <v>8</v>
      </c>
      <c r="H2904" s="5">
        <v>856</v>
      </c>
      <c r="I2904" t="s">
        <v>24428</v>
      </c>
      <c r="J2904" s="46" t="s">
        <v>33090</v>
      </c>
      <c r="K2904" s="56"/>
      <c r="L2904" s="56"/>
      <c r="M2904" s="56">
        <f t="shared" si="280"/>
        <v>1907</v>
      </c>
      <c r="N2904" s="56"/>
      <c r="O2904" s="56">
        <f t="shared" si="281"/>
        <v>5</v>
      </c>
      <c r="P2904" s="56">
        <f t="shared" si="282"/>
        <v>16</v>
      </c>
      <c r="Q2904" s="2" t="str">
        <f t="shared" si="279"/>
        <v>&lt;a href="set03\cg\cg_january_5,_1906_-_december_26,_1907\miscellaneous\kensal_items_-_may_16,_1907_p8_cg.pdf"&gt;Items&lt;/a&gt;</v>
      </c>
    </row>
    <row r="2905" spans="1:17" x14ac:dyDescent="0.25">
      <c r="A2905" s="2">
        <v>5079</v>
      </c>
      <c r="B2905" s="4" t="s">
        <v>2914</v>
      </c>
      <c r="C2905" s="4" t="s">
        <v>3006</v>
      </c>
      <c r="D2905" s="88">
        <v>2693</v>
      </c>
      <c r="E2905" s="5" t="s">
        <v>1756</v>
      </c>
      <c r="F2905" s="5">
        <v>6</v>
      </c>
      <c r="G2905" s="5">
        <v>28</v>
      </c>
      <c r="H2905" s="5">
        <v>6264</v>
      </c>
      <c r="I2905" t="s">
        <v>32891</v>
      </c>
      <c r="J2905" s="46" t="s">
        <v>33115</v>
      </c>
      <c r="K2905" s="56"/>
      <c r="L2905" s="56"/>
      <c r="M2905" s="56">
        <f t="shared" si="280"/>
        <v>1907</v>
      </c>
      <c r="N2905" s="56"/>
      <c r="O2905" s="56">
        <f t="shared" si="281"/>
        <v>5</v>
      </c>
      <c r="P2905" s="56">
        <f t="shared" si="282"/>
        <v>16</v>
      </c>
      <c r="Q2905" s="2" t="str">
        <f t="shared" si="279"/>
        <v>&lt;a href="set01\hope_pioneer_jan1907todec1908\misc\mcmahon_e_j_accident_while_burying_trees_may_16_1907_p6_hp.pdf"&gt;Accident while burying trees&lt;/a&gt;</v>
      </c>
    </row>
    <row r="2906" spans="1:17" x14ac:dyDescent="0.25">
      <c r="A2906" s="2">
        <v>7050</v>
      </c>
      <c r="B2906" s="4" t="s">
        <v>33140</v>
      </c>
      <c r="C2906" s="4" t="s">
        <v>33139</v>
      </c>
      <c r="D2906" s="105">
        <v>2693</v>
      </c>
      <c r="E2906" s="5" t="s">
        <v>1756</v>
      </c>
      <c r="F2906" s="5">
        <v>3</v>
      </c>
      <c r="G2906" s="5">
        <v>28.2</v>
      </c>
      <c r="H2906" s="5"/>
      <c r="I2906" t="s">
        <v>33070</v>
      </c>
      <c r="J2906" s="46" t="s">
        <v>33117</v>
      </c>
      <c r="M2906" s="56">
        <f t="shared" si="280"/>
        <v>1907</v>
      </c>
      <c r="N2906" s="56"/>
      <c r="O2906" s="56">
        <f t="shared" si="281"/>
        <v>5</v>
      </c>
      <c r="P2906" s="56">
        <f t="shared" si="282"/>
        <v>16</v>
      </c>
      <c r="Q2906" s="2" t="str">
        <f t="shared" si="279"/>
        <v>&lt;a href="set01\hope_pioneer_jan1907todec1908\sccm\sccm_may_16_1907_p3_hp.pdf"&gt;Meeting Minutes&lt;/a&gt;</v>
      </c>
    </row>
    <row r="2907" spans="1:17" x14ac:dyDescent="0.25">
      <c r="A2907" s="2">
        <v>7397</v>
      </c>
      <c r="B2907" s="4" t="s">
        <v>11739</v>
      </c>
      <c r="C2907" s="4" t="s">
        <v>11740</v>
      </c>
      <c r="D2907" s="88">
        <v>2693</v>
      </c>
      <c r="E2907" s="5" t="s">
        <v>11770</v>
      </c>
      <c r="F2907" s="5">
        <v>7</v>
      </c>
      <c r="G2907" s="5">
        <v>8</v>
      </c>
      <c r="H2907" s="5">
        <v>998</v>
      </c>
      <c r="I2907" t="s">
        <v>24397</v>
      </c>
      <c r="J2907" s="46" t="s">
        <v>33090</v>
      </c>
      <c r="K2907" s="56"/>
      <c r="L2907" s="56"/>
      <c r="M2907" s="56">
        <f t="shared" si="280"/>
        <v>1907</v>
      </c>
      <c r="N2907" s="56"/>
      <c r="O2907" s="56">
        <f t="shared" si="281"/>
        <v>5</v>
      </c>
      <c r="P2907" s="56">
        <f t="shared" si="282"/>
        <v>16</v>
      </c>
      <c r="Q2907" s="2" t="str">
        <f t="shared" si="279"/>
        <v>&lt;a href="set03\cg\cg_january_5,_1906_-_december_26,_1907\miscellaneous\thompson,_andrew_appointed_postmaster_at_kensal_may_16,_1907_p7_cg.pdf"&gt;Appointed postmaster at Kensal&lt;/a&gt;</v>
      </c>
    </row>
    <row r="2908" spans="1:17" x14ac:dyDescent="0.25">
      <c r="A2908" s="2">
        <v>7735</v>
      </c>
      <c r="B2908" s="4" t="s">
        <v>9003</v>
      </c>
      <c r="C2908" s="4" t="s">
        <v>11757</v>
      </c>
      <c r="D2908" s="88">
        <v>2693</v>
      </c>
      <c r="E2908" s="5" t="s">
        <v>11770</v>
      </c>
      <c r="F2908" s="5">
        <v>7</v>
      </c>
      <c r="G2908" s="5">
        <v>8</v>
      </c>
      <c r="H2908" s="5">
        <v>1011</v>
      </c>
      <c r="I2908" t="s">
        <v>24410</v>
      </c>
      <c r="J2908" s="46" t="s">
        <v>33090</v>
      </c>
      <c r="K2908" s="56"/>
      <c r="L2908" s="56"/>
      <c r="M2908" s="56">
        <f t="shared" si="280"/>
        <v>1907</v>
      </c>
      <c r="N2908" s="56"/>
      <c r="O2908" s="56">
        <f t="shared" si="281"/>
        <v>5</v>
      </c>
      <c r="P2908" s="56">
        <f t="shared" si="282"/>
        <v>16</v>
      </c>
      <c r="Q2908" s="2" t="str">
        <f t="shared" si="279"/>
        <v>&lt;a href="set03\cg\cg_january_5,_1906_-_december_26,_1907\miscellaneous\walsh,_p_d_to_move_to_texas_may_16,_1907_p7_cg.pdf"&gt;To move to TX&lt;/a&gt;</v>
      </c>
    </row>
    <row r="2909" spans="1:17" x14ac:dyDescent="0.25">
      <c r="A2909" s="2">
        <v>8308</v>
      </c>
      <c r="B2909" s="4" t="s">
        <v>186</v>
      </c>
      <c r="C2909" s="4" t="s">
        <v>3458</v>
      </c>
      <c r="D2909" s="88">
        <v>2693</v>
      </c>
      <c r="E2909" s="5" t="s">
        <v>11770</v>
      </c>
      <c r="F2909" s="5">
        <v>8</v>
      </c>
      <c r="G2909" s="5">
        <v>8</v>
      </c>
      <c r="H2909" s="5">
        <v>1039</v>
      </c>
      <c r="I2909" t="s">
        <v>24482</v>
      </c>
      <c r="J2909" s="46" t="s">
        <v>33090</v>
      </c>
      <c r="K2909" s="56"/>
      <c r="L2909" s="56"/>
      <c r="M2909" s="56">
        <f t="shared" si="280"/>
        <v>1907</v>
      </c>
      <c r="N2909" s="56"/>
      <c r="O2909" s="56">
        <f t="shared" si="281"/>
        <v>5</v>
      </c>
      <c r="P2909" s="56">
        <f t="shared" si="282"/>
        <v>16</v>
      </c>
      <c r="Q2909" s="2" t="str">
        <f t="shared" si="279"/>
        <v>&lt;a href="set03\cg\cg_january_5,_1906_-_december_26,_1907\miscellaneous\wimbledon_items_may_16,_1907_p8_cg.pdf"&gt;Items&lt;/a&gt;</v>
      </c>
    </row>
    <row r="2910" spans="1:17" x14ac:dyDescent="0.25">
      <c r="A2910" s="2">
        <v>3737</v>
      </c>
      <c r="B2910" s="4" t="s">
        <v>6913</v>
      </c>
      <c r="C2910" s="4" t="s">
        <v>6914</v>
      </c>
      <c r="D2910" s="87">
        <v>2700</v>
      </c>
      <c r="E2910" s="5" t="s">
        <v>13631</v>
      </c>
      <c r="F2910" s="5">
        <v>5</v>
      </c>
      <c r="G2910" s="5">
        <v>4</v>
      </c>
      <c r="H2910" s="5">
        <v>138</v>
      </c>
      <c r="I2910" s="47" t="s">
        <v>23491</v>
      </c>
      <c r="J2910" s="46" t="s">
        <v>33086</v>
      </c>
      <c r="K2910" s="56"/>
      <c r="L2910" s="56"/>
      <c r="M2910" s="56">
        <f t="shared" si="280"/>
        <v>1907</v>
      </c>
      <c r="N2910" s="56"/>
      <c r="O2910" s="56">
        <f t="shared" si="281"/>
        <v>5</v>
      </c>
      <c r="P2910" s="56">
        <f t="shared" si="282"/>
        <v>23</v>
      </c>
      <c r="Q2910" s="2" t="str">
        <f t="shared" si="279"/>
        <v>&lt;a href="set01\miscellaneous_articles\cooperstown_courier\1906-1907\houghton,_alfred_run_over_by_bike_and_broke_leg_may_23,_1907_p5_cc.pdf"&gt;Run over by bike&lt;/a&gt;</v>
      </c>
    </row>
    <row r="2911" spans="1:17" x14ac:dyDescent="0.25">
      <c r="A2911" s="2">
        <v>8309</v>
      </c>
      <c r="B2911" s="4" t="s">
        <v>186</v>
      </c>
      <c r="C2911" s="4" t="s">
        <v>3458</v>
      </c>
      <c r="D2911" s="88">
        <v>2700</v>
      </c>
      <c r="E2911" s="5" t="s">
        <v>11770</v>
      </c>
      <c r="F2911" s="5">
        <v>7</v>
      </c>
      <c r="G2911" s="5">
        <v>8</v>
      </c>
      <c r="H2911" s="5">
        <v>1040</v>
      </c>
      <c r="I2911" t="s">
        <v>24483</v>
      </c>
      <c r="J2911" s="46" t="s">
        <v>33090</v>
      </c>
      <c r="K2911" s="56"/>
      <c r="L2911" s="56"/>
      <c r="M2911" s="56">
        <f t="shared" si="280"/>
        <v>1907</v>
      </c>
      <c r="N2911" s="56"/>
      <c r="O2911" s="56">
        <f t="shared" si="281"/>
        <v>5</v>
      </c>
      <c r="P2911" s="56">
        <f t="shared" si="282"/>
        <v>23</v>
      </c>
      <c r="Q2911" s="2" t="str">
        <f t="shared" si="279"/>
        <v>&lt;a href="set03\cg\cg_january_5,_1906_-_december_26,_1907\miscellaneous\wimbledon_items_may_23,_1907_p7_cg.pdf"&gt;Items&lt;/a&gt;</v>
      </c>
    </row>
    <row r="2912" spans="1:17" x14ac:dyDescent="0.25">
      <c r="A2912" s="2">
        <v>2451</v>
      </c>
      <c r="B2912" s="4" t="s">
        <v>6898</v>
      </c>
      <c r="C2912" s="4" t="s">
        <v>6905</v>
      </c>
      <c r="D2912" s="87">
        <v>2707</v>
      </c>
      <c r="E2912" s="5" t="s">
        <v>13631</v>
      </c>
      <c r="F2912" s="5">
        <v>4</v>
      </c>
      <c r="G2912" s="5">
        <v>4</v>
      </c>
      <c r="H2912" s="5">
        <v>131</v>
      </c>
      <c r="I2912" s="107" t="s">
        <v>23488</v>
      </c>
      <c r="J2912" s="46" t="s">
        <v>33086</v>
      </c>
      <c r="K2912" s="56"/>
      <c r="L2912" s="56"/>
      <c r="M2912" s="56">
        <f t="shared" si="280"/>
        <v>1907</v>
      </c>
      <c r="N2912" s="56"/>
      <c r="O2912" s="56">
        <f t="shared" si="281"/>
        <v>5</v>
      </c>
      <c r="P2912" s="56">
        <f t="shared" si="282"/>
        <v>30</v>
      </c>
      <c r="Q2912" s="2" t="str">
        <f t="shared" si="279"/>
        <v>&lt;a href="set01\miscellaneous_articles\cooperstown_courier\1906-1907\griggs_county_phone_use_numbers_not_names_may_30,_1907_p4_cc.pdf"&gt;Use numbers not names&lt;/a&gt;</v>
      </c>
    </row>
    <row r="2913" spans="1:17" x14ac:dyDescent="0.25">
      <c r="A2913" s="2">
        <v>4236</v>
      </c>
      <c r="B2913" s="4" t="s">
        <v>11581</v>
      </c>
      <c r="C2913" s="4" t="s">
        <v>3458</v>
      </c>
      <c r="D2913" s="88">
        <v>2707</v>
      </c>
      <c r="E2913" s="5" t="s">
        <v>11770</v>
      </c>
      <c r="F2913" s="5">
        <v>8</v>
      </c>
      <c r="G2913" s="5">
        <v>8</v>
      </c>
      <c r="H2913" s="5">
        <v>869</v>
      </c>
      <c r="I2913" t="s">
        <v>24440</v>
      </c>
      <c r="J2913" s="46" t="s">
        <v>33090</v>
      </c>
      <c r="K2913" s="56"/>
      <c r="L2913" s="56"/>
      <c r="M2913" s="56">
        <f t="shared" si="280"/>
        <v>1907</v>
      </c>
      <c r="N2913" s="56"/>
      <c r="O2913" s="56">
        <f t="shared" si="281"/>
        <v>5</v>
      </c>
      <c r="P2913" s="56">
        <f t="shared" si="282"/>
        <v>30</v>
      </c>
      <c r="Q2913" s="2" t="str">
        <f t="shared" si="279"/>
        <v>&lt;a href="set03\cg\cg_january_5,_1906_-_december_26,_1907\miscellaneous\kensal_items_may_30,_1907_p8_cg.pdf"&gt;Items&lt;/a&gt;</v>
      </c>
    </row>
    <row r="2914" spans="1:17" x14ac:dyDescent="0.25">
      <c r="A2914" s="2">
        <v>8310</v>
      </c>
      <c r="B2914" s="4" t="s">
        <v>186</v>
      </c>
      <c r="C2914" s="4" t="s">
        <v>3458</v>
      </c>
      <c r="D2914" s="88">
        <v>2707</v>
      </c>
      <c r="E2914" s="5" t="s">
        <v>11770</v>
      </c>
      <c r="F2914" s="5">
        <v>1</v>
      </c>
      <c r="G2914" s="5">
        <v>8</v>
      </c>
      <c r="H2914" s="5">
        <v>1041</v>
      </c>
      <c r="I2914" t="s">
        <v>24484</v>
      </c>
      <c r="J2914" s="46" t="s">
        <v>33090</v>
      </c>
      <c r="K2914" s="56"/>
      <c r="L2914" s="56"/>
      <c r="M2914" s="56">
        <f t="shared" si="280"/>
        <v>1907</v>
      </c>
      <c r="N2914" s="56"/>
      <c r="O2914" s="56">
        <f t="shared" si="281"/>
        <v>5</v>
      </c>
      <c r="P2914" s="56">
        <f t="shared" si="282"/>
        <v>30</v>
      </c>
      <c r="Q2914" s="2" t="str">
        <f t="shared" si="279"/>
        <v>&lt;a href="set03\cg\cg_january_5,_1906_-_december_26,_1907\miscellaneous\wimbledon_items_may_30,_1907_p1_cg.pdf"&gt;Items&lt;/a&gt;</v>
      </c>
    </row>
    <row r="2915" spans="1:17" x14ac:dyDescent="0.25">
      <c r="A2915" s="2">
        <v>3936</v>
      </c>
      <c r="B2915" s="4" t="s">
        <v>3768</v>
      </c>
      <c r="C2915" s="4" t="s">
        <v>6922</v>
      </c>
      <c r="D2915" s="106">
        <v>2713</v>
      </c>
      <c r="E2915" s="5" t="s">
        <v>13631</v>
      </c>
      <c r="F2915" s="5">
        <v>5</v>
      </c>
      <c r="G2915" s="5">
        <v>4</v>
      </c>
      <c r="H2915" s="5">
        <v>143</v>
      </c>
      <c r="I2915" s="47" t="s">
        <v>23493</v>
      </c>
      <c r="J2915" s="46" t="s">
        <v>33086</v>
      </c>
      <c r="K2915" s="56"/>
      <c r="L2915" s="56"/>
      <c r="M2915" s="56">
        <f t="shared" si="280"/>
        <v>1907</v>
      </c>
      <c r="N2915" s="56"/>
      <c r="O2915" s="56">
        <f t="shared" si="281"/>
        <v>6</v>
      </c>
      <c r="P2915" s="56">
        <f t="shared" si="282"/>
        <v>5</v>
      </c>
      <c r="Q2915" s="2" t="str">
        <f t="shared" si="279"/>
        <v>&lt;a href="set01\miscellaneous_articles\cooperstown_courier\1906-1907\jimeson,_joel_cuts_arm_badly_on_glass_door_june_6,_1907_p5_cc.pdf"&gt;Cuts arm badly&lt;/a&gt;</v>
      </c>
    </row>
    <row r="2916" spans="1:17" x14ac:dyDescent="0.25">
      <c r="A2916" s="2">
        <v>1270</v>
      </c>
      <c r="B2916" s="4" t="s">
        <v>9965</v>
      </c>
      <c r="C2916" s="4" t="s">
        <v>11492</v>
      </c>
      <c r="D2916" s="88">
        <v>2714</v>
      </c>
      <c r="E2916" s="5" t="s">
        <v>11770</v>
      </c>
      <c r="F2916" s="5">
        <v>1</v>
      </c>
      <c r="G2916" s="5">
        <v>8</v>
      </c>
      <c r="H2916" s="5">
        <v>768</v>
      </c>
      <c r="I2916" t="s">
        <v>24208</v>
      </c>
      <c r="J2916" s="46" t="s">
        <v>33090</v>
      </c>
      <c r="K2916" s="56"/>
      <c r="L2916" s="56"/>
      <c r="M2916" s="56">
        <f t="shared" si="280"/>
        <v>1907</v>
      </c>
      <c r="N2916" s="56"/>
      <c r="O2916" s="56">
        <f t="shared" si="281"/>
        <v>6</v>
      </c>
      <c r="P2916" s="56">
        <f t="shared" si="282"/>
        <v>6</v>
      </c>
      <c r="Q2916" s="2" t="str">
        <f t="shared" si="279"/>
        <v>&lt;a href="set03\cg\cg_january_5,_1906_-_december_26,_1907\miscellaneous\courtenay_norwegian_lutheran_church_dedicated_june_6,_1907_p1_cg.pdf"&gt;Norwegian Lutheran Church Dedicated&lt;/a&gt;</v>
      </c>
    </row>
    <row r="2917" spans="1:17" x14ac:dyDescent="0.25">
      <c r="A2917" s="2">
        <v>3349</v>
      </c>
      <c r="B2917" s="4" t="s">
        <v>2975</v>
      </c>
      <c r="C2917" s="4" t="s">
        <v>2976</v>
      </c>
      <c r="D2917" s="88">
        <v>2714</v>
      </c>
      <c r="E2917" s="5" t="s">
        <v>1756</v>
      </c>
      <c r="F2917" s="5">
        <v>5</v>
      </c>
      <c r="G2917" s="5">
        <v>28</v>
      </c>
      <c r="H2917" s="5">
        <v>6239</v>
      </c>
      <c r="I2917" t="s">
        <v>32892</v>
      </c>
      <c r="J2917" s="46" t="s">
        <v>33115</v>
      </c>
      <c r="K2917" s="56"/>
      <c r="L2917" s="56"/>
      <c r="M2917" s="56">
        <f t="shared" si="280"/>
        <v>1907</v>
      </c>
      <c r="N2917" s="56"/>
      <c r="O2917" s="56">
        <f t="shared" si="281"/>
        <v>6</v>
      </c>
      <c r="P2917" s="56">
        <f t="shared" si="282"/>
        <v>6</v>
      </c>
      <c r="Q2917" s="2" t="str">
        <f t="shared" si="279"/>
        <v>&lt;a href="set01\hope_pioneer_jan1907todec1908\misc\hope_catholic_church_dedication_june_6_1907_p5_hp.pdf"&gt;Church dedication&lt;/a&gt;</v>
      </c>
    </row>
    <row r="2918" spans="1:17" x14ac:dyDescent="0.25">
      <c r="A2918" s="2">
        <v>3515</v>
      </c>
      <c r="B2918" s="4" t="s">
        <v>1761</v>
      </c>
      <c r="C2918" s="4" t="s">
        <v>33027</v>
      </c>
      <c r="D2918" s="105">
        <v>2714</v>
      </c>
      <c r="E2918" s="5" t="s">
        <v>1756</v>
      </c>
      <c r="F2918" s="5">
        <v>5</v>
      </c>
      <c r="G2918" s="5">
        <v>28.1</v>
      </c>
      <c r="H2918" s="5"/>
      <c r="I2918" t="s">
        <v>32987</v>
      </c>
      <c r="J2918" s="46" t="s">
        <v>33116</v>
      </c>
      <c r="M2918" s="56">
        <f t="shared" si="280"/>
        <v>1907</v>
      </c>
      <c r="N2918" s="56"/>
      <c r="O2918" s="56">
        <f t="shared" si="281"/>
        <v>6</v>
      </c>
      <c r="P2918" s="56">
        <f t="shared" si="282"/>
        <v>6</v>
      </c>
      <c r="Q2918" s="2" t="str">
        <f t="shared" si="279"/>
        <v>&lt;a href="set01\hope_pioneer_jan1907todec1908\hsn\hope_high_school_commencement_report_june_6_1907_p5_hp.pdf"&gt;Commenement Report&lt;/a&gt;</v>
      </c>
    </row>
    <row r="2919" spans="1:17" x14ac:dyDescent="0.25">
      <c r="A2919" s="2">
        <v>4237</v>
      </c>
      <c r="B2919" s="4" t="s">
        <v>11581</v>
      </c>
      <c r="C2919" s="4" t="s">
        <v>3458</v>
      </c>
      <c r="D2919" s="88">
        <v>2714</v>
      </c>
      <c r="E2919" s="5" t="s">
        <v>11770</v>
      </c>
      <c r="F2919" s="5">
        <v>8</v>
      </c>
      <c r="G2919" s="5">
        <v>8</v>
      </c>
      <c r="H2919" s="5">
        <v>866</v>
      </c>
      <c r="I2919" t="s">
        <v>24439</v>
      </c>
      <c r="J2919" s="46" t="s">
        <v>33090</v>
      </c>
      <c r="K2919" s="56"/>
      <c r="L2919" s="56"/>
      <c r="M2919" s="56">
        <f t="shared" si="280"/>
        <v>1907</v>
      </c>
      <c r="N2919" s="56"/>
      <c r="O2919" s="56">
        <f t="shared" si="281"/>
        <v>6</v>
      </c>
      <c r="P2919" s="56">
        <f t="shared" si="282"/>
        <v>6</v>
      </c>
      <c r="Q2919" s="2" t="str">
        <f t="shared" si="279"/>
        <v>&lt;a href="set03\cg\cg_january_5,_1906_-_december_26,_1907\miscellaneous\kensal_items_june_6,_1907_p8_cg.pdf"&gt;Items&lt;/a&gt;</v>
      </c>
    </row>
    <row r="2920" spans="1:17" x14ac:dyDescent="0.25">
      <c r="A2920" s="2">
        <v>8311</v>
      </c>
      <c r="B2920" s="4" t="s">
        <v>186</v>
      </c>
      <c r="C2920" s="4" t="s">
        <v>3458</v>
      </c>
      <c r="D2920" s="88">
        <v>2714</v>
      </c>
      <c r="E2920" s="5" t="s">
        <v>11770</v>
      </c>
      <c r="F2920" s="5">
        <v>8</v>
      </c>
      <c r="G2920" s="5">
        <v>8</v>
      </c>
      <c r="H2920" s="5">
        <v>1036</v>
      </c>
      <c r="I2920" t="s">
        <v>24480</v>
      </c>
      <c r="J2920" s="46" t="s">
        <v>33090</v>
      </c>
      <c r="K2920" s="56"/>
      <c r="L2920" s="56"/>
      <c r="M2920" s="56">
        <f t="shared" si="280"/>
        <v>1907</v>
      </c>
      <c r="N2920" s="56"/>
      <c r="O2920" s="56">
        <f t="shared" si="281"/>
        <v>6</v>
      </c>
      <c r="P2920" s="56">
        <f t="shared" si="282"/>
        <v>6</v>
      </c>
      <c r="Q2920" s="2" t="str">
        <f t="shared" si="279"/>
        <v>&lt;a href="set03\cg\cg_january_5,_1906_-_december_26,_1907\miscellaneous\wimbledon_items_june_6,_1907_p8_cg.pdf"&gt;Items&lt;/a&gt;</v>
      </c>
    </row>
    <row r="2921" spans="1:17" x14ac:dyDescent="0.25">
      <c r="A2921" s="2">
        <v>3727</v>
      </c>
      <c r="B2921" s="4" t="s">
        <v>11564</v>
      </c>
      <c r="C2921" s="4" t="s">
        <v>11565</v>
      </c>
      <c r="D2921" s="52">
        <v>2715</v>
      </c>
      <c r="E2921" s="5" t="s">
        <v>11770</v>
      </c>
      <c r="F2921" s="5">
        <v>7</v>
      </c>
      <c r="G2921" s="5">
        <v>8</v>
      </c>
      <c r="H2921" s="5">
        <v>840</v>
      </c>
      <c r="I2921" t="s">
        <v>24270</v>
      </c>
      <c r="J2921" s="46" t="s">
        <v>33090</v>
      </c>
      <c r="K2921" s="56"/>
      <c r="L2921" s="56"/>
      <c r="M2921" s="56">
        <f t="shared" si="280"/>
        <v>1907</v>
      </c>
      <c r="N2921" s="56"/>
      <c r="O2921" s="56">
        <f t="shared" si="281"/>
        <v>6</v>
      </c>
      <c r="P2921" s="56">
        <f t="shared" si="282"/>
        <v>7</v>
      </c>
      <c r="Q2921" s="2" t="str">
        <f t="shared" si="279"/>
        <v>&lt;a href="set03\cg\cg_january_5,_1906_-_december_26,_1907\miscellaneous\hopwood,_roy_broken_arm_in_3_places_june_7,_1907_p7_cg.pdf"&gt;Broken arm in 3 places&lt;/a&gt;</v>
      </c>
    </row>
    <row r="2922" spans="1:17" x14ac:dyDescent="0.25">
      <c r="A2922" s="2">
        <v>572</v>
      </c>
      <c r="B2922" s="4" t="s">
        <v>11472</v>
      </c>
      <c r="C2922" s="4" t="s">
        <v>11473</v>
      </c>
      <c r="D2922" s="52">
        <v>2721</v>
      </c>
      <c r="E2922" s="5" t="s">
        <v>11770</v>
      </c>
      <c r="F2922" s="5">
        <v>8</v>
      </c>
      <c r="G2922" s="5">
        <v>8</v>
      </c>
      <c r="H2922" s="5">
        <v>755</v>
      </c>
      <c r="I2922" t="s">
        <v>24195</v>
      </c>
      <c r="J2922" s="46" t="s">
        <v>33090</v>
      </c>
      <c r="K2922" s="56"/>
      <c r="L2922" s="56"/>
      <c r="M2922" s="56">
        <f t="shared" si="280"/>
        <v>1907</v>
      </c>
      <c r="N2922" s="56"/>
      <c r="O2922" s="56">
        <f t="shared" si="281"/>
        <v>6</v>
      </c>
      <c r="P2922" s="56">
        <f t="shared" si="282"/>
        <v>13</v>
      </c>
      <c r="Q2922" s="2" t="str">
        <f t="shared" si="279"/>
        <v>&lt;a href="set03\cg\cg_january_5,_1906_-_december_26,_1907\miscellaneous\brady,_john_barn_fire_june_13,_1907_p8_cg.pdf"&gt;Barn Fire&lt;/a&gt;</v>
      </c>
    </row>
    <row r="2923" spans="1:17" x14ac:dyDescent="0.25">
      <c r="A2923" s="2">
        <v>781</v>
      </c>
      <c r="B2923" s="4" t="s">
        <v>11480</v>
      </c>
      <c r="C2923" s="4" t="s">
        <v>9684</v>
      </c>
      <c r="D2923" s="52">
        <v>2721</v>
      </c>
      <c r="E2923" s="5" t="s">
        <v>11770</v>
      </c>
      <c r="F2923" s="5">
        <v>8</v>
      </c>
      <c r="G2923" s="5">
        <v>8</v>
      </c>
      <c r="H2923" s="5">
        <v>760</v>
      </c>
      <c r="I2923" t="s">
        <v>24200</v>
      </c>
      <c r="J2923" s="46" t="s">
        <v>33090</v>
      </c>
      <c r="K2923" s="56"/>
      <c r="L2923" s="56"/>
      <c r="M2923" s="56">
        <f t="shared" si="280"/>
        <v>1907</v>
      </c>
      <c r="N2923" s="56"/>
      <c r="O2923" s="56">
        <f t="shared" si="281"/>
        <v>6</v>
      </c>
      <c r="P2923" s="56">
        <f t="shared" si="282"/>
        <v>13</v>
      </c>
      <c r="Q2923" s="2" t="str">
        <f t="shared" si="279"/>
        <v>&lt;a href="set03\cg\cg_january_5,_1906_-_december_26,_1907\miscellaneous\christenson,_mrs_knud_badly_burned_june_13,_1907_p8_cg.pdf"&gt;Badly Burned&lt;/a&gt;</v>
      </c>
    </row>
    <row r="2924" spans="1:17" x14ac:dyDescent="0.25">
      <c r="A2924" s="2">
        <v>1287</v>
      </c>
      <c r="B2924" s="4" t="s">
        <v>11495</v>
      </c>
      <c r="C2924" s="4" t="s">
        <v>11497</v>
      </c>
      <c r="D2924" s="52">
        <v>2721</v>
      </c>
      <c r="E2924" s="5" t="s">
        <v>11770</v>
      </c>
      <c r="F2924" s="5">
        <v>1</v>
      </c>
      <c r="G2924" s="5">
        <v>8</v>
      </c>
      <c r="H2924" s="5">
        <v>774</v>
      </c>
      <c r="I2924" t="s">
        <v>24211</v>
      </c>
      <c r="J2924" s="46" t="s">
        <v>33090</v>
      </c>
      <c r="K2924" s="56"/>
      <c r="L2924" s="56"/>
      <c r="M2924" s="56">
        <f t="shared" si="280"/>
        <v>1907</v>
      </c>
      <c r="N2924" s="56"/>
      <c r="O2924" s="56">
        <f t="shared" si="281"/>
        <v>6</v>
      </c>
      <c r="P2924" s="56">
        <f t="shared" si="282"/>
        <v>13</v>
      </c>
      <c r="Q2924" s="2" t="str">
        <f t="shared" si="279"/>
        <v>&lt;a href="set03\cg\cg_january_5,_1906_-_december_26,_1907\miscellaneous\courtenay_school_graduation_exercises_june_13,_1907_p1_cg.pdf"&gt;Graduation Exercises&lt;/a&gt;</v>
      </c>
    </row>
    <row r="2925" spans="1:17" x14ac:dyDescent="0.25">
      <c r="A2925" s="2">
        <v>2450</v>
      </c>
      <c r="B2925" s="4" t="s">
        <v>6898</v>
      </c>
      <c r="C2925" s="4" t="s">
        <v>6904</v>
      </c>
      <c r="D2925" s="12">
        <v>2721</v>
      </c>
      <c r="E2925" s="5" t="s">
        <v>13631</v>
      </c>
      <c r="F2925" s="5">
        <v>5</v>
      </c>
      <c r="G2925" s="5">
        <v>4</v>
      </c>
      <c r="H2925" s="5">
        <v>130</v>
      </c>
      <c r="I2925" s="107" t="s">
        <v>23487</v>
      </c>
      <c r="J2925" s="46" t="s">
        <v>33086</v>
      </c>
      <c r="K2925" s="56"/>
      <c r="L2925" s="56"/>
      <c r="M2925" s="56">
        <f t="shared" si="280"/>
        <v>1907</v>
      </c>
      <c r="N2925" s="56"/>
      <c r="O2925" s="56">
        <f t="shared" si="281"/>
        <v>6</v>
      </c>
      <c r="P2925" s="56">
        <f t="shared" si="282"/>
        <v>13</v>
      </c>
      <c r="Q2925" s="2" t="str">
        <f t="shared" si="279"/>
        <v>&lt;a href="set01\miscellaneous_articles\cooperstown_courier\1906-1907\griggs_county_phone_troubles_with_installation_of_switchboard_june_13,_1907_p5_cc.pdf"&gt;Troubles with install of switchboard&lt;/a&gt;</v>
      </c>
    </row>
    <row r="2926" spans="1:17" x14ac:dyDescent="0.25">
      <c r="A2926" s="2">
        <v>3350</v>
      </c>
      <c r="B2926" s="4" t="s">
        <v>2975</v>
      </c>
      <c r="C2926" s="4" t="s">
        <v>2976</v>
      </c>
      <c r="D2926" s="52">
        <v>2721</v>
      </c>
      <c r="E2926" s="5" t="s">
        <v>1756</v>
      </c>
      <c r="F2926" s="5">
        <v>1</v>
      </c>
      <c r="G2926" s="5">
        <v>28</v>
      </c>
      <c r="H2926" s="5">
        <v>6240</v>
      </c>
      <c r="I2926" t="s">
        <v>32893</v>
      </c>
      <c r="J2926" s="46" t="s">
        <v>33115</v>
      </c>
      <c r="K2926" s="56"/>
      <c r="L2926" s="56"/>
      <c r="M2926" s="56">
        <f t="shared" si="280"/>
        <v>1907</v>
      </c>
      <c r="N2926" s="56"/>
      <c r="O2926" s="56">
        <f t="shared" si="281"/>
        <v>6</v>
      </c>
      <c r="P2926" s="56">
        <f t="shared" si="282"/>
        <v>13</v>
      </c>
      <c r="Q2926" s="2" t="str">
        <f t="shared" si="279"/>
        <v>&lt;a href="set01\hope_pioneer_jan1907todec1908\misc\hope_catholic_church_dedication_june_13_1907_p1_hp.pdf"&gt;Church dedication&lt;/a&gt;</v>
      </c>
    </row>
    <row r="2927" spans="1:17" x14ac:dyDescent="0.25">
      <c r="A2927" s="2">
        <v>4238</v>
      </c>
      <c r="B2927" s="4" t="s">
        <v>11581</v>
      </c>
      <c r="C2927" s="4" t="s">
        <v>3458</v>
      </c>
      <c r="D2927" s="52">
        <v>2721</v>
      </c>
      <c r="E2927" s="5" t="s">
        <v>11770</v>
      </c>
      <c r="F2927" s="5">
        <v>8</v>
      </c>
      <c r="G2927" s="5">
        <v>8</v>
      </c>
      <c r="H2927" s="5">
        <v>867</v>
      </c>
      <c r="I2927" t="s">
        <v>24438</v>
      </c>
      <c r="J2927" s="46" t="s">
        <v>33090</v>
      </c>
      <c r="K2927" s="56"/>
      <c r="L2927" s="56"/>
      <c r="M2927" s="56">
        <f t="shared" si="280"/>
        <v>1907</v>
      </c>
      <c r="N2927" s="56"/>
      <c r="O2927" s="56">
        <f t="shared" si="281"/>
        <v>6</v>
      </c>
      <c r="P2927" s="56">
        <f t="shared" si="282"/>
        <v>13</v>
      </c>
      <c r="Q2927" s="2" t="str">
        <f t="shared" si="279"/>
        <v>&lt;a href="set03\cg\cg_january_5,_1906_-_december_26,_1907\miscellaneous\kensal_items_june_13,_1907_p8_cg.pdf"&gt;Items&lt;/a&gt;</v>
      </c>
    </row>
    <row r="2928" spans="1:17" x14ac:dyDescent="0.25">
      <c r="A2928" s="2">
        <v>6248</v>
      </c>
      <c r="B2928" s="4" t="s">
        <v>8942</v>
      </c>
      <c r="C2928" s="4" t="s">
        <v>11686</v>
      </c>
      <c r="D2928" s="52">
        <v>2721</v>
      </c>
      <c r="E2928" s="5" t="s">
        <v>11770</v>
      </c>
      <c r="F2928" s="5">
        <v>8</v>
      </c>
      <c r="G2928" s="5">
        <v>8</v>
      </c>
      <c r="H2928" s="5">
        <v>963</v>
      </c>
      <c r="I2928" t="s">
        <v>24360</v>
      </c>
      <c r="J2928" s="46" t="s">
        <v>33090</v>
      </c>
      <c r="K2928" s="56"/>
      <c r="L2928" s="56"/>
      <c r="M2928" s="56">
        <f t="shared" si="280"/>
        <v>1907</v>
      </c>
      <c r="N2928" s="56"/>
      <c r="O2928" s="56">
        <f t="shared" si="281"/>
        <v>6</v>
      </c>
      <c r="P2928" s="56">
        <f t="shared" si="282"/>
        <v>13</v>
      </c>
      <c r="Q2928" s="2" t="str">
        <f t="shared" si="279"/>
        <v>&lt;a href="set03\cg\cg_january_5,_1906_-_december_26,_1907\miscellaneous\riebe,_brother_of_hugo_shoots_lynx_june_13,_1907_p8_cg.pdf"&gt;Shoots Lynx&lt;/a&gt;</v>
      </c>
    </row>
    <row r="2929" spans="1:17" x14ac:dyDescent="0.25">
      <c r="A2929" s="2">
        <v>8312</v>
      </c>
      <c r="B2929" s="4" t="s">
        <v>186</v>
      </c>
      <c r="C2929" s="4" t="s">
        <v>3458</v>
      </c>
      <c r="D2929" s="52">
        <v>2721</v>
      </c>
      <c r="E2929" s="5" t="s">
        <v>11770</v>
      </c>
      <c r="F2929" s="5">
        <v>8</v>
      </c>
      <c r="G2929" s="5">
        <v>8</v>
      </c>
      <c r="H2929" s="5">
        <v>1037</v>
      </c>
      <c r="I2929" t="s">
        <v>24479</v>
      </c>
      <c r="J2929" s="46" t="s">
        <v>33090</v>
      </c>
      <c r="K2929" s="56"/>
      <c r="L2929" s="56"/>
      <c r="M2929" s="56">
        <f t="shared" si="280"/>
        <v>1907</v>
      </c>
      <c r="N2929" s="56"/>
      <c r="O2929" s="56">
        <f t="shared" si="281"/>
        <v>6</v>
      </c>
      <c r="P2929" s="56">
        <f t="shared" si="282"/>
        <v>13</v>
      </c>
      <c r="Q2929" s="2" t="str">
        <f t="shared" si="279"/>
        <v>&lt;a href="set03\cg\cg_january_5,_1906_-_december_26,_1907\miscellaneous\wimbledon_items_june_13,_1907_p8_cg.pdf"&gt;Items&lt;/a&gt;</v>
      </c>
    </row>
    <row r="2930" spans="1:17" x14ac:dyDescent="0.25">
      <c r="A2930" s="2">
        <v>5285</v>
      </c>
      <c r="B2930" s="4" t="s">
        <v>11623</v>
      </c>
      <c r="C2930" s="4" t="s">
        <v>5032</v>
      </c>
      <c r="D2930" s="52">
        <v>2728</v>
      </c>
      <c r="E2930" s="5" t="s">
        <v>11770</v>
      </c>
      <c r="F2930" s="5">
        <v>1</v>
      </c>
      <c r="G2930" s="5">
        <v>8</v>
      </c>
      <c r="H2930" s="5">
        <v>915</v>
      </c>
      <c r="I2930" t="s">
        <v>24312</v>
      </c>
      <c r="J2930" s="46" t="s">
        <v>33090</v>
      </c>
      <c r="K2930" s="56"/>
      <c r="L2930" s="56"/>
      <c r="M2930" s="56">
        <f t="shared" si="280"/>
        <v>1907</v>
      </c>
      <c r="N2930" s="56"/>
      <c r="O2930" s="56">
        <f t="shared" si="281"/>
        <v>6</v>
      </c>
      <c r="P2930" s="56">
        <f t="shared" si="282"/>
        <v>20</v>
      </c>
      <c r="Q2930" s="2" t="str">
        <f t="shared" si="279"/>
        <v>&lt;a href="set03\cg\cg_january_5,_1906_-_december_26,_1907\miscellaneous\mundahl,_ole_bad_accident_june_20,_1907_p1_cg.pdf"&gt;Bad Accident&lt;/a&gt;</v>
      </c>
    </row>
    <row r="2931" spans="1:17" x14ac:dyDescent="0.25">
      <c r="A2931" s="2">
        <v>379</v>
      </c>
      <c r="B2931" s="4" t="s">
        <v>11460</v>
      </c>
      <c r="C2931" s="4" t="s">
        <v>11461</v>
      </c>
      <c r="D2931" s="52">
        <v>2735</v>
      </c>
      <c r="E2931" s="5" t="s">
        <v>11770</v>
      </c>
      <c r="F2931" s="5">
        <v>7</v>
      </c>
      <c r="G2931" s="5">
        <v>8</v>
      </c>
      <c r="H2931" s="5">
        <v>748</v>
      </c>
      <c r="I2931" t="s">
        <v>24187</v>
      </c>
      <c r="J2931" s="46" t="s">
        <v>33090</v>
      </c>
      <c r="K2931" s="56"/>
      <c r="L2931" s="56"/>
      <c r="M2931" s="56">
        <f t="shared" si="280"/>
        <v>1907</v>
      </c>
      <c r="N2931" s="56"/>
      <c r="O2931" s="56">
        <f t="shared" si="281"/>
        <v>6</v>
      </c>
      <c r="P2931" s="56">
        <f t="shared" si="282"/>
        <v>27</v>
      </c>
      <c r="Q2931" s="2" t="str">
        <f t="shared" si="279"/>
        <v>&lt;a href="set03\cg\cg_january_5,_1906_-_december_26,_1907\miscellaneous\belcher,_w_h_operation_and_home_to_or_june_27,_1907_p7_cg.pdf"&gt;Operation and home to OR&lt;/a&gt;</v>
      </c>
    </row>
    <row r="2932" spans="1:17" x14ac:dyDescent="0.25">
      <c r="A2932" s="2">
        <v>3838</v>
      </c>
      <c r="B2932" s="4" t="s">
        <v>6918</v>
      </c>
      <c r="C2932" s="4" t="s">
        <v>6919</v>
      </c>
      <c r="D2932" s="12">
        <v>2735</v>
      </c>
      <c r="E2932" s="5" t="s">
        <v>13631</v>
      </c>
      <c r="F2932" s="5">
        <v>4</v>
      </c>
      <c r="G2932" s="5">
        <v>4</v>
      </c>
      <c r="H2932" s="5">
        <v>141</v>
      </c>
      <c r="I2932" s="47" t="s">
        <v>23492</v>
      </c>
      <c r="J2932" s="46" t="s">
        <v>33086</v>
      </c>
      <c r="K2932" s="56"/>
      <c r="L2932" s="56"/>
      <c r="M2932" s="56">
        <f t="shared" si="280"/>
        <v>1907</v>
      </c>
      <c r="N2932" s="56"/>
      <c r="O2932" s="56">
        <f t="shared" si="281"/>
        <v>6</v>
      </c>
      <c r="P2932" s="56">
        <f t="shared" si="282"/>
        <v>27</v>
      </c>
      <c r="Q2932" s="2" t="str">
        <f t="shared" si="279"/>
        <v>&lt;a href="set01\miscellaneous_articles\cooperstown_courier\1906-1907\jackson,_j_h_and_family_struck_by_lightning_june_27,_1907_p4_cc.pdf"&gt;Struck by lightning&lt;/a&gt;</v>
      </c>
    </row>
    <row r="2933" spans="1:17" x14ac:dyDescent="0.25">
      <c r="A2933" s="2">
        <v>7683</v>
      </c>
      <c r="B2933" s="4" t="s">
        <v>11748</v>
      </c>
      <c r="C2933" s="4" t="s">
        <v>11749</v>
      </c>
      <c r="D2933" s="52">
        <v>2735</v>
      </c>
      <c r="E2933" s="5" t="s">
        <v>11770</v>
      </c>
      <c r="F2933" s="5">
        <v>7</v>
      </c>
      <c r="G2933" s="5">
        <v>8</v>
      </c>
      <c r="H2933" s="5">
        <v>1006</v>
      </c>
      <c r="I2933" t="s">
        <v>24405</v>
      </c>
      <c r="J2933" s="46" t="s">
        <v>33090</v>
      </c>
      <c r="K2933" s="56"/>
      <c r="L2933" s="56"/>
      <c r="M2933" s="56">
        <f t="shared" si="280"/>
        <v>1907</v>
      </c>
      <c r="N2933" s="56"/>
      <c r="O2933" s="56">
        <f t="shared" si="281"/>
        <v>6</v>
      </c>
      <c r="P2933" s="56">
        <f t="shared" si="282"/>
        <v>27</v>
      </c>
      <c r="Q2933" s="2" t="str">
        <f t="shared" si="279"/>
        <v>&lt;a href="set03\cg\cg_january_5,_1906_-_december_26,_1907\miscellaneous\waldon,_william_kicked_in_mouth_june_27,_1907_p7_cg.pdf"&gt;Kicked in mouth&lt;/a&gt;</v>
      </c>
    </row>
    <row r="2934" spans="1:17" x14ac:dyDescent="0.25">
      <c r="A2934" s="2">
        <v>7689</v>
      </c>
      <c r="B2934" s="4" t="s">
        <v>11750</v>
      </c>
      <c r="C2934" s="4" t="s">
        <v>11751</v>
      </c>
      <c r="D2934" s="52">
        <v>2735</v>
      </c>
      <c r="E2934" s="5" t="s">
        <v>11770</v>
      </c>
      <c r="F2934" s="5">
        <v>7</v>
      </c>
      <c r="G2934" s="5">
        <v>8</v>
      </c>
      <c r="H2934" s="5">
        <v>1007</v>
      </c>
      <c r="I2934" t="s">
        <v>24406</v>
      </c>
      <c r="J2934" s="46" t="s">
        <v>33090</v>
      </c>
      <c r="K2934" s="56"/>
      <c r="L2934" s="56"/>
      <c r="M2934" s="56">
        <f t="shared" si="280"/>
        <v>1907</v>
      </c>
      <c r="N2934" s="56"/>
      <c r="O2934" s="56">
        <f t="shared" si="281"/>
        <v>6</v>
      </c>
      <c r="P2934" s="56">
        <f t="shared" si="282"/>
        <v>27</v>
      </c>
      <c r="Q2934" s="2" t="str">
        <f t="shared" si="279"/>
        <v>&lt;a href="set03\cg\cg_january_5,_1906_-_december_26,_1907\miscellaneous\walker,_frank_son_of_john_very_sick_june_27,_1907_p7_cg.pdf"&gt;Very sick&lt;/a&gt;</v>
      </c>
    </row>
    <row r="2935" spans="1:17" x14ac:dyDescent="0.25">
      <c r="A2935" s="2">
        <v>2259</v>
      </c>
      <c r="B2935" s="4" t="s">
        <v>6890</v>
      </c>
      <c r="C2935" s="4" t="s">
        <v>6891</v>
      </c>
      <c r="D2935" s="12">
        <v>2742</v>
      </c>
      <c r="E2935" s="5" t="s">
        <v>13631</v>
      </c>
      <c r="F2935" s="5">
        <v>1</v>
      </c>
      <c r="G2935" s="5">
        <v>4</v>
      </c>
      <c r="H2935" s="5">
        <v>116</v>
      </c>
      <c r="I2935" s="47" t="s">
        <v>23481</v>
      </c>
      <c r="J2935" s="46" t="s">
        <v>33086</v>
      </c>
      <c r="K2935" s="56"/>
      <c r="L2935" s="56"/>
      <c r="M2935" s="56">
        <f t="shared" si="280"/>
        <v>1907</v>
      </c>
      <c r="N2935" s="56"/>
      <c r="O2935" s="56">
        <f t="shared" si="281"/>
        <v>7</v>
      </c>
      <c r="P2935" s="56">
        <f t="shared" si="282"/>
        <v>4</v>
      </c>
      <c r="Q2935" s="2" t="str">
        <f t="shared" si="279"/>
        <v>&lt;a href="set01\miscellaneous_articles\cooperstown_courier\1906-1907\griffith,_mr._saved_by_miss_hanson_teacher_at_high_school_july_4,_1907_p1_cc.pdf"&gt;Saved by Miss Hanson&lt;/a&gt;</v>
      </c>
    </row>
    <row r="2936" spans="1:17" x14ac:dyDescent="0.25">
      <c r="A2936" s="2">
        <v>2796</v>
      </c>
      <c r="B2936" s="4" t="s">
        <v>6909</v>
      </c>
      <c r="C2936" s="4" t="s">
        <v>6910</v>
      </c>
      <c r="D2936" s="12">
        <v>2742</v>
      </c>
      <c r="E2936" s="5" t="s">
        <v>13631</v>
      </c>
      <c r="F2936" s="5">
        <v>1</v>
      </c>
      <c r="G2936" s="5">
        <v>4</v>
      </c>
      <c r="H2936" s="5">
        <v>136</v>
      </c>
      <c r="I2936" s="47" t="s">
        <v>23489</v>
      </c>
      <c r="J2936" s="46" t="s">
        <v>33086</v>
      </c>
      <c r="K2936" s="56"/>
      <c r="L2936" s="56"/>
      <c r="M2936" s="56">
        <f t="shared" si="280"/>
        <v>1907</v>
      </c>
      <c r="N2936" s="56"/>
      <c r="O2936" s="56">
        <f t="shared" si="281"/>
        <v>7</v>
      </c>
      <c r="P2936" s="56">
        <f t="shared" si="282"/>
        <v>4</v>
      </c>
      <c r="Q2936" s="2" t="str">
        <f t="shared" si="279"/>
        <v>&lt;a href="set01\miscellaneous_articles\cooperstown_courier\1906-1907\hanson,_miss_teacher_at_the_high_school_saves_mr._griffith_july_4,_1907_p1_cc.pdf"&gt;Saves Mr.Griffith&lt;/a&gt;</v>
      </c>
    </row>
    <row r="2937" spans="1:17" x14ac:dyDescent="0.25">
      <c r="A2937" s="2">
        <v>4239</v>
      </c>
      <c r="B2937" s="4" t="s">
        <v>11581</v>
      </c>
      <c r="C2937" s="4" t="s">
        <v>3458</v>
      </c>
      <c r="D2937" s="52">
        <v>2742</v>
      </c>
      <c r="E2937" s="5" t="s">
        <v>11770</v>
      </c>
      <c r="F2937" s="5">
        <v>4</v>
      </c>
      <c r="G2937" s="5">
        <v>8</v>
      </c>
      <c r="H2937" s="5">
        <v>863</v>
      </c>
      <c r="I2937" t="s">
        <v>24437</v>
      </c>
      <c r="J2937" s="46" t="s">
        <v>33090</v>
      </c>
      <c r="K2937" s="56"/>
      <c r="L2937" s="56"/>
      <c r="M2937" s="56">
        <f t="shared" si="280"/>
        <v>1907</v>
      </c>
      <c r="N2937" s="56"/>
      <c r="O2937" s="56">
        <f t="shared" si="281"/>
        <v>7</v>
      </c>
      <c r="P2937" s="56">
        <f t="shared" si="282"/>
        <v>4</v>
      </c>
      <c r="Q2937" s="2" t="str">
        <f t="shared" si="279"/>
        <v>&lt;a href="set03\cg\cg_january_5,_1906_-_december_26,_1907\miscellaneous\kensal_items_july_4,_1907_p4_cg.pdf"&gt;Items&lt;/a&gt;</v>
      </c>
    </row>
    <row r="2938" spans="1:17" x14ac:dyDescent="0.25">
      <c r="A2938" s="2">
        <v>5488</v>
      </c>
      <c r="B2938" s="4" t="s">
        <v>11649</v>
      </c>
      <c r="C2938" s="4" t="s">
        <v>11650</v>
      </c>
      <c r="D2938" s="52">
        <v>2742</v>
      </c>
      <c r="E2938" s="5" t="s">
        <v>11770</v>
      </c>
      <c r="F2938" s="5">
        <v>4</v>
      </c>
      <c r="G2938" s="5">
        <v>8</v>
      </c>
      <c r="H2938" s="5">
        <v>934</v>
      </c>
      <c r="I2938" t="s">
        <v>24333</v>
      </c>
      <c r="J2938" s="46" t="s">
        <v>33090</v>
      </c>
      <c r="K2938" s="56"/>
      <c r="L2938" s="56"/>
      <c r="M2938" s="56">
        <f t="shared" si="280"/>
        <v>1907</v>
      </c>
      <c r="N2938" s="56"/>
      <c r="O2938" s="56">
        <f t="shared" si="281"/>
        <v>7</v>
      </c>
      <c r="P2938" s="56">
        <f t="shared" si="282"/>
        <v>4</v>
      </c>
      <c r="Q2938" s="2" t="str">
        <f t="shared" si="279"/>
        <v>&lt;a href="set03\cg\cg_january_5,_1906_-_december_26,_1907\miscellaneous\norheim,_carl_j_loses_barn_to_lightning_july_4,_1907_p4_cg.pdf"&gt;Loses barn to lightning&lt;/a&gt;</v>
      </c>
    </row>
    <row r="2939" spans="1:17" x14ac:dyDescent="0.25">
      <c r="A2939" s="2">
        <v>8313</v>
      </c>
      <c r="B2939" s="4" t="s">
        <v>186</v>
      </c>
      <c r="C2939" s="4" t="s">
        <v>3458</v>
      </c>
      <c r="D2939" s="52">
        <v>2742</v>
      </c>
      <c r="E2939" s="5" t="s">
        <v>11770</v>
      </c>
      <c r="F2939" s="5">
        <v>4</v>
      </c>
      <c r="G2939" s="5">
        <v>8</v>
      </c>
      <c r="H2939" s="5">
        <v>1032</v>
      </c>
      <c r="I2939" t="s">
        <v>24478</v>
      </c>
      <c r="J2939" s="46" t="s">
        <v>33090</v>
      </c>
      <c r="K2939" s="56"/>
      <c r="L2939" s="56"/>
      <c r="M2939" s="56">
        <f t="shared" si="280"/>
        <v>1907</v>
      </c>
      <c r="N2939" s="56"/>
      <c r="O2939" s="56">
        <f t="shared" si="281"/>
        <v>7</v>
      </c>
      <c r="P2939" s="56">
        <f t="shared" si="282"/>
        <v>4</v>
      </c>
      <c r="Q2939" s="2" t="str">
        <f t="shared" si="279"/>
        <v>&lt;a href="set03\cg\cg_january_5,_1906_-_december_26,_1907\miscellaneous\wimbledon_items_july_4,_1907_p4_cg.pdf"&gt;Items&lt;/a&gt;</v>
      </c>
    </row>
    <row r="2940" spans="1:17" x14ac:dyDescent="0.25">
      <c r="A2940" s="2">
        <v>454</v>
      </c>
      <c r="B2940" s="4" t="s">
        <v>10115</v>
      </c>
      <c r="C2940" s="4" t="s">
        <v>11463</v>
      </c>
      <c r="D2940" s="52">
        <v>2749</v>
      </c>
      <c r="E2940" s="5" t="s">
        <v>11770</v>
      </c>
      <c r="F2940" s="5">
        <v>7</v>
      </c>
      <c r="G2940" s="5">
        <v>8</v>
      </c>
      <c r="H2940" s="5">
        <v>750</v>
      </c>
      <c r="I2940" t="s">
        <v>24189</v>
      </c>
      <c r="J2940" s="46" t="s">
        <v>33090</v>
      </c>
      <c r="K2940" s="56"/>
      <c r="L2940" s="56"/>
      <c r="M2940" s="56">
        <f t="shared" si="280"/>
        <v>1907</v>
      </c>
      <c r="N2940" s="56"/>
      <c r="O2940" s="56">
        <f t="shared" si="281"/>
        <v>7</v>
      </c>
      <c r="P2940" s="56">
        <f t="shared" si="282"/>
        <v>11</v>
      </c>
      <c r="Q2940" s="2" t="str">
        <f t="shared" si="279"/>
        <v>&lt;a href="set03\cg\cg_january_5,_1906_-_december_26,_1907\miscellaneous\berlin,_geraldine_do_d_b_serious_rheumatism_july_11,_1907_p7_cg.pdf"&gt;Serious rheumatism&lt;/a&gt;</v>
      </c>
    </row>
    <row r="2941" spans="1:17" x14ac:dyDescent="0.25">
      <c r="A2941" s="2">
        <v>2278</v>
      </c>
      <c r="B2941" s="4" t="s">
        <v>6596</v>
      </c>
      <c r="C2941" s="4" t="s">
        <v>6895</v>
      </c>
      <c r="D2941" s="12">
        <v>2749</v>
      </c>
      <c r="E2941" s="5" t="s">
        <v>13631</v>
      </c>
      <c r="F2941" s="5">
        <v>1</v>
      </c>
      <c r="G2941" s="5">
        <v>4</v>
      </c>
      <c r="H2941" s="5">
        <v>122</v>
      </c>
      <c r="I2941" s="47" t="s">
        <v>23507</v>
      </c>
      <c r="J2941" s="46" t="s">
        <v>33086</v>
      </c>
      <c r="K2941" s="56"/>
      <c r="L2941" s="56"/>
      <c r="M2941" s="56">
        <f t="shared" si="280"/>
        <v>1907</v>
      </c>
      <c r="N2941" s="56"/>
      <c r="O2941" s="56">
        <f t="shared" si="281"/>
        <v>7</v>
      </c>
      <c r="P2941" s="56">
        <f t="shared" si="282"/>
        <v>11</v>
      </c>
      <c r="Q2941" s="2" t="str">
        <f t="shared" si="279"/>
        <v>&lt;a href="set01\miscellaneous_articles\cooperstown_courier\1906-1907\old_settlers_picnic_schedule_july_11,_1907_p1_cc.pdf"&gt;Old Settlers Picnic Schedule&lt;/a&gt;</v>
      </c>
    </row>
    <row r="2942" spans="1:17" x14ac:dyDescent="0.25">
      <c r="A2942" s="2">
        <v>4013</v>
      </c>
      <c r="B2942" s="4" t="s">
        <v>11577</v>
      </c>
      <c r="C2942" s="4" t="s">
        <v>11578</v>
      </c>
      <c r="D2942" s="52">
        <v>2749</v>
      </c>
      <c r="E2942" s="5" t="s">
        <v>11770</v>
      </c>
      <c r="F2942" s="5">
        <v>7</v>
      </c>
      <c r="G2942" s="5">
        <v>8</v>
      </c>
      <c r="H2942" s="5">
        <v>850</v>
      </c>
      <c r="I2942" t="s">
        <v>24281</v>
      </c>
      <c r="J2942" s="46" t="s">
        <v>33090</v>
      </c>
      <c r="K2942" s="56"/>
      <c r="L2942" s="56"/>
      <c r="M2942" s="56">
        <f t="shared" si="280"/>
        <v>1907</v>
      </c>
      <c r="N2942" s="56"/>
      <c r="O2942" s="56">
        <f t="shared" si="281"/>
        <v>7</v>
      </c>
      <c r="P2942" s="56">
        <f t="shared" si="282"/>
        <v>11</v>
      </c>
      <c r="Q2942" s="2" t="str">
        <f t="shared" si="279"/>
        <v>&lt;a href="set03\cg\cg_january_5,_1906_-_december_26,_1907\miscellaneous\jones,_ben_falls_20_feet_july_11,_1907_p7_cg.pdf"&gt;Falls 20 feet&lt;/a&gt;</v>
      </c>
    </row>
    <row r="2943" spans="1:17" x14ac:dyDescent="0.25">
      <c r="A2943" s="2">
        <v>4537</v>
      </c>
      <c r="B2943" s="4" t="s">
        <v>11587</v>
      </c>
      <c r="C2943" s="4" t="s">
        <v>11588</v>
      </c>
      <c r="D2943" s="52">
        <v>2749</v>
      </c>
      <c r="E2943" s="5" t="s">
        <v>11770</v>
      </c>
      <c r="F2943" s="5">
        <v>7</v>
      </c>
      <c r="G2943" s="5">
        <v>8</v>
      </c>
      <c r="H2943" s="5">
        <v>889</v>
      </c>
      <c r="I2943" t="s">
        <v>24287</v>
      </c>
      <c r="J2943" s="46" t="s">
        <v>33090</v>
      </c>
      <c r="K2943" s="56"/>
      <c r="L2943" s="56"/>
      <c r="M2943" s="56">
        <f t="shared" si="280"/>
        <v>1907</v>
      </c>
      <c r="N2943" s="56"/>
      <c r="O2943" s="56">
        <f t="shared" si="281"/>
        <v>7</v>
      </c>
      <c r="P2943" s="56">
        <f t="shared" si="282"/>
        <v>11</v>
      </c>
      <c r="Q2943" s="2" t="str">
        <f t="shared" si="279"/>
        <v>&lt;a href="set03\cg\cg_january_5,_1906_-_december_26,_1907\miscellaneous\kokatt,_albert_barn_hit_by_lightning_july_11,_1907_p7_cg.pdf"&gt;Barn hit by lightning&lt;/a&gt;</v>
      </c>
    </row>
    <row r="2944" spans="1:17" x14ac:dyDescent="0.25">
      <c r="A2944" s="2">
        <v>8314</v>
      </c>
      <c r="B2944" s="4" t="s">
        <v>186</v>
      </c>
      <c r="C2944" s="4" t="s">
        <v>3458</v>
      </c>
      <c r="D2944" s="52">
        <v>2749</v>
      </c>
      <c r="E2944" s="5" t="s">
        <v>11770</v>
      </c>
      <c r="F2944" s="5">
        <v>8</v>
      </c>
      <c r="G2944" s="5">
        <v>8</v>
      </c>
      <c r="H2944" s="5">
        <v>1033</v>
      </c>
      <c r="I2944" t="s">
        <v>24475</v>
      </c>
      <c r="J2944" s="46" t="s">
        <v>33090</v>
      </c>
      <c r="K2944" s="56"/>
      <c r="L2944" s="56"/>
      <c r="M2944" s="56">
        <f t="shared" si="280"/>
        <v>1907</v>
      </c>
      <c r="N2944" s="56"/>
      <c r="O2944" s="56">
        <f t="shared" si="281"/>
        <v>7</v>
      </c>
      <c r="P2944" s="56">
        <f t="shared" si="282"/>
        <v>11</v>
      </c>
      <c r="Q2944" s="2" t="str">
        <f t="shared" si="279"/>
        <v>&lt;a href="set03\cg\cg_january_5,_1906_-_december_26,_1907\miscellaneous\wimbledon_items_july_11,_1907_p8_cg.pdf"&gt;Items&lt;/a&gt;</v>
      </c>
    </row>
    <row r="2945" spans="1:17" x14ac:dyDescent="0.25">
      <c r="A2945" s="2">
        <v>669</v>
      </c>
      <c r="B2945" s="4" t="s">
        <v>11477</v>
      </c>
      <c r="C2945" s="4" t="s">
        <v>11478</v>
      </c>
      <c r="D2945" s="52">
        <v>2756</v>
      </c>
      <c r="E2945" s="5" t="s">
        <v>11770</v>
      </c>
      <c r="F2945" s="5">
        <v>9</v>
      </c>
      <c r="G2945" s="5">
        <v>8</v>
      </c>
      <c r="H2945" s="5">
        <v>758</v>
      </c>
      <c r="I2945" t="s">
        <v>24198</v>
      </c>
      <c r="J2945" s="46" t="s">
        <v>33090</v>
      </c>
      <c r="K2945" s="56"/>
      <c r="L2945" s="56"/>
      <c r="M2945" s="56">
        <f t="shared" si="280"/>
        <v>1907</v>
      </c>
      <c r="N2945" s="56"/>
      <c r="O2945" s="56">
        <f t="shared" si="281"/>
        <v>7</v>
      </c>
      <c r="P2945" s="56">
        <f t="shared" si="282"/>
        <v>18</v>
      </c>
      <c r="Q2945" s="2" t="str">
        <f t="shared" si="279"/>
        <v>&lt;a href="set03\cg\cg_january_5,_1906_-_december_26,_1907\miscellaneous\burleson,_fred_new_barn_and_dance_july_18,_1907_p9_cg.pdf"&gt;New Barn and dance&lt;/a&gt;</v>
      </c>
    </row>
    <row r="2946" spans="1:17" x14ac:dyDescent="0.25">
      <c r="A2946" s="2">
        <v>4240</v>
      </c>
      <c r="B2946" s="4" t="s">
        <v>11581</v>
      </c>
      <c r="C2946" s="4" t="s">
        <v>3458</v>
      </c>
      <c r="D2946" s="52">
        <v>2756</v>
      </c>
      <c r="E2946" s="5" t="s">
        <v>11770</v>
      </c>
      <c r="F2946" s="5">
        <v>2</v>
      </c>
      <c r="G2946" s="5">
        <v>8</v>
      </c>
      <c r="H2946" s="5">
        <v>864</v>
      </c>
      <c r="I2946" t="s">
        <v>24435</v>
      </c>
      <c r="J2946" s="46" t="s">
        <v>33090</v>
      </c>
      <c r="K2946" s="56"/>
      <c r="L2946" s="56"/>
      <c r="M2946" s="56">
        <f t="shared" si="280"/>
        <v>1907</v>
      </c>
      <c r="N2946" s="56"/>
      <c r="O2946" s="56">
        <f t="shared" si="281"/>
        <v>7</v>
      </c>
      <c r="P2946" s="56">
        <f t="shared" si="282"/>
        <v>18</v>
      </c>
      <c r="Q2946" s="2" t="str">
        <f t="shared" ref="Q2946:Q3009" si="283">"&lt;a href="&amp;""""&amp;J2946&amp;"\"&amp;I2946&amp;"""&gt;"&amp;C2946&amp;"&lt;/a&gt;"</f>
        <v>&lt;a href="set03\cg\cg_january_5,_1906_-_december_26,_1907\miscellaneous\kensal_items_july_18,_1907_p2_cg.pdf"&gt;Items&lt;/a&gt;</v>
      </c>
    </row>
    <row r="2947" spans="1:17" x14ac:dyDescent="0.25">
      <c r="A2947" s="2">
        <v>5883</v>
      </c>
      <c r="B2947" s="4" t="s">
        <v>6940</v>
      </c>
      <c r="C2947" s="4" t="s">
        <v>6941</v>
      </c>
      <c r="D2947" s="12">
        <v>2756</v>
      </c>
      <c r="E2947" s="5" t="s">
        <v>13631</v>
      </c>
      <c r="F2947" s="5">
        <v>5</v>
      </c>
      <c r="G2947" s="5">
        <v>4</v>
      </c>
      <c r="H2947" s="5">
        <v>158</v>
      </c>
      <c r="I2947" s="47" t="s">
        <v>23511</v>
      </c>
      <c r="J2947" s="46" t="s">
        <v>33086</v>
      </c>
      <c r="K2947" s="56"/>
      <c r="L2947" s="56"/>
      <c r="M2947" s="56">
        <f t="shared" si="280"/>
        <v>1907</v>
      </c>
      <c r="N2947" s="56"/>
      <c r="O2947" s="56">
        <f t="shared" si="281"/>
        <v>7</v>
      </c>
      <c r="P2947" s="56">
        <f t="shared" si="282"/>
        <v>18</v>
      </c>
      <c r="Q2947" s="2" t="str">
        <f t="shared" si="283"/>
        <v>&lt;a href="set01\miscellaneous_articles\cooperstown_courier\1906-1907\piatt_electric_-_frank_bowe_to_be_engineer_july_18,_1907_p5_cc.pdf"&gt;Frank Bowe to be engineer&lt;/a&gt;</v>
      </c>
    </row>
    <row r="2948" spans="1:17" x14ac:dyDescent="0.25">
      <c r="A2948" s="2">
        <v>6830</v>
      </c>
      <c r="B2948" s="4" t="s">
        <v>33140</v>
      </c>
      <c r="C2948" s="4" t="s">
        <v>33142</v>
      </c>
      <c r="D2948" s="98">
        <v>2756</v>
      </c>
      <c r="E2948" s="5" t="s">
        <v>1756</v>
      </c>
      <c r="F2948" s="5">
        <v>2</v>
      </c>
      <c r="G2948" s="5">
        <v>28.2</v>
      </c>
      <c r="H2948" s="5"/>
      <c r="I2948" t="s">
        <v>33056</v>
      </c>
      <c r="J2948" s="46" t="s">
        <v>33117</v>
      </c>
      <c r="M2948" s="56">
        <f t="shared" si="280"/>
        <v>1907</v>
      </c>
      <c r="N2948" s="56"/>
      <c r="O2948" s="56">
        <f t="shared" si="281"/>
        <v>7</v>
      </c>
      <c r="P2948" s="56">
        <f t="shared" si="282"/>
        <v>18</v>
      </c>
      <c r="Q2948" s="2" t="str">
        <f t="shared" si="283"/>
        <v>&lt;a href="set01\hope_pioneer_jan1907todec1908\sccm\sccm_1st_part_july_18_1907_p2_hp.pdf"&gt;Meeting Minutes pt 1&lt;/a&gt;</v>
      </c>
    </row>
    <row r="2949" spans="1:17" x14ac:dyDescent="0.25">
      <c r="A2949" s="2">
        <v>6835</v>
      </c>
      <c r="B2949" s="4" t="s">
        <v>33140</v>
      </c>
      <c r="C2949" s="4" t="s">
        <v>33141</v>
      </c>
      <c r="D2949" s="98">
        <v>2756</v>
      </c>
      <c r="E2949" s="5" t="s">
        <v>1756</v>
      </c>
      <c r="F2949" s="5">
        <v>3</v>
      </c>
      <c r="G2949" s="5">
        <v>28.2</v>
      </c>
      <c r="H2949" s="5"/>
      <c r="I2949" t="s">
        <v>33058</v>
      </c>
      <c r="J2949" s="46" t="s">
        <v>33117</v>
      </c>
      <c r="M2949" s="56">
        <f t="shared" si="280"/>
        <v>1907</v>
      </c>
      <c r="N2949" s="56"/>
      <c r="O2949" s="56">
        <f t="shared" si="281"/>
        <v>7</v>
      </c>
      <c r="P2949" s="56">
        <f t="shared" si="282"/>
        <v>18</v>
      </c>
      <c r="Q2949" s="2" t="str">
        <f t="shared" si="283"/>
        <v>&lt;a href="set01\hope_pioneer_jan1907todec1908\sccm\sccm_2nd_part_july_18_1907_p3_hp.pdf"&gt;Meeting Minutes pt 2&lt;/a&gt;</v>
      </c>
    </row>
    <row r="2950" spans="1:17" x14ac:dyDescent="0.25">
      <c r="A2950" s="2">
        <v>6843</v>
      </c>
      <c r="B2950" s="4" t="s">
        <v>33140</v>
      </c>
      <c r="C2950" s="4" t="s">
        <v>33146</v>
      </c>
      <c r="D2950" s="98">
        <v>2756</v>
      </c>
      <c r="E2950" s="5" t="s">
        <v>1756</v>
      </c>
      <c r="F2950" s="5">
        <v>6</v>
      </c>
      <c r="G2950" s="5">
        <v>28.2</v>
      </c>
      <c r="H2950" s="5"/>
      <c r="I2950" t="s">
        <v>33069</v>
      </c>
      <c r="J2950" s="46" t="s">
        <v>33117</v>
      </c>
      <c r="M2950" s="56">
        <f t="shared" si="280"/>
        <v>1907</v>
      </c>
      <c r="N2950" s="56"/>
      <c r="O2950" s="56">
        <f t="shared" si="281"/>
        <v>7</v>
      </c>
      <c r="P2950" s="56">
        <f t="shared" si="282"/>
        <v>18</v>
      </c>
      <c r="Q2950" s="2" t="str">
        <f t="shared" si="283"/>
        <v>&lt;a href="set01\hope_pioneer_jan1907todec1908\sccm\sccm_last_part_july_18_1907_p6_hp.pdf"&gt;Meeting Minutes pt last&lt;/a&gt;</v>
      </c>
    </row>
    <row r="2951" spans="1:17" x14ac:dyDescent="0.25">
      <c r="A2951" s="2">
        <v>7148</v>
      </c>
      <c r="B2951" s="4" t="s">
        <v>6958</v>
      </c>
      <c r="C2951" s="4" t="s">
        <v>6959</v>
      </c>
      <c r="D2951" s="12">
        <v>2756</v>
      </c>
      <c r="E2951" s="5" t="s">
        <v>13631</v>
      </c>
      <c r="F2951" s="5">
        <v>5</v>
      </c>
      <c r="G2951" s="5">
        <v>4</v>
      </c>
      <c r="H2951" s="5">
        <v>173</v>
      </c>
      <c r="I2951" s="47" t="s">
        <v>23538</v>
      </c>
      <c r="J2951" s="46" t="s">
        <v>33086</v>
      </c>
      <c r="K2951" s="56"/>
      <c r="L2951" s="56"/>
      <c r="M2951" s="56">
        <f t="shared" si="280"/>
        <v>1907</v>
      </c>
      <c r="N2951" s="56"/>
      <c r="O2951" s="56">
        <f t="shared" si="281"/>
        <v>7</v>
      </c>
      <c r="P2951" s="56">
        <f t="shared" si="282"/>
        <v>18</v>
      </c>
      <c r="Q2951" s="2" t="str">
        <f t="shared" si="283"/>
        <v>&lt;a href="set01\miscellaneous_articles\cooperstown_courier\1906-1907\stone,_f_j_loses_foot_when_he_jumps_july_18,_1907_p5_cc.pdf"&gt;Loses foot when he jumps &lt;/a&gt;</v>
      </c>
    </row>
    <row r="2952" spans="1:17" x14ac:dyDescent="0.25">
      <c r="A2952" s="2">
        <v>8315</v>
      </c>
      <c r="B2952" s="4" t="s">
        <v>186</v>
      </c>
      <c r="C2952" s="4" t="s">
        <v>3458</v>
      </c>
      <c r="D2952" s="52">
        <v>2756</v>
      </c>
      <c r="E2952" s="5" t="s">
        <v>11770</v>
      </c>
      <c r="F2952" s="5">
        <v>2</v>
      </c>
      <c r="G2952" s="5">
        <v>8</v>
      </c>
      <c r="H2952" s="5">
        <v>1034</v>
      </c>
      <c r="I2952" t="s">
        <v>24476</v>
      </c>
      <c r="J2952" s="46" t="s">
        <v>33090</v>
      </c>
      <c r="K2952" s="56"/>
      <c r="L2952" s="56"/>
      <c r="M2952" s="56">
        <f t="shared" si="280"/>
        <v>1907</v>
      </c>
      <c r="N2952" s="56"/>
      <c r="O2952" s="56">
        <f t="shared" si="281"/>
        <v>7</v>
      </c>
      <c r="P2952" s="56">
        <f t="shared" si="282"/>
        <v>18</v>
      </c>
      <c r="Q2952" s="2" t="str">
        <f t="shared" si="283"/>
        <v>&lt;a href="set03\cg\cg_january_5,_1906_-_december_26,_1907\miscellaneous\wimbledon_items_july_18,_1907_p2_cg.pdf"&gt;Items&lt;/a&gt;</v>
      </c>
    </row>
    <row r="2953" spans="1:17" x14ac:dyDescent="0.25">
      <c r="A2953" s="2">
        <v>451</v>
      </c>
      <c r="B2953" s="4" t="s">
        <v>10115</v>
      </c>
      <c r="C2953" s="4" t="s">
        <v>11464</v>
      </c>
      <c r="D2953" s="52">
        <v>2763</v>
      </c>
      <c r="E2953" s="5" t="s">
        <v>11770</v>
      </c>
      <c r="F2953" s="5">
        <v>2</v>
      </c>
      <c r="G2953" s="5">
        <v>8</v>
      </c>
      <c r="H2953" s="5">
        <v>751</v>
      </c>
      <c r="I2953" t="s">
        <v>24190</v>
      </c>
      <c r="J2953" s="46" t="s">
        <v>33090</v>
      </c>
      <c r="K2953" s="56"/>
      <c r="L2953" s="56"/>
      <c r="M2953" s="56">
        <f t="shared" si="280"/>
        <v>1907</v>
      </c>
      <c r="N2953" s="56"/>
      <c r="O2953" s="56">
        <f t="shared" si="281"/>
        <v>7</v>
      </c>
      <c r="P2953" s="56">
        <f t="shared" si="282"/>
        <v>25</v>
      </c>
      <c r="Q2953" s="2" t="str">
        <f t="shared" si="283"/>
        <v>&lt;a href="set03\cg\cg_january_5,_1906_-_december_26,_1907\miscellaneous\berlin,_geraldine_much_better_july_25,_1907_p2_cg.pdf"&gt;Much better&lt;/a&gt;</v>
      </c>
    </row>
    <row r="2954" spans="1:17" x14ac:dyDescent="0.25">
      <c r="A2954" s="2">
        <v>2066</v>
      </c>
      <c r="B2954" s="4" t="s">
        <v>2222</v>
      </c>
      <c r="C2954" s="4" t="s">
        <v>2961</v>
      </c>
      <c r="D2954" s="52">
        <v>2763</v>
      </c>
      <c r="E2954" s="5" t="s">
        <v>1756</v>
      </c>
      <c r="F2954" s="5">
        <v>7</v>
      </c>
      <c r="G2954" s="5">
        <v>28</v>
      </c>
      <c r="H2954" s="5">
        <v>6214</v>
      </c>
      <c r="I2954" s="99" t="s">
        <v>32894</v>
      </c>
      <c r="J2954" s="46" t="s">
        <v>33115</v>
      </c>
      <c r="K2954" s="56"/>
      <c r="L2954" s="56"/>
      <c r="M2954" s="56">
        <f t="shared" si="280"/>
        <v>1907</v>
      </c>
      <c r="N2954" s="56"/>
      <c r="O2954" s="56">
        <f t="shared" si="281"/>
        <v>7</v>
      </c>
      <c r="P2954" s="56">
        <f t="shared" si="282"/>
        <v>25</v>
      </c>
      <c r="Q2954" s="2" t="str">
        <f t="shared" si="283"/>
        <v>&lt;a href="set01\hope_pioneer_jan1907todec1908\misc\fuller_fred_unconscious_july_25_1907_p7_hp.pdf"&gt;Unconscious&lt;/a&gt;</v>
      </c>
    </row>
    <row r="2955" spans="1:17" x14ac:dyDescent="0.25">
      <c r="A2955" s="2">
        <v>2277</v>
      </c>
      <c r="B2955" s="4" t="s">
        <v>6596</v>
      </c>
      <c r="C2955" s="4" t="s">
        <v>6893</v>
      </c>
      <c r="D2955" s="12">
        <v>2763</v>
      </c>
      <c r="E2955" s="5" t="s">
        <v>13631</v>
      </c>
      <c r="F2955" s="5">
        <v>1</v>
      </c>
      <c r="G2955" s="5">
        <v>4</v>
      </c>
      <c r="H2955" s="5">
        <v>120</v>
      </c>
      <c r="I2955" s="47" t="s">
        <v>23505</v>
      </c>
      <c r="J2955" s="46" t="s">
        <v>33086</v>
      </c>
      <c r="K2955" s="56"/>
      <c r="L2955" s="56"/>
      <c r="M2955" s="56">
        <f t="shared" si="280"/>
        <v>1907</v>
      </c>
      <c r="N2955" s="56"/>
      <c r="O2955" s="56">
        <f t="shared" si="281"/>
        <v>7</v>
      </c>
      <c r="P2955" s="56">
        <f t="shared" si="282"/>
        <v>25</v>
      </c>
      <c r="Q2955" s="2" t="str">
        <f t="shared" si="283"/>
        <v>&lt;a href="set01\miscellaneous_articles\cooperstown_courier\1906-1907\old_settlers_picnic_rain_impacts_again_july_25,_1907_p1_cc.pdf"&gt;Old Settlers Picnic Rain impairs again&lt;/a&gt;</v>
      </c>
    </row>
    <row r="2956" spans="1:17" x14ac:dyDescent="0.25">
      <c r="A2956" s="2">
        <v>4241</v>
      </c>
      <c r="B2956" s="4" t="s">
        <v>11581</v>
      </c>
      <c r="C2956" s="4" t="s">
        <v>3458</v>
      </c>
      <c r="D2956" s="52">
        <v>2763</v>
      </c>
      <c r="E2956" s="5" t="s">
        <v>11770</v>
      </c>
      <c r="F2956" s="5">
        <v>12</v>
      </c>
      <c r="G2956" s="5">
        <v>8</v>
      </c>
      <c r="H2956" s="5">
        <v>865</v>
      </c>
      <c r="I2956" t="s">
        <v>24436</v>
      </c>
      <c r="J2956" s="46" t="s">
        <v>33090</v>
      </c>
      <c r="K2956" s="56"/>
      <c r="L2956" s="56"/>
      <c r="M2956" s="56">
        <f t="shared" si="280"/>
        <v>1907</v>
      </c>
      <c r="N2956" s="56"/>
      <c r="O2956" s="56">
        <f t="shared" si="281"/>
        <v>7</v>
      </c>
      <c r="P2956" s="56">
        <f t="shared" si="282"/>
        <v>25</v>
      </c>
      <c r="Q2956" s="2" t="str">
        <f t="shared" si="283"/>
        <v>&lt;a href="set03\cg\cg_january_5,_1906_-_december_26,_1907\miscellaneous\kensal_items_july_25,_1907_p12_cg.pdf"&gt;Items&lt;/a&gt;</v>
      </c>
    </row>
    <row r="2957" spans="1:17" x14ac:dyDescent="0.25">
      <c r="A2957" s="2">
        <v>5377</v>
      </c>
      <c r="B2957" s="4" t="s">
        <v>11305</v>
      </c>
      <c r="C2957" s="4" t="s">
        <v>845</v>
      </c>
      <c r="D2957" s="52">
        <v>2763</v>
      </c>
      <c r="E2957" s="5" t="s">
        <v>11770</v>
      </c>
      <c r="F2957" s="5">
        <v>11</v>
      </c>
      <c r="G2957" s="5">
        <v>8</v>
      </c>
      <c r="H2957" s="5">
        <v>928</v>
      </c>
      <c r="I2957" t="s">
        <v>24325</v>
      </c>
      <c r="J2957" s="46" t="s">
        <v>33090</v>
      </c>
      <c r="K2957" s="56"/>
      <c r="L2957" s="56"/>
      <c r="M2957" s="56">
        <f t="shared" si="280"/>
        <v>1907</v>
      </c>
      <c r="N2957" s="56"/>
      <c r="O2957" s="56">
        <f t="shared" si="281"/>
        <v>7</v>
      </c>
      <c r="P2957" s="56">
        <f t="shared" si="282"/>
        <v>25</v>
      </c>
      <c r="Q2957" s="2" t="str">
        <f t="shared" si="283"/>
        <v>&lt;a href="set03\cg\cg_january_5,_1906_-_december_26,_1907\miscellaneous\nelson,_mrs_hans_seriously_ill_july_25,_1907_p11_cg.pdf"&gt;Seriously ill&lt;/a&gt;</v>
      </c>
    </row>
    <row r="2958" spans="1:17" x14ac:dyDescent="0.25">
      <c r="A2958" s="2">
        <v>5513</v>
      </c>
      <c r="B2958" s="4" t="s">
        <v>3953</v>
      </c>
      <c r="C2958" s="4" t="s">
        <v>6937</v>
      </c>
      <c r="D2958" s="12">
        <v>2763</v>
      </c>
      <c r="E2958" s="5" t="s">
        <v>13631</v>
      </c>
      <c r="F2958" s="5">
        <v>5</v>
      </c>
      <c r="G2958" s="5">
        <v>4</v>
      </c>
      <c r="H2958" s="5">
        <v>156</v>
      </c>
      <c r="I2958" s="47" t="s">
        <v>23527</v>
      </c>
      <c r="J2958" s="46" t="s">
        <v>33086</v>
      </c>
      <c r="K2958" s="56"/>
      <c r="L2958" s="56"/>
      <c r="M2958" s="56">
        <f t="shared" si="280"/>
        <v>1907</v>
      </c>
      <c r="N2958" s="56"/>
      <c r="O2958" s="56">
        <f t="shared" si="281"/>
        <v>7</v>
      </c>
      <c r="P2958" s="56">
        <f t="shared" si="282"/>
        <v>25</v>
      </c>
      <c r="Q2958" s="2" t="str">
        <f t="shared" si="283"/>
        <v>&lt;a href="set01\miscellaneous_articles\cooperstown_courier\1906-1907\railroad_commission_annual_inspection_details_of_performance_july_25,_1907_p5_cc.pdf"&gt;Railroad Commission Annual inspection&lt;/a&gt;</v>
      </c>
    </row>
    <row r="2959" spans="1:17" x14ac:dyDescent="0.25">
      <c r="A2959" s="2">
        <v>8316</v>
      </c>
      <c r="B2959" s="4" t="s">
        <v>186</v>
      </c>
      <c r="C2959" s="4" t="s">
        <v>3458</v>
      </c>
      <c r="D2959" s="52">
        <v>2763</v>
      </c>
      <c r="E2959" s="5" t="s">
        <v>11770</v>
      </c>
      <c r="F2959" s="5">
        <v>12</v>
      </c>
      <c r="G2959" s="5">
        <v>8</v>
      </c>
      <c r="H2959" s="5">
        <v>1035</v>
      </c>
      <c r="I2959" t="s">
        <v>24477</v>
      </c>
      <c r="J2959" s="46" t="s">
        <v>33090</v>
      </c>
      <c r="K2959" s="56"/>
      <c r="L2959" s="56"/>
      <c r="M2959" s="56">
        <f t="shared" si="280"/>
        <v>1907</v>
      </c>
      <c r="N2959" s="56"/>
      <c r="O2959" s="56">
        <f t="shared" si="281"/>
        <v>7</v>
      </c>
      <c r="P2959" s="56">
        <f t="shared" si="282"/>
        <v>25</v>
      </c>
      <c r="Q2959" s="2" t="str">
        <f t="shared" si="283"/>
        <v>&lt;a href="set03\cg\cg_january_5,_1906_-_december_26,_1907\miscellaneous\wimbledon_items_july_25,_1907_p12_cg.pdf"&gt;Items&lt;/a&gt;</v>
      </c>
    </row>
    <row r="2960" spans="1:17" x14ac:dyDescent="0.25">
      <c r="A2960" s="2">
        <v>563</v>
      </c>
      <c r="B2960" s="4" t="s">
        <v>11468</v>
      </c>
      <c r="C2960" s="4" t="s">
        <v>11469</v>
      </c>
      <c r="D2960" s="52">
        <v>2770</v>
      </c>
      <c r="E2960" s="5" t="s">
        <v>11770</v>
      </c>
      <c r="F2960" s="5">
        <v>7</v>
      </c>
      <c r="G2960" s="5">
        <v>8</v>
      </c>
      <c r="H2960" s="5">
        <v>753</v>
      </c>
      <c r="I2960" t="s">
        <v>24193</v>
      </c>
      <c r="J2960" s="46" t="s">
        <v>33090</v>
      </c>
      <c r="K2960" s="56"/>
      <c r="L2960" s="56"/>
      <c r="M2960" s="56">
        <f t="shared" si="280"/>
        <v>1907</v>
      </c>
      <c r="N2960" s="56"/>
      <c r="O2960" s="56">
        <f t="shared" si="281"/>
        <v>8</v>
      </c>
      <c r="P2960" s="56">
        <f t="shared" si="282"/>
        <v>1</v>
      </c>
      <c r="Q2960" s="2" t="str">
        <f t="shared" si="283"/>
        <v>&lt;a href="set03\cg\cg_january_5,_1906_-_december_26,_1907\miscellaneous\bowk,_child_escaped_serious_accident_august_1,_1907_p7_cg.pdf"&gt;Escaped serious accident&lt;/a&gt;</v>
      </c>
    </row>
    <row r="2961" spans="1:17" x14ac:dyDescent="0.25">
      <c r="A2961" s="2">
        <v>4242</v>
      </c>
      <c r="B2961" s="4" t="s">
        <v>11581</v>
      </c>
      <c r="C2961" s="4" t="s">
        <v>3458</v>
      </c>
      <c r="D2961" s="52">
        <v>2770</v>
      </c>
      <c r="E2961" s="5" t="s">
        <v>11770</v>
      </c>
      <c r="F2961" s="5">
        <v>8</v>
      </c>
      <c r="G2961" s="5">
        <v>8</v>
      </c>
      <c r="H2961" s="5">
        <v>857</v>
      </c>
      <c r="I2961" t="s">
        <v>24429</v>
      </c>
      <c r="J2961" s="46" t="s">
        <v>33090</v>
      </c>
      <c r="K2961" s="56"/>
      <c r="L2961" s="56"/>
      <c r="M2961" s="56">
        <f t="shared" si="280"/>
        <v>1907</v>
      </c>
      <c r="N2961" s="56"/>
      <c r="O2961" s="56">
        <f t="shared" si="281"/>
        <v>8</v>
      </c>
      <c r="P2961" s="56">
        <f t="shared" si="282"/>
        <v>1</v>
      </c>
      <c r="Q2961" s="2" t="str">
        <f t="shared" si="283"/>
        <v>&lt;a href="set03\cg\cg_january_5,_1906_-_december_26,_1907\miscellaneous\kensal_items_august_1,_1907_p8_cg.pdf"&gt;Items&lt;/a&gt;</v>
      </c>
    </row>
    <row r="2962" spans="1:17" x14ac:dyDescent="0.25">
      <c r="A2962" s="2">
        <v>4555</v>
      </c>
      <c r="B2962" s="4" t="s">
        <v>11591</v>
      </c>
      <c r="C2962" s="4" t="s">
        <v>2399</v>
      </c>
      <c r="D2962" s="52">
        <v>2770</v>
      </c>
      <c r="E2962" s="5" t="s">
        <v>11770</v>
      </c>
      <c r="F2962" s="5">
        <v>7</v>
      </c>
      <c r="G2962" s="5">
        <v>8</v>
      </c>
      <c r="H2962" s="5">
        <v>891</v>
      </c>
      <c r="I2962" t="s">
        <v>24289</v>
      </c>
      <c r="J2962" s="46" t="s">
        <v>33090</v>
      </c>
      <c r="K2962" s="56"/>
      <c r="L2962" s="56"/>
      <c r="M2962" s="56">
        <f t="shared" si="280"/>
        <v>1907</v>
      </c>
      <c r="N2962" s="56"/>
      <c r="O2962" s="56">
        <f t="shared" si="281"/>
        <v>8</v>
      </c>
      <c r="P2962" s="56">
        <f t="shared" si="282"/>
        <v>1</v>
      </c>
      <c r="Q2962" s="2" t="str">
        <f t="shared" si="283"/>
        <v>&lt;a href="set03\cg\cg_january_5,_1906_-_december_26,_1907\miscellaneous\konia,_paulina_kicked_by_horse_august_1,_1907_p7_cg.pdf"&gt;Kicked by horse&lt;/a&gt;</v>
      </c>
    </row>
    <row r="2963" spans="1:17" x14ac:dyDescent="0.25">
      <c r="A2963" s="2">
        <v>5289</v>
      </c>
      <c r="B2963" s="4" t="s">
        <v>3014</v>
      </c>
      <c r="C2963" s="4" t="s">
        <v>3015</v>
      </c>
      <c r="D2963" s="52">
        <v>2770</v>
      </c>
      <c r="E2963" s="5" t="s">
        <v>1756</v>
      </c>
      <c r="F2963" s="5">
        <v>5</v>
      </c>
      <c r="G2963" s="5">
        <v>28</v>
      </c>
      <c r="H2963" s="5">
        <v>6270</v>
      </c>
      <c r="I2963" t="s">
        <v>32895</v>
      </c>
      <c r="J2963" s="46" t="s">
        <v>33115</v>
      </c>
      <c r="K2963" s="56"/>
      <c r="L2963" s="56"/>
      <c r="M2963" s="56">
        <f t="shared" ref="M2963:M3026" si="284">YEAR(D2963)</f>
        <v>1907</v>
      </c>
      <c r="N2963" s="56"/>
      <c r="O2963" s="56">
        <f t="shared" ref="O2963:O3026" si="285">MONTH(D2963)</f>
        <v>8</v>
      </c>
      <c r="P2963" s="56">
        <f t="shared" ref="P2963:P3026" si="286">DAY(D2963)</f>
        <v>1</v>
      </c>
      <c r="Q2963" s="2" t="str">
        <f t="shared" si="283"/>
        <v>&lt;a href="set01\hope_pioneer_jan1907todec1908\misc\murder_at_colgate_august_1_1907_p5_hp.pdf"&gt;at Colgate&lt;/a&gt;</v>
      </c>
    </row>
    <row r="2964" spans="1:17" x14ac:dyDescent="0.25">
      <c r="A2964" s="2">
        <v>8317</v>
      </c>
      <c r="B2964" s="4" t="s">
        <v>186</v>
      </c>
      <c r="C2964" s="4" t="s">
        <v>3458</v>
      </c>
      <c r="D2964" s="52">
        <v>2770</v>
      </c>
      <c r="E2964" s="5" t="s">
        <v>11770</v>
      </c>
      <c r="F2964" s="5">
        <v>7</v>
      </c>
      <c r="G2964" s="5">
        <v>8</v>
      </c>
      <c r="H2964" s="5">
        <v>1025</v>
      </c>
      <c r="I2964" t="s">
        <v>24468</v>
      </c>
      <c r="J2964" s="46" t="s">
        <v>33090</v>
      </c>
      <c r="K2964" s="56"/>
      <c r="L2964" s="56"/>
      <c r="M2964" s="56">
        <f t="shared" si="284"/>
        <v>1907</v>
      </c>
      <c r="N2964" s="56"/>
      <c r="O2964" s="56">
        <f t="shared" si="285"/>
        <v>8</v>
      </c>
      <c r="P2964" s="56">
        <f t="shared" si="286"/>
        <v>1</v>
      </c>
      <c r="Q2964" s="2" t="str">
        <f t="shared" si="283"/>
        <v>&lt;a href="set03\cg\cg_january_5,_1906_-_december_26,_1907\miscellaneous\wimbledon_items_august_1,_1907_p7_cg.pdf"&gt;Items&lt;/a&gt;</v>
      </c>
    </row>
    <row r="2965" spans="1:17" x14ac:dyDescent="0.25">
      <c r="A2965" s="2">
        <v>4763</v>
      </c>
      <c r="B2965" s="4" t="s">
        <v>23568</v>
      </c>
      <c r="C2965" s="4" t="s">
        <v>31835</v>
      </c>
      <c r="D2965" s="12">
        <v>2775</v>
      </c>
      <c r="E2965" s="5" t="s">
        <v>13629</v>
      </c>
      <c r="F2965" s="5">
        <v>1</v>
      </c>
      <c r="G2965" s="5">
        <v>18</v>
      </c>
      <c r="H2965" s="5"/>
      <c r="I2965" t="s">
        <v>27232</v>
      </c>
      <c r="J2965" s="46" t="s">
        <v>33100</v>
      </c>
      <c r="K2965" s="56"/>
      <c r="L2965" s="56"/>
      <c r="M2965" s="56">
        <f t="shared" si="284"/>
        <v>1907</v>
      </c>
      <c r="N2965" s="56"/>
      <c r="O2965" s="56">
        <f t="shared" si="285"/>
        <v>8</v>
      </c>
      <c r="P2965" s="56">
        <f t="shared" si="286"/>
        <v>6</v>
      </c>
      <c r="Q2965" s="2" t="str">
        <f t="shared" si="283"/>
        <v>&lt;a href="set01\miscellaneous_articles\he\1905_-_1907\estray_law_august_6,_1907_p1_he.pdf"&gt;Estray Law&lt;/a&gt;</v>
      </c>
    </row>
    <row r="2966" spans="1:17" x14ac:dyDescent="0.25">
      <c r="A2966" s="2">
        <v>5504</v>
      </c>
      <c r="B2966" s="4" t="s">
        <v>3953</v>
      </c>
      <c r="C2966" s="4" t="s">
        <v>31837</v>
      </c>
      <c r="D2966" s="12">
        <v>2775</v>
      </c>
      <c r="E2966" s="5" t="s">
        <v>13629</v>
      </c>
      <c r="F2966" s="5">
        <v>1</v>
      </c>
      <c r="G2966" s="5">
        <v>18</v>
      </c>
      <c r="H2966" s="5"/>
      <c r="I2966" t="s">
        <v>27233</v>
      </c>
      <c r="J2966" s="46" t="s">
        <v>33100</v>
      </c>
      <c r="K2966" s="56"/>
      <c r="L2966" s="56"/>
      <c r="M2966" s="56">
        <f t="shared" si="284"/>
        <v>1907</v>
      </c>
      <c r="N2966" s="56"/>
      <c r="O2966" s="56">
        <f t="shared" si="285"/>
        <v>8</v>
      </c>
      <c r="P2966" s="56">
        <f t="shared" si="286"/>
        <v>6</v>
      </c>
      <c r="Q2966" s="2" t="str">
        <f t="shared" si="283"/>
        <v>&lt;a href="set01\miscellaneous_articles\he\1905_-_1907\how_to_avoid_a_coal_shortage_this_winter_august_6,_1907_p1_he.pdf"&gt;How to avoid a coal shortage&lt;/a&gt;</v>
      </c>
    </row>
    <row r="2967" spans="1:17" x14ac:dyDescent="0.25">
      <c r="A2967" s="2">
        <v>3600</v>
      </c>
      <c r="B2967" s="4" t="s">
        <v>1761</v>
      </c>
      <c r="C2967" s="4" t="s">
        <v>33028</v>
      </c>
      <c r="D2967" s="98">
        <v>2777</v>
      </c>
      <c r="E2967" s="5" t="s">
        <v>1756</v>
      </c>
      <c r="F2967" s="5">
        <v>5</v>
      </c>
      <c r="G2967" s="5">
        <v>28.1</v>
      </c>
      <c r="H2967" s="5"/>
      <c r="I2967" t="s">
        <v>32988</v>
      </c>
      <c r="J2967" s="46" t="s">
        <v>33116</v>
      </c>
      <c r="M2967" s="56">
        <f t="shared" si="284"/>
        <v>1907</v>
      </c>
      <c r="N2967" s="56"/>
      <c r="O2967" s="56">
        <f t="shared" si="285"/>
        <v>8</v>
      </c>
      <c r="P2967" s="56">
        <f t="shared" si="286"/>
        <v>8</v>
      </c>
      <c r="Q2967" s="2" t="str">
        <f t="shared" si="283"/>
        <v>&lt;a href="set01\hope_pioneer_jan1907todec1908\hsn\hope_school_board_meets_august_8_1907_p5_hp.pdf"&gt;School Board Meets&lt;/a&gt;</v>
      </c>
    </row>
    <row r="2968" spans="1:17" x14ac:dyDescent="0.25">
      <c r="A2968" s="2">
        <v>4243</v>
      </c>
      <c r="B2968" s="4" t="s">
        <v>11581</v>
      </c>
      <c r="C2968" s="4" t="s">
        <v>3458</v>
      </c>
      <c r="D2968" s="52">
        <v>2777</v>
      </c>
      <c r="E2968" s="5" t="s">
        <v>11770</v>
      </c>
      <c r="F2968" s="5">
        <v>1</v>
      </c>
      <c r="G2968" s="5">
        <v>8</v>
      </c>
      <c r="H2968" s="5">
        <v>858</v>
      </c>
      <c r="I2968" t="s">
        <v>24433</v>
      </c>
      <c r="J2968" s="46" t="s">
        <v>33090</v>
      </c>
      <c r="K2968" s="56"/>
      <c r="L2968" s="56"/>
      <c r="M2968" s="56">
        <f t="shared" si="284"/>
        <v>1907</v>
      </c>
      <c r="N2968" s="56"/>
      <c r="O2968" s="56">
        <f t="shared" si="285"/>
        <v>8</v>
      </c>
      <c r="P2968" s="56">
        <f t="shared" si="286"/>
        <v>8</v>
      </c>
      <c r="Q2968" s="2" t="str">
        <f t="shared" si="283"/>
        <v>&lt;a href="set03\cg\cg_january_5,_1906_-_december_26,_1907\miscellaneous\kensal_items_august_8,_1907_p1_cg.pdf"&gt;Items&lt;/a&gt;</v>
      </c>
    </row>
    <row r="2969" spans="1:17" x14ac:dyDescent="0.25">
      <c r="A2969" s="2">
        <v>8246</v>
      </c>
      <c r="B2969" s="4" t="s">
        <v>10653</v>
      </c>
      <c r="C2969" s="4" t="s">
        <v>11766</v>
      </c>
      <c r="D2969" s="52">
        <v>2777</v>
      </c>
      <c r="E2969" s="5" t="s">
        <v>11770</v>
      </c>
      <c r="F2969" s="5">
        <v>7</v>
      </c>
      <c r="G2969" s="5">
        <v>8</v>
      </c>
      <c r="H2969" s="5">
        <v>1018</v>
      </c>
      <c r="I2969" t="s">
        <v>24417</v>
      </c>
      <c r="J2969" s="46" t="s">
        <v>33090</v>
      </c>
      <c r="K2969" s="56"/>
      <c r="L2969" s="56"/>
      <c r="M2969" s="56">
        <f t="shared" si="284"/>
        <v>1907</v>
      </c>
      <c r="N2969" s="56"/>
      <c r="O2969" s="56">
        <f t="shared" si="285"/>
        <v>8</v>
      </c>
      <c r="P2969" s="56">
        <f t="shared" si="286"/>
        <v>8</v>
      </c>
      <c r="Q2969" s="2" t="str">
        <f t="shared" si="283"/>
        <v>&lt;a href="set03\cg\cg_january_5,_1906_-_december_26,_1907\miscellaneous\williams,_m_d_numerous_injuries_august_8,_1907_p7_cg.pdf"&gt;Numerous injuries&lt;/a&gt;</v>
      </c>
    </row>
    <row r="2970" spans="1:17" x14ac:dyDescent="0.25">
      <c r="A2970" s="2">
        <v>8318</v>
      </c>
      <c r="B2970" s="4" t="s">
        <v>186</v>
      </c>
      <c r="C2970" s="4" t="s">
        <v>3458</v>
      </c>
      <c r="D2970" s="52">
        <v>2777</v>
      </c>
      <c r="E2970" s="5" t="s">
        <v>11770</v>
      </c>
      <c r="F2970" s="5">
        <v>1</v>
      </c>
      <c r="G2970" s="5">
        <v>8</v>
      </c>
      <c r="H2970" s="5">
        <v>1026</v>
      </c>
      <c r="I2970" t="s">
        <v>24471</v>
      </c>
      <c r="J2970" s="46" t="s">
        <v>33090</v>
      </c>
      <c r="K2970" s="56"/>
      <c r="L2970" s="56"/>
      <c r="M2970" s="56">
        <f t="shared" si="284"/>
        <v>1907</v>
      </c>
      <c r="N2970" s="56"/>
      <c r="O2970" s="56">
        <f t="shared" si="285"/>
        <v>8</v>
      </c>
      <c r="P2970" s="56">
        <f t="shared" si="286"/>
        <v>8</v>
      </c>
      <c r="Q2970" s="2" t="str">
        <f t="shared" si="283"/>
        <v>&lt;a href="set03\cg\cg_january_5,_1906_-_december_26,_1907\miscellaneous\wimbledon_items_august_8,_1907_p1_cg.pdf"&gt;Items&lt;/a&gt;</v>
      </c>
    </row>
    <row r="2971" spans="1:17" x14ac:dyDescent="0.25">
      <c r="A2971" s="2">
        <v>1199</v>
      </c>
      <c r="B2971" s="4" t="s">
        <v>4440</v>
      </c>
      <c r="C2971" s="4" t="s">
        <v>6885</v>
      </c>
      <c r="D2971" s="12">
        <v>2784</v>
      </c>
      <c r="E2971" s="5" t="s">
        <v>13631</v>
      </c>
      <c r="F2971" s="5">
        <v>5</v>
      </c>
      <c r="G2971" s="5">
        <v>4</v>
      </c>
      <c r="H2971" s="5">
        <v>113</v>
      </c>
      <c r="I2971" s="47" t="s">
        <v>23470</v>
      </c>
      <c r="J2971" s="46" t="s">
        <v>33086</v>
      </c>
      <c r="K2971" s="56"/>
      <c r="L2971" s="56"/>
      <c r="M2971" s="56">
        <f t="shared" si="284"/>
        <v>1907</v>
      </c>
      <c r="N2971" s="56"/>
      <c r="O2971" s="56">
        <f t="shared" si="285"/>
        <v>8</v>
      </c>
      <c r="P2971" s="56">
        <f t="shared" si="286"/>
        <v>15</v>
      </c>
      <c r="Q2971" s="2" t="str">
        <f t="shared" si="283"/>
        <v>&lt;a href="set01\miscellaneous_articles\cooperstown_courier\1906-1907\cooperstown_school_opening_august_15,1_907_p5_cc.pdf"&gt;Opening&lt;/a&gt;</v>
      </c>
    </row>
    <row r="2972" spans="1:17" x14ac:dyDescent="0.25">
      <c r="A2972" s="2">
        <v>1214</v>
      </c>
      <c r="B2972" s="4" t="s">
        <v>4440</v>
      </c>
      <c r="C2972" s="4" t="s">
        <v>6886</v>
      </c>
      <c r="D2972" s="12">
        <v>2784</v>
      </c>
      <c r="E2972" s="5" t="s">
        <v>13631</v>
      </c>
      <c r="F2972" s="5">
        <v>5</v>
      </c>
      <c r="G2972" s="5">
        <v>4</v>
      </c>
      <c r="H2972" s="5">
        <v>114</v>
      </c>
      <c r="I2972" s="47" t="s">
        <v>23471</v>
      </c>
      <c r="J2972" s="46" t="s">
        <v>33086</v>
      </c>
      <c r="K2972" s="56"/>
      <c r="L2972" s="56"/>
      <c r="M2972" s="56">
        <f t="shared" si="284"/>
        <v>1907</v>
      </c>
      <c r="N2972" s="56"/>
      <c r="O2972" s="56">
        <f t="shared" si="285"/>
        <v>8</v>
      </c>
      <c r="P2972" s="56">
        <f t="shared" si="286"/>
        <v>15</v>
      </c>
      <c r="Q2972" s="2" t="str">
        <f t="shared" si="283"/>
        <v>&lt;a href="set01\miscellaneous_articles\cooperstown_courier\1906-1907\cooperstown_schools_to_install_ventilation_system_august_15,_1907_p5_cc.pdf"&gt;To install ventilation system&lt;/a&gt;</v>
      </c>
    </row>
    <row r="2973" spans="1:17" x14ac:dyDescent="0.25">
      <c r="A2973" s="2">
        <v>3501</v>
      </c>
      <c r="B2973" s="4" t="s">
        <v>1761</v>
      </c>
      <c r="C2973" s="4" t="s">
        <v>33029</v>
      </c>
      <c r="D2973" s="98">
        <v>2784</v>
      </c>
      <c r="E2973" s="5" t="s">
        <v>1756</v>
      </c>
      <c r="F2973" s="5">
        <v>5</v>
      </c>
      <c r="G2973" s="5">
        <v>28.1</v>
      </c>
      <c r="H2973" s="5"/>
      <c r="I2973" t="s">
        <v>32989</v>
      </c>
      <c r="J2973" s="46" t="s">
        <v>33116</v>
      </c>
      <c r="M2973" s="56">
        <f t="shared" si="284"/>
        <v>1907</v>
      </c>
      <c r="N2973" s="56"/>
      <c r="O2973" s="56">
        <f t="shared" si="285"/>
        <v>8</v>
      </c>
      <c r="P2973" s="56">
        <f t="shared" si="286"/>
        <v>15</v>
      </c>
      <c r="Q2973" s="2" t="str">
        <f t="shared" si="283"/>
        <v>&lt;a href="set01\hope_pioneer_jan1907todec1908\hsn\hope_school__-_alta_gilmore_resigns_august_15_1907_p5_hp.pdf"&gt;Alta Gilmore resigns&lt;/a&gt;</v>
      </c>
    </row>
    <row r="2974" spans="1:17" x14ac:dyDescent="0.25">
      <c r="A2974" s="2">
        <v>3703</v>
      </c>
      <c r="B2974" s="4" t="s">
        <v>1761</v>
      </c>
      <c r="C2974" s="4" t="s">
        <v>33030</v>
      </c>
      <c r="D2974" s="98">
        <v>2784</v>
      </c>
      <c r="E2974" s="5" t="s">
        <v>1756</v>
      </c>
      <c r="F2974" s="5">
        <v>7</v>
      </c>
      <c r="G2974" s="5">
        <v>28.1</v>
      </c>
      <c r="H2974" s="5"/>
      <c r="I2974" t="s">
        <v>32990</v>
      </c>
      <c r="J2974" s="46" t="s">
        <v>33116</v>
      </c>
      <c r="M2974" s="56">
        <f t="shared" si="284"/>
        <v>1907</v>
      </c>
      <c r="N2974" s="56"/>
      <c r="O2974" s="56">
        <f t="shared" si="285"/>
        <v>8</v>
      </c>
      <c r="P2974" s="56">
        <f t="shared" si="286"/>
        <v>15</v>
      </c>
      <c r="Q2974" s="2" t="str">
        <f t="shared" si="283"/>
        <v>&lt;a href="set01\hope_pioneer_jan1907todec1908\hsn\hope_school_-_supt_pierson_arrives_august_15_1907_p7_hp.pdf"&gt;Supt Pierson Arrives&lt;/a&gt;</v>
      </c>
    </row>
    <row r="2975" spans="1:17" x14ac:dyDescent="0.25">
      <c r="A2975" s="2">
        <v>3745</v>
      </c>
      <c r="B2975" s="4" t="s">
        <v>11376</v>
      </c>
      <c r="C2975" s="4" t="s">
        <v>11568</v>
      </c>
      <c r="D2975" s="52">
        <v>2784</v>
      </c>
      <c r="E2975" s="5" t="s">
        <v>11770</v>
      </c>
      <c r="F2975" s="5">
        <v>8</v>
      </c>
      <c r="G2975" s="5">
        <v>8</v>
      </c>
      <c r="H2975" s="5">
        <v>843</v>
      </c>
      <c r="I2975" t="s">
        <v>24274</v>
      </c>
      <c r="J2975" s="46" t="s">
        <v>33090</v>
      </c>
      <c r="K2975" s="56"/>
      <c r="L2975" s="56"/>
      <c r="M2975" s="56">
        <f t="shared" si="284"/>
        <v>1907</v>
      </c>
      <c r="N2975" s="56"/>
      <c r="O2975" s="56">
        <f t="shared" si="285"/>
        <v>8</v>
      </c>
      <c r="P2975" s="56">
        <f t="shared" si="286"/>
        <v>15</v>
      </c>
      <c r="Q2975" s="2" t="str">
        <f t="shared" si="283"/>
        <v>&lt;a href="set03\cg\cg_january_5,_1906_-_december_26,_1907\miscellaneous\house,_george_very_low_with_typhoid_august_15,_1907_p8_cg.pdf"&gt;Very low with Typhoid&lt;/a&gt;</v>
      </c>
    </row>
    <row r="2976" spans="1:17" x14ac:dyDescent="0.25">
      <c r="A2976" s="2">
        <v>3876</v>
      </c>
      <c r="B2976" s="4" t="s">
        <v>6920</v>
      </c>
      <c r="C2976" s="4" t="s">
        <v>6921</v>
      </c>
      <c r="D2976" s="12">
        <v>2784</v>
      </c>
      <c r="E2976" s="5" t="s">
        <v>13631</v>
      </c>
      <c r="F2976" s="5">
        <v>4</v>
      </c>
      <c r="G2976" s="5">
        <v>4</v>
      </c>
      <c r="H2976" s="5">
        <v>142</v>
      </c>
      <c r="I2976" s="47" t="s">
        <v>23521</v>
      </c>
      <c r="J2976" s="46" t="s">
        <v>33086</v>
      </c>
      <c r="K2976" s="56"/>
      <c r="L2976" s="56"/>
      <c r="M2976" s="56">
        <f t="shared" si="284"/>
        <v>1907</v>
      </c>
      <c r="N2976" s="56"/>
      <c r="O2976" s="56">
        <f t="shared" si="285"/>
        <v>8</v>
      </c>
      <c r="P2976" s="56">
        <f t="shared" si="286"/>
        <v>15</v>
      </c>
      <c r="Q2976" s="2" t="str">
        <f t="shared" si="283"/>
        <v>&lt;a href="set01\miscellaneous_articles\cooperstown_courier\1906-1907\pigs_took_liberties_august_15,_1907_p4_cc.pdf"&gt;Pigs took liberties&lt;/a&gt;</v>
      </c>
    </row>
    <row r="2977" spans="1:17" x14ac:dyDescent="0.25">
      <c r="A2977" s="2">
        <v>4244</v>
      </c>
      <c r="B2977" s="4" t="s">
        <v>11581</v>
      </c>
      <c r="C2977" s="4" t="s">
        <v>3458</v>
      </c>
      <c r="D2977" s="52">
        <v>2784</v>
      </c>
      <c r="E2977" s="5" t="s">
        <v>11770</v>
      </c>
      <c r="F2977" s="5">
        <v>8</v>
      </c>
      <c r="G2977" s="5">
        <v>8</v>
      </c>
      <c r="H2977" s="5">
        <v>859</v>
      </c>
      <c r="I2977" t="s">
        <v>24430</v>
      </c>
      <c r="J2977" s="46" t="s">
        <v>33090</v>
      </c>
      <c r="K2977" s="56"/>
      <c r="L2977" s="56"/>
      <c r="M2977" s="56">
        <f t="shared" si="284"/>
        <v>1907</v>
      </c>
      <c r="N2977" s="56"/>
      <c r="O2977" s="56">
        <f t="shared" si="285"/>
        <v>8</v>
      </c>
      <c r="P2977" s="56">
        <f t="shared" si="286"/>
        <v>15</v>
      </c>
      <c r="Q2977" s="2" t="str">
        <f t="shared" si="283"/>
        <v>&lt;a href="set03\cg\cg_january_5,_1906_-_december_26,_1907\miscellaneous\kensal_items_august_15,_1907_p8_cg.pdf"&gt;Items&lt;/a&gt;</v>
      </c>
    </row>
    <row r="2978" spans="1:17" x14ac:dyDescent="0.25">
      <c r="A2978" s="2">
        <v>7716</v>
      </c>
      <c r="B2978" s="4" t="s">
        <v>11753</v>
      </c>
      <c r="C2978" s="4" t="s">
        <v>11754</v>
      </c>
      <c r="D2978" s="52">
        <v>2784</v>
      </c>
      <c r="E2978" s="5" t="s">
        <v>11770</v>
      </c>
      <c r="F2978" s="5">
        <v>7</v>
      </c>
      <c r="G2978" s="5">
        <v>8</v>
      </c>
      <c r="H2978" s="5">
        <v>1009</v>
      </c>
      <c r="I2978" t="s">
        <v>24408</v>
      </c>
      <c r="J2978" s="46" t="s">
        <v>33090</v>
      </c>
      <c r="K2978" s="56"/>
      <c r="L2978" s="56"/>
      <c r="M2978" s="56">
        <f t="shared" si="284"/>
        <v>1907</v>
      </c>
      <c r="N2978" s="56"/>
      <c r="O2978" s="56">
        <f t="shared" si="285"/>
        <v>8</v>
      </c>
      <c r="P2978" s="56">
        <f t="shared" si="286"/>
        <v>15</v>
      </c>
      <c r="Q2978" s="2" t="str">
        <f t="shared" si="283"/>
        <v>&lt;a href="set03\cg\cg_january_5,_1906_-_december_26,_1907\miscellaneous\walks,_r_h_buys_a_section_of_land_at_beach_august_15,_1907_p7_cg.pdf"&gt;Buys half section of land at Beach&lt;/a&gt;</v>
      </c>
    </row>
    <row r="2979" spans="1:17" x14ac:dyDescent="0.25">
      <c r="A2979" s="2">
        <v>8319</v>
      </c>
      <c r="B2979" s="4" t="s">
        <v>186</v>
      </c>
      <c r="C2979" s="4" t="s">
        <v>3458</v>
      </c>
      <c r="D2979" s="52">
        <v>2784</v>
      </c>
      <c r="E2979" s="5" t="s">
        <v>11770</v>
      </c>
      <c r="F2979" s="5">
        <v>8</v>
      </c>
      <c r="G2979" s="5">
        <v>8</v>
      </c>
      <c r="H2979" s="5">
        <v>1027</v>
      </c>
      <c r="I2979" t="s">
        <v>24469</v>
      </c>
      <c r="J2979" s="46" t="s">
        <v>33090</v>
      </c>
      <c r="K2979" s="56"/>
      <c r="L2979" s="56"/>
      <c r="M2979" s="56">
        <f t="shared" si="284"/>
        <v>1907</v>
      </c>
      <c r="N2979" s="56"/>
      <c r="O2979" s="56">
        <f t="shared" si="285"/>
        <v>8</v>
      </c>
      <c r="P2979" s="56">
        <f t="shared" si="286"/>
        <v>15</v>
      </c>
      <c r="Q2979" s="2" t="str">
        <f t="shared" si="283"/>
        <v>&lt;a href="set03\cg\cg_january_5,_1906_-_december_26,_1907\miscellaneous\wimbledon_items_august_15,_1907_p8_cg.pdf"&gt;Items&lt;/a&gt;</v>
      </c>
    </row>
    <row r="2980" spans="1:17" x14ac:dyDescent="0.25">
      <c r="A2980" s="2">
        <v>360</v>
      </c>
      <c r="B2980" s="4" t="s">
        <v>11456</v>
      </c>
      <c r="C2980" s="4" t="s">
        <v>11457</v>
      </c>
      <c r="D2980" s="52">
        <v>2791</v>
      </c>
      <c r="E2980" s="5" t="s">
        <v>11770</v>
      </c>
      <c r="F2980" s="5">
        <v>7</v>
      </c>
      <c r="G2980" s="5">
        <v>8</v>
      </c>
      <c r="H2980" s="5">
        <v>745</v>
      </c>
      <c r="I2980" t="s">
        <v>24184</v>
      </c>
      <c r="J2980" s="46" t="s">
        <v>33090</v>
      </c>
      <c r="K2980" s="56"/>
      <c r="L2980" s="56"/>
      <c r="M2980" s="56">
        <f t="shared" si="284"/>
        <v>1907</v>
      </c>
      <c r="N2980" s="56"/>
      <c r="O2980" s="56">
        <f t="shared" si="285"/>
        <v>8</v>
      </c>
      <c r="P2980" s="56">
        <f t="shared" si="286"/>
        <v>22</v>
      </c>
      <c r="Q2980" s="2" t="str">
        <f t="shared" si="283"/>
        <v>&lt;a href="set03\cg\cg_january_5,_1906_-_december_26,_1907\miscellaneous\bassinotis,_tom_falls_and_breaks_arm_august_22,_1907_p7_cg.pdf"&gt;Falls and Breaks arm&lt;/a&gt;</v>
      </c>
    </row>
    <row r="2981" spans="1:17" x14ac:dyDescent="0.25">
      <c r="A2981" s="2">
        <v>3744</v>
      </c>
      <c r="B2981" s="4" t="s">
        <v>11376</v>
      </c>
      <c r="C2981" s="4" t="s">
        <v>11567</v>
      </c>
      <c r="D2981" s="52">
        <v>2791</v>
      </c>
      <c r="E2981" s="5" t="s">
        <v>11770</v>
      </c>
      <c r="F2981" s="5">
        <v>1</v>
      </c>
      <c r="G2981" s="5">
        <v>8</v>
      </c>
      <c r="H2981" s="5">
        <v>842</v>
      </c>
      <c r="I2981" t="s">
        <v>24273</v>
      </c>
      <c r="J2981" s="46" t="s">
        <v>33090</v>
      </c>
      <c r="K2981" s="56"/>
      <c r="L2981" s="56"/>
      <c r="M2981" s="56">
        <f t="shared" si="284"/>
        <v>1907</v>
      </c>
      <c r="N2981" s="56"/>
      <c r="O2981" s="56">
        <f t="shared" si="285"/>
        <v>8</v>
      </c>
      <c r="P2981" s="56">
        <f t="shared" si="286"/>
        <v>22</v>
      </c>
      <c r="Q2981" s="2" t="str">
        <f t="shared" si="283"/>
        <v>&lt;a href="set03\cg\cg_january_5,_1906_-_december_26,_1907\miscellaneous\house,_george_out_of_danger_august_22,_1907_p1_cg.pdf"&gt;Out of Danger&lt;/a&gt;</v>
      </c>
    </row>
    <row r="2982" spans="1:17" x14ac:dyDescent="0.25">
      <c r="A2982" s="2">
        <v>4245</v>
      </c>
      <c r="B2982" s="4" t="s">
        <v>11581</v>
      </c>
      <c r="C2982" s="4" t="s">
        <v>3458</v>
      </c>
      <c r="D2982" s="52">
        <v>2791</v>
      </c>
      <c r="E2982" s="5" t="s">
        <v>11770</v>
      </c>
      <c r="F2982" s="5">
        <v>1</v>
      </c>
      <c r="G2982" s="5">
        <v>8</v>
      </c>
      <c r="H2982" s="5">
        <v>860</v>
      </c>
      <c r="I2982" t="s">
        <v>24431</v>
      </c>
      <c r="J2982" s="46" t="s">
        <v>33090</v>
      </c>
      <c r="K2982" s="56"/>
      <c r="L2982" s="56"/>
      <c r="M2982" s="56">
        <f t="shared" si="284"/>
        <v>1907</v>
      </c>
      <c r="N2982" s="56"/>
      <c r="O2982" s="56">
        <f t="shared" si="285"/>
        <v>8</v>
      </c>
      <c r="P2982" s="56">
        <f t="shared" si="286"/>
        <v>22</v>
      </c>
      <c r="Q2982" s="2" t="str">
        <f t="shared" si="283"/>
        <v>&lt;a href="set03\cg\cg_january_5,_1906_-_december_26,_1907\miscellaneous\kensal_items_august_22,_1907_p1_cg.pdf"&gt;Items&lt;/a&gt;</v>
      </c>
    </row>
    <row r="2983" spans="1:17" x14ac:dyDescent="0.25">
      <c r="A2983" s="2">
        <v>8320</v>
      </c>
      <c r="B2983" s="4" t="s">
        <v>186</v>
      </c>
      <c r="C2983" s="4" t="s">
        <v>3458</v>
      </c>
      <c r="D2983" s="52">
        <v>2791</v>
      </c>
      <c r="E2983" s="5" t="s">
        <v>11770</v>
      </c>
      <c r="F2983" s="5">
        <v>8</v>
      </c>
      <c r="G2983" s="5">
        <v>8</v>
      </c>
      <c r="H2983" s="5">
        <v>1028</v>
      </c>
      <c r="I2983" t="s">
        <v>24470</v>
      </c>
      <c r="J2983" s="46" t="s">
        <v>33090</v>
      </c>
      <c r="K2983" s="56"/>
      <c r="L2983" s="56"/>
      <c r="M2983" s="56">
        <f t="shared" si="284"/>
        <v>1907</v>
      </c>
      <c r="N2983" s="56"/>
      <c r="O2983" s="56">
        <f t="shared" si="285"/>
        <v>8</v>
      </c>
      <c r="P2983" s="56">
        <f t="shared" si="286"/>
        <v>22</v>
      </c>
      <c r="Q2983" s="2" t="str">
        <f t="shared" si="283"/>
        <v>&lt;a href="set03\cg\cg_january_5,_1906_-_december_26,_1907\miscellaneous\wimbledon_items_august_22,_1907_p8_cg.pdf"&gt;Items&lt;/a&gt;</v>
      </c>
    </row>
    <row r="2984" spans="1:17" x14ac:dyDescent="0.25">
      <c r="A2984" s="2">
        <v>624</v>
      </c>
      <c r="B2984" s="4" t="s">
        <v>11474</v>
      </c>
      <c r="C2984" s="4" t="s">
        <v>11475</v>
      </c>
      <c r="D2984" s="52">
        <v>2798</v>
      </c>
      <c r="E2984" s="5" t="s">
        <v>11770</v>
      </c>
      <c r="F2984" s="5">
        <v>1</v>
      </c>
      <c r="G2984" s="5">
        <v>8</v>
      </c>
      <c r="H2984" s="5">
        <v>756</v>
      </c>
      <c r="I2984" t="s">
        <v>24196</v>
      </c>
      <c r="J2984" s="46" t="s">
        <v>33090</v>
      </c>
      <c r="K2984" s="56"/>
      <c r="L2984" s="56"/>
      <c r="M2984" s="56">
        <f t="shared" si="284"/>
        <v>1907</v>
      </c>
      <c r="N2984" s="56"/>
      <c r="O2984" s="56">
        <f t="shared" si="285"/>
        <v>8</v>
      </c>
      <c r="P2984" s="56">
        <f t="shared" si="286"/>
        <v>29</v>
      </c>
      <c r="Q2984" s="2" t="str">
        <f t="shared" si="283"/>
        <v>&lt;a href="set03\cg\cg_january_5,_1906_-_december_26,_1907\miscellaneous\brown,_a_j_3_children_have_diptheria_august_29,_1907_p1_cg.pdf"&gt;3 Children have diptheria&lt;/a&gt;</v>
      </c>
    </row>
    <row r="2985" spans="1:17" x14ac:dyDescent="0.25">
      <c r="A2985" s="2">
        <v>1085</v>
      </c>
      <c r="B2985" s="4" t="s">
        <v>6585</v>
      </c>
      <c r="C2985" s="4" t="s">
        <v>6870</v>
      </c>
      <c r="D2985" s="12">
        <v>2798</v>
      </c>
      <c r="E2985" s="5" t="s">
        <v>13631</v>
      </c>
      <c r="F2985" s="5">
        <v>1</v>
      </c>
      <c r="G2985" s="5">
        <v>4</v>
      </c>
      <c r="H2985" s="5">
        <v>94</v>
      </c>
      <c r="I2985" s="47" t="s">
        <v>23473</v>
      </c>
      <c r="J2985" s="46" t="s">
        <v>33086</v>
      </c>
      <c r="K2985" s="56"/>
      <c r="L2985" s="56"/>
      <c r="M2985" s="56">
        <f t="shared" si="284"/>
        <v>1907</v>
      </c>
      <c r="N2985" s="56"/>
      <c r="O2985" s="56">
        <f t="shared" si="285"/>
        <v>8</v>
      </c>
      <c r="P2985" s="56">
        <f t="shared" si="286"/>
        <v>29</v>
      </c>
      <c r="Q2985" s="2" t="str">
        <f t="shared" si="283"/>
        <v>&lt;a href="set01\miscellaneous_articles\cooperstown_courier\1906-1907\electric_rr_to_be_built_through_cooperstown_august_29,_1907_p1_cc.pdf"&gt;Electric RR to be built&lt;/a&gt;</v>
      </c>
    </row>
    <row r="2986" spans="1:17" x14ac:dyDescent="0.25">
      <c r="A2986" s="2">
        <v>1801</v>
      </c>
      <c r="B2986" s="4" t="s">
        <v>11511</v>
      </c>
      <c r="C2986" s="4" t="s">
        <v>10164</v>
      </c>
      <c r="D2986" s="52">
        <v>2798</v>
      </c>
      <c r="E2986" s="5" t="s">
        <v>11770</v>
      </c>
      <c r="F2986" s="5">
        <v>7</v>
      </c>
      <c r="G2986" s="5">
        <v>8</v>
      </c>
      <c r="H2986" s="5">
        <v>798</v>
      </c>
      <c r="I2986" t="s">
        <v>24237</v>
      </c>
      <c r="J2986" s="46" t="s">
        <v>33090</v>
      </c>
      <c r="K2986" s="56"/>
      <c r="L2986" s="56"/>
      <c r="M2986" s="56">
        <f t="shared" si="284"/>
        <v>1907</v>
      </c>
      <c r="N2986" s="56"/>
      <c r="O2986" s="56">
        <f t="shared" si="285"/>
        <v>8</v>
      </c>
      <c r="P2986" s="56">
        <f t="shared" si="286"/>
        <v>29</v>
      </c>
      <c r="Q2986" s="2" t="str">
        <f t="shared" si="283"/>
        <v>&lt;a href="set03\cg\cg_january_5,_1906_-_december_26,_1907\miscellaneous\edwards,_grayton_thrown_from_horse_august_29,_1907_p7_cg.pdf"&gt;Thrown from horse&lt;/a&gt;</v>
      </c>
    </row>
    <row r="2987" spans="1:17" x14ac:dyDescent="0.25">
      <c r="A2987" s="2">
        <v>1918</v>
      </c>
      <c r="B2987" s="4" t="s">
        <v>11517</v>
      </c>
      <c r="C2987" s="4" t="s">
        <v>1785</v>
      </c>
      <c r="D2987" s="52">
        <v>2798</v>
      </c>
      <c r="E2987" s="5" t="s">
        <v>11770</v>
      </c>
      <c r="F2987" s="5">
        <v>1</v>
      </c>
      <c r="G2987" s="5">
        <v>8</v>
      </c>
      <c r="H2987" s="5">
        <v>802</v>
      </c>
      <c r="I2987" t="s">
        <v>24241</v>
      </c>
      <c r="J2987" s="46" t="s">
        <v>33090</v>
      </c>
      <c r="K2987" s="56"/>
      <c r="L2987" s="56"/>
      <c r="M2987" s="56">
        <f t="shared" si="284"/>
        <v>1907</v>
      </c>
      <c r="N2987" s="56"/>
      <c r="O2987" s="56">
        <f t="shared" si="285"/>
        <v>8</v>
      </c>
      <c r="P2987" s="56">
        <f t="shared" si="286"/>
        <v>29</v>
      </c>
      <c r="Q2987" s="2" t="str">
        <f t="shared" si="283"/>
        <v>&lt;a href="set03\cg\cg_january_5,_1906_-_december_26,_1907\miscellaneous\farris,_grandchildren_of_george_diptheria_august_29,_1907_p1_cg.pdf"&gt;Diptheria&lt;/a&gt;</v>
      </c>
    </row>
    <row r="2988" spans="1:17" x14ac:dyDescent="0.25">
      <c r="A2988" s="2">
        <v>2446</v>
      </c>
      <c r="B2988" s="4" t="s">
        <v>6898</v>
      </c>
      <c r="C2988" s="4" t="s">
        <v>6902</v>
      </c>
      <c r="D2988" s="12">
        <v>2798</v>
      </c>
      <c r="E2988" s="5" t="s">
        <v>13631</v>
      </c>
      <c r="F2988" s="5">
        <v>5</v>
      </c>
      <c r="G2988" s="5">
        <v>4</v>
      </c>
      <c r="H2988" s="5">
        <v>128</v>
      </c>
      <c r="I2988" s="47" t="s">
        <v>23485</v>
      </c>
      <c r="J2988" s="46" t="s">
        <v>33086</v>
      </c>
      <c r="K2988" s="56"/>
      <c r="L2988" s="56"/>
      <c r="M2988" s="56">
        <f t="shared" si="284"/>
        <v>1907</v>
      </c>
      <c r="N2988" s="56"/>
      <c r="O2988" s="56">
        <f t="shared" si="285"/>
        <v>8</v>
      </c>
      <c r="P2988" s="56">
        <f t="shared" si="286"/>
        <v>29</v>
      </c>
      <c r="Q2988" s="2" t="str">
        <f t="shared" si="283"/>
        <v>&lt;a href="set01\miscellaneous_articles\cooperstown_courier\1906-1907\griggs_county_phone_jointly_to_build_a_line_to_connect_steele_and_griggs_county_august_29,_1907_p5_c"&gt;Jointly to build a line to connect&lt;/a&gt;</v>
      </c>
    </row>
    <row r="2989" spans="1:17" x14ac:dyDescent="0.25">
      <c r="A2989" s="2">
        <v>3562</v>
      </c>
      <c r="B2989" s="4" t="s">
        <v>1761</v>
      </c>
      <c r="C2989" s="4" t="s">
        <v>1607</v>
      </c>
      <c r="D2989" s="98">
        <v>2798</v>
      </c>
      <c r="E2989" s="5" t="s">
        <v>1756</v>
      </c>
      <c r="F2989" s="5">
        <v>5</v>
      </c>
      <c r="G2989" s="5">
        <v>28.1</v>
      </c>
      <c r="H2989" s="5"/>
      <c r="I2989" t="s">
        <v>32991</v>
      </c>
      <c r="J2989" s="46" t="s">
        <v>33116</v>
      </c>
      <c r="M2989" s="56">
        <f t="shared" si="284"/>
        <v>1907</v>
      </c>
      <c r="N2989" s="56"/>
      <c r="O2989" s="56">
        <f t="shared" si="285"/>
        <v>8</v>
      </c>
      <c r="P2989" s="56">
        <f t="shared" si="286"/>
        <v>29</v>
      </c>
      <c r="Q2989" s="2" t="str">
        <f t="shared" si="283"/>
        <v>&lt;a href="set01\hope_pioneer_jan1907todec1908\hsn\hope_school_notes_august_29_1907_p5_hp.pdf"&gt;Notes&lt;/a&gt;</v>
      </c>
    </row>
    <row r="2990" spans="1:17" x14ac:dyDescent="0.25">
      <c r="A2990" s="2">
        <v>4246</v>
      </c>
      <c r="B2990" s="4" t="s">
        <v>11581</v>
      </c>
      <c r="C2990" s="4" t="s">
        <v>3458</v>
      </c>
      <c r="D2990" s="52">
        <v>2798</v>
      </c>
      <c r="E2990" s="5" t="s">
        <v>11770</v>
      </c>
      <c r="F2990" s="5">
        <v>2</v>
      </c>
      <c r="G2990" s="5">
        <v>8</v>
      </c>
      <c r="H2990" s="5">
        <v>861</v>
      </c>
      <c r="I2990" t="s">
        <v>24432</v>
      </c>
      <c r="J2990" s="46" t="s">
        <v>33090</v>
      </c>
      <c r="K2990" s="56"/>
      <c r="L2990" s="56"/>
      <c r="M2990" s="56">
        <f t="shared" si="284"/>
        <v>1907</v>
      </c>
      <c r="N2990" s="56"/>
      <c r="O2990" s="56">
        <f t="shared" si="285"/>
        <v>8</v>
      </c>
      <c r="P2990" s="56">
        <f t="shared" si="286"/>
        <v>29</v>
      </c>
      <c r="Q2990" s="2" t="str">
        <f t="shared" si="283"/>
        <v>&lt;a href="set03\cg\cg_january_5,_1906_-_december_26,_1907\miscellaneous\kensal_items_august_29,_1907_p2_cg.pdf"&gt;Items&lt;/a&gt;</v>
      </c>
    </row>
    <row r="2991" spans="1:17" x14ac:dyDescent="0.25">
      <c r="A2991" s="2">
        <v>5378</v>
      </c>
      <c r="B2991" s="4" t="s">
        <v>11305</v>
      </c>
      <c r="C2991" s="4" t="s">
        <v>11638</v>
      </c>
      <c r="D2991" s="52">
        <v>2798</v>
      </c>
      <c r="E2991" s="5" t="s">
        <v>11770</v>
      </c>
      <c r="F2991" s="5">
        <v>7</v>
      </c>
      <c r="G2991" s="5">
        <v>8</v>
      </c>
      <c r="H2991" s="5">
        <v>929</v>
      </c>
      <c r="I2991" s="99" t="s">
        <v>24326</v>
      </c>
      <c r="J2991" s="46" t="s">
        <v>33090</v>
      </c>
      <c r="K2991" s="56"/>
      <c r="L2991" s="56"/>
      <c r="M2991" s="56">
        <f t="shared" si="284"/>
        <v>1907</v>
      </c>
      <c r="N2991" s="56"/>
      <c r="O2991" s="56">
        <f t="shared" si="285"/>
        <v>8</v>
      </c>
      <c r="P2991" s="56">
        <f t="shared" si="286"/>
        <v>29</v>
      </c>
      <c r="Q2991" s="2" t="str">
        <f t="shared" si="283"/>
        <v>&lt;a href="set03\cg\cg_january_5,_1906_-_december_26,_1907\miscellaneous\nelson,_mrs_hans_turn_for_the_worse_august_29,_1907_p7_cg.pdf"&gt;Turn for the worse&lt;/a&gt;</v>
      </c>
    </row>
    <row r="2992" spans="1:17" x14ac:dyDescent="0.25">
      <c r="A2992" s="2">
        <v>5503</v>
      </c>
      <c r="B2992" s="4" t="s">
        <v>3953</v>
      </c>
      <c r="C2992" s="4" t="s">
        <v>2962</v>
      </c>
      <c r="D2992" s="52">
        <v>2798</v>
      </c>
      <c r="E2992" s="5" t="s">
        <v>1756</v>
      </c>
      <c r="F2992" s="5">
        <v>5</v>
      </c>
      <c r="G2992" s="5">
        <v>28</v>
      </c>
      <c r="H2992" s="5">
        <v>6215</v>
      </c>
      <c r="I2992" t="s">
        <v>32896</v>
      </c>
      <c r="J2992" s="46" t="s">
        <v>33115</v>
      </c>
      <c r="K2992" s="56"/>
      <c r="L2992" s="56"/>
      <c r="M2992" s="56">
        <f t="shared" si="284"/>
        <v>1907</v>
      </c>
      <c r="N2992" s="56"/>
      <c r="O2992" s="56">
        <f t="shared" si="285"/>
        <v>8</v>
      </c>
      <c r="P2992" s="56">
        <f t="shared" si="286"/>
        <v>29</v>
      </c>
      <c r="Q2992" s="2" t="str">
        <f t="shared" si="283"/>
        <v>&lt;a href="set01\hope_pioneer_jan1907todec1908\misc\game_laws_august_29_1907_p5_hp.pdf"&gt;Game Laws&lt;/a&gt;</v>
      </c>
    </row>
    <row r="2993" spans="1:17" x14ac:dyDescent="0.25">
      <c r="A2993" s="2">
        <v>6397</v>
      </c>
      <c r="B2993" s="4" t="s">
        <v>11693</v>
      </c>
      <c r="C2993" s="4" t="s">
        <v>11627</v>
      </c>
      <c r="D2993" s="52">
        <v>2798</v>
      </c>
      <c r="E2993" s="5" t="s">
        <v>11770</v>
      </c>
      <c r="F2993" s="5">
        <v>8</v>
      </c>
      <c r="G2993" s="5">
        <v>8</v>
      </c>
      <c r="H2993" s="5">
        <v>969</v>
      </c>
      <c r="I2993" s="99" t="s">
        <v>24366</v>
      </c>
      <c r="J2993" s="46" t="s">
        <v>33090</v>
      </c>
      <c r="K2993" s="56"/>
      <c r="L2993" s="56"/>
      <c r="M2993" s="56">
        <f t="shared" si="284"/>
        <v>1907</v>
      </c>
      <c r="N2993" s="56"/>
      <c r="O2993" s="56">
        <f t="shared" si="285"/>
        <v>8</v>
      </c>
      <c r="P2993" s="56">
        <f t="shared" si="286"/>
        <v>29</v>
      </c>
      <c r="Q2993" s="2" t="str">
        <f t="shared" si="283"/>
        <v>&lt;a href="set03\cg\cg_january_5,_1906_-_december_26,_1907\miscellaneous\satre,_alfred_typhoid_fever_august_29,_1907_p8_cg.pdf"&gt;Typhoid fever&lt;/a&gt;</v>
      </c>
    </row>
    <row r="2994" spans="1:17" x14ac:dyDescent="0.25">
      <c r="A2994" s="2">
        <v>3536</v>
      </c>
      <c r="B2994" s="4" t="s">
        <v>1761</v>
      </c>
      <c r="C2994" s="4" t="s">
        <v>33031</v>
      </c>
      <c r="D2994" s="98">
        <v>2805</v>
      </c>
      <c r="E2994" s="5" t="s">
        <v>1756</v>
      </c>
      <c r="F2994" s="5">
        <v>6</v>
      </c>
      <c r="G2994" s="5">
        <v>28.1</v>
      </c>
      <c r="H2994" s="5"/>
      <c r="I2994" t="s">
        <v>32992</v>
      </c>
      <c r="J2994" s="46" t="s">
        <v>33116</v>
      </c>
      <c r="M2994" s="56">
        <f t="shared" si="284"/>
        <v>1907</v>
      </c>
      <c r="N2994" s="56"/>
      <c r="O2994" s="56">
        <f t="shared" si="285"/>
        <v>9</v>
      </c>
      <c r="P2994" s="56">
        <f t="shared" si="286"/>
        <v>5</v>
      </c>
      <c r="Q2994" s="2" t="str">
        <f t="shared" si="283"/>
        <v>&lt;a href="set01\hope_pioneer_jan1907todec1908\hsn\hope_school_mr_amos_resigns_september_5_1907_p6_hp.pdf"&gt;Mr. Amos resigns&lt;/a&gt;</v>
      </c>
    </row>
    <row r="2995" spans="1:17" x14ac:dyDescent="0.25">
      <c r="A2995" s="2">
        <v>3807</v>
      </c>
      <c r="B2995" s="4" t="s">
        <v>11574</v>
      </c>
      <c r="C2995" s="4" t="s">
        <v>11573</v>
      </c>
      <c r="D2995" s="52">
        <v>2805</v>
      </c>
      <c r="E2995" s="5" t="s">
        <v>11770</v>
      </c>
      <c r="F2995" s="5">
        <v>4</v>
      </c>
      <c r="G2995" s="5">
        <v>8</v>
      </c>
      <c r="H2995" s="5">
        <v>847</v>
      </c>
      <c r="I2995" t="s">
        <v>24278</v>
      </c>
      <c r="J2995" s="46" t="s">
        <v>33090</v>
      </c>
      <c r="K2995" s="56"/>
      <c r="L2995" s="56"/>
      <c r="M2995" s="56">
        <f t="shared" si="284"/>
        <v>1907</v>
      </c>
      <c r="N2995" s="56"/>
      <c r="O2995" s="56">
        <f t="shared" si="285"/>
        <v>9</v>
      </c>
      <c r="P2995" s="56">
        <f t="shared" si="286"/>
        <v>5</v>
      </c>
      <c r="Q2995" s="2" t="str">
        <f t="shared" si="283"/>
        <v>&lt;a href="set03\cg\cg_january_5,_1906_-_december_26,_1907\miscellaneous\isely,_mary_returns_from_ks_september_5,_1907_p4_cg.pdf"&gt;Returns from KS&lt;/a&gt;</v>
      </c>
    </row>
    <row r="2996" spans="1:17" x14ac:dyDescent="0.25">
      <c r="A2996" s="2">
        <v>5286</v>
      </c>
      <c r="B2996" s="4" t="s">
        <v>11624</v>
      </c>
      <c r="C2996" s="4" t="s">
        <v>11625</v>
      </c>
      <c r="D2996" s="52">
        <v>2805</v>
      </c>
      <c r="E2996" s="5" t="s">
        <v>11770</v>
      </c>
      <c r="F2996" s="5">
        <v>4</v>
      </c>
      <c r="G2996" s="5">
        <v>8</v>
      </c>
      <c r="H2996" s="5">
        <v>916</v>
      </c>
      <c r="I2996" t="s">
        <v>24313</v>
      </c>
      <c r="J2996" s="46" t="s">
        <v>33090</v>
      </c>
      <c r="K2996" s="56"/>
      <c r="L2996" s="56"/>
      <c r="M2996" s="56">
        <f t="shared" si="284"/>
        <v>1907</v>
      </c>
      <c r="N2996" s="56"/>
      <c r="O2996" s="56">
        <f t="shared" si="285"/>
        <v>9</v>
      </c>
      <c r="P2996" s="56">
        <f t="shared" si="286"/>
        <v>5</v>
      </c>
      <c r="Q2996" s="2" t="str">
        <f t="shared" si="283"/>
        <v>&lt;a href="set03\cg\cg_january_5,_1906_-_december_26,_1907\miscellaneous\mundahl,_oscar_falls_from_hay_breaks_leg_september_5,_1907_p4_cg.pdf"&gt;Falls from Hay; Breaks leg&lt;/a&gt;</v>
      </c>
    </row>
    <row r="2997" spans="1:17" x14ac:dyDescent="0.25">
      <c r="A2997" s="2">
        <v>5376</v>
      </c>
      <c r="B2997" s="4" t="s">
        <v>11305</v>
      </c>
      <c r="C2997" s="4" t="s">
        <v>11637</v>
      </c>
      <c r="D2997" s="52">
        <v>2805</v>
      </c>
      <c r="E2997" s="5" t="s">
        <v>11770</v>
      </c>
      <c r="F2997" s="5">
        <v>4</v>
      </c>
      <c r="G2997" s="5">
        <v>8</v>
      </c>
      <c r="H2997" s="5">
        <v>927</v>
      </c>
      <c r="I2997" t="s">
        <v>24324</v>
      </c>
      <c r="J2997" s="46" t="s">
        <v>33090</v>
      </c>
      <c r="K2997" s="56"/>
      <c r="L2997" s="56"/>
      <c r="M2997" s="56">
        <f t="shared" si="284"/>
        <v>1907</v>
      </c>
      <c r="N2997" s="56"/>
      <c r="O2997" s="56">
        <f t="shared" si="285"/>
        <v>9</v>
      </c>
      <c r="P2997" s="56">
        <f t="shared" si="286"/>
        <v>5</v>
      </c>
      <c r="Q2997" s="2" t="str">
        <f t="shared" si="283"/>
        <v>&lt;a href="set03\cg\cg_january_5,_1906_-_december_26,_1907\miscellaneous\nelson,_mrs_hans_2nd_operation_september_5,_1907_p4_cg.pdf"&gt;2nd operation&lt;/a&gt;</v>
      </c>
    </row>
    <row r="2998" spans="1:17" x14ac:dyDescent="0.25">
      <c r="A2998" s="2">
        <v>5765</v>
      </c>
      <c r="B2998" s="4" t="s">
        <v>11662</v>
      </c>
      <c r="C2998" s="4" t="s">
        <v>11663</v>
      </c>
      <c r="D2998" s="52">
        <v>2805</v>
      </c>
      <c r="E2998" s="5" t="s">
        <v>11770</v>
      </c>
      <c r="F2998" s="5">
        <v>9</v>
      </c>
      <c r="G2998" s="5">
        <v>8</v>
      </c>
      <c r="H2998" s="5">
        <v>944</v>
      </c>
      <c r="I2998" t="s">
        <v>24343</v>
      </c>
      <c r="J2998" s="46" t="s">
        <v>33090</v>
      </c>
      <c r="K2998" s="56"/>
      <c r="L2998" s="56"/>
      <c r="M2998" s="56">
        <f t="shared" si="284"/>
        <v>1907</v>
      </c>
      <c r="N2998" s="56"/>
      <c r="O2998" s="56">
        <f t="shared" si="285"/>
        <v>9</v>
      </c>
      <c r="P2998" s="56">
        <f t="shared" si="286"/>
        <v>5</v>
      </c>
      <c r="Q2998" s="2" t="str">
        <f t="shared" si="283"/>
        <v>&lt;a href="set03\cg\cg_january_5,_1906_-_december_26,_1907\miscellaneous\parks,_jerome_able_to_walk;_tb_of_the_knee_september_5,_1907_p9_cg.pdf"&gt;Able to walk; TB of the knee&lt;/a&gt;</v>
      </c>
    </row>
    <row r="2999" spans="1:17" x14ac:dyDescent="0.25">
      <c r="A2999" s="2">
        <v>7556</v>
      </c>
      <c r="B2999" s="4" t="s">
        <v>8987</v>
      </c>
      <c r="C2999" s="4" t="s">
        <v>11745</v>
      </c>
      <c r="D2999" s="52">
        <v>2805</v>
      </c>
      <c r="E2999" s="5" t="s">
        <v>11770</v>
      </c>
      <c r="F2999" s="5">
        <v>4</v>
      </c>
      <c r="G2999" s="5">
        <v>8</v>
      </c>
      <c r="H2999" s="5">
        <v>1003</v>
      </c>
      <c r="I2999" t="s">
        <v>24402</v>
      </c>
      <c r="J2999" s="46" t="s">
        <v>33090</v>
      </c>
      <c r="K2999" s="56"/>
      <c r="L2999" s="56"/>
      <c r="M2999" s="56">
        <f t="shared" si="284"/>
        <v>1907</v>
      </c>
      <c r="N2999" s="56"/>
      <c r="O2999" s="56">
        <f t="shared" si="285"/>
        <v>9</v>
      </c>
      <c r="P2999" s="56">
        <f t="shared" si="286"/>
        <v>5</v>
      </c>
      <c r="Q2999" s="2" t="str">
        <f t="shared" si="283"/>
        <v>&lt;a href="set03\cg\cg_january_5,_1906_-_december_26,_1907\miscellaneous\tucker,_h_n_narrow_escape_from_crank_september_5,_1907_p4_cg.pdf"&gt;Narrow escape from crank&lt;/a&gt;</v>
      </c>
    </row>
    <row r="3000" spans="1:17" x14ac:dyDescent="0.25">
      <c r="A3000" s="2">
        <v>3563</v>
      </c>
      <c r="B3000" s="4" t="s">
        <v>1761</v>
      </c>
      <c r="C3000" s="4" t="s">
        <v>1607</v>
      </c>
      <c r="D3000" s="98">
        <v>2808</v>
      </c>
      <c r="E3000" s="5" t="s">
        <v>1756</v>
      </c>
      <c r="F3000" s="5">
        <v>1</v>
      </c>
      <c r="G3000" s="5">
        <v>28.1</v>
      </c>
      <c r="H3000" s="5"/>
      <c r="I3000" t="s">
        <v>32993</v>
      </c>
      <c r="J3000" s="46" t="s">
        <v>33116</v>
      </c>
      <c r="M3000" s="56">
        <f t="shared" si="284"/>
        <v>1907</v>
      </c>
      <c r="N3000" s="56"/>
      <c r="O3000" s="56">
        <f t="shared" si="285"/>
        <v>9</v>
      </c>
      <c r="P3000" s="56">
        <f t="shared" si="286"/>
        <v>8</v>
      </c>
      <c r="Q3000" s="2" t="str">
        <f t="shared" si="283"/>
        <v>&lt;a href="set01\hope_pioneer_jan1907todec1908\hsn\hope_school_notes_april_4_1907_p1_hp.pdf"&gt;Notes&lt;/a&gt;</v>
      </c>
    </row>
    <row r="3001" spans="1:17" x14ac:dyDescent="0.25">
      <c r="A3001" s="2">
        <v>3036</v>
      </c>
      <c r="B3001" s="4" t="s">
        <v>11561</v>
      </c>
      <c r="C3001" s="4" t="s">
        <v>690</v>
      </c>
      <c r="D3001" s="52">
        <v>2812</v>
      </c>
      <c r="E3001" s="5" t="s">
        <v>11770</v>
      </c>
      <c r="F3001" s="5">
        <v>7</v>
      </c>
      <c r="G3001" s="5">
        <v>8</v>
      </c>
      <c r="H3001" s="5">
        <v>838</v>
      </c>
      <c r="I3001" t="s">
        <v>24269</v>
      </c>
      <c r="J3001" s="46" t="s">
        <v>33090</v>
      </c>
      <c r="K3001" s="56"/>
      <c r="L3001" s="56"/>
      <c r="M3001" s="56">
        <f t="shared" si="284"/>
        <v>1907</v>
      </c>
      <c r="N3001" s="56"/>
      <c r="O3001" s="56">
        <f t="shared" si="285"/>
        <v>9</v>
      </c>
      <c r="P3001" s="56">
        <f t="shared" si="286"/>
        <v>12</v>
      </c>
      <c r="Q3001" s="2" t="str">
        <f t="shared" si="283"/>
        <v>&lt;a href="set03\cg\cg_january_5,_1906_-_december_26,_1907\miscellaneous\hohenhouse,_amelia_operation_september_12,_1907_p7_cg.pdf"&gt;Operation&lt;/a&gt;</v>
      </c>
    </row>
    <row r="3002" spans="1:17" x14ac:dyDescent="0.25">
      <c r="A3002" s="2">
        <v>3805</v>
      </c>
      <c r="B3002" s="4" t="s">
        <v>11572</v>
      </c>
      <c r="C3002" s="4" t="s">
        <v>11573</v>
      </c>
      <c r="D3002" s="52">
        <v>2812</v>
      </c>
      <c r="E3002" s="5" t="s">
        <v>11770</v>
      </c>
      <c r="F3002" s="5">
        <v>7</v>
      </c>
      <c r="G3002" s="5">
        <v>8</v>
      </c>
      <c r="H3002" s="5">
        <v>846</v>
      </c>
      <c r="I3002" t="s">
        <v>24277</v>
      </c>
      <c r="J3002" s="46" t="s">
        <v>33090</v>
      </c>
      <c r="K3002" s="56"/>
      <c r="L3002" s="56"/>
      <c r="M3002" s="56">
        <f t="shared" si="284"/>
        <v>1907</v>
      </c>
      <c r="N3002" s="56"/>
      <c r="O3002" s="56">
        <f t="shared" si="285"/>
        <v>9</v>
      </c>
      <c r="P3002" s="56">
        <f t="shared" si="286"/>
        <v>12</v>
      </c>
      <c r="Q3002" s="2" t="str">
        <f t="shared" si="283"/>
        <v>&lt;a href="set03\cg\cg_january_5,_1906_-_december_26,_1907\miscellaneous\isely,_jacob_returns_from_ks_september_12,_1907_p7_cg.pdf"&gt;Returns from KS&lt;/a&gt;</v>
      </c>
    </row>
    <row r="3003" spans="1:17" x14ac:dyDescent="0.25">
      <c r="A3003" s="2">
        <v>8321</v>
      </c>
      <c r="B3003" s="4" t="s">
        <v>186</v>
      </c>
      <c r="C3003" s="4" t="s">
        <v>3458</v>
      </c>
      <c r="D3003" s="52">
        <v>2812</v>
      </c>
      <c r="E3003" s="5" t="s">
        <v>11770</v>
      </c>
      <c r="F3003" s="5">
        <v>1</v>
      </c>
      <c r="G3003" s="5">
        <v>8</v>
      </c>
      <c r="H3003" s="5">
        <v>1052</v>
      </c>
      <c r="I3003" t="s">
        <v>24495</v>
      </c>
      <c r="J3003" s="46" t="s">
        <v>33090</v>
      </c>
      <c r="K3003" s="56"/>
      <c r="L3003" s="56"/>
      <c r="M3003" s="56">
        <f t="shared" si="284"/>
        <v>1907</v>
      </c>
      <c r="N3003" s="56"/>
      <c r="O3003" s="56">
        <f t="shared" si="285"/>
        <v>9</v>
      </c>
      <c r="P3003" s="56">
        <f t="shared" si="286"/>
        <v>12</v>
      </c>
      <c r="Q3003" s="2" t="str">
        <f t="shared" si="283"/>
        <v>&lt;a href="set03\cg\cg_january_5,_1906_-_december_26,_1907\miscellaneous\wimbledon_items_september_12,_1907_p1_cg.pdf"&gt;Items&lt;/a&gt;</v>
      </c>
    </row>
    <row r="3004" spans="1:17" x14ac:dyDescent="0.25">
      <c r="A3004" s="2">
        <v>1170</v>
      </c>
      <c r="B3004" s="4" t="s">
        <v>4440</v>
      </c>
      <c r="C3004" s="4" t="s">
        <v>1607</v>
      </c>
      <c r="D3004" s="12">
        <v>2819</v>
      </c>
      <c r="E3004" s="5" t="s">
        <v>13631</v>
      </c>
      <c r="F3004" s="5">
        <v>1</v>
      </c>
      <c r="G3004" s="5">
        <v>4</v>
      </c>
      <c r="H3004" s="5">
        <v>111</v>
      </c>
      <c r="I3004" s="47" t="s">
        <v>23468</v>
      </c>
      <c r="J3004" s="46" t="s">
        <v>33086</v>
      </c>
      <c r="K3004" s="56"/>
      <c r="L3004" s="56"/>
      <c r="M3004" s="56">
        <f t="shared" si="284"/>
        <v>1907</v>
      </c>
      <c r="N3004" s="56"/>
      <c r="O3004" s="56">
        <f t="shared" si="285"/>
        <v>9</v>
      </c>
      <c r="P3004" s="56">
        <f t="shared" si="286"/>
        <v>19</v>
      </c>
      <c r="Q3004" s="2" t="str">
        <f t="shared" si="283"/>
        <v>&lt;a href="set01\miscellaneous_articles\cooperstown_courier\1906-1907\cooperstown_school_notes_september_19,_1907_p1_cc.pdf"&gt;Notes&lt;/a&gt;</v>
      </c>
    </row>
    <row r="3005" spans="1:17" x14ac:dyDescent="0.25">
      <c r="A3005" s="2">
        <v>4228</v>
      </c>
      <c r="B3005" s="4" t="s">
        <v>11581</v>
      </c>
      <c r="C3005" s="4" t="s">
        <v>11584</v>
      </c>
      <c r="D3005" s="52">
        <v>2819</v>
      </c>
      <c r="E3005" s="5" t="s">
        <v>11770</v>
      </c>
      <c r="F3005" s="5">
        <v>1</v>
      </c>
      <c r="G3005" s="5">
        <v>8</v>
      </c>
      <c r="H3005" s="5">
        <v>854</v>
      </c>
      <c r="I3005" t="s">
        <v>24285</v>
      </c>
      <c r="J3005" s="46" t="s">
        <v>33090</v>
      </c>
      <c r="K3005" s="56"/>
      <c r="L3005" s="56"/>
      <c r="M3005" s="56">
        <f t="shared" si="284"/>
        <v>1907</v>
      </c>
      <c r="N3005" s="56"/>
      <c r="O3005" s="56">
        <f t="shared" si="285"/>
        <v>9</v>
      </c>
      <c r="P3005" s="56">
        <f t="shared" si="286"/>
        <v>19</v>
      </c>
      <c r="Q3005" s="2" t="str">
        <f t="shared" si="283"/>
        <v>&lt;a href="set03\cg\cg_january_5,_1906_-_december_26,_1907\miscellaneous\kensal_huge_fire_downtown_september_19,_1907_p1_cg.pdf"&gt;Huge fire downtown&lt;/a&gt;</v>
      </c>
    </row>
    <row r="3006" spans="1:17" x14ac:dyDescent="0.25">
      <c r="A3006" s="2">
        <v>4247</v>
      </c>
      <c r="B3006" s="4" t="s">
        <v>11581</v>
      </c>
      <c r="C3006" s="4" t="s">
        <v>3458</v>
      </c>
      <c r="D3006" s="52">
        <v>2819</v>
      </c>
      <c r="E3006" s="5" t="s">
        <v>11770</v>
      </c>
      <c r="F3006" s="5">
        <v>4</v>
      </c>
      <c r="G3006" s="5">
        <v>8</v>
      </c>
      <c r="H3006" s="5">
        <v>879</v>
      </c>
      <c r="I3006" t="s">
        <v>24451</v>
      </c>
      <c r="J3006" s="46" t="s">
        <v>33090</v>
      </c>
      <c r="K3006" s="56"/>
      <c r="L3006" s="56"/>
      <c r="M3006" s="56">
        <f t="shared" si="284"/>
        <v>1907</v>
      </c>
      <c r="N3006" s="56"/>
      <c r="O3006" s="56">
        <f t="shared" si="285"/>
        <v>9</v>
      </c>
      <c r="P3006" s="56">
        <f t="shared" si="286"/>
        <v>19</v>
      </c>
      <c r="Q3006" s="2" t="str">
        <f t="shared" si="283"/>
        <v>&lt;a href="set03\cg\cg_january_5,_1906_-_december_26,_1907\miscellaneous\kensal_items_september_19,_1907_p4_cg.pdf"&gt;Items&lt;/a&gt;</v>
      </c>
    </row>
    <row r="3007" spans="1:17" x14ac:dyDescent="0.25">
      <c r="A3007" s="2">
        <v>8322</v>
      </c>
      <c r="B3007" s="4" t="s">
        <v>186</v>
      </c>
      <c r="C3007" s="4" t="s">
        <v>3458</v>
      </c>
      <c r="D3007" s="52">
        <v>2819</v>
      </c>
      <c r="E3007" s="5" t="s">
        <v>11770</v>
      </c>
      <c r="F3007" s="5">
        <v>4</v>
      </c>
      <c r="G3007" s="5">
        <v>8</v>
      </c>
      <c r="H3007" s="5">
        <v>1053</v>
      </c>
      <c r="I3007" t="s">
        <v>24496</v>
      </c>
      <c r="J3007" s="46" t="s">
        <v>33090</v>
      </c>
      <c r="K3007" s="56"/>
      <c r="L3007" s="56"/>
      <c r="M3007" s="56">
        <f t="shared" si="284"/>
        <v>1907</v>
      </c>
      <c r="N3007" s="56"/>
      <c r="O3007" s="56">
        <f t="shared" si="285"/>
        <v>9</v>
      </c>
      <c r="P3007" s="56">
        <f t="shared" si="286"/>
        <v>19</v>
      </c>
      <c r="Q3007" s="2" t="str">
        <f t="shared" si="283"/>
        <v>&lt;a href="set03\cg\cg_january_5,_1906_-_december_26,_1907\miscellaneous\wimbledon_items_september_19,_1907_p4_cg.pdf"&gt;Items&lt;/a&gt;</v>
      </c>
    </row>
    <row r="3008" spans="1:17" x14ac:dyDescent="0.25">
      <c r="A3008" s="2">
        <v>380</v>
      </c>
      <c r="B3008" s="4" t="s">
        <v>11460</v>
      </c>
      <c r="C3008" s="4" t="s">
        <v>11462</v>
      </c>
      <c r="D3008" s="52">
        <v>2826</v>
      </c>
      <c r="E3008" s="5" t="s">
        <v>11770</v>
      </c>
      <c r="F3008" s="5">
        <v>9</v>
      </c>
      <c r="G3008" s="5">
        <v>8</v>
      </c>
      <c r="H3008" s="5">
        <v>749</v>
      </c>
      <c r="I3008" t="s">
        <v>24188</v>
      </c>
      <c r="J3008" s="46" t="s">
        <v>33090</v>
      </c>
      <c r="K3008" s="56"/>
      <c r="L3008" s="56"/>
      <c r="M3008" s="56">
        <f t="shared" si="284"/>
        <v>1907</v>
      </c>
      <c r="N3008" s="56"/>
      <c r="O3008" s="56">
        <f t="shared" si="285"/>
        <v>9</v>
      </c>
      <c r="P3008" s="56">
        <f t="shared" si="286"/>
        <v>26</v>
      </c>
      <c r="Q3008" s="2" t="str">
        <f t="shared" si="283"/>
        <v>&lt;a href="set03\cg\cg_january_5,_1906_-_december_26,_1907\miscellaneous\belcher,_w_h_sells_hotel_in_or_and_comes_to_nd_september_26,_1907_p9_cg.pdf"&gt;Sells hotel in OR and comes to ND&lt;/a&gt;</v>
      </c>
    </row>
    <row r="3009" spans="1:17" x14ac:dyDescent="0.25">
      <c r="A3009" s="2">
        <v>625</v>
      </c>
      <c r="B3009" s="4" t="s">
        <v>11474</v>
      </c>
      <c r="C3009" s="4" t="s">
        <v>11476</v>
      </c>
      <c r="D3009" s="52">
        <v>2826</v>
      </c>
      <c r="E3009" s="5" t="s">
        <v>11770</v>
      </c>
      <c r="F3009" s="5">
        <v>9</v>
      </c>
      <c r="G3009" s="5">
        <v>8</v>
      </c>
      <c r="H3009" s="5">
        <v>757</v>
      </c>
      <c r="I3009" t="s">
        <v>24197</v>
      </c>
      <c r="J3009" s="46" t="s">
        <v>33090</v>
      </c>
      <c r="K3009" s="56"/>
      <c r="L3009" s="56"/>
      <c r="M3009" s="56">
        <f t="shared" si="284"/>
        <v>1907</v>
      </c>
      <c r="N3009" s="56"/>
      <c r="O3009" s="56">
        <f t="shared" si="285"/>
        <v>9</v>
      </c>
      <c r="P3009" s="56">
        <f t="shared" si="286"/>
        <v>26</v>
      </c>
      <c r="Q3009" s="2" t="str">
        <f t="shared" si="283"/>
        <v>&lt;a href="set03\cg\cg_january_5,_1906_-_december_26,_1907\miscellaneous\brown,_a_j_quarantine_lifted_september_26,_1907_p9_cg.pdf"&gt;Quarantine lifted&lt;/a&gt;</v>
      </c>
    </row>
    <row r="3010" spans="1:17" x14ac:dyDescent="0.25">
      <c r="A3010" s="2">
        <v>1084</v>
      </c>
      <c r="B3010" s="4" t="s">
        <v>6585</v>
      </c>
      <c r="C3010" s="4" t="s">
        <v>6869</v>
      </c>
      <c r="D3010" s="12">
        <v>2826</v>
      </c>
      <c r="E3010" s="5" t="s">
        <v>13631</v>
      </c>
      <c r="F3010" s="5">
        <v>1</v>
      </c>
      <c r="G3010" s="5">
        <v>4</v>
      </c>
      <c r="H3010" s="5">
        <v>93</v>
      </c>
      <c r="I3010" s="47" t="s">
        <v>23472</v>
      </c>
      <c r="J3010" s="46" t="s">
        <v>33086</v>
      </c>
      <c r="K3010" s="56"/>
      <c r="L3010" s="56"/>
      <c r="M3010" s="56">
        <f t="shared" si="284"/>
        <v>1907</v>
      </c>
      <c r="N3010" s="56"/>
      <c r="O3010" s="56">
        <f t="shared" si="285"/>
        <v>9</v>
      </c>
      <c r="P3010" s="56">
        <f t="shared" si="286"/>
        <v>26</v>
      </c>
      <c r="Q3010" s="2" t="str">
        <f t="shared" ref="Q3010:Q3073" si="287">"&lt;a href="&amp;""""&amp;J3010&amp;"\"&amp;I3010&amp;"""&gt;"&amp;C3010&amp;"&lt;/a&gt;"</f>
        <v>&lt;a href="set01\miscellaneous_articles\cooperstown_courier\1906-1907\electric_rr_not_to_happen_now_september_26,_1907_p1_cc.pdf"&gt;Electric RR Not to happen&lt;/a&gt;</v>
      </c>
    </row>
    <row r="3011" spans="1:17" x14ac:dyDescent="0.25">
      <c r="A3011" s="2">
        <v>1171</v>
      </c>
      <c r="B3011" s="4" t="s">
        <v>4440</v>
      </c>
      <c r="C3011" s="4" t="s">
        <v>1607</v>
      </c>
      <c r="D3011" s="12">
        <v>2826</v>
      </c>
      <c r="E3011" s="5" t="s">
        <v>13631</v>
      </c>
      <c r="F3011" s="5">
        <v>1</v>
      </c>
      <c r="G3011" s="5">
        <v>4</v>
      </c>
      <c r="H3011" s="5">
        <v>112</v>
      </c>
      <c r="I3011" s="47" t="s">
        <v>23469</v>
      </c>
      <c r="J3011" s="46" t="s">
        <v>33086</v>
      </c>
      <c r="K3011" s="56"/>
      <c r="L3011" s="56"/>
      <c r="M3011" s="56">
        <f t="shared" si="284"/>
        <v>1907</v>
      </c>
      <c r="N3011" s="56"/>
      <c r="O3011" s="56">
        <f t="shared" si="285"/>
        <v>9</v>
      </c>
      <c r="P3011" s="56">
        <f t="shared" si="286"/>
        <v>26</v>
      </c>
      <c r="Q3011" s="2" t="str">
        <f t="shared" si="287"/>
        <v>&lt;a href="set01\miscellaneous_articles\cooperstown_courier\1906-1907\cooperstown_school_notes_september_26,_1907_p1_cc.pdf"&gt;Notes&lt;/a&gt;</v>
      </c>
    </row>
    <row r="3012" spans="1:17" x14ac:dyDescent="0.25">
      <c r="A3012" s="2">
        <v>3391</v>
      </c>
      <c r="B3012" s="4" t="s">
        <v>2982</v>
      </c>
      <c r="C3012" s="4" t="s">
        <v>1766</v>
      </c>
      <c r="D3012" s="52">
        <v>2826</v>
      </c>
      <c r="E3012" s="5" t="s">
        <v>1756</v>
      </c>
      <c r="F3012" s="5">
        <v>5</v>
      </c>
      <c r="G3012" s="5">
        <v>28</v>
      </c>
      <c r="H3012" s="5">
        <v>6248</v>
      </c>
      <c r="I3012" t="s">
        <v>32898</v>
      </c>
      <c r="J3012" s="46" t="s">
        <v>33115</v>
      </c>
      <c r="K3012" s="56"/>
      <c r="L3012" s="56"/>
      <c r="M3012" s="56">
        <f t="shared" si="284"/>
        <v>1907</v>
      </c>
      <c r="N3012" s="56"/>
      <c r="O3012" s="56">
        <f t="shared" si="285"/>
        <v>9</v>
      </c>
      <c r="P3012" s="56">
        <f t="shared" si="286"/>
        <v>26</v>
      </c>
      <c r="Q3012" s="2" t="str">
        <f t="shared" si="287"/>
        <v>&lt;a href="set01\hope_pioneer_jan1907todec1908\misc\hope_to_have_electricity_september_26_1907_p5_hp.pdf"&gt;To have electricity&lt;/a&gt;</v>
      </c>
    </row>
    <row r="3013" spans="1:17" x14ac:dyDescent="0.25">
      <c r="A3013" s="2">
        <v>4248</v>
      </c>
      <c r="B3013" s="4" t="s">
        <v>11581</v>
      </c>
      <c r="C3013" s="4" t="s">
        <v>3458</v>
      </c>
      <c r="D3013" s="52">
        <v>2826</v>
      </c>
      <c r="E3013" s="5" t="s">
        <v>11770</v>
      </c>
      <c r="F3013" s="5">
        <v>10</v>
      </c>
      <c r="G3013" s="5">
        <v>8</v>
      </c>
      <c r="H3013" s="5">
        <v>880</v>
      </c>
      <c r="I3013" t="s">
        <v>24452</v>
      </c>
      <c r="J3013" s="46" t="s">
        <v>33090</v>
      </c>
      <c r="K3013" s="56"/>
      <c r="L3013" s="56"/>
      <c r="M3013" s="56">
        <f t="shared" si="284"/>
        <v>1907</v>
      </c>
      <c r="N3013" s="56"/>
      <c r="O3013" s="56">
        <f t="shared" si="285"/>
        <v>9</v>
      </c>
      <c r="P3013" s="56">
        <f t="shared" si="286"/>
        <v>26</v>
      </c>
      <c r="Q3013" s="2" t="str">
        <f t="shared" si="287"/>
        <v>&lt;a href="set03\cg\cg_january_5,_1906_-_december_26,_1907\miscellaneous\kensal_items_september_26,_1907_p10_cg.pdf"&gt;Items&lt;/a&gt;</v>
      </c>
    </row>
    <row r="3014" spans="1:17" x14ac:dyDescent="0.25">
      <c r="A3014" s="2">
        <v>1172</v>
      </c>
      <c r="B3014" s="4" t="s">
        <v>4440</v>
      </c>
      <c r="C3014" s="4" t="s">
        <v>1607</v>
      </c>
      <c r="D3014" s="12">
        <v>2833</v>
      </c>
      <c r="E3014" s="5" t="s">
        <v>13631</v>
      </c>
      <c r="F3014" s="5">
        <v>1</v>
      </c>
      <c r="G3014" s="5">
        <v>4</v>
      </c>
      <c r="H3014" s="5">
        <v>110</v>
      </c>
      <c r="I3014" s="47" t="s">
        <v>23467</v>
      </c>
      <c r="J3014" s="46" t="s">
        <v>33086</v>
      </c>
      <c r="K3014" s="56"/>
      <c r="L3014" s="56"/>
      <c r="M3014" s="56">
        <f t="shared" si="284"/>
        <v>1907</v>
      </c>
      <c r="N3014" s="56"/>
      <c r="O3014" s="56">
        <f t="shared" si="285"/>
        <v>10</v>
      </c>
      <c r="P3014" s="56">
        <f t="shared" si="286"/>
        <v>3</v>
      </c>
      <c r="Q3014" s="2" t="str">
        <f t="shared" si="287"/>
        <v>&lt;a href="set01\miscellaneous_articles\cooperstown_courier\1906-1907\cooperstown_school_notes_october_3,_1907_p1_cc.pdf"&gt;Notes&lt;/a&gt;</v>
      </c>
    </row>
    <row r="3015" spans="1:17" x14ac:dyDescent="0.25">
      <c r="A3015" s="2">
        <v>1721</v>
      </c>
      <c r="B3015" s="4" t="s">
        <v>11508</v>
      </c>
      <c r="C3015" s="4" t="s">
        <v>11509</v>
      </c>
      <c r="D3015" s="52">
        <v>2833</v>
      </c>
      <c r="E3015" s="5" t="s">
        <v>11770</v>
      </c>
      <c r="F3015" s="5">
        <v>9</v>
      </c>
      <c r="G3015" s="5">
        <v>8</v>
      </c>
      <c r="H3015" s="5">
        <v>796</v>
      </c>
      <c r="I3015" t="s">
        <v>24235</v>
      </c>
      <c r="J3015" s="46" t="s">
        <v>33090</v>
      </c>
      <c r="K3015" s="56"/>
      <c r="L3015" s="56"/>
      <c r="M3015" s="56">
        <f t="shared" si="284"/>
        <v>1907</v>
      </c>
      <c r="N3015" s="56"/>
      <c r="O3015" s="56">
        <f t="shared" si="285"/>
        <v>10</v>
      </c>
      <c r="P3015" s="56">
        <f t="shared" si="286"/>
        <v>3</v>
      </c>
      <c r="Q3015" s="2" t="str">
        <f t="shared" si="287"/>
        <v>&lt;a href="set03\cg\cg_january_5,_1906_-_december_26,_1907\miscellaneous\durkee,_6_yr_old_dau_of_j_b_nearly_loses_eye_to_rooster_october_3,_1907_p9_cg.pdf"&gt;Nearly loses eye to rooster&lt;/a&gt;</v>
      </c>
    </row>
    <row r="3016" spans="1:17" x14ac:dyDescent="0.25">
      <c r="A3016" s="2">
        <v>4249</v>
      </c>
      <c r="B3016" s="4" t="s">
        <v>11581</v>
      </c>
      <c r="C3016" s="4" t="s">
        <v>3458</v>
      </c>
      <c r="D3016" s="52">
        <v>2833</v>
      </c>
      <c r="E3016" s="5" t="s">
        <v>11770</v>
      </c>
      <c r="F3016" s="5">
        <v>4</v>
      </c>
      <c r="G3016" s="5">
        <v>8</v>
      </c>
      <c r="H3016" s="5">
        <v>873</v>
      </c>
      <c r="I3016" t="s">
        <v>24449</v>
      </c>
      <c r="J3016" s="46" t="s">
        <v>33090</v>
      </c>
      <c r="K3016" s="56"/>
      <c r="L3016" s="56"/>
      <c r="M3016" s="56">
        <f t="shared" si="284"/>
        <v>1907</v>
      </c>
      <c r="N3016" s="56"/>
      <c r="O3016" s="56">
        <f t="shared" si="285"/>
        <v>10</v>
      </c>
      <c r="P3016" s="56">
        <f t="shared" si="286"/>
        <v>3</v>
      </c>
      <c r="Q3016" s="2" t="str">
        <f t="shared" si="287"/>
        <v>&lt;a href="set03\cg\cg_january_5,_1906_-_december_26,_1907\miscellaneous\kensal_items_october_3,_1907_p4_cg.pdf"&gt;Items&lt;/a&gt;</v>
      </c>
    </row>
    <row r="3017" spans="1:17" x14ac:dyDescent="0.25">
      <c r="A3017" s="2">
        <v>8126</v>
      </c>
      <c r="B3017" s="4" t="s">
        <v>11758</v>
      </c>
      <c r="C3017" s="4" t="s">
        <v>11759</v>
      </c>
      <c r="D3017" s="52">
        <v>2833</v>
      </c>
      <c r="E3017" s="5" t="s">
        <v>11770</v>
      </c>
      <c r="F3017" s="5">
        <v>9</v>
      </c>
      <c r="G3017" s="5">
        <v>8</v>
      </c>
      <c r="H3017" s="5">
        <v>1012</v>
      </c>
      <c r="I3017" t="s">
        <v>24411</v>
      </c>
      <c r="J3017" s="46" t="s">
        <v>33090</v>
      </c>
      <c r="K3017" s="56"/>
      <c r="L3017" s="56"/>
      <c r="M3017" s="56">
        <f t="shared" si="284"/>
        <v>1907</v>
      </c>
      <c r="N3017" s="56"/>
      <c r="O3017" s="56">
        <f t="shared" si="285"/>
        <v>10</v>
      </c>
      <c r="P3017" s="56">
        <f t="shared" si="286"/>
        <v>3</v>
      </c>
      <c r="Q3017" s="2" t="str">
        <f t="shared" si="287"/>
        <v>&lt;a href="set03\cg\cg_january_5,_1906_-_december_26,_1907\miscellaneous\wells,_gaylord_moves_to_leraysville,_pa_october_3,_1907_p9_cg.pdf"&gt;Move to LeRaysville, PA&lt;/a&gt;</v>
      </c>
    </row>
    <row r="3018" spans="1:17" x14ac:dyDescent="0.25">
      <c r="A3018" s="2">
        <v>8323</v>
      </c>
      <c r="B3018" s="4" t="s">
        <v>186</v>
      </c>
      <c r="C3018" s="4" t="s">
        <v>3458</v>
      </c>
      <c r="D3018" s="52">
        <v>2833</v>
      </c>
      <c r="E3018" s="5" t="s">
        <v>11770</v>
      </c>
      <c r="F3018" s="5">
        <v>4</v>
      </c>
      <c r="G3018" s="5">
        <v>8</v>
      </c>
      <c r="H3018" s="5">
        <v>1046</v>
      </c>
      <c r="I3018" t="s">
        <v>24493</v>
      </c>
      <c r="J3018" s="46" t="s">
        <v>33090</v>
      </c>
      <c r="K3018" s="56"/>
      <c r="L3018" s="56"/>
      <c r="M3018" s="56">
        <f t="shared" si="284"/>
        <v>1907</v>
      </c>
      <c r="N3018" s="56"/>
      <c r="O3018" s="56">
        <f t="shared" si="285"/>
        <v>10</v>
      </c>
      <c r="P3018" s="56">
        <f t="shared" si="286"/>
        <v>3</v>
      </c>
      <c r="Q3018" s="2" t="str">
        <f t="shared" si="287"/>
        <v>&lt;a href="set03\cg\cg_january_5,_1906_-_december_26,_1907\miscellaneous\wimbledon_items_october_3,_1907_p4_cg.pdf"&gt;Items&lt;/a&gt;</v>
      </c>
    </row>
    <row r="3019" spans="1:17" x14ac:dyDescent="0.25">
      <c r="A3019" s="2">
        <v>3564</v>
      </c>
      <c r="B3019" s="4" t="s">
        <v>1761</v>
      </c>
      <c r="C3019" s="4" t="s">
        <v>1607</v>
      </c>
      <c r="D3019" s="98">
        <v>2840</v>
      </c>
      <c r="E3019" s="5" t="s">
        <v>1756</v>
      </c>
      <c r="F3019" s="5">
        <v>4</v>
      </c>
      <c r="G3019" s="5">
        <v>28.1</v>
      </c>
      <c r="H3019" s="5"/>
      <c r="I3019" t="s">
        <v>32994</v>
      </c>
      <c r="J3019" s="46" t="s">
        <v>33116</v>
      </c>
      <c r="M3019" s="56">
        <f t="shared" si="284"/>
        <v>1907</v>
      </c>
      <c r="N3019" s="56"/>
      <c r="O3019" s="56">
        <f t="shared" si="285"/>
        <v>10</v>
      </c>
      <c r="P3019" s="56">
        <f t="shared" si="286"/>
        <v>10</v>
      </c>
      <c r="Q3019" s="2" t="str">
        <f t="shared" si="287"/>
        <v>&lt;a href="set01\hope_pioneer_jan1907todec1908\hsn\hope_school_notes_october_10_1907_p4_hp.pdf"&gt;Notes&lt;/a&gt;</v>
      </c>
    </row>
    <row r="3020" spans="1:17" x14ac:dyDescent="0.25">
      <c r="A3020" s="2">
        <v>4250</v>
      </c>
      <c r="B3020" s="4" t="s">
        <v>11581</v>
      </c>
      <c r="C3020" s="4" t="s">
        <v>3458</v>
      </c>
      <c r="D3020" s="52">
        <v>2840</v>
      </c>
      <c r="E3020" s="5" t="s">
        <v>11770</v>
      </c>
      <c r="F3020" s="5">
        <v>10</v>
      </c>
      <c r="G3020" s="5">
        <v>8</v>
      </c>
      <c r="H3020" s="5">
        <v>874</v>
      </c>
      <c r="I3020" t="s">
        <v>24445</v>
      </c>
      <c r="J3020" s="46" t="s">
        <v>33090</v>
      </c>
      <c r="K3020" s="56"/>
      <c r="L3020" s="56"/>
      <c r="M3020" s="56">
        <f t="shared" si="284"/>
        <v>1907</v>
      </c>
      <c r="N3020" s="56"/>
      <c r="O3020" s="56">
        <f t="shared" si="285"/>
        <v>10</v>
      </c>
      <c r="P3020" s="56">
        <f t="shared" si="286"/>
        <v>10</v>
      </c>
      <c r="Q3020" s="2" t="str">
        <f t="shared" si="287"/>
        <v>&lt;a href="set03\cg\cg_january_5,_1906_-_december_26,_1907\miscellaneous\kensal_items_october_10,_1907_p10_cg.pdf"&gt;Items&lt;/a&gt;</v>
      </c>
    </row>
    <row r="3021" spans="1:17" x14ac:dyDescent="0.25">
      <c r="A3021" s="2">
        <v>5225</v>
      </c>
      <c r="B3021" s="4" t="s">
        <v>6935</v>
      </c>
      <c r="C3021" s="4" t="s">
        <v>6936</v>
      </c>
      <c r="D3021" s="12">
        <v>2840</v>
      </c>
      <c r="E3021" s="5" t="s">
        <v>13631</v>
      </c>
      <c r="F3021" s="5">
        <v>5</v>
      </c>
      <c r="G3021" s="5">
        <v>4</v>
      </c>
      <c r="H3021" s="5">
        <v>155</v>
      </c>
      <c r="I3021" s="47" t="s">
        <v>23500</v>
      </c>
      <c r="J3021" s="46" t="s">
        <v>33086</v>
      </c>
      <c r="K3021" s="56"/>
      <c r="L3021" s="56"/>
      <c r="M3021" s="56">
        <f t="shared" si="284"/>
        <v>1907</v>
      </c>
      <c r="N3021" s="56"/>
      <c r="O3021" s="56">
        <f t="shared" si="285"/>
        <v>10</v>
      </c>
      <c r="P3021" s="56">
        <f t="shared" si="286"/>
        <v>10</v>
      </c>
      <c r="Q3021" s="2" t="str">
        <f t="shared" si="287"/>
        <v>&lt;a href="set01\miscellaneous_articles\cooperstown_courier\1906-1907\moffat,_bruce_pinned_by_grindstone_october_10,_1907_p5_cc.pdf"&gt;Pinned by grindstone&lt;/a&gt;</v>
      </c>
    </row>
    <row r="3022" spans="1:17" x14ac:dyDescent="0.25">
      <c r="A3022" s="2">
        <v>8413</v>
      </c>
      <c r="B3022" s="4" t="s">
        <v>6961</v>
      </c>
      <c r="C3022" s="4" t="s">
        <v>6962</v>
      </c>
      <c r="D3022" s="12">
        <v>2840</v>
      </c>
      <c r="E3022" s="5" t="s">
        <v>13631</v>
      </c>
      <c r="F3022" s="5">
        <v>5</v>
      </c>
      <c r="G3022" s="5">
        <v>4</v>
      </c>
      <c r="H3022" s="5">
        <v>174</v>
      </c>
      <c r="I3022" s="47" t="s">
        <v>23543</v>
      </c>
      <c r="J3022" s="46" t="s">
        <v>33086</v>
      </c>
      <c r="K3022" s="56"/>
      <c r="L3022" s="56"/>
      <c r="M3022" s="56">
        <f t="shared" si="284"/>
        <v>1907</v>
      </c>
      <c r="N3022" s="56"/>
      <c r="O3022" s="56">
        <f t="shared" si="285"/>
        <v>10</v>
      </c>
      <c r="P3022" s="56">
        <f t="shared" si="286"/>
        <v>10</v>
      </c>
      <c r="Q3022" s="2" t="str">
        <f t="shared" si="287"/>
        <v>&lt;a href="set01\miscellaneous_articles\cooperstown_courier\1906-1907\wold,_martin_finds_a_human_skull_in_his_potato_patch_october_10,_1907_p5_cc.pdf"&gt;Finds human skull&lt;/a&gt;</v>
      </c>
    </row>
    <row r="3023" spans="1:17" x14ac:dyDescent="0.25">
      <c r="A3023" s="2">
        <v>844</v>
      </c>
      <c r="B3023" s="4" t="s">
        <v>11485</v>
      </c>
      <c r="C3023" s="4" t="s">
        <v>11486</v>
      </c>
      <c r="D3023" s="12">
        <v>2847</v>
      </c>
      <c r="E3023" s="5" t="s">
        <v>11770</v>
      </c>
      <c r="F3023" s="5">
        <v>10</v>
      </c>
      <c r="G3023" s="5">
        <v>8</v>
      </c>
      <c r="H3023" s="5">
        <v>763</v>
      </c>
      <c r="I3023" t="s">
        <v>24203</v>
      </c>
      <c r="J3023" s="46" t="s">
        <v>33090</v>
      </c>
      <c r="K3023" s="56"/>
      <c r="L3023" s="56"/>
      <c r="M3023" s="56">
        <f t="shared" si="284"/>
        <v>1907</v>
      </c>
      <c r="N3023" s="56"/>
      <c r="O3023" s="56">
        <f t="shared" si="285"/>
        <v>10</v>
      </c>
      <c r="P3023" s="56">
        <f t="shared" si="286"/>
        <v>17</v>
      </c>
      <c r="Q3023" s="2" t="str">
        <f t="shared" si="287"/>
        <v>&lt;a href="set03\cg\cg_january_5,_1906_-_december_26,_1907\miscellaneous\clark,_son_of_j_e_to_school_in_devil's_lake_for_hearing_october_17,_1907_p10_cg.pdf"&gt;To School in Devil's Lake for hearing&lt;/a&gt;</v>
      </c>
    </row>
    <row r="3024" spans="1:17" x14ac:dyDescent="0.25">
      <c r="A3024" s="2">
        <v>3565</v>
      </c>
      <c r="B3024" s="4" t="s">
        <v>1761</v>
      </c>
      <c r="C3024" s="4" t="s">
        <v>1607</v>
      </c>
      <c r="D3024" s="98">
        <v>2847</v>
      </c>
      <c r="E3024" s="5" t="s">
        <v>1756</v>
      </c>
      <c r="F3024" s="5">
        <v>5</v>
      </c>
      <c r="G3024" s="5">
        <v>28.1</v>
      </c>
      <c r="H3024" s="5"/>
      <c r="I3024" t="s">
        <v>32995</v>
      </c>
      <c r="J3024" s="46" t="s">
        <v>33116</v>
      </c>
      <c r="M3024" s="56">
        <f t="shared" si="284"/>
        <v>1907</v>
      </c>
      <c r="N3024" s="56"/>
      <c r="O3024" s="56">
        <f t="shared" si="285"/>
        <v>10</v>
      </c>
      <c r="P3024" s="56">
        <f t="shared" si="286"/>
        <v>17</v>
      </c>
      <c r="Q3024" s="2" t="str">
        <f t="shared" si="287"/>
        <v>&lt;a href="set01\hope_pioneer_jan1907todec1908\hsn\hope_school_notes_october_17_1907_p5_hp.pdf"&gt;Notes&lt;/a&gt;</v>
      </c>
    </row>
    <row r="3025" spans="1:17" x14ac:dyDescent="0.25">
      <c r="A3025" s="2">
        <v>3776</v>
      </c>
      <c r="B3025" s="4" t="s">
        <v>11569</v>
      </c>
      <c r="C3025" s="4" t="s">
        <v>11571</v>
      </c>
      <c r="D3025" s="12">
        <v>2847</v>
      </c>
      <c r="E3025" s="5" t="s">
        <v>11770</v>
      </c>
      <c r="F3025" s="5">
        <v>10</v>
      </c>
      <c r="G3025" s="5">
        <v>8</v>
      </c>
      <c r="H3025" s="5">
        <v>845</v>
      </c>
      <c r="I3025" t="s">
        <v>24276</v>
      </c>
      <c r="J3025" s="46" t="s">
        <v>33090</v>
      </c>
      <c r="K3025" s="56"/>
      <c r="L3025" s="56"/>
      <c r="M3025" s="56">
        <f t="shared" si="284"/>
        <v>1907</v>
      </c>
      <c r="N3025" s="56"/>
      <c r="O3025" s="56">
        <f t="shared" si="285"/>
        <v>10</v>
      </c>
      <c r="P3025" s="56">
        <f t="shared" si="286"/>
        <v>17</v>
      </c>
      <c r="Q3025" s="2" t="str">
        <f t="shared" si="287"/>
        <v>&lt;a href="set03\cg\cg_january_5,_1906_-_december_26,_1907\miscellaneous\hughes,_earl_painful_accident_when_thrown_october_17,_1907_p10_cg.pdf"&gt;Painful accident when thrown&lt;/a&gt;</v>
      </c>
    </row>
    <row r="3026" spans="1:17" x14ac:dyDescent="0.25">
      <c r="A3026" s="2">
        <v>4251</v>
      </c>
      <c r="B3026" s="4" t="s">
        <v>11581</v>
      </c>
      <c r="C3026" s="4" t="s">
        <v>3458</v>
      </c>
      <c r="D3026" s="12">
        <v>2847</v>
      </c>
      <c r="E3026" s="5" t="s">
        <v>11770</v>
      </c>
      <c r="F3026" s="5">
        <v>4</v>
      </c>
      <c r="G3026" s="5">
        <v>8</v>
      </c>
      <c r="H3026" s="5">
        <v>876</v>
      </c>
      <c r="I3026" t="s">
        <v>24447</v>
      </c>
      <c r="J3026" s="46" t="s">
        <v>33090</v>
      </c>
      <c r="K3026" s="56"/>
      <c r="L3026" s="56"/>
      <c r="M3026" s="56">
        <f t="shared" si="284"/>
        <v>1907</v>
      </c>
      <c r="N3026" s="56"/>
      <c r="O3026" s="56">
        <f t="shared" si="285"/>
        <v>10</v>
      </c>
      <c r="P3026" s="56">
        <f t="shared" si="286"/>
        <v>17</v>
      </c>
      <c r="Q3026" s="2" t="str">
        <f t="shared" si="287"/>
        <v>&lt;a href="set03\cg\cg_january_5,_1906_-_december_26,_1907\miscellaneous\kensal_items_october_17,_1907_p4_cg.pdf"&gt;Items&lt;/a&gt;</v>
      </c>
    </row>
    <row r="3027" spans="1:17" x14ac:dyDescent="0.25">
      <c r="A3027" s="2">
        <v>5896</v>
      </c>
      <c r="B3027" s="4" t="s">
        <v>6940</v>
      </c>
      <c r="C3027" s="4" t="s">
        <v>6950</v>
      </c>
      <c r="D3027" s="12">
        <v>2847</v>
      </c>
      <c r="E3027" s="5" t="s">
        <v>13631</v>
      </c>
      <c r="F3027" s="5">
        <v>5</v>
      </c>
      <c r="G3027" s="5">
        <v>4</v>
      </c>
      <c r="H3027" s="5">
        <v>167</v>
      </c>
      <c r="I3027" s="47" t="s">
        <v>23520</v>
      </c>
      <c r="J3027" s="46" t="s">
        <v>33086</v>
      </c>
      <c r="K3027" s="56"/>
      <c r="L3027" s="56"/>
      <c r="M3027" s="56">
        <f t="shared" ref="M3027:M3090" si="288">YEAR(D3027)</f>
        <v>1907</v>
      </c>
      <c r="N3027" s="56"/>
      <c r="O3027" s="56">
        <f t="shared" ref="O3027:O3090" si="289">MONTH(D3027)</f>
        <v>10</v>
      </c>
      <c r="P3027" s="56">
        <f t="shared" ref="P3027:P3090" si="290">DAY(D3027)</f>
        <v>17</v>
      </c>
      <c r="Q3027" s="2" t="str">
        <f t="shared" si="287"/>
        <v>&lt;a href="set01\miscellaneous_articles\cooperstown_courier\1906-1907\piatt_electric_weber_gas_engine_arrives_october_17,_1907_p5_cc.pdf"&gt;Weber Gas Engine arrives&lt;/a&gt;</v>
      </c>
    </row>
    <row r="3028" spans="1:17" x14ac:dyDescent="0.25">
      <c r="A3028" s="2">
        <v>6107</v>
      </c>
      <c r="B3028" s="4" t="s">
        <v>3024</v>
      </c>
      <c r="C3028" s="4" t="s">
        <v>3025</v>
      </c>
      <c r="D3028" s="52">
        <v>2847</v>
      </c>
      <c r="E3028" s="5" t="s">
        <v>1756</v>
      </c>
      <c r="F3028" s="5">
        <v>5</v>
      </c>
      <c r="G3028" s="5">
        <v>28</v>
      </c>
      <c r="H3028" s="5">
        <v>6276</v>
      </c>
      <c r="I3028" t="s">
        <v>32899</v>
      </c>
      <c r="J3028" s="46" t="s">
        <v>33115</v>
      </c>
      <c r="K3028" s="56"/>
      <c r="L3028" s="56"/>
      <c r="M3028" s="56">
        <f t="shared" si="288"/>
        <v>1907</v>
      </c>
      <c r="N3028" s="56"/>
      <c r="O3028" s="56">
        <f t="shared" si="289"/>
        <v>10</v>
      </c>
      <c r="P3028" s="56">
        <f t="shared" si="290"/>
        <v>17</v>
      </c>
      <c r="Q3028" s="2" t="str">
        <f t="shared" si="287"/>
        <v>&lt;a href="set01\hope_pioneer_jan1907todec1908\misc\ray_frank_granary_and_barn_burn_october_17_1907_p5_hp.pdf"&gt;Granary and barn burn&lt;/a&gt;</v>
      </c>
    </row>
    <row r="3029" spans="1:17" x14ac:dyDescent="0.25">
      <c r="A3029" s="2">
        <v>6312</v>
      </c>
      <c r="B3029" s="4" t="s">
        <v>11689</v>
      </c>
      <c r="C3029" s="4" t="s">
        <v>11690</v>
      </c>
      <c r="D3029" s="12">
        <v>2847</v>
      </c>
      <c r="E3029" s="5" t="s">
        <v>11770</v>
      </c>
      <c r="F3029" s="5">
        <v>10</v>
      </c>
      <c r="G3029" s="5">
        <v>8</v>
      </c>
      <c r="H3029" s="5">
        <v>967</v>
      </c>
      <c r="I3029" t="s">
        <v>24364</v>
      </c>
      <c r="J3029" s="46" t="s">
        <v>33090</v>
      </c>
      <c r="K3029" s="56"/>
      <c r="L3029" s="56"/>
      <c r="M3029" s="56">
        <f t="shared" si="288"/>
        <v>1907</v>
      </c>
      <c r="N3029" s="56"/>
      <c r="O3029" s="56">
        <f t="shared" si="289"/>
        <v>10</v>
      </c>
      <c r="P3029" s="56">
        <f t="shared" si="290"/>
        <v>17</v>
      </c>
      <c r="Q3029" s="2" t="str">
        <f t="shared" si="287"/>
        <v>&lt;a href="set03\cg\cg_january_5,_1906_-_december_26,_1907\miscellaneous\rois,_tommy_arm_broken_by_radiator_fall_october_17,_1907_p10_cg.pdf"&gt;Arm broken by radiator fall&lt;/a&gt;</v>
      </c>
    </row>
    <row r="3030" spans="1:17" x14ac:dyDescent="0.25">
      <c r="A3030" s="2">
        <v>7051</v>
      </c>
      <c r="B3030" s="4" t="s">
        <v>33140</v>
      </c>
      <c r="C3030" s="4" t="s">
        <v>33139</v>
      </c>
      <c r="D3030" s="98">
        <v>2847</v>
      </c>
      <c r="E3030" s="5" t="s">
        <v>1756</v>
      </c>
      <c r="F3030" s="5">
        <v>6</v>
      </c>
      <c r="G3030" s="5">
        <v>28.2</v>
      </c>
      <c r="H3030" s="5"/>
      <c r="I3030" t="s">
        <v>33075</v>
      </c>
      <c r="J3030" s="46" t="s">
        <v>33117</v>
      </c>
      <c r="M3030" s="56">
        <f t="shared" si="288"/>
        <v>1907</v>
      </c>
      <c r="N3030" s="56"/>
      <c r="O3030" s="56">
        <f t="shared" si="289"/>
        <v>10</v>
      </c>
      <c r="P3030" s="56">
        <f t="shared" si="290"/>
        <v>17</v>
      </c>
      <c r="Q3030" s="2" t="str">
        <f t="shared" si="287"/>
        <v>&lt;a href="set01\hope_pioneer_jan1907todec1908\sccm\sccm_october_17_1907_p6_hp.pdf"&gt;Meeting Minutes&lt;/a&gt;</v>
      </c>
    </row>
    <row r="3031" spans="1:17" x14ac:dyDescent="0.25">
      <c r="A3031" s="2">
        <v>8324</v>
      </c>
      <c r="B3031" s="4" t="s">
        <v>186</v>
      </c>
      <c r="C3031" s="4" t="s">
        <v>3458</v>
      </c>
      <c r="D3031" s="12">
        <v>2847</v>
      </c>
      <c r="E3031" s="5" t="s">
        <v>11770</v>
      </c>
      <c r="F3031" s="5">
        <v>4</v>
      </c>
      <c r="G3031" s="5">
        <v>8</v>
      </c>
      <c r="H3031" s="5">
        <v>1048</v>
      </c>
      <c r="I3031" t="s">
        <v>24490</v>
      </c>
      <c r="J3031" s="46" t="s">
        <v>33090</v>
      </c>
      <c r="K3031" s="56"/>
      <c r="L3031" s="56"/>
      <c r="M3031" s="56">
        <f t="shared" si="288"/>
        <v>1907</v>
      </c>
      <c r="N3031" s="56"/>
      <c r="O3031" s="56">
        <f t="shared" si="289"/>
        <v>10</v>
      </c>
      <c r="P3031" s="56">
        <f t="shared" si="290"/>
        <v>17</v>
      </c>
      <c r="Q3031" s="2" t="str">
        <f t="shared" si="287"/>
        <v>&lt;a href="set03\cg\cg_january_5,_1906_-_december_26,_1907\miscellaneous\wimbledon_items_october_17,_1907_p4_cg.pdf"&gt;Items&lt;/a&gt;</v>
      </c>
    </row>
    <row r="3032" spans="1:17" x14ac:dyDescent="0.25">
      <c r="A3032" s="2">
        <v>1103</v>
      </c>
      <c r="B3032" s="4" t="s">
        <v>6585</v>
      </c>
      <c r="C3032" s="4" t="s">
        <v>6882</v>
      </c>
      <c r="D3032" s="12">
        <v>2854</v>
      </c>
      <c r="E3032" s="5" t="s">
        <v>13631</v>
      </c>
      <c r="F3032" s="5">
        <v>5</v>
      </c>
      <c r="G3032" s="5">
        <v>4</v>
      </c>
      <c r="H3032" s="5">
        <v>106</v>
      </c>
      <c r="I3032" s="47" t="s">
        <v>23530</v>
      </c>
      <c r="J3032" s="46" t="s">
        <v>33086</v>
      </c>
      <c r="K3032" s="56"/>
      <c r="L3032" s="56"/>
      <c r="M3032" s="56">
        <f t="shared" si="288"/>
        <v>1907</v>
      </c>
      <c r="N3032" s="56"/>
      <c r="O3032" s="56">
        <f t="shared" si="289"/>
        <v>10</v>
      </c>
      <c r="P3032" s="56">
        <f t="shared" si="290"/>
        <v>24</v>
      </c>
      <c r="Q3032" s="2" t="str">
        <f t="shared" si="287"/>
        <v>&lt;a href="set01\miscellaneous_articles\cooperstown_courier\1906-1907\roller_skating_rink_begins_october_24,_1907_p5_cc.pdf"&gt;Roller Skating Rink Begins&lt;/a&gt;</v>
      </c>
    </row>
    <row r="3033" spans="1:17" x14ac:dyDescent="0.25">
      <c r="A3033" s="2">
        <v>1104</v>
      </c>
      <c r="B3033" s="4" t="s">
        <v>6585</v>
      </c>
      <c r="C3033" s="4" t="s">
        <v>6883</v>
      </c>
      <c r="D3033" s="12">
        <v>2854</v>
      </c>
      <c r="E3033" s="5" t="s">
        <v>13631</v>
      </c>
      <c r="F3033" s="5">
        <v>5</v>
      </c>
      <c r="G3033" s="5">
        <v>4</v>
      </c>
      <c r="H3033" s="5">
        <v>107</v>
      </c>
      <c r="I3033" s="47" t="s">
        <v>23531</v>
      </c>
      <c r="J3033" s="46" t="s">
        <v>33086</v>
      </c>
      <c r="K3033" s="56"/>
      <c r="L3033" s="56"/>
      <c r="M3033" s="56">
        <f t="shared" si="288"/>
        <v>1907</v>
      </c>
      <c r="N3033" s="56"/>
      <c r="O3033" s="56">
        <f t="shared" si="289"/>
        <v>10</v>
      </c>
      <c r="P3033" s="56">
        <f t="shared" si="290"/>
        <v>24</v>
      </c>
      <c r="Q3033" s="2" t="str">
        <f t="shared" si="287"/>
        <v>&lt;a href="set01\miscellaneous_articles\cooperstown_courier\1906-1907\roller_skating_rink_report_october_24,_1907_p5_cc.pdf"&gt;Roller Skating Rink Report&lt;/a&gt;</v>
      </c>
    </row>
    <row r="3034" spans="1:17" x14ac:dyDescent="0.25">
      <c r="A3034" s="2">
        <v>1563</v>
      </c>
      <c r="B3034" s="4" t="s">
        <v>11506</v>
      </c>
      <c r="C3034" s="4" t="s">
        <v>11507</v>
      </c>
      <c r="D3034" s="12">
        <v>2854</v>
      </c>
      <c r="E3034" s="5" t="s">
        <v>11770</v>
      </c>
      <c r="F3034" s="5">
        <v>1</v>
      </c>
      <c r="G3034" s="5">
        <v>8</v>
      </c>
      <c r="H3034" s="5">
        <v>795</v>
      </c>
      <c r="I3034" t="s">
        <v>24234</v>
      </c>
      <c r="J3034" s="46" t="s">
        <v>33090</v>
      </c>
      <c r="K3034" s="56"/>
      <c r="L3034" s="56"/>
      <c r="M3034" s="56">
        <f t="shared" si="288"/>
        <v>1907</v>
      </c>
      <c r="N3034" s="56"/>
      <c r="O3034" s="56">
        <f t="shared" si="289"/>
        <v>10</v>
      </c>
      <c r="P3034" s="56">
        <f t="shared" si="290"/>
        <v>24</v>
      </c>
      <c r="Q3034" s="2" t="str">
        <f t="shared" si="287"/>
        <v>&lt;a href="set03\cg\cg_january_5,_1906_-_december_26,_1907\miscellaneous\de_la_bere,_mrs_improves_in_co_october_24,_1907_p1_cg.pdf"&gt;Improves in Colorado&lt;/a&gt;</v>
      </c>
    </row>
    <row r="3035" spans="1:17" x14ac:dyDescent="0.25">
      <c r="A3035" s="2">
        <v>3566</v>
      </c>
      <c r="B3035" s="4" t="s">
        <v>1761</v>
      </c>
      <c r="C3035" s="4" t="s">
        <v>1607</v>
      </c>
      <c r="D3035" s="98">
        <v>2854</v>
      </c>
      <c r="E3035" s="5" t="s">
        <v>1756</v>
      </c>
      <c r="F3035" s="5">
        <v>6</v>
      </c>
      <c r="G3035" s="5">
        <v>28.1</v>
      </c>
      <c r="H3035" s="5"/>
      <c r="I3035" t="s">
        <v>32996</v>
      </c>
      <c r="J3035" s="46" t="s">
        <v>33116</v>
      </c>
      <c r="M3035" s="56">
        <f t="shared" si="288"/>
        <v>1907</v>
      </c>
      <c r="N3035" s="56"/>
      <c r="O3035" s="56">
        <f t="shared" si="289"/>
        <v>10</v>
      </c>
      <c r="P3035" s="56">
        <f t="shared" si="290"/>
        <v>24</v>
      </c>
      <c r="Q3035" s="2" t="str">
        <f t="shared" si="287"/>
        <v>&lt;a href="set01\hope_pioneer_jan1907todec1908\hsn\hope_school_notes_october_24_1907_p6_hp.pdf"&gt;Notes&lt;/a&gt;</v>
      </c>
    </row>
    <row r="3036" spans="1:17" x14ac:dyDescent="0.25">
      <c r="A3036" s="2">
        <v>4226</v>
      </c>
      <c r="B3036" s="4" t="s">
        <v>11581</v>
      </c>
      <c r="C3036" s="4" t="s">
        <v>11582</v>
      </c>
      <c r="D3036" s="12">
        <v>2854</v>
      </c>
      <c r="E3036" s="5" t="s">
        <v>11770</v>
      </c>
      <c r="F3036" s="5">
        <v>1</v>
      </c>
      <c r="G3036" s="5">
        <v>8</v>
      </c>
      <c r="H3036" s="5">
        <v>852</v>
      </c>
      <c r="I3036" t="s">
        <v>24283</v>
      </c>
      <c r="J3036" s="46" t="s">
        <v>33090</v>
      </c>
      <c r="K3036" s="56"/>
      <c r="L3036" s="56"/>
      <c r="M3036" s="56">
        <f t="shared" si="288"/>
        <v>1907</v>
      </c>
      <c r="N3036" s="56"/>
      <c r="O3036" s="56">
        <f t="shared" si="289"/>
        <v>10</v>
      </c>
      <c r="P3036" s="56">
        <f t="shared" si="290"/>
        <v>24</v>
      </c>
      <c r="Q3036" s="2" t="str">
        <f t="shared" si="287"/>
        <v>&lt;a href="set03\cg\cg_january_5,_1906_-_december_26,_1907\miscellaneous\kensal_-_2_freight_trains_collide_october_24,_1907_p1_cg.pdf"&gt;2 freight trains collide&lt;/a&gt;</v>
      </c>
    </row>
    <row r="3037" spans="1:17" x14ac:dyDescent="0.25">
      <c r="A3037" s="2">
        <v>4252</v>
      </c>
      <c r="B3037" s="4" t="s">
        <v>11581</v>
      </c>
      <c r="C3037" s="4" t="s">
        <v>3458</v>
      </c>
      <c r="D3037" s="12">
        <v>2854</v>
      </c>
      <c r="E3037" s="5" t="s">
        <v>11770</v>
      </c>
      <c r="F3037" s="5">
        <v>5</v>
      </c>
      <c r="G3037" s="5">
        <v>8</v>
      </c>
      <c r="H3037" s="5">
        <v>877</v>
      </c>
      <c r="I3037" t="s">
        <v>24448</v>
      </c>
      <c r="J3037" s="46" t="s">
        <v>33090</v>
      </c>
      <c r="K3037" s="56"/>
      <c r="L3037" s="56"/>
      <c r="M3037" s="56">
        <f t="shared" si="288"/>
        <v>1907</v>
      </c>
      <c r="N3037" s="56"/>
      <c r="O3037" s="56">
        <f t="shared" si="289"/>
        <v>10</v>
      </c>
      <c r="P3037" s="56">
        <f t="shared" si="290"/>
        <v>24</v>
      </c>
      <c r="Q3037" s="2" t="str">
        <f t="shared" si="287"/>
        <v>&lt;a href="set03\cg\cg_january_5,_1906_-_december_26,_1907\miscellaneous\kensal_items_october_24,_1907_p5_cg.pdf"&gt;Items&lt;/a&gt;</v>
      </c>
    </row>
    <row r="3038" spans="1:17" x14ac:dyDescent="0.25">
      <c r="A3038" s="2">
        <v>5050</v>
      </c>
      <c r="B3038" s="4" t="s">
        <v>11612</v>
      </c>
      <c r="C3038" s="4" t="s">
        <v>11613</v>
      </c>
      <c r="D3038" s="12">
        <v>2854</v>
      </c>
      <c r="E3038" s="5" t="s">
        <v>11770</v>
      </c>
      <c r="F3038" s="5">
        <v>1</v>
      </c>
      <c r="G3038" s="5">
        <v>8</v>
      </c>
      <c r="H3038" s="5">
        <v>907</v>
      </c>
      <c r="I3038" t="s">
        <v>24304</v>
      </c>
      <c r="J3038" s="46" t="s">
        <v>33090</v>
      </c>
      <c r="K3038" s="56"/>
      <c r="L3038" s="56"/>
      <c r="M3038" s="56">
        <f t="shared" si="288"/>
        <v>1907</v>
      </c>
      <c r="N3038" s="56"/>
      <c r="O3038" s="56">
        <f t="shared" si="289"/>
        <v>10</v>
      </c>
      <c r="P3038" s="56">
        <f t="shared" si="290"/>
        <v>24</v>
      </c>
      <c r="Q3038" s="2" t="str">
        <f t="shared" si="287"/>
        <v>&lt;a href="set03\cg\cg_january_5,_1906_-_december_26,_1907\miscellaneous\mchenry_-_5_buildings_burn_october_24,_1907_p1_cg.pdf"&gt;5 buildings burn&lt;/a&gt;</v>
      </c>
    </row>
    <row r="3039" spans="1:17" x14ac:dyDescent="0.25">
      <c r="A3039" s="2">
        <v>5089</v>
      </c>
      <c r="B3039" s="4" t="s">
        <v>2915</v>
      </c>
      <c r="C3039" s="4" t="s">
        <v>3009</v>
      </c>
      <c r="D3039" s="52">
        <v>2854</v>
      </c>
      <c r="E3039" s="5" t="s">
        <v>1756</v>
      </c>
      <c r="F3039" s="5">
        <v>5</v>
      </c>
      <c r="G3039" s="5">
        <v>28</v>
      </c>
      <c r="H3039" s="5">
        <v>6267</v>
      </c>
      <c r="I3039" t="s">
        <v>22640</v>
      </c>
      <c r="J3039" s="46" t="s">
        <v>33115</v>
      </c>
      <c r="K3039" s="56"/>
      <c r="L3039" s="56"/>
      <c r="M3039" s="56">
        <f t="shared" si="288"/>
        <v>1907</v>
      </c>
      <c r="N3039" s="56"/>
      <c r="O3039" s="56">
        <f t="shared" si="289"/>
        <v>10</v>
      </c>
      <c r="P3039" s="56">
        <f t="shared" si="290"/>
        <v>24</v>
      </c>
      <c r="Q3039" s="2" t="str">
        <f t="shared" si="287"/>
        <v>&lt;a href="set01\hope_pioneer_jan1907todec1908\misc\mcrae_cual_shot_and_killed_by_fred_hamilton_october_24_1907_p5_hp.pdf"&gt;Shot and killed by Fred Hamilton&lt;/a&gt;</v>
      </c>
    </row>
    <row r="3040" spans="1:17" x14ac:dyDescent="0.25">
      <c r="A3040" s="2">
        <v>8325</v>
      </c>
      <c r="B3040" s="4" t="s">
        <v>186</v>
      </c>
      <c r="C3040" s="4" t="s">
        <v>3458</v>
      </c>
      <c r="D3040" s="12">
        <v>2854</v>
      </c>
      <c r="E3040" s="5" t="s">
        <v>11770</v>
      </c>
      <c r="F3040" s="5">
        <v>5</v>
      </c>
      <c r="G3040" s="5">
        <v>8</v>
      </c>
      <c r="H3040" s="5">
        <v>1049</v>
      </c>
      <c r="I3040" t="s">
        <v>24491</v>
      </c>
      <c r="J3040" s="46" t="s">
        <v>33090</v>
      </c>
      <c r="K3040" s="56"/>
      <c r="L3040" s="56"/>
      <c r="M3040" s="56">
        <f t="shared" si="288"/>
        <v>1907</v>
      </c>
      <c r="N3040" s="56"/>
      <c r="O3040" s="56">
        <f t="shared" si="289"/>
        <v>10</v>
      </c>
      <c r="P3040" s="56">
        <f t="shared" si="290"/>
        <v>24</v>
      </c>
      <c r="Q3040" s="2" t="str">
        <f t="shared" si="287"/>
        <v>&lt;a href="set03\cg\cg_january_5,_1906_-_december_26,_1907\miscellaneous\wimbledon_items_october_24,_1907_p5_cg.pdf"&gt;Items&lt;/a&gt;</v>
      </c>
    </row>
    <row r="3041" spans="1:17" x14ac:dyDescent="0.25">
      <c r="A3041" s="2">
        <v>1412</v>
      </c>
      <c r="B3041" s="4" t="s">
        <v>11499</v>
      </c>
      <c r="C3041" s="4" t="s">
        <v>610</v>
      </c>
      <c r="D3041" s="12">
        <v>2861</v>
      </c>
      <c r="E3041" s="5" t="s">
        <v>11770</v>
      </c>
      <c r="F3041" s="5">
        <v>3</v>
      </c>
      <c r="G3041" s="5">
        <v>8</v>
      </c>
      <c r="H3041" s="5">
        <v>791</v>
      </c>
      <c r="I3041" t="s">
        <v>24230</v>
      </c>
      <c r="J3041" s="46" t="s">
        <v>33090</v>
      </c>
      <c r="K3041" s="56"/>
      <c r="L3041" s="56"/>
      <c r="M3041" s="56">
        <f t="shared" si="288"/>
        <v>1907</v>
      </c>
      <c r="N3041" s="56"/>
      <c r="O3041" s="56">
        <f t="shared" si="289"/>
        <v>10</v>
      </c>
      <c r="P3041" s="56">
        <f t="shared" si="290"/>
        <v>31</v>
      </c>
      <c r="Q3041" s="2" t="str">
        <f t="shared" si="287"/>
        <v>&lt;a href="set03\cg\cg_january_5,_1906_-_december_26,_1907\miscellaneous\croonquist,_oscar_appendicitis_october_31,_1907_p3_cg.pdf"&gt;Appendicitis&lt;/a&gt;</v>
      </c>
    </row>
    <row r="3042" spans="1:17" x14ac:dyDescent="0.25">
      <c r="A3042" s="2">
        <v>2130</v>
      </c>
      <c r="B3042" s="4" t="s">
        <v>2963</v>
      </c>
      <c r="C3042" s="4" t="s">
        <v>2964</v>
      </c>
      <c r="D3042" s="52">
        <v>2861</v>
      </c>
      <c r="E3042" s="5" t="s">
        <v>1756</v>
      </c>
      <c r="F3042" s="5">
        <v>5</v>
      </c>
      <c r="G3042" s="5">
        <v>28</v>
      </c>
      <c r="H3042" s="5">
        <v>6216</v>
      </c>
      <c r="I3042" t="s">
        <v>32900</v>
      </c>
      <c r="J3042" s="46" t="s">
        <v>33115</v>
      </c>
      <c r="K3042" s="56"/>
      <c r="L3042" s="56"/>
      <c r="M3042" s="56">
        <f t="shared" si="288"/>
        <v>1907</v>
      </c>
      <c r="N3042" s="56"/>
      <c r="O3042" s="56">
        <f t="shared" si="289"/>
        <v>10</v>
      </c>
      <c r="P3042" s="56">
        <f t="shared" si="290"/>
        <v>31</v>
      </c>
      <c r="Q3042" s="2" t="str">
        <f t="shared" si="287"/>
        <v>&lt;a href="set01\hope_pioneer_jan1907todec1908\misc\gilmore_will_falls_and_breaks_wrists_october_31_1907_p5_hp.pdf"&gt;Falls and breaks wrists&lt;/a&gt;</v>
      </c>
    </row>
    <row r="3043" spans="1:17" x14ac:dyDescent="0.25">
      <c r="A3043" s="2">
        <v>4253</v>
      </c>
      <c r="B3043" s="4" t="s">
        <v>11581</v>
      </c>
      <c r="C3043" s="4" t="s">
        <v>3458</v>
      </c>
      <c r="D3043" s="12">
        <v>2861</v>
      </c>
      <c r="E3043" s="5" t="s">
        <v>11770</v>
      </c>
      <c r="F3043" s="5">
        <v>3</v>
      </c>
      <c r="G3043" s="5">
        <v>8</v>
      </c>
      <c r="H3043" s="5">
        <v>878</v>
      </c>
      <c r="I3043" t="s">
        <v>24450</v>
      </c>
      <c r="J3043" s="46" t="s">
        <v>33090</v>
      </c>
      <c r="K3043" s="56"/>
      <c r="L3043" s="56"/>
      <c r="M3043" s="56">
        <f t="shared" si="288"/>
        <v>1907</v>
      </c>
      <c r="N3043" s="56"/>
      <c r="O3043" s="56">
        <f t="shared" si="289"/>
        <v>10</v>
      </c>
      <c r="P3043" s="56">
        <f t="shared" si="290"/>
        <v>31</v>
      </c>
      <c r="Q3043" s="2" t="str">
        <f t="shared" si="287"/>
        <v>&lt;a href="set03\cg\cg_january_5,_1906_-_december_26,_1907\miscellaneous\kensal_items_october_31,_1907_p3_cg.pdf"&gt;Items&lt;/a&gt;</v>
      </c>
    </row>
    <row r="3044" spans="1:17" x14ac:dyDescent="0.25">
      <c r="A3044" s="2">
        <v>5088</v>
      </c>
      <c r="B3044" s="4" t="s">
        <v>2915</v>
      </c>
      <c r="C3044" s="4" t="s">
        <v>3008</v>
      </c>
      <c r="D3044" s="52">
        <v>2861</v>
      </c>
      <c r="E3044" s="5" t="s">
        <v>1756</v>
      </c>
      <c r="F3044" s="5">
        <v>5</v>
      </c>
      <c r="G3044" s="5">
        <v>28</v>
      </c>
      <c r="H3044" s="5">
        <v>6266</v>
      </c>
      <c r="I3044" t="s">
        <v>32901</v>
      </c>
      <c r="J3044" s="46" t="s">
        <v>33115</v>
      </c>
      <c r="K3044" s="56"/>
      <c r="L3044" s="56"/>
      <c r="M3044" s="56">
        <f t="shared" si="288"/>
        <v>1907</v>
      </c>
      <c r="N3044" s="56"/>
      <c r="O3044" s="56">
        <f t="shared" si="289"/>
        <v>10</v>
      </c>
      <c r="P3044" s="56">
        <f t="shared" si="290"/>
        <v>31</v>
      </c>
      <c r="Q3044" s="2" t="str">
        <f t="shared" si="287"/>
        <v>&lt;a href="set01\hope_pioneer_jan1907todec1908\misc\mcrae_cual_murder_trial_on_october_31_1907_p5_hp.pdf"&gt;Murder trial&lt;/a&gt;</v>
      </c>
    </row>
    <row r="3045" spans="1:17" x14ac:dyDescent="0.25">
      <c r="A3045" s="2">
        <v>5915</v>
      </c>
      <c r="B3045" s="4" t="s">
        <v>11667</v>
      </c>
      <c r="C3045" s="4" t="s">
        <v>11668</v>
      </c>
      <c r="D3045" s="12">
        <v>2861</v>
      </c>
      <c r="E3045" s="5" t="s">
        <v>11770</v>
      </c>
      <c r="F3045" s="5">
        <v>3</v>
      </c>
      <c r="G3045" s="5">
        <v>8</v>
      </c>
      <c r="H3045" s="5">
        <v>948</v>
      </c>
      <c r="I3045" t="s">
        <v>24347</v>
      </c>
      <c r="J3045" s="46" t="s">
        <v>33090</v>
      </c>
      <c r="K3045" s="56"/>
      <c r="L3045" s="56"/>
      <c r="M3045" s="56">
        <f t="shared" si="288"/>
        <v>1907</v>
      </c>
      <c r="N3045" s="56"/>
      <c r="O3045" s="56">
        <f t="shared" si="289"/>
        <v>10</v>
      </c>
      <c r="P3045" s="56">
        <f t="shared" si="290"/>
        <v>31</v>
      </c>
      <c r="Q3045" s="2" t="str">
        <f t="shared" si="287"/>
        <v>&lt;a href="set03\cg\cg_january_5,_1906_-_december_26,_1907\miscellaneous\pingree_happenings_october_31,_1907_p3_cg.pdf"&gt;Happenings&lt;/a&gt;</v>
      </c>
    </row>
    <row r="3046" spans="1:17" x14ac:dyDescent="0.25">
      <c r="A3046" s="2">
        <v>6252</v>
      </c>
      <c r="B3046" s="4" t="s">
        <v>11420</v>
      </c>
      <c r="C3046" s="4" t="s">
        <v>102</v>
      </c>
      <c r="D3046" s="12">
        <v>2861</v>
      </c>
      <c r="E3046" s="5" t="s">
        <v>11770</v>
      </c>
      <c r="F3046" s="5">
        <v>2</v>
      </c>
      <c r="G3046" s="5">
        <v>8</v>
      </c>
      <c r="H3046" s="5">
        <v>964</v>
      </c>
      <c r="I3046" t="s">
        <v>24361</v>
      </c>
      <c r="J3046" s="46" t="s">
        <v>33090</v>
      </c>
      <c r="K3046" s="56"/>
      <c r="L3046" s="56"/>
      <c r="M3046" s="56">
        <f t="shared" si="288"/>
        <v>1907</v>
      </c>
      <c r="N3046" s="56"/>
      <c r="O3046" s="56">
        <f t="shared" si="289"/>
        <v>10</v>
      </c>
      <c r="P3046" s="56">
        <f t="shared" si="290"/>
        <v>31</v>
      </c>
      <c r="Q3046" s="2" t="str">
        <f t="shared" si="287"/>
        <v>&lt;a href="set03\cg\cg_january_5,_1906_-_december_26,_1907\miscellaneous\riggles,_william_narrow_escape_october_31,_1907_p2_cg.pdf"&gt;Narrow Escape&lt;/a&gt;</v>
      </c>
    </row>
    <row r="3047" spans="1:17" x14ac:dyDescent="0.25">
      <c r="A3047" s="2">
        <v>6783</v>
      </c>
      <c r="B3047" s="4" t="s">
        <v>11703</v>
      </c>
      <c r="C3047" s="4" t="s">
        <v>11704</v>
      </c>
      <c r="D3047" s="12">
        <v>2861</v>
      </c>
      <c r="E3047" s="5" t="s">
        <v>11770</v>
      </c>
      <c r="F3047" s="5">
        <v>3</v>
      </c>
      <c r="G3047" s="5">
        <v>8</v>
      </c>
      <c r="H3047" s="5">
        <v>975</v>
      </c>
      <c r="I3047" t="s">
        <v>24372</v>
      </c>
      <c r="J3047" s="46" t="s">
        <v>33090</v>
      </c>
      <c r="K3047" s="56"/>
      <c r="L3047" s="56"/>
      <c r="M3047" s="56">
        <f t="shared" si="288"/>
        <v>1907</v>
      </c>
      <c r="N3047" s="56"/>
      <c r="O3047" s="56">
        <f t="shared" si="289"/>
        <v>10</v>
      </c>
      <c r="P3047" s="56">
        <f t="shared" si="290"/>
        <v>31</v>
      </c>
      <c r="Q3047" s="2" t="str">
        <f t="shared" si="287"/>
        <v>&lt;a href="set03\cg\cg_january_5,_1906_-_december_26,_1907\miscellaneous\startzell,_h_j_hired_man_steals_horse_october_31,_1907_p3_cg.pdf"&gt;Hired man steals horse&lt;/a&gt;</v>
      </c>
    </row>
    <row r="3048" spans="1:17" x14ac:dyDescent="0.25">
      <c r="A3048" s="2">
        <v>8326</v>
      </c>
      <c r="B3048" s="4" t="s">
        <v>186</v>
      </c>
      <c r="C3048" s="4" t="s">
        <v>3458</v>
      </c>
      <c r="D3048" s="12">
        <v>2861</v>
      </c>
      <c r="E3048" s="5" t="s">
        <v>11770</v>
      </c>
      <c r="F3048" s="5">
        <v>3</v>
      </c>
      <c r="G3048" s="5">
        <v>8</v>
      </c>
      <c r="H3048" s="5">
        <v>1051</v>
      </c>
      <c r="I3048" t="s">
        <v>24494</v>
      </c>
      <c r="J3048" s="46" t="s">
        <v>33090</v>
      </c>
      <c r="K3048" s="56"/>
      <c r="L3048" s="56"/>
      <c r="M3048" s="56">
        <f t="shared" si="288"/>
        <v>1907</v>
      </c>
      <c r="N3048" s="56"/>
      <c r="O3048" s="56">
        <f t="shared" si="289"/>
        <v>10</v>
      </c>
      <c r="P3048" s="56">
        <f t="shared" si="290"/>
        <v>31</v>
      </c>
      <c r="Q3048" s="2" t="str">
        <f t="shared" si="287"/>
        <v>&lt;a href="set03\cg\cg_january_5,_1906_-_december_26,_1907\miscellaneous\wimbledon_items_october_31,_1907_p3_cg.pdf"&gt;Items&lt;/a&gt;</v>
      </c>
    </row>
    <row r="3049" spans="1:17" x14ac:dyDescent="0.25">
      <c r="A3049" s="2">
        <v>1173</v>
      </c>
      <c r="B3049" s="4" t="s">
        <v>4440</v>
      </c>
      <c r="C3049" s="4" t="s">
        <v>1607</v>
      </c>
      <c r="D3049" s="12">
        <v>2868</v>
      </c>
      <c r="E3049" s="5" t="s">
        <v>13631</v>
      </c>
      <c r="F3049" s="5">
        <v>1</v>
      </c>
      <c r="G3049" s="5">
        <v>4</v>
      </c>
      <c r="H3049" s="5">
        <v>109</v>
      </c>
      <c r="I3049" s="47" t="s">
        <v>23466</v>
      </c>
      <c r="J3049" s="46" t="s">
        <v>33086</v>
      </c>
      <c r="K3049" s="56"/>
      <c r="L3049" s="56"/>
      <c r="M3049" s="56">
        <f t="shared" si="288"/>
        <v>1907</v>
      </c>
      <c r="N3049" s="56"/>
      <c r="O3049" s="56">
        <f t="shared" si="289"/>
        <v>11</v>
      </c>
      <c r="P3049" s="56">
        <f t="shared" si="290"/>
        <v>7</v>
      </c>
      <c r="Q3049" s="2" t="str">
        <f t="shared" si="287"/>
        <v>&lt;a href="set01\miscellaneous_articles\cooperstown_courier\1906-1907\cooperstown_school_notes_november_7,_1907_p1_cc.pdf"&gt;Notes&lt;/a&gt;</v>
      </c>
    </row>
    <row r="3050" spans="1:17" x14ac:dyDescent="0.25">
      <c r="A3050" s="2">
        <v>1820</v>
      </c>
      <c r="B3050" s="4" t="s">
        <v>11512</v>
      </c>
      <c r="C3050" s="4" t="s">
        <v>6856</v>
      </c>
      <c r="D3050" s="12">
        <v>2868</v>
      </c>
      <c r="E3050" s="5" t="s">
        <v>11770</v>
      </c>
      <c r="F3050" s="5">
        <v>1</v>
      </c>
      <c r="G3050" s="5">
        <v>8</v>
      </c>
      <c r="H3050" s="5">
        <v>799</v>
      </c>
      <c r="I3050" t="s">
        <v>24238</v>
      </c>
      <c r="J3050" s="46" t="s">
        <v>33090</v>
      </c>
      <c r="K3050" s="56"/>
      <c r="L3050" s="56"/>
      <c r="M3050" s="56">
        <f t="shared" si="288"/>
        <v>1907</v>
      </c>
      <c r="N3050" s="56"/>
      <c r="O3050" s="56">
        <f t="shared" si="289"/>
        <v>11</v>
      </c>
      <c r="P3050" s="56">
        <f t="shared" si="290"/>
        <v>7</v>
      </c>
      <c r="Q3050" s="2" t="str">
        <f t="shared" si="287"/>
        <v>&lt;a href="set03\cg\cg_january_5,_1906_-_december_26,_1907\miscellaneous\ellis,_f_g_accidentally_shot_november_7,_1907_p1_cg.pdf"&gt;Accidentally shot&lt;/a&gt;</v>
      </c>
    </row>
    <row r="3051" spans="1:17" x14ac:dyDescent="0.25">
      <c r="A3051" s="2">
        <v>3388</v>
      </c>
      <c r="B3051" s="4" t="s">
        <v>2982</v>
      </c>
      <c r="C3051" s="4" t="s">
        <v>2985</v>
      </c>
      <c r="D3051" s="52">
        <v>2868</v>
      </c>
      <c r="E3051" s="5" t="s">
        <v>1756</v>
      </c>
      <c r="F3051" s="5">
        <v>6</v>
      </c>
      <c r="G3051" s="5">
        <v>28</v>
      </c>
      <c r="H3051" s="5">
        <v>6246</v>
      </c>
      <c r="I3051" t="s">
        <v>32902</v>
      </c>
      <c r="J3051" s="46" t="s">
        <v>33115</v>
      </c>
      <c r="K3051" s="56"/>
      <c r="L3051" s="56"/>
      <c r="M3051" s="56">
        <f t="shared" si="288"/>
        <v>1907</v>
      </c>
      <c r="N3051" s="56"/>
      <c r="O3051" s="56">
        <f t="shared" si="289"/>
        <v>11</v>
      </c>
      <c r="P3051" s="56">
        <f t="shared" si="290"/>
        <v>7</v>
      </c>
      <c r="Q3051" s="2" t="str">
        <f t="shared" si="287"/>
        <v>&lt;a href="set01\hope_pioneer_jan1907todec1908\misc\hope_electric_light_plant_in_progress_november_7_1907_p6_hp.pdf"&gt;In Progress&lt;/a&gt;</v>
      </c>
    </row>
    <row r="3052" spans="1:17" x14ac:dyDescent="0.25">
      <c r="A3052" s="2">
        <v>3532</v>
      </c>
      <c r="B3052" s="4" t="s">
        <v>1761</v>
      </c>
      <c r="C3052" s="4" t="s">
        <v>33032</v>
      </c>
      <c r="D3052" s="98">
        <v>2868</v>
      </c>
      <c r="E3052" s="5" t="s">
        <v>1756</v>
      </c>
      <c r="F3052" s="5">
        <v>6</v>
      </c>
      <c r="G3052" s="5">
        <v>28.1</v>
      </c>
      <c r="H3052" s="5"/>
      <c r="I3052" t="s">
        <v>32903</v>
      </c>
      <c r="J3052" s="46" t="s">
        <v>33116</v>
      </c>
      <c r="M3052" s="56">
        <f t="shared" si="288"/>
        <v>1907</v>
      </c>
      <c r="N3052" s="56"/>
      <c r="O3052" s="56">
        <f t="shared" si="289"/>
        <v>11</v>
      </c>
      <c r="P3052" s="56">
        <f t="shared" si="290"/>
        <v>7</v>
      </c>
      <c r="Q3052" s="2" t="str">
        <f t="shared" si="287"/>
        <v>&lt;a href="set01\hope_pioneer_jan1907todec1908\hsn\jefferson_ina_knocked_out_by_medicine_ball_november_7_1907_p6_hp.pdf"&gt;Ina Jefferson knocked out by medicine ball&lt;/a&gt;</v>
      </c>
    </row>
    <row r="3053" spans="1:17" x14ac:dyDescent="0.25">
      <c r="A3053" s="2">
        <v>3869</v>
      </c>
      <c r="B3053" s="4" t="s">
        <v>2995</v>
      </c>
      <c r="C3053" s="4" t="s">
        <v>2996</v>
      </c>
      <c r="D3053" s="43">
        <v>2868</v>
      </c>
      <c r="E3053" s="5" t="s">
        <v>1756</v>
      </c>
      <c r="F3053" s="5">
        <v>6</v>
      </c>
      <c r="G3053" s="5">
        <v>28</v>
      </c>
      <c r="H3053" s="5"/>
      <c r="I3053" t="s">
        <v>32903</v>
      </c>
      <c r="J3053" s="46" t="s">
        <v>33115</v>
      </c>
      <c r="K3053" s="56"/>
      <c r="L3053" s="56"/>
      <c r="M3053" s="56">
        <f t="shared" si="288"/>
        <v>1907</v>
      </c>
      <c r="N3053" s="56"/>
      <c r="O3053" s="56">
        <f t="shared" si="289"/>
        <v>11</v>
      </c>
      <c r="P3053" s="56">
        <f t="shared" si="290"/>
        <v>7</v>
      </c>
      <c r="Q3053" s="2" t="str">
        <f t="shared" si="287"/>
        <v>&lt;a href="set01\hope_pioneer_jan1907todec1908\misc\jefferson_ina_knocked_out_by_medicine_ball_november_7_1907_p6_hp.pdf"&gt;Knocked out by medicine ball&lt;/a&gt;</v>
      </c>
    </row>
    <row r="3054" spans="1:17" x14ac:dyDescent="0.25">
      <c r="A3054" s="2">
        <v>5087</v>
      </c>
      <c r="B3054" s="4" t="s">
        <v>2915</v>
      </c>
      <c r="C3054" s="4" t="s">
        <v>3007</v>
      </c>
      <c r="D3054" s="52">
        <v>2868</v>
      </c>
      <c r="E3054" s="5" t="s">
        <v>1756</v>
      </c>
      <c r="F3054" s="5">
        <v>5</v>
      </c>
      <c r="G3054" s="5">
        <v>28</v>
      </c>
      <c r="H3054" s="5">
        <v>6265</v>
      </c>
      <c r="I3054" t="s">
        <v>32904</v>
      </c>
      <c r="J3054" s="46" t="s">
        <v>33115</v>
      </c>
      <c r="K3054" s="56"/>
      <c r="L3054" s="56"/>
      <c r="M3054" s="56">
        <f t="shared" si="288"/>
        <v>1907</v>
      </c>
      <c r="N3054" s="56"/>
      <c r="O3054" s="56">
        <f t="shared" si="289"/>
        <v>11</v>
      </c>
      <c r="P3054" s="56">
        <f t="shared" si="290"/>
        <v>7</v>
      </c>
      <c r="Q3054" s="2" t="str">
        <f t="shared" si="287"/>
        <v>&lt;a href="set01\hope_pioneer_jan1907todec1908\misc\mcrae_cual_murder_case_-_shooter_gets_25_yrs._november_7_1907_p5_hp.pdf"&gt;Murder case - Shooter gets 25 yrs.&lt;/a&gt;</v>
      </c>
    </row>
    <row r="3055" spans="1:17" x14ac:dyDescent="0.25">
      <c r="A3055" s="2">
        <v>5297</v>
      </c>
      <c r="B3055" s="4" t="s">
        <v>8884</v>
      </c>
      <c r="C3055" s="4" t="s">
        <v>11630</v>
      </c>
      <c r="D3055" s="12">
        <v>2868</v>
      </c>
      <c r="E3055" s="5" t="s">
        <v>11770</v>
      </c>
      <c r="F3055" s="5">
        <v>9</v>
      </c>
      <c r="G3055" s="5">
        <v>8</v>
      </c>
      <c r="H3055" s="5">
        <v>921</v>
      </c>
      <c r="I3055" t="s">
        <v>24318</v>
      </c>
      <c r="J3055" s="46" t="s">
        <v>33090</v>
      </c>
      <c r="K3055" s="56"/>
      <c r="L3055" s="56"/>
      <c r="M3055" s="56">
        <f t="shared" si="288"/>
        <v>1907</v>
      </c>
      <c r="N3055" s="56"/>
      <c r="O3055" s="56">
        <f t="shared" si="289"/>
        <v>11</v>
      </c>
      <c r="P3055" s="56">
        <f t="shared" si="290"/>
        <v>7</v>
      </c>
      <c r="Q3055" s="2" t="str">
        <f t="shared" si="287"/>
        <v>&lt;a href="set03\cg\cg_january_5,_1906_-_december_26,_1907\miscellaneous\murphy,_h_j_moves_to_edmonton,_ab_november_7,_1907_p9_cg.pdf"&gt;Moves to Edmonton, AB&lt;/a&gt;</v>
      </c>
    </row>
    <row r="3056" spans="1:17" x14ac:dyDescent="0.25">
      <c r="A3056" s="2">
        <v>8327</v>
      </c>
      <c r="B3056" s="4" t="s">
        <v>186</v>
      </c>
      <c r="C3056" s="4" t="s">
        <v>3458</v>
      </c>
      <c r="D3056" s="12">
        <v>2868</v>
      </c>
      <c r="E3056" s="5" t="s">
        <v>11770</v>
      </c>
      <c r="F3056" s="5">
        <v>10</v>
      </c>
      <c r="G3056" s="5">
        <v>8</v>
      </c>
      <c r="H3056" s="5">
        <v>1042</v>
      </c>
      <c r="I3056" t="s">
        <v>24488</v>
      </c>
      <c r="J3056" s="46" t="s">
        <v>33090</v>
      </c>
      <c r="K3056" s="56"/>
      <c r="L3056" s="56"/>
      <c r="M3056" s="56">
        <f t="shared" si="288"/>
        <v>1907</v>
      </c>
      <c r="N3056" s="56"/>
      <c r="O3056" s="56">
        <f t="shared" si="289"/>
        <v>11</v>
      </c>
      <c r="P3056" s="56">
        <f t="shared" si="290"/>
        <v>7</v>
      </c>
      <c r="Q3056" s="2" t="str">
        <f t="shared" si="287"/>
        <v>&lt;a href="set03\cg\cg_january_5,_1906_-_december_26,_1907\miscellaneous\wimbledon_items_november_7,_1907_p10_cg.pdf"&gt;Items&lt;/a&gt;</v>
      </c>
    </row>
    <row r="3057" spans="1:17" x14ac:dyDescent="0.25">
      <c r="A3057" s="2">
        <v>3567</v>
      </c>
      <c r="B3057" s="4" t="s">
        <v>1761</v>
      </c>
      <c r="C3057" s="4" t="s">
        <v>1607</v>
      </c>
      <c r="D3057" s="98">
        <v>2875</v>
      </c>
      <c r="E3057" s="5" t="s">
        <v>1756</v>
      </c>
      <c r="F3057" s="5">
        <v>6</v>
      </c>
      <c r="G3057" s="5">
        <v>28.1</v>
      </c>
      <c r="H3057" s="5"/>
      <c r="I3057" t="s">
        <v>32997</v>
      </c>
      <c r="J3057" s="46" t="s">
        <v>33116</v>
      </c>
      <c r="M3057" s="56">
        <f t="shared" si="288"/>
        <v>1907</v>
      </c>
      <c r="N3057" s="56"/>
      <c r="O3057" s="56">
        <f t="shared" si="289"/>
        <v>11</v>
      </c>
      <c r="P3057" s="56">
        <f t="shared" si="290"/>
        <v>14</v>
      </c>
      <c r="Q3057" s="2" t="str">
        <f t="shared" si="287"/>
        <v>&lt;a href="set01\hope_pioneer_jan1907todec1908\hsn\hope_school_notes_november_14_1907_p6_hp.pdf"&gt;Notes&lt;/a&gt;</v>
      </c>
    </row>
    <row r="3058" spans="1:17" x14ac:dyDescent="0.25">
      <c r="A3058" s="2">
        <v>5339</v>
      </c>
      <c r="B3058" s="4" t="s">
        <v>1511</v>
      </c>
      <c r="C3058" s="4" t="s">
        <v>11635</v>
      </c>
      <c r="D3058" s="12">
        <v>2875</v>
      </c>
      <c r="E3058" s="5" t="s">
        <v>11770</v>
      </c>
      <c r="F3058" s="5">
        <v>7</v>
      </c>
      <c r="G3058" s="5">
        <v>8</v>
      </c>
      <c r="H3058" s="5">
        <v>925</v>
      </c>
      <c r="I3058" t="s">
        <v>24322</v>
      </c>
      <c r="J3058" s="46" t="s">
        <v>33090</v>
      </c>
      <c r="K3058" s="56"/>
      <c r="L3058" s="56"/>
      <c r="M3058" s="56">
        <f t="shared" si="288"/>
        <v>1907</v>
      </c>
      <c r="N3058" s="56"/>
      <c r="O3058" s="56">
        <f t="shared" si="289"/>
        <v>11</v>
      </c>
      <c r="P3058" s="56">
        <f t="shared" si="290"/>
        <v>14</v>
      </c>
      <c r="Q3058" s="2" t="str">
        <f t="shared" si="287"/>
        <v>&lt;a href="set03\cg\cg_january_5,_1906_-_december_26,_1907\miscellaneous\nelson,_carl_poor_success_at_hunting_november_14,_1907_p7_cg.pdf"&gt;Poor success at hunting&lt;/a&gt;</v>
      </c>
    </row>
    <row r="3059" spans="1:17" x14ac:dyDescent="0.25">
      <c r="A3059" s="2">
        <v>7294</v>
      </c>
      <c r="B3059" s="4" t="s">
        <v>11719</v>
      </c>
      <c r="C3059" s="4" t="s">
        <v>11721</v>
      </c>
      <c r="D3059" s="12">
        <v>2875</v>
      </c>
      <c r="E3059" s="5" t="s">
        <v>11770</v>
      </c>
      <c r="F3059" s="5">
        <v>7</v>
      </c>
      <c r="G3059" s="5">
        <v>8</v>
      </c>
      <c r="H3059" s="5">
        <v>985</v>
      </c>
      <c r="I3059" t="s">
        <v>24383</v>
      </c>
      <c r="J3059" s="46" t="s">
        <v>33090</v>
      </c>
      <c r="K3059" s="56"/>
      <c r="L3059" s="56"/>
      <c r="M3059" s="56">
        <f t="shared" si="288"/>
        <v>1907</v>
      </c>
      <c r="N3059" s="56"/>
      <c r="O3059" s="56">
        <f t="shared" si="289"/>
        <v>11</v>
      </c>
      <c r="P3059" s="56">
        <f t="shared" si="290"/>
        <v>14</v>
      </c>
      <c r="Q3059" s="2" t="str">
        <f t="shared" si="287"/>
        <v>&lt;a href="set03\cg\cg_january_5,_1906_-_december_26,_1907\miscellaneous\syvertson,_andrew_relocated_to_twin_falls,_id_november_14,_1907_p7_cg.pdf"&gt;Relocated to Twin Falls, ID&lt;/a&gt;</v>
      </c>
    </row>
    <row r="3060" spans="1:17" x14ac:dyDescent="0.25">
      <c r="A3060" s="2">
        <v>7296</v>
      </c>
      <c r="B3060" s="4" t="s">
        <v>11725</v>
      </c>
      <c r="C3060" s="4" t="s">
        <v>11727</v>
      </c>
      <c r="D3060" s="12">
        <v>2875</v>
      </c>
      <c r="E3060" s="5" t="s">
        <v>11770</v>
      </c>
      <c r="F3060" s="5">
        <v>7</v>
      </c>
      <c r="G3060" s="5">
        <v>8</v>
      </c>
      <c r="H3060" s="5">
        <v>987</v>
      </c>
      <c r="I3060" t="s">
        <v>24387</v>
      </c>
      <c r="J3060" s="46" t="s">
        <v>33090</v>
      </c>
      <c r="K3060" s="56"/>
      <c r="L3060" s="56"/>
      <c r="M3060" s="56">
        <f t="shared" si="288"/>
        <v>1907</v>
      </c>
      <c r="N3060" s="56"/>
      <c r="O3060" s="56">
        <f t="shared" si="289"/>
        <v>11</v>
      </c>
      <c r="P3060" s="56">
        <f t="shared" si="290"/>
        <v>14</v>
      </c>
      <c r="Q3060" s="2" t="str">
        <f t="shared" si="287"/>
        <v>&lt;a href="set03\cg\cg_january_5,_1906_-_december_26,_1907\miscellaneous\syvertson,_c_j_visits;_has_relocated_to_twin_falls_id_november_14,_1907_p7_cg.pdf"&gt;Visits has relocated to Twin Falls, ID&lt;/a&gt;</v>
      </c>
    </row>
    <row r="3061" spans="1:17" x14ac:dyDescent="0.25">
      <c r="A3061" s="2">
        <v>4254</v>
      </c>
      <c r="B3061" s="4" t="s">
        <v>11581</v>
      </c>
      <c r="C3061" s="4" t="s">
        <v>3458</v>
      </c>
      <c r="D3061" s="12">
        <v>2882</v>
      </c>
      <c r="E3061" s="5" t="s">
        <v>11770</v>
      </c>
      <c r="F3061" s="5">
        <v>8</v>
      </c>
      <c r="G3061" s="5">
        <v>8</v>
      </c>
      <c r="H3061" s="5">
        <v>870</v>
      </c>
      <c r="I3061" t="s">
        <v>24442</v>
      </c>
      <c r="J3061" s="46" t="s">
        <v>33090</v>
      </c>
      <c r="K3061" s="56"/>
      <c r="L3061" s="56"/>
      <c r="M3061" s="56">
        <f t="shared" si="288"/>
        <v>1907</v>
      </c>
      <c r="N3061" s="56"/>
      <c r="O3061" s="56">
        <f t="shared" si="289"/>
        <v>11</v>
      </c>
      <c r="P3061" s="56">
        <f t="shared" si="290"/>
        <v>21</v>
      </c>
      <c r="Q3061" s="2" t="str">
        <f t="shared" si="287"/>
        <v>&lt;a href="set03\cg\cg_january_5,_1906_-_december_26,_1907\miscellaneous\kensal_items_november_21,_1907_p8_cg.pdf"&gt;Items&lt;/a&gt;</v>
      </c>
    </row>
    <row r="3062" spans="1:17" x14ac:dyDescent="0.25">
      <c r="A3062" s="2">
        <v>5963</v>
      </c>
      <c r="B3062" s="4" t="s">
        <v>12639</v>
      </c>
      <c r="C3062" s="4" t="s">
        <v>1607</v>
      </c>
      <c r="D3062" s="12">
        <v>2882</v>
      </c>
      <c r="E3062" s="5" t="s">
        <v>11770</v>
      </c>
      <c r="F3062" s="5">
        <v>2</v>
      </c>
      <c r="G3062" s="5">
        <v>8</v>
      </c>
      <c r="H3062" s="5">
        <v>949</v>
      </c>
      <c r="I3062" t="s">
        <v>24460</v>
      </c>
      <c r="J3062" s="46" t="s">
        <v>33090</v>
      </c>
      <c r="K3062" s="56"/>
      <c r="L3062" s="56"/>
      <c r="M3062" s="56">
        <f t="shared" si="288"/>
        <v>1907</v>
      </c>
      <c r="N3062" s="56"/>
      <c r="O3062" s="56">
        <f t="shared" si="289"/>
        <v>11</v>
      </c>
      <c r="P3062" s="56">
        <f t="shared" si="290"/>
        <v>21</v>
      </c>
      <c r="Q3062" s="2" t="str">
        <f t="shared" si="287"/>
        <v>&lt;a href="set03\cg\cg_january_5,_1906_-_december_26,_1907\miscellaneous\pleasant_view_notes_november_21,_1907_p2_cg.pdf"&gt;Notes&lt;/a&gt;</v>
      </c>
    </row>
    <row r="3063" spans="1:17" x14ac:dyDescent="0.25">
      <c r="A3063" s="2">
        <v>6175</v>
      </c>
      <c r="B3063" s="4" t="s">
        <v>11682</v>
      </c>
      <c r="C3063" s="4" t="s">
        <v>11683</v>
      </c>
      <c r="D3063" s="12">
        <v>2882</v>
      </c>
      <c r="E3063" s="5" t="s">
        <v>11770</v>
      </c>
      <c r="F3063" s="5">
        <v>1</v>
      </c>
      <c r="G3063" s="5">
        <v>8</v>
      </c>
      <c r="H3063" s="5">
        <v>962</v>
      </c>
      <c r="I3063" t="s">
        <v>24358</v>
      </c>
      <c r="J3063" s="46" t="s">
        <v>33090</v>
      </c>
      <c r="K3063" s="56"/>
      <c r="L3063" s="56"/>
      <c r="M3063" s="56">
        <f t="shared" si="288"/>
        <v>1907</v>
      </c>
      <c r="N3063" s="56"/>
      <c r="O3063" s="56">
        <f t="shared" si="289"/>
        <v>11</v>
      </c>
      <c r="P3063" s="56">
        <f t="shared" si="290"/>
        <v>21</v>
      </c>
      <c r="Q3063" s="2" t="str">
        <f t="shared" si="287"/>
        <v>&lt;a href="set03\cg\cg_january_5,_1906_-_december_26,_1907\miscellaneous\rhoades,_charles_raised_check_from_$5_to_$50_november_21,_1907_p1_cg.pdf"&gt;Raised check from $5 to $50&lt;/a&gt;</v>
      </c>
    </row>
    <row r="3064" spans="1:17" x14ac:dyDescent="0.25">
      <c r="A3064" s="2">
        <v>6403</v>
      </c>
      <c r="B3064" s="4" t="s">
        <v>3028</v>
      </c>
      <c r="C3064" s="4" t="s">
        <v>3029</v>
      </c>
      <c r="D3064" s="52">
        <v>2882</v>
      </c>
      <c r="E3064" s="5" t="s">
        <v>1756</v>
      </c>
      <c r="F3064" s="5">
        <v>5</v>
      </c>
      <c r="G3064" s="5">
        <v>28</v>
      </c>
      <c r="H3064" s="5">
        <v>6278</v>
      </c>
      <c r="I3064" t="s">
        <v>32905</v>
      </c>
      <c r="J3064" s="46" t="s">
        <v>33115</v>
      </c>
      <c r="K3064" s="56"/>
      <c r="L3064" s="56"/>
      <c r="M3064" s="56">
        <f t="shared" si="288"/>
        <v>1907</v>
      </c>
      <c r="N3064" s="56"/>
      <c r="O3064" s="56">
        <f t="shared" si="289"/>
        <v>11</v>
      </c>
      <c r="P3064" s="56">
        <f t="shared" si="290"/>
        <v>21</v>
      </c>
      <c r="Q3064" s="2" t="str">
        <f t="shared" si="287"/>
        <v>&lt;a href="set01\hope_pioneer_jan1907todec1908\misc\saunders_will_falls_25_ft_in_grain_bin_november_21_1907_p5_hp.pdf"&gt;Falls 25 ft in grain bin&lt;/a&gt;</v>
      </c>
    </row>
    <row r="3065" spans="1:17" x14ac:dyDescent="0.25">
      <c r="A3065" s="2">
        <v>7052</v>
      </c>
      <c r="B3065" s="4" t="s">
        <v>33140</v>
      </c>
      <c r="C3065" s="4" t="s">
        <v>33139</v>
      </c>
      <c r="D3065" s="98">
        <v>2882</v>
      </c>
      <c r="E3065" s="5" t="s">
        <v>1756</v>
      </c>
      <c r="F3065" s="5">
        <v>2</v>
      </c>
      <c r="G3065" s="5">
        <v>28.2</v>
      </c>
      <c r="H3065" s="5"/>
      <c r="I3065" t="s">
        <v>33072</v>
      </c>
      <c r="J3065" s="46" t="s">
        <v>33117</v>
      </c>
      <c r="M3065" s="56">
        <f t="shared" si="288"/>
        <v>1907</v>
      </c>
      <c r="N3065" s="56"/>
      <c r="O3065" s="56">
        <f t="shared" si="289"/>
        <v>11</v>
      </c>
      <c r="P3065" s="56">
        <f t="shared" si="290"/>
        <v>21</v>
      </c>
      <c r="Q3065" s="2" t="str">
        <f t="shared" si="287"/>
        <v>&lt;a href="set01\hope_pioneer_jan1907todec1908\sccm\sccm_november_21_1907_p2_hp.pdf"&gt;Meeting Minutes&lt;/a&gt;</v>
      </c>
    </row>
    <row r="3066" spans="1:17" x14ac:dyDescent="0.25">
      <c r="A3066" s="2">
        <v>7053</v>
      </c>
      <c r="B3066" s="4" t="s">
        <v>33140</v>
      </c>
      <c r="C3066" s="4" t="s">
        <v>33139</v>
      </c>
      <c r="D3066" s="98">
        <v>2882</v>
      </c>
      <c r="E3066" s="5" t="s">
        <v>1756</v>
      </c>
      <c r="F3066" s="5">
        <v>6</v>
      </c>
      <c r="G3066" s="5">
        <v>28.2</v>
      </c>
      <c r="H3066" s="5"/>
      <c r="I3066" t="s">
        <v>33073</v>
      </c>
      <c r="J3066" s="46" t="s">
        <v>33117</v>
      </c>
      <c r="M3066" s="56">
        <f t="shared" si="288"/>
        <v>1907</v>
      </c>
      <c r="N3066" s="56"/>
      <c r="O3066" s="56">
        <f t="shared" si="289"/>
        <v>11</v>
      </c>
      <c r="P3066" s="56">
        <f t="shared" si="290"/>
        <v>21</v>
      </c>
      <c r="Q3066" s="2" t="str">
        <f t="shared" si="287"/>
        <v>&lt;a href="set01\hope_pioneer_jan1907todec1908\sccm\sccm_november_21_1907_p6_hp.pdf"&gt;Meeting Minutes&lt;/a&gt;</v>
      </c>
    </row>
    <row r="3067" spans="1:17" x14ac:dyDescent="0.25">
      <c r="A3067" s="2">
        <v>8129</v>
      </c>
      <c r="B3067" s="4" t="s">
        <v>11758</v>
      </c>
      <c r="C3067" s="4" t="s">
        <v>11761</v>
      </c>
      <c r="D3067" s="12">
        <v>2882</v>
      </c>
      <c r="E3067" s="5" t="s">
        <v>11770</v>
      </c>
      <c r="F3067" s="5">
        <v>7</v>
      </c>
      <c r="G3067" s="5">
        <v>8</v>
      </c>
      <c r="H3067" s="5">
        <v>1014</v>
      </c>
      <c r="I3067" t="s">
        <v>24413</v>
      </c>
      <c r="J3067" s="46" t="s">
        <v>33090</v>
      </c>
      <c r="K3067" s="56"/>
      <c r="L3067" s="56"/>
      <c r="M3067" s="56">
        <f t="shared" si="288"/>
        <v>1907</v>
      </c>
      <c r="N3067" s="56"/>
      <c r="O3067" s="56">
        <f t="shared" si="289"/>
        <v>11</v>
      </c>
      <c r="P3067" s="56">
        <f t="shared" si="290"/>
        <v>21</v>
      </c>
      <c r="Q3067" s="2" t="str">
        <f t="shared" si="287"/>
        <v>&lt;a href="set03\cg\cg_january_5,_1906_-_december_26,_1907\miscellaneous\wells,_gaylord_returns_from_pa_and_mi_likes_nd_best_november_21,_1907_p7_cg.pdf"&gt;Returns from PA and MI like ND best&lt;/a&gt;</v>
      </c>
    </row>
    <row r="3068" spans="1:17" x14ac:dyDescent="0.25">
      <c r="A3068" s="2">
        <v>8328</v>
      </c>
      <c r="B3068" s="4" t="s">
        <v>186</v>
      </c>
      <c r="C3068" s="4" t="s">
        <v>3458</v>
      </c>
      <c r="D3068" s="12">
        <v>2882</v>
      </c>
      <c r="E3068" s="5" t="s">
        <v>11770</v>
      </c>
      <c r="F3068" s="5">
        <v>2</v>
      </c>
      <c r="G3068" s="5">
        <v>8</v>
      </c>
      <c r="H3068" s="5">
        <v>1043</v>
      </c>
      <c r="I3068" t="s">
        <v>24485</v>
      </c>
      <c r="J3068" s="46" t="s">
        <v>33090</v>
      </c>
      <c r="K3068" s="56"/>
      <c r="L3068" s="56"/>
      <c r="M3068" s="56">
        <f t="shared" si="288"/>
        <v>1907</v>
      </c>
      <c r="N3068" s="56"/>
      <c r="O3068" s="56">
        <f t="shared" si="289"/>
        <v>11</v>
      </c>
      <c r="P3068" s="56">
        <f t="shared" si="290"/>
        <v>21</v>
      </c>
      <c r="Q3068" s="2" t="str">
        <f t="shared" si="287"/>
        <v>&lt;a href="set03\cg\cg_january_5,_1906_-_december_26,_1907\miscellaneous\wimbledon_items_november_21,_1907_p2_cg.pdf"&gt;Items&lt;/a&gt;</v>
      </c>
    </row>
    <row r="3069" spans="1:17" x14ac:dyDescent="0.25">
      <c r="A3069" s="2">
        <v>1092</v>
      </c>
      <c r="B3069" s="4" t="s">
        <v>6585</v>
      </c>
      <c r="C3069" s="4" t="s">
        <v>6875</v>
      </c>
      <c r="D3069" s="12">
        <v>2889</v>
      </c>
      <c r="E3069" s="5" t="s">
        <v>13631</v>
      </c>
      <c r="F3069" s="5">
        <v>5</v>
      </c>
      <c r="G3069" s="5">
        <v>4</v>
      </c>
      <c r="H3069" s="5">
        <v>99</v>
      </c>
      <c r="I3069" s="47" t="s">
        <v>23477</v>
      </c>
      <c r="J3069" s="46" t="s">
        <v>33086</v>
      </c>
      <c r="K3069" s="56"/>
      <c r="L3069" s="56"/>
      <c r="M3069" s="56">
        <f t="shared" si="288"/>
        <v>1907</v>
      </c>
      <c r="N3069" s="56"/>
      <c r="O3069" s="56">
        <f t="shared" si="289"/>
        <v>11</v>
      </c>
      <c r="P3069" s="56">
        <f t="shared" si="290"/>
        <v>28</v>
      </c>
      <c r="Q3069" s="2" t="str">
        <f t="shared" si="287"/>
        <v>&lt;a href="set01\miscellaneous_articles\cooperstown_courier\1906-1907\flax_mill_report_november_28,_1907_p5_cc.pdf"&gt;Flax Mill Report&lt;/a&gt;</v>
      </c>
    </row>
    <row r="3070" spans="1:17" x14ac:dyDescent="0.25">
      <c r="A3070" s="2">
        <v>3775</v>
      </c>
      <c r="B3070" s="4" t="s">
        <v>11569</v>
      </c>
      <c r="C3070" s="4" t="s">
        <v>11570</v>
      </c>
      <c r="D3070" s="12">
        <v>2889</v>
      </c>
      <c r="E3070" s="5" t="s">
        <v>11770</v>
      </c>
      <c r="F3070" s="5">
        <v>7</v>
      </c>
      <c r="G3070" s="5">
        <v>8</v>
      </c>
      <c r="H3070" s="5">
        <v>844</v>
      </c>
      <c r="I3070" t="s">
        <v>24275</v>
      </c>
      <c r="J3070" s="46" t="s">
        <v>33090</v>
      </c>
      <c r="K3070" s="56"/>
      <c r="L3070" s="56"/>
      <c r="M3070" s="56">
        <f t="shared" si="288"/>
        <v>1907</v>
      </c>
      <c r="N3070" s="56"/>
      <c r="O3070" s="56">
        <f t="shared" si="289"/>
        <v>11</v>
      </c>
      <c r="P3070" s="56">
        <f t="shared" si="290"/>
        <v>28</v>
      </c>
      <c r="Q3070" s="2" t="str">
        <f t="shared" si="287"/>
        <v>&lt;a href="set03\cg\cg_january_5,_1906_-_december_26,_1907\miscellaneous\hughes,_earl_now_able_to_be_around_november_28,_1907_p7_cg.pdf"&gt;Now Able to be around&lt;/a&gt;</v>
      </c>
    </row>
    <row r="3071" spans="1:17" x14ac:dyDescent="0.25">
      <c r="A3071" s="2">
        <v>4713</v>
      </c>
      <c r="B3071" s="4" t="s">
        <v>11604</v>
      </c>
      <c r="C3071" s="4" t="s">
        <v>11605</v>
      </c>
      <c r="D3071" s="12">
        <v>2889</v>
      </c>
      <c r="E3071" s="5" t="s">
        <v>11770</v>
      </c>
      <c r="F3071" s="5">
        <v>7</v>
      </c>
      <c r="G3071" s="5">
        <v>8</v>
      </c>
      <c r="H3071" s="5">
        <v>902</v>
      </c>
      <c r="I3071" t="s">
        <v>24299</v>
      </c>
      <c r="J3071" s="46" t="s">
        <v>33090</v>
      </c>
      <c r="K3071" s="56"/>
      <c r="L3071" s="56"/>
      <c r="M3071" s="56">
        <f t="shared" si="288"/>
        <v>1907</v>
      </c>
      <c r="N3071" s="56"/>
      <c r="O3071" s="56">
        <f t="shared" si="289"/>
        <v>11</v>
      </c>
      <c r="P3071" s="56">
        <f t="shared" si="290"/>
        <v>28</v>
      </c>
      <c r="Q3071" s="2" t="str">
        <f t="shared" si="287"/>
        <v>&lt;a href="set03\cg\cg_january_5,_1906_-_december_26,_1907\miscellaneous\layne,_frank_buys_confectionary_in_wimbledon_november_28,_1907_p7_cg.pdf"&gt;Buys confectionary in Wimbledon&lt;/a&gt;</v>
      </c>
    </row>
    <row r="3072" spans="1:17" x14ac:dyDescent="0.25">
      <c r="A3072" s="2">
        <v>5326</v>
      </c>
      <c r="B3072" s="4" t="s">
        <v>3856</v>
      </c>
      <c r="C3072" s="4" t="s">
        <v>11634</v>
      </c>
      <c r="D3072" s="12">
        <v>2889</v>
      </c>
      <c r="E3072" s="5" t="s">
        <v>11770</v>
      </c>
      <c r="F3072" s="5">
        <v>7</v>
      </c>
      <c r="G3072" s="5">
        <v>8</v>
      </c>
      <c r="H3072" s="5">
        <v>924</v>
      </c>
      <c r="I3072" t="s">
        <v>24321</v>
      </c>
      <c r="J3072" s="46" t="s">
        <v>33090</v>
      </c>
      <c r="K3072" s="56"/>
      <c r="L3072" s="56"/>
      <c r="M3072" s="56">
        <f t="shared" si="288"/>
        <v>1907</v>
      </c>
      <c r="N3072" s="56"/>
      <c r="O3072" s="56">
        <f t="shared" si="289"/>
        <v>11</v>
      </c>
      <c r="P3072" s="56">
        <f t="shared" si="290"/>
        <v>28</v>
      </c>
      <c r="Q3072" s="2" t="str">
        <f t="shared" si="287"/>
        <v>&lt;a href="set03\cg\cg_january_5,_1906_-_december_26,_1907\miscellaneous\nelson,_andrew_injured_when_hay_rack_tips_over_november_28,_1907_p7_cg.pdf"&gt;Injured when hay rack tips over&lt;/a&gt;</v>
      </c>
    </row>
    <row r="3073" spans="1:17" x14ac:dyDescent="0.25">
      <c r="A3073" s="2">
        <v>5391</v>
      </c>
      <c r="B3073" s="4" t="s">
        <v>11639</v>
      </c>
      <c r="C3073" s="4" t="s">
        <v>11640</v>
      </c>
      <c r="D3073" s="12">
        <v>2889</v>
      </c>
      <c r="E3073" s="5" t="s">
        <v>11770</v>
      </c>
      <c r="F3073" s="5">
        <v>7</v>
      </c>
      <c r="G3073" s="5">
        <v>8</v>
      </c>
      <c r="H3073" s="5">
        <v>930</v>
      </c>
      <c r="I3073" t="s">
        <v>24327</v>
      </c>
      <c r="J3073" s="46" t="s">
        <v>33090</v>
      </c>
      <c r="K3073" s="56"/>
      <c r="L3073" s="56"/>
      <c r="M3073" s="56">
        <f t="shared" si="288"/>
        <v>1907</v>
      </c>
      <c r="N3073" s="56"/>
      <c r="O3073" s="56">
        <f t="shared" si="289"/>
        <v>11</v>
      </c>
      <c r="P3073" s="56">
        <f t="shared" si="290"/>
        <v>28</v>
      </c>
      <c r="Q3073" s="2" t="str">
        <f t="shared" si="287"/>
        <v>&lt;a href="set03\cg\cg_january_5,_1906_-_december_26,_1907\miscellaneous\nelson,_theo_arrives_in_tx_due_to_ill_health_november_28,_1907_p7_cg.pdf"&gt;Arrives in TX due to ill health&lt;/a&gt;</v>
      </c>
    </row>
    <row r="3074" spans="1:17" x14ac:dyDescent="0.25">
      <c r="A3074" s="2">
        <v>5631</v>
      </c>
      <c r="B3074" s="4" t="s">
        <v>5780</v>
      </c>
      <c r="C3074" s="4" t="s">
        <v>11659</v>
      </c>
      <c r="D3074" s="12">
        <v>2889</v>
      </c>
      <c r="E3074" s="5" t="s">
        <v>11770</v>
      </c>
      <c r="F3074" s="5">
        <v>8</v>
      </c>
      <c r="G3074" s="5">
        <v>8</v>
      </c>
      <c r="H3074" s="5">
        <v>942</v>
      </c>
      <c r="I3074" t="s">
        <v>24341</v>
      </c>
      <c r="J3074" s="46" t="s">
        <v>33090</v>
      </c>
      <c r="K3074" s="56"/>
      <c r="L3074" s="56"/>
      <c r="M3074" s="56">
        <f t="shared" si="288"/>
        <v>1907</v>
      </c>
      <c r="N3074" s="56"/>
      <c r="O3074" s="56">
        <f t="shared" si="289"/>
        <v>11</v>
      </c>
      <c r="P3074" s="56">
        <f t="shared" si="290"/>
        <v>28</v>
      </c>
      <c r="Q3074" s="2" t="str">
        <f t="shared" ref="Q3074:Q3137" si="291">"&lt;a href="&amp;""""&amp;J3074&amp;"\"&amp;I3074&amp;"""&gt;"&amp;C3074&amp;"&lt;/a&gt;"</f>
        <v>&lt;a href="set03\cg\cg_january_5,_1906_-_december_26,_1907\miscellaneous\olson,_alfred_to_wi_for_university_november_28,_1907_p8_cg.pdf"&gt;To WI for university&lt;/a&gt;</v>
      </c>
    </row>
    <row r="3075" spans="1:17" x14ac:dyDescent="0.25">
      <c r="A3075" s="2">
        <v>5984</v>
      </c>
      <c r="B3075" s="4" t="s">
        <v>12639</v>
      </c>
      <c r="C3075" s="4" t="s">
        <v>13139</v>
      </c>
      <c r="D3075" s="12">
        <v>2889</v>
      </c>
      <c r="E3075" s="5" t="s">
        <v>11770</v>
      </c>
      <c r="F3075" s="5">
        <v>8</v>
      </c>
      <c r="G3075" s="5">
        <v>8</v>
      </c>
      <c r="H3075" s="5">
        <v>950</v>
      </c>
      <c r="I3075" t="s">
        <v>24461</v>
      </c>
      <c r="J3075" s="46" t="s">
        <v>33090</v>
      </c>
      <c r="K3075" s="56"/>
      <c r="L3075" s="56"/>
      <c r="M3075" s="56">
        <f t="shared" si="288"/>
        <v>1907</v>
      </c>
      <c r="N3075" s="56"/>
      <c r="O3075" s="56">
        <f t="shared" si="289"/>
        <v>11</v>
      </c>
      <c r="P3075" s="56">
        <f t="shared" si="290"/>
        <v>28</v>
      </c>
      <c r="Q3075" s="2" t="str">
        <f t="shared" si="291"/>
        <v>&lt;a href="set03\cg\cg_january_5,_1906_-_december_26,_1907\miscellaneous\pleasant_view_notes_november_28,_1907_p8_cg.pdf"&gt;Notes Part 1&lt;/a&gt;</v>
      </c>
    </row>
    <row r="3076" spans="1:17" x14ac:dyDescent="0.25">
      <c r="A3076" s="2">
        <v>5986</v>
      </c>
      <c r="B3076" s="4" t="s">
        <v>12639</v>
      </c>
      <c r="C3076" s="4" t="s">
        <v>13140</v>
      </c>
      <c r="D3076" s="12">
        <v>2889</v>
      </c>
      <c r="E3076" s="5" t="s">
        <v>11770</v>
      </c>
      <c r="F3076" s="5">
        <v>8</v>
      </c>
      <c r="G3076" s="5">
        <v>8</v>
      </c>
      <c r="H3076" s="5">
        <v>951</v>
      </c>
      <c r="I3076" t="s">
        <v>24462</v>
      </c>
      <c r="J3076" s="46" t="s">
        <v>33090</v>
      </c>
      <c r="K3076" s="56"/>
      <c r="L3076" s="56"/>
      <c r="M3076" s="56">
        <f t="shared" si="288"/>
        <v>1907</v>
      </c>
      <c r="N3076" s="56"/>
      <c r="O3076" s="56">
        <f t="shared" si="289"/>
        <v>11</v>
      </c>
      <c r="P3076" s="56">
        <f t="shared" si="290"/>
        <v>28</v>
      </c>
      <c r="Q3076" s="2" t="str">
        <f t="shared" si="291"/>
        <v>&lt;a href="set03\cg\cg_january_5,_1906_-_december_26,_1907\miscellaneous\pleasant_view_notes_pt_2_november_28,_1907_p8_cg.pdf"&gt;Notes Part 2&lt;/a&gt;</v>
      </c>
    </row>
    <row r="3077" spans="1:17" x14ac:dyDescent="0.25">
      <c r="A3077" s="2">
        <v>8329</v>
      </c>
      <c r="B3077" s="4" t="s">
        <v>186</v>
      </c>
      <c r="C3077" s="4" t="s">
        <v>3458</v>
      </c>
      <c r="D3077" s="12">
        <v>2889</v>
      </c>
      <c r="E3077" s="5" t="s">
        <v>11770</v>
      </c>
      <c r="F3077" s="5">
        <v>8</v>
      </c>
      <c r="G3077" s="5">
        <v>8</v>
      </c>
      <c r="H3077" s="5">
        <v>1045</v>
      </c>
      <c r="I3077" t="s">
        <v>24487</v>
      </c>
      <c r="J3077" s="46" t="s">
        <v>33090</v>
      </c>
      <c r="K3077" s="56"/>
      <c r="L3077" s="56"/>
      <c r="M3077" s="56">
        <f t="shared" si="288"/>
        <v>1907</v>
      </c>
      <c r="N3077" s="56"/>
      <c r="O3077" s="56">
        <f t="shared" si="289"/>
        <v>11</v>
      </c>
      <c r="P3077" s="56">
        <f t="shared" si="290"/>
        <v>28</v>
      </c>
      <c r="Q3077" s="2" t="str">
        <f t="shared" si="291"/>
        <v>&lt;a href="set03\cg\cg_january_5,_1906_-_december_26,_1907\miscellaneous\wimbledon_items_november_28,_1907_p8_cg.pdf"&gt;Items&lt;/a&gt;</v>
      </c>
    </row>
    <row r="3078" spans="1:17" x14ac:dyDescent="0.25">
      <c r="A3078" s="2">
        <v>1277</v>
      </c>
      <c r="B3078" s="4" t="s">
        <v>11494</v>
      </c>
      <c r="C3078" s="4" t="s">
        <v>11498</v>
      </c>
      <c r="D3078" s="12">
        <v>2896</v>
      </c>
      <c r="E3078" s="5" t="s">
        <v>11770</v>
      </c>
      <c r="F3078" s="5">
        <v>4</v>
      </c>
      <c r="G3078" s="5">
        <v>8</v>
      </c>
      <c r="H3078" s="5">
        <v>771</v>
      </c>
      <c r="I3078" t="s">
        <v>24228</v>
      </c>
      <c r="J3078" s="46" t="s">
        <v>33090</v>
      </c>
      <c r="K3078" s="56"/>
      <c r="L3078" s="56"/>
      <c r="M3078" s="56">
        <f t="shared" si="288"/>
        <v>1907</v>
      </c>
      <c r="N3078" s="56"/>
      <c r="O3078" s="56">
        <f t="shared" si="289"/>
        <v>12</v>
      </c>
      <c r="P3078" s="56">
        <f t="shared" si="290"/>
        <v>5</v>
      </c>
      <c r="Q3078" s="2" t="str">
        <f t="shared" si="291"/>
        <v>&lt;a href="set03\cg\cg_january_5,_1906_-_december_26,_1907\miscellaneous\courtenay_telephone_directory_december_5,_1907_p4_cg.pdf"&gt;Telephone Directory&lt;/a&gt;</v>
      </c>
    </row>
    <row r="3079" spans="1:17" x14ac:dyDescent="0.25">
      <c r="A3079" s="2">
        <v>3568</v>
      </c>
      <c r="B3079" s="4" t="s">
        <v>1761</v>
      </c>
      <c r="C3079" s="4" t="s">
        <v>1607</v>
      </c>
      <c r="D3079" s="98">
        <v>2896</v>
      </c>
      <c r="E3079" s="5" t="s">
        <v>1756</v>
      </c>
      <c r="F3079" s="5">
        <v>4</v>
      </c>
      <c r="G3079" s="5">
        <v>28.1</v>
      </c>
      <c r="H3079" s="5"/>
      <c r="I3079" t="s">
        <v>32998</v>
      </c>
      <c r="J3079" s="46" t="s">
        <v>33116</v>
      </c>
      <c r="M3079" s="56">
        <f t="shared" si="288"/>
        <v>1907</v>
      </c>
      <c r="N3079" s="56"/>
      <c r="O3079" s="56">
        <f t="shared" si="289"/>
        <v>12</v>
      </c>
      <c r="P3079" s="56">
        <f t="shared" si="290"/>
        <v>5</v>
      </c>
      <c r="Q3079" s="2" t="str">
        <f t="shared" si="291"/>
        <v>&lt;a href="set01\hope_pioneer_jan1907todec1908\hsn\hope_school_notes_december_5_1907_p4_hp.pdf"&gt;Notes&lt;/a&gt;</v>
      </c>
    </row>
    <row r="3080" spans="1:17" x14ac:dyDescent="0.25">
      <c r="A3080" s="2">
        <v>8330</v>
      </c>
      <c r="B3080" s="4" t="s">
        <v>186</v>
      </c>
      <c r="C3080" s="4" t="s">
        <v>3458</v>
      </c>
      <c r="D3080" s="12">
        <v>2896</v>
      </c>
      <c r="E3080" s="5" t="s">
        <v>11770</v>
      </c>
      <c r="F3080" s="5">
        <v>3</v>
      </c>
      <c r="G3080" s="5">
        <v>8</v>
      </c>
      <c r="H3080" s="5">
        <v>1029</v>
      </c>
      <c r="I3080" t="s">
        <v>24474</v>
      </c>
      <c r="J3080" s="46" t="s">
        <v>33090</v>
      </c>
      <c r="K3080" s="56"/>
      <c r="L3080" s="56"/>
      <c r="M3080" s="56">
        <f t="shared" si="288"/>
        <v>1907</v>
      </c>
      <c r="N3080" s="56"/>
      <c r="O3080" s="56">
        <f t="shared" si="289"/>
        <v>12</v>
      </c>
      <c r="P3080" s="56">
        <f t="shared" si="290"/>
        <v>5</v>
      </c>
      <c r="Q3080" s="2" t="str">
        <f t="shared" si="291"/>
        <v>&lt;a href="set03\cg\cg_january_5,_1906_-_december_26,_1907\miscellaneous\wimbledon_items_december_5,_1907_p3_cg.pdf"&gt;Items&lt;/a&gt;</v>
      </c>
    </row>
    <row r="3081" spans="1:17" x14ac:dyDescent="0.25">
      <c r="A3081" s="2">
        <v>1222</v>
      </c>
      <c r="B3081" s="4" t="s">
        <v>11487</v>
      </c>
      <c r="C3081" s="4" t="s">
        <v>11488</v>
      </c>
      <c r="D3081" s="12">
        <v>2903</v>
      </c>
      <c r="E3081" s="5" t="s">
        <v>11770</v>
      </c>
      <c r="F3081" s="5">
        <v>7</v>
      </c>
      <c r="G3081" s="5">
        <v>8</v>
      </c>
      <c r="H3081" s="5">
        <v>764</v>
      </c>
      <c r="I3081" t="s">
        <v>24204</v>
      </c>
      <c r="J3081" s="46" t="s">
        <v>33090</v>
      </c>
      <c r="K3081" s="56"/>
      <c r="L3081" s="56"/>
      <c r="M3081" s="56">
        <f t="shared" si="288"/>
        <v>1907</v>
      </c>
      <c r="N3081" s="56"/>
      <c r="O3081" s="56">
        <f t="shared" si="289"/>
        <v>12</v>
      </c>
      <c r="P3081" s="56">
        <f t="shared" si="290"/>
        <v>12</v>
      </c>
      <c r="Q3081" s="2" t="str">
        <f t="shared" si="291"/>
        <v>&lt;a href="set03\cg\cg_january_5,_1906_-_december_26,_1907\miscellaneous\cosford,_dr_moves_to_rapid_city_sd_december_12,_1907_p7_cg.pdf"&gt;Moves to Rapid City, SD&lt;/a&gt;</v>
      </c>
    </row>
    <row r="3082" spans="1:17" x14ac:dyDescent="0.25">
      <c r="A3082" s="2">
        <v>1306</v>
      </c>
      <c r="B3082" s="4" t="s">
        <v>11495</v>
      </c>
      <c r="C3082" s="4" t="s">
        <v>1607</v>
      </c>
      <c r="D3082" s="12">
        <v>2903</v>
      </c>
      <c r="E3082" s="5" t="s">
        <v>11770</v>
      </c>
      <c r="F3082" s="5">
        <v>2</v>
      </c>
      <c r="G3082" s="5">
        <v>8</v>
      </c>
      <c r="H3082" s="5">
        <v>781</v>
      </c>
      <c r="I3082" t="s">
        <v>24218</v>
      </c>
      <c r="J3082" s="46" t="s">
        <v>33090</v>
      </c>
      <c r="K3082" s="56"/>
      <c r="L3082" s="56"/>
      <c r="M3082" s="56">
        <f t="shared" si="288"/>
        <v>1907</v>
      </c>
      <c r="N3082" s="56"/>
      <c r="O3082" s="56">
        <f t="shared" si="289"/>
        <v>12</v>
      </c>
      <c r="P3082" s="56">
        <f t="shared" si="290"/>
        <v>12</v>
      </c>
      <c r="Q3082" s="2" t="str">
        <f t="shared" si="291"/>
        <v>&lt;a href="set03\cg\cg_january_5,_1906_-_december_26,_1907\miscellaneous\courtenay_school_notes_december_12,_1907_p2_cg.pdf"&gt;Notes&lt;/a&gt;</v>
      </c>
    </row>
    <row r="3083" spans="1:17" x14ac:dyDescent="0.25">
      <c r="A3083" s="2">
        <v>3569</v>
      </c>
      <c r="B3083" s="4" t="s">
        <v>1761</v>
      </c>
      <c r="C3083" s="4" t="s">
        <v>1607</v>
      </c>
      <c r="D3083" s="98">
        <v>2903</v>
      </c>
      <c r="E3083" s="5" t="s">
        <v>1756</v>
      </c>
      <c r="F3083" s="5">
        <v>4</v>
      </c>
      <c r="G3083" s="5">
        <v>28.1</v>
      </c>
      <c r="H3083" s="5"/>
      <c r="I3083" t="s">
        <v>32999</v>
      </c>
      <c r="J3083" s="46" t="s">
        <v>33116</v>
      </c>
      <c r="M3083" s="56">
        <f t="shared" si="288"/>
        <v>1907</v>
      </c>
      <c r="N3083" s="56"/>
      <c r="O3083" s="56">
        <f t="shared" si="289"/>
        <v>12</v>
      </c>
      <c r="P3083" s="56">
        <f t="shared" si="290"/>
        <v>12</v>
      </c>
      <c r="Q3083" s="2" t="str">
        <f t="shared" si="291"/>
        <v>&lt;a href="set01\hope_pioneer_jan1907todec1908\hsn\hope_school_notes_december_12_1907_p4_hp.pdf"&gt;Notes&lt;/a&gt;</v>
      </c>
    </row>
    <row r="3084" spans="1:17" x14ac:dyDescent="0.25">
      <c r="A3084" s="2">
        <v>8331</v>
      </c>
      <c r="B3084" s="4" t="s">
        <v>186</v>
      </c>
      <c r="C3084" s="4" t="s">
        <v>3458</v>
      </c>
      <c r="D3084" s="12">
        <v>2903</v>
      </c>
      <c r="E3084" s="5" t="s">
        <v>11770</v>
      </c>
      <c r="F3084" s="5">
        <v>8</v>
      </c>
      <c r="G3084" s="5">
        <v>8</v>
      </c>
      <c r="H3084" s="5">
        <v>1054</v>
      </c>
      <c r="I3084" t="s">
        <v>24497</v>
      </c>
      <c r="J3084" s="46" t="s">
        <v>33090</v>
      </c>
      <c r="K3084" s="56"/>
      <c r="L3084" s="56"/>
      <c r="M3084" s="56">
        <f t="shared" si="288"/>
        <v>1907</v>
      </c>
      <c r="N3084" s="56"/>
      <c r="O3084" s="56">
        <f t="shared" si="289"/>
        <v>12</v>
      </c>
      <c r="P3084" s="56">
        <f t="shared" si="290"/>
        <v>12</v>
      </c>
      <c r="Q3084" s="2" t="str">
        <f t="shared" si="291"/>
        <v>&lt;a href="set03\cg\cg_january_5,_1906_-_december_26,_1907\miscellaneous\wimbledon_notes_december_12,_1907_p8_cg.pdf"&gt;Items&lt;/a&gt;</v>
      </c>
    </row>
    <row r="3085" spans="1:17" x14ac:dyDescent="0.25">
      <c r="A3085" s="2">
        <v>168</v>
      </c>
      <c r="B3085" s="4" t="s">
        <v>8182</v>
      </c>
      <c r="C3085" s="4" t="s">
        <v>11452</v>
      </c>
      <c r="D3085" s="12">
        <v>2910</v>
      </c>
      <c r="E3085" s="5" t="s">
        <v>11770</v>
      </c>
      <c r="F3085" s="5">
        <v>8</v>
      </c>
      <c r="G3085" s="5">
        <v>8</v>
      </c>
      <c r="H3085" s="5">
        <v>742</v>
      </c>
      <c r="I3085" s="99" t="s">
        <v>24181</v>
      </c>
      <c r="J3085" s="46" t="s">
        <v>33090</v>
      </c>
      <c r="K3085" s="56"/>
      <c r="L3085" s="56"/>
      <c r="M3085" s="56">
        <f t="shared" si="288"/>
        <v>1907</v>
      </c>
      <c r="N3085" s="56"/>
      <c r="O3085" s="56">
        <f t="shared" si="289"/>
        <v>12</v>
      </c>
      <c r="P3085" s="56">
        <f t="shared" si="290"/>
        <v>19</v>
      </c>
      <c r="Q3085" s="2" t="str">
        <f t="shared" si="291"/>
        <v>&lt;a href="set03\cg\cg_january_5,_1906_-_december_26,_1907\miscellaneous\anderson,_lars_trial_of_edward_scott_december_19,_1907_p8_cg.pdf"&gt;Trial of Edward Scott&lt;/a&gt;</v>
      </c>
    </row>
    <row r="3086" spans="1:17" x14ac:dyDescent="0.25">
      <c r="A3086" s="2">
        <v>1274</v>
      </c>
      <c r="B3086" s="4" t="s">
        <v>9965</v>
      </c>
      <c r="C3086" s="4" t="s">
        <v>11493</v>
      </c>
      <c r="D3086" s="12">
        <v>2910</v>
      </c>
      <c r="E3086" s="5" t="s">
        <v>11770</v>
      </c>
      <c r="F3086" s="5">
        <v>3</v>
      </c>
      <c r="G3086" s="5">
        <v>8</v>
      </c>
      <c r="H3086" s="5">
        <v>769</v>
      </c>
      <c r="I3086" t="s">
        <v>24209</v>
      </c>
      <c r="J3086" s="46" t="s">
        <v>33090</v>
      </c>
      <c r="K3086" s="56"/>
      <c r="L3086" s="56"/>
      <c r="M3086" s="56">
        <f t="shared" si="288"/>
        <v>1907</v>
      </c>
      <c r="N3086" s="56"/>
      <c r="O3086" s="56">
        <f t="shared" si="289"/>
        <v>12</v>
      </c>
      <c r="P3086" s="56">
        <f t="shared" si="290"/>
        <v>19</v>
      </c>
      <c r="Q3086" s="2" t="str">
        <f t="shared" si="291"/>
        <v>&lt;a href="set03\cg\cg_january_5,_1906_-_december_26,_1907\miscellaneous\courtenay_rural_subscribers_telephone_directory_december_19,_1907_p3_cg.pdf"&gt;Rural Subscribers Telephone Directory&lt;/a&gt;</v>
      </c>
    </row>
    <row r="3087" spans="1:17" x14ac:dyDescent="0.25">
      <c r="A3087" s="2">
        <v>2824</v>
      </c>
      <c r="B3087" s="4" t="s">
        <v>2891</v>
      </c>
      <c r="C3087" s="4" t="s">
        <v>1804</v>
      </c>
      <c r="D3087" s="52">
        <v>2910</v>
      </c>
      <c r="E3087" s="5" t="s">
        <v>1756</v>
      </c>
      <c r="F3087" s="5">
        <v>4</v>
      </c>
      <c r="G3087" s="5">
        <v>28</v>
      </c>
      <c r="H3087" s="5">
        <v>6217</v>
      </c>
      <c r="I3087" t="s">
        <v>32906</v>
      </c>
      <c r="J3087" s="46" t="s">
        <v>33115</v>
      </c>
      <c r="K3087" s="56"/>
      <c r="L3087" s="56"/>
      <c r="M3087" s="56">
        <f t="shared" si="288"/>
        <v>1907</v>
      </c>
      <c r="N3087" s="56"/>
      <c r="O3087" s="56">
        <f t="shared" si="289"/>
        <v>12</v>
      </c>
      <c r="P3087" s="56">
        <f t="shared" si="290"/>
        <v>19</v>
      </c>
      <c r="Q3087" s="2" t="str">
        <f t="shared" si="291"/>
        <v>&lt;a href="set01\hope_pioneer_jan1907todec1908\misc\harris_jack_badly_burned_december_19_1907_p4_hp.pdf"&gt;Badly burned&lt;/a&gt;</v>
      </c>
    </row>
    <row r="3088" spans="1:17" x14ac:dyDescent="0.25">
      <c r="A3088" s="2">
        <v>3602</v>
      </c>
      <c r="B3088" s="4" t="s">
        <v>1761</v>
      </c>
      <c r="C3088" s="4" t="s">
        <v>33033</v>
      </c>
      <c r="D3088" s="98">
        <v>2910</v>
      </c>
      <c r="E3088" s="5" t="s">
        <v>1756</v>
      </c>
      <c r="F3088" s="5">
        <v>7</v>
      </c>
      <c r="G3088" s="5">
        <v>28.1</v>
      </c>
      <c r="H3088" s="5"/>
      <c r="I3088" t="s">
        <v>33000</v>
      </c>
      <c r="J3088" s="46" t="s">
        <v>33116</v>
      </c>
      <c r="M3088" s="56">
        <f t="shared" si="288"/>
        <v>1907</v>
      </c>
      <c r="N3088" s="56"/>
      <c r="O3088" s="56">
        <f t="shared" si="289"/>
        <v>12</v>
      </c>
      <c r="P3088" s="56">
        <f t="shared" si="290"/>
        <v>19</v>
      </c>
      <c r="Q3088" s="2" t="str">
        <f t="shared" si="291"/>
        <v>&lt;a href="set01\hope_pioneer_jan1907todec1908\hsn\hope_public_school_closes_for_christmas_december_19_1907_p7_hp.pdf"&gt;School closes for Christmas&lt;/a&gt;</v>
      </c>
    </row>
    <row r="3089" spans="1:17" x14ac:dyDescent="0.25">
      <c r="A3089" s="2">
        <v>3946</v>
      </c>
      <c r="B3089" s="4" t="s">
        <v>7555</v>
      </c>
      <c r="C3089" s="4" t="s">
        <v>33079</v>
      </c>
      <c r="D3089" s="43">
        <v>2910</v>
      </c>
      <c r="E3089" s="5" t="s">
        <v>1756</v>
      </c>
      <c r="F3089" s="5">
        <v>7</v>
      </c>
      <c r="G3089" s="5">
        <v>28</v>
      </c>
      <c r="H3089" s="5"/>
      <c r="I3089" t="s">
        <v>32907</v>
      </c>
      <c r="J3089" s="46" t="s">
        <v>33115</v>
      </c>
      <c r="K3089" s="56"/>
      <c r="L3089" s="56"/>
      <c r="M3089" s="56">
        <f t="shared" si="288"/>
        <v>1907</v>
      </c>
      <c r="N3089" s="56"/>
      <c r="O3089" s="56">
        <f t="shared" si="289"/>
        <v>12</v>
      </c>
      <c r="P3089" s="56">
        <f t="shared" si="290"/>
        <v>19</v>
      </c>
      <c r="Q3089" s="2" t="str">
        <f t="shared" si="291"/>
        <v>&lt;a href="set01\hope_pioneer_jan1907todec1908\misc\north_dakota_telephone_co._albert_johnson_resigns_december_19_1907_p7_hp.pdf"&gt;North Dakota Telephone Co. Albert Johnson resigns&lt;/a&gt;</v>
      </c>
    </row>
    <row r="3090" spans="1:17" x14ac:dyDescent="0.25">
      <c r="A3090" s="2">
        <v>5890</v>
      </c>
      <c r="B3090" s="4" t="s">
        <v>6940</v>
      </c>
      <c r="C3090" s="4" t="s">
        <v>6942</v>
      </c>
      <c r="D3090" s="12">
        <v>2910</v>
      </c>
      <c r="E3090" s="5" t="s">
        <v>13631</v>
      </c>
      <c r="F3090" s="5">
        <v>5</v>
      </c>
      <c r="G3090" s="5">
        <v>4</v>
      </c>
      <c r="H3090" s="5">
        <v>159</v>
      </c>
      <c r="I3090" s="47" t="s">
        <v>23512</v>
      </c>
      <c r="J3090" s="46" t="s">
        <v>33086</v>
      </c>
      <c r="K3090" s="56"/>
      <c r="L3090" s="56"/>
      <c r="M3090" s="56">
        <f t="shared" si="288"/>
        <v>1907</v>
      </c>
      <c r="N3090" s="56"/>
      <c r="O3090" s="56">
        <f t="shared" si="289"/>
        <v>12</v>
      </c>
      <c r="P3090" s="56">
        <f t="shared" si="290"/>
        <v>19</v>
      </c>
      <c r="Q3090" s="2" t="str">
        <f t="shared" si="291"/>
        <v>&lt;a href="set01\miscellaneous_articles\cooperstown_courier\1906-1907\piatt_electric__plant_shuts_down_during_christmas_shopping_time_december_19,_1907_p5_cc.pdf"&gt;Plant shuts down during Christmas &lt;/a&gt;</v>
      </c>
    </row>
    <row r="3091" spans="1:17" x14ac:dyDescent="0.25">
      <c r="A3091" s="2">
        <v>6458</v>
      </c>
      <c r="B3091" s="4" t="s">
        <v>11697</v>
      </c>
      <c r="C3091" s="4" t="s">
        <v>11698</v>
      </c>
      <c r="D3091" s="12">
        <v>2910</v>
      </c>
      <c r="E3091" s="5" t="s">
        <v>11770</v>
      </c>
      <c r="F3091" s="5">
        <v>8</v>
      </c>
      <c r="G3091" s="5">
        <v>8</v>
      </c>
      <c r="H3091" s="5">
        <v>972</v>
      </c>
      <c r="I3091" t="s">
        <v>24369</v>
      </c>
      <c r="J3091" s="46" t="s">
        <v>33090</v>
      </c>
      <c r="K3091" s="56"/>
      <c r="L3091" s="56"/>
      <c r="M3091" s="56">
        <f t="shared" ref="M3091:M3154" si="292">YEAR(D3091)</f>
        <v>1907</v>
      </c>
      <c r="N3091" s="56"/>
      <c r="O3091" s="56">
        <f t="shared" ref="O3091:O3154" si="293">MONTH(D3091)</f>
        <v>12</v>
      </c>
      <c r="P3091" s="56">
        <f t="shared" ref="P3091:P3154" si="294">DAY(D3091)</f>
        <v>19</v>
      </c>
      <c r="Q3091" s="2" t="str">
        <f t="shared" si="291"/>
        <v>&lt;a href="set03\cg\cg_january_5,_1906_-_december_26,_1907\miscellaneous\scott,_edward_drew_8_years_december_19,_1907_p8_cg.pdf"&gt;Drew 8 years&lt;/a&gt;</v>
      </c>
    </row>
    <row r="3092" spans="1:17" x14ac:dyDescent="0.25">
      <c r="A3092" s="2">
        <v>8332</v>
      </c>
      <c r="B3092" s="4" t="s">
        <v>186</v>
      </c>
      <c r="C3092" s="4" t="s">
        <v>3458</v>
      </c>
      <c r="D3092" s="12">
        <v>2910</v>
      </c>
      <c r="E3092" s="5" t="s">
        <v>11770</v>
      </c>
      <c r="F3092" s="5">
        <v>1</v>
      </c>
      <c r="G3092" s="5">
        <v>8</v>
      </c>
      <c r="H3092" s="5">
        <v>1031</v>
      </c>
      <c r="I3092" t="s">
        <v>24473</v>
      </c>
      <c r="J3092" s="46" t="s">
        <v>33090</v>
      </c>
      <c r="K3092" s="56"/>
      <c r="L3092" s="56"/>
      <c r="M3092" s="56">
        <f t="shared" si="292"/>
        <v>1907</v>
      </c>
      <c r="N3092" s="56"/>
      <c r="O3092" s="56">
        <f t="shared" si="293"/>
        <v>12</v>
      </c>
      <c r="P3092" s="56">
        <f t="shared" si="294"/>
        <v>19</v>
      </c>
      <c r="Q3092" s="2" t="str">
        <f t="shared" si="291"/>
        <v>&lt;a href="set03\cg\cg_january_5,_1906_-_december_26,_1907\miscellaneous\wimbledon_items_december_19,_1907_p1_cg.pdf"&gt;Items&lt;/a&gt;</v>
      </c>
    </row>
    <row r="3093" spans="1:17" x14ac:dyDescent="0.25">
      <c r="A3093" s="2">
        <v>5622</v>
      </c>
      <c r="B3093" s="4" t="s">
        <v>434</v>
      </c>
      <c r="C3093" s="4" t="s">
        <v>11658</v>
      </c>
      <c r="D3093" s="12">
        <v>2917</v>
      </c>
      <c r="E3093" s="5" t="s">
        <v>11770</v>
      </c>
      <c r="F3093" s="5">
        <v>1</v>
      </c>
      <c r="G3093" s="5">
        <v>8</v>
      </c>
      <c r="H3093" s="5">
        <v>941</v>
      </c>
      <c r="I3093" t="s">
        <v>24340</v>
      </c>
      <c r="J3093" s="46" t="s">
        <v>33090</v>
      </c>
      <c r="K3093" s="56"/>
      <c r="L3093" s="56"/>
      <c r="M3093" s="56">
        <f t="shared" si="292"/>
        <v>1907</v>
      </c>
      <c r="N3093" s="56"/>
      <c r="O3093" s="56">
        <f t="shared" si="293"/>
        <v>12</v>
      </c>
      <c r="P3093" s="56">
        <f t="shared" si="294"/>
        <v>26</v>
      </c>
      <c r="Q3093" s="2" t="str">
        <f t="shared" si="291"/>
        <v>&lt;a href="set03\cg\cg_january_5,_1906_-_december_26,_1907\miscellaneous\olson,_albert_recommended_11_years_december_26,_1907_p1_cg.pdf"&gt;Recommended 11 years&lt;/a&gt;</v>
      </c>
    </row>
    <row r="3094" spans="1:17" x14ac:dyDescent="0.25">
      <c r="A3094" s="2">
        <v>65</v>
      </c>
      <c r="B3094" s="4" t="s">
        <v>11907</v>
      </c>
      <c r="C3094" s="4" t="s">
        <v>11908</v>
      </c>
      <c r="D3094" s="52">
        <v>2924</v>
      </c>
      <c r="E3094" s="5" t="s">
        <v>11770</v>
      </c>
      <c r="F3094" s="5">
        <v>1</v>
      </c>
      <c r="G3094" s="5">
        <v>9</v>
      </c>
      <c r="H3094" s="5">
        <v>1057</v>
      </c>
      <c r="I3094" t="s">
        <v>24500</v>
      </c>
      <c r="J3094" s="46" t="s">
        <v>33091</v>
      </c>
      <c r="K3094" s="56"/>
      <c r="L3094" s="56"/>
      <c r="M3094" s="56">
        <f t="shared" si="292"/>
        <v>1908</v>
      </c>
      <c r="N3094" s="56"/>
      <c r="O3094" s="56">
        <f t="shared" si="293"/>
        <v>1</v>
      </c>
      <c r="P3094" s="56">
        <f t="shared" si="294"/>
        <v>2</v>
      </c>
      <c r="Q3094" s="2" t="str">
        <f t="shared" si="291"/>
        <v>&lt;a href="set03\cg\cg_january_2,_1908_-_december_30,_1909\miscellaneous\ahern,_h_g_letter_from_ab_january_2,_1908_p1_cg.pdf"&gt;Letter from AB&lt;/a&gt;</v>
      </c>
    </row>
    <row r="3095" spans="1:17" x14ac:dyDescent="0.25">
      <c r="A3095" s="2">
        <v>495</v>
      </c>
      <c r="B3095" s="4" t="s">
        <v>2950</v>
      </c>
      <c r="C3095" s="4" t="s">
        <v>2951</v>
      </c>
      <c r="D3095" s="52">
        <v>2931</v>
      </c>
      <c r="E3095" s="5" t="s">
        <v>1756</v>
      </c>
      <c r="F3095" s="5">
        <v>5</v>
      </c>
      <c r="G3095" s="5">
        <v>28</v>
      </c>
      <c r="H3095" s="5">
        <v>6207</v>
      </c>
      <c r="I3095" t="s">
        <v>32908</v>
      </c>
      <c r="J3095" s="46" t="s">
        <v>33115</v>
      </c>
      <c r="K3095" s="56"/>
      <c r="L3095" s="56"/>
      <c r="M3095" s="56">
        <f t="shared" si="292"/>
        <v>1908</v>
      </c>
      <c r="N3095" s="56"/>
      <c r="O3095" s="56">
        <f t="shared" si="293"/>
        <v>1</v>
      </c>
      <c r="P3095" s="56">
        <f t="shared" si="294"/>
        <v>9</v>
      </c>
      <c r="Q3095" s="2" t="str">
        <f t="shared" si="291"/>
        <v>&lt;a href="set01\hope_pioneer_jan1907todec1908\misc\blaine_w_e_battle_with_elk_january_9_1908_p5_hp.pdf"&gt;Battle with Elk&lt;/a&gt;</v>
      </c>
    </row>
    <row r="3096" spans="1:17" x14ac:dyDescent="0.25">
      <c r="A3096" s="2">
        <v>5884</v>
      </c>
      <c r="B3096" s="4" t="s">
        <v>6940</v>
      </c>
      <c r="C3096" s="4" t="s">
        <v>6944</v>
      </c>
      <c r="D3096" s="12">
        <v>2931</v>
      </c>
      <c r="E3096" s="5" t="s">
        <v>13631</v>
      </c>
      <c r="F3096" s="5">
        <v>5</v>
      </c>
      <c r="G3096" s="5">
        <v>4</v>
      </c>
      <c r="H3096" s="5">
        <v>161</v>
      </c>
      <c r="I3096" s="47" t="s">
        <v>23514</v>
      </c>
      <c r="J3096" s="46" t="s">
        <v>33086</v>
      </c>
      <c r="K3096" s="56"/>
      <c r="L3096" s="56"/>
      <c r="M3096" s="56">
        <f t="shared" si="292"/>
        <v>1908</v>
      </c>
      <c r="N3096" s="56"/>
      <c r="O3096" s="56">
        <f t="shared" si="293"/>
        <v>1</v>
      </c>
      <c r="P3096" s="56">
        <f t="shared" si="294"/>
        <v>9</v>
      </c>
      <c r="Q3096" s="2" t="str">
        <f t="shared" si="291"/>
        <v>&lt;a href="set01\miscellaneous_articles\cooperstown_courier\1906-1907\piatt_electric_gets_lights_back_on_january_9,_1908_p5,_cc.pdf"&gt;Gets lights back on&lt;/a&gt;</v>
      </c>
    </row>
    <row r="3097" spans="1:17" x14ac:dyDescent="0.25">
      <c r="A3097" s="2">
        <v>8131</v>
      </c>
      <c r="B3097" s="4" t="s">
        <v>11758</v>
      </c>
      <c r="C3097" s="4" t="s">
        <v>12127</v>
      </c>
      <c r="D3097" s="52">
        <v>2931</v>
      </c>
      <c r="E3097" s="5" t="s">
        <v>11770</v>
      </c>
      <c r="F3097" s="5">
        <v>7</v>
      </c>
      <c r="G3097" s="5">
        <v>9</v>
      </c>
      <c r="H3097" s="5">
        <v>1360</v>
      </c>
      <c r="I3097" t="s">
        <v>24796</v>
      </c>
      <c r="J3097" s="46" t="s">
        <v>33091</v>
      </c>
      <c r="K3097" s="56"/>
      <c r="L3097" s="56"/>
      <c r="M3097" s="56">
        <f t="shared" si="292"/>
        <v>1908</v>
      </c>
      <c r="N3097" s="56"/>
      <c r="O3097" s="56">
        <f t="shared" si="293"/>
        <v>1</v>
      </c>
      <c r="P3097" s="56">
        <f t="shared" si="294"/>
        <v>9</v>
      </c>
      <c r="Q3097" s="2" t="str">
        <f t="shared" si="291"/>
        <v>&lt;a href="set03\cg\cg_january_2,_1908_-_december_30,_1909\miscellaneous\wells,_gaylord_to_fargo_for_ag_school_january_9,_1908_p7_cg.pdf"&gt;To Fargo for Ag School&lt;/a&gt;</v>
      </c>
    </row>
    <row r="3098" spans="1:17" x14ac:dyDescent="0.25">
      <c r="A3098" s="2">
        <v>3359</v>
      </c>
      <c r="B3098" s="4" t="s">
        <v>2980</v>
      </c>
      <c r="C3098" s="4" t="s">
        <v>2981</v>
      </c>
      <c r="D3098" s="52">
        <v>2938</v>
      </c>
      <c r="E3098" s="5" t="s">
        <v>1756</v>
      </c>
      <c r="F3098" s="5">
        <v>6</v>
      </c>
      <c r="G3098" s="5">
        <v>28</v>
      </c>
      <c r="H3098" s="5">
        <v>6241</v>
      </c>
      <c r="I3098" t="s">
        <v>32909</v>
      </c>
      <c r="J3098" s="46" t="s">
        <v>33115</v>
      </c>
      <c r="K3098" s="56"/>
      <c r="L3098" s="56"/>
      <c r="M3098" s="56">
        <f t="shared" si="292"/>
        <v>1908</v>
      </c>
      <c r="N3098" s="56"/>
      <c r="O3098" s="56">
        <f t="shared" si="293"/>
        <v>1</v>
      </c>
      <c r="P3098" s="56">
        <f t="shared" si="294"/>
        <v>16</v>
      </c>
      <c r="Q3098" s="2" t="str">
        <f t="shared" si="291"/>
        <v>&lt;a href="set01\hope_pioneer_jan1907todec1908\misc\hope_congregational_church_annual_meeting_january_16_1908_p6_hp.pdf"&gt;Annual meeting&lt;/a&gt;</v>
      </c>
    </row>
    <row r="3099" spans="1:17" x14ac:dyDescent="0.25">
      <c r="A3099" s="2">
        <v>5886</v>
      </c>
      <c r="B3099" s="4" t="s">
        <v>6940</v>
      </c>
      <c r="C3099" s="4" t="s">
        <v>6945</v>
      </c>
      <c r="D3099" s="12">
        <v>2938</v>
      </c>
      <c r="E3099" s="5" t="s">
        <v>13631</v>
      </c>
      <c r="F3099" s="5">
        <v>5</v>
      </c>
      <c r="G3099" s="5">
        <v>4</v>
      </c>
      <c r="H3099" s="5">
        <v>162</v>
      </c>
      <c r="I3099" s="47" t="s">
        <v>23515</v>
      </c>
      <c r="J3099" s="46" t="s">
        <v>33086</v>
      </c>
      <c r="K3099" s="56"/>
      <c r="L3099" s="56"/>
      <c r="M3099" s="56">
        <f t="shared" si="292"/>
        <v>1908</v>
      </c>
      <c r="N3099" s="56"/>
      <c r="O3099" s="56">
        <f t="shared" si="293"/>
        <v>1</v>
      </c>
      <c r="P3099" s="56">
        <f t="shared" si="294"/>
        <v>16</v>
      </c>
      <c r="Q3099" s="2" t="str">
        <f t="shared" si="291"/>
        <v>&lt;a href="set01\miscellaneous_articles\cooperstown_courier\1906-1907\piatt_electric_has_problems_with_new_engine_ok_now_january_16,_1908_p5_cc.pdf"&gt;Has problems with new engine&lt;/a&gt;</v>
      </c>
    </row>
    <row r="3100" spans="1:17" x14ac:dyDescent="0.25">
      <c r="A3100" s="2">
        <v>5889</v>
      </c>
      <c r="B3100" s="4" t="s">
        <v>6940</v>
      </c>
      <c r="C3100" s="4" t="s">
        <v>6946</v>
      </c>
      <c r="D3100" s="12">
        <v>2938</v>
      </c>
      <c r="E3100" s="5" t="s">
        <v>13631</v>
      </c>
      <c r="F3100" s="5">
        <v>5</v>
      </c>
      <c r="G3100" s="5">
        <v>4</v>
      </c>
      <c r="H3100" s="5">
        <v>163</v>
      </c>
      <c r="I3100" s="47" t="s">
        <v>23516</v>
      </c>
      <c r="J3100" s="46" t="s">
        <v>33086</v>
      </c>
      <c r="K3100" s="56"/>
      <c r="L3100" s="56"/>
      <c r="M3100" s="56">
        <f t="shared" si="292"/>
        <v>1908</v>
      </c>
      <c r="N3100" s="56"/>
      <c r="O3100" s="56">
        <f t="shared" si="293"/>
        <v>1</v>
      </c>
      <c r="P3100" s="56">
        <f t="shared" si="294"/>
        <v>16</v>
      </c>
      <c r="Q3100" s="2" t="str">
        <f t="shared" si="291"/>
        <v>&lt;a href="set01\miscellaneous_articles\cooperstown_courier\1906-1907\piatt_electric_plant_c_s_moores_visits_to_show_how_to_run_new_engine_january_16,_1908_p5_cc.pdf"&gt;Plant C S Moores visits &lt;/a&gt;</v>
      </c>
    </row>
    <row r="3101" spans="1:17" x14ac:dyDescent="0.25">
      <c r="A3101" s="2">
        <v>192</v>
      </c>
      <c r="B3101" s="4" t="s">
        <v>11915</v>
      </c>
      <c r="C3101" s="4" t="s">
        <v>11916</v>
      </c>
      <c r="D3101" s="52">
        <v>2945</v>
      </c>
      <c r="E3101" s="5" t="s">
        <v>11770</v>
      </c>
      <c r="F3101" s="5">
        <v>1</v>
      </c>
      <c r="G3101" s="5">
        <v>9</v>
      </c>
      <c r="H3101" s="5">
        <v>1065</v>
      </c>
      <c r="I3101" t="s">
        <v>24508</v>
      </c>
      <c r="J3101" s="46" t="s">
        <v>33091</v>
      </c>
      <c r="K3101" s="56"/>
      <c r="L3101" s="56"/>
      <c r="M3101" s="56">
        <f t="shared" si="292"/>
        <v>1908</v>
      </c>
      <c r="N3101" s="56"/>
      <c r="O3101" s="56">
        <f t="shared" si="293"/>
        <v>1</v>
      </c>
      <c r="P3101" s="56">
        <f t="shared" si="294"/>
        <v>23</v>
      </c>
      <c r="Q3101" s="2" t="str">
        <f t="shared" si="291"/>
        <v>&lt;a href="set03\cg\cg_january_2,_1908_-_december_30,_1909\miscellaneous\andre,_joseph_discovers_deceased_man_january_23,_1908_p1_cg.pdf"&gt;Discovers deceased man&lt;/a&gt;</v>
      </c>
    </row>
    <row r="3102" spans="1:17" x14ac:dyDescent="0.25">
      <c r="A3102" s="2">
        <v>3387</v>
      </c>
      <c r="B3102" s="4" t="s">
        <v>2982</v>
      </c>
      <c r="C3102" s="4" t="s">
        <v>2984</v>
      </c>
      <c r="D3102" s="52">
        <v>2952</v>
      </c>
      <c r="E3102" s="5" t="s">
        <v>1756</v>
      </c>
      <c r="F3102" s="5">
        <v>7</v>
      </c>
      <c r="G3102" s="5">
        <v>28</v>
      </c>
      <c r="H3102" s="5">
        <v>6245</v>
      </c>
      <c r="I3102" t="s">
        <v>32910</v>
      </c>
      <c r="J3102" s="46" t="s">
        <v>33115</v>
      </c>
      <c r="K3102" s="56"/>
      <c r="L3102" s="56"/>
      <c r="M3102" s="56">
        <f t="shared" si="292"/>
        <v>1908</v>
      </c>
      <c r="N3102" s="56"/>
      <c r="O3102" s="56">
        <f t="shared" si="293"/>
        <v>1</v>
      </c>
      <c r="P3102" s="56">
        <f t="shared" si="294"/>
        <v>30</v>
      </c>
      <c r="Q3102" s="2" t="str">
        <f t="shared" si="291"/>
        <v>&lt;a href="set01\hope_pioneer_jan1907todec1908\misc\hope_electric_light_plant_continues_january_30_1908_p7_hp.pdf"&gt;Continues&lt;/a&gt;</v>
      </c>
    </row>
    <row r="3103" spans="1:17" x14ac:dyDescent="0.25">
      <c r="A3103" s="2">
        <v>3570</v>
      </c>
      <c r="B3103" s="4" t="s">
        <v>1761</v>
      </c>
      <c r="C3103" s="4" t="s">
        <v>1607</v>
      </c>
      <c r="D3103" s="98">
        <v>2952</v>
      </c>
      <c r="E3103" s="5" t="s">
        <v>1756</v>
      </c>
      <c r="F3103" s="5">
        <v>6</v>
      </c>
      <c r="G3103" s="5">
        <v>28.1</v>
      </c>
      <c r="H3103" s="5"/>
      <c r="I3103" t="s">
        <v>33001</v>
      </c>
      <c r="J3103" s="46" t="s">
        <v>33116</v>
      </c>
      <c r="M3103" s="56">
        <f t="shared" si="292"/>
        <v>1908</v>
      </c>
      <c r="N3103" s="56"/>
      <c r="O3103" s="56">
        <f t="shared" si="293"/>
        <v>1</v>
      </c>
      <c r="P3103" s="56">
        <f t="shared" si="294"/>
        <v>30</v>
      </c>
      <c r="Q3103" s="2" t="str">
        <f t="shared" si="291"/>
        <v>&lt;a href="set01\hope_pioneer_jan1907todec1908\hsn\hope_school_notes_january_30_1908_p6_hp.pdf"&gt;Notes&lt;/a&gt;</v>
      </c>
    </row>
    <row r="3104" spans="1:17" x14ac:dyDescent="0.25">
      <c r="A3104" s="2">
        <v>2997</v>
      </c>
      <c r="B3104" s="4" t="s">
        <v>6911</v>
      </c>
      <c r="C3104" s="4" t="s">
        <v>6912</v>
      </c>
      <c r="D3104" s="12">
        <v>2959</v>
      </c>
      <c r="E3104" s="5" t="s">
        <v>13631</v>
      </c>
      <c r="F3104" s="5">
        <v>1</v>
      </c>
      <c r="G3104" s="5">
        <v>4</v>
      </c>
      <c r="H3104" s="5">
        <v>137</v>
      </c>
      <c r="I3104" s="47" t="s">
        <v>23490</v>
      </c>
      <c r="J3104" s="46" t="s">
        <v>33086</v>
      </c>
      <c r="K3104" s="56"/>
      <c r="L3104" s="56"/>
      <c r="M3104" s="56">
        <f t="shared" si="292"/>
        <v>1908</v>
      </c>
      <c r="N3104" s="56"/>
      <c r="O3104" s="56">
        <f t="shared" si="293"/>
        <v>2</v>
      </c>
      <c r="P3104" s="56">
        <f t="shared" si="294"/>
        <v>6</v>
      </c>
      <c r="Q3104" s="2" t="str">
        <f t="shared" si="291"/>
        <v>&lt;a href="set01\miscellaneous_articles\cooperstown_courier\1906-1907\hoff,_mrs._(feiring)_near_fatality_february_6,_1908_p1_cc.pdf"&gt;Near fatality&lt;/a&gt;</v>
      </c>
    </row>
    <row r="3105" spans="1:17" x14ac:dyDescent="0.25">
      <c r="A3105" s="2">
        <v>6063</v>
      </c>
      <c r="B3105" s="4" t="s">
        <v>6951</v>
      </c>
      <c r="C3105" s="4" t="s">
        <v>896</v>
      </c>
      <c r="D3105" s="12">
        <v>2959</v>
      </c>
      <c r="E3105" s="5" t="s">
        <v>13631</v>
      </c>
      <c r="F3105" s="5">
        <v>5</v>
      </c>
      <c r="G3105" s="5">
        <v>4</v>
      </c>
      <c r="H3105" s="5">
        <v>168</v>
      </c>
      <c r="I3105" s="47" t="s">
        <v>23524</v>
      </c>
      <c r="J3105" s="46" t="s">
        <v>33086</v>
      </c>
      <c r="K3105" s="56"/>
      <c r="L3105" s="56"/>
      <c r="M3105" s="56">
        <f t="shared" si="292"/>
        <v>1908</v>
      </c>
      <c r="N3105" s="56"/>
      <c r="O3105" s="56">
        <f t="shared" si="293"/>
        <v>2</v>
      </c>
      <c r="P3105" s="56">
        <f t="shared" si="294"/>
        <v>6</v>
      </c>
      <c r="Q3105" s="2" t="str">
        <f t="shared" si="291"/>
        <v>&lt;a href="set01\miscellaneous_articles\cooperstown_courier\1906-1907\pratt,_r_h_blood_poisoning_february_6,_1908_p5_cc.pdf"&gt;Blood poisoning&lt;/a&gt;</v>
      </c>
    </row>
    <row r="3106" spans="1:17" x14ac:dyDescent="0.25">
      <c r="A3106" s="2">
        <v>411</v>
      </c>
      <c r="B3106" s="4" t="s">
        <v>8367</v>
      </c>
      <c r="C3106" s="4" t="s">
        <v>11927</v>
      </c>
      <c r="D3106" s="52">
        <v>2966</v>
      </c>
      <c r="E3106" s="5" t="s">
        <v>11770</v>
      </c>
      <c r="F3106" s="5">
        <v>2</v>
      </c>
      <c r="G3106" s="5">
        <v>9</v>
      </c>
      <c r="H3106" s="5">
        <v>1076</v>
      </c>
      <c r="I3106" t="s">
        <v>24520</v>
      </c>
      <c r="J3106" s="46" t="s">
        <v>33091</v>
      </c>
      <c r="K3106" s="56"/>
      <c r="L3106" s="56"/>
      <c r="M3106" s="56">
        <f t="shared" si="292"/>
        <v>1908</v>
      </c>
      <c r="N3106" s="56"/>
      <c r="O3106" s="56">
        <f t="shared" si="293"/>
        <v>2</v>
      </c>
      <c r="P3106" s="56">
        <f t="shared" si="294"/>
        <v>13</v>
      </c>
      <c r="Q3106" s="2" t="str">
        <f t="shared" si="291"/>
        <v>&lt;a href="set03\cg\cg_january_2,_1908_-_december_30,_1909\miscellaneous\berg,_clarence_to_fargo_for_business_school_february_13,_1908_p2_cg.pdf"&gt;to Fargo for Business School&lt;/a&gt;</v>
      </c>
    </row>
    <row r="3107" spans="1:17" x14ac:dyDescent="0.25">
      <c r="A3107" s="2">
        <v>477</v>
      </c>
      <c r="B3107" s="4" t="s">
        <v>2661</v>
      </c>
      <c r="C3107" s="4" t="s">
        <v>2949</v>
      </c>
      <c r="D3107" s="52">
        <v>2966</v>
      </c>
      <c r="E3107" s="5" t="s">
        <v>1756</v>
      </c>
      <c r="F3107" s="5">
        <v>5</v>
      </c>
      <c r="G3107" s="5">
        <v>28</v>
      </c>
      <c r="H3107" s="5">
        <v>6206</v>
      </c>
      <c r="I3107" t="s">
        <v>32911</v>
      </c>
      <c r="J3107" s="46" t="s">
        <v>33115</v>
      </c>
      <c r="K3107" s="56"/>
      <c r="L3107" s="56"/>
      <c r="M3107" s="56">
        <f t="shared" si="292"/>
        <v>1908</v>
      </c>
      <c r="N3107" s="56"/>
      <c r="O3107" s="56">
        <f t="shared" si="293"/>
        <v>2</v>
      </c>
      <c r="P3107" s="56">
        <f t="shared" si="294"/>
        <v>13</v>
      </c>
      <c r="Q3107" s="2" t="str">
        <f t="shared" si="291"/>
        <v>&lt;a href="set01\hope_pioneer_jan1907todec1908\misc\blabon_finds_a_good_well_february_13_1908_p5_hp.pdf"&gt;Finds a good well&lt;/a&gt;</v>
      </c>
    </row>
    <row r="3108" spans="1:17" x14ac:dyDescent="0.25">
      <c r="A3108" s="2">
        <v>944</v>
      </c>
      <c r="B3108" s="4" t="s">
        <v>1630</v>
      </c>
      <c r="C3108" s="4" t="s">
        <v>6582</v>
      </c>
      <c r="D3108" s="12">
        <v>2966</v>
      </c>
      <c r="E3108" s="5" t="s">
        <v>13631</v>
      </c>
      <c r="F3108" s="5">
        <v>1</v>
      </c>
      <c r="G3108" s="5">
        <v>4</v>
      </c>
      <c r="H3108" s="5">
        <v>84</v>
      </c>
      <c r="I3108" s="47" t="s">
        <v>23455</v>
      </c>
      <c r="J3108" s="46" t="s">
        <v>33086</v>
      </c>
      <c r="K3108" s="56"/>
      <c r="L3108" s="56"/>
      <c r="M3108" s="56">
        <f t="shared" si="292"/>
        <v>1908</v>
      </c>
      <c r="N3108" s="56"/>
      <c r="O3108" s="56">
        <f t="shared" si="293"/>
        <v>2</v>
      </c>
      <c r="P3108" s="56">
        <f t="shared" si="294"/>
        <v>13</v>
      </c>
      <c r="Q3108" s="2" t="str">
        <f t="shared" si="291"/>
        <v>&lt;a href="set01\miscellaneous_articles\cooperstown_courier\1906-1907\central_racing_circuit_sets_schedule_february_13,_1908_p1_cc.pdf"&gt;Central Racing Circuit Schedule&lt;/a&gt;</v>
      </c>
    </row>
    <row r="3109" spans="1:17" x14ac:dyDescent="0.25">
      <c r="A3109" s="2">
        <v>3090</v>
      </c>
      <c r="B3109" s="4" t="s">
        <v>1700</v>
      </c>
      <c r="C3109" s="4" t="s">
        <v>2978</v>
      </c>
      <c r="D3109" s="52">
        <v>2966</v>
      </c>
      <c r="E3109" s="5" t="s">
        <v>1756</v>
      </c>
      <c r="F3109" s="5">
        <v>5</v>
      </c>
      <c r="G3109" s="5">
        <v>28</v>
      </c>
      <c r="H3109" s="5">
        <v>6219</v>
      </c>
      <c r="I3109" t="s">
        <v>32912</v>
      </c>
      <c r="J3109" s="46" t="s">
        <v>33115</v>
      </c>
      <c r="K3109" s="56"/>
      <c r="L3109" s="56"/>
      <c r="M3109" s="56">
        <f t="shared" si="292"/>
        <v>1908</v>
      </c>
      <c r="N3109" s="56"/>
      <c r="O3109" s="56">
        <f t="shared" si="293"/>
        <v>2</v>
      </c>
      <c r="P3109" s="56">
        <f t="shared" si="294"/>
        <v>13</v>
      </c>
      <c r="Q3109" s="2" t="str">
        <f t="shared" si="291"/>
        <v>&lt;a href="set01\hope_pioneer_jan1907todec1908\misc\hope_city_council_meeting_-_new_treasurer_february_13_1908_p5_hp.pdf"&gt;City Council Meeting - New Treasurer&lt;/a&gt;</v>
      </c>
    </row>
    <row r="3110" spans="1:17" x14ac:dyDescent="0.25">
      <c r="A3110" s="2">
        <v>3390</v>
      </c>
      <c r="B3110" s="4" t="s">
        <v>2982</v>
      </c>
      <c r="C3110" s="4" t="s">
        <v>2983</v>
      </c>
      <c r="D3110" s="52">
        <v>2966</v>
      </c>
      <c r="E3110" s="5" t="s">
        <v>1756</v>
      </c>
      <c r="F3110" s="5">
        <v>7</v>
      </c>
      <c r="G3110" s="5">
        <v>28</v>
      </c>
      <c r="H3110" s="5">
        <v>6244</v>
      </c>
      <c r="I3110" t="s">
        <v>32913</v>
      </c>
      <c r="J3110" s="46" t="s">
        <v>33115</v>
      </c>
      <c r="K3110" s="56"/>
      <c r="L3110" s="56"/>
      <c r="M3110" s="56">
        <f t="shared" si="292"/>
        <v>1908</v>
      </c>
      <c r="N3110" s="56"/>
      <c r="O3110" s="56">
        <f t="shared" si="293"/>
        <v>2</v>
      </c>
      <c r="P3110" s="56">
        <f t="shared" si="294"/>
        <v>13</v>
      </c>
      <c r="Q3110" s="2" t="str">
        <f t="shared" si="291"/>
        <v>&lt;a href="set01\hope_pioneer_jan1907todec1908\misc\hope_electric_light_plant_-_still_in_the_dark_february_13_1908_p7_hp.pdf"&gt;Still in the dark&lt;/a&gt;</v>
      </c>
    </row>
    <row r="3111" spans="1:17" x14ac:dyDescent="0.25">
      <c r="A3111" s="2">
        <v>5664</v>
      </c>
      <c r="B3111" s="4" t="s">
        <v>12033</v>
      </c>
      <c r="C3111" s="4" t="s">
        <v>12034</v>
      </c>
      <c r="D3111" s="52">
        <v>2966</v>
      </c>
      <c r="E3111" s="5" t="s">
        <v>11770</v>
      </c>
      <c r="F3111" s="5">
        <v>7</v>
      </c>
      <c r="G3111" s="5">
        <v>9</v>
      </c>
      <c r="H3111" s="5">
        <v>1258</v>
      </c>
      <c r="I3111" t="s">
        <v>24697</v>
      </c>
      <c r="J3111" s="46" t="s">
        <v>33091</v>
      </c>
      <c r="K3111" s="56"/>
      <c r="L3111" s="56"/>
      <c r="M3111" s="56">
        <f t="shared" si="292"/>
        <v>1908</v>
      </c>
      <c r="N3111" s="56"/>
      <c r="O3111" s="56">
        <f t="shared" si="293"/>
        <v>2</v>
      </c>
      <c r="P3111" s="56">
        <f t="shared" si="294"/>
        <v>13</v>
      </c>
      <c r="Q3111" s="2" t="str">
        <f t="shared" si="291"/>
        <v>&lt;a href="set03\cg\cg_january_2,_1908_-_december_30,_1909\miscellaneous\olson,_mrs_john_to_sibley_ia_to_live_february_13,_1908_p7_cg.pdf"&gt;To Sibley, IA to live&lt;/a&gt;</v>
      </c>
    </row>
    <row r="3112" spans="1:17" x14ac:dyDescent="0.25">
      <c r="A3112" s="2">
        <v>3389</v>
      </c>
      <c r="B3112" s="4" t="s">
        <v>2982</v>
      </c>
      <c r="C3112" s="4" t="s">
        <v>2986</v>
      </c>
      <c r="D3112" s="52">
        <v>2980</v>
      </c>
      <c r="E3112" s="5" t="s">
        <v>1756</v>
      </c>
      <c r="F3112" s="5">
        <v>5</v>
      </c>
      <c r="G3112" s="5">
        <v>28</v>
      </c>
      <c r="H3112" s="5">
        <v>6247</v>
      </c>
      <c r="I3112" t="s">
        <v>32914</v>
      </c>
      <c r="J3112" s="46" t="s">
        <v>33115</v>
      </c>
      <c r="K3112" s="56"/>
      <c r="L3112" s="56"/>
      <c r="M3112" s="56">
        <f t="shared" si="292"/>
        <v>1908</v>
      </c>
      <c r="N3112" s="56"/>
      <c r="O3112" s="56">
        <f t="shared" si="293"/>
        <v>2</v>
      </c>
      <c r="P3112" s="56">
        <f t="shared" si="294"/>
        <v>27</v>
      </c>
      <c r="Q3112" s="2" t="str">
        <f t="shared" si="291"/>
        <v>&lt;a href="set01\hope_pioneer_jan1907todec1908\misc\hope_electric_light_plant_now_in_working_order_february_27_1908_p5_hp.pdf"&gt;Now in working order&lt;/a&gt;</v>
      </c>
    </row>
    <row r="3113" spans="1:17" x14ac:dyDescent="0.25">
      <c r="A3113" s="2">
        <v>3571</v>
      </c>
      <c r="B3113" s="4" t="s">
        <v>1761</v>
      </c>
      <c r="C3113" s="4" t="s">
        <v>1607</v>
      </c>
      <c r="D3113" s="98">
        <v>2980</v>
      </c>
      <c r="E3113" s="5" t="s">
        <v>1756</v>
      </c>
      <c r="F3113" s="5">
        <v>8</v>
      </c>
      <c r="G3113" s="5">
        <v>28.1</v>
      </c>
      <c r="H3113" s="5"/>
      <c r="I3113" t="s">
        <v>33002</v>
      </c>
      <c r="J3113" s="46" t="s">
        <v>33116</v>
      </c>
      <c r="M3113" s="56">
        <f t="shared" si="292"/>
        <v>1908</v>
      </c>
      <c r="N3113" s="56"/>
      <c r="O3113" s="56">
        <f t="shared" si="293"/>
        <v>2</v>
      </c>
      <c r="P3113" s="56">
        <f t="shared" si="294"/>
        <v>27</v>
      </c>
      <c r="Q3113" s="2" t="str">
        <f t="shared" si="291"/>
        <v>&lt;a href="set01\hope_pioneer_jan1907todec1908\hsn\hope_school_notes_february_27_1908_p8_hp.pdf"&gt;Notes&lt;/a&gt;</v>
      </c>
    </row>
    <row r="3114" spans="1:17" x14ac:dyDescent="0.25">
      <c r="A3114" s="2">
        <v>4205</v>
      </c>
      <c r="B3114" s="4" t="s">
        <v>2997</v>
      </c>
      <c r="C3114" s="4" t="s">
        <v>2998</v>
      </c>
      <c r="D3114" s="52">
        <v>2980</v>
      </c>
      <c r="E3114" s="5" t="s">
        <v>1756</v>
      </c>
      <c r="F3114" s="5">
        <v>5</v>
      </c>
      <c r="G3114" s="5">
        <v>28</v>
      </c>
      <c r="H3114" s="5">
        <v>6259</v>
      </c>
      <c r="I3114" t="s">
        <v>32915</v>
      </c>
      <c r="J3114" s="46" t="s">
        <v>33115</v>
      </c>
      <c r="K3114" s="56"/>
      <c r="L3114" s="56"/>
      <c r="M3114" s="56">
        <f t="shared" si="292"/>
        <v>1908</v>
      </c>
      <c r="N3114" s="56"/>
      <c r="O3114" s="56">
        <f t="shared" si="293"/>
        <v>2</v>
      </c>
      <c r="P3114" s="56">
        <f t="shared" si="294"/>
        <v>27</v>
      </c>
      <c r="Q3114" s="2" t="str">
        <f t="shared" si="291"/>
        <v>&lt;a href="set01\hope_pioneer_jan1907todec1908\misc\keene_j_m_kicked_by_horse_but_improving_february_27_1908_p5_hp.pdf"&gt;Kicked by horse but improving&lt;/a&gt;</v>
      </c>
    </row>
    <row r="3115" spans="1:17" x14ac:dyDescent="0.25">
      <c r="A3115" s="2">
        <v>5894</v>
      </c>
      <c r="B3115" s="4" t="s">
        <v>6940</v>
      </c>
      <c r="C3115" s="4" t="s">
        <v>6947</v>
      </c>
      <c r="D3115" s="12">
        <v>2980</v>
      </c>
      <c r="E3115" s="5" t="s">
        <v>13631</v>
      </c>
      <c r="F3115" s="5">
        <v>4</v>
      </c>
      <c r="G3115" s="5">
        <v>4</v>
      </c>
      <c r="H3115" s="5">
        <v>164</v>
      </c>
      <c r="I3115" s="47" t="s">
        <v>23517</v>
      </c>
      <c r="J3115" s="46" t="s">
        <v>33086</v>
      </c>
      <c r="K3115" s="56"/>
      <c r="L3115" s="56"/>
      <c r="M3115" s="56">
        <f t="shared" si="292"/>
        <v>1908</v>
      </c>
      <c r="N3115" s="56"/>
      <c r="O3115" s="56">
        <f t="shared" si="293"/>
        <v>2</v>
      </c>
      <c r="P3115" s="56">
        <f t="shared" si="294"/>
        <v>27</v>
      </c>
      <c r="Q3115" s="2" t="str">
        <f t="shared" si="291"/>
        <v>&lt;a href="set01\miscellaneous_articles\cooperstown_courier\1906-1907\piatt_electric_plant_running_smoothly_now_february_27,_1908_p4_cc.pdf"&gt;Running smoothly now&lt;/a&gt;</v>
      </c>
    </row>
    <row r="3116" spans="1:17" x14ac:dyDescent="0.25">
      <c r="A3116" s="2">
        <v>6010</v>
      </c>
      <c r="B3116" s="4" t="s">
        <v>8907</v>
      </c>
      <c r="C3116" s="4" t="s">
        <v>12051</v>
      </c>
      <c r="D3116" s="52">
        <v>2980</v>
      </c>
      <c r="E3116" s="5" t="s">
        <v>11770</v>
      </c>
      <c r="F3116" s="5">
        <v>2</v>
      </c>
      <c r="G3116" s="5">
        <v>9</v>
      </c>
      <c r="H3116" s="5">
        <v>1271</v>
      </c>
      <c r="I3116" t="s">
        <v>24710</v>
      </c>
      <c r="J3116" s="46" t="s">
        <v>33091</v>
      </c>
      <c r="K3116" s="56"/>
      <c r="L3116" s="56"/>
      <c r="M3116" s="56">
        <f t="shared" si="292"/>
        <v>1908</v>
      </c>
      <c r="N3116" s="56"/>
      <c r="O3116" s="56">
        <f t="shared" si="293"/>
        <v>2</v>
      </c>
      <c r="P3116" s="56">
        <f t="shared" si="294"/>
        <v>27</v>
      </c>
      <c r="Q3116" s="2" t="str">
        <f t="shared" si="291"/>
        <v>&lt;a href="set03\cg\cg_january_2,_1908_-_december_30,_1909\miscellaneous\posey,_abe_home_in_quarantine_for_diptheria_february_27,_1908_p2_cg.pdf"&gt;Home in Quarantine for Diptheria&lt;/a&gt;</v>
      </c>
    </row>
    <row r="3117" spans="1:17" x14ac:dyDescent="0.25">
      <c r="A3117" s="2">
        <v>3572</v>
      </c>
      <c r="B3117" s="4" t="s">
        <v>1761</v>
      </c>
      <c r="C3117" s="4" t="s">
        <v>1607</v>
      </c>
      <c r="D3117" s="98">
        <v>2987</v>
      </c>
      <c r="E3117" s="5" t="s">
        <v>1756</v>
      </c>
      <c r="F3117" s="5">
        <v>9</v>
      </c>
      <c r="G3117" s="5">
        <v>28.1</v>
      </c>
      <c r="H3117" s="5"/>
      <c r="I3117" t="s">
        <v>33003</v>
      </c>
      <c r="J3117" s="46" t="s">
        <v>33116</v>
      </c>
      <c r="M3117" s="56">
        <f t="shared" si="292"/>
        <v>1908</v>
      </c>
      <c r="N3117" s="56"/>
      <c r="O3117" s="56">
        <f t="shared" si="293"/>
        <v>3</v>
      </c>
      <c r="P3117" s="56">
        <f t="shared" si="294"/>
        <v>5</v>
      </c>
      <c r="Q3117" s="2" t="str">
        <f t="shared" si="291"/>
        <v>&lt;a href="set01\hope_pioneer_jan1907todec1908\hsn\hope_school_notes_march_5_1908_p9_hp.pdf"&gt;Notes&lt;/a&gt;</v>
      </c>
    </row>
    <row r="3118" spans="1:17" x14ac:dyDescent="0.25">
      <c r="A3118" s="2">
        <v>3573</v>
      </c>
      <c r="B3118" s="4" t="s">
        <v>1761</v>
      </c>
      <c r="C3118" s="4" t="s">
        <v>1607</v>
      </c>
      <c r="D3118" s="98">
        <v>2994</v>
      </c>
      <c r="E3118" s="5" t="s">
        <v>1756</v>
      </c>
      <c r="F3118" s="5">
        <v>12</v>
      </c>
      <c r="G3118" s="5">
        <v>28.1</v>
      </c>
      <c r="H3118" s="5"/>
      <c r="I3118" t="s">
        <v>33004</v>
      </c>
      <c r="J3118" s="46" t="s">
        <v>33116</v>
      </c>
      <c r="M3118" s="56">
        <f t="shared" si="292"/>
        <v>1908</v>
      </c>
      <c r="N3118" s="56"/>
      <c r="O3118" s="56">
        <f t="shared" si="293"/>
        <v>3</v>
      </c>
      <c r="P3118" s="56">
        <f t="shared" si="294"/>
        <v>12</v>
      </c>
      <c r="Q3118" s="2" t="str">
        <f t="shared" si="291"/>
        <v>&lt;a href="set01\hope_pioneer_jan1907todec1908\hsn\hope_school_notes_march_12_1908_p12_hp.pdf"&gt;Notes&lt;/a&gt;</v>
      </c>
    </row>
    <row r="3119" spans="1:17" x14ac:dyDescent="0.25">
      <c r="A3119" s="2">
        <v>3574</v>
      </c>
      <c r="B3119" s="4" t="s">
        <v>1761</v>
      </c>
      <c r="C3119" s="4" t="s">
        <v>1607</v>
      </c>
      <c r="D3119" s="98">
        <v>2994</v>
      </c>
      <c r="E3119" s="5" t="s">
        <v>1756</v>
      </c>
      <c r="F3119" s="5">
        <v>5</v>
      </c>
      <c r="G3119" s="5">
        <v>28.1</v>
      </c>
      <c r="H3119" s="5"/>
      <c r="I3119" t="s">
        <v>33005</v>
      </c>
      <c r="J3119" s="46" t="s">
        <v>33116</v>
      </c>
      <c r="M3119" s="56">
        <f t="shared" si="292"/>
        <v>1908</v>
      </c>
      <c r="N3119" s="56"/>
      <c r="O3119" s="56">
        <f t="shared" si="293"/>
        <v>3</v>
      </c>
      <c r="P3119" s="56">
        <f t="shared" si="294"/>
        <v>12</v>
      </c>
      <c r="Q3119" s="2" t="str">
        <f t="shared" si="291"/>
        <v>&lt;a href="set01\hope_pioneer_jan1907todec1908\hsn\hope_school_notes_november_12_1908_p5_hp.pdf"&gt;Notes&lt;/a&gt;</v>
      </c>
    </row>
    <row r="3120" spans="1:17" x14ac:dyDescent="0.25">
      <c r="A3120" s="2">
        <v>250</v>
      </c>
      <c r="B3120" s="4" t="s">
        <v>11917</v>
      </c>
      <c r="C3120" s="4" t="s">
        <v>11918</v>
      </c>
      <c r="D3120" s="52">
        <v>3001</v>
      </c>
      <c r="E3120" s="5" t="s">
        <v>11770</v>
      </c>
      <c r="F3120" s="5">
        <v>9</v>
      </c>
      <c r="G3120" s="5">
        <v>9</v>
      </c>
      <c r="H3120" s="5">
        <v>1066</v>
      </c>
      <c r="I3120" t="s">
        <v>24509</v>
      </c>
      <c r="J3120" s="46" t="s">
        <v>33091</v>
      </c>
      <c r="K3120" s="56"/>
      <c r="L3120" s="56"/>
      <c r="M3120" s="56">
        <f t="shared" si="292"/>
        <v>1908</v>
      </c>
      <c r="N3120" s="56"/>
      <c r="O3120" s="56">
        <f t="shared" si="293"/>
        <v>3</v>
      </c>
      <c r="P3120" s="56">
        <f t="shared" si="294"/>
        <v>19</v>
      </c>
      <c r="Q3120" s="2" t="str">
        <f t="shared" si="291"/>
        <v>&lt;a href="set03\cg\cg_january_2,_1908_-_december_30,_1909\miscellaneous\ashland_school_district_to_build_new_school_march_19,_1908_p9_cg.pdf"&gt;District to build new school&lt;/a&gt;</v>
      </c>
    </row>
    <row r="3121" spans="1:17" x14ac:dyDescent="0.25">
      <c r="A3121" s="2">
        <v>546</v>
      </c>
      <c r="B3121" s="4" t="s">
        <v>11467</v>
      </c>
      <c r="C3121" s="4" t="s">
        <v>11936</v>
      </c>
      <c r="D3121" s="52">
        <v>3001</v>
      </c>
      <c r="E3121" s="5" t="s">
        <v>11770</v>
      </c>
      <c r="F3121" s="5">
        <v>9</v>
      </c>
      <c r="G3121" s="5">
        <v>9</v>
      </c>
      <c r="H3121" s="5">
        <v>1089</v>
      </c>
      <c r="I3121" t="s">
        <v>24532</v>
      </c>
      <c r="J3121" s="46" t="s">
        <v>33091</v>
      </c>
      <c r="K3121" s="56"/>
      <c r="L3121" s="56"/>
      <c r="M3121" s="56">
        <f t="shared" si="292"/>
        <v>1908</v>
      </c>
      <c r="N3121" s="56"/>
      <c r="O3121" s="56">
        <f t="shared" si="293"/>
        <v>3</v>
      </c>
      <c r="P3121" s="56">
        <f t="shared" si="294"/>
        <v>19</v>
      </c>
      <c r="Q3121" s="2" t="str">
        <f t="shared" si="291"/>
        <v>&lt;a href="set03\cg\cg_january_2,_1908_-_december_30,_1909\miscellaneous\bond,_will_wrestling_match_march_19,_1908_p9_cg.pdf"&gt;Wrestling match&lt;/a&gt;</v>
      </c>
    </row>
    <row r="3122" spans="1:17" x14ac:dyDescent="0.25">
      <c r="A3122" s="2">
        <v>2270</v>
      </c>
      <c r="B3122" s="4" t="s">
        <v>6596</v>
      </c>
      <c r="C3122" s="4" t="s">
        <v>6892</v>
      </c>
      <c r="D3122" s="12">
        <v>3001</v>
      </c>
      <c r="E3122" s="5" t="s">
        <v>13631</v>
      </c>
      <c r="F3122" s="5">
        <v>4</v>
      </c>
      <c r="G3122" s="5">
        <v>4</v>
      </c>
      <c r="H3122" s="5">
        <v>119</v>
      </c>
      <c r="I3122" s="47" t="s">
        <v>23504</v>
      </c>
      <c r="J3122" s="46" t="s">
        <v>33086</v>
      </c>
      <c r="K3122" s="56"/>
      <c r="L3122" s="56"/>
      <c r="M3122" s="56">
        <f t="shared" si="292"/>
        <v>1908</v>
      </c>
      <c r="N3122" s="56"/>
      <c r="O3122" s="56">
        <f t="shared" si="293"/>
        <v>3</v>
      </c>
      <c r="P3122" s="56">
        <f t="shared" si="294"/>
        <v>19</v>
      </c>
      <c r="Q3122" s="2" t="str">
        <f t="shared" si="291"/>
        <v>&lt;a href="set01\miscellaneous_articles\cooperstown_courier\1906-1907\old_settlers_meeting_march_19,_1908_p4_cc.pdf"&gt;Old Settlers Meeting&lt;/a&gt;</v>
      </c>
    </row>
    <row r="3123" spans="1:17" x14ac:dyDescent="0.25">
      <c r="A3123" s="2">
        <v>3037</v>
      </c>
      <c r="B3123" s="4" t="s">
        <v>11872</v>
      </c>
      <c r="C3123" s="4" t="s">
        <v>11988</v>
      </c>
      <c r="D3123" s="52">
        <v>3001</v>
      </c>
      <c r="E3123" s="5" t="s">
        <v>11770</v>
      </c>
      <c r="F3123" s="5">
        <v>9</v>
      </c>
      <c r="G3123" s="5">
        <v>9</v>
      </c>
      <c r="H3123" s="5">
        <v>1196</v>
      </c>
      <c r="I3123" t="s">
        <v>24639</v>
      </c>
      <c r="J3123" s="46" t="s">
        <v>33091</v>
      </c>
      <c r="K3123" s="56"/>
      <c r="L3123" s="56"/>
      <c r="M3123" s="56">
        <f t="shared" si="292"/>
        <v>1908</v>
      </c>
      <c r="N3123" s="56"/>
      <c r="O3123" s="56">
        <f t="shared" si="293"/>
        <v>3</v>
      </c>
      <c r="P3123" s="56">
        <f t="shared" si="294"/>
        <v>19</v>
      </c>
      <c r="Q3123" s="2" t="str">
        <f t="shared" si="291"/>
        <v>&lt;a href="set03\cg\cg_january_2,_1908_-_december_30,_1909\miscellaneous\hohenhouse,_fred_g_star_wrestler_march_19,_1908_p9_cg.pdf"&gt;Star Wrestler&lt;/a&gt;</v>
      </c>
    </row>
    <row r="3124" spans="1:17" x14ac:dyDescent="0.25">
      <c r="A3124" s="2">
        <v>6020</v>
      </c>
      <c r="B3124" s="4" t="s">
        <v>12054</v>
      </c>
      <c r="C3124" s="4" t="s">
        <v>12055</v>
      </c>
      <c r="D3124" s="52">
        <v>3001</v>
      </c>
      <c r="E3124" s="5" t="s">
        <v>11770</v>
      </c>
      <c r="F3124" s="5">
        <v>9</v>
      </c>
      <c r="G3124" s="5">
        <v>9</v>
      </c>
      <c r="H3124" s="5">
        <v>1273</v>
      </c>
      <c r="I3124" t="s">
        <v>24712</v>
      </c>
      <c r="J3124" s="46" t="s">
        <v>33091</v>
      </c>
      <c r="K3124" s="56"/>
      <c r="L3124" s="56"/>
      <c r="M3124" s="56">
        <f t="shared" si="292"/>
        <v>1908</v>
      </c>
      <c r="N3124" s="56"/>
      <c r="O3124" s="56">
        <f t="shared" si="293"/>
        <v>3</v>
      </c>
      <c r="P3124" s="56">
        <f t="shared" si="294"/>
        <v>19</v>
      </c>
      <c r="Q3124" s="2" t="str">
        <f t="shared" si="291"/>
        <v>&lt;a href="set03\cg\cg_january_2,_1908_-_december_30,_1909\miscellaneous\posey,_dick_wrestles_march_19,_1908_p9_cg.pdf"&gt;Wrestles&lt;/a&gt;</v>
      </c>
    </row>
    <row r="3125" spans="1:17" x14ac:dyDescent="0.25">
      <c r="A3125" s="2">
        <v>6272</v>
      </c>
      <c r="B3125" s="4" t="s">
        <v>12073</v>
      </c>
      <c r="C3125" s="4" t="s">
        <v>12055</v>
      </c>
      <c r="D3125" s="52">
        <v>3001</v>
      </c>
      <c r="E3125" s="5" t="s">
        <v>11770</v>
      </c>
      <c r="F3125" s="5">
        <v>9</v>
      </c>
      <c r="G3125" s="5">
        <v>9</v>
      </c>
      <c r="H3125" s="5">
        <v>1290</v>
      </c>
      <c r="I3125" t="s">
        <v>24729</v>
      </c>
      <c r="J3125" s="46" t="s">
        <v>33091</v>
      </c>
      <c r="K3125" s="56"/>
      <c r="L3125" s="56"/>
      <c r="M3125" s="56">
        <f t="shared" si="292"/>
        <v>1908</v>
      </c>
      <c r="N3125" s="56"/>
      <c r="O3125" s="56">
        <f t="shared" si="293"/>
        <v>3</v>
      </c>
      <c r="P3125" s="56">
        <f t="shared" si="294"/>
        <v>19</v>
      </c>
      <c r="Q3125" s="2" t="str">
        <f t="shared" si="291"/>
        <v>&lt;a href="set03\cg\cg_january_2,_1908_-_december_30,_1909\miscellaneous\roan,_george_wrestles_march_19,_1908_p9_cg.pdf"&gt;Wrestles&lt;/a&gt;</v>
      </c>
    </row>
    <row r="3126" spans="1:17" x14ac:dyDescent="0.25">
      <c r="A3126" s="2">
        <v>6620</v>
      </c>
      <c r="B3126" s="4" t="s">
        <v>6955</v>
      </c>
      <c r="C3126" s="4" t="s">
        <v>6956</v>
      </c>
      <c r="D3126" s="12">
        <v>3001</v>
      </c>
      <c r="E3126" s="5" t="s">
        <v>13631</v>
      </c>
      <c r="F3126" s="5">
        <v>5</v>
      </c>
      <c r="G3126" s="5">
        <v>4</v>
      </c>
      <c r="H3126" s="5">
        <v>171</v>
      </c>
      <c r="I3126" s="47" t="s">
        <v>23534</v>
      </c>
      <c r="J3126" s="46" t="s">
        <v>33086</v>
      </c>
      <c r="K3126" s="56"/>
      <c r="L3126" s="56"/>
      <c r="M3126" s="56">
        <f t="shared" si="292"/>
        <v>1908</v>
      </c>
      <c r="N3126" s="56"/>
      <c r="O3126" s="56">
        <f t="shared" si="293"/>
        <v>3</v>
      </c>
      <c r="P3126" s="56">
        <f t="shared" si="294"/>
        <v>19</v>
      </c>
      <c r="Q3126" s="2" t="str">
        <f t="shared" si="291"/>
        <v>&lt;a href="set01\miscellaneous_articles\cooperstown_courier\1906-1907\sinclair,_james_jr._falls_from_roof_march_19,_1908_p5_cc.pdf"&gt;Falls from roof&lt;/a&gt;</v>
      </c>
    </row>
    <row r="3127" spans="1:17" x14ac:dyDescent="0.25">
      <c r="A3127" s="2">
        <v>6698</v>
      </c>
      <c r="B3127" s="4" t="s">
        <v>6289</v>
      </c>
      <c r="C3127" s="4" t="s">
        <v>6957</v>
      </c>
      <c r="D3127" s="12">
        <v>3001</v>
      </c>
      <c r="E3127" s="5" t="s">
        <v>13631</v>
      </c>
      <c r="F3127" s="5">
        <v>4</v>
      </c>
      <c r="G3127" s="5">
        <v>4</v>
      </c>
      <c r="H3127" s="5">
        <v>172</v>
      </c>
      <c r="I3127" s="47" t="s">
        <v>23536</v>
      </c>
      <c r="J3127" s="46" t="s">
        <v>33086</v>
      </c>
      <c r="K3127" s="56"/>
      <c r="L3127" s="56"/>
      <c r="M3127" s="56">
        <f t="shared" si="292"/>
        <v>1908</v>
      </c>
      <c r="N3127" s="56"/>
      <c r="O3127" s="56">
        <f t="shared" si="293"/>
        <v>3</v>
      </c>
      <c r="P3127" s="56">
        <f t="shared" si="294"/>
        <v>19</v>
      </c>
      <c r="Q3127" s="2" t="str">
        <f t="shared" si="291"/>
        <v>&lt;a href="set01\miscellaneous_articles\cooperstown_courier\1906-1907\soma,_jorgen_gas_engine_explodes_march_19,_1908_p4_cc.pdf"&gt;Gas Engine explodes&lt;/a&gt;</v>
      </c>
    </row>
    <row r="3128" spans="1:17" x14ac:dyDescent="0.25">
      <c r="A3128" s="2">
        <v>8128</v>
      </c>
      <c r="B3128" s="4" t="s">
        <v>11758</v>
      </c>
      <c r="C3128" s="4" t="s">
        <v>12126</v>
      </c>
      <c r="D3128" s="52">
        <v>3001</v>
      </c>
      <c r="E3128" s="5" t="s">
        <v>11770</v>
      </c>
      <c r="F3128" s="5">
        <v>2</v>
      </c>
      <c r="G3128" s="5">
        <v>9</v>
      </c>
      <c r="H3128" s="5">
        <v>1359</v>
      </c>
      <c r="I3128" t="s">
        <v>24795</v>
      </c>
      <c r="J3128" s="46" t="s">
        <v>33091</v>
      </c>
      <c r="K3128" s="56"/>
      <c r="L3128" s="56"/>
      <c r="M3128" s="56">
        <f t="shared" si="292"/>
        <v>1908</v>
      </c>
      <c r="N3128" s="56"/>
      <c r="O3128" s="56">
        <f t="shared" si="293"/>
        <v>3</v>
      </c>
      <c r="P3128" s="56">
        <f t="shared" si="294"/>
        <v>19</v>
      </c>
      <c r="Q3128" s="2" t="str">
        <f t="shared" si="291"/>
        <v>&lt;a href="set03\cg\cg_january_2,_1908_-_december_30,_1909\miscellaneous\wells,_gaylord_returns_from_fargo_ag_school_march_19,_1908_p2_cg.pdf"&gt;Returns from Fargo Ag School&lt;/a&gt;</v>
      </c>
    </row>
    <row r="3129" spans="1:17" x14ac:dyDescent="0.25">
      <c r="A3129" s="2">
        <v>3509</v>
      </c>
      <c r="B3129" s="4" t="s">
        <v>1761</v>
      </c>
      <c r="C3129" s="4" t="s">
        <v>2285</v>
      </c>
      <c r="D3129" s="98">
        <v>3008</v>
      </c>
      <c r="E3129" s="5" t="s">
        <v>1756</v>
      </c>
      <c r="F3129" s="5">
        <v>6</v>
      </c>
      <c r="G3129" s="5">
        <v>28.1</v>
      </c>
      <c r="H3129" s="5"/>
      <c r="I3129" t="s">
        <v>33006</v>
      </c>
      <c r="J3129" s="46" t="s">
        <v>33116</v>
      </c>
      <c r="M3129" s="56">
        <f t="shared" si="292"/>
        <v>1908</v>
      </c>
      <c r="N3129" s="56"/>
      <c r="O3129" s="56">
        <f t="shared" si="293"/>
        <v>3</v>
      </c>
      <c r="P3129" s="56">
        <f t="shared" si="294"/>
        <v>26</v>
      </c>
      <c r="Q3129" s="2" t="str">
        <f t="shared" si="291"/>
        <v>&lt;a href="set01\hope_pioneer_jan1907todec1908\hsn\hope_school_board_meets_march_26_1908_p6_hp.pdf"&gt;Board meets&lt;/a&gt;</v>
      </c>
    </row>
    <row r="3130" spans="1:17" x14ac:dyDescent="0.25">
      <c r="A3130" s="2">
        <v>3575</v>
      </c>
      <c r="B3130" s="4" t="s">
        <v>1761</v>
      </c>
      <c r="C3130" s="4" t="s">
        <v>1607</v>
      </c>
      <c r="D3130" s="98">
        <v>3008</v>
      </c>
      <c r="E3130" s="5" t="s">
        <v>1756</v>
      </c>
      <c r="F3130" s="5">
        <v>4</v>
      </c>
      <c r="G3130" s="5">
        <v>28.1</v>
      </c>
      <c r="H3130" s="5"/>
      <c r="I3130" t="s">
        <v>33007</v>
      </c>
      <c r="J3130" s="46" t="s">
        <v>33116</v>
      </c>
      <c r="M3130" s="56">
        <f t="shared" si="292"/>
        <v>1908</v>
      </c>
      <c r="N3130" s="56"/>
      <c r="O3130" s="56">
        <f t="shared" si="293"/>
        <v>3</v>
      </c>
      <c r="P3130" s="56">
        <f t="shared" si="294"/>
        <v>26</v>
      </c>
      <c r="Q3130" s="2" t="str">
        <f t="shared" si="291"/>
        <v>&lt;a href="set01\hope_pioneer_jan1907todec1908\hsn\hope_school_notes_march_26_1908_p4_hp.pdf"&gt;Notes&lt;/a&gt;</v>
      </c>
    </row>
    <row r="3131" spans="1:17" x14ac:dyDescent="0.25">
      <c r="A3131" s="2">
        <v>5213</v>
      </c>
      <c r="B3131" s="4" t="s">
        <v>3012</v>
      </c>
      <c r="C3131" s="4" t="s">
        <v>3013</v>
      </c>
      <c r="D3131" s="52">
        <v>3008</v>
      </c>
      <c r="E3131" s="5" t="s">
        <v>1756</v>
      </c>
      <c r="F3131" s="5">
        <v>5</v>
      </c>
      <c r="G3131" s="5">
        <v>28</v>
      </c>
      <c r="H3131" s="5">
        <v>6269</v>
      </c>
      <c r="I3131" t="s">
        <v>32917</v>
      </c>
      <c r="J3131" s="46" t="s">
        <v>33115</v>
      </c>
      <c r="K3131" s="56"/>
      <c r="L3131" s="56"/>
      <c r="M3131" s="56">
        <f t="shared" si="292"/>
        <v>1908</v>
      </c>
      <c r="N3131" s="56"/>
      <c r="O3131" s="56">
        <f t="shared" si="293"/>
        <v>3</v>
      </c>
      <c r="P3131" s="56">
        <f t="shared" si="294"/>
        <v>26</v>
      </c>
      <c r="Q3131" s="2" t="str">
        <f t="shared" si="291"/>
        <v>&lt;a href="set01\hope_pioneer_jan1907todec1908\misc\mitchell_marshall_pounded_up_march_26_1908_p5_hp.pdf"&gt;Pounded up&lt;/a&gt;</v>
      </c>
    </row>
    <row r="3132" spans="1:17" x14ac:dyDescent="0.25">
      <c r="A3132" s="2">
        <v>6084</v>
      </c>
      <c r="B3132" s="4" t="s">
        <v>11675</v>
      </c>
      <c r="C3132" s="4" t="s">
        <v>12062</v>
      </c>
      <c r="D3132" s="52">
        <v>3008</v>
      </c>
      <c r="E3132" s="5" t="s">
        <v>11770</v>
      </c>
      <c r="F3132" s="5">
        <v>2</v>
      </c>
      <c r="G3132" s="5">
        <v>9</v>
      </c>
      <c r="H3132" s="5">
        <v>1279</v>
      </c>
      <c r="I3132" t="s">
        <v>24718</v>
      </c>
      <c r="J3132" s="46" t="s">
        <v>33091</v>
      </c>
      <c r="K3132" s="56"/>
      <c r="L3132" s="56"/>
      <c r="M3132" s="56">
        <f t="shared" si="292"/>
        <v>1908</v>
      </c>
      <c r="N3132" s="56"/>
      <c r="O3132" s="56">
        <f t="shared" si="293"/>
        <v>3</v>
      </c>
      <c r="P3132" s="56">
        <f t="shared" si="294"/>
        <v>26</v>
      </c>
      <c r="Q3132" s="2" t="str">
        <f t="shared" si="291"/>
        <v>&lt;a href="set03\cg\cg_january_2,_1908_-_december_30,_1909\miscellaneous\rapp,_j_l_serious_fire_averted_march_26,_1908_p2_cg.pdf"&gt;Serious fire averted&lt;/a&gt;</v>
      </c>
    </row>
    <row r="3133" spans="1:17" x14ac:dyDescent="0.25">
      <c r="A3133" s="2">
        <v>7120</v>
      </c>
      <c r="B3133" s="4" t="s">
        <v>4899</v>
      </c>
      <c r="C3133" s="4" t="s">
        <v>7432</v>
      </c>
      <c r="D3133" s="52">
        <v>3008</v>
      </c>
      <c r="E3133" s="5" t="s">
        <v>13631</v>
      </c>
      <c r="F3133" s="5">
        <v>5</v>
      </c>
      <c r="G3133" s="5">
        <v>5</v>
      </c>
      <c r="H3133" s="5">
        <v>343</v>
      </c>
      <c r="I3133" s="47" t="s">
        <v>23757</v>
      </c>
      <c r="J3133" s="46" t="s">
        <v>33087</v>
      </c>
      <c r="K3133" s="56"/>
      <c r="L3133" s="56"/>
      <c r="M3133" s="56">
        <f t="shared" si="292"/>
        <v>1908</v>
      </c>
      <c r="N3133" s="56"/>
      <c r="O3133" s="56">
        <f t="shared" si="293"/>
        <v>3</v>
      </c>
      <c r="P3133" s="56">
        <f t="shared" si="294"/>
        <v>26</v>
      </c>
      <c r="Q3133" s="2" t="str">
        <f t="shared" si="291"/>
        <v>&lt;a href="set02\miscellaneous\cooperstown_courier\1908_-_1910\stewart,_peter_of_helena_twp_house_burns_march_26,_1908_p5_cc.pdf"&gt;of Helena Twp; House burns&lt;/a&gt;</v>
      </c>
    </row>
    <row r="3134" spans="1:17" x14ac:dyDescent="0.25">
      <c r="A3134" s="2">
        <v>3576</v>
      </c>
      <c r="B3134" s="4" t="s">
        <v>1761</v>
      </c>
      <c r="C3134" s="4" t="s">
        <v>1607</v>
      </c>
      <c r="D3134" s="98">
        <v>3015</v>
      </c>
      <c r="E3134" s="5" t="s">
        <v>1756</v>
      </c>
      <c r="F3134" s="5">
        <v>6</v>
      </c>
      <c r="G3134" s="5">
        <v>28.1</v>
      </c>
      <c r="H3134" s="5"/>
      <c r="I3134" t="s">
        <v>33008</v>
      </c>
      <c r="J3134" s="46" t="s">
        <v>33116</v>
      </c>
      <c r="M3134" s="56">
        <f t="shared" si="292"/>
        <v>1908</v>
      </c>
      <c r="N3134" s="56"/>
      <c r="O3134" s="56">
        <f t="shared" si="293"/>
        <v>4</v>
      </c>
      <c r="P3134" s="56">
        <f t="shared" si="294"/>
        <v>2</v>
      </c>
      <c r="Q3134" s="2" t="str">
        <f t="shared" si="291"/>
        <v>&lt;a href="set01\hope_pioneer_jan1907todec1908\hsn\hope_school_notes_april_2_1908_p6_hp.pdf"&gt;Notes&lt;/a&gt;</v>
      </c>
    </row>
    <row r="3135" spans="1:17" x14ac:dyDescent="0.25">
      <c r="A3135" s="2">
        <v>3577</v>
      </c>
      <c r="B3135" s="4" t="s">
        <v>1761</v>
      </c>
      <c r="C3135" s="4" t="s">
        <v>1607</v>
      </c>
      <c r="D3135" s="98">
        <v>3015</v>
      </c>
      <c r="E3135" s="5" t="s">
        <v>1756</v>
      </c>
      <c r="F3135" s="5">
        <v>8</v>
      </c>
      <c r="G3135" s="5">
        <v>28.1</v>
      </c>
      <c r="H3135" s="5"/>
      <c r="I3135" t="s">
        <v>33009</v>
      </c>
      <c r="J3135" s="46" t="s">
        <v>33116</v>
      </c>
      <c r="M3135" s="56">
        <f t="shared" si="292"/>
        <v>1908</v>
      </c>
      <c r="N3135" s="56"/>
      <c r="O3135" s="56">
        <f t="shared" si="293"/>
        <v>4</v>
      </c>
      <c r="P3135" s="56">
        <f t="shared" si="294"/>
        <v>2</v>
      </c>
      <c r="Q3135" s="2" t="str">
        <f t="shared" si="291"/>
        <v>&lt;a href="set01\hope_pioneer_jan1907todec1908\hsn\hope_school_notes_april_2_1908_p8_hp.pdf"&gt;Notes&lt;/a&gt;</v>
      </c>
    </row>
    <row r="3136" spans="1:17" x14ac:dyDescent="0.25">
      <c r="A3136" s="2">
        <v>1878</v>
      </c>
      <c r="B3136" s="4" t="s">
        <v>11960</v>
      </c>
      <c r="C3136" s="4" t="s">
        <v>11961</v>
      </c>
      <c r="D3136" s="52">
        <v>3022</v>
      </c>
      <c r="E3136" s="5" t="s">
        <v>11770</v>
      </c>
      <c r="F3136" s="5">
        <v>7</v>
      </c>
      <c r="G3136" s="5">
        <v>9</v>
      </c>
      <c r="H3136" s="5">
        <v>1151</v>
      </c>
      <c r="I3136" t="s">
        <v>24594</v>
      </c>
      <c r="J3136" s="46" t="s">
        <v>33091</v>
      </c>
      <c r="K3136" s="56"/>
      <c r="L3136" s="56"/>
      <c r="M3136" s="56">
        <f t="shared" si="292"/>
        <v>1908</v>
      </c>
      <c r="N3136" s="56"/>
      <c r="O3136" s="56">
        <f t="shared" si="293"/>
        <v>4</v>
      </c>
      <c r="P3136" s="56">
        <f t="shared" si="294"/>
        <v>9</v>
      </c>
      <c r="Q3136" s="2" t="str">
        <f t="shared" si="291"/>
        <v>&lt;a href="set03\cg\cg_january_2,_1908_-_december_30,_1909\miscellaneous\fadness,_gilbert_having_barrels_of_fun_april_9,_1908_p7_cg.pdf"&gt;Having barrels of fun&lt;/a&gt;</v>
      </c>
    </row>
    <row r="3137" spans="1:17" x14ac:dyDescent="0.25">
      <c r="A3137" s="2">
        <v>3096</v>
      </c>
      <c r="B3137" s="4" t="s">
        <v>1700</v>
      </c>
      <c r="C3137" s="4" t="s">
        <v>2232</v>
      </c>
      <c r="D3137" s="12">
        <v>3022</v>
      </c>
      <c r="E3137" s="5" t="s">
        <v>1756</v>
      </c>
      <c r="F3137" s="5">
        <v>6</v>
      </c>
      <c r="G3137" s="5">
        <v>28</v>
      </c>
      <c r="H3137" s="5">
        <v>6226</v>
      </c>
      <c r="I3137" t="s">
        <v>32955</v>
      </c>
      <c r="J3137" s="46" t="s">
        <v>33115</v>
      </c>
      <c r="K3137" s="56"/>
      <c r="L3137" s="56"/>
      <c r="M3137" s="56">
        <f t="shared" si="292"/>
        <v>1908</v>
      </c>
      <c r="N3137" s="56"/>
      <c r="O3137" s="56">
        <f t="shared" si="293"/>
        <v>4</v>
      </c>
      <c r="P3137" s="56">
        <f t="shared" si="294"/>
        <v>9</v>
      </c>
      <c r="Q3137" s="2" t="str">
        <f t="shared" si="291"/>
        <v>&lt;a href="set01\hope_pioneer_jan1907todec1908\misc\hope_city_election_results_april_9_1908_p6_hp.pdf"&gt;City Election Results&lt;/a&gt;</v>
      </c>
    </row>
    <row r="3138" spans="1:17" x14ac:dyDescent="0.25">
      <c r="A3138" s="2">
        <v>3578</v>
      </c>
      <c r="B3138" s="4" t="s">
        <v>1761</v>
      </c>
      <c r="C3138" s="4" t="s">
        <v>1607</v>
      </c>
      <c r="D3138" s="98">
        <v>3022</v>
      </c>
      <c r="E3138" s="5" t="s">
        <v>1756</v>
      </c>
      <c r="F3138" s="5">
        <v>5</v>
      </c>
      <c r="G3138" s="5">
        <v>28.1</v>
      </c>
      <c r="H3138" s="5"/>
      <c r="I3138" t="s">
        <v>33010</v>
      </c>
      <c r="J3138" s="46" t="s">
        <v>33116</v>
      </c>
      <c r="M3138" s="56">
        <f t="shared" si="292"/>
        <v>1908</v>
      </c>
      <c r="N3138" s="56"/>
      <c r="O3138" s="56">
        <f t="shared" si="293"/>
        <v>4</v>
      </c>
      <c r="P3138" s="56">
        <f t="shared" si="294"/>
        <v>9</v>
      </c>
      <c r="Q3138" s="2" t="str">
        <f t="shared" ref="Q3138:Q3201" si="295">"&lt;a href="&amp;""""&amp;J3138&amp;"\"&amp;I3138&amp;"""&gt;"&amp;C3138&amp;"&lt;/a&gt;"</f>
        <v>&lt;a href="set01\hope_pioneer_jan1907todec1908\hsn\hope_school_notes_april_9_1908_p5_hp.pdf"&gt;Notes&lt;/a&gt;</v>
      </c>
    </row>
    <row r="3139" spans="1:17" x14ac:dyDescent="0.25">
      <c r="A3139" s="2">
        <v>3579</v>
      </c>
      <c r="B3139" s="4" t="s">
        <v>1761</v>
      </c>
      <c r="C3139" s="4" t="s">
        <v>1607</v>
      </c>
      <c r="D3139" s="98">
        <v>3029</v>
      </c>
      <c r="E3139" s="5" t="s">
        <v>1756</v>
      </c>
      <c r="F3139" s="5">
        <v>5</v>
      </c>
      <c r="G3139" s="5">
        <v>28.1</v>
      </c>
      <c r="H3139" s="5"/>
      <c r="I3139" t="s">
        <v>33011</v>
      </c>
      <c r="J3139" s="46" t="s">
        <v>33116</v>
      </c>
      <c r="M3139" s="56">
        <f t="shared" si="292"/>
        <v>1908</v>
      </c>
      <c r="N3139" s="56"/>
      <c r="O3139" s="56">
        <f t="shared" si="293"/>
        <v>4</v>
      </c>
      <c r="P3139" s="56">
        <f t="shared" si="294"/>
        <v>16</v>
      </c>
      <c r="Q3139" s="2" t="str">
        <f t="shared" si="295"/>
        <v>&lt;a href="set01\hope_pioneer_jan1907todec1908\hsn\hope_school_notes_april_16_1908_p5_hp.pdf"&gt;Notes&lt;/a&gt;</v>
      </c>
    </row>
    <row r="3140" spans="1:17" x14ac:dyDescent="0.25">
      <c r="A3140" s="2">
        <v>3580</v>
      </c>
      <c r="B3140" s="4" t="s">
        <v>1761</v>
      </c>
      <c r="C3140" s="4" t="s">
        <v>1607</v>
      </c>
      <c r="D3140" s="98">
        <v>3029</v>
      </c>
      <c r="E3140" s="5" t="s">
        <v>1756</v>
      </c>
      <c r="F3140" s="5">
        <v>5</v>
      </c>
      <c r="G3140" s="5">
        <v>28.1</v>
      </c>
      <c r="H3140" s="5"/>
      <c r="I3140" t="s">
        <v>33012</v>
      </c>
      <c r="J3140" s="46" t="s">
        <v>33116</v>
      </c>
      <c r="M3140" s="56">
        <f t="shared" si="292"/>
        <v>1908</v>
      </c>
      <c r="N3140" s="56"/>
      <c r="O3140" s="56">
        <f t="shared" si="293"/>
        <v>4</v>
      </c>
      <c r="P3140" s="56">
        <f t="shared" si="294"/>
        <v>16</v>
      </c>
      <c r="Q3140" s="2" t="str">
        <f t="shared" si="295"/>
        <v>&lt;a href="set01\hope_pioneer_jan1907todec1908\hsn\hope_school_notes_april_16_1908_p5_hp_(2).pdf"&gt;Notes&lt;/a&gt;</v>
      </c>
    </row>
    <row r="3141" spans="1:17" x14ac:dyDescent="0.25">
      <c r="A3141" s="2">
        <v>3581</v>
      </c>
      <c r="B3141" s="4" t="s">
        <v>1761</v>
      </c>
      <c r="C3141" s="4" t="s">
        <v>1607</v>
      </c>
      <c r="D3141" s="98">
        <v>3029</v>
      </c>
      <c r="E3141" s="5" t="s">
        <v>1756</v>
      </c>
      <c r="F3141" s="5">
        <v>5</v>
      </c>
      <c r="G3141" s="5">
        <v>28.1</v>
      </c>
      <c r="H3141" s="5"/>
      <c r="I3141" t="s">
        <v>33013</v>
      </c>
      <c r="J3141" s="46" t="s">
        <v>33116</v>
      </c>
      <c r="M3141" s="56">
        <f t="shared" si="292"/>
        <v>1908</v>
      </c>
      <c r="N3141" s="56"/>
      <c r="O3141" s="56">
        <f t="shared" si="293"/>
        <v>4</v>
      </c>
      <c r="P3141" s="56">
        <f t="shared" si="294"/>
        <v>16</v>
      </c>
      <c r="Q3141" s="2" t="str">
        <f t="shared" si="295"/>
        <v>&lt;a href="set01\hope_pioneer_jan1907todec1908\hsn\hope_school_notes_fire_drill_april_16_1908_p5_hp.pdf"&gt;Notes&lt;/a&gt;</v>
      </c>
    </row>
    <row r="3142" spans="1:17" x14ac:dyDescent="0.25">
      <c r="A3142" s="2">
        <v>6611</v>
      </c>
      <c r="B3142" s="4" t="s">
        <v>7428</v>
      </c>
      <c r="C3142" s="4" t="s">
        <v>1785</v>
      </c>
      <c r="D3142" s="52">
        <v>3029</v>
      </c>
      <c r="E3142" s="5" t="s">
        <v>13631</v>
      </c>
      <c r="F3142" s="5">
        <v>5</v>
      </c>
      <c r="G3142" s="5">
        <v>5</v>
      </c>
      <c r="H3142" s="5">
        <v>340</v>
      </c>
      <c r="I3142" s="47" t="s">
        <v>23755</v>
      </c>
      <c r="J3142" s="46" t="s">
        <v>33087</v>
      </c>
      <c r="K3142" s="56"/>
      <c r="L3142" s="56"/>
      <c r="M3142" s="56">
        <f t="shared" si="292"/>
        <v>1908</v>
      </c>
      <c r="N3142" s="56"/>
      <c r="O3142" s="56">
        <f t="shared" si="293"/>
        <v>4</v>
      </c>
      <c r="P3142" s="56">
        <f t="shared" si="294"/>
        <v>16</v>
      </c>
      <c r="Q3142" s="2" t="str">
        <f t="shared" si="295"/>
        <v>&lt;a href="set02\miscellaneous\cooperstown_courier\1908_-_1910\simpson,_evelyn_diptheria_april_16,_1908_p5_cc.pdf"&gt;Diptheria&lt;/a&gt;</v>
      </c>
    </row>
    <row r="3143" spans="1:17" x14ac:dyDescent="0.25">
      <c r="A3143" s="2">
        <v>6685</v>
      </c>
      <c r="B3143" s="4" t="s">
        <v>3034</v>
      </c>
      <c r="C3143" s="4" t="s">
        <v>3036</v>
      </c>
      <c r="D3143" s="52">
        <v>3029</v>
      </c>
      <c r="E3143" s="5" t="s">
        <v>1756</v>
      </c>
      <c r="F3143" s="5">
        <v>5</v>
      </c>
      <c r="G3143" s="5">
        <v>28</v>
      </c>
      <c r="H3143" s="5">
        <v>6282</v>
      </c>
      <c r="I3143" t="s">
        <v>32918</v>
      </c>
      <c r="J3143" s="46" t="s">
        <v>33115</v>
      </c>
      <c r="K3143" s="56"/>
      <c r="L3143" s="56"/>
      <c r="M3143" s="56">
        <f t="shared" si="292"/>
        <v>1908</v>
      </c>
      <c r="N3143" s="56"/>
      <c r="O3143" s="56">
        <f t="shared" si="293"/>
        <v>4</v>
      </c>
      <c r="P3143" s="56">
        <f t="shared" si="294"/>
        <v>16</v>
      </c>
      <c r="Q3143" s="2" t="str">
        <f t="shared" si="295"/>
        <v>&lt;a href="set01\hope_pioneer_jan1907todec1908\misc\smith_grace_wins_hope_high_school_oratorical_contest_april_16_1908_p5_hp.pdf"&gt;Wins Hope High School Oratorical contest&lt;/a&gt;</v>
      </c>
    </row>
    <row r="3144" spans="1:17" x14ac:dyDescent="0.25">
      <c r="A3144" s="2">
        <v>6794</v>
      </c>
      <c r="B3144" s="4" t="s">
        <v>2353</v>
      </c>
      <c r="C3144" s="4" t="s">
        <v>33076</v>
      </c>
      <c r="D3144" s="98">
        <v>3029</v>
      </c>
      <c r="E3144" s="5" t="s">
        <v>1756</v>
      </c>
      <c r="F3144" s="5">
        <v>6</v>
      </c>
      <c r="G3144" s="5">
        <v>28.2</v>
      </c>
      <c r="H3144" s="5"/>
      <c r="I3144" t="s">
        <v>33059</v>
      </c>
      <c r="J3144" s="46" t="s">
        <v>33117</v>
      </c>
      <c r="M3144" s="56">
        <f t="shared" si="292"/>
        <v>1908</v>
      </c>
      <c r="N3144" s="56"/>
      <c r="O3144" s="56">
        <f t="shared" si="293"/>
        <v>4</v>
      </c>
      <c r="P3144" s="56">
        <f t="shared" si="294"/>
        <v>16</v>
      </c>
      <c r="Q3144" s="2" t="str">
        <f t="shared" si="295"/>
        <v>&lt;a href="set01\hope_pioneer_jan1907todec1908\sccm\sccm_announce_chattel_mortgage_sales_locations_april_16_1908_p6_hp.pdf"&gt;Announce chattel mortgage sales locations&lt;/a&gt;</v>
      </c>
    </row>
    <row r="3145" spans="1:17" x14ac:dyDescent="0.25">
      <c r="A3145" s="2">
        <v>6862</v>
      </c>
      <c r="B3145" s="4" t="s">
        <v>2353</v>
      </c>
      <c r="C3145" s="4" t="s">
        <v>3041</v>
      </c>
      <c r="D3145" s="52">
        <v>3029</v>
      </c>
      <c r="E3145" s="5" t="s">
        <v>1756</v>
      </c>
      <c r="F3145" s="5">
        <v>5</v>
      </c>
      <c r="G3145" s="5">
        <v>28</v>
      </c>
      <c r="H3145" s="5">
        <v>6297</v>
      </c>
      <c r="I3145" t="s">
        <v>32919</v>
      </c>
      <c r="J3145" s="46" t="s">
        <v>33115</v>
      </c>
      <c r="K3145" s="56"/>
      <c r="L3145" s="56"/>
      <c r="M3145" s="56">
        <f t="shared" si="292"/>
        <v>1908</v>
      </c>
      <c r="N3145" s="56"/>
      <c r="O3145" s="56">
        <f t="shared" si="293"/>
        <v>4</v>
      </c>
      <c r="P3145" s="56">
        <f t="shared" si="294"/>
        <v>16</v>
      </c>
      <c r="Q3145" s="2" t="str">
        <f t="shared" si="295"/>
        <v>&lt;a href="set01\hope_pioneer_jan1907todec1908\misc\steele_county_seat_hope_promotion_april_16_1908_p5_hp.pdf"&gt;Seat Hope Promotion&lt;/a&gt;</v>
      </c>
    </row>
    <row r="3146" spans="1:17" x14ac:dyDescent="0.25">
      <c r="A3146" s="2">
        <v>7054</v>
      </c>
      <c r="B3146" s="4" t="s">
        <v>33140</v>
      </c>
      <c r="C3146" s="4" t="s">
        <v>33139</v>
      </c>
      <c r="D3146" s="98">
        <v>3029</v>
      </c>
      <c r="E3146" s="5" t="s">
        <v>1756</v>
      </c>
      <c r="F3146" s="5">
        <v>8</v>
      </c>
      <c r="G3146" s="5">
        <v>28.2</v>
      </c>
      <c r="H3146" s="5"/>
      <c r="I3146" t="s">
        <v>33060</v>
      </c>
      <c r="J3146" s="46" t="s">
        <v>33117</v>
      </c>
      <c r="M3146" s="56">
        <f t="shared" si="292"/>
        <v>1908</v>
      </c>
      <c r="N3146" s="56"/>
      <c r="O3146" s="56">
        <f t="shared" si="293"/>
        <v>4</v>
      </c>
      <c r="P3146" s="56">
        <f t="shared" si="294"/>
        <v>16</v>
      </c>
      <c r="Q3146" s="2" t="str">
        <f t="shared" si="295"/>
        <v>&lt;a href="set01\hope_pioneer_jan1907todec1908\sccm\sccm_april_16_1908_p8_hp.pdf"&gt;Meeting Minutes&lt;/a&gt;</v>
      </c>
    </row>
    <row r="3147" spans="1:17" x14ac:dyDescent="0.25">
      <c r="A3147" s="2">
        <v>1785</v>
      </c>
      <c r="B3147" s="4" t="s">
        <v>11957</v>
      </c>
      <c r="C3147" s="4" t="s">
        <v>610</v>
      </c>
      <c r="D3147" s="52">
        <v>3036</v>
      </c>
      <c r="E3147" s="5" t="s">
        <v>11770</v>
      </c>
      <c r="F3147" s="5">
        <v>3</v>
      </c>
      <c r="G3147" s="5">
        <v>9</v>
      </c>
      <c r="H3147" s="5">
        <v>1145</v>
      </c>
      <c r="I3147" t="s">
        <v>24588</v>
      </c>
      <c r="J3147" s="46" t="s">
        <v>33091</v>
      </c>
      <c r="K3147" s="56"/>
      <c r="L3147" s="56"/>
      <c r="M3147" s="56">
        <f t="shared" si="292"/>
        <v>1908</v>
      </c>
      <c r="N3147" s="56"/>
      <c r="O3147" s="56">
        <f t="shared" si="293"/>
        <v>4</v>
      </c>
      <c r="P3147" s="56">
        <f t="shared" si="294"/>
        <v>23</v>
      </c>
      <c r="Q3147" s="2" t="str">
        <f t="shared" si="295"/>
        <v>&lt;a href="set03\cg\cg_january_2,_1908_-_december_30,_1909\miscellaneous\eddy,_frank_appendicitis_april_23,_1908_p3_cg.pdf"&gt;Appendicitis&lt;/a&gt;</v>
      </c>
    </row>
    <row r="3148" spans="1:17" x14ac:dyDescent="0.25">
      <c r="A3148" s="2">
        <v>1920</v>
      </c>
      <c r="B3148" s="4" t="s">
        <v>2955</v>
      </c>
      <c r="C3148" s="4" t="s">
        <v>2956</v>
      </c>
      <c r="D3148" s="52">
        <v>3036</v>
      </c>
      <c r="E3148" s="5" t="s">
        <v>1756</v>
      </c>
      <c r="F3148" s="5">
        <v>7</v>
      </c>
      <c r="G3148" s="5">
        <v>28</v>
      </c>
      <c r="H3148" s="5">
        <v>6210</v>
      </c>
      <c r="I3148" t="s">
        <v>32920</v>
      </c>
      <c r="J3148" s="46" t="s">
        <v>33115</v>
      </c>
      <c r="K3148" s="56"/>
      <c r="L3148" s="56"/>
      <c r="M3148" s="56">
        <f t="shared" si="292"/>
        <v>1908</v>
      </c>
      <c r="N3148" s="56"/>
      <c r="O3148" s="56">
        <f t="shared" si="293"/>
        <v>4</v>
      </c>
      <c r="P3148" s="56">
        <f t="shared" si="294"/>
        <v>23</v>
      </c>
      <c r="Q3148" s="2" t="str">
        <f t="shared" si="295"/>
        <v>&lt;a href="set01\hope_pioneer_jan1907todec1908\misc\fead_dr._operation_but_better_april_23_1908_p7_hp.pdf"&gt;Operation but better&lt;/a&gt;</v>
      </c>
    </row>
    <row r="3149" spans="1:17" x14ac:dyDescent="0.25">
      <c r="A3149" s="2">
        <v>3085</v>
      </c>
      <c r="B3149" s="4" t="s">
        <v>1700</v>
      </c>
      <c r="C3149" s="4" t="s">
        <v>2977</v>
      </c>
      <c r="D3149" s="52">
        <v>3036</v>
      </c>
      <c r="E3149" s="5" t="s">
        <v>1756</v>
      </c>
      <c r="F3149" s="5">
        <v>5</v>
      </c>
      <c r="G3149" s="5">
        <v>28</v>
      </c>
      <c r="H3149" s="5">
        <v>6220</v>
      </c>
      <c r="I3149" t="s">
        <v>32921</v>
      </c>
      <c r="J3149" s="46" t="s">
        <v>33115</v>
      </c>
      <c r="K3149" s="56"/>
      <c r="L3149" s="56"/>
      <c r="M3149" s="56">
        <f t="shared" si="292"/>
        <v>1908</v>
      </c>
      <c r="N3149" s="56"/>
      <c r="O3149" s="56">
        <f t="shared" si="293"/>
        <v>4</v>
      </c>
      <c r="P3149" s="56">
        <f t="shared" si="294"/>
        <v>23</v>
      </c>
      <c r="Q3149" s="2" t="str">
        <f t="shared" si="295"/>
        <v>&lt;a href="set01\hope_pioneer_jan1907todec1908\misc\hope_city_council_meeting_april_23_1908_p5_hp.pdf"&gt;City Council Meeting&lt;/a&gt;</v>
      </c>
    </row>
    <row r="3150" spans="1:17" x14ac:dyDescent="0.25">
      <c r="A3150" s="2">
        <v>3582</v>
      </c>
      <c r="B3150" s="4" t="s">
        <v>1761</v>
      </c>
      <c r="C3150" s="4" t="s">
        <v>1607</v>
      </c>
      <c r="D3150" s="98">
        <v>3036</v>
      </c>
      <c r="E3150" s="5" t="s">
        <v>1756</v>
      </c>
      <c r="F3150" s="5">
        <v>56</v>
      </c>
      <c r="G3150" s="5">
        <v>28.1</v>
      </c>
      <c r="H3150" s="5"/>
      <c r="I3150" t="s">
        <v>33014</v>
      </c>
      <c r="J3150" s="46" t="s">
        <v>33116</v>
      </c>
      <c r="M3150" s="56">
        <f t="shared" si="292"/>
        <v>1908</v>
      </c>
      <c r="N3150" s="56"/>
      <c r="O3150" s="56">
        <f t="shared" si="293"/>
        <v>4</v>
      </c>
      <c r="P3150" s="56">
        <f t="shared" si="294"/>
        <v>23</v>
      </c>
      <c r="Q3150" s="2" t="str">
        <f t="shared" si="295"/>
        <v>&lt;a href="set01\hope_pioneer_jan1907todec1908\hsn\hope_school_notes_april_23_1908_p6_hp.pdf"&gt;Notes&lt;/a&gt;</v>
      </c>
    </row>
    <row r="3151" spans="1:17" x14ac:dyDescent="0.25">
      <c r="A3151" s="2">
        <v>4323</v>
      </c>
      <c r="B3151" s="4" t="s">
        <v>11581</v>
      </c>
      <c r="C3151" s="4" t="s">
        <v>12142</v>
      </c>
      <c r="D3151" s="52">
        <v>3036</v>
      </c>
      <c r="E3151" s="5" t="s">
        <v>11770</v>
      </c>
      <c r="F3151" s="5">
        <v>8</v>
      </c>
      <c r="G3151" s="5">
        <v>9</v>
      </c>
      <c r="H3151" s="5">
        <v>1210</v>
      </c>
      <c r="I3151" t="s">
        <v>24816</v>
      </c>
      <c r="J3151" s="46" t="s">
        <v>33091</v>
      </c>
      <c r="K3151" s="56"/>
      <c r="L3151" s="56"/>
      <c r="M3151" s="56">
        <f t="shared" si="292"/>
        <v>1908</v>
      </c>
      <c r="N3151" s="56"/>
      <c r="O3151" s="56">
        <f t="shared" si="293"/>
        <v>4</v>
      </c>
      <c r="P3151" s="56">
        <f t="shared" si="294"/>
        <v>23</v>
      </c>
      <c r="Q3151" s="2" t="str">
        <f t="shared" si="295"/>
        <v>&lt;a href="set03\cg\cg_january_2,_1908_-_december_30,_1909\miscellaneous\kensal_items_pt_1_april_23,_1908_p8_cg.pdf"&gt;Items pt 1&lt;/a&gt;</v>
      </c>
    </row>
    <row r="3152" spans="1:17" x14ac:dyDescent="0.25">
      <c r="A3152" s="2">
        <v>4325</v>
      </c>
      <c r="B3152" s="4" t="s">
        <v>11581</v>
      </c>
      <c r="C3152" s="4" t="s">
        <v>12143</v>
      </c>
      <c r="D3152" s="52">
        <v>3036</v>
      </c>
      <c r="E3152" s="5" t="s">
        <v>11770</v>
      </c>
      <c r="F3152" s="5">
        <v>8</v>
      </c>
      <c r="G3152" s="5">
        <v>9</v>
      </c>
      <c r="H3152" s="5">
        <v>1211</v>
      </c>
      <c r="I3152" t="s">
        <v>24817</v>
      </c>
      <c r="J3152" s="46" t="s">
        <v>33091</v>
      </c>
      <c r="K3152" s="56"/>
      <c r="L3152" s="56"/>
      <c r="M3152" s="56">
        <f t="shared" si="292"/>
        <v>1908</v>
      </c>
      <c r="N3152" s="56"/>
      <c r="O3152" s="56">
        <f t="shared" si="293"/>
        <v>4</v>
      </c>
      <c r="P3152" s="56">
        <f t="shared" si="294"/>
        <v>23</v>
      </c>
      <c r="Q3152" s="2" t="str">
        <f t="shared" si="295"/>
        <v>&lt;a href="set03\cg\cg_january_2,_1908_-_december_30,_1909\miscellaneous\kensal_items_pt_2_april_23,_1908_p8_cg.pdf"&gt;Items pt 2&lt;/a&gt;</v>
      </c>
    </row>
    <row r="3153" spans="1:17" x14ac:dyDescent="0.25">
      <c r="A3153" s="2">
        <v>5039</v>
      </c>
      <c r="B3153" s="4" t="s">
        <v>3004</v>
      </c>
      <c r="C3153" s="4" t="s">
        <v>3005</v>
      </c>
      <c r="D3153" s="52">
        <v>3036</v>
      </c>
      <c r="E3153" s="5" t="s">
        <v>1756</v>
      </c>
      <c r="F3153" s="5">
        <v>8</v>
      </c>
      <c r="G3153" s="5">
        <v>28</v>
      </c>
      <c r="H3153" s="5">
        <v>6263</v>
      </c>
      <c r="I3153" t="s">
        <v>32922</v>
      </c>
      <c r="J3153" s="46" t="s">
        <v>33115</v>
      </c>
      <c r="K3153" s="56"/>
      <c r="L3153" s="56"/>
      <c r="M3153" s="56">
        <f t="shared" si="292"/>
        <v>1908</v>
      </c>
      <c r="N3153" s="56"/>
      <c r="O3153" s="56">
        <f t="shared" si="293"/>
        <v>4</v>
      </c>
      <c r="P3153" s="56">
        <f t="shared" si="294"/>
        <v>23</v>
      </c>
      <c r="Q3153" s="2" t="str">
        <f t="shared" si="295"/>
        <v>&lt;a href="set01\hope_pioneer_jan1907todec1908\misc\mcdonald_mr_house_and_barn_et_al_fire_april_23_1908_p8_hp.pdf"&gt;House and barn et al fire&lt;/a&gt;</v>
      </c>
    </row>
    <row r="3154" spans="1:17" x14ac:dyDescent="0.25">
      <c r="A3154" s="2">
        <v>6793</v>
      </c>
      <c r="B3154" s="4" t="s">
        <v>2353</v>
      </c>
      <c r="C3154" s="4" t="s">
        <v>3038</v>
      </c>
      <c r="D3154" s="52">
        <v>3036</v>
      </c>
      <c r="E3154" s="5" t="s">
        <v>1756</v>
      </c>
      <c r="F3154" s="5">
        <v>5</v>
      </c>
      <c r="G3154" s="5">
        <v>28</v>
      </c>
      <c r="H3154" s="5">
        <v>6284</v>
      </c>
      <c r="I3154" t="s">
        <v>32923</v>
      </c>
      <c r="J3154" s="46" t="s">
        <v>33115</v>
      </c>
      <c r="K3154" s="56"/>
      <c r="L3154" s="56"/>
      <c r="M3154" s="56">
        <f t="shared" si="292"/>
        <v>1908</v>
      </c>
      <c r="N3154" s="56"/>
      <c r="O3154" s="56">
        <f t="shared" si="293"/>
        <v>4</v>
      </c>
      <c r="P3154" s="56">
        <f t="shared" si="294"/>
        <v>23</v>
      </c>
      <c r="Q3154" s="2" t="str">
        <f t="shared" si="295"/>
        <v>&lt;a href="set01\hope_pioneer_jan1907todec1908\misc\steele_county_and_nd_facts_april_23_1908_p5_hp.pdf"&gt;And ND facts&lt;/a&gt;</v>
      </c>
    </row>
    <row r="3155" spans="1:17" x14ac:dyDescent="0.25">
      <c r="A3155" s="2">
        <v>7055</v>
      </c>
      <c r="B3155" s="4" t="s">
        <v>33140</v>
      </c>
      <c r="C3155" s="4" t="s">
        <v>33139</v>
      </c>
      <c r="D3155" s="98">
        <v>3036</v>
      </c>
      <c r="E3155" s="5" t="s">
        <v>1756</v>
      </c>
      <c r="F3155" s="5">
        <v>8</v>
      </c>
      <c r="G3155" s="5">
        <v>28.2</v>
      </c>
      <c r="H3155" s="5"/>
      <c r="I3155" t="s">
        <v>33061</v>
      </c>
      <c r="J3155" s="46" t="s">
        <v>33117</v>
      </c>
      <c r="M3155" s="56">
        <f t="shared" ref="M3155:M3218" si="296">YEAR(D3155)</f>
        <v>1908</v>
      </c>
      <c r="N3155" s="56"/>
      <c r="O3155" s="56">
        <f t="shared" ref="O3155:O3218" si="297">MONTH(D3155)</f>
        <v>4</v>
      </c>
      <c r="P3155" s="56">
        <f t="shared" ref="P3155:P3218" si="298">DAY(D3155)</f>
        <v>23</v>
      </c>
      <c r="Q3155" s="2" t="str">
        <f t="shared" si="295"/>
        <v>&lt;a href="set01\hope_pioneer_jan1907todec1908\sccm\sccm_april_23_1908_p8_hp.pdf"&gt;Meeting Minutes&lt;/a&gt;</v>
      </c>
    </row>
    <row r="3156" spans="1:17" x14ac:dyDescent="0.25">
      <c r="A3156" s="2">
        <v>265</v>
      </c>
      <c r="B3156" s="4" t="s">
        <v>11919</v>
      </c>
      <c r="C3156" s="4" t="s">
        <v>11921</v>
      </c>
      <c r="D3156" s="52">
        <v>3043</v>
      </c>
      <c r="E3156" s="5" t="s">
        <v>11770</v>
      </c>
      <c r="F3156" s="5">
        <v>2</v>
      </c>
      <c r="G3156" s="5">
        <v>9</v>
      </c>
      <c r="H3156" s="5">
        <v>1069</v>
      </c>
      <c r="I3156" t="s">
        <v>24512</v>
      </c>
      <c r="J3156" s="46" t="s">
        <v>33091</v>
      </c>
      <c r="K3156" s="56"/>
      <c r="L3156" s="56"/>
      <c r="M3156" s="56">
        <f t="shared" si="296"/>
        <v>1908</v>
      </c>
      <c r="N3156" s="56"/>
      <c r="O3156" s="56">
        <f t="shared" si="297"/>
        <v>4</v>
      </c>
      <c r="P3156" s="56">
        <f t="shared" si="298"/>
        <v>30</v>
      </c>
      <c r="Q3156" s="2" t="str">
        <f t="shared" si="295"/>
        <v>&lt;a href="set03\cg\cg_january_2,_1908_-_december_30,_1909\miscellaneous\atwood,_ethel_surgery_in_rochester_april_30,_1908_p2_cg.pdf"&gt;Surgery in Rochester&lt;/a&gt;</v>
      </c>
    </row>
    <row r="3157" spans="1:17" x14ac:dyDescent="0.25">
      <c r="A3157" s="2">
        <v>1858</v>
      </c>
      <c r="B3157" s="4" t="s">
        <v>11958</v>
      </c>
      <c r="C3157" s="4" t="s">
        <v>11959</v>
      </c>
      <c r="D3157" s="52">
        <v>3043</v>
      </c>
      <c r="E3157" s="5" t="s">
        <v>11770</v>
      </c>
      <c r="F3157" s="5">
        <v>1</v>
      </c>
      <c r="G3157" s="5">
        <v>9</v>
      </c>
      <c r="H3157" s="5">
        <v>1148</v>
      </c>
      <c r="I3157" t="s">
        <v>24591</v>
      </c>
      <c r="J3157" s="46" t="s">
        <v>33091</v>
      </c>
      <c r="K3157" s="56"/>
      <c r="L3157" s="56"/>
      <c r="M3157" s="56">
        <f t="shared" si="296"/>
        <v>1908</v>
      </c>
      <c r="N3157" s="56"/>
      <c r="O3157" s="56">
        <f t="shared" si="297"/>
        <v>4</v>
      </c>
      <c r="P3157" s="56">
        <f t="shared" si="298"/>
        <v>30</v>
      </c>
      <c r="Q3157" s="2" t="str">
        <f t="shared" si="295"/>
        <v>&lt;a href="set03\cg\cg_january_2,_1908_-_december_30,_1909\miscellaneous\ersin,_e_j_writes_to_say_he_will_stay_in_tx_april_30,_1908_p1_cg.pdf"&gt;Writes to say he will stay in TX&lt;/a&gt;</v>
      </c>
    </row>
    <row r="3158" spans="1:17" x14ac:dyDescent="0.25">
      <c r="A3158" s="2">
        <v>3583</v>
      </c>
      <c r="B3158" s="4" t="s">
        <v>1761</v>
      </c>
      <c r="C3158" s="4" t="s">
        <v>1607</v>
      </c>
      <c r="D3158" s="98">
        <v>3043</v>
      </c>
      <c r="E3158" s="5" t="s">
        <v>1756</v>
      </c>
      <c r="F3158" s="5">
        <v>2</v>
      </c>
      <c r="G3158" s="5">
        <v>28.1</v>
      </c>
      <c r="H3158" s="5"/>
      <c r="I3158" t="s">
        <v>33015</v>
      </c>
      <c r="J3158" s="46" t="s">
        <v>33116</v>
      </c>
      <c r="M3158" s="56">
        <f t="shared" si="296"/>
        <v>1908</v>
      </c>
      <c r="N3158" s="56"/>
      <c r="O3158" s="56">
        <f t="shared" si="297"/>
        <v>4</v>
      </c>
      <c r="P3158" s="56">
        <f t="shared" si="298"/>
        <v>30</v>
      </c>
      <c r="Q3158" s="2" t="str">
        <f t="shared" si="295"/>
        <v>&lt;a href="set01\hope_pioneer_jan1907todec1908\hsn\hope_school_notes_april_30_1908_p2_hp.pdf"&gt;Notes&lt;/a&gt;</v>
      </c>
    </row>
    <row r="3159" spans="1:17" x14ac:dyDescent="0.25">
      <c r="A3159" s="2">
        <v>2064</v>
      </c>
      <c r="B3159" s="4" t="s">
        <v>2959</v>
      </c>
      <c r="C3159" s="4" t="s">
        <v>2960</v>
      </c>
      <c r="D3159" s="52">
        <v>3050</v>
      </c>
      <c r="E3159" s="5" t="s">
        <v>1756</v>
      </c>
      <c r="F3159" s="5">
        <v>6</v>
      </c>
      <c r="G3159" s="5">
        <v>28</v>
      </c>
      <c r="H3159" s="5">
        <v>6213</v>
      </c>
      <c r="I3159" t="s">
        <v>32924</v>
      </c>
      <c r="J3159" s="46" t="s">
        <v>33115</v>
      </c>
      <c r="K3159" s="56"/>
      <c r="L3159" s="56"/>
      <c r="M3159" s="56">
        <f t="shared" si="296"/>
        <v>1908</v>
      </c>
      <c r="N3159" s="56"/>
      <c r="O3159" s="56">
        <f t="shared" si="297"/>
        <v>5</v>
      </c>
      <c r="P3159" s="56">
        <f t="shared" si="298"/>
        <v>7</v>
      </c>
      <c r="Q3159" s="2" t="str">
        <f t="shared" si="295"/>
        <v>&lt;a href="set01\hope_pioneer_jan1907todec1908\misc\fuller_e_m_runs_over_a_man_with_auto_may_7_1908_p6_hp.pdf"&gt;Runs over a man with auto&lt;/a&gt;</v>
      </c>
    </row>
    <row r="3160" spans="1:17" x14ac:dyDescent="0.25">
      <c r="A3160" s="2">
        <v>3086</v>
      </c>
      <c r="B3160" s="4" t="s">
        <v>1700</v>
      </c>
      <c r="C3160" s="4" t="s">
        <v>2977</v>
      </c>
      <c r="D3160" s="12">
        <v>3050</v>
      </c>
      <c r="E3160" s="5" t="s">
        <v>1756</v>
      </c>
      <c r="F3160" s="5">
        <v>5</v>
      </c>
      <c r="G3160" s="5">
        <v>28</v>
      </c>
      <c r="H3160" s="5">
        <v>6223</v>
      </c>
      <c r="I3160" t="s">
        <v>32974</v>
      </c>
      <c r="J3160" s="46" t="s">
        <v>33115</v>
      </c>
      <c r="K3160" s="56"/>
      <c r="L3160" s="56"/>
      <c r="M3160" s="56">
        <f t="shared" si="296"/>
        <v>1908</v>
      </c>
      <c r="N3160" s="56"/>
      <c r="O3160" s="56">
        <f t="shared" si="297"/>
        <v>5</v>
      </c>
      <c r="P3160" s="56">
        <f t="shared" si="298"/>
        <v>7</v>
      </c>
      <c r="Q3160" s="2" t="str">
        <f t="shared" si="295"/>
        <v>&lt;a href="set01\hope_pioneer_jan1907todec1908\misc\hope_city_council_meeting_may_7_1908_p5_hp.pdf"&gt;City Council Meeting&lt;/a&gt;</v>
      </c>
    </row>
    <row r="3161" spans="1:17" x14ac:dyDescent="0.25">
      <c r="A3161" s="2">
        <v>3584</v>
      </c>
      <c r="B3161" s="4" t="s">
        <v>1761</v>
      </c>
      <c r="C3161" s="4" t="s">
        <v>1607</v>
      </c>
      <c r="D3161" s="98">
        <v>3050</v>
      </c>
      <c r="E3161" s="5" t="s">
        <v>1756</v>
      </c>
      <c r="F3161" s="5">
        <v>4</v>
      </c>
      <c r="G3161" s="5">
        <v>28.1</v>
      </c>
      <c r="H3161" s="5"/>
      <c r="I3161" t="s">
        <v>33016</v>
      </c>
      <c r="J3161" s="46" t="s">
        <v>33116</v>
      </c>
      <c r="M3161" s="56">
        <f t="shared" si="296"/>
        <v>1908</v>
      </c>
      <c r="N3161" s="56"/>
      <c r="O3161" s="56">
        <f t="shared" si="297"/>
        <v>5</v>
      </c>
      <c r="P3161" s="56">
        <f t="shared" si="298"/>
        <v>7</v>
      </c>
      <c r="Q3161" s="2" t="str">
        <f t="shared" si="295"/>
        <v>&lt;a href="set01\hope_pioneer_jan1907todec1908\hsn\hope_school_notes_may_7_1908_p4_hp.pdf"&gt;Notes&lt;/a&gt;</v>
      </c>
    </row>
    <row r="3162" spans="1:17" x14ac:dyDescent="0.25">
      <c r="A3162" s="2">
        <v>5123</v>
      </c>
      <c r="B3162" s="4" t="s">
        <v>3010</v>
      </c>
      <c r="C3162" s="4" t="s">
        <v>3011</v>
      </c>
      <c r="D3162" s="52">
        <v>3050</v>
      </c>
      <c r="E3162" s="5" t="s">
        <v>1756</v>
      </c>
      <c r="F3162" s="5">
        <v>6</v>
      </c>
      <c r="G3162" s="5">
        <v>28</v>
      </c>
      <c r="H3162" s="5">
        <v>6268</v>
      </c>
      <c r="I3162" t="s">
        <v>32925</v>
      </c>
      <c r="J3162" s="46" t="s">
        <v>33115</v>
      </c>
      <c r="K3162" s="56"/>
      <c r="L3162" s="56"/>
      <c r="M3162" s="56">
        <f t="shared" si="296"/>
        <v>1908</v>
      </c>
      <c r="N3162" s="56"/>
      <c r="O3162" s="56">
        <f t="shared" si="297"/>
        <v>5</v>
      </c>
      <c r="P3162" s="56">
        <f t="shared" si="298"/>
        <v>7</v>
      </c>
      <c r="Q3162" s="2" t="str">
        <f t="shared" si="295"/>
        <v>&lt;a href="set01\hope_pioneer_jan1907todec1908\misc\meuse_fred_run_over_by_auto_may_7_1908_p6_hp.pdf"&gt;Run over by auto&lt;/a&gt;</v>
      </c>
    </row>
    <row r="3163" spans="1:17" x14ac:dyDescent="0.25">
      <c r="A3163" s="2">
        <v>424</v>
      </c>
      <c r="B3163" s="4" t="s">
        <v>11928</v>
      </c>
      <c r="C3163" s="4" t="s">
        <v>11930</v>
      </c>
      <c r="D3163" s="52">
        <v>3057</v>
      </c>
      <c r="E3163" s="5" t="s">
        <v>11770</v>
      </c>
      <c r="F3163" s="5">
        <v>7</v>
      </c>
      <c r="G3163" s="5">
        <v>9</v>
      </c>
      <c r="H3163" s="5">
        <v>1079</v>
      </c>
      <c r="I3163" t="s">
        <v>24522</v>
      </c>
      <c r="J3163" s="46" t="s">
        <v>33091</v>
      </c>
      <c r="K3163" s="56"/>
      <c r="L3163" s="56"/>
      <c r="M3163" s="56">
        <f t="shared" si="296"/>
        <v>1908</v>
      </c>
      <c r="N3163" s="56"/>
      <c r="O3163" s="56">
        <f t="shared" si="297"/>
        <v>5</v>
      </c>
      <c r="P3163" s="56">
        <f t="shared" si="298"/>
        <v>14</v>
      </c>
      <c r="Q3163" s="2" t="str">
        <f t="shared" si="295"/>
        <v>&lt;a href="set03\cg\cg_january_2,_1908_-_december_30,_1909\miscellaneous\berg,_rollef_rollover_may_14,_1908_p7_cg.pdf"&gt;Rollover&lt;/a&gt;</v>
      </c>
    </row>
    <row r="3164" spans="1:17" x14ac:dyDescent="0.25">
      <c r="A3164" s="2">
        <v>5016</v>
      </c>
      <c r="B3164" s="4" t="s">
        <v>12017</v>
      </c>
      <c r="C3164" s="4" t="s">
        <v>12018</v>
      </c>
      <c r="D3164" s="12">
        <v>3057</v>
      </c>
      <c r="E3164" s="5" t="s">
        <v>11770</v>
      </c>
      <c r="F3164" s="5">
        <v>2</v>
      </c>
      <c r="G3164" s="5">
        <v>9</v>
      </c>
      <c r="H3164" s="5">
        <v>1237</v>
      </c>
      <c r="I3164" t="s">
        <v>24675</v>
      </c>
      <c r="J3164" s="46" t="s">
        <v>33091</v>
      </c>
      <c r="K3164" s="56"/>
      <c r="L3164" s="56"/>
      <c r="M3164" s="56">
        <f t="shared" si="296"/>
        <v>1908</v>
      </c>
      <c r="N3164" s="56"/>
      <c r="O3164" s="56">
        <f t="shared" si="297"/>
        <v>5</v>
      </c>
      <c r="P3164" s="56">
        <f t="shared" si="298"/>
        <v>14</v>
      </c>
      <c r="Q3164" s="2" t="str">
        <f t="shared" si="295"/>
        <v>&lt;a href="set03\cg\cg_january_2,_1908_-_december_30,_1909\miscellaneous\maynard,_manning_nearly_drowns_may_14,_1908_p2_cg.pdf"&gt;Nearly drowns&lt;/a&gt;</v>
      </c>
    </row>
    <row r="3165" spans="1:17" x14ac:dyDescent="0.25">
      <c r="A3165" s="2">
        <v>5237</v>
      </c>
      <c r="B3165" s="4" t="s">
        <v>12023</v>
      </c>
      <c r="C3165" s="4" t="s">
        <v>12024</v>
      </c>
      <c r="D3165" s="52">
        <v>3057</v>
      </c>
      <c r="E3165" s="5" t="s">
        <v>11770</v>
      </c>
      <c r="F3165" s="5">
        <v>2</v>
      </c>
      <c r="G3165" s="5">
        <v>9</v>
      </c>
      <c r="H3165" s="5">
        <v>1242</v>
      </c>
      <c r="I3165" t="s">
        <v>24680</v>
      </c>
      <c r="J3165" s="46" t="s">
        <v>33091</v>
      </c>
      <c r="K3165" s="56"/>
      <c r="L3165" s="56"/>
      <c r="M3165" s="56">
        <f t="shared" si="296"/>
        <v>1908</v>
      </c>
      <c r="N3165" s="56"/>
      <c r="O3165" s="56">
        <f t="shared" si="297"/>
        <v>5</v>
      </c>
      <c r="P3165" s="56">
        <f t="shared" si="298"/>
        <v>14</v>
      </c>
      <c r="Q3165" s="2" t="str">
        <f t="shared" si="295"/>
        <v>&lt;a href="set03\cg\cg_january_2,_1908_-_december_30,_1909\miscellaneous\molton,_mrs_richard_saves_young_boy_in_river_may_14,_1908_p2_cg.pdf"&gt;Saves young boy in river&lt;/a&gt;</v>
      </c>
    </row>
    <row r="3166" spans="1:17" x14ac:dyDescent="0.25">
      <c r="A3166" s="2">
        <v>5314</v>
      </c>
      <c r="B3166" s="4" t="s">
        <v>3018</v>
      </c>
      <c r="C3166" s="4" t="s">
        <v>3019</v>
      </c>
      <c r="D3166" s="52">
        <v>3057</v>
      </c>
      <c r="E3166" s="5" t="s">
        <v>1756</v>
      </c>
      <c r="F3166" s="5">
        <v>1</v>
      </c>
      <c r="G3166" s="5">
        <v>28</v>
      </c>
      <c r="H3166" s="5">
        <v>6272</v>
      </c>
      <c r="I3166" t="s">
        <v>32926</v>
      </c>
      <c r="J3166" s="46" t="s">
        <v>33115</v>
      </c>
      <c r="K3166" s="56"/>
      <c r="L3166" s="56"/>
      <c r="M3166" s="56">
        <f t="shared" si="296"/>
        <v>1908</v>
      </c>
      <c r="N3166" s="56"/>
      <c r="O3166" s="56">
        <f t="shared" si="297"/>
        <v>5</v>
      </c>
      <c r="P3166" s="56">
        <f t="shared" si="298"/>
        <v>14</v>
      </c>
      <c r="Q3166" s="2" t="str">
        <f t="shared" si="295"/>
        <v>&lt;a href="set01\hope_pioneer_jan1907todec1908\misc\nd_independent_telephone_-_exchange_burns_no_service_until_new_arrives_may_14_1908__p1_hp.pdf"&gt;Exchange burns &lt;/a&gt;</v>
      </c>
    </row>
    <row r="3167" spans="1:17" x14ac:dyDescent="0.25">
      <c r="A3167" s="2">
        <v>6019</v>
      </c>
      <c r="B3167" s="4" t="s">
        <v>12052</v>
      </c>
      <c r="C3167" s="4" t="s">
        <v>12053</v>
      </c>
      <c r="D3167" s="52">
        <v>3057</v>
      </c>
      <c r="E3167" s="5" t="s">
        <v>11770</v>
      </c>
      <c r="F3167" s="5">
        <v>2</v>
      </c>
      <c r="G3167" s="5">
        <v>9</v>
      </c>
      <c r="H3167" s="5">
        <v>1272</v>
      </c>
      <c r="I3167" t="s">
        <v>24711</v>
      </c>
      <c r="J3167" s="46" t="s">
        <v>33091</v>
      </c>
      <c r="K3167" s="56"/>
      <c r="L3167" s="56"/>
      <c r="M3167" s="56">
        <f t="shared" si="296"/>
        <v>1908</v>
      </c>
      <c r="N3167" s="56"/>
      <c r="O3167" s="56">
        <f t="shared" si="297"/>
        <v>5</v>
      </c>
      <c r="P3167" s="56">
        <f t="shared" si="298"/>
        <v>14</v>
      </c>
      <c r="Q3167" s="2" t="str">
        <f t="shared" si="295"/>
        <v>&lt;a href="set03\cg\cg_january_2,_1908_-_december_30,_1909\miscellaneous\posey,_carl_leg_caught_in_wheel_may_14,_1908_p2_cg.pdf"&gt;Leg Caught in Wheel&lt;/a&gt;</v>
      </c>
    </row>
    <row r="3168" spans="1:17" x14ac:dyDescent="0.25">
      <c r="A3168" s="2">
        <v>6029</v>
      </c>
      <c r="B3168" s="4" t="s">
        <v>12058</v>
      </c>
      <c r="C3168" s="4" t="s">
        <v>12059</v>
      </c>
      <c r="D3168" s="52">
        <v>3057</v>
      </c>
      <c r="E3168" s="5" t="s">
        <v>11770</v>
      </c>
      <c r="F3168" s="5">
        <v>7</v>
      </c>
      <c r="G3168" s="5">
        <v>9</v>
      </c>
      <c r="H3168" s="5">
        <v>1276</v>
      </c>
      <c r="I3168" t="s">
        <v>24715</v>
      </c>
      <c r="J3168" s="46" t="s">
        <v>33091</v>
      </c>
      <c r="K3168" s="56"/>
      <c r="L3168" s="56"/>
      <c r="M3168" s="56">
        <f t="shared" si="296"/>
        <v>1908</v>
      </c>
      <c r="N3168" s="56"/>
      <c r="O3168" s="56">
        <f t="shared" si="297"/>
        <v>5</v>
      </c>
      <c r="P3168" s="56">
        <f t="shared" si="298"/>
        <v>14</v>
      </c>
      <c r="Q3168" s="2" t="str">
        <f t="shared" si="295"/>
        <v>&lt;a href="set03\cg\cg_january_2,_1908_-_december_30,_1909\miscellaneous\posey,_roy_leg_went_in_the_stove_pipe_hole_may_14,_1908_p7_cg.pdf"&gt;Leg Went in the Stove pipe&lt;/a&gt;</v>
      </c>
    </row>
    <row r="3169" spans="1:17" x14ac:dyDescent="0.25">
      <c r="A3169" s="2">
        <v>452</v>
      </c>
      <c r="B3169" s="4" t="s">
        <v>10115</v>
      </c>
      <c r="C3169" s="4" t="s">
        <v>11933</v>
      </c>
      <c r="D3169" s="52">
        <v>3064</v>
      </c>
      <c r="E3169" s="5" t="s">
        <v>11770</v>
      </c>
      <c r="F3169" s="5">
        <v>9</v>
      </c>
      <c r="G3169" s="5">
        <v>9</v>
      </c>
      <c r="H3169" s="5">
        <v>1083</v>
      </c>
      <c r="I3169" t="s">
        <v>24526</v>
      </c>
      <c r="J3169" s="46" t="s">
        <v>33091</v>
      </c>
      <c r="K3169" s="56"/>
      <c r="L3169" s="56"/>
      <c r="M3169" s="56">
        <f t="shared" si="296"/>
        <v>1908</v>
      </c>
      <c r="N3169" s="56"/>
      <c r="O3169" s="56">
        <f t="shared" si="297"/>
        <v>5</v>
      </c>
      <c r="P3169" s="56">
        <f t="shared" si="298"/>
        <v>21</v>
      </c>
      <c r="Q3169" s="2" t="str">
        <f t="shared" si="295"/>
        <v>&lt;a href="set03\cg\cg_january_2,_1908_-_december_30,_1909\miscellaneous\berlin,_geraldine_not_as_well_as_she_has_been_may_21,_1908_p9_cg.pdf"&gt;Not as well as she had been&lt;/a&gt;</v>
      </c>
    </row>
    <row r="3170" spans="1:17" x14ac:dyDescent="0.25">
      <c r="A3170" s="2">
        <v>939</v>
      </c>
      <c r="B3170" s="4" t="s">
        <v>1630</v>
      </c>
      <c r="C3170" s="4" t="s">
        <v>7288</v>
      </c>
      <c r="D3170" s="52">
        <v>3064</v>
      </c>
      <c r="E3170" s="5" t="s">
        <v>13631</v>
      </c>
      <c r="F3170" s="5">
        <v>5</v>
      </c>
      <c r="G3170" s="5">
        <v>5</v>
      </c>
      <c r="H3170" s="5">
        <v>182</v>
      </c>
      <c r="I3170" s="47" t="s">
        <v>23585</v>
      </c>
      <c r="J3170" s="46" t="s">
        <v>33087</v>
      </c>
      <c r="K3170" s="56"/>
      <c r="L3170" s="56"/>
      <c r="M3170" s="56">
        <f t="shared" si="296"/>
        <v>1908</v>
      </c>
      <c r="N3170" s="56"/>
      <c r="O3170" s="56">
        <f t="shared" si="297"/>
        <v>5</v>
      </c>
      <c r="P3170" s="56">
        <f t="shared" si="298"/>
        <v>21</v>
      </c>
      <c r="Q3170" s="2" t="str">
        <f t="shared" si="295"/>
        <v>&lt;a href="set02\miscellaneous\cooperstown_courier\1908_-_1910\cooperstown_cemetery_builds_and_upgrades_may_21,_1908_p5_cc.pdf"&gt;Cemetery builds and upgrades&lt;/a&gt;</v>
      </c>
    </row>
    <row r="3171" spans="1:17" x14ac:dyDescent="0.25">
      <c r="A3171" s="2">
        <v>2019</v>
      </c>
      <c r="B3171" s="4" t="s">
        <v>7347</v>
      </c>
      <c r="C3171" s="4" t="s">
        <v>7348</v>
      </c>
      <c r="D3171" s="52">
        <v>3064</v>
      </c>
      <c r="E3171" s="5" t="s">
        <v>13631</v>
      </c>
      <c r="F3171" s="5">
        <v>5</v>
      </c>
      <c r="G3171" s="5">
        <v>5</v>
      </c>
      <c r="H3171" s="5">
        <v>276</v>
      </c>
      <c r="I3171" s="47" t="s">
        <v>23675</v>
      </c>
      <c r="J3171" s="46" t="s">
        <v>33087</v>
      </c>
      <c r="K3171" s="56"/>
      <c r="L3171" s="56"/>
      <c r="M3171" s="56">
        <f t="shared" si="296"/>
        <v>1908</v>
      </c>
      <c r="N3171" s="56"/>
      <c r="O3171" s="56">
        <f t="shared" si="297"/>
        <v>5</v>
      </c>
      <c r="P3171" s="56">
        <f t="shared" si="298"/>
        <v>21</v>
      </c>
      <c r="Q3171" s="2" t="str">
        <f t="shared" si="295"/>
        <v>&lt;a href="set02\miscellaneous\cooperstown_courier\1908_-_1910\fredenburg,_dau_of_charles_suffers_accident_may_21,_1908_p5_cc.pdf"&gt;Suffers accident&lt;/a&gt;</v>
      </c>
    </row>
    <row r="3172" spans="1:17" x14ac:dyDescent="0.25">
      <c r="A3172" s="2">
        <v>3087</v>
      </c>
      <c r="B3172" s="4" t="s">
        <v>1700</v>
      </c>
      <c r="C3172" s="4" t="s">
        <v>2977</v>
      </c>
      <c r="D3172" s="52">
        <v>3064</v>
      </c>
      <c r="E3172" s="5" t="s">
        <v>1756</v>
      </c>
      <c r="F3172" s="5">
        <v>5</v>
      </c>
      <c r="G3172" s="5">
        <v>28</v>
      </c>
      <c r="H3172" s="5">
        <v>6224</v>
      </c>
      <c r="I3172" t="s">
        <v>32916</v>
      </c>
      <c r="J3172" s="46" t="s">
        <v>33115</v>
      </c>
      <c r="K3172" s="56"/>
      <c r="L3172" s="56"/>
      <c r="M3172" s="56">
        <f t="shared" si="296"/>
        <v>1908</v>
      </c>
      <c r="N3172" s="56"/>
      <c r="O3172" s="56">
        <f t="shared" si="297"/>
        <v>5</v>
      </c>
      <c r="P3172" s="56">
        <f t="shared" si="298"/>
        <v>21</v>
      </c>
      <c r="Q3172" s="2" t="str">
        <f t="shared" si="295"/>
        <v>&lt;a href="set01\hope_pioneer_jan1907todec1908\misc\hope_city_council_mtg_may_21_1908_p5_hp.pdf"&gt;City Council Meeting&lt;/a&gt;</v>
      </c>
    </row>
    <row r="3173" spans="1:17" x14ac:dyDescent="0.25">
      <c r="A3173" s="2">
        <v>3401</v>
      </c>
      <c r="B3173" s="4" t="s">
        <v>1733</v>
      </c>
      <c r="C3173" s="4" t="s">
        <v>2981</v>
      </c>
      <c r="D3173" s="52">
        <v>3064</v>
      </c>
      <c r="E3173" s="5" t="s">
        <v>1756</v>
      </c>
      <c r="F3173" s="5">
        <v>5</v>
      </c>
      <c r="G3173" s="5">
        <v>28</v>
      </c>
      <c r="H3173" s="5">
        <v>6249</v>
      </c>
      <c r="I3173" t="s">
        <v>32927</v>
      </c>
      <c r="J3173" s="46" t="s">
        <v>33115</v>
      </c>
      <c r="K3173" s="56"/>
      <c r="L3173" s="56"/>
      <c r="M3173" s="56">
        <f t="shared" si="296"/>
        <v>1908</v>
      </c>
      <c r="N3173" s="56"/>
      <c r="O3173" s="56">
        <f t="shared" si="297"/>
        <v>5</v>
      </c>
      <c r="P3173" s="56">
        <f t="shared" si="298"/>
        <v>21</v>
      </c>
      <c r="Q3173" s="2" t="str">
        <f t="shared" si="295"/>
        <v>&lt;a href="set01\hope_pioneer_jan1907todec1908\misc\hope_fire_department_annual_mtg_may_21_1908_p5_hp.pdf"&gt;Annual meeting&lt;/a&gt;</v>
      </c>
    </row>
    <row r="3174" spans="1:17" x14ac:dyDescent="0.25">
      <c r="A3174" s="2">
        <v>3468</v>
      </c>
      <c r="B3174" s="4" t="s">
        <v>1742</v>
      </c>
      <c r="C3174" s="4" t="s">
        <v>1714</v>
      </c>
      <c r="D3174" s="52">
        <v>3064</v>
      </c>
      <c r="E3174" s="5" t="s">
        <v>1756</v>
      </c>
      <c r="F3174" s="5">
        <v>1</v>
      </c>
      <c r="G3174" s="5">
        <v>28</v>
      </c>
      <c r="H3174" s="5">
        <v>6257</v>
      </c>
      <c r="I3174" t="s">
        <v>32928</v>
      </c>
      <c r="J3174" s="46" t="s">
        <v>33115</v>
      </c>
      <c r="K3174" s="56"/>
      <c r="L3174" s="56"/>
      <c r="M3174" s="56">
        <f t="shared" si="296"/>
        <v>1908</v>
      </c>
      <c r="N3174" s="56"/>
      <c r="O3174" s="56">
        <f t="shared" si="297"/>
        <v>5</v>
      </c>
      <c r="P3174" s="56">
        <f t="shared" si="298"/>
        <v>21</v>
      </c>
      <c r="Q3174" s="2" t="str">
        <f t="shared" si="295"/>
        <v>&lt;a href="set01\hope_pioneer_jan1907todec1908\misc\hope_memorial_day_schedule_may_21_1908_p1_hp.pdf"&gt;Schedule&lt;/a&gt;</v>
      </c>
    </row>
    <row r="3175" spans="1:17" x14ac:dyDescent="0.25">
      <c r="A3175" s="2">
        <v>4641</v>
      </c>
      <c r="B3175" s="4" t="s">
        <v>4494</v>
      </c>
      <c r="C3175" s="4" t="s">
        <v>7392</v>
      </c>
      <c r="D3175" s="52">
        <v>3064</v>
      </c>
      <c r="E3175" s="5" t="s">
        <v>13631</v>
      </c>
      <c r="F3175" s="5">
        <v>4</v>
      </c>
      <c r="G3175" s="5">
        <v>5</v>
      </c>
      <c r="H3175" s="5">
        <v>319</v>
      </c>
      <c r="I3175" s="47" t="s">
        <v>23705</v>
      </c>
      <c r="J3175" s="46" t="s">
        <v>33087</v>
      </c>
      <c r="K3175" s="56"/>
      <c r="L3175" s="56"/>
      <c r="M3175" s="56">
        <f t="shared" si="296"/>
        <v>1908</v>
      </c>
      <c r="N3175" s="56"/>
      <c r="O3175" s="56">
        <f t="shared" si="297"/>
        <v>5</v>
      </c>
      <c r="P3175" s="56">
        <f t="shared" si="298"/>
        <v>21</v>
      </c>
      <c r="Q3175" s="2" t="str">
        <f t="shared" si="295"/>
        <v>&lt;a href="set02\miscellaneous\cooperstown_courier\1908_-_1910\langford,_sam_river_trouble_may_21,_1908_p4_cc.pdf"&gt;River Trouble&lt;/a&gt;</v>
      </c>
    </row>
    <row r="3176" spans="1:17" x14ac:dyDescent="0.25">
      <c r="A3176" s="2">
        <v>5315</v>
      </c>
      <c r="B3176" s="4" t="s">
        <v>3018</v>
      </c>
      <c r="C3176" s="4" t="s">
        <v>3020</v>
      </c>
      <c r="D3176" s="52">
        <v>3064</v>
      </c>
      <c r="E3176" s="5" t="s">
        <v>1756</v>
      </c>
      <c r="F3176" s="5">
        <v>7</v>
      </c>
      <c r="G3176" s="5">
        <v>28</v>
      </c>
      <c r="H3176" s="5">
        <v>6273</v>
      </c>
      <c r="I3176" t="s">
        <v>32929</v>
      </c>
      <c r="J3176" s="46" t="s">
        <v>33115</v>
      </c>
      <c r="K3176" s="56"/>
      <c r="L3176" s="56"/>
      <c r="M3176" s="56">
        <f t="shared" si="296"/>
        <v>1908</v>
      </c>
      <c r="N3176" s="56"/>
      <c r="O3176" s="56">
        <f t="shared" si="297"/>
        <v>5</v>
      </c>
      <c r="P3176" s="56">
        <f t="shared" si="298"/>
        <v>21</v>
      </c>
      <c r="Q3176" s="2" t="str">
        <f t="shared" si="295"/>
        <v>&lt;a href="set01\hope_pioneer_jan1907todec1908\misc\nd_independent_telephone_new_switch_board_arrives_may_21_1908_p7_hp.pdf"&gt;New Switch board arrives&lt;/a&gt;</v>
      </c>
    </row>
    <row r="3177" spans="1:17" x14ac:dyDescent="0.25">
      <c r="A3177" s="2">
        <v>6394</v>
      </c>
      <c r="B3177" s="4" t="s">
        <v>7424</v>
      </c>
      <c r="C3177" s="4" t="s">
        <v>7425</v>
      </c>
      <c r="D3177" s="52">
        <v>3064</v>
      </c>
      <c r="E3177" s="5" t="s">
        <v>13631</v>
      </c>
      <c r="F3177" s="5">
        <v>5</v>
      </c>
      <c r="G3177" s="5">
        <v>5</v>
      </c>
      <c r="H3177" s="5">
        <v>338</v>
      </c>
      <c r="I3177" s="47" t="s">
        <v>23752</v>
      </c>
      <c r="J3177" s="46" t="s">
        <v>33087</v>
      </c>
      <c r="K3177" s="56"/>
      <c r="L3177" s="56"/>
      <c r="M3177" s="56">
        <f t="shared" si="296"/>
        <v>1908</v>
      </c>
      <c r="N3177" s="56"/>
      <c r="O3177" s="56">
        <f t="shared" si="297"/>
        <v>5</v>
      </c>
      <c r="P3177" s="56">
        <f t="shared" si="298"/>
        <v>21</v>
      </c>
      <c r="Q3177" s="2" t="str">
        <f t="shared" si="295"/>
        <v>&lt;a href="set02\miscellaneous\cooperstown_courier\1908_-_1910\sansburn,_s_and_family_leaving_for_montana_may_21,_1908_p5_cc].pdf"&gt;Leaving for Montana&lt;/a&gt;</v>
      </c>
    </row>
    <row r="3178" spans="1:17" x14ac:dyDescent="0.25">
      <c r="A3178" s="2">
        <v>6684</v>
      </c>
      <c r="B3178" s="4" t="s">
        <v>3034</v>
      </c>
      <c r="C3178" s="4" t="s">
        <v>3035</v>
      </c>
      <c r="D3178" s="52">
        <v>3064</v>
      </c>
      <c r="E3178" s="5" t="s">
        <v>1756</v>
      </c>
      <c r="F3178" s="5">
        <v>7</v>
      </c>
      <c r="G3178" s="5">
        <v>28</v>
      </c>
      <c r="H3178" s="5">
        <v>6281</v>
      </c>
      <c r="I3178" t="s">
        <v>32930</v>
      </c>
      <c r="J3178" s="46" t="s">
        <v>33115</v>
      </c>
      <c r="K3178" s="56"/>
      <c r="L3178" s="56"/>
      <c r="M3178" s="56">
        <f t="shared" si="296"/>
        <v>1908</v>
      </c>
      <c r="N3178" s="56"/>
      <c r="O3178" s="56">
        <f t="shared" si="297"/>
        <v>5</v>
      </c>
      <c r="P3178" s="56">
        <f t="shared" si="298"/>
        <v>21</v>
      </c>
      <c r="Q3178" s="2" t="str">
        <f t="shared" si="295"/>
        <v>&lt;a href="set01\hope_pioneer_jan1907todec1908\misc\smith_grace_nd_state_oratorical_contest_may_21_1908_p7_hp.pdf"&gt;ND State Oratorical Contest&lt;/a&gt;</v>
      </c>
    </row>
    <row r="3179" spans="1:17" x14ac:dyDescent="0.25">
      <c r="A3179" s="2">
        <v>6852</v>
      </c>
      <c r="B3179" s="4" t="s">
        <v>2353</v>
      </c>
      <c r="C3179" s="4" t="s">
        <v>3039</v>
      </c>
      <c r="D3179" s="52">
        <v>3064</v>
      </c>
      <c r="E3179" s="5" t="s">
        <v>1756</v>
      </c>
      <c r="F3179" s="5">
        <v>6</v>
      </c>
      <c r="G3179" s="5">
        <v>28</v>
      </c>
      <c r="H3179" s="5">
        <v>6289</v>
      </c>
      <c r="I3179" t="s">
        <v>32931</v>
      </c>
      <c r="J3179" s="46" t="s">
        <v>33115</v>
      </c>
      <c r="K3179" s="56"/>
      <c r="L3179" s="56"/>
      <c r="M3179" s="56">
        <f t="shared" si="296"/>
        <v>1908</v>
      </c>
      <c r="N3179" s="56"/>
      <c r="O3179" s="56">
        <f t="shared" si="297"/>
        <v>5</v>
      </c>
      <c r="P3179" s="56">
        <f t="shared" si="298"/>
        <v>21</v>
      </c>
      <c r="Q3179" s="2" t="str">
        <f t="shared" si="295"/>
        <v>&lt;a href="set01\hope_pioneer_jan1907todec1908\misc\steele_county_seat_debate_may_21_1908_p6_hp.pdf"&gt;Seat debate&lt;/a&gt;</v>
      </c>
    </row>
    <row r="3180" spans="1:17" x14ac:dyDescent="0.25">
      <c r="A3180" s="2">
        <v>264</v>
      </c>
      <c r="B3180" s="4" t="s">
        <v>11919</v>
      </c>
      <c r="C3180" s="4" t="s">
        <v>11920</v>
      </c>
      <c r="D3180" s="52">
        <v>3071</v>
      </c>
      <c r="E3180" s="5" t="s">
        <v>11770</v>
      </c>
      <c r="F3180" s="5">
        <v>8</v>
      </c>
      <c r="G3180" s="5">
        <v>9</v>
      </c>
      <c r="H3180" s="5">
        <v>1068</v>
      </c>
      <c r="I3180" t="s">
        <v>24511</v>
      </c>
      <c r="J3180" s="46" t="s">
        <v>33091</v>
      </c>
      <c r="K3180" s="56"/>
      <c r="L3180" s="56"/>
      <c r="M3180" s="56">
        <f t="shared" si="296"/>
        <v>1908</v>
      </c>
      <c r="N3180" s="56"/>
      <c r="O3180" s="56">
        <f t="shared" si="297"/>
        <v>5</v>
      </c>
      <c r="P3180" s="56">
        <f t="shared" si="298"/>
        <v>28</v>
      </c>
      <c r="Q3180" s="2" t="str">
        <f t="shared" si="295"/>
        <v>&lt;a href="set03\cg\cg_january_2,_1908_-_december_30,_1909\miscellaneous\atwood,_ethel_leaves_rochester_hospital_may_28,_1908_p8_cg.pdf"&gt;Leaves Rochester hospital&lt;/a&gt;</v>
      </c>
    </row>
    <row r="3181" spans="1:17" x14ac:dyDescent="0.25">
      <c r="A3181" s="2">
        <v>455</v>
      </c>
      <c r="B3181" s="4" t="s">
        <v>10115</v>
      </c>
      <c r="C3181" s="4" t="s">
        <v>845</v>
      </c>
      <c r="D3181" s="52">
        <v>3071</v>
      </c>
      <c r="E3181" s="5" t="s">
        <v>11770</v>
      </c>
      <c r="F3181" s="5">
        <v>7</v>
      </c>
      <c r="G3181" s="5">
        <v>9</v>
      </c>
      <c r="H3181" s="5">
        <v>1084</v>
      </c>
      <c r="I3181" t="s">
        <v>24527</v>
      </c>
      <c r="J3181" s="46" t="s">
        <v>33091</v>
      </c>
      <c r="K3181" s="56"/>
      <c r="L3181" s="56"/>
      <c r="M3181" s="56">
        <f t="shared" si="296"/>
        <v>1908</v>
      </c>
      <c r="N3181" s="56"/>
      <c r="O3181" s="56">
        <f t="shared" si="297"/>
        <v>5</v>
      </c>
      <c r="P3181" s="56">
        <f t="shared" si="298"/>
        <v>28</v>
      </c>
      <c r="Q3181" s="2" t="str">
        <f t="shared" si="295"/>
        <v>&lt;a href="set03\cg\cg_january_2,_1908_-_december_30,_1909\miscellaneous\berlin,_geraldine_seriously_ill_may_28,_1908_p7_cg.pdf"&gt;Seriously ill&lt;/a&gt;</v>
      </c>
    </row>
    <row r="3182" spans="1:17" x14ac:dyDescent="0.25">
      <c r="A3182" s="2">
        <v>2281</v>
      </c>
      <c r="B3182" s="4" t="s">
        <v>6596</v>
      </c>
      <c r="C3182" s="4" t="s">
        <v>7362</v>
      </c>
      <c r="D3182" s="52">
        <v>3071</v>
      </c>
      <c r="E3182" s="5" t="s">
        <v>13631</v>
      </c>
      <c r="F3182" s="5">
        <v>4</v>
      </c>
      <c r="G3182" s="5">
        <v>5</v>
      </c>
      <c r="H3182" s="5">
        <v>290</v>
      </c>
      <c r="I3182" s="47" t="s">
        <v>23730</v>
      </c>
      <c r="J3182" s="46" t="s">
        <v>33087</v>
      </c>
      <c r="K3182" s="56"/>
      <c r="L3182" s="56"/>
      <c r="M3182" s="56">
        <f t="shared" si="296"/>
        <v>1908</v>
      </c>
      <c r="N3182" s="56"/>
      <c r="O3182" s="56">
        <f t="shared" si="297"/>
        <v>5</v>
      </c>
      <c r="P3182" s="56">
        <f t="shared" si="298"/>
        <v>28</v>
      </c>
      <c r="Q3182" s="2" t="str">
        <f t="shared" si="295"/>
        <v>&lt;a href="set02\miscellaneous\cooperstown_courier\1908_-_1910\old_settlers_picnic_scheduled_may_28,_1908_p4_cc.pdf"&gt;Old Settlers Picnic scheduled&lt;/a&gt;</v>
      </c>
    </row>
    <row r="3183" spans="1:17" x14ac:dyDescent="0.25">
      <c r="A3183" s="2">
        <v>3469</v>
      </c>
      <c r="B3183" s="4" t="s">
        <v>1742</v>
      </c>
      <c r="C3183" s="4" t="s">
        <v>1714</v>
      </c>
      <c r="D3183" s="52">
        <v>3071</v>
      </c>
      <c r="E3183" s="5" t="s">
        <v>1756</v>
      </c>
      <c r="F3183" s="5">
        <v>5</v>
      </c>
      <c r="G3183" s="5">
        <v>28</v>
      </c>
      <c r="H3183" s="5">
        <v>6258</v>
      </c>
      <c r="I3183" t="s">
        <v>32932</v>
      </c>
      <c r="J3183" s="46" t="s">
        <v>33115</v>
      </c>
      <c r="K3183" s="56"/>
      <c r="L3183" s="56"/>
      <c r="M3183" s="56">
        <f t="shared" si="296"/>
        <v>1908</v>
      </c>
      <c r="N3183" s="56"/>
      <c r="O3183" s="56">
        <f t="shared" si="297"/>
        <v>5</v>
      </c>
      <c r="P3183" s="56">
        <f t="shared" si="298"/>
        <v>28</v>
      </c>
      <c r="Q3183" s="2" t="str">
        <f t="shared" si="295"/>
        <v>&lt;a href="set01\hope_pioneer_jan1907todec1908\misc\hope_memorial_day_schedule_may_28_1908_p5_hp.pdf"&gt;Schedule&lt;/a&gt;</v>
      </c>
    </row>
    <row r="3184" spans="1:17" x14ac:dyDescent="0.25">
      <c r="A3184" s="2">
        <v>4597</v>
      </c>
      <c r="B3184" s="4" t="s">
        <v>12004</v>
      </c>
      <c r="C3184" s="4" t="s">
        <v>12005</v>
      </c>
      <c r="D3184" s="52">
        <v>3071</v>
      </c>
      <c r="E3184" s="5" t="s">
        <v>11770</v>
      </c>
      <c r="F3184" s="5">
        <v>7</v>
      </c>
      <c r="G3184" s="5">
        <v>9</v>
      </c>
      <c r="H3184" s="5">
        <v>1223</v>
      </c>
      <c r="I3184" t="s">
        <v>24660</v>
      </c>
      <c r="J3184" s="46" t="s">
        <v>33091</v>
      </c>
      <c r="K3184" s="56"/>
      <c r="L3184" s="56"/>
      <c r="M3184" s="56">
        <f t="shared" si="296"/>
        <v>1908</v>
      </c>
      <c r="N3184" s="56"/>
      <c r="O3184" s="56">
        <f t="shared" si="297"/>
        <v>5</v>
      </c>
      <c r="P3184" s="56">
        <f t="shared" si="298"/>
        <v>28</v>
      </c>
      <c r="Q3184" s="2" t="str">
        <f t="shared" si="295"/>
        <v>&lt;a href="set03\cg\cg_january_2,_1908_-_december_30,_1909\miscellaneous\kupka,_peter_difference_over_a_fence_may_28,_1908_p7_cg.pdf"&gt;Difference over a fence&lt;/a&gt;</v>
      </c>
    </row>
    <row r="3185" spans="1:17" x14ac:dyDescent="0.25">
      <c r="A3185" s="2">
        <v>6357</v>
      </c>
      <c r="B3185" s="4" t="s">
        <v>3026</v>
      </c>
      <c r="C3185" s="4" t="s">
        <v>3027</v>
      </c>
      <c r="D3185" s="52">
        <v>3071</v>
      </c>
      <c r="E3185" s="5" t="s">
        <v>1756</v>
      </c>
      <c r="F3185" s="5">
        <v>1</v>
      </c>
      <c r="G3185" s="5">
        <v>28</v>
      </c>
      <c r="H3185" s="5">
        <v>6277</v>
      </c>
      <c r="I3185" t="s">
        <v>32933</v>
      </c>
      <c r="J3185" s="46" t="s">
        <v>33115</v>
      </c>
      <c r="K3185" s="56"/>
      <c r="L3185" s="56"/>
      <c r="M3185" s="56">
        <f t="shared" si="296"/>
        <v>1908</v>
      </c>
      <c r="N3185" s="56"/>
      <c r="O3185" s="56">
        <f t="shared" si="297"/>
        <v>5</v>
      </c>
      <c r="P3185" s="56">
        <f t="shared" si="298"/>
        <v>28</v>
      </c>
      <c r="Q3185" s="2" t="str">
        <f t="shared" si="295"/>
        <v>&lt;a href="set01\hope_pioneer_jan1907todec1908\misc\russell_osborne_pioneer_successful_in_wa_may_28_1908_p1_hp.pdf"&gt;Pioneer successful in WA&lt;/a&gt;</v>
      </c>
    </row>
    <row r="3186" spans="1:17" x14ac:dyDescent="0.25">
      <c r="A3186" s="2">
        <v>7200</v>
      </c>
      <c r="B3186" s="4" t="s">
        <v>8973</v>
      </c>
      <c r="C3186" s="4" t="s">
        <v>12005</v>
      </c>
      <c r="D3186" s="52">
        <v>3071</v>
      </c>
      <c r="E3186" s="5" t="s">
        <v>11770</v>
      </c>
      <c r="F3186" s="5">
        <v>7</v>
      </c>
      <c r="G3186" s="5">
        <v>9</v>
      </c>
      <c r="H3186" s="5">
        <v>1324</v>
      </c>
      <c r="I3186" t="s">
        <v>24762</v>
      </c>
      <c r="J3186" s="46" t="s">
        <v>33091</v>
      </c>
      <c r="K3186" s="56"/>
      <c r="L3186" s="56"/>
      <c r="M3186" s="56">
        <f t="shared" si="296"/>
        <v>1908</v>
      </c>
      <c r="N3186" s="56"/>
      <c r="O3186" s="56">
        <f t="shared" si="297"/>
        <v>5</v>
      </c>
      <c r="P3186" s="56">
        <f t="shared" si="298"/>
        <v>28</v>
      </c>
      <c r="Q3186" s="2" t="str">
        <f t="shared" si="295"/>
        <v>&lt;a href="set03\cg\cg_january_2,_1908_-_december_30,_1909\miscellaneous\suchla,_tom_difference_over_a_fence_may_28,_1908_p7_cg.pdf"&gt;Difference over a fence&lt;/a&gt;</v>
      </c>
    </row>
    <row r="3187" spans="1:17" x14ac:dyDescent="0.25">
      <c r="A3187" s="2">
        <v>2280</v>
      </c>
      <c r="B3187" s="4" t="s">
        <v>6596</v>
      </c>
      <c r="C3187" s="4" t="s">
        <v>7361</v>
      </c>
      <c r="D3187" s="52">
        <v>3078</v>
      </c>
      <c r="E3187" s="5" t="s">
        <v>13631</v>
      </c>
      <c r="F3187" s="5">
        <v>1</v>
      </c>
      <c r="G3187" s="5">
        <v>5</v>
      </c>
      <c r="H3187" s="5">
        <v>288</v>
      </c>
      <c r="I3187" s="47" t="s">
        <v>23728</v>
      </c>
      <c r="J3187" s="46" t="s">
        <v>33087</v>
      </c>
      <c r="K3187" s="56"/>
      <c r="L3187" s="56"/>
      <c r="M3187" s="56">
        <f t="shared" si="296"/>
        <v>1908</v>
      </c>
      <c r="N3187" s="56"/>
      <c r="O3187" s="56">
        <f t="shared" si="297"/>
        <v>6</v>
      </c>
      <c r="P3187" s="56">
        <f t="shared" si="298"/>
        <v>4</v>
      </c>
      <c r="Q3187" s="2" t="str">
        <f t="shared" si="295"/>
        <v>&lt;a href="set02\miscellaneous\cooperstown_courier\1908_-_1910\old_settlers_picnic_schedule_of_events_june_4,_1908_p1_cc.pdf"&gt;Old Settlers Picnic schedule of events&lt;/a&gt;</v>
      </c>
    </row>
    <row r="3188" spans="1:17" x14ac:dyDescent="0.25">
      <c r="A3188" s="2">
        <v>3088</v>
      </c>
      <c r="B3188" s="4" t="s">
        <v>1700</v>
      </c>
      <c r="C3188" s="4" t="s">
        <v>2977</v>
      </c>
      <c r="D3188" s="52">
        <v>3078</v>
      </c>
      <c r="E3188" s="5" t="s">
        <v>1756</v>
      </c>
      <c r="F3188" s="5">
        <v>4</v>
      </c>
      <c r="G3188" s="5">
        <v>28</v>
      </c>
      <c r="H3188" s="5">
        <v>6222</v>
      </c>
      <c r="I3188" t="s">
        <v>32935</v>
      </c>
      <c r="J3188" s="46" t="s">
        <v>33115</v>
      </c>
      <c r="K3188" s="56"/>
      <c r="L3188" s="56"/>
      <c r="M3188" s="56">
        <f t="shared" si="296"/>
        <v>1908</v>
      </c>
      <c r="N3188" s="56"/>
      <c r="O3188" s="56">
        <f t="shared" si="297"/>
        <v>6</v>
      </c>
      <c r="P3188" s="56">
        <f t="shared" si="298"/>
        <v>4</v>
      </c>
      <c r="Q3188" s="2" t="str">
        <f t="shared" si="295"/>
        <v>&lt;a href="set01\hope_pioneer_jan1907todec1908\misc\hope_city_council_meeting_june_4_1908_p4_hp.pdf"&gt;City Council Meeting&lt;/a&gt;</v>
      </c>
    </row>
    <row r="3189" spans="1:17" x14ac:dyDescent="0.25">
      <c r="A3189" s="2">
        <v>3344</v>
      </c>
      <c r="B3189" s="4" t="s">
        <v>2966</v>
      </c>
      <c r="C3189" s="4" t="s">
        <v>2974</v>
      </c>
      <c r="D3189" s="52">
        <v>3078</v>
      </c>
      <c r="E3189" s="5" t="s">
        <v>1756</v>
      </c>
      <c r="F3189" s="5">
        <v>5</v>
      </c>
      <c r="G3189" s="5">
        <v>28</v>
      </c>
      <c r="H3189" s="5">
        <v>6238</v>
      </c>
      <c r="I3189" t="s">
        <v>32934</v>
      </c>
      <c r="J3189" s="46" t="s">
        <v>33115</v>
      </c>
      <c r="K3189" s="56"/>
      <c r="L3189" s="56"/>
      <c r="M3189" s="56">
        <f t="shared" si="296"/>
        <v>1908</v>
      </c>
      <c r="N3189" s="56"/>
      <c r="O3189" s="56">
        <f t="shared" si="297"/>
        <v>6</v>
      </c>
      <c r="P3189" s="56">
        <f t="shared" si="298"/>
        <v>4</v>
      </c>
      <c r="Q3189" s="2" t="str">
        <f t="shared" si="295"/>
        <v>&lt;a href="set01\hope_pioneer_jan1907todec1908\misc\hope_band_to_reorganize_june_4_1908_p5_hp.pdf"&gt;To reorganize&lt;/a&gt;</v>
      </c>
    </row>
    <row r="3190" spans="1:17" x14ac:dyDescent="0.25">
      <c r="A3190" s="2">
        <v>3462</v>
      </c>
      <c r="B3190" s="4" t="s">
        <v>1742</v>
      </c>
      <c r="C3190" s="4" t="s">
        <v>1748</v>
      </c>
      <c r="D3190" s="52">
        <v>3078</v>
      </c>
      <c r="E3190" s="5" t="s">
        <v>1756</v>
      </c>
      <c r="F3190" s="5">
        <v>5</v>
      </c>
      <c r="G3190" s="5">
        <v>28</v>
      </c>
      <c r="H3190" s="5">
        <v>6256</v>
      </c>
      <c r="I3190" t="s">
        <v>32936</v>
      </c>
      <c r="J3190" s="46" t="s">
        <v>33115</v>
      </c>
      <c r="K3190" s="56"/>
      <c r="L3190" s="56"/>
      <c r="M3190" s="56">
        <f t="shared" si="296"/>
        <v>1908</v>
      </c>
      <c r="N3190" s="56"/>
      <c r="O3190" s="56">
        <f t="shared" si="297"/>
        <v>6</v>
      </c>
      <c r="P3190" s="56">
        <f t="shared" si="298"/>
        <v>4</v>
      </c>
      <c r="Q3190" s="2" t="str">
        <f t="shared" si="295"/>
        <v>&lt;a href="set01\hope_pioneer_jan1907todec1908\misc\hope_memorial_day_report_june_4_1908_p5_hp.pdf"&gt;Report&lt;/a&gt;</v>
      </c>
    </row>
    <row r="3191" spans="1:17" x14ac:dyDescent="0.25">
      <c r="A3191" s="2">
        <v>4872</v>
      </c>
      <c r="B3191" s="4" t="s">
        <v>7393</v>
      </c>
      <c r="C3191" s="4" t="s">
        <v>2910</v>
      </c>
      <c r="D3191" s="52">
        <v>3078</v>
      </c>
      <c r="E3191" s="5" t="s">
        <v>13631</v>
      </c>
      <c r="F3191" s="5">
        <v>4</v>
      </c>
      <c r="G3191" s="5">
        <v>5</v>
      </c>
      <c r="H3191" s="5">
        <v>320</v>
      </c>
      <c r="I3191" s="107" t="s">
        <v>23706</v>
      </c>
      <c r="J3191" s="46" t="s">
        <v>33087</v>
      </c>
      <c r="K3191" s="56"/>
      <c r="L3191" s="56"/>
      <c r="M3191" s="56">
        <f t="shared" si="296"/>
        <v>1908</v>
      </c>
      <c r="N3191" s="56"/>
      <c r="O3191" s="56">
        <f t="shared" si="297"/>
        <v>6</v>
      </c>
      <c r="P3191" s="56">
        <f t="shared" si="298"/>
        <v>4</v>
      </c>
      <c r="Q3191" s="2" t="str">
        <f t="shared" si="295"/>
        <v>&lt;a href="set02\miscellaneous\cooperstown_courier\1908_-_1910\loreaux,_mabel_hatfield_tribute_june_4,_1908_p4_cc.pdf"&gt;Tribute&lt;/a&gt;</v>
      </c>
    </row>
    <row r="3192" spans="1:17" x14ac:dyDescent="0.25">
      <c r="A3192" s="2">
        <v>3342</v>
      </c>
      <c r="B3192" s="4" t="s">
        <v>2966</v>
      </c>
      <c r="C3192" s="4" t="s">
        <v>2968</v>
      </c>
      <c r="D3192" s="52">
        <v>3085</v>
      </c>
      <c r="E3192" s="5" t="s">
        <v>1756</v>
      </c>
      <c r="F3192" s="5">
        <v>7</v>
      </c>
      <c r="G3192" s="5">
        <v>28</v>
      </c>
      <c r="H3192" s="5">
        <v>6232</v>
      </c>
      <c r="I3192" t="s">
        <v>32937</v>
      </c>
      <c r="J3192" s="46" t="s">
        <v>33115</v>
      </c>
      <c r="K3192" s="56"/>
      <c r="L3192" s="56"/>
      <c r="M3192" s="56">
        <f t="shared" si="296"/>
        <v>1908</v>
      </c>
      <c r="N3192" s="56"/>
      <c r="O3192" s="56">
        <f t="shared" si="297"/>
        <v>6</v>
      </c>
      <c r="P3192" s="56">
        <f t="shared" si="298"/>
        <v>11</v>
      </c>
      <c r="Q3192" s="2" t="str">
        <f t="shared" si="295"/>
        <v>&lt;a href="set01\hope_pioneer_jan1907todec1908\misc\hope_band_-_rink_of_drake_univ._to_direct_june_11_1908_p7_hp.pdf"&gt;Rink of Drake Univ. to direct&lt;/a&gt;</v>
      </c>
    </row>
    <row r="3193" spans="1:17" x14ac:dyDescent="0.25">
      <c r="A3193" s="2">
        <v>8279</v>
      </c>
      <c r="B3193" s="4" t="s">
        <v>12133</v>
      </c>
      <c r="C3193" s="4" t="s">
        <v>12136</v>
      </c>
      <c r="D3193" s="52">
        <v>3085</v>
      </c>
      <c r="E3193" s="5" t="s">
        <v>11770</v>
      </c>
      <c r="F3193" s="5">
        <v>1</v>
      </c>
      <c r="G3193" s="5">
        <v>9</v>
      </c>
      <c r="H3193" s="5">
        <v>1367</v>
      </c>
      <c r="I3193" t="s">
        <v>24803</v>
      </c>
      <c r="J3193" s="46" t="s">
        <v>33091</v>
      </c>
      <c r="K3193" s="56"/>
      <c r="L3193" s="56"/>
      <c r="M3193" s="56">
        <f t="shared" si="296"/>
        <v>1908</v>
      </c>
      <c r="N3193" s="56"/>
      <c r="O3193" s="56">
        <f t="shared" si="297"/>
        <v>6</v>
      </c>
      <c r="P3193" s="56">
        <f t="shared" si="298"/>
        <v>11</v>
      </c>
      <c r="Q3193" s="2" t="str">
        <f t="shared" si="295"/>
        <v>&lt;a href="set03\cg\cg_january_2,_1908_-_december_30,_1909\miscellaneous\wilson,_howard_tank_explosion_june_11,_1908_p1_cg.pdf"&gt;Tank Explosion&lt;/a&gt;</v>
      </c>
    </row>
    <row r="3194" spans="1:17" x14ac:dyDescent="0.25">
      <c r="A3194" s="2">
        <v>8491</v>
      </c>
      <c r="B3194" s="4" t="s">
        <v>3045</v>
      </c>
      <c r="C3194" s="4" t="s">
        <v>3046</v>
      </c>
      <c r="D3194" s="52">
        <v>3085</v>
      </c>
      <c r="E3194" s="5" t="s">
        <v>1756</v>
      </c>
      <c r="F3194" s="5">
        <v>5</v>
      </c>
      <c r="G3194" s="5">
        <v>28</v>
      </c>
      <c r="H3194" s="5">
        <v>6300</v>
      </c>
      <c r="I3194" t="s">
        <v>32938</v>
      </c>
      <c r="J3194" s="46" t="s">
        <v>33115</v>
      </c>
      <c r="K3194" s="56"/>
      <c r="L3194" s="56"/>
      <c r="M3194" s="56">
        <f t="shared" si="296"/>
        <v>1908</v>
      </c>
      <c r="N3194" s="56"/>
      <c r="O3194" s="56">
        <f t="shared" si="297"/>
        <v>6</v>
      </c>
      <c r="P3194" s="56">
        <f t="shared" si="298"/>
        <v>11</v>
      </c>
      <c r="Q3194" s="2" t="str">
        <f t="shared" si="295"/>
        <v>&lt;a href="set01\hope_pioneer_jan1907todec1908\misc\youngberg_otto_sets_shop_on_fire_june_11_1908_p5_hp.pdf"&gt;Sets shop on fire&lt;/a&gt;</v>
      </c>
    </row>
    <row r="3195" spans="1:17" x14ac:dyDescent="0.25">
      <c r="A3195" s="2">
        <v>262</v>
      </c>
      <c r="B3195" s="4" t="s">
        <v>11919</v>
      </c>
      <c r="C3195" s="4" t="s">
        <v>855</v>
      </c>
      <c r="D3195" s="52">
        <v>3092</v>
      </c>
      <c r="E3195" s="5" t="s">
        <v>11770</v>
      </c>
      <c r="F3195" s="5">
        <v>13</v>
      </c>
      <c r="G3195" s="5">
        <v>9</v>
      </c>
      <c r="H3195" s="5">
        <v>1067</v>
      </c>
      <c r="I3195" t="s">
        <v>24510</v>
      </c>
      <c r="J3195" s="46" t="s">
        <v>33091</v>
      </c>
      <c r="K3195" s="56"/>
      <c r="L3195" s="56"/>
      <c r="M3195" s="56">
        <f t="shared" si="296"/>
        <v>1908</v>
      </c>
      <c r="N3195" s="56"/>
      <c r="O3195" s="56">
        <f t="shared" si="297"/>
        <v>6</v>
      </c>
      <c r="P3195" s="56">
        <f t="shared" si="298"/>
        <v>18</v>
      </c>
      <c r="Q3195" s="2" t="str">
        <f t="shared" si="295"/>
        <v>&lt;a href="set03\cg\cg_january_2,_1908_-_december_30,_1909\miscellaneous\atwood,_ethel_arrives_home_june_18,_1908_p13_cg.pdf"&gt;Arrives home&lt;/a&gt;</v>
      </c>
    </row>
    <row r="3196" spans="1:17" x14ac:dyDescent="0.25">
      <c r="A3196" s="2">
        <v>2271</v>
      </c>
      <c r="B3196" s="4" t="s">
        <v>6596</v>
      </c>
      <c r="C3196" s="4" t="s">
        <v>7360</v>
      </c>
      <c r="D3196" s="12">
        <v>3092</v>
      </c>
      <c r="E3196" s="5" t="s">
        <v>13631</v>
      </c>
      <c r="F3196" s="5">
        <v>4</v>
      </c>
      <c r="G3196" s="5">
        <v>5</v>
      </c>
      <c r="H3196" s="5">
        <v>287</v>
      </c>
      <c r="I3196" s="47" t="s">
        <v>23727</v>
      </c>
      <c r="J3196" s="46" t="s">
        <v>33087</v>
      </c>
      <c r="K3196" s="56"/>
      <c r="L3196" s="56"/>
      <c r="M3196" s="56">
        <f t="shared" si="296"/>
        <v>1908</v>
      </c>
      <c r="N3196" s="56"/>
      <c r="O3196" s="56">
        <f t="shared" si="297"/>
        <v>6</v>
      </c>
      <c r="P3196" s="56">
        <f t="shared" si="298"/>
        <v>18</v>
      </c>
      <c r="Q3196" s="2" t="str">
        <f t="shared" si="295"/>
        <v>&lt;a href="set02\miscellaneous\cooperstown_courier\1908_-_1910\old_settlers_picnic_postponed_june_18,_1908_p4_cc.pdf"&gt;Old Settlers Picinic postponed&lt;/a&gt;</v>
      </c>
    </row>
    <row r="3197" spans="1:17" x14ac:dyDescent="0.25">
      <c r="A3197" s="2">
        <v>2276</v>
      </c>
      <c r="B3197" s="4" t="s">
        <v>6596</v>
      </c>
      <c r="C3197" s="4" t="s">
        <v>7359</v>
      </c>
      <c r="D3197" s="12">
        <v>3092</v>
      </c>
      <c r="E3197" s="5" t="s">
        <v>13631</v>
      </c>
      <c r="F3197" s="5">
        <v>5</v>
      </c>
      <c r="G3197" s="5">
        <v>5</v>
      </c>
      <c r="H3197" s="5">
        <v>286</v>
      </c>
      <c r="I3197" s="47" t="s">
        <v>23726</v>
      </c>
      <c r="J3197" s="46" t="s">
        <v>33087</v>
      </c>
      <c r="K3197" s="56"/>
      <c r="L3197" s="56"/>
      <c r="M3197" s="56">
        <f t="shared" si="296"/>
        <v>1908</v>
      </c>
      <c r="N3197" s="56"/>
      <c r="O3197" s="56">
        <f t="shared" si="297"/>
        <v>6</v>
      </c>
      <c r="P3197" s="56">
        <f t="shared" si="298"/>
        <v>18</v>
      </c>
      <c r="Q3197" s="2" t="str">
        <f t="shared" si="295"/>
        <v>&lt;a href="set02\miscellaneous\cooperstown_courier\1908_-_1910\old_settlers_picnic_postponed_for_governor_june_18,_1908_p5_cc.pdf"&gt;Old Settlers Picnic postponed for Governor&lt;/a&gt;</v>
      </c>
    </row>
    <row r="3198" spans="1:17" x14ac:dyDescent="0.25">
      <c r="A3198" s="2">
        <v>3341</v>
      </c>
      <c r="B3198" s="4" t="s">
        <v>2966</v>
      </c>
      <c r="C3198" s="4" t="s">
        <v>2967</v>
      </c>
      <c r="D3198" s="52">
        <v>3092</v>
      </c>
      <c r="E3198" s="5" t="s">
        <v>1756</v>
      </c>
      <c r="F3198" s="5">
        <v>2</v>
      </c>
      <c r="G3198" s="5">
        <v>28</v>
      </c>
      <c r="H3198" s="5">
        <v>6231</v>
      </c>
      <c r="I3198" t="s">
        <v>32939</v>
      </c>
      <c r="J3198" s="46" t="s">
        <v>33115</v>
      </c>
      <c r="K3198" s="56"/>
      <c r="L3198" s="56"/>
      <c r="M3198" s="56">
        <f t="shared" si="296"/>
        <v>1908</v>
      </c>
      <c r="N3198" s="56"/>
      <c r="O3198" s="56">
        <f t="shared" si="297"/>
        <v>6</v>
      </c>
      <c r="P3198" s="56">
        <f t="shared" si="298"/>
        <v>18</v>
      </c>
      <c r="Q3198" s="2" t="str">
        <f t="shared" si="295"/>
        <v>&lt;a href="set01\hope_pioneer_jan1907todec1908\misc\hope_band__rink_arrives_to_direct_june_18_1908_p2_hp.pdf"&gt;Rink arrives to direct&lt;/a&gt;</v>
      </c>
    </row>
    <row r="3199" spans="1:17" x14ac:dyDescent="0.25">
      <c r="A3199" s="2">
        <v>3412</v>
      </c>
      <c r="B3199" s="4" t="s">
        <v>1733</v>
      </c>
      <c r="C3199" s="4" t="s">
        <v>2989</v>
      </c>
      <c r="D3199" s="52">
        <v>3092</v>
      </c>
      <c r="E3199" s="5" t="s">
        <v>1756</v>
      </c>
      <c r="F3199" s="5">
        <v>2</v>
      </c>
      <c r="G3199" s="5">
        <v>28</v>
      </c>
      <c r="H3199" s="5">
        <v>6252</v>
      </c>
      <c r="I3199" t="s">
        <v>32940</v>
      </c>
      <c r="J3199" s="46" t="s">
        <v>33115</v>
      </c>
      <c r="K3199" s="56"/>
      <c r="L3199" s="56"/>
      <c r="M3199" s="56">
        <f t="shared" si="296"/>
        <v>1908</v>
      </c>
      <c r="N3199" s="56"/>
      <c r="O3199" s="56">
        <f t="shared" si="297"/>
        <v>6</v>
      </c>
      <c r="P3199" s="56">
        <f t="shared" si="298"/>
        <v>18</v>
      </c>
      <c r="Q3199" s="2" t="str">
        <f t="shared" si="295"/>
        <v>&lt;a href="set01\hope_pioneer_jan1907todec1908\misc\hope_fire_dept_return_from_state_mtg._june_18_1908_p2_hp.pdf"&gt;Return from state&lt;/a&gt;</v>
      </c>
    </row>
    <row r="3200" spans="1:17" x14ac:dyDescent="0.25">
      <c r="A3200" s="2">
        <v>6025</v>
      </c>
      <c r="B3200" s="4" t="s">
        <v>11416</v>
      </c>
      <c r="C3200" s="4" t="s">
        <v>12056</v>
      </c>
      <c r="D3200" s="52">
        <v>3092</v>
      </c>
      <c r="E3200" s="5" t="s">
        <v>11770</v>
      </c>
      <c r="F3200" s="5">
        <v>13</v>
      </c>
      <c r="G3200" s="5">
        <v>9</v>
      </c>
      <c r="H3200" s="5">
        <v>1274</v>
      </c>
      <c r="I3200" t="s">
        <v>24713</v>
      </c>
      <c r="J3200" s="46" t="s">
        <v>33091</v>
      </c>
      <c r="K3200" s="56"/>
      <c r="L3200" s="56"/>
      <c r="M3200" s="56">
        <f t="shared" si="296"/>
        <v>1908</v>
      </c>
      <c r="N3200" s="56"/>
      <c r="O3200" s="56">
        <f t="shared" si="297"/>
        <v>6</v>
      </c>
      <c r="P3200" s="56">
        <f t="shared" si="298"/>
        <v>18</v>
      </c>
      <c r="Q3200" s="2" t="str">
        <f t="shared" si="295"/>
        <v>&lt;a href="set03\cg\cg_january_2,_1908_-_december_30,_1909\miscellaneous\posey,_john_serious_runaway_june_18,_1908_p13,_cg.pdf"&gt;Serious runaway&lt;/a&gt;</v>
      </c>
    </row>
    <row r="3201" spans="1:17" x14ac:dyDescent="0.25">
      <c r="A3201" s="2">
        <v>8278</v>
      </c>
      <c r="B3201" s="4" t="s">
        <v>12133</v>
      </c>
      <c r="C3201" s="4" t="s">
        <v>12135</v>
      </c>
      <c r="D3201" s="52">
        <v>3092</v>
      </c>
      <c r="E3201" s="5" t="s">
        <v>11770</v>
      </c>
      <c r="F3201" s="5">
        <v>13</v>
      </c>
      <c r="G3201" s="5">
        <v>9</v>
      </c>
      <c r="H3201" s="5">
        <v>1366</v>
      </c>
      <c r="I3201" t="s">
        <v>24802</v>
      </c>
      <c r="J3201" s="46" t="s">
        <v>33091</v>
      </c>
      <c r="K3201" s="56"/>
      <c r="L3201" s="56"/>
      <c r="M3201" s="56">
        <f t="shared" si="296"/>
        <v>1908</v>
      </c>
      <c r="N3201" s="56"/>
      <c r="O3201" s="56">
        <f t="shared" si="297"/>
        <v>6</v>
      </c>
      <c r="P3201" s="56">
        <f t="shared" si="298"/>
        <v>18</v>
      </c>
      <c r="Q3201" s="2" t="str">
        <f t="shared" si="295"/>
        <v>&lt;a href="set03\cg\cg_january_2,_1908_-_december_30,_1909\miscellaneous\wilson,_howard_getting_along_fairly_well_june_18,_1908_p13_cg.pdf"&gt;Getting along fairly well&lt;/a&gt;</v>
      </c>
    </row>
    <row r="3202" spans="1:17" x14ac:dyDescent="0.25">
      <c r="A3202" s="2">
        <v>1000</v>
      </c>
      <c r="B3202" s="4" t="s">
        <v>1630</v>
      </c>
      <c r="C3202" s="4" t="s">
        <v>7303</v>
      </c>
      <c r="D3202" s="52">
        <v>3099</v>
      </c>
      <c r="E3202" s="5" t="s">
        <v>13631</v>
      </c>
      <c r="F3202" s="5">
        <v>5</v>
      </c>
      <c r="G3202" s="5">
        <v>5</v>
      </c>
      <c r="H3202" s="5">
        <v>207</v>
      </c>
      <c r="I3202" s="47" t="s">
        <v>23689</v>
      </c>
      <c r="J3202" s="46" t="s">
        <v>33087</v>
      </c>
      <c r="K3202" s="56"/>
      <c r="L3202" s="56"/>
      <c r="M3202" s="56">
        <f t="shared" si="296"/>
        <v>1908</v>
      </c>
      <c r="N3202" s="56"/>
      <c r="O3202" s="56">
        <f t="shared" si="297"/>
        <v>6</v>
      </c>
      <c r="P3202" s="56">
        <f t="shared" si="298"/>
        <v>25</v>
      </c>
      <c r="Q3202" s="2" t="str">
        <f t="shared" ref="Q3202:Q3265" si="299">"&lt;a href="&amp;""""&amp;J3202&amp;"\"&amp;I3202&amp;"""&gt;"&amp;C3202&amp;"&lt;/a&gt;"</f>
        <v>&lt;a href="set02\miscellaneous\cooperstown_courier\1908_-_1910\gollmar_bros_circus_june_25,_1908_p5_cc.pdf"&gt;Gollmar Bros Circus&lt;/a&gt;</v>
      </c>
    </row>
    <row r="3203" spans="1:17" x14ac:dyDescent="0.25">
      <c r="A3203" s="2">
        <v>2273</v>
      </c>
      <c r="B3203" s="4" t="s">
        <v>6596</v>
      </c>
      <c r="C3203" s="4" t="s">
        <v>7358</v>
      </c>
      <c r="D3203" s="52">
        <v>3099</v>
      </c>
      <c r="E3203" s="5" t="s">
        <v>13631</v>
      </c>
      <c r="F3203" s="5">
        <v>5</v>
      </c>
      <c r="G3203" s="5">
        <v>5</v>
      </c>
      <c r="H3203" s="5">
        <v>285</v>
      </c>
      <c r="I3203" s="47" t="s">
        <v>23725</v>
      </c>
      <c r="J3203" s="46" t="s">
        <v>33087</v>
      </c>
      <c r="K3203" s="56"/>
      <c r="L3203" s="56"/>
      <c r="M3203" s="56">
        <f t="shared" si="296"/>
        <v>1908</v>
      </c>
      <c r="N3203" s="56"/>
      <c r="O3203" s="56">
        <f t="shared" si="297"/>
        <v>6</v>
      </c>
      <c r="P3203" s="56">
        <f t="shared" si="298"/>
        <v>25</v>
      </c>
      <c r="Q3203" s="2" t="str">
        <f t="shared" si="299"/>
        <v>&lt;a href="set02\miscellaneous\cooperstown_courier\1908_-_1910\old_settlers_picnic_june_25,_1908_p5_cc.pdf"&gt;Old Settlers Picnic&lt;/a&gt;</v>
      </c>
    </row>
    <row r="3204" spans="1:17" x14ac:dyDescent="0.25">
      <c r="A3204" s="2">
        <v>6411</v>
      </c>
      <c r="B3204" s="4" t="s">
        <v>3030</v>
      </c>
      <c r="C3204" s="4" t="s">
        <v>3031</v>
      </c>
      <c r="D3204" s="52">
        <v>3099</v>
      </c>
      <c r="E3204" s="5" t="s">
        <v>1756</v>
      </c>
      <c r="F3204" s="5">
        <v>7</v>
      </c>
      <c r="G3204" s="5">
        <v>28</v>
      </c>
      <c r="H3204" s="5">
        <v>6279</v>
      </c>
      <c r="I3204" t="s">
        <v>32942</v>
      </c>
      <c r="J3204" s="46" t="s">
        <v>33115</v>
      </c>
      <c r="K3204" s="56"/>
      <c r="L3204" s="56"/>
      <c r="M3204" s="56">
        <f t="shared" si="296"/>
        <v>1908</v>
      </c>
      <c r="N3204" s="56"/>
      <c r="O3204" s="56">
        <f t="shared" si="297"/>
        <v>6</v>
      </c>
      <c r="P3204" s="56">
        <f t="shared" si="298"/>
        <v>25</v>
      </c>
      <c r="Q3204" s="2" t="str">
        <f t="shared" si="299"/>
        <v>&lt;a href="set01\hope_pioneer_jan1907todec1908\misc\scanlan_kenneth_kicked_in_face_june_25_1908_p7_hp.pdf"&gt;Kicked in face&lt;/a&gt;</v>
      </c>
    </row>
    <row r="3205" spans="1:17" x14ac:dyDescent="0.25">
      <c r="A3205" s="2">
        <v>6824</v>
      </c>
      <c r="B3205" s="4" t="s">
        <v>2353</v>
      </c>
      <c r="C3205" s="4" t="s">
        <v>2741</v>
      </c>
      <c r="D3205" s="52">
        <v>3099</v>
      </c>
      <c r="E3205" s="5" t="s">
        <v>1756</v>
      </c>
      <c r="F3205" s="5">
        <v>5</v>
      </c>
      <c r="G3205" s="5">
        <v>28</v>
      </c>
      <c r="H3205" s="5">
        <v>6286</v>
      </c>
      <c r="I3205" t="s">
        <v>32941</v>
      </c>
      <c r="J3205" s="46" t="s">
        <v>33115</v>
      </c>
      <c r="K3205" s="56"/>
      <c r="L3205" s="56"/>
      <c r="M3205" s="56">
        <f t="shared" si="296"/>
        <v>1908</v>
      </c>
      <c r="N3205" s="56"/>
      <c r="O3205" s="56">
        <f t="shared" si="297"/>
        <v>6</v>
      </c>
      <c r="P3205" s="56">
        <f t="shared" si="298"/>
        <v>25</v>
      </c>
      <c r="Q3205" s="2" t="str">
        <f t="shared" si="299"/>
        <v>&lt;a href="set01\hope_pioneer_jan1907todec1908\misc\primary_election_results_june_25_1908_p5_hp.pdf"&gt;Primary election returns&lt;/a&gt;</v>
      </c>
    </row>
    <row r="3206" spans="1:17" x14ac:dyDescent="0.25">
      <c r="A3206" s="2">
        <v>7056</v>
      </c>
      <c r="B3206" s="4" t="s">
        <v>33140</v>
      </c>
      <c r="C3206" s="4" t="s">
        <v>33139</v>
      </c>
      <c r="D3206" s="98">
        <v>3099</v>
      </c>
      <c r="E3206" s="5" t="s">
        <v>1756</v>
      </c>
      <c r="F3206" s="5">
        <v>4</v>
      </c>
      <c r="G3206" s="5">
        <v>28.2</v>
      </c>
      <c r="H3206" s="5"/>
      <c r="I3206" t="s">
        <v>33068</v>
      </c>
      <c r="J3206" s="46" t="s">
        <v>33117</v>
      </c>
      <c r="M3206" s="56">
        <f t="shared" si="296"/>
        <v>1908</v>
      </c>
      <c r="N3206" s="56"/>
      <c r="O3206" s="56">
        <f t="shared" si="297"/>
        <v>6</v>
      </c>
      <c r="P3206" s="56">
        <f t="shared" si="298"/>
        <v>25</v>
      </c>
      <c r="Q3206" s="2" t="str">
        <f t="shared" si="299"/>
        <v>&lt;a href="set01\hope_pioneer_jan1907todec1908\sccm\sccm_june_25_1908_p4_hp.pdf"&gt;Meeting Minutes&lt;/a&gt;</v>
      </c>
    </row>
    <row r="3207" spans="1:17" x14ac:dyDescent="0.25">
      <c r="A3207" s="2">
        <v>8276</v>
      </c>
      <c r="B3207" s="4" t="s">
        <v>12132</v>
      </c>
      <c r="C3207" s="4" t="s">
        <v>102</v>
      </c>
      <c r="D3207" s="52">
        <v>3099</v>
      </c>
      <c r="E3207" s="5" t="s">
        <v>11770</v>
      </c>
      <c r="F3207" s="5">
        <v>7</v>
      </c>
      <c r="G3207" s="5">
        <v>9</v>
      </c>
      <c r="H3207" s="5">
        <v>1364</v>
      </c>
      <c r="I3207" t="s">
        <v>24800</v>
      </c>
      <c r="J3207" s="46" t="s">
        <v>33091</v>
      </c>
      <c r="K3207" s="56"/>
      <c r="L3207" s="56"/>
      <c r="M3207" s="56">
        <f t="shared" si="296"/>
        <v>1908</v>
      </c>
      <c r="N3207" s="56"/>
      <c r="O3207" s="56">
        <f t="shared" si="297"/>
        <v>6</v>
      </c>
      <c r="P3207" s="56">
        <f t="shared" si="298"/>
        <v>25</v>
      </c>
      <c r="Q3207" s="2" t="str">
        <f t="shared" si="299"/>
        <v>&lt;a href="set03\cg\cg_january_2,_1908_-_december_30,_1909\miscellaneous\wilson,_glen_narrow_escape_june_25,_1908_p7_cg.pdf"&gt;Narrow Escape&lt;/a&gt;</v>
      </c>
    </row>
    <row r="3208" spans="1:17" x14ac:dyDescent="0.25">
      <c r="A3208" s="2">
        <v>3340</v>
      </c>
      <c r="B3208" s="4" t="s">
        <v>2966</v>
      </c>
      <c r="C3208" s="4" t="s">
        <v>2972</v>
      </c>
      <c r="D3208" s="52">
        <v>3113</v>
      </c>
      <c r="E3208" s="5" t="s">
        <v>1756</v>
      </c>
      <c r="F3208" s="5">
        <v>6</v>
      </c>
      <c r="G3208" s="5">
        <v>28</v>
      </c>
      <c r="H3208" s="5">
        <v>6236</v>
      </c>
      <c r="I3208" t="s">
        <v>32943</v>
      </c>
      <c r="J3208" s="46" t="s">
        <v>33115</v>
      </c>
      <c r="K3208" s="56"/>
      <c r="L3208" s="56"/>
      <c r="M3208" s="56">
        <f t="shared" si="296"/>
        <v>1908</v>
      </c>
      <c r="N3208" s="56"/>
      <c r="O3208" s="56">
        <f t="shared" si="297"/>
        <v>7</v>
      </c>
      <c r="P3208" s="56">
        <f t="shared" si="298"/>
        <v>9</v>
      </c>
      <c r="Q3208" s="2" t="str">
        <f t="shared" si="299"/>
        <v>&lt;a href="set01\hope_pioneer_jan1907todec1908\misc\hope_band_organized_w_bylaws_july_9_1908_p6__hp.pdf"&gt;Organized w bylaws&lt;/a&gt;</v>
      </c>
    </row>
    <row r="3209" spans="1:17" x14ac:dyDescent="0.25">
      <c r="A3209" s="2">
        <v>5845</v>
      </c>
      <c r="B3209" s="4" t="s">
        <v>2728</v>
      </c>
      <c r="C3209" s="4" t="s">
        <v>3023</v>
      </c>
      <c r="D3209" s="52">
        <v>3113</v>
      </c>
      <c r="E3209" s="5" t="s">
        <v>1756</v>
      </c>
      <c r="F3209" s="5">
        <v>5</v>
      </c>
      <c r="G3209" s="5">
        <v>28</v>
      </c>
      <c r="H3209" s="5">
        <v>6275</v>
      </c>
      <c r="I3209" t="s">
        <v>32944</v>
      </c>
      <c r="J3209" s="46" t="s">
        <v>33115</v>
      </c>
      <c r="K3209" s="56"/>
      <c r="L3209" s="56"/>
      <c r="M3209" s="56">
        <f t="shared" si="296"/>
        <v>1908</v>
      </c>
      <c r="N3209" s="56"/>
      <c r="O3209" s="56">
        <f t="shared" si="297"/>
        <v>7</v>
      </c>
      <c r="P3209" s="56">
        <f t="shared" si="298"/>
        <v>9</v>
      </c>
      <c r="Q3209" s="2" t="str">
        <f t="shared" si="299"/>
        <v>&lt;a href="set01\hope_pioneer_jan1907todec1908\misc\peterson_martin_3_fingers_removed_july_9_1908_p5_hp.pdf"&gt;3 fingers removed&lt;/a&gt;</v>
      </c>
    </row>
    <row r="3210" spans="1:17" x14ac:dyDescent="0.25">
      <c r="A3210" s="2">
        <v>988</v>
      </c>
      <c r="B3210" s="4" t="s">
        <v>1630</v>
      </c>
      <c r="C3210" s="4" t="s">
        <v>7297</v>
      </c>
      <c r="D3210" s="52">
        <v>3120</v>
      </c>
      <c r="E3210" s="5" t="s">
        <v>13631</v>
      </c>
      <c r="F3210" s="5">
        <v>4</v>
      </c>
      <c r="G3210" s="5">
        <v>5</v>
      </c>
      <c r="H3210" s="5">
        <v>200</v>
      </c>
      <c r="I3210" s="47" t="s">
        <v>23602</v>
      </c>
      <c r="J3210" s="46" t="s">
        <v>33087</v>
      </c>
      <c r="K3210" s="56"/>
      <c r="L3210" s="56"/>
      <c r="M3210" s="56">
        <f t="shared" si="296"/>
        <v>1908</v>
      </c>
      <c r="N3210" s="56"/>
      <c r="O3210" s="56">
        <f t="shared" si="297"/>
        <v>7</v>
      </c>
      <c r="P3210" s="56">
        <f t="shared" si="298"/>
        <v>16</v>
      </c>
      <c r="Q3210" s="2" t="str">
        <f t="shared" si="299"/>
        <v>&lt;a href="set02\miscellaneous\cooperstown_courier\1908_-_1910\cooperstown_elevators_burn_july_16,_1908_p4_cc.pdf"&gt;Elevators burn&lt;/a&gt;</v>
      </c>
    </row>
    <row r="3211" spans="1:17" x14ac:dyDescent="0.25">
      <c r="A3211" s="2">
        <v>1401</v>
      </c>
      <c r="B3211" s="4" t="s">
        <v>11946</v>
      </c>
      <c r="C3211" s="4" t="s">
        <v>11947</v>
      </c>
      <c r="D3211" s="52">
        <v>3120</v>
      </c>
      <c r="E3211" s="5" t="s">
        <v>11770</v>
      </c>
      <c r="F3211" s="5">
        <v>7</v>
      </c>
      <c r="G3211" s="5">
        <v>9</v>
      </c>
      <c r="H3211" s="5">
        <v>1134</v>
      </c>
      <c r="I3211" t="s">
        <v>24577</v>
      </c>
      <c r="J3211" s="46" t="s">
        <v>33091</v>
      </c>
      <c r="K3211" s="56"/>
      <c r="L3211" s="56"/>
      <c r="M3211" s="56">
        <f t="shared" si="296"/>
        <v>1908</v>
      </c>
      <c r="N3211" s="56"/>
      <c r="O3211" s="56">
        <f t="shared" si="297"/>
        <v>7</v>
      </c>
      <c r="P3211" s="56">
        <f t="shared" si="298"/>
        <v>16</v>
      </c>
      <c r="Q3211" s="2" t="str">
        <f t="shared" si="299"/>
        <v>&lt;a href="set03\cg\cg_january_2,_1908_-_december_30,_1909\miscellaneous\crawford,_mrs_thomas_runaway_in_field_july_16,_1908_p7_cg.pdf"&gt;Runaway in Field&lt;/a&gt;</v>
      </c>
    </row>
    <row r="3212" spans="1:17" x14ac:dyDescent="0.25">
      <c r="A3212" s="2">
        <v>6856</v>
      </c>
      <c r="B3212" s="4" t="s">
        <v>2353</v>
      </c>
      <c r="C3212" s="4" t="s">
        <v>3039</v>
      </c>
      <c r="D3212" s="52">
        <v>3120</v>
      </c>
      <c r="E3212" s="5" t="s">
        <v>1756</v>
      </c>
      <c r="F3212" s="5">
        <v>5</v>
      </c>
      <c r="G3212" s="5">
        <v>28</v>
      </c>
      <c r="H3212" s="5">
        <v>6288</v>
      </c>
      <c r="I3212" t="s">
        <v>32945</v>
      </c>
      <c r="J3212" s="46" t="s">
        <v>33115</v>
      </c>
      <c r="K3212" s="56"/>
      <c r="L3212" s="56"/>
      <c r="M3212" s="56">
        <f t="shared" si="296"/>
        <v>1908</v>
      </c>
      <c r="N3212" s="56"/>
      <c r="O3212" s="56">
        <f t="shared" si="297"/>
        <v>7</v>
      </c>
      <c r="P3212" s="56">
        <f t="shared" si="298"/>
        <v>16</v>
      </c>
      <c r="Q3212" s="2" t="str">
        <f t="shared" si="299"/>
        <v>&lt;a href="set01\hope_pioneer_jan1907todec1908\misc\county_seat_debate_july_16_1908_p5_hp.pdf"&gt;Seat debate&lt;/a&gt;</v>
      </c>
    </row>
    <row r="3213" spans="1:17" x14ac:dyDescent="0.25">
      <c r="A3213" s="2">
        <v>7057</v>
      </c>
      <c r="B3213" s="4" t="s">
        <v>33140</v>
      </c>
      <c r="C3213" s="4" t="s">
        <v>33139</v>
      </c>
      <c r="D3213" s="98">
        <v>3120</v>
      </c>
      <c r="E3213" s="5" t="s">
        <v>1756</v>
      </c>
      <c r="F3213" s="5">
        <v>8</v>
      </c>
      <c r="G3213" s="5">
        <v>28.2</v>
      </c>
      <c r="H3213" s="5"/>
      <c r="I3213" t="s">
        <v>33066</v>
      </c>
      <c r="J3213" s="46" t="s">
        <v>33117</v>
      </c>
      <c r="M3213" s="56">
        <f t="shared" si="296"/>
        <v>1908</v>
      </c>
      <c r="N3213" s="56"/>
      <c r="O3213" s="56">
        <f t="shared" si="297"/>
        <v>7</v>
      </c>
      <c r="P3213" s="56">
        <f t="shared" si="298"/>
        <v>16</v>
      </c>
      <c r="Q3213" s="2" t="str">
        <f t="shared" si="299"/>
        <v>&lt;a href="set01\hope_pioneer_jan1907todec1908\sccm\sccm_july_16_1908_p8_hp.pdf"&gt;Meeting Minutes&lt;/a&gt;</v>
      </c>
    </row>
    <row r="3214" spans="1:17" x14ac:dyDescent="0.25">
      <c r="A3214" s="2">
        <v>7688</v>
      </c>
      <c r="B3214" s="4" t="s">
        <v>12115</v>
      </c>
      <c r="C3214" s="4" t="s">
        <v>11947</v>
      </c>
      <c r="D3214" s="52">
        <v>3120</v>
      </c>
      <c r="E3214" s="5" t="s">
        <v>11770</v>
      </c>
      <c r="F3214" s="5">
        <v>7</v>
      </c>
      <c r="G3214" s="5">
        <v>9</v>
      </c>
      <c r="H3214" s="5">
        <v>1345</v>
      </c>
      <c r="I3214" t="s">
        <v>24781</v>
      </c>
      <c r="J3214" s="46" t="s">
        <v>33091</v>
      </c>
      <c r="K3214" s="56"/>
      <c r="L3214" s="56"/>
      <c r="M3214" s="56">
        <f t="shared" si="296"/>
        <v>1908</v>
      </c>
      <c r="N3214" s="56"/>
      <c r="O3214" s="56">
        <f t="shared" si="297"/>
        <v>7</v>
      </c>
      <c r="P3214" s="56">
        <f t="shared" si="298"/>
        <v>16</v>
      </c>
      <c r="Q3214" s="2" t="str">
        <f t="shared" si="299"/>
        <v>&lt;a href="set03\cg\cg_january_2,_1908_-_december_30,_1909\miscellaneous\walker,_belle_runaway_in_field_july_16,_1908_p7_cg.pdf"&gt;Runaway in Field&lt;/a&gt;</v>
      </c>
    </row>
    <row r="3215" spans="1:17" x14ac:dyDescent="0.25">
      <c r="A3215" s="2">
        <v>1054</v>
      </c>
      <c r="B3215" s="4" t="s">
        <v>1630</v>
      </c>
      <c r="C3215" s="4" t="s">
        <v>7292</v>
      </c>
      <c r="D3215" s="52">
        <v>3127</v>
      </c>
      <c r="E3215" s="5" t="s">
        <v>13631</v>
      </c>
      <c r="F3215" s="5">
        <v>5</v>
      </c>
      <c r="G3215" s="5">
        <v>5</v>
      </c>
      <c r="H3215" s="5">
        <v>196</v>
      </c>
      <c r="I3215" s="47" t="s">
        <v>23598</v>
      </c>
      <c r="J3215" s="46" t="s">
        <v>33087</v>
      </c>
      <c r="K3215" s="56"/>
      <c r="L3215" s="56"/>
      <c r="M3215" s="56">
        <f t="shared" si="296"/>
        <v>1908</v>
      </c>
      <c r="N3215" s="56"/>
      <c r="O3215" s="56">
        <f t="shared" si="297"/>
        <v>7</v>
      </c>
      <c r="P3215" s="56">
        <f t="shared" si="298"/>
        <v>23</v>
      </c>
      <c r="Q3215" s="2" t="str">
        <f t="shared" si="299"/>
        <v>&lt;a href="set02\miscellaneous\cooperstown_courier\1908_-_1910\cooperstown_city_council_special_meeting_july_23,_1908_p5_cc.pdf"&gt;Special Meeting&lt;/a&gt;</v>
      </c>
    </row>
    <row r="3216" spans="1:17" x14ac:dyDescent="0.25">
      <c r="A3216" s="2">
        <v>3089</v>
      </c>
      <c r="B3216" s="4" t="s">
        <v>1700</v>
      </c>
      <c r="C3216" s="4" t="s">
        <v>2977</v>
      </c>
      <c r="D3216" s="52">
        <v>3127</v>
      </c>
      <c r="E3216" s="5" t="s">
        <v>1756</v>
      </c>
      <c r="F3216" s="5">
        <v>5</v>
      </c>
      <c r="G3216" s="5">
        <v>28</v>
      </c>
      <c r="H3216" s="5">
        <v>6221</v>
      </c>
      <c r="I3216" t="s">
        <v>32947</v>
      </c>
      <c r="J3216" s="46" t="s">
        <v>33115</v>
      </c>
      <c r="K3216" s="56"/>
      <c r="L3216" s="56"/>
      <c r="M3216" s="56">
        <f t="shared" si="296"/>
        <v>1908</v>
      </c>
      <c r="N3216" s="56"/>
      <c r="O3216" s="56">
        <f t="shared" si="297"/>
        <v>7</v>
      </c>
      <c r="P3216" s="56">
        <f t="shared" si="298"/>
        <v>23</v>
      </c>
      <c r="Q3216" s="2" t="str">
        <f t="shared" si="299"/>
        <v>&lt;a href="set01\hope_pioneer_jan1907todec1908\misc\hope_city_council_meeting_july_23_1908_p5_hp.pdf"&gt;City Council Meeting&lt;/a&gt;</v>
      </c>
    </row>
    <row r="3217" spans="1:17" x14ac:dyDescent="0.25">
      <c r="A3217" s="2">
        <v>3336</v>
      </c>
      <c r="B3217" s="4" t="s">
        <v>2966</v>
      </c>
      <c r="C3217" s="4" t="s">
        <v>2969</v>
      </c>
      <c r="D3217" s="52">
        <v>3127</v>
      </c>
      <c r="E3217" s="5" t="s">
        <v>1756</v>
      </c>
      <c r="F3217" s="5">
        <v>7</v>
      </c>
      <c r="G3217" s="5">
        <v>28</v>
      </c>
      <c r="H3217" s="5">
        <v>6233</v>
      </c>
      <c r="I3217" t="s">
        <v>32946</v>
      </c>
      <c r="J3217" s="46" t="s">
        <v>33115</v>
      </c>
      <c r="K3217" s="56"/>
      <c r="L3217" s="56"/>
      <c r="M3217" s="56">
        <f t="shared" si="296"/>
        <v>1908</v>
      </c>
      <c r="N3217" s="56"/>
      <c r="O3217" s="56">
        <f t="shared" si="297"/>
        <v>7</v>
      </c>
      <c r="P3217" s="56">
        <f t="shared" si="298"/>
        <v>23</v>
      </c>
      <c r="Q3217" s="2" t="str">
        <f t="shared" si="299"/>
        <v>&lt;a href="set01\hope_pioneer_jan1907todec1908\misc\hope_band_give_street_concert_july_23_1908_p7_hp.pdf"&gt;Give Street concert&lt;/a&gt;</v>
      </c>
    </row>
    <row r="3218" spans="1:17" x14ac:dyDescent="0.25">
      <c r="A3218" s="2">
        <v>4418</v>
      </c>
      <c r="B3218" s="4" t="s">
        <v>2999</v>
      </c>
      <c r="C3218" s="4" t="s">
        <v>3000</v>
      </c>
      <c r="D3218" s="52">
        <v>3127</v>
      </c>
      <c r="E3218" s="5" t="s">
        <v>1756</v>
      </c>
      <c r="F3218" s="5">
        <v>8</v>
      </c>
      <c r="G3218" s="5">
        <v>28</v>
      </c>
      <c r="H3218" s="5">
        <v>6260</v>
      </c>
      <c r="I3218" t="s">
        <v>32948</v>
      </c>
      <c r="J3218" s="46" t="s">
        <v>33115</v>
      </c>
      <c r="K3218" s="56"/>
      <c r="L3218" s="56"/>
      <c r="M3218" s="56">
        <f t="shared" si="296"/>
        <v>1908</v>
      </c>
      <c r="N3218" s="56"/>
      <c r="O3218" s="56">
        <f t="shared" si="297"/>
        <v>7</v>
      </c>
      <c r="P3218" s="56">
        <f t="shared" si="298"/>
        <v>23</v>
      </c>
      <c r="Q3218" s="2" t="str">
        <f t="shared" si="299"/>
        <v>&lt;a href="set01\hope_pioneer_jan1907todec1908\misc\king_louis_accidental_shooting_july_23_1908_p8_hp.pdf"&gt;Accidental Shooting&lt;/a&gt;</v>
      </c>
    </row>
    <row r="3219" spans="1:17" x14ac:dyDescent="0.25">
      <c r="A3219" s="2">
        <v>5885</v>
      </c>
      <c r="B3219" s="4" t="s">
        <v>6940</v>
      </c>
      <c r="C3219" s="4" t="s">
        <v>7412</v>
      </c>
      <c r="D3219" s="52">
        <v>3127</v>
      </c>
      <c r="E3219" s="5" t="s">
        <v>13631</v>
      </c>
      <c r="F3219" s="5">
        <v>5</v>
      </c>
      <c r="G3219" s="5">
        <v>5</v>
      </c>
      <c r="H3219" s="5">
        <v>333</v>
      </c>
      <c r="I3219" s="47" t="s">
        <v>23738</v>
      </c>
      <c r="J3219" s="46" t="s">
        <v>33087</v>
      </c>
      <c r="K3219" s="56"/>
      <c r="L3219" s="56"/>
      <c r="M3219" s="56">
        <f t="shared" ref="M3219:M3282" si="300">YEAR(D3219)</f>
        <v>1908</v>
      </c>
      <c r="N3219" s="56"/>
      <c r="O3219" s="56">
        <f t="shared" ref="O3219:O3282" si="301">MONTH(D3219)</f>
        <v>7</v>
      </c>
      <c r="P3219" s="56">
        <f t="shared" ref="P3219:P3282" si="302">DAY(D3219)</f>
        <v>23</v>
      </c>
      <c r="Q3219" s="2" t="str">
        <f t="shared" si="299"/>
        <v>&lt;a href="set02\miscellaneous\cooperstown_courier\1908_-_1910\piatt_electric_gives_check_to_firemen_for_saving_electric_plant_july_23,_1908_p5_cc.pdf"&gt;Gives check to firemen for saving plant&lt;/a&gt;</v>
      </c>
    </row>
    <row r="3220" spans="1:17" x14ac:dyDescent="0.25">
      <c r="A3220" s="2">
        <v>6472</v>
      </c>
      <c r="B3220" s="4" t="s">
        <v>12083</v>
      </c>
      <c r="C3220" s="4" t="s">
        <v>12084</v>
      </c>
      <c r="D3220" s="52">
        <v>3127</v>
      </c>
      <c r="E3220" s="5" t="s">
        <v>11770</v>
      </c>
      <c r="F3220" s="5">
        <v>7</v>
      </c>
      <c r="G3220" s="5">
        <v>9</v>
      </c>
      <c r="H3220" s="5">
        <v>1301</v>
      </c>
      <c r="I3220" t="s">
        <v>24739</v>
      </c>
      <c r="J3220" s="46" t="s">
        <v>33091</v>
      </c>
      <c r="K3220" s="56"/>
      <c r="L3220" s="56"/>
      <c r="M3220" s="56">
        <f t="shared" si="300"/>
        <v>1908</v>
      </c>
      <c r="N3220" s="56"/>
      <c r="O3220" s="56">
        <f t="shared" si="301"/>
        <v>7</v>
      </c>
      <c r="P3220" s="56">
        <f t="shared" si="302"/>
        <v>23</v>
      </c>
      <c r="Q3220" s="2" t="str">
        <f t="shared" si="299"/>
        <v>&lt;a href="set03\cg\cg_january_2,_1908_-_december_30,_1909\miscellaneous\semke,_adolph_barn_struck_by_lightning;_burns_july_23,_1908_p7_cg.pdf"&gt;Barn struck by lightning; burns&lt;/a&gt;</v>
      </c>
    </row>
    <row r="3221" spans="1:17" x14ac:dyDescent="0.25">
      <c r="A3221" s="2">
        <v>7058</v>
      </c>
      <c r="B3221" s="4" t="s">
        <v>33140</v>
      </c>
      <c r="C3221" s="4" t="s">
        <v>33139</v>
      </c>
      <c r="D3221" s="98">
        <v>3127</v>
      </c>
      <c r="E3221" s="5" t="s">
        <v>1756</v>
      </c>
      <c r="F3221" s="5">
        <v>8</v>
      </c>
      <c r="G3221" s="5">
        <v>28.2</v>
      </c>
      <c r="H3221" s="5"/>
      <c r="I3221" t="s">
        <v>33067</v>
      </c>
      <c r="J3221" s="46" t="s">
        <v>33117</v>
      </c>
      <c r="M3221" s="56">
        <f t="shared" si="300"/>
        <v>1908</v>
      </c>
      <c r="N3221" s="56"/>
      <c r="O3221" s="56">
        <f t="shared" si="301"/>
        <v>7</v>
      </c>
      <c r="P3221" s="56">
        <f t="shared" si="302"/>
        <v>23</v>
      </c>
      <c r="Q3221" s="2" t="str">
        <f t="shared" si="299"/>
        <v>&lt;a href="set01\hope_pioneer_jan1907todec1908\sccm\sccm_july_23_1908_p8_hp.pdf"&gt;Meeting Minutes&lt;/a&gt;</v>
      </c>
    </row>
    <row r="3222" spans="1:17" x14ac:dyDescent="0.25">
      <c r="A3222" s="2">
        <v>3510</v>
      </c>
      <c r="B3222" s="4" t="s">
        <v>1761</v>
      </c>
      <c r="C3222" s="4" t="s">
        <v>2285</v>
      </c>
      <c r="D3222" s="98">
        <v>3134</v>
      </c>
      <c r="E3222" s="5" t="s">
        <v>1756</v>
      </c>
      <c r="F3222" s="5">
        <v>5</v>
      </c>
      <c r="G3222" s="5">
        <v>28.1</v>
      </c>
      <c r="H3222" s="5"/>
      <c r="I3222" t="s">
        <v>33017</v>
      </c>
      <c r="J3222" s="46" t="s">
        <v>33116</v>
      </c>
      <c r="M3222" s="56">
        <f t="shared" si="300"/>
        <v>1908</v>
      </c>
      <c r="N3222" s="56"/>
      <c r="O3222" s="56">
        <f t="shared" si="301"/>
        <v>7</v>
      </c>
      <c r="P3222" s="56">
        <f t="shared" si="302"/>
        <v>30</v>
      </c>
      <c r="Q3222" s="2" t="str">
        <f t="shared" si="299"/>
        <v>&lt;a href="set01\hope_pioneer_jan1907todec1908\hsn\hope_school_board_meets_july_30_1908_p5_hp.pdf"&gt;Board meets&lt;/a&gt;</v>
      </c>
    </row>
    <row r="3223" spans="1:17" x14ac:dyDescent="0.25">
      <c r="A3223" s="2">
        <v>6741</v>
      </c>
      <c r="B3223" s="4" t="s">
        <v>12090</v>
      </c>
      <c r="C3223" s="4" t="s">
        <v>12091</v>
      </c>
      <c r="D3223" s="52">
        <v>3134</v>
      </c>
      <c r="E3223" s="5" t="s">
        <v>11770</v>
      </c>
      <c r="F3223" s="5">
        <v>8</v>
      </c>
      <c r="G3223" s="5">
        <v>9</v>
      </c>
      <c r="H3223" s="5">
        <v>1311</v>
      </c>
      <c r="I3223" t="s">
        <v>24749</v>
      </c>
      <c r="J3223" s="46" t="s">
        <v>33091</v>
      </c>
      <c r="K3223" s="56"/>
      <c r="L3223" s="56"/>
      <c r="M3223" s="56">
        <f t="shared" si="300"/>
        <v>1908</v>
      </c>
      <c r="N3223" s="56"/>
      <c r="O3223" s="56">
        <f t="shared" si="301"/>
        <v>7</v>
      </c>
      <c r="P3223" s="56">
        <f t="shared" si="302"/>
        <v>30</v>
      </c>
      <c r="Q3223" s="2" t="str">
        <f t="shared" si="299"/>
        <v>&lt;a href="set03\cg\cg_january_2,_1908_-_december_30,_1909\miscellaneous\stachlowski,_jacob_to_canada_for_girl_about_to_marry_july_30,_1908_p8_cg.pdf"&gt;To Canada for girl about to marry&lt;/a&gt;</v>
      </c>
    </row>
    <row r="3224" spans="1:17" x14ac:dyDescent="0.25">
      <c r="A3224" s="2">
        <v>580</v>
      </c>
      <c r="B3224" s="4" t="s">
        <v>11937</v>
      </c>
      <c r="C3224" s="4" t="s">
        <v>11938</v>
      </c>
      <c r="D3224" s="52">
        <v>3141</v>
      </c>
      <c r="E3224" s="5" t="s">
        <v>11770</v>
      </c>
      <c r="F3224" s="5">
        <v>10</v>
      </c>
      <c r="G3224" s="5">
        <v>9</v>
      </c>
      <c r="H3224" s="5">
        <v>1091</v>
      </c>
      <c r="I3224" t="s">
        <v>24534</v>
      </c>
      <c r="J3224" s="46" t="s">
        <v>33091</v>
      </c>
      <c r="K3224" s="56"/>
      <c r="L3224" s="56"/>
      <c r="M3224" s="56">
        <f t="shared" si="300"/>
        <v>1908</v>
      </c>
      <c r="N3224" s="56"/>
      <c r="O3224" s="56">
        <f t="shared" si="301"/>
        <v>8</v>
      </c>
      <c r="P3224" s="56">
        <f t="shared" si="302"/>
        <v>6</v>
      </c>
      <c r="Q3224" s="2" t="str">
        <f t="shared" si="299"/>
        <v>&lt;a href="set03\cg\cg_january_2,_1908_-_december_30,_1909\miscellaneous\brastrup,_george_stranded_in_lake_august_6,_1908_p10_cg.pdf"&gt;Stranded in lake&lt;/a&gt;</v>
      </c>
    </row>
    <row r="3225" spans="1:17" x14ac:dyDescent="0.25">
      <c r="A3225" s="2">
        <v>946</v>
      </c>
      <c r="B3225" s="4" t="s">
        <v>1630</v>
      </c>
      <c r="C3225" s="4" t="s">
        <v>7289</v>
      </c>
      <c r="D3225" s="52">
        <v>3141</v>
      </c>
      <c r="E3225" s="5" t="s">
        <v>13631</v>
      </c>
      <c r="F3225" s="5">
        <v>5</v>
      </c>
      <c r="G3225" s="5">
        <v>5</v>
      </c>
      <c r="H3225" s="5">
        <v>185</v>
      </c>
      <c r="I3225" s="47" t="s">
        <v>23588</v>
      </c>
      <c r="J3225" s="46" t="s">
        <v>33087</v>
      </c>
      <c r="K3225" s="56"/>
      <c r="L3225" s="56"/>
      <c r="M3225" s="56">
        <f t="shared" si="300"/>
        <v>1908</v>
      </c>
      <c r="N3225" s="56"/>
      <c r="O3225" s="56">
        <f t="shared" si="301"/>
        <v>8</v>
      </c>
      <c r="P3225" s="56">
        <f t="shared" si="302"/>
        <v>6</v>
      </c>
      <c r="Q3225" s="2" t="str">
        <f t="shared" si="299"/>
        <v>&lt;a href="set02\miscellaneous\cooperstown_courier\1908_-_1910\cooperstown_city_council_meeting_august_6,_1908_p5_cc.pdf"&gt;City Council Meets&lt;/a&gt;</v>
      </c>
    </row>
    <row r="3226" spans="1:17" x14ac:dyDescent="0.25">
      <c r="A3226" s="2">
        <v>989</v>
      </c>
      <c r="B3226" s="4" t="s">
        <v>1630</v>
      </c>
      <c r="C3226" s="4" t="s">
        <v>7296</v>
      </c>
      <c r="D3226" s="52">
        <v>3141</v>
      </c>
      <c r="E3226" s="5" t="s">
        <v>13631</v>
      </c>
      <c r="F3226" s="5">
        <v>5</v>
      </c>
      <c r="G3226" s="5">
        <v>5</v>
      </c>
      <c r="H3226" s="5">
        <v>201</v>
      </c>
      <c r="I3226" s="47" t="s">
        <v>23603</v>
      </c>
      <c r="J3226" s="46" t="s">
        <v>33087</v>
      </c>
      <c r="K3226" s="56"/>
      <c r="L3226" s="56"/>
      <c r="M3226" s="56">
        <f t="shared" si="300"/>
        <v>1908</v>
      </c>
      <c r="N3226" s="56"/>
      <c r="O3226" s="56">
        <f t="shared" si="301"/>
        <v>8</v>
      </c>
      <c r="P3226" s="56">
        <f t="shared" si="302"/>
        <v>6</v>
      </c>
      <c r="Q3226" s="2" t="str">
        <f t="shared" si="299"/>
        <v>&lt;a href="set02\miscellaneous\cooperstown_courier\1908_-_1910\cooperstown_elevators_ready_to_rebuild_august_6,_1908_p5_cc.pdf"&gt;Elevators ready to rebuild&lt;/a&gt;</v>
      </c>
    </row>
    <row r="3227" spans="1:17" x14ac:dyDescent="0.25">
      <c r="A3227" s="2">
        <v>3880</v>
      </c>
      <c r="B3227" s="4" t="s">
        <v>7388</v>
      </c>
      <c r="C3227" s="4" t="s">
        <v>7389</v>
      </c>
      <c r="D3227" s="52">
        <v>3141</v>
      </c>
      <c r="E3227" s="5" t="s">
        <v>13631</v>
      </c>
      <c r="F3227" s="5">
        <v>5</v>
      </c>
      <c r="G3227" s="5">
        <v>5</v>
      </c>
      <c r="H3227" s="5">
        <v>318</v>
      </c>
      <c r="I3227" s="47" t="s">
        <v>23703</v>
      </c>
      <c r="J3227" s="46" t="s">
        <v>33087</v>
      </c>
      <c r="K3227" s="56"/>
      <c r="L3227" s="56"/>
      <c r="M3227" s="56">
        <f t="shared" si="300"/>
        <v>1908</v>
      </c>
      <c r="N3227" s="56"/>
      <c r="O3227" s="56">
        <f t="shared" si="301"/>
        <v>8</v>
      </c>
      <c r="P3227" s="56">
        <f t="shared" si="302"/>
        <v>6</v>
      </c>
      <c r="Q3227" s="2" t="str">
        <f t="shared" si="299"/>
        <v>&lt;a href="set02\miscellaneous\cooperstown_courier\1908_-_1910\jessie_catholic_church_dedicated_august_6,_1908_p5_cc.pdf"&gt;Catholic Church dedicated&lt;/a&gt;</v>
      </c>
    </row>
    <row r="3228" spans="1:17" x14ac:dyDescent="0.25">
      <c r="A3228" s="2">
        <v>5275</v>
      </c>
      <c r="B3228" s="4" t="s">
        <v>12027</v>
      </c>
      <c r="C3228" s="4" t="s">
        <v>12028</v>
      </c>
      <c r="D3228" s="52">
        <v>3141</v>
      </c>
      <c r="E3228" s="5" t="s">
        <v>11770</v>
      </c>
      <c r="F3228" s="5">
        <v>1</v>
      </c>
      <c r="G3228" s="5">
        <v>9</v>
      </c>
      <c r="H3228" s="5">
        <v>1244</v>
      </c>
      <c r="I3228" t="s">
        <v>24682</v>
      </c>
      <c r="J3228" s="46" t="s">
        <v>33091</v>
      </c>
      <c r="K3228" s="56"/>
      <c r="L3228" s="56"/>
      <c r="M3228" s="56">
        <f t="shared" si="300"/>
        <v>1908</v>
      </c>
      <c r="N3228" s="56"/>
      <c r="O3228" s="56">
        <f t="shared" si="301"/>
        <v>8</v>
      </c>
      <c r="P3228" s="56">
        <f t="shared" si="302"/>
        <v>6</v>
      </c>
      <c r="Q3228" s="2" t="str">
        <f t="shared" si="299"/>
        <v>&lt;a href="set03\cg\cg_january_2,_1908_-_december_30,_1909\miscellaneous\moseman,_c_a_stands_on_his_head_august_6,_1908_p1_cg.pdf"&gt;Stands on his head&lt;/a&gt;</v>
      </c>
    </row>
    <row r="3229" spans="1:17" x14ac:dyDescent="0.25">
      <c r="A3229" s="2">
        <v>6274</v>
      </c>
      <c r="B3229" s="4" t="s">
        <v>12074</v>
      </c>
      <c r="C3229" s="4" t="s">
        <v>11938</v>
      </c>
      <c r="D3229" s="52">
        <v>3141</v>
      </c>
      <c r="E3229" s="5" t="s">
        <v>11770</v>
      </c>
      <c r="F3229" s="5">
        <v>10</v>
      </c>
      <c r="G3229" s="5">
        <v>9</v>
      </c>
      <c r="H3229" s="5">
        <v>1291</v>
      </c>
      <c r="I3229" t="s">
        <v>24730</v>
      </c>
      <c r="J3229" s="46" t="s">
        <v>33091</v>
      </c>
      <c r="K3229" s="56"/>
      <c r="L3229" s="56"/>
      <c r="M3229" s="56">
        <f t="shared" si="300"/>
        <v>1908</v>
      </c>
      <c r="N3229" s="56"/>
      <c r="O3229" s="56">
        <f t="shared" si="301"/>
        <v>8</v>
      </c>
      <c r="P3229" s="56">
        <f t="shared" si="302"/>
        <v>6</v>
      </c>
      <c r="Q3229" s="2" t="str">
        <f t="shared" si="299"/>
        <v>&lt;a href="set03\cg\cg_january_2,_1908_-_december_30,_1909\miscellaneous\roan,_john_stranded_in_lake_august_6,_1908_p10_cg.pdf"&gt;Stranded in lake&lt;/a&gt;</v>
      </c>
    </row>
    <row r="3230" spans="1:17" x14ac:dyDescent="0.25">
      <c r="A3230" s="2">
        <v>7410</v>
      </c>
      <c r="B3230" s="4" t="s">
        <v>12112</v>
      </c>
      <c r="C3230" s="4" t="s">
        <v>11938</v>
      </c>
      <c r="D3230" s="52">
        <v>3141</v>
      </c>
      <c r="E3230" s="5" t="s">
        <v>11770</v>
      </c>
      <c r="F3230" s="5">
        <v>10</v>
      </c>
      <c r="G3230" s="5">
        <v>9</v>
      </c>
      <c r="H3230" s="5">
        <v>1336</v>
      </c>
      <c r="I3230" t="s">
        <v>24772</v>
      </c>
      <c r="J3230" s="46" t="s">
        <v>33091</v>
      </c>
      <c r="K3230" s="56"/>
      <c r="L3230" s="56"/>
      <c r="M3230" s="56">
        <f t="shared" si="300"/>
        <v>1908</v>
      </c>
      <c r="N3230" s="56"/>
      <c r="O3230" s="56">
        <f t="shared" si="301"/>
        <v>8</v>
      </c>
      <c r="P3230" s="56">
        <f t="shared" si="302"/>
        <v>6</v>
      </c>
      <c r="Q3230" s="2" t="str">
        <f t="shared" si="299"/>
        <v>&lt;a href="set03\cg\cg_january_2,_1908_-_december_30,_1909\miscellaneous\thompson,_herbert_stranded_in_the_lake_august_6,_1908_p10_cg.pdf"&gt;Stranded in lake&lt;/a&gt;</v>
      </c>
    </row>
    <row r="3231" spans="1:17" x14ac:dyDescent="0.25">
      <c r="A3231" s="2">
        <v>2390</v>
      </c>
      <c r="B3231" s="4" t="s">
        <v>4455</v>
      </c>
      <c r="C3231" s="4" t="s">
        <v>31841</v>
      </c>
      <c r="D3231" s="86">
        <v>3146</v>
      </c>
      <c r="E3231" s="5" t="s">
        <v>13629</v>
      </c>
      <c r="F3231" s="5">
        <v>4</v>
      </c>
      <c r="G3231" s="5">
        <v>19</v>
      </c>
      <c r="H3231" s="5"/>
      <c r="I3231" t="s">
        <v>27234</v>
      </c>
      <c r="J3231" s="46" t="s">
        <v>31859</v>
      </c>
      <c r="K3231" s="56"/>
      <c r="L3231" s="56"/>
      <c r="M3231" s="56">
        <f t="shared" si="300"/>
        <v>1908</v>
      </c>
      <c r="N3231" s="56"/>
      <c r="O3231" s="56">
        <f t="shared" si="301"/>
        <v>8</v>
      </c>
      <c r="P3231" s="56">
        <f t="shared" si="302"/>
        <v>11</v>
      </c>
      <c r="Q3231" s="2" t="str">
        <f t="shared" si="299"/>
        <v>&lt;a href="set01\miscellaneous_articles\he\1908_-_1911\canada_letter_and_pre_emption_law_august_11,_1908_p4_he.pdf"&gt;Letter from Saskatchewan&lt;/a&gt;</v>
      </c>
    </row>
    <row r="3232" spans="1:17" x14ac:dyDescent="0.25">
      <c r="A3232" s="2">
        <v>118</v>
      </c>
      <c r="B3232" s="4" t="s">
        <v>11910</v>
      </c>
      <c r="C3232" s="4" t="s">
        <v>1804</v>
      </c>
      <c r="D3232" s="52">
        <v>3148</v>
      </c>
      <c r="E3232" s="5" t="s">
        <v>11770</v>
      </c>
      <c r="F3232" s="5">
        <v>8</v>
      </c>
      <c r="G3232" s="5">
        <v>9</v>
      </c>
      <c r="H3232" s="5">
        <v>1061</v>
      </c>
      <c r="I3232" t="s">
        <v>24504</v>
      </c>
      <c r="J3232" s="46" t="s">
        <v>33091</v>
      </c>
      <c r="K3232" s="56"/>
      <c r="L3232" s="56"/>
      <c r="M3232" s="56">
        <f t="shared" si="300"/>
        <v>1908</v>
      </c>
      <c r="N3232" s="56"/>
      <c r="O3232" s="56">
        <f t="shared" si="301"/>
        <v>8</v>
      </c>
      <c r="P3232" s="56">
        <f t="shared" si="302"/>
        <v>13</v>
      </c>
      <c r="Q3232" s="2" t="str">
        <f t="shared" si="299"/>
        <v>&lt;a href="set03\cg\cg_january_2,_1908_-_december_30,_1909\miscellaneous\altringer,_10_yr_old_son_of_p_j_badly_burned_face_august_13,_1908_p8_cg.pdf"&gt;Badly burned&lt;/a&gt;</v>
      </c>
    </row>
    <row r="3233" spans="1:17" x14ac:dyDescent="0.25">
      <c r="A3233" s="2">
        <v>450</v>
      </c>
      <c r="B3233" s="4" t="s">
        <v>10115</v>
      </c>
      <c r="C3233" s="4" t="s">
        <v>1852</v>
      </c>
      <c r="D3233" s="52">
        <v>3148</v>
      </c>
      <c r="E3233" s="5" t="s">
        <v>11770</v>
      </c>
      <c r="F3233" s="5">
        <v>8</v>
      </c>
      <c r="G3233" s="5">
        <v>9</v>
      </c>
      <c r="H3233" s="5">
        <v>1082</v>
      </c>
      <c r="I3233" t="s">
        <v>24525</v>
      </c>
      <c r="J3233" s="46" t="s">
        <v>33091</v>
      </c>
      <c r="K3233" s="56"/>
      <c r="L3233" s="56"/>
      <c r="M3233" s="56">
        <f t="shared" si="300"/>
        <v>1908</v>
      </c>
      <c r="N3233" s="56"/>
      <c r="O3233" s="56">
        <f t="shared" si="301"/>
        <v>8</v>
      </c>
      <c r="P3233" s="56">
        <f t="shared" si="302"/>
        <v>13</v>
      </c>
      <c r="Q3233" s="2" t="str">
        <f t="shared" si="299"/>
        <v>&lt;a href="set03\cg\cg_january_2,_1908_-_december_30,_1909\miscellaneous\berlin,_geraldine_improving_august_13,_1908_p8_cg.pdf"&gt;Improving&lt;/a&gt;</v>
      </c>
    </row>
    <row r="3234" spans="1:17" x14ac:dyDescent="0.25">
      <c r="A3234" s="2">
        <v>987</v>
      </c>
      <c r="B3234" s="4" t="s">
        <v>1630</v>
      </c>
      <c r="C3234" s="4" t="s">
        <v>7295</v>
      </c>
      <c r="D3234" s="52">
        <v>3148</v>
      </c>
      <c r="E3234" s="5" t="s">
        <v>13631</v>
      </c>
      <c r="F3234" s="5">
        <v>5</v>
      </c>
      <c r="G3234" s="5">
        <v>5</v>
      </c>
      <c r="H3234" s="5">
        <v>199</v>
      </c>
      <c r="I3234" s="47" t="s">
        <v>23601</v>
      </c>
      <c r="J3234" s="46" t="s">
        <v>33087</v>
      </c>
      <c r="K3234" s="56"/>
      <c r="L3234" s="56"/>
      <c r="M3234" s="56">
        <f t="shared" si="300"/>
        <v>1908</v>
      </c>
      <c r="N3234" s="56"/>
      <c r="O3234" s="56">
        <f t="shared" si="301"/>
        <v>8</v>
      </c>
      <c r="P3234" s="56">
        <f t="shared" si="302"/>
        <v>13</v>
      </c>
      <c r="Q3234" s="2" t="str">
        <f t="shared" si="299"/>
        <v>&lt;a href="set02\miscellaneous\cooperstown_courier\1908_-_1910\cooperstown_elevator_building_progress_august_13,_1908_p5_cc.pdf"&gt;Elevator Building Progress&lt;/a&gt;</v>
      </c>
    </row>
    <row r="3235" spans="1:17" x14ac:dyDescent="0.25">
      <c r="A3235" s="2">
        <v>1197</v>
      </c>
      <c r="B3235" s="4" t="s">
        <v>4440</v>
      </c>
      <c r="C3235" s="4" t="s">
        <v>7327</v>
      </c>
      <c r="D3235" s="52">
        <v>3148</v>
      </c>
      <c r="E3235" s="5" t="s">
        <v>13631</v>
      </c>
      <c r="F3235" s="5">
        <v>4</v>
      </c>
      <c r="G3235" s="5">
        <v>5</v>
      </c>
      <c r="H3235" s="5">
        <v>263</v>
      </c>
      <c r="I3235" s="47" t="s">
        <v>23642</v>
      </c>
      <c r="J3235" s="46" t="s">
        <v>33087</v>
      </c>
      <c r="K3235" s="56"/>
      <c r="L3235" s="56"/>
      <c r="M3235" s="56">
        <f t="shared" si="300"/>
        <v>1908</v>
      </c>
      <c r="N3235" s="56"/>
      <c r="O3235" s="56">
        <f t="shared" si="301"/>
        <v>8</v>
      </c>
      <c r="P3235" s="56">
        <f t="shared" si="302"/>
        <v>13</v>
      </c>
      <c r="Q3235" s="2" t="str">
        <f t="shared" si="299"/>
        <v>&lt;a href="set02\miscellaneous\cooperstown_courier\1908_-_1910\cooperstown_school_notice_august_13,_1908_p4_cc.pdf"&gt;Notice&lt;/a&gt;</v>
      </c>
    </row>
    <row r="3236" spans="1:17" x14ac:dyDescent="0.25">
      <c r="A3236" s="2">
        <v>1449</v>
      </c>
      <c r="B3236" s="4" t="s">
        <v>11953</v>
      </c>
      <c r="C3236" s="4" t="s">
        <v>11954</v>
      </c>
      <c r="D3236" s="52">
        <v>3148</v>
      </c>
      <c r="E3236" s="5" t="s">
        <v>11770</v>
      </c>
      <c r="F3236" s="5">
        <v>8</v>
      </c>
      <c r="G3236" s="5">
        <v>9</v>
      </c>
      <c r="H3236" s="5">
        <v>1139</v>
      </c>
      <c r="I3236" t="s">
        <v>24582</v>
      </c>
      <c r="J3236" s="46" t="s">
        <v>33091</v>
      </c>
      <c r="K3236" s="56"/>
      <c r="L3236" s="56"/>
      <c r="M3236" s="56">
        <f t="shared" si="300"/>
        <v>1908</v>
      </c>
      <c r="N3236" s="56"/>
      <c r="O3236" s="56">
        <f t="shared" si="301"/>
        <v>8</v>
      </c>
      <c r="P3236" s="56">
        <f t="shared" si="302"/>
        <v>13</v>
      </c>
      <c r="Q3236" s="2" t="str">
        <f t="shared" si="299"/>
        <v>&lt;a href="set03\cg\cg_january_2,_1908_-_december_30,_1909\miscellaneous\dahl,_p_e_returns_from_sweden_august_13,_1908_p8_cg.pdf"&gt;Returns from Sweden&lt;/a&gt;</v>
      </c>
    </row>
    <row r="3237" spans="1:17" x14ac:dyDescent="0.25">
      <c r="A3237" s="2">
        <v>3806</v>
      </c>
      <c r="B3237" s="4" t="s">
        <v>11991</v>
      </c>
      <c r="C3237" s="4" t="s">
        <v>11992</v>
      </c>
      <c r="D3237" s="52">
        <v>3148</v>
      </c>
      <c r="E3237" s="5" t="s">
        <v>11770</v>
      </c>
      <c r="F3237" s="5">
        <v>7</v>
      </c>
      <c r="G3237" s="5">
        <v>9</v>
      </c>
      <c r="H3237" s="5">
        <v>1199</v>
      </c>
      <c r="I3237" t="s">
        <v>24642</v>
      </c>
      <c r="J3237" s="46" t="s">
        <v>33091</v>
      </c>
      <c r="K3237" s="56"/>
      <c r="L3237" s="56"/>
      <c r="M3237" s="56">
        <f t="shared" si="300"/>
        <v>1908</v>
      </c>
      <c r="N3237" s="56"/>
      <c r="O3237" s="56">
        <f t="shared" si="301"/>
        <v>8</v>
      </c>
      <c r="P3237" s="56">
        <f t="shared" si="302"/>
        <v>13</v>
      </c>
      <c r="Q3237" s="2" t="str">
        <f t="shared" si="299"/>
        <v>&lt;a href="set03\cg\cg_january_2,_1908_-_december_30,_1909\miscellaneous\isely,_jake_buys_half_section_in_ab_august_13,_1908_p7_cg.pdf"&gt;Buys half section in AB&lt;/a&gt;</v>
      </c>
    </row>
    <row r="3238" spans="1:17" x14ac:dyDescent="0.25">
      <c r="A3238" s="2">
        <v>8333</v>
      </c>
      <c r="B3238" s="4" t="s">
        <v>186</v>
      </c>
      <c r="C3238" s="4" t="s">
        <v>3458</v>
      </c>
      <c r="D3238" s="52">
        <v>3148</v>
      </c>
      <c r="E3238" s="5" t="s">
        <v>11770</v>
      </c>
      <c r="F3238" s="5">
        <v>8</v>
      </c>
      <c r="G3238" s="5">
        <v>9</v>
      </c>
      <c r="H3238" s="5">
        <v>1369</v>
      </c>
      <c r="I3238" t="s">
        <v>24819</v>
      </c>
      <c r="J3238" s="46" t="s">
        <v>33091</v>
      </c>
      <c r="K3238" s="56"/>
      <c r="L3238" s="56"/>
      <c r="M3238" s="56">
        <f t="shared" si="300"/>
        <v>1908</v>
      </c>
      <c r="N3238" s="56"/>
      <c r="O3238" s="56">
        <f t="shared" si="301"/>
        <v>8</v>
      </c>
      <c r="P3238" s="56">
        <f t="shared" si="302"/>
        <v>13</v>
      </c>
      <c r="Q3238" s="2" t="str">
        <f t="shared" si="299"/>
        <v>&lt;a href="set03\cg\cg_january_2,_1908_-_december_30,_1909\miscellaneous\wimbledon_items_august_13,_1908_p8_cg.pdf"&gt;Items&lt;/a&gt;</v>
      </c>
    </row>
    <row r="3239" spans="1:17" x14ac:dyDescent="0.25">
      <c r="A3239" s="2">
        <v>899</v>
      </c>
      <c r="B3239" s="4" t="s">
        <v>2952</v>
      </c>
      <c r="C3239" s="4" t="s">
        <v>2953</v>
      </c>
      <c r="D3239" s="52">
        <v>3155</v>
      </c>
      <c r="E3239" s="5" t="s">
        <v>1756</v>
      </c>
      <c r="F3239" s="5">
        <v>6</v>
      </c>
      <c r="G3239" s="5">
        <v>28</v>
      </c>
      <c r="H3239" s="5">
        <v>6208</v>
      </c>
      <c r="I3239" t="s">
        <v>32949</v>
      </c>
      <c r="J3239" s="46" t="s">
        <v>33115</v>
      </c>
      <c r="K3239" s="56"/>
      <c r="L3239" s="56"/>
      <c r="M3239" s="56">
        <f t="shared" si="300"/>
        <v>1908</v>
      </c>
      <c r="N3239" s="56"/>
      <c r="O3239" s="56">
        <f t="shared" si="301"/>
        <v>8</v>
      </c>
      <c r="P3239" s="56">
        <f t="shared" si="302"/>
        <v>20</v>
      </c>
      <c r="Q3239" s="2" t="str">
        <f t="shared" si="299"/>
        <v>&lt;a href="set01\hope_pioneer_jan1907todec1908\misc\colyer_c_h_funeral_report_and_revives_august_20_1908_p6_hp.pdf"&gt;Funeral Report and revives&lt;/a&gt;</v>
      </c>
    </row>
    <row r="3240" spans="1:17" x14ac:dyDescent="0.25">
      <c r="A3240" s="2">
        <v>2006</v>
      </c>
      <c r="B3240" s="4" t="s">
        <v>11966</v>
      </c>
      <c r="C3240" s="4" t="s">
        <v>11967</v>
      </c>
      <c r="D3240" s="52">
        <v>3155</v>
      </c>
      <c r="E3240" s="5" t="s">
        <v>11770</v>
      </c>
      <c r="F3240" s="5">
        <v>1</v>
      </c>
      <c r="G3240" s="5">
        <v>9</v>
      </c>
      <c r="H3240" s="5">
        <v>1158</v>
      </c>
      <c r="I3240" t="s">
        <v>24601</v>
      </c>
      <c r="J3240" s="46" t="s">
        <v>33091</v>
      </c>
      <c r="K3240" s="56"/>
      <c r="L3240" s="56"/>
      <c r="M3240" s="56">
        <f t="shared" si="300"/>
        <v>1908</v>
      </c>
      <c r="N3240" s="56"/>
      <c r="O3240" s="56">
        <f t="shared" si="301"/>
        <v>8</v>
      </c>
      <c r="P3240" s="56">
        <f t="shared" si="302"/>
        <v>20</v>
      </c>
      <c r="Q3240" s="2" t="str">
        <f t="shared" si="299"/>
        <v>&lt;a href="set03\cg\cg_january_2,_1908_-_december_30,_1909\miscellaneous\fox,_j_e_not_talking_much_august_20,_1908_p1_cg.pdf"&gt;Not talking Much&lt;/a&gt;</v>
      </c>
    </row>
    <row r="3241" spans="1:17" x14ac:dyDescent="0.25">
      <c r="A3241" s="2">
        <v>3409</v>
      </c>
      <c r="B3241" s="4" t="s">
        <v>1733</v>
      </c>
      <c r="C3241" s="4" t="s">
        <v>2991</v>
      </c>
      <c r="D3241" s="52">
        <v>3155</v>
      </c>
      <c r="E3241" s="5" t="s">
        <v>1756</v>
      </c>
      <c r="F3241" s="5">
        <v>5</v>
      </c>
      <c r="G3241" s="5">
        <v>28</v>
      </c>
      <c r="H3241" s="5">
        <v>6255</v>
      </c>
      <c r="I3241" t="s">
        <v>32950</v>
      </c>
      <c r="J3241" s="46" t="s">
        <v>33115</v>
      </c>
      <c r="K3241" s="56"/>
      <c r="L3241" s="56"/>
      <c r="M3241" s="56">
        <f t="shared" si="300"/>
        <v>1908</v>
      </c>
      <c r="N3241" s="56"/>
      <c r="O3241" s="56">
        <f t="shared" si="301"/>
        <v>8</v>
      </c>
      <c r="P3241" s="56">
        <f t="shared" si="302"/>
        <v>20</v>
      </c>
      <c r="Q3241" s="2" t="str">
        <f t="shared" si="299"/>
        <v>&lt;a href="set01\hope_pioneer_jan1907todec1908\misc\hope_fire_lyons_fulmer_brimer_august_20_1908_p5_hp.pdf"&gt;Lyons, T A; Fulmer + Brimer&lt;/a&gt;</v>
      </c>
    </row>
    <row r="3242" spans="1:17" x14ac:dyDescent="0.25">
      <c r="A3242" s="2">
        <v>4255</v>
      </c>
      <c r="B3242" s="4" t="s">
        <v>11581</v>
      </c>
      <c r="C3242" s="4" t="s">
        <v>3458</v>
      </c>
      <c r="D3242" s="52">
        <v>3155</v>
      </c>
      <c r="E3242" s="5" t="s">
        <v>11770</v>
      </c>
      <c r="F3242" s="5">
        <v>2</v>
      </c>
      <c r="G3242" s="5">
        <v>9</v>
      </c>
      <c r="H3242" s="5">
        <v>1207</v>
      </c>
      <c r="I3242" t="s">
        <v>24813</v>
      </c>
      <c r="J3242" s="46" t="s">
        <v>33091</v>
      </c>
      <c r="K3242" s="56"/>
      <c r="L3242" s="56"/>
      <c r="M3242" s="56">
        <f t="shared" si="300"/>
        <v>1908</v>
      </c>
      <c r="N3242" s="56"/>
      <c r="O3242" s="56">
        <f t="shared" si="301"/>
        <v>8</v>
      </c>
      <c r="P3242" s="56">
        <f t="shared" si="302"/>
        <v>20</v>
      </c>
      <c r="Q3242" s="2" t="str">
        <f t="shared" si="299"/>
        <v>&lt;a href="set03\cg\cg_january_2,_1908_-_december_30,_1909\miscellaneous\kensal_items_august_20,_1908_p2_cg.pdf"&gt;Items&lt;/a&gt;</v>
      </c>
    </row>
    <row r="3243" spans="1:17" x14ac:dyDescent="0.25">
      <c r="A3243" s="2">
        <v>4650</v>
      </c>
      <c r="B3243" s="4" t="s">
        <v>12007</v>
      </c>
      <c r="C3243" s="4" t="s">
        <v>12008</v>
      </c>
      <c r="D3243" s="52">
        <v>3155</v>
      </c>
      <c r="E3243" s="5" t="s">
        <v>11770</v>
      </c>
      <c r="F3243" s="5">
        <v>8</v>
      </c>
      <c r="G3243" s="5">
        <v>9</v>
      </c>
      <c r="H3243" s="5">
        <v>1227</v>
      </c>
      <c r="I3243" t="s">
        <v>24664</v>
      </c>
      <c r="J3243" s="46" t="s">
        <v>33091</v>
      </c>
      <c r="K3243" s="56"/>
      <c r="L3243" s="56"/>
      <c r="M3243" s="56">
        <f t="shared" si="300"/>
        <v>1908</v>
      </c>
      <c r="N3243" s="56"/>
      <c r="O3243" s="56">
        <f t="shared" si="301"/>
        <v>8</v>
      </c>
      <c r="P3243" s="56">
        <f t="shared" si="302"/>
        <v>20</v>
      </c>
      <c r="Q3243" s="2" t="str">
        <f t="shared" si="299"/>
        <v>&lt;a href="set03\cg\cg_january_2,_1908_-_december_30,_1909\miscellaneous\larratt,_w_b_another_use_for_gas_engine_august_20,_1908_p8_cg.pdf"&gt;Another use for gas engine&lt;/a&gt;</v>
      </c>
    </row>
    <row r="3244" spans="1:17" x14ac:dyDescent="0.25">
      <c r="A3244" s="2">
        <v>5441</v>
      </c>
      <c r="B3244" s="4" t="s">
        <v>11643</v>
      </c>
      <c r="C3244" s="4" t="s">
        <v>11967</v>
      </c>
      <c r="D3244" s="52">
        <v>3155</v>
      </c>
      <c r="E3244" s="5" t="s">
        <v>11770</v>
      </c>
      <c r="F3244" s="5">
        <v>1</v>
      </c>
      <c r="G3244" s="5">
        <v>9</v>
      </c>
      <c r="H3244" s="5">
        <v>1249</v>
      </c>
      <c r="I3244" t="s">
        <v>24688</v>
      </c>
      <c r="J3244" s="46" t="s">
        <v>33091</v>
      </c>
      <c r="K3244" s="56"/>
      <c r="L3244" s="56"/>
      <c r="M3244" s="56">
        <f t="shared" si="300"/>
        <v>1908</v>
      </c>
      <c r="N3244" s="56"/>
      <c r="O3244" s="56">
        <f t="shared" si="301"/>
        <v>8</v>
      </c>
      <c r="P3244" s="56">
        <f t="shared" si="302"/>
        <v>20</v>
      </c>
      <c r="Q3244" s="2" t="str">
        <f t="shared" si="299"/>
        <v>&lt;a href="set03\cg\cg_january_2,_1908_-_december_30,_1909\miscellaneous\nichols,_loran_not_talking_much_august_20,_1908_p1_cg.pdf"&gt;Not talking Much&lt;/a&gt;</v>
      </c>
    </row>
    <row r="3245" spans="1:17" x14ac:dyDescent="0.25">
      <c r="A3245" s="2">
        <v>6026</v>
      </c>
      <c r="B3245" s="4" t="s">
        <v>12057</v>
      </c>
      <c r="C3245" s="4" t="s">
        <v>11967</v>
      </c>
      <c r="D3245" s="52">
        <v>3155</v>
      </c>
      <c r="E3245" s="5" t="s">
        <v>11770</v>
      </c>
      <c r="F3245" s="5">
        <v>1</v>
      </c>
      <c r="G3245" s="5">
        <v>9</v>
      </c>
      <c r="H3245" s="5">
        <v>1275</v>
      </c>
      <c r="I3245" t="s">
        <v>24714</v>
      </c>
      <c r="J3245" s="46" t="s">
        <v>33091</v>
      </c>
      <c r="K3245" s="56"/>
      <c r="L3245" s="56"/>
      <c r="M3245" s="56">
        <f t="shared" si="300"/>
        <v>1908</v>
      </c>
      <c r="N3245" s="56"/>
      <c r="O3245" s="56">
        <f t="shared" si="301"/>
        <v>8</v>
      </c>
      <c r="P3245" s="56">
        <f t="shared" si="302"/>
        <v>20</v>
      </c>
      <c r="Q3245" s="2" t="str">
        <f t="shared" si="299"/>
        <v>&lt;a href="set03\cg\cg_january_2,_1908_-_december_30,_1909\miscellaneous\posey,_miner_not_talking_much_august_20,_1908_p1_cg.pdf"&gt;Not talking Much&lt;/a&gt;</v>
      </c>
    </row>
    <row r="3246" spans="1:17" x14ac:dyDescent="0.25">
      <c r="A3246" s="2">
        <v>6140</v>
      </c>
      <c r="B3246" s="4" t="s">
        <v>12064</v>
      </c>
      <c r="C3246" s="4" t="s">
        <v>4418</v>
      </c>
      <c r="D3246" s="52">
        <v>3155</v>
      </c>
      <c r="E3246" s="5" t="s">
        <v>11770</v>
      </c>
      <c r="F3246" s="5">
        <v>7</v>
      </c>
      <c r="G3246" s="5">
        <v>9</v>
      </c>
      <c r="H3246" s="5">
        <v>1283</v>
      </c>
      <c r="I3246" t="s">
        <v>24723</v>
      </c>
      <c r="J3246" s="46" t="s">
        <v>33091</v>
      </c>
      <c r="K3246" s="56"/>
      <c r="L3246" s="56"/>
      <c r="M3246" s="56">
        <f t="shared" si="300"/>
        <v>1908</v>
      </c>
      <c r="N3246" s="56"/>
      <c r="O3246" s="56">
        <f t="shared" si="301"/>
        <v>8</v>
      </c>
      <c r="P3246" s="56">
        <f t="shared" si="302"/>
        <v>20</v>
      </c>
      <c r="Q3246" s="2" t="str">
        <f t="shared" si="299"/>
        <v>&lt;a href="set03\cg\cg_january_2,_1908_-_december_30,_1909\miscellaneous\reid,_william_farm_description_august_20,_1908_p7_cg.pdf"&gt;Farm Description&lt;/a&gt;</v>
      </c>
    </row>
    <row r="3247" spans="1:17" x14ac:dyDescent="0.25">
      <c r="A3247" s="2">
        <v>6243</v>
      </c>
      <c r="B3247" s="4" t="s">
        <v>12067</v>
      </c>
      <c r="C3247" s="4" t="s">
        <v>12068</v>
      </c>
      <c r="D3247" s="52">
        <v>3155</v>
      </c>
      <c r="E3247" s="5" t="s">
        <v>11770</v>
      </c>
      <c r="F3247" s="5">
        <v>1</v>
      </c>
      <c r="G3247" s="5">
        <v>9</v>
      </c>
      <c r="H3247" s="5">
        <v>1286</v>
      </c>
      <c r="I3247" t="s">
        <v>24725</v>
      </c>
      <c r="J3247" s="46" t="s">
        <v>33091</v>
      </c>
      <c r="K3247" s="56"/>
      <c r="L3247" s="56"/>
      <c r="M3247" s="56">
        <f t="shared" si="300"/>
        <v>1908</v>
      </c>
      <c r="N3247" s="56"/>
      <c r="O3247" s="56">
        <f t="shared" si="301"/>
        <v>8</v>
      </c>
      <c r="P3247" s="56">
        <f t="shared" si="302"/>
        <v>20</v>
      </c>
      <c r="Q3247" s="2" t="str">
        <f t="shared" si="299"/>
        <v>&lt;a href="set03\cg\cg_january_2,_1908_-_december_30,_1909\miscellaneous\riddle,_rev_m_s_resigns_as_pastor_august_20,_1908_p1_cg.pdf"&gt;Resigns as Pastor&lt;/a&gt;</v>
      </c>
    </row>
    <row r="3248" spans="1:17" x14ac:dyDescent="0.25">
      <c r="A3248" s="2">
        <v>6674</v>
      </c>
      <c r="B3248" s="4" t="s">
        <v>12089</v>
      </c>
      <c r="C3248" s="4" t="s">
        <v>102</v>
      </c>
      <c r="D3248" s="52">
        <v>3155</v>
      </c>
      <c r="E3248" s="5" t="s">
        <v>11770</v>
      </c>
      <c r="F3248" s="5">
        <v>8</v>
      </c>
      <c r="G3248" s="5">
        <v>9</v>
      </c>
      <c r="H3248" s="5">
        <v>1309</v>
      </c>
      <c r="I3248" t="s">
        <v>24747</v>
      </c>
      <c r="J3248" s="46" t="s">
        <v>33091</v>
      </c>
      <c r="K3248" s="56"/>
      <c r="L3248" s="56"/>
      <c r="M3248" s="56">
        <f t="shared" si="300"/>
        <v>1908</v>
      </c>
      <c r="N3248" s="56"/>
      <c r="O3248" s="56">
        <f t="shared" si="301"/>
        <v>8</v>
      </c>
      <c r="P3248" s="56">
        <f t="shared" si="302"/>
        <v>20</v>
      </c>
      <c r="Q3248" s="2" t="str">
        <f t="shared" si="299"/>
        <v>&lt;a href="set03\cg\cg_january_2,_1908_-_december_30,_1909\miscellaneous\sluga,_frances_narrow_escape_august_20,_1908_p8_cg.pdf"&gt;Narrow Escape&lt;/a&gt;</v>
      </c>
    </row>
    <row r="3249" spans="1:17" x14ac:dyDescent="0.25">
      <c r="A3249" s="2">
        <v>8277</v>
      </c>
      <c r="B3249" s="4" t="s">
        <v>12133</v>
      </c>
      <c r="C3249" s="4" t="s">
        <v>12134</v>
      </c>
      <c r="D3249" s="52">
        <v>3155</v>
      </c>
      <c r="E3249" s="5" t="s">
        <v>11770</v>
      </c>
      <c r="F3249" s="5">
        <v>8</v>
      </c>
      <c r="G3249" s="5">
        <v>9</v>
      </c>
      <c r="H3249" s="5">
        <v>1365</v>
      </c>
      <c r="I3249" t="s">
        <v>24801</v>
      </c>
      <c r="J3249" s="46" t="s">
        <v>33091</v>
      </c>
      <c r="K3249" s="56"/>
      <c r="L3249" s="56"/>
      <c r="M3249" s="56">
        <f t="shared" si="300"/>
        <v>1908</v>
      </c>
      <c r="N3249" s="56"/>
      <c r="O3249" s="56">
        <f t="shared" si="301"/>
        <v>8</v>
      </c>
      <c r="P3249" s="56">
        <f t="shared" si="302"/>
        <v>20</v>
      </c>
      <c r="Q3249" s="2" t="str">
        <f t="shared" si="299"/>
        <v>&lt;a href="set03\cg\cg_january_2,_1908_-_december_30,_1909\miscellaneous\wilson,_howard_eyes_improving_august_20,_1908_p8_cg.pdf"&gt;Eyes improving&lt;/a&gt;</v>
      </c>
    </row>
    <row r="3250" spans="1:17" x14ac:dyDescent="0.25">
      <c r="A3250" s="2">
        <v>8334</v>
      </c>
      <c r="B3250" s="4" t="s">
        <v>186</v>
      </c>
      <c r="C3250" s="4" t="s">
        <v>3458</v>
      </c>
      <c r="D3250" s="52">
        <v>3155</v>
      </c>
      <c r="E3250" s="5" t="s">
        <v>11770</v>
      </c>
      <c r="F3250" s="5">
        <v>2</v>
      </c>
      <c r="G3250" s="5">
        <v>9</v>
      </c>
      <c r="H3250" s="5">
        <v>1370</v>
      </c>
      <c r="I3250" t="s">
        <v>24820</v>
      </c>
      <c r="J3250" s="46" t="s">
        <v>33091</v>
      </c>
      <c r="K3250" s="56"/>
      <c r="L3250" s="56"/>
      <c r="M3250" s="56">
        <f t="shared" si="300"/>
        <v>1908</v>
      </c>
      <c r="N3250" s="56"/>
      <c r="O3250" s="56">
        <f t="shared" si="301"/>
        <v>8</v>
      </c>
      <c r="P3250" s="56">
        <f t="shared" si="302"/>
        <v>20</v>
      </c>
      <c r="Q3250" s="2" t="str">
        <f t="shared" si="299"/>
        <v>&lt;a href="set03\cg\cg_january_2,_1908_-_december_30,_1909\miscellaneous\wimbledon_items_august_20,_1908_p2_cg.pdf"&gt;Items&lt;/a&gt;</v>
      </c>
    </row>
    <row r="3251" spans="1:17" x14ac:dyDescent="0.25">
      <c r="A3251" s="2">
        <v>4256</v>
      </c>
      <c r="B3251" s="4" t="s">
        <v>11581</v>
      </c>
      <c r="C3251" s="4" t="s">
        <v>3458</v>
      </c>
      <c r="D3251" s="52">
        <v>3162</v>
      </c>
      <c r="E3251" s="5" t="s">
        <v>11770</v>
      </c>
      <c r="F3251" s="5">
        <v>8</v>
      </c>
      <c r="G3251" s="5">
        <v>9</v>
      </c>
      <c r="H3251" s="5">
        <v>1208</v>
      </c>
      <c r="I3251" t="s">
        <v>24814</v>
      </c>
      <c r="J3251" s="46" t="s">
        <v>33091</v>
      </c>
      <c r="K3251" s="56"/>
      <c r="L3251" s="56"/>
      <c r="M3251" s="56">
        <f t="shared" si="300"/>
        <v>1908</v>
      </c>
      <c r="N3251" s="56"/>
      <c r="O3251" s="56">
        <f t="shared" si="301"/>
        <v>8</v>
      </c>
      <c r="P3251" s="56">
        <f t="shared" si="302"/>
        <v>27</v>
      </c>
      <c r="Q3251" s="2" t="str">
        <f t="shared" si="299"/>
        <v>&lt;a href="set03\cg\cg_january_2,_1908_-_december_30,_1909\miscellaneous\kensal_items_august_27,_1908_p8_cg.pdf"&gt;Items&lt;/a&gt;</v>
      </c>
    </row>
    <row r="3252" spans="1:17" x14ac:dyDescent="0.25">
      <c r="A3252" s="2">
        <v>4683</v>
      </c>
      <c r="B3252" s="4" t="s">
        <v>12009</v>
      </c>
      <c r="C3252" s="4" t="s">
        <v>12010</v>
      </c>
      <c r="D3252" s="12">
        <v>3162</v>
      </c>
      <c r="E3252" s="5" t="s">
        <v>11770</v>
      </c>
      <c r="F3252" s="5">
        <v>7</v>
      </c>
      <c r="G3252" s="5">
        <v>8</v>
      </c>
      <c r="H3252" s="5">
        <v>901</v>
      </c>
      <c r="I3252" s="64" t="s">
        <v>24665</v>
      </c>
      <c r="J3252" s="46" t="s">
        <v>33090</v>
      </c>
      <c r="K3252" s="56"/>
      <c r="L3252" s="56"/>
      <c r="M3252" s="56">
        <f t="shared" si="300"/>
        <v>1908</v>
      </c>
      <c r="N3252" s="56"/>
      <c r="O3252" s="56">
        <f t="shared" si="301"/>
        <v>8</v>
      </c>
      <c r="P3252" s="56">
        <f t="shared" si="302"/>
        <v>27</v>
      </c>
      <c r="Q3252" s="2" t="str">
        <f t="shared" si="299"/>
        <v>&lt;a href="set03\cg\cg_january_5,_1906_-_december_26,_1907\miscellaneous\larson,_l_o_auto_expensive_august_27,_1908_p7_cg.pdf"&gt;Auto Expensive&lt;/a&gt;</v>
      </c>
    </row>
    <row r="3253" spans="1:17" x14ac:dyDescent="0.25">
      <c r="A3253" s="2">
        <v>5002</v>
      </c>
      <c r="B3253" s="4" t="s">
        <v>12015</v>
      </c>
      <c r="C3253" s="4" t="s">
        <v>12016</v>
      </c>
      <c r="D3253" s="52">
        <v>3162</v>
      </c>
      <c r="E3253" s="5" t="s">
        <v>11770</v>
      </c>
      <c r="F3253" s="5">
        <v>1</v>
      </c>
      <c r="G3253" s="5">
        <v>9</v>
      </c>
      <c r="H3253" s="5">
        <v>1236</v>
      </c>
      <c r="I3253" t="s">
        <v>24674</v>
      </c>
      <c r="J3253" s="46" t="s">
        <v>33091</v>
      </c>
      <c r="K3253" s="56"/>
      <c r="L3253" s="56"/>
      <c r="M3253" s="56">
        <f t="shared" si="300"/>
        <v>1908</v>
      </c>
      <c r="N3253" s="56"/>
      <c r="O3253" s="56">
        <f t="shared" si="301"/>
        <v>8</v>
      </c>
      <c r="P3253" s="56">
        <f t="shared" si="302"/>
        <v>27</v>
      </c>
      <c r="Q3253" s="2" t="str">
        <f t="shared" si="299"/>
        <v>&lt;a href="set03\cg\cg_january_2,_1908_-_december_30,_1909\miscellaneous\mather,_joe_frees_horses_in_fire_august_27,_1908_p1_cg.pdf"&gt;Frees horses in fire&lt;/a&gt;</v>
      </c>
    </row>
    <row r="3254" spans="1:17" x14ac:dyDescent="0.25">
      <c r="A3254" s="2">
        <v>6679</v>
      </c>
      <c r="B3254" s="4" t="s">
        <v>3032</v>
      </c>
      <c r="C3254" s="4" t="s">
        <v>3033</v>
      </c>
      <c r="D3254" s="52">
        <v>3162</v>
      </c>
      <c r="E3254" s="5" t="s">
        <v>1756</v>
      </c>
      <c r="F3254" s="5">
        <v>7</v>
      </c>
      <c r="G3254" s="5">
        <v>28</v>
      </c>
      <c r="H3254" s="5">
        <v>6280</v>
      </c>
      <c r="I3254" t="s">
        <v>32952</v>
      </c>
      <c r="J3254" s="46" t="s">
        <v>33115</v>
      </c>
      <c r="K3254" s="56"/>
      <c r="L3254" s="56"/>
      <c r="M3254" s="56">
        <f t="shared" si="300"/>
        <v>1908</v>
      </c>
      <c r="N3254" s="56"/>
      <c r="O3254" s="56">
        <f t="shared" si="301"/>
        <v>8</v>
      </c>
      <c r="P3254" s="56">
        <f t="shared" si="302"/>
        <v>27</v>
      </c>
      <c r="Q3254" s="2" t="str">
        <f t="shared" si="299"/>
        <v>&lt;a href="set01\hope_pioneer_jan1907todec1908\misc\smith_e_family_reunion_august_27_1908_p7_hp.pdf"&gt;Family Reunion&lt;/a&gt;</v>
      </c>
    </row>
    <row r="3255" spans="1:17" x14ac:dyDescent="0.25">
      <c r="A3255" s="2">
        <v>6858</v>
      </c>
      <c r="B3255" s="4" t="s">
        <v>2353</v>
      </c>
      <c r="C3255" s="4" t="s">
        <v>3039</v>
      </c>
      <c r="D3255" s="52">
        <v>3162</v>
      </c>
      <c r="E3255" s="5" t="s">
        <v>1756</v>
      </c>
      <c r="F3255" s="5">
        <v>5</v>
      </c>
      <c r="G3255" s="5">
        <v>28</v>
      </c>
      <c r="H3255" s="5">
        <v>6287</v>
      </c>
      <c r="I3255" t="s">
        <v>32951</v>
      </c>
      <c r="J3255" s="46" t="s">
        <v>33115</v>
      </c>
      <c r="K3255" s="56"/>
      <c r="L3255" s="56"/>
      <c r="M3255" s="56">
        <f t="shared" si="300"/>
        <v>1908</v>
      </c>
      <c r="N3255" s="56"/>
      <c r="O3255" s="56">
        <f t="shared" si="301"/>
        <v>8</v>
      </c>
      <c r="P3255" s="56">
        <f t="shared" si="302"/>
        <v>27</v>
      </c>
      <c r="Q3255" s="2" t="str">
        <f t="shared" si="299"/>
        <v>&lt;a href="set01\hope_pioneer_jan1907todec1908\misc\county_seat_debate_august_27_1908_p5_hp.pdf"&gt;Seat debate&lt;/a&gt;</v>
      </c>
    </row>
    <row r="3256" spans="1:17" x14ac:dyDescent="0.25">
      <c r="A3256" s="2">
        <v>7179</v>
      </c>
      <c r="B3256" s="4" t="s">
        <v>12102</v>
      </c>
      <c r="C3256" s="4" t="s">
        <v>12103</v>
      </c>
      <c r="D3256" s="52">
        <v>3162</v>
      </c>
      <c r="E3256" s="5" t="s">
        <v>11770</v>
      </c>
      <c r="F3256" s="5">
        <v>8</v>
      </c>
      <c r="G3256" s="5">
        <v>9</v>
      </c>
      <c r="H3256" s="5">
        <v>1321</v>
      </c>
      <c r="I3256" t="s">
        <v>24759</v>
      </c>
      <c r="J3256" s="46" t="s">
        <v>33091</v>
      </c>
      <c r="K3256" s="56"/>
      <c r="L3256" s="56"/>
      <c r="M3256" s="56">
        <f t="shared" si="300"/>
        <v>1908</v>
      </c>
      <c r="N3256" s="56"/>
      <c r="O3256" s="56">
        <f t="shared" si="301"/>
        <v>8</v>
      </c>
      <c r="P3256" s="56">
        <f t="shared" si="302"/>
        <v>27</v>
      </c>
      <c r="Q3256" s="2" t="str">
        <f t="shared" si="299"/>
        <v>&lt;a href="set03\cg\cg_january_2,_1908_-_december_30,_1909\miscellaneous\stroh,_e_w_moves_to_kensal_august_27,_1908_p8_cg.pdf"&gt;Moves to Kensal&lt;/a&gt;</v>
      </c>
    </row>
    <row r="3257" spans="1:17" x14ac:dyDescent="0.25">
      <c r="A3257" s="2">
        <v>8335</v>
      </c>
      <c r="B3257" s="4" t="s">
        <v>186</v>
      </c>
      <c r="C3257" s="4" t="s">
        <v>3458</v>
      </c>
      <c r="D3257" s="52">
        <v>3162</v>
      </c>
      <c r="E3257" s="5" t="s">
        <v>11770</v>
      </c>
      <c r="F3257" s="5">
        <v>8</v>
      </c>
      <c r="G3257" s="5">
        <v>9</v>
      </c>
      <c r="H3257" s="5">
        <v>1371</v>
      </c>
      <c r="I3257" t="s">
        <v>24821</v>
      </c>
      <c r="J3257" s="46" t="s">
        <v>33091</v>
      </c>
      <c r="K3257" s="56"/>
      <c r="L3257" s="56"/>
      <c r="M3257" s="56">
        <f t="shared" si="300"/>
        <v>1908</v>
      </c>
      <c r="N3257" s="56"/>
      <c r="O3257" s="56">
        <f t="shared" si="301"/>
        <v>8</v>
      </c>
      <c r="P3257" s="56">
        <f t="shared" si="302"/>
        <v>27</v>
      </c>
      <c r="Q3257" s="2" t="str">
        <f t="shared" si="299"/>
        <v>&lt;a href="set03\cg\cg_january_2,_1908_-_december_30,_1909\miscellaneous\wimbledon_items_august_27,_1908_p8_cg.pdf"&gt;Items&lt;/a&gt;</v>
      </c>
    </row>
    <row r="3258" spans="1:17" x14ac:dyDescent="0.25">
      <c r="A3258" s="2">
        <v>8408</v>
      </c>
      <c r="B3258" s="4" t="s">
        <v>12138</v>
      </c>
      <c r="C3258" s="4" t="s">
        <v>179</v>
      </c>
      <c r="D3258" s="52">
        <v>3162</v>
      </c>
      <c r="E3258" s="5" t="s">
        <v>11770</v>
      </c>
      <c r="F3258" s="5">
        <v>1</v>
      </c>
      <c r="G3258" s="5">
        <v>9</v>
      </c>
      <c r="H3258" s="5">
        <v>1377</v>
      </c>
      <c r="I3258" t="s">
        <v>24806</v>
      </c>
      <c r="J3258" s="46" t="s">
        <v>33091</v>
      </c>
      <c r="K3258" s="56"/>
      <c r="L3258" s="56"/>
      <c r="M3258" s="56">
        <f t="shared" si="300"/>
        <v>1908</v>
      </c>
      <c r="N3258" s="56"/>
      <c r="O3258" s="56">
        <f t="shared" si="301"/>
        <v>8</v>
      </c>
      <c r="P3258" s="56">
        <f t="shared" si="302"/>
        <v>27</v>
      </c>
      <c r="Q3258" s="2" t="str">
        <f t="shared" si="299"/>
        <v>&lt;a href="set03\cg\cg_january_2,_1908_-_december_30,_1909\miscellaneous\wiseman_bros_barn_burns_august_27,_1908_p1_cg.pdf"&gt;Barn burns&lt;/a&gt;</v>
      </c>
    </row>
    <row r="3259" spans="1:17" x14ac:dyDescent="0.25">
      <c r="A3259" s="2">
        <v>8409</v>
      </c>
      <c r="B3259" s="4" t="s">
        <v>12139</v>
      </c>
      <c r="C3259" s="4" t="s">
        <v>12140</v>
      </c>
      <c r="D3259" s="52">
        <v>3162</v>
      </c>
      <c r="E3259" s="5" t="s">
        <v>11770</v>
      </c>
      <c r="F3259" s="5">
        <v>1</v>
      </c>
      <c r="G3259" s="5">
        <v>9</v>
      </c>
      <c r="H3259" s="5">
        <v>1378</v>
      </c>
      <c r="I3259" t="s">
        <v>24805</v>
      </c>
      <c r="J3259" s="46" t="s">
        <v>33091</v>
      </c>
      <c r="K3259" s="56"/>
      <c r="L3259" s="56"/>
      <c r="M3259" s="56">
        <f t="shared" si="300"/>
        <v>1908</v>
      </c>
      <c r="N3259" s="56"/>
      <c r="O3259" s="56">
        <f t="shared" si="301"/>
        <v>8</v>
      </c>
      <c r="P3259" s="56">
        <f t="shared" si="302"/>
        <v>27</v>
      </c>
      <c r="Q3259" s="2" t="str">
        <f t="shared" si="299"/>
        <v>&lt;a href="set03\cg\cg_january_2,_1908_-_december_30,_1909\miscellaneous\wiseman,_obed__burned_trying_to_save_horses_august_27,_1908_p1_cg.pdf"&gt;Burned trying to save horses&lt;/a&gt;</v>
      </c>
    </row>
    <row r="3260" spans="1:17" x14ac:dyDescent="0.25">
      <c r="A3260" s="2">
        <v>1307</v>
      </c>
      <c r="B3260" s="4" t="s">
        <v>11495</v>
      </c>
      <c r="C3260" s="4" t="s">
        <v>1607</v>
      </c>
      <c r="D3260" s="52">
        <v>3169</v>
      </c>
      <c r="E3260" s="5" t="s">
        <v>11770</v>
      </c>
      <c r="F3260" s="5">
        <v>2</v>
      </c>
      <c r="G3260" s="5">
        <v>9</v>
      </c>
      <c r="H3260" s="5">
        <v>1117</v>
      </c>
      <c r="I3260" t="s">
        <v>24572</v>
      </c>
      <c r="J3260" s="46" t="s">
        <v>33091</v>
      </c>
      <c r="K3260" s="56"/>
      <c r="L3260" s="56"/>
      <c r="M3260" s="56">
        <f t="shared" si="300"/>
        <v>1908</v>
      </c>
      <c r="N3260" s="56"/>
      <c r="O3260" s="56">
        <f t="shared" si="301"/>
        <v>9</v>
      </c>
      <c r="P3260" s="56">
        <f t="shared" si="302"/>
        <v>3</v>
      </c>
      <c r="Q3260" s="2" t="str">
        <f t="shared" si="299"/>
        <v>&lt;a href="set03\cg\cg_january_2,_1908_-_december_30,_1909\miscellaneous\courtenay_school_notes_september_3,_1908_p1_cg.pdf"&gt;Notes&lt;/a&gt;</v>
      </c>
    </row>
    <row r="3261" spans="1:17" x14ac:dyDescent="0.25">
      <c r="A3261" s="2">
        <v>1578</v>
      </c>
      <c r="B3261" s="4" t="s">
        <v>11955</v>
      </c>
      <c r="C3261" s="4" t="s">
        <v>11956</v>
      </c>
      <c r="D3261" s="52">
        <v>3169</v>
      </c>
      <c r="E3261" s="5" t="s">
        <v>11770</v>
      </c>
      <c r="F3261" s="5">
        <v>1</v>
      </c>
      <c r="G3261" s="5">
        <v>9</v>
      </c>
      <c r="H3261" s="5">
        <v>1144</v>
      </c>
      <c r="I3261" t="s">
        <v>24587</v>
      </c>
      <c r="J3261" s="46" t="s">
        <v>33091</v>
      </c>
      <c r="K3261" s="56"/>
      <c r="L3261" s="56"/>
      <c r="M3261" s="56">
        <f t="shared" si="300"/>
        <v>1908</v>
      </c>
      <c r="N3261" s="56"/>
      <c r="O3261" s="56">
        <f t="shared" si="301"/>
        <v>9</v>
      </c>
      <c r="P3261" s="56">
        <f t="shared" si="302"/>
        <v>3</v>
      </c>
      <c r="Q3261" s="2" t="str">
        <f t="shared" si="299"/>
        <v>&lt;a href="set03\cg\cg_january_2,_1908_-_december_30,_1909\miscellaneous\deveraux,_robert_frightful_accident_september_3,_1908_p1_cg.pdf"&gt;Frightful accident&lt;/a&gt;</v>
      </c>
    </row>
    <row r="3262" spans="1:17" x14ac:dyDescent="0.25">
      <c r="A3262" s="2">
        <v>2060</v>
      </c>
      <c r="B3262" s="4" t="s">
        <v>32975</v>
      </c>
      <c r="C3262" s="4" t="s">
        <v>810</v>
      </c>
      <c r="D3262" s="52">
        <v>3169</v>
      </c>
      <c r="E3262" s="5" t="s">
        <v>1756</v>
      </c>
      <c r="F3262" s="5">
        <v>7</v>
      </c>
      <c r="G3262" s="5">
        <v>28</v>
      </c>
      <c r="H3262" s="5"/>
      <c r="I3262" t="s">
        <v>32953</v>
      </c>
      <c r="J3262" s="46" t="s">
        <v>33115</v>
      </c>
      <c r="K3262" s="56"/>
      <c r="L3262" s="56"/>
      <c r="M3262" s="56">
        <f t="shared" si="300"/>
        <v>1908</v>
      </c>
      <c r="N3262" s="56"/>
      <c r="O3262" s="56">
        <f t="shared" si="301"/>
        <v>9</v>
      </c>
      <c r="P3262" s="56">
        <f t="shared" si="302"/>
        <v>3</v>
      </c>
      <c r="Q3262" s="2" t="str">
        <f t="shared" si="299"/>
        <v>&lt;a href="set01\hope_pioneer_jan1907todec1908\misc\fuller_family_reunion_september_3_1908_p7_hp.pdf"&gt;Reunion&lt;/a&gt;</v>
      </c>
    </row>
    <row r="3263" spans="1:17" x14ac:dyDescent="0.25">
      <c r="A3263" s="2">
        <v>3400</v>
      </c>
      <c r="B3263" s="4" t="s">
        <v>1733</v>
      </c>
      <c r="C3263" s="4" t="s">
        <v>2987</v>
      </c>
      <c r="D3263" s="52">
        <v>3169</v>
      </c>
      <c r="E3263" s="5" t="s">
        <v>1756</v>
      </c>
      <c r="F3263" s="5">
        <v>7</v>
      </c>
      <c r="G3263" s="5">
        <v>28</v>
      </c>
      <c r="H3263" s="5"/>
      <c r="I3263" t="s">
        <v>32954</v>
      </c>
      <c r="J3263" s="46" t="s">
        <v>33115</v>
      </c>
      <c r="K3263" s="56"/>
      <c r="L3263" s="56"/>
      <c r="M3263" s="56">
        <f t="shared" si="300"/>
        <v>1908</v>
      </c>
      <c r="N3263" s="56"/>
      <c r="O3263" s="56">
        <f t="shared" si="301"/>
        <v>9</v>
      </c>
      <c r="P3263" s="56">
        <f t="shared" si="302"/>
        <v>3</v>
      </c>
      <c r="Q3263" s="2" t="str">
        <f t="shared" si="299"/>
        <v>&lt;a href="set01\hope_pioneer_jan1907todec1908\misc\hope_fire_dept_adds_cisterns_september_3_1908_p7_hp.pdf"&gt;Adds Cisterns&lt;/a&gt;</v>
      </c>
    </row>
    <row r="3264" spans="1:17" x14ac:dyDescent="0.25">
      <c r="A3264" s="2">
        <v>4257</v>
      </c>
      <c r="B3264" s="4" t="s">
        <v>11581</v>
      </c>
      <c r="C3264" s="4" t="s">
        <v>3458</v>
      </c>
      <c r="D3264" s="52">
        <v>3169</v>
      </c>
      <c r="E3264" s="5" t="s">
        <v>11770</v>
      </c>
      <c r="F3264" s="5">
        <v>1</v>
      </c>
      <c r="G3264" s="5">
        <v>9</v>
      </c>
      <c r="H3264" s="5">
        <v>1212</v>
      </c>
      <c r="I3264" t="s">
        <v>24818</v>
      </c>
      <c r="J3264" s="46" t="s">
        <v>33091</v>
      </c>
      <c r="K3264" s="56"/>
      <c r="L3264" s="56"/>
      <c r="M3264" s="56">
        <f t="shared" si="300"/>
        <v>1908</v>
      </c>
      <c r="N3264" s="56"/>
      <c r="O3264" s="56">
        <f t="shared" si="301"/>
        <v>9</v>
      </c>
      <c r="P3264" s="56">
        <f t="shared" si="302"/>
        <v>3</v>
      </c>
      <c r="Q3264" s="2" t="str">
        <f t="shared" si="299"/>
        <v>&lt;a href="set03\cg\cg_january_2,_1908_-_december_30,_1909\miscellaneous\kensal_items_september_3,_1908_p1_cg.pdf"&gt;Items&lt;/a&gt;</v>
      </c>
    </row>
    <row r="3265" spans="1:17" x14ac:dyDescent="0.25">
      <c r="A3265" s="2">
        <v>6244</v>
      </c>
      <c r="B3265" s="4" t="s">
        <v>12067</v>
      </c>
      <c r="C3265" s="4" t="s">
        <v>12069</v>
      </c>
      <c r="D3265" s="52">
        <v>3169</v>
      </c>
      <c r="E3265" s="5" t="s">
        <v>11770</v>
      </c>
      <c r="F3265" s="5">
        <v>8</v>
      </c>
      <c r="G3265" s="5">
        <v>9</v>
      </c>
      <c r="H3265" s="5">
        <v>1287</v>
      </c>
      <c r="I3265" t="s">
        <v>24726</v>
      </c>
      <c r="J3265" s="46" t="s">
        <v>33091</v>
      </c>
      <c r="K3265" s="56"/>
      <c r="L3265" s="56"/>
      <c r="M3265" s="56">
        <f t="shared" si="300"/>
        <v>1908</v>
      </c>
      <c r="N3265" s="56"/>
      <c r="O3265" s="56">
        <f t="shared" si="301"/>
        <v>9</v>
      </c>
      <c r="P3265" s="56">
        <f t="shared" si="302"/>
        <v>3</v>
      </c>
      <c r="Q3265" s="2" t="str">
        <f t="shared" si="299"/>
        <v>&lt;a href="set03\cg\cg_january_2,_1908_-_december_30,_1909\miscellaneous\riddle,_rev_ms_to_serve_in_lamoure_september_3,_1908_p8_cg.pdf"&gt;To serve in Lamoure&lt;/a&gt;</v>
      </c>
    </row>
    <row r="3266" spans="1:17" x14ac:dyDescent="0.25">
      <c r="A3266" s="2">
        <v>6389</v>
      </c>
      <c r="B3266" s="4" t="s">
        <v>12078</v>
      </c>
      <c r="C3266" s="4" t="s">
        <v>12079</v>
      </c>
      <c r="D3266" s="12">
        <v>3169</v>
      </c>
      <c r="E3266" s="5" t="s">
        <v>11770</v>
      </c>
      <c r="F3266" s="5">
        <v>8</v>
      </c>
      <c r="G3266" s="5">
        <v>9</v>
      </c>
      <c r="H3266" s="5">
        <v>1295</v>
      </c>
      <c r="I3266">
        <v>0</v>
      </c>
      <c r="J3266" s="46" t="s">
        <v>33091</v>
      </c>
      <c r="K3266" s="56"/>
      <c r="L3266" s="56"/>
      <c r="M3266" s="56">
        <f t="shared" si="300"/>
        <v>1908</v>
      </c>
      <c r="N3266" s="56"/>
      <c r="O3266" s="56">
        <f t="shared" si="301"/>
        <v>9</v>
      </c>
      <c r="P3266" s="56">
        <f t="shared" si="302"/>
        <v>3</v>
      </c>
      <c r="Q3266" s="2" t="str">
        <f t="shared" ref="Q3266:Q3329" si="303">"&lt;a href="&amp;""""&amp;J3266&amp;"\"&amp;I3266&amp;"""&gt;"&amp;C3266&amp;"&lt;/a&gt;"</f>
        <v>&lt;a href="set03\cg\cg_january_2,_1908_-_december_30,_1909\miscellaneous\0"&gt;Proud gardener&lt;/a&gt;</v>
      </c>
    </row>
    <row r="3267" spans="1:17" x14ac:dyDescent="0.25">
      <c r="A3267" s="2">
        <v>1128</v>
      </c>
      <c r="B3267" s="4" t="s">
        <v>4440</v>
      </c>
      <c r="C3267" s="4" t="s">
        <v>7325</v>
      </c>
      <c r="D3267" s="52">
        <v>3176</v>
      </c>
      <c r="E3267" s="5" t="s">
        <v>13631</v>
      </c>
      <c r="F3267" s="5">
        <v>1</v>
      </c>
      <c r="G3267" s="5">
        <v>5</v>
      </c>
      <c r="H3267" s="5">
        <v>240</v>
      </c>
      <c r="I3267" s="47" t="s">
        <v>23619</v>
      </c>
      <c r="J3267" s="46" t="s">
        <v>33087</v>
      </c>
      <c r="K3267" s="56"/>
      <c r="L3267" s="56"/>
      <c r="M3267" s="56">
        <f t="shared" si="300"/>
        <v>1908</v>
      </c>
      <c r="N3267" s="56"/>
      <c r="O3267" s="56">
        <f t="shared" si="301"/>
        <v>9</v>
      </c>
      <c r="P3267" s="56">
        <f t="shared" si="302"/>
        <v>10</v>
      </c>
      <c r="Q3267" s="2" t="str">
        <f t="shared" si="303"/>
        <v>&lt;a href="set02\miscellaneous\cooperstown_courier\1908_-_1910\cooperstown_school_first_day_and_teachers_september_10,_1908_p1_cc.pdf"&gt;First day and Teachers&lt;/a&gt;</v>
      </c>
    </row>
    <row r="3268" spans="1:17" x14ac:dyDescent="0.25">
      <c r="A3268" s="2">
        <v>1967</v>
      </c>
      <c r="B3268" s="4" t="s">
        <v>7345</v>
      </c>
      <c r="C3268" s="4" t="s">
        <v>7346</v>
      </c>
      <c r="D3268" s="52">
        <v>3176</v>
      </c>
      <c r="E3268" s="5" t="s">
        <v>13631</v>
      </c>
      <c r="F3268" s="5">
        <v>4</v>
      </c>
      <c r="G3268" s="5">
        <v>5</v>
      </c>
      <c r="H3268" s="5">
        <v>275</v>
      </c>
      <c r="I3268" s="47" t="s">
        <v>23674</v>
      </c>
      <c r="J3268" s="46" t="s">
        <v>33087</v>
      </c>
      <c r="K3268" s="56"/>
      <c r="L3268" s="56"/>
      <c r="M3268" s="56">
        <f t="shared" si="300"/>
        <v>1908</v>
      </c>
      <c r="N3268" s="56"/>
      <c r="O3268" s="56">
        <f t="shared" si="301"/>
        <v>9</v>
      </c>
      <c r="P3268" s="56">
        <f t="shared" si="302"/>
        <v>10</v>
      </c>
      <c r="Q3268" s="2" t="str">
        <f t="shared" si="303"/>
        <v>&lt;a href="set02\miscellaneous\cooperstown_courier\1908_-_1910\flynn,_jimmy_ducks_rattled_him_september_10,_1908_p4_cc.pdf"&gt;Ducks rattled him&lt;/a&gt;</v>
      </c>
    </row>
    <row r="3269" spans="1:17" x14ac:dyDescent="0.25">
      <c r="A3269" s="2">
        <v>3193</v>
      </c>
      <c r="B3269" s="4" t="s">
        <v>1700</v>
      </c>
      <c r="C3269" s="4" t="s">
        <v>2992</v>
      </c>
      <c r="D3269" s="52">
        <v>3176</v>
      </c>
      <c r="E3269" s="5" t="s">
        <v>1756</v>
      </c>
      <c r="F3269" s="5">
        <v>1</v>
      </c>
      <c r="G3269" s="5">
        <v>28</v>
      </c>
      <c r="H3269" s="5"/>
      <c r="I3269" t="s">
        <v>32956</v>
      </c>
      <c r="J3269" s="46" t="s">
        <v>33115</v>
      </c>
      <c r="K3269" s="56"/>
      <c r="L3269" s="56"/>
      <c r="M3269" s="56">
        <f t="shared" si="300"/>
        <v>1908</v>
      </c>
      <c r="N3269" s="56"/>
      <c r="O3269" s="56">
        <f t="shared" si="301"/>
        <v>9</v>
      </c>
      <c r="P3269" s="56">
        <f t="shared" si="302"/>
        <v>10</v>
      </c>
      <c r="Q3269" s="2" t="str">
        <f t="shared" si="303"/>
        <v>&lt;a href="set01\hope_pioneer_jan1907todec1908\misc\hope_methodist_episcopal_church_september_10_1908_p1_hp.pdf"&gt;Methodist Episcopal Church&lt;/a&gt;</v>
      </c>
    </row>
    <row r="3270" spans="1:17" x14ac:dyDescent="0.25">
      <c r="A3270" s="2">
        <v>3585</v>
      </c>
      <c r="B3270" s="4" t="s">
        <v>1761</v>
      </c>
      <c r="C3270" s="4" t="s">
        <v>1607</v>
      </c>
      <c r="D3270" s="98">
        <v>3176</v>
      </c>
      <c r="E3270" s="5" t="s">
        <v>1756</v>
      </c>
      <c r="F3270" s="5">
        <v>7</v>
      </c>
      <c r="G3270" s="5">
        <v>28.1</v>
      </c>
      <c r="H3270" s="5"/>
      <c r="I3270" t="s">
        <v>33018</v>
      </c>
      <c r="J3270" s="46" t="s">
        <v>33116</v>
      </c>
      <c r="M3270" s="56">
        <f t="shared" si="300"/>
        <v>1908</v>
      </c>
      <c r="N3270" s="56"/>
      <c r="O3270" s="56">
        <f t="shared" si="301"/>
        <v>9</v>
      </c>
      <c r="P3270" s="56">
        <f t="shared" si="302"/>
        <v>10</v>
      </c>
      <c r="Q3270" s="2" t="str">
        <f t="shared" si="303"/>
        <v>&lt;a href="set01\hope_pioneer_jan1907todec1908\hsn\hope_school_notes_september_10_1908_p7_hp.pdf"&gt;Notes&lt;/a&gt;</v>
      </c>
    </row>
    <row r="3271" spans="1:17" x14ac:dyDescent="0.25">
      <c r="A3271" s="2">
        <v>5338</v>
      </c>
      <c r="B3271" s="4" t="s">
        <v>12029</v>
      </c>
      <c r="C3271" s="4" t="s">
        <v>947</v>
      </c>
      <c r="D3271" s="52">
        <v>3176</v>
      </c>
      <c r="E3271" s="5" t="s">
        <v>11770</v>
      </c>
      <c r="F3271" s="5">
        <v>7</v>
      </c>
      <c r="G3271" s="5">
        <v>9</v>
      </c>
      <c r="H3271" s="5">
        <v>1247</v>
      </c>
      <c r="I3271" t="s">
        <v>24685</v>
      </c>
      <c r="J3271" s="46" t="s">
        <v>33091</v>
      </c>
      <c r="K3271" s="56"/>
      <c r="L3271" s="56"/>
      <c r="M3271" s="56">
        <f t="shared" si="300"/>
        <v>1908</v>
      </c>
      <c r="N3271" s="56"/>
      <c r="O3271" s="56">
        <f t="shared" si="301"/>
        <v>9</v>
      </c>
      <c r="P3271" s="56">
        <f t="shared" si="302"/>
        <v>10</v>
      </c>
      <c r="Q3271" s="2" t="str">
        <f t="shared" si="303"/>
        <v>&lt;a href="set03\cg\cg_january_2,_1908_-_december_30,_1909\miscellaneous\nelson,_bert_serious_accident_september_10,_1908_p7_cg.pdf"&gt;Serious accident&lt;/a&gt;</v>
      </c>
    </row>
    <row r="3272" spans="1:17" x14ac:dyDescent="0.25">
      <c r="A3272" s="2">
        <v>7700</v>
      </c>
      <c r="B3272" s="4" t="s">
        <v>8993</v>
      </c>
      <c r="C3272" s="4" t="s">
        <v>845</v>
      </c>
      <c r="D3272" s="52">
        <v>3176</v>
      </c>
      <c r="E3272" s="5" t="s">
        <v>11770</v>
      </c>
      <c r="F3272" s="5">
        <v>7</v>
      </c>
      <c r="G3272" s="5">
        <v>9</v>
      </c>
      <c r="H3272" s="5">
        <v>1349</v>
      </c>
      <c r="I3272" t="s">
        <v>24787</v>
      </c>
      <c r="J3272" s="46" t="s">
        <v>33091</v>
      </c>
      <c r="K3272" s="56"/>
      <c r="L3272" s="56"/>
      <c r="M3272" s="56">
        <f t="shared" si="300"/>
        <v>1908</v>
      </c>
      <c r="N3272" s="56"/>
      <c r="O3272" s="56">
        <f t="shared" si="301"/>
        <v>9</v>
      </c>
      <c r="P3272" s="56">
        <f t="shared" si="302"/>
        <v>10</v>
      </c>
      <c r="Q3272" s="2" t="str">
        <f t="shared" si="303"/>
        <v>&lt;a href="set03\cg\cg_january_2,_1908_-_december_30,_1909\miscellaneous\walker,_robert_seriously_ill_september_10,_1908_p7_cg.pdf"&gt;Seriously ill&lt;/a&gt;</v>
      </c>
    </row>
    <row r="3273" spans="1:17" x14ac:dyDescent="0.25">
      <c r="A3273" s="2">
        <v>8250</v>
      </c>
      <c r="B3273" s="4" t="s">
        <v>12128</v>
      </c>
      <c r="C3273" s="4" t="s">
        <v>12129</v>
      </c>
      <c r="D3273" s="52">
        <v>3176</v>
      </c>
      <c r="E3273" s="5" t="s">
        <v>11770</v>
      </c>
      <c r="F3273" s="5">
        <v>7</v>
      </c>
      <c r="G3273" s="5">
        <v>9</v>
      </c>
      <c r="H3273" s="5">
        <v>1362</v>
      </c>
      <c r="I3273" t="s">
        <v>24798</v>
      </c>
      <c r="J3273" s="46" t="s">
        <v>33091</v>
      </c>
      <c r="K3273" s="56"/>
      <c r="L3273" s="56"/>
      <c r="M3273" s="56">
        <f t="shared" si="300"/>
        <v>1908</v>
      </c>
      <c r="N3273" s="56"/>
      <c r="O3273" s="56">
        <f t="shared" si="301"/>
        <v>9</v>
      </c>
      <c r="P3273" s="56">
        <f t="shared" si="302"/>
        <v>10</v>
      </c>
      <c r="Q3273" s="2" t="str">
        <f t="shared" si="303"/>
        <v>&lt;a href="set03\cg\cg_january_2,_1908_-_december_30,_1909\miscellaneous\williams,_mrs_helge_no_hope_of_recovery_september_10,_1908_p7_cg.pdf"&gt;No Hope of recovery&lt;/a&gt;</v>
      </c>
    </row>
    <row r="3274" spans="1:17" x14ac:dyDescent="0.25">
      <c r="A3274" s="2">
        <v>8336</v>
      </c>
      <c r="B3274" s="4" t="s">
        <v>186</v>
      </c>
      <c r="C3274" s="4" t="s">
        <v>3458</v>
      </c>
      <c r="D3274" s="52">
        <v>3176</v>
      </c>
      <c r="E3274" s="5" t="s">
        <v>11770</v>
      </c>
      <c r="F3274" s="5">
        <v>1</v>
      </c>
      <c r="G3274" s="5">
        <v>9</v>
      </c>
      <c r="H3274" s="5">
        <v>1375</v>
      </c>
      <c r="I3274" t="s">
        <v>24825</v>
      </c>
      <c r="J3274" s="46" t="s">
        <v>33091</v>
      </c>
      <c r="K3274" s="56"/>
      <c r="L3274" s="56"/>
      <c r="M3274" s="56">
        <f t="shared" si="300"/>
        <v>1908</v>
      </c>
      <c r="N3274" s="56"/>
      <c r="O3274" s="56">
        <f t="shared" si="301"/>
        <v>9</v>
      </c>
      <c r="P3274" s="56">
        <f t="shared" si="302"/>
        <v>10</v>
      </c>
      <c r="Q3274" s="2" t="str">
        <f t="shared" si="303"/>
        <v>&lt;a href="set03\cg\cg_january_2,_1908_-_december_30,_1909\miscellaneous\wimbledon_items_september_10,_1908_p1_cg.pdf"&gt;Items&lt;/a&gt;</v>
      </c>
    </row>
    <row r="3275" spans="1:17" x14ac:dyDescent="0.25">
      <c r="A3275" s="2">
        <v>83</v>
      </c>
      <c r="B3275" s="4" t="s">
        <v>8738</v>
      </c>
      <c r="C3275" s="4" t="s">
        <v>11909</v>
      </c>
      <c r="D3275" s="52">
        <v>3183</v>
      </c>
      <c r="E3275" s="5" t="s">
        <v>11770</v>
      </c>
      <c r="F3275" s="5">
        <v>7</v>
      </c>
      <c r="G3275" s="5">
        <v>9</v>
      </c>
      <c r="H3275" s="5">
        <v>1058</v>
      </c>
      <c r="I3275" t="s">
        <v>24501</v>
      </c>
      <c r="J3275" s="46" t="s">
        <v>33091</v>
      </c>
      <c r="K3275" s="56"/>
      <c r="L3275" s="56"/>
      <c r="M3275" s="56">
        <f t="shared" si="300"/>
        <v>1908</v>
      </c>
      <c r="N3275" s="56"/>
      <c r="O3275" s="56">
        <f t="shared" si="301"/>
        <v>9</v>
      </c>
      <c r="P3275" s="56">
        <f t="shared" si="302"/>
        <v>17</v>
      </c>
      <c r="Q3275" s="2" t="str">
        <f t="shared" si="303"/>
        <v>&lt;a href="set03\cg\cg_january_2,_1908_-_december_30,_1909\miscellaneous\albrecht,_john_team_scared_by_dogs_september_17,_1908_p7_cg.pdf"&gt;Team scared by dogs&lt;/a&gt;</v>
      </c>
    </row>
    <row r="3276" spans="1:17" x14ac:dyDescent="0.25">
      <c r="A3276" s="2">
        <v>1308</v>
      </c>
      <c r="B3276" s="4" t="s">
        <v>11495</v>
      </c>
      <c r="C3276" s="4" t="s">
        <v>1607</v>
      </c>
      <c r="D3276" s="52">
        <v>3183</v>
      </c>
      <c r="E3276" s="5" t="s">
        <v>11770</v>
      </c>
      <c r="F3276" s="5">
        <v>2</v>
      </c>
      <c r="G3276" s="5">
        <v>9</v>
      </c>
      <c r="H3276" s="5">
        <v>1118</v>
      </c>
      <c r="I3276" t="s">
        <v>24570</v>
      </c>
      <c r="J3276" s="46" t="s">
        <v>33091</v>
      </c>
      <c r="K3276" s="56"/>
      <c r="L3276" s="56"/>
      <c r="M3276" s="56">
        <f t="shared" si="300"/>
        <v>1908</v>
      </c>
      <c r="N3276" s="56"/>
      <c r="O3276" s="56">
        <f t="shared" si="301"/>
        <v>9</v>
      </c>
      <c r="P3276" s="56">
        <f t="shared" si="302"/>
        <v>17</v>
      </c>
      <c r="Q3276" s="2" t="str">
        <f t="shared" si="303"/>
        <v>&lt;a href="set03\cg\cg_january_2,_1908_-_december_30,_1909\miscellaneous\courtenay_school_notes_september_17,_1908_p2_cg.pdf"&gt;Notes&lt;/a&gt;</v>
      </c>
    </row>
    <row r="3277" spans="1:17" x14ac:dyDescent="0.25">
      <c r="A3277" s="2">
        <v>1965</v>
      </c>
      <c r="B3277" s="4" t="s">
        <v>11964</v>
      </c>
      <c r="C3277" s="4" t="s">
        <v>11965</v>
      </c>
      <c r="D3277" s="52">
        <v>3183</v>
      </c>
      <c r="E3277" s="5" t="s">
        <v>11770</v>
      </c>
      <c r="F3277" s="5">
        <v>2</v>
      </c>
      <c r="G3277" s="5">
        <v>9</v>
      </c>
      <c r="H3277" s="5">
        <v>1157</v>
      </c>
      <c r="I3277" t="s">
        <v>24600</v>
      </c>
      <c r="J3277" s="46" t="s">
        <v>33091</v>
      </c>
      <c r="K3277" s="56"/>
      <c r="L3277" s="56"/>
      <c r="M3277" s="56">
        <f t="shared" si="300"/>
        <v>1908</v>
      </c>
      <c r="N3277" s="56"/>
      <c r="O3277" s="56">
        <f t="shared" si="301"/>
        <v>9</v>
      </c>
      <c r="P3277" s="56">
        <f t="shared" si="302"/>
        <v>17</v>
      </c>
      <c r="Q3277" s="2" t="str">
        <f t="shared" si="303"/>
        <v>&lt;a href="set03\cg\cg_january_2,_1908_-_december_30,_1909\miscellaneous\fly,_w_a_shot_twice_september_17,_1908_p2_cg.pdf"&gt;Shot twice&lt;/a&gt;</v>
      </c>
    </row>
    <row r="3278" spans="1:17" x14ac:dyDescent="0.25">
      <c r="A3278" s="2">
        <v>2832</v>
      </c>
      <c r="B3278" s="4" t="s">
        <v>7383</v>
      </c>
      <c r="C3278" s="4" t="s">
        <v>7382</v>
      </c>
      <c r="D3278" s="52">
        <v>3183</v>
      </c>
      <c r="E3278" s="5" t="s">
        <v>13631</v>
      </c>
      <c r="F3278" s="5">
        <v>1</v>
      </c>
      <c r="G3278" s="5">
        <v>5</v>
      </c>
      <c r="H3278" s="5">
        <v>314</v>
      </c>
      <c r="I3278" s="47" t="s">
        <v>23699</v>
      </c>
      <c r="J3278" s="46" t="s">
        <v>33087</v>
      </c>
      <c r="K3278" s="56"/>
      <c r="L3278" s="56"/>
      <c r="M3278" s="56">
        <f t="shared" si="300"/>
        <v>1908</v>
      </c>
      <c r="N3278" s="56"/>
      <c r="O3278" s="56">
        <f t="shared" si="301"/>
        <v>9</v>
      </c>
      <c r="P3278" s="56">
        <f t="shared" si="302"/>
        <v>17</v>
      </c>
      <c r="Q3278" s="2" t="str">
        <f t="shared" si="303"/>
        <v>&lt;a href="set02\miscellaneous\cooperstown_courier\1908_-_1910\hart,_rev._ww_announcement_september_17,_1908_p1_cc.pdf"&gt;Introduction&lt;/a&gt;</v>
      </c>
    </row>
    <row r="3279" spans="1:17" x14ac:dyDescent="0.25">
      <c r="A3279" s="2">
        <v>3011</v>
      </c>
      <c r="B3279" s="4" t="s">
        <v>11557</v>
      </c>
      <c r="C3279" s="4" t="s">
        <v>11985</v>
      </c>
      <c r="D3279" s="52">
        <v>3183</v>
      </c>
      <c r="E3279" s="5" t="s">
        <v>11770</v>
      </c>
      <c r="F3279" s="5">
        <v>7</v>
      </c>
      <c r="G3279" s="5">
        <v>9</v>
      </c>
      <c r="H3279" s="5">
        <v>1192</v>
      </c>
      <c r="I3279" t="s">
        <v>24635</v>
      </c>
      <c r="J3279" s="46" t="s">
        <v>33091</v>
      </c>
      <c r="K3279" s="56"/>
      <c r="L3279" s="56"/>
      <c r="M3279" s="56">
        <f t="shared" si="300"/>
        <v>1908</v>
      </c>
      <c r="N3279" s="56"/>
      <c r="O3279" s="56">
        <f t="shared" si="301"/>
        <v>9</v>
      </c>
      <c r="P3279" s="56">
        <f t="shared" si="302"/>
        <v>17</v>
      </c>
      <c r="Q3279" s="2" t="str">
        <f t="shared" si="303"/>
        <v>&lt;a href="set03\cg\cg_january_2,_1908_-_december_30,_1909\miscellaneous\hoffman,_a_a_team_took_a_little_spin_september_17,_1908_p7_cg.pdf"&gt;Team Took a little spin&lt;/a&gt;</v>
      </c>
    </row>
    <row r="3280" spans="1:17" x14ac:dyDescent="0.25">
      <c r="A3280" s="2">
        <v>3265</v>
      </c>
      <c r="B3280" s="4" t="s">
        <v>1700</v>
      </c>
      <c r="C3280" s="4" t="s">
        <v>2993</v>
      </c>
      <c r="D3280" s="52">
        <v>3183</v>
      </c>
      <c r="E3280" s="5" t="s">
        <v>1756</v>
      </c>
      <c r="F3280" s="5">
        <v>5</v>
      </c>
      <c r="G3280" s="5">
        <v>28</v>
      </c>
      <c r="H3280" s="5"/>
      <c r="I3280" t="s">
        <v>32959</v>
      </c>
      <c r="J3280" s="46" t="s">
        <v>33115</v>
      </c>
      <c r="K3280" s="56"/>
      <c r="L3280" s="56"/>
      <c r="M3280" s="56">
        <f t="shared" si="300"/>
        <v>1908</v>
      </c>
      <c r="N3280" s="56"/>
      <c r="O3280" s="56">
        <f t="shared" si="301"/>
        <v>9</v>
      </c>
      <c r="P3280" s="56">
        <f t="shared" si="302"/>
        <v>17</v>
      </c>
      <c r="Q3280" s="2" t="str">
        <f t="shared" si="303"/>
        <v>&lt;a href="set01\hope_pioneer_jan1907todec1908\misc\hope_smoke_from_mn_september_17_1908_p5_hp.pdf"&gt;Smoke from Minnesota&lt;/a&gt;</v>
      </c>
    </row>
    <row r="3281" spans="1:17" x14ac:dyDescent="0.25">
      <c r="A3281" s="2">
        <v>3364</v>
      </c>
      <c r="B3281" s="4" t="s">
        <v>2980</v>
      </c>
      <c r="C3281" s="4" t="s">
        <v>33082</v>
      </c>
      <c r="D3281" s="52">
        <v>3183</v>
      </c>
      <c r="E3281" s="5" t="s">
        <v>1756</v>
      </c>
      <c r="F3281" s="5">
        <v>1</v>
      </c>
      <c r="G3281" s="5">
        <v>28</v>
      </c>
      <c r="H3281" s="5"/>
      <c r="I3281" t="s">
        <v>32958</v>
      </c>
      <c r="J3281" s="46" t="s">
        <v>33115</v>
      </c>
      <c r="K3281" s="56"/>
      <c r="L3281" s="56"/>
      <c r="M3281" s="56">
        <f t="shared" si="300"/>
        <v>1908</v>
      </c>
      <c r="N3281" s="56"/>
      <c r="O3281" s="56">
        <f t="shared" si="301"/>
        <v>9</v>
      </c>
      <c r="P3281" s="56">
        <f t="shared" si="302"/>
        <v>17</v>
      </c>
      <c r="Q3281" s="2" t="str">
        <f t="shared" si="303"/>
        <v>&lt;a href="set01\hope_pioneer_jan1907todec1908\misc\hope_congregational_church_september_17_1908_p1_hp.pdf"&gt;Photo&lt;/a&gt;</v>
      </c>
    </row>
    <row r="3282" spans="1:17" x14ac:dyDescent="0.25">
      <c r="A3282" s="2">
        <v>5501</v>
      </c>
      <c r="B3282" s="4" t="s">
        <v>3953</v>
      </c>
      <c r="C3282" s="4" t="s">
        <v>2954</v>
      </c>
      <c r="D3282" s="52">
        <v>3183</v>
      </c>
      <c r="E3282" s="5" t="s">
        <v>1756</v>
      </c>
      <c r="F3282" s="5">
        <v>7</v>
      </c>
      <c r="G3282" s="5">
        <v>28</v>
      </c>
      <c r="H3282" s="5"/>
      <c r="I3282" t="s">
        <v>32957</v>
      </c>
      <c r="J3282" s="46" t="s">
        <v>33115</v>
      </c>
      <c r="K3282" s="56"/>
      <c r="L3282" s="56"/>
      <c r="M3282" s="56">
        <f t="shared" si="300"/>
        <v>1908</v>
      </c>
      <c r="N3282" s="56"/>
      <c r="O3282" s="56">
        <f t="shared" si="301"/>
        <v>9</v>
      </c>
      <c r="P3282" s="56">
        <f t="shared" si="302"/>
        <v>17</v>
      </c>
      <c r="Q3282" s="2" t="str">
        <f t="shared" si="303"/>
        <v>&lt;a href="set01\hope_pioneer_jan1907todec1908\misc\crop_report_for_1908_september_17_1908_p7_hp.pdf"&gt;Crop Report for 1908&lt;/a&gt;</v>
      </c>
    </row>
    <row r="3283" spans="1:17" x14ac:dyDescent="0.25">
      <c r="A3283" s="2">
        <v>5876</v>
      </c>
      <c r="B3283" s="4" t="s">
        <v>6940</v>
      </c>
      <c r="C3283" s="4" t="s">
        <v>7410</v>
      </c>
      <c r="D3283" s="52">
        <v>3183</v>
      </c>
      <c r="E3283" s="5" t="s">
        <v>13631</v>
      </c>
      <c r="F3283" s="5">
        <v>5</v>
      </c>
      <c r="G3283" s="5">
        <v>5</v>
      </c>
      <c r="H3283" s="5">
        <v>331</v>
      </c>
      <c r="I3283" s="47" t="s">
        <v>23736</v>
      </c>
      <c r="J3283" s="46" t="s">
        <v>33087</v>
      </c>
      <c r="K3283" s="56"/>
      <c r="L3283" s="56"/>
      <c r="M3283" s="56">
        <f t="shared" ref="M3283:M3346" si="304">YEAR(D3283)</f>
        <v>1908</v>
      </c>
      <c r="N3283" s="56"/>
      <c r="O3283" s="56">
        <f t="shared" ref="O3283:O3346" si="305">MONTH(D3283)</f>
        <v>9</v>
      </c>
      <c r="P3283" s="56">
        <f t="shared" ref="P3283:P3346" si="306">DAY(D3283)</f>
        <v>17</v>
      </c>
      <c r="Q3283" s="2" t="str">
        <f t="shared" si="303"/>
        <v>&lt;a href="set02\miscellaneous\cooperstown_courier\1908_-_1910\piatt_electric_buying_addl_gas_engine_september_17,_1908_p5_cc.pdf"&gt;Buying addl gas engine&lt;/a&gt;</v>
      </c>
    </row>
    <row r="3284" spans="1:17" x14ac:dyDescent="0.25">
      <c r="A3284" s="2">
        <v>6120</v>
      </c>
      <c r="B3284" s="4" t="s">
        <v>12063</v>
      </c>
      <c r="C3284" s="4" t="s">
        <v>8836</v>
      </c>
      <c r="D3284" s="52">
        <v>3183</v>
      </c>
      <c r="E3284" s="5" t="s">
        <v>11770</v>
      </c>
      <c r="F3284" s="5">
        <v>2</v>
      </c>
      <c r="G3284" s="5">
        <v>9</v>
      </c>
      <c r="H3284" s="5">
        <v>1282</v>
      </c>
      <c r="I3284" t="s">
        <v>24721</v>
      </c>
      <c r="J3284" s="46" t="s">
        <v>33091</v>
      </c>
      <c r="K3284" s="56"/>
      <c r="L3284" s="56"/>
      <c r="M3284" s="56">
        <f t="shared" si="304"/>
        <v>1908</v>
      </c>
      <c r="N3284" s="56"/>
      <c r="O3284" s="56">
        <f t="shared" si="305"/>
        <v>9</v>
      </c>
      <c r="P3284" s="56">
        <f t="shared" si="306"/>
        <v>17</v>
      </c>
      <c r="Q3284" s="2" t="str">
        <f t="shared" si="303"/>
        <v>&lt;a href="set03\cg\cg_january_2,_1908_-_december_30,_1909\miscellaneous\reick,_charley_broken_leg_september_17,_1908_p2_cg.pdf"&gt;Broken leg&lt;/a&gt;</v>
      </c>
    </row>
    <row r="3285" spans="1:17" x14ac:dyDescent="0.25">
      <c r="A3285" s="2">
        <v>6249</v>
      </c>
      <c r="B3285" s="4" t="s">
        <v>12070</v>
      </c>
      <c r="C3285" s="4" t="s">
        <v>2743</v>
      </c>
      <c r="D3285" s="52">
        <v>3183</v>
      </c>
      <c r="E3285" s="5" t="s">
        <v>11770</v>
      </c>
      <c r="F3285" s="5">
        <v>1</v>
      </c>
      <c r="G3285" s="5">
        <v>9</v>
      </c>
      <c r="H3285" s="5">
        <v>1288</v>
      </c>
      <c r="I3285" t="s">
        <v>24727</v>
      </c>
      <c r="J3285" s="46" t="s">
        <v>33091</v>
      </c>
      <c r="K3285" s="56"/>
      <c r="L3285" s="56"/>
      <c r="M3285" s="56">
        <f t="shared" si="304"/>
        <v>1908</v>
      </c>
      <c r="N3285" s="56"/>
      <c r="O3285" s="56">
        <f t="shared" si="305"/>
        <v>9</v>
      </c>
      <c r="P3285" s="56">
        <f t="shared" si="306"/>
        <v>17</v>
      </c>
      <c r="Q3285" s="2" t="str">
        <f t="shared" si="303"/>
        <v>&lt;a href="set03\cg\cg_january_2,_1908_-_december_30,_1909\miscellaneous\riebe,_frank_hunting_accident_september_17,_1908_p1_cg.pdf"&gt;Hunting accident&lt;/a&gt;</v>
      </c>
    </row>
    <row r="3286" spans="1:17" x14ac:dyDescent="0.25">
      <c r="A3286" s="2">
        <v>7109</v>
      </c>
      <c r="B3286" s="4" t="s">
        <v>7430</v>
      </c>
      <c r="C3286" s="4" t="s">
        <v>7431</v>
      </c>
      <c r="D3286" s="52">
        <v>3183</v>
      </c>
      <c r="E3286" s="5" t="s">
        <v>13631</v>
      </c>
      <c r="F3286" s="5">
        <v>1</v>
      </c>
      <c r="G3286" s="5">
        <v>5</v>
      </c>
      <c r="H3286" s="5">
        <v>342</v>
      </c>
      <c r="I3286" s="47" t="s">
        <v>23756</v>
      </c>
      <c r="J3286" s="46" t="s">
        <v>33087</v>
      </c>
      <c r="K3286" s="56"/>
      <c r="L3286" s="56"/>
      <c r="M3286" s="56">
        <f t="shared" si="304"/>
        <v>1908</v>
      </c>
      <c r="N3286" s="56"/>
      <c r="O3286" s="56">
        <f t="shared" si="305"/>
        <v>9</v>
      </c>
      <c r="P3286" s="56">
        <f t="shared" si="306"/>
        <v>17</v>
      </c>
      <c r="Q3286" s="2" t="str">
        <f t="shared" si="303"/>
        <v>&lt;a href="set02\miscellaneous\cooperstown_courier\1908_-_1910\stevens,_mrs._j_b_opens_millnery_september_17,_1908_p1_cc.pdf"&gt;Opens Millnery&lt;/a&gt;</v>
      </c>
    </row>
    <row r="3287" spans="1:17" x14ac:dyDescent="0.25">
      <c r="A3287" s="2">
        <v>7188</v>
      </c>
      <c r="B3287" s="4" t="s">
        <v>12104</v>
      </c>
      <c r="C3287" s="4" t="s">
        <v>12105</v>
      </c>
      <c r="D3287" s="52">
        <v>3183</v>
      </c>
      <c r="E3287" s="5" t="s">
        <v>11770</v>
      </c>
      <c r="F3287" s="5">
        <v>7</v>
      </c>
      <c r="G3287" s="5">
        <v>9</v>
      </c>
      <c r="H3287" s="5">
        <v>1322</v>
      </c>
      <c r="I3287" t="s">
        <v>24760</v>
      </c>
      <c r="J3287" s="46" t="s">
        <v>33091</v>
      </c>
      <c r="K3287" s="56"/>
      <c r="L3287" s="56"/>
      <c r="M3287" s="56">
        <f t="shared" si="304"/>
        <v>1908</v>
      </c>
      <c r="N3287" s="56"/>
      <c r="O3287" s="56">
        <f t="shared" si="305"/>
        <v>9</v>
      </c>
      <c r="P3287" s="56">
        <f t="shared" si="306"/>
        <v>17</v>
      </c>
      <c r="Q3287" s="2" t="str">
        <f t="shared" si="303"/>
        <v>&lt;a href="set03\cg\cg_january_2,_1908_-_december_30,_1909\miscellaneous\strong,_j_e_move_to_valley_city_to_live_september_17,_1908_p7_cg.pdf"&gt;Move to Valley City to live&lt;/a&gt;</v>
      </c>
    </row>
    <row r="3288" spans="1:17" x14ac:dyDescent="0.25">
      <c r="A3288" s="2">
        <v>8049</v>
      </c>
      <c r="B3288" s="4" t="s">
        <v>12123</v>
      </c>
      <c r="C3288" s="4" t="s">
        <v>12124</v>
      </c>
      <c r="D3288" s="52">
        <v>3183</v>
      </c>
      <c r="E3288" s="5" t="s">
        <v>11770</v>
      </c>
      <c r="F3288" s="5">
        <v>7</v>
      </c>
      <c r="G3288" s="5">
        <v>9</v>
      </c>
      <c r="H3288" s="5">
        <v>1355</v>
      </c>
      <c r="I3288" s="99" t="s">
        <v>24791</v>
      </c>
      <c r="J3288" s="46" t="s">
        <v>33091</v>
      </c>
      <c r="K3288" s="56"/>
      <c r="L3288" s="56"/>
      <c r="M3288" s="56">
        <f t="shared" si="304"/>
        <v>1908</v>
      </c>
      <c r="N3288" s="56"/>
      <c r="O3288" s="56">
        <f t="shared" si="305"/>
        <v>9</v>
      </c>
      <c r="P3288" s="56">
        <f t="shared" si="306"/>
        <v>17</v>
      </c>
      <c r="Q3288" s="2" t="str">
        <f t="shared" si="303"/>
        <v>&lt;a href="set03\cg\cg_january_2,_1908_-_december_30,_1909\miscellaneous\wang,_louie_buggy_tipped_over_september_17,_1908_p7_cg.pdf"&gt;Buggy Tipped over&lt;/a&gt;</v>
      </c>
    </row>
    <row r="3289" spans="1:17" x14ac:dyDescent="0.25">
      <c r="A3289" s="2">
        <v>8337</v>
      </c>
      <c r="B3289" s="4" t="s">
        <v>186</v>
      </c>
      <c r="C3289" s="4" t="s">
        <v>3458</v>
      </c>
      <c r="D3289" s="52">
        <v>3183</v>
      </c>
      <c r="E3289" s="5" t="s">
        <v>11770</v>
      </c>
      <c r="F3289" s="5">
        <v>2</v>
      </c>
      <c r="G3289" s="5">
        <v>9</v>
      </c>
      <c r="H3289" s="5">
        <v>1376</v>
      </c>
      <c r="I3289" t="s">
        <v>24826</v>
      </c>
      <c r="J3289" s="46" t="s">
        <v>33091</v>
      </c>
      <c r="K3289" s="56"/>
      <c r="L3289" s="56"/>
      <c r="M3289" s="56">
        <f t="shared" si="304"/>
        <v>1908</v>
      </c>
      <c r="N3289" s="56"/>
      <c r="O3289" s="56">
        <f t="shared" si="305"/>
        <v>9</v>
      </c>
      <c r="P3289" s="56">
        <f t="shared" si="306"/>
        <v>17</v>
      </c>
      <c r="Q3289" s="2" t="str">
        <f t="shared" si="303"/>
        <v>&lt;a href="set03\cg\cg_january_2,_1908_-_december_30,_1909\miscellaneous\wimbledon_items_september_17,_1908_p2_cg.pdf"&gt;Items&lt;/a&gt;</v>
      </c>
    </row>
    <row r="3290" spans="1:17" x14ac:dyDescent="0.25">
      <c r="A3290" s="2">
        <v>1868</v>
      </c>
      <c r="B3290" s="4" t="s">
        <v>31836</v>
      </c>
      <c r="C3290" s="4" t="s">
        <v>31842</v>
      </c>
      <c r="D3290" s="86">
        <v>3188</v>
      </c>
      <c r="E3290" s="5" t="s">
        <v>13629</v>
      </c>
      <c r="F3290" s="5">
        <v>5</v>
      </c>
      <c r="G3290" s="5">
        <v>19</v>
      </c>
      <c r="H3290" s="5"/>
      <c r="I3290" t="s">
        <v>27235</v>
      </c>
      <c r="J3290" s="46" t="s">
        <v>31859</v>
      </c>
      <c r="K3290" s="56"/>
      <c r="L3290" s="56"/>
      <c r="M3290" s="56">
        <f t="shared" si="304"/>
        <v>1908</v>
      </c>
      <c r="N3290" s="56"/>
      <c r="O3290" s="56">
        <f t="shared" si="305"/>
        <v>9</v>
      </c>
      <c r="P3290" s="56">
        <f t="shared" si="306"/>
        <v>22</v>
      </c>
      <c r="Q3290" s="2" t="str">
        <f t="shared" si="303"/>
        <v>&lt;a href="set01\miscellaneous_articles\he\1908_-_1911\evenson,_manley_shoots_hand_september_22,_1908_p5_he.pdf"&gt;Shoots hand&lt;/a&gt;</v>
      </c>
    </row>
    <row r="3291" spans="1:17" x14ac:dyDescent="0.25">
      <c r="A3291" s="2">
        <v>448</v>
      </c>
      <c r="B3291" s="4" t="s">
        <v>10115</v>
      </c>
      <c r="C3291" s="4" t="s">
        <v>11931</v>
      </c>
      <c r="D3291" s="52">
        <v>3190</v>
      </c>
      <c r="E3291" s="5" t="s">
        <v>11770</v>
      </c>
      <c r="F3291" s="5">
        <v>7</v>
      </c>
      <c r="G3291" s="5">
        <v>9</v>
      </c>
      <c r="H3291" s="5">
        <v>1080</v>
      </c>
      <c r="I3291" t="s">
        <v>24523</v>
      </c>
      <c r="J3291" s="46" t="s">
        <v>33091</v>
      </c>
      <c r="K3291" s="56"/>
      <c r="L3291" s="56"/>
      <c r="M3291" s="56">
        <f t="shared" si="304"/>
        <v>1908</v>
      </c>
      <c r="N3291" s="56"/>
      <c r="O3291" s="56">
        <f t="shared" si="305"/>
        <v>9</v>
      </c>
      <c r="P3291" s="56">
        <f t="shared" si="306"/>
        <v>24</v>
      </c>
      <c r="Q3291" s="2" t="str">
        <f t="shared" si="303"/>
        <v>&lt;a href="set03\cg\cg_january_2,_1908_-_december_30,_1909\miscellaneous\berlin,_geraldine_able_to_be_around_september_24,_1908_p7_cg.pdf"&gt;Able to be around&lt;/a&gt;</v>
      </c>
    </row>
    <row r="3292" spans="1:17" x14ac:dyDescent="0.25">
      <c r="A3292" s="2">
        <v>1309</v>
      </c>
      <c r="B3292" s="4" t="s">
        <v>11495</v>
      </c>
      <c r="C3292" s="4" t="s">
        <v>1607</v>
      </c>
      <c r="D3292" s="52">
        <v>3190</v>
      </c>
      <c r="E3292" s="5" t="s">
        <v>11770</v>
      </c>
      <c r="F3292" s="5">
        <v>8</v>
      </c>
      <c r="G3292" s="5">
        <v>9</v>
      </c>
      <c r="H3292" s="5">
        <v>1119</v>
      </c>
      <c r="I3292" t="s">
        <v>24571</v>
      </c>
      <c r="J3292" s="46" t="s">
        <v>33091</v>
      </c>
      <c r="K3292" s="56"/>
      <c r="L3292" s="56"/>
      <c r="M3292" s="56">
        <f t="shared" si="304"/>
        <v>1908</v>
      </c>
      <c r="N3292" s="56"/>
      <c r="O3292" s="56">
        <f t="shared" si="305"/>
        <v>9</v>
      </c>
      <c r="P3292" s="56">
        <f t="shared" si="306"/>
        <v>24</v>
      </c>
      <c r="Q3292" s="2" t="str">
        <f t="shared" si="303"/>
        <v>&lt;a href="set03\cg\cg_january_2,_1908_-_december_30,_1909\miscellaneous\courtenay_school_notes_september_24,_1908_p8_cg.pdf"&gt;Notes&lt;/a&gt;</v>
      </c>
    </row>
    <row r="3293" spans="1:17" x14ac:dyDescent="0.25">
      <c r="A3293" s="2">
        <v>3407</v>
      </c>
      <c r="B3293" s="4" t="s">
        <v>1733</v>
      </c>
      <c r="C3293" s="4" t="s">
        <v>2275</v>
      </c>
      <c r="D3293" s="52">
        <v>3190</v>
      </c>
      <c r="E3293" s="5" t="s">
        <v>1756</v>
      </c>
      <c r="F3293" s="5">
        <v>7</v>
      </c>
      <c r="G3293" s="5">
        <v>28</v>
      </c>
      <c r="H3293" s="5"/>
      <c r="I3293" t="s">
        <v>32960</v>
      </c>
      <c r="J3293" s="46" t="s">
        <v>33115</v>
      </c>
      <c r="K3293" s="56"/>
      <c r="L3293" s="56"/>
      <c r="M3293" s="56">
        <f t="shared" si="304"/>
        <v>1908</v>
      </c>
      <c r="N3293" s="56"/>
      <c r="O3293" s="56">
        <f t="shared" si="305"/>
        <v>9</v>
      </c>
      <c r="P3293" s="56">
        <f t="shared" si="306"/>
        <v>24</v>
      </c>
      <c r="Q3293" s="2" t="str">
        <f t="shared" si="303"/>
        <v>&lt;a href="set01\hope_pioneer_jan1907todec1908\misc\hope_fire_dept._hope_roller_mill__september_24_1908_p7_hp.pdf"&gt;Hope Roller Mill&lt;/a&gt;</v>
      </c>
    </row>
    <row r="3294" spans="1:17" x14ac:dyDescent="0.25">
      <c r="A3294" s="2">
        <v>5922</v>
      </c>
      <c r="B3294" s="4" t="s">
        <v>7418</v>
      </c>
      <c r="C3294" s="4" t="s">
        <v>7419</v>
      </c>
      <c r="D3294" s="52">
        <v>3190</v>
      </c>
      <c r="E3294" s="5" t="s">
        <v>13631</v>
      </c>
      <c r="F3294" s="5">
        <v>4</v>
      </c>
      <c r="G3294" s="5">
        <v>5</v>
      </c>
      <c r="H3294" s="5">
        <v>336</v>
      </c>
      <c r="I3294" s="47" t="s">
        <v>23740</v>
      </c>
      <c r="J3294" s="46" t="s">
        <v>33087</v>
      </c>
      <c r="K3294" s="56"/>
      <c r="L3294" s="56"/>
      <c r="M3294" s="56">
        <f t="shared" si="304"/>
        <v>1908</v>
      </c>
      <c r="N3294" s="56"/>
      <c r="O3294" s="56">
        <f t="shared" si="305"/>
        <v>9</v>
      </c>
      <c r="P3294" s="56">
        <f t="shared" si="306"/>
        <v>24</v>
      </c>
      <c r="Q3294" s="2" t="str">
        <f t="shared" si="303"/>
        <v>&lt;a href="set02\miscellaneous\cooperstown_courier\1908_-_1910\platou,_dr._automobile_accident_september_24,_1908_p4_cc.pdf"&gt;Automobile accident&lt;/a&gt;</v>
      </c>
    </row>
    <row r="3295" spans="1:17" x14ac:dyDescent="0.25">
      <c r="A3295" s="2">
        <v>6271</v>
      </c>
      <c r="B3295" s="4" t="s">
        <v>12071</v>
      </c>
      <c r="C3295" s="4" t="s">
        <v>12072</v>
      </c>
      <c r="D3295" s="52">
        <v>3190</v>
      </c>
      <c r="E3295" s="5" t="s">
        <v>11770</v>
      </c>
      <c r="F3295" s="5">
        <v>7</v>
      </c>
      <c r="G3295" s="5">
        <v>9</v>
      </c>
      <c r="H3295" s="5">
        <v>1289</v>
      </c>
      <c r="I3295" t="s">
        <v>24728</v>
      </c>
      <c r="J3295" s="46" t="s">
        <v>33091</v>
      </c>
      <c r="K3295" s="56"/>
      <c r="L3295" s="56"/>
      <c r="M3295" s="56">
        <f t="shared" si="304"/>
        <v>1908</v>
      </c>
      <c r="N3295" s="56"/>
      <c r="O3295" s="56">
        <f t="shared" si="305"/>
        <v>9</v>
      </c>
      <c r="P3295" s="56">
        <f t="shared" si="306"/>
        <v>24</v>
      </c>
      <c r="Q3295" s="2" t="str">
        <f t="shared" si="303"/>
        <v>&lt;a href="set03\cg\cg_january_2,_1908_-_december_30,_1909\miscellaneous\roan,_charles_skips_town_september_24,_1908_p7_cg.pdf"&gt;Skips town&lt;/a&gt;</v>
      </c>
    </row>
    <row r="3296" spans="1:17" x14ac:dyDescent="0.25">
      <c r="A3296" s="2">
        <v>1310</v>
      </c>
      <c r="B3296" s="4" t="s">
        <v>11495</v>
      </c>
      <c r="C3296" s="4" t="s">
        <v>1607</v>
      </c>
      <c r="D3296" s="52">
        <v>3197</v>
      </c>
      <c r="E3296" s="5" t="s">
        <v>11770</v>
      </c>
      <c r="F3296" s="5">
        <v>4</v>
      </c>
      <c r="G3296" s="5">
        <v>9</v>
      </c>
      <c r="H3296" s="5">
        <v>1114</v>
      </c>
      <c r="I3296" t="s">
        <v>24565</v>
      </c>
      <c r="J3296" s="46" t="s">
        <v>33091</v>
      </c>
      <c r="K3296" s="56"/>
      <c r="L3296" s="56"/>
      <c r="M3296" s="56">
        <f t="shared" si="304"/>
        <v>1908</v>
      </c>
      <c r="N3296" s="56"/>
      <c r="O3296" s="56">
        <f t="shared" si="305"/>
        <v>10</v>
      </c>
      <c r="P3296" s="56">
        <f t="shared" si="306"/>
        <v>1</v>
      </c>
      <c r="Q3296" s="2" t="str">
        <f t="shared" si="303"/>
        <v>&lt;a href="set03\cg\cg_january_2,_1908_-_december_30,_1909\miscellaneous\courtenay_school_notes_october_1,_1908_p4_cg.pdf"&gt;Notes&lt;/a&gt;</v>
      </c>
    </row>
    <row r="3297" spans="1:17" x14ac:dyDescent="0.25">
      <c r="A3297" s="2">
        <v>2034</v>
      </c>
      <c r="B3297" s="4" t="s">
        <v>11968</v>
      </c>
      <c r="C3297" s="4" t="s">
        <v>11969</v>
      </c>
      <c r="D3297" s="52">
        <v>3197</v>
      </c>
      <c r="E3297" s="5" t="s">
        <v>11770</v>
      </c>
      <c r="F3297" s="5">
        <v>1</v>
      </c>
      <c r="G3297" s="5">
        <v>9</v>
      </c>
      <c r="H3297" s="5">
        <v>1160</v>
      </c>
      <c r="I3297" t="s">
        <v>24603</v>
      </c>
      <c r="J3297" s="46" t="s">
        <v>33091</v>
      </c>
      <c r="K3297" s="56"/>
      <c r="L3297" s="56"/>
      <c r="M3297" s="56">
        <f t="shared" si="304"/>
        <v>1908</v>
      </c>
      <c r="N3297" s="56"/>
      <c r="O3297" s="56">
        <f t="shared" si="305"/>
        <v>10</v>
      </c>
      <c r="P3297" s="56">
        <f t="shared" si="306"/>
        <v>1</v>
      </c>
      <c r="Q3297" s="2" t="str">
        <f t="shared" si="303"/>
        <v>&lt;a href="set03\cg\cg_january_2,_1908_-_december_30,_1909\miscellaneous\fried,_gillian_held_up_october_1,_1908_p1_cg.pdf"&gt;Held up&lt;/a&gt;</v>
      </c>
    </row>
    <row r="3298" spans="1:17" x14ac:dyDescent="0.25">
      <c r="A3298" s="2">
        <v>3026</v>
      </c>
      <c r="B3298" s="4" t="s">
        <v>7384</v>
      </c>
      <c r="C3298" s="4" t="s">
        <v>947</v>
      </c>
      <c r="D3298" s="52">
        <v>3197</v>
      </c>
      <c r="E3298" s="5" t="s">
        <v>13631</v>
      </c>
      <c r="F3298" s="5">
        <v>1</v>
      </c>
      <c r="G3298" s="5">
        <v>5</v>
      </c>
      <c r="H3298" s="5">
        <v>315</v>
      </c>
      <c r="I3298" s="47" t="s">
        <v>23700</v>
      </c>
      <c r="J3298" s="46" t="s">
        <v>33087</v>
      </c>
      <c r="K3298" s="56"/>
      <c r="L3298" s="56"/>
      <c r="M3298" s="56">
        <f t="shared" si="304"/>
        <v>1908</v>
      </c>
      <c r="N3298" s="56"/>
      <c r="O3298" s="56">
        <f t="shared" si="305"/>
        <v>10</v>
      </c>
      <c r="P3298" s="56">
        <f t="shared" si="306"/>
        <v>1</v>
      </c>
      <c r="Q3298" s="2" t="str">
        <f t="shared" si="303"/>
        <v>&lt;a href="set02\miscellaneous\cooperstown_courier\1908_-_1910\hogenson,_john_and_family_serious_accident_october_1,_1908_p1_cc.pdf"&gt;Serious accident&lt;/a&gt;</v>
      </c>
    </row>
    <row r="3299" spans="1:17" x14ac:dyDescent="0.25">
      <c r="A3299" s="2">
        <v>3343</v>
      </c>
      <c r="B3299" s="4" t="s">
        <v>2966</v>
      </c>
      <c r="C3299" s="4" t="s">
        <v>2973</v>
      </c>
      <c r="D3299" s="52">
        <v>3197</v>
      </c>
      <c r="E3299" s="5" t="s">
        <v>1756</v>
      </c>
      <c r="F3299" s="5">
        <v>5</v>
      </c>
      <c r="G3299" s="5">
        <v>28</v>
      </c>
      <c r="H3299" s="5"/>
      <c r="I3299" t="s">
        <v>32961</v>
      </c>
      <c r="J3299" s="46" t="s">
        <v>33115</v>
      </c>
      <c r="K3299" s="56"/>
      <c r="L3299" s="56"/>
      <c r="M3299" s="56">
        <f t="shared" si="304"/>
        <v>1908</v>
      </c>
      <c r="N3299" s="56"/>
      <c r="O3299" s="56">
        <f t="shared" si="305"/>
        <v>10</v>
      </c>
      <c r="P3299" s="56">
        <f t="shared" si="306"/>
        <v>1</v>
      </c>
      <c r="Q3299" s="2" t="str">
        <f t="shared" si="303"/>
        <v>&lt;a href="set01\hope_pioneer_jan1907todec1908\misc\hope_band_to_perform_october_1_1908_p5_hp.pdf"&gt;To perform&lt;/a&gt;</v>
      </c>
    </row>
    <row r="3300" spans="1:17" x14ac:dyDescent="0.25">
      <c r="A3300" s="2">
        <v>4761</v>
      </c>
      <c r="B3300" s="4" t="s">
        <v>12011</v>
      </c>
      <c r="C3300" s="4" t="s">
        <v>12012</v>
      </c>
      <c r="D3300" s="52">
        <v>3197</v>
      </c>
      <c r="E3300" s="5" t="s">
        <v>11770</v>
      </c>
      <c r="F3300" s="5">
        <v>9</v>
      </c>
      <c r="G3300" s="5">
        <v>9</v>
      </c>
      <c r="H3300" s="5">
        <v>1230</v>
      </c>
      <c r="I3300" t="s">
        <v>24668</v>
      </c>
      <c r="J3300" s="46" t="s">
        <v>33091</v>
      </c>
      <c r="K3300" s="56"/>
      <c r="L3300" s="56"/>
      <c r="M3300" s="56">
        <f t="shared" si="304"/>
        <v>1908</v>
      </c>
      <c r="N3300" s="56"/>
      <c r="O3300" s="56">
        <f t="shared" si="305"/>
        <v>10</v>
      </c>
      <c r="P3300" s="56">
        <f t="shared" si="306"/>
        <v>1</v>
      </c>
      <c r="Q3300" s="2" t="str">
        <f t="shared" si="303"/>
        <v>&lt;a href="set03\cg\cg_january_2,_1908_-_december_30,_1909\miscellaneous\leean,_hans_horses_stolen_october_1,_1908_p9_cg.pdf"&gt;Horses stolen&lt;/a&gt;</v>
      </c>
    </row>
    <row r="3301" spans="1:17" x14ac:dyDescent="0.25">
      <c r="A3301" s="2">
        <v>6606</v>
      </c>
      <c r="B3301" s="4" t="s">
        <v>12085</v>
      </c>
      <c r="C3301" s="4" t="s">
        <v>12086</v>
      </c>
      <c r="D3301" s="52">
        <v>3197</v>
      </c>
      <c r="E3301" s="5" t="s">
        <v>11770</v>
      </c>
      <c r="F3301" s="5">
        <v>9</v>
      </c>
      <c r="G3301" s="5">
        <v>9</v>
      </c>
      <c r="H3301" s="5">
        <v>1307</v>
      </c>
      <c r="I3301" t="s">
        <v>24745</v>
      </c>
      <c r="J3301" s="46" t="s">
        <v>33091</v>
      </c>
      <c r="K3301" s="56"/>
      <c r="L3301" s="56"/>
      <c r="M3301" s="56">
        <f t="shared" si="304"/>
        <v>1908</v>
      </c>
      <c r="N3301" s="56"/>
      <c r="O3301" s="56">
        <f t="shared" si="305"/>
        <v>10</v>
      </c>
      <c r="P3301" s="56">
        <f t="shared" si="306"/>
        <v>1</v>
      </c>
      <c r="Q3301" s="2" t="str">
        <f t="shared" si="303"/>
        <v>&lt;a href="set03\cg\cg_january_2,_1908_-_december_30,_1909\miscellaneous\simmons,_dr_c_e_leaves_to_live_in_miles_city,_mt_october_1,_1908_p9_cg.pdf"&gt;Leaves to live in Miles City, MT&lt;/a&gt;</v>
      </c>
    </row>
    <row r="3302" spans="1:17" x14ac:dyDescent="0.25">
      <c r="A3302" s="2">
        <v>7704</v>
      </c>
      <c r="B3302" s="4" t="s">
        <v>12118</v>
      </c>
      <c r="C3302" s="4" t="s">
        <v>12120</v>
      </c>
      <c r="D3302" s="52">
        <v>3197</v>
      </c>
      <c r="E3302" s="5" t="s">
        <v>11770</v>
      </c>
      <c r="F3302" s="5">
        <v>9</v>
      </c>
      <c r="G3302" s="5">
        <v>9</v>
      </c>
      <c r="H3302" s="5">
        <v>1352</v>
      </c>
      <c r="I3302" t="s">
        <v>24786</v>
      </c>
      <c r="J3302" s="46" t="s">
        <v>33091</v>
      </c>
      <c r="K3302" s="56"/>
      <c r="L3302" s="56"/>
      <c r="M3302" s="56">
        <f t="shared" si="304"/>
        <v>1908</v>
      </c>
      <c r="N3302" s="56"/>
      <c r="O3302" s="56">
        <f t="shared" si="305"/>
        <v>10</v>
      </c>
      <c r="P3302" s="56">
        <f t="shared" si="306"/>
        <v>1</v>
      </c>
      <c r="Q3302" s="2" t="str">
        <f t="shared" si="303"/>
        <v>&lt;a href="set03\cg\cg_january_2,_1908_-_december_30,_1909\miscellaneous\walker,_robert_jr_and_sr_hospitalized_october_1,_1908_p9_cg.pdf"&gt;Hospitalized&lt;/a&gt;</v>
      </c>
    </row>
    <row r="3303" spans="1:17" x14ac:dyDescent="0.25">
      <c r="A3303" s="2">
        <v>1311</v>
      </c>
      <c r="B3303" s="4" t="s">
        <v>11495</v>
      </c>
      <c r="C3303" s="4" t="s">
        <v>1607</v>
      </c>
      <c r="D3303" s="52">
        <v>3204</v>
      </c>
      <c r="E3303" s="5" t="s">
        <v>11770</v>
      </c>
      <c r="F3303" s="5">
        <v>10</v>
      </c>
      <c r="G3303" s="5">
        <v>9</v>
      </c>
      <c r="H3303" s="5">
        <v>1115</v>
      </c>
      <c r="I3303" t="s">
        <v>24567</v>
      </c>
      <c r="J3303" s="46" t="s">
        <v>33091</v>
      </c>
      <c r="K3303" s="56"/>
      <c r="L3303" s="56"/>
      <c r="M3303" s="56">
        <f t="shared" si="304"/>
        <v>1908</v>
      </c>
      <c r="N3303" s="56"/>
      <c r="O3303" s="56">
        <f t="shared" si="305"/>
        <v>10</v>
      </c>
      <c r="P3303" s="56">
        <f t="shared" si="306"/>
        <v>8</v>
      </c>
      <c r="Q3303" s="2" t="str">
        <f t="shared" si="303"/>
        <v>&lt;a href="set03\cg\cg_january_2,_1908_-_december_30,_1909\miscellaneous\courtenay_school_notes_october_8,_1908_p10_cg.pdf"&gt;Notes&lt;/a&gt;</v>
      </c>
    </row>
    <row r="3304" spans="1:17" x14ac:dyDescent="0.25">
      <c r="A3304" s="2">
        <v>2588</v>
      </c>
      <c r="B3304" s="4" t="s">
        <v>11977</v>
      </c>
      <c r="C3304" s="4" t="s">
        <v>11979</v>
      </c>
      <c r="D3304" s="52">
        <v>3204</v>
      </c>
      <c r="E3304" s="5" t="s">
        <v>11770</v>
      </c>
      <c r="F3304" s="5">
        <v>9</v>
      </c>
      <c r="G3304" s="5">
        <v>9</v>
      </c>
      <c r="H3304" s="5">
        <v>1180</v>
      </c>
      <c r="I3304" t="s">
        <v>24623</v>
      </c>
      <c r="J3304" s="46" t="s">
        <v>33091</v>
      </c>
      <c r="K3304" s="56"/>
      <c r="L3304" s="56"/>
      <c r="M3304" s="56">
        <f t="shared" si="304"/>
        <v>1908</v>
      </c>
      <c r="N3304" s="56"/>
      <c r="O3304" s="56">
        <f t="shared" si="305"/>
        <v>10</v>
      </c>
      <c r="P3304" s="56">
        <f t="shared" si="306"/>
        <v>8</v>
      </c>
      <c r="Q3304" s="2" t="str">
        <f t="shared" si="303"/>
        <v>&lt;a href="set03\cg\cg_january_2,_1908_-_december_30,_1909\miscellaneous\hancock,_l_a_to_leave_to_live_in_kc_mo_october_8,_1908_p9_cg.pdf"&gt;To Leave to live in KC MO&lt;/a&gt;</v>
      </c>
    </row>
    <row r="3305" spans="1:17" x14ac:dyDescent="0.25">
      <c r="A3305" s="2">
        <v>3406</v>
      </c>
      <c r="B3305" s="4" t="s">
        <v>1733</v>
      </c>
      <c r="C3305" s="4" t="s">
        <v>2990</v>
      </c>
      <c r="D3305" s="52">
        <v>3204</v>
      </c>
      <c r="E3305" s="5" t="s">
        <v>1756</v>
      </c>
      <c r="F3305" s="5">
        <v>1</v>
      </c>
      <c r="G3305" s="5">
        <v>28</v>
      </c>
      <c r="H3305" s="5"/>
      <c r="I3305" t="s">
        <v>32963</v>
      </c>
      <c r="J3305" s="46" t="s">
        <v>33115</v>
      </c>
      <c r="K3305" s="56"/>
      <c r="L3305" s="56"/>
      <c r="M3305" s="56">
        <f t="shared" si="304"/>
        <v>1908</v>
      </c>
      <c r="N3305" s="56"/>
      <c r="O3305" s="56">
        <f t="shared" si="305"/>
        <v>10</v>
      </c>
      <c r="P3305" s="56">
        <f t="shared" si="306"/>
        <v>8</v>
      </c>
      <c r="Q3305" s="2" t="str">
        <f t="shared" si="303"/>
        <v>&lt;a href="set01\hope_pioneer_jan1907todec1908\misc\hope_fire_gilmore_residence_october_8_1908_p1_hp.pdf"&gt;Gilmore Residence&lt;/a&gt;</v>
      </c>
    </row>
    <row r="3306" spans="1:17" x14ac:dyDescent="0.25">
      <c r="A3306" s="2">
        <v>4600</v>
      </c>
      <c r="B3306" s="4" t="s">
        <v>12004</v>
      </c>
      <c r="C3306" s="4" t="s">
        <v>11627</v>
      </c>
      <c r="D3306" s="52">
        <v>3204</v>
      </c>
      <c r="E3306" s="5" t="s">
        <v>11770</v>
      </c>
      <c r="F3306" s="5">
        <v>9</v>
      </c>
      <c r="G3306" s="5">
        <v>9</v>
      </c>
      <c r="H3306" s="5">
        <v>1225</v>
      </c>
      <c r="I3306" s="99" t="s">
        <v>24663</v>
      </c>
      <c r="J3306" s="46" t="s">
        <v>33091</v>
      </c>
      <c r="K3306" s="56"/>
      <c r="L3306" s="56"/>
      <c r="M3306" s="56">
        <f t="shared" si="304"/>
        <v>1908</v>
      </c>
      <c r="N3306" s="56"/>
      <c r="O3306" s="56">
        <f t="shared" si="305"/>
        <v>10</v>
      </c>
      <c r="P3306" s="56">
        <f t="shared" si="306"/>
        <v>8</v>
      </c>
      <c r="Q3306" s="2" t="str">
        <f t="shared" si="303"/>
        <v>&lt;a href="set03\cg\cg_january_2,_1908_-_december_30,_1909\miscellaneous\kupka,_peter_typhoid_fever_october_8,_1908_p9_cg.pdf"&gt;Typhoid fever&lt;/a&gt;</v>
      </c>
    </row>
    <row r="3307" spans="1:17" x14ac:dyDescent="0.25">
      <c r="A3307" s="2">
        <v>5770</v>
      </c>
      <c r="B3307" s="4" t="s">
        <v>12037</v>
      </c>
      <c r="C3307" s="4" t="s">
        <v>12038</v>
      </c>
      <c r="D3307" s="52">
        <v>3204</v>
      </c>
      <c r="E3307" s="5" t="s">
        <v>11770</v>
      </c>
      <c r="F3307" s="5">
        <v>9</v>
      </c>
      <c r="G3307" s="5">
        <v>9</v>
      </c>
      <c r="H3307" s="5">
        <v>1261</v>
      </c>
      <c r="I3307" t="s">
        <v>24700</v>
      </c>
      <c r="J3307" s="46" t="s">
        <v>33091</v>
      </c>
      <c r="K3307" s="56"/>
      <c r="L3307" s="56"/>
      <c r="M3307" s="56">
        <f t="shared" si="304"/>
        <v>1908</v>
      </c>
      <c r="N3307" s="56"/>
      <c r="O3307" s="56">
        <f t="shared" si="305"/>
        <v>10</v>
      </c>
      <c r="P3307" s="56">
        <f t="shared" si="306"/>
        <v>8</v>
      </c>
      <c r="Q3307" s="2" t="str">
        <f t="shared" si="303"/>
        <v>&lt;a href="set03\cg\cg_january_2,_1908_-_december_30,_1909\miscellaneous\patterson,_mack_to_jamestown_presbytery_meeting_october_8,_1908_p9_cg.pdf"&gt;To Jamestown Presbytery meeting&lt;/a&gt;</v>
      </c>
    </row>
    <row r="3308" spans="1:17" x14ac:dyDescent="0.25">
      <c r="A3308" s="2">
        <v>6379</v>
      </c>
      <c r="B3308" s="4" t="s">
        <v>12077</v>
      </c>
      <c r="C3308" s="4" t="s">
        <v>3485</v>
      </c>
      <c r="D3308" s="52">
        <v>3204</v>
      </c>
      <c r="E3308" s="5" t="s">
        <v>11770</v>
      </c>
      <c r="F3308" s="5">
        <v>3</v>
      </c>
      <c r="G3308" s="5">
        <v>9</v>
      </c>
      <c r="H3308" s="5">
        <v>1294</v>
      </c>
      <c r="I3308" s="99" t="s">
        <v>24733</v>
      </c>
      <c r="J3308" s="46" t="s">
        <v>33091</v>
      </c>
      <c r="K3308" s="56"/>
      <c r="L3308" s="56"/>
      <c r="M3308" s="56">
        <f t="shared" si="304"/>
        <v>1908</v>
      </c>
      <c r="N3308" s="56"/>
      <c r="O3308" s="56">
        <f t="shared" si="305"/>
        <v>10</v>
      </c>
      <c r="P3308" s="56">
        <f t="shared" si="306"/>
        <v>8</v>
      </c>
      <c r="Q3308" s="2" t="str">
        <f t="shared" si="303"/>
        <v>&lt;a href="set03\cg\cg_january_2,_1908_-_december_30,_1909\miscellaneous\sampson,_george_jr_unfortunate_accident_october_8,_1908_p3_cg.pdf"&gt;Unfortunate accident&lt;/a&gt;</v>
      </c>
    </row>
    <row r="3309" spans="1:17" x14ac:dyDescent="0.25">
      <c r="A3309" s="2">
        <v>6859</v>
      </c>
      <c r="B3309" s="4" t="s">
        <v>2353</v>
      </c>
      <c r="C3309" s="4" t="s">
        <v>3039</v>
      </c>
      <c r="D3309" s="52">
        <v>3204</v>
      </c>
      <c r="E3309" s="5" t="s">
        <v>1756</v>
      </c>
      <c r="F3309" s="5">
        <v>1</v>
      </c>
      <c r="G3309" s="5">
        <v>28</v>
      </c>
      <c r="H3309" s="5"/>
      <c r="I3309" t="s">
        <v>32962</v>
      </c>
      <c r="J3309" s="46" t="s">
        <v>33115</v>
      </c>
      <c r="K3309" s="56"/>
      <c r="L3309" s="56"/>
      <c r="M3309" s="56">
        <f t="shared" si="304"/>
        <v>1908</v>
      </c>
      <c r="N3309" s="56"/>
      <c r="O3309" s="56">
        <f t="shared" si="305"/>
        <v>10</v>
      </c>
      <c r="P3309" s="56">
        <f t="shared" si="306"/>
        <v>8</v>
      </c>
      <c r="Q3309" s="2" t="str">
        <f t="shared" si="303"/>
        <v>&lt;a href="set01\hope_pioneer_jan1907todec1908\misc\county_seat_debate_october_8_1908_p1_hp.pdf"&gt;Seat debate&lt;/a&gt;</v>
      </c>
    </row>
    <row r="3310" spans="1:17" x14ac:dyDescent="0.25">
      <c r="A3310" s="2">
        <v>7725</v>
      </c>
      <c r="B3310" s="4" t="s">
        <v>12121</v>
      </c>
      <c r="C3310" s="4" t="s">
        <v>12122</v>
      </c>
      <c r="D3310" s="52">
        <v>3204</v>
      </c>
      <c r="E3310" s="5" t="s">
        <v>11770</v>
      </c>
      <c r="F3310" s="5">
        <v>9</v>
      </c>
      <c r="G3310" s="5">
        <v>9</v>
      </c>
      <c r="H3310" s="5">
        <v>1353</v>
      </c>
      <c r="I3310" t="s">
        <v>24789</v>
      </c>
      <c r="J3310" s="46" t="s">
        <v>33091</v>
      </c>
      <c r="K3310" s="56"/>
      <c r="L3310" s="56"/>
      <c r="M3310" s="56">
        <f t="shared" si="304"/>
        <v>1908</v>
      </c>
      <c r="N3310" s="56"/>
      <c r="O3310" s="56">
        <f t="shared" si="305"/>
        <v>10</v>
      </c>
      <c r="P3310" s="56">
        <f t="shared" si="306"/>
        <v>8</v>
      </c>
      <c r="Q3310" s="2" t="str">
        <f t="shared" si="303"/>
        <v>&lt;a href="set03\cg\cg_january_2,_1908_-_december_30,_1909\miscellaneous\wallis,_j_r_auction_and_to_live_in_wa_october_8,_1908_p9_cg.pdf"&gt;Auction and to live in WA&lt;/a&gt;</v>
      </c>
    </row>
    <row r="3311" spans="1:17" x14ac:dyDescent="0.25">
      <c r="A3311" s="2">
        <v>8338</v>
      </c>
      <c r="B3311" s="4" t="s">
        <v>186</v>
      </c>
      <c r="C3311" s="4" t="s">
        <v>3458</v>
      </c>
      <c r="D3311" s="52">
        <v>3204</v>
      </c>
      <c r="E3311" s="5" t="s">
        <v>11770</v>
      </c>
      <c r="F3311" s="5">
        <v>10</v>
      </c>
      <c r="G3311" s="5">
        <v>9</v>
      </c>
      <c r="H3311" s="5">
        <v>1374</v>
      </c>
      <c r="I3311" t="s">
        <v>24824</v>
      </c>
      <c r="J3311" s="46" t="s">
        <v>33091</v>
      </c>
      <c r="K3311" s="56"/>
      <c r="L3311" s="56"/>
      <c r="M3311" s="56">
        <f t="shared" si="304"/>
        <v>1908</v>
      </c>
      <c r="N3311" s="56"/>
      <c r="O3311" s="56">
        <f t="shared" si="305"/>
        <v>10</v>
      </c>
      <c r="P3311" s="56">
        <f t="shared" si="306"/>
        <v>8</v>
      </c>
      <c r="Q3311" s="2" t="str">
        <f t="shared" si="303"/>
        <v>&lt;a href="set03\cg\cg_january_2,_1908_-_december_30,_1909\miscellaneous\wimbledon_items_october_8,_1908_p10_cg.pdf"&gt;Items&lt;/a&gt;</v>
      </c>
    </row>
    <row r="3312" spans="1:17" x14ac:dyDescent="0.25">
      <c r="A3312" s="2">
        <v>449</v>
      </c>
      <c r="B3312" s="4" t="s">
        <v>10115</v>
      </c>
      <c r="C3312" s="4" t="s">
        <v>11932</v>
      </c>
      <c r="D3312" s="52">
        <v>3211</v>
      </c>
      <c r="E3312" s="5" t="s">
        <v>11770</v>
      </c>
      <c r="F3312" s="5">
        <v>9</v>
      </c>
      <c r="G3312" s="5">
        <v>9</v>
      </c>
      <c r="H3312" s="5">
        <v>1081</v>
      </c>
      <c r="I3312" t="s">
        <v>24524</v>
      </c>
      <c r="J3312" s="46" t="s">
        <v>33091</v>
      </c>
      <c r="K3312" s="56"/>
      <c r="L3312" s="56"/>
      <c r="M3312" s="56">
        <f t="shared" si="304"/>
        <v>1908</v>
      </c>
      <c r="N3312" s="56"/>
      <c r="O3312" s="56">
        <f t="shared" si="305"/>
        <v>10</v>
      </c>
      <c r="P3312" s="56">
        <f t="shared" si="306"/>
        <v>15</v>
      </c>
      <c r="Q3312" s="2" t="str">
        <f t="shared" si="303"/>
        <v>&lt;a href="set03\cg\cg_january_2,_1908_-_december_30,_1909\miscellaneous\berlin,_geraldine_better_and_better_october_15,_1908_p9_cg.pdf"&gt;Better and better&lt;/a&gt;</v>
      </c>
    </row>
    <row r="3313" spans="1:17" x14ac:dyDescent="0.25">
      <c r="A3313" s="2">
        <v>1406</v>
      </c>
      <c r="B3313" s="4" t="s">
        <v>11948</v>
      </c>
      <c r="C3313" s="4" t="s">
        <v>11950</v>
      </c>
      <c r="D3313" s="52">
        <v>3211</v>
      </c>
      <c r="E3313" s="5" t="s">
        <v>11770</v>
      </c>
      <c r="F3313" s="5">
        <v>9</v>
      </c>
      <c r="G3313" s="5">
        <v>9</v>
      </c>
      <c r="H3313" s="5">
        <v>1137</v>
      </c>
      <c r="I3313" t="s">
        <v>24580</v>
      </c>
      <c r="J3313" s="46" t="s">
        <v>33091</v>
      </c>
      <c r="K3313" s="56"/>
      <c r="L3313" s="56"/>
      <c r="M3313" s="56">
        <f t="shared" si="304"/>
        <v>1908</v>
      </c>
      <c r="N3313" s="56"/>
      <c r="O3313" s="56">
        <f t="shared" si="305"/>
        <v>10</v>
      </c>
      <c r="P3313" s="56">
        <f t="shared" si="306"/>
        <v>15</v>
      </c>
      <c r="Q3313" s="2" t="str">
        <f t="shared" si="303"/>
        <v>&lt;a href="set03\cg\cg_january_2,_1908_-_december_30,_1909\miscellaneous\crawford,_tom_to_canada_to_look_for_homestead_october_15,_1908_p9_cg.pdf"&gt;To Canada to look for homestead&lt;/a&gt;</v>
      </c>
    </row>
    <row r="3314" spans="1:17" x14ac:dyDescent="0.25">
      <c r="A3314" s="2">
        <v>1958</v>
      </c>
      <c r="B3314" s="4" t="s">
        <v>11962</v>
      </c>
      <c r="C3314" s="4" t="s">
        <v>11963</v>
      </c>
      <c r="D3314" s="52">
        <v>3211</v>
      </c>
      <c r="E3314" s="5" t="s">
        <v>11770</v>
      </c>
      <c r="F3314" s="5">
        <v>9</v>
      </c>
      <c r="G3314" s="5">
        <v>9</v>
      </c>
      <c r="H3314" s="5">
        <v>1155</v>
      </c>
      <c r="I3314" t="s">
        <v>24598</v>
      </c>
      <c r="J3314" s="46" t="s">
        <v>33091</v>
      </c>
      <c r="K3314" s="56"/>
      <c r="L3314" s="56"/>
      <c r="M3314" s="56">
        <f t="shared" si="304"/>
        <v>1908</v>
      </c>
      <c r="N3314" s="56"/>
      <c r="O3314" s="56">
        <f t="shared" si="305"/>
        <v>10</v>
      </c>
      <c r="P3314" s="56">
        <f t="shared" si="306"/>
        <v>15</v>
      </c>
      <c r="Q3314" s="2" t="str">
        <f t="shared" si="303"/>
        <v>&lt;a href="set03\cg\cg_january_2,_1908_-_december_30,_1909\miscellaneous\flewell,_herb_buys_half_section_in_ab_october_15,_1908_p9_cg.pdf"&gt;Buys half section of land in AB&lt;/a&gt;</v>
      </c>
    </row>
    <row r="3315" spans="1:17" x14ac:dyDescent="0.25">
      <c r="A3315" s="2">
        <v>2587</v>
      </c>
      <c r="B3315" s="4" t="s">
        <v>11977</v>
      </c>
      <c r="C3315" s="4" t="s">
        <v>11978</v>
      </c>
      <c r="D3315" s="52">
        <v>3211</v>
      </c>
      <c r="E3315" s="5" t="s">
        <v>11770</v>
      </c>
      <c r="F3315" s="5">
        <v>9</v>
      </c>
      <c r="G3315" s="5">
        <v>9</v>
      </c>
      <c r="H3315" s="5">
        <v>1179</v>
      </c>
      <c r="I3315" t="s">
        <v>24622</v>
      </c>
      <c r="J3315" s="46" t="s">
        <v>33091</v>
      </c>
      <c r="K3315" s="56"/>
      <c r="L3315" s="56"/>
      <c r="M3315" s="56">
        <f t="shared" si="304"/>
        <v>1908</v>
      </c>
      <c r="N3315" s="56"/>
      <c r="O3315" s="56">
        <f t="shared" si="305"/>
        <v>10</v>
      </c>
      <c r="P3315" s="56">
        <f t="shared" si="306"/>
        <v>15</v>
      </c>
      <c r="Q3315" s="2" t="str">
        <f t="shared" si="303"/>
        <v>&lt;a href="set03\cg\cg_january_2,_1908_-_december_30,_1909\miscellaneous\hancock,_l_a_back_to_barber_shop_in_kc_mo_october_15,_1908_p9_cg.pdf"&gt;Back to Barber shop in KC MO&lt;/a&gt;</v>
      </c>
    </row>
    <row r="3316" spans="1:17" x14ac:dyDescent="0.25">
      <c r="A3316" s="2">
        <v>3338</v>
      </c>
      <c r="B3316" s="4" t="s">
        <v>2966</v>
      </c>
      <c r="C3316" s="4" t="s">
        <v>2971</v>
      </c>
      <c r="D3316" s="52">
        <v>3211</v>
      </c>
      <c r="E3316" s="5" t="s">
        <v>1756</v>
      </c>
      <c r="F3316" s="5">
        <v>5</v>
      </c>
      <c r="G3316" s="5">
        <v>28</v>
      </c>
      <c r="H3316" s="5"/>
      <c r="I3316" t="s">
        <v>32964</v>
      </c>
      <c r="J3316" s="46" t="s">
        <v>33115</v>
      </c>
      <c r="K3316" s="56"/>
      <c r="L3316" s="56"/>
      <c r="M3316" s="56">
        <f t="shared" si="304"/>
        <v>1908</v>
      </c>
      <c r="N3316" s="56"/>
      <c r="O3316" s="56">
        <f t="shared" si="305"/>
        <v>10</v>
      </c>
      <c r="P3316" s="56">
        <f t="shared" si="306"/>
        <v>15</v>
      </c>
      <c r="Q3316" s="2" t="str">
        <f t="shared" si="303"/>
        <v>&lt;a href="set01\hope_pioneer_jan1907todec1908\misc\county_seat_debate_october_15_1908_p1_hp.pdf"&gt;Now an orchestra&lt;/a&gt;</v>
      </c>
    </row>
    <row r="3317" spans="1:17" x14ac:dyDescent="0.25">
      <c r="A3317" s="2">
        <v>3339</v>
      </c>
      <c r="B3317" s="4" t="s">
        <v>2966</v>
      </c>
      <c r="C3317" s="4" t="s">
        <v>2971</v>
      </c>
      <c r="D3317" s="43">
        <v>3211</v>
      </c>
      <c r="E3317" s="5" t="s">
        <v>1756</v>
      </c>
      <c r="F3317" s="5">
        <v>5</v>
      </c>
      <c r="G3317" s="5">
        <v>28</v>
      </c>
      <c r="H3317" s="5"/>
      <c r="I3317" t="s">
        <v>32965</v>
      </c>
      <c r="J3317" s="46" t="s">
        <v>33115</v>
      </c>
      <c r="K3317" s="56"/>
      <c r="L3317" s="56"/>
      <c r="M3317" s="56">
        <f t="shared" si="304"/>
        <v>1908</v>
      </c>
      <c r="N3317" s="56"/>
      <c r="O3317" s="56">
        <f t="shared" si="305"/>
        <v>10</v>
      </c>
      <c r="P3317" s="56">
        <f t="shared" si="306"/>
        <v>15</v>
      </c>
      <c r="Q3317" s="2" t="str">
        <f t="shared" si="303"/>
        <v>&lt;a href="set01\hope_pioneer_jan1907todec1908\misc\hope_band_now_an_orchestra_october_15_1908_p5_hp.pdf"&gt;Now an orchestra&lt;/a&gt;</v>
      </c>
    </row>
    <row r="3318" spans="1:17" x14ac:dyDescent="0.25">
      <c r="A3318" s="2">
        <v>3408</v>
      </c>
      <c r="B3318" s="4" t="s">
        <v>1733</v>
      </c>
      <c r="C3318" s="4" t="s">
        <v>2988</v>
      </c>
      <c r="D3318" s="12">
        <v>3211</v>
      </c>
      <c r="E3318" s="5" t="s">
        <v>1756</v>
      </c>
      <c r="F3318" s="5">
        <v>1</v>
      </c>
      <c r="G3318" s="5">
        <v>28</v>
      </c>
      <c r="H3318" s="5"/>
      <c r="I3318" t="s">
        <v>32966</v>
      </c>
      <c r="J3318" s="46" t="s">
        <v>33115</v>
      </c>
      <c r="K3318" s="56"/>
      <c r="L3318" s="56"/>
      <c r="M3318" s="56">
        <f t="shared" si="304"/>
        <v>1908</v>
      </c>
      <c r="N3318" s="56"/>
      <c r="O3318" s="56">
        <f t="shared" si="305"/>
        <v>10</v>
      </c>
      <c r="P3318" s="56">
        <f t="shared" si="306"/>
        <v>15</v>
      </c>
      <c r="Q3318" s="2" t="str">
        <f t="shared" si="303"/>
        <v>&lt;a href="set01\hope_pioneer_jan1907todec1908\misc\hope_fire_dept_information_october_15_1908_p1_hp.pdf"&gt;Information&lt;/a&gt;</v>
      </c>
    </row>
    <row r="3319" spans="1:17" x14ac:dyDescent="0.25">
      <c r="A3319" s="2">
        <v>3586</v>
      </c>
      <c r="B3319" s="4" t="s">
        <v>1761</v>
      </c>
      <c r="C3319" s="4" t="s">
        <v>1607</v>
      </c>
      <c r="D3319" s="98">
        <v>3211</v>
      </c>
      <c r="E3319" s="5" t="s">
        <v>1756</v>
      </c>
      <c r="F3319" s="5">
        <v>5</v>
      </c>
      <c r="G3319" s="5">
        <v>28.1</v>
      </c>
      <c r="H3319" s="5"/>
      <c r="I3319" t="s">
        <v>33019</v>
      </c>
      <c r="J3319" s="46" t="s">
        <v>33116</v>
      </c>
      <c r="M3319" s="56">
        <f t="shared" si="304"/>
        <v>1908</v>
      </c>
      <c r="N3319" s="56"/>
      <c r="O3319" s="56">
        <f t="shared" si="305"/>
        <v>10</v>
      </c>
      <c r="P3319" s="56">
        <f t="shared" si="306"/>
        <v>15</v>
      </c>
      <c r="Q3319" s="2" t="str">
        <f t="shared" si="303"/>
        <v>&lt;a href="set01\hope_pioneer_jan1907todec1908\hsn\hope_school_notes_october_15_1908_p5_hp.pdf"&gt;Notes&lt;/a&gt;</v>
      </c>
    </row>
    <row r="3320" spans="1:17" x14ac:dyDescent="0.25">
      <c r="A3320" s="2">
        <v>5662</v>
      </c>
      <c r="B3320" s="4" t="s">
        <v>12031</v>
      </c>
      <c r="C3320" s="4" t="s">
        <v>12032</v>
      </c>
      <c r="D3320" s="52">
        <v>3211</v>
      </c>
      <c r="E3320" s="5" t="s">
        <v>11770</v>
      </c>
      <c r="F3320" s="5">
        <v>10</v>
      </c>
      <c r="G3320" s="5">
        <v>9</v>
      </c>
      <c r="H3320" s="5">
        <v>1257</v>
      </c>
      <c r="I3320" t="s">
        <v>24696</v>
      </c>
      <c r="J3320" s="46" t="s">
        <v>33091</v>
      </c>
      <c r="K3320" s="56"/>
      <c r="L3320" s="56"/>
      <c r="M3320" s="56">
        <f t="shared" si="304"/>
        <v>1908</v>
      </c>
      <c r="N3320" s="56"/>
      <c r="O3320" s="56">
        <f t="shared" si="305"/>
        <v>10</v>
      </c>
      <c r="P3320" s="56">
        <f t="shared" si="306"/>
        <v>15</v>
      </c>
      <c r="Q3320" s="2" t="str">
        <f t="shared" si="303"/>
        <v>&lt;a href="set03\cg\cg_january_2,_1908_-_december_30,_1909\miscellaneous\olson,_marie_elizabeth_awakens_from_8_month_sleep_october_15,_1908_p10_cg.pdf"&gt;Awakens from 8 month sleep&lt;/a&gt;</v>
      </c>
    </row>
    <row r="3321" spans="1:17" x14ac:dyDescent="0.25">
      <c r="A3321" s="2">
        <v>6860</v>
      </c>
      <c r="B3321" s="4" t="s">
        <v>2353</v>
      </c>
      <c r="C3321" s="4" t="s">
        <v>3039</v>
      </c>
      <c r="D3321" s="12">
        <v>3211</v>
      </c>
      <c r="E3321" s="5" t="s">
        <v>1756</v>
      </c>
      <c r="F3321" s="5">
        <v>1</v>
      </c>
      <c r="G3321" s="5">
        <v>28</v>
      </c>
      <c r="H3321" s="5"/>
      <c r="I3321" s="2"/>
      <c r="J3321" s="46" t="s">
        <v>33115</v>
      </c>
      <c r="K3321" s="56"/>
      <c r="L3321" s="56"/>
      <c r="M3321" s="56">
        <f t="shared" si="304"/>
        <v>1908</v>
      </c>
      <c r="N3321" s="56"/>
      <c r="O3321" s="56">
        <f t="shared" si="305"/>
        <v>10</v>
      </c>
      <c r="P3321" s="56">
        <f t="shared" si="306"/>
        <v>15</v>
      </c>
      <c r="Q3321" s="2" t="str">
        <f t="shared" si="303"/>
        <v>&lt;a href="set01\hope_pioneer_jan1907todec1908\misc\"&gt;Seat debate&lt;/a&gt;</v>
      </c>
    </row>
    <row r="3322" spans="1:17" x14ac:dyDescent="0.25">
      <c r="A3322" s="2">
        <v>7059</v>
      </c>
      <c r="B3322" s="4" t="s">
        <v>33140</v>
      </c>
      <c r="C3322" s="4" t="s">
        <v>33139</v>
      </c>
      <c r="D3322" s="98">
        <v>3211</v>
      </c>
      <c r="E3322" s="5" t="s">
        <v>1756</v>
      </c>
      <c r="F3322" s="5">
        <v>4</v>
      </c>
      <c r="G3322" s="5">
        <v>28.2</v>
      </c>
      <c r="H3322" s="5"/>
      <c r="I3322" t="s">
        <v>33074</v>
      </c>
      <c r="J3322" s="46" t="s">
        <v>33117</v>
      </c>
      <c r="M3322" s="56">
        <f t="shared" si="304"/>
        <v>1908</v>
      </c>
      <c r="N3322" s="56"/>
      <c r="O3322" s="56">
        <f t="shared" si="305"/>
        <v>10</v>
      </c>
      <c r="P3322" s="56">
        <f t="shared" si="306"/>
        <v>15</v>
      </c>
      <c r="Q3322" s="2" t="str">
        <f t="shared" si="303"/>
        <v>&lt;a href="set01\hope_pioneer_jan1907todec1908\sccm\sccm_october_15_1908_p4_hp.pdf"&gt;Meeting Minutes&lt;/a&gt;</v>
      </c>
    </row>
    <row r="3323" spans="1:17" x14ac:dyDescent="0.25">
      <c r="A3323" s="2">
        <v>7662</v>
      </c>
      <c r="B3323" s="4" t="s">
        <v>7442</v>
      </c>
      <c r="C3323" s="4" t="s">
        <v>7443</v>
      </c>
      <c r="D3323" s="52">
        <v>3211</v>
      </c>
      <c r="E3323" s="5" t="s">
        <v>13631</v>
      </c>
      <c r="F3323" s="5">
        <v>5</v>
      </c>
      <c r="G3323" s="5">
        <v>5</v>
      </c>
      <c r="H3323" s="5">
        <v>351</v>
      </c>
      <c r="I3323" s="47" t="s">
        <v>23767</v>
      </c>
      <c r="J3323" s="46" t="s">
        <v>33087</v>
      </c>
      <c r="K3323" s="56"/>
      <c r="L3323" s="56"/>
      <c r="M3323" s="56">
        <f t="shared" si="304"/>
        <v>1908</v>
      </c>
      <c r="N3323" s="56"/>
      <c r="O3323" s="56">
        <f t="shared" si="305"/>
        <v>10</v>
      </c>
      <c r="P3323" s="56">
        <f t="shared" si="306"/>
        <v>15</v>
      </c>
      <c r="Q3323" s="2" t="str">
        <f t="shared" si="303"/>
        <v>&lt;a href="set02\miscellaneous\cooperstown_courier\1908_-_1910\waddell,_janet_c_resigns_as_teacher_october_15,_1908_p5_cc.pdf"&gt;Resigns as teacher&lt;/a&gt;</v>
      </c>
    </row>
    <row r="3324" spans="1:17" x14ac:dyDescent="0.25">
      <c r="A3324" s="2">
        <v>7701</v>
      </c>
      <c r="B3324" s="4" t="s">
        <v>8993</v>
      </c>
      <c r="C3324" s="4" t="s">
        <v>11950</v>
      </c>
      <c r="D3324" s="52">
        <v>3211</v>
      </c>
      <c r="E3324" s="5" t="s">
        <v>11770</v>
      </c>
      <c r="F3324" s="5">
        <v>9</v>
      </c>
      <c r="G3324" s="5">
        <v>9</v>
      </c>
      <c r="H3324" s="5">
        <v>1350</v>
      </c>
      <c r="I3324" t="s">
        <v>24788</v>
      </c>
      <c r="J3324" s="46" t="s">
        <v>33091</v>
      </c>
      <c r="K3324" s="56"/>
      <c r="L3324" s="56"/>
      <c r="M3324" s="56">
        <f t="shared" si="304"/>
        <v>1908</v>
      </c>
      <c r="N3324" s="56"/>
      <c r="O3324" s="56">
        <f t="shared" si="305"/>
        <v>10</v>
      </c>
      <c r="P3324" s="56">
        <f t="shared" si="306"/>
        <v>15</v>
      </c>
      <c r="Q3324" s="2" t="str">
        <f t="shared" si="303"/>
        <v>&lt;a href="set03\cg\cg_january_2,_1908_-_december_30,_1909\miscellaneous\walker,_robert_to_canada_to_look_for_homested_october_15,_1908_p9_cg.pdf"&gt;To Canada to look for homestead&lt;/a&gt;</v>
      </c>
    </row>
    <row r="3325" spans="1:17" x14ac:dyDescent="0.25">
      <c r="A3325" s="2">
        <v>7703</v>
      </c>
      <c r="B3325" s="4" t="s">
        <v>12118</v>
      </c>
      <c r="C3325" s="4" t="s">
        <v>12119</v>
      </c>
      <c r="D3325" s="52">
        <v>3211</v>
      </c>
      <c r="E3325" s="5" t="s">
        <v>11770</v>
      </c>
      <c r="F3325" s="5">
        <v>9</v>
      </c>
      <c r="G3325" s="5">
        <v>9</v>
      </c>
      <c r="H3325" s="5">
        <v>1351</v>
      </c>
      <c r="I3325" t="s">
        <v>24785</v>
      </c>
      <c r="J3325" s="46" t="s">
        <v>33091</v>
      </c>
      <c r="K3325" s="56"/>
      <c r="L3325" s="56"/>
      <c r="M3325" s="56">
        <f t="shared" si="304"/>
        <v>1908</v>
      </c>
      <c r="N3325" s="56"/>
      <c r="O3325" s="56">
        <f t="shared" si="305"/>
        <v>10</v>
      </c>
      <c r="P3325" s="56">
        <f t="shared" si="306"/>
        <v>15</v>
      </c>
      <c r="Q3325" s="2" t="str">
        <f t="shared" si="303"/>
        <v>&lt;a href="set03\cg\cg_january_2,_1908_-_december_30,_1909\miscellaneous\walker,_robert_jr_and_sr_back_from_fargo_hospital_october_15,_1908_p9_cg.pdf"&gt;Back from Fargo Hospital&lt;/a&gt;</v>
      </c>
    </row>
    <row r="3326" spans="1:17" x14ac:dyDescent="0.25">
      <c r="A3326" s="2">
        <v>1866</v>
      </c>
      <c r="B3326" s="4" t="s">
        <v>31836</v>
      </c>
      <c r="C3326" s="4" t="s">
        <v>31843</v>
      </c>
      <c r="D3326" s="86">
        <v>3216</v>
      </c>
      <c r="E3326" s="5" t="s">
        <v>13629</v>
      </c>
      <c r="F3326" s="5">
        <v>5</v>
      </c>
      <c r="G3326" s="5">
        <v>19</v>
      </c>
      <c r="H3326" s="5"/>
      <c r="I3326" t="s">
        <v>27236</v>
      </c>
      <c r="J3326" s="46" t="s">
        <v>31859</v>
      </c>
      <c r="K3326" s="56"/>
      <c r="L3326" s="56"/>
      <c r="M3326" s="56">
        <f t="shared" si="304"/>
        <v>1908</v>
      </c>
      <c r="N3326" s="56"/>
      <c r="O3326" s="56">
        <f t="shared" si="305"/>
        <v>10</v>
      </c>
      <c r="P3326" s="56">
        <f t="shared" si="306"/>
        <v>20</v>
      </c>
      <c r="Q3326" s="2" t="str">
        <f t="shared" si="303"/>
        <v>&lt;a href="set01\miscellaneous_articles\he\1908_-_1911\evenson,_manley_may_lose_arm_october_20,_1908_p5_he.pdf"&gt;May lose arm&lt;/a&gt;</v>
      </c>
    </row>
    <row r="3327" spans="1:17" x14ac:dyDescent="0.25">
      <c r="A3327" s="2">
        <v>1312</v>
      </c>
      <c r="B3327" s="4" t="s">
        <v>11495</v>
      </c>
      <c r="C3327" s="4" t="s">
        <v>1607</v>
      </c>
      <c r="D3327" s="52">
        <v>3218</v>
      </c>
      <c r="E3327" s="5" t="s">
        <v>11770</v>
      </c>
      <c r="F3327" s="5">
        <v>2</v>
      </c>
      <c r="G3327" s="5">
        <v>9</v>
      </c>
      <c r="H3327" s="5">
        <v>1116</v>
      </c>
      <c r="I3327" t="s">
        <v>24566</v>
      </c>
      <c r="J3327" s="46" t="s">
        <v>33091</v>
      </c>
      <c r="K3327" s="56"/>
      <c r="L3327" s="56"/>
      <c r="M3327" s="56">
        <f t="shared" si="304"/>
        <v>1908</v>
      </c>
      <c r="N3327" s="56"/>
      <c r="O3327" s="56">
        <f t="shared" si="305"/>
        <v>10</v>
      </c>
      <c r="P3327" s="56">
        <f t="shared" si="306"/>
        <v>22</v>
      </c>
      <c r="Q3327" s="2" t="str">
        <f t="shared" si="303"/>
        <v>&lt;a href="set03\cg\cg_january_2,_1908_-_december_30,_1909\miscellaneous\courtenay_school_notes_october_22,_1908_p2_cg.pdf"&gt;Notes&lt;/a&gt;</v>
      </c>
    </row>
    <row r="3328" spans="1:17" x14ac:dyDescent="0.25">
      <c r="A3328" s="2">
        <v>1405</v>
      </c>
      <c r="B3328" s="4" t="s">
        <v>11948</v>
      </c>
      <c r="C3328" s="4" t="s">
        <v>11949</v>
      </c>
      <c r="D3328" s="52">
        <v>3218</v>
      </c>
      <c r="E3328" s="5" t="s">
        <v>11770</v>
      </c>
      <c r="F3328" s="5">
        <v>7</v>
      </c>
      <c r="G3328" s="5">
        <v>9</v>
      </c>
      <c r="H3328" s="5">
        <v>1136</v>
      </c>
      <c r="I3328" t="s">
        <v>24579</v>
      </c>
      <c r="J3328" s="46" t="s">
        <v>33091</v>
      </c>
      <c r="K3328" s="56"/>
      <c r="L3328" s="56"/>
      <c r="M3328" s="56">
        <f t="shared" si="304"/>
        <v>1908</v>
      </c>
      <c r="N3328" s="56"/>
      <c r="O3328" s="56">
        <f t="shared" si="305"/>
        <v>10</v>
      </c>
      <c r="P3328" s="56">
        <f t="shared" si="306"/>
        <v>22</v>
      </c>
      <c r="Q3328" s="2" t="str">
        <f t="shared" si="303"/>
        <v>&lt;a href="set03\cg\cg_january_2,_1908_-_december_30,_1909\miscellaneous\crawford,_tom_files_for_homestead_and_preemption_in_canada_october_22,_1908_p7_cg.pdf"&gt;Files for homestead and preemption in Canada&lt;/a&gt;</v>
      </c>
    </row>
    <row r="3329" spans="1:17" x14ac:dyDescent="0.25">
      <c r="A3329" s="2">
        <v>2585</v>
      </c>
      <c r="B3329" s="4" t="s">
        <v>11973</v>
      </c>
      <c r="C3329" s="4" t="s">
        <v>11950</v>
      </c>
      <c r="D3329" s="52">
        <v>3218</v>
      </c>
      <c r="E3329" s="5" t="s">
        <v>11770</v>
      </c>
      <c r="F3329" s="5">
        <v>2</v>
      </c>
      <c r="G3329" s="5">
        <v>9</v>
      </c>
      <c r="H3329" s="5">
        <v>1176</v>
      </c>
      <c r="I3329" t="s">
        <v>24620</v>
      </c>
      <c r="J3329" s="46" t="s">
        <v>33091</v>
      </c>
      <c r="K3329" s="56"/>
      <c r="L3329" s="56"/>
      <c r="M3329" s="56">
        <f t="shared" si="304"/>
        <v>1908</v>
      </c>
      <c r="N3329" s="56"/>
      <c r="O3329" s="56">
        <f t="shared" si="305"/>
        <v>10</v>
      </c>
      <c r="P3329" s="56">
        <f t="shared" si="306"/>
        <v>22</v>
      </c>
      <c r="Q3329" s="2" t="str">
        <f t="shared" si="303"/>
        <v>&lt;a href="set03\cg\cg_january_2,_1908_-_december_30,_1909\miscellaneous\hancock,_e_j_to_canada_to_look_for_homestead_october_22,_1908_p2_cg.pdf"&gt;To Canada to look for homestead&lt;/a&gt;</v>
      </c>
    </row>
    <row r="3330" spans="1:17" x14ac:dyDescent="0.25">
      <c r="A3330" s="2">
        <v>2851</v>
      </c>
      <c r="B3330" s="4" t="s">
        <v>11980</v>
      </c>
      <c r="C3330" s="4" t="s">
        <v>11927</v>
      </c>
      <c r="D3330" s="52">
        <v>3218</v>
      </c>
      <c r="E3330" s="5" t="s">
        <v>11770</v>
      </c>
      <c r="F3330" s="5">
        <v>7</v>
      </c>
      <c r="G3330" s="5">
        <v>9</v>
      </c>
      <c r="H3330" s="5">
        <v>1183</v>
      </c>
      <c r="I3330" t="s">
        <v>24626</v>
      </c>
      <c r="J3330" s="46" t="s">
        <v>33091</v>
      </c>
      <c r="K3330" s="56"/>
      <c r="L3330" s="56"/>
      <c r="M3330" s="56">
        <f t="shared" si="304"/>
        <v>1908</v>
      </c>
      <c r="N3330" s="56"/>
      <c r="O3330" s="56">
        <f t="shared" si="305"/>
        <v>10</v>
      </c>
      <c r="P3330" s="56">
        <f t="shared" si="306"/>
        <v>22</v>
      </c>
      <c r="Q3330" s="2" t="str">
        <f t="shared" ref="Q3330:Q3393" si="307">"&lt;a href="&amp;""""&amp;J3330&amp;"\"&amp;I3330&amp;"""&gt;"&amp;C3330&amp;"&lt;/a&gt;"</f>
        <v>&lt;a href="set03\cg\cg_january_2,_1908_-_december_30,_1909\miscellaneous\hatch,_estella_to_fargo_for_business_college_october_22,_1908_p7_cg.pdf"&gt;to Fargo for Business School&lt;/a&gt;</v>
      </c>
    </row>
    <row r="3331" spans="1:17" x14ac:dyDescent="0.25">
      <c r="A3331" s="2">
        <v>3802</v>
      </c>
      <c r="B3331" s="4" t="s">
        <v>11989</v>
      </c>
      <c r="C3331" s="4" t="s">
        <v>11990</v>
      </c>
      <c r="D3331" s="52">
        <v>3218</v>
      </c>
      <c r="E3331" s="5" t="s">
        <v>11770</v>
      </c>
      <c r="F3331" s="5">
        <v>7</v>
      </c>
      <c r="G3331" s="5">
        <v>9</v>
      </c>
      <c r="H3331" s="5">
        <v>1198</v>
      </c>
      <c r="I3331" t="s">
        <v>24641</v>
      </c>
      <c r="J3331" s="46" t="s">
        <v>33091</v>
      </c>
      <c r="K3331" s="56"/>
      <c r="L3331" s="56"/>
      <c r="M3331" s="56">
        <f t="shared" si="304"/>
        <v>1908</v>
      </c>
      <c r="N3331" s="56"/>
      <c r="O3331" s="56">
        <f t="shared" si="305"/>
        <v>10</v>
      </c>
      <c r="P3331" s="56">
        <f t="shared" si="306"/>
        <v>22</v>
      </c>
      <c r="Q3331" s="2" t="str">
        <f t="shared" si="307"/>
        <v>&lt;a href="set03\cg\cg_january_2,_1908_-_december_30,_1909\miscellaneous\irwin,_alvin_to_move_to_sauk_center_to_live_october_22,_1908_p7_cg.pdf"&gt;To Move to Sauk Center to live&lt;/a&gt;</v>
      </c>
    </row>
    <row r="3332" spans="1:17" x14ac:dyDescent="0.25">
      <c r="A3332" s="2">
        <v>5021</v>
      </c>
      <c r="B3332" s="4" t="s">
        <v>12019</v>
      </c>
      <c r="C3332" s="4" t="s">
        <v>12020</v>
      </c>
      <c r="D3332" s="52">
        <v>3218</v>
      </c>
      <c r="E3332" s="5" t="s">
        <v>11770</v>
      </c>
      <c r="F3332" s="5">
        <v>7</v>
      </c>
      <c r="G3332" s="5">
        <v>9</v>
      </c>
      <c r="H3332" s="5">
        <v>1238</v>
      </c>
      <c r="I3332" t="s">
        <v>24676</v>
      </c>
      <c r="J3332" s="46" t="s">
        <v>33091</v>
      </c>
      <c r="K3332" s="56"/>
      <c r="L3332" s="56"/>
      <c r="M3332" s="56">
        <f t="shared" si="304"/>
        <v>1908</v>
      </c>
      <c r="N3332" s="56"/>
      <c r="O3332" s="56">
        <f t="shared" si="305"/>
        <v>10</v>
      </c>
      <c r="P3332" s="56">
        <f t="shared" si="306"/>
        <v>22</v>
      </c>
      <c r="Q3332" s="2" t="str">
        <f t="shared" si="307"/>
        <v>&lt;a href="set03\cg\cg_january_2,_1908_-_december_30,_1909\miscellaneous\mcclusky,_ben_fined_for_shooting_in_the_street_october_22,_1908_p7_cg.pdf"&gt;Fined for shooting in the street&lt;/a&gt;</v>
      </c>
    </row>
    <row r="3333" spans="1:17" x14ac:dyDescent="0.25">
      <c r="A3333" s="2">
        <v>5881</v>
      </c>
      <c r="B3333" s="4" t="s">
        <v>6940</v>
      </c>
      <c r="C3333" s="4" t="s">
        <v>7411</v>
      </c>
      <c r="D3333" s="52">
        <v>3218</v>
      </c>
      <c r="E3333" s="5" t="s">
        <v>13631</v>
      </c>
      <c r="F3333" s="5">
        <v>5</v>
      </c>
      <c r="G3333" s="5">
        <v>5</v>
      </c>
      <c r="H3333" s="5">
        <v>332</v>
      </c>
      <c r="I3333" s="47" t="s">
        <v>23737</v>
      </c>
      <c r="J3333" s="46" t="s">
        <v>33087</v>
      </c>
      <c r="K3333" s="56"/>
      <c r="L3333" s="56"/>
      <c r="M3333" s="56">
        <f t="shared" si="304"/>
        <v>1908</v>
      </c>
      <c r="N3333" s="56"/>
      <c r="O3333" s="56">
        <f t="shared" si="305"/>
        <v>10</v>
      </c>
      <c r="P3333" s="56">
        <f t="shared" si="306"/>
        <v>22</v>
      </c>
      <c r="Q3333" s="2" t="str">
        <f t="shared" si="307"/>
        <v>&lt;a href="set02\miscellaneous\cooperstown_courier\1908_-_1910\piatt_electric_fire_next_door_burns_west_side_wall_october_22,_1908_p5_cc.pdf"&gt;Fire next door burns west side wall&lt;/a&gt;</v>
      </c>
    </row>
    <row r="3334" spans="1:17" x14ac:dyDescent="0.25">
      <c r="A3334" s="2">
        <v>6002</v>
      </c>
      <c r="B3334" s="4" t="s">
        <v>12047</v>
      </c>
      <c r="C3334" s="4" t="s">
        <v>11950</v>
      </c>
      <c r="D3334" s="52">
        <v>3218</v>
      </c>
      <c r="E3334" s="5" t="s">
        <v>11770</v>
      </c>
      <c r="F3334" s="5">
        <v>2</v>
      </c>
      <c r="G3334" s="5">
        <v>9</v>
      </c>
      <c r="H3334" s="5">
        <v>1269</v>
      </c>
      <c r="I3334" t="s">
        <v>24708</v>
      </c>
      <c r="J3334" s="46" t="s">
        <v>33091</v>
      </c>
      <c r="K3334" s="56"/>
      <c r="L3334" s="56"/>
      <c r="M3334" s="56">
        <f t="shared" si="304"/>
        <v>1908</v>
      </c>
      <c r="N3334" s="56"/>
      <c r="O3334" s="56">
        <f t="shared" si="305"/>
        <v>10</v>
      </c>
      <c r="P3334" s="56">
        <f t="shared" si="306"/>
        <v>22</v>
      </c>
      <c r="Q3334" s="2" t="str">
        <f t="shared" si="307"/>
        <v>&lt;a href="set03\cg\cg_january_2,_1908_-_december_30,_1909\miscellaneous\porter,_a_w_to_canada_to_look_for_homestead_october_22,_1908_p2_cg.pdf"&gt;To Canada to look for homestead&lt;/a&gt;</v>
      </c>
    </row>
    <row r="3335" spans="1:17" x14ac:dyDescent="0.25">
      <c r="A3335" s="2">
        <v>7409</v>
      </c>
      <c r="B3335" s="4" t="s">
        <v>12111</v>
      </c>
      <c r="C3335" s="4" t="s">
        <v>11950</v>
      </c>
      <c r="D3335" s="52">
        <v>3218</v>
      </c>
      <c r="E3335" s="5" t="s">
        <v>11770</v>
      </c>
      <c r="F3335" s="5">
        <v>2</v>
      </c>
      <c r="G3335" s="5">
        <v>9</v>
      </c>
      <c r="H3335" s="5">
        <v>1335</v>
      </c>
      <c r="I3335" t="s">
        <v>24771</v>
      </c>
      <c r="J3335" s="46" t="s">
        <v>33091</v>
      </c>
      <c r="K3335" s="56"/>
      <c r="L3335" s="56"/>
      <c r="M3335" s="56">
        <f t="shared" si="304"/>
        <v>1908</v>
      </c>
      <c r="N3335" s="56"/>
      <c r="O3335" s="56">
        <f t="shared" si="305"/>
        <v>10</v>
      </c>
      <c r="P3335" s="56">
        <f t="shared" si="306"/>
        <v>22</v>
      </c>
      <c r="Q3335" s="2" t="str">
        <f t="shared" si="307"/>
        <v>&lt;a href="set03\cg\cg_january_2,_1908_-_december_30,_1909\miscellaneous\thompson,_herb_to_canada_to_look_for_homestead_october_22,_1908_p2_cg.pdf"&gt;To Canada to look for homestead&lt;/a&gt;</v>
      </c>
    </row>
    <row r="3336" spans="1:17" x14ac:dyDescent="0.25">
      <c r="A3336" s="2">
        <v>7699</v>
      </c>
      <c r="B3336" s="4" t="s">
        <v>8993</v>
      </c>
      <c r="C3336" s="4" t="s">
        <v>12117</v>
      </c>
      <c r="D3336" s="52">
        <v>3218</v>
      </c>
      <c r="E3336" s="5" t="s">
        <v>11770</v>
      </c>
      <c r="F3336" s="5">
        <v>7</v>
      </c>
      <c r="G3336" s="5">
        <v>9</v>
      </c>
      <c r="H3336" s="5">
        <v>1348</v>
      </c>
      <c r="I3336" t="s">
        <v>24784</v>
      </c>
      <c r="J3336" s="46" t="s">
        <v>33091</v>
      </c>
      <c r="K3336" s="56"/>
      <c r="L3336" s="56"/>
      <c r="M3336" s="56">
        <f t="shared" si="304"/>
        <v>1908</v>
      </c>
      <c r="N3336" s="56"/>
      <c r="O3336" s="56">
        <f t="shared" si="305"/>
        <v>10</v>
      </c>
      <c r="P3336" s="56">
        <f t="shared" si="306"/>
        <v>22</v>
      </c>
      <c r="Q3336" s="2" t="str">
        <f t="shared" si="307"/>
        <v>&lt;a href="set03\cg\cg_january_2,_1908_-_december_30,_1909\miscellaneous\walker,_robert_files_homestead_in_canada_october_22,_1908_p7_cg.pdf"&gt;Files for homestead in Canada&lt;/a&gt;</v>
      </c>
    </row>
    <row r="3337" spans="1:17" x14ac:dyDescent="0.25">
      <c r="A3337" s="2">
        <v>2635</v>
      </c>
      <c r="B3337" s="4" t="s">
        <v>31844</v>
      </c>
      <c r="C3337" s="4" t="s">
        <v>31845</v>
      </c>
      <c r="D3337" s="86">
        <v>3223</v>
      </c>
      <c r="E3337" s="5" t="s">
        <v>13629</v>
      </c>
      <c r="F3337" s="5">
        <v>5</v>
      </c>
      <c r="G3337" s="5">
        <v>19</v>
      </c>
      <c r="H3337" s="5"/>
      <c r="I3337" t="s">
        <v>27237</v>
      </c>
      <c r="J3337" s="46" t="s">
        <v>31859</v>
      </c>
      <c r="K3337" s="56"/>
      <c r="L3337" s="56"/>
      <c r="M3337" s="56">
        <f t="shared" si="304"/>
        <v>1908</v>
      </c>
      <c r="N3337" s="56"/>
      <c r="O3337" s="56">
        <f t="shared" si="305"/>
        <v>10</v>
      </c>
      <c r="P3337" s="56">
        <f t="shared" si="306"/>
        <v>27</v>
      </c>
      <c r="Q3337" s="2" t="str">
        <f t="shared" si="307"/>
        <v>&lt;a href="set01\miscellaneous_articles\he\1908_-_1911\hannaford_lutheran_church_confirmations_many_names_october_27,_1908_p5_he.pdf"&gt;Confirmation names&lt;/a&gt;</v>
      </c>
    </row>
    <row r="3338" spans="1:17" x14ac:dyDescent="0.25">
      <c r="A3338" s="2">
        <v>361</v>
      </c>
      <c r="B3338" s="4" t="s">
        <v>7277</v>
      </c>
      <c r="C3338" s="4" t="s">
        <v>7278</v>
      </c>
      <c r="D3338" s="52">
        <v>3225</v>
      </c>
      <c r="E3338" s="5" t="s">
        <v>13631</v>
      </c>
      <c r="F3338" s="5">
        <v>5</v>
      </c>
      <c r="G3338" s="5">
        <v>5</v>
      </c>
      <c r="H3338" s="5">
        <v>176</v>
      </c>
      <c r="I3338" s="47" t="s">
        <v>23575</v>
      </c>
      <c r="J3338" s="46" t="s">
        <v>33087</v>
      </c>
      <c r="K3338" s="56"/>
      <c r="L3338" s="56"/>
      <c r="M3338" s="56">
        <f t="shared" si="304"/>
        <v>1908</v>
      </c>
      <c r="N3338" s="56"/>
      <c r="O3338" s="56">
        <f t="shared" si="305"/>
        <v>10</v>
      </c>
      <c r="P3338" s="56">
        <f t="shared" si="306"/>
        <v>29</v>
      </c>
      <c r="Q3338" s="2" t="str">
        <f t="shared" si="307"/>
        <v>&lt;a href="set02\miscellaneous\cooperstown_courier\1908_-_1910\batchelor,_rev._s_leaves_baptist_church_for_fairmount,_nd_october_29,_1908_p5_cc.pdf"&gt;Leaves Baptist Church for Fairmount ND&lt;/a&gt;</v>
      </c>
    </row>
    <row r="3339" spans="1:17" x14ac:dyDescent="0.25">
      <c r="A3339" s="2">
        <v>2584</v>
      </c>
      <c r="B3339" s="4" t="s">
        <v>11973</v>
      </c>
      <c r="C3339" s="4" t="s">
        <v>11975</v>
      </c>
      <c r="D3339" s="52">
        <v>3225</v>
      </c>
      <c r="E3339" s="5" t="s">
        <v>11770</v>
      </c>
      <c r="F3339" s="5">
        <v>7</v>
      </c>
      <c r="G3339" s="5">
        <v>9</v>
      </c>
      <c r="H3339" s="5">
        <v>1175</v>
      </c>
      <c r="I3339" t="s">
        <v>24619</v>
      </c>
      <c r="J3339" s="46" t="s">
        <v>33091</v>
      </c>
      <c r="K3339" s="56"/>
      <c r="L3339" s="56"/>
      <c r="M3339" s="56">
        <f t="shared" si="304"/>
        <v>1908</v>
      </c>
      <c r="N3339" s="56"/>
      <c r="O3339" s="56">
        <f t="shared" si="305"/>
        <v>10</v>
      </c>
      <c r="P3339" s="56">
        <f t="shared" si="306"/>
        <v>29</v>
      </c>
      <c r="Q3339" s="2" t="str">
        <f t="shared" si="307"/>
        <v>&lt;a href="set03\cg\cg_january_2,_1908_-_december_30,_1909\miscellaneous\hancock,_e_j_takes_homestead_in_canada_october_29,_1908_p7_cg.pdf"&gt;Takes homestead in Canada&lt;/a&gt;</v>
      </c>
    </row>
    <row r="3340" spans="1:17" x14ac:dyDescent="0.25">
      <c r="A3340" s="2">
        <v>2918</v>
      </c>
      <c r="B3340" s="4" t="s">
        <v>11983</v>
      </c>
      <c r="C3340" s="4" t="s">
        <v>11975</v>
      </c>
      <c r="D3340" s="52">
        <v>3225</v>
      </c>
      <c r="E3340" s="5" t="s">
        <v>11770</v>
      </c>
      <c r="F3340" s="5">
        <v>7</v>
      </c>
      <c r="G3340" s="5">
        <v>9</v>
      </c>
      <c r="H3340" s="5">
        <v>1186</v>
      </c>
      <c r="I3340" t="s">
        <v>24630</v>
      </c>
      <c r="J3340" s="46" t="s">
        <v>33091</v>
      </c>
      <c r="K3340" s="56"/>
      <c r="L3340" s="56"/>
      <c r="M3340" s="56">
        <f t="shared" si="304"/>
        <v>1908</v>
      </c>
      <c r="N3340" s="56"/>
      <c r="O3340" s="56">
        <f t="shared" si="305"/>
        <v>10</v>
      </c>
      <c r="P3340" s="56">
        <f t="shared" si="306"/>
        <v>29</v>
      </c>
      <c r="Q3340" s="2" t="str">
        <f t="shared" si="307"/>
        <v>&lt;a href="set03\cg\cg_january_2,_1908_-_december_30,_1909\miscellaneous\helms,_j_w_takes_homestead_in_canada_october_29,_1908_p7_cg.pdf"&gt;Takes homestead in Canada&lt;/a&gt;</v>
      </c>
    </row>
    <row r="3341" spans="1:17" x14ac:dyDescent="0.25">
      <c r="A3341" s="2">
        <v>4462</v>
      </c>
      <c r="B3341" s="4" t="s">
        <v>7390</v>
      </c>
      <c r="C3341" s="4" t="s">
        <v>7391</v>
      </c>
      <c r="D3341" s="12">
        <v>3225</v>
      </c>
      <c r="E3341" s="5" t="s">
        <v>13631</v>
      </c>
      <c r="F3341" s="5">
        <v>5</v>
      </c>
      <c r="G3341" s="5">
        <v>4</v>
      </c>
      <c r="H3341" s="5">
        <v>147</v>
      </c>
      <c r="I3341" s="47" t="s">
        <v>23704</v>
      </c>
      <c r="J3341" s="46" t="s">
        <v>33086</v>
      </c>
      <c r="K3341" s="56"/>
      <c r="L3341" s="56"/>
      <c r="M3341" s="56">
        <f t="shared" si="304"/>
        <v>1908</v>
      </c>
      <c r="N3341" s="56"/>
      <c r="O3341" s="56">
        <f t="shared" si="305"/>
        <v>10</v>
      </c>
      <c r="P3341" s="56">
        <f t="shared" si="306"/>
        <v>29</v>
      </c>
      <c r="Q3341" s="2" t="str">
        <f t="shared" si="307"/>
        <v>&lt;a href="set01\miscellaneous_articles\cooperstown_courier\1906-1907\kishpaugh,_rev._h_c_leaves_methodist_church_for_rolla_october_29,_1908_p5_cc.pdf"&gt;Leaves Methodist Church for Rolla&lt;/a&gt;</v>
      </c>
    </row>
    <row r="3342" spans="1:17" x14ac:dyDescent="0.25">
      <c r="A3342" s="2">
        <v>5068</v>
      </c>
      <c r="B3342" s="4" t="s">
        <v>7402</v>
      </c>
      <c r="C3342" s="4" t="s">
        <v>7403</v>
      </c>
      <c r="D3342" s="52">
        <v>3225</v>
      </c>
      <c r="E3342" s="5" t="s">
        <v>13631</v>
      </c>
      <c r="F3342" s="5">
        <v>5</v>
      </c>
      <c r="G3342" s="5">
        <v>5</v>
      </c>
      <c r="H3342" s="5">
        <v>326</v>
      </c>
      <c r="I3342" s="47" t="s">
        <v>23712</v>
      </c>
      <c r="J3342" s="46" t="s">
        <v>33087</v>
      </c>
      <c r="K3342" s="56"/>
      <c r="L3342" s="56"/>
      <c r="M3342" s="56">
        <f t="shared" si="304"/>
        <v>1908</v>
      </c>
      <c r="N3342" s="56"/>
      <c r="O3342" s="56">
        <f t="shared" si="305"/>
        <v>10</v>
      </c>
      <c r="P3342" s="56">
        <f t="shared" si="306"/>
        <v>29</v>
      </c>
      <c r="Q3342" s="2" t="str">
        <f t="shared" si="307"/>
        <v>&lt;a href="set02\miscellaneous\cooperstown_courier\1908_-_1910\mclaughlin,_r_opens_a_jewelry_store_october_29,_1908_p5_cc.pdf"&gt;Opens a jewelry store&lt;/a&gt;</v>
      </c>
    </row>
    <row r="3343" spans="1:17" x14ac:dyDescent="0.25">
      <c r="A3343" s="2">
        <v>5548</v>
      </c>
      <c r="B3343" s="4" t="s">
        <v>1833</v>
      </c>
      <c r="C3343" s="4" t="s">
        <v>12030</v>
      </c>
      <c r="D3343" s="52">
        <v>3225</v>
      </c>
      <c r="E3343" s="5" t="s">
        <v>11770</v>
      </c>
      <c r="F3343" s="5">
        <v>7</v>
      </c>
      <c r="G3343" s="5">
        <v>9</v>
      </c>
      <c r="H3343" s="5">
        <v>1251</v>
      </c>
      <c r="I3343" t="s">
        <v>24690</v>
      </c>
      <c r="J3343" s="46" t="s">
        <v>33091</v>
      </c>
      <c r="K3343" s="56"/>
      <c r="L3343" s="56"/>
      <c r="M3343" s="56">
        <f t="shared" si="304"/>
        <v>1908</v>
      </c>
      <c r="N3343" s="56"/>
      <c r="O3343" s="56">
        <f t="shared" si="305"/>
        <v>10</v>
      </c>
      <c r="P3343" s="56">
        <f t="shared" si="306"/>
        <v>29</v>
      </c>
      <c r="Q3343" s="2" t="str">
        <f t="shared" si="307"/>
        <v>&lt;a href="set03\cg\cg_january_2,_1908_-_december_30,_1909\miscellaneous\northwestern_telephone_sets_up_phone_for_election_results_october_29,_1908_p7_cg.pdf"&gt;Sets up Phone for Election results&lt;/a&gt;</v>
      </c>
    </row>
    <row r="3344" spans="1:17" x14ac:dyDescent="0.25">
      <c r="A3344" s="2">
        <v>6001</v>
      </c>
      <c r="B3344" s="4" t="s">
        <v>12047</v>
      </c>
      <c r="C3344" s="4" t="s">
        <v>12048</v>
      </c>
      <c r="D3344" s="52">
        <v>3225</v>
      </c>
      <c r="E3344" s="5" t="s">
        <v>11770</v>
      </c>
      <c r="F3344" s="5">
        <v>7</v>
      </c>
      <c r="G3344" s="5">
        <v>9</v>
      </c>
      <c r="H3344" s="5">
        <v>1268</v>
      </c>
      <c r="I3344" t="s">
        <v>24707</v>
      </c>
      <c r="J3344" s="46" t="s">
        <v>33091</v>
      </c>
      <c r="K3344" s="56"/>
      <c r="L3344" s="56"/>
      <c r="M3344" s="56">
        <f t="shared" si="304"/>
        <v>1908</v>
      </c>
      <c r="N3344" s="56"/>
      <c r="O3344" s="56">
        <f t="shared" si="305"/>
        <v>10</v>
      </c>
      <c r="P3344" s="56">
        <f t="shared" si="306"/>
        <v>29</v>
      </c>
      <c r="Q3344" s="2" t="str">
        <f t="shared" si="307"/>
        <v>&lt;a href="set03\cg\cg_january_2,_1908_-_december_30,_1909\miscellaneous\porter,_a_w_takes_up_homestead_in_canada_october_29,_1908_p7_cg.pdf"&gt;Takes up homestead in Canada&lt;/a&gt;</v>
      </c>
    </row>
    <row r="3345" spans="1:17" x14ac:dyDescent="0.25">
      <c r="A3345" s="2">
        <v>7274</v>
      </c>
      <c r="B3345" s="4" t="s">
        <v>12107</v>
      </c>
      <c r="C3345" s="4" t="s">
        <v>12108</v>
      </c>
      <c r="D3345" s="52">
        <v>3225</v>
      </c>
      <c r="E3345" s="5" t="s">
        <v>11770</v>
      </c>
      <c r="F3345" s="5">
        <v>7</v>
      </c>
      <c r="G3345" s="5">
        <v>9</v>
      </c>
      <c r="H3345" s="5">
        <v>1329</v>
      </c>
      <c r="I3345" t="s">
        <v>24766</v>
      </c>
      <c r="J3345" s="46" t="s">
        <v>33091</v>
      </c>
      <c r="K3345" s="56"/>
      <c r="L3345" s="56"/>
      <c r="M3345" s="56">
        <f t="shared" si="304"/>
        <v>1908</v>
      </c>
      <c r="N3345" s="56"/>
      <c r="O3345" s="56">
        <f t="shared" si="305"/>
        <v>10</v>
      </c>
      <c r="P3345" s="56">
        <f t="shared" si="306"/>
        <v>29</v>
      </c>
      <c r="Q3345" s="2" t="str">
        <f t="shared" si="307"/>
        <v>&lt;a href="set03\cg\cg_january_2,_1908_-_december_30,_1909\miscellaneous\swanson,_willie_now_living_at_willow_lakes,_sd_october_29,_1908_p7_cg.pdf"&gt;Now living at Willow Lakes, SD&lt;/a&gt;</v>
      </c>
    </row>
    <row r="3346" spans="1:17" x14ac:dyDescent="0.25">
      <c r="A3346" s="2">
        <v>7408</v>
      </c>
      <c r="B3346" s="4" t="s">
        <v>12111</v>
      </c>
      <c r="C3346" s="4" t="s">
        <v>12048</v>
      </c>
      <c r="D3346" s="52">
        <v>3225</v>
      </c>
      <c r="E3346" s="5" t="s">
        <v>11770</v>
      </c>
      <c r="F3346" s="5">
        <v>7</v>
      </c>
      <c r="G3346" s="5">
        <v>9</v>
      </c>
      <c r="H3346" s="5">
        <v>1334</v>
      </c>
      <c r="I3346" t="s">
        <v>24770</v>
      </c>
      <c r="J3346" s="46" t="s">
        <v>33091</v>
      </c>
      <c r="K3346" s="56"/>
      <c r="L3346" s="56"/>
      <c r="M3346" s="56">
        <f t="shared" si="304"/>
        <v>1908</v>
      </c>
      <c r="N3346" s="56"/>
      <c r="O3346" s="56">
        <f t="shared" si="305"/>
        <v>10</v>
      </c>
      <c r="P3346" s="56">
        <f t="shared" si="306"/>
        <v>29</v>
      </c>
      <c r="Q3346" s="2" t="str">
        <f t="shared" si="307"/>
        <v>&lt;a href="set03\cg\cg_january_2,_1908_-_december_30,_1909\miscellaneous\thompson,_herb_takes_up_homestead_in_canada_october_29,_1908_p7_cg.pdf"&gt;Takes up homestead in Canada&lt;/a&gt;</v>
      </c>
    </row>
    <row r="3347" spans="1:17" x14ac:dyDescent="0.25">
      <c r="A3347" s="2">
        <v>8259</v>
      </c>
      <c r="B3347" s="4" t="s">
        <v>12130</v>
      </c>
      <c r="C3347" s="4" t="s">
        <v>12131</v>
      </c>
      <c r="D3347" s="52">
        <v>3225</v>
      </c>
      <c r="E3347" s="5" t="s">
        <v>11770</v>
      </c>
      <c r="F3347" s="5">
        <v>7</v>
      </c>
      <c r="G3347" s="5">
        <v>9</v>
      </c>
      <c r="H3347" s="5">
        <v>1363</v>
      </c>
      <c r="I3347" t="s">
        <v>24799</v>
      </c>
      <c r="J3347" s="46" t="s">
        <v>33091</v>
      </c>
      <c r="K3347" s="56"/>
      <c r="L3347" s="56"/>
      <c r="M3347" s="56">
        <f t="shared" ref="M3347:M3410" si="308">YEAR(D3347)</f>
        <v>1908</v>
      </c>
      <c r="N3347" s="56"/>
      <c r="O3347" s="56">
        <f t="shared" ref="O3347:O3410" si="309">MONTH(D3347)</f>
        <v>10</v>
      </c>
      <c r="P3347" s="56">
        <f t="shared" ref="P3347:P3410" si="310">DAY(D3347)</f>
        <v>29</v>
      </c>
      <c r="Q3347" s="2" t="str">
        <f t="shared" si="307"/>
        <v>&lt;a href="set03\cg\cg_january_2,_1908_-_december_30,_1909\miscellaneous\williamson,_h_w_to_norway_for_winter_october_29,_1908_p7_cg.pdf"&gt;To Norway for winter&lt;/a&gt;</v>
      </c>
    </row>
    <row r="3348" spans="1:17" x14ac:dyDescent="0.25">
      <c r="A3348" s="2">
        <v>1313</v>
      </c>
      <c r="B3348" s="4" t="s">
        <v>11495</v>
      </c>
      <c r="C3348" s="4" t="s">
        <v>1607</v>
      </c>
      <c r="D3348" s="52">
        <v>3232</v>
      </c>
      <c r="E3348" s="5" t="s">
        <v>11770</v>
      </c>
      <c r="F3348" s="5">
        <v>2</v>
      </c>
      <c r="G3348" s="5">
        <v>9</v>
      </c>
      <c r="H3348" s="5">
        <v>1121</v>
      </c>
      <c r="I3348" t="s">
        <v>24564</v>
      </c>
      <c r="J3348" s="46" t="s">
        <v>33091</v>
      </c>
      <c r="K3348" s="56"/>
      <c r="L3348" s="56"/>
      <c r="M3348" s="56">
        <f t="shared" si="308"/>
        <v>1908</v>
      </c>
      <c r="N3348" s="56"/>
      <c r="O3348" s="56">
        <f t="shared" si="309"/>
        <v>11</v>
      </c>
      <c r="P3348" s="56">
        <f t="shared" si="310"/>
        <v>5</v>
      </c>
      <c r="Q3348" s="2" t="str">
        <f t="shared" si="307"/>
        <v>&lt;a href="set03\cg\cg_january_2,_1908_-_december_30,_1909\miscellaneous\courtenay_school_notes_november_5,_1908_p2_cg.pdf"&gt;Notes&lt;/a&gt;</v>
      </c>
    </row>
    <row r="3349" spans="1:17" x14ac:dyDescent="0.25">
      <c r="A3349" s="2">
        <v>3587</v>
      </c>
      <c r="B3349" s="4" t="s">
        <v>1761</v>
      </c>
      <c r="C3349" s="4" t="s">
        <v>1607</v>
      </c>
      <c r="D3349" s="98">
        <v>3232</v>
      </c>
      <c r="E3349" s="5" t="s">
        <v>1756</v>
      </c>
      <c r="F3349" s="5">
        <v>7</v>
      </c>
      <c r="G3349" s="5">
        <v>28.1</v>
      </c>
      <c r="H3349" s="5"/>
      <c r="I3349" t="s">
        <v>33020</v>
      </c>
      <c r="J3349" s="46" t="s">
        <v>33116</v>
      </c>
      <c r="M3349" s="56">
        <f t="shared" si="308"/>
        <v>1908</v>
      </c>
      <c r="N3349" s="56"/>
      <c r="O3349" s="56">
        <f t="shared" si="309"/>
        <v>11</v>
      </c>
      <c r="P3349" s="56">
        <f t="shared" si="310"/>
        <v>5</v>
      </c>
      <c r="Q3349" s="2" t="str">
        <f t="shared" si="307"/>
        <v>&lt;a href="set01\hope_pioneer_jan1907todec1908\hsn\hope_school_notes_november_5_1908_p7_hp.pdf"&gt;Notes&lt;/a&gt;</v>
      </c>
    </row>
    <row r="3350" spans="1:17" x14ac:dyDescent="0.25">
      <c r="A3350" s="2">
        <v>3954</v>
      </c>
      <c r="B3350" s="4" t="s">
        <v>11993</v>
      </c>
      <c r="C3350" s="4" t="s">
        <v>11994</v>
      </c>
      <c r="D3350" s="52">
        <v>3232</v>
      </c>
      <c r="E3350" s="5" t="s">
        <v>11770</v>
      </c>
      <c r="F3350" s="5">
        <v>7</v>
      </c>
      <c r="G3350" s="5">
        <v>9</v>
      </c>
      <c r="H3350" s="5">
        <v>1200</v>
      </c>
      <c r="I3350" t="s">
        <v>24643</v>
      </c>
      <c r="J3350" s="46" t="s">
        <v>33091</v>
      </c>
      <c r="K3350" s="56"/>
      <c r="L3350" s="56"/>
      <c r="M3350" s="56">
        <f t="shared" si="308"/>
        <v>1908</v>
      </c>
      <c r="N3350" s="56"/>
      <c r="O3350" s="56">
        <f t="shared" si="309"/>
        <v>11</v>
      </c>
      <c r="P3350" s="56">
        <f t="shared" si="310"/>
        <v>5</v>
      </c>
      <c r="Q3350" s="2" t="str">
        <f t="shared" si="307"/>
        <v>&lt;a href="set03\cg\cg_january_2,_1908_-_december_30,_1909\miscellaneous\johnson,_charles_to_canada_to_check_land_november_5,_1908_p7_cg.pdf"&gt;To Canada to check land&lt;/a&gt;</v>
      </c>
    </row>
    <row r="3351" spans="1:17" x14ac:dyDescent="0.25">
      <c r="A3351" s="2">
        <v>6085</v>
      </c>
      <c r="B3351" s="4" t="s">
        <v>11675</v>
      </c>
      <c r="C3351" s="4" t="s">
        <v>11994</v>
      </c>
      <c r="D3351" s="52">
        <v>3232</v>
      </c>
      <c r="E3351" s="5" t="s">
        <v>11770</v>
      </c>
      <c r="F3351" s="5">
        <v>7</v>
      </c>
      <c r="G3351" s="5">
        <v>9</v>
      </c>
      <c r="H3351" s="5">
        <v>1280</v>
      </c>
      <c r="I3351" t="s">
        <v>24719</v>
      </c>
      <c r="J3351" s="46" t="s">
        <v>33091</v>
      </c>
      <c r="K3351" s="56"/>
      <c r="L3351" s="56"/>
      <c r="M3351" s="56">
        <f t="shared" si="308"/>
        <v>1908</v>
      </c>
      <c r="N3351" s="56"/>
      <c r="O3351" s="56">
        <f t="shared" si="309"/>
        <v>11</v>
      </c>
      <c r="P3351" s="56">
        <f t="shared" si="310"/>
        <v>5</v>
      </c>
      <c r="Q3351" s="2" t="str">
        <f t="shared" si="307"/>
        <v>&lt;a href="set03\cg\cg_january_2,_1908_-_december_30,_1909\miscellaneous\rapp,_j_l_to_canada_to_check_land_november_5,_1908_p7_cg.pdf"&gt;To Canada to check land&lt;/a&gt;</v>
      </c>
    </row>
    <row r="3352" spans="1:17" x14ac:dyDescent="0.25">
      <c r="A3352" s="2">
        <v>7138</v>
      </c>
      <c r="B3352" s="4" t="s">
        <v>12096</v>
      </c>
      <c r="C3352" s="4" t="s">
        <v>12097</v>
      </c>
      <c r="D3352" s="52">
        <v>3232</v>
      </c>
      <c r="E3352" s="5" t="s">
        <v>11770</v>
      </c>
      <c r="F3352" s="5">
        <v>7</v>
      </c>
      <c r="G3352" s="5">
        <v>9</v>
      </c>
      <c r="H3352" s="5">
        <v>1316</v>
      </c>
      <c r="I3352" t="s">
        <v>24754</v>
      </c>
      <c r="J3352" s="46" t="s">
        <v>33091</v>
      </c>
      <c r="K3352" s="56"/>
      <c r="L3352" s="56"/>
      <c r="M3352" s="56">
        <f t="shared" si="308"/>
        <v>1908</v>
      </c>
      <c r="N3352" s="56"/>
      <c r="O3352" s="56">
        <f t="shared" si="309"/>
        <v>11</v>
      </c>
      <c r="P3352" s="56">
        <f t="shared" si="310"/>
        <v>5</v>
      </c>
      <c r="Q3352" s="2" t="str">
        <f t="shared" si="307"/>
        <v>&lt;a href="set03\cg\cg_january_2,_1908_-_december_30,_1909\miscellaneous\stoddard,_mr_narrow_escape_at_his_store_november_5,_1908_p7_cg.pdf"&gt;Narrow Escape at his store&lt;/a&gt;</v>
      </c>
    </row>
    <row r="3353" spans="1:17" x14ac:dyDescent="0.25">
      <c r="A3353" s="2">
        <v>1314</v>
      </c>
      <c r="B3353" s="4" t="s">
        <v>11495</v>
      </c>
      <c r="C3353" s="4" t="s">
        <v>1607</v>
      </c>
      <c r="D3353" s="52">
        <v>3239</v>
      </c>
      <c r="E3353" s="5" t="s">
        <v>11770</v>
      </c>
      <c r="F3353" s="5">
        <v>2</v>
      </c>
      <c r="G3353" s="5">
        <v>9</v>
      </c>
      <c r="H3353" s="5">
        <v>1122</v>
      </c>
      <c r="I3353" t="s">
        <v>24561</v>
      </c>
      <c r="J3353" s="46" t="s">
        <v>33091</v>
      </c>
      <c r="K3353" s="56"/>
      <c r="L3353" s="56"/>
      <c r="M3353" s="56">
        <f t="shared" si="308"/>
        <v>1908</v>
      </c>
      <c r="N3353" s="56"/>
      <c r="O3353" s="56">
        <f t="shared" si="309"/>
        <v>11</v>
      </c>
      <c r="P3353" s="56">
        <f t="shared" si="310"/>
        <v>12</v>
      </c>
      <c r="Q3353" s="2" t="str">
        <f t="shared" si="307"/>
        <v>&lt;a href="set03\cg\cg_january_2,_1908_-_december_30,_1909\miscellaneous\courtenay_school_notes_november_12,_1908_p2_cg.pdf"&gt;Notes&lt;/a&gt;</v>
      </c>
    </row>
    <row r="3354" spans="1:17" x14ac:dyDescent="0.25">
      <c r="A3354" s="2">
        <v>1603</v>
      </c>
      <c r="B3354" s="4" t="s">
        <v>7339</v>
      </c>
      <c r="C3354" s="4" t="s">
        <v>7340</v>
      </c>
      <c r="D3354" s="52">
        <v>3239</v>
      </c>
      <c r="E3354" s="5" t="s">
        <v>13631</v>
      </c>
      <c r="F3354" s="5">
        <v>4</v>
      </c>
      <c r="G3354" s="5">
        <v>5</v>
      </c>
      <c r="H3354" s="5">
        <v>271</v>
      </c>
      <c r="I3354" s="47" t="s">
        <v>23652</v>
      </c>
      <c r="J3354" s="46" t="s">
        <v>33087</v>
      </c>
      <c r="K3354" s="56"/>
      <c r="L3354" s="56"/>
      <c r="M3354" s="56">
        <f t="shared" si="308"/>
        <v>1908</v>
      </c>
      <c r="N3354" s="56"/>
      <c r="O3354" s="56">
        <f t="shared" si="309"/>
        <v>11</v>
      </c>
      <c r="P3354" s="56">
        <f t="shared" si="310"/>
        <v>12</v>
      </c>
      <c r="Q3354" s="2" t="str">
        <f t="shared" si="307"/>
        <v>&lt;a href="set02\miscellaneous\cooperstown_courier\1908_-_1910\dingle,_j_g_new_pastor_arrives_november_12,_1908_p4_cc.pdf"&gt;New Pastor arrives&lt;/a&gt;</v>
      </c>
    </row>
    <row r="3355" spans="1:17" x14ac:dyDescent="0.25">
      <c r="A3355" s="2">
        <v>4554</v>
      </c>
      <c r="B3355" s="4" t="s">
        <v>11997</v>
      </c>
      <c r="C3355" s="4" t="s">
        <v>11998</v>
      </c>
      <c r="D3355" s="52">
        <v>3239</v>
      </c>
      <c r="E3355" s="5" t="s">
        <v>11770</v>
      </c>
      <c r="F3355" s="5">
        <v>9</v>
      </c>
      <c r="G3355" s="5">
        <v>9</v>
      </c>
      <c r="H3355" s="5">
        <v>1218</v>
      </c>
      <c r="I3355" t="s">
        <v>24655</v>
      </c>
      <c r="J3355" s="46" t="s">
        <v>33091</v>
      </c>
      <c r="K3355" s="56"/>
      <c r="L3355" s="56"/>
      <c r="M3355" s="56">
        <f t="shared" si="308"/>
        <v>1908</v>
      </c>
      <c r="N3355" s="56"/>
      <c r="O3355" s="56">
        <f t="shared" si="309"/>
        <v>11</v>
      </c>
      <c r="P3355" s="56">
        <f t="shared" si="310"/>
        <v>12</v>
      </c>
      <c r="Q3355" s="2" t="str">
        <f t="shared" si="307"/>
        <v>&lt;a href="set03\cg\cg_january_2,_1908_-_december_30,_1909\miscellaneous\konia,_anton_buys_old_homestead_november_12,_1908_p9_cg.pdf"&gt;Buys old homestead&lt;/a&gt;</v>
      </c>
    </row>
    <row r="3356" spans="1:17" x14ac:dyDescent="0.25">
      <c r="A3356" s="2">
        <v>6446</v>
      </c>
      <c r="B3356" s="4" t="s">
        <v>12080</v>
      </c>
      <c r="C3356" s="4" t="s">
        <v>1748</v>
      </c>
      <c r="D3356" s="52">
        <v>3239</v>
      </c>
      <c r="E3356" s="5" t="s">
        <v>11770</v>
      </c>
      <c r="F3356" s="5">
        <v>2</v>
      </c>
      <c r="G3356" s="5">
        <v>9</v>
      </c>
      <c r="H3356" s="5">
        <v>1300</v>
      </c>
      <c r="I3356" t="s">
        <v>24738</v>
      </c>
      <c r="J3356" s="46" t="s">
        <v>33091</v>
      </c>
      <c r="K3356" s="56"/>
      <c r="L3356" s="56"/>
      <c r="M3356" s="56">
        <f t="shared" si="308"/>
        <v>1908</v>
      </c>
      <c r="N3356" s="56"/>
      <c r="O3356" s="56">
        <f t="shared" si="309"/>
        <v>11</v>
      </c>
      <c r="P3356" s="56">
        <f t="shared" si="310"/>
        <v>12</v>
      </c>
      <c r="Q3356" s="2" t="str">
        <f t="shared" si="307"/>
        <v>&lt;a href="set03\cg\cg_january_2,_1908_-_december_30,_1909\miscellaneous\schumacher_school_report_november_12,_1908_p2_cg.pdf"&gt;Report&lt;/a&gt;</v>
      </c>
    </row>
    <row r="3357" spans="1:17" x14ac:dyDescent="0.25">
      <c r="A3357" s="2">
        <v>164</v>
      </c>
      <c r="B3357" s="4" t="s">
        <v>11913</v>
      </c>
      <c r="C3357" s="4" t="s">
        <v>11914</v>
      </c>
      <c r="D3357" s="52">
        <v>3246</v>
      </c>
      <c r="E3357" s="5" t="s">
        <v>11770</v>
      </c>
      <c r="F3357" s="5">
        <v>7</v>
      </c>
      <c r="G3357" s="5">
        <v>9</v>
      </c>
      <c r="H3357" s="5">
        <v>1064</v>
      </c>
      <c r="I3357" t="s">
        <v>24507</v>
      </c>
      <c r="J3357" s="46" t="s">
        <v>33091</v>
      </c>
      <c r="K3357" s="56"/>
      <c r="L3357" s="56"/>
      <c r="M3357" s="56">
        <f t="shared" si="308"/>
        <v>1908</v>
      </c>
      <c r="N3357" s="56"/>
      <c r="O3357" s="56">
        <f t="shared" si="309"/>
        <v>11</v>
      </c>
      <c r="P3357" s="56">
        <f t="shared" si="310"/>
        <v>19</v>
      </c>
      <c r="Q3357" s="2" t="str">
        <f t="shared" si="307"/>
        <v>&lt;a href="set03\cg\cg_january_2,_1908_-_december_30,_1909\miscellaneous\anderson,_henry_goes_to_canada_to_look_at_land_november_19,_1908_p7_cg.pdf"&gt;Goes to Canada to look at land&lt;/a&gt;</v>
      </c>
    </row>
    <row r="3358" spans="1:17" x14ac:dyDescent="0.25">
      <c r="A3358" s="2">
        <v>1016</v>
      </c>
      <c r="B3358" s="4" t="s">
        <v>1630</v>
      </c>
      <c r="C3358" s="4" t="s">
        <v>7310</v>
      </c>
      <c r="D3358" s="52">
        <v>3246</v>
      </c>
      <c r="E3358" s="5" t="s">
        <v>13631</v>
      </c>
      <c r="F3358" s="5">
        <v>5</v>
      </c>
      <c r="G3358" s="5">
        <v>5</v>
      </c>
      <c r="H3358" s="5">
        <v>209</v>
      </c>
      <c r="I3358" s="47" t="s">
        <v>23716</v>
      </c>
      <c r="J3358" s="46" t="s">
        <v>33087</v>
      </c>
      <c r="K3358" s="56"/>
      <c r="L3358" s="56"/>
      <c r="M3358" s="56">
        <f t="shared" si="308"/>
        <v>1908</v>
      </c>
      <c r="N3358" s="56"/>
      <c r="O3358" s="56">
        <f t="shared" si="309"/>
        <v>11</v>
      </c>
      <c r="P3358" s="56">
        <f t="shared" si="310"/>
        <v>19</v>
      </c>
      <c r="Q3358" s="2" t="str">
        <f t="shared" si="307"/>
        <v>&lt;a href="set02\miscellaneous\cooperstown_courier\1908_-_1910\mystic_order_of_blockheads_meets_november_19,_1908_p5_cc.pdf"&gt;Mystic order of Blockheads meet&lt;/a&gt;</v>
      </c>
    </row>
    <row r="3359" spans="1:17" x14ac:dyDescent="0.25">
      <c r="A3359" s="2">
        <v>1315</v>
      </c>
      <c r="B3359" s="4" t="s">
        <v>11495</v>
      </c>
      <c r="C3359" s="4" t="s">
        <v>1607</v>
      </c>
      <c r="D3359" s="52">
        <v>3246</v>
      </c>
      <c r="E3359" s="5" t="s">
        <v>11770</v>
      </c>
      <c r="F3359" s="5">
        <v>2</v>
      </c>
      <c r="G3359" s="5">
        <v>9</v>
      </c>
      <c r="H3359" s="5">
        <v>1112</v>
      </c>
      <c r="I3359" t="s">
        <v>24562</v>
      </c>
      <c r="J3359" s="46" t="s">
        <v>33091</v>
      </c>
      <c r="K3359" s="56"/>
      <c r="L3359" s="56"/>
      <c r="M3359" s="56">
        <f t="shared" si="308"/>
        <v>1908</v>
      </c>
      <c r="N3359" s="56"/>
      <c r="O3359" s="56">
        <f t="shared" si="309"/>
        <v>11</v>
      </c>
      <c r="P3359" s="56">
        <f t="shared" si="310"/>
        <v>19</v>
      </c>
      <c r="Q3359" s="2" t="str">
        <f t="shared" si="307"/>
        <v>&lt;a href="set03\cg\cg_january_2,_1908_-_december_30,_1909\miscellaneous\courtenay_school_notes_november_19,_1908_p2_cg.pdf"&gt;Notes&lt;/a&gt;</v>
      </c>
    </row>
    <row r="3360" spans="1:17" x14ac:dyDescent="0.25">
      <c r="A3360" s="2">
        <v>2583</v>
      </c>
      <c r="B3360" s="4" t="s">
        <v>11973</v>
      </c>
      <c r="C3360" s="4" t="s">
        <v>11974</v>
      </c>
      <c r="D3360" s="52">
        <v>3246</v>
      </c>
      <c r="E3360" s="5" t="s">
        <v>11770</v>
      </c>
      <c r="F3360" s="5">
        <v>2</v>
      </c>
      <c r="G3360" s="5">
        <v>9</v>
      </c>
      <c r="H3360" s="5">
        <v>1174</v>
      </c>
      <c r="I3360" t="s">
        <v>24618</v>
      </c>
      <c r="J3360" s="46" t="s">
        <v>33091</v>
      </c>
      <c r="K3360" s="56"/>
      <c r="L3360" s="56"/>
      <c r="M3360" s="56">
        <f t="shared" si="308"/>
        <v>1908</v>
      </c>
      <c r="N3360" s="56"/>
      <c r="O3360" s="56">
        <f t="shared" si="309"/>
        <v>11</v>
      </c>
      <c r="P3360" s="56">
        <f t="shared" si="310"/>
        <v>19</v>
      </c>
      <c r="Q3360" s="2" t="str">
        <f t="shared" si="307"/>
        <v>&lt;a href="set03\cg\cg_january_2,_1908_-_december_30,_1909\miscellaneous\hancock,_e_j_sells_his_barber_shop;_to_canada_november_19,_1908_p2_cg.pdf"&gt;Sells his barber shop; to Canada&lt;/a&gt;</v>
      </c>
    </row>
    <row r="3361" spans="1:17" x14ac:dyDescent="0.25">
      <c r="A3361" s="2">
        <v>2915</v>
      </c>
      <c r="B3361" s="4" t="s">
        <v>11981</v>
      </c>
      <c r="C3361" s="4" t="s">
        <v>11982</v>
      </c>
      <c r="D3361" s="52">
        <v>3246</v>
      </c>
      <c r="E3361" s="5" t="s">
        <v>11770</v>
      </c>
      <c r="F3361" s="5">
        <v>7</v>
      </c>
      <c r="G3361" s="5">
        <v>9</v>
      </c>
      <c r="H3361" s="5">
        <v>1185</v>
      </c>
      <c r="I3361" t="s">
        <v>24628</v>
      </c>
      <c r="J3361" s="46" t="s">
        <v>33091</v>
      </c>
      <c r="K3361" s="56"/>
      <c r="L3361" s="56"/>
      <c r="M3361" s="56">
        <f t="shared" si="308"/>
        <v>1908</v>
      </c>
      <c r="N3361" s="56"/>
      <c r="O3361" s="56">
        <f t="shared" si="309"/>
        <v>11</v>
      </c>
      <c r="P3361" s="56">
        <f t="shared" si="310"/>
        <v>19</v>
      </c>
      <c r="Q3361" s="2" t="str">
        <f t="shared" si="307"/>
        <v>&lt;a href="set03\cg\cg_january_2,_1908_-_december_30,_1909\miscellaneous\hellmund,_earl_visits;_married;_butcher_november_19,_1908_p7_cg.pdf"&gt;Visits; Married; Butcher&lt;/a&gt;</v>
      </c>
    </row>
    <row r="3362" spans="1:17" x14ac:dyDescent="0.25">
      <c r="A3362" s="2">
        <v>3588</v>
      </c>
      <c r="B3362" s="4" t="s">
        <v>1761</v>
      </c>
      <c r="C3362" s="4" t="s">
        <v>1607</v>
      </c>
      <c r="D3362" s="98">
        <v>3246</v>
      </c>
      <c r="E3362" s="5" t="s">
        <v>1756</v>
      </c>
      <c r="F3362" s="5">
        <v>5</v>
      </c>
      <c r="G3362" s="5">
        <v>28.1</v>
      </c>
      <c r="H3362" s="5"/>
      <c r="I3362" t="s">
        <v>33021</v>
      </c>
      <c r="J3362" s="46" t="s">
        <v>33116</v>
      </c>
      <c r="M3362" s="56">
        <f t="shared" si="308"/>
        <v>1908</v>
      </c>
      <c r="N3362" s="56"/>
      <c r="O3362" s="56">
        <f t="shared" si="309"/>
        <v>11</v>
      </c>
      <c r="P3362" s="56">
        <f t="shared" si="310"/>
        <v>19</v>
      </c>
      <c r="Q3362" s="2" t="str">
        <f t="shared" si="307"/>
        <v>&lt;a href="set01\hope_pioneer_jan1907todec1908\hsn\hope_school_notes_november_19_1908_p5_hp.pdf"&gt;Notes&lt;/a&gt;</v>
      </c>
    </row>
    <row r="3363" spans="1:17" x14ac:dyDescent="0.25">
      <c r="A3363" s="2">
        <v>7060</v>
      </c>
      <c r="B3363" s="4" t="s">
        <v>33140</v>
      </c>
      <c r="C3363" s="4" t="s">
        <v>33139</v>
      </c>
      <c r="D3363" s="98">
        <v>3246</v>
      </c>
      <c r="E3363" s="5" t="s">
        <v>1756</v>
      </c>
      <c r="F3363" s="5">
        <v>8</v>
      </c>
      <c r="G3363" s="5">
        <v>28.2</v>
      </c>
      <c r="H3363" s="5"/>
      <c r="I3363" t="s">
        <v>33071</v>
      </c>
      <c r="J3363" s="46" t="s">
        <v>33117</v>
      </c>
      <c r="M3363" s="56">
        <f t="shared" si="308"/>
        <v>1908</v>
      </c>
      <c r="N3363" s="56"/>
      <c r="O3363" s="56">
        <f t="shared" si="309"/>
        <v>11</v>
      </c>
      <c r="P3363" s="56">
        <f t="shared" si="310"/>
        <v>19</v>
      </c>
      <c r="Q3363" s="2" t="str">
        <f t="shared" si="307"/>
        <v>&lt;a href="set01\hope_pioneer_jan1907todec1908\sccm\sccm_november_19_1908_p8_hp.pdf"&gt;Meeting Minutes&lt;/a&gt;</v>
      </c>
    </row>
    <row r="3364" spans="1:17" x14ac:dyDescent="0.25">
      <c r="A3364" s="2">
        <v>7251</v>
      </c>
      <c r="B3364" s="4" t="s">
        <v>11714</v>
      </c>
      <c r="C3364" s="4" t="s">
        <v>12106</v>
      </c>
      <c r="D3364" s="52">
        <v>3246</v>
      </c>
      <c r="E3364" s="5" t="s">
        <v>11770</v>
      </c>
      <c r="F3364" s="5">
        <v>7</v>
      </c>
      <c r="G3364" s="5">
        <v>9</v>
      </c>
      <c r="H3364" s="5">
        <v>1325</v>
      </c>
      <c r="I3364" t="s">
        <v>24764</v>
      </c>
      <c r="J3364" s="46" t="s">
        <v>33091</v>
      </c>
      <c r="K3364" s="56"/>
      <c r="L3364" s="56"/>
      <c r="M3364" s="56">
        <f t="shared" si="308"/>
        <v>1908</v>
      </c>
      <c r="N3364" s="56"/>
      <c r="O3364" s="56">
        <f t="shared" si="309"/>
        <v>11</v>
      </c>
      <c r="P3364" s="56">
        <f t="shared" si="310"/>
        <v>19</v>
      </c>
      <c r="Q3364" s="2" t="str">
        <f t="shared" si="307"/>
        <v>&lt;a href="set03\cg\cg_january_2,_1908_-_december_30,_1909\miscellaneous\swanson,_august_resigns_w_rr;_carpenter_november_19,_1908_p7_cg.pdf"&gt;Resigns w RR; Carpenter&lt;/a&gt;</v>
      </c>
    </row>
    <row r="3365" spans="1:17" x14ac:dyDescent="0.25">
      <c r="A3365" s="2">
        <v>152</v>
      </c>
      <c r="B3365" s="4" t="s">
        <v>11911</v>
      </c>
      <c r="C3365" s="4" t="s">
        <v>11912</v>
      </c>
      <c r="D3365" s="52">
        <v>3253</v>
      </c>
      <c r="E3365" s="5" t="s">
        <v>11770</v>
      </c>
      <c r="F3365" s="5">
        <v>7</v>
      </c>
      <c r="G3365" s="5">
        <v>9</v>
      </c>
      <c r="H3365" s="5">
        <v>1063</v>
      </c>
      <c r="I3365" t="s">
        <v>24506</v>
      </c>
      <c r="J3365" s="46" t="s">
        <v>33091</v>
      </c>
      <c r="K3365" s="56"/>
      <c r="L3365" s="56"/>
      <c r="M3365" s="56">
        <f t="shared" si="308"/>
        <v>1908</v>
      </c>
      <c r="N3365" s="56"/>
      <c r="O3365" s="56">
        <f t="shared" si="309"/>
        <v>11</v>
      </c>
      <c r="P3365" s="56">
        <f t="shared" si="310"/>
        <v>26</v>
      </c>
      <c r="Q3365" s="2" t="str">
        <f t="shared" si="307"/>
        <v>&lt;a href="set03\cg\cg_january_2,_1908_-_december_30,_1909\miscellaneous\anderson,_axel_back_from_canada;_buys_section_november_26,_1908_p7_cg.pdf"&gt;Back from Canada; Buys section&lt;/a&gt;</v>
      </c>
    </row>
    <row r="3366" spans="1:17" x14ac:dyDescent="0.25">
      <c r="A3366" s="2">
        <v>1316</v>
      </c>
      <c r="B3366" s="4" t="s">
        <v>11495</v>
      </c>
      <c r="C3366" s="4" t="s">
        <v>1607</v>
      </c>
      <c r="D3366" s="52">
        <v>3253</v>
      </c>
      <c r="E3366" s="5" t="s">
        <v>11770</v>
      </c>
      <c r="F3366" s="5">
        <v>2</v>
      </c>
      <c r="G3366" s="5">
        <v>9</v>
      </c>
      <c r="H3366" s="5">
        <v>1113</v>
      </c>
      <c r="I3366" t="s">
        <v>24563</v>
      </c>
      <c r="J3366" s="46" t="s">
        <v>33091</v>
      </c>
      <c r="K3366" s="56"/>
      <c r="L3366" s="56"/>
      <c r="M3366" s="56">
        <f t="shared" si="308"/>
        <v>1908</v>
      </c>
      <c r="N3366" s="56"/>
      <c r="O3366" s="56">
        <f t="shared" si="309"/>
        <v>11</v>
      </c>
      <c r="P3366" s="56">
        <f t="shared" si="310"/>
        <v>26</v>
      </c>
      <c r="Q3366" s="2" t="str">
        <f t="shared" si="307"/>
        <v>&lt;a href="set03\cg\cg_january_2,_1908_-_december_30,_1909\miscellaneous\courtenay_school_notes_november_26,_1908_p2_cg.pdf"&gt;Notes&lt;/a&gt;</v>
      </c>
    </row>
    <row r="3367" spans="1:17" x14ac:dyDescent="0.25">
      <c r="A3367" s="2">
        <v>1606</v>
      </c>
      <c r="B3367" s="4" t="s">
        <v>7341</v>
      </c>
      <c r="C3367" s="4" t="s">
        <v>7344</v>
      </c>
      <c r="D3367" s="52">
        <v>3253</v>
      </c>
      <c r="E3367" s="5" t="s">
        <v>13631</v>
      </c>
      <c r="F3367" s="5">
        <v>5</v>
      </c>
      <c r="G3367" s="5">
        <v>5</v>
      </c>
      <c r="H3367" s="5">
        <v>274</v>
      </c>
      <c r="I3367" s="47" t="s">
        <v>23655</v>
      </c>
      <c r="J3367" s="46" t="s">
        <v>33087</v>
      </c>
      <c r="K3367" s="56"/>
      <c r="L3367" s="56"/>
      <c r="M3367" s="56">
        <f t="shared" si="308"/>
        <v>1908</v>
      </c>
      <c r="N3367" s="56"/>
      <c r="O3367" s="56">
        <f t="shared" si="309"/>
        <v>11</v>
      </c>
      <c r="P3367" s="56">
        <f t="shared" si="310"/>
        <v>26</v>
      </c>
      <c r="Q3367" s="2" t="str">
        <f t="shared" si="307"/>
        <v>&lt;a href="set02\miscellaneous\cooperstown_courier\1908_-_1910\dingle,_rev._j_g_welcomed_w_donation_party_november_26,_1908_p5_cc.pdf"&gt;Welcomed by Donation party&lt;/a&gt;</v>
      </c>
    </row>
    <row r="3368" spans="1:17" x14ac:dyDescent="0.25">
      <c r="A3368" s="2">
        <v>3990</v>
      </c>
      <c r="B3368" s="4" t="s">
        <v>11995</v>
      </c>
      <c r="C3368" s="4" t="s">
        <v>11912</v>
      </c>
      <c r="D3368" s="52">
        <v>3253</v>
      </c>
      <c r="E3368" s="5" t="s">
        <v>11770</v>
      </c>
      <c r="F3368" s="5">
        <v>7</v>
      </c>
      <c r="G3368" s="5">
        <v>9</v>
      </c>
      <c r="H3368" s="5">
        <v>1201</v>
      </c>
      <c r="I3368" t="s">
        <v>24644</v>
      </c>
      <c r="J3368" s="46" t="s">
        <v>33091</v>
      </c>
      <c r="K3368" s="56"/>
      <c r="L3368" s="56"/>
      <c r="M3368" s="56">
        <f t="shared" si="308"/>
        <v>1908</v>
      </c>
      <c r="N3368" s="56"/>
      <c r="O3368" s="56">
        <f t="shared" si="309"/>
        <v>11</v>
      </c>
      <c r="P3368" s="56">
        <f t="shared" si="310"/>
        <v>26</v>
      </c>
      <c r="Q3368" s="2" t="str">
        <f t="shared" si="307"/>
        <v>&lt;a href="set03\cg\cg_january_2,_1908_-_december_30,_1909\miscellaneous\johnson,_nels_back_from_canada;_buys_section_november_26,_1908_p7_cg.pdf"&gt;Back from Canada; Buys section&lt;/a&gt;</v>
      </c>
    </row>
    <row r="3369" spans="1:17" x14ac:dyDescent="0.25">
      <c r="A3369" s="2">
        <v>4258</v>
      </c>
      <c r="B3369" s="4" t="s">
        <v>11581</v>
      </c>
      <c r="C3369" s="4" t="s">
        <v>3458</v>
      </c>
      <c r="D3369" s="52">
        <v>3253</v>
      </c>
      <c r="E3369" s="5" t="s">
        <v>11770</v>
      </c>
      <c r="F3369" s="5">
        <v>2</v>
      </c>
      <c r="G3369" s="5">
        <v>9</v>
      </c>
      <c r="H3369" s="5">
        <v>1209</v>
      </c>
      <c r="I3369" t="s">
        <v>24815</v>
      </c>
      <c r="J3369" s="46" t="s">
        <v>33091</v>
      </c>
      <c r="K3369" s="56"/>
      <c r="L3369" s="56"/>
      <c r="M3369" s="56">
        <f t="shared" si="308"/>
        <v>1908</v>
      </c>
      <c r="N3369" s="56"/>
      <c r="O3369" s="56">
        <f t="shared" si="309"/>
        <v>11</v>
      </c>
      <c r="P3369" s="56">
        <f t="shared" si="310"/>
        <v>26</v>
      </c>
      <c r="Q3369" s="2" t="str">
        <f t="shared" si="307"/>
        <v>&lt;a href="set03\cg\cg_january_2,_1908_-_december_30,_1909\miscellaneous\kensal_items_november_26,_1908_p2_cg.pdf"&gt;Items&lt;/a&gt;</v>
      </c>
    </row>
    <row r="3370" spans="1:17" x14ac:dyDescent="0.25">
      <c r="A3370" s="2">
        <v>6798</v>
      </c>
      <c r="B3370" s="4" t="s">
        <v>2353</v>
      </c>
      <c r="C3370" s="4" t="s">
        <v>7429</v>
      </c>
      <c r="D3370" s="52">
        <v>3253</v>
      </c>
      <c r="E3370" s="5" t="s">
        <v>13631</v>
      </c>
      <c r="F3370" s="5">
        <v>5</v>
      </c>
      <c r="G3370" s="5">
        <v>5</v>
      </c>
      <c r="H3370" s="5">
        <v>341</v>
      </c>
      <c r="I3370" s="47" t="s">
        <v>23578</v>
      </c>
      <c r="J3370" s="46" t="s">
        <v>33087</v>
      </c>
      <c r="K3370" s="56"/>
      <c r="L3370" s="56"/>
      <c r="M3370" s="56">
        <f t="shared" si="308"/>
        <v>1908</v>
      </c>
      <c r="N3370" s="56"/>
      <c r="O3370" s="56">
        <f t="shared" si="309"/>
        <v>11</v>
      </c>
      <c r="P3370" s="56">
        <f t="shared" si="310"/>
        <v>26</v>
      </c>
      <c r="Q3370" s="2" t="str">
        <f t="shared" si="307"/>
        <v>&lt;a href="set02\miscellaneous\cooperstown_courier\1908_-_1910\circus_panthers_loose_in_steele_county_november_26,_1908_p5_cc.pdf"&gt;Circus panthers loose&lt;/a&gt;</v>
      </c>
    </row>
    <row r="3371" spans="1:17" x14ac:dyDescent="0.25">
      <c r="A3371" s="2">
        <v>7550</v>
      </c>
      <c r="B3371" s="4" t="s">
        <v>11742</v>
      </c>
      <c r="C3371" s="4" t="s">
        <v>12113</v>
      </c>
      <c r="D3371" s="52">
        <v>3253</v>
      </c>
      <c r="E3371" s="5" t="s">
        <v>11770</v>
      </c>
      <c r="F3371" s="5">
        <v>7</v>
      </c>
      <c r="G3371" s="5">
        <v>9</v>
      </c>
      <c r="H3371" s="5">
        <v>1341</v>
      </c>
      <c r="I3371" s="99" t="s">
        <v>24777</v>
      </c>
      <c r="J3371" s="46" t="s">
        <v>33091</v>
      </c>
      <c r="K3371" s="56"/>
      <c r="L3371" s="56"/>
      <c r="M3371" s="56">
        <f t="shared" si="308"/>
        <v>1908</v>
      </c>
      <c r="N3371" s="56"/>
      <c r="O3371" s="56">
        <f t="shared" si="309"/>
        <v>11</v>
      </c>
      <c r="P3371" s="56">
        <f t="shared" si="310"/>
        <v>26</v>
      </c>
      <c r="Q3371" s="2" t="str">
        <f t="shared" si="307"/>
        <v>&lt;a href="set03\cg\cg_january_2,_1908_-_december_30,_1909\miscellaneous\tucker,_g_a_travels_through_the_south_november_26,_1908_p7_cg.pdf"&gt;Travels through the south&lt;/a&gt;</v>
      </c>
    </row>
    <row r="3372" spans="1:17" x14ac:dyDescent="0.25">
      <c r="A3372" s="2">
        <v>8339</v>
      </c>
      <c r="B3372" s="4" t="s">
        <v>186</v>
      </c>
      <c r="C3372" s="4" t="s">
        <v>3458</v>
      </c>
      <c r="D3372" s="52">
        <v>3253</v>
      </c>
      <c r="E3372" s="5" t="s">
        <v>11770</v>
      </c>
      <c r="F3372" s="5">
        <v>2</v>
      </c>
      <c r="G3372" s="5">
        <v>9</v>
      </c>
      <c r="H3372" s="5">
        <v>1373</v>
      </c>
      <c r="I3372" t="s">
        <v>24823</v>
      </c>
      <c r="J3372" s="46" t="s">
        <v>33091</v>
      </c>
      <c r="K3372" s="56"/>
      <c r="L3372" s="56"/>
      <c r="M3372" s="56">
        <f t="shared" si="308"/>
        <v>1908</v>
      </c>
      <c r="N3372" s="56"/>
      <c r="O3372" s="56">
        <f t="shared" si="309"/>
        <v>11</v>
      </c>
      <c r="P3372" s="56">
        <f t="shared" si="310"/>
        <v>26</v>
      </c>
      <c r="Q3372" s="2" t="str">
        <f t="shared" si="307"/>
        <v>&lt;a href="set03\cg\cg_january_2,_1908_-_december_30,_1909\miscellaneous\wimbledon_items_november_26,_1908_p2_cg.pdf"&gt;Items&lt;/a&gt;</v>
      </c>
    </row>
    <row r="3373" spans="1:17" x14ac:dyDescent="0.25">
      <c r="A3373" s="2">
        <v>1867</v>
      </c>
      <c r="B3373" s="4" t="s">
        <v>31836</v>
      </c>
      <c r="C3373" s="4" t="s">
        <v>16669</v>
      </c>
      <c r="D3373" s="86">
        <v>3258</v>
      </c>
      <c r="E3373" s="5" t="s">
        <v>13629</v>
      </c>
      <c r="F3373" s="5">
        <v>4</v>
      </c>
      <c r="G3373" s="5">
        <v>19</v>
      </c>
      <c r="H3373" s="5"/>
      <c r="I3373" t="s">
        <v>27238</v>
      </c>
      <c r="J3373" s="46" t="s">
        <v>31859</v>
      </c>
      <c r="K3373" s="56"/>
      <c r="L3373" s="56"/>
      <c r="M3373" s="56">
        <f t="shared" si="308"/>
        <v>1908</v>
      </c>
      <c r="N3373" s="56"/>
      <c r="O3373" s="56">
        <f t="shared" si="309"/>
        <v>12</v>
      </c>
      <c r="P3373" s="56">
        <f t="shared" si="310"/>
        <v>1</v>
      </c>
      <c r="Q3373" s="2" t="str">
        <f t="shared" si="307"/>
        <v>&lt;a href="set01\miscellaneous_articles\he\1908_-_1911\evenson,_manley_returns_home_december_1,_1908_p4_he.pdf"&gt;Returns home&lt;/a&gt;</v>
      </c>
    </row>
    <row r="3374" spans="1:17" x14ac:dyDescent="0.25">
      <c r="A3374" s="2">
        <v>1317</v>
      </c>
      <c r="B3374" s="4" t="s">
        <v>11495</v>
      </c>
      <c r="C3374" s="4" t="s">
        <v>1607</v>
      </c>
      <c r="D3374" s="52">
        <v>3260</v>
      </c>
      <c r="E3374" s="5" t="s">
        <v>11770</v>
      </c>
      <c r="F3374" s="5">
        <v>3</v>
      </c>
      <c r="G3374" s="5">
        <v>9</v>
      </c>
      <c r="H3374" s="5">
        <v>1104</v>
      </c>
      <c r="I3374" t="s">
        <v>24551</v>
      </c>
      <c r="J3374" s="46" t="s">
        <v>33091</v>
      </c>
      <c r="K3374" s="56"/>
      <c r="L3374" s="56"/>
      <c r="M3374" s="56">
        <f t="shared" si="308"/>
        <v>1908</v>
      </c>
      <c r="N3374" s="56"/>
      <c r="O3374" s="56">
        <f t="shared" si="309"/>
        <v>12</v>
      </c>
      <c r="P3374" s="56">
        <f t="shared" si="310"/>
        <v>3</v>
      </c>
      <c r="Q3374" s="2" t="str">
        <f t="shared" si="307"/>
        <v>&lt;a href="set03\cg\cg_january_2,_1908_-_december_30,_1909\miscellaneous\courtenay_school_notes_december_3,_1908_p3_cg.pdf"&gt;Notes&lt;/a&gt;</v>
      </c>
    </row>
    <row r="3375" spans="1:17" x14ac:dyDescent="0.25">
      <c r="A3375" s="2">
        <v>2586</v>
      </c>
      <c r="B3375" s="4" t="s">
        <v>11973</v>
      </c>
      <c r="C3375" s="4" t="s">
        <v>11976</v>
      </c>
      <c r="D3375" s="52">
        <v>3260</v>
      </c>
      <c r="E3375" s="5" t="s">
        <v>11770</v>
      </c>
      <c r="F3375" s="5">
        <v>3</v>
      </c>
      <c r="G3375" s="5">
        <v>9</v>
      </c>
      <c r="H3375" s="5">
        <v>1177</v>
      </c>
      <c r="I3375" t="s">
        <v>24621</v>
      </c>
      <c r="J3375" s="46" t="s">
        <v>33091</v>
      </c>
      <c r="K3375" s="56"/>
      <c r="L3375" s="56"/>
      <c r="M3375" s="56">
        <f t="shared" si="308"/>
        <v>1908</v>
      </c>
      <c r="N3375" s="56"/>
      <c r="O3375" s="56">
        <f t="shared" si="309"/>
        <v>12</v>
      </c>
      <c r="P3375" s="56">
        <f t="shared" si="310"/>
        <v>3</v>
      </c>
      <c r="Q3375" s="2" t="str">
        <f t="shared" si="307"/>
        <v>&lt;a href="set03\cg\cg_january_2,_1908_-_december_30,_1909\miscellaneous\hancock,_e_j_to_lethbridge,_ab_december_3,_1908_p3_cg.pdf"&gt;To Lethbridge, AB&lt;/a&gt;</v>
      </c>
    </row>
    <row r="3376" spans="1:17" x14ac:dyDescent="0.25">
      <c r="A3376" s="2">
        <v>5908</v>
      </c>
      <c r="B3376" s="4" t="s">
        <v>12041</v>
      </c>
      <c r="C3376" s="4" t="s">
        <v>12042</v>
      </c>
      <c r="D3376" s="52">
        <v>3260</v>
      </c>
      <c r="E3376" s="5" t="s">
        <v>11770</v>
      </c>
      <c r="F3376" s="5">
        <v>9</v>
      </c>
      <c r="G3376" s="5">
        <v>9</v>
      </c>
      <c r="H3376" s="5">
        <v>1263</v>
      </c>
      <c r="I3376" t="s">
        <v>24702</v>
      </c>
      <c r="J3376" s="46" t="s">
        <v>33091</v>
      </c>
      <c r="K3376" s="56"/>
      <c r="L3376" s="56"/>
      <c r="M3376" s="56">
        <f t="shared" si="308"/>
        <v>1908</v>
      </c>
      <c r="N3376" s="56"/>
      <c r="O3376" s="56">
        <f t="shared" si="309"/>
        <v>12</v>
      </c>
      <c r="P3376" s="56">
        <f t="shared" si="310"/>
        <v>3</v>
      </c>
      <c r="Q3376" s="2" t="str">
        <f t="shared" si="307"/>
        <v>&lt;a href="set03\cg\cg_january_2,_1908_-_december_30,_1909\miscellaneous\pickett,_earl_resigns_at_bank;_to_canada_to_work_december_3,_1908_p9_cg.pdf"&gt;Resigns at bank; to Canada to work&lt;/a&gt;</v>
      </c>
    </row>
    <row r="3377" spans="1:17" x14ac:dyDescent="0.25">
      <c r="A3377" s="2">
        <v>5918</v>
      </c>
      <c r="B3377" s="4" t="s">
        <v>12043</v>
      </c>
      <c r="C3377" s="4" t="s">
        <v>12044</v>
      </c>
      <c r="D3377" s="52">
        <v>3260</v>
      </c>
      <c r="E3377" s="5" t="s">
        <v>11770</v>
      </c>
      <c r="F3377" s="5">
        <v>1</v>
      </c>
      <c r="G3377" s="5">
        <v>9</v>
      </c>
      <c r="H3377" s="5">
        <v>1264</v>
      </c>
      <c r="I3377" t="s">
        <v>24703</v>
      </c>
      <c r="J3377" s="46" t="s">
        <v>33091</v>
      </c>
      <c r="K3377" s="56"/>
      <c r="L3377" s="56"/>
      <c r="M3377" s="56">
        <f t="shared" si="308"/>
        <v>1908</v>
      </c>
      <c r="N3377" s="56"/>
      <c r="O3377" s="56">
        <f t="shared" si="309"/>
        <v>12</v>
      </c>
      <c r="P3377" s="56">
        <f t="shared" si="310"/>
        <v>3</v>
      </c>
      <c r="Q3377" s="2" t="str">
        <f t="shared" si="307"/>
        <v>&lt;a href="set03\cg\cg_january_2,_1908_-_december_30,_1909\miscellaneous\pitcher,_elmer_invents_shock_loader_december_3,_1908_p1_cg.pdf"&gt;Invents Shock Loader&lt;/a&gt;</v>
      </c>
    </row>
    <row r="3378" spans="1:17" x14ac:dyDescent="0.25">
      <c r="A3378" s="2">
        <v>6444</v>
      </c>
      <c r="B3378" s="4" t="s">
        <v>12080</v>
      </c>
      <c r="C3378" s="4" t="s">
        <v>1607</v>
      </c>
      <c r="D3378" s="52">
        <v>3260</v>
      </c>
      <c r="E3378" s="5" t="s">
        <v>11770</v>
      </c>
      <c r="F3378" s="5">
        <v>3</v>
      </c>
      <c r="G3378" s="5">
        <v>9</v>
      </c>
      <c r="H3378" s="5">
        <v>1298</v>
      </c>
      <c r="I3378" t="s">
        <v>24737</v>
      </c>
      <c r="J3378" s="46" t="s">
        <v>33091</v>
      </c>
      <c r="K3378" s="56"/>
      <c r="L3378" s="56"/>
      <c r="M3378" s="56">
        <f t="shared" si="308"/>
        <v>1908</v>
      </c>
      <c r="N3378" s="56"/>
      <c r="O3378" s="56">
        <f t="shared" si="309"/>
        <v>12</v>
      </c>
      <c r="P3378" s="56">
        <f t="shared" si="310"/>
        <v>3</v>
      </c>
      <c r="Q3378" s="2" t="str">
        <f t="shared" si="307"/>
        <v>&lt;a href="set03\cg\cg_january_2,_1908_-_december_30,_1909\miscellaneous\schumacher_school_notes_december_3,_1908_p3_cg.pdf"&gt;Notes&lt;/a&gt;</v>
      </c>
    </row>
    <row r="3379" spans="1:17" x14ac:dyDescent="0.25">
      <c r="A3379" s="2">
        <v>1318</v>
      </c>
      <c r="B3379" s="4" t="s">
        <v>11495</v>
      </c>
      <c r="C3379" s="4" t="s">
        <v>1607</v>
      </c>
      <c r="D3379" s="52">
        <v>3267</v>
      </c>
      <c r="E3379" s="5" t="s">
        <v>11770</v>
      </c>
      <c r="F3379" s="5">
        <v>2</v>
      </c>
      <c r="G3379" s="5">
        <v>9</v>
      </c>
      <c r="H3379" s="5">
        <v>1120</v>
      </c>
      <c r="I3379" t="s">
        <v>24550</v>
      </c>
      <c r="J3379" s="46" t="s">
        <v>33091</v>
      </c>
      <c r="K3379" s="56"/>
      <c r="L3379" s="56"/>
      <c r="M3379" s="56">
        <f t="shared" si="308"/>
        <v>1908</v>
      </c>
      <c r="N3379" s="56"/>
      <c r="O3379" s="56">
        <f t="shared" si="309"/>
        <v>12</v>
      </c>
      <c r="P3379" s="56">
        <f t="shared" si="310"/>
        <v>10</v>
      </c>
      <c r="Q3379" s="2" t="str">
        <f t="shared" si="307"/>
        <v>&lt;a href="set03\cg\cg_january_2,_1908_-_december_30,_1909\miscellaneous\courtenay_school_notes_december_10,_1908_p2_cg.pdf"&gt;Notes&lt;/a&gt;</v>
      </c>
    </row>
    <row r="3380" spans="1:17" x14ac:dyDescent="0.25">
      <c r="A3380" s="2">
        <v>2933</v>
      </c>
      <c r="B3380" s="4" t="s">
        <v>5602</v>
      </c>
      <c r="C3380" s="4" t="s">
        <v>11984</v>
      </c>
      <c r="D3380" s="52">
        <v>3267</v>
      </c>
      <c r="E3380" s="5" t="s">
        <v>11770</v>
      </c>
      <c r="F3380" s="5">
        <v>9</v>
      </c>
      <c r="G3380" s="5">
        <v>9</v>
      </c>
      <c r="H3380" s="5">
        <v>1191</v>
      </c>
      <c r="I3380" t="s">
        <v>24634</v>
      </c>
      <c r="J3380" s="46" t="s">
        <v>33091</v>
      </c>
      <c r="K3380" s="56"/>
      <c r="L3380" s="56"/>
      <c r="M3380" s="56">
        <f t="shared" si="308"/>
        <v>1908</v>
      </c>
      <c r="N3380" s="56"/>
      <c r="O3380" s="56">
        <f t="shared" si="309"/>
        <v>12</v>
      </c>
      <c r="P3380" s="56">
        <f t="shared" si="310"/>
        <v>10</v>
      </c>
      <c r="Q3380" s="2" t="str">
        <f t="shared" si="307"/>
        <v>&lt;a href="set03\cg\cg_january_2,_1908_-_december_30,_1909\miscellaneous\hendrickson,_john_to_sweden_for_winter_december_10,_1908_p9_cg.pdf"&gt;To Sweden for winter&lt;/a&gt;</v>
      </c>
    </row>
    <row r="3381" spans="1:17" x14ac:dyDescent="0.25">
      <c r="A3381" s="2">
        <v>3589</v>
      </c>
      <c r="B3381" s="4" t="s">
        <v>1761</v>
      </c>
      <c r="C3381" s="4" t="s">
        <v>1607</v>
      </c>
      <c r="D3381" s="98">
        <v>3267</v>
      </c>
      <c r="E3381" s="5" t="s">
        <v>1756</v>
      </c>
      <c r="F3381" s="5">
        <v>10</v>
      </c>
      <c r="G3381" s="5">
        <v>28.1</v>
      </c>
      <c r="H3381" s="5"/>
      <c r="I3381" t="s">
        <v>33022</v>
      </c>
      <c r="J3381" s="46" t="s">
        <v>33116</v>
      </c>
      <c r="M3381" s="56">
        <f t="shared" si="308"/>
        <v>1908</v>
      </c>
      <c r="N3381" s="56"/>
      <c r="O3381" s="56">
        <f t="shared" si="309"/>
        <v>12</v>
      </c>
      <c r="P3381" s="56">
        <f t="shared" si="310"/>
        <v>10</v>
      </c>
      <c r="Q3381" s="2" t="str">
        <f t="shared" si="307"/>
        <v>&lt;a href="set01\hope_pioneer_jan1907todec1908\hsn\hope_school_notes_december_10_1908_p10_hp.pdf"&gt;Notes&lt;/a&gt;</v>
      </c>
    </row>
    <row r="3382" spans="1:17" x14ac:dyDescent="0.25">
      <c r="A3382" s="2">
        <v>5271</v>
      </c>
      <c r="B3382" s="4" t="s">
        <v>12025</v>
      </c>
      <c r="C3382" s="4" t="s">
        <v>12026</v>
      </c>
      <c r="D3382" s="52">
        <v>3267</v>
      </c>
      <c r="E3382" s="5" t="s">
        <v>11770</v>
      </c>
      <c r="F3382" s="5">
        <v>2</v>
      </c>
      <c r="G3382" s="5">
        <v>9</v>
      </c>
      <c r="H3382" s="5">
        <v>1243</v>
      </c>
      <c r="I3382" t="s">
        <v>24681</v>
      </c>
      <c r="J3382" s="46" t="s">
        <v>33091</v>
      </c>
      <c r="K3382" s="56"/>
      <c r="L3382" s="56"/>
      <c r="M3382" s="56">
        <f t="shared" si="308"/>
        <v>1908</v>
      </c>
      <c r="N3382" s="56"/>
      <c r="O3382" s="56">
        <f t="shared" si="309"/>
        <v>12</v>
      </c>
      <c r="P3382" s="56">
        <f t="shared" si="310"/>
        <v>10</v>
      </c>
      <c r="Q3382" s="2" t="str">
        <f t="shared" si="307"/>
        <v>&lt;a href="set03\cg\cg_january_2,_1908_-_december_30,_1909\miscellaneous\morrison,_rev_j_g_wouldn't_shovel_the_snow_december_10,_1908_p2_cg.pdf"&gt;Wouldn't shovel the snow&lt;/a&gt;</v>
      </c>
    </row>
    <row r="3383" spans="1:17" x14ac:dyDescent="0.25">
      <c r="A3383" s="2">
        <v>5809</v>
      </c>
      <c r="B3383" s="4" t="s">
        <v>12039</v>
      </c>
      <c r="C3383" s="4" t="s">
        <v>12040</v>
      </c>
      <c r="D3383" s="52">
        <v>3267</v>
      </c>
      <c r="E3383" s="5" t="s">
        <v>11770</v>
      </c>
      <c r="F3383" s="5">
        <v>9</v>
      </c>
      <c r="G3383" s="5">
        <v>9</v>
      </c>
      <c r="H3383" s="5">
        <v>1262</v>
      </c>
      <c r="I3383" t="s">
        <v>24701</v>
      </c>
      <c r="J3383" s="46" t="s">
        <v>33091</v>
      </c>
      <c r="K3383" s="56"/>
      <c r="L3383" s="56"/>
      <c r="M3383" s="56">
        <f t="shared" si="308"/>
        <v>1908</v>
      </c>
      <c r="N3383" s="56"/>
      <c r="O3383" s="56">
        <f t="shared" si="309"/>
        <v>12</v>
      </c>
      <c r="P3383" s="56">
        <f t="shared" si="310"/>
        <v>10</v>
      </c>
      <c r="Q3383" s="2" t="str">
        <f t="shared" si="307"/>
        <v>&lt;a href="set03\cg\cg_january_2,_1908_-_december_30,_1909\miscellaneous\peterson,_andrew_and_family_typhoid_fever_december_10,_1908_p9_cg.pdf"&gt;Family Typhoid Fever&lt;/a&gt;</v>
      </c>
    </row>
    <row r="3384" spans="1:17" x14ac:dyDescent="0.25">
      <c r="A3384" s="2">
        <v>371</v>
      </c>
      <c r="B3384" s="4" t="s">
        <v>11926</v>
      </c>
      <c r="C3384" s="4" t="s">
        <v>10318</v>
      </c>
      <c r="D3384" s="52">
        <v>3274</v>
      </c>
      <c r="E3384" s="5" t="s">
        <v>11770</v>
      </c>
      <c r="F3384" s="5">
        <v>9</v>
      </c>
      <c r="G3384" s="5">
        <v>9</v>
      </c>
      <c r="H3384" s="5">
        <v>1074</v>
      </c>
      <c r="I3384" t="s">
        <v>24517</v>
      </c>
      <c r="J3384" s="46" t="s">
        <v>33091</v>
      </c>
      <c r="K3384" s="56"/>
      <c r="L3384" s="56"/>
      <c r="M3384" s="56">
        <f t="shared" si="308"/>
        <v>1908</v>
      </c>
      <c r="N3384" s="56"/>
      <c r="O3384" s="56">
        <f t="shared" si="309"/>
        <v>12</v>
      </c>
      <c r="P3384" s="56">
        <f t="shared" si="310"/>
        <v>17</v>
      </c>
      <c r="Q3384" s="2" t="str">
        <f t="shared" si="307"/>
        <v>&lt;a href="set03\cg\cg_january_2,_1908_-_december_30,_1909\miscellaneous\beach,_roy_to_mn_woods_to_work_december_17,_1908_p9_cg.pdf"&gt;To MN woods to work&lt;/a&gt;</v>
      </c>
    </row>
    <row r="3385" spans="1:17" x14ac:dyDescent="0.25">
      <c r="A3385" s="2">
        <v>840</v>
      </c>
      <c r="B3385" s="4" t="s">
        <v>11941</v>
      </c>
      <c r="C3385" s="4" t="s">
        <v>10318</v>
      </c>
      <c r="D3385" s="52">
        <v>3274</v>
      </c>
      <c r="E3385" s="5" t="s">
        <v>11770</v>
      </c>
      <c r="F3385" s="5">
        <v>9</v>
      </c>
      <c r="G3385" s="5">
        <v>9</v>
      </c>
      <c r="H3385" s="5">
        <v>1099</v>
      </c>
      <c r="I3385" t="s">
        <v>24542</v>
      </c>
      <c r="J3385" s="46" t="s">
        <v>33091</v>
      </c>
      <c r="K3385" s="56"/>
      <c r="L3385" s="56"/>
      <c r="M3385" s="56">
        <f t="shared" si="308"/>
        <v>1908</v>
      </c>
      <c r="N3385" s="56"/>
      <c r="O3385" s="56">
        <f t="shared" si="309"/>
        <v>12</v>
      </c>
      <c r="P3385" s="56">
        <f t="shared" si="310"/>
        <v>17</v>
      </c>
      <c r="Q3385" s="2" t="str">
        <f t="shared" si="307"/>
        <v>&lt;a href="set03\cg\cg_january_2,_1908_-_december_30,_1909\miscellaneous\clark,_mont_to_mn_woods_to_work_december_17,_1908_p9_cg.pdf"&gt;To MN woods to work&lt;/a&gt;</v>
      </c>
    </row>
    <row r="3386" spans="1:17" x14ac:dyDescent="0.25">
      <c r="A3386" s="2">
        <v>3590</v>
      </c>
      <c r="B3386" s="4" t="s">
        <v>1761</v>
      </c>
      <c r="C3386" s="4" t="s">
        <v>1607</v>
      </c>
      <c r="D3386" s="98">
        <v>3274</v>
      </c>
      <c r="E3386" s="5" t="s">
        <v>1756</v>
      </c>
      <c r="F3386" s="5">
        <v>8</v>
      </c>
      <c r="G3386" s="5">
        <v>28.1</v>
      </c>
      <c r="H3386" s="5"/>
      <c r="I3386" t="s">
        <v>33023</v>
      </c>
      <c r="J3386" s="46" t="s">
        <v>33116</v>
      </c>
      <c r="M3386" s="56">
        <f t="shared" si="308"/>
        <v>1908</v>
      </c>
      <c r="N3386" s="56"/>
      <c r="O3386" s="56">
        <f t="shared" si="309"/>
        <v>12</v>
      </c>
      <c r="P3386" s="56">
        <f t="shared" si="310"/>
        <v>17</v>
      </c>
      <c r="Q3386" s="2" t="str">
        <f t="shared" si="307"/>
        <v>&lt;a href="set01\hope_pioneer_jan1907todec1908\hsn\hope_school_notes_december_17_1908_p8_hp.pdf"&gt;Notes&lt;/a&gt;</v>
      </c>
    </row>
    <row r="3387" spans="1:17" x14ac:dyDescent="0.25">
      <c r="A3387" s="2">
        <v>4974</v>
      </c>
      <c r="B3387" s="4" t="s">
        <v>7400</v>
      </c>
      <c r="C3387" s="4" t="s">
        <v>7401</v>
      </c>
      <c r="D3387" s="52">
        <v>3274</v>
      </c>
      <c r="E3387" s="5" t="s">
        <v>13631</v>
      </c>
      <c r="F3387" s="5">
        <v>5</v>
      </c>
      <c r="G3387" s="5">
        <v>5</v>
      </c>
      <c r="H3387" s="5">
        <v>325</v>
      </c>
      <c r="I3387" s="47" t="s">
        <v>23708</v>
      </c>
      <c r="J3387" s="46" t="s">
        <v>33087</v>
      </c>
      <c r="K3387" s="56"/>
      <c r="L3387" s="56"/>
      <c r="M3387" s="56">
        <f t="shared" si="308"/>
        <v>1908</v>
      </c>
      <c r="N3387" s="56"/>
      <c r="O3387" s="56">
        <f t="shared" si="309"/>
        <v>12</v>
      </c>
      <c r="P3387" s="56">
        <f t="shared" si="310"/>
        <v>17</v>
      </c>
      <c r="Q3387" s="2" t="str">
        <f t="shared" si="307"/>
        <v>&lt;a href="set02\miscellaneous\cooperstown_courier\1908_-_1910\marquardt,_e_installs_movie_picture_show_at_opera_house_december_17,_1908_p5_cc.pdf"&gt;Installs movie picture show at opera house&lt;/a&gt;</v>
      </c>
    </row>
    <row r="3388" spans="1:17" x14ac:dyDescent="0.25">
      <c r="A3388" s="2">
        <v>6143</v>
      </c>
      <c r="B3388" s="4" t="s">
        <v>12065</v>
      </c>
      <c r="C3388" s="4" t="s">
        <v>12066</v>
      </c>
      <c r="D3388" s="52">
        <v>3274</v>
      </c>
      <c r="E3388" s="5" t="s">
        <v>11770</v>
      </c>
      <c r="F3388" s="5">
        <v>9</v>
      </c>
      <c r="G3388" s="5">
        <v>9</v>
      </c>
      <c r="H3388" s="5">
        <v>1285</v>
      </c>
      <c r="I3388" t="s">
        <v>24724</v>
      </c>
      <c r="J3388" s="46" t="s">
        <v>33091</v>
      </c>
      <c r="K3388" s="56"/>
      <c r="L3388" s="56"/>
      <c r="M3388" s="56">
        <f t="shared" si="308"/>
        <v>1908</v>
      </c>
      <c r="N3388" s="56"/>
      <c r="O3388" s="56">
        <f t="shared" si="309"/>
        <v>12</v>
      </c>
      <c r="P3388" s="56">
        <f t="shared" si="310"/>
        <v>17</v>
      </c>
      <c r="Q3388" s="2" t="str">
        <f t="shared" si="307"/>
        <v>&lt;a href="set03\cg\cg_january_2,_1908_-_december_30,_1909\miscellaneous\reid,_wm_to_go_to_the_coal_mines_december_17,_1908_p9_cg.pdf"&gt;To Go to the coal mines&lt;/a&gt;</v>
      </c>
    </row>
    <row r="3389" spans="1:17" x14ac:dyDescent="0.25">
      <c r="A3389" s="2">
        <v>6445</v>
      </c>
      <c r="B3389" s="4" t="s">
        <v>12080</v>
      </c>
      <c r="C3389" s="4" t="s">
        <v>1607</v>
      </c>
      <c r="D3389" s="52">
        <v>3274</v>
      </c>
      <c r="E3389" s="5" t="s">
        <v>11770</v>
      </c>
      <c r="F3389" s="5">
        <v>2</v>
      </c>
      <c r="G3389" s="5">
        <v>9</v>
      </c>
      <c r="H3389" s="5">
        <v>1299</v>
      </c>
      <c r="I3389" t="s">
        <v>24736</v>
      </c>
      <c r="J3389" s="46" t="s">
        <v>33091</v>
      </c>
      <c r="K3389" s="56"/>
      <c r="L3389" s="56"/>
      <c r="M3389" s="56">
        <f t="shared" si="308"/>
        <v>1908</v>
      </c>
      <c r="N3389" s="56"/>
      <c r="O3389" s="56">
        <f t="shared" si="309"/>
        <v>12</v>
      </c>
      <c r="P3389" s="56">
        <f t="shared" si="310"/>
        <v>17</v>
      </c>
      <c r="Q3389" s="2" t="str">
        <f t="shared" si="307"/>
        <v>&lt;a href="set03\cg\cg_january_2,_1908_-_december_30,_1909\miscellaneous\schumacher_school_notes_december_17,_1908_p2_cg.pdf"&gt;Notes&lt;/a&gt;</v>
      </c>
    </row>
    <row r="3390" spans="1:17" x14ac:dyDescent="0.25">
      <c r="A3390" s="2">
        <v>8391</v>
      </c>
      <c r="B3390" s="4" t="s">
        <v>186</v>
      </c>
      <c r="C3390" s="4" t="s">
        <v>12137</v>
      </c>
      <c r="D3390" s="52">
        <v>3274</v>
      </c>
      <c r="E3390" s="5" t="s">
        <v>11770</v>
      </c>
      <c r="F3390" s="5">
        <v>3</v>
      </c>
      <c r="G3390" s="5">
        <v>9</v>
      </c>
      <c r="H3390" s="5">
        <v>1368</v>
      </c>
      <c r="I3390" t="s">
        <v>24804</v>
      </c>
      <c r="J3390" s="46" t="s">
        <v>33091</v>
      </c>
      <c r="K3390" s="56"/>
      <c r="L3390" s="56"/>
      <c r="M3390" s="56">
        <f t="shared" si="308"/>
        <v>1908</v>
      </c>
      <c r="N3390" s="56"/>
      <c r="O3390" s="56">
        <f t="shared" si="309"/>
        <v>12</v>
      </c>
      <c r="P3390" s="56">
        <f t="shared" si="310"/>
        <v>17</v>
      </c>
      <c r="Q3390" s="2" t="str">
        <f t="shared" si="307"/>
        <v>&lt;a href="set03\cg\cg_january_2,_1908_-_december_30,_1909\miscellaneous\wimbledon_-_st_boniface_church_dedication_december_17,_1908_p3_cg.pdf"&gt;St Boniface church dedication&lt;/a&gt;</v>
      </c>
    </row>
    <row r="3391" spans="1:17" x14ac:dyDescent="0.25">
      <c r="A3391" s="2">
        <v>8425</v>
      </c>
      <c r="B3391" s="4" t="s">
        <v>12141</v>
      </c>
      <c r="C3391" s="4" t="s">
        <v>10318</v>
      </c>
      <c r="D3391" s="52">
        <v>3274</v>
      </c>
      <c r="E3391" s="5" t="s">
        <v>11770</v>
      </c>
      <c r="F3391" s="5">
        <v>9</v>
      </c>
      <c r="G3391" s="5">
        <v>9</v>
      </c>
      <c r="H3391" s="5">
        <v>1379</v>
      </c>
      <c r="I3391" t="s">
        <v>24807</v>
      </c>
      <c r="J3391" s="46" t="s">
        <v>33091</v>
      </c>
      <c r="K3391" s="56"/>
      <c r="L3391" s="56"/>
      <c r="M3391" s="56">
        <f t="shared" si="308"/>
        <v>1908</v>
      </c>
      <c r="N3391" s="56"/>
      <c r="O3391" s="56">
        <f t="shared" si="309"/>
        <v>12</v>
      </c>
      <c r="P3391" s="56">
        <f t="shared" si="310"/>
        <v>17</v>
      </c>
      <c r="Q3391" s="2" t="str">
        <f t="shared" si="307"/>
        <v>&lt;a href="set03\cg\cg_january_2,_1908_-_december_30,_1909\miscellaneous\woodward,_e_l_to_mn_woods_to_work_december_17,_1908_p9_cg.pdf"&gt;To MN woods to work&lt;/a&gt;</v>
      </c>
    </row>
    <row r="3392" spans="1:17" x14ac:dyDescent="0.25">
      <c r="A3392" s="2">
        <v>911</v>
      </c>
      <c r="B3392" s="4" t="s">
        <v>11942</v>
      </c>
      <c r="C3392" s="4" t="s">
        <v>11943</v>
      </c>
      <c r="D3392" s="52">
        <v>3281</v>
      </c>
      <c r="E3392" s="5" t="s">
        <v>11770</v>
      </c>
      <c r="F3392" s="5">
        <v>9</v>
      </c>
      <c r="G3392" s="5">
        <v>9</v>
      </c>
      <c r="H3392" s="5">
        <v>1101</v>
      </c>
      <c r="I3392" t="s">
        <v>24544</v>
      </c>
      <c r="J3392" s="46" t="s">
        <v>33091</v>
      </c>
      <c r="K3392" s="56"/>
      <c r="L3392" s="56"/>
      <c r="M3392" s="56">
        <f t="shared" si="308"/>
        <v>1908</v>
      </c>
      <c r="N3392" s="56"/>
      <c r="O3392" s="56">
        <f t="shared" si="309"/>
        <v>12</v>
      </c>
      <c r="P3392" s="56">
        <f t="shared" si="310"/>
        <v>24</v>
      </c>
      <c r="Q3392" s="2" t="str">
        <f t="shared" si="307"/>
        <v>&lt;a href="set03\cg\cg_january_2,_1908_-_december_30,_1909\miscellaneous\cooper,_james_h_to_live_work_in_williston_december_24,_1908_p9_cg.pdf"&gt;To Live in Williston&lt;/a&gt;</v>
      </c>
    </row>
    <row r="3393" spans="1:17" x14ac:dyDescent="0.25">
      <c r="A3393" s="2">
        <v>4972</v>
      </c>
      <c r="B3393" s="4" t="s">
        <v>7396</v>
      </c>
      <c r="C3393" s="4" t="s">
        <v>7399</v>
      </c>
      <c r="D3393" s="52">
        <v>3281</v>
      </c>
      <c r="E3393" s="5" t="s">
        <v>13631</v>
      </c>
      <c r="F3393" s="5">
        <v>5</v>
      </c>
      <c r="G3393" s="5">
        <v>5</v>
      </c>
      <c r="H3393" s="5">
        <v>324</v>
      </c>
      <c r="I3393" s="47" t="s">
        <v>23711</v>
      </c>
      <c r="J3393" s="46" t="s">
        <v>33087</v>
      </c>
      <c r="K3393" s="56"/>
      <c r="L3393" s="56"/>
      <c r="M3393" s="56">
        <f t="shared" si="308"/>
        <v>1908</v>
      </c>
      <c r="N3393" s="56"/>
      <c r="O3393" s="56">
        <f t="shared" si="309"/>
        <v>12</v>
      </c>
      <c r="P3393" s="56">
        <f t="shared" si="310"/>
        <v>24</v>
      </c>
      <c r="Q3393" s="2" t="str">
        <f t="shared" si="307"/>
        <v>&lt;a href="set02\miscellaneous\cooperstown_courier\1908_-_1910\marquardt_brothers_moving_picture_show_shut_down_december_24,_1908_p5_cc.pdf"&gt;Moving picture show shut down&lt;/a&gt;</v>
      </c>
    </row>
    <row r="3394" spans="1:17" x14ac:dyDescent="0.25">
      <c r="A3394" s="2">
        <v>8098</v>
      </c>
      <c r="B3394" s="4" t="s">
        <v>12125</v>
      </c>
      <c r="C3394" s="4" t="s">
        <v>11627</v>
      </c>
      <c r="D3394" s="52">
        <v>3281</v>
      </c>
      <c r="E3394" s="5" t="s">
        <v>11770</v>
      </c>
      <c r="F3394" s="5">
        <v>9</v>
      </c>
      <c r="G3394" s="5">
        <v>9</v>
      </c>
      <c r="H3394" s="5">
        <v>1358</v>
      </c>
      <c r="I3394" s="99" t="s">
        <v>24794</v>
      </c>
      <c r="J3394" s="46" t="s">
        <v>33091</v>
      </c>
      <c r="K3394" s="56"/>
      <c r="L3394" s="56"/>
      <c r="M3394" s="56">
        <f t="shared" si="308"/>
        <v>1908</v>
      </c>
      <c r="N3394" s="56"/>
      <c r="O3394" s="56">
        <f t="shared" si="309"/>
        <v>12</v>
      </c>
      <c r="P3394" s="56">
        <f t="shared" si="310"/>
        <v>24</v>
      </c>
      <c r="Q3394" s="2" t="str">
        <f t="shared" ref="Q3394:Q3457" si="311">"&lt;a href="&amp;""""&amp;J3394&amp;"\"&amp;I3394&amp;"""&gt;"&amp;C3394&amp;"&lt;/a&gt;"</f>
        <v>&lt;a href="set03\cg\cg_january_2,_1908_-_december_30,_1909\miscellaneous\webber,_mrs_frank_typhoid_december_24,_1908_p9_cg.pdf"&gt;Typhoid fever&lt;/a&gt;</v>
      </c>
    </row>
    <row r="3395" spans="1:17" x14ac:dyDescent="0.25">
      <c r="A3395" s="2">
        <v>833</v>
      </c>
      <c r="B3395" s="4" t="s">
        <v>7281</v>
      </c>
      <c r="C3395" s="4" t="s">
        <v>7282</v>
      </c>
      <c r="D3395" s="52">
        <v>3288</v>
      </c>
      <c r="E3395" s="5" t="s">
        <v>13631</v>
      </c>
      <c r="F3395" s="5">
        <v>5</v>
      </c>
      <c r="G3395" s="5">
        <v>5</v>
      </c>
      <c r="H3395" s="5">
        <v>178</v>
      </c>
      <c r="I3395" s="47" t="s">
        <v>23577</v>
      </c>
      <c r="J3395" s="46" t="s">
        <v>33087</v>
      </c>
      <c r="K3395" s="56"/>
      <c r="L3395" s="56"/>
      <c r="M3395" s="56">
        <f t="shared" si="308"/>
        <v>1908</v>
      </c>
      <c r="N3395" s="56"/>
      <c r="O3395" s="56">
        <f t="shared" si="309"/>
        <v>12</v>
      </c>
      <c r="P3395" s="56">
        <f t="shared" si="310"/>
        <v>31</v>
      </c>
      <c r="Q3395" s="2" t="str">
        <f t="shared" si="311"/>
        <v>&lt;a href="set02\miscellaneous\cooperstown_courier\1908_-_1910\church,_mrs._herbert_concussion_from_girls_jumping_on_sleigh_december_31,_1908_p5_cc.pdf"&gt;Concussion from Girls jumping on sleigh&lt;/a&gt;</v>
      </c>
    </row>
    <row r="3396" spans="1:17" x14ac:dyDescent="0.25">
      <c r="A3396" s="2">
        <v>1415</v>
      </c>
      <c r="B3396" s="4" t="s">
        <v>11951</v>
      </c>
      <c r="C3396" s="4" t="s">
        <v>11952</v>
      </c>
      <c r="D3396" s="52">
        <v>3288</v>
      </c>
      <c r="E3396" s="5" t="s">
        <v>11770</v>
      </c>
      <c r="F3396" s="5">
        <v>7</v>
      </c>
      <c r="G3396" s="5">
        <v>9</v>
      </c>
      <c r="H3396" s="5">
        <v>1138</v>
      </c>
      <c r="I3396" t="s">
        <v>24581</v>
      </c>
      <c r="J3396" s="46" t="s">
        <v>33091</v>
      </c>
      <c r="K3396" s="56"/>
      <c r="L3396" s="56"/>
      <c r="M3396" s="56">
        <f t="shared" si="308"/>
        <v>1908</v>
      </c>
      <c r="N3396" s="56"/>
      <c r="O3396" s="56">
        <f t="shared" si="309"/>
        <v>12</v>
      </c>
      <c r="P3396" s="56">
        <f t="shared" si="310"/>
        <v>31</v>
      </c>
      <c r="Q3396" s="2" t="str">
        <f t="shared" si="311"/>
        <v>&lt;a href="set03\cg\cg_january_2,_1908_-_december_30,_1909\miscellaneous\crumholz,_joe_promotion_and_to_kensal_december_31,_1908_p7_cg.pdf"&gt;Promotion and to Kensal&lt;/a&gt;</v>
      </c>
    </row>
    <row r="3397" spans="1:17" x14ac:dyDescent="0.25">
      <c r="A3397" s="2">
        <v>2223</v>
      </c>
      <c r="B3397" s="4" t="s">
        <v>11970</v>
      </c>
      <c r="C3397" s="4" t="s">
        <v>11971</v>
      </c>
      <c r="D3397" s="52">
        <v>3288</v>
      </c>
      <c r="E3397" s="5" t="s">
        <v>11770</v>
      </c>
      <c r="F3397" s="5">
        <v>7</v>
      </c>
      <c r="G3397" s="5">
        <v>9</v>
      </c>
      <c r="H3397" s="5">
        <v>1171</v>
      </c>
      <c r="I3397" t="s">
        <v>24614</v>
      </c>
      <c r="J3397" s="46" t="s">
        <v>33091</v>
      </c>
      <c r="K3397" s="56"/>
      <c r="L3397" s="56"/>
      <c r="M3397" s="56">
        <f t="shared" si="308"/>
        <v>1908</v>
      </c>
      <c r="N3397" s="56"/>
      <c r="O3397" s="56">
        <f t="shared" si="309"/>
        <v>12</v>
      </c>
      <c r="P3397" s="56">
        <f t="shared" si="310"/>
        <v>31</v>
      </c>
      <c r="Q3397" s="2" t="str">
        <f t="shared" si="311"/>
        <v>&lt;a href="set03\cg\cg_january_2,_1908_-_december_30,_1909\miscellaneous\greene,_c_w_resigns_and_going_to_canada_december_31,_1908_p7_cg.pdf"&gt;Resigns and going to Canada&lt;/a&gt;</v>
      </c>
    </row>
    <row r="3398" spans="1:17" x14ac:dyDescent="0.25">
      <c r="A3398" s="2">
        <v>4864</v>
      </c>
      <c r="B3398" s="4" t="s">
        <v>12013</v>
      </c>
      <c r="C3398" s="4" t="s">
        <v>12014</v>
      </c>
      <c r="D3398" s="52">
        <v>3288</v>
      </c>
      <c r="E3398" s="5" t="s">
        <v>11770</v>
      </c>
      <c r="F3398" s="5">
        <v>7</v>
      </c>
      <c r="G3398" s="5">
        <v>9</v>
      </c>
      <c r="H3398" s="5">
        <v>1233</v>
      </c>
      <c r="I3398" t="s">
        <v>24671</v>
      </c>
      <c r="J3398" s="46" t="s">
        <v>33091</v>
      </c>
      <c r="K3398" s="56"/>
      <c r="L3398" s="56"/>
      <c r="M3398" s="56">
        <f t="shared" si="308"/>
        <v>1908</v>
      </c>
      <c r="N3398" s="56"/>
      <c r="O3398" s="56">
        <f t="shared" si="309"/>
        <v>12</v>
      </c>
      <c r="P3398" s="56">
        <f t="shared" si="310"/>
        <v>31</v>
      </c>
      <c r="Q3398" s="2" t="str">
        <f t="shared" si="311"/>
        <v>&lt;a href="set03\cg\cg_january_2,_1908_-_december_30,_1909\miscellaneous\lohrke,_o_a_to_harvey_to_live_work_december_31,_1908_p7_cg.pdf"&gt;To Harvey to live and work&lt;/a&gt;</v>
      </c>
    </row>
    <row r="3399" spans="1:17" x14ac:dyDescent="0.25">
      <c r="A3399" s="2">
        <v>5993</v>
      </c>
      <c r="B3399" s="4" t="s">
        <v>12045</v>
      </c>
      <c r="C3399" s="4" t="s">
        <v>12046</v>
      </c>
      <c r="D3399" s="52">
        <v>3288</v>
      </c>
      <c r="E3399" s="5" t="s">
        <v>11770</v>
      </c>
      <c r="F3399" s="5">
        <v>7</v>
      </c>
      <c r="G3399" s="5">
        <v>9</v>
      </c>
      <c r="H3399" s="5">
        <v>1267</v>
      </c>
      <c r="I3399" t="s">
        <v>24706</v>
      </c>
      <c r="J3399" s="46" t="s">
        <v>33091</v>
      </c>
      <c r="K3399" s="56"/>
      <c r="L3399" s="56"/>
      <c r="M3399" s="56">
        <f t="shared" si="308"/>
        <v>1908</v>
      </c>
      <c r="N3399" s="56"/>
      <c r="O3399" s="56">
        <f t="shared" si="309"/>
        <v>12</v>
      </c>
      <c r="P3399" s="56">
        <f t="shared" si="310"/>
        <v>31</v>
      </c>
      <c r="Q3399" s="2" t="str">
        <f t="shared" si="311"/>
        <v>&lt;a href="set03\cg\cg_january_2,_1908_-_december_30,_1909\miscellaneous\polly,_w_h_new_agent_for_langworthy_lumber_december_31,_1908_p7_cg.pdf"&gt;New Agent for Langworthy Lumber&lt;/a&gt;</v>
      </c>
    </row>
    <row r="3400" spans="1:17" x14ac:dyDescent="0.25">
      <c r="A3400" s="2">
        <v>4849</v>
      </c>
      <c r="B3400" s="4" t="s">
        <v>31846</v>
      </c>
      <c r="C3400" s="4" t="s">
        <v>31847</v>
      </c>
      <c r="D3400" s="86">
        <v>3293</v>
      </c>
      <c r="E3400" s="5" t="s">
        <v>13629</v>
      </c>
      <c r="F3400" s="5">
        <v>5</v>
      </c>
      <c r="G3400" s="5">
        <v>19</v>
      </c>
      <c r="H3400" s="5"/>
      <c r="I3400" t="s">
        <v>27239</v>
      </c>
      <c r="J3400" s="46" t="s">
        <v>31859</v>
      </c>
      <c r="K3400" s="56"/>
      <c r="L3400" s="56"/>
      <c r="M3400" s="56">
        <f t="shared" si="308"/>
        <v>1909</v>
      </c>
      <c r="N3400" s="56"/>
      <c r="O3400" s="56">
        <f t="shared" si="309"/>
        <v>1</v>
      </c>
      <c r="P3400" s="56">
        <f t="shared" si="310"/>
        <v>5</v>
      </c>
      <c r="Q3400" s="2" t="str">
        <f t="shared" si="311"/>
        <v>&lt;a href="set01\miscellaneous_articles\he\1908_-_1911\lost_in_blizzard_january_5,_1909_p5_he.pdf"&gt;Lost in blizzard&lt;/a&gt;</v>
      </c>
    </row>
    <row r="3401" spans="1:17" x14ac:dyDescent="0.25">
      <c r="A3401" s="2">
        <v>270</v>
      </c>
      <c r="B3401" s="4" t="s">
        <v>11922</v>
      </c>
      <c r="C3401" s="4" t="s">
        <v>11923</v>
      </c>
      <c r="D3401" s="52">
        <v>3295</v>
      </c>
      <c r="E3401" s="5" t="s">
        <v>11770</v>
      </c>
      <c r="F3401" s="5">
        <v>7</v>
      </c>
      <c r="G3401" s="5">
        <v>9</v>
      </c>
      <c r="H3401" s="5">
        <v>1072</v>
      </c>
      <c r="I3401" t="s">
        <v>24515</v>
      </c>
      <c r="J3401" s="46" t="s">
        <v>33091</v>
      </c>
      <c r="K3401" s="56"/>
      <c r="L3401" s="56"/>
      <c r="M3401" s="56">
        <f t="shared" si="308"/>
        <v>1909</v>
      </c>
      <c r="N3401" s="56"/>
      <c r="O3401" s="56">
        <f t="shared" si="309"/>
        <v>1</v>
      </c>
      <c r="P3401" s="56">
        <f t="shared" si="310"/>
        <v>7</v>
      </c>
      <c r="Q3401" s="2" t="str">
        <f t="shared" si="311"/>
        <v>&lt;a href="set03\cg\cg_january_2,_1908_-_december_30,_1909\miscellaneous\atwood,_t_j_elected_to_bismarck_january_7,_1909_p7_cg.pdf"&gt;Elected to Bismarck&lt;/a&gt;</v>
      </c>
    </row>
    <row r="3402" spans="1:17" x14ac:dyDescent="0.25">
      <c r="A3402" s="2">
        <v>832</v>
      </c>
      <c r="B3402" s="4" t="s">
        <v>11939</v>
      </c>
      <c r="C3402" s="4" t="s">
        <v>11940</v>
      </c>
      <c r="D3402" s="52">
        <v>3295</v>
      </c>
      <c r="E3402" s="5" t="s">
        <v>11770</v>
      </c>
      <c r="F3402" s="5">
        <v>7</v>
      </c>
      <c r="G3402" s="5">
        <v>9</v>
      </c>
      <c r="H3402" s="5">
        <v>1097</v>
      </c>
      <c r="I3402" t="s">
        <v>24540</v>
      </c>
      <c r="J3402" s="46" t="s">
        <v>33091</v>
      </c>
      <c r="K3402" s="56"/>
      <c r="L3402" s="56"/>
      <c r="M3402" s="56">
        <f t="shared" si="308"/>
        <v>1909</v>
      </c>
      <c r="N3402" s="56"/>
      <c r="O3402" s="56">
        <f t="shared" si="309"/>
        <v>1</v>
      </c>
      <c r="P3402" s="56">
        <f t="shared" si="310"/>
        <v>7</v>
      </c>
      <c r="Q3402" s="2" t="str">
        <f t="shared" si="311"/>
        <v>&lt;a href="set03\cg\cg_january_2,_1908_-_december_30,_1909\miscellaneous\church,_mrs_herbert_young_girls_pull_her_to_the_ground_january_7,_1909_p7_cg.pdf"&gt;Young girls pull her to the ground&lt;/a&gt;</v>
      </c>
    </row>
    <row r="3403" spans="1:17" x14ac:dyDescent="0.25">
      <c r="A3403" s="2">
        <v>1265</v>
      </c>
      <c r="B3403" s="4" t="s">
        <v>9965</v>
      </c>
      <c r="C3403" s="4" t="s">
        <v>11944</v>
      </c>
      <c r="D3403" s="52">
        <v>3295</v>
      </c>
      <c r="E3403" s="5" t="s">
        <v>11770</v>
      </c>
      <c r="F3403" s="5">
        <v>1</v>
      </c>
      <c r="G3403" s="5">
        <v>9</v>
      </c>
      <c r="H3403" s="5">
        <v>1102</v>
      </c>
      <c r="I3403" t="s">
        <v>24545</v>
      </c>
      <c r="J3403" s="46" t="s">
        <v>33091</v>
      </c>
      <c r="K3403" s="56"/>
      <c r="L3403" s="56"/>
      <c r="M3403" s="56">
        <f t="shared" si="308"/>
        <v>1909</v>
      </c>
      <c r="N3403" s="56"/>
      <c r="O3403" s="56">
        <f t="shared" si="309"/>
        <v>1</v>
      </c>
      <c r="P3403" s="56">
        <f t="shared" si="310"/>
        <v>7</v>
      </c>
      <c r="Q3403" s="2" t="str">
        <f t="shared" si="311"/>
        <v>&lt;a href="set03\cg\cg_january_2,_1908_-_december_30,_1909\miscellaneous\courtenay_fireman's_election_january_7,_1909_p1_cg.pdf"&gt;Fireman's Election&lt;/a&gt;</v>
      </c>
    </row>
    <row r="3404" spans="1:17" x14ac:dyDescent="0.25">
      <c r="A3404" s="2">
        <v>5046</v>
      </c>
      <c r="B3404" s="4" t="s">
        <v>12021</v>
      </c>
      <c r="C3404" s="4" t="s">
        <v>12022</v>
      </c>
      <c r="D3404" s="52">
        <v>3295</v>
      </c>
      <c r="E3404" s="5" t="s">
        <v>11770</v>
      </c>
      <c r="F3404" s="5">
        <v>7</v>
      </c>
      <c r="G3404" s="5">
        <v>9</v>
      </c>
      <c r="H3404" s="5">
        <v>1239</v>
      </c>
      <c r="I3404" t="s">
        <v>24677</v>
      </c>
      <c r="J3404" s="46" t="s">
        <v>33091</v>
      </c>
      <c r="K3404" s="56"/>
      <c r="L3404" s="56"/>
      <c r="M3404" s="56">
        <f t="shared" si="308"/>
        <v>1909</v>
      </c>
      <c r="N3404" s="56"/>
      <c r="O3404" s="56">
        <f t="shared" si="309"/>
        <v>1</v>
      </c>
      <c r="P3404" s="56">
        <f t="shared" si="310"/>
        <v>7</v>
      </c>
      <c r="Q3404" s="2" t="str">
        <f t="shared" si="311"/>
        <v>&lt;a href="set03\cg\cg_january_2,_1908_-_december_30,_1909\miscellaneous\mcharg,_ormsby_helps_president_taft_january_7,_1909_p7cg.pdf"&gt;Helps President Taft&lt;/a&gt;</v>
      </c>
    </row>
    <row r="3405" spans="1:17" x14ac:dyDescent="0.25">
      <c r="A3405" s="2">
        <v>7554</v>
      </c>
      <c r="B3405" s="4" t="s">
        <v>8987</v>
      </c>
      <c r="C3405" s="4" t="s">
        <v>12114</v>
      </c>
      <c r="D3405" s="52">
        <v>3295</v>
      </c>
      <c r="E3405" s="5" t="s">
        <v>11770</v>
      </c>
      <c r="F3405" s="5">
        <v>2</v>
      </c>
      <c r="G3405" s="5">
        <v>9</v>
      </c>
      <c r="H3405" s="5">
        <v>1342</v>
      </c>
      <c r="I3405" t="s">
        <v>24778</v>
      </c>
      <c r="J3405" s="46" t="s">
        <v>33091</v>
      </c>
      <c r="K3405" s="56"/>
      <c r="L3405" s="56"/>
      <c r="M3405" s="56">
        <f t="shared" si="308"/>
        <v>1909</v>
      </c>
      <c r="N3405" s="56"/>
      <c r="O3405" s="56">
        <f t="shared" si="309"/>
        <v>1</v>
      </c>
      <c r="P3405" s="56">
        <f t="shared" si="310"/>
        <v>7</v>
      </c>
      <c r="Q3405" s="2" t="str">
        <f t="shared" si="311"/>
        <v>&lt;a href="set03\cg\cg_january_2,_1908_-_december_30,_1909\miscellaneous\tucker,_h_n_fine_herd_january_7,_1909_p2_cg.pdf"&gt;Fine Herd&lt;/a&gt;</v>
      </c>
    </row>
    <row r="3406" spans="1:17" x14ac:dyDescent="0.25">
      <c r="A3406" s="2">
        <v>423</v>
      </c>
      <c r="B3406" s="4" t="s">
        <v>11928</v>
      </c>
      <c r="C3406" s="4" t="s">
        <v>11929</v>
      </c>
      <c r="D3406" s="52">
        <v>3302</v>
      </c>
      <c r="E3406" s="5" t="s">
        <v>11770</v>
      </c>
      <c r="F3406" s="5">
        <v>3</v>
      </c>
      <c r="G3406" s="5">
        <v>9</v>
      </c>
      <c r="H3406" s="5">
        <v>1078</v>
      </c>
      <c r="I3406" t="s">
        <v>24521</v>
      </c>
      <c r="J3406" s="46" t="s">
        <v>33091</v>
      </c>
      <c r="K3406" s="56"/>
      <c r="L3406" s="56"/>
      <c r="M3406" s="56">
        <f t="shared" si="308"/>
        <v>1909</v>
      </c>
      <c r="N3406" s="56"/>
      <c r="O3406" s="56">
        <f t="shared" si="309"/>
        <v>1</v>
      </c>
      <c r="P3406" s="56">
        <f t="shared" si="310"/>
        <v>14</v>
      </c>
      <c r="Q3406" s="2" t="str">
        <f t="shared" si="311"/>
        <v>&lt;a href="set03\cg\cg_january_2,_1908_-_december_30,_1909\miscellaneous\berg,_rollef_buys_store_in_kensal_january_14,_1909_p3_cg.pdf"&gt;Buys store in Kensal&lt;/a&gt;</v>
      </c>
    </row>
    <row r="3407" spans="1:17" x14ac:dyDescent="0.25">
      <c r="A3407" s="2">
        <v>2406</v>
      </c>
      <c r="B3407" s="4" t="s">
        <v>4455</v>
      </c>
      <c r="C3407" s="4" t="s">
        <v>7380</v>
      </c>
      <c r="D3407" s="52">
        <v>3302</v>
      </c>
      <c r="E3407" s="5" t="s">
        <v>13631</v>
      </c>
      <c r="F3407" s="5">
        <v>5</v>
      </c>
      <c r="G3407" s="5">
        <v>5</v>
      </c>
      <c r="H3407" s="5">
        <v>312</v>
      </c>
      <c r="I3407" s="47" t="s">
        <v>23696</v>
      </c>
      <c r="J3407" s="46" t="s">
        <v>33087</v>
      </c>
      <c r="K3407" s="56"/>
      <c r="L3407" s="56"/>
      <c r="M3407" s="56">
        <f t="shared" si="308"/>
        <v>1909</v>
      </c>
      <c r="N3407" s="56"/>
      <c r="O3407" s="56">
        <f t="shared" si="309"/>
        <v>1</v>
      </c>
      <c r="P3407" s="56">
        <f t="shared" si="310"/>
        <v>14</v>
      </c>
      <c r="Q3407" s="2" t="str">
        <f t="shared" si="311"/>
        <v>&lt;a href="set02\miscellaneous\cooperstown_courier\1908_-_1910\griggs_county_telephone_elects_directors_january_14,_1909_p5_cc.pdf"&gt;Telephone elects directors&lt;/a&gt;</v>
      </c>
    </row>
    <row r="3408" spans="1:17" x14ac:dyDescent="0.25">
      <c r="A3408" s="2">
        <v>4583</v>
      </c>
      <c r="B3408" s="4" t="s">
        <v>11999</v>
      </c>
      <c r="C3408" s="4" t="s">
        <v>12000</v>
      </c>
      <c r="D3408" s="52">
        <v>3302</v>
      </c>
      <c r="E3408" s="5" t="s">
        <v>11770</v>
      </c>
      <c r="F3408" s="5">
        <v>3</v>
      </c>
      <c r="G3408" s="5">
        <v>9</v>
      </c>
      <c r="H3408" s="5">
        <v>1219</v>
      </c>
      <c r="I3408" t="s">
        <v>24656</v>
      </c>
      <c r="J3408" s="46" t="s">
        <v>33091</v>
      </c>
      <c r="K3408" s="56"/>
      <c r="L3408" s="56"/>
      <c r="M3408" s="56">
        <f t="shared" si="308"/>
        <v>1909</v>
      </c>
      <c r="N3408" s="56"/>
      <c r="O3408" s="56">
        <f t="shared" si="309"/>
        <v>1</v>
      </c>
      <c r="P3408" s="56">
        <f t="shared" si="310"/>
        <v>14</v>
      </c>
      <c r="Q3408" s="2" t="str">
        <f t="shared" si="311"/>
        <v>&lt;a href="set03\cg\cg_january_2,_1908_-_december_30,_1909\miscellaneous\kribbs,_c_m_sells_meat_market_january_14,_1909_p3_cg.pdf"&gt;Sells Meat Market&lt;/a&gt;</v>
      </c>
    </row>
    <row r="3409" spans="1:17" x14ac:dyDescent="0.25">
      <c r="A3409" s="2">
        <v>4596</v>
      </c>
      <c r="B3409" s="4" t="s">
        <v>12002</v>
      </c>
      <c r="C3409" s="4" t="s">
        <v>11627</v>
      </c>
      <c r="D3409" s="52">
        <v>3302</v>
      </c>
      <c r="E3409" s="5" t="s">
        <v>11770</v>
      </c>
      <c r="F3409" s="5">
        <v>3</v>
      </c>
      <c r="G3409" s="5">
        <v>9</v>
      </c>
      <c r="H3409" s="5">
        <v>1222</v>
      </c>
      <c r="I3409" s="99" t="s">
        <v>24659</v>
      </c>
      <c r="J3409" s="46" t="s">
        <v>33091</v>
      </c>
      <c r="K3409" s="56"/>
      <c r="L3409" s="56"/>
      <c r="M3409" s="56">
        <f t="shared" si="308"/>
        <v>1909</v>
      </c>
      <c r="N3409" s="56"/>
      <c r="O3409" s="56">
        <f t="shared" si="309"/>
        <v>1</v>
      </c>
      <c r="P3409" s="56">
        <f t="shared" si="310"/>
        <v>14</v>
      </c>
      <c r="Q3409" s="2" t="str">
        <f t="shared" si="311"/>
        <v>&lt;a href="set03\cg\cg_january_2,_1908_-_december_30,_1909\miscellaneous\kupka,_mrs_peter_typhoid_fever_january_14,_1909_p3_cg.pdf"&gt;Typhoid fever&lt;/a&gt;</v>
      </c>
    </row>
    <row r="3410" spans="1:17" x14ac:dyDescent="0.25">
      <c r="A3410" s="2">
        <v>6743</v>
      </c>
      <c r="B3410" s="4" t="s">
        <v>12092</v>
      </c>
      <c r="C3410" s="4" t="s">
        <v>12093</v>
      </c>
      <c r="D3410" s="52">
        <v>3302</v>
      </c>
      <c r="E3410" s="5" t="s">
        <v>11770</v>
      </c>
      <c r="F3410" s="5">
        <v>3</v>
      </c>
      <c r="G3410" s="5">
        <v>9</v>
      </c>
      <c r="H3410" s="5">
        <v>1313</v>
      </c>
      <c r="I3410" t="s">
        <v>24751</v>
      </c>
      <c r="J3410" s="46" t="s">
        <v>33091</v>
      </c>
      <c r="K3410" s="56"/>
      <c r="L3410" s="56"/>
      <c r="M3410" s="56">
        <f t="shared" si="308"/>
        <v>1909</v>
      </c>
      <c r="N3410" s="56"/>
      <c r="O3410" s="56">
        <f t="shared" si="309"/>
        <v>1</v>
      </c>
      <c r="P3410" s="56">
        <f t="shared" si="310"/>
        <v>14</v>
      </c>
      <c r="Q3410" s="2" t="str">
        <f t="shared" si="311"/>
        <v>&lt;a href="set03\cg\cg_january_2,_1908_-_december_30,_1909\miscellaneous\stachlowski,_john_house_and_contents_burn_january_14,_1909_p3_cg.pdf"&gt;House and contents burn&lt;/a&gt;</v>
      </c>
    </row>
    <row r="3411" spans="1:17" x14ac:dyDescent="0.25">
      <c r="A3411" s="2">
        <v>7137</v>
      </c>
      <c r="B3411" s="4" t="s">
        <v>12094</v>
      </c>
      <c r="C3411" s="4" t="s">
        <v>12095</v>
      </c>
      <c r="D3411" s="52">
        <v>3302</v>
      </c>
      <c r="E3411" s="5" t="s">
        <v>11770</v>
      </c>
      <c r="F3411" s="5">
        <v>3</v>
      </c>
      <c r="G3411" s="5">
        <v>9</v>
      </c>
      <c r="H3411" s="5">
        <v>1314</v>
      </c>
      <c r="I3411" t="s">
        <v>24753</v>
      </c>
      <c r="J3411" s="46" t="s">
        <v>33091</v>
      </c>
      <c r="K3411" s="56"/>
      <c r="L3411" s="56"/>
      <c r="M3411" s="56">
        <f t="shared" ref="M3411:M3425" si="312">YEAR(D3411)</f>
        <v>1909</v>
      </c>
      <c r="N3411" s="56"/>
      <c r="O3411" s="56">
        <f t="shared" ref="O3411:O3425" si="313">MONTH(D3411)</f>
        <v>1</v>
      </c>
      <c r="P3411" s="56">
        <f t="shared" ref="P3411:P3425" si="314">DAY(D3411)</f>
        <v>14</v>
      </c>
      <c r="Q3411" s="2" t="str">
        <f t="shared" si="311"/>
        <v>&lt;a href="set03\cg\cg_january_2,_1908_-_december_30,_1909\miscellaneous\stoddard,_b_h_to_open_auto_dealership_january_14,_1909_p3_cg.pdf"&gt;To Open Auto Dealership&lt;/a&gt;</v>
      </c>
    </row>
    <row r="3412" spans="1:17" x14ac:dyDescent="0.25">
      <c r="A3412" s="2">
        <v>7307</v>
      </c>
      <c r="B3412" s="4" t="s">
        <v>12109</v>
      </c>
      <c r="C3412" s="4" t="s">
        <v>12110</v>
      </c>
      <c r="D3412" s="52">
        <v>3302</v>
      </c>
      <c r="E3412" s="5" t="s">
        <v>11770</v>
      </c>
      <c r="F3412" s="5">
        <v>3</v>
      </c>
      <c r="G3412" s="5">
        <v>9</v>
      </c>
      <c r="H3412" s="5">
        <v>1332</v>
      </c>
      <c r="I3412" t="s">
        <v>24768</v>
      </c>
      <c r="J3412" s="46" t="s">
        <v>33091</v>
      </c>
      <c r="K3412" s="56"/>
      <c r="L3412" s="56"/>
      <c r="M3412" s="56">
        <f t="shared" si="312"/>
        <v>1909</v>
      </c>
      <c r="N3412" s="56"/>
      <c r="O3412" s="56">
        <f t="shared" si="313"/>
        <v>1</v>
      </c>
      <c r="P3412" s="56">
        <f t="shared" si="314"/>
        <v>14</v>
      </c>
      <c r="Q3412" s="2" t="str">
        <f t="shared" si="311"/>
        <v>&lt;a href="set03\cg\cg_january_2,_1908_-_december_30,_1909\miscellaneous\syvertson,_john_and_samuel_buy_meat_market_january__14,_1909_p3_cg.pdf"&gt;Buy meat market&lt;/a&gt;</v>
      </c>
    </row>
    <row r="3413" spans="1:17" x14ac:dyDescent="0.25">
      <c r="A3413" s="2">
        <v>8340</v>
      </c>
      <c r="B3413" s="4" t="s">
        <v>186</v>
      </c>
      <c r="C3413" s="4" t="s">
        <v>3458</v>
      </c>
      <c r="D3413" s="52">
        <v>3304</v>
      </c>
      <c r="E3413" s="5" t="s">
        <v>11770</v>
      </c>
      <c r="F3413" s="5">
        <v>2</v>
      </c>
      <c r="G3413" s="5">
        <v>9</v>
      </c>
      <c r="H3413" s="5">
        <v>1372</v>
      </c>
      <c r="I3413" t="s">
        <v>24822</v>
      </c>
      <c r="J3413" s="46" t="s">
        <v>33091</v>
      </c>
      <c r="K3413" s="56"/>
      <c r="L3413" s="56"/>
      <c r="M3413" s="56">
        <f t="shared" si="312"/>
        <v>1909</v>
      </c>
      <c r="N3413" s="56"/>
      <c r="O3413" s="56">
        <f t="shared" si="313"/>
        <v>1</v>
      </c>
      <c r="P3413" s="56">
        <f t="shared" si="314"/>
        <v>16</v>
      </c>
      <c r="Q3413" s="2" t="str">
        <f t="shared" si="311"/>
        <v>&lt;a href="set03\cg\cg_january_2,_1908_-_december_30,_1909\miscellaneous\wimbledon_items_january_16,_1909_p2_cg.pdf"&gt;Items&lt;/a&gt;</v>
      </c>
    </row>
    <row r="3414" spans="1:17" x14ac:dyDescent="0.25">
      <c r="A3414" s="2">
        <v>33</v>
      </c>
      <c r="B3414" s="4" t="s">
        <v>7274</v>
      </c>
      <c r="C3414" s="4" t="s">
        <v>7275</v>
      </c>
      <c r="D3414" s="52">
        <v>3309</v>
      </c>
      <c r="E3414" s="5" t="s">
        <v>13631</v>
      </c>
      <c r="F3414" s="5">
        <v>5</v>
      </c>
      <c r="G3414" s="5">
        <v>5</v>
      </c>
      <c r="H3414" s="5">
        <v>175</v>
      </c>
      <c r="I3414" s="47" t="s">
        <v>23573</v>
      </c>
      <c r="J3414" s="46" t="s">
        <v>33087</v>
      </c>
      <c r="K3414" s="56"/>
      <c r="L3414" s="56"/>
      <c r="M3414" s="56">
        <f t="shared" si="312"/>
        <v>1909</v>
      </c>
      <c r="N3414" s="56"/>
      <c r="O3414" s="56">
        <f t="shared" si="313"/>
        <v>1</v>
      </c>
      <c r="P3414" s="56">
        <f t="shared" si="314"/>
        <v>21</v>
      </c>
      <c r="Q3414" s="2" t="str">
        <f t="shared" si="311"/>
        <v>&lt;a href="set02\miscellaneous\cooperstown_courier\1908_-_1910\adams,_george_sells_dray_line_to_f_g_killeran_and_son_january_21,_1909_p5_cc.pdf"&gt;Sells dray line &lt;/a&gt;</v>
      </c>
    </row>
    <row r="3415" spans="1:17" x14ac:dyDescent="0.25">
      <c r="A3415" s="2">
        <v>1138</v>
      </c>
      <c r="B3415" s="4" t="s">
        <v>4440</v>
      </c>
      <c r="C3415" s="4" t="s">
        <v>7308</v>
      </c>
      <c r="D3415" s="52">
        <v>3309</v>
      </c>
      <c r="E3415" s="5" t="s">
        <v>13631</v>
      </c>
      <c r="F3415" s="5">
        <v>4</v>
      </c>
      <c r="G3415" s="5">
        <v>5</v>
      </c>
      <c r="H3415" s="5">
        <v>232</v>
      </c>
      <c r="I3415" s="47" t="s">
        <v>23611</v>
      </c>
      <c r="J3415" s="46" t="s">
        <v>33087</v>
      </c>
      <c r="K3415" s="56"/>
      <c r="L3415" s="56"/>
      <c r="M3415" s="56">
        <f t="shared" si="312"/>
        <v>1909</v>
      </c>
      <c r="N3415" s="56"/>
      <c r="O3415" s="56">
        <f t="shared" si="313"/>
        <v>1</v>
      </c>
      <c r="P3415" s="56">
        <f t="shared" si="314"/>
        <v>21</v>
      </c>
      <c r="Q3415" s="2" t="str">
        <f t="shared" si="311"/>
        <v>&lt;a href="set02\miscellaneous\cooperstown_courier\1908_-_1910\cooperstown_high_school_notes_january_21,_1909_p4_cc.pdf"&gt;High School Notes&lt;/a&gt;</v>
      </c>
    </row>
    <row r="3416" spans="1:17" x14ac:dyDescent="0.25">
      <c r="A3416" s="2">
        <v>1319</v>
      </c>
      <c r="B3416" s="4" t="s">
        <v>11495</v>
      </c>
      <c r="C3416" s="4" t="s">
        <v>1607</v>
      </c>
      <c r="D3416" s="52">
        <v>3309</v>
      </c>
      <c r="E3416" s="5" t="s">
        <v>11770</v>
      </c>
      <c r="F3416" s="5">
        <v>2</v>
      </c>
      <c r="G3416" s="5">
        <v>9</v>
      </c>
      <c r="H3416" s="5">
        <v>1108</v>
      </c>
      <c r="I3416" t="s">
        <v>24555</v>
      </c>
      <c r="J3416" s="46" t="s">
        <v>33091</v>
      </c>
      <c r="K3416" s="56"/>
      <c r="L3416" s="56"/>
      <c r="M3416" s="56">
        <f t="shared" si="312"/>
        <v>1909</v>
      </c>
      <c r="N3416" s="56"/>
      <c r="O3416" s="56">
        <f t="shared" si="313"/>
        <v>1</v>
      </c>
      <c r="P3416" s="56">
        <f t="shared" si="314"/>
        <v>21</v>
      </c>
      <c r="Q3416" s="2" t="str">
        <f t="shared" si="311"/>
        <v>&lt;a href="set03\cg\cg_january_2,_1908_-_december_30,_1909\miscellaneous\courtenay_school_notes_january_21,_1909_p2_cg.pdf"&gt;Notes&lt;/a&gt;</v>
      </c>
    </row>
    <row r="3417" spans="1:17" x14ac:dyDescent="0.25">
      <c r="A3417" s="2">
        <v>2456</v>
      </c>
      <c r="B3417" s="4" t="s">
        <v>31821</v>
      </c>
      <c r="C3417" s="4" t="s">
        <v>31822</v>
      </c>
      <c r="D3417" s="43">
        <v>3309</v>
      </c>
      <c r="E3417" s="5" t="s">
        <v>13631</v>
      </c>
      <c r="F3417" s="5">
        <v>5</v>
      </c>
      <c r="G3417" s="5">
        <v>5</v>
      </c>
      <c r="H3417" s="5"/>
      <c r="I3417" s="47" t="s">
        <v>23698</v>
      </c>
      <c r="J3417" s="46" t="s">
        <v>33087</v>
      </c>
      <c r="K3417" s="56"/>
      <c r="L3417" s="56"/>
      <c r="M3417" s="56">
        <f t="shared" si="312"/>
        <v>1909</v>
      </c>
      <c r="N3417" s="56"/>
      <c r="O3417" s="56">
        <f t="shared" si="313"/>
        <v>1</v>
      </c>
      <c r="P3417" s="56">
        <f t="shared" si="314"/>
        <v>21</v>
      </c>
      <c r="Q3417" s="2" t="str">
        <f t="shared" si="311"/>
        <v>&lt;a href="set02\miscellaneous\cooperstown_courier\1908_-_1910\griggs_lodge_aouw_votes_to_close_and_join_hannaford_january_21,_1909_p5_cc.pdf"&gt;AOUW votes to close and join Hannaford&lt;/a&gt;</v>
      </c>
    </row>
    <row r="3418" spans="1:17" x14ac:dyDescent="0.25">
      <c r="A3418" s="2">
        <v>4973</v>
      </c>
      <c r="B3418" s="4" t="s">
        <v>7396</v>
      </c>
      <c r="C3418" s="4" t="s">
        <v>7398</v>
      </c>
      <c r="D3418" s="52">
        <v>3309</v>
      </c>
      <c r="E3418" s="5" t="s">
        <v>13631</v>
      </c>
      <c r="F3418" s="5">
        <v>5</v>
      </c>
      <c r="G3418" s="5">
        <v>5</v>
      </c>
      <c r="H3418" s="5">
        <v>323</v>
      </c>
      <c r="I3418" s="47" t="s">
        <v>23710</v>
      </c>
      <c r="J3418" s="46" t="s">
        <v>33087</v>
      </c>
      <c r="K3418" s="56"/>
      <c r="L3418" s="56"/>
      <c r="M3418" s="56">
        <f t="shared" si="312"/>
        <v>1909</v>
      </c>
      <c r="N3418" s="56"/>
      <c r="O3418" s="56">
        <f t="shared" si="313"/>
        <v>1</v>
      </c>
      <c r="P3418" s="56">
        <f t="shared" si="314"/>
        <v>21</v>
      </c>
      <c r="Q3418" s="2" t="str">
        <f t="shared" si="311"/>
        <v>&lt;a href="set02\miscellaneous\cooperstown_courier\1908_-_1910\marquardt_brothers_-_moving_pictures_going_well_now_january_21,_1909_p5_cc.pdf"&gt;Moving pictures going well now&lt;/a&gt;</v>
      </c>
    </row>
    <row r="3419" spans="1:17" x14ac:dyDescent="0.25">
      <c r="A3419" s="2">
        <v>1320</v>
      </c>
      <c r="B3419" s="4" t="s">
        <v>11495</v>
      </c>
      <c r="C3419" s="4" t="s">
        <v>1607</v>
      </c>
      <c r="D3419" s="52">
        <v>3315</v>
      </c>
      <c r="E3419" s="5" t="s">
        <v>11770</v>
      </c>
      <c r="F3419" s="5">
        <v>2</v>
      </c>
      <c r="G3419" s="5">
        <v>9</v>
      </c>
      <c r="H3419" s="5">
        <v>1109</v>
      </c>
      <c r="I3419" t="s">
        <v>24556</v>
      </c>
      <c r="J3419" s="46" t="s">
        <v>33091</v>
      </c>
      <c r="K3419" s="56"/>
      <c r="L3419" s="56"/>
      <c r="M3419" s="56">
        <f t="shared" si="312"/>
        <v>1909</v>
      </c>
      <c r="N3419" s="56"/>
      <c r="O3419" s="56">
        <f t="shared" si="313"/>
        <v>1</v>
      </c>
      <c r="P3419" s="56">
        <f t="shared" si="314"/>
        <v>27</v>
      </c>
      <c r="Q3419" s="2" t="str">
        <f t="shared" si="311"/>
        <v>&lt;a href="set03\cg\cg_january_2,_1908_-_december_30,_1909\miscellaneous\courtenay_school_notes_january_27,_1909_p2_cg.pdf"&gt;Notes&lt;/a&gt;</v>
      </c>
    </row>
    <row r="3420" spans="1:17" x14ac:dyDescent="0.25">
      <c r="A3420" s="2">
        <v>540</v>
      </c>
      <c r="B3420" s="4" t="s">
        <v>11934</v>
      </c>
      <c r="C3420" s="4" t="s">
        <v>11935</v>
      </c>
      <c r="D3420" s="52">
        <v>3316</v>
      </c>
      <c r="E3420" s="5" t="s">
        <v>11770</v>
      </c>
      <c r="F3420" s="5">
        <v>7</v>
      </c>
      <c r="G3420" s="5">
        <v>9</v>
      </c>
      <c r="H3420" s="5">
        <v>1088</v>
      </c>
      <c r="I3420" t="s">
        <v>24531</v>
      </c>
      <c r="J3420" s="46" t="s">
        <v>33091</v>
      </c>
      <c r="K3420" s="56"/>
      <c r="L3420" s="56"/>
      <c r="M3420" s="56">
        <f t="shared" si="312"/>
        <v>1909</v>
      </c>
      <c r="N3420" s="56"/>
      <c r="O3420" s="56">
        <f t="shared" si="313"/>
        <v>1</v>
      </c>
      <c r="P3420" s="56">
        <f t="shared" si="314"/>
        <v>28</v>
      </c>
      <c r="Q3420" s="2" t="str">
        <f t="shared" si="311"/>
        <v>&lt;a href="set03\cg\cg_january_2,_1908_-_december_30,_1909\miscellaneous\bond,_alma_to_st_john's_academy_january_28,_1909_p7_cg.pdf"&gt;To St John's Academy&lt;/a&gt;</v>
      </c>
    </row>
    <row r="3421" spans="1:17" x14ac:dyDescent="0.25">
      <c r="A3421" s="2">
        <v>1065</v>
      </c>
      <c r="B3421" s="4" t="s">
        <v>1630</v>
      </c>
      <c r="C3421" s="4" t="s">
        <v>7338</v>
      </c>
      <c r="D3421" s="52">
        <v>3316</v>
      </c>
      <c r="E3421" s="5" t="s">
        <v>13631</v>
      </c>
      <c r="F3421" s="5">
        <v>5</v>
      </c>
      <c r="G3421" s="5">
        <v>5</v>
      </c>
      <c r="H3421" s="5">
        <v>224</v>
      </c>
      <c r="I3421" s="47" t="s">
        <v>23764</v>
      </c>
      <c r="J3421" s="46" t="s">
        <v>33087</v>
      </c>
      <c r="K3421" s="56"/>
      <c r="L3421" s="56"/>
      <c r="M3421" s="56">
        <f t="shared" si="312"/>
        <v>1909</v>
      </c>
      <c r="N3421" s="56"/>
      <c r="O3421" s="56">
        <f t="shared" si="313"/>
        <v>1</v>
      </c>
      <c r="P3421" s="56">
        <f t="shared" si="314"/>
        <v>28</v>
      </c>
      <c r="Q3421" s="2" t="str">
        <f t="shared" si="311"/>
        <v>&lt;a href="set02\miscellaneous\cooperstown_courier\1908_-_1910\tow_mill_to_close_due_to_lack_of_straw_january_28,_1909_p5_cc.pdf"&gt;Tow Mill to close due to lack of straw&lt;/a&gt;</v>
      </c>
    </row>
    <row r="3422" spans="1:17" x14ac:dyDescent="0.25">
      <c r="A3422" s="2">
        <v>2088</v>
      </c>
      <c r="B3422" s="4" t="s">
        <v>6658</v>
      </c>
      <c r="C3422" s="4" t="s">
        <v>7349</v>
      </c>
      <c r="D3422" s="52">
        <v>3316</v>
      </c>
      <c r="E3422" s="5" t="s">
        <v>13631</v>
      </c>
      <c r="F3422" s="5">
        <v>5</v>
      </c>
      <c r="G3422" s="5">
        <v>5</v>
      </c>
      <c r="H3422" s="5">
        <v>277</v>
      </c>
      <c r="I3422" s="47" t="s">
        <v>23676</v>
      </c>
      <c r="J3422" s="46" t="s">
        <v>33087</v>
      </c>
      <c r="K3422" s="56"/>
      <c r="L3422" s="56"/>
      <c r="M3422" s="56">
        <f t="shared" si="312"/>
        <v>1909</v>
      </c>
      <c r="N3422" s="56"/>
      <c r="O3422" s="56">
        <f t="shared" si="313"/>
        <v>1</v>
      </c>
      <c r="P3422" s="56">
        <f t="shared" si="314"/>
        <v>28</v>
      </c>
      <c r="Q3422" s="2" t="str">
        <f t="shared" si="311"/>
        <v>&lt;a href="set02\miscellaneous\cooperstown_courier\1908_-_1910\gardner,_angus_sworn_in_to_carry_mail_january_28,_1909_p5_cc.pdf"&gt;Sworn in to carry mail&lt;/a&gt;</v>
      </c>
    </row>
    <row r="3423" spans="1:17" x14ac:dyDescent="0.25">
      <c r="A3423" s="2">
        <v>4594</v>
      </c>
      <c r="B3423" s="4" t="s">
        <v>12001</v>
      </c>
      <c r="C3423" s="4" t="s">
        <v>11627</v>
      </c>
      <c r="D3423" s="52">
        <v>3316</v>
      </c>
      <c r="E3423" s="5" t="s">
        <v>11770</v>
      </c>
      <c r="F3423" s="5">
        <v>7</v>
      </c>
      <c r="G3423" s="5">
        <v>9</v>
      </c>
      <c r="H3423" s="5">
        <v>1220</v>
      </c>
      <c r="I3423" s="99" t="s">
        <v>24657</v>
      </c>
      <c r="J3423" s="46" t="s">
        <v>33091</v>
      </c>
      <c r="K3423" s="56"/>
      <c r="L3423" s="56"/>
      <c r="M3423" s="56">
        <f t="shared" si="312"/>
        <v>1909</v>
      </c>
      <c r="N3423" s="56"/>
      <c r="O3423" s="56">
        <f t="shared" si="313"/>
        <v>1</v>
      </c>
      <c r="P3423" s="56">
        <f t="shared" si="314"/>
        <v>28</v>
      </c>
      <c r="Q3423" s="2" t="str">
        <f t="shared" si="311"/>
        <v>&lt;a href="set03\cg\cg_january_2,_1908_-_december_30,_1909\miscellaneous\kupka,_julia_and_roman_typhoid_fever_january_28,_1909_p7_cg.pdf"&gt;Typhoid fever&lt;/a&gt;</v>
      </c>
    </row>
    <row r="3424" spans="1:17" x14ac:dyDescent="0.25">
      <c r="A3424" s="2">
        <v>4971</v>
      </c>
      <c r="B3424" s="4" t="s">
        <v>7396</v>
      </c>
      <c r="C3424" s="4" t="s">
        <v>7397</v>
      </c>
      <c r="D3424" s="52">
        <v>3316</v>
      </c>
      <c r="E3424" s="5" t="s">
        <v>13631</v>
      </c>
      <c r="F3424" s="5">
        <v>5</v>
      </c>
      <c r="G3424" s="5">
        <v>5</v>
      </c>
      <c r="H3424" s="5">
        <v>322</v>
      </c>
      <c r="I3424" s="47" t="s">
        <v>23709</v>
      </c>
      <c r="J3424" s="46" t="s">
        <v>33087</v>
      </c>
      <c r="K3424" s="56"/>
      <c r="L3424" s="56"/>
      <c r="M3424" s="56">
        <f t="shared" si="312"/>
        <v>1909</v>
      </c>
      <c r="N3424" s="56"/>
      <c r="O3424" s="56">
        <f t="shared" si="313"/>
        <v>1</v>
      </c>
      <c r="P3424" s="56">
        <f t="shared" si="314"/>
        <v>28</v>
      </c>
      <c r="Q3424" s="2" t="str">
        <f t="shared" si="311"/>
        <v>&lt;a href="set02\miscellaneous\cooperstown_courier\1908_-_1910\marquardt_brothers_-_miss_arnold_to_sing_at_moving_pictures_january_28,_1909_p5_cc.pdf"&gt;Miss Arnold to sing at moving pictures&lt;/a&gt;</v>
      </c>
    </row>
    <row r="3425" spans="1:17" x14ac:dyDescent="0.25">
      <c r="A3425" s="2">
        <v>5914</v>
      </c>
      <c r="B3425" s="4" t="s">
        <v>7416</v>
      </c>
      <c r="C3425" s="4" t="s">
        <v>7417</v>
      </c>
      <c r="D3425" s="52">
        <v>3316</v>
      </c>
      <c r="E3425" s="5" t="s">
        <v>13631</v>
      </c>
      <c r="F3425" s="5">
        <v>1</v>
      </c>
      <c r="G3425" s="5">
        <v>5</v>
      </c>
      <c r="H3425" s="5">
        <v>335</v>
      </c>
      <c r="I3425" s="47" t="s">
        <v>23739</v>
      </c>
      <c r="J3425" s="46" t="s">
        <v>33087</v>
      </c>
      <c r="K3425" s="56"/>
      <c r="L3425" s="56"/>
      <c r="M3425" s="56">
        <f t="shared" si="312"/>
        <v>1909</v>
      </c>
      <c r="N3425" s="56"/>
      <c r="O3425" s="56">
        <f t="shared" si="313"/>
        <v>1</v>
      </c>
      <c r="P3425" s="56">
        <f t="shared" si="314"/>
        <v>28</v>
      </c>
      <c r="Q3425" s="2" t="str">
        <f t="shared" si="311"/>
        <v>&lt;a href="set02\miscellaneous\cooperstown_courier\1908_-_1910\pilot_mound_school_to_be_sold_january_28,_1909_p1_cc.pdf"&gt;School to be sold&lt;/a&gt;</v>
      </c>
    </row>
    <row r="3426" spans="1:17" x14ac:dyDescent="0.25">
      <c r="A3426" s="2">
        <v>6857</v>
      </c>
      <c r="B3426" s="4" t="s">
        <v>2353</v>
      </c>
      <c r="C3426" s="4" t="s">
        <v>3039</v>
      </c>
      <c r="D3426" s="52">
        <v>3225</v>
      </c>
      <c r="E3426" s="5" t="s">
        <v>1756</v>
      </c>
      <c r="F3426" s="5">
        <v>5</v>
      </c>
      <c r="G3426" s="5">
        <v>28</v>
      </c>
      <c r="H3426" s="5">
        <v>6209</v>
      </c>
      <c r="I3426" t="s">
        <v>32970</v>
      </c>
      <c r="J3426" s="46" t="s">
        <v>33115</v>
      </c>
      <c r="K3426" s="56"/>
      <c r="L3426" s="56"/>
      <c r="M3426" s="56">
        <f>YEAR(D3412)</f>
        <v>1909</v>
      </c>
      <c r="N3426" s="56"/>
      <c r="O3426" s="56">
        <f>MONTH(D3412)</f>
        <v>1</v>
      </c>
      <c r="P3426" s="56">
        <f>DAY(D3412)</f>
        <v>14</v>
      </c>
      <c r="Q3426" s="2" t="str">
        <f t="shared" si="311"/>
        <v>&lt;a href="set01\hope_pioneer_jan1907todec1908\misc\county_seat_debate_october_29_1908_p5_hp.pdf"&gt;Seat debate&lt;/a&gt;</v>
      </c>
    </row>
    <row r="3427" spans="1:17" x14ac:dyDescent="0.25">
      <c r="A3427" s="2">
        <v>1321</v>
      </c>
      <c r="B3427" s="4" t="s">
        <v>11495</v>
      </c>
      <c r="C3427" s="4" t="s">
        <v>1607</v>
      </c>
      <c r="D3427" s="52">
        <v>3323</v>
      </c>
      <c r="E3427" s="5" t="s">
        <v>11770</v>
      </c>
      <c r="F3427" s="5">
        <v>2</v>
      </c>
      <c r="G3427" s="5">
        <v>9</v>
      </c>
      <c r="H3427" s="5">
        <v>1105</v>
      </c>
      <c r="I3427" t="s">
        <v>24658</v>
      </c>
      <c r="J3427" s="46" t="s">
        <v>33091</v>
      </c>
      <c r="K3427" s="56"/>
      <c r="L3427" s="56"/>
      <c r="M3427" s="56">
        <f t="shared" ref="M3427:M3490" si="315">YEAR(D3427)</f>
        <v>1909</v>
      </c>
      <c r="N3427" s="56"/>
      <c r="O3427" s="56">
        <f t="shared" ref="O3427:O3490" si="316">MONTH(D3427)</f>
        <v>2</v>
      </c>
      <c r="P3427" s="56">
        <f t="shared" ref="P3427:P3490" si="317">DAY(D3427)</f>
        <v>4</v>
      </c>
      <c r="Q3427" s="2" t="str">
        <f t="shared" si="311"/>
        <v>&lt;a href="set03\cg\cg_january_2,_1908_-_december_30,_1909\miscellaneous\kupka,_mrs_peter_completely_recovered_february_4,_1909_p7_cg.pdf"&gt;Notes&lt;/a&gt;</v>
      </c>
    </row>
    <row r="3428" spans="1:17" x14ac:dyDescent="0.25">
      <c r="A3428" s="2">
        <v>4595</v>
      </c>
      <c r="B3428" s="4" t="s">
        <v>12002</v>
      </c>
      <c r="C3428" s="4" t="s">
        <v>12003</v>
      </c>
      <c r="D3428" s="52">
        <v>3323</v>
      </c>
      <c r="E3428" s="5" t="s">
        <v>11770</v>
      </c>
      <c r="F3428" s="5">
        <v>7</v>
      </c>
      <c r="G3428" s="5">
        <v>9</v>
      </c>
      <c r="H3428" s="5">
        <v>1221</v>
      </c>
      <c r="I3428" t="s">
        <v>24554</v>
      </c>
      <c r="J3428" s="46" t="s">
        <v>33091</v>
      </c>
      <c r="K3428" s="56"/>
      <c r="L3428" s="56"/>
      <c r="M3428" s="56">
        <f t="shared" si="315"/>
        <v>1909</v>
      </c>
      <c r="N3428" s="56"/>
      <c r="O3428" s="56">
        <f t="shared" si="316"/>
        <v>2</v>
      </c>
      <c r="P3428" s="56">
        <f t="shared" si="317"/>
        <v>4</v>
      </c>
      <c r="Q3428" s="2" t="str">
        <f t="shared" si="311"/>
        <v>&lt;a href="set03\cg\cg_january_2,_1908_-_december_30,_1909\miscellaneous\courtenay_school_notes_february_4,_1909_p2_cg.pdf"&gt;Completely recovered&lt;/a&gt;</v>
      </c>
    </row>
    <row r="3429" spans="1:17" x14ac:dyDescent="0.25">
      <c r="A3429" s="2">
        <v>5754</v>
      </c>
      <c r="B3429" s="4" t="s">
        <v>12035</v>
      </c>
      <c r="C3429" s="4" t="s">
        <v>12036</v>
      </c>
      <c r="D3429" s="52">
        <v>3323</v>
      </c>
      <c r="E3429" s="5" t="s">
        <v>11770</v>
      </c>
      <c r="F3429" s="5">
        <v>7</v>
      </c>
      <c r="G3429" s="5">
        <v>9</v>
      </c>
      <c r="H3429" s="5">
        <v>1260</v>
      </c>
      <c r="I3429" t="s">
        <v>24699</v>
      </c>
      <c r="J3429" s="46" t="s">
        <v>33091</v>
      </c>
      <c r="K3429" s="56"/>
      <c r="L3429" s="56"/>
      <c r="M3429" s="56">
        <f t="shared" si="315"/>
        <v>1909</v>
      </c>
      <c r="N3429" s="56"/>
      <c r="O3429" s="56">
        <f t="shared" si="316"/>
        <v>2</v>
      </c>
      <c r="P3429" s="56">
        <f t="shared" si="317"/>
        <v>4</v>
      </c>
      <c r="Q3429" s="2" t="str">
        <f t="shared" si="311"/>
        <v>&lt;a href="set03\cg\cg_january_2,_1908_-_december_30,_1909\miscellaneous\pangburn,_leon_painting_abilities_february_4,_1909_p7_cg.pdf"&gt;Painting abilities&lt;/a&gt;</v>
      </c>
    </row>
    <row r="3430" spans="1:17" x14ac:dyDescent="0.25">
      <c r="A3430" s="2">
        <v>327</v>
      </c>
      <c r="B3430" s="4" t="s">
        <v>11924</v>
      </c>
      <c r="C3430" s="4" t="s">
        <v>11925</v>
      </c>
      <c r="D3430" s="52">
        <v>3330</v>
      </c>
      <c r="E3430" s="5" t="s">
        <v>11770</v>
      </c>
      <c r="F3430" s="5">
        <v>7</v>
      </c>
      <c r="G3430" s="5">
        <v>9</v>
      </c>
      <c r="H3430" s="5">
        <v>1073</v>
      </c>
      <c r="I3430" t="s">
        <v>24516</v>
      </c>
      <c r="J3430" s="46" t="s">
        <v>33091</v>
      </c>
      <c r="K3430" s="56"/>
      <c r="L3430" s="56"/>
      <c r="M3430" s="56">
        <f t="shared" si="315"/>
        <v>1909</v>
      </c>
      <c r="N3430" s="56"/>
      <c r="O3430" s="56">
        <f t="shared" si="316"/>
        <v>2</v>
      </c>
      <c r="P3430" s="56">
        <f t="shared" si="317"/>
        <v>11</v>
      </c>
      <c r="Q3430" s="2" t="str">
        <f t="shared" si="311"/>
        <v>&lt;a href="set03\cg\cg_january_2,_1908_-_december_30,_1909\miscellaneous\bartkowski,_jake_canadian_fever_february_11,_1909_p7_cg.pdf"&gt;Canadian Fever&lt;/a&gt;</v>
      </c>
    </row>
    <row r="3431" spans="1:17" x14ac:dyDescent="0.25">
      <c r="A3431" s="2">
        <v>1134</v>
      </c>
      <c r="B3431" s="4" t="s">
        <v>4440</v>
      </c>
      <c r="C3431" s="4" t="s">
        <v>7305</v>
      </c>
      <c r="D3431" s="52">
        <v>3330</v>
      </c>
      <c r="E3431" s="5" t="s">
        <v>13631</v>
      </c>
      <c r="F3431" s="5">
        <v>5</v>
      </c>
      <c r="G3431" s="5">
        <v>5</v>
      </c>
      <c r="H3431" s="5">
        <v>227</v>
      </c>
      <c r="I3431" s="47" t="s">
        <v>23606</v>
      </c>
      <c r="J3431" s="46" t="s">
        <v>33087</v>
      </c>
      <c r="K3431" s="56"/>
      <c r="L3431" s="56"/>
      <c r="M3431" s="56">
        <f t="shared" si="315"/>
        <v>1909</v>
      </c>
      <c r="N3431" s="56"/>
      <c r="O3431" s="56">
        <f t="shared" si="316"/>
        <v>2</v>
      </c>
      <c r="P3431" s="56">
        <f t="shared" si="317"/>
        <v>11</v>
      </c>
      <c r="Q3431" s="2" t="str">
        <f t="shared" si="311"/>
        <v>&lt;a href="set02\miscellaneous\cooperstown_courier\1908_-_1910\cooperstown_high_school_flag_pole_wars_february_11,_1909_p5_cc.pdf"&gt;High School Flag Pole Wars&lt;/a&gt;</v>
      </c>
    </row>
    <row r="3432" spans="1:17" x14ac:dyDescent="0.25">
      <c r="A3432" s="2">
        <v>1139</v>
      </c>
      <c r="B3432" s="4" t="s">
        <v>4440</v>
      </c>
      <c r="C3432" s="4" t="s">
        <v>7308</v>
      </c>
      <c r="D3432" s="52">
        <v>3330</v>
      </c>
      <c r="E3432" s="5" t="s">
        <v>13631</v>
      </c>
      <c r="F3432" s="5">
        <v>8</v>
      </c>
      <c r="G3432" s="5">
        <v>5</v>
      </c>
      <c r="H3432" s="5">
        <v>230</v>
      </c>
      <c r="I3432" s="47" t="s">
        <v>23609</v>
      </c>
      <c r="J3432" s="46" t="s">
        <v>33087</v>
      </c>
      <c r="K3432" s="56"/>
      <c r="L3432" s="56"/>
      <c r="M3432" s="56">
        <f t="shared" si="315"/>
        <v>1909</v>
      </c>
      <c r="N3432" s="56"/>
      <c r="O3432" s="56">
        <f t="shared" si="316"/>
        <v>2</v>
      </c>
      <c r="P3432" s="56">
        <f t="shared" si="317"/>
        <v>11</v>
      </c>
      <c r="Q3432" s="2" t="str">
        <f t="shared" si="311"/>
        <v>&lt;a href="set02\miscellaneous\cooperstown_courier\1908_-_1910\cooperstown_high_school_notes_february_11,_1909_p8_cc.pdf"&gt;High School Notes&lt;/a&gt;</v>
      </c>
    </row>
    <row r="3433" spans="1:17" x14ac:dyDescent="0.25">
      <c r="A3433" s="2">
        <v>1292</v>
      </c>
      <c r="B3433" s="4" t="s">
        <v>11495</v>
      </c>
      <c r="C3433" s="4" t="s">
        <v>11945</v>
      </c>
      <c r="D3433" s="52">
        <v>3330</v>
      </c>
      <c r="E3433" s="5" t="s">
        <v>11770</v>
      </c>
      <c r="F3433" s="5">
        <v>2</v>
      </c>
      <c r="G3433" s="5">
        <v>9</v>
      </c>
      <c r="H3433" s="5">
        <v>1103</v>
      </c>
      <c r="I3433" t="s">
        <v>24548</v>
      </c>
      <c r="J3433" s="46" t="s">
        <v>33091</v>
      </c>
      <c r="K3433" s="56"/>
      <c r="L3433" s="56"/>
      <c r="M3433" s="56">
        <f t="shared" si="315"/>
        <v>1909</v>
      </c>
      <c r="N3433" s="56"/>
      <c r="O3433" s="56">
        <f t="shared" si="316"/>
        <v>2</v>
      </c>
      <c r="P3433" s="56">
        <f t="shared" si="317"/>
        <v>11</v>
      </c>
      <c r="Q3433" s="2" t="str">
        <f t="shared" si="311"/>
        <v>&lt;a href="set03\cg\cg_january_2,_1908_-_december_30,_1909\miscellaneous\courtenay_school_no_4_report_february_11,_1909_p2_cg.pdf"&gt;No 4 Report&lt;/a&gt;</v>
      </c>
    </row>
    <row r="3434" spans="1:17" x14ac:dyDescent="0.25">
      <c r="A3434" s="2">
        <v>1322</v>
      </c>
      <c r="B3434" s="4" t="s">
        <v>11495</v>
      </c>
      <c r="C3434" s="4" t="s">
        <v>1607</v>
      </c>
      <c r="D3434" s="52">
        <v>3330</v>
      </c>
      <c r="E3434" s="5" t="s">
        <v>11770</v>
      </c>
      <c r="F3434" s="5">
        <v>2</v>
      </c>
      <c r="G3434" s="5">
        <v>9</v>
      </c>
      <c r="H3434" s="5">
        <v>1106</v>
      </c>
      <c r="I3434" t="s">
        <v>24552</v>
      </c>
      <c r="J3434" s="46" t="s">
        <v>33091</v>
      </c>
      <c r="K3434" s="56"/>
      <c r="L3434" s="56"/>
      <c r="M3434" s="56">
        <f t="shared" si="315"/>
        <v>1909</v>
      </c>
      <c r="N3434" s="56"/>
      <c r="O3434" s="56">
        <f t="shared" si="316"/>
        <v>2</v>
      </c>
      <c r="P3434" s="56">
        <f t="shared" si="317"/>
        <v>11</v>
      </c>
      <c r="Q3434" s="2" t="str">
        <f t="shared" si="311"/>
        <v>&lt;a href="set03\cg\cg_january_2,_1908_-_december_30,_1909\miscellaneous\courtenay_school_notes_february_11,_1909_p2_cg.pdf"&gt;Notes&lt;/a&gt;</v>
      </c>
    </row>
    <row r="3435" spans="1:17" x14ac:dyDescent="0.25">
      <c r="A3435" s="2">
        <v>6742</v>
      </c>
      <c r="B3435" s="4" t="s">
        <v>12092</v>
      </c>
      <c r="C3435" s="4" t="s">
        <v>11925</v>
      </c>
      <c r="D3435" s="52">
        <v>3330</v>
      </c>
      <c r="E3435" s="5" t="s">
        <v>11770</v>
      </c>
      <c r="F3435" s="5">
        <v>7</v>
      </c>
      <c r="G3435" s="5">
        <v>9</v>
      </c>
      <c r="H3435" s="5">
        <v>1312</v>
      </c>
      <c r="I3435" t="s">
        <v>24750</v>
      </c>
      <c r="J3435" s="46" t="s">
        <v>33091</v>
      </c>
      <c r="K3435" s="56"/>
      <c r="L3435" s="56"/>
      <c r="M3435" s="56">
        <f t="shared" si="315"/>
        <v>1909</v>
      </c>
      <c r="N3435" s="56"/>
      <c r="O3435" s="56">
        <f t="shared" si="316"/>
        <v>2</v>
      </c>
      <c r="P3435" s="56">
        <f t="shared" si="317"/>
        <v>11</v>
      </c>
      <c r="Q3435" s="2" t="str">
        <f t="shared" si="311"/>
        <v>&lt;a href="set03\cg\cg_january_2,_1908_-_december_30,_1909\miscellaneous\stachlowski,_john_canadian_fever_february_11,_1909_p7_cg.pdf"&gt;Canadian Fever&lt;/a&gt;</v>
      </c>
    </row>
    <row r="3436" spans="1:17" x14ac:dyDescent="0.25">
      <c r="A3436" s="2">
        <v>1039</v>
      </c>
      <c r="B3436" s="4" t="s">
        <v>1630</v>
      </c>
      <c r="C3436" s="4" t="s">
        <v>7318</v>
      </c>
      <c r="D3436" s="52">
        <v>3337</v>
      </c>
      <c r="E3436" s="5" t="s">
        <v>13631</v>
      </c>
      <c r="F3436" s="5">
        <v>1</v>
      </c>
      <c r="G3436" s="5">
        <v>5</v>
      </c>
      <c r="H3436" s="5">
        <v>218</v>
      </c>
      <c r="I3436" s="47" t="s">
        <v>23746</v>
      </c>
      <c r="J3436" s="46" t="s">
        <v>33087</v>
      </c>
      <c r="K3436" s="56"/>
      <c r="L3436" s="56"/>
      <c r="M3436" s="56">
        <f t="shared" si="315"/>
        <v>1909</v>
      </c>
      <c r="N3436" s="56"/>
      <c r="O3436" s="56">
        <f t="shared" si="316"/>
        <v>2</v>
      </c>
      <c r="P3436" s="56">
        <f t="shared" si="317"/>
        <v>18</v>
      </c>
      <c r="Q3436" s="2" t="str">
        <f t="shared" si="311"/>
        <v>&lt;a href="set02\miscellaneous\cooperstown_courier\1908_-_1910\post_office_-_rural_route_3_begun_february_18,_1909_p1_cc.pdf"&gt;Post Office RR3 Begun&lt;/a&gt;</v>
      </c>
    </row>
    <row r="3437" spans="1:17" x14ac:dyDescent="0.25">
      <c r="A3437" s="2">
        <v>1140</v>
      </c>
      <c r="B3437" s="4" t="s">
        <v>4440</v>
      </c>
      <c r="C3437" s="4" t="s">
        <v>7308</v>
      </c>
      <c r="D3437" s="52">
        <v>3337</v>
      </c>
      <c r="E3437" s="5" t="s">
        <v>13631</v>
      </c>
      <c r="F3437" s="5">
        <v>4</v>
      </c>
      <c r="G3437" s="5">
        <v>5</v>
      </c>
      <c r="H3437" s="5">
        <v>231</v>
      </c>
      <c r="I3437" s="47" t="s">
        <v>23610</v>
      </c>
      <c r="J3437" s="46" t="s">
        <v>33087</v>
      </c>
      <c r="K3437" s="56"/>
      <c r="L3437" s="56"/>
      <c r="M3437" s="56">
        <f t="shared" si="315"/>
        <v>1909</v>
      </c>
      <c r="N3437" s="56"/>
      <c r="O3437" s="56">
        <f t="shared" si="316"/>
        <v>2</v>
      </c>
      <c r="P3437" s="56">
        <f t="shared" si="317"/>
        <v>18</v>
      </c>
      <c r="Q3437" s="2" t="str">
        <f t="shared" si="311"/>
        <v>&lt;a href="set02\miscellaneous\cooperstown_courier\1908_-_1910\cooperstown_high_school_notes_february_18,_1909_p4_cc.pdf"&gt;High School Notes&lt;/a&gt;</v>
      </c>
    </row>
    <row r="3438" spans="1:17" x14ac:dyDescent="0.25">
      <c r="A3438" s="2">
        <v>1323</v>
      </c>
      <c r="B3438" s="4" t="s">
        <v>11495</v>
      </c>
      <c r="C3438" s="4" t="s">
        <v>1607</v>
      </c>
      <c r="D3438" s="52">
        <v>3337</v>
      </c>
      <c r="E3438" s="5" t="s">
        <v>11770</v>
      </c>
      <c r="F3438" s="5">
        <v>8</v>
      </c>
      <c r="G3438" s="5">
        <v>9</v>
      </c>
      <c r="H3438" s="5">
        <v>1107</v>
      </c>
      <c r="I3438" t="s">
        <v>24553</v>
      </c>
      <c r="J3438" s="46" t="s">
        <v>33091</v>
      </c>
      <c r="K3438" s="56"/>
      <c r="L3438" s="56"/>
      <c r="M3438" s="56">
        <f t="shared" si="315"/>
        <v>1909</v>
      </c>
      <c r="N3438" s="56"/>
      <c r="O3438" s="56">
        <f t="shared" si="316"/>
        <v>2</v>
      </c>
      <c r="P3438" s="56">
        <f t="shared" si="317"/>
        <v>18</v>
      </c>
      <c r="Q3438" s="2" t="str">
        <f t="shared" si="311"/>
        <v>&lt;a href="set03\cg\cg_january_2,_1908_-_december_30,_1909\miscellaneous\courtenay_school_notes_february_18,_1909_p8_cg.pdf"&gt;Notes&lt;/a&gt;</v>
      </c>
    </row>
    <row r="3439" spans="1:17" x14ac:dyDescent="0.25">
      <c r="A3439" s="2">
        <v>2407</v>
      </c>
      <c r="B3439" s="4" t="s">
        <v>4455</v>
      </c>
      <c r="C3439" s="4" t="s">
        <v>7377</v>
      </c>
      <c r="D3439" s="52">
        <v>3337</v>
      </c>
      <c r="E3439" s="5" t="s">
        <v>13631</v>
      </c>
      <c r="F3439" s="5">
        <v>5</v>
      </c>
      <c r="G3439" s="5">
        <v>5</v>
      </c>
      <c r="H3439" s="5">
        <v>309</v>
      </c>
      <c r="I3439" s="47" t="s">
        <v>23693</v>
      </c>
      <c r="J3439" s="46" t="s">
        <v>33087</v>
      </c>
      <c r="K3439" s="56"/>
      <c r="L3439" s="56"/>
      <c r="M3439" s="56">
        <f t="shared" si="315"/>
        <v>1909</v>
      </c>
      <c r="N3439" s="56"/>
      <c r="O3439" s="56">
        <f t="shared" si="316"/>
        <v>2</v>
      </c>
      <c r="P3439" s="56">
        <f t="shared" si="317"/>
        <v>18</v>
      </c>
      <c r="Q3439" s="2" t="str">
        <f t="shared" si="311"/>
        <v>&lt;a href="set02\miscellaneous\cooperstown_courier\1908_-_1910\griggs_county_telephone_-_frank_retzlaff_resigns_february_18,_1909_p5_cc.pdf"&gt;Telephone Frank Retzlaff resigns&lt;/a&gt;</v>
      </c>
    </row>
    <row r="3440" spans="1:17" x14ac:dyDescent="0.25">
      <c r="A3440" s="2">
        <v>6007</v>
      </c>
      <c r="B3440" s="4" t="s">
        <v>12049</v>
      </c>
      <c r="C3440" s="4" t="s">
        <v>12050</v>
      </c>
      <c r="D3440" s="52">
        <v>3337</v>
      </c>
      <c r="E3440" s="5" t="s">
        <v>11770</v>
      </c>
      <c r="F3440" s="5">
        <v>7</v>
      </c>
      <c r="G3440" s="5">
        <v>9</v>
      </c>
      <c r="H3440" s="5">
        <v>1270</v>
      </c>
      <c r="I3440" t="s">
        <v>24709</v>
      </c>
      <c r="J3440" s="46" t="s">
        <v>33091</v>
      </c>
      <c r="K3440" s="56"/>
      <c r="L3440" s="56"/>
      <c r="M3440" s="56">
        <f t="shared" si="315"/>
        <v>1909</v>
      </c>
      <c r="N3440" s="56"/>
      <c r="O3440" s="56">
        <f t="shared" si="316"/>
        <v>2</v>
      </c>
      <c r="P3440" s="56">
        <f t="shared" si="317"/>
        <v>18</v>
      </c>
      <c r="Q3440" s="2" t="str">
        <f t="shared" si="311"/>
        <v>&lt;a href="set03\cg\cg_january_2,_1908_-_december_30,_1909\miscellaneous\posey,_a_l_to_tx_to_live_february_18,_1909_p7_cg.pdf"&gt;To TX to live&lt;/a&gt;</v>
      </c>
    </row>
    <row r="3441" spans="1:17" x14ac:dyDescent="0.25">
      <c r="A3441" s="2">
        <v>6048</v>
      </c>
      <c r="B3441" s="4" t="s">
        <v>12060</v>
      </c>
      <c r="C3441" s="4" t="s">
        <v>12061</v>
      </c>
      <c r="D3441" s="52">
        <v>3337</v>
      </c>
      <c r="E3441" s="5" t="s">
        <v>11770</v>
      </c>
      <c r="F3441" s="5">
        <v>7</v>
      </c>
      <c r="G3441" s="5">
        <v>9</v>
      </c>
      <c r="H3441" s="5">
        <v>1277</v>
      </c>
      <c r="I3441" t="s">
        <v>24717</v>
      </c>
      <c r="J3441" s="46" t="s">
        <v>33091</v>
      </c>
      <c r="K3441" s="56"/>
      <c r="L3441" s="56"/>
      <c r="M3441" s="56">
        <f t="shared" si="315"/>
        <v>1909</v>
      </c>
      <c r="N3441" s="56"/>
      <c r="O3441" s="56">
        <f t="shared" si="316"/>
        <v>2</v>
      </c>
      <c r="P3441" s="56">
        <f t="shared" si="317"/>
        <v>18</v>
      </c>
      <c r="Q3441" s="2" t="str">
        <f t="shared" si="311"/>
        <v>&lt;a href="set03\cg\cg_january_2,_1908_-_december_30,_1909\miscellaneous\prader,_laurence_purchases_half_section_near_taber_february_18,_1909_p7_cg.pdf"&gt;Purchases half section near Taber&lt;/a&gt;</v>
      </c>
    </row>
    <row r="3442" spans="1:17" x14ac:dyDescent="0.25">
      <c r="A3442" s="2">
        <v>7167</v>
      </c>
      <c r="B3442" s="4" t="s">
        <v>12098</v>
      </c>
      <c r="C3442" s="4" t="s">
        <v>12099</v>
      </c>
      <c r="D3442" s="52">
        <v>3337</v>
      </c>
      <c r="E3442" s="5" t="s">
        <v>11770</v>
      </c>
      <c r="F3442" s="5">
        <v>7</v>
      </c>
      <c r="G3442" s="5">
        <v>9</v>
      </c>
      <c r="H3442" s="5">
        <v>1318</v>
      </c>
      <c r="I3442" t="s">
        <v>24757</v>
      </c>
      <c r="J3442" s="46" t="s">
        <v>33091</v>
      </c>
      <c r="K3442" s="56"/>
      <c r="L3442" s="56"/>
      <c r="M3442" s="56">
        <f t="shared" si="315"/>
        <v>1909</v>
      </c>
      <c r="N3442" s="56"/>
      <c r="O3442" s="56">
        <f t="shared" si="316"/>
        <v>2</v>
      </c>
      <c r="P3442" s="56">
        <f t="shared" si="317"/>
        <v>18</v>
      </c>
      <c r="Q3442" s="2" t="str">
        <f t="shared" si="311"/>
        <v>&lt;a href="set03\cg\cg_january_2,_1908_-_december_30,_1909\miscellaneous\strandness,_h_s_to_barton_nd_to_live_work_february_18,_1909_p7_cg.pdf"&gt;To Barton ND to live and work&lt;/a&gt;</v>
      </c>
    </row>
    <row r="3443" spans="1:17" x14ac:dyDescent="0.25">
      <c r="A3443" s="2">
        <v>1208</v>
      </c>
      <c r="B3443" s="4" t="s">
        <v>4440</v>
      </c>
      <c r="C3443" s="4" t="s">
        <v>7329</v>
      </c>
      <c r="D3443" s="52">
        <v>3344</v>
      </c>
      <c r="E3443" s="5" t="s">
        <v>13631</v>
      </c>
      <c r="F3443" s="5">
        <v>5</v>
      </c>
      <c r="G3443" s="5">
        <v>5</v>
      </c>
      <c r="H3443" s="5">
        <v>266</v>
      </c>
      <c r="I3443" s="47" t="s">
        <v>23645</v>
      </c>
      <c r="J3443" s="46" t="s">
        <v>33087</v>
      </c>
      <c r="K3443" s="56"/>
      <c r="L3443" s="56"/>
      <c r="M3443" s="56">
        <f t="shared" si="315"/>
        <v>1909</v>
      </c>
      <c r="N3443" s="56"/>
      <c r="O3443" s="56">
        <f t="shared" si="316"/>
        <v>2</v>
      </c>
      <c r="P3443" s="56">
        <f t="shared" si="317"/>
        <v>25</v>
      </c>
      <c r="Q3443" s="2" t="str">
        <f t="shared" si="311"/>
        <v>&lt;a href="set02\miscellaneous\cooperstown_courier\1908_-_1910\cooperstown_school_supt_and_principal_retained_february_25,_1909_p5_cc.pdf"&gt;Supt and Principal retained&lt;/a&gt;</v>
      </c>
    </row>
    <row r="3444" spans="1:17" x14ac:dyDescent="0.25">
      <c r="A3444" s="2">
        <v>4599</v>
      </c>
      <c r="B3444" s="4" t="s">
        <v>12004</v>
      </c>
      <c r="C3444" s="4" t="s">
        <v>12006</v>
      </c>
      <c r="D3444" s="52">
        <v>3344</v>
      </c>
      <c r="E3444" s="5" t="s">
        <v>11770</v>
      </c>
      <c r="F3444" s="5">
        <v>7</v>
      </c>
      <c r="G3444" s="5">
        <v>9</v>
      </c>
      <c r="H3444" s="5">
        <v>1224</v>
      </c>
      <c r="I3444" t="s">
        <v>24662</v>
      </c>
      <c r="J3444" s="46" t="s">
        <v>33091</v>
      </c>
      <c r="K3444" s="56"/>
      <c r="L3444" s="56"/>
      <c r="M3444" s="56">
        <f t="shared" si="315"/>
        <v>1909</v>
      </c>
      <c r="N3444" s="56"/>
      <c r="O3444" s="56">
        <f t="shared" si="316"/>
        <v>2</v>
      </c>
      <c r="P3444" s="56">
        <f t="shared" si="317"/>
        <v>25</v>
      </c>
      <c r="Q3444" s="2" t="str">
        <f t="shared" si="311"/>
        <v>&lt;a href="set03\cg\cg_january_2,_1908_-_december_30,_1909\miscellaneous\kupka,_peter_to_rochester_mn_for_help_february_25,_1909_p7_cg.pdf"&gt;To Rochester MN for help&lt;/a&gt;</v>
      </c>
    </row>
    <row r="3445" spans="1:17" x14ac:dyDescent="0.25">
      <c r="A3445" s="2">
        <v>1132</v>
      </c>
      <c r="B3445" s="4" t="s">
        <v>4440</v>
      </c>
      <c r="C3445" s="4" t="s">
        <v>7304</v>
      </c>
      <c r="D3445" s="52">
        <v>3351</v>
      </c>
      <c r="E3445" s="5" t="s">
        <v>13631</v>
      </c>
      <c r="F3445" s="5">
        <v>5</v>
      </c>
      <c r="G3445" s="5">
        <v>5</v>
      </c>
      <c r="H3445" s="5">
        <v>226</v>
      </c>
      <c r="I3445" s="47" t="s">
        <v>23605</v>
      </c>
      <c r="J3445" s="46" t="s">
        <v>33087</v>
      </c>
      <c r="K3445" s="56"/>
      <c r="L3445" s="56"/>
      <c r="M3445" s="56">
        <f t="shared" si="315"/>
        <v>1909</v>
      </c>
      <c r="N3445" s="56"/>
      <c r="O3445" s="56">
        <f t="shared" si="316"/>
        <v>3</v>
      </c>
      <c r="P3445" s="56">
        <f t="shared" si="317"/>
        <v>4</v>
      </c>
      <c r="Q3445" s="2" t="str">
        <f t="shared" si="311"/>
        <v>&lt;a href="set02\miscellaneous\cooperstown_courier\1908_-_1910\cooperstown_high_school_article_march_4,_1909_p1_cc.pdf"&gt;High School article&lt;/a&gt;</v>
      </c>
    </row>
    <row r="3446" spans="1:17" x14ac:dyDescent="0.25">
      <c r="A3446" s="2">
        <v>1141</v>
      </c>
      <c r="B3446" s="4" t="s">
        <v>4440</v>
      </c>
      <c r="C3446" s="4" t="s">
        <v>7308</v>
      </c>
      <c r="D3446" s="52">
        <v>3351</v>
      </c>
      <c r="E3446" s="5" t="s">
        <v>13631</v>
      </c>
      <c r="F3446" s="5">
        <v>4</v>
      </c>
      <c r="G3446" s="5">
        <v>5</v>
      </c>
      <c r="H3446" s="5">
        <v>233</v>
      </c>
      <c r="I3446" s="47" t="s">
        <v>23613</v>
      </c>
      <c r="J3446" s="46" t="s">
        <v>33087</v>
      </c>
      <c r="K3446" s="56"/>
      <c r="L3446" s="56"/>
      <c r="M3446" s="56">
        <f t="shared" si="315"/>
        <v>1909</v>
      </c>
      <c r="N3446" s="56"/>
      <c r="O3446" s="56">
        <f t="shared" si="316"/>
        <v>3</v>
      </c>
      <c r="P3446" s="56">
        <f t="shared" si="317"/>
        <v>4</v>
      </c>
      <c r="Q3446" s="2" t="str">
        <f t="shared" si="311"/>
        <v>&lt;a href="set02\miscellaneous\cooperstown_courier\1908_-_1910\cooperstown_high_school_notes_march_4,_1909_p4_cc.pdf"&gt;High School Notes&lt;/a&gt;</v>
      </c>
    </row>
    <row r="3447" spans="1:17" x14ac:dyDescent="0.25">
      <c r="A3447" s="2">
        <v>1324</v>
      </c>
      <c r="B3447" s="4" t="s">
        <v>11495</v>
      </c>
      <c r="C3447" s="4" t="s">
        <v>1607</v>
      </c>
      <c r="D3447" s="52">
        <v>3351</v>
      </c>
      <c r="E3447" s="5" t="s">
        <v>11770</v>
      </c>
      <c r="F3447" s="5">
        <v>2</v>
      </c>
      <c r="G3447" s="5">
        <v>9</v>
      </c>
      <c r="H3447" s="5">
        <v>1110</v>
      </c>
      <c r="I3447" t="s">
        <v>24559</v>
      </c>
      <c r="J3447" s="46" t="s">
        <v>33091</v>
      </c>
      <c r="K3447" s="56"/>
      <c r="L3447" s="56"/>
      <c r="M3447" s="56">
        <f t="shared" si="315"/>
        <v>1909</v>
      </c>
      <c r="N3447" s="56"/>
      <c r="O3447" s="56">
        <f t="shared" si="316"/>
        <v>3</v>
      </c>
      <c r="P3447" s="56">
        <f t="shared" si="317"/>
        <v>4</v>
      </c>
      <c r="Q3447" s="2" t="str">
        <f t="shared" si="311"/>
        <v>&lt;a href="set03\cg\cg_january_2,_1908_-_december_30,_1909\miscellaneous\courtenay_school_notes_march_4,_1909_p2_cg.pdf"&gt;Notes&lt;/a&gt;</v>
      </c>
    </row>
    <row r="3448" spans="1:17" x14ac:dyDescent="0.25">
      <c r="A3448" s="2">
        <v>2224</v>
      </c>
      <c r="B3448" s="4" t="s">
        <v>11970</v>
      </c>
      <c r="C3448" s="4" t="s">
        <v>11972</v>
      </c>
      <c r="D3448" s="52">
        <v>3351</v>
      </c>
      <c r="E3448" s="5" t="s">
        <v>11770</v>
      </c>
      <c r="F3448" s="5">
        <v>7</v>
      </c>
      <c r="G3448" s="5">
        <v>9</v>
      </c>
      <c r="H3448" s="5">
        <v>1172</v>
      </c>
      <c r="I3448" t="s">
        <v>24615</v>
      </c>
      <c r="J3448" s="46" t="s">
        <v>33091</v>
      </c>
      <c r="K3448" s="56"/>
      <c r="L3448" s="56"/>
      <c r="M3448" s="56">
        <f t="shared" si="315"/>
        <v>1909</v>
      </c>
      <c r="N3448" s="56"/>
      <c r="O3448" s="56">
        <f t="shared" si="316"/>
        <v>3</v>
      </c>
      <c r="P3448" s="56">
        <f t="shared" si="317"/>
        <v>4</v>
      </c>
      <c r="Q3448" s="2" t="str">
        <f t="shared" si="311"/>
        <v>&lt;a href="set03\cg\cg_january_2,_1908_-_december_30,_1909\miscellaneous\greene,_c_w_to_alberta_march_4,_1909_p7_cg.pdf"&gt;To Alberta&lt;/a&gt;</v>
      </c>
    </row>
    <row r="3449" spans="1:17" x14ac:dyDescent="0.25">
      <c r="A3449" s="2">
        <v>2312</v>
      </c>
      <c r="B3449" s="4" t="s">
        <v>4455</v>
      </c>
      <c r="C3449" s="4" t="s">
        <v>7369</v>
      </c>
      <c r="D3449" s="52">
        <v>3351</v>
      </c>
      <c r="E3449" s="5" t="s">
        <v>13631</v>
      </c>
      <c r="F3449" s="5">
        <v>5</v>
      </c>
      <c r="G3449" s="5">
        <v>5</v>
      </c>
      <c r="H3449" s="5">
        <v>301</v>
      </c>
      <c r="I3449" s="47" t="s">
        <v>23667</v>
      </c>
      <c r="J3449" s="46" t="s">
        <v>33087</v>
      </c>
      <c r="K3449" s="56"/>
      <c r="L3449" s="56"/>
      <c r="M3449" s="56">
        <f t="shared" si="315"/>
        <v>1909</v>
      </c>
      <c r="N3449" s="56"/>
      <c r="O3449" s="56">
        <f t="shared" si="316"/>
        <v>3</v>
      </c>
      <c r="P3449" s="56">
        <f t="shared" si="317"/>
        <v>4</v>
      </c>
      <c r="Q3449" s="2" t="str">
        <f t="shared" si="311"/>
        <v>&lt;a href="set02\miscellaneous\cooperstown_courier\1908_-_1910\farmers_institute_march_4,_1909_p5_cc.pdf"&gt;Farmer's Institute &lt;/a&gt;</v>
      </c>
    </row>
    <row r="3450" spans="1:17" x14ac:dyDescent="0.25">
      <c r="A3450" s="2">
        <v>5438</v>
      </c>
      <c r="B3450" s="4" t="s">
        <v>6243</v>
      </c>
      <c r="C3450" s="4" t="s">
        <v>7408</v>
      </c>
      <c r="D3450" s="52">
        <v>3351</v>
      </c>
      <c r="E3450" s="5" t="s">
        <v>13631</v>
      </c>
      <c r="F3450" s="5">
        <v>5</v>
      </c>
      <c r="G3450" s="5">
        <v>5</v>
      </c>
      <c r="H3450" s="5">
        <v>329</v>
      </c>
      <c r="I3450" s="47" t="s">
        <v>23718</v>
      </c>
      <c r="J3450" s="46" t="s">
        <v>33087</v>
      </c>
      <c r="K3450" s="56"/>
      <c r="L3450" s="56"/>
      <c r="M3450" s="56">
        <f t="shared" si="315"/>
        <v>1909</v>
      </c>
      <c r="N3450" s="56"/>
      <c r="O3450" s="56">
        <f t="shared" si="316"/>
        <v>3</v>
      </c>
      <c r="P3450" s="56">
        <f t="shared" si="317"/>
        <v>4</v>
      </c>
      <c r="Q3450" s="2" t="str">
        <f t="shared" si="311"/>
        <v>&lt;a href="set02\miscellaneous\cooperstown_courier\1908_-_1910\nichols,_alvin_h_apptd_permanent_on_rr2_march_4,_1909_p5_cc.pdf"&gt;Appointed permanent on RR2&lt;/a&gt;</v>
      </c>
    </row>
    <row r="3451" spans="1:17" x14ac:dyDescent="0.25">
      <c r="A3451" s="2">
        <v>1135</v>
      </c>
      <c r="B3451" s="4" t="s">
        <v>4440</v>
      </c>
      <c r="C3451" s="4" t="s">
        <v>7306</v>
      </c>
      <c r="D3451" s="52">
        <v>3358</v>
      </c>
      <c r="E3451" s="5" t="s">
        <v>13631</v>
      </c>
      <c r="F3451" s="5">
        <v>5</v>
      </c>
      <c r="G3451" s="5">
        <v>5</v>
      </c>
      <c r="H3451" s="5">
        <v>228</v>
      </c>
      <c r="I3451" s="47" t="s">
        <v>23607</v>
      </c>
      <c r="J3451" s="46" t="s">
        <v>33087</v>
      </c>
      <c r="K3451" s="56"/>
      <c r="L3451" s="56"/>
      <c r="M3451" s="56">
        <f t="shared" si="315"/>
        <v>1909</v>
      </c>
      <c r="N3451" s="56"/>
      <c r="O3451" s="56">
        <f t="shared" si="316"/>
        <v>3</v>
      </c>
      <c r="P3451" s="56">
        <f t="shared" si="317"/>
        <v>11</v>
      </c>
      <c r="Q3451" s="2" t="str">
        <f t="shared" si="311"/>
        <v>&lt;a href="set02\miscellaneous\cooperstown_courier\1908_-_1910\cooperstown_high_school_glee_club_visits_communities_march_11,_1909_p5_cc.pdf"&gt;High School Glee Club Visits communities&lt;/a&gt;</v>
      </c>
    </row>
    <row r="3452" spans="1:17" x14ac:dyDescent="0.25">
      <c r="A3452" s="2">
        <v>1142</v>
      </c>
      <c r="B3452" s="4" t="s">
        <v>4440</v>
      </c>
      <c r="C3452" s="4" t="s">
        <v>7308</v>
      </c>
      <c r="D3452" s="52">
        <v>3358</v>
      </c>
      <c r="E3452" s="5" t="s">
        <v>13631</v>
      </c>
      <c r="F3452" s="5">
        <v>4</v>
      </c>
      <c r="G3452" s="5">
        <v>5</v>
      </c>
      <c r="H3452" s="5">
        <v>234</v>
      </c>
      <c r="I3452" s="47" t="s">
        <v>23612</v>
      </c>
      <c r="J3452" s="46" t="s">
        <v>33087</v>
      </c>
      <c r="K3452" s="56"/>
      <c r="L3452" s="56"/>
      <c r="M3452" s="56">
        <f t="shared" si="315"/>
        <v>1909</v>
      </c>
      <c r="N3452" s="56"/>
      <c r="O3452" s="56">
        <f t="shared" si="316"/>
        <v>3</v>
      </c>
      <c r="P3452" s="56">
        <f t="shared" si="317"/>
        <v>11</v>
      </c>
      <c r="Q3452" s="2" t="str">
        <f t="shared" si="311"/>
        <v>&lt;a href="set02\miscellaneous\cooperstown_courier\1908_-_1910\cooperstown_high_school_notes_march_11,_1909_p4_cc.pdf"&gt;High School Notes&lt;/a&gt;</v>
      </c>
    </row>
    <row r="3453" spans="1:17" x14ac:dyDescent="0.25">
      <c r="A3453" s="2">
        <v>1160</v>
      </c>
      <c r="B3453" s="4" t="s">
        <v>4440</v>
      </c>
      <c r="C3453" s="4" t="s">
        <v>7320</v>
      </c>
      <c r="D3453" s="52">
        <v>3358</v>
      </c>
      <c r="E3453" s="5" t="s">
        <v>13631</v>
      </c>
      <c r="F3453" s="5">
        <v>8</v>
      </c>
      <c r="G3453" s="5">
        <v>5</v>
      </c>
      <c r="H3453" s="5">
        <v>235</v>
      </c>
      <c r="I3453" s="47" t="s">
        <v>23616</v>
      </c>
      <c r="J3453" s="46" t="s">
        <v>33087</v>
      </c>
      <c r="K3453" s="56"/>
      <c r="L3453" s="56"/>
      <c r="M3453" s="56">
        <f t="shared" si="315"/>
        <v>1909</v>
      </c>
      <c r="N3453" s="56"/>
      <c r="O3453" s="56">
        <f t="shared" si="316"/>
        <v>3</v>
      </c>
      <c r="P3453" s="56">
        <f t="shared" si="317"/>
        <v>11</v>
      </c>
      <c r="Q3453" s="2" t="str">
        <f t="shared" si="311"/>
        <v>&lt;a href="set02\miscellaneous\cooperstown_courier\1908_-_1910\cooperstown_school_-_new_teachers_march_11,_1909_p8_cc.pdf"&gt;New Teachers&lt;/a&gt;</v>
      </c>
    </row>
    <row r="3454" spans="1:17" x14ac:dyDescent="0.25">
      <c r="A3454" s="2">
        <v>1325</v>
      </c>
      <c r="B3454" s="4" t="s">
        <v>11495</v>
      </c>
      <c r="C3454" s="4" t="s">
        <v>1607</v>
      </c>
      <c r="D3454" s="52">
        <v>3358</v>
      </c>
      <c r="E3454" s="5" t="s">
        <v>11770</v>
      </c>
      <c r="F3454" s="5">
        <v>4</v>
      </c>
      <c r="G3454" s="5">
        <v>9</v>
      </c>
      <c r="H3454" s="5">
        <v>1111</v>
      </c>
      <c r="I3454" t="s">
        <v>24557</v>
      </c>
      <c r="J3454" s="46" t="s">
        <v>33091</v>
      </c>
      <c r="K3454" s="56"/>
      <c r="L3454" s="56"/>
      <c r="M3454" s="56">
        <f t="shared" si="315"/>
        <v>1909</v>
      </c>
      <c r="N3454" s="56"/>
      <c r="O3454" s="56">
        <f t="shared" si="316"/>
        <v>3</v>
      </c>
      <c r="P3454" s="56">
        <f t="shared" si="317"/>
        <v>11</v>
      </c>
      <c r="Q3454" s="2" t="str">
        <f t="shared" si="311"/>
        <v>&lt;a href="set03\cg\cg_january_2,_1908_-_december_30,_1909\miscellaneous\courtenay_school_notes_march_11,_1909_p4_cg.pdf"&gt;Notes&lt;/a&gt;</v>
      </c>
    </row>
    <row r="3455" spans="1:17" x14ac:dyDescent="0.25">
      <c r="A3455" s="2">
        <v>2313</v>
      </c>
      <c r="B3455" s="4" t="s">
        <v>4455</v>
      </c>
      <c r="C3455" s="4" t="s">
        <v>7369</v>
      </c>
      <c r="D3455" s="52">
        <v>3358</v>
      </c>
      <c r="E3455" s="5" t="s">
        <v>13631</v>
      </c>
      <c r="F3455" s="5">
        <v>5</v>
      </c>
      <c r="G3455" s="5">
        <v>5</v>
      </c>
      <c r="H3455" s="5">
        <v>302</v>
      </c>
      <c r="I3455" s="47" t="s">
        <v>23665</v>
      </c>
      <c r="J3455" s="46" t="s">
        <v>33087</v>
      </c>
      <c r="K3455" s="56"/>
      <c r="L3455" s="56"/>
      <c r="M3455" s="56">
        <f t="shared" si="315"/>
        <v>1909</v>
      </c>
      <c r="N3455" s="56"/>
      <c r="O3455" s="56">
        <f t="shared" si="316"/>
        <v>3</v>
      </c>
      <c r="P3455" s="56">
        <f t="shared" si="317"/>
        <v>11</v>
      </c>
      <c r="Q3455" s="2" t="str">
        <f t="shared" si="311"/>
        <v>&lt;a href="set02\miscellaneous\cooperstown_courier\1908_-_1910\farmer's_institute_march_11,_1909_p5_cc.pdf"&gt;Farmer's Institute &lt;/a&gt;</v>
      </c>
    </row>
    <row r="3456" spans="1:17" x14ac:dyDescent="0.25">
      <c r="A3456" s="2">
        <v>3015</v>
      </c>
      <c r="B3456" s="4" t="s">
        <v>11986</v>
      </c>
      <c r="C3456" s="4" t="s">
        <v>11987</v>
      </c>
      <c r="D3456" s="52">
        <v>3358</v>
      </c>
      <c r="E3456" s="5" t="s">
        <v>11770</v>
      </c>
      <c r="F3456" s="5">
        <v>9</v>
      </c>
      <c r="G3456" s="5">
        <v>9</v>
      </c>
      <c r="H3456" s="5">
        <v>1193</v>
      </c>
      <c r="I3456" t="s">
        <v>24637</v>
      </c>
      <c r="J3456" s="46" t="s">
        <v>33091</v>
      </c>
      <c r="K3456" s="56"/>
      <c r="L3456" s="56"/>
      <c r="M3456" s="56">
        <f t="shared" si="315"/>
        <v>1909</v>
      </c>
      <c r="N3456" s="56"/>
      <c r="O3456" s="56">
        <f t="shared" si="316"/>
        <v>3</v>
      </c>
      <c r="P3456" s="56">
        <f t="shared" si="317"/>
        <v>11</v>
      </c>
      <c r="Q3456" s="2" t="str">
        <f t="shared" si="311"/>
        <v>&lt;a href="set03\cg\cg_january_2,_1908_-_december_30,_1909\miscellaneous\hoffman,_d_l_to_leave_courtenay_march_11,_1909_p9_cg.pdf"&gt;To Leave Courtenay&lt;/a&gt;</v>
      </c>
    </row>
    <row r="3457" spans="1:17" x14ac:dyDescent="0.25">
      <c r="A3457" s="2">
        <v>6362</v>
      </c>
      <c r="B3457" s="4" t="s">
        <v>12075</v>
      </c>
      <c r="C3457" s="4" t="s">
        <v>12076</v>
      </c>
      <c r="D3457" s="52">
        <v>3358</v>
      </c>
      <c r="E3457" s="5" t="s">
        <v>11770</v>
      </c>
      <c r="F3457" s="5">
        <v>9</v>
      </c>
      <c r="G3457" s="5">
        <v>9</v>
      </c>
      <c r="H3457" s="5">
        <v>1293</v>
      </c>
      <c r="I3457" t="s">
        <v>24732</v>
      </c>
      <c r="J3457" s="46" t="s">
        <v>33091</v>
      </c>
      <c r="K3457" s="56"/>
      <c r="L3457" s="56"/>
      <c r="M3457" s="56">
        <f t="shared" si="315"/>
        <v>1909</v>
      </c>
      <c r="N3457" s="56"/>
      <c r="O3457" s="56">
        <f t="shared" si="316"/>
        <v>3</v>
      </c>
      <c r="P3457" s="56">
        <f t="shared" si="317"/>
        <v>11</v>
      </c>
      <c r="Q3457" s="2" t="str">
        <f t="shared" si="311"/>
        <v>&lt;a href="set03\cg\cg_january_2,_1908_-_december_30,_1909\miscellaneous\ryan,_john_painful_accident_march_11,_1909_p9_cg.pdf"&gt;Painful Accident  &lt;/a&gt;</v>
      </c>
    </row>
    <row r="3458" spans="1:17" x14ac:dyDescent="0.25">
      <c r="A3458" s="2">
        <v>7171</v>
      </c>
      <c r="B3458" s="4" t="s">
        <v>12100</v>
      </c>
      <c r="C3458" s="4" t="s">
        <v>12101</v>
      </c>
      <c r="D3458" s="52">
        <v>3358</v>
      </c>
      <c r="E3458" s="5" t="s">
        <v>11770</v>
      </c>
      <c r="F3458" s="5">
        <v>9</v>
      </c>
      <c r="G3458" s="5">
        <v>9</v>
      </c>
      <c r="H3458" s="5">
        <v>1320</v>
      </c>
      <c r="I3458" t="s">
        <v>24758</v>
      </c>
      <c r="J3458" s="46" t="s">
        <v>33091</v>
      </c>
      <c r="K3458" s="56"/>
      <c r="L3458" s="56"/>
      <c r="M3458" s="56">
        <f t="shared" si="315"/>
        <v>1909</v>
      </c>
      <c r="N3458" s="56"/>
      <c r="O3458" s="56">
        <f t="shared" si="316"/>
        <v>3</v>
      </c>
      <c r="P3458" s="56">
        <f t="shared" si="317"/>
        <v>11</v>
      </c>
      <c r="Q3458" s="2" t="str">
        <f t="shared" ref="Q3458:Q3521" si="318">"&lt;a href="&amp;""""&amp;J3458&amp;"\"&amp;I3458&amp;"""&gt;"&amp;C3458&amp;"&lt;/a&gt;"</f>
        <v>&lt;a href="set03\cg\cg_january_2,_1908_-_december_30,_1909\miscellaneous\stratham,_w_i_buys_two_farms;_new_to_courtenay_march_11,_1909_p9_cg.pdf"&gt;Buys Two farms; new to Courtenay&lt;/a&gt;</v>
      </c>
    </row>
    <row r="3459" spans="1:17" x14ac:dyDescent="0.25">
      <c r="A3459" s="2">
        <v>7693</v>
      </c>
      <c r="B3459" s="4" t="s">
        <v>12116</v>
      </c>
      <c r="C3459" s="4" t="s">
        <v>9673</v>
      </c>
      <c r="D3459" s="52">
        <v>3358</v>
      </c>
      <c r="E3459" s="5" t="s">
        <v>11770</v>
      </c>
      <c r="F3459" s="5">
        <v>9</v>
      </c>
      <c r="G3459" s="5">
        <v>9</v>
      </c>
      <c r="H3459" s="5">
        <v>1347</v>
      </c>
      <c r="I3459" t="s">
        <v>24782</v>
      </c>
      <c r="J3459" s="46" t="s">
        <v>33091</v>
      </c>
      <c r="K3459" s="56"/>
      <c r="L3459" s="56"/>
      <c r="M3459" s="56">
        <f t="shared" si="315"/>
        <v>1909</v>
      </c>
      <c r="N3459" s="56"/>
      <c r="O3459" s="56">
        <f t="shared" si="316"/>
        <v>3</v>
      </c>
      <c r="P3459" s="56">
        <f t="shared" si="317"/>
        <v>11</v>
      </c>
      <c r="Q3459" s="2" t="str">
        <f t="shared" si="318"/>
        <v>&lt;a href="set03\cg\cg_january_2,_1908_-_december_30,_1909\miscellaneous\walker,_john_e_to_canada_to_live_march_11,_1909_p9_cg.pdf"&gt;To Canada to live&lt;/a&gt;</v>
      </c>
    </row>
    <row r="3460" spans="1:17" x14ac:dyDescent="0.25">
      <c r="A3460" s="2">
        <v>410</v>
      </c>
      <c r="B3460" s="4" t="s">
        <v>8367</v>
      </c>
      <c r="C3460" s="4" t="s">
        <v>632</v>
      </c>
      <c r="D3460" s="52">
        <v>3365</v>
      </c>
      <c r="E3460" s="5" t="s">
        <v>11770</v>
      </c>
      <c r="F3460" s="5">
        <v>7</v>
      </c>
      <c r="G3460" s="5">
        <v>9</v>
      </c>
      <c r="H3460" s="5">
        <v>1077</v>
      </c>
      <c r="I3460" t="s">
        <v>24519</v>
      </c>
      <c r="J3460" s="46" t="s">
        <v>33091</v>
      </c>
      <c r="K3460" s="56"/>
      <c r="L3460" s="56"/>
      <c r="M3460" s="56">
        <f t="shared" si="315"/>
        <v>1909</v>
      </c>
      <c r="N3460" s="56"/>
      <c r="O3460" s="56">
        <f t="shared" si="316"/>
        <v>3</v>
      </c>
      <c r="P3460" s="56">
        <f t="shared" si="317"/>
        <v>18</v>
      </c>
      <c r="Q3460" s="2" t="str">
        <f t="shared" si="318"/>
        <v>&lt;a href="set03\cg\cg_january_2,_1908_-_december_30,_1909\miscellaneous\berg,_clarence_pneumonia_march_18,_1909_p7_cg.pdf"&gt;Pneumonia&lt;/a&gt;</v>
      </c>
    </row>
    <row r="3461" spans="1:17" x14ac:dyDescent="0.25">
      <c r="A3461" s="2">
        <v>735</v>
      </c>
      <c r="B3461" s="4" t="s">
        <v>12161</v>
      </c>
      <c r="C3461" s="4" t="s">
        <v>12162</v>
      </c>
      <c r="D3461" s="52">
        <v>3365</v>
      </c>
      <c r="E3461" s="5" t="s">
        <v>11770</v>
      </c>
      <c r="F3461" s="5">
        <v>7</v>
      </c>
      <c r="G3461" s="5">
        <v>9</v>
      </c>
      <c r="H3461" s="5">
        <v>1094</v>
      </c>
      <c r="I3461" t="s">
        <v>24537</v>
      </c>
      <c r="J3461" s="46" t="s">
        <v>33091</v>
      </c>
      <c r="K3461" s="56"/>
      <c r="L3461" s="56"/>
      <c r="M3461" s="56">
        <f t="shared" si="315"/>
        <v>1909</v>
      </c>
      <c r="N3461" s="56"/>
      <c r="O3461" s="56">
        <f t="shared" si="316"/>
        <v>3</v>
      </c>
      <c r="P3461" s="56">
        <f t="shared" si="317"/>
        <v>18</v>
      </c>
      <c r="Q3461" s="2" t="str">
        <f t="shared" si="318"/>
        <v>&lt;a href="set03\cg\cg_january_2,_1908_-_december_30,_1909\miscellaneous\carlson,_j_b_to_pincher_city,_ab_to_live_work_march_18,_1909_p7_cg.pdf"&gt;To Pincher City, AB to live work&lt;/a&gt;</v>
      </c>
    </row>
    <row r="3462" spans="1:17" x14ac:dyDescent="0.25">
      <c r="A3462" s="2">
        <v>1326</v>
      </c>
      <c r="B3462" s="4" t="s">
        <v>11495</v>
      </c>
      <c r="C3462" s="4" t="s">
        <v>1607</v>
      </c>
      <c r="D3462" s="52">
        <v>3365</v>
      </c>
      <c r="E3462" s="5" t="s">
        <v>11770</v>
      </c>
      <c r="F3462" s="5">
        <v>1</v>
      </c>
      <c r="G3462" s="5">
        <v>9</v>
      </c>
      <c r="H3462" s="5">
        <v>1126</v>
      </c>
      <c r="I3462" t="s">
        <v>24558</v>
      </c>
      <c r="J3462" s="46" t="s">
        <v>33091</v>
      </c>
      <c r="K3462" s="56"/>
      <c r="L3462" s="56"/>
      <c r="M3462" s="56">
        <f t="shared" si="315"/>
        <v>1909</v>
      </c>
      <c r="N3462" s="56"/>
      <c r="O3462" s="56">
        <f t="shared" si="316"/>
        <v>3</v>
      </c>
      <c r="P3462" s="56">
        <f t="shared" si="317"/>
        <v>18</v>
      </c>
      <c r="Q3462" s="2" t="str">
        <f t="shared" si="318"/>
        <v>&lt;a href="set03\cg\cg_january_2,_1908_-_december_30,_1909\miscellaneous\courtenay_school_notes_march_18,_1909_p1_cg.pdf"&gt;Notes&lt;/a&gt;</v>
      </c>
    </row>
    <row r="3463" spans="1:17" x14ac:dyDescent="0.25">
      <c r="A3463" s="2">
        <v>1959</v>
      </c>
      <c r="B3463" s="4" t="s">
        <v>11962</v>
      </c>
      <c r="C3463" s="4" t="s">
        <v>12179</v>
      </c>
      <c r="D3463" s="52">
        <v>3365</v>
      </c>
      <c r="E3463" s="5" t="s">
        <v>11770</v>
      </c>
      <c r="F3463" s="5">
        <v>7</v>
      </c>
      <c r="G3463" s="5">
        <v>9</v>
      </c>
      <c r="H3463" s="5">
        <v>1156</v>
      </c>
      <c r="I3463" t="s">
        <v>24599</v>
      </c>
      <c r="J3463" s="46" t="s">
        <v>33091</v>
      </c>
      <c r="K3463" s="56"/>
      <c r="L3463" s="56"/>
      <c r="M3463" s="56">
        <f t="shared" si="315"/>
        <v>1909</v>
      </c>
      <c r="N3463" s="56"/>
      <c r="O3463" s="56">
        <f t="shared" si="316"/>
        <v>3</v>
      </c>
      <c r="P3463" s="56">
        <f t="shared" si="317"/>
        <v>18</v>
      </c>
      <c r="Q3463" s="2" t="str">
        <f t="shared" si="318"/>
        <v>&lt;a href="set03\cg\cg_january_2,_1908_-_december_30,_1909\miscellaneous\flewell,_herb_to_live_work_in_vegreville_ab_march_18,_1909_p7_cg.pdf"&gt;To live and work in Vegreville, AB&lt;/a&gt;</v>
      </c>
    </row>
    <row r="3464" spans="1:17" x14ac:dyDescent="0.25">
      <c r="A3464" s="2">
        <v>2007</v>
      </c>
      <c r="B3464" s="4" t="s">
        <v>11966</v>
      </c>
      <c r="C3464" s="4" t="s">
        <v>12180</v>
      </c>
      <c r="D3464" s="52">
        <v>3365</v>
      </c>
      <c r="E3464" s="5" t="s">
        <v>11770</v>
      </c>
      <c r="F3464" s="5">
        <v>7</v>
      </c>
      <c r="G3464" s="5">
        <v>9</v>
      </c>
      <c r="H3464" s="5">
        <v>1159</v>
      </c>
      <c r="I3464" t="s">
        <v>24602</v>
      </c>
      <c r="J3464" s="46" t="s">
        <v>33091</v>
      </c>
      <c r="K3464" s="56"/>
      <c r="L3464" s="56"/>
      <c r="M3464" s="56">
        <f t="shared" si="315"/>
        <v>1909</v>
      </c>
      <c r="N3464" s="56"/>
      <c r="O3464" s="56">
        <f t="shared" si="316"/>
        <v>3</v>
      </c>
      <c r="P3464" s="56">
        <f t="shared" si="317"/>
        <v>18</v>
      </c>
      <c r="Q3464" s="2" t="str">
        <f t="shared" si="318"/>
        <v>&lt;a href="set03\cg\cg_january_2,_1908_-_december_30,_1909\miscellaneous\fox,_j_e_to_marshall,_sk_to_live_work_march_18,_1909_p7_cg.pdf"&gt;To Marshall, SK to live and work&lt;/a&gt;</v>
      </c>
    </row>
    <row r="3465" spans="1:17" x14ac:dyDescent="0.25">
      <c r="A3465" s="2">
        <v>2854</v>
      </c>
      <c r="B3465" s="4" t="s">
        <v>12184</v>
      </c>
      <c r="C3465" s="4" t="s">
        <v>12185</v>
      </c>
      <c r="D3465" s="52">
        <v>3365</v>
      </c>
      <c r="E3465" s="5" t="s">
        <v>11770</v>
      </c>
      <c r="F3465" s="5">
        <v>7</v>
      </c>
      <c r="G3465" s="5">
        <v>9</v>
      </c>
      <c r="H3465" s="5">
        <v>1184</v>
      </c>
      <c r="I3465" t="s">
        <v>24627</v>
      </c>
      <c r="J3465" s="46" t="s">
        <v>33091</v>
      </c>
      <c r="K3465" s="56"/>
      <c r="L3465" s="56"/>
      <c r="M3465" s="56">
        <f t="shared" si="315"/>
        <v>1909</v>
      </c>
      <c r="N3465" s="56"/>
      <c r="O3465" s="56">
        <f t="shared" si="316"/>
        <v>3</v>
      </c>
      <c r="P3465" s="56">
        <f t="shared" si="317"/>
        <v>18</v>
      </c>
      <c r="Q3465" s="2" t="str">
        <f t="shared" si="318"/>
        <v>&lt;a href="set03\cg\cg_january_2,_1908_-_december_30,_1909\miscellaneous\hatch,_w_l_to_move_to_winona,_mn_march_18,_1909_p7_cg.pdf"&gt;To Move to Winona, MN&lt;/a&gt;</v>
      </c>
    </row>
    <row r="3466" spans="1:17" x14ac:dyDescent="0.25">
      <c r="A3466" s="2">
        <v>2919</v>
      </c>
      <c r="B3466" s="4" t="s">
        <v>11983</v>
      </c>
      <c r="C3466" s="4" t="s">
        <v>12186</v>
      </c>
      <c r="D3466" s="52">
        <v>3365</v>
      </c>
      <c r="E3466" s="5" t="s">
        <v>11770</v>
      </c>
      <c r="F3466" s="5">
        <v>7</v>
      </c>
      <c r="G3466" s="5">
        <v>9</v>
      </c>
      <c r="H3466" s="5">
        <v>1187</v>
      </c>
      <c r="I3466" t="s">
        <v>24631</v>
      </c>
      <c r="J3466" s="46" t="s">
        <v>33091</v>
      </c>
      <c r="K3466" s="56"/>
      <c r="L3466" s="56"/>
      <c r="M3466" s="56">
        <f t="shared" si="315"/>
        <v>1909</v>
      </c>
      <c r="N3466" s="56"/>
      <c r="O3466" s="56">
        <f t="shared" si="316"/>
        <v>3</v>
      </c>
      <c r="P3466" s="56">
        <f t="shared" si="317"/>
        <v>18</v>
      </c>
      <c r="Q3466" s="2" t="str">
        <f t="shared" si="318"/>
        <v>&lt;a href="set03\cg\cg_january_2,_1908_-_december_30,_1909\miscellaneous\helms,_j_w_to_canadian_homesteads_march_18,_1909_p7_cg.pdf"&gt;To Canadian homesteads&lt;/a&gt;</v>
      </c>
    </row>
    <row r="3467" spans="1:17" x14ac:dyDescent="0.25">
      <c r="A3467" s="2">
        <v>2930</v>
      </c>
      <c r="B3467" s="4" t="s">
        <v>12189</v>
      </c>
      <c r="C3467" s="4" t="s">
        <v>12190</v>
      </c>
      <c r="D3467" s="52">
        <v>3365</v>
      </c>
      <c r="E3467" s="5" t="s">
        <v>11770</v>
      </c>
      <c r="F3467" s="5">
        <v>7</v>
      </c>
      <c r="G3467" s="5">
        <v>9</v>
      </c>
      <c r="H3467" s="5">
        <v>1190</v>
      </c>
      <c r="I3467" t="s">
        <v>24633</v>
      </c>
      <c r="J3467" s="46" t="s">
        <v>33091</v>
      </c>
      <c r="K3467" s="56"/>
      <c r="L3467" s="56"/>
      <c r="M3467" s="56">
        <f t="shared" si="315"/>
        <v>1909</v>
      </c>
      <c r="N3467" s="56"/>
      <c r="O3467" s="56">
        <f t="shared" si="316"/>
        <v>3</v>
      </c>
      <c r="P3467" s="56">
        <f t="shared" si="317"/>
        <v>18</v>
      </c>
      <c r="Q3467" s="2" t="str">
        <f t="shared" si="318"/>
        <v>&lt;a href="set03\cg\cg_january_2,_1908_-_december_30,_1909\miscellaneous\hendrickson,_charles_returns_from_sweden_with_3_nieces_march_18,_1909_p7_cg.pdf"&gt;Returns from Sweden with 3 nieces&lt;/a&gt;</v>
      </c>
    </row>
    <row r="3468" spans="1:17" x14ac:dyDescent="0.25">
      <c r="A3468" s="2">
        <v>5725</v>
      </c>
      <c r="B3468" s="4" t="s">
        <v>12205</v>
      </c>
      <c r="C3468" s="4" t="s">
        <v>12206</v>
      </c>
      <c r="D3468" s="52">
        <v>3365</v>
      </c>
      <c r="E3468" s="5" t="s">
        <v>11770</v>
      </c>
      <c r="F3468" s="5">
        <v>7</v>
      </c>
      <c r="G3468" s="5">
        <v>9</v>
      </c>
      <c r="H3468" s="5">
        <v>1259</v>
      </c>
      <c r="I3468" t="s">
        <v>24698</v>
      </c>
      <c r="J3468" s="46" t="s">
        <v>33091</v>
      </c>
      <c r="K3468" s="56"/>
      <c r="L3468" s="56"/>
      <c r="M3468" s="56">
        <f t="shared" si="315"/>
        <v>1909</v>
      </c>
      <c r="N3468" s="56"/>
      <c r="O3468" s="56">
        <f t="shared" si="316"/>
        <v>3</v>
      </c>
      <c r="P3468" s="56">
        <f t="shared" si="317"/>
        <v>18</v>
      </c>
      <c r="Q3468" s="2" t="str">
        <f t="shared" si="318"/>
        <v>&lt;a href="set03\cg\cg_january_2,_1908_-_december_30,_1909\miscellaneous\oxenrider,_henry_spring_valley_farm_march_18,_1909_p7_cg.pdf"&gt;Spring Valley Farm&lt;/a&gt;</v>
      </c>
    </row>
    <row r="3469" spans="1:17" x14ac:dyDescent="0.25">
      <c r="A3469" s="2">
        <v>7195</v>
      </c>
      <c r="B3469" s="4" t="s">
        <v>12217</v>
      </c>
      <c r="C3469" s="4" t="s">
        <v>12218</v>
      </c>
      <c r="D3469" s="52">
        <v>3365</v>
      </c>
      <c r="E3469" s="5" t="s">
        <v>11770</v>
      </c>
      <c r="F3469" s="5">
        <v>1</v>
      </c>
      <c r="G3469" s="5">
        <v>9</v>
      </c>
      <c r="H3469" s="5">
        <v>1323</v>
      </c>
      <c r="I3469" t="s">
        <v>24761</v>
      </c>
      <c r="J3469" s="46" t="s">
        <v>33091</v>
      </c>
      <c r="K3469" s="56"/>
      <c r="L3469" s="56"/>
      <c r="M3469" s="56">
        <f t="shared" si="315"/>
        <v>1909</v>
      </c>
      <c r="N3469" s="56"/>
      <c r="O3469" s="56">
        <f t="shared" si="316"/>
        <v>3</v>
      </c>
      <c r="P3469" s="56">
        <f t="shared" si="317"/>
        <v>18</v>
      </c>
      <c r="Q3469" s="2" t="str">
        <f t="shared" si="318"/>
        <v>&lt;a href="set03\cg\cg_january_2,_1908_-_december_30,_1909\miscellaneous\stutsman_county_township_election_results_march_18,_1909_p1_cg.pdf"&gt;Township Election Results&lt;/a&gt;</v>
      </c>
    </row>
    <row r="3470" spans="1:17" x14ac:dyDescent="0.25">
      <c r="A3470" s="2">
        <v>7421</v>
      </c>
      <c r="B3470" s="4" t="s">
        <v>12223</v>
      </c>
      <c r="C3470" s="4" t="s">
        <v>12186</v>
      </c>
      <c r="D3470" s="52">
        <v>3365</v>
      </c>
      <c r="E3470" s="5" t="s">
        <v>11770</v>
      </c>
      <c r="F3470" s="5">
        <v>7</v>
      </c>
      <c r="G3470" s="5">
        <v>9</v>
      </c>
      <c r="H3470" s="5">
        <v>1337</v>
      </c>
      <c r="I3470" t="s">
        <v>24773</v>
      </c>
      <c r="J3470" s="46" t="s">
        <v>33091</v>
      </c>
      <c r="K3470" s="56"/>
      <c r="L3470" s="56"/>
      <c r="M3470" s="56">
        <f t="shared" si="315"/>
        <v>1909</v>
      </c>
      <c r="N3470" s="56"/>
      <c r="O3470" s="56">
        <f t="shared" si="316"/>
        <v>3</v>
      </c>
      <c r="P3470" s="56">
        <f t="shared" si="317"/>
        <v>18</v>
      </c>
      <c r="Q3470" s="2" t="str">
        <f t="shared" si="318"/>
        <v>&lt;a href="set03\cg\cg_january_2,_1908_-_december_30,_1909\miscellaneous\thomson,_h_l_to_canadian_homesteads_march_18,_1909_p7_cg.pdf"&gt;To Canadian homesteads&lt;/a&gt;</v>
      </c>
    </row>
    <row r="3471" spans="1:17" x14ac:dyDescent="0.25">
      <c r="A3471" s="2">
        <v>142</v>
      </c>
      <c r="B3471" s="4" t="s">
        <v>12144</v>
      </c>
      <c r="C3471" s="4" t="s">
        <v>12145</v>
      </c>
      <c r="D3471" s="52">
        <v>3372</v>
      </c>
      <c r="E3471" s="5" t="s">
        <v>11770</v>
      </c>
      <c r="F3471" s="5">
        <v>9</v>
      </c>
      <c r="G3471" s="5">
        <v>9</v>
      </c>
      <c r="H3471" s="5">
        <v>1062</v>
      </c>
      <c r="I3471" s="99" t="s">
        <v>24505</v>
      </c>
      <c r="J3471" s="46" t="s">
        <v>33091</v>
      </c>
      <c r="K3471" s="56"/>
      <c r="L3471" s="56"/>
      <c r="M3471" s="56">
        <f t="shared" si="315"/>
        <v>1909</v>
      </c>
      <c r="N3471" s="56"/>
      <c r="O3471" s="56">
        <f t="shared" si="316"/>
        <v>3</v>
      </c>
      <c r="P3471" s="56">
        <f t="shared" si="317"/>
        <v>25</v>
      </c>
      <c r="Q3471" s="2" t="str">
        <f t="shared" si="318"/>
        <v>&lt;a href="set03\cg\cg_january_2,_1908_-_december_30,_1909\miscellaneous\anderson,_anton_g_vacation_summary_march_25,_1909_p9_cg.pdf"&gt;Vacation summary&lt;/a&gt;</v>
      </c>
    </row>
    <row r="3472" spans="1:17" x14ac:dyDescent="0.25">
      <c r="A3472" s="2">
        <v>460</v>
      </c>
      <c r="B3472" s="4" t="s">
        <v>12152</v>
      </c>
      <c r="C3472" s="4" t="s">
        <v>12153</v>
      </c>
      <c r="D3472" s="52">
        <v>3372</v>
      </c>
      <c r="E3472" s="5" t="s">
        <v>11770</v>
      </c>
      <c r="F3472" s="5">
        <v>9</v>
      </c>
      <c r="G3472" s="5">
        <v>9</v>
      </c>
      <c r="H3472" s="5">
        <v>1085</v>
      </c>
      <c r="I3472" t="s">
        <v>24528</v>
      </c>
      <c r="J3472" s="46" t="s">
        <v>33091</v>
      </c>
      <c r="K3472" s="56"/>
      <c r="L3472" s="56"/>
      <c r="M3472" s="56">
        <f t="shared" si="315"/>
        <v>1909</v>
      </c>
      <c r="N3472" s="56"/>
      <c r="O3472" s="56">
        <f t="shared" si="316"/>
        <v>3</v>
      </c>
      <c r="P3472" s="56">
        <f t="shared" si="317"/>
        <v>25</v>
      </c>
      <c r="Q3472" s="2" t="str">
        <f t="shared" si="318"/>
        <v>&lt;a href="set03\cg\cg_january_2,_1908_-_december_30,_1909\miscellaneous\bigelow,_mrs_relocates_to_great_falls,_mt_march_25,_1909_p9_cg.pdf"&gt;Relocates to Great Falls, MT&lt;/a&gt;</v>
      </c>
    </row>
    <row r="3473" spans="1:17" x14ac:dyDescent="0.25">
      <c r="A3473" s="2">
        <v>2263</v>
      </c>
      <c r="B3473" s="4" t="s">
        <v>6596</v>
      </c>
      <c r="C3473" s="4" t="s">
        <v>7355</v>
      </c>
      <c r="D3473" s="52">
        <v>3372</v>
      </c>
      <c r="E3473" s="5" t="s">
        <v>13631</v>
      </c>
      <c r="F3473" s="5">
        <v>4</v>
      </c>
      <c r="G3473" s="5">
        <v>5</v>
      </c>
      <c r="H3473" s="5">
        <v>282</v>
      </c>
      <c r="I3473" s="47" t="s">
        <v>23722</v>
      </c>
      <c r="J3473" s="46" t="s">
        <v>33087</v>
      </c>
      <c r="K3473" s="56"/>
      <c r="L3473" s="56"/>
      <c r="M3473" s="56">
        <f t="shared" si="315"/>
        <v>1909</v>
      </c>
      <c r="N3473" s="56"/>
      <c r="O3473" s="56">
        <f t="shared" si="316"/>
        <v>3</v>
      </c>
      <c r="P3473" s="56">
        <f t="shared" si="317"/>
        <v>25</v>
      </c>
      <c r="Q3473" s="2" t="str">
        <f t="shared" si="318"/>
        <v>&lt;a href="set02\miscellaneous\cooperstown_courier\1908_-_1910\old_settlers_elect_officers_march_25,_1909_p4_cc.pdf"&gt;Old Settlers Elects officers&lt;/a&gt;</v>
      </c>
    </row>
    <row r="3474" spans="1:17" x14ac:dyDescent="0.25">
      <c r="A3474" s="2">
        <v>2314</v>
      </c>
      <c r="B3474" s="4" t="s">
        <v>4455</v>
      </c>
      <c r="C3474" s="4" t="s">
        <v>7369</v>
      </c>
      <c r="D3474" s="52">
        <v>3372</v>
      </c>
      <c r="E3474" s="5" t="s">
        <v>13631</v>
      </c>
      <c r="F3474" s="5">
        <v>8</v>
      </c>
      <c r="G3474" s="5">
        <v>5</v>
      </c>
      <c r="H3474" s="5">
        <v>303</v>
      </c>
      <c r="I3474" s="47" t="s">
        <v>23666</v>
      </c>
      <c r="J3474" s="46" t="s">
        <v>33087</v>
      </c>
      <c r="K3474" s="56"/>
      <c r="L3474" s="56"/>
      <c r="M3474" s="56">
        <f t="shared" si="315"/>
        <v>1909</v>
      </c>
      <c r="N3474" s="56"/>
      <c r="O3474" s="56">
        <f t="shared" si="316"/>
        <v>3</v>
      </c>
      <c r="P3474" s="56">
        <f t="shared" si="317"/>
        <v>25</v>
      </c>
      <c r="Q3474" s="2" t="str">
        <f t="shared" si="318"/>
        <v>&lt;a href="set02\miscellaneous\cooperstown_courier\1908_-_1910\farmer's_institute_march_25,_1909_p8_cc.pdf"&gt;Farmer's Institute &lt;/a&gt;</v>
      </c>
    </row>
    <row r="3475" spans="1:17" x14ac:dyDescent="0.25">
      <c r="A3475" s="2">
        <v>5064</v>
      </c>
      <c r="B3475" s="4" t="s">
        <v>12199</v>
      </c>
      <c r="C3475" s="4" t="s">
        <v>12200</v>
      </c>
      <c r="D3475" s="52">
        <v>3372</v>
      </c>
      <c r="E3475" s="5" t="s">
        <v>11770</v>
      </c>
      <c r="F3475" s="5">
        <v>9</v>
      </c>
      <c r="G3475" s="5">
        <v>9</v>
      </c>
      <c r="H3475" s="5">
        <v>1240</v>
      </c>
      <c r="I3475" t="s">
        <v>24678</v>
      </c>
      <c r="J3475" s="46" t="s">
        <v>33091</v>
      </c>
      <c r="K3475" s="56"/>
      <c r="L3475" s="56"/>
      <c r="M3475" s="56">
        <f t="shared" si="315"/>
        <v>1909</v>
      </c>
      <c r="N3475" s="56"/>
      <c r="O3475" s="56">
        <f t="shared" si="316"/>
        <v>3</v>
      </c>
      <c r="P3475" s="56">
        <f t="shared" si="317"/>
        <v>25</v>
      </c>
      <c r="Q3475" s="2" t="str">
        <f t="shared" si="318"/>
        <v>&lt;a href="set03\cg\cg_january_2,_1908_-_december_30,_1909\miscellaneous\mckey,_r_m_irresistable_ways_march_25,_1909_p9_cg.pdf"&gt;Irresistable ways&lt;/a&gt;</v>
      </c>
    </row>
    <row r="3476" spans="1:17" x14ac:dyDescent="0.25">
      <c r="A3476" s="2">
        <v>7158</v>
      </c>
      <c r="B3476" s="4" t="s">
        <v>12215</v>
      </c>
      <c r="C3476" s="4" t="s">
        <v>12216</v>
      </c>
      <c r="D3476" s="52">
        <v>3372</v>
      </c>
      <c r="E3476" s="5" t="s">
        <v>11770</v>
      </c>
      <c r="F3476" s="5">
        <v>9</v>
      </c>
      <c r="G3476" s="5">
        <v>9</v>
      </c>
      <c r="H3476" s="5">
        <v>1317</v>
      </c>
      <c r="I3476" t="s">
        <v>24755</v>
      </c>
      <c r="J3476" s="46" t="s">
        <v>33091</v>
      </c>
      <c r="K3476" s="56"/>
      <c r="L3476" s="56"/>
      <c r="M3476" s="56">
        <f t="shared" si="315"/>
        <v>1909</v>
      </c>
      <c r="N3476" s="56"/>
      <c r="O3476" s="56">
        <f t="shared" si="316"/>
        <v>3</v>
      </c>
      <c r="P3476" s="56">
        <f t="shared" si="317"/>
        <v>25</v>
      </c>
      <c r="Q3476" s="2" t="str">
        <f t="shared" si="318"/>
        <v>&lt;a href="set03\cg\cg_january_2,_1908_-_december_30,_1909\miscellaneous\storruste,_m_c_to_alberta_to_live_work_march_25,_1909_p9_cg.pdf"&gt;To Alberta to live work&lt;/a&gt;</v>
      </c>
    </row>
    <row r="3477" spans="1:17" x14ac:dyDescent="0.25">
      <c r="A3477" s="2">
        <v>30</v>
      </c>
      <c r="B3477" s="4" t="s">
        <v>7274</v>
      </c>
      <c r="C3477" s="4" t="s">
        <v>8954</v>
      </c>
      <c r="D3477" s="52">
        <v>3379</v>
      </c>
      <c r="E3477" s="5" t="s">
        <v>11770</v>
      </c>
      <c r="F3477" s="5">
        <v>7</v>
      </c>
      <c r="G3477" s="5">
        <v>9</v>
      </c>
      <c r="H3477" s="5">
        <v>1055</v>
      </c>
      <c r="I3477" t="s">
        <v>24498</v>
      </c>
      <c r="J3477" s="46" t="s">
        <v>33091</v>
      </c>
      <c r="K3477" s="56"/>
      <c r="L3477" s="56"/>
      <c r="M3477" s="56">
        <f t="shared" si="315"/>
        <v>1909</v>
      </c>
      <c r="N3477" s="56"/>
      <c r="O3477" s="56">
        <f t="shared" si="316"/>
        <v>4</v>
      </c>
      <c r="P3477" s="56">
        <f t="shared" si="317"/>
        <v>1</v>
      </c>
      <c r="Q3477" s="2" t="str">
        <f t="shared" si="318"/>
        <v>&lt;a href="set03\cg\cg_january_2,_1908_-_december_30,_1909\miscellaneous\adams,_george_opens_restaurant_april_1,_1909_p7_cg.pdf"&gt;Opens restaurant&lt;/a&gt;</v>
      </c>
    </row>
    <row r="3478" spans="1:17" x14ac:dyDescent="0.25">
      <c r="A3478" s="2">
        <v>1038</v>
      </c>
      <c r="B3478" s="4" t="s">
        <v>1630</v>
      </c>
      <c r="C3478" s="4" t="s">
        <v>7317</v>
      </c>
      <c r="D3478" s="52">
        <v>3379</v>
      </c>
      <c r="E3478" s="5" t="s">
        <v>13631</v>
      </c>
      <c r="F3478" s="5">
        <v>5</v>
      </c>
      <c r="G3478" s="5">
        <v>5</v>
      </c>
      <c r="H3478" s="5">
        <v>217</v>
      </c>
      <c r="I3478" s="47" t="s">
        <v>23745</v>
      </c>
      <c r="J3478" s="46" t="s">
        <v>33087</v>
      </c>
      <c r="K3478" s="56"/>
      <c r="L3478" s="56"/>
      <c r="M3478" s="56">
        <f t="shared" si="315"/>
        <v>1909</v>
      </c>
      <c r="N3478" s="56"/>
      <c r="O3478" s="56">
        <f t="shared" si="316"/>
        <v>4</v>
      </c>
      <c r="P3478" s="56">
        <f t="shared" si="317"/>
        <v>1</v>
      </c>
      <c r="Q3478" s="2" t="str">
        <f t="shared" si="318"/>
        <v>&lt;a href="set02\miscellaneous\cooperstown_courier\1908_-_1910\post_office_-_rr3_begins_service_april_1,_1909_p5_cc.pdf"&gt;Post Office RR3 begins service&lt;/a&gt;</v>
      </c>
    </row>
    <row r="3479" spans="1:17" x14ac:dyDescent="0.25">
      <c r="A3479" s="2">
        <v>1397</v>
      </c>
      <c r="B3479" s="4" t="s">
        <v>12172</v>
      </c>
      <c r="C3479" s="4" t="s">
        <v>12173</v>
      </c>
      <c r="D3479" s="52">
        <v>3379</v>
      </c>
      <c r="E3479" s="5" t="s">
        <v>11770</v>
      </c>
      <c r="F3479" s="5">
        <v>8</v>
      </c>
      <c r="G3479" s="5">
        <v>9</v>
      </c>
      <c r="H3479" s="5">
        <v>1130</v>
      </c>
      <c r="I3479" t="s">
        <v>24574</v>
      </c>
      <c r="J3479" s="46" t="s">
        <v>33091</v>
      </c>
      <c r="K3479" s="56"/>
      <c r="L3479" s="56"/>
      <c r="M3479" s="56">
        <f t="shared" si="315"/>
        <v>1909</v>
      </c>
      <c r="N3479" s="56"/>
      <c r="O3479" s="56">
        <f t="shared" si="316"/>
        <v>4</v>
      </c>
      <c r="P3479" s="56">
        <f t="shared" si="317"/>
        <v>1</v>
      </c>
      <c r="Q3479" s="2" t="str">
        <f t="shared" si="318"/>
        <v>&lt;a href="set03\cg\cg_january_2,_1908_-_december_30,_1909\miscellaneous\crawford,_andy_got_out_the_back_door_april_1,_1909_p8_cg.pdf"&gt;Got out the back door&lt;/a&gt;</v>
      </c>
    </row>
    <row r="3480" spans="1:17" x14ac:dyDescent="0.25">
      <c r="A3480" s="2">
        <v>1400</v>
      </c>
      <c r="B3480" s="4" t="s">
        <v>8496</v>
      </c>
      <c r="C3480" s="4" t="s">
        <v>12156</v>
      </c>
      <c r="D3480" s="52">
        <v>3379</v>
      </c>
      <c r="E3480" s="5" t="s">
        <v>11770</v>
      </c>
      <c r="F3480" s="5">
        <v>7</v>
      </c>
      <c r="G3480" s="5">
        <v>9</v>
      </c>
      <c r="H3480" s="5">
        <v>1133</v>
      </c>
      <c r="I3480" t="s">
        <v>24576</v>
      </c>
      <c r="J3480" s="46" t="s">
        <v>33091</v>
      </c>
      <c r="K3480" s="56"/>
      <c r="L3480" s="56"/>
      <c r="M3480" s="56">
        <f t="shared" si="315"/>
        <v>1909</v>
      </c>
      <c r="N3480" s="56"/>
      <c r="O3480" s="56">
        <f t="shared" si="316"/>
        <v>4</v>
      </c>
      <c r="P3480" s="56">
        <f t="shared" si="317"/>
        <v>1</v>
      </c>
      <c r="Q3480" s="2" t="str">
        <f t="shared" si="318"/>
        <v>&lt;a href="set03\cg\cg_january_2,_1908_-_december_30,_1909\miscellaneous\crawford,_john_to_canada_to_live_work_april_1,_1909_p7_cg.pdf"&gt;To Canada to live and work&lt;/a&gt;</v>
      </c>
    </row>
    <row r="3481" spans="1:17" x14ac:dyDescent="0.25">
      <c r="A3481" s="2">
        <v>1404</v>
      </c>
      <c r="B3481" s="4" t="s">
        <v>10052</v>
      </c>
      <c r="C3481" s="4" t="s">
        <v>12156</v>
      </c>
      <c r="D3481" s="52">
        <v>3379</v>
      </c>
      <c r="E3481" s="5" t="s">
        <v>11770</v>
      </c>
      <c r="F3481" s="5">
        <v>7</v>
      </c>
      <c r="G3481" s="5">
        <v>9</v>
      </c>
      <c r="H3481" s="5">
        <v>1135</v>
      </c>
      <c r="I3481" t="s">
        <v>24578</v>
      </c>
      <c r="J3481" s="46" t="s">
        <v>33091</v>
      </c>
      <c r="K3481" s="56"/>
      <c r="L3481" s="56"/>
      <c r="M3481" s="56">
        <f t="shared" si="315"/>
        <v>1909</v>
      </c>
      <c r="N3481" s="56"/>
      <c r="O3481" s="56">
        <f t="shared" si="316"/>
        <v>4</v>
      </c>
      <c r="P3481" s="56">
        <f t="shared" si="317"/>
        <v>1</v>
      </c>
      <c r="Q3481" s="2" t="str">
        <f t="shared" si="318"/>
        <v>&lt;a href="set03\cg\cg_january_2,_1908_-_december_30,_1909\miscellaneous\crawford,_thomas_to_canada_to_live_work_april_1,_1909_p7_cg.pdf"&gt;To Canada to live and work&lt;/a&gt;</v>
      </c>
    </row>
    <row r="3482" spans="1:17" x14ac:dyDescent="0.25">
      <c r="A3482" s="2">
        <v>4684</v>
      </c>
      <c r="B3482" s="4" t="s">
        <v>12009</v>
      </c>
      <c r="C3482" s="4" t="s">
        <v>12198</v>
      </c>
      <c r="D3482" s="52">
        <v>3379</v>
      </c>
      <c r="E3482" s="5" t="s">
        <v>11770</v>
      </c>
      <c r="F3482" s="5">
        <v>8</v>
      </c>
      <c r="G3482" s="5">
        <v>9</v>
      </c>
      <c r="H3482" s="5">
        <v>1228</v>
      </c>
      <c r="I3482" t="s">
        <v>24666</v>
      </c>
      <c r="J3482" s="46" t="s">
        <v>33091</v>
      </c>
      <c r="K3482" s="56"/>
      <c r="L3482" s="56"/>
      <c r="M3482" s="56">
        <f t="shared" si="315"/>
        <v>1909</v>
      </c>
      <c r="N3482" s="56"/>
      <c r="O3482" s="56">
        <f t="shared" si="316"/>
        <v>4</v>
      </c>
      <c r="P3482" s="56">
        <f t="shared" si="317"/>
        <v>1</v>
      </c>
      <c r="Q3482" s="2" t="str">
        <f t="shared" si="318"/>
        <v>&lt;a href="set03\cg\cg_january_2,_1908_-_december_30,_1909\miscellaneous\larson,_l_o_catches_the_thief_april_1,_1909_p8_cg.pdf"&gt;Catches the thief&lt;/a&gt;</v>
      </c>
    </row>
    <row r="3483" spans="1:17" x14ac:dyDescent="0.25">
      <c r="A3483" s="2">
        <v>7247</v>
      </c>
      <c r="B3483" s="4" t="s">
        <v>11714</v>
      </c>
      <c r="C3483" s="4" t="s">
        <v>12219</v>
      </c>
      <c r="D3483" s="52">
        <v>3379</v>
      </c>
      <c r="E3483" s="5" t="s">
        <v>11770</v>
      </c>
      <c r="F3483" s="5">
        <v>8</v>
      </c>
      <c r="G3483" s="5">
        <v>9</v>
      </c>
      <c r="H3483" s="5">
        <v>1326</v>
      </c>
      <c r="I3483" t="s">
        <v>24763</v>
      </c>
      <c r="J3483" s="46" t="s">
        <v>33091</v>
      </c>
      <c r="K3483" s="56"/>
      <c r="L3483" s="56"/>
      <c r="M3483" s="56">
        <f t="shared" si="315"/>
        <v>1909</v>
      </c>
      <c r="N3483" s="56"/>
      <c r="O3483" s="56">
        <f t="shared" si="316"/>
        <v>4</v>
      </c>
      <c r="P3483" s="56">
        <f t="shared" si="317"/>
        <v>1</v>
      </c>
      <c r="Q3483" s="2" t="str">
        <f t="shared" si="318"/>
        <v>&lt;a href="set03\cg\cg_january_2,_1908_-_december_30,_1909\miscellaneous\swanson,_august_helps_catch_the_thief_april_1,_1909_p8_cg.pdf"&gt;Helps catch the thief&lt;/a&gt;</v>
      </c>
    </row>
    <row r="3484" spans="1:17" x14ac:dyDescent="0.25">
      <c r="A3484" s="2">
        <v>5532</v>
      </c>
      <c r="B3484" s="4" t="s">
        <v>31848</v>
      </c>
      <c r="C3484" s="4" t="s">
        <v>31849</v>
      </c>
      <c r="D3484" s="86">
        <v>3384</v>
      </c>
      <c r="E3484" s="5" t="s">
        <v>13629</v>
      </c>
      <c r="F3484" s="5">
        <v>1</v>
      </c>
      <c r="G3484" s="5">
        <v>19</v>
      </c>
      <c r="H3484" s="5"/>
      <c r="I3484" s="99" t="s">
        <v>27240</v>
      </c>
      <c r="J3484" s="46" t="s">
        <v>31859</v>
      </c>
      <c r="K3484" s="56"/>
      <c r="L3484" s="56"/>
      <c r="M3484" s="56">
        <f t="shared" si="315"/>
        <v>1909</v>
      </c>
      <c r="N3484" s="56"/>
      <c r="O3484" s="56">
        <f t="shared" si="316"/>
        <v>4</v>
      </c>
      <c r="P3484" s="56">
        <f t="shared" si="317"/>
        <v>6</v>
      </c>
      <c r="Q3484" s="2" t="str">
        <f t="shared" si="318"/>
        <v>&lt;a href="set01\miscellaneous_articles\he\1908_-_1911\tree_planting_april_6,_1909_p1_he.pdf"&gt;Tree Planting&lt;/a&gt;</v>
      </c>
    </row>
    <row r="3485" spans="1:17" x14ac:dyDescent="0.25">
      <c r="A3485" s="2">
        <v>500</v>
      </c>
      <c r="B3485" s="4" t="s">
        <v>12155</v>
      </c>
      <c r="C3485" s="4" t="s">
        <v>12156</v>
      </c>
      <c r="D3485" s="52">
        <v>3386</v>
      </c>
      <c r="E3485" s="5" t="s">
        <v>11770</v>
      </c>
      <c r="F3485" s="5">
        <v>7</v>
      </c>
      <c r="G3485" s="5">
        <v>9</v>
      </c>
      <c r="H3485" s="5">
        <v>1087</v>
      </c>
      <c r="I3485" t="s">
        <v>24530</v>
      </c>
      <c r="J3485" s="46" t="s">
        <v>33091</v>
      </c>
      <c r="K3485" s="56"/>
      <c r="L3485" s="56"/>
      <c r="M3485" s="56">
        <f t="shared" si="315"/>
        <v>1909</v>
      </c>
      <c r="N3485" s="56"/>
      <c r="O3485" s="56">
        <f t="shared" si="316"/>
        <v>4</v>
      </c>
      <c r="P3485" s="56">
        <f t="shared" si="317"/>
        <v>8</v>
      </c>
      <c r="Q3485" s="2" t="str">
        <f t="shared" si="318"/>
        <v>&lt;a href="set03\cg\cg_january_2,_1908_-_december_30,_1909\miscellaneous\blanchard,_f_j_to_canada_to_live_work_april_8,_1909_p7_cg.pdf"&gt;To Canada to live and work&lt;/a&gt;</v>
      </c>
    </row>
    <row r="3486" spans="1:17" x14ac:dyDescent="0.25">
      <c r="A3486" s="2">
        <v>714</v>
      </c>
      <c r="B3486" s="4" t="s">
        <v>12159</v>
      </c>
      <c r="C3486" s="4" t="s">
        <v>12160</v>
      </c>
      <c r="D3486" s="52">
        <v>3386</v>
      </c>
      <c r="E3486" s="5" t="s">
        <v>11770</v>
      </c>
      <c r="F3486" s="5">
        <v>2</v>
      </c>
      <c r="G3486" s="5">
        <v>9</v>
      </c>
      <c r="H3486" s="5">
        <v>1093</v>
      </c>
      <c r="I3486" t="s">
        <v>24536</v>
      </c>
      <c r="J3486" s="46" t="s">
        <v>33091</v>
      </c>
      <c r="K3486" s="56"/>
      <c r="L3486" s="56"/>
      <c r="M3486" s="56">
        <f t="shared" si="315"/>
        <v>1909</v>
      </c>
      <c r="N3486" s="56"/>
      <c r="O3486" s="56">
        <f t="shared" si="316"/>
        <v>4</v>
      </c>
      <c r="P3486" s="56">
        <f t="shared" si="317"/>
        <v>8</v>
      </c>
      <c r="Q3486" s="2" t="str">
        <f t="shared" si="318"/>
        <v>&lt;a href="set03\cg\cg_january_2,_1908_-_december_30,_1909\miscellaneous\callaway,_w_r_the_perfect_man_april_8,_1909_p2_cg.pdf"&gt;The Perfect Man&lt;/a&gt;</v>
      </c>
    </row>
    <row r="3487" spans="1:17" x14ac:dyDescent="0.25">
      <c r="A3487" s="2">
        <v>962</v>
      </c>
      <c r="B3487" s="4" t="s">
        <v>1630</v>
      </c>
      <c r="C3487" s="4" t="s">
        <v>7293</v>
      </c>
      <c r="D3487" s="52">
        <v>3386</v>
      </c>
      <c r="E3487" s="5" t="s">
        <v>13631</v>
      </c>
      <c r="F3487" s="5">
        <v>4</v>
      </c>
      <c r="G3487" s="5">
        <v>5</v>
      </c>
      <c r="H3487" s="5">
        <v>197</v>
      </c>
      <c r="I3487" s="47" t="s">
        <v>23599</v>
      </c>
      <c r="J3487" s="46" t="s">
        <v>33087</v>
      </c>
      <c r="K3487" s="56"/>
      <c r="L3487" s="56"/>
      <c r="M3487" s="56">
        <f t="shared" si="315"/>
        <v>1909</v>
      </c>
      <c r="N3487" s="56"/>
      <c r="O3487" s="56">
        <f t="shared" si="316"/>
        <v>4</v>
      </c>
      <c r="P3487" s="56">
        <f t="shared" si="317"/>
        <v>8</v>
      </c>
      <c r="Q3487" s="2" t="str">
        <f t="shared" si="318"/>
        <v>&lt;a href="set02\miscellaneous\cooperstown_courier\1908_-_1910\cooperstown_city_election_april_8,_1909_p4_cc.pdf"&gt;City Election&lt;/a&gt;</v>
      </c>
    </row>
    <row r="3488" spans="1:17" x14ac:dyDescent="0.25">
      <c r="A3488" s="2">
        <v>1031</v>
      </c>
      <c r="B3488" s="4" t="s">
        <v>1630</v>
      </c>
      <c r="C3488" s="4" t="s">
        <v>7315</v>
      </c>
      <c r="D3488" s="52">
        <v>3386</v>
      </c>
      <c r="E3488" s="5" t="s">
        <v>13631</v>
      </c>
      <c r="F3488" s="5">
        <v>5</v>
      </c>
      <c r="G3488" s="5">
        <v>5</v>
      </c>
      <c r="H3488" s="5">
        <v>215</v>
      </c>
      <c r="I3488" s="47" t="s">
        <v>23743</v>
      </c>
      <c r="J3488" s="46" t="s">
        <v>33087</v>
      </c>
      <c r="K3488" s="56"/>
      <c r="L3488" s="56"/>
      <c r="M3488" s="56">
        <f t="shared" si="315"/>
        <v>1909</v>
      </c>
      <c r="N3488" s="56"/>
      <c r="O3488" s="56">
        <f t="shared" si="316"/>
        <v>4</v>
      </c>
      <c r="P3488" s="56">
        <f t="shared" si="317"/>
        <v>8</v>
      </c>
      <c r="Q3488" s="2" t="str">
        <f t="shared" si="318"/>
        <v>&lt;a href="set02\miscellaneous\cooperstown_courier\1908_-_1910\post_office_-_gardner's_first_day_on_rr3_april_8,_1909_p5_cc.pdf"&gt;Post Office Gardner's 1st day on RR3&lt;/a&gt;</v>
      </c>
    </row>
    <row r="3489" spans="1:17" x14ac:dyDescent="0.25">
      <c r="A3489" s="2">
        <v>1057</v>
      </c>
      <c r="B3489" s="4" t="s">
        <v>1630</v>
      </c>
      <c r="C3489" s="4" t="s">
        <v>7335</v>
      </c>
      <c r="D3489" s="52">
        <v>3386</v>
      </c>
      <c r="E3489" s="5" t="s">
        <v>13631</v>
      </c>
      <c r="F3489" s="5">
        <v>1</v>
      </c>
      <c r="G3489" s="5">
        <v>5</v>
      </c>
      <c r="H3489" s="5">
        <v>221</v>
      </c>
      <c r="I3489" s="47" t="s">
        <v>23758</v>
      </c>
      <c r="J3489" s="46" t="s">
        <v>33087</v>
      </c>
      <c r="K3489" s="56"/>
      <c r="L3489" s="56"/>
      <c r="M3489" s="56">
        <f t="shared" si="315"/>
        <v>1909</v>
      </c>
      <c r="N3489" s="56"/>
      <c r="O3489" s="56">
        <f t="shared" si="316"/>
        <v>4</v>
      </c>
      <c r="P3489" s="56">
        <f t="shared" si="317"/>
        <v>8</v>
      </c>
      <c r="Q3489" s="2" t="str">
        <f t="shared" si="318"/>
        <v>&lt;a href="set02\miscellaneous\cooperstown_courier\1908_-_1910\sunday_school_convention_april_8,_1909_p1_cc.pdf"&gt;Sunday School Convention&lt;/a&gt;</v>
      </c>
    </row>
    <row r="3490" spans="1:17" x14ac:dyDescent="0.25">
      <c r="A3490" s="2">
        <v>1492</v>
      </c>
      <c r="B3490" s="4" t="s">
        <v>12176</v>
      </c>
      <c r="C3490" s="4" t="s">
        <v>12177</v>
      </c>
      <c r="D3490" s="52">
        <v>3386</v>
      </c>
      <c r="E3490" s="5" t="s">
        <v>11770</v>
      </c>
      <c r="F3490" s="5">
        <v>7</v>
      </c>
      <c r="G3490" s="5">
        <v>9</v>
      </c>
      <c r="H3490" s="5">
        <v>1141</v>
      </c>
      <c r="I3490" t="s">
        <v>24584</v>
      </c>
      <c r="J3490" s="46" t="s">
        <v>33091</v>
      </c>
      <c r="K3490" s="56"/>
      <c r="L3490" s="56"/>
      <c r="M3490" s="56">
        <f t="shared" si="315"/>
        <v>1909</v>
      </c>
      <c r="N3490" s="56"/>
      <c r="O3490" s="56">
        <f t="shared" si="316"/>
        <v>4</v>
      </c>
      <c r="P3490" s="56">
        <f t="shared" si="317"/>
        <v>8</v>
      </c>
      <c r="Q3490" s="2" t="str">
        <f t="shared" si="318"/>
        <v>&lt;a href="set03\cg\cg_january_2,_1908_-_december_30,_1909\miscellaneous\davis,_i_a_arrive_to_live_in_courtenay_april_8,_1909_p7_cg.pdf"&gt;Arrive to live in Courtenay&lt;/a&gt;</v>
      </c>
    </row>
    <row r="3491" spans="1:17" x14ac:dyDescent="0.25">
      <c r="A3491" s="2">
        <v>2582</v>
      </c>
      <c r="B3491" s="4" t="s">
        <v>11973</v>
      </c>
      <c r="C3491" s="4" t="s">
        <v>12183</v>
      </c>
      <c r="D3491" s="52">
        <v>3386</v>
      </c>
      <c r="E3491" s="5" t="s">
        <v>11770</v>
      </c>
      <c r="F3491" s="5">
        <v>7</v>
      </c>
      <c r="G3491" s="5">
        <v>9</v>
      </c>
      <c r="H3491" s="5">
        <v>1178</v>
      </c>
      <c r="I3491" t="s">
        <v>24617</v>
      </c>
      <c r="J3491" s="46" t="s">
        <v>33091</v>
      </c>
      <c r="K3491" s="56"/>
      <c r="L3491" s="56"/>
      <c r="M3491" s="56">
        <f t="shared" ref="M3491:M3554" si="319">YEAR(D3491)</f>
        <v>1909</v>
      </c>
      <c r="N3491" s="56"/>
      <c r="O3491" s="56">
        <f t="shared" ref="O3491:O3554" si="320">MONTH(D3491)</f>
        <v>4</v>
      </c>
      <c r="P3491" s="56">
        <f t="shared" ref="P3491:P3554" si="321">DAY(D3491)</f>
        <v>8</v>
      </c>
      <c r="Q3491" s="2" t="str">
        <f t="shared" si="318"/>
        <v>&lt;a href="set03\cg\cg_january_2,_1908_-_december_30,_1909\miscellaneous\hancock,_e_j_canadian_life_update_april_8,_1909_p7_cg.pdf"&gt;Canadian life update&lt;/a&gt;</v>
      </c>
    </row>
    <row r="3492" spans="1:17" x14ac:dyDescent="0.25">
      <c r="A3492" s="2">
        <v>4598</v>
      </c>
      <c r="B3492" s="4" t="s">
        <v>12004</v>
      </c>
      <c r="C3492" s="4" t="s">
        <v>12196</v>
      </c>
      <c r="D3492" s="52">
        <v>3386</v>
      </c>
      <c r="E3492" s="5" t="s">
        <v>11770</v>
      </c>
      <c r="F3492" s="5">
        <v>7</v>
      </c>
      <c r="G3492" s="5">
        <v>9</v>
      </c>
      <c r="H3492" s="5">
        <v>1226</v>
      </c>
      <c r="I3492" t="s">
        <v>24661</v>
      </c>
      <c r="J3492" s="46" t="s">
        <v>33091</v>
      </c>
      <c r="K3492" s="56"/>
      <c r="L3492" s="56"/>
      <c r="M3492" s="56">
        <f t="shared" si="319"/>
        <v>1909</v>
      </c>
      <c r="N3492" s="56"/>
      <c r="O3492" s="56">
        <f t="shared" si="320"/>
        <v>4</v>
      </c>
      <c r="P3492" s="56">
        <f t="shared" si="321"/>
        <v>8</v>
      </c>
      <c r="Q3492" s="2" t="str">
        <f t="shared" si="318"/>
        <v>&lt;a href="set03\cg\cg_january_2,_1908_-_december_30,_1909\miscellaneous\kupka,_peter_returns_from_rochester_mn_april_8,_1909_p7_cg.pdf"&gt;Returns from Rochester MN&lt;/a&gt;</v>
      </c>
    </row>
    <row r="3493" spans="1:17" x14ac:dyDescent="0.25">
      <c r="A3493" s="2">
        <v>7734</v>
      </c>
      <c r="B3493" s="4" t="s">
        <v>9003</v>
      </c>
      <c r="C3493" s="4" t="s">
        <v>12224</v>
      </c>
      <c r="D3493" s="52">
        <v>3386</v>
      </c>
      <c r="E3493" s="5" t="s">
        <v>11770</v>
      </c>
      <c r="F3493" s="5">
        <v>7</v>
      </c>
      <c r="G3493" s="5">
        <v>9</v>
      </c>
      <c r="H3493" s="5">
        <v>1354</v>
      </c>
      <c r="I3493" t="s">
        <v>24790</v>
      </c>
      <c r="J3493" s="46" t="s">
        <v>33091</v>
      </c>
      <c r="K3493" s="56"/>
      <c r="L3493" s="56"/>
      <c r="M3493" s="56">
        <f t="shared" si="319"/>
        <v>1909</v>
      </c>
      <c r="N3493" s="56"/>
      <c r="O3493" s="56">
        <f t="shared" si="320"/>
        <v>4</v>
      </c>
      <c r="P3493" s="56">
        <f t="shared" si="321"/>
        <v>8</v>
      </c>
      <c r="Q3493" s="2" t="str">
        <f t="shared" si="318"/>
        <v>&lt;a href="set03\cg\cg_january_2,_1908_-_december_30,_1909\miscellaneous\walsh,_p_d_to_jamestown_and_then_canada_april_8,_1909_p7_cg.pdf"&gt;To Jamestown and then Canada&lt;/a&gt;</v>
      </c>
    </row>
    <row r="3494" spans="1:17" x14ac:dyDescent="0.25">
      <c r="A3494" s="2">
        <v>8085</v>
      </c>
      <c r="B3494" s="4" t="s">
        <v>12225</v>
      </c>
      <c r="C3494" s="4" t="s">
        <v>11610</v>
      </c>
      <c r="D3494" s="52">
        <v>3386</v>
      </c>
      <c r="E3494" s="5" t="s">
        <v>11770</v>
      </c>
      <c r="F3494" s="5">
        <v>7</v>
      </c>
      <c r="G3494" s="5">
        <v>9</v>
      </c>
      <c r="H3494" s="5">
        <v>1357</v>
      </c>
      <c r="I3494" t="s">
        <v>24793</v>
      </c>
      <c r="J3494" s="46" t="s">
        <v>33091</v>
      </c>
      <c r="K3494" s="56"/>
      <c r="L3494" s="56"/>
      <c r="M3494" s="56">
        <f t="shared" si="319"/>
        <v>1909</v>
      </c>
      <c r="N3494" s="56"/>
      <c r="O3494" s="56">
        <f t="shared" si="320"/>
        <v>4</v>
      </c>
      <c r="P3494" s="56">
        <f t="shared" si="321"/>
        <v>8</v>
      </c>
      <c r="Q3494" s="2" t="str">
        <f t="shared" si="318"/>
        <v>&lt;a href="set03\cg\cg_january_2,_1908_-_december_30,_1909\miscellaneous\wasser,_miss_gertrude_arrives_to_courtenay_april_8,_1909_p7_cg.pdf"&gt;Arrives to Courtenay to work&lt;/a&gt;</v>
      </c>
    </row>
    <row r="3495" spans="1:17" x14ac:dyDescent="0.25">
      <c r="A3495" s="2">
        <v>1289</v>
      </c>
      <c r="B3495" s="4" t="s">
        <v>11495</v>
      </c>
      <c r="C3495" s="4" t="s">
        <v>12165</v>
      </c>
      <c r="D3495" s="52">
        <v>3393</v>
      </c>
      <c r="E3495" s="5" t="s">
        <v>11770</v>
      </c>
      <c r="F3495" s="5">
        <v>1</v>
      </c>
      <c r="G3495" s="5">
        <v>9</v>
      </c>
      <c r="H3495" s="5">
        <v>1124</v>
      </c>
      <c r="I3495" t="s">
        <v>24547</v>
      </c>
      <c r="J3495" s="46" t="s">
        <v>33091</v>
      </c>
      <c r="K3495" s="56"/>
      <c r="L3495" s="56"/>
      <c r="M3495" s="56">
        <f t="shared" si="319"/>
        <v>1909</v>
      </c>
      <c r="N3495" s="56"/>
      <c r="O3495" s="56">
        <f t="shared" si="320"/>
        <v>4</v>
      </c>
      <c r="P3495" s="56">
        <f t="shared" si="321"/>
        <v>15</v>
      </c>
      <c r="Q3495" s="2" t="str">
        <f t="shared" si="318"/>
        <v>&lt;a href="set03\cg\cg_january_2,_1908_-_december_30,_1909\miscellaneous\courtenay_school_hs_basketball_team_picture_april_15,_1909_p1_cg.pdf"&gt;HS Basketball Team Picture&lt;/a&gt;</v>
      </c>
    </row>
    <row r="3496" spans="1:17" x14ac:dyDescent="0.25">
      <c r="A3496" s="2">
        <v>1490</v>
      </c>
      <c r="B3496" s="4" t="s">
        <v>12174</v>
      </c>
      <c r="C3496" s="4" t="s">
        <v>12175</v>
      </c>
      <c r="D3496" s="52">
        <v>3393</v>
      </c>
      <c r="E3496" s="5" t="s">
        <v>11770</v>
      </c>
      <c r="F3496" s="5">
        <v>7</v>
      </c>
      <c r="G3496" s="5">
        <v>9</v>
      </c>
      <c r="H3496" s="5">
        <v>1140</v>
      </c>
      <c r="I3496" t="s">
        <v>24583</v>
      </c>
      <c r="J3496" s="46" t="s">
        <v>33091</v>
      </c>
      <c r="K3496" s="56"/>
      <c r="L3496" s="56"/>
      <c r="M3496" s="56">
        <f t="shared" si="319"/>
        <v>1909</v>
      </c>
      <c r="N3496" s="56"/>
      <c r="O3496" s="56">
        <f t="shared" si="320"/>
        <v>4</v>
      </c>
      <c r="P3496" s="56">
        <f t="shared" si="321"/>
        <v>15</v>
      </c>
      <c r="Q3496" s="2" t="str">
        <f t="shared" si="318"/>
        <v>&lt;a href="set03\cg\cg_january_2,_1908_-_december_30,_1909\miscellaneous\davis,_c_e_now_at_james_river_nat_bank_april_15,_1909_p7_cg.pdf"&gt;Now at James River National Bank&lt;/a&gt;</v>
      </c>
    </row>
    <row r="3497" spans="1:17" x14ac:dyDescent="0.25">
      <c r="A3497" s="2">
        <v>2409</v>
      </c>
      <c r="B3497" s="4" t="s">
        <v>4455</v>
      </c>
      <c r="C3497" s="4" t="s">
        <v>7378</v>
      </c>
      <c r="D3497" s="52">
        <v>3393</v>
      </c>
      <c r="E3497" s="5" t="s">
        <v>13631</v>
      </c>
      <c r="F3497" s="5">
        <v>5</v>
      </c>
      <c r="G3497" s="5">
        <v>5</v>
      </c>
      <c r="H3497" s="5">
        <v>310</v>
      </c>
      <c r="I3497" s="47" t="s">
        <v>23694</v>
      </c>
      <c r="J3497" s="46" t="s">
        <v>33087</v>
      </c>
      <c r="K3497" s="56"/>
      <c r="L3497" s="56"/>
      <c r="M3497" s="56">
        <f t="shared" si="319"/>
        <v>1909</v>
      </c>
      <c r="N3497" s="56"/>
      <c r="O3497" s="56">
        <f t="shared" si="320"/>
        <v>4</v>
      </c>
      <c r="P3497" s="56">
        <f t="shared" si="321"/>
        <v>15</v>
      </c>
      <c r="Q3497" s="2" t="str">
        <f t="shared" si="318"/>
        <v>&lt;a href="set02\miscellaneous\cooperstown_courier\1908_-_1910\griggs_county_telephone_-_mr._parsons_begins_as_manager_april_15,_1909_p5_cc.pdf"&gt;Telephone Mr. Parsons begins as mgr&lt;/a&gt;</v>
      </c>
    </row>
    <row r="3498" spans="1:17" x14ac:dyDescent="0.25">
      <c r="A3498" s="2">
        <v>7253</v>
      </c>
      <c r="B3498" s="4" t="s">
        <v>11714</v>
      </c>
      <c r="C3498" s="4" t="s">
        <v>12220</v>
      </c>
      <c r="D3498" s="52">
        <v>3393</v>
      </c>
      <c r="E3498" s="5" t="s">
        <v>11770</v>
      </c>
      <c r="F3498" s="5">
        <v>7</v>
      </c>
      <c r="G3498" s="5">
        <v>9</v>
      </c>
      <c r="H3498" s="5">
        <v>1327</v>
      </c>
      <c r="I3498" t="s">
        <v>24765</v>
      </c>
      <c r="J3498" s="46" t="s">
        <v>33091</v>
      </c>
      <c r="K3498" s="56"/>
      <c r="L3498" s="56"/>
      <c r="M3498" s="56">
        <f t="shared" si="319"/>
        <v>1909</v>
      </c>
      <c r="N3498" s="56"/>
      <c r="O3498" s="56">
        <f t="shared" si="320"/>
        <v>4</v>
      </c>
      <c r="P3498" s="56">
        <f t="shared" si="321"/>
        <v>15</v>
      </c>
      <c r="Q3498" s="2" t="str">
        <f t="shared" si="318"/>
        <v>&lt;a href="set03\cg\cg_january_2,_1908_-_december_30,_1909\miscellaneous\swanson,_august_starts_again_with_rr_april_15,_1909_p7_cg.pdf"&gt;Starts again with RR&lt;/a&gt;</v>
      </c>
    </row>
    <row r="3499" spans="1:17" x14ac:dyDescent="0.25">
      <c r="A3499" s="2">
        <v>1055</v>
      </c>
      <c r="B3499" s="4" t="s">
        <v>1630</v>
      </c>
      <c r="C3499" s="4" t="s">
        <v>7334</v>
      </c>
      <c r="D3499" s="52">
        <v>3400</v>
      </c>
      <c r="E3499" s="5" t="s">
        <v>13631</v>
      </c>
      <c r="F3499" s="5">
        <v>5</v>
      </c>
      <c r="G3499" s="5">
        <v>5</v>
      </c>
      <c r="H3499" s="5">
        <v>220</v>
      </c>
      <c r="I3499" s="47" t="s">
        <v>23650</v>
      </c>
      <c r="J3499" s="46" t="s">
        <v>33087</v>
      </c>
      <c r="K3499" s="56"/>
      <c r="L3499" s="56"/>
      <c r="M3499" s="56">
        <f t="shared" si="319"/>
        <v>1909</v>
      </c>
      <c r="N3499" s="56"/>
      <c r="O3499" s="56">
        <f t="shared" si="320"/>
        <v>4</v>
      </c>
      <c r="P3499" s="56">
        <f t="shared" si="321"/>
        <v>22</v>
      </c>
      <c r="Q3499" s="2" t="str">
        <f t="shared" si="318"/>
        <v>&lt;a href="set02\miscellaneous\cooperstown_courier\1908_-_1910\cooperstown_speed_limit_8_mph_april_22,_1909_p5_cc.pdf"&gt;Speed Limit 8 mph&lt;/a&gt;</v>
      </c>
    </row>
    <row r="3500" spans="1:17" x14ac:dyDescent="0.25">
      <c r="A3500" s="2">
        <v>1376</v>
      </c>
      <c r="B3500" s="4" t="s">
        <v>11495</v>
      </c>
      <c r="C3500" s="4" t="s">
        <v>12166</v>
      </c>
      <c r="D3500" s="52">
        <v>3400</v>
      </c>
      <c r="E3500" s="5" t="s">
        <v>11770</v>
      </c>
      <c r="F3500" s="5">
        <v>1</v>
      </c>
      <c r="G3500" s="5">
        <v>9</v>
      </c>
      <c r="H3500" s="5">
        <v>1128</v>
      </c>
      <c r="I3500" t="s">
        <v>24568</v>
      </c>
      <c r="J3500" s="46" t="s">
        <v>33091</v>
      </c>
      <c r="K3500" s="56"/>
      <c r="L3500" s="56"/>
      <c r="M3500" s="56">
        <f t="shared" si="319"/>
        <v>1909</v>
      </c>
      <c r="N3500" s="56"/>
      <c r="O3500" s="56">
        <f t="shared" si="320"/>
        <v>4</v>
      </c>
      <c r="P3500" s="56">
        <f t="shared" si="321"/>
        <v>22</v>
      </c>
      <c r="Q3500" s="2" t="str">
        <f t="shared" si="318"/>
        <v>&lt;a href="set03\cg\cg_january_2,_1908_-_december_30,_1909\miscellaneous\courtenay_school_notes_pt_1_april_22,_1909_p1_cg.pdf"&gt;Notes pt1&lt;/a&gt;</v>
      </c>
    </row>
    <row r="3501" spans="1:17" x14ac:dyDescent="0.25">
      <c r="A3501" s="2">
        <v>1377</v>
      </c>
      <c r="B3501" s="4" t="s">
        <v>11495</v>
      </c>
      <c r="C3501" s="4" t="s">
        <v>12167</v>
      </c>
      <c r="D3501" s="52">
        <v>3400</v>
      </c>
      <c r="E3501" s="5" t="s">
        <v>11770</v>
      </c>
      <c r="F3501" s="5">
        <v>1</v>
      </c>
      <c r="G3501" s="5">
        <v>9</v>
      </c>
      <c r="H3501" s="5">
        <v>1129</v>
      </c>
      <c r="I3501" t="s">
        <v>24569</v>
      </c>
      <c r="J3501" s="46" t="s">
        <v>33091</v>
      </c>
      <c r="K3501" s="56"/>
      <c r="L3501" s="56"/>
      <c r="M3501" s="56">
        <f t="shared" si="319"/>
        <v>1909</v>
      </c>
      <c r="N3501" s="56"/>
      <c r="O3501" s="56">
        <f t="shared" si="320"/>
        <v>4</v>
      </c>
      <c r="P3501" s="56">
        <f t="shared" si="321"/>
        <v>22</v>
      </c>
      <c r="Q3501" s="2" t="str">
        <f t="shared" si="318"/>
        <v>&lt;a href="set03\cg\cg_january_2,_1908_-_december_30,_1909\miscellaneous\courtenay_school_notes_pt_2_april_22,_1909_p1_cg.pdf"&gt;Notes pt2&lt;/a&gt;</v>
      </c>
    </row>
    <row r="3502" spans="1:17" x14ac:dyDescent="0.25">
      <c r="A3502" s="2">
        <v>2118</v>
      </c>
      <c r="B3502" s="4" t="s">
        <v>12181</v>
      </c>
      <c r="C3502" s="4" t="s">
        <v>12182</v>
      </c>
      <c r="D3502" s="52">
        <v>3400</v>
      </c>
      <c r="E3502" s="5" t="s">
        <v>11770</v>
      </c>
      <c r="F3502" s="5">
        <v>7</v>
      </c>
      <c r="G3502" s="5">
        <v>9</v>
      </c>
      <c r="H3502" s="5">
        <v>1170</v>
      </c>
      <c r="I3502" t="s">
        <v>24613</v>
      </c>
      <c r="J3502" s="46" t="s">
        <v>33091</v>
      </c>
      <c r="K3502" s="56"/>
      <c r="L3502" s="56"/>
      <c r="M3502" s="56">
        <f t="shared" si="319"/>
        <v>1909</v>
      </c>
      <c r="N3502" s="56"/>
      <c r="O3502" s="56">
        <f t="shared" si="320"/>
        <v>4</v>
      </c>
      <c r="P3502" s="56">
        <f t="shared" si="321"/>
        <v>22</v>
      </c>
      <c r="Q3502" s="2" t="str">
        <f t="shared" si="318"/>
        <v>&lt;a href="set03\cg\cg_january_2,_1908_-_december_30,_1909\miscellaneous\gibson,_john_invents_2_way_seeder_april_22,_1909_p7_cg.pdf"&gt;Invents 2 way seeder&lt;/a&gt;</v>
      </c>
    </row>
    <row r="3503" spans="1:17" x14ac:dyDescent="0.25">
      <c r="A3503" s="2">
        <v>7136</v>
      </c>
      <c r="B3503" s="4" t="s">
        <v>12094</v>
      </c>
      <c r="C3503" s="4" t="s">
        <v>12214</v>
      </c>
      <c r="D3503" s="52">
        <v>3400</v>
      </c>
      <c r="E3503" s="5" t="s">
        <v>11770</v>
      </c>
      <c r="F3503" s="5">
        <v>7</v>
      </c>
      <c r="G3503" s="5">
        <v>9</v>
      </c>
      <c r="H3503" s="5">
        <v>1315</v>
      </c>
      <c r="I3503" t="s">
        <v>24752</v>
      </c>
      <c r="J3503" s="46" t="s">
        <v>33091</v>
      </c>
      <c r="K3503" s="56"/>
      <c r="L3503" s="56"/>
      <c r="M3503" s="56">
        <f t="shared" si="319"/>
        <v>1909</v>
      </c>
      <c r="N3503" s="56"/>
      <c r="O3503" s="56">
        <f t="shared" si="320"/>
        <v>4</v>
      </c>
      <c r="P3503" s="56">
        <f t="shared" si="321"/>
        <v>22</v>
      </c>
      <c r="Q3503" s="2" t="str">
        <f t="shared" si="318"/>
        <v>&lt;a href="set03\cg\cg_january_2,_1908_-_december_30,_1909\miscellaneous\stoddard,_b_h_rides_train_home_april_22,_1909_p7_cg.pdf"&gt;Rides Train Home&lt;/a&gt;</v>
      </c>
    </row>
    <row r="3504" spans="1:17" x14ac:dyDescent="0.25">
      <c r="A3504" s="2">
        <v>8474</v>
      </c>
      <c r="B3504" s="4" t="s">
        <v>12226</v>
      </c>
      <c r="C3504" s="4" t="s">
        <v>12227</v>
      </c>
      <c r="D3504" s="52">
        <v>3400</v>
      </c>
      <c r="E3504" s="5" t="s">
        <v>11770</v>
      </c>
      <c r="F3504" s="5">
        <v>7</v>
      </c>
      <c r="G3504" s="5">
        <v>9</v>
      </c>
      <c r="H3504" s="5">
        <v>1381</v>
      </c>
      <c r="I3504" t="s">
        <v>24811</v>
      </c>
      <c r="J3504" s="46" t="s">
        <v>33091</v>
      </c>
      <c r="K3504" s="56"/>
      <c r="L3504" s="56"/>
      <c r="M3504" s="56">
        <f t="shared" si="319"/>
        <v>1909</v>
      </c>
      <c r="N3504" s="56"/>
      <c r="O3504" s="56">
        <f t="shared" si="320"/>
        <v>4</v>
      </c>
      <c r="P3504" s="56">
        <f t="shared" si="321"/>
        <v>22</v>
      </c>
      <c r="Q3504" s="2" t="str">
        <f t="shared" si="318"/>
        <v>&lt;a href="set03\cg\cg_january_2,_1908_-_december_30,_1909\miscellaneous\young,_f_a_arrives_to_courtenay_to_live_work_april_22,_1909_p7_cg.pdf"&gt;Arrives to Courtenay to live and work&lt;/a&gt;</v>
      </c>
    </row>
    <row r="3505" spans="1:17" x14ac:dyDescent="0.25">
      <c r="A3505" s="2">
        <v>1284</v>
      </c>
      <c r="B3505" s="4" t="s">
        <v>11495</v>
      </c>
      <c r="C3505" s="4" t="s">
        <v>12164</v>
      </c>
      <c r="D3505" s="52">
        <v>3407</v>
      </c>
      <c r="E3505" s="5" t="s">
        <v>11770</v>
      </c>
      <c r="F3505" s="5">
        <v>1</v>
      </c>
      <c r="G3505" s="5">
        <v>9</v>
      </c>
      <c r="H3505" s="5">
        <v>1123</v>
      </c>
      <c r="I3505" t="s">
        <v>24546</v>
      </c>
      <c r="J3505" s="46" t="s">
        <v>33091</v>
      </c>
      <c r="K3505" s="56"/>
      <c r="L3505" s="56"/>
      <c r="M3505" s="56">
        <f t="shared" si="319"/>
        <v>1909</v>
      </c>
      <c r="N3505" s="56"/>
      <c r="O3505" s="56">
        <f t="shared" si="320"/>
        <v>4</v>
      </c>
      <c r="P3505" s="56">
        <f t="shared" si="321"/>
        <v>29</v>
      </c>
      <c r="Q3505" s="2" t="str">
        <f t="shared" si="318"/>
        <v>&lt;a href="set03\cg\cg_january_2,_1908_-_december_30,_1909\miscellaneous\courtenay_school_girls_basketball_team_picture_april_29,_1909_p1_cg.pdf"&gt;Girls Basketball Team Picture&lt;/a&gt;</v>
      </c>
    </row>
    <row r="3506" spans="1:17" x14ac:dyDescent="0.25">
      <c r="A3506" s="2">
        <v>1327</v>
      </c>
      <c r="B3506" s="4" t="s">
        <v>11495</v>
      </c>
      <c r="C3506" s="4" t="s">
        <v>1607</v>
      </c>
      <c r="D3506" s="52">
        <v>3407</v>
      </c>
      <c r="E3506" s="5" t="s">
        <v>11770</v>
      </c>
      <c r="F3506" s="5">
        <v>2</v>
      </c>
      <c r="G3506" s="5">
        <v>9</v>
      </c>
      <c r="H3506" s="5">
        <v>1125</v>
      </c>
      <c r="I3506" t="s">
        <v>24549</v>
      </c>
      <c r="J3506" s="46" t="s">
        <v>33091</v>
      </c>
      <c r="K3506" s="56"/>
      <c r="L3506" s="56"/>
      <c r="M3506" s="56">
        <f t="shared" si="319"/>
        <v>1909</v>
      </c>
      <c r="N3506" s="56"/>
      <c r="O3506" s="56">
        <f t="shared" si="320"/>
        <v>4</v>
      </c>
      <c r="P3506" s="56">
        <f t="shared" si="321"/>
        <v>29</v>
      </c>
      <c r="Q3506" s="2" t="str">
        <f t="shared" si="318"/>
        <v>&lt;a href="set03\cg\cg_january_2,_1908_-_december_30,_1909\miscellaneous\courtenay_school_notes_april_29,_1909_p2_cg.pdf"&gt;Notes&lt;/a&gt;</v>
      </c>
    </row>
    <row r="3507" spans="1:17" x14ac:dyDescent="0.25">
      <c r="A3507" s="2">
        <v>1821</v>
      </c>
      <c r="B3507" s="4" t="s">
        <v>11512</v>
      </c>
      <c r="C3507" s="4" t="s">
        <v>12178</v>
      </c>
      <c r="D3507" s="52">
        <v>3407</v>
      </c>
      <c r="E3507" s="5" t="s">
        <v>11770</v>
      </c>
      <c r="F3507" s="5">
        <v>7</v>
      </c>
      <c r="G3507" s="5">
        <v>9</v>
      </c>
      <c r="H3507" s="5">
        <v>1147</v>
      </c>
      <c r="I3507" t="s">
        <v>24590</v>
      </c>
      <c r="J3507" s="46" t="s">
        <v>33091</v>
      </c>
      <c r="K3507" s="56"/>
      <c r="L3507" s="56"/>
      <c r="M3507" s="56">
        <f t="shared" si="319"/>
        <v>1909</v>
      </c>
      <c r="N3507" s="56"/>
      <c r="O3507" s="56">
        <f t="shared" si="320"/>
        <v>4</v>
      </c>
      <c r="P3507" s="56">
        <f t="shared" si="321"/>
        <v>29</v>
      </c>
      <c r="Q3507" s="2" t="str">
        <f t="shared" si="318"/>
        <v>&lt;a href="set03\cg\cg_january_2,_1908_-_december_30,_1909\miscellaneous\ellis,_f_g_sells_duke_april_29,_1909_p7_cg.pdf"&gt;Sells Duke&lt;/a&gt;</v>
      </c>
    </row>
    <row r="3508" spans="1:17" x14ac:dyDescent="0.25">
      <c r="A3508" s="2">
        <v>4437</v>
      </c>
      <c r="B3508" s="4" t="s">
        <v>12194</v>
      </c>
      <c r="C3508" s="4" t="s">
        <v>12195</v>
      </c>
      <c r="D3508" s="52">
        <v>3407</v>
      </c>
      <c r="E3508" s="5" t="s">
        <v>11770</v>
      </c>
      <c r="F3508" s="5">
        <v>7</v>
      </c>
      <c r="G3508" s="5">
        <v>9</v>
      </c>
      <c r="H3508" s="5">
        <v>1214</v>
      </c>
      <c r="I3508" t="s">
        <v>24651</v>
      </c>
      <c r="J3508" s="46" t="s">
        <v>33091</v>
      </c>
      <c r="K3508" s="56"/>
      <c r="L3508" s="56"/>
      <c r="M3508" s="56">
        <f t="shared" si="319"/>
        <v>1909</v>
      </c>
      <c r="N3508" s="56"/>
      <c r="O3508" s="56">
        <f t="shared" si="320"/>
        <v>4</v>
      </c>
      <c r="P3508" s="56">
        <f t="shared" si="321"/>
        <v>29</v>
      </c>
      <c r="Q3508" s="2" t="str">
        <f t="shared" si="318"/>
        <v>&lt;a href="set03\cg\cg_january_2,_1908_-_december_30,_1909\miscellaneous\kingston,_rev_j_w_arrives_as_pastor_of_presby._church_april_29,_1909_p7_cg.pdf"&gt;Arrives as pastor of Presby. Church&lt;/a&gt;</v>
      </c>
    </row>
    <row r="3509" spans="1:17" x14ac:dyDescent="0.25">
      <c r="A3509" s="2">
        <v>5284</v>
      </c>
      <c r="B3509" s="4" t="s">
        <v>12201</v>
      </c>
      <c r="C3509" s="4" t="s">
        <v>12202</v>
      </c>
      <c r="D3509" s="52">
        <v>3407</v>
      </c>
      <c r="E3509" s="5" t="s">
        <v>11770</v>
      </c>
      <c r="F3509" s="5">
        <v>9</v>
      </c>
      <c r="G3509" s="5">
        <v>9</v>
      </c>
      <c r="H3509" s="5">
        <v>1245</v>
      </c>
      <c r="I3509" t="s">
        <v>24683</v>
      </c>
      <c r="J3509" s="46" t="s">
        <v>33091</v>
      </c>
      <c r="K3509" s="56"/>
      <c r="L3509" s="56"/>
      <c r="M3509" s="56">
        <f t="shared" si="319"/>
        <v>1909</v>
      </c>
      <c r="N3509" s="56"/>
      <c r="O3509" s="56">
        <f t="shared" si="320"/>
        <v>4</v>
      </c>
      <c r="P3509" s="56">
        <f t="shared" si="321"/>
        <v>29</v>
      </c>
      <c r="Q3509" s="2" t="str">
        <f t="shared" si="318"/>
        <v>&lt;a href="set03\cg\cg_january_2,_1908_-_december_30,_1909\miscellaneous\mulqueen,_j_j_to_kensal_as_station_agent_april_29,_1909_p7_cg.pdf"&gt;To Kensal as station agent&lt;/a&gt;</v>
      </c>
    </row>
    <row r="3510" spans="1:17" x14ac:dyDescent="0.25">
      <c r="A3510" s="2">
        <v>6313</v>
      </c>
      <c r="B3510" s="4" t="s">
        <v>12208</v>
      </c>
      <c r="C3510" s="4" t="s">
        <v>12209</v>
      </c>
      <c r="D3510" s="52">
        <v>3407</v>
      </c>
      <c r="E3510" s="5" t="s">
        <v>11770</v>
      </c>
      <c r="F3510" s="5">
        <v>2</v>
      </c>
      <c r="G3510" s="5">
        <v>9</v>
      </c>
      <c r="H3510" s="5">
        <v>1292</v>
      </c>
      <c r="I3510" t="s">
        <v>24731</v>
      </c>
      <c r="J3510" s="46" t="s">
        <v>33091</v>
      </c>
      <c r="K3510" s="56"/>
      <c r="L3510" s="56"/>
      <c r="M3510" s="56">
        <f t="shared" si="319"/>
        <v>1909</v>
      </c>
      <c r="N3510" s="56"/>
      <c r="O3510" s="56">
        <f t="shared" si="320"/>
        <v>4</v>
      </c>
      <c r="P3510" s="56">
        <f t="shared" si="321"/>
        <v>29</v>
      </c>
      <c r="Q3510" s="2" t="str">
        <f t="shared" si="318"/>
        <v>&lt;a href="set03\cg\cg_january_2,_1908_-_december_30,_1909\miscellaneous\romer,_sheriff_n_s_and_wife_come_through_dust_storm_april_29,_1909_p2_cg.pdf"&gt;Come Through dust storm&lt;/a&gt;</v>
      </c>
    </row>
    <row r="3511" spans="1:17" x14ac:dyDescent="0.25">
      <c r="A3511" s="2">
        <v>2302</v>
      </c>
      <c r="B3511" s="4" t="s">
        <v>4455</v>
      </c>
      <c r="C3511" s="4" t="s">
        <v>1635</v>
      </c>
      <c r="D3511" s="86">
        <v>3412</v>
      </c>
      <c r="E3511" s="5" t="s">
        <v>13629</v>
      </c>
      <c r="F3511" s="5">
        <v>1</v>
      </c>
      <c r="G3511" s="5">
        <v>19</v>
      </c>
      <c r="H3511" s="5"/>
      <c r="I3511" t="s">
        <v>27241</v>
      </c>
      <c r="J3511" s="46" t="s">
        <v>31859</v>
      </c>
      <c r="K3511" s="56"/>
      <c r="L3511" s="56"/>
      <c r="M3511" s="56">
        <f t="shared" si="319"/>
        <v>1909</v>
      </c>
      <c r="N3511" s="56"/>
      <c r="O3511" s="56">
        <f t="shared" si="320"/>
        <v>5</v>
      </c>
      <c r="P3511" s="56">
        <f t="shared" si="321"/>
        <v>4</v>
      </c>
      <c r="Q3511" s="2" t="str">
        <f t="shared" si="318"/>
        <v>&lt;a href="set01\miscellaneous_articles\he\1908_-_1911\crop_report_for_griggs_may_4,_1909_p1_he.pdf"&gt;Crop Report&lt;/a&gt;</v>
      </c>
    </row>
    <row r="3512" spans="1:17" x14ac:dyDescent="0.25">
      <c r="A3512" s="2">
        <v>947</v>
      </c>
      <c r="B3512" s="4" t="s">
        <v>1630</v>
      </c>
      <c r="C3512" s="4" t="s">
        <v>7289</v>
      </c>
      <c r="D3512" s="52">
        <v>3414</v>
      </c>
      <c r="E3512" s="5" t="s">
        <v>13631</v>
      </c>
      <c r="F3512" s="5">
        <v>5</v>
      </c>
      <c r="G3512" s="5">
        <v>5</v>
      </c>
      <c r="H3512" s="5">
        <v>191</v>
      </c>
      <c r="I3512" s="47" t="s">
        <v>23593</v>
      </c>
      <c r="J3512" s="46" t="s">
        <v>33087</v>
      </c>
      <c r="K3512" s="56"/>
      <c r="L3512" s="56"/>
      <c r="M3512" s="56">
        <f t="shared" si="319"/>
        <v>1909</v>
      </c>
      <c r="N3512" s="56"/>
      <c r="O3512" s="56">
        <f t="shared" si="320"/>
        <v>5</v>
      </c>
      <c r="P3512" s="56">
        <f t="shared" si="321"/>
        <v>6</v>
      </c>
      <c r="Q3512" s="2" t="str">
        <f t="shared" si="318"/>
        <v>&lt;a href="set02\miscellaneous\cooperstown_courier\1908_-_1910\cooperstown_city_council_meets_may_6,_1909_p5_cc.pdf"&gt;City Council Meets&lt;/a&gt;</v>
      </c>
    </row>
    <row r="3513" spans="1:17" x14ac:dyDescent="0.25">
      <c r="A3513" s="2">
        <v>1328</v>
      </c>
      <c r="B3513" s="4" t="s">
        <v>11495</v>
      </c>
      <c r="C3513" s="4" t="s">
        <v>1607</v>
      </c>
      <c r="D3513" s="52">
        <v>3414</v>
      </c>
      <c r="E3513" s="5" t="s">
        <v>11770</v>
      </c>
      <c r="F3513" s="5">
        <v>2</v>
      </c>
      <c r="G3513" s="5">
        <v>9</v>
      </c>
      <c r="H3513" s="5">
        <v>1127</v>
      </c>
      <c r="I3513" t="s">
        <v>24560</v>
      </c>
      <c r="J3513" s="46" t="s">
        <v>33091</v>
      </c>
      <c r="K3513" s="56"/>
      <c r="L3513" s="56"/>
      <c r="M3513" s="56">
        <f t="shared" si="319"/>
        <v>1909</v>
      </c>
      <c r="N3513" s="56"/>
      <c r="O3513" s="56">
        <f t="shared" si="320"/>
        <v>5</v>
      </c>
      <c r="P3513" s="56">
        <f t="shared" si="321"/>
        <v>6</v>
      </c>
      <c r="Q3513" s="2" t="str">
        <f t="shared" si="318"/>
        <v>&lt;a href="set03\cg\cg_january_2,_1908_-_december_30,_1909\miscellaneous\courtenay_school_notes_may_6,_1909_p2_cg.pdf"&gt;Notes&lt;/a&gt;</v>
      </c>
    </row>
    <row r="3514" spans="1:17" x14ac:dyDescent="0.25">
      <c r="A3514" s="2">
        <v>2318</v>
      </c>
      <c r="B3514" s="4" t="s">
        <v>4455</v>
      </c>
      <c r="C3514" s="4" t="s">
        <v>7371</v>
      </c>
      <c r="D3514" s="52">
        <v>3414</v>
      </c>
      <c r="E3514" s="5" t="s">
        <v>13631</v>
      </c>
      <c r="F3514" s="5">
        <v>1</v>
      </c>
      <c r="G3514" s="5">
        <v>5</v>
      </c>
      <c r="H3514" s="5">
        <v>298</v>
      </c>
      <c r="I3514" s="47" t="s">
        <v>23662</v>
      </c>
      <c r="J3514" s="46" t="s">
        <v>33087</v>
      </c>
      <c r="K3514" s="56"/>
      <c r="L3514" s="56"/>
      <c r="M3514" s="56">
        <f t="shared" si="319"/>
        <v>1909</v>
      </c>
      <c r="N3514" s="56"/>
      <c r="O3514" s="56">
        <f t="shared" si="320"/>
        <v>5</v>
      </c>
      <c r="P3514" s="56">
        <f t="shared" si="321"/>
        <v>6</v>
      </c>
      <c r="Q3514" s="2" t="str">
        <f t="shared" si="318"/>
        <v>&lt;a href="set02\miscellaneous\cooperstown_courier\1908_-_1910\farmer's_institute_constitution_may_6,_1909_p1_cc.pdf"&gt;Farmer's Institute Constitution&lt;/a&gt;</v>
      </c>
    </row>
    <row r="3515" spans="1:17" x14ac:dyDescent="0.25">
      <c r="A3515" s="2">
        <v>2921</v>
      </c>
      <c r="B3515" s="4" t="s">
        <v>12187</v>
      </c>
      <c r="C3515" s="4" t="s">
        <v>12188</v>
      </c>
      <c r="D3515" s="52">
        <v>3414</v>
      </c>
      <c r="E3515" s="5" t="s">
        <v>11770</v>
      </c>
      <c r="F3515" s="5">
        <v>7</v>
      </c>
      <c r="G3515" s="5">
        <v>9</v>
      </c>
      <c r="H3515" s="5">
        <v>1189</v>
      </c>
      <c r="I3515" t="s">
        <v>24632</v>
      </c>
      <c r="J3515" s="46" t="s">
        <v>33091</v>
      </c>
      <c r="K3515" s="56"/>
      <c r="L3515" s="56"/>
      <c r="M3515" s="56">
        <f t="shared" si="319"/>
        <v>1909</v>
      </c>
      <c r="N3515" s="56"/>
      <c r="O3515" s="56">
        <f t="shared" si="320"/>
        <v>5</v>
      </c>
      <c r="P3515" s="56">
        <f t="shared" si="321"/>
        <v>6</v>
      </c>
      <c r="Q3515" s="2" t="str">
        <f t="shared" si="318"/>
        <v>&lt;a href="set03\cg\cg_january_2,_1908_-_december_30,_1909\miscellaneous\helms,_mrs_j_w_to_milk_river,_ab_may_6,_1909_p7_cg.pdf"&gt;To Milk River, AB&lt;/a&gt;</v>
      </c>
    </row>
    <row r="3516" spans="1:17" x14ac:dyDescent="0.25">
      <c r="A3516" s="2">
        <v>3014</v>
      </c>
      <c r="B3516" s="4" t="s">
        <v>11986</v>
      </c>
      <c r="C3516" s="4" t="s">
        <v>12191</v>
      </c>
      <c r="D3516" s="52">
        <v>3414</v>
      </c>
      <c r="E3516" s="5" t="s">
        <v>11770</v>
      </c>
      <c r="F3516" s="5">
        <v>7</v>
      </c>
      <c r="G3516" s="5">
        <v>9</v>
      </c>
      <c r="H3516" s="5">
        <v>1194</v>
      </c>
      <c r="I3516" t="s">
        <v>24636</v>
      </c>
      <c r="J3516" s="46" t="s">
        <v>33091</v>
      </c>
      <c r="K3516" s="56"/>
      <c r="L3516" s="56"/>
      <c r="M3516" s="56">
        <f t="shared" si="319"/>
        <v>1909</v>
      </c>
      <c r="N3516" s="56"/>
      <c r="O3516" s="56">
        <f t="shared" si="320"/>
        <v>5</v>
      </c>
      <c r="P3516" s="56">
        <f t="shared" si="321"/>
        <v>6</v>
      </c>
      <c r="Q3516" s="2" t="str">
        <f t="shared" si="318"/>
        <v>&lt;a href="set03\cg\cg_january_2,_1908_-_december_30,_1909\miscellaneous\hoffman,_d_l_buys_section_of_land_in_canada_may_6,_1909_p7_cg.pdf"&gt;Buys section of land in Canada&lt;/a&gt;</v>
      </c>
    </row>
    <row r="3517" spans="1:17" x14ac:dyDescent="0.25">
      <c r="A3517" s="2">
        <v>497</v>
      </c>
      <c r="B3517" s="4" t="s">
        <v>8756</v>
      </c>
      <c r="C3517" s="4" t="s">
        <v>12154</v>
      </c>
      <c r="D3517" s="52">
        <v>3421</v>
      </c>
      <c r="E3517" s="5" t="s">
        <v>11770</v>
      </c>
      <c r="F3517" s="5">
        <v>1</v>
      </c>
      <c r="G3517" s="5">
        <v>9</v>
      </c>
      <c r="H3517" s="5">
        <v>1086</v>
      </c>
      <c r="I3517" t="s">
        <v>24529</v>
      </c>
      <c r="J3517" s="46" t="s">
        <v>33091</v>
      </c>
      <c r="K3517" s="56"/>
      <c r="L3517" s="56"/>
      <c r="M3517" s="56">
        <f t="shared" si="319"/>
        <v>1909</v>
      </c>
      <c r="N3517" s="56"/>
      <c r="O3517" s="56">
        <f t="shared" si="320"/>
        <v>5</v>
      </c>
      <c r="P3517" s="56">
        <f t="shared" si="321"/>
        <v>13</v>
      </c>
      <c r="Q3517" s="2" t="str">
        <f t="shared" si="318"/>
        <v>&lt;a href="set03\cg\cg_january_2,_1908_-_december_30,_1909\miscellaneous\blake,_w_a_leg_under_roller_may_13,_1909_p1_cg.pdf"&gt;Leg under roller&lt;/a&gt;</v>
      </c>
    </row>
    <row r="3518" spans="1:17" x14ac:dyDescent="0.25">
      <c r="A3518" s="2">
        <v>661</v>
      </c>
      <c r="B3518" s="4" t="s">
        <v>12157</v>
      </c>
      <c r="C3518" s="4" t="s">
        <v>12158</v>
      </c>
      <c r="D3518" s="52">
        <v>3428</v>
      </c>
      <c r="E3518" s="5" t="s">
        <v>11770</v>
      </c>
      <c r="F3518" s="5">
        <v>9</v>
      </c>
      <c r="G3518" s="5">
        <v>9</v>
      </c>
      <c r="H3518" s="5">
        <v>1092</v>
      </c>
      <c r="I3518" t="s">
        <v>24535</v>
      </c>
      <c r="J3518" s="46" t="s">
        <v>33091</v>
      </c>
      <c r="K3518" s="56"/>
      <c r="L3518" s="56"/>
      <c r="M3518" s="56">
        <f t="shared" si="319"/>
        <v>1909</v>
      </c>
      <c r="N3518" s="56"/>
      <c r="O3518" s="56">
        <f t="shared" si="320"/>
        <v>5</v>
      </c>
      <c r="P3518" s="56">
        <f t="shared" si="321"/>
        <v>20</v>
      </c>
      <c r="Q3518" s="2" t="str">
        <f t="shared" si="318"/>
        <v>&lt;a href="set03\cg\cg_january_2,_1908_-_december_30,_1909\miscellaneous\buerge,_charles_to_live_in_oakes_may_20,_1909_p9_cg.pdf"&gt;To live in Oakes&lt;/a&gt;</v>
      </c>
    </row>
    <row r="3519" spans="1:17" x14ac:dyDescent="0.25">
      <c r="A3519" s="2">
        <v>851</v>
      </c>
      <c r="B3519" s="4" t="s">
        <v>12163</v>
      </c>
      <c r="C3519" s="4" t="s">
        <v>690</v>
      </c>
      <c r="D3519" s="52">
        <v>3428</v>
      </c>
      <c r="E3519" s="5" t="s">
        <v>11770</v>
      </c>
      <c r="F3519" s="5">
        <v>9</v>
      </c>
      <c r="G3519" s="5">
        <v>9</v>
      </c>
      <c r="H3519" s="5">
        <v>1100</v>
      </c>
      <c r="I3519" t="s">
        <v>24543</v>
      </c>
      <c r="J3519" s="46" t="s">
        <v>33091</v>
      </c>
      <c r="K3519" s="56"/>
      <c r="L3519" s="56"/>
      <c r="M3519" s="56">
        <f t="shared" si="319"/>
        <v>1909</v>
      </c>
      <c r="N3519" s="56"/>
      <c r="O3519" s="56">
        <f t="shared" si="320"/>
        <v>5</v>
      </c>
      <c r="P3519" s="56">
        <f t="shared" si="321"/>
        <v>20</v>
      </c>
      <c r="Q3519" s="2" t="str">
        <f t="shared" si="318"/>
        <v>&lt;a href="set03\cg\cg_january_2,_1908_-_december_30,_1909\miscellaneous\clemo,_mrs_t_r_operation_may_20,_1909_p9_cg.pdf"&gt;Operation&lt;/a&gt;</v>
      </c>
    </row>
    <row r="3520" spans="1:17" x14ac:dyDescent="0.25">
      <c r="A3520" s="2">
        <v>2287</v>
      </c>
      <c r="B3520" s="4" t="s">
        <v>6596</v>
      </c>
      <c r="C3520" s="4" t="s">
        <v>7363</v>
      </c>
      <c r="D3520" s="52">
        <v>3428</v>
      </c>
      <c r="E3520" s="5" t="s">
        <v>13631</v>
      </c>
      <c r="F3520" s="5">
        <v>5</v>
      </c>
      <c r="G3520" s="5">
        <v>5</v>
      </c>
      <c r="H3520" s="5">
        <v>291</v>
      </c>
      <c r="I3520" s="47" t="s">
        <v>23731</v>
      </c>
      <c r="J3520" s="46" t="s">
        <v>33087</v>
      </c>
      <c r="K3520" s="56"/>
      <c r="L3520" s="56"/>
      <c r="M3520" s="56">
        <f t="shared" si="319"/>
        <v>1909</v>
      </c>
      <c r="N3520" s="56"/>
      <c r="O3520" s="56">
        <f t="shared" si="320"/>
        <v>5</v>
      </c>
      <c r="P3520" s="56">
        <f t="shared" si="321"/>
        <v>20</v>
      </c>
      <c r="Q3520" s="2" t="str">
        <f t="shared" si="318"/>
        <v>&lt;a href="set02\miscellaneous\cooperstown_courier\1908_-_1910\old_settlers_purinton_assigned_as_secretary_may_20,_1909_p5_cc.pdf"&gt;Old Settlers Purinton assigned as Secretary&lt;/a&gt;</v>
      </c>
    </row>
    <row r="3521" spans="1:17" x14ac:dyDescent="0.25">
      <c r="A3521" s="2">
        <v>6279</v>
      </c>
      <c r="B3521" s="4" t="s">
        <v>7422</v>
      </c>
      <c r="C3521" s="4" t="s">
        <v>7423</v>
      </c>
      <c r="D3521" s="52">
        <v>3428</v>
      </c>
      <c r="E3521" s="5" t="s">
        <v>13631</v>
      </c>
      <c r="F3521" s="5">
        <v>5</v>
      </c>
      <c r="G3521" s="5">
        <v>5</v>
      </c>
      <c r="H3521" s="5">
        <v>337</v>
      </c>
      <c r="I3521" s="47" t="s">
        <v>23751</v>
      </c>
      <c r="J3521" s="46" t="s">
        <v>33087</v>
      </c>
      <c r="K3521" s="56"/>
      <c r="L3521" s="56"/>
      <c r="M3521" s="56">
        <f t="shared" si="319"/>
        <v>1909</v>
      </c>
      <c r="N3521" s="56"/>
      <c r="O3521" s="56">
        <f t="shared" si="320"/>
        <v>5</v>
      </c>
      <c r="P3521" s="56">
        <f t="shared" si="321"/>
        <v>20</v>
      </c>
      <c r="Q3521" s="2" t="str">
        <f t="shared" si="318"/>
        <v>&lt;a href="set02\miscellaneous\cooperstown_courier\1908_-_1910\robertson,_rev._john_neil_leaves_presbyterian_church_for_one_in_il_may_20,_1909_p5_cc.pdf"&gt;Leaves Presbyterian Church for IL&lt;/a&gt;</v>
      </c>
    </row>
    <row r="3522" spans="1:17" x14ac:dyDescent="0.25">
      <c r="A3522" s="2">
        <v>6547</v>
      </c>
      <c r="B3522" s="4" t="s">
        <v>12210</v>
      </c>
      <c r="C3522" s="4" t="s">
        <v>12211</v>
      </c>
      <c r="D3522" s="52">
        <v>3428</v>
      </c>
      <c r="E3522" s="5" t="s">
        <v>11770</v>
      </c>
      <c r="F3522" s="5">
        <v>9</v>
      </c>
      <c r="G3522" s="5">
        <v>9</v>
      </c>
      <c r="H3522" s="5">
        <v>1306</v>
      </c>
      <c r="I3522" t="s">
        <v>24744</v>
      </c>
      <c r="J3522" s="46" t="s">
        <v>33091</v>
      </c>
      <c r="K3522" s="56"/>
      <c r="L3522" s="56"/>
      <c r="M3522" s="56">
        <f t="shared" si="319"/>
        <v>1909</v>
      </c>
      <c r="N3522" s="56"/>
      <c r="O3522" s="56">
        <f t="shared" si="320"/>
        <v>5</v>
      </c>
      <c r="P3522" s="56">
        <f t="shared" si="321"/>
        <v>20</v>
      </c>
      <c r="Q3522" s="2" t="str">
        <f t="shared" ref="Q3522:Q3585" si="322">"&lt;a href="&amp;""""&amp;J3522&amp;"\"&amp;I3522&amp;"""&gt;"&amp;C3522&amp;"&lt;/a&gt;"</f>
        <v>&lt;a href="set03\cg\cg_january_2,_1908_-_december_30,_1909\miscellaneous\sifton,_dr_j_w_moves_to_portland_,_or_may_20,_1909_p9_cg.pdf"&gt;Moves to Portland, OR&lt;/a&gt;</v>
      </c>
    </row>
    <row r="3523" spans="1:17" x14ac:dyDescent="0.25">
      <c r="A3523" s="2">
        <v>7185</v>
      </c>
      <c r="B3523" s="4" t="s">
        <v>15251</v>
      </c>
      <c r="C3523" s="4" t="s">
        <v>31853</v>
      </c>
      <c r="D3523" s="86">
        <v>3433</v>
      </c>
      <c r="E3523" s="5" t="s">
        <v>13629</v>
      </c>
      <c r="F3523" s="5">
        <v>5</v>
      </c>
      <c r="G3523" s="5">
        <v>19</v>
      </c>
      <c r="H3523" s="5"/>
      <c r="I3523" t="s">
        <v>27244</v>
      </c>
      <c r="J3523" s="46" t="s">
        <v>31859</v>
      </c>
      <c r="K3523" s="56"/>
      <c r="L3523" s="56"/>
      <c r="M3523" s="56">
        <f t="shared" si="319"/>
        <v>1909</v>
      </c>
      <c r="N3523" s="56"/>
      <c r="O3523" s="56">
        <f t="shared" si="320"/>
        <v>5</v>
      </c>
      <c r="P3523" s="56">
        <f t="shared" si="321"/>
        <v>25</v>
      </c>
      <c r="Q3523" s="2" t="str">
        <f t="shared" si="322"/>
        <v>&lt;a href="set01\miscellaneous_articles\he\1908_-_1911\texas_conditions_for_immigrants_may_25,_1909_p5_he.pdf"&gt;Conditions for immigrants&lt;/a&gt;</v>
      </c>
    </row>
    <row r="3524" spans="1:17" x14ac:dyDescent="0.25">
      <c r="A3524" s="2">
        <v>1112</v>
      </c>
      <c r="B3524" s="4" t="s">
        <v>4440</v>
      </c>
      <c r="C3524" s="4" t="s">
        <v>7322</v>
      </c>
      <c r="D3524" s="52">
        <v>3435</v>
      </c>
      <c r="E3524" s="5" t="s">
        <v>13631</v>
      </c>
      <c r="F3524" s="5">
        <v>5</v>
      </c>
      <c r="G3524" s="5">
        <v>5</v>
      </c>
      <c r="H3524" s="5">
        <v>237</v>
      </c>
      <c r="I3524" s="47" t="s">
        <v>23618</v>
      </c>
      <c r="J3524" s="46" t="s">
        <v>33087</v>
      </c>
      <c r="K3524" s="56"/>
      <c r="L3524" s="56"/>
      <c r="M3524" s="56">
        <f t="shared" si="319"/>
        <v>1909</v>
      </c>
      <c r="N3524" s="56"/>
      <c r="O3524" s="56">
        <f t="shared" si="320"/>
        <v>5</v>
      </c>
      <c r="P3524" s="56">
        <f t="shared" si="321"/>
        <v>27</v>
      </c>
      <c r="Q3524" s="2" t="str">
        <f t="shared" si="322"/>
        <v>&lt;a href="set02\miscellaneous\cooperstown_courier\1908_-_1910\cooperstown_school_board_adds_classes_may_27,_1909_p5_cc.pdf"&gt;Board adds classes&lt;/a&gt;</v>
      </c>
    </row>
    <row r="3525" spans="1:17" x14ac:dyDescent="0.25">
      <c r="A3525" s="2">
        <v>2083</v>
      </c>
      <c r="B3525" s="4" t="s">
        <v>12254</v>
      </c>
      <c r="C3525" s="4" t="s">
        <v>12255</v>
      </c>
      <c r="D3525" s="52">
        <v>3435</v>
      </c>
      <c r="E3525" s="5" t="s">
        <v>11770</v>
      </c>
      <c r="F3525" s="5">
        <v>9</v>
      </c>
      <c r="G3525" s="5">
        <v>9</v>
      </c>
      <c r="H3525" s="5">
        <v>1162</v>
      </c>
      <c r="I3525" t="s">
        <v>24605</v>
      </c>
      <c r="J3525" s="46" t="s">
        <v>33091</v>
      </c>
      <c r="K3525" s="56"/>
      <c r="L3525" s="56"/>
      <c r="M3525" s="56">
        <f t="shared" si="319"/>
        <v>1909</v>
      </c>
      <c r="N3525" s="56"/>
      <c r="O3525" s="56">
        <f t="shared" si="320"/>
        <v>5</v>
      </c>
      <c r="P3525" s="56">
        <f t="shared" si="321"/>
        <v>27</v>
      </c>
      <c r="Q3525" s="2" t="str">
        <f t="shared" si="322"/>
        <v>&lt;a href="set03\cg\cg_january_2,_1908_-_december_30,_1909\miscellaneous\gallivan,_william_to_canada_w_stock_and_machinery_may_27,_1909_p9_cg.pdf"&gt;To Canada w stock and machinery&lt;/a&gt;</v>
      </c>
    </row>
    <row r="3526" spans="1:17" x14ac:dyDescent="0.25">
      <c r="A3526" s="2">
        <v>3731</v>
      </c>
      <c r="B3526" s="4" t="s">
        <v>8842</v>
      </c>
      <c r="C3526" s="4" t="s">
        <v>12255</v>
      </c>
      <c r="D3526" s="52">
        <v>3435</v>
      </c>
      <c r="E3526" s="5" t="s">
        <v>11770</v>
      </c>
      <c r="F3526" s="5">
        <v>9</v>
      </c>
      <c r="G3526" s="5">
        <v>9</v>
      </c>
      <c r="H3526" s="5">
        <v>1197</v>
      </c>
      <c r="I3526" t="s">
        <v>24640</v>
      </c>
      <c r="J3526" s="46" t="s">
        <v>33091</v>
      </c>
      <c r="K3526" s="56"/>
      <c r="L3526" s="56"/>
      <c r="M3526" s="56">
        <f t="shared" si="319"/>
        <v>1909</v>
      </c>
      <c r="N3526" s="56"/>
      <c r="O3526" s="56">
        <f t="shared" si="320"/>
        <v>5</v>
      </c>
      <c r="P3526" s="56">
        <f t="shared" si="321"/>
        <v>27</v>
      </c>
      <c r="Q3526" s="2" t="str">
        <f t="shared" si="322"/>
        <v>&lt;a href="set03\cg\cg_january_2,_1908_-_december_30,_1909\miscellaneous\horn,_e_f_to_canada_w_stock_and_machinery_may_27,_1909_p9_cg.pdf"&gt;To Canada w stock and machinery&lt;/a&gt;</v>
      </c>
    </row>
    <row r="3527" spans="1:17" x14ac:dyDescent="0.25">
      <c r="A3527" s="2">
        <v>4259</v>
      </c>
      <c r="B3527" s="4" t="s">
        <v>11581</v>
      </c>
      <c r="C3527" s="4" t="s">
        <v>3458</v>
      </c>
      <c r="D3527" s="52">
        <v>3435</v>
      </c>
      <c r="E3527" s="5" t="s">
        <v>11770</v>
      </c>
      <c r="F3527" s="5">
        <v>9</v>
      </c>
      <c r="G3527" s="5">
        <v>9</v>
      </c>
      <c r="H3527" s="5">
        <v>1213</v>
      </c>
      <c r="I3527" t="s">
        <v>24650</v>
      </c>
      <c r="J3527" s="46" t="s">
        <v>33091</v>
      </c>
      <c r="K3527" s="56"/>
      <c r="L3527" s="56"/>
      <c r="M3527" s="56">
        <f t="shared" si="319"/>
        <v>1909</v>
      </c>
      <c r="N3527" s="56"/>
      <c r="O3527" s="56">
        <f t="shared" si="320"/>
        <v>5</v>
      </c>
      <c r="P3527" s="56">
        <f t="shared" si="321"/>
        <v>27</v>
      </c>
      <c r="Q3527" s="2" t="str">
        <f t="shared" si="322"/>
        <v>&lt;a href="set03\cg\cg_january_2,_1908_-_december_30,_1909\miscellaneous\kensal_items_may_27,_1909_p9_cg.pdf"&gt;Items&lt;/a&gt;</v>
      </c>
    </row>
    <row r="3528" spans="1:17" x14ac:dyDescent="0.25">
      <c r="A3528" s="2">
        <v>5547</v>
      </c>
      <c r="B3528" s="4" t="s">
        <v>1833</v>
      </c>
      <c r="C3528" s="4" t="s">
        <v>31878</v>
      </c>
      <c r="D3528" s="52">
        <v>3435</v>
      </c>
      <c r="E3528" s="5" t="s">
        <v>11770</v>
      </c>
      <c r="F3528" s="5">
        <v>2</v>
      </c>
      <c r="G3528" s="5">
        <v>9</v>
      </c>
      <c r="H3528" s="5"/>
      <c r="I3528" t="s">
        <v>24689</v>
      </c>
      <c r="J3528" s="46" t="s">
        <v>33091</v>
      </c>
      <c r="K3528" s="56"/>
      <c r="L3528" s="56"/>
      <c r="M3528" s="56">
        <f t="shared" si="319"/>
        <v>1909</v>
      </c>
      <c r="N3528" s="56"/>
      <c r="O3528" s="56">
        <f t="shared" si="320"/>
        <v>5</v>
      </c>
      <c r="P3528" s="56">
        <f t="shared" si="321"/>
        <v>27</v>
      </c>
      <c r="Q3528" s="2" t="str">
        <f t="shared" si="322"/>
        <v>&lt;a href="set03\cg\cg_january_2,_1908_-_december_30,_1909\miscellaneous\northwestern_telephone_replacing_iron_with_copper_may_27,_1909_p2_cg.pdf"&gt;Replacing iron with copper&lt;/a&gt;</v>
      </c>
    </row>
    <row r="3529" spans="1:17" x14ac:dyDescent="0.25">
      <c r="A3529" s="2">
        <v>5569</v>
      </c>
      <c r="B3529" s="4" t="s">
        <v>12298</v>
      </c>
      <c r="C3529" s="4" t="s">
        <v>12076</v>
      </c>
      <c r="D3529" s="52">
        <v>3435</v>
      </c>
      <c r="E3529" s="5" t="s">
        <v>11770</v>
      </c>
      <c r="F3529" s="5">
        <v>9</v>
      </c>
      <c r="G3529" s="5">
        <v>9</v>
      </c>
      <c r="H3529" s="5">
        <v>1252</v>
      </c>
      <c r="I3529" t="s">
        <v>24691</v>
      </c>
      <c r="J3529" s="46" t="s">
        <v>33091</v>
      </c>
      <c r="K3529" s="56"/>
      <c r="L3529" s="56"/>
      <c r="M3529" s="56">
        <f t="shared" si="319"/>
        <v>1909</v>
      </c>
      <c r="N3529" s="56"/>
      <c r="O3529" s="56">
        <f t="shared" si="320"/>
        <v>5</v>
      </c>
      <c r="P3529" s="56">
        <f t="shared" si="321"/>
        <v>27</v>
      </c>
      <c r="Q3529" s="2" t="str">
        <f t="shared" si="322"/>
        <v>&lt;a href="set03\cg\cg_january_2,_1908_-_december_30,_1909\miscellaneous\o'connor,_m_j_painful_accident_may_27,_1909_p9_cg.pdf"&gt;Painful Accident  &lt;/a&gt;</v>
      </c>
    </row>
    <row r="3530" spans="1:17" x14ac:dyDescent="0.25">
      <c r="A3530" s="2">
        <v>2053</v>
      </c>
      <c r="B3530" s="4" t="s">
        <v>31854</v>
      </c>
      <c r="C3530" s="4" t="s">
        <v>31856</v>
      </c>
      <c r="D3530" s="86">
        <v>3440</v>
      </c>
      <c r="E3530" s="5" t="s">
        <v>13629</v>
      </c>
      <c r="F3530" s="5">
        <v>4</v>
      </c>
      <c r="G3530" s="5">
        <v>19</v>
      </c>
      <c r="H3530" s="5"/>
      <c r="I3530" t="s">
        <v>27245</v>
      </c>
      <c r="J3530" s="46" t="s">
        <v>31859</v>
      </c>
      <c r="K3530" s="56"/>
      <c r="L3530" s="56"/>
      <c r="M3530" s="56">
        <f t="shared" si="319"/>
        <v>1909</v>
      </c>
      <c r="N3530" s="56"/>
      <c r="O3530" s="56">
        <f t="shared" si="320"/>
        <v>6</v>
      </c>
      <c r="P3530" s="56">
        <f t="shared" si="321"/>
        <v>1</v>
      </c>
      <c r="Q3530" s="2" t="str">
        <f t="shared" si="322"/>
        <v>&lt;a href="set01\miscellaneous_articles\he\1908_-_1911\frydenburg,_mrs._charles_to_jamestown_asylum_june_1,_1909_p4_he.pdf"&gt;Declared insane and sent to Jamestown Asylum&lt;/a&gt;</v>
      </c>
    </row>
    <row r="3531" spans="1:17" x14ac:dyDescent="0.25">
      <c r="A3531" s="2">
        <v>1136</v>
      </c>
      <c r="B3531" s="4" t="s">
        <v>4440</v>
      </c>
      <c r="C3531" s="4" t="s">
        <v>7307</v>
      </c>
      <c r="D3531" s="52">
        <v>3442</v>
      </c>
      <c r="E3531" s="5" t="s">
        <v>13631</v>
      </c>
      <c r="F3531" s="5">
        <v>5</v>
      </c>
      <c r="G3531" s="5">
        <v>5</v>
      </c>
      <c r="H3531" s="5">
        <v>229</v>
      </c>
      <c r="I3531" s="47" t="s">
        <v>23608</v>
      </c>
      <c r="J3531" s="46" t="s">
        <v>33087</v>
      </c>
      <c r="K3531" s="56"/>
      <c r="L3531" s="56"/>
      <c r="M3531" s="56">
        <f t="shared" si="319"/>
        <v>1909</v>
      </c>
      <c r="N3531" s="56"/>
      <c r="O3531" s="56">
        <f t="shared" si="320"/>
        <v>6</v>
      </c>
      <c r="P3531" s="56">
        <f t="shared" si="321"/>
        <v>3</v>
      </c>
      <c r="Q3531" s="2" t="str">
        <f t="shared" si="322"/>
        <v>&lt;a href="set02\miscellaneous\cooperstown_courier\1908_-_1910\cooperstown_high_school_graduation_june_3,_1909_p5_cc.pdf"&gt;High School Graduation&lt;/a&gt;</v>
      </c>
    </row>
    <row r="3532" spans="1:17" x14ac:dyDescent="0.25">
      <c r="A3532" s="2">
        <v>2324</v>
      </c>
      <c r="B3532" s="4" t="s">
        <v>4455</v>
      </c>
      <c r="C3532" s="4" t="s">
        <v>7375</v>
      </c>
      <c r="D3532" s="52">
        <v>3442</v>
      </c>
      <c r="E3532" s="5" t="s">
        <v>13631</v>
      </c>
      <c r="F3532" s="5">
        <v>1</v>
      </c>
      <c r="G3532" s="5">
        <v>5</v>
      </c>
      <c r="H3532" s="5">
        <v>307</v>
      </c>
      <c r="I3532" s="47" t="s">
        <v>23671</v>
      </c>
      <c r="J3532" s="46" t="s">
        <v>33087</v>
      </c>
      <c r="K3532" s="56"/>
      <c r="L3532" s="56"/>
      <c r="M3532" s="56">
        <f t="shared" si="319"/>
        <v>1909</v>
      </c>
      <c r="N3532" s="56"/>
      <c r="O3532" s="56">
        <f t="shared" si="320"/>
        <v>6</v>
      </c>
      <c r="P3532" s="56">
        <f t="shared" si="321"/>
        <v>3</v>
      </c>
      <c r="Q3532" s="2" t="str">
        <f t="shared" si="322"/>
        <v>&lt;a href="set02\miscellaneous\cooperstown_courier\1908_-_1910\farmer's_institute_to_meet_for_chartering_june_3,_1909_p1_cc.pdf"&gt;Farmer's Institute to meet for chartering&lt;/a&gt;</v>
      </c>
    </row>
    <row r="3533" spans="1:17" x14ac:dyDescent="0.25">
      <c r="A3533" s="2">
        <v>7166</v>
      </c>
      <c r="B3533" s="4" t="s">
        <v>12098</v>
      </c>
      <c r="C3533" s="4" t="s">
        <v>12300</v>
      </c>
      <c r="D3533" s="52">
        <v>3442</v>
      </c>
      <c r="E3533" s="5" t="s">
        <v>11770</v>
      </c>
      <c r="F3533" s="5">
        <v>9</v>
      </c>
      <c r="G3533" s="5">
        <v>9</v>
      </c>
      <c r="H3533" s="5">
        <v>1319</v>
      </c>
      <c r="I3533" t="s">
        <v>24756</v>
      </c>
      <c r="J3533" s="46" t="s">
        <v>33091</v>
      </c>
      <c r="K3533" s="56"/>
      <c r="L3533" s="56"/>
      <c r="M3533" s="56">
        <f t="shared" si="319"/>
        <v>1909</v>
      </c>
      <c r="N3533" s="56"/>
      <c r="O3533" s="56">
        <f t="shared" si="320"/>
        <v>6</v>
      </c>
      <c r="P3533" s="56">
        <f t="shared" si="321"/>
        <v>3</v>
      </c>
      <c r="Q3533" s="2" t="str">
        <f t="shared" si="322"/>
        <v>&lt;a href="set03\cg\cg_january_2,_1908_-_december_30,_1909\miscellaneous\strandness,_h_s_returns_to_live_in_courtenay_june_3,_1909_p9_cg.pdf"&gt;Returns to live in Courtenay&lt;/a&gt;</v>
      </c>
    </row>
    <row r="3534" spans="1:17" x14ac:dyDescent="0.25">
      <c r="A3534" s="2">
        <v>961</v>
      </c>
      <c r="B3534" s="4" t="s">
        <v>1630</v>
      </c>
      <c r="C3534" s="4" t="s">
        <v>7291</v>
      </c>
      <c r="D3534" s="52">
        <v>3448</v>
      </c>
      <c r="E3534" s="5" t="s">
        <v>13631</v>
      </c>
      <c r="F3534" s="5">
        <v>5</v>
      </c>
      <c r="G3534" s="5">
        <v>5</v>
      </c>
      <c r="H3534" s="5">
        <v>195</v>
      </c>
      <c r="I3534" s="47" t="s">
        <v>23597</v>
      </c>
      <c r="J3534" s="46" t="s">
        <v>33087</v>
      </c>
      <c r="K3534" s="56"/>
      <c r="L3534" s="56"/>
      <c r="M3534" s="56">
        <f t="shared" si="319"/>
        <v>1909</v>
      </c>
      <c r="N3534" s="56"/>
      <c r="O3534" s="56">
        <f t="shared" si="320"/>
        <v>6</v>
      </c>
      <c r="P3534" s="56">
        <f t="shared" si="321"/>
        <v>9</v>
      </c>
      <c r="Q3534" s="2" t="str">
        <f t="shared" si="322"/>
        <v>&lt;a href="set02\miscellaneous\cooperstown_courier\1908_-_1910\cooperstown_city_council_sidewalk_ordinance_june_9,_1909_p5_cc.pdf"&gt;City Council Sidewalk Ordinance&lt;/a&gt;</v>
      </c>
    </row>
    <row r="3535" spans="1:17" x14ac:dyDescent="0.25">
      <c r="A3535" s="2">
        <v>948</v>
      </c>
      <c r="B3535" s="4" t="s">
        <v>1630</v>
      </c>
      <c r="C3535" s="4" t="s">
        <v>7289</v>
      </c>
      <c r="D3535" s="52">
        <v>3449</v>
      </c>
      <c r="E3535" s="5" t="s">
        <v>13631</v>
      </c>
      <c r="F3535" s="5">
        <v>4</v>
      </c>
      <c r="G3535" s="5">
        <v>5</v>
      </c>
      <c r="H3535" s="5">
        <v>184</v>
      </c>
      <c r="I3535" s="47" t="s">
        <v>23587</v>
      </c>
      <c r="J3535" s="46" t="s">
        <v>33087</v>
      </c>
      <c r="K3535" s="56"/>
      <c r="L3535" s="56"/>
      <c r="M3535" s="56">
        <f t="shared" si="319"/>
        <v>1909</v>
      </c>
      <c r="N3535" s="56"/>
      <c r="O3535" s="56">
        <f t="shared" si="320"/>
        <v>6</v>
      </c>
      <c r="P3535" s="56">
        <f t="shared" si="321"/>
        <v>10</v>
      </c>
      <c r="Q3535" s="2" t="str">
        <f t="shared" si="322"/>
        <v>&lt;a href="set02\miscellaneous\cooperstown_courier\1908_-_1910\cooperstown_city_council_june_10,_1909_p4_cc.pdf"&gt;City Council Meets&lt;/a&gt;</v>
      </c>
    </row>
    <row r="3536" spans="1:17" x14ac:dyDescent="0.25">
      <c r="A3536" s="2">
        <v>1574</v>
      </c>
      <c r="B3536" s="4" t="s">
        <v>12249</v>
      </c>
      <c r="C3536" s="4" t="s">
        <v>12250</v>
      </c>
      <c r="D3536" s="52">
        <v>3449</v>
      </c>
      <c r="E3536" s="5" t="s">
        <v>11770</v>
      </c>
      <c r="F3536" s="5">
        <v>7</v>
      </c>
      <c r="G3536" s="5">
        <v>9</v>
      </c>
      <c r="H3536" s="5">
        <v>1142</v>
      </c>
      <c r="I3536" t="s">
        <v>24585</v>
      </c>
      <c r="J3536" s="46" t="s">
        <v>33091</v>
      </c>
      <c r="K3536" s="56"/>
      <c r="L3536" s="56"/>
      <c r="M3536" s="56">
        <f t="shared" si="319"/>
        <v>1909</v>
      </c>
      <c r="N3536" s="56"/>
      <c r="O3536" s="56">
        <f t="shared" si="320"/>
        <v>6</v>
      </c>
      <c r="P3536" s="56">
        <f t="shared" si="321"/>
        <v>10</v>
      </c>
      <c r="Q3536" s="2" t="str">
        <f t="shared" si="322"/>
        <v>&lt;a href="set03\cg\cg_january_2,_1908_-_december_30,_1909\miscellaneous\dennis,_a_j_returns_from_canada_for_good_june_10,_1909_p7_cg.pdf"&gt;Returns from Canada for good&lt;/a&gt;</v>
      </c>
    </row>
    <row r="3537" spans="1:17" x14ac:dyDescent="0.25">
      <c r="A3537" s="2">
        <v>5093</v>
      </c>
      <c r="B3537" s="4" t="s">
        <v>7404</v>
      </c>
      <c r="C3537" s="4" t="s">
        <v>7405</v>
      </c>
      <c r="D3537" s="52">
        <v>3449</v>
      </c>
      <c r="E3537" s="5" t="s">
        <v>13631</v>
      </c>
      <c r="F3537" s="5">
        <v>5</v>
      </c>
      <c r="G3537" s="5">
        <v>5</v>
      </c>
      <c r="H3537" s="5">
        <v>327</v>
      </c>
      <c r="I3537" s="47" t="s">
        <v>23713</v>
      </c>
      <c r="J3537" s="46" t="s">
        <v>33087</v>
      </c>
      <c r="K3537" s="56"/>
      <c r="L3537" s="56"/>
      <c r="M3537" s="56">
        <f t="shared" si="319"/>
        <v>1909</v>
      </c>
      <c r="N3537" s="56"/>
      <c r="O3537" s="56">
        <f t="shared" si="320"/>
        <v>6</v>
      </c>
      <c r="P3537" s="56">
        <f t="shared" si="321"/>
        <v>10</v>
      </c>
      <c r="Q3537" s="2" t="str">
        <f t="shared" si="322"/>
        <v>&lt;a href="set02\miscellaneous\cooperstown_courier\1908_-_1910\mecklin,_rev._norman_j_arrives_to_lead_baptist_church_june_10,_1909_p5_cc.pdf"&gt;Arrives to lead Baptist Church&lt;/a&gt;</v>
      </c>
    </row>
    <row r="3538" spans="1:17" x14ac:dyDescent="0.25">
      <c r="A3538" s="2">
        <v>8477</v>
      </c>
      <c r="B3538" s="4" t="s">
        <v>10980</v>
      </c>
      <c r="C3538" s="4" t="s">
        <v>12303</v>
      </c>
      <c r="D3538" s="52">
        <v>3449</v>
      </c>
      <c r="E3538" s="5" t="s">
        <v>11770</v>
      </c>
      <c r="F3538" s="5">
        <v>7</v>
      </c>
      <c r="G3538" s="5">
        <v>9</v>
      </c>
      <c r="H3538" s="5">
        <v>1382</v>
      </c>
      <c r="I3538" t="s">
        <v>24812</v>
      </c>
      <c r="J3538" s="46" t="s">
        <v>33091</v>
      </c>
      <c r="K3538" s="56"/>
      <c r="L3538" s="56"/>
      <c r="M3538" s="56">
        <f t="shared" si="319"/>
        <v>1909</v>
      </c>
      <c r="N3538" s="56"/>
      <c r="O3538" s="56">
        <f t="shared" si="320"/>
        <v>6</v>
      </c>
      <c r="P3538" s="56">
        <f t="shared" si="321"/>
        <v>10</v>
      </c>
      <c r="Q3538" s="2" t="str">
        <f t="shared" si="322"/>
        <v>&lt;a href="set03\cg\cg_january_2,_1908_-_december_30,_1909\miscellaneous\young,_george_returns_from_canada_june_10,_1909_p7_cg.pdf"&gt;Returns from Canada &lt;/a&gt;</v>
      </c>
    </row>
    <row r="3539" spans="1:17" x14ac:dyDescent="0.25">
      <c r="A3539" s="2">
        <v>32</v>
      </c>
      <c r="B3539" s="4" t="s">
        <v>7274</v>
      </c>
      <c r="C3539" s="4" t="s">
        <v>12076</v>
      </c>
      <c r="D3539" s="52">
        <v>3456</v>
      </c>
      <c r="E3539" s="5" t="s">
        <v>11770</v>
      </c>
      <c r="F3539" s="5">
        <v>7</v>
      </c>
      <c r="G3539" s="5">
        <v>9</v>
      </c>
      <c r="H3539" s="5">
        <v>1056</v>
      </c>
      <c r="I3539" t="s">
        <v>24499</v>
      </c>
      <c r="J3539" s="46" t="s">
        <v>33091</v>
      </c>
      <c r="K3539" s="56"/>
      <c r="L3539" s="56"/>
      <c r="M3539" s="56">
        <f t="shared" si="319"/>
        <v>1909</v>
      </c>
      <c r="N3539" s="56"/>
      <c r="O3539" s="56">
        <f t="shared" si="320"/>
        <v>6</v>
      </c>
      <c r="P3539" s="56">
        <f t="shared" si="321"/>
        <v>17</v>
      </c>
      <c r="Q3539" s="2" t="str">
        <f t="shared" si="322"/>
        <v>&lt;a href="set03\cg\cg_january_2,_1908_-_december_30,_1909\miscellaneous\adams,_george_painful_accident_june_17,_1909_p7_cg.pdf"&gt;Painful Accident  &lt;/a&gt;</v>
      </c>
    </row>
    <row r="3540" spans="1:17" x14ac:dyDescent="0.25">
      <c r="A3540" s="2">
        <v>1034</v>
      </c>
      <c r="B3540" s="4" t="s">
        <v>1630</v>
      </c>
      <c r="C3540" s="4" t="s">
        <v>7319</v>
      </c>
      <c r="D3540" s="52">
        <v>3456</v>
      </c>
      <c r="E3540" s="5" t="s">
        <v>13631</v>
      </c>
      <c r="F3540" s="5">
        <v>5</v>
      </c>
      <c r="G3540" s="5">
        <v>5</v>
      </c>
      <c r="H3540" s="5">
        <v>219</v>
      </c>
      <c r="I3540" s="47" t="s">
        <v>23747</v>
      </c>
      <c r="J3540" s="46" t="s">
        <v>33087</v>
      </c>
      <c r="K3540" s="56"/>
      <c r="L3540" s="56"/>
      <c r="M3540" s="56">
        <f t="shared" si="319"/>
        <v>1909</v>
      </c>
      <c r="N3540" s="56"/>
      <c r="O3540" s="56">
        <f t="shared" si="320"/>
        <v>6</v>
      </c>
      <c r="P3540" s="56">
        <f t="shared" si="321"/>
        <v>17</v>
      </c>
      <c r="Q3540" s="2" t="str">
        <f t="shared" si="322"/>
        <v>&lt;a href="set02\miscellaneous\cooperstown_courier\1908_-_1910\post_office_no_longer_open_on_sundays_june_17,_1909_p5_cc.pdf"&gt;Post Office No longer open on Sundays&lt;/a&gt;</v>
      </c>
    </row>
    <row r="3541" spans="1:17" x14ac:dyDescent="0.25">
      <c r="A3541" s="2">
        <v>1115</v>
      </c>
      <c r="B3541" s="4" t="s">
        <v>4440</v>
      </c>
      <c r="C3541" s="4" t="s">
        <v>7323</v>
      </c>
      <c r="D3541" s="52">
        <v>3456</v>
      </c>
      <c r="E3541" s="5" t="s">
        <v>13631</v>
      </c>
      <c r="F3541" s="5">
        <v>4</v>
      </c>
      <c r="G3541" s="5">
        <v>5</v>
      </c>
      <c r="H3541" s="5">
        <v>238</v>
      </c>
      <c r="I3541" s="47" t="s">
        <v>23753</v>
      </c>
      <c r="J3541" s="46" t="s">
        <v>33087</v>
      </c>
      <c r="K3541" s="56"/>
      <c r="L3541" s="56"/>
      <c r="M3541" s="56">
        <f t="shared" si="319"/>
        <v>1909</v>
      </c>
      <c r="N3541" s="56"/>
      <c r="O3541" s="56">
        <f t="shared" si="320"/>
        <v>6</v>
      </c>
      <c r="P3541" s="56">
        <f t="shared" si="321"/>
        <v>17</v>
      </c>
      <c r="Q3541" s="2" t="str">
        <f t="shared" si="322"/>
        <v>&lt;a href="set02\miscellaneous\cooperstown_courier\1908_-_1910\school_board_election_results_and_meeting_plan_june_17,_1909_p4_cc.pdf"&gt;Board Election Results and Meeting plan&lt;/a&gt;</v>
      </c>
    </row>
    <row r="3542" spans="1:17" x14ac:dyDescent="0.25">
      <c r="A3542" s="2">
        <v>2315</v>
      </c>
      <c r="B3542" s="4" t="s">
        <v>4455</v>
      </c>
      <c r="C3542" s="4" t="s">
        <v>7369</v>
      </c>
      <c r="D3542" s="52">
        <v>3456</v>
      </c>
      <c r="E3542" s="5" t="s">
        <v>13631</v>
      </c>
      <c r="F3542" s="5">
        <v>4</v>
      </c>
      <c r="G3542" s="5">
        <v>5</v>
      </c>
      <c r="H3542" s="5">
        <v>300</v>
      </c>
      <c r="I3542" s="47" t="s">
        <v>23664</v>
      </c>
      <c r="J3542" s="46" t="s">
        <v>33087</v>
      </c>
      <c r="K3542" s="56"/>
      <c r="L3542" s="56"/>
      <c r="M3542" s="56">
        <f t="shared" si="319"/>
        <v>1909</v>
      </c>
      <c r="N3542" s="56"/>
      <c r="O3542" s="56">
        <f t="shared" si="320"/>
        <v>6</v>
      </c>
      <c r="P3542" s="56">
        <f t="shared" si="321"/>
        <v>17</v>
      </c>
      <c r="Q3542" s="2" t="str">
        <f t="shared" si="322"/>
        <v>&lt;a href="set02\miscellaneous\cooperstown_courier\1908_-_1910\farmer's_institute_june_17,_1909_p4_cc.pdf"&gt;Farmer's Institute &lt;/a&gt;</v>
      </c>
    </row>
    <row r="3543" spans="1:17" x14ac:dyDescent="0.25">
      <c r="A3543" s="2">
        <v>949</v>
      </c>
      <c r="B3543" s="4" t="s">
        <v>1630</v>
      </c>
      <c r="C3543" s="4" t="s">
        <v>7289</v>
      </c>
      <c r="D3543" s="52">
        <v>3463</v>
      </c>
      <c r="E3543" s="5" t="s">
        <v>13631</v>
      </c>
      <c r="F3543" s="5">
        <v>5</v>
      </c>
      <c r="G3543" s="5">
        <v>5</v>
      </c>
      <c r="H3543" s="5">
        <v>189</v>
      </c>
      <c r="I3543" s="47" t="s">
        <v>23579</v>
      </c>
      <c r="J3543" s="46" t="s">
        <v>33087</v>
      </c>
      <c r="K3543" s="56"/>
      <c r="L3543" s="56"/>
      <c r="M3543" s="56">
        <f t="shared" si="319"/>
        <v>1909</v>
      </c>
      <c r="N3543" s="56"/>
      <c r="O3543" s="56">
        <f t="shared" si="320"/>
        <v>6</v>
      </c>
      <c r="P3543" s="56">
        <f t="shared" si="321"/>
        <v>24</v>
      </c>
      <c r="Q3543" s="2" t="str">
        <f t="shared" si="322"/>
        <v>&lt;a href="set02\miscellaneous\cooperstown_courier\1908_-_1910\city_council_meets_june_24,_1909_p5_cc.pdf"&gt;City Council Meets&lt;/a&gt;</v>
      </c>
    </row>
    <row r="3544" spans="1:17" x14ac:dyDescent="0.25">
      <c r="A3544" s="2">
        <v>2528</v>
      </c>
      <c r="B3544" s="4" t="s">
        <v>12256</v>
      </c>
      <c r="C3544" s="4" t="s">
        <v>12257</v>
      </c>
      <c r="D3544" s="52">
        <v>3463</v>
      </c>
      <c r="E3544" s="5" t="s">
        <v>11770</v>
      </c>
      <c r="F3544" s="5">
        <v>9</v>
      </c>
      <c r="G3544" s="5">
        <v>9</v>
      </c>
      <c r="H3544" s="5">
        <v>1173</v>
      </c>
      <c r="I3544" t="s">
        <v>24616</v>
      </c>
      <c r="J3544" s="46" t="s">
        <v>33091</v>
      </c>
      <c r="K3544" s="56"/>
      <c r="L3544" s="56"/>
      <c r="M3544" s="56">
        <f t="shared" si="319"/>
        <v>1909</v>
      </c>
      <c r="N3544" s="56"/>
      <c r="O3544" s="56">
        <f t="shared" si="320"/>
        <v>6</v>
      </c>
      <c r="P3544" s="56">
        <f t="shared" si="321"/>
        <v>24</v>
      </c>
      <c r="Q3544" s="2" t="str">
        <f t="shared" si="322"/>
        <v>&lt;a href="set03\cg\cg_january_2,_1908_-_december_30,_1909\miscellaneous\haberlin,__w_j_sets_up_law_office_june_24,_1909_p9_cg.pdf"&gt;Sets up law office&lt;/a&gt;</v>
      </c>
    </row>
    <row r="3545" spans="1:17" x14ac:dyDescent="0.25">
      <c r="A3545" s="2">
        <v>85</v>
      </c>
      <c r="B3545" s="4" t="s">
        <v>12231</v>
      </c>
      <c r="C3545" s="4" t="s">
        <v>12232</v>
      </c>
      <c r="D3545" s="52">
        <v>3470</v>
      </c>
      <c r="E3545" s="5" t="s">
        <v>11770</v>
      </c>
      <c r="F3545" s="5">
        <v>9</v>
      </c>
      <c r="G3545" s="5">
        <v>9</v>
      </c>
      <c r="H3545" s="5">
        <v>1059</v>
      </c>
      <c r="I3545" t="s">
        <v>24502</v>
      </c>
      <c r="J3545" s="46" t="s">
        <v>33091</v>
      </c>
      <c r="K3545" s="56"/>
      <c r="L3545" s="56"/>
      <c r="M3545" s="56">
        <f t="shared" si="319"/>
        <v>1909</v>
      </c>
      <c r="N3545" s="56"/>
      <c r="O3545" s="56">
        <f t="shared" si="320"/>
        <v>7</v>
      </c>
      <c r="P3545" s="56">
        <f t="shared" si="321"/>
        <v>1</v>
      </c>
      <c r="Q3545" s="2" t="str">
        <f t="shared" si="322"/>
        <v>&lt;a href="set03\cg\cg_january_2,_1908_-_december_30,_1909\miscellaneous\albrecht,_martin_buffalo_fish_caught_july_1,_1909_p9_cg.pdf"&gt;Buffalo Fish Caught&lt;/a&gt;</v>
      </c>
    </row>
    <row r="3546" spans="1:17" x14ac:dyDescent="0.25">
      <c r="A3546" s="2">
        <v>6141</v>
      </c>
      <c r="B3546" s="4" t="s">
        <v>12064</v>
      </c>
      <c r="C3546" s="4" t="s">
        <v>12299</v>
      </c>
      <c r="D3546" s="52">
        <v>3470</v>
      </c>
      <c r="E3546" s="5" t="s">
        <v>11770</v>
      </c>
      <c r="F3546" s="5">
        <v>9</v>
      </c>
      <c r="G3546" s="5">
        <v>9</v>
      </c>
      <c r="H3546" s="5">
        <v>1284</v>
      </c>
      <c r="I3546" t="s">
        <v>24722</v>
      </c>
      <c r="J3546" s="46" t="s">
        <v>33091</v>
      </c>
      <c r="K3546" s="56"/>
      <c r="L3546" s="56"/>
      <c r="M3546" s="56">
        <f t="shared" si="319"/>
        <v>1909</v>
      </c>
      <c r="N3546" s="56"/>
      <c r="O3546" s="56">
        <f t="shared" si="320"/>
        <v>7</v>
      </c>
      <c r="P3546" s="56">
        <f t="shared" si="321"/>
        <v>1</v>
      </c>
      <c r="Q3546" s="2" t="str">
        <f t="shared" si="322"/>
        <v>&lt;a href="set03\cg\cg_january_2,_1908_-_december_30,_1909\miscellaneous\reid,_will_nearly_completes_new_barn_july_1,_1909_p9_cg.pdf"&gt;Nearly completes new barn&lt;/a&gt;</v>
      </c>
    </row>
    <row r="3547" spans="1:17" x14ac:dyDescent="0.25">
      <c r="A3547" s="2">
        <v>5240</v>
      </c>
      <c r="B3547" s="4" t="s">
        <v>31850</v>
      </c>
      <c r="C3547" s="4" t="s">
        <v>5643</v>
      </c>
      <c r="D3547" s="86">
        <v>3475</v>
      </c>
      <c r="E3547" s="5" t="s">
        <v>13629</v>
      </c>
      <c r="F3547" s="5">
        <v>3</v>
      </c>
      <c r="G3547" s="5">
        <v>19</v>
      </c>
      <c r="H3547" s="5"/>
      <c r="I3547" t="s">
        <v>27246</v>
      </c>
      <c r="J3547" s="46" t="s">
        <v>31859</v>
      </c>
      <c r="K3547" s="56"/>
      <c r="L3547" s="56"/>
      <c r="M3547" s="56">
        <f t="shared" si="319"/>
        <v>1909</v>
      </c>
      <c r="N3547" s="56"/>
      <c r="O3547" s="56">
        <f t="shared" si="320"/>
        <v>7</v>
      </c>
      <c r="P3547" s="56">
        <f t="shared" si="321"/>
        <v>6</v>
      </c>
      <c r="Q3547" s="2" t="str">
        <f t="shared" si="322"/>
        <v>&lt;a href="set01\miscellaneous_articles\he\1908_-_1911\monson,_john_bicycle_accident_july_6,_1909_p3_he.pdf"&gt;Bicycle accident&lt;/a&gt;</v>
      </c>
    </row>
    <row r="3548" spans="1:17" x14ac:dyDescent="0.25">
      <c r="A3548" s="2">
        <v>6380</v>
      </c>
      <c r="B3548" s="4" t="s">
        <v>13587</v>
      </c>
      <c r="C3548" s="4" t="s">
        <v>31857</v>
      </c>
      <c r="D3548" s="86">
        <v>3475</v>
      </c>
      <c r="E3548" s="5" t="s">
        <v>13629</v>
      </c>
      <c r="F3548" s="5">
        <v>3</v>
      </c>
      <c r="G3548" s="5">
        <v>19</v>
      </c>
      <c r="H3548" s="5"/>
      <c r="I3548" t="s">
        <v>27247</v>
      </c>
      <c r="J3548" s="46" t="s">
        <v>31859</v>
      </c>
      <c r="K3548" s="56"/>
      <c r="L3548" s="56"/>
      <c r="M3548" s="56">
        <f t="shared" si="319"/>
        <v>1909</v>
      </c>
      <c r="N3548" s="56"/>
      <c r="O3548" s="56">
        <f t="shared" si="320"/>
        <v>7</v>
      </c>
      <c r="P3548" s="56">
        <f t="shared" si="321"/>
        <v>6</v>
      </c>
      <c r="Q3548" s="2" t="str">
        <f t="shared" si="322"/>
        <v>&lt;a href="set01\miscellaneous_articles\he\1908_-_1911\sampson,_martin_dynamite_caps_explode_july_6,_1909_p3_he.pdf"&gt;Dynamite caps explode&lt;/a&gt;</v>
      </c>
    </row>
    <row r="3549" spans="1:17" x14ac:dyDescent="0.25">
      <c r="A3549" s="2">
        <v>760</v>
      </c>
      <c r="B3549" s="4" t="s">
        <v>12235</v>
      </c>
      <c r="C3549" s="4" t="s">
        <v>12236</v>
      </c>
      <c r="D3549" s="52">
        <v>3477</v>
      </c>
      <c r="E3549" s="5" t="s">
        <v>11770</v>
      </c>
      <c r="F3549" s="5">
        <v>9</v>
      </c>
      <c r="G3549" s="5">
        <v>9</v>
      </c>
      <c r="H3549" s="5">
        <v>1095</v>
      </c>
      <c r="I3549" t="s">
        <v>24538</v>
      </c>
      <c r="J3549" s="46" t="s">
        <v>33091</v>
      </c>
      <c r="K3549" s="56"/>
      <c r="L3549" s="56"/>
      <c r="M3549" s="56">
        <f t="shared" si="319"/>
        <v>1909</v>
      </c>
      <c r="N3549" s="56"/>
      <c r="O3549" s="56">
        <f t="shared" si="320"/>
        <v>7</v>
      </c>
      <c r="P3549" s="56">
        <f t="shared" si="321"/>
        <v>8</v>
      </c>
      <c r="Q3549" s="2" t="str">
        <f t="shared" si="322"/>
        <v>&lt;a href="set03\cg\cg_january_2,_1908_-_december_30,_1909\miscellaneous\caven,_james_applies_for_patent_july_8,_1909_p9_cg.pdf"&gt;Applies for patent&lt;/a&gt;</v>
      </c>
    </row>
    <row r="3550" spans="1:17" x14ac:dyDescent="0.25">
      <c r="A3550" s="2">
        <v>2288</v>
      </c>
      <c r="B3550" s="4" t="s">
        <v>6596</v>
      </c>
      <c r="C3550" s="4" t="s">
        <v>7364</v>
      </c>
      <c r="D3550" s="52">
        <v>3477</v>
      </c>
      <c r="E3550" s="5" t="s">
        <v>13631</v>
      </c>
      <c r="F3550" s="5">
        <v>1</v>
      </c>
      <c r="G3550" s="5">
        <v>5</v>
      </c>
      <c r="H3550" s="5">
        <v>292</v>
      </c>
      <c r="I3550" s="47" t="s">
        <v>23732</v>
      </c>
      <c r="J3550" s="46" t="s">
        <v>33087</v>
      </c>
      <c r="K3550" s="56"/>
      <c r="L3550" s="56"/>
      <c r="M3550" s="56">
        <f t="shared" si="319"/>
        <v>1909</v>
      </c>
      <c r="N3550" s="56"/>
      <c r="O3550" s="56">
        <f t="shared" si="320"/>
        <v>7</v>
      </c>
      <c r="P3550" s="56">
        <f t="shared" si="321"/>
        <v>8</v>
      </c>
      <c r="Q3550" s="2" t="str">
        <f t="shared" si="322"/>
        <v>&lt;a href="set02\miscellaneous\cooperstown_courier\1908_-_1910\old_settlers_rained_out_july_8,_1909_p1_cc.pdf"&gt;Old Settlers Rained out&lt;/a&gt;</v>
      </c>
    </row>
    <row r="3551" spans="1:17" x14ac:dyDescent="0.25">
      <c r="A3551" s="2">
        <v>2101</v>
      </c>
      <c r="B3551" s="4" t="s">
        <v>11769</v>
      </c>
      <c r="C3551" s="4" t="s">
        <v>1607</v>
      </c>
      <c r="D3551" s="52">
        <v>3484</v>
      </c>
      <c r="E3551" s="5" t="s">
        <v>11770</v>
      </c>
      <c r="F3551" s="5">
        <v>2</v>
      </c>
      <c r="G3551" s="5">
        <v>9</v>
      </c>
      <c r="H3551" s="5">
        <v>1165</v>
      </c>
      <c r="I3551" t="s">
        <v>24608</v>
      </c>
      <c r="J3551" s="46" t="s">
        <v>33091</v>
      </c>
      <c r="K3551" s="56"/>
      <c r="L3551" s="56"/>
      <c r="M3551" s="56">
        <f t="shared" si="319"/>
        <v>1909</v>
      </c>
      <c r="N3551" s="56"/>
      <c r="O3551" s="56">
        <f t="shared" si="320"/>
        <v>7</v>
      </c>
      <c r="P3551" s="56">
        <f t="shared" si="321"/>
        <v>15</v>
      </c>
      <c r="Q3551" s="2" t="str">
        <f t="shared" si="322"/>
        <v>&lt;a href="set03\cg\cg_january_2,_1908_-_december_30,_1909\miscellaneous\gem_july_15,_1909_p2_cg.pdf"&gt;Notes&lt;/a&gt;</v>
      </c>
    </row>
    <row r="3552" spans="1:17" x14ac:dyDescent="0.25">
      <c r="A3552" s="2">
        <v>2917</v>
      </c>
      <c r="B3552" s="4" t="s">
        <v>11983</v>
      </c>
      <c r="C3552" s="4" t="s">
        <v>11908</v>
      </c>
      <c r="D3552" s="52">
        <v>3484</v>
      </c>
      <c r="E3552" s="5" t="s">
        <v>11770</v>
      </c>
      <c r="F3552" s="5">
        <v>8</v>
      </c>
      <c r="G3552" s="5">
        <v>9</v>
      </c>
      <c r="H3552" s="5">
        <v>1188</v>
      </c>
      <c r="I3552" t="s">
        <v>24629</v>
      </c>
      <c r="J3552" s="46" t="s">
        <v>33091</v>
      </c>
      <c r="K3552" s="56"/>
      <c r="L3552" s="56"/>
      <c r="M3552" s="56">
        <f t="shared" si="319"/>
        <v>1909</v>
      </c>
      <c r="N3552" s="56"/>
      <c r="O3552" s="56">
        <f t="shared" si="320"/>
        <v>7</v>
      </c>
      <c r="P3552" s="56">
        <f t="shared" si="321"/>
        <v>15</v>
      </c>
      <c r="Q3552" s="2" t="str">
        <f t="shared" si="322"/>
        <v>&lt;a href="set03\cg\cg_january_2,_1908_-_december_30,_1909\miscellaneous\helms,_j_w_letter_from_ab_july_15,_1909_p8_cg.pdf"&gt;Letter from AB&lt;/a&gt;</v>
      </c>
    </row>
    <row r="3553" spans="1:17" x14ac:dyDescent="0.25">
      <c r="A3553" s="2">
        <v>398</v>
      </c>
      <c r="B3553" s="4" t="s">
        <v>12233</v>
      </c>
      <c r="C3553" s="4" t="s">
        <v>12234</v>
      </c>
      <c r="D3553" s="52">
        <v>3491</v>
      </c>
      <c r="E3553" s="5" t="s">
        <v>11770</v>
      </c>
      <c r="F3553" s="5">
        <v>2</v>
      </c>
      <c r="G3553" s="5">
        <v>9</v>
      </c>
      <c r="H3553" s="5">
        <v>1075</v>
      </c>
      <c r="I3553" t="s">
        <v>24518</v>
      </c>
      <c r="J3553" s="46" t="s">
        <v>33091</v>
      </c>
      <c r="K3553" s="56"/>
      <c r="L3553" s="56"/>
      <c r="M3553" s="56">
        <f t="shared" si="319"/>
        <v>1909</v>
      </c>
      <c r="N3553" s="56"/>
      <c r="O3553" s="56">
        <f t="shared" si="320"/>
        <v>7</v>
      </c>
      <c r="P3553" s="56">
        <f t="shared" si="321"/>
        <v>22</v>
      </c>
      <c r="Q3553" s="2" t="str">
        <f t="shared" si="322"/>
        <v>&lt;a href="set03\cg\cg_january_2,_1908_-_december_30,_1909\miscellaneous\bensch,_raymond_shot_in_side_july_22,_1909_p2_cg.pdf"&gt;Shot in Side&lt;/a&gt;</v>
      </c>
    </row>
    <row r="3554" spans="1:17" x14ac:dyDescent="0.25">
      <c r="A3554" s="2">
        <v>1885</v>
      </c>
      <c r="B3554" s="4" t="s">
        <v>12251</v>
      </c>
      <c r="C3554" s="4" t="s">
        <v>12076</v>
      </c>
      <c r="D3554" s="52">
        <v>3491</v>
      </c>
      <c r="E3554" s="5" t="s">
        <v>11770</v>
      </c>
      <c r="F3554" s="5">
        <v>7</v>
      </c>
      <c r="G3554" s="5">
        <v>9</v>
      </c>
      <c r="H3554" s="5">
        <v>1152</v>
      </c>
      <c r="I3554" t="s">
        <v>24595</v>
      </c>
      <c r="J3554" s="46" t="s">
        <v>33091</v>
      </c>
      <c r="K3554" s="56"/>
      <c r="L3554" s="56"/>
      <c r="M3554" s="56">
        <f t="shared" si="319"/>
        <v>1909</v>
      </c>
      <c r="N3554" s="56"/>
      <c r="O3554" s="56">
        <f t="shared" si="320"/>
        <v>7</v>
      </c>
      <c r="P3554" s="56">
        <f t="shared" si="321"/>
        <v>22</v>
      </c>
      <c r="Q3554" s="2" t="str">
        <f t="shared" si="322"/>
        <v>&lt;a href="set03\cg\cg_january_2,_1908_-_december_30,_1909\miscellaneous\falk,_peter_painful_accident_july_22,_1909_p7_cg.pdf"&gt;Painful Accident  &lt;/a&gt;</v>
      </c>
    </row>
    <row r="3555" spans="1:17" x14ac:dyDescent="0.25">
      <c r="A3555" s="2">
        <v>2102</v>
      </c>
      <c r="B3555" s="4" t="s">
        <v>11769</v>
      </c>
      <c r="C3555" s="4" t="s">
        <v>1607</v>
      </c>
      <c r="D3555" s="52">
        <v>3491</v>
      </c>
      <c r="E3555" s="5" t="s">
        <v>11770</v>
      </c>
      <c r="F3555" s="5">
        <v>8</v>
      </c>
      <c r="G3555" s="5">
        <v>9</v>
      </c>
      <c r="H3555" s="5">
        <v>1166</v>
      </c>
      <c r="I3555" t="s">
        <v>24609</v>
      </c>
      <c r="J3555" s="46" t="s">
        <v>33091</v>
      </c>
      <c r="K3555" s="56"/>
      <c r="L3555" s="56"/>
      <c r="M3555" s="56">
        <f t="shared" ref="M3555:M3618" si="323">YEAR(D3555)</f>
        <v>1909</v>
      </c>
      <c r="N3555" s="56"/>
      <c r="O3555" s="56">
        <f t="shared" ref="O3555:O3618" si="324">MONTH(D3555)</f>
        <v>7</v>
      </c>
      <c r="P3555" s="56">
        <f t="shared" ref="P3555:P3618" si="325">DAY(D3555)</f>
        <v>22</v>
      </c>
      <c r="Q3555" s="2" t="str">
        <f t="shared" si="322"/>
        <v>&lt;a href="set03\cg\cg_january_2,_1908_-_december_30,_1909\miscellaneous\gem_july_22,_1909_p8_cg.pdf"&gt;Notes&lt;/a&gt;</v>
      </c>
    </row>
    <row r="3556" spans="1:17" x14ac:dyDescent="0.25">
      <c r="A3556" s="2">
        <v>4998</v>
      </c>
      <c r="B3556" s="4" t="s">
        <v>12295</v>
      </c>
      <c r="C3556" s="4" t="s">
        <v>12296</v>
      </c>
      <c r="D3556" s="52">
        <v>3491</v>
      </c>
      <c r="E3556" s="5" t="s">
        <v>11770</v>
      </c>
      <c r="F3556" s="5">
        <v>2</v>
      </c>
      <c r="G3556" s="5">
        <v>9</v>
      </c>
      <c r="H3556" s="5">
        <v>1235</v>
      </c>
      <c r="I3556" t="s">
        <v>24673</v>
      </c>
      <c r="J3556" s="46" t="s">
        <v>33091</v>
      </c>
      <c r="K3556" s="56"/>
      <c r="L3556" s="56"/>
      <c r="M3556" s="56">
        <f t="shared" si="323"/>
        <v>1909</v>
      </c>
      <c r="N3556" s="56"/>
      <c r="O3556" s="56">
        <f t="shared" si="324"/>
        <v>7</v>
      </c>
      <c r="P3556" s="56">
        <f t="shared" si="325"/>
        <v>22</v>
      </c>
      <c r="Q3556" s="2" t="str">
        <f t="shared" si="322"/>
        <v>&lt;a href="set03\cg\cg_january_2,_1908_-_december_30,_1909\miscellaneous\mason,_daniel_shot_in_foot_july_22,_1909_p2_cg.pdf"&gt;Shot in foot&lt;/a&gt;</v>
      </c>
    </row>
    <row r="3557" spans="1:17" x14ac:dyDescent="0.25">
      <c r="A3557" s="2">
        <v>7486</v>
      </c>
      <c r="B3557" s="4" t="s">
        <v>12301</v>
      </c>
      <c r="C3557" s="4" t="s">
        <v>12302</v>
      </c>
      <c r="D3557" s="52">
        <v>3491</v>
      </c>
      <c r="E3557" s="5" t="s">
        <v>11770</v>
      </c>
      <c r="F3557" s="5">
        <v>7</v>
      </c>
      <c r="G3557" s="5">
        <v>9</v>
      </c>
      <c r="H3557" s="5">
        <v>1338</v>
      </c>
      <c r="I3557" t="s">
        <v>24775</v>
      </c>
      <c r="J3557" s="46" t="s">
        <v>33091</v>
      </c>
      <c r="K3557" s="56"/>
      <c r="L3557" s="56"/>
      <c r="M3557" s="56">
        <f t="shared" si="323"/>
        <v>1909</v>
      </c>
      <c r="N3557" s="56"/>
      <c r="O3557" s="56">
        <f t="shared" si="324"/>
        <v>7</v>
      </c>
      <c r="P3557" s="56">
        <f t="shared" si="325"/>
        <v>22</v>
      </c>
      <c r="Q3557" s="2" t="str">
        <f t="shared" si="322"/>
        <v>&lt;a href="set03\cg\cg_january_2,_1908_-_december_30,_1909\miscellaneous\thorsgard,_bertha_to_portland_or_for_music_july_22,_1909_p7_cg.pdf"&gt;To Portland, OR for music&lt;/a&gt;</v>
      </c>
    </row>
    <row r="3558" spans="1:17" x14ac:dyDescent="0.25">
      <c r="A3558" s="2">
        <v>2103</v>
      </c>
      <c r="B3558" s="4" t="s">
        <v>11769</v>
      </c>
      <c r="C3558" s="4" t="s">
        <v>1607</v>
      </c>
      <c r="D3558" s="52">
        <v>3498</v>
      </c>
      <c r="E3558" s="5" t="s">
        <v>11770</v>
      </c>
      <c r="F3558" s="5">
        <v>8</v>
      </c>
      <c r="G3558" s="5">
        <v>9</v>
      </c>
      <c r="H3558" s="5">
        <v>1167</v>
      </c>
      <c r="I3558" t="s">
        <v>24610</v>
      </c>
      <c r="J3558" s="46" t="s">
        <v>33091</v>
      </c>
      <c r="K3558" s="56"/>
      <c r="L3558" s="56"/>
      <c r="M3558" s="56">
        <f t="shared" si="323"/>
        <v>1909</v>
      </c>
      <c r="N3558" s="56"/>
      <c r="O3558" s="56">
        <f t="shared" si="324"/>
        <v>7</v>
      </c>
      <c r="P3558" s="56">
        <f t="shared" si="325"/>
        <v>29</v>
      </c>
      <c r="Q3558" s="2" t="str">
        <f t="shared" si="322"/>
        <v>&lt;a href="set03\cg\cg_january_2,_1908_-_december_30,_1909\miscellaneous\gem_july_29,_1909_p8_cg.pdf"&gt;Notes&lt;/a&gt;</v>
      </c>
    </row>
    <row r="3559" spans="1:17" x14ac:dyDescent="0.25">
      <c r="A3559" s="2">
        <v>4210</v>
      </c>
      <c r="B3559" s="4" t="s">
        <v>12293</v>
      </c>
      <c r="C3559" s="4" t="s">
        <v>12294</v>
      </c>
      <c r="D3559" s="52">
        <v>3498</v>
      </c>
      <c r="E3559" s="5" t="s">
        <v>11770</v>
      </c>
      <c r="F3559" s="5">
        <v>7</v>
      </c>
      <c r="G3559" s="5">
        <v>9</v>
      </c>
      <c r="H3559" s="5">
        <v>1206</v>
      </c>
      <c r="I3559" t="s">
        <v>24649</v>
      </c>
      <c r="J3559" s="46" t="s">
        <v>33091</v>
      </c>
      <c r="K3559" s="56"/>
      <c r="L3559" s="56"/>
      <c r="M3559" s="56">
        <f t="shared" si="323"/>
        <v>1909</v>
      </c>
      <c r="N3559" s="56"/>
      <c r="O3559" s="56">
        <f t="shared" si="324"/>
        <v>7</v>
      </c>
      <c r="P3559" s="56">
        <f t="shared" si="325"/>
        <v>29</v>
      </c>
      <c r="Q3559" s="2" t="str">
        <f t="shared" si="322"/>
        <v>&lt;a href="set03\cg\cg_january_2,_1908_-_december_30,_1909\miscellaneous\keiran,_james_buys_land_near_taber,_ab_july_29,_1909_p7_cg.pdf"&gt;Buys land near Taber, AB&lt;/a&gt;</v>
      </c>
    </row>
    <row r="3560" spans="1:17" x14ac:dyDescent="0.25">
      <c r="A3560" s="2">
        <v>2104</v>
      </c>
      <c r="B3560" s="4" t="s">
        <v>11769</v>
      </c>
      <c r="C3560" s="4" t="s">
        <v>1607</v>
      </c>
      <c r="D3560" s="52">
        <v>3505</v>
      </c>
      <c r="E3560" s="5" t="s">
        <v>11770</v>
      </c>
      <c r="F3560" s="5">
        <v>2</v>
      </c>
      <c r="G3560" s="5">
        <v>9</v>
      </c>
      <c r="H3560" s="5">
        <v>1163</v>
      </c>
      <c r="I3560" t="s">
        <v>24607</v>
      </c>
      <c r="J3560" s="46" t="s">
        <v>33091</v>
      </c>
      <c r="K3560" s="56"/>
      <c r="L3560" s="56"/>
      <c r="M3560" s="56">
        <f t="shared" si="323"/>
        <v>1909</v>
      </c>
      <c r="N3560" s="56"/>
      <c r="O3560" s="56">
        <f t="shared" si="324"/>
        <v>8</v>
      </c>
      <c r="P3560" s="56">
        <f t="shared" si="325"/>
        <v>5</v>
      </c>
      <c r="Q3560" s="2" t="str">
        <f t="shared" si="322"/>
        <v>&lt;a href="set03\cg\cg_january_2,_1908_-_december_30,_1909\miscellaneous\gem_august_5,_1909_p2_cg.pdf"&gt;Notes&lt;/a&gt;</v>
      </c>
    </row>
    <row r="3561" spans="1:17" x14ac:dyDescent="0.25">
      <c r="A3561" s="2">
        <v>2773</v>
      </c>
      <c r="B3561" s="4" t="s">
        <v>12258</v>
      </c>
      <c r="C3561" s="4" t="s">
        <v>12259</v>
      </c>
      <c r="D3561" s="52">
        <v>3505</v>
      </c>
      <c r="E3561" s="5" t="s">
        <v>11770</v>
      </c>
      <c r="F3561" s="5">
        <v>9</v>
      </c>
      <c r="G3561" s="5">
        <v>9</v>
      </c>
      <c r="H3561" s="5">
        <v>1181</v>
      </c>
      <c r="I3561" t="s">
        <v>24624</v>
      </c>
      <c r="J3561" s="46" t="s">
        <v>33091</v>
      </c>
      <c r="K3561" s="56"/>
      <c r="L3561" s="56"/>
      <c r="M3561" s="56">
        <f t="shared" si="323"/>
        <v>1909</v>
      </c>
      <c r="N3561" s="56"/>
      <c r="O3561" s="56">
        <f t="shared" si="324"/>
        <v>8</v>
      </c>
      <c r="P3561" s="56">
        <f t="shared" si="325"/>
        <v>5</v>
      </c>
      <c r="Q3561" s="2" t="str">
        <f t="shared" si="322"/>
        <v>&lt;a href="set03\cg\cg_january_2,_1908_-_december_30,_1909\miscellaneous\hanson,_charles_to_chicago_to_live_work_august_5,_1909_p9_cg.pdf"&gt;To Chicago to live and work&lt;/a&gt;</v>
      </c>
    </row>
    <row r="3562" spans="1:17" x14ac:dyDescent="0.25">
      <c r="A3562" s="2">
        <v>950</v>
      </c>
      <c r="B3562" s="4" t="s">
        <v>1630</v>
      </c>
      <c r="C3562" s="4" t="s">
        <v>7289</v>
      </c>
      <c r="D3562" s="52">
        <v>3512</v>
      </c>
      <c r="E3562" s="5" t="s">
        <v>13631</v>
      </c>
      <c r="F3562" s="5">
        <v>1</v>
      </c>
      <c r="G3562" s="5">
        <v>5</v>
      </c>
      <c r="H3562" s="5">
        <v>183</v>
      </c>
      <c r="I3562" s="47" t="s">
        <v>23586</v>
      </c>
      <c r="J3562" s="46" t="s">
        <v>33087</v>
      </c>
      <c r="K3562" s="56"/>
      <c r="L3562" s="56"/>
      <c r="M3562" s="56">
        <f t="shared" si="323"/>
        <v>1909</v>
      </c>
      <c r="N3562" s="56"/>
      <c r="O3562" s="56">
        <f t="shared" si="324"/>
        <v>8</v>
      </c>
      <c r="P3562" s="56">
        <f t="shared" si="325"/>
        <v>12</v>
      </c>
      <c r="Q3562" s="2" t="str">
        <f t="shared" si="322"/>
        <v>&lt;a href="set02\miscellaneous\cooperstown_courier\1908_-_1910\cooperstown_city_council_august_12,_1909_p1_cc.pdf"&gt;City Council Meets&lt;/a&gt;</v>
      </c>
    </row>
    <row r="3563" spans="1:17" x14ac:dyDescent="0.25">
      <c r="A3563" s="2">
        <v>2057</v>
      </c>
      <c r="B3563" s="4" t="s">
        <v>12252</v>
      </c>
      <c r="C3563" s="4" t="s">
        <v>12253</v>
      </c>
      <c r="D3563" s="52">
        <v>3512</v>
      </c>
      <c r="E3563" s="5" t="s">
        <v>11770</v>
      </c>
      <c r="F3563" s="5">
        <v>11</v>
      </c>
      <c r="G3563" s="5">
        <v>9</v>
      </c>
      <c r="H3563" s="5">
        <v>1161</v>
      </c>
      <c r="I3563" t="s">
        <v>24604</v>
      </c>
      <c r="J3563" s="46" t="s">
        <v>33091</v>
      </c>
      <c r="K3563" s="56"/>
      <c r="L3563" s="56"/>
      <c r="M3563" s="56">
        <f t="shared" si="323"/>
        <v>1909</v>
      </c>
      <c r="N3563" s="56"/>
      <c r="O3563" s="56">
        <f t="shared" si="324"/>
        <v>8</v>
      </c>
      <c r="P3563" s="56">
        <f t="shared" si="325"/>
        <v>12</v>
      </c>
      <c r="Q3563" s="2" t="str">
        <f t="shared" si="322"/>
        <v>&lt;a href="set03\cg\cg_january_2,_1908_-_december_30,_1909\miscellaneous\fuglstad,_eilerth_operation_tubercular_august_12,_1909_p11_cg.pdf"&gt;Operation Tubercular&lt;/a&gt;</v>
      </c>
    </row>
    <row r="3564" spans="1:17" x14ac:dyDescent="0.25">
      <c r="A3564" s="2">
        <v>1022</v>
      </c>
      <c r="B3564" s="4" t="s">
        <v>1630</v>
      </c>
      <c r="C3564" s="4" t="s">
        <v>7313</v>
      </c>
      <c r="D3564" s="52">
        <v>3519</v>
      </c>
      <c r="E3564" s="5" t="s">
        <v>13631</v>
      </c>
      <c r="F3564" s="5">
        <v>5</v>
      </c>
      <c r="G3564" s="5">
        <v>5</v>
      </c>
      <c r="H3564" s="5">
        <v>212</v>
      </c>
      <c r="I3564" s="47" t="s">
        <v>23615</v>
      </c>
      <c r="J3564" s="46" t="s">
        <v>33087</v>
      </c>
      <c r="K3564" s="56"/>
      <c r="L3564" s="56"/>
      <c r="M3564" s="56">
        <f t="shared" si="323"/>
        <v>1909</v>
      </c>
      <c r="N3564" s="56"/>
      <c r="O3564" s="56">
        <f t="shared" si="324"/>
        <v>8</v>
      </c>
      <c r="P3564" s="56">
        <f t="shared" si="325"/>
        <v>19</v>
      </c>
      <c r="Q3564" s="2" t="str">
        <f t="shared" si="322"/>
        <v>&lt;a href="set02\miscellaneous\cooperstown_courier\1908_-_1910\cooperstown_old_cistern_collapses_august_19,_1909_p5_cc.pdf"&gt;Old Cistern Collapses&lt;/a&gt;</v>
      </c>
    </row>
    <row r="3565" spans="1:17" x14ac:dyDescent="0.25">
      <c r="A3565" s="2">
        <v>1211</v>
      </c>
      <c r="B3565" s="4" t="s">
        <v>4440</v>
      </c>
      <c r="C3565" s="4" t="s">
        <v>7331</v>
      </c>
      <c r="D3565" s="52">
        <v>3519</v>
      </c>
      <c r="E3565" s="5" t="s">
        <v>13631</v>
      </c>
      <c r="F3565" s="5">
        <v>1</v>
      </c>
      <c r="G3565" s="5">
        <v>5</v>
      </c>
      <c r="H3565" s="5">
        <v>268</v>
      </c>
      <c r="I3565" s="47" t="s">
        <v>23647</v>
      </c>
      <c r="J3565" s="46" t="s">
        <v>33087</v>
      </c>
      <c r="K3565" s="56"/>
      <c r="L3565" s="56"/>
      <c r="M3565" s="56">
        <f t="shared" si="323"/>
        <v>1909</v>
      </c>
      <c r="N3565" s="56"/>
      <c r="O3565" s="56">
        <f t="shared" si="324"/>
        <v>8</v>
      </c>
      <c r="P3565" s="56">
        <f t="shared" si="325"/>
        <v>19</v>
      </c>
      <c r="Q3565" s="2" t="str">
        <f t="shared" si="322"/>
        <v>&lt;a href="set02\miscellaneous\cooperstown_courier\1908_-_1910\cooperstown_school_teachers_announced_august_19,_1909_p1_cc.pdf"&gt;Teachers announced&lt;/a&gt;</v>
      </c>
    </row>
    <row r="3566" spans="1:17" x14ac:dyDescent="0.25">
      <c r="A3566" s="2">
        <v>1859</v>
      </c>
      <c r="B3566" s="4" t="s">
        <v>12304</v>
      </c>
      <c r="C3566" s="4" t="s">
        <v>10202</v>
      </c>
      <c r="D3566" s="52">
        <v>3519</v>
      </c>
      <c r="E3566" s="5" t="s">
        <v>11770</v>
      </c>
      <c r="F3566" s="5">
        <v>7</v>
      </c>
      <c r="G3566" s="5">
        <v>9</v>
      </c>
      <c r="H3566" s="5">
        <v>1149</v>
      </c>
      <c r="I3566" t="s">
        <v>24592</v>
      </c>
      <c r="J3566" s="46" t="s">
        <v>33091</v>
      </c>
      <c r="K3566" s="56"/>
      <c r="L3566" s="56"/>
      <c r="M3566" s="56">
        <f t="shared" si="323"/>
        <v>1909</v>
      </c>
      <c r="N3566" s="56"/>
      <c r="O3566" s="56">
        <f t="shared" si="324"/>
        <v>8</v>
      </c>
      <c r="P3566" s="56">
        <f t="shared" si="325"/>
        <v>19</v>
      </c>
      <c r="Q3566" s="2" t="str">
        <f t="shared" si="322"/>
        <v>&lt;a href="set03\cg\cg_january_2,_1908_-_december_30,_1909\miscellaneous\esler_news_august_19,_1909_p7_cg.pdf"&gt;News&lt;/a&gt;</v>
      </c>
    </row>
    <row r="3567" spans="1:17" x14ac:dyDescent="0.25">
      <c r="A3567" s="2">
        <v>5440</v>
      </c>
      <c r="B3567" s="4" t="s">
        <v>11643</v>
      </c>
      <c r="C3567" s="4" t="s">
        <v>12297</v>
      </c>
      <c r="D3567" s="52">
        <v>3519</v>
      </c>
      <c r="E3567" s="5" t="s">
        <v>11770</v>
      </c>
      <c r="F3567" s="5">
        <v>7</v>
      </c>
      <c r="G3567" s="5">
        <v>9</v>
      </c>
      <c r="H3567" s="5">
        <v>1250</v>
      </c>
      <c r="I3567" t="s">
        <v>24687</v>
      </c>
      <c r="J3567" s="46" t="s">
        <v>33091</v>
      </c>
      <c r="K3567" s="56"/>
      <c r="L3567" s="56"/>
      <c r="M3567" s="56">
        <f t="shared" si="323"/>
        <v>1909</v>
      </c>
      <c r="N3567" s="56"/>
      <c r="O3567" s="56">
        <f t="shared" si="324"/>
        <v>8</v>
      </c>
      <c r="P3567" s="56">
        <f t="shared" si="325"/>
        <v>19</v>
      </c>
      <c r="Q3567" s="2" t="str">
        <f t="shared" si="322"/>
        <v>&lt;a href="set03\cg\cg_january_2,_1908_-_december_30,_1909\miscellaneous\nichols,_loran_handing_out_new_pennies_august_19,_1909_p7_cg.pdf"&gt;Handing out new pennies&lt;/a&gt;</v>
      </c>
    </row>
    <row r="3568" spans="1:17" x14ac:dyDescent="0.25">
      <c r="A3568" s="2">
        <v>1216</v>
      </c>
      <c r="B3568" s="4" t="s">
        <v>4440</v>
      </c>
      <c r="C3568" s="4" t="s">
        <v>7333</v>
      </c>
      <c r="D3568" s="52">
        <v>3526</v>
      </c>
      <c r="E3568" s="5" t="s">
        <v>13631</v>
      </c>
      <c r="F3568" s="5">
        <v>1</v>
      </c>
      <c r="G3568" s="5">
        <v>5</v>
      </c>
      <c r="H3568" s="5">
        <v>270</v>
      </c>
      <c r="I3568" s="47" t="s">
        <v>23649</v>
      </c>
      <c r="J3568" s="46" t="s">
        <v>33087</v>
      </c>
      <c r="K3568" s="56"/>
      <c r="L3568" s="56"/>
      <c r="M3568" s="56">
        <f t="shared" si="323"/>
        <v>1909</v>
      </c>
      <c r="N3568" s="56"/>
      <c r="O3568" s="56">
        <f t="shared" si="324"/>
        <v>8</v>
      </c>
      <c r="P3568" s="56">
        <f t="shared" si="325"/>
        <v>26</v>
      </c>
      <c r="Q3568" s="2" t="str">
        <f t="shared" si="322"/>
        <v>&lt;a href="set02\miscellaneous\cooperstown_courier\1908_-_1910\cooperstown_school_to_start_august_26,_1909_p1_cc.pdf"&gt;To Start&lt;/a&gt;</v>
      </c>
    </row>
    <row r="3569" spans="1:17" x14ac:dyDescent="0.25">
      <c r="A3569" s="2">
        <v>1398</v>
      </c>
      <c r="B3569" s="4" t="s">
        <v>12247</v>
      </c>
      <c r="C3569" s="4" t="s">
        <v>12248</v>
      </c>
      <c r="D3569" s="52">
        <v>3526</v>
      </c>
      <c r="E3569" s="5" t="s">
        <v>11770</v>
      </c>
      <c r="F3569" s="5">
        <v>7</v>
      </c>
      <c r="G3569" s="5">
        <v>9</v>
      </c>
      <c r="H3569" s="5">
        <v>1132</v>
      </c>
      <c r="I3569" t="s">
        <v>24575</v>
      </c>
      <c r="J3569" s="46" t="s">
        <v>33091</v>
      </c>
      <c r="K3569" s="56"/>
      <c r="L3569" s="56"/>
      <c r="M3569" s="56">
        <f t="shared" si="323"/>
        <v>1909</v>
      </c>
      <c r="N3569" s="56"/>
      <c r="O3569" s="56">
        <f t="shared" si="324"/>
        <v>8</v>
      </c>
      <c r="P3569" s="56">
        <f t="shared" si="325"/>
        <v>26</v>
      </c>
      <c r="Q3569" s="2" t="str">
        <f t="shared" si="322"/>
        <v>&lt;a href="set03\cg\cg_january_2,_1908_-_december_30,_1909\miscellaneous\crawford,_james_to_ontario_to_live_august_26,_1909_p7_cg.pdf"&gt;To Ontario to live&lt;/a&gt;</v>
      </c>
    </row>
    <row r="3570" spans="1:17" x14ac:dyDescent="0.25">
      <c r="A3570" s="2">
        <v>1860</v>
      </c>
      <c r="B3570" s="4" t="s">
        <v>12304</v>
      </c>
      <c r="C3570" s="4" t="s">
        <v>10202</v>
      </c>
      <c r="D3570" s="52">
        <v>3526</v>
      </c>
      <c r="E3570" s="5" t="s">
        <v>11770</v>
      </c>
      <c r="F3570" s="5">
        <v>8</v>
      </c>
      <c r="G3570" s="5">
        <v>9</v>
      </c>
      <c r="H3570" s="5">
        <v>1150</v>
      </c>
      <c r="I3570" t="s">
        <v>24593</v>
      </c>
      <c r="J3570" s="46" t="s">
        <v>33091</v>
      </c>
      <c r="K3570" s="56"/>
      <c r="L3570" s="56"/>
      <c r="M3570" s="56">
        <f t="shared" si="323"/>
        <v>1909</v>
      </c>
      <c r="N3570" s="56"/>
      <c r="O3570" s="56">
        <f t="shared" si="324"/>
        <v>8</v>
      </c>
      <c r="P3570" s="56">
        <f t="shared" si="325"/>
        <v>26</v>
      </c>
      <c r="Q3570" s="2" t="str">
        <f t="shared" si="322"/>
        <v>&lt;a href="set03\cg\cg_january_2,_1908_-_december_30,_1909\miscellaneous\esler_news_august_26,_1909_p8_cg.pdf"&gt;News&lt;/a&gt;</v>
      </c>
    </row>
    <row r="3571" spans="1:17" x14ac:dyDescent="0.25">
      <c r="A3571" s="2">
        <v>2105</v>
      </c>
      <c r="B3571" s="4" t="s">
        <v>11769</v>
      </c>
      <c r="C3571" s="4" t="s">
        <v>1607</v>
      </c>
      <c r="D3571" s="52">
        <v>3526</v>
      </c>
      <c r="E3571" s="5" t="s">
        <v>11770</v>
      </c>
      <c r="F3571" s="5">
        <v>8</v>
      </c>
      <c r="G3571" s="5">
        <v>9</v>
      </c>
      <c r="H3571" s="5">
        <v>1164</v>
      </c>
      <c r="I3571" t="s">
        <v>24606</v>
      </c>
      <c r="J3571" s="46" t="s">
        <v>33091</v>
      </c>
      <c r="K3571" s="56"/>
      <c r="L3571" s="56"/>
      <c r="M3571" s="56">
        <f t="shared" si="323"/>
        <v>1909</v>
      </c>
      <c r="N3571" s="56"/>
      <c r="O3571" s="56">
        <f t="shared" si="324"/>
        <v>8</v>
      </c>
      <c r="P3571" s="56">
        <f t="shared" si="325"/>
        <v>26</v>
      </c>
      <c r="Q3571" s="2" t="str">
        <f t="shared" si="322"/>
        <v>&lt;a href="set03\cg\cg_january_2,_1908_-_december_30,_1909\miscellaneous\gem_august_26,_1909_p8_cg.pdf"&gt;Notes&lt;/a&gt;</v>
      </c>
    </row>
    <row r="3572" spans="1:17" x14ac:dyDescent="0.25">
      <c r="A3572" s="2">
        <v>416</v>
      </c>
      <c r="B3572" s="4" t="s">
        <v>7279</v>
      </c>
      <c r="C3572" s="4" t="s">
        <v>7280</v>
      </c>
      <c r="D3572" s="52">
        <v>3533</v>
      </c>
      <c r="E3572" s="5" t="s">
        <v>13631</v>
      </c>
      <c r="F3572" s="5">
        <v>5</v>
      </c>
      <c r="G3572" s="5">
        <v>5</v>
      </c>
      <c r="H3572" s="5">
        <v>177</v>
      </c>
      <c r="I3572" s="47" t="s">
        <v>23576</v>
      </c>
      <c r="J3572" s="46" t="s">
        <v>33087</v>
      </c>
      <c r="K3572" s="56"/>
      <c r="L3572" s="56"/>
      <c r="M3572" s="56">
        <f t="shared" si="323"/>
        <v>1909</v>
      </c>
      <c r="N3572" s="56"/>
      <c r="O3572" s="56">
        <f t="shared" si="324"/>
        <v>9</v>
      </c>
      <c r="P3572" s="56">
        <f t="shared" si="325"/>
        <v>2</v>
      </c>
      <c r="Q3572" s="2" t="str">
        <f t="shared" si="322"/>
        <v>&lt;a href="set02\miscellaneous\cooperstown_courier\1908_-_1910\berg,_lewis_crank_hits_his_face_september_2,_1909_p5_cc.pdf"&gt;Crank hits his face&lt;/a&gt;</v>
      </c>
    </row>
    <row r="3573" spans="1:17" x14ac:dyDescent="0.25">
      <c r="A3573" s="2">
        <v>900</v>
      </c>
      <c r="B3573" s="4" t="s">
        <v>7283</v>
      </c>
      <c r="C3573" s="4" t="s">
        <v>7284</v>
      </c>
      <c r="D3573" s="52">
        <v>3547</v>
      </c>
      <c r="E3573" s="5" t="s">
        <v>13631</v>
      </c>
      <c r="F3573" s="5">
        <v>5</v>
      </c>
      <c r="G3573" s="5">
        <v>5</v>
      </c>
      <c r="H3573" s="5">
        <v>179</v>
      </c>
      <c r="I3573" s="47" t="s">
        <v>23580</v>
      </c>
      <c r="J3573" s="46" t="s">
        <v>33087</v>
      </c>
      <c r="K3573" s="56"/>
      <c r="L3573" s="56"/>
      <c r="M3573" s="56">
        <f t="shared" si="323"/>
        <v>1909</v>
      </c>
      <c r="N3573" s="56"/>
      <c r="O3573" s="56">
        <f t="shared" si="324"/>
        <v>9</v>
      </c>
      <c r="P3573" s="56">
        <f t="shared" si="325"/>
        <v>16</v>
      </c>
      <c r="Q3573" s="2" t="str">
        <f t="shared" si="322"/>
        <v>&lt;a href="set02\miscellaneous\cooperstown_courier\1908_-_1910\comrie,_w_h_thrown_from_auto_september_16,_1909_p5_cc.pdf"&gt;Thrown from auto&lt;/a&gt;</v>
      </c>
    </row>
    <row r="3574" spans="1:17" x14ac:dyDescent="0.25">
      <c r="A3574" s="2">
        <v>1174</v>
      </c>
      <c r="B3574" s="4" t="s">
        <v>4440</v>
      </c>
      <c r="C3574" s="4" t="s">
        <v>1607</v>
      </c>
      <c r="D3574" s="52">
        <v>3547</v>
      </c>
      <c r="E3574" s="5" t="s">
        <v>13631</v>
      </c>
      <c r="F3574" s="5">
        <v>4</v>
      </c>
      <c r="G3574" s="5">
        <v>5</v>
      </c>
      <c r="H3574" s="5">
        <v>262</v>
      </c>
      <c r="I3574" s="47" t="s">
        <v>23641</v>
      </c>
      <c r="J3574" s="46" t="s">
        <v>33087</v>
      </c>
      <c r="K3574" s="56"/>
      <c r="L3574" s="56"/>
      <c r="M3574" s="56">
        <f t="shared" si="323"/>
        <v>1909</v>
      </c>
      <c r="N3574" s="56"/>
      <c r="O3574" s="56">
        <f t="shared" si="324"/>
        <v>9</v>
      </c>
      <c r="P3574" s="56">
        <f t="shared" si="325"/>
        <v>16</v>
      </c>
      <c r="Q3574" s="2" t="str">
        <f t="shared" si="322"/>
        <v>&lt;a href="set02\miscellaneous\cooperstown_courier\1908_-_1910\cooperstown_school_notes_september_16,_1909_p4_cc.pdf"&gt;Notes&lt;/a&gt;</v>
      </c>
    </row>
    <row r="3575" spans="1:17" x14ac:dyDescent="0.25">
      <c r="A3575" s="2">
        <v>8086</v>
      </c>
      <c r="B3575" s="4" t="s">
        <v>7153</v>
      </c>
      <c r="C3575" s="4" t="s">
        <v>1641</v>
      </c>
      <c r="D3575" s="52">
        <v>3547</v>
      </c>
      <c r="E3575" s="5" t="s">
        <v>13631</v>
      </c>
      <c r="F3575" s="5">
        <v>5</v>
      </c>
      <c r="G3575" s="5">
        <v>5</v>
      </c>
      <c r="H3575" s="5">
        <v>354</v>
      </c>
      <c r="I3575" s="47" t="s">
        <v>23770</v>
      </c>
      <c r="J3575" s="46" t="s">
        <v>33087</v>
      </c>
      <c r="K3575" s="56"/>
      <c r="L3575" s="56"/>
      <c r="M3575" s="56">
        <f t="shared" si="323"/>
        <v>1909</v>
      </c>
      <c r="N3575" s="56"/>
      <c r="O3575" s="56">
        <f t="shared" si="324"/>
        <v>9</v>
      </c>
      <c r="P3575" s="56">
        <f t="shared" si="325"/>
        <v>16</v>
      </c>
      <c r="Q3575" s="2" t="str">
        <f t="shared" si="322"/>
        <v>&lt;a href="set02\miscellaneous\cooperstown_courier\1908_-_1910\watne,_carl_j_threshing_accident_september_16,_1909_p5_cc.pdf"&gt;Threshing accident&lt;/a&gt;</v>
      </c>
    </row>
    <row r="3576" spans="1:17" x14ac:dyDescent="0.25">
      <c r="A3576" s="2">
        <v>964</v>
      </c>
      <c r="B3576" s="4" t="s">
        <v>1630</v>
      </c>
      <c r="C3576" s="4" t="s">
        <v>7294</v>
      </c>
      <c r="D3576" s="52">
        <v>3568</v>
      </c>
      <c r="E3576" s="5" t="s">
        <v>13631</v>
      </c>
      <c r="F3576" s="5">
        <v>5</v>
      </c>
      <c r="G3576" s="5">
        <v>5</v>
      </c>
      <c r="H3576" s="5">
        <v>198</v>
      </c>
      <c r="I3576" s="47" t="s">
        <v>23600</v>
      </c>
      <c r="J3576" s="46" t="s">
        <v>33087</v>
      </c>
      <c r="K3576" s="56"/>
      <c r="L3576" s="56"/>
      <c r="M3576" s="56">
        <f t="shared" si="323"/>
        <v>1909</v>
      </c>
      <c r="N3576" s="56"/>
      <c r="O3576" s="56">
        <f t="shared" si="324"/>
        <v>10</v>
      </c>
      <c r="P3576" s="56">
        <f t="shared" si="325"/>
        <v>7</v>
      </c>
      <c r="Q3576" s="2" t="str">
        <f t="shared" si="322"/>
        <v>&lt;a href="set02\miscellaneous\cooperstown_courier\1908_-_1910\cooperstown_city_fire_engine_arrives_october_7,_1909_p5_cc.pdf"&gt;City Fire Engine Arrives&lt;/a&gt;</v>
      </c>
    </row>
    <row r="3577" spans="1:17" x14ac:dyDescent="0.25">
      <c r="A3577" s="2">
        <v>1175</v>
      </c>
      <c r="B3577" s="4" t="s">
        <v>4440</v>
      </c>
      <c r="C3577" s="4" t="s">
        <v>1607</v>
      </c>
      <c r="D3577" s="52">
        <v>3568</v>
      </c>
      <c r="E3577" s="5" t="s">
        <v>13631</v>
      </c>
      <c r="F3577" s="5">
        <v>4</v>
      </c>
      <c r="G3577" s="5">
        <v>5</v>
      </c>
      <c r="H3577" s="5">
        <v>258</v>
      </c>
      <c r="I3577" s="47" t="s">
        <v>23640</v>
      </c>
      <c r="J3577" s="46" t="s">
        <v>33087</v>
      </c>
      <c r="K3577" s="56"/>
      <c r="L3577" s="56"/>
      <c r="M3577" s="56">
        <f t="shared" si="323"/>
        <v>1909</v>
      </c>
      <c r="N3577" s="56"/>
      <c r="O3577" s="56">
        <f t="shared" si="324"/>
        <v>10</v>
      </c>
      <c r="P3577" s="56">
        <f t="shared" si="325"/>
        <v>7</v>
      </c>
      <c r="Q3577" s="2" t="str">
        <f t="shared" si="322"/>
        <v>&lt;a href="set02\miscellaneous\cooperstown_courier\1908_-_1910\cooperstown_school_notes_october_7,_1909_p4_cc.pdf"&gt;Notes&lt;/a&gt;</v>
      </c>
    </row>
    <row r="3578" spans="1:17" x14ac:dyDescent="0.25">
      <c r="A3578" s="2">
        <v>1575</v>
      </c>
      <c r="B3578" s="4" t="s">
        <v>13043</v>
      </c>
      <c r="C3578" s="4" t="s">
        <v>13044</v>
      </c>
      <c r="D3578" s="52">
        <v>3568</v>
      </c>
      <c r="E3578" s="5" t="s">
        <v>11770</v>
      </c>
      <c r="F3578" s="5">
        <v>10</v>
      </c>
      <c r="G3578" s="5">
        <v>9</v>
      </c>
      <c r="H3578" s="5">
        <v>1143</v>
      </c>
      <c r="I3578" t="s">
        <v>24586</v>
      </c>
      <c r="J3578" s="46" t="s">
        <v>33091</v>
      </c>
      <c r="K3578" s="56"/>
      <c r="L3578" s="56"/>
      <c r="M3578" s="56">
        <f t="shared" si="323"/>
        <v>1909</v>
      </c>
      <c r="N3578" s="56"/>
      <c r="O3578" s="56">
        <f t="shared" si="324"/>
        <v>10</v>
      </c>
      <c r="P3578" s="56">
        <f t="shared" si="325"/>
        <v>7</v>
      </c>
      <c r="Q3578" s="2" t="str">
        <f t="shared" si="322"/>
        <v>&lt;a href="set03\cg\cg_january_2,_1908_-_december_30,_1909\miscellaneous\derickson,_pleyal_so_earl_hay_fork_accident_october_7,_1909_p10_cg.pdf"&gt;Hay fork accident&lt;/a&gt;</v>
      </c>
    </row>
    <row r="3579" spans="1:17" x14ac:dyDescent="0.25">
      <c r="A3579" s="2">
        <v>2106</v>
      </c>
      <c r="B3579" s="4" t="s">
        <v>11769</v>
      </c>
      <c r="C3579" s="4" t="s">
        <v>1607</v>
      </c>
      <c r="D3579" s="52">
        <v>3568</v>
      </c>
      <c r="E3579" s="5" t="s">
        <v>11770</v>
      </c>
      <c r="F3579" s="5">
        <v>10</v>
      </c>
      <c r="G3579" s="5">
        <v>9</v>
      </c>
      <c r="H3579" s="5">
        <v>1168</v>
      </c>
      <c r="I3579" t="s">
        <v>24612</v>
      </c>
      <c r="J3579" s="46" t="s">
        <v>33091</v>
      </c>
      <c r="K3579" s="56"/>
      <c r="L3579" s="56"/>
      <c r="M3579" s="56">
        <f t="shared" si="323"/>
        <v>1909</v>
      </c>
      <c r="N3579" s="56"/>
      <c r="O3579" s="56">
        <f t="shared" si="324"/>
        <v>10</v>
      </c>
      <c r="P3579" s="56">
        <f t="shared" si="325"/>
        <v>7</v>
      </c>
      <c r="Q3579" s="2" t="str">
        <f t="shared" si="322"/>
        <v>&lt;a href="set03\cg\cg_january_2,_1908_-_december_30,_1909\miscellaneous\gem_notes_october_7,_1909_p10_cg.pdf"&gt;Notes&lt;/a&gt;</v>
      </c>
    </row>
    <row r="3580" spans="1:17" x14ac:dyDescent="0.25">
      <c r="A3580" s="2">
        <v>5230</v>
      </c>
      <c r="B3580" s="4" t="s">
        <v>13049</v>
      </c>
      <c r="C3580" s="4" t="s">
        <v>13050</v>
      </c>
      <c r="D3580" s="52">
        <v>3568</v>
      </c>
      <c r="E3580" s="5" t="s">
        <v>11770</v>
      </c>
      <c r="F3580" s="5">
        <v>9</v>
      </c>
      <c r="G3580" s="5">
        <v>9</v>
      </c>
      <c r="H3580" s="5">
        <v>1241</v>
      </c>
      <c r="I3580" t="s">
        <v>24679</v>
      </c>
      <c r="J3580" s="46" t="s">
        <v>33091</v>
      </c>
      <c r="K3580" s="56"/>
      <c r="L3580" s="56"/>
      <c r="M3580" s="56">
        <f t="shared" si="323"/>
        <v>1909</v>
      </c>
      <c r="N3580" s="56"/>
      <c r="O3580" s="56">
        <f t="shared" si="324"/>
        <v>10</v>
      </c>
      <c r="P3580" s="56">
        <f t="shared" si="325"/>
        <v>7</v>
      </c>
      <c r="Q3580" s="2" t="str">
        <f t="shared" si="322"/>
        <v>&lt;a href="set03\cg\cg_january_2,_1908_-_december_30,_1909\miscellaneous\moffett,_w_f_buys_flour_mill_in_courtenay_october_7,_1909_p9_cg.pdf"&gt;Buys flour mill in Courtenay&lt;/a&gt;</v>
      </c>
    </row>
    <row r="3581" spans="1:17" x14ac:dyDescent="0.25">
      <c r="A3581" s="2">
        <v>6407</v>
      </c>
      <c r="B3581" s="4" t="s">
        <v>13057</v>
      </c>
      <c r="C3581" s="4" t="s">
        <v>13058</v>
      </c>
      <c r="D3581" s="52">
        <v>3568</v>
      </c>
      <c r="E3581" s="5" t="s">
        <v>11770</v>
      </c>
      <c r="F3581" s="5">
        <v>9</v>
      </c>
      <c r="G3581" s="5">
        <v>9</v>
      </c>
      <c r="H3581" s="5">
        <v>1296</v>
      </c>
      <c r="I3581" t="s">
        <v>24734</v>
      </c>
      <c r="J3581" s="46" t="s">
        <v>33091</v>
      </c>
      <c r="K3581" s="56"/>
      <c r="L3581" s="56"/>
      <c r="M3581" s="56">
        <f t="shared" si="323"/>
        <v>1909</v>
      </c>
      <c r="N3581" s="56"/>
      <c r="O3581" s="56">
        <f t="shared" si="324"/>
        <v>10</v>
      </c>
      <c r="P3581" s="56">
        <f t="shared" si="325"/>
        <v>7</v>
      </c>
      <c r="Q3581" s="2" t="str">
        <f t="shared" si="322"/>
        <v>&lt;a href="set03\cg\cg_january_2,_1908_-_december_30,_1909\miscellaneous\saxerud,_anton_looking_for_land_october_7,_1909_p9_cg.pdf"&gt;Looking for land&lt;/a&gt;</v>
      </c>
    </row>
    <row r="3582" spans="1:17" x14ac:dyDescent="0.25">
      <c r="A3582" s="2">
        <v>6655</v>
      </c>
      <c r="B3582" s="4" t="s">
        <v>13062</v>
      </c>
      <c r="C3582" s="4" t="s">
        <v>13063</v>
      </c>
      <c r="D3582" s="52">
        <v>3568</v>
      </c>
      <c r="E3582" s="5" t="s">
        <v>11770</v>
      </c>
      <c r="F3582" s="5">
        <v>2</v>
      </c>
      <c r="G3582" s="5">
        <v>9</v>
      </c>
      <c r="H3582" s="5">
        <v>1308</v>
      </c>
      <c r="I3582" t="s">
        <v>24746</v>
      </c>
      <c r="J3582" s="46" t="s">
        <v>33091</v>
      </c>
      <c r="K3582" s="56"/>
      <c r="L3582" s="56"/>
      <c r="M3582" s="56">
        <f t="shared" si="323"/>
        <v>1909</v>
      </c>
      <c r="N3582" s="56"/>
      <c r="O3582" s="56">
        <f t="shared" si="324"/>
        <v>10</v>
      </c>
      <c r="P3582" s="56">
        <f t="shared" si="325"/>
        <v>7</v>
      </c>
      <c r="Q3582" s="2" t="str">
        <f t="shared" si="322"/>
        <v>&lt;a href="set03\cg\cg_january_2,_1908_-_december_30,_1909\miscellaneous\skjerseth,_paul_edward_returns_as_cashier_october_7,_1909_p2_cg.pdf"&gt;Returns as cashier&lt;/a&gt;</v>
      </c>
    </row>
    <row r="3583" spans="1:17" x14ac:dyDescent="0.25">
      <c r="A3583" s="2">
        <v>7404</v>
      </c>
      <c r="B3583" s="4" t="s">
        <v>12350</v>
      </c>
      <c r="C3583" s="4" t="s">
        <v>13064</v>
      </c>
      <c r="D3583" s="52">
        <v>3568</v>
      </c>
      <c r="E3583" s="5" t="s">
        <v>11770</v>
      </c>
      <c r="F3583" s="5">
        <v>9</v>
      </c>
      <c r="G3583" s="5">
        <v>9</v>
      </c>
      <c r="H3583" s="5">
        <v>1333</v>
      </c>
      <c r="I3583" t="s">
        <v>24769</v>
      </c>
      <c r="J3583" s="46" t="s">
        <v>33091</v>
      </c>
      <c r="K3583" s="56"/>
      <c r="L3583" s="56"/>
      <c r="M3583" s="56">
        <f t="shared" si="323"/>
        <v>1909</v>
      </c>
      <c r="N3583" s="56"/>
      <c r="O3583" s="56">
        <f t="shared" si="324"/>
        <v>10</v>
      </c>
      <c r="P3583" s="56">
        <f t="shared" si="325"/>
        <v>7</v>
      </c>
      <c r="Q3583" s="2" t="str">
        <f t="shared" si="322"/>
        <v>&lt;a href="set03\cg\cg_january_2,_1908_-_december_30,_1909\miscellaneous\thompson,_g_o_hurts_wrist_october_7,_1909_p9_cg.pdf"&gt;Hurts wrist&lt;/a&gt;</v>
      </c>
    </row>
    <row r="3584" spans="1:17" x14ac:dyDescent="0.25">
      <c r="A3584" s="2">
        <v>7692</v>
      </c>
      <c r="B3584" s="4" t="s">
        <v>13067</v>
      </c>
      <c r="C3584" s="4" t="s">
        <v>13068</v>
      </c>
      <c r="D3584" s="52">
        <v>3568</v>
      </c>
      <c r="E3584" s="5" t="s">
        <v>11770</v>
      </c>
      <c r="F3584" s="5">
        <v>9</v>
      </c>
      <c r="G3584" s="5">
        <v>9</v>
      </c>
      <c r="H3584" s="5">
        <v>1346</v>
      </c>
      <c r="I3584" t="s">
        <v>24783</v>
      </c>
      <c r="J3584" s="46" t="s">
        <v>33091</v>
      </c>
      <c r="K3584" s="56"/>
      <c r="L3584" s="56"/>
      <c r="M3584" s="56">
        <f t="shared" si="323"/>
        <v>1909</v>
      </c>
      <c r="N3584" s="56"/>
      <c r="O3584" s="56">
        <f t="shared" si="324"/>
        <v>10</v>
      </c>
      <c r="P3584" s="56">
        <f t="shared" si="325"/>
        <v>7</v>
      </c>
      <c r="Q3584" s="2" t="str">
        <f t="shared" si="322"/>
        <v>&lt;a href="set03\cg\cg_january_2,_1908_-_december_30,_1909\miscellaneous\walker,_john_to_bc_to_live_work_october_7,_1909_p9_cg.pdf"&gt;to BC to live and work&lt;/a&gt;</v>
      </c>
    </row>
    <row r="3585" spans="1:17" x14ac:dyDescent="0.25">
      <c r="A3585" s="2">
        <v>8456</v>
      </c>
      <c r="B3585" s="4" t="s">
        <v>25778</v>
      </c>
      <c r="C3585" s="4" t="s">
        <v>25780</v>
      </c>
      <c r="D3585" s="52">
        <v>3568</v>
      </c>
      <c r="E3585" s="5" t="s">
        <v>11770</v>
      </c>
      <c r="F3585" s="5">
        <v>5</v>
      </c>
      <c r="G3585" s="5">
        <v>9</v>
      </c>
      <c r="H3585" s="5"/>
      <c r="I3585" t="s">
        <v>24810</v>
      </c>
      <c r="J3585" s="46" t="s">
        <v>33091</v>
      </c>
      <c r="K3585" s="56"/>
      <c r="L3585" s="56"/>
      <c r="M3585" s="56">
        <f t="shared" si="323"/>
        <v>1909</v>
      </c>
      <c r="N3585" s="56"/>
      <c r="O3585" s="56">
        <f t="shared" si="324"/>
        <v>10</v>
      </c>
      <c r="P3585" s="56">
        <f t="shared" si="325"/>
        <v>7</v>
      </c>
      <c r="Q3585" s="2" t="str">
        <f t="shared" si="322"/>
        <v>&lt;a href="set03\cg\cg_january_2,_1908_-_december_30,_1909\miscellaneous\wright,_w_w_looking_to_open_jewelry_store_october_7,_1909_p5_cg.pdf"&gt;Looking to open jewelry store&lt;/a&gt;</v>
      </c>
    </row>
    <row r="3586" spans="1:17" x14ac:dyDescent="0.25">
      <c r="A3586" s="2">
        <v>772</v>
      </c>
      <c r="B3586" s="4" t="s">
        <v>13040</v>
      </c>
      <c r="C3586" s="4" t="s">
        <v>13041</v>
      </c>
      <c r="D3586" s="52">
        <v>3575</v>
      </c>
      <c r="E3586" s="5" t="s">
        <v>11770</v>
      </c>
      <c r="F3586" s="5">
        <v>9</v>
      </c>
      <c r="G3586" s="5">
        <v>9</v>
      </c>
      <c r="H3586" s="5">
        <v>1096</v>
      </c>
      <c r="I3586" t="s">
        <v>24539</v>
      </c>
      <c r="J3586" s="46" t="s">
        <v>33091</v>
      </c>
      <c r="K3586" s="56"/>
      <c r="L3586" s="56"/>
      <c r="M3586" s="56">
        <f t="shared" si="323"/>
        <v>1909</v>
      </c>
      <c r="N3586" s="56"/>
      <c r="O3586" s="56">
        <f t="shared" si="324"/>
        <v>10</v>
      </c>
      <c r="P3586" s="56">
        <f t="shared" si="325"/>
        <v>14</v>
      </c>
      <c r="Q3586" s="2" t="str">
        <f t="shared" ref="Q3586:Q3649" si="326">"&lt;a href="&amp;""""&amp;J3586&amp;"\"&amp;I3586&amp;"""&gt;"&amp;C3586&amp;"&lt;/a&gt;"</f>
        <v>&lt;a href="set03\cg\cg_january_2,_1908_-_december_30,_1909\miscellaneous\chilberg,_bernice_leaves_for_sheldon_to_work_october_14,_1909_p9_cg.pdf"&gt;Leaves for Sheldon to work&lt;/a&gt;</v>
      </c>
    </row>
    <row r="3587" spans="1:17" x14ac:dyDescent="0.25">
      <c r="A3587" s="2">
        <v>1176</v>
      </c>
      <c r="B3587" s="4" t="s">
        <v>4440</v>
      </c>
      <c r="C3587" s="4" t="s">
        <v>1607</v>
      </c>
      <c r="D3587" s="52">
        <v>3575</v>
      </c>
      <c r="E3587" s="5" t="s">
        <v>13631</v>
      </c>
      <c r="F3587" s="5">
        <v>5</v>
      </c>
      <c r="G3587" s="5">
        <v>5</v>
      </c>
      <c r="H3587" s="5">
        <v>259</v>
      </c>
      <c r="I3587" s="47" t="s">
        <v>23637</v>
      </c>
      <c r="J3587" s="46" t="s">
        <v>33087</v>
      </c>
      <c r="K3587" s="56"/>
      <c r="L3587" s="56"/>
      <c r="M3587" s="56">
        <f t="shared" si="323"/>
        <v>1909</v>
      </c>
      <c r="N3587" s="56"/>
      <c r="O3587" s="56">
        <f t="shared" si="324"/>
        <v>10</v>
      </c>
      <c r="P3587" s="56">
        <f t="shared" si="325"/>
        <v>14</v>
      </c>
      <c r="Q3587" s="2" t="str">
        <f t="shared" si="326"/>
        <v>&lt;a href="set02\miscellaneous\cooperstown_courier\1908_-_1910\cooperstown_school_notes_october_14,_1909_p5_cc.pdf"&gt;Notes&lt;/a&gt;</v>
      </c>
    </row>
    <row r="3588" spans="1:17" x14ac:dyDescent="0.25">
      <c r="A3588" s="2">
        <v>1396</v>
      </c>
      <c r="B3588" s="4" t="s">
        <v>12172</v>
      </c>
      <c r="C3588" s="4" t="s">
        <v>13042</v>
      </c>
      <c r="D3588" s="52">
        <v>3575</v>
      </c>
      <c r="E3588" s="5" t="s">
        <v>11770</v>
      </c>
      <c r="F3588" s="5">
        <v>9</v>
      </c>
      <c r="G3588" s="5">
        <v>9</v>
      </c>
      <c r="H3588" s="5">
        <v>1131</v>
      </c>
      <c r="I3588" t="s">
        <v>24573</v>
      </c>
      <c r="J3588" s="46" t="s">
        <v>33091</v>
      </c>
      <c r="K3588" s="56"/>
      <c r="L3588" s="56"/>
      <c r="M3588" s="56">
        <f t="shared" si="323"/>
        <v>1909</v>
      </c>
      <c r="N3588" s="56"/>
      <c r="O3588" s="56">
        <f t="shared" si="324"/>
        <v>10</v>
      </c>
      <c r="P3588" s="56">
        <f t="shared" si="325"/>
        <v>14</v>
      </c>
      <c r="Q3588" s="2" t="str">
        <f t="shared" si="326"/>
        <v>&lt;a href="set03\cg\cg_january_2,_1908_-_december_30,_1909\miscellaneous\crawford,_andy_given_a_hearing_october_14,_1909_p9_cg.pdf"&gt;Given a hearing&lt;/a&gt;</v>
      </c>
    </row>
    <row r="3589" spans="1:17" x14ac:dyDescent="0.25">
      <c r="A3589" s="2">
        <v>5649</v>
      </c>
      <c r="B3589" s="4" t="s">
        <v>969</v>
      </c>
      <c r="C3589" s="4" t="s">
        <v>13052</v>
      </c>
      <c r="D3589" s="52">
        <v>3575</v>
      </c>
      <c r="E3589" s="5" t="s">
        <v>11770</v>
      </c>
      <c r="F3589" s="5">
        <v>9</v>
      </c>
      <c r="G3589" s="5">
        <v>9</v>
      </c>
      <c r="H3589" s="5">
        <v>1256</v>
      </c>
      <c r="I3589" t="s">
        <v>24695</v>
      </c>
      <c r="J3589" s="46" t="s">
        <v>33091</v>
      </c>
      <c r="K3589" s="56"/>
      <c r="L3589" s="56"/>
      <c r="M3589" s="56">
        <f t="shared" si="323"/>
        <v>1909</v>
      </c>
      <c r="N3589" s="56"/>
      <c r="O3589" s="56">
        <f t="shared" si="324"/>
        <v>10</v>
      </c>
      <c r="P3589" s="56">
        <f t="shared" si="325"/>
        <v>14</v>
      </c>
      <c r="Q3589" s="2" t="str">
        <f t="shared" si="326"/>
        <v>&lt;a href="set03\cg\cg_january_2,_1908_-_december_30,_1909\miscellaneous\olson,_frank_to_attend_cooperstown_hs_october_14,_1909_p9_cg.pdf"&gt;To attend Cooperstown HS&lt;/a&gt;</v>
      </c>
    </row>
    <row r="3590" spans="1:17" x14ac:dyDescent="0.25">
      <c r="A3590" s="2">
        <v>6047</v>
      </c>
      <c r="B3590" s="4" t="s">
        <v>12060</v>
      </c>
      <c r="C3590" s="4" t="s">
        <v>13056</v>
      </c>
      <c r="D3590" s="52">
        <v>3575</v>
      </c>
      <c r="E3590" s="5" t="s">
        <v>11770</v>
      </c>
      <c r="F3590" s="5">
        <v>4</v>
      </c>
      <c r="G3590" s="5">
        <v>9</v>
      </c>
      <c r="H3590" s="5">
        <v>1278</v>
      </c>
      <c r="I3590" t="s">
        <v>24716</v>
      </c>
      <c r="J3590" s="46" t="s">
        <v>33091</v>
      </c>
      <c r="K3590" s="56"/>
      <c r="L3590" s="56"/>
      <c r="M3590" s="56">
        <f t="shared" si="323"/>
        <v>1909</v>
      </c>
      <c r="N3590" s="56"/>
      <c r="O3590" s="56">
        <f t="shared" si="324"/>
        <v>10</v>
      </c>
      <c r="P3590" s="56">
        <f t="shared" si="325"/>
        <v>14</v>
      </c>
      <c r="Q3590" s="2" t="str">
        <f t="shared" si="326"/>
        <v>&lt;a href="set03\cg\cg_january_2,_1908_-_december_30,_1909\miscellaneous\prader,_laurence_co_buys_drug_store_october_14,_1909_p4_cg.pdf"&gt;Co Buys drug store&lt;/a&gt;</v>
      </c>
    </row>
    <row r="3591" spans="1:17" x14ac:dyDescent="0.25">
      <c r="A3591" s="2">
        <v>7485</v>
      </c>
      <c r="B3591" s="4" t="s">
        <v>12301</v>
      </c>
      <c r="C3591" s="4" t="s">
        <v>13065</v>
      </c>
      <c r="D3591" s="52">
        <v>3575</v>
      </c>
      <c r="E3591" s="5" t="s">
        <v>11770</v>
      </c>
      <c r="F3591" s="5">
        <v>9</v>
      </c>
      <c r="G3591" s="5">
        <v>9</v>
      </c>
      <c r="H3591" s="5">
        <v>1339</v>
      </c>
      <c r="I3591" t="s">
        <v>24774</v>
      </c>
      <c r="J3591" s="46" t="s">
        <v>33091</v>
      </c>
      <c r="K3591" s="56"/>
      <c r="L3591" s="56"/>
      <c r="M3591" s="56">
        <f t="shared" si="323"/>
        <v>1909</v>
      </c>
      <c r="N3591" s="56"/>
      <c r="O3591" s="56">
        <f t="shared" si="324"/>
        <v>10</v>
      </c>
      <c r="P3591" s="56">
        <f t="shared" si="325"/>
        <v>14</v>
      </c>
      <c r="Q3591" s="2" t="str">
        <f t="shared" si="326"/>
        <v>&lt;a href="set03\cg\cg_january_2,_1908_-_december_30,_1909\miscellaneous\thorsgard,_bertha_arrives_from_portland_or_october_14,_1909_p9_cg.pdf"&gt;Arrives from Portland OR&lt;/a&gt;</v>
      </c>
    </row>
    <row r="3592" spans="1:17" x14ac:dyDescent="0.25">
      <c r="A3592" s="2">
        <v>7609</v>
      </c>
      <c r="B3592" s="4" t="s">
        <v>12716</v>
      </c>
      <c r="C3592" s="4" t="s">
        <v>13056</v>
      </c>
      <c r="D3592" s="52">
        <v>3575</v>
      </c>
      <c r="E3592" s="5" t="s">
        <v>11770</v>
      </c>
      <c r="F3592" s="5">
        <v>4</v>
      </c>
      <c r="G3592" s="5">
        <v>9</v>
      </c>
      <c r="H3592" s="5">
        <v>1343</v>
      </c>
      <c r="I3592" t="s">
        <v>24779</v>
      </c>
      <c r="J3592" s="46" t="s">
        <v>33091</v>
      </c>
      <c r="K3592" s="56"/>
      <c r="L3592" s="56"/>
      <c r="M3592" s="56">
        <f t="shared" si="323"/>
        <v>1909</v>
      </c>
      <c r="N3592" s="56"/>
      <c r="O3592" s="56">
        <f t="shared" si="324"/>
        <v>10</v>
      </c>
      <c r="P3592" s="56">
        <f t="shared" si="325"/>
        <v>14</v>
      </c>
      <c r="Q3592" s="2" t="str">
        <f t="shared" si="326"/>
        <v>&lt;a href="set03\cg\cg_january_2,_1908_-_december_30,_1909\miscellaneous\vale,_lee_co_buys_drug_store_october_14,_1909_p4_cg.pdf"&gt;Co Buys drug store&lt;/a&gt;</v>
      </c>
    </row>
    <row r="3593" spans="1:17" x14ac:dyDescent="0.25">
      <c r="A3593" s="2">
        <v>7610</v>
      </c>
      <c r="B3593" s="4" t="s">
        <v>12716</v>
      </c>
      <c r="C3593" s="4" t="s">
        <v>13066</v>
      </c>
      <c r="D3593" s="52">
        <v>3575</v>
      </c>
      <c r="E3593" s="5" t="s">
        <v>11770</v>
      </c>
      <c r="F3593" s="5">
        <v>9</v>
      </c>
      <c r="G3593" s="5">
        <v>9</v>
      </c>
      <c r="H3593" s="5">
        <v>1344</v>
      </c>
      <c r="I3593" t="s">
        <v>24780</v>
      </c>
      <c r="J3593" s="46" t="s">
        <v>33091</v>
      </c>
      <c r="K3593" s="56"/>
      <c r="L3593" s="56"/>
      <c r="M3593" s="56">
        <f t="shared" si="323"/>
        <v>1909</v>
      </c>
      <c r="N3593" s="56"/>
      <c r="O3593" s="56">
        <f t="shared" si="324"/>
        <v>10</v>
      </c>
      <c r="P3593" s="56">
        <f t="shared" si="325"/>
        <v>14</v>
      </c>
      <c r="Q3593" s="2" t="str">
        <f t="shared" si="326"/>
        <v>&lt;a href="set03\cg\cg_january_2,_1908_-_december_30,_1909\miscellaneous\vale,_lee_purchase_report_october_14_,_1909_p9_cg.pdf"&gt;Purchase report&lt;/a&gt;</v>
      </c>
    </row>
    <row r="3594" spans="1:17" x14ac:dyDescent="0.25">
      <c r="A3594" s="2">
        <v>8455</v>
      </c>
      <c r="B3594" s="4" t="s">
        <v>25778</v>
      </c>
      <c r="C3594" s="4" t="s">
        <v>25779</v>
      </c>
      <c r="D3594" s="12">
        <v>3575</v>
      </c>
      <c r="E3594" s="5" t="s">
        <v>11770</v>
      </c>
      <c r="F3594" s="5">
        <v>9</v>
      </c>
      <c r="G3594" s="5">
        <v>9</v>
      </c>
      <c r="H3594" s="5"/>
      <c r="I3594" t="s">
        <v>24809</v>
      </c>
      <c r="J3594" s="46" t="s">
        <v>33091</v>
      </c>
      <c r="K3594" s="56"/>
      <c r="L3594" s="56"/>
      <c r="M3594" s="56">
        <f t="shared" si="323"/>
        <v>1909</v>
      </c>
      <c r="N3594" s="56"/>
      <c r="O3594" s="56">
        <f t="shared" si="324"/>
        <v>10</v>
      </c>
      <c r="P3594" s="56">
        <f t="shared" si="325"/>
        <v>14</v>
      </c>
      <c r="Q3594" s="2" t="str">
        <f t="shared" si="326"/>
        <v>&lt;a href="set03\cg\cg_january_2,_1908_-_december_30,_1909\miscellaneous\wright,_w_w_arrives_to_run_jewelry_department_october_14,_1909_p9_cg.pdf"&gt;Arrives o run jewelry store&lt;/a&gt;</v>
      </c>
    </row>
    <row r="3595" spans="1:17" x14ac:dyDescent="0.25">
      <c r="A3595" s="2">
        <v>575</v>
      </c>
      <c r="B3595" s="4" t="s">
        <v>13038</v>
      </c>
      <c r="C3595" s="4" t="s">
        <v>13039</v>
      </c>
      <c r="D3595" s="52">
        <v>3582</v>
      </c>
      <c r="E3595" s="5" t="s">
        <v>11770</v>
      </c>
      <c r="F3595" s="5">
        <v>2</v>
      </c>
      <c r="G3595" s="5">
        <v>9</v>
      </c>
      <c r="H3595" s="5">
        <v>1090</v>
      </c>
      <c r="I3595" t="s">
        <v>24533</v>
      </c>
      <c r="J3595" s="46" t="s">
        <v>33091</v>
      </c>
      <c r="K3595" s="56"/>
      <c r="L3595" s="56"/>
      <c r="M3595" s="56">
        <f t="shared" si="323"/>
        <v>1909</v>
      </c>
      <c r="N3595" s="56"/>
      <c r="O3595" s="56">
        <f t="shared" si="324"/>
        <v>10</v>
      </c>
      <c r="P3595" s="56">
        <f t="shared" si="325"/>
        <v>21</v>
      </c>
      <c r="Q3595" s="2" t="str">
        <f t="shared" si="326"/>
        <v>&lt;a href="set03\cg\cg_january_2,_1908_-_december_30,_1909\miscellaneous\brandt,_sohn_escapes_october_21,_1909_p2_cg.pdf"&gt;Escapes&lt;/a&gt;</v>
      </c>
    </row>
    <row r="3596" spans="1:17" x14ac:dyDescent="0.25">
      <c r="A3596" s="2">
        <v>1177</v>
      </c>
      <c r="B3596" s="4" t="s">
        <v>4440</v>
      </c>
      <c r="C3596" s="4" t="s">
        <v>1607</v>
      </c>
      <c r="D3596" s="52">
        <v>3582</v>
      </c>
      <c r="E3596" s="5" t="s">
        <v>13631</v>
      </c>
      <c r="F3596" s="5">
        <v>5</v>
      </c>
      <c r="G3596" s="5">
        <v>5</v>
      </c>
      <c r="H3596" s="5">
        <v>260</v>
      </c>
      <c r="I3596" s="47" t="s">
        <v>23638</v>
      </c>
      <c r="J3596" s="46" t="s">
        <v>33087</v>
      </c>
      <c r="K3596" s="56"/>
      <c r="L3596" s="56"/>
      <c r="M3596" s="56">
        <f t="shared" si="323"/>
        <v>1909</v>
      </c>
      <c r="N3596" s="56"/>
      <c r="O3596" s="56">
        <f t="shared" si="324"/>
        <v>10</v>
      </c>
      <c r="P3596" s="56">
        <f t="shared" si="325"/>
        <v>21</v>
      </c>
      <c r="Q3596" s="2" t="str">
        <f t="shared" si="326"/>
        <v>&lt;a href="set02\miscellaneous\cooperstown_courier\1908_-_1910\cooperstown_school_notes_october_21,_1909_p5_cc.pdf"&gt;Notes&lt;/a&gt;</v>
      </c>
    </row>
    <row r="3597" spans="1:17" x14ac:dyDescent="0.25">
      <c r="A3597" s="2">
        <v>2107</v>
      </c>
      <c r="B3597" s="4" t="s">
        <v>11769</v>
      </c>
      <c r="C3597" s="4" t="s">
        <v>1607</v>
      </c>
      <c r="D3597" s="52">
        <v>3582</v>
      </c>
      <c r="E3597" s="5" t="s">
        <v>11770</v>
      </c>
      <c r="F3597" s="5">
        <v>1</v>
      </c>
      <c r="G3597" s="5">
        <v>9</v>
      </c>
      <c r="H3597" s="5">
        <v>1169</v>
      </c>
      <c r="I3597" t="s">
        <v>24611</v>
      </c>
      <c r="J3597" s="46" t="s">
        <v>33091</v>
      </c>
      <c r="K3597" s="56"/>
      <c r="L3597" s="56"/>
      <c r="M3597" s="56">
        <f t="shared" si="323"/>
        <v>1909</v>
      </c>
      <c r="N3597" s="56"/>
      <c r="O3597" s="56">
        <f t="shared" si="324"/>
        <v>10</v>
      </c>
      <c r="P3597" s="56">
        <f t="shared" si="325"/>
        <v>21</v>
      </c>
      <c r="Q3597" s="2" t="str">
        <f t="shared" si="326"/>
        <v>&lt;a href="set03\cg\cg_january_2,_1908_-_december_30,_1909\miscellaneous\gem_notes_october_21,_1909_p1_cg.pdf"&gt;Notes&lt;/a&gt;</v>
      </c>
    </row>
    <row r="3598" spans="1:17" x14ac:dyDescent="0.25">
      <c r="A3598" s="2">
        <v>4012</v>
      </c>
      <c r="B3598" s="4" t="s">
        <v>11577</v>
      </c>
      <c r="C3598" s="4" t="s">
        <v>13045</v>
      </c>
      <c r="D3598" s="52">
        <v>3582</v>
      </c>
      <c r="E3598" s="5" t="s">
        <v>11770</v>
      </c>
      <c r="F3598" s="5">
        <v>9</v>
      </c>
      <c r="G3598" s="5">
        <v>9</v>
      </c>
      <c r="H3598" s="5">
        <v>1202</v>
      </c>
      <c r="I3598" t="s">
        <v>24645</v>
      </c>
      <c r="J3598" s="46" t="s">
        <v>33091</v>
      </c>
      <c r="K3598" s="56"/>
      <c r="L3598" s="56"/>
      <c r="M3598" s="56">
        <f t="shared" si="323"/>
        <v>1909</v>
      </c>
      <c r="N3598" s="56"/>
      <c r="O3598" s="56">
        <f t="shared" si="324"/>
        <v>10</v>
      </c>
      <c r="P3598" s="56">
        <f t="shared" si="325"/>
        <v>21</v>
      </c>
      <c r="Q3598" s="2" t="str">
        <f t="shared" si="326"/>
        <v>&lt;a href="set03\cg\cg_january_2,_1908_-_december_30,_1909\miscellaneous\jones,_ben_attending_ag_college_in_fargo_october_21,_1909_p9_cg.pdf"&gt;Attending Ag College in Fargo&lt;/a&gt;</v>
      </c>
    </row>
    <row r="3599" spans="1:17" x14ac:dyDescent="0.25">
      <c r="A3599" s="2">
        <v>4015</v>
      </c>
      <c r="B3599" s="4" t="s">
        <v>13046</v>
      </c>
      <c r="C3599" s="4" t="s">
        <v>13045</v>
      </c>
      <c r="D3599" s="52">
        <v>3582</v>
      </c>
      <c r="E3599" s="5" t="s">
        <v>11770</v>
      </c>
      <c r="F3599" s="5">
        <v>9</v>
      </c>
      <c r="G3599" s="5">
        <v>9</v>
      </c>
      <c r="H3599" s="5">
        <v>1204</v>
      </c>
      <c r="I3599" t="s">
        <v>24647</v>
      </c>
      <c r="J3599" s="46" t="s">
        <v>33091</v>
      </c>
      <c r="K3599" s="56"/>
      <c r="L3599" s="56"/>
      <c r="M3599" s="56">
        <f t="shared" si="323"/>
        <v>1909</v>
      </c>
      <c r="N3599" s="56"/>
      <c r="O3599" s="56">
        <f t="shared" si="324"/>
        <v>10</v>
      </c>
      <c r="P3599" s="56">
        <f t="shared" si="325"/>
        <v>21</v>
      </c>
      <c r="Q3599" s="2" t="str">
        <f t="shared" si="326"/>
        <v>&lt;a href="set03\cg\cg_january_2,_1908_-_december_30,_1909\miscellaneous\jones,_bertha_attending_ag_college_in_fargo_october_21,_1909_p9_cg.pdf"&gt;Attending Ag College in Fargo&lt;/a&gt;</v>
      </c>
    </row>
    <row r="3600" spans="1:17" x14ac:dyDescent="0.25">
      <c r="A3600" s="2">
        <v>4019</v>
      </c>
      <c r="B3600" s="4" t="s">
        <v>13047</v>
      </c>
      <c r="C3600" s="4" t="s">
        <v>13045</v>
      </c>
      <c r="D3600" s="52">
        <v>3582</v>
      </c>
      <c r="E3600" s="5" t="s">
        <v>11770</v>
      </c>
      <c r="F3600" s="5">
        <v>9</v>
      </c>
      <c r="G3600" s="5">
        <v>9</v>
      </c>
      <c r="H3600" s="5">
        <v>1205</v>
      </c>
      <c r="I3600" t="s">
        <v>24648</v>
      </c>
      <c r="J3600" s="46" t="s">
        <v>33091</v>
      </c>
      <c r="K3600" s="56"/>
      <c r="L3600" s="56"/>
      <c r="M3600" s="56">
        <f t="shared" si="323"/>
        <v>1909</v>
      </c>
      <c r="N3600" s="56"/>
      <c r="O3600" s="56">
        <f t="shared" si="324"/>
        <v>10</v>
      </c>
      <c r="P3600" s="56">
        <f t="shared" si="325"/>
        <v>21</v>
      </c>
      <c r="Q3600" s="2" t="str">
        <f t="shared" si="326"/>
        <v>&lt;a href="set03\cg\cg_january_2,_1908_-_december_30,_1909\miscellaneous\jones,_leslie_attending_ag_college_in_fargo_october_21,_1909_p9_cg.pdf"&gt;Attending Ag College in Fargo&lt;/a&gt;</v>
      </c>
    </row>
    <row r="3601" spans="1:17" x14ac:dyDescent="0.25">
      <c r="A3601" s="2">
        <v>4896</v>
      </c>
      <c r="B3601" s="4" t="s">
        <v>11388</v>
      </c>
      <c r="C3601" s="4" t="s">
        <v>13048</v>
      </c>
      <c r="D3601" s="12">
        <v>3582</v>
      </c>
      <c r="E3601" s="5" t="s">
        <v>11770</v>
      </c>
      <c r="F3601" s="5">
        <v>9</v>
      </c>
      <c r="G3601" s="5">
        <v>9</v>
      </c>
      <c r="H3601" s="5">
        <v>1234</v>
      </c>
      <c r="I3601" t="s">
        <v>24672</v>
      </c>
      <c r="J3601" s="46" t="s">
        <v>33091</v>
      </c>
      <c r="K3601" s="56"/>
      <c r="L3601" s="56"/>
      <c r="M3601" s="56">
        <f t="shared" si="323"/>
        <v>1909</v>
      </c>
      <c r="N3601" s="56"/>
      <c r="O3601" s="56">
        <f t="shared" si="324"/>
        <v>10</v>
      </c>
      <c r="P3601" s="56">
        <f t="shared" si="325"/>
        <v>21</v>
      </c>
      <c r="Q3601" s="2" t="str">
        <f t="shared" si="326"/>
        <v>&lt;a href="set03\cg\cg_january_2,_1908_-_december_30,_1909\miscellaneous\lundeen,_ernest_registers_for_land_october_21,_1909_p9_cg.pdf"&gt;Registers for Land&lt;/a&gt;</v>
      </c>
    </row>
    <row r="3602" spans="1:17" x14ac:dyDescent="0.25">
      <c r="A3602" s="2">
        <v>5623</v>
      </c>
      <c r="B3602" s="4" t="s">
        <v>434</v>
      </c>
      <c r="C3602" s="4" t="s">
        <v>13048</v>
      </c>
      <c r="D3602" s="12">
        <v>3582</v>
      </c>
      <c r="E3602" s="5" t="s">
        <v>11770</v>
      </c>
      <c r="F3602" s="5">
        <v>9</v>
      </c>
      <c r="G3602" s="5">
        <v>9</v>
      </c>
      <c r="H3602" s="5">
        <v>1253</v>
      </c>
      <c r="I3602" t="s">
        <v>24692</v>
      </c>
      <c r="J3602" s="46" t="s">
        <v>33091</v>
      </c>
      <c r="K3602" s="56"/>
      <c r="L3602" s="56"/>
      <c r="M3602" s="56">
        <f t="shared" si="323"/>
        <v>1909</v>
      </c>
      <c r="N3602" s="56"/>
      <c r="O3602" s="56">
        <f t="shared" si="324"/>
        <v>10</v>
      </c>
      <c r="P3602" s="56">
        <f t="shared" si="325"/>
        <v>21</v>
      </c>
      <c r="Q3602" s="2" t="str">
        <f t="shared" si="326"/>
        <v>&lt;a href="set03\cg\cg_january_2,_1908_-_december_30,_1909\miscellaneous\olson,_albert_registers_for_land_october_21,_1909_p9_cg.pdf"&gt;Registers for Land&lt;/a&gt;</v>
      </c>
    </row>
    <row r="3603" spans="1:17" x14ac:dyDescent="0.25">
      <c r="A3603" s="2">
        <v>5920</v>
      </c>
      <c r="B3603" s="4" t="s">
        <v>13055</v>
      </c>
      <c r="C3603" s="4" t="s">
        <v>13048</v>
      </c>
      <c r="D3603" s="12">
        <v>3582</v>
      </c>
      <c r="E3603" s="5" t="s">
        <v>11770</v>
      </c>
      <c r="F3603" s="5">
        <v>9</v>
      </c>
      <c r="G3603" s="5">
        <v>9</v>
      </c>
      <c r="H3603" s="5">
        <v>1266</v>
      </c>
      <c r="I3603" t="s">
        <v>24705</v>
      </c>
      <c r="J3603" s="46" t="s">
        <v>33091</v>
      </c>
      <c r="K3603" s="56"/>
      <c r="L3603" s="56"/>
      <c r="M3603" s="56">
        <f t="shared" si="323"/>
        <v>1909</v>
      </c>
      <c r="N3603" s="56"/>
      <c r="O3603" s="56">
        <f t="shared" si="324"/>
        <v>10</v>
      </c>
      <c r="P3603" s="56">
        <f t="shared" si="325"/>
        <v>21</v>
      </c>
      <c r="Q3603" s="2" t="str">
        <f t="shared" si="326"/>
        <v>&lt;a href="set03\cg\cg_january_2,_1908_-_december_30,_1909\miscellaneous\pitcher,_j_registers_for_land_october_21,_1909_p9_cg.pdf"&gt;Registers for Land&lt;/a&gt;</v>
      </c>
    </row>
    <row r="3604" spans="1:17" x14ac:dyDescent="0.25">
      <c r="A3604" s="2">
        <v>6504</v>
      </c>
      <c r="B3604" s="4" t="s">
        <v>13059</v>
      </c>
      <c r="C3604" s="4" t="s">
        <v>13048</v>
      </c>
      <c r="D3604" s="12">
        <v>3582</v>
      </c>
      <c r="E3604" s="5" t="s">
        <v>11770</v>
      </c>
      <c r="F3604" s="5">
        <v>9</v>
      </c>
      <c r="G3604" s="5">
        <v>9</v>
      </c>
      <c r="H3604" s="5">
        <v>1302</v>
      </c>
      <c r="I3604" t="s">
        <v>24740</v>
      </c>
      <c r="J3604" s="46" t="s">
        <v>33091</v>
      </c>
      <c r="K3604" s="56"/>
      <c r="L3604" s="56"/>
      <c r="M3604" s="56">
        <f t="shared" si="323"/>
        <v>1909</v>
      </c>
      <c r="N3604" s="56"/>
      <c r="O3604" s="56">
        <f t="shared" si="324"/>
        <v>10</v>
      </c>
      <c r="P3604" s="56">
        <f t="shared" si="325"/>
        <v>21</v>
      </c>
      <c r="Q3604" s="2" t="str">
        <f t="shared" si="326"/>
        <v>&lt;a href="set03\cg\cg_january_2,_1908_-_december_30,_1909\miscellaneous\shepard,_curtis_registers_for_land_october_21,_1909_p9_cg.pdf"&gt;Registers for Land&lt;/a&gt;</v>
      </c>
    </row>
    <row r="3605" spans="1:17" x14ac:dyDescent="0.25">
      <c r="A3605" s="2">
        <v>6516</v>
      </c>
      <c r="B3605" s="4" t="s">
        <v>12673</v>
      </c>
      <c r="C3605" s="4" t="s">
        <v>13061</v>
      </c>
      <c r="D3605" s="12">
        <v>3582</v>
      </c>
      <c r="E3605" s="5" t="s">
        <v>11770</v>
      </c>
      <c r="F3605" s="5">
        <v>9</v>
      </c>
      <c r="G3605" s="5">
        <v>9</v>
      </c>
      <c r="H3605" s="5">
        <v>1304</v>
      </c>
      <c r="I3605" t="s">
        <v>24743</v>
      </c>
      <c r="J3605" s="46" t="s">
        <v>33091</v>
      </c>
      <c r="K3605" s="56"/>
      <c r="L3605" s="56"/>
      <c r="M3605" s="56">
        <f t="shared" si="323"/>
        <v>1909</v>
      </c>
      <c r="N3605" s="56"/>
      <c r="O3605" s="56">
        <f t="shared" si="324"/>
        <v>10</v>
      </c>
      <c r="P3605" s="56">
        <f t="shared" si="325"/>
        <v>21</v>
      </c>
      <c r="Q3605" s="2" t="str">
        <f t="shared" si="326"/>
        <v>&lt;a href="set03\cg\cg_january_2,_1908_-_december_30,_1909\miscellaneous\sherman,_p_r_to_live_in_valley_city_october_21,_1909_p9_cg.pdf"&gt;To live in Valley City&lt;/a&gt;</v>
      </c>
    </row>
    <row r="3606" spans="1:17" x14ac:dyDescent="0.25">
      <c r="A3606" s="2">
        <v>1063</v>
      </c>
      <c r="B3606" s="4" t="s">
        <v>1630</v>
      </c>
      <c r="C3606" s="4" t="s">
        <v>7336</v>
      </c>
      <c r="D3606" s="52">
        <v>3589</v>
      </c>
      <c r="E3606" s="5" t="s">
        <v>13631</v>
      </c>
      <c r="F3606" s="5">
        <v>4</v>
      </c>
      <c r="G3606" s="5">
        <v>5</v>
      </c>
      <c r="H3606" s="5">
        <v>222</v>
      </c>
      <c r="I3606" s="47" t="s">
        <v>23762</v>
      </c>
      <c r="J3606" s="46" t="s">
        <v>33087</v>
      </c>
      <c r="K3606" s="56"/>
      <c r="L3606" s="56"/>
      <c r="M3606" s="56">
        <f t="shared" si="323"/>
        <v>1909</v>
      </c>
      <c r="N3606" s="56"/>
      <c r="O3606" s="56">
        <f t="shared" si="324"/>
        <v>10</v>
      </c>
      <c r="P3606" s="56">
        <f t="shared" si="325"/>
        <v>28</v>
      </c>
      <c r="Q3606" s="2" t="str">
        <f t="shared" si="326"/>
        <v>&lt;a href="set02\miscellaneous\cooperstown_courier\1908_-_1910\tow_mill_buying_straw_again_october_28,_1909_p4_cc.pdf"&gt;Tow Mill buying straw again&lt;/a&gt;</v>
      </c>
    </row>
    <row r="3607" spans="1:17" x14ac:dyDescent="0.25">
      <c r="A3607" s="2">
        <v>1178</v>
      </c>
      <c r="B3607" s="4" t="s">
        <v>4440</v>
      </c>
      <c r="C3607" s="4" t="s">
        <v>1607</v>
      </c>
      <c r="D3607" s="52">
        <v>3589</v>
      </c>
      <c r="E3607" s="5" t="s">
        <v>13631</v>
      </c>
      <c r="F3607" s="5">
        <v>1</v>
      </c>
      <c r="G3607" s="5">
        <v>5</v>
      </c>
      <c r="H3607" s="5">
        <v>261</v>
      </c>
      <c r="I3607" s="47" t="s">
        <v>23639</v>
      </c>
      <c r="J3607" s="46" t="s">
        <v>33087</v>
      </c>
      <c r="K3607" s="56"/>
      <c r="L3607" s="56"/>
      <c r="M3607" s="56">
        <f t="shared" si="323"/>
        <v>1909</v>
      </c>
      <c r="N3607" s="56"/>
      <c r="O3607" s="56">
        <f t="shared" si="324"/>
        <v>10</v>
      </c>
      <c r="P3607" s="56">
        <f t="shared" si="325"/>
        <v>28</v>
      </c>
      <c r="Q3607" s="2" t="str">
        <f t="shared" si="326"/>
        <v>&lt;a href="set02\miscellaneous\cooperstown_courier\1908_-_1910\cooperstown_school_notes_october_28,_1909_p1_cc.pdf"&gt;Notes&lt;/a&gt;</v>
      </c>
    </row>
    <row r="3608" spans="1:17" x14ac:dyDescent="0.25">
      <c r="A3608" s="2">
        <v>5383</v>
      </c>
      <c r="B3608" s="4" t="s">
        <v>10028</v>
      </c>
      <c r="C3608" s="4" t="s">
        <v>13051</v>
      </c>
      <c r="D3608" s="12">
        <v>3589</v>
      </c>
      <c r="E3608" s="5" t="s">
        <v>11770</v>
      </c>
      <c r="F3608" s="5">
        <v>9</v>
      </c>
      <c r="G3608" s="5">
        <v>9</v>
      </c>
      <c r="H3608" s="5">
        <v>1248</v>
      </c>
      <c r="I3608" t="s">
        <v>24686</v>
      </c>
      <c r="J3608" s="46" t="s">
        <v>33091</v>
      </c>
      <c r="K3608" s="56"/>
      <c r="L3608" s="56"/>
      <c r="M3608" s="56">
        <f t="shared" si="323"/>
        <v>1909</v>
      </c>
      <c r="N3608" s="56"/>
      <c r="O3608" s="56">
        <f t="shared" si="324"/>
        <v>10</v>
      </c>
      <c r="P3608" s="56">
        <f t="shared" si="325"/>
        <v>28</v>
      </c>
      <c r="Q3608" s="2" t="str">
        <f t="shared" si="326"/>
        <v>&lt;a href="set03\cg\cg_january_2,_1908_-_december_30,_1909\miscellaneous\nelson,_nels_lucky_in_land_drawing_october_28,_1909_p9_cg.pdf"&gt;Lucky in Land Drawing&lt;/a&gt;</v>
      </c>
    </row>
    <row r="3609" spans="1:17" x14ac:dyDescent="0.25">
      <c r="A3609" s="2">
        <v>5919</v>
      </c>
      <c r="B3609" s="4" t="s">
        <v>13053</v>
      </c>
      <c r="C3609" s="4" t="s">
        <v>13054</v>
      </c>
      <c r="D3609" s="12">
        <v>3589</v>
      </c>
      <c r="E3609" s="5" t="s">
        <v>11770</v>
      </c>
      <c r="F3609" s="5">
        <v>9</v>
      </c>
      <c r="G3609" s="5">
        <v>9</v>
      </c>
      <c r="H3609" s="5">
        <v>1265</v>
      </c>
      <c r="I3609" t="s">
        <v>24704</v>
      </c>
      <c r="J3609" s="46" t="s">
        <v>33091</v>
      </c>
      <c r="K3609" s="56"/>
      <c r="L3609" s="56"/>
      <c r="M3609" s="56">
        <f t="shared" si="323"/>
        <v>1909</v>
      </c>
      <c r="N3609" s="56"/>
      <c r="O3609" s="56">
        <f t="shared" si="324"/>
        <v>10</v>
      </c>
      <c r="P3609" s="56">
        <f t="shared" si="325"/>
        <v>28</v>
      </c>
      <c r="Q3609" s="2" t="str">
        <f t="shared" si="326"/>
        <v>&lt;a href="set03\cg\cg_january_2,_1908_-_december_30,_1909\miscellaneous\pitcher,_henry_sr_good_drawing_in_land_opening_october_28,_1909_p9_cg.pdf"&gt;Good Drawing in Land opening&lt;/a&gt;</v>
      </c>
    </row>
    <row r="3610" spans="1:17" x14ac:dyDescent="0.25">
      <c r="A3610" s="2">
        <v>6515</v>
      </c>
      <c r="B3610" s="4" t="s">
        <v>12673</v>
      </c>
      <c r="C3610" s="4" t="s">
        <v>13060</v>
      </c>
      <c r="D3610" s="12">
        <v>3589</v>
      </c>
      <c r="E3610" s="5" t="s">
        <v>11770</v>
      </c>
      <c r="F3610" s="5">
        <v>9</v>
      </c>
      <c r="G3610" s="5">
        <v>9</v>
      </c>
      <c r="H3610" s="5">
        <v>1303</v>
      </c>
      <c r="I3610" t="s">
        <v>24742</v>
      </c>
      <c r="J3610" s="46" t="s">
        <v>33091</v>
      </c>
      <c r="K3610" s="56"/>
      <c r="L3610" s="56"/>
      <c r="M3610" s="56">
        <f t="shared" si="323"/>
        <v>1909</v>
      </c>
      <c r="N3610" s="56"/>
      <c r="O3610" s="56">
        <f t="shared" si="324"/>
        <v>10</v>
      </c>
      <c r="P3610" s="56">
        <f t="shared" si="325"/>
        <v>28</v>
      </c>
      <c r="Q3610" s="2" t="str">
        <f t="shared" si="326"/>
        <v>&lt;a href="set03\cg\cg_january_2,_1908_-_december_30,_1909\miscellaneous\sherman,_p_r_to_live_for_now_in_tower_city_october_28,_1909_p9_cg.pdf"&gt;To live for now in Tower City&lt;/a&gt;</v>
      </c>
    </row>
    <row r="3611" spans="1:17" x14ac:dyDescent="0.25">
      <c r="A3611" s="2">
        <v>89</v>
      </c>
      <c r="B3611" s="4" t="s">
        <v>13091</v>
      </c>
      <c r="C3611" s="4" t="s">
        <v>13092</v>
      </c>
      <c r="D3611" s="12">
        <v>3596</v>
      </c>
      <c r="E3611" s="5" t="s">
        <v>11770</v>
      </c>
      <c r="F3611" s="5">
        <v>9</v>
      </c>
      <c r="G3611" s="5">
        <v>9</v>
      </c>
      <c r="H3611" s="5">
        <v>1060</v>
      </c>
      <c r="I3611" t="s">
        <v>24503</v>
      </c>
      <c r="J3611" s="46" t="s">
        <v>33091</v>
      </c>
      <c r="K3611" s="56"/>
      <c r="L3611" s="56"/>
      <c r="M3611" s="56">
        <f t="shared" si="323"/>
        <v>1909</v>
      </c>
      <c r="N3611" s="56"/>
      <c r="O3611" s="56">
        <f t="shared" si="324"/>
        <v>11</v>
      </c>
      <c r="P3611" s="56">
        <f t="shared" si="325"/>
        <v>4</v>
      </c>
      <c r="Q3611" s="2" t="str">
        <f t="shared" si="326"/>
        <v>&lt;a href="set03\cg\cg_january_2,_1908_-_december_30,_1909\miscellaneous\albright,_martin_jr_breaks_a_leg_november_4,_1909_p9_cg.pdf"&gt;Breaks a leg&lt;/a&gt;</v>
      </c>
    </row>
    <row r="3612" spans="1:17" x14ac:dyDescent="0.25">
      <c r="A3612" s="2">
        <v>267</v>
      </c>
      <c r="B3612" s="4" t="s">
        <v>13093</v>
      </c>
      <c r="C3612" s="4" t="s">
        <v>13094</v>
      </c>
      <c r="D3612" s="12">
        <v>3596</v>
      </c>
      <c r="E3612" s="5" t="s">
        <v>11770</v>
      </c>
      <c r="F3612" s="5">
        <v>9</v>
      </c>
      <c r="G3612" s="5">
        <v>9</v>
      </c>
      <c r="H3612" s="5">
        <v>1070</v>
      </c>
      <c r="I3612" t="s">
        <v>24513</v>
      </c>
      <c r="J3612" s="46" t="s">
        <v>33091</v>
      </c>
      <c r="K3612" s="56"/>
      <c r="L3612" s="56"/>
      <c r="M3612" s="56">
        <f t="shared" si="323"/>
        <v>1909</v>
      </c>
      <c r="N3612" s="56"/>
      <c r="O3612" s="56">
        <f t="shared" si="324"/>
        <v>11</v>
      </c>
      <c r="P3612" s="56">
        <f t="shared" si="325"/>
        <v>4</v>
      </c>
      <c r="Q3612" s="2" t="str">
        <f t="shared" si="326"/>
        <v>&lt;a href="set03\cg\cg_january_2,_1908_-_december_30,_1909\miscellaneous\atwood,_inez_to_attend_jamestown_college_november_4,_1909_p9_cg.pdf"&gt;To Attend Jamestown College&lt;/a&gt;</v>
      </c>
    </row>
    <row r="3613" spans="1:17" x14ac:dyDescent="0.25">
      <c r="A3613" s="2">
        <v>951</v>
      </c>
      <c r="B3613" s="4" t="s">
        <v>1630</v>
      </c>
      <c r="C3613" s="4" t="s">
        <v>7289</v>
      </c>
      <c r="D3613" s="52">
        <v>3596</v>
      </c>
      <c r="E3613" s="5" t="s">
        <v>13631</v>
      </c>
      <c r="F3613" s="5">
        <v>5</v>
      </c>
      <c r="G3613" s="5">
        <v>5</v>
      </c>
      <c r="H3613" s="5">
        <v>192</v>
      </c>
      <c r="I3613" s="47" t="s">
        <v>23594</v>
      </c>
      <c r="J3613" s="46" t="s">
        <v>33087</v>
      </c>
      <c r="K3613" s="56"/>
      <c r="L3613" s="56"/>
      <c r="M3613" s="56">
        <f t="shared" si="323"/>
        <v>1909</v>
      </c>
      <c r="N3613" s="56"/>
      <c r="O3613" s="56">
        <f t="shared" si="324"/>
        <v>11</v>
      </c>
      <c r="P3613" s="56">
        <f t="shared" si="325"/>
        <v>4</v>
      </c>
      <c r="Q3613" s="2" t="str">
        <f t="shared" si="326"/>
        <v>&lt;a href="set02\miscellaneous\cooperstown_courier\1908_-_1910\cooperstown_city_council_meets_november_4,_1909_p5_cc.pdf"&gt;City Council Meets&lt;/a&gt;</v>
      </c>
    </row>
    <row r="3614" spans="1:17" x14ac:dyDescent="0.25">
      <c r="A3614" s="2">
        <v>1179</v>
      </c>
      <c r="B3614" s="4" t="s">
        <v>4440</v>
      </c>
      <c r="C3614" s="4" t="s">
        <v>1607</v>
      </c>
      <c r="D3614" s="52">
        <v>3596</v>
      </c>
      <c r="E3614" s="5" t="s">
        <v>13631</v>
      </c>
      <c r="F3614" s="5">
        <v>1</v>
      </c>
      <c r="G3614" s="5">
        <v>5</v>
      </c>
      <c r="H3614" s="5">
        <v>255</v>
      </c>
      <c r="I3614" s="47" t="s">
        <v>23636</v>
      </c>
      <c r="J3614" s="46" t="s">
        <v>33087</v>
      </c>
      <c r="K3614" s="56"/>
      <c r="L3614" s="56"/>
      <c r="M3614" s="56">
        <f t="shared" si="323"/>
        <v>1909</v>
      </c>
      <c r="N3614" s="56"/>
      <c r="O3614" s="56">
        <f t="shared" si="324"/>
        <v>11</v>
      </c>
      <c r="P3614" s="56">
        <f t="shared" si="325"/>
        <v>4</v>
      </c>
      <c r="Q3614" s="2" t="str">
        <f t="shared" si="326"/>
        <v>&lt;a href="set02\miscellaneous\cooperstown_courier\1908_-_1910\cooperstown_school_notes_november_4,_1909_p1_cc.pdf"&gt;Notes&lt;/a&gt;</v>
      </c>
    </row>
    <row r="3615" spans="1:17" x14ac:dyDescent="0.25">
      <c r="A3615" s="2">
        <v>7207</v>
      </c>
      <c r="B3615" s="4" t="s">
        <v>7433</v>
      </c>
      <c r="C3615" s="4" t="s">
        <v>7434</v>
      </c>
      <c r="D3615" s="52">
        <v>3596</v>
      </c>
      <c r="E3615" s="5" t="s">
        <v>13631</v>
      </c>
      <c r="F3615" s="5">
        <v>1</v>
      </c>
      <c r="G3615" s="5">
        <v>5</v>
      </c>
      <c r="H3615" s="5">
        <v>344</v>
      </c>
      <c r="I3615" s="47" t="s">
        <v>23759</v>
      </c>
      <c r="J3615" s="46" t="s">
        <v>33087</v>
      </c>
      <c r="K3615" s="56"/>
      <c r="L3615" s="56"/>
      <c r="M3615" s="56">
        <f t="shared" si="323"/>
        <v>1909</v>
      </c>
      <c r="N3615" s="56"/>
      <c r="O3615" s="56">
        <f t="shared" si="324"/>
        <v>11</v>
      </c>
      <c r="P3615" s="56">
        <f t="shared" si="325"/>
        <v>4</v>
      </c>
      <c r="Q3615" s="2" t="str">
        <f t="shared" si="326"/>
        <v>&lt;a href="set02\miscellaneous\cooperstown_courier\1908_-_1910\sundin,_h_a_serious_auto_accident_november_4,_1909_p1_cc.pdf"&gt;Serious auto accident&lt;/a&gt;</v>
      </c>
    </row>
    <row r="3616" spans="1:17" x14ac:dyDescent="0.25">
      <c r="A3616" s="2">
        <v>1180</v>
      </c>
      <c r="B3616" s="4" t="s">
        <v>4440</v>
      </c>
      <c r="C3616" s="4" t="s">
        <v>1607</v>
      </c>
      <c r="D3616" s="52">
        <v>3603</v>
      </c>
      <c r="E3616" s="5" t="s">
        <v>13631</v>
      </c>
      <c r="F3616" s="5">
        <v>1</v>
      </c>
      <c r="G3616" s="5">
        <v>5</v>
      </c>
      <c r="H3616" s="5">
        <v>256</v>
      </c>
      <c r="I3616" s="47" t="s">
        <v>23634</v>
      </c>
      <c r="J3616" s="46" t="s">
        <v>33087</v>
      </c>
      <c r="K3616" s="56"/>
      <c r="L3616" s="56"/>
      <c r="M3616" s="56">
        <f t="shared" si="323"/>
        <v>1909</v>
      </c>
      <c r="N3616" s="56"/>
      <c r="O3616" s="56">
        <f t="shared" si="324"/>
        <v>11</v>
      </c>
      <c r="P3616" s="56">
        <f t="shared" si="325"/>
        <v>11</v>
      </c>
      <c r="Q3616" s="2" t="str">
        <f t="shared" si="326"/>
        <v>&lt;a href="set02\miscellaneous\cooperstown_courier\1908_-_1910\cooperstown_school_notes_november_11,_1909_p1_cc.pdf"&gt;Notes&lt;/a&gt;</v>
      </c>
    </row>
    <row r="3617" spans="1:17" x14ac:dyDescent="0.25">
      <c r="A3617" s="2">
        <v>1800</v>
      </c>
      <c r="B3617" s="4" t="s">
        <v>13098</v>
      </c>
      <c r="C3617" s="4" t="s">
        <v>13094</v>
      </c>
      <c r="D3617" s="12">
        <v>3603</v>
      </c>
      <c r="E3617" s="5" t="s">
        <v>11770</v>
      </c>
      <c r="F3617" s="5">
        <v>9</v>
      </c>
      <c r="G3617" s="5">
        <v>9</v>
      </c>
      <c r="H3617" s="5">
        <v>1146</v>
      </c>
      <c r="I3617" t="s">
        <v>24589</v>
      </c>
      <c r="J3617" s="46" t="s">
        <v>33091</v>
      </c>
      <c r="K3617" s="56"/>
      <c r="L3617" s="56"/>
      <c r="M3617" s="56">
        <f t="shared" si="323"/>
        <v>1909</v>
      </c>
      <c r="N3617" s="56"/>
      <c r="O3617" s="56">
        <f t="shared" si="324"/>
        <v>11</v>
      </c>
      <c r="P3617" s="56">
        <f t="shared" si="325"/>
        <v>11</v>
      </c>
      <c r="Q3617" s="2" t="str">
        <f t="shared" si="326"/>
        <v>&lt;a href="set03\cg\cg_january_2,_1908_-_december_30,_1909\miscellaneous\edwards,_emma_to_attend_jamestown_college_november_11,_1909_p9_cg.pdf"&gt;To Attend Jamestown College&lt;/a&gt;</v>
      </c>
    </row>
    <row r="3618" spans="1:17" x14ac:dyDescent="0.25">
      <c r="A3618" s="2">
        <v>4475</v>
      </c>
      <c r="B3618" s="4" t="s">
        <v>13105</v>
      </c>
      <c r="C3618" s="4" t="s">
        <v>13106</v>
      </c>
      <c r="D3618" s="12">
        <v>3603</v>
      </c>
      <c r="E3618" s="5" t="s">
        <v>11770</v>
      </c>
      <c r="F3618" s="5">
        <v>9</v>
      </c>
      <c r="G3618" s="5">
        <v>9</v>
      </c>
      <c r="H3618" s="5">
        <v>1216</v>
      </c>
      <c r="I3618" t="s">
        <v>24653</v>
      </c>
      <c r="J3618" s="46" t="s">
        <v>33091</v>
      </c>
      <c r="K3618" s="56"/>
      <c r="L3618" s="56"/>
      <c r="M3618" s="56">
        <f t="shared" si="323"/>
        <v>1909</v>
      </c>
      <c r="N3618" s="56"/>
      <c r="O3618" s="56">
        <f t="shared" si="324"/>
        <v>11</v>
      </c>
      <c r="P3618" s="56">
        <f t="shared" si="325"/>
        <v>11</v>
      </c>
      <c r="Q3618" s="2" t="str">
        <f t="shared" si="326"/>
        <v>&lt;a href="set03\cg\cg_january_2,_1908_-_december_30,_1909\miscellaneous\kjelson,_alfred_attending_aaker's_college_november_11,_1909_p9_cg.pdf"&gt;Attending Aaker's College&lt;/a&gt;</v>
      </c>
    </row>
    <row r="3619" spans="1:17" x14ac:dyDescent="0.25">
      <c r="A3619" s="2">
        <v>6728</v>
      </c>
      <c r="B3619" s="4" t="s">
        <v>13118</v>
      </c>
      <c r="C3619" s="4" t="s">
        <v>13119</v>
      </c>
      <c r="D3619" s="12">
        <v>3603</v>
      </c>
      <c r="E3619" s="5" t="s">
        <v>11770</v>
      </c>
      <c r="F3619" s="5">
        <v>9</v>
      </c>
      <c r="G3619" s="5">
        <v>9</v>
      </c>
      <c r="H3619" s="5">
        <v>1310</v>
      </c>
      <c r="I3619" t="s">
        <v>24748</v>
      </c>
      <c r="J3619" s="46" t="s">
        <v>33091</v>
      </c>
      <c r="K3619" s="56"/>
      <c r="L3619" s="56"/>
      <c r="M3619" s="56">
        <f t="shared" ref="M3619:M3682" si="327">YEAR(D3619)</f>
        <v>1909</v>
      </c>
      <c r="N3619" s="56"/>
      <c r="O3619" s="56">
        <f t="shared" ref="O3619:O3682" si="328">MONTH(D3619)</f>
        <v>11</v>
      </c>
      <c r="P3619" s="56">
        <f t="shared" ref="P3619:P3682" si="329">DAY(D3619)</f>
        <v>11</v>
      </c>
      <c r="Q3619" s="2" t="str">
        <f t="shared" si="326"/>
        <v>&lt;a href="set03\cg\cg_january_2,_1908_-_december_30,_1909\miscellaneous\spinarski,_frank_house_catches_fire_november_11,_1909_p9_cg.pdf"&gt;House catches fire&lt;/a&gt;</v>
      </c>
    </row>
    <row r="3620" spans="1:17" x14ac:dyDescent="0.25">
      <c r="A3620" s="2">
        <v>1181</v>
      </c>
      <c r="B3620" s="4" t="s">
        <v>4440</v>
      </c>
      <c r="C3620" s="4" t="s">
        <v>1607</v>
      </c>
      <c r="D3620" s="52">
        <v>3610</v>
      </c>
      <c r="E3620" s="5" t="s">
        <v>13631</v>
      </c>
      <c r="F3620" s="5">
        <v>1</v>
      </c>
      <c r="G3620" s="5">
        <v>5</v>
      </c>
      <c r="H3620" s="5">
        <v>257</v>
      </c>
      <c r="I3620" s="47" t="s">
        <v>23635</v>
      </c>
      <c r="J3620" s="46" t="s">
        <v>33087</v>
      </c>
      <c r="K3620" s="56"/>
      <c r="L3620" s="56"/>
      <c r="M3620" s="56">
        <f t="shared" si="327"/>
        <v>1909</v>
      </c>
      <c r="N3620" s="56"/>
      <c r="O3620" s="56">
        <f t="shared" si="328"/>
        <v>11</v>
      </c>
      <c r="P3620" s="56">
        <f t="shared" si="329"/>
        <v>18</v>
      </c>
      <c r="Q3620" s="2" t="str">
        <f t="shared" si="326"/>
        <v>&lt;a href="set02\miscellaneous\cooperstown_courier\1908_-_1910\cooperstown_school_notes_november_18,_1909_p1_cc.pdf"&gt;Notes&lt;/a&gt;</v>
      </c>
    </row>
    <row r="3621" spans="1:17" x14ac:dyDescent="0.25">
      <c r="A3621" s="2">
        <v>2774</v>
      </c>
      <c r="B3621" s="4" t="s">
        <v>12258</v>
      </c>
      <c r="C3621" s="4" t="s">
        <v>13101</v>
      </c>
      <c r="D3621" s="12">
        <v>3610</v>
      </c>
      <c r="E3621" s="5" t="s">
        <v>11770</v>
      </c>
      <c r="F3621" s="5">
        <v>10</v>
      </c>
      <c r="G3621" s="5">
        <v>9</v>
      </c>
      <c r="H3621" s="5">
        <v>1182</v>
      </c>
      <c r="I3621" t="s">
        <v>24625</v>
      </c>
      <c r="J3621" s="46" t="s">
        <v>33091</v>
      </c>
      <c r="K3621" s="56"/>
      <c r="L3621" s="56"/>
      <c r="M3621" s="56">
        <f t="shared" si="327"/>
        <v>1909</v>
      </c>
      <c r="N3621" s="56"/>
      <c r="O3621" s="56">
        <f t="shared" si="328"/>
        <v>11</v>
      </c>
      <c r="P3621" s="56">
        <f t="shared" si="329"/>
        <v>18</v>
      </c>
      <c r="Q3621" s="2" t="str">
        <f t="shared" si="326"/>
        <v>&lt;a href="set03\cg\cg_january_2,_1908_-_december_30,_1909\miscellaneous\hanson,_chas_to_live_in_chicago_november_18,_1909_p10_cg.pdf"&gt;To live in Chicago&lt;/a&gt;</v>
      </c>
    </row>
    <row r="3622" spans="1:17" x14ac:dyDescent="0.25">
      <c r="A3622" s="2">
        <v>4516</v>
      </c>
      <c r="B3622" s="4" t="s">
        <v>13107</v>
      </c>
      <c r="C3622" s="4" t="s">
        <v>12055</v>
      </c>
      <c r="D3622" s="12">
        <v>3610</v>
      </c>
      <c r="E3622" s="5" t="s">
        <v>11770</v>
      </c>
      <c r="F3622" s="5">
        <v>9</v>
      </c>
      <c r="G3622" s="5">
        <v>9</v>
      </c>
      <c r="H3622" s="5">
        <v>1217</v>
      </c>
      <c r="I3622" t="s">
        <v>24654</v>
      </c>
      <c r="J3622" s="46" t="s">
        <v>33091</v>
      </c>
      <c r="K3622" s="56"/>
      <c r="L3622" s="56"/>
      <c r="M3622" s="56">
        <f t="shared" si="327"/>
        <v>1909</v>
      </c>
      <c r="N3622" s="56"/>
      <c r="O3622" s="56">
        <f t="shared" si="328"/>
        <v>11</v>
      </c>
      <c r="P3622" s="56">
        <f t="shared" si="329"/>
        <v>18</v>
      </c>
      <c r="Q3622" s="2" t="str">
        <f t="shared" si="326"/>
        <v>&lt;a href="set03\cg\cg_january_2,_1908_-_december_30,_1909\miscellaneous\klinefellow,_garfield_wrestles_november_18,_1909_p9_cg.pdf"&gt;Wrestles&lt;/a&gt;</v>
      </c>
    </row>
    <row r="3623" spans="1:17" x14ac:dyDescent="0.25">
      <c r="A3623" s="2">
        <v>4788</v>
      </c>
      <c r="B3623" s="4" t="s">
        <v>13110</v>
      </c>
      <c r="C3623" s="4" t="s">
        <v>13111</v>
      </c>
      <c r="D3623" s="12">
        <v>3610</v>
      </c>
      <c r="E3623" s="5" t="s">
        <v>11770</v>
      </c>
      <c r="F3623" s="5">
        <v>9</v>
      </c>
      <c r="G3623" s="5">
        <v>9</v>
      </c>
      <c r="H3623" s="5">
        <v>1231</v>
      </c>
      <c r="I3623" t="s">
        <v>24669</v>
      </c>
      <c r="J3623" s="46" t="s">
        <v>33091</v>
      </c>
      <c r="K3623" s="56"/>
      <c r="L3623" s="56"/>
      <c r="M3623" s="56">
        <f t="shared" si="327"/>
        <v>1909</v>
      </c>
      <c r="N3623" s="56"/>
      <c r="O3623" s="56">
        <f t="shared" si="328"/>
        <v>11</v>
      </c>
      <c r="P3623" s="56">
        <f t="shared" si="329"/>
        <v>18</v>
      </c>
      <c r="Q3623" s="2" t="str">
        <f t="shared" si="326"/>
        <v>&lt;a href="set03\cg\cg_january_2,_1908_-_december_30,_1909\miscellaneous\lewanskofski,_george_accepts_a_match_november_18,_1909_p9_cg.pdf"&gt;Accepts a match&lt;/a&gt;</v>
      </c>
    </row>
    <row r="3624" spans="1:17" x14ac:dyDescent="0.25">
      <c r="A3624" s="2">
        <v>5645</v>
      </c>
      <c r="B3624" s="4" t="s">
        <v>12619</v>
      </c>
      <c r="C3624" s="4" t="s">
        <v>792</v>
      </c>
      <c r="D3624" s="12">
        <v>3610</v>
      </c>
      <c r="E3624" s="5" t="s">
        <v>11770</v>
      </c>
      <c r="F3624" s="5">
        <v>9</v>
      </c>
      <c r="G3624" s="5">
        <v>9</v>
      </c>
      <c r="H3624" s="5">
        <v>1255</v>
      </c>
      <c r="I3624" t="s">
        <v>24694</v>
      </c>
      <c r="J3624" s="46" t="s">
        <v>33091</v>
      </c>
      <c r="K3624" s="56"/>
      <c r="L3624" s="56"/>
      <c r="M3624" s="56">
        <f t="shared" si="327"/>
        <v>1909</v>
      </c>
      <c r="N3624" s="56"/>
      <c r="O3624" s="56">
        <f t="shared" si="328"/>
        <v>11</v>
      </c>
      <c r="P3624" s="56">
        <f t="shared" si="329"/>
        <v>18</v>
      </c>
      <c r="Q3624" s="2" t="str">
        <f t="shared" si="326"/>
        <v>&lt;a href="set03\cg\cg_january_2,_1908_-_december_30,_1909\miscellaneous\olson,_eskil_wins_wrestling_match_november_18,_1909_p9_cg.pdf"&gt;Wins wrestling match&lt;/a&gt;</v>
      </c>
    </row>
    <row r="3625" spans="1:17" x14ac:dyDescent="0.25">
      <c r="A3625" s="2">
        <v>2408</v>
      </c>
      <c r="B3625" s="4" t="s">
        <v>4455</v>
      </c>
      <c r="C3625" s="4" t="s">
        <v>7381</v>
      </c>
      <c r="D3625" s="52">
        <v>3617</v>
      </c>
      <c r="E3625" s="5" t="s">
        <v>13631</v>
      </c>
      <c r="F3625" s="5">
        <v>5</v>
      </c>
      <c r="G3625" s="5">
        <v>5</v>
      </c>
      <c r="H3625" s="5">
        <v>313</v>
      </c>
      <c r="I3625" s="47" t="s">
        <v>23697</v>
      </c>
      <c r="J3625" s="46" t="s">
        <v>33087</v>
      </c>
      <c r="K3625" s="56"/>
      <c r="L3625" s="56"/>
      <c r="M3625" s="56">
        <f t="shared" si="327"/>
        <v>1909</v>
      </c>
      <c r="N3625" s="56"/>
      <c r="O3625" s="56">
        <f t="shared" si="328"/>
        <v>11</v>
      </c>
      <c r="P3625" s="56">
        <f t="shared" si="329"/>
        <v>25</v>
      </c>
      <c r="Q3625" s="2" t="str">
        <f t="shared" si="326"/>
        <v>&lt;a href="set02\miscellaneous\cooperstown_courier\1908_-_1910\griggs_county_telephone_installs_phones_in_courthouse_november_25,_1909_p5_cc.pdf"&gt;Telephone installs phones in courthouse&lt;/a&gt;</v>
      </c>
    </row>
    <row r="3626" spans="1:17" x14ac:dyDescent="0.25">
      <c r="A3626" s="2">
        <v>8055</v>
      </c>
      <c r="B3626" s="4" t="s">
        <v>13122</v>
      </c>
      <c r="C3626" s="4" t="s">
        <v>13123</v>
      </c>
      <c r="D3626" s="12">
        <v>3617</v>
      </c>
      <c r="E3626" s="5" t="s">
        <v>11770</v>
      </c>
      <c r="F3626" s="5">
        <v>1</v>
      </c>
      <c r="G3626" s="5">
        <v>9</v>
      </c>
      <c r="H3626" s="5">
        <v>1356</v>
      </c>
      <c r="I3626" s="99" t="s">
        <v>24792</v>
      </c>
      <c r="J3626" s="46" t="s">
        <v>33091</v>
      </c>
      <c r="K3626" s="56"/>
      <c r="L3626" s="56"/>
      <c r="M3626" s="56">
        <f t="shared" si="327"/>
        <v>1909</v>
      </c>
      <c r="N3626" s="56"/>
      <c r="O3626" s="56">
        <f t="shared" si="328"/>
        <v>11</v>
      </c>
      <c r="P3626" s="56">
        <f t="shared" si="329"/>
        <v>25</v>
      </c>
      <c r="Q3626" s="2" t="str">
        <f t="shared" si="326"/>
        <v>&lt;a href="set03\cg\cg_january_2,_1908_-_december_30,_1909\miscellaneous\warburton,_j_w_no_cause_for_inquest_november_25,_1909_p1_cg.pdf"&gt;No cause for inquest&lt;/a&gt;</v>
      </c>
    </row>
    <row r="3627" spans="1:17" x14ac:dyDescent="0.25">
      <c r="A3627" s="2">
        <v>4438</v>
      </c>
      <c r="B3627" s="4" t="s">
        <v>12194</v>
      </c>
      <c r="C3627" s="4" t="s">
        <v>13104</v>
      </c>
      <c r="D3627" s="12">
        <v>3620</v>
      </c>
      <c r="E3627" s="5" t="s">
        <v>11770</v>
      </c>
      <c r="F3627" s="5">
        <v>6</v>
      </c>
      <c r="G3627" s="5">
        <v>9</v>
      </c>
      <c r="H3627" s="5">
        <v>1215</v>
      </c>
      <c r="I3627" t="s">
        <v>24652</v>
      </c>
      <c r="J3627" s="46" t="s">
        <v>33091</v>
      </c>
      <c r="K3627" s="56"/>
      <c r="L3627" s="56"/>
      <c r="M3627" s="56">
        <f t="shared" si="327"/>
        <v>1909</v>
      </c>
      <c r="N3627" s="56"/>
      <c r="O3627" s="56">
        <f t="shared" si="328"/>
        <v>11</v>
      </c>
      <c r="P3627" s="56">
        <f t="shared" si="329"/>
        <v>28</v>
      </c>
      <c r="Q3627" s="2" t="str">
        <f t="shared" si="326"/>
        <v>&lt;a href="set03\cg\cg_january_2,_1908_-_december_30,_1909\miscellaneous\kingston,_rev_j_w_give_thanks_poem_november_28,_1909_p6_cg.pdf"&gt;Give Thanks Poem&lt;/a&gt;</v>
      </c>
    </row>
    <row r="3628" spans="1:17" x14ac:dyDescent="0.25">
      <c r="A3628" s="2">
        <v>1912</v>
      </c>
      <c r="B3628" s="4" t="s">
        <v>12260</v>
      </c>
      <c r="C3628" s="4" t="s">
        <v>13099</v>
      </c>
      <c r="D3628" s="12">
        <v>3624</v>
      </c>
      <c r="E3628" s="5" t="s">
        <v>11770</v>
      </c>
      <c r="F3628" s="5">
        <v>2</v>
      </c>
      <c r="G3628" s="5">
        <v>9</v>
      </c>
      <c r="H3628" s="5">
        <v>1153</v>
      </c>
      <c r="I3628" t="s">
        <v>24596</v>
      </c>
      <c r="J3628" s="46" t="s">
        <v>33091</v>
      </c>
      <c r="K3628" s="56"/>
      <c r="L3628" s="56"/>
      <c r="M3628" s="56">
        <f t="shared" si="327"/>
        <v>1909</v>
      </c>
      <c r="N3628" s="56"/>
      <c r="O3628" s="56">
        <f t="shared" si="328"/>
        <v>12</v>
      </c>
      <c r="P3628" s="56">
        <f t="shared" si="329"/>
        <v>2</v>
      </c>
      <c r="Q3628" s="2" t="str">
        <f t="shared" si="326"/>
        <v>&lt;a href="set03\cg\cg_january_2,_1908_-_december_30,_1909\miscellaneous\farries,_george_sells_courtenay_gazette_december_2,_1909_p2_cg.pdf"&gt;Sells Courtenay Gazette&lt;/a&gt;</v>
      </c>
    </row>
    <row r="3629" spans="1:17" x14ac:dyDescent="0.25">
      <c r="A3629" s="2">
        <v>1913</v>
      </c>
      <c r="B3629" s="4" t="s">
        <v>12260</v>
      </c>
      <c r="C3629" s="4" t="s">
        <v>13100</v>
      </c>
      <c r="D3629" s="12">
        <v>3624</v>
      </c>
      <c r="E3629" s="5" t="s">
        <v>11770</v>
      </c>
      <c r="F3629" s="5">
        <v>2</v>
      </c>
      <c r="G3629" s="5">
        <v>9</v>
      </c>
      <c r="H3629" s="5">
        <v>1154</v>
      </c>
      <c r="I3629" t="s">
        <v>24597</v>
      </c>
      <c r="J3629" s="46" t="s">
        <v>33091</v>
      </c>
      <c r="K3629" s="56"/>
      <c r="L3629" s="56"/>
      <c r="M3629" s="56">
        <f t="shared" si="327"/>
        <v>1909</v>
      </c>
      <c r="N3629" s="56"/>
      <c r="O3629" s="56">
        <f t="shared" si="328"/>
        <v>12</v>
      </c>
      <c r="P3629" s="56">
        <f t="shared" si="329"/>
        <v>2</v>
      </c>
      <c r="Q3629" s="2" t="str">
        <f t="shared" si="326"/>
        <v>&lt;a href="set03\cg\cg_january_2,_1908_-_december_30,_1909\miscellaneous\farries,_george_sells_gazette_december_2,_1909_p2_cg.pdf"&gt;Sells Gazette&lt;/a&gt;</v>
      </c>
    </row>
    <row r="3630" spans="1:17" x14ac:dyDescent="0.25">
      <c r="A3630" s="2">
        <v>3016</v>
      </c>
      <c r="B3630" s="4" t="s">
        <v>13102</v>
      </c>
      <c r="C3630" s="4" t="s">
        <v>12055</v>
      </c>
      <c r="D3630" s="12">
        <v>3624</v>
      </c>
      <c r="E3630" s="5" t="s">
        <v>11770</v>
      </c>
      <c r="F3630" s="5">
        <v>10</v>
      </c>
      <c r="G3630" s="5">
        <v>9</v>
      </c>
      <c r="H3630" s="5">
        <v>1195</v>
      </c>
      <c r="I3630" t="s">
        <v>24638</v>
      </c>
      <c r="J3630" s="46" t="s">
        <v>33091</v>
      </c>
      <c r="K3630" s="56"/>
      <c r="L3630" s="56"/>
      <c r="M3630" s="56">
        <f t="shared" si="327"/>
        <v>1909</v>
      </c>
      <c r="N3630" s="56"/>
      <c r="O3630" s="56">
        <f t="shared" si="328"/>
        <v>12</v>
      </c>
      <c r="P3630" s="56">
        <f t="shared" si="329"/>
        <v>2</v>
      </c>
      <c r="Q3630" s="2" t="str">
        <f t="shared" si="326"/>
        <v>&lt;a href="set03\cg\cg_january_2,_1908_-_december_30,_1909\miscellaneous\hoffman,_frank_wrestles_december_2,_1909_p10_cg.pdf"&gt;Wrestles&lt;/a&gt;</v>
      </c>
    </row>
    <row r="3631" spans="1:17" x14ac:dyDescent="0.25">
      <c r="A3631" s="2">
        <v>4789</v>
      </c>
      <c r="B3631" s="4" t="s">
        <v>13110</v>
      </c>
      <c r="C3631" s="4" t="s">
        <v>12055</v>
      </c>
      <c r="D3631" s="12">
        <v>3624</v>
      </c>
      <c r="E3631" s="5" t="s">
        <v>11770</v>
      </c>
      <c r="F3631" s="5">
        <v>10</v>
      </c>
      <c r="G3631" s="5">
        <v>9</v>
      </c>
      <c r="H3631" s="5">
        <v>1232</v>
      </c>
      <c r="I3631" t="s">
        <v>24670</v>
      </c>
      <c r="J3631" s="46" t="s">
        <v>33091</v>
      </c>
      <c r="K3631" s="56"/>
      <c r="L3631" s="56"/>
      <c r="M3631" s="56">
        <f t="shared" si="327"/>
        <v>1909</v>
      </c>
      <c r="N3631" s="56"/>
      <c r="O3631" s="56">
        <f t="shared" si="328"/>
        <v>12</v>
      </c>
      <c r="P3631" s="56">
        <f t="shared" si="329"/>
        <v>2</v>
      </c>
      <c r="Q3631" s="2" t="str">
        <f t="shared" si="326"/>
        <v>&lt;a href="set03\cg\cg_january_2,_1908_-_december_30,_1909\miscellaneous\lewanskofski,_george_wrestles_december_2,_1909_p10_cg.pdf"&gt;Wrestles&lt;/a&gt;</v>
      </c>
    </row>
    <row r="3632" spans="1:17" x14ac:dyDescent="0.25">
      <c r="A3632" s="2">
        <v>5644</v>
      </c>
      <c r="B3632" s="4" t="s">
        <v>12619</v>
      </c>
      <c r="C3632" s="4" t="s">
        <v>13114</v>
      </c>
      <c r="D3632" s="12">
        <v>3624</v>
      </c>
      <c r="E3632" s="5" t="s">
        <v>11770</v>
      </c>
      <c r="F3632" s="5">
        <v>10</v>
      </c>
      <c r="G3632" s="5">
        <v>9</v>
      </c>
      <c r="H3632" s="5">
        <v>1254</v>
      </c>
      <c r="I3632" t="s">
        <v>24693</v>
      </c>
      <c r="J3632" s="46" t="s">
        <v>33091</v>
      </c>
      <c r="K3632" s="56"/>
      <c r="L3632" s="56"/>
      <c r="M3632" s="56">
        <f t="shared" si="327"/>
        <v>1909</v>
      </c>
      <c r="N3632" s="56"/>
      <c r="O3632" s="56">
        <f t="shared" si="328"/>
        <v>12</v>
      </c>
      <c r="P3632" s="56">
        <f t="shared" si="329"/>
        <v>2</v>
      </c>
      <c r="Q3632" s="2" t="str">
        <f t="shared" si="326"/>
        <v>&lt;a href="set03\cg\cg_january_2,_1908_-_december_30,_1909\miscellaneous\olson,_eskil_wins_again_december_2,_1909_p10_cg.pdf"&gt;Wins again&lt;/a&gt;</v>
      </c>
    </row>
    <row r="3633" spans="1:17" x14ac:dyDescent="0.25">
      <c r="A3633" s="2">
        <v>6429</v>
      </c>
      <c r="B3633" s="4" t="s">
        <v>13115</v>
      </c>
      <c r="C3633" s="4" t="s">
        <v>13116</v>
      </c>
      <c r="D3633" s="12">
        <v>3624</v>
      </c>
      <c r="E3633" s="5" t="s">
        <v>11770</v>
      </c>
      <c r="F3633" s="5">
        <v>2</v>
      </c>
      <c r="G3633" s="5">
        <v>9</v>
      </c>
      <c r="H3633" s="5">
        <v>1297</v>
      </c>
      <c r="I3633" t="s">
        <v>24735</v>
      </c>
      <c r="J3633" s="46" t="s">
        <v>33091</v>
      </c>
      <c r="K3633" s="56"/>
      <c r="L3633" s="56"/>
      <c r="M3633" s="56">
        <f t="shared" si="327"/>
        <v>1909</v>
      </c>
      <c r="N3633" s="56"/>
      <c r="O3633" s="56">
        <f t="shared" si="328"/>
        <v>12</v>
      </c>
      <c r="P3633" s="56">
        <f t="shared" si="329"/>
        <v>2</v>
      </c>
      <c r="Q3633" s="2" t="str">
        <f t="shared" si="326"/>
        <v>&lt;a href="set03\cg\cg_january_2,_1908_-_december_30,_1909\miscellaneous\schley,_peter_e_buys_courtenay_gazette_december_2,_1909_p2_cg.pdf"&gt;Buys Courtenay Gazette&lt;/a&gt;</v>
      </c>
    </row>
    <row r="3634" spans="1:17" x14ac:dyDescent="0.25">
      <c r="A3634" s="2">
        <v>7532</v>
      </c>
      <c r="B3634" s="4" t="s">
        <v>13120</v>
      </c>
      <c r="C3634" s="4" t="s">
        <v>13121</v>
      </c>
      <c r="D3634" s="12">
        <v>3624</v>
      </c>
      <c r="E3634" s="5" t="s">
        <v>11770</v>
      </c>
      <c r="F3634" s="5">
        <v>9</v>
      </c>
      <c r="G3634" s="5">
        <v>9</v>
      </c>
      <c r="H3634" s="5">
        <v>1340</v>
      </c>
      <c r="I3634" t="s">
        <v>24776</v>
      </c>
      <c r="J3634" s="46" t="s">
        <v>33091</v>
      </c>
      <c r="K3634" s="56"/>
      <c r="L3634" s="56"/>
      <c r="M3634" s="56">
        <f t="shared" si="327"/>
        <v>1909</v>
      </c>
      <c r="N3634" s="56"/>
      <c r="O3634" s="56">
        <f t="shared" si="328"/>
        <v>12</v>
      </c>
      <c r="P3634" s="56">
        <f t="shared" si="329"/>
        <v>2</v>
      </c>
      <c r="Q3634" s="2" t="str">
        <f t="shared" si="326"/>
        <v>&lt;a href="set03\cg\cg_january_2,_1908_-_december_30,_1909\miscellaneous\tracey,_chas_leaves_for_mn_december_2,_1909_p9_cg.pdf"&gt;Leaves for MN&lt;/a&gt;</v>
      </c>
    </row>
    <row r="3635" spans="1:17" x14ac:dyDescent="0.25">
      <c r="A3635" s="2">
        <v>268</v>
      </c>
      <c r="B3635" s="4" t="s">
        <v>13095</v>
      </c>
      <c r="C3635" s="4" t="s">
        <v>11987</v>
      </c>
      <c r="D3635" s="12">
        <v>3631</v>
      </c>
      <c r="E3635" s="5" t="s">
        <v>11770</v>
      </c>
      <c r="F3635" s="5">
        <v>1</v>
      </c>
      <c r="G3635" s="5">
        <v>9</v>
      </c>
      <c r="H3635" s="5">
        <v>1071</v>
      </c>
      <c r="I3635" t="s">
        <v>24514</v>
      </c>
      <c r="J3635" s="46" t="s">
        <v>33091</v>
      </c>
      <c r="K3635" s="56"/>
      <c r="L3635" s="56"/>
      <c r="M3635" s="56">
        <f t="shared" si="327"/>
        <v>1909</v>
      </c>
      <c r="N3635" s="56"/>
      <c r="O3635" s="56">
        <f t="shared" si="328"/>
        <v>12</v>
      </c>
      <c r="P3635" s="56">
        <f t="shared" si="329"/>
        <v>9</v>
      </c>
      <c r="Q3635" s="2" t="str">
        <f t="shared" si="326"/>
        <v>&lt;a href="set03\cg\cg_january_2,_1908_-_december_30,_1909\miscellaneous\atwood,_mr_to_leave_courtenay_december_9,_1909_p1_cg.pdf"&gt;To Leave Courtenay&lt;/a&gt;</v>
      </c>
    </row>
    <row r="3636" spans="1:17" x14ac:dyDescent="0.25">
      <c r="A3636" s="2">
        <v>836</v>
      </c>
      <c r="B3636" s="4" t="s">
        <v>13096</v>
      </c>
      <c r="C3636" s="4" t="s">
        <v>13097</v>
      </c>
      <c r="D3636" s="12">
        <v>3631</v>
      </c>
      <c r="E3636" s="5" t="s">
        <v>11770</v>
      </c>
      <c r="F3636" s="5">
        <v>9</v>
      </c>
      <c r="G3636" s="5">
        <v>9</v>
      </c>
      <c r="H3636" s="5">
        <v>1098</v>
      </c>
      <c r="I3636" t="s">
        <v>24541</v>
      </c>
      <c r="J3636" s="46" t="s">
        <v>33091</v>
      </c>
      <c r="K3636" s="56"/>
      <c r="L3636" s="56"/>
      <c r="M3636" s="56">
        <f t="shared" si="327"/>
        <v>1909</v>
      </c>
      <c r="N3636" s="56"/>
      <c r="O3636" s="56">
        <f t="shared" si="328"/>
        <v>12</v>
      </c>
      <c r="P3636" s="56">
        <f t="shared" si="329"/>
        <v>9</v>
      </c>
      <c r="Q3636" s="2" t="str">
        <f t="shared" si="326"/>
        <v>&lt;a href="set03\cg\cg_january_2,_1908_-_december_30,_1909\miscellaneous\clark,_a_a_to_move_to_williston_to_live_work_december_9,_1909_p9_cg.pdf"&gt;To move to Willistorn to live and work&lt;/a&gt;</v>
      </c>
    </row>
    <row r="3637" spans="1:17" x14ac:dyDescent="0.25">
      <c r="A3637" s="2">
        <v>952</v>
      </c>
      <c r="B3637" s="4" t="s">
        <v>1630</v>
      </c>
      <c r="C3637" s="4" t="s">
        <v>7289</v>
      </c>
      <c r="D3637" s="52">
        <v>3631</v>
      </c>
      <c r="E3637" s="5" t="s">
        <v>13631</v>
      </c>
      <c r="F3637" s="5">
        <v>5</v>
      </c>
      <c r="G3637" s="5">
        <v>5</v>
      </c>
      <c r="H3637" s="5">
        <v>188</v>
      </c>
      <c r="I3637" s="47" t="s">
        <v>23591</v>
      </c>
      <c r="J3637" s="46" t="s">
        <v>33087</v>
      </c>
      <c r="K3637" s="56"/>
      <c r="L3637" s="56"/>
      <c r="M3637" s="56">
        <f t="shared" si="327"/>
        <v>1909</v>
      </c>
      <c r="N3637" s="56"/>
      <c r="O3637" s="56">
        <f t="shared" si="328"/>
        <v>12</v>
      </c>
      <c r="P3637" s="56">
        <f t="shared" si="329"/>
        <v>9</v>
      </c>
      <c r="Q3637" s="2" t="str">
        <f t="shared" si="326"/>
        <v>&lt;a href="set02\miscellaneous\cooperstown_courier\1908_-_1910\cooperstown_city_council_meets_december_9,_1909_p5_cc.pdf"&gt;City Council Meets&lt;/a&gt;</v>
      </c>
    </row>
    <row r="3638" spans="1:17" x14ac:dyDescent="0.25">
      <c r="A3638" s="2">
        <v>2320</v>
      </c>
      <c r="B3638" s="4" t="s">
        <v>4455</v>
      </c>
      <c r="C3638" s="4" t="s">
        <v>7372</v>
      </c>
      <c r="D3638" s="52">
        <v>3631</v>
      </c>
      <c r="E3638" s="5" t="s">
        <v>13631</v>
      </c>
      <c r="F3638" s="5">
        <v>1</v>
      </c>
      <c r="G3638" s="5">
        <v>5</v>
      </c>
      <c r="H3638" s="5">
        <v>304</v>
      </c>
      <c r="I3638" s="47" t="s">
        <v>23668</v>
      </c>
      <c r="J3638" s="46" t="s">
        <v>33087</v>
      </c>
      <c r="K3638" s="56"/>
      <c r="L3638" s="56"/>
      <c r="M3638" s="56">
        <f t="shared" si="327"/>
        <v>1909</v>
      </c>
      <c r="N3638" s="56"/>
      <c r="O3638" s="56">
        <f t="shared" si="328"/>
        <v>12</v>
      </c>
      <c r="P3638" s="56">
        <f t="shared" si="329"/>
        <v>9</v>
      </c>
      <c r="Q3638" s="2" t="str">
        <f t="shared" si="326"/>
        <v>&lt;a href="set02\miscellaneous\cooperstown_courier\1908_-_1910\farmer's_institute_meets_december_9,_1909_p1_cc.pdf"&gt;Farmer's Institute meets&lt;/a&gt;</v>
      </c>
    </row>
    <row r="3639" spans="1:17" x14ac:dyDescent="0.25">
      <c r="A3639" s="2">
        <v>4711</v>
      </c>
      <c r="B3639" s="4" t="s">
        <v>13108</v>
      </c>
      <c r="C3639" s="4" t="s">
        <v>13109</v>
      </c>
      <c r="D3639" s="12">
        <v>3631</v>
      </c>
      <c r="E3639" s="5" t="s">
        <v>11770</v>
      </c>
      <c r="F3639" s="5">
        <v>9</v>
      </c>
      <c r="G3639" s="5">
        <v>9</v>
      </c>
      <c r="H3639" s="5">
        <v>1229</v>
      </c>
      <c r="I3639" t="s">
        <v>24667</v>
      </c>
      <c r="J3639" s="46" t="s">
        <v>33091</v>
      </c>
      <c r="K3639" s="56"/>
      <c r="L3639" s="56"/>
      <c r="M3639" s="56">
        <f t="shared" si="327"/>
        <v>1909</v>
      </c>
      <c r="N3639" s="56"/>
      <c r="O3639" s="56">
        <f t="shared" si="328"/>
        <v>12</v>
      </c>
      <c r="P3639" s="56">
        <f t="shared" si="329"/>
        <v>9</v>
      </c>
      <c r="Q3639" s="2" t="str">
        <f t="shared" si="326"/>
        <v>&lt;a href="set03\cg\cg_january_2,_1908_-_december_30,_1909\miscellaneous\lawrence,_jacob_to_gull_lake_sk_to_live_december_9,_1909_p9_cg.pdf"&gt;To Gull Lake SK to live&lt;/a&gt;</v>
      </c>
    </row>
    <row r="3640" spans="1:17" x14ac:dyDescent="0.25">
      <c r="A3640" s="2">
        <v>8448</v>
      </c>
      <c r="B3640" s="4" t="s">
        <v>13125</v>
      </c>
      <c r="C3640" s="4" t="s">
        <v>102</v>
      </c>
      <c r="D3640" s="12">
        <v>3631</v>
      </c>
      <c r="E3640" s="5" t="s">
        <v>11770</v>
      </c>
      <c r="F3640" s="5">
        <v>9</v>
      </c>
      <c r="G3640" s="5">
        <v>9</v>
      </c>
      <c r="H3640" s="5">
        <v>1380</v>
      </c>
      <c r="I3640" t="s">
        <v>24808</v>
      </c>
      <c r="J3640" s="46" t="s">
        <v>33091</v>
      </c>
      <c r="K3640" s="56"/>
      <c r="L3640" s="56"/>
      <c r="M3640" s="56">
        <f t="shared" si="327"/>
        <v>1909</v>
      </c>
      <c r="N3640" s="56"/>
      <c r="O3640" s="56">
        <f t="shared" si="328"/>
        <v>12</v>
      </c>
      <c r="P3640" s="56">
        <f t="shared" si="329"/>
        <v>9</v>
      </c>
      <c r="Q3640" s="2" t="str">
        <f t="shared" si="326"/>
        <v>&lt;a href="set03\cg\cg_january_2,_1908_-_december_30,_1909\miscellaneous\wright,_ed_narrow_escape_december_9,_1909_p9_cg.pdf"&gt;Narrow Escape&lt;/a&gt;</v>
      </c>
    </row>
    <row r="3641" spans="1:17" x14ac:dyDescent="0.25">
      <c r="A3641" s="2">
        <v>1182</v>
      </c>
      <c r="B3641" s="4" t="s">
        <v>4440</v>
      </c>
      <c r="C3641" s="4" t="s">
        <v>1607</v>
      </c>
      <c r="D3641" s="52">
        <v>3638</v>
      </c>
      <c r="E3641" s="5" t="s">
        <v>13631</v>
      </c>
      <c r="F3641" s="5">
        <v>4</v>
      </c>
      <c r="G3641" s="5">
        <v>5</v>
      </c>
      <c r="H3641" s="5">
        <v>245</v>
      </c>
      <c r="I3641" s="47" t="s">
        <v>23624</v>
      </c>
      <c r="J3641" s="46" t="s">
        <v>33087</v>
      </c>
      <c r="K3641" s="56"/>
      <c r="L3641" s="56"/>
      <c r="M3641" s="56">
        <f t="shared" si="327"/>
        <v>1909</v>
      </c>
      <c r="N3641" s="56"/>
      <c r="O3641" s="56">
        <f t="shared" si="328"/>
        <v>12</v>
      </c>
      <c r="P3641" s="56">
        <f t="shared" si="329"/>
        <v>16</v>
      </c>
      <c r="Q3641" s="2" t="str">
        <f t="shared" si="326"/>
        <v>&lt;a href="set02\miscellaneous\cooperstown_courier\1908_-_1910\cooperstown_school_notes_december_16,_1909_p4_cc.pdf"&gt;Notes&lt;/a&gt;</v>
      </c>
    </row>
    <row r="3642" spans="1:17" x14ac:dyDescent="0.25">
      <c r="A3642" s="2">
        <v>1183</v>
      </c>
      <c r="B3642" s="4" t="s">
        <v>4440</v>
      </c>
      <c r="C3642" s="4" t="s">
        <v>1607</v>
      </c>
      <c r="D3642" s="52">
        <v>3645</v>
      </c>
      <c r="E3642" s="5" t="s">
        <v>13631</v>
      </c>
      <c r="F3642" s="5">
        <v>4</v>
      </c>
      <c r="G3642" s="5">
        <v>5</v>
      </c>
      <c r="H3642" s="5">
        <v>246</v>
      </c>
      <c r="I3642" s="47" t="s">
        <v>23625</v>
      </c>
      <c r="J3642" s="46" t="s">
        <v>33087</v>
      </c>
      <c r="K3642" s="56"/>
      <c r="L3642" s="56"/>
      <c r="M3642" s="56">
        <f t="shared" si="327"/>
        <v>1909</v>
      </c>
      <c r="N3642" s="56"/>
      <c r="O3642" s="56">
        <f t="shared" si="328"/>
        <v>12</v>
      </c>
      <c r="P3642" s="56">
        <f t="shared" si="329"/>
        <v>23</v>
      </c>
      <c r="Q3642" s="2" t="str">
        <f t="shared" si="326"/>
        <v>&lt;a href="set02\miscellaneous\cooperstown_courier\1908_-_1910\cooperstown_school_notes_december_23,_1909_p4_cc.pdf"&gt;Notes&lt;/a&gt;</v>
      </c>
    </row>
    <row r="3643" spans="1:17" x14ac:dyDescent="0.25">
      <c r="A3643" s="2">
        <v>2316</v>
      </c>
      <c r="B3643" s="4" t="s">
        <v>4455</v>
      </c>
      <c r="C3643" s="4" t="s">
        <v>7369</v>
      </c>
      <c r="D3643" s="52">
        <v>3645</v>
      </c>
      <c r="E3643" s="5" t="s">
        <v>13631</v>
      </c>
      <c r="F3643" s="5">
        <v>5</v>
      </c>
      <c r="G3643" s="5">
        <v>5</v>
      </c>
      <c r="H3643" s="5">
        <v>299</v>
      </c>
      <c r="I3643" s="47" t="s">
        <v>23663</v>
      </c>
      <c r="J3643" s="46" t="s">
        <v>33087</v>
      </c>
      <c r="K3643" s="56"/>
      <c r="L3643" s="56"/>
      <c r="M3643" s="56">
        <f t="shared" si="327"/>
        <v>1909</v>
      </c>
      <c r="N3643" s="56"/>
      <c r="O3643" s="56">
        <f t="shared" si="328"/>
        <v>12</v>
      </c>
      <c r="P3643" s="56">
        <f t="shared" si="329"/>
        <v>23</v>
      </c>
      <c r="Q3643" s="2" t="str">
        <f t="shared" si="326"/>
        <v>&lt;a href="set02\miscellaneous\cooperstown_courier\1908_-_1910\farmer's_institute_december_23,_1909_p5_cc.pdf"&gt;Farmer's Institute &lt;/a&gt;</v>
      </c>
    </row>
    <row r="3644" spans="1:17" x14ac:dyDescent="0.25">
      <c r="A3644" s="2">
        <v>6178</v>
      </c>
      <c r="B3644" s="4" t="s">
        <v>31864</v>
      </c>
      <c r="C3644" s="4" t="s">
        <v>31865</v>
      </c>
      <c r="D3644" s="86">
        <v>3650</v>
      </c>
      <c r="E3644" s="5" t="s">
        <v>13629</v>
      </c>
      <c r="F3644" s="5">
        <v>3</v>
      </c>
      <c r="G3644" s="5">
        <v>19</v>
      </c>
      <c r="H3644" s="5"/>
      <c r="I3644" t="s">
        <v>27249</v>
      </c>
      <c r="J3644" s="46" t="s">
        <v>31859</v>
      </c>
      <c r="K3644" s="56"/>
      <c r="L3644" s="56"/>
      <c r="M3644" s="56">
        <f t="shared" si="327"/>
        <v>1909</v>
      </c>
      <c r="N3644" s="56"/>
      <c r="O3644" s="56">
        <f t="shared" si="328"/>
        <v>12</v>
      </c>
      <c r="P3644" s="56">
        <f t="shared" si="329"/>
        <v>28</v>
      </c>
      <c r="Q3644" s="2" t="str">
        <f t="shared" si="326"/>
        <v>&lt;a href="set01\miscellaneous_articles\he\1908_-_1911\saved_by_the_watchdog_december_28,_1909_p3_he.pdf"&gt;Saved by the watchdog&lt;/a&gt;</v>
      </c>
    </row>
    <row r="3645" spans="1:17" x14ac:dyDescent="0.25">
      <c r="A3645" s="2">
        <v>4014</v>
      </c>
      <c r="B3645" s="4" t="s">
        <v>13103</v>
      </c>
      <c r="C3645" s="4" t="s">
        <v>12076</v>
      </c>
      <c r="D3645" s="12">
        <v>3652</v>
      </c>
      <c r="E3645" s="5" t="s">
        <v>11770</v>
      </c>
      <c r="F3645" s="5">
        <v>7</v>
      </c>
      <c r="G3645" s="5">
        <v>9</v>
      </c>
      <c r="H3645" s="5">
        <v>1203</v>
      </c>
      <c r="I3645" t="s">
        <v>24646</v>
      </c>
      <c r="J3645" s="46" t="s">
        <v>33091</v>
      </c>
      <c r="K3645" s="56"/>
      <c r="L3645" s="56"/>
      <c r="M3645" s="56">
        <f t="shared" si="327"/>
        <v>1909</v>
      </c>
      <c r="N3645" s="56"/>
      <c r="O3645" s="56">
        <f t="shared" si="328"/>
        <v>12</v>
      </c>
      <c r="P3645" s="56">
        <f t="shared" si="329"/>
        <v>30</v>
      </c>
      <c r="Q3645" s="2" t="str">
        <f t="shared" si="326"/>
        <v>&lt;a href="set03\cg\cg_january_2,_1908_-_december_30,_1909\miscellaneous\jones,_bennie_painful_accident_december_30,_1909_p7_cg.pdf"&gt;Painful Accident  &lt;/a&gt;</v>
      </c>
    </row>
    <row r="3646" spans="1:17" x14ac:dyDescent="0.25">
      <c r="A3646" s="2">
        <v>5335</v>
      </c>
      <c r="B3646" s="4" t="s">
        <v>13112</v>
      </c>
      <c r="C3646" s="4" t="s">
        <v>13113</v>
      </c>
      <c r="D3646" s="12">
        <v>3652</v>
      </c>
      <c r="E3646" s="5" t="s">
        <v>11770</v>
      </c>
      <c r="F3646" s="5">
        <v>7</v>
      </c>
      <c r="G3646" s="5">
        <v>9</v>
      </c>
      <c r="H3646" s="5">
        <v>1246</v>
      </c>
      <c r="I3646" t="s">
        <v>24684</v>
      </c>
      <c r="J3646" s="46" t="s">
        <v>33091</v>
      </c>
      <c r="K3646" s="56"/>
      <c r="L3646" s="56"/>
      <c r="M3646" s="56">
        <f t="shared" si="327"/>
        <v>1909</v>
      </c>
      <c r="N3646" s="56"/>
      <c r="O3646" s="56">
        <f t="shared" si="328"/>
        <v>12</v>
      </c>
      <c r="P3646" s="56">
        <f t="shared" si="329"/>
        <v>30</v>
      </c>
      <c r="Q3646" s="2" t="str">
        <f t="shared" si="326"/>
        <v>&lt;a href="set03\cg\cg_january_2,_1908_-_december_30,_1909\miscellaneous\nelson,_arthur_returns_to_taylor_wi_december_30,_1909_p7_cg.pdf"&gt;Returns to Taylor, WI&lt;/a&gt;</v>
      </c>
    </row>
    <row r="3647" spans="1:17" x14ac:dyDescent="0.25">
      <c r="A3647" s="2">
        <v>6088</v>
      </c>
      <c r="B3647" s="4" t="s">
        <v>8920</v>
      </c>
      <c r="C3647" s="4" t="s">
        <v>10900</v>
      </c>
      <c r="D3647" s="12">
        <v>3652</v>
      </c>
      <c r="E3647" s="5" t="s">
        <v>11770</v>
      </c>
      <c r="F3647" s="5">
        <v>7</v>
      </c>
      <c r="G3647" s="5">
        <v>9</v>
      </c>
      <c r="H3647" s="5">
        <v>1281</v>
      </c>
      <c r="I3647" t="s">
        <v>24720</v>
      </c>
      <c r="J3647" s="46" t="s">
        <v>33091</v>
      </c>
      <c r="K3647" s="56"/>
      <c r="L3647" s="56"/>
      <c r="M3647" s="56">
        <f t="shared" si="327"/>
        <v>1909</v>
      </c>
      <c r="N3647" s="56"/>
      <c r="O3647" s="56">
        <f t="shared" si="328"/>
        <v>12</v>
      </c>
      <c r="P3647" s="56">
        <f t="shared" si="329"/>
        <v>30</v>
      </c>
      <c r="Q3647" s="2" t="str">
        <f t="shared" si="326"/>
        <v>&lt;a href="set03\cg\cg_january_2,_1908_-_december_30,_1909\miscellaneous\rapp,_john_very_ill_december_30,_1909_p7_cg.pdf"&gt;Very Ill&lt;/a&gt;</v>
      </c>
    </row>
    <row r="3648" spans="1:17" x14ac:dyDescent="0.25">
      <c r="A3648" s="2">
        <v>6514</v>
      </c>
      <c r="B3648" s="4" t="s">
        <v>12673</v>
      </c>
      <c r="C3648" s="4" t="s">
        <v>13117</v>
      </c>
      <c r="D3648" s="12">
        <v>3652</v>
      </c>
      <c r="E3648" s="5" t="s">
        <v>11770</v>
      </c>
      <c r="F3648" s="5">
        <v>7</v>
      </c>
      <c r="G3648" s="5">
        <v>9</v>
      </c>
      <c r="H3648" s="5">
        <v>1305</v>
      </c>
      <c r="I3648" t="s">
        <v>24741</v>
      </c>
      <c r="J3648" s="46" t="s">
        <v>33091</v>
      </c>
      <c r="K3648" s="56"/>
      <c r="L3648" s="56"/>
      <c r="M3648" s="56">
        <f t="shared" si="327"/>
        <v>1909</v>
      </c>
      <c r="N3648" s="56"/>
      <c r="O3648" s="56">
        <f t="shared" si="328"/>
        <v>12</v>
      </c>
      <c r="P3648" s="56">
        <f t="shared" si="329"/>
        <v>30</v>
      </c>
      <c r="Q3648" s="2" t="str">
        <f t="shared" si="326"/>
        <v>&lt;a href="set03\cg\cg_january_2,_1908_-_december_30,_1909\miscellaneous\sherman,_p_r_recovering_from_appendicitis_december_30,_1909_p7_cg.pdf"&gt;Recovering from Appendicitis&lt;/a&gt;</v>
      </c>
    </row>
    <row r="3649" spans="1:17" x14ac:dyDescent="0.25">
      <c r="A3649" s="2">
        <v>8206</v>
      </c>
      <c r="B3649" s="4" t="s">
        <v>13124</v>
      </c>
      <c r="C3649" s="4" t="s">
        <v>8836</v>
      </c>
      <c r="D3649" s="12">
        <v>3652</v>
      </c>
      <c r="E3649" s="5" t="s">
        <v>11770</v>
      </c>
      <c r="F3649" s="5">
        <v>7</v>
      </c>
      <c r="G3649" s="5">
        <v>9</v>
      </c>
      <c r="H3649" s="5">
        <v>1361</v>
      </c>
      <c r="I3649" t="s">
        <v>24797</v>
      </c>
      <c r="J3649" s="46" t="s">
        <v>33091</v>
      </c>
      <c r="K3649" s="56"/>
      <c r="L3649" s="56"/>
      <c r="M3649" s="56">
        <f t="shared" si="327"/>
        <v>1909</v>
      </c>
      <c r="N3649" s="56"/>
      <c r="O3649" s="56">
        <f t="shared" si="328"/>
        <v>12</v>
      </c>
      <c r="P3649" s="56">
        <f t="shared" si="329"/>
        <v>30</v>
      </c>
      <c r="Q3649" s="2" t="str">
        <f t="shared" si="326"/>
        <v>&lt;a href="set03\cg\cg_january_2,_1908_-_december_30,_1909\miscellaneous\wicks,_8_yr_old_son_of_ben_broken_leg_december_30,_1909_p7_cg.pdf"&gt;Broken leg&lt;/a&gt;</v>
      </c>
    </row>
    <row r="3650" spans="1:17" x14ac:dyDescent="0.25">
      <c r="A3650" s="2">
        <v>7726</v>
      </c>
      <c r="B3650" s="4" t="s">
        <v>7446</v>
      </c>
      <c r="C3650" s="4" t="s">
        <v>1809</v>
      </c>
      <c r="D3650" s="52">
        <v>3659</v>
      </c>
      <c r="E3650" s="5" t="s">
        <v>13631</v>
      </c>
      <c r="F3650" s="5">
        <v>5</v>
      </c>
      <c r="G3650" s="5">
        <v>5</v>
      </c>
      <c r="H3650" s="5">
        <v>353</v>
      </c>
      <c r="I3650" s="47" t="s">
        <v>23769</v>
      </c>
      <c r="J3650" s="46" t="s">
        <v>33087</v>
      </c>
      <c r="K3650" s="56"/>
      <c r="L3650" s="56"/>
      <c r="M3650" s="56">
        <f t="shared" si="327"/>
        <v>1910</v>
      </c>
      <c r="N3650" s="56"/>
      <c r="O3650" s="56">
        <f t="shared" si="328"/>
        <v>1</v>
      </c>
      <c r="P3650" s="56">
        <f t="shared" si="329"/>
        <v>6</v>
      </c>
      <c r="Q3650" s="2" t="str">
        <f t="shared" ref="Q3650:Q3713" si="330">"&lt;a href="&amp;""""&amp;J3650&amp;"\"&amp;I3650&amp;"""&gt;"&amp;C3650&amp;"&lt;/a&gt;"</f>
        <v>&lt;a href="set02\miscellaneous\cooperstown_courier\1908_-_1910\walls,_ed_missing_january_6,_1910_p5_cc.pdf"&gt;Missing&lt;/a&gt;</v>
      </c>
    </row>
    <row r="3651" spans="1:17" x14ac:dyDescent="0.25">
      <c r="A3651" s="2">
        <v>860</v>
      </c>
      <c r="B3651" s="4" t="s">
        <v>12473</v>
      </c>
      <c r="C3651" s="4" t="s">
        <v>9315</v>
      </c>
      <c r="D3651" s="12">
        <v>3666</v>
      </c>
      <c r="E3651" s="5" t="s">
        <v>11770</v>
      </c>
      <c r="F3651" s="5">
        <v>8</v>
      </c>
      <c r="G3651" s="5">
        <v>10</v>
      </c>
      <c r="H3651" s="5">
        <v>1447</v>
      </c>
      <c r="I3651" t="s">
        <v>25795</v>
      </c>
      <c r="J3651" s="46" t="s">
        <v>33092</v>
      </c>
      <c r="K3651" s="56"/>
      <c r="L3651" s="56"/>
      <c r="M3651" s="56">
        <f t="shared" si="327"/>
        <v>1910</v>
      </c>
      <c r="N3651" s="56"/>
      <c r="O3651" s="56">
        <f t="shared" si="328"/>
        <v>1</v>
      </c>
      <c r="P3651" s="56">
        <f t="shared" si="329"/>
        <v>13</v>
      </c>
      <c r="Q3651" s="2" t="str">
        <f t="shared" si="330"/>
        <v>&lt;a href="set03\cg\cg_january_6,_1910_-_december_28,_1911\miscellaneous\clough,_ray_burned_january_13,_1910_p8cg.pdf"&gt;Burned&lt;/a&gt;</v>
      </c>
    </row>
    <row r="3652" spans="1:17" x14ac:dyDescent="0.25">
      <c r="A3652" s="2">
        <v>1184</v>
      </c>
      <c r="B3652" s="4" t="s">
        <v>4440</v>
      </c>
      <c r="C3652" s="4" t="s">
        <v>1607</v>
      </c>
      <c r="D3652" s="52">
        <v>3666</v>
      </c>
      <c r="E3652" s="5" t="s">
        <v>13631</v>
      </c>
      <c r="F3652" s="5">
        <v>1</v>
      </c>
      <c r="G3652" s="5">
        <v>5</v>
      </c>
      <c r="H3652" s="5">
        <v>249</v>
      </c>
      <c r="I3652" s="47" t="s">
        <v>23628</v>
      </c>
      <c r="J3652" s="46" t="s">
        <v>33087</v>
      </c>
      <c r="K3652" s="56"/>
      <c r="L3652" s="56"/>
      <c r="M3652" s="56">
        <f t="shared" si="327"/>
        <v>1910</v>
      </c>
      <c r="N3652" s="56"/>
      <c r="O3652" s="56">
        <f t="shared" si="328"/>
        <v>1</v>
      </c>
      <c r="P3652" s="56">
        <f t="shared" si="329"/>
        <v>13</v>
      </c>
      <c r="Q3652" s="2" t="str">
        <f t="shared" si="330"/>
        <v>&lt;a href="set02\miscellaneous\cooperstown_courier\1908_-_1910\cooperstown_school_notes_january_13,_1910_p1_cc.pdf"&gt;Notes&lt;/a&gt;</v>
      </c>
    </row>
    <row r="3653" spans="1:17" x14ac:dyDescent="0.25">
      <c r="A3653" s="2">
        <v>5212</v>
      </c>
      <c r="B3653" s="4" t="s">
        <v>7406</v>
      </c>
      <c r="C3653" s="4" t="s">
        <v>7407</v>
      </c>
      <c r="D3653" s="52">
        <v>3666</v>
      </c>
      <c r="E3653" s="5" t="s">
        <v>13631</v>
      </c>
      <c r="F3653" s="5">
        <v>1</v>
      </c>
      <c r="G3653" s="5">
        <v>5</v>
      </c>
      <c r="H3653" s="5">
        <v>328</v>
      </c>
      <c r="I3653" s="47" t="s">
        <v>23714</v>
      </c>
      <c r="J3653" s="46" t="s">
        <v>33087</v>
      </c>
      <c r="K3653" s="56"/>
      <c r="L3653" s="56"/>
      <c r="M3653" s="56">
        <f t="shared" si="327"/>
        <v>1910</v>
      </c>
      <c r="N3653" s="56"/>
      <c r="O3653" s="56">
        <f t="shared" si="328"/>
        <v>1</v>
      </c>
      <c r="P3653" s="56">
        <f t="shared" si="329"/>
        <v>13</v>
      </c>
      <c r="Q3653" s="2" t="str">
        <f t="shared" si="330"/>
        <v>&lt;a href="set02\miscellaneous\cooperstown_courier\1908_-_1910\mitchell,_herbert_tow_mill_injury_january_13,_1910_p1_cc.pdf"&gt;Tow Mill injury&lt;/a&gt;</v>
      </c>
    </row>
    <row r="3654" spans="1:17" x14ac:dyDescent="0.25">
      <c r="A3654" s="2">
        <v>6142</v>
      </c>
      <c r="B3654" s="4" t="s">
        <v>12064</v>
      </c>
      <c r="C3654" s="4" t="s">
        <v>572</v>
      </c>
      <c r="D3654" s="12">
        <v>3666</v>
      </c>
      <c r="E3654" s="5" t="s">
        <v>11770</v>
      </c>
      <c r="F3654" s="5">
        <v>7</v>
      </c>
      <c r="G3654" s="5">
        <v>10</v>
      </c>
      <c r="H3654" s="5">
        <v>1790</v>
      </c>
      <c r="I3654" t="s">
        <v>25796</v>
      </c>
      <c r="J3654" s="46" t="s">
        <v>33092</v>
      </c>
      <c r="K3654" s="56"/>
      <c r="L3654" s="56"/>
      <c r="M3654" s="56">
        <f t="shared" si="327"/>
        <v>1910</v>
      </c>
      <c r="N3654" s="56"/>
      <c r="O3654" s="56">
        <f t="shared" si="328"/>
        <v>1</v>
      </c>
      <c r="P3654" s="56">
        <f t="shared" si="329"/>
        <v>13</v>
      </c>
      <c r="Q3654" s="2" t="str">
        <f t="shared" si="330"/>
        <v>&lt;a href="set03\cg\cg_january_6,_1910_-_december_28,_1911\miscellaneous\reid,_william_to_valley_city_january_13,_1910_p7_cg.pdf"&gt;To Valley City&lt;/a&gt;</v>
      </c>
    </row>
    <row r="3655" spans="1:17" x14ac:dyDescent="0.25">
      <c r="A3655" s="2">
        <v>7720</v>
      </c>
      <c r="B3655" s="4" t="s">
        <v>7444</v>
      </c>
      <c r="C3655" s="4" t="s">
        <v>7445</v>
      </c>
      <c r="D3655" s="52">
        <v>3666</v>
      </c>
      <c r="E3655" s="5" t="s">
        <v>13631</v>
      </c>
      <c r="F3655" s="5">
        <v>5</v>
      </c>
      <c r="G3655" s="5">
        <v>5</v>
      </c>
      <c r="H3655" s="5">
        <v>352</v>
      </c>
      <c r="I3655" s="47" t="s">
        <v>23768</v>
      </c>
      <c r="J3655" s="46" t="s">
        <v>33087</v>
      </c>
      <c r="K3655" s="56"/>
      <c r="L3655" s="56"/>
      <c r="M3655" s="56">
        <f t="shared" si="327"/>
        <v>1910</v>
      </c>
      <c r="N3655" s="56"/>
      <c r="O3655" s="56">
        <f t="shared" si="328"/>
        <v>1</v>
      </c>
      <c r="P3655" s="56">
        <f t="shared" si="329"/>
        <v>13</v>
      </c>
      <c r="Q3655" s="2" t="str">
        <f t="shared" si="330"/>
        <v>&lt;a href="set02\miscellaneous\cooperstown_courier\1908_-_1910\wall,_ed_found_january_13,_1910_p5_cc.pdf"&gt;Found&lt;/a&gt;</v>
      </c>
    </row>
    <row r="3656" spans="1:17" x14ac:dyDescent="0.25">
      <c r="A3656" s="2">
        <v>3777</v>
      </c>
      <c r="B3656" s="4" t="s">
        <v>23566</v>
      </c>
      <c r="C3656" s="4" t="s">
        <v>31866</v>
      </c>
      <c r="D3656" s="86">
        <v>3671</v>
      </c>
      <c r="E3656" s="5" t="s">
        <v>13629</v>
      </c>
      <c r="F3656" s="5">
        <v>5</v>
      </c>
      <c r="G3656" s="5">
        <v>19</v>
      </c>
      <c r="H3656" s="5"/>
      <c r="I3656" t="s">
        <v>27250</v>
      </c>
      <c r="J3656" s="46" t="s">
        <v>31859</v>
      </c>
      <c r="K3656" s="56"/>
      <c r="L3656" s="56"/>
      <c r="M3656" s="56">
        <f t="shared" si="327"/>
        <v>1910</v>
      </c>
      <c r="N3656" s="56"/>
      <c r="O3656" s="56">
        <f t="shared" si="328"/>
        <v>1</v>
      </c>
      <c r="P3656" s="56">
        <f t="shared" si="329"/>
        <v>18</v>
      </c>
      <c r="Q3656" s="2" t="str">
        <f t="shared" si="330"/>
        <v>&lt;a href="set01\miscellaneous_articles\he\1908_-_1911\my_girlfriend's_fur_collar_january_18,_1910_p5_he.pdf"&gt;My girlfriend's fur collar&lt;/a&gt;</v>
      </c>
    </row>
    <row r="3657" spans="1:17" x14ac:dyDescent="0.25">
      <c r="A3657" s="2">
        <v>5318</v>
      </c>
      <c r="B3657" s="4" t="s">
        <v>31868</v>
      </c>
      <c r="C3657" s="4" t="s">
        <v>31869</v>
      </c>
      <c r="D3657" s="12">
        <v>3671</v>
      </c>
      <c r="E3657" s="5" t="s">
        <v>13629</v>
      </c>
      <c r="F3657" s="5">
        <v>4</v>
      </c>
      <c r="G3657" s="5">
        <v>19</v>
      </c>
      <c r="H3657" s="5"/>
      <c r="I3657" t="s">
        <v>27262</v>
      </c>
      <c r="J3657" s="46" t="s">
        <v>31859</v>
      </c>
      <c r="K3657" s="56"/>
      <c r="L3657" s="56"/>
      <c r="M3657" s="56">
        <f t="shared" si="327"/>
        <v>1910</v>
      </c>
      <c r="N3657" s="56"/>
      <c r="O3657" s="56">
        <f t="shared" si="328"/>
        <v>1</v>
      </c>
      <c r="P3657" s="56">
        <f t="shared" si="329"/>
        <v>18</v>
      </c>
      <c r="Q3657" s="2" t="str">
        <f t="shared" si="330"/>
        <v>&lt;a href="set01\miscellaneous_articles\he\1908_-_1911\down_in_nebraska_janaury_18,_1910_p4_he.pdf"&gt;Down in Nebraska (small farms)&lt;/a&gt;</v>
      </c>
    </row>
    <row r="3658" spans="1:17" x14ac:dyDescent="0.25">
      <c r="A3658" s="2">
        <v>1017</v>
      </c>
      <c r="B3658" s="4" t="s">
        <v>1630</v>
      </c>
      <c r="C3658" s="4" t="s">
        <v>7311</v>
      </c>
      <c r="D3658" s="52">
        <v>3673</v>
      </c>
      <c r="E3658" s="5" t="s">
        <v>13631</v>
      </c>
      <c r="F3658" s="5">
        <v>5</v>
      </c>
      <c r="G3658" s="5">
        <v>5</v>
      </c>
      <c r="H3658" s="5">
        <v>210</v>
      </c>
      <c r="I3658" s="47" t="s">
        <v>23614</v>
      </c>
      <c r="J3658" s="46" t="s">
        <v>33087</v>
      </c>
      <c r="K3658" s="56"/>
      <c r="L3658" s="56"/>
      <c r="M3658" s="56">
        <f t="shared" si="327"/>
        <v>1910</v>
      </c>
      <c r="N3658" s="56"/>
      <c r="O3658" s="56">
        <f t="shared" si="328"/>
        <v>1</v>
      </c>
      <c r="P3658" s="56">
        <f t="shared" si="329"/>
        <v>20</v>
      </c>
      <c r="Q3658" s="2" t="str">
        <f t="shared" si="330"/>
        <v>&lt;a href="set02\miscellaneous\cooperstown_courier\1908_-_1910\cooperstown_new_gasoline_fire_engine_arrives_january_20,_1910_p5_cc.pdf"&gt;New Gasoline fire engine arrives&lt;/a&gt;</v>
      </c>
    </row>
    <row r="3659" spans="1:17" x14ac:dyDescent="0.25">
      <c r="A3659" s="2">
        <v>1185</v>
      </c>
      <c r="B3659" s="4" t="s">
        <v>4440</v>
      </c>
      <c r="C3659" s="4" t="s">
        <v>1607</v>
      </c>
      <c r="D3659" s="52">
        <v>3673</v>
      </c>
      <c r="E3659" s="5" t="s">
        <v>13631</v>
      </c>
      <c r="F3659" s="5">
        <v>1</v>
      </c>
      <c r="G3659" s="5">
        <v>5</v>
      </c>
      <c r="H3659" s="5">
        <v>250</v>
      </c>
      <c r="I3659" s="47" t="s">
        <v>23629</v>
      </c>
      <c r="J3659" s="46" t="s">
        <v>33087</v>
      </c>
      <c r="K3659" s="56"/>
      <c r="L3659" s="56"/>
      <c r="M3659" s="56">
        <f t="shared" si="327"/>
        <v>1910</v>
      </c>
      <c r="N3659" s="56"/>
      <c r="O3659" s="56">
        <f t="shared" si="328"/>
        <v>1</v>
      </c>
      <c r="P3659" s="56">
        <f t="shared" si="329"/>
        <v>20</v>
      </c>
      <c r="Q3659" s="2" t="str">
        <f t="shared" si="330"/>
        <v>&lt;a href="set02\miscellaneous\cooperstown_courier\1908_-_1910\cooperstown_school_notes_january_20,_1910_p1_cc.pdf"&gt;Notes&lt;/a&gt;</v>
      </c>
    </row>
    <row r="3660" spans="1:17" x14ac:dyDescent="0.25">
      <c r="A3660" s="2">
        <v>5121</v>
      </c>
      <c r="B3660" s="4" t="s">
        <v>12598</v>
      </c>
      <c r="C3660" s="4" t="s">
        <v>12599</v>
      </c>
      <c r="D3660" s="12">
        <v>3673</v>
      </c>
      <c r="E3660" s="5" t="s">
        <v>11770</v>
      </c>
      <c r="F3660" s="5">
        <v>1</v>
      </c>
      <c r="G3660" s="5">
        <v>10</v>
      </c>
      <c r="H3660" s="5">
        <v>1715</v>
      </c>
      <c r="I3660" t="s">
        <v>25797</v>
      </c>
      <c r="J3660" s="46" t="s">
        <v>33092</v>
      </c>
      <c r="K3660" s="56"/>
      <c r="L3660" s="56"/>
      <c r="M3660" s="56">
        <f t="shared" si="327"/>
        <v>1910</v>
      </c>
      <c r="N3660" s="56"/>
      <c r="O3660" s="56">
        <f t="shared" si="328"/>
        <v>1</v>
      </c>
      <c r="P3660" s="56">
        <f t="shared" si="329"/>
        <v>20</v>
      </c>
      <c r="Q3660" s="2" t="str">
        <f t="shared" si="330"/>
        <v>&lt;a href="set03\cg\cg_january_6,_1910_-_december_28,_1911\miscellaneous\meteor_strikes_near_carrington_january_20,_1910_p1_cg.pdf"&gt;Near Carrington&lt;/a&gt;</v>
      </c>
    </row>
    <row r="3661" spans="1:17" x14ac:dyDescent="0.25">
      <c r="A3661" s="2">
        <v>6454</v>
      </c>
      <c r="B3661" s="4" t="s">
        <v>12669</v>
      </c>
      <c r="C3661" s="4" t="s">
        <v>12670</v>
      </c>
      <c r="D3661" s="12">
        <v>3673</v>
      </c>
      <c r="E3661" s="5" t="s">
        <v>11770</v>
      </c>
      <c r="F3661" s="5">
        <v>7</v>
      </c>
      <c r="G3661" s="5">
        <v>10</v>
      </c>
      <c r="H3661" s="5">
        <v>1810</v>
      </c>
      <c r="I3661" t="s">
        <v>25798</v>
      </c>
      <c r="J3661" s="46" t="s">
        <v>33092</v>
      </c>
      <c r="K3661" s="56"/>
      <c r="L3661" s="56"/>
      <c r="M3661" s="56">
        <f t="shared" si="327"/>
        <v>1910</v>
      </c>
      <c r="N3661" s="56"/>
      <c r="O3661" s="56">
        <f t="shared" si="328"/>
        <v>1</v>
      </c>
      <c r="P3661" s="56">
        <f t="shared" si="329"/>
        <v>20</v>
      </c>
      <c r="Q3661" s="2" t="str">
        <f t="shared" si="330"/>
        <v>&lt;a href="set03\cg\cg_january_6,_1910_-_december_28,_1911\miscellaneous\schwalk,_theresa_removal_of_goitre_january_20,_1910_p7_cg.pdf"&gt;Removal of goitre&lt;/a&gt;</v>
      </c>
    </row>
    <row r="3662" spans="1:17" x14ac:dyDescent="0.25">
      <c r="A3662" s="2">
        <v>6673</v>
      </c>
      <c r="B3662" s="4" t="s">
        <v>12677</v>
      </c>
      <c r="C3662" s="4" t="s">
        <v>12678</v>
      </c>
      <c r="D3662" s="12">
        <v>3673</v>
      </c>
      <c r="E3662" s="5" t="s">
        <v>11770</v>
      </c>
      <c r="F3662" s="5">
        <v>2</v>
      </c>
      <c r="G3662" s="5">
        <v>10</v>
      </c>
      <c r="H3662" s="5">
        <v>1818</v>
      </c>
      <c r="I3662" s="99" t="s">
        <v>25799</v>
      </c>
      <c r="J3662" s="46" t="s">
        <v>33092</v>
      </c>
      <c r="K3662" s="56"/>
      <c r="L3662" s="56"/>
      <c r="M3662" s="56">
        <f t="shared" si="327"/>
        <v>1910</v>
      </c>
      <c r="N3662" s="56"/>
      <c r="O3662" s="56">
        <f t="shared" si="328"/>
        <v>1</v>
      </c>
      <c r="P3662" s="56">
        <f t="shared" si="329"/>
        <v>20</v>
      </c>
      <c r="Q3662" s="2" t="str">
        <f t="shared" si="330"/>
        <v>&lt;a href="set03\cg\cg_january_6,_1910_-_december_28,_1911\miscellaneous\sloan,_walter_under_quarantine_for_2_months_january_20,_1910_p2_cg.pdf"&gt;Under quarantine for 2 months&lt;/a&gt;</v>
      </c>
    </row>
    <row r="3663" spans="1:17" x14ac:dyDescent="0.25">
      <c r="A3663" s="2">
        <v>7159</v>
      </c>
      <c r="B3663" s="4" t="s">
        <v>12686</v>
      </c>
      <c r="C3663" s="4" t="s">
        <v>9673</v>
      </c>
      <c r="D3663" s="12">
        <v>3673</v>
      </c>
      <c r="E3663" s="5" t="s">
        <v>11770</v>
      </c>
      <c r="F3663" s="5">
        <v>2</v>
      </c>
      <c r="G3663" s="5">
        <v>10</v>
      </c>
      <c r="H3663" s="5">
        <v>1829</v>
      </c>
      <c r="I3663" t="s">
        <v>25800</v>
      </c>
      <c r="J3663" s="46" t="s">
        <v>33092</v>
      </c>
      <c r="K3663" s="56"/>
      <c r="L3663" s="56"/>
      <c r="M3663" s="56">
        <f t="shared" si="327"/>
        <v>1910</v>
      </c>
      <c r="N3663" s="56"/>
      <c r="O3663" s="56">
        <f t="shared" si="328"/>
        <v>1</v>
      </c>
      <c r="P3663" s="56">
        <f t="shared" si="329"/>
        <v>20</v>
      </c>
      <c r="Q3663" s="2" t="str">
        <f t="shared" si="330"/>
        <v>&lt;a href="set03\cg\cg_january_6,_1910_-_december_28,_1911\miscellaneous\storruste,_m_e_to_canada_to_live_january_20,_1910_p2_cg.pdf"&gt;To Canada to live&lt;/a&gt;</v>
      </c>
    </row>
    <row r="3664" spans="1:17" x14ac:dyDescent="0.25">
      <c r="A3664" s="2">
        <v>7405</v>
      </c>
      <c r="B3664" s="4" t="s">
        <v>12350</v>
      </c>
      <c r="C3664" s="4" t="s">
        <v>12704</v>
      </c>
      <c r="D3664" s="12">
        <v>3673</v>
      </c>
      <c r="E3664" s="5" t="s">
        <v>11770</v>
      </c>
      <c r="F3664" s="5">
        <v>7</v>
      </c>
      <c r="G3664" s="5">
        <v>10</v>
      </c>
      <c r="H3664" s="5">
        <v>1851</v>
      </c>
      <c r="I3664" t="s">
        <v>25801</v>
      </c>
      <c r="J3664" s="46" t="s">
        <v>33092</v>
      </c>
      <c r="K3664" s="56"/>
      <c r="L3664" s="56"/>
      <c r="M3664" s="56">
        <f t="shared" si="327"/>
        <v>1910</v>
      </c>
      <c r="N3664" s="56"/>
      <c r="O3664" s="56">
        <f t="shared" si="328"/>
        <v>1</v>
      </c>
      <c r="P3664" s="56">
        <f t="shared" si="329"/>
        <v>20</v>
      </c>
      <c r="Q3664" s="2" t="str">
        <f t="shared" si="330"/>
        <v>&lt;a href="set03\cg\cg_january_6,_1910_-_december_28,_1911\miscellaneous\thompson,_g_o_to_montana_leaves_courtenay_january_20,_1910_p7_cg.pdf"&gt;To Montana leaves Courtenay&lt;/a&gt;</v>
      </c>
    </row>
    <row r="3665" spans="1:17" x14ac:dyDescent="0.25">
      <c r="A3665" s="2">
        <v>285</v>
      </c>
      <c r="B3665" s="4" t="s">
        <v>12424</v>
      </c>
      <c r="C3665" s="4" t="s">
        <v>12425</v>
      </c>
      <c r="D3665" s="12">
        <v>3680</v>
      </c>
      <c r="E3665" s="5" t="s">
        <v>11770</v>
      </c>
      <c r="F3665" s="5">
        <v>9</v>
      </c>
      <c r="G3665" s="5">
        <v>10</v>
      </c>
      <c r="H3665" s="5">
        <v>1409</v>
      </c>
      <c r="I3665" t="s">
        <v>25802</v>
      </c>
      <c r="J3665" s="46" t="s">
        <v>33092</v>
      </c>
      <c r="K3665" s="56"/>
      <c r="L3665" s="56"/>
      <c r="M3665" s="56">
        <f t="shared" si="327"/>
        <v>1910</v>
      </c>
      <c r="N3665" s="56"/>
      <c r="O3665" s="56">
        <f t="shared" si="328"/>
        <v>1</v>
      </c>
      <c r="P3665" s="56">
        <f t="shared" si="329"/>
        <v>27</v>
      </c>
      <c r="Q3665" s="2" t="str">
        <f t="shared" si="330"/>
        <v>&lt;a href="set03\cg\cg_january_6,_1910_-_december_28,_1911\miscellaneous\bachlund,_a_new_agent_for_soo_station;_arrives_january_27,_1910_p9_cg.pdf"&gt;New agent for Soo Station; Arrives&lt;/a&gt;</v>
      </c>
    </row>
    <row r="3666" spans="1:17" x14ac:dyDescent="0.25">
      <c r="A3666" s="2">
        <v>556</v>
      </c>
      <c r="B3666" s="4" t="s">
        <v>12450</v>
      </c>
      <c r="C3666" s="4" t="s">
        <v>12452</v>
      </c>
      <c r="D3666" s="12">
        <v>3680</v>
      </c>
      <c r="E3666" s="5" t="s">
        <v>11770</v>
      </c>
      <c r="F3666" s="5">
        <v>9</v>
      </c>
      <c r="G3666" s="5">
        <v>10</v>
      </c>
      <c r="H3666" s="5">
        <v>1430</v>
      </c>
      <c r="I3666" t="s">
        <v>25803</v>
      </c>
      <c r="J3666" s="46" t="s">
        <v>33092</v>
      </c>
      <c r="K3666" s="56"/>
      <c r="L3666" s="56"/>
      <c r="M3666" s="56">
        <f t="shared" si="327"/>
        <v>1910</v>
      </c>
      <c r="N3666" s="56"/>
      <c r="O3666" s="56">
        <f t="shared" si="328"/>
        <v>1</v>
      </c>
      <c r="P3666" s="56">
        <f t="shared" si="329"/>
        <v>27</v>
      </c>
      <c r="Q3666" s="2" t="str">
        <f t="shared" si="330"/>
        <v>&lt;a href="set03\cg\cg_january_6,_1910_-_december_28,_1911\miscellaneous\bouer,_george_witness_in_court_action_january_27,_1910_p9_cg.pdf"&gt;Witness in Court Action&lt;/a&gt;</v>
      </c>
    </row>
    <row r="3667" spans="1:17" x14ac:dyDescent="0.25">
      <c r="A3667" s="2">
        <v>1186</v>
      </c>
      <c r="B3667" s="4" t="s">
        <v>4440</v>
      </c>
      <c r="C3667" s="4" t="s">
        <v>1607</v>
      </c>
      <c r="D3667" s="52">
        <v>3680</v>
      </c>
      <c r="E3667" s="5" t="s">
        <v>13631</v>
      </c>
      <c r="F3667" s="5">
        <v>1</v>
      </c>
      <c r="G3667" s="5">
        <v>5</v>
      </c>
      <c r="H3667" s="5">
        <v>251</v>
      </c>
      <c r="I3667" s="47" t="s">
        <v>23630</v>
      </c>
      <c r="J3667" s="46" t="s">
        <v>33087</v>
      </c>
      <c r="K3667" s="56"/>
      <c r="L3667" s="56"/>
      <c r="M3667" s="56">
        <f t="shared" si="327"/>
        <v>1910</v>
      </c>
      <c r="N3667" s="56"/>
      <c r="O3667" s="56">
        <f t="shared" si="328"/>
        <v>1</v>
      </c>
      <c r="P3667" s="56">
        <f t="shared" si="329"/>
        <v>27</v>
      </c>
      <c r="Q3667" s="2" t="str">
        <f t="shared" si="330"/>
        <v>&lt;a href="set02\miscellaneous\cooperstown_courier\1908_-_1910\cooperstown_school_notes_january_27,_1910_p1_cc.pdf"&gt;Notes&lt;/a&gt;</v>
      </c>
    </row>
    <row r="3668" spans="1:17" x14ac:dyDescent="0.25">
      <c r="A3668" s="2">
        <v>1329</v>
      </c>
      <c r="B3668" s="4" t="s">
        <v>11495</v>
      </c>
      <c r="C3668" s="4" t="s">
        <v>1607</v>
      </c>
      <c r="D3668" s="12">
        <v>3680</v>
      </c>
      <c r="E3668" s="5" t="s">
        <v>11770</v>
      </c>
      <c r="F3668" s="5">
        <v>2</v>
      </c>
      <c r="G3668" s="5">
        <v>10</v>
      </c>
      <c r="H3668" s="5">
        <v>1464</v>
      </c>
      <c r="I3668" t="s">
        <v>25804</v>
      </c>
      <c r="J3668" s="46" t="s">
        <v>33092</v>
      </c>
      <c r="K3668" s="56"/>
      <c r="L3668" s="56"/>
      <c r="M3668" s="56">
        <f t="shared" si="327"/>
        <v>1910</v>
      </c>
      <c r="N3668" s="56"/>
      <c r="O3668" s="56">
        <f t="shared" si="328"/>
        <v>1</v>
      </c>
      <c r="P3668" s="56">
        <f t="shared" si="329"/>
        <v>27</v>
      </c>
      <c r="Q3668" s="2" t="str">
        <f t="shared" si="330"/>
        <v>&lt;a href="set03\cg\cg_january_6,_1910_-_december_28,_1911\miscellaneous\courtenay_school_notes_january_27,_1910_p2_cg.pdf"&gt;Notes&lt;/a&gt;</v>
      </c>
    </row>
    <row r="3669" spans="1:17" x14ac:dyDescent="0.25">
      <c r="A3669" s="2">
        <v>1395</v>
      </c>
      <c r="B3669" s="4" t="s">
        <v>12172</v>
      </c>
      <c r="C3669" s="4" t="s">
        <v>12483</v>
      </c>
      <c r="D3669" s="12">
        <v>3680</v>
      </c>
      <c r="E3669" s="5" t="s">
        <v>11770</v>
      </c>
      <c r="F3669" s="5">
        <v>9</v>
      </c>
      <c r="G3669" s="5">
        <v>10</v>
      </c>
      <c r="H3669" s="5">
        <v>1487</v>
      </c>
      <c r="I3669" t="s">
        <v>25805</v>
      </c>
      <c r="J3669" s="46" t="s">
        <v>33092</v>
      </c>
      <c r="K3669" s="56"/>
      <c r="L3669" s="56"/>
      <c r="M3669" s="56">
        <f t="shared" si="327"/>
        <v>1910</v>
      </c>
      <c r="N3669" s="56"/>
      <c r="O3669" s="56">
        <f t="shared" si="328"/>
        <v>1</v>
      </c>
      <c r="P3669" s="56">
        <f t="shared" si="329"/>
        <v>27</v>
      </c>
      <c r="Q3669" s="2" t="str">
        <f t="shared" si="330"/>
        <v>&lt;a href="set03\cg\cg_january_6,_1910_-_december_28,_1911\miscellaneous\crawford,_andy_court_action_january_27,_1910_p9_cg.pdf"&gt;Court Action&lt;/a&gt;</v>
      </c>
    </row>
    <row r="3670" spans="1:17" x14ac:dyDescent="0.25">
      <c r="A3670" s="2">
        <v>1414</v>
      </c>
      <c r="B3670" s="4" t="s">
        <v>12486</v>
      </c>
      <c r="C3670" s="4" t="s">
        <v>12487</v>
      </c>
      <c r="D3670" s="12">
        <v>3680</v>
      </c>
      <c r="E3670" s="5" t="s">
        <v>11770</v>
      </c>
      <c r="F3670" s="5">
        <v>9</v>
      </c>
      <c r="G3670" s="5">
        <v>10</v>
      </c>
      <c r="H3670" s="5">
        <v>1489</v>
      </c>
      <c r="I3670" t="s">
        <v>25806</v>
      </c>
      <c r="J3670" s="46" t="s">
        <v>33092</v>
      </c>
      <c r="K3670" s="56"/>
      <c r="L3670" s="56"/>
      <c r="M3670" s="56">
        <f t="shared" si="327"/>
        <v>1910</v>
      </c>
      <c r="N3670" s="56"/>
      <c r="O3670" s="56">
        <f t="shared" si="328"/>
        <v>1</v>
      </c>
      <c r="P3670" s="56">
        <f t="shared" si="329"/>
        <v>27</v>
      </c>
      <c r="Q3670" s="2" t="str">
        <f t="shared" si="330"/>
        <v>&lt;a href="set03\cg\cg_january_6,_1910_-_december_28,_1911\miscellaneous\crossley,_c_i_resigns_as_soo_agent;_to_leave_january_27,_1910_p9_cg.pdf"&gt;Resigns as Soo Agent; to leave&lt;/a&gt;</v>
      </c>
    </row>
    <row r="3671" spans="1:17" x14ac:dyDescent="0.25">
      <c r="A3671" s="2">
        <v>4686</v>
      </c>
      <c r="B3671" s="4" t="s">
        <v>12009</v>
      </c>
      <c r="C3671" s="4" t="s">
        <v>12452</v>
      </c>
      <c r="D3671" s="12">
        <v>3680</v>
      </c>
      <c r="E3671" s="5" t="s">
        <v>11770</v>
      </c>
      <c r="F3671" s="5">
        <v>9</v>
      </c>
      <c r="G3671" s="5">
        <v>10</v>
      </c>
      <c r="H3671" s="5">
        <v>1684</v>
      </c>
      <c r="I3671" t="s">
        <v>25807</v>
      </c>
      <c r="J3671" s="46" t="s">
        <v>33092</v>
      </c>
      <c r="K3671" s="56"/>
      <c r="L3671" s="56"/>
      <c r="M3671" s="56">
        <f t="shared" si="327"/>
        <v>1910</v>
      </c>
      <c r="N3671" s="56"/>
      <c r="O3671" s="56">
        <f t="shared" si="328"/>
        <v>1</v>
      </c>
      <c r="P3671" s="56">
        <f t="shared" si="329"/>
        <v>27</v>
      </c>
      <c r="Q3671" s="2" t="str">
        <f t="shared" si="330"/>
        <v>&lt;a href="set03\cg\cg_january_6,_1910_-_december_28,_1911\miscellaneous\larson,_l_o_witness_in_court_action_january_27,_1910_p9_cg.pdf"&gt;Witness in Court Action&lt;/a&gt;</v>
      </c>
    </row>
    <row r="3672" spans="1:17" x14ac:dyDescent="0.25">
      <c r="A3672" s="2">
        <v>7256</v>
      </c>
      <c r="B3672" s="4" t="s">
        <v>11714</v>
      </c>
      <c r="C3672" s="4" t="s">
        <v>12452</v>
      </c>
      <c r="D3672" s="12">
        <v>3680</v>
      </c>
      <c r="E3672" s="5" t="s">
        <v>11770</v>
      </c>
      <c r="F3672" s="5">
        <v>9</v>
      </c>
      <c r="G3672" s="5">
        <v>10</v>
      </c>
      <c r="H3672" s="5">
        <v>1840</v>
      </c>
      <c r="I3672" t="s">
        <v>25808</v>
      </c>
      <c r="J3672" s="46" t="s">
        <v>33092</v>
      </c>
      <c r="K3672" s="56"/>
      <c r="L3672" s="56"/>
      <c r="M3672" s="56">
        <f t="shared" si="327"/>
        <v>1910</v>
      </c>
      <c r="N3672" s="56"/>
      <c r="O3672" s="56">
        <f t="shared" si="328"/>
        <v>1</v>
      </c>
      <c r="P3672" s="56">
        <f t="shared" si="329"/>
        <v>27</v>
      </c>
      <c r="Q3672" s="2" t="str">
        <f t="shared" si="330"/>
        <v>&lt;a href="set03\cg\cg_january_6,_1910_-_december_28,_1911\miscellaneous\swanson,_august_witness_on_court_action_january_27,_1910_p9_cg.pdf"&gt;Witness in Court Action&lt;/a&gt;</v>
      </c>
    </row>
    <row r="3673" spans="1:17" x14ac:dyDescent="0.25">
      <c r="A3673" s="2">
        <v>8050</v>
      </c>
      <c r="B3673" s="4" t="s">
        <v>12725</v>
      </c>
      <c r="C3673" s="4" t="s">
        <v>12726</v>
      </c>
      <c r="D3673" s="12">
        <v>3680</v>
      </c>
      <c r="E3673" s="5" t="s">
        <v>11770</v>
      </c>
      <c r="F3673" s="5">
        <v>9</v>
      </c>
      <c r="G3673" s="5">
        <v>10</v>
      </c>
      <c r="H3673" s="5">
        <v>1876</v>
      </c>
      <c r="I3673" s="99" t="s">
        <v>25809</v>
      </c>
      <c r="J3673" s="46" t="s">
        <v>33092</v>
      </c>
      <c r="K3673" s="56"/>
      <c r="L3673" s="56"/>
      <c r="M3673" s="56">
        <f t="shared" si="327"/>
        <v>1910</v>
      </c>
      <c r="N3673" s="56"/>
      <c r="O3673" s="56">
        <f t="shared" si="328"/>
        <v>1</v>
      </c>
      <c r="P3673" s="56">
        <f t="shared" si="329"/>
        <v>27</v>
      </c>
      <c r="Q3673" s="2" t="str">
        <f t="shared" si="330"/>
        <v>&lt;a href="set03\cg\cg_january_6,_1910_-_december_28,_1911\miscellaneous\wang,_louis_returns_from_mpls_to_live_here_january_27,_1910_p9cg.pdf"&gt;Returns from Mpls to live here&lt;/a&gt;</v>
      </c>
    </row>
    <row r="3674" spans="1:17" x14ac:dyDescent="0.25">
      <c r="A3674" s="2">
        <v>503</v>
      </c>
      <c r="B3674" s="4" t="s">
        <v>12443</v>
      </c>
      <c r="C3674" s="4" t="s">
        <v>12444</v>
      </c>
      <c r="D3674" s="12">
        <v>3687</v>
      </c>
      <c r="E3674" s="5" t="s">
        <v>11770</v>
      </c>
      <c r="F3674" s="5">
        <v>7</v>
      </c>
      <c r="G3674" s="5">
        <v>10</v>
      </c>
      <c r="H3674" s="5">
        <v>1424</v>
      </c>
      <c r="I3674" t="s">
        <v>25810</v>
      </c>
      <c r="J3674" s="46" t="s">
        <v>33092</v>
      </c>
      <c r="K3674" s="56"/>
      <c r="L3674" s="56"/>
      <c r="M3674" s="56">
        <f t="shared" si="327"/>
        <v>1910</v>
      </c>
      <c r="N3674" s="56"/>
      <c r="O3674" s="56">
        <f t="shared" si="328"/>
        <v>2</v>
      </c>
      <c r="P3674" s="56">
        <f t="shared" si="329"/>
        <v>3</v>
      </c>
      <c r="Q3674" s="2" t="str">
        <f t="shared" si="330"/>
        <v>&lt;a href="set03\cg\cg_january_6,_1910_-_december_28,_1911\miscellaneous\blatt,_w_c_to_mt_to_file_a_land_claim_february_3,_1910_p7_cg.pdf"&gt;To MT to file a land claim&lt;/a&gt;</v>
      </c>
    </row>
    <row r="3675" spans="1:17" x14ac:dyDescent="0.25">
      <c r="A3675" s="2">
        <v>837</v>
      </c>
      <c r="B3675" s="4" t="s">
        <v>12472</v>
      </c>
      <c r="C3675" s="4" t="s">
        <v>12471</v>
      </c>
      <c r="D3675" s="12">
        <v>3687</v>
      </c>
      <c r="E3675" s="5" t="s">
        <v>11770</v>
      </c>
      <c r="F3675" s="5">
        <v>7</v>
      </c>
      <c r="G3675" s="5">
        <v>10</v>
      </c>
      <c r="H3675" s="5">
        <v>1444</v>
      </c>
      <c r="I3675" t="s">
        <v>25811</v>
      </c>
      <c r="J3675" s="46" t="s">
        <v>33092</v>
      </c>
      <c r="K3675" s="56"/>
      <c r="L3675" s="56"/>
      <c r="M3675" s="56">
        <f t="shared" si="327"/>
        <v>1910</v>
      </c>
      <c r="N3675" s="56"/>
      <c r="O3675" s="56">
        <f t="shared" si="328"/>
        <v>2</v>
      </c>
      <c r="P3675" s="56">
        <f t="shared" si="329"/>
        <v>3</v>
      </c>
      <c r="Q3675" s="2" t="str">
        <f t="shared" si="330"/>
        <v>&lt;a href="set03\cg\cg_january_6,_1910_-_december_28,_1911\miscellaneous\clark,_dan_visits_home_from_melville_february_3,_1910_p7_cg.pdf"&gt;Visits home from Melville&lt;/a&gt;</v>
      </c>
    </row>
    <row r="3676" spans="1:17" x14ac:dyDescent="0.25">
      <c r="A3676" s="2">
        <v>1187</v>
      </c>
      <c r="B3676" s="4" t="s">
        <v>4440</v>
      </c>
      <c r="C3676" s="4" t="s">
        <v>1607</v>
      </c>
      <c r="D3676" s="52">
        <v>3687</v>
      </c>
      <c r="E3676" s="5" t="s">
        <v>13631</v>
      </c>
      <c r="F3676" s="5">
        <v>1</v>
      </c>
      <c r="G3676" s="5">
        <v>5</v>
      </c>
      <c r="H3676" s="5">
        <v>247</v>
      </c>
      <c r="I3676" s="47" t="s">
        <v>23627</v>
      </c>
      <c r="J3676" s="46" t="s">
        <v>33087</v>
      </c>
      <c r="K3676" s="56"/>
      <c r="L3676" s="56"/>
      <c r="M3676" s="56">
        <f t="shared" si="327"/>
        <v>1910</v>
      </c>
      <c r="N3676" s="56"/>
      <c r="O3676" s="56">
        <f t="shared" si="328"/>
        <v>2</v>
      </c>
      <c r="P3676" s="56">
        <f t="shared" si="329"/>
        <v>3</v>
      </c>
      <c r="Q3676" s="2" t="str">
        <f t="shared" si="330"/>
        <v>&lt;a href="set02\miscellaneous\cooperstown_courier\1908_-_1910\cooperstown_school_notes_february_3,_1910_p1_cc.pdf"&gt;Notes&lt;/a&gt;</v>
      </c>
    </row>
    <row r="3677" spans="1:17" x14ac:dyDescent="0.25">
      <c r="A3677" s="2">
        <v>1330</v>
      </c>
      <c r="B3677" s="4" t="s">
        <v>11495</v>
      </c>
      <c r="C3677" s="4" t="s">
        <v>1607</v>
      </c>
      <c r="D3677" s="12">
        <v>3687</v>
      </c>
      <c r="E3677" s="5" t="s">
        <v>11770</v>
      </c>
      <c r="F3677" s="5">
        <v>2</v>
      </c>
      <c r="G3677" s="5">
        <v>10</v>
      </c>
      <c r="H3677" s="5">
        <v>1461</v>
      </c>
      <c r="I3677" t="s">
        <v>25812</v>
      </c>
      <c r="J3677" s="46" t="s">
        <v>33092</v>
      </c>
      <c r="K3677" s="56"/>
      <c r="L3677" s="56"/>
      <c r="M3677" s="56">
        <f t="shared" si="327"/>
        <v>1910</v>
      </c>
      <c r="N3677" s="56"/>
      <c r="O3677" s="56">
        <f t="shared" si="328"/>
        <v>2</v>
      </c>
      <c r="P3677" s="56">
        <f t="shared" si="329"/>
        <v>3</v>
      </c>
      <c r="Q3677" s="2" t="str">
        <f t="shared" si="330"/>
        <v>&lt;a href="set03\cg\cg_january_6,_1910_-_december_28,_1911\miscellaneous\courtenay_school_notes_february_3,_1910_p2_cg.pdf"&gt;Notes&lt;/a&gt;</v>
      </c>
    </row>
    <row r="3678" spans="1:17" x14ac:dyDescent="0.25">
      <c r="A3678" s="2">
        <v>1824</v>
      </c>
      <c r="B3678" s="4" t="s">
        <v>12505</v>
      </c>
      <c r="C3678" s="4" t="s">
        <v>12444</v>
      </c>
      <c r="D3678" s="12">
        <v>3687</v>
      </c>
      <c r="E3678" s="5" t="s">
        <v>11770</v>
      </c>
      <c r="F3678" s="5">
        <v>7</v>
      </c>
      <c r="G3678" s="5">
        <v>10</v>
      </c>
      <c r="H3678" s="5">
        <v>1525</v>
      </c>
      <c r="I3678" t="s">
        <v>25813</v>
      </c>
      <c r="J3678" s="46" t="s">
        <v>33092</v>
      </c>
      <c r="K3678" s="56"/>
      <c r="L3678" s="56"/>
      <c r="M3678" s="56">
        <f t="shared" si="327"/>
        <v>1910</v>
      </c>
      <c r="N3678" s="56"/>
      <c r="O3678" s="56">
        <f t="shared" si="328"/>
        <v>2</v>
      </c>
      <c r="P3678" s="56">
        <f t="shared" si="329"/>
        <v>3</v>
      </c>
      <c r="Q3678" s="2" t="str">
        <f t="shared" si="330"/>
        <v>&lt;a href="set03\cg\cg_january_6,_1910_-_december_28,_1911\miscellaneous\ellis,_frank_to_mt_to_file_a_land_claim_february_3,_1910_p7_cg.pdf"&gt;To MT to file a land claim&lt;/a&gt;</v>
      </c>
    </row>
    <row r="3679" spans="1:17" x14ac:dyDescent="0.25">
      <c r="A3679" s="2">
        <v>2123</v>
      </c>
      <c r="B3679" s="4" t="s">
        <v>12515</v>
      </c>
      <c r="C3679" s="4" t="s">
        <v>12516</v>
      </c>
      <c r="D3679" s="12">
        <v>3687</v>
      </c>
      <c r="E3679" s="5" t="s">
        <v>11770</v>
      </c>
      <c r="F3679" s="5">
        <v>8</v>
      </c>
      <c r="G3679" s="5">
        <v>10</v>
      </c>
      <c r="H3679" s="5">
        <v>1540</v>
      </c>
      <c r="I3679" t="s">
        <v>25814</v>
      </c>
      <c r="J3679" s="46" t="s">
        <v>33092</v>
      </c>
      <c r="K3679" s="56"/>
      <c r="L3679" s="56"/>
      <c r="M3679" s="56">
        <f t="shared" si="327"/>
        <v>1910</v>
      </c>
      <c r="N3679" s="56"/>
      <c r="O3679" s="56">
        <f t="shared" si="328"/>
        <v>2</v>
      </c>
      <c r="P3679" s="56">
        <f t="shared" si="329"/>
        <v>3</v>
      </c>
      <c r="Q3679" s="2" t="str">
        <f t="shared" si="330"/>
        <v>&lt;a href="set03\cg\cg_january_6,_1910_-_december_28,_1911\miscellaneous\gilbertson,_jake_peculiar_case_february_3,_1910_p8_cg.pdf"&gt;Peculiar Case&lt;/a&gt;</v>
      </c>
    </row>
    <row r="3680" spans="1:17" x14ac:dyDescent="0.25">
      <c r="A3680" s="2">
        <v>2317</v>
      </c>
      <c r="B3680" s="4" t="s">
        <v>4455</v>
      </c>
      <c r="C3680" s="4" t="s">
        <v>7370</v>
      </c>
      <c r="D3680" s="52">
        <v>3687</v>
      </c>
      <c r="E3680" s="5" t="s">
        <v>13631</v>
      </c>
      <c r="F3680" s="5">
        <v>1</v>
      </c>
      <c r="G3680" s="5">
        <v>5</v>
      </c>
      <c r="H3680" s="5">
        <v>297</v>
      </c>
      <c r="I3680" s="47" t="s">
        <v>23661</v>
      </c>
      <c r="J3680" s="46" t="s">
        <v>33087</v>
      </c>
      <c r="K3680" s="56"/>
      <c r="L3680" s="56"/>
      <c r="M3680" s="56">
        <f t="shared" si="327"/>
        <v>1910</v>
      </c>
      <c r="N3680" s="56"/>
      <c r="O3680" s="56">
        <f t="shared" si="328"/>
        <v>2</v>
      </c>
      <c r="P3680" s="56">
        <f t="shared" si="329"/>
        <v>3</v>
      </c>
      <c r="Q3680" s="2" t="str">
        <f t="shared" si="330"/>
        <v>&lt;a href="set02\miscellaneous\cooperstown_courier\1908_-_1910\farmer's_institute_(rural_improvement_league)_february_3,_1910_p1_cc.pdf"&gt;Farmer's Institute - Rural Improvement league&lt;/a&gt;</v>
      </c>
    </row>
    <row r="3681" spans="1:17" x14ac:dyDescent="0.25">
      <c r="A3681" s="2">
        <v>2323</v>
      </c>
      <c r="B3681" s="4" t="s">
        <v>4455</v>
      </c>
      <c r="C3681" s="4" t="s">
        <v>7374</v>
      </c>
      <c r="D3681" s="52">
        <v>3687</v>
      </c>
      <c r="E3681" s="5" t="s">
        <v>13631</v>
      </c>
      <c r="F3681" s="5">
        <v>1</v>
      </c>
      <c r="G3681" s="5">
        <v>5</v>
      </c>
      <c r="H3681" s="5">
        <v>306</v>
      </c>
      <c r="I3681" s="47" t="s">
        <v>23670</v>
      </c>
      <c r="J3681" s="46" t="s">
        <v>33087</v>
      </c>
      <c r="K3681" s="56"/>
      <c r="L3681" s="56"/>
      <c r="M3681" s="56">
        <f t="shared" si="327"/>
        <v>1910</v>
      </c>
      <c r="N3681" s="56"/>
      <c r="O3681" s="56">
        <f t="shared" si="328"/>
        <v>2</v>
      </c>
      <c r="P3681" s="56">
        <f t="shared" si="329"/>
        <v>3</v>
      </c>
      <c r="Q3681" s="2" t="str">
        <f t="shared" si="330"/>
        <v>&lt;a href="set02\miscellaneous\cooperstown_courier\1908_-_1910\farmer's_institute_to_meet_february_3,_1910_p1_cc.pdf"&gt;Farmer's Institute to meet&lt;/a&gt;</v>
      </c>
    </row>
    <row r="3682" spans="1:17" x14ac:dyDescent="0.25">
      <c r="A3682" s="2">
        <v>2901</v>
      </c>
      <c r="B3682" s="4" t="s">
        <v>12537</v>
      </c>
      <c r="C3682" s="4" t="s">
        <v>12538</v>
      </c>
      <c r="D3682" s="12">
        <v>3687</v>
      </c>
      <c r="E3682" s="5" t="s">
        <v>11770</v>
      </c>
      <c r="F3682" s="5">
        <v>7</v>
      </c>
      <c r="G3682" s="5">
        <v>10</v>
      </c>
      <c r="H3682" s="5">
        <v>1563</v>
      </c>
      <c r="I3682" t="s">
        <v>25815</v>
      </c>
      <c r="J3682" s="46" t="s">
        <v>33092</v>
      </c>
      <c r="K3682" s="56"/>
      <c r="L3682" s="56"/>
      <c r="M3682" s="56">
        <f t="shared" si="327"/>
        <v>1910</v>
      </c>
      <c r="N3682" s="56"/>
      <c r="O3682" s="56">
        <f t="shared" si="328"/>
        <v>2</v>
      </c>
      <c r="P3682" s="56">
        <f t="shared" si="329"/>
        <v>3</v>
      </c>
      <c r="Q3682" s="2" t="str">
        <f t="shared" si="330"/>
        <v>&lt;a href="set03\cg\cg_january_6,_1910_-_december_28,_1911\miscellaneous\hayes,_ira_to_mt_for_potential_homestead_february_3,_1910_p7_cg.pdf"&gt;to MT for potential homestead&lt;/a&gt;</v>
      </c>
    </row>
    <row r="3683" spans="1:17" x14ac:dyDescent="0.25">
      <c r="A3683" s="2">
        <v>2932</v>
      </c>
      <c r="B3683" s="4" t="s">
        <v>5602</v>
      </c>
      <c r="C3683" s="4" t="s">
        <v>12538</v>
      </c>
      <c r="D3683" s="12">
        <v>3687</v>
      </c>
      <c r="E3683" s="5" t="s">
        <v>11770</v>
      </c>
      <c r="F3683" s="5">
        <v>7</v>
      </c>
      <c r="G3683" s="5">
        <v>10</v>
      </c>
      <c r="H3683" s="5">
        <v>1568</v>
      </c>
      <c r="I3683" t="s">
        <v>25816</v>
      </c>
      <c r="J3683" s="46" t="s">
        <v>33092</v>
      </c>
      <c r="K3683" s="56"/>
      <c r="L3683" s="56"/>
      <c r="M3683" s="56">
        <f t="shared" ref="M3683:M3746" si="331">YEAR(D3683)</f>
        <v>1910</v>
      </c>
      <c r="N3683" s="56"/>
      <c r="O3683" s="56">
        <f t="shared" ref="O3683:O3746" si="332">MONTH(D3683)</f>
        <v>2</v>
      </c>
      <c r="P3683" s="56">
        <f t="shared" ref="P3683:P3746" si="333">DAY(D3683)</f>
        <v>3</v>
      </c>
      <c r="Q3683" s="2" t="str">
        <f t="shared" si="330"/>
        <v>&lt;a href="set03\cg\cg_january_6,_1910_-_december_28,_1911\miscellaneous\hendrickson,_john_to_mt_for_potential_homestead_february_3,_1910_p7cg.pdf"&gt;to MT for potential homestead&lt;/a&gt;</v>
      </c>
    </row>
    <row r="3684" spans="1:17" x14ac:dyDescent="0.25">
      <c r="A3684" s="2">
        <v>3009</v>
      </c>
      <c r="B3684" s="4" t="s">
        <v>11557</v>
      </c>
      <c r="C3684" s="4" t="s">
        <v>12550</v>
      </c>
      <c r="D3684" s="12">
        <v>3687</v>
      </c>
      <c r="E3684" s="5" t="s">
        <v>11770</v>
      </c>
      <c r="F3684" s="5">
        <v>2</v>
      </c>
      <c r="G3684" s="5">
        <v>10</v>
      </c>
      <c r="H3684" s="5">
        <v>1572</v>
      </c>
      <c r="I3684" t="s">
        <v>25817</v>
      </c>
      <c r="J3684" s="46" t="s">
        <v>33092</v>
      </c>
      <c r="K3684" s="56"/>
      <c r="L3684" s="56"/>
      <c r="M3684" s="56">
        <f t="shared" si="331"/>
        <v>1910</v>
      </c>
      <c r="N3684" s="56"/>
      <c r="O3684" s="56">
        <f t="shared" si="332"/>
        <v>2</v>
      </c>
      <c r="P3684" s="56">
        <f t="shared" si="333"/>
        <v>3</v>
      </c>
      <c r="Q3684" s="2" t="str">
        <f t="shared" si="330"/>
        <v>&lt;a href="set03\cg\cg_january_6,_1910_-_december_28,_1911\miscellaneous\hoffman,_a_a_homesteads_in_chester,_mt_february_3,_1910_p2_cg.pdf"&gt;Homesteads in Chester, MT to live&lt;/a&gt;</v>
      </c>
    </row>
    <row r="3685" spans="1:17" x14ac:dyDescent="0.25">
      <c r="A3685" s="2">
        <v>5349</v>
      </c>
      <c r="B3685" s="4" t="s">
        <v>11399</v>
      </c>
      <c r="C3685" s="4" t="s">
        <v>12606</v>
      </c>
      <c r="D3685" s="12">
        <v>3687</v>
      </c>
      <c r="E3685" s="5" t="s">
        <v>11770</v>
      </c>
      <c r="F3685" s="5">
        <v>2</v>
      </c>
      <c r="G3685" s="5">
        <v>10</v>
      </c>
      <c r="H3685" s="5">
        <v>1723</v>
      </c>
      <c r="I3685" t="s">
        <v>25818</v>
      </c>
      <c r="J3685" s="46" t="s">
        <v>33092</v>
      </c>
      <c r="K3685" s="56"/>
      <c r="L3685" s="56"/>
      <c r="M3685" s="56">
        <f t="shared" si="331"/>
        <v>1910</v>
      </c>
      <c r="N3685" s="56"/>
      <c r="O3685" s="56">
        <f t="shared" si="332"/>
        <v>2</v>
      </c>
      <c r="P3685" s="56">
        <f t="shared" si="333"/>
        <v>3</v>
      </c>
      <c r="Q3685" s="2" t="str">
        <f t="shared" si="330"/>
        <v>&lt;a href="set03\cg\cg_january_6,_1910_-_december_28,_1911\miscellaneous\nelson,_emil_homesteads_in_chester,_mt_february_3,_1910_p2_cg.pdf"&gt;Homesteads in Chester, MT  &lt;/a&gt;</v>
      </c>
    </row>
    <row r="3686" spans="1:17" x14ac:dyDescent="0.25">
      <c r="A3686" s="2">
        <v>6126</v>
      </c>
      <c r="B3686" s="4" t="s">
        <v>8927</v>
      </c>
      <c r="C3686" s="4" t="s">
        <v>12649</v>
      </c>
      <c r="D3686" s="12">
        <v>3687</v>
      </c>
      <c r="E3686" s="5" t="s">
        <v>11770</v>
      </c>
      <c r="F3686" s="5">
        <v>7</v>
      </c>
      <c r="G3686" s="5">
        <v>10</v>
      </c>
      <c r="H3686" s="5">
        <v>1786</v>
      </c>
      <c r="I3686" s="99" t="s">
        <v>25819</v>
      </c>
      <c r="J3686" s="46" t="s">
        <v>33092</v>
      </c>
      <c r="K3686" s="56"/>
      <c r="L3686" s="56"/>
      <c r="M3686" s="56">
        <f t="shared" si="331"/>
        <v>1910</v>
      </c>
      <c r="N3686" s="56"/>
      <c r="O3686" s="56">
        <f t="shared" si="332"/>
        <v>2</v>
      </c>
      <c r="P3686" s="56">
        <f t="shared" si="333"/>
        <v>3</v>
      </c>
      <c r="Q3686" s="2" t="str">
        <f t="shared" si="330"/>
        <v>&lt;a href="set03\cg\cg_january_6,_1910_-_december_28,_1911\miscellaneous\reid,_hamilton_vacation_to_see_brother_in_wv_february_3,_1910_p7_cg.pdf"&gt;Vacation to see brother in WV&lt;/a&gt;</v>
      </c>
    </row>
    <row r="3687" spans="1:17" x14ac:dyDescent="0.25">
      <c r="A3687" s="2">
        <v>6129</v>
      </c>
      <c r="B3687" s="4" t="s">
        <v>8929</v>
      </c>
      <c r="C3687" s="4" t="s">
        <v>12650</v>
      </c>
      <c r="D3687" s="12">
        <v>3687</v>
      </c>
      <c r="E3687" s="5" t="s">
        <v>11770</v>
      </c>
      <c r="F3687" s="5">
        <v>7</v>
      </c>
      <c r="G3687" s="5">
        <v>10</v>
      </c>
      <c r="H3687" s="5">
        <v>1787</v>
      </c>
      <c r="I3687" t="s">
        <v>25820</v>
      </c>
      <c r="J3687" s="46" t="s">
        <v>33092</v>
      </c>
      <c r="K3687" s="56"/>
      <c r="L3687" s="56"/>
      <c r="M3687" s="56">
        <f t="shared" si="331"/>
        <v>1910</v>
      </c>
      <c r="N3687" s="56"/>
      <c r="O3687" s="56">
        <f t="shared" si="332"/>
        <v>2</v>
      </c>
      <c r="P3687" s="56">
        <f t="shared" si="333"/>
        <v>3</v>
      </c>
      <c r="Q3687" s="2" t="str">
        <f t="shared" si="330"/>
        <v>&lt;a href="set03\cg\cg_january_6,_1910_-_december_28,_1911\miscellaneous\reid,_james_sundial_of_his_grandfather_february_3,_1910_p7_cg.pdf"&gt;Sundial of his grandfather&lt;/a&gt;</v>
      </c>
    </row>
    <row r="3688" spans="1:17" x14ac:dyDescent="0.25">
      <c r="A3688" s="2">
        <v>35</v>
      </c>
      <c r="B3688" s="4" t="s">
        <v>12414</v>
      </c>
      <c r="C3688" s="4" t="s">
        <v>12415</v>
      </c>
      <c r="D3688" s="12">
        <v>3694</v>
      </c>
      <c r="E3688" s="5" t="s">
        <v>11770</v>
      </c>
      <c r="F3688" s="5">
        <v>1</v>
      </c>
      <c r="G3688" s="5">
        <v>10</v>
      </c>
      <c r="H3688" s="5">
        <v>1385</v>
      </c>
      <c r="I3688" t="s">
        <v>25821</v>
      </c>
      <c r="J3688" s="46" t="s">
        <v>33092</v>
      </c>
      <c r="K3688" s="56"/>
      <c r="L3688" s="56"/>
      <c r="M3688" s="56">
        <f t="shared" si="331"/>
        <v>1910</v>
      </c>
      <c r="N3688" s="56"/>
      <c r="O3688" s="56">
        <f t="shared" si="332"/>
        <v>2</v>
      </c>
      <c r="P3688" s="56">
        <f t="shared" si="333"/>
        <v>10</v>
      </c>
      <c r="Q3688" s="2" t="str">
        <f t="shared" si="330"/>
        <v>&lt;a href="set03\cg\cg_january_6,_1910_-_december_28,_1911\miscellaneous\adams,_steve_a_syrian_scrap_february_10,_1910_p1_cg.pdf"&gt;Syrian Scrap&lt;/a&gt;</v>
      </c>
    </row>
    <row r="3689" spans="1:17" x14ac:dyDescent="0.25">
      <c r="A3689" s="2">
        <v>1121</v>
      </c>
      <c r="B3689" s="4" t="s">
        <v>4440</v>
      </c>
      <c r="C3689" s="4" t="s">
        <v>7324</v>
      </c>
      <c r="D3689" s="52">
        <v>3694</v>
      </c>
      <c r="E3689" s="5" t="s">
        <v>13631</v>
      </c>
      <c r="F3689" s="5">
        <v>1</v>
      </c>
      <c r="G3689" s="5">
        <v>5</v>
      </c>
      <c r="H3689" s="5">
        <v>239</v>
      </c>
      <c r="I3689" s="47" t="s">
        <v>23584</v>
      </c>
      <c r="J3689" s="46" t="s">
        <v>33087</v>
      </c>
      <c r="K3689" s="56"/>
      <c r="L3689" s="56"/>
      <c r="M3689" s="56">
        <f t="shared" si="331"/>
        <v>1910</v>
      </c>
      <c r="N3689" s="56"/>
      <c r="O3689" s="56">
        <f t="shared" si="332"/>
        <v>2</v>
      </c>
      <c r="P3689" s="56">
        <f t="shared" si="333"/>
        <v>10</v>
      </c>
      <c r="Q3689" s="2" t="str">
        <f t="shared" si="330"/>
        <v>&lt;a href="set02\miscellaneous\cooperstown_courier\1908_-_1910\cooperstown_board_of_education_investigates_a_teacher's_statements_february_10,_1910_p1_cc.pdf"&gt;Board of Education investigates statements&lt;/a&gt;</v>
      </c>
    </row>
    <row r="3690" spans="1:17" x14ac:dyDescent="0.25">
      <c r="A3690" s="2">
        <v>4439</v>
      </c>
      <c r="B3690" s="4" t="s">
        <v>12194</v>
      </c>
      <c r="C3690" s="4" t="s">
        <v>12567</v>
      </c>
      <c r="D3690" s="12">
        <v>3694</v>
      </c>
      <c r="E3690" s="5" t="s">
        <v>11770</v>
      </c>
      <c r="F3690" s="5">
        <v>7</v>
      </c>
      <c r="G3690" s="5">
        <v>10</v>
      </c>
      <c r="H3690" s="5">
        <v>1672</v>
      </c>
      <c r="I3690" t="s">
        <v>25822</v>
      </c>
      <c r="J3690" s="46" t="s">
        <v>33092</v>
      </c>
      <c r="K3690" s="56"/>
      <c r="L3690" s="56"/>
      <c r="M3690" s="56">
        <f t="shared" si="331"/>
        <v>1910</v>
      </c>
      <c r="N3690" s="56"/>
      <c r="O3690" s="56">
        <f t="shared" si="332"/>
        <v>2</v>
      </c>
      <c r="P3690" s="56">
        <f t="shared" si="333"/>
        <v>10</v>
      </c>
      <c r="Q3690" s="2" t="str">
        <f t="shared" si="330"/>
        <v>&lt;a href="set03\cg\cg_january_6,_1910_-_december_28,_1911\miscellaneous\kingston,_rev_j_w_left_impression_in_the_snow_february_10,_1910_p7_cg.pdf"&gt;Left impression in the snow&lt;/a&gt;</v>
      </c>
    </row>
    <row r="3691" spans="1:17" x14ac:dyDescent="0.25">
      <c r="A3691" s="2">
        <v>5236</v>
      </c>
      <c r="B3691" s="4" t="s">
        <v>12600</v>
      </c>
      <c r="C3691" s="4" t="s">
        <v>12601</v>
      </c>
      <c r="D3691" s="12">
        <v>3694</v>
      </c>
      <c r="E3691" s="5" t="s">
        <v>11770</v>
      </c>
      <c r="F3691" s="5">
        <v>1</v>
      </c>
      <c r="G3691" s="5">
        <v>10</v>
      </c>
      <c r="H3691" s="5">
        <v>1717</v>
      </c>
      <c r="I3691" t="s">
        <v>25823</v>
      </c>
      <c r="J3691" s="46" t="s">
        <v>33092</v>
      </c>
      <c r="K3691" s="56"/>
      <c r="L3691" s="56"/>
      <c r="M3691" s="56">
        <f t="shared" si="331"/>
        <v>1910</v>
      </c>
      <c r="N3691" s="56"/>
      <c r="O3691" s="56">
        <f t="shared" si="332"/>
        <v>2</v>
      </c>
      <c r="P3691" s="56">
        <f t="shared" si="333"/>
        <v>10</v>
      </c>
      <c r="Q3691" s="2" t="str">
        <f t="shared" si="330"/>
        <v>&lt;a href="set03\cg\cg_january_6,_1910_-_december_28,_1911\miscellaneous\molley,_jennie_teacher_defends_honor_february_10,_1910_p1_cg.pdf"&gt;Teacher defends honor&lt;/a&gt;</v>
      </c>
    </row>
    <row r="3692" spans="1:17" x14ac:dyDescent="0.25">
      <c r="A3692" s="2">
        <v>5356</v>
      </c>
      <c r="B3692" s="4" t="s">
        <v>8558</v>
      </c>
      <c r="C3692" s="4" t="s">
        <v>12610</v>
      </c>
      <c r="D3692" s="12">
        <v>3694</v>
      </c>
      <c r="E3692" s="5" t="s">
        <v>11770</v>
      </c>
      <c r="F3692" s="5">
        <v>7</v>
      </c>
      <c r="G3692" s="5">
        <v>10</v>
      </c>
      <c r="H3692" s="5">
        <v>1728</v>
      </c>
      <c r="I3692" t="s">
        <v>25824</v>
      </c>
      <c r="J3692" s="46" t="s">
        <v>33092</v>
      </c>
      <c r="K3692" s="56"/>
      <c r="L3692" s="56"/>
      <c r="M3692" s="56">
        <f t="shared" si="331"/>
        <v>1910</v>
      </c>
      <c r="N3692" s="56"/>
      <c r="O3692" s="56">
        <f t="shared" si="332"/>
        <v>2</v>
      </c>
      <c r="P3692" s="56">
        <f t="shared" si="333"/>
        <v>10</v>
      </c>
      <c r="Q3692" s="2" t="str">
        <f t="shared" si="330"/>
        <v>&lt;a href="set03\cg\cg_january_6,_1910_-_december_28,_1911\miscellaneous\nelson,_h_theo_returns_to_wi_after_14_years_february_10,_1910_p7_cg.pdf"&gt;Returns to WI after 14 years&lt;/a&gt;</v>
      </c>
    </row>
    <row r="3693" spans="1:17" x14ac:dyDescent="0.25">
      <c r="A3693" s="2">
        <v>6144</v>
      </c>
      <c r="B3693" s="4" t="s">
        <v>12652</v>
      </c>
      <c r="C3693" s="4" t="s">
        <v>12567</v>
      </c>
      <c r="D3693" s="12">
        <v>3694</v>
      </c>
      <c r="E3693" s="5" t="s">
        <v>11770</v>
      </c>
      <c r="F3693" s="5">
        <v>7</v>
      </c>
      <c r="G3693" s="5">
        <v>10</v>
      </c>
      <c r="H3693" s="5">
        <v>1791</v>
      </c>
      <c r="I3693" t="s">
        <v>25825</v>
      </c>
      <c r="J3693" s="46" t="s">
        <v>33092</v>
      </c>
      <c r="K3693" s="56"/>
      <c r="L3693" s="56"/>
      <c r="M3693" s="56">
        <f t="shared" si="331"/>
        <v>1910</v>
      </c>
      <c r="N3693" s="56"/>
      <c r="O3693" s="56">
        <f t="shared" si="332"/>
        <v>2</v>
      </c>
      <c r="P3693" s="56">
        <f t="shared" si="333"/>
        <v>10</v>
      </c>
      <c r="Q3693" s="2" t="str">
        <f t="shared" si="330"/>
        <v>&lt;a href="set03\cg\cg_january_6,_1910_-_december_28,_1911\miscellaneous\reid,_wm_left_impression_in_the_snow_february_10,_1910_p7_cg.pdf"&gt;Left impression in the snow&lt;/a&gt;</v>
      </c>
    </row>
    <row r="3694" spans="1:17" x14ac:dyDescent="0.25">
      <c r="A3694" s="2">
        <v>1188</v>
      </c>
      <c r="B3694" s="4" t="s">
        <v>4440</v>
      </c>
      <c r="C3694" s="4" t="s">
        <v>1607</v>
      </c>
      <c r="D3694" s="52">
        <v>3701</v>
      </c>
      <c r="E3694" s="5" t="s">
        <v>13631</v>
      </c>
      <c r="F3694" s="5">
        <v>1</v>
      </c>
      <c r="G3694" s="5">
        <v>5</v>
      </c>
      <c r="H3694" s="5">
        <v>248</v>
      </c>
      <c r="I3694" s="47" t="s">
        <v>23626</v>
      </c>
      <c r="J3694" s="46" t="s">
        <v>33087</v>
      </c>
      <c r="K3694" s="56"/>
      <c r="L3694" s="56"/>
      <c r="M3694" s="56">
        <f t="shared" si="331"/>
        <v>1910</v>
      </c>
      <c r="N3694" s="56"/>
      <c r="O3694" s="56">
        <f t="shared" si="332"/>
        <v>2</v>
      </c>
      <c r="P3694" s="56">
        <f t="shared" si="333"/>
        <v>17</v>
      </c>
      <c r="Q3694" s="2" t="str">
        <f t="shared" si="330"/>
        <v>&lt;a href="set02\miscellaneous\cooperstown_courier\1908_-_1910\cooperstown_school_notes_february_17,_1910_p1_cc.pdf"&gt;Notes&lt;/a&gt;</v>
      </c>
    </row>
    <row r="3695" spans="1:17" x14ac:dyDescent="0.25">
      <c r="A3695" s="2">
        <v>1279</v>
      </c>
      <c r="B3695" s="4" t="s">
        <v>12474</v>
      </c>
      <c r="C3695" s="4" t="s">
        <v>12475</v>
      </c>
      <c r="D3695" s="12">
        <v>3701</v>
      </c>
      <c r="E3695" s="5" t="s">
        <v>11770</v>
      </c>
      <c r="F3695" s="5">
        <v>7</v>
      </c>
      <c r="G3695" s="5">
        <v>10</v>
      </c>
      <c r="H3695" s="5">
        <v>1450</v>
      </c>
      <c r="I3695" t="s">
        <v>25826</v>
      </c>
      <c r="J3695" s="46" t="s">
        <v>33092</v>
      </c>
      <c r="K3695" s="56"/>
      <c r="L3695" s="56"/>
      <c r="M3695" s="56">
        <f t="shared" si="331"/>
        <v>1910</v>
      </c>
      <c r="N3695" s="56"/>
      <c r="O3695" s="56">
        <f t="shared" si="332"/>
        <v>2</v>
      </c>
      <c r="P3695" s="56">
        <f t="shared" si="333"/>
        <v>17</v>
      </c>
      <c r="Q3695" s="2" t="str">
        <f t="shared" si="330"/>
        <v>&lt;a href="set03\cg\cg_january_6,_1910_-_december_28,_1911\miscellaneous\courtenay_fire_bell_arrives_february_17,_1910_p7_cg.pdf"&gt;Bell Arrives&lt;/a&gt;</v>
      </c>
    </row>
    <row r="3696" spans="1:17" x14ac:dyDescent="0.25">
      <c r="A3696" s="2">
        <v>1331</v>
      </c>
      <c r="B3696" s="4" t="s">
        <v>11495</v>
      </c>
      <c r="C3696" s="4" t="s">
        <v>1607</v>
      </c>
      <c r="D3696" s="12">
        <v>3701</v>
      </c>
      <c r="E3696" s="5" t="s">
        <v>11770</v>
      </c>
      <c r="F3696" s="5">
        <v>2</v>
      </c>
      <c r="G3696" s="5">
        <v>10</v>
      </c>
      <c r="H3696" s="5">
        <v>1462</v>
      </c>
      <c r="I3696" t="s">
        <v>25827</v>
      </c>
      <c r="J3696" s="46" t="s">
        <v>33092</v>
      </c>
      <c r="K3696" s="56"/>
      <c r="L3696" s="56"/>
      <c r="M3696" s="56">
        <f t="shared" si="331"/>
        <v>1910</v>
      </c>
      <c r="N3696" s="56"/>
      <c r="O3696" s="56">
        <f t="shared" si="332"/>
        <v>2</v>
      </c>
      <c r="P3696" s="56">
        <f t="shared" si="333"/>
        <v>17</v>
      </c>
      <c r="Q3696" s="2" t="str">
        <f t="shared" si="330"/>
        <v>&lt;a href="set03\cg\cg_january_6,_1910_-_december_28,_1911\miscellaneous\courtenay_school_notes_february_17,_1910_p2_cg.pdf"&gt;Notes&lt;/a&gt;</v>
      </c>
    </row>
    <row r="3697" spans="1:17" x14ac:dyDescent="0.25">
      <c r="A3697" s="2">
        <v>3951</v>
      </c>
      <c r="B3697" s="4" t="s">
        <v>12559</v>
      </c>
      <c r="C3697" s="4" t="s">
        <v>12560</v>
      </c>
      <c r="D3697" s="12">
        <v>3701</v>
      </c>
      <c r="E3697" s="5" t="s">
        <v>11770</v>
      </c>
      <c r="F3697" s="5">
        <v>2</v>
      </c>
      <c r="G3697" s="5">
        <v>10</v>
      </c>
      <c r="H3697" s="5">
        <v>1603</v>
      </c>
      <c r="I3697" t="s">
        <v>25828</v>
      </c>
      <c r="J3697" s="46" t="s">
        <v>33092</v>
      </c>
      <c r="K3697" s="56"/>
      <c r="L3697" s="56"/>
      <c r="M3697" s="56">
        <f t="shared" si="331"/>
        <v>1910</v>
      </c>
      <c r="N3697" s="56"/>
      <c r="O3697" s="56">
        <f t="shared" si="332"/>
        <v>2</v>
      </c>
      <c r="P3697" s="56">
        <f t="shared" si="333"/>
        <v>17</v>
      </c>
      <c r="Q3697" s="2" t="str">
        <f t="shared" si="330"/>
        <v>&lt;a href="set03\cg\cg_january_6,_1910_-_december_28,_1911\miscellaneous\johnson,_anna_e_new_store_begun_february_17,_1910_p2_cg.pdf"&gt;New Store begun&lt;/a&gt;</v>
      </c>
    </row>
    <row r="3698" spans="1:17" x14ac:dyDescent="0.25">
      <c r="A3698" s="2">
        <v>4011</v>
      </c>
      <c r="B3698" s="4" t="s">
        <v>12264</v>
      </c>
      <c r="C3698" s="4" t="s">
        <v>12560</v>
      </c>
      <c r="D3698" s="12">
        <v>3701</v>
      </c>
      <c r="E3698" s="5" t="s">
        <v>11770</v>
      </c>
      <c r="F3698" s="5">
        <v>2</v>
      </c>
      <c r="G3698" s="5">
        <v>10</v>
      </c>
      <c r="H3698" s="5">
        <v>1604</v>
      </c>
      <c r="I3698" t="s">
        <v>25829</v>
      </c>
      <c r="J3698" s="46" t="s">
        <v>33092</v>
      </c>
      <c r="K3698" s="56"/>
      <c r="L3698" s="56"/>
      <c r="M3698" s="56">
        <f t="shared" si="331"/>
        <v>1910</v>
      </c>
      <c r="N3698" s="56"/>
      <c r="O3698" s="56">
        <f t="shared" si="332"/>
        <v>2</v>
      </c>
      <c r="P3698" s="56">
        <f t="shared" si="333"/>
        <v>17</v>
      </c>
      <c r="Q3698" s="2" t="str">
        <f t="shared" si="330"/>
        <v>&lt;a href="set03\cg\cg_january_6,_1910_-_december_28,_1911\miscellaneous\johnston,_george_w_new_store_begun_february_17,_1910_p2_cg.pdf"&gt;New Store begun&lt;/a&gt;</v>
      </c>
    </row>
    <row r="3699" spans="1:17" x14ac:dyDescent="0.25">
      <c r="A3699" s="2">
        <v>5355</v>
      </c>
      <c r="B3699" s="4" t="s">
        <v>8558</v>
      </c>
      <c r="C3699" s="4" t="s">
        <v>12609</v>
      </c>
      <c r="D3699" s="12">
        <v>3701</v>
      </c>
      <c r="E3699" s="5" t="s">
        <v>11770</v>
      </c>
      <c r="F3699" s="5">
        <v>7</v>
      </c>
      <c r="G3699" s="5">
        <v>10</v>
      </c>
      <c r="H3699" s="5">
        <v>1727</v>
      </c>
      <c r="I3699" t="s">
        <v>25830</v>
      </c>
      <c r="J3699" s="46" t="s">
        <v>33092</v>
      </c>
      <c r="K3699" s="56"/>
      <c r="L3699" s="56"/>
      <c r="M3699" s="56">
        <f t="shared" si="331"/>
        <v>1910</v>
      </c>
      <c r="N3699" s="56"/>
      <c r="O3699" s="56">
        <f t="shared" si="332"/>
        <v>2</v>
      </c>
      <c r="P3699" s="56">
        <f t="shared" si="333"/>
        <v>17</v>
      </c>
      <c r="Q3699" s="2" t="str">
        <f t="shared" si="330"/>
        <v>&lt;a href="set03\cg\cg_january_6,_1910_-_december_28,_1911\miscellaneous\nelson,_h_theo_returns_home_w_father_tollef_february_17,_1910_p7_cg.pdf"&gt;Returns home w father Tollef&lt;/a&gt;</v>
      </c>
    </row>
    <row r="3700" spans="1:17" x14ac:dyDescent="0.25">
      <c r="A3700" s="2">
        <v>5752</v>
      </c>
      <c r="B3700" s="4" t="s">
        <v>12628</v>
      </c>
      <c r="C3700" s="4" t="s">
        <v>12560</v>
      </c>
      <c r="D3700" s="12">
        <v>3701</v>
      </c>
      <c r="E3700" s="5" t="s">
        <v>11770</v>
      </c>
      <c r="F3700" s="5">
        <v>2</v>
      </c>
      <c r="G3700" s="5">
        <v>10</v>
      </c>
      <c r="H3700" s="5">
        <v>1747</v>
      </c>
      <c r="I3700" t="s">
        <v>25831</v>
      </c>
      <c r="J3700" s="46" t="s">
        <v>33092</v>
      </c>
      <c r="K3700" s="56"/>
      <c r="L3700" s="56"/>
      <c r="M3700" s="56">
        <f t="shared" si="331"/>
        <v>1910</v>
      </c>
      <c r="N3700" s="56"/>
      <c r="O3700" s="56">
        <f t="shared" si="332"/>
        <v>2</v>
      </c>
      <c r="P3700" s="56">
        <f t="shared" si="333"/>
        <v>17</v>
      </c>
      <c r="Q3700" s="2" t="str">
        <f t="shared" si="330"/>
        <v>&lt;a href="set03\cg\cg_january_6,_1910_-_december_28,_1911\miscellaneous\pangburn,_l_l_new_store_begun_february_17,_1910_p2_cg.pdf"&gt;New Store begun&lt;/a&gt;</v>
      </c>
    </row>
    <row r="3701" spans="1:17" x14ac:dyDescent="0.25">
      <c r="A3701" s="2">
        <v>445</v>
      </c>
      <c r="B3701" s="4" t="s">
        <v>12441</v>
      </c>
      <c r="C3701" s="4" t="s">
        <v>12442</v>
      </c>
      <c r="D3701" s="12">
        <v>3708</v>
      </c>
      <c r="E3701" s="5" t="s">
        <v>11770</v>
      </c>
      <c r="F3701" s="5">
        <v>1</v>
      </c>
      <c r="G3701" s="5">
        <v>10</v>
      </c>
      <c r="H3701" s="5">
        <v>1423</v>
      </c>
      <c r="I3701" t="s">
        <v>25832</v>
      </c>
      <c r="J3701" s="46" t="s">
        <v>33092</v>
      </c>
      <c r="K3701" s="56"/>
      <c r="L3701" s="56"/>
      <c r="M3701" s="56">
        <f t="shared" si="331"/>
        <v>1910</v>
      </c>
      <c r="N3701" s="56"/>
      <c r="O3701" s="56">
        <f t="shared" si="332"/>
        <v>2</v>
      </c>
      <c r="P3701" s="56">
        <f t="shared" si="333"/>
        <v>24</v>
      </c>
      <c r="Q3701" s="2" t="str">
        <f t="shared" si="330"/>
        <v>&lt;a href="set03\cg\cg_january_6,_1910_-_december_28,_1911\miscellaneous\berkmier,_margaret_saves_a_life_february_24,_1910_p1_cg.pdf"&gt;Saves a life&lt;/a&gt;</v>
      </c>
    </row>
    <row r="3702" spans="1:17" x14ac:dyDescent="0.25">
      <c r="A3702" s="2">
        <v>623</v>
      </c>
      <c r="B3702" s="4" t="s">
        <v>12456</v>
      </c>
      <c r="C3702" s="4" t="s">
        <v>12457</v>
      </c>
      <c r="D3702" s="12">
        <v>3708</v>
      </c>
      <c r="E3702" s="5" t="s">
        <v>11770</v>
      </c>
      <c r="F3702" s="5">
        <v>2</v>
      </c>
      <c r="G3702" s="5">
        <v>10</v>
      </c>
      <c r="H3702" s="5">
        <v>1435</v>
      </c>
      <c r="I3702" t="s">
        <v>25833</v>
      </c>
      <c r="J3702" s="46" t="s">
        <v>33092</v>
      </c>
      <c r="K3702" s="56"/>
      <c r="L3702" s="56"/>
      <c r="M3702" s="56">
        <f t="shared" si="331"/>
        <v>1910</v>
      </c>
      <c r="N3702" s="56"/>
      <c r="O3702" s="56">
        <f t="shared" si="332"/>
        <v>2</v>
      </c>
      <c r="P3702" s="56">
        <f t="shared" si="333"/>
        <v>24</v>
      </c>
      <c r="Q3702" s="2" t="str">
        <f t="shared" si="330"/>
        <v>&lt;a href="set03\cg\cg_january_6,_1910_-_december_28,_1911\miscellaneous\brown,_a_a_bunco_artists_strike_a_snag_february_24,_1910_p2_cg.pdf"&gt;Bunco artists strike a snag&lt;/a&gt;</v>
      </c>
    </row>
    <row r="3703" spans="1:17" x14ac:dyDescent="0.25">
      <c r="A3703" s="2">
        <v>758</v>
      </c>
      <c r="B3703" s="4" t="s">
        <v>12466</v>
      </c>
      <c r="C3703" s="4" t="s">
        <v>12467</v>
      </c>
      <c r="D3703" s="12">
        <v>3708</v>
      </c>
      <c r="E3703" s="5" t="s">
        <v>11770</v>
      </c>
      <c r="F3703" s="5">
        <v>7</v>
      </c>
      <c r="G3703" s="5">
        <v>10</v>
      </c>
      <c r="H3703" s="5">
        <v>1441</v>
      </c>
      <c r="I3703" t="s">
        <v>25834</v>
      </c>
      <c r="J3703" s="46" t="s">
        <v>33092</v>
      </c>
      <c r="K3703" s="56"/>
      <c r="L3703" s="56"/>
      <c r="M3703" s="56">
        <f t="shared" si="331"/>
        <v>1910</v>
      </c>
      <c r="N3703" s="56"/>
      <c r="O3703" s="56">
        <f t="shared" si="332"/>
        <v>2</v>
      </c>
      <c r="P3703" s="56">
        <f t="shared" si="333"/>
        <v>24</v>
      </c>
      <c r="Q3703" s="2" t="str">
        <f t="shared" si="330"/>
        <v>&lt;a href="set03\cg\cg_january_6,_1910_-_december_28,_1911\miscellaneous\casey,_art_leaves_courtenay_bank_position_february_24,_1910_p7_cg.pdf"&gt;Leaves Courtenay bank position&lt;/a&gt;</v>
      </c>
    </row>
    <row r="3704" spans="1:17" x14ac:dyDescent="0.25">
      <c r="A3704" s="2">
        <v>1332</v>
      </c>
      <c r="B3704" s="4" t="s">
        <v>11495</v>
      </c>
      <c r="C3704" s="4" t="s">
        <v>1607</v>
      </c>
      <c r="D3704" s="12">
        <v>3708</v>
      </c>
      <c r="E3704" s="5" t="s">
        <v>11770</v>
      </c>
      <c r="F3704" s="5">
        <v>2</v>
      </c>
      <c r="G3704" s="5">
        <v>10</v>
      </c>
      <c r="H3704" s="5">
        <v>1463</v>
      </c>
      <c r="I3704" t="s">
        <v>25835</v>
      </c>
      <c r="J3704" s="46" t="s">
        <v>33092</v>
      </c>
      <c r="K3704" s="56"/>
      <c r="L3704" s="56"/>
      <c r="M3704" s="56">
        <f t="shared" si="331"/>
        <v>1910</v>
      </c>
      <c r="N3704" s="56"/>
      <c r="O3704" s="56">
        <f t="shared" si="332"/>
        <v>2</v>
      </c>
      <c r="P3704" s="56">
        <f t="shared" si="333"/>
        <v>24</v>
      </c>
      <c r="Q3704" s="2" t="str">
        <f t="shared" si="330"/>
        <v>&lt;a href="set03\cg\cg_january_6,_1910_-_december_28,_1911\miscellaneous\courtenay_school_notes_february_24,_1910_p2_cg.pdf"&gt;Notes&lt;/a&gt;</v>
      </c>
    </row>
    <row r="3705" spans="1:17" x14ac:dyDescent="0.25">
      <c r="A3705" s="2">
        <v>2322</v>
      </c>
      <c r="B3705" s="4" t="s">
        <v>4455</v>
      </c>
      <c r="C3705" s="4" t="s">
        <v>7373</v>
      </c>
      <c r="D3705" s="52">
        <v>3708</v>
      </c>
      <c r="E3705" s="5" t="s">
        <v>13631</v>
      </c>
      <c r="F3705" s="5">
        <v>1</v>
      </c>
      <c r="G3705" s="5">
        <v>5</v>
      </c>
      <c r="H3705" s="5">
        <v>305</v>
      </c>
      <c r="I3705" s="47" t="s">
        <v>23669</v>
      </c>
      <c r="J3705" s="46" t="s">
        <v>33087</v>
      </c>
      <c r="K3705" s="56"/>
      <c r="L3705" s="56"/>
      <c r="M3705" s="56">
        <f t="shared" si="331"/>
        <v>1910</v>
      </c>
      <c r="N3705" s="56"/>
      <c r="O3705" s="56">
        <f t="shared" si="332"/>
        <v>2</v>
      </c>
      <c r="P3705" s="56">
        <f t="shared" si="333"/>
        <v>24</v>
      </c>
      <c r="Q3705" s="2" t="str">
        <f t="shared" si="330"/>
        <v>&lt;a href="set02\miscellaneous\cooperstown_courier\1908_-_1910\farmer's_institute_report_february_24,_1910_p1_cc.pdf"&gt;Farmer's Institute Report&lt;/a&gt;</v>
      </c>
    </row>
    <row r="3706" spans="1:17" x14ac:dyDescent="0.25">
      <c r="A3706" s="2">
        <v>6506</v>
      </c>
      <c r="B3706" s="4" t="s">
        <v>12671</v>
      </c>
      <c r="C3706" s="4" t="s">
        <v>12672</v>
      </c>
      <c r="D3706" s="12">
        <v>3708</v>
      </c>
      <c r="E3706" s="5" t="s">
        <v>11770</v>
      </c>
      <c r="F3706" s="5">
        <v>7</v>
      </c>
      <c r="G3706" s="5">
        <v>10</v>
      </c>
      <c r="H3706" s="5">
        <v>1812</v>
      </c>
      <c r="I3706" t="s">
        <v>25836</v>
      </c>
      <c r="J3706" s="46" t="s">
        <v>33092</v>
      </c>
      <c r="K3706" s="56"/>
      <c r="L3706" s="56"/>
      <c r="M3706" s="56">
        <f t="shared" si="331"/>
        <v>1910</v>
      </c>
      <c r="N3706" s="56"/>
      <c r="O3706" s="56">
        <f t="shared" si="332"/>
        <v>2</v>
      </c>
      <c r="P3706" s="56">
        <f t="shared" si="333"/>
        <v>24</v>
      </c>
      <c r="Q3706" s="2" t="str">
        <f t="shared" si="330"/>
        <v>&lt;a href="set03\cg\cg_january_6,_1910_-_december_28,_1911\miscellaneous\shepard,_dr_g_p_arrives_to_serve_courtenay_february_24,_1910_p7_cg.pdf"&gt;Arrives to serve Courtenay&lt;/a&gt;</v>
      </c>
    </row>
    <row r="3707" spans="1:17" x14ac:dyDescent="0.25">
      <c r="A3707" s="2">
        <v>1378</v>
      </c>
      <c r="B3707" s="4" t="s">
        <v>11495</v>
      </c>
      <c r="C3707" s="4" t="s">
        <v>12480</v>
      </c>
      <c r="D3707" s="12">
        <v>3715</v>
      </c>
      <c r="E3707" s="5" t="s">
        <v>11770</v>
      </c>
      <c r="F3707" s="5">
        <v>2</v>
      </c>
      <c r="G3707" s="5">
        <v>10</v>
      </c>
      <c r="H3707" s="5">
        <v>1479</v>
      </c>
      <c r="I3707" t="s">
        <v>25837</v>
      </c>
      <c r="J3707" s="46" t="s">
        <v>33092</v>
      </c>
      <c r="K3707" s="56"/>
      <c r="L3707" s="56"/>
      <c r="M3707" s="56">
        <f t="shared" si="331"/>
        <v>1910</v>
      </c>
      <c r="N3707" s="56"/>
      <c r="O3707" s="56">
        <f t="shared" si="332"/>
        <v>3</v>
      </c>
      <c r="P3707" s="56">
        <f t="shared" si="333"/>
        <v>3</v>
      </c>
      <c r="Q3707" s="2" t="str">
        <f t="shared" si="330"/>
        <v>&lt;a href="set03\cg\cg_january_6,_1910_-_december_28,_1911\miscellaneous\courtenay_school_notes_pt_1_march_3,_1910_p2_cg.pdf"&gt;Notes. Pt 1&lt;/a&gt;</v>
      </c>
    </row>
    <row r="3708" spans="1:17" x14ac:dyDescent="0.25">
      <c r="A3708" s="2">
        <v>1379</v>
      </c>
      <c r="B3708" s="4" t="s">
        <v>11495</v>
      </c>
      <c r="C3708" s="4" t="s">
        <v>12481</v>
      </c>
      <c r="D3708" s="12">
        <v>3715</v>
      </c>
      <c r="E3708" s="5" t="s">
        <v>11770</v>
      </c>
      <c r="F3708" s="5">
        <v>2</v>
      </c>
      <c r="G3708" s="5">
        <v>10</v>
      </c>
      <c r="H3708" s="5">
        <v>1480</v>
      </c>
      <c r="I3708" t="s">
        <v>25838</v>
      </c>
      <c r="J3708" s="46" t="s">
        <v>33092</v>
      </c>
      <c r="K3708" s="56"/>
      <c r="L3708" s="56"/>
      <c r="M3708" s="56">
        <f t="shared" si="331"/>
        <v>1910</v>
      </c>
      <c r="N3708" s="56"/>
      <c r="O3708" s="56">
        <f t="shared" si="332"/>
        <v>3</v>
      </c>
      <c r="P3708" s="56">
        <f t="shared" si="333"/>
        <v>3</v>
      </c>
      <c r="Q3708" s="2" t="str">
        <f t="shared" si="330"/>
        <v>&lt;a href="set03\cg\cg_january_6,_1910_-_december_28,_1911\miscellaneous\courtenay_school_notes_pt_2_march_3,_1910_p2_cg.pdf"&gt;Notes. Pt 2&lt;/a&gt;</v>
      </c>
    </row>
    <row r="3709" spans="1:17" x14ac:dyDescent="0.25">
      <c r="A3709" s="2">
        <v>2900</v>
      </c>
      <c r="B3709" s="4" t="s">
        <v>11556</v>
      </c>
      <c r="C3709" s="4" t="s">
        <v>8941</v>
      </c>
      <c r="D3709" s="12">
        <v>3715</v>
      </c>
      <c r="E3709" s="5" t="s">
        <v>11770</v>
      </c>
      <c r="F3709" s="5">
        <v>7</v>
      </c>
      <c r="G3709" s="5">
        <v>10</v>
      </c>
      <c r="H3709" s="5">
        <v>1562</v>
      </c>
      <c r="I3709" t="s">
        <v>25839</v>
      </c>
      <c r="J3709" s="46" t="s">
        <v>33092</v>
      </c>
      <c r="K3709" s="56"/>
      <c r="L3709" s="56"/>
      <c r="M3709" s="56">
        <f t="shared" si="331"/>
        <v>1910</v>
      </c>
      <c r="N3709" s="56"/>
      <c r="O3709" s="56">
        <f t="shared" si="332"/>
        <v>3</v>
      </c>
      <c r="P3709" s="56">
        <f t="shared" si="333"/>
        <v>3</v>
      </c>
      <c r="Q3709" s="2" t="str">
        <f t="shared" si="330"/>
        <v>&lt;a href="set03\cg\cg_january_6,_1910_-_december_28,_1911\miscellaneous\hayes,_charles_returns_from_canada_march_3,_1910_p7_cg.pdf"&gt;Returns from Canada&lt;/a&gt;</v>
      </c>
    </row>
    <row r="3710" spans="1:17" x14ac:dyDescent="0.25">
      <c r="A3710" s="2">
        <v>6250</v>
      </c>
      <c r="B3710" s="4" t="s">
        <v>12653</v>
      </c>
      <c r="C3710" s="4" t="s">
        <v>12654</v>
      </c>
      <c r="D3710" s="12">
        <v>3715</v>
      </c>
      <c r="E3710" s="5" t="s">
        <v>11770</v>
      </c>
      <c r="F3710" s="5">
        <v>8</v>
      </c>
      <c r="G3710" s="5">
        <v>10</v>
      </c>
      <c r="H3710" s="5">
        <v>1792</v>
      </c>
      <c r="I3710" t="s">
        <v>25840</v>
      </c>
      <c r="J3710" s="46" t="s">
        <v>33092</v>
      </c>
      <c r="K3710" s="56"/>
      <c r="L3710" s="56"/>
      <c r="M3710" s="56">
        <f t="shared" si="331"/>
        <v>1910</v>
      </c>
      <c r="N3710" s="56"/>
      <c r="O3710" s="56">
        <f t="shared" si="332"/>
        <v>3</v>
      </c>
      <c r="P3710" s="56">
        <f t="shared" si="333"/>
        <v>3</v>
      </c>
      <c r="Q3710" s="2" t="str">
        <f t="shared" si="330"/>
        <v>&lt;a href="set03\cg\cg_january_6,_1910_-_december_28,_1911\miscellaneous\riebe,_mr_and_mrs_nearly_overcome_by_gas_march_3,_1910_p8_cg.pdf"&gt;Nearly overcome by gas&lt;/a&gt;</v>
      </c>
    </row>
    <row r="3711" spans="1:17" x14ac:dyDescent="0.25">
      <c r="A3711" s="2">
        <v>505</v>
      </c>
      <c r="B3711" s="4" t="s">
        <v>12445</v>
      </c>
      <c r="C3711" s="4" t="s">
        <v>12446</v>
      </c>
      <c r="D3711" s="12">
        <v>3722</v>
      </c>
      <c r="E3711" s="5" t="s">
        <v>11770</v>
      </c>
      <c r="F3711" s="5">
        <v>7</v>
      </c>
      <c r="G3711" s="5">
        <v>10</v>
      </c>
      <c r="H3711" s="5">
        <v>1425</v>
      </c>
      <c r="I3711" t="s">
        <v>25841</v>
      </c>
      <c r="J3711" s="46" t="s">
        <v>33092</v>
      </c>
      <c r="K3711" s="56"/>
      <c r="L3711" s="56"/>
      <c r="M3711" s="56">
        <f t="shared" si="331"/>
        <v>1910</v>
      </c>
      <c r="N3711" s="56"/>
      <c r="O3711" s="56">
        <f t="shared" si="332"/>
        <v>3</v>
      </c>
      <c r="P3711" s="56">
        <f t="shared" si="333"/>
        <v>10</v>
      </c>
      <c r="Q3711" s="2" t="str">
        <f t="shared" si="330"/>
        <v>&lt;a href="set03\cg\cg_january_6,_1910_-_december_28,_1911\miscellaneous\blewett,_pierce_mayor_helps_with_flooding_streets_march_10,_1910_p7_cg.pdf"&gt;Mayor helps with flooding streets&lt;/a&gt;</v>
      </c>
    </row>
    <row r="3712" spans="1:17" x14ac:dyDescent="0.25">
      <c r="A3712" s="2">
        <v>796</v>
      </c>
      <c r="B3712" s="4" t="s">
        <v>12468</v>
      </c>
      <c r="C3712" s="4" t="s">
        <v>12469</v>
      </c>
      <c r="D3712" s="12">
        <v>3722</v>
      </c>
      <c r="E3712" s="5" t="s">
        <v>11770</v>
      </c>
      <c r="F3712" s="5">
        <v>1</v>
      </c>
      <c r="G3712" s="5">
        <v>10</v>
      </c>
      <c r="H3712" s="5">
        <v>1443</v>
      </c>
      <c r="I3712" t="s">
        <v>25842</v>
      </c>
      <c r="J3712" s="46" t="s">
        <v>33092</v>
      </c>
      <c r="K3712" s="56"/>
      <c r="L3712" s="56"/>
      <c r="M3712" s="56">
        <f t="shared" si="331"/>
        <v>1910</v>
      </c>
      <c r="N3712" s="56"/>
      <c r="O3712" s="56">
        <f t="shared" si="332"/>
        <v>3</v>
      </c>
      <c r="P3712" s="56">
        <f t="shared" si="333"/>
        <v>10</v>
      </c>
      <c r="Q3712" s="2" t="str">
        <f t="shared" si="330"/>
        <v>&lt;a href="set03\cg\cg_january_6,_1910_-_december_28,_1911\miscellaneous\christmas,_jonas_l_strenuous_time_march_10,_1910_p1_cg.pdf"&gt;Strenuous Time&lt;/a&gt;</v>
      </c>
    </row>
    <row r="3713" spans="1:17" x14ac:dyDescent="0.25">
      <c r="A3713" s="2">
        <v>953</v>
      </c>
      <c r="B3713" s="4" t="s">
        <v>1630</v>
      </c>
      <c r="C3713" s="4" t="s">
        <v>7289</v>
      </c>
      <c r="D3713" s="52">
        <v>3722</v>
      </c>
      <c r="E3713" s="5" t="s">
        <v>13631</v>
      </c>
      <c r="F3713" s="5">
        <v>5</v>
      </c>
      <c r="G3713" s="5">
        <v>5</v>
      </c>
      <c r="H3713" s="5">
        <v>186</v>
      </c>
      <c r="I3713" s="47" t="s">
        <v>23589</v>
      </c>
      <c r="J3713" s="46" t="s">
        <v>33087</v>
      </c>
      <c r="K3713" s="56"/>
      <c r="L3713" s="56"/>
      <c r="M3713" s="56">
        <f t="shared" si="331"/>
        <v>1910</v>
      </c>
      <c r="N3713" s="56"/>
      <c r="O3713" s="56">
        <f t="shared" si="332"/>
        <v>3</v>
      </c>
      <c r="P3713" s="56">
        <f t="shared" si="333"/>
        <v>10</v>
      </c>
      <c r="Q3713" s="2" t="str">
        <f t="shared" si="330"/>
        <v>&lt;a href="set02\miscellaneous\cooperstown_courier\1908_-_1910\cooperstown_city_council_meeting_march_10,_1910_p5_cc.pdf"&gt;City Council Meets&lt;/a&gt;</v>
      </c>
    </row>
    <row r="3714" spans="1:17" x14ac:dyDescent="0.25">
      <c r="A3714" s="2">
        <v>1333</v>
      </c>
      <c r="B3714" s="4" t="s">
        <v>11495</v>
      </c>
      <c r="C3714" s="4" t="s">
        <v>1607</v>
      </c>
      <c r="D3714" s="12">
        <v>3722</v>
      </c>
      <c r="E3714" s="5" t="s">
        <v>11770</v>
      </c>
      <c r="F3714" s="5">
        <v>2</v>
      </c>
      <c r="G3714" s="5">
        <v>10</v>
      </c>
      <c r="H3714" s="5">
        <v>1466</v>
      </c>
      <c r="I3714" t="s">
        <v>25843</v>
      </c>
      <c r="J3714" s="46" t="s">
        <v>33092</v>
      </c>
      <c r="K3714" s="56"/>
      <c r="L3714" s="56"/>
      <c r="M3714" s="56">
        <f t="shared" si="331"/>
        <v>1910</v>
      </c>
      <c r="N3714" s="56"/>
      <c r="O3714" s="56">
        <f t="shared" si="332"/>
        <v>3</v>
      </c>
      <c r="P3714" s="56">
        <f t="shared" si="333"/>
        <v>10</v>
      </c>
      <c r="Q3714" s="2" t="str">
        <f t="shared" ref="Q3714:Q3777" si="334">"&lt;a href="&amp;""""&amp;J3714&amp;"\"&amp;I3714&amp;"""&gt;"&amp;C3714&amp;"&lt;/a&gt;"</f>
        <v>&lt;a href="set03\cg\cg_january_6,_1910_-_december_28,_1911\miscellaneous\courtenay_school_notes_march_10,_1910_p2_cg.pdf"&gt;Notes&lt;/a&gt;</v>
      </c>
    </row>
    <row r="3715" spans="1:17" x14ac:dyDescent="0.25">
      <c r="A3715" s="2">
        <v>1571</v>
      </c>
      <c r="B3715" s="4" t="s">
        <v>12488</v>
      </c>
      <c r="C3715" s="4" t="s">
        <v>12489</v>
      </c>
      <c r="D3715" s="12">
        <v>3722</v>
      </c>
      <c r="E3715" s="5" t="s">
        <v>11770</v>
      </c>
      <c r="F3715" s="5">
        <v>1</v>
      </c>
      <c r="G3715" s="5">
        <v>10</v>
      </c>
      <c r="H3715" s="5">
        <v>1490</v>
      </c>
      <c r="I3715" t="s">
        <v>25844</v>
      </c>
      <c r="J3715" s="46" t="s">
        <v>33092</v>
      </c>
      <c r="K3715" s="56"/>
      <c r="L3715" s="56"/>
      <c r="M3715" s="56">
        <f t="shared" si="331"/>
        <v>1910</v>
      </c>
      <c r="N3715" s="56"/>
      <c r="O3715" s="56">
        <f t="shared" si="332"/>
        <v>3</v>
      </c>
      <c r="P3715" s="56">
        <f t="shared" si="333"/>
        <v>10</v>
      </c>
      <c r="Q3715" s="2" t="str">
        <f t="shared" si="334"/>
        <v>&lt;a href="set03\cg\cg_january_6,_1910_-_december_28,_1911\miscellaneous\demery,_a_l_entire_family_has_typhoid_fever_march_10,_1910_p1_cg.pdf"&gt;Entire family has Typhoid Fever&lt;/a&gt;</v>
      </c>
    </row>
    <row r="3716" spans="1:17" x14ac:dyDescent="0.25">
      <c r="A3716" s="2">
        <v>2282</v>
      </c>
      <c r="B3716" s="4" t="s">
        <v>6596</v>
      </c>
      <c r="C3716" s="4" t="s">
        <v>7362</v>
      </c>
      <c r="D3716" s="52">
        <v>3722</v>
      </c>
      <c r="E3716" s="5" t="s">
        <v>13631</v>
      </c>
      <c r="F3716" s="5">
        <v>5</v>
      </c>
      <c r="G3716" s="5">
        <v>5</v>
      </c>
      <c r="H3716" s="5">
        <v>289</v>
      </c>
      <c r="I3716" s="47" t="s">
        <v>23729</v>
      </c>
      <c r="J3716" s="46" t="s">
        <v>33087</v>
      </c>
      <c r="K3716" s="56"/>
      <c r="L3716" s="56"/>
      <c r="M3716" s="56">
        <f t="shared" si="331"/>
        <v>1910</v>
      </c>
      <c r="N3716" s="56"/>
      <c r="O3716" s="56">
        <f t="shared" si="332"/>
        <v>3</v>
      </c>
      <c r="P3716" s="56">
        <f t="shared" si="333"/>
        <v>10</v>
      </c>
      <c r="Q3716" s="2" t="str">
        <f t="shared" si="334"/>
        <v>&lt;a href="set02\miscellaneous\cooperstown_courier\1908_-_1910\old_settlers_picnic_scheduled_march_10,_1910_p5_cc.pdf"&gt;Old Settlers Picnic scheduled&lt;/a&gt;</v>
      </c>
    </row>
    <row r="3717" spans="1:17" x14ac:dyDescent="0.25">
      <c r="A3717" s="2">
        <v>2580</v>
      </c>
      <c r="B3717" s="4" t="s">
        <v>12526</v>
      </c>
      <c r="C3717" s="4" t="s">
        <v>12514</v>
      </c>
      <c r="D3717" s="12">
        <v>3722</v>
      </c>
      <c r="E3717" s="5" t="s">
        <v>11770</v>
      </c>
      <c r="F3717" s="5">
        <v>7</v>
      </c>
      <c r="G3717" s="5">
        <v>10</v>
      </c>
      <c r="H3717" s="5">
        <v>1551</v>
      </c>
      <c r="I3717" t="s">
        <v>25845</v>
      </c>
      <c r="J3717" s="46" t="s">
        <v>33092</v>
      </c>
      <c r="K3717" s="56"/>
      <c r="L3717" s="56"/>
      <c r="M3717" s="56">
        <f t="shared" si="331"/>
        <v>1910</v>
      </c>
      <c r="N3717" s="56"/>
      <c r="O3717" s="56">
        <f t="shared" si="332"/>
        <v>3</v>
      </c>
      <c r="P3717" s="56">
        <f t="shared" si="333"/>
        <v>10</v>
      </c>
      <c r="Q3717" s="2" t="str">
        <f t="shared" si="334"/>
        <v>&lt;a href="set03\cg\cg_january_6,_1910_-_december_28,_1911\miscellaneous\hammerstadt,_herman_arrives_to_farm_march_10,_1910_p7_cg.pdf"&gt;Arrives to farm&lt;/a&gt;</v>
      </c>
    </row>
    <row r="3718" spans="1:17" x14ac:dyDescent="0.25">
      <c r="A3718" s="2">
        <v>1189</v>
      </c>
      <c r="B3718" s="4" t="s">
        <v>4440</v>
      </c>
      <c r="C3718" s="4" t="s">
        <v>1607</v>
      </c>
      <c r="D3718" s="52">
        <v>3729</v>
      </c>
      <c r="E3718" s="5" t="s">
        <v>13631</v>
      </c>
      <c r="F3718" s="5">
        <v>4</v>
      </c>
      <c r="G3718" s="5">
        <v>5</v>
      </c>
      <c r="H3718" s="5">
        <v>252</v>
      </c>
      <c r="I3718" s="47" t="s">
        <v>23631</v>
      </c>
      <c r="J3718" s="46" t="s">
        <v>33087</v>
      </c>
      <c r="K3718" s="56"/>
      <c r="L3718" s="56"/>
      <c r="M3718" s="56">
        <f t="shared" si="331"/>
        <v>1910</v>
      </c>
      <c r="N3718" s="56"/>
      <c r="O3718" s="56">
        <f t="shared" si="332"/>
        <v>3</v>
      </c>
      <c r="P3718" s="56">
        <f t="shared" si="333"/>
        <v>17</v>
      </c>
      <c r="Q3718" s="2" t="str">
        <f t="shared" si="334"/>
        <v>&lt;a href="set02\miscellaneous\cooperstown_courier\1908_-_1910\cooperstown_school_notes_march_17,_1910_p4_cc.pdf"&gt;Notes&lt;/a&gt;</v>
      </c>
    </row>
    <row r="3719" spans="1:17" x14ac:dyDescent="0.25">
      <c r="A3719" s="2">
        <v>1334</v>
      </c>
      <c r="B3719" s="4" t="s">
        <v>11495</v>
      </c>
      <c r="C3719" s="4" t="s">
        <v>1607</v>
      </c>
      <c r="D3719" s="12">
        <v>3729</v>
      </c>
      <c r="E3719" s="5" t="s">
        <v>11770</v>
      </c>
      <c r="F3719" s="5">
        <v>2</v>
      </c>
      <c r="G3719" s="5">
        <v>10</v>
      </c>
      <c r="H3719" s="5">
        <v>1467</v>
      </c>
      <c r="I3719" t="s">
        <v>25846</v>
      </c>
      <c r="J3719" s="46" t="s">
        <v>33092</v>
      </c>
      <c r="K3719" s="56"/>
      <c r="L3719" s="56"/>
      <c r="M3719" s="56">
        <f t="shared" si="331"/>
        <v>1910</v>
      </c>
      <c r="N3719" s="56"/>
      <c r="O3719" s="56">
        <f t="shared" si="332"/>
        <v>3</v>
      </c>
      <c r="P3719" s="56">
        <f t="shared" si="333"/>
        <v>17</v>
      </c>
      <c r="Q3719" s="2" t="str">
        <f t="shared" si="334"/>
        <v>&lt;a href="set03\cg\cg_january_6,_1910_-_december_28,_1911\miscellaneous\courtenay_school_notes_march_17,_1910_p2_cg.pdf"&gt;Notes&lt;/a&gt;</v>
      </c>
    </row>
    <row r="3720" spans="1:17" x14ac:dyDescent="0.25">
      <c r="A3720" s="2">
        <v>2070</v>
      </c>
      <c r="B3720" s="4" t="s">
        <v>12513</v>
      </c>
      <c r="C3720" s="4" t="s">
        <v>12514</v>
      </c>
      <c r="D3720" s="12">
        <v>3729</v>
      </c>
      <c r="E3720" s="5" t="s">
        <v>11770</v>
      </c>
      <c r="F3720" s="5">
        <v>9</v>
      </c>
      <c r="G3720" s="5">
        <v>10</v>
      </c>
      <c r="H3720" s="5">
        <v>1536</v>
      </c>
      <c r="I3720" t="s">
        <v>25847</v>
      </c>
      <c r="J3720" s="46" t="s">
        <v>33092</v>
      </c>
      <c r="K3720" s="56"/>
      <c r="L3720" s="56"/>
      <c r="M3720" s="56">
        <f t="shared" si="331"/>
        <v>1910</v>
      </c>
      <c r="N3720" s="56"/>
      <c r="O3720" s="56">
        <f t="shared" si="332"/>
        <v>3</v>
      </c>
      <c r="P3720" s="56">
        <f t="shared" si="333"/>
        <v>17</v>
      </c>
      <c r="Q3720" s="2" t="str">
        <f t="shared" si="334"/>
        <v>&lt;a href="set03\cg\cg_january_6,_1910_-_december_28,_1911\miscellaneous\fulton,_howard_arrives_to_farm_march_17,_1910_p9_cg.pdf"&gt;Arrives to farm&lt;/a&gt;</v>
      </c>
    </row>
    <row r="3721" spans="1:17" x14ac:dyDescent="0.25">
      <c r="A3721" s="2">
        <v>3875</v>
      </c>
      <c r="B3721" s="4" t="s">
        <v>7385</v>
      </c>
      <c r="C3721" s="4" t="s">
        <v>7387</v>
      </c>
      <c r="D3721" s="52">
        <v>3729</v>
      </c>
      <c r="E3721" s="5" t="s">
        <v>13631</v>
      </c>
      <c r="F3721" s="5">
        <v>5</v>
      </c>
      <c r="G3721" s="5">
        <v>5</v>
      </c>
      <c r="H3721" s="5">
        <v>317</v>
      </c>
      <c r="I3721" s="47" t="s">
        <v>23702</v>
      </c>
      <c r="J3721" s="46" t="s">
        <v>33087</v>
      </c>
      <c r="K3721" s="56"/>
      <c r="L3721" s="56"/>
      <c r="M3721" s="56">
        <f t="shared" si="331"/>
        <v>1910</v>
      </c>
      <c r="N3721" s="56"/>
      <c r="O3721" s="56">
        <f t="shared" si="332"/>
        <v>3</v>
      </c>
      <c r="P3721" s="56">
        <f t="shared" si="333"/>
        <v>17</v>
      </c>
      <c r="Q3721" s="2" t="str">
        <f t="shared" si="334"/>
        <v>&lt;a href="set02\miscellaneous\cooperstown_courier\1908_-_1910\jensen,_rev._j_m_resigns_as_pastor_at_lutheran_church_march_17,_1910_p5_cc.pdf"&gt;Resigns as pastor of Lutheran Church&lt;/a&gt;</v>
      </c>
    </row>
    <row r="3722" spans="1:17" x14ac:dyDescent="0.25">
      <c r="A3722" s="2">
        <v>4862</v>
      </c>
      <c r="B3722" s="4" t="s">
        <v>12590</v>
      </c>
      <c r="C3722" s="4" t="s">
        <v>12591</v>
      </c>
      <c r="D3722" s="12">
        <v>3729</v>
      </c>
      <c r="E3722" s="5" t="s">
        <v>11770</v>
      </c>
      <c r="F3722" s="5">
        <v>9</v>
      </c>
      <c r="G3722" s="5">
        <v>10</v>
      </c>
      <c r="H3722" s="5">
        <v>1697</v>
      </c>
      <c r="I3722" t="s">
        <v>25848</v>
      </c>
      <c r="J3722" s="46" t="s">
        <v>33092</v>
      </c>
      <c r="K3722" s="56"/>
      <c r="L3722" s="56"/>
      <c r="M3722" s="56">
        <f t="shared" si="331"/>
        <v>1910</v>
      </c>
      <c r="N3722" s="56"/>
      <c r="O3722" s="56">
        <f t="shared" si="332"/>
        <v>3</v>
      </c>
      <c r="P3722" s="56">
        <f t="shared" si="333"/>
        <v>17</v>
      </c>
      <c r="Q3722" s="2" t="str">
        <f t="shared" si="334"/>
        <v>&lt;a href="set03\cg\cg_january_6,_1910_-_december_28,_1911\miscellaneous\lohrke,_e_a_leaves_courtenay_for_towner_march_17,_1910_p9_cg.pdf"&gt;Leaves Courtenay for Towner&lt;/a&gt;</v>
      </c>
    </row>
    <row r="3723" spans="1:17" x14ac:dyDescent="0.25">
      <c r="A3723" s="2">
        <v>4899</v>
      </c>
      <c r="B3723" s="4" t="s">
        <v>12595</v>
      </c>
      <c r="C3723" s="4" t="s">
        <v>12596</v>
      </c>
      <c r="D3723" s="12">
        <v>3729</v>
      </c>
      <c r="E3723" s="5" t="s">
        <v>11770</v>
      </c>
      <c r="F3723" s="5">
        <v>9</v>
      </c>
      <c r="G3723" s="5">
        <v>10</v>
      </c>
      <c r="H3723" s="5">
        <v>1704</v>
      </c>
      <c r="I3723" t="s">
        <v>25849</v>
      </c>
      <c r="J3723" s="46" t="s">
        <v>33092</v>
      </c>
      <c r="K3723" s="56"/>
      <c r="L3723" s="56"/>
      <c r="M3723" s="56">
        <f t="shared" si="331"/>
        <v>1910</v>
      </c>
      <c r="N3723" s="56"/>
      <c r="O3723" s="56">
        <f t="shared" si="332"/>
        <v>3</v>
      </c>
      <c r="P3723" s="56">
        <f t="shared" si="333"/>
        <v>17</v>
      </c>
      <c r="Q3723" s="2" t="str">
        <f t="shared" si="334"/>
        <v>&lt;a href="set03\cg\cg_january_6,_1910_-_december_28,_1911\miscellaneous\lundi,_herman_to_move_to_courtenay_march_17,_1910_p9_cg.pdf"&gt;To move to Courtenay&lt;/a&gt;</v>
      </c>
    </row>
    <row r="3724" spans="1:17" x14ac:dyDescent="0.25">
      <c r="A3724" s="2">
        <v>5340</v>
      </c>
      <c r="B3724" s="4" t="s">
        <v>1511</v>
      </c>
      <c r="C3724" s="4" t="s">
        <v>11627</v>
      </c>
      <c r="D3724" s="12">
        <v>3729</v>
      </c>
      <c r="E3724" s="5" t="s">
        <v>11770</v>
      </c>
      <c r="F3724" s="5">
        <v>9</v>
      </c>
      <c r="G3724" s="5">
        <v>10</v>
      </c>
      <c r="H3724" s="5">
        <v>1721</v>
      </c>
      <c r="I3724" s="99" t="s">
        <v>25850</v>
      </c>
      <c r="J3724" s="46" t="s">
        <v>33092</v>
      </c>
      <c r="K3724" s="56"/>
      <c r="L3724" s="56"/>
      <c r="M3724" s="56">
        <f t="shared" si="331"/>
        <v>1910</v>
      </c>
      <c r="N3724" s="56"/>
      <c r="O3724" s="56">
        <f t="shared" si="332"/>
        <v>3</v>
      </c>
      <c r="P3724" s="56">
        <f t="shared" si="333"/>
        <v>17</v>
      </c>
      <c r="Q3724" s="2" t="str">
        <f t="shared" si="334"/>
        <v>&lt;a href="set03\cg\cg_january_6,_1910_-_december_28,_1911\miscellaneous\nelson,_carl_typhoid_fever_march_17,_1910_p9_cg.pdf"&gt;Typhoid fever&lt;/a&gt;</v>
      </c>
    </row>
    <row r="3725" spans="1:17" x14ac:dyDescent="0.25">
      <c r="A3725" s="2">
        <v>711</v>
      </c>
      <c r="B3725" s="4" t="s">
        <v>12460</v>
      </c>
      <c r="C3725" s="4" t="s">
        <v>12461</v>
      </c>
      <c r="D3725" s="12">
        <v>3736</v>
      </c>
      <c r="E3725" s="5" t="s">
        <v>11770</v>
      </c>
      <c r="F3725" s="5">
        <v>9</v>
      </c>
      <c r="G3725" s="5">
        <v>10</v>
      </c>
      <c r="H3725" s="5">
        <v>1437</v>
      </c>
      <c r="I3725" t="s">
        <v>25851</v>
      </c>
      <c r="J3725" s="46" t="s">
        <v>33092</v>
      </c>
      <c r="K3725" s="56"/>
      <c r="L3725" s="56"/>
      <c r="M3725" s="56">
        <f t="shared" si="331"/>
        <v>1910</v>
      </c>
      <c r="N3725" s="56"/>
      <c r="O3725" s="56">
        <f t="shared" si="332"/>
        <v>3</v>
      </c>
      <c r="P3725" s="56">
        <f t="shared" si="333"/>
        <v>24</v>
      </c>
      <c r="Q3725" s="2" t="str">
        <f t="shared" si="334"/>
        <v>&lt;a href="set03\cg\cg_january_6,_1910_-_december_28,_1911\miscellaneous\caldwell,_dr_t_j_to_mt_in_search_of_land_march_24,_1910_p9_cg.pdf"&gt;To MT in search of land&lt;/a&gt;</v>
      </c>
    </row>
    <row r="3726" spans="1:17" x14ac:dyDescent="0.25">
      <c r="A3726" s="2">
        <v>1335</v>
      </c>
      <c r="B3726" s="4" t="s">
        <v>11495</v>
      </c>
      <c r="C3726" s="4" t="s">
        <v>1607</v>
      </c>
      <c r="D3726" s="12">
        <v>3736</v>
      </c>
      <c r="E3726" s="5" t="s">
        <v>11770</v>
      </c>
      <c r="F3726" s="5">
        <v>4</v>
      </c>
      <c r="G3726" s="5">
        <v>10</v>
      </c>
      <c r="H3726" s="5">
        <v>1468</v>
      </c>
      <c r="I3726" t="s">
        <v>25852</v>
      </c>
      <c r="J3726" s="46" t="s">
        <v>33092</v>
      </c>
      <c r="K3726" s="56"/>
      <c r="L3726" s="56"/>
      <c r="M3726" s="56">
        <f t="shared" si="331"/>
        <v>1910</v>
      </c>
      <c r="N3726" s="56"/>
      <c r="O3726" s="56">
        <f t="shared" si="332"/>
        <v>3</v>
      </c>
      <c r="P3726" s="56">
        <f t="shared" si="333"/>
        <v>24</v>
      </c>
      <c r="Q3726" s="2" t="str">
        <f t="shared" si="334"/>
        <v>&lt;a href="set03\cg\cg_january_6,_1910_-_december_28,_1911\miscellaneous\courtenay_school_notes_march_24,_1910_p4_cg.pdf"&gt;Notes&lt;/a&gt;</v>
      </c>
    </row>
    <row r="3727" spans="1:17" x14ac:dyDescent="0.25">
      <c r="A3727" s="2">
        <v>4211</v>
      </c>
      <c r="B3727" s="4" t="s">
        <v>12563</v>
      </c>
      <c r="C3727" s="4" t="s">
        <v>12564</v>
      </c>
      <c r="D3727" s="12">
        <v>3736</v>
      </c>
      <c r="E3727" s="5" t="s">
        <v>11770</v>
      </c>
      <c r="F3727" s="5">
        <v>9</v>
      </c>
      <c r="G3727" s="5">
        <v>10</v>
      </c>
      <c r="H3727" s="5">
        <v>1613</v>
      </c>
      <c r="I3727" t="s">
        <v>25853</v>
      </c>
      <c r="J3727" s="46" t="s">
        <v>33092</v>
      </c>
      <c r="K3727" s="56"/>
      <c r="L3727" s="56"/>
      <c r="M3727" s="56">
        <f t="shared" si="331"/>
        <v>1910</v>
      </c>
      <c r="N3727" s="56"/>
      <c r="O3727" s="56">
        <f t="shared" si="332"/>
        <v>3</v>
      </c>
      <c r="P3727" s="56">
        <f t="shared" si="333"/>
        <v>24</v>
      </c>
      <c r="Q3727" s="2" t="str">
        <f t="shared" si="334"/>
        <v>&lt;a href="set03\cg\cg_january_6,_1910_-_december_28,_1911\miscellaneous\keiran,_mrs_james_word_that_all_machinery_burned_march_24,_1910_p9_cg.pdf"&gt;Word that all machinery burned&lt;/a&gt;</v>
      </c>
    </row>
    <row r="3728" spans="1:17" x14ac:dyDescent="0.25">
      <c r="A3728" s="2">
        <v>6123</v>
      </c>
      <c r="B3728" s="4" t="s">
        <v>12647</v>
      </c>
      <c r="C3728" s="4" t="s">
        <v>12648</v>
      </c>
      <c r="D3728" s="12">
        <v>3736</v>
      </c>
      <c r="E3728" s="5" t="s">
        <v>11770</v>
      </c>
      <c r="F3728" s="5">
        <v>9</v>
      </c>
      <c r="G3728" s="5">
        <v>10</v>
      </c>
      <c r="H3728" s="5">
        <v>1785</v>
      </c>
      <c r="I3728" t="s">
        <v>25854</v>
      </c>
      <c r="J3728" s="46" t="s">
        <v>33092</v>
      </c>
      <c r="K3728" s="56"/>
      <c r="L3728" s="56"/>
      <c r="M3728" s="56">
        <f t="shared" si="331"/>
        <v>1910</v>
      </c>
      <c r="N3728" s="56"/>
      <c r="O3728" s="56">
        <f t="shared" si="332"/>
        <v>3</v>
      </c>
      <c r="P3728" s="56">
        <f t="shared" si="333"/>
        <v>24</v>
      </c>
      <c r="Q3728" s="2" t="str">
        <f t="shared" si="334"/>
        <v>&lt;a href="set03\cg\cg_january_6,_1910_-_december_28,_1911\miscellaneous\reicke,_mrs_charles_goitre_removal_march_24,_1910_p9_cg.pdf"&gt;Goitre Removal&lt;/a&gt;</v>
      </c>
    </row>
    <row r="3729" spans="1:17" x14ac:dyDescent="0.25">
      <c r="A3729" s="2">
        <v>7105</v>
      </c>
      <c r="B3729" s="4" t="s">
        <v>12409</v>
      </c>
      <c r="C3729" s="4" t="s">
        <v>12683</v>
      </c>
      <c r="D3729" s="12">
        <v>3736</v>
      </c>
      <c r="E3729" s="5" t="s">
        <v>11770</v>
      </c>
      <c r="F3729" s="5">
        <v>1</v>
      </c>
      <c r="G3729" s="5">
        <v>10</v>
      </c>
      <c r="H3729" s="5">
        <v>1824</v>
      </c>
      <c r="I3729" t="s">
        <v>25855</v>
      </c>
      <c r="J3729" s="46" t="s">
        <v>33092</v>
      </c>
      <c r="K3729" s="56"/>
      <c r="L3729" s="56"/>
      <c r="M3729" s="56">
        <f t="shared" si="331"/>
        <v>1910</v>
      </c>
      <c r="N3729" s="56"/>
      <c r="O3729" s="56">
        <f t="shared" si="332"/>
        <v>3</v>
      </c>
      <c r="P3729" s="56">
        <f t="shared" si="333"/>
        <v>24</v>
      </c>
      <c r="Q3729" s="2" t="str">
        <f t="shared" si="334"/>
        <v>&lt;a href="set03\cg\cg_january_6,_1910_-_december_28,_1911\miscellaneous\stern,_ed_r_still_missing_march_24,_1910_p1_cg.pdf"&gt;Still missing&lt;/a&gt;</v>
      </c>
    </row>
    <row r="3730" spans="1:17" x14ac:dyDescent="0.25">
      <c r="A3730" s="2">
        <v>254</v>
      </c>
      <c r="B3730" s="4" t="s">
        <v>12419</v>
      </c>
      <c r="C3730" s="4" t="s">
        <v>12420</v>
      </c>
      <c r="D3730" s="12">
        <v>3739</v>
      </c>
      <c r="E3730" s="5" t="s">
        <v>11770</v>
      </c>
      <c r="F3730" s="5">
        <v>9</v>
      </c>
      <c r="G3730" s="5">
        <v>10</v>
      </c>
      <c r="H3730" s="5">
        <v>1404</v>
      </c>
      <c r="I3730" t="s">
        <v>25856</v>
      </c>
      <c r="J3730" s="46" t="s">
        <v>33092</v>
      </c>
      <c r="K3730" s="56"/>
      <c r="L3730" s="56"/>
      <c r="M3730" s="56">
        <f t="shared" si="331"/>
        <v>1910</v>
      </c>
      <c r="N3730" s="56"/>
      <c r="O3730" s="56">
        <f t="shared" si="332"/>
        <v>3</v>
      </c>
      <c r="P3730" s="56">
        <f t="shared" si="333"/>
        <v>27</v>
      </c>
      <c r="Q3730" s="2" t="str">
        <f t="shared" si="334"/>
        <v>&lt;a href="set03\cg\cg_january_6,_1910_-_december_28,_1911\miscellaneous\asselin,_e_j_arrives_to_live_in_courtenay_march_27,_1910_p9_cg.pdf"&gt;Arrives to live in Courtenay&lt;/a&gt;</v>
      </c>
    </row>
    <row r="3731" spans="1:17" x14ac:dyDescent="0.25">
      <c r="A3731" s="2">
        <v>370</v>
      </c>
      <c r="B3731" s="4" t="s">
        <v>12431</v>
      </c>
      <c r="C3731" s="4" t="s">
        <v>12432</v>
      </c>
      <c r="D3731" s="12">
        <v>3743</v>
      </c>
      <c r="E3731" s="5" t="s">
        <v>11770</v>
      </c>
      <c r="F3731" s="5">
        <v>9</v>
      </c>
      <c r="G3731" s="5">
        <v>10</v>
      </c>
      <c r="H3731" s="5">
        <v>1416</v>
      </c>
      <c r="I3731" t="s">
        <v>25857</v>
      </c>
      <c r="J3731" s="46" t="s">
        <v>33092</v>
      </c>
      <c r="K3731" s="56"/>
      <c r="L3731" s="56"/>
      <c r="M3731" s="56">
        <f t="shared" si="331"/>
        <v>1910</v>
      </c>
      <c r="N3731" s="56"/>
      <c r="O3731" s="56">
        <f t="shared" si="332"/>
        <v>3</v>
      </c>
      <c r="P3731" s="56">
        <f t="shared" si="333"/>
        <v>31</v>
      </c>
      <c r="Q3731" s="2" t="str">
        <f t="shared" si="334"/>
        <v>&lt;a href="set03\cg\cg_january_6,_1910_-_december_28,_1911\miscellaneous\beach,_rolland_now_living_in_mn_march_31,_1910_p9_cg.pdf"&gt;Now Living in MN&lt;/a&gt;</v>
      </c>
    </row>
    <row r="3732" spans="1:17" x14ac:dyDescent="0.25">
      <c r="A3732" s="2">
        <v>1383</v>
      </c>
      <c r="B3732" s="4" t="s">
        <v>11495</v>
      </c>
      <c r="C3732" s="4" t="s">
        <v>12482</v>
      </c>
      <c r="D3732" s="12">
        <v>3743</v>
      </c>
      <c r="E3732" s="5" t="s">
        <v>11770</v>
      </c>
      <c r="F3732" s="5">
        <v>2</v>
      </c>
      <c r="G3732" s="5">
        <v>10</v>
      </c>
      <c r="H3732" s="5">
        <v>1483</v>
      </c>
      <c r="I3732" t="s">
        <v>25858</v>
      </c>
      <c r="J3732" s="46" t="s">
        <v>33092</v>
      </c>
      <c r="K3732" s="56"/>
      <c r="L3732" s="56"/>
      <c r="M3732" s="56">
        <f t="shared" si="331"/>
        <v>1910</v>
      </c>
      <c r="N3732" s="56"/>
      <c r="O3732" s="56">
        <f t="shared" si="332"/>
        <v>3</v>
      </c>
      <c r="P3732" s="56">
        <f t="shared" si="333"/>
        <v>31</v>
      </c>
      <c r="Q3732" s="2" t="str">
        <f t="shared" si="334"/>
        <v>&lt;a href="set03\cg\cg_january_6,_1910_-_december_28,_1911\miscellaneous\courtenay_school_spelling_contest_march_31,_1910_p2_cg.pdf"&gt;Spelling Contest&lt;/a&gt;</v>
      </c>
    </row>
    <row r="3733" spans="1:17" x14ac:dyDescent="0.25">
      <c r="A3733" s="2">
        <v>1822</v>
      </c>
      <c r="B3733" s="4" t="s">
        <v>11512</v>
      </c>
      <c r="C3733" s="4" t="s">
        <v>12503</v>
      </c>
      <c r="D3733" s="12">
        <v>3743</v>
      </c>
      <c r="E3733" s="5" t="s">
        <v>11770</v>
      </c>
      <c r="F3733" s="5">
        <v>9</v>
      </c>
      <c r="G3733" s="5">
        <v>10</v>
      </c>
      <c r="H3733" s="5">
        <v>1523</v>
      </c>
      <c r="I3733" t="s">
        <v>25859</v>
      </c>
      <c r="J3733" s="46" t="s">
        <v>33092</v>
      </c>
      <c r="K3733" s="56"/>
      <c r="L3733" s="56"/>
      <c r="M3733" s="56">
        <f t="shared" si="331"/>
        <v>1910</v>
      </c>
      <c r="N3733" s="56"/>
      <c r="O3733" s="56">
        <f t="shared" si="332"/>
        <v>3</v>
      </c>
      <c r="P3733" s="56">
        <f t="shared" si="333"/>
        <v>31</v>
      </c>
      <c r="Q3733" s="2" t="str">
        <f t="shared" si="334"/>
        <v>&lt;a href="set03\cg\cg_january_6,_1910_-_december_28,_1911\miscellaneous\ellis,_f_g_to_live_work_in_chester_mt_march_31,_1910_p9_cg.pdf"&gt;to live and work in Chester MT&lt;/a&gt;</v>
      </c>
    </row>
    <row r="3734" spans="1:17" x14ac:dyDescent="0.25">
      <c r="A3734" s="2">
        <v>2331</v>
      </c>
      <c r="B3734" s="4" t="s">
        <v>4455</v>
      </c>
      <c r="C3734" s="4" t="s">
        <v>7376</v>
      </c>
      <c r="D3734" s="52">
        <v>3743</v>
      </c>
      <c r="E3734" s="5" t="s">
        <v>13631</v>
      </c>
      <c r="F3734" s="5">
        <v>1</v>
      </c>
      <c r="G3734" s="5">
        <v>5</v>
      </c>
      <c r="H3734" s="5">
        <v>308</v>
      </c>
      <c r="I3734" s="47" t="s">
        <v>23690</v>
      </c>
      <c r="J3734" s="46" t="s">
        <v>33087</v>
      </c>
      <c r="K3734" s="56"/>
      <c r="L3734" s="56"/>
      <c r="M3734" s="56">
        <f t="shared" si="331"/>
        <v>1910</v>
      </c>
      <c r="N3734" s="56"/>
      <c r="O3734" s="56">
        <f t="shared" si="332"/>
        <v>3</v>
      </c>
      <c r="P3734" s="56">
        <f t="shared" si="333"/>
        <v>31</v>
      </c>
      <c r="Q3734" s="2" t="str">
        <f t="shared" si="334"/>
        <v>&lt;a href="set02\miscellaneous\cooperstown_courier\1908_-_1910\great_northern_to_build_cut_off_through_griggs_co._march_31,_1910_p1_cc.pdf"&gt;Great Northern RR to build cut off through&lt;/a&gt;</v>
      </c>
    </row>
    <row r="3735" spans="1:17" x14ac:dyDescent="0.25">
      <c r="A3735" s="2">
        <v>3874</v>
      </c>
      <c r="B3735" s="4" t="s">
        <v>7385</v>
      </c>
      <c r="C3735" s="4" t="s">
        <v>7386</v>
      </c>
      <c r="D3735" s="52">
        <v>3743</v>
      </c>
      <c r="E3735" s="5" t="s">
        <v>13631</v>
      </c>
      <c r="F3735" s="5">
        <v>5</v>
      </c>
      <c r="G3735" s="5">
        <v>5</v>
      </c>
      <c r="H3735" s="5">
        <v>316</v>
      </c>
      <c r="I3735" s="47" t="s">
        <v>23701</v>
      </c>
      <c r="J3735" s="46" t="s">
        <v>33087</v>
      </c>
      <c r="K3735" s="56"/>
      <c r="L3735" s="56"/>
      <c r="M3735" s="56">
        <f t="shared" si="331"/>
        <v>1910</v>
      </c>
      <c r="N3735" s="56"/>
      <c r="O3735" s="56">
        <f t="shared" si="332"/>
        <v>3</v>
      </c>
      <c r="P3735" s="56">
        <f t="shared" si="333"/>
        <v>31</v>
      </c>
      <c r="Q3735" s="2" t="str">
        <f t="shared" si="334"/>
        <v>&lt;a href="set02\miscellaneous\cooperstown_courier\1908_-_1910\jensen,_rev._j_m_decides_not_to_resign_march_31,_1910_p5_cc.pdf"&gt;Decides not to resign&lt;/a&gt;</v>
      </c>
    </row>
    <row r="3736" spans="1:17" x14ac:dyDescent="0.25">
      <c r="A3736" s="2">
        <v>4403</v>
      </c>
      <c r="B3736" s="4" t="s">
        <v>12565</v>
      </c>
      <c r="C3736" s="4" t="s">
        <v>12566</v>
      </c>
      <c r="D3736" s="12">
        <v>3743</v>
      </c>
      <c r="E3736" s="5" t="s">
        <v>11770</v>
      </c>
      <c r="F3736" s="5">
        <v>2</v>
      </c>
      <c r="G3736" s="5">
        <v>10</v>
      </c>
      <c r="H3736" s="5">
        <v>1671</v>
      </c>
      <c r="I3736" t="s">
        <v>25860</v>
      </c>
      <c r="J3736" s="46" t="s">
        <v>33092</v>
      </c>
      <c r="K3736" s="56"/>
      <c r="L3736" s="56"/>
      <c r="M3736" s="56">
        <f t="shared" si="331"/>
        <v>1910</v>
      </c>
      <c r="N3736" s="56"/>
      <c r="O3736" s="56">
        <f t="shared" si="332"/>
        <v>3</v>
      </c>
      <c r="P3736" s="56">
        <f t="shared" si="333"/>
        <v>31</v>
      </c>
      <c r="Q3736" s="2" t="str">
        <f t="shared" si="334"/>
        <v>&lt;a href="set03\cg\cg_january_6,_1910_-_december_28,_1911\miscellaneous\kieran,_mary_wins_spelling_contest_march_31,_1910_p2_cg.pdf"&gt;Wins spelling contest&lt;/a&gt;</v>
      </c>
    </row>
    <row r="3737" spans="1:17" x14ac:dyDescent="0.25">
      <c r="A3737" s="2">
        <v>4712</v>
      </c>
      <c r="B3737" s="4" t="s">
        <v>12576</v>
      </c>
      <c r="C3737" s="4" t="s">
        <v>12577</v>
      </c>
      <c r="D3737" s="12">
        <v>3743</v>
      </c>
      <c r="E3737" s="5" t="s">
        <v>11770</v>
      </c>
      <c r="F3737" s="5">
        <v>2</v>
      </c>
      <c r="G3737" s="5">
        <v>10</v>
      </c>
      <c r="H3737" s="5">
        <v>1686</v>
      </c>
      <c r="I3737" t="s">
        <v>25861</v>
      </c>
      <c r="J3737" s="46" t="s">
        <v>33092</v>
      </c>
      <c r="K3737" s="56"/>
      <c r="L3737" s="56"/>
      <c r="M3737" s="56">
        <f t="shared" si="331"/>
        <v>1910</v>
      </c>
      <c r="N3737" s="56"/>
      <c r="O3737" s="56">
        <f t="shared" si="332"/>
        <v>3</v>
      </c>
      <c r="P3737" s="56">
        <f t="shared" si="333"/>
        <v>31</v>
      </c>
      <c r="Q3737" s="2" t="str">
        <f t="shared" si="334"/>
        <v>&lt;a href="set03\cg\cg_january_6,_1910_-_december_28,_1911\miscellaneous\lawrence,_james_2nd_in_spelling_contest_march_31,_1910_p2_cg.pdf"&gt;2nd in spelling contest&lt;/a&gt;</v>
      </c>
    </row>
    <row r="3738" spans="1:17" x14ac:dyDescent="0.25">
      <c r="A3738" s="2">
        <v>5350</v>
      </c>
      <c r="B3738" s="4" t="s">
        <v>11399</v>
      </c>
      <c r="C3738" s="4" t="s">
        <v>12607</v>
      </c>
      <c r="D3738" s="12">
        <v>3743</v>
      </c>
      <c r="E3738" s="5" t="s">
        <v>11770</v>
      </c>
      <c r="F3738" s="5">
        <v>9</v>
      </c>
      <c r="G3738" s="5">
        <v>10</v>
      </c>
      <c r="H3738" s="5">
        <v>1724</v>
      </c>
      <c r="I3738" t="s">
        <v>25862</v>
      </c>
      <c r="J3738" s="46" t="s">
        <v>33092</v>
      </c>
      <c r="K3738" s="56"/>
      <c r="L3738" s="56"/>
      <c r="M3738" s="56">
        <f t="shared" si="331"/>
        <v>1910</v>
      </c>
      <c r="N3738" s="56"/>
      <c r="O3738" s="56">
        <f t="shared" si="332"/>
        <v>3</v>
      </c>
      <c r="P3738" s="56">
        <f t="shared" si="333"/>
        <v>31</v>
      </c>
      <c r="Q3738" s="2" t="str">
        <f t="shared" si="334"/>
        <v>&lt;a href="set03\cg\cg_january_6,_1910_-_december_28,_1911\miscellaneous\nelson,_emil_leaves_to_live_work_in_chester_mt_march_31,_1910_p9_cg.pdf"&gt;Leaves to live and work in Chester MT&lt;/a&gt;</v>
      </c>
    </row>
    <row r="3739" spans="1:17" x14ac:dyDescent="0.25">
      <c r="A3739" s="2">
        <v>5416</v>
      </c>
      <c r="B3739" s="4" t="s">
        <v>12615</v>
      </c>
      <c r="C3739" s="4" t="s">
        <v>2315</v>
      </c>
      <c r="D3739" s="12">
        <v>3743</v>
      </c>
      <c r="E3739" s="5" t="s">
        <v>11770</v>
      </c>
      <c r="F3739" s="5">
        <v>9</v>
      </c>
      <c r="G3739" s="5">
        <v>10</v>
      </c>
      <c r="H3739" s="5">
        <v>1734</v>
      </c>
      <c r="I3739" t="s">
        <v>25863</v>
      </c>
      <c r="J3739" s="46" t="s">
        <v>33092</v>
      </c>
      <c r="K3739" s="56"/>
      <c r="L3739" s="56"/>
      <c r="M3739" s="56">
        <f t="shared" si="331"/>
        <v>1910</v>
      </c>
      <c r="N3739" s="56"/>
      <c r="O3739" s="56">
        <f t="shared" si="332"/>
        <v>3</v>
      </c>
      <c r="P3739" s="56">
        <f t="shared" si="333"/>
        <v>31</v>
      </c>
      <c r="Q3739" s="2" t="str">
        <f t="shared" si="334"/>
        <v>&lt;a href="set03\cg\cg_january_6,_1910_-_december_28,_1911\miscellaneous\neva,_12_yr_old_so_frank_shot_in_head_march_31,_1910_p9_cg.pdf"&gt;Shot in head&lt;/a&gt;</v>
      </c>
    </row>
    <row r="3740" spans="1:17" x14ac:dyDescent="0.25">
      <c r="A3740" s="2">
        <v>5642</v>
      </c>
      <c r="B3740" s="4" t="s">
        <v>12619</v>
      </c>
      <c r="C3740" s="4" t="s">
        <v>12620</v>
      </c>
      <c r="D3740" s="12">
        <v>3743</v>
      </c>
      <c r="E3740" s="5" t="s">
        <v>11770</v>
      </c>
      <c r="F3740" s="5">
        <v>9</v>
      </c>
      <c r="G3740" s="5">
        <v>10</v>
      </c>
      <c r="H3740" s="5">
        <v>1741</v>
      </c>
      <c r="I3740" t="s">
        <v>25864</v>
      </c>
      <c r="J3740" s="46" t="s">
        <v>33092</v>
      </c>
      <c r="K3740" s="56"/>
      <c r="L3740" s="56"/>
      <c r="M3740" s="56">
        <f t="shared" si="331"/>
        <v>1910</v>
      </c>
      <c r="N3740" s="56"/>
      <c r="O3740" s="56">
        <f t="shared" si="332"/>
        <v>3</v>
      </c>
      <c r="P3740" s="56">
        <f t="shared" si="333"/>
        <v>31</v>
      </c>
      <c r="Q3740" s="2" t="str">
        <f t="shared" si="334"/>
        <v>&lt;a href="set03\cg\cg_january_6,_1910_-_december_28,_1911\miscellaneous\olson,_eskil_painter_visits_march_31,_1910_p9_cg.pdf"&gt;Painter visits&lt;/a&gt;</v>
      </c>
    </row>
    <row r="3741" spans="1:17" x14ac:dyDescent="0.25">
      <c r="A3741" s="2">
        <v>5755</v>
      </c>
      <c r="B3741" s="4" t="s">
        <v>12035</v>
      </c>
      <c r="C3741" s="4" t="s">
        <v>12629</v>
      </c>
      <c r="D3741" s="12">
        <v>3743</v>
      </c>
      <c r="E3741" s="5" t="s">
        <v>11770</v>
      </c>
      <c r="F3741" s="5">
        <v>9</v>
      </c>
      <c r="G3741" s="5">
        <v>10</v>
      </c>
      <c r="H3741" s="5">
        <v>1748</v>
      </c>
      <c r="I3741" t="s">
        <v>25865</v>
      </c>
      <c r="J3741" s="46" t="s">
        <v>33092</v>
      </c>
      <c r="K3741" s="56"/>
      <c r="L3741" s="56"/>
      <c r="M3741" s="56">
        <f t="shared" si="331"/>
        <v>1910</v>
      </c>
      <c r="N3741" s="56"/>
      <c r="O3741" s="56">
        <f t="shared" si="332"/>
        <v>3</v>
      </c>
      <c r="P3741" s="56">
        <f t="shared" si="333"/>
        <v>31</v>
      </c>
      <c r="Q3741" s="2" t="str">
        <f t="shared" si="334"/>
        <v>&lt;a href="set03\cg\cg_january_6,_1910_-_december_28,_1911\miscellaneous\pangburn,_leon_slip_on_stairs_march_31,_1910_p9_cg.pdf"&gt;Slip on stairs&lt;/a&gt;</v>
      </c>
    </row>
    <row r="3742" spans="1:17" x14ac:dyDescent="0.25">
      <c r="A3742" s="2">
        <v>5800</v>
      </c>
      <c r="B3742" s="4" t="s">
        <v>12631</v>
      </c>
      <c r="C3742" s="4" t="s">
        <v>12632</v>
      </c>
      <c r="D3742" s="12">
        <v>3743</v>
      </c>
      <c r="E3742" s="5" t="s">
        <v>11770</v>
      </c>
      <c r="F3742" s="5">
        <v>1</v>
      </c>
      <c r="G3742" s="5">
        <v>10</v>
      </c>
      <c r="H3742" s="5">
        <v>1750</v>
      </c>
      <c r="I3742" t="s">
        <v>25866</v>
      </c>
      <c r="J3742" s="46" t="s">
        <v>33092</v>
      </c>
      <c r="K3742" s="56"/>
      <c r="L3742" s="56"/>
      <c r="M3742" s="56">
        <f t="shared" si="331"/>
        <v>1910</v>
      </c>
      <c r="N3742" s="56"/>
      <c r="O3742" s="56">
        <f t="shared" si="332"/>
        <v>3</v>
      </c>
      <c r="P3742" s="56">
        <f t="shared" si="333"/>
        <v>31</v>
      </c>
      <c r="Q3742" s="2" t="str">
        <f t="shared" si="334"/>
        <v>&lt;a href="set03\cg\cg_january_6,_1910_-_december_28,_1911\miscellaneous\peters,_albert_so_henry_hanged_by_his_feet_march_31,_1910_p1_cg.pdf"&gt;Hanged by his feet&lt;/a&gt;</v>
      </c>
    </row>
    <row r="3743" spans="1:17" x14ac:dyDescent="0.25">
      <c r="A3743" s="2">
        <v>5832</v>
      </c>
      <c r="B3743" s="4" t="s">
        <v>12634</v>
      </c>
      <c r="C3743" s="4" t="s">
        <v>12635</v>
      </c>
      <c r="D3743" s="12">
        <v>3743</v>
      </c>
      <c r="E3743" s="5" t="s">
        <v>11770</v>
      </c>
      <c r="F3743" s="5">
        <v>2</v>
      </c>
      <c r="G3743" s="5">
        <v>10</v>
      </c>
      <c r="H3743" s="5">
        <v>1752</v>
      </c>
      <c r="I3743" t="s">
        <v>25867</v>
      </c>
      <c r="J3743" s="46" t="s">
        <v>33092</v>
      </c>
      <c r="K3743" s="56"/>
      <c r="L3743" s="56"/>
      <c r="M3743" s="56">
        <f t="shared" si="331"/>
        <v>1910</v>
      </c>
      <c r="N3743" s="56"/>
      <c r="O3743" s="56">
        <f t="shared" si="332"/>
        <v>3</v>
      </c>
      <c r="P3743" s="56">
        <f t="shared" si="333"/>
        <v>31</v>
      </c>
      <c r="Q3743" s="2" t="str">
        <f t="shared" si="334"/>
        <v>&lt;a href="set03\cg\cg_january_6,_1910_-_december_28,_1911\miscellaneous\peterson,_helmor_3rd_in_spelling_contest_march_31,_1910_p2_cg.pdf"&gt;3rd in spelling contest&lt;/a&gt;</v>
      </c>
    </row>
    <row r="3744" spans="1:17" x14ac:dyDescent="0.25">
      <c r="A3744" s="2">
        <v>6121</v>
      </c>
      <c r="B3744" s="4" t="s">
        <v>12645</v>
      </c>
      <c r="C3744" s="4" t="s">
        <v>12646</v>
      </c>
      <c r="D3744" s="12">
        <v>3743</v>
      </c>
      <c r="E3744" s="5" t="s">
        <v>11770</v>
      </c>
      <c r="F3744" s="5">
        <v>9</v>
      </c>
      <c r="G3744" s="5">
        <v>10</v>
      </c>
      <c r="H3744" s="5">
        <v>1783</v>
      </c>
      <c r="I3744" t="s">
        <v>25868</v>
      </c>
      <c r="J3744" s="46" t="s">
        <v>33092</v>
      </c>
      <c r="K3744" s="56"/>
      <c r="L3744" s="56"/>
      <c r="M3744" s="56">
        <f t="shared" si="331"/>
        <v>1910</v>
      </c>
      <c r="N3744" s="56"/>
      <c r="O3744" s="56">
        <f t="shared" si="332"/>
        <v>3</v>
      </c>
      <c r="P3744" s="56">
        <f t="shared" si="333"/>
        <v>31</v>
      </c>
      <c r="Q3744" s="2" t="str">
        <f t="shared" si="334"/>
        <v>&lt;a href="set03\cg\cg_january_6,_1910_-_december_28,_1911\miscellaneous\reick,_mrs_chas_out_of_the_hospital_march_31,_1910_p9_cg.pdf"&gt;Out of Hospital&lt;/a&gt;</v>
      </c>
    </row>
    <row r="3745" spans="1:17" x14ac:dyDescent="0.25">
      <c r="A3745" s="2">
        <v>7201</v>
      </c>
      <c r="B3745" s="4" t="s">
        <v>8973</v>
      </c>
      <c r="C3745" s="4" t="s">
        <v>12688</v>
      </c>
      <c r="D3745" s="12">
        <v>3743</v>
      </c>
      <c r="E3745" s="5" t="s">
        <v>11770</v>
      </c>
      <c r="F3745" s="5">
        <v>9</v>
      </c>
      <c r="G3745" s="5">
        <v>10</v>
      </c>
      <c r="H3745" s="5">
        <v>1833</v>
      </c>
      <c r="I3745" t="s">
        <v>25869</v>
      </c>
      <c r="J3745" s="46" t="s">
        <v>33092</v>
      </c>
      <c r="K3745" s="56"/>
      <c r="L3745" s="56"/>
      <c r="M3745" s="56">
        <f t="shared" si="331"/>
        <v>1910</v>
      </c>
      <c r="N3745" s="56"/>
      <c r="O3745" s="56">
        <f t="shared" si="332"/>
        <v>3</v>
      </c>
      <c r="P3745" s="56">
        <f t="shared" si="333"/>
        <v>31</v>
      </c>
      <c r="Q3745" s="2" t="str">
        <f t="shared" si="334"/>
        <v>&lt;a href="set03\cg\cg_january_6,_1910_-_december_28,_1911\miscellaneous\suchla,_tom_invents_contrivances_march_31,_1910_p9_cg.pdf"&gt;Invents contrivances&lt;/a&gt;</v>
      </c>
    </row>
    <row r="3746" spans="1:17" x14ac:dyDescent="0.25">
      <c r="A3746" s="2">
        <v>8274</v>
      </c>
      <c r="B3746" s="4" t="s">
        <v>12736</v>
      </c>
      <c r="C3746" s="4" t="s">
        <v>12737</v>
      </c>
      <c r="D3746" s="12">
        <v>3743</v>
      </c>
      <c r="E3746" s="5" t="s">
        <v>11770</v>
      </c>
      <c r="F3746" s="5">
        <v>9</v>
      </c>
      <c r="G3746" s="5">
        <v>10</v>
      </c>
      <c r="H3746" s="5">
        <v>1894</v>
      </c>
      <c r="I3746" t="s">
        <v>25870</v>
      </c>
      <c r="J3746" s="46" t="s">
        <v>33092</v>
      </c>
      <c r="K3746" s="56"/>
      <c r="L3746" s="56"/>
      <c r="M3746" s="56">
        <f t="shared" si="331"/>
        <v>1910</v>
      </c>
      <c r="N3746" s="56"/>
      <c r="O3746" s="56">
        <f t="shared" si="332"/>
        <v>3</v>
      </c>
      <c r="P3746" s="56">
        <f t="shared" si="333"/>
        <v>31</v>
      </c>
      <c r="Q3746" s="2" t="str">
        <f t="shared" si="334"/>
        <v>&lt;a href="set03\cg\cg_january_6,_1910_-_december_28,_1911\miscellaneous\wilson,_clarence_to_mt_to_look_for_land_march_31,_1910_p9_cg.pdf"&gt;To MT to look for land&lt;/a&gt;</v>
      </c>
    </row>
    <row r="3747" spans="1:17" x14ac:dyDescent="0.25">
      <c r="A3747" s="2">
        <v>28</v>
      </c>
      <c r="B3747" s="4" t="s">
        <v>7274</v>
      </c>
      <c r="C3747" s="4" t="s">
        <v>12413</v>
      </c>
      <c r="D3747" s="12">
        <v>3750</v>
      </c>
      <c r="E3747" s="5" t="s">
        <v>11770</v>
      </c>
      <c r="F3747" s="5">
        <v>7</v>
      </c>
      <c r="G3747" s="5">
        <v>10</v>
      </c>
      <c r="H3747" s="5">
        <v>1383</v>
      </c>
      <c r="I3747" t="s">
        <v>25871</v>
      </c>
      <c r="J3747" s="46" t="s">
        <v>33092</v>
      </c>
      <c r="K3747" s="56"/>
      <c r="L3747" s="56"/>
      <c r="M3747" s="56">
        <f t="shared" ref="M3747:M3810" si="335">YEAR(D3747)</f>
        <v>1910</v>
      </c>
      <c r="N3747" s="56"/>
      <c r="O3747" s="56">
        <f t="shared" ref="O3747:O3810" si="336">MONTH(D3747)</f>
        <v>4</v>
      </c>
      <c r="P3747" s="56">
        <f t="shared" ref="P3747:P3810" si="337">DAY(D3747)</f>
        <v>7</v>
      </c>
      <c r="Q3747" s="2" t="str">
        <f t="shared" si="334"/>
        <v>&lt;a href="set03\cg\cg_january_6,_1910_-_december_28,_1911\miscellaneous\adams,_george_european_restaurant_fire_april_7,_1910_p7_cg.pdf"&gt;European Restaurant Fire&lt;/a&gt;</v>
      </c>
    </row>
    <row r="3748" spans="1:17" x14ac:dyDescent="0.25">
      <c r="A3748" s="2">
        <v>413</v>
      </c>
      <c r="B3748" s="4" t="s">
        <v>12438</v>
      </c>
      <c r="C3748" s="4" t="s">
        <v>12439</v>
      </c>
      <c r="D3748" s="12">
        <v>3750</v>
      </c>
      <c r="E3748" s="5" t="s">
        <v>11770</v>
      </c>
      <c r="F3748" s="5">
        <v>7</v>
      </c>
      <c r="G3748" s="5">
        <v>10</v>
      </c>
      <c r="H3748" s="5">
        <v>1421</v>
      </c>
      <c r="I3748" t="s">
        <v>25872</v>
      </c>
      <c r="J3748" s="46" t="s">
        <v>33092</v>
      </c>
      <c r="K3748" s="56"/>
      <c r="L3748" s="56"/>
      <c r="M3748" s="56">
        <f t="shared" si="335"/>
        <v>1910</v>
      </c>
      <c r="N3748" s="56"/>
      <c r="O3748" s="56">
        <f t="shared" si="336"/>
        <v>4</v>
      </c>
      <c r="P3748" s="56">
        <f t="shared" si="337"/>
        <v>7</v>
      </c>
      <c r="Q3748" s="2" t="str">
        <f t="shared" si="334"/>
        <v>&lt;a href="set03\cg\cg_january_6,_1910_-_december_28,_1911\miscellaneous\berg,_george_brings_car;_hand_finds_gears_april_7,_1910_p7_cg.pdf"&gt;Brings car; hand finds gears&lt;/a&gt;</v>
      </c>
    </row>
    <row r="3749" spans="1:17" x14ac:dyDescent="0.25">
      <c r="A3749" s="2">
        <v>1190</v>
      </c>
      <c r="B3749" s="4" t="s">
        <v>4440</v>
      </c>
      <c r="C3749" s="4" t="s">
        <v>1607</v>
      </c>
      <c r="D3749" s="52">
        <v>3750</v>
      </c>
      <c r="E3749" s="5" t="s">
        <v>13631</v>
      </c>
      <c r="F3749" s="5">
        <v>4</v>
      </c>
      <c r="G3749" s="5">
        <v>5</v>
      </c>
      <c r="H3749" s="5">
        <v>242</v>
      </c>
      <c r="I3749" s="47" t="s">
        <v>23623</v>
      </c>
      <c r="J3749" s="46" t="s">
        <v>33087</v>
      </c>
      <c r="K3749" s="56"/>
      <c r="L3749" s="56"/>
      <c r="M3749" s="56">
        <f t="shared" si="335"/>
        <v>1910</v>
      </c>
      <c r="N3749" s="56"/>
      <c r="O3749" s="56">
        <f t="shared" si="336"/>
        <v>4</v>
      </c>
      <c r="P3749" s="56">
        <f t="shared" si="337"/>
        <v>7</v>
      </c>
      <c r="Q3749" s="2" t="str">
        <f t="shared" si="334"/>
        <v>&lt;a href="set02\miscellaneous\cooperstown_courier\1908_-_1910\cooperstown_school_notes_april_7,_1910_p4_cc.pdf"&gt;Notes&lt;/a&gt;</v>
      </c>
    </row>
    <row r="3750" spans="1:17" x14ac:dyDescent="0.25">
      <c r="A3750" s="2">
        <v>1210</v>
      </c>
      <c r="B3750" s="4" t="s">
        <v>4440</v>
      </c>
      <c r="C3750" s="4" t="s">
        <v>7332</v>
      </c>
      <c r="D3750" s="52">
        <v>3750</v>
      </c>
      <c r="E3750" s="5" t="s">
        <v>13631</v>
      </c>
      <c r="F3750" s="5">
        <v>4</v>
      </c>
      <c r="G3750" s="5">
        <v>5</v>
      </c>
      <c r="H3750" s="5">
        <v>269</v>
      </c>
      <c r="I3750" s="47" t="s">
        <v>23648</v>
      </c>
      <c r="J3750" s="46" t="s">
        <v>33087</v>
      </c>
      <c r="K3750" s="56"/>
      <c r="L3750" s="56"/>
      <c r="M3750" s="56">
        <f t="shared" si="335"/>
        <v>1910</v>
      </c>
      <c r="N3750" s="56"/>
      <c r="O3750" s="56">
        <f t="shared" si="336"/>
        <v>4</v>
      </c>
      <c r="P3750" s="56">
        <f t="shared" si="337"/>
        <v>7</v>
      </c>
      <c r="Q3750" s="2" t="str">
        <f t="shared" si="334"/>
        <v>&lt;a href="set02\miscellaneous\cooperstown_courier\1908_-_1910\cooperstown_school_teachers_april_7,_1910_p4_cc.pdf"&gt;Teachers &lt;/a&gt;</v>
      </c>
    </row>
    <row r="3751" spans="1:17" x14ac:dyDescent="0.25">
      <c r="A3751" s="2">
        <v>1336</v>
      </c>
      <c r="B3751" s="4" t="s">
        <v>11495</v>
      </c>
      <c r="C3751" s="4" t="s">
        <v>1607</v>
      </c>
      <c r="D3751" s="12">
        <v>3750</v>
      </c>
      <c r="E3751" s="5" t="s">
        <v>11770</v>
      </c>
      <c r="F3751" s="5">
        <v>3</v>
      </c>
      <c r="G3751" s="5">
        <v>10</v>
      </c>
      <c r="H3751" s="5">
        <v>1454</v>
      </c>
      <c r="I3751" t="s">
        <v>25873</v>
      </c>
      <c r="J3751" s="46" t="s">
        <v>33092</v>
      </c>
      <c r="K3751" s="56"/>
      <c r="L3751" s="56"/>
      <c r="M3751" s="56">
        <f t="shared" si="335"/>
        <v>1910</v>
      </c>
      <c r="N3751" s="56"/>
      <c r="O3751" s="56">
        <f t="shared" si="336"/>
        <v>4</v>
      </c>
      <c r="P3751" s="56">
        <f t="shared" si="337"/>
        <v>7</v>
      </c>
      <c r="Q3751" s="2" t="str">
        <f t="shared" si="334"/>
        <v>&lt;a href="set03\cg\cg_january_6,_1910_-_december_28,_1911\miscellaneous\courtenay_school_notes_april_7,_1910_p3_cg.pdf"&gt;Notes&lt;/a&gt;</v>
      </c>
    </row>
    <row r="3752" spans="1:17" x14ac:dyDescent="0.25">
      <c r="A3752" s="2">
        <v>1579</v>
      </c>
      <c r="B3752" s="4" t="s">
        <v>12490</v>
      </c>
      <c r="C3752" s="4" t="s">
        <v>12491</v>
      </c>
      <c r="D3752" s="12">
        <v>3750</v>
      </c>
      <c r="E3752" s="5" t="s">
        <v>11770</v>
      </c>
      <c r="F3752" s="5">
        <v>7</v>
      </c>
      <c r="G3752" s="5">
        <v>10</v>
      </c>
      <c r="H3752" s="5">
        <v>1491</v>
      </c>
      <c r="I3752" t="s">
        <v>25874</v>
      </c>
      <c r="J3752" s="46" t="s">
        <v>33092</v>
      </c>
      <c r="K3752" s="56"/>
      <c r="L3752" s="56"/>
      <c r="M3752" s="56">
        <f t="shared" si="335"/>
        <v>1910</v>
      </c>
      <c r="N3752" s="56"/>
      <c r="O3752" s="56">
        <f t="shared" si="336"/>
        <v>4</v>
      </c>
      <c r="P3752" s="56">
        <f t="shared" si="337"/>
        <v>7</v>
      </c>
      <c r="Q3752" s="2" t="str">
        <f t="shared" si="334"/>
        <v>&lt;a href="set03\cg\cg_january_6,_1910_-_december_28,_1911\miscellaneous\deverell,_ed_operation_on_arm_april_7,_1910_p7_cg.pdf"&gt;Operation on arm&lt;/a&gt;</v>
      </c>
    </row>
    <row r="3753" spans="1:17" x14ac:dyDescent="0.25">
      <c r="A3753" s="2">
        <v>3012</v>
      </c>
      <c r="B3753" s="4" t="s">
        <v>11557</v>
      </c>
      <c r="C3753" s="4" t="s">
        <v>12551</v>
      </c>
      <c r="D3753" s="12">
        <v>3750</v>
      </c>
      <c r="E3753" s="5" t="s">
        <v>11770</v>
      </c>
      <c r="F3753" s="5">
        <v>7</v>
      </c>
      <c r="G3753" s="5">
        <v>10</v>
      </c>
      <c r="H3753" s="5">
        <v>1573</v>
      </c>
      <c r="I3753" t="s">
        <v>25875</v>
      </c>
      <c r="J3753" s="46" t="s">
        <v>33092</v>
      </c>
      <c r="K3753" s="56"/>
      <c r="L3753" s="56"/>
      <c r="M3753" s="56">
        <f t="shared" si="335"/>
        <v>1910</v>
      </c>
      <c r="N3753" s="56"/>
      <c r="O3753" s="56">
        <f t="shared" si="336"/>
        <v>4</v>
      </c>
      <c r="P3753" s="56">
        <f t="shared" si="337"/>
        <v>7</v>
      </c>
      <c r="Q3753" s="2" t="str">
        <f t="shared" si="334"/>
        <v>&lt;a href="set03\cg\cg_january_6,_1910_-_december_28,_1911\miscellaneous\hoffman,_a_a_to_chester_mt_to_live_april_7,_1910_p7_cg.pdf"&gt;To Chester, MT to live&lt;/a&gt;</v>
      </c>
    </row>
    <row r="3754" spans="1:17" x14ac:dyDescent="0.25">
      <c r="A3754" s="2">
        <v>5473</v>
      </c>
      <c r="B3754" s="4" t="s">
        <v>12616</v>
      </c>
      <c r="C3754" s="4" t="s">
        <v>12617</v>
      </c>
      <c r="D3754" s="12">
        <v>3750</v>
      </c>
      <c r="E3754" s="5" t="s">
        <v>11770</v>
      </c>
      <c r="F3754" s="5">
        <v>3</v>
      </c>
      <c r="G3754" s="5">
        <v>10</v>
      </c>
      <c r="H3754" s="5">
        <v>1737</v>
      </c>
      <c r="I3754" t="s">
        <v>25876</v>
      </c>
      <c r="J3754" s="46" t="s">
        <v>33092</v>
      </c>
      <c r="K3754" s="56"/>
      <c r="L3754" s="56"/>
      <c r="M3754" s="56">
        <f t="shared" si="335"/>
        <v>1910</v>
      </c>
      <c r="N3754" s="56"/>
      <c r="O3754" s="56">
        <f t="shared" si="336"/>
        <v>4</v>
      </c>
      <c r="P3754" s="56">
        <f t="shared" si="337"/>
        <v>7</v>
      </c>
      <c r="Q3754" s="2" t="str">
        <f t="shared" si="334"/>
        <v>&lt;a href="set03\cg\cg_january_6,_1910_-_december_28,_1911\miscellaneous\nogosek_twp_notes,_pt_1_april_7,_1910_p3_cg.pdf"&gt;Notes, pt 1&lt;/a&gt;</v>
      </c>
    </row>
    <row r="3755" spans="1:17" x14ac:dyDescent="0.25">
      <c r="A3755" s="2">
        <v>5474</v>
      </c>
      <c r="B3755" s="4" t="s">
        <v>12616</v>
      </c>
      <c r="C3755" s="4" t="s">
        <v>12618</v>
      </c>
      <c r="D3755" s="12">
        <v>3750</v>
      </c>
      <c r="E3755" s="5" t="s">
        <v>11770</v>
      </c>
      <c r="F3755" s="5">
        <v>3</v>
      </c>
      <c r="G3755" s="5">
        <v>10</v>
      </c>
      <c r="H3755" s="5">
        <v>1739</v>
      </c>
      <c r="I3755" t="s">
        <v>25877</v>
      </c>
      <c r="J3755" s="46" t="s">
        <v>33092</v>
      </c>
      <c r="K3755" s="56"/>
      <c r="L3755" s="56"/>
      <c r="M3755" s="56">
        <f t="shared" si="335"/>
        <v>1910</v>
      </c>
      <c r="N3755" s="56"/>
      <c r="O3755" s="56">
        <f t="shared" si="336"/>
        <v>4</v>
      </c>
      <c r="P3755" s="56">
        <f t="shared" si="337"/>
        <v>7</v>
      </c>
      <c r="Q3755" s="2" t="str">
        <f t="shared" si="334"/>
        <v>&lt;a href="set03\cg\cg_january_6,_1910_-_december_28,_1911\miscellaneous\nogosek_twp_notes,_pt_2_april_7,_1910_p3_cg.pdf"&gt;Notes, pt 2&lt;/a&gt;</v>
      </c>
    </row>
    <row r="3756" spans="1:17" x14ac:dyDescent="0.25">
      <c r="A3756" s="2">
        <v>7303</v>
      </c>
      <c r="B3756" s="4" t="s">
        <v>4906</v>
      </c>
      <c r="C3756" s="4" t="s">
        <v>12700</v>
      </c>
      <c r="D3756" s="12">
        <v>3750</v>
      </c>
      <c r="E3756" s="5" t="s">
        <v>11770</v>
      </c>
      <c r="F3756" s="5">
        <v>7</v>
      </c>
      <c r="G3756" s="5">
        <v>10</v>
      </c>
      <c r="H3756" s="5">
        <v>1846</v>
      </c>
      <c r="I3756" t="s">
        <v>25878</v>
      </c>
      <c r="J3756" s="46" t="s">
        <v>33092</v>
      </c>
      <c r="K3756" s="56"/>
      <c r="L3756" s="56"/>
      <c r="M3756" s="56">
        <f t="shared" si="335"/>
        <v>1910</v>
      </c>
      <c r="N3756" s="56"/>
      <c r="O3756" s="56">
        <f t="shared" si="336"/>
        <v>4</v>
      </c>
      <c r="P3756" s="56">
        <f t="shared" si="337"/>
        <v>7</v>
      </c>
      <c r="Q3756" s="2" t="str">
        <f t="shared" si="334"/>
        <v>&lt;a href="set03\cg\cg_january_6,_1910_-_december_28,_1911\miscellaneous\syvertson,_john_takes_a_ride_and_jumps_april_7,_1910_p7_cg.pdf"&gt;Takes a ride and jumps&lt;/a&gt;</v>
      </c>
    </row>
    <row r="3757" spans="1:17" x14ac:dyDescent="0.25">
      <c r="A3757" s="2">
        <v>320</v>
      </c>
      <c r="B3757" s="4" t="s">
        <v>12426</v>
      </c>
      <c r="C3757" s="4" t="s">
        <v>12427</v>
      </c>
      <c r="D3757" s="12">
        <v>3757</v>
      </c>
      <c r="E3757" s="5" t="s">
        <v>11770</v>
      </c>
      <c r="F3757" s="5">
        <v>1</v>
      </c>
      <c r="G3757" s="5">
        <v>10</v>
      </c>
      <c r="H3757" s="5">
        <v>1412</v>
      </c>
      <c r="I3757" t="s">
        <v>25879</v>
      </c>
      <c r="J3757" s="46" t="s">
        <v>33092</v>
      </c>
      <c r="K3757" s="56"/>
      <c r="L3757" s="56"/>
      <c r="M3757" s="56">
        <f t="shared" si="335"/>
        <v>1910</v>
      </c>
      <c r="N3757" s="56"/>
      <c r="O3757" s="56">
        <f t="shared" si="336"/>
        <v>4</v>
      </c>
      <c r="P3757" s="56">
        <f t="shared" si="337"/>
        <v>14</v>
      </c>
      <c r="Q3757" s="2" t="str">
        <f t="shared" si="334"/>
        <v>&lt;a href="set03\cg\cg_january_6,_1910_-_december_28,_1911\miscellaneous\barnes,_w_i_risks_his_life_to_save_others_april_14,_1910_p1_cg.pdf"&gt;Risks his life to save others&lt;/a&gt;</v>
      </c>
    </row>
    <row r="3758" spans="1:17" x14ac:dyDescent="0.25">
      <c r="A3758" s="2">
        <v>990</v>
      </c>
      <c r="B3758" s="4" t="s">
        <v>1630</v>
      </c>
      <c r="C3758" s="4" t="s">
        <v>7298</v>
      </c>
      <c r="D3758" s="52">
        <v>3757</v>
      </c>
      <c r="E3758" s="5" t="s">
        <v>13631</v>
      </c>
      <c r="F3758" s="5">
        <v>5</v>
      </c>
      <c r="G3758" s="5">
        <v>5</v>
      </c>
      <c r="H3758" s="5">
        <v>202</v>
      </c>
      <c r="I3758" s="47" t="s">
        <v>23656</v>
      </c>
      <c r="J3758" s="46" t="s">
        <v>33087</v>
      </c>
      <c r="K3758" s="56"/>
      <c r="L3758" s="56"/>
      <c r="M3758" s="56">
        <f t="shared" si="335"/>
        <v>1910</v>
      </c>
      <c r="N3758" s="56"/>
      <c r="O3758" s="56">
        <f t="shared" si="336"/>
        <v>4</v>
      </c>
      <c r="P3758" s="56">
        <f t="shared" si="337"/>
        <v>14</v>
      </c>
      <c r="Q3758" s="2" t="str">
        <f t="shared" si="334"/>
        <v>&lt;a href="set02\miscellaneous\cooperstown_courier\1908_-_1910\farmer's_and_monarch_elevators_burn_april_14,_1910_p5_cc.pdf"&gt;Farmer's and Monarch Elevators burn&lt;/a&gt;</v>
      </c>
    </row>
    <row r="3759" spans="1:17" x14ac:dyDescent="0.25">
      <c r="A3759" s="2">
        <v>1191</v>
      </c>
      <c r="B3759" s="4" t="s">
        <v>4440</v>
      </c>
      <c r="C3759" s="4" t="s">
        <v>1607</v>
      </c>
      <c r="D3759" s="52">
        <v>3757</v>
      </c>
      <c r="E3759" s="5" t="s">
        <v>13631</v>
      </c>
      <c r="F3759" s="5">
        <v>1</v>
      </c>
      <c r="G3759" s="5">
        <v>5</v>
      </c>
      <c r="H3759" s="5">
        <v>243</v>
      </c>
      <c r="I3759" s="47" t="s">
        <v>23621</v>
      </c>
      <c r="J3759" s="46" t="s">
        <v>33087</v>
      </c>
      <c r="K3759" s="56"/>
      <c r="L3759" s="56"/>
      <c r="M3759" s="56">
        <f t="shared" si="335"/>
        <v>1910</v>
      </c>
      <c r="N3759" s="56"/>
      <c r="O3759" s="56">
        <f t="shared" si="336"/>
        <v>4</v>
      </c>
      <c r="P3759" s="56">
        <f t="shared" si="337"/>
        <v>14</v>
      </c>
      <c r="Q3759" s="2" t="str">
        <f t="shared" si="334"/>
        <v>&lt;a href="set02\miscellaneous\cooperstown_courier\1908_-_1910\cooperstown_school_notes_april_14,_1910_p1_cc.pdf"&gt;Notes&lt;/a&gt;</v>
      </c>
    </row>
    <row r="3760" spans="1:17" x14ac:dyDescent="0.25">
      <c r="A3760" s="2">
        <v>1337</v>
      </c>
      <c r="B3760" s="4" t="s">
        <v>11495</v>
      </c>
      <c r="C3760" s="4" t="s">
        <v>1607</v>
      </c>
      <c r="D3760" s="12">
        <v>3757</v>
      </c>
      <c r="E3760" s="5" t="s">
        <v>11770</v>
      </c>
      <c r="F3760" s="5">
        <v>8</v>
      </c>
      <c r="G3760" s="5">
        <v>10</v>
      </c>
      <c r="H3760" s="5">
        <v>1455</v>
      </c>
      <c r="I3760" t="s">
        <v>25880</v>
      </c>
      <c r="J3760" s="46" t="s">
        <v>33092</v>
      </c>
      <c r="K3760" s="56"/>
      <c r="L3760" s="56"/>
      <c r="M3760" s="56">
        <f t="shared" si="335"/>
        <v>1910</v>
      </c>
      <c r="N3760" s="56"/>
      <c r="O3760" s="56">
        <f t="shared" si="336"/>
        <v>4</v>
      </c>
      <c r="P3760" s="56">
        <f t="shared" si="337"/>
        <v>14</v>
      </c>
      <c r="Q3760" s="2" t="str">
        <f t="shared" si="334"/>
        <v>&lt;a href="set03\cg\cg_january_6,_1910_-_december_28,_1911\miscellaneous\courtenay_school_notes_april_14,_1910_p8_cg.pdf"&gt;Notes&lt;/a&gt;</v>
      </c>
    </row>
    <row r="3761" spans="1:17" x14ac:dyDescent="0.25">
      <c r="A3761" s="2">
        <v>1914</v>
      </c>
      <c r="B3761" s="4" t="s">
        <v>12260</v>
      </c>
      <c r="C3761" s="4" t="s">
        <v>12507</v>
      </c>
      <c r="D3761" s="12">
        <v>3757</v>
      </c>
      <c r="E3761" s="5" t="s">
        <v>11770</v>
      </c>
      <c r="F3761" s="5">
        <v>9</v>
      </c>
      <c r="G3761" s="5">
        <v>10</v>
      </c>
      <c r="H3761" s="5">
        <v>1529</v>
      </c>
      <c r="I3761" t="s">
        <v>25881</v>
      </c>
      <c r="J3761" s="46" t="s">
        <v>33092</v>
      </c>
      <c r="K3761" s="56"/>
      <c r="L3761" s="56"/>
      <c r="M3761" s="56">
        <f t="shared" si="335"/>
        <v>1910</v>
      </c>
      <c r="N3761" s="56"/>
      <c r="O3761" s="56">
        <f t="shared" si="336"/>
        <v>4</v>
      </c>
      <c r="P3761" s="56">
        <f t="shared" si="337"/>
        <v>14</v>
      </c>
      <c r="Q3761" s="2" t="str">
        <f t="shared" si="334"/>
        <v>&lt;a href="set03\cg\cg_january_6,_1910_-_december_28,_1911\miscellaneous\farries,_george_to_williston_to_live_work_april_14,_1910_p9_cg.pdf"&gt;To Williston to live and work&lt;/a&gt;</v>
      </c>
    </row>
    <row r="3762" spans="1:17" x14ac:dyDescent="0.25">
      <c r="A3762" s="2">
        <v>2358</v>
      </c>
      <c r="B3762" s="4" t="s">
        <v>33147</v>
      </c>
      <c r="C3762" s="4" t="s">
        <v>33139</v>
      </c>
      <c r="D3762" s="52">
        <v>3757</v>
      </c>
      <c r="E3762" s="5" t="s">
        <v>13631</v>
      </c>
      <c r="F3762" s="5">
        <v>1</v>
      </c>
      <c r="G3762" s="5">
        <v>5</v>
      </c>
      <c r="H3762" s="5"/>
      <c r="I3762" s="47" t="s">
        <v>23678</v>
      </c>
      <c r="J3762" s="46" t="s">
        <v>33087</v>
      </c>
      <c r="K3762" s="56"/>
      <c r="L3762" s="56"/>
      <c r="M3762" s="56">
        <f t="shared" si="335"/>
        <v>1910</v>
      </c>
      <c r="N3762" s="56"/>
      <c r="O3762" s="56">
        <f t="shared" si="336"/>
        <v>4</v>
      </c>
      <c r="P3762" s="56">
        <f t="shared" si="337"/>
        <v>14</v>
      </c>
      <c r="Q3762" s="2" t="str">
        <f t="shared" si="334"/>
        <v>&lt;a href="set02\miscellaneous\cooperstown_courier\1908_-_1910\gccm_april_14,_1910_p1_cc.pdf"&gt;Meeting Minutes&lt;/a&gt;</v>
      </c>
    </row>
    <row r="3763" spans="1:17" x14ac:dyDescent="0.25">
      <c r="A3763" s="2">
        <v>1338</v>
      </c>
      <c r="B3763" s="4" t="s">
        <v>11495</v>
      </c>
      <c r="C3763" s="4" t="s">
        <v>1607</v>
      </c>
      <c r="D3763" s="12">
        <v>3764</v>
      </c>
      <c r="E3763" s="5" t="s">
        <v>11770</v>
      </c>
      <c r="F3763" s="5">
        <v>2</v>
      </c>
      <c r="G3763" s="5">
        <v>10</v>
      </c>
      <c r="H3763" s="5">
        <v>1456</v>
      </c>
      <c r="I3763" t="s">
        <v>25882</v>
      </c>
      <c r="J3763" s="46" t="s">
        <v>33092</v>
      </c>
      <c r="K3763" s="56"/>
      <c r="L3763" s="56"/>
      <c r="M3763" s="56">
        <f t="shared" si="335"/>
        <v>1910</v>
      </c>
      <c r="N3763" s="56"/>
      <c r="O3763" s="56">
        <f t="shared" si="336"/>
        <v>4</v>
      </c>
      <c r="P3763" s="56">
        <f t="shared" si="337"/>
        <v>21</v>
      </c>
      <c r="Q3763" s="2" t="str">
        <f t="shared" si="334"/>
        <v>&lt;a href="set03\cg\cg_january_6,_1910_-_december_28,_1911\miscellaneous\courtenay_school_notes_april_21,_1910_p2_cg.pdf"&gt;Notes&lt;/a&gt;</v>
      </c>
    </row>
    <row r="3764" spans="1:17" x14ac:dyDescent="0.25">
      <c r="A3764" s="2">
        <v>2797</v>
      </c>
      <c r="B3764" s="4" t="s">
        <v>12535</v>
      </c>
      <c r="C3764" s="4" t="s">
        <v>12536</v>
      </c>
      <c r="D3764" s="12">
        <v>3764</v>
      </c>
      <c r="E3764" s="5" t="s">
        <v>11770</v>
      </c>
      <c r="F3764" s="5">
        <v>9</v>
      </c>
      <c r="G3764" s="5">
        <v>10</v>
      </c>
      <c r="H3764" s="5">
        <v>1561</v>
      </c>
      <c r="I3764" t="s">
        <v>25883</v>
      </c>
      <c r="J3764" s="46" t="s">
        <v>33092</v>
      </c>
      <c r="K3764" s="56"/>
      <c r="L3764" s="56"/>
      <c r="M3764" s="56">
        <f t="shared" si="335"/>
        <v>1910</v>
      </c>
      <c r="N3764" s="56"/>
      <c r="O3764" s="56">
        <f t="shared" si="336"/>
        <v>4</v>
      </c>
      <c r="P3764" s="56">
        <f t="shared" si="337"/>
        <v>21</v>
      </c>
      <c r="Q3764" s="2" t="str">
        <f t="shared" si="334"/>
        <v>&lt;a href="set03\cg\cg_january_6,_1910_-_december_28,_1911\miscellaneous\hanson,_miss_esther_homesteads_in_reeder_nd_april_21,_1910_p9_cg.pdf"&gt;Homesteads in Reeder ND&lt;/a&gt;</v>
      </c>
    </row>
    <row r="3765" spans="1:17" x14ac:dyDescent="0.25">
      <c r="A3765" s="2">
        <v>6409</v>
      </c>
      <c r="B3765" s="4" t="s">
        <v>12664</v>
      </c>
      <c r="C3765" s="4" t="s">
        <v>12665</v>
      </c>
      <c r="D3765" s="12">
        <v>3764</v>
      </c>
      <c r="E3765" s="5" t="s">
        <v>11770</v>
      </c>
      <c r="F3765" s="5">
        <v>9</v>
      </c>
      <c r="G3765" s="5">
        <v>10</v>
      </c>
      <c r="H3765" s="5">
        <v>1801</v>
      </c>
      <c r="I3765" t="s">
        <v>25884</v>
      </c>
      <c r="J3765" s="46" t="s">
        <v>33092</v>
      </c>
      <c r="K3765" s="56"/>
      <c r="L3765" s="56"/>
      <c r="M3765" s="56">
        <f t="shared" si="335"/>
        <v>1910</v>
      </c>
      <c r="N3765" s="56"/>
      <c r="O3765" s="56">
        <f t="shared" si="336"/>
        <v>4</v>
      </c>
      <c r="P3765" s="56">
        <f t="shared" si="337"/>
        <v>21</v>
      </c>
      <c r="Q3765" s="2" t="str">
        <f t="shared" si="334"/>
        <v>&lt;a href="set03\cg\cg_january_6,_1910_-_december_28,_1911\miscellaneous\saxerud,_son_of_anton_operation_of_his_head_april_21,_1910_p9_cg.pdf"&gt;Operation of his head&lt;/a&gt;</v>
      </c>
    </row>
    <row r="3766" spans="1:17" x14ac:dyDescent="0.25">
      <c r="A3766" s="2">
        <v>7199</v>
      </c>
      <c r="B3766" s="4" t="s">
        <v>8973</v>
      </c>
      <c r="C3766" s="4" t="s">
        <v>12687</v>
      </c>
      <c r="D3766" s="12">
        <v>3764</v>
      </c>
      <c r="E3766" s="5" t="s">
        <v>11770</v>
      </c>
      <c r="F3766" s="5">
        <v>10</v>
      </c>
      <c r="G3766" s="5">
        <v>10</v>
      </c>
      <c r="H3766" s="5">
        <v>1832</v>
      </c>
      <c r="I3766" t="s">
        <v>25885</v>
      </c>
      <c r="J3766" s="46" t="s">
        <v>33092</v>
      </c>
      <c r="K3766" s="56"/>
      <c r="L3766" s="56"/>
      <c r="M3766" s="56">
        <f t="shared" si="335"/>
        <v>1910</v>
      </c>
      <c r="N3766" s="56"/>
      <c r="O3766" s="56">
        <f t="shared" si="336"/>
        <v>4</v>
      </c>
      <c r="P3766" s="56">
        <f t="shared" si="337"/>
        <v>21</v>
      </c>
      <c r="Q3766" s="2" t="str">
        <f t="shared" si="334"/>
        <v>&lt;a href="set03\cg\cg_january_6,_1910_-_december_28,_1911\miscellaneous\suchla,_tom_business_ad_april_21,_1910_p10_cg.pdf"&gt;Business Ad&lt;/a&gt;</v>
      </c>
    </row>
    <row r="3767" spans="1:17" x14ac:dyDescent="0.25">
      <c r="A3767" s="2">
        <v>7311</v>
      </c>
      <c r="B3767" s="4" t="s">
        <v>12702</v>
      </c>
      <c r="C3767" s="4" t="s">
        <v>12703</v>
      </c>
      <c r="D3767" s="12">
        <v>3764</v>
      </c>
      <c r="E3767" s="5" t="s">
        <v>11770</v>
      </c>
      <c r="F3767" s="5">
        <v>9</v>
      </c>
      <c r="G3767" s="5">
        <v>10</v>
      </c>
      <c r="H3767" s="5">
        <v>1849</v>
      </c>
      <c r="I3767" t="s">
        <v>25886</v>
      </c>
      <c r="J3767" s="46" t="s">
        <v>33092</v>
      </c>
      <c r="K3767" s="56"/>
      <c r="L3767" s="56"/>
      <c r="M3767" s="56">
        <f t="shared" si="335"/>
        <v>1910</v>
      </c>
      <c r="N3767" s="56"/>
      <c r="O3767" s="56">
        <f t="shared" si="336"/>
        <v>4</v>
      </c>
      <c r="P3767" s="56">
        <f t="shared" si="337"/>
        <v>21</v>
      </c>
      <c r="Q3767" s="2" t="str">
        <f t="shared" si="334"/>
        <v>&lt;a href="set03\cg\cg_january_6,_1910_-_december_28,_1911\miscellaneous\syvertson,_sam_helps_a_duck_april_21,_1910_p9_cg.pdf"&gt;Helps a duck&lt;/a&gt;</v>
      </c>
    </row>
    <row r="3768" spans="1:17" x14ac:dyDescent="0.25">
      <c r="A3768" s="2">
        <v>414</v>
      </c>
      <c r="B3768" s="4" t="s">
        <v>12438</v>
      </c>
      <c r="C3768" s="4" t="s">
        <v>12440</v>
      </c>
      <c r="D3768" s="12">
        <v>3771</v>
      </c>
      <c r="E3768" s="5" t="s">
        <v>11770</v>
      </c>
      <c r="F3768" s="5">
        <v>9</v>
      </c>
      <c r="G3768" s="5">
        <v>10</v>
      </c>
      <c r="H3768" s="5">
        <v>1422</v>
      </c>
      <c r="I3768" t="s">
        <v>25887</v>
      </c>
      <c r="J3768" s="46" t="s">
        <v>33092</v>
      </c>
      <c r="K3768" s="56"/>
      <c r="L3768" s="56"/>
      <c r="M3768" s="56">
        <f t="shared" si="335"/>
        <v>1910</v>
      </c>
      <c r="N3768" s="56"/>
      <c r="O3768" s="56">
        <f t="shared" si="336"/>
        <v>4</v>
      </c>
      <c r="P3768" s="56">
        <f t="shared" si="337"/>
        <v>28</v>
      </c>
      <c r="Q3768" s="2" t="str">
        <f t="shared" si="334"/>
        <v>&lt;a href="set03\cg\cg_january_6,_1910_-_december_28,_1911\miscellaneous\berg,_george_stops_the_milk_wagon_april_28,_1910_p9_cg.pdf"&gt;Stops the milk wagon&lt;/a&gt;</v>
      </c>
    </row>
    <row r="3769" spans="1:17" x14ac:dyDescent="0.25">
      <c r="A3769" s="2">
        <v>634</v>
      </c>
      <c r="B3769" s="4" t="s">
        <v>12458</v>
      </c>
      <c r="C3769" s="4" t="s">
        <v>12459</v>
      </c>
      <c r="D3769" s="12">
        <v>3771</v>
      </c>
      <c r="E3769" s="5" t="s">
        <v>11770</v>
      </c>
      <c r="F3769" s="5">
        <v>9</v>
      </c>
      <c r="G3769" s="5">
        <v>10</v>
      </c>
      <c r="H3769" s="5">
        <v>1436</v>
      </c>
      <c r="I3769" t="s">
        <v>25888</v>
      </c>
      <c r="J3769" s="46" t="s">
        <v>33092</v>
      </c>
      <c r="K3769" s="56"/>
      <c r="L3769" s="56"/>
      <c r="M3769" s="56">
        <f t="shared" si="335"/>
        <v>1910</v>
      </c>
      <c r="N3769" s="56"/>
      <c r="O3769" s="56">
        <f t="shared" si="336"/>
        <v>4</v>
      </c>
      <c r="P3769" s="56">
        <f t="shared" si="337"/>
        <v>28</v>
      </c>
      <c r="Q3769" s="2" t="str">
        <f t="shared" si="334"/>
        <v>&lt;a href="set03\cg\cg_january_6,_1910_-_december_28,_1911\miscellaneous\brown,_herbert_architect;_motorcycle_april_28,_1910_p9_cg.pdf"&gt;Architect; Motorcycle&lt;/a&gt;</v>
      </c>
    </row>
    <row r="3770" spans="1:17" x14ac:dyDescent="0.25">
      <c r="A3770" s="2">
        <v>1064</v>
      </c>
      <c r="B3770" s="4" t="s">
        <v>1630</v>
      </c>
      <c r="C3770" s="4" t="s">
        <v>7337</v>
      </c>
      <c r="D3770" s="52">
        <v>3771</v>
      </c>
      <c r="E3770" s="5" t="s">
        <v>13631</v>
      </c>
      <c r="F3770" s="5">
        <v>4</v>
      </c>
      <c r="G3770" s="5">
        <v>5</v>
      </c>
      <c r="H3770" s="5">
        <v>223</v>
      </c>
      <c r="I3770" s="47" t="s">
        <v>23763</v>
      </c>
      <c r="J3770" s="46" t="s">
        <v>33087</v>
      </c>
      <c r="K3770" s="56"/>
      <c r="L3770" s="56"/>
      <c r="M3770" s="56">
        <f t="shared" si="335"/>
        <v>1910</v>
      </c>
      <c r="N3770" s="56"/>
      <c r="O3770" s="56">
        <f t="shared" si="336"/>
        <v>4</v>
      </c>
      <c r="P3770" s="56">
        <f t="shared" si="337"/>
        <v>28</v>
      </c>
      <c r="Q3770" s="2" t="str">
        <f t="shared" si="334"/>
        <v>&lt;a href="set02\miscellaneous\cooperstown_courier\1908_-_1910\tow_mill_owner_versus_mr._cooper_april_28,_1910_p4_cc.pdf"&gt;Tow Mill owner vs Mr.Cooper&lt;/a&gt;</v>
      </c>
    </row>
    <row r="3771" spans="1:17" x14ac:dyDescent="0.25">
      <c r="A3771" s="2">
        <v>1077</v>
      </c>
      <c r="B3771" s="4" t="s">
        <v>6585</v>
      </c>
      <c r="C3771" s="4" t="s">
        <v>7287</v>
      </c>
      <c r="D3771" s="52">
        <v>3771</v>
      </c>
      <c r="E3771" s="5" t="s">
        <v>13631</v>
      </c>
      <c r="F3771" s="5">
        <v>5</v>
      </c>
      <c r="G3771" s="5">
        <v>5</v>
      </c>
      <c r="H3771" s="5">
        <v>225</v>
      </c>
      <c r="I3771" s="47" t="s">
        <v>23583</v>
      </c>
      <c r="J3771" s="46" t="s">
        <v>33087</v>
      </c>
      <c r="K3771" s="56"/>
      <c r="L3771" s="56"/>
      <c r="M3771" s="56">
        <f t="shared" si="335"/>
        <v>1910</v>
      </c>
      <c r="N3771" s="56"/>
      <c r="O3771" s="56">
        <f t="shared" si="336"/>
        <v>4</v>
      </c>
      <c r="P3771" s="56">
        <f t="shared" si="337"/>
        <v>28</v>
      </c>
      <c r="Q3771" s="2" t="str">
        <f t="shared" si="334"/>
        <v>&lt;a href="set02\miscellaneous\cooperstown_courier\1908_-_1910\cooperstown_automobile_club_forms_april_28,_1910_p5_cc.pdf"&gt;Auto Club forms&lt;/a&gt;</v>
      </c>
    </row>
    <row r="3772" spans="1:17" x14ac:dyDescent="0.25">
      <c r="A3772" s="2">
        <v>1192</v>
      </c>
      <c r="B3772" s="4" t="s">
        <v>4440</v>
      </c>
      <c r="C3772" s="4" t="s">
        <v>1607</v>
      </c>
      <c r="D3772" s="52">
        <v>3771</v>
      </c>
      <c r="E3772" s="5" t="s">
        <v>13631</v>
      </c>
      <c r="F3772" s="5">
        <v>5</v>
      </c>
      <c r="G3772" s="5">
        <v>5</v>
      </c>
      <c r="H3772" s="5">
        <v>244</v>
      </c>
      <c r="I3772" s="47" t="s">
        <v>23622</v>
      </c>
      <c r="J3772" s="46" t="s">
        <v>33087</v>
      </c>
      <c r="K3772" s="56"/>
      <c r="L3772" s="56"/>
      <c r="M3772" s="56">
        <f t="shared" si="335"/>
        <v>1910</v>
      </c>
      <c r="N3772" s="56"/>
      <c r="O3772" s="56">
        <f t="shared" si="336"/>
        <v>4</v>
      </c>
      <c r="P3772" s="56">
        <f t="shared" si="337"/>
        <v>28</v>
      </c>
      <c r="Q3772" s="2" t="str">
        <f t="shared" si="334"/>
        <v>&lt;a href="set02\miscellaneous\cooperstown_courier\1908_-_1910\cooperstown_school_notes_april_28,_1910_p5_cc.pdf"&gt;Notes&lt;/a&gt;</v>
      </c>
    </row>
    <row r="3773" spans="1:17" x14ac:dyDescent="0.25">
      <c r="A3773" s="2">
        <v>1280</v>
      </c>
      <c r="B3773" s="4" t="s">
        <v>12474</v>
      </c>
      <c r="C3773" s="4" t="s">
        <v>12477</v>
      </c>
      <c r="D3773" s="12">
        <v>3771</v>
      </c>
      <c r="E3773" s="5" t="s">
        <v>11770</v>
      </c>
      <c r="F3773" s="5">
        <v>1</v>
      </c>
      <c r="G3773" s="5">
        <v>10</v>
      </c>
      <c r="H3773" s="5">
        <v>1451</v>
      </c>
      <c r="I3773" t="s">
        <v>25889</v>
      </c>
      <c r="J3773" s="46" t="s">
        <v>33092</v>
      </c>
      <c r="K3773" s="56"/>
      <c r="L3773" s="56"/>
      <c r="M3773" s="56">
        <f t="shared" si="335"/>
        <v>1910</v>
      </c>
      <c r="N3773" s="56"/>
      <c r="O3773" s="56">
        <f t="shared" si="336"/>
        <v>4</v>
      </c>
      <c r="P3773" s="56">
        <f t="shared" si="337"/>
        <v>28</v>
      </c>
      <c r="Q3773" s="2" t="str">
        <f t="shared" si="334"/>
        <v>&lt;a href="set03\cg\cg_january_6,_1910_-_december_28,_1911\miscellaneous\courtenay_fire_bell_installed_april_28,_1910_p1_cg.pdf"&gt;Bell Installed&lt;/a&gt;</v>
      </c>
    </row>
    <row r="3774" spans="1:17" x14ac:dyDescent="0.25">
      <c r="A3774" s="2">
        <v>1339</v>
      </c>
      <c r="B3774" s="4" t="s">
        <v>11495</v>
      </c>
      <c r="C3774" s="4" t="s">
        <v>1607</v>
      </c>
      <c r="D3774" s="12">
        <v>3771</v>
      </c>
      <c r="E3774" s="5" t="s">
        <v>11770</v>
      </c>
      <c r="F3774" s="5">
        <v>2</v>
      </c>
      <c r="G3774" s="5">
        <v>10</v>
      </c>
      <c r="H3774" s="5">
        <v>1457</v>
      </c>
      <c r="I3774" t="s">
        <v>25890</v>
      </c>
      <c r="J3774" s="46" t="s">
        <v>33092</v>
      </c>
      <c r="K3774" s="56"/>
      <c r="L3774" s="56"/>
      <c r="M3774" s="56">
        <f t="shared" si="335"/>
        <v>1910</v>
      </c>
      <c r="N3774" s="56"/>
      <c r="O3774" s="56">
        <f t="shared" si="336"/>
        <v>4</v>
      </c>
      <c r="P3774" s="56">
        <f t="shared" si="337"/>
        <v>28</v>
      </c>
      <c r="Q3774" s="2" t="str">
        <f t="shared" si="334"/>
        <v>&lt;a href="set03\cg\cg_january_6,_1910_-_december_28,_1911\miscellaneous\courtenay_school_notes_april_28,_1910_p2_cg.pdf"&gt;Notes&lt;/a&gt;</v>
      </c>
    </row>
    <row r="3775" spans="1:17" x14ac:dyDescent="0.25">
      <c r="A3775" s="2">
        <v>5472</v>
      </c>
      <c r="B3775" s="4" t="s">
        <v>12616</v>
      </c>
      <c r="C3775" s="4" t="s">
        <v>1607</v>
      </c>
      <c r="D3775" s="12">
        <v>3771</v>
      </c>
      <c r="E3775" s="5" t="s">
        <v>11770</v>
      </c>
      <c r="F3775" s="5">
        <v>3</v>
      </c>
      <c r="G3775" s="5">
        <v>10</v>
      </c>
      <c r="H3775" s="5">
        <v>1738</v>
      </c>
      <c r="I3775" t="s">
        <v>25891</v>
      </c>
      <c r="J3775" s="46" t="s">
        <v>33092</v>
      </c>
      <c r="K3775" s="56"/>
      <c r="L3775" s="56"/>
      <c r="M3775" s="56">
        <f t="shared" si="335"/>
        <v>1910</v>
      </c>
      <c r="N3775" s="56"/>
      <c r="O3775" s="56">
        <f t="shared" si="336"/>
        <v>4</v>
      </c>
      <c r="P3775" s="56">
        <f t="shared" si="337"/>
        <v>28</v>
      </c>
      <c r="Q3775" s="2" t="str">
        <f t="shared" si="334"/>
        <v>&lt;a href="set03\cg\cg_january_6,_1910_-_december_28,_1911\miscellaneous\nogosek_twp_notes_april_28,_1910_p3_cg.pdf"&gt;Notes&lt;/a&gt;</v>
      </c>
    </row>
    <row r="3776" spans="1:17" x14ac:dyDescent="0.25">
      <c r="A3776" s="2">
        <v>6138</v>
      </c>
      <c r="B3776" s="4" t="s">
        <v>11418</v>
      </c>
      <c r="C3776" s="4" t="s">
        <v>12651</v>
      </c>
      <c r="D3776" s="12">
        <v>3771</v>
      </c>
      <c r="E3776" s="5" t="s">
        <v>11770</v>
      </c>
      <c r="F3776" s="5">
        <v>9</v>
      </c>
      <c r="G3776" s="5">
        <v>10</v>
      </c>
      <c r="H3776" s="5">
        <v>1788</v>
      </c>
      <c r="I3776" t="s">
        <v>25892</v>
      </c>
      <c r="J3776" s="46" t="s">
        <v>33092</v>
      </c>
      <c r="K3776" s="56"/>
      <c r="L3776" s="56"/>
      <c r="M3776" s="56">
        <f t="shared" si="335"/>
        <v>1910</v>
      </c>
      <c r="N3776" s="56"/>
      <c r="O3776" s="56">
        <f t="shared" si="336"/>
        <v>4</v>
      </c>
      <c r="P3776" s="56">
        <f t="shared" si="337"/>
        <v>28</v>
      </c>
      <c r="Q3776" s="2" t="str">
        <f t="shared" si="334"/>
        <v>&lt;a href="set03\cg\cg_january_6,_1910_-_december_28,_1911\miscellaneous\reid,_r_h_milkman's_horse_goes_home_april_28,_1910_p9_cg.pdf"&gt;Milkman's horse goes home&lt;/a&gt;</v>
      </c>
    </row>
    <row r="3777" spans="1:17" x14ac:dyDescent="0.25">
      <c r="A3777" s="2">
        <v>6387</v>
      </c>
      <c r="B3777" s="4" t="s">
        <v>12662</v>
      </c>
      <c r="C3777" s="4" t="s">
        <v>12663</v>
      </c>
      <c r="D3777" s="12">
        <v>3771</v>
      </c>
      <c r="E3777" s="5" t="s">
        <v>11770</v>
      </c>
      <c r="F3777" s="5">
        <v>4</v>
      </c>
      <c r="G3777" s="5">
        <v>10</v>
      </c>
      <c r="H3777" s="5">
        <v>1799</v>
      </c>
      <c r="I3777" s="99" t="s">
        <v>25893</v>
      </c>
      <c r="J3777" s="46" t="s">
        <v>33092</v>
      </c>
      <c r="K3777" s="56"/>
      <c r="L3777" s="56"/>
      <c r="M3777" s="56">
        <f t="shared" si="335"/>
        <v>1910</v>
      </c>
      <c r="N3777" s="56"/>
      <c r="O3777" s="56">
        <f t="shared" si="336"/>
        <v>4</v>
      </c>
      <c r="P3777" s="56">
        <f t="shared" si="337"/>
        <v>28</v>
      </c>
      <c r="Q3777" s="2" t="str">
        <f t="shared" si="334"/>
        <v>&lt;a href="set03\cg\cg_january_6,_1910_-_december_28,_1911\miscellaneous\sanderson,_john_two_calves_and_triplets_april_28,_1910_p4_cg.pdf"&gt;Two calves and triplets&lt;/a&gt;</v>
      </c>
    </row>
    <row r="3778" spans="1:17" x14ac:dyDescent="0.25">
      <c r="A3778" s="2">
        <v>6410</v>
      </c>
      <c r="B3778" s="4" t="s">
        <v>12664</v>
      </c>
      <c r="C3778" s="4" t="s">
        <v>12666</v>
      </c>
      <c r="D3778" s="12">
        <v>3771</v>
      </c>
      <c r="E3778" s="5" t="s">
        <v>11770</v>
      </c>
      <c r="F3778" s="5">
        <v>9</v>
      </c>
      <c r="G3778" s="5">
        <v>10</v>
      </c>
      <c r="H3778" s="5">
        <v>1802</v>
      </c>
      <c r="I3778" t="s">
        <v>25894</v>
      </c>
      <c r="J3778" s="46" t="s">
        <v>33092</v>
      </c>
      <c r="K3778" s="56"/>
      <c r="L3778" s="56"/>
      <c r="M3778" s="56">
        <f t="shared" si="335"/>
        <v>1910</v>
      </c>
      <c r="N3778" s="56"/>
      <c r="O3778" s="56">
        <f t="shared" si="336"/>
        <v>4</v>
      </c>
      <c r="P3778" s="56">
        <f t="shared" si="337"/>
        <v>28</v>
      </c>
      <c r="Q3778" s="2" t="str">
        <f t="shared" ref="Q3778:Q3841" si="338">"&lt;a href="&amp;""""&amp;J3778&amp;"\"&amp;I3778&amp;"""&gt;"&amp;C3778&amp;"&lt;/a&gt;"</f>
        <v>&lt;a href="set03\cg\cg_january_6,_1910_-_december_28,_1911\miscellaneous\saxerud,_son_of_anton_recovering_well_april_28,_1910_p9_cg.pdf"&gt;Recovering well&lt;/a&gt;</v>
      </c>
    </row>
    <row r="3779" spans="1:17" x14ac:dyDescent="0.25">
      <c r="A3779" s="2">
        <v>6513</v>
      </c>
      <c r="B3779" s="4" t="s">
        <v>12673</v>
      </c>
      <c r="C3779" s="4" t="s">
        <v>12674</v>
      </c>
      <c r="D3779" s="12">
        <v>3771</v>
      </c>
      <c r="E3779" s="5" t="s">
        <v>11770</v>
      </c>
      <c r="F3779" s="5">
        <v>9</v>
      </c>
      <c r="G3779" s="5">
        <v>10</v>
      </c>
      <c r="H3779" s="5">
        <v>1813</v>
      </c>
      <c r="I3779" t="s">
        <v>26062</v>
      </c>
      <c r="J3779" s="46" t="s">
        <v>33092</v>
      </c>
      <c r="K3779" s="56"/>
      <c r="L3779" s="56"/>
      <c r="M3779" s="56">
        <f t="shared" si="335"/>
        <v>1910</v>
      </c>
      <c r="N3779" s="56"/>
      <c r="O3779" s="56">
        <f t="shared" si="336"/>
        <v>4</v>
      </c>
      <c r="P3779" s="56">
        <f t="shared" si="337"/>
        <v>28</v>
      </c>
      <c r="Q3779" s="2" t="str">
        <f t="shared" si="338"/>
        <v>&lt;a href="set03\cg\cg_january_6,_1910_-_december_28,_1911\miscellaneous\sherman,_p_r_arrives_hale_and_hearty_april28,_1910_p9_cg.pdf"&gt;Arrives hale and hearty&lt;/a&gt;</v>
      </c>
    </row>
    <row r="3780" spans="1:17" x14ac:dyDescent="0.25">
      <c r="A3780" s="2">
        <v>924</v>
      </c>
      <c r="B3780" s="4" t="s">
        <v>1630</v>
      </c>
      <c r="C3780" s="4" t="s">
        <v>7285</v>
      </c>
      <c r="D3780" s="52">
        <v>3778</v>
      </c>
      <c r="E3780" s="5" t="s">
        <v>13631</v>
      </c>
      <c r="F3780" s="5">
        <v>1</v>
      </c>
      <c r="G3780" s="5">
        <v>5</v>
      </c>
      <c r="H3780" s="5">
        <v>180</v>
      </c>
      <c r="I3780" s="47" t="s">
        <v>23581</v>
      </c>
      <c r="J3780" s="46" t="s">
        <v>33087</v>
      </c>
      <c r="K3780" s="56"/>
      <c r="L3780" s="56"/>
      <c r="M3780" s="56">
        <f t="shared" si="335"/>
        <v>1910</v>
      </c>
      <c r="N3780" s="56"/>
      <c r="O3780" s="56">
        <f t="shared" si="336"/>
        <v>5</v>
      </c>
      <c r="P3780" s="56">
        <f t="shared" si="337"/>
        <v>5</v>
      </c>
      <c r="Q3780" s="2" t="str">
        <f t="shared" si="338"/>
        <v>&lt;a href="set02\miscellaneous\cooperstown_courier\1908_-_1910\cooperstown_auto_club_joins_nd_auto_may_5,_1910_p1_cc.pdf"&gt;Auto Club joins ND Auto&lt;/a&gt;</v>
      </c>
    </row>
    <row r="3781" spans="1:17" x14ac:dyDescent="0.25">
      <c r="A3781" s="2">
        <v>954</v>
      </c>
      <c r="B3781" s="4" t="s">
        <v>1630</v>
      </c>
      <c r="C3781" s="4" t="s">
        <v>7289</v>
      </c>
      <c r="D3781" s="52">
        <v>3778</v>
      </c>
      <c r="E3781" s="5" t="s">
        <v>13631</v>
      </c>
      <c r="F3781" s="5">
        <v>5</v>
      </c>
      <c r="G3781" s="5">
        <v>5</v>
      </c>
      <c r="H3781" s="5">
        <v>190</v>
      </c>
      <c r="I3781" s="47" t="s">
        <v>23592</v>
      </c>
      <c r="J3781" s="46" t="s">
        <v>33087</v>
      </c>
      <c r="K3781" s="56"/>
      <c r="L3781" s="56"/>
      <c r="M3781" s="56">
        <f t="shared" si="335"/>
        <v>1910</v>
      </c>
      <c r="N3781" s="56"/>
      <c r="O3781" s="56">
        <f t="shared" si="336"/>
        <v>5</v>
      </c>
      <c r="P3781" s="56">
        <f t="shared" si="337"/>
        <v>5</v>
      </c>
      <c r="Q3781" s="2" t="str">
        <f t="shared" si="338"/>
        <v>&lt;a href="set02\miscellaneous\cooperstown_courier\1908_-_1910\cooperstown_city_council_meets_may_5,_1910_p5_cc.pdf"&gt;City Council Meets&lt;/a&gt;</v>
      </c>
    </row>
    <row r="3782" spans="1:17" x14ac:dyDescent="0.25">
      <c r="A3782" s="2">
        <v>1193</v>
      </c>
      <c r="B3782" s="4" t="s">
        <v>4440</v>
      </c>
      <c r="C3782" s="4" t="s">
        <v>1607</v>
      </c>
      <c r="D3782" s="52">
        <v>3778</v>
      </c>
      <c r="E3782" s="5" t="s">
        <v>13631</v>
      </c>
      <c r="F3782" s="5">
        <v>1</v>
      </c>
      <c r="G3782" s="5">
        <v>5</v>
      </c>
      <c r="H3782" s="5">
        <v>253</v>
      </c>
      <c r="I3782" s="47" t="s">
        <v>23633</v>
      </c>
      <c r="J3782" s="46" t="s">
        <v>33087</v>
      </c>
      <c r="K3782" s="56"/>
      <c r="L3782" s="56"/>
      <c r="M3782" s="56">
        <f t="shared" si="335"/>
        <v>1910</v>
      </c>
      <c r="N3782" s="56"/>
      <c r="O3782" s="56">
        <f t="shared" si="336"/>
        <v>5</v>
      </c>
      <c r="P3782" s="56">
        <f t="shared" si="337"/>
        <v>5</v>
      </c>
      <c r="Q3782" s="2" t="str">
        <f t="shared" si="338"/>
        <v>&lt;a href="set02\miscellaneous\cooperstown_courier\1908_-_1910\cooperstown_school_notes_may_5,_1910_p1_cc.pdf"&gt;Notes&lt;/a&gt;</v>
      </c>
    </row>
    <row r="3783" spans="1:17" x14ac:dyDescent="0.25">
      <c r="A3783" s="2">
        <v>1340</v>
      </c>
      <c r="B3783" s="4" t="s">
        <v>11495</v>
      </c>
      <c r="C3783" s="4" t="s">
        <v>1607</v>
      </c>
      <c r="D3783" s="12">
        <v>3778</v>
      </c>
      <c r="E3783" s="5" t="s">
        <v>11770</v>
      </c>
      <c r="F3783" s="5">
        <v>3</v>
      </c>
      <c r="G3783" s="5">
        <v>10</v>
      </c>
      <c r="H3783" s="5">
        <v>1469</v>
      </c>
      <c r="I3783" t="s">
        <v>25895</v>
      </c>
      <c r="J3783" s="46" t="s">
        <v>33092</v>
      </c>
      <c r="K3783" s="56"/>
      <c r="L3783" s="56"/>
      <c r="M3783" s="56">
        <f t="shared" si="335"/>
        <v>1910</v>
      </c>
      <c r="N3783" s="56"/>
      <c r="O3783" s="56">
        <f t="shared" si="336"/>
        <v>5</v>
      </c>
      <c r="P3783" s="56">
        <f t="shared" si="337"/>
        <v>5</v>
      </c>
      <c r="Q3783" s="2" t="str">
        <f t="shared" si="338"/>
        <v>&lt;a href="set03\cg\cg_january_6,_1910_-_december_28,_1911\miscellaneous\courtenay_school_notes_may_5,_1910_p3_cg.pdf"&gt;Notes&lt;/a&gt;</v>
      </c>
    </row>
    <row r="3784" spans="1:17" x14ac:dyDescent="0.25">
      <c r="A3784" s="2">
        <v>1586</v>
      </c>
      <c r="B3784" s="4" t="s">
        <v>12492</v>
      </c>
      <c r="C3784" s="4" t="s">
        <v>12493</v>
      </c>
      <c r="D3784" s="12">
        <v>3778</v>
      </c>
      <c r="E3784" s="5" t="s">
        <v>11770</v>
      </c>
      <c r="F3784" s="5">
        <v>2</v>
      </c>
      <c r="G3784" s="5">
        <v>10</v>
      </c>
      <c r="H3784" s="5">
        <v>1493</v>
      </c>
      <c r="I3784" t="s">
        <v>25896</v>
      </c>
      <c r="J3784" s="46" t="s">
        <v>33092</v>
      </c>
      <c r="K3784" s="56"/>
      <c r="L3784" s="56"/>
      <c r="M3784" s="56">
        <f t="shared" si="335"/>
        <v>1910</v>
      </c>
      <c r="N3784" s="56"/>
      <c r="O3784" s="56">
        <f t="shared" si="336"/>
        <v>5</v>
      </c>
      <c r="P3784" s="56">
        <f t="shared" si="337"/>
        <v>5</v>
      </c>
      <c r="Q3784" s="2" t="str">
        <f t="shared" si="338"/>
        <v>&lt;a href="set03\cg\cg_january_6,_1910_-_december_28,_1911\miscellaneous\diemert,_bert_shoots_rabid_dog_may_5,_1910_p2_cg.pdf"&gt;Shoots rabid dog&lt;/a&gt;</v>
      </c>
    </row>
    <row r="3785" spans="1:17" x14ac:dyDescent="0.25">
      <c r="A3785" s="2">
        <v>1605</v>
      </c>
      <c r="B3785" s="4" t="s">
        <v>7341</v>
      </c>
      <c r="C3785" s="4" t="s">
        <v>7343</v>
      </c>
      <c r="D3785" s="52">
        <v>3778</v>
      </c>
      <c r="E3785" s="5" t="s">
        <v>13631</v>
      </c>
      <c r="F3785" s="5">
        <v>5</v>
      </c>
      <c r="G3785" s="5">
        <v>5</v>
      </c>
      <c r="H3785" s="5">
        <v>273</v>
      </c>
      <c r="I3785" s="47" t="s">
        <v>23654</v>
      </c>
      <c r="J3785" s="46" t="s">
        <v>33087</v>
      </c>
      <c r="K3785" s="56"/>
      <c r="L3785" s="56"/>
      <c r="M3785" s="56">
        <f t="shared" si="335"/>
        <v>1910</v>
      </c>
      <c r="N3785" s="56"/>
      <c r="O3785" s="56">
        <f t="shared" si="336"/>
        <v>5</v>
      </c>
      <c r="P3785" s="56">
        <f t="shared" si="337"/>
        <v>5</v>
      </c>
      <c r="Q3785" s="2" t="str">
        <f t="shared" si="338"/>
        <v>&lt;a href="set02\miscellaneous\cooperstown_courier\1908_-_1910\dingle,_rev._j_g_not_lazy_may_5,_1910_p5_cc.pdf"&gt;Not lazy&lt;/a&gt;</v>
      </c>
    </row>
    <row r="3786" spans="1:17" x14ac:dyDescent="0.25">
      <c r="A3786" s="2">
        <v>1816</v>
      </c>
      <c r="B3786" s="4" t="s">
        <v>12501</v>
      </c>
      <c r="C3786" s="4" t="s">
        <v>12502</v>
      </c>
      <c r="D3786" s="12">
        <v>3778</v>
      </c>
      <c r="E3786" s="5" t="s">
        <v>11770</v>
      </c>
      <c r="F3786" s="5">
        <v>2</v>
      </c>
      <c r="G3786" s="5">
        <v>10</v>
      </c>
      <c r="H3786" s="5">
        <v>1522</v>
      </c>
      <c r="I3786" t="s">
        <v>25897</v>
      </c>
      <c r="J3786" s="46" t="s">
        <v>33092</v>
      </c>
      <c r="K3786" s="56"/>
      <c r="L3786" s="56"/>
      <c r="M3786" s="56">
        <f t="shared" si="335"/>
        <v>1910</v>
      </c>
      <c r="N3786" s="56"/>
      <c r="O3786" s="56">
        <f t="shared" si="336"/>
        <v>5</v>
      </c>
      <c r="P3786" s="56">
        <f t="shared" si="337"/>
        <v>5</v>
      </c>
      <c r="Q3786" s="2" t="str">
        <f t="shared" si="338"/>
        <v>&lt;a href="set03\cg\cg_january_6,_1910_-_december_28,_1911\miscellaneous\elliot,_john_so_wes_invents_belt_shift_may_5,_1910_p2_cg.pdf"&gt;Invents belt shift&lt;/a&gt;</v>
      </c>
    </row>
    <row r="3787" spans="1:17" x14ac:dyDescent="0.25">
      <c r="A3787" s="2">
        <v>2132</v>
      </c>
      <c r="B3787" s="4" t="s">
        <v>7351</v>
      </c>
      <c r="C3787" s="4" t="s">
        <v>7352</v>
      </c>
      <c r="D3787" s="52">
        <v>3778</v>
      </c>
      <c r="E3787" s="5" t="s">
        <v>13631</v>
      </c>
      <c r="F3787" s="5">
        <v>5</v>
      </c>
      <c r="G3787" s="5">
        <v>5</v>
      </c>
      <c r="H3787" s="5">
        <v>279</v>
      </c>
      <c r="I3787" s="47" t="s">
        <v>23688</v>
      </c>
      <c r="J3787" s="46" t="s">
        <v>33087</v>
      </c>
      <c r="K3787" s="56"/>
      <c r="L3787" s="56"/>
      <c r="M3787" s="56">
        <f t="shared" si="335"/>
        <v>1910</v>
      </c>
      <c r="N3787" s="56"/>
      <c r="O3787" s="56">
        <f t="shared" si="336"/>
        <v>5</v>
      </c>
      <c r="P3787" s="56">
        <f t="shared" si="337"/>
        <v>5</v>
      </c>
      <c r="Q3787" s="2" t="str">
        <f t="shared" si="338"/>
        <v>&lt;a href="set02\miscellaneous\cooperstown_courier\1908_-_1910\gladstone,_frank_completes_1910_census_may_5,_1910_p5_cc.pdf"&gt;Completes 1910 Census&lt;/a&gt;</v>
      </c>
    </row>
    <row r="3788" spans="1:17" x14ac:dyDescent="0.25">
      <c r="A3788" s="2">
        <v>2289</v>
      </c>
      <c r="B3788" s="4" t="s">
        <v>6596</v>
      </c>
      <c r="C3788" s="4" t="s">
        <v>7365</v>
      </c>
      <c r="D3788" s="52">
        <v>3778</v>
      </c>
      <c r="E3788" s="5" t="s">
        <v>13631</v>
      </c>
      <c r="F3788" s="5">
        <v>1</v>
      </c>
      <c r="G3788" s="5">
        <v>5</v>
      </c>
      <c r="H3788" s="5">
        <v>293</v>
      </c>
      <c r="I3788" s="47" t="s">
        <v>23733</v>
      </c>
      <c r="J3788" s="46" t="s">
        <v>33087</v>
      </c>
      <c r="K3788" s="56"/>
      <c r="L3788" s="56"/>
      <c r="M3788" s="56">
        <f t="shared" si="335"/>
        <v>1910</v>
      </c>
      <c r="N3788" s="56"/>
      <c r="O3788" s="56">
        <f t="shared" si="336"/>
        <v>5</v>
      </c>
      <c r="P3788" s="56">
        <f t="shared" si="337"/>
        <v>5</v>
      </c>
      <c r="Q3788" s="2" t="str">
        <f t="shared" si="338"/>
        <v>&lt;a href="set02\miscellaneous\cooperstown_courier\1908_-_1910\old_settler's_reunion_may_5,_1910_p1_cc.pdf"&gt;Old Settlers Reunion&lt;/a&gt;</v>
      </c>
    </row>
    <row r="3789" spans="1:17" x14ac:dyDescent="0.25">
      <c r="A3789" s="2">
        <v>4787</v>
      </c>
      <c r="B3789" s="4" t="s">
        <v>12579</v>
      </c>
      <c r="C3789" s="4" t="s">
        <v>12580</v>
      </c>
      <c r="D3789" s="12">
        <v>3778</v>
      </c>
      <c r="E3789" s="5" t="s">
        <v>11770</v>
      </c>
      <c r="F3789" s="5">
        <v>9</v>
      </c>
      <c r="G3789" s="5">
        <v>10</v>
      </c>
      <c r="H3789" s="5">
        <v>1690</v>
      </c>
      <c r="I3789" t="s">
        <v>25898</v>
      </c>
      <c r="J3789" s="46" t="s">
        <v>33092</v>
      </c>
      <c r="K3789" s="56"/>
      <c r="L3789" s="56"/>
      <c r="M3789" s="56">
        <f t="shared" si="335"/>
        <v>1910</v>
      </c>
      <c r="N3789" s="56"/>
      <c r="O3789" s="56">
        <f t="shared" si="336"/>
        <v>5</v>
      </c>
      <c r="P3789" s="56">
        <f t="shared" si="337"/>
        <v>5</v>
      </c>
      <c r="Q3789" s="2" t="str">
        <f t="shared" si="338"/>
        <v>&lt;a href="set03\cg\cg_january_6,_1910_-_december_28,_1911\miscellaneous\levanskofski,_mrs_peter_operation_gall_stones_may_5,_1910_p9_cg.pdf"&gt;Operation gall stones &lt;/a&gt;</v>
      </c>
    </row>
    <row r="3790" spans="1:17" x14ac:dyDescent="0.25">
      <c r="A3790" s="2">
        <v>5745</v>
      </c>
      <c r="B3790" s="4" t="s">
        <v>31870</v>
      </c>
      <c r="C3790" s="4" t="s">
        <v>31858</v>
      </c>
      <c r="D3790" s="86">
        <v>3783</v>
      </c>
      <c r="E3790" s="5" t="s">
        <v>13629</v>
      </c>
      <c r="F3790" s="5">
        <v>7</v>
      </c>
      <c r="G3790" s="5">
        <v>19</v>
      </c>
      <c r="H3790" s="5"/>
      <c r="I3790" t="s">
        <v>27252</v>
      </c>
      <c r="J3790" s="46" t="s">
        <v>31859</v>
      </c>
      <c r="K3790" s="56"/>
      <c r="L3790" s="56"/>
      <c r="M3790" s="56">
        <f t="shared" si="335"/>
        <v>1910</v>
      </c>
      <c r="N3790" s="56"/>
      <c r="O3790" s="56">
        <f t="shared" si="336"/>
        <v>5</v>
      </c>
      <c r="P3790" s="56">
        <f t="shared" si="337"/>
        <v>10</v>
      </c>
      <c r="Q3790" s="2" t="str">
        <f t="shared" si="338"/>
        <v>&lt;a href="set01\miscellaneous_articles\he\1908_-_1911\palm,_gustav_dynamite_cap_hurts_hand_may_10,_1910_p7_he.pdf"&gt;Dynamite cap hurts hand&lt;/a&gt;</v>
      </c>
    </row>
    <row r="3791" spans="1:17" x14ac:dyDescent="0.25">
      <c r="A3791" s="2">
        <v>1341</v>
      </c>
      <c r="B3791" s="4" t="s">
        <v>11495</v>
      </c>
      <c r="C3791" s="4" t="s">
        <v>1607</v>
      </c>
      <c r="D3791" s="12">
        <v>3785</v>
      </c>
      <c r="E3791" s="5" t="s">
        <v>11770</v>
      </c>
      <c r="F3791" s="5">
        <v>7</v>
      </c>
      <c r="G3791" s="5">
        <v>10</v>
      </c>
      <c r="H3791" s="5">
        <v>1470</v>
      </c>
      <c r="I3791" t="s">
        <v>25899</v>
      </c>
      <c r="J3791" s="46" t="s">
        <v>33092</v>
      </c>
      <c r="K3791" s="56"/>
      <c r="L3791" s="56"/>
      <c r="M3791" s="56">
        <f t="shared" si="335"/>
        <v>1910</v>
      </c>
      <c r="N3791" s="56"/>
      <c r="O3791" s="56">
        <f t="shared" si="336"/>
        <v>5</v>
      </c>
      <c r="P3791" s="56">
        <f t="shared" si="337"/>
        <v>12</v>
      </c>
      <c r="Q3791" s="2" t="str">
        <f t="shared" si="338"/>
        <v>&lt;a href="set03\cg\cg_january_6,_1910_-_december_28,_1911\miscellaneous\courtenay_school_notes_may_12,_1910_p7_cg.pdf"&gt;Notes&lt;/a&gt;</v>
      </c>
    </row>
    <row r="3792" spans="1:17" x14ac:dyDescent="0.25">
      <c r="A3792" s="2">
        <v>2294</v>
      </c>
      <c r="B3792" s="4" t="s">
        <v>4455</v>
      </c>
      <c r="C3792" s="4" t="s">
        <v>7366</v>
      </c>
      <c r="D3792" s="52">
        <v>3785</v>
      </c>
      <c r="E3792" s="5" t="s">
        <v>13631</v>
      </c>
      <c r="F3792" s="5">
        <v>5</v>
      </c>
      <c r="G3792" s="5">
        <v>5</v>
      </c>
      <c r="H3792" s="5">
        <v>294</v>
      </c>
      <c r="I3792" s="47" t="s">
        <v>23691</v>
      </c>
      <c r="J3792" s="46" t="s">
        <v>33087</v>
      </c>
      <c r="K3792" s="56"/>
      <c r="L3792" s="56"/>
      <c r="M3792" s="56">
        <f t="shared" si="335"/>
        <v>1910</v>
      </c>
      <c r="N3792" s="56"/>
      <c r="O3792" s="56">
        <f t="shared" si="336"/>
        <v>5</v>
      </c>
      <c r="P3792" s="56">
        <f t="shared" si="337"/>
        <v>12</v>
      </c>
      <c r="Q3792" s="2" t="str">
        <f t="shared" si="338"/>
        <v>&lt;a href="set02\miscellaneous\cooperstown_courier\1908_-_1910\griggs_county_auto_club_meets_may_12,_1910_p5_cc.pdf"&gt;Auto Club meets&lt;/a&gt;</v>
      </c>
    </row>
    <row r="3793" spans="1:17" x14ac:dyDescent="0.25">
      <c r="A3793" s="2">
        <v>2359</v>
      </c>
      <c r="B3793" s="4" t="s">
        <v>33147</v>
      </c>
      <c r="C3793" s="4" t="s">
        <v>33139</v>
      </c>
      <c r="D3793" s="52">
        <v>3785</v>
      </c>
      <c r="E3793" s="5" t="s">
        <v>13631</v>
      </c>
      <c r="F3793" s="5">
        <v>1</v>
      </c>
      <c r="G3793" s="5">
        <v>5</v>
      </c>
      <c r="H3793" s="5"/>
      <c r="I3793" s="47" t="s">
        <v>23685</v>
      </c>
      <c r="J3793" s="46" t="s">
        <v>33087</v>
      </c>
      <c r="K3793" s="56"/>
      <c r="L3793" s="56"/>
      <c r="M3793" s="56">
        <f t="shared" si="335"/>
        <v>1910</v>
      </c>
      <c r="N3793" s="56"/>
      <c r="O3793" s="56">
        <f t="shared" si="336"/>
        <v>5</v>
      </c>
      <c r="P3793" s="56">
        <f t="shared" si="337"/>
        <v>12</v>
      </c>
      <c r="Q3793" s="2" t="str">
        <f t="shared" si="338"/>
        <v>&lt;a href="set02\miscellaneous\cooperstown_courier\1908_-_1910\gccm_may_12,_1910_p1_cc.pdf"&gt;Meeting Minutes&lt;/a&gt;</v>
      </c>
    </row>
    <row r="3794" spans="1:17" x14ac:dyDescent="0.25">
      <c r="A3794" s="2">
        <v>2783</v>
      </c>
      <c r="B3794" s="4" t="s">
        <v>12531</v>
      </c>
      <c r="C3794" s="4" t="s">
        <v>12532</v>
      </c>
      <c r="D3794" s="12">
        <v>3785</v>
      </c>
      <c r="E3794" s="5" t="s">
        <v>11770</v>
      </c>
      <c r="F3794" s="5">
        <v>9</v>
      </c>
      <c r="G3794" s="5">
        <v>10</v>
      </c>
      <c r="H3794" s="5">
        <v>1559</v>
      </c>
      <c r="I3794" t="s">
        <v>25900</v>
      </c>
      <c r="J3794" s="46" t="s">
        <v>33092</v>
      </c>
      <c r="K3794" s="56"/>
      <c r="L3794" s="56"/>
      <c r="M3794" s="56">
        <f t="shared" si="335"/>
        <v>1910</v>
      </c>
      <c r="N3794" s="56"/>
      <c r="O3794" s="56">
        <f t="shared" si="336"/>
        <v>5</v>
      </c>
      <c r="P3794" s="56">
        <f t="shared" si="337"/>
        <v>12</v>
      </c>
      <c r="Q3794" s="2" t="str">
        <f t="shared" si="338"/>
        <v>&lt;a href="set03\cg\cg_january_6,_1910_-_december_28,_1911\miscellaneous\hanson,_h_p_daughters_homestead_in_haley_nd_may_12,_1910_p9_cg.pdf"&gt;Daughters homestead in Haley, ND&lt;/a&gt;</v>
      </c>
    </row>
    <row r="3795" spans="1:17" x14ac:dyDescent="0.25">
      <c r="A3795" s="2">
        <v>2909</v>
      </c>
      <c r="B3795" s="4" t="s">
        <v>12541</v>
      </c>
      <c r="C3795" s="4" t="s">
        <v>12542</v>
      </c>
      <c r="D3795" s="12">
        <v>3785</v>
      </c>
      <c r="E3795" s="5" t="s">
        <v>11770</v>
      </c>
      <c r="F3795" s="5">
        <v>1</v>
      </c>
      <c r="G3795" s="5">
        <v>10</v>
      </c>
      <c r="H3795" s="5">
        <v>1566</v>
      </c>
      <c r="I3795" t="s">
        <v>25901</v>
      </c>
      <c r="J3795" s="46" t="s">
        <v>33092</v>
      </c>
      <c r="K3795" s="56"/>
      <c r="L3795" s="56"/>
      <c r="M3795" s="56">
        <f t="shared" si="335"/>
        <v>1910</v>
      </c>
      <c r="N3795" s="56"/>
      <c r="O3795" s="56">
        <f t="shared" si="336"/>
        <v>5</v>
      </c>
      <c r="P3795" s="56">
        <f t="shared" si="337"/>
        <v>12</v>
      </c>
      <c r="Q3795" s="2" t="str">
        <f t="shared" si="338"/>
        <v>&lt;a href="set03\cg\cg_january_6,_1910_-_december_28,_1911\miscellaneous\hegdahl,_ben_plowed_at_night;_tank_explodes_may_12,_1910_p1_cg.pdf"&gt;Plowed at night; tank explodes&lt;/a&gt;</v>
      </c>
    </row>
    <row r="3796" spans="1:17" x14ac:dyDescent="0.25">
      <c r="A3796" s="2">
        <v>2238</v>
      </c>
      <c r="B3796" s="4" t="s">
        <v>31871</v>
      </c>
      <c r="C3796" s="4" t="s">
        <v>24923</v>
      </c>
      <c r="D3796" s="86">
        <v>3790</v>
      </c>
      <c r="E3796" s="5" t="s">
        <v>13629</v>
      </c>
      <c r="F3796" s="5">
        <v>5</v>
      </c>
      <c r="G3796" s="5">
        <v>19</v>
      </c>
      <c r="H3796" s="5"/>
      <c r="I3796" t="s">
        <v>27253</v>
      </c>
      <c r="J3796" s="46" t="s">
        <v>31859</v>
      </c>
      <c r="K3796" s="56"/>
      <c r="L3796" s="56"/>
      <c r="M3796" s="56">
        <f t="shared" si="335"/>
        <v>1910</v>
      </c>
      <c r="N3796" s="56"/>
      <c r="O3796" s="56">
        <f t="shared" si="336"/>
        <v>5</v>
      </c>
      <c r="P3796" s="56">
        <f t="shared" si="337"/>
        <v>17</v>
      </c>
      <c r="Q3796" s="2" t="str">
        <f t="shared" si="338"/>
        <v>&lt;a href="set01\miscellaneous_articles\he\1908_-_1911\greenland,_friethof_stroke_of_paralysis_may_17,_1910_p5_he.pdf"&gt;Stroke of paralysis&lt;/a&gt;</v>
      </c>
    </row>
    <row r="3797" spans="1:17" x14ac:dyDescent="0.25">
      <c r="A3797" s="2">
        <v>1194</v>
      </c>
      <c r="B3797" s="4" t="s">
        <v>4440</v>
      </c>
      <c r="C3797" s="4" t="s">
        <v>1607</v>
      </c>
      <c r="D3797" s="52">
        <v>3792</v>
      </c>
      <c r="E3797" s="5" t="s">
        <v>13631</v>
      </c>
      <c r="F3797" s="5">
        <v>1</v>
      </c>
      <c r="G3797" s="5">
        <v>5</v>
      </c>
      <c r="H3797" s="5">
        <v>254</v>
      </c>
      <c r="I3797" s="47" t="s">
        <v>23632</v>
      </c>
      <c r="J3797" s="46" t="s">
        <v>33087</v>
      </c>
      <c r="K3797" s="56"/>
      <c r="L3797" s="56"/>
      <c r="M3797" s="56">
        <f t="shared" si="335"/>
        <v>1910</v>
      </c>
      <c r="N3797" s="56"/>
      <c r="O3797" s="56">
        <f t="shared" si="336"/>
        <v>5</v>
      </c>
      <c r="P3797" s="56">
        <f t="shared" si="337"/>
        <v>19</v>
      </c>
      <c r="Q3797" s="2" t="str">
        <f t="shared" si="338"/>
        <v>&lt;a href="set02\miscellaneous\cooperstown_courier\1908_-_1910\cooperstown_school_notes_may_19,_1910_p1_cc.pdf"&gt;Notes&lt;/a&gt;</v>
      </c>
    </row>
    <row r="3798" spans="1:17" x14ac:dyDescent="0.25">
      <c r="A3798" s="2">
        <v>1342</v>
      </c>
      <c r="B3798" s="4" t="s">
        <v>11495</v>
      </c>
      <c r="C3798" s="4" t="s">
        <v>1607</v>
      </c>
      <c r="D3798" s="12">
        <v>3792</v>
      </c>
      <c r="E3798" s="5" t="s">
        <v>11770</v>
      </c>
      <c r="F3798" s="5">
        <v>2</v>
      </c>
      <c r="G3798" s="5">
        <v>10</v>
      </c>
      <c r="H3798" s="5">
        <v>1471</v>
      </c>
      <c r="I3798" t="s">
        <v>25902</v>
      </c>
      <c r="J3798" s="46" t="s">
        <v>33092</v>
      </c>
      <c r="K3798" s="56"/>
      <c r="L3798" s="56"/>
      <c r="M3798" s="56">
        <f t="shared" si="335"/>
        <v>1910</v>
      </c>
      <c r="N3798" s="56"/>
      <c r="O3798" s="56">
        <f t="shared" si="336"/>
        <v>5</v>
      </c>
      <c r="P3798" s="56">
        <f t="shared" si="337"/>
        <v>19</v>
      </c>
      <c r="Q3798" s="2" t="str">
        <f t="shared" si="338"/>
        <v>&lt;a href="set03\cg\cg_january_6,_1910_-_december_28,_1911\miscellaneous\courtenay_school_notes_may_19,_1910_p2_cg.pdf"&gt;Notes&lt;/a&gt;</v>
      </c>
    </row>
    <row r="3799" spans="1:17" x14ac:dyDescent="0.25">
      <c r="A3799" s="2">
        <v>1706</v>
      </c>
      <c r="B3799" s="4" t="s">
        <v>12496</v>
      </c>
      <c r="C3799" s="4" t="s">
        <v>12497</v>
      </c>
      <c r="D3799" s="12">
        <v>3792</v>
      </c>
      <c r="E3799" s="5" t="s">
        <v>11770</v>
      </c>
      <c r="F3799" s="5">
        <v>6</v>
      </c>
      <c r="G3799" s="5">
        <v>10</v>
      </c>
      <c r="H3799" s="5">
        <v>1495</v>
      </c>
      <c r="I3799" t="s">
        <v>25903</v>
      </c>
      <c r="J3799" s="46" t="s">
        <v>33092</v>
      </c>
      <c r="K3799" s="56"/>
      <c r="L3799" s="56"/>
      <c r="M3799" s="56">
        <f t="shared" si="335"/>
        <v>1910</v>
      </c>
      <c r="N3799" s="56"/>
      <c r="O3799" s="56">
        <f t="shared" si="336"/>
        <v>5</v>
      </c>
      <c r="P3799" s="56">
        <f t="shared" si="337"/>
        <v>19</v>
      </c>
      <c r="Q3799" s="2" t="str">
        <f t="shared" si="338"/>
        <v>&lt;a href="set03\cg\cg_january_6,_1910_-_december_28,_1911\miscellaneous\dunwoodie,_j_z_wants_to_find_mill_agent_may_19,_1910_p6_cg.pdf"&gt;Wants to Find Mill Agent&lt;/a&gt;</v>
      </c>
    </row>
    <row r="3800" spans="1:17" x14ac:dyDescent="0.25">
      <c r="A3800" s="2">
        <v>2265</v>
      </c>
      <c r="B3800" s="4" t="s">
        <v>6596</v>
      </c>
      <c r="C3800" s="4" t="s">
        <v>7356</v>
      </c>
      <c r="D3800" s="52">
        <v>3792</v>
      </c>
      <c r="E3800" s="5" t="s">
        <v>13631</v>
      </c>
      <c r="F3800" s="5">
        <v>5</v>
      </c>
      <c r="G3800" s="5">
        <v>5</v>
      </c>
      <c r="H3800" s="5">
        <v>283</v>
      </c>
      <c r="I3800" s="47" t="s">
        <v>23723</v>
      </c>
      <c r="J3800" s="46" t="s">
        <v>33087</v>
      </c>
      <c r="K3800" s="56"/>
      <c r="L3800" s="56"/>
      <c r="M3800" s="56">
        <f t="shared" si="335"/>
        <v>1910</v>
      </c>
      <c r="N3800" s="56"/>
      <c r="O3800" s="56">
        <f t="shared" si="336"/>
        <v>5</v>
      </c>
      <c r="P3800" s="56">
        <f t="shared" si="337"/>
        <v>19</v>
      </c>
      <c r="Q3800" s="2" t="str">
        <f t="shared" si="338"/>
        <v>&lt;a href="set02\miscellaneous\cooperstown_courier\1908_-_1910\old_settlers_last_year's_program_may_19,_1910_p5_cc.pdf"&gt;Old Settlers Last Year's program&lt;/a&gt;</v>
      </c>
    </row>
    <row r="3801" spans="1:17" x14ac:dyDescent="0.25">
      <c r="A3801" s="2">
        <v>2977</v>
      </c>
      <c r="B3801" s="4" t="s">
        <v>12546</v>
      </c>
      <c r="C3801" s="4" t="s">
        <v>12547</v>
      </c>
      <c r="D3801" s="12">
        <v>3792</v>
      </c>
      <c r="E3801" s="5" t="s">
        <v>11770</v>
      </c>
      <c r="F3801" s="5">
        <v>2</v>
      </c>
      <c r="G3801" s="5">
        <v>10</v>
      </c>
      <c r="H3801" s="5">
        <v>1570</v>
      </c>
      <c r="I3801" t="s">
        <v>25904</v>
      </c>
      <c r="J3801" s="46" t="s">
        <v>33092</v>
      </c>
      <c r="K3801" s="56"/>
      <c r="L3801" s="56"/>
      <c r="M3801" s="56">
        <f t="shared" si="335"/>
        <v>1910</v>
      </c>
      <c r="N3801" s="56"/>
      <c r="O3801" s="56">
        <f t="shared" si="336"/>
        <v>5</v>
      </c>
      <c r="P3801" s="56">
        <f t="shared" si="337"/>
        <v>19</v>
      </c>
      <c r="Q3801" s="2" t="str">
        <f t="shared" si="338"/>
        <v>&lt;a href="set03\cg\cg_january_6,_1910_-_december_28,_1911\miscellaneous\hill,_matt_authorities_puzzled_by_his_case_may_19,_1910_p2_cg.pdf"&gt;Authorities puzzled by his case&lt;/a&gt;</v>
      </c>
    </row>
    <row r="3802" spans="1:17" x14ac:dyDescent="0.25">
      <c r="A3802" s="2">
        <v>4784</v>
      </c>
      <c r="B3802" s="4" t="s">
        <v>12578</v>
      </c>
      <c r="C3802" s="4" t="s">
        <v>8902</v>
      </c>
      <c r="D3802" s="12">
        <v>3792</v>
      </c>
      <c r="E3802" s="5" t="s">
        <v>11770</v>
      </c>
      <c r="F3802" s="5">
        <v>7</v>
      </c>
      <c r="G3802" s="5">
        <v>10</v>
      </c>
      <c r="H3802" s="5">
        <v>1687</v>
      </c>
      <c r="I3802" t="s">
        <v>25905</v>
      </c>
      <c r="J3802" s="46" t="s">
        <v>33092</v>
      </c>
      <c r="K3802" s="56"/>
      <c r="L3802" s="56"/>
      <c r="M3802" s="56">
        <f t="shared" si="335"/>
        <v>1910</v>
      </c>
      <c r="N3802" s="56"/>
      <c r="O3802" s="56">
        <f t="shared" si="336"/>
        <v>5</v>
      </c>
      <c r="P3802" s="56">
        <f t="shared" si="337"/>
        <v>19</v>
      </c>
      <c r="Q3802" s="2" t="str">
        <f t="shared" si="338"/>
        <v>&lt;a href="set03\cg\cg_january_6,_1910_-_december_28,_1911\miscellaneous\levankoski,_mrs_peter_doing_well_may_19,_1910_p7_cg.pdf"&gt;Doing well&lt;/a&gt;</v>
      </c>
    </row>
    <row r="3803" spans="1:17" x14ac:dyDescent="0.25">
      <c r="A3803" s="2">
        <v>5855</v>
      </c>
      <c r="B3803" s="4" t="s">
        <v>11407</v>
      </c>
      <c r="C3803" s="4" t="s">
        <v>12636</v>
      </c>
      <c r="D3803" s="12">
        <v>3792</v>
      </c>
      <c r="E3803" s="5" t="s">
        <v>11770</v>
      </c>
      <c r="F3803" s="5">
        <v>2</v>
      </c>
      <c r="G3803" s="5">
        <v>10</v>
      </c>
      <c r="H3803" s="5">
        <v>1753</v>
      </c>
      <c r="I3803" t="s">
        <v>25906</v>
      </c>
      <c r="J3803" s="46" t="s">
        <v>33092</v>
      </c>
      <c r="K3803" s="56"/>
      <c r="L3803" s="56"/>
      <c r="M3803" s="56">
        <f t="shared" si="335"/>
        <v>1910</v>
      </c>
      <c r="N3803" s="56"/>
      <c r="O3803" s="56">
        <f t="shared" si="336"/>
        <v>5</v>
      </c>
      <c r="P3803" s="56">
        <f t="shared" si="337"/>
        <v>19</v>
      </c>
      <c r="Q3803" s="2" t="str">
        <f t="shared" si="338"/>
        <v>&lt;a href="set03\cg\cg_january_6,_1910_-_december_28,_1911\miscellaneous\peterson,_ole_puzzled_by_case_may_19,_1910_p2_cg.pdf"&gt;Puzzled by case&lt;/a&gt;</v>
      </c>
    </row>
    <row r="3804" spans="1:17" x14ac:dyDescent="0.25">
      <c r="A3804" s="2">
        <v>6744</v>
      </c>
      <c r="B3804" s="4" t="s">
        <v>12679</v>
      </c>
      <c r="C3804" s="4" t="s">
        <v>12680</v>
      </c>
      <c r="D3804" s="12">
        <v>3792</v>
      </c>
      <c r="E3804" s="5" t="s">
        <v>11770</v>
      </c>
      <c r="F3804" s="5">
        <v>1</v>
      </c>
      <c r="G3804" s="5">
        <v>10</v>
      </c>
      <c r="H3804" s="5">
        <v>1820</v>
      </c>
      <c r="I3804" t="s">
        <v>25907</v>
      </c>
      <c r="J3804" s="46" t="s">
        <v>33092</v>
      </c>
      <c r="K3804" s="56"/>
      <c r="L3804" s="56"/>
      <c r="M3804" s="56">
        <f t="shared" si="335"/>
        <v>1910</v>
      </c>
      <c r="N3804" s="56"/>
      <c r="O3804" s="56">
        <f t="shared" si="336"/>
        <v>5</v>
      </c>
      <c r="P3804" s="56">
        <f t="shared" si="337"/>
        <v>19</v>
      </c>
      <c r="Q3804" s="2" t="str">
        <f t="shared" si="338"/>
        <v>&lt;a href="set03\cg\cg_january_6,_1910_-_december_28,_1911\miscellaneous\stack,_gust_finds_mica_when_digging_well_may_19,_1910_p1_cg.pdf"&gt;Finds mica when digging well&lt;/a&gt;</v>
      </c>
    </row>
    <row r="3805" spans="1:17" x14ac:dyDescent="0.25">
      <c r="A3805" s="2">
        <v>7413</v>
      </c>
      <c r="B3805" s="4" t="s">
        <v>7437</v>
      </c>
      <c r="C3805" s="4" t="s">
        <v>7438</v>
      </c>
      <c r="D3805" s="52">
        <v>3792</v>
      </c>
      <c r="E3805" s="5" t="s">
        <v>13631</v>
      </c>
      <c r="F3805" s="5">
        <v>5</v>
      </c>
      <c r="G3805" s="5">
        <v>5</v>
      </c>
      <c r="H3805" s="5">
        <v>346</v>
      </c>
      <c r="I3805" s="47" t="s">
        <v>23761</v>
      </c>
      <c r="J3805" s="46" t="s">
        <v>33087</v>
      </c>
      <c r="K3805" s="56"/>
      <c r="L3805" s="56"/>
      <c r="M3805" s="56">
        <f t="shared" si="335"/>
        <v>1910</v>
      </c>
      <c r="N3805" s="56"/>
      <c r="O3805" s="56">
        <f t="shared" si="336"/>
        <v>5</v>
      </c>
      <c r="P3805" s="56">
        <f t="shared" si="337"/>
        <v>19</v>
      </c>
      <c r="Q3805" s="2" t="str">
        <f t="shared" si="338"/>
        <v>&lt;a href="set02\miscellaneous\cooperstown_courier\1908_-_1910\thompson,_knud_automobile_banter_and_hits_pole_may_19,_1910_p5_cc.pdf"&gt;Automobile banter and hits pole&lt;/a&gt;</v>
      </c>
    </row>
    <row r="3806" spans="1:17" x14ac:dyDescent="0.25">
      <c r="A3806" s="2">
        <v>8194</v>
      </c>
      <c r="B3806" s="4" t="s">
        <v>12734</v>
      </c>
      <c r="C3806" s="4" t="s">
        <v>12735</v>
      </c>
      <c r="D3806" s="12">
        <v>3792</v>
      </c>
      <c r="E3806" s="5" t="s">
        <v>11770</v>
      </c>
      <c r="F3806" s="5">
        <v>7</v>
      </c>
      <c r="G3806" s="5">
        <v>10</v>
      </c>
      <c r="H3806" s="5">
        <v>1884</v>
      </c>
      <c r="I3806" t="s">
        <v>25908</v>
      </c>
      <c r="J3806" s="46" t="s">
        <v>33092</v>
      </c>
      <c r="K3806" s="56"/>
      <c r="L3806" s="56"/>
      <c r="M3806" s="56">
        <f t="shared" si="335"/>
        <v>1910</v>
      </c>
      <c r="N3806" s="56"/>
      <c r="O3806" s="56">
        <f t="shared" si="336"/>
        <v>5</v>
      </c>
      <c r="P3806" s="56">
        <f t="shared" si="337"/>
        <v>19</v>
      </c>
      <c r="Q3806" s="2" t="str">
        <f t="shared" si="338"/>
        <v>&lt;a href="set03\cg\cg_january_6,_1910_-_december_28,_1911\miscellaneous\whitney,_william_r_arrives_after_vet_classes_may_19,_1910_p7_cg.pdf"&gt;Arrives after vet classes&lt;/a&gt;</v>
      </c>
    </row>
    <row r="3807" spans="1:17" x14ac:dyDescent="0.25">
      <c r="A3807" s="2">
        <v>925</v>
      </c>
      <c r="B3807" s="4" t="s">
        <v>1630</v>
      </c>
      <c r="C3807" s="4" t="s">
        <v>7286</v>
      </c>
      <c r="D3807" s="52">
        <v>3799</v>
      </c>
      <c r="E3807" s="5" t="s">
        <v>13631</v>
      </c>
      <c r="F3807" s="5">
        <v>5</v>
      </c>
      <c r="G3807" s="5">
        <v>5</v>
      </c>
      <c r="H3807" s="5">
        <v>181</v>
      </c>
      <c r="I3807" s="47" t="s">
        <v>23582</v>
      </c>
      <c r="J3807" s="46" t="s">
        <v>33087</v>
      </c>
      <c r="K3807" s="56"/>
      <c r="L3807" s="56"/>
      <c r="M3807" s="56">
        <f t="shared" si="335"/>
        <v>1910</v>
      </c>
      <c r="N3807" s="56"/>
      <c r="O3807" s="56">
        <f t="shared" si="336"/>
        <v>5</v>
      </c>
      <c r="P3807" s="56">
        <f t="shared" si="337"/>
        <v>26</v>
      </c>
      <c r="Q3807" s="2" t="str">
        <f t="shared" si="338"/>
        <v>&lt;a href="set02\miscellaneous\cooperstown_courier\1908_-_1910\cooperstown_auto_club_smooths_road_to_river_may_26,_1910_p5_cc.pdf"&gt;Auto Club smooths road to river&lt;/a&gt;</v>
      </c>
    </row>
    <row r="3808" spans="1:17" x14ac:dyDescent="0.25">
      <c r="A3808" s="2">
        <v>1109</v>
      </c>
      <c r="B3808" s="4" t="s">
        <v>4440</v>
      </c>
      <c r="C3808" s="4" t="s">
        <v>7321</v>
      </c>
      <c r="D3808" s="52">
        <v>3799</v>
      </c>
      <c r="E3808" s="5" t="s">
        <v>13631</v>
      </c>
      <c r="F3808" s="5">
        <v>5</v>
      </c>
      <c r="G3808" s="5">
        <v>5</v>
      </c>
      <c r="H3808" s="5">
        <v>236</v>
      </c>
      <c r="I3808" s="47" t="s">
        <v>23617</v>
      </c>
      <c r="J3808" s="46" t="s">
        <v>33087</v>
      </c>
      <c r="K3808" s="56"/>
      <c r="L3808" s="56"/>
      <c r="M3808" s="56">
        <f t="shared" si="335"/>
        <v>1910</v>
      </c>
      <c r="N3808" s="56"/>
      <c r="O3808" s="56">
        <f t="shared" si="336"/>
        <v>5</v>
      </c>
      <c r="P3808" s="56">
        <f t="shared" si="337"/>
        <v>26</v>
      </c>
      <c r="Q3808" s="2" t="str">
        <f t="shared" si="338"/>
        <v>&lt;a href="set02\miscellaneous\cooperstown_courier\1908_-_1910\cooperstown_school_baccalaureate_sermon_may_26,_1910_p5_cc.pdf"&gt;Baccalaureate Sermon&lt;/a&gt;</v>
      </c>
    </row>
    <row r="3809" spans="1:17" x14ac:dyDescent="0.25">
      <c r="A3809" s="2">
        <v>1285</v>
      </c>
      <c r="B3809" s="4" t="s">
        <v>11495</v>
      </c>
      <c r="C3809" s="4" t="s">
        <v>12478</v>
      </c>
      <c r="D3809" s="12">
        <v>3799</v>
      </c>
      <c r="E3809" s="5" t="s">
        <v>11770</v>
      </c>
      <c r="F3809" s="5">
        <v>6</v>
      </c>
      <c r="G3809" s="5">
        <v>10</v>
      </c>
      <c r="H3809" s="5">
        <v>1452</v>
      </c>
      <c r="I3809" t="s">
        <v>25909</v>
      </c>
      <c r="J3809" s="46" t="s">
        <v>33092</v>
      </c>
      <c r="K3809" s="56"/>
      <c r="L3809" s="56"/>
      <c r="M3809" s="56">
        <f t="shared" si="335"/>
        <v>1910</v>
      </c>
      <c r="N3809" s="56"/>
      <c r="O3809" s="56">
        <f t="shared" si="336"/>
        <v>5</v>
      </c>
      <c r="P3809" s="56">
        <f t="shared" si="337"/>
        <v>26</v>
      </c>
      <c r="Q3809" s="2" t="str">
        <f t="shared" si="338"/>
        <v>&lt;a href="set03\cg\cg_january_6,_1910_-_december_28,_1911\miscellaneous\courtenay_school_graduating_(8th)_class_may_26,_1910_p6_cg.pdf"&gt;Graduating (8th grade) Class&lt;/a&gt;</v>
      </c>
    </row>
    <row r="3810" spans="1:17" x14ac:dyDescent="0.25">
      <c r="A3810" s="2">
        <v>1343</v>
      </c>
      <c r="B3810" s="4" t="s">
        <v>11495</v>
      </c>
      <c r="C3810" s="4" t="s">
        <v>1607</v>
      </c>
      <c r="D3810" s="12">
        <v>3799</v>
      </c>
      <c r="E3810" s="5" t="s">
        <v>11770</v>
      </c>
      <c r="F3810" s="5">
        <v>6</v>
      </c>
      <c r="G3810" s="5">
        <v>10</v>
      </c>
      <c r="H3810" s="5">
        <v>1472</v>
      </c>
      <c r="I3810" t="s">
        <v>25910</v>
      </c>
      <c r="J3810" s="46" t="s">
        <v>33092</v>
      </c>
      <c r="K3810" s="56"/>
      <c r="L3810" s="56"/>
      <c r="M3810" s="56">
        <f t="shared" si="335"/>
        <v>1910</v>
      </c>
      <c r="N3810" s="56"/>
      <c r="O3810" s="56">
        <f t="shared" si="336"/>
        <v>5</v>
      </c>
      <c r="P3810" s="56">
        <f t="shared" si="337"/>
        <v>26</v>
      </c>
      <c r="Q3810" s="2" t="str">
        <f t="shared" si="338"/>
        <v>&lt;a href="set03\cg\cg_january_6,_1910_-_december_28,_1911\miscellaneous\courtenay_school_notes_may_26,_1910_p6_cg.pdf"&gt;Notes&lt;/a&gt;</v>
      </c>
    </row>
    <row r="3811" spans="1:17" x14ac:dyDescent="0.25">
      <c r="A3811" s="2">
        <v>5862</v>
      </c>
      <c r="B3811" s="4" t="s">
        <v>12637</v>
      </c>
      <c r="C3811" s="4" t="s">
        <v>12638</v>
      </c>
      <c r="D3811" s="12">
        <v>3799</v>
      </c>
      <c r="E3811" s="5" t="s">
        <v>11770</v>
      </c>
      <c r="F3811" s="5">
        <v>2</v>
      </c>
      <c r="G3811" s="5">
        <v>10</v>
      </c>
      <c r="H3811" s="5">
        <v>1754</v>
      </c>
      <c r="I3811" t="s">
        <v>25911</v>
      </c>
      <c r="J3811" s="46" t="s">
        <v>33092</v>
      </c>
      <c r="K3811" s="56"/>
      <c r="L3811" s="56"/>
      <c r="M3811" s="56">
        <f t="shared" ref="M3811:M3874" si="339">YEAR(D3811)</f>
        <v>1910</v>
      </c>
      <c r="N3811" s="56"/>
      <c r="O3811" s="56">
        <f t="shared" ref="O3811:O3874" si="340">MONTH(D3811)</f>
        <v>5</v>
      </c>
      <c r="P3811" s="56">
        <f t="shared" ref="P3811:P3874" si="341">DAY(D3811)</f>
        <v>26</v>
      </c>
      <c r="Q3811" s="2" t="str">
        <f t="shared" si="338"/>
        <v>&lt;a href="set03\cg\cg_january_6,_1910_-_december_28,_1911\miscellaneous\peterson,_walter_throws_rock_may_26,_1910_p2_cg.pdf"&gt;Throws rock&lt;/a&gt;</v>
      </c>
    </row>
    <row r="3812" spans="1:17" x14ac:dyDescent="0.25">
      <c r="A3812" s="2">
        <v>7139</v>
      </c>
      <c r="B3812" s="4" t="s">
        <v>12684</v>
      </c>
      <c r="C3812" s="4" t="s">
        <v>610</v>
      </c>
      <c r="D3812" s="12">
        <v>3799</v>
      </c>
      <c r="E3812" s="5" t="s">
        <v>11770</v>
      </c>
      <c r="F3812" s="5">
        <v>7</v>
      </c>
      <c r="G3812" s="5">
        <v>10</v>
      </c>
      <c r="H3812" s="5">
        <v>1827</v>
      </c>
      <c r="I3812" t="s">
        <v>25912</v>
      </c>
      <c r="J3812" s="46" t="s">
        <v>33092</v>
      </c>
      <c r="K3812" s="56"/>
      <c r="L3812" s="56"/>
      <c r="M3812" s="56">
        <f t="shared" si="339"/>
        <v>1910</v>
      </c>
      <c r="N3812" s="56"/>
      <c r="O3812" s="56">
        <f t="shared" si="340"/>
        <v>5</v>
      </c>
      <c r="P3812" s="56">
        <f t="shared" si="341"/>
        <v>26</v>
      </c>
      <c r="Q3812" s="2" t="str">
        <f t="shared" si="338"/>
        <v>&lt;a href="set03\cg\cg_january_6,_1910_-_december_28,_1911\miscellaneous\stoddard,_mrs_b_h_appendicitis_may_26,_1910_p7_cg.pdf"&gt;Appendicitis&lt;/a&gt;</v>
      </c>
    </row>
    <row r="3813" spans="1:17" x14ac:dyDescent="0.25">
      <c r="A3813" s="2">
        <v>8187</v>
      </c>
      <c r="B3813" s="4" t="s">
        <v>12730</v>
      </c>
      <c r="C3813" s="4" t="s">
        <v>12731</v>
      </c>
      <c r="D3813" s="12">
        <v>3799</v>
      </c>
      <c r="E3813" s="5" t="s">
        <v>11770</v>
      </c>
      <c r="F3813" s="5">
        <v>2</v>
      </c>
      <c r="G3813" s="5">
        <v>10</v>
      </c>
      <c r="H3813" s="5">
        <v>1882</v>
      </c>
      <c r="I3813" t="s">
        <v>25913</v>
      </c>
      <c r="J3813" s="46" t="s">
        <v>33092</v>
      </c>
      <c r="K3813" s="56"/>
      <c r="L3813" s="56"/>
      <c r="M3813" s="56">
        <f t="shared" si="339"/>
        <v>1910</v>
      </c>
      <c r="N3813" s="56"/>
      <c r="O3813" s="56">
        <f t="shared" si="340"/>
        <v>5</v>
      </c>
      <c r="P3813" s="56">
        <f t="shared" si="341"/>
        <v>26</v>
      </c>
      <c r="Q3813" s="2" t="str">
        <f t="shared" si="338"/>
        <v>&lt;a href="set03\cg\cg_january_6,_1910_-_december_28,_1911\miscellaneous\wheeler,_cecil_could_lose_eye_may_26,_1910_p2_cg.pdf"&gt;Could lose eye&lt;/a&gt;</v>
      </c>
    </row>
    <row r="3814" spans="1:17" x14ac:dyDescent="0.25">
      <c r="A3814" s="2">
        <v>328</v>
      </c>
      <c r="B3814" s="4" t="s">
        <v>12428</v>
      </c>
      <c r="C3814" s="4" t="s">
        <v>12429</v>
      </c>
      <c r="D3814" s="12">
        <v>3806</v>
      </c>
      <c r="E3814" s="5" t="s">
        <v>11770</v>
      </c>
      <c r="F3814" s="5">
        <v>7</v>
      </c>
      <c r="G3814" s="5">
        <v>10</v>
      </c>
      <c r="H3814" s="5">
        <v>1415</v>
      </c>
      <c r="I3814" t="s">
        <v>25914</v>
      </c>
      <c r="J3814" s="46" t="s">
        <v>33092</v>
      </c>
      <c r="K3814" s="56"/>
      <c r="L3814" s="56"/>
      <c r="M3814" s="56">
        <f t="shared" si="339"/>
        <v>1910</v>
      </c>
      <c r="N3814" s="56"/>
      <c r="O3814" s="56">
        <f t="shared" si="340"/>
        <v>6</v>
      </c>
      <c r="P3814" s="56">
        <f t="shared" si="341"/>
        <v>2</v>
      </c>
      <c r="Q3814" s="2" t="str">
        <f t="shared" si="338"/>
        <v>&lt;a href="set03\cg\cg_january_6,_1910_-_december_28,_1911\miscellaneous\bartkowski,_peter_runaway_injury_june_2,_1910_p7_cg.pdf"&gt;Runaway injury&lt;/a&gt;</v>
      </c>
    </row>
    <row r="3815" spans="1:17" x14ac:dyDescent="0.25">
      <c r="A3815" s="2">
        <v>992</v>
      </c>
      <c r="B3815" s="4" t="s">
        <v>1630</v>
      </c>
      <c r="C3815" s="4" t="s">
        <v>7300</v>
      </c>
      <c r="D3815" s="52">
        <v>3806</v>
      </c>
      <c r="E3815" s="5" t="s">
        <v>13631</v>
      </c>
      <c r="F3815" s="5">
        <v>5</v>
      </c>
      <c r="G3815" s="5">
        <v>5</v>
      </c>
      <c r="H3815" s="5">
        <v>204</v>
      </c>
      <c r="I3815" s="47" t="s">
        <v>23659</v>
      </c>
      <c r="J3815" s="46" t="s">
        <v>33087</v>
      </c>
      <c r="K3815" s="56"/>
      <c r="L3815" s="56"/>
      <c r="M3815" s="56">
        <f t="shared" si="339"/>
        <v>1910</v>
      </c>
      <c r="N3815" s="56"/>
      <c r="O3815" s="56">
        <f t="shared" si="340"/>
        <v>6</v>
      </c>
      <c r="P3815" s="56">
        <f t="shared" si="341"/>
        <v>2</v>
      </c>
      <c r="Q3815" s="2" t="str">
        <f t="shared" si="338"/>
        <v>&lt;a href="set02\miscellaneous\cooperstown_courier\1908_-_1910\farmer's_elevator_stockholders_vote_to_rebuild_june_2,_1910_p5_cc.pdf"&gt;Farmer's Elevator stockholders vote&lt;/a&gt;</v>
      </c>
    </row>
    <row r="3816" spans="1:17" x14ac:dyDescent="0.25">
      <c r="A3816" s="2">
        <v>1014</v>
      </c>
      <c r="B3816" s="4" t="s">
        <v>1630</v>
      </c>
      <c r="C3816" s="4" t="s">
        <v>7309</v>
      </c>
      <c r="D3816" s="52">
        <v>3806</v>
      </c>
      <c r="E3816" s="5" t="s">
        <v>13631</v>
      </c>
      <c r="F3816" s="5">
        <v>5</v>
      </c>
      <c r="G3816" s="5">
        <v>5</v>
      </c>
      <c r="H3816" s="5">
        <v>208</v>
      </c>
      <c r="I3816" s="47" t="s">
        <v>23715</v>
      </c>
      <c r="J3816" s="46" t="s">
        <v>33087</v>
      </c>
      <c r="K3816" s="56"/>
      <c r="L3816" s="56"/>
      <c r="M3816" s="56">
        <f t="shared" si="339"/>
        <v>1910</v>
      </c>
      <c r="N3816" s="56"/>
      <c r="O3816" s="56">
        <f t="shared" si="340"/>
        <v>6</v>
      </c>
      <c r="P3816" s="56">
        <f t="shared" si="341"/>
        <v>2</v>
      </c>
      <c r="Q3816" s="2" t="str">
        <f t="shared" si="338"/>
        <v>&lt;a href="set02\miscellaneous\cooperstown_courier\1908_-_1910\monarch_elevator_will_not_rebuild_june_2,_1910_p5_cc.pdf"&gt;Monarch elevator will not rebuild&lt;/a&gt;</v>
      </c>
    </row>
    <row r="3817" spans="1:17" x14ac:dyDescent="0.25">
      <c r="A3817" s="2">
        <v>1131</v>
      </c>
      <c r="B3817" s="4" t="s">
        <v>4440</v>
      </c>
      <c r="C3817" s="4" t="s">
        <v>7326</v>
      </c>
      <c r="D3817" s="52">
        <v>3806</v>
      </c>
      <c r="E3817" s="5" t="s">
        <v>13631</v>
      </c>
      <c r="F3817" s="5">
        <v>5</v>
      </c>
      <c r="G3817" s="5">
        <v>5</v>
      </c>
      <c r="H3817" s="5">
        <v>241</v>
      </c>
      <c r="I3817" s="47" t="s">
        <v>23620</v>
      </c>
      <c r="J3817" s="46" t="s">
        <v>33087</v>
      </c>
      <c r="K3817" s="56"/>
      <c r="L3817" s="56"/>
      <c r="M3817" s="56">
        <f t="shared" si="339"/>
        <v>1910</v>
      </c>
      <c r="N3817" s="56"/>
      <c r="O3817" s="56">
        <f t="shared" si="340"/>
        <v>6</v>
      </c>
      <c r="P3817" s="56">
        <f t="shared" si="341"/>
        <v>2</v>
      </c>
      <c r="Q3817" s="2" t="str">
        <f t="shared" si="338"/>
        <v>&lt;a href="set02\miscellaneous\cooperstown_courier\1908_-_1910\cooperstown_school_graduation_june_2,_1910_p5_cc.pdf"&gt;Graduation&lt;/a&gt;</v>
      </c>
    </row>
    <row r="3818" spans="1:17" x14ac:dyDescent="0.25">
      <c r="A3818" s="2">
        <v>1209</v>
      </c>
      <c r="B3818" s="4" t="s">
        <v>4440</v>
      </c>
      <c r="C3818" s="4" t="s">
        <v>7330</v>
      </c>
      <c r="D3818" s="52">
        <v>3806</v>
      </c>
      <c r="E3818" s="5" t="s">
        <v>13631</v>
      </c>
      <c r="F3818" s="5">
        <v>5</v>
      </c>
      <c r="G3818" s="5">
        <v>5</v>
      </c>
      <c r="H3818" s="5">
        <v>267</v>
      </c>
      <c r="I3818" s="47" t="s">
        <v>23646</v>
      </c>
      <c r="J3818" s="46" t="s">
        <v>33087</v>
      </c>
      <c r="K3818" s="56"/>
      <c r="L3818" s="56"/>
      <c r="M3818" s="56">
        <f t="shared" si="339"/>
        <v>1910</v>
      </c>
      <c r="N3818" s="56"/>
      <c r="O3818" s="56">
        <f t="shared" si="340"/>
        <v>6</v>
      </c>
      <c r="P3818" s="56">
        <f t="shared" si="341"/>
        <v>2</v>
      </c>
      <c r="Q3818" s="2" t="str">
        <f t="shared" si="338"/>
        <v>&lt;a href="set02\miscellaneous\cooperstown_courier\1908_-_1910\cooperstown_school_supt_prof_mason_leaves_for_mn_job_june_2,_1910_p5_cc.pdf"&gt;Supt Prof Mason leaves for MN&lt;/a&gt;</v>
      </c>
    </row>
    <row r="3819" spans="1:17" x14ac:dyDescent="0.25">
      <c r="A3819" s="2">
        <v>1344</v>
      </c>
      <c r="B3819" s="4" t="s">
        <v>11495</v>
      </c>
      <c r="C3819" s="4" t="s">
        <v>1607</v>
      </c>
      <c r="D3819" s="12">
        <v>3806</v>
      </c>
      <c r="E3819" s="5" t="s">
        <v>11770</v>
      </c>
      <c r="F3819" s="5">
        <v>8</v>
      </c>
      <c r="G3819" s="5">
        <v>10</v>
      </c>
      <c r="H3819" s="5">
        <v>1465</v>
      </c>
      <c r="I3819" t="s">
        <v>25915</v>
      </c>
      <c r="J3819" s="46" t="s">
        <v>33092</v>
      </c>
      <c r="K3819" s="56"/>
      <c r="L3819" s="56"/>
      <c r="M3819" s="56">
        <f t="shared" si="339"/>
        <v>1910</v>
      </c>
      <c r="N3819" s="56"/>
      <c r="O3819" s="56">
        <f t="shared" si="340"/>
        <v>6</v>
      </c>
      <c r="P3819" s="56">
        <f t="shared" si="341"/>
        <v>2</v>
      </c>
      <c r="Q3819" s="2" t="str">
        <f t="shared" si="338"/>
        <v>&lt;a href="set03\cg\cg_january_6,_1910_-_december_28,_1911\miscellaneous\courtenay_school_notes_june_2,_1910_p8_cg.pdf"&gt;Notes&lt;/a&gt;</v>
      </c>
    </row>
    <row r="3820" spans="1:17" x14ac:dyDescent="0.25">
      <c r="A3820" s="2">
        <v>2262</v>
      </c>
      <c r="B3820" s="4" t="s">
        <v>6596</v>
      </c>
      <c r="C3820" s="4" t="s">
        <v>7354</v>
      </c>
      <c r="D3820" s="52">
        <v>3806</v>
      </c>
      <c r="E3820" s="5" t="s">
        <v>13631</v>
      </c>
      <c r="F3820" s="5">
        <v>5</v>
      </c>
      <c r="G3820" s="5">
        <v>5</v>
      </c>
      <c r="H3820" s="5">
        <v>281</v>
      </c>
      <c r="I3820" s="47" t="s">
        <v>23721</v>
      </c>
      <c r="J3820" s="46" t="s">
        <v>33087</v>
      </c>
      <c r="K3820" s="56"/>
      <c r="L3820" s="56"/>
      <c r="M3820" s="56">
        <f t="shared" si="339"/>
        <v>1910</v>
      </c>
      <c r="N3820" s="56"/>
      <c r="O3820" s="56">
        <f t="shared" si="340"/>
        <v>6</v>
      </c>
      <c r="P3820" s="56">
        <f t="shared" si="341"/>
        <v>2</v>
      </c>
      <c r="Q3820" s="2" t="str">
        <f t="shared" si="338"/>
        <v>&lt;a href="set02\miscellaneous\cooperstown_courier\1908_-_1910\old_settlers_day_plans_june_2,_1910_p5_cc.pdf"&gt;Old Settlers Day plans&lt;/a&gt;</v>
      </c>
    </row>
    <row r="3821" spans="1:17" x14ac:dyDescent="0.25">
      <c r="A3821" s="2">
        <v>2492</v>
      </c>
      <c r="B3821" s="4" t="s">
        <v>12521</v>
      </c>
      <c r="C3821" s="4" t="s">
        <v>3776</v>
      </c>
      <c r="D3821" s="12">
        <v>3806</v>
      </c>
      <c r="E3821" s="5" t="s">
        <v>11770</v>
      </c>
      <c r="F3821" s="5">
        <v>7</v>
      </c>
      <c r="G3821" s="5">
        <v>10</v>
      </c>
      <c r="H3821" s="5">
        <v>1547</v>
      </c>
      <c r="I3821" t="s">
        <v>25916</v>
      </c>
      <c r="J3821" s="46" t="s">
        <v>33092</v>
      </c>
      <c r="K3821" s="56"/>
      <c r="L3821" s="56"/>
      <c r="M3821" s="56">
        <f t="shared" si="339"/>
        <v>1910</v>
      </c>
      <c r="N3821" s="56"/>
      <c r="O3821" s="56">
        <f t="shared" si="340"/>
        <v>6</v>
      </c>
      <c r="P3821" s="56">
        <f t="shared" si="341"/>
        <v>2</v>
      </c>
      <c r="Q3821" s="2" t="str">
        <f t="shared" si="338"/>
        <v>&lt;a href="set03\cg\cg_january_6,_1910_-_december_28,_1911\miscellaneous\gurski,_frank_narrow_escape_june_2,_1910_p7_cg.pdf"&gt;Narrow escape&lt;/a&gt;</v>
      </c>
    </row>
    <row r="3822" spans="1:17" x14ac:dyDescent="0.25">
      <c r="A3822" s="2">
        <v>2795</v>
      </c>
      <c r="B3822" s="4" t="s">
        <v>12533</v>
      </c>
      <c r="C3822" s="4" t="s">
        <v>12534</v>
      </c>
      <c r="D3822" s="12">
        <v>3806</v>
      </c>
      <c r="E3822" s="5" t="s">
        <v>11770</v>
      </c>
      <c r="F3822" s="5">
        <v>7</v>
      </c>
      <c r="G3822" s="5">
        <v>10</v>
      </c>
      <c r="H3822" s="5">
        <v>1560</v>
      </c>
      <c r="I3822" t="s">
        <v>25917</v>
      </c>
      <c r="J3822" s="46" t="s">
        <v>33092</v>
      </c>
      <c r="K3822" s="56"/>
      <c r="L3822" s="56"/>
      <c r="M3822" s="56">
        <f t="shared" si="339"/>
        <v>1910</v>
      </c>
      <c r="N3822" s="56"/>
      <c r="O3822" s="56">
        <f t="shared" si="340"/>
        <v>6</v>
      </c>
      <c r="P3822" s="56">
        <f t="shared" si="341"/>
        <v>2</v>
      </c>
      <c r="Q3822" s="2" t="str">
        <f t="shared" si="338"/>
        <v>&lt;a href="set03\cg\cg_january_6,_1910_-_december_28,_1911\miscellaneous\hanson,_melvin_to_wi_for_back_treatment_june_2,_1910_p7_cg.pdf"&gt;to WI for back treatment&lt;/a&gt;</v>
      </c>
    </row>
    <row r="3823" spans="1:17" x14ac:dyDescent="0.25">
      <c r="A3823" s="2">
        <v>5643</v>
      </c>
      <c r="B3823" s="4" t="s">
        <v>12619</v>
      </c>
      <c r="C3823" s="4" t="s">
        <v>12621</v>
      </c>
      <c r="D3823" s="12">
        <v>3806</v>
      </c>
      <c r="E3823" s="5" t="s">
        <v>11770</v>
      </c>
      <c r="F3823" s="5">
        <v>7</v>
      </c>
      <c r="G3823" s="5">
        <v>10</v>
      </c>
      <c r="H3823" s="5">
        <v>1742</v>
      </c>
      <c r="I3823" t="s">
        <v>25918</v>
      </c>
      <c r="J3823" s="46" t="s">
        <v>33092</v>
      </c>
      <c r="K3823" s="56"/>
      <c r="L3823" s="56"/>
      <c r="M3823" s="56">
        <f t="shared" si="339"/>
        <v>1910</v>
      </c>
      <c r="N3823" s="56"/>
      <c r="O3823" s="56">
        <f t="shared" si="340"/>
        <v>6</v>
      </c>
      <c r="P3823" s="56">
        <f t="shared" si="341"/>
        <v>2</v>
      </c>
      <c r="Q3823" s="2" t="str">
        <f t="shared" si="338"/>
        <v>&lt;a href="set03\cg\cg_january_6,_1910_-_december_28,_1911\miscellaneous\olson,_eskil_painting_and_papering_in_hannaford_june_2,_1910_p7_cg.pdf"&gt;Painting and papering in Hannaford&lt;/a&gt;</v>
      </c>
    </row>
    <row r="3824" spans="1:17" x14ac:dyDescent="0.25">
      <c r="A3824" s="2">
        <v>7140</v>
      </c>
      <c r="B3824" s="4" t="s">
        <v>12684</v>
      </c>
      <c r="C3824" s="4" t="s">
        <v>12685</v>
      </c>
      <c r="D3824" s="12">
        <v>3806</v>
      </c>
      <c r="E3824" s="5" t="s">
        <v>11770</v>
      </c>
      <c r="F3824" s="5">
        <v>7</v>
      </c>
      <c r="G3824" s="5">
        <v>10</v>
      </c>
      <c r="H3824" s="5">
        <v>1828</v>
      </c>
      <c r="I3824" t="s">
        <v>25919</v>
      </c>
      <c r="J3824" s="46" t="s">
        <v>33092</v>
      </c>
      <c r="K3824" s="56"/>
      <c r="L3824" s="56"/>
      <c r="M3824" s="56">
        <f t="shared" si="339"/>
        <v>1910</v>
      </c>
      <c r="N3824" s="56"/>
      <c r="O3824" s="56">
        <f t="shared" si="340"/>
        <v>6</v>
      </c>
      <c r="P3824" s="56">
        <f t="shared" si="341"/>
        <v>2</v>
      </c>
      <c r="Q3824" s="2" t="str">
        <f t="shared" si="338"/>
        <v>&lt;a href="set03\cg\cg_january_6,_1910_-_december_28,_1911\miscellaneous\stoddard,_mrs_b_h_getting_along_nicely_june_2,_1910_p7_cg.pdf"&gt;Getting along nicely&lt;/a&gt;</v>
      </c>
    </row>
    <row r="3825" spans="1:17" x14ac:dyDescent="0.25">
      <c r="A3825" s="2">
        <v>7243</v>
      </c>
      <c r="B3825" s="4" t="s">
        <v>12694</v>
      </c>
      <c r="C3825" s="4" t="s">
        <v>11069</v>
      </c>
      <c r="D3825" s="12">
        <v>3806</v>
      </c>
      <c r="E3825" s="5" t="s">
        <v>11770</v>
      </c>
      <c r="F3825" s="5">
        <v>7</v>
      </c>
      <c r="G3825" s="5">
        <v>10</v>
      </c>
      <c r="H3825" s="5">
        <v>1837</v>
      </c>
      <c r="I3825" t="s">
        <v>25920</v>
      </c>
      <c r="J3825" s="46" t="s">
        <v>33092</v>
      </c>
      <c r="K3825" s="56"/>
      <c r="L3825" s="56"/>
      <c r="M3825" s="56">
        <f t="shared" si="339"/>
        <v>1910</v>
      </c>
      <c r="N3825" s="56"/>
      <c r="O3825" s="56">
        <f t="shared" si="340"/>
        <v>6</v>
      </c>
      <c r="P3825" s="56">
        <f t="shared" si="341"/>
        <v>2</v>
      </c>
      <c r="Q3825" s="2" t="str">
        <f t="shared" si="338"/>
        <v>&lt;a href="set03\cg\cg_january_6,_1910_-_december_28,_1911\miscellaneous\swalk,_theresa_goitre_operation_june_2,_1910_p7_cg.pdf"&gt;Goitre operation&lt;/a&gt;</v>
      </c>
    </row>
    <row r="3826" spans="1:17" x14ac:dyDescent="0.25">
      <c r="A3826" s="2">
        <v>7441</v>
      </c>
      <c r="B3826" s="4" t="s">
        <v>12705</v>
      </c>
      <c r="C3826" s="4" t="s">
        <v>12706</v>
      </c>
      <c r="D3826" s="12">
        <v>3806</v>
      </c>
      <c r="E3826" s="5" t="s">
        <v>11770</v>
      </c>
      <c r="F3826" s="5">
        <v>7</v>
      </c>
      <c r="G3826" s="5">
        <v>10</v>
      </c>
      <c r="H3826" s="5">
        <v>1852</v>
      </c>
      <c r="I3826" t="s">
        <v>25921</v>
      </c>
      <c r="J3826" s="46" t="s">
        <v>33092</v>
      </c>
      <c r="K3826" s="56"/>
      <c r="L3826" s="56"/>
      <c r="M3826" s="56">
        <f t="shared" si="339"/>
        <v>1910</v>
      </c>
      <c r="N3826" s="56"/>
      <c r="O3826" s="56">
        <f t="shared" si="340"/>
        <v>6</v>
      </c>
      <c r="P3826" s="56">
        <f t="shared" si="341"/>
        <v>2</v>
      </c>
      <c r="Q3826" s="2" t="str">
        <f t="shared" si="338"/>
        <v>&lt;a href="set03\cg\cg_january_6,_1910_-_december_28,_1911\miscellaneous\thoreson,_o_e_how_to_start_an_automobile_june_2,_1910_p7_cg.pdf"&gt;How to Start and Automobile&lt;/a&gt;</v>
      </c>
    </row>
    <row r="3827" spans="1:17" x14ac:dyDescent="0.25">
      <c r="A3827" s="2">
        <v>960</v>
      </c>
      <c r="B3827" s="4" t="s">
        <v>1630</v>
      </c>
      <c r="C3827" s="4" t="s">
        <v>7290</v>
      </c>
      <c r="D3827" s="52">
        <v>3813</v>
      </c>
      <c r="E3827" s="5" t="s">
        <v>13631</v>
      </c>
      <c r="F3827" s="5">
        <v>5</v>
      </c>
      <c r="G3827" s="5">
        <v>5</v>
      </c>
      <c r="H3827" s="5">
        <v>194</v>
      </c>
      <c r="I3827" s="47" t="s">
        <v>23596</v>
      </c>
      <c r="J3827" s="46" t="s">
        <v>33087</v>
      </c>
      <c r="K3827" s="56"/>
      <c r="L3827" s="56"/>
      <c r="M3827" s="56">
        <f t="shared" si="339"/>
        <v>1910</v>
      </c>
      <c r="N3827" s="56"/>
      <c r="O3827" s="56">
        <f t="shared" si="340"/>
        <v>6</v>
      </c>
      <c r="P3827" s="56">
        <f t="shared" si="341"/>
        <v>9</v>
      </c>
      <c r="Q3827" s="2" t="str">
        <f t="shared" si="338"/>
        <v>&lt;a href="set02\miscellaneous\cooperstown_courier\1908_-_1910\cooperstown_city_council_metal_elevator_ordinance_june_9,_1910_p5_cc.pdf"&gt;City Council Metal Elevator Ordinance&lt;/a&gt;</v>
      </c>
    </row>
    <row r="3828" spans="1:17" x14ac:dyDescent="0.25">
      <c r="A3828" s="2">
        <v>1288</v>
      </c>
      <c r="B3828" s="4" t="s">
        <v>11495</v>
      </c>
      <c r="C3828" s="4" t="s">
        <v>12479</v>
      </c>
      <c r="D3828" s="12">
        <v>3813</v>
      </c>
      <c r="E3828" s="5" t="s">
        <v>11770</v>
      </c>
      <c r="F3828" s="5">
        <v>1</v>
      </c>
      <c r="G3828" s="5">
        <v>10</v>
      </c>
      <c r="H3828" s="5">
        <v>1453</v>
      </c>
      <c r="I3828" t="s">
        <v>25922</v>
      </c>
      <c r="J3828" s="46" t="s">
        <v>33092</v>
      </c>
      <c r="K3828" s="56"/>
      <c r="L3828" s="56"/>
      <c r="M3828" s="56">
        <f t="shared" si="339"/>
        <v>1910</v>
      </c>
      <c r="N3828" s="56"/>
      <c r="O3828" s="56">
        <f t="shared" si="340"/>
        <v>6</v>
      </c>
      <c r="P3828" s="56">
        <f t="shared" si="341"/>
        <v>9</v>
      </c>
      <c r="Q3828" s="2" t="str">
        <f t="shared" si="338"/>
        <v>&lt;a href="set03\cg\cg_january_6,_1910_-_december_28,_1911\miscellaneous\courtenay_school_graduation_report_june_9,_1910_p1_cg.pdf"&gt;Graduation Report&lt;/a&gt;</v>
      </c>
    </row>
    <row r="3829" spans="1:17" x14ac:dyDescent="0.25">
      <c r="A3829" s="2">
        <v>1857</v>
      </c>
      <c r="B3829" s="4" t="s">
        <v>11958</v>
      </c>
      <c r="C3829" s="4" t="s">
        <v>12506</v>
      </c>
      <c r="D3829" s="12">
        <v>3813</v>
      </c>
      <c r="E3829" s="5" t="s">
        <v>11770</v>
      </c>
      <c r="F3829" s="5">
        <v>9</v>
      </c>
      <c r="G3829" s="5">
        <v>10</v>
      </c>
      <c r="H3829" s="5">
        <v>1526</v>
      </c>
      <c r="I3829" t="s">
        <v>25923</v>
      </c>
      <c r="J3829" s="46" t="s">
        <v>33092</v>
      </c>
      <c r="K3829" s="56"/>
      <c r="L3829" s="56"/>
      <c r="M3829" s="56">
        <f t="shared" si="339"/>
        <v>1910</v>
      </c>
      <c r="N3829" s="56"/>
      <c r="O3829" s="56">
        <f t="shared" si="340"/>
        <v>6</v>
      </c>
      <c r="P3829" s="56">
        <f t="shared" si="341"/>
        <v>9</v>
      </c>
      <c r="Q3829" s="2" t="str">
        <f t="shared" si="338"/>
        <v>&lt;a href="set03\cg\cg_january_6,_1910_-_december_28,_1911\miscellaneous\ersin,_e_j_now_living_in_afton,_ok_june_9,_1910_p9_cg.pdf"&gt;Now living in Afton, OK&lt;/a&gt;</v>
      </c>
    </row>
    <row r="3830" spans="1:17" x14ac:dyDescent="0.25">
      <c r="A3830" s="2">
        <v>2059</v>
      </c>
      <c r="B3830" s="4" t="s">
        <v>12511</v>
      </c>
      <c r="C3830" s="4" t="s">
        <v>12512</v>
      </c>
      <c r="D3830" s="12">
        <v>3813</v>
      </c>
      <c r="E3830" s="5" t="s">
        <v>11770</v>
      </c>
      <c r="F3830" s="5">
        <v>9</v>
      </c>
      <c r="G3830" s="5">
        <v>10</v>
      </c>
      <c r="H3830" s="5">
        <v>1535</v>
      </c>
      <c r="I3830" t="s">
        <v>25924</v>
      </c>
      <c r="J3830" s="46" t="s">
        <v>33092</v>
      </c>
      <c r="K3830" s="56"/>
      <c r="L3830" s="56"/>
      <c r="M3830" s="56">
        <f t="shared" si="339"/>
        <v>1910</v>
      </c>
      <c r="N3830" s="56"/>
      <c r="O3830" s="56">
        <f t="shared" si="340"/>
        <v>6</v>
      </c>
      <c r="P3830" s="56">
        <f t="shared" si="341"/>
        <v>9</v>
      </c>
      <c r="Q3830" s="2" t="str">
        <f t="shared" si="338"/>
        <v>&lt;a href="set03\cg\cg_january_6,_1910_-_december_28,_1911\miscellaneous\fuglstad,_mrs_nels_moves_to_gull_lake_sk_june_9,_1910_p9_cg.pdf"&gt;Moves to Gull Lake SK&lt;/a&gt;</v>
      </c>
    </row>
    <row r="3831" spans="1:17" x14ac:dyDescent="0.25">
      <c r="A3831" s="2">
        <v>2988</v>
      </c>
      <c r="B3831" s="4" t="s">
        <v>12548</v>
      </c>
      <c r="C3831" s="4" t="s">
        <v>12549</v>
      </c>
      <c r="D3831" s="12">
        <v>3813</v>
      </c>
      <c r="E3831" s="5" t="s">
        <v>11770</v>
      </c>
      <c r="F3831" s="5">
        <v>10</v>
      </c>
      <c r="G3831" s="5">
        <v>10</v>
      </c>
      <c r="H3831" s="5">
        <v>1571</v>
      </c>
      <c r="I3831" t="s">
        <v>25925</v>
      </c>
      <c r="J3831" s="46" t="s">
        <v>33092</v>
      </c>
      <c r="K3831" s="56"/>
      <c r="L3831" s="56"/>
      <c r="M3831" s="56">
        <f t="shared" si="339"/>
        <v>1910</v>
      </c>
      <c r="N3831" s="56"/>
      <c r="O3831" s="56">
        <f t="shared" si="340"/>
        <v>6</v>
      </c>
      <c r="P3831" s="56">
        <f t="shared" si="341"/>
        <v>9</v>
      </c>
      <c r="Q3831" s="2" t="str">
        <f t="shared" si="338"/>
        <v>&lt;a href="set03\cg\cg_january_6,_1910_-_december_28,_1911\miscellaneous\hofacker,_harry_tapeworm_june_9,_1910_p10_cg.pdf"&gt;Tapeworm&lt;/a&gt;</v>
      </c>
    </row>
    <row r="3832" spans="1:17" x14ac:dyDescent="0.25">
      <c r="A3832" s="2">
        <v>4642</v>
      </c>
      <c r="B3832" s="4" t="s">
        <v>12572</v>
      </c>
      <c r="C3832" s="4" t="s">
        <v>12573</v>
      </c>
      <c r="D3832" s="12">
        <v>3813</v>
      </c>
      <c r="E3832" s="5" t="s">
        <v>11770</v>
      </c>
      <c r="F3832" s="5">
        <v>9</v>
      </c>
      <c r="G3832" s="5">
        <v>10</v>
      </c>
      <c r="H3832" s="5">
        <v>1681</v>
      </c>
      <c r="I3832" t="s">
        <v>25926</v>
      </c>
      <c r="J3832" s="46" t="s">
        <v>33092</v>
      </c>
      <c r="K3832" s="56"/>
      <c r="L3832" s="56"/>
      <c r="M3832" s="56">
        <f t="shared" si="339"/>
        <v>1910</v>
      </c>
      <c r="N3832" s="56"/>
      <c r="O3832" s="56">
        <f t="shared" si="340"/>
        <v>6</v>
      </c>
      <c r="P3832" s="56">
        <f t="shared" si="341"/>
        <v>9</v>
      </c>
      <c r="Q3832" s="2" t="str">
        <f t="shared" si="338"/>
        <v>&lt;a href="set03\cg\cg_january_6,_1910_-_december_28,_1911\miscellaneous\langseth,_hans_n_9_foot_beard_june_9,_1910_p9_cg.pdf"&gt;9 foot beard&lt;/a&gt;</v>
      </c>
    </row>
    <row r="3833" spans="1:17" x14ac:dyDescent="0.25">
      <c r="A3833" s="2">
        <v>6257</v>
      </c>
      <c r="B3833" s="4" t="s">
        <v>12655</v>
      </c>
      <c r="C3833" s="4" t="s">
        <v>12656</v>
      </c>
      <c r="D3833" s="12">
        <v>3813</v>
      </c>
      <c r="E3833" s="5" t="s">
        <v>11770</v>
      </c>
      <c r="F3833" s="5">
        <v>2</v>
      </c>
      <c r="G3833" s="5">
        <v>10</v>
      </c>
      <c r="H3833" s="5">
        <v>1793</v>
      </c>
      <c r="I3833" t="s">
        <v>25927</v>
      </c>
      <c r="J3833" s="46" t="s">
        <v>33092</v>
      </c>
      <c r="K3833" s="56"/>
      <c r="L3833" s="56"/>
      <c r="M3833" s="56">
        <f t="shared" si="339"/>
        <v>1910</v>
      </c>
      <c r="N3833" s="56"/>
      <c r="O3833" s="56">
        <f t="shared" si="340"/>
        <v>6</v>
      </c>
      <c r="P3833" s="56">
        <f t="shared" si="341"/>
        <v>9</v>
      </c>
      <c r="Q3833" s="2" t="str">
        <f t="shared" si="338"/>
        <v>&lt;a href="set03\cg\cg_january_6,_1910_-_december_28,_1911\miscellaneous\rinker,_fred_the_millionaire_kid_escapes_pt1_june_9,_1910_p2_cg.pdf"&gt;The Millionaire Kid escapes pt1&lt;/a&gt;</v>
      </c>
    </row>
    <row r="3834" spans="1:17" x14ac:dyDescent="0.25">
      <c r="A3834" s="2">
        <v>6258</v>
      </c>
      <c r="B3834" s="4" t="s">
        <v>12655</v>
      </c>
      <c r="C3834" s="4" t="s">
        <v>12657</v>
      </c>
      <c r="D3834" s="12">
        <v>3813</v>
      </c>
      <c r="E3834" s="5" t="s">
        <v>11770</v>
      </c>
      <c r="F3834" s="5">
        <v>2</v>
      </c>
      <c r="G3834" s="5">
        <v>10</v>
      </c>
      <c r="H3834" s="5">
        <v>1794</v>
      </c>
      <c r="I3834" t="s">
        <v>25928</v>
      </c>
      <c r="J3834" s="46" t="s">
        <v>33092</v>
      </c>
      <c r="K3834" s="56"/>
      <c r="L3834" s="56"/>
      <c r="M3834" s="56">
        <f t="shared" si="339"/>
        <v>1910</v>
      </c>
      <c r="N3834" s="56"/>
      <c r="O3834" s="56">
        <f t="shared" si="340"/>
        <v>6</v>
      </c>
      <c r="P3834" s="56">
        <f t="shared" si="341"/>
        <v>9</v>
      </c>
      <c r="Q3834" s="2" t="str">
        <f t="shared" si="338"/>
        <v>&lt;a href="set03\cg\cg_january_6,_1910_-_december_28,_1911\miscellaneous\rinker,_fred_the_millionaire_kid_escapes_pt2_june_9,_1910_p2_cg.pdf"&gt;The Millionaire Kid escapes pt2&lt;/a&gt;</v>
      </c>
    </row>
    <row r="3835" spans="1:17" x14ac:dyDescent="0.25">
      <c r="A3835" s="2">
        <v>7611</v>
      </c>
      <c r="B3835" s="4" t="s">
        <v>12716</v>
      </c>
      <c r="C3835" s="4" t="s">
        <v>12717</v>
      </c>
      <c r="D3835" s="12">
        <v>3813</v>
      </c>
      <c r="E3835" s="5" t="s">
        <v>11770</v>
      </c>
      <c r="F3835" s="5">
        <v>9</v>
      </c>
      <c r="G3835" s="5">
        <v>10</v>
      </c>
      <c r="H3835" s="5">
        <v>1861</v>
      </c>
      <c r="I3835" t="s">
        <v>25929</v>
      </c>
      <c r="J3835" s="46" t="s">
        <v>33092</v>
      </c>
      <c r="K3835" s="56"/>
      <c r="L3835" s="56"/>
      <c r="M3835" s="56">
        <f t="shared" si="339"/>
        <v>1910</v>
      </c>
      <c r="N3835" s="56"/>
      <c r="O3835" s="56">
        <f t="shared" si="340"/>
        <v>6</v>
      </c>
      <c r="P3835" s="56">
        <f t="shared" si="341"/>
        <v>9</v>
      </c>
      <c r="Q3835" s="2" t="str">
        <f t="shared" si="338"/>
        <v>&lt;a href="set03\cg\cg_january_6,_1910_-_december_28,_1911\miscellaneous\vale,_lee_take_degree_in_the_shrine_june_9,_1910_p9_cg.pdf"&gt;Take degree in the Shrine&lt;/a&gt;</v>
      </c>
    </row>
    <row r="3836" spans="1:17" x14ac:dyDescent="0.25">
      <c r="A3836" s="2">
        <v>1019</v>
      </c>
      <c r="B3836" s="4" t="s">
        <v>1630</v>
      </c>
      <c r="C3836" s="4" t="s">
        <v>7312</v>
      </c>
      <c r="D3836" s="52">
        <v>3820</v>
      </c>
      <c r="E3836" s="5" t="s">
        <v>13631</v>
      </c>
      <c r="F3836" s="5">
        <v>1</v>
      </c>
      <c r="G3836" s="5">
        <v>5</v>
      </c>
      <c r="H3836" s="5">
        <v>211</v>
      </c>
      <c r="I3836" s="47" t="s">
        <v>23719</v>
      </c>
      <c r="J3836" s="46" t="s">
        <v>33087</v>
      </c>
      <c r="K3836" s="56"/>
      <c r="L3836" s="56"/>
      <c r="M3836" s="56">
        <f t="shared" si="339"/>
        <v>1910</v>
      </c>
      <c r="N3836" s="56"/>
      <c r="O3836" s="56">
        <f t="shared" si="340"/>
        <v>6</v>
      </c>
      <c r="P3836" s="56">
        <f t="shared" si="341"/>
        <v>16</v>
      </c>
      <c r="Q3836" s="2" t="str">
        <f t="shared" si="338"/>
        <v>&lt;a href="set02\miscellaneous\cooperstown_courier\1908_-_1910\northern_pacific_demonstration_train_comes_unannounced_june_16,_1910_p5_cc.pdf"&gt;Northern Pacific Demonstration Train&lt;/a&gt;</v>
      </c>
    </row>
    <row r="3837" spans="1:17" x14ac:dyDescent="0.25">
      <c r="A3837" s="2">
        <v>1028</v>
      </c>
      <c r="B3837" s="4" t="s">
        <v>1630</v>
      </c>
      <c r="C3837" s="4" t="s">
        <v>7314</v>
      </c>
      <c r="D3837" s="52">
        <v>3820</v>
      </c>
      <c r="E3837" s="5" t="s">
        <v>13631</v>
      </c>
      <c r="F3837" s="5">
        <v>5</v>
      </c>
      <c r="G3837" s="5">
        <v>5</v>
      </c>
      <c r="H3837" s="5">
        <v>214</v>
      </c>
      <c r="I3837" s="47" t="s">
        <v>23742</v>
      </c>
      <c r="J3837" s="46" t="s">
        <v>33087</v>
      </c>
      <c r="K3837" s="56"/>
      <c r="L3837" s="56"/>
      <c r="M3837" s="56">
        <f t="shared" si="339"/>
        <v>1910</v>
      </c>
      <c r="N3837" s="56"/>
      <c r="O3837" s="56">
        <f t="shared" si="340"/>
        <v>6</v>
      </c>
      <c r="P3837" s="56">
        <f t="shared" si="341"/>
        <v>16</v>
      </c>
      <c r="Q3837" s="2" t="str">
        <f t="shared" si="338"/>
        <v>&lt;a href="set02\miscellaneous\cooperstown_courier\1908_-_1910\post_office_-_gardner,_e_r_resigns_from_rr_3_june_16,_1910_p5_cc.pdf"&gt;Post Office E R Gardner Resigns RR3&lt;/a&gt;</v>
      </c>
    </row>
    <row r="3838" spans="1:17" x14ac:dyDescent="0.25">
      <c r="A3838" s="2">
        <v>1618</v>
      </c>
      <c r="B3838" s="4" t="s">
        <v>12494</v>
      </c>
      <c r="C3838" s="4" t="s">
        <v>12495</v>
      </c>
      <c r="D3838" s="12">
        <v>3820</v>
      </c>
      <c r="E3838" s="5" t="s">
        <v>11770</v>
      </c>
      <c r="F3838" s="5">
        <v>5</v>
      </c>
      <c r="G3838" s="5">
        <v>10</v>
      </c>
      <c r="H3838" s="5">
        <v>1494</v>
      </c>
      <c r="I3838" t="s">
        <v>25930</v>
      </c>
      <c r="J3838" s="46" t="s">
        <v>33092</v>
      </c>
      <c r="K3838" s="56"/>
      <c r="L3838" s="56"/>
      <c r="M3838" s="56">
        <f t="shared" si="339"/>
        <v>1910</v>
      </c>
      <c r="N3838" s="56"/>
      <c r="O3838" s="56">
        <f t="shared" si="340"/>
        <v>6</v>
      </c>
      <c r="P3838" s="56">
        <f t="shared" si="341"/>
        <v>16</v>
      </c>
      <c r="Q3838" s="2" t="str">
        <f t="shared" si="338"/>
        <v>&lt;a href="set03\cg\cg_january_6,_1910_-_december_28,_1911\miscellaneous\dopson,_mrs_c_a_is_too_much_for_them_june_16,_1910_p5_cg.pdf"&gt;Is Too much for them&lt;/a&gt;</v>
      </c>
    </row>
    <row r="3839" spans="1:17" x14ac:dyDescent="0.25">
      <c r="A3839" s="2">
        <v>2261</v>
      </c>
      <c r="B3839" s="4" t="s">
        <v>6596</v>
      </c>
      <c r="C3839" s="4" t="s">
        <v>7353</v>
      </c>
      <c r="D3839" s="52">
        <v>3820</v>
      </c>
      <c r="E3839" s="5" t="s">
        <v>13631</v>
      </c>
      <c r="F3839" s="5">
        <v>5</v>
      </c>
      <c r="G3839" s="5">
        <v>5</v>
      </c>
      <c r="H3839" s="5">
        <v>280</v>
      </c>
      <c r="I3839" s="47" t="s">
        <v>23720</v>
      </c>
      <c r="J3839" s="46" t="s">
        <v>33087</v>
      </c>
      <c r="K3839" s="56"/>
      <c r="L3839" s="56"/>
      <c r="M3839" s="56">
        <f t="shared" si="339"/>
        <v>1910</v>
      </c>
      <c r="N3839" s="56"/>
      <c r="O3839" s="56">
        <f t="shared" si="340"/>
        <v>6</v>
      </c>
      <c r="P3839" s="56">
        <f t="shared" si="341"/>
        <v>16</v>
      </c>
      <c r="Q3839" s="2" t="str">
        <f t="shared" si="338"/>
        <v>&lt;a href="set02\miscellaneous\cooperstown_courier\1908_-_1910\old_settlers_activities_mapped_out_june_16,_1910_p5_cc.pdf"&gt;Old Settlers activities mapped out&lt;/a&gt;</v>
      </c>
    </row>
    <row r="3840" spans="1:17" x14ac:dyDescent="0.25">
      <c r="A3840" s="2">
        <v>2360</v>
      </c>
      <c r="B3840" s="4" t="s">
        <v>33147</v>
      </c>
      <c r="C3840" s="4" t="s">
        <v>33139</v>
      </c>
      <c r="D3840" s="12">
        <v>3820</v>
      </c>
      <c r="E3840" s="5" t="s">
        <v>13631</v>
      </c>
      <c r="F3840" s="5">
        <v>1</v>
      </c>
      <c r="G3840" s="5">
        <v>5</v>
      </c>
      <c r="H3840" s="5"/>
      <c r="I3840" s="47" t="s">
        <v>23677</v>
      </c>
      <c r="J3840" s="46" t="s">
        <v>33087</v>
      </c>
      <c r="K3840" s="56"/>
      <c r="L3840" s="56"/>
      <c r="M3840" s="56">
        <f t="shared" si="339"/>
        <v>1910</v>
      </c>
      <c r="N3840" s="56"/>
      <c r="O3840" s="56">
        <f t="shared" si="340"/>
        <v>6</v>
      </c>
      <c r="P3840" s="56">
        <f t="shared" si="341"/>
        <v>16</v>
      </c>
      <c r="Q3840" s="2" t="str">
        <f t="shared" si="338"/>
        <v>&lt;a href="set02\miscellaneous\cooperstown_courier\1908_-_1910\gccm_1st_part_june_16,_1910_p1_cc.pdf"&gt;Meeting Minutes&lt;/a&gt;</v>
      </c>
    </row>
    <row r="3841" spans="1:17" x14ac:dyDescent="0.25">
      <c r="A3841" s="2">
        <v>2361</v>
      </c>
      <c r="B3841" s="4" t="s">
        <v>33147</v>
      </c>
      <c r="C3841" s="4" t="s">
        <v>33139</v>
      </c>
      <c r="D3841" s="12">
        <v>3820</v>
      </c>
      <c r="E3841" s="5" t="s">
        <v>13631</v>
      </c>
      <c r="F3841" s="5">
        <v>8</v>
      </c>
      <c r="G3841" s="5">
        <v>5</v>
      </c>
      <c r="H3841" s="5"/>
      <c r="I3841" s="47" t="s">
        <v>23684</v>
      </c>
      <c r="J3841" s="46" t="s">
        <v>33087</v>
      </c>
      <c r="K3841" s="56"/>
      <c r="L3841" s="56"/>
      <c r="M3841" s="56">
        <f t="shared" si="339"/>
        <v>1910</v>
      </c>
      <c r="N3841" s="56"/>
      <c r="O3841" s="56">
        <f t="shared" si="340"/>
        <v>6</v>
      </c>
      <c r="P3841" s="56">
        <f t="shared" si="341"/>
        <v>16</v>
      </c>
      <c r="Q3841" s="2" t="str">
        <f t="shared" si="338"/>
        <v>&lt;a href="set02\miscellaneous\cooperstown_courier\1908_-_1910\gccm_last_part_june_16,_1910_p8_cc.pdf"&gt;Meeting Minutes&lt;/a&gt;</v>
      </c>
    </row>
    <row r="3842" spans="1:17" x14ac:dyDescent="0.25">
      <c r="A3842" s="2">
        <v>7561</v>
      </c>
      <c r="B3842" s="4" t="s">
        <v>7440</v>
      </c>
      <c r="C3842" s="4" t="s">
        <v>7441</v>
      </c>
      <c r="D3842" s="52">
        <v>3820</v>
      </c>
      <c r="E3842" s="5" t="s">
        <v>13631</v>
      </c>
      <c r="F3842" s="5">
        <v>5</v>
      </c>
      <c r="G3842" s="5">
        <v>5</v>
      </c>
      <c r="H3842" s="5">
        <v>348</v>
      </c>
      <c r="I3842" s="47" t="s">
        <v>23766</v>
      </c>
      <c r="J3842" s="46" t="s">
        <v>33087</v>
      </c>
      <c r="K3842" s="56"/>
      <c r="L3842" s="56"/>
      <c r="M3842" s="56">
        <f t="shared" si="339"/>
        <v>1910</v>
      </c>
      <c r="N3842" s="56"/>
      <c r="O3842" s="56">
        <f t="shared" si="340"/>
        <v>6</v>
      </c>
      <c r="P3842" s="56">
        <f t="shared" si="341"/>
        <v>16</v>
      </c>
      <c r="Q3842" s="2" t="str">
        <f t="shared" ref="Q3842:Q3905" si="342">"&lt;a href="&amp;""""&amp;J3842&amp;"\"&amp;I3842&amp;"""&gt;"&amp;C3842&amp;"&lt;/a&gt;"</f>
        <v>&lt;a href="set02\miscellaneous\cooperstown_courier\1908_-_1910\tufte,_county_attorney_held_up_in_valley_city_june_16,_1910_p5_cc.pdf"&gt;Held up in Valley City&lt;/a&gt;</v>
      </c>
    </row>
    <row r="3843" spans="1:17" x14ac:dyDescent="0.25">
      <c r="A3843" s="2">
        <v>7595</v>
      </c>
      <c r="B3843" s="4" t="s">
        <v>4040</v>
      </c>
      <c r="C3843" s="4" t="s">
        <v>7420</v>
      </c>
      <c r="D3843" s="52">
        <v>3820</v>
      </c>
      <c r="E3843" s="5" t="s">
        <v>13631</v>
      </c>
      <c r="F3843" s="5">
        <v>8</v>
      </c>
      <c r="G3843" s="5">
        <v>5</v>
      </c>
      <c r="H3843" s="5">
        <v>349</v>
      </c>
      <c r="I3843" s="47" t="s">
        <v>23748</v>
      </c>
      <c r="J3843" s="46" t="s">
        <v>33087</v>
      </c>
      <c r="K3843" s="56"/>
      <c r="L3843" s="56"/>
      <c r="M3843" s="56">
        <f t="shared" si="339"/>
        <v>1910</v>
      </c>
      <c r="N3843" s="56"/>
      <c r="O3843" s="56">
        <f t="shared" si="340"/>
        <v>6</v>
      </c>
      <c r="P3843" s="56">
        <f t="shared" si="341"/>
        <v>16</v>
      </c>
      <c r="Q3843" s="2" t="str">
        <f t="shared" si="342"/>
        <v>&lt;a href="set02\miscellaneous\cooperstown_courier\1908_-_1910\primary_election_list_of_candidates_june_16,_1910_p8_cc.pdf"&gt;Primary list of candidates for all levels&lt;/a&gt;</v>
      </c>
    </row>
    <row r="3844" spans="1:17" x14ac:dyDescent="0.25">
      <c r="A3844" s="2">
        <v>2274</v>
      </c>
      <c r="B3844" s="4" t="s">
        <v>6596</v>
      </c>
      <c r="C3844" s="4" t="s">
        <v>7357</v>
      </c>
      <c r="D3844" s="52">
        <v>3827</v>
      </c>
      <c r="E3844" s="5" t="s">
        <v>13631</v>
      </c>
      <c r="F3844" s="5">
        <v>5</v>
      </c>
      <c r="G3844" s="5">
        <v>5</v>
      </c>
      <c r="H3844" s="5">
        <v>284</v>
      </c>
      <c r="I3844" s="47" t="s">
        <v>23724</v>
      </c>
      <c r="J3844" s="46" t="s">
        <v>33087</v>
      </c>
      <c r="K3844" s="56"/>
      <c r="L3844" s="56"/>
      <c r="M3844" s="56">
        <f t="shared" si="339"/>
        <v>1910</v>
      </c>
      <c r="N3844" s="56"/>
      <c r="O3844" s="56">
        <f t="shared" si="340"/>
        <v>6</v>
      </c>
      <c r="P3844" s="56">
        <f t="shared" si="341"/>
        <v>23</v>
      </c>
      <c r="Q3844" s="2" t="str">
        <f t="shared" si="342"/>
        <v>&lt;a href="set02\miscellaneous\cooperstown_courier\1908_-_1910\old_settlers_picnic_a_success_june_23,_1910_p5_cc.pdf"&gt;Old Settlers Picnic a Success&lt;/a&gt;</v>
      </c>
    </row>
    <row r="3845" spans="1:17" x14ac:dyDescent="0.25">
      <c r="A3845" s="2">
        <v>5534</v>
      </c>
      <c r="B3845" s="4" t="s">
        <v>3878</v>
      </c>
      <c r="C3845" s="4" t="s">
        <v>7409</v>
      </c>
      <c r="D3845" s="52">
        <v>3827</v>
      </c>
      <c r="E3845" s="5" t="s">
        <v>13631</v>
      </c>
      <c r="F3845" s="5">
        <v>5</v>
      </c>
      <c r="G3845" s="5">
        <v>5</v>
      </c>
      <c r="H3845" s="5">
        <v>330</v>
      </c>
      <c r="I3845" s="47" t="s">
        <v>23717</v>
      </c>
      <c r="J3845" s="46" t="s">
        <v>33087</v>
      </c>
      <c r="K3845" s="56"/>
      <c r="L3845" s="56"/>
      <c r="M3845" s="56">
        <f t="shared" si="339"/>
        <v>1910</v>
      </c>
      <c r="N3845" s="56"/>
      <c r="O3845" s="56">
        <f t="shared" si="340"/>
        <v>6</v>
      </c>
      <c r="P3845" s="56">
        <f t="shared" si="341"/>
        <v>23</v>
      </c>
      <c r="Q3845" s="2" t="str">
        <f t="shared" si="342"/>
        <v>&lt;a href="set02\miscellaneous\cooperstown_courier\1908_-_1910\new_towns_created_for_northern_pacific_line_june_23,_1910_p5_cc.pdf"&gt;New Towns created in Griggs County&lt;/a&gt;</v>
      </c>
    </row>
    <row r="3846" spans="1:17" x14ac:dyDescent="0.25">
      <c r="A3846" s="2">
        <v>7244</v>
      </c>
      <c r="B3846" s="4" t="s">
        <v>12695</v>
      </c>
      <c r="C3846" s="4" t="s">
        <v>12696</v>
      </c>
      <c r="D3846" s="12">
        <v>3827</v>
      </c>
      <c r="E3846" s="5" t="s">
        <v>11770</v>
      </c>
      <c r="F3846" s="5">
        <v>9</v>
      </c>
      <c r="G3846" s="5">
        <v>10</v>
      </c>
      <c r="H3846" s="5">
        <v>1838</v>
      </c>
      <c r="I3846" t="s">
        <v>25931</v>
      </c>
      <c r="J3846" s="46" t="s">
        <v>33092</v>
      </c>
      <c r="K3846" s="56"/>
      <c r="L3846" s="56"/>
      <c r="M3846" s="56">
        <f t="shared" si="339"/>
        <v>1910</v>
      </c>
      <c r="N3846" s="56"/>
      <c r="O3846" s="56">
        <f t="shared" si="340"/>
        <v>6</v>
      </c>
      <c r="P3846" s="56">
        <f t="shared" si="341"/>
        <v>23</v>
      </c>
      <c r="Q3846" s="2" t="str">
        <f t="shared" si="342"/>
        <v>&lt;a href="set03\cg\cg_january_6,_1910_-_december_28,_1911\miscellaneous\swalk,_thresa_improving_rapidly_june_23,_1910_p9_cg.pdf"&gt;Improving rapidly&lt;/a&gt;</v>
      </c>
    </row>
    <row r="3847" spans="1:17" x14ac:dyDescent="0.25">
      <c r="A3847" s="2">
        <v>1813</v>
      </c>
      <c r="B3847" s="4" t="s">
        <v>12499</v>
      </c>
      <c r="C3847" s="4" t="s">
        <v>12500</v>
      </c>
      <c r="D3847" s="12">
        <v>3834</v>
      </c>
      <c r="E3847" s="5" t="s">
        <v>11770</v>
      </c>
      <c r="F3847" s="5">
        <v>10</v>
      </c>
      <c r="G3847" s="5">
        <v>10</v>
      </c>
      <c r="H3847" s="5">
        <v>1521</v>
      </c>
      <c r="I3847" t="s">
        <v>25932</v>
      </c>
      <c r="J3847" s="46" t="s">
        <v>33092</v>
      </c>
      <c r="K3847" s="56"/>
      <c r="L3847" s="56"/>
      <c r="M3847" s="56">
        <f t="shared" si="339"/>
        <v>1910</v>
      </c>
      <c r="N3847" s="56"/>
      <c r="O3847" s="56">
        <f t="shared" si="340"/>
        <v>6</v>
      </c>
      <c r="P3847" s="56">
        <f t="shared" si="341"/>
        <v>30</v>
      </c>
      <c r="Q3847" s="2" t="str">
        <f t="shared" si="342"/>
        <v>&lt;a href="set03\cg\cg_january_6,_1910_-_december_28,_1911\miscellaneous\einerson,_john_returns_to_milton_nd_to_live_june_30,_1910_p10_cg.pdf"&gt;Returns to Milton ND to live&lt;/a&gt;</v>
      </c>
    </row>
    <row r="3848" spans="1:17" x14ac:dyDescent="0.25">
      <c r="A3848" s="2">
        <v>2127</v>
      </c>
      <c r="B3848" s="4" t="s">
        <v>6660</v>
      </c>
      <c r="C3848" s="4" t="s">
        <v>7350</v>
      </c>
      <c r="D3848" s="52">
        <v>3834</v>
      </c>
      <c r="E3848" s="5" t="s">
        <v>13631</v>
      </c>
      <c r="F3848" s="5">
        <v>5</v>
      </c>
      <c r="G3848" s="5">
        <v>5</v>
      </c>
      <c r="H3848" s="5">
        <v>278</v>
      </c>
      <c r="I3848" s="47" t="s">
        <v>23687</v>
      </c>
      <c r="J3848" s="46" t="s">
        <v>33087</v>
      </c>
      <c r="K3848" s="56"/>
      <c r="L3848" s="56"/>
      <c r="M3848" s="56">
        <f t="shared" si="339"/>
        <v>1910</v>
      </c>
      <c r="N3848" s="56"/>
      <c r="O3848" s="56">
        <f t="shared" si="340"/>
        <v>6</v>
      </c>
      <c r="P3848" s="56">
        <f t="shared" si="341"/>
        <v>30</v>
      </c>
      <c r="Q3848" s="2" t="str">
        <f t="shared" si="342"/>
        <v>&lt;a href="set02\miscellaneous\cooperstown_courier\1908_-_1910\gillespie,_charles_s_mgr_at_lumber_co._leaves_for_canada_june_30,_1910_p5_cc.pdf"&gt;Manager at Lumber co. to Canada&lt;/a&gt;</v>
      </c>
    </row>
    <row r="3849" spans="1:17" x14ac:dyDescent="0.25">
      <c r="A3849" s="2">
        <v>2309</v>
      </c>
      <c r="B3849" s="4" t="s">
        <v>4455</v>
      </c>
      <c r="C3849" s="4" t="s">
        <v>7367</v>
      </c>
      <c r="D3849" s="52">
        <v>3834</v>
      </c>
      <c r="E3849" s="5" t="s">
        <v>13631</v>
      </c>
      <c r="F3849" s="5">
        <v>5</v>
      </c>
      <c r="G3849" s="5">
        <v>5</v>
      </c>
      <c r="H3849" s="5">
        <v>295</v>
      </c>
      <c r="I3849" s="47" t="s">
        <v>23692</v>
      </c>
      <c r="J3849" s="46" t="s">
        <v>33087</v>
      </c>
      <c r="K3849" s="56"/>
      <c r="L3849" s="56"/>
      <c r="M3849" s="56">
        <f t="shared" si="339"/>
        <v>1910</v>
      </c>
      <c r="N3849" s="56"/>
      <c r="O3849" s="56">
        <f t="shared" si="340"/>
        <v>6</v>
      </c>
      <c r="P3849" s="56">
        <f t="shared" si="341"/>
        <v>30</v>
      </c>
      <c r="Q3849" s="2" t="str">
        <f t="shared" si="342"/>
        <v>&lt;a href="set02\miscellaneous\cooperstown_courier\1908_-_1910\griggs_county_fair_report_with_low_attendance_june_30,_1910_p5_cc.pdf"&gt;Fair Report with low attendance&lt;/a&gt;</v>
      </c>
    </row>
    <row r="3850" spans="1:17" x14ac:dyDescent="0.25">
      <c r="A3850" s="2">
        <v>5279</v>
      </c>
      <c r="B3850" s="4" t="s">
        <v>12602</v>
      </c>
      <c r="C3850" s="4" t="s">
        <v>12603</v>
      </c>
      <c r="D3850" s="12">
        <v>3834</v>
      </c>
      <c r="E3850" s="5" t="s">
        <v>11770</v>
      </c>
      <c r="F3850" s="5">
        <v>10</v>
      </c>
      <c r="G3850" s="5">
        <v>10</v>
      </c>
      <c r="H3850" s="5">
        <v>1718</v>
      </c>
      <c r="I3850" t="s">
        <v>25933</v>
      </c>
      <c r="J3850" s="46" t="s">
        <v>33092</v>
      </c>
      <c r="K3850" s="56"/>
      <c r="L3850" s="56"/>
      <c r="M3850" s="56">
        <f t="shared" si="339"/>
        <v>1910</v>
      </c>
      <c r="N3850" s="56"/>
      <c r="O3850" s="56">
        <f t="shared" si="340"/>
        <v>6</v>
      </c>
      <c r="P3850" s="56">
        <f t="shared" si="341"/>
        <v>30</v>
      </c>
      <c r="Q3850" s="2" t="str">
        <f t="shared" si="342"/>
        <v>&lt;a href="set03\cg\cg_january_6,_1910_-_december_28,_1911\miscellaneous\mowder,_harry_spring_wagon_june_30,_1910_p10_cg.pdf"&gt;Spring Wagon&lt;/a&gt;</v>
      </c>
    </row>
    <row r="3851" spans="1:17" x14ac:dyDescent="0.25">
      <c r="A3851" s="2">
        <v>5496</v>
      </c>
      <c r="B3851" s="4" t="s">
        <v>3953</v>
      </c>
      <c r="C3851" s="4" t="s">
        <v>31824</v>
      </c>
      <c r="D3851" s="12">
        <v>3834</v>
      </c>
      <c r="E3851" s="5" t="s">
        <v>13631</v>
      </c>
      <c r="F3851" s="5">
        <v>5</v>
      </c>
      <c r="G3851" s="5">
        <v>5</v>
      </c>
      <c r="H3851" s="5"/>
      <c r="I3851" s="47" t="s">
        <v>23651</v>
      </c>
      <c r="J3851" s="46" t="s">
        <v>33087</v>
      </c>
      <c r="K3851" s="56"/>
      <c r="L3851" s="56"/>
      <c r="M3851" s="56">
        <f t="shared" si="339"/>
        <v>1910</v>
      </c>
      <c r="N3851" s="56"/>
      <c r="O3851" s="56">
        <f t="shared" si="340"/>
        <v>6</v>
      </c>
      <c r="P3851" s="56">
        <f t="shared" si="341"/>
        <v>30</v>
      </c>
      <c r="Q3851" s="2" t="str">
        <f t="shared" si="342"/>
        <v>&lt;a href="set02\miscellaneous\cooperstown_courier\1908_-_1910\crop_conditions_very_dry_and_poor_june_30,_1910_p5_cc.pdf"&gt;Crop conditions&lt;/a&gt;</v>
      </c>
    </row>
    <row r="3852" spans="1:17" x14ac:dyDescent="0.25">
      <c r="A3852" s="2">
        <v>5718</v>
      </c>
      <c r="B3852" s="4" t="s">
        <v>12624</v>
      </c>
      <c r="C3852" s="4" t="s">
        <v>12625</v>
      </c>
      <c r="D3852" s="12">
        <v>3834</v>
      </c>
      <c r="E3852" s="5" t="s">
        <v>11770</v>
      </c>
      <c r="F3852" s="5">
        <v>10</v>
      </c>
      <c r="G3852" s="5">
        <v>10</v>
      </c>
      <c r="H3852" s="5">
        <v>1744</v>
      </c>
      <c r="I3852" t="s">
        <v>25934</v>
      </c>
      <c r="J3852" s="46" t="s">
        <v>33092</v>
      </c>
      <c r="K3852" s="56"/>
      <c r="L3852" s="56"/>
      <c r="M3852" s="56">
        <f t="shared" si="339"/>
        <v>1910</v>
      </c>
      <c r="N3852" s="56"/>
      <c r="O3852" s="56">
        <f t="shared" si="340"/>
        <v>6</v>
      </c>
      <c r="P3852" s="56">
        <f t="shared" si="341"/>
        <v>30</v>
      </c>
      <c r="Q3852" s="2" t="str">
        <f t="shared" si="342"/>
        <v>&lt;a href="set03\cg\cg_january_6,_1910_-_december_28,_1911\miscellaneous\overgaard,_martin_on_crutches_june_30,_1910_p10_cg.pdf"&gt;On Crutches&lt;/a&gt;</v>
      </c>
    </row>
    <row r="3853" spans="1:17" x14ac:dyDescent="0.25">
      <c r="A3853" s="2">
        <v>5794</v>
      </c>
      <c r="B3853" s="4" t="s">
        <v>12392</v>
      </c>
      <c r="C3853" s="4" t="s">
        <v>12630</v>
      </c>
      <c r="D3853" s="12">
        <v>3834</v>
      </c>
      <c r="E3853" s="5" t="s">
        <v>11770</v>
      </c>
      <c r="F3853" s="5">
        <v>2</v>
      </c>
      <c r="G3853" s="5">
        <v>10</v>
      </c>
      <c r="H3853" s="5">
        <v>1749</v>
      </c>
      <c r="I3853" t="s">
        <v>25935</v>
      </c>
      <c r="J3853" s="46" t="s">
        <v>33092</v>
      </c>
      <c r="K3853" s="56"/>
      <c r="L3853" s="56"/>
      <c r="M3853" s="56">
        <f t="shared" si="339"/>
        <v>1910</v>
      </c>
      <c r="N3853" s="56"/>
      <c r="O3853" s="56">
        <f t="shared" si="340"/>
        <v>6</v>
      </c>
      <c r="P3853" s="56">
        <f t="shared" si="341"/>
        <v>30</v>
      </c>
      <c r="Q3853" s="2" t="str">
        <f t="shared" si="342"/>
        <v>&lt;a href="set03\cg\cg_january_6,_1910_-_december_28,_1911\miscellaneous\perry,_j_h_near_death_june_30,_1910_p2_cg.pdf"&gt;Near Death&lt;/a&gt;</v>
      </c>
    </row>
    <row r="3854" spans="1:17" x14ac:dyDescent="0.25">
      <c r="A3854" s="2">
        <v>6296</v>
      </c>
      <c r="B3854" s="4" t="s">
        <v>12658</v>
      </c>
      <c r="C3854" s="4" t="s">
        <v>12659</v>
      </c>
      <c r="D3854" s="12">
        <v>3834</v>
      </c>
      <c r="E3854" s="5" t="s">
        <v>11770</v>
      </c>
      <c r="F3854" s="5">
        <v>2</v>
      </c>
      <c r="G3854" s="5">
        <v>10</v>
      </c>
      <c r="H3854" s="5">
        <v>1797</v>
      </c>
      <c r="I3854" t="s">
        <v>25936</v>
      </c>
      <c r="J3854" s="46" t="s">
        <v>33092</v>
      </c>
      <c r="K3854" s="56"/>
      <c r="L3854" s="56"/>
      <c r="M3854" s="56">
        <f t="shared" si="339"/>
        <v>1910</v>
      </c>
      <c r="N3854" s="56"/>
      <c r="O3854" s="56">
        <f t="shared" si="340"/>
        <v>6</v>
      </c>
      <c r="P3854" s="56">
        <f t="shared" si="341"/>
        <v>30</v>
      </c>
      <c r="Q3854" s="2" t="str">
        <f t="shared" si="342"/>
        <v>&lt;a href="set03\cg\cg_january_6,_1910_-_december_28,_1911\miscellaneous\rodin,_solomon_f_card_trick_cost_$500_june_30,_1910_p2_cg.pdf"&gt;Card Trick Cost $500&lt;/a&gt;</v>
      </c>
    </row>
    <row r="3855" spans="1:17" x14ac:dyDescent="0.25">
      <c r="A3855" s="2">
        <v>7560</v>
      </c>
      <c r="B3855" s="4" t="s">
        <v>12714</v>
      </c>
      <c r="C3855" s="4" t="s">
        <v>12715</v>
      </c>
      <c r="D3855" s="12">
        <v>3834</v>
      </c>
      <c r="E3855" s="5" t="s">
        <v>11770</v>
      </c>
      <c r="F3855" s="5">
        <v>9</v>
      </c>
      <c r="G3855" s="5">
        <v>10</v>
      </c>
      <c r="H3855" s="5">
        <v>1860</v>
      </c>
      <c r="I3855" t="s">
        <v>25937</v>
      </c>
      <c r="J3855" s="46" t="s">
        <v>33092</v>
      </c>
      <c r="K3855" s="56"/>
      <c r="L3855" s="56"/>
      <c r="M3855" s="56">
        <f t="shared" si="339"/>
        <v>1910</v>
      </c>
      <c r="N3855" s="56"/>
      <c r="O3855" s="56">
        <f t="shared" si="340"/>
        <v>6</v>
      </c>
      <c r="P3855" s="56">
        <f t="shared" si="341"/>
        <v>30</v>
      </c>
      <c r="Q3855" s="2" t="str">
        <f t="shared" si="342"/>
        <v>&lt;a href="set03\cg\cg_january_6,_1910_-_december_28,_1911\miscellaneous\tucker,_mrs_h_n_and_children_narrow_escape_june_30,_1910_p9_cg.pdf"&gt;Children Narrow escape&lt;/a&gt;</v>
      </c>
    </row>
    <row r="3856" spans="1:17" x14ac:dyDescent="0.25">
      <c r="A3856" s="2">
        <v>6089</v>
      </c>
      <c r="B3856" s="4" t="s">
        <v>12643</v>
      </c>
      <c r="C3856" s="4" t="s">
        <v>12644</v>
      </c>
      <c r="D3856" s="12">
        <v>3841</v>
      </c>
      <c r="E3856" s="5" t="s">
        <v>11770</v>
      </c>
      <c r="F3856" s="5">
        <v>7</v>
      </c>
      <c r="G3856" s="5">
        <v>10</v>
      </c>
      <c r="H3856" s="5">
        <v>1782</v>
      </c>
      <c r="I3856" t="s">
        <v>25938</v>
      </c>
      <c r="J3856" s="46" t="s">
        <v>33092</v>
      </c>
      <c r="K3856" s="56"/>
      <c r="L3856" s="56"/>
      <c r="M3856" s="56">
        <f t="shared" si="339"/>
        <v>1910</v>
      </c>
      <c r="N3856" s="56"/>
      <c r="O3856" s="56">
        <f t="shared" si="340"/>
        <v>7</v>
      </c>
      <c r="P3856" s="56">
        <f t="shared" si="341"/>
        <v>7</v>
      </c>
      <c r="Q3856" s="2" t="str">
        <f t="shared" si="342"/>
        <v>&lt;a href="set03\cg\cg_january_6,_1910_-_december_28,_1911\miscellaneous\rapp,_john_l_to_mayo_bros_hosp._july_7,_1910_p7_cg.pdf"&gt;To Mayo Bros Hospital&lt;/a&gt;</v>
      </c>
    </row>
    <row r="3857" spans="1:17" x14ac:dyDescent="0.25">
      <c r="A3857" s="2">
        <v>7242</v>
      </c>
      <c r="B3857" s="4" t="s">
        <v>12692</v>
      </c>
      <c r="C3857" s="4" t="s">
        <v>12693</v>
      </c>
      <c r="D3857" s="12">
        <v>3841</v>
      </c>
      <c r="E3857" s="5" t="s">
        <v>11770</v>
      </c>
      <c r="F3857" s="5">
        <v>7</v>
      </c>
      <c r="G3857" s="5">
        <v>10</v>
      </c>
      <c r="H3857" s="5">
        <v>1836</v>
      </c>
      <c r="I3857" t="s">
        <v>25939</v>
      </c>
      <c r="J3857" s="46" t="s">
        <v>33092</v>
      </c>
      <c r="K3857" s="56"/>
      <c r="L3857" s="56"/>
      <c r="M3857" s="56">
        <f t="shared" si="339"/>
        <v>1910</v>
      </c>
      <c r="N3857" s="56"/>
      <c r="O3857" s="56">
        <f t="shared" si="340"/>
        <v>7</v>
      </c>
      <c r="P3857" s="56">
        <f t="shared" si="341"/>
        <v>7</v>
      </c>
      <c r="Q3857" s="2" t="str">
        <f t="shared" si="342"/>
        <v>&lt;a href="set03\cg\cg_january_6,_1910_-_december_28,_1911\miscellaneous\swalk,_teresa_home_from_rochester_july_7,_1910_p7_cg.pdf"&gt;Home from Rochester&lt;/a&gt;</v>
      </c>
    </row>
    <row r="3858" spans="1:17" x14ac:dyDescent="0.25">
      <c r="A3858" s="2">
        <v>7596</v>
      </c>
      <c r="B3858" s="4" t="s">
        <v>4040</v>
      </c>
      <c r="C3858" s="4" t="s">
        <v>7421</v>
      </c>
      <c r="D3858" s="52">
        <v>3841</v>
      </c>
      <c r="E3858" s="5" t="s">
        <v>13631</v>
      </c>
      <c r="F3858" s="5">
        <v>1</v>
      </c>
      <c r="G3858" s="5">
        <v>5</v>
      </c>
      <c r="H3858" s="5">
        <v>350</v>
      </c>
      <c r="I3858" s="47" t="s">
        <v>23749</v>
      </c>
      <c r="J3858" s="46" t="s">
        <v>33087</v>
      </c>
      <c r="K3858" s="56"/>
      <c r="L3858" s="56"/>
      <c r="M3858" s="56">
        <f t="shared" si="339"/>
        <v>1910</v>
      </c>
      <c r="N3858" s="56"/>
      <c r="O3858" s="56">
        <f t="shared" si="340"/>
        <v>7</v>
      </c>
      <c r="P3858" s="56">
        <f t="shared" si="341"/>
        <v>7</v>
      </c>
      <c r="Q3858" s="2" t="str">
        <f t="shared" si="342"/>
        <v>&lt;a href="set02\miscellaneous\cooperstown_courier\1908_-_1910\primary_election_summary_july_7,_1910_p1_cc.pdf"&gt;Primary summary&lt;/a&gt;</v>
      </c>
    </row>
    <row r="3859" spans="1:17" x14ac:dyDescent="0.25">
      <c r="A3859" s="2">
        <v>394</v>
      </c>
      <c r="B3859" s="4" t="s">
        <v>12435</v>
      </c>
      <c r="C3859" s="4" t="s">
        <v>12437</v>
      </c>
      <c r="D3859" s="12">
        <v>3848</v>
      </c>
      <c r="E3859" s="5" t="s">
        <v>11770</v>
      </c>
      <c r="F3859" s="5">
        <v>7</v>
      </c>
      <c r="G3859" s="5">
        <v>10</v>
      </c>
      <c r="H3859" s="5">
        <v>1420</v>
      </c>
      <c r="I3859" t="s">
        <v>25940</v>
      </c>
      <c r="J3859" s="46" t="s">
        <v>33092</v>
      </c>
      <c r="K3859" s="56"/>
      <c r="L3859" s="56"/>
      <c r="M3859" s="56">
        <f t="shared" si="339"/>
        <v>1910</v>
      </c>
      <c r="N3859" s="56"/>
      <c r="O3859" s="56">
        <f t="shared" si="340"/>
        <v>7</v>
      </c>
      <c r="P3859" s="56">
        <f t="shared" si="341"/>
        <v>14</v>
      </c>
      <c r="Q3859" s="2" t="str">
        <f t="shared" si="342"/>
        <v>&lt;a href="set03\cg\cg_january_6,_1910_-_december_28,_1911\miscellaneous\bender,_mike_frenzy_of_bullets_july_14,_1910_p7_cg.pdf"&gt;Frenzy of bullets&lt;/a&gt;</v>
      </c>
    </row>
    <row r="3860" spans="1:17" x14ac:dyDescent="0.25">
      <c r="A3860" s="2">
        <v>994</v>
      </c>
      <c r="B3860" s="4" t="s">
        <v>1630</v>
      </c>
      <c r="C3860" s="4" t="s">
        <v>7301</v>
      </c>
      <c r="D3860" s="52">
        <v>3848</v>
      </c>
      <c r="E3860" s="5" t="s">
        <v>13631</v>
      </c>
      <c r="F3860" s="5">
        <v>5</v>
      </c>
      <c r="G3860" s="5">
        <v>5</v>
      </c>
      <c r="H3860" s="5">
        <v>205</v>
      </c>
      <c r="I3860" s="47" t="s">
        <v>23604</v>
      </c>
      <c r="J3860" s="46" t="s">
        <v>33087</v>
      </c>
      <c r="K3860" s="56"/>
      <c r="L3860" s="56"/>
      <c r="M3860" s="56">
        <f t="shared" si="339"/>
        <v>1910</v>
      </c>
      <c r="N3860" s="56"/>
      <c r="O3860" s="56">
        <f t="shared" si="340"/>
        <v>7</v>
      </c>
      <c r="P3860" s="56">
        <f t="shared" si="341"/>
        <v>14</v>
      </c>
      <c r="Q3860" s="2" t="str">
        <f t="shared" si="342"/>
        <v>&lt;a href="set02\miscellaneous\cooperstown_courier\1908_-_1910\cooperstown_fire_chief_c_a_olson_resigns_to_go_to_finley_july_14,_1910_p5_cc.pdf"&gt;Fire Chief C A Olson resigns &lt;/a&gt;</v>
      </c>
    </row>
    <row r="3861" spans="1:17" x14ac:dyDescent="0.25">
      <c r="A3861" s="2">
        <v>998</v>
      </c>
      <c r="B3861" s="4" t="s">
        <v>1630</v>
      </c>
      <c r="C3861" s="4" t="s">
        <v>7302</v>
      </c>
      <c r="D3861" s="52">
        <v>3848</v>
      </c>
      <c r="E3861" s="5" t="s">
        <v>13631</v>
      </c>
      <c r="F3861" s="5">
        <v>5</v>
      </c>
      <c r="G3861" s="5">
        <v>5</v>
      </c>
      <c r="H3861" s="5">
        <v>206</v>
      </c>
      <c r="I3861" s="47" t="s">
        <v>23673</v>
      </c>
      <c r="J3861" s="46" t="s">
        <v>33087</v>
      </c>
      <c r="K3861" s="56"/>
      <c r="L3861" s="56"/>
      <c r="M3861" s="56">
        <f t="shared" si="339"/>
        <v>1910</v>
      </c>
      <c r="N3861" s="56"/>
      <c r="O3861" s="56">
        <f t="shared" si="340"/>
        <v>7</v>
      </c>
      <c r="P3861" s="56">
        <f t="shared" si="341"/>
        <v>14</v>
      </c>
      <c r="Q3861" s="2" t="str">
        <f t="shared" si="342"/>
        <v>&lt;a href="set02\miscellaneous\cooperstown_courier\1908_-_1910\flax_mill_closed_for_season_july_14,_1910_p5_cc.pdf"&gt;Flax Mill closed for season&lt;/a&gt;</v>
      </c>
    </row>
    <row r="3862" spans="1:17" x14ac:dyDescent="0.25">
      <c r="A3862" s="2">
        <v>1604</v>
      </c>
      <c r="B3862" s="4" t="s">
        <v>7341</v>
      </c>
      <c r="C3862" s="4" t="s">
        <v>7342</v>
      </c>
      <c r="D3862" s="52">
        <v>3848</v>
      </c>
      <c r="E3862" s="5" t="s">
        <v>13631</v>
      </c>
      <c r="F3862" s="5">
        <v>5</v>
      </c>
      <c r="G3862" s="5">
        <v>5</v>
      </c>
      <c r="H3862" s="5">
        <v>272</v>
      </c>
      <c r="I3862" s="47" t="s">
        <v>23653</v>
      </c>
      <c r="J3862" s="46" t="s">
        <v>33087</v>
      </c>
      <c r="K3862" s="56"/>
      <c r="L3862" s="56"/>
      <c r="M3862" s="56">
        <f t="shared" si="339"/>
        <v>1910</v>
      </c>
      <c r="N3862" s="56"/>
      <c r="O3862" s="56">
        <f t="shared" si="340"/>
        <v>7</v>
      </c>
      <c r="P3862" s="56">
        <f t="shared" si="341"/>
        <v>14</v>
      </c>
      <c r="Q3862" s="2" t="str">
        <f t="shared" si="342"/>
        <v>&lt;a href="set02\miscellaneous\cooperstown_courier\1908_-_1910\dingle,_rev._j_g_eye_stung_july_14,_1910_p5_cc.pdf"&gt;Eye stung&lt;/a&gt;</v>
      </c>
    </row>
    <row r="3863" spans="1:17" x14ac:dyDescent="0.25">
      <c r="A3863" s="2">
        <v>2362</v>
      </c>
      <c r="B3863" s="4" t="s">
        <v>33147</v>
      </c>
      <c r="C3863" s="4" t="s">
        <v>33139</v>
      </c>
      <c r="D3863" s="12">
        <v>3848</v>
      </c>
      <c r="E3863" s="5" t="s">
        <v>13631</v>
      </c>
      <c r="F3863" s="5">
        <v>5</v>
      </c>
      <c r="G3863" s="5">
        <v>5</v>
      </c>
      <c r="H3863" s="5"/>
      <c r="I3863" s="47" t="s">
        <v>23681</v>
      </c>
      <c r="J3863" s="46" t="s">
        <v>33087</v>
      </c>
      <c r="K3863" s="56"/>
      <c r="L3863" s="56"/>
      <c r="M3863" s="56">
        <f t="shared" si="339"/>
        <v>1910</v>
      </c>
      <c r="N3863" s="56"/>
      <c r="O3863" s="56">
        <f t="shared" si="340"/>
        <v>7</v>
      </c>
      <c r="P3863" s="56">
        <f t="shared" si="341"/>
        <v>14</v>
      </c>
      <c r="Q3863" s="2" t="str">
        <f t="shared" si="342"/>
        <v>&lt;a href="set02\miscellaneous\cooperstown_courier\1908_-_1910\gccm_july_14,_1910_p5_cc.pdf"&gt;Meeting Minutes&lt;/a&gt;</v>
      </c>
    </row>
    <row r="3864" spans="1:17" x14ac:dyDescent="0.25">
      <c r="A3864" s="2">
        <v>4444</v>
      </c>
      <c r="B3864" s="4" t="s">
        <v>12194</v>
      </c>
      <c r="C3864" s="4" t="s">
        <v>12571</v>
      </c>
      <c r="D3864" s="12">
        <v>3848</v>
      </c>
      <c r="E3864" s="5" t="s">
        <v>11770</v>
      </c>
      <c r="F3864" s="5">
        <v>7</v>
      </c>
      <c r="G3864" s="5">
        <v>10</v>
      </c>
      <c r="H3864" s="5">
        <v>1676</v>
      </c>
      <c r="I3864" t="s">
        <v>25941</v>
      </c>
      <c r="J3864" s="46" t="s">
        <v>33092</v>
      </c>
      <c r="K3864" s="56"/>
      <c r="L3864" s="56"/>
      <c r="M3864" s="56">
        <f t="shared" si="339"/>
        <v>1910</v>
      </c>
      <c r="N3864" s="56"/>
      <c r="O3864" s="56">
        <f t="shared" si="340"/>
        <v>7</v>
      </c>
      <c r="P3864" s="56">
        <f t="shared" si="341"/>
        <v>14</v>
      </c>
      <c r="Q3864" s="2" t="str">
        <f t="shared" si="342"/>
        <v>&lt;a href="set03\cg\cg_january_6,_1910_-_december_28,_1911\miscellaneous\kingston,_rev_j_w_to_rochester_hosp._operation_july_14,_1910_p7_cg.pdf"&gt;To Rochester Hosp. Operation&lt;/a&gt;</v>
      </c>
    </row>
    <row r="3865" spans="1:17" x14ac:dyDescent="0.25">
      <c r="A3865" s="2">
        <v>4866</v>
      </c>
      <c r="B3865" s="4" t="s">
        <v>12593</v>
      </c>
      <c r="C3865" s="4" t="s">
        <v>12594</v>
      </c>
      <c r="D3865" s="12">
        <v>3848</v>
      </c>
      <c r="E3865" s="5" t="s">
        <v>11770</v>
      </c>
      <c r="F3865" s="5">
        <v>7</v>
      </c>
      <c r="G3865" s="5">
        <v>10</v>
      </c>
      <c r="H3865" s="5">
        <v>1699</v>
      </c>
      <c r="I3865" t="s">
        <v>25942</v>
      </c>
      <c r="J3865" s="46" t="s">
        <v>33092</v>
      </c>
      <c r="K3865" s="56"/>
      <c r="L3865" s="56"/>
      <c r="M3865" s="56">
        <f t="shared" si="339"/>
        <v>1910</v>
      </c>
      <c r="N3865" s="56"/>
      <c r="O3865" s="56">
        <f t="shared" si="340"/>
        <v>7</v>
      </c>
      <c r="P3865" s="56">
        <f t="shared" si="341"/>
        <v>14</v>
      </c>
      <c r="Q3865" s="2" t="str">
        <f t="shared" si="342"/>
        <v>&lt;a href="set03\cg\cg_january_6,_1910_-_december_28,_1911\miscellaneous\lohrke,_otto_finds_missing_horses_july_14,_1910_p7_cg.pdf"&gt;Finds missing horses&lt;/a&gt;</v>
      </c>
    </row>
    <row r="3866" spans="1:17" x14ac:dyDescent="0.25">
      <c r="A3866" s="2">
        <v>7513</v>
      </c>
      <c r="B3866" s="4" t="s">
        <v>12707</v>
      </c>
      <c r="C3866" s="4" t="s">
        <v>12709</v>
      </c>
      <c r="D3866" s="12">
        <v>3848</v>
      </c>
      <c r="E3866" s="5" t="s">
        <v>11770</v>
      </c>
      <c r="F3866" s="5">
        <v>7</v>
      </c>
      <c r="G3866" s="5">
        <v>10</v>
      </c>
      <c r="H3866" s="5">
        <v>1854</v>
      </c>
      <c r="I3866" t="s">
        <v>25943</v>
      </c>
      <c r="J3866" s="46" t="s">
        <v>33092</v>
      </c>
      <c r="K3866" s="56"/>
      <c r="L3866" s="56"/>
      <c r="M3866" s="56">
        <f t="shared" si="339"/>
        <v>1910</v>
      </c>
      <c r="N3866" s="56"/>
      <c r="O3866" s="56">
        <f t="shared" si="340"/>
        <v>7</v>
      </c>
      <c r="P3866" s="56">
        <f t="shared" si="341"/>
        <v>14</v>
      </c>
      <c r="Q3866" s="2" t="str">
        <f t="shared" si="342"/>
        <v>&lt;a href="set03\cg\cg_january_6,_1910_-_december_28,_1911\miscellaneous\tomjack,_andrew_shot_three_times_july_14,_1910_p7_cg.pdf"&gt;Shot 3 times&lt;/a&gt;</v>
      </c>
    </row>
    <row r="3867" spans="1:17" x14ac:dyDescent="0.25">
      <c r="A3867" s="2">
        <v>7694</v>
      </c>
      <c r="B3867" s="4" t="s">
        <v>12720</v>
      </c>
      <c r="C3867" s="4" t="s">
        <v>12721</v>
      </c>
      <c r="D3867" s="12">
        <v>3848</v>
      </c>
      <c r="E3867" s="5" t="s">
        <v>11770</v>
      </c>
      <c r="F3867" s="5">
        <v>7</v>
      </c>
      <c r="G3867" s="5">
        <v>10</v>
      </c>
      <c r="H3867" s="5">
        <v>1871</v>
      </c>
      <c r="I3867" t="s">
        <v>25944</v>
      </c>
      <c r="J3867" s="46" t="s">
        <v>33092</v>
      </c>
      <c r="K3867" s="56"/>
      <c r="L3867" s="56"/>
      <c r="M3867" s="56">
        <f t="shared" si="339"/>
        <v>1910</v>
      </c>
      <c r="N3867" s="56"/>
      <c r="O3867" s="56">
        <f t="shared" si="340"/>
        <v>7</v>
      </c>
      <c r="P3867" s="56">
        <f t="shared" si="341"/>
        <v>14</v>
      </c>
      <c r="Q3867" s="2" t="str">
        <f t="shared" si="342"/>
        <v>&lt;a href="set03\cg\cg_january_6,_1910_-_december_28,_1911\miscellaneous\walker,_mrs_robert_arrives_from_fargo_hosp._july_14,_1910_p7_cg.pdf"&gt;Arrives from Fargo Hosp&lt;/a&gt;</v>
      </c>
    </row>
    <row r="3868" spans="1:17" x14ac:dyDescent="0.25">
      <c r="A3868" s="2">
        <v>274</v>
      </c>
      <c r="B3868" s="4" t="s">
        <v>12423</v>
      </c>
      <c r="C3868" s="4" t="s">
        <v>12422</v>
      </c>
      <c r="D3868" s="12">
        <v>3855</v>
      </c>
      <c r="E3868" s="5" t="s">
        <v>11770</v>
      </c>
      <c r="F3868" s="5">
        <v>3</v>
      </c>
      <c r="G3868" s="5">
        <v>10</v>
      </c>
      <c r="H3868" s="5">
        <v>1408</v>
      </c>
      <c r="I3868" t="s">
        <v>25945</v>
      </c>
      <c r="J3868" s="46" t="s">
        <v>33092</v>
      </c>
      <c r="K3868" s="56"/>
      <c r="L3868" s="56"/>
      <c r="M3868" s="56">
        <f t="shared" si="339"/>
        <v>1910</v>
      </c>
      <c r="N3868" s="56"/>
      <c r="O3868" s="56">
        <f t="shared" si="340"/>
        <v>7</v>
      </c>
      <c r="P3868" s="56">
        <f t="shared" si="341"/>
        <v>21</v>
      </c>
      <c r="Q3868" s="2" t="str">
        <f t="shared" si="342"/>
        <v>&lt;a href="set03\cg\cg_january_6,_1910_-_december_28,_1911\miscellaneous\aukes,_fred_d_maimed_july_21,_1910_p3_cg.pdf"&gt;Maimed&lt;/a&gt;</v>
      </c>
    </row>
    <row r="3869" spans="1:17" x14ac:dyDescent="0.25">
      <c r="A3869" s="2">
        <v>568</v>
      </c>
      <c r="B3869" s="4" t="s">
        <v>12453</v>
      </c>
      <c r="C3869" s="4" t="s">
        <v>12454</v>
      </c>
      <c r="D3869" s="12">
        <v>3855</v>
      </c>
      <c r="E3869" s="5" t="s">
        <v>11770</v>
      </c>
      <c r="F3869" s="5">
        <v>3</v>
      </c>
      <c r="G3869" s="5">
        <v>10</v>
      </c>
      <c r="H3869" s="5">
        <v>1432</v>
      </c>
      <c r="I3869" t="s">
        <v>25946</v>
      </c>
      <c r="J3869" s="46" t="s">
        <v>33092</v>
      </c>
      <c r="K3869" s="56"/>
      <c r="L3869" s="56"/>
      <c r="M3869" s="56">
        <f t="shared" si="339"/>
        <v>1910</v>
      </c>
      <c r="N3869" s="56"/>
      <c r="O3869" s="56">
        <f t="shared" si="340"/>
        <v>7</v>
      </c>
      <c r="P3869" s="56">
        <f t="shared" si="341"/>
        <v>21</v>
      </c>
      <c r="Q3869" s="2" t="str">
        <f t="shared" si="342"/>
        <v>&lt;a href="set03\cg\cg_january_6,_1910_-_december_28,_1911\miscellaneous\braasch,_albert_maiming_to_aukes_july_21,_1910_p3_cg.pdf"&gt;Maiming to Aukes&lt;/a&gt;</v>
      </c>
    </row>
    <row r="3870" spans="1:17" x14ac:dyDescent="0.25">
      <c r="A3870" s="2">
        <v>2397</v>
      </c>
      <c r="B3870" s="4" t="s">
        <v>4455</v>
      </c>
      <c r="C3870" s="4" t="s">
        <v>31826</v>
      </c>
      <c r="D3870" s="12">
        <v>3855</v>
      </c>
      <c r="E3870" s="5" t="s">
        <v>13631</v>
      </c>
      <c r="F3870" s="5">
        <v>5</v>
      </c>
      <c r="G3870" s="5">
        <v>5</v>
      </c>
      <c r="H3870" s="5"/>
      <c r="I3870" s="47" t="s">
        <v>23750</v>
      </c>
      <c r="J3870" s="46" t="s">
        <v>33087</v>
      </c>
      <c r="K3870" s="56"/>
      <c r="L3870" s="56"/>
      <c r="M3870" s="56">
        <f t="shared" si="339"/>
        <v>1910</v>
      </c>
      <c r="N3870" s="56"/>
      <c r="O3870" s="56">
        <f t="shared" si="340"/>
        <v>7</v>
      </c>
      <c r="P3870" s="56">
        <f t="shared" si="341"/>
        <v>21</v>
      </c>
      <c r="Q3870" s="2" t="str">
        <f t="shared" si="342"/>
        <v>&lt;a href="set02\miscellaneous\cooperstown_courier\1908_-_1910\river_and_lake_condistion_july_28,_1910_p5_cc.pdf"&gt;River and lake conditions&lt;/a&gt;</v>
      </c>
    </row>
    <row r="3871" spans="1:17" x14ac:dyDescent="0.25">
      <c r="A3871" s="2">
        <v>2363</v>
      </c>
      <c r="B3871" s="4" t="s">
        <v>33147</v>
      </c>
      <c r="C3871" s="4" t="s">
        <v>33139</v>
      </c>
      <c r="D3871" s="12">
        <v>3855</v>
      </c>
      <c r="E3871" s="5" t="s">
        <v>13631</v>
      </c>
      <c r="F3871" s="5">
        <v>1</v>
      </c>
      <c r="G3871" s="5">
        <v>5</v>
      </c>
      <c r="H3871" s="5"/>
      <c r="I3871" s="47" t="s">
        <v>23682</v>
      </c>
      <c r="J3871" s="46" t="s">
        <v>33087</v>
      </c>
      <c r="K3871" s="56"/>
      <c r="L3871" s="56"/>
      <c r="M3871" s="56">
        <f t="shared" si="339"/>
        <v>1910</v>
      </c>
      <c r="N3871" s="56"/>
      <c r="O3871" s="56">
        <f t="shared" si="340"/>
        <v>7</v>
      </c>
      <c r="P3871" s="56">
        <f t="shared" si="341"/>
        <v>21</v>
      </c>
      <c r="Q3871" s="2" t="str">
        <f t="shared" si="342"/>
        <v>&lt;a href="set02\miscellaneous\cooperstown_courier\1908_-_1910\gccm_july_21,_1910_p1_cc.pdf"&gt;Meeting Minutes&lt;/a&gt;</v>
      </c>
    </row>
    <row r="3872" spans="1:17" x14ac:dyDescent="0.25">
      <c r="A3872" s="2">
        <v>4441</v>
      </c>
      <c r="B3872" s="4" t="s">
        <v>12194</v>
      </c>
      <c r="C3872" s="4" t="s">
        <v>12569</v>
      </c>
      <c r="D3872" s="12">
        <v>3855</v>
      </c>
      <c r="E3872" s="5" t="s">
        <v>11770</v>
      </c>
      <c r="F3872" s="5">
        <v>3</v>
      </c>
      <c r="G3872" s="5">
        <v>10</v>
      </c>
      <c r="H3872" s="5">
        <v>1674</v>
      </c>
      <c r="I3872" t="s">
        <v>25947</v>
      </c>
      <c r="J3872" s="46" t="s">
        <v>33092</v>
      </c>
      <c r="K3872" s="56"/>
      <c r="L3872" s="56"/>
      <c r="M3872" s="56">
        <f t="shared" si="339"/>
        <v>1910</v>
      </c>
      <c r="N3872" s="56"/>
      <c r="O3872" s="56">
        <f t="shared" si="340"/>
        <v>7</v>
      </c>
      <c r="P3872" s="56">
        <f t="shared" si="341"/>
        <v>21</v>
      </c>
      <c r="Q3872" s="2" t="str">
        <f t="shared" si="342"/>
        <v>&lt;a href="set03\cg\cg_january_6,_1910_-_december_28,_1911\miscellaneous\kingston,_rev_j_w_recovering_from_operation_july_21,_1910_p3_cg.pdf"&gt;Recovering from operation&lt;/a&gt;</v>
      </c>
    </row>
    <row r="3873" spans="1:17" x14ac:dyDescent="0.25">
      <c r="A3873" s="2">
        <v>6086</v>
      </c>
      <c r="B3873" s="4" t="s">
        <v>8920</v>
      </c>
      <c r="C3873" s="4" t="s">
        <v>12642</v>
      </c>
      <c r="D3873" s="12">
        <v>3855</v>
      </c>
      <c r="E3873" s="5" t="s">
        <v>11770</v>
      </c>
      <c r="F3873" s="5">
        <v>3</v>
      </c>
      <c r="G3873" s="5">
        <v>10</v>
      </c>
      <c r="H3873" s="5">
        <v>1781</v>
      </c>
      <c r="I3873" t="s">
        <v>25948</v>
      </c>
      <c r="J3873" s="46" t="s">
        <v>33092</v>
      </c>
      <c r="K3873" s="56"/>
      <c r="L3873" s="56"/>
      <c r="M3873" s="56">
        <f t="shared" si="339"/>
        <v>1910</v>
      </c>
      <c r="N3873" s="56"/>
      <c r="O3873" s="56">
        <f t="shared" si="340"/>
        <v>7</v>
      </c>
      <c r="P3873" s="56">
        <f t="shared" si="341"/>
        <v>21</v>
      </c>
      <c r="Q3873" s="2" t="str">
        <f t="shared" si="342"/>
        <v>&lt;a href="set03\cg\cg_january_6,_1910_-_december_28,_1911\miscellaneous\rapp,_john_bronchitis_july_21,_1910_p3_cg.pdf"&gt;Bronchitis&lt;/a&gt;</v>
      </c>
    </row>
    <row r="3874" spans="1:17" x14ac:dyDescent="0.25">
      <c r="A3874" s="2">
        <v>6340</v>
      </c>
      <c r="B3874" s="4" t="s">
        <v>12660</v>
      </c>
      <c r="C3874" s="4" t="s">
        <v>12661</v>
      </c>
      <c r="D3874" s="12">
        <v>3855</v>
      </c>
      <c r="E3874" s="5" t="s">
        <v>11770</v>
      </c>
      <c r="F3874" s="5">
        <v>2</v>
      </c>
      <c r="G3874" s="5">
        <v>10</v>
      </c>
      <c r="H3874" s="5">
        <v>1798</v>
      </c>
      <c r="I3874" t="s">
        <v>25949</v>
      </c>
      <c r="J3874" s="46" t="s">
        <v>33092</v>
      </c>
      <c r="K3874" s="56"/>
      <c r="L3874" s="56"/>
      <c r="M3874" s="56">
        <f t="shared" si="339"/>
        <v>1910</v>
      </c>
      <c r="N3874" s="56"/>
      <c r="O3874" s="56">
        <f t="shared" si="340"/>
        <v>7</v>
      </c>
      <c r="P3874" s="56">
        <f t="shared" si="341"/>
        <v>21</v>
      </c>
      <c r="Q3874" s="2" t="str">
        <f t="shared" si="342"/>
        <v>&lt;a href="set03\cg\cg_january_6,_1910_-_december_28,_1911\miscellaneous\rudolph,_peter_building_large_barn_july_21,_1910_p2_cg.pdf"&gt;Building large barn&lt;/a&gt;</v>
      </c>
    </row>
    <row r="3875" spans="1:17" x14ac:dyDescent="0.25">
      <c r="A3875" s="2">
        <v>7593</v>
      </c>
      <c r="B3875" s="4" t="s">
        <v>4040</v>
      </c>
      <c r="C3875" s="4" t="s">
        <v>31825</v>
      </c>
      <c r="D3875" s="12">
        <v>3855</v>
      </c>
      <c r="E3875" s="5" t="s">
        <v>13631</v>
      </c>
      <c r="F3875" s="5">
        <v>1</v>
      </c>
      <c r="G3875" s="5">
        <v>5</v>
      </c>
      <c r="H3875" s="5"/>
      <c r="I3875" s="51" t="s">
        <v>23657</v>
      </c>
      <c r="J3875" s="46" t="s">
        <v>33087</v>
      </c>
      <c r="K3875" s="56"/>
      <c r="L3875" s="56"/>
      <c r="M3875" s="56">
        <f t="shared" ref="M3875:M3938" si="343">YEAR(D3875)</f>
        <v>1910</v>
      </c>
      <c r="N3875" s="56"/>
      <c r="O3875" s="56">
        <f t="shared" ref="O3875:O3938" si="344">MONTH(D3875)</f>
        <v>7</v>
      </c>
      <c r="P3875" s="56">
        <f t="shared" ref="P3875:P3938" si="345">DAY(D3875)</f>
        <v>21</v>
      </c>
      <c r="Q3875" s="2" t="str">
        <f t="shared" si="342"/>
        <v>&lt;a href="set02\miscellaneous\cooperstown_courier\1908_-_1910\farmer's_come_back_july_28,_1910_p1_cc.pdf"&gt;Farmers come back from Canada&lt;/a&gt;</v>
      </c>
    </row>
    <row r="3876" spans="1:17" x14ac:dyDescent="0.25">
      <c r="A3876" s="2">
        <v>1823</v>
      </c>
      <c r="B3876" s="4" t="s">
        <v>11512</v>
      </c>
      <c r="C3876" s="4" t="s">
        <v>12504</v>
      </c>
      <c r="D3876" s="12">
        <v>3862</v>
      </c>
      <c r="E3876" s="5" t="s">
        <v>11770</v>
      </c>
      <c r="F3876" s="5">
        <v>11</v>
      </c>
      <c r="G3876" s="5">
        <v>10</v>
      </c>
      <c r="H3876" s="5">
        <v>1524</v>
      </c>
      <c r="I3876" t="s">
        <v>25950</v>
      </c>
      <c r="J3876" s="46" t="s">
        <v>33092</v>
      </c>
      <c r="K3876" s="56"/>
      <c r="L3876" s="56"/>
      <c r="M3876" s="56">
        <f t="shared" si="343"/>
        <v>1910</v>
      </c>
      <c r="N3876" s="56"/>
      <c r="O3876" s="56">
        <f t="shared" si="344"/>
        <v>7</v>
      </c>
      <c r="P3876" s="56">
        <f t="shared" si="345"/>
        <v>28</v>
      </c>
      <c r="Q3876" s="2" t="str">
        <f t="shared" si="342"/>
        <v>&lt;a href="set03\cg\cg_january_6,_1910_-_december_28,_1911\miscellaneous\ellis,_f_g_writes_from_mt_july_28,_1910_p11_cg.pdf"&gt;Writes from MT&lt;/a&gt;</v>
      </c>
    </row>
    <row r="3877" spans="1:17" x14ac:dyDescent="0.25">
      <c r="A3877" s="2">
        <v>5661</v>
      </c>
      <c r="B3877" s="4" t="s">
        <v>12622</v>
      </c>
      <c r="C3877" s="4" t="s">
        <v>12623</v>
      </c>
      <c r="D3877" s="12">
        <v>3862</v>
      </c>
      <c r="E3877" s="5" t="s">
        <v>11770</v>
      </c>
      <c r="F3877" s="5">
        <v>11</v>
      </c>
      <c r="G3877" s="5">
        <v>10</v>
      </c>
      <c r="H3877" s="5">
        <v>1743</v>
      </c>
      <c r="I3877" t="s">
        <v>25951</v>
      </c>
      <c r="J3877" s="46" t="s">
        <v>33092</v>
      </c>
      <c r="K3877" s="56"/>
      <c r="L3877" s="56"/>
      <c r="M3877" s="56">
        <f t="shared" si="343"/>
        <v>1910</v>
      </c>
      <c r="N3877" s="56"/>
      <c r="O3877" s="56">
        <f t="shared" si="344"/>
        <v>7</v>
      </c>
      <c r="P3877" s="56">
        <f t="shared" si="345"/>
        <v>28</v>
      </c>
      <c r="Q3877" s="2" t="str">
        <f t="shared" si="342"/>
        <v>&lt;a href="set03\cg\cg_january_6,_1910_-_december_28,_1911\miscellaneous\olson,_ludvig_runaway_motorcycle_july_28,_1910_p11_cg.pdf"&gt;Runaway motorcycle&lt;/a&gt;</v>
      </c>
    </row>
    <row r="3878" spans="1:17" x14ac:dyDescent="0.25">
      <c r="A3878" s="2">
        <v>5807</v>
      </c>
      <c r="B3878" s="4" t="s">
        <v>6456</v>
      </c>
      <c r="C3878" s="4" t="s">
        <v>12633</v>
      </c>
      <c r="D3878" s="12">
        <v>3862</v>
      </c>
      <c r="E3878" s="5" t="s">
        <v>11770</v>
      </c>
      <c r="F3878" s="5">
        <v>11</v>
      </c>
      <c r="G3878" s="5">
        <v>10</v>
      </c>
      <c r="H3878" s="5">
        <v>1751</v>
      </c>
      <c r="I3878" t="s">
        <v>25952</v>
      </c>
      <c r="J3878" s="46" t="s">
        <v>33092</v>
      </c>
      <c r="K3878" s="56"/>
      <c r="L3878" s="56"/>
      <c r="M3878" s="56">
        <f t="shared" si="343"/>
        <v>1910</v>
      </c>
      <c r="N3878" s="56"/>
      <c r="O3878" s="56">
        <f t="shared" si="344"/>
        <v>7</v>
      </c>
      <c r="P3878" s="56">
        <f t="shared" si="345"/>
        <v>28</v>
      </c>
      <c r="Q3878" s="2" t="str">
        <f t="shared" si="342"/>
        <v>&lt;a href="set03\cg\cg_january_6,_1910_-_december_28,_1911\miscellaneous\peterson,_alfred_to_leave_for_home_oberon_july_28,_1910_p11_cg.pdf"&gt;To leave for home Oberon&lt;/a&gt;</v>
      </c>
    </row>
    <row r="3879" spans="1:17" x14ac:dyDescent="0.25">
      <c r="A3879" s="2">
        <v>86</v>
      </c>
      <c r="B3879" s="4" t="s">
        <v>12416</v>
      </c>
      <c r="C3879" s="4" t="s">
        <v>12417</v>
      </c>
      <c r="D3879" s="12">
        <v>3869</v>
      </c>
      <c r="E3879" s="5" t="s">
        <v>11770</v>
      </c>
      <c r="F3879" s="5">
        <v>7</v>
      </c>
      <c r="G3879" s="5">
        <v>10</v>
      </c>
      <c r="H3879" s="5">
        <v>1386</v>
      </c>
      <c r="I3879" t="s">
        <v>25953</v>
      </c>
      <c r="J3879" s="46" t="s">
        <v>33092</v>
      </c>
      <c r="K3879" s="56"/>
      <c r="L3879" s="56"/>
      <c r="M3879" s="56">
        <f t="shared" si="343"/>
        <v>1910</v>
      </c>
      <c r="N3879" s="56"/>
      <c r="O3879" s="56">
        <f t="shared" si="344"/>
        <v>8</v>
      </c>
      <c r="P3879" s="56">
        <f t="shared" si="345"/>
        <v>4</v>
      </c>
      <c r="Q3879" s="2" t="str">
        <f t="shared" si="342"/>
        <v>&lt;a href="set03\cg\cg_january_6,_1910_-_december_28,_1911\miscellaneous\albrecht,_mrs_john_met_with_an_accident_august_4,_1910_p7_cg.pdf"&gt;Met with an Accident&lt;/a&gt;</v>
      </c>
    </row>
    <row r="3880" spans="1:17" x14ac:dyDescent="0.25">
      <c r="A3880" s="2">
        <v>180</v>
      </c>
      <c r="B3880" s="4" t="s">
        <v>12418</v>
      </c>
      <c r="C3880" s="4" t="s">
        <v>3374</v>
      </c>
      <c r="D3880" s="12">
        <v>3869</v>
      </c>
      <c r="E3880" s="5" t="s">
        <v>11770</v>
      </c>
      <c r="F3880" s="5">
        <v>8</v>
      </c>
      <c r="G3880" s="5">
        <v>10</v>
      </c>
      <c r="H3880" s="5">
        <v>1387</v>
      </c>
      <c r="I3880" t="s">
        <v>25954</v>
      </c>
      <c r="J3880" s="46" t="s">
        <v>33092</v>
      </c>
      <c r="K3880" s="56"/>
      <c r="L3880" s="56"/>
      <c r="M3880" s="56">
        <f t="shared" si="343"/>
        <v>1910</v>
      </c>
      <c r="N3880" s="56"/>
      <c r="O3880" s="56">
        <f t="shared" si="344"/>
        <v>8</v>
      </c>
      <c r="P3880" s="56">
        <f t="shared" si="345"/>
        <v>4</v>
      </c>
      <c r="Q3880" s="2" t="str">
        <f t="shared" si="342"/>
        <v>&lt;a href="set03\cg\cg_january_6,_1910_-_december_28,_1911\miscellaneous\anderson,_olaf_h_bound_over_august_4,_1910_p8_cg.pdf"&gt;Bound over&lt;/a&gt;</v>
      </c>
    </row>
    <row r="3881" spans="1:17" x14ac:dyDescent="0.25">
      <c r="A3881" s="2">
        <v>393</v>
      </c>
      <c r="B3881" s="4" t="s">
        <v>12435</v>
      </c>
      <c r="C3881" s="4" t="s">
        <v>12436</v>
      </c>
      <c r="D3881" s="12">
        <v>3869</v>
      </c>
      <c r="E3881" s="5" t="s">
        <v>11770</v>
      </c>
      <c r="F3881" s="5">
        <v>1</v>
      </c>
      <c r="G3881" s="5">
        <v>10</v>
      </c>
      <c r="H3881" s="5">
        <v>1419</v>
      </c>
      <c r="I3881" t="s">
        <v>25955</v>
      </c>
      <c r="J3881" s="46" t="s">
        <v>33092</v>
      </c>
      <c r="K3881" s="56"/>
      <c r="L3881" s="56"/>
      <c r="M3881" s="56">
        <f t="shared" si="343"/>
        <v>1910</v>
      </c>
      <c r="N3881" s="56"/>
      <c r="O3881" s="56">
        <f t="shared" si="344"/>
        <v>8</v>
      </c>
      <c r="P3881" s="56">
        <f t="shared" si="345"/>
        <v>4</v>
      </c>
      <c r="Q3881" s="2" t="str">
        <f t="shared" si="342"/>
        <v>&lt;a href="set03\cg\cg_january_6,_1910_-_december_28,_1911\miscellaneous\bender,_mike_forgiven_august_4,_1910_p1_cg.pdf"&gt;Forgiven&lt;/a&gt;</v>
      </c>
    </row>
    <row r="3882" spans="1:17" x14ac:dyDescent="0.25">
      <c r="A3882" s="2">
        <v>955</v>
      </c>
      <c r="B3882" s="4" t="s">
        <v>1630</v>
      </c>
      <c r="C3882" s="4" t="s">
        <v>7289</v>
      </c>
      <c r="D3882" s="52">
        <v>3869</v>
      </c>
      <c r="E3882" s="5" t="s">
        <v>13631</v>
      </c>
      <c r="F3882" s="5">
        <v>5</v>
      </c>
      <c r="G3882" s="5">
        <v>5</v>
      </c>
      <c r="H3882" s="5">
        <v>187</v>
      </c>
      <c r="I3882" s="47" t="s">
        <v>23590</v>
      </c>
      <c r="J3882" s="46" t="s">
        <v>33087</v>
      </c>
      <c r="K3882" s="56"/>
      <c r="L3882" s="56"/>
      <c r="M3882" s="56">
        <f t="shared" si="343"/>
        <v>1910</v>
      </c>
      <c r="N3882" s="56"/>
      <c r="O3882" s="56">
        <f t="shared" si="344"/>
        <v>8</v>
      </c>
      <c r="P3882" s="56">
        <f t="shared" si="345"/>
        <v>4</v>
      </c>
      <c r="Q3882" s="2" t="str">
        <f t="shared" si="342"/>
        <v>&lt;a href="set02\miscellaneous\cooperstown_courier\1908_-_1910\cooperstown_city_council_meets_august_4,_1910_p5_cc.pdf"&gt;City Council Meets&lt;/a&gt;</v>
      </c>
    </row>
    <row r="3883" spans="1:17" x14ac:dyDescent="0.25">
      <c r="A3883" s="2">
        <v>1399</v>
      </c>
      <c r="B3883" s="4" t="s">
        <v>12484</v>
      </c>
      <c r="C3883" s="4" t="s">
        <v>12485</v>
      </c>
      <c r="D3883" s="12">
        <v>3869</v>
      </c>
      <c r="E3883" s="5" t="s">
        <v>11770</v>
      </c>
      <c r="F3883" s="5">
        <v>7</v>
      </c>
      <c r="G3883" s="5">
        <v>10</v>
      </c>
      <c r="H3883" s="5">
        <v>1488</v>
      </c>
      <c r="I3883" t="s">
        <v>25956</v>
      </c>
      <c r="J3883" s="46" t="s">
        <v>33092</v>
      </c>
      <c r="K3883" s="56"/>
      <c r="L3883" s="56"/>
      <c r="M3883" s="56">
        <f t="shared" si="343"/>
        <v>1910</v>
      </c>
      <c r="N3883" s="56"/>
      <c r="O3883" s="56">
        <f t="shared" si="344"/>
        <v>8</v>
      </c>
      <c r="P3883" s="56">
        <f t="shared" si="345"/>
        <v>4</v>
      </c>
      <c r="Q3883" s="2" t="str">
        <f t="shared" si="342"/>
        <v>&lt;a href="set03\cg\cg_january_6,_1910_-_december_28,_1911\miscellaneous\crawford,_jimmie_accident_while_plowing_august_4,_1910_p7_cg.pdf"&gt;Accident while plowing&lt;/a&gt;</v>
      </c>
    </row>
    <row r="3884" spans="1:17" x14ac:dyDescent="0.25">
      <c r="A3884" s="2">
        <v>4443</v>
      </c>
      <c r="B3884" s="4" t="s">
        <v>12194</v>
      </c>
      <c r="C3884" s="4" t="s">
        <v>12570</v>
      </c>
      <c r="D3884" s="12">
        <v>3869</v>
      </c>
      <c r="E3884" s="5" t="s">
        <v>11770</v>
      </c>
      <c r="F3884" s="5">
        <v>7</v>
      </c>
      <c r="G3884" s="5">
        <v>10</v>
      </c>
      <c r="H3884" s="5">
        <v>1675</v>
      </c>
      <c r="I3884" t="s">
        <v>25957</v>
      </c>
      <c r="J3884" s="46" t="s">
        <v>33092</v>
      </c>
      <c r="K3884" s="56"/>
      <c r="L3884" s="56"/>
      <c r="M3884" s="56">
        <f t="shared" si="343"/>
        <v>1910</v>
      </c>
      <c r="N3884" s="56"/>
      <c r="O3884" s="56">
        <f t="shared" si="344"/>
        <v>8</v>
      </c>
      <c r="P3884" s="56">
        <f t="shared" si="345"/>
        <v>4</v>
      </c>
      <c r="Q3884" s="2" t="str">
        <f t="shared" si="342"/>
        <v>&lt;a href="set03\cg\cg_january_6,_1910_-_december_28,_1911\miscellaneous\kingston,_rev_j_w_returns_to_courtenay_august_4,_1910_p7_cg.pdf"&gt;Returns to Courtenay&lt;/a&gt;</v>
      </c>
    </row>
    <row r="3885" spans="1:17" x14ac:dyDescent="0.25">
      <c r="A3885" s="2">
        <v>4815</v>
      </c>
      <c r="B3885" s="4" t="s">
        <v>12584</v>
      </c>
      <c r="C3885" s="4" t="s">
        <v>12585</v>
      </c>
      <c r="D3885" s="12">
        <v>3869</v>
      </c>
      <c r="E3885" s="5" t="s">
        <v>11770</v>
      </c>
      <c r="F3885" s="5">
        <v>7</v>
      </c>
      <c r="G3885" s="5">
        <v>10</v>
      </c>
      <c r="H3885" s="5">
        <v>1693</v>
      </c>
      <c r="I3885" t="s">
        <v>25958</v>
      </c>
      <c r="J3885" s="46" t="s">
        <v>33092</v>
      </c>
      <c r="K3885" s="56"/>
      <c r="L3885" s="56"/>
      <c r="M3885" s="56">
        <f t="shared" si="343"/>
        <v>1910</v>
      </c>
      <c r="N3885" s="56"/>
      <c r="O3885" s="56">
        <f t="shared" si="344"/>
        <v>8</v>
      </c>
      <c r="P3885" s="56">
        <f t="shared" si="345"/>
        <v>4</v>
      </c>
      <c r="Q3885" s="2" t="str">
        <f t="shared" si="342"/>
        <v>&lt;a href="set03\cg\cg_january_6,_1910_-_december_28,_1911\miscellaneous\lilley,_lou_in_contact_with_a_hind_foot_august_4,_1910_p7_cg.pdf"&gt;In contact with a hind foot&lt;/a&gt;</v>
      </c>
    </row>
    <row r="3886" spans="1:17" x14ac:dyDescent="0.25">
      <c r="A3886" s="2">
        <v>5358</v>
      </c>
      <c r="B3886" s="4" t="s">
        <v>12611</v>
      </c>
      <c r="C3886" s="4" t="s">
        <v>12612</v>
      </c>
      <c r="D3886" s="12">
        <v>3869</v>
      </c>
      <c r="E3886" s="5" t="s">
        <v>11770</v>
      </c>
      <c r="F3886" s="5">
        <v>7</v>
      </c>
      <c r="G3886" s="5">
        <v>10</v>
      </c>
      <c r="H3886" s="5">
        <v>1729</v>
      </c>
      <c r="I3886" t="s">
        <v>25959</v>
      </c>
      <c r="J3886" s="46" t="s">
        <v>33092</v>
      </c>
      <c r="K3886" s="56"/>
      <c r="L3886" s="56"/>
      <c r="M3886" s="56">
        <f t="shared" si="343"/>
        <v>1910</v>
      </c>
      <c r="N3886" s="56"/>
      <c r="O3886" s="56">
        <f t="shared" si="344"/>
        <v>8</v>
      </c>
      <c r="P3886" s="56">
        <f t="shared" si="345"/>
        <v>4</v>
      </c>
      <c r="Q3886" s="2" t="str">
        <f t="shared" si="342"/>
        <v>&lt;a href="set03\cg\cg_january_6,_1910_-_december_28,_1911\miscellaneous\nelson,_hans_receives_1400_sheep_august_4,_1910_p7_cg.pdf"&gt;Receives 1400 Sheep&lt;/a&gt;</v>
      </c>
    </row>
    <row r="3887" spans="1:17" x14ac:dyDescent="0.25">
      <c r="A3887" s="2">
        <v>7512</v>
      </c>
      <c r="B3887" s="4" t="s">
        <v>12707</v>
      </c>
      <c r="C3887" s="4" t="s">
        <v>12708</v>
      </c>
      <c r="D3887" s="12">
        <v>3869</v>
      </c>
      <c r="E3887" s="5" t="s">
        <v>11770</v>
      </c>
      <c r="F3887" s="5">
        <v>1</v>
      </c>
      <c r="G3887" s="5">
        <v>10</v>
      </c>
      <c r="H3887" s="5">
        <v>1853</v>
      </c>
      <c r="I3887" t="s">
        <v>25960</v>
      </c>
      <c r="J3887" s="46" t="s">
        <v>33092</v>
      </c>
      <c r="K3887" s="56"/>
      <c r="L3887" s="56"/>
      <c r="M3887" s="56">
        <f t="shared" si="343"/>
        <v>1910</v>
      </c>
      <c r="N3887" s="56"/>
      <c r="O3887" s="56">
        <f t="shared" si="344"/>
        <v>8</v>
      </c>
      <c r="P3887" s="56">
        <f t="shared" si="345"/>
        <v>4</v>
      </c>
      <c r="Q3887" s="2" t="str">
        <f t="shared" si="342"/>
        <v>&lt;a href="set03\cg\cg_january_6,_1910_-_december_28,_1911\miscellaneous\tomjack,_andrew_forgives_shooter_august_4,_1910_p1_cg.pdf"&gt;Forgives shooter&lt;/a&gt;</v>
      </c>
    </row>
    <row r="3888" spans="1:17" x14ac:dyDescent="0.25">
      <c r="A3888" s="2">
        <v>3862</v>
      </c>
      <c r="B3888" s="4" t="s">
        <v>12554</v>
      </c>
      <c r="C3888" s="4" t="s">
        <v>12555</v>
      </c>
      <c r="D3888" s="12">
        <v>3876</v>
      </c>
      <c r="E3888" s="5" t="s">
        <v>11770</v>
      </c>
      <c r="F3888" s="5">
        <v>7</v>
      </c>
      <c r="G3888" s="5">
        <v>10</v>
      </c>
      <c r="H3888" s="5">
        <v>1580</v>
      </c>
      <c r="I3888" t="s">
        <v>25961</v>
      </c>
      <c r="J3888" s="46" t="s">
        <v>33092</v>
      </c>
      <c r="K3888" s="56"/>
      <c r="L3888" s="56"/>
      <c r="M3888" s="56">
        <f t="shared" si="343"/>
        <v>1910</v>
      </c>
      <c r="N3888" s="56"/>
      <c r="O3888" s="56">
        <f t="shared" si="344"/>
        <v>8</v>
      </c>
      <c r="P3888" s="56">
        <f t="shared" si="345"/>
        <v>11</v>
      </c>
      <c r="Q3888" s="2" t="str">
        <f t="shared" si="342"/>
        <v>&lt;a href="set03\cg\cg_january_6,_1910_-_december_28,_1911\miscellaneous\jacobson,_o_c_to_leave_for_elbow_lake,_mn_august_11,_1910_p7_cg.pdf"&gt;To leave for Elbow Lake, MN&lt;/a&gt;</v>
      </c>
    </row>
    <row r="3889" spans="1:17" x14ac:dyDescent="0.25">
      <c r="A3889" s="2">
        <v>991</v>
      </c>
      <c r="B3889" s="4" t="s">
        <v>1630</v>
      </c>
      <c r="C3889" s="4" t="s">
        <v>7299</v>
      </c>
      <c r="D3889" s="52">
        <v>3883</v>
      </c>
      <c r="E3889" s="5" t="s">
        <v>13631</v>
      </c>
      <c r="F3889" s="5">
        <v>5</v>
      </c>
      <c r="G3889" s="5">
        <v>5</v>
      </c>
      <c r="H3889" s="5">
        <v>203</v>
      </c>
      <c r="I3889" s="47" t="s">
        <v>23658</v>
      </c>
      <c r="J3889" s="46" t="s">
        <v>33087</v>
      </c>
      <c r="K3889" s="56"/>
      <c r="L3889" s="56"/>
      <c r="M3889" s="56">
        <f t="shared" si="343"/>
        <v>1910</v>
      </c>
      <c r="N3889" s="56"/>
      <c r="O3889" s="56">
        <f t="shared" si="344"/>
        <v>8</v>
      </c>
      <c r="P3889" s="56">
        <f t="shared" si="345"/>
        <v>18</v>
      </c>
      <c r="Q3889" s="2" t="str">
        <f t="shared" si="342"/>
        <v>&lt;a href="set02\miscellaneous\cooperstown_courier\1908_-_1910\farmer's_elevator_is_built_august_18,_1910_p5_cc.pdf"&gt;Farmer's Elevator is Built&lt;/a&gt;</v>
      </c>
    </row>
    <row r="3890" spans="1:17" x14ac:dyDescent="0.25">
      <c r="A3890" s="2">
        <v>2508</v>
      </c>
      <c r="B3890" s="4" t="s">
        <v>12524</v>
      </c>
      <c r="C3890" s="4" t="s">
        <v>12525</v>
      </c>
      <c r="D3890" s="12">
        <v>3883</v>
      </c>
      <c r="E3890" s="5" t="s">
        <v>11770</v>
      </c>
      <c r="F3890" s="5">
        <v>7</v>
      </c>
      <c r="G3890" s="5">
        <v>10</v>
      </c>
      <c r="H3890" s="5">
        <v>1549</v>
      </c>
      <c r="I3890" t="s">
        <v>25962</v>
      </c>
      <c r="J3890" s="46" t="s">
        <v>33092</v>
      </c>
      <c r="K3890" s="56"/>
      <c r="L3890" s="56"/>
      <c r="M3890" s="56">
        <f t="shared" si="343"/>
        <v>1910</v>
      </c>
      <c r="N3890" s="56"/>
      <c r="O3890" s="56">
        <f t="shared" si="344"/>
        <v>8</v>
      </c>
      <c r="P3890" s="56">
        <f t="shared" si="345"/>
        <v>18</v>
      </c>
      <c r="Q3890" s="2" t="str">
        <f t="shared" si="342"/>
        <v>&lt;a href="set03\cg\cg_january_6,_1910_-_december_28,_1911\miscellaneous\gutterson,_a_w_speeding_august_18,_1910_p7_cg.pdf"&gt;Speeding&lt;/a&gt;</v>
      </c>
    </row>
    <row r="3891" spans="1:17" x14ac:dyDescent="0.25">
      <c r="A3891" s="2">
        <v>1198</v>
      </c>
      <c r="B3891" s="4" t="s">
        <v>4440</v>
      </c>
      <c r="C3891" s="4" t="s">
        <v>7327</v>
      </c>
      <c r="D3891" s="52">
        <v>3890</v>
      </c>
      <c r="E3891" s="5" t="s">
        <v>13631</v>
      </c>
      <c r="F3891" s="5">
        <v>1</v>
      </c>
      <c r="G3891" s="5">
        <v>5</v>
      </c>
      <c r="H3891" s="5">
        <v>264</v>
      </c>
      <c r="I3891" s="47" t="s">
        <v>23643</v>
      </c>
      <c r="J3891" s="46" t="s">
        <v>33087</v>
      </c>
      <c r="K3891" s="56"/>
      <c r="L3891" s="56"/>
      <c r="M3891" s="56">
        <f t="shared" si="343"/>
        <v>1910</v>
      </c>
      <c r="N3891" s="56"/>
      <c r="O3891" s="56">
        <f t="shared" si="344"/>
        <v>8</v>
      </c>
      <c r="P3891" s="56">
        <f t="shared" si="345"/>
        <v>25</v>
      </c>
      <c r="Q3891" s="2" t="str">
        <f t="shared" si="342"/>
        <v>&lt;a href="set02\miscellaneous\cooperstown_courier\1908_-_1910\cooperstown_school_notice_august_25,_1910_p1_cc.pdf"&gt;Notice&lt;/a&gt;</v>
      </c>
    </row>
    <row r="3892" spans="1:17" x14ac:dyDescent="0.25">
      <c r="A3892" s="2">
        <v>2310</v>
      </c>
      <c r="B3892" s="4" t="s">
        <v>4455</v>
      </c>
      <c r="C3892" s="4" t="s">
        <v>7368</v>
      </c>
      <c r="D3892" s="52">
        <v>3890</v>
      </c>
      <c r="E3892" s="5" t="s">
        <v>13631</v>
      </c>
      <c r="F3892" s="5">
        <v>5</v>
      </c>
      <c r="G3892" s="5">
        <v>5</v>
      </c>
      <c r="H3892" s="5">
        <v>296</v>
      </c>
      <c r="I3892" s="47" t="s">
        <v>23660</v>
      </c>
      <c r="J3892" s="46" t="s">
        <v>33087</v>
      </c>
      <c r="K3892" s="56"/>
      <c r="L3892" s="56"/>
      <c r="M3892" s="56">
        <f t="shared" si="343"/>
        <v>1910</v>
      </c>
      <c r="N3892" s="56"/>
      <c r="O3892" s="56">
        <f t="shared" si="344"/>
        <v>8</v>
      </c>
      <c r="P3892" s="56">
        <f t="shared" si="345"/>
        <v>25</v>
      </c>
      <c r="Q3892" s="2" t="str">
        <f t="shared" si="342"/>
        <v>&lt;a href="set02\miscellaneous\cooperstown_courier\1908_-_1910\farmers_having_hard_time_getting_help_w_harvest_august_25,_1910_p5_cc.pdf"&gt;Farmers having a hard time getting help&lt;/a&gt;</v>
      </c>
    </row>
    <row r="3893" spans="1:17" x14ac:dyDescent="0.25">
      <c r="A3893" s="2">
        <v>2364</v>
      </c>
      <c r="B3893" s="4" t="s">
        <v>33147</v>
      </c>
      <c r="C3893" s="4" t="s">
        <v>33139</v>
      </c>
      <c r="D3893" s="52">
        <v>3890</v>
      </c>
      <c r="E3893" s="5" t="s">
        <v>13631</v>
      </c>
      <c r="F3893" s="5">
        <v>4</v>
      </c>
      <c r="G3893" s="5">
        <v>5</v>
      </c>
      <c r="H3893" s="5"/>
      <c r="I3893" s="47" t="s">
        <v>23679</v>
      </c>
      <c r="J3893" s="46" t="s">
        <v>33087</v>
      </c>
      <c r="K3893" s="56"/>
      <c r="L3893" s="56"/>
      <c r="M3893" s="56">
        <f t="shared" si="343"/>
        <v>1910</v>
      </c>
      <c r="N3893" s="56"/>
      <c r="O3893" s="56">
        <f t="shared" si="344"/>
        <v>8</v>
      </c>
      <c r="P3893" s="56">
        <f t="shared" si="345"/>
        <v>25</v>
      </c>
      <c r="Q3893" s="2" t="str">
        <f t="shared" si="342"/>
        <v>&lt;a href="set02\miscellaneous\cooperstown_courier\1908_-_1910\gccm_august_25,_1910_p4_cc.pdf"&gt;Meeting Minutes&lt;/a&gt;</v>
      </c>
    </row>
    <row r="3894" spans="1:17" x14ac:dyDescent="0.25">
      <c r="A3894" s="2">
        <v>5015</v>
      </c>
      <c r="B3894" s="4" t="s">
        <v>12597</v>
      </c>
      <c r="C3894" s="4" t="s">
        <v>179</v>
      </c>
      <c r="D3894" s="12">
        <v>3890</v>
      </c>
      <c r="E3894" s="5" t="s">
        <v>11770</v>
      </c>
      <c r="F3894" s="5">
        <v>7</v>
      </c>
      <c r="G3894" s="5">
        <v>10</v>
      </c>
      <c r="H3894" s="5">
        <v>1710</v>
      </c>
      <c r="I3894" t="s">
        <v>25963</v>
      </c>
      <c r="J3894" s="46" t="s">
        <v>33092</v>
      </c>
      <c r="K3894" s="56"/>
      <c r="L3894" s="56"/>
      <c r="M3894" s="56">
        <f t="shared" si="343"/>
        <v>1910</v>
      </c>
      <c r="N3894" s="56"/>
      <c r="O3894" s="56">
        <f t="shared" si="344"/>
        <v>8</v>
      </c>
      <c r="P3894" s="56">
        <f t="shared" si="345"/>
        <v>25</v>
      </c>
      <c r="Q3894" s="2" t="str">
        <f t="shared" si="342"/>
        <v>&lt;a href="set03\cg\cg_january_6,_1910_-_december_28,_1911\miscellaneous\maynard,_george_barn_burns_august_25,_1910_p7_cg.pdf"&gt;Barn burns&lt;/a&gt;</v>
      </c>
    </row>
    <row r="3895" spans="1:17" x14ac:dyDescent="0.25">
      <c r="A3895" s="2">
        <v>6519</v>
      </c>
      <c r="B3895" s="4" t="s">
        <v>7426</v>
      </c>
      <c r="C3895" s="4" t="s">
        <v>7427</v>
      </c>
      <c r="D3895" s="52">
        <v>3890</v>
      </c>
      <c r="E3895" s="5" t="s">
        <v>13631</v>
      </c>
      <c r="F3895" s="5">
        <v>5</v>
      </c>
      <c r="G3895" s="5">
        <v>5</v>
      </c>
      <c r="H3895" s="5">
        <v>339</v>
      </c>
      <c r="I3895" s="47" t="s">
        <v>23754</v>
      </c>
      <c r="J3895" s="46" t="s">
        <v>33087</v>
      </c>
      <c r="K3895" s="56"/>
      <c r="L3895" s="56"/>
      <c r="M3895" s="56">
        <f t="shared" si="343"/>
        <v>1910</v>
      </c>
      <c r="N3895" s="56"/>
      <c r="O3895" s="56">
        <f t="shared" si="344"/>
        <v>8</v>
      </c>
      <c r="P3895" s="56">
        <f t="shared" si="345"/>
        <v>25</v>
      </c>
      <c r="Q3895" s="2" t="str">
        <f t="shared" si="342"/>
        <v>&lt;a href="set02\miscellaneous\cooperstown_courier\1908_-_1910\sheyenne_telephone_manager_ward_resigns_august_25,_1910_p5_cc.pdf"&gt;Manager Ward resigns&lt;/a&gt;</v>
      </c>
    </row>
    <row r="3896" spans="1:17" x14ac:dyDescent="0.25">
      <c r="A3896" s="2">
        <v>7265</v>
      </c>
      <c r="B3896" s="4" t="s">
        <v>12698</v>
      </c>
      <c r="C3896" s="4" t="s">
        <v>12699</v>
      </c>
      <c r="D3896" s="12">
        <v>3890</v>
      </c>
      <c r="E3896" s="5" t="s">
        <v>11770</v>
      </c>
      <c r="F3896" s="5">
        <v>8</v>
      </c>
      <c r="G3896" s="5">
        <v>10</v>
      </c>
      <c r="H3896" s="5">
        <v>1845</v>
      </c>
      <c r="I3896" t="s">
        <v>25964</v>
      </c>
      <c r="J3896" s="46" t="s">
        <v>33092</v>
      </c>
      <c r="K3896" s="56"/>
      <c r="L3896" s="56"/>
      <c r="M3896" s="56">
        <f t="shared" si="343"/>
        <v>1910</v>
      </c>
      <c r="N3896" s="56"/>
      <c r="O3896" s="56">
        <f t="shared" si="344"/>
        <v>8</v>
      </c>
      <c r="P3896" s="56">
        <f t="shared" si="345"/>
        <v>25</v>
      </c>
      <c r="Q3896" s="2" t="str">
        <f t="shared" si="342"/>
        <v>&lt;a href="set03\cg\cg_january_6,_1910_-_december_28,_1911\miscellaneous\swanson,_mrs_august_bone_lodged_in_thorax_august_25,_1910_p8_cg.pdf"&gt;Bone lodged in thorax&lt;/a&gt;</v>
      </c>
    </row>
    <row r="3897" spans="1:17" x14ac:dyDescent="0.25">
      <c r="A3897" s="2">
        <v>7690</v>
      </c>
      <c r="B3897" s="4" t="s">
        <v>12718</v>
      </c>
      <c r="C3897" s="4" t="s">
        <v>12719</v>
      </c>
      <c r="D3897" s="12">
        <v>3890</v>
      </c>
      <c r="E3897" s="5" t="s">
        <v>11770</v>
      </c>
      <c r="F3897" s="5">
        <v>7</v>
      </c>
      <c r="G3897" s="5">
        <v>10</v>
      </c>
      <c r="H3897" s="5">
        <v>1870</v>
      </c>
      <c r="I3897" t="s">
        <v>25965</v>
      </c>
      <c r="J3897" s="46" t="s">
        <v>33092</v>
      </c>
      <c r="K3897" s="56"/>
      <c r="L3897" s="56"/>
      <c r="M3897" s="56">
        <f t="shared" si="343"/>
        <v>1910</v>
      </c>
      <c r="N3897" s="56"/>
      <c r="O3897" s="56">
        <f t="shared" si="344"/>
        <v>8</v>
      </c>
      <c r="P3897" s="56">
        <f t="shared" si="345"/>
        <v>25</v>
      </c>
      <c r="Q3897" s="2" t="str">
        <f t="shared" si="342"/>
        <v>&lt;a href="set03\cg\cg_january_6,_1910_-_december_28,_1911\miscellaneous\walker,_joe_new_barn_built_august_25,_1910_p7_cg.pdf"&gt;New barn built&lt;/a&gt;</v>
      </c>
    </row>
    <row r="3898" spans="1:17" x14ac:dyDescent="0.25">
      <c r="A3898" s="2">
        <v>1380</v>
      </c>
      <c r="B3898" s="4" t="s">
        <v>11495</v>
      </c>
      <c r="C3898" s="4" t="s">
        <v>1748</v>
      </c>
      <c r="D3898" s="12">
        <v>3897</v>
      </c>
      <c r="E3898" s="5" t="s">
        <v>11770</v>
      </c>
      <c r="F3898" s="5">
        <v>1</v>
      </c>
      <c r="G3898" s="5">
        <v>10</v>
      </c>
      <c r="H3898" s="5">
        <v>1482</v>
      </c>
      <c r="I3898" t="s">
        <v>25966</v>
      </c>
      <c r="J3898" s="46" t="s">
        <v>33092</v>
      </c>
      <c r="K3898" s="56"/>
      <c r="L3898" s="56"/>
      <c r="M3898" s="56">
        <f t="shared" si="343"/>
        <v>1910</v>
      </c>
      <c r="N3898" s="56"/>
      <c r="O3898" s="56">
        <f t="shared" si="344"/>
        <v>9</v>
      </c>
      <c r="P3898" s="56">
        <f t="shared" si="345"/>
        <v>1</v>
      </c>
      <c r="Q3898" s="2" t="str">
        <f t="shared" si="342"/>
        <v>&lt;a href="set03\cg\cg_january_6,_1910_-_december_28,_1911\miscellaneous\courtenay_school_report_september_1,_1910_p1_cg.pdf"&gt;Report&lt;/a&gt;</v>
      </c>
    </row>
    <row r="3899" spans="1:17" x14ac:dyDescent="0.25">
      <c r="A3899" s="2">
        <v>3872</v>
      </c>
      <c r="B3899" s="4" t="s">
        <v>12556</v>
      </c>
      <c r="C3899" s="4" t="s">
        <v>12557</v>
      </c>
      <c r="D3899" s="12">
        <v>3897</v>
      </c>
      <c r="E3899" s="5" t="s">
        <v>11770</v>
      </c>
      <c r="F3899" s="5">
        <v>7</v>
      </c>
      <c r="G3899" s="5">
        <v>10</v>
      </c>
      <c r="H3899" s="5">
        <v>1581</v>
      </c>
      <c r="I3899" t="s">
        <v>25967</v>
      </c>
      <c r="J3899" s="46" t="s">
        <v>33092</v>
      </c>
      <c r="K3899" s="56"/>
      <c r="L3899" s="56"/>
      <c r="M3899" s="56">
        <f t="shared" si="343"/>
        <v>1910</v>
      </c>
      <c r="N3899" s="56"/>
      <c r="O3899" s="56">
        <f t="shared" si="344"/>
        <v>9</v>
      </c>
      <c r="P3899" s="56">
        <f t="shared" si="345"/>
        <v>1</v>
      </c>
      <c r="Q3899" s="2" t="str">
        <f t="shared" si="342"/>
        <v>&lt;a href="set03\cg\cg_january_6,_1910_-_december_28,_1911\miscellaneous\jensen,_john_laceration_september_1,_1910_p7_cg.pdf"&gt;Laceration&lt;/a&gt;</v>
      </c>
    </row>
    <row r="3900" spans="1:17" x14ac:dyDescent="0.25">
      <c r="A3900" s="2">
        <v>7241</v>
      </c>
      <c r="B3900" s="4" t="s">
        <v>12690</v>
      </c>
      <c r="C3900" s="4" t="s">
        <v>12691</v>
      </c>
      <c r="D3900" s="12">
        <v>3897</v>
      </c>
      <c r="E3900" s="5" t="s">
        <v>11770</v>
      </c>
      <c r="F3900" s="5">
        <v>7</v>
      </c>
      <c r="G3900" s="5">
        <v>10</v>
      </c>
      <c r="H3900" s="5">
        <v>1835</v>
      </c>
      <c r="I3900" t="s">
        <v>25968</v>
      </c>
      <c r="J3900" s="46" t="s">
        <v>33092</v>
      </c>
      <c r="K3900" s="56"/>
      <c r="L3900" s="56"/>
      <c r="M3900" s="56">
        <f t="shared" si="343"/>
        <v>1910</v>
      </c>
      <c r="N3900" s="56"/>
      <c r="O3900" s="56">
        <f t="shared" si="344"/>
        <v>9</v>
      </c>
      <c r="P3900" s="56">
        <f t="shared" si="345"/>
        <v>1</v>
      </c>
      <c r="Q3900" s="2" t="str">
        <f t="shared" si="342"/>
        <v>&lt;a href="set03\cg\cg_january_6,_1910_-_december_28,_1911\miscellaneous\swalk,_john_loses_barn_to_fire_september_1,_1910_p7_cg.pdf"&gt;Loses barn to fire&lt;/a&gt;</v>
      </c>
    </row>
    <row r="3901" spans="1:17" x14ac:dyDescent="0.25">
      <c r="A3901" s="2">
        <v>6549</v>
      </c>
      <c r="B3901" s="4" t="s">
        <v>12675</v>
      </c>
      <c r="C3901" s="4" t="s">
        <v>12676</v>
      </c>
      <c r="D3901" s="12">
        <v>3904</v>
      </c>
      <c r="E3901" s="5" t="s">
        <v>11770</v>
      </c>
      <c r="F3901" s="5">
        <v>2</v>
      </c>
      <c r="G3901" s="5">
        <v>10</v>
      </c>
      <c r="H3901" s="5">
        <v>1815</v>
      </c>
      <c r="I3901" t="s">
        <v>25969</v>
      </c>
      <c r="J3901" s="46" t="s">
        <v>33092</v>
      </c>
      <c r="K3901" s="56"/>
      <c r="L3901" s="56"/>
      <c r="M3901" s="56">
        <f t="shared" si="343"/>
        <v>1910</v>
      </c>
      <c r="N3901" s="56"/>
      <c r="O3901" s="56">
        <f t="shared" si="344"/>
        <v>9</v>
      </c>
      <c r="P3901" s="56">
        <f t="shared" si="345"/>
        <v>8</v>
      </c>
      <c r="Q3901" s="2" t="str">
        <f t="shared" si="342"/>
        <v>&lt;a href="set03\cg\cg_january_6,_1910_-_december_28,_1911\miscellaneous\sile,_henry_barrel_rolls_into_missouri_september_8,_1910_p2_cg.pdf"&gt;Barrel rolls into Missouri&lt;/a&gt;</v>
      </c>
    </row>
    <row r="3902" spans="1:17" x14ac:dyDescent="0.25">
      <c r="A3902" s="2">
        <v>7594</v>
      </c>
      <c r="B3902" s="4" t="s">
        <v>4040</v>
      </c>
      <c r="C3902" s="4" t="s">
        <v>31825</v>
      </c>
      <c r="D3902" s="52">
        <v>3904</v>
      </c>
      <c r="E3902" s="5" t="s">
        <v>13631</v>
      </c>
      <c r="F3902" s="5">
        <v>1</v>
      </c>
      <c r="G3902" s="5">
        <v>5</v>
      </c>
      <c r="H3902" s="5"/>
      <c r="I3902" s="51" t="s">
        <v>23672</v>
      </c>
      <c r="J3902" s="46" t="s">
        <v>33087</v>
      </c>
      <c r="K3902" s="56"/>
      <c r="L3902" s="56"/>
      <c r="M3902" s="56">
        <f t="shared" si="343"/>
        <v>1910</v>
      </c>
      <c r="N3902" s="56"/>
      <c r="O3902" s="56">
        <f t="shared" si="344"/>
        <v>9</v>
      </c>
      <c r="P3902" s="56">
        <f t="shared" si="345"/>
        <v>8</v>
      </c>
      <c r="Q3902" s="2" t="str">
        <f t="shared" si="342"/>
        <v>&lt;a href="set02\miscellaneous\cooperstown_courier\1908_-_1910\farmer's_returning_from_canada_september_8,_1910_p1_cc.pdf"&gt;Farmers come back from Canada&lt;/a&gt;</v>
      </c>
    </row>
    <row r="3903" spans="1:17" x14ac:dyDescent="0.25">
      <c r="A3903" s="2">
        <v>1200</v>
      </c>
      <c r="B3903" s="4" t="s">
        <v>4440</v>
      </c>
      <c r="C3903" s="4" t="s">
        <v>7328</v>
      </c>
      <c r="D3903" s="52">
        <v>3911</v>
      </c>
      <c r="E3903" s="5" t="s">
        <v>13631</v>
      </c>
      <c r="F3903" s="5">
        <v>1</v>
      </c>
      <c r="G3903" s="5">
        <v>5</v>
      </c>
      <c r="H3903" s="5">
        <v>265</v>
      </c>
      <c r="I3903" s="47" t="s">
        <v>23644</v>
      </c>
      <c r="J3903" s="46" t="s">
        <v>33087</v>
      </c>
      <c r="K3903" s="56"/>
      <c r="L3903" s="56"/>
      <c r="M3903" s="56">
        <f t="shared" si="343"/>
        <v>1910</v>
      </c>
      <c r="N3903" s="56"/>
      <c r="O3903" s="56">
        <f t="shared" si="344"/>
        <v>9</v>
      </c>
      <c r="P3903" s="56">
        <f t="shared" si="345"/>
        <v>15</v>
      </c>
      <c r="Q3903" s="2" t="str">
        <f t="shared" si="342"/>
        <v>&lt;a href="set02\miscellaneous\cooperstown_courier\1908_-_1910\cooperstown_school_opens_and_teachers_listed_september_15,_1910_p1_cc.pdf"&gt;Opens and Teachers listed&lt;/a&gt;</v>
      </c>
    </row>
    <row r="3904" spans="1:17" x14ac:dyDescent="0.25">
      <c r="A3904" s="2">
        <v>1345</v>
      </c>
      <c r="B3904" s="4" t="s">
        <v>11495</v>
      </c>
      <c r="C3904" s="4" t="s">
        <v>1607</v>
      </c>
      <c r="D3904" s="12">
        <v>3911</v>
      </c>
      <c r="E3904" s="5" t="s">
        <v>11770</v>
      </c>
      <c r="F3904" s="5">
        <v>8</v>
      </c>
      <c r="G3904" s="5">
        <v>10</v>
      </c>
      <c r="H3904" s="5">
        <v>1481</v>
      </c>
      <c r="I3904" t="s">
        <v>25970</v>
      </c>
      <c r="J3904" s="46" t="s">
        <v>33092</v>
      </c>
      <c r="K3904" s="56"/>
      <c r="L3904" s="56"/>
      <c r="M3904" s="56">
        <f t="shared" si="343"/>
        <v>1910</v>
      </c>
      <c r="N3904" s="56"/>
      <c r="O3904" s="56">
        <f t="shared" si="344"/>
        <v>9</v>
      </c>
      <c r="P3904" s="56">
        <f t="shared" si="345"/>
        <v>15</v>
      </c>
      <c r="Q3904" s="2" t="str">
        <f t="shared" si="342"/>
        <v>&lt;a href="set03\cg\cg_january_6,_1910_-_december_28,_1911\miscellaneous\courtenay_school_notes_september_15,_1910_p8_cg.pdf"&gt;Notes&lt;/a&gt;</v>
      </c>
    </row>
    <row r="3905" spans="1:17" x14ac:dyDescent="0.25">
      <c r="A3905" s="2">
        <v>1915</v>
      </c>
      <c r="B3905" s="4" t="s">
        <v>12260</v>
      </c>
      <c r="C3905" s="4" t="s">
        <v>12508</v>
      </c>
      <c r="D3905" s="12">
        <v>3911</v>
      </c>
      <c r="E3905" s="5" t="s">
        <v>11770</v>
      </c>
      <c r="F3905" s="5">
        <v>7</v>
      </c>
      <c r="G3905" s="5">
        <v>10</v>
      </c>
      <c r="H3905" s="5">
        <v>1530</v>
      </c>
      <c r="I3905" t="s">
        <v>25971</v>
      </c>
      <c r="J3905" s="46" t="s">
        <v>33092</v>
      </c>
      <c r="K3905" s="56"/>
      <c r="L3905" s="56"/>
      <c r="M3905" s="56">
        <f t="shared" si="343"/>
        <v>1910</v>
      </c>
      <c r="N3905" s="56"/>
      <c r="O3905" s="56">
        <f t="shared" si="344"/>
        <v>9</v>
      </c>
      <c r="P3905" s="56">
        <f t="shared" si="345"/>
        <v>15</v>
      </c>
      <c r="Q3905" s="2" t="str">
        <f t="shared" si="342"/>
        <v>&lt;a href="set03\cg\cg_january_6,_1910_-_december_28,_1911\miscellaneous\farries,_george_visits_and_update_september_15,_1910_p7_cg.pdf"&gt;Visits and update&lt;/a&gt;</v>
      </c>
    </row>
    <row r="3906" spans="1:17" x14ac:dyDescent="0.25">
      <c r="A3906" s="2">
        <v>7103</v>
      </c>
      <c r="B3906" s="4" t="s">
        <v>12681</v>
      </c>
      <c r="C3906" s="4" t="s">
        <v>12682</v>
      </c>
      <c r="D3906" s="12">
        <v>3911</v>
      </c>
      <c r="E3906" s="5" t="s">
        <v>11770</v>
      </c>
      <c r="F3906" s="5">
        <v>7</v>
      </c>
      <c r="G3906" s="5">
        <v>10</v>
      </c>
      <c r="H3906" s="5">
        <v>1823</v>
      </c>
      <c r="I3906" t="s">
        <v>25972</v>
      </c>
      <c r="J3906" s="46" t="s">
        <v>33092</v>
      </c>
      <c r="K3906" s="56"/>
      <c r="L3906" s="56"/>
      <c r="M3906" s="56">
        <f t="shared" si="343"/>
        <v>1910</v>
      </c>
      <c r="N3906" s="56"/>
      <c r="O3906" s="56">
        <f t="shared" si="344"/>
        <v>9</v>
      </c>
      <c r="P3906" s="56">
        <f t="shared" si="345"/>
        <v>15</v>
      </c>
      <c r="Q3906" s="2" t="str">
        <f t="shared" ref="Q3906:Q3969" si="346">"&lt;a href="&amp;""""&amp;J3906&amp;"\"&amp;I3906&amp;"""&gt;"&amp;C3906&amp;"&lt;/a&gt;"</f>
        <v>&lt;a href="set03\cg\cg_january_6,_1910_-_december_28,_1911\miscellaneous\steinway,_wm_to_mchenry_to_live_work_september_15,_1910_p7_cg.pdf"&gt;To McHenry to live and work&lt;/a&gt;</v>
      </c>
    </row>
    <row r="3907" spans="1:17" x14ac:dyDescent="0.25">
      <c r="A3907" s="2">
        <v>7702</v>
      </c>
      <c r="B3907" s="4" t="s">
        <v>8993</v>
      </c>
      <c r="C3907" s="4" t="s">
        <v>12724</v>
      </c>
      <c r="D3907" s="12">
        <v>3911</v>
      </c>
      <c r="E3907" s="5" t="s">
        <v>11770</v>
      </c>
      <c r="F3907" s="5">
        <v>7</v>
      </c>
      <c r="G3907" s="5">
        <v>10</v>
      </c>
      <c r="H3907" s="5">
        <v>1873</v>
      </c>
      <c r="I3907" t="s">
        <v>25973</v>
      </c>
      <c r="J3907" s="46" t="s">
        <v>33092</v>
      </c>
      <c r="K3907" s="56"/>
      <c r="L3907" s="56"/>
      <c r="M3907" s="56">
        <f t="shared" si="343"/>
        <v>1910</v>
      </c>
      <c r="N3907" s="56"/>
      <c r="O3907" s="56">
        <f t="shared" si="344"/>
        <v>9</v>
      </c>
      <c r="P3907" s="56">
        <f t="shared" si="345"/>
        <v>15</v>
      </c>
      <c r="Q3907" s="2" t="str">
        <f t="shared" si="346"/>
        <v>&lt;a href="set03\cg\cg_january_6,_1910_-_december_28,_1911\miscellaneous\walker,_robert_to_fargo_hosp_september_15,_1910_p7_cg.pdf"&gt;To Fargo Hosp&lt;/a&gt;</v>
      </c>
    </row>
    <row r="3908" spans="1:17" x14ac:dyDescent="0.25">
      <c r="A3908" s="2">
        <v>597</v>
      </c>
      <c r="B3908" s="4" t="s">
        <v>12455</v>
      </c>
      <c r="C3908" s="4" t="s">
        <v>947</v>
      </c>
      <c r="D3908" s="12">
        <v>3918</v>
      </c>
      <c r="E3908" s="5" t="s">
        <v>11770</v>
      </c>
      <c r="F3908" s="5">
        <v>7</v>
      </c>
      <c r="G3908" s="5">
        <v>10</v>
      </c>
      <c r="H3908" s="5">
        <v>1434</v>
      </c>
      <c r="I3908" t="s">
        <v>25974</v>
      </c>
      <c r="J3908" s="46" t="s">
        <v>33092</v>
      </c>
      <c r="K3908" s="56"/>
      <c r="L3908" s="56"/>
      <c r="M3908" s="56">
        <f t="shared" si="343"/>
        <v>1910</v>
      </c>
      <c r="N3908" s="56"/>
      <c r="O3908" s="56">
        <f t="shared" si="344"/>
        <v>9</v>
      </c>
      <c r="P3908" s="56">
        <f t="shared" si="345"/>
        <v>22</v>
      </c>
      <c r="Q3908" s="2" t="str">
        <f t="shared" si="346"/>
        <v>&lt;a href="set03\cg\cg_january_6,_1910_-_december_28,_1911\miscellaneous\brimer,_a_r_serious_accident_september_22,_1910_p7_cg.pdf"&gt;Serious accident&lt;/a&gt;</v>
      </c>
    </row>
    <row r="3909" spans="1:17" x14ac:dyDescent="0.25">
      <c r="A3909" s="2">
        <v>2195</v>
      </c>
      <c r="B3909" s="4" t="s">
        <v>12519</v>
      </c>
      <c r="C3909" s="4" t="s">
        <v>12520</v>
      </c>
      <c r="D3909" s="12">
        <v>3918</v>
      </c>
      <c r="E3909" s="5" t="s">
        <v>11770</v>
      </c>
      <c r="F3909" s="5">
        <v>7</v>
      </c>
      <c r="G3909" s="5">
        <v>10</v>
      </c>
      <c r="H3909" s="5">
        <v>1542</v>
      </c>
      <c r="I3909" t="s">
        <v>25975</v>
      </c>
      <c r="J3909" s="46" t="s">
        <v>33092</v>
      </c>
      <c r="K3909" s="56"/>
      <c r="L3909" s="56"/>
      <c r="M3909" s="56">
        <f t="shared" si="343"/>
        <v>1910</v>
      </c>
      <c r="N3909" s="56"/>
      <c r="O3909" s="56">
        <f t="shared" si="344"/>
        <v>9</v>
      </c>
      <c r="P3909" s="56">
        <f t="shared" si="345"/>
        <v>22</v>
      </c>
      <c r="Q3909" s="2" t="str">
        <f t="shared" si="346"/>
        <v>&lt;a href="set03\cg\cg_january_6,_1910_-_december_28,_1911\miscellaneous\gorthy,_a_j_misfortune_with_train_september_22,_1910_p7_cg.pdf"&gt;Misfortune with train&lt;/a&gt;</v>
      </c>
    </row>
    <row r="3910" spans="1:17" x14ac:dyDescent="0.25">
      <c r="A3910" s="2">
        <v>7547</v>
      </c>
      <c r="B3910" s="4" t="s">
        <v>12710</v>
      </c>
      <c r="C3910" s="4" t="s">
        <v>8902</v>
      </c>
      <c r="D3910" s="12">
        <v>3918</v>
      </c>
      <c r="E3910" s="5" t="s">
        <v>11770</v>
      </c>
      <c r="F3910" s="5">
        <v>8</v>
      </c>
      <c r="G3910" s="5">
        <v>10</v>
      </c>
      <c r="H3910" s="5">
        <v>1856</v>
      </c>
      <c r="I3910" t="s">
        <v>25976</v>
      </c>
      <c r="J3910" s="46" t="s">
        <v>33092</v>
      </c>
      <c r="K3910" s="56"/>
      <c r="L3910" s="56"/>
      <c r="M3910" s="56">
        <f t="shared" si="343"/>
        <v>1910</v>
      </c>
      <c r="N3910" s="56"/>
      <c r="O3910" s="56">
        <f t="shared" si="344"/>
        <v>9</v>
      </c>
      <c r="P3910" s="56">
        <f t="shared" si="345"/>
        <v>22</v>
      </c>
      <c r="Q3910" s="2" t="str">
        <f t="shared" si="346"/>
        <v>&lt;a href="set03\cg\cg_january_6,_1910_-_december_28,_1911\miscellaneous\tucker,_alice_doing_well_september_22,_1910_p8_cg.pdf"&gt;Doing well&lt;/a&gt;</v>
      </c>
    </row>
    <row r="3911" spans="1:17" x14ac:dyDescent="0.25">
      <c r="A3911" s="2">
        <v>7559</v>
      </c>
      <c r="B3911" s="4" t="s">
        <v>12713</v>
      </c>
      <c r="C3911" s="4" t="s">
        <v>610</v>
      </c>
      <c r="D3911" s="12">
        <v>3918</v>
      </c>
      <c r="E3911" s="5" t="s">
        <v>11770</v>
      </c>
      <c r="F3911" s="5">
        <v>7</v>
      </c>
      <c r="G3911" s="5">
        <v>10</v>
      </c>
      <c r="H3911" s="5">
        <v>1859</v>
      </c>
      <c r="I3911" t="s">
        <v>25977</v>
      </c>
      <c r="J3911" s="46" t="s">
        <v>33092</v>
      </c>
      <c r="K3911" s="56"/>
      <c r="L3911" s="56"/>
      <c r="M3911" s="56">
        <f t="shared" si="343"/>
        <v>1910</v>
      </c>
      <c r="N3911" s="56"/>
      <c r="O3911" s="56">
        <f t="shared" si="344"/>
        <v>9</v>
      </c>
      <c r="P3911" s="56">
        <f t="shared" si="345"/>
        <v>22</v>
      </c>
      <c r="Q3911" s="2" t="str">
        <f t="shared" si="346"/>
        <v>&lt;a href="set03\cg\cg_january_6,_1910_-_december_28,_1911\miscellaneous\tucker,_miss_alice_appendicitis_september_22,_1910_p7_cg.pdf"&gt;Appendicitis&lt;/a&gt;</v>
      </c>
    </row>
    <row r="3912" spans="1:17" x14ac:dyDescent="0.25">
      <c r="A3912" s="2">
        <v>7705</v>
      </c>
      <c r="B3912" s="4" t="s">
        <v>12723</v>
      </c>
      <c r="C3912" s="4" t="s">
        <v>9737</v>
      </c>
      <c r="D3912" s="12">
        <v>3918</v>
      </c>
      <c r="E3912" s="5" t="s">
        <v>11770</v>
      </c>
      <c r="F3912" s="5">
        <v>7</v>
      </c>
      <c r="G3912" s="5">
        <v>10</v>
      </c>
      <c r="H3912" s="5">
        <v>1874</v>
      </c>
      <c r="I3912" t="s">
        <v>25978</v>
      </c>
      <c r="J3912" s="46" t="s">
        <v>33092</v>
      </c>
      <c r="K3912" s="56"/>
      <c r="L3912" s="56"/>
      <c r="M3912" s="56">
        <f t="shared" si="343"/>
        <v>1910</v>
      </c>
      <c r="N3912" s="56"/>
      <c r="O3912" s="56">
        <f t="shared" si="344"/>
        <v>9</v>
      </c>
      <c r="P3912" s="56">
        <f t="shared" si="345"/>
        <v>22</v>
      </c>
      <c r="Q3912" s="2" t="str">
        <f t="shared" si="346"/>
        <v>&lt;a href="set03\cg\cg_january_6,_1910_-_december_28,_1911\miscellaneous\walker,_robert_sr_very_low_september_22,_1910_p7_cg.pdf"&gt;Very low&lt;/a&gt;</v>
      </c>
    </row>
    <row r="3913" spans="1:17" x14ac:dyDescent="0.25">
      <c r="A3913" s="2">
        <v>8088</v>
      </c>
      <c r="B3913" s="4" t="s">
        <v>12727</v>
      </c>
      <c r="C3913" s="4" t="s">
        <v>11627</v>
      </c>
      <c r="D3913" s="12">
        <v>3918</v>
      </c>
      <c r="E3913" s="5" t="s">
        <v>11770</v>
      </c>
      <c r="F3913" s="5">
        <v>8</v>
      </c>
      <c r="G3913" s="5">
        <v>10</v>
      </c>
      <c r="H3913" s="5">
        <v>1878</v>
      </c>
      <c r="I3913" s="99" t="s">
        <v>25979</v>
      </c>
      <c r="J3913" s="46" t="s">
        <v>33092</v>
      </c>
      <c r="K3913" s="56"/>
      <c r="L3913" s="56"/>
      <c r="M3913" s="56">
        <f t="shared" si="343"/>
        <v>1910</v>
      </c>
      <c r="N3913" s="56"/>
      <c r="O3913" s="56">
        <f t="shared" si="344"/>
        <v>9</v>
      </c>
      <c r="P3913" s="56">
        <f t="shared" si="345"/>
        <v>22</v>
      </c>
      <c r="Q3913" s="2" t="str">
        <f t="shared" si="346"/>
        <v>&lt;a href="set03\cg\cg_january_6,_1910_-_december_28,_1911\miscellaneous\wayne,_2_sons_of_chas_typhoid_fever_september_22,_1910_p8cg.pdf"&gt;Typhoid fever&lt;/a&gt;</v>
      </c>
    </row>
    <row r="3914" spans="1:17" x14ac:dyDescent="0.25">
      <c r="A3914" s="2">
        <v>382</v>
      </c>
      <c r="B3914" s="4" t="s">
        <v>12433</v>
      </c>
      <c r="C3914" s="4" t="s">
        <v>12430</v>
      </c>
      <c r="D3914" s="12">
        <v>3924</v>
      </c>
      <c r="E3914" s="5" t="s">
        <v>11770</v>
      </c>
      <c r="F3914" s="5">
        <v>7</v>
      </c>
      <c r="G3914" s="5">
        <v>10</v>
      </c>
      <c r="H3914" s="5">
        <v>1417</v>
      </c>
      <c r="I3914" t="s">
        <v>25980</v>
      </c>
      <c r="J3914" s="46" t="s">
        <v>33092</v>
      </c>
      <c r="K3914" s="56"/>
      <c r="L3914" s="56"/>
      <c r="M3914" s="56">
        <f t="shared" si="343"/>
        <v>1910</v>
      </c>
      <c r="N3914" s="56"/>
      <c r="O3914" s="56">
        <f t="shared" si="344"/>
        <v>9</v>
      </c>
      <c r="P3914" s="56">
        <f t="shared" si="345"/>
        <v>28</v>
      </c>
      <c r="Q3914" s="2" t="str">
        <f t="shared" si="346"/>
        <v>&lt;a href="set03\cg\cg_january_6,_1910_-_december_28,_1911\miscellaneous\beldin,_w_aerial_feat_september_28,_1910_p7_cg.pdf"&gt;Aerial Feat&lt;/a&gt;</v>
      </c>
    </row>
    <row r="3915" spans="1:17" x14ac:dyDescent="0.25">
      <c r="A3915" s="2">
        <v>2405</v>
      </c>
      <c r="B3915" s="4" t="s">
        <v>4455</v>
      </c>
      <c r="C3915" s="4" t="s">
        <v>7379</v>
      </c>
      <c r="D3915" s="52">
        <v>3925</v>
      </c>
      <c r="E3915" s="5" t="s">
        <v>13631</v>
      </c>
      <c r="F3915" s="5">
        <v>5</v>
      </c>
      <c r="G3915" s="5">
        <v>5</v>
      </c>
      <c r="H3915" s="5">
        <v>311</v>
      </c>
      <c r="I3915" s="47" t="s">
        <v>23695</v>
      </c>
      <c r="J3915" s="46" t="s">
        <v>33087</v>
      </c>
      <c r="K3915" s="56"/>
      <c r="L3915" s="56"/>
      <c r="M3915" s="56">
        <f t="shared" si="343"/>
        <v>1910</v>
      </c>
      <c r="N3915" s="56"/>
      <c r="O3915" s="56">
        <f t="shared" si="344"/>
        <v>9</v>
      </c>
      <c r="P3915" s="56">
        <f t="shared" si="345"/>
        <v>29</v>
      </c>
      <c r="Q3915" s="2" t="str">
        <f t="shared" si="346"/>
        <v>&lt;a href="set02\miscellaneous\cooperstown_courier\1908_-_1910\griggs_county_telephone_adds_phantom_circuit_september_29,_1910_p5_cc.pdf"&gt;Telephone adds phantom circuit&lt;/a&gt;</v>
      </c>
    </row>
    <row r="3916" spans="1:17" x14ac:dyDescent="0.25">
      <c r="A3916" s="2">
        <v>2938</v>
      </c>
      <c r="B3916" s="4" t="s">
        <v>12544</v>
      </c>
      <c r="C3916" s="4" t="s">
        <v>12545</v>
      </c>
      <c r="D3916" s="12">
        <v>3925</v>
      </c>
      <c r="E3916" s="5" t="s">
        <v>11770</v>
      </c>
      <c r="F3916" s="5">
        <v>7</v>
      </c>
      <c r="G3916" s="5">
        <v>10</v>
      </c>
      <c r="H3916" s="5">
        <v>1569</v>
      </c>
      <c r="I3916" t="s">
        <v>25981</v>
      </c>
      <c r="J3916" s="46" t="s">
        <v>33092</v>
      </c>
      <c r="K3916" s="56"/>
      <c r="L3916" s="56"/>
      <c r="M3916" s="56">
        <f t="shared" si="343"/>
        <v>1910</v>
      </c>
      <c r="N3916" s="56"/>
      <c r="O3916" s="56">
        <f t="shared" si="344"/>
        <v>9</v>
      </c>
      <c r="P3916" s="56">
        <f t="shared" si="345"/>
        <v>29</v>
      </c>
      <c r="Q3916" s="2" t="str">
        <f t="shared" si="346"/>
        <v>&lt;a href="set03\cg\cg_january_6,_1910_-_december_28,_1911\miscellaneous\hensel,_w_c_moved_large_barn_to_courtenay_september_29,_1910_p7_cg.pdf"&gt;Moved large barn to Courtenay&lt;/a&gt;</v>
      </c>
    </row>
    <row r="3917" spans="1:17" x14ac:dyDescent="0.25">
      <c r="A3917" s="2">
        <v>5309</v>
      </c>
      <c r="B3917" s="4" t="s">
        <v>31855</v>
      </c>
      <c r="C3917" s="4" t="s">
        <v>7884</v>
      </c>
      <c r="D3917" s="86">
        <v>3930</v>
      </c>
      <c r="E3917" s="5" t="s">
        <v>13629</v>
      </c>
      <c r="F3917" s="5">
        <v>5</v>
      </c>
      <c r="G3917" s="5">
        <v>19</v>
      </c>
      <c r="H3917" s="5"/>
      <c r="I3917" t="s">
        <v>27254</v>
      </c>
      <c r="J3917" s="46" t="s">
        <v>31859</v>
      </c>
      <c r="K3917" s="56"/>
      <c r="L3917" s="56"/>
      <c r="M3917" s="56">
        <f t="shared" si="343"/>
        <v>1910</v>
      </c>
      <c r="N3917" s="56"/>
      <c r="O3917" s="56">
        <f t="shared" si="344"/>
        <v>10</v>
      </c>
      <c r="P3917" s="56">
        <f t="shared" si="345"/>
        <v>4</v>
      </c>
      <c r="Q3917" s="2" t="str">
        <f t="shared" si="346"/>
        <v>&lt;a href="set01\miscellaneous_articles\he\1908_-_1911\myers,_c_h_falls_in_well_october_4,_1910_p5_he.pdf"&gt;Falls in well&lt;/a&gt;</v>
      </c>
    </row>
    <row r="3918" spans="1:17" x14ac:dyDescent="0.25">
      <c r="A3918" s="2">
        <v>741</v>
      </c>
      <c r="B3918" s="4" t="s">
        <v>12462</v>
      </c>
      <c r="C3918" s="4" t="s">
        <v>12463</v>
      </c>
      <c r="D3918" s="12">
        <v>3932</v>
      </c>
      <c r="E3918" s="5" t="s">
        <v>11770</v>
      </c>
      <c r="F3918" s="5">
        <v>7</v>
      </c>
      <c r="G3918" s="5">
        <v>10</v>
      </c>
      <c r="H3918" s="5">
        <v>1438</v>
      </c>
      <c r="I3918" t="s">
        <v>25982</v>
      </c>
      <c r="J3918" s="46" t="s">
        <v>33092</v>
      </c>
      <c r="K3918" s="56"/>
      <c r="L3918" s="56"/>
      <c r="M3918" s="56">
        <f t="shared" si="343"/>
        <v>1910</v>
      </c>
      <c r="N3918" s="56"/>
      <c r="O3918" s="56">
        <f t="shared" si="344"/>
        <v>10</v>
      </c>
      <c r="P3918" s="56">
        <f t="shared" si="345"/>
        <v>6</v>
      </c>
      <c r="Q3918" s="2" t="str">
        <f t="shared" si="346"/>
        <v>&lt;a href="set03\cg\cg_january_6,_1910_-_december_28,_1911\miscellaneous\carnahan,_bruce_and_family_to_huntington_in_to_live_october_6,_1910_p7_cg.pdf"&gt;Family to Huntington IN to live&lt;/a&gt;</v>
      </c>
    </row>
    <row r="3919" spans="1:17" x14ac:dyDescent="0.25">
      <c r="A3919" s="2">
        <v>956</v>
      </c>
      <c r="B3919" s="4" t="s">
        <v>1630</v>
      </c>
      <c r="C3919" s="4" t="s">
        <v>7289</v>
      </c>
      <c r="D3919" s="52">
        <v>3932</v>
      </c>
      <c r="E3919" s="5" t="s">
        <v>13631</v>
      </c>
      <c r="F3919" s="5">
        <v>5</v>
      </c>
      <c r="G3919" s="5">
        <v>5</v>
      </c>
      <c r="H3919" s="5">
        <v>193</v>
      </c>
      <c r="I3919" s="47" t="s">
        <v>23595</v>
      </c>
      <c r="J3919" s="46" t="s">
        <v>33087</v>
      </c>
      <c r="K3919" s="56"/>
      <c r="L3919" s="56"/>
      <c r="M3919" s="56">
        <f t="shared" si="343"/>
        <v>1910</v>
      </c>
      <c r="N3919" s="56"/>
      <c r="O3919" s="56">
        <f t="shared" si="344"/>
        <v>10</v>
      </c>
      <c r="P3919" s="56">
        <f t="shared" si="345"/>
        <v>6</v>
      </c>
      <c r="Q3919" s="2" t="str">
        <f t="shared" si="346"/>
        <v>&lt;a href="set02\miscellaneous\cooperstown_courier\1908_-_1910\cooperstown_city_council_meets_october_6,_1910_p5_cc.pdf"&gt;City Council Meets&lt;/a&gt;</v>
      </c>
    </row>
    <row r="3920" spans="1:17" x14ac:dyDescent="0.25">
      <c r="A3920" s="2">
        <v>1029</v>
      </c>
      <c r="B3920" s="4" t="s">
        <v>1630</v>
      </c>
      <c r="C3920" s="4" t="s">
        <v>7314</v>
      </c>
      <c r="D3920" s="52">
        <v>3932</v>
      </c>
      <c r="E3920" s="5" t="s">
        <v>13631</v>
      </c>
      <c r="F3920" s="5">
        <v>5</v>
      </c>
      <c r="G3920" s="5">
        <v>5</v>
      </c>
      <c r="H3920" s="5">
        <v>213</v>
      </c>
      <c r="I3920" s="47" t="s">
        <v>23741</v>
      </c>
      <c r="J3920" s="46" t="s">
        <v>33087</v>
      </c>
      <c r="K3920" s="56"/>
      <c r="L3920" s="56"/>
      <c r="M3920" s="56">
        <f t="shared" si="343"/>
        <v>1910</v>
      </c>
      <c r="N3920" s="56"/>
      <c r="O3920" s="56">
        <f t="shared" si="344"/>
        <v>10</v>
      </c>
      <c r="P3920" s="56">
        <f t="shared" si="345"/>
        <v>6</v>
      </c>
      <c r="Q3920" s="2" t="str">
        <f t="shared" si="346"/>
        <v>&lt;a href="set02\miscellaneous\cooperstown_courier\1908_-_1910\post_office_-_e_r_gardner_resigns_rr3_october_6,_1910_p5_cc.pdf"&gt;Post Office E R Gardner Resigns RR3&lt;/a&gt;</v>
      </c>
    </row>
    <row r="3921" spans="1:17" x14ac:dyDescent="0.25">
      <c r="A3921" s="2">
        <v>1033</v>
      </c>
      <c r="B3921" s="4" t="s">
        <v>1630</v>
      </c>
      <c r="C3921" s="4" t="s">
        <v>7316</v>
      </c>
      <c r="D3921" s="52">
        <v>3932</v>
      </c>
      <c r="E3921" s="5" t="s">
        <v>13631</v>
      </c>
      <c r="F3921" s="5">
        <v>5</v>
      </c>
      <c r="G3921" s="5">
        <v>5</v>
      </c>
      <c r="H3921" s="5">
        <v>216</v>
      </c>
      <c r="I3921" s="47" t="s">
        <v>23744</v>
      </c>
      <c r="J3921" s="46" t="s">
        <v>33087</v>
      </c>
      <c r="K3921" s="56"/>
      <c r="L3921" s="56"/>
      <c r="M3921" s="56">
        <f t="shared" si="343"/>
        <v>1910</v>
      </c>
      <c r="N3921" s="56"/>
      <c r="O3921" s="56">
        <f t="shared" si="344"/>
        <v>10</v>
      </c>
      <c r="P3921" s="56">
        <f t="shared" si="345"/>
        <v>6</v>
      </c>
      <c r="Q3921" s="2" t="str">
        <f t="shared" si="346"/>
        <v>&lt;a href="set02\miscellaneous\cooperstown_courier\1908_-_1910\post_office_-_martin_lieberg_begins_rr3_october_6,_1910_p5_cc.pdf"&gt;Post Office Martin Lieberg begins RR 3&lt;/a&gt;</v>
      </c>
    </row>
    <row r="3922" spans="1:17" x14ac:dyDescent="0.25">
      <c r="A3922" s="2">
        <v>1733</v>
      </c>
      <c r="B3922" s="4" t="s">
        <v>12498</v>
      </c>
      <c r="C3922" s="4" t="s">
        <v>1607</v>
      </c>
      <c r="D3922" s="12">
        <v>3939</v>
      </c>
      <c r="E3922" s="5" t="s">
        <v>11770</v>
      </c>
      <c r="F3922" s="5">
        <v>8</v>
      </c>
      <c r="G3922" s="5">
        <v>10</v>
      </c>
      <c r="H3922" s="5">
        <v>1507</v>
      </c>
      <c r="I3922" t="s">
        <v>25983</v>
      </c>
      <c r="J3922" s="46" t="s">
        <v>33092</v>
      </c>
      <c r="K3922" s="56"/>
      <c r="L3922" s="56"/>
      <c r="M3922" s="56">
        <f t="shared" si="343"/>
        <v>1910</v>
      </c>
      <c r="N3922" s="56"/>
      <c r="O3922" s="56">
        <f t="shared" si="344"/>
        <v>10</v>
      </c>
      <c r="P3922" s="56">
        <f t="shared" si="345"/>
        <v>13</v>
      </c>
      <c r="Q3922" s="2" t="str">
        <f t="shared" si="346"/>
        <v>&lt;a href="set03\cg\cg_january_6,_1910_-_december_28,_1911\miscellaneous\eastman_notes_october_13,_1910_p8_cg.pdf"&gt;Notes&lt;/a&gt;</v>
      </c>
    </row>
    <row r="3923" spans="1:17" x14ac:dyDescent="0.25">
      <c r="A3923" s="2">
        <v>2365</v>
      </c>
      <c r="B3923" s="4" t="s">
        <v>33147</v>
      </c>
      <c r="C3923" s="4" t="s">
        <v>33139</v>
      </c>
      <c r="D3923" s="52">
        <v>3939</v>
      </c>
      <c r="E3923" s="5" t="s">
        <v>13631</v>
      </c>
      <c r="F3923" s="5">
        <v>1</v>
      </c>
      <c r="G3923" s="5">
        <v>5</v>
      </c>
      <c r="H3923" s="5"/>
      <c r="I3923" s="51" t="s">
        <v>23686</v>
      </c>
      <c r="J3923" s="46" t="s">
        <v>33087</v>
      </c>
      <c r="K3923" s="56"/>
      <c r="L3923" s="56"/>
      <c r="M3923" s="56">
        <f t="shared" si="343"/>
        <v>1910</v>
      </c>
      <c r="N3923" s="56"/>
      <c r="O3923" s="56">
        <f t="shared" si="344"/>
        <v>10</v>
      </c>
      <c r="P3923" s="56">
        <f t="shared" si="345"/>
        <v>13</v>
      </c>
      <c r="Q3923" s="2" t="str">
        <f t="shared" si="346"/>
        <v>&lt;a href="set02\miscellaneous\cooperstown_courier\1908_-_1910\gccm_october_13,_1910_p1_cc.pdf"&gt;Meeting Minutes&lt;/a&gt;</v>
      </c>
    </row>
    <row r="3924" spans="1:17" x14ac:dyDescent="0.25">
      <c r="A3924" s="2">
        <v>3820</v>
      </c>
      <c r="B3924" s="4" t="s">
        <v>12552</v>
      </c>
      <c r="C3924" s="4" t="s">
        <v>12553</v>
      </c>
      <c r="D3924" s="12">
        <v>3939</v>
      </c>
      <c r="E3924" s="5" t="s">
        <v>11770</v>
      </c>
      <c r="F3924" s="5">
        <v>7</v>
      </c>
      <c r="G3924" s="5">
        <v>10</v>
      </c>
      <c r="H3924" s="5">
        <v>1579</v>
      </c>
      <c r="I3924" t="s">
        <v>25984</v>
      </c>
      <c r="J3924" s="46" t="s">
        <v>33092</v>
      </c>
      <c r="K3924" s="56"/>
      <c r="L3924" s="56"/>
      <c r="M3924" s="56">
        <f t="shared" si="343"/>
        <v>1910</v>
      </c>
      <c r="N3924" s="56"/>
      <c r="O3924" s="56">
        <f t="shared" si="344"/>
        <v>10</v>
      </c>
      <c r="P3924" s="56">
        <f t="shared" si="345"/>
        <v>13</v>
      </c>
      <c r="Q3924" s="2" t="str">
        <f t="shared" si="346"/>
        <v>&lt;a href="set03\cg\cg_january_6,_1910_-_december_28,_1911\miscellaneous\jackson,_andrew_to_live_in_michigan_october_13,_1910_p7_cg.pdf"&gt;To live in Michigan&lt;/a&gt;</v>
      </c>
    </row>
    <row r="3925" spans="1:17" x14ac:dyDescent="0.25">
      <c r="A3925" s="2">
        <v>4816</v>
      </c>
      <c r="B3925" s="4" t="s">
        <v>12586</v>
      </c>
      <c r="C3925" s="4" t="s">
        <v>12587</v>
      </c>
      <c r="D3925" s="12">
        <v>3939</v>
      </c>
      <c r="E3925" s="5" t="s">
        <v>11770</v>
      </c>
      <c r="F3925" s="5">
        <v>2</v>
      </c>
      <c r="G3925" s="5">
        <v>10</v>
      </c>
      <c r="H3925" s="5">
        <v>1694</v>
      </c>
      <c r="I3925" t="s">
        <v>25985</v>
      </c>
      <c r="J3925" s="46" t="s">
        <v>33092</v>
      </c>
      <c r="K3925" s="56"/>
      <c r="L3925" s="56"/>
      <c r="M3925" s="56">
        <f t="shared" si="343"/>
        <v>1910</v>
      </c>
      <c r="N3925" s="56"/>
      <c r="O3925" s="56">
        <f t="shared" si="344"/>
        <v>10</v>
      </c>
      <c r="P3925" s="56">
        <f t="shared" si="345"/>
        <v>13</v>
      </c>
      <c r="Q3925" s="2" t="str">
        <f t="shared" si="346"/>
        <v>&lt;a href="set03\cg\cg_january_6,_1910_-_december_28,_1911\miscellaneous\lilley,_sam_potato_giants_october_13,_1910_p2_cg.pdf"&gt;Potato giants&lt;/a&gt;</v>
      </c>
    </row>
    <row r="3926" spans="1:17" x14ac:dyDescent="0.25">
      <c r="A3926" s="2">
        <v>4845</v>
      </c>
      <c r="B3926" s="4" t="s">
        <v>12588</v>
      </c>
      <c r="C3926" s="4" t="s">
        <v>12589</v>
      </c>
      <c r="D3926" s="12">
        <v>3939</v>
      </c>
      <c r="E3926" s="5" t="s">
        <v>11770</v>
      </c>
      <c r="F3926" s="5">
        <v>7</v>
      </c>
      <c r="G3926" s="5">
        <v>10</v>
      </c>
      <c r="H3926" s="5">
        <v>1696</v>
      </c>
      <c r="I3926" t="s">
        <v>25986</v>
      </c>
      <c r="J3926" s="46" t="s">
        <v>33092</v>
      </c>
      <c r="K3926" s="56"/>
      <c r="L3926" s="56"/>
      <c r="M3926" s="56">
        <f t="shared" si="343"/>
        <v>1910</v>
      </c>
      <c r="N3926" s="56"/>
      <c r="O3926" s="56">
        <f t="shared" si="344"/>
        <v>10</v>
      </c>
      <c r="P3926" s="56">
        <f t="shared" si="345"/>
        <v>13</v>
      </c>
      <c r="Q3926" s="2" t="str">
        <f t="shared" si="346"/>
        <v>&lt;a href="set03\cg\cg_january_6,_1910_-_december_28,_1911\miscellaneous\lindh,_gus_jr_arrives_to_live_work_in_courtenay_october_13,_1910_p7_cg.pdf"&gt;Arrives to live and work in Courtenay&lt;/a&gt;</v>
      </c>
    </row>
    <row r="3927" spans="1:17" x14ac:dyDescent="0.25">
      <c r="A3927" s="2">
        <v>5751</v>
      </c>
      <c r="B3927" s="4" t="s">
        <v>12626</v>
      </c>
      <c r="C3927" s="4" t="s">
        <v>12627</v>
      </c>
      <c r="D3927" s="12">
        <v>3939</v>
      </c>
      <c r="E3927" s="5" t="s">
        <v>11770</v>
      </c>
      <c r="F3927" s="5">
        <v>2</v>
      </c>
      <c r="G3927" s="5">
        <v>10</v>
      </c>
      <c r="H3927" s="5">
        <v>1746</v>
      </c>
      <c r="I3927" t="s">
        <v>25987</v>
      </c>
      <c r="J3927" s="46" t="s">
        <v>33092</v>
      </c>
      <c r="K3927" s="56"/>
      <c r="L3927" s="56"/>
      <c r="M3927" s="56">
        <f t="shared" si="343"/>
        <v>1910</v>
      </c>
      <c r="N3927" s="56"/>
      <c r="O3927" s="56">
        <f t="shared" si="344"/>
        <v>10</v>
      </c>
      <c r="P3927" s="56">
        <f t="shared" si="345"/>
        <v>13</v>
      </c>
      <c r="Q3927" s="2" t="str">
        <f t="shared" si="346"/>
        <v>&lt;a href="set03\cg\cg_january_6,_1910_-_december_28,_1911\miscellaneous\pangburn,_f_t_arrives_to_live_in_courtenay_october_13,_1910_p2_cg.pdf"&gt;Arrives in Courtenay to live&lt;/a&gt;</v>
      </c>
    </row>
    <row r="3928" spans="1:17" x14ac:dyDescent="0.25">
      <c r="A3928" s="2">
        <v>5964</v>
      </c>
      <c r="B3928" s="4" t="s">
        <v>12639</v>
      </c>
      <c r="C3928" s="4" t="s">
        <v>1607</v>
      </c>
      <c r="D3928" s="12">
        <v>3939</v>
      </c>
      <c r="E3928" s="5" t="s">
        <v>11770</v>
      </c>
      <c r="F3928" s="5">
        <v>8</v>
      </c>
      <c r="G3928" s="5">
        <v>10</v>
      </c>
      <c r="H3928" s="5">
        <v>1760</v>
      </c>
      <c r="I3928" t="s">
        <v>25988</v>
      </c>
      <c r="J3928" s="46" t="s">
        <v>33092</v>
      </c>
      <c r="K3928" s="56"/>
      <c r="L3928" s="56"/>
      <c r="M3928" s="56">
        <f t="shared" si="343"/>
        <v>1910</v>
      </c>
      <c r="N3928" s="56"/>
      <c r="O3928" s="56">
        <f t="shared" si="344"/>
        <v>10</v>
      </c>
      <c r="P3928" s="56">
        <f t="shared" si="345"/>
        <v>13</v>
      </c>
      <c r="Q3928" s="2" t="str">
        <f t="shared" si="346"/>
        <v>&lt;a href="set03\cg\cg_january_6,_1910_-_december_28,_1911\miscellaneous\pleasantview_notes_october_13,_1910_p8_cg.pdf"&gt;Notes&lt;/a&gt;</v>
      </c>
    </row>
    <row r="3929" spans="1:17" x14ac:dyDescent="0.25">
      <c r="A3929" s="2">
        <v>1346</v>
      </c>
      <c r="B3929" s="4" t="s">
        <v>11495</v>
      </c>
      <c r="C3929" s="4" t="s">
        <v>1607</v>
      </c>
      <c r="D3929" s="12">
        <v>3946</v>
      </c>
      <c r="E3929" s="5" t="s">
        <v>11770</v>
      </c>
      <c r="F3929" s="5">
        <v>8</v>
      </c>
      <c r="G3929" s="5">
        <v>10</v>
      </c>
      <c r="H3929" s="5">
        <v>1477</v>
      </c>
      <c r="I3929" t="s">
        <v>25989</v>
      </c>
      <c r="J3929" s="46" t="s">
        <v>33092</v>
      </c>
      <c r="K3929" s="56"/>
      <c r="L3929" s="56"/>
      <c r="M3929" s="56">
        <f t="shared" si="343"/>
        <v>1910</v>
      </c>
      <c r="N3929" s="56"/>
      <c r="O3929" s="56">
        <f t="shared" si="344"/>
        <v>10</v>
      </c>
      <c r="P3929" s="56">
        <f t="shared" si="345"/>
        <v>20</v>
      </c>
      <c r="Q3929" s="2" t="str">
        <f t="shared" si="346"/>
        <v>&lt;a href="set03\cg\cg_january_6,_1910_-_december_28,_1911\miscellaneous\courtenay_school_notes_october_20,_1910_p8_cg.pdf"&gt;Notes&lt;/a&gt;</v>
      </c>
    </row>
    <row r="3930" spans="1:17" x14ac:dyDescent="0.25">
      <c r="A3930" s="2">
        <v>1734</v>
      </c>
      <c r="B3930" s="4" t="s">
        <v>12498</v>
      </c>
      <c r="C3930" s="4" t="s">
        <v>1607</v>
      </c>
      <c r="D3930" s="12">
        <v>3946</v>
      </c>
      <c r="E3930" s="5" t="s">
        <v>11770</v>
      </c>
      <c r="F3930" s="5">
        <v>8</v>
      </c>
      <c r="G3930" s="5">
        <v>10</v>
      </c>
      <c r="H3930" s="5">
        <v>1508</v>
      </c>
      <c r="I3930" t="s">
        <v>25990</v>
      </c>
      <c r="J3930" s="46" t="s">
        <v>33092</v>
      </c>
      <c r="K3930" s="56"/>
      <c r="L3930" s="56"/>
      <c r="M3930" s="56">
        <f t="shared" si="343"/>
        <v>1910</v>
      </c>
      <c r="N3930" s="56"/>
      <c r="O3930" s="56">
        <f t="shared" si="344"/>
        <v>10</v>
      </c>
      <c r="P3930" s="56">
        <f t="shared" si="345"/>
        <v>20</v>
      </c>
      <c r="Q3930" s="2" t="str">
        <f t="shared" si="346"/>
        <v>&lt;a href="set03\cg\cg_january_6,_1910_-_december_28,_1911\miscellaneous\eastman_notes_october_20,_1910_p8_cg.pdf"&gt;Notes&lt;/a&gt;</v>
      </c>
    </row>
    <row r="3931" spans="1:17" x14ac:dyDescent="0.25">
      <c r="A3931" s="2">
        <v>4334</v>
      </c>
      <c r="B3931" s="4" t="s">
        <v>11581</v>
      </c>
      <c r="C3931" s="4" t="s">
        <v>1607</v>
      </c>
      <c r="D3931" s="12">
        <v>3946</v>
      </c>
      <c r="E3931" s="5" t="s">
        <v>11770</v>
      </c>
      <c r="F3931" s="5">
        <v>8</v>
      </c>
      <c r="G3931" s="5">
        <v>10</v>
      </c>
      <c r="H3931" s="5">
        <v>1618</v>
      </c>
      <c r="I3931" t="s">
        <v>25991</v>
      </c>
      <c r="J3931" s="46" t="s">
        <v>33092</v>
      </c>
      <c r="K3931" s="56"/>
      <c r="L3931" s="56"/>
      <c r="M3931" s="56">
        <f t="shared" si="343"/>
        <v>1910</v>
      </c>
      <c r="N3931" s="56"/>
      <c r="O3931" s="56">
        <f t="shared" si="344"/>
        <v>10</v>
      </c>
      <c r="P3931" s="56">
        <f t="shared" si="345"/>
        <v>20</v>
      </c>
      <c r="Q3931" s="2" t="str">
        <f t="shared" si="346"/>
        <v>&lt;a href="set03\cg\cg_january_6,_1910_-_december_28,_1911\miscellaneous\kensal_notes_october_20,_1910_p8_cg.pdf"&gt;Notes&lt;/a&gt;</v>
      </c>
    </row>
    <row r="3932" spans="1:17" x14ac:dyDescent="0.25">
      <c r="A3932" s="2">
        <v>4710</v>
      </c>
      <c r="B3932" s="4" t="s">
        <v>12574</v>
      </c>
      <c r="C3932" s="4" t="s">
        <v>12575</v>
      </c>
      <c r="D3932" s="12">
        <v>3946</v>
      </c>
      <c r="E3932" s="5" t="s">
        <v>11770</v>
      </c>
      <c r="F3932" s="5">
        <v>7</v>
      </c>
      <c r="G3932" s="5">
        <v>10</v>
      </c>
      <c r="H3932" s="5">
        <v>1685</v>
      </c>
      <c r="I3932" t="s">
        <v>25992</v>
      </c>
      <c r="J3932" s="46" t="s">
        <v>33092</v>
      </c>
      <c r="K3932" s="56"/>
      <c r="L3932" s="56"/>
      <c r="M3932" s="56">
        <f t="shared" si="343"/>
        <v>1910</v>
      </c>
      <c r="N3932" s="56"/>
      <c r="O3932" s="56">
        <f t="shared" si="344"/>
        <v>10</v>
      </c>
      <c r="P3932" s="56">
        <f t="shared" si="345"/>
        <v>20</v>
      </c>
      <c r="Q3932" s="2" t="str">
        <f t="shared" si="346"/>
        <v>&lt;a href="set03\cg\cg_january_6,_1910_-_december_28,_1911\miscellaneous\lawrence,_frank_to_live_work_in_willow_ca_october_20,_1910_p7_cg.pdf"&gt;To live and work in Willow CA&lt;/a&gt;</v>
      </c>
    </row>
    <row r="3933" spans="1:17" x14ac:dyDescent="0.25">
      <c r="A3933" s="2">
        <v>5283</v>
      </c>
      <c r="B3933" s="4" t="s">
        <v>12604</v>
      </c>
      <c r="C3933" s="4" t="s">
        <v>12605</v>
      </c>
      <c r="D3933" s="12">
        <v>3946</v>
      </c>
      <c r="E3933" s="5" t="s">
        <v>11770</v>
      </c>
      <c r="F3933" s="5">
        <v>7</v>
      </c>
      <c r="G3933" s="5">
        <v>10</v>
      </c>
      <c r="H3933" s="5">
        <v>1720</v>
      </c>
      <c r="I3933" t="s">
        <v>25993</v>
      </c>
      <c r="J3933" s="46" t="s">
        <v>33092</v>
      </c>
      <c r="K3933" s="56"/>
      <c r="L3933" s="56"/>
      <c r="M3933" s="56">
        <f t="shared" si="343"/>
        <v>1910</v>
      </c>
      <c r="N3933" s="56"/>
      <c r="O3933" s="56">
        <f t="shared" si="344"/>
        <v>10</v>
      </c>
      <c r="P3933" s="56">
        <f t="shared" si="345"/>
        <v>20</v>
      </c>
      <c r="Q3933" s="2" t="str">
        <f t="shared" si="346"/>
        <v>&lt;a href="set03\cg\cg_january_6,_1910_-_december_28,_1911\miscellaneous\mulder,_mr_and_family_to_live_work_in_mn_october_20,_1910_p7_cg.pdf"&gt;Family to live and work in MN&lt;/a&gt;</v>
      </c>
    </row>
    <row r="3934" spans="1:17" x14ac:dyDescent="0.25">
      <c r="A3934" s="2">
        <v>5965</v>
      </c>
      <c r="B3934" s="4" t="s">
        <v>12639</v>
      </c>
      <c r="C3934" s="4" t="s">
        <v>1607</v>
      </c>
      <c r="D3934" s="12">
        <v>3946</v>
      </c>
      <c r="E3934" s="5" t="s">
        <v>11770</v>
      </c>
      <c r="F3934" s="5">
        <v>8</v>
      </c>
      <c r="G3934" s="5">
        <v>10</v>
      </c>
      <c r="H3934" s="5">
        <v>1761</v>
      </c>
      <c r="I3934" t="s">
        <v>25994</v>
      </c>
      <c r="J3934" s="46" t="s">
        <v>33092</v>
      </c>
      <c r="K3934" s="56"/>
      <c r="L3934" s="56"/>
      <c r="M3934" s="56">
        <f t="shared" si="343"/>
        <v>1910</v>
      </c>
      <c r="N3934" s="56"/>
      <c r="O3934" s="56">
        <f t="shared" si="344"/>
        <v>10</v>
      </c>
      <c r="P3934" s="56">
        <f t="shared" si="345"/>
        <v>20</v>
      </c>
      <c r="Q3934" s="2" t="str">
        <f t="shared" si="346"/>
        <v>&lt;a href="set03\cg\cg_january_6,_1910_-_december_28,_1911\miscellaneous\pleasantview_notes_october_20,_1910_p8_cg.pdf"&gt;Notes&lt;/a&gt;</v>
      </c>
    </row>
    <row r="3935" spans="1:17" x14ac:dyDescent="0.25">
      <c r="A3935" s="2">
        <v>1276</v>
      </c>
      <c r="B3935" s="4" t="s">
        <v>9965</v>
      </c>
      <c r="C3935" s="4" t="s">
        <v>12476</v>
      </c>
      <c r="D3935" s="12">
        <v>3953</v>
      </c>
      <c r="E3935" s="5" t="s">
        <v>11770</v>
      </c>
      <c r="F3935" s="5">
        <v>1</v>
      </c>
      <c r="G3935" s="5">
        <v>10</v>
      </c>
      <c r="H3935" s="5">
        <v>1449</v>
      </c>
      <c r="I3935" t="s">
        <v>25995</v>
      </c>
      <c r="J3935" s="46" t="s">
        <v>33092</v>
      </c>
      <c r="K3935" s="56"/>
      <c r="L3935" s="56"/>
      <c r="M3935" s="56">
        <f t="shared" si="343"/>
        <v>1910</v>
      </c>
      <c r="N3935" s="56"/>
      <c r="O3935" s="56">
        <f t="shared" si="344"/>
        <v>10</v>
      </c>
      <c r="P3935" s="56">
        <f t="shared" si="345"/>
        <v>27</v>
      </c>
      <c r="Q3935" s="2" t="str">
        <f t="shared" si="346"/>
        <v>&lt;a href="set03\cg\cg_january_6,_1910_-_december_28,_1911\miscellaneous\courtenay_-_wm_jennings_bryan_speaks_october_27,_1910_p1_cg.pdf"&gt;Wm Jennings Bryan Speaks&lt;/a&gt;</v>
      </c>
    </row>
    <row r="3936" spans="1:17" x14ac:dyDescent="0.25">
      <c r="A3936" s="2">
        <v>1347</v>
      </c>
      <c r="B3936" s="4" t="s">
        <v>11495</v>
      </c>
      <c r="C3936" s="4" t="s">
        <v>1607</v>
      </c>
      <c r="D3936" s="12">
        <v>3953</v>
      </c>
      <c r="E3936" s="5" t="s">
        <v>11770</v>
      </c>
      <c r="F3936" s="5">
        <v>8</v>
      </c>
      <c r="G3936" s="5">
        <v>10</v>
      </c>
      <c r="H3936" s="5">
        <v>1478</v>
      </c>
      <c r="I3936" t="s">
        <v>25996</v>
      </c>
      <c r="J3936" s="46" t="s">
        <v>33092</v>
      </c>
      <c r="K3936" s="56"/>
      <c r="L3936" s="56"/>
      <c r="M3936" s="56">
        <f t="shared" si="343"/>
        <v>1910</v>
      </c>
      <c r="N3936" s="56"/>
      <c r="O3936" s="56">
        <f t="shared" si="344"/>
        <v>10</v>
      </c>
      <c r="P3936" s="56">
        <f t="shared" si="345"/>
        <v>27</v>
      </c>
      <c r="Q3936" s="2" t="str">
        <f t="shared" si="346"/>
        <v>&lt;a href="set03\cg\cg_january_6,_1910_-_december_28,_1911\miscellaneous\courtenay_school_notes_october_27,_1910_p8_cg.pdf"&gt;Notes&lt;/a&gt;</v>
      </c>
    </row>
    <row r="3937" spans="1:17" x14ac:dyDescent="0.25">
      <c r="A3937" s="2">
        <v>1735</v>
      </c>
      <c r="B3937" s="4" t="s">
        <v>12498</v>
      </c>
      <c r="C3937" s="4" t="s">
        <v>1607</v>
      </c>
      <c r="D3937" s="12">
        <v>3953</v>
      </c>
      <c r="E3937" s="5" t="s">
        <v>11770</v>
      </c>
      <c r="F3937" s="5">
        <v>8</v>
      </c>
      <c r="G3937" s="5">
        <v>10</v>
      </c>
      <c r="H3937" s="5">
        <v>1509</v>
      </c>
      <c r="I3937" t="s">
        <v>25997</v>
      </c>
      <c r="J3937" s="46" t="s">
        <v>33092</v>
      </c>
      <c r="K3937" s="56"/>
      <c r="L3937" s="56"/>
      <c r="M3937" s="56">
        <f t="shared" si="343"/>
        <v>1910</v>
      </c>
      <c r="N3937" s="56"/>
      <c r="O3937" s="56">
        <f t="shared" si="344"/>
        <v>10</v>
      </c>
      <c r="P3937" s="56">
        <f t="shared" si="345"/>
        <v>27</v>
      </c>
      <c r="Q3937" s="2" t="str">
        <f t="shared" si="346"/>
        <v>&lt;a href="set03\cg\cg_january_6,_1910_-_december_28,_1911\miscellaneous\eastman_notes_october_27,_1910_p8_cg.pdf"&gt;Notes&lt;/a&gt;</v>
      </c>
    </row>
    <row r="3938" spans="1:17" x14ac:dyDescent="0.25">
      <c r="A3938" s="2">
        <v>2780</v>
      </c>
      <c r="B3938" s="4" t="s">
        <v>12529</v>
      </c>
      <c r="C3938" s="4" t="s">
        <v>12530</v>
      </c>
      <c r="D3938" s="12">
        <v>3953</v>
      </c>
      <c r="E3938" s="5" t="s">
        <v>11770</v>
      </c>
      <c r="F3938" s="5">
        <v>7</v>
      </c>
      <c r="G3938" s="5">
        <v>10</v>
      </c>
      <c r="H3938" s="5">
        <v>1558</v>
      </c>
      <c r="I3938" t="s">
        <v>25998</v>
      </c>
      <c r="J3938" s="46" t="s">
        <v>33092</v>
      </c>
      <c r="K3938" s="56"/>
      <c r="L3938" s="56"/>
      <c r="M3938" s="56">
        <f t="shared" si="343"/>
        <v>1910</v>
      </c>
      <c r="N3938" s="56"/>
      <c r="O3938" s="56">
        <f t="shared" si="344"/>
        <v>10</v>
      </c>
      <c r="P3938" s="56">
        <f t="shared" si="345"/>
        <v>27</v>
      </c>
      <c r="Q3938" s="2" t="str">
        <f t="shared" si="346"/>
        <v>&lt;a href="set03\cg\cg_january_6,_1910_-_december_28,_1911\miscellaneous\hanson,_fred_to_chicago_to_live_october_27,_1910_p7_cg.pdf"&gt;To Chicago to live&lt;/a&gt;</v>
      </c>
    </row>
    <row r="3939" spans="1:17" x14ac:dyDescent="0.25">
      <c r="A3939" s="2">
        <v>4335</v>
      </c>
      <c r="B3939" s="4" t="s">
        <v>11581</v>
      </c>
      <c r="C3939" s="4" t="s">
        <v>1607</v>
      </c>
      <c r="D3939" s="12">
        <v>3953</v>
      </c>
      <c r="E3939" s="5" t="s">
        <v>11770</v>
      </c>
      <c r="F3939" s="5">
        <v>8</v>
      </c>
      <c r="G3939" s="5">
        <v>10</v>
      </c>
      <c r="H3939" s="5">
        <v>1619</v>
      </c>
      <c r="I3939" t="s">
        <v>25999</v>
      </c>
      <c r="J3939" s="46" t="s">
        <v>33092</v>
      </c>
      <c r="K3939" s="56"/>
      <c r="L3939" s="56"/>
      <c r="M3939" s="56">
        <f t="shared" ref="M3939:M4002" si="347">YEAR(D3939)</f>
        <v>1910</v>
      </c>
      <c r="N3939" s="56"/>
      <c r="O3939" s="56">
        <f t="shared" ref="O3939:O4002" si="348">MONTH(D3939)</f>
        <v>10</v>
      </c>
      <c r="P3939" s="56">
        <f t="shared" ref="P3939:P4002" si="349">DAY(D3939)</f>
        <v>27</v>
      </c>
      <c r="Q3939" s="2" t="str">
        <f t="shared" si="346"/>
        <v>&lt;a href="set03\cg\cg_january_6,_1910_-_december_28,_1911\miscellaneous\kensal_notes_october_27,_1910_p8_cg.pdf"&gt;Notes&lt;/a&gt;</v>
      </c>
    </row>
    <row r="3940" spans="1:17" x14ac:dyDescent="0.25">
      <c r="A3940" s="2">
        <v>5359</v>
      </c>
      <c r="B3940" s="4" t="s">
        <v>12611</v>
      </c>
      <c r="C3940" s="4" t="s">
        <v>12613</v>
      </c>
      <c r="D3940" s="12">
        <v>3953</v>
      </c>
      <c r="E3940" s="5" t="s">
        <v>11770</v>
      </c>
      <c r="F3940" s="5">
        <v>7</v>
      </c>
      <c r="G3940" s="5">
        <v>10</v>
      </c>
      <c r="H3940" s="5">
        <v>1730</v>
      </c>
      <c r="I3940" t="s">
        <v>26000</v>
      </c>
      <c r="J3940" s="46" t="s">
        <v>33092</v>
      </c>
      <c r="K3940" s="56"/>
      <c r="L3940" s="56"/>
      <c r="M3940" s="56">
        <f t="shared" si="347"/>
        <v>1910</v>
      </c>
      <c r="N3940" s="56"/>
      <c r="O3940" s="56">
        <f t="shared" si="348"/>
        <v>10</v>
      </c>
      <c r="P3940" s="56">
        <f t="shared" si="349"/>
        <v>27</v>
      </c>
      <c r="Q3940" s="2" t="str">
        <f t="shared" si="346"/>
        <v>&lt;a href="set03\cg\cg_january_6,_1910_-_december_28,_1911\miscellaneous\nelson,_hans_sells_sheep_october_27,_1910_p7_cg.pdf"&gt;Sells sheep&lt;/a&gt;</v>
      </c>
    </row>
    <row r="3941" spans="1:17" x14ac:dyDescent="0.25">
      <c r="A3941" s="2">
        <v>5966</v>
      </c>
      <c r="B3941" s="4" t="s">
        <v>12639</v>
      </c>
      <c r="C3941" s="4" t="s">
        <v>1607</v>
      </c>
      <c r="D3941" s="12">
        <v>3953</v>
      </c>
      <c r="E3941" s="5" t="s">
        <v>11770</v>
      </c>
      <c r="F3941" s="5">
        <v>8</v>
      </c>
      <c r="G3941" s="5">
        <v>10</v>
      </c>
      <c r="H3941" s="5">
        <v>1762</v>
      </c>
      <c r="I3941" t="s">
        <v>26001</v>
      </c>
      <c r="J3941" s="46" t="s">
        <v>33092</v>
      </c>
      <c r="K3941" s="56"/>
      <c r="L3941" s="56"/>
      <c r="M3941" s="56">
        <f t="shared" si="347"/>
        <v>1910</v>
      </c>
      <c r="N3941" s="56"/>
      <c r="O3941" s="56">
        <f t="shared" si="348"/>
        <v>10</v>
      </c>
      <c r="P3941" s="56">
        <f t="shared" si="349"/>
        <v>27</v>
      </c>
      <c r="Q3941" s="2" t="str">
        <f t="shared" si="346"/>
        <v>&lt;a href="set03\cg\cg_january_6,_1910_-_december_28,_1911\miscellaneous\pleasantview_notes_october_27,_1910_p8_cg.pdf"&gt;Notes&lt;/a&gt;</v>
      </c>
    </row>
    <row r="3942" spans="1:17" x14ac:dyDescent="0.25">
      <c r="A3942" s="2">
        <v>7319</v>
      </c>
      <c r="B3942" s="4" t="s">
        <v>7435</v>
      </c>
      <c r="C3942" s="4" t="s">
        <v>7436</v>
      </c>
      <c r="D3942" s="52">
        <v>3953</v>
      </c>
      <c r="E3942" s="5" t="s">
        <v>13631</v>
      </c>
      <c r="F3942" s="5">
        <v>5</v>
      </c>
      <c r="G3942" s="5">
        <v>5</v>
      </c>
      <c r="H3942" s="5">
        <v>345</v>
      </c>
      <c r="I3942" s="47" t="s">
        <v>23760</v>
      </c>
      <c r="J3942" s="46" t="s">
        <v>33087</v>
      </c>
      <c r="K3942" s="56"/>
      <c r="L3942" s="56"/>
      <c r="M3942" s="56">
        <f t="shared" si="347"/>
        <v>1910</v>
      </c>
      <c r="N3942" s="56"/>
      <c r="O3942" s="56">
        <f t="shared" si="348"/>
        <v>10</v>
      </c>
      <c r="P3942" s="56">
        <f t="shared" si="349"/>
        <v>27</v>
      </c>
      <c r="Q3942" s="2" t="str">
        <f t="shared" si="346"/>
        <v>&lt;a href="set02\miscellaneous\cooperstown_courier\1908_-_1910\tande,_s_j_near_train_auto_accident_october_27,_1910_p5_cc.pdf"&gt;Near Train Auto Accident&lt;/a&gt;</v>
      </c>
    </row>
    <row r="3943" spans="1:17" x14ac:dyDescent="0.25">
      <c r="A3943" s="2">
        <v>7540</v>
      </c>
      <c r="B3943" s="4" t="s">
        <v>7439</v>
      </c>
      <c r="C3943" s="4" t="s">
        <v>7436</v>
      </c>
      <c r="D3943" s="52">
        <v>3953</v>
      </c>
      <c r="E3943" s="5" t="s">
        <v>13631</v>
      </c>
      <c r="F3943" s="5">
        <v>5</v>
      </c>
      <c r="G3943" s="5">
        <v>5</v>
      </c>
      <c r="H3943" s="5">
        <v>347</v>
      </c>
      <c r="I3943" s="47" t="s">
        <v>23765</v>
      </c>
      <c r="J3943" s="46" t="s">
        <v>33087</v>
      </c>
      <c r="K3943" s="56"/>
      <c r="L3943" s="56"/>
      <c r="M3943" s="56">
        <f t="shared" si="347"/>
        <v>1910</v>
      </c>
      <c r="N3943" s="56"/>
      <c r="O3943" s="56">
        <f t="shared" si="348"/>
        <v>10</v>
      </c>
      <c r="P3943" s="56">
        <f t="shared" si="349"/>
        <v>27</v>
      </c>
      <c r="Q3943" s="2" t="str">
        <f t="shared" si="346"/>
        <v>&lt;a href="set02\miscellaneous\cooperstown_courier\1908_-_1910\trostad,_louis_near_train_auto_accident_october_27,_1910_p5_cc.pdf"&gt;Near Train Auto Accident&lt;/a&gt;</v>
      </c>
    </row>
    <row r="3944" spans="1:17" x14ac:dyDescent="0.25">
      <c r="A3944" s="2">
        <v>1348</v>
      </c>
      <c r="B3944" s="4" t="s">
        <v>11495</v>
      </c>
      <c r="C3944" s="4" t="s">
        <v>1607</v>
      </c>
      <c r="D3944" s="12">
        <v>3960</v>
      </c>
      <c r="E3944" s="5" t="s">
        <v>11770</v>
      </c>
      <c r="F3944" s="5">
        <v>7</v>
      </c>
      <c r="G3944" s="5">
        <v>10</v>
      </c>
      <c r="H3944" s="5">
        <v>1473</v>
      </c>
      <c r="I3944" t="s">
        <v>26002</v>
      </c>
      <c r="J3944" s="46" t="s">
        <v>33092</v>
      </c>
      <c r="K3944" s="56"/>
      <c r="L3944" s="56"/>
      <c r="M3944" s="56">
        <f t="shared" si="347"/>
        <v>1910</v>
      </c>
      <c r="N3944" s="56"/>
      <c r="O3944" s="56">
        <f t="shared" si="348"/>
        <v>11</v>
      </c>
      <c r="P3944" s="56">
        <f t="shared" si="349"/>
        <v>3</v>
      </c>
      <c r="Q3944" s="2" t="str">
        <f t="shared" si="346"/>
        <v>&lt;a href="set03\cg\cg_january_6,_1910_-_december_28,_1911\miscellaneous\courtenay_school_notes_november_3,_1910_p7_cg.pdf"&gt;Notes&lt;/a&gt;</v>
      </c>
    </row>
    <row r="3945" spans="1:17" x14ac:dyDescent="0.25">
      <c r="A3945" s="2">
        <v>2591</v>
      </c>
      <c r="B3945" s="4" t="s">
        <v>11550</v>
      </c>
      <c r="C3945" s="4" t="s">
        <v>12528</v>
      </c>
      <c r="D3945" s="12">
        <v>3960</v>
      </c>
      <c r="E3945" s="5" t="s">
        <v>11770</v>
      </c>
      <c r="F3945" s="5">
        <v>3</v>
      </c>
      <c r="G3945" s="5">
        <v>10</v>
      </c>
      <c r="H3945" s="5">
        <v>1553</v>
      </c>
      <c r="I3945" t="s">
        <v>26296</v>
      </c>
      <c r="J3945" s="46" t="s">
        <v>33092</v>
      </c>
      <c r="K3945" s="56"/>
      <c r="L3945" s="56"/>
      <c r="M3945" s="56">
        <f t="shared" si="347"/>
        <v>1910</v>
      </c>
      <c r="N3945" s="56"/>
      <c r="O3945" s="56">
        <f t="shared" si="348"/>
        <v>11</v>
      </c>
      <c r="P3945" s="56">
        <f t="shared" si="349"/>
        <v>3</v>
      </c>
      <c r="Q3945" s="2" t="str">
        <f t="shared" si="346"/>
        <v>&lt;a href="set03\cg\cg_january_6,_1910_-_december_28,_1911\miscellaneous\hancock,_lem_returns_and_opens_barber_shop_november_3,1910_p3_cg.pdf"&gt;Returns and opens barber shop&lt;/a&gt;</v>
      </c>
    </row>
    <row r="3946" spans="1:17" x14ac:dyDescent="0.25">
      <c r="A3946" s="2">
        <v>3914</v>
      </c>
      <c r="B3946" s="4" t="s">
        <v>12558</v>
      </c>
      <c r="C3946" s="4" t="s">
        <v>1607</v>
      </c>
      <c r="D3946" s="12">
        <v>3960</v>
      </c>
      <c r="E3946" s="5" t="s">
        <v>11770</v>
      </c>
      <c r="F3946" s="5">
        <v>8</v>
      </c>
      <c r="G3946" s="5">
        <v>10</v>
      </c>
      <c r="H3946" s="5">
        <v>1584</v>
      </c>
      <c r="I3946" t="s">
        <v>26003</v>
      </c>
      <c r="J3946" s="46" t="s">
        <v>33092</v>
      </c>
      <c r="K3946" s="56"/>
      <c r="L3946" s="56"/>
      <c r="M3946" s="56">
        <f t="shared" si="347"/>
        <v>1910</v>
      </c>
      <c r="N3946" s="56"/>
      <c r="O3946" s="56">
        <f t="shared" si="348"/>
        <v>11</v>
      </c>
      <c r="P3946" s="56">
        <f t="shared" si="349"/>
        <v>3</v>
      </c>
      <c r="Q3946" s="2" t="str">
        <f t="shared" si="346"/>
        <v>&lt;a href="set03\cg\cg_january_6,_1910_-_december_28,_1911\miscellaneous\jim_lake_notes_november_3,_1910_p8_cg.pdf"&gt;Notes&lt;/a&gt;</v>
      </c>
    </row>
    <row r="3947" spans="1:17" x14ac:dyDescent="0.25">
      <c r="A3947" s="2">
        <v>4336</v>
      </c>
      <c r="B3947" s="4" t="s">
        <v>11581</v>
      </c>
      <c r="C3947" s="4" t="s">
        <v>1607</v>
      </c>
      <c r="D3947" s="12">
        <v>3960</v>
      </c>
      <c r="E3947" s="5" t="s">
        <v>11770</v>
      </c>
      <c r="F3947" s="5">
        <v>8</v>
      </c>
      <c r="G3947" s="5">
        <v>10</v>
      </c>
      <c r="H3947" s="5">
        <v>1616</v>
      </c>
      <c r="I3947" t="s">
        <v>26004</v>
      </c>
      <c r="J3947" s="46" t="s">
        <v>33092</v>
      </c>
      <c r="K3947" s="56"/>
      <c r="L3947" s="56"/>
      <c r="M3947" s="56">
        <f t="shared" si="347"/>
        <v>1910</v>
      </c>
      <c r="N3947" s="56"/>
      <c r="O3947" s="56">
        <f t="shared" si="348"/>
        <v>11</v>
      </c>
      <c r="P3947" s="56">
        <f t="shared" si="349"/>
        <v>3</v>
      </c>
      <c r="Q3947" s="2" t="str">
        <f t="shared" si="346"/>
        <v>&lt;a href="set03\cg\cg_january_6,_1910_-_december_28,_1911\miscellaneous\kensal_notes_november_3,_1910_p8_cg.pdf"&gt;Notes&lt;/a&gt;</v>
      </c>
    </row>
    <row r="3948" spans="1:17" x14ac:dyDescent="0.25">
      <c r="A3948" s="2">
        <v>555</v>
      </c>
      <c r="B3948" s="4" t="s">
        <v>12450</v>
      </c>
      <c r="C3948" s="4" t="s">
        <v>12451</v>
      </c>
      <c r="D3948" s="12">
        <v>3967</v>
      </c>
      <c r="E3948" s="5" t="s">
        <v>11770</v>
      </c>
      <c r="F3948" s="5">
        <v>7</v>
      </c>
      <c r="G3948" s="5">
        <v>10</v>
      </c>
      <c r="H3948" s="5">
        <v>1429</v>
      </c>
      <c r="I3948" t="s">
        <v>26005</v>
      </c>
      <c r="J3948" s="46" t="s">
        <v>33092</v>
      </c>
      <c r="K3948" s="56"/>
      <c r="L3948" s="56"/>
      <c r="M3948" s="56">
        <f t="shared" si="347"/>
        <v>1910</v>
      </c>
      <c r="N3948" s="56"/>
      <c r="O3948" s="56">
        <f t="shared" si="348"/>
        <v>11</v>
      </c>
      <c r="P3948" s="56">
        <f t="shared" si="349"/>
        <v>10</v>
      </c>
      <c r="Q3948" s="2" t="str">
        <f t="shared" si="346"/>
        <v>&lt;a href="set03\cg\cg_january_6,_1910_-_december_28,_1911\miscellaneous\bouer,_george_operation_of_stomach_november_10,_1910_p7_cg.pdf"&gt;Operation of stomach&lt;/a&gt;</v>
      </c>
    </row>
    <row r="3949" spans="1:17" x14ac:dyDescent="0.25">
      <c r="A3949" s="2">
        <v>838</v>
      </c>
      <c r="B3949" s="4" t="s">
        <v>12470</v>
      </c>
      <c r="C3949" s="4" t="s">
        <v>11627</v>
      </c>
      <c r="D3949" s="12">
        <v>3967</v>
      </c>
      <c r="E3949" s="5" t="s">
        <v>11770</v>
      </c>
      <c r="F3949" s="5">
        <v>7</v>
      </c>
      <c r="G3949" s="5">
        <v>10</v>
      </c>
      <c r="H3949" s="5">
        <v>1445</v>
      </c>
      <c r="I3949" s="99" t="s">
        <v>26006</v>
      </c>
      <c r="J3949" s="46" t="s">
        <v>33092</v>
      </c>
      <c r="K3949" s="56"/>
      <c r="L3949" s="56"/>
      <c r="M3949" s="56">
        <f t="shared" si="347"/>
        <v>1910</v>
      </c>
      <c r="N3949" s="56"/>
      <c r="O3949" s="56">
        <f t="shared" si="348"/>
        <v>11</v>
      </c>
      <c r="P3949" s="56">
        <f t="shared" si="349"/>
        <v>10</v>
      </c>
      <c r="Q3949" s="2" t="str">
        <f t="shared" si="346"/>
        <v>&lt;a href="set03\cg\cg_january_6,_1910_-_december_28,_1911\miscellaneous\clark,_dan_so_w_p_typhoid_fever_november_10,_1910_p7_cg.pdf"&gt;Typhoid fever&lt;/a&gt;</v>
      </c>
    </row>
    <row r="3950" spans="1:17" x14ac:dyDescent="0.25">
      <c r="A3950" s="2">
        <v>1349</v>
      </c>
      <c r="B3950" s="4" t="s">
        <v>11495</v>
      </c>
      <c r="C3950" s="4" t="s">
        <v>1607</v>
      </c>
      <c r="D3950" s="12">
        <v>3967</v>
      </c>
      <c r="E3950" s="5" t="s">
        <v>11770</v>
      </c>
      <c r="F3950" s="5">
        <v>2</v>
      </c>
      <c r="G3950" s="5">
        <v>10</v>
      </c>
      <c r="H3950" s="5">
        <v>1474</v>
      </c>
      <c r="I3950" t="s">
        <v>26007</v>
      </c>
      <c r="J3950" s="46" t="s">
        <v>33092</v>
      </c>
      <c r="K3950" s="56"/>
      <c r="L3950" s="56"/>
      <c r="M3950" s="56">
        <f t="shared" si="347"/>
        <v>1910</v>
      </c>
      <c r="N3950" s="56"/>
      <c r="O3950" s="56">
        <f t="shared" si="348"/>
        <v>11</v>
      </c>
      <c r="P3950" s="56">
        <f t="shared" si="349"/>
        <v>10</v>
      </c>
      <c r="Q3950" s="2" t="str">
        <f t="shared" si="346"/>
        <v>&lt;a href="set03\cg\cg_january_6,_1910_-_december_28,_1911\miscellaneous\courtenay_school_notes_november_10,_1910_p2_cg.pdf"&gt;Notes&lt;/a&gt;</v>
      </c>
    </row>
    <row r="3951" spans="1:17" x14ac:dyDescent="0.25">
      <c r="A3951" s="2">
        <v>1736</v>
      </c>
      <c r="B3951" s="4" t="s">
        <v>12498</v>
      </c>
      <c r="C3951" s="4" t="s">
        <v>1607</v>
      </c>
      <c r="D3951" s="12">
        <v>3967</v>
      </c>
      <c r="E3951" s="5" t="s">
        <v>11770</v>
      </c>
      <c r="F3951" s="5">
        <v>8</v>
      </c>
      <c r="G3951" s="5">
        <v>10</v>
      </c>
      <c r="H3951" s="5">
        <v>1504</v>
      </c>
      <c r="I3951" t="s">
        <v>26008</v>
      </c>
      <c r="J3951" s="46" t="s">
        <v>33092</v>
      </c>
      <c r="K3951" s="56"/>
      <c r="L3951" s="56"/>
      <c r="M3951" s="56">
        <f t="shared" si="347"/>
        <v>1910</v>
      </c>
      <c r="N3951" s="56"/>
      <c r="O3951" s="56">
        <f t="shared" si="348"/>
        <v>11</v>
      </c>
      <c r="P3951" s="56">
        <f t="shared" si="349"/>
        <v>10</v>
      </c>
      <c r="Q3951" s="2" t="str">
        <f t="shared" si="346"/>
        <v>&lt;a href="set03\cg\cg_january_6,_1910_-_december_28,_1911\miscellaneous\eastman_notes_november_10,_1910_p8_cg.pdf"&gt;Notes&lt;/a&gt;</v>
      </c>
    </row>
    <row r="3952" spans="1:17" x14ac:dyDescent="0.25">
      <c r="A3952" s="2">
        <v>2493</v>
      </c>
      <c r="B3952" s="4" t="s">
        <v>12522</v>
      </c>
      <c r="C3952" s="4" t="s">
        <v>12523</v>
      </c>
      <c r="D3952" s="12">
        <v>3967</v>
      </c>
      <c r="E3952" s="5" t="s">
        <v>11770</v>
      </c>
      <c r="F3952" s="5">
        <v>7</v>
      </c>
      <c r="G3952" s="5">
        <v>10</v>
      </c>
      <c r="H3952" s="5">
        <v>1548</v>
      </c>
      <c r="I3952" t="s">
        <v>26009</v>
      </c>
      <c r="J3952" s="46" t="s">
        <v>33092</v>
      </c>
      <c r="K3952" s="56"/>
      <c r="L3952" s="56"/>
      <c r="M3952" s="56">
        <f t="shared" si="347"/>
        <v>1910</v>
      </c>
      <c r="N3952" s="56"/>
      <c r="O3952" s="56">
        <f t="shared" si="348"/>
        <v>11</v>
      </c>
      <c r="P3952" s="56">
        <f t="shared" si="349"/>
        <v>10</v>
      </c>
      <c r="Q3952" s="2" t="str">
        <f t="shared" si="346"/>
        <v>&lt;a href="set03\cg\cg_january_6,_1910_-_december_28,_1911\miscellaneous\gurski,_peter_to_live_work_in_ne_november_10,_1910_p7_cg.pdf"&gt;To live and work in NE&lt;/a&gt;</v>
      </c>
    </row>
    <row r="3953" spans="1:17" x14ac:dyDescent="0.25">
      <c r="A3953" s="2">
        <v>3915</v>
      </c>
      <c r="B3953" s="4" t="s">
        <v>12558</v>
      </c>
      <c r="C3953" s="4" t="s">
        <v>1607</v>
      </c>
      <c r="D3953" s="12">
        <v>3967</v>
      </c>
      <c r="E3953" s="5" t="s">
        <v>11770</v>
      </c>
      <c r="F3953" s="5">
        <v>8</v>
      </c>
      <c r="G3953" s="5">
        <v>10</v>
      </c>
      <c r="H3953" s="5">
        <v>1585</v>
      </c>
      <c r="I3953" t="s">
        <v>26010</v>
      </c>
      <c r="J3953" s="46" t="s">
        <v>33092</v>
      </c>
      <c r="K3953" s="56"/>
      <c r="L3953" s="56"/>
      <c r="M3953" s="56">
        <f t="shared" si="347"/>
        <v>1910</v>
      </c>
      <c r="N3953" s="56"/>
      <c r="O3953" s="56">
        <f t="shared" si="348"/>
        <v>11</v>
      </c>
      <c r="P3953" s="56">
        <f t="shared" si="349"/>
        <v>10</v>
      </c>
      <c r="Q3953" s="2" t="str">
        <f t="shared" si="346"/>
        <v>&lt;a href="set03\cg\cg_january_6,_1910_-_december_28,_1911\miscellaneous\jim_lake_notes_november_10,_1910_p8_cg.pdf"&gt;Notes&lt;/a&gt;</v>
      </c>
    </row>
    <row r="3954" spans="1:17" x14ac:dyDescent="0.25">
      <c r="A3954" s="2">
        <v>4863</v>
      </c>
      <c r="B3954" s="4" t="s">
        <v>12013</v>
      </c>
      <c r="C3954" s="4" t="s">
        <v>12592</v>
      </c>
      <c r="D3954" s="12">
        <v>3967</v>
      </c>
      <c r="E3954" s="5" t="s">
        <v>11770</v>
      </c>
      <c r="F3954" s="5">
        <v>7</v>
      </c>
      <c r="G3954" s="5">
        <v>10</v>
      </c>
      <c r="H3954" s="5">
        <v>1698</v>
      </c>
      <c r="I3954" t="s">
        <v>26011</v>
      </c>
      <c r="J3954" s="46" t="s">
        <v>33092</v>
      </c>
      <c r="K3954" s="56"/>
      <c r="L3954" s="56"/>
      <c r="M3954" s="56">
        <f t="shared" si="347"/>
        <v>1910</v>
      </c>
      <c r="N3954" s="56"/>
      <c r="O3954" s="56">
        <f t="shared" si="348"/>
        <v>11</v>
      </c>
      <c r="P3954" s="56">
        <f t="shared" si="349"/>
        <v>10</v>
      </c>
      <c r="Q3954" s="2" t="str">
        <f t="shared" si="346"/>
        <v>&lt;a href="set03\cg\cg_january_6,_1910_-_december_28,_1911\miscellaneous\lohrke,_o_a_quarantine_almost_over_november_10,_1910_p7_cg.pdf"&gt;Quarantine almost over&lt;/a&gt;</v>
      </c>
    </row>
    <row r="3955" spans="1:17" x14ac:dyDescent="0.25">
      <c r="A3955" s="2">
        <v>543</v>
      </c>
      <c r="B3955" s="4" t="s">
        <v>12447</v>
      </c>
      <c r="C3955" s="4" t="s">
        <v>12449</v>
      </c>
      <c r="D3955" s="12">
        <v>3974</v>
      </c>
      <c r="E3955" s="5" t="s">
        <v>11770</v>
      </c>
      <c r="F3955" s="5">
        <v>7</v>
      </c>
      <c r="G3955" s="5">
        <v>10</v>
      </c>
      <c r="H3955" s="5">
        <v>1427</v>
      </c>
      <c r="I3955" t="s">
        <v>26012</v>
      </c>
      <c r="J3955" s="46" t="s">
        <v>33092</v>
      </c>
      <c r="K3955" s="56"/>
      <c r="L3955" s="56"/>
      <c r="M3955" s="56">
        <f t="shared" si="347"/>
        <v>1910</v>
      </c>
      <c r="N3955" s="56"/>
      <c r="O3955" s="56">
        <f t="shared" si="348"/>
        <v>11</v>
      </c>
      <c r="P3955" s="56">
        <f t="shared" si="349"/>
        <v>17</v>
      </c>
      <c r="Q3955" s="2" t="str">
        <f t="shared" si="346"/>
        <v>&lt;a href="set03\cg\cg_january_6,_1910_-_december_28,_1911\miscellaneous\bond,_john_horse_rolls_on_his_leg_november_17,_1910_p7_cg.pdf"&gt;Horse rolls on his leg&lt;/a&gt;</v>
      </c>
    </row>
    <row r="3956" spans="1:17" x14ac:dyDescent="0.25">
      <c r="A3956" s="2">
        <v>1350</v>
      </c>
      <c r="B3956" s="4" t="s">
        <v>11495</v>
      </c>
      <c r="C3956" s="4" t="s">
        <v>1607</v>
      </c>
      <c r="D3956" s="12">
        <v>3974</v>
      </c>
      <c r="E3956" s="5" t="s">
        <v>11770</v>
      </c>
      <c r="F3956" s="5">
        <v>2</v>
      </c>
      <c r="G3956" s="5">
        <v>10</v>
      </c>
      <c r="H3956" s="5">
        <v>1475</v>
      </c>
      <c r="I3956" t="s">
        <v>26013</v>
      </c>
      <c r="J3956" s="46" t="s">
        <v>33092</v>
      </c>
      <c r="K3956" s="56"/>
      <c r="L3956" s="56"/>
      <c r="M3956" s="56">
        <f t="shared" si="347"/>
        <v>1910</v>
      </c>
      <c r="N3956" s="56"/>
      <c r="O3956" s="56">
        <f t="shared" si="348"/>
        <v>11</v>
      </c>
      <c r="P3956" s="56">
        <f t="shared" si="349"/>
        <v>17</v>
      </c>
      <c r="Q3956" s="2" t="str">
        <f t="shared" si="346"/>
        <v>&lt;a href="set03\cg\cg_january_6,_1910_-_december_28,_1911\miscellaneous\courtenay_school_notes_november_17,_1910_p2_cg.pdf"&gt;Notes&lt;/a&gt;</v>
      </c>
    </row>
    <row r="3957" spans="1:17" x14ac:dyDescent="0.25">
      <c r="A3957" s="2">
        <v>1737</v>
      </c>
      <c r="B3957" s="4" t="s">
        <v>12498</v>
      </c>
      <c r="C3957" s="4" t="s">
        <v>1607</v>
      </c>
      <c r="D3957" s="12">
        <v>3974</v>
      </c>
      <c r="E3957" s="5" t="s">
        <v>11770</v>
      </c>
      <c r="F3957" s="5">
        <v>8</v>
      </c>
      <c r="G3957" s="5">
        <v>10</v>
      </c>
      <c r="H3957" s="5">
        <v>1505</v>
      </c>
      <c r="I3957" t="s">
        <v>26014</v>
      </c>
      <c r="J3957" s="46" t="s">
        <v>33092</v>
      </c>
      <c r="K3957" s="56"/>
      <c r="L3957" s="56"/>
      <c r="M3957" s="56">
        <f t="shared" si="347"/>
        <v>1910</v>
      </c>
      <c r="N3957" s="56"/>
      <c r="O3957" s="56">
        <f t="shared" si="348"/>
        <v>11</v>
      </c>
      <c r="P3957" s="56">
        <f t="shared" si="349"/>
        <v>17</v>
      </c>
      <c r="Q3957" s="2" t="str">
        <f t="shared" si="346"/>
        <v>&lt;a href="set03\cg\cg_january_6,_1910_-_december_28,_1911\miscellaneous\eastman_notes_november_17,_1910_p8_cg.pdf"&gt;Notes&lt;/a&gt;</v>
      </c>
    </row>
    <row r="3958" spans="1:17" x14ac:dyDescent="0.25">
      <c r="A3958" s="2">
        <v>2590</v>
      </c>
      <c r="B3958" s="4" t="s">
        <v>11550</v>
      </c>
      <c r="C3958" s="4" t="s">
        <v>12527</v>
      </c>
      <c r="D3958" s="12">
        <v>3974</v>
      </c>
      <c r="E3958" s="5" t="s">
        <v>11770</v>
      </c>
      <c r="F3958" s="5">
        <v>7</v>
      </c>
      <c r="G3958" s="5">
        <v>10</v>
      </c>
      <c r="H3958" s="5">
        <v>1552</v>
      </c>
      <c r="I3958" t="s">
        <v>26015</v>
      </c>
      <c r="J3958" s="46" t="s">
        <v>33092</v>
      </c>
      <c r="K3958" s="56"/>
      <c r="L3958" s="56"/>
      <c r="M3958" s="56">
        <f t="shared" si="347"/>
        <v>1910</v>
      </c>
      <c r="N3958" s="56"/>
      <c r="O3958" s="56">
        <f t="shared" si="348"/>
        <v>11</v>
      </c>
      <c r="P3958" s="56">
        <f t="shared" si="349"/>
        <v>17</v>
      </c>
      <c r="Q3958" s="2" t="str">
        <f t="shared" si="346"/>
        <v>&lt;a href="set03\cg\cg_january_6,_1910_-_december_28,_1911\miscellaneous\hancock,_lem_partners_with_george_kuch_november_17,_1910_p7_cg.pdf"&gt;Partners with George Kuch&lt;/a&gt;</v>
      </c>
    </row>
    <row r="3959" spans="1:17" x14ac:dyDescent="0.25">
      <c r="A3959" s="2">
        <v>2907</v>
      </c>
      <c r="B3959" s="4" t="s">
        <v>12539</v>
      </c>
      <c r="C3959" s="4" t="s">
        <v>12540</v>
      </c>
      <c r="D3959" s="12">
        <v>3974</v>
      </c>
      <c r="E3959" s="5" t="s">
        <v>11770</v>
      </c>
      <c r="F3959" s="5">
        <v>7</v>
      </c>
      <c r="G3959" s="5">
        <v>10</v>
      </c>
      <c r="H3959" s="5">
        <v>1565</v>
      </c>
      <c r="I3959" t="s">
        <v>26016</v>
      </c>
      <c r="J3959" s="46" t="s">
        <v>33092</v>
      </c>
      <c r="K3959" s="56"/>
      <c r="L3959" s="56"/>
      <c r="M3959" s="56">
        <f t="shared" si="347"/>
        <v>1910</v>
      </c>
      <c r="N3959" s="56"/>
      <c r="O3959" s="56">
        <f t="shared" si="348"/>
        <v>11</v>
      </c>
      <c r="P3959" s="56">
        <f t="shared" si="349"/>
        <v>17</v>
      </c>
      <c r="Q3959" s="2" t="str">
        <f t="shared" si="346"/>
        <v>&lt;a href="set03\cg\cg_january_6,_1910_-_december_28,_1911\miscellaneous\heaney,_frank_to_live_work_in_kensal_november_17,_1910_p7_cg.pdf"&gt;To live and work in Kensal&lt;/a&gt;</v>
      </c>
    </row>
    <row r="3960" spans="1:17" x14ac:dyDescent="0.25">
      <c r="A3960" s="2">
        <v>2920</v>
      </c>
      <c r="B3960" s="4" t="s">
        <v>12187</v>
      </c>
      <c r="C3960" s="4" t="s">
        <v>12543</v>
      </c>
      <c r="D3960" s="12">
        <v>3974</v>
      </c>
      <c r="E3960" s="5" t="s">
        <v>11770</v>
      </c>
      <c r="F3960" s="5">
        <v>7</v>
      </c>
      <c r="G3960" s="5">
        <v>10</v>
      </c>
      <c r="H3960" s="5">
        <v>1567</v>
      </c>
      <c r="I3960" t="s">
        <v>26017</v>
      </c>
      <c r="J3960" s="46" t="s">
        <v>33092</v>
      </c>
      <c r="K3960" s="56"/>
      <c r="L3960" s="56"/>
      <c r="M3960" s="56">
        <f t="shared" si="347"/>
        <v>1910</v>
      </c>
      <c r="N3960" s="56"/>
      <c r="O3960" s="56">
        <f t="shared" si="348"/>
        <v>11</v>
      </c>
      <c r="P3960" s="56">
        <f t="shared" si="349"/>
        <v>17</v>
      </c>
      <c r="Q3960" s="2" t="str">
        <f t="shared" si="346"/>
        <v>&lt;a href="set03\cg\cg_january_6,_1910_-_december_28,_1911\miscellaneous\helms,_mrs_j_w_arrives_from_canada_november_17,_1910_p7_cg.pdf"&gt;Arrives from Canada&lt;/a&gt;</v>
      </c>
    </row>
    <row r="3961" spans="1:17" x14ac:dyDescent="0.25">
      <c r="A3961" s="2">
        <v>3916</v>
      </c>
      <c r="B3961" s="4" t="s">
        <v>12558</v>
      </c>
      <c r="C3961" s="4" t="s">
        <v>1607</v>
      </c>
      <c r="D3961" s="12">
        <v>3974</v>
      </c>
      <c r="E3961" s="5" t="s">
        <v>11770</v>
      </c>
      <c r="F3961" s="5">
        <v>8</v>
      </c>
      <c r="G3961" s="5">
        <v>10</v>
      </c>
      <c r="H3961" s="5">
        <v>1586</v>
      </c>
      <c r="I3961" t="s">
        <v>26018</v>
      </c>
      <c r="J3961" s="46" t="s">
        <v>33092</v>
      </c>
      <c r="K3961" s="56"/>
      <c r="L3961" s="56"/>
      <c r="M3961" s="56">
        <f t="shared" si="347"/>
        <v>1910</v>
      </c>
      <c r="N3961" s="56"/>
      <c r="O3961" s="56">
        <f t="shared" si="348"/>
        <v>11</v>
      </c>
      <c r="P3961" s="56">
        <f t="shared" si="349"/>
        <v>17</v>
      </c>
      <c r="Q3961" s="2" t="str">
        <f t="shared" si="346"/>
        <v>&lt;a href="set03\cg\cg_january_6,_1910_-_december_28,_1911\miscellaneous\jim_lake_notes_november_17,_1910_p8_cg.pdf"&gt;Notes&lt;/a&gt;</v>
      </c>
    </row>
    <row r="3962" spans="1:17" x14ac:dyDescent="0.25">
      <c r="A3962" s="2">
        <v>4337</v>
      </c>
      <c r="B3962" s="4" t="s">
        <v>11581</v>
      </c>
      <c r="C3962" s="4" t="s">
        <v>1607</v>
      </c>
      <c r="D3962" s="12">
        <v>3974</v>
      </c>
      <c r="E3962" s="5" t="s">
        <v>11770</v>
      </c>
      <c r="F3962" s="5">
        <v>8</v>
      </c>
      <c r="G3962" s="5">
        <v>10</v>
      </c>
      <c r="H3962" s="5">
        <v>1617</v>
      </c>
      <c r="I3962" t="s">
        <v>26019</v>
      </c>
      <c r="J3962" s="46" t="s">
        <v>33092</v>
      </c>
      <c r="K3962" s="56"/>
      <c r="L3962" s="56"/>
      <c r="M3962" s="56">
        <f t="shared" si="347"/>
        <v>1910</v>
      </c>
      <c r="N3962" s="56"/>
      <c r="O3962" s="56">
        <f t="shared" si="348"/>
        <v>11</v>
      </c>
      <c r="P3962" s="56">
        <f t="shared" si="349"/>
        <v>17</v>
      </c>
      <c r="Q3962" s="2" t="str">
        <f t="shared" si="346"/>
        <v>&lt;a href="set03\cg\cg_january_6,_1910_-_december_28,_1911\miscellaneous\kensal_notes_november_17,_1910_p8_cg.pdf"&gt;Notes&lt;/a&gt;</v>
      </c>
    </row>
    <row r="3963" spans="1:17" x14ac:dyDescent="0.25">
      <c r="A3963" s="2">
        <v>4440</v>
      </c>
      <c r="B3963" s="4" t="s">
        <v>12194</v>
      </c>
      <c r="C3963" s="4" t="s">
        <v>12568</v>
      </c>
      <c r="D3963" s="12">
        <v>3974</v>
      </c>
      <c r="E3963" s="5" t="s">
        <v>11770</v>
      </c>
      <c r="F3963" s="5">
        <v>7</v>
      </c>
      <c r="G3963" s="5">
        <v>10</v>
      </c>
      <c r="H3963" s="5">
        <v>1673</v>
      </c>
      <c r="I3963" t="s">
        <v>26020</v>
      </c>
      <c r="J3963" s="46" t="s">
        <v>33092</v>
      </c>
      <c r="K3963" s="56"/>
      <c r="L3963" s="56"/>
      <c r="M3963" s="56">
        <f t="shared" si="347"/>
        <v>1910</v>
      </c>
      <c r="N3963" s="56"/>
      <c r="O3963" s="56">
        <f t="shared" si="348"/>
        <v>11</v>
      </c>
      <c r="P3963" s="56">
        <f t="shared" si="349"/>
        <v>17</v>
      </c>
      <c r="Q3963" s="2" t="str">
        <f t="shared" si="346"/>
        <v>&lt;a href="set03\cg\cg_january_6,_1910_-_december_28,_1911\miscellaneous\kingston,_rev_j_w_may_have_to_return_to_rochester_november_17,_1910_p7_cg.pdf"&gt;May have to return to Rochester&lt;/a&gt;</v>
      </c>
    </row>
    <row r="3964" spans="1:17" x14ac:dyDescent="0.25">
      <c r="A3964" s="2">
        <v>5364</v>
      </c>
      <c r="B3964" s="4" t="s">
        <v>12614</v>
      </c>
      <c r="C3964" s="4" t="s">
        <v>2703</v>
      </c>
      <c r="D3964" s="12">
        <v>3974</v>
      </c>
      <c r="E3964" s="5" t="s">
        <v>11770</v>
      </c>
      <c r="F3964" s="5">
        <v>1</v>
      </c>
      <c r="G3964" s="5">
        <v>10</v>
      </c>
      <c r="H3964" s="5">
        <v>1732</v>
      </c>
      <c r="I3964" t="s">
        <v>26021</v>
      </c>
      <c r="J3964" s="46" t="s">
        <v>33092</v>
      </c>
      <c r="K3964" s="56"/>
      <c r="L3964" s="56"/>
      <c r="M3964" s="56">
        <f t="shared" si="347"/>
        <v>1910</v>
      </c>
      <c r="N3964" s="56"/>
      <c r="O3964" s="56">
        <f t="shared" si="348"/>
        <v>11</v>
      </c>
      <c r="P3964" s="56">
        <f t="shared" si="349"/>
        <v>17</v>
      </c>
      <c r="Q3964" s="2" t="str">
        <f t="shared" si="346"/>
        <v>&lt;a href="set03\cg\cg_january_6,_1910_-_december_28,_1911\miscellaneous\nelson,_hoyt_loses_finger_november_17,_1910_p1_cg.pdf"&gt;Loses finger&lt;/a&gt;</v>
      </c>
    </row>
    <row r="3965" spans="1:17" x14ac:dyDescent="0.25">
      <c r="A3965" s="2">
        <v>5967</v>
      </c>
      <c r="B3965" s="4" t="s">
        <v>12639</v>
      </c>
      <c r="C3965" s="4" t="s">
        <v>1607</v>
      </c>
      <c r="D3965" s="12">
        <v>3974</v>
      </c>
      <c r="E3965" s="5" t="s">
        <v>11770</v>
      </c>
      <c r="F3965" s="5">
        <v>8</v>
      </c>
      <c r="G3965" s="5">
        <v>10</v>
      </c>
      <c r="H3965" s="5">
        <v>1758</v>
      </c>
      <c r="I3965" t="s">
        <v>26022</v>
      </c>
      <c r="J3965" s="46" t="s">
        <v>33092</v>
      </c>
      <c r="K3965" s="56"/>
      <c r="L3965" s="56"/>
      <c r="M3965" s="56">
        <f t="shared" si="347"/>
        <v>1910</v>
      </c>
      <c r="N3965" s="56"/>
      <c r="O3965" s="56">
        <f t="shared" si="348"/>
        <v>11</v>
      </c>
      <c r="P3965" s="56">
        <f t="shared" si="349"/>
        <v>17</v>
      </c>
      <c r="Q3965" s="2" t="str">
        <f t="shared" si="346"/>
        <v>&lt;a href="set03\cg\cg_january_6,_1910_-_december_28,_1911\miscellaneous\pleasantview_notes_november_17,_1910_p8_cg.pdf"&gt;Notes&lt;/a&gt;</v>
      </c>
    </row>
    <row r="3966" spans="1:17" x14ac:dyDescent="0.25">
      <c r="A3966" s="2">
        <v>1351</v>
      </c>
      <c r="B3966" s="4" t="s">
        <v>11495</v>
      </c>
      <c r="C3966" s="4" t="s">
        <v>1607</v>
      </c>
      <c r="D3966" s="12">
        <v>3981</v>
      </c>
      <c r="E3966" s="5" t="s">
        <v>11770</v>
      </c>
      <c r="F3966" s="5">
        <v>2</v>
      </c>
      <c r="G3966" s="5">
        <v>10</v>
      </c>
      <c r="H3966" s="5">
        <v>1476</v>
      </c>
      <c r="I3966" t="s">
        <v>26023</v>
      </c>
      <c r="J3966" s="46" t="s">
        <v>33092</v>
      </c>
      <c r="K3966" s="56"/>
      <c r="L3966" s="56"/>
      <c r="M3966" s="56">
        <f t="shared" si="347"/>
        <v>1910</v>
      </c>
      <c r="N3966" s="56"/>
      <c r="O3966" s="56">
        <f t="shared" si="348"/>
        <v>11</v>
      </c>
      <c r="P3966" s="56">
        <f t="shared" si="349"/>
        <v>24</v>
      </c>
      <c r="Q3966" s="2" t="str">
        <f t="shared" si="346"/>
        <v>&lt;a href="set03\cg\cg_january_6,_1910_-_december_28,_1911\miscellaneous\courtenay_school_notes_november_24,_1910_p2_cg.pdf"&gt;Notes&lt;/a&gt;</v>
      </c>
    </row>
    <row r="3967" spans="1:17" x14ac:dyDescent="0.25">
      <c r="A3967" s="2">
        <v>1738</v>
      </c>
      <c r="B3967" s="4" t="s">
        <v>12498</v>
      </c>
      <c r="C3967" s="4" t="s">
        <v>1607</v>
      </c>
      <c r="D3967" s="12">
        <v>3981</v>
      </c>
      <c r="E3967" s="5" t="s">
        <v>11770</v>
      </c>
      <c r="F3967" s="5">
        <v>8</v>
      </c>
      <c r="G3967" s="5">
        <v>10</v>
      </c>
      <c r="H3967" s="5">
        <v>1506</v>
      </c>
      <c r="I3967" t="s">
        <v>26024</v>
      </c>
      <c r="J3967" s="46" t="s">
        <v>33092</v>
      </c>
      <c r="K3967" s="56"/>
      <c r="L3967" s="56"/>
      <c r="M3967" s="56">
        <f t="shared" si="347"/>
        <v>1910</v>
      </c>
      <c r="N3967" s="56"/>
      <c r="O3967" s="56">
        <f t="shared" si="348"/>
        <v>11</v>
      </c>
      <c r="P3967" s="56">
        <f t="shared" si="349"/>
        <v>24</v>
      </c>
      <c r="Q3967" s="2" t="str">
        <f t="shared" si="346"/>
        <v>&lt;a href="set03\cg\cg_january_6,_1910_-_december_28,_1911\miscellaneous\eastman_notes_november_24,_1910_p8_cg.pdf"&gt;Notes&lt;/a&gt;</v>
      </c>
    </row>
    <row r="3968" spans="1:17" x14ac:dyDescent="0.25">
      <c r="A3968" s="2">
        <v>2186</v>
      </c>
      <c r="B3968" s="4" t="s">
        <v>12517</v>
      </c>
      <c r="C3968" s="4" t="s">
        <v>12518</v>
      </c>
      <c r="D3968" s="12">
        <v>3981</v>
      </c>
      <c r="E3968" s="5" t="s">
        <v>11770</v>
      </c>
      <c r="F3968" s="5">
        <v>2</v>
      </c>
      <c r="G3968" s="5">
        <v>10</v>
      </c>
      <c r="H3968" s="5">
        <v>1541</v>
      </c>
      <c r="I3968" t="s">
        <v>26025</v>
      </c>
      <c r="J3968" s="46" t="s">
        <v>33092</v>
      </c>
      <c r="K3968" s="56"/>
      <c r="L3968" s="56"/>
      <c r="M3968" s="56">
        <f t="shared" si="347"/>
        <v>1910</v>
      </c>
      <c r="N3968" s="56"/>
      <c r="O3968" s="56">
        <f t="shared" si="348"/>
        <v>11</v>
      </c>
      <c r="P3968" s="56">
        <f t="shared" si="349"/>
        <v>24</v>
      </c>
      <c r="Q3968" s="2" t="str">
        <f t="shared" si="346"/>
        <v>&lt;a href="set03\cg\cg_january_6,_1910_-_december_28,_1911\miscellaneous\goffe,_e_r_takes_pictures_of_courtenay_november_24,_1910_p2_cg.pdf"&gt;Takes pictures of Courtenay&lt;/a&gt;</v>
      </c>
    </row>
    <row r="3969" spans="1:17" x14ac:dyDescent="0.25">
      <c r="A3969" s="2">
        <v>4197</v>
      </c>
      <c r="B3969" s="4" t="s">
        <v>12561</v>
      </c>
      <c r="C3969" s="4" t="s">
        <v>12562</v>
      </c>
      <c r="D3969" s="12">
        <v>3981</v>
      </c>
      <c r="E3969" s="5" t="s">
        <v>11770</v>
      </c>
      <c r="F3969" s="5">
        <v>1</v>
      </c>
      <c r="G3969" s="5">
        <v>10</v>
      </c>
      <c r="H3969" s="5">
        <v>1606</v>
      </c>
      <c r="I3969" t="s">
        <v>26026</v>
      </c>
      <c r="J3969" s="46" t="s">
        <v>33092</v>
      </c>
      <c r="K3969" s="56"/>
      <c r="L3969" s="56"/>
      <c r="M3969" s="56">
        <f t="shared" si="347"/>
        <v>1910</v>
      </c>
      <c r="N3969" s="56"/>
      <c r="O3969" s="56">
        <f t="shared" si="348"/>
        <v>11</v>
      </c>
      <c r="P3969" s="56">
        <f t="shared" si="349"/>
        <v>24</v>
      </c>
      <c r="Q3969" s="2" t="str">
        <f t="shared" si="346"/>
        <v>&lt;a href="set03\cg\cg_january_6,_1910_-_december_28,_1911\miscellaneous\karr,_robt_dog_did_not_like_iowa_november_24,_1910_p1_cg.pdf"&gt;Dog did not like Iowa&lt;/a&gt;</v>
      </c>
    </row>
    <row r="3970" spans="1:17" x14ac:dyDescent="0.25">
      <c r="A3970" s="2">
        <v>5968</v>
      </c>
      <c r="B3970" s="4" t="s">
        <v>12639</v>
      </c>
      <c r="C3970" s="4" t="s">
        <v>1607</v>
      </c>
      <c r="D3970" s="12">
        <v>3981</v>
      </c>
      <c r="E3970" s="5" t="s">
        <v>11770</v>
      </c>
      <c r="F3970" s="5">
        <v>8</v>
      </c>
      <c r="G3970" s="5">
        <v>10</v>
      </c>
      <c r="H3970" s="5">
        <v>1759</v>
      </c>
      <c r="I3970" t="s">
        <v>26027</v>
      </c>
      <c r="J3970" s="46" t="s">
        <v>33092</v>
      </c>
      <c r="K3970" s="56"/>
      <c r="L3970" s="56"/>
      <c r="M3970" s="56">
        <f t="shared" si="347"/>
        <v>1910</v>
      </c>
      <c r="N3970" s="56"/>
      <c r="O3970" s="56">
        <f t="shared" si="348"/>
        <v>11</v>
      </c>
      <c r="P3970" s="56">
        <f t="shared" si="349"/>
        <v>24</v>
      </c>
      <c r="Q3970" s="2" t="str">
        <f t="shared" ref="Q3970:Q4033" si="350">"&lt;a href="&amp;""""&amp;J3970&amp;"\"&amp;I3970&amp;"""&gt;"&amp;C3970&amp;"&lt;/a&gt;"</f>
        <v>&lt;a href="set03\cg\cg_january_6,_1910_-_december_28,_1911\miscellaneous\pleasantview_notes_november_24,_1910_p8_cg.pdf"&gt;Notes&lt;/a&gt;</v>
      </c>
    </row>
    <row r="3971" spans="1:17" x14ac:dyDescent="0.25">
      <c r="A3971" s="2">
        <v>6066</v>
      </c>
      <c r="B3971" s="4" t="s">
        <v>12640</v>
      </c>
      <c r="C3971" s="4" t="s">
        <v>12641</v>
      </c>
      <c r="D3971" s="12">
        <v>3981</v>
      </c>
      <c r="E3971" s="5" t="s">
        <v>11770</v>
      </c>
      <c r="F3971" s="5">
        <v>1</v>
      </c>
      <c r="G3971" s="5">
        <v>10</v>
      </c>
      <c r="H3971" s="5">
        <v>1779</v>
      </c>
      <c r="I3971" t="s">
        <v>26028</v>
      </c>
      <c r="J3971" s="46" t="s">
        <v>33092</v>
      </c>
      <c r="K3971" s="56"/>
      <c r="L3971" s="56"/>
      <c r="M3971" s="56">
        <f t="shared" si="347"/>
        <v>1910</v>
      </c>
      <c r="N3971" s="56"/>
      <c r="O3971" s="56">
        <f t="shared" si="348"/>
        <v>11</v>
      </c>
      <c r="P3971" s="56">
        <f t="shared" si="349"/>
        <v>24</v>
      </c>
      <c r="Q3971" s="2" t="str">
        <f t="shared" si="350"/>
        <v>&lt;a href="set03\cg\cg_january_6,_1910_-_december_28,_1911\miscellaneous\preston,_george_drifts_one_block_under_ice_november_24,_1910_p1_cg.pdf"&gt;Drifts one block under ice&lt;/a&gt;</v>
      </c>
    </row>
    <row r="3972" spans="1:17" x14ac:dyDescent="0.25">
      <c r="A3972" s="2">
        <v>6431</v>
      </c>
      <c r="B3972" s="4" t="s">
        <v>12668</v>
      </c>
      <c r="C3972" s="4" t="s">
        <v>12562</v>
      </c>
      <c r="D3972" s="12">
        <v>3981</v>
      </c>
      <c r="E3972" s="5" t="s">
        <v>11770</v>
      </c>
      <c r="F3972" s="5">
        <v>1</v>
      </c>
      <c r="G3972" s="5">
        <v>10</v>
      </c>
      <c r="H3972" s="5">
        <v>1807</v>
      </c>
      <c r="I3972" t="s">
        <v>26029</v>
      </c>
      <c r="J3972" s="46" t="s">
        <v>33092</v>
      </c>
      <c r="K3972" s="56"/>
      <c r="L3972" s="56"/>
      <c r="M3972" s="56">
        <f t="shared" si="347"/>
        <v>1910</v>
      </c>
      <c r="N3972" s="56"/>
      <c r="O3972" s="56">
        <f t="shared" si="348"/>
        <v>11</v>
      </c>
      <c r="P3972" s="56">
        <f t="shared" si="349"/>
        <v>24</v>
      </c>
      <c r="Q3972" s="2" t="str">
        <f t="shared" si="350"/>
        <v>&lt;a href="set03\cg\cg_january_6,_1910_-_december_28,_1911\miscellaneous\schmickle,_j_w_dog_did_not_like_iowa_november_24,_1910_p1_cg.pdf"&gt;Dog did not like Iowa&lt;/a&gt;</v>
      </c>
    </row>
    <row r="3973" spans="1:17" x14ac:dyDescent="0.25">
      <c r="A3973" s="2">
        <v>542</v>
      </c>
      <c r="B3973" s="4" t="s">
        <v>12447</v>
      </c>
      <c r="C3973" s="4" t="s">
        <v>12448</v>
      </c>
      <c r="D3973" s="12">
        <v>3988</v>
      </c>
      <c r="E3973" s="5" t="s">
        <v>11770</v>
      </c>
      <c r="F3973" s="5">
        <v>2</v>
      </c>
      <c r="G3973" s="5">
        <v>10</v>
      </c>
      <c r="H3973" s="5">
        <v>1426</v>
      </c>
      <c r="I3973" t="s">
        <v>26030</v>
      </c>
      <c r="J3973" s="46" t="s">
        <v>33092</v>
      </c>
      <c r="K3973" s="56"/>
      <c r="L3973" s="56"/>
      <c r="M3973" s="56">
        <f t="shared" si="347"/>
        <v>1910</v>
      </c>
      <c r="N3973" s="56"/>
      <c r="O3973" s="56">
        <f t="shared" si="348"/>
        <v>12</v>
      </c>
      <c r="P3973" s="56">
        <f t="shared" si="349"/>
        <v>1</v>
      </c>
      <c r="Q3973" s="2" t="str">
        <f t="shared" si="350"/>
        <v>&lt;a href="set03\cg\cg_january_6,_1910_-_december_28,_1911\miscellaneous\bond,_john_foot_removed_december_1,_1910_p2_cg.pdf"&gt;Foot removed&lt;/a&gt;</v>
      </c>
    </row>
    <row r="3974" spans="1:17" x14ac:dyDescent="0.25">
      <c r="A3974" s="2">
        <v>1352</v>
      </c>
      <c r="B3974" s="4" t="s">
        <v>11495</v>
      </c>
      <c r="C3974" s="4" t="s">
        <v>1607</v>
      </c>
      <c r="D3974" s="12">
        <v>3988</v>
      </c>
      <c r="E3974" s="5" t="s">
        <v>11770</v>
      </c>
      <c r="F3974" s="5">
        <v>2</v>
      </c>
      <c r="G3974" s="5">
        <v>10</v>
      </c>
      <c r="H3974" s="5">
        <v>1458</v>
      </c>
      <c r="I3974" t="s">
        <v>26031</v>
      </c>
      <c r="J3974" s="46" t="s">
        <v>33092</v>
      </c>
      <c r="K3974" s="56"/>
      <c r="L3974" s="56"/>
      <c r="M3974" s="56">
        <f t="shared" si="347"/>
        <v>1910</v>
      </c>
      <c r="N3974" s="56"/>
      <c r="O3974" s="56">
        <f t="shared" si="348"/>
        <v>12</v>
      </c>
      <c r="P3974" s="56">
        <f t="shared" si="349"/>
        <v>1</v>
      </c>
      <c r="Q3974" s="2" t="str">
        <f t="shared" si="350"/>
        <v>&lt;a href="set03\cg\cg_january_6,_1910_-_december_28,_1911\miscellaneous\courtenay_school_notes_december_1,_1910_p2_cg.pdf"&gt;Notes&lt;/a&gt;</v>
      </c>
    </row>
    <row r="3975" spans="1:17" x14ac:dyDescent="0.25">
      <c r="A3975" s="2">
        <v>1739</v>
      </c>
      <c r="B3975" s="4" t="s">
        <v>12498</v>
      </c>
      <c r="C3975" s="4" t="s">
        <v>1607</v>
      </c>
      <c r="D3975" s="12">
        <v>3988</v>
      </c>
      <c r="E3975" s="5" t="s">
        <v>11770</v>
      </c>
      <c r="F3975" s="5">
        <v>8</v>
      </c>
      <c r="G3975" s="5">
        <v>10</v>
      </c>
      <c r="H3975" s="5">
        <v>1499</v>
      </c>
      <c r="I3975" t="s">
        <v>26032</v>
      </c>
      <c r="J3975" s="46" t="s">
        <v>33092</v>
      </c>
      <c r="K3975" s="56"/>
      <c r="L3975" s="56"/>
      <c r="M3975" s="56">
        <f t="shared" si="347"/>
        <v>1910</v>
      </c>
      <c r="N3975" s="56"/>
      <c r="O3975" s="56">
        <f t="shared" si="348"/>
        <v>12</v>
      </c>
      <c r="P3975" s="56">
        <f t="shared" si="349"/>
        <v>1</v>
      </c>
      <c r="Q3975" s="2" t="str">
        <f t="shared" si="350"/>
        <v>&lt;a href="set03\cg\cg_january_6,_1910_-_december_28,_1911\miscellaneous\eastman_notes_december_1,_1910_p8_cg.pdf"&gt;Notes&lt;/a&gt;</v>
      </c>
    </row>
    <row r="3976" spans="1:17" x14ac:dyDescent="0.25">
      <c r="A3976" s="2">
        <v>2366</v>
      </c>
      <c r="B3976" s="4" t="s">
        <v>33147</v>
      </c>
      <c r="C3976" s="4" t="s">
        <v>33139</v>
      </c>
      <c r="D3976" s="12">
        <v>3988</v>
      </c>
      <c r="E3976" s="5" t="s">
        <v>13631</v>
      </c>
      <c r="F3976" s="5">
        <v>1</v>
      </c>
      <c r="G3976" s="5">
        <v>5</v>
      </c>
      <c r="H3976" s="5"/>
      <c r="I3976" s="47" t="s">
        <v>23680</v>
      </c>
      <c r="J3976" s="46" t="s">
        <v>33087</v>
      </c>
      <c r="K3976" s="56"/>
      <c r="L3976" s="56"/>
      <c r="M3976" s="56">
        <f t="shared" si="347"/>
        <v>1910</v>
      </c>
      <c r="N3976" s="56"/>
      <c r="O3976" s="56">
        <f t="shared" si="348"/>
        <v>12</v>
      </c>
      <c r="P3976" s="56">
        <f t="shared" si="349"/>
        <v>1</v>
      </c>
      <c r="Q3976" s="2" t="str">
        <f t="shared" si="350"/>
        <v>&lt;a href="set02\miscellaneous\cooperstown_courier\1908_-_1910\gccm_first_part_december_1,_1910_p1_cc.pdf"&gt;Meeting Minutes&lt;/a&gt;</v>
      </c>
    </row>
    <row r="3977" spans="1:17" x14ac:dyDescent="0.25">
      <c r="A3977" s="2">
        <v>2367</v>
      </c>
      <c r="B3977" s="4" t="s">
        <v>33147</v>
      </c>
      <c r="C3977" s="4" t="s">
        <v>33139</v>
      </c>
      <c r="D3977" s="12">
        <v>3988</v>
      </c>
      <c r="E3977" s="5" t="s">
        <v>13631</v>
      </c>
      <c r="F3977" s="5">
        <v>6</v>
      </c>
      <c r="G3977" s="5">
        <v>5</v>
      </c>
      <c r="H3977" s="5"/>
      <c r="I3977" s="47" t="s">
        <v>23683</v>
      </c>
      <c r="J3977" s="46" t="s">
        <v>33087</v>
      </c>
      <c r="K3977" s="56"/>
      <c r="L3977" s="56"/>
      <c r="M3977" s="56">
        <f t="shared" si="347"/>
        <v>1910</v>
      </c>
      <c r="N3977" s="56"/>
      <c r="O3977" s="56">
        <f t="shared" si="348"/>
        <v>12</v>
      </c>
      <c r="P3977" s="56">
        <f t="shared" si="349"/>
        <v>1</v>
      </c>
      <c r="Q3977" s="2" t="str">
        <f t="shared" si="350"/>
        <v>&lt;a href="set02\miscellaneous\cooperstown_courier\1908_-_1910\gccm_last_part_december_1,_1910_p8_cc.pdf"&gt;Meeting Minutes&lt;/a&gt;</v>
      </c>
    </row>
    <row r="3978" spans="1:17" x14ac:dyDescent="0.25">
      <c r="A3978" s="2">
        <v>3917</v>
      </c>
      <c r="B3978" s="4" t="s">
        <v>12558</v>
      </c>
      <c r="C3978" s="4" t="s">
        <v>1607</v>
      </c>
      <c r="D3978" s="12">
        <v>3988</v>
      </c>
      <c r="E3978" s="5" t="s">
        <v>11770</v>
      </c>
      <c r="F3978" s="5">
        <v>8</v>
      </c>
      <c r="G3978" s="5">
        <v>10</v>
      </c>
      <c r="H3978" s="5">
        <v>1582</v>
      </c>
      <c r="I3978" t="s">
        <v>26033</v>
      </c>
      <c r="J3978" s="46" t="s">
        <v>33092</v>
      </c>
      <c r="K3978" s="56"/>
      <c r="L3978" s="56"/>
      <c r="M3978" s="56">
        <f t="shared" si="347"/>
        <v>1910</v>
      </c>
      <c r="N3978" s="56"/>
      <c r="O3978" s="56">
        <f t="shared" si="348"/>
        <v>12</v>
      </c>
      <c r="P3978" s="56">
        <f t="shared" si="349"/>
        <v>1</v>
      </c>
      <c r="Q3978" s="2" t="str">
        <f t="shared" si="350"/>
        <v>&lt;a href="set03\cg\cg_january_6,_1910_-_december_28,_1911\miscellaneous\jim_lake_notes_december_1,_1910_p8_cg.pdf"&gt;Notes&lt;/a&gt;</v>
      </c>
    </row>
    <row r="3979" spans="1:17" x14ac:dyDescent="0.25">
      <c r="A3979" s="2">
        <v>4338</v>
      </c>
      <c r="B3979" s="4" t="s">
        <v>11581</v>
      </c>
      <c r="C3979" s="4" t="s">
        <v>1607</v>
      </c>
      <c r="D3979" s="12">
        <v>3988</v>
      </c>
      <c r="E3979" s="5" t="s">
        <v>11770</v>
      </c>
      <c r="F3979" s="5">
        <v>8</v>
      </c>
      <c r="G3979" s="5">
        <v>10</v>
      </c>
      <c r="H3979" s="5">
        <v>1615</v>
      </c>
      <c r="I3979" t="s">
        <v>26034</v>
      </c>
      <c r="J3979" s="46" t="s">
        <v>33092</v>
      </c>
      <c r="K3979" s="56"/>
      <c r="L3979" s="56"/>
      <c r="M3979" s="56">
        <f t="shared" si="347"/>
        <v>1910</v>
      </c>
      <c r="N3979" s="56"/>
      <c r="O3979" s="56">
        <f t="shared" si="348"/>
        <v>12</v>
      </c>
      <c r="P3979" s="56">
        <f t="shared" si="349"/>
        <v>1</v>
      </c>
      <c r="Q3979" s="2" t="str">
        <f t="shared" si="350"/>
        <v>&lt;a href="set03\cg\cg_january_6,_1910_-_december_28,_1911\miscellaneous\kensal_notes_december_1,_1910_p8_cg.pdf"&gt;Notes&lt;/a&gt;</v>
      </c>
    </row>
    <row r="3980" spans="1:17" x14ac:dyDescent="0.25">
      <c r="A3980" s="2">
        <v>4884</v>
      </c>
      <c r="B3980" s="4" t="s">
        <v>7394</v>
      </c>
      <c r="C3980" s="4" t="s">
        <v>7395</v>
      </c>
      <c r="D3980" s="52">
        <v>3988</v>
      </c>
      <c r="E3980" s="5" t="s">
        <v>13631</v>
      </c>
      <c r="F3980" s="5">
        <v>1</v>
      </c>
      <c r="G3980" s="5">
        <v>5</v>
      </c>
      <c r="H3980" s="5">
        <v>321</v>
      </c>
      <c r="I3980" s="47" t="s">
        <v>23707</v>
      </c>
      <c r="J3980" s="46" t="s">
        <v>33087</v>
      </c>
      <c r="K3980" s="56"/>
      <c r="L3980" s="56"/>
      <c r="M3980" s="56">
        <f t="shared" si="347"/>
        <v>1910</v>
      </c>
      <c r="N3980" s="56"/>
      <c r="O3980" s="56">
        <f t="shared" si="348"/>
        <v>12</v>
      </c>
      <c r="P3980" s="56">
        <f t="shared" si="349"/>
        <v>1</v>
      </c>
      <c r="Q3980" s="2" t="str">
        <f t="shared" si="350"/>
        <v>&lt;a href="set02\miscellaneous\cooperstown_courier\1908_-_1910\lucken,_carl_j_near_asphyxiation_december_1,_1910_p1_cc.pdf"&gt;Near Asphyxiation&lt;/a&gt;</v>
      </c>
    </row>
    <row r="3981" spans="1:17" x14ac:dyDescent="0.25">
      <c r="A3981" s="2">
        <v>7202</v>
      </c>
      <c r="B3981" s="4" t="s">
        <v>8973</v>
      </c>
      <c r="C3981" s="4" t="s">
        <v>12689</v>
      </c>
      <c r="D3981" s="12">
        <v>3988</v>
      </c>
      <c r="E3981" s="5" t="s">
        <v>11770</v>
      </c>
      <c r="F3981" s="5">
        <v>2</v>
      </c>
      <c r="G3981" s="5">
        <v>10</v>
      </c>
      <c r="H3981" s="5">
        <v>1834</v>
      </c>
      <c r="I3981" t="s">
        <v>26035</v>
      </c>
      <c r="J3981" s="46" t="s">
        <v>33092</v>
      </c>
      <c r="K3981" s="56"/>
      <c r="L3981" s="56"/>
      <c r="M3981" s="56">
        <f t="shared" si="347"/>
        <v>1910</v>
      </c>
      <c r="N3981" s="56"/>
      <c r="O3981" s="56">
        <f t="shared" si="348"/>
        <v>12</v>
      </c>
      <c r="P3981" s="56">
        <f t="shared" si="349"/>
        <v>1</v>
      </c>
      <c r="Q3981" s="2" t="str">
        <f t="shared" si="350"/>
        <v>&lt;a href="set03\cg\cg_january_6,_1910_-_december_28,_1911\miscellaneous\suchla,_tom_patents_lumber_unloader_december_1,_1910_p2_cg.pdf"&gt;Patents Lumber unloader&lt;/a&gt;</v>
      </c>
    </row>
    <row r="3982" spans="1:17" x14ac:dyDescent="0.25">
      <c r="A3982" s="2">
        <v>7695</v>
      </c>
      <c r="B3982" s="4" t="s">
        <v>12720</v>
      </c>
      <c r="C3982" s="4" t="s">
        <v>12722</v>
      </c>
      <c r="D3982" s="52">
        <v>3988</v>
      </c>
      <c r="E3982" s="5" t="s">
        <v>11770</v>
      </c>
      <c r="F3982" s="5">
        <v>7</v>
      </c>
      <c r="G3982" s="5">
        <v>10</v>
      </c>
      <c r="H3982" s="5">
        <v>1872</v>
      </c>
      <c r="I3982" t="s">
        <v>26036</v>
      </c>
      <c r="J3982" s="46" t="s">
        <v>33092</v>
      </c>
      <c r="K3982" s="56"/>
      <c r="L3982" s="56"/>
      <c r="M3982" s="56">
        <f t="shared" si="347"/>
        <v>1910</v>
      </c>
      <c r="N3982" s="56"/>
      <c r="O3982" s="56">
        <f t="shared" si="348"/>
        <v>12</v>
      </c>
      <c r="P3982" s="56">
        <f t="shared" si="349"/>
        <v>1</v>
      </c>
      <c r="Q3982" s="2" t="str">
        <f t="shared" si="350"/>
        <v>&lt;a href="set03\cg\cg_january_6,_1910_-_december_28,_1911\miscellaneous\walker,_mrs_robert_to_run_walker_hotel_again_december_1,_1910_p7_cg.pdf"&gt;To Run Walker Hotel again&lt;/a&gt;</v>
      </c>
    </row>
    <row r="3983" spans="1:17" x14ac:dyDescent="0.25">
      <c r="A3983" s="2">
        <v>8117</v>
      </c>
      <c r="B3983" s="4" t="s">
        <v>12728</v>
      </c>
      <c r="C3983" s="4" t="s">
        <v>12729</v>
      </c>
      <c r="D3983" s="52">
        <v>3988</v>
      </c>
      <c r="E3983" s="5" t="s">
        <v>11770</v>
      </c>
      <c r="F3983" s="5">
        <v>7</v>
      </c>
      <c r="G3983" s="5">
        <v>10</v>
      </c>
      <c r="H3983" s="5">
        <v>1880</v>
      </c>
      <c r="I3983" t="s">
        <v>26037</v>
      </c>
      <c r="J3983" s="46" t="s">
        <v>33092</v>
      </c>
      <c r="K3983" s="56"/>
      <c r="L3983" s="56"/>
      <c r="M3983" s="56">
        <f t="shared" si="347"/>
        <v>1910</v>
      </c>
      <c r="N3983" s="56"/>
      <c r="O3983" s="56">
        <f t="shared" si="348"/>
        <v>12</v>
      </c>
      <c r="P3983" s="56">
        <f t="shared" si="349"/>
        <v>1</v>
      </c>
      <c r="Q3983" s="2" t="str">
        <f t="shared" si="350"/>
        <v>&lt;a href="set03\cg\cg_january_6,_1910_-_december_28,_1911\miscellaneous\welch,_b_e_cancels_lease;_to_leave_courtenay_december_1,_1910_p7_cg.pdf"&gt;Cancels lease; to leave Courtenay&lt;/a&gt;</v>
      </c>
    </row>
    <row r="3984" spans="1:17" x14ac:dyDescent="0.25">
      <c r="A3984" s="2">
        <v>1353</v>
      </c>
      <c r="B3984" s="4" t="s">
        <v>11495</v>
      </c>
      <c r="C3984" s="4" t="s">
        <v>1607</v>
      </c>
      <c r="D3984" s="52">
        <v>3995</v>
      </c>
      <c r="E3984" s="5" t="s">
        <v>11770</v>
      </c>
      <c r="F3984" s="5">
        <v>2</v>
      </c>
      <c r="G3984" s="5">
        <v>10</v>
      </c>
      <c r="H3984" s="5">
        <v>1459</v>
      </c>
      <c r="I3984" t="s">
        <v>26038</v>
      </c>
      <c r="J3984" s="46" t="s">
        <v>33092</v>
      </c>
      <c r="K3984" s="56"/>
      <c r="L3984" s="56"/>
      <c r="M3984" s="56">
        <f t="shared" si="347"/>
        <v>1910</v>
      </c>
      <c r="N3984" s="56"/>
      <c r="O3984" s="56">
        <f t="shared" si="348"/>
        <v>12</v>
      </c>
      <c r="P3984" s="56">
        <f t="shared" si="349"/>
        <v>8</v>
      </c>
      <c r="Q3984" s="2" t="str">
        <f t="shared" si="350"/>
        <v>&lt;a href="set03\cg\cg_january_6,_1910_-_december_28,_1911\miscellaneous\courtenay_school_notes_december_8,_1910_p2_cg.pdf"&gt;Notes&lt;/a&gt;</v>
      </c>
    </row>
    <row r="3985" spans="1:17" x14ac:dyDescent="0.25">
      <c r="A3985" s="2">
        <v>1740</v>
      </c>
      <c r="B3985" s="4" t="s">
        <v>12498</v>
      </c>
      <c r="C3985" s="4" t="s">
        <v>1607</v>
      </c>
      <c r="D3985" s="52">
        <v>3995</v>
      </c>
      <c r="E3985" s="5" t="s">
        <v>11770</v>
      </c>
      <c r="F3985" s="5">
        <v>8</v>
      </c>
      <c r="G3985" s="5">
        <v>10</v>
      </c>
      <c r="H3985" s="5">
        <v>1500</v>
      </c>
      <c r="I3985" t="s">
        <v>26039</v>
      </c>
      <c r="J3985" s="46" t="s">
        <v>33092</v>
      </c>
      <c r="K3985" s="56"/>
      <c r="L3985" s="56"/>
      <c r="M3985" s="56">
        <f t="shared" si="347"/>
        <v>1910</v>
      </c>
      <c r="N3985" s="56"/>
      <c r="O3985" s="56">
        <f t="shared" si="348"/>
        <v>12</v>
      </c>
      <c r="P3985" s="56">
        <f t="shared" si="349"/>
        <v>8</v>
      </c>
      <c r="Q3985" s="2" t="str">
        <f t="shared" si="350"/>
        <v>&lt;a href="set03\cg\cg_january_6,_1910_-_december_28,_1911\miscellaneous\eastman_notes_december_8,_1910_p8_cg.pdf"&gt;Notes&lt;/a&gt;</v>
      </c>
    </row>
    <row r="3986" spans="1:17" x14ac:dyDescent="0.25">
      <c r="A3986" s="2">
        <v>5969</v>
      </c>
      <c r="B3986" s="4" t="s">
        <v>12639</v>
      </c>
      <c r="C3986" s="4" t="s">
        <v>1607</v>
      </c>
      <c r="D3986" s="52">
        <v>3995</v>
      </c>
      <c r="E3986" s="5" t="s">
        <v>11770</v>
      </c>
      <c r="F3986" s="5">
        <v>8</v>
      </c>
      <c r="G3986" s="5">
        <v>10</v>
      </c>
      <c r="H3986" s="5">
        <v>1755</v>
      </c>
      <c r="I3986" t="s">
        <v>26040</v>
      </c>
      <c r="J3986" s="46" t="s">
        <v>33092</v>
      </c>
      <c r="K3986" s="56"/>
      <c r="L3986" s="56"/>
      <c r="M3986" s="56">
        <f t="shared" si="347"/>
        <v>1910</v>
      </c>
      <c r="N3986" s="56"/>
      <c r="O3986" s="56">
        <f t="shared" si="348"/>
        <v>12</v>
      </c>
      <c r="P3986" s="56">
        <f t="shared" si="349"/>
        <v>8</v>
      </c>
      <c r="Q3986" s="2" t="str">
        <f t="shared" si="350"/>
        <v>&lt;a href="set03\cg\cg_january_6,_1910_-_december_28,_1911\miscellaneous\pleasant_view_notes_december_8,_1910_p8_cg.pdf"&gt;Notes&lt;/a&gt;</v>
      </c>
    </row>
    <row r="3987" spans="1:17" x14ac:dyDescent="0.25">
      <c r="A3987" s="2">
        <v>384</v>
      </c>
      <c r="B3987" s="4" t="s">
        <v>12434</v>
      </c>
      <c r="C3987" s="4" t="s">
        <v>102</v>
      </c>
      <c r="D3987" s="52">
        <v>4002</v>
      </c>
      <c r="E3987" s="5" t="s">
        <v>11770</v>
      </c>
      <c r="F3987" s="5">
        <v>2</v>
      </c>
      <c r="G3987" s="5">
        <v>10</v>
      </c>
      <c r="H3987" s="5">
        <v>1418</v>
      </c>
      <c r="I3987" t="s">
        <v>26041</v>
      </c>
      <c r="J3987" s="46" t="s">
        <v>33092</v>
      </c>
      <c r="K3987" s="56"/>
      <c r="L3987" s="56"/>
      <c r="M3987" s="56">
        <f t="shared" si="347"/>
        <v>1910</v>
      </c>
      <c r="N3987" s="56"/>
      <c r="O3987" s="56">
        <f t="shared" si="348"/>
        <v>12</v>
      </c>
      <c r="P3987" s="56">
        <f t="shared" si="349"/>
        <v>15</v>
      </c>
      <c r="Q3987" s="2" t="str">
        <f t="shared" si="350"/>
        <v>&lt;a href="set03\cg\cg_january_6,_1910_-_december_28,_1911\miscellaneous\bell,_c_i_son_of_narrow_escape_december_15,_1910_p2_cg.pdf"&gt;Narrow Escape&lt;/a&gt;</v>
      </c>
    </row>
    <row r="3988" spans="1:17" x14ac:dyDescent="0.25">
      <c r="A3988" s="2">
        <v>1741</v>
      </c>
      <c r="B3988" s="4" t="s">
        <v>12498</v>
      </c>
      <c r="C3988" s="4" t="s">
        <v>1607</v>
      </c>
      <c r="D3988" s="52">
        <v>4002</v>
      </c>
      <c r="E3988" s="5" t="s">
        <v>11770</v>
      </c>
      <c r="F3988" s="5">
        <v>8</v>
      </c>
      <c r="G3988" s="5">
        <v>10</v>
      </c>
      <c r="H3988" s="5">
        <v>1501</v>
      </c>
      <c r="I3988" t="s">
        <v>26042</v>
      </c>
      <c r="J3988" s="46" t="s">
        <v>33092</v>
      </c>
      <c r="K3988" s="56"/>
      <c r="L3988" s="56"/>
      <c r="M3988" s="56">
        <f t="shared" si="347"/>
        <v>1910</v>
      </c>
      <c r="N3988" s="56"/>
      <c r="O3988" s="56">
        <f t="shared" si="348"/>
        <v>12</v>
      </c>
      <c r="P3988" s="56">
        <f t="shared" si="349"/>
        <v>15</v>
      </c>
      <c r="Q3988" s="2" t="str">
        <f t="shared" si="350"/>
        <v>&lt;a href="set03\cg\cg_january_6,_1910_-_december_28,_1911\miscellaneous\eastman_notes_december_15,_1910_p8_cg.pdf"&gt;Notes&lt;/a&gt;</v>
      </c>
    </row>
    <row r="3989" spans="1:17" x14ac:dyDescent="0.25">
      <c r="A3989" s="2">
        <v>3918</v>
      </c>
      <c r="B3989" s="4" t="s">
        <v>12558</v>
      </c>
      <c r="C3989" s="4" t="s">
        <v>1607</v>
      </c>
      <c r="D3989" s="52">
        <v>4002</v>
      </c>
      <c r="E3989" s="5" t="s">
        <v>11770</v>
      </c>
      <c r="F3989" s="5">
        <v>8</v>
      </c>
      <c r="G3989" s="5">
        <v>10</v>
      </c>
      <c r="H3989" s="5">
        <v>1583</v>
      </c>
      <c r="I3989" t="s">
        <v>26043</v>
      </c>
      <c r="J3989" s="46" t="s">
        <v>33092</v>
      </c>
      <c r="K3989" s="56"/>
      <c r="L3989" s="56"/>
      <c r="M3989" s="56">
        <f t="shared" si="347"/>
        <v>1910</v>
      </c>
      <c r="N3989" s="56"/>
      <c r="O3989" s="56">
        <f t="shared" si="348"/>
        <v>12</v>
      </c>
      <c r="P3989" s="56">
        <f t="shared" si="349"/>
        <v>15</v>
      </c>
      <c r="Q3989" s="2" t="str">
        <f t="shared" si="350"/>
        <v>&lt;a href="set03\cg\cg_january_6,_1910_-_december_28,_1911\miscellaneous\jim_lake_notes_december_15,_1910_p8_cg.pdf"&gt;Notes&lt;/a&gt;</v>
      </c>
    </row>
    <row r="3990" spans="1:17" x14ac:dyDescent="0.25">
      <c r="A3990" s="2">
        <v>4813</v>
      </c>
      <c r="B3990" s="4" t="s">
        <v>12581</v>
      </c>
      <c r="C3990" s="4" t="s">
        <v>12582</v>
      </c>
      <c r="D3990" s="52">
        <v>4002</v>
      </c>
      <c r="E3990" s="5" t="s">
        <v>11770</v>
      </c>
      <c r="F3990" s="5">
        <v>7</v>
      </c>
      <c r="G3990" s="5">
        <v>10</v>
      </c>
      <c r="H3990" s="5">
        <v>1691</v>
      </c>
      <c r="I3990" t="s">
        <v>26044</v>
      </c>
      <c r="J3990" s="46" t="s">
        <v>33092</v>
      </c>
      <c r="K3990" s="56"/>
      <c r="L3990" s="56"/>
      <c r="M3990" s="56">
        <f t="shared" si="347"/>
        <v>1910</v>
      </c>
      <c r="N3990" s="56"/>
      <c r="O3990" s="56">
        <f t="shared" si="348"/>
        <v>12</v>
      </c>
      <c r="P3990" s="56">
        <f t="shared" si="349"/>
        <v>15</v>
      </c>
      <c r="Q3990" s="2" t="str">
        <f t="shared" si="350"/>
        <v>&lt;a href="set03\cg\cg_january_6,_1910_-_december_28,_1911\miscellaneous\lilley,_chas_expresses_thanks_december_15,_1910_p7_cg.pdf"&gt;Expresses Thanks&lt;/a&gt;</v>
      </c>
    </row>
    <row r="3991" spans="1:17" x14ac:dyDescent="0.25">
      <c r="A3991" s="2">
        <v>4814</v>
      </c>
      <c r="B3991" s="4" t="s">
        <v>12581</v>
      </c>
      <c r="C3991" s="4" t="s">
        <v>12583</v>
      </c>
      <c r="D3991" s="52">
        <v>4002</v>
      </c>
      <c r="E3991" s="5" t="s">
        <v>11770</v>
      </c>
      <c r="F3991" s="5">
        <v>7</v>
      </c>
      <c r="G3991" s="5">
        <v>10</v>
      </c>
      <c r="H3991" s="5">
        <v>1692</v>
      </c>
      <c r="I3991" t="s">
        <v>26045</v>
      </c>
      <c r="J3991" s="46" t="s">
        <v>33092</v>
      </c>
      <c r="K3991" s="56"/>
      <c r="L3991" s="56"/>
      <c r="M3991" s="56">
        <f t="shared" si="347"/>
        <v>1910</v>
      </c>
      <c r="N3991" s="56"/>
      <c r="O3991" s="56">
        <f t="shared" si="348"/>
        <v>12</v>
      </c>
      <c r="P3991" s="56">
        <f t="shared" si="349"/>
        <v>15</v>
      </c>
      <c r="Q3991" s="2" t="str">
        <f t="shared" si="350"/>
        <v>&lt;a href="set03\cg\cg_january_6,_1910_-_december_28,_1911\miscellaneous\lilley,_chas_fired_destroys_home_december_15,_1910_p7_cg.pdf"&gt;Fired Destroys home&lt;/a&gt;</v>
      </c>
    </row>
    <row r="3992" spans="1:17" x14ac:dyDescent="0.25">
      <c r="A3992" s="2">
        <v>5111</v>
      </c>
      <c r="B3992" s="4" t="s">
        <v>7885</v>
      </c>
      <c r="C3992" s="4" t="s">
        <v>2958</v>
      </c>
      <c r="D3992" s="12">
        <v>4002</v>
      </c>
      <c r="E3992" s="5" t="s">
        <v>13631</v>
      </c>
      <c r="F3992" s="5">
        <v>5</v>
      </c>
      <c r="G3992" s="5">
        <v>6</v>
      </c>
      <c r="H3992" s="5">
        <v>499</v>
      </c>
      <c r="I3992" s="3" t="s">
        <v>31820</v>
      </c>
      <c r="J3992" s="46" t="s">
        <v>33088</v>
      </c>
      <c r="K3992" s="56"/>
      <c r="L3992" s="56"/>
      <c r="M3992" s="56">
        <f t="shared" si="347"/>
        <v>1910</v>
      </c>
      <c r="N3992" s="56"/>
      <c r="O3992" s="56">
        <f t="shared" si="348"/>
        <v>12</v>
      </c>
      <c r="P3992" s="56">
        <f t="shared" si="349"/>
        <v>15</v>
      </c>
      <c r="Q3992" s="2" t="str">
        <f t="shared" si="350"/>
        <v>&lt;a href="set02\miscellaneous\cooperstown_courier\1910_-_1913\mendenhall,_charles_nearly_asphyxiated_december_15,_1910_p5_cc.pdf"&gt;Nearly asphyxiated&lt;/a&gt;</v>
      </c>
    </row>
    <row r="3993" spans="1:17" x14ac:dyDescent="0.25">
      <c r="A3993" s="2">
        <v>5888</v>
      </c>
      <c r="B3993" s="4" t="s">
        <v>6940</v>
      </c>
      <c r="C3993" s="4" t="s">
        <v>7898</v>
      </c>
      <c r="D3993" s="12">
        <v>4002</v>
      </c>
      <c r="E3993" s="5" t="s">
        <v>13631</v>
      </c>
      <c r="F3993" s="5">
        <v>5</v>
      </c>
      <c r="G3993" s="5">
        <v>5</v>
      </c>
      <c r="H3993" s="5">
        <v>334</v>
      </c>
      <c r="I3993" t="s">
        <v>23832</v>
      </c>
      <c r="J3993" s="46" t="s">
        <v>33087</v>
      </c>
      <c r="K3993" s="56"/>
      <c r="L3993" s="56"/>
      <c r="M3993" s="56">
        <f t="shared" si="347"/>
        <v>1910</v>
      </c>
      <c r="N3993" s="56"/>
      <c r="O3993" s="56">
        <f t="shared" si="348"/>
        <v>12</v>
      </c>
      <c r="P3993" s="56">
        <f t="shared" si="349"/>
        <v>15</v>
      </c>
      <c r="Q3993" s="2" t="str">
        <f t="shared" si="350"/>
        <v>&lt;a href="set02\miscellaneous\cooperstown_courier\1908_-_1910\cooperstown_electric_plant_-_night_engineer_found_nearly_dead.pdf"&gt;Night Engineer found nearly dead&lt;/a&gt;</v>
      </c>
    </row>
    <row r="3994" spans="1:17" x14ac:dyDescent="0.25">
      <c r="A3994" s="2">
        <v>5970</v>
      </c>
      <c r="B3994" s="4" t="s">
        <v>12639</v>
      </c>
      <c r="C3994" s="4" t="s">
        <v>1607</v>
      </c>
      <c r="D3994" s="52">
        <v>4002</v>
      </c>
      <c r="E3994" s="5" t="s">
        <v>11770</v>
      </c>
      <c r="F3994" s="5">
        <v>8</v>
      </c>
      <c r="G3994" s="5">
        <v>10</v>
      </c>
      <c r="H3994" s="5">
        <v>1756</v>
      </c>
      <c r="I3994" t="s">
        <v>26046</v>
      </c>
      <c r="J3994" s="46" t="s">
        <v>33092</v>
      </c>
      <c r="K3994" s="56"/>
      <c r="L3994" s="56"/>
      <c r="M3994" s="56">
        <f t="shared" si="347"/>
        <v>1910</v>
      </c>
      <c r="N3994" s="56"/>
      <c r="O3994" s="56">
        <f t="shared" si="348"/>
        <v>12</v>
      </c>
      <c r="P3994" s="56">
        <f t="shared" si="349"/>
        <v>15</v>
      </c>
      <c r="Q3994" s="2" t="str">
        <f t="shared" si="350"/>
        <v>&lt;a href="set03\cg\cg_january_6,_1910_-_december_28,_1911\miscellaneous\pleasant_view_notes_december_15,_1910_p8_cg.pdf"&gt;Notes&lt;/a&gt;</v>
      </c>
    </row>
    <row r="3995" spans="1:17" x14ac:dyDescent="0.25">
      <c r="A3995" s="2">
        <v>7254</v>
      </c>
      <c r="B3995" s="4" t="s">
        <v>11714</v>
      </c>
      <c r="C3995" s="4" t="s">
        <v>12697</v>
      </c>
      <c r="D3995" s="52">
        <v>4002</v>
      </c>
      <c r="E3995" s="5" t="s">
        <v>11770</v>
      </c>
      <c r="F3995" s="5">
        <v>7</v>
      </c>
      <c r="G3995" s="5">
        <v>10</v>
      </c>
      <c r="H3995" s="5">
        <v>1839</v>
      </c>
      <c r="I3995" t="s">
        <v>26047</v>
      </c>
      <c r="J3995" s="46" t="s">
        <v>33092</v>
      </c>
      <c r="K3995" s="56"/>
      <c r="L3995" s="56"/>
      <c r="M3995" s="56">
        <f t="shared" si="347"/>
        <v>1910</v>
      </c>
      <c r="N3995" s="56"/>
      <c r="O3995" s="56">
        <f t="shared" si="348"/>
        <v>12</v>
      </c>
      <c r="P3995" s="56">
        <f t="shared" si="349"/>
        <v>15</v>
      </c>
      <c r="Q3995" s="2" t="str">
        <f t="shared" si="350"/>
        <v>&lt;a href="set03\cg\cg_january_6,_1910_-_december_28,_1911\miscellaneous\swanson,_august_visits_son_in_canby_mn_december_15,_1910_p7_cg.pdf"&gt;Visits son in Canby MN&lt;/a&gt;</v>
      </c>
    </row>
    <row r="3996" spans="1:17" x14ac:dyDescent="0.25">
      <c r="A3996" s="2">
        <v>544</v>
      </c>
      <c r="B3996" s="4" t="s">
        <v>12447</v>
      </c>
      <c r="C3996" s="4" t="s">
        <v>8904</v>
      </c>
      <c r="D3996" s="52">
        <v>4009</v>
      </c>
      <c r="E3996" s="5" t="s">
        <v>11770</v>
      </c>
      <c r="F3996" s="5">
        <v>7</v>
      </c>
      <c r="G3996" s="5">
        <v>10</v>
      </c>
      <c r="H3996" s="5">
        <v>1428</v>
      </c>
      <c r="I3996" s="99" t="s">
        <v>26048</v>
      </c>
      <c r="J3996" s="46" t="s">
        <v>33092</v>
      </c>
      <c r="K3996" s="56"/>
      <c r="L3996" s="56"/>
      <c r="M3996" s="56">
        <f t="shared" si="347"/>
        <v>1910</v>
      </c>
      <c r="N3996" s="56"/>
      <c r="O3996" s="56">
        <f t="shared" si="348"/>
        <v>12</v>
      </c>
      <c r="P3996" s="56">
        <f t="shared" si="349"/>
        <v>22</v>
      </c>
      <c r="Q3996" s="2" t="str">
        <f t="shared" si="350"/>
        <v>&lt;a href="set03\cg\cg_january_6,_1910_-_december_28,_1911\miscellaneous\bond,_john_update_december_22,_1910_p7_cg.pdf"&gt;Update&lt;/a&gt;</v>
      </c>
    </row>
    <row r="3997" spans="1:17" x14ac:dyDescent="0.25">
      <c r="A3997" s="2">
        <v>752</v>
      </c>
      <c r="B3997" s="4" t="s">
        <v>12464</v>
      </c>
      <c r="C3997" s="4" t="s">
        <v>12465</v>
      </c>
      <c r="D3997" s="52">
        <v>4009</v>
      </c>
      <c r="E3997" s="5" t="s">
        <v>11770</v>
      </c>
      <c r="F3997" s="5">
        <v>1</v>
      </c>
      <c r="G3997" s="5">
        <v>10</v>
      </c>
      <c r="H3997" s="5">
        <v>1440</v>
      </c>
      <c r="I3997" t="s">
        <v>26049</v>
      </c>
      <c r="J3997" s="46" t="s">
        <v>33092</v>
      </c>
      <c r="K3997" s="56"/>
      <c r="L3997" s="56"/>
      <c r="M3997" s="56">
        <f t="shared" si="347"/>
        <v>1910</v>
      </c>
      <c r="N3997" s="56"/>
      <c r="O3997" s="56">
        <f t="shared" si="348"/>
        <v>12</v>
      </c>
      <c r="P3997" s="56">
        <f t="shared" si="349"/>
        <v>22</v>
      </c>
      <c r="Q3997" s="2" t="str">
        <f t="shared" si="350"/>
        <v>&lt;a href="set03\cg\cg_january_6,_1910_-_december_28,_1911\miscellaneous\carrington_meteor_disappears_december_22,_1910_p1_cg.pdf"&gt;Meteor Disappears&lt;/a&gt;</v>
      </c>
    </row>
    <row r="3998" spans="1:17" x14ac:dyDescent="0.25">
      <c r="A3998" s="2">
        <v>1354</v>
      </c>
      <c r="B3998" s="4" t="s">
        <v>11495</v>
      </c>
      <c r="C3998" s="4" t="s">
        <v>1607</v>
      </c>
      <c r="D3998" s="52">
        <v>4009</v>
      </c>
      <c r="E3998" s="5" t="s">
        <v>11770</v>
      </c>
      <c r="F3998" s="5">
        <v>7</v>
      </c>
      <c r="G3998" s="5">
        <v>10</v>
      </c>
      <c r="H3998" s="5">
        <v>1460</v>
      </c>
      <c r="I3998" t="s">
        <v>26050</v>
      </c>
      <c r="J3998" s="46" t="s">
        <v>33092</v>
      </c>
      <c r="K3998" s="56"/>
      <c r="L3998" s="56"/>
      <c r="M3998" s="56">
        <f t="shared" si="347"/>
        <v>1910</v>
      </c>
      <c r="N3998" s="56"/>
      <c r="O3998" s="56">
        <f t="shared" si="348"/>
        <v>12</v>
      </c>
      <c r="P3998" s="56">
        <f t="shared" si="349"/>
        <v>22</v>
      </c>
      <c r="Q3998" s="2" t="str">
        <f t="shared" si="350"/>
        <v>&lt;a href="set03\cg\cg_january_6,_1910_-_december_28,_1911\miscellaneous\courtenay_school_notes_december_22,_1910_p7_cg.pdf"&gt;Notes&lt;/a&gt;</v>
      </c>
    </row>
    <row r="3999" spans="1:17" x14ac:dyDescent="0.25">
      <c r="A3999" s="2">
        <v>1742</v>
      </c>
      <c r="B3999" s="4" t="s">
        <v>12498</v>
      </c>
      <c r="C3999" s="4" t="s">
        <v>1607</v>
      </c>
      <c r="D3999" s="52">
        <v>4009</v>
      </c>
      <c r="E3999" s="5" t="s">
        <v>11770</v>
      </c>
      <c r="F3999" s="5">
        <v>8</v>
      </c>
      <c r="G3999" s="5">
        <v>10</v>
      </c>
      <c r="H3999" s="5">
        <v>1502</v>
      </c>
      <c r="I3999" t="s">
        <v>26051</v>
      </c>
      <c r="J3999" s="46" t="s">
        <v>33092</v>
      </c>
      <c r="K3999" s="56"/>
      <c r="L3999" s="56"/>
      <c r="M3999" s="56">
        <f t="shared" si="347"/>
        <v>1910</v>
      </c>
      <c r="N3999" s="56"/>
      <c r="O3999" s="56">
        <f t="shared" si="348"/>
        <v>12</v>
      </c>
      <c r="P3999" s="56">
        <f t="shared" si="349"/>
        <v>22</v>
      </c>
      <c r="Q3999" s="2" t="str">
        <f t="shared" si="350"/>
        <v>&lt;a href="set03\cg\cg_january_6,_1910_-_december_28,_1911\miscellaneous\eastman_notes_december_22,_1910_p8_cg.pdf"&gt;Notes&lt;/a&gt;</v>
      </c>
    </row>
    <row r="4000" spans="1:17" x14ac:dyDescent="0.25">
      <c r="A4000" s="2">
        <v>2000</v>
      </c>
      <c r="B4000" s="4" t="s">
        <v>12509</v>
      </c>
      <c r="C4000" s="4" t="s">
        <v>12510</v>
      </c>
      <c r="D4000" s="52">
        <v>4009</v>
      </c>
      <c r="E4000" s="5" t="s">
        <v>11770</v>
      </c>
      <c r="F4000" s="5">
        <v>7</v>
      </c>
      <c r="G4000" s="5">
        <v>10</v>
      </c>
      <c r="H4000" s="5">
        <v>1533</v>
      </c>
      <c r="I4000" t="s">
        <v>26052</v>
      </c>
      <c r="J4000" s="46" t="s">
        <v>33092</v>
      </c>
      <c r="K4000" s="56"/>
      <c r="L4000" s="56"/>
      <c r="M4000" s="56">
        <f t="shared" si="347"/>
        <v>1910</v>
      </c>
      <c r="N4000" s="56"/>
      <c r="O4000" s="56">
        <f t="shared" si="348"/>
        <v>12</v>
      </c>
      <c r="P4000" s="56">
        <f t="shared" si="349"/>
        <v>22</v>
      </c>
      <c r="Q4000" s="2" t="str">
        <f t="shared" si="350"/>
        <v>&lt;a href="set03\cg\cg_january_6,_1910_-_december_28,_1911\miscellaneous\fosholdt,_mrs_o_t_to_rochester_for_assistance_december_22,_1910_p7_cg.pdf"&gt;To Rochester for Assistance&lt;/a&gt;</v>
      </c>
    </row>
    <row r="4001" spans="1:17" x14ac:dyDescent="0.25">
      <c r="A4001" s="2">
        <v>5351</v>
      </c>
      <c r="B4001" s="4" t="s">
        <v>11399</v>
      </c>
      <c r="C4001" s="4" t="s">
        <v>12608</v>
      </c>
      <c r="D4001" s="52">
        <v>4009</v>
      </c>
      <c r="E4001" s="5" t="s">
        <v>11770</v>
      </c>
      <c r="F4001" s="5">
        <v>7</v>
      </c>
      <c r="G4001" s="5">
        <v>10</v>
      </c>
      <c r="H4001" s="5">
        <v>1725</v>
      </c>
      <c r="I4001" t="s">
        <v>26053</v>
      </c>
      <c r="J4001" s="46" t="s">
        <v>33092</v>
      </c>
      <c r="K4001" s="56"/>
      <c r="L4001" s="56"/>
      <c r="M4001" s="56">
        <f t="shared" si="347"/>
        <v>1910</v>
      </c>
      <c r="N4001" s="56"/>
      <c r="O4001" s="56">
        <f t="shared" si="348"/>
        <v>12</v>
      </c>
      <c r="P4001" s="56">
        <f t="shared" si="349"/>
        <v>22</v>
      </c>
      <c r="Q4001" s="2" t="str">
        <f t="shared" si="350"/>
        <v>&lt;a href="set03\cg\cg_january_6,_1910_-_december_28,_1911\miscellaneous\nelson,_emil_working_in_grafton_nd_december_22,_1910_p7_cg.pdf"&gt;Working in Grafton, ND &lt;/a&gt;</v>
      </c>
    </row>
    <row r="4002" spans="1:17" x14ac:dyDescent="0.25">
      <c r="A4002" s="2">
        <v>5971</v>
      </c>
      <c r="B4002" s="4" t="s">
        <v>12639</v>
      </c>
      <c r="C4002" s="4" t="s">
        <v>1607</v>
      </c>
      <c r="D4002" s="52">
        <v>4009</v>
      </c>
      <c r="E4002" s="5" t="s">
        <v>11770</v>
      </c>
      <c r="F4002" s="5">
        <v>8</v>
      </c>
      <c r="G4002" s="5">
        <v>10</v>
      </c>
      <c r="H4002" s="5">
        <v>1757</v>
      </c>
      <c r="I4002" t="s">
        <v>26054</v>
      </c>
      <c r="J4002" s="46" t="s">
        <v>33092</v>
      </c>
      <c r="K4002" s="56"/>
      <c r="L4002" s="56"/>
      <c r="M4002" s="56">
        <f t="shared" si="347"/>
        <v>1910</v>
      </c>
      <c r="N4002" s="56"/>
      <c r="O4002" s="56">
        <f t="shared" si="348"/>
        <v>12</v>
      </c>
      <c r="P4002" s="56">
        <f t="shared" si="349"/>
        <v>22</v>
      </c>
      <c r="Q4002" s="2" t="str">
        <f t="shared" si="350"/>
        <v>&lt;a href="set03\cg\cg_january_6,_1910_-_december_28,_1911\miscellaneous\pleasant_view_notes_december_22,_1910_p8_cg.pdf"&gt;Notes&lt;/a&gt;</v>
      </c>
    </row>
    <row r="4003" spans="1:17" x14ac:dyDescent="0.25">
      <c r="A4003" s="2">
        <v>6421</v>
      </c>
      <c r="B4003" s="4" t="s">
        <v>12667</v>
      </c>
      <c r="C4003" s="4" t="s">
        <v>3776</v>
      </c>
      <c r="D4003" s="52">
        <v>4009</v>
      </c>
      <c r="E4003" s="5" t="s">
        <v>11770</v>
      </c>
      <c r="F4003" s="5">
        <v>7</v>
      </c>
      <c r="G4003" s="5">
        <v>10</v>
      </c>
      <c r="H4003" s="5">
        <v>1806</v>
      </c>
      <c r="I4003" t="s">
        <v>26055</v>
      </c>
      <c r="J4003" s="46" t="s">
        <v>33092</v>
      </c>
      <c r="K4003" s="56"/>
      <c r="L4003" s="56"/>
      <c r="M4003" s="56">
        <f t="shared" ref="M4003:M4066" si="351">YEAR(D4003)</f>
        <v>1910</v>
      </c>
      <c r="N4003" s="56"/>
      <c r="O4003" s="56">
        <f t="shared" ref="O4003:O4066" si="352">MONTH(D4003)</f>
        <v>12</v>
      </c>
      <c r="P4003" s="56">
        <f t="shared" ref="P4003:P4066" si="353">DAY(D4003)</f>
        <v>22</v>
      </c>
      <c r="Q4003" s="2" t="str">
        <f t="shared" si="350"/>
        <v>&lt;a href="set03\cg\cg_january_6,_1910_-_december_28,_1911\miscellaneous\scheler,_herman_sr_narrow_escape_december_22,_1910_p7_cg.pdf"&gt;Narrow escape&lt;/a&gt;</v>
      </c>
    </row>
    <row r="4004" spans="1:17" x14ac:dyDescent="0.25">
      <c r="A4004" s="2">
        <v>7551</v>
      </c>
      <c r="B4004" s="4" t="s">
        <v>12711</v>
      </c>
      <c r="C4004" s="4" t="s">
        <v>12712</v>
      </c>
      <c r="D4004" s="52">
        <v>4009</v>
      </c>
      <c r="E4004" s="5" t="s">
        <v>11770</v>
      </c>
      <c r="F4004" s="5">
        <v>7</v>
      </c>
      <c r="G4004" s="5">
        <v>10</v>
      </c>
      <c r="H4004" s="5">
        <v>1857</v>
      </c>
      <c r="I4004" t="s">
        <v>26056</v>
      </c>
      <c r="J4004" s="46" t="s">
        <v>33092</v>
      </c>
      <c r="K4004" s="56"/>
      <c r="L4004" s="56"/>
      <c r="M4004" s="56">
        <f t="shared" si="351"/>
        <v>1910</v>
      </c>
      <c r="N4004" s="56"/>
      <c r="O4004" s="56">
        <f t="shared" si="352"/>
        <v>12</v>
      </c>
      <c r="P4004" s="56">
        <f t="shared" si="353"/>
        <v>22</v>
      </c>
      <c r="Q4004" s="2" t="str">
        <f t="shared" si="350"/>
        <v>&lt;a href="set03\cg\cg_january_6,_1910_-_december_28,_1911\miscellaneous\tucker,_geo_returns_from_ab_funeral_for_bro_in_law_december_22,_1910_p7_cg.pdf"&gt;Returns from AB funeral of Bro in law&lt;/a&gt;</v>
      </c>
    </row>
    <row r="4005" spans="1:17" x14ac:dyDescent="0.25">
      <c r="A4005" s="2">
        <v>618</v>
      </c>
      <c r="B4005" s="4" t="s">
        <v>31873</v>
      </c>
      <c r="C4005" s="4" t="s">
        <v>31867</v>
      </c>
      <c r="D4005" s="86">
        <v>4014</v>
      </c>
      <c r="E4005" s="5" t="s">
        <v>13629</v>
      </c>
      <c r="F4005" s="5">
        <v>5</v>
      </c>
      <c r="G4005" s="5">
        <v>19</v>
      </c>
      <c r="H4005" s="5"/>
      <c r="I4005" s="99" t="s">
        <v>27256</v>
      </c>
      <c r="J4005" s="46" t="s">
        <v>31859</v>
      </c>
      <c r="K4005" s="56"/>
      <c r="L4005" s="56"/>
      <c r="M4005" s="56">
        <f t="shared" si="351"/>
        <v>1910</v>
      </c>
      <c r="N4005" s="56"/>
      <c r="O4005" s="56">
        <f t="shared" si="352"/>
        <v>12</v>
      </c>
      <c r="P4005" s="56">
        <f t="shared" si="353"/>
        <v>27</v>
      </c>
      <c r="Q4005" s="2" t="str">
        <f t="shared" si="350"/>
        <v>&lt;a href="set01\miscellaneous_articles\he\1908_-_1911\tribune_has_pipe_dream_december_27,_1910_p5_he.pdf"&gt;Tribune has pipe dream&lt;/a&gt;</v>
      </c>
    </row>
    <row r="4006" spans="1:17" x14ac:dyDescent="0.25">
      <c r="A4006" s="2">
        <v>2910</v>
      </c>
      <c r="B4006" s="4" t="s">
        <v>31852</v>
      </c>
      <c r="C4006" s="4" t="s">
        <v>31872</v>
      </c>
      <c r="D4006" s="86">
        <v>4014</v>
      </c>
      <c r="E4006" s="5" t="s">
        <v>13629</v>
      </c>
      <c r="F4006" s="5">
        <v>4</v>
      </c>
      <c r="G4006" s="5">
        <v>19</v>
      </c>
      <c r="H4006" s="5"/>
      <c r="I4006" t="s">
        <v>27255</v>
      </c>
      <c r="J4006" s="46" t="s">
        <v>31859</v>
      </c>
      <c r="K4006" s="56"/>
      <c r="L4006" s="56"/>
      <c r="M4006" s="56">
        <f t="shared" si="351"/>
        <v>1910</v>
      </c>
      <c r="N4006" s="56"/>
      <c r="O4006" s="56">
        <f t="shared" si="352"/>
        <v>12</v>
      </c>
      <c r="P4006" s="56">
        <f t="shared" si="353"/>
        <v>27</v>
      </c>
      <c r="Q4006" s="2" t="str">
        <f t="shared" si="350"/>
        <v>&lt;a href="set01\miscellaneous_articles\he\1908_-_1911\helena_school_resolutions_december_27,_1910_p4_he.pdf"&gt;School resoltions&lt;/a&gt;</v>
      </c>
    </row>
    <row r="4007" spans="1:17" x14ac:dyDescent="0.25">
      <c r="A4007" s="2">
        <v>266</v>
      </c>
      <c r="B4007" s="4" t="s">
        <v>11919</v>
      </c>
      <c r="C4007" s="4" t="s">
        <v>12421</v>
      </c>
      <c r="D4007" s="52">
        <v>4016</v>
      </c>
      <c r="E4007" s="5" t="s">
        <v>11770</v>
      </c>
      <c r="F4007" s="5">
        <v>7</v>
      </c>
      <c r="G4007" s="5">
        <v>10</v>
      </c>
      <c r="H4007" s="5">
        <v>1407</v>
      </c>
      <c r="I4007" t="s">
        <v>26057</v>
      </c>
      <c r="J4007" s="46" t="s">
        <v>33092</v>
      </c>
      <c r="K4007" s="56"/>
      <c r="L4007" s="56"/>
      <c r="M4007" s="56">
        <f t="shared" si="351"/>
        <v>1910</v>
      </c>
      <c r="N4007" s="56"/>
      <c r="O4007" s="56">
        <f t="shared" si="352"/>
        <v>12</v>
      </c>
      <c r="P4007" s="56">
        <f t="shared" si="353"/>
        <v>29</v>
      </c>
      <c r="Q4007" s="2" t="str">
        <f t="shared" si="350"/>
        <v>&lt;a href="set03\cg\cg_january_6,_1910_-_december_28,_1911\miscellaneous\atwood,_ethel_to_virgina_mn_as_pianist_december_29,_1910_p7cg.pdf"&gt;To Virgina MN as pianist&lt;/a&gt;</v>
      </c>
    </row>
    <row r="4008" spans="1:17" x14ac:dyDescent="0.25">
      <c r="A4008" s="2">
        <v>1743</v>
      </c>
      <c r="B4008" s="4" t="s">
        <v>12498</v>
      </c>
      <c r="C4008" s="4" t="s">
        <v>1607</v>
      </c>
      <c r="D4008" s="52">
        <v>4016</v>
      </c>
      <c r="E4008" s="5" t="s">
        <v>11770</v>
      </c>
      <c r="F4008" s="5">
        <v>2</v>
      </c>
      <c r="G4008" s="5">
        <v>10</v>
      </c>
      <c r="H4008" s="5">
        <v>1503</v>
      </c>
      <c r="I4008" t="s">
        <v>26058</v>
      </c>
      <c r="J4008" s="46" t="s">
        <v>33092</v>
      </c>
      <c r="K4008" s="56"/>
      <c r="L4008" s="56"/>
      <c r="M4008" s="56">
        <f t="shared" si="351"/>
        <v>1910</v>
      </c>
      <c r="N4008" s="56"/>
      <c r="O4008" s="56">
        <f t="shared" si="352"/>
        <v>12</v>
      </c>
      <c r="P4008" s="56">
        <f t="shared" si="353"/>
        <v>29</v>
      </c>
      <c r="Q4008" s="2" t="str">
        <f t="shared" si="350"/>
        <v>&lt;a href="set03\cg\cg_january_6,_1910_-_december_28,_1911\miscellaneous\eastman_notes_december_29,_1910_p2_cg.pdf"&gt;Notes&lt;/a&gt;</v>
      </c>
    </row>
    <row r="4009" spans="1:17" x14ac:dyDescent="0.25">
      <c r="A4009" s="2">
        <v>1999</v>
      </c>
      <c r="B4009" s="4" t="s">
        <v>12509</v>
      </c>
      <c r="C4009" s="4" t="s">
        <v>8902</v>
      </c>
      <c r="D4009" s="52">
        <v>4016</v>
      </c>
      <c r="E4009" s="5" t="s">
        <v>11770</v>
      </c>
      <c r="F4009" s="5">
        <v>7</v>
      </c>
      <c r="G4009" s="5">
        <v>10</v>
      </c>
      <c r="H4009" s="5">
        <v>1532</v>
      </c>
      <c r="I4009" t="s">
        <v>26059</v>
      </c>
      <c r="J4009" s="46" t="s">
        <v>33092</v>
      </c>
      <c r="K4009" s="56"/>
      <c r="L4009" s="56"/>
      <c r="M4009" s="56">
        <f t="shared" si="351"/>
        <v>1910</v>
      </c>
      <c r="N4009" s="56"/>
      <c r="O4009" s="56">
        <f t="shared" si="352"/>
        <v>12</v>
      </c>
      <c r="P4009" s="56">
        <f t="shared" si="353"/>
        <v>29</v>
      </c>
      <c r="Q4009" s="2" t="str">
        <f t="shared" si="350"/>
        <v>&lt;a href="set03\cg\cg_january_6,_1910_-_december_28,_1911\miscellaneous\fosholdt,_mrs_o_t_doing_well_december_29,_1910_p7_cg.pdf"&gt;Doing well&lt;/a&gt;</v>
      </c>
    </row>
    <row r="4010" spans="1:17" x14ac:dyDescent="0.25">
      <c r="A4010" s="2">
        <v>7305</v>
      </c>
      <c r="B4010" s="4" t="s">
        <v>4906</v>
      </c>
      <c r="C4010" s="4" t="s">
        <v>12701</v>
      </c>
      <c r="D4010" s="52">
        <v>4016</v>
      </c>
      <c r="E4010" s="5" t="s">
        <v>11770</v>
      </c>
      <c r="F4010" s="5">
        <v>7</v>
      </c>
      <c r="G4010" s="5">
        <v>10</v>
      </c>
      <c r="H4010" s="5">
        <v>1847</v>
      </c>
      <c r="I4010" t="s">
        <v>26060</v>
      </c>
      <c r="J4010" s="46" t="s">
        <v>33092</v>
      </c>
      <c r="K4010" s="56"/>
      <c r="L4010" s="56"/>
      <c r="M4010" s="56">
        <f t="shared" si="351"/>
        <v>1910</v>
      </c>
      <c r="N4010" s="56"/>
      <c r="O4010" s="56">
        <f t="shared" si="352"/>
        <v>12</v>
      </c>
      <c r="P4010" s="56">
        <f t="shared" si="353"/>
        <v>29</v>
      </c>
      <c r="Q4010" s="2" t="str">
        <f t="shared" si="350"/>
        <v>&lt;a href="set03\cg\cg_january_6,_1910_-_december_28,_1911\miscellaneous\syvertson,_john_visits_from_mcville_december_29,_1910_p7_cg.pdf"&gt;Visits from McVille&lt;/a&gt;</v>
      </c>
    </row>
    <row r="4011" spans="1:17" x14ac:dyDescent="0.25">
      <c r="A4011" s="2">
        <v>8190</v>
      </c>
      <c r="B4011" s="4" t="s">
        <v>12732</v>
      </c>
      <c r="C4011" s="4" t="s">
        <v>12733</v>
      </c>
      <c r="D4011" s="52">
        <v>4016</v>
      </c>
      <c r="E4011" s="5" t="s">
        <v>11770</v>
      </c>
      <c r="F4011" s="5">
        <v>7</v>
      </c>
      <c r="G4011" s="5">
        <v>10</v>
      </c>
      <c r="H4011" s="5">
        <v>1883</v>
      </c>
      <c r="I4011" t="s">
        <v>26061</v>
      </c>
      <c r="J4011" s="46" t="s">
        <v>33092</v>
      </c>
      <c r="K4011" s="56"/>
      <c r="L4011" s="56"/>
      <c r="M4011" s="56">
        <f t="shared" si="351"/>
        <v>1910</v>
      </c>
      <c r="N4011" s="56"/>
      <c r="O4011" s="56">
        <f t="shared" si="352"/>
        <v>12</v>
      </c>
      <c r="P4011" s="56">
        <f t="shared" si="353"/>
        <v>29</v>
      </c>
      <c r="Q4011" s="2" t="str">
        <f t="shared" si="350"/>
        <v>&lt;a href="set03\cg\cg_january_6,_1910_-_december_28,_1911\miscellaneous\whitbeck,_peter_now_in_mt_hope_ks_december_29,_1910_p7_cg.pdf"&gt;Now in Mt Hope KS&lt;/a&gt;</v>
      </c>
    </row>
    <row r="4012" spans="1:17" x14ac:dyDescent="0.25">
      <c r="A4012" s="2">
        <v>1744</v>
      </c>
      <c r="B4012" s="4" t="s">
        <v>12498</v>
      </c>
      <c r="C4012" s="4" t="s">
        <v>1607</v>
      </c>
      <c r="D4012" s="52">
        <v>4023</v>
      </c>
      <c r="E4012" s="5" t="s">
        <v>11770</v>
      </c>
      <c r="F4012" s="5">
        <v>2</v>
      </c>
      <c r="G4012" s="5">
        <v>10</v>
      </c>
      <c r="H4012" s="5">
        <v>1512</v>
      </c>
      <c r="I4012" t="s">
        <v>26063</v>
      </c>
      <c r="J4012" s="46" t="s">
        <v>33092</v>
      </c>
      <c r="K4012" s="56"/>
      <c r="L4012" s="56"/>
      <c r="M4012" s="56">
        <f t="shared" si="351"/>
        <v>1911</v>
      </c>
      <c r="N4012" s="56"/>
      <c r="O4012" s="56">
        <f t="shared" si="352"/>
        <v>1</v>
      </c>
      <c r="P4012" s="56">
        <f t="shared" si="353"/>
        <v>5</v>
      </c>
      <c r="Q4012" s="2" t="str">
        <f t="shared" si="350"/>
        <v>&lt;a href="set03\cg\cg_january_6,_1910_-_december_28,_1911\miscellaneous\eastman_notes_january_5,_1911_p2_cg.pdf"&gt;Notes&lt;/a&gt;</v>
      </c>
    </row>
    <row r="4013" spans="1:17" x14ac:dyDescent="0.25">
      <c r="A4013" s="2">
        <v>2779</v>
      </c>
      <c r="B4013" s="4" t="s">
        <v>12874</v>
      </c>
      <c r="C4013" s="4" t="s">
        <v>11936</v>
      </c>
      <c r="D4013" s="52">
        <v>4023</v>
      </c>
      <c r="E4013" s="5" t="s">
        <v>11770</v>
      </c>
      <c r="F4013" s="5">
        <v>7</v>
      </c>
      <c r="G4013" s="5">
        <v>10</v>
      </c>
      <c r="H4013" s="5">
        <v>1557</v>
      </c>
      <c r="I4013" t="s">
        <v>26064</v>
      </c>
      <c r="J4013" s="46" t="s">
        <v>33092</v>
      </c>
      <c r="K4013" s="56"/>
      <c r="L4013" s="56"/>
      <c r="M4013" s="56">
        <f t="shared" si="351"/>
        <v>1911</v>
      </c>
      <c r="N4013" s="56"/>
      <c r="O4013" s="56">
        <f t="shared" si="352"/>
        <v>1</v>
      </c>
      <c r="P4013" s="56">
        <f t="shared" si="353"/>
        <v>5</v>
      </c>
      <c r="Q4013" s="2" t="str">
        <f t="shared" si="350"/>
        <v>&lt;a href="set03\cg\cg_january_6,_1910_-_december_28,_1911\miscellaneous\hanson,_edward_wrestling_match_january_5,_1911_p7_cg.pdf"&gt;Wrestling match&lt;/a&gt;</v>
      </c>
    </row>
    <row r="4014" spans="1:17" x14ac:dyDescent="0.25">
      <c r="A4014" s="2">
        <v>3919</v>
      </c>
      <c r="B4014" s="4" t="s">
        <v>12558</v>
      </c>
      <c r="C4014" s="4" t="s">
        <v>1607</v>
      </c>
      <c r="D4014" s="52">
        <v>4023</v>
      </c>
      <c r="E4014" s="5" t="s">
        <v>11770</v>
      </c>
      <c r="F4014" s="5">
        <v>2</v>
      </c>
      <c r="G4014" s="5">
        <v>10</v>
      </c>
      <c r="H4014" s="5">
        <v>1592</v>
      </c>
      <c r="I4014" t="s">
        <v>26065</v>
      </c>
      <c r="J4014" s="46" t="s">
        <v>33092</v>
      </c>
      <c r="K4014" s="56"/>
      <c r="L4014" s="56"/>
      <c r="M4014" s="56">
        <f t="shared" si="351"/>
        <v>1911</v>
      </c>
      <c r="N4014" s="56"/>
      <c r="O4014" s="56">
        <f t="shared" si="352"/>
        <v>1</v>
      </c>
      <c r="P4014" s="56">
        <f t="shared" si="353"/>
        <v>5</v>
      </c>
      <c r="Q4014" s="2" t="str">
        <f t="shared" si="350"/>
        <v>&lt;a href="set03\cg\cg_january_6,_1910_-_december_28,_1911\miscellaneous\jim_lake_notes_january_5,_1911_p2_cg.pdf"&gt;Notes&lt;/a&gt;</v>
      </c>
    </row>
    <row r="4015" spans="1:17" x14ac:dyDescent="0.25">
      <c r="A4015" s="2">
        <v>4339</v>
      </c>
      <c r="B4015" s="4" t="s">
        <v>11581</v>
      </c>
      <c r="C4015" s="4" t="s">
        <v>1607</v>
      </c>
      <c r="D4015" s="52">
        <v>4023</v>
      </c>
      <c r="E4015" s="5" t="s">
        <v>11770</v>
      </c>
      <c r="F4015" s="5">
        <v>2</v>
      </c>
      <c r="G4015" s="5">
        <v>10</v>
      </c>
      <c r="H4015" s="5">
        <v>1633</v>
      </c>
      <c r="I4015" t="s">
        <v>26066</v>
      </c>
      <c r="J4015" s="46" t="s">
        <v>33092</v>
      </c>
      <c r="K4015" s="56"/>
      <c r="L4015" s="56"/>
      <c r="M4015" s="56">
        <f t="shared" si="351"/>
        <v>1911</v>
      </c>
      <c r="N4015" s="56"/>
      <c r="O4015" s="56">
        <f t="shared" si="352"/>
        <v>1</v>
      </c>
      <c r="P4015" s="56">
        <f t="shared" si="353"/>
        <v>5</v>
      </c>
      <c r="Q4015" s="2" t="str">
        <f t="shared" si="350"/>
        <v>&lt;a href="set03\cg\cg_january_6,_1910_-_december_28,_1911\miscellaneous\kensal_notes_january_5,_1911_p2_cg.pdf"&gt;Notes&lt;/a&gt;</v>
      </c>
    </row>
    <row r="4016" spans="1:17" x14ac:dyDescent="0.25">
      <c r="A4016" s="2">
        <v>4786</v>
      </c>
      <c r="B4016" s="4" t="s">
        <v>12902</v>
      </c>
      <c r="C4016" s="4" t="s">
        <v>12903</v>
      </c>
      <c r="D4016" s="52">
        <v>4023</v>
      </c>
      <c r="E4016" s="5" t="s">
        <v>11770</v>
      </c>
      <c r="F4016" s="5">
        <v>7</v>
      </c>
      <c r="G4016" s="5">
        <v>10</v>
      </c>
      <c r="H4016" s="5">
        <v>1689</v>
      </c>
      <c r="I4016" t="s">
        <v>26067</v>
      </c>
      <c r="J4016" s="46" t="s">
        <v>33092</v>
      </c>
      <c r="K4016" s="56"/>
      <c r="L4016" s="56"/>
      <c r="M4016" s="56">
        <f t="shared" si="351"/>
        <v>1911</v>
      </c>
      <c r="N4016" s="56"/>
      <c r="O4016" s="56">
        <f t="shared" si="352"/>
        <v>1</v>
      </c>
      <c r="P4016" s="56">
        <f t="shared" si="353"/>
        <v>5</v>
      </c>
      <c r="Q4016" s="2" t="str">
        <f t="shared" si="350"/>
        <v>&lt;a href="set03\cg\cg_january_6,_1910_-_december_28,_1911\miscellaneous\levanskofski,_george_wrestling_match_winner_january_5,_1911_p7_cg.pdf"&gt;Wrestling match winner&lt;/a&gt;</v>
      </c>
    </row>
    <row r="4017" spans="1:17" x14ac:dyDescent="0.25">
      <c r="A4017" s="2">
        <v>5972</v>
      </c>
      <c r="B4017" s="4" t="s">
        <v>12639</v>
      </c>
      <c r="C4017" s="4" t="s">
        <v>1607</v>
      </c>
      <c r="D4017" s="52">
        <v>4023</v>
      </c>
      <c r="E4017" s="5" t="s">
        <v>11770</v>
      </c>
      <c r="F4017" s="5">
        <v>2</v>
      </c>
      <c r="G4017" s="5">
        <v>10</v>
      </c>
      <c r="H4017" s="5">
        <v>1767</v>
      </c>
      <c r="I4017" t="s">
        <v>26068</v>
      </c>
      <c r="J4017" s="46" t="s">
        <v>33092</v>
      </c>
      <c r="K4017" s="56"/>
      <c r="L4017" s="56"/>
      <c r="M4017" s="56">
        <f t="shared" si="351"/>
        <v>1911</v>
      </c>
      <c r="N4017" s="56"/>
      <c r="O4017" s="56">
        <f t="shared" si="352"/>
        <v>1</v>
      </c>
      <c r="P4017" s="56">
        <f t="shared" si="353"/>
        <v>5</v>
      </c>
      <c r="Q4017" s="2" t="str">
        <f t="shared" si="350"/>
        <v>&lt;a href="set03\cg\cg_january_6,_1910_-_december_28,_1911\miscellaneous\pleasant_view_notes_january_5,_1911_p2_cg.pdf"&gt;Notes&lt;/a&gt;</v>
      </c>
    </row>
    <row r="4018" spans="1:17" x14ac:dyDescent="0.25">
      <c r="A4018" s="2">
        <v>2368</v>
      </c>
      <c r="B4018" s="4" t="s">
        <v>33147</v>
      </c>
      <c r="C4018" s="4" t="s">
        <v>33139</v>
      </c>
      <c r="D4018" s="12">
        <v>4030</v>
      </c>
      <c r="E4018" s="5" t="s">
        <v>13631</v>
      </c>
      <c r="F4018" s="5">
        <v>1</v>
      </c>
      <c r="G4018" s="5">
        <v>6</v>
      </c>
      <c r="H4018" s="5"/>
      <c r="I4018" t="s">
        <v>23879</v>
      </c>
      <c r="J4018" s="46" t="s">
        <v>33088</v>
      </c>
      <c r="K4018" s="56"/>
      <c r="L4018" s="56"/>
      <c r="M4018" s="56">
        <f t="shared" si="351"/>
        <v>1911</v>
      </c>
      <c r="N4018" s="56"/>
      <c r="O4018" s="56">
        <f t="shared" si="352"/>
        <v>1</v>
      </c>
      <c r="P4018" s="56">
        <f t="shared" si="353"/>
        <v>12</v>
      </c>
      <c r="Q4018" s="2" t="str">
        <f t="shared" si="350"/>
        <v>&lt;a href="set02\miscellaneous\cooperstown_courier\1910_-_1913\gccm_january_12,_1911_p1_cc.pdf"&gt;Meeting Minutes&lt;/a&gt;</v>
      </c>
    </row>
    <row r="4019" spans="1:17" x14ac:dyDescent="0.25">
      <c r="A4019" s="2">
        <v>2441</v>
      </c>
      <c r="B4019" s="4" t="s">
        <v>6898</v>
      </c>
      <c r="C4019" s="4" t="s">
        <v>7847</v>
      </c>
      <c r="D4019" s="52">
        <v>4030</v>
      </c>
      <c r="E4019" s="5" t="s">
        <v>13631</v>
      </c>
      <c r="F4019" s="5">
        <v>5</v>
      </c>
      <c r="G4019" s="5">
        <v>6</v>
      </c>
      <c r="H4019" s="5">
        <v>470</v>
      </c>
      <c r="I4019" t="s">
        <v>23891</v>
      </c>
      <c r="J4019" s="46" t="s">
        <v>33088</v>
      </c>
      <c r="K4019" s="56"/>
      <c r="L4019" s="56"/>
      <c r="M4019" s="56">
        <f t="shared" si="351"/>
        <v>1911</v>
      </c>
      <c r="N4019" s="56"/>
      <c r="O4019" s="56">
        <f t="shared" si="352"/>
        <v>1</v>
      </c>
      <c r="P4019" s="56">
        <f t="shared" si="353"/>
        <v>12</v>
      </c>
      <c r="Q4019" s="2" t="str">
        <f t="shared" si="350"/>
        <v>&lt;a href="set02\miscellaneous\cooperstown_courier\1910_-_1913\griggs_county_telephone_elect_directors_january_12,_1911_p5_cc.pdf"&gt;Elect Directors&lt;/a&gt;</v>
      </c>
    </row>
    <row r="4020" spans="1:17" x14ac:dyDescent="0.25">
      <c r="A4020" s="2">
        <v>4340</v>
      </c>
      <c r="B4020" s="4" t="s">
        <v>11581</v>
      </c>
      <c r="C4020" s="4" t="s">
        <v>1607</v>
      </c>
      <c r="D4020" s="52">
        <v>4030</v>
      </c>
      <c r="E4020" s="5" t="s">
        <v>11770</v>
      </c>
      <c r="F4020" s="5">
        <v>2</v>
      </c>
      <c r="G4020" s="5">
        <v>10</v>
      </c>
      <c r="H4020" s="5">
        <v>1634</v>
      </c>
      <c r="I4020" t="s">
        <v>26069</v>
      </c>
      <c r="J4020" s="46" t="s">
        <v>33092</v>
      </c>
      <c r="K4020" s="56"/>
      <c r="L4020" s="56"/>
      <c r="M4020" s="56">
        <f t="shared" si="351"/>
        <v>1911</v>
      </c>
      <c r="N4020" s="56"/>
      <c r="O4020" s="56">
        <f t="shared" si="352"/>
        <v>1</v>
      </c>
      <c r="P4020" s="56">
        <f t="shared" si="353"/>
        <v>12</v>
      </c>
      <c r="Q4020" s="2" t="str">
        <f t="shared" si="350"/>
        <v>&lt;a href="set03\cg\cg_january_6,_1910_-_december_28,_1911\miscellaneous\kensal_notes_january_12,_1911_p2_cg.pdf"&gt;Notes&lt;/a&gt;</v>
      </c>
    </row>
    <row r="4021" spans="1:17" x14ac:dyDescent="0.25">
      <c r="A4021" s="2">
        <v>4958</v>
      </c>
      <c r="B4021" s="4" t="s">
        <v>12912</v>
      </c>
      <c r="C4021" s="4" t="s">
        <v>12915</v>
      </c>
      <c r="D4021" s="52">
        <v>4030</v>
      </c>
      <c r="E4021" s="5" t="s">
        <v>11770</v>
      </c>
      <c r="F4021" s="5">
        <v>7</v>
      </c>
      <c r="G4021" s="5">
        <v>10</v>
      </c>
      <c r="H4021" s="5">
        <v>1709</v>
      </c>
      <c r="I4021" t="s">
        <v>26070</v>
      </c>
      <c r="J4021" s="46" t="s">
        <v>33092</v>
      </c>
      <c r="K4021" s="56"/>
      <c r="L4021" s="56"/>
      <c r="M4021" s="56">
        <f t="shared" si="351"/>
        <v>1911</v>
      </c>
      <c r="N4021" s="56"/>
      <c r="O4021" s="56">
        <f t="shared" si="352"/>
        <v>1</v>
      </c>
      <c r="P4021" s="56">
        <f t="shared" si="353"/>
        <v>12</v>
      </c>
      <c r="Q4021" s="2" t="str">
        <f t="shared" si="350"/>
        <v>&lt;a href="set03\cg\cg_january_6,_1910_-_december_28,_1911\miscellaneous\mansfield,_mrs_glen_slight_small_pox_january_12,_1911_p7_cg.pdf"&gt;Slight small pox&lt;/a&gt;</v>
      </c>
    </row>
    <row r="4022" spans="1:17" x14ac:dyDescent="0.25">
      <c r="A4022" s="2">
        <v>7131</v>
      </c>
      <c r="B4022" s="4" t="s">
        <v>12961</v>
      </c>
      <c r="C4022" s="4" t="s">
        <v>12962</v>
      </c>
      <c r="D4022" s="52">
        <v>4030</v>
      </c>
      <c r="E4022" s="5" t="s">
        <v>11770</v>
      </c>
      <c r="F4022" s="5">
        <v>1</v>
      </c>
      <c r="G4022" s="5">
        <v>10</v>
      </c>
      <c r="H4022" s="5">
        <v>1825</v>
      </c>
      <c r="I4022" t="s">
        <v>26071</v>
      </c>
      <c r="J4022" s="46" t="s">
        <v>33092</v>
      </c>
      <c r="K4022" s="56"/>
      <c r="L4022" s="56"/>
      <c r="M4022" s="56">
        <f t="shared" si="351"/>
        <v>1911</v>
      </c>
      <c r="N4022" s="56"/>
      <c r="O4022" s="56">
        <f t="shared" si="352"/>
        <v>1</v>
      </c>
      <c r="P4022" s="56">
        <f t="shared" si="353"/>
        <v>12</v>
      </c>
      <c r="Q4022" s="2" t="str">
        <f t="shared" si="350"/>
        <v>&lt;a href="set03\cg\cg_january_6,_1910_-_december_28,_1911\miscellaneous\stillman,_geo_h_arrives_to_live_work_in_courtenay_january_12,_1911_p1_cg.pdf"&gt;Arrives to work in Courtenay&lt;/a&gt;</v>
      </c>
    </row>
    <row r="4023" spans="1:17" x14ac:dyDescent="0.25">
      <c r="A4023" s="2">
        <v>7312</v>
      </c>
      <c r="B4023" s="4" t="s">
        <v>12702</v>
      </c>
      <c r="C4023" s="4" t="s">
        <v>12973</v>
      </c>
      <c r="D4023" s="52">
        <v>4030</v>
      </c>
      <c r="E4023" s="5" t="s">
        <v>11770</v>
      </c>
      <c r="F4023" s="5">
        <v>7</v>
      </c>
      <c r="G4023" s="5">
        <v>10</v>
      </c>
      <c r="H4023" s="5">
        <v>1850</v>
      </c>
      <c r="I4023" t="s">
        <v>26072</v>
      </c>
      <c r="J4023" s="46" t="s">
        <v>33092</v>
      </c>
      <c r="K4023" s="56"/>
      <c r="L4023" s="56"/>
      <c r="M4023" s="56">
        <f t="shared" si="351"/>
        <v>1911</v>
      </c>
      <c r="N4023" s="56"/>
      <c r="O4023" s="56">
        <f t="shared" si="352"/>
        <v>1</v>
      </c>
      <c r="P4023" s="56">
        <f t="shared" si="353"/>
        <v>12</v>
      </c>
      <c r="Q4023" s="2" t="str">
        <f t="shared" si="350"/>
        <v>&lt;a href="set03\cg\cg_january_6,_1910_-_december_28,_1911\miscellaneous\syvertson,_sam_misfortune_on_ladder_january_12,_1911_p7_cg.pdf"&gt;Misfortune on ladder&lt;/a&gt;</v>
      </c>
    </row>
    <row r="4024" spans="1:17" x14ac:dyDescent="0.25">
      <c r="A4024" s="2">
        <v>236</v>
      </c>
      <c r="B4024" s="4" t="s">
        <v>12826</v>
      </c>
      <c r="C4024" s="4" t="s">
        <v>1607</v>
      </c>
      <c r="D4024" s="52">
        <v>4037</v>
      </c>
      <c r="E4024" s="5" t="s">
        <v>11770</v>
      </c>
      <c r="F4024" s="5">
        <v>1</v>
      </c>
      <c r="G4024" s="5">
        <v>10</v>
      </c>
      <c r="H4024" s="5">
        <v>1398</v>
      </c>
      <c r="I4024" t="s">
        <v>25782</v>
      </c>
      <c r="J4024" s="46" t="s">
        <v>33092</v>
      </c>
      <c r="K4024" s="56"/>
      <c r="L4024" s="56"/>
      <c r="M4024" s="56">
        <f t="shared" si="351"/>
        <v>1911</v>
      </c>
      <c r="N4024" s="56"/>
      <c r="O4024" s="56">
        <f t="shared" si="352"/>
        <v>1</v>
      </c>
      <c r="P4024" s="56">
        <f t="shared" si="353"/>
        <v>19</v>
      </c>
      <c r="Q4024" s="2" t="str">
        <f t="shared" si="350"/>
        <v>&lt;a href="set03\cg\cg_january_6,_1910_-_december_28,_1911\miscellaneous\ashland_notes_january_19,_1911_p1_cg.pdf"&gt;Notes&lt;/a&gt;</v>
      </c>
    </row>
    <row r="4025" spans="1:17" x14ac:dyDescent="0.25">
      <c r="A4025" s="2">
        <v>1745</v>
      </c>
      <c r="B4025" s="4" t="s">
        <v>12498</v>
      </c>
      <c r="C4025" s="4" t="s">
        <v>1607</v>
      </c>
      <c r="D4025" s="52">
        <v>4037</v>
      </c>
      <c r="E4025" s="5" t="s">
        <v>11770</v>
      </c>
      <c r="F4025" s="5">
        <v>1</v>
      </c>
      <c r="G4025" s="5">
        <v>10</v>
      </c>
      <c r="H4025" s="5">
        <v>1513</v>
      </c>
      <c r="I4025" t="s">
        <v>26073</v>
      </c>
      <c r="J4025" s="46" t="s">
        <v>33092</v>
      </c>
      <c r="K4025" s="56"/>
      <c r="L4025" s="56"/>
      <c r="M4025" s="56">
        <f t="shared" si="351"/>
        <v>1911</v>
      </c>
      <c r="N4025" s="56"/>
      <c r="O4025" s="56">
        <f t="shared" si="352"/>
        <v>1</v>
      </c>
      <c r="P4025" s="56">
        <f t="shared" si="353"/>
        <v>19</v>
      </c>
      <c r="Q4025" s="2" t="str">
        <f t="shared" si="350"/>
        <v>&lt;a href="set03\cg\cg_january_6,_1910_-_december_28,_1911\miscellaneous\eastman_notes_january_19,_1911_p1_cg.pdf"&gt;Notes&lt;/a&gt;</v>
      </c>
    </row>
    <row r="4026" spans="1:17" x14ac:dyDescent="0.25">
      <c r="A4026" s="2">
        <v>2778</v>
      </c>
      <c r="B4026" s="4" t="s">
        <v>12874</v>
      </c>
      <c r="C4026" s="4" t="s">
        <v>12875</v>
      </c>
      <c r="D4026" s="52">
        <v>4037</v>
      </c>
      <c r="E4026" s="5" t="s">
        <v>11770</v>
      </c>
      <c r="F4026" s="5">
        <v>7</v>
      </c>
      <c r="G4026" s="5">
        <v>10</v>
      </c>
      <c r="H4026" s="5">
        <v>1556</v>
      </c>
      <c r="I4026" t="s">
        <v>26074</v>
      </c>
      <c r="J4026" s="46" t="s">
        <v>33092</v>
      </c>
      <c r="K4026" s="56"/>
      <c r="L4026" s="56"/>
      <c r="M4026" s="56">
        <f t="shared" si="351"/>
        <v>1911</v>
      </c>
      <c r="N4026" s="56"/>
      <c r="O4026" s="56">
        <f t="shared" si="352"/>
        <v>1</v>
      </c>
      <c r="P4026" s="56">
        <f t="shared" si="353"/>
        <v>19</v>
      </c>
      <c r="Q4026" s="2" t="str">
        <f t="shared" si="350"/>
        <v>&lt;a href="set03\cg\cg_january_6,_1910_-_december_28,_1911\miscellaneous\hanson,_edward_rematch_january_19,_1911_p7_cg.pdf"&gt;Rematch&lt;/a&gt;</v>
      </c>
    </row>
    <row r="4027" spans="1:17" x14ac:dyDescent="0.25">
      <c r="A4027" s="2">
        <v>4341</v>
      </c>
      <c r="B4027" s="4" t="s">
        <v>11581</v>
      </c>
      <c r="C4027" s="4" t="s">
        <v>1607</v>
      </c>
      <c r="D4027" s="52">
        <v>4037</v>
      </c>
      <c r="E4027" s="5" t="s">
        <v>11770</v>
      </c>
      <c r="F4027" s="5">
        <v>1</v>
      </c>
      <c r="G4027" s="5">
        <v>10</v>
      </c>
      <c r="H4027" s="5">
        <v>1635</v>
      </c>
      <c r="I4027" t="s">
        <v>26075</v>
      </c>
      <c r="J4027" s="46" t="s">
        <v>33092</v>
      </c>
      <c r="K4027" s="56"/>
      <c r="L4027" s="56"/>
      <c r="M4027" s="56">
        <f t="shared" si="351"/>
        <v>1911</v>
      </c>
      <c r="N4027" s="56"/>
      <c r="O4027" s="56">
        <f t="shared" si="352"/>
        <v>1</v>
      </c>
      <c r="P4027" s="56">
        <f t="shared" si="353"/>
        <v>19</v>
      </c>
      <c r="Q4027" s="2" t="str">
        <f t="shared" si="350"/>
        <v>&lt;a href="set03\cg\cg_january_6,_1910_-_december_28,_1911\miscellaneous\kensal_notes_january_19,_1911_p1_cg.pdf"&gt;Notes&lt;/a&gt;</v>
      </c>
    </row>
    <row r="4028" spans="1:17" x14ac:dyDescent="0.25">
      <c r="A4028" s="2">
        <v>4785</v>
      </c>
      <c r="B4028" s="4" t="s">
        <v>12902</v>
      </c>
      <c r="C4028" s="4" t="s">
        <v>12875</v>
      </c>
      <c r="D4028" s="52">
        <v>4037</v>
      </c>
      <c r="E4028" s="5" t="s">
        <v>11770</v>
      </c>
      <c r="F4028" s="5">
        <v>7</v>
      </c>
      <c r="G4028" s="5">
        <v>10</v>
      </c>
      <c r="H4028" s="5">
        <v>1688</v>
      </c>
      <c r="I4028" t="s">
        <v>26076</v>
      </c>
      <c r="J4028" s="46" t="s">
        <v>33092</v>
      </c>
      <c r="K4028" s="56"/>
      <c r="L4028" s="56"/>
      <c r="M4028" s="56">
        <f t="shared" si="351"/>
        <v>1911</v>
      </c>
      <c r="N4028" s="56"/>
      <c r="O4028" s="56">
        <f t="shared" si="352"/>
        <v>1</v>
      </c>
      <c r="P4028" s="56">
        <f t="shared" si="353"/>
        <v>19</v>
      </c>
      <c r="Q4028" s="2" t="str">
        <f t="shared" si="350"/>
        <v>&lt;a href="set03\cg\cg_january_6,_1910_-_december_28,_1911\miscellaneous\levanskofski,_george_rematch_january_19,_1911_p7_cg.pdf"&gt;Rematch&lt;/a&gt;</v>
      </c>
    </row>
    <row r="4029" spans="1:17" x14ac:dyDescent="0.25">
      <c r="A4029" s="2">
        <v>4954</v>
      </c>
      <c r="B4029" s="4" t="s">
        <v>12910</v>
      </c>
      <c r="C4029" s="4" t="s">
        <v>12911</v>
      </c>
      <c r="D4029" s="52">
        <v>4037</v>
      </c>
      <c r="E4029" s="5" t="s">
        <v>11770</v>
      </c>
      <c r="F4029" s="5">
        <v>7</v>
      </c>
      <c r="G4029" s="5">
        <v>10</v>
      </c>
      <c r="H4029" s="5">
        <v>1705</v>
      </c>
      <c r="I4029" t="s">
        <v>26077</v>
      </c>
      <c r="J4029" s="46" t="s">
        <v>33092</v>
      </c>
      <c r="K4029" s="56"/>
      <c r="L4029" s="56"/>
      <c r="M4029" s="56">
        <f t="shared" si="351"/>
        <v>1911</v>
      </c>
      <c r="N4029" s="56"/>
      <c r="O4029" s="56">
        <f t="shared" si="352"/>
        <v>1</v>
      </c>
      <c r="P4029" s="56">
        <f t="shared" si="353"/>
        <v>19</v>
      </c>
      <c r="Q4029" s="2" t="str">
        <f t="shared" si="350"/>
        <v>&lt;a href="set03\cg\cg_january_6,_1910_-_december_28,_1911\miscellaneous\mansfield,_glen_to_black_duck_mn_for_horses_january_19,_1911_p7_cg.pdf"&gt;To Black Duck MN for horses&lt;/a&gt;</v>
      </c>
    </row>
    <row r="4030" spans="1:17" x14ac:dyDescent="0.25">
      <c r="A4030" s="2">
        <v>4957</v>
      </c>
      <c r="B4030" s="4" t="s">
        <v>12912</v>
      </c>
      <c r="C4030" s="4" t="s">
        <v>12914</v>
      </c>
      <c r="D4030" s="52">
        <v>4037</v>
      </c>
      <c r="E4030" s="5" t="s">
        <v>11770</v>
      </c>
      <c r="F4030" s="5">
        <v>7</v>
      </c>
      <c r="G4030" s="5">
        <v>10</v>
      </c>
      <c r="H4030" s="5">
        <v>1708</v>
      </c>
      <c r="I4030" t="s">
        <v>26078</v>
      </c>
      <c r="J4030" s="46" t="s">
        <v>33092</v>
      </c>
      <c r="K4030" s="56"/>
      <c r="L4030" s="56"/>
      <c r="M4030" s="56">
        <f t="shared" si="351"/>
        <v>1911</v>
      </c>
      <c r="N4030" s="56"/>
      <c r="O4030" s="56">
        <f t="shared" si="352"/>
        <v>1</v>
      </c>
      <c r="P4030" s="56">
        <f t="shared" si="353"/>
        <v>19</v>
      </c>
      <c r="Q4030" s="2" t="str">
        <f t="shared" si="350"/>
        <v>&lt;a href="set03\cg\cg_january_6,_1910_-_december_28,_1911\miscellaneous\mansfield,_mrs_glen_quarantine_lifted_january_19,_1911_p7_cg.pdf"&gt;Quarantine lifted &lt;/a&gt;</v>
      </c>
    </row>
    <row r="4031" spans="1:17" x14ac:dyDescent="0.25">
      <c r="A4031" s="2">
        <v>5973</v>
      </c>
      <c r="B4031" s="4" t="s">
        <v>12639</v>
      </c>
      <c r="C4031" s="4" t="s">
        <v>1607</v>
      </c>
      <c r="D4031" s="52">
        <v>4037</v>
      </c>
      <c r="E4031" s="5" t="s">
        <v>11770</v>
      </c>
      <c r="F4031" s="5">
        <v>1</v>
      </c>
      <c r="G4031" s="5">
        <v>10</v>
      </c>
      <c r="H4031" s="5">
        <v>1769</v>
      </c>
      <c r="I4031" t="s">
        <v>26079</v>
      </c>
      <c r="J4031" s="46" t="s">
        <v>33092</v>
      </c>
      <c r="K4031" s="56"/>
      <c r="L4031" s="56"/>
      <c r="M4031" s="56">
        <f t="shared" si="351"/>
        <v>1911</v>
      </c>
      <c r="N4031" s="56"/>
      <c r="O4031" s="56">
        <f t="shared" si="352"/>
        <v>1</v>
      </c>
      <c r="P4031" s="56">
        <f t="shared" si="353"/>
        <v>19</v>
      </c>
      <c r="Q4031" s="2" t="str">
        <f t="shared" si="350"/>
        <v>&lt;a href="set03\cg\cg_january_6,_1910_-_december_28,_1911\miscellaneous\pleasant_view_notes_january_19,_1911_p1_cg.pdf"&gt;Notes&lt;/a&gt;</v>
      </c>
    </row>
    <row r="4032" spans="1:17" x14ac:dyDescent="0.25">
      <c r="A4032" s="2">
        <v>8207</v>
      </c>
      <c r="B4032" s="4" t="s">
        <v>12992</v>
      </c>
      <c r="C4032" s="4" t="s">
        <v>12993</v>
      </c>
      <c r="D4032" s="52">
        <v>4037</v>
      </c>
      <c r="E4032" s="5" t="s">
        <v>11770</v>
      </c>
      <c r="F4032" s="5">
        <v>7</v>
      </c>
      <c r="G4032" s="5">
        <v>10</v>
      </c>
      <c r="H4032" s="5">
        <v>1885</v>
      </c>
      <c r="I4032" t="s">
        <v>26080</v>
      </c>
      <c r="J4032" s="46" t="s">
        <v>33092</v>
      </c>
      <c r="K4032" s="56"/>
      <c r="L4032" s="56"/>
      <c r="M4032" s="56">
        <f t="shared" si="351"/>
        <v>1911</v>
      </c>
      <c r="N4032" s="56"/>
      <c r="O4032" s="56">
        <f t="shared" si="352"/>
        <v>1</v>
      </c>
      <c r="P4032" s="56">
        <f t="shared" si="353"/>
        <v>19</v>
      </c>
      <c r="Q4032" s="2" t="str">
        <f t="shared" si="350"/>
        <v>&lt;a href="set03\cg\cg_january_6,_1910_-_december_28,_1911\miscellaneous\wicks,_b_to_elbow_lake_mn_as_operator_january_19,_1911_p7_cg.pdf"&gt;To Elbow Lake MN as operator&lt;/a&gt;</v>
      </c>
    </row>
    <row r="4033" spans="1:17" x14ac:dyDescent="0.25">
      <c r="A4033" s="2">
        <v>237</v>
      </c>
      <c r="B4033" s="4" t="s">
        <v>12826</v>
      </c>
      <c r="C4033" s="4" t="s">
        <v>1607</v>
      </c>
      <c r="D4033" s="52">
        <v>4044</v>
      </c>
      <c r="E4033" s="5" t="s">
        <v>11770</v>
      </c>
      <c r="F4033" s="5">
        <v>1</v>
      </c>
      <c r="G4033" s="5">
        <v>10</v>
      </c>
      <c r="H4033" s="5">
        <v>1399</v>
      </c>
      <c r="I4033" t="s">
        <v>25783</v>
      </c>
      <c r="J4033" s="46" t="s">
        <v>33092</v>
      </c>
      <c r="K4033" s="56"/>
      <c r="L4033" s="56"/>
      <c r="M4033" s="56">
        <f t="shared" si="351"/>
        <v>1911</v>
      </c>
      <c r="N4033" s="56"/>
      <c r="O4033" s="56">
        <f t="shared" si="352"/>
        <v>1</v>
      </c>
      <c r="P4033" s="56">
        <f t="shared" si="353"/>
        <v>26</v>
      </c>
      <c r="Q4033" s="2" t="str">
        <f t="shared" si="350"/>
        <v>&lt;a href="set03\cg\cg_january_6,_1910_-_december_28,_1911\miscellaneous\ashland_notes_january_26,_1911_p1_cg.pdf"&gt;Notes&lt;/a&gt;</v>
      </c>
    </row>
    <row r="4034" spans="1:17" x14ac:dyDescent="0.25">
      <c r="A4034" s="2">
        <v>319</v>
      </c>
      <c r="B4034" s="4" t="s">
        <v>12830</v>
      </c>
      <c r="C4034" s="4" t="s">
        <v>12832</v>
      </c>
      <c r="D4034" s="52">
        <v>4044</v>
      </c>
      <c r="E4034" s="5" t="s">
        <v>11770</v>
      </c>
      <c r="F4034" s="5">
        <v>7</v>
      </c>
      <c r="G4034" s="5">
        <v>10</v>
      </c>
      <c r="H4034" s="5">
        <v>1411</v>
      </c>
      <c r="I4034" t="s">
        <v>26081</v>
      </c>
      <c r="J4034" s="46" t="s">
        <v>33092</v>
      </c>
      <c r="K4034" s="56"/>
      <c r="L4034" s="56"/>
      <c r="M4034" s="56">
        <f t="shared" si="351"/>
        <v>1911</v>
      </c>
      <c r="N4034" s="56"/>
      <c r="O4034" s="56">
        <f t="shared" si="352"/>
        <v>1</v>
      </c>
      <c r="P4034" s="56">
        <f t="shared" si="353"/>
        <v>26</v>
      </c>
      <c r="Q4034" s="2" t="str">
        <f t="shared" ref="Q4034:Q4097" si="354">"&lt;a href="&amp;""""&amp;J4034&amp;"\"&amp;I4034&amp;"""&gt;"&amp;C4034&amp;"&lt;/a&gt;"</f>
        <v>&lt;a href="set03\cg\cg_january_6,_1910_-_december_28,_1911\miscellaneous\barker,_george_wrestling_match_scheduled_january_26,_1911_p7_cg.pdf"&gt;Wrestling match scheduled&lt;/a&gt;</v>
      </c>
    </row>
    <row r="4035" spans="1:17" x14ac:dyDescent="0.25">
      <c r="A4035" s="2">
        <v>554</v>
      </c>
      <c r="B4035" s="4" t="s">
        <v>12450</v>
      </c>
      <c r="C4035" s="4" t="s">
        <v>3776</v>
      </c>
      <c r="D4035" s="52">
        <v>4044</v>
      </c>
      <c r="E4035" s="5" t="s">
        <v>11770</v>
      </c>
      <c r="F4035" s="5">
        <v>7</v>
      </c>
      <c r="G4035" s="5">
        <v>10</v>
      </c>
      <c r="H4035" s="5">
        <v>1431</v>
      </c>
      <c r="I4035" t="s">
        <v>26082</v>
      </c>
      <c r="J4035" s="46" t="s">
        <v>33092</v>
      </c>
      <c r="K4035" s="56"/>
      <c r="L4035" s="56"/>
      <c r="M4035" s="56">
        <f t="shared" si="351"/>
        <v>1911</v>
      </c>
      <c r="N4035" s="56"/>
      <c r="O4035" s="56">
        <f t="shared" si="352"/>
        <v>1</v>
      </c>
      <c r="P4035" s="56">
        <f t="shared" si="353"/>
        <v>26</v>
      </c>
      <c r="Q4035" s="2" t="str">
        <f t="shared" si="354"/>
        <v>&lt;a href="set03\cg\cg_january_6,_1910_-_december_28,_1911\miscellaneous\bouer,_mr_narrow_escape_january_26,_1911_p7_cg.pdf"&gt;Narrow escape&lt;/a&gt;</v>
      </c>
    </row>
    <row r="4036" spans="1:17" x14ac:dyDescent="0.25">
      <c r="A4036" s="2">
        <v>1195</v>
      </c>
      <c r="B4036" s="4" t="s">
        <v>4440</v>
      </c>
      <c r="C4036" s="4" t="s">
        <v>1607</v>
      </c>
      <c r="D4036" s="52">
        <v>4044</v>
      </c>
      <c r="E4036" s="5" t="s">
        <v>13631</v>
      </c>
      <c r="F4036" s="5">
        <v>5</v>
      </c>
      <c r="G4036" s="5">
        <v>6</v>
      </c>
      <c r="H4036" s="5">
        <v>431</v>
      </c>
      <c r="I4036" t="s">
        <v>23857</v>
      </c>
      <c r="J4036" s="46" t="s">
        <v>33088</v>
      </c>
      <c r="K4036" s="56"/>
      <c r="L4036" s="56"/>
      <c r="M4036" s="56">
        <f t="shared" si="351"/>
        <v>1911</v>
      </c>
      <c r="N4036" s="56"/>
      <c r="O4036" s="56">
        <f t="shared" si="352"/>
        <v>1</v>
      </c>
      <c r="P4036" s="56">
        <f t="shared" si="353"/>
        <v>26</v>
      </c>
      <c r="Q4036" s="2" t="str">
        <f t="shared" si="354"/>
        <v>&lt;a href="set02\miscellaneous\cooperstown_courier\1910_-_1913\cooperstown_school_notes_january_26,_1911_p5_cc.pdf"&gt;Notes&lt;/a&gt;</v>
      </c>
    </row>
    <row r="4037" spans="1:17" x14ac:dyDescent="0.25">
      <c r="A4037" s="2">
        <v>1746</v>
      </c>
      <c r="B4037" s="4" t="s">
        <v>12498</v>
      </c>
      <c r="C4037" s="4" t="s">
        <v>1607</v>
      </c>
      <c r="D4037" s="52">
        <v>4044</v>
      </c>
      <c r="E4037" s="5" t="s">
        <v>11770</v>
      </c>
      <c r="F4037" s="5">
        <v>7</v>
      </c>
      <c r="G4037" s="5">
        <v>10</v>
      </c>
      <c r="H4037" s="5">
        <v>1514</v>
      </c>
      <c r="I4037" t="s">
        <v>26083</v>
      </c>
      <c r="J4037" s="46" t="s">
        <v>33092</v>
      </c>
      <c r="K4037" s="56"/>
      <c r="L4037" s="56"/>
      <c r="M4037" s="56">
        <f t="shared" si="351"/>
        <v>1911</v>
      </c>
      <c r="N4037" s="56"/>
      <c r="O4037" s="56">
        <f t="shared" si="352"/>
        <v>1</v>
      </c>
      <c r="P4037" s="56">
        <f t="shared" si="353"/>
        <v>26</v>
      </c>
      <c r="Q4037" s="2" t="str">
        <f t="shared" si="354"/>
        <v>&lt;a href="set03\cg\cg_january_6,_1910_-_december_28,_1911\miscellaneous\eastman_notes_january_26,_1911_p7_cg.pdf"&gt;Notes&lt;/a&gt;</v>
      </c>
    </row>
    <row r="4038" spans="1:17" x14ac:dyDescent="0.25">
      <c r="A4038" s="2">
        <v>2777</v>
      </c>
      <c r="B4038" s="4" t="s">
        <v>12873</v>
      </c>
      <c r="C4038" s="4" t="s">
        <v>12832</v>
      </c>
      <c r="D4038" s="52">
        <v>4044</v>
      </c>
      <c r="E4038" s="5" t="s">
        <v>11770</v>
      </c>
      <c r="F4038" s="5">
        <v>7</v>
      </c>
      <c r="G4038" s="5">
        <v>10</v>
      </c>
      <c r="H4038" s="5">
        <v>1555</v>
      </c>
      <c r="I4038" t="s">
        <v>26084</v>
      </c>
      <c r="J4038" s="46" t="s">
        <v>33092</v>
      </c>
      <c r="K4038" s="56"/>
      <c r="L4038" s="56"/>
      <c r="M4038" s="56">
        <f t="shared" si="351"/>
        <v>1911</v>
      </c>
      <c r="N4038" s="56"/>
      <c r="O4038" s="56">
        <f t="shared" si="352"/>
        <v>1</v>
      </c>
      <c r="P4038" s="56">
        <f t="shared" si="353"/>
        <v>26</v>
      </c>
      <c r="Q4038" s="2" t="str">
        <f t="shared" si="354"/>
        <v>&lt;a href="set03\cg\cg_january_6,_1910_-_december_28,_1911\miscellaneous\hanson,_ed_wrestling_match_scheduled_january_26,_1911_p7_cg.pdf"&gt;Wrestling match scheduled&lt;/a&gt;</v>
      </c>
    </row>
    <row r="4039" spans="1:17" x14ac:dyDescent="0.25">
      <c r="A4039" s="2">
        <v>3920</v>
      </c>
      <c r="B4039" s="4" t="s">
        <v>12558</v>
      </c>
      <c r="C4039" s="4" t="s">
        <v>1607</v>
      </c>
      <c r="D4039" s="52">
        <v>4044</v>
      </c>
      <c r="E4039" s="5" t="s">
        <v>11770</v>
      </c>
      <c r="F4039" s="5">
        <v>7</v>
      </c>
      <c r="G4039" s="5">
        <v>10</v>
      </c>
      <c r="H4039" s="5">
        <v>1593</v>
      </c>
      <c r="I4039" t="s">
        <v>26085</v>
      </c>
      <c r="J4039" s="46" t="s">
        <v>33092</v>
      </c>
      <c r="K4039" s="56"/>
      <c r="L4039" s="56"/>
      <c r="M4039" s="56">
        <f t="shared" si="351"/>
        <v>1911</v>
      </c>
      <c r="N4039" s="56"/>
      <c r="O4039" s="56">
        <f t="shared" si="352"/>
        <v>1</v>
      </c>
      <c r="P4039" s="56">
        <f t="shared" si="353"/>
        <v>26</v>
      </c>
      <c r="Q4039" s="2" t="str">
        <f t="shared" si="354"/>
        <v>&lt;a href="set03\cg\cg_january_6,_1910_-_december_28,_1911\miscellaneous\jim_lake_notes_january_26,_1911_p7_cg.pdf"&gt;Notes&lt;/a&gt;</v>
      </c>
    </row>
    <row r="4040" spans="1:17" x14ac:dyDescent="0.25">
      <c r="A4040" s="2">
        <v>4342</v>
      </c>
      <c r="B4040" s="4" t="s">
        <v>11581</v>
      </c>
      <c r="C4040" s="4" t="s">
        <v>1607</v>
      </c>
      <c r="D4040" s="52">
        <v>4044</v>
      </c>
      <c r="E4040" s="5" t="s">
        <v>11770</v>
      </c>
      <c r="F4040" s="5">
        <v>1</v>
      </c>
      <c r="G4040" s="5">
        <v>10</v>
      </c>
      <c r="H4040" s="5">
        <v>1636</v>
      </c>
      <c r="I4040" t="s">
        <v>26086</v>
      </c>
      <c r="J4040" s="46" t="s">
        <v>33092</v>
      </c>
      <c r="K4040" s="56"/>
      <c r="L4040" s="56"/>
      <c r="M4040" s="56">
        <f t="shared" si="351"/>
        <v>1911</v>
      </c>
      <c r="N4040" s="56"/>
      <c r="O4040" s="56">
        <f t="shared" si="352"/>
        <v>1</v>
      </c>
      <c r="P4040" s="56">
        <f t="shared" si="353"/>
        <v>26</v>
      </c>
      <c r="Q4040" s="2" t="str">
        <f t="shared" si="354"/>
        <v>&lt;a href="set03\cg\cg_january_6,_1910_-_december_28,_1911\miscellaneous\kensal_notes_january_26,_1911_p1_cg.pdf"&gt;Notes&lt;/a&gt;</v>
      </c>
    </row>
    <row r="4041" spans="1:17" x14ac:dyDescent="0.25">
      <c r="A4041" s="2">
        <v>5974</v>
      </c>
      <c r="B4041" s="4" t="s">
        <v>12639</v>
      </c>
      <c r="C4041" s="4" t="s">
        <v>1607</v>
      </c>
      <c r="D4041" s="52">
        <v>4044</v>
      </c>
      <c r="E4041" s="5" t="s">
        <v>11770</v>
      </c>
      <c r="F4041" s="5">
        <v>7</v>
      </c>
      <c r="G4041" s="5">
        <v>10</v>
      </c>
      <c r="H4041" s="5">
        <v>1768</v>
      </c>
      <c r="I4041" t="s">
        <v>26087</v>
      </c>
      <c r="J4041" s="46" t="s">
        <v>33092</v>
      </c>
      <c r="K4041" s="56"/>
      <c r="L4041" s="56"/>
      <c r="M4041" s="56">
        <f t="shared" si="351"/>
        <v>1911</v>
      </c>
      <c r="N4041" s="56"/>
      <c r="O4041" s="56">
        <f t="shared" si="352"/>
        <v>1</v>
      </c>
      <c r="P4041" s="56">
        <f t="shared" si="353"/>
        <v>26</v>
      </c>
      <c r="Q4041" s="2" t="str">
        <f t="shared" si="354"/>
        <v>&lt;a href="set03\cg\cg_january_6,_1910_-_december_28,_1911\miscellaneous\pleasant_view_notes_january_26,_1911_p7_cg.pdf"&gt;Notes&lt;/a&gt;</v>
      </c>
    </row>
    <row r="4042" spans="1:17" x14ac:dyDescent="0.25">
      <c r="A4042" s="2">
        <v>6049</v>
      </c>
      <c r="B4042" s="4" t="s">
        <v>12939</v>
      </c>
      <c r="C4042" s="4" t="s">
        <v>3776</v>
      </c>
      <c r="D4042" s="52">
        <v>4044</v>
      </c>
      <c r="E4042" s="5" t="s">
        <v>11770</v>
      </c>
      <c r="F4042" s="5">
        <v>7</v>
      </c>
      <c r="G4042" s="5">
        <v>10</v>
      </c>
      <c r="H4042" s="5">
        <v>1777</v>
      </c>
      <c r="I4042" t="s">
        <v>26088</v>
      </c>
      <c r="J4042" s="46" t="s">
        <v>33092</v>
      </c>
      <c r="K4042" s="56"/>
      <c r="L4042" s="56"/>
      <c r="M4042" s="56">
        <f t="shared" si="351"/>
        <v>1911</v>
      </c>
      <c r="N4042" s="56"/>
      <c r="O4042" s="56">
        <f t="shared" si="352"/>
        <v>1</v>
      </c>
      <c r="P4042" s="56">
        <f t="shared" si="353"/>
        <v>26</v>
      </c>
      <c r="Q4042" s="2" t="str">
        <f t="shared" si="354"/>
        <v>&lt;a href="set03\cg\cg_january_6,_1910_-_december_28,_1911\miscellaneous\prader,_messr_narrow_escape_january_26,_1911_p7_cg.pdf"&gt;Narrow escape&lt;/a&gt;</v>
      </c>
    </row>
    <row r="4043" spans="1:17" x14ac:dyDescent="0.25">
      <c r="A4043" s="2">
        <v>6460</v>
      </c>
      <c r="B4043" s="4" t="s">
        <v>12953</v>
      </c>
      <c r="C4043" s="4" t="s">
        <v>3776</v>
      </c>
      <c r="D4043" s="52">
        <v>4044</v>
      </c>
      <c r="E4043" s="5" t="s">
        <v>11770</v>
      </c>
      <c r="F4043" s="5">
        <v>7</v>
      </c>
      <c r="G4043" s="5">
        <v>10</v>
      </c>
      <c r="H4043" s="5">
        <v>1811</v>
      </c>
      <c r="I4043" t="s">
        <v>26089</v>
      </c>
      <c r="J4043" s="46" t="s">
        <v>33092</v>
      </c>
      <c r="K4043" s="56"/>
      <c r="L4043" s="56"/>
      <c r="M4043" s="56">
        <f t="shared" si="351"/>
        <v>1911</v>
      </c>
      <c r="N4043" s="56"/>
      <c r="O4043" s="56">
        <f t="shared" si="352"/>
        <v>1</v>
      </c>
      <c r="P4043" s="56">
        <f t="shared" si="353"/>
        <v>26</v>
      </c>
      <c r="Q4043" s="2" t="str">
        <f t="shared" si="354"/>
        <v>&lt;a href="set03\cg\cg_january_6,_1910_-_december_28,_1911\miscellaneous\scott,_w_l_narrow_escape_january_26,_1911_p7_cg.pdf"&gt;Narrow escape&lt;/a&gt;</v>
      </c>
    </row>
    <row r="4044" spans="1:17" x14ac:dyDescent="0.25">
      <c r="A4044" s="2">
        <v>7555</v>
      </c>
      <c r="B4044" s="4" t="s">
        <v>8987</v>
      </c>
      <c r="C4044" s="4" t="s">
        <v>3776</v>
      </c>
      <c r="D4044" s="52">
        <v>4044</v>
      </c>
      <c r="E4044" s="5" t="s">
        <v>11770</v>
      </c>
      <c r="F4044" s="5">
        <v>7</v>
      </c>
      <c r="G4044" s="5">
        <v>10</v>
      </c>
      <c r="H4044" s="5">
        <v>1858</v>
      </c>
      <c r="I4044" t="s">
        <v>26090</v>
      </c>
      <c r="J4044" s="46" t="s">
        <v>33092</v>
      </c>
      <c r="K4044" s="56"/>
      <c r="L4044" s="56"/>
      <c r="M4044" s="56">
        <f t="shared" si="351"/>
        <v>1911</v>
      </c>
      <c r="N4044" s="56"/>
      <c r="O4044" s="56">
        <f t="shared" si="352"/>
        <v>1</v>
      </c>
      <c r="P4044" s="56">
        <f t="shared" si="353"/>
        <v>26</v>
      </c>
      <c r="Q4044" s="2" t="str">
        <f t="shared" si="354"/>
        <v>&lt;a href="set03\cg\cg_january_6,_1910_-_december_28,_1911\miscellaneous\tucker,_h_n_narrow_escape_january_26,_1911_p7_cg.pdf"&gt;Narrow escape&lt;/a&gt;</v>
      </c>
    </row>
    <row r="4045" spans="1:17" x14ac:dyDescent="0.25">
      <c r="A4045" s="2">
        <v>238</v>
      </c>
      <c r="B4045" s="4" t="s">
        <v>12826</v>
      </c>
      <c r="C4045" s="4" t="s">
        <v>1607</v>
      </c>
      <c r="D4045" s="52">
        <v>4051</v>
      </c>
      <c r="E4045" s="5" t="s">
        <v>11770</v>
      </c>
      <c r="F4045" s="5">
        <v>2</v>
      </c>
      <c r="G4045" s="5">
        <v>10</v>
      </c>
      <c r="H4045" s="5">
        <v>1394</v>
      </c>
      <c r="I4045" t="s">
        <v>25784</v>
      </c>
      <c r="J4045" s="46" t="s">
        <v>33092</v>
      </c>
      <c r="K4045" s="56"/>
      <c r="L4045" s="56"/>
      <c r="M4045" s="56">
        <f t="shared" si="351"/>
        <v>1911</v>
      </c>
      <c r="N4045" s="56"/>
      <c r="O4045" s="56">
        <f t="shared" si="352"/>
        <v>2</v>
      </c>
      <c r="P4045" s="56">
        <f t="shared" si="353"/>
        <v>2</v>
      </c>
      <c r="Q4045" s="2" t="str">
        <f t="shared" si="354"/>
        <v>&lt;a href="set03\cg\cg_january_6,_1910_-_december_28,_1911\miscellaneous\ashland_notes_february_2,_1911_p2_cg.pdf"&gt;Notes&lt;/a&gt;</v>
      </c>
    </row>
    <row r="4046" spans="1:17" x14ac:dyDescent="0.25">
      <c r="A4046" s="2">
        <v>318</v>
      </c>
      <c r="B4046" s="4" t="s">
        <v>12830</v>
      </c>
      <c r="C4046" s="4" t="s">
        <v>12831</v>
      </c>
      <c r="D4046" s="52">
        <v>4051</v>
      </c>
      <c r="E4046" s="5" t="s">
        <v>11770</v>
      </c>
      <c r="F4046" s="5">
        <v>7</v>
      </c>
      <c r="G4046" s="5">
        <v>10</v>
      </c>
      <c r="H4046" s="5">
        <v>1410</v>
      </c>
      <c r="I4046" t="s">
        <v>26091</v>
      </c>
      <c r="J4046" s="46" t="s">
        <v>33092</v>
      </c>
      <c r="K4046" s="56"/>
      <c r="L4046" s="56"/>
      <c r="M4046" s="56">
        <f t="shared" si="351"/>
        <v>1911</v>
      </c>
      <c r="N4046" s="56"/>
      <c r="O4046" s="56">
        <f t="shared" si="352"/>
        <v>2</v>
      </c>
      <c r="P4046" s="56">
        <f t="shared" si="353"/>
        <v>2</v>
      </c>
      <c r="Q4046" s="2" t="str">
        <f t="shared" si="354"/>
        <v>&lt;a href="set03\cg\cg_january_6,_1910_-_december_28,_1911\miscellaneous\barker,_george_wrestling_match_complete_february_2,_1911_p7_cg.pdf"&gt;Wrestling match complete&lt;/a&gt;</v>
      </c>
    </row>
    <row r="4047" spans="1:17" x14ac:dyDescent="0.25">
      <c r="A4047" s="2">
        <v>1381</v>
      </c>
      <c r="B4047" s="4" t="s">
        <v>11495</v>
      </c>
      <c r="C4047" s="4" t="s">
        <v>1748</v>
      </c>
      <c r="D4047" s="52">
        <v>4051</v>
      </c>
      <c r="E4047" s="5" t="s">
        <v>11770</v>
      </c>
      <c r="F4047" s="5">
        <v>7</v>
      </c>
      <c r="G4047" s="5">
        <v>10</v>
      </c>
      <c r="H4047" s="5">
        <v>1486</v>
      </c>
      <c r="I4047" t="s">
        <v>26092</v>
      </c>
      <c r="J4047" s="46" t="s">
        <v>33092</v>
      </c>
      <c r="K4047" s="56"/>
      <c r="L4047" s="56"/>
      <c r="M4047" s="56">
        <f t="shared" si="351"/>
        <v>1911</v>
      </c>
      <c r="N4047" s="56"/>
      <c r="O4047" s="56">
        <f t="shared" si="352"/>
        <v>2</v>
      </c>
      <c r="P4047" s="56">
        <f t="shared" si="353"/>
        <v>2</v>
      </c>
      <c r="Q4047" s="2" t="str">
        <f t="shared" si="354"/>
        <v>&lt;a href="set03\cg\cg_january_6,_1910_-_december_28,_1911\miscellaneous\courtenay_school_report_february_2,_1911_p7_cg.pdf"&gt;Report&lt;/a&gt;</v>
      </c>
    </row>
    <row r="4048" spans="1:17" x14ac:dyDescent="0.25">
      <c r="A4048" s="2">
        <v>1580</v>
      </c>
      <c r="B4048" s="4" t="s">
        <v>12490</v>
      </c>
      <c r="C4048" s="4" t="s">
        <v>12846</v>
      </c>
      <c r="D4048" s="52">
        <v>4051</v>
      </c>
      <c r="E4048" s="5" t="s">
        <v>11770</v>
      </c>
      <c r="F4048" s="5">
        <v>7</v>
      </c>
      <c r="G4048" s="5">
        <v>10</v>
      </c>
      <c r="H4048" s="5">
        <v>1492</v>
      </c>
      <c r="I4048" t="s">
        <v>26093</v>
      </c>
      <c r="J4048" s="46" t="s">
        <v>33092</v>
      </c>
      <c r="K4048" s="56"/>
      <c r="L4048" s="56"/>
      <c r="M4048" s="56">
        <f t="shared" si="351"/>
        <v>1911</v>
      </c>
      <c r="N4048" s="56"/>
      <c r="O4048" s="56">
        <f t="shared" si="352"/>
        <v>2</v>
      </c>
      <c r="P4048" s="56">
        <f t="shared" si="353"/>
        <v>2</v>
      </c>
      <c r="Q4048" s="2" t="str">
        <f t="shared" si="354"/>
        <v>&lt;a href="set03\cg\cg_january_6,_1910_-_december_28,_1911\miscellaneous\deverell,_ed_overstrenuosity_february_2,_1911_p7_cg.pdf"&gt;Overstrenuosity&lt;/a&gt;</v>
      </c>
    </row>
    <row r="4049" spans="1:17" x14ac:dyDescent="0.25">
      <c r="A4049" s="2">
        <v>1719</v>
      </c>
      <c r="B4049" s="4" t="s">
        <v>12847</v>
      </c>
      <c r="C4049" s="4" t="s">
        <v>1607</v>
      </c>
      <c r="D4049" s="52">
        <v>4051</v>
      </c>
      <c r="E4049" s="5" t="s">
        <v>11770</v>
      </c>
      <c r="F4049" s="5">
        <v>2</v>
      </c>
      <c r="G4049" s="5">
        <v>10</v>
      </c>
      <c r="H4049" s="5">
        <v>1496</v>
      </c>
      <c r="I4049" t="s">
        <v>26094</v>
      </c>
      <c r="J4049" s="46" t="s">
        <v>33092</v>
      </c>
      <c r="K4049" s="56"/>
      <c r="L4049" s="56"/>
      <c r="M4049" s="56">
        <f t="shared" si="351"/>
        <v>1911</v>
      </c>
      <c r="N4049" s="56"/>
      <c r="O4049" s="56">
        <f t="shared" si="352"/>
        <v>2</v>
      </c>
      <c r="P4049" s="56">
        <f t="shared" si="353"/>
        <v>2</v>
      </c>
      <c r="Q4049" s="2" t="str">
        <f t="shared" si="354"/>
        <v>&lt;a href="set03\cg\cg_january_6,_1910_-_december_28,_1911\miscellaneous\durham_notes_february_2,_1911_p2_cg.pdf"&gt;Notes&lt;/a&gt;</v>
      </c>
    </row>
    <row r="4050" spans="1:17" x14ac:dyDescent="0.25">
      <c r="A4050" s="2">
        <v>1747</v>
      </c>
      <c r="B4050" s="4" t="s">
        <v>12498</v>
      </c>
      <c r="C4050" s="4" t="s">
        <v>1607</v>
      </c>
      <c r="D4050" s="52">
        <v>4051</v>
      </c>
      <c r="E4050" s="5" t="s">
        <v>11770</v>
      </c>
      <c r="F4050" s="5">
        <v>2</v>
      </c>
      <c r="G4050" s="5">
        <v>10</v>
      </c>
      <c r="H4050" s="5">
        <v>1510</v>
      </c>
      <c r="I4050" t="s">
        <v>26095</v>
      </c>
      <c r="J4050" s="46" t="s">
        <v>33092</v>
      </c>
      <c r="K4050" s="56"/>
      <c r="L4050" s="56"/>
      <c r="M4050" s="56">
        <f t="shared" si="351"/>
        <v>1911</v>
      </c>
      <c r="N4050" s="56"/>
      <c r="O4050" s="56">
        <f t="shared" si="352"/>
        <v>2</v>
      </c>
      <c r="P4050" s="56">
        <f t="shared" si="353"/>
        <v>2</v>
      </c>
      <c r="Q4050" s="2" t="str">
        <f t="shared" si="354"/>
        <v>&lt;a href="set03\cg\cg_january_6,_1910_-_december_28,_1911\miscellaneous\eastman_notes_february_2,_1911_p2_cg.pdf"&gt;Notes&lt;/a&gt;</v>
      </c>
    </row>
    <row r="4051" spans="1:17" x14ac:dyDescent="0.25">
      <c r="A4051" s="2">
        <v>2776</v>
      </c>
      <c r="B4051" s="4" t="s">
        <v>12873</v>
      </c>
      <c r="C4051" s="4" t="s">
        <v>792</v>
      </c>
      <c r="D4051" s="52">
        <v>4051</v>
      </c>
      <c r="E4051" s="5" t="s">
        <v>11770</v>
      </c>
      <c r="F4051" s="5">
        <v>7</v>
      </c>
      <c r="G4051" s="5">
        <v>10</v>
      </c>
      <c r="H4051" s="5">
        <v>1554</v>
      </c>
      <c r="I4051" t="s">
        <v>26096</v>
      </c>
      <c r="J4051" s="46" t="s">
        <v>33092</v>
      </c>
      <c r="K4051" s="56"/>
      <c r="L4051" s="56"/>
      <c r="M4051" s="56">
        <f t="shared" si="351"/>
        <v>1911</v>
      </c>
      <c r="N4051" s="56"/>
      <c r="O4051" s="56">
        <f t="shared" si="352"/>
        <v>2</v>
      </c>
      <c r="P4051" s="56">
        <f t="shared" si="353"/>
        <v>2</v>
      </c>
      <c r="Q4051" s="2" t="str">
        <f t="shared" si="354"/>
        <v>&lt;a href="set03\cg\cg_january_6,_1910_-_december_28,_1911\miscellaneous\hanson,_ed_wins_wrestling_match_february_2,_1911_p7_cg.pdf"&gt;Wins wrestling match&lt;/a&gt;</v>
      </c>
    </row>
    <row r="4052" spans="1:17" x14ac:dyDescent="0.25">
      <c r="A4052" s="2">
        <v>6640</v>
      </c>
      <c r="B4052" s="4" t="s">
        <v>7909</v>
      </c>
      <c r="C4052" s="4" t="s">
        <v>7910</v>
      </c>
      <c r="D4052" s="52">
        <v>4051</v>
      </c>
      <c r="E4052" s="5" t="s">
        <v>13631</v>
      </c>
      <c r="F4052" s="5">
        <v>5</v>
      </c>
      <c r="G4052" s="5">
        <v>6</v>
      </c>
      <c r="H4052" s="5">
        <v>513</v>
      </c>
      <c r="I4052" t="s">
        <v>23948</v>
      </c>
      <c r="J4052" s="46" t="s">
        <v>33088</v>
      </c>
      <c r="K4052" s="56"/>
      <c r="L4052" s="56"/>
      <c r="M4052" s="56">
        <f t="shared" si="351"/>
        <v>1911</v>
      </c>
      <c r="N4052" s="56"/>
      <c r="O4052" s="56">
        <f t="shared" si="352"/>
        <v>2</v>
      </c>
      <c r="P4052" s="56">
        <f t="shared" si="353"/>
        <v>2</v>
      </c>
      <c r="Q4052" s="2" t="str">
        <f t="shared" si="354"/>
        <v>&lt;a href="set02\miscellaneous\cooperstown_courier\1910_-_1913\skel,_hans_shoots_himself_accidentally_february_2,_1911_p5_cc.pdf"&gt;Shoots himself accidentally&lt;/a&gt;</v>
      </c>
    </row>
    <row r="4053" spans="1:17" x14ac:dyDescent="0.25">
      <c r="A4053" s="2">
        <v>7651</v>
      </c>
      <c r="B4053" s="4" t="s">
        <v>7924</v>
      </c>
      <c r="C4053" s="4" t="s">
        <v>7925</v>
      </c>
      <c r="D4053" s="52">
        <v>4051</v>
      </c>
      <c r="E4053" s="5" t="s">
        <v>13631</v>
      </c>
      <c r="F4053" s="5">
        <v>5</v>
      </c>
      <c r="G4053" s="5">
        <v>6</v>
      </c>
      <c r="H4053" s="5">
        <v>523</v>
      </c>
      <c r="I4053" t="s">
        <v>23962</v>
      </c>
      <c r="J4053" s="46" t="s">
        <v>33088</v>
      </c>
      <c r="K4053" s="56"/>
      <c r="L4053" s="56"/>
      <c r="M4053" s="56">
        <f t="shared" si="351"/>
        <v>1911</v>
      </c>
      <c r="N4053" s="56"/>
      <c r="O4053" s="56">
        <f t="shared" si="352"/>
        <v>2</v>
      </c>
      <c r="P4053" s="56">
        <f t="shared" si="353"/>
        <v>2</v>
      </c>
      <c r="Q4053" s="2" t="str">
        <f t="shared" si="354"/>
        <v>&lt;a href="set02\miscellaneous\cooperstown_courier\1910_-_1913\vigesaa,_trygve_sleepwalks_1.5_miles_in_cold_february_2,_1911_p5_cc.pdf"&gt;Sleepwalks 1.5 miles in cold&lt;/a&gt;</v>
      </c>
    </row>
    <row r="4054" spans="1:17" x14ac:dyDescent="0.25">
      <c r="A4054" s="2">
        <v>7647</v>
      </c>
      <c r="B4054" s="4" t="s">
        <v>31874</v>
      </c>
      <c r="C4054" s="4" t="s">
        <v>31875</v>
      </c>
      <c r="D4054" s="86">
        <v>4056</v>
      </c>
      <c r="E4054" s="5" t="s">
        <v>13629</v>
      </c>
      <c r="F4054" s="5">
        <v>5</v>
      </c>
      <c r="G4054" s="5">
        <v>19</v>
      </c>
      <c r="H4054" s="5"/>
      <c r="I4054" t="s">
        <v>27257</v>
      </c>
      <c r="J4054" s="46" t="s">
        <v>31859</v>
      </c>
      <c r="K4054" s="56"/>
      <c r="L4054" s="56"/>
      <c r="M4054" s="56">
        <f t="shared" si="351"/>
        <v>1911</v>
      </c>
      <c r="N4054" s="56"/>
      <c r="O4054" s="56">
        <f t="shared" si="352"/>
        <v>2</v>
      </c>
      <c r="P4054" s="56">
        <f t="shared" si="353"/>
        <v>7</v>
      </c>
      <c r="Q4054" s="2" t="str">
        <f t="shared" si="354"/>
        <v>&lt;a href="set01\miscellaneous_articles\he\1908_-_1911\vigesaa,_son_of_torkel_sleep_walks_for_two_miles_in_cold_february_7,_1911_p5_he.pdf"&gt;Sleep walks for two miles in cold&lt;/a&gt;</v>
      </c>
    </row>
    <row r="4055" spans="1:17" x14ac:dyDescent="0.25">
      <c r="A4055" s="2">
        <v>239</v>
      </c>
      <c r="B4055" s="4" t="s">
        <v>12826</v>
      </c>
      <c r="C4055" s="4" t="s">
        <v>1607</v>
      </c>
      <c r="D4055" s="52">
        <v>4058</v>
      </c>
      <c r="E4055" s="5" t="s">
        <v>11770</v>
      </c>
      <c r="F4055" s="5">
        <v>7</v>
      </c>
      <c r="G4055" s="5">
        <v>10</v>
      </c>
      <c r="H4055" s="5">
        <v>1395</v>
      </c>
      <c r="I4055" t="s">
        <v>25785</v>
      </c>
      <c r="J4055" s="46" t="s">
        <v>33092</v>
      </c>
      <c r="K4055" s="56"/>
      <c r="L4055" s="56"/>
      <c r="M4055" s="56">
        <f t="shared" si="351"/>
        <v>1911</v>
      </c>
      <c r="N4055" s="56"/>
      <c r="O4055" s="56">
        <f t="shared" si="352"/>
        <v>2</v>
      </c>
      <c r="P4055" s="56">
        <f t="shared" si="353"/>
        <v>9</v>
      </c>
      <c r="Q4055" s="2" t="str">
        <f t="shared" si="354"/>
        <v>&lt;a href="set03\cg\cg_january_6,_1910_-_december_28,_1911\miscellaneous\ashland_notes_february_9,_1911_p7_cg.pdf"&gt;Notes&lt;/a&gt;</v>
      </c>
    </row>
    <row r="4056" spans="1:17" x14ac:dyDescent="0.25">
      <c r="A4056" s="2">
        <v>726</v>
      </c>
      <c r="B4056" s="4" t="s">
        <v>7752</v>
      </c>
      <c r="C4056" s="4" t="s">
        <v>7753</v>
      </c>
      <c r="D4056" s="52">
        <v>4058</v>
      </c>
      <c r="E4056" s="5" t="s">
        <v>13631</v>
      </c>
      <c r="F4056" s="5">
        <v>5</v>
      </c>
      <c r="G4056" s="5">
        <v>6</v>
      </c>
      <c r="H4056" s="5">
        <v>362</v>
      </c>
      <c r="I4056" t="s">
        <v>23792</v>
      </c>
      <c r="J4056" s="46" t="s">
        <v>33088</v>
      </c>
      <c r="K4056" s="56"/>
      <c r="L4056" s="56"/>
      <c r="M4056" s="56">
        <f t="shared" si="351"/>
        <v>1911</v>
      </c>
      <c r="N4056" s="56"/>
      <c r="O4056" s="56">
        <f t="shared" si="352"/>
        <v>2</v>
      </c>
      <c r="P4056" s="56">
        <f t="shared" si="353"/>
        <v>9</v>
      </c>
      <c r="Q4056" s="2" t="str">
        <f t="shared" si="354"/>
        <v>&lt;a href="set02\miscellaneous\cooperstown_courier\1910_-_1913\cardin,_t_found_but_feared_lost_in_storm_february_9,_1911_p5_cc.pdf"&gt;Found but feared lost in storm&lt;/a&gt;</v>
      </c>
    </row>
    <row r="4057" spans="1:17" x14ac:dyDescent="0.25">
      <c r="A4057" s="2">
        <v>1751</v>
      </c>
      <c r="B4057" s="4" t="s">
        <v>12498</v>
      </c>
      <c r="C4057" s="4" t="s">
        <v>12849</v>
      </c>
      <c r="D4057" s="52">
        <v>4058</v>
      </c>
      <c r="E4057" s="5" t="s">
        <v>11770</v>
      </c>
      <c r="F4057" s="5">
        <v>1</v>
      </c>
      <c r="G4057" s="5">
        <v>10</v>
      </c>
      <c r="H4057" s="5">
        <v>1517</v>
      </c>
      <c r="I4057" t="s">
        <v>26097</v>
      </c>
      <c r="J4057" s="46" t="s">
        <v>33092</v>
      </c>
      <c r="K4057" s="56"/>
      <c r="L4057" s="56"/>
      <c r="M4057" s="56">
        <f t="shared" si="351"/>
        <v>1911</v>
      </c>
      <c r="N4057" s="56"/>
      <c r="O4057" s="56">
        <f t="shared" si="352"/>
        <v>2</v>
      </c>
      <c r="P4057" s="56">
        <f t="shared" si="353"/>
        <v>9</v>
      </c>
      <c r="Q4057" s="2" t="str">
        <f t="shared" si="354"/>
        <v>&lt;a href="set03\cg\cg_january_6,_1910_-_december_28,_1911\miscellaneous\eastman_notes_pt_1_february_9,_1911_p1_cg.pdf"&gt;Notes pt 1&lt;/a&gt;</v>
      </c>
    </row>
    <row r="4058" spans="1:17" x14ac:dyDescent="0.25">
      <c r="A4058" s="2">
        <v>1752</v>
      </c>
      <c r="B4058" s="4" t="s">
        <v>12498</v>
      </c>
      <c r="C4058" s="4" t="s">
        <v>12850</v>
      </c>
      <c r="D4058" s="52">
        <v>4058</v>
      </c>
      <c r="E4058" s="5" t="s">
        <v>11770</v>
      </c>
      <c r="F4058" s="5">
        <v>1</v>
      </c>
      <c r="G4058" s="5">
        <v>10</v>
      </c>
      <c r="H4058" s="5">
        <v>1518</v>
      </c>
      <c r="I4058" t="s">
        <v>26098</v>
      </c>
      <c r="J4058" s="46" t="s">
        <v>33092</v>
      </c>
      <c r="K4058" s="56"/>
      <c r="L4058" s="56"/>
      <c r="M4058" s="56">
        <f t="shared" si="351"/>
        <v>1911</v>
      </c>
      <c r="N4058" s="56"/>
      <c r="O4058" s="56">
        <f t="shared" si="352"/>
        <v>2</v>
      </c>
      <c r="P4058" s="56">
        <f t="shared" si="353"/>
        <v>9</v>
      </c>
      <c r="Q4058" s="2" t="str">
        <f t="shared" si="354"/>
        <v>&lt;a href="set03\cg\cg_january_6,_1910_-_december_28,_1911\miscellaneous\eastman_notes_pt_2_february_9,_1911_p1_cg.pdf"&gt;Notes pt 2&lt;/a&gt;</v>
      </c>
    </row>
    <row r="4059" spans="1:17" x14ac:dyDescent="0.25">
      <c r="A4059" s="2">
        <v>5062</v>
      </c>
      <c r="B4059" s="4" t="s">
        <v>7691</v>
      </c>
      <c r="C4059" s="4" t="s">
        <v>7881</v>
      </c>
      <c r="D4059" s="52">
        <v>4058</v>
      </c>
      <c r="E4059" s="5" t="s">
        <v>13631</v>
      </c>
      <c r="F4059" s="5">
        <v>1</v>
      </c>
      <c r="G4059" s="5">
        <v>6</v>
      </c>
      <c r="H4059" s="5">
        <v>496</v>
      </c>
      <c r="I4059" t="s">
        <v>23917</v>
      </c>
      <c r="J4059" s="46" t="s">
        <v>33088</v>
      </c>
      <c r="K4059" s="56"/>
      <c r="L4059" s="56"/>
      <c r="M4059" s="56">
        <f t="shared" si="351"/>
        <v>1911</v>
      </c>
      <c r="N4059" s="56"/>
      <c r="O4059" s="56">
        <f t="shared" si="352"/>
        <v>2</v>
      </c>
      <c r="P4059" s="56">
        <f t="shared" si="353"/>
        <v>9</v>
      </c>
      <c r="Q4059" s="2" t="str">
        <f t="shared" si="354"/>
        <v>&lt;a href="set02\miscellaneous\cooperstown_courier\1910_-_1913\mckenzie,_kenneth_court_outcome_of_death_february_9,_1911_p1_cc.pdf"&gt;Court outcome of death&lt;/a&gt;</v>
      </c>
    </row>
    <row r="4060" spans="1:17" x14ac:dyDescent="0.25">
      <c r="A4060" s="2">
        <v>5063</v>
      </c>
      <c r="B4060" s="4" t="s">
        <v>7691</v>
      </c>
      <c r="C4060" s="4" t="s">
        <v>7882</v>
      </c>
      <c r="D4060" s="52">
        <v>4058</v>
      </c>
      <c r="E4060" s="5" t="s">
        <v>13631</v>
      </c>
      <c r="F4060" s="5">
        <v>1</v>
      </c>
      <c r="G4060" s="5">
        <v>6</v>
      </c>
      <c r="H4060" s="5">
        <v>497</v>
      </c>
      <c r="I4060" t="s">
        <v>20625</v>
      </c>
      <c r="J4060" s="46" t="s">
        <v>33088</v>
      </c>
      <c r="K4060" s="56"/>
      <c r="L4060" s="56"/>
      <c r="M4060" s="56">
        <f t="shared" si="351"/>
        <v>1911</v>
      </c>
      <c r="N4060" s="56"/>
      <c r="O4060" s="56">
        <f t="shared" si="352"/>
        <v>2</v>
      </c>
      <c r="P4060" s="56">
        <f t="shared" si="353"/>
        <v>9</v>
      </c>
      <c r="Q4060" s="2" t="str">
        <f t="shared" si="354"/>
        <v>&lt;a href="set02\miscellaneous\cooperstown_courier\1910_-_1913\mckenzie,_kenneth_death_and_crime_february_9,_1911_p1_cc.pdf"&gt;Death and crime&lt;/a&gt;</v>
      </c>
    </row>
    <row r="4061" spans="1:17" x14ac:dyDescent="0.25">
      <c r="A4061" s="2">
        <v>5975</v>
      </c>
      <c r="B4061" s="4" t="s">
        <v>12639</v>
      </c>
      <c r="C4061" s="4" t="s">
        <v>1607</v>
      </c>
      <c r="D4061" s="52">
        <v>4058</v>
      </c>
      <c r="E4061" s="5" t="s">
        <v>11770</v>
      </c>
      <c r="F4061" s="5">
        <v>1</v>
      </c>
      <c r="G4061" s="5">
        <v>10</v>
      </c>
      <c r="H4061" s="5">
        <v>1764</v>
      </c>
      <c r="I4061" t="s">
        <v>26099</v>
      </c>
      <c r="J4061" s="46" t="s">
        <v>33092</v>
      </c>
      <c r="K4061" s="56"/>
      <c r="L4061" s="56"/>
      <c r="M4061" s="56">
        <f t="shared" si="351"/>
        <v>1911</v>
      </c>
      <c r="N4061" s="56"/>
      <c r="O4061" s="56">
        <f t="shared" si="352"/>
        <v>2</v>
      </c>
      <c r="P4061" s="56">
        <f t="shared" si="353"/>
        <v>9</v>
      </c>
      <c r="Q4061" s="2" t="str">
        <f t="shared" si="354"/>
        <v>&lt;a href="set03\cg\cg_january_6,_1910_-_december_28,_1911\miscellaneous\pleasant_view_notes_february_9,_1911_p1_cg.pdf"&gt;Notes&lt;/a&gt;</v>
      </c>
    </row>
    <row r="4062" spans="1:17" x14ac:dyDescent="0.25">
      <c r="A4062" s="2">
        <v>7102</v>
      </c>
      <c r="B4062" s="4" t="s">
        <v>11433</v>
      </c>
      <c r="C4062" s="4" t="s">
        <v>12960</v>
      </c>
      <c r="D4062" s="52">
        <v>4058</v>
      </c>
      <c r="E4062" s="5" t="s">
        <v>11770</v>
      </c>
      <c r="F4062" s="5">
        <v>7</v>
      </c>
      <c r="G4062" s="5">
        <v>10</v>
      </c>
      <c r="H4062" s="5">
        <v>1822</v>
      </c>
      <c r="I4062" t="s">
        <v>26100</v>
      </c>
      <c r="J4062" s="46" t="s">
        <v>33092</v>
      </c>
      <c r="K4062" s="56"/>
      <c r="L4062" s="56"/>
      <c r="M4062" s="56">
        <f t="shared" si="351"/>
        <v>1911</v>
      </c>
      <c r="N4062" s="56"/>
      <c r="O4062" s="56">
        <f t="shared" si="352"/>
        <v>2</v>
      </c>
      <c r="P4062" s="56">
        <f t="shared" si="353"/>
        <v>9</v>
      </c>
      <c r="Q4062" s="2" t="str">
        <f t="shared" si="354"/>
        <v>&lt;a href="set03\cg\cg_january_6,_1910_-_december_28,_1911\miscellaneous\steinway,_w_f_visit_from_mchenry_february_9,_1911_p7_cg.pdf"&gt;Visit from McHenry&lt;/a&gt;</v>
      </c>
    </row>
    <row r="4063" spans="1:17" x14ac:dyDescent="0.25">
      <c r="A4063" s="2">
        <v>8213</v>
      </c>
      <c r="B4063" s="4" t="s">
        <v>12997</v>
      </c>
      <c r="C4063" s="4" t="s">
        <v>610</v>
      </c>
      <c r="D4063" s="52">
        <v>4058</v>
      </c>
      <c r="E4063" s="5" t="s">
        <v>11770</v>
      </c>
      <c r="F4063" s="5">
        <v>7</v>
      </c>
      <c r="G4063" s="5">
        <v>10</v>
      </c>
      <c r="H4063" s="5">
        <v>1890</v>
      </c>
      <c r="I4063" t="s">
        <v>26101</v>
      </c>
      <c r="J4063" s="46" t="s">
        <v>33092</v>
      </c>
      <c r="K4063" s="56"/>
      <c r="L4063" s="56"/>
      <c r="M4063" s="56">
        <f t="shared" si="351"/>
        <v>1911</v>
      </c>
      <c r="N4063" s="56"/>
      <c r="O4063" s="56">
        <f t="shared" si="352"/>
        <v>2</v>
      </c>
      <c r="P4063" s="56">
        <f t="shared" si="353"/>
        <v>9</v>
      </c>
      <c r="Q4063" s="2" t="str">
        <f t="shared" si="354"/>
        <v>&lt;a href="set03\cg\cg_january_6,_1910_-_december_28,_1911\miscellaneous\wiechman,_wm_jr_appendicitis_february_9,_1911_p7_cg.pdf"&gt;Appendicitis&lt;/a&gt;</v>
      </c>
    </row>
    <row r="4064" spans="1:17" x14ac:dyDescent="0.25">
      <c r="A4064" s="2">
        <v>8216</v>
      </c>
      <c r="B4064" s="4" t="s">
        <v>12999</v>
      </c>
      <c r="C4064" s="4" t="s">
        <v>13000</v>
      </c>
      <c r="D4064" s="52">
        <v>4058</v>
      </c>
      <c r="E4064" s="5" t="s">
        <v>11770</v>
      </c>
      <c r="F4064" s="5">
        <v>7</v>
      </c>
      <c r="G4064" s="5">
        <v>10</v>
      </c>
      <c r="H4064" s="5">
        <v>1892</v>
      </c>
      <c r="I4064" t="s">
        <v>26102</v>
      </c>
      <c r="J4064" s="46" t="s">
        <v>33092</v>
      </c>
      <c r="K4064" s="56"/>
      <c r="L4064" s="56"/>
      <c r="M4064" s="56">
        <f t="shared" si="351"/>
        <v>1911</v>
      </c>
      <c r="N4064" s="56"/>
      <c r="O4064" s="56">
        <f t="shared" si="352"/>
        <v>2</v>
      </c>
      <c r="P4064" s="56">
        <f t="shared" si="353"/>
        <v>9</v>
      </c>
      <c r="Q4064" s="2" t="str">
        <f t="shared" si="354"/>
        <v>&lt;a href="set03\cg\cg_january_6,_1910_-_december_28,_1911\miscellaneous\wiechmann,_wm_loses_horse_in_well_february_9,_1911_p7_cg.pdf"&gt;Loses horse in Well&lt;/a&gt;</v>
      </c>
    </row>
    <row r="4065" spans="1:17" x14ac:dyDescent="0.25">
      <c r="A4065" s="2">
        <v>8399</v>
      </c>
      <c r="B4065" s="4" t="s">
        <v>5916</v>
      </c>
      <c r="C4065" s="4" t="s">
        <v>7753</v>
      </c>
      <c r="D4065" s="52">
        <v>4058</v>
      </c>
      <c r="E4065" s="5" t="s">
        <v>13631</v>
      </c>
      <c r="F4065" s="5">
        <v>5</v>
      </c>
      <c r="G4065" s="5">
        <v>6</v>
      </c>
      <c r="H4065" s="5">
        <v>524</v>
      </c>
      <c r="I4065" t="s">
        <v>23964</v>
      </c>
      <c r="J4065" s="46" t="s">
        <v>33088</v>
      </c>
      <c r="K4065" s="56"/>
      <c r="L4065" s="56"/>
      <c r="M4065" s="56">
        <f t="shared" si="351"/>
        <v>1911</v>
      </c>
      <c r="N4065" s="56"/>
      <c r="O4065" s="56">
        <f t="shared" si="352"/>
        <v>2</v>
      </c>
      <c r="P4065" s="56">
        <f t="shared" si="353"/>
        <v>9</v>
      </c>
      <c r="Q4065" s="2" t="str">
        <f t="shared" si="354"/>
        <v>&lt;a href="set02\miscellaneous\cooperstown_courier\1910_-_1913\winsloe,_dr._found_but_feared_lost_in_storm_february_9,_1911_p5_cc.pdf"&gt;Found but feared lost in storm&lt;/a&gt;</v>
      </c>
    </row>
    <row r="4066" spans="1:17" x14ac:dyDescent="0.25">
      <c r="A4066" s="2">
        <v>2594</v>
      </c>
      <c r="B4066" s="4" t="s">
        <v>13904</v>
      </c>
      <c r="C4066" s="4" t="s">
        <v>31876</v>
      </c>
      <c r="D4066" s="86">
        <v>4063</v>
      </c>
      <c r="E4066" s="5" t="s">
        <v>13629</v>
      </c>
      <c r="F4066" s="5">
        <v>5</v>
      </c>
      <c r="G4066" s="5">
        <v>19</v>
      </c>
      <c r="H4066" s="5"/>
      <c r="I4066" t="s">
        <v>27258</v>
      </c>
      <c r="J4066" s="46" t="s">
        <v>31859</v>
      </c>
      <c r="K4066" s="56"/>
      <c r="L4066" s="56"/>
      <c r="M4066" s="56">
        <f t="shared" si="351"/>
        <v>1911</v>
      </c>
      <c r="N4066" s="56"/>
      <c r="O4066" s="56">
        <f t="shared" si="352"/>
        <v>2</v>
      </c>
      <c r="P4066" s="56">
        <f t="shared" si="353"/>
        <v>14</v>
      </c>
      <c r="Q4066" s="2" t="str">
        <f t="shared" si="354"/>
        <v>&lt;a href="set01\miscellaneous_articles\he\1908_-_1911\hannaford's_1900_and_1910_population_february_14,_1911_p5_he.pdf"&gt;1900 and 1910 census&lt;/a&gt;</v>
      </c>
    </row>
    <row r="4067" spans="1:17" x14ac:dyDescent="0.25">
      <c r="A4067" s="2">
        <v>240</v>
      </c>
      <c r="B4067" s="4" t="s">
        <v>12826</v>
      </c>
      <c r="C4067" s="4" t="s">
        <v>1607</v>
      </c>
      <c r="D4067" s="52">
        <v>4065</v>
      </c>
      <c r="E4067" s="5" t="s">
        <v>11770</v>
      </c>
      <c r="F4067" s="5">
        <v>2</v>
      </c>
      <c r="G4067" s="5">
        <v>10</v>
      </c>
      <c r="H4067" s="5">
        <v>1396</v>
      </c>
      <c r="I4067" t="s">
        <v>25786</v>
      </c>
      <c r="J4067" s="46" t="s">
        <v>33092</v>
      </c>
      <c r="K4067" s="56"/>
      <c r="L4067" s="56"/>
      <c r="M4067" s="56">
        <f t="shared" ref="M4067:M4130" si="355">YEAR(D4067)</f>
        <v>1911</v>
      </c>
      <c r="N4067" s="56"/>
      <c r="O4067" s="56">
        <f t="shared" ref="O4067:O4130" si="356">MONTH(D4067)</f>
        <v>2</v>
      </c>
      <c r="P4067" s="56">
        <f t="shared" ref="P4067:P4130" si="357">DAY(D4067)</f>
        <v>16</v>
      </c>
      <c r="Q4067" s="2" t="str">
        <f t="shared" si="354"/>
        <v>&lt;a href="set03\cg\cg_january_6,_1910_-_december_28,_1911\miscellaneous\ashland_notes_february_16,_1911_p2_cg.pdf"&gt;Notes&lt;/a&gt;</v>
      </c>
    </row>
    <row r="4068" spans="1:17" x14ac:dyDescent="0.25">
      <c r="A4068" s="2">
        <v>969</v>
      </c>
      <c r="B4068" s="4" t="s">
        <v>1630</v>
      </c>
      <c r="C4068" s="4" t="s">
        <v>7775</v>
      </c>
      <c r="D4068" s="52">
        <v>4065</v>
      </c>
      <c r="E4068" s="5" t="s">
        <v>13631</v>
      </c>
      <c r="F4068" s="5">
        <v>1</v>
      </c>
      <c r="G4068" s="5">
        <v>6</v>
      </c>
      <c r="H4068" s="5">
        <v>385</v>
      </c>
      <c r="I4068" t="s">
        <v>23821</v>
      </c>
      <c r="J4068" s="46" t="s">
        <v>33088</v>
      </c>
      <c r="K4068" s="56"/>
      <c r="L4068" s="56"/>
      <c r="M4068" s="56">
        <f t="shared" si="355"/>
        <v>1911</v>
      </c>
      <c r="N4068" s="56"/>
      <c r="O4068" s="56">
        <f t="shared" si="356"/>
        <v>2</v>
      </c>
      <c r="P4068" s="56">
        <f t="shared" si="357"/>
        <v>16</v>
      </c>
      <c r="Q4068" s="2" t="str">
        <f t="shared" si="354"/>
        <v>&lt;a href="set02\miscellaneous\cooperstown_courier\1910_-_1913\commercial_club_meets_february_16,_1911_p1_cc.pdf"&gt;Commercial Club meets &lt;/a&gt;</v>
      </c>
    </row>
    <row r="4069" spans="1:17" x14ac:dyDescent="0.25">
      <c r="A4069" s="2">
        <v>1720</v>
      </c>
      <c r="B4069" s="4" t="s">
        <v>12847</v>
      </c>
      <c r="C4069" s="4" t="s">
        <v>1607</v>
      </c>
      <c r="D4069" s="52">
        <v>4065</v>
      </c>
      <c r="E4069" s="5" t="s">
        <v>11770</v>
      </c>
      <c r="F4069" s="5">
        <v>2</v>
      </c>
      <c r="G4069" s="5">
        <v>10</v>
      </c>
      <c r="H4069" s="5">
        <v>1497</v>
      </c>
      <c r="I4069" t="s">
        <v>26103</v>
      </c>
      <c r="J4069" s="46" t="s">
        <v>33092</v>
      </c>
      <c r="K4069" s="56"/>
      <c r="L4069" s="56"/>
      <c r="M4069" s="56">
        <f t="shared" si="355"/>
        <v>1911</v>
      </c>
      <c r="N4069" s="56"/>
      <c r="O4069" s="56">
        <f t="shared" si="356"/>
        <v>2</v>
      </c>
      <c r="P4069" s="56">
        <f t="shared" si="357"/>
        <v>16</v>
      </c>
      <c r="Q4069" s="2" t="str">
        <f t="shared" si="354"/>
        <v>&lt;a href="set03\cg\cg_january_6,_1910_-_december_28,_1911\miscellaneous\durham_notes_february_16,_1911_p2_cg.pdf"&gt;Notes&lt;/a&gt;</v>
      </c>
    </row>
    <row r="4070" spans="1:17" x14ac:dyDescent="0.25">
      <c r="A4070" s="2">
        <v>1748</v>
      </c>
      <c r="B4070" s="4" t="s">
        <v>12498</v>
      </c>
      <c r="C4070" s="4" t="s">
        <v>1607</v>
      </c>
      <c r="D4070" s="52">
        <v>4065</v>
      </c>
      <c r="E4070" s="5" t="s">
        <v>11770</v>
      </c>
      <c r="F4070" s="5">
        <v>1</v>
      </c>
      <c r="G4070" s="5">
        <v>10</v>
      </c>
      <c r="H4070" s="5">
        <v>1511</v>
      </c>
      <c r="I4070" t="s">
        <v>26104</v>
      </c>
      <c r="J4070" s="46" t="s">
        <v>33092</v>
      </c>
      <c r="K4070" s="56"/>
      <c r="L4070" s="56"/>
      <c r="M4070" s="56">
        <f t="shared" si="355"/>
        <v>1911</v>
      </c>
      <c r="N4070" s="56"/>
      <c r="O4070" s="56">
        <f t="shared" si="356"/>
        <v>2</v>
      </c>
      <c r="P4070" s="56">
        <f t="shared" si="357"/>
        <v>16</v>
      </c>
      <c r="Q4070" s="2" t="str">
        <f t="shared" si="354"/>
        <v>&lt;a href="set03\cg\cg_january_6,_1910_-_december_28,_1911\miscellaneous\eastman_notes_february_16,_1911_p1_cg.pdf"&gt;Notes&lt;/a&gt;</v>
      </c>
    </row>
    <row r="4071" spans="1:17" x14ac:dyDescent="0.25">
      <c r="A4071" s="2">
        <v>2308</v>
      </c>
      <c r="B4071" s="4" t="s">
        <v>4455</v>
      </c>
      <c r="C4071" s="4" t="s">
        <v>7833</v>
      </c>
      <c r="D4071" s="52">
        <v>4065</v>
      </c>
      <c r="E4071" s="5" t="s">
        <v>13631</v>
      </c>
      <c r="F4071" s="5">
        <v>1</v>
      </c>
      <c r="G4071" s="5">
        <v>6</v>
      </c>
      <c r="H4071" s="5">
        <v>454</v>
      </c>
      <c r="I4071" t="s">
        <v>23884</v>
      </c>
      <c r="J4071" s="46" t="s">
        <v>33088</v>
      </c>
      <c r="K4071" s="56"/>
      <c r="L4071" s="56"/>
      <c r="M4071" s="56">
        <f t="shared" si="355"/>
        <v>1911</v>
      </c>
      <c r="N4071" s="56"/>
      <c r="O4071" s="56">
        <f t="shared" si="356"/>
        <v>2</v>
      </c>
      <c r="P4071" s="56">
        <f t="shared" si="357"/>
        <v>16</v>
      </c>
      <c r="Q4071" s="2" t="str">
        <f t="shared" si="354"/>
        <v>&lt;a href="set02\miscellaneous\cooperstown_courier\1910_-_1913\griggs_county_fair_meets_february_16,_1911_p1_cc.pdf"&gt;Fair Meets&lt;/a&gt;</v>
      </c>
    </row>
    <row r="4072" spans="1:17" x14ac:dyDescent="0.25">
      <c r="A4072" s="2">
        <v>4483</v>
      </c>
      <c r="B4072" s="4" t="s">
        <v>9713</v>
      </c>
      <c r="C4072" s="4" t="s">
        <v>610</v>
      </c>
      <c r="D4072" s="52">
        <v>4065</v>
      </c>
      <c r="E4072" s="5" t="s">
        <v>11770</v>
      </c>
      <c r="F4072" s="5">
        <v>7</v>
      </c>
      <c r="G4072" s="5">
        <v>10</v>
      </c>
      <c r="H4072" s="5">
        <v>1678</v>
      </c>
      <c r="I4072" t="s">
        <v>26105</v>
      </c>
      <c r="J4072" s="46" t="s">
        <v>33092</v>
      </c>
      <c r="K4072" s="56"/>
      <c r="L4072" s="56"/>
      <c r="M4072" s="56">
        <f t="shared" si="355"/>
        <v>1911</v>
      </c>
      <c r="N4072" s="56"/>
      <c r="O4072" s="56">
        <f t="shared" si="356"/>
        <v>2</v>
      </c>
      <c r="P4072" s="56">
        <f t="shared" si="357"/>
        <v>16</v>
      </c>
      <c r="Q4072" s="2" t="str">
        <f t="shared" si="354"/>
        <v>&lt;a href="set03\cg\cg_january_6,_1910_-_december_28,_1911\miscellaneous\kjelson,_ernest_appendicits_february_16,_1911_p7_cg.pdf"&gt;Appendicitis&lt;/a&gt;</v>
      </c>
    </row>
    <row r="4073" spans="1:17" x14ac:dyDescent="0.25">
      <c r="A4073" s="2">
        <v>5061</v>
      </c>
      <c r="B4073" s="4" t="s">
        <v>7691</v>
      </c>
      <c r="C4073" s="4" t="s">
        <v>7880</v>
      </c>
      <c r="D4073" s="52">
        <v>4065</v>
      </c>
      <c r="E4073" s="5" t="s">
        <v>13631</v>
      </c>
      <c r="F4073" s="5">
        <v>1</v>
      </c>
      <c r="G4073" s="5">
        <v>6</v>
      </c>
      <c r="H4073" s="5">
        <v>495</v>
      </c>
      <c r="I4073" t="s">
        <v>23918</v>
      </c>
      <c r="J4073" s="46" t="s">
        <v>33088</v>
      </c>
      <c r="K4073" s="56"/>
      <c r="L4073" s="56"/>
      <c r="M4073" s="56">
        <f t="shared" si="355"/>
        <v>1911</v>
      </c>
      <c r="N4073" s="56"/>
      <c r="O4073" s="56">
        <f t="shared" si="356"/>
        <v>2</v>
      </c>
      <c r="P4073" s="56">
        <f t="shared" si="357"/>
        <v>16</v>
      </c>
      <c r="Q4073" s="2" t="str">
        <f t="shared" si="354"/>
        <v>&lt;a href="set02\miscellaneous\cooperstown_courier\1910_-_1913\mckenzie_case_continues_february_16,_1911_p1_cc.pdf"&gt;Case continues&lt;/a&gt;</v>
      </c>
    </row>
    <row r="4074" spans="1:17" x14ac:dyDescent="0.25">
      <c r="A4074" s="2">
        <v>5976</v>
      </c>
      <c r="B4074" s="4" t="s">
        <v>12639</v>
      </c>
      <c r="C4074" s="4" t="s">
        <v>1607</v>
      </c>
      <c r="D4074" s="52">
        <v>4065</v>
      </c>
      <c r="E4074" s="5" t="s">
        <v>11770</v>
      </c>
      <c r="F4074" s="5">
        <v>2</v>
      </c>
      <c r="G4074" s="5">
        <v>10</v>
      </c>
      <c r="H4074" s="5">
        <v>1765</v>
      </c>
      <c r="I4074" t="s">
        <v>26106</v>
      </c>
      <c r="J4074" s="46" t="s">
        <v>33092</v>
      </c>
      <c r="K4074" s="56"/>
      <c r="L4074" s="56"/>
      <c r="M4074" s="56">
        <f t="shared" si="355"/>
        <v>1911</v>
      </c>
      <c r="N4074" s="56"/>
      <c r="O4074" s="56">
        <f t="shared" si="356"/>
        <v>2</v>
      </c>
      <c r="P4074" s="56">
        <f t="shared" si="357"/>
        <v>16</v>
      </c>
      <c r="Q4074" s="2" t="str">
        <f t="shared" si="354"/>
        <v>&lt;a href="set03\cg\cg_january_6,_1910_-_december_28,_1911\miscellaneous\pleasant_view_notes_february_16,_1911_p2_cg.pdf"&gt;Notes&lt;/a&gt;</v>
      </c>
    </row>
    <row r="4075" spans="1:17" x14ac:dyDescent="0.25">
      <c r="A4075" s="2">
        <v>6284</v>
      </c>
      <c r="B4075" s="4" t="s">
        <v>12343</v>
      </c>
      <c r="C4075" s="4" t="s">
        <v>12945</v>
      </c>
      <c r="D4075" s="52">
        <v>4065</v>
      </c>
      <c r="E4075" s="5" t="s">
        <v>11770</v>
      </c>
      <c r="F4075" s="5">
        <v>7</v>
      </c>
      <c r="G4075" s="5">
        <v>10</v>
      </c>
      <c r="H4075" s="5">
        <v>1796</v>
      </c>
      <c r="I4075" t="s">
        <v>26107</v>
      </c>
      <c r="J4075" s="46" t="s">
        <v>33092</v>
      </c>
      <c r="K4075" s="56"/>
      <c r="L4075" s="56"/>
      <c r="M4075" s="56">
        <f t="shared" si="355"/>
        <v>1911</v>
      </c>
      <c r="N4075" s="56"/>
      <c r="O4075" s="56">
        <f t="shared" si="356"/>
        <v>2</v>
      </c>
      <c r="P4075" s="56">
        <f t="shared" si="357"/>
        <v>16</v>
      </c>
      <c r="Q4075" s="2" t="str">
        <f t="shared" si="354"/>
        <v>&lt;a href="set03\cg\cg_january_6,_1910_-_december_28,_1911\miscellaneous\robinson,_elwood_to_miles_city_mt_for_land_february_16,_1911_p7_cg.pdf"&gt;To Miles City MT for land&lt;/a&gt;</v>
      </c>
    </row>
    <row r="4076" spans="1:17" x14ac:dyDescent="0.25">
      <c r="A4076" s="2">
        <v>7194</v>
      </c>
      <c r="B4076" s="4" t="s">
        <v>12217</v>
      </c>
      <c r="C4076" s="4" t="s">
        <v>8082</v>
      </c>
      <c r="D4076" s="52">
        <v>4065</v>
      </c>
      <c r="E4076" s="5" t="s">
        <v>11770</v>
      </c>
      <c r="F4076" s="5">
        <v>7</v>
      </c>
      <c r="G4076" s="5">
        <v>10</v>
      </c>
      <c r="H4076" s="5">
        <v>1830</v>
      </c>
      <c r="I4076" t="s">
        <v>26108</v>
      </c>
      <c r="J4076" s="46" t="s">
        <v>33092</v>
      </c>
      <c r="K4076" s="56"/>
      <c r="L4076" s="56"/>
      <c r="M4076" s="56">
        <f t="shared" si="355"/>
        <v>1911</v>
      </c>
      <c r="N4076" s="56"/>
      <c r="O4076" s="56">
        <f t="shared" si="356"/>
        <v>2</v>
      </c>
      <c r="P4076" s="56">
        <f t="shared" si="357"/>
        <v>16</v>
      </c>
      <c r="Q4076" s="2" t="str">
        <f t="shared" si="354"/>
        <v>&lt;a href="set03\cg\cg_january_6,_1910_-_december_28,_1911\miscellaneous\stutsman__county_school_notes_february_16,_1911_p7_cg.pdf"&gt;School notes&lt;/a&gt;</v>
      </c>
    </row>
    <row r="4077" spans="1:17" x14ac:dyDescent="0.25">
      <c r="A4077" s="2">
        <v>241</v>
      </c>
      <c r="B4077" s="4" t="s">
        <v>12826</v>
      </c>
      <c r="C4077" s="4" t="s">
        <v>1607</v>
      </c>
      <c r="D4077" s="52">
        <v>4072</v>
      </c>
      <c r="E4077" s="5" t="s">
        <v>11770</v>
      </c>
      <c r="F4077" s="5">
        <v>2</v>
      </c>
      <c r="G4077" s="5">
        <v>10</v>
      </c>
      <c r="H4077" s="5">
        <v>1397</v>
      </c>
      <c r="I4077" t="s">
        <v>25787</v>
      </c>
      <c r="J4077" s="46" t="s">
        <v>33092</v>
      </c>
      <c r="K4077" s="56"/>
      <c r="L4077" s="56"/>
      <c r="M4077" s="56">
        <f t="shared" si="355"/>
        <v>1911</v>
      </c>
      <c r="N4077" s="56"/>
      <c r="O4077" s="56">
        <f t="shared" si="356"/>
        <v>2</v>
      </c>
      <c r="P4077" s="56">
        <f t="shared" si="357"/>
        <v>23</v>
      </c>
      <c r="Q4077" s="2" t="str">
        <f t="shared" si="354"/>
        <v>&lt;a href="set03\cg\cg_january_6,_1910_-_december_28,_1911\miscellaneous\ashland_notes_february_23,_1911_p2_cg.pdf"&gt;Notes&lt;/a&gt;</v>
      </c>
    </row>
    <row r="4078" spans="1:17" x14ac:dyDescent="0.25">
      <c r="A4078" s="2">
        <v>1042</v>
      </c>
      <c r="B4078" s="4" t="s">
        <v>1630</v>
      </c>
      <c r="C4078" s="4" t="s">
        <v>7793</v>
      </c>
      <c r="D4078" s="52">
        <v>4072</v>
      </c>
      <c r="E4078" s="5" t="s">
        <v>13631</v>
      </c>
      <c r="F4078" s="5">
        <v>1</v>
      </c>
      <c r="G4078" s="5">
        <v>6</v>
      </c>
      <c r="H4078" s="5">
        <v>407</v>
      </c>
      <c r="I4078" t="s">
        <v>23942</v>
      </c>
      <c r="J4078" s="46" t="s">
        <v>33088</v>
      </c>
      <c r="K4078" s="56"/>
      <c r="L4078" s="56"/>
      <c r="M4078" s="56">
        <f t="shared" si="355"/>
        <v>1911</v>
      </c>
      <c r="N4078" s="56"/>
      <c r="O4078" s="56">
        <f t="shared" si="356"/>
        <v>2</v>
      </c>
      <c r="P4078" s="56">
        <f t="shared" si="357"/>
        <v>23</v>
      </c>
      <c r="Q4078" s="2" t="str">
        <f t="shared" si="354"/>
        <v>&lt;a href="set02\miscellaneous\cooperstown_courier\1910_-_1913\progressive_club_begins_february_23,_1911_p1_cc.pdf"&gt;Progressive Club begins&lt;/a&gt;</v>
      </c>
    </row>
    <row r="4079" spans="1:17" x14ac:dyDescent="0.25">
      <c r="A4079" s="2">
        <v>1052</v>
      </c>
      <c r="B4079" s="4" t="s">
        <v>1630</v>
      </c>
      <c r="C4079" s="4" t="s">
        <v>7810</v>
      </c>
      <c r="D4079" s="52">
        <v>4072</v>
      </c>
      <c r="E4079" s="5" t="s">
        <v>13631</v>
      </c>
      <c r="F4079" s="5">
        <v>5</v>
      </c>
      <c r="G4079" s="5">
        <v>6</v>
      </c>
      <c r="H4079" s="5">
        <v>408</v>
      </c>
      <c r="I4079" t="s">
        <v>23949</v>
      </c>
      <c r="J4079" s="46" t="s">
        <v>33088</v>
      </c>
      <c r="K4079" s="56"/>
      <c r="L4079" s="56"/>
      <c r="M4079" s="56">
        <f t="shared" si="355"/>
        <v>1911</v>
      </c>
      <c r="N4079" s="56"/>
      <c r="O4079" s="56">
        <f t="shared" si="356"/>
        <v>2</v>
      </c>
      <c r="P4079" s="56">
        <f t="shared" si="357"/>
        <v>23</v>
      </c>
      <c r="Q4079" s="2" t="str">
        <f t="shared" si="354"/>
        <v>&lt;a href="set02\miscellaneous\cooperstown_courier\1910_-_1913\socialist_organization_formed_february_23,_1911_p5_cc.pdf"&gt;Socialist Organization formed&lt;/a&gt;</v>
      </c>
    </row>
    <row r="4080" spans="1:17" x14ac:dyDescent="0.25">
      <c r="A4080" s="2">
        <v>4343</v>
      </c>
      <c r="B4080" s="4" t="s">
        <v>11581</v>
      </c>
      <c r="C4080" s="4" t="s">
        <v>1607</v>
      </c>
      <c r="D4080" s="52">
        <v>4072</v>
      </c>
      <c r="E4080" s="5" t="s">
        <v>11770</v>
      </c>
      <c r="F4080" s="5">
        <v>2</v>
      </c>
      <c r="G4080" s="5">
        <v>10</v>
      </c>
      <c r="H4080" s="5">
        <v>1620</v>
      </c>
      <c r="I4080" t="s">
        <v>26109</v>
      </c>
      <c r="J4080" s="46" t="s">
        <v>33092</v>
      </c>
      <c r="K4080" s="56"/>
      <c r="L4080" s="56"/>
      <c r="M4080" s="56">
        <f t="shared" si="355"/>
        <v>1911</v>
      </c>
      <c r="N4080" s="56"/>
      <c r="O4080" s="56">
        <f t="shared" si="356"/>
        <v>2</v>
      </c>
      <c r="P4080" s="56">
        <f t="shared" si="357"/>
        <v>23</v>
      </c>
      <c r="Q4080" s="2" t="str">
        <f t="shared" si="354"/>
        <v>&lt;a href="set03\cg\cg_january_6,_1910_-_december_28,_1911\miscellaneous\kensal_notes_(poor_copy)_february_23,_1911_p2_cg.pdf"&gt;Notes&lt;/a&gt;</v>
      </c>
    </row>
    <row r="4081" spans="1:17" x14ac:dyDescent="0.25">
      <c r="A4081" s="2">
        <v>5977</v>
      </c>
      <c r="B4081" s="4" t="s">
        <v>12639</v>
      </c>
      <c r="C4081" s="4" t="s">
        <v>1607</v>
      </c>
      <c r="D4081" s="52">
        <v>4072</v>
      </c>
      <c r="E4081" s="5" t="s">
        <v>11770</v>
      </c>
      <c r="F4081" s="5">
        <v>1</v>
      </c>
      <c r="G4081" s="5">
        <v>10</v>
      </c>
      <c r="H4081" s="5">
        <v>1766</v>
      </c>
      <c r="I4081" t="s">
        <v>26110</v>
      </c>
      <c r="J4081" s="46" t="s">
        <v>33092</v>
      </c>
      <c r="K4081" s="56"/>
      <c r="L4081" s="56"/>
      <c r="M4081" s="56">
        <f t="shared" si="355"/>
        <v>1911</v>
      </c>
      <c r="N4081" s="56"/>
      <c r="O4081" s="56">
        <f t="shared" si="356"/>
        <v>2</v>
      </c>
      <c r="P4081" s="56">
        <f t="shared" si="357"/>
        <v>23</v>
      </c>
      <c r="Q4081" s="2" t="str">
        <f t="shared" si="354"/>
        <v>&lt;a href="set03\cg\cg_january_6,_1910_-_december_28,_1911\miscellaneous\pleasant_view_notes_february_23,_1911_p1_cg.pdf"&gt;Notes&lt;/a&gt;</v>
      </c>
    </row>
    <row r="4082" spans="1:17" x14ac:dyDescent="0.25">
      <c r="A4082" s="2">
        <v>6546</v>
      </c>
      <c r="B4082" s="4" t="s">
        <v>12954</v>
      </c>
      <c r="C4082" s="4" t="s">
        <v>9631</v>
      </c>
      <c r="D4082" s="52">
        <v>4072</v>
      </c>
      <c r="E4082" s="5" t="s">
        <v>11770</v>
      </c>
      <c r="F4082" s="5">
        <v>7</v>
      </c>
      <c r="G4082" s="5">
        <v>10</v>
      </c>
      <c r="H4082" s="5">
        <v>1814</v>
      </c>
      <c r="I4082" s="99" t="s">
        <v>26111</v>
      </c>
      <c r="J4082" s="46" t="s">
        <v>33092</v>
      </c>
      <c r="K4082" s="56"/>
      <c r="L4082" s="56"/>
      <c r="M4082" s="56">
        <f t="shared" si="355"/>
        <v>1911</v>
      </c>
      <c r="N4082" s="56"/>
      <c r="O4082" s="56">
        <f t="shared" si="356"/>
        <v>2</v>
      </c>
      <c r="P4082" s="56">
        <f t="shared" si="357"/>
        <v>23</v>
      </c>
      <c r="Q4082" s="2" t="str">
        <f t="shared" si="354"/>
        <v>&lt;a href="set03\cg\cg_january_6,_1910_-_december_28,_1911\miscellaneous\siebert,_mrs_john_tumor_operation_february_23,_1911_p7_cg.pdf"&gt;Tumor operation&lt;/a&gt;</v>
      </c>
    </row>
    <row r="4083" spans="1:17" x14ac:dyDescent="0.25">
      <c r="A4083" s="2">
        <v>242</v>
      </c>
      <c r="B4083" s="4" t="s">
        <v>12826</v>
      </c>
      <c r="C4083" s="4" t="s">
        <v>1607</v>
      </c>
      <c r="D4083" s="52">
        <v>4079</v>
      </c>
      <c r="E4083" s="5" t="s">
        <v>11770</v>
      </c>
      <c r="F4083" s="5">
        <v>1</v>
      </c>
      <c r="G4083" s="5">
        <v>10</v>
      </c>
      <c r="H4083" s="5">
        <v>1400</v>
      </c>
      <c r="I4083" t="s">
        <v>25788</v>
      </c>
      <c r="J4083" s="46" t="s">
        <v>33092</v>
      </c>
      <c r="K4083" s="56"/>
      <c r="L4083" s="56"/>
      <c r="M4083" s="56">
        <f t="shared" si="355"/>
        <v>1911</v>
      </c>
      <c r="N4083" s="56"/>
      <c r="O4083" s="56">
        <f t="shared" si="356"/>
        <v>3</v>
      </c>
      <c r="P4083" s="56">
        <f t="shared" si="357"/>
        <v>2</v>
      </c>
      <c r="Q4083" s="2" t="str">
        <f t="shared" si="354"/>
        <v>&lt;a href="set03\cg\cg_january_6,_1910_-_december_28,_1911\miscellaneous\ashland_notes_march_2,_1911_p1_cg.pdf"&gt;Notes&lt;/a&gt;</v>
      </c>
    </row>
    <row r="4084" spans="1:17" x14ac:dyDescent="0.25">
      <c r="A4084" s="2">
        <v>1749</v>
      </c>
      <c r="B4084" s="4" t="s">
        <v>12498</v>
      </c>
      <c r="C4084" s="4" t="s">
        <v>1607</v>
      </c>
      <c r="D4084" s="52">
        <v>4079</v>
      </c>
      <c r="E4084" s="5" t="s">
        <v>11770</v>
      </c>
      <c r="F4084" s="5">
        <v>2</v>
      </c>
      <c r="G4084" s="5">
        <v>10</v>
      </c>
      <c r="H4084" s="5">
        <v>1515</v>
      </c>
      <c r="I4084" t="s">
        <v>26112</v>
      </c>
      <c r="J4084" s="46" t="s">
        <v>33092</v>
      </c>
      <c r="K4084" s="56"/>
      <c r="L4084" s="56"/>
      <c r="M4084" s="56">
        <f t="shared" si="355"/>
        <v>1911</v>
      </c>
      <c r="N4084" s="56"/>
      <c r="O4084" s="56">
        <f t="shared" si="356"/>
        <v>3</v>
      </c>
      <c r="P4084" s="56">
        <f t="shared" si="357"/>
        <v>2</v>
      </c>
      <c r="Q4084" s="2" t="str">
        <f t="shared" si="354"/>
        <v>&lt;a href="set03\cg\cg_january_6,_1910_-_december_28,_1911\miscellaneous\eastman_notes_march_2,_1911_p2_cg.pdf"&gt;Notes&lt;/a&gt;</v>
      </c>
    </row>
    <row r="4085" spans="1:17" x14ac:dyDescent="0.25">
      <c r="A4085" s="2">
        <v>2369</v>
      </c>
      <c r="B4085" s="4" t="s">
        <v>33147</v>
      </c>
      <c r="C4085" s="4" t="s">
        <v>33139</v>
      </c>
      <c r="D4085" s="12">
        <v>4079</v>
      </c>
      <c r="E4085" s="5" t="s">
        <v>13631</v>
      </c>
      <c r="F4085" s="5">
        <v>8</v>
      </c>
      <c r="G4085" s="5">
        <v>6</v>
      </c>
      <c r="H4085" s="5"/>
      <c r="I4085" t="s">
        <v>23805</v>
      </c>
      <c r="J4085" s="46" t="s">
        <v>33088</v>
      </c>
      <c r="K4085" s="56"/>
      <c r="L4085" s="56"/>
      <c r="M4085" s="56">
        <f t="shared" si="355"/>
        <v>1911</v>
      </c>
      <c r="N4085" s="56"/>
      <c r="O4085" s="56">
        <f t="shared" si="356"/>
        <v>3</v>
      </c>
      <c r="P4085" s="56">
        <f t="shared" si="357"/>
        <v>2</v>
      </c>
      <c r="Q4085" s="2" t="str">
        <f t="shared" si="354"/>
        <v>&lt;a href="set02\miscellaneous\cooperstown_courier\1910_-_1913\ccm_march_2,_1911_p8_cc.pdf"&gt;Meeting Minutes&lt;/a&gt;</v>
      </c>
    </row>
    <row r="4086" spans="1:17" x14ac:dyDescent="0.25">
      <c r="A4086" s="2">
        <v>3921</v>
      </c>
      <c r="B4086" s="4" t="s">
        <v>12558</v>
      </c>
      <c r="C4086" s="4" t="s">
        <v>1607</v>
      </c>
      <c r="D4086" s="52">
        <v>4079</v>
      </c>
      <c r="E4086" s="5" t="s">
        <v>11770</v>
      </c>
      <c r="F4086" s="5">
        <v>2</v>
      </c>
      <c r="G4086" s="5">
        <v>10</v>
      </c>
      <c r="H4086" s="5">
        <v>1595</v>
      </c>
      <c r="I4086" t="s">
        <v>26113</v>
      </c>
      <c r="J4086" s="46" t="s">
        <v>33092</v>
      </c>
      <c r="K4086" s="56"/>
      <c r="L4086" s="56"/>
      <c r="M4086" s="56">
        <f t="shared" si="355"/>
        <v>1911</v>
      </c>
      <c r="N4086" s="56"/>
      <c r="O4086" s="56">
        <f t="shared" si="356"/>
        <v>3</v>
      </c>
      <c r="P4086" s="56">
        <f t="shared" si="357"/>
        <v>2</v>
      </c>
      <c r="Q4086" s="2" t="str">
        <f t="shared" si="354"/>
        <v>&lt;a href="set03\cg\cg_january_6,_1910_-_december_28,_1911\miscellaneous\jim_lake_notes_march_2,_1911_p2_cg.pdf"&gt;Notes&lt;/a&gt;</v>
      </c>
    </row>
    <row r="4087" spans="1:17" x14ac:dyDescent="0.25">
      <c r="A4087" s="2">
        <v>4344</v>
      </c>
      <c r="B4087" s="4" t="s">
        <v>11581</v>
      </c>
      <c r="C4087" s="4" t="s">
        <v>1607</v>
      </c>
      <c r="D4087" s="52">
        <v>4079</v>
      </c>
      <c r="E4087" s="5" t="s">
        <v>11770</v>
      </c>
      <c r="F4087" s="5">
        <v>2</v>
      </c>
      <c r="G4087" s="5">
        <v>10</v>
      </c>
      <c r="H4087" s="5">
        <v>1644</v>
      </c>
      <c r="I4087" t="s">
        <v>26114</v>
      </c>
      <c r="J4087" s="46" t="s">
        <v>33092</v>
      </c>
      <c r="K4087" s="56"/>
      <c r="L4087" s="56"/>
      <c r="M4087" s="56">
        <f t="shared" si="355"/>
        <v>1911</v>
      </c>
      <c r="N4087" s="56"/>
      <c r="O4087" s="56">
        <f t="shared" si="356"/>
        <v>3</v>
      </c>
      <c r="P4087" s="56">
        <f t="shared" si="357"/>
        <v>2</v>
      </c>
      <c r="Q4087" s="2" t="str">
        <f t="shared" si="354"/>
        <v>&lt;a href="set03\cg\cg_january_6,_1910_-_december_28,_1911\miscellaneous\kensal_notes_march_2,_1911_p2_cg.pdf"&gt;Notes&lt;/a&gt;</v>
      </c>
    </row>
    <row r="4088" spans="1:17" x14ac:dyDescent="0.25">
      <c r="A4088" s="2">
        <v>5978</v>
      </c>
      <c r="B4088" s="4" t="s">
        <v>12639</v>
      </c>
      <c r="C4088" s="4" t="s">
        <v>1607</v>
      </c>
      <c r="D4088" s="52">
        <v>4079</v>
      </c>
      <c r="E4088" s="5" t="s">
        <v>11770</v>
      </c>
      <c r="F4088" s="5">
        <v>1</v>
      </c>
      <c r="G4088" s="5">
        <v>10</v>
      </c>
      <c r="H4088" s="5">
        <v>1770</v>
      </c>
      <c r="I4088" t="s">
        <v>26115</v>
      </c>
      <c r="J4088" s="46" t="s">
        <v>33092</v>
      </c>
      <c r="K4088" s="56"/>
      <c r="L4088" s="56"/>
      <c r="M4088" s="56">
        <f t="shared" si="355"/>
        <v>1911</v>
      </c>
      <c r="N4088" s="56"/>
      <c r="O4088" s="56">
        <f t="shared" si="356"/>
        <v>3</v>
      </c>
      <c r="P4088" s="56">
        <f t="shared" si="357"/>
        <v>2</v>
      </c>
      <c r="Q4088" s="2" t="str">
        <f t="shared" si="354"/>
        <v>&lt;a href="set03\cg\cg_january_6,_1910_-_december_28,_1911\miscellaneous\pleasant_view_notes_march_2,_1911_p1_cg.pdf"&gt;Notes&lt;/a&gt;</v>
      </c>
    </row>
    <row r="4089" spans="1:17" x14ac:dyDescent="0.25">
      <c r="A4089" s="2">
        <v>6415</v>
      </c>
      <c r="B4089" s="4" t="s">
        <v>12947</v>
      </c>
      <c r="C4089" s="4" t="s">
        <v>12948</v>
      </c>
      <c r="D4089" s="52">
        <v>4079</v>
      </c>
      <c r="E4089" s="5" t="s">
        <v>11770</v>
      </c>
      <c r="F4089" s="5">
        <v>7</v>
      </c>
      <c r="G4089" s="5">
        <v>10</v>
      </c>
      <c r="H4089" s="5">
        <v>1803</v>
      </c>
      <c r="I4089" t="s">
        <v>26116</v>
      </c>
      <c r="J4089" s="46" t="s">
        <v>33092</v>
      </c>
      <c r="K4089" s="56"/>
      <c r="L4089" s="56"/>
      <c r="M4089" s="56">
        <f t="shared" si="355"/>
        <v>1911</v>
      </c>
      <c r="N4089" s="56"/>
      <c r="O4089" s="56">
        <f t="shared" si="356"/>
        <v>3</v>
      </c>
      <c r="P4089" s="56">
        <f t="shared" si="357"/>
        <v>2</v>
      </c>
      <c r="Q4089" s="2" t="str">
        <f t="shared" si="354"/>
        <v>&lt;a href="set03\cg\cg_january_6,_1910_-_december_28,_1911\miscellaneous\scheidt,_j_h_to_germany_for_estate_march_2,_1911_p7_cg.pdf"&gt;To Germany for estate&lt;/a&gt;</v>
      </c>
    </row>
    <row r="4090" spans="1:17" x14ac:dyDescent="0.25">
      <c r="A4090" s="2">
        <v>8113</v>
      </c>
      <c r="B4090" s="4" t="s">
        <v>12988</v>
      </c>
      <c r="C4090" s="4" t="s">
        <v>12989</v>
      </c>
      <c r="D4090" s="52">
        <v>4079</v>
      </c>
      <c r="E4090" s="5" t="s">
        <v>11770</v>
      </c>
      <c r="F4090" s="5">
        <v>7</v>
      </c>
      <c r="G4090" s="5">
        <v>10</v>
      </c>
      <c r="H4090" s="5">
        <v>1879</v>
      </c>
      <c r="I4090" t="s">
        <v>26117</v>
      </c>
      <c r="J4090" s="46" t="s">
        <v>33092</v>
      </c>
      <c r="K4090" s="56"/>
      <c r="L4090" s="56"/>
      <c r="M4090" s="56">
        <f t="shared" si="355"/>
        <v>1911</v>
      </c>
      <c r="N4090" s="56"/>
      <c r="O4090" s="56">
        <f t="shared" si="356"/>
        <v>3</v>
      </c>
      <c r="P4090" s="56">
        <f t="shared" si="357"/>
        <v>2</v>
      </c>
      <c r="Q4090" s="2" t="str">
        <f t="shared" si="354"/>
        <v>&lt;a href="set03\cg\cg_january_6,_1910_-_december_28,_1911\miscellaneous\wiechmann,_lucy_to_valley_city_normal_march_2,_1911_p7_cg.pdf"&gt;To Valley City Normal&lt;/a&gt;</v>
      </c>
    </row>
    <row r="4091" spans="1:17" x14ac:dyDescent="0.25">
      <c r="A4091" s="2">
        <v>243</v>
      </c>
      <c r="B4091" s="4" t="s">
        <v>12826</v>
      </c>
      <c r="C4091" s="4" t="s">
        <v>1607</v>
      </c>
      <c r="D4091" s="52">
        <v>4086</v>
      </c>
      <c r="E4091" s="5" t="s">
        <v>11770</v>
      </c>
      <c r="F4091" s="5">
        <v>1</v>
      </c>
      <c r="G4091" s="5">
        <v>10</v>
      </c>
      <c r="H4091" s="5">
        <v>1401</v>
      </c>
      <c r="I4091" t="s">
        <v>25789</v>
      </c>
      <c r="J4091" s="46" t="s">
        <v>33092</v>
      </c>
      <c r="K4091" s="56"/>
      <c r="L4091" s="56"/>
      <c r="M4091" s="56">
        <f t="shared" si="355"/>
        <v>1911</v>
      </c>
      <c r="N4091" s="56"/>
      <c r="O4091" s="56">
        <f t="shared" si="356"/>
        <v>3</v>
      </c>
      <c r="P4091" s="56">
        <f t="shared" si="357"/>
        <v>9</v>
      </c>
      <c r="Q4091" s="2" t="str">
        <f t="shared" si="354"/>
        <v>&lt;a href="set03\cg\cg_january_6,_1910_-_december_28,_1911\miscellaneous\ashland_notes_march_9,_1911_p1_cg.pdf"&gt;Notes&lt;/a&gt;</v>
      </c>
    </row>
    <row r="4092" spans="1:17" x14ac:dyDescent="0.25">
      <c r="A4092" s="2">
        <v>256</v>
      </c>
      <c r="B4092" s="4" t="s">
        <v>12827</v>
      </c>
      <c r="C4092" s="4" t="s">
        <v>12829</v>
      </c>
      <c r="D4092" s="52">
        <v>4086</v>
      </c>
      <c r="E4092" s="5" t="s">
        <v>11770</v>
      </c>
      <c r="F4092" s="5">
        <v>7</v>
      </c>
      <c r="G4092" s="5">
        <v>10</v>
      </c>
      <c r="H4092" s="5">
        <v>1406</v>
      </c>
      <c r="I4092" t="s">
        <v>26118</v>
      </c>
      <c r="J4092" s="46" t="s">
        <v>33092</v>
      </c>
      <c r="K4092" s="56"/>
      <c r="L4092" s="56"/>
      <c r="M4092" s="56">
        <f t="shared" si="355"/>
        <v>1911</v>
      </c>
      <c r="N4092" s="56"/>
      <c r="O4092" s="56">
        <f t="shared" si="356"/>
        <v>3</v>
      </c>
      <c r="P4092" s="56">
        <f t="shared" si="357"/>
        <v>9</v>
      </c>
      <c r="Q4092" s="2" t="str">
        <f t="shared" si="354"/>
        <v>&lt;a href="set03\cg\cg_january_6,_1910_-_december_28,_1911\miscellaneous\atchison,_john_filed_on_land_in_canada_march_9,_1911_p7_cg.pdf"&gt;Filed on land in Canada&lt;/a&gt;</v>
      </c>
    </row>
    <row r="4093" spans="1:17" x14ac:dyDescent="0.25">
      <c r="A4093" s="2">
        <v>957</v>
      </c>
      <c r="B4093" s="4" t="s">
        <v>1630</v>
      </c>
      <c r="C4093" s="4" t="s">
        <v>7768</v>
      </c>
      <c r="D4093" s="52">
        <v>4086</v>
      </c>
      <c r="E4093" s="5" t="s">
        <v>13631</v>
      </c>
      <c r="F4093" s="5">
        <v>5</v>
      </c>
      <c r="G4093" s="5">
        <v>6</v>
      </c>
      <c r="H4093" s="5">
        <v>377</v>
      </c>
      <c r="I4093" t="s">
        <v>23829</v>
      </c>
      <c r="J4093" s="46" t="s">
        <v>33088</v>
      </c>
      <c r="K4093" s="56"/>
      <c r="L4093" s="56"/>
      <c r="M4093" s="56">
        <f t="shared" si="355"/>
        <v>1911</v>
      </c>
      <c r="N4093" s="56"/>
      <c r="O4093" s="56">
        <f t="shared" si="356"/>
        <v>3</v>
      </c>
      <c r="P4093" s="56">
        <f t="shared" si="357"/>
        <v>9</v>
      </c>
      <c r="Q4093" s="2" t="str">
        <f t="shared" si="354"/>
        <v>&lt;a href="set02\miscellaneous\cooperstown_courier\1910_-_1913\cooperstown_city_council_meets_march_9,_1911_p5_cc.pdf"&gt;City Council meets&lt;/a&gt;</v>
      </c>
    </row>
    <row r="4094" spans="1:17" x14ac:dyDescent="0.25">
      <c r="A4094" s="2">
        <v>970</v>
      </c>
      <c r="B4094" s="4" t="s">
        <v>1630</v>
      </c>
      <c r="C4094" s="4" t="s">
        <v>7775</v>
      </c>
      <c r="D4094" s="52">
        <v>4086</v>
      </c>
      <c r="E4094" s="5" t="s">
        <v>13631</v>
      </c>
      <c r="F4094" s="5">
        <v>5</v>
      </c>
      <c r="G4094" s="5">
        <v>6</v>
      </c>
      <c r="H4094" s="5">
        <v>386</v>
      </c>
      <c r="I4094" t="s">
        <v>23822</v>
      </c>
      <c r="J4094" s="46" t="s">
        <v>33088</v>
      </c>
      <c r="K4094" s="56"/>
      <c r="L4094" s="56"/>
      <c r="M4094" s="56">
        <f t="shared" si="355"/>
        <v>1911</v>
      </c>
      <c r="N4094" s="56"/>
      <c r="O4094" s="56">
        <f t="shared" si="356"/>
        <v>3</v>
      </c>
      <c r="P4094" s="56">
        <f t="shared" si="357"/>
        <v>9</v>
      </c>
      <c r="Q4094" s="2" t="str">
        <f t="shared" si="354"/>
        <v>&lt;a href="set02\miscellaneous\cooperstown_courier\1910_-_1913\commercial_club_meets_march_9,_1911_p5_cc.pdf"&gt;Commercial Club meets &lt;/a&gt;</v>
      </c>
    </row>
    <row r="4095" spans="1:17" x14ac:dyDescent="0.25">
      <c r="A4095" s="2">
        <v>4345</v>
      </c>
      <c r="B4095" s="4" t="s">
        <v>11581</v>
      </c>
      <c r="C4095" s="4" t="s">
        <v>1607</v>
      </c>
      <c r="D4095" s="52">
        <v>4086</v>
      </c>
      <c r="E4095" s="5" t="s">
        <v>11770</v>
      </c>
      <c r="F4095" s="5">
        <v>7</v>
      </c>
      <c r="G4095" s="5">
        <v>10</v>
      </c>
      <c r="H4095" s="5">
        <v>1645</v>
      </c>
      <c r="I4095" t="s">
        <v>26119</v>
      </c>
      <c r="J4095" s="46" t="s">
        <v>33092</v>
      </c>
      <c r="K4095" s="56"/>
      <c r="L4095" s="56"/>
      <c r="M4095" s="56">
        <f t="shared" si="355"/>
        <v>1911</v>
      </c>
      <c r="N4095" s="56"/>
      <c r="O4095" s="56">
        <f t="shared" si="356"/>
        <v>3</v>
      </c>
      <c r="P4095" s="56">
        <f t="shared" si="357"/>
        <v>9</v>
      </c>
      <c r="Q4095" s="2" t="str">
        <f t="shared" si="354"/>
        <v>&lt;a href="set03\cg\cg_january_6,_1910_-_december_28,_1911\miscellaneous\kensal_notes_march_9,_1911_p7_cg.pdf"&gt;Notes&lt;/a&gt;</v>
      </c>
    </row>
    <row r="4096" spans="1:17" x14ac:dyDescent="0.25">
      <c r="A4096" s="2">
        <v>4404</v>
      </c>
      <c r="B4096" s="4" t="s">
        <v>7862</v>
      </c>
      <c r="C4096" s="4" t="s">
        <v>5968</v>
      </c>
      <c r="D4096" s="52">
        <v>4086</v>
      </c>
      <c r="E4096" s="5" t="s">
        <v>13631</v>
      </c>
      <c r="F4096" s="5">
        <v>5</v>
      </c>
      <c r="G4096" s="5">
        <v>6</v>
      </c>
      <c r="H4096" s="5">
        <v>480</v>
      </c>
      <c r="I4096" t="s">
        <v>23902</v>
      </c>
      <c r="J4096" s="46" t="s">
        <v>33088</v>
      </c>
      <c r="K4096" s="56"/>
      <c r="L4096" s="56"/>
      <c r="M4096" s="56">
        <f t="shared" si="355"/>
        <v>1911</v>
      </c>
      <c r="N4096" s="56"/>
      <c r="O4096" s="56">
        <f t="shared" si="356"/>
        <v>3</v>
      </c>
      <c r="P4096" s="56">
        <f t="shared" si="357"/>
        <v>9</v>
      </c>
      <c r="Q4096" s="2" t="str">
        <f t="shared" si="354"/>
        <v>&lt;a href="set02\miscellaneous\cooperstown_courier\1910_-_1913\killeran,_f_g_paralysis_march_9,_1911_p5_cc.pdf"&gt;Paralysis&lt;/a&gt;</v>
      </c>
    </row>
    <row r="4097" spans="1:17" x14ac:dyDescent="0.25">
      <c r="A4097" s="2">
        <v>5979</v>
      </c>
      <c r="B4097" s="4" t="s">
        <v>12639</v>
      </c>
      <c r="C4097" s="4" t="s">
        <v>1607</v>
      </c>
      <c r="D4097" s="52">
        <v>4086</v>
      </c>
      <c r="E4097" s="5" t="s">
        <v>11770</v>
      </c>
      <c r="F4097" s="5">
        <v>1</v>
      </c>
      <c r="G4097" s="5">
        <v>10</v>
      </c>
      <c r="H4097" s="5">
        <v>1771</v>
      </c>
      <c r="I4097" t="s">
        <v>26120</v>
      </c>
      <c r="J4097" s="46" t="s">
        <v>33092</v>
      </c>
      <c r="K4097" s="56"/>
      <c r="L4097" s="56"/>
      <c r="M4097" s="56">
        <f t="shared" si="355"/>
        <v>1911</v>
      </c>
      <c r="N4097" s="56"/>
      <c r="O4097" s="56">
        <f t="shared" si="356"/>
        <v>3</v>
      </c>
      <c r="P4097" s="56">
        <f t="shared" si="357"/>
        <v>9</v>
      </c>
      <c r="Q4097" s="2" t="str">
        <f t="shared" si="354"/>
        <v>&lt;a href="set03\cg\cg_january_6,_1910_-_december_28,_1911\miscellaneous\pleasant_view_notes_march_9,_1911_p1_cg.pdf"&gt;Notes&lt;/a&gt;</v>
      </c>
    </row>
    <row r="4098" spans="1:17" x14ac:dyDescent="0.25">
      <c r="A4098" s="2">
        <v>1119</v>
      </c>
      <c r="B4098" s="4" t="s">
        <v>4440</v>
      </c>
      <c r="C4098" s="4" t="s">
        <v>2285</v>
      </c>
      <c r="D4098" s="52">
        <v>4093</v>
      </c>
      <c r="E4098" s="5" t="s">
        <v>13631</v>
      </c>
      <c r="F4098" s="5">
        <v>1</v>
      </c>
      <c r="G4098" s="5">
        <v>6</v>
      </c>
      <c r="H4098" s="5">
        <v>419</v>
      </c>
      <c r="I4098" t="s">
        <v>23851</v>
      </c>
      <c r="J4098" s="46" t="s">
        <v>33088</v>
      </c>
      <c r="K4098" s="56"/>
      <c r="L4098" s="56"/>
      <c r="M4098" s="56">
        <f t="shared" si="355"/>
        <v>1911</v>
      </c>
      <c r="N4098" s="56"/>
      <c r="O4098" s="56">
        <f t="shared" si="356"/>
        <v>3</v>
      </c>
      <c r="P4098" s="56">
        <f t="shared" si="357"/>
        <v>16</v>
      </c>
      <c r="Q4098" s="2" t="str">
        <f t="shared" ref="Q4098:Q4161" si="358">"&lt;a href="&amp;""""&amp;J4098&amp;"\"&amp;I4098&amp;"""&gt;"&amp;C4098&amp;"&lt;/a&gt;"</f>
        <v>&lt;a href="set02\miscellaneous\cooperstown_courier\1910_-_1913\cooperstown_school_board_meets_march_16,_1911_p1_cc.pdf"&gt;Board meets&lt;/a&gt;</v>
      </c>
    </row>
    <row r="4099" spans="1:17" x14ac:dyDescent="0.25">
      <c r="A4099" s="2">
        <v>2311</v>
      </c>
      <c r="B4099" s="4" t="s">
        <v>4455</v>
      </c>
      <c r="C4099" s="4" t="s">
        <v>7834</v>
      </c>
      <c r="D4099" s="52">
        <v>4093</v>
      </c>
      <c r="E4099" s="5" t="s">
        <v>13631</v>
      </c>
      <c r="F4099" s="5">
        <v>5</v>
      </c>
      <c r="G4099" s="5">
        <v>6</v>
      </c>
      <c r="H4099" s="5">
        <v>455</v>
      </c>
      <c r="I4099" t="s">
        <v>23873</v>
      </c>
      <c r="J4099" s="46" t="s">
        <v>33088</v>
      </c>
      <c r="K4099" s="56"/>
      <c r="L4099" s="56"/>
      <c r="M4099" s="56">
        <f t="shared" si="355"/>
        <v>1911</v>
      </c>
      <c r="N4099" s="56"/>
      <c r="O4099" s="56">
        <f t="shared" si="356"/>
        <v>3</v>
      </c>
      <c r="P4099" s="56">
        <f t="shared" si="357"/>
        <v>16</v>
      </c>
      <c r="Q4099" s="2" t="str">
        <f t="shared" si="358"/>
        <v>&lt;a href="set02\miscellaneous\cooperstown_courier\1910_-_1913\farmer's_institute_march_16,_1911_p5_cc.pdf"&gt;Farmers Institute&lt;/a&gt;</v>
      </c>
    </row>
    <row r="4100" spans="1:17" x14ac:dyDescent="0.25">
      <c r="A4100" s="2">
        <v>2437</v>
      </c>
      <c r="B4100" s="4" t="s">
        <v>6898</v>
      </c>
      <c r="C4100" s="4" t="s">
        <v>7845</v>
      </c>
      <c r="D4100" s="52">
        <v>4093</v>
      </c>
      <c r="E4100" s="5" t="s">
        <v>13631</v>
      </c>
      <c r="F4100" s="5">
        <v>5</v>
      </c>
      <c r="G4100" s="5">
        <v>6</v>
      </c>
      <c r="H4100" s="5">
        <v>468</v>
      </c>
      <c r="I4100" t="s">
        <v>23889</v>
      </c>
      <c r="J4100" s="46" t="s">
        <v>33088</v>
      </c>
      <c r="K4100" s="56"/>
      <c r="L4100" s="56"/>
      <c r="M4100" s="56">
        <f t="shared" si="355"/>
        <v>1911</v>
      </c>
      <c r="N4100" s="56"/>
      <c r="O4100" s="56">
        <f t="shared" si="356"/>
        <v>3</v>
      </c>
      <c r="P4100" s="56">
        <f t="shared" si="357"/>
        <v>16</v>
      </c>
      <c r="Q4100" s="2" t="str">
        <f t="shared" si="358"/>
        <v>&lt;a href="set02\miscellaneous\cooperstown_courier\1910_-_1913\griggs_county_telephone_b_a_parsons_resigns_march_16,_1911_p5_cc.pdf"&gt;B A Parsons resigns&lt;/a&gt;</v>
      </c>
    </row>
    <row r="4101" spans="1:17" x14ac:dyDescent="0.25">
      <c r="A4101" s="2">
        <v>3922</v>
      </c>
      <c r="B4101" s="4" t="s">
        <v>12558</v>
      </c>
      <c r="C4101" s="4" t="s">
        <v>1607</v>
      </c>
      <c r="D4101" s="52">
        <v>4093</v>
      </c>
      <c r="E4101" s="5" t="s">
        <v>11770</v>
      </c>
      <c r="F4101" s="5">
        <v>1</v>
      </c>
      <c r="G4101" s="5">
        <v>10</v>
      </c>
      <c r="H4101" s="5">
        <v>1596</v>
      </c>
      <c r="I4101" t="s">
        <v>26121</v>
      </c>
      <c r="J4101" s="46" t="s">
        <v>33092</v>
      </c>
      <c r="K4101" s="56"/>
      <c r="L4101" s="56"/>
      <c r="M4101" s="56">
        <f t="shared" si="355"/>
        <v>1911</v>
      </c>
      <c r="N4101" s="56"/>
      <c r="O4101" s="56">
        <f t="shared" si="356"/>
        <v>3</v>
      </c>
      <c r="P4101" s="56">
        <f t="shared" si="357"/>
        <v>16</v>
      </c>
      <c r="Q4101" s="2" t="str">
        <f t="shared" si="358"/>
        <v>&lt;a href="set03\cg\cg_january_6,_1910_-_december_28,_1911\miscellaneous\jim_lake_notes_march_16,_1911_p1_cg.pdf"&gt;Notes&lt;/a&gt;</v>
      </c>
    </row>
    <row r="4102" spans="1:17" x14ac:dyDescent="0.25">
      <c r="A4102" s="2">
        <v>4346</v>
      </c>
      <c r="B4102" s="4" t="s">
        <v>11581</v>
      </c>
      <c r="C4102" s="4" t="s">
        <v>1607</v>
      </c>
      <c r="D4102" s="52">
        <v>4093</v>
      </c>
      <c r="E4102" s="5" t="s">
        <v>11770</v>
      </c>
      <c r="F4102" s="5">
        <v>1</v>
      </c>
      <c r="G4102" s="5">
        <v>10</v>
      </c>
      <c r="H4102" s="5">
        <v>1646</v>
      </c>
      <c r="I4102" t="s">
        <v>26122</v>
      </c>
      <c r="J4102" s="46" t="s">
        <v>33092</v>
      </c>
      <c r="K4102" s="56"/>
      <c r="L4102" s="56"/>
      <c r="M4102" s="56">
        <f t="shared" si="355"/>
        <v>1911</v>
      </c>
      <c r="N4102" s="56"/>
      <c r="O4102" s="56">
        <f t="shared" si="356"/>
        <v>3</v>
      </c>
      <c r="P4102" s="56">
        <f t="shared" si="357"/>
        <v>16</v>
      </c>
      <c r="Q4102" s="2" t="str">
        <f t="shared" si="358"/>
        <v>&lt;a href="set03\cg\cg_january_6,_1910_-_december_28,_1911\miscellaneous\kensal_notes_march_16,_1911_p1_cg.pdf"&gt;Notes&lt;/a&gt;</v>
      </c>
    </row>
    <row r="4103" spans="1:17" x14ac:dyDescent="0.25">
      <c r="A4103" s="2">
        <v>4534</v>
      </c>
      <c r="B4103" s="4" t="s">
        <v>7865</v>
      </c>
      <c r="C4103" s="4" t="s">
        <v>7866</v>
      </c>
      <c r="D4103" s="52">
        <v>4093</v>
      </c>
      <c r="E4103" s="5" t="s">
        <v>13631</v>
      </c>
      <c r="F4103" s="5">
        <v>5</v>
      </c>
      <c r="G4103" s="5">
        <v>6</v>
      </c>
      <c r="H4103" s="5">
        <v>482</v>
      </c>
      <c r="I4103" t="s">
        <v>23904</v>
      </c>
      <c r="J4103" s="46" t="s">
        <v>33088</v>
      </c>
      <c r="K4103" s="56"/>
      <c r="L4103" s="56"/>
      <c r="M4103" s="56">
        <f t="shared" si="355"/>
        <v>1911</v>
      </c>
      <c r="N4103" s="56"/>
      <c r="O4103" s="56">
        <f t="shared" si="356"/>
        <v>3</v>
      </c>
      <c r="P4103" s="56">
        <f t="shared" si="357"/>
        <v>16</v>
      </c>
      <c r="Q4103" s="2" t="str">
        <f t="shared" si="358"/>
        <v>&lt;a href="set02\miscellaneous\cooperstown_courier\1910_-_1913\koch,_louise_hit_by_snowball_and_injured_march_16,_1911_p5_cc.pdf"&gt;Hit by snowball and injured&lt;/a&gt;</v>
      </c>
    </row>
    <row r="4104" spans="1:17" x14ac:dyDescent="0.25">
      <c r="A4104" s="2">
        <v>4876</v>
      </c>
      <c r="B4104" s="4" t="s">
        <v>7873</v>
      </c>
      <c r="C4104" s="4" t="s">
        <v>7874</v>
      </c>
      <c r="D4104" s="52">
        <v>4093</v>
      </c>
      <c r="E4104" s="5" t="s">
        <v>13631</v>
      </c>
      <c r="F4104" s="5">
        <v>1</v>
      </c>
      <c r="G4104" s="5">
        <v>6</v>
      </c>
      <c r="H4104" s="5">
        <v>488</v>
      </c>
      <c r="I4104" t="s">
        <v>23910</v>
      </c>
      <c r="J4104" s="46" t="s">
        <v>33088</v>
      </c>
      <c r="K4104" s="56"/>
      <c r="L4104" s="56"/>
      <c r="M4104" s="56">
        <f t="shared" si="355"/>
        <v>1911</v>
      </c>
      <c r="N4104" s="56"/>
      <c r="O4104" s="56">
        <f t="shared" si="356"/>
        <v>3</v>
      </c>
      <c r="P4104" s="56">
        <f t="shared" si="357"/>
        <v>16</v>
      </c>
      <c r="Q4104" s="2" t="str">
        <f t="shared" si="358"/>
        <v>&lt;a href="set02\miscellaneous\cooperstown_courier\1910_-_1913\lovell_farmer's_club_formed_march_16,_1911_p1_cc.pdf"&gt;Farmer's club formed&lt;/a&gt;</v>
      </c>
    </row>
    <row r="4105" spans="1:17" x14ac:dyDescent="0.25">
      <c r="A4105" s="2">
        <v>5766</v>
      </c>
      <c r="B4105" s="4" t="s">
        <v>7895</v>
      </c>
      <c r="C4105" s="4" t="s">
        <v>7896</v>
      </c>
      <c r="D4105" s="52">
        <v>4093</v>
      </c>
      <c r="E4105" s="5" t="s">
        <v>13631</v>
      </c>
      <c r="F4105" s="5">
        <v>5</v>
      </c>
      <c r="G4105" s="5">
        <v>6</v>
      </c>
      <c r="H4105" s="5">
        <v>506</v>
      </c>
      <c r="I4105" t="s">
        <v>23932</v>
      </c>
      <c r="J4105" s="46" t="s">
        <v>33088</v>
      </c>
      <c r="K4105" s="56"/>
      <c r="L4105" s="56"/>
      <c r="M4105" s="56">
        <f t="shared" si="355"/>
        <v>1911</v>
      </c>
      <c r="N4105" s="56"/>
      <c r="O4105" s="56">
        <f t="shared" si="356"/>
        <v>3</v>
      </c>
      <c r="P4105" s="56">
        <f t="shared" si="357"/>
        <v>16</v>
      </c>
      <c r="Q4105" s="2" t="str">
        <f t="shared" si="358"/>
        <v>&lt;a href="set02\miscellaneous\cooperstown_courier\1910_-_1913\parsons,_b_a_buys_controlling_stock_in_jimeson_olson_march_16,_1911_p5_cc.pdf"&gt;Buys controlling stock in Jimeson Olson&lt;/a&gt;</v>
      </c>
    </row>
    <row r="4106" spans="1:17" x14ac:dyDescent="0.25">
      <c r="A4106" s="2">
        <v>244</v>
      </c>
      <c r="B4106" s="4" t="s">
        <v>12826</v>
      </c>
      <c r="C4106" s="4" t="s">
        <v>1607</v>
      </c>
      <c r="D4106" s="52">
        <v>4100</v>
      </c>
      <c r="E4106" s="5" t="s">
        <v>11770</v>
      </c>
      <c r="F4106" s="5">
        <v>1</v>
      </c>
      <c r="G4106" s="5">
        <v>10</v>
      </c>
      <c r="H4106" s="5">
        <v>1402</v>
      </c>
      <c r="I4106" t="s">
        <v>25790</v>
      </c>
      <c r="J4106" s="46" t="s">
        <v>33092</v>
      </c>
      <c r="K4106" s="56"/>
      <c r="L4106" s="56"/>
      <c r="M4106" s="56">
        <f t="shared" si="355"/>
        <v>1911</v>
      </c>
      <c r="N4106" s="56"/>
      <c r="O4106" s="56">
        <f t="shared" si="356"/>
        <v>3</v>
      </c>
      <c r="P4106" s="56">
        <f t="shared" si="357"/>
        <v>23</v>
      </c>
      <c r="Q4106" s="2" t="str">
        <f t="shared" si="358"/>
        <v>&lt;a href="set03\cg\cg_january_6,_1910_-_december_28,_1911\miscellaneous\ashland_notes_march_23,_1911_p1_cg.pdf"&gt;Notes&lt;/a&gt;</v>
      </c>
    </row>
    <row r="4107" spans="1:17" x14ac:dyDescent="0.25">
      <c r="A4107" s="2">
        <v>2319</v>
      </c>
      <c r="B4107" s="4" t="s">
        <v>4455</v>
      </c>
      <c r="C4107" s="4" t="s">
        <v>7835</v>
      </c>
      <c r="D4107" s="52">
        <v>4100</v>
      </c>
      <c r="E4107" s="5" t="s">
        <v>13631</v>
      </c>
      <c r="F4107" s="5">
        <v>5</v>
      </c>
      <c r="G4107" s="5">
        <v>6</v>
      </c>
      <c r="H4107" s="5">
        <v>456</v>
      </c>
      <c r="I4107" t="s">
        <v>23874</v>
      </c>
      <c r="J4107" s="46" t="s">
        <v>33088</v>
      </c>
      <c r="K4107" s="56"/>
      <c r="L4107" s="56"/>
      <c r="M4107" s="56">
        <f t="shared" si="355"/>
        <v>1911</v>
      </c>
      <c r="N4107" s="56"/>
      <c r="O4107" s="56">
        <f t="shared" si="356"/>
        <v>3</v>
      </c>
      <c r="P4107" s="56">
        <f t="shared" si="357"/>
        <v>23</v>
      </c>
      <c r="Q4107" s="2" t="str">
        <f t="shared" si="358"/>
        <v>&lt;a href="set02\miscellaneous\cooperstown_courier\1910_-_1913\farmer's_institute_meets_march_23,_1911_p5_cc.pdf"&gt;Farmers Institute meets&lt;/a&gt;</v>
      </c>
    </row>
    <row r="4108" spans="1:17" x14ac:dyDescent="0.25">
      <c r="A4108" s="2">
        <v>2410</v>
      </c>
      <c r="B4108" s="4" t="s">
        <v>4455</v>
      </c>
      <c r="C4108" s="4" t="s">
        <v>7850</v>
      </c>
      <c r="D4108" s="52">
        <v>4100</v>
      </c>
      <c r="E4108" s="5" t="s">
        <v>13631</v>
      </c>
      <c r="F4108" s="5">
        <v>5</v>
      </c>
      <c r="G4108" s="5">
        <v>6</v>
      </c>
      <c r="H4108" s="5">
        <v>465</v>
      </c>
      <c r="I4108" t="s">
        <v>23958</v>
      </c>
      <c r="J4108" s="46" t="s">
        <v>33088</v>
      </c>
      <c r="K4108" s="56"/>
      <c r="L4108" s="56"/>
      <c r="M4108" s="56">
        <f t="shared" si="355"/>
        <v>1911</v>
      </c>
      <c r="N4108" s="56"/>
      <c r="O4108" s="56">
        <f t="shared" si="356"/>
        <v>3</v>
      </c>
      <c r="P4108" s="56">
        <f t="shared" si="357"/>
        <v>23</v>
      </c>
      <c r="Q4108" s="2" t="str">
        <f t="shared" si="358"/>
        <v>&lt;a href="set02\miscellaneous\cooperstown_courier\1910_-_1913\township_election_returns_march_23,_1911_p5_cc.pdf"&gt;Township election returns&lt;/a&gt;</v>
      </c>
    </row>
    <row r="4109" spans="1:17" x14ac:dyDescent="0.25">
      <c r="A4109" s="2">
        <v>2447</v>
      </c>
      <c r="B4109" s="4" t="s">
        <v>6898</v>
      </c>
      <c r="C4109" s="4" t="s">
        <v>7846</v>
      </c>
      <c r="D4109" s="52">
        <v>4100</v>
      </c>
      <c r="E4109" s="5" t="s">
        <v>13631</v>
      </c>
      <c r="F4109" s="5">
        <v>1</v>
      </c>
      <c r="G4109" s="5">
        <v>6</v>
      </c>
      <c r="H4109" s="5">
        <v>469</v>
      </c>
      <c r="I4109" t="s">
        <v>23890</v>
      </c>
      <c r="J4109" s="46" t="s">
        <v>33088</v>
      </c>
      <c r="K4109" s="56"/>
      <c r="L4109" s="56"/>
      <c r="M4109" s="56">
        <f t="shared" si="355"/>
        <v>1911</v>
      </c>
      <c r="N4109" s="56"/>
      <c r="O4109" s="56">
        <f t="shared" si="356"/>
        <v>3</v>
      </c>
      <c r="P4109" s="56">
        <f t="shared" si="357"/>
        <v>23</v>
      </c>
      <c r="Q4109" s="2" t="str">
        <f t="shared" si="358"/>
        <v>&lt;a href="set02\miscellaneous\cooperstown_courier\1910_-_1913\griggs_county_telephone_co_l_b_gilman_new_manager_march_23,_1911_p1_cc.pdf"&gt;L B Gilman new manager&lt;/a&gt;</v>
      </c>
    </row>
    <row r="4110" spans="1:17" x14ac:dyDescent="0.25">
      <c r="A4110" s="2">
        <v>4347</v>
      </c>
      <c r="B4110" s="4" t="s">
        <v>11581</v>
      </c>
      <c r="C4110" s="4" t="s">
        <v>1607</v>
      </c>
      <c r="D4110" s="52">
        <v>4100</v>
      </c>
      <c r="E4110" s="5" t="s">
        <v>11770</v>
      </c>
      <c r="F4110" s="5">
        <v>1</v>
      </c>
      <c r="G4110" s="5">
        <v>10</v>
      </c>
      <c r="H4110" s="5">
        <v>1647</v>
      </c>
      <c r="I4110" t="s">
        <v>26123</v>
      </c>
      <c r="J4110" s="46" t="s">
        <v>33092</v>
      </c>
      <c r="K4110" s="56"/>
      <c r="L4110" s="56"/>
      <c r="M4110" s="56">
        <f t="shared" si="355"/>
        <v>1911</v>
      </c>
      <c r="N4110" s="56"/>
      <c r="O4110" s="56">
        <f t="shared" si="356"/>
        <v>3</v>
      </c>
      <c r="P4110" s="56">
        <f t="shared" si="357"/>
        <v>23</v>
      </c>
      <c r="Q4110" s="2" t="str">
        <f t="shared" si="358"/>
        <v>&lt;a href="set03\cg\cg_january_6,_1910_-_december_28,_1911\miscellaneous\kensal_notes_march_23,_1911_p1_cg.pdf"&gt;Notes&lt;/a&gt;</v>
      </c>
    </row>
    <row r="4111" spans="1:17" x14ac:dyDescent="0.25">
      <c r="A4111" s="2">
        <v>4877</v>
      </c>
      <c r="B4111" s="4" t="s">
        <v>7873</v>
      </c>
      <c r="C4111" s="4" t="s">
        <v>7742</v>
      </c>
      <c r="D4111" s="52">
        <v>4100</v>
      </c>
      <c r="E4111" s="5" t="s">
        <v>13631</v>
      </c>
      <c r="F4111" s="5">
        <v>5</v>
      </c>
      <c r="G4111" s="5">
        <v>6</v>
      </c>
      <c r="H4111" s="5">
        <v>491</v>
      </c>
      <c r="I4111" t="s">
        <v>23913</v>
      </c>
      <c r="J4111" s="46" t="s">
        <v>33088</v>
      </c>
      <c r="K4111" s="56"/>
      <c r="L4111" s="56"/>
      <c r="M4111" s="56">
        <f t="shared" si="355"/>
        <v>1911</v>
      </c>
      <c r="N4111" s="56"/>
      <c r="O4111" s="56">
        <f t="shared" si="356"/>
        <v>3</v>
      </c>
      <c r="P4111" s="56">
        <f t="shared" si="357"/>
        <v>23</v>
      </c>
      <c r="Q4111" s="2" t="str">
        <f t="shared" si="358"/>
        <v>&lt;a href="set02\miscellaneous\cooperstown_courier\1910_-_1913\lovell_farmers_club_meets_march_23,_1911_p5_cc.pdf"&gt;Farmers Club meets&lt;/a&gt;</v>
      </c>
    </row>
    <row r="4112" spans="1:17" x14ac:dyDescent="0.25">
      <c r="A4112" s="2">
        <v>5980</v>
      </c>
      <c r="B4112" s="4" t="s">
        <v>12639</v>
      </c>
      <c r="C4112" s="4" t="s">
        <v>1607</v>
      </c>
      <c r="D4112" s="52">
        <v>4100</v>
      </c>
      <c r="E4112" s="5" t="s">
        <v>11770</v>
      </c>
      <c r="F4112" s="5">
        <v>7</v>
      </c>
      <c r="G4112" s="5">
        <v>10</v>
      </c>
      <c r="H4112" s="5">
        <v>1772</v>
      </c>
      <c r="I4112" t="s">
        <v>26124</v>
      </c>
      <c r="J4112" s="46" t="s">
        <v>33092</v>
      </c>
      <c r="K4112" s="56"/>
      <c r="L4112" s="56"/>
      <c r="M4112" s="56">
        <f t="shared" si="355"/>
        <v>1911</v>
      </c>
      <c r="N4112" s="56"/>
      <c r="O4112" s="56">
        <f t="shared" si="356"/>
        <v>3</v>
      </c>
      <c r="P4112" s="56">
        <f t="shared" si="357"/>
        <v>23</v>
      </c>
      <c r="Q4112" s="2" t="str">
        <f t="shared" si="358"/>
        <v>&lt;a href="set03\cg\cg_january_6,_1910_-_december_28,_1911\miscellaneous\pleasant_view_notes_march_23,_1911_p7_cg.pdf"&gt;Notes&lt;/a&gt;</v>
      </c>
    </row>
    <row r="4113" spans="1:17" x14ac:dyDescent="0.25">
      <c r="A4113" s="2">
        <v>245</v>
      </c>
      <c r="B4113" s="4" t="s">
        <v>12826</v>
      </c>
      <c r="C4113" s="4" t="s">
        <v>1607</v>
      </c>
      <c r="D4113" s="52">
        <v>4107</v>
      </c>
      <c r="E4113" s="5" t="s">
        <v>11770</v>
      </c>
      <c r="F4113" s="5">
        <v>1</v>
      </c>
      <c r="G4113" s="5">
        <v>10</v>
      </c>
      <c r="H4113" s="5">
        <v>1403</v>
      </c>
      <c r="I4113" t="s">
        <v>25791</v>
      </c>
      <c r="J4113" s="46" t="s">
        <v>33092</v>
      </c>
      <c r="K4113" s="56"/>
      <c r="L4113" s="56"/>
      <c r="M4113" s="56">
        <f t="shared" si="355"/>
        <v>1911</v>
      </c>
      <c r="N4113" s="56"/>
      <c r="O4113" s="56">
        <f t="shared" si="356"/>
        <v>3</v>
      </c>
      <c r="P4113" s="56">
        <f t="shared" si="357"/>
        <v>30</v>
      </c>
      <c r="Q4113" s="2" t="str">
        <f t="shared" si="358"/>
        <v>&lt;a href="set03\cg\cg_january_6,_1910_-_december_28,_1911\miscellaneous\ashland_notes_march_30,_1911_p1_cg.pdf"&gt;Notes&lt;/a&gt;</v>
      </c>
    </row>
    <row r="4114" spans="1:17" x14ac:dyDescent="0.25">
      <c r="A4114" s="2">
        <v>1146</v>
      </c>
      <c r="B4114" s="4" t="s">
        <v>4440</v>
      </c>
      <c r="C4114" s="4" t="s">
        <v>7805</v>
      </c>
      <c r="D4114" s="52">
        <v>4107</v>
      </c>
      <c r="E4114" s="5" t="s">
        <v>13631</v>
      </c>
      <c r="F4114" s="5">
        <v>5</v>
      </c>
      <c r="G4114" s="5">
        <v>6</v>
      </c>
      <c r="H4114" s="5">
        <v>429</v>
      </c>
      <c r="I4114" t="s">
        <v>23855</v>
      </c>
      <c r="J4114" s="46" t="s">
        <v>33088</v>
      </c>
      <c r="K4114" s="56"/>
      <c r="L4114" s="56"/>
      <c r="M4114" s="56">
        <f t="shared" si="355"/>
        <v>1911</v>
      </c>
      <c r="N4114" s="56"/>
      <c r="O4114" s="56">
        <f t="shared" si="356"/>
        <v>3</v>
      </c>
      <c r="P4114" s="56">
        <f t="shared" si="357"/>
        <v>30</v>
      </c>
      <c r="Q4114" s="2" t="str">
        <f t="shared" si="358"/>
        <v>&lt;a href="set02\miscellaneous\cooperstown_courier\1910_-_1913\cooperstown_school_hires_teachers_march_30,_1911_p5_cc.pdf"&gt;Hires teachers&lt;/a&gt;</v>
      </c>
    </row>
    <row r="4115" spans="1:17" x14ac:dyDescent="0.25">
      <c r="A4115" s="2">
        <v>2267</v>
      </c>
      <c r="B4115" s="4" t="s">
        <v>6596</v>
      </c>
      <c r="C4115" s="4" t="s">
        <v>7825</v>
      </c>
      <c r="D4115" s="52">
        <v>4107</v>
      </c>
      <c r="E4115" s="5" t="s">
        <v>13631</v>
      </c>
      <c r="F4115" s="5">
        <v>5</v>
      </c>
      <c r="G4115" s="5">
        <v>6</v>
      </c>
      <c r="H4115" s="5">
        <v>443</v>
      </c>
      <c r="I4115" t="s">
        <v>23925</v>
      </c>
      <c r="J4115" s="46" t="s">
        <v>33088</v>
      </c>
      <c r="K4115" s="56"/>
      <c r="L4115" s="56"/>
      <c r="M4115" s="56">
        <f t="shared" si="355"/>
        <v>1911</v>
      </c>
      <c r="N4115" s="56"/>
      <c r="O4115" s="56">
        <f t="shared" si="356"/>
        <v>3</v>
      </c>
      <c r="P4115" s="56">
        <f t="shared" si="357"/>
        <v>30</v>
      </c>
      <c r="Q4115" s="2" t="str">
        <f t="shared" si="358"/>
        <v>&lt;a href="set02\miscellaneous\cooperstown_courier\1910_-_1913\old_settlers_meet_march_30,_1911_p5_cc.pdf"&gt;Old Settlers meet &lt;/a&gt;</v>
      </c>
    </row>
    <row r="4116" spans="1:17" x14ac:dyDescent="0.25">
      <c r="A4116" s="2">
        <v>2411</v>
      </c>
      <c r="B4116" s="4" t="s">
        <v>4455</v>
      </c>
      <c r="C4116" s="4" t="s">
        <v>7850</v>
      </c>
      <c r="D4116" s="52">
        <v>4107</v>
      </c>
      <c r="E4116" s="5" t="s">
        <v>13631</v>
      </c>
      <c r="F4116" s="5">
        <v>1</v>
      </c>
      <c r="G4116" s="5">
        <v>6</v>
      </c>
      <c r="H4116" s="5">
        <v>466</v>
      </c>
      <c r="I4116" t="s">
        <v>23959</v>
      </c>
      <c r="J4116" s="46" t="s">
        <v>33088</v>
      </c>
      <c r="K4116" s="56"/>
      <c r="L4116" s="56"/>
      <c r="M4116" s="56">
        <f t="shared" si="355"/>
        <v>1911</v>
      </c>
      <c r="N4116" s="56"/>
      <c r="O4116" s="56">
        <f t="shared" si="356"/>
        <v>3</v>
      </c>
      <c r="P4116" s="56">
        <f t="shared" si="357"/>
        <v>30</v>
      </c>
      <c r="Q4116" s="2" t="str">
        <f t="shared" si="358"/>
        <v>&lt;a href="set02\miscellaneous\cooperstown_courier\1910_-_1913\township_election_returns_march_30,_1911_p1_cc.pdf"&gt;Township election returns&lt;/a&gt;</v>
      </c>
    </row>
    <row r="4117" spans="1:17" x14ac:dyDescent="0.25">
      <c r="A4117" s="2">
        <v>2579</v>
      </c>
      <c r="B4117" s="4" t="s">
        <v>7852</v>
      </c>
      <c r="C4117" s="4" t="s">
        <v>7853</v>
      </c>
      <c r="D4117" s="52">
        <v>4107</v>
      </c>
      <c r="E4117" s="5" t="s">
        <v>13631</v>
      </c>
      <c r="F4117" s="5">
        <v>5</v>
      </c>
      <c r="G4117" s="5">
        <v>6</v>
      </c>
      <c r="H4117" s="5">
        <v>474</v>
      </c>
      <c r="I4117" t="s">
        <v>23895</v>
      </c>
      <c r="J4117" s="46" t="s">
        <v>33088</v>
      </c>
      <c r="K4117" s="56"/>
      <c r="L4117" s="56"/>
      <c r="M4117" s="56">
        <f t="shared" si="355"/>
        <v>1911</v>
      </c>
      <c r="N4117" s="56"/>
      <c r="O4117" s="56">
        <f t="shared" si="356"/>
        <v>3</v>
      </c>
      <c r="P4117" s="56">
        <f t="shared" si="357"/>
        <v>30</v>
      </c>
      <c r="Q4117" s="2" t="str">
        <f t="shared" si="358"/>
        <v>&lt;a href="set02\miscellaneous\cooperstown_courier\1910_-_1913\hammer,_willie_automobile_repair_accident_march_30,_1911_p5_cc.pdf"&gt;Automobile repair accident&lt;/a&gt;</v>
      </c>
    </row>
    <row r="4118" spans="1:17" x14ac:dyDescent="0.25">
      <c r="A4118" s="2">
        <v>3738</v>
      </c>
      <c r="B4118" s="4" t="s">
        <v>7855</v>
      </c>
      <c r="C4118" s="4" t="s">
        <v>4495</v>
      </c>
      <c r="D4118" s="52">
        <v>4107</v>
      </c>
      <c r="E4118" s="5" t="s">
        <v>13631</v>
      </c>
      <c r="F4118" s="5">
        <v>5</v>
      </c>
      <c r="G4118" s="5">
        <v>6</v>
      </c>
      <c r="H4118" s="5">
        <v>476</v>
      </c>
      <c r="I4118" t="s">
        <v>23897</v>
      </c>
      <c r="J4118" s="46" t="s">
        <v>33088</v>
      </c>
      <c r="K4118" s="56"/>
      <c r="L4118" s="56"/>
      <c r="M4118" s="56">
        <f t="shared" si="355"/>
        <v>1911</v>
      </c>
      <c r="N4118" s="56"/>
      <c r="O4118" s="56">
        <f t="shared" si="356"/>
        <v>3</v>
      </c>
      <c r="P4118" s="56">
        <f t="shared" si="357"/>
        <v>30</v>
      </c>
      <c r="Q4118" s="2" t="str">
        <f t="shared" si="358"/>
        <v>&lt;a href="set02\miscellaneous\cooperstown_courier\1910_-_1913\houghton,_blanchard_knocked_unconscious_march_30,_1911_p5_cc.pdf"&gt;Knocked unconscious&lt;/a&gt;</v>
      </c>
    </row>
    <row r="4119" spans="1:17" x14ac:dyDescent="0.25">
      <c r="A4119" s="2">
        <v>4348</v>
      </c>
      <c r="B4119" s="4" t="s">
        <v>11581</v>
      </c>
      <c r="C4119" s="4" t="s">
        <v>1607</v>
      </c>
      <c r="D4119" s="52">
        <v>4107</v>
      </c>
      <c r="E4119" s="5" t="s">
        <v>11770</v>
      </c>
      <c r="F4119" s="5">
        <v>1</v>
      </c>
      <c r="G4119" s="5">
        <v>10</v>
      </c>
      <c r="H4119" s="5">
        <v>1648</v>
      </c>
      <c r="I4119" t="s">
        <v>26125</v>
      </c>
      <c r="J4119" s="46" t="s">
        <v>33092</v>
      </c>
      <c r="K4119" s="56"/>
      <c r="L4119" s="56"/>
      <c r="M4119" s="56">
        <f t="shared" si="355"/>
        <v>1911</v>
      </c>
      <c r="N4119" s="56"/>
      <c r="O4119" s="56">
        <f t="shared" si="356"/>
        <v>3</v>
      </c>
      <c r="P4119" s="56">
        <f t="shared" si="357"/>
        <v>30</v>
      </c>
      <c r="Q4119" s="2" t="str">
        <f t="shared" si="358"/>
        <v>&lt;a href="set03\cg\cg_january_6,_1910_-_december_28,_1911\miscellaneous\kensal_notes_march_30,_1911_p1_cg.pdf"&gt;Notes&lt;/a&gt;</v>
      </c>
    </row>
    <row r="4120" spans="1:17" x14ac:dyDescent="0.25">
      <c r="A4120" s="2">
        <v>5981</v>
      </c>
      <c r="B4120" s="4" t="s">
        <v>12639</v>
      </c>
      <c r="C4120" s="4" t="s">
        <v>1607</v>
      </c>
      <c r="D4120" s="52">
        <v>4107</v>
      </c>
      <c r="E4120" s="5" t="s">
        <v>11770</v>
      </c>
      <c r="F4120" s="5">
        <v>7</v>
      </c>
      <c r="G4120" s="5">
        <v>10</v>
      </c>
      <c r="H4120" s="5">
        <v>1773</v>
      </c>
      <c r="I4120" t="s">
        <v>26126</v>
      </c>
      <c r="J4120" s="46" t="s">
        <v>33092</v>
      </c>
      <c r="K4120" s="56"/>
      <c r="L4120" s="56"/>
      <c r="M4120" s="56">
        <f t="shared" si="355"/>
        <v>1911</v>
      </c>
      <c r="N4120" s="56"/>
      <c r="O4120" s="56">
        <f t="shared" si="356"/>
        <v>3</v>
      </c>
      <c r="P4120" s="56">
        <f t="shared" si="357"/>
        <v>30</v>
      </c>
      <c r="Q4120" s="2" t="str">
        <f t="shared" si="358"/>
        <v>&lt;a href="set03\cg\cg_january_6,_1910_-_december_28,_1911\miscellaneous\pleasant_view_notes_march_30,_1911_p7_cg.pdf"&gt;Notes&lt;/a&gt;</v>
      </c>
    </row>
    <row r="4121" spans="1:17" x14ac:dyDescent="0.25">
      <c r="A4121" s="2">
        <v>8285</v>
      </c>
      <c r="B4121" s="4" t="s">
        <v>13006</v>
      </c>
      <c r="C4121" s="4" t="s">
        <v>1785</v>
      </c>
      <c r="D4121" s="52">
        <v>4107</v>
      </c>
      <c r="E4121" s="5" t="s">
        <v>11770</v>
      </c>
      <c r="F4121" s="5">
        <v>7</v>
      </c>
      <c r="G4121" s="5">
        <v>10</v>
      </c>
      <c r="H4121" s="5">
        <v>1895</v>
      </c>
      <c r="I4121" t="s">
        <v>26127</v>
      </c>
      <c r="J4121" s="46" t="s">
        <v>33092</v>
      </c>
      <c r="K4121" s="56"/>
      <c r="L4121" s="56"/>
      <c r="M4121" s="56">
        <f t="shared" si="355"/>
        <v>1911</v>
      </c>
      <c r="N4121" s="56"/>
      <c r="O4121" s="56">
        <f t="shared" si="356"/>
        <v>3</v>
      </c>
      <c r="P4121" s="56">
        <f t="shared" si="357"/>
        <v>30</v>
      </c>
      <c r="Q4121" s="2" t="str">
        <f t="shared" si="358"/>
        <v>&lt;a href="set03\cg\cg_january_6,_1910_-_december_28,_1911\miscellaneous\wilson,_myrha_diptheria_march_30,_1911_p7_cg.pdf"&gt;Diptheria&lt;/a&gt;</v>
      </c>
    </row>
    <row r="4122" spans="1:17" x14ac:dyDescent="0.25">
      <c r="A4122" s="2">
        <v>246</v>
      </c>
      <c r="B4122" s="4" t="s">
        <v>12826</v>
      </c>
      <c r="C4122" s="4" t="s">
        <v>1607</v>
      </c>
      <c r="D4122" s="52">
        <v>4114</v>
      </c>
      <c r="E4122" s="5" t="s">
        <v>11770</v>
      </c>
      <c r="F4122" s="5">
        <v>1</v>
      </c>
      <c r="G4122" s="5">
        <v>10</v>
      </c>
      <c r="H4122" s="5">
        <v>1390</v>
      </c>
      <c r="I4122" t="s">
        <v>25792</v>
      </c>
      <c r="J4122" s="46" t="s">
        <v>33092</v>
      </c>
      <c r="K4122" s="56"/>
      <c r="L4122" s="56"/>
      <c r="M4122" s="56">
        <f t="shared" si="355"/>
        <v>1911</v>
      </c>
      <c r="N4122" s="56"/>
      <c r="O4122" s="56">
        <f t="shared" si="356"/>
        <v>4</v>
      </c>
      <c r="P4122" s="56">
        <f t="shared" si="357"/>
        <v>6</v>
      </c>
      <c r="Q4122" s="2" t="str">
        <f t="shared" si="358"/>
        <v>&lt;a href="set03\cg\cg_january_6,_1910_-_december_28,_1911\miscellaneous\ashland_notes_april_6,_1911_p1_cg.pdf"&gt;Notes&lt;/a&gt;</v>
      </c>
    </row>
    <row r="4123" spans="1:17" x14ac:dyDescent="0.25">
      <c r="A4123" s="2">
        <v>959</v>
      </c>
      <c r="B4123" s="4" t="s">
        <v>1630</v>
      </c>
      <c r="C4123" s="4" t="s">
        <v>7767</v>
      </c>
      <c r="D4123" s="52">
        <v>4114</v>
      </c>
      <c r="E4123" s="5" t="s">
        <v>13631</v>
      </c>
      <c r="F4123" s="5">
        <v>5</v>
      </c>
      <c r="G4123" s="5">
        <v>6</v>
      </c>
      <c r="H4123" s="5">
        <v>375</v>
      </c>
      <c r="I4123" t="s">
        <v>23827</v>
      </c>
      <c r="J4123" s="46" t="s">
        <v>33088</v>
      </c>
      <c r="K4123" s="56"/>
      <c r="L4123" s="56"/>
      <c r="M4123" s="56">
        <f t="shared" si="355"/>
        <v>1911</v>
      </c>
      <c r="N4123" s="56"/>
      <c r="O4123" s="56">
        <f t="shared" si="356"/>
        <v>4</v>
      </c>
      <c r="P4123" s="56">
        <f t="shared" si="357"/>
        <v>6</v>
      </c>
      <c r="Q4123" s="2" t="str">
        <f t="shared" si="358"/>
        <v>&lt;a href="set02\miscellaneous\cooperstown_courier\1910_-_1913\cooperstown_city_council_meets_approves_election_results_april_6,_1911_p5_cc.pdf"&gt;City Council meets approves election results&lt;/a&gt;</v>
      </c>
    </row>
    <row r="4124" spans="1:17" x14ac:dyDescent="0.25">
      <c r="A4124" s="2">
        <v>963</v>
      </c>
      <c r="B4124" s="4" t="s">
        <v>1630</v>
      </c>
      <c r="C4124" s="4" t="s">
        <v>7769</v>
      </c>
      <c r="D4124" s="52">
        <v>4114</v>
      </c>
      <c r="E4124" s="5" t="s">
        <v>13631</v>
      </c>
      <c r="F4124" s="5">
        <v>1</v>
      </c>
      <c r="G4124" s="5">
        <v>6</v>
      </c>
      <c r="H4124" s="5">
        <v>378</v>
      </c>
      <c r="I4124" t="s">
        <v>23830</v>
      </c>
      <c r="J4124" s="46" t="s">
        <v>33088</v>
      </c>
      <c r="K4124" s="56"/>
      <c r="L4124" s="56"/>
      <c r="M4124" s="56">
        <f t="shared" si="355"/>
        <v>1911</v>
      </c>
      <c r="N4124" s="56"/>
      <c r="O4124" s="56">
        <f t="shared" si="356"/>
        <v>4</v>
      </c>
      <c r="P4124" s="56">
        <f t="shared" si="357"/>
        <v>6</v>
      </c>
      <c r="Q4124" s="2" t="str">
        <f t="shared" si="358"/>
        <v>&lt;a href="set02\miscellaneous\cooperstown_courier\1910_-_1913\cooperstown_city_election_caucus_april_6,_1911_p1_cc.pdf"&gt;City Election Caucus&lt;/a&gt;</v>
      </c>
    </row>
    <row r="4125" spans="1:17" x14ac:dyDescent="0.25">
      <c r="A4125" s="2">
        <v>1988</v>
      </c>
      <c r="B4125" s="4" t="s">
        <v>12857</v>
      </c>
      <c r="C4125" s="4" t="s">
        <v>12858</v>
      </c>
      <c r="D4125" s="52">
        <v>4114</v>
      </c>
      <c r="E4125" s="5" t="s">
        <v>11770</v>
      </c>
      <c r="F4125" s="5">
        <v>7</v>
      </c>
      <c r="G4125" s="5">
        <v>10</v>
      </c>
      <c r="H4125" s="5">
        <v>1531</v>
      </c>
      <c r="I4125" t="s">
        <v>26128</v>
      </c>
      <c r="J4125" s="46" t="s">
        <v>33092</v>
      </c>
      <c r="K4125" s="56"/>
      <c r="L4125" s="56"/>
      <c r="M4125" s="56">
        <f t="shared" si="355"/>
        <v>1911</v>
      </c>
      <c r="N4125" s="56"/>
      <c r="O4125" s="56">
        <f t="shared" si="356"/>
        <v>4</v>
      </c>
      <c r="P4125" s="56">
        <f t="shared" si="357"/>
        <v>6</v>
      </c>
      <c r="Q4125" s="2" t="str">
        <f t="shared" si="358"/>
        <v>&lt;a href="set03\cg\cg_january_6,_1910_-_december_28,_1911\miscellaneous\forster,_wm_selling_krit_autos_april_6,_1911_p7_cg.pdf"&gt;Selling Krit Autos&lt;/a&gt;</v>
      </c>
    </row>
    <row r="4126" spans="1:17" x14ac:dyDescent="0.25">
      <c r="A4126" s="2">
        <v>3923</v>
      </c>
      <c r="B4126" s="4" t="s">
        <v>12558</v>
      </c>
      <c r="C4126" s="4" t="s">
        <v>1607</v>
      </c>
      <c r="D4126" s="52">
        <v>4114</v>
      </c>
      <c r="E4126" s="5" t="s">
        <v>11770</v>
      </c>
      <c r="F4126" s="5">
        <v>2</v>
      </c>
      <c r="G4126" s="5">
        <v>10</v>
      </c>
      <c r="H4126" s="5">
        <v>1587</v>
      </c>
      <c r="I4126" t="s">
        <v>26129</v>
      </c>
      <c r="J4126" s="46" t="s">
        <v>33092</v>
      </c>
      <c r="K4126" s="56"/>
      <c r="L4126" s="56"/>
      <c r="M4126" s="56">
        <f t="shared" si="355"/>
        <v>1911</v>
      </c>
      <c r="N4126" s="56"/>
      <c r="O4126" s="56">
        <f t="shared" si="356"/>
        <v>4</v>
      </c>
      <c r="P4126" s="56">
        <f t="shared" si="357"/>
        <v>6</v>
      </c>
      <c r="Q4126" s="2" t="str">
        <f t="shared" si="358"/>
        <v>&lt;a href="set03\cg\cg_january_6,_1910_-_december_28,_1911\miscellaneous\jim_lake_notes_april_6,_1911_p2_cg.pdf"&gt;Notes&lt;/a&gt;</v>
      </c>
    </row>
    <row r="4127" spans="1:17" x14ac:dyDescent="0.25">
      <c r="A4127" s="2">
        <v>4349</v>
      </c>
      <c r="B4127" s="4" t="s">
        <v>11581</v>
      </c>
      <c r="C4127" s="4" t="s">
        <v>1607</v>
      </c>
      <c r="D4127" s="52">
        <v>4114</v>
      </c>
      <c r="E4127" s="5" t="s">
        <v>11770</v>
      </c>
      <c r="F4127" s="5">
        <v>2</v>
      </c>
      <c r="G4127" s="5">
        <v>10</v>
      </c>
      <c r="H4127" s="5">
        <v>1621</v>
      </c>
      <c r="I4127" t="s">
        <v>26130</v>
      </c>
      <c r="J4127" s="46" t="s">
        <v>33092</v>
      </c>
      <c r="K4127" s="56"/>
      <c r="L4127" s="56"/>
      <c r="M4127" s="56">
        <f t="shared" si="355"/>
        <v>1911</v>
      </c>
      <c r="N4127" s="56"/>
      <c r="O4127" s="56">
        <f t="shared" si="356"/>
        <v>4</v>
      </c>
      <c r="P4127" s="56">
        <f t="shared" si="357"/>
        <v>6</v>
      </c>
      <c r="Q4127" s="2" t="str">
        <f t="shared" si="358"/>
        <v>&lt;a href="set03\cg\cg_january_6,_1910_-_december_28,_1911\miscellaneous\kensal_notes_april_6,_1911_p2_cg.pdf"&gt;Notes&lt;/a&gt;</v>
      </c>
    </row>
    <row r="4128" spans="1:17" x14ac:dyDescent="0.25">
      <c r="A4128" s="2">
        <v>5982</v>
      </c>
      <c r="B4128" s="4" t="s">
        <v>12639</v>
      </c>
      <c r="C4128" s="4" t="s">
        <v>1607</v>
      </c>
      <c r="D4128" s="52">
        <v>4114</v>
      </c>
      <c r="E4128" s="5" t="s">
        <v>11770</v>
      </c>
      <c r="F4128" s="5">
        <v>1</v>
      </c>
      <c r="G4128" s="5">
        <v>10</v>
      </c>
      <c r="H4128" s="5">
        <v>1763</v>
      </c>
      <c r="I4128" t="s">
        <v>26131</v>
      </c>
      <c r="J4128" s="46" t="s">
        <v>33092</v>
      </c>
      <c r="K4128" s="56"/>
      <c r="L4128" s="56"/>
      <c r="M4128" s="56">
        <f t="shared" si="355"/>
        <v>1911</v>
      </c>
      <c r="N4128" s="56"/>
      <c r="O4128" s="56">
        <f t="shared" si="356"/>
        <v>4</v>
      </c>
      <c r="P4128" s="56">
        <f t="shared" si="357"/>
        <v>6</v>
      </c>
      <c r="Q4128" s="2" t="str">
        <f t="shared" si="358"/>
        <v>&lt;a href="set03\cg\cg_january_6,_1910_-_december_28,_1911\miscellaneous\pleasant_view_notes_april_6,_1911_p1_cg.pdf"&gt;Notes&lt;/a&gt;</v>
      </c>
    </row>
    <row r="4129" spans="1:17" x14ac:dyDescent="0.25">
      <c r="A4129" s="2">
        <v>247</v>
      </c>
      <c r="B4129" s="4" t="s">
        <v>12826</v>
      </c>
      <c r="C4129" s="4" t="s">
        <v>1607</v>
      </c>
      <c r="D4129" s="52">
        <v>4121</v>
      </c>
      <c r="E4129" s="5" t="s">
        <v>11770</v>
      </c>
      <c r="F4129" s="5">
        <v>1</v>
      </c>
      <c r="G4129" s="5">
        <v>10</v>
      </c>
      <c r="H4129" s="5">
        <v>1391</v>
      </c>
      <c r="I4129" s="47" t="s">
        <v>25781</v>
      </c>
      <c r="J4129" s="46" t="s">
        <v>33092</v>
      </c>
      <c r="K4129" s="56"/>
      <c r="L4129" s="56"/>
      <c r="M4129" s="56">
        <f t="shared" si="355"/>
        <v>1911</v>
      </c>
      <c r="N4129" s="56"/>
      <c r="O4129" s="56">
        <f t="shared" si="356"/>
        <v>4</v>
      </c>
      <c r="P4129" s="56">
        <f t="shared" si="357"/>
        <v>13</v>
      </c>
      <c r="Q4129" s="2" t="str">
        <f t="shared" si="358"/>
        <v>&lt;a href="set03\cg\cg_january_6,_1910_-_december_28,_1911\miscellaneous\ashland_notes_april_13,_1911_p1_cg.pdf"&gt;Notes&lt;/a&gt;</v>
      </c>
    </row>
    <row r="4130" spans="1:17" x14ac:dyDescent="0.25">
      <c r="A4130" s="2">
        <v>257</v>
      </c>
      <c r="B4130" s="4" t="s">
        <v>12827</v>
      </c>
      <c r="C4130" s="4" t="s">
        <v>12828</v>
      </c>
      <c r="D4130" s="52">
        <v>4121</v>
      </c>
      <c r="E4130" s="5" t="s">
        <v>11770</v>
      </c>
      <c r="F4130" s="5">
        <v>7</v>
      </c>
      <c r="G4130" s="5">
        <v>10</v>
      </c>
      <c r="H4130" s="5">
        <v>1405</v>
      </c>
      <c r="I4130" t="s">
        <v>26132</v>
      </c>
      <c r="J4130" s="46" t="s">
        <v>33092</v>
      </c>
      <c r="K4130" s="56"/>
      <c r="L4130" s="56"/>
      <c r="M4130" s="56">
        <f t="shared" si="355"/>
        <v>1911</v>
      </c>
      <c r="N4130" s="56"/>
      <c r="O4130" s="56">
        <f t="shared" si="356"/>
        <v>4</v>
      </c>
      <c r="P4130" s="56">
        <f t="shared" si="357"/>
        <v>13</v>
      </c>
      <c r="Q4130" s="2" t="str">
        <f t="shared" si="358"/>
        <v>&lt;a href="set03\cg\cg_january_6,_1910_-_december_28,_1911\miscellaneous\atchison,_dick_takes_load_to_his_canada_land_april_13,_1911_p7_cg.pdf"&gt;Takes load to his Canada land&lt;/a&gt;</v>
      </c>
    </row>
    <row r="4131" spans="1:17" x14ac:dyDescent="0.25">
      <c r="A4131" s="2">
        <v>2370</v>
      </c>
      <c r="B4131" s="4" t="s">
        <v>33147</v>
      </c>
      <c r="C4131" s="4" t="s">
        <v>33139</v>
      </c>
      <c r="D4131" s="52">
        <v>4121</v>
      </c>
      <c r="E4131" s="5" t="s">
        <v>13631</v>
      </c>
      <c r="F4131" s="5">
        <v>8</v>
      </c>
      <c r="G4131" s="5">
        <v>6</v>
      </c>
      <c r="H4131" s="5"/>
      <c r="I4131" t="s">
        <v>23796</v>
      </c>
      <c r="J4131" s="46" t="s">
        <v>33088</v>
      </c>
      <c r="K4131" s="56"/>
      <c r="L4131" s="56"/>
      <c r="M4131" s="56">
        <f t="shared" ref="M4131:M4194" si="359">YEAR(D4131)</f>
        <v>1911</v>
      </c>
      <c r="N4131" s="56"/>
      <c r="O4131" s="56">
        <f t="shared" ref="O4131:O4194" si="360">MONTH(D4131)</f>
        <v>4</v>
      </c>
      <c r="P4131" s="56">
        <f t="shared" ref="P4131:P4194" si="361">DAY(D4131)</f>
        <v>13</v>
      </c>
      <c r="Q4131" s="2" t="str">
        <f t="shared" si="358"/>
        <v>&lt;a href="set02\miscellaneous\cooperstown_courier\1910_-_1913\ccm_april_13,_1911_p8_cc.pdf"&gt;Meeting Minutes&lt;/a&gt;</v>
      </c>
    </row>
    <row r="4132" spans="1:17" x14ac:dyDescent="0.25">
      <c r="A4132" s="2">
        <v>4350</v>
      </c>
      <c r="B4132" s="4" t="s">
        <v>11581</v>
      </c>
      <c r="C4132" s="4" t="s">
        <v>1607</v>
      </c>
      <c r="D4132" s="52">
        <v>4121</v>
      </c>
      <c r="E4132" s="5" t="s">
        <v>11770</v>
      </c>
      <c r="F4132" s="5">
        <v>1</v>
      </c>
      <c r="G4132" s="5">
        <v>10</v>
      </c>
      <c r="H4132" s="5">
        <v>1622</v>
      </c>
      <c r="I4132" t="s">
        <v>26133</v>
      </c>
      <c r="J4132" s="46" t="s">
        <v>33092</v>
      </c>
      <c r="K4132" s="56"/>
      <c r="L4132" s="56"/>
      <c r="M4132" s="56">
        <f t="shared" si="359"/>
        <v>1911</v>
      </c>
      <c r="N4132" s="56"/>
      <c r="O4132" s="56">
        <f t="shared" si="360"/>
        <v>4</v>
      </c>
      <c r="P4132" s="56">
        <f t="shared" si="361"/>
        <v>13</v>
      </c>
      <c r="Q4132" s="2" t="str">
        <f t="shared" si="358"/>
        <v>&lt;a href="set03\cg\cg_january_6,_1910_-_december_28,_1911\miscellaneous\kensal_notes_april_13,_1911_p1_cg.pdf"&gt;Notes&lt;/a&gt;</v>
      </c>
    </row>
    <row r="4133" spans="1:17" x14ac:dyDescent="0.25">
      <c r="A4133" s="2">
        <v>7258</v>
      </c>
      <c r="B4133" s="4" t="s">
        <v>12968</v>
      </c>
      <c r="C4133" s="4" t="s">
        <v>12969</v>
      </c>
      <c r="D4133" s="52">
        <v>4121</v>
      </c>
      <c r="E4133" s="5" t="s">
        <v>11770</v>
      </c>
      <c r="F4133" s="5">
        <v>2</v>
      </c>
      <c r="G4133" s="5">
        <v>10</v>
      </c>
      <c r="H4133" s="5">
        <v>1843</v>
      </c>
      <c r="I4133" t="s">
        <v>26134</v>
      </c>
      <c r="J4133" s="46" t="s">
        <v>33092</v>
      </c>
      <c r="K4133" s="56"/>
      <c r="L4133" s="56"/>
      <c r="M4133" s="56">
        <f t="shared" si="359"/>
        <v>1911</v>
      </c>
      <c r="N4133" s="56"/>
      <c r="O4133" s="56">
        <f t="shared" si="360"/>
        <v>4</v>
      </c>
      <c r="P4133" s="56">
        <f t="shared" si="361"/>
        <v>13</v>
      </c>
      <c r="Q4133" s="2" t="str">
        <f t="shared" si="358"/>
        <v>&lt;a href="set03\cg\cg_january_6,_1910_-_december_28,_1911\miscellaneous\swanson,_john_passes_rr_exam;_operation_april_13,_1911_p2_cg.pdf"&gt;Passes RR exam; operation&lt;/a&gt;</v>
      </c>
    </row>
    <row r="4134" spans="1:17" x14ac:dyDescent="0.25">
      <c r="A4134" s="2">
        <v>7660</v>
      </c>
      <c r="B4134" s="4" t="s">
        <v>12983</v>
      </c>
      <c r="C4134" s="4" t="s">
        <v>8836</v>
      </c>
      <c r="D4134" s="52">
        <v>4121</v>
      </c>
      <c r="E4134" s="5" t="s">
        <v>11770</v>
      </c>
      <c r="F4134" s="5">
        <v>2</v>
      </c>
      <c r="G4134" s="5">
        <v>10</v>
      </c>
      <c r="H4134" s="5">
        <v>1869</v>
      </c>
      <c r="I4134" t="s">
        <v>26135</v>
      </c>
      <c r="J4134" s="46" t="s">
        <v>33092</v>
      </c>
      <c r="K4134" s="56"/>
      <c r="L4134" s="56"/>
      <c r="M4134" s="56">
        <f t="shared" si="359"/>
        <v>1911</v>
      </c>
      <c r="N4134" s="56"/>
      <c r="O4134" s="56">
        <f t="shared" si="360"/>
        <v>4</v>
      </c>
      <c r="P4134" s="56">
        <f t="shared" si="361"/>
        <v>13</v>
      </c>
      <c r="Q4134" s="2" t="str">
        <f t="shared" si="358"/>
        <v>&lt;a href="set03\cg\cg_january_6,_1910_-_december_28,_1911\miscellaneous\vraalstadt,_arthur_broken_leg_april_13,_1911_p2_cg.pdf"&gt;Broken leg&lt;/a&gt;</v>
      </c>
    </row>
    <row r="4135" spans="1:17" x14ac:dyDescent="0.25">
      <c r="A4135" s="2">
        <v>248</v>
      </c>
      <c r="B4135" s="4" t="s">
        <v>12826</v>
      </c>
      <c r="C4135" s="4" t="s">
        <v>1607</v>
      </c>
      <c r="D4135" s="52">
        <v>4128</v>
      </c>
      <c r="E4135" s="5" t="s">
        <v>11770</v>
      </c>
      <c r="F4135" s="5">
        <v>7</v>
      </c>
      <c r="G4135" s="5">
        <v>10</v>
      </c>
      <c r="H4135" s="5">
        <v>1392</v>
      </c>
      <c r="I4135" t="s">
        <v>25793</v>
      </c>
      <c r="J4135" s="46" t="s">
        <v>33092</v>
      </c>
      <c r="K4135" s="56"/>
      <c r="L4135" s="56"/>
      <c r="M4135" s="56">
        <f t="shared" si="359"/>
        <v>1911</v>
      </c>
      <c r="N4135" s="56"/>
      <c r="O4135" s="56">
        <f t="shared" si="360"/>
        <v>4</v>
      </c>
      <c r="P4135" s="56">
        <f t="shared" si="361"/>
        <v>20</v>
      </c>
      <c r="Q4135" s="2" t="str">
        <f t="shared" si="358"/>
        <v>&lt;a href="set03\cg\cg_january_6,_1910_-_december_28,_1911\miscellaneous\ashland_notes_april_20,_1911_p7_cg.pdf"&gt;Notes&lt;/a&gt;</v>
      </c>
    </row>
    <row r="4136" spans="1:17" x14ac:dyDescent="0.25">
      <c r="A4136" s="2">
        <v>958</v>
      </c>
      <c r="B4136" s="4" t="s">
        <v>1630</v>
      </c>
      <c r="C4136" s="4" t="s">
        <v>7768</v>
      </c>
      <c r="D4136" s="52">
        <v>4128</v>
      </c>
      <c r="E4136" s="5" t="s">
        <v>13631</v>
      </c>
      <c r="F4136" s="5">
        <v>5</v>
      </c>
      <c r="G4136" s="5">
        <v>6</v>
      </c>
      <c r="H4136" s="5">
        <v>376</v>
      </c>
      <c r="I4136" t="s">
        <v>23828</v>
      </c>
      <c r="J4136" s="46" t="s">
        <v>33088</v>
      </c>
      <c r="K4136" s="56"/>
      <c r="L4136" s="56"/>
      <c r="M4136" s="56">
        <f t="shared" si="359"/>
        <v>1911</v>
      </c>
      <c r="N4136" s="56"/>
      <c r="O4136" s="56">
        <f t="shared" si="360"/>
        <v>4</v>
      </c>
      <c r="P4136" s="56">
        <f t="shared" si="361"/>
        <v>20</v>
      </c>
      <c r="Q4136" s="2" t="str">
        <f t="shared" si="358"/>
        <v>&lt;a href="set02\miscellaneous\cooperstown_courier\1910_-_1913\cooperstown_city_council_meets_april_20,_1911_p5_cc.pdf"&gt;City Council meets&lt;/a&gt;</v>
      </c>
    </row>
    <row r="4137" spans="1:17" x14ac:dyDescent="0.25">
      <c r="A4137" s="2">
        <v>971</v>
      </c>
      <c r="B4137" s="4" t="s">
        <v>1630</v>
      </c>
      <c r="C4137" s="4" t="s">
        <v>7775</v>
      </c>
      <c r="D4137" s="52">
        <v>4128</v>
      </c>
      <c r="E4137" s="5" t="s">
        <v>13631</v>
      </c>
      <c r="F4137" s="5">
        <v>5</v>
      </c>
      <c r="G4137" s="5">
        <v>6</v>
      </c>
      <c r="H4137" s="5">
        <v>384</v>
      </c>
      <c r="I4137" t="s">
        <v>23820</v>
      </c>
      <c r="J4137" s="46" t="s">
        <v>33088</v>
      </c>
      <c r="K4137" s="56"/>
      <c r="L4137" s="56"/>
      <c r="M4137" s="56">
        <f t="shared" si="359"/>
        <v>1911</v>
      </c>
      <c r="N4137" s="56"/>
      <c r="O4137" s="56">
        <f t="shared" si="360"/>
        <v>4</v>
      </c>
      <c r="P4137" s="56">
        <f t="shared" si="361"/>
        <v>20</v>
      </c>
      <c r="Q4137" s="2" t="str">
        <f t="shared" si="358"/>
        <v>&lt;a href="set02\miscellaneous\cooperstown_courier\1910_-_1913\commercial_club_meets_april_20,_1911_p5_cc.pdf"&gt;Commercial Club meets &lt;/a&gt;</v>
      </c>
    </row>
    <row r="4138" spans="1:17" x14ac:dyDescent="0.25">
      <c r="A4138" s="2">
        <v>3924</v>
      </c>
      <c r="B4138" s="4" t="s">
        <v>12558</v>
      </c>
      <c r="C4138" s="4" t="s">
        <v>1607</v>
      </c>
      <c r="D4138" s="52">
        <v>4128</v>
      </c>
      <c r="E4138" s="5" t="s">
        <v>11770</v>
      </c>
      <c r="F4138" s="5">
        <v>7</v>
      </c>
      <c r="G4138" s="5">
        <v>10</v>
      </c>
      <c r="H4138" s="5">
        <v>1588</v>
      </c>
      <c r="I4138" t="s">
        <v>26136</v>
      </c>
      <c r="J4138" s="46" t="s">
        <v>33092</v>
      </c>
      <c r="K4138" s="56"/>
      <c r="L4138" s="56"/>
      <c r="M4138" s="56">
        <f t="shared" si="359"/>
        <v>1911</v>
      </c>
      <c r="N4138" s="56"/>
      <c r="O4138" s="56">
        <f t="shared" si="360"/>
        <v>4</v>
      </c>
      <c r="P4138" s="56">
        <f t="shared" si="361"/>
        <v>20</v>
      </c>
      <c r="Q4138" s="2" t="str">
        <f t="shared" si="358"/>
        <v>&lt;a href="set03\cg\cg_january_6,_1910_-_december_28,_1911\miscellaneous\jim_lake_notes_april_20,_1911_p7_cg.pdf"&gt;Notes&lt;/a&gt;</v>
      </c>
    </row>
    <row r="4139" spans="1:17" x14ac:dyDescent="0.25">
      <c r="A4139" s="2">
        <v>4351</v>
      </c>
      <c r="B4139" s="4" t="s">
        <v>11581</v>
      </c>
      <c r="C4139" s="4" t="s">
        <v>1607</v>
      </c>
      <c r="D4139" s="52">
        <v>4128</v>
      </c>
      <c r="E4139" s="5" t="s">
        <v>11770</v>
      </c>
      <c r="F4139" s="5">
        <v>1</v>
      </c>
      <c r="G4139" s="5">
        <v>10</v>
      </c>
      <c r="H4139" s="5">
        <v>1623</v>
      </c>
      <c r="I4139" t="s">
        <v>26137</v>
      </c>
      <c r="J4139" s="46" t="s">
        <v>33092</v>
      </c>
      <c r="K4139" s="56"/>
      <c r="L4139" s="56"/>
      <c r="M4139" s="56">
        <f t="shared" si="359"/>
        <v>1911</v>
      </c>
      <c r="N4139" s="56"/>
      <c r="O4139" s="56">
        <f t="shared" si="360"/>
        <v>4</v>
      </c>
      <c r="P4139" s="56">
        <f t="shared" si="361"/>
        <v>20</v>
      </c>
      <c r="Q4139" s="2" t="str">
        <f t="shared" si="358"/>
        <v>&lt;a href="set03\cg\cg_january_6,_1910_-_december_28,_1911\miscellaneous\kensal_notes_april_20,_1911_p1_cg.pdf"&gt;Notes&lt;/a&gt;</v>
      </c>
    </row>
    <row r="4140" spans="1:17" x14ac:dyDescent="0.25">
      <c r="A4140" s="2">
        <v>249</v>
      </c>
      <c r="B4140" s="4" t="s">
        <v>12826</v>
      </c>
      <c r="C4140" s="4" t="s">
        <v>1607</v>
      </c>
      <c r="D4140" s="52">
        <v>4135</v>
      </c>
      <c r="E4140" s="5" t="s">
        <v>11770</v>
      </c>
      <c r="F4140" s="5">
        <v>2</v>
      </c>
      <c r="G4140" s="5">
        <v>10</v>
      </c>
      <c r="H4140" s="5">
        <v>1393</v>
      </c>
      <c r="I4140" t="s">
        <v>25794</v>
      </c>
      <c r="J4140" s="46" t="s">
        <v>33092</v>
      </c>
      <c r="K4140" s="56"/>
      <c r="L4140" s="56"/>
      <c r="M4140" s="56">
        <f t="shared" si="359"/>
        <v>1911</v>
      </c>
      <c r="N4140" s="56"/>
      <c r="O4140" s="56">
        <f t="shared" si="360"/>
        <v>4</v>
      </c>
      <c r="P4140" s="56">
        <f t="shared" si="361"/>
        <v>27</v>
      </c>
      <c r="Q4140" s="2" t="str">
        <f t="shared" si="358"/>
        <v>&lt;a href="set03\cg\cg_january_6,_1910_-_december_28,_1911\miscellaneous\ashland_notes_april_27,_1911_p2_cg.pdf"&gt;Notes&lt;/a&gt;</v>
      </c>
    </row>
    <row r="4141" spans="1:17" x14ac:dyDescent="0.25">
      <c r="A4141" s="2">
        <v>4352</v>
      </c>
      <c r="B4141" s="4" t="s">
        <v>11581</v>
      </c>
      <c r="C4141" s="4" t="s">
        <v>1607</v>
      </c>
      <c r="D4141" s="52">
        <v>4135</v>
      </c>
      <c r="E4141" s="5" t="s">
        <v>11770</v>
      </c>
      <c r="F4141" s="5">
        <v>8</v>
      </c>
      <c r="G4141" s="5">
        <v>10</v>
      </c>
      <c r="H4141" s="5">
        <v>1624</v>
      </c>
      <c r="I4141" t="s">
        <v>26138</v>
      </c>
      <c r="J4141" s="46" t="s">
        <v>33092</v>
      </c>
      <c r="K4141" s="56"/>
      <c r="L4141" s="56"/>
      <c r="M4141" s="56">
        <f t="shared" si="359"/>
        <v>1911</v>
      </c>
      <c r="N4141" s="56"/>
      <c r="O4141" s="56">
        <f t="shared" si="360"/>
        <v>4</v>
      </c>
      <c r="P4141" s="56">
        <f t="shared" si="361"/>
        <v>27</v>
      </c>
      <c r="Q4141" s="2" t="str">
        <f t="shared" si="358"/>
        <v>&lt;a href="set03\cg\cg_january_6,_1910_-_december_28,_1911\miscellaneous\kensal_notes_april_27,_1911_p8_cg.pdf"&gt;Notes&lt;/a&gt;</v>
      </c>
    </row>
    <row r="4142" spans="1:17" x14ac:dyDescent="0.25">
      <c r="A4142" s="2">
        <v>4651</v>
      </c>
      <c r="B4142" s="4" t="s">
        <v>12899</v>
      </c>
      <c r="C4142" s="4" t="s">
        <v>12900</v>
      </c>
      <c r="D4142" s="52">
        <v>4135</v>
      </c>
      <c r="E4142" s="5" t="s">
        <v>11770</v>
      </c>
      <c r="F4142" s="5">
        <v>7</v>
      </c>
      <c r="G4142" s="5">
        <v>10</v>
      </c>
      <c r="H4142" s="5">
        <v>1682</v>
      </c>
      <c r="I4142" t="s">
        <v>26139</v>
      </c>
      <c r="J4142" s="46" t="s">
        <v>33092</v>
      </c>
      <c r="K4142" s="56"/>
      <c r="L4142" s="56"/>
      <c r="M4142" s="56">
        <f t="shared" si="359"/>
        <v>1911</v>
      </c>
      <c r="N4142" s="56"/>
      <c r="O4142" s="56">
        <f t="shared" si="360"/>
        <v>4</v>
      </c>
      <c r="P4142" s="56">
        <f t="shared" si="361"/>
        <v>27</v>
      </c>
      <c r="Q4142" s="2" t="str">
        <f t="shared" si="358"/>
        <v>&lt;a href="set03\cg\cg_january_6,_1910_-_december_28,_1911\miscellaneous\larsen,_george_arrives_to_live_in_pingree_april_27,_1911_p7_cg.pdf"&gt;Arrives to live in Pingree&lt;/a&gt;</v>
      </c>
    </row>
    <row r="4143" spans="1:17" x14ac:dyDescent="0.25">
      <c r="A4143" s="2">
        <v>4655</v>
      </c>
      <c r="B4143" s="4" t="s">
        <v>12901</v>
      </c>
      <c r="C4143" s="4" t="s">
        <v>12589</v>
      </c>
      <c r="D4143" s="52">
        <v>4135</v>
      </c>
      <c r="E4143" s="5" t="s">
        <v>11770</v>
      </c>
      <c r="F4143" s="5">
        <v>7</v>
      </c>
      <c r="G4143" s="5">
        <v>10</v>
      </c>
      <c r="H4143" s="5">
        <v>1683</v>
      </c>
      <c r="I4143" t="s">
        <v>26140</v>
      </c>
      <c r="J4143" s="46" t="s">
        <v>33092</v>
      </c>
      <c r="K4143" s="56"/>
      <c r="L4143" s="56"/>
      <c r="M4143" s="56">
        <f t="shared" si="359"/>
        <v>1911</v>
      </c>
      <c r="N4143" s="56"/>
      <c r="O4143" s="56">
        <f t="shared" si="360"/>
        <v>4</v>
      </c>
      <c r="P4143" s="56">
        <f t="shared" si="361"/>
        <v>27</v>
      </c>
      <c r="Q4143" s="2" t="str">
        <f t="shared" si="358"/>
        <v>&lt;a href="set03\cg\cg_january_6,_1910_-_december_28,_1911\miscellaneous\larsen,_olaf_arrives_to_live_work_in_courtenay_april_27,_1911_p7_cg.pdf"&gt;Arrives to live and work in Courtenay&lt;/a&gt;</v>
      </c>
    </row>
    <row r="4144" spans="1:17" x14ac:dyDescent="0.25">
      <c r="A4144" s="2">
        <v>5422</v>
      </c>
      <c r="B4144" s="4" t="s">
        <v>12930</v>
      </c>
      <c r="C4144" s="4" t="s">
        <v>12931</v>
      </c>
      <c r="D4144" s="52">
        <v>4135</v>
      </c>
      <c r="E4144" s="5" t="s">
        <v>11770</v>
      </c>
      <c r="F4144" s="5">
        <v>7</v>
      </c>
      <c r="G4144" s="5">
        <v>10</v>
      </c>
      <c r="H4144" s="5">
        <v>1736</v>
      </c>
      <c r="I4144" t="s">
        <v>26141</v>
      </c>
      <c r="J4144" s="46" t="s">
        <v>33092</v>
      </c>
      <c r="K4144" s="56"/>
      <c r="L4144" s="56"/>
      <c r="M4144" s="56">
        <f t="shared" si="359"/>
        <v>1911</v>
      </c>
      <c r="N4144" s="56"/>
      <c r="O4144" s="56">
        <f t="shared" si="360"/>
        <v>4</v>
      </c>
      <c r="P4144" s="56">
        <f t="shared" si="361"/>
        <v>27</v>
      </c>
      <c r="Q4144" s="2" t="str">
        <f t="shared" si="358"/>
        <v>&lt;a href="set03\cg\cg_january_6,_1910_-_december_28,_1911\miscellaneous\neva,_mike_to_leave_to_live_in_wisconsin_april_27,_1911_p7_cg.pdf"&gt;to leave to live in WI&lt;/a&gt;</v>
      </c>
    </row>
    <row r="4145" spans="1:17" x14ac:dyDescent="0.25">
      <c r="A4145" s="2">
        <v>8210</v>
      </c>
      <c r="B4145" s="4" t="s">
        <v>12994</v>
      </c>
      <c r="C4145" s="4" t="s">
        <v>12995</v>
      </c>
      <c r="D4145" s="52">
        <v>4135</v>
      </c>
      <c r="E4145" s="5" t="s">
        <v>11770</v>
      </c>
      <c r="F4145" s="5">
        <v>7</v>
      </c>
      <c r="G4145" s="5">
        <v>10</v>
      </c>
      <c r="H4145" s="5">
        <v>1887</v>
      </c>
      <c r="I4145" t="s">
        <v>26142</v>
      </c>
      <c r="J4145" s="46" t="s">
        <v>33092</v>
      </c>
      <c r="K4145" s="56"/>
      <c r="L4145" s="56"/>
      <c r="M4145" s="56">
        <f t="shared" si="359"/>
        <v>1911</v>
      </c>
      <c r="N4145" s="56"/>
      <c r="O4145" s="56">
        <f t="shared" si="360"/>
        <v>4</v>
      </c>
      <c r="P4145" s="56">
        <f t="shared" si="361"/>
        <v>27</v>
      </c>
      <c r="Q4145" s="2" t="str">
        <f t="shared" si="358"/>
        <v>&lt;a href="set03\cg\cg_january_6,_1910_-_december_28,_1911\miscellaneous\wiechman,_willie_another_operation;_critical_april_27,_1911_p7_cg.pdf"&gt;Another operation; critical&lt;/a&gt;</v>
      </c>
    </row>
    <row r="4146" spans="1:17" x14ac:dyDescent="0.25">
      <c r="A4146" s="2">
        <v>845</v>
      </c>
      <c r="B4146" s="4" t="s">
        <v>12841</v>
      </c>
      <c r="C4146" s="4" t="s">
        <v>12842</v>
      </c>
      <c r="D4146" s="52">
        <v>4142</v>
      </c>
      <c r="E4146" s="5" t="s">
        <v>11770</v>
      </c>
      <c r="F4146" s="5">
        <v>7</v>
      </c>
      <c r="G4146" s="5">
        <v>10</v>
      </c>
      <c r="H4146" s="5">
        <v>1446</v>
      </c>
      <c r="I4146" t="s">
        <v>26143</v>
      </c>
      <c r="J4146" s="46" t="s">
        <v>33092</v>
      </c>
      <c r="K4146" s="56"/>
      <c r="L4146" s="56"/>
      <c r="M4146" s="56">
        <f t="shared" si="359"/>
        <v>1911</v>
      </c>
      <c r="N4146" s="56"/>
      <c r="O4146" s="56">
        <f t="shared" si="360"/>
        <v>5</v>
      </c>
      <c r="P4146" s="56">
        <f t="shared" si="361"/>
        <v>4</v>
      </c>
      <c r="Q4146" s="2" t="str">
        <f t="shared" si="358"/>
        <v>&lt;a href="set03\cg\cg_january_6,_1910_-_december_28,_1911\miscellaneous\clark,_w_p_dog_investigated_may_4,_1911_p7_cg.pdf"&gt;Dog investigated&lt;/a&gt;</v>
      </c>
    </row>
    <row r="4147" spans="1:17" x14ac:dyDescent="0.25">
      <c r="A4147" s="2">
        <v>1023</v>
      </c>
      <c r="B4147" s="4" t="s">
        <v>1630</v>
      </c>
      <c r="C4147" s="4" t="s">
        <v>7785</v>
      </c>
      <c r="D4147" s="52">
        <v>4142</v>
      </c>
      <c r="E4147" s="5" t="s">
        <v>13631</v>
      </c>
      <c r="F4147" s="5">
        <v>5</v>
      </c>
      <c r="G4147" s="5">
        <v>6</v>
      </c>
      <c r="H4147" s="5">
        <v>399</v>
      </c>
      <c r="I4147" t="s">
        <v>23931</v>
      </c>
      <c r="J4147" s="46" t="s">
        <v>33088</v>
      </c>
      <c r="K4147" s="56"/>
      <c r="L4147" s="56"/>
      <c r="M4147" s="56">
        <f t="shared" si="359"/>
        <v>1911</v>
      </c>
      <c r="N4147" s="56"/>
      <c r="O4147" s="56">
        <f t="shared" si="360"/>
        <v>5</v>
      </c>
      <c r="P4147" s="56">
        <f t="shared" si="361"/>
        <v>4</v>
      </c>
      <c r="Q4147" s="2" t="str">
        <f t="shared" si="358"/>
        <v>&lt;a href="set02\miscellaneous\cooperstown_courier\1910_-_1913\order_of_foresters_organized_may_4,_1911_p5_cc.pdf"&gt;Order of Foresters organized&lt;/a&gt;</v>
      </c>
    </row>
    <row r="4148" spans="1:17" x14ac:dyDescent="0.25">
      <c r="A4148" s="2">
        <v>1750</v>
      </c>
      <c r="B4148" s="4" t="s">
        <v>12498</v>
      </c>
      <c r="C4148" s="4" t="s">
        <v>1607</v>
      </c>
      <c r="D4148" s="52">
        <v>4142</v>
      </c>
      <c r="E4148" s="5" t="s">
        <v>11770</v>
      </c>
      <c r="F4148" s="5">
        <v>1</v>
      </c>
      <c r="G4148" s="5">
        <v>10</v>
      </c>
      <c r="H4148" s="5">
        <v>1516</v>
      </c>
      <c r="I4148" t="s">
        <v>26144</v>
      </c>
      <c r="J4148" s="46" t="s">
        <v>33092</v>
      </c>
      <c r="K4148" s="56"/>
      <c r="L4148" s="56"/>
      <c r="M4148" s="56">
        <f t="shared" si="359"/>
        <v>1911</v>
      </c>
      <c r="N4148" s="56"/>
      <c r="O4148" s="56">
        <f t="shared" si="360"/>
        <v>5</v>
      </c>
      <c r="P4148" s="56">
        <f t="shared" si="361"/>
        <v>4</v>
      </c>
      <c r="Q4148" s="2" t="str">
        <f t="shared" si="358"/>
        <v>&lt;a href="set03\cg\cg_january_6,_1910_-_december_28,_1911\miscellaneous\eastman_notes_may_4,_1911_p1_cg.pdf"&gt;Notes&lt;/a&gt;</v>
      </c>
    </row>
    <row r="4149" spans="1:17" x14ac:dyDescent="0.25">
      <c r="A4149" s="2">
        <v>4353</v>
      </c>
      <c r="B4149" s="4" t="s">
        <v>11581</v>
      </c>
      <c r="C4149" s="4" t="s">
        <v>1607</v>
      </c>
      <c r="D4149" s="52">
        <v>4142</v>
      </c>
      <c r="E4149" s="5" t="s">
        <v>11770</v>
      </c>
      <c r="F4149" s="5">
        <v>1</v>
      </c>
      <c r="G4149" s="5">
        <v>10</v>
      </c>
      <c r="H4149" s="5">
        <v>1649</v>
      </c>
      <c r="I4149" t="s">
        <v>26145</v>
      </c>
      <c r="J4149" s="46" t="s">
        <v>33092</v>
      </c>
      <c r="K4149" s="56"/>
      <c r="L4149" s="56"/>
      <c r="M4149" s="56">
        <f t="shared" si="359"/>
        <v>1911</v>
      </c>
      <c r="N4149" s="56"/>
      <c r="O4149" s="56">
        <f t="shared" si="360"/>
        <v>5</v>
      </c>
      <c r="P4149" s="56">
        <f t="shared" si="361"/>
        <v>4</v>
      </c>
      <c r="Q4149" s="2" t="str">
        <f t="shared" si="358"/>
        <v>&lt;a href="set03\cg\cg_january_6,_1910_-_december_28,_1911\miscellaneous\kensal_notes_may_4,_1911_p1_cg.pdf"&gt;Notes&lt;/a&gt;</v>
      </c>
    </row>
    <row r="4150" spans="1:17" x14ac:dyDescent="0.25">
      <c r="A4150" s="2">
        <v>8212</v>
      </c>
      <c r="B4150" s="4" t="s">
        <v>12994</v>
      </c>
      <c r="C4150" s="4" t="s">
        <v>12666</v>
      </c>
      <c r="D4150" s="52">
        <v>4142</v>
      </c>
      <c r="E4150" s="5" t="s">
        <v>11770</v>
      </c>
      <c r="F4150" s="5">
        <v>7</v>
      </c>
      <c r="G4150" s="5">
        <v>10</v>
      </c>
      <c r="H4150" s="5">
        <v>1889</v>
      </c>
      <c r="I4150" t="s">
        <v>26146</v>
      </c>
      <c r="J4150" s="46" t="s">
        <v>33092</v>
      </c>
      <c r="K4150" s="56"/>
      <c r="L4150" s="56"/>
      <c r="M4150" s="56">
        <f t="shared" si="359"/>
        <v>1911</v>
      </c>
      <c r="N4150" s="56"/>
      <c r="O4150" s="56">
        <f t="shared" si="360"/>
        <v>5</v>
      </c>
      <c r="P4150" s="56">
        <f t="shared" si="361"/>
        <v>4</v>
      </c>
      <c r="Q4150" s="2" t="str">
        <f t="shared" si="358"/>
        <v>&lt;a href="set03\cg\cg_january_6,_1910_-_december_28,_1911\miscellaneous\wiechman,_willie_recovering_well_may_4,_1911_p7_cg.pdf"&gt;Recovering well&lt;/a&gt;</v>
      </c>
    </row>
    <row r="4151" spans="1:17" x14ac:dyDescent="0.25">
      <c r="A4151" s="2">
        <v>2301</v>
      </c>
      <c r="B4151" s="4" t="s">
        <v>4455</v>
      </c>
      <c r="C4151" s="4" t="s">
        <v>7829</v>
      </c>
      <c r="D4151" s="52">
        <v>4149</v>
      </c>
      <c r="E4151" s="5" t="s">
        <v>13631</v>
      </c>
      <c r="F4151" s="5">
        <v>5</v>
      </c>
      <c r="G4151" s="5">
        <v>6</v>
      </c>
      <c r="H4151" s="5">
        <v>449</v>
      </c>
      <c r="I4151" t="s">
        <v>23880</v>
      </c>
      <c r="J4151" s="46" t="s">
        <v>33088</v>
      </c>
      <c r="K4151" s="56"/>
      <c r="L4151" s="56"/>
      <c r="M4151" s="56">
        <f t="shared" si="359"/>
        <v>1911</v>
      </c>
      <c r="N4151" s="56"/>
      <c r="O4151" s="56">
        <f t="shared" si="360"/>
        <v>5</v>
      </c>
      <c r="P4151" s="56">
        <f t="shared" si="361"/>
        <v>11</v>
      </c>
      <c r="Q4151" s="2" t="str">
        <f t="shared" si="358"/>
        <v>&lt;a href="set02\miscellaneous\cooperstown_courier\1910_-_1913\griggs_county_court_judge_j_a_coffey_assigned_may_11,_1911_p5_cc.pdf"&gt;Court Judge J A Coffey assigned&lt;/a&gt;</v>
      </c>
    </row>
    <row r="4152" spans="1:17" x14ac:dyDescent="0.25">
      <c r="A4152" s="2">
        <v>2371</v>
      </c>
      <c r="B4152" s="4" t="s">
        <v>33147</v>
      </c>
      <c r="C4152" s="4" t="s">
        <v>33139</v>
      </c>
      <c r="D4152" s="52">
        <v>4149</v>
      </c>
      <c r="E4152" s="5" t="s">
        <v>13631</v>
      </c>
      <c r="F4152" s="5">
        <v>1</v>
      </c>
      <c r="G4152" s="5">
        <v>6</v>
      </c>
      <c r="H4152" s="5"/>
      <c r="I4152" t="s">
        <v>23806</v>
      </c>
      <c r="J4152" s="46" t="s">
        <v>33088</v>
      </c>
      <c r="K4152" s="56"/>
      <c r="L4152" s="56"/>
      <c r="M4152" s="56">
        <f t="shared" si="359"/>
        <v>1911</v>
      </c>
      <c r="N4152" s="56"/>
      <c r="O4152" s="56">
        <f t="shared" si="360"/>
        <v>5</v>
      </c>
      <c r="P4152" s="56">
        <f t="shared" si="361"/>
        <v>11</v>
      </c>
      <c r="Q4152" s="2" t="str">
        <f t="shared" si="358"/>
        <v>&lt;a href="set02\miscellaneous\cooperstown_courier\1910_-_1913\ccm_may_11,_1911_p1_cc.pdf"&gt;Meeting Minutes&lt;/a&gt;</v>
      </c>
    </row>
    <row r="4153" spans="1:17" x14ac:dyDescent="0.25">
      <c r="A4153" s="2">
        <v>4354</v>
      </c>
      <c r="B4153" s="4" t="s">
        <v>11581</v>
      </c>
      <c r="C4153" s="4" t="s">
        <v>1607</v>
      </c>
      <c r="D4153" s="52">
        <v>4149</v>
      </c>
      <c r="E4153" s="5" t="s">
        <v>11770</v>
      </c>
      <c r="F4153" s="5">
        <v>1</v>
      </c>
      <c r="G4153" s="5">
        <v>10</v>
      </c>
      <c r="H4153" s="5">
        <v>1650</v>
      </c>
      <c r="I4153" t="s">
        <v>26147</v>
      </c>
      <c r="J4153" s="46" t="s">
        <v>33092</v>
      </c>
      <c r="K4153" s="56"/>
      <c r="L4153" s="56"/>
      <c r="M4153" s="56">
        <f t="shared" si="359"/>
        <v>1911</v>
      </c>
      <c r="N4153" s="56"/>
      <c r="O4153" s="56">
        <f t="shared" si="360"/>
        <v>5</v>
      </c>
      <c r="P4153" s="56">
        <f t="shared" si="361"/>
        <v>11</v>
      </c>
      <c r="Q4153" s="2" t="str">
        <f t="shared" si="358"/>
        <v>&lt;a href="set03\cg\cg_january_6,_1910_-_december_28,_1911\miscellaneous\kensal_notes_may_11,_1911_p1_cg.pdf"&gt;Notes&lt;/a&gt;</v>
      </c>
    </row>
    <row r="4154" spans="1:17" x14ac:dyDescent="0.25">
      <c r="A4154" s="2">
        <v>4634</v>
      </c>
      <c r="B4154" s="4" t="s">
        <v>12898</v>
      </c>
      <c r="C4154" s="4" t="s">
        <v>179</v>
      </c>
      <c r="D4154" s="52">
        <v>4149</v>
      </c>
      <c r="E4154" s="5" t="s">
        <v>11770</v>
      </c>
      <c r="F4154" s="5">
        <v>7</v>
      </c>
      <c r="G4154" s="5">
        <v>10</v>
      </c>
      <c r="H4154" s="5">
        <v>1680</v>
      </c>
      <c r="I4154" t="s">
        <v>26148</v>
      </c>
      <c r="J4154" s="46" t="s">
        <v>33092</v>
      </c>
      <c r="K4154" s="56"/>
      <c r="L4154" s="56"/>
      <c r="M4154" s="56">
        <f t="shared" si="359"/>
        <v>1911</v>
      </c>
      <c r="N4154" s="56"/>
      <c r="O4154" s="56">
        <f t="shared" si="360"/>
        <v>5</v>
      </c>
      <c r="P4154" s="56">
        <f t="shared" si="361"/>
        <v>11</v>
      </c>
      <c r="Q4154" s="2" t="str">
        <f t="shared" si="358"/>
        <v>&lt;a href="set03\cg\cg_january_6,_1910_-_december_28,_1911\miscellaneous\lange,_john_barn_burns_may_11,_1911_p7_cg.pdf"&gt;Barn burns&lt;/a&gt;</v>
      </c>
    </row>
    <row r="4155" spans="1:17" x14ac:dyDescent="0.25">
      <c r="A4155" s="2">
        <v>4871</v>
      </c>
      <c r="B4155" s="4" t="s">
        <v>12907</v>
      </c>
      <c r="C4155" s="4" t="s">
        <v>12908</v>
      </c>
      <c r="D4155" s="52">
        <v>4149</v>
      </c>
      <c r="E4155" s="5" t="s">
        <v>11770</v>
      </c>
      <c r="F4155" s="5">
        <v>2</v>
      </c>
      <c r="G4155" s="5">
        <v>10</v>
      </c>
      <c r="H4155" s="5">
        <v>1701</v>
      </c>
      <c r="I4155" t="s">
        <v>26149</v>
      </c>
      <c r="J4155" s="46" t="s">
        <v>33092</v>
      </c>
      <c r="K4155" s="56"/>
      <c r="L4155" s="56"/>
      <c r="M4155" s="56">
        <f t="shared" si="359"/>
        <v>1911</v>
      </c>
      <c r="N4155" s="56"/>
      <c r="O4155" s="56">
        <f t="shared" si="360"/>
        <v>5</v>
      </c>
      <c r="P4155" s="56">
        <f t="shared" si="361"/>
        <v>11</v>
      </c>
      <c r="Q4155" s="2" t="str">
        <f t="shared" si="358"/>
        <v>&lt;a href="set03\cg\cg_january_6,_1910_-_december_28,_1911\miscellaneous\loomis,_j_s_bird_flies_in_may_11,_1911_p2_cg.pdf"&gt;Bird flies in&lt;/a&gt;</v>
      </c>
    </row>
    <row r="4156" spans="1:17" x14ac:dyDescent="0.25">
      <c r="A4156" s="2">
        <v>6654</v>
      </c>
      <c r="B4156" s="4" t="s">
        <v>12957</v>
      </c>
      <c r="C4156" s="4" t="s">
        <v>12958</v>
      </c>
      <c r="D4156" s="52">
        <v>4149</v>
      </c>
      <c r="E4156" s="5" t="s">
        <v>11770</v>
      </c>
      <c r="F4156" s="5">
        <v>7</v>
      </c>
      <c r="G4156" s="5">
        <v>10</v>
      </c>
      <c r="H4156" s="5">
        <v>1817</v>
      </c>
      <c r="I4156" t="s">
        <v>26150</v>
      </c>
      <c r="J4156" s="46" t="s">
        <v>33092</v>
      </c>
      <c r="K4156" s="56"/>
      <c r="L4156" s="56"/>
      <c r="M4156" s="56">
        <f t="shared" si="359"/>
        <v>1911</v>
      </c>
      <c r="N4156" s="56"/>
      <c r="O4156" s="56">
        <f t="shared" si="360"/>
        <v>5</v>
      </c>
      <c r="P4156" s="56">
        <f t="shared" si="361"/>
        <v>11</v>
      </c>
      <c r="Q4156" s="2" t="str">
        <f t="shared" si="358"/>
        <v>&lt;a href="set03\cg\cg_january_6,_1910_-_december_28,_1911\miscellaneous\skjerseth,_paul_e_home_to_norway_for_visit_may_11,_1911_p7_cg.pdf"&gt;Home to Norway for visit&lt;/a&gt;</v>
      </c>
    </row>
    <row r="4157" spans="1:17" x14ac:dyDescent="0.25">
      <c r="A4157" s="2">
        <v>7193</v>
      </c>
      <c r="B4157" s="4" t="s">
        <v>12217</v>
      </c>
      <c r="C4157" s="4" t="s">
        <v>12965</v>
      </c>
      <c r="D4157" s="52">
        <v>4149</v>
      </c>
      <c r="E4157" s="5" t="s">
        <v>11770</v>
      </c>
      <c r="F4157" s="5">
        <v>7</v>
      </c>
      <c r="G4157" s="5">
        <v>10</v>
      </c>
      <c r="H4157" s="5">
        <v>1831</v>
      </c>
      <c r="I4157" t="s">
        <v>26151</v>
      </c>
      <c r="J4157" s="46" t="s">
        <v>33092</v>
      </c>
      <c r="K4157" s="56"/>
      <c r="L4157" s="56"/>
      <c r="M4157" s="56">
        <f t="shared" si="359"/>
        <v>1911</v>
      </c>
      <c r="N4157" s="56"/>
      <c r="O4157" s="56">
        <f t="shared" si="360"/>
        <v>5</v>
      </c>
      <c r="P4157" s="56">
        <f t="shared" si="361"/>
        <v>11</v>
      </c>
      <c r="Q4157" s="2" t="str">
        <f t="shared" si="358"/>
        <v>&lt;a href="set03\cg\cg_january_6,_1910_-_december_28,_1911\miscellaneous\stutsman_county_population_by_township_may_11,_1911_p7_cg.pdf"&gt;Population by township&lt;/a&gt;</v>
      </c>
    </row>
    <row r="4158" spans="1:17" x14ac:dyDescent="0.25">
      <c r="A4158" s="2">
        <v>8211</v>
      </c>
      <c r="B4158" s="4" t="s">
        <v>12994</v>
      </c>
      <c r="C4158" s="4" t="s">
        <v>12996</v>
      </c>
      <c r="D4158" s="52">
        <v>4149</v>
      </c>
      <c r="E4158" s="5" t="s">
        <v>11770</v>
      </c>
      <c r="F4158" s="5">
        <v>7</v>
      </c>
      <c r="G4158" s="5">
        <v>10</v>
      </c>
      <c r="H4158" s="5">
        <v>1888</v>
      </c>
      <c r="I4158" t="s">
        <v>26152</v>
      </c>
      <c r="J4158" s="46" t="s">
        <v>33092</v>
      </c>
      <c r="K4158" s="56"/>
      <c r="L4158" s="56"/>
      <c r="M4158" s="56">
        <f t="shared" si="359"/>
        <v>1911</v>
      </c>
      <c r="N4158" s="56"/>
      <c r="O4158" s="56">
        <f t="shared" si="360"/>
        <v>5</v>
      </c>
      <c r="P4158" s="56">
        <f t="shared" si="361"/>
        <v>11</v>
      </c>
      <c r="Q4158" s="2" t="str">
        <f t="shared" si="358"/>
        <v>&lt;a href="set03\cg\cg_january_6,_1910_-_december_28,_1911\miscellaneous\wiechman,_willie_now_home_may_11,_1911_p7_cg.pdf"&gt;Now Home&lt;/a&gt;</v>
      </c>
    </row>
    <row r="4159" spans="1:17" x14ac:dyDescent="0.25">
      <c r="A4159" s="2">
        <v>966</v>
      </c>
      <c r="B4159" s="4" t="s">
        <v>1630</v>
      </c>
      <c r="C4159" s="4" t="s">
        <v>7772</v>
      </c>
      <c r="D4159" s="52">
        <v>4156</v>
      </c>
      <c r="E4159" s="5" t="s">
        <v>13631</v>
      </c>
      <c r="F4159" s="5">
        <v>5</v>
      </c>
      <c r="G4159" s="5">
        <v>6</v>
      </c>
      <c r="H4159" s="5">
        <v>381</v>
      </c>
      <c r="I4159" t="s">
        <v>23817</v>
      </c>
      <c r="J4159" s="46" t="s">
        <v>33088</v>
      </c>
      <c r="K4159" s="56"/>
      <c r="L4159" s="56"/>
      <c r="M4159" s="56">
        <f t="shared" si="359"/>
        <v>1911</v>
      </c>
      <c r="N4159" s="56"/>
      <c r="O4159" s="56">
        <f t="shared" si="360"/>
        <v>5</v>
      </c>
      <c r="P4159" s="56">
        <f t="shared" si="361"/>
        <v>18</v>
      </c>
      <c r="Q4159" s="2" t="str">
        <f t="shared" si="358"/>
        <v>&lt;a href="set02\miscellaneous\cooperstown_courier\1910_-_1913\commercial_club_committee_for_ndctu_meeting_may_18,_1911_p5_cc.pdf"&gt;Commercial Club committee not for NDCTU mtg&lt;/a&gt;</v>
      </c>
    </row>
    <row r="4160" spans="1:17" x14ac:dyDescent="0.25">
      <c r="A4160" s="2">
        <v>972</v>
      </c>
      <c r="B4160" s="4" t="s">
        <v>1630</v>
      </c>
      <c r="C4160" s="4" t="s">
        <v>7775</v>
      </c>
      <c r="D4160" s="52">
        <v>4156</v>
      </c>
      <c r="E4160" s="5" t="s">
        <v>13631</v>
      </c>
      <c r="F4160" s="5">
        <v>5</v>
      </c>
      <c r="G4160" s="5">
        <v>6</v>
      </c>
      <c r="H4160" s="5">
        <v>387</v>
      </c>
      <c r="I4160" t="s">
        <v>23823</v>
      </c>
      <c r="J4160" s="46" t="s">
        <v>33088</v>
      </c>
      <c r="K4160" s="56"/>
      <c r="L4160" s="56"/>
      <c r="M4160" s="56">
        <f t="shared" si="359"/>
        <v>1911</v>
      </c>
      <c r="N4160" s="56"/>
      <c r="O4160" s="56">
        <f t="shared" si="360"/>
        <v>5</v>
      </c>
      <c r="P4160" s="56">
        <f t="shared" si="361"/>
        <v>18</v>
      </c>
      <c r="Q4160" s="2" t="str">
        <f t="shared" si="358"/>
        <v>&lt;a href="set02\miscellaneous\cooperstown_courier\1910_-_1913\commercial_club_meets_may_18,_1911_p5_cc.pdf"&gt;Commercial Club meets &lt;/a&gt;</v>
      </c>
    </row>
    <row r="4161" spans="1:17" x14ac:dyDescent="0.25">
      <c r="A4161" s="2">
        <v>2119</v>
      </c>
      <c r="B4161" s="4" t="s">
        <v>12181</v>
      </c>
      <c r="C4161" s="4" t="s">
        <v>12863</v>
      </c>
      <c r="D4161" s="52">
        <v>4156</v>
      </c>
      <c r="E4161" s="5" t="s">
        <v>11770</v>
      </c>
      <c r="F4161" s="5">
        <v>7</v>
      </c>
      <c r="G4161" s="5">
        <v>10</v>
      </c>
      <c r="H4161" s="5">
        <v>1539</v>
      </c>
      <c r="I4161" t="s">
        <v>26153</v>
      </c>
      <c r="J4161" s="46" t="s">
        <v>33092</v>
      </c>
      <c r="K4161" s="56"/>
      <c r="L4161" s="56"/>
      <c r="M4161" s="56">
        <f t="shared" si="359"/>
        <v>1911</v>
      </c>
      <c r="N4161" s="56"/>
      <c r="O4161" s="56">
        <f t="shared" si="360"/>
        <v>5</v>
      </c>
      <c r="P4161" s="56">
        <f t="shared" si="361"/>
        <v>18</v>
      </c>
      <c r="Q4161" s="2" t="str">
        <f t="shared" si="358"/>
        <v>&lt;a href="set03\cg\cg_january_6,_1910_-_december_28,_1911\miscellaneous\gibson,_john_reappears_from_travel_may_18,_1911_p7_cg.pdf"&gt;Reappears from Travel&lt;/a&gt;</v>
      </c>
    </row>
    <row r="4162" spans="1:17" x14ac:dyDescent="0.25">
      <c r="A4162" s="2">
        <v>2283</v>
      </c>
      <c r="B4162" s="4" t="s">
        <v>6596</v>
      </c>
      <c r="C4162" s="4" t="s">
        <v>7828</v>
      </c>
      <c r="D4162" s="52">
        <v>4156</v>
      </c>
      <c r="E4162" s="5" t="s">
        <v>13631</v>
      </c>
      <c r="F4162" s="5">
        <v>5</v>
      </c>
      <c r="G4162" s="5">
        <v>6</v>
      </c>
      <c r="H4162" s="5">
        <v>448</v>
      </c>
      <c r="I4162" t="s">
        <v>23930</v>
      </c>
      <c r="J4162" s="46" t="s">
        <v>33088</v>
      </c>
      <c r="K4162" s="56"/>
      <c r="L4162" s="56"/>
      <c r="M4162" s="56">
        <f t="shared" si="359"/>
        <v>1911</v>
      </c>
      <c r="N4162" s="56"/>
      <c r="O4162" s="56">
        <f t="shared" si="360"/>
        <v>5</v>
      </c>
      <c r="P4162" s="56">
        <f t="shared" si="361"/>
        <v>18</v>
      </c>
      <c r="Q4162" s="2" t="str">
        <f t="shared" ref="Q4162:Q4225" si="362">"&lt;a href="&amp;""""&amp;J4162&amp;"\"&amp;I4162&amp;"""&gt;"&amp;C4162&amp;"&lt;/a&gt;"</f>
        <v>&lt;a href="set02\miscellaneous\cooperstown_courier\1910_-_1913\old_settlers_picnic_scheduled_may_18,_191_p5_cc.pdf"&gt;Old Settlers picnic scheduled&lt;/a&gt;</v>
      </c>
    </row>
    <row r="4163" spans="1:17" x14ac:dyDescent="0.25">
      <c r="A4163" s="2">
        <v>3925</v>
      </c>
      <c r="B4163" s="4" t="s">
        <v>12558</v>
      </c>
      <c r="C4163" s="4" t="s">
        <v>1607</v>
      </c>
      <c r="D4163" s="52">
        <v>4156</v>
      </c>
      <c r="E4163" s="5" t="s">
        <v>11770</v>
      </c>
      <c r="F4163" s="5">
        <v>1</v>
      </c>
      <c r="G4163" s="5">
        <v>10</v>
      </c>
      <c r="H4163" s="5">
        <v>1597</v>
      </c>
      <c r="I4163" t="s">
        <v>26154</v>
      </c>
      <c r="J4163" s="46" t="s">
        <v>33092</v>
      </c>
      <c r="K4163" s="56"/>
      <c r="L4163" s="56"/>
      <c r="M4163" s="56">
        <f t="shared" si="359"/>
        <v>1911</v>
      </c>
      <c r="N4163" s="56"/>
      <c r="O4163" s="56">
        <f t="shared" si="360"/>
        <v>5</v>
      </c>
      <c r="P4163" s="56">
        <f t="shared" si="361"/>
        <v>18</v>
      </c>
      <c r="Q4163" s="2" t="str">
        <f t="shared" si="362"/>
        <v>&lt;a href="set03\cg\cg_january_6,_1910_-_december_28,_1911\miscellaneous\jim_lake_notes_may_18,_1911_p1_cg.pdf"&gt;Notes&lt;/a&gt;</v>
      </c>
    </row>
    <row r="4164" spans="1:17" x14ac:dyDescent="0.25">
      <c r="A4164" s="2">
        <v>4355</v>
      </c>
      <c r="B4164" s="4" t="s">
        <v>11581</v>
      </c>
      <c r="C4164" s="4" t="s">
        <v>1607</v>
      </c>
      <c r="D4164" s="52">
        <v>4156</v>
      </c>
      <c r="E4164" s="5" t="s">
        <v>11770</v>
      </c>
      <c r="F4164" s="5">
        <v>2</v>
      </c>
      <c r="G4164" s="5">
        <v>10</v>
      </c>
      <c r="H4164" s="5">
        <v>1651</v>
      </c>
      <c r="I4164" t="s">
        <v>26155</v>
      </c>
      <c r="J4164" s="46" t="s">
        <v>33092</v>
      </c>
      <c r="K4164" s="56"/>
      <c r="L4164" s="56"/>
      <c r="M4164" s="56">
        <f t="shared" si="359"/>
        <v>1911</v>
      </c>
      <c r="N4164" s="56"/>
      <c r="O4164" s="56">
        <f t="shared" si="360"/>
        <v>5</v>
      </c>
      <c r="P4164" s="56">
        <f t="shared" si="361"/>
        <v>18</v>
      </c>
      <c r="Q4164" s="2" t="str">
        <f t="shared" si="362"/>
        <v>&lt;a href="set03\cg\cg_january_6,_1910_-_december_28,_1911\miscellaneous\kensal_notes_may_18,_1911_p2_cg.pdf"&gt;Notes&lt;/a&gt;</v>
      </c>
    </row>
    <row r="4165" spans="1:17" x14ac:dyDescent="0.25">
      <c r="A4165" s="2">
        <v>4865</v>
      </c>
      <c r="B4165" s="4" t="s">
        <v>12593</v>
      </c>
      <c r="C4165" s="4" t="s">
        <v>12906</v>
      </c>
      <c r="D4165" s="52">
        <v>4156</v>
      </c>
      <c r="E4165" s="5" t="s">
        <v>11770</v>
      </c>
      <c r="F4165" s="5">
        <v>7</v>
      </c>
      <c r="G4165" s="5">
        <v>10</v>
      </c>
      <c r="H4165" s="5">
        <v>1700</v>
      </c>
      <c r="I4165" t="s">
        <v>26156</v>
      </c>
      <c r="J4165" s="46" t="s">
        <v>33092</v>
      </c>
      <c r="K4165" s="56"/>
      <c r="L4165" s="56"/>
      <c r="M4165" s="56">
        <f t="shared" si="359"/>
        <v>1911</v>
      </c>
      <c r="N4165" s="56"/>
      <c r="O4165" s="56">
        <f t="shared" si="360"/>
        <v>5</v>
      </c>
      <c r="P4165" s="56">
        <f t="shared" si="361"/>
        <v>18</v>
      </c>
      <c r="Q4165" s="2" t="str">
        <f t="shared" si="362"/>
        <v>&lt;a href="set03\cg\cg_january_6,_1910_-_december_28,_1911\miscellaneous\lohrke,_otto_and_family_to_live_work_in_mpls_may_18,_1911_p7_cg.pdf"&gt;Family to live and work in Mpls&lt;/a&gt;</v>
      </c>
    </row>
    <row r="4166" spans="1:17" x14ac:dyDescent="0.25">
      <c r="A4166" s="2">
        <v>6016</v>
      </c>
      <c r="B4166" s="4" t="s">
        <v>12937</v>
      </c>
      <c r="C4166" s="4" t="s">
        <v>1785</v>
      </c>
      <c r="D4166" s="52">
        <v>4156</v>
      </c>
      <c r="E4166" s="5" t="s">
        <v>11770</v>
      </c>
      <c r="F4166" s="5">
        <v>7</v>
      </c>
      <c r="G4166" s="5">
        <v>10</v>
      </c>
      <c r="H4166" s="5">
        <v>1775</v>
      </c>
      <c r="I4166" t="s">
        <v>26157</v>
      </c>
      <c r="J4166" s="46" t="s">
        <v>33092</v>
      </c>
      <c r="K4166" s="56"/>
      <c r="L4166" s="56"/>
      <c r="M4166" s="56">
        <f t="shared" si="359"/>
        <v>1911</v>
      </c>
      <c r="N4166" s="56"/>
      <c r="O4166" s="56">
        <f t="shared" si="360"/>
        <v>5</v>
      </c>
      <c r="P4166" s="56">
        <f t="shared" si="361"/>
        <v>18</v>
      </c>
      <c r="Q4166" s="2" t="str">
        <f t="shared" si="362"/>
        <v>&lt;a href="set03\cg\cg_january_6,_1910_-_december_28,_1911\miscellaneous\posey,_alice_diptheria_may_18,_1911_p7_cg.pdf"&gt;Diptheria&lt;/a&gt;</v>
      </c>
    </row>
    <row r="4167" spans="1:17" x14ac:dyDescent="0.25">
      <c r="A4167" s="2">
        <v>1282</v>
      </c>
      <c r="B4167" s="4" t="s">
        <v>11495</v>
      </c>
      <c r="C4167" s="4" t="s">
        <v>12845</v>
      </c>
      <c r="D4167" s="52">
        <v>4163</v>
      </c>
      <c r="E4167" s="5" t="s">
        <v>11770</v>
      </c>
      <c r="F4167" s="5">
        <v>1</v>
      </c>
      <c r="G4167" s="5">
        <v>10</v>
      </c>
      <c r="H4167" s="5">
        <v>1484</v>
      </c>
      <c r="I4167" t="s">
        <v>26158</v>
      </c>
      <c r="J4167" s="46" t="s">
        <v>33092</v>
      </c>
      <c r="K4167" s="56"/>
      <c r="L4167" s="56"/>
      <c r="M4167" s="56">
        <f t="shared" si="359"/>
        <v>1911</v>
      </c>
      <c r="N4167" s="56"/>
      <c r="O4167" s="56">
        <f t="shared" si="360"/>
        <v>5</v>
      </c>
      <c r="P4167" s="56">
        <f t="shared" si="361"/>
        <v>25</v>
      </c>
      <c r="Q4167" s="2" t="str">
        <f t="shared" si="362"/>
        <v>&lt;a href="set03\cg\cg_january_6,_1910_-_december_28,_1911\miscellaneous\courtenay_school_commencement_exercises_8th_grade_may_25,_1911_p1_cg.pdf"&gt;Commencement Exercises 8th grade&lt;/a&gt;</v>
      </c>
    </row>
    <row r="4168" spans="1:17" x14ac:dyDescent="0.25">
      <c r="A4168" s="2">
        <v>2092</v>
      </c>
      <c r="B4168" s="4" t="s">
        <v>12862</v>
      </c>
      <c r="C4168" s="4" t="s">
        <v>12227</v>
      </c>
      <c r="D4168" s="52">
        <v>4163</v>
      </c>
      <c r="E4168" s="5" t="s">
        <v>11770</v>
      </c>
      <c r="F4168" s="5">
        <v>7</v>
      </c>
      <c r="G4168" s="5">
        <v>10</v>
      </c>
      <c r="H4168" s="5">
        <v>1538</v>
      </c>
      <c r="I4168" t="s">
        <v>26159</v>
      </c>
      <c r="J4168" s="46" t="s">
        <v>33092</v>
      </c>
      <c r="K4168" s="56"/>
      <c r="L4168" s="56"/>
      <c r="M4168" s="56">
        <f t="shared" si="359"/>
        <v>1911</v>
      </c>
      <c r="N4168" s="56"/>
      <c r="O4168" s="56">
        <f t="shared" si="360"/>
        <v>5</v>
      </c>
      <c r="P4168" s="56">
        <f t="shared" si="361"/>
        <v>25</v>
      </c>
      <c r="Q4168" s="2" t="str">
        <f t="shared" si="362"/>
        <v>&lt;a href="set03\cg\cg_january_6,_1910_-_december_28,_1911\miscellaneous\geiss,_mr_arrives_to_courtenay_to_live_work_may_25,_1911_p7_cg.pdf"&gt;Arrives to Courtenay to live and work&lt;/a&gt;</v>
      </c>
    </row>
    <row r="4169" spans="1:17" x14ac:dyDescent="0.25">
      <c r="A4169" s="2">
        <v>3772</v>
      </c>
      <c r="B4169" s="4" t="s">
        <v>12882</v>
      </c>
      <c r="C4169" s="4" t="s">
        <v>12883</v>
      </c>
      <c r="D4169" s="52">
        <v>4163</v>
      </c>
      <c r="E4169" s="5" t="s">
        <v>11770</v>
      </c>
      <c r="F4169" s="5">
        <v>7</v>
      </c>
      <c r="G4169" s="5">
        <v>10</v>
      </c>
      <c r="H4169" s="5">
        <v>1578</v>
      </c>
      <c r="I4169" t="s">
        <v>26160</v>
      </c>
      <c r="J4169" s="46" t="s">
        <v>33092</v>
      </c>
      <c r="K4169" s="56"/>
      <c r="L4169" s="56"/>
      <c r="M4169" s="56">
        <f t="shared" si="359"/>
        <v>1911</v>
      </c>
      <c r="N4169" s="56"/>
      <c r="O4169" s="56">
        <f t="shared" si="360"/>
        <v>5</v>
      </c>
      <c r="P4169" s="56">
        <f t="shared" si="361"/>
        <v>25</v>
      </c>
      <c r="Q4169" s="2" t="str">
        <f t="shared" si="362"/>
        <v>&lt;a href="set03\cg\cg_january_6,_1910_-_december_28,_1911\miscellaneous\hubbel,_e_a_leaves_for_medicine_lake,_mt_to_work_live_may_25,_1911_p7_cg.pdf"&gt;Leaves for Medicine Lake MT to work live&lt;/a&gt;</v>
      </c>
    </row>
    <row r="4170" spans="1:17" x14ac:dyDescent="0.25">
      <c r="A4170" s="2">
        <v>4356</v>
      </c>
      <c r="B4170" s="4" t="s">
        <v>11581</v>
      </c>
      <c r="C4170" s="4" t="s">
        <v>1607</v>
      </c>
      <c r="D4170" s="52">
        <v>4163</v>
      </c>
      <c r="E4170" s="5" t="s">
        <v>11770</v>
      </c>
      <c r="F4170" s="5">
        <v>8</v>
      </c>
      <c r="G4170" s="5">
        <v>10</v>
      </c>
      <c r="H4170" s="5">
        <v>1652</v>
      </c>
      <c r="I4170" t="s">
        <v>26161</v>
      </c>
      <c r="J4170" s="46" t="s">
        <v>33092</v>
      </c>
      <c r="K4170" s="56"/>
      <c r="L4170" s="56"/>
      <c r="M4170" s="56">
        <f t="shared" si="359"/>
        <v>1911</v>
      </c>
      <c r="N4170" s="56"/>
      <c r="O4170" s="56">
        <f t="shared" si="360"/>
        <v>5</v>
      </c>
      <c r="P4170" s="56">
        <f t="shared" si="361"/>
        <v>25</v>
      </c>
      <c r="Q4170" s="2" t="str">
        <f t="shared" si="362"/>
        <v>&lt;a href="set03\cg\cg_january_6,_1910_-_december_28,_1911\miscellaneous\kensal_notes_may_25,_1911_p8_cg.pdf"&gt;Notes&lt;/a&gt;</v>
      </c>
    </row>
    <row r="4171" spans="1:17" x14ac:dyDescent="0.25">
      <c r="A4171" s="2">
        <v>5026</v>
      </c>
      <c r="B4171" s="4" t="s">
        <v>12917</v>
      </c>
      <c r="C4171" s="4" t="s">
        <v>12918</v>
      </c>
      <c r="D4171" s="52">
        <v>4163</v>
      </c>
      <c r="E4171" s="5" t="s">
        <v>11770</v>
      </c>
      <c r="F4171" s="5">
        <v>7</v>
      </c>
      <c r="G4171" s="5">
        <v>10</v>
      </c>
      <c r="H4171" s="5">
        <v>1712</v>
      </c>
      <c r="I4171" t="s">
        <v>26162</v>
      </c>
      <c r="J4171" s="46" t="s">
        <v>33092</v>
      </c>
      <c r="K4171" s="56"/>
      <c r="L4171" s="56"/>
      <c r="M4171" s="56">
        <f t="shared" si="359"/>
        <v>1911</v>
      </c>
      <c r="N4171" s="56"/>
      <c r="O4171" s="56">
        <f t="shared" si="360"/>
        <v>5</v>
      </c>
      <c r="P4171" s="56">
        <f t="shared" si="361"/>
        <v>25</v>
      </c>
      <c r="Q4171" s="2" t="str">
        <f t="shared" si="362"/>
        <v>&lt;a href="set03\cg\cg_january_6,_1910_-_december_28,_1911\miscellaneous\mccumber,_c_l_gopher_story_may_25,_1911_p7_cg.pdf"&gt;Gopher Story&lt;/a&gt;</v>
      </c>
    </row>
    <row r="4172" spans="1:17" x14ac:dyDescent="0.25">
      <c r="A4172" s="2">
        <v>5341</v>
      </c>
      <c r="B4172" s="4" t="s">
        <v>12923</v>
      </c>
      <c r="C4172" s="4" t="s">
        <v>12924</v>
      </c>
      <c r="D4172" s="52">
        <v>4163</v>
      </c>
      <c r="E4172" s="5" t="s">
        <v>11770</v>
      </c>
      <c r="F4172" s="5">
        <v>7</v>
      </c>
      <c r="G4172" s="5">
        <v>10</v>
      </c>
      <c r="H4172" s="5">
        <v>1722</v>
      </c>
      <c r="I4172" t="s">
        <v>26163</v>
      </c>
      <c r="J4172" s="46" t="s">
        <v>33092</v>
      </c>
      <c r="K4172" s="56"/>
      <c r="L4172" s="56"/>
      <c r="M4172" s="56">
        <f t="shared" si="359"/>
        <v>1911</v>
      </c>
      <c r="N4172" s="56"/>
      <c r="O4172" s="56">
        <f t="shared" si="360"/>
        <v>5</v>
      </c>
      <c r="P4172" s="56">
        <f t="shared" si="361"/>
        <v>25</v>
      </c>
      <c r="Q4172" s="2" t="str">
        <f t="shared" si="362"/>
        <v>&lt;a href="set03\cg\cg_january_6,_1910_-_december_28,_1911\miscellaneous\nelson,_christ_severe_rheumatism_may_25,_1911_p7_cg.pdf"&gt;Severe rheumatism&lt;/a&gt;</v>
      </c>
    </row>
    <row r="4173" spans="1:17" x14ac:dyDescent="0.25">
      <c r="A4173" s="2">
        <v>6122</v>
      </c>
      <c r="B4173" s="4" t="s">
        <v>12941</v>
      </c>
      <c r="C4173" s="4" t="s">
        <v>12942</v>
      </c>
      <c r="D4173" s="52">
        <v>4163</v>
      </c>
      <c r="E4173" s="5" t="s">
        <v>11770</v>
      </c>
      <c r="F4173" s="5">
        <v>7</v>
      </c>
      <c r="G4173" s="5">
        <v>10</v>
      </c>
      <c r="H4173" s="5">
        <v>1784</v>
      </c>
      <c r="I4173" t="s">
        <v>26164</v>
      </c>
      <c r="J4173" s="46" t="s">
        <v>33092</v>
      </c>
      <c r="K4173" s="56"/>
      <c r="L4173" s="56"/>
      <c r="M4173" s="56">
        <f t="shared" si="359"/>
        <v>1911</v>
      </c>
      <c r="N4173" s="56"/>
      <c r="O4173" s="56">
        <f t="shared" si="360"/>
        <v>5</v>
      </c>
      <c r="P4173" s="56">
        <f t="shared" si="361"/>
        <v>25</v>
      </c>
      <c r="Q4173" s="2" t="str">
        <f t="shared" si="362"/>
        <v>&lt;a href="set03\cg\cg_january_6,_1910_-_december_28,_1911\miscellaneous\reick,_oscar_to_ab_to_file_on_land_may_25,_1911_p7_cg.pdf"&gt;to AB to file on land&lt;/a&gt;</v>
      </c>
    </row>
    <row r="4174" spans="1:17" x14ac:dyDescent="0.25">
      <c r="A4174" s="2">
        <v>6139</v>
      </c>
      <c r="B4174" s="4" t="s">
        <v>11418</v>
      </c>
      <c r="C4174" s="4" t="s">
        <v>12943</v>
      </c>
      <c r="D4174" s="52">
        <v>4163</v>
      </c>
      <c r="E4174" s="5" t="s">
        <v>11770</v>
      </c>
      <c r="F4174" s="5">
        <v>7</v>
      </c>
      <c r="G4174" s="5">
        <v>10</v>
      </c>
      <c r="H4174" s="5">
        <v>1789</v>
      </c>
      <c r="I4174" t="s">
        <v>26165</v>
      </c>
      <c r="J4174" s="46" t="s">
        <v>33092</v>
      </c>
      <c r="K4174" s="56"/>
      <c r="L4174" s="56"/>
      <c r="M4174" s="56">
        <f t="shared" si="359"/>
        <v>1911</v>
      </c>
      <c r="N4174" s="56"/>
      <c r="O4174" s="56">
        <f t="shared" si="360"/>
        <v>5</v>
      </c>
      <c r="P4174" s="56">
        <f t="shared" si="361"/>
        <v>25</v>
      </c>
      <c r="Q4174" s="2" t="str">
        <f t="shared" si="362"/>
        <v>&lt;a href="set03\cg\cg_january_6,_1910_-_december_28,_1911\miscellaneous\reid,_r_h_mischief_abounds_may_25,_1911_p7_cg.pdf"&gt;Mischief abounds&lt;/a&gt;</v>
      </c>
    </row>
    <row r="4175" spans="1:17" x14ac:dyDescent="0.25">
      <c r="A4175" s="2">
        <v>6449</v>
      </c>
      <c r="B4175" s="4" t="s">
        <v>12951</v>
      </c>
      <c r="C4175" s="4" t="s">
        <v>12952</v>
      </c>
      <c r="D4175" s="52">
        <v>4163</v>
      </c>
      <c r="E4175" s="5" t="s">
        <v>11770</v>
      </c>
      <c r="F4175" s="5">
        <v>7</v>
      </c>
      <c r="G4175" s="5">
        <v>10</v>
      </c>
      <c r="H4175" s="5">
        <v>1809</v>
      </c>
      <c r="I4175" t="s">
        <v>26166</v>
      </c>
      <c r="J4175" s="46" t="s">
        <v>33092</v>
      </c>
      <c r="K4175" s="56"/>
      <c r="L4175" s="56"/>
      <c r="M4175" s="56">
        <f t="shared" si="359"/>
        <v>1911</v>
      </c>
      <c r="N4175" s="56"/>
      <c r="O4175" s="56">
        <f t="shared" si="360"/>
        <v>5</v>
      </c>
      <c r="P4175" s="56">
        <f t="shared" si="361"/>
        <v>25</v>
      </c>
      <c r="Q4175" s="2" t="str">
        <f t="shared" si="362"/>
        <v>&lt;a href="set03\cg\cg_january_6,_1910_-_december_28,_1911\miscellaneous\schumacher,_chas_breaks_axle_may_25,_1911_p7_cg.pdf"&gt;Breaks axle&lt;/a&gt;</v>
      </c>
    </row>
    <row r="4176" spans="1:17" x14ac:dyDescent="0.25">
      <c r="A4176" s="2">
        <v>4357</v>
      </c>
      <c r="B4176" s="4" t="s">
        <v>11581</v>
      </c>
      <c r="C4176" s="4" t="s">
        <v>1607</v>
      </c>
      <c r="D4176" s="52">
        <v>4170</v>
      </c>
      <c r="E4176" s="5" t="s">
        <v>11770</v>
      </c>
      <c r="F4176" s="5">
        <v>2</v>
      </c>
      <c r="G4176" s="5">
        <v>10</v>
      </c>
      <c r="H4176" s="5">
        <v>1640</v>
      </c>
      <c r="I4176" t="s">
        <v>26167</v>
      </c>
      <c r="J4176" s="46" t="s">
        <v>33092</v>
      </c>
      <c r="K4176" s="56"/>
      <c r="L4176" s="56"/>
      <c r="M4176" s="56">
        <f t="shared" si="359"/>
        <v>1911</v>
      </c>
      <c r="N4176" s="56"/>
      <c r="O4176" s="56">
        <f t="shared" si="360"/>
        <v>6</v>
      </c>
      <c r="P4176" s="56">
        <f t="shared" si="361"/>
        <v>1</v>
      </c>
      <c r="Q4176" s="2" t="str">
        <f t="shared" si="362"/>
        <v>&lt;a href="set03\cg\cg_january_6,_1910_-_december_28,_1911\miscellaneous\kensal_notes_june_1,_1911_p2_cg.pdf"&gt;Notes&lt;/a&gt;</v>
      </c>
    </row>
    <row r="4177" spans="1:17" x14ac:dyDescent="0.25">
      <c r="A4177" s="2">
        <v>1061</v>
      </c>
      <c r="B4177" s="4" t="s">
        <v>1630</v>
      </c>
      <c r="C4177" s="4" t="s">
        <v>7813</v>
      </c>
      <c r="D4177" s="52">
        <v>4177</v>
      </c>
      <c r="E4177" s="5" t="s">
        <v>13631</v>
      </c>
      <c r="F4177" s="5">
        <v>5</v>
      </c>
      <c r="G4177" s="5">
        <v>6</v>
      </c>
      <c r="H4177" s="5">
        <v>411</v>
      </c>
      <c r="I4177" t="s">
        <v>23863</v>
      </c>
      <c r="J4177" s="46" t="s">
        <v>33088</v>
      </c>
      <c r="K4177" s="56"/>
      <c r="L4177" s="56"/>
      <c r="M4177" s="56">
        <f t="shared" si="359"/>
        <v>1911</v>
      </c>
      <c r="N4177" s="56"/>
      <c r="O4177" s="56">
        <f t="shared" si="360"/>
        <v>6</v>
      </c>
      <c r="P4177" s="56">
        <f t="shared" si="361"/>
        <v>8</v>
      </c>
      <c r="Q4177" s="2" t="str">
        <f t="shared" si="362"/>
        <v>&lt;a href="set02\miscellaneous\cooperstown_courier\1910_-_1913\cooperstown_to_form_a_baseball_team_june_8,_1911_p5_cc.pdf"&gt;To Form a Baseball team&lt;/a&gt;</v>
      </c>
    </row>
    <row r="4178" spans="1:17" x14ac:dyDescent="0.25">
      <c r="A4178" s="2">
        <v>4358</v>
      </c>
      <c r="B4178" s="4" t="s">
        <v>11581</v>
      </c>
      <c r="C4178" s="4" t="s">
        <v>1607</v>
      </c>
      <c r="D4178" s="52">
        <v>4177</v>
      </c>
      <c r="E4178" s="5" t="s">
        <v>11770</v>
      </c>
      <c r="F4178" s="5">
        <v>7</v>
      </c>
      <c r="G4178" s="5">
        <v>10</v>
      </c>
      <c r="H4178" s="5">
        <v>1641</v>
      </c>
      <c r="I4178" t="s">
        <v>26168</v>
      </c>
      <c r="J4178" s="46" t="s">
        <v>33092</v>
      </c>
      <c r="K4178" s="56"/>
      <c r="L4178" s="56"/>
      <c r="M4178" s="56">
        <f t="shared" si="359"/>
        <v>1911</v>
      </c>
      <c r="N4178" s="56"/>
      <c r="O4178" s="56">
        <f t="shared" si="360"/>
        <v>6</v>
      </c>
      <c r="P4178" s="56">
        <f t="shared" si="361"/>
        <v>8</v>
      </c>
      <c r="Q4178" s="2" t="str">
        <f t="shared" si="362"/>
        <v>&lt;a href="set03\cg\cg_january_6,_1910_-_december_28,_1911\miscellaneous\kensal_notes_june_8,_1911_p7_cg.pdf"&gt;Notes&lt;/a&gt;</v>
      </c>
    </row>
    <row r="4179" spans="1:17" x14ac:dyDescent="0.25">
      <c r="A4179" s="2">
        <v>7613</v>
      </c>
      <c r="B4179" s="4" t="s">
        <v>12976</v>
      </c>
      <c r="C4179" s="4" t="s">
        <v>610</v>
      </c>
      <c r="D4179" s="52">
        <v>4177</v>
      </c>
      <c r="E4179" s="5" t="s">
        <v>11770</v>
      </c>
      <c r="F4179" s="5">
        <v>7</v>
      </c>
      <c r="G4179" s="5">
        <v>10</v>
      </c>
      <c r="H4179" s="5">
        <v>1862</v>
      </c>
      <c r="I4179" t="s">
        <v>26169</v>
      </c>
      <c r="J4179" s="46" t="s">
        <v>33092</v>
      </c>
      <c r="K4179" s="56"/>
      <c r="L4179" s="56"/>
      <c r="M4179" s="56">
        <f t="shared" si="359"/>
        <v>1911</v>
      </c>
      <c r="N4179" s="56"/>
      <c r="O4179" s="56">
        <f t="shared" si="360"/>
        <v>6</v>
      </c>
      <c r="P4179" s="56">
        <f t="shared" si="361"/>
        <v>8</v>
      </c>
      <c r="Q4179" s="2" t="str">
        <f t="shared" si="362"/>
        <v>&lt;a href="set03\cg\cg_january_6,_1910_-_december_28,_1911\miscellaneous\vale,_mrs_m_l_appendicitis_june_8,_1911_p7_cg.pdf"&gt;Appendicitis&lt;/a&gt;</v>
      </c>
    </row>
    <row r="4180" spans="1:17" x14ac:dyDescent="0.25">
      <c r="A4180" s="2">
        <v>2279</v>
      </c>
      <c r="B4180" s="4" t="s">
        <v>6596</v>
      </c>
      <c r="C4180" s="4" t="s">
        <v>7827</v>
      </c>
      <c r="D4180" s="52">
        <v>4184</v>
      </c>
      <c r="E4180" s="5" t="s">
        <v>13631</v>
      </c>
      <c r="F4180" s="5">
        <v>1</v>
      </c>
      <c r="G4180" s="5">
        <v>6</v>
      </c>
      <c r="H4180" s="5">
        <v>446</v>
      </c>
      <c r="I4180" s="64" t="s">
        <v>23928</v>
      </c>
      <c r="J4180" s="46" t="s">
        <v>33088</v>
      </c>
      <c r="K4180" s="56"/>
      <c r="L4180" s="56"/>
      <c r="M4180" s="56">
        <f t="shared" si="359"/>
        <v>1911</v>
      </c>
      <c r="N4180" s="56"/>
      <c r="O4180" s="56">
        <f t="shared" si="360"/>
        <v>6</v>
      </c>
      <c r="P4180" s="56">
        <f t="shared" si="361"/>
        <v>15</v>
      </c>
      <c r="Q4180" s="2" t="str">
        <f t="shared" si="362"/>
        <v>&lt;a href="set02\miscellaneous\cooperstown_courier\1910_-_1913\old_settler's_picnic_schedule_june_15,_1911_p1_cc.pdf"&gt;Old Settlers picnic schedule&lt;/a&gt;</v>
      </c>
    </row>
    <row r="4181" spans="1:17" x14ac:dyDescent="0.25">
      <c r="A4181" s="2">
        <v>3039</v>
      </c>
      <c r="B4181" s="4" t="s">
        <v>8837</v>
      </c>
      <c r="C4181" s="4" t="s">
        <v>1602</v>
      </c>
      <c r="D4181" s="52">
        <v>4184</v>
      </c>
      <c r="E4181" s="5" t="s">
        <v>11770</v>
      </c>
      <c r="F4181" s="5">
        <v>7</v>
      </c>
      <c r="G4181" s="5">
        <v>10</v>
      </c>
      <c r="H4181" s="5">
        <v>1574</v>
      </c>
      <c r="I4181" t="s">
        <v>26170</v>
      </c>
      <c r="J4181" s="46" t="s">
        <v>33092</v>
      </c>
      <c r="K4181" s="56"/>
      <c r="L4181" s="56"/>
      <c r="M4181" s="56">
        <f t="shared" si="359"/>
        <v>1911</v>
      </c>
      <c r="N4181" s="56"/>
      <c r="O4181" s="56">
        <f t="shared" si="360"/>
        <v>6</v>
      </c>
      <c r="P4181" s="56">
        <f t="shared" si="361"/>
        <v>15</v>
      </c>
      <c r="Q4181" s="2" t="str">
        <f t="shared" si="362"/>
        <v>&lt;a href="set03\cg\cg_january_6,_1910_-_december_28,_1911\miscellaneous\hohenhouse,_julius_shot_by_accident_june_15,_1911_p7_cg.pdf"&gt;Shot by accident&lt;/a&gt;</v>
      </c>
    </row>
    <row r="4182" spans="1:17" x14ac:dyDescent="0.25">
      <c r="A4182" s="2">
        <v>3040</v>
      </c>
      <c r="B4182" s="4" t="s">
        <v>12877</v>
      </c>
      <c r="C4182" s="4" t="s">
        <v>12878</v>
      </c>
      <c r="D4182" s="52">
        <v>4184</v>
      </c>
      <c r="E4182" s="5" t="s">
        <v>11770</v>
      </c>
      <c r="F4182" s="5">
        <v>7</v>
      </c>
      <c r="G4182" s="5">
        <v>10</v>
      </c>
      <c r="H4182" s="5">
        <v>1575</v>
      </c>
      <c r="I4182" t="s">
        <v>26171</v>
      </c>
      <c r="J4182" s="46" t="s">
        <v>33092</v>
      </c>
      <c r="K4182" s="56"/>
      <c r="L4182" s="56"/>
      <c r="M4182" s="56">
        <f t="shared" si="359"/>
        <v>1911</v>
      </c>
      <c r="N4182" s="56"/>
      <c r="O4182" s="56">
        <f t="shared" si="360"/>
        <v>6</v>
      </c>
      <c r="P4182" s="56">
        <f t="shared" si="361"/>
        <v>15</v>
      </c>
      <c r="Q4182" s="2" t="str">
        <f t="shared" si="362"/>
        <v>&lt;a href="set03\cg\cg_january_6,_1910_-_december_28,_1911\miscellaneous\hohenhouse,_oscar_shoots_his_father_accidentally_june_15,_1911_p7_cg.pdf"&gt;Shoots his father accidentally&lt;/a&gt;</v>
      </c>
    </row>
    <row r="4183" spans="1:17" x14ac:dyDescent="0.25">
      <c r="A4183" s="2">
        <v>4359</v>
      </c>
      <c r="B4183" s="4" t="s">
        <v>11581</v>
      </c>
      <c r="C4183" s="4" t="s">
        <v>1607</v>
      </c>
      <c r="D4183" s="52">
        <v>4184</v>
      </c>
      <c r="E4183" s="5" t="s">
        <v>11770</v>
      </c>
      <c r="F4183" s="5">
        <v>2</v>
      </c>
      <c r="G4183" s="5">
        <v>10</v>
      </c>
      <c r="H4183" s="5">
        <v>1642</v>
      </c>
      <c r="I4183" t="s">
        <v>26172</v>
      </c>
      <c r="J4183" s="46" t="s">
        <v>33092</v>
      </c>
      <c r="K4183" s="56"/>
      <c r="L4183" s="56"/>
      <c r="M4183" s="56">
        <f t="shared" si="359"/>
        <v>1911</v>
      </c>
      <c r="N4183" s="56"/>
      <c r="O4183" s="56">
        <f t="shared" si="360"/>
        <v>6</v>
      </c>
      <c r="P4183" s="56">
        <f t="shared" si="361"/>
        <v>15</v>
      </c>
      <c r="Q4183" s="2" t="str">
        <f t="shared" si="362"/>
        <v>&lt;a href="set03\cg\cg_january_6,_1910_-_december_28,_1911\miscellaneous\kensal_notes_june_15,_1911_p2_cg.pdf"&gt;Notes&lt;/a&gt;</v>
      </c>
    </row>
    <row r="4184" spans="1:17" x14ac:dyDescent="0.25">
      <c r="A4184" s="2">
        <v>4841</v>
      </c>
      <c r="B4184" s="4" t="s">
        <v>12904</v>
      </c>
      <c r="C4184" s="4" t="s">
        <v>12905</v>
      </c>
      <c r="D4184" s="52">
        <v>4184</v>
      </c>
      <c r="E4184" s="5" t="s">
        <v>11770</v>
      </c>
      <c r="F4184" s="5">
        <v>7</v>
      </c>
      <c r="G4184" s="5">
        <v>10</v>
      </c>
      <c r="H4184" s="5">
        <v>1695</v>
      </c>
      <c r="I4184" t="s">
        <v>26173</v>
      </c>
      <c r="J4184" s="46" t="s">
        <v>33092</v>
      </c>
      <c r="K4184" s="56"/>
      <c r="L4184" s="56"/>
      <c r="M4184" s="56">
        <f t="shared" si="359"/>
        <v>1911</v>
      </c>
      <c r="N4184" s="56"/>
      <c r="O4184" s="56">
        <f t="shared" si="360"/>
        <v>6</v>
      </c>
      <c r="P4184" s="56">
        <f t="shared" si="361"/>
        <v>15</v>
      </c>
      <c r="Q4184" s="2" t="str">
        <f t="shared" si="362"/>
        <v>&lt;a href="set03\cg\cg_january_6,_1910_-_december_28,_1911\miscellaneous\lindh,_arthur_leaving_for_wa_june_15,_1911_p7_cg.pdf"&gt;Leaving for WA&lt;/a&gt;</v>
      </c>
    </row>
    <row r="4185" spans="1:17" x14ac:dyDescent="0.25">
      <c r="A4185" s="2">
        <v>996</v>
      </c>
      <c r="B4185" s="4" t="s">
        <v>1630</v>
      </c>
      <c r="C4185" s="4" t="s">
        <v>7780</v>
      </c>
      <c r="D4185" s="52">
        <v>4191</v>
      </c>
      <c r="E4185" s="5" t="s">
        <v>13631</v>
      </c>
      <c r="F4185" s="5">
        <v>5</v>
      </c>
      <c r="G4185" s="5">
        <v>6</v>
      </c>
      <c r="H4185" s="5">
        <v>393</v>
      </c>
      <c r="I4185" t="s">
        <v>23834</v>
      </c>
      <c r="J4185" s="46" t="s">
        <v>33088</v>
      </c>
      <c r="K4185" s="56"/>
      <c r="L4185" s="56"/>
      <c r="M4185" s="56">
        <f t="shared" si="359"/>
        <v>1911</v>
      </c>
      <c r="N4185" s="56"/>
      <c r="O4185" s="56">
        <f t="shared" si="360"/>
        <v>6</v>
      </c>
      <c r="P4185" s="56">
        <f t="shared" si="361"/>
        <v>22</v>
      </c>
      <c r="Q4185" s="2" t="str">
        <f t="shared" si="362"/>
        <v>&lt;a href="set02\miscellaneous\cooperstown_courier\1910_-_1913\cooperstown_fire_department_wins_prizes_at_state_competition_june_22,_1911_p5_cc.pdf"&gt;Fire Department Wins prizes at State Competition&lt;/a&gt;</v>
      </c>
    </row>
    <row r="4186" spans="1:17" x14ac:dyDescent="0.25">
      <c r="A4186" s="2">
        <v>1722</v>
      </c>
      <c r="B4186" s="4" t="s">
        <v>8785</v>
      </c>
      <c r="C4186" s="4" t="s">
        <v>12848</v>
      </c>
      <c r="D4186" s="52">
        <v>4191</v>
      </c>
      <c r="E4186" s="5" t="s">
        <v>11770</v>
      </c>
      <c r="F4186" s="5">
        <v>7</v>
      </c>
      <c r="G4186" s="5">
        <v>10</v>
      </c>
      <c r="H4186" s="5">
        <v>1498</v>
      </c>
      <c r="I4186" t="s">
        <v>26174</v>
      </c>
      <c r="J4186" s="46" t="s">
        <v>33092</v>
      </c>
      <c r="K4186" s="56"/>
      <c r="L4186" s="56"/>
      <c r="M4186" s="56">
        <f t="shared" si="359"/>
        <v>1911</v>
      </c>
      <c r="N4186" s="56"/>
      <c r="O4186" s="56">
        <f t="shared" si="360"/>
        <v>6</v>
      </c>
      <c r="P4186" s="56">
        <f t="shared" si="361"/>
        <v>22</v>
      </c>
      <c r="Q4186" s="2" t="str">
        <f t="shared" si="362"/>
        <v>&lt;a href="set03\cg\cg_january_6,_1910_-_december_28,_1911\miscellaneous\durkee,_j_b_files_a_claim_at_big_sandy_mt_june_22,_1911_p7_cg.pdf"&gt;Files a claim at Big Sandy MT&lt;/a&gt;</v>
      </c>
    </row>
    <row r="4187" spans="1:17" x14ac:dyDescent="0.25">
      <c r="A4187" s="2">
        <v>1796</v>
      </c>
      <c r="B4187" s="4" t="s">
        <v>12851</v>
      </c>
      <c r="C4187" s="4" t="s">
        <v>12848</v>
      </c>
      <c r="D4187" s="52">
        <v>4191</v>
      </c>
      <c r="E4187" s="5" t="s">
        <v>11770</v>
      </c>
      <c r="F4187" s="5">
        <v>7</v>
      </c>
      <c r="G4187" s="5">
        <v>10</v>
      </c>
      <c r="H4187" s="5">
        <v>1520</v>
      </c>
      <c r="I4187" t="s">
        <v>26175</v>
      </c>
      <c r="J4187" s="46" t="s">
        <v>33092</v>
      </c>
      <c r="K4187" s="56"/>
      <c r="L4187" s="56"/>
      <c r="M4187" s="56">
        <f t="shared" si="359"/>
        <v>1911</v>
      </c>
      <c r="N4187" s="56"/>
      <c r="O4187" s="56">
        <f t="shared" si="360"/>
        <v>6</v>
      </c>
      <c r="P4187" s="56">
        <f t="shared" si="361"/>
        <v>22</v>
      </c>
      <c r="Q4187" s="2" t="str">
        <f t="shared" si="362"/>
        <v>&lt;a href="set03\cg\cg_january_6,_1910_-_december_28,_1911\miscellaneous\edwards,_mrs_and_clarence_file_claim_at_big_sandy_mt_june_22,_1911_p7cg.pdf"&gt;Files a claim at Big Sandy MT&lt;/a&gt;</v>
      </c>
    </row>
    <row r="4188" spans="1:17" x14ac:dyDescent="0.25">
      <c r="A4188" s="2">
        <v>2306</v>
      </c>
      <c r="B4188" s="4" t="s">
        <v>4455</v>
      </c>
      <c r="C4188" s="4" t="s">
        <v>7832</v>
      </c>
      <c r="D4188" s="52">
        <v>4191</v>
      </c>
      <c r="E4188" s="5" t="s">
        <v>13631</v>
      </c>
      <c r="F4188" s="5">
        <v>1</v>
      </c>
      <c r="G4188" s="5">
        <v>6</v>
      </c>
      <c r="H4188" s="5">
        <v>453</v>
      </c>
      <c r="I4188" t="s">
        <v>23882</v>
      </c>
      <c r="J4188" s="46" t="s">
        <v>33088</v>
      </c>
      <c r="K4188" s="56"/>
      <c r="L4188" s="56"/>
      <c r="M4188" s="56">
        <f t="shared" si="359"/>
        <v>1911</v>
      </c>
      <c r="N4188" s="56"/>
      <c r="O4188" s="56">
        <f t="shared" si="360"/>
        <v>6</v>
      </c>
      <c r="P4188" s="56">
        <f t="shared" si="361"/>
        <v>22</v>
      </c>
      <c r="Q4188" s="2" t="str">
        <f t="shared" si="362"/>
        <v>&lt;a href="set02\miscellaneous\cooperstown_courier\1910_-_1913\griggs_county_fair_lucky_bob_st.henry_and_biplane_to_come_june_22,_1911_p1_cc.pdf"&gt;Fair Lucky Bob St Henry and biplane to come&lt;/a&gt;</v>
      </c>
    </row>
    <row r="4189" spans="1:17" x14ac:dyDescent="0.25">
      <c r="A4189" s="2">
        <v>3728</v>
      </c>
      <c r="B4189" s="4" t="s">
        <v>12879</v>
      </c>
      <c r="C4189" s="4" t="s">
        <v>12880</v>
      </c>
      <c r="D4189" s="52">
        <v>4191</v>
      </c>
      <c r="E4189" s="5" t="s">
        <v>11770</v>
      </c>
      <c r="F4189" s="5">
        <v>1</v>
      </c>
      <c r="G4189" s="5">
        <v>10</v>
      </c>
      <c r="H4189" s="5">
        <v>1576</v>
      </c>
      <c r="I4189" t="s">
        <v>26176</v>
      </c>
      <c r="J4189" s="46" t="s">
        <v>33092</v>
      </c>
      <c r="K4189" s="56"/>
      <c r="L4189" s="56"/>
      <c r="M4189" s="56">
        <f t="shared" si="359"/>
        <v>1911</v>
      </c>
      <c r="N4189" s="56"/>
      <c r="O4189" s="56">
        <f t="shared" si="360"/>
        <v>6</v>
      </c>
      <c r="P4189" s="56">
        <f t="shared" si="361"/>
        <v>22</v>
      </c>
      <c r="Q4189" s="2" t="str">
        <f t="shared" si="362"/>
        <v>&lt;a href="set03\cg\cg_january_6,_1910_-_december_28,_1911\miscellaneous\hopwood,_roy_and_irby_return_unconvinced_of_mt_june_22,_1911_p1_cg.pdf"&gt;Return unconvinced of MT&lt;/a&gt;</v>
      </c>
    </row>
    <row r="4190" spans="1:17" x14ac:dyDescent="0.25">
      <c r="A4190" s="2">
        <v>4386</v>
      </c>
      <c r="B4190" s="4" t="s">
        <v>11581</v>
      </c>
      <c r="C4190" s="4" t="s">
        <v>12849</v>
      </c>
      <c r="D4190" s="52">
        <v>4191</v>
      </c>
      <c r="E4190" s="5" t="s">
        <v>11770</v>
      </c>
      <c r="F4190" s="5">
        <v>1</v>
      </c>
      <c r="G4190" s="5">
        <v>10</v>
      </c>
      <c r="H4190" s="5">
        <v>1663</v>
      </c>
      <c r="I4190" t="s">
        <v>26177</v>
      </c>
      <c r="J4190" s="46" t="s">
        <v>33092</v>
      </c>
      <c r="K4190" s="56"/>
      <c r="L4190" s="56"/>
      <c r="M4190" s="56">
        <f t="shared" si="359"/>
        <v>1911</v>
      </c>
      <c r="N4190" s="56"/>
      <c r="O4190" s="56">
        <f t="shared" si="360"/>
        <v>6</v>
      </c>
      <c r="P4190" s="56">
        <f t="shared" si="361"/>
        <v>22</v>
      </c>
      <c r="Q4190" s="2" t="str">
        <f t="shared" si="362"/>
        <v>&lt;a href="set03\cg\cg_january_6,_1910_-_december_28,_1911\miscellaneous\kensal_notes_pt_1_june_22,_1911_p1_cg.pdf"&gt;Notes pt 1&lt;/a&gt;</v>
      </c>
    </row>
    <row r="4191" spans="1:17" x14ac:dyDescent="0.25">
      <c r="A4191" s="2">
        <v>4388</v>
      </c>
      <c r="B4191" s="4" t="s">
        <v>11581</v>
      </c>
      <c r="C4191" s="4" t="s">
        <v>12850</v>
      </c>
      <c r="D4191" s="52">
        <v>4191</v>
      </c>
      <c r="E4191" s="5" t="s">
        <v>11770</v>
      </c>
      <c r="F4191" s="5">
        <v>8</v>
      </c>
      <c r="G4191" s="5">
        <v>10</v>
      </c>
      <c r="H4191" s="5">
        <v>1665</v>
      </c>
      <c r="I4191" t="s">
        <v>26178</v>
      </c>
      <c r="J4191" s="46" t="s">
        <v>33092</v>
      </c>
      <c r="K4191" s="56"/>
      <c r="L4191" s="56"/>
      <c r="M4191" s="56">
        <f t="shared" si="359"/>
        <v>1911</v>
      </c>
      <c r="N4191" s="56"/>
      <c r="O4191" s="56">
        <f t="shared" si="360"/>
        <v>6</v>
      </c>
      <c r="P4191" s="56">
        <f t="shared" si="361"/>
        <v>22</v>
      </c>
      <c r="Q4191" s="2" t="str">
        <f t="shared" si="362"/>
        <v>&lt;a href="set03\cg\cg_january_6,_1910_-_december_28,_1911\miscellaneous\kensal_notes_pt_2_june_22,_1911_p8_cg.pdf"&gt;Notes pt 2&lt;/a&gt;</v>
      </c>
    </row>
    <row r="4192" spans="1:17" x14ac:dyDescent="0.25">
      <c r="A4192" s="2">
        <v>4897</v>
      </c>
      <c r="B4192" s="4" t="s">
        <v>12909</v>
      </c>
      <c r="C4192" s="4" t="s">
        <v>12848</v>
      </c>
      <c r="D4192" s="52">
        <v>4191</v>
      </c>
      <c r="E4192" s="5" t="s">
        <v>11770</v>
      </c>
      <c r="F4192" s="5">
        <v>7</v>
      </c>
      <c r="G4192" s="5">
        <v>10</v>
      </c>
      <c r="H4192" s="5">
        <v>1702</v>
      </c>
      <c r="I4192" t="s">
        <v>26179</v>
      </c>
      <c r="J4192" s="46" t="s">
        <v>33092</v>
      </c>
      <c r="K4192" s="56"/>
      <c r="L4192" s="56"/>
      <c r="M4192" s="56">
        <f t="shared" si="359"/>
        <v>1911</v>
      </c>
      <c r="N4192" s="56"/>
      <c r="O4192" s="56">
        <f t="shared" si="360"/>
        <v>6</v>
      </c>
      <c r="P4192" s="56">
        <f t="shared" si="361"/>
        <v>22</v>
      </c>
      <c r="Q4192" s="2" t="str">
        <f t="shared" si="362"/>
        <v>&lt;a href="set03\cg\cg_january_6,_1910_-_december_28,_1911\miscellaneous\lundeen,_ernest_files_a_claim_at_big_sandy,_mt_june_22,_1911_p7_cg.pdf"&gt;Files a claim at Big Sandy MT&lt;/a&gt;</v>
      </c>
    </row>
    <row r="4193" spans="1:17" x14ac:dyDescent="0.25">
      <c r="A4193" s="2">
        <v>8453</v>
      </c>
      <c r="B4193" s="4" t="s">
        <v>13010</v>
      </c>
      <c r="C4193" s="4" t="s">
        <v>13012</v>
      </c>
      <c r="D4193" s="52">
        <v>4191</v>
      </c>
      <c r="E4193" s="5" t="s">
        <v>11770</v>
      </c>
      <c r="F4193" s="5">
        <v>1</v>
      </c>
      <c r="G4193" s="5">
        <v>10</v>
      </c>
      <c r="H4193" s="5">
        <v>1899</v>
      </c>
      <c r="I4193" t="s">
        <v>26180</v>
      </c>
      <c r="J4193" s="46" t="s">
        <v>33092</v>
      </c>
      <c r="K4193" s="56"/>
      <c r="L4193" s="56"/>
      <c r="M4193" s="56">
        <f t="shared" si="359"/>
        <v>1911</v>
      </c>
      <c r="N4193" s="56"/>
      <c r="O4193" s="56">
        <f t="shared" si="360"/>
        <v>6</v>
      </c>
      <c r="P4193" s="56">
        <f t="shared" si="361"/>
        <v>22</v>
      </c>
      <c r="Q4193" s="2" t="str">
        <f t="shared" si="362"/>
        <v>&lt;a href="set03\cg\cg_january_6,_1910_-_december_28,_1911\miscellaneous\wright,_w_w_possessions_burned_june_22,_1911_p1_cg.pdf"&gt;Possessions burned&lt;/a&gt;</v>
      </c>
    </row>
    <row r="4194" spans="1:17" x14ac:dyDescent="0.25">
      <c r="A4194" s="2">
        <v>7614</v>
      </c>
      <c r="B4194" s="4" t="s">
        <v>12976</v>
      </c>
      <c r="C4194" s="4" t="s">
        <v>12977</v>
      </c>
      <c r="D4194" s="52">
        <v>4196</v>
      </c>
      <c r="E4194" s="5" t="s">
        <v>11770</v>
      </c>
      <c r="F4194" s="5">
        <v>7</v>
      </c>
      <c r="G4194" s="5">
        <v>10</v>
      </c>
      <c r="H4194" s="5">
        <v>1863</v>
      </c>
      <c r="I4194" t="s">
        <v>26181</v>
      </c>
      <c r="J4194" s="46" t="s">
        <v>33092</v>
      </c>
      <c r="K4194" s="56"/>
      <c r="L4194" s="56"/>
      <c r="M4194" s="56">
        <f t="shared" si="359"/>
        <v>1911</v>
      </c>
      <c r="N4194" s="56"/>
      <c r="O4194" s="56">
        <f t="shared" si="360"/>
        <v>6</v>
      </c>
      <c r="P4194" s="56">
        <f t="shared" si="361"/>
        <v>27</v>
      </c>
      <c r="Q4194" s="2" t="str">
        <f t="shared" si="362"/>
        <v>&lt;a href="set03\cg\cg_january_6,_1910_-_december_28,_1911\miscellaneous\vale,_mrs_m_l_recuperating_june_27,_1911_p7_cg.pdf"&gt;Recuperating&lt;/a&gt;</v>
      </c>
    </row>
    <row r="4195" spans="1:17" x14ac:dyDescent="0.25">
      <c r="A4195" s="2">
        <v>2396</v>
      </c>
      <c r="B4195" s="4" t="s">
        <v>4455</v>
      </c>
      <c r="C4195" s="4" t="s">
        <v>7841</v>
      </c>
      <c r="D4195" s="52">
        <v>4198</v>
      </c>
      <c r="E4195" s="5" t="s">
        <v>13631</v>
      </c>
      <c r="F4195" s="5">
        <v>5</v>
      </c>
      <c r="G4195" s="5">
        <v>6</v>
      </c>
      <c r="H4195" s="5">
        <v>462</v>
      </c>
      <c r="I4195" t="s">
        <v>23885</v>
      </c>
      <c r="J4195" s="46" t="s">
        <v>33088</v>
      </c>
      <c r="K4195" s="56"/>
      <c r="L4195" s="56"/>
      <c r="M4195" s="56">
        <f t="shared" ref="M4195:M4258" si="363">YEAR(D4195)</f>
        <v>1911</v>
      </c>
      <c r="N4195" s="56"/>
      <c r="O4195" s="56">
        <f t="shared" ref="O4195:O4258" si="364">MONTH(D4195)</f>
        <v>6</v>
      </c>
      <c r="P4195" s="56">
        <f t="shared" ref="P4195:P4258" si="365">DAY(D4195)</f>
        <v>29</v>
      </c>
      <c r="Q4195" s="2" t="str">
        <f t="shared" si="362"/>
        <v>&lt;a href="set02\miscellaneous\cooperstown_courier\1910_-_1913\griggs_county_progress_club_elects_officers_june_29,_1911_p5_cc.pdf"&gt;Progress Club elects officers&lt;/a&gt;</v>
      </c>
    </row>
    <row r="4196" spans="1:17" x14ac:dyDescent="0.25">
      <c r="A4196" s="2">
        <v>4360</v>
      </c>
      <c r="B4196" s="4" t="s">
        <v>11581</v>
      </c>
      <c r="C4196" s="4" t="s">
        <v>1607</v>
      </c>
      <c r="D4196" s="52">
        <v>4198</v>
      </c>
      <c r="E4196" s="5" t="s">
        <v>11770</v>
      </c>
      <c r="F4196" s="5">
        <v>3</v>
      </c>
      <c r="G4196" s="5">
        <v>10</v>
      </c>
      <c r="H4196" s="5">
        <v>1643</v>
      </c>
      <c r="I4196" t="s">
        <v>26182</v>
      </c>
      <c r="J4196" s="46" t="s">
        <v>33092</v>
      </c>
      <c r="K4196" s="56"/>
      <c r="L4196" s="56"/>
      <c r="M4196" s="56">
        <f t="shared" si="363"/>
        <v>1911</v>
      </c>
      <c r="N4196" s="56"/>
      <c r="O4196" s="56">
        <f t="shared" si="364"/>
        <v>6</v>
      </c>
      <c r="P4196" s="56">
        <f t="shared" si="365"/>
        <v>29</v>
      </c>
      <c r="Q4196" s="2" t="str">
        <f t="shared" si="362"/>
        <v>&lt;a href="set03\cg\cg_january_6,_1910_-_december_28,_1911\miscellaneous\kensal_notes_june_29,_1911_p3_cg.pdf"&gt;Notes&lt;/a&gt;</v>
      </c>
    </row>
    <row r="4197" spans="1:17" x14ac:dyDescent="0.25">
      <c r="A4197" s="2">
        <v>7301</v>
      </c>
      <c r="B4197" s="4" t="s">
        <v>4906</v>
      </c>
      <c r="C4197" s="4" t="s">
        <v>12972</v>
      </c>
      <c r="D4197" s="52">
        <v>4198</v>
      </c>
      <c r="E4197" s="5" t="s">
        <v>11770</v>
      </c>
      <c r="F4197" s="5">
        <v>7</v>
      </c>
      <c r="G4197" s="5">
        <v>10</v>
      </c>
      <c r="H4197" s="5">
        <v>1848</v>
      </c>
      <c r="I4197" t="s">
        <v>26183</v>
      </c>
      <c r="J4197" s="46" t="s">
        <v>33092</v>
      </c>
      <c r="K4197" s="56"/>
      <c r="L4197" s="56"/>
      <c r="M4197" s="56">
        <f t="shared" si="363"/>
        <v>1911</v>
      </c>
      <c r="N4197" s="56"/>
      <c r="O4197" s="56">
        <f t="shared" si="364"/>
        <v>6</v>
      </c>
      <c r="P4197" s="56">
        <f t="shared" si="365"/>
        <v>29</v>
      </c>
      <c r="Q4197" s="2" t="str">
        <f t="shared" si="362"/>
        <v>&lt;a href="set03\cg\cg_january_6,_1910_-_december_28,_1911\miscellaneous\syvertson,_john_moves_family_to_mcville_june_29,_1911_p7_cg.pdf"&gt;Moves family to McVille&lt;/a&gt;</v>
      </c>
    </row>
    <row r="4198" spans="1:17" x14ac:dyDescent="0.25">
      <c r="A4198" s="2">
        <v>2307</v>
      </c>
      <c r="B4198" s="4" t="s">
        <v>4455</v>
      </c>
      <c r="C4198" s="4" t="s">
        <v>7831</v>
      </c>
      <c r="D4198" s="52">
        <v>4205</v>
      </c>
      <c r="E4198" s="5" t="s">
        <v>13631</v>
      </c>
      <c r="F4198" s="5">
        <v>1</v>
      </c>
      <c r="G4198" s="5">
        <v>6</v>
      </c>
      <c r="H4198" s="5">
        <v>452</v>
      </c>
      <c r="I4198" t="s">
        <v>23883</v>
      </c>
      <c r="J4198" s="46" t="s">
        <v>33088</v>
      </c>
      <c r="K4198" s="56"/>
      <c r="L4198" s="56"/>
      <c r="M4198" s="56">
        <f t="shared" si="363"/>
        <v>1911</v>
      </c>
      <c r="N4198" s="56"/>
      <c r="O4198" s="56">
        <f t="shared" si="364"/>
        <v>7</v>
      </c>
      <c r="P4198" s="56">
        <f t="shared" si="365"/>
        <v>6</v>
      </c>
      <c r="Q4198" s="2" t="str">
        <f t="shared" si="362"/>
        <v>&lt;a href="set02\miscellaneous\cooperstown_courier\1910_-_1913\griggs_county_fair_lucky_bob_st_henry_doesn't_perform_per_contract_july_6,_1911_p1_cc.pdf"&gt;Fair Lucky Bob St Henry doesn't perform&lt;/a&gt;</v>
      </c>
    </row>
    <row r="4199" spans="1:17" x14ac:dyDescent="0.25">
      <c r="A4199" s="2">
        <v>4361</v>
      </c>
      <c r="B4199" s="4" t="s">
        <v>11581</v>
      </c>
      <c r="C4199" s="4" t="s">
        <v>1607</v>
      </c>
      <c r="D4199" s="52">
        <v>4205</v>
      </c>
      <c r="E4199" s="5" t="s">
        <v>11770</v>
      </c>
      <c r="F4199" s="5">
        <v>7</v>
      </c>
      <c r="G4199" s="5">
        <v>10</v>
      </c>
      <c r="H4199" s="5">
        <v>1637</v>
      </c>
      <c r="I4199" t="s">
        <v>26184</v>
      </c>
      <c r="J4199" s="46" t="s">
        <v>33092</v>
      </c>
      <c r="K4199" s="56"/>
      <c r="L4199" s="56"/>
      <c r="M4199" s="56">
        <f t="shared" si="363"/>
        <v>1911</v>
      </c>
      <c r="N4199" s="56"/>
      <c r="O4199" s="56">
        <f t="shared" si="364"/>
        <v>7</v>
      </c>
      <c r="P4199" s="56">
        <f t="shared" si="365"/>
        <v>6</v>
      </c>
      <c r="Q4199" s="2" t="str">
        <f t="shared" si="362"/>
        <v>&lt;a href="set03\cg\cg_january_6,_1910_-_december_28,_1911\miscellaneous\kensal_notes_july_6,_1911_p7_cg.pdf"&gt;Notes&lt;/a&gt;</v>
      </c>
    </row>
    <row r="4200" spans="1:17" x14ac:dyDescent="0.25">
      <c r="A4200" s="2">
        <v>5282</v>
      </c>
      <c r="B4200" s="4" t="s">
        <v>12921</v>
      </c>
      <c r="C4200" s="4" t="s">
        <v>12922</v>
      </c>
      <c r="D4200" s="52">
        <v>4205</v>
      </c>
      <c r="E4200" s="5" t="s">
        <v>11770</v>
      </c>
      <c r="F4200" s="5">
        <v>7</v>
      </c>
      <c r="G4200" s="5">
        <v>10</v>
      </c>
      <c r="H4200" s="5">
        <v>1719</v>
      </c>
      <c r="I4200" t="s">
        <v>26185</v>
      </c>
      <c r="J4200" s="46" t="s">
        <v>33092</v>
      </c>
      <c r="K4200" s="56"/>
      <c r="L4200" s="56"/>
      <c r="M4200" s="56">
        <f t="shared" si="363"/>
        <v>1911</v>
      </c>
      <c r="N4200" s="56"/>
      <c r="O4200" s="56">
        <f t="shared" si="364"/>
        <v>7</v>
      </c>
      <c r="P4200" s="56">
        <f t="shared" si="365"/>
        <v>6</v>
      </c>
      <c r="Q4200" s="2" t="str">
        <f t="shared" si="362"/>
        <v>&lt;a href="set03\cg\cg_january_6,_1910_-_december_28,_1911\miscellaneous\mulder,_ed_looking_for_land_in_nd_or_mt_july_6,_1911_p7_cg.pdf"&gt;Looking for land in ND or MT&lt;/a&gt;</v>
      </c>
    </row>
    <row r="4201" spans="1:17" x14ac:dyDescent="0.25">
      <c r="A4201" s="2">
        <v>5363</v>
      </c>
      <c r="B4201" s="4" t="s">
        <v>12926</v>
      </c>
      <c r="C4201" s="4" t="s">
        <v>12922</v>
      </c>
      <c r="D4201" s="52">
        <v>4205</v>
      </c>
      <c r="E4201" s="5" t="s">
        <v>11770</v>
      </c>
      <c r="F4201" s="5">
        <v>7</v>
      </c>
      <c r="G4201" s="5">
        <v>10</v>
      </c>
      <c r="H4201" s="5">
        <v>1731</v>
      </c>
      <c r="I4201" t="s">
        <v>26186</v>
      </c>
      <c r="J4201" s="46" t="s">
        <v>33092</v>
      </c>
      <c r="K4201" s="56"/>
      <c r="L4201" s="56"/>
      <c r="M4201" s="56">
        <f t="shared" si="363"/>
        <v>1911</v>
      </c>
      <c r="N4201" s="56"/>
      <c r="O4201" s="56">
        <f t="shared" si="364"/>
        <v>7</v>
      </c>
      <c r="P4201" s="56">
        <f t="shared" si="365"/>
        <v>6</v>
      </c>
      <c r="Q4201" s="2" t="str">
        <f t="shared" si="362"/>
        <v>&lt;a href="set03\cg\cg_january_6,_1910_-_december_28,_1911\miscellaneous\nelson,_herman_looking_for_land_in_nd_or_mt_july_6,_1911_p7cg.pdf"&gt;Looking for land in ND or MT&lt;/a&gt;</v>
      </c>
    </row>
    <row r="4202" spans="1:17" x14ac:dyDescent="0.25">
      <c r="A4202" s="2">
        <v>6052</v>
      </c>
      <c r="B4202" s="4" t="s">
        <v>12940</v>
      </c>
      <c r="C4202" s="4" t="s">
        <v>12922</v>
      </c>
      <c r="D4202" s="52">
        <v>4205</v>
      </c>
      <c r="E4202" s="5" t="s">
        <v>11770</v>
      </c>
      <c r="F4202" s="5">
        <v>7</v>
      </c>
      <c r="G4202" s="5">
        <v>10</v>
      </c>
      <c r="H4202" s="5">
        <v>1778</v>
      </c>
      <c r="I4202" t="s">
        <v>26187</v>
      </c>
      <c r="J4202" s="46" t="s">
        <v>33092</v>
      </c>
      <c r="K4202" s="56"/>
      <c r="L4202" s="56"/>
      <c r="M4202" s="56">
        <f t="shared" si="363"/>
        <v>1911</v>
      </c>
      <c r="N4202" s="56"/>
      <c r="O4202" s="56">
        <f t="shared" si="364"/>
        <v>7</v>
      </c>
      <c r="P4202" s="56">
        <f t="shared" si="365"/>
        <v>6</v>
      </c>
      <c r="Q4202" s="2" t="str">
        <f t="shared" si="362"/>
        <v>&lt;a href="set03\cg\cg_january_6,_1910_-_december_28,_1911\miscellaneous\pratt,_chas_looking_for_land_in_nd_or_mt_july_6,_1911_p7_cg.pdf"&gt;Looking for land in ND or MT&lt;/a&gt;</v>
      </c>
    </row>
    <row r="4203" spans="1:17" x14ac:dyDescent="0.25">
      <c r="A4203" s="2">
        <v>7616</v>
      </c>
      <c r="B4203" s="4" t="s">
        <v>12976</v>
      </c>
      <c r="C4203" s="4" t="s">
        <v>12978</v>
      </c>
      <c r="D4203" s="52">
        <v>4205</v>
      </c>
      <c r="E4203" s="5" t="s">
        <v>11770</v>
      </c>
      <c r="F4203" s="5">
        <v>7</v>
      </c>
      <c r="G4203" s="5">
        <v>10</v>
      </c>
      <c r="H4203" s="5">
        <v>1865</v>
      </c>
      <c r="I4203" t="s">
        <v>26188</v>
      </c>
      <c r="J4203" s="46" t="s">
        <v>33092</v>
      </c>
      <c r="K4203" s="56"/>
      <c r="L4203" s="56"/>
      <c r="M4203" s="56">
        <f t="shared" si="363"/>
        <v>1911</v>
      </c>
      <c r="N4203" s="56"/>
      <c r="O4203" s="56">
        <f t="shared" si="364"/>
        <v>7</v>
      </c>
      <c r="P4203" s="56">
        <f t="shared" si="365"/>
        <v>6</v>
      </c>
      <c r="Q4203" s="2" t="str">
        <f t="shared" si="362"/>
        <v>&lt;a href="set03\cg\cg_january_6,_1910_-_december_28,_1911\miscellaneous\vale,_mrs_m_l_returns_but_not_quite_ready_july_6,_1911_p7_cg.pdf"&gt;Returns but not quite ready&lt;/a&gt;</v>
      </c>
    </row>
    <row r="4204" spans="1:17" x14ac:dyDescent="0.25">
      <c r="A4204" s="2">
        <v>2253</v>
      </c>
      <c r="B4204" s="4" t="s">
        <v>12869</v>
      </c>
      <c r="C4204" s="4" t="s">
        <v>12870</v>
      </c>
      <c r="D4204" s="52">
        <v>4212</v>
      </c>
      <c r="E4204" s="5" t="s">
        <v>11770</v>
      </c>
      <c r="F4204" s="5">
        <v>1</v>
      </c>
      <c r="G4204" s="5">
        <v>10</v>
      </c>
      <c r="H4204" s="5">
        <v>1546</v>
      </c>
      <c r="I4204" t="s">
        <v>26189</v>
      </c>
      <c r="J4204" s="46" t="s">
        <v>33092</v>
      </c>
      <c r="K4204" s="56"/>
      <c r="L4204" s="56"/>
      <c r="M4204" s="56">
        <f t="shared" si="363"/>
        <v>1911</v>
      </c>
      <c r="N4204" s="56"/>
      <c r="O4204" s="56">
        <f t="shared" si="364"/>
        <v>7</v>
      </c>
      <c r="P4204" s="56">
        <f t="shared" si="365"/>
        <v>13</v>
      </c>
      <c r="Q4204" s="2" t="str">
        <f t="shared" si="362"/>
        <v>&lt;a href="set03\cg\cg_january_6,_1910_-_december_28,_1911\miscellaneous\gregory,_art_burglary_july_13,_1911_p1_cg.pdf"&gt;Burglary  &lt;/a&gt;</v>
      </c>
    </row>
    <row r="4205" spans="1:17" x14ac:dyDescent="0.25">
      <c r="A4205" s="2">
        <v>2372</v>
      </c>
      <c r="B4205" s="4" t="s">
        <v>33147</v>
      </c>
      <c r="C4205" s="4" t="s">
        <v>33139</v>
      </c>
      <c r="D4205" s="12">
        <v>4212</v>
      </c>
      <c r="E4205" s="5" t="s">
        <v>13631</v>
      </c>
      <c r="F4205" s="5">
        <v>4</v>
      </c>
      <c r="G4205" s="5">
        <v>6</v>
      </c>
      <c r="H4205" s="5"/>
      <c r="I4205" t="s">
        <v>23801</v>
      </c>
      <c r="J4205" s="46" t="s">
        <v>33088</v>
      </c>
      <c r="K4205" s="56"/>
      <c r="L4205" s="56"/>
      <c r="M4205" s="56">
        <f t="shared" si="363"/>
        <v>1911</v>
      </c>
      <c r="N4205" s="56"/>
      <c r="O4205" s="56">
        <f t="shared" si="364"/>
        <v>7</v>
      </c>
      <c r="P4205" s="56">
        <f t="shared" si="365"/>
        <v>13</v>
      </c>
      <c r="Q4205" s="2" t="str">
        <f t="shared" si="362"/>
        <v>&lt;a href="set02\miscellaneous\cooperstown_courier\1910_-_1913\ccm_july_13,_1911_p4_cc.pdf"&gt;Meeting Minutes&lt;/a&gt;</v>
      </c>
    </row>
    <row r="4206" spans="1:17" x14ac:dyDescent="0.25">
      <c r="A4206" s="2">
        <v>4031</v>
      </c>
      <c r="B4206" s="4" t="s">
        <v>12884</v>
      </c>
      <c r="C4206" s="4" t="s">
        <v>12885</v>
      </c>
      <c r="D4206" s="52">
        <v>4212</v>
      </c>
      <c r="E4206" s="5" t="s">
        <v>11770</v>
      </c>
      <c r="F4206" s="5">
        <v>1</v>
      </c>
      <c r="G4206" s="5">
        <v>10</v>
      </c>
      <c r="H4206" s="5">
        <v>1605</v>
      </c>
      <c r="I4206" t="s">
        <v>26190</v>
      </c>
      <c r="J4206" s="46" t="s">
        <v>33092</v>
      </c>
      <c r="K4206" s="56"/>
      <c r="L4206" s="56"/>
      <c r="M4206" s="56">
        <f t="shared" si="363"/>
        <v>1911</v>
      </c>
      <c r="N4206" s="56"/>
      <c r="O4206" s="56">
        <f t="shared" si="364"/>
        <v>7</v>
      </c>
      <c r="P4206" s="56">
        <f t="shared" si="365"/>
        <v>13</v>
      </c>
      <c r="Q4206" s="2" t="str">
        <f t="shared" si="362"/>
        <v>&lt;a href="set03\cg\cg_january_6,_1910_-_december_28,_1911\miscellaneous\joos,_john_attempted_burglary_july_13,_1911_p1_cg.pdf"&gt;Attempted burglary&lt;/a&gt;</v>
      </c>
    </row>
    <row r="4207" spans="1:17" x14ac:dyDescent="0.25">
      <c r="A4207" s="2">
        <v>4362</v>
      </c>
      <c r="B4207" s="4" t="s">
        <v>11581</v>
      </c>
      <c r="C4207" s="4" t="s">
        <v>1607</v>
      </c>
      <c r="D4207" s="52">
        <v>4212</v>
      </c>
      <c r="E4207" s="5" t="s">
        <v>11770</v>
      </c>
      <c r="F4207" s="5">
        <v>1</v>
      </c>
      <c r="G4207" s="5">
        <v>10</v>
      </c>
      <c r="H4207" s="5">
        <v>1638</v>
      </c>
      <c r="I4207" t="s">
        <v>26191</v>
      </c>
      <c r="J4207" s="46" t="s">
        <v>33092</v>
      </c>
      <c r="K4207" s="56"/>
      <c r="L4207" s="56"/>
      <c r="M4207" s="56">
        <f t="shared" si="363"/>
        <v>1911</v>
      </c>
      <c r="N4207" s="56"/>
      <c r="O4207" s="56">
        <f t="shared" si="364"/>
        <v>7</v>
      </c>
      <c r="P4207" s="56">
        <f t="shared" si="365"/>
        <v>13</v>
      </c>
      <c r="Q4207" s="2" t="str">
        <f t="shared" si="362"/>
        <v>&lt;a href="set03\cg\cg_january_6,_1910_-_december_28,_1911\miscellaneous\kensal_notes_july_13,_1911_p1_cg.pdf"&gt;Notes&lt;/a&gt;</v>
      </c>
    </row>
    <row r="4208" spans="1:17" x14ac:dyDescent="0.25">
      <c r="A4208" s="2">
        <v>4955</v>
      </c>
      <c r="B4208" s="4" t="s">
        <v>12912</v>
      </c>
      <c r="C4208" s="4" t="s">
        <v>12913</v>
      </c>
      <c r="D4208" s="52">
        <v>4212</v>
      </c>
      <c r="E4208" s="5" t="s">
        <v>11770</v>
      </c>
      <c r="F4208" s="5">
        <v>1</v>
      </c>
      <c r="G4208" s="5">
        <v>10</v>
      </c>
      <c r="H4208" s="5">
        <v>1706</v>
      </c>
      <c r="I4208" t="s">
        <v>26192</v>
      </c>
      <c r="J4208" s="46" t="s">
        <v>33092</v>
      </c>
      <c r="K4208" s="56"/>
      <c r="L4208" s="56"/>
      <c r="M4208" s="56">
        <f t="shared" si="363"/>
        <v>1911</v>
      </c>
      <c r="N4208" s="56"/>
      <c r="O4208" s="56">
        <f t="shared" si="364"/>
        <v>7</v>
      </c>
      <c r="P4208" s="56">
        <f t="shared" si="365"/>
        <v>13</v>
      </c>
      <c r="Q4208" s="2" t="str">
        <f t="shared" si="362"/>
        <v>&lt;a href="set03\cg\cg_january_6,_1910_-_december_28,_1911\miscellaneous\mansfield,_mrs_glen_brings_complaint_july_13,_1911_p1_cg.pdf"&gt;Brings complaint&lt;/a&gt;</v>
      </c>
    </row>
    <row r="4209" spans="1:17" x14ac:dyDescent="0.25">
      <c r="A4209" s="2">
        <v>5533</v>
      </c>
      <c r="B4209" s="4" t="s">
        <v>7890</v>
      </c>
      <c r="C4209" s="4" t="s">
        <v>7889</v>
      </c>
      <c r="D4209" s="52">
        <v>4212</v>
      </c>
      <c r="E4209" s="5" t="s">
        <v>13631</v>
      </c>
      <c r="F4209" s="5">
        <v>1</v>
      </c>
      <c r="G4209" s="5">
        <v>6</v>
      </c>
      <c r="H4209" s="5">
        <v>505</v>
      </c>
      <c r="I4209" t="s">
        <v>23922</v>
      </c>
      <c r="J4209" s="46" t="s">
        <v>33088</v>
      </c>
      <c r="K4209" s="56"/>
      <c r="L4209" s="56"/>
      <c r="M4209" s="56">
        <f t="shared" si="363"/>
        <v>1911</v>
      </c>
      <c r="N4209" s="56"/>
      <c r="O4209" s="56">
        <f t="shared" si="364"/>
        <v>7</v>
      </c>
      <c r="P4209" s="56">
        <f t="shared" si="365"/>
        <v>13</v>
      </c>
      <c r="Q4209" s="2" t="str">
        <f t="shared" si="362"/>
        <v>&lt;a href="set02\miscellaneous\cooperstown_courier\1910_-_1913\ndta_state_convention_july_13,_1911_p1_cc.pdf"&gt;State Convention&lt;/a&gt;</v>
      </c>
    </row>
    <row r="4210" spans="1:17" x14ac:dyDescent="0.25">
      <c r="A4210" s="2">
        <v>6418</v>
      </c>
      <c r="B4210" s="4" t="s">
        <v>8592</v>
      </c>
      <c r="C4210" s="4" t="s">
        <v>12949</v>
      </c>
      <c r="D4210" s="52">
        <v>4212</v>
      </c>
      <c r="E4210" s="5" t="s">
        <v>11770</v>
      </c>
      <c r="F4210" s="5">
        <v>1</v>
      </c>
      <c r="G4210" s="5">
        <v>10</v>
      </c>
      <c r="H4210" s="5">
        <v>1804</v>
      </c>
      <c r="I4210" t="s">
        <v>26193</v>
      </c>
      <c r="J4210" s="46" t="s">
        <v>33092</v>
      </c>
      <c r="K4210" s="56"/>
      <c r="L4210" s="56"/>
      <c r="M4210" s="56">
        <f t="shared" si="363"/>
        <v>1911</v>
      </c>
      <c r="N4210" s="56"/>
      <c r="O4210" s="56">
        <f t="shared" si="364"/>
        <v>7</v>
      </c>
      <c r="P4210" s="56">
        <f t="shared" si="365"/>
        <v>13</v>
      </c>
      <c r="Q4210" s="2" t="str">
        <f t="shared" si="362"/>
        <v>&lt;a href="set03\cg\cg_january_6,_1910_-_december_28,_1911\miscellaneous\scheler,_anton_brought_before_justice_july_13,_1911_p1_cg.pdf"&gt;Brought before justice&lt;/a&gt;</v>
      </c>
    </row>
    <row r="4211" spans="1:17" x14ac:dyDescent="0.25">
      <c r="A4211" s="2">
        <v>7174</v>
      </c>
      <c r="B4211" s="4" t="s">
        <v>3324</v>
      </c>
      <c r="C4211" s="4" t="s">
        <v>7912</v>
      </c>
      <c r="D4211" s="52">
        <v>4212</v>
      </c>
      <c r="E4211" s="5" t="s">
        <v>13631</v>
      </c>
      <c r="F4211" s="5">
        <v>5</v>
      </c>
      <c r="G4211" s="5">
        <v>6</v>
      </c>
      <c r="H4211" s="5">
        <v>515</v>
      </c>
      <c r="I4211" t="s">
        <v>23952</v>
      </c>
      <c r="J4211" s="46" t="s">
        <v>33088</v>
      </c>
      <c r="K4211" s="56"/>
      <c r="L4211" s="56"/>
      <c r="M4211" s="56">
        <f t="shared" si="363"/>
        <v>1911</v>
      </c>
      <c r="N4211" s="56"/>
      <c r="O4211" s="56">
        <f t="shared" si="364"/>
        <v>7</v>
      </c>
      <c r="P4211" s="56">
        <f t="shared" si="365"/>
        <v>13</v>
      </c>
      <c r="Q4211" s="2" t="str">
        <f t="shared" si="362"/>
        <v>&lt;a href="set02\miscellaneous\cooperstown_courier\1910_-_1913\stringer,_mrs._william_sleepwalks_off_porch_july_13,_1911_p5_cc.pdf"&gt;Sleepwalks off porch&lt;/a&gt;</v>
      </c>
    </row>
    <row r="4212" spans="1:17" x14ac:dyDescent="0.25">
      <c r="A4212" s="2">
        <v>7617</v>
      </c>
      <c r="B4212" s="4" t="s">
        <v>12976</v>
      </c>
      <c r="C4212" s="4" t="s">
        <v>12978</v>
      </c>
      <c r="D4212" s="52">
        <v>4212</v>
      </c>
      <c r="E4212" s="5" t="s">
        <v>11770</v>
      </c>
      <c r="F4212" s="5">
        <v>7</v>
      </c>
      <c r="G4212" s="5">
        <v>10</v>
      </c>
      <c r="H4212" s="5">
        <v>1866</v>
      </c>
      <c r="I4212" t="s">
        <v>26194</v>
      </c>
      <c r="J4212" s="46" t="s">
        <v>33092</v>
      </c>
      <c r="K4212" s="56"/>
      <c r="L4212" s="56"/>
      <c r="M4212" s="56">
        <f t="shared" si="363"/>
        <v>1911</v>
      </c>
      <c r="N4212" s="56"/>
      <c r="O4212" s="56">
        <f t="shared" si="364"/>
        <v>7</v>
      </c>
      <c r="P4212" s="56">
        <f t="shared" si="365"/>
        <v>13</v>
      </c>
      <c r="Q4212" s="2" t="str">
        <f t="shared" si="362"/>
        <v>&lt;a href="set03\cg\cg_january_6,_1910_-_december_28,_1911\miscellaneous\vale,_mrs_m_l_returns_but_not_quite_ready_july_13,_1911_p7_cg.pdf"&gt;Returns but not quite ready&lt;/a&gt;</v>
      </c>
    </row>
    <row r="4213" spans="1:17" x14ac:dyDescent="0.25">
      <c r="A4213" s="2">
        <v>2252</v>
      </c>
      <c r="B4213" s="4" t="s">
        <v>12867</v>
      </c>
      <c r="C4213" s="4" t="s">
        <v>12868</v>
      </c>
      <c r="D4213" s="52">
        <v>4219</v>
      </c>
      <c r="E4213" s="5" t="s">
        <v>11770</v>
      </c>
      <c r="F4213" s="5">
        <v>9</v>
      </c>
      <c r="G4213" s="5">
        <v>10</v>
      </c>
      <c r="H4213" s="5">
        <v>1545</v>
      </c>
      <c r="I4213" t="s">
        <v>26195</v>
      </c>
      <c r="J4213" s="46" t="s">
        <v>33092</v>
      </c>
      <c r="K4213" s="56"/>
      <c r="L4213" s="56"/>
      <c r="M4213" s="56">
        <f t="shared" si="363"/>
        <v>1911</v>
      </c>
      <c r="N4213" s="56"/>
      <c r="O4213" s="56">
        <f t="shared" si="364"/>
        <v>7</v>
      </c>
      <c r="P4213" s="56">
        <f t="shared" si="365"/>
        <v>20</v>
      </c>
      <c r="Q4213" s="2" t="str">
        <f t="shared" si="362"/>
        <v>&lt;a href="set03\cg\cg_january_6,_1910_-_december_28,_1911\miscellaneous\gregory,_a_g_burglary_case_settled_july_20,_1911_p9_cg.pdf"&gt;Burglary case settled&lt;/a&gt;</v>
      </c>
    </row>
    <row r="4214" spans="1:17" x14ac:dyDescent="0.25">
      <c r="A4214" s="2">
        <v>2373</v>
      </c>
      <c r="B4214" s="4" t="s">
        <v>33147</v>
      </c>
      <c r="C4214" s="4" t="s">
        <v>33139</v>
      </c>
      <c r="D4214" s="43">
        <v>4219</v>
      </c>
      <c r="E4214" s="5" t="s">
        <v>13631</v>
      </c>
      <c r="F4214" s="5">
        <v>4</v>
      </c>
      <c r="G4214" s="5">
        <v>6</v>
      </c>
      <c r="H4214" s="5"/>
      <c r="I4214" t="s">
        <v>23794</v>
      </c>
      <c r="J4214" s="46" t="s">
        <v>33088</v>
      </c>
      <c r="K4214" s="56"/>
      <c r="L4214" s="56"/>
      <c r="M4214" s="56">
        <f t="shared" si="363"/>
        <v>1911</v>
      </c>
      <c r="N4214" s="56"/>
      <c r="O4214" s="56">
        <f t="shared" si="364"/>
        <v>7</v>
      </c>
      <c r="P4214" s="56">
        <f t="shared" si="365"/>
        <v>20</v>
      </c>
      <c r="Q4214" s="2" t="str">
        <f t="shared" si="362"/>
        <v>&lt;a href="set02\miscellaneous\cooperstown_courier\1910_-_1913\ccm_-_r_l_jones_resigns_b_n_howden_appt_july_20,_1911_p4_cc.pdf"&gt;Meeting Minutes&lt;/a&gt;</v>
      </c>
    </row>
    <row r="4215" spans="1:17" x14ac:dyDescent="0.25">
      <c r="A4215" s="2">
        <v>3926</v>
      </c>
      <c r="B4215" s="4" t="s">
        <v>12558</v>
      </c>
      <c r="C4215" s="4" t="s">
        <v>1607</v>
      </c>
      <c r="D4215" s="52">
        <v>4219</v>
      </c>
      <c r="E4215" s="5" t="s">
        <v>11770</v>
      </c>
      <c r="F4215" s="5">
        <v>1</v>
      </c>
      <c r="G4215" s="5">
        <v>10</v>
      </c>
      <c r="H4215" s="5">
        <v>1594</v>
      </c>
      <c r="I4215" t="s">
        <v>26196</v>
      </c>
      <c r="J4215" s="46" t="s">
        <v>33092</v>
      </c>
      <c r="K4215" s="56"/>
      <c r="L4215" s="56"/>
      <c r="M4215" s="56">
        <f t="shared" si="363"/>
        <v>1911</v>
      </c>
      <c r="N4215" s="56"/>
      <c r="O4215" s="56">
        <f t="shared" si="364"/>
        <v>7</v>
      </c>
      <c r="P4215" s="56">
        <f t="shared" si="365"/>
        <v>20</v>
      </c>
      <c r="Q4215" s="2" t="str">
        <f t="shared" si="362"/>
        <v>&lt;a href="set03\cg\cg_january_6,_1910_-_december_28,_1911\miscellaneous\jim_lake_notes_july_20,_1911_p1_cg.pdf"&gt;Notes&lt;/a&gt;</v>
      </c>
    </row>
    <row r="4216" spans="1:17" x14ac:dyDescent="0.25">
      <c r="A4216" s="2">
        <v>4363</v>
      </c>
      <c r="B4216" s="4" t="s">
        <v>11581</v>
      </c>
      <c r="C4216" s="4" t="s">
        <v>1607</v>
      </c>
      <c r="D4216" s="52">
        <v>4219</v>
      </c>
      <c r="E4216" s="5" t="s">
        <v>11770</v>
      </c>
      <c r="F4216" s="5">
        <v>1</v>
      </c>
      <c r="G4216" s="5">
        <v>10</v>
      </c>
      <c r="H4216" s="5">
        <v>1639</v>
      </c>
      <c r="I4216" t="s">
        <v>26197</v>
      </c>
      <c r="J4216" s="46" t="s">
        <v>33092</v>
      </c>
      <c r="K4216" s="56"/>
      <c r="L4216" s="56"/>
      <c r="M4216" s="56">
        <f t="shared" si="363"/>
        <v>1911</v>
      </c>
      <c r="N4216" s="56"/>
      <c r="O4216" s="56">
        <f t="shared" si="364"/>
        <v>7</v>
      </c>
      <c r="P4216" s="56">
        <f t="shared" si="365"/>
        <v>20</v>
      </c>
      <c r="Q4216" s="2" t="str">
        <f t="shared" si="362"/>
        <v>&lt;a href="set03\cg\cg_january_6,_1910_-_december_28,_1911\miscellaneous\kensal_notes_july_20,_1911_p1_cg.pdf"&gt;Notes&lt;/a&gt;</v>
      </c>
    </row>
    <row r="4217" spans="1:17" x14ac:dyDescent="0.25">
      <c r="A4217" s="2">
        <v>4956</v>
      </c>
      <c r="B4217" s="4" t="s">
        <v>12912</v>
      </c>
      <c r="C4217" s="4" t="s">
        <v>7880</v>
      </c>
      <c r="D4217" s="52">
        <v>4219</v>
      </c>
      <c r="E4217" s="5" t="s">
        <v>11770</v>
      </c>
      <c r="F4217" s="5">
        <v>9</v>
      </c>
      <c r="G4217" s="5">
        <v>10</v>
      </c>
      <c r="H4217" s="5">
        <v>1707</v>
      </c>
      <c r="I4217" t="s">
        <v>26198</v>
      </c>
      <c r="J4217" s="46" t="s">
        <v>33092</v>
      </c>
      <c r="K4217" s="56"/>
      <c r="L4217" s="56"/>
      <c r="M4217" s="56">
        <f t="shared" si="363"/>
        <v>1911</v>
      </c>
      <c r="N4217" s="56"/>
      <c r="O4217" s="56">
        <f t="shared" si="364"/>
        <v>7</v>
      </c>
      <c r="P4217" s="56">
        <f t="shared" si="365"/>
        <v>20</v>
      </c>
      <c r="Q4217" s="2" t="str">
        <f t="shared" si="362"/>
        <v>&lt;a href="set03\cg\cg_january_6,_1910_-_december_28,_1911\miscellaneous\mansfield,_mrs_glen_case_continues_july_20,_1911_p9_cg.pdf"&gt;Case continues&lt;/a&gt;</v>
      </c>
    </row>
    <row r="4218" spans="1:17" x14ac:dyDescent="0.25">
      <c r="A4218" s="2">
        <v>5619</v>
      </c>
      <c r="B4218" s="4" t="s">
        <v>12932</v>
      </c>
      <c r="C4218" s="4" t="s">
        <v>12933</v>
      </c>
      <c r="D4218" s="52">
        <v>4219</v>
      </c>
      <c r="E4218" s="5" t="s">
        <v>11770</v>
      </c>
      <c r="F4218" s="5">
        <v>9</v>
      </c>
      <c r="G4218" s="5">
        <v>10</v>
      </c>
      <c r="H4218" s="5">
        <v>1740</v>
      </c>
      <c r="I4218" t="s">
        <v>26199</v>
      </c>
      <c r="J4218" s="46" t="s">
        <v>33092</v>
      </c>
      <c r="K4218" s="56"/>
      <c r="L4218" s="56"/>
      <c r="M4218" s="56">
        <f t="shared" si="363"/>
        <v>1911</v>
      </c>
      <c r="N4218" s="56"/>
      <c r="O4218" s="56">
        <f t="shared" si="364"/>
        <v>7</v>
      </c>
      <c r="P4218" s="56">
        <f t="shared" si="365"/>
        <v>20</v>
      </c>
      <c r="Q4218" s="2" t="str">
        <f t="shared" si="362"/>
        <v>&lt;a href="set03\cg\cg_january_6,_1910_-_december_28,_1911\miscellaneous\olson,_a_e_to_live_work_in_wimbledon_july_20,_1911_p9_cg.pdf"&gt;To live and work in Wimbledon&lt;/a&gt;</v>
      </c>
    </row>
    <row r="4219" spans="1:17" x14ac:dyDescent="0.25">
      <c r="A4219" s="2">
        <v>6419</v>
      </c>
      <c r="B4219" s="4" t="s">
        <v>8592</v>
      </c>
      <c r="C4219" s="4" t="s">
        <v>7880</v>
      </c>
      <c r="D4219" s="52">
        <v>4219</v>
      </c>
      <c r="E4219" s="5" t="s">
        <v>11770</v>
      </c>
      <c r="F4219" s="5">
        <v>9</v>
      </c>
      <c r="G4219" s="5">
        <v>10</v>
      </c>
      <c r="H4219" s="5">
        <v>1805</v>
      </c>
      <c r="I4219" t="s">
        <v>26200</v>
      </c>
      <c r="J4219" s="46" t="s">
        <v>33092</v>
      </c>
      <c r="K4219" s="56"/>
      <c r="L4219" s="56"/>
      <c r="M4219" s="56">
        <f t="shared" si="363"/>
        <v>1911</v>
      </c>
      <c r="N4219" s="56"/>
      <c r="O4219" s="56">
        <f t="shared" si="364"/>
        <v>7</v>
      </c>
      <c r="P4219" s="56">
        <f t="shared" si="365"/>
        <v>20</v>
      </c>
      <c r="Q4219" s="2" t="str">
        <f t="shared" si="362"/>
        <v>&lt;a href="set03\cg\cg_january_6,_1910_-_december_28,_1911\miscellaneous\scheler,_anton_case_continues_july_20,_1911_p9_cg.pdf"&gt;Case continues&lt;/a&gt;</v>
      </c>
    </row>
    <row r="4220" spans="1:17" x14ac:dyDescent="0.25">
      <c r="A4220" s="2">
        <v>7286</v>
      </c>
      <c r="B4220" s="4" t="s">
        <v>7918</v>
      </c>
      <c r="C4220" s="4" t="s">
        <v>7920</v>
      </c>
      <c r="D4220" s="52">
        <v>4219</v>
      </c>
      <c r="E4220" s="5" t="s">
        <v>13631</v>
      </c>
      <c r="F4220" s="5">
        <v>8</v>
      </c>
      <c r="G4220" s="5">
        <v>6</v>
      </c>
      <c r="H4220" s="5">
        <v>521</v>
      </c>
      <c r="I4220" t="s">
        <v>23955</v>
      </c>
      <c r="J4220" s="46" t="s">
        <v>33088</v>
      </c>
      <c r="K4220" s="56"/>
      <c r="L4220" s="56"/>
      <c r="M4220" s="56">
        <f t="shared" si="363"/>
        <v>1911</v>
      </c>
      <c r="N4220" s="56"/>
      <c r="O4220" s="56">
        <f t="shared" si="364"/>
        <v>7</v>
      </c>
      <c r="P4220" s="56">
        <f t="shared" si="365"/>
        <v>20</v>
      </c>
      <c r="Q4220" s="2" t="str">
        <f t="shared" si="362"/>
        <v>&lt;a href="set02\miscellaneous\cooperstown_courier\1910_-_1913\syverson,_john_nearly_a_cat-astrophe_july_20,_1911_p8_cc.pdf"&gt;Nearly a Cat-astrophe&lt;/a&gt;</v>
      </c>
    </row>
    <row r="4221" spans="1:17" x14ac:dyDescent="0.25">
      <c r="A4221" s="2">
        <v>2374</v>
      </c>
      <c r="B4221" s="4" t="s">
        <v>33147</v>
      </c>
      <c r="C4221" s="4" t="s">
        <v>33139</v>
      </c>
      <c r="D4221" s="43">
        <v>4226</v>
      </c>
      <c r="E4221" s="5" t="s">
        <v>13631</v>
      </c>
      <c r="F4221" s="5">
        <v>1</v>
      </c>
      <c r="G4221" s="5">
        <v>6</v>
      </c>
      <c r="H4221" s="5"/>
      <c r="I4221" t="s">
        <v>23802</v>
      </c>
      <c r="J4221" s="46" t="s">
        <v>33088</v>
      </c>
      <c r="K4221" s="56"/>
      <c r="L4221" s="56"/>
      <c r="M4221" s="56">
        <f t="shared" si="363"/>
        <v>1911</v>
      </c>
      <c r="N4221" s="56"/>
      <c r="O4221" s="56">
        <f t="shared" si="364"/>
        <v>7</v>
      </c>
      <c r="P4221" s="56">
        <f t="shared" si="365"/>
        <v>27</v>
      </c>
      <c r="Q4221" s="2" t="str">
        <f t="shared" si="362"/>
        <v>&lt;a href="set02\miscellaneous\cooperstown_courier\1910_-_1913\ccm_july_27,_1911_p1_cc.pdf"&gt;Meeting Minutes&lt;/a&gt;</v>
      </c>
    </row>
    <row r="4222" spans="1:17" x14ac:dyDescent="0.25">
      <c r="A4222" s="2">
        <v>2375</v>
      </c>
      <c r="B4222" s="4" t="s">
        <v>33147</v>
      </c>
      <c r="C4222" s="4" t="s">
        <v>33139</v>
      </c>
      <c r="D4222" s="52">
        <v>4226</v>
      </c>
      <c r="E4222" s="5" t="s">
        <v>13631</v>
      </c>
      <c r="F4222" s="5">
        <v>4</v>
      </c>
      <c r="G4222" s="5">
        <v>6</v>
      </c>
      <c r="H4222" s="5"/>
      <c r="I4222" t="s">
        <v>23866</v>
      </c>
      <c r="J4222" s="46" t="s">
        <v>33088</v>
      </c>
      <c r="K4222" s="56"/>
      <c r="L4222" s="56"/>
      <c r="M4222" s="56">
        <f t="shared" si="363"/>
        <v>1911</v>
      </c>
      <c r="N4222" s="56"/>
      <c r="O4222" s="56">
        <f t="shared" si="364"/>
        <v>7</v>
      </c>
      <c r="P4222" s="56">
        <f t="shared" si="365"/>
        <v>27</v>
      </c>
      <c r="Q4222" s="2" t="str">
        <f t="shared" si="362"/>
        <v>&lt;a href="set02\miscellaneous\cooperstown_courier\1910_-_1913\crop_conditions_poor_july_27,_1911_p4_cc.pdf"&gt;Meeting Minutes&lt;/a&gt;</v>
      </c>
    </row>
    <row r="4223" spans="1:17" x14ac:dyDescent="0.25">
      <c r="A4223" s="2">
        <v>3879</v>
      </c>
      <c r="B4223" s="4" t="s">
        <v>7860</v>
      </c>
      <c r="C4223" s="4" t="s">
        <v>7861</v>
      </c>
      <c r="D4223" s="52">
        <v>4226</v>
      </c>
      <c r="E4223" s="5" t="s">
        <v>13631</v>
      </c>
      <c r="F4223" s="5">
        <v>8</v>
      </c>
      <c r="G4223" s="5">
        <v>6</v>
      </c>
      <c r="H4223" s="5">
        <v>479</v>
      </c>
      <c r="I4223" t="s">
        <v>23901</v>
      </c>
      <c r="J4223" s="46" t="s">
        <v>33088</v>
      </c>
      <c r="K4223" s="56"/>
      <c r="L4223" s="56"/>
      <c r="M4223" s="56">
        <f t="shared" si="363"/>
        <v>1911</v>
      </c>
      <c r="N4223" s="56"/>
      <c r="O4223" s="56">
        <f t="shared" si="364"/>
        <v>7</v>
      </c>
      <c r="P4223" s="56">
        <f t="shared" si="365"/>
        <v>27</v>
      </c>
      <c r="Q4223" s="2" t="str">
        <f t="shared" si="362"/>
        <v>&lt;a href="set02\miscellaneous\cooperstown_courier\1910_-_1913\jenson,_rev_j_m_leaves_lutheran_church_july_27,_1911_p8_cc.pdf"&gt;Leaves Lutheran Church&lt;/a&gt;</v>
      </c>
    </row>
    <row r="4224" spans="1:17" x14ac:dyDescent="0.25">
      <c r="A4224" s="2">
        <v>4387</v>
      </c>
      <c r="B4224" s="4" t="s">
        <v>11581</v>
      </c>
      <c r="C4224" s="4" t="s">
        <v>12849</v>
      </c>
      <c r="D4224" s="52">
        <v>4226</v>
      </c>
      <c r="E4224" s="5" t="s">
        <v>11770</v>
      </c>
      <c r="F4224" s="5">
        <v>1</v>
      </c>
      <c r="G4224" s="5">
        <v>10</v>
      </c>
      <c r="H4224" s="5">
        <v>1662</v>
      </c>
      <c r="I4224" t="s">
        <v>26201</v>
      </c>
      <c r="J4224" s="46" t="s">
        <v>33092</v>
      </c>
      <c r="K4224" s="56"/>
      <c r="L4224" s="56"/>
      <c r="M4224" s="56">
        <f t="shared" si="363"/>
        <v>1911</v>
      </c>
      <c r="N4224" s="56"/>
      <c r="O4224" s="56">
        <f t="shared" si="364"/>
        <v>7</v>
      </c>
      <c r="P4224" s="56">
        <f t="shared" si="365"/>
        <v>27</v>
      </c>
      <c r="Q4224" s="2" t="str">
        <f t="shared" si="362"/>
        <v>&lt;a href="set03\cg\cg_january_6,_1910_-_december_28,_1911\miscellaneous\kensal_notes_pt_1_july_27,_1911_p1_cg.pdf"&gt;Notes pt 1&lt;/a&gt;</v>
      </c>
    </row>
    <row r="4225" spans="1:17" x14ac:dyDescent="0.25">
      <c r="A4225" s="2">
        <v>4389</v>
      </c>
      <c r="B4225" s="4" t="s">
        <v>11581</v>
      </c>
      <c r="C4225" s="4" t="s">
        <v>12850</v>
      </c>
      <c r="D4225" s="52">
        <v>4226</v>
      </c>
      <c r="E4225" s="5" t="s">
        <v>11770</v>
      </c>
      <c r="F4225" s="5">
        <v>1</v>
      </c>
      <c r="G4225" s="5">
        <v>10</v>
      </c>
      <c r="H4225" s="5">
        <v>1664</v>
      </c>
      <c r="I4225" t="s">
        <v>26202</v>
      </c>
      <c r="J4225" s="46" t="s">
        <v>33092</v>
      </c>
      <c r="K4225" s="56"/>
      <c r="L4225" s="56"/>
      <c r="M4225" s="56">
        <f t="shared" si="363"/>
        <v>1911</v>
      </c>
      <c r="N4225" s="56"/>
      <c r="O4225" s="56">
        <f t="shared" si="364"/>
        <v>7</v>
      </c>
      <c r="P4225" s="56">
        <f t="shared" si="365"/>
        <v>27</v>
      </c>
      <c r="Q4225" s="2" t="str">
        <f t="shared" si="362"/>
        <v>&lt;a href="set03\cg\cg_january_6,_1910_-_december_28,_1911\miscellaneous\kensal_notes_pt_2_july_27,_1911_p1_cg.pdf"&gt;Notes pt 2&lt;/a&gt;</v>
      </c>
    </row>
    <row r="4226" spans="1:17" x14ac:dyDescent="0.25">
      <c r="A4226" s="2">
        <v>461</v>
      </c>
      <c r="B4226" s="4" t="s">
        <v>7745</v>
      </c>
      <c r="C4226" s="4" t="s">
        <v>7746</v>
      </c>
      <c r="D4226" s="52">
        <v>4233</v>
      </c>
      <c r="E4226" s="5" t="s">
        <v>13631</v>
      </c>
      <c r="F4226" s="5">
        <v>1</v>
      </c>
      <c r="G4226" s="5">
        <v>6</v>
      </c>
      <c r="H4226" s="5">
        <v>358</v>
      </c>
      <c r="I4226" t="s">
        <v>23775</v>
      </c>
      <c r="J4226" s="46" t="s">
        <v>33088</v>
      </c>
      <c r="K4226" s="56"/>
      <c r="L4226" s="56"/>
      <c r="M4226" s="56">
        <f t="shared" si="363"/>
        <v>1911</v>
      </c>
      <c r="N4226" s="56"/>
      <c r="O4226" s="56">
        <f t="shared" si="364"/>
        <v>8</v>
      </c>
      <c r="P4226" s="56">
        <f t="shared" si="365"/>
        <v>3</v>
      </c>
      <c r="Q4226" s="2" t="str">
        <f t="shared" ref="Q4226:Q4289" si="366">"&lt;a href="&amp;""""&amp;J4226&amp;"\"&amp;I4226&amp;"""&gt;"&amp;C4226&amp;"&lt;/a&gt;"</f>
        <v>&lt;a href="set02\miscellaneous\cooperstown_courier\1910_-_1913\binford_po_new_mail_route_august_3,_1911_p1_cc.pdf"&gt;Post office new mail route&lt;/a&gt;</v>
      </c>
    </row>
    <row r="4227" spans="1:17" x14ac:dyDescent="0.25">
      <c r="A4227" s="2">
        <v>1450</v>
      </c>
      <c r="B4227" s="4" t="s">
        <v>7817</v>
      </c>
      <c r="C4227" s="4" t="s">
        <v>7818</v>
      </c>
      <c r="D4227" s="52">
        <v>4233</v>
      </c>
      <c r="E4227" s="5" t="s">
        <v>13631</v>
      </c>
      <c r="F4227" s="5">
        <v>4</v>
      </c>
      <c r="G4227" s="5">
        <v>6</v>
      </c>
      <c r="H4227" s="5">
        <v>438</v>
      </c>
      <c r="I4227" t="s">
        <v>23867</v>
      </c>
      <c r="J4227" s="46" t="s">
        <v>33088</v>
      </c>
      <c r="K4227" s="56"/>
      <c r="L4227" s="56"/>
      <c r="M4227" s="56">
        <f t="shared" si="363"/>
        <v>1911</v>
      </c>
      <c r="N4227" s="56"/>
      <c r="O4227" s="56">
        <f t="shared" si="364"/>
        <v>8</v>
      </c>
      <c r="P4227" s="56">
        <f t="shared" si="365"/>
        <v>3</v>
      </c>
      <c r="Q4227" s="2" t="str">
        <f t="shared" si="366"/>
        <v>&lt;a href="set02\miscellaneous\cooperstown_courier\1910_-_1913\dahl,_sylvian_fell_out_of_buggy_august_3,_1911_p4_cc.pdf"&gt;Fell out of buggy&lt;/a&gt;</v>
      </c>
    </row>
    <row r="4228" spans="1:17" x14ac:dyDescent="0.25">
      <c r="A4228" s="2">
        <v>4442</v>
      </c>
      <c r="B4228" s="4" t="s">
        <v>12194</v>
      </c>
      <c r="C4228" s="4" t="s">
        <v>12895</v>
      </c>
      <c r="D4228" s="52">
        <v>4233</v>
      </c>
      <c r="E4228" s="5" t="s">
        <v>11770</v>
      </c>
      <c r="F4228" s="5">
        <v>7</v>
      </c>
      <c r="G4228" s="5">
        <v>10</v>
      </c>
      <c r="H4228" s="5">
        <v>1677</v>
      </c>
      <c r="I4228" t="s">
        <v>26203</v>
      </c>
      <c r="J4228" s="46" t="s">
        <v>33092</v>
      </c>
      <c r="K4228" s="56"/>
      <c r="L4228" s="56"/>
      <c r="M4228" s="56">
        <f t="shared" si="363"/>
        <v>1911</v>
      </c>
      <c r="N4228" s="56"/>
      <c r="O4228" s="56">
        <f t="shared" si="364"/>
        <v>8</v>
      </c>
      <c r="P4228" s="56">
        <f t="shared" si="365"/>
        <v>3</v>
      </c>
      <c r="Q4228" s="2" t="str">
        <f t="shared" si="366"/>
        <v>&lt;a href="set03\cg\cg_january_6,_1910_-_december_28,_1911\miscellaneous\kingston,_j_w_returns_from_id_homestead_august_3,_1911_p7_cg.pdf"&gt;Returns from ID homestead&lt;/a&gt;</v>
      </c>
    </row>
    <row r="4229" spans="1:17" x14ac:dyDescent="0.25">
      <c r="A4229" s="2">
        <v>6071</v>
      </c>
      <c r="B4229" s="4" t="s">
        <v>8918</v>
      </c>
      <c r="C4229" s="4" t="s">
        <v>11524</v>
      </c>
      <c r="D4229" s="52">
        <v>4233</v>
      </c>
      <c r="E4229" s="5" t="s">
        <v>11770</v>
      </c>
      <c r="F4229" s="5">
        <v>1</v>
      </c>
      <c r="G4229" s="5">
        <v>10</v>
      </c>
      <c r="H4229" s="5">
        <v>1780</v>
      </c>
      <c r="I4229" t="s">
        <v>26204</v>
      </c>
      <c r="J4229" s="46" t="s">
        <v>33092</v>
      </c>
      <c r="K4229" s="56"/>
      <c r="L4229" s="56"/>
      <c r="M4229" s="56">
        <f t="shared" si="363"/>
        <v>1911</v>
      </c>
      <c r="N4229" s="56"/>
      <c r="O4229" s="56">
        <f t="shared" si="364"/>
        <v>8</v>
      </c>
      <c r="P4229" s="56">
        <f t="shared" si="365"/>
        <v>3</v>
      </c>
      <c r="Q4229" s="2" t="str">
        <f t="shared" si="366"/>
        <v>&lt;a href="set03\cg\cg_january_6,_1910_-_december_28,_1911\miscellaneous\prosser,_c_h_letter_from_canada_august_3,_1911_p1_cg.pdf"&gt;Letter from Canada&lt;/a&gt;</v>
      </c>
    </row>
    <row r="4230" spans="1:17" x14ac:dyDescent="0.25">
      <c r="A4230" s="2">
        <v>6192</v>
      </c>
      <c r="B4230" s="4" t="s">
        <v>7903</v>
      </c>
      <c r="C4230" s="4" t="s">
        <v>7904</v>
      </c>
      <c r="D4230" s="52">
        <v>4233</v>
      </c>
      <c r="E4230" s="5" t="s">
        <v>13631</v>
      </c>
      <c r="F4230" s="5">
        <v>4</v>
      </c>
      <c r="G4230" s="5">
        <v>6</v>
      </c>
      <c r="H4230" s="5">
        <v>511</v>
      </c>
      <c r="I4230" t="s">
        <v>23945</v>
      </c>
      <c r="J4230" s="46" t="s">
        <v>33088</v>
      </c>
      <c r="K4230" s="56"/>
      <c r="L4230" s="56"/>
      <c r="M4230" s="56">
        <f t="shared" si="363"/>
        <v>1911</v>
      </c>
      <c r="N4230" s="56"/>
      <c r="O4230" s="56">
        <f t="shared" si="364"/>
        <v>8</v>
      </c>
      <c r="P4230" s="56">
        <f t="shared" si="365"/>
        <v>3</v>
      </c>
      <c r="Q4230" s="2" t="str">
        <f t="shared" si="366"/>
        <v>&lt;a href="set02\miscellaneous\cooperstown_courier\1910_-_1913\rhodes,_mrs._leland_hit_by_baseball_august_3,_1911_p4_cc.pdf"&gt;Hit by baseball&lt;/a&gt;</v>
      </c>
    </row>
    <row r="4231" spans="1:17" x14ac:dyDescent="0.25">
      <c r="A4231" s="2">
        <v>7615</v>
      </c>
      <c r="B4231" s="4" t="s">
        <v>12976</v>
      </c>
      <c r="C4231" s="4" t="s">
        <v>3496</v>
      </c>
      <c r="D4231" s="52">
        <v>4233</v>
      </c>
      <c r="E4231" s="5" t="s">
        <v>11770</v>
      </c>
      <c r="F4231" s="5">
        <v>7</v>
      </c>
      <c r="G4231" s="5">
        <v>10</v>
      </c>
      <c r="H4231" s="5">
        <v>1864</v>
      </c>
      <c r="I4231" t="s">
        <v>26205</v>
      </c>
      <c r="J4231" s="46" t="s">
        <v>33092</v>
      </c>
      <c r="K4231" s="56"/>
      <c r="L4231" s="56"/>
      <c r="M4231" s="56">
        <f t="shared" si="363"/>
        <v>1911</v>
      </c>
      <c r="N4231" s="56"/>
      <c r="O4231" s="56">
        <f t="shared" si="364"/>
        <v>8</v>
      </c>
      <c r="P4231" s="56">
        <f t="shared" si="365"/>
        <v>3</v>
      </c>
      <c r="Q4231" s="2" t="str">
        <f t="shared" si="366"/>
        <v>&lt;a href="set03\cg\cg_january_6,_1910_-_december_28,_1911\miscellaneous\vale,_mrs_m_l_returns_august_3,_1911_p7_cg.pdf"&gt;Returns&lt;/a&gt;</v>
      </c>
    </row>
    <row r="4232" spans="1:17" x14ac:dyDescent="0.25">
      <c r="A4232" s="2">
        <v>8138</v>
      </c>
      <c r="B4232" s="4" t="s">
        <v>12990</v>
      </c>
      <c r="C4232" s="4" t="s">
        <v>12991</v>
      </c>
      <c r="D4232" s="52">
        <v>4233</v>
      </c>
      <c r="E4232" s="5" t="s">
        <v>11770</v>
      </c>
      <c r="F4232" s="5">
        <v>7</v>
      </c>
      <c r="G4232" s="5">
        <v>10</v>
      </c>
      <c r="H4232" s="5">
        <v>1881</v>
      </c>
      <c r="I4232" t="s">
        <v>26206</v>
      </c>
      <c r="J4232" s="46" t="s">
        <v>33092</v>
      </c>
      <c r="K4232" s="56"/>
      <c r="L4232" s="56"/>
      <c r="M4232" s="56">
        <f t="shared" si="363"/>
        <v>1911</v>
      </c>
      <c r="N4232" s="56"/>
      <c r="O4232" s="56">
        <f t="shared" si="364"/>
        <v>8</v>
      </c>
      <c r="P4232" s="56">
        <f t="shared" si="365"/>
        <v>3</v>
      </c>
      <c r="Q4232" s="2" t="str">
        <f t="shared" si="366"/>
        <v>&lt;a href="set03\cg\cg_january_6,_1910_-_december_28,_1911\miscellaneous\welsh,_t_j_accident_occurred_august_3,_1911_p7_cg.pdf"&gt;Accident occurred &lt;/a&gt;</v>
      </c>
    </row>
    <row r="4233" spans="1:17" x14ac:dyDescent="0.25">
      <c r="A4233" s="2">
        <v>183</v>
      </c>
      <c r="B4233" s="4" t="s">
        <v>8644</v>
      </c>
      <c r="C4233" s="4" t="s">
        <v>12825</v>
      </c>
      <c r="D4233" s="52">
        <v>4240</v>
      </c>
      <c r="E4233" s="5" t="s">
        <v>11770</v>
      </c>
      <c r="F4233" s="5">
        <v>9</v>
      </c>
      <c r="G4233" s="5">
        <v>10</v>
      </c>
      <c r="H4233" s="5">
        <v>1389</v>
      </c>
      <c r="I4233" t="s">
        <v>26207</v>
      </c>
      <c r="J4233" s="46" t="s">
        <v>33092</v>
      </c>
      <c r="K4233" s="56"/>
      <c r="L4233" s="56"/>
      <c r="M4233" s="56">
        <f t="shared" si="363"/>
        <v>1911</v>
      </c>
      <c r="N4233" s="56"/>
      <c r="O4233" s="56">
        <f t="shared" si="364"/>
        <v>8</v>
      </c>
      <c r="P4233" s="56">
        <f t="shared" si="365"/>
        <v>10</v>
      </c>
      <c r="Q4233" s="2" t="str">
        <f t="shared" si="366"/>
        <v>&lt;a href="set03\cg\cg_january_6,_1910_-_december_28,_1911\miscellaneous\anderson,_ole_son_of_breaks_arm_august_10,_1911_p9_cg.pdf"&gt;Son of breaks arm&lt;/a&gt;</v>
      </c>
    </row>
    <row r="4234" spans="1:17" x14ac:dyDescent="0.25">
      <c r="A4234" s="2">
        <v>1882</v>
      </c>
      <c r="B4234" s="4" t="s">
        <v>12855</v>
      </c>
      <c r="C4234" s="4" t="s">
        <v>12856</v>
      </c>
      <c r="D4234" s="52">
        <v>4240</v>
      </c>
      <c r="E4234" s="5" t="s">
        <v>11770</v>
      </c>
      <c r="F4234" s="5">
        <v>9</v>
      </c>
      <c r="G4234" s="5">
        <v>10</v>
      </c>
      <c r="H4234" s="5">
        <v>1528</v>
      </c>
      <c r="I4234" t="s">
        <v>26208</v>
      </c>
      <c r="J4234" s="46" t="s">
        <v>33092</v>
      </c>
      <c r="K4234" s="56"/>
      <c r="L4234" s="56"/>
      <c r="M4234" s="56">
        <f t="shared" si="363"/>
        <v>1911</v>
      </c>
      <c r="N4234" s="56"/>
      <c r="O4234" s="56">
        <f t="shared" si="364"/>
        <v>8</v>
      </c>
      <c r="P4234" s="56">
        <f t="shared" si="365"/>
        <v>10</v>
      </c>
      <c r="Q4234" s="2" t="str">
        <f t="shared" si="366"/>
        <v>&lt;a href="set03\cg\cg_january_6,_1910_-_december_28,_1911\miscellaneous\falk,_mrs_john_visit_parents_in_sk_august_10,_1911_p9_cg.pdf"&gt;Visit parents in SK&lt;/a&gt;</v>
      </c>
    </row>
    <row r="4235" spans="1:17" x14ac:dyDescent="0.25">
      <c r="A4235" s="2">
        <v>3927</v>
      </c>
      <c r="B4235" s="4" t="s">
        <v>12558</v>
      </c>
      <c r="C4235" s="4" t="s">
        <v>1607</v>
      </c>
      <c r="D4235" s="52">
        <v>4240</v>
      </c>
      <c r="E4235" s="5" t="s">
        <v>11770</v>
      </c>
      <c r="F4235" s="5">
        <v>1</v>
      </c>
      <c r="G4235" s="5">
        <v>10</v>
      </c>
      <c r="H4235" s="5">
        <v>1589</v>
      </c>
      <c r="I4235" t="s">
        <v>26209</v>
      </c>
      <c r="J4235" s="46" t="s">
        <v>33092</v>
      </c>
      <c r="K4235" s="56"/>
      <c r="L4235" s="56"/>
      <c r="M4235" s="56">
        <f t="shared" si="363"/>
        <v>1911</v>
      </c>
      <c r="N4235" s="56"/>
      <c r="O4235" s="56">
        <f t="shared" si="364"/>
        <v>8</v>
      </c>
      <c r="P4235" s="56">
        <f t="shared" si="365"/>
        <v>10</v>
      </c>
      <c r="Q4235" s="2" t="str">
        <f t="shared" si="366"/>
        <v>&lt;a href="set03\cg\cg_january_6,_1910_-_december_28,_1911\miscellaneous\jim_lake_notes_august_10,_1911_p1_cg.pdf"&gt;Notes&lt;/a&gt;</v>
      </c>
    </row>
    <row r="4236" spans="1:17" x14ac:dyDescent="0.25">
      <c r="A4236" s="2">
        <v>4364</v>
      </c>
      <c r="B4236" s="4" t="s">
        <v>11581</v>
      </c>
      <c r="C4236" s="4" t="s">
        <v>1607</v>
      </c>
      <c r="D4236" s="52">
        <v>4240</v>
      </c>
      <c r="E4236" s="5" t="s">
        <v>11770</v>
      </c>
      <c r="F4236" s="5">
        <v>1</v>
      </c>
      <c r="G4236" s="5">
        <v>10</v>
      </c>
      <c r="H4236" s="5">
        <v>1625</v>
      </c>
      <c r="I4236" t="s">
        <v>26210</v>
      </c>
      <c r="J4236" s="46" t="s">
        <v>33092</v>
      </c>
      <c r="K4236" s="56"/>
      <c r="L4236" s="56"/>
      <c r="M4236" s="56">
        <f t="shared" si="363"/>
        <v>1911</v>
      </c>
      <c r="N4236" s="56"/>
      <c r="O4236" s="56">
        <f t="shared" si="364"/>
        <v>8</v>
      </c>
      <c r="P4236" s="56">
        <f t="shared" si="365"/>
        <v>10</v>
      </c>
      <c r="Q4236" s="2" t="str">
        <f t="shared" si="366"/>
        <v>&lt;a href="set03\cg\cg_january_6,_1910_-_december_28,_1911\miscellaneous\kensal_notes_august_10,_1911_p1_cg.pdf"&gt;Notes&lt;/a&gt;</v>
      </c>
    </row>
    <row r="4237" spans="1:17" x14ac:dyDescent="0.25">
      <c r="A4237" s="2">
        <v>5025</v>
      </c>
      <c r="B4237" s="4" t="s">
        <v>12916</v>
      </c>
      <c r="C4237" s="4" t="s">
        <v>690</v>
      </c>
      <c r="D4237" s="52">
        <v>4240</v>
      </c>
      <c r="E4237" s="5" t="s">
        <v>11770</v>
      </c>
      <c r="F4237" s="5">
        <v>9</v>
      </c>
      <c r="G4237" s="5">
        <v>10</v>
      </c>
      <c r="H4237" s="5">
        <v>1711</v>
      </c>
      <c r="I4237" t="s">
        <v>26211</v>
      </c>
      <c r="J4237" s="46" t="s">
        <v>33092</v>
      </c>
      <c r="K4237" s="56"/>
      <c r="L4237" s="56"/>
      <c r="M4237" s="56">
        <f t="shared" si="363"/>
        <v>1911</v>
      </c>
      <c r="N4237" s="56"/>
      <c r="O4237" s="56">
        <f t="shared" si="364"/>
        <v>8</v>
      </c>
      <c r="P4237" s="56">
        <f t="shared" si="365"/>
        <v>10</v>
      </c>
      <c r="Q4237" s="2" t="str">
        <f t="shared" si="366"/>
        <v>&lt;a href="set03\cg\cg_january_6,_1910_-_december_28,_1911\miscellaneous\mccully,_cecil_operation_august_10,_1911_p9_cg.pdf"&gt;Operation&lt;/a&gt;</v>
      </c>
    </row>
    <row r="4238" spans="1:17" x14ac:dyDescent="0.25">
      <c r="A4238" s="2">
        <v>5719</v>
      </c>
      <c r="B4238" s="4" t="s">
        <v>12934</v>
      </c>
      <c r="C4238" s="4" t="s">
        <v>12935</v>
      </c>
      <c r="D4238" s="52">
        <v>4240</v>
      </c>
      <c r="E4238" s="5" t="s">
        <v>11770</v>
      </c>
      <c r="F4238" s="5">
        <v>9</v>
      </c>
      <c r="G4238" s="5">
        <v>10</v>
      </c>
      <c r="H4238" s="5">
        <v>1745</v>
      </c>
      <c r="I4238" t="s">
        <v>26212</v>
      </c>
      <c r="J4238" s="46" t="s">
        <v>33092</v>
      </c>
      <c r="K4238" s="56"/>
      <c r="L4238" s="56"/>
      <c r="M4238" s="56">
        <f t="shared" si="363"/>
        <v>1911</v>
      </c>
      <c r="N4238" s="56"/>
      <c r="O4238" s="56">
        <f t="shared" si="364"/>
        <v>8</v>
      </c>
      <c r="P4238" s="56">
        <f t="shared" si="365"/>
        <v>10</v>
      </c>
      <c r="Q4238" s="2" t="str">
        <f t="shared" si="366"/>
        <v>&lt;a href="set03\cg\cg_january_6,_1910_-_december_28,_1911\miscellaneous\overgaard,_mr_and_family_to_mcleod,_nd_to_live_work_august_10,_1911_p9_cg.pdf"&gt;Family to McLeod, ND to live and work&lt;/a&gt;</v>
      </c>
    </row>
    <row r="4239" spans="1:17" x14ac:dyDescent="0.25">
      <c r="A4239" s="2">
        <v>5877</v>
      </c>
      <c r="B4239" s="4" t="s">
        <v>6940</v>
      </c>
      <c r="C4239" s="4" t="s">
        <v>7897</v>
      </c>
      <c r="D4239" s="52">
        <v>4240</v>
      </c>
      <c r="E4239" s="5" t="s">
        <v>13631</v>
      </c>
      <c r="F4239" s="5">
        <v>5</v>
      </c>
      <c r="G4239" s="5">
        <v>6</v>
      </c>
      <c r="H4239" s="5">
        <v>507</v>
      </c>
      <c r="I4239" t="s">
        <v>23933</v>
      </c>
      <c r="J4239" s="46" t="s">
        <v>33088</v>
      </c>
      <c r="K4239" s="56"/>
      <c r="L4239" s="56"/>
      <c r="M4239" s="56">
        <f t="shared" si="363"/>
        <v>1911</v>
      </c>
      <c r="N4239" s="56"/>
      <c r="O4239" s="56">
        <f t="shared" si="364"/>
        <v>8</v>
      </c>
      <c r="P4239" s="56">
        <f t="shared" si="365"/>
        <v>10</v>
      </c>
      <c r="Q4239" s="2" t="str">
        <f t="shared" si="366"/>
        <v>&lt;a href="set02\miscellaneous\cooperstown_courier\1910_-_1913\piatt_electric_charley_mendenhall_resigns_august_10,_1911_p5_cc.pdf"&gt;Charley Mendenhall resigns&lt;/a&gt;</v>
      </c>
    </row>
    <row r="4240" spans="1:17" x14ac:dyDescent="0.25">
      <c r="A4240" s="2">
        <v>7518</v>
      </c>
      <c r="B4240" s="4" t="s">
        <v>12974</v>
      </c>
      <c r="C4240" s="4" t="s">
        <v>12975</v>
      </c>
      <c r="D4240" s="52">
        <v>4240</v>
      </c>
      <c r="E4240" s="5" t="s">
        <v>11770</v>
      </c>
      <c r="F4240" s="5">
        <v>9</v>
      </c>
      <c r="G4240" s="5">
        <v>10</v>
      </c>
      <c r="H4240" s="5">
        <v>1855</v>
      </c>
      <c r="I4240" t="s">
        <v>26213</v>
      </c>
      <c r="J4240" s="46" t="s">
        <v>33092</v>
      </c>
      <c r="K4240" s="56"/>
      <c r="L4240" s="56"/>
      <c r="M4240" s="56">
        <f t="shared" si="363"/>
        <v>1911</v>
      </c>
      <c r="N4240" s="56"/>
      <c r="O4240" s="56">
        <f t="shared" si="364"/>
        <v>8</v>
      </c>
      <c r="P4240" s="56">
        <f t="shared" si="365"/>
        <v>10</v>
      </c>
      <c r="Q4240" s="2" t="str">
        <f t="shared" si="366"/>
        <v>&lt;a href="set03\cg\cg_january_6,_1910_-_december_28,_1911\miscellaneous\tomlinson,_w_h_horse_runs_for_bank_august_10,_1911_p9_cg.pdf"&gt;Horse runs for bank&lt;/a&gt;</v>
      </c>
    </row>
    <row r="4241" spans="1:17" x14ac:dyDescent="0.25">
      <c r="A4241" s="2">
        <v>8209</v>
      </c>
      <c r="B4241" s="4" t="s">
        <v>12998</v>
      </c>
      <c r="C4241" s="4" t="s">
        <v>13001</v>
      </c>
      <c r="D4241" s="52">
        <v>4240</v>
      </c>
      <c r="E4241" s="5" t="s">
        <v>11770</v>
      </c>
      <c r="F4241" s="5">
        <v>9</v>
      </c>
      <c r="G4241" s="5">
        <v>10</v>
      </c>
      <c r="H4241" s="5">
        <v>1886</v>
      </c>
      <c r="I4241" t="s">
        <v>26215</v>
      </c>
      <c r="J4241" s="46" t="s">
        <v>33092</v>
      </c>
      <c r="K4241" s="56"/>
      <c r="L4241" s="56"/>
      <c r="M4241" s="56">
        <f t="shared" si="363"/>
        <v>1911</v>
      </c>
      <c r="N4241" s="56"/>
      <c r="O4241" s="56">
        <f t="shared" si="364"/>
        <v>8</v>
      </c>
      <c r="P4241" s="56">
        <f t="shared" si="365"/>
        <v>10</v>
      </c>
      <c r="Q4241" s="2" t="str">
        <f t="shared" si="366"/>
        <v>&lt;a href="set03\cg\cg_january_6,_1910_-_december_28,_1911\miscellaneous\wiechman,_lucy_to_doctor_in_valley_city_august_10,_1911_p9_cg.pdf"&gt;To Doctor in Valley City&lt;/a&gt;</v>
      </c>
    </row>
    <row r="4242" spans="1:17" x14ac:dyDescent="0.25">
      <c r="A4242" s="2">
        <v>8214</v>
      </c>
      <c r="B4242" s="4" t="s">
        <v>13002</v>
      </c>
      <c r="C4242" s="4" t="s">
        <v>13003</v>
      </c>
      <c r="D4242" s="52">
        <v>4240</v>
      </c>
      <c r="E4242" s="5" t="s">
        <v>11770</v>
      </c>
      <c r="F4242" s="5">
        <v>9</v>
      </c>
      <c r="G4242" s="5">
        <v>10</v>
      </c>
      <c r="H4242" s="5">
        <v>1891</v>
      </c>
      <c r="I4242" t="s">
        <v>26214</v>
      </c>
      <c r="J4242" s="46" t="s">
        <v>33092</v>
      </c>
      <c r="K4242" s="56"/>
      <c r="L4242" s="56"/>
      <c r="M4242" s="56">
        <f t="shared" si="363"/>
        <v>1911</v>
      </c>
      <c r="N4242" s="56"/>
      <c r="O4242" s="56">
        <f t="shared" si="364"/>
        <v>8</v>
      </c>
      <c r="P4242" s="56">
        <f t="shared" si="365"/>
        <v>10</v>
      </c>
      <c r="Q4242" s="2" t="str">
        <f t="shared" si="366"/>
        <v>&lt;a href="set03\cg\cg_january_6,_1910_-_december_28,_1911\miscellaneous\wiechman,_emma_to_valley_city_teacher's_inst_august_10,_1911_p9_cg.pdf"&gt;To Valley City Teacher's Institute&lt;/a&gt;</v>
      </c>
    </row>
    <row r="4243" spans="1:17" x14ac:dyDescent="0.25">
      <c r="A4243" s="2">
        <v>8229</v>
      </c>
      <c r="B4243" s="4" t="s">
        <v>13004</v>
      </c>
      <c r="C4243" s="4" t="s">
        <v>13005</v>
      </c>
      <c r="D4243" s="52">
        <v>4240</v>
      </c>
      <c r="E4243" s="5" t="s">
        <v>11770</v>
      </c>
      <c r="F4243" s="5">
        <v>2</v>
      </c>
      <c r="G4243" s="5">
        <v>10</v>
      </c>
      <c r="H4243" s="5">
        <v>1893</v>
      </c>
      <c r="I4243" t="s">
        <v>26216</v>
      </c>
      <c r="J4243" s="46" t="s">
        <v>33092</v>
      </c>
      <c r="K4243" s="56"/>
      <c r="L4243" s="56"/>
      <c r="M4243" s="56">
        <f t="shared" si="363"/>
        <v>1911</v>
      </c>
      <c r="N4243" s="56"/>
      <c r="O4243" s="56">
        <f t="shared" si="364"/>
        <v>8</v>
      </c>
      <c r="P4243" s="56">
        <f t="shared" si="365"/>
        <v>10</v>
      </c>
      <c r="Q4243" s="2" t="str">
        <f t="shared" si="366"/>
        <v>&lt;a href="set03\cg\cg_january_6,_1910_-_december_28,_1911\miscellaneous\wilkie,_billy_to_jamestown_august_10,_1911_p2_cg.pdf"&gt;To Jamestown  &lt;/a&gt;</v>
      </c>
    </row>
    <row r="4244" spans="1:17" x14ac:dyDescent="0.25">
      <c r="A4244" s="2">
        <v>1836</v>
      </c>
      <c r="B4244" s="4" t="s">
        <v>7823</v>
      </c>
      <c r="C4244" s="4" t="s">
        <v>7824</v>
      </c>
      <c r="D4244" s="52">
        <v>4247</v>
      </c>
      <c r="E4244" s="5" t="s">
        <v>13631</v>
      </c>
      <c r="F4244" s="5">
        <v>5</v>
      </c>
      <c r="G4244" s="5">
        <v>6</v>
      </c>
      <c r="H4244" s="5">
        <v>442</v>
      </c>
      <c r="I4244" t="s">
        <v>23872</v>
      </c>
      <c r="J4244" s="46" t="s">
        <v>33088</v>
      </c>
      <c r="K4244" s="56"/>
      <c r="L4244" s="56"/>
      <c r="M4244" s="56">
        <f t="shared" si="363"/>
        <v>1911</v>
      </c>
      <c r="N4244" s="56"/>
      <c r="O4244" s="56">
        <f t="shared" si="364"/>
        <v>8</v>
      </c>
      <c r="P4244" s="56">
        <f t="shared" si="365"/>
        <v>17</v>
      </c>
      <c r="Q4244" s="2" t="str">
        <f t="shared" si="366"/>
        <v>&lt;a href="set02\miscellaneous\cooperstown_courier\1910_-_1913\epler,_g_c_locked_out_of_house_august_17,_1911_p5_cc.pdf"&gt;Locked out of house&lt;/a&gt;</v>
      </c>
    </row>
    <row r="4245" spans="1:17" x14ac:dyDescent="0.25">
      <c r="A4245" s="2">
        <v>4217</v>
      </c>
      <c r="B4245" s="4" t="s">
        <v>12893</v>
      </c>
      <c r="C4245" s="4" t="s">
        <v>12894</v>
      </c>
      <c r="D4245" s="52">
        <v>4247</v>
      </c>
      <c r="E4245" s="5" t="s">
        <v>11770</v>
      </c>
      <c r="F4245" s="5">
        <v>7</v>
      </c>
      <c r="G4245" s="5">
        <v>10</v>
      </c>
      <c r="H4245" s="5">
        <v>1614</v>
      </c>
      <c r="I4245" t="s">
        <v>26217</v>
      </c>
      <c r="J4245" s="46" t="s">
        <v>33092</v>
      </c>
      <c r="K4245" s="56"/>
      <c r="L4245" s="56"/>
      <c r="M4245" s="56">
        <f t="shared" si="363"/>
        <v>1911</v>
      </c>
      <c r="N4245" s="56"/>
      <c r="O4245" s="56">
        <f t="shared" si="364"/>
        <v>8</v>
      </c>
      <c r="P4245" s="56">
        <f t="shared" si="365"/>
        <v>17</v>
      </c>
      <c r="Q4245" s="2" t="str">
        <f t="shared" si="366"/>
        <v>&lt;a href="set03\cg\cg_january_6,_1910_-_december_28,_1911\miscellaneous\kellogg,_russell_so_frank_falls_from_elevator_august_17,_1911_p7_cg.pdf"&gt;Falls from Elevator&lt;/a&gt;</v>
      </c>
    </row>
    <row r="4246" spans="1:17" x14ac:dyDescent="0.25">
      <c r="A4246" s="2">
        <v>4365</v>
      </c>
      <c r="B4246" s="4" t="s">
        <v>11581</v>
      </c>
      <c r="C4246" s="4" t="s">
        <v>1607</v>
      </c>
      <c r="D4246" s="52">
        <v>4247</v>
      </c>
      <c r="E4246" s="5" t="s">
        <v>11770</v>
      </c>
      <c r="F4246" s="5">
        <v>1</v>
      </c>
      <c r="G4246" s="5">
        <v>10</v>
      </c>
      <c r="H4246" s="5">
        <v>1626</v>
      </c>
      <c r="I4246" t="s">
        <v>26218</v>
      </c>
      <c r="J4246" s="46" t="s">
        <v>33092</v>
      </c>
      <c r="K4246" s="56"/>
      <c r="L4246" s="56"/>
      <c r="M4246" s="56">
        <f t="shared" si="363"/>
        <v>1911</v>
      </c>
      <c r="N4246" s="56"/>
      <c r="O4246" s="56">
        <f t="shared" si="364"/>
        <v>8</v>
      </c>
      <c r="P4246" s="56">
        <f t="shared" si="365"/>
        <v>17</v>
      </c>
      <c r="Q4246" s="2" t="str">
        <f t="shared" si="366"/>
        <v>&lt;a href="set03\cg\cg_january_6,_1910_-_december_28,_1911\miscellaneous\kensal_notes_august_17,_1911_p1_cg.pdf"&gt;Notes&lt;/a&gt;</v>
      </c>
    </row>
    <row r="4247" spans="1:17" x14ac:dyDescent="0.25">
      <c r="A4247" s="2">
        <v>4529</v>
      </c>
      <c r="B4247" s="4" t="s">
        <v>7863</v>
      </c>
      <c r="C4247" s="4" t="s">
        <v>7864</v>
      </c>
      <c r="D4247" s="52">
        <v>4247</v>
      </c>
      <c r="E4247" s="5" t="s">
        <v>13631</v>
      </c>
      <c r="F4247" s="5">
        <v>5</v>
      </c>
      <c r="G4247" s="5">
        <v>6</v>
      </c>
      <c r="H4247" s="5">
        <v>481</v>
      </c>
      <c r="I4247" t="s">
        <v>23903</v>
      </c>
      <c r="J4247" s="46" t="s">
        <v>33088</v>
      </c>
      <c r="K4247" s="56"/>
      <c r="L4247" s="56"/>
      <c r="M4247" s="56">
        <f t="shared" si="363"/>
        <v>1911</v>
      </c>
      <c r="N4247" s="56"/>
      <c r="O4247" s="56">
        <f t="shared" si="364"/>
        <v>8</v>
      </c>
      <c r="P4247" s="56">
        <f t="shared" si="365"/>
        <v>17</v>
      </c>
      <c r="Q4247" s="2" t="str">
        <f t="shared" si="366"/>
        <v>&lt;a href="set02\miscellaneous\cooperstown_courier\1910_-_1913\knutson,_a_l_son_drinks_gasoline_august_17,_1911_p5_cc.pdf"&gt;Son Drinks Gasoline&lt;/a&gt;</v>
      </c>
    </row>
    <row r="4248" spans="1:17" x14ac:dyDescent="0.25">
      <c r="A4248" s="2">
        <v>6024</v>
      </c>
      <c r="B4248" s="4" t="s">
        <v>11416</v>
      </c>
      <c r="C4248" s="4" t="s">
        <v>12938</v>
      </c>
      <c r="D4248" s="52">
        <v>4247</v>
      </c>
      <c r="E4248" s="5" t="s">
        <v>11770</v>
      </c>
      <c r="F4248" s="5">
        <v>7</v>
      </c>
      <c r="G4248" s="5">
        <v>10</v>
      </c>
      <c r="H4248" s="5">
        <v>1776</v>
      </c>
      <c r="I4248" t="s">
        <v>26219</v>
      </c>
      <c r="J4248" s="46" t="s">
        <v>33092</v>
      </c>
      <c r="K4248" s="56"/>
      <c r="L4248" s="56"/>
      <c r="M4248" s="56">
        <f t="shared" si="363"/>
        <v>1911</v>
      </c>
      <c r="N4248" s="56"/>
      <c r="O4248" s="56">
        <f t="shared" si="364"/>
        <v>8</v>
      </c>
      <c r="P4248" s="56">
        <f t="shared" si="365"/>
        <v>17</v>
      </c>
      <c r="Q4248" s="2" t="str">
        <f t="shared" si="366"/>
        <v>&lt;a href="set03\cg\cg_january_6,_1910_-_december_28,_1911\miscellaneous\posey,_john_sells_store_in_mcville_august_17,_1911_p7_cg.pdf"&gt;Sells store in McVille&lt;/a&gt;</v>
      </c>
    </row>
    <row r="4249" spans="1:17" x14ac:dyDescent="0.25">
      <c r="A4249" s="2">
        <v>6108</v>
      </c>
      <c r="B4249" s="4" t="s">
        <v>7899</v>
      </c>
      <c r="C4249" s="4" t="s">
        <v>7900</v>
      </c>
      <c r="D4249" s="52">
        <v>4247</v>
      </c>
      <c r="E4249" s="5" t="s">
        <v>13631</v>
      </c>
      <c r="F4249" s="5">
        <v>1</v>
      </c>
      <c r="G4249" s="5">
        <v>6</v>
      </c>
      <c r="H4249" s="5">
        <v>509</v>
      </c>
      <c r="I4249" t="s">
        <v>23943</v>
      </c>
      <c r="J4249" s="46" t="s">
        <v>33088</v>
      </c>
      <c r="K4249" s="56"/>
      <c r="L4249" s="56"/>
      <c r="M4249" s="56">
        <f t="shared" si="363"/>
        <v>1911</v>
      </c>
      <c r="N4249" s="56"/>
      <c r="O4249" s="56">
        <f t="shared" si="364"/>
        <v>8</v>
      </c>
      <c r="P4249" s="56">
        <f t="shared" si="365"/>
        <v>17</v>
      </c>
      <c r="Q4249" s="2" t="str">
        <f t="shared" si="366"/>
        <v>&lt;a href="set02\miscellaneous\cooperstown_courier\1910_-_1913\rearick,_editor_sprinted_august_17,_1911_p1_cc.pdf"&gt;Sprinted&lt;/a&gt;</v>
      </c>
    </row>
    <row r="4250" spans="1:17" x14ac:dyDescent="0.25">
      <c r="A4250" s="2">
        <v>6642</v>
      </c>
      <c r="B4250" s="4" t="s">
        <v>12955</v>
      </c>
      <c r="C4250" s="4" t="s">
        <v>12956</v>
      </c>
      <c r="D4250" s="52">
        <v>4247</v>
      </c>
      <c r="E4250" s="5" t="s">
        <v>11770</v>
      </c>
      <c r="F4250" s="5">
        <v>7</v>
      </c>
      <c r="G4250" s="5">
        <v>10</v>
      </c>
      <c r="H4250" s="5">
        <v>1816</v>
      </c>
      <c r="I4250" t="s">
        <v>26220</v>
      </c>
      <c r="J4250" s="46" t="s">
        <v>33092</v>
      </c>
      <c r="K4250" s="56"/>
      <c r="L4250" s="56"/>
      <c r="M4250" s="56">
        <f t="shared" si="363"/>
        <v>1911</v>
      </c>
      <c r="N4250" s="56"/>
      <c r="O4250" s="56">
        <f t="shared" si="364"/>
        <v>8</v>
      </c>
      <c r="P4250" s="56">
        <f t="shared" si="365"/>
        <v>17</v>
      </c>
      <c r="Q4250" s="2" t="str">
        <f t="shared" si="366"/>
        <v>&lt;a href="set03\cg\cg_january_6,_1910_-_december_28,_1911\miscellaneous\skerseth,_paul_returns_from_europe_august_17,_1911_p7_cg.pdf"&gt;Returns from Europe&lt;/a&gt;</v>
      </c>
    </row>
    <row r="4251" spans="1:17" x14ac:dyDescent="0.25">
      <c r="A4251" s="2">
        <v>7192</v>
      </c>
      <c r="B4251" s="4" t="s">
        <v>7913</v>
      </c>
      <c r="C4251" s="4" t="s">
        <v>7914</v>
      </c>
      <c r="D4251" s="52">
        <v>4247</v>
      </c>
      <c r="E4251" s="5" t="s">
        <v>13631</v>
      </c>
      <c r="F4251" s="5">
        <v>1</v>
      </c>
      <c r="G4251" s="5">
        <v>6</v>
      </c>
      <c r="H4251" s="5">
        <v>516</v>
      </c>
      <c r="I4251" t="s">
        <v>23898</v>
      </c>
      <c r="J4251" s="46" t="s">
        <v>33088</v>
      </c>
      <c r="K4251" s="56"/>
      <c r="L4251" s="56"/>
      <c r="M4251" s="56">
        <f t="shared" si="363"/>
        <v>1911</v>
      </c>
      <c r="N4251" s="56"/>
      <c r="O4251" s="56">
        <f t="shared" si="364"/>
        <v>8</v>
      </c>
      <c r="P4251" s="56">
        <f t="shared" si="365"/>
        <v>17</v>
      </c>
      <c r="Q4251" s="2" t="str">
        <f t="shared" si="366"/>
        <v>&lt;a href="set02\miscellaneous\cooperstown_courier\1910_-_1913\how_stump_lake_received_its_name_august_17,_1911_p1_cc.pdf"&gt;How it received its name&lt;/a&gt;</v>
      </c>
    </row>
    <row r="4252" spans="1:17" x14ac:dyDescent="0.25">
      <c r="A4252" s="2">
        <v>7252</v>
      </c>
      <c r="B4252" s="4" t="s">
        <v>11714</v>
      </c>
      <c r="C4252" s="4" t="s">
        <v>12967</v>
      </c>
      <c r="D4252" s="52">
        <v>4247</v>
      </c>
      <c r="E4252" s="5" t="s">
        <v>11770</v>
      </c>
      <c r="F4252" s="5">
        <v>7</v>
      </c>
      <c r="G4252" s="5">
        <v>10</v>
      </c>
      <c r="H4252" s="5">
        <v>1842</v>
      </c>
      <c r="I4252" t="s">
        <v>26221</v>
      </c>
      <c r="J4252" s="46" t="s">
        <v>33092</v>
      </c>
      <c r="K4252" s="56"/>
      <c r="L4252" s="56"/>
      <c r="M4252" s="56">
        <f t="shared" si="363"/>
        <v>1911</v>
      </c>
      <c r="N4252" s="56"/>
      <c r="O4252" s="56">
        <f t="shared" si="364"/>
        <v>8</v>
      </c>
      <c r="P4252" s="56">
        <f t="shared" si="365"/>
        <v>17</v>
      </c>
      <c r="Q4252" s="2" t="str">
        <f t="shared" si="366"/>
        <v>&lt;a href="set03\cg\cg_january_6,_1910_-_december_28,_1911\miscellaneous\swanson,_august_returns_to_rr_august_17,_1911_p7_cg.pdf"&gt;Returns to RR&lt;/a&gt;</v>
      </c>
    </row>
    <row r="4253" spans="1:17" x14ac:dyDescent="0.25">
      <c r="A4253" s="2">
        <v>1212</v>
      </c>
      <c r="B4253" s="4" t="s">
        <v>4440</v>
      </c>
      <c r="C4253" s="4" t="s">
        <v>7808</v>
      </c>
      <c r="D4253" s="52">
        <v>4254</v>
      </c>
      <c r="E4253" s="5" t="s">
        <v>13631</v>
      </c>
      <c r="F4253" s="5">
        <v>4</v>
      </c>
      <c r="G4253" s="5">
        <v>6</v>
      </c>
      <c r="H4253" s="5">
        <v>436</v>
      </c>
      <c r="I4253" t="s">
        <v>23862</v>
      </c>
      <c r="J4253" s="46" t="s">
        <v>33088</v>
      </c>
      <c r="K4253" s="56"/>
      <c r="L4253" s="56"/>
      <c r="M4253" s="56">
        <f t="shared" si="363"/>
        <v>1911</v>
      </c>
      <c r="N4253" s="56"/>
      <c r="O4253" s="56">
        <f t="shared" si="364"/>
        <v>8</v>
      </c>
      <c r="P4253" s="56">
        <f t="shared" si="365"/>
        <v>24</v>
      </c>
      <c r="Q4253" s="2" t="str">
        <f t="shared" si="366"/>
        <v>&lt;a href="set02\miscellaneous\cooperstown_courier\1910_-_1913\cooperstown_schools_to_begin_august_24,_1911_p4_cc.pdf"&gt;To begin and list of teachers&lt;/a&gt;</v>
      </c>
    </row>
    <row r="4254" spans="1:17" x14ac:dyDescent="0.25">
      <c r="A4254" s="2">
        <v>7101</v>
      </c>
      <c r="B4254" s="4" t="s">
        <v>11433</v>
      </c>
      <c r="C4254" s="4" t="s">
        <v>12959</v>
      </c>
      <c r="D4254" s="52">
        <v>4254</v>
      </c>
      <c r="E4254" s="5" t="s">
        <v>11770</v>
      </c>
      <c r="F4254" s="5">
        <v>7</v>
      </c>
      <c r="G4254" s="5">
        <v>10</v>
      </c>
      <c r="H4254" s="5">
        <v>1821</v>
      </c>
      <c r="I4254" t="s">
        <v>26222</v>
      </c>
      <c r="J4254" s="46" t="s">
        <v>33092</v>
      </c>
      <c r="K4254" s="56"/>
      <c r="L4254" s="56"/>
      <c r="M4254" s="56">
        <f t="shared" si="363"/>
        <v>1911</v>
      </c>
      <c r="N4254" s="56"/>
      <c r="O4254" s="56">
        <f t="shared" si="364"/>
        <v>8</v>
      </c>
      <c r="P4254" s="56">
        <f t="shared" si="365"/>
        <v>24</v>
      </c>
      <c r="Q4254" s="2" t="str">
        <f t="shared" si="366"/>
        <v>&lt;a href="set03\cg\cg_january_6,_1910_-_december_28,_1911\miscellaneous\steinway,_w_f_returns_to_live_work_in_courtenay_august_24,_1911_p7_cg.pdf"&gt;Returns to live and work in Courtenay&lt;/a&gt;</v>
      </c>
    </row>
    <row r="4255" spans="1:17" x14ac:dyDescent="0.25">
      <c r="A4255" s="2">
        <v>7285</v>
      </c>
      <c r="B4255" s="4" t="s">
        <v>7918</v>
      </c>
      <c r="C4255" s="4" t="s">
        <v>7919</v>
      </c>
      <c r="D4255" s="52">
        <v>4254</v>
      </c>
      <c r="E4255" s="5" t="s">
        <v>13631</v>
      </c>
      <c r="F4255" s="5">
        <v>5</v>
      </c>
      <c r="G4255" s="5">
        <v>6</v>
      </c>
      <c r="H4255" s="5">
        <v>520</v>
      </c>
      <c r="I4255" t="s">
        <v>23954</v>
      </c>
      <c r="J4255" s="46" t="s">
        <v>33088</v>
      </c>
      <c r="K4255" s="56"/>
      <c r="L4255" s="56"/>
      <c r="M4255" s="56">
        <f t="shared" si="363"/>
        <v>1911</v>
      </c>
      <c r="N4255" s="56"/>
      <c r="O4255" s="56">
        <f t="shared" si="364"/>
        <v>8</v>
      </c>
      <c r="P4255" s="56">
        <f t="shared" si="365"/>
        <v>24</v>
      </c>
      <c r="Q4255" s="2" t="str">
        <f t="shared" si="366"/>
        <v>&lt;a href="set02\miscellaneous\cooperstown_courier\1910_-_1913\syverson,_john_head_struck_on_pole_august_24,_1911_p5_cc.pdf"&gt;Head struck on pole&lt;/a&gt;</v>
      </c>
    </row>
    <row r="4256" spans="1:17" x14ac:dyDescent="0.25">
      <c r="A4256" s="2">
        <v>1382</v>
      </c>
      <c r="B4256" s="4" t="s">
        <v>11495</v>
      </c>
      <c r="C4256" s="4" t="s">
        <v>1748</v>
      </c>
      <c r="D4256" s="52">
        <v>4261</v>
      </c>
      <c r="E4256" s="5" t="s">
        <v>11770</v>
      </c>
      <c r="F4256" s="5">
        <v>1</v>
      </c>
      <c r="G4256" s="5">
        <v>10</v>
      </c>
      <c r="H4256" s="5">
        <v>1485</v>
      </c>
      <c r="I4256" t="s">
        <v>26223</v>
      </c>
      <c r="J4256" s="46" t="s">
        <v>33092</v>
      </c>
      <c r="K4256" s="56"/>
      <c r="L4256" s="56"/>
      <c r="M4256" s="56">
        <f t="shared" si="363"/>
        <v>1911</v>
      </c>
      <c r="N4256" s="56"/>
      <c r="O4256" s="56">
        <f t="shared" si="364"/>
        <v>8</v>
      </c>
      <c r="P4256" s="56">
        <f t="shared" si="365"/>
        <v>31</v>
      </c>
      <c r="Q4256" s="2" t="str">
        <f t="shared" si="366"/>
        <v>&lt;a href="set03\cg\cg_january_6,_1910_-_december_28,_1911\miscellaneous\courtenay_school_report_august_31,_1911_p1_cg.pdf"&gt;Report&lt;/a&gt;</v>
      </c>
    </row>
    <row r="4257" spans="1:17" x14ac:dyDescent="0.25">
      <c r="A4257" s="2">
        <v>3928</v>
      </c>
      <c r="B4257" s="4" t="s">
        <v>12558</v>
      </c>
      <c r="C4257" s="4" t="s">
        <v>1607</v>
      </c>
      <c r="D4257" s="52">
        <v>4261</v>
      </c>
      <c r="E4257" s="5" t="s">
        <v>11770</v>
      </c>
      <c r="F4257" s="5">
        <v>2</v>
      </c>
      <c r="G4257" s="5">
        <v>10</v>
      </c>
      <c r="H4257" s="5">
        <v>1590</v>
      </c>
      <c r="I4257" t="s">
        <v>26224</v>
      </c>
      <c r="J4257" s="46" t="s">
        <v>33092</v>
      </c>
      <c r="K4257" s="56"/>
      <c r="L4257" s="56"/>
      <c r="M4257" s="56">
        <f t="shared" si="363"/>
        <v>1911</v>
      </c>
      <c r="N4257" s="56"/>
      <c r="O4257" s="56">
        <f t="shared" si="364"/>
        <v>8</v>
      </c>
      <c r="P4257" s="56">
        <f t="shared" si="365"/>
        <v>31</v>
      </c>
      <c r="Q4257" s="2" t="str">
        <f t="shared" si="366"/>
        <v>&lt;a href="set03\cg\cg_january_6,_1910_-_december_28,_1911\miscellaneous\jim_lake_notes_august_31,_1911_p2_cg.pdf"&gt;Notes&lt;/a&gt;</v>
      </c>
    </row>
    <row r="4258" spans="1:17" x14ac:dyDescent="0.25">
      <c r="A4258" s="2">
        <v>4366</v>
      </c>
      <c r="B4258" s="4" t="s">
        <v>11581</v>
      </c>
      <c r="C4258" s="4" t="s">
        <v>1607</v>
      </c>
      <c r="D4258" s="52">
        <v>4261</v>
      </c>
      <c r="E4258" s="5" t="s">
        <v>11770</v>
      </c>
      <c r="F4258" s="5">
        <v>8</v>
      </c>
      <c r="G4258" s="5">
        <v>10</v>
      </c>
      <c r="H4258" s="5">
        <v>1627</v>
      </c>
      <c r="I4258" t="s">
        <v>26225</v>
      </c>
      <c r="J4258" s="46" t="s">
        <v>33092</v>
      </c>
      <c r="K4258" s="56"/>
      <c r="L4258" s="56"/>
      <c r="M4258" s="56">
        <f t="shared" si="363"/>
        <v>1911</v>
      </c>
      <c r="N4258" s="56"/>
      <c r="O4258" s="56">
        <f t="shared" si="364"/>
        <v>8</v>
      </c>
      <c r="P4258" s="56">
        <f t="shared" si="365"/>
        <v>31</v>
      </c>
      <c r="Q4258" s="2" t="str">
        <f t="shared" si="366"/>
        <v>&lt;a href="set03\cg\cg_january_6,_1910_-_december_28,_1911\miscellaneous\kensal_notes_august_31,_1911_p8_cg.pdf"&gt;Notes&lt;/a&gt;</v>
      </c>
    </row>
    <row r="4259" spans="1:17" x14ac:dyDescent="0.25">
      <c r="A4259" s="2">
        <v>7658</v>
      </c>
      <c r="B4259" s="4" t="s">
        <v>12981</v>
      </c>
      <c r="C4259" s="4" t="s">
        <v>12982</v>
      </c>
      <c r="D4259" s="52">
        <v>4261</v>
      </c>
      <c r="E4259" s="5" t="s">
        <v>11770</v>
      </c>
      <c r="F4259" s="5">
        <v>7</v>
      </c>
      <c r="G4259" s="5">
        <v>10</v>
      </c>
      <c r="H4259" s="5">
        <v>1868</v>
      </c>
      <c r="I4259" t="s">
        <v>26226</v>
      </c>
      <c r="J4259" s="46" t="s">
        <v>33092</v>
      </c>
      <c r="K4259" s="56"/>
      <c r="L4259" s="56"/>
      <c r="M4259" s="56">
        <f t="shared" ref="M4259:M4322" si="367">YEAR(D4259)</f>
        <v>1911</v>
      </c>
      <c r="N4259" s="56"/>
      <c r="O4259" s="56">
        <f t="shared" ref="O4259:O4322" si="368">MONTH(D4259)</f>
        <v>8</v>
      </c>
      <c r="P4259" s="56">
        <f t="shared" ref="P4259:P4322" si="369">DAY(D4259)</f>
        <v>31</v>
      </c>
      <c r="Q4259" s="2" t="str">
        <f t="shared" si="366"/>
        <v>&lt;a href="set03\cg\cg_january_6,_1910_-_december_28,_1911\miscellaneous\von_almen,_henry_to_minot_for_land_registration_august_31,_1911_p7_cg.pdf"&gt;To Minot for land registration&lt;/a&gt;</v>
      </c>
    </row>
    <row r="4260" spans="1:17" x14ac:dyDescent="0.25">
      <c r="A4260" s="2">
        <v>92</v>
      </c>
      <c r="B4260" s="4" t="s">
        <v>10808</v>
      </c>
      <c r="C4260" s="4" t="s">
        <v>31891</v>
      </c>
      <c r="D4260" s="43">
        <v>4264</v>
      </c>
      <c r="E4260" s="5" t="s">
        <v>13629</v>
      </c>
      <c r="F4260" s="5">
        <v>1</v>
      </c>
      <c r="G4260" s="5">
        <v>22</v>
      </c>
      <c r="H4260" s="5"/>
      <c r="I4260" t="s">
        <v>28537</v>
      </c>
      <c r="J4260" s="46" t="s">
        <v>33103</v>
      </c>
      <c r="K4260" s="56"/>
      <c r="L4260" s="56"/>
      <c r="M4260" s="56">
        <f t="shared" si="367"/>
        <v>1911</v>
      </c>
      <c r="N4260" s="56"/>
      <c r="O4260" s="56">
        <f t="shared" si="368"/>
        <v>9</v>
      </c>
      <c r="P4260" s="56">
        <f t="shared" si="369"/>
        <v>3</v>
      </c>
      <c r="Q4260" s="2" t="str">
        <f t="shared" si="366"/>
        <v>&lt;a href="set04\he_november 20, 1917 - august 10, 1920\miscellaneous\griggs_county_wwi_men_called_for_september_3_-_6__september_3,_1918_p1_he.pdf"&gt;Griggs County WWI men called for September 3-6&lt;/a&gt;</v>
      </c>
    </row>
    <row r="4261" spans="1:17" x14ac:dyDescent="0.25">
      <c r="A4261" s="2">
        <v>6360</v>
      </c>
      <c r="B4261" s="4" t="s">
        <v>31890</v>
      </c>
      <c r="C4261" s="4" t="s">
        <v>31891</v>
      </c>
      <c r="D4261" s="43">
        <v>4264</v>
      </c>
      <c r="E4261" s="5" t="s">
        <v>13629</v>
      </c>
      <c r="F4261" s="5">
        <v>1</v>
      </c>
      <c r="G4261" s="5">
        <v>22</v>
      </c>
      <c r="H4261" s="5"/>
      <c r="I4261" t="s">
        <v>28537</v>
      </c>
      <c r="J4261" s="46" t="s">
        <v>33103</v>
      </c>
      <c r="K4261" s="56"/>
      <c r="L4261" s="56"/>
      <c r="M4261" s="56">
        <f t="shared" si="367"/>
        <v>1911</v>
      </c>
      <c r="N4261" s="56"/>
      <c r="O4261" s="56">
        <f t="shared" si="368"/>
        <v>9</v>
      </c>
      <c r="P4261" s="56">
        <f t="shared" si="369"/>
        <v>3</v>
      </c>
      <c r="Q4261" s="2" t="str">
        <f t="shared" si="366"/>
        <v>&lt;a href="set04\he_november 20, 1917 - august 10, 1920\miscellaneous\griggs_county_wwi_men_called_for_september_3_-_6__september_3,_1918_p1_he.pdf"&gt;Griggs County WWI men called for September 3-6&lt;/a&gt;</v>
      </c>
    </row>
    <row r="4262" spans="1:17" x14ac:dyDescent="0.25">
      <c r="A4262" s="2">
        <v>774</v>
      </c>
      <c r="B4262" s="4" t="s">
        <v>12839</v>
      </c>
      <c r="C4262" s="4" t="s">
        <v>12840</v>
      </c>
      <c r="D4262" s="52">
        <v>4268</v>
      </c>
      <c r="E4262" s="5" t="s">
        <v>11770</v>
      </c>
      <c r="F4262" s="5">
        <v>1</v>
      </c>
      <c r="G4262" s="5">
        <v>10</v>
      </c>
      <c r="H4262" s="5">
        <v>1442</v>
      </c>
      <c r="I4262" t="s">
        <v>26227</v>
      </c>
      <c r="J4262" s="46" t="s">
        <v>33092</v>
      </c>
      <c r="K4262" s="56"/>
      <c r="L4262" s="56"/>
      <c r="M4262" s="56">
        <f t="shared" si="367"/>
        <v>1911</v>
      </c>
      <c r="N4262" s="56"/>
      <c r="O4262" s="56">
        <f t="shared" si="368"/>
        <v>9</v>
      </c>
      <c r="P4262" s="56">
        <f t="shared" si="369"/>
        <v>7</v>
      </c>
      <c r="Q4262" s="2" t="str">
        <f t="shared" si="366"/>
        <v>&lt;a href="set03\cg\cg_january_6,_1910_-_december_28,_1911\miscellaneous\christensen,_a_c_a_little_mix_up_september_7,_1911_p1_cg.pdf"&gt;A little mixup&lt;/a&gt;</v>
      </c>
    </row>
    <row r="4263" spans="1:17" x14ac:dyDescent="0.25">
      <c r="A4263" s="2">
        <v>905</v>
      </c>
      <c r="B4263" s="4" t="s">
        <v>12843</v>
      </c>
      <c r="C4263" s="4" t="s">
        <v>12844</v>
      </c>
      <c r="D4263" s="52">
        <v>4268</v>
      </c>
      <c r="E4263" s="5" t="s">
        <v>11770</v>
      </c>
      <c r="F4263" s="5">
        <v>1</v>
      </c>
      <c r="G4263" s="5">
        <v>10</v>
      </c>
      <c r="H4263" s="5">
        <v>1448</v>
      </c>
      <c r="I4263" t="s">
        <v>26228</v>
      </c>
      <c r="J4263" s="46" t="s">
        <v>33092</v>
      </c>
      <c r="K4263" s="56"/>
      <c r="L4263" s="56"/>
      <c r="M4263" s="56">
        <f t="shared" si="367"/>
        <v>1911</v>
      </c>
      <c r="N4263" s="56"/>
      <c r="O4263" s="56">
        <f t="shared" si="368"/>
        <v>9</v>
      </c>
      <c r="P4263" s="56">
        <f t="shared" si="369"/>
        <v>7</v>
      </c>
      <c r="Q4263" s="2" t="str">
        <f t="shared" si="366"/>
        <v>&lt;a href="set03\cg\cg_january_6,_1910_-_december_28,_1911\miscellaneous\conklin,_marion_exciting_race_september_7,_1911_p1_cg.pdf"&gt;Exciting race&lt;/a&gt;</v>
      </c>
    </row>
    <row r="4264" spans="1:17" x14ac:dyDescent="0.25">
      <c r="A4264" s="2">
        <v>995</v>
      </c>
      <c r="B4264" s="4" t="s">
        <v>1630</v>
      </c>
      <c r="C4264" s="4" t="s">
        <v>7779</v>
      </c>
      <c r="D4264" s="52">
        <v>4268</v>
      </c>
      <c r="E4264" s="5" t="s">
        <v>13631</v>
      </c>
      <c r="F4264" s="5">
        <v>5</v>
      </c>
      <c r="G4264" s="5">
        <v>6</v>
      </c>
      <c r="H4264" s="5">
        <v>392</v>
      </c>
      <c r="I4264" t="s">
        <v>23833</v>
      </c>
      <c r="J4264" s="46" t="s">
        <v>33088</v>
      </c>
      <c r="K4264" s="56"/>
      <c r="L4264" s="56"/>
      <c r="M4264" s="56">
        <f t="shared" si="367"/>
        <v>1911</v>
      </c>
      <c r="N4264" s="56"/>
      <c r="O4264" s="56">
        <f t="shared" si="368"/>
        <v>9</v>
      </c>
      <c r="P4264" s="56">
        <f t="shared" si="369"/>
        <v>7</v>
      </c>
      <c r="Q4264" s="2" t="str">
        <f t="shared" si="366"/>
        <v>&lt;a href="set02\miscellaneous\cooperstown_courier\1910_-_1913\cooperstown_fire_department_adds_more_equipment_september_7,_1911_p5_cc.pdf"&gt;Fire department adds more equipment&lt;/a&gt;</v>
      </c>
    </row>
    <row r="4265" spans="1:17" x14ac:dyDescent="0.25">
      <c r="A4265" s="2">
        <v>4367</v>
      </c>
      <c r="B4265" s="4" t="s">
        <v>11581</v>
      </c>
      <c r="C4265" s="4" t="s">
        <v>1607</v>
      </c>
      <c r="D4265" s="52">
        <v>4268</v>
      </c>
      <c r="E4265" s="5" t="s">
        <v>11770</v>
      </c>
      <c r="F4265" s="5">
        <v>8</v>
      </c>
      <c r="G4265" s="5">
        <v>10</v>
      </c>
      <c r="H4265" s="5">
        <v>1666</v>
      </c>
      <c r="I4265" t="s">
        <v>26229</v>
      </c>
      <c r="J4265" s="46" t="s">
        <v>33092</v>
      </c>
      <c r="K4265" s="56"/>
      <c r="L4265" s="56"/>
      <c r="M4265" s="56">
        <f t="shared" si="367"/>
        <v>1911</v>
      </c>
      <c r="N4265" s="56"/>
      <c r="O4265" s="56">
        <f t="shared" si="368"/>
        <v>9</v>
      </c>
      <c r="P4265" s="56">
        <f t="shared" si="369"/>
        <v>7</v>
      </c>
      <c r="Q4265" s="2" t="str">
        <f t="shared" si="366"/>
        <v>&lt;a href="set03\cg\cg_january_6,_1910_-_december_28,_1911\miscellaneous\kensal_notes_september_7,_1911_p8_cg.pdf"&gt;Notes&lt;/a&gt;</v>
      </c>
    </row>
    <row r="4266" spans="1:17" x14ac:dyDescent="0.25">
      <c r="A4266" s="2">
        <v>5077</v>
      </c>
      <c r="B4266" s="4" t="s">
        <v>12919</v>
      </c>
      <c r="C4266" s="4" t="s">
        <v>12920</v>
      </c>
      <c r="D4266" s="52">
        <v>4268</v>
      </c>
      <c r="E4266" s="5" t="s">
        <v>11770</v>
      </c>
      <c r="F4266" s="5">
        <v>7</v>
      </c>
      <c r="G4266" s="5">
        <v>10</v>
      </c>
      <c r="H4266" s="5">
        <v>1714</v>
      </c>
      <c r="I4266" t="s">
        <v>26230</v>
      </c>
      <c r="J4266" s="46" t="s">
        <v>33092</v>
      </c>
      <c r="K4266" s="56"/>
      <c r="L4266" s="56"/>
      <c r="M4266" s="56">
        <f t="shared" si="367"/>
        <v>1911</v>
      </c>
      <c r="N4266" s="56"/>
      <c r="O4266" s="56">
        <f t="shared" si="368"/>
        <v>9</v>
      </c>
      <c r="P4266" s="56">
        <f t="shared" si="369"/>
        <v>7</v>
      </c>
      <c r="Q4266" s="2" t="str">
        <f t="shared" si="366"/>
        <v>&lt;a href="set03\cg\cg_january_6,_1910_-_december_28,_1911\miscellaneous\mclean,_l_squash_beyond_control_september_7,_1911_p7_cg.pdf"&gt;Squash beyond control&lt;/a&gt;</v>
      </c>
    </row>
    <row r="4267" spans="1:17" x14ac:dyDescent="0.25">
      <c r="A4267" s="2">
        <v>5372</v>
      </c>
      <c r="B4267" s="4" t="s">
        <v>12927</v>
      </c>
      <c r="C4267" s="4" t="s">
        <v>12840</v>
      </c>
      <c r="D4267" s="12">
        <v>4268</v>
      </c>
      <c r="E4267" s="5" t="s">
        <v>11770</v>
      </c>
      <c r="F4267" s="5">
        <v>1</v>
      </c>
      <c r="G4267" s="5">
        <v>10</v>
      </c>
      <c r="H4267" s="5">
        <v>1733</v>
      </c>
      <c r="I4267" t="s">
        <v>26295</v>
      </c>
      <c r="J4267" s="46" t="s">
        <v>33092</v>
      </c>
      <c r="K4267" s="56"/>
      <c r="L4267" s="56"/>
      <c r="M4267" s="56">
        <f t="shared" si="367"/>
        <v>1911</v>
      </c>
      <c r="N4267" s="56"/>
      <c r="O4267" s="56">
        <f t="shared" si="368"/>
        <v>9</v>
      </c>
      <c r="P4267" s="56">
        <f t="shared" si="369"/>
        <v>7</v>
      </c>
      <c r="Q4267" s="2" t="str">
        <f t="shared" si="366"/>
        <v>&lt;a href="set03\cg\cg_january_6,_1910_-_december_28,_1911\miscellaneous\nelson,_lars_a_little_mix_up_september_7,__1911_p1_cg.pdf"&gt;A little mixup&lt;/a&gt;</v>
      </c>
    </row>
    <row r="4268" spans="1:17" x14ac:dyDescent="0.25">
      <c r="A4268" s="2">
        <v>8454</v>
      </c>
      <c r="B4268" s="4" t="s">
        <v>13010</v>
      </c>
      <c r="C4268" s="4" t="s">
        <v>13013</v>
      </c>
      <c r="D4268" s="52">
        <v>4268</v>
      </c>
      <c r="E4268" s="5" t="s">
        <v>11770</v>
      </c>
      <c r="F4268" s="5">
        <v>1</v>
      </c>
      <c r="G4268" s="5">
        <v>10</v>
      </c>
      <c r="H4268" s="5">
        <v>1900</v>
      </c>
      <c r="I4268" t="s">
        <v>26231</v>
      </c>
      <c r="J4268" s="46" t="s">
        <v>33092</v>
      </c>
      <c r="K4268" s="56"/>
      <c r="L4268" s="56"/>
      <c r="M4268" s="56">
        <f t="shared" si="367"/>
        <v>1911</v>
      </c>
      <c r="N4268" s="56"/>
      <c r="O4268" s="56">
        <f t="shared" si="368"/>
        <v>9</v>
      </c>
      <c r="P4268" s="56">
        <f t="shared" si="369"/>
        <v>7</v>
      </c>
      <c r="Q4268" s="2" t="str">
        <f t="shared" si="366"/>
        <v>&lt;a href="set03\cg\cg_january_6,_1910_-_december_28,_1911\miscellaneous\wright,_w_w_to_live_work_in_hankinson_september_7,_1911_p1_cg.pdf"&gt;To live and work in Hankinson&lt;/a&gt;</v>
      </c>
    </row>
    <row r="4269" spans="1:17" x14ac:dyDescent="0.25">
      <c r="A4269" s="2">
        <v>2376</v>
      </c>
      <c r="B4269" s="4" t="s">
        <v>33147</v>
      </c>
      <c r="C4269" s="4" t="s">
        <v>33139</v>
      </c>
      <c r="D4269" s="52">
        <v>4273</v>
      </c>
      <c r="E4269" s="5" t="s">
        <v>13631</v>
      </c>
      <c r="F4269" s="5">
        <v>4</v>
      </c>
      <c r="G4269" s="5">
        <v>6</v>
      </c>
      <c r="H4269" s="5"/>
      <c r="I4269" t="s">
        <v>23812</v>
      </c>
      <c r="J4269" s="46" t="s">
        <v>33088</v>
      </c>
      <c r="K4269" s="56"/>
      <c r="L4269" s="56"/>
      <c r="M4269" s="56">
        <f t="shared" si="367"/>
        <v>1911</v>
      </c>
      <c r="N4269" s="56"/>
      <c r="O4269" s="56">
        <f t="shared" si="368"/>
        <v>9</v>
      </c>
      <c r="P4269" s="56">
        <f t="shared" si="369"/>
        <v>12</v>
      </c>
      <c r="Q4269" s="2" t="str">
        <f t="shared" si="366"/>
        <v>&lt;a href="set02\miscellaneous\cooperstown_courier\1910_-_1913\ccm_september_12,_1911_p4_cc.pdf"&gt;Meeting Minutes&lt;/a&gt;</v>
      </c>
    </row>
    <row r="4270" spans="1:17" x14ac:dyDescent="0.25">
      <c r="A4270" s="2">
        <v>377</v>
      </c>
      <c r="B4270" s="4" t="s">
        <v>7743</v>
      </c>
      <c r="C4270" s="4" t="s">
        <v>7744</v>
      </c>
      <c r="D4270" s="52">
        <v>4275</v>
      </c>
      <c r="E4270" s="5" t="s">
        <v>13631</v>
      </c>
      <c r="F4270" s="5">
        <v>1</v>
      </c>
      <c r="G4270" s="5">
        <v>6</v>
      </c>
      <c r="H4270" s="5">
        <v>357</v>
      </c>
      <c r="I4270" t="s">
        <v>23774</v>
      </c>
      <c r="J4270" s="46" t="s">
        <v>33088</v>
      </c>
      <c r="K4270" s="56"/>
      <c r="L4270" s="56"/>
      <c r="M4270" s="56">
        <f t="shared" si="367"/>
        <v>1911</v>
      </c>
      <c r="N4270" s="56"/>
      <c r="O4270" s="56">
        <f t="shared" si="368"/>
        <v>9</v>
      </c>
      <c r="P4270" s="56">
        <f t="shared" si="369"/>
        <v>14</v>
      </c>
      <c r="Q4270" s="2" t="str">
        <f t="shared" si="366"/>
        <v>&lt;a href="set02\miscellaneous\cooperstown_courier\1910_-_1913\beier,_fred_stabbed_september_14,_1911_p1_cc.pdf"&gt;Stabbed&lt;/a&gt;</v>
      </c>
    </row>
    <row r="4271" spans="1:17" x14ac:dyDescent="0.25">
      <c r="A4271" s="2">
        <v>742</v>
      </c>
      <c r="B4271" s="4" t="s">
        <v>12837</v>
      </c>
      <c r="C4271" s="4" t="s">
        <v>12838</v>
      </c>
      <c r="D4271" s="52">
        <v>4275</v>
      </c>
      <c r="E4271" s="5" t="s">
        <v>11770</v>
      </c>
      <c r="F4271" s="5">
        <v>1</v>
      </c>
      <c r="G4271" s="5">
        <v>10</v>
      </c>
      <c r="H4271" s="5">
        <v>1439</v>
      </c>
      <c r="I4271" t="s">
        <v>26232</v>
      </c>
      <c r="J4271" s="46" t="s">
        <v>33092</v>
      </c>
      <c r="K4271" s="56"/>
      <c r="L4271" s="56"/>
      <c r="M4271" s="56">
        <f t="shared" si="367"/>
        <v>1911</v>
      </c>
      <c r="N4271" s="56"/>
      <c r="O4271" s="56">
        <f t="shared" si="368"/>
        <v>9</v>
      </c>
      <c r="P4271" s="56">
        <f t="shared" si="369"/>
        <v>14</v>
      </c>
      <c r="Q4271" s="2" t="str">
        <f t="shared" si="366"/>
        <v>&lt;a href="set03\cg\cg_january_6,_1910_-_december_28,_1911\miscellaneous\carold,_george_arrives_to_run_rr_section_september_14,_1911_p2_cg.pdf"&gt;Arrives to run RR section&lt;/a&gt;</v>
      </c>
    </row>
    <row r="4272" spans="1:17" x14ac:dyDescent="0.25">
      <c r="A4272" s="2">
        <v>4368</v>
      </c>
      <c r="B4272" s="4" t="s">
        <v>11581</v>
      </c>
      <c r="C4272" s="4" t="s">
        <v>1607</v>
      </c>
      <c r="D4272" s="52">
        <v>4275</v>
      </c>
      <c r="E4272" s="5" t="s">
        <v>11770</v>
      </c>
      <c r="F4272" s="5">
        <v>1</v>
      </c>
      <c r="G4272" s="5">
        <v>10</v>
      </c>
      <c r="H4272" s="5">
        <v>1667</v>
      </c>
      <c r="I4272" t="s">
        <v>26233</v>
      </c>
      <c r="J4272" s="46" t="s">
        <v>33092</v>
      </c>
      <c r="K4272" s="56"/>
      <c r="L4272" s="56"/>
      <c r="M4272" s="56">
        <f t="shared" si="367"/>
        <v>1911</v>
      </c>
      <c r="N4272" s="56"/>
      <c r="O4272" s="56">
        <f t="shared" si="368"/>
        <v>9</v>
      </c>
      <c r="P4272" s="56">
        <f t="shared" si="369"/>
        <v>14</v>
      </c>
      <c r="Q4272" s="2" t="str">
        <f t="shared" si="366"/>
        <v>&lt;a href="set03\cg\cg_january_6,_1910_-_december_28,_1911\miscellaneous\kensal_notes_september_14,_1911_p1_cg.pdf"&gt;Notes&lt;/a&gt;</v>
      </c>
    </row>
    <row r="4273" spans="1:17" x14ac:dyDescent="0.25">
      <c r="A4273" s="2">
        <v>7249</v>
      </c>
      <c r="B4273" s="4" t="s">
        <v>11714</v>
      </c>
      <c r="C4273" s="4" t="s">
        <v>12966</v>
      </c>
      <c r="D4273" s="52">
        <v>4275</v>
      </c>
      <c r="E4273" s="5" t="s">
        <v>11770</v>
      </c>
      <c r="F4273" s="5">
        <v>2</v>
      </c>
      <c r="G4273" s="5">
        <v>10</v>
      </c>
      <c r="H4273" s="5">
        <v>1841</v>
      </c>
      <c r="I4273" t="s">
        <v>26234</v>
      </c>
      <c r="J4273" s="46" t="s">
        <v>33092</v>
      </c>
      <c r="K4273" s="56"/>
      <c r="L4273" s="56"/>
      <c r="M4273" s="56">
        <f t="shared" si="367"/>
        <v>1911</v>
      </c>
      <c r="N4273" s="56"/>
      <c r="O4273" s="56">
        <f t="shared" si="368"/>
        <v>9</v>
      </c>
      <c r="P4273" s="56">
        <f t="shared" si="369"/>
        <v>14</v>
      </c>
      <c r="Q4273" s="2" t="str">
        <f t="shared" si="366"/>
        <v>&lt;a href="set03\cg\cg_january_6,_1910_-_december_28,_1911\miscellaneous\swanson,_august_quits_rr_for_good_september_14,_1911_p2_cg.pdf"&gt;Quits RR for good&lt;/a&gt;</v>
      </c>
    </row>
    <row r="4274" spans="1:17" x14ac:dyDescent="0.25">
      <c r="A4274" s="2">
        <v>7655</v>
      </c>
      <c r="B4274" s="4" t="s">
        <v>12979</v>
      </c>
      <c r="C4274" s="4" t="s">
        <v>12980</v>
      </c>
      <c r="D4274" s="52">
        <v>4275</v>
      </c>
      <c r="E4274" s="5" t="s">
        <v>11770</v>
      </c>
      <c r="F4274" s="5">
        <v>7</v>
      </c>
      <c r="G4274" s="5">
        <v>10</v>
      </c>
      <c r="H4274" s="5">
        <v>1867</v>
      </c>
      <c r="I4274" t="s">
        <v>26235</v>
      </c>
      <c r="J4274" s="46" t="s">
        <v>33092</v>
      </c>
      <c r="K4274" s="56"/>
      <c r="L4274" s="56"/>
      <c r="M4274" s="56">
        <f t="shared" si="367"/>
        <v>1911</v>
      </c>
      <c r="N4274" s="56"/>
      <c r="O4274" s="56">
        <f t="shared" si="368"/>
        <v>9</v>
      </c>
      <c r="P4274" s="56">
        <f t="shared" si="369"/>
        <v>14</v>
      </c>
      <c r="Q4274" s="2" t="str">
        <f t="shared" si="366"/>
        <v>&lt;a href="set03\cg\cg_january_6,_1910_-_december_28,_1911\miscellaneous\voght,_chas_loses_5_horses_september_14,_1911_p7_cg.pdf"&gt;Loses 5 horses&lt;/a&gt;</v>
      </c>
    </row>
    <row r="4275" spans="1:17" x14ac:dyDescent="0.25">
      <c r="A4275" s="2">
        <v>8051</v>
      </c>
      <c r="B4275" s="4" t="s">
        <v>12986</v>
      </c>
      <c r="C4275" s="4" t="s">
        <v>12987</v>
      </c>
      <c r="D4275" s="52">
        <v>4275</v>
      </c>
      <c r="E4275" s="5" t="s">
        <v>11770</v>
      </c>
      <c r="F4275" s="5">
        <v>7</v>
      </c>
      <c r="G4275" s="5">
        <v>10</v>
      </c>
      <c r="H4275" s="5">
        <v>1877</v>
      </c>
      <c r="I4275" s="99" t="s">
        <v>26236</v>
      </c>
      <c r="J4275" s="46" t="s">
        <v>33092</v>
      </c>
      <c r="K4275" s="56"/>
      <c r="L4275" s="56"/>
      <c r="M4275" s="56">
        <f t="shared" si="367"/>
        <v>1911</v>
      </c>
      <c r="N4275" s="56"/>
      <c r="O4275" s="56">
        <f t="shared" si="368"/>
        <v>9</v>
      </c>
      <c r="P4275" s="56">
        <f t="shared" si="369"/>
        <v>14</v>
      </c>
      <c r="Q4275" s="2" t="str">
        <f t="shared" si="366"/>
        <v>&lt;a href="set03\cg\cg_january_6,_1910_-_december_28,_1911\miscellaneous\wange,_mrs_loui_husband_rr_injury_september_14,_1911_p7_cg.pdf"&gt;Husband Railroad injury&lt;/a&gt;</v>
      </c>
    </row>
    <row r="4276" spans="1:17" x14ac:dyDescent="0.25">
      <c r="A4276" s="2">
        <v>4369</v>
      </c>
      <c r="B4276" s="4" t="s">
        <v>11581</v>
      </c>
      <c r="C4276" s="4" t="s">
        <v>1607</v>
      </c>
      <c r="D4276" s="52">
        <v>4282</v>
      </c>
      <c r="E4276" s="5" t="s">
        <v>11770</v>
      </c>
      <c r="F4276" s="5">
        <v>1</v>
      </c>
      <c r="G4276" s="5">
        <v>10</v>
      </c>
      <c r="H4276" s="5">
        <v>1668</v>
      </c>
      <c r="I4276" t="s">
        <v>26237</v>
      </c>
      <c r="J4276" s="46" t="s">
        <v>33092</v>
      </c>
      <c r="K4276" s="56"/>
      <c r="L4276" s="56"/>
      <c r="M4276" s="56">
        <f t="shared" si="367"/>
        <v>1911</v>
      </c>
      <c r="N4276" s="56"/>
      <c r="O4276" s="56">
        <f t="shared" si="368"/>
        <v>9</v>
      </c>
      <c r="P4276" s="56">
        <f t="shared" si="369"/>
        <v>21</v>
      </c>
      <c r="Q4276" s="2" t="str">
        <f t="shared" si="366"/>
        <v>&lt;a href="set03\cg\cg_january_6,_1910_-_december_28,_1911\miscellaneous\kensal_notes_september_21,_1911_p1_cg.pdf"&gt;Notes&lt;/a&gt;</v>
      </c>
    </row>
    <row r="4277" spans="1:17" x14ac:dyDescent="0.25">
      <c r="A4277" s="2">
        <v>4672</v>
      </c>
      <c r="B4277" s="4" t="s">
        <v>7872</v>
      </c>
      <c r="C4277" s="4" t="s">
        <v>1641</v>
      </c>
      <c r="D4277" s="52">
        <v>4282</v>
      </c>
      <c r="E4277" s="5" t="s">
        <v>13631</v>
      </c>
      <c r="F4277" s="5">
        <v>5</v>
      </c>
      <c r="G4277" s="5">
        <v>6</v>
      </c>
      <c r="H4277" s="5">
        <v>486</v>
      </c>
      <c r="I4277" t="s">
        <v>23908</v>
      </c>
      <c r="J4277" s="46" t="s">
        <v>33088</v>
      </c>
      <c r="K4277" s="56"/>
      <c r="L4277" s="56"/>
      <c r="M4277" s="56">
        <f t="shared" si="367"/>
        <v>1911</v>
      </c>
      <c r="N4277" s="56"/>
      <c r="O4277" s="56">
        <f t="shared" si="368"/>
        <v>9</v>
      </c>
      <c r="P4277" s="56">
        <f t="shared" si="369"/>
        <v>21</v>
      </c>
      <c r="Q4277" s="2" t="str">
        <f t="shared" si="366"/>
        <v>&lt;a href="set02\miscellaneous\cooperstown_courier\1910_-_1913\larson,_henry_j_threshing_accident_september_21,_1911_p5_cc.pdf"&gt;Threshing accident&lt;/a&gt;</v>
      </c>
    </row>
    <row r="4278" spans="1:17" x14ac:dyDescent="0.25">
      <c r="A4278" s="2">
        <v>6281</v>
      </c>
      <c r="B4278" s="4" t="s">
        <v>12343</v>
      </c>
      <c r="C4278" s="4" t="s">
        <v>12944</v>
      </c>
      <c r="D4278" s="52">
        <v>4282</v>
      </c>
      <c r="E4278" s="5" t="s">
        <v>11770</v>
      </c>
      <c r="F4278" s="5">
        <v>7</v>
      </c>
      <c r="G4278" s="5">
        <v>10</v>
      </c>
      <c r="H4278" s="5">
        <v>1795</v>
      </c>
      <c r="I4278" t="s">
        <v>26238</v>
      </c>
      <c r="J4278" s="46" t="s">
        <v>33092</v>
      </c>
      <c r="K4278" s="56"/>
      <c r="L4278" s="56"/>
      <c r="M4278" s="56">
        <f t="shared" si="367"/>
        <v>1911</v>
      </c>
      <c r="N4278" s="56"/>
      <c r="O4278" s="56">
        <f t="shared" si="368"/>
        <v>9</v>
      </c>
      <c r="P4278" s="56">
        <f t="shared" si="369"/>
        <v>21</v>
      </c>
      <c r="Q4278" s="2" t="str">
        <f t="shared" si="366"/>
        <v>&lt;a href="set03\cg\cg_january_6,_1910_-_december_28,_1911\miscellaneous\robinson,_elwood_on_the_move_september_21,_1911_p7_cg.pdf"&gt;on the move&lt;/a&gt;</v>
      </c>
    </row>
    <row r="4279" spans="1:17" x14ac:dyDescent="0.25">
      <c r="A4279" s="2">
        <v>4370</v>
      </c>
      <c r="B4279" s="4" t="s">
        <v>11581</v>
      </c>
      <c r="C4279" s="4" t="s">
        <v>1607</v>
      </c>
      <c r="D4279" s="52">
        <v>4289</v>
      </c>
      <c r="E4279" s="5" t="s">
        <v>11770</v>
      </c>
      <c r="F4279" s="5">
        <v>1</v>
      </c>
      <c r="G4279" s="5">
        <v>10</v>
      </c>
      <c r="H4279" s="5">
        <v>1669</v>
      </c>
      <c r="I4279" t="s">
        <v>26239</v>
      </c>
      <c r="J4279" s="46" t="s">
        <v>33092</v>
      </c>
      <c r="K4279" s="56"/>
      <c r="L4279" s="56"/>
      <c r="M4279" s="56">
        <f t="shared" si="367"/>
        <v>1911</v>
      </c>
      <c r="N4279" s="56"/>
      <c r="O4279" s="56">
        <f t="shared" si="368"/>
        <v>9</v>
      </c>
      <c r="P4279" s="56">
        <f t="shared" si="369"/>
        <v>28</v>
      </c>
      <c r="Q4279" s="2" t="str">
        <f t="shared" si="366"/>
        <v>&lt;a href="set03\cg\cg_january_6,_1910_-_december_28,_1911\miscellaneous\kensal_notes_september_28,_1911_p1_cg.pdf"&gt;Notes&lt;/a&gt;</v>
      </c>
    </row>
    <row r="4280" spans="1:17" x14ac:dyDescent="0.25">
      <c r="A4280" s="2">
        <v>4371</v>
      </c>
      <c r="B4280" s="4" t="s">
        <v>11581</v>
      </c>
      <c r="C4280" s="4" t="s">
        <v>1607</v>
      </c>
      <c r="D4280" s="52">
        <v>4289</v>
      </c>
      <c r="E4280" s="5" t="s">
        <v>11770</v>
      </c>
      <c r="F4280" s="5">
        <v>2</v>
      </c>
      <c r="G4280" s="5">
        <v>10</v>
      </c>
      <c r="H4280" s="5">
        <v>1670</v>
      </c>
      <c r="I4280" t="s">
        <v>26240</v>
      </c>
      <c r="J4280" s="46" t="s">
        <v>33092</v>
      </c>
      <c r="K4280" s="56"/>
      <c r="L4280" s="56"/>
      <c r="M4280" s="56">
        <f t="shared" si="367"/>
        <v>1911</v>
      </c>
      <c r="N4280" s="56"/>
      <c r="O4280" s="56">
        <f t="shared" si="368"/>
        <v>9</v>
      </c>
      <c r="P4280" s="56">
        <f t="shared" si="369"/>
        <v>28</v>
      </c>
      <c r="Q4280" s="2" t="str">
        <f t="shared" si="366"/>
        <v>&lt;a href="set03\cg\cg_january_6,_1910_-_december_28,_1911\miscellaneous\kensal_notes_september_28,_1911_p2_cg.pdf"&gt;Notes&lt;/a&gt;</v>
      </c>
    </row>
    <row r="4281" spans="1:17" x14ac:dyDescent="0.25">
      <c r="A4281" s="2">
        <v>6730</v>
      </c>
      <c r="B4281" s="4" t="s">
        <v>12785</v>
      </c>
      <c r="C4281" s="4" t="s">
        <v>9737</v>
      </c>
      <c r="D4281" s="52">
        <v>4289</v>
      </c>
      <c r="E4281" s="5" t="s">
        <v>11770</v>
      </c>
      <c r="F4281" s="5">
        <v>9</v>
      </c>
      <c r="G4281" s="5">
        <v>10</v>
      </c>
      <c r="H4281" s="5">
        <v>1819</v>
      </c>
      <c r="I4281" t="s">
        <v>26241</v>
      </c>
      <c r="J4281" s="46" t="s">
        <v>33092</v>
      </c>
      <c r="K4281" s="56"/>
      <c r="L4281" s="56"/>
      <c r="M4281" s="56">
        <f t="shared" si="367"/>
        <v>1911</v>
      </c>
      <c r="N4281" s="56"/>
      <c r="O4281" s="56">
        <f t="shared" si="368"/>
        <v>9</v>
      </c>
      <c r="P4281" s="56">
        <f t="shared" si="369"/>
        <v>28</v>
      </c>
      <c r="Q4281" s="2" t="str">
        <f t="shared" si="366"/>
        <v>&lt;a href="set03\cg\cg_january_6,_1910_-_december_28,_1911\miscellaneous\spinarski,_john_sr_very_low_september_28,_1911_p9_cg.pdf"&gt;Very low&lt;/a&gt;</v>
      </c>
    </row>
    <row r="4282" spans="1:17" x14ac:dyDescent="0.25">
      <c r="A4282" s="2">
        <v>323</v>
      </c>
      <c r="B4282" s="4" t="s">
        <v>12833</v>
      </c>
      <c r="C4282" s="4" t="s">
        <v>12835</v>
      </c>
      <c r="D4282" s="52">
        <v>4296</v>
      </c>
      <c r="E4282" s="5" t="s">
        <v>11770</v>
      </c>
      <c r="F4282" s="5">
        <v>7</v>
      </c>
      <c r="G4282" s="5">
        <v>10</v>
      </c>
      <c r="H4282" s="5">
        <v>1414</v>
      </c>
      <c r="I4282" t="s">
        <v>26242</v>
      </c>
      <c r="J4282" s="46" t="s">
        <v>33092</v>
      </c>
      <c r="K4282" s="56"/>
      <c r="L4282" s="56"/>
      <c r="M4282" s="56">
        <f t="shared" si="367"/>
        <v>1911</v>
      </c>
      <c r="N4282" s="56"/>
      <c r="O4282" s="56">
        <f t="shared" si="368"/>
        <v>10</v>
      </c>
      <c r="P4282" s="56">
        <f t="shared" si="369"/>
        <v>5</v>
      </c>
      <c r="Q4282" s="2" t="str">
        <f t="shared" si="366"/>
        <v>&lt;a href="set03\cg\cg_january_6,_1910_-_december_28,_1911\miscellaneous\barnett,_fremont_retires_from_farming_october_5,_1911_p7_cg.pdf"&gt;Retires from farming&lt;/a&gt;</v>
      </c>
    </row>
    <row r="4283" spans="1:17" x14ac:dyDescent="0.25">
      <c r="A4283" s="2">
        <v>1797</v>
      </c>
      <c r="B4283" s="4" t="s">
        <v>12851</v>
      </c>
      <c r="C4283" s="4" t="s">
        <v>12852</v>
      </c>
      <c r="D4283" s="52">
        <v>4296</v>
      </c>
      <c r="E4283" s="5" t="s">
        <v>11770</v>
      </c>
      <c r="F4283" s="5">
        <v>7</v>
      </c>
      <c r="G4283" s="5">
        <v>10</v>
      </c>
      <c r="H4283" s="5">
        <v>1519</v>
      </c>
      <c r="I4283" t="s">
        <v>26243</v>
      </c>
      <c r="J4283" s="46" t="s">
        <v>33092</v>
      </c>
      <c r="K4283" s="56"/>
      <c r="L4283" s="56"/>
      <c r="M4283" s="56">
        <f t="shared" si="367"/>
        <v>1911</v>
      </c>
      <c r="N4283" s="56"/>
      <c r="O4283" s="56">
        <f t="shared" si="368"/>
        <v>10</v>
      </c>
      <c r="P4283" s="56">
        <f t="shared" si="369"/>
        <v>5</v>
      </c>
      <c r="Q4283" s="2" t="str">
        <f t="shared" si="366"/>
        <v>&lt;a href="set03\cg\cg_january_6,_1910_-_december_28,_1911\miscellaneous\edwards,_clarence_to_build_house_in_big_sandy_mt_october_5,_1911_p7_cg.pdf"&gt;To Build house in Big Sandy MT&lt;/a&gt;</v>
      </c>
    </row>
    <row r="4284" spans="1:17" x14ac:dyDescent="0.25">
      <c r="A4284" s="2">
        <v>2212</v>
      </c>
      <c r="B4284" s="4" t="s">
        <v>12865</v>
      </c>
      <c r="C4284" s="4" t="s">
        <v>12866</v>
      </c>
      <c r="D4284" s="52">
        <v>4296</v>
      </c>
      <c r="E4284" s="5" t="s">
        <v>11770</v>
      </c>
      <c r="F4284" s="5">
        <v>7</v>
      </c>
      <c r="G4284" s="5">
        <v>10</v>
      </c>
      <c r="H4284" s="5">
        <v>1544</v>
      </c>
      <c r="I4284" t="s">
        <v>26244</v>
      </c>
      <c r="J4284" s="46" t="s">
        <v>33092</v>
      </c>
      <c r="K4284" s="56"/>
      <c r="L4284" s="56"/>
      <c r="M4284" s="56">
        <f t="shared" si="367"/>
        <v>1911</v>
      </c>
      <c r="N4284" s="56"/>
      <c r="O4284" s="56">
        <f t="shared" si="368"/>
        <v>10</v>
      </c>
      <c r="P4284" s="56">
        <f t="shared" si="369"/>
        <v>5</v>
      </c>
      <c r="Q4284" s="2" t="str">
        <f t="shared" si="366"/>
        <v>&lt;a href="set03\cg\cg_january_6,_1910_-_december_28,_1911\miscellaneous\gray,_james_hunting_accident_october_5,_1911_p7_cg.pdf"&gt;Hunting Accident&lt;/a&gt;</v>
      </c>
    </row>
    <row r="4285" spans="1:17" x14ac:dyDescent="0.25">
      <c r="A4285" s="2">
        <v>4372</v>
      </c>
      <c r="B4285" s="4" t="s">
        <v>11581</v>
      </c>
      <c r="C4285" s="4" t="s">
        <v>1607</v>
      </c>
      <c r="D4285" s="52">
        <v>4296</v>
      </c>
      <c r="E4285" s="5" t="s">
        <v>11770</v>
      </c>
      <c r="F4285" s="5">
        <v>1</v>
      </c>
      <c r="G4285" s="5">
        <v>10</v>
      </c>
      <c r="H4285" s="5">
        <v>1658</v>
      </c>
      <c r="I4285" t="s">
        <v>26245</v>
      </c>
      <c r="J4285" s="46" t="s">
        <v>33092</v>
      </c>
      <c r="K4285" s="56"/>
      <c r="L4285" s="56"/>
      <c r="M4285" s="56">
        <f t="shared" si="367"/>
        <v>1911</v>
      </c>
      <c r="N4285" s="56"/>
      <c r="O4285" s="56">
        <f t="shared" si="368"/>
        <v>10</v>
      </c>
      <c r="P4285" s="56">
        <f t="shared" si="369"/>
        <v>5</v>
      </c>
      <c r="Q4285" s="2" t="str">
        <f t="shared" si="366"/>
        <v>&lt;a href="set03\cg\cg_january_6,_1910_-_december_28,_1911\miscellaneous\kensal_notes_october_5,_1911_p1_cg.pdf"&gt;Notes&lt;/a&gt;</v>
      </c>
    </row>
    <row r="4286" spans="1:17" x14ac:dyDescent="0.25">
      <c r="A4286" s="2">
        <v>4898</v>
      </c>
      <c r="B4286" s="4" t="s">
        <v>12909</v>
      </c>
      <c r="C4286" s="4" t="s">
        <v>12852</v>
      </c>
      <c r="D4286" s="52">
        <v>4296</v>
      </c>
      <c r="E4286" s="5" t="s">
        <v>11770</v>
      </c>
      <c r="F4286" s="5">
        <v>7</v>
      </c>
      <c r="G4286" s="5">
        <v>10</v>
      </c>
      <c r="H4286" s="5">
        <v>1703</v>
      </c>
      <c r="I4286" t="s">
        <v>26246</v>
      </c>
      <c r="J4286" s="46" t="s">
        <v>33092</v>
      </c>
      <c r="K4286" s="56"/>
      <c r="L4286" s="56"/>
      <c r="M4286" s="56">
        <f t="shared" si="367"/>
        <v>1911</v>
      </c>
      <c r="N4286" s="56"/>
      <c r="O4286" s="56">
        <f t="shared" si="368"/>
        <v>10</v>
      </c>
      <c r="P4286" s="56">
        <f t="shared" si="369"/>
        <v>5</v>
      </c>
      <c r="Q4286" s="2" t="str">
        <f t="shared" si="366"/>
        <v>&lt;a href="set03\cg\cg_january_6,_1910_-_december_28,_1911\miscellaneous\lundeen,_ernest_to_build_house_at_big_sandy_mt_october_5,_1911_p7_cg.pdf"&gt;To Build house in Big Sandy MT&lt;/a&gt;</v>
      </c>
    </row>
    <row r="4287" spans="1:17" x14ac:dyDescent="0.25">
      <c r="A4287" s="2">
        <v>6440</v>
      </c>
      <c r="B4287" s="4" t="s">
        <v>12950</v>
      </c>
      <c r="C4287" s="4" t="s">
        <v>11068</v>
      </c>
      <c r="D4287" s="52">
        <v>4296</v>
      </c>
      <c r="E4287" s="5" t="s">
        <v>11770</v>
      </c>
      <c r="F4287" s="5">
        <v>7</v>
      </c>
      <c r="G4287" s="5">
        <v>10</v>
      </c>
      <c r="H4287" s="5">
        <v>1808</v>
      </c>
      <c r="I4287" t="s">
        <v>26247</v>
      </c>
      <c r="J4287" s="46" t="s">
        <v>33092</v>
      </c>
      <c r="K4287" s="56"/>
      <c r="L4287" s="56"/>
      <c r="M4287" s="56">
        <f t="shared" si="367"/>
        <v>1911</v>
      </c>
      <c r="N4287" s="56"/>
      <c r="O4287" s="56">
        <f t="shared" si="368"/>
        <v>10</v>
      </c>
      <c r="P4287" s="56">
        <f t="shared" si="369"/>
        <v>5</v>
      </c>
      <c r="Q4287" s="2" t="str">
        <f t="shared" si="366"/>
        <v>&lt;a href="set03\cg\cg_january_6,_1910_-_december_28,_1911\miscellaneous\schneider,_august_farm_auction_october_5,_1911_p7_cg.pdf"&gt;Farm Auction&lt;/a&gt;</v>
      </c>
    </row>
    <row r="4288" spans="1:17" x14ac:dyDescent="0.25">
      <c r="A4288" s="2">
        <v>8450</v>
      </c>
      <c r="B4288" s="4" t="s">
        <v>13009</v>
      </c>
      <c r="C4288" s="4" t="s">
        <v>12866</v>
      </c>
      <c r="D4288" s="52">
        <v>4296</v>
      </c>
      <c r="E4288" s="5" t="s">
        <v>11770</v>
      </c>
      <c r="F4288" s="5">
        <v>7</v>
      </c>
      <c r="G4288" s="5">
        <v>10</v>
      </c>
      <c r="H4288" s="5">
        <v>1897</v>
      </c>
      <c r="I4288" t="s">
        <v>26248</v>
      </c>
      <c r="J4288" s="46" t="s">
        <v>33092</v>
      </c>
      <c r="K4288" s="56"/>
      <c r="L4288" s="56"/>
      <c r="M4288" s="56">
        <f t="shared" si="367"/>
        <v>1911</v>
      </c>
      <c r="N4288" s="56"/>
      <c r="O4288" s="56">
        <f t="shared" si="368"/>
        <v>10</v>
      </c>
      <c r="P4288" s="56">
        <f t="shared" si="369"/>
        <v>5</v>
      </c>
      <c r="Q4288" s="2" t="str">
        <f t="shared" si="366"/>
        <v>&lt;a href="set03\cg\cg_january_6,_1910_-_december_28,_1911\miscellaneous\wright,_frank_hunting_accident_october_5,_1911_p7_cg.pdf"&gt;Hunting Accident&lt;/a&gt;</v>
      </c>
    </row>
    <row r="4289" spans="1:17" x14ac:dyDescent="0.25">
      <c r="A4289" s="2">
        <v>3770</v>
      </c>
      <c r="B4289" s="4" t="s">
        <v>12881</v>
      </c>
      <c r="C4289" s="4" t="s">
        <v>11627</v>
      </c>
      <c r="D4289" s="52">
        <v>4303</v>
      </c>
      <c r="E4289" s="5" t="s">
        <v>11770</v>
      </c>
      <c r="F4289" s="5">
        <v>7</v>
      </c>
      <c r="G4289" s="5">
        <v>10</v>
      </c>
      <c r="H4289" s="5">
        <v>1577</v>
      </c>
      <c r="I4289" s="99" t="s">
        <v>26249</v>
      </c>
      <c r="J4289" s="46" t="s">
        <v>33092</v>
      </c>
      <c r="K4289" s="56"/>
      <c r="L4289" s="56"/>
      <c r="M4289" s="56">
        <f t="shared" si="367"/>
        <v>1911</v>
      </c>
      <c r="N4289" s="56"/>
      <c r="O4289" s="56">
        <f t="shared" si="368"/>
        <v>10</v>
      </c>
      <c r="P4289" s="56">
        <f t="shared" si="369"/>
        <v>12</v>
      </c>
      <c r="Q4289" s="2" t="str">
        <f t="shared" si="366"/>
        <v>&lt;a href="set03\cg\cg_january_6,_1910_-_december_28,_1911\miscellaneous\howten,_4_yr_old_son_typhoid_october_12,_1911_p7_cg.pdf"&gt;Typhoid fever&lt;/a&gt;</v>
      </c>
    </row>
    <row r="4290" spans="1:17" x14ac:dyDescent="0.25">
      <c r="A4290" s="2">
        <v>3929</v>
      </c>
      <c r="B4290" s="4" t="s">
        <v>12558</v>
      </c>
      <c r="C4290" s="4" t="s">
        <v>1607</v>
      </c>
      <c r="D4290" s="52">
        <v>4303</v>
      </c>
      <c r="E4290" s="5" t="s">
        <v>11770</v>
      </c>
      <c r="F4290" s="5">
        <v>1</v>
      </c>
      <c r="G4290" s="5">
        <v>10</v>
      </c>
      <c r="H4290" s="5">
        <v>1601</v>
      </c>
      <c r="I4290" t="s">
        <v>26250</v>
      </c>
      <c r="J4290" s="46" t="s">
        <v>33092</v>
      </c>
      <c r="K4290" s="56"/>
      <c r="L4290" s="56"/>
      <c r="M4290" s="56">
        <f t="shared" si="367"/>
        <v>1911</v>
      </c>
      <c r="N4290" s="56"/>
      <c r="O4290" s="56">
        <f t="shared" si="368"/>
        <v>10</v>
      </c>
      <c r="P4290" s="56">
        <f t="shared" si="369"/>
        <v>12</v>
      </c>
      <c r="Q4290" s="2" t="str">
        <f t="shared" ref="Q4290:Q4353" si="370">"&lt;a href="&amp;""""&amp;J4290&amp;"\"&amp;I4290&amp;"""&gt;"&amp;C4290&amp;"&lt;/a&gt;"</f>
        <v>&lt;a href="set03\cg\cg_january_6,_1910_-_december_28,_1911\miscellaneous\jim_lake_notes_october_12,_1911_p1_cg.pdf"&gt;Notes&lt;/a&gt;</v>
      </c>
    </row>
    <row r="4291" spans="1:17" x14ac:dyDescent="0.25">
      <c r="A4291" s="2">
        <v>4199</v>
      </c>
      <c r="B4291" s="4" t="s">
        <v>12888</v>
      </c>
      <c r="C4291" s="4" t="s">
        <v>11627</v>
      </c>
      <c r="D4291" s="52">
        <v>4303</v>
      </c>
      <c r="E4291" s="5" t="s">
        <v>11770</v>
      </c>
      <c r="F4291" s="5">
        <v>7</v>
      </c>
      <c r="G4291" s="5">
        <v>10</v>
      </c>
      <c r="H4291" s="5">
        <v>1608</v>
      </c>
      <c r="I4291" s="99" t="s">
        <v>26251</v>
      </c>
      <c r="J4291" s="46" t="s">
        <v>33092</v>
      </c>
      <c r="K4291" s="56"/>
      <c r="L4291" s="56"/>
      <c r="M4291" s="56">
        <f t="shared" si="367"/>
        <v>1911</v>
      </c>
      <c r="N4291" s="56"/>
      <c r="O4291" s="56">
        <f t="shared" si="368"/>
        <v>10</v>
      </c>
      <c r="P4291" s="56">
        <f t="shared" si="369"/>
        <v>12</v>
      </c>
      <c r="Q4291" s="2" t="str">
        <f t="shared" si="370"/>
        <v>&lt;a href="set03\cg\cg_january_6,_1910_-_december_28,_1911\miscellaneous\kasper,_john_jr_typhoid_october_12,_1911_p7_cg.pdf"&gt;Typhoid fever&lt;/a&gt;</v>
      </c>
    </row>
    <row r="4292" spans="1:17" x14ac:dyDescent="0.25">
      <c r="A4292" s="2">
        <v>4200</v>
      </c>
      <c r="B4292" s="4" t="s">
        <v>12889</v>
      </c>
      <c r="C4292" s="4" t="s">
        <v>11627</v>
      </c>
      <c r="D4292" s="52">
        <v>4303</v>
      </c>
      <c r="E4292" s="5" t="s">
        <v>11770</v>
      </c>
      <c r="F4292" s="5">
        <v>7</v>
      </c>
      <c r="G4292" s="5">
        <v>10</v>
      </c>
      <c r="H4292" s="5">
        <v>1609</v>
      </c>
      <c r="I4292" s="99" t="s">
        <v>26252</v>
      </c>
      <c r="J4292" s="46" t="s">
        <v>33092</v>
      </c>
      <c r="K4292" s="56"/>
      <c r="L4292" s="56"/>
      <c r="M4292" s="56">
        <f t="shared" si="367"/>
        <v>1911</v>
      </c>
      <c r="N4292" s="56"/>
      <c r="O4292" s="56">
        <f t="shared" si="368"/>
        <v>10</v>
      </c>
      <c r="P4292" s="56">
        <f t="shared" si="369"/>
        <v>12</v>
      </c>
      <c r="Q4292" s="2" t="str">
        <f t="shared" si="370"/>
        <v>&lt;a href="set03\cg\cg_january_6,_1910_-_december_28,_1911\miscellaneous\kasper,_john_sr_typhoid_october_12,_1911_p7_cg.pdf"&gt;Typhoid fever&lt;/a&gt;</v>
      </c>
    </row>
    <row r="4293" spans="1:17" x14ac:dyDescent="0.25">
      <c r="A4293" s="2">
        <v>4202</v>
      </c>
      <c r="B4293" s="4" t="s">
        <v>12891</v>
      </c>
      <c r="C4293" s="4" t="s">
        <v>11627</v>
      </c>
      <c r="D4293" s="52">
        <v>4303</v>
      </c>
      <c r="E4293" s="5" t="s">
        <v>11770</v>
      </c>
      <c r="F4293" s="5">
        <v>7</v>
      </c>
      <c r="G4293" s="5">
        <v>10</v>
      </c>
      <c r="H4293" s="5">
        <v>1611</v>
      </c>
      <c r="I4293" s="99" t="s">
        <v>26253</v>
      </c>
      <c r="J4293" s="46" t="s">
        <v>33092</v>
      </c>
      <c r="K4293" s="56"/>
      <c r="L4293" s="56"/>
      <c r="M4293" s="56">
        <f t="shared" si="367"/>
        <v>1911</v>
      </c>
      <c r="N4293" s="56"/>
      <c r="O4293" s="56">
        <f t="shared" si="368"/>
        <v>10</v>
      </c>
      <c r="P4293" s="56">
        <f t="shared" si="369"/>
        <v>12</v>
      </c>
      <c r="Q4293" s="2" t="str">
        <f t="shared" si="370"/>
        <v>&lt;a href="set03\cg\cg_january_6,_1910_-_december_28,_1911\miscellaneous\kasper,_louis_typhoid_october_12,_1911_p7_cg.pdf"&gt;Typhoid fever&lt;/a&gt;</v>
      </c>
    </row>
    <row r="4294" spans="1:17" x14ac:dyDescent="0.25">
      <c r="A4294" s="2">
        <v>4203</v>
      </c>
      <c r="B4294" s="4" t="s">
        <v>12892</v>
      </c>
      <c r="C4294" s="4" t="s">
        <v>11627</v>
      </c>
      <c r="D4294" s="52">
        <v>4303</v>
      </c>
      <c r="E4294" s="5" t="s">
        <v>11770</v>
      </c>
      <c r="F4294" s="5">
        <v>7</v>
      </c>
      <c r="G4294" s="5">
        <v>10</v>
      </c>
      <c r="H4294" s="5">
        <v>1612</v>
      </c>
      <c r="I4294" s="99" t="s">
        <v>26254</v>
      </c>
      <c r="J4294" s="46" t="s">
        <v>33092</v>
      </c>
      <c r="K4294" s="56"/>
      <c r="L4294" s="56"/>
      <c r="M4294" s="56">
        <f t="shared" si="367"/>
        <v>1911</v>
      </c>
      <c r="N4294" s="56"/>
      <c r="O4294" s="56">
        <f t="shared" si="368"/>
        <v>10</v>
      </c>
      <c r="P4294" s="56">
        <f t="shared" si="369"/>
        <v>12</v>
      </c>
      <c r="Q4294" s="2" t="str">
        <f t="shared" si="370"/>
        <v>&lt;a href="set03\cg\cg_january_6,_1910_-_december_28,_1911\miscellaneous\kasper,_mary_typhoid_october_12,_1911_p7_cg.pdf"&gt;Typhoid fever&lt;/a&gt;</v>
      </c>
    </row>
    <row r="4295" spans="1:17" x14ac:dyDescent="0.25">
      <c r="A4295" s="2">
        <v>4373</v>
      </c>
      <c r="B4295" s="4" t="s">
        <v>11581</v>
      </c>
      <c r="C4295" s="4" t="s">
        <v>1607</v>
      </c>
      <c r="D4295" s="52">
        <v>4303</v>
      </c>
      <c r="E4295" s="5" t="s">
        <v>11770</v>
      </c>
      <c r="F4295" s="5">
        <v>1</v>
      </c>
      <c r="G4295" s="5">
        <v>10</v>
      </c>
      <c r="H4295" s="5">
        <v>1659</v>
      </c>
      <c r="I4295" t="s">
        <v>26255</v>
      </c>
      <c r="J4295" s="46" t="s">
        <v>33092</v>
      </c>
      <c r="K4295" s="56"/>
      <c r="L4295" s="56"/>
      <c r="M4295" s="56">
        <f t="shared" si="367"/>
        <v>1911</v>
      </c>
      <c r="N4295" s="56"/>
      <c r="O4295" s="56">
        <f t="shared" si="368"/>
        <v>10</v>
      </c>
      <c r="P4295" s="56">
        <f t="shared" si="369"/>
        <v>12</v>
      </c>
      <c r="Q4295" s="2" t="str">
        <f t="shared" si="370"/>
        <v>&lt;a href="set03\cg\cg_january_6,_1910_-_december_28,_1911\miscellaneous\kensal_notes_october_12,_1911_p1_cg.pdf"&gt;Notes&lt;/a&gt;</v>
      </c>
    </row>
    <row r="4296" spans="1:17" x14ac:dyDescent="0.25">
      <c r="A4296" s="2">
        <v>7724</v>
      </c>
      <c r="B4296" s="4" t="s">
        <v>12984</v>
      </c>
      <c r="C4296" s="4" t="s">
        <v>12985</v>
      </c>
      <c r="D4296" s="52">
        <v>4303</v>
      </c>
      <c r="E4296" s="5" t="s">
        <v>11770</v>
      </c>
      <c r="F4296" s="5">
        <v>7</v>
      </c>
      <c r="G4296" s="5">
        <v>10</v>
      </c>
      <c r="H4296" s="5">
        <v>1875</v>
      </c>
      <c r="I4296" t="s">
        <v>26256</v>
      </c>
      <c r="J4296" s="46" t="s">
        <v>33092</v>
      </c>
      <c r="K4296" s="56"/>
      <c r="L4296" s="56"/>
      <c r="M4296" s="56">
        <f t="shared" si="367"/>
        <v>1911</v>
      </c>
      <c r="N4296" s="56"/>
      <c r="O4296" s="56">
        <f t="shared" si="368"/>
        <v>10</v>
      </c>
      <c r="P4296" s="56">
        <f t="shared" si="369"/>
        <v>12</v>
      </c>
      <c r="Q4296" s="2" t="str">
        <f t="shared" si="370"/>
        <v>&lt;a href="set03\cg\cg_january_6,_1910_-_december_28,_1911\miscellaneous\wallace,_lew_back_from_canada_looking_for_land_october_12,_1911_p7_cg.pdf"&gt;Back from Canada looking for land&lt;/a&gt;</v>
      </c>
    </row>
    <row r="4297" spans="1:17" x14ac:dyDescent="0.25">
      <c r="A4297" s="2">
        <v>4374</v>
      </c>
      <c r="B4297" s="4" t="s">
        <v>11581</v>
      </c>
      <c r="C4297" s="4" t="s">
        <v>1607</v>
      </c>
      <c r="D4297" s="52">
        <v>4310</v>
      </c>
      <c r="E4297" s="5" t="s">
        <v>11770</v>
      </c>
      <c r="F4297" s="5">
        <v>1</v>
      </c>
      <c r="G4297" s="5">
        <v>10</v>
      </c>
      <c r="H4297" s="5">
        <v>1660</v>
      </c>
      <c r="I4297" t="s">
        <v>26257</v>
      </c>
      <c r="J4297" s="46" t="s">
        <v>33092</v>
      </c>
      <c r="K4297" s="56"/>
      <c r="L4297" s="56"/>
      <c r="M4297" s="56">
        <f t="shared" si="367"/>
        <v>1911</v>
      </c>
      <c r="N4297" s="56"/>
      <c r="O4297" s="56">
        <f t="shared" si="368"/>
        <v>10</v>
      </c>
      <c r="P4297" s="56">
        <f t="shared" si="369"/>
        <v>19</v>
      </c>
      <c r="Q4297" s="2" t="str">
        <f t="shared" si="370"/>
        <v>&lt;a href="set03\cg\cg_january_6,_1910_-_december_28,_1911\miscellaneous\kensal_notes_october_19,_1911_p1_cg.pdf"&gt;Notes&lt;/a&gt;</v>
      </c>
    </row>
    <row r="4298" spans="1:17" x14ac:dyDescent="0.25">
      <c r="A4298" s="2">
        <v>4538</v>
      </c>
      <c r="B4298" s="4" t="s">
        <v>12896</v>
      </c>
      <c r="C4298" s="4" t="s">
        <v>12897</v>
      </c>
      <c r="D4298" s="52">
        <v>4310</v>
      </c>
      <c r="E4298" s="5" t="s">
        <v>11770</v>
      </c>
      <c r="F4298" s="5">
        <v>7</v>
      </c>
      <c r="G4298" s="5">
        <v>10</v>
      </c>
      <c r="H4298" s="5">
        <v>1679</v>
      </c>
      <c r="I4298" t="s">
        <v>26258</v>
      </c>
      <c r="J4298" s="46" t="s">
        <v>33092</v>
      </c>
      <c r="K4298" s="56"/>
      <c r="L4298" s="56"/>
      <c r="M4298" s="56">
        <f t="shared" si="367"/>
        <v>1911</v>
      </c>
      <c r="N4298" s="56"/>
      <c r="O4298" s="56">
        <f t="shared" si="368"/>
        <v>10</v>
      </c>
      <c r="P4298" s="56">
        <f t="shared" si="369"/>
        <v>19</v>
      </c>
      <c r="Q4298" s="2" t="str">
        <f t="shared" si="370"/>
        <v>&lt;a href="set03\cg\cg_january_6,_1910_-_december_28,_1911\miscellaneous\kokett,_peter_canada_report_october_19,_1911_p7cg.pdf"&gt;Canada report&lt;/a&gt;</v>
      </c>
    </row>
    <row r="4299" spans="1:17" x14ac:dyDescent="0.25">
      <c r="A4299" s="2">
        <v>6400</v>
      </c>
      <c r="B4299" s="4" t="s">
        <v>12345</v>
      </c>
      <c r="C4299" s="4" t="s">
        <v>12946</v>
      </c>
      <c r="D4299" s="52">
        <v>4310</v>
      </c>
      <c r="E4299" s="5" t="s">
        <v>11770</v>
      </c>
      <c r="F4299" s="5">
        <v>7</v>
      </c>
      <c r="G4299" s="5">
        <v>10</v>
      </c>
      <c r="H4299" s="5">
        <v>1800</v>
      </c>
      <c r="I4299" t="s">
        <v>26259</v>
      </c>
      <c r="J4299" s="46" t="s">
        <v>33092</v>
      </c>
      <c r="K4299" s="56"/>
      <c r="L4299" s="56"/>
      <c r="M4299" s="56">
        <f t="shared" si="367"/>
        <v>1911</v>
      </c>
      <c r="N4299" s="56"/>
      <c r="O4299" s="56">
        <f t="shared" si="368"/>
        <v>10</v>
      </c>
      <c r="P4299" s="56">
        <f t="shared" si="369"/>
        <v>19</v>
      </c>
      <c r="Q4299" s="2" t="str">
        <f t="shared" si="370"/>
        <v>&lt;a href="set03\cg\cg_january_6,_1910_-_december_28,_1911\miscellaneous\satre,_sandy_c_to_live_work_in_valley_city_october_19,_1911_p7_cg.pdf"&gt;To live and work in Valley City&lt;/a&gt;</v>
      </c>
    </row>
    <row r="4300" spans="1:17" x14ac:dyDescent="0.25">
      <c r="A4300" s="2">
        <v>8447</v>
      </c>
      <c r="B4300" s="4" t="s">
        <v>13007</v>
      </c>
      <c r="C4300" s="4" t="s">
        <v>13008</v>
      </c>
      <c r="D4300" s="52">
        <v>4310</v>
      </c>
      <c r="E4300" s="5" t="s">
        <v>11770</v>
      </c>
      <c r="F4300" s="5">
        <v>7</v>
      </c>
      <c r="G4300" s="5">
        <v>10</v>
      </c>
      <c r="H4300" s="5">
        <v>1896</v>
      </c>
      <c r="I4300" t="s">
        <v>26260</v>
      </c>
      <c r="J4300" s="46" t="s">
        <v>33092</v>
      </c>
      <c r="K4300" s="56"/>
      <c r="L4300" s="56"/>
      <c r="M4300" s="56">
        <f t="shared" si="367"/>
        <v>1911</v>
      </c>
      <c r="N4300" s="56"/>
      <c r="O4300" s="56">
        <f t="shared" si="368"/>
        <v>10</v>
      </c>
      <c r="P4300" s="56">
        <f t="shared" si="369"/>
        <v>19</v>
      </c>
      <c r="Q4300" s="2" t="str">
        <f t="shared" si="370"/>
        <v>&lt;a href="set03\cg\cg_january_6,_1910_-_december_28,_1911\miscellaneous\wright,_carl_so_samuel_brings_teacher's_ponies_october_19,_1911_p7_cg.pdf"&gt;Brings teacher's ponies&lt;/a&gt;</v>
      </c>
    </row>
    <row r="4301" spans="1:17" x14ac:dyDescent="0.25">
      <c r="A4301" s="2">
        <v>935</v>
      </c>
      <c r="B4301" s="4" t="s">
        <v>1630</v>
      </c>
      <c r="C4301" s="4" t="s">
        <v>7766</v>
      </c>
      <c r="D4301" s="52">
        <v>4317</v>
      </c>
      <c r="E4301" s="5" t="s">
        <v>13631</v>
      </c>
      <c r="F4301" s="5">
        <v>1</v>
      </c>
      <c r="G4301" s="5">
        <v>6</v>
      </c>
      <c r="H4301" s="5">
        <v>374</v>
      </c>
      <c r="I4301" t="s">
        <v>23786</v>
      </c>
      <c r="J4301" s="46" t="s">
        <v>33088</v>
      </c>
      <c r="K4301" s="56"/>
      <c r="L4301" s="56"/>
      <c r="M4301" s="56">
        <f t="shared" si="367"/>
        <v>1911</v>
      </c>
      <c r="N4301" s="56"/>
      <c r="O4301" s="56">
        <f t="shared" si="368"/>
        <v>10</v>
      </c>
      <c r="P4301" s="56">
        <f t="shared" si="369"/>
        <v>26</v>
      </c>
      <c r="Q4301" s="2" t="str">
        <f t="shared" si="370"/>
        <v>&lt;a href="set02\miscellaneous\cooperstown_courier\1910_-_1913\boy_scouts_to_organize_in_cooperstown_october_26,_1911_p1_cc.pdf"&gt;Boy Scouts to organize in Cooperstown&lt;/a&gt;</v>
      </c>
    </row>
    <row r="4302" spans="1:17" x14ac:dyDescent="0.25">
      <c r="A4302" s="2">
        <v>3930</v>
      </c>
      <c r="B4302" s="4" t="s">
        <v>12558</v>
      </c>
      <c r="C4302" s="4" t="s">
        <v>1607</v>
      </c>
      <c r="D4302" s="52">
        <v>4317</v>
      </c>
      <c r="E4302" s="5" t="s">
        <v>11770</v>
      </c>
      <c r="F4302" s="5">
        <v>1</v>
      </c>
      <c r="G4302" s="5">
        <v>10</v>
      </c>
      <c r="H4302" s="5">
        <v>1602</v>
      </c>
      <c r="I4302" t="s">
        <v>26261</v>
      </c>
      <c r="J4302" s="46" t="s">
        <v>33092</v>
      </c>
      <c r="K4302" s="56"/>
      <c r="L4302" s="56"/>
      <c r="M4302" s="56">
        <f t="shared" si="367"/>
        <v>1911</v>
      </c>
      <c r="N4302" s="56"/>
      <c r="O4302" s="56">
        <f t="shared" si="368"/>
        <v>10</v>
      </c>
      <c r="P4302" s="56">
        <f t="shared" si="369"/>
        <v>26</v>
      </c>
      <c r="Q4302" s="2" t="str">
        <f t="shared" si="370"/>
        <v>&lt;a href="set03\cg\cg_january_6,_1910_-_december_28,_1911\miscellaneous\jim_lake_notes_october_26,_1911_p1_cg.pdf"&gt;Notes&lt;/a&gt;</v>
      </c>
    </row>
    <row r="4303" spans="1:17" x14ac:dyDescent="0.25">
      <c r="A4303" s="2">
        <v>4375</v>
      </c>
      <c r="B4303" s="4" t="s">
        <v>11581</v>
      </c>
      <c r="C4303" s="4" t="s">
        <v>1607</v>
      </c>
      <c r="D4303" s="52">
        <v>4317</v>
      </c>
      <c r="E4303" s="5" t="s">
        <v>11770</v>
      </c>
      <c r="F4303" s="5">
        <v>1</v>
      </c>
      <c r="G4303" s="5">
        <v>10</v>
      </c>
      <c r="H4303" s="5">
        <v>1661</v>
      </c>
      <c r="I4303" t="s">
        <v>26262</v>
      </c>
      <c r="J4303" s="46" t="s">
        <v>33092</v>
      </c>
      <c r="K4303" s="56"/>
      <c r="L4303" s="56"/>
      <c r="M4303" s="56">
        <f t="shared" si="367"/>
        <v>1911</v>
      </c>
      <c r="N4303" s="56"/>
      <c r="O4303" s="56">
        <f t="shared" si="368"/>
        <v>10</v>
      </c>
      <c r="P4303" s="56">
        <f t="shared" si="369"/>
        <v>26</v>
      </c>
      <c r="Q4303" s="2" t="str">
        <f t="shared" si="370"/>
        <v>&lt;a href="set03\cg\cg_january_6,_1910_-_december_28,_1911\miscellaneous\kensal_notes_october_26,_1911_p1_cg.pdf"&gt;Notes&lt;/a&gt;</v>
      </c>
    </row>
    <row r="4304" spans="1:17" x14ac:dyDescent="0.25">
      <c r="A4304" s="2">
        <v>7132</v>
      </c>
      <c r="B4304" s="4" t="s">
        <v>12963</v>
      </c>
      <c r="C4304" s="4" t="s">
        <v>12964</v>
      </c>
      <c r="D4304" s="52">
        <v>4317</v>
      </c>
      <c r="E4304" s="5" t="s">
        <v>11770</v>
      </c>
      <c r="F4304" s="5">
        <v>7</v>
      </c>
      <c r="G4304" s="5">
        <v>10</v>
      </c>
      <c r="H4304" s="5">
        <v>1826</v>
      </c>
      <c r="I4304" t="s">
        <v>26263</v>
      </c>
      <c r="J4304" s="46" t="s">
        <v>33092</v>
      </c>
      <c r="K4304" s="56"/>
      <c r="L4304" s="56"/>
      <c r="M4304" s="56">
        <f t="shared" si="367"/>
        <v>1911</v>
      </c>
      <c r="N4304" s="56"/>
      <c r="O4304" s="56">
        <f t="shared" si="368"/>
        <v>10</v>
      </c>
      <c r="P4304" s="56">
        <f t="shared" si="369"/>
        <v>26</v>
      </c>
      <c r="Q4304" s="2" t="str">
        <f t="shared" si="370"/>
        <v>&lt;a href="set03\cg\cg_january_6,_1910_-_december_28,_1911\miscellaneous\stilts,_john_to_live_work_in_storden_mn_october_26,_1911_p7_cg.pdf"&gt;To live and work in Storden MN&lt;/a&gt;</v>
      </c>
    </row>
    <row r="4305" spans="1:17" x14ac:dyDescent="0.25">
      <c r="A4305" s="2">
        <v>322</v>
      </c>
      <c r="B4305" s="4" t="s">
        <v>12833</v>
      </c>
      <c r="C4305" s="4" t="s">
        <v>12834</v>
      </c>
      <c r="D4305" s="52">
        <v>4324</v>
      </c>
      <c r="E4305" s="5" t="s">
        <v>11770</v>
      </c>
      <c r="F4305" s="5">
        <v>7</v>
      </c>
      <c r="G4305" s="5">
        <v>10</v>
      </c>
      <c r="H4305" s="5">
        <v>1413</v>
      </c>
      <c r="I4305" t="s">
        <v>26264</v>
      </c>
      <c r="J4305" s="46" t="s">
        <v>33092</v>
      </c>
      <c r="K4305" s="56"/>
      <c r="L4305" s="56"/>
      <c r="M4305" s="56">
        <f t="shared" si="367"/>
        <v>1911</v>
      </c>
      <c r="N4305" s="56"/>
      <c r="O4305" s="56">
        <f t="shared" si="368"/>
        <v>11</v>
      </c>
      <c r="P4305" s="56">
        <f t="shared" si="369"/>
        <v>2</v>
      </c>
      <c r="Q4305" s="2" t="str">
        <f t="shared" si="370"/>
        <v>&lt;a href="set03\cg\cg_january_6,_1910_-_december_28,_1911\miscellaneous\barnett,_fremont_moves_to_town_november_2,_1911_p7_cg.pdf"&gt;Moves to town&lt;/a&gt;</v>
      </c>
    </row>
    <row r="4306" spans="1:17" x14ac:dyDescent="0.25">
      <c r="A4306" s="2">
        <v>1012</v>
      </c>
      <c r="B4306" s="4" t="s">
        <v>1630</v>
      </c>
      <c r="C4306" s="4" t="s">
        <v>7783</v>
      </c>
      <c r="D4306" s="52">
        <v>4324</v>
      </c>
      <c r="E4306" s="5" t="s">
        <v>13631</v>
      </c>
      <c r="F4306" s="5">
        <v>5</v>
      </c>
      <c r="G4306" s="5">
        <v>6</v>
      </c>
      <c r="H4306" s="5">
        <v>397</v>
      </c>
      <c r="I4306" t="s">
        <v>23843</v>
      </c>
      <c r="J4306" s="46" t="s">
        <v>33088</v>
      </c>
      <c r="K4306" s="56"/>
      <c r="L4306" s="56"/>
      <c r="M4306" s="56">
        <f t="shared" si="367"/>
        <v>1911</v>
      </c>
      <c r="N4306" s="56"/>
      <c r="O4306" s="56">
        <f t="shared" si="368"/>
        <v>11</v>
      </c>
      <c r="P4306" s="56">
        <f t="shared" si="369"/>
        <v>2</v>
      </c>
      <c r="Q4306" s="2" t="str">
        <f t="shared" si="370"/>
        <v>&lt;a href="set02\miscellaneous\cooperstown_courier\1910_-_1913\cooperstown_methodist_church_rev_dingle_leaves_for_tower_city_november_2,_1911_p5_cc.pdf"&gt;Methodist Church Rev. Dingle leaves for Tower City&lt;/a&gt;</v>
      </c>
    </row>
    <row r="4307" spans="1:17" x14ac:dyDescent="0.25">
      <c r="A4307" s="2">
        <v>1881</v>
      </c>
      <c r="B4307" s="4" t="s">
        <v>12853</v>
      </c>
      <c r="C4307" s="4" t="s">
        <v>12854</v>
      </c>
      <c r="D4307" s="52">
        <v>4324</v>
      </c>
      <c r="E4307" s="5" t="s">
        <v>11770</v>
      </c>
      <c r="F4307" s="5">
        <v>7</v>
      </c>
      <c r="G4307" s="5">
        <v>10</v>
      </c>
      <c r="H4307" s="5">
        <v>1527</v>
      </c>
      <c r="I4307" t="s">
        <v>26265</v>
      </c>
      <c r="J4307" s="46" t="s">
        <v>33092</v>
      </c>
      <c r="K4307" s="56"/>
      <c r="L4307" s="56"/>
      <c r="M4307" s="56">
        <f t="shared" si="367"/>
        <v>1911</v>
      </c>
      <c r="N4307" s="56"/>
      <c r="O4307" s="56">
        <f t="shared" si="368"/>
        <v>11</v>
      </c>
      <c r="P4307" s="56">
        <f t="shared" si="369"/>
        <v>2</v>
      </c>
      <c r="Q4307" s="2" t="str">
        <f t="shared" si="370"/>
        <v>&lt;a href="set03\cg\cg_january_6,_1910_-_december_28,_1911\miscellaneous\falk,_8_yr_old_dau_of_martin_jr_knee_injury_november_2,_1911_p7_cg.pdf"&gt;Knee injury&lt;/a&gt;</v>
      </c>
    </row>
    <row r="4308" spans="1:17" x14ac:dyDescent="0.25">
      <c r="A4308" s="2">
        <v>2058</v>
      </c>
      <c r="B4308" s="4" t="s">
        <v>12859</v>
      </c>
      <c r="C4308" s="4" t="s">
        <v>12860</v>
      </c>
      <c r="D4308" s="52">
        <v>4324</v>
      </c>
      <c r="E4308" s="5" t="s">
        <v>11770</v>
      </c>
      <c r="F4308" s="5">
        <v>7</v>
      </c>
      <c r="G4308" s="5">
        <v>10</v>
      </c>
      <c r="H4308" s="5">
        <v>1534</v>
      </c>
      <c r="I4308" t="s">
        <v>26266</v>
      </c>
      <c r="J4308" s="46" t="s">
        <v>33092</v>
      </c>
      <c r="K4308" s="56"/>
      <c r="L4308" s="56"/>
      <c r="M4308" s="56">
        <f t="shared" si="367"/>
        <v>1911</v>
      </c>
      <c r="N4308" s="56"/>
      <c r="O4308" s="56">
        <f t="shared" si="368"/>
        <v>11</v>
      </c>
      <c r="P4308" s="56">
        <f t="shared" si="369"/>
        <v>2</v>
      </c>
      <c r="Q4308" s="2" t="str">
        <f t="shared" si="370"/>
        <v>&lt;a href="set03\cg\cg_january_6,_1910_-_december_28,_1911\miscellaneous\fuglstad,_hans_p_sees_something_november_2,_1911_p7_cg.pdf"&gt;Sees something&lt;/a&gt;</v>
      </c>
    </row>
    <row r="4309" spans="1:17" x14ac:dyDescent="0.25">
      <c r="A4309" s="2">
        <v>3931</v>
      </c>
      <c r="B4309" s="4" t="s">
        <v>12558</v>
      </c>
      <c r="C4309" s="4" t="s">
        <v>1607</v>
      </c>
      <c r="D4309" s="52">
        <v>4324</v>
      </c>
      <c r="E4309" s="5" t="s">
        <v>11770</v>
      </c>
      <c r="F4309" s="5">
        <v>2</v>
      </c>
      <c r="G4309" s="5">
        <v>10</v>
      </c>
      <c r="H4309" s="5">
        <v>1598</v>
      </c>
      <c r="I4309" t="s">
        <v>26267</v>
      </c>
      <c r="J4309" s="46" t="s">
        <v>33092</v>
      </c>
      <c r="K4309" s="56"/>
      <c r="L4309" s="56"/>
      <c r="M4309" s="56">
        <f t="shared" si="367"/>
        <v>1911</v>
      </c>
      <c r="N4309" s="56"/>
      <c r="O4309" s="56">
        <f t="shared" si="368"/>
        <v>11</v>
      </c>
      <c r="P4309" s="56">
        <f t="shared" si="369"/>
        <v>2</v>
      </c>
      <c r="Q4309" s="2" t="str">
        <f t="shared" si="370"/>
        <v>&lt;a href="set03\cg\cg_january_6,_1910_-_december_28,_1911\miscellaneous\jim_lake_notes_november_2,_1911_p2_cg.pdf"&gt;Notes&lt;/a&gt;</v>
      </c>
    </row>
    <row r="4310" spans="1:17" x14ac:dyDescent="0.25">
      <c r="A4310" s="2">
        <v>4201</v>
      </c>
      <c r="B4310" s="4" t="s">
        <v>12889</v>
      </c>
      <c r="C4310" s="4" t="s">
        <v>12890</v>
      </c>
      <c r="D4310" s="52">
        <v>4324</v>
      </c>
      <c r="E4310" s="5" t="s">
        <v>11770</v>
      </c>
      <c r="F4310" s="5">
        <v>2</v>
      </c>
      <c r="G4310" s="5">
        <v>10</v>
      </c>
      <c r="H4310" s="5">
        <v>1610</v>
      </c>
      <c r="I4310" s="99" t="s">
        <v>26268</v>
      </c>
      <c r="J4310" s="46" t="s">
        <v>33092</v>
      </c>
      <c r="K4310" s="56"/>
      <c r="L4310" s="56"/>
      <c r="M4310" s="56">
        <f t="shared" si="367"/>
        <v>1911</v>
      </c>
      <c r="N4310" s="56"/>
      <c r="O4310" s="56">
        <f t="shared" si="368"/>
        <v>11</v>
      </c>
      <c r="P4310" s="56">
        <f t="shared" si="369"/>
        <v>2</v>
      </c>
      <c r="Q4310" s="2" t="str">
        <f t="shared" si="370"/>
        <v>&lt;a href="set03\cg\cg_january_6,_1910_-_december_28,_1911\miscellaneous\kasper,_john_sr_typhoid_still_critical;_all_others_ok_november_2,_1911_p2_cg.pdf"&gt;Typhoid still critical; all others OK&lt;/a&gt;</v>
      </c>
    </row>
    <row r="4311" spans="1:17" x14ac:dyDescent="0.25">
      <c r="A4311" s="2">
        <v>4376</v>
      </c>
      <c r="B4311" s="4" t="s">
        <v>11581</v>
      </c>
      <c r="C4311" s="4" t="s">
        <v>1607</v>
      </c>
      <c r="D4311" s="52">
        <v>4324</v>
      </c>
      <c r="E4311" s="5" t="s">
        <v>11770</v>
      </c>
      <c r="F4311" s="5">
        <v>1</v>
      </c>
      <c r="G4311" s="5">
        <v>10</v>
      </c>
      <c r="H4311" s="5">
        <v>1653</v>
      </c>
      <c r="I4311" t="s">
        <v>26269</v>
      </c>
      <c r="J4311" s="46" t="s">
        <v>33092</v>
      </c>
      <c r="K4311" s="56"/>
      <c r="L4311" s="56"/>
      <c r="M4311" s="56">
        <f t="shared" si="367"/>
        <v>1911</v>
      </c>
      <c r="N4311" s="56"/>
      <c r="O4311" s="56">
        <f t="shared" si="368"/>
        <v>11</v>
      </c>
      <c r="P4311" s="56">
        <f t="shared" si="369"/>
        <v>2</v>
      </c>
      <c r="Q4311" s="2" t="str">
        <f t="shared" si="370"/>
        <v>&lt;a href="set03\cg\cg_january_6,_1910_-_december_28,_1911\miscellaneous\kensal_notes_november_2,_1911_p1_cg.pdf"&gt;Notes&lt;/a&gt;</v>
      </c>
    </row>
    <row r="4312" spans="1:17" x14ac:dyDescent="0.25">
      <c r="A4312" s="2">
        <v>578</v>
      </c>
      <c r="B4312" s="4" t="s">
        <v>9642</v>
      </c>
      <c r="C4312" s="4" t="s">
        <v>12836</v>
      </c>
      <c r="D4312" s="52">
        <v>4331</v>
      </c>
      <c r="E4312" s="5" t="s">
        <v>11770</v>
      </c>
      <c r="F4312" s="5">
        <v>7</v>
      </c>
      <c r="G4312" s="5">
        <v>10</v>
      </c>
      <c r="H4312" s="5">
        <v>1433</v>
      </c>
      <c r="I4312" t="s">
        <v>26270</v>
      </c>
      <c r="J4312" s="46" t="s">
        <v>33092</v>
      </c>
      <c r="K4312" s="56"/>
      <c r="L4312" s="56"/>
      <c r="M4312" s="56">
        <f t="shared" si="367"/>
        <v>1911</v>
      </c>
      <c r="N4312" s="56"/>
      <c r="O4312" s="56">
        <f t="shared" si="368"/>
        <v>11</v>
      </c>
      <c r="P4312" s="56">
        <f t="shared" si="369"/>
        <v>9</v>
      </c>
      <c r="Q4312" s="2" t="str">
        <f t="shared" si="370"/>
        <v>&lt;a href="set03\cg\cg_january_6,_1910_-_december_28,_1911\miscellaneous\brastrup,_george_misfortune_november_9,_1911_p7_cg.pdf"&gt;Misfortune  &lt;/a&gt;</v>
      </c>
    </row>
    <row r="4313" spans="1:17" x14ac:dyDescent="0.25">
      <c r="A4313" s="2">
        <v>1011</v>
      </c>
      <c r="B4313" s="4" t="s">
        <v>1630</v>
      </c>
      <c r="C4313" s="4" t="s">
        <v>7782</v>
      </c>
      <c r="D4313" s="52">
        <v>4331</v>
      </c>
      <c r="E4313" s="5" t="s">
        <v>13631</v>
      </c>
      <c r="F4313" s="5">
        <v>5</v>
      </c>
      <c r="G4313" s="5">
        <v>6</v>
      </c>
      <c r="H4313" s="5">
        <v>396</v>
      </c>
      <c r="I4313" t="s">
        <v>23842</v>
      </c>
      <c r="J4313" s="46" t="s">
        <v>33088</v>
      </c>
      <c r="K4313" s="56"/>
      <c r="L4313" s="56"/>
      <c r="M4313" s="56">
        <f t="shared" si="367"/>
        <v>1911</v>
      </c>
      <c r="N4313" s="56"/>
      <c r="O4313" s="56">
        <f t="shared" si="368"/>
        <v>11</v>
      </c>
      <c r="P4313" s="56">
        <f t="shared" si="369"/>
        <v>9</v>
      </c>
      <c r="Q4313" s="2" t="str">
        <f t="shared" si="370"/>
        <v>&lt;a href="set02\miscellaneous\cooperstown_courier\1910_-_1913\cooperstown_methodist_church_rev_a_edwards_arrives_november_9,_1911_p5_cc.pdf"&gt;Methodist Church Rev A Edwards arrives&lt;/a&gt;</v>
      </c>
    </row>
    <row r="4314" spans="1:17" x14ac:dyDescent="0.25">
      <c r="A4314" s="2">
        <v>1041</v>
      </c>
      <c r="B4314" s="4" t="s">
        <v>1630</v>
      </c>
      <c r="C4314" s="4" t="s">
        <v>7792</v>
      </c>
      <c r="D4314" s="52">
        <v>4331</v>
      </c>
      <c r="E4314" s="5" t="s">
        <v>13631</v>
      </c>
      <c r="F4314" s="5">
        <v>1</v>
      </c>
      <c r="G4314" s="5">
        <v>6</v>
      </c>
      <c r="H4314" s="5">
        <v>406</v>
      </c>
      <c r="I4314" t="s">
        <v>23845</v>
      </c>
      <c r="J4314" s="46" t="s">
        <v>33088</v>
      </c>
      <c r="K4314" s="56"/>
      <c r="L4314" s="56"/>
      <c r="M4314" s="56">
        <f t="shared" si="367"/>
        <v>1911</v>
      </c>
      <c r="N4314" s="56"/>
      <c r="O4314" s="56">
        <f t="shared" si="368"/>
        <v>11</v>
      </c>
      <c r="P4314" s="56">
        <f t="shared" si="369"/>
        <v>9</v>
      </c>
      <c r="Q4314" s="2" t="str">
        <f t="shared" si="370"/>
        <v>&lt;a href="set02\miscellaneous\cooperstown_courier\1910_-_1913\cooperstown_postal_bank_to_begin_november_9,_1911_p1_cc.pdf"&gt;Postal bank to begin&lt;/a&gt;</v>
      </c>
    </row>
    <row r="4315" spans="1:17" x14ac:dyDescent="0.25">
      <c r="A4315" s="2">
        <v>1129</v>
      </c>
      <c r="B4315" s="4" t="s">
        <v>4440</v>
      </c>
      <c r="C4315" s="4" t="s">
        <v>7802</v>
      </c>
      <c r="D4315" s="52">
        <v>4331</v>
      </c>
      <c r="E4315" s="5" t="s">
        <v>13631</v>
      </c>
      <c r="F4315" s="5">
        <v>4</v>
      </c>
      <c r="G4315" s="5">
        <v>6</v>
      </c>
      <c r="H4315" s="5">
        <v>423</v>
      </c>
      <c r="I4315" t="s">
        <v>23836</v>
      </c>
      <c r="J4315" s="46" t="s">
        <v>33088</v>
      </c>
      <c r="K4315" s="56"/>
      <c r="L4315" s="56"/>
      <c r="M4315" s="56">
        <f t="shared" si="367"/>
        <v>1911</v>
      </c>
      <c r="N4315" s="56"/>
      <c r="O4315" s="56">
        <f t="shared" si="368"/>
        <v>11</v>
      </c>
      <c r="P4315" s="56">
        <f t="shared" si="369"/>
        <v>9</v>
      </c>
      <c r="Q4315" s="2" t="str">
        <f t="shared" si="370"/>
        <v>&lt;a href="set02\miscellaneous\cooperstown_courier\1910_-_1913\cooperstown_grade_school_notes_november_9,_1911_p4_cc.pdf"&gt;Grade school notes&lt;/a&gt;</v>
      </c>
    </row>
    <row r="4316" spans="1:17" x14ac:dyDescent="0.25">
      <c r="A4316" s="2">
        <v>1143</v>
      </c>
      <c r="B4316" s="4" t="s">
        <v>4440</v>
      </c>
      <c r="C4316" s="4" t="s">
        <v>7804</v>
      </c>
      <c r="D4316" s="52">
        <v>4331</v>
      </c>
      <c r="E4316" s="5" t="s">
        <v>13631</v>
      </c>
      <c r="F4316" s="5">
        <v>1</v>
      </c>
      <c r="G4316" s="5">
        <v>6</v>
      </c>
      <c r="H4316" s="5">
        <v>427</v>
      </c>
      <c r="I4316" t="s">
        <v>23840</v>
      </c>
      <c r="J4316" s="46" t="s">
        <v>33088</v>
      </c>
      <c r="K4316" s="56"/>
      <c r="L4316" s="56"/>
      <c r="M4316" s="56">
        <f t="shared" si="367"/>
        <v>1911</v>
      </c>
      <c r="N4316" s="56"/>
      <c r="O4316" s="56">
        <f t="shared" si="368"/>
        <v>11</v>
      </c>
      <c r="P4316" s="56">
        <f t="shared" si="369"/>
        <v>9</v>
      </c>
      <c r="Q4316" s="2" t="str">
        <f t="shared" si="370"/>
        <v>&lt;a href="set02\miscellaneous\cooperstown_courier\1910_-_1913\cooperstown_high_school_notes_november_9,_1911_p1_cc.pdf"&gt;High School notes&lt;/a&gt;</v>
      </c>
    </row>
    <row r="4317" spans="1:17" x14ac:dyDescent="0.25">
      <c r="A4317" s="2">
        <v>4377</v>
      </c>
      <c r="B4317" s="4" t="s">
        <v>11581</v>
      </c>
      <c r="C4317" s="4" t="s">
        <v>1607</v>
      </c>
      <c r="D4317" s="52">
        <v>4331</v>
      </c>
      <c r="E4317" s="5" t="s">
        <v>11770</v>
      </c>
      <c r="F4317" s="5">
        <v>2</v>
      </c>
      <c r="G4317" s="5">
        <v>10</v>
      </c>
      <c r="H4317" s="5">
        <v>1654</v>
      </c>
      <c r="I4317" t="s">
        <v>26271</v>
      </c>
      <c r="J4317" s="46" t="s">
        <v>33092</v>
      </c>
      <c r="K4317" s="56"/>
      <c r="L4317" s="56"/>
      <c r="M4317" s="56">
        <f t="shared" si="367"/>
        <v>1911</v>
      </c>
      <c r="N4317" s="56"/>
      <c r="O4317" s="56">
        <f t="shared" si="368"/>
        <v>11</v>
      </c>
      <c r="P4317" s="56">
        <f t="shared" si="369"/>
        <v>9</v>
      </c>
      <c r="Q4317" s="2" t="str">
        <f t="shared" si="370"/>
        <v>&lt;a href="set03\cg\cg_january_6,_1910_-_december_28,_1911\miscellaneous\kensal_notes_november_9,_1911_p2_cg.pdf"&gt;Notes&lt;/a&gt;</v>
      </c>
    </row>
    <row r="4318" spans="1:17" x14ac:dyDescent="0.25">
      <c r="A4318" s="2">
        <v>4378</v>
      </c>
      <c r="B4318" s="4" t="s">
        <v>11581</v>
      </c>
      <c r="C4318" s="4" t="s">
        <v>1607</v>
      </c>
      <c r="D4318" s="52">
        <v>4331</v>
      </c>
      <c r="E4318" s="5" t="s">
        <v>11770</v>
      </c>
      <c r="F4318" s="5">
        <v>7</v>
      </c>
      <c r="G4318" s="5">
        <v>10</v>
      </c>
      <c r="H4318" s="5">
        <v>1655</v>
      </c>
      <c r="I4318" t="s">
        <v>26272</v>
      </c>
      <c r="J4318" s="46" t="s">
        <v>33092</v>
      </c>
      <c r="K4318" s="56"/>
      <c r="L4318" s="56"/>
      <c r="M4318" s="56">
        <f t="shared" si="367"/>
        <v>1911</v>
      </c>
      <c r="N4318" s="56"/>
      <c r="O4318" s="56">
        <f t="shared" si="368"/>
        <v>11</v>
      </c>
      <c r="P4318" s="56">
        <f t="shared" si="369"/>
        <v>9</v>
      </c>
      <c r="Q4318" s="2" t="str">
        <f t="shared" si="370"/>
        <v>&lt;a href="set03\cg\cg_january_6,_1910_-_december_28,_1911\miscellaneous\kensal_notes_november_9,_1911_p7_cg.pdf"&gt;Notes&lt;/a&gt;</v>
      </c>
    </row>
    <row r="4319" spans="1:17" x14ac:dyDescent="0.25">
      <c r="A4319" s="2">
        <v>4610</v>
      </c>
      <c r="B4319" s="4" t="s">
        <v>7867</v>
      </c>
      <c r="C4319" s="4" t="s">
        <v>7868</v>
      </c>
      <c r="D4319" s="52">
        <v>4331</v>
      </c>
      <c r="E4319" s="5" t="s">
        <v>13631</v>
      </c>
      <c r="F4319" s="5">
        <v>5</v>
      </c>
      <c r="G4319" s="5">
        <v>6</v>
      </c>
      <c r="H4319" s="5"/>
      <c r="I4319" t="s">
        <v>23905</v>
      </c>
      <c r="J4319" s="46" t="s">
        <v>33088</v>
      </c>
      <c r="K4319" s="56"/>
      <c r="L4319" s="56"/>
      <c r="M4319" s="56">
        <f t="shared" si="367"/>
        <v>1911</v>
      </c>
      <c r="N4319" s="56"/>
      <c r="O4319" s="56">
        <f t="shared" si="368"/>
        <v>11</v>
      </c>
      <c r="P4319" s="56">
        <f t="shared" si="369"/>
        <v>9</v>
      </c>
      <c r="Q4319" s="2" t="str">
        <f t="shared" si="370"/>
        <v>&lt;a href="set02\miscellaneous\cooperstown_courier\1910_-_1913\ladbury,_mr._catches_chicken_thief_november_9,_1911_p5_cc.pdf"&gt;Catches chicken thief&lt;/a&gt;</v>
      </c>
    </row>
    <row r="4320" spans="1:17" x14ac:dyDescent="0.25">
      <c r="A4320" s="2">
        <v>7259</v>
      </c>
      <c r="B4320" s="4" t="s">
        <v>12970</v>
      </c>
      <c r="C4320" s="4" t="s">
        <v>12971</v>
      </c>
      <c r="D4320" s="52">
        <v>4331</v>
      </c>
      <c r="E4320" s="5" t="s">
        <v>11770</v>
      </c>
      <c r="F4320" s="5">
        <v>7</v>
      </c>
      <c r="G4320" s="5">
        <v>10</v>
      </c>
      <c r="H4320" s="5">
        <v>1844</v>
      </c>
      <c r="I4320" t="s">
        <v>26273</v>
      </c>
      <c r="J4320" s="46" t="s">
        <v>33092</v>
      </c>
      <c r="K4320" s="56"/>
      <c r="L4320" s="56"/>
      <c r="M4320" s="56">
        <f t="shared" si="367"/>
        <v>1911</v>
      </c>
      <c r="N4320" s="56"/>
      <c r="O4320" s="56">
        <f t="shared" si="368"/>
        <v>11</v>
      </c>
      <c r="P4320" s="56">
        <f t="shared" si="369"/>
        <v>9</v>
      </c>
      <c r="Q4320" s="2" t="str">
        <f t="shared" si="370"/>
        <v>&lt;a href="set03\cg\cg_january_6,_1910_-_december_28,_1911\miscellaneous\swanson,_johnnie_passes_telegraph_exam_november_9,_1911_p7_cg.pdf"&gt;Passes telegraph exam&lt;/a&gt;</v>
      </c>
    </row>
    <row r="4321" spans="1:17" x14ac:dyDescent="0.25">
      <c r="A4321" s="2">
        <v>1027</v>
      </c>
      <c r="B4321" s="4" t="s">
        <v>1630</v>
      </c>
      <c r="C4321" s="4" t="s">
        <v>7787</v>
      </c>
      <c r="D4321" s="52">
        <v>4338</v>
      </c>
      <c r="E4321" s="5" t="s">
        <v>13631</v>
      </c>
      <c r="F4321" s="5">
        <v>1</v>
      </c>
      <c r="G4321" s="5">
        <v>6</v>
      </c>
      <c r="H4321" s="5">
        <v>401</v>
      </c>
      <c r="I4321" t="s">
        <v>23936</v>
      </c>
      <c r="J4321" s="46" t="s">
        <v>33088</v>
      </c>
      <c r="K4321" s="56"/>
      <c r="L4321" s="56"/>
      <c r="M4321" s="56">
        <f t="shared" si="367"/>
        <v>1911</v>
      </c>
      <c r="N4321" s="56"/>
      <c r="O4321" s="56">
        <f t="shared" si="368"/>
        <v>11</v>
      </c>
      <c r="P4321" s="56">
        <f t="shared" si="369"/>
        <v>16</v>
      </c>
      <c r="Q4321" s="2" t="str">
        <f t="shared" si="370"/>
        <v>&lt;a href="set02\miscellaneous\cooperstown_courier\1910_-_1913\post_office_-_clarence_mcculloch_rr3_carrier_november_16,_1911_p1_cc.pdf"&gt;Post office Clarence McCulloch RR3 carrier&lt;/a&gt;</v>
      </c>
    </row>
    <row r="4322" spans="1:17" x14ac:dyDescent="0.25">
      <c r="A4322" s="2">
        <v>1130</v>
      </c>
      <c r="B4322" s="4" t="s">
        <v>4440</v>
      </c>
      <c r="C4322" s="4" t="s">
        <v>7802</v>
      </c>
      <c r="D4322" s="52">
        <v>4338</v>
      </c>
      <c r="E4322" s="5" t="s">
        <v>13631</v>
      </c>
      <c r="F4322" s="5">
        <v>1</v>
      </c>
      <c r="G4322" s="5">
        <v>6</v>
      </c>
      <c r="H4322" s="5">
        <v>424</v>
      </c>
      <c r="I4322" t="s">
        <v>23835</v>
      </c>
      <c r="J4322" s="46" t="s">
        <v>33088</v>
      </c>
      <c r="K4322" s="56"/>
      <c r="L4322" s="56"/>
      <c r="M4322" s="56">
        <f t="shared" si="367"/>
        <v>1911</v>
      </c>
      <c r="N4322" s="56"/>
      <c r="O4322" s="56">
        <f t="shared" si="368"/>
        <v>11</v>
      </c>
      <c r="P4322" s="56">
        <f t="shared" si="369"/>
        <v>16</v>
      </c>
      <c r="Q4322" s="2" t="str">
        <f t="shared" si="370"/>
        <v>&lt;a href="set02\miscellaneous\cooperstown_courier\1910_-_1913\cooperstown_grade_school_notes_november_16,_1911_p1_cc.pdf"&gt;Grade school notes&lt;/a&gt;</v>
      </c>
    </row>
    <row r="4323" spans="1:17" x14ac:dyDescent="0.25">
      <c r="A4323" s="2">
        <v>1144</v>
      </c>
      <c r="B4323" s="4" t="s">
        <v>4440</v>
      </c>
      <c r="C4323" s="4" t="s">
        <v>7804</v>
      </c>
      <c r="D4323" s="52">
        <v>4338</v>
      </c>
      <c r="E4323" s="5" t="s">
        <v>13631</v>
      </c>
      <c r="F4323" s="5">
        <v>4</v>
      </c>
      <c r="G4323" s="5">
        <v>6</v>
      </c>
      <c r="H4323" s="5">
        <v>428</v>
      </c>
      <c r="I4323" t="s">
        <v>23839</v>
      </c>
      <c r="J4323" s="46" t="s">
        <v>33088</v>
      </c>
      <c r="K4323" s="56"/>
      <c r="L4323" s="56"/>
      <c r="M4323" s="56">
        <f t="shared" ref="M4323:M4386" si="371">YEAR(D4323)</f>
        <v>1911</v>
      </c>
      <c r="N4323" s="56"/>
      <c r="O4323" s="56">
        <f t="shared" ref="O4323:O4386" si="372">MONTH(D4323)</f>
        <v>11</v>
      </c>
      <c r="P4323" s="56">
        <f t="shared" ref="P4323:P4386" si="373">DAY(D4323)</f>
        <v>16</v>
      </c>
      <c r="Q4323" s="2" t="str">
        <f t="shared" si="370"/>
        <v>&lt;a href="set02\miscellaneous\cooperstown_courier\1910_-_1913\cooperstown_high_school_notes_november_16,_1911_p4_cc.pdf"&gt;High School notes&lt;/a&gt;</v>
      </c>
    </row>
    <row r="4324" spans="1:17" x14ac:dyDescent="0.25">
      <c r="A4324" s="2">
        <v>1614</v>
      </c>
      <c r="B4324" s="4" t="s">
        <v>3999</v>
      </c>
      <c r="C4324" s="4" t="s">
        <v>7819</v>
      </c>
      <c r="D4324" s="52">
        <v>4338</v>
      </c>
      <c r="E4324" s="5" t="s">
        <v>13631</v>
      </c>
      <c r="F4324" s="5">
        <v>5</v>
      </c>
      <c r="G4324" s="5">
        <v>6</v>
      </c>
      <c r="H4324" s="5">
        <v>439</v>
      </c>
      <c r="I4324" t="s">
        <v>23869</v>
      </c>
      <c r="J4324" s="46" t="s">
        <v>33088</v>
      </c>
      <c r="K4324" s="56"/>
      <c r="L4324" s="56"/>
      <c r="M4324" s="56">
        <f t="shared" si="371"/>
        <v>1911</v>
      </c>
      <c r="N4324" s="56"/>
      <c r="O4324" s="56">
        <f t="shared" si="372"/>
        <v>11</v>
      </c>
      <c r="P4324" s="56">
        <f t="shared" si="373"/>
        <v>16</v>
      </c>
      <c r="Q4324" s="2" t="str">
        <f t="shared" si="370"/>
        <v>&lt;a href="set02\miscellaneous\cooperstown_courier\1910_-_1913\district_court_-_numerous_receive_citizenship_november_16,_1911_p5_cc.pdf"&gt;Numerous receive citizenship&lt;/a&gt;</v>
      </c>
    </row>
    <row r="4325" spans="1:17" x14ac:dyDescent="0.25">
      <c r="A4325" s="2">
        <v>4379</v>
      </c>
      <c r="B4325" s="4" t="s">
        <v>11581</v>
      </c>
      <c r="C4325" s="4" t="s">
        <v>1607</v>
      </c>
      <c r="D4325" s="52">
        <v>4338</v>
      </c>
      <c r="E4325" s="5" t="s">
        <v>11770</v>
      </c>
      <c r="F4325" s="5">
        <v>2</v>
      </c>
      <c r="G4325" s="5">
        <v>10</v>
      </c>
      <c r="H4325" s="5">
        <v>1656</v>
      </c>
      <c r="I4325" t="s">
        <v>26274</v>
      </c>
      <c r="J4325" s="46" t="s">
        <v>33092</v>
      </c>
      <c r="K4325" s="56"/>
      <c r="L4325" s="56"/>
      <c r="M4325" s="56">
        <f t="shared" si="371"/>
        <v>1911</v>
      </c>
      <c r="N4325" s="56"/>
      <c r="O4325" s="56">
        <f t="shared" si="372"/>
        <v>11</v>
      </c>
      <c r="P4325" s="56">
        <f t="shared" si="373"/>
        <v>16</v>
      </c>
      <c r="Q4325" s="2" t="str">
        <f t="shared" si="370"/>
        <v>&lt;a href="set03\cg\cg_january_6,_1910_-_december_28,_1911\miscellaneous\kensal_notes_november_16,_1911_p2_cg.pdf"&gt;Notes&lt;/a&gt;</v>
      </c>
    </row>
    <row r="4326" spans="1:17" x14ac:dyDescent="0.25">
      <c r="A4326" s="2">
        <v>5419</v>
      </c>
      <c r="B4326" s="4" t="s">
        <v>12928</v>
      </c>
      <c r="C4326" s="4" t="s">
        <v>12929</v>
      </c>
      <c r="D4326" s="52">
        <v>4338</v>
      </c>
      <c r="E4326" s="5" t="s">
        <v>11770</v>
      </c>
      <c r="F4326" s="5">
        <v>7</v>
      </c>
      <c r="G4326" s="5">
        <v>10</v>
      </c>
      <c r="H4326" s="5">
        <v>1735</v>
      </c>
      <c r="I4326" t="s">
        <v>26275</v>
      </c>
      <c r="J4326" s="46" t="s">
        <v>33092</v>
      </c>
      <c r="K4326" s="56"/>
      <c r="L4326" s="56"/>
      <c r="M4326" s="56">
        <f t="shared" si="371"/>
        <v>1911</v>
      </c>
      <c r="N4326" s="56"/>
      <c r="O4326" s="56">
        <f t="shared" si="372"/>
        <v>11</v>
      </c>
      <c r="P4326" s="56">
        <f t="shared" si="373"/>
        <v>16</v>
      </c>
      <c r="Q4326" s="2" t="str">
        <f t="shared" si="370"/>
        <v>&lt;a href="set03\cg\cg_january_6,_1910_-_december_28,_1911\miscellaneous\neva,_andrew_to_sk_to_view_his_land_november_16,_1911_p7_cg.pdf"&gt;to SK to view his land&lt;/a&gt;</v>
      </c>
    </row>
    <row r="4327" spans="1:17" x14ac:dyDescent="0.25">
      <c r="A4327" s="2">
        <v>8452</v>
      </c>
      <c r="B4327" s="4" t="s">
        <v>13010</v>
      </c>
      <c r="C4327" s="4" t="s">
        <v>13011</v>
      </c>
      <c r="D4327" s="52">
        <v>4338</v>
      </c>
      <c r="E4327" s="5" t="s">
        <v>11770</v>
      </c>
      <c r="F4327" s="5">
        <v>7</v>
      </c>
      <c r="G4327" s="5">
        <v>10</v>
      </c>
      <c r="H4327" s="5">
        <v>1898</v>
      </c>
      <c r="I4327" t="s">
        <v>26276</v>
      </c>
      <c r="J4327" s="46" t="s">
        <v>33092</v>
      </c>
      <c r="K4327" s="56"/>
      <c r="L4327" s="56"/>
      <c r="M4327" s="56">
        <f t="shared" si="371"/>
        <v>1911</v>
      </c>
      <c r="N4327" s="56"/>
      <c r="O4327" s="56">
        <f t="shared" si="372"/>
        <v>11</v>
      </c>
      <c r="P4327" s="56">
        <f t="shared" si="373"/>
        <v>16</v>
      </c>
      <c r="Q4327" s="2" t="str">
        <f t="shared" si="370"/>
        <v>&lt;a href="set03\cg\cg_january_6,_1910_-_december_28,_1911\miscellaneous\wright,_w_w_arrives_in_hankinson_november_16,_1911_p7_cg.pdf"&gt;Arrives in Hankinson&lt;/a&gt;</v>
      </c>
    </row>
    <row r="4328" spans="1:17" x14ac:dyDescent="0.25">
      <c r="A4328" s="2">
        <v>2902</v>
      </c>
      <c r="B4328" s="4" t="s">
        <v>12537</v>
      </c>
      <c r="C4328" s="4" t="s">
        <v>12876</v>
      </c>
      <c r="D4328" s="52">
        <v>4345</v>
      </c>
      <c r="E4328" s="5" t="s">
        <v>11770</v>
      </c>
      <c r="F4328" s="5">
        <v>11</v>
      </c>
      <c r="G4328" s="5">
        <v>10</v>
      </c>
      <c r="H4328" s="5">
        <v>1564</v>
      </c>
      <c r="I4328" t="s">
        <v>26277</v>
      </c>
      <c r="J4328" s="46" t="s">
        <v>33092</v>
      </c>
      <c r="K4328" s="56"/>
      <c r="L4328" s="56"/>
      <c r="M4328" s="56">
        <f t="shared" si="371"/>
        <v>1911</v>
      </c>
      <c r="N4328" s="56"/>
      <c r="O4328" s="56">
        <f t="shared" si="372"/>
        <v>11</v>
      </c>
      <c r="P4328" s="56">
        <f t="shared" si="373"/>
        <v>23</v>
      </c>
      <c r="Q4328" s="2" t="str">
        <f t="shared" si="370"/>
        <v>&lt;a href="set03\cg\cg_january_6,_1910_-_december_28,_1911\miscellaneous\hayes,_ira_to_mt_to_check_his_lands_november_23,_1911_p11_cg.pdf"&gt;To MT to check his lands&lt;/a&gt;</v>
      </c>
    </row>
    <row r="4329" spans="1:17" x14ac:dyDescent="0.25">
      <c r="A4329" s="2">
        <v>3932</v>
      </c>
      <c r="B4329" s="4" t="s">
        <v>12558</v>
      </c>
      <c r="C4329" s="4" t="s">
        <v>1607</v>
      </c>
      <c r="D4329" s="52">
        <v>4345</v>
      </c>
      <c r="E4329" s="5" t="s">
        <v>11770</v>
      </c>
      <c r="F4329" s="5">
        <v>11</v>
      </c>
      <c r="G4329" s="5">
        <v>10</v>
      </c>
      <c r="H4329" s="5">
        <v>1599</v>
      </c>
      <c r="I4329" t="s">
        <v>26278</v>
      </c>
      <c r="J4329" s="46" t="s">
        <v>33092</v>
      </c>
      <c r="K4329" s="56"/>
      <c r="L4329" s="56"/>
      <c r="M4329" s="56">
        <f t="shared" si="371"/>
        <v>1911</v>
      </c>
      <c r="N4329" s="56"/>
      <c r="O4329" s="56">
        <f t="shared" si="372"/>
        <v>11</v>
      </c>
      <c r="P4329" s="56">
        <f t="shared" si="373"/>
        <v>23</v>
      </c>
      <c r="Q4329" s="2" t="str">
        <f t="shared" si="370"/>
        <v>&lt;a href="set03\cg\cg_january_6,_1910_-_december_28,_1911\miscellaneous\jim_lake_notes_november_23,_1911_p11_cg.pdf"&gt;Notes&lt;/a&gt;</v>
      </c>
    </row>
    <row r="4330" spans="1:17" x14ac:dyDescent="0.25">
      <c r="A4330" s="2">
        <v>4380</v>
      </c>
      <c r="B4330" s="4" t="s">
        <v>11581</v>
      </c>
      <c r="C4330" s="4" t="s">
        <v>1607</v>
      </c>
      <c r="D4330" s="52">
        <v>4345</v>
      </c>
      <c r="E4330" s="5" t="s">
        <v>11770</v>
      </c>
      <c r="F4330" s="5">
        <v>12</v>
      </c>
      <c r="G4330" s="5">
        <v>10</v>
      </c>
      <c r="H4330" s="5">
        <v>1657</v>
      </c>
      <c r="I4330" t="s">
        <v>26279</v>
      </c>
      <c r="J4330" s="46" t="s">
        <v>33092</v>
      </c>
      <c r="K4330" s="56"/>
      <c r="L4330" s="56"/>
      <c r="M4330" s="56">
        <f t="shared" si="371"/>
        <v>1911</v>
      </c>
      <c r="N4330" s="56"/>
      <c r="O4330" s="56">
        <f t="shared" si="372"/>
        <v>11</v>
      </c>
      <c r="P4330" s="56">
        <f t="shared" si="373"/>
        <v>23</v>
      </c>
      <c r="Q4330" s="2" t="str">
        <f t="shared" si="370"/>
        <v>&lt;a href="set03\cg\cg_january_6,_1910_-_december_28,_1911\miscellaneous\kensal_notes_november_23,_1911_p12_cg.pdf"&gt;Notes&lt;/a&gt;</v>
      </c>
    </row>
    <row r="4331" spans="1:17" x14ac:dyDescent="0.25">
      <c r="A4331" s="2">
        <v>973</v>
      </c>
      <c r="B4331" s="4" t="s">
        <v>1630</v>
      </c>
      <c r="C4331" s="4" t="s">
        <v>7775</v>
      </c>
      <c r="D4331" s="52">
        <v>4352</v>
      </c>
      <c r="E4331" s="5" t="s">
        <v>13631</v>
      </c>
      <c r="F4331" s="5">
        <v>5</v>
      </c>
      <c r="G4331" s="5">
        <v>6</v>
      </c>
      <c r="H4331" s="5">
        <v>388</v>
      </c>
      <c r="I4331" t="s">
        <v>23824</v>
      </c>
      <c r="J4331" s="46" t="s">
        <v>33088</v>
      </c>
      <c r="K4331" s="56"/>
      <c r="L4331" s="56"/>
      <c r="M4331" s="56">
        <f t="shared" si="371"/>
        <v>1911</v>
      </c>
      <c r="N4331" s="56"/>
      <c r="O4331" s="56">
        <f t="shared" si="372"/>
        <v>11</v>
      </c>
      <c r="P4331" s="56">
        <f t="shared" si="373"/>
        <v>30</v>
      </c>
      <c r="Q4331" s="2" t="str">
        <f t="shared" si="370"/>
        <v>&lt;a href="set02\miscellaneous\cooperstown_courier\1910_-_1913\commercial_club_meets_november_30,_1911_p5_cc.pdf"&gt;Commercial Club meets &lt;/a&gt;</v>
      </c>
    </row>
    <row r="4332" spans="1:17" x14ac:dyDescent="0.25">
      <c r="A4332" s="2">
        <v>2377</v>
      </c>
      <c r="B4332" s="4" t="s">
        <v>33147</v>
      </c>
      <c r="C4332" s="4" t="s">
        <v>33139</v>
      </c>
      <c r="D4332" s="12">
        <v>4352</v>
      </c>
      <c r="E4332" s="5" t="s">
        <v>13631</v>
      </c>
      <c r="F4332" s="5">
        <v>4</v>
      </c>
      <c r="G4332" s="5">
        <v>6</v>
      </c>
      <c r="H4332" s="5"/>
      <c r="I4332" t="s">
        <v>23809</v>
      </c>
      <c r="J4332" s="46" t="s">
        <v>33088</v>
      </c>
      <c r="K4332" s="56"/>
      <c r="L4332" s="56"/>
      <c r="M4332" s="56">
        <f t="shared" si="371"/>
        <v>1911</v>
      </c>
      <c r="N4332" s="56"/>
      <c r="O4332" s="56">
        <f t="shared" si="372"/>
        <v>11</v>
      </c>
      <c r="P4332" s="56">
        <f t="shared" si="373"/>
        <v>30</v>
      </c>
      <c r="Q4332" s="2" t="str">
        <f t="shared" si="370"/>
        <v>&lt;a href="set02\miscellaneous\cooperstown_courier\1910_-_1913\ccm_november_30,_1911_p4_cc.pdf"&gt;Meeting Minutes&lt;/a&gt;</v>
      </c>
    </row>
    <row r="4333" spans="1:17" x14ac:dyDescent="0.25">
      <c r="A4333" s="2">
        <v>3933</v>
      </c>
      <c r="B4333" s="4" t="s">
        <v>12558</v>
      </c>
      <c r="C4333" s="4" t="s">
        <v>1607</v>
      </c>
      <c r="D4333" s="52">
        <v>4352</v>
      </c>
      <c r="E4333" s="5" t="s">
        <v>11770</v>
      </c>
      <c r="F4333" s="5">
        <v>1</v>
      </c>
      <c r="G4333" s="5">
        <v>10</v>
      </c>
      <c r="H4333" s="5">
        <v>1600</v>
      </c>
      <c r="I4333" t="s">
        <v>26280</v>
      </c>
      <c r="J4333" s="46" t="s">
        <v>33092</v>
      </c>
      <c r="K4333" s="56"/>
      <c r="L4333" s="56"/>
      <c r="M4333" s="56">
        <f t="shared" si="371"/>
        <v>1911</v>
      </c>
      <c r="N4333" s="56"/>
      <c r="O4333" s="56">
        <f t="shared" si="372"/>
        <v>11</v>
      </c>
      <c r="P4333" s="56">
        <f t="shared" si="373"/>
        <v>30</v>
      </c>
      <c r="Q4333" s="2" t="str">
        <f t="shared" si="370"/>
        <v>&lt;a href="set03\cg\cg_january_6,_1910_-_december_28,_1911\miscellaneous\jim_lake_notes_november_30,_1911_p1_cg.pdf"&gt;Notes&lt;/a&gt;</v>
      </c>
    </row>
    <row r="4334" spans="1:17" x14ac:dyDescent="0.25">
      <c r="A4334" s="2">
        <v>6432</v>
      </c>
      <c r="B4334" s="4" t="s">
        <v>13589</v>
      </c>
      <c r="C4334" s="4" t="s">
        <v>13590</v>
      </c>
      <c r="D4334" s="52">
        <v>4357</v>
      </c>
      <c r="E4334" s="5" t="s">
        <v>13629</v>
      </c>
      <c r="F4334" s="5">
        <v>5</v>
      </c>
      <c r="G4334" s="5">
        <v>20</v>
      </c>
      <c r="H4334" s="5">
        <v>2903</v>
      </c>
      <c r="I4334" t="s">
        <v>27278</v>
      </c>
      <c r="J4334" s="46" t="s">
        <v>33101</v>
      </c>
      <c r="K4334" s="56"/>
      <c r="L4334" s="56"/>
      <c r="M4334" s="56">
        <f t="shared" si="371"/>
        <v>1911</v>
      </c>
      <c r="N4334" s="56"/>
      <c r="O4334" s="56">
        <f t="shared" si="372"/>
        <v>12</v>
      </c>
      <c r="P4334" s="56">
        <f t="shared" si="373"/>
        <v>5</v>
      </c>
      <c r="Q4334" s="2" t="str">
        <f t="shared" si="370"/>
        <v>&lt;a href="set03\he\he_november_21,_1911_-_december_11,_1914\miscellaneous\schmidt,_c_p_finger_trouble_december_5,_1911_p5_he.pdf"&gt;Finger trouble&lt;/a&gt;</v>
      </c>
    </row>
    <row r="4335" spans="1:17" x14ac:dyDescent="0.25">
      <c r="A4335" s="2">
        <v>4198</v>
      </c>
      <c r="B4335" s="4" t="s">
        <v>12886</v>
      </c>
      <c r="C4335" s="4" t="s">
        <v>12887</v>
      </c>
      <c r="D4335" s="52">
        <v>4359</v>
      </c>
      <c r="E4335" s="5" t="s">
        <v>11770</v>
      </c>
      <c r="F4335" s="5">
        <v>7</v>
      </c>
      <c r="G4335" s="5">
        <v>10</v>
      </c>
      <c r="H4335" s="5">
        <v>1607</v>
      </c>
      <c r="I4335" t="s">
        <v>26281</v>
      </c>
      <c r="J4335" s="46" t="s">
        <v>33092</v>
      </c>
      <c r="K4335" s="56"/>
      <c r="L4335" s="56"/>
      <c r="M4335" s="56">
        <f t="shared" si="371"/>
        <v>1911</v>
      </c>
      <c r="N4335" s="56"/>
      <c r="O4335" s="56">
        <f t="shared" si="372"/>
        <v>12</v>
      </c>
      <c r="P4335" s="56">
        <f t="shared" si="373"/>
        <v>7</v>
      </c>
      <c r="Q4335" s="2" t="str">
        <f t="shared" si="370"/>
        <v>&lt;a href="set03\cg\cg_january_6,_1910_-_december_28,_1911\miscellaneous\kasper,_john_family_recovered_december_7,_1911_p7_cg.pdf"&gt;Family recovered&lt;/a&gt;</v>
      </c>
    </row>
    <row r="4336" spans="1:17" x14ac:dyDescent="0.25">
      <c r="A4336" s="2">
        <v>4381</v>
      </c>
      <c r="B4336" s="4" t="s">
        <v>11581</v>
      </c>
      <c r="C4336" s="4" t="s">
        <v>1607</v>
      </c>
      <c r="D4336" s="52">
        <v>4359</v>
      </c>
      <c r="E4336" s="5" t="s">
        <v>11770</v>
      </c>
      <c r="F4336" s="5">
        <v>1</v>
      </c>
      <c r="G4336" s="5">
        <v>10</v>
      </c>
      <c r="H4336" s="5">
        <v>1628</v>
      </c>
      <c r="I4336" t="s">
        <v>26282</v>
      </c>
      <c r="J4336" s="46" t="s">
        <v>33092</v>
      </c>
      <c r="K4336" s="56"/>
      <c r="L4336" s="56"/>
      <c r="M4336" s="56">
        <f t="shared" si="371"/>
        <v>1911</v>
      </c>
      <c r="N4336" s="56"/>
      <c r="O4336" s="56">
        <f t="shared" si="372"/>
        <v>12</v>
      </c>
      <c r="P4336" s="56">
        <f t="shared" si="373"/>
        <v>7</v>
      </c>
      <c r="Q4336" s="2" t="str">
        <f t="shared" si="370"/>
        <v>&lt;a href="set03\cg\cg_january_6,_1910_-_december_28,_1911\miscellaneous\kensal_notes_december_7,_1911_p1_cg.pdf"&gt;Notes&lt;/a&gt;</v>
      </c>
    </row>
    <row r="4337" spans="1:17" x14ac:dyDescent="0.25">
      <c r="A4337" s="2">
        <v>4382</v>
      </c>
      <c r="B4337" s="4" t="s">
        <v>11581</v>
      </c>
      <c r="C4337" s="4" t="s">
        <v>1607</v>
      </c>
      <c r="D4337" s="52">
        <v>4359</v>
      </c>
      <c r="E4337" s="5" t="s">
        <v>11770</v>
      </c>
      <c r="F4337" s="5">
        <v>2</v>
      </c>
      <c r="G4337" s="5">
        <v>10</v>
      </c>
      <c r="H4337" s="5">
        <v>1629</v>
      </c>
      <c r="I4337" t="s">
        <v>26283</v>
      </c>
      <c r="J4337" s="46" t="s">
        <v>33092</v>
      </c>
      <c r="K4337" s="56"/>
      <c r="L4337" s="56"/>
      <c r="M4337" s="56">
        <f t="shared" si="371"/>
        <v>1911</v>
      </c>
      <c r="N4337" s="56"/>
      <c r="O4337" s="56">
        <f t="shared" si="372"/>
        <v>12</v>
      </c>
      <c r="P4337" s="56">
        <f t="shared" si="373"/>
        <v>7</v>
      </c>
      <c r="Q4337" s="2" t="str">
        <f t="shared" si="370"/>
        <v>&lt;a href="set03\cg\cg_january_6,_1910_-_december_28,_1911\miscellaneous\kensal_notes_december_7,_1911_p2_cg.pdf"&gt;Notes&lt;/a&gt;</v>
      </c>
    </row>
    <row r="4338" spans="1:17" x14ac:dyDescent="0.25">
      <c r="A4338" s="2">
        <v>182</v>
      </c>
      <c r="B4338" s="4" t="s">
        <v>8644</v>
      </c>
      <c r="C4338" s="4" t="s">
        <v>12824</v>
      </c>
      <c r="D4338" s="52">
        <v>4366</v>
      </c>
      <c r="E4338" s="5" t="s">
        <v>11770</v>
      </c>
      <c r="F4338" s="5">
        <v>5</v>
      </c>
      <c r="G4338" s="5">
        <v>10</v>
      </c>
      <c r="H4338" s="5">
        <v>1388</v>
      </c>
      <c r="I4338" t="s">
        <v>26284</v>
      </c>
      <c r="J4338" s="46" t="s">
        <v>33092</v>
      </c>
      <c r="K4338" s="56"/>
      <c r="L4338" s="56"/>
      <c r="M4338" s="56">
        <f t="shared" si="371"/>
        <v>1911</v>
      </c>
      <c r="N4338" s="56"/>
      <c r="O4338" s="56">
        <f t="shared" si="372"/>
        <v>12</v>
      </c>
      <c r="P4338" s="56">
        <f t="shared" si="373"/>
        <v>14</v>
      </c>
      <c r="Q4338" s="2" t="str">
        <f t="shared" si="370"/>
        <v>&lt;a href="set03\cg\cg_january_6,_1910_-_december_28,_1911\miscellaneous\anderson,_ole_operation_of_daughter_december_14,_1911_p5_cg.pdf"&gt;Operation of daughter&lt;/a&gt;</v>
      </c>
    </row>
    <row r="4339" spans="1:17" x14ac:dyDescent="0.25">
      <c r="A4339" s="2">
        <v>251</v>
      </c>
      <c r="B4339" s="4" t="s">
        <v>7739</v>
      </c>
      <c r="C4339" s="4" t="s">
        <v>7740</v>
      </c>
      <c r="D4339" s="52">
        <v>4366</v>
      </c>
      <c r="E4339" s="5" t="s">
        <v>13631</v>
      </c>
      <c r="F4339" s="5">
        <v>5</v>
      </c>
      <c r="G4339" s="5">
        <v>6</v>
      </c>
      <c r="H4339" s="5">
        <v>355</v>
      </c>
      <c r="I4339" t="s">
        <v>23772</v>
      </c>
      <c r="J4339" s="46" t="s">
        <v>33088</v>
      </c>
      <c r="K4339" s="56"/>
      <c r="L4339" s="56"/>
      <c r="M4339" s="56">
        <f t="shared" si="371"/>
        <v>1911</v>
      </c>
      <c r="N4339" s="56"/>
      <c r="O4339" s="56">
        <f t="shared" si="372"/>
        <v>12</v>
      </c>
      <c r="P4339" s="56">
        <f t="shared" si="373"/>
        <v>14</v>
      </c>
      <c r="Q4339" s="2" t="str">
        <f t="shared" si="370"/>
        <v>&lt;a href="set02\miscellaneous\cooperstown_courier\1910_-_1913\ashland,_albert_falls_off_schoolhouse_barn_december_14,_1911_p5_cc.pdf"&gt;Falls off Schoolhouse barn&lt;/a&gt;</v>
      </c>
    </row>
    <row r="4340" spans="1:17" x14ac:dyDescent="0.25">
      <c r="A4340" s="2">
        <v>722</v>
      </c>
      <c r="B4340" s="4" t="s">
        <v>31880</v>
      </c>
      <c r="C4340" s="4" t="s">
        <v>31881</v>
      </c>
      <c r="D4340" s="52">
        <v>4366</v>
      </c>
      <c r="E4340" s="5" t="s">
        <v>13631</v>
      </c>
      <c r="F4340" s="5">
        <v>5</v>
      </c>
      <c r="G4340" s="5">
        <v>6</v>
      </c>
      <c r="H4340" s="5"/>
      <c r="I4340" t="s">
        <v>23791</v>
      </c>
      <c r="J4340" s="46" t="s">
        <v>33088</v>
      </c>
      <c r="K4340" s="56"/>
      <c r="L4340" s="56"/>
      <c r="M4340" s="56">
        <f t="shared" si="371"/>
        <v>1911</v>
      </c>
      <c r="N4340" s="56"/>
      <c r="O4340" s="56">
        <f t="shared" si="372"/>
        <v>12</v>
      </c>
      <c r="P4340" s="56">
        <f t="shared" si="373"/>
        <v>14</v>
      </c>
      <c r="Q4340" s="2" t="str">
        <f t="shared" si="370"/>
        <v>&lt;a href="set02\miscellaneous\cooperstown_courier\1910_-_1913\canadian_wheat_under_snow_december_14,_1911_p5_cc.pdf"&gt;Canadian wheat under snow&lt;/a&gt;</v>
      </c>
    </row>
    <row r="4341" spans="1:17" x14ac:dyDescent="0.25">
      <c r="A4341" s="2">
        <v>967</v>
      </c>
      <c r="B4341" s="4" t="s">
        <v>1630</v>
      </c>
      <c r="C4341" s="4" t="s">
        <v>7773</v>
      </c>
      <c r="D4341" s="52">
        <v>4366</v>
      </c>
      <c r="E4341" s="5" t="s">
        <v>13631</v>
      </c>
      <c r="F4341" s="5">
        <v>5</v>
      </c>
      <c r="G4341" s="5">
        <v>6</v>
      </c>
      <c r="H4341" s="5">
        <v>382</v>
      </c>
      <c r="I4341" t="s">
        <v>23818</v>
      </c>
      <c r="J4341" s="46" t="s">
        <v>33088</v>
      </c>
      <c r="K4341" s="56"/>
      <c r="L4341" s="56"/>
      <c r="M4341" s="56">
        <f t="shared" si="371"/>
        <v>1911</v>
      </c>
      <c r="N4341" s="56"/>
      <c r="O4341" s="56">
        <f t="shared" si="372"/>
        <v>12</v>
      </c>
      <c r="P4341" s="56">
        <f t="shared" si="373"/>
        <v>14</v>
      </c>
      <c r="Q4341" s="2" t="str">
        <f t="shared" si="370"/>
        <v>&lt;a href="set02\miscellaneous\cooperstown_courier\1910_-_1913\commercial_club_decides_to_support_new_hotel_december_14,_1911_p5_cc.pdf"&gt;Commercial Club decides to support new hotel&lt;/a&gt;</v>
      </c>
    </row>
    <row r="4342" spans="1:17" x14ac:dyDescent="0.25">
      <c r="A4342" s="2">
        <v>976</v>
      </c>
      <c r="B4342" s="4" t="s">
        <v>1630</v>
      </c>
      <c r="C4342" s="4" t="s">
        <v>7771</v>
      </c>
      <c r="D4342" s="52">
        <v>4366</v>
      </c>
      <c r="E4342" s="5" t="s">
        <v>13631</v>
      </c>
      <c r="F4342" s="5">
        <v>5</v>
      </c>
      <c r="G4342" s="5">
        <v>6</v>
      </c>
      <c r="H4342" s="5">
        <v>380</v>
      </c>
      <c r="I4342" t="s">
        <v>23816</v>
      </c>
      <c r="J4342" s="46" t="s">
        <v>33088</v>
      </c>
      <c r="K4342" s="56"/>
      <c r="L4342" s="56"/>
      <c r="M4342" s="56">
        <f t="shared" si="371"/>
        <v>1911</v>
      </c>
      <c r="N4342" s="56"/>
      <c r="O4342" s="56">
        <f t="shared" si="372"/>
        <v>12</v>
      </c>
      <c r="P4342" s="56">
        <f t="shared" si="373"/>
        <v>14</v>
      </c>
      <c r="Q4342" s="2" t="str">
        <f t="shared" si="370"/>
        <v>&lt;a href="set02\miscellaneous\cooperstown_courier\1910_-_1913\commercial_club_-_palace_hotel_owner_offended_december_14,_1911_p5_cc.pdf"&gt;Commercial Club Palace Hotel owner offended&lt;/a&gt;</v>
      </c>
    </row>
    <row r="4343" spans="1:17" x14ac:dyDescent="0.25">
      <c r="A4343" s="2">
        <v>1196</v>
      </c>
      <c r="B4343" s="4" t="s">
        <v>4440</v>
      </c>
      <c r="C4343" s="4" t="s">
        <v>1607</v>
      </c>
      <c r="D4343" s="52">
        <v>4366</v>
      </c>
      <c r="E4343" s="5" t="s">
        <v>13631</v>
      </c>
      <c r="F4343" s="5">
        <v>1</v>
      </c>
      <c r="G4343" s="5">
        <v>6</v>
      </c>
      <c r="H4343" s="5">
        <v>430</v>
      </c>
      <c r="I4343" t="s">
        <v>23856</v>
      </c>
      <c r="J4343" s="46" t="s">
        <v>33088</v>
      </c>
      <c r="K4343" s="56"/>
      <c r="L4343" s="56"/>
      <c r="M4343" s="56">
        <f t="shared" si="371"/>
        <v>1911</v>
      </c>
      <c r="N4343" s="56"/>
      <c r="O4343" s="56">
        <f t="shared" si="372"/>
        <v>12</v>
      </c>
      <c r="P4343" s="56">
        <f t="shared" si="373"/>
        <v>14</v>
      </c>
      <c r="Q4343" s="2" t="str">
        <f t="shared" si="370"/>
        <v>&lt;a href="set02\miscellaneous\cooperstown_courier\1910_-_1913\cooperstown_school_notes_december_14,_1911_p1_cc.pdf"&gt;Notes&lt;/a&gt;</v>
      </c>
    </row>
    <row r="4344" spans="1:17" x14ac:dyDescent="0.25">
      <c r="A4344" s="2">
        <v>2196</v>
      </c>
      <c r="B4344" s="4" t="s">
        <v>12519</v>
      </c>
      <c r="C4344" s="4" t="s">
        <v>12864</v>
      </c>
      <c r="D4344" s="52">
        <v>4366</v>
      </c>
      <c r="E4344" s="5" t="s">
        <v>11770</v>
      </c>
      <c r="F4344" s="5">
        <v>5</v>
      </c>
      <c r="G4344" s="5">
        <v>10</v>
      </c>
      <c r="H4344" s="5">
        <v>1543</v>
      </c>
      <c r="I4344" t="s">
        <v>26285</v>
      </c>
      <c r="J4344" s="46" t="s">
        <v>33092</v>
      </c>
      <c r="K4344" s="56"/>
      <c r="L4344" s="56"/>
      <c r="M4344" s="56">
        <f t="shared" si="371"/>
        <v>1911</v>
      </c>
      <c r="N4344" s="56"/>
      <c r="O4344" s="56">
        <f t="shared" si="372"/>
        <v>12</v>
      </c>
      <c r="P4344" s="56">
        <f t="shared" si="373"/>
        <v>14</v>
      </c>
      <c r="Q4344" s="2" t="str">
        <f t="shared" si="370"/>
        <v>&lt;a href="set03\cg\cg_january_6,_1910_-_december_28,_1911\miscellaneous\gorthy,_a_j_sells_land_december_14,_1911_p5_cg.pdf"&gt;Sells land&lt;/a&gt;</v>
      </c>
    </row>
    <row r="4345" spans="1:17" x14ac:dyDescent="0.25">
      <c r="A4345" s="2">
        <v>3934</v>
      </c>
      <c r="B4345" s="4" t="s">
        <v>12558</v>
      </c>
      <c r="C4345" s="4" t="s">
        <v>1607</v>
      </c>
      <c r="D4345" s="52">
        <v>4366</v>
      </c>
      <c r="E4345" s="5" t="s">
        <v>11770</v>
      </c>
      <c r="F4345" s="5">
        <v>1</v>
      </c>
      <c r="G4345" s="5">
        <v>10</v>
      </c>
      <c r="H4345" s="5">
        <v>1591</v>
      </c>
      <c r="I4345" t="s">
        <v>26286</v>
      </c>
      <c r="J4345" s="46" t="s">
        <v>33092</v>
      </c>
      <c r="K4345" s="56"/>
      <c r="L4345" s="56"/>
      <c r="M4345" s="56">
        <f t="shared" si="371"/>
        <v>1911</v>
      </c>
      <c r="N4345" s="56"/>
      <c r="O4345" s="56">
        <f t="shared" si="372"/>
        <v>12</v>
      </c>
      <c r="P4345" s="56">
        <f t="shared" si="373"/>
        <v>14</v>
      </c>
      <c r="Q4345" s="2" t="str">
        <f t="shared" si="370"/>
        <v>&lt;a href="set03\cg\cg_january_6,_1910_-_december_28,_1911\miscellaneous\jim_lake_notes_december_14,_1911_p1_cg.pdf"&gt;Notes&lt;/a&gt;</v>
      </c>
    </row>
    <row r="4346" spans="1:17" x14ac:dyDescent="0.25">
      <c r="A4346" s="2">
        <v>4383</v>
      </c>
      <c r="B4346" s="4" t="s">
        <v>11581</v>
      </c>
      <c r="C4346" s="4" t="s">
        <v>1607</v>
      </c>
      <c r="D4346" s="52">
        <v>4366</v>
      </c>
      <c r="E4346" s="5" t="s">
        <v>11770</v>
      </c>
      <c r="F4346" s="5">
        <v>1</v>
      </c>
      <c r="G4346" s="5">
        <v>10</v>
      </c>
      <c r="H4346" s="5">
        <v>1630</v>
      </c>
      <c r="I4346" t="s">
        <v>26287</v>
      </c>
      <c r="J4346" s="46" t="s">
        <v>33092</v>
      </c>
      <c r="K4346" s="56"/>
      <c r="L4346" s="56"/>
      <c r="M4346" s="56">
        <f t="shared" si="371"/>
        <v>1911</v>
      </c>
      <c r="N4346" s="56"/>
      <c r="O4346" s="56">
        <f t="shared" si="372"/>
        <v>12</v>
      </c>
      <c r="P4346" s="56">
        <f t="shared" si="373"/>
        <v>14</v>
      </c>
      <c r="Q4346" s="2" t="str">
        <f t="shared" si="370"/>
        <v>&lt;a href="set03\cg\cg_january_6,_1910_-_december_28,_1911\miscellaneous\kensal_notes_december_14,_1911_p1_cg.pdf"&gt;Notes&lt;/a&gt;</v>
      </c>
    </row>
    <row r="4347" spans="1:17" x14ac:dyDescent="0.25">
      <c r="A4347" s="2">
        <v>2850</v>
      </c>
      <c r="B4347" s="4" t="s">
        <v>13514</v>
      </c>
      <c r="C4347" s="4" t="s">
        <v>13515</v>
      </c>
      <c r="D4347" s="52">
        <v>4371</v>
      </c>
      <c r="E4347" s="5" t="s">
        <v>13629</v>
      </c>
      <c r="F4347" s="5">
        <v>5</v>
      </c>
      <c r="G4347" s="5">
        <v>20</v>
      </c>
      <c r="H4347" s="5">
        <v>2846</v>
      </c>
      <c r="I4347" t="s">
        <v>27279</v>
      </c>
      <c r="J4347" s="46" t="s">
        <v>33101</v>
      </c>
      <c r="K4347" s="56"/>
      <c r="L4347" s="56"/>
      <c r="M4347" s="56">
        <f t="shared" si="371"/>
        <v>1911</v>
      </c>
      <c r="N4347" s="56"/>
      <c r="O4347" s="56">
        <f t="shared" si="372"/>
        <v>12</v>
      </c>
      <c r="P4347" s="56">
        <f t="shared" si="373"/>
        <v>19</v>
      </c>
      <c r="Q4347" s="2" t="str">
        <f t="shared" si="370"/>
        <v>&lt;a href="set03\he\he_november_21,_1911_-_december_11,_1914\miscellaneous\hassen,_albert_wheel_off_december_19,_1911_p5_he.pdf"&gt;Wheel off&lt;/a&gt;</v>
      </c>
    </row>
    <row r="4348" spans="1:17" x14ac:dyDescent="0.25">
      <c r="A4348" s="2">
        <v>5324</v>
      </c>
      <c r="B4348" s="4" t="s">
        <v>539</v>
      </c>
      <c r="C4348" s="4" t="s">
        <v>13515</v>
      </c>
      <c r="D4348" s="52">
        <v>4371</v>
      </c>
      <c r="E4348" s="5" t="s">
        <v>13629</v>
      </c>
      <c r="F4348" s="5">
        <v>5</v>
      </c>
      <c r="G4348" s="5">
        <v>20</v>
      </c>
      <c r="H4348" s="5">
        <v>2882</v>
      </c>
      <c r="I4348" t="s">
        <v>27280</v>
      </c>
      <c r="J4348" s="46" t="s">
        <v>33101</v>
      </c>
      <c r="K4348" s="56"/>
      <c r="L4348" s="56"/>
      <c r="M4348" s="56">
        <f t="shared" si="371"/>
        <v>1911</v>
      </c>
      <c r="N4348" s="56"/>
      <c r="O4348" s="56">
        <f t="shared" si="372"/>
        <v>12</v>
      </c>
      <c r="P4348" s="56">
        <f t="shared" si="373"/>
        <v>19</v>
      </c>
      <c r="Q4348" s="2" t="str">
        <f t="shared" si="370"/>
        <v>&lt;a href="set03\he\he_november_21,_1911_-_december_11,_1914\miscellaneous\nelson,_albert_wheel_off_december_19,_1911_p5_he.pdf"&gt;Wheel off&lt;/a&gt;</v>
      </c>
    </row>
    <row r="4349" spans="1:17" x14ac:dyDescent="0.25">
      <c r="A4349" s="2">
        <v>29</v>
      </c>
      <c r="B4349" s="4" t="s">
        <v>7274</v>
      </c>
      <c r="C4349" s="4" t="s">
        <v>12823</v>
      </c>
      <c r="D4349" s="52">
        <v>4373</v>
      </c>
      <c r="E4349" s="5" t="s">
        <v>11770</v>
      </c>
      <c r="F4349" s="5">
        <v>4</v>
      </c>
      <c r="G4349" s="5">
        <v>10</v>
      </c>
      <c r="H4349" s="5">
        <v>1384</v>
      </c>
      <c r="I4349" t="s">
        <v>26288</v>
      </c>
      <c r="J4349" s="46" t="s">
        <v>33092</v>
      </c>
      <c r="K4349" s="56"/>
      <c r="L4349" s="56"/>
      <c r="M4349" s="56">
        <f t="shared" si="371"/>
        <v>1911</v>
      </c>
      <c r="N4349" s="56"/>
      <c r="O4349" s="56">
        <f t="shared" si="372"/>
        <v>12</v>
      </c>
      <c r="P4349" s="56">
        <f t="shared" si="373"/>
        <v>21</v>
      </c>
      <c r="Q4349" s="2" t="str">
        <f t="shared" si="370"/>
        <v>&lt;a href="set03\cg\cg_january_6,_1910_-_december_28,_1911\miscellaneous\adams,_george_lease_expires_for_restaurant_december_21,_1911_p4_cg.pdf"&gt;Lease expires for restaurant&lt;/a&gt;</v>
      </c>
    </row>
    <row r="4350" spans="1:17" x14ac:dyDescent="0.25">
      <c r="A4350" s="2">
        <v>975</v>
      </c>
      <c r="B4350" s="4" t="s">
        <v>1630</v>
      </c>
      <c r="C4350" s="4" t="s">
        <v>7770</v>
      </c>
      <c r="D4350" s="52">
        <v>4373</v>
      </c>
      <c r="E4350" s="5" t="s">
        <v>13631</v>
      </c>
      <c r="F4350" s="5">
        <v>5</v>
      </c>
      <c r="G4350" s="5">
        <v>6</v>
      </c>
      <c r="H4350" s="5">
        <v>379</v>
      </c>
      <c r="I4350" t="s">
        <v>23815</v>
      </c>
      <c r="J4350" s="46" t="s">
        <v>33088</v>
      </c>
      <c r="K4350" s="56"/>
      <c r="L4350" s="56"/>
      <c r="M4350" s="56">
        <f t="shared" si="371"/>
        <v>1911</v>
      </c>
      <c r="N4350" s="56"/>
      <c r="O4350" s="56">
        <f t="shared" si="372"/>
        <v>12</v>
      </c>
      <c r="P4350" s="56">
        <f t="shared" si="373"/>
        <v>21</v>
      </c>
      <c r="Q4350" s="2" t="str">
        <f t="shared" si="370"/>
        <v>&lt;a href="set02\miscellaneous\cooperstown_courier\1910_-_1913\commercial_club_-_new_hotel_plans_nearly_complete_december_21,_1911_p5_cc.pdf"&gt;Commercial Club New hotel plans&lt;/a&gt;</v>
      </c>
    </row>
    <row r="4351" spans="1:17" x14ac:dyDescent="0.25">
      <c r="A4351" s="2">
        <v>1026</v>
      </c>
      <c r="B4351" s="4" t="s">
        <v>1630</v>
      </c>
      <c r="C4351" s="4" t="s">
        <v>7786</v>
      </c>
      <c r="D4351" s="52">
        <v>4373</v>
      </c>
      <c r="E4351" s="5" t="s">
        <v>13631</v>
      </c>
      <c r="F4351" s="5">
        <v>5</v>
      </c>
      <c r="G4351" s="5">
        <v>6</v>
      </c>
      <c r="H4351" s="5">
        <v>400</v>
      </c>
      <c r="I4351" t="s">
        <v>23935</v>
      </c>
      <c r="J4351" s="46" t="s">
        <v>33088</v>
      </c>
      <c r="K4351" s="56"/>
      <c r="L4351" s="56"/>
      <c r="M4351" s="56">
        <f t="shared" si="371"/>
        <v>1911</v>
      </c>
      <c r="N4351" s="56"/>
      <c r="O4351" s="56">
        <f t="shared" si="372"/>
        <v>12</v>
      </c>
      <c r="P4351" s="56">
        <f t="shared" si="373"/>
        <v>21</v>
      </c>
      <c r="Q4351" s="2" t="str">
        <f t="shared" si="370"/>
        <v>&lt;a href="set02\miscellaneous\cooperstown_courier\1910_-_1913\post_office_-_carrier_mcculloch_fully_equipped_rig_to_deliver_mail_december_21,_1911_p5_cc.pdf"&gt;Post office Carrier McCulloch fully equipped rig&lt;/a&gt;</v>
      </c>
    </row>
    <row r="4352" spans="1:17" x14ac:dyDescent="0.25">
      <c r="A4352" s="2">
        <v>1032</v>
      </c>
      <c r="B4352" s="4" t="s">
        <v>1630</v>
      </c>
      <c r="C4352" s="4" t="s">
        <v>7789</v>
      </c>
      <c r="D4352" s="52">
        <v>4373</v>
      </c>
      <c r="E4352" s="5" t="s">
        <v>13631</v>
      </c>
      <c r="F4352" s="5">
        <v>5</v>
      </c>
      <c r="G4352" s="5">
        <v>6</v>
      </c>
      <c r="H4352" s="5">
        <v>403</v>
      </c>
      <c r="I4352" t="s">
        <v>23938</v>
      </c>
      <c r="J4352" s="46" t="s">
        <v>33088</v>
      </c>
      <c r="K4352" s="56"/>
      <c r="L4352" s="56"/>
      <c r="M4352" s="56">
        <f t="shared" si="371"/>
        <v>1911</v>
      </c>
      <c r="N4352" s="56"/>
      <c r="O4352" s="56">
        <f t="shared" si="372"/>
        <v>12</v>
      </c>
      <c r="P4352" s="56">
        <f t="shared" si="373"/>
        <v>21</v>
      </c>
      <c r="Q4352" s="2" t="str">
        <f t="shared" si="370"/>
        <v>&lt;a href="set02\miscellaneous\cooperstown_courier\1910_-_1913\post_office_-_mail_carrier_lieberg_run_off_road_by_sleigh_december_21,_1911_p5_cc.pdf"&gt;Post office Mail Carrier Lieberg run off road by sleigh&lt;/a&gt;</v>
      </c>
    </row>
    <row r="4353" spans="1:17" x14ac:dyDescent="0.25">
      <c r="A4353" s="2">
        <v>2091</v>
      </c>
      <c r="B4353" s="4" t="s">
        <v>12861</v>
      </c>
      <c r="C4353" s="4" t="s">
        <v>11987</v>
      </c>
      <c r="D4353" s="52">
        <v>4373</v>
      </c>
      <c r="E4353" s="5" t="s">
        <v>11770</v>
      </c>
      <c r="F4353" s="5">
        <v>5</v>
      </c>
      <c r="G4353" s="5">
        <v>10</v>
      </c>
      <c r="H4353" s="5">
        <v>1537</v>
      </c>
      <c r="I4353" t="s">
        <v>26289</v>
      </c>
      <c r="J4353" s="46" t="s">
        <v>33092</v>
      </c>
      <c r="K4353" s="56"/>
      <c r="L4353" s="56"/>
      <c r="M4353" s="56">
        <f t="shared" si="371"/>
        <v>1911</v>
      </c>
      <c r="N4353" s="56"/>
      <c r="O4353" s="56">
        <f t="shared" si="372"/>
        <v>12</v>
      </c>
      <c r="P4353" s="56">
        <f t="shared" si="373"/>
        <v>21</v>
      </c>
      <c r="Q4353" s="2" t="str">
        <f t="shared" si="370"/>
        <v>&lt;a href="set03\cg\cg_january_6,_1910_-_december_28,_1911\miscellaneous\geise,_l_a_to_leave_courtenay_december_21,_1911_p5_cg.pdf"&gt;To Leave Courtenay&lt;/a&gt;</v>
      </c>
    </row>
    <row r="4354" spans="1:17" x14ac:dyDescent="0.25">
      <c r="A4354" s="2">
        <v>2568</v>
      </c>
      <c r="B4354" s="4" t="s">
        <v>12871</v>
      </c>
      <c r="C4354" s="4" t="s">
        <v>12872</v>
      </c>
      <c r="D4354" s="52">
        <v>4373</v>
      </c>
      <c r="E4354" s="5" t="s">
        <v>11770</v>
      </c>
      <c r="F4354" s="5">
        <v>5</v>
      </c>
      <c r="G4354" s="5">
        <v>10</v>
      </c>
      <c r="H4354" s="5">
        <v>1550</v>
      </c>
      <c r="I4354" t="s">
        <v>26290</v>
      </c>
      <c r="J4354" s="46" t="s">
        <v>33092</v>
      </c>
      <c r="K4354" s="56"/>
      <c r="L4354" s="56"/>
      <c r="M4354" s="56">
        <f t="shared" si="371"/>
        <v>1911</v>
      </c>
      <c r="N4354" s="56"/>
      <c r="O4354" s="56">
        <f t="shared" si="372"/>
        <v>12</v>
      </c>
      <c r="P4354" s="56">
        <f t="shared" si="373"/>
        <v>21</v>
      </c>
      <c r="Q4354" s="2" t="str">
        <f t="shared" ref="Q4354:Q4417" si="374">"&lt;a href="&amp;""""&amp;J4354&amp;"\"&amp;I4354&amp;"""&gt;"&amp;C4354&amp;"&lt;/a&gt;"</f>
        <v>&lt;a href="set03\cg\cg_january_6,_1910_-_december_28,_1911\miscellaneous\hall,_hugh_so_r_a_wins_ag_college_training_december_21,_1911_p5_cg.pdf"&gt;Wins Ag College Training&lt;/a&gt;</v>
      </c>
    </row>
    <row r="4355" spans="1:17" x14ac:dyDescent="0.25">
      <c r="A4355" s="2">
        <v>4384</v>
      </c>
      <c r="B4355" s="4" t="s">
        <v>11581</v>
      </c>
      <c r="C4355" s="4" t="s">
        <v>1607</v>
      </c>
      <c r="D4355" s="52">
        <v>4373</v>
      </c>
      <c r="E4355" s="5" t="s">
        <v>11770</v>
      </c>
      <c r="F4355" s="5">
        <v>4</v>
      </c>
      <c r="G4355" s="5">
        <v>10</v>
      </c>
      <c r="H4355" s="5">
        <v>1631</v>
      </c>
      <c r="I4355" t="s">
        <v>26291</v>
      </c>
      <c r="J4355" s="46" t="s">
        <v>33092</v>
      </c>
      <c r="K4355" s="56"/>
      <c r="L4355" s="56"/>
      <c r="M4355" s="56">
        <f t="shared" si="371"/>
        <v>1911</v>
      </c>
      <c r="N4355" s="56"/>
      <c r="O4355" s="56">
        <f t="shared" si="372"/>
        <v>12</v>
      </c>
      <c r="P4355" s="56">
        <f t="shared" si="373"/>
        <v>21</v>
      </c>
      <c r="Q4355" s="2" t="str">
        <f t="shared" si="374"/>
        <v>&lt;a href="set03\cg\cg_january_6,_1910_-_december_28,_1911\miscellaneous\kensal_notes_december_21,_1911_p4_cg.pdf"&gt;Notes&lt;/a&gt;</v>
      </c>
    </row>
    <row r="4356" spans="1:17" x14ac:dyDescent="0.25">
      <c r="A4356" s="2">
        <v>5354</v>
      </c>
      <c r="B4356" s="4" t="s">
        <v>12925</v>
      </c>
      <c r="C4356" s="4" t="s">
        <v>12589</v>
      </c>
      <c r="D4356" s="52">
        <v>4373</v>
      </c>
      <c r="E4356" s="5" t="s">
        <v>11770</v>
      </c>
      <c r="F4356" s="5">
        <v>5</v>
      </c>
      <c r="G4356" s="5">
        <v>10</v>
      </c>
      <c r="H4356" s="5">
        <v>1726</v>
      </c>
      <c r="I4356" t="s">
        <v>26292</v>
      </c>
      <c r="J4356" s="46" t="s">
        <v>33092</v>
      </c>
      <c r="K4356" s="56"/>
      <c r="L4356" s="56"/>
      <c r="M4356" s="56">
        <f t="shared" si="371"/>
        <v>1911</v>
      </c>
      <c r="N4356" s="56"/>
      <c r="O4356" s="56">
        <f t="shared" si="372"/>
        <v>12</v>
      </c>
      <c r="P4356" s="56">
        <f t="shared" si="373"/>
        <v>21</v>
      </c>
      <c r="Q4356" s="2" t="str">
        <f t="shared" si="374"/>
        <v>&lt;a href="set03\cg\cg_january_6,_1910_-_december_28,_1911\miscellaneous\nelson,_fred_a_arrives_to_live_work_in_courtenay_december_21,_1911_p5_cg.pdf"&gt;Arrives to live and work in Courtenay&lt;/a&gt;</v>
      </c>
    </row>
    <row r="4357" spans="1:17" x14ac:dyDescent="0.25">
      <c r="A4357" s="2">
        <v>5992</v>
      </c>
      <c r="B4357" s="4" t="s">
        <v>12045</v>
      </c>
      <c r="C4357" s="4" t="s">
        <v>12936</v>
      </c>
      <c r="D4357" s="52">
        <v>4373</v>
      </c>
      <c r="E4357" s="5" t="s">
        <v>11770</v>
      </c>
      <c r="F4357" s="5">
        <v>5</v>
      </c>
      <c r="G4357" s="5">
        <v>10</v>
      </c>
      <c r="H4357" s="5">
        <v>1774</v>
      </c>
      <c r="I4357" t="s">
        <v>26293</v>
      </c>
      <c r="J4357" s="46" t="s">
        <v>33092</v>
      </c>
      <c r="K4357" s="56"/>
      <c r="L4357" s="56"/>
      <c r="M4357" s="56">
        <f t="shared" si="371"/>
        <v>1911</v>
      </c>
      <c r="N4357" s="56"/>
      <c r="O4357" s="56">
        <f t="shared" si="372"/>
        <v>12</v>
      </c>
      <c r="P4357" s="56">
        <f t="shared" si="373"/>
        <v>21</v>
      </c>
      <c r="Q4357" s="2" t="str">
        <f t="shared" si="374"/>
        <v>&lt;a href="set03\cg\cg_january_6,_1910_-_december_28,_1911\miscellaneous\polly,_w_h_leaving_lumber_mgr_position_december_21,_1911_p5_cg.pdf"&gt;Leaving Lumber mgr position&lt;/a&gt;</v>
      </c>
    </row>
    <row r="4358" spans="1:17" x14ac:dyDescent="0.25">
      <c r="A4358" s="2">
        <v>4385</v>
      </c>
      <c r="B4358" s="4" t="s">
        <v>11581</v>
      </c>
      <c r="C4358" s="4" t="s">
        <v>1607</v>
      </c>
      <c r="D4358" s="52">
        <v>4380</v>
      </c>
      <c r="E4358" s="5" t="s">
        <v>11770</v>
      </c>
      <c r="F4358" s="5">
        <v>4</v>
      </c>
      <c r="G4358" s="5">
        <v>10</v>
      </c>
      <c r="H4358" s="5">
        <v>1632</v>
      </c>
      <c r="I4358" t="s">
        <v>26294</v>
      </c>
      <c r="J4358" s="46" t="s">
        <v>33092</v>
      </c>
      <c r="K4358" s="56"/>
      <c r="L4358" s="56"/>
      <c r="M4358" s="56">
        <f t="shared" si="371"/>
        <v>1911</v>
      </c>
      <c r="N4358" s="56"/>
      <c r="O4358" s="56">
        <f t="shared" si="372"/>
        <v>12</v>
      </c>
      <c r="P4358" s="56">
        <f t="shared" si="373"/>
        <v>28</v>
      </c>
      <c r="Q4358" s="2" t="str">
        <f t="shared" si="374"/>
        <v>&lt;a href="set03\cg\cg_january_6,_1910_-_december_28,_1911\miscellaneous\kensal_notes_december_28,_1911_p4_cg.pdf"&gt;Notes&lt;/a&gt;</v>
      </c>
    </row>
    <row r="4359" spans="1:17" x14ac:dyDescent="0.25">
      <c r="A4359" s="2">
        <v>31</v>
      </c>
      <c r="B4359" s="4" t="s">
        <v>7274</v>
      </c>
      <c r="C4359" s="4" t="s">
        <v>16296</v>
      </c>
      <c r="D4359" s="52">
        <v>4387</v>
      </c>
      <c r="E4359" s="5" t="s">
        <v>11770</v>
      </c>
      <c r="F4359" s="5">
        <v>3</v>
      </c>
      <c r="G4359" s="5">
        <v>11</v>
      </c>
      <c r="H4359" s="5">
        <v>1902</v>
      </c>
      <c r="I4359" t="s">
        <v>26297</v>
      </c>
      <c r="J4359" s="46" t="s">
        <v>33093</v>
      </c>
      <c r="K4359" s="56"/>
      <c r="L4359" s="56"/>
      <c r="M4359" s="56">
        <f t="shared" si="371"/>
        <v>1912</v>
      </c>
      <c r="N4359" s="56"/>
      <c r="O4359" s="56">
        <f t="shared" si="372"/>
        <v>1</v>
      </c>
      <c r="P4359" s="56">
        <f t="shared" si="373"/>
        <v>4</v>
      </c>
      <c r="Q4359" s="2" t="str">
        <f t="shared" si="374"/>
        <v>&lt;a href="set04\cg_january 4, 1912 - december 31, 1914\miscellaneous\adams,_george_opens_restaurant_in_walker_hotel_january_4,_1912_p3_cg.pdf"&gt;Opens restaurant in Walker Hotel&lt;/a&gt;</v>
      </c>
    </row>
    <row r="4360" spans="1:17" x14ac:dyDescent="0.25">
      <c r="A4360" s="2">
        <v>839</v>
      </c>
      <c r="B4360" s="4" t="s">
        <v>16321</v>
      </c>
      <c r="C4360" s="4" t="s">
        <v>16322</v>
      </c>
      <c r="D4360" s="52">
        <v>4387</v>
      </c>
      <c r="E4360" s="5" t="s">
        <v>11770</v>
      </c>
      <c r="F4360" s="5">
        <v>3</v>
      </c>
      <c r="G4360" s="5">
        <v>11</v>
      </c>
      <c r="H4360" s="5">
        <v>1935</v>
      </c>
      <c r="I4360" t="s">
        <v>26298</v>
      </c>
      <c r="J4360" s="46" t="s">
        <v>33093</v>
      </c>
      <c r="K4360" s="56"/>
      <c r="L4360" s="56"/>
      <c r="M4360" s="56">
        <f t="shared" si="371"/>
        <v>1912</v>
      </c>
      <c r="N4360" s="56"/>
      <c r="O4360" s="56">
        <f t="shared" si="372"/>
        <v>1</v>
      </c>
      <c r="P4360" s="56">
        <f t="shared" si="373"/>
        <v>4</v>
      </c>
      <c r="Q4360" s="2" t="str">
        <f t="shared" si="374"/>
        <v>&lt;a href="set04\cg_january 4, 1912 - december 31, 1914\miscellaneous\clark,_ida_opens_cafe_in_hotel_clark_january_4,_1912_p3_cg.pdf"&gt;Opens café in Hotel Clark&lt;/a&gt;</v>
      </c>
    </row>
    <row r="4361" spans="1:17" x14ac:dyDescent="0.25">
      <c r="A4361" s="2">
        <v>4260</v>
      </c>
      <c r="B4361" s="4" t="s">
        <v>11581</v>
      </c>
      <c r="C4361" s="4" t="s">
        <v>3458</v>
      </c>
      <c r="D4361" s="52">
        <v>4387</v>
      </c>
      <c r="E4361" s="5" t="s">
        <v>11770</v>
      </c>
      <c r="F4361" s="5">
        <v>2</v>
      </c>
      <c r="G4361" s="5">
        <v>11</v>
      </c>
      <c r="H4361" s="5">
        <v>2140</v>
      </c>
      <c r="I4361" t="s">
        <v>26299</v>
      </c>
      <c r="J4361" s="46" t="s">
        <v>33093</v>
      </c>
      <c r="K4361" s="56"/>
      <c r="L4361" s="56"/>
      <c r="M4361" s="56">
        <f t="shared" si="371"/>
        <v>1912</v>
      </c>
      <c r="N4361" s="56"/>
      <c r="O4361" s="56">
        <f t="shared" si="372"/>
        <v>1</v>
      </c>
      <c r="P4361" s="56">
        <f t="shared" si="373"/>
        <v>4</v>
      </c>
      <c r="Q4361" s="2" t="str">
        <f t="shared" si="374"/>
        <v>&lt;a href="set04\cg_january 4, 1912 - december 31, 1914\miscellaneous\kensal_notes_january_4,_1912_p2_cg.pdf"&gt;Items&lt;/a&gt;</v>
      </c>
    </row>
    <row r="4362" spans="1:17" x14ac:dyDescent="0.25">
      <c r="A4362" s="2">
        <v>7246</v>
      </c>
      <c r="B4362" s="4" t="s">
        <v>11714</v>
      </c>
      <c r="C4362" s="4" t="s">
        <v>16468</v>
      </c>
      <c r="D4362" s="52">
        <v>4387</v>
      </c>
      <c r="E4362" s="5" t="s">
        <v>11770</v>
      </c>
      <c r="F4362" s="5">
        <v>3</v>
      </c>
      <c r="G4362" s="5">
        <v>11</v>
      </c>
      <c r="H4362" s="5">
        <v>2341</v>
      </c>
      <c r="I4362" t="s">
        <v>26300</v>
      </c>
      <c r="J4362" s="46" t="s">
        <v>33093</v>
      </c>
      <c r="K4362" s="56"/>
      <c r="L4362" s="56"/>
      <c r="M4362" s="56">
        <f t="shared" si="371"/>
        <v>1912</v>
      </c>
      <c r="N4362" s="56"/>
      <c r="O4362" s="56">
        <f t="shared" si="372"/>
        <v>1</v>
      </c>
      <c r="P4362" s="56">
        <f t="shared" si="373"/>
        <v>4</v>
      </c>
      <c r="Q4362" s="2" t="str">
        <f t="shared" si="374"/>
        <v>&lt;a href="set04\cg_january 4, 1912 - december 31, 1914\miscellaneous\swanson,_august_appointed_town_marshall_january_4,_1912_p3_cg.pdf"&gt;Appointed town marshall&lt;/a&gt;</v>
      </c>
    </row>
    <row r="4363" spans="1:17" x14ac:dyDescent="0.25">
      <c r="A4363" s="2">
        <v>934</v>
      </c>
      <c r="B4363" s="4" t="s">
        <v>1630</v>
      </c>
      <c r="C4363" s="4" t="s">
        <v>7762</v>
      </c>
      <c r="D4363" s="52">
        <v>4394</v>
      </c>
      <c r="E4363" s="5" t="s">
        <v>13631</v>
      </c>
      <c r="F4363" s="5">
        <v>5</v>
      </c>
      <c r="G4363" s="5">
        <v>6</v>
      </c>
      <c r="H4363" s="5">
        <v>370</v>
      </c>
      <c r="I4363" t="s">
        <v>23782</v>
      </c>
      <c r="J4363" s="46" t="s">
        <v>33088</v>
      </c>
      <c r="K4363" s="56"/>
      <c r="L4363" s="56"/>
      <c r="M4363" s="56">
        <f t="shared" si="371"/>
        <v>1912</v>
      </c>
      <c r="N4363" s="56"/>
      <c r="O4363" s="56">
        <f t="shared" si="372"/>
        <v>1</v>
      </c>
      <c r="P4363" s="56">
        <f t="shared" si="373"/>
        <v>11</v>
      </c>
      <c r="Q4363" s="2" t="str">
        <f t="shared" si="374"/>
        <v>&lt;a href="set02\miscellaneous\cooperstown_courier\1910_-_1913\boy_scouts_-_skating_rink_january_11,_1912_p5_cc.pdf"&gt;Boy Scouts Skating rink&lt;/a&gt;</v>
      </c>
    </row>
    <row r="4364" spans="1:17" x14ac:dyDescent="0.25">
      <c r="A4364" s="2">
        <v>1355</v>
      </c>
      <c r="B4364" s="4" t="s">
        <v>11495</v>
      </c>
      <c r="C4364" s="4" t="s">
        <v>1607</v>
      </c>
      <c r="D4364" s="52">
        <v>4394</v>
      </c>
      <c r="E4364" s="5" t="s">
        <v>11770</v>
      </c>
      <c r="F4364" s="5">
        <v>3</v>
      </c>
      <c r="G4364" s="5">
        <v>11</v>
      </c>
      <c r="H4364" s="5">
        <v>1945</v>
      </c>
      <c r="I4364" t="s">
        <v>26301</v>
      </c>
      <c r="J4364" s="46" t="s">
        <v>33093</v>
      </c>
      <c r="K4364" s="56"/>
      <c r="L4364" s="56"/>
      <c r="M4364" s="56">
        <f t="shared" si="371"/>
        <v>1912</v>
      </c>
      <c r="N4364" s="56"/>
      <c r="O4364" s="56">
        <f t="shared" si="372"/>
        <v>1</v>
      </c>
      <c r="P4364" s="56">
        <f t="shared" si="373"/>
        <v>11</v>
      </c>
      <c r="Q4364" s="2" t="str">
        <f t="shared" si="374"/>
        <v>&lt;a href="set04\cg_january 4, 1912 - december 31, 1914\miscellaneous\courtenay_school_notes_january_11,_1912_p3_cg.pdf"&gt;Notes&lt;/a&gt;</v>
      </c>
    </row>
    <row r="4365" spans="1:17" x14ac:dyDescent="0.25">
      <c r="A4365" s="2">
        <v>2378</v>
      </c>
      <c r="B4365" s="4" t="s">
        <v>33147</v>
      </c>
      <c r="C4365" s="4" t="s">
        <v>33139</v>
      </c>
      <c r="D4365" s="43">
        <v>4394</v>
      </c>
      <c r="E4365" s="5" t="s">
        <v>13631</v>
      </c>
      <c r="F4365" s="5">
        <v>4</v>
      </c>
      <c r="G4365" s="5">
        <v>6</v>
      </c>
      <c r="H4365" s="5"/>
      <c r="I4365" t="s">
        <v>23799</v>
      </c>
      <c r="J4365" s="46" t="s">
        <v>33088</v>
      </c>
      <c r="K4365" s="56"/>
      <c r="L4365" s="56"/>
      <c r="M4365" s="56">
        <f t="shared" si="371"/>
        <v>1912</v>
      </c>
      <c r="N4365" s="56"/>
      <c r="O4365" s="56">
        <f t="shared" si="372"/>
        <v>1</v>
      </c>
      <c r="P4365" s="56">
        <f t="shared" si="373"/>
        <v>11</v>
      </c>
      <c r="Q4365" s="2" t="str">
        <f t="shared" si="374"/>
        <v>&lt;a href="set02\miscellaneous\cooperstown_courier\1910_-_1913\ccm_january_11,_1912_p4_cc.pdf"&gt;Meeting Minutes&lt;/a&gt;</v>
      </c>
    </row>
    <row r="4366" spans="1:17" x14ac:dyDescent="0.25">
      <c r="A4366" s="2">
        <v>4261</v>
      </c>
      <c r="B4366" s="4" t="s">
        <v>11581</v>
      </c>
      <c r="C4366" s="4" t="s">
        <v>3458</v>
      </c>
      <c r="D4366" s="52">
        <v>4394</v>
      </c>
      <c r="E4366" s="5" t="s">
        <v>11770</v>
      </c>
      <c r="F4366" s="5">
        <v>2</v>
      </c>
      <c r="G4366" s="5">
        <v>11</v>
      </c>
      <c r="H4366" s="5">
        <v>2141</v>
      </c>
      <c r="I4366" t="s">
        <v>26302</v>
      </c>
      <c r="J4366" s="46" t="s">
        <v>33093</v>
      </c>
      <c r="K4366" s="56"/>
      <c r="L4366" s="56"/>
      <c r="M4366" s="56">
        <f t="shared" si="371"/>
        <v>1912</v>
      </c>
      <c r="N4366" s="56"/>
      <c r="O4366" s="56">
        <f t="shared" si="372"/>
        <v>1</v>
      </c>
      <c r="P4366" s="56">
        <f t="shared" si="373"/>
        <v>11</v>
      </c>
      <c r="Q4366" s="2" t="str">
        <f t="shared" si="374"/>
        <v>&lt;a href="set04\cg_january 4, 1912 - december 31, 1914\miscellaneous\kensal_notes_january_11,_1912_p2_cg.pdf"&gt;Items&lt;/a&gt;</v>
      </c>
    </row>
    <row r="4367" spans="1:17" x14ac:dyDescent="0.25">
      <c r="A4367" s="2">
        <v>7255</v>
      </c>
      <c r="B4367" s="4" t="s">
        <v>11714</v>
      </c>
      <c r="C4367" s="4" t="s">
        <v>16470</v>
      </c>
      <c r="D4367" s="52">
        <v>4394</v>
      </c>
      <c r="E4367" s="5" t="s">
        <v>11770</v>
      </c>
      <c r="F4367" s="5">
        <v>3</v>
      </c>
      <c r="G4367" s="5">
        <v>11</v>
      </c>
      <c r="H4367" s="5">
        <v>2343</v>
      </c>
      <c r="I4367" t="s">
        <v>26303</v>
      </c>
      <c r="J4367" s="46" t="s">
        <v>33093</v>
      </c>
      <c r="K4367" s="56"/>
      <c r="L4367" s="56"/>
      <c r="M4367" s="56">
        <f t="shared" si="371"/>
        <v>1912</v>
      </c>
      <c r="N4367" s="56"/>
      <c r="O4367" s="56">
        <f t="shared" si="372"/>
        <v>1</v>
      </c>
      <c r="P4367" s="56">
        <f t="shared" si="373"/>
        <v>11</v>
      </c>
      <c r="Q4367" s="2" t="str">
        <f t="shared" si="374"/>
        <v>&lt;a href="set04\cg_january 4, 1912 - december 31, 1914\miscellaneous\swanson,_august_warns_people_of_horses_in_the_cold_january_11,_1912_p3_cg.pdf"&gt;Warns people of horses in the cold&lt;/a&gt;</v>
      </c>
    </row>
    <row r="4368" spans="1:17" x14ac:dyDescent="0.25">
      <c r="A4368" s="2">
        <v>930</v>
      </c>
      <c r="B4368" s="4" t="s">
        <v>1630</v>
      </c>
      <c r="C4368" s="4" t="s">
        <v>7759</v>
      </c>
      <c r="D4368" s="52">
        <v>4401</v>
      </c>
      <c r="E4368" s="5" t="s">
        <v>13631</v>
      </c>
      <c r="F4368" s="5">
        <v>5</v>
      </c>
      <c r="G4368" s="5">
        <v>6</v>
      </c>
      <c r="H4368" s="5">
        <v>367</v>
      </c>
      <c r="I4368" t="s">
        <v>23779</v>
      </c>
      <c r="J4368" s="46" t="s">
        <v>33088</v>
      </c>
      <c r="K4368" s="56"/>
      <c r="L4368" s="56"/>
      <c r="M4368" s="56">
        <f t="shared" si="371"/>
        <v>1912</v>
      </c>
      <c r="N4368" s="56"/>
      <c r="O4368" s="56">
        <f t="shared" si="372"/>
        <v>1</v>
      </c>
      <c r="P4368" s="56">
        <f t="shared" si="373"/>
        <v>18</v>
      </c>
      <c r="Q4368" s="2" t="str">
        <f t="shared" si="374"/>
        <v>&lt;a href="set02\miscellaneous\cooperstown_courier\1910_-_1913\boy_scouts_-_get_busy_january_18,_1912_p5_cc.pdf"&gt;Boy Scouts get busy&lt;/a&gt;</v>
      </c>
    </row>
    <row r="4369" spans="1:17" x14ac:dyDescent="0.25">
      <c r="A4369" s="2">
        <v>1273</v>
      </c>
      <c r="B4369" s="4" t="s">
        <v>9965</v>
      </c>
      <c r="C4369" s="4" t="s">
        <v>16324</v>
      </c>
      <c r="D4369" s="52">
        <v>4401</v>
      </c>
      <c r="E4369" s="5" t="s">
        <v>11770</v>
      </c>
      <c r="F4369" s="5">
        <v>5</v>
      </c>
      <c r="G4369" s="5">
        <v>11</v>
      </c>
      <c r="H4369" s="5">
        <v>1940</v>
      </c>
      <c r="I4369" t="s">
        <v>26304</v>
      </c>
      <c r="J4369" s="46" t="s">
        <v>33093</v>
      </c>
      <c r="K4369" s="56"/>
      <c r="L4369" s="56"/>
      <c r="M4369" s="56">
        <f t="shared" si="371"/>
        <v>1912</v>
      </c>
      <c r="N4369" s="56"/>
      <c r="O4369" s="56">
        <f t="shared" si="372"/>
        <v>1</v>
      </c>
      <c r="P4369" s="56">
        <f t="shared" si="373"/>
        <v>18</v>
      </c>
      <c r="Q4369" s="2" t="str">
        <f t="shared" si="374"/>
        <v>&lt;a href="set04\cg_january 4, 1912 - december 31, 1914\miscellaneous\courtenay_rebekah_installation_of_officers_january_18,_1912_p5_cg.pdf"&gt;Rebekah Installation of officers&lt;/a&gt;</v>
      </c>
    </row>
    <row r="4370" spans="1:17" x14ac:dyDescent="0.25">
      <c r="A4370" s="2">
        <v>2081</v>
      </c>
      <c r="B4370" s="4" t="s">
        <v>16222</v>
      </c>
      <c r="C4370" s="4" t="s">
        <v>16333</v>
      </c>
      <c r="D4370" s="52">
        <v>4401</v>
      </c>
      <c r="E4370" s="5" t="s">
        <v>11770</v>
      </c>
      <c r="F4370" s="5">
        <v>5</v>
      </c>
      <c r="G4370" s="5">
        <v>11</v>
      </c>
      <c r="H4370" s="5">
        <v>2004</v>
      </c>
      <c r="I4370" t="s">
        <v>26305</v>
      </c>
      <c r="J4370" s="46" t="s">
        <v>33093</v>
      </c>
      <c r="K4370" s="56"/>
      <c r="L4370" s="56"/>
      <c r="M4370" s="56">
        <f t="shared" si="371"/>
        <v>1912</v>
      </c>
      <c r="N4370" s="56"/>
      <c r="O4370" s="56">
        <f t="shared" si="372"/>
        <v>1</v>
      </c>
      <c r="P4370" s="56">
        <f t="shared" si="373"/>
        <v>18</v>
      </c>
      <c r="Q4370" s="2" t="str">
        <f t="shared" si="374"/>
        <v>&lt;a href="set04\cg_january 4, 1912 - december 31, 1914\miscellaneous\gallivan,_hazel_to_live_work_in_cleveland_oh_january_18,_1912_p5_cg.pdf"&gt;To live work in Cleveland OH&lt;/a&gt;</v>
      </c>
    </row>
    <row r="4371" spans="1:17" x14ac:dyDescent="0.25">
      <c r="A4371" s="2">
        <v>2379</v>
      </c>
      <c r="B4371" s="4" t="s">
        <v>33147</v>
      </c>
      <c r="C4371" s="4" t="s">
        <v>33139</v>
      </c>
      <c r="D4371" s="12">
        <v>4401</v>
      </c>
      <c r="E4371" s="5" t="s">
        <v>13631</v>
      </c>
      <c r="F4371" s="5">
        <v>1</v>
      </c>
      <c r="G4371" s="5">
        <v>6</v>
      </c>
      <c r="H4371" s="5"/>
      <c r="I4371" t="s">
        <v>23793</v>
      </c>
      <c r="J4371" s="46" t="s">
        <v>33088</v>
      </c>
      <c r="K4371" s="56"/>
      <c r="L4371" s="56"/>
      <c r="M4371" s="56">
        <f t="shared" si="371"/>
        <v>1912</v>
      </c>
      <c r="N4371" s="56"/>
      <c r="O4371" s="56">
        <f t="shared" si="372"/>
        <v>1</v>
      </c>
      <c r="P4371" s="56">
        <f t="shared" si="373"/>
        <v>18</v>
      </c>
      <c r="Q4371" s="2" t="str">
        <f t="shared" si="374"/>
        <v>&lt;a href="set02\miscellaneous\cooperstown_courier\1910_-_1913\ccm_-_explanation_january_18,_1912_p1_cc.pdf"&gt;Meeting Minutes&lt;/a&gt;</v>
      </c>
    </row>
    <row r="4372" spans="1:17" x14ac:dyDescent="0.25">
      <c r="A4372" s="2">
        <v>4262</v>
      </c>
      <c r="B4372" s="4" t="s">
        <v>11581</v>
      </c>
      <c r="C4372" s="4" t="s">
        <v>3458</v>
      </c>
      <c r="D4372" s="52">
        <v>4401</v>
      </c>
      <c r="E4372" s="5" t="s">
        <v>11770</v>
      </c>
      <c r="F4372" s="5">
        <v>5</v>
      </c>
      <c r="G4372" s="5">
        <v>11</v>
      </c>
      <c r="H4372" s="5">
        <v>2142</v>
      </c>
      <c r="I4372" t="s">
        <v>26306</v>
      </c>
      <c r="J4372" s="46" t="s">
        <v>33093</v>
      </c>
      <c r="K4372" s="56"/>
      <c r="L4372" s="56"/>
      <c r="M4372" s="56">
        <f t="shared" si="371"/>
        <v>1912</v>
      </c>
      <c r="N4372" s="56"/>
      <c r="O4372" s="56">
        <f t="shared" si="372"/>
        <v>1</v>
      </c>
      <c r="P4372" s="56">
        <f t="shared" si="373"/>
        <v>18</v>
      </c>
      <c r="Q4372" s="2" t="str">
        <f t="shared" si="374"/>
        <v>&lt;a href="set04\cg_january 4, 1912 - december 31, 1914\miscellaneous\kensal_notes_january_18,_1912_p5_cg.pdf"&gt;Items&lt;/a&gt;</v>
      </c>
    </row>
    <row r="4373" spans="1:17" x14ac:dyDescent="0.25">
      <c r="A4373" s="2">
        <v>165</v>
      </c>
      <c r="B4373" s="4" t="s">
        <v>5803</v>
      </c>
      <c r="C4373" s="4" t="s">
        <v>13465</v>
      </c>
      <c r="D4373" s="52">
        <v>4406</v>
      </c>
      <c r="E4373" s="5" t="s">
        <v>13629</v>
      </c>
      <c r="F4373" s="5">
        <v>5</v>
      </c>
      <c r="G4373" s="5">
        <v>20</v>
      </c>
      <c r="H4373" s="5">
        <v>2813</v>
      </c>
      <c r="I4373" t="s">
        <v>27281</v>
      </c>
      <c r="J4373" s="46" t="s">
        <v>33101</v>
      </c>
      <c r="K4373" s="56"/>
      <c r="L4373" s="56"/>
      <c r="M4373" s="56">
        <f t="shared" si="371"/>
        <v>1912</v>
      </c>
      <c r="N4373" s="56"/>
      <c r="O4373" s="56">
        <f t="shared" si="372"/>
        <v>1</v>
      </c>
      <c r="P4373" s="56">
        <f t="shared" si="373"/>
        <v>23</v>
      </c>
      <c r="Q4373" s="2" t="str">
        <f t="shared" si="374"/>
        <v>&lt;a href="set03\he\he_november_21,_1911_-_december_11,_1914\miscellaneous\anderson,_iver_neuralgia_of_heart_january_23,_1912_p5_he.pdf"&gt;Neuralgia of heart&lt;/a&gt;</v>
      </c>
    </row>
    <row r="4374" spans="1:17" x14ac:dyDescent="0.25">
      <c r="A4374" s="2">
        <v>4519</v>
      </c>
      <c r="B4374" s="4" t="s">
        <v>7559</v>
      </c>
      <c r="C4374" s="4" t="s">
        <v>13541</v>
      </c>
      <c r="D4374" s="52">
        <v>4406</v>
      </c>
      <c r="E4374" s="5" t="s">
        <v>13629</v>
      </c>
      <c r="F4374" s="5">
        <v>4</v>
      </c>
      <c r="G4374" s="5">
        <v>20</v>
      </c>
      <c r="H4374" s="5">
        <v>2866</v>
      </c>
      <c r="I4374" t="s">
        <v>27282</v>
      </c>
      <c r="J4374" s="46" t="s">
        <v>33101</v>
      </c>
      <c r="K4374" s="56"/>
      <c r="L4374" s="56"/>
      <c r="M4374" s="56">
        <f t="shared" si="371"/>
        <v>1912</v>
      </c>
      <c r="N4374" s="56"/>
      <c r="O4374" s="56">
        <f t="shared" si="372"/>
        <v>1</v>
      </c>
      <c r="P4374" s="56">
        <f t="shared" si="373"/>
        <v>23</v>
      </c>
      <c r="Q4374" s="2" t="str">
        <f t="shared" si="374"/>
        <v>&lt;a href="set03\he\he_november_21,_1911_-_december_11,_1914\miscellaneous\knapp,_george_given_newlywed_ride_january_23,_1912_p5_he.pdf"&gt;Given newlywed ride&lt;/a&gt;</v>
      </c>
    </row>
    <row r="4375" spans="1:17" x14ac:dyDescent="0.25">
      <c r="A4375" s="2">
        <v>1008</v>
      </c>
      <c r="B4375" s="4" t="s">
        <v>1630</v>
      </c>
      <c r="C4375" s="4" t="s">
        <v>7886</v>
      </c>
      <c r="D4375" s="52">
        <v>4408</v>
      </c>
      <c r="E4375" s="5" t="s">
        <v>13631</v>
      </c>
      <c r="F4375" s="5">
        <v>5</v>
      </c>
      <c r="G4375" s="5">
        <v>6</v>
      </c>
      <c r="H4375" s="5">
        <v>395</v>
      </c>
      <c r="I4375" t="s">
        <v>23920</v>
      </c>
      <c r="J4375" s="46" t="s">
        <v>33088</v>
      </c>
      <c r="K4375" s="56"/>
      <c r="L4375" s="56"/>
      <c r="M4375" s="56">
        <f t="shared" si="371"/>
        <v>1912</v>
      </c>
      <c r="N4375" s="56"/>
      <c r="O4375" s="56">
        <f t="shared" si="372"/>
        <v>1</v>
      </c>
      <c r="P4375" s="56">
        <f t="shared" si="373"/>
        <v>25</v>
      </c>
      <c r="Q4375" s="2" t="str">
        <f t="shared" si="374"/>
        <v>&lt;a href="set02\miscellaneous\cooperstown_courier\1910_-_1913\merry_makers_club_begins_january_25,_1912_p5_cc.pdf"&gt;Merry Makers Club begins&lt;/a&gt;</v>
      </c>
    </row>
    <row r="4376" spans="1:17" x14ac:dyDescent="0.25">
      <c r="A4376" s="2">
        <v>2937</v>
      </c>
      <c r="B4376" s="4" t="s">
        <v>16352</v>
      </c>
      <c r="C4376" s="4" t="s">
        <v>16353</v>
      </c>
      <c r="D4376" s="52">
        <v>4408</v>
      </c>
      <c r="E4376" s="5" t="s">
        <v>11770</v>
      </c>
      <c r="F4376" s="5">
        <v>5</v>
      </c>
      <c r="G4376" s="5">
        <v>11</v>
      </c>
      <c r="H4376" s="5">
        <v>2041</v>
      </c>
      <c r="I4376" t="s">
        <v>26307</v>
      </c>
      <c r="J4376" s="46" t="s">
        <v>33093</v>
      </c>
      <c r="K4376" s="56"/>
      <c r="L4376" s="56"/>
      <c r="M4376" s="56">
        <f t="shared" si="371"/>
        <v>1912</v>
      </c>
      <c r="N4376" s="56"/>
      <c r="O4376" s="56">
        <f t="shared" si="372"/>
        <v>1</v>
      </c>
      <c r="P4376" s="56">
        <f t="shared" si="373"/>
        <v>25</v>
      </c>
      <c r="Q4376" s="2" t="str">
        <f t="shared" si="374"/>
        <v>&lt;a href="set04\cg_january 4, 1912 - december 31, 1914\miscellaneous\hensel,_son_of_c_w_fell_into_cellar_january_25,_1912_p5_cg.pdf"&gt;Fell into cellar&lt;/a&gt;</v>
      </c>
    </row>
    <row r="4377" spans="1:17" x14ac:dyDescent="0.25">
      <c r="A4377" s="2">
        <v>4263</v>
      </c>
      <c r="B4377" s="4" t="s">
        <v>11581</v>
      </c>
      <c r="C4377" s="4" t="s">
        <v>3458</v>
      </c>
      <c r="D4377" s="52">
        <v>4408</v>
      </c>
      <c r="E4377" s="5" t="s">
        <v>11770</v>
      </c>
      <c r="F4377" s="5">
        <v>5</v>
      </c>
      <c r="G4377" s="5">
        <v>11</v>
      </c>
      <c r="H4377" s="5">
        <v>2143</v>
      </c>
      <c r="I4377" t="s">
        <v>26308</v>
      </c>
      <c r="J4377" s="46" t="s">
        <v>33093</v>
      </c>
      <c r="K4377" s="56"/>
      <c r="L4377" s="56"/>
      <c r="M4377" s="56">
        <f t="shared" si="371"/>
        <v>1912</v>
      </c>
      <c r="N4377" s="56"/>
      <c r="O4377" s="56">
        <f t="shared" si="372"/>
        <v>1</v>
      </c>
      <c r="P4377" s="56">
        <f t="shared" si="373"/>
        <v>25</v>
      </c>
      <c r="Q4377" s="2" t="str">
        <f t="shared" si="374"/>
        <v>&lt;a href="set04\cg_january 4, 1912 - december 31, 1914\miscellaneous\kensal_notes_january_25,_1912_p5_cg.pdf"&gt;Items&lt;/a&gt;</v>
      </c>
    </row>
    <row r="4378" spans="1:17" x14ac:dyDescent="0.25">
      <c r="A4378" s="2">
        <v>5913</v>
      </c>
      <c r="B4378" s="4" t="s">
        <v>7416</v>
      </c>
      <c r="C4378" s="4" t="s">
        <v>3902</v>
      </c>
      <c r="D4378" s="52">
        <v>4408</v>
      </c>
      <c r="E4378" s="5" t="s">
        <v>13631</v>
      </c>
      <c r="F4378" s="5">
        <v>5</v>
      </c>
      <c r="G4378" s="5">
        <v>6</v>
      </c>
      <c r="H4378" s="5">
        <v>508</v>
      </c>
      <c r="I4378" t="s">
        <v>23934</v>
      </c>
      <c r="J4378" s="46" t="s">
        <v>33088</v>
      </c>
      <c r="K4378" s="56"/>
      <c r="L4378" s="56"/>
      <c r="M4378" s="56">
        <f t="shared" si="371"/>
        <v>1912</v>
      </c>
      <c r="N4378" s="56"/>
      <c r="O4378" s="56">
        <f t="shared" si="372"/>
        <v>1</v>
      </c>
      <c r="P4378" s="56">
        <f t="shared" si="373"/>
        <v>25</v>
      </c>
      <c r="Q4378" s="2" t="str">
        <f t="shared" si="374"/>
        <v>&lt;a href="set02\miscellaneous\cooperstown_courier\1910_-_1913\pilot_mound_school_report_january_25,_1912_p5_cc.pdf"&gt;School report&lt;/a&gt;</v>
      </c>
    </row>
    <row r="4379" spans="1:17" x14ac:dyDescent="0.25">
      <c r="A4379" s="2">
        <v>8037</v>
      </c>
      <c r="B4379" s="4" t="s">
        <v>13604</v>
      </c>
      <c r="C4379" s="4" t="s">
        <v>13605</v>
      </c>
      <c r="D4379" s="52">
        <v>4413</v>
      </c>
      <c r="E4379" s="5" t="s">
        <v>13629</v>
      </c>
      <c r="F4379" s="5">
        <v>5</v>
      </c>
      <c r="G4379" s="5">
        <v>20</v>
      </c>
      <c r="H4379" s="5">
        <v>2914</v>
      </c>
      <c r="I4379" s="99" t="s">
        <v>27283</v>
      </c>
      <c r="J4379" s="46" t="s">
        <v>33101</v>
      </c>
      <c r="K4379" s="56"/>
      <c r="L4379" s="56"/>
      <c r="M4379" s="56">
        <f t="shared" si="371"/>
        <v>1912</v>
      </c>
      <c r="N4379" s="56"/>
      <c r="O4379" s="56">
        <f t="shared" si="372"/>
        <v>1</v>
      </c>
      <c r="P4379" s="56">
        <f t="shared" si="373"/>
        <v>30</v>
      </c>
      <c r="Q4379" s="2" t="str">
        <f t="shared" si="374"/>
        <v>&lt;a href="set03\he\he_november_21,_1911_-_december_11,_1914\miscellaneous\walum,_justin_broken_arm_by_crank_january_30,_1912_p5_he.pdf"&gt;Broken arm by crank&lt;/a&gt;</v>
      </c>
    </row>
    <row r="4380" spans="1:17" x14ac:dyDescent="0.25">
      <c r="A4380" s="2">
        <v>4264</v>
      </c>
      <c r="B4380" s="4" t="s">
        <v>11581</v>
      </c>
      <c r="C4380" s="4" t="s">
        <v>3458</v>
      </c>
      <c r="D4380" s="52">
        <v>4415</v>
      </c>
      <c r="E4380" s="5" t="s">
        <v>11770</v>
      </c>
      <c r="F4380" s="5">
        <v>5</v>
      </c>
      <c r="G4380" s="5">
        <v>11</v>
      </c>
      <c r="H4380" s="5">
        <v>2139</v>
      </c>
      <c r="I4380" t="s">
        <v>26309</v>
      </c>
      <c r="J4380" s="46" t="s">
        <v>33093</v>
      </c>
      <c r="K4380" s="56"/>
      <c r="L4380" s="56"/>
      <c r="M4380" s="56">
        <f t="shared" si="371"/>
        <v>1912</v>
      </c>
      <c r="N4380" s="56"/>
      <c r="O4380" s="56">
        <f t="shared" si="372"/>
        <v>2</v>
      </c>
      <c r="P4380" s="56">
        <f t="shared" si="373"/>
        <v>1</v>
      </c>
      <c r="Q4380" s="2" t="str">
        <f t="shared" si="374"/>
        <v>&lt;a href="set04\cg_january 4, 1912 - december 31, 1914\miscellaneous\kensal_notes_february_1,_1912_p5_cg.pdf"&gt;Items&lt;/a&gt;</v>
      </c>
    </row>
    <row r="4381" spans="1:17" x14ac:dyDescent="0.25">
      <c r="A4381" s="2">
        <v>3866</v>
      </c>
      <c r="B4381" s="13" t="s">
        <v>7858</v>
      </c>
      <c r="C4381" s="4" t="s">
        <v>7859</v>
      </c>
      <c r="D4381" s="52">
        <v>4422</v>
      </c>
      <c r="E4381" s="5" t="s">
        <v>13631</v>
      </c>
      <c r="F4381" s="5">
        <v>1</v>
      </c>
      <c r="G4381" s="5">
        <v>6</v>
      </c>
      <c r="H4381" s="5">
        <v>478</v>
      </c>
      <c r="I4381" t="s">
        <v>23900</v>
      </c>
      <c r="J4381" s="46" t="s">
        <v>33088</v>
      </c>
      <c r="K4381" s="56"/>
      <c r="L4381" s="56"/>
      <c r="M4381" s="56">
        <f t="shared" si="371"/>
        <v>1912</v>
      </c>
      <c r="N4381" s="56"/>
      <c r="O4381" s="56">
        <f t="shared" si="372"/>
        <v>2</v>
      </c>
      <c r="P4381" s="56">
        <f t="shared" si="373"/>
        <v>8</v>
      </c>
      <c r="Q4381" s="2" t="str">
        <f t="shared" si="374"/>
        <v>&lt;a href="set02\miscellaneous\cooperstown_courier\1910_-_1913\january_1912_coldest_on_record_february_8,_1912_p1_cc.pdf"&gt;Coldest on record&lt;/a&gt;</v>
      </c>
    </row>
    <row r="4382" spans="1:17" x14ac:dyDescent="0.25">
      <c r="A4382" s="2">
        <v>4878</v>
      </c>
      <c r="B4382" s="4" t="s">
        <v>7873</v>
      </c>
      <c r="C4382" s="4" t="s">
        <v>7742</v>
      </c>
      <c r="D4382" s="52">
        <v>4422</v>
      </c>
      <c r="E4382" s="5" t="s">
        <v>13631</v>
      </c>
      <c r="F4382" s="5">
        <v>1</v>
      </c>
      <c r="G4382" s="5">
        <v>6</v>
      </c>
      <c r="H4382" s="5">
        <v>489</v>
      </c>
      <c r="I4382" t="s">
        <v>23912</v>
      </c>
      <c r="J4382" s="46" t="s">
        <v>33088</v>
      </c>
      <c r="K4382" s="56"/>
      <c r="L4382" s="56"/>
      <c r="M4382" s="56">
        <f t="shared" si="371"/>
        <v>1912</v>
      </c>
      <c r="N4382" s="56"/>
      <c r="O4382" s="56">
        <f t="shared" si="372"/>
        <v>2</v>
      </c>
      <c r="P4382" s="56">
        <f t="shared" si="373"/>
        <v>8</v>
      </c>
      <c r="Q4382" s="2" t="str">
        <f t="shared" si="374"/>
        <v>&lt;a href="set02\miscellaneous\cooperstown_courier\1910_-_1913\lovell_farmers_club_meets_february_8,_1912_p1_cc.pdf"&gt;Farmers Club meets&lt;/a&gt;</v>
      </c>
    </row>
    <row r="4383" spans="1:17" x14ac:dyDescent="0.25">
      <c r="A4383" s="2">
        <v>655</v>
      </c>
      <c r="B4383" s="4" t="s">
        <v>13475</v>
      </c>
      <c r="C4383" s="4" t="s">
        <v>13476</v>
      </c>
      <c r="D4383" s="52">
        <v>4427</v>
      </c>
      <c r="E4383" s="5" t="s">
        <v>13629</v>
      </c>
      <c r="F4383" s="5">
        <v>5</v>
      </c>
      <c r="G4383" s="5">
        <v>20</v>
      </c>
      <c r="H4383" s="5">
        <v>2820</v>
      </c>
      <c r="I4383" t="s">
        <v>27284</v>
      </c>
      <c r="J4383" s="46" t="s">
        <v>33101</v>
      </c>
      <c r="K4383" s="56"/>
      <c r="L4383" s="56"/>
      <c r="M4383" s="56">
        <f t="shared" si="371"/>
        <v>1912</v>
      </c>
      <c r="N4383" s="56"/>
      <c r="O4383" s="56">
        <f t="shared" si="372"/>
        <v>2</v>
      </c>
      <c r="P4383" s="56">
        <f t="shared" si="373"/>
        <v>13</v>
      </c>
      <c r="Q4383" s="2" t="str">
        <f t="shared" si="374"/>
        <v>&lt;a href="set03\he\he_november_21,_1911_-_december_11,_1914\miscellaneous\brunsvold,_alfred_report_from_moline_february_13,_1912_p5_he.pdf"&gt;Report from Moline&lt;/a&gt;</v>
      </c>
    </row>
    <row r="4384" spans="1:17" x14ac:dyDescent="0.25">
      <c r="A4384" s="2">
        <v>4830</v>
      </c>
      <c r="B4384" s="4" t="s">
        <v>13545</v>
      </c>
      <c r="C4384" s="4" t="s">
        <v>13546</v>
      </c>
      <c r="D4384" s="52">
        <v>4427</v>
      </c>
      <c r="E4384" s="5" t="s">
        <v>13629</v>
      </c>
      <c r="F4384" s="5">
        <v>5</v>
      </c>
      <c r="G4384" s="5">
        <v>20</v>
      </c>
      <c r="H4384" s="5">
        <v>2869</v>
      </c>
      <c r="I4384" t="s">
        <v>27285</v>
      </c>
      <c r="J4384" s="46" t="s">
        <v>33101</v>
      </c>
      <c r="K4384" s="56"/>
      <c r="L4384" s="56"/>
      <c r="M4384" s="56">
        <f t="shared" si="371"/>
        <v>1912</v>
      </c>
      <c r="N4384" s="56"/>
      <c r="O4384" s="56">
        <f t="shared" si="372"/>
        <v>2</v>
      </c>
      <c r="P4384" s="56">
        <f t="shared" si="373"/>
        <v>13</v>
      </c>
      <c r="Q4384" s="2" t="str">
        <f t="shared" si="374"/>
        <v>&lt;a href="set03\he\he_november_21,_1911_-_december_11,_1914\miscellaneous\lind,_albert,_robert_and_willie_minneapolis_experience_february_13,_1912_p5_he.pdf"&gt;Minneapolis experience&lt;/a&gt;</v>
      </c>
    </row>
    <row r="4385" spans="1:17" x14ac:dyDescent="0.25">
      <c r="A4385" s="2">
        <v>4265</v>
      </c>
      <c r="B4385" s="4" t="s">
        <v>11581</v>
      </c>
      <c r="C4385" s="4" t="s">
        <v>3458</v>
      </c>
      <c r="D4385" s="52">
        <v>4429</v>
      </c>
      <c r="E4385" s="5" t="s">
        <v>11770</v>
      </c>
      <c r="F4385" s="5">
        <v>2</v>
      </c>
      <c r="G4385" s="5">
        <v>11</v>
      </c>
      <c r="H4385" s="5">
        <v>2113</v>
      </c>
      <c r="I4385" t="s">
        <v>26310</v>
      </c>
      <c r="J4385" s="46" t="s">
        <v>33093</v>
      </c>
      <c r="K4385" s="56"/>
      <c r="L4385" s="56"/>
      <c r="M4385" s="56">
        <f t="shared" si="371"/>
        <v>1912</v>
      </c>
      <c r="N4385" s="56"/>
      <c r="O4385" s="56">
        <f t="shared" si="372"/>
        <v>2</v>
      </c>
      <c r="P4385" s="56">
        <f t="shared" si="373"/>
        <v>15</v>
      </c>
      <c r="Q4385" s="2" t="str">
        <f t="shared" si="374"/>
        <v>&lt;a href="set04\cg_january 4, 1912 - december 31, 1914\miscellaneous\kensal_items_february_15,_1912_p2_cg.pdf"&gt;Items&lt;/a&gt;</v>
      </c>
    </row>
    <row r="4386" spans="1:17" x14ac:dyDescent="0.25">
      <c r="A4386" s="2">
        <v>6414</v>
      </c>
      <c r="B4386" s="4" t="s">
        <v>12947</v>
      </c>
      <c r="C4386" s="4" t="s">
        <v>16438</v>
      </c>
      <c r="D4386" s="52">
        <v>4429</v>
      </c>
      <c r="E4386" s="5" t="s">
        <v>11770</v>
      </c>
      <c r="F4386" s="5">
        <v>3</v>
      </c>
      <c r="G4386" s="5">
        <v>11</v>
      </c>
      <c r="H4386" s="5">
        <v>2290</v>
      </c>
      <c r="I4386" t="s">
        <v>26311</v>
      </c>
      <c r="J4386" s="46" t="s">
        <v>33093</v>
      </c>
      <c r="K4386" s="56"/>
      <c r="L4386" s="56"/>
      <c r="M4386" s="56">
        <f t="shared" si="371"/>
        <v>1912</v>
      </c>
      <c r="N4386" s="56"/>
      <c r="O4386" s="56">
        <f t="shared" si="372"/>
        <v>2</v>
      </c>
      <c r="P4386" s="56">
        <f t="shared" si="373"/>
        <v>15</v>
      </c>
      <c r="Q4386" s="2" t="str">
        <f t="shared" si="374"/>
        <v>&lt;a href="set04\cg_january 4, 1912 - december 31, 1914\miscellaneous\scheidt,_j_h_tailor_data_february_15,_1912_p3_cg.pdf"&gt;Tailor data&lt;/a&gt;</v>
      </c>
    </row>
    <row r="4387" spans="1:17" x14ac:dyDescent="0.25">
      <c r="A4387" s="2">
        <v>3882</v>
      </c>
      <c r="B4387" s="4" t="s">
        <v>12558</v>
      </c>
      <c r="C4387" s="4" t="s">
        <v>3458</v>
      </c>
      <c r="D4387" s="52">
        <v>4436</v>
      </c>
      <c r="E4387" s="5" t="s">
        <v>11770</v>
      </c>
      <c r="F4387" s="5">
        <v>5</v>
      </c>
      <c r="G4387" s="5">
        <v>11</v>
      </c>
      <c r="H4387" s="5">
        <v>2059</v>
      </c>
      <c r="I4387" t="s">
        <v>26312</v>
      </c>
      <c r="J4387" s="46" t="s">
        <v>33093</v>
      </c>
      <c r="K4387" s="56"/>
      <c r="L4387" s="56"/>
      <c r="M4387" s="56">
        <f t="shared" ref="M4387:M4450" si="375">YEAR(D4387)</f>
        <v>1912</v>
      </c>
      <c r="N4387" s="56"/>
      <c r="O4387" s="56">
        <f t="shared" ref="O4387:O4450" si="376">MONTH(D4387)</f>
        <v>2</v>
      </c>
      <c r="P4387" s="56">
        <f t="shared" ref="P4387:P4450" si="377">DAY(D4387)</f>
        <v>22</v>
      </c>
      <c r="Q4387" s="2" t="str">
        <f t="shared" si="374"/>
        <v>&lt;a href="set04\cg_january 4, 1912 - december 31, 1914\miscellaneous\jim_lake_february_22,_1912_p5_cg.pdf"&gt;Items&lt;/a&gt;</v>
      </c>
    </row>
    <row r="4388" spans="1:17" x14ac:dyDescent="0.25">
      <c r="A4388" s="2">
        <v>4266</v>
      </c>
      <c r="B4388" s="4" t="s">
        <v>11581</v>
      </c>
      <c r="C4388" s="4" t="s">
        <v>3458</v>
      </c>
      <c r="D4388" s="52">
        <v>4436</v>
      </c>
      <c r="E4388" s="5" t="s">
        <v>11770</v>
      </c>
      <c r="F4388" s="5">
        <v>6</v>
      </c>
      <c r="G4388" s="5">
        <v>11</v>
      </c>
      <c r="H4388" s="5">
        <v>2114</v>
      </c>
      <c r="I4388" t="s">
        <v>26313</v>
      </c>
      <c r="J4388" s="46" t="s">
        <v>33093</v>
      </c>
      <c r="K4388" s="56"/>
      <c r="L4388" s="56"/>
      <c r="M4388" s="56">
        <f t="shared" si="375"/>
        <v>1912</v>
      </c>
      <c r="N4388" s="56"/>
      <c r="O4388" s="56">
        <f t="shared" si="376"/>
        <v>2</v>
      </c>
      <c r="P4388" s="56">
        <f t="shared" si="377"/>
        <v>22</v>
      </c>
      <c r="Q4388" s="2" t="str">
        <f t="shared" si="374"/>
        <v>&lt;a href="set04\cg_january 4, 1912 - december 31, 1914\miscellaneous\kensal_items_february_22,_1912_p6_cg.pdf"&gt;Items&lt;/a&gt;</v>
      </c>
    </row>
    <row r="4389" spans="1:17" x14ac:dyDescent="0.25">
      <c r="A4389" s="2">
        <v>4612</v>
      </c>
      <c r="B4389" s="4" t="s">
        <v>7869</v>
      </c>
      <c r="C4389" s="4" t="s">
        <v>3963</v>
      </c>
      <c r="D4389" s="52">
        <v>4436</v>
      </c>
      <c r="E4389" s="5" t="s">
        <v>13631</v>
      </c>
      <c r="F4389" s="5">
        <v>1</v>
      </c>
      <c r="G4389" s="5">
        <v>6</v>
      </c>
      <c r="H4389" s="5">
        <v>485</v>
      </c>
      <c r="I4389" t="s">
        <v>23906</v>
      </c>
      <c r="J4389" s="46" t="s">
        <v>33088</v>
      </c>
      <c r="K4389" s="56"/>
      <c r="L4389" s="56"/>
      <c r="M4389" s="56">
        <f t="shared" si="375"/>
        <v>1912</v>
      </c>
      <c r="N4389" s="56"/>
      <c r="O4389" s="56">
        <f t="shared" si="376"/>
        <v>2</v>
      </c>
      <c r="P4389" s="56">
        <f t="shared" si="377"/>
        <v>22</v>
      </c>
      <c r="Q4389" s="2" t="str">
        <f t="shared" si="374"/>
        <v>&lt;a href="set02\miscellaneous\cooperstown_courier\1910_-_1913\lafollette_club_begins_february_22,_1912_p1_cc.pdf"&gt;Begins&lt;/a&gt;</v>
      </c>
    </row>
    <row r="4390" spans="1:17" x14ac:dyDescent="0.25">
      <c r="A4390" s="2">
        <v>6731</v>
      </c>
      <c r="B4390" s="4" t="s">
        <v>16456</v>
      </c>
      <c r="C4390" s="4" t="s">
        <v>610</v>
      </c>
      <c r="D4390" s="52">
        <v>4436</v>
      </c>
      <c r="E4390" s="5" t="s">
        <v>11770</v>
      </c>
      <c r="F4390" s="5">
        <v>5</v>
      </c>
      <c r="G4390" s="5">
        <v>11</v>
      </c>
      <c r="H4390" s="5">
        <v>2327</v>
      </c>
      <c r="I4390" t="s">
        <v>26314</v>
      </c>
      <c r="J4390" s="46" t="s">
        <v>33093</v>
      </c>
      <c r="K4390" s="56"/>
      <c r="L4390" s="56"/>
      <c r="M4390" s="56">
        <f t="shared" si="375"/>
        <v>1912</v>
      </c>
      <c r="N4390" s="56"/>
      <c r="O4390" s="56">
        <f t="shared" si="376"/>
        <v>2</v>
      </c>
      <c r="P4390" s="56">
        <f t="shared" si="377"/>
        <v>22</v>
      </c>
      <c r="Q4390" s="2" t="str">
        <f t="shared" si="374"/>
        <v>&lt;a href="set04\cg_january 4, 1912 - december 31, 1914\miscellaneous\spinarski,_mrs_appendicitis_february_22,_1912_p5_cg.pdf"&gt;Appendicitis&lt;/a&gt;</v>
      </c>
    </row>
    <row r="4391" spans="1:17" x14ac:dyDescent="0.25">
      <c r="A4391" s="2">
        <v>1686</v>
      </c>
      <c r="B4391" s="4" t="s">
        <v>7821</v>
      </c>
      <c r="C4391" s="4" t="s">
        <v>7822</v>
      </c>
      <c r="D4391" s="52">
        <v>4443</v>
      </c>
      <c r="E4391" s="5" t="s">
        <v>13631</v>
      </c>
      <c r="F4391" s="5">
        <v>5</v>
      </c>
      <c r="G4391" s="5">
        <v>6</v>
      </c>
      <c r="H4391" s="5">
        <v>441</v>
      </c>
      <c r="I4391" t="s">
        <v>23871</v>
      </c>
      <c r="J4391" s="46" t="s">
        <v>33088</v>
      </c>
      <c r="K4391" s="56"/>
      <c r="L4391" s="56"/>
      <c r="M4391" s="56">
        <f t="shared" si="375"/>
        <v>1912</v>
      </c>
      <c r="N4391" s="56"/>
      <c r="O4391" s="56">
        <f t="shared" si="376"/>
        <v>2</v>
      </c>
      <c r="P4391" s="56">
        <f t="shared" si="377"/>
        <v>29</v>
      </c>
      <c r="Q4391" s="2" t="str">
        <f t="shared" si="374"/>
        <v>&lt;a href="set02\miscellaneous\cooperstown_courier\1910_-_1913\downe,_e_e_machine_pins_him_february_29,_1912_p5_cc.pdf"&gt;Machine pins him&lt;/a&gt;</v>
      </c>
    </row>
    <row r="4392" spans="1:17" x14ac:dyDescent="0.25">
      <c r="A4392" s="2">
        <v>2380</v>
      </c>
      <c r="B4392" s="4" t="s">
        <v>33147</v>
      </c>
      <c r="C4392" s="4" t="s">
        <v>33139</v>
      </c>
      <c r="D4392" s="52">
        <v>4443</v>
      </c>
      <c r="E4392" s="5" t="s">
        <v>13631</v>
      </c>
      <c r="F4392" s="5">
        <v>4</v>
      </c>
      <c r="G4392" s="5">
        <v>6</v>
      </c>
      <c r="H4392" s="5"/>
      <c r="I4392" t="s">
        <v>23798</v>
      </c>
      <c r="J4392" s="46" t="s">
        <v>33088</v>
      </c>
      <c r="K4392" s="56"/>
      <c r="L4392" s="56"/>
      <c r="M4392" s="56">
        <f t="shared" si="375"/>
        <v>1912</v>
      </c>
      <c r="N4392" s="56"/>
      <c r="O4392" s="56">
        <f t="shared" si="376"/>
        <v>2</v>
      </c>
      <c r="P4392" s="56">
        <f t="shared" si="377"/>
        <v>29</v>
      </c>
      <c r="Q4392" s="2" t="str">
        <f t="shared" si="374"/>
        <v>&lt;a href="set02\miscellaneous\cooperstown_courier\1910_-_1913\ccm_february_29,_1912_p4_cc.pdf"&gt;Meeting Minutes&lt;/a&gt;</v>
      </c>
    </row>
    <row r="4393" spans="1:17" x14ac:dyDescent="0.25">
      <c r="A4393" s="2">
        <v>3883</v>
      </c>
      <c r="B4393" s="4" t="s">
        <v>12558</v>
      </c>
      <c r="C4393" s="4" t="s">
        <v>3458</v>
      </c>
      <c r="D4393" s="52">
        <v>4443</v>
      </c>
      <c r="E4393" s="5" t="s">
        <v>11770</v>
      </c>
      <c r="F4393" s="5">
        <v>3</v>
      </c>
      <c r="G4393" s="5">
        <v>11</v>
      </c>
      <c r="H4393" s="5">
        <v>2060</v>
      </c>
      <c r="I4393" t="s">
        <v>26315</v>
      </c>
      <c r="J4393" s="46" t="s">
        <v>33093</v>
      </c>
      <c r="K4393" s="56"/>
      <c r="L4393" s="56"/>
      <c r="M4393" s="56">
        <f t="shared" si="375"/>
        <v>1912</v>
      </c>
      <c r="N4393" s="56"/>
      <c r="O4393" s="56">
        <f t="shared" si="376"/>
        <v>2</v>
      </c>
      <c r="P4393" s="56">
        <f t="shared" si="377"/>
        <v>29</v>
      </c>
      <c r="Q4393" s="2" t="str">
        <f t="shared" si="374"/>
        <v>&lt;a href="set04\cg_january 4, 1912 - december 31, 1914\miscellaneous\jim_lake_february_29,_1912_p3_cg.pdf"&gt;Items&lt;/a&gt;</v>
      </c>
    </row>
    <row r="4394" spans="1:17" x14ac:dyDescent="0.25">
      <c r="A4394" s="2">
        <v>4267</v>
      </c>
      <c r="B4394" s="4" t="s">
        <v>11581</v>
      </c>
      <c r="C4394" s="4" t="s">
        <v>3458</v>
      </c>
      <c r="D4394" s="52">
        <v>4443</v>
      </c>
      <c r="E4394" s="5" t="s">
        <v>11770</v>
      </c>
      <c r="F4394" s="5">
        <v>2</v>
      </c>
      <c r="G4394" s="5">
        <v>11</v>
      </c>
      <c r="H4394" s="5">
        <v>2115</v>
      </c>
      <c r="I4394" t="s">
        <v>26316</v>
      </c>
      <c r="J4394" s="46" t="s">
        <v>33093</v>
      </c>
      <c r="K4394" s="56"/>
      <c r="L4394" s="56"/>
      <c r="M4394" s="56">
        <f t="shared" si="375"/>
        <v>1912</v>
      </c>
      <c r="N4394" s="56"/>
      <c r="O4394" s="56">
        <f t="shared" si="376"/>
        <v>2</v>
      </c>
      <c r="P4394" s="56">
        <f t="shared" si="377"/>
        <v>29</v>
      </c>
      <c r="Q4394" s="2" t="str">
        <f t="shared" si="374"/>
        <v>&lt;a href="set04\cg_january 4, 1912 - december 31, 1914\miscellaneous\kensal_items_february_29,_1912_p2_cg.pdf"&gt;Items&lt;/a&gt;</v>
      </c>
    </row>
    <row r="4395" spans="1:17" x14ac:dyDescent="0.25">
      <c r="A4395" s="2">
        <v>4879</v>
      </c>
      <c r="B4395" s="4" t="s">
        <v>7873</v>
      </c>
      <c r="C4395" s="4" t="s">
        <v>7742</v>
      </c>
      <c r="D4395" s="52">
        <v>4443</v>
      </c>
      <c r="E4395" s="5" t="s">
        <v>13631</v>
      </c>
      <c r="F4395" s="5">
        <v>5</v>
      </c>
      <c r="G4395" s="5">
        <v>6</v>
      </c>
      <c r="H4395" s="5">
        <v>490</v>
      </c>
      <c r="I4395" t="s">
        <v>23911</v>
      </c>
      <c r="J4395" s="46" t="s">
        <v>33088</v>
      </c>
      <c r="K4395" s="56"/>
      <c r="L4395" s="56"/>
      <c r="M4395" s="56">
        <f t="shared" si="375"/>
        <v>1912</v>
      </c>
      <c r="N4395" s="56"/>
      <c r="O4395" s="56">
        <f t="shared" si="376"/>
        <v>2</v>
      </c>
      <c r="P4395" s="56">
        <f t="shared" si="377"/>
        <v>29</v>
      </c>
      <c r="Q4395" s="2" t="str">
        <f t="shared" si="374"/>
        <v>&lt;a href="set02\miscellaneous\cooperstown_courier\1910_-_1913\lovell_farmer's_club_meets_february_29,_1912_p5_cc.pdf"&gt;Farmers Club meets&lt;/a&gt;</v>
      </c>
    </row>
    <row r="4396" spans="1:17" x14ac:dyDescent="0.25">
      <c r="A4396" s="2">
        <v>6297</v>
      </c>
      <c r="B4396" s="4" t="s">
        <v>16433</v>
      </c>
      <c r="C4396" s="4" t="s">
        <v>16313</v>
      </c>
      <c r="D4396" s="52">
        <v>4443</v>
      </c>
      <c r="E4396" s="5" t="s">
        <v>11770</v>
      </c>
      <c r="F4396" s="5">
        <v>5</v>
      </c>
      <c r="G4396" s="5">
        <v>11</v>
      </c>
      <c r="H4396" s="5">
        <v>2278</v>
      </c>
      <c r="I4396" t="s">
        <v>26317</v>
      </c>
      <c r="J4396" s="46" t="s">
        <v>33093</v>
      </c>
      <c r="K4396" s="56"/>
      <c r="L4396" s="56"/>
      <c r="M4396" s="56">
        <f t="shared" si="375"/>
        <v>1912</v>
      </c>
      <c r="N4396" s="56"/>
      <c r="O4396" s="56">
        <f t="shared" si="376"/>
        <v>2</v>
      </c>
      <c r="P4396" s="56">
        <f t="shared" si="377"/>
        <v>29</v>
      </c>
      <c r="Q4396" s="2" t="str">
        <f t="shared" si="374"/>
        <v>&lt;a href="set04\cg_january 4, 1912 - december 31, 1914\miscellaneous\roe,_c_w_arrives_to_live_work_in_courtenay_february_29,_1912_p5_cg.pdf"&gt;Arrives to live work in Courtenay&lt;/a&gt;</v>
      </c>
    </row>
    <row r="4397" spans="1:17" x14ac:dyDescent="0.25">
      <c r="A4397" s="2">
        <v>6448</v>
      </c>
      <c r="B4397" s="4" t="s">
        <v>16440</v>
      </c>
      <c r="C4397" s="4" t="s">
        <v>16441</v>
      </c>
      <c r="D4397" s="52">
        <v>4443</v>
      </c>
      <c r="E4397" s="5" t="s">
        <v>11770</v>
      </c>
      <c r="F4397" s="5">
        <v>5</v>
      </c>
      <c r="G4397" s="5">
        <v>11</v>
      </c>
      <c r="H4397" s="5">
        <v>2300</v>
      </c>
      <c r="I4397" t="s">
        <v>26318</v>
      </c>
      <c r="J4397" s="46" t="s">
        <v>33093</v>
      </c>
      <c r="K4397" s="56"/>
      <c r="L4397" s="56"/>
      <c r="M4397" s="56">
        <f t="shared" si="375"/>
        <v>1912</v>
      </c>
      <c r="N4397" s="56"/>
      <c r="O4397" s="56">
        <f t="shared" si="376"/>
        <v>2</v>
      </c>
      <c r="P4397" s="56">
        <f t="shared" si="377"/>
        <v>29</v>
      </c>
      <c r="Q4397" s="2" t="str">
        <f t="shared" si="374"/>
        <v>&lt;a href="set04\cg_january 4, 1912 - december 31, 1914\miscellaneous\schumacher,_charles_and_arthur_to_live_work_in_webster_sd_february_29,_1912_p5_cg.pdf"&gt;To live work in Webster SD&lt;/a&gt;</v>
      </c>
    </row>
    <row r="4398" spans="1:17" x14ac:dyDescent="0.25">
      <c r="A4398" s="2">
        <v>6473</v>
      </c>
      <c r="B4398" s="4" t="s">
        <v>16442</v>
      </c>
      <c r="C4398" s="4" t="s">
        <v>16443</v>
      </c>
      <c r="D4398" s="52">
        <v>4443</v>
      </c>
      <c r="E4398" s="5" t="s">
        <v>11770</v>
      </c>
      <c r="F4398" s="5">
        <v>3</v>
      </c>
      <c r="G4398" s="5">
        <v>11</v>
      </c>
      <c r="H4398" s="5">
        <v>2308</v>
      </c>
      <c r="I4398" t="s">
        <v>26319</v>
      </c>
      <c r="J4398" s="46" t="s">
        <v>33093</v>
      </c>
      <c r="K4398" s="56"/>
      <c r="L4398" s="56"/>
      <c r="M4398" s="56">
        <f t="shared" si="375"/>
        <v>1912</v>
      </c>
      <c r="N4398" s="56"/>
      <c r="O4398" s="56">
        <f t="shared" si="376"/>
        <v>2</v>
      </c>
      <c r="P4398" s="56">
        <f t="shared" si="377"/>
        <v>29</v>
      </c>
      <c r="Q4398" s="2" t="str">
        <f t="shared" si="374"/>
        <v>&lt;a href="set04\cg_january 4, 1912 - december 31, 1914\miscellaneous\semke,_mrs_dau_to_doctor_february_29,_1912_p3_cg.pdf"&gt;Daughter to Doctor&lt;/a&gt;</v>
      </c>
    </row>
    <row r="4399" spans="1:17" x14ac:dyDescent="0.25">
      <c r="A4399" s="2">
        <v>2198</v>
      </c>
      <c r="B4399" s="4" t="s">
        <v>16337</v>
      </c>
      <c r="C4399" s="4" t="s">
        <v>610</v>
      </c>
      <c r="D4399" s="52">
        <v>4450</v>
      </c>
      <c r="E4399" s="5" t="s">
        <v>11770</v>
      </c>
      <c r="F4399" s="5">
        <v>5</v>
      </c>
      <c r="G4399" s="5">
        <v>11</v>
      </c>
      <c r="H4399" s="5">
        <v>2022</v>
      </c>
      <c r="I4399" t="s">
        <v>26320</v>
      </c>
      <c r="J4399" s="46" t="s">
        <v>33093</v>
      </c>
      <c r="K4399" s="56"/>
      <c r="L4399" s="56"/>
      <c r="M4399" s="56">
        <f t="shared" si="375"/>
        <v>1912</v>
      </c>
      <c r="N4399" s="56"/>
      <c r="O4399" s="56">
        <f t="shared" si="376"/>
        <v>3</v>
      </c>
      <c r="P4399" s="56">
        <f t="shared" si="377"/>
        <v>7</v>
      </c>
      <c r="Q4399" s="2" t="str">
        <f t="shared" si="374"/>
        <v>&lt;a href="set04\cg_january 4, 1912 - december 31, 1914\miscellaneous\gorthy,_edna_appendicitis_march_7,_1912_p5_cg.pdf"&gt;Appendicitis&lt;/a&gt;</v>
      </c>
    </row>
    <row r="4400" spans="1:17" x14ac:dyDescent="0.25">
      <c r="A4400" s="2">
        <v>3884</v>
      </c>
      <c r="B4400" s="4" t="s">
        <v>12558</v>
      </c>
      <c r="C4400" s="4" t="s">
        <v>3458</v>
      </c>
      <c r="D4400" s="52">
        <v>4450</v>
      </c>
      <c r="E4400" s="5" t="s">
        <v>11770</v>
      </c>
      <c r="F4400" s="5">
        <v>1</v>
      </c>
      <c r="G4400" s="5">
        <v>11</v>
      </c>
      <c r="H4400" s="5">
        <v>2062</v>
      </c>
      <c r="I4400" t="s">
        <v>26321</v>
      </c>
      <c r="J4400" s="46" t="s">
        <v>33093</v>
      </c>
      <c r="K4400" s="56"/>
      <c r="L4400" s="56"/>
      <c r="M4400" s="56">
        <f t="shared" si="375"/>
        <v>1912</v>
      </c>
      <c r="N4400" s="56"/>
      <c r="O4400" s="56">
        <f t="shared" si="376"/>
        <v>3</v>
      </c>
      <c r="P4400" s="56">
        <f t="shared" si="377"/>
        <v>7</v>
      </c>
      <c r="Q4400" s="2" t="str">
        <f t="shared" si="374"/>
        <v>&lt;a href="set04\cg_january 4, 1912 - december 31, 1914\miscellaneous\jim_lake_march_7,_1912_p1_cg.pdf"&gt;Items&lt;/a&gt;</v>
      </c>
    </row>
    <row r="4401" spans="1:17" x14ac:dyDescent="0.25">
      <c r="A4401" s="2">
        <v>4268</v>
      </c>
      <c r="B4401" s="4" t="s">
        <v>11581</v>
      </c>
      <c r="C4401" s="4" t="s">
        <v>3458</v>
      </c>
      <c r="D4401" s="52">
        <v>4450</v>
      </c>
      <c r="E4401" s="5" t="s">
        <v>11770</v>
      </c>
      <c r="F4401" s="5">
        <v>2</v>
      </c>
      <c r="G4401" s="5">
        <v>11</v>
      </c>
      <c r="H4401" s="5">
        <v>2121</v>
      </c>
      <c r="I4401" t="s">
        <v>26322</v>
      </c>
      <c r="J4401" s="46" t="s">
        <v>33093</v>
      </c>
      <c r="K4401" s="56"/>
      <c r="L4401" s="56"/>
      <c r="M4401" s="56">
        <f t="shared" si="375"/>
        <v>1912</v>
      </c>
      <c r="N4401" s="56"/>
      <c r="O4401" s="56">
        <f t="shared" si="376"/>
        <v>3</v>
      </c>
      <c r="P4401" s="56">
        <f t="shared" si="377"/>
        <v>7</v>
      </c>
      <c r="Q4401" s="2" t="str">
        <f t="shared" si="374"/>
        <v>&lt;a href="set04\cg_january 4, 1912 - december 31, 1914\miscellaneous\kensal_items_march_7,_1912_p2_cg.pdf"&gt;Items&lt;/a&gt;</v>
      </c>
    </row>
    <row r="4402" spans="1:17" x14ac:dyDescent="0.25">
      <c r="A4402" s="2">
        <v>5576</v>
      </c>
      <c r="B4402" s="4" t="s">
        <v>16410</v>
      </c>
      <c r="C4402" s="4" t="s">
        <v>16411</v>
      </c>
      <c r="D4402" s="52">
        <v>4450</v>
      </c>
      <c r="E4402" s="5" t="s">
        <v>11770</v>
      </c>
      <c r="F4402" s="5">
        <v>5</v>
      </c>
      <c r="G4402" s="5">
        <v>11</v>
      </c>
      <c r="H4402" s="5">
        <v>2235</v>
      </c>
      <c r="I4402" t="s">
        <v>26323</v>
      </c>
      <c r="J4402" s="46" t="s">
        <v>33093</v>
      </c>
      <c r="K4402" s="56"/>
      <c r="L4402" s="56"/>
      <c r="M4402" s="56">
        <f t="shared" si="375"/>
        <v>1912</v>
      </c>
      <c r="N4402" s="56"/>
      <c r="O4402" s="56">
        <f t="shared" si="376"/>
        <v>3</v>
      </c>
      <c r="P4402" s="56">
        <f t="shared" si="377"/>
        <v>7</v>
      </c>
      <c r="Q4402" s="2" t="str">
        <f t="shared" si="374"/>
        <v>&lt;a href="set04\cg_january 4, 1912 - december 31, 1914\miscellaneous\o'laughlin,_miss_sue_to_moorhead_to_study_march_7,_1912_p5_cg.pdf"&gt;To Moorhead to study&lt;/a&gt;</v>
      </c>
    </row>
    <row r="4403" spans="1:17" x14ac:dyDescent="0.25">
      <c r="A4403" s="2">
        <v>5012</v>
      </c>
      <c r="B4403" s="4" t="s">
        <v>427</v>
      </c>
      <c r="C4403" s="4" t="s">
        <v>13549</v>
      </c>
      <c r="D4403" s="52">
        <v>4455</v>
      </c>
      <c r="E4403" s="5" t="s">
        <v>13629</v>
      </c>
      <c r="F4403" s="5">
        <v>5</v>
      </c>
      <c r="G4403" s="5">
        <v>20</v>
      </c>
      <c r="H4403" s="5">
        <v>2873</v>
      </c>
      <c r="I4403" t="s">
        <v>27286</v>
      </c>
      <c r="J4403" s="46" t="s">
        <v>33101</v>
      </c>
      <c r="K4403" s="56"/>
      <c r="L4403" s="56"/>
      <c r="M4403" s="56">
        <f t="shared" si="375"/>
        <v>1912</v>
      </c>
      <c r="N4403" s="56"/>
      <c r="O4403" s="56">
        <f t="shared" si="376"/>
        <v>3</v>
      </c>
      <c r="P4403" s="56">
        <f t="shared" si="377"/>
        <v>12</v>
      </c>
      <c r="Q4403" s="2" t="str">
        <f t="shared" si="374"/>
        <v>&lt;a href="set03\he\he_november_21,_1911_-_december_11,_1914\miscellaneous\mayer,_harold_home_from_valley_city_march_12,_1912_p5_he.pdf"&gt;Home from Valley City &lt;/a&gt;</v>
      </c>
    </row>
    <row r="4404" spans="1:17" x14ac:dyDescent="0.25">
      <c r="A4404" s="2">
        <v>3885</v>
      </c>
      <c r="B4404" s="4" t="s">
        <v>12558</v>
      </c>
      <c r="C4404" s="4" t="s">
        <v>3458</v>
      </c>
      <c r="D4404" s="52">
        <v>4457</v>
      </c>
      <c r="E4404" s="5" t="s">
        <v>11770</v>
      </c>
      <c r="F4404" s="5">
        <v>2</v>
      </c>
      <c r="G4404" s="5">
        <v>11</v>
      </c>
      <c r="H4404" s="5">
        <v>2063</v>
      </c>
      <c r="I4404" t="s">
        <v>26324</v>
      </c>
      <c r="J4404" s="46" t="s">
        <v>33093</v>
      </c>
      <c r="K4404" s="56"/>
      <c r="L4404" s="56"/>
      <c r="M4404" s="56">
        <f t="shared" si="375"/>
        <v>1912</v>
      </c>
      <c r="N4404" s="56"/>
      <c r="O4404" s="56">
        <f t="shared" si="376"/>
        <v>3</v>
      </c>
      <c r="P4404" s="56">
        <f t="shared" si="377"/>
        <v>14</v>
      </c>
      <c r="Q4404" s="2" t="str">
        <f t="shared" si="374"/>
        <v>&lt;a href="set04\cg_january 4, 1912 - december 31, 1914\miscellaneous\jim_lake_march_14,_1912_p2_cg.pdf"&gt;Items&lt;/a&gt;</v>
      </c>
    </row>
    <row r="4405" spans="1:17" x14ac:dyDescent="0.25">
      <c r="A4405" s="2">
        <v>4020</v>
      </c>
      <c r="B4405" s="4" t="s">
        <v>13047</v>
      </c>
      <c r="C4405" s="4" t="s">
        <v>16372</v>
      </c>
      <c r="D4405" s="52">
        <v>4457</v>
      </c>
      <c r="E4405" s="5" t="s">
        <v>11770</v>
      </c>
      <c r="F4405" s="5">
        <v>3</v>
      </c>
      <c r="G4405" s="5">
        <v>11</v>
      </c>
      <c r="H4405" s="5">
        <v>2093</v>
      </c>
      <c r="I4405" t="s">
        <v>26325</v>
      </c>
      <c r="J4405" s="46" t="s">
        <v>33093</v>
      </c>
      <c r="K4405" s="56"/>
      <c r="L4405" s="56"/>
      <c r="M4405" s="56">
        <f t="shared" si="375"/>
        <v>1912</v>
      </c>
      <c r="N4405" s="56"/>
      <c r="O4405" s="56">
        <f t="shared" si="376"/>
        <v>3</v>
      </c>
      <c r="P4405" s="56">
        <f t="shared" si="377"/>
        <v>14</v>
      </c>
      <c r="Q4405" s="2" t="str">
        <f t="shared" si="374"/>
        <v>&lt;a href="set04\cg_january 4, 1912 - december 31, 1914\miscellaneous\jones,_leslie_lost_horse_march_14,_1912_p3_cg.pdf"&gt;Lost horse&lt;/a&gt;</v>
      </c>
    </row>
    <row r="4406" spans="1:17" x14ac:dyDescent="0.25">
      <c r="A4406" s="2">
        <v>4269</v>
      </c>
      <c r="B4406" s="4" t="s">
        <v>11581</v>
      </c>
      <c r="C4406" s="4" t="s">
        <v>3458</v>
      </c>
      <c r="D4406" s="52">
        <v>4457</v>
      </c>
      <c r="E4406" s="5" t="s">
        <v>11770</v>
      </c>
      <c r="F4406" s="5">
        <v>2</v>
      </c>
      <c r="G4406" s="5">
        <v>11</v>
      </c>
      <c r="H4406" s="5">
        <v>2122</v>
      </c>
      <c r="I4406" t="s">
        <v>26326</v>
      </c>
      <c r="J4406" s="46" t="s">
        <v>33093</v>
      </c>
      <c r="K4406" s="56"/>
      <c r="L4406" s="56"/>
      <c r="M4406" s="56">
        <f t="shared" si="375"/>
        <v>1912</v>
      </c>
      <c r="N4406" s="56"/>
      <c r="O4406" s="56">
        <f t="shared" si="376"/>
        <v>3</v>
      </c>
      <c r="P4406" s="56">
        <f t="shared" si="377"/>
        <v>14</v>
      </c>
      <c r="Q4406" s="2" t="str">
        <f t="shared" si="374"/>
        <v>&lt;a href="set04\cg_january 4, 1912 - december 31, 1914\miscellaneous\kensal_items_march_14,_1912_p2_cg.pdf"&gt;Items&lt;/a&gt;</v>
      </c>
    </row>
    <row r="4407" spans="1:17" x14ac:dyDescent="0.25">
      <c r="A4407" s="2">
        <v>1122</v>
      </c>
      <c r="B4407" s="4" t="s">
        <v>4440</v>
      </c>
      <c r="C4407" s="4" t="s">
        <v>7800</v>
      </c>
      <c r="D4407" s="52">
        <v>4464</v>
      </c>
      <c r="E4407" s="5" t="s">
        <v>13631</v>
      </c>
      <c r="F4407" s="5">
        <v>5</v>
      </c>
      <c r="G4407" s="5">
        <v>6</v>
      </c>
      <c r="H4407" s="5">
        <v>421</v>
      </c>
      <c r="I4407" t="s">
        <v>23853</v>
      </c>
      <c r="J4407" s="46" t="s">
        <v>33088</v>
      </c>
      <c r="K4407" s="56"/>
      <c r="L4407" s="56"/>
      <c r="M4407" s="56">
        <f t="shared" si="375"/>
        <v>1912</v>
      </c>
      <c r="N4407" s="56"/>
      <c r="O4407" s="56">
        <f t="shared" si="376"/>
        <v>3</v>
      </c>
      <c r="P4407" s="56">
        <f t="shared" si="377"/>
        <v>21</v>
      </c>
      <c r="Q4407" s="2" t="str">
        <f t="shared" si="374"/>
        <v>&lt;a href="set02\miscellaneous\cooperstown_courier\1910_-_1913\cooperstown_school_board_teacher_contracts_let_march_21,_1912_p5_cc.pdf"&gt;Board teacher contracts let&lt;/a&gt;</v>
      </c>
    </row>
    <row r="4408" spans="1:17" x14ac:dyDescent="0.25">
      <c r="A4408" s="2">
        <v>3886</v>
      </c>
      <c r="B4408" s="4" t="s">
        <v>12558</v>
      </c>
      <c r="C4408" s="4" t="s">
        <v>3458</v>
      </c>
      <c r="D4408" s="52">
        <v>4464</v>
      </c>
      <c r="E4408" s="5" t="s">
        <v>11770</v>
      </c>
      <c r="F4408" s="5">
        <v>1</v>
      </c>
      <c r="G4408" s="5">
        <v>11</v>
      </c>
      <c r="H4408" s="5">
        <v>2064</v>
      </c>
      <c r="I4408" t="s">
        <v>26327</v>
      </c>
      <c r="J4408" s="46" t="s">
        <v>33093</v>
      </c>
      <c r="K4408" s="56"/>
      <c r="L4408" s="56"/>
      <c r="M4408" s="56">
        <f t="shared" si="375"/>
        <v>1912</v>
      </c>
      <c r="N4408" s="56"/>
      <c r="O4408" s="56">
        <f t="shared" si="376"/>
        <v>3</v>
      </c>
      <c r="P4408" s="56">
        <f t="shared" si="377"/>
        <v>21</v>
      </c>
      <c r="Q4408" s="2" t="str">
        <f t="shared" si="374"/>
        <v>&lt;a href="set04\cg_january 4, 1912 - december 31, 1914\miscellaneous\jim_lake_march_21,_1912_p1_cg.pdf"&gt;Items&lt;/a&gt;</v>
      </c>
    </row>
    <row r="4409" spans="1:17" x14ac:dyDescent="0.25">
      <c r="A4409" s="2">
        <v>4270</v>
      </c>
      <c r="B4409" s="4" t="s">
        <v>11581</v>
      </c>
      <c r="C4409" s="4" t="s">
        <v>3458</v>
      </c>
      <c r="D4409" s="52">
        <v>4464</v>
      </c>
      <c r="E4409" s="5" t="s">
        <v>11770</v>
      </c>
      <c r="F4409" s="5">
        <v>2</v>
      </c>
      <c r="G4409" s="5">
        <v>11</v>
      </c>
      <c r="H4409" s="5">
        <v>2123</v>
      </c>
      <c r="I4409" t="s">
        <v>26328</v>
      </c>
      <c r="J4409" s="46" t="s">
        <v>33093</v>
      </c>
      <c r="K4409" s="56"/>
      <c r="L4409" s="56"/>
      <c r="M4409" s="56">
        <f t="shared" si="375"/>
        <v>1912</v>
      </c>
      <c r="N4409" s="56"/>
      <c r="O4409" s="56">
        <f t="shared" si="376"/>
        <v>3</v>
      </c>
      <c r="P4409" s="56">
        <f t="shared" si="377"/>
        <v>21</v>
      </c>
      <c r="Q4409" s="2" t="str">
        <f t="shared" si="374"/>
        <v>&lt;a href="set04\cg_january 4, 1912 - december 31, 1914\miscellaneous\kensal_items_march_21,_1912_p2_cg.pdf"&gt;Items&lt;/a&gt;</v>
      </c>
    </row>
    <row r="4410" spans="1:17" x14ac:dyDescent="0.25">
      <c r="A4410" s="2">
        <v>4611</v>
      </c>
      <c r="B4410" s="4" t="s">
        <v>7870</v>
      </c>
      <c r="C4410" s="4" t="s">
        <v>7871</v>
      </c>
      <c r="D4410" s="52">
        <v>4464</v>
      </c>
      <c r="E4410" s="5" t="s">
        <v>13631</v>
      </c>
      <c r="F4410" s="5">
        <v>1</v>
      </c>
      <c r="G4410" s="5">
        <v>6</v>
      </c>
      <c r="H4410" s="5">
        <v>484</v>
      </c>
      <c r="I4410" t="s">
        <v>23907</v>
      </c>
      <c r="J4410" s="46" t="s">
        <v>33088</v>
      </c>
      <c r="K4410" s="56"/>
      <c r="L4410" s="56"/>
      <c r="M4410" s="56">
        <f t="shared" si="375"/>
        <v>1912</v>
      </c>
      <c r="N4410" s="56"/>
      <c r="O4410" s="56">
        <f t="shared" si="376"/>
        <v>3</v>
      </c>
      <c r="P4410" s="56">
        <f t="shared" si="377"/>
        <v>21</v>
      </c>
      <c r="Q4410" s="2" t="str">
        <f t="shared" si="374"/>
        <v>&lt;a href="set02\miscellaneous\cooperstown_courier\1910_-_1913\lafollette_wins_north_dakota_in_primary_march_21,_1912_p1_cc.pdf"&gt;Wins North Dakota in primary&lt;/a&gt;</v>
      </c>
    </row>
    <row r="4411" spans="1:17" x14ac:dyDescent="0.25">
      <c r="A4411" s="2">
        <v>7149</v>
      </c>
      <c r="B4411" s="4" t="s">
        <v>6958</v>
      </c>
      <c r="C4411" s="4" t="s">
        <v>7911</v>
      </c>
      <c r="D4411" s="52">
        <v>4464</v>
      </c>
      <c r="E4411" s="5" t="s">
        <v>13631</v>
      </c>
      <c r="F4411" s="5">
        <v>5</v>
      </c>
      <c r="G4411" s="5">
        <v>6</v>
      </c>
      <c r="H4411" s="5">
        <v>514</v>
      </c>
      <c r="I4411" t="s">
        <v>23951</v>
      </c>
      <c r="J4411" s="46" t="s">
        <v>33088</v>
      </c>
      <c r="K4411" s="56"/>
      <c r="L4411" s="56"/>
      <c r="M4411" s="56">
        <f t="shared" si="375"/>
        <v>1912</v>
      </c>
      <c r="N4411" s="56"/>
      <c r="O4411" s="56">
        <f t="shared" si="376"/>
        <v>3</v>
      </c>
      <c r="P4411" s="56">
        <f t="shared" si="377"/>
        <v>21</v>
      </c>
      <c r="Q4411" s="2" t="str">
        <f t="shared" si="374"/>
        <v>&lt;a href="set02\miscellaneous\cooperstown_courier\1910_-_1913\stone,_f_j_very_ill_with_cancer_march_21,_1912_p5_cc.pdf"&gt;Very ill with cancer&lt;/a&gt;</v>
      </c>
    </row>
    <row r="4412" spans="1:17" x14ac:dyDescent="0.25">
      <c r="A4412" s="2">
        <v>5013</v>
      </c>
      <c r="B4412" s="4" t="s">
        <v>427</v>
      </c>
      <c r="C4412" s="4" t="s">
        <v>13550</v>
      </c>
      <c r="D4412" s="52">
        <v>4469</v>
      </c>
      <c r="E4412" s="5" t="s">
        <v>13629</v>
      </c>
      <c r="F4412" s="5">
        <v>1</v>
      </c>
      <c r="G4412" s="5">
        <v>20</v>
      </c>
      <c r="H4412" s="5">
        <v>2874</v>
      </c>
      <c r="I4412" t="s">
        <v>27287</v>
      </c>
      <c r="J4412" s="46" t="s">
        <v>33101</v>
      </c>
      <c r="K4412" s="56"/>
      <c r="L4412" s="56"/>
      <c r="M4412" s="56">
        <f t="shared" si="375"/>
        <v>1912</v>
      </c>
      <c r="N4412" s="56"/>
      <c r="O4412" s="56">
        <f t="shared" si="376"/>
        <v>3</v>
      </c>
      <c r="P4412" s="56">
        <f t="shared" si="377"/>
        <v>26</v>
      </c>
      <c r="Q4412" s="2" t="str">
        <f t="shared" si="374"/>
        <v>&lt;a href="set03\he\he_november_21,_1911_-_december_11,_1914\miscellaneous\mayer,_harold_to_fargo_doctors_march_26,_1912_p1_he.pdf"&gt;To Fargo Doctors&lt;/a&gt;</v>
      </c>
    </row>
    <row r="4413" spans="1:17" x14ac:dyDescent="0.25">
      <c r="A4413" s="2">
        <v>258</v>
      </c>
      <c r="B4413" s="4" t="s">
        <v>16299</v>
      </c>
      <c r="C4413" s="4" t="s">
        <v>16300</v>
      </c>
      <c r="D4413" s="52">
        <v>4471</v>
      </c>
      <c r="E4413" s="5" t="s">
        <v>11770</v>
      </c>
      <c r="F4413" s="5">
        <v>3</v>
      </c>
      <c r="G4413" s="5">
        <v>11</v>
      </c>
      <c r="H4413" s="5">
        <v>1909</v>
      </c>
      <c r="I4413" t="s">
        <v>26329</v>
      </c>
      <c r="J4413" s="46" t="s">
        <v>33093</v>
      </c>
      <c r="K4413" s="56"/>
      <c r="L4413" s="56"/>
      <c r="M4413" s="56">
        <f t="shared" si="375"/>
        <v>1912</v>
      </c>
      <c r="N4413" s="56"/>
      <c r="O4413" s="56">
        <f t="shared" si="376"/>
        <v>3</v>
      </c>
      <c r="P4413" s="56">
        <f t="shared" si="377"/>
        <v>28</v>
      </c>
      <c r="Q4413" s="2" t="str">
        <f t="shared" si="374"/>
        <v>&lt;a href="set04\cg_january 4, 1912 - december 31, 1914\miscellaneous\atchison,_geo_to_live_work_in_evans_mt_march_28,_1912_p3_cg.pdf"&gt;To live work in Evans MT&lt;/a&gt;</v>
      </c>
    </row>
    <row r="4414" spans="1:17" x14ac:dyDescent="0.25">
      <c r="A4414" s="2">
        <v>682</v>
      </c>
      <c r="B4414" s="4" t="s">
        <v>16314</v>
      </c>
      <c r="C4414" s="4" t="s">
        <v>16315</v>
      </c>
      <c r="D4414" s="52">
        <v>4471</v>
      </c>
      <c r="E4414" s="5" t="s">
        <v>11770</v>
      </c>
      <c r="F4414" s="5">
        <v>3</v>
      </c>
      <c r="G4414" s="5">
        <v>11</v>
      </c>
      <c r="H4414" s="5">
        <v>1930</v>
      </c>
      <c r="I4414" t="s">
        <v>26330</v>
      </c>
      <c r="J4414" s="46" t="s">
        <v>33093</v>
      </c>
      <c r="K4414" s="56"/>
      <c r="L4414" s="56"/>
      <c r="M4414" s="56">
        <f t="shared" si="375"/>
        <v>1912</v>
      </c>
      <c r="N4414" s="56"/>
      <c r="O4414" s="56">
        <f t="shared" si="376"/>
        <v>3</v>
      </c>
      <c r="P4414" s="56">
        <f t="shared" si="377"/>
        <v>28</v>
      </c>
      <c r="Q4414" s="2" t="str">
        <f t="shared" si="374"/>
        <v>&lt;a href="set04\cg_january 4, 1912 - december 31, 1914\miscellaneous\busby,_tom_to_live_work_in_glenwood_mn_march_28,_1912_p3_cg.pdf"&gt;To live work in Glenwood MN&lt;/a&gt;</v>
      </c>
    </row>
    <row r="4415" spans="1:17" x14ac:dyDescent="0.25">
      <c r="A4415" s="2">
        <v>2395</v>
      </c>
      <c r="B4415" s="4" t="s">
        <v>4455</v>
      </c>
      <c r="C4415" s="4" t="s">
        <v>7840</v>
      </c>
      <c r="D4415" s="52">
        <v>4471</v>
      </c>
      <c r="E4415" s="5" t="s">
        <v>13631</v>
      </c>
      <c r="F4415" s="5">
        <v>1</v>
      </c>
      <c r="G4415" s="5">
        <v>6</v>
      </c>
      <c r="H4415" s="5">
        <v>461</v>
      </c>
      <c r="I4415" t="s">
        <v>23941</v>
      </c>
      <c r="J4415" s="46" t="s">
        <v>33088</v>
      </c>
      <c r="K4415" s="56"/>
      <c r="L4415" s="56"/>
      <c r="M4415" s="56">
        <f t="shared" si="375"/>
        <v>1912</v>
      </c>
      <c r="N4415" s="56"/>
      <c r="O4415" s="56">
        <f t="shared" si="376"/>
        <v>3</v>
      </c>
      <c r="P4415" s="56">
        <f t="shared" si="377"/>
        <v>28</v>
      </c>
      <c r="Q4415" s="2" t="str">
        <f t="shared" si="374"/>
        <v>&lt;a href="set02\miscellaneous\cooperstown_courier\1910_-_1913\primary_results_from_the_townships_march_28,_1912_p1_cc.pdf"&gt;Primary Results from the Townships&lt;/a&gt;</v>
      </c>
    </row>
    <row r="4416" spans="1:17" x14ac:dyDescent="0.25">
      <c r="A4416" s="2">
        <v>4271</v>
      </c>
      <c r="B4416" s="4" t="s">
        <v>11581</v>
      </c>
      <c r="C4416" s="4" t="s">
        <v>3458</v>
      </c>
      <c r="D4416" s="52">
        <v>4471</v>
      </c>
      <c r="E4416" s="5" t="s">
        <v>11770</v>
      </c>
      <c r="F4416" s="5">
        <v>2</v>
      </c>
      <c r="G4416" s="5">
        <v>11</v>
      </c>
      <c r="H4416" s="5">
        <v>2124</v>
      </c>
      <c r="I4416" t="s">
        <v>26331</v>
      </c>
      <c r="J4416" s="46" t="s">
        <v>33093</v>
      </c>
      <c r="K4416" s="56"/>
      <c r="L4416" s="56"/>
      <c r="M4416" s="56">
        <f t="shared" si="375"/>
        <v>1912</v>
      </c>
      <c r="N4416" s="56"/>
      <c r="O4416" s="56">
        <f t="shared" si="376"/>
        <v>3</v>
      </c>
      <c r="P4416" s="56">
        <f t="shared" si="377"/>
        <v>28</v>
      </c>
      <c r="Q4416" s="2" t="str">
        <f t="shared" si="374"/>
        <v>&lt;a href="set04\cg_january 4, 1912 - december 31, 1914\miscellaneous\kensal_items_march_28,_1912_p2_cg.pdf"&gt;Items&lt;/a&gt;</v>
      </c>
    </row>
    <row r="4417" spans="1:17" x14ac:dyDescent="0.25">
      <c r="A4417" s="2">
        <v>4592</v>
      </c>
      <c r="B4417" s="4" t="s">
        <v>16384</v>
      </c>
      <c r="C4417" s="4" t="s">
        <v>610</v>
      </c>
      <c r="D4417" s="52">
        <v>4471</v>
      </c>
      <c r="E4417" s="5" t="s">
        <v>11770</v>
      </c>
      <c r="F4417" s="5">
        <v>3</v>
      </c>
      <c r="G4417" s="5">
        <v>11</v>
      </c>
      <c r="H4417" s="5">
        <v>2180</v>
      </c>
      <c r="I4417" t="s">
        <v>26332</v>
      </c>
      <c r="J4417" s="46" t="s">
        <v>33093</v>
      </c>
      <c r="K4417" s="56"/>
      <c r="L4417" s="56"/>
      <c r="M4417" s="56">
        <f t="shared" si="375"/>
        <v>1912</v>
      </c>
      <c r="N4417" s="56"/>
      <c r="O4417" s="56">
        <f t="shared" si="376"/>
        <v>3</v>
      </c>
      <c r="P4417" s="56">
        <f t="shared" si="377"/>
        <v>28</v>
      </c>
      <c r="Q4417" s="2" t="str">
        <f t="shared" si="374"/>
        <v>&lt;a href="set04\cg_january 4, 1912 - december 31, 1914\miscellaneous\kupka,_johnny_so_peter_appendicitis_march_28,_1912_p3_cg.pdf"&gt;Appendicitis&lt;/a&gt;</v>
      </c>
    </row>
    <row r="4418" spans="1:17" x14ac:dyDescent="0.25">
      <c r="A4418" s="2">
        <v>263</v>
      </c>
      <c r="B4418" s="4" t="s">
        <v>11919</v>
      </c>
      <c r="C4418" s="4" t="s">
        <v>16302</v>
      </c>
      <c r="D4418" s="52">
        <v>4478</v>
      </c>
      <c r="E4418" s="5" t="s">
        <v>11770</v>
      </c>
      <c r="F4418" s="5">
        <v>5</v>
      </c>
      <c r="G4418" s="5">
        <v>11</v>
      </c>
      <c r="H4418" s="5">
        <v>1911</v>
      </c>
      <c r="I4418" t="s">
        <v>26333</v>
      </c>
      <c r="J4418" s="46" t="s">
        <v>33093</v>
      </c>
      <c r="K4418" s="56"/>
      <c r="L4418" s="56"/>
      <c r="M4418" s="56">
        <f t="shared" si="375"/>
        <v>1912</v>
      </c>
      <c r="N4418" s="56"/>
      <c r="O4418" s="56">
        <f t="shared" si="376"/>
        <v>4</v>
      </c>
      <c r="P4418" s="56">
        <f t="shared" si="377"/>
        <v>4</v>
      </c>
      <c r="Q4418" s="2" t="str">
        <f t="shared" ref="Q4418:Q4481" si="378">"&lt;a href="&amp;""""&amp;J4418&amp;"\"&amp;I4418&amp;"""&gt;"&amp;C4418&amp;"&lt;/a&gt;"</f>
        <v>&lt;a href="set04\cg_january 4, 1912 - december 31, 1914\miscellaneous\atwood,_ethel_departs_for_hibbing_mn_april_4,_1912_p5_cg.pdf"&gt;Departs for Hibbing MN&lt;/a&gt;</v>
      </c>
    </row>
    <row r="4419" spans="1:17" x14ac:dyDescent="0.25">
      <c r="A4419" s="2">
        <v>1117</v>
      </c>
      <c r="B4419" s="4" t="s">
        <v>4440</v>
      </c>
      <c r="C4419" s="4" t="s">
        <v>7798</v>
      </c>
      <c r="D4419" s="52">
        <v>4478</v>
      </c>
      <c r="E4419" s="5" t="s">
        <v>13631</v>
      </c>
      <c r="F4419" s="5">
        <v>5</v>
      </c>
      <c r="G4419" s="5">
        <v>6</v>
      </c>
      <c r="H4419" s="5">
        <v>418</v>
      </c>
      <c r="I4419" t="s">
        <v>23850</v>
      </c>
      <c r="J4419" s="46" t="s">
        <v>33088</v>
      </c>
      <c r="K4419" s="56"/>
      <c r="L4419" s="56"/>
      <c r="M4419" s="56">
        <f t="shared" si="375"/>
        <v>1912</v>
      </c>
      <c r="N4419" s="56"/>
      <c r="O4419" s="56">
        <f t="shared" si="376"/>
        <v>4</v>
      </c>
      <c r="P4419" s="56">
        <f t="shared" si="377"/>
        <v>4</v>
      </c>
      <c r="Q4419" s="2" t="str">
        <f t="shared" si="378"/>
        <v>&lt;a href="set02\miscellaneous\cooperstown_courier\1910_-_1913\cooperstown_school_board_elects_norman_c_koontz_as_supertintendent_april_4,_1912_p5_cc.pdf"&gt;Board elects Norman C Koontz as Supt&lt;/a&gt;</v>
      </c>
    </row>
    <row r="4420" spans="1:17" x14ac:dyDescent="0.25">
      <c r="A4420" s="2">
        <v>2935</v>
      </c>
      <c r="B4420" s="4" t="s">
        <v>16350</v>
      </c>
      <c r="C4420" s="4" t="s">
        <v>16351</v>
      </c>
      <c r="D4420" s="52">
        <v>4478</v>
      </c>
      <c r="E4420" s="5" t="s">
        <v>11770</v>
      </c>
      <c r="F4420" s="5">
        <v>5</v>
      </c>
      <c r="G4420" s="5">
        <v>11</v>
      </c>
      <c r="H4420" s="5">
        <v>2039</v>
      </c>
      <c r="I4420" t="s">
        <v>26334</v>
      </c>
      <c r="J4420" s="46" t="s">
        <v>33093</v>
      </c>
      <c r="K4420" s="56"/>
      <c r="L4420" s="56"/>
      <c r="M4420" s="56">
        <f t="shared" si="375"/>
        <v>1912</v>
      </c>
      <c r="N4420" s="56"/>
      <c r="O4420" s="56">
        <f t="shared" si="376"/>
        <v>4</v>
      </c>
      <c r="P4420" s="56">
        <f t="shared" si="377"/>
        <v>4</v>
      </c>
      <c r="Q4420" s="2" t="str">
        <f t="shared" si="378"/>
        <v>&lt;a href="set04\cg_january 4, 1912 - december 31, 1914\miscellaneous\hensel,_dorothy_arm_in_a_sling_april_4,_1912_p5_cg.pdf"&gt;Arm in a sling&lt;/a&gt;</v>
      </c>
    </row>
    <row r="4421" spans="1:17" x14ac:dyDescent="0.25">
      <c r="A4421" s="2">
        <v>3887</v>
      </c>
      <c r="B4421" s="4" t="s">
        <v>12558</v>
      </c>
      <c r="C4421" s="4" t="s">
        <v>3458</v>
      </c>
      <c r="D4421" s="52">
        <v>4478</v>
      </c>
      <c r="E4421" s="5" t="s">
        <v>11770</v>
      </c>
      <c r="F4421" s="5">
        <v>2</v>
      </c>
      <c r="G4421" s="5">
        <v>11</v>
      </c>
      <c r="H4421" s="5">
        <v>2055</v>
      </c>
      <c r="I4421" t="s">
        <v>26335</v>
      </c>
      <c r="J4421" s="46" t="s">
        <v>33093</v>
      </c>
      <c r="K4421" s="56"/>
      <c r="L4421" s="56"/>
      <c r="M4421" s="56">
        <f t="shared" si="375"/>
        <v>1912</v>
      </c>
      <c r="N4421" s="56"/>
      <c r="O4421" s="56">
        <f t="shared" si="376"/>
        <v>4</v>
      </c>
      <c r="P4421" s="56">
        <f t="shared" si="377"/>
        <v>4</v>
      </c>
      <c r="Q4421" s="2" t="str">
        <f t="shared" si="378"/>
        <v>&lt;a href="set04\cg_january 4, 1912 - december 31, 1914\miscellaneous\jim_lake_april_4,_1912_p2_cg.pdf"&gt;Items&lt;/a&gt;</v>
      </c>
    </row>
    <row r="4422" spans="1:17" x14ac:dyDescent="0.25">
      <c r="A4422" s="2">
        <v>4272</v>
      </c>
      <c r="B4422" s="4" t="s">
        <v>11581</v>
      </c>
      <c r="C4422" s="4" t="s">
        <v>3458</v>
      </c>
      <c r="D4422" s="52">
        <v>4478</v>
      </c>
      <c r="E4422" s="5" t="s">
        <v>11770</v>
      </c>
      <c r="F4422" s="5">
        <v>2</v>
      </c>
      <c r="G4422" s="5">
        <v>11</v>
      </c>
      <c r="H4422" s="5">
        <v>2101</v>
      </c>
      <c r="I4422" t="s">
        <v>26336</v>
      </c>
      <c r="J4422" s="46" t="s">
        <v>33093</v>
      </c>
      <c r="K4422" s="56"/>
      <c r="L4422" s="56"/>
      <c r="M4422" s="56">
        <f t="shared" si="375"/>
        <v>1912</v>
      </c>
      <c r="N4422" s="56"/>
      <c r="O4422" s="56">
        <f t="shared" si="376"/>
        <v>4</v>
      </c>
      <c r="P4422" s="56">
        <f t="shared" si="377"/>
        <v>4</v>
      </c>
      <c r="Q4422" s="2" t="str">
        <f t="shared" si="378"/>
        <v>&lt;a href="set04\cg_january 4, 1912 - december 31, 1914\miscellaneous\kensal_items_april_4,_1912_p2_cg.pdf"&gt;Items&lt;/a&gt;</v>
      </c>
    </row>
    <row r="4423" spans="1:17" x14ac:dyDescent="0.25">
      <c r="A4423" s="2">
        <v>4391</v>
      </c>
      <c r="B4423" s="4" t="s">
        <v>16376</v>
      </c>
      <c r="C4423" s="4" t="s">
        <v>16377</v>
      </c>
      <c r="D4423" s="52">
        <v>4478</v>
      </c>
      <c r="E4423" s="5" t="s">
        <v>11770</v>
      </c>
      <c r="F4423" s="5">
        <v>2</v>
      </c>
      <c r="G4423" s="5">
        <v>11</v>
      </c>
      <c r="H4423" s="5">
        <v>2165</v>
      </c>
      <c r="I4423" t="s">
        <v>26337</v>
      </c>
      <c r="J4423" s="46" t="s">
        <v>33093</v>
      </c>
      <c r="K4423" s="56"/>
      <c r="L4423" s="56"/>
      <c r="M4423" s="56">
        <f t="shared" si="375"/>
        <v>1912</v>
      </c>
      <c r="N4423" s="56"/>
      <c r="O4423" s="56">
        <f t="shared" si="376"/>
        <v>4</v>
      </c>
      <c r="P4423" s="56">
        <f t="shared" si="377"/>
        <v>4</v>
      </c>
      <c r="Q4423" s="2" t="str">
        <f t="shared" si="378"/>
        <v>&lt;a href="set04\cg_january 4, 1912 - december 31, 1914\miscellaneous\keonig,_louis_shot_in_hand_april_4,_1912_p2_cg.pdf"&gt;Shot in hand&lt;/a&gt;</v>
      </c>
    </row>
    <row r="4424" spans="1:17" x14ac:dyDescent="0.25">
      <c r="A4424" s="2">
        <v>8475</v>
      </c>
      <c r="B4424" s="4" t="s">
        <v>12226</v>
      </c>
      <c r="C4424" s="4" t="s">
        <v>16489</v>
      </c>
      <c r="D4424" s="12">
        <v>4478</v>
      </c>
      <c r="E4424" s="5" t="s">
        <v>11770</v>
      </c>
      <c r="F4424" s="5">
        <v>5</v>
      </c>
      <c r="G4424" s="5">
        <v>11</v>
      </c>
      <c r="H4424" s="5">
        <v>2439</v>
      </c>
      <c r="I4424" t="s">
        <v>26836</v>
      </c>
      <c r="J4424" s="46" t="s">
        <v>33093</v>
      </c>
      <c r="K4424" s="56"/>
      <c r="L4424" s="56"/>
      <c r="M4424" s="56">
        <f t="shared" si="375"/>
        <v>1912</v>
      </c>
      <c r="N4424" s="56"/>
      <c r="O4424" s="56">
        <f t="shared" si="376"/>
        <v>4</v>
      </c>
      <c r="P4424" s="56">
        <f t="shared" si="377"/>
        <v>4</v>
      </c>
      <c r="Q4424" s="2" t="str">
        <f t="shared" si="378"/>
        <v>&lt;a href="set04\cg_january 4, 1912 - december 31, 1914\miscellaneous\young,_f_a_to_live_work_in_putney_sd_april_4,_1912_p5_cg.pdf"&gt;To live work in Putney SD&lt;/a&gt;</v>
      </c>
    </row>
    <row r="4425" spans="1:17" x14ac:dyDescent="0.25">
      <c r="A4425" s="2">
        <v>329</v>
      </c>
      <c r="B4425" s="4" t="s">
        <v>12428</v>
      </c>
      <c r="C4425" s="4" t="s">
        <v>16307</v>
      </c>
      <c r="D4425" s="52">
        <v>4485</v>
      </c>
      <c r="E4425" s="5" t="s">
        <v>11770</v>
      </c>
      <c r="F4425" s="5">
        <v>1</v>
      </c>
      <c r="G4425" s="5">
        <v>11</v>
      </c>
      <c r="H4425" s="5">
        <v>1915</v>
      </c>
      <c r="I4425" t="s">
        <v>26338</v>
      </c>
      <c r="J4425" s="46" t="s">
        <v>33093</v>
      </c>
      <c r="K4425" s="56"/>
      <c r="L4425" s="56"/>
      <c r="M4425" s="56">
        <f t="shared" si="375"/>
        <v>1912</v>
      </c>
      <c r="N4425" s="56"/>
      <c r="O4425" s="56">
        <f t="shared" si="376"/>
        <v>4</v>
      </c>
      <c r="P4425" s="56">
        <f t="shared" si="377"/>
        <v>11</v>
      </c>
      <c r="Q4425" s="2" t="str">
        <f t="shared" si="378"/>
        <v>&lt;a href="set04\cg_january 4, 1912 - december 31, 1914\miscellaneous\bartkowski,_peter_son_shoots_other_son_april_11,_1912_p1_cg.pdf"&gt;Son shoots other son&lt;/a&gt;</v>
      </c>
    </row>
    <row r="4426" spans="1:17" x14ac:dyDescent="0.25">
      <c r="A4426" s="2">
        <v>2381</v>
      </c>
      <c r="B4426" s="4" t="s">
        <v>33147</v>
      </c>
      <c r="C4426" s="4" t="s">
        <v>33139</v>
      </c>
      <c r="D4426" s="12">
        <v>4485</v>
      </c>
      <c r="E4426" s="5" t="s">
        <v>13631</v>
      </c>
      <c r="F4426" s="5">
        <v>1</v>
      </c>
      <c r="G4426" s="5">
        <v>6</v>
      </c>
      <c r="H4426" s="5"/>
      <c r="I4426" t="s">
        <v>23811</v>
      </c>
      <c r="J4426" s="46" t="s">
        <v>33088</v>
      </c>
      <c r="K4426" s="56"/>
      <c r="L4426" s="56"/>
      <c r="M4426" s="56">
        <f t="shared" si="375"/>
        <v>1912</v>
      </c>
      <c r="N4426" s="56"/>
      <c r="O4426" s="56">
        <f t="shared" si="376"/>
        <v>4</v>
      </c>
      <c r="P4426" s="56">
        <f t="shared" si="377"/>
        <v>11</v>
      </c>
      <c r="Q4426" s="2" t="str">
        <f t="shared" si="378"/>
        <v>&lt;a href="set02\miscellaneous\cooperstown_courier\1910_-_1913\ccm_part_one_april_11,_1912_p1_cc.pdf"&gt;Meeting Minutes&lt;/a&gt;</v>
      </c>
    </row>
    <row r="4427" spans="1:17" x14ac:dyDescent="0.25">
      <c r="A4427" s="2">
        <v>2382</v>
      </c>
      <c r="B4427" s="4" t="s">
        <v>33147</v>
      </c>
      <c r="C4427" s="4" t="s">
        <v>33139</v>
      </c>
      <c r="D4427" s="12">
        <v>4485</v>
      </c>
      <c r="E4427" s="5" t="s">
        <v>13631</v>
      </c>
      <c r="F4427" s="5">
        <v>8</v>
      </c>
      <c r="G4427" s="5">
        <v>6</v>
      </c>
      <c r="H4427" s="5"/>
      <c r="I4427" t="s">
        <v>23803</v>
      </c>
      <c r="J4427" s="46" t="s">
        <v>33088</v>
      </c>
      <c r="K4427" s="56"/>
      <c r="L4427" s="56"/>
      <c r="M4427" s="56">
        <f t="shared" si="375"/>
        <v>1912</v>
      </c>
      <c r="N4427" s="56"/>
      <c r="O4427" s="56">
        <f t="shared" si="376"/>
        <v>4</v>
      </c>
      <c r="P4427" s="56">
        <f t="shared" si="377"/>
        <v>11</v>
      </c>
      <c r="Q4427" s="2" t="str">
        <f t="shared" si="378"/>
        <v>&lt;a href="set02\miscellaneous\cooperstown_courier\1910_-_1913\ccm_last_part_april_11,_1912_p8_cc.pdf"&gt;Meeting Minutes&lt;/a&gt;</v>
      </c>
    </row>
    <row r="4428" spans="1:17" x14ac:dyDescent="0.25">
      <c r="A4428" s="2">
        <v>3748</v>
      </c>
      <c r="B4428" s="4" t="s">
        <v>16363</v>
      </c>
      <c r="C4428" s="4" t="s">
        <v>16364</v>
      </c>
      <c r="D4428" s="52">
        <v>4485</v>
      </c>
      <c r="E4428" s="5" t="s">
        <v>11770</v>
      </c>
      <c r="F4428" s="5">
        <v>5</v>
      </c>
      <c r="G4428" s="5">
        <v>11</v>
      </c>
      <c r="H4428" s="5">
        <v>2050</v>
      </c>
      <c r="I4428" t="s">
        <v>26339</v>
      </c>
      <c r="J4428" s="46" t="s">
        <v>33093</v>
      </c>
      <c r="K4428" s="56"/>
      <c r="L4428" s="56"/>
      <c r="M4428" s="56">
        <f t="shared" si="375"/>
        <v>1912</v>
      </c>
      <c r="N4428" s="56"/>
      <c r="O4428" s="56">
        <f t="shared" si="376"/>
        <v>4</v>
      </c>
      <c r="P4428" s="56">
        <f t="shared" si="377"/>
        <v>11</v>
      </c>
      <c r="Q4428" s="2" t="str">
        <f t="shared" si="378"/>
        <v>&lt;a href="set04\cg_january 4, 1912 - december 31, 1914\miscellaneous\howarth,_sarah_to_mt_homestead_to_live_work_april_11,_1912_p5_cg.pdf"&gt;To MT homestead to live work&lt;/a&gt;</v>
      </c>
    </row>
    <row r="4429" spans="1:17" x14ac:dyDescent="0.25">
      <c r="A4429" s="2">
        <v>4273</v>
      </c>
      <c r="B4429" s="4" t="s">
        <v>11581</v>
      </c>
      <c r="C4429" s="4" t="s">
        <v>3458</v>
      </c>
      <c r="D4429" s="52">
        <v>4485</v>
      </c>
      <c r="E4429" s="5" t="s">
        <v>11770</v>
      </c>
      <c r="F4429" s="5">
        <v>2</v>
      </c>
      <c r="G4429" s="5">
        <v>11</v>
      </c>
      <c r="H4429" s="5">
        <v>2102</v>
      </c>
      <c r="I4429" t="s">
        <v>26340</v>
      </c>
      <c r="J4429" s="46" t="s">
        <v>33093</v>
      </c>
      <c r="K4429" s="56"/>
      <c r="L4429" s="56"/>
      <c r="M4429" s="56">
        <f t="shared" si="375"/>
        <v>1912</v>
      </c>
      <c r="N4429" s="56"/>
      <c r="O4429" s="56">
        <f t="shared" si="376"/>
        <v>4</v>
      </c>
      <c r="P4429" s="56">
        <f t="shared" si="377"/>
        <v>11</v>
      </c>
      <c r="Q4429" s="2" t="str">
        <f t="shared" si="378"/>
        <v>&lt;a href="set04\cg_january 4, 1912 - december 31, 1914\miscellaneous\kensal_items_april_11,_1912_p2_cg.pdf"&gt;Items&lt;/a&gt;</v>
      </c>
    </row>
    <row r="4430" spans="1:17" x14ac:dyDescent="0.25">
      <c r="A4430" s="2">
        <v>4593</v>
      </c>
      <c r="B4430" s="4" t="s">
        <v>16384</v>
      </c>
      <c r="C4430" s="4" t="s">
        <v>16385</v>
      </c>
      <c r="D4430" s="52">
        <v>4485</v>
      </c>
      <c r="E4430" s="5" t="s">
        <v>11770</v>
      </c>
      <c r="F4430" s="5">
        <v>3</v>
      </c>
      <c r="G4430" s="5">
        <v>11</v>
      </c>
      <c r="H4430" s="5">
        <v>2181</v>
      </c>
      <c r="I4430" t="s">
        <v>26341</v>
      </c>
      <c r="J4430" s="46" t="s">
        <v>33093</v>
      </c>
      <c r="K4430" s="56"/>
      <c r="L4430" s="56"/>
      <c r="M4430" s="56">
        <f t="shared" si="375"/>
        <v>1912</v>
      </c>
      <c r="N4430" s="56"/>
      <c r="O4430" s="56">
        <f t="shared" si="376"/>
        <v>4</v>
      </c>
      <c r="P4430" s="56">
        <f t="shared" si="377"/>
        <v>11</v>
      </c>
      <c r="Q4430" s="2" t="str">
        <f t="shared" si="378"/>
        <v>&lt;a href="set04\cg_january 4, 1912 - december 31, 1914\miscellaneous\kupka,_johnny_so_peter_coming_home_april_11,_1912_p3_cg.pdf"&gt;Coming home&lt;/a&gt;</v>
      </c>
    </row>
    <row r="4431" spans="1:17" x14ac:dyDescent="0.25">
      <c r="A4431" s="2">
        <v>5241</v>
      </c>
      <c r="B4431" s="4" t="s">
        <v>7887</v>
      </c>
      <c r="C4431" s="4" t="s">
        <v>7888</v>
      </c>
      <c r="D4431" s="52">
        <v>4485</v>
      </c>
      <c r="E4431" s="5" t="s">
        <v>13631</v>
      </c>
      <c r="F4431" s="5">
        <v>4</v>
      </c>
      <c r="G4431" s="5">
        <v>6</v>
      </c>
      <c r="H4431" s="5">
        <v>500</v>
      </c>
      <c r="I4431" t="s">
        <v>23921</v>
      </c>
      <c r="J4431" s="46" t="s">
        <v>33088</v>
      </c>
      <c r="K4431" s="56"/>
      <c r="L4431" s="56"/>
      <c r="M4431" s="56">
        <f t="shared" si="375"/>
        <v>1912</v>
      </c>
      <c r="N4431" s="56"/>
      <c r="O4431" s="56">
        <f t="shared" si="376"/>
        <v>4</v>
      </c>
      <c r="P4431" s="56">
        <f t="shared" si="377"/>
        <v>11</v>
      </c>
      <c r="Q4431" s="2" t="str">
        <f t="shared" si="378"/>
        <v>&lt;a href="set02\miscellaneous\cooperstown_courier\1910_-_1913\moodie,_will_went_to_church_april_11,_1912_p4_cc.pdf"&gt;Went to church&lt;/a&gt;</v>
      </c>
    </row>
    <row r="4432" spans="1:17" x14ac:dyDescent="0.25">
      <c r="A4432" s="2">
        <v>7517</v>
      </c>
      <c r="B4432" s="4" t="s">
        <v>12974</v>
      </c>
      <c r="C4432" s="4" t="s">
        <v>16479</v>
      </c>
      <c r="D4432" s="52">
        <v>4485</v>
      </c>
      <c r="E4432" s="5" t="s">
        <v>11770</v>
      </c>
      <c r="F4432" s="5">
        <v>5</v>
      </c>
      <c r="G4432" s="5">
        <v>11</v>
      </c>
      <c r="H4432" s="5">
        <v>2409</v>
      </c>
      <c r="I4432" t="s">
        <v>26342</v>
      </c>
      <c r="J4432" s="46" t="s">
        <v>33093</v>
      </c>
      <c r="K4432" s="56"/>
      <c r="L4432" s="56"/>
      <c r="M4432" s="56">
        <f t="shared" si="375"/>
        <v>1912</v>
      </c>
      <c r="N4432" s="56"/>
      <c r="O4432" s="56">
        <f t="shared" si="376"/>
        <v>4</v>
      </c>
      <c r="P4432" s="56">
        <f t="shared" si="377"/>
        <v>11</v>
      </c>
      <c r="Q4432" s="2" t="str">
        <f t="shared" si="378"/>
        <v>&lt;a href="set04\cg_january 4, 1912 - december 31, 1914\miscellaneous\tomlinson,_w_h_files_on_mt_land_april_11,_1912_p5_cg.pdf"&gt;Files on MT Land&lt;/a&gt;</v>
      </c>
    </row>
    <row r="4433" spans="1:17" x14ac:dyDescent="0.25">
      <c r="A4433" s="2">
        <v>5242</v>
      </c>
      <c r="B4433" s="4" t="s">
        <v>7887</v>
      </c>
      <c r="C4433" s="4" t="s">
        <v>7888</v>
      </c>
      <c r="D4433" s="52">
        <v>4490</v>
      </c>
      <c r="E4433" s="5" t="s">
        <v>13629</v>
      </c>
      <c r="F4433" s="5">
        <v>1</v>
      </c>
      <c r="G4433" s="5">
        <v>20</v>
      </c>
      <c r="H4433" s="5">
        <v>2881</v>
      </c>
      <c r="I4433" t="s">
        <v>27288</v>
      </c>
      <c r="J4433" s="46" t="s">
        <v>33101</v>
      </c>
      <c r="K4433" s="56"/>
      <c r="L4433" s="56"/>
      <c r="M4433" s="56">
        <f t="shared" si="375"/>
        <v>1912</v>
      </c>
      <c r="N4433" s="56"/>
      <c r="O4433" s="56">
        <f t="shared" si="376"/>
        <v>4</v>
      </c>
      <c r="P4433" s="56">
        <f t="shared" si="377"/>
        <v>16</v>
      </c>
      <c r="Q4433" s="2" t="str">
        <f t="shared" si="378"/>
        <v>&lt;a href="set03\he\he_november_21,_1911_-_december_11,_1914\miscellaneous\moodie,_will_went_to_church_april_16,_1912_p1_he.pdf"&gt;Went to church&lt;/a&gt;</v>
      </c>
    </row>
    <row r="4434" spans="1:17" x14ac:dyDescent="0.25">
      <c r="A4434" s="2">
        <v>494</v>
      </c>
      <c r="B4434" s="4" t="s">
        <v>16309</v>
      </c>
      <c r="C4434" s="4" t="s">
        <v>16310</v>
      </c>
      <c r="D4434" s="52">
        <v>4492</v>
      </c>
      <c r="E4434" s="5" t="s">
        <v>11770</v>
      </c>
      <c r="F4434" s="5">
        <v>5</v>
      </c>
      <c r="G4434" s="5">
        <v>11</v>
      </c>
      <c r="H4434" s="5">
        <v>1922</v>
      </c>
      <c r="I4434" t="s">
        <v>26343</v>
      </c>
      <c r="J4434" s="46" t="s">
        <v>33093</v>
      </c>
      <c r="K4434" s="56"/>
      <c r="L4434" s="56"/>
      <c r="M4434" s="56">
        <f t="shared" si="375"/>
        <v>1912</v>
      </c>
      <c r="N4434" s="56"/>
      <c r="O4434" s="56">
        <f t="shared" si="376"/>
        <v>4</v>
      </c>
      <c r="P4434" s="56">
        <f t="shared" si="377"/>
        <v>18</v>
      </c>
      <c r="Q4434" s="2" t="str">
        <f t="shared" si="378"/>
        <v>&lt;a href="set04\cg_january 4, 1912 - december 31, 1914\miscellaneous\blahna,_john_to_erect_new_home_april_18,_1912_p5_cg.pdf"&gt;To erect new home&lt;/a&gt;</v>
      </c>
    </row>
    <row r="4435" spans="1:17" x14ac:dyDescent="0.25">
      <c r="A4435" s="2">
        <v>1799</v>
      </c>
      <c r="B4435" s="4" t="s">
        <v>16331</v>
      </c>
      <c r="C4435" s="4" t="s">
        <v>16332</v>
      </c>
      <c r="D4435" s="52">
        <v>4492</v>
      </c>
      <c r="E4435" s="5" t="s">
        <v>11770</v>
      </c>
      <c r="F4435" s="5">
        <v>5</v>
      </c>
      <c r="G4435" s="5">
        <v>11</v>
      </c>
      <c r="H4435" s="5">
        <v>1998</v>
      </c>
      <c r="I4435" t="s">
        <v>26344</v>
      </c>
      <c r="J4435" s="46" t="s">
        <v>33093</v>
      </c>
      <c r="K4435" s="56"/>
      <c r="L4435" s="56"/>
      <c r="M4435" s="56">
        <f t="shared" si="375"/>
        <v>1912</v>
      </c>
      <c r="N4435" s="56"/>
      <c r="O4435" s="56">
        <f t="shared" si="376"/>
        <v>4</v>
      </c>
      <c r="P4435" s="56">
        <f t="shared" si="377"/>
        <v>18</v>
      </c>
      <c r="Q4435" s="2" t="str">
        <f t="shared" si="378"/>
        <v>&lt;a href="set04\cg_january 4, 1912 - december 31, 1914\miscellaneous\edwards,_clarence_to_live_work_in_big_sandy_mt_april_18,_1912_p5_cg.pdf"&gt;To live work in Big Sandy MT&lt;/a&gt;</v>
      </c>
    </row>
    <row r="4436" spans="1:17" x14ac:dyDescent="0.25">
      <c r="A4436" s="2">
        <v>2452</v>
      </c>
      <c r="B4436" s="4" t="s">
        <v>6898</v>
      </c>
      <c r="C4436" s="4" t="s">
        <v>7849</v>
      </c>
      <c r="D4436" s="52">
        <v>4492</v>
      </c>
      <c r="E4436" s="5" t="s">
        <v>13631</v>
      </c>
      <c r="F4436" s="5">
        <v>5</v>
      </c>
      <c r="G4436" s="5">
        <v>6</v>
      </c>
      <c r="H4436" s="5">
        <v>472</v>
      </c>
      <c r="I4436" t="s">
        <v>23893</v>
      </c>
      <c r="J4436" s="46" t="s">
        <v>33088</v>
      </c>
      <c r="K4436" s="56"/>
      <c r="L4436" s="56"/>
      <c r="M4436" s="56">
        <f t="shared" si="375"/>
        <v>1912</v>
      </c>
      <c r="N4436" s="56"/>
      <c r="O4436" s="56">
        <f t="shared" si="376"/>
        <v>4</v>
      </c>
      <c r="P4436" s="56">
        <f t="shared" si="377"/>
        <v>18</v>
      </c>
      <c r="Q4436" s="2" t="str">
        <f t="shared" si="378"/>
        <v>&lt;a href="set02\miscellaneous\cooperstown_courier\1910_-_1913\griggs_county_telephone_will_expand_to_the_south_end_of_county_april_18,_1912_p5_cc.pdf"&gt;Will expand to the south end of county&lt;/a&gt;</v>
      </c>
    </row>
    <row r="4437" spans="1:17" x14ac:dyDescent="0.25">
      <c r="A4437" s="2">
        <v>2804</v>
      </c>
      <c r="B4437" s="4" t="s">
        <v>7854</v>
      </c>
      <c r="C4437" s="4" t="s">
        <v>2958</v>
      </c>
      <c r="D4437" s="52">
        <v>4492</v>
      </c>
      <c r="E4437" s="5" t="s">
        <v>13631</v>
      </c>
      <c r="F4437" s="5">
        <v>5</v>
      </c>
      <c r="G4437" s="5">
        <v>6</v>
      </c>
      <c r="H4437" s="5">
        <v>475</v>
      </c>
      <c r="I4437" t="s">
        <v>23896</v>
      </c>
      <c r="J4437" s="46" t="s">
        <v>33088</v>
      </c>
      <c r="K4437" s="56"/>
      <c r="L4437" s="56"/>
      <c r="M4437" s="56">
        <f t="shared" si="375"/>
        <v>1912</v>
      </c>
      <c r="N4437" s="56"/>
      <c r="O4437" s="56">
        <f t="shared" si="376"/>
        <v>4</v>
      </c>
      <c r="P4437" s="56">
        <f t="shared" si="377"/>
        <v>18</v>
      </c>
      <c r="Q4437" s="2" t="str">
        <f t="shared" si="378"/>
        <v>&lt;a href="set02\miscellaneous\cooperstown_courier\1910_-_1913\hare,_dode,_manley_and_arthur_nearly_asphyxiated_april_18,_1912_p5_cc.pdf"&gt;Nearly asphyxiated&lt;/a&gt;</v>
      </c>
    </row>
    <row r="4438" spans="1:17" x14ac:dyDescent="0.25">
      <c r="A4438" s="2">
        <v>2950</v>
      </c>
      <c r="B4438" s="4" t="s">
        <v>16356</v>
      </c>
      <c r="C4438" s="4" t="s">
        <v>16357</v>
      </c>
      <c r="D4438" s="52">
        <v>4492</v>
      </c>
      <c r="E4438" s="5" t="s">
        <v>11770</v>
      </c>
      <c r="F4438" s="5">
        <v>2</v>
      </c>
      <c r="G4438" s="5">
        <v>11</v>
      </c>
      <c r="H4438" s="5">
        <v>2043</v>
      </c>
      <c r="I4438" t="s">
        <v>26345</v>
      </c>
      <c r="J4438" s="46" t="s">
        <v>33093</v>
      </c>
      <c r="K4438" s="56"/>
      <c r="L4438" s="56"/>
      <c r="M4438" s="56">
        <f t="shared" si="375"/>
        <v>1912</v>
      </c>
      <c r="N4438" s="56"/>
      <c r="O4438" s="56">
        <f t="shared" si="376"/>
        <v>4</v>
      </c>
      <c r="P4438" s="56">
        <f t="shared" si="377"/>
        <v>18</v>
      </c>
      <c r="Q4438" s="2" t="str">
        <f t="shared" si="378"/>
        <v>&lt;a href="set04\cg_january 4, 1912 - december 31, 1914\miscellaneous\herbrandson,_nina_resigns_as_teacher;_to_sentinel_butte_april_18,_1912_p2_cg.pdf"&gt;Resigns as teacher; to Signal Butte&lt;/a&gt;</v>
      </c>
    </row>
    <row r="4439" spans="1:17" x14ac:dyDescent="0.25">
      <c r="A4439" s="2">
        <v>4274</v>
      </c>
      <c r="B4439" s="4" t="s">
        <v>11581</v>
      </c>
      <c r="C4439" s="4" t="s">
        <v>3458</v>
      </c>
      <c r="D4439" s="52">
        <v>4492</v>
      </c>
      <c r="E4439" s="5" t="s">
        <v>11770</v>
      </c>
      <c r="F4439" s="5">
        <v>2</v>
      </c>
      <c r="G4439" s="5">
        <v>11</v>
      </c>
      <c r="H4439" s="5">
        <v>2103</v>
      </c>
      <c r="I4439" t="s">
        <v>26346</v>
      </c>
      <c r="J4439" s="46" t="s">
        <v>33093</v>
      </c>
      <c r="K4439" s="56"/>
      <c r="L4439" s="56"/>
      <c r="M4439" s="56">
        <f t="shared" si="375"/>
        <v>1912</v>
      </c>
      <c r="N4439" s="56"/>
      <c r="O4439" s="56">
        <f t="shared" si="376"/>
        <v>4</v>
      </c>
      <c r="P4439" s="56">
        <f t="shared" si="377"/>
        <v>18</v>
      </c>
      <c r="Q4439" s="2" t="str">
        <f t="shared" si="378"/>
        <v>&lt;a href="set04\cg_january 4, 1912 - december 31, 1914\miscellaneous\kensal_items_april_18,_1912_p2_cg.pdf"&gt;Items&lt;/a&gt;</v>
      </c>
    </row>
    <row r="4440" spans="1:17" x14ac:dyDescent="0.25">
      <c r="A4440" s="2">
        <v>4707</v>
      </c>
      <c r="B4440" s="4" t="s">
        <v>16389</v>
      </c>
      <c r="C4440" s="4" t="s">
        <v>15927</v>
      </c>
      <c r="D4440" s="52">
        <v>4492</v>
      </c>
      <c r="E4440" s="5" t="s">
        <v>11770</v>
      </c>
      <c r="F4440" s="5">
        <v>5</v>
      </c>
      <c r="G4440" s="5">
        <v>11</v>
      </c>
      <c r="H4440" s="5">
        <v>2189</v>
      </c>
      <c r="I4440" t="s">
        <v>26347</v>
      </c>
      <c r="J4440" s="46" t="s">
        <v>33093</v>
      </c>
      <c r="K4440" s="56"/>
      <c r="L4440" s="56"/>
      <c r="M4440" s="56">
        <f t="shared" si="375"/>
        <v>1912</v>
      </c>
      <c r="N4440" s="56"/>
      <c r="O4440" s="56">
        <f t="shared" si="376"/>
        <v>4</v>
      </c>
      <c r="P4440" s="56">
        <f t="shared" si="377"/>
        <v>18</v>
      </c>
      <c r="Q4440" s="2" t="str">
        <f t="shared" si="378"/>
        <v>&lt;a href="set04\cg_january 4, 1912 - december 31, 1914\miscellaneous\lavenskofki,_peter_seriously_ill_april_18,_1912_p5_cg.pdf"&gt;Seriously ill   &lt;/a&gt;</v>
      </c>
    </row>
    <row r="4441" spans="1:17" x14ac:dyDescent="0.25">
      <c r="A4441" s="2">
        <v>4981</v>
      </c>
      <c r="B4441" s="4" t="s">
        <v>16393</v>
      </c>
      <c r="C4441" s="4" t="s">
        <v>14506</v>
      </c>
      <c r="D4441" s="52">
        <v>4492</v>
      </c>
      <c r="E4441" s="5" t="s">
        <v>11770</v>
      </c>
      <c r="F4441" s="5">
        <v>5</v>
      </c>
      <c r="G4441" s="5">
        <v>11</v>
      </c>
      <c r="H4441" s="5">
        <v>2199</v>
      </c>
      <c r="I4441" t="s">
        <v>26348</v>
      </c>
      <c r="J4441" s="46" t="s">
        <v>33093</v>
      </c>
      <c r="K4441" s="56"/>
      <c r="L4441" s="56"/>
      <c r="M4441" s="56">
        <f t="shared" si="375"/>
        <v>1912</v>
      </c>
      <c r="N4441" s="56"/>
      <c r="O4441" s="56">
        <f t="shared" si="376"/>
        <v>4</v>
      </c>
      <c r="P4441" s="56">
        <f t="shared" si="377"/>
        <v>18</v>
      </c>
      <c r="Q4441" s="2" t="str">
        <f t="shared" si="378"/>
        <v>&lt;a href="set04\cg_january 4, 1912 - december 31, 1914\miscellaneous\marsh,_helen_mumps_april_18,_1912_p5_cg.pdf"&gt;Mumps&lt;/a&gt;</v>
      </c>
    </row>
    <row r="4442" spans="1:17" x14ac:dyDescent="0.25">
      <c r="A4442" s="2">
        <v>5360</v>
      </c>
      <c r="B4442" s="4" t="s">
        <v>16406</v>
      </c>
      <c r="C4442" s="4" t="s">
        <v>16407</v>
      </c>
      <c r="D4442" s="52">
        <v>4492</v>
      </c>
      <c r="E4442" s="5" t="s">
        <v>11770</v>
      </c>
      <c r="F4442" s="5">
        <v>5</v>
      </c>
      <c r="G4442" s="5">
        <v>11</v>
      </c>
      <c r="H4442" s="5">
        <v>2218</v>
      </c>
      <c r="I4442" t="s">
        <v>26349</v>
      </c>
      <c r="J4442" s="46" t="s">
        <v>33093</v>
      </c>
      <c r="K4442" s="56"/>
      <c r="L4442" s="56"/>
      <c r="M4442" s="56">
        <f t="shared" si="375"/>
        <v>1912</v>
      </c>
      <c r="N4442" s="56"/>
      <c r="O4442" s="56">
        <f t="shared" si="376"/>
        <v>4</v>
      </c>
      <c r="P4442" s="56">
        <f t="shared" si="377"/>
        <v>18</v>
      </c>
      <c r="Q4442" s="2" t="str">
        <f t="shared" si="378"/>
        <v>&lt;a href="set04\cg_january 4, 1912 - december 31, 1914\miscellaneous\nelson,_harry_rheumatic_fever_april_18,_1912_p5_cg.pdf"&gt;Rheumatic Fever&lt;/a&gt;</v>
      </c>
    </row>
    <row r="4443" spans="1:17" x14ac:dyDescent="0.25">
      <c r="A4443" s="2">
        <v>869</v>
      </c>
      <c r="B4443" s="4" t="s">
        <v>8492</v>
      </c>
      <c r="C4443" s="4" t="s">
        <v>14775</v>
      </c>
      <c r="D4443" s="52">
        <v>4499</v>
      </c>
      <c r="E4443" s="5" t="s">
        <v>11770</v>
      </c>
      <c r="F4443" s="5">
        <v>1</v>
      </c>
      <c r="G4443" s="5">
        <v>11</v>
      </c>
      <c r="H4443" s="5">
        <v>1936</v>
      </c>
      <c r="I4443" t="s">
        <v>26350</v>
      </c>
      <c r="J4443" s="46" t="s">
        <v>33093</v>
      </c>
      <c r="K4443" s="56"/>
      <c r="L4443" s="56"/>
      <c r="M4443" s="56">
        <f t="shared" si="375"/>
        <v>1912</v>
      </c>
      <c r="N4443" s="56"/>
      <c r="O4443" s="56">
        <f t="shared" si="376"/>
        <v>4</v>
      </c>
      <c r="P4443" s="56">
        <f t="shared" si="377"/>
        <v>25</v>
      </c>
      <c r="Q4443" s="2" t="str">
        <f t="shared" si="378"/>
        <v>&lt;a href="set04\cg_january 4, 1912 - december 31, 1914\miscellaneous\coffey,_j_a_to_live_work_in_jamestown_april_25,_1912_p1_cg.pdf"&gt;To live work in Jamestown&lt;/a&gt;</v>
      </c>
    </row>
    <row r="4444" spans="1:17" x14ac:dyDescent="0.25">
      <c r="A4444" s="2">
        <v>2565</v>
      </c>
      <c r="B4444" s="4" t="s">
        <v>7851</v>
      </c>
      <c r="C4444" s="4" t="s">
        <v>6956</v>
      </c>
      <c r="D4444" s="52">
        <v>4499</v>
      </c>
      <c r="E4444" s="5" t="s">
        <v>13631</v>
      </c>
      <c r="F4444" s="5">
        <v>4</v>
      </c>
      <c r="G4444" s="5">
        <v>6</v>
      </c>
      <c r="H4444" s="5">
        <v>473</v>
      </c>
      <c r="I4444" t="s">
        <v>23894</v>
      </c>
      <c r="J4444" s="46" t="s">
        <v>33088</v>
      </c>
      <c r="K4444" s="56"/>
      <c r="L4444" s="56"/>
      <c r="M4444" s="56">
        <f t="shared" si="375"/>
        <v>1912</v>
      </c>
      <c r="N4444" s="56"/>
      <c r="O4444" s="56">
        <f t="shared" si="376"/>
        <v>4</v>
      </c>
      <c r="P4444" s="56">
        <f t="shared" si="377"/>
        <v>25</v>
      </c>
      <c r="Q4444" s="2" t="str">
        <f t="shared" si="378"/>
        <v>&lt;a href="set02\miscellaneous\cooperstown_courier\1910_-_1913\hall,_c_a_falls_from_roof_april_25,_1912_p4_cc.pdf"&gt;Falls from roof&lt;/a&gt;</v>
      </c>
    </row>
    <row r="4445" spans="1:17" x14ac:dyDescent="0.25">
      <c r="A4445" s="2">
        <v>3888</v>
      </c>
      <c r="B4445" s="4" t="s">
        <v>12558</v>
      </c>
      <c r="C4445" s="4" t="s">
        <v>3458</v>
      </c>
      <c r="D4445" s="52">
        <v>4499</v>
      </c>
      <c r="E4445" s="5" t="s">
        <v>11770</v>
      </c>
      <c r="F4445" s="5">
        <v>2</v>
      </c>
      <c r="G4445" s="5">
        <v>11</v>
      </c>
      <c r="H4445" s="5">
        <v>2056</v>
      </c>
      <c r="I4445" t="s">
        <v>26351</v>
      </c>
      <c r="J4445" s="46" t="s">
        <v>33093</v>
      </c>
      <c r="K4445" s="56"/>
      <c r="L4445" s="56"/>
      <c r="M4445" s="56">
        <f t="shared" si="375"/>
        <v>1912</v>
      </c>
      <c r="N4445" s="56"/>
      <c r="O4445" s="56">
        <f t="shared" si="376"/>
        <v>4</v>
      </c>
      <c r="P4445" s="56">
        <f t="shared" si="377"/>
        <v>25</v>
      </c>
      <c r="Q4445" s="2" t="str">
        <f t="shared" si="378"/>
        <v>&lt;a href="set04\cg_january 4, 1912 - december 31, 1914\miscellaneous\jim_lake_april_25,_1912_p2_cg.pdf"&gt;Items&lt;/a&gt;</v>
      </c>
    </row>
    <row r="4446" spans="1:17" x14ac:dyDescent="0.25">
      <c r="A4446" s="2">
        <v>4275</v>
      </c>
      <c r="B4446" s="4" t="s">
        <v>11581</v>
      </c>
      <c r="C4446" s="4" t="s">
        <v>3458</v>
      </c>
      <c r="D4446" s="52">
        <v>4499</v>
      </c>
      <c r="E4446" s="5" t="s">
        <v>11770</v>
      </c>
      <c r="F4446" s="5">
        <v>2</v>
      </c>
      <c r="G4446" s="5">
        <v>11</v>
      </c>
      <c r="H4446" s="5">
        <v>2104</v>
      </c>
      <c r="I4446" t="s">
        <v>26352</v>
      </c>
      <c r="J4446" s="46" t="s">
        <v>33093</v>
      </c>
      <c r="K4446" s="56"/>
      <c r="L4446" s="56"/>
      <c r="M4446" s="56">
        <f t="shared" si="375"/>
        <v>1912</v>
      </c>
      <c r="N4446" s="56"/>
      <c r="O4446" s="56">
        <f t="shared" si="376"/>
        <v>4</v>
      </c>
      <c r="P4446" s="56">
        <f t="shared" si="377"/>
        <v>25</v>
      </c>
      <c r="Q4446" s="2" t="str">
        <f t="shared" si="378"/>
        <v>&lt;a href="set04\cg_january 4, 1912 - december 31, 1914\miscellaneous\kensal_items_april_25,_1912_p2_cg.pdf"&gt;Items&lt;/a&gt;</v>
      </c>
    </row>
    <row r="4447" spans="1:17" x14ac:dyDescent="0.25">
      <c r="A4447" s="2">
        <v>5023</v>
      </c>
      <c r="B4447" s="4" t="s">
        <v>7879</v>
      </c>
      <c r="C4447" s="4" t="s">
        <v>6956</v>
      </c>
      <c r="D4447" s="52">
        <v>4499</v>
      </c>
      <c r="E4447" s="5" t="s">
        <v>13631</v>
      </c>
      <c r="F4447" s="5">
        <v>4</v>
      </c>
      <c r="G4447" s="5">
        <v>6</v>
      </c>
      <c r="H4447" s="5">
        <v>494</v>
      </c>
      <c r="I4447" t="s">
        <v>23916</v>
      </c>
      <c r="J4447" s="46" t="s">
        <v>33088</v>
      </c>
      <c r="K4447" s="56"/>
      <c r="L4447" s="56"/>
      <c r="M4447" s="56">
        <f t="shared" si="375"/>
        <v>1912</v>
      </c>
      <c r="N4447" s="56"/>
      <c r="O4447" s="56">
        <f t="shared" si="376"/>
        <v>4</v>
      </c>
      <c r="P4447" s="56">
        <f t="shared" si="377"/>
        <v>25</v>
      </c>
      <c r="Q4447" s="2" t="str">
        <f t="shared" si="378"/>
        <v>&lt;a href="set02\miscellaneous\cooperstown_courier\1910_-_1913\mcculloch,_j_a_falls_from_roof_april_25,_1912_p4_cc.pdf"&gt;Falls from roof&lt;/a&gt;</v>
      </c>
    </row>
    <row r="4448" spans="1:17" x14ac:dyDescent="0.25">
      <c r="A4448" s="2">
        <v>6702</v>
      </c>
      <c r="B4448" s="4" t="s">
        <v>16454</v>
      </c>
      <c r="C4448" s="4" t="s">
        <v>16455</v>
      </c>
      <c r="D4448" s="52">
        <v>4499</v>
      </c>
      <c r="E4448" s="5" t="s">
        <v>11770</v>
      </c>
      <c r="F4448" s="5">
        <v>2</v>
      </c>
      <c r="G4448" s="5">
        <v>11</v>
      </c>
      <c r="H4448" s="5">
        <v>2323</v>
      </c>
      <c r="I4448" t="s">
        <v>26353</v>
      </c>
      <c r="J4448" s="46" t="s">
        <v>33093</v>
      </c>
      <c r="K4448" s="56"/>
      <c r="L4448" s="56"/>
      <c r="M4448" s="56">
        <f t="shared" si="375"/>
        <v>1912</v>
      </c>
      <c r="N4448" s="56"/>
      <c r="O4448" s="56">
        <f t="shared" si="376"/>
        <v>4</v>
      </c>
      <c r="P4448" s="56">
        <f t="shared" si="377"/>
        <v>25</v>
      </c>
      <c r="Q4448" s="2" t="str">
        <f t="shared" si="378"/>
        <v>&lt;a href="set04\cg_january 4, 1912 - december 31, 1914\miscellaneous\son,_j_e_accomplished_musician_april_25,_1912_p2_cg.pdf"&gt;Accomplished musician&lt;/a&gt;</v>
      </c>
    </row>
    <row r="4449" spans="1:17" x14ac:dyDescent="0.25">
      <c r="A4449" s="2">
        <v>3889</v>
      </c>
      <c r="B4449" s="4" t="s">
        <v>12558</v>
      </c>
      <c r="C4449" s="4" t="s">
        <v>3458</v>
      </c>
      <c r="D4449" s="52">
        <v>4506</v>
      </c>
      <c r="E4449" s="5" t="s">
        <v>11770</v>
      </c>
      <c r="F4449" s="5">
        <v>2</v>
      </c>
      <c r="G4449" s="5">
        <v>11</v>
      </c>
      <c r="H4449" s="5">
        <v>2065</v>
      </c>
      <c r="I4449" t="s">
        <v>26354</v>
      </c>
      <c r="J4449" s="46" t="s">
        <v>33093</v>
      </c>
      <c r="K4449" s="56"/>
      <c r="L4449" s="56"/>
      <c r="M4449" s="56">
        <f t="shared" si="375"/>
        <v>1912</v>
      </c>
      <c r="N4449" s="56"/>
      <c r="O4449" s="56">
        <f t="shared" si="376"/>
        <v>5</v>
      </c>
      <c r="P4449" s="56">
        <f t="shared" si="377"/>
        <v>2</v>
      </c>
      <c r="Q4449" s="2" t="str">
        <f t="shared" si="378"/>
        <v>&lt;a href="set04\cg_january 4, 1912 - december 31, 1914\miscellaneous\jim_lake_may_2,_1912_p2_cg.pdf"&gt;Items&lt;/a&gt;</v>
      </c>
    </row>
    <row r="4450" spans="1:17" x14ac:dyDescent="0.25">
      <c r="A4450" s="2">
        <v>4276</v>
      </c>
      <c r="B4450" s="4" t="s">
        <v>11581</v>
      </c>
      <c r="C4450" s="4" t="s">
        <v>3458</v>
      </c>
      <c r="D4450" s="52">
        <v>4506</v>
      </c>
      <c r="E4450" s="5" t="s">
        <v>11770</v>
      </c>
      <c r="F4450" s="5">
        <v>2</v>
      </c>
      <c r="G4450" s="5">
        <v>11</v>
      </c>
      <c r="H4450" s="5">
        <v>2125</v>
      </c>
      <c r="I4450" t="s">
        <v>26355</v>
      </c>
      <c r="J4450" s="46" t="s">
        <v>33093</v>
      </c>
      <c r="K4450" s="56"/>
      <c r="L4450" s="56"/>
      <c r="M4450" s="56">
        <f t="shared" si="375"/>
        <v>1912</v>
      </c>
      <c r="N4450" s="56"/>
      <c r="O4450" s="56">
        <f t="shared" si="376"/>
        <v>5</v>
      </c>
      <c r="P4450" s="56">
        <f t="shared" si="377"/>
        <v>2</v>
      </c>
      <c r="Q4450" s="2" t="str">
        <f t="shared" si="378"/>
        <v>&lt;a href="set04\cg_january 4, 1912 - december 31, 1914\miscellaneous\kensal_items_may_2,_1912_p2_cg.pdf"&gt;Items&lt;/a&gt;</v>
      </c>
    </row>
    <row r="4451" spans="1:17" x14ac:dyDescent="0.25">
      <c r="A4451" s="2">
        <v>4706</v>
      </c>
      <c r="B4451" s="4" t="s">
        <v>16387</v>
      </c>
      <c r="C4451" s="4" t="s">
        <v>16388</v>
      </c>
      <c r="D4451" s="52">
        <v>4506</v>
      </c>
      <c r="E4451" s="5" t="s">
        <v>11770</v>
      </c>
      <c r="F4451" s="5">
        <v>5</v>
      </c>
      <c r="G4451" s="5">
        <v>11</v>
      </c>
      <c r="H4451" s="5">
        <v>2188</v>
      </c>
      <c r="I4451" t="s">
        <v>26356</v>
      </c>
      <c r="J4451" s="46" t="s">
        <v>33093</v>
      </c>
      <c r="K4451" s="56"/>
      <c r="L4451" s="56"/>
      <c r="M4451" s="56">
        <f t="shared" ref="M4451:M4514" si="379">YEAR(D4451)</f>
        <v>1912</v>
      </c>
      <c r="N4451" s="56"/>
      <c r="O4451" s="56">
        <f t="shared" ref="O4451:O4514" si="380">MONTH(D4451)</f>
        <v>5</v>
      </c>
      <c r="P4451" s="56">
        <f t="shared" ref="P4451:P4514" si="381">DAY(D4451)</f>
        <v>2</v>
      </c>
      <c r="Q4451" s="2" t="str">
        <f t="shared" si="378"/>
        <v>&lt;a href="set04\cg_january 4, 1912 - december 31, 1914\miscellaneous\lavenskofki,_martin_visits_from_duluth_for_father_may_2,_1912_p5_cg.pdf"&gt;Visits from Duluth for father&lt;/a&gt;</v>
      </c>
    </row>
    <row r="4452" spans="1:17" x14ac:dyDescent="0.25">
      <c r="A4452" s="2">
        <v>7180</v>
      </c>
      <c r="B4452" s="4" t="s">
        <v>12102</v>
      </c>
      <c r="C4452" s="4" t="s">
        <v>16466</v>
      </c>
      <c r="D4452" s="52">
        <v>4506</v>
      </c>
      <c r="E4452" s="5" t="s">
        <v>11770</v>
      </c>
      <c r="F4452" s="5">
        <v>2</v>
      </c>
      <c r="G4452" s="5">
        <v>11</v>
      </c>
      <c r="H4452" s="5">
        <v>2337</v>
      </c>
      <c r="I4452" t="s">
        <v>26357</v>
      </c>
      <c r="J4452" s="46" t="s">
        <v>33093</v>
      </c>
      <c r="K4452" s="56"/>
      <c r="L4452" s="56"/>
      <c r="M4452" s="56">
        <f t="shared" si="379"/>
        <v>1912</v>
      </c>
      <c r="N4452" s="56"/>
      <c r="O4452" s="56">
        <f t="shared" si="380"/>
        <v>5</v>
      </c>
      <c r="P4452" s="56">
        <f t="shared" si="381"/>
        <v>2</v>
      </c>
      <c r="Q4452" s="2" t="str">
        <f t="shared" si="378"/>
        <v>&lt;a href="set04\cg_january 4, 1912 - december 31, 1914\miscellaneous\stroh,_e_w_to_live_work_in_sd;_leave_kensal_may_2,_1912_p2_cg.pdf"&gt;To live work in SD; Leave Kensal&lt;/a&gt;</v>
      </c>
    </row>
    <row r="4453" spans="1:17" x14ac:dyDescent="0.25">
      <c r="A4453" s="2">
        <v>7260</v>
      </c>
      <c r="B4453" s="4" t="s">
        <v>16471</v>
      </c>
      <c r="C4453" s="4" t="s">
        <v>16472</v>
      </c>
      <c r="D4453" s="52">
        <v>4506</v>
      </c>
      <c r="E4453" s="5" t="s">
        <v>11770</v>
      </c>
      <c r="F4453" s="5">
        <v>5</v>
      </c>
      <c r="G4453" s="5">
        <v>11</v>
      </c>
      <c r="H4453" s="5">
        <v>2344</v>
      </c>
      <c r="I4453" t="s">
        <v>26358</v>
      </c>
      <c r="J4453" s="46" t="s">
        <v>33093</v>
      </c>
      <c r="K4453" s="56"/>
      <c r="L4453" s="56"/>
      <c r="M4453" s="56">
        <f t="shared" si="379"/>
        <v>1912</v>
      </c>
      <c r="N4453" s="56"/>
      <c r="O4453" s="56">
        <f t="shared" si="380"/>
        <v>5</v>
      </c>
      <c r="P4453" s="56">
        <f t="shared" si="381"/>
        <v>2</v>
      </c>
      <c r="Q4453" s="2" t="str">
        <f t="shared" si="378"/>
        <v>&lt;a href="set04\cg_january 4, 1912 - december 31, 1914\miscellaneous\swanson,_johnny_to_live_work_in_canby,_mn_may_2,_1912_p5_cg.pdf"&gt;To live work in Canby, MN&lt;/a&gt;</v>
      </c>
    </row>
    <row r="4454" spans="1:17" x14ac:dyDescent="0.25">
      <c r="A4454" s="2">
        <v>7273</v>
      </c>
      <c r="B4454" s="4" t="s">
        <v>16473</v>
      </c>
      <c r="C4454" s="4" t="s">
        <v>16474</v>
      </c>
      <c r="D4454" s="52">
        <v>4506</v>
      </c>
      <c r="E4454" s="5" t="s">
        <v>11770</v>
      </c>
      <c r="F4454" s="5">
        <v>5</v>
      </c>
      <c r="G4454" s="5">
        <v>11</v>
      </c>
      <c r="H4454" s="5">
        <v>2352</v>
      </c>
      <c r="I4454" t="s">
        <v>26359</v>
      </c>
      <c r="J4454" s="46" t="s">
        <v>33093</v>
      </c>
      <c r="K4454" s="56"/>
      <c r="L4454" s="56"/>
      <c r="M4454" s="56">
        <f t="shared" si="379"/>
        <v>1912</v>
      </c>
      <c r="N4454" s="56"/>
      <c r="O4454" s="56">
        <f t="shared" si="380"/>
        <v>5</v>
      </c>
      <c r="P4454" s="56">
        <f t="shared" si="381"/>
        <v>2</v>
      </c>
      <c r="Q4454" s="2" t="str">
        <f t="shared" si="378"/>
        <v>&lt;a href="set04\cg_january 4, 1912 - december 31, 1914\miscellaneous\swanson,_william_visits_from_canby_mn_may_2,_1912_p5_cg.pdf"&gt;Visits from Canby MN&lt;/a&gt;</v>
      </c>
    </row>
    <row r="4455" spans="1:17" x14ac:dyDescent="0.25">
      <c r="A4455" s="2">
        <v>3890</v>
      </c>
      <c r="B4455" s="4" t="s">
        <v>12558</v>
      </c>
      <c r="C4455" s="4" t="s">
        <v>3458</v>
      </c>
      <c r="D4455" s="52">
        <v>4513</v>
      </c>
      <c r="E4455" s="5" t="s">
        <v>11770</v>
      </c>
      <c r="F4455" s="5">
        <v>2</v>
      </c>
      <c r="G4455" s="5">
        <v>11</v>
      </c>
      <c r="H4455" s="5">
        <v>2066</v>
      </c>
      <c r="I4455" t="s">
        <v>26360</v>
      </c>
      <c r="J4455" s="46" t="s">
        <v>33093</v>
      </c>
      <c r="K4455" s="56"/>
      <c r="L4455" s="56"/>
      <c r="M4455" s="56">
        <f t="shared" si="379"/>
        <v>1912</v>
      </c>
      <c r="N4455" s="56"/>
      <c r="O4455" s="56">
        <f t="shared" si="380"/>
        <v>5</v>
      </c>
      <c r="P4455" s="56">
        <f t="shared" si="381"/>
        <v>9</v>
      </c>
      <c r="Q4455" s="2" t="str">
        <f t="shared" si="378"/>
        <v>&lt;a href="set04\cg_january 4, 1912 - december 31, 1914\miscellaneous\jim_lake_may_9,_1912_p2_cg.pdf"&gt;Items&lt;/a&gt;</v>
      </c>
    </row>
    <row r="4456" spans="1:17" x14ac:dyDescent="0.25">
      <c r="A4456" s="2">
        <v>4277</v>
      </c>
      <c r="B4456" s="4" t="s">
        <v>11581</v>
      </c>
      <c r="C4456" s="4" t="s">
        <v>3458</v>
      </c>
      <c r="D4456" s="52">
        <v>4513</v>
      </c>
      <c r="E4456" s="5" t="s">
        <v>11770</v>
      </c>
      <c r="F4456" s="5">
        <v>4</v>
      </c>
      <c r="G4456" s="5">
        <v>11</v>
      </c>
      <c r="H4456" s="5">
        <v>2126</v>
      </c>
      <c r="I4456" t="s">
        <v>26361</v>
      </c>
      <c r="J4456" s="46" t="s">
        <v>33093</v>
      </c>
      <c r="K4456" s="56"/>
      <c r="L4456" s="56"/>
      <c r="M4456" s="56">
        <f t="shared" si="379"/>
        <v>1912</v>
      </c>
      <c r="N4456" s="56"/>
      <c r="O4456" s="56">
        <f t="shared" si="380"/>
        <v>5</v>
      </c>
      <c r="P4456" s="56">
        <f t="shared" si="381"/>
        <v>9</v>
      </c>
      <c r="Q4456" s="2" t="str">
        <f t="shared" si="378"/>
        <v>&lt;a href="set04\cg_january 4, 1912 - december 31, 1914\miscellaneous\kensal_items_may_9,_1912_p4_cg.pdf"&gt;Items&lt;/a&gt;</v>
      </c>
    </row>
    <row r="4457" spans="1:17" x14ac:dyDescent="0.25">
      <c r="A4457" s="2">
        <v>6324</v>
      </c>
      <c r="B4457" s="4" t="s">
        <v>13584</v>
      </c>
      <c r="C4457" s="4" t="s">
        <v>13585</v>
      </c>
      <c r="D4457" s="52">
        <v>4518</v>
      </c>
      <c r="E4457" s="5" t="s">
        <v>13629</v>
      </c>
      <c r="F4457" s="5">
        <v>1</v>
      </c>
      <c r="G4457" s="5">
        <v>20</v>
      </c>
      <c r="H4457" s="5">
        <v>2900</v>
      </c>
      <c r="I4457" t="s">
        <v>27289</v>
      </c>
      <c r="J4457" s="46" t="s">
        <v>33101</v>
      </c>
      <c r="K4457" s="56"/>
      <c r="L4457" s="56"/>
      <c r="M4457" s="56">
        <f t="shared" si="379"/>
        <v>1912</v>
      </c>
      <c r="N4457" s="56"/>
      <c r="O4457" s="56">
        <f t="shared" si="380"/>
        <v>5</v>
      </c>
      <c r="P4457" s="56">
        <f t="shared" si="381"/>
        <v>14</v>
      </c>
      <c r="Q4457" s="2" t="str">
        <f t="shared" si="378"/>
        <v>&lt;a href="set03\he\he_november_21,_1911_-_december_11,_1914\miscellaneous\rorvig,_alphia_wins_woman's_home_weekly_piano_may_14,_1912_p1_he.pdf"&gt;Wins Woman's Home Weekly piano&lt;/a&gt;</v>
      </c>
    </row>
    <row r="4458" spans="1:17" x14ac:dyDescent="0.25">
      <c r="A4458" s="2">
        <v>1581</v>
      </c>
      <c r="B4458" s="4" t="s">
        <v>12490</v>
      </c>
      <c r="C4458" s="4" t="s">
        <v>16328</v>
      </c>
      <c r="D4458" s="52">
        <v>4520</v>
      </c>
      <c r="E4458" s="5" t="s">
        <v>11770</v>
      </c>
      <c r="F4458" s="5">
        <v>5</v>
      </c>
      <c r="G4458" s="5">
        <v>11</v>
      </c>
      <c r="H4458" s="5">
        <v>1971</v>
      </c>
      <c r="I4458" t="s">
        <v>26362</v>
      </c>
      <c r="J4458" s="46" t="s">
        <v>33093</v>
      </c>
      <c r="K4458" s="56"/>
      <c r="L4458" s="56"/>
      <c r="M4458" s="56">
        <f t="shared" si="379"/>
        <v>1912</v>
      </c>
      <c r="N4458" s="56"/>
      <c r="O4458" s="56">
        <f t="shared" si="380"/>
        <v>5</v>
      </c>
      <c r="P4458" s="56">
        <f t="shared" si="381"/>
        <v>16</v>
      </c>
      <c r="Q4458" s="2" t="str">
        <f t="shared" si="378"/>
        <v>&lt;a href="set04\cg_january 4, 1912 - december 31, 1914\miscellaneous\deverell,_ed_to_leave_courtenay_for_other_employment_may_16,_1912_p5_cg.pdf"&gt;To leave Courtenay for other employment&lt;/a&gt;</v>
      </c>
    </row>
    <row r="4459" spans="1:17" x14ac:dyDescent="0.25">
      <c r="A4459" s="2">
        <v>2266</v>
      </c>
      <c r="B4459" s="4" t="s">
        <v>6596</v>
      </c>
      <c r="C4459" s="4" t="s">
        <v>2725</v>
      </c>
      <c r="D4459" s="52">
        <v>4520</v>
      </c>
      <c r="E4459" s="5" t="s">
        <v>13631</v>
      </c>
      <c r="F4459" s="5">
        <v>5</v>
      </c>
      <c r="G4459" s="5">
        <v>6</v>
      </c>
      <c r="H4459" s="5">
        <v>444</v>
      </c>
      <c r="I4459" t="s">
        <v>23926</v>
      </c>
      <c r="J4459" s="46" t="s">
        <v>33088</v>
      </c>
      <c r="K4459" s="56"/>
      <c r="L4459" s="56"/>
      <c r="M4459" s="56">
        <f t="shared" si="379"/>
        <v>1912</v>
      </c>
      <c r="N4459" s="56"/>
      <c r="O4459" s="56">
        <f t="shared" si="380"/>
        <v>5</v>
      </c>
      <c r="P4459" s="56">
        <f t="shared" si="381"/>
        <v>16</v>
      </c>
      <c r="Q4459" s="2" t="str">
        <f t="shared" si="378"/>
        <v>&lt;a href="set02\miscellaneous\cooperstown_courier\1910_-_1913\old_settlers_meet_may_16,_1912_p5_cc.pdf"&gt;Old Settlers meet&lt;/a&gt;</v>
      </c>
    </row>
    <row r="4460" spans="1:17" x14ac:dyDescent="0.25">
      <c r="A4460" s="2">
        <v>3891</v>
      </c>
      <c r="B4460" s="4" t="s">
        <v>12558</v>
      </c>
      <c r="C4460" s="4" t="s">
        <v>3458</v>
      </c>
      <c r="D4460" s="52">
        <v>4520</v>
      </c>
      <c r="E4460" s="5" t="s">
        <v>11770</v>
      </c>
      <c r="F4460" s="5">
        <v>2</v>
      </c>
      <c r="G4460" s="5">
        <v>11</v>
      </c>
      <c r="H4460" s="5">
        <v>2067</v>
      </c>
      <c r="I4460" t="s">
        <v>26363</v>
      </c>
      <c r="J4460" s="46" t="s">
        <v>33093</v>
      </c>
      <c r="K4460" s="56"/>
      <c r="L4460" s="56"/>
      <c r="M4460" s="56">
        <f t="shared" si="379"/>
        <v>1912</v>
      </c>
      <c r="N4460" s="56"/>
      <c r="O4460" s="56">
        <f t="shared" si="380"/>
        <v>5</v>
      </c>
      <c r="P4460" s="56">
        <f t="shared" si="381"/>
        <v>16</v>
      </c>
      <c r="Q4460" s="2" t="str">
        <f t="shared" si="378"/>
        <v>&lt;a href="set04\cg_january 4, 1912 - december 31, 1914\miscellaneous\jim_lake_may_16,_1912_p2_cg.pdf"&gt;Items&lt;/a&gt;</v>
      </c>
    </row>
    <row r="4461" spans="1:17" x14ac:dyDescent="0.25">
      <c r="A4461" s="2">
        <v>4278</v>
      </c>
      <c r="B4461" s="4" t="s">
        <v>11581</v>
      </c>
      <c r="C4461" s="4" t="s">
        <v>3458</v>
      </c>
      <c r="D4461" s="52">
        <v>4520</v>
      </c>
      <c r="E4461" s="5" t="s">
        <v>11770</v>
      </c>
      <c r="F4461" s="5">
        <v>4</v>
      </c>
      <c r="G4461" s="5">
        <v>11</v>
      </c>
      <c r="H4461" s="5">
        <v>2127</v>
      </c>
      <c r="I4461" t="s">
        <v>26364</v>
      </c>
      <c r="J4461" s="46" t="s">
        <v>33093</v>
      </c>
      <c r="K4461" s="56"/>
      <c r="L4461" s="56"/>
      <c r="M4461" s="56">
        <f t="shared" si="379"/>
        <v>1912</v>
      </c>
      <c r="N4461" s="56"/>
      <c r="O4461" s="56">
        <f t="shared" si="380"/>
        <v>5</v>
      </c>
      <c r="P4461" s="56">
        <f t="shared" si="381"/>
        <v>16</v>
      </c>
      <c r="Q4461" s="2" t="str">
        <f t="shared" si="378"/>
        <v>&lt;a href="set04\cg_january 4, 1912 - december 31, 1914\miscellaneous\kensal_items_may_16,_1912_p4_cg.pdf"&gt;Items&lt;/a&gt;</v>
      </c>
    </row>
    <row r="4462" spans="1:17" x14ac:dyDescent="0.25">
      <c r="A4462" s="2">
        <v>5923</v>
      </c>
      <c r="B4462" s="4" t="s">
        <v>12639</v>
      </c>
      <c r="C4462" s="4" t="s">
        <v>10202</v>
      </c>
      <c r="D4462" s="52">
        <v>4520</v>
      </c>
      <c r="E4462" s="5" t="s">
        <v>11770</v>
      </c>
      <c r="F4462" s="5">
        <v>2</v>
      </c>
      <c r="G4462" s="5">
        <v>11</v>
      </c>
      <c r="H4462" s="5">
        <v>2250</v>
      </c>
      <c r="I4462" t="s">
        <v>26365</v>
      </c>
      <c r="J4462" s="46" t="s">
        <v>33093</v>
      </c>
      <c r="K4462" s="56"/>
      <c r="L4462" s="56"/>
      <c r="M4462" s="56">
        <f t="shared" si="379"/>
        <v>1912</v>
      </c>
      <c r="N4462" s="56"/>
      <c r="O4462" s="56">
        <f t="shared" si="380"/>
        <v>5</v>
      </c>
      <c r="P4462" s="56">
        <f t="shared" si="381"/>
        <v>16</v>
      </c>
      <c r="Q4462" s="2" t="str">
        <f t="shared" si="378"/>
        <v>&lt;a href="set04\cg_january 4, 1912 - december 31, 1914\miscellaneous\pleasant_view_news_may_16,_1912_p2_cg.pdf"&gt;News&lt;/a&gt;</v>
      </c>
    </row>
    <row r="4463" spans="1:17" x14ac:dyDescent="0.25">
      <c r="A4463" s="2">
        <v>6650</v>
      </c>
      <c r="B4463" s="4" t="s">
        <v>16450</v>
      </c>
      <c r="C4463" s="4" t="s">
        <v>14508</v>
      </c>
      <c r="D4463" s="52">
        <v>4520</v>
      </c>
      <c r="E4463" s="5" t="s">
        <v>11770</v>
      </c>
      <c r="F4463" s="5">
        <v>1</v>
      </c>
      <c r="G4463" s="5">
        <v>11</v>
      </c>
      <c r="H4463" s="5">
        <v>2317</v>
      </c>
      <c r="I4463" t="s">
        <v>26366</v>
      </c>
      <c r="J4463" s="46" t="s">
        <v>33093</v>
      </c>
      <c r="K4463" s="56"/>
      <c r="L4463" s="56"/>
      <c r="M4463" s="56">
        <f t="shared" si="379"/>
        <v>1912</v>
      </c>
      <c r="N4463" s="56"/>
      <c r="O4463" s="56">
        <f t="shared" si="380"/>
        <v>5</v>
      </c>
      <c r="P4463" s="56">
        <f t="shared" si="381"/>
        <v>16</v>
      </c>
      <c r="Q4463" s="2" t="str">
        <f t="shared" si="378"/>
        <v>&lt;a href="set04\cg_january 4, 1912 - december 31, 1914\miscellaneous\skjerseth,_herman_to_live_work_in_mchenry_may_16,_1912_p1_cg.pdf"&gt;To live work in McHenry&lt;/a&gt;</v>
      </c>
    </row>
    <row r="4464" spans="1:17" x14ac:dyDescent="0.25">
      <c r="A4464" s="2">
        <v>7203</v>
      </c>
      <c r="B4464" s="4" t="s">
        <v>16467</v>
      </c>
      <c r="C4464" s="4" t="s">
        <v>8962</v>
      </c>
      <c r="D4464" s="52">
        <v>4520</v>
      </c>
      <c r="E4464" s="5" t="s">
        <v>11770</v>
      </c>
      <c r="F4464" s="5">
        <v>1</v>
      </c>
      <c r="G4464" s="5">
        <v>11</v>
      </c>
      <c r="H4464" s="5">
        <v>2340</v>
      </c>
      <c r="I4464" t="s">
        <v>26367</v>
      </c>
      <c r="J4464" s="46" t="s">
        <v>33093</v>
      </c>
      <c r="K4464" s="56"/>
      <c r="L4464" s="56"/>
      <c r="M4464" s="56">
        <f t="shared" si="379"/>
        <v>1912</v>
      </c>
      <c r="N4464" s="56"/>
      <c r="O4464" s="56">
        <f t="shared" si="380"/>
        <v>5</v>
      </c>
      <c r="P4464" s="56">
        <f t="shared" si="381"/>
        <v>16</v>
      </c>
      <c r="Q4464" s="2" t="str">
        <f t="shared" si="378"/>
        <v>&lt;a href="set04\cg_january 4, 1912 - december 31, 1914\miscellaneous\suchla,_tom_and_family_runaway_may_16,_1912_p1_cg.pdf"&gt;Runaway&lt;/a&gt;</v>
      </c>
    </row>
    <row r="4465" spans="1:17" x14ac:dyDescent="0.25">
      <c r="A4465" s="2">
        <v>7215</v>
      </c>
      <c r="B4465" s="4" t="s">
        <v>323</v>
      </c>
      <c r="C4465" s="4" t="s">
        <v>7917</v>
      </c>
      <c r="D4465" s="52">
        <v>4520</v>
      </c>
      <c r="E4465" s="5" t="s">
        <v>13631</v>
      </c>
      <c r="F4465" s="5">
        <v>5</v>
      </c>
      <c r="G4465" s="5">
        <v>6</v>
      </c>
      <c r="H4465" s="5">
        <v>519</v>
      </c>
      <c r="I4465" t="s">
        <v>23950</v>
      </c>
      <c r="J4465" s="46" t="s">
        <v>33088</v>
      </c>
      <c r="K4465" s="56"/>
      <c r="L4465" s="56"/>
      <c r="M4465" s="56">
        <f t="shared" si="379"/>
        <v>1912</v>
      </c>
      <c r="N4465" s="56"/>
      <c r="O4465" s="56">
        <f t="shared" si="380"/>
        <v>5</v>
      </c>
      <c r="P4465" s="56">
        <f t="shared" si="381"/>
        <v>16</v>
      </c>
      <c r="Q4465" s="2" t="str">
        <f t="shared" si="378"/>
        <v>&lt;a href="set02\miscellaneous\cooperstown_courier\1910_-_1913\state_bank_of_sutton_organized_may_16,_1912_p5_cc.pdf"&gt;State Bank of Sutton organized&lt;/a&gt;</v>
      </c>
    </row>
    <row r="4466" spans="1:17" x14ac:dyDescent="0.25">
      <c r="A4466" s="2">
        <v>773</v>
      </c>
      <c r="B4466" s="4" t="s">
        <v>16319</v>
      </c>
      <c r="C4466" s="4" t="s">
        <v>16320</v>
      </c>
      <c r="D4466" s="52">
        <v>4527</v>
      </c>
      <c r="E4466" s="5" t="s">
        <v>11770</v>
      </c>
      <c r="F4466" s="5">
        <v>2</v>
      </c>
      <c r="G4466" s="5">
        <v>11</v>
      </c>
      <c r="H4466" s="5">
        <v>1934</v>
      </c>
      <c r="I4466" t="s">
        <v>26368</v>
      </c>
      <c r="J4466" s="46" t="s">
        <v>33093</v>
      </c>
      <c r="K4466" s="56"/>
      <c r="L4466" s="56"/>
      <c r="M4466" s="56">
        <f t="shared" si="379"/>
        <v>1912</v>
      </c>
      <c r="N4466" s="56"/>
      <c r="O4466" s="56">
        <f t="shared" si="380"/>
        <v>5</v>
      </c>
      <c r="P4466" s="56">
        <f t="shared" si="381"/>
        <v>23</v>
      </c>
      <c r="Q4466" s="2" t="str">
        <f t="shared" si="378"/>
        <v>&lt;a href="set04\cg_january 4, 1912 - december 31, 1914\miscellaneous\chmelik,_dau_of_ben_broken_limb_may_23,_1912_p2_cg.pdf"&gt;Broken limb&lt;/a&gt;</v>
      </c>
    </row>
    <row r="4467" spans="1:17" x14ac:dyDescent="0.25">
      <c r="A4467" s="2">
        <v>1615</v>
      </c>
      <c r="B4467" s="4" t="s">
        <v>3999</v>
      </c>
      <c r="C4467" s="4" t="s">
        <v>7820</v>
      </c>
      <c r="D4467" s="52">
        <v>4527</v>
      </c>
      <c r="E4467" s="5" t="s">
        <v>13631</v>
      </c>
      <c r="F4467" s="5">
        <v>4</v>
      </c>
      <c r="G4467" s="5">
        <v>6</v>
      </c>
      <c r="H4467" s="5">
        <v>440</v>
      </c>
      <c r="I4467" t="s">
        <v>23870</v>
      </c>
      <c r="J4467" s="46" t="s">
        <v>33088</v>
      </c>
      <c r="K4467" s="56"/>
      <c r="L4467" s="56"/>
      <c r="M4467" s="56">
        <f t="shared" si="379"/>
        <v>1912</v>
      </c>
      <c r="N4467" s="56"/>
      <c r="O4467" s="56">
        <f t="shared" si="380"/>
        <v>5</v>
      </c>
      <c r="P4467" s="56">
        <f t="shared" si="381"/>
        <v>23</v>
      </c>
      <c r="Q4467" s="2" t="str">
        <f t="shared" si="378"/>
        <v>&lt;a href="set02\miscellaneous\cooperstown_courier\1910_-_1913\district_court_-_various_naturalizations_may_23,_1912_p4_cc.pdf"&gt;Various naturalizations&lt;/a&gt;</v>
      </c>
    </row>
    <row r="4468" spans="1:17" x14ac:dyDescent="0.25">
      <c r="A4468" s="2">
        <v>2383</v>
      </c>
      <c r="B4468" s="4" t="s">
        <v>33147</v>
      </c>
      <c r="C4468" s="4" t="s">
        <v>33139</v>
      </c>
      <c r="D4468" s="43">
        <v>4527</v>
      </c>
      <c r="E4468" s="5" t="s">
        <v>13631</v>
      </c>
      <c r="F4468" s="5">
        <v>1</v>
      </c>
      <c r="G4468" s="5">
        <v>6</v>
      </c>
      <c r="H4468" s="5"/>
      <c r="I4468" t="s">
        <v>23807</v>
      </c>
      <c r="J4468" s="46" t="s">
        <v>33088</v>
      </c>
      <c r="K4468" s="56"/>
      <c r="L4468" s="56"/>
      <c r="M4468" s="56">
        <f t="shared" si="379"/>
        <v>1912</v>
      </c>
      <c r="N4468" s="56"/>
      <c r="O4468" s="56">
        <f t="shared" si="380"/>
        <v>5</v>
      </c>
      <c r="P4468" s="56">
        <f t="shared" si="381"/>
        <v>23</v>
      </c>
      <c r="Q4468" s="2" t="str">
        <f t="shared" si="378"/>
        <v>&lt;a href="set02\miscellaneous\cooperstown_courier\1910_-_1913\ccm_may_23,_1912_p1_cc.pdf"&gt;Meeting Minutes&lt;/a&gt;</v>
      </c>
    </row>
    <row r="4469" spans="1:17" x14ac:dyDescent="0.25">
      <c r="A4469" s="2">
        <v>3892</v>
      </c>
      <c r="B4469" s="4" t="s">
        <v>12558</v>
      </c>
      <c r="C4469" s="4" t="s">
        <v>3458</v>
      </c>
      <c r="D4469" s="52">
        <v>4527</v>
      </c>
      <c r="E4469" s="5" t="s">
        <v>11770</v>
      </c>
      <c r="F4469" s="5">
        <v>2</v>
      </c>
      <c r="G4469" s="5">
        <v>11</v>
      </c>
      <c r="H4469" s="5">
        <v>2068</v>
      </c>
      <c r="I4469" t="s">
        <v>26369</v>
      </c>
      <c r="J4469" s="46" t="s">
        <v>33093</v>
      </c>
      <c r="K4469" s="56"/>
      <c r="L4469" s="56"/>
      <c r="M4469" s="56">
        <f t="shared" si="379"/>
        <v>1912</v>
      </c>
      <c r="N4469" s="56"/>
      <c r="O4469" s="56">
        <f t="shared" si="380"/>
        <v>5</v>
      </c>
      <c r="P4469" s="56">
        <f t="shared" si="381"/>
        <v>23</v>
      </c>
      <c r="Q4469" s="2" t="str">
        <f t="shared" si="378"/>
        <v>&lt;a href="set04\cg_january 4, 1912 - december 31, 1914\miscellaneous\jim_lake_may_23,_1912_p2_cg.pdf"&gt;Items&lt;/a&gt;</v>
      </c>
    </row>
    <row r="4470" spans="1:17" x14ac:dyDescent="0.25">
      <c r="A4470" s="2">
        <v>4279</v>
      </c>
      <c r="B4470" s="4" t="s">
        <v>11581</v>
      </c>
      <c r="C4470" s="4" t="s">
        <v>3458</v>
      </c>
      <c r="D4470" s="52">
        <v>4527</v>
      </c>
      <c r="E4470" s="5" t="s">
        <v>11770</v>
      </c>
      <c r="F4470" s="5">
        <v>2</v>
      </c>
      <c r="G4470" s="5">
        <v>11</v>
      </c>
      <c r="H4470" s="5">
        <v>2128</v>
      </c>
      <c r="I4470" t="s">
        <v>26370</v>
      </c>
      <c r="J4470" s="46" t="s">
        <v>33093</v>
      </c>
      <c r="K4470" s="56"/>
      <c r="L4470" s="56"/>
      <c r="M4470" s="56">
        <f t="shared" si="379"/>
        <v>1912</v>
      </c>
      <c r="N4470" s="56"/>
      <c r="O4470" s="56">
        <f t="shared" si="380"/>
        <v>5</v>
      </c>
      <c r="P4470" s="56">
        <f t="shared" si="381"/>
        <v>23</v>
      </c>
      <c r="Q4470" s="2" t="str">
        <f t="shared" si="378"/>
        <v>&lt;a href="set04\cg_january 4, 1912 - december 31, 1914\miscellaneous\kensal_items_may_23,_1912_p2_cg.pdf"&gt;Items&lt;/a&gt;</v>
      </c>
    </row>
    <row r="4471" spans="1:17" x14ac:dyDescent="0.25">
      <c r="A4471" s="2">
        <v>6145</v>
      </c>
      <c r="B4471" s="4" t="s">
        <v>16427</v>
      </c>
      <c r="C4471" s="4" t="s">
        <v>16428</v>
      </c>
      <c r="D4471" s="52">
        <v>4527</v>
      </c>
      <c r="E4471" s="5" t="s">
        <v>11770</v>
      </c>
      <c r="F4471" s="5">
        <v>6</v>
      </c>
      <c r="G4471" s="5">
        <v>11</v>
      </c>
      <c r="H4471" s="5">
        <v>2272</v>
      </c>
      <c r="I4471" t="s">
        <v>26371</v>
      </c>
      <c r="J4471" s="46" t="s">
        <v>33093</v>
      </c>
      <c r="K4471" s="56"/>
      <c r="L4471" s="56"/>
      <c r="M4471" s="56">
        <f t="shared" si="379"/>
        <v>1912</v>
      </c>
      <c r="N4471" s="56"/>
      <c r="O4471" s="56">
        <f t="shared" si="380"/>
        <v>5</v>
      </c>
      <c r="P4471" s="56">
        <f t="shared" si="381"/>
        <v>23</v>
      </c>
      <c r="Q4471" s="2" t="str">
        <f t="shared" si="378"/>
        <v>&lt;a href="set04\cg_january 4, 1912 - december 31, 1914\miscellaneous\reidasch,_e_w_new_operator_at_the_depot_may_23,_1912_p6_cg.pdf"&gt;New Operator at the depot&lt;/a&gt;</v>
      </c>
    </row>
    <row r="4472" spans="1:17" x14ac:dyDescent="0.25">
      <c r="A4472" s="2">
        <v>6492</v>
      </c>
      <c r="B4472" s="4" t="s">
        <v>16444</v>
      </c>
      <c r="C4472" s="4" t="s">
        <v>16313</v>
      </c>
      <c r="D4472" s="52">
        <v>4527</v>
      </c>
      <c r="E4472" s="5" t="s">
        <v>11770</v>
      </c>
      <c r="F4472" s="5">
        <v>5</v>
      </c>
      <c r="G4472" s="5">
        <v>11</v>
      </c>
      <c r="H4472" s="5">
        <v>2309</v>
      </c>
      <c r="I4472" t="s">
        <v>26372</v>
      </c>
      <c r="J4472" s="46" t="s">
        <v>33093</v>
      </c>
      <c r="K4472" s="56"/>
      <c r="L4472" s="56"/>
      <c r="M4472" s="56">
        <f t="shared" si="379"/>
        <v>1912</v>
      </c>
      <c r="N4472" s="56"/>
      <c r="O4472" s="56">
        <f t="shared" si="380"/>
        <v>5</v>
      </c>
      <c r="P4472" s="56">
        <f t="shared" si="381"/>
        <v>23</v>
      </c>
      <c r="Q4472" s="2" t="str">
        <f t="shared" si="378"/>
        <v>&lt;a href="set04\cg_january 4, 1912 - december 31, 1914\miscellaneous\shaw,_e_l_arrives_to_live_work_in_courtenay_may_23,_1912_p5_cg.pdf"&gt;Arrives to live work in Courtenay&lt;/a&gt;</v>
      </c>
    </row>
    <row r="4473" spans="1:17" x14ac:dyDescent="0.25">
      <c r="A4473" s="2">
        <v>7340</v>
      </c>
      <c r="B4473" s="4" t="s">
        <v>16477</v>
      </c>
      <c r="C4473" s="4" t="s">
        <v>16478</v>
      </c>
      <c r="D4473" s="52">
        <v>4527</v>
      </c>
      <c r="E4473" s="5" t="s">
        <v>11770</v>
      </c>
      <c r="F4473" s="5">
        <v>6</v>
      </c>
      <c r="G4473" s="5">
        <v>11</v>
      </c>
      <c r="H4473" s="5">
        <v>2372</v>
      </c>
      <c r="I4473" t="s">
        <v>26373</v>
      </c>
      <c r="J4473" s="46" t="s">
        <v>33093</v>
      </c>
      <c r="K4473" s="56"/>
      <c r="L4473" s="56"/>
      <c r="M4473" s="56">
        <f t="shared" si="379"/>
        <v>1912</v>
      </c>
      <c r="N4473" s="56"/>
      <c r="O4473" s="56">
        <f t="shared" si="380"/>
        <v>5</v>
      </c>
      <c r="P4473" s="56">
        <f t="shared" si="381"/>
        <v>23</v>
      </c>
      <c r="Q4473" s="2" t="str">
        <f t="shared" si="378"/>
        <v>&lt;a href="set04\cg_january 4, 1912 - december 31, 1914\miscellaneous\the_spiritwood_bugle_may_23,_1912_p6_cg.pdf"&gt;Bugle&lt;/a&gt;</v>
      </c>
    </row>
    <row r="4474" spans="1:17" x14ac:dyDescent="0.25">
      <c r="A4474" s="2">
        <v>8038</v>
      </c>
      <c r="B4474" s="4" t="s">
        <v>13606</v>
      </c>
      <c r="C4474" s="4" t="s">
        <v>5924</v>
      </c>
      <c r="D4474" s="52">
        <v>4532</v>
      </c>
      <c r="E4474" s="5" t="s">
        <v>13629</v>
      </c>
      <c r="F4474" s="5">
        <v>5</v>
      </c>
      <c r="G4474" s="5">
        <v>20</v>
      </c>
      <c r="H4474" s="5">
        <v>2915</v>
      </c>
      <c r="I4474" s="99" t="s">
        <v>27290</v>
      </c>
      <c r="J4474" s="46" t="s">
        <v>33101</v>
      </c>
      <c r="K4474" s="56"/>
      <c r="L4474" s="56"/>
      <c r="M4474" s="56">
        <f t="shared" si="379"/>
        <v>1912</v>
      </c>
      <c r="N4474" s="56"/>
      <c r="O4474" s="56">
        <f t="shared" si="380"/>
        <v>5</v>
      </c>
      <c r="P4474" s="56">
        <f t="shared" si="381"/>
        <v>28</v>
      </c>
      <c r="Q4474" s="2" t="str">
        <f t="shared" si="378"/>
        <v>&lt;a href="set03\he\he_november_21,_1911_-_december_11,_1914\miscellaneous\walum,_martin_breaks_leg_may_28,_1912_p5_he.pdf"&gt;Breaks leg&lt;/a&gt;</v>
      </c>
    </row>
    <row r="4475" spans="1:17" x14ac:dyDescent="0.25">
      <c r="A4475" s="2">
        <v>660</v>
      </c>
      <c r="B4475" s="4" t="s">
        <v>16312</v>
      </c>
      <c r="C4475" s="4" t="s">
        <v>16313</v>
      </c>
      <c r="D4475" s="52">
        <v>4534</v>
      </c>
      <c r="E4475" s="5" t="s">
        <v>11770</v>
      </c>
      <c r="F4475" s="5">
        <v>5</v>
      </c>
      <c r="G4475" s="5">
        <v>11</v>
      </c>
      <c r="H4475" s="5">
        <v>1928</v>
      </c>
      <c r="I4475" t="s">
        <v>26374</v>
      </c>
      <c r="J4475" s="46" t="s">
        <v>33093</v>
      </c>
      <c r="K4475" s="56"/>
      <c r="L4475" s="56"/>
      <c r="M4475" s="56">
        <f t="shared" si="379"/>
        <v>1912</v>
      </c>
      <c r="N4475" s="56"/>
      <c r="O4475" s="56">
        <f t="shared" si="380"/>
        <v>5</v>
      </c>
      <c r="P4475" s="56">
        <f t="shared" si="381"/>
        <v>30</v>
      </c>
      <c r="Q4475" s="2" t="str">
        <f t="shared" si="378"/>
        <v>&lt;a href="set04\cg_january 4, 1912 - december 31, 1914\miscellaneous\buck,_robert_m_arrives_to_live_work_in_courtenay_may_30,_1912_p5_cg.pdf"&gt;Arrives to live work in Courtenay&lt;/a&gt;</v>
      </c>
    </row>
    <row r="4476" spans="1:17" x14ac:dyDescent="0.25">
      <c r="A4476" s="2">
        <v>927</v>
      </c>
      <c r="B4476" s="4" t="s">
        <v>1630</v>
      </c>
      <c r="C4476" s="4" t="s">
        <v>7757</v>
      </c>
      <c r="D4476" s="52">
        <v>4534</v>
      </c>
      <c r="E4476" s="5" t="s">
        <v>13631</v>
      </c>
      <c r="F4476" s="5">
        <v>5</v>
      </c>
      <c r="G4476" s="5">
        <v>6</v>
      </c>
      <c r="H4476" s="5">
        <v>364</v>
      </c>
      <c r="I4476" t="s">
        <v>23776</v>
      </c>
      <c r="J4476" s="46" t="s">
        <v>33088</v>
      </c>
      <c r="K4476" s="56"/>
      <c r="L4476" s="56"/>
      <c r="M4476" s="56">
        <f t="shared" si="379"/>
        <v>1912</v>
      </c>
      <c r="N4476" s="56"/>
      <c r="O4476" s="56">
        <f t="shared" si="380"/>
        <v>5</v>
      </c>
      <c r="P4476" s="56">
        <f t="shared" si="381"/>
        <v>30</v>
      </c>
      <c r="Q4476" s="2" t="str">
        <f t="shared" si="378"/>
        <v>&lt;a href="set02\miscellaneous\cooperstown_courier\1910_-_1913\boxelder_trees_diseased_may_30,_1912_p5_cc.pdf"&gt;Boxelder Trees diseased&lt;/a&gt;</v>
      </c>
    </row>
    <row r="4477" spans="1:17" x14ac:dyDescent="0.25">
      <c r="A4477" s="2">
        <v>1116</v>
      </c>
      <c r="B4477" s="4" t="s">
        <v>4440</v>
      </c>
      <c r="C4477" s="4" t="s">
        <v>7797</v>
      </c>
      <c r="D4477" s="52">
        <v>4534</v>
      </c>
      <c r="E4477" s="5" t="s">
        <v>13631</v>
      </c>
      <c r="F4477" s="5">
        <v>5</v>
      </c>
      <c r="G4477" s="5">
        <v>6</v>
      </c>
      <c r="H4477" s="5">
        <v>417</v>
      </c>
      <c r="I4477" t="s">
        <v>23849</v>
      </c>
      <c r="J4477" s="46" t="s">
        <v>33088</v>
      </c>
      <c r="K4477" s="56"/>
      <c r="L4477" s="56"/>
      <c r="M4477" s="56">
        <f t="shared" si="379"/>
        <v>1912</v>
      </c>
      <c r="N4477" s="56"/>
      <c r="O4477" s="56">
        <f t="shared" si="380"/>
        <v>5</v>
      </c>
      <c r="P4477" s="56">
        <f t="shared" si="381"/>
        <v>30</v>
      </c>
      <c r="Q4477" s="2" t="str">
        <f t="shared" si="378"/>
        <v>&lt;a href="set02\miscellaneous\cooperstown_courier\1910_-_1913\cooperstown_school_board_election_scheduled_may_30,_1912_p5_cc.pdf"&gt;Board election scheduled&lt;/a&gt;</v>
      </c>
    </row>
    <row r="4478" spans="1:17" x14ac:dyDescent="0.25">
      <c r="A4478" s="2">
        <v>1221</v>
      </c>
      <c r="B4478" s="4" t="s">
        <v>16323</v>
      </c>
      <c r="C4478" s="4" t="s">
        <v>7326</v>
      </c>
      <c r="D4478" s="52">
        <v>4534</v>
      </c>
      <c r="E4478" s="5" t="s">
        <v>11770</v>
      </c>
      <c r="F4478" s="5">
        <v>5</v>
      </c>
      <c r="G4478" s="5">
        <v>11</v>
      </c>
      <c r="H4478" s="5">
        <v>1939</v>
      </c>
      <c r="I4478" t="s">
        <v>26375</v>
      </c>
      <c r="J4478" s="46" t="s">
        <v>33093</v>
      </c>
      <c r="K4478" s="56"/>
      <c r="L4478" s="56"/>
      <c r="M4478" s="56">
        <f t="shared" si="379"/>
        <v>1912</v>
      </c>
      <c r="N4478" s="56"/>
      <c r="O4478" s="56">
        <f t="shared" si="380"/>
        <v>5</v>
      </c>
      <c r="P4478" s="56">
        <f t="shared" si="381"/>
        <v>30</v>
      </c>
      <c r="Q4478" s="2" t="str">
        <f t="shared" si="378"/>
        <v>&lt;a href="set04\cg_january 4, 1912 - december 31, 1914\miscellaneous\corrine_school_graduation_may_30,_1912_p5_cg.pdf"&gt;Graduation&lt;/a&gt;</v>
      </c>
    </row>
    <row r="4479" spans="1:17" x14ac:dyDescent="0.25">
      <c r="A4479" s="2">
        <v>3893</v>
      </c>
      <c r="B4479" s="4" t="s">
        <v>12558</v>
      </c>
      <c r="C4479" s="4" t="s">
        <v>3458</v>
      </c>
      <c r="D4479" s="52">
        <v>4534</v>
      </c>
      <c r="E4479" s="5" t="s">
        <v>11770</v>
      </c>
      <c r="F4479" s="5">
        <v>2</v>
      </c>
      <c r="G4479" s="5">
        <v>11</v>
      </c>
      <c r="H4479" s="5">
        <v>2069</v>
      </c>
      <c r="I4479" t="s">
        <v>26376</v>
      </c>
      <c r="J4479" s="46" t="s">
        <v>33093</v>
      </c>
      <c r="K4479" s="56"/>
      <c r="L4479" s="56"/>
      <c r="M4479" s="56">
        <f t="shared" si="379"/>
        <v>1912</v>
      </c>
      <c r="N4479" s="56"/>
      <c r="O4479" s="56">
        <f t="shared" si="380"/>
        <v>5</v>
      </c>
      <c r="P4479" s="56">
        <f t="shared" si="381"/>
        <v>30</v>
      </c>
      <c r="Q4479" s="2" t="str">
        <f t="shared" si="378"/>
        <v>&lt;a href="set04\cg_january 4, 1912 - december 31, 1914\miscellaneous\jim_lake_may_30,_1912_p2_cg.pdf"&gt;Items&lt;/a&gt;</v>
      </c>
    </row>
    <row r="4480" spans="1:17" x14ac:dyDescent="0.25">
      <c r="A4480" s="2">
        <v>4280</v>
      </c>
      <c r="B4480" s="4" t="s">
        <v>11581</v>
      </c>
      <c r="C4480" s="4" t="s">
        <v>3458</v>
      </c>
      <c r="D4480" s="52">
        <v>4534</v>
      </c>
      <c r="E4480" s="5" t="s">
        <v>11770</v>
      </c>
      <c r="F4480" s="5">
        <v>2</v>
      </c>
      <c r="G4480" s="5">
        <v>11</v>
      </c>
      <c r="H4480" s="5">
        <v>2129</v>
      </c>
      <c r="I4480" t="s">
        <v>26377</v>
      </c>
      <c r="J4480" s="46" t="s">
        <v>33093</v>
      </c>
      <c r="K4480" s="56"/>
      <c r="L4480" s="56"/>
      <c r="M4480" s="56">
        <f t="shared" si="379"/>
        <v>1912</v>
      </c>
      <c r="N4480" s="56"/>
      <c r="O4480" s="56">
        <f t="shared" si="380"/>
        <v>5</v>
      </c>
      <c r="P4480" s="56">
        <f t="shared" si="381"/>
        <v>30</v>
      </c>
      <c r="Q4480" s="2" t="str">
        <f t="shared" si="378"/>
        <v>&lt;a href="set04\cg_january 4, 1912 - december 31, 1914\miscellaneous\kensal_items_may_30,_1912_p2_cg.pdf"&gt;Items&lt;/a&gt;</v>
      </c>
    </row>
    <row r="4481" spans="1:17" x14ac:dyDescent="0.25">
      <c r="A4481" s="2">
        <v>4760</v>
      </c>
      <c r="B4481" s="4" t="s">
        <v>7905</v>
      </c>
      <c r="C4481" s="4" t="s">
        <v>7906</v>
      </c>
      <c r="D4481" s="52">
        <v>4534</v>
      </c>
      <c r="E4481" s="5" t="s">
        <v>13631</v>
      </c>
      <c r="F4481" s="5">
        <v>5</v>
      </c>
      <c r="G4481" s="5">
        <v>6</v>
      </c>
      <c r="H4481" s="5">
        <v>487</v>
      </c>
      <c r="I4481" t="s">
        <v>23946</v>
      </c>
      <c r="J4481" s="46" t="s">
        <v>33088</v>
      </c>
      <c r="K4481" s="56"/>
      <c r="L4481" s="56"/>
      <c r="M4481" s="56">
        <f t="shared" si="379"/>
        <v>1912</v>
      </c>
      <c r="N4481" s="56"/>
      <c r="O4481" s="56">
        <f t="shared" si="380"/>
        <v>5</v>
      </c>
      <c r="P4481" s="56">
        <f t="shared" si="381"/>
        <v>30</v>
      </c>
      <c r="Q4481" s="2" t="str">
        <f t="shared" si="378"/>
        <v>&lt;a href="set02\miscellaneous\cooperstown_courier\1910_-_1913\sheriff_lee_and_james_hall_a_bootlegger_jump_from_train_may_30,_1912_p5_cc.pdf"&gt;He and James Hall jump from train&lt;/a&gt;</v>
      </c>
    </row>
    <row r="4482" spans="1:17" x14ac:dyDescent="0.25">
      <c r="A4482" s="2">
        <v>5043</v>
      </c>
      <c r="B4482" s="4" t="s">
        <v>16396</v>
      </c>
      <c r="C4482" s="4" t="s">
        <v>16397</v>
      </c>
      <c r="D4482" s="52">
        <v>4534</v>
      </c>
      <c r="E4482" s="5" t="s">
        <v>11770</v>
      </c>
      <c r="F4482" s="5">
        <v>5</v>
      </c>
      <c r="G4482" s="5">
        <v>11</v>
      </c>
      <c r="H4482" s="5">
        <v>2202</v>
      </c>
      <c r="I4482" t="s">
        <v>26378</v>
      </c>
      <c r="J4482" s="46" t="s">
        <v>33093</v>
      </c>
      <c r="K4482" s="56"/>
      <c r="L4482" s="56"/>
      <c r="M4482" s="56">
        <f t="shared" si="379"/>
        <v>1912</v>
      </c>
      <c r="N4482" s="56"/>
      <c r="O4482" s="56">
        <f t="shared" si="380"/>
        <v>5</v>
      </c>
      <c r="P4482" s="56">
        <f t="shared" si="381"/>
        <v>30</v>
      </c>
      <c r="Q4482" s="2" t="str">
        <f t="shared" ref="Q4482:Q4545" si="382">"&lt;a href="&amp;""""&amp;J4482&amp;"\"&amp;I4482&amp;"""&gt;"&amp;C4482&amp;"&lt;/a&gt;"</f>
        <v>&lt;a href="set04\cg_january 4, 1912 - december 31, 1914\miscellaneous\mcfadden,_a_p_his_idea_to_help_another_may_30,_1912_p5_cg.pdf"&gt;His idea to help another&lt;/a&gt;</v>
      </c>
    </row>
    <row r="4483" spans="1:17" x14ac:dyDescent="0.25">
      <c r="A4483" s="2">
        <v>5287</v>
      </c>
      <c r="B4483" s="4" t="s">
        <v>16403</v>
      </c>
      <c r="C4483" s="4" t="s">
        <v>16404</v>
      </c>
      <c r="D4483" s="52">
        <v>4534</v>
      </c>
      <c r="E4483" s="5" t="s">
        <v>11770</v>
      </c>
      <c r="F4483" s="5">
        <v>5</v>
      </c>
      <c r="G4483" s="5">
        <v>11</v>
      </c>
      <c r="H4483" s="5">
        <v>2214</v>
      </c>
      <c r="I4483" t="s">
        <v>26379</v>
      </c>
      <c r="J4483" s="46" t="s">
        <v>33093</v>
      </c>
      <c r="K4483" s="56"/>
      <c r="L4483" s="56"/>
      <c r="M4483" s="56">
        <f t="shared" si="379"/>
        <v>1912</v>
      </c>
      <c r="N4483" s="56"/>
      <c r="O4483" s="56">
        <f t="shared" si="380"/>
        <v>5</v>
      </c>
      <c r="P4483" s="56">
        <f t="shared" si="381"/>
        <v>30</v>
      </c>
      <c r="Q4483" s="2" t="str">
        <f t="shared" si="382"/>
        <v>&lt;a href="set04\cg_january 4, 1912 - december 31, 1914\miscellaneous\munro,_evan_thanks_for_donation_after_storm_may_30,_1912_p5_cg.pdf"&gt;Thanks for donation after storm&lt;/a&gt;</v>
      </c>
    </row>
    <row r="4484" spans="1:17" x14ac:dyDescent="0.25">
      <c r="A4484" s="2">
        <v>6298</v>
      </c>
      <c r="B4484" s="4" t="s">
        <v>16434</v>
      </c>
      <c r="C4484" s="4" t="s">
        <v>16397</v>
      </c>
      <c r="D4484" s="52">
        <v>4534</v>
      </c>
      <c r="E4484" s="5" t="s">
        <v>11770</v>
      </c>
      <c r="F4484" s="5">
        <v>5</v>
      </c>
      <c r="G4484" s="5">
        <v>11</v>
      </c>
      <c r="H4484" s="5">
        <v>2279</v>
      </c>
      <c r="I4484" t="s">
        <v>26380</v>
      </c>
      <c r="J4484" s="46" t="s">
        <v>33093</v>
      </c>
      <c r="K4484" s="56"/>
      <c r="L4484" s="56"/>
      <c r="M4484" s="56">
        <f t="shared" si="379"/>
        <v>1912</v>
      </c>
      <c r="N4484" s="56"/>
      <c r="O4484" s="56">
        <f t="shared" si="380"/>
        <v>5</v>
      </c>
      <c r="P4484" s="56">
        <f t="shared" si="381"/>
        <v>30</v>
      </c>
      <c r="Q4484" s="2" t="str">
        <f t="shared" si="382"/>
        <v>&lt;a href="set04\cg_january 4, 1912 - december 31, 1914\miscellaneous\roe,_shad_his_idea_to_help_another_may_30,_1912_p5_cg.pdf"&gt;His idea to help another&lt;/a&gt;</v>
      </c>
    </row>
    <row r="4485" spans="1:17" x14ac:dyDescent="0.25">
      <c r="A4485" s="2">
        <v>6335</v>
      </c>
      <c r="B4485" s="4" t="s">
        <v>16436</v>
      </c>
      <c r="C4485" s="4" t="s">
        <v>16437</v>
      </c>
      <c r="D4485" s="52">
        <v>4534</v>
      </c>
      <c r="E4485" s="5" t="s">
        <v>11770</v>
      </c>
      <c r="F4485" s="5">
        <v>5</v>
      </c>
      <c r="G4485" s="5">
        <v>11</v>
      </c>
      <c r="H4485" s="5">
        <v>2283</v>
      </c>
      <c r="I4485" t="s">
        <v>26381</v>
      </c>
      <c r="J4485" s="46" t="s">
        <v>33093</v>
      </c>
      <c r="K4485" s="56"/>
      <c r="L4485" s="56"/>
      <c r="M4485" s="56">
        <f t="shared" si="379"/>
        <v>1912</v>
      </c>
      <c r="N4485" s="56"/>
      <c r="O4485" s="56">
        <f t="shared" si="380"/>
        <v>5</v>
      </c>
      <c r="P4485" s="56">
        <f t="shared" si="381"/>
        <v>30</v>
      </c>
      <c r="Q4485" s="2" t="str">
        <f t="shared" si="382"/>
        <v>&lt;a href="set04\cg_january 4, 1912 - december 31, 1914\miscellaneous\rounds,_earl_visits_from_bliss_id_may_30,_1912_p5_cg.pdf"&gt;Visits from Bliss ID&lt;/a&gt;</v>
      </c>
    </row>
    <row r="4486" spans="1:17" x14ac:dyDescent="0.25">
      <c r="A4486" s="2">
        <v>6493</v>
      </c>
      <c r="B4486" s="4" t="s">
        <v>16444</v>
      </c>
      <c r="C4486" s="4" t="s">
        <v>16445</v>
      </c>
      <c r="D4486" s="52">
        <v>4534</v>
      </c>
      <c r="E4486" s="5" t="s">
        <v>11770</v>
      </c>
      <c r="F4486" s="5">
        <v>5</v>
      </c>
      <c r="G4486" s="5">
        <v>11</v>
      </c>
      <c r="H4486" s="5">
        <v>2310</v>
      </c>
      <c r="I4486" t="s">
        <v>26382</v>
      </c>
      <c r="J4486" s="46" t="s">
        <v>33093</v>
      </c>
      <c r="K4486" s="56"/>
      <c r="L4486" s="56"/>
      <c r="M4486" s="56">
        <f t="shared" si="379"/>
        <v>1912</v>
      </c>
      <c r="N4486" s="56"/>
      <c r="O4486" s="56">
        <f t="shared" si="380"/>
        <v>5</v>
      </c>
      <c r="P4486" s="56">
        <f t="shared" si="381"/>
        <v>30</v>
      </c>
      <c r="Q4486" s="2" t="str">
        <f t="shared" si="382"/>
        <v>&lt;a href="set04\cg_january 4, 1912 - december 31, 1914\miscellaneous\shaw,_e_l_suffers_severe_bump_may_30,_1912_p5_cg.pdf"&gt;Suffers severe bump&lt;/a&gt;</v>
      </c>
    </row>
    <row r="4487" spans="1:17" x14ac:dyDescent="0.25">
      <c r="A4487" s="2">
        <v>6629</v>
      </c>
      <c r="B4487" s="4" t="s">
        <v>16446</v>
      </c>
      <c r="C4487" s="4" t="s">
        <v>16447</v>
      </c>
      <c r="D4487" s="52">
        <v>4534</v>
      </c>
      <c r="E4487" s="5" t="s">
        <v>11770</v>
      </c>
      <c r="F4487" s="5">
        <v>5</v>
      </c>
      <c r="G4487" s="5">
        <v>11</v>
      </c>
      <c r="H4487" s="5">
        <v>2313</v>
      </c>
      <c r="I4487" t="s">
        <v>26383</v>
      </c>
      <c r="J4487" s="46" t="s">
        <v>33093</v>
      </c>
      <c r="K4487" s="56"/>
      <c r="L4487" s="56"/>
      <c r="M4487" s="56">
        <f t="shared" si="379"/>
        <v>1912</v>
      </c>
      <c r="N4487" s="56"/>
      <c r="O4487" s="56">
        <f t="shared" si="380"/>
        <v>5</v>
      </c>
      <c r="P4487" s="56">
        <f t="shared" si="381"/>
        <v>30</v>
      </c>
      <c r="Q4487" s="2" t="str">
        <f t="shared" si="382"/>
        <v>&lt;a href="set04\cg_january 4, 1912 - december 31, 1914\miscellaneous\skaar,_cora_corinne_graduate_may_30,_1912_p5_cg.pdf"&gt;Corrine Graduate&lt;/a&gt;</v>
      </c>
    </row>
    <row r="4488" spans="1:17" x14ac:dyDescent="0.25">
      <c r="A4488" s="2">
        <v>7341</v>
      </c>
      <c r="B4488" s="4" t="s">
        <v>16477</v>
      </c>
      <c r="C4488" s="4" t="s">
        <v>16478</v>
      </c>
      <c r="D4488" s="52">
        <v>4534</v>
      </c>
      <c r="E4488" s="5" t="s">
        <v>11770</v>
      </c>
      <c r="F4488" s="5">
        <v>6</v>
      </c>
      <c r="G4488" s="5">
        <v>11</v>
      </c>
      <c r="H4488" s="5">
        <v>2373</v>
      </c>
      <c r="I4488" t="s">
        <v>26384</v>
      </c>
      <c r="J4488" s="46" t="s">
        <v>33093</v>
      </c>
      <c r="K4488" s="56"/>
      <c r="L4488" s="56"/>
      <c r="M4488" s="56">
        <f t="shared" si="379"/>
        <v>1912</v>
      </c>
      <c r="N4488" s="56"/>
      <c r="O4488" s="56">
        <f t="shared" si="380"/>
        <v>5</v>
      </c>
      <c r="P4488" s="56">
        <f t="shared" si="381"/>
        <v>30</v>
      </c>
      <c r="Q4488" s="2" t="str">
        <f t="shared" si="382"/>
        <v>&lt;a href="set04\cg_january 4, 1912 - december 31, 1914\miscellaneous\the_spiritwood_bugle_may_30,_1912_p6_cg.pdf"&gt;Bugle&lt;/a&gt;</v>
      </c>
    </row>
    <row r="4489" spans="1:17" x14ac:dyDescent="0.25">
      <c r="A4489" s="2">
        <v>8265</v>
      </c>
      <c r="B4489" s="4" t="s">
        <v>16487</v>
      </c>
      <c r="C4489" s="4" t="s">
        <v>16447</v>
      </c>
      <c r="D4489" s="12">
        <v>4534</v>
      </c>
      <c r="E4489" s="5" t="s">
        <v>11770</v>
      </c>
      <c r="F4489" s="5">
        <v>5</v>
      </c>
      <c r="G4489" s="5">
        <v>11</v>
      </c>
      <c r="H4489" s="5">
        <v>2427</v>
      </c>
      <c r="I4489" t="s">
        <v>26824</v>
      </c>
      <c r="J4489" s="46" t="s">
        <v>33093</v>
      </c>
      <c r="K4489" s="56"/>
      <c r="L4489" s="56"/>
      <c r="M4489" s="56">
        <f t="shared" si="379"/>
        <v>1912</v>
      </c>
      <c r="N4489" s="56"/>
      <c r="O4489" s="56">
        <f t="shared" si="380"/>
        <v>5</v>
      </c>
      <c r="P4489" s="56">
        <f t="shared" si="381"/>
        <v>30</v>
      </c>
      <c r="Q4489" s="2" t="str">
        <f t="shared" si="382"/>
        <v>&lt;a href="set04\cg_january 4, 1912 - december 31, 1914\miscellaneous\willson,_audrey_corinne_graduate_may_30,_1912_p5_cg.pdf"&gt;Corrine Graduate&lt;/a&gt;</v>
      </c>
    </row>
    <row r="4490" spans="1:17" x14ac:dyDescent="0.25">
      <c r="A4490" s="2">
        <v>8446</v>
      </c>
      <c r="B4490" s="4" t="s">
        <v>16488</v>
      </c>
      <c r="C4490" s="4" t="s">
        <v>16447</v>
      </c>
      <c r="D4490" s="12">
        <v>4534</v>
      </c>
      <c r="E4490" s="5" t="s">
        <v>11770</v>
      </c>
      <c r="F4490" s="5">
        <v>5</v>
      </c>
      <c r="G4490" s="5">
        <v>11</v>
      </c>
      <c r="H4490" s="5">
        <v>2435</v>
      </c>
      <c r="I4490" t="s">
        <v>26832</v>
      </c>
      <c r="J4490" s="46" t="s">
        <v>33093</v>
      </c>
      <c r="K4490" s="56"/>
      <c r="L4490" s="56"/>
      <c r="M4490" s="56">
        <f t="shared" si="379"/>
        <v>1912</v>
      </c>
      <c r="N4490" s="56"/>
      <c r="O4490" s="56">
        <f t="shared" si="380"/>
        <v>5</v>
      </c>
      <c r="P4490" s="56">
        <f t="shared" si="381"/>
        <v>30</v>
      </c>
      <c r="Q4490" s="2" t="str">
        <f t="shared" si="382"/>
        <v>&lt;a href="set04\cg_january 4, 1912 - december 31, 1914\miscellaneous\wright,_carl_corinne_graduate_may_30,_1912_p5_cg.pdf"&gt;Corrine Graduate&lt;/a&gt;</v>
      </c>
    </row>
    <row r="4491" spans="1:17" x14ac:dyDescent="0.25">
      <c r="A4491" s="2">
        <v>321</v>
      </c>
      <c r="B4491" s="4" t="s">
        <v>16305</v>
      </c>
      <c r="C4491" s="4" t="s">
        <v>16306</v>
      </c>
      <c r="D4491" s="52">
        <v>4541</v>
      </c>
      <c r="E4491" s="5" t="s">
        <v>11770</v>
      </c>
      <c r="F4491" s="5">
        <v>1</v>
      </c>
      <c r="G4491" s="5">
        <v>11</v>
      </c>
      <c r="H4491" s="5">
        <v>1914</v>
      </c>
      <c r="I4491" t="s">
        <v>26385</v>
      </c>
      <c r="J4491" s="46" t="s">
        <v>33093</v>
      </c>
      <c r="K4491" s="56"/>
      <c r="L4491" s="56"/>
      <c r="M4491" s="56">
        <f t="shared" si="379"/>
        <v>1912</v>
      </c>
      <c r="N4491" s="56"/>
      <c r="O4491" s="56">
        <f t="shared" si="380"/>
        <v>6</v>
      </c>
      <c r="P4491" s="56">
        <f t="shared" si="381"/>
        <v>6</v>
      </c>
      <c r="Q4491" s="2" t="str">
        <f t="shared" si="382"/>
        <v>&lt;a href="set04\cg_january 4, 1912 - december 31, 1914\miscellaneous\barnes,_wallace_courtenay_hs_graduation_june_6,_1912_p1_cg.pdf"&gt;Courtenay HS Graduation&lt;/a&gt;</v>
      </c>
    </row>
    <row r="4492" spans="1:17" x14ac:dyDescent="0.25">
      <c r="A4492" s="2">
        <v>928</v>
      </c>
      <c r="B4492" s="4" t="s">
        <v>1630</v>
      </c>
      <c r="C4492" s="4" t="s">
        <v>7758</v>
      </c>
      <c r="D4492" s="52">
        <v>4541</v>
      </c>
      <c r="E4492" s="5" t="s">
        <v>13631</v>
      </c>
      <c r="F4492" s="5">
        <v>5</v>
      </c>
      <c r="G4492" s="5">
        <v>6</v>
      </c>
      <c r="H4492" s="5">
        <v>365</v>
      </c>
      <c r="I4492" t="s">
        <v>23777</v>
      </c>
      <c r="J4492" s="46" t="s">
        <v>33088</v>
      </c>
      <c r="K4492" s="56"/>
      <c r="L4492" s="56"/>
      <c r="M4492" s="56">
        <f t="shared" si="379"/>
        <v>1912</v>
      </c>
      <c r="N4492" s="56"/>
      <c r="O4492" s="56">
        <f t="shared" si="380"/>
        <v>6</v>
      </c>
      <c r="P4492" s="56">
        <f t="shared" si="381"/>
        <v>6</v>
      </c>
      <c r="Q4492" s="2" t="str">
        <f t="shared" si="382"/>
        <v>&lt;a href="set02\miscellaneous\cooperstown_courier\1910_-_1913\boxelders_being_slaughtered_june_6,_1912_p5_cc.pdf"&gt;Boxelders being slaughtered&lt;/a&gt;</v>
      </c>
    </row>
    <row r="4493" spans="1:17" x14ac:dyDescent="0.25">
      <c r="A4493" s="2">
        <v>933</v>
      </c>
      <c r="B4493" s="4" t="s">
        <v>1630</v>
      </c>
      <c r="C4493" s="4" t="s">
        <v>7761</v>
      </c>
      <c r="D4493" s="52">
        <v>4541</v>
      </c>
      <c r="E4493" s="5" t="s">
        <v>13631</v>
      </c>
      <c r="F4493" s="5">
        <v>1</v>
      </c>
      <c r="G4493" s="5">
        <v>6</v>
      </c>
      <c r="H4493" s="5">
        <v>369</v>
      </c>
      <c r="I4493" t="s">
        <v>23781</v>
      </c>
      <c r="J4493" s="46" t="s">
        <v>33088</v>
      </c>
      <c r="K4493" s="56"/>
      <c r="L4493" s="56"/>
      <c r="M4493" s="56">
        <f t="shared" si="379"/>
        <v>1912</v>
      </c>
      <c r="N4493" s="56"/>
      <c r="O4493" s="56">
        <f t="shared" si="380"/>
        <v>6</v>
      </c>
      <c r="P4493" s="56">
        <f t="shared" si="381"/>
        <v>6</v>
      </c>
      <c r="Q4493" s="2" t="str">
        <f t="shared" si="382"/>
        <v>&lt;a href="set02\miscellaneous\cooperstown_courier\1910_-_1913\boy_scouts_-_new_uniforms_and_marched_to_river_june_6,_1912_p1_cc.pdf"&gt;Boy Scouts New Uniforms; marched to river&lt;/a&gt;</v>
      </c>
    </row>
    <row r="4494" spans="1:17" x14ac:dyDescent="0.25">
      <c r="A4494" s="2">
        <v>1113</v>
      </c>
      <c r="B4494" s="4" t="s">
        <v>4440</v>
      </c>
      <c r="C4494" s="4" t="s">
        <v>7795</v>
      </c>
      <c r="D4494" s="52">
        <v>4541</v>
      </c>
      <c r="E4494" s="5" t="s">
        <v>13631</v>
      </c>
      <c r="F4494" s="5">
        <v>5</v>
      </c>
      <c r="G4494" s="5">
        <v>6</v>
      </c>
      <c r="H4494" s="5">
        <v>415</v>
      </c>
      <c r="I4494" t="s">
        <v>23848</v>
      </c>
      <c r="J4494" s="46" t="s">
        <v>33088</v>
      </c>
      <c r="K4494" s="56"/>
      <c r="L4494" s="56"/>
      <c r="M4494" s="56">
        <f t="shared" si="379"/>
        <v>1912</v>
      </c>
      <c r="N4494" s="56"/>
      <c r="O4494" s="56">
        <f t="shared" si="380"/>
        <v>6</v>
      </c>
      <c r="P4494" s="56">
        <f t="shared" si="381"/>
        <v>6</v>
      </c>
      <c r="Q4494" s="2" t="str">
        <f t="shared" si="382"/>
        <v>&lt;a href="set02\miscellaneous\cooperstown_courier\1910_-_1913\cooperstown_school_board_election_results_june_6,_1912_p5_cc.pdf"&gt;Board election results  &lt;/a&gt;</v>
      </c>
    </row>
    <row r="4495" spans="1:17" x14ac:dyDescent="0.25">
      <c r="A4495" s="2">
        <v>1114</v>
      </c>
      <c r="B4495" s="4" t="s">
        <v>4440</v>
      </c>
      <c r="C4495" s="4" t="s">
        <v>7796</v>
      </c>
      <c r="D4495" s="52">
        <v>4541</v>
      </c>
      <c r="E4495" s="5" t="s">
        <v>13631</v>
      </c>
      <c r="F4495" s="5">
        <v>5</v>
      </c>
      <c r="G4495" s="5">
        <v>6</v>
      </c>
      <c r="H4495" s="5">
        <v>416</v>
      </c>
      <c r="I4495" t="s">
        <v>23847</v>
      </c>
      <c r="J4495" s="46" t="s">
        <v>33088</v>
      </c>
      <c r="K4495" s="56"/>
      <c r="L4495" s="56"/>
      <c r="M4495" s="56">
        <f t="shared" si="379"/>
        <v>1912</v>
      </c>
      <c r="N4495" s="56"/>
      <c r="O4495" s="56">
        <f t="shared" si="380"/>
        <v>6</v>
      </c>
      <c r="P4495" s="56">
        <f t="shared" si="381"/>
        <v>6</v>
      </c>
      <c r="Q4495" s="2" t="str">
        <f t="shared" si="382"/>
        <v>&lt;a href="set02\miscellaneous\cooperstown_courier\1910_-_1913\cooperstown_school_board_election_results_2nd_june_6,_1912_p5_cc.pdf"&gt;Board election results 2nd &lt;/a&gt;</v>
      </c>
    </row>
    <row r="4496" spans="1:17" x14ac:dyDescent="0.25">
      <c r="A4496" s="2">
        <v>1137</v>
      </c>
      <c r="B4496" s="4" t="s">
        <v>4440</v>
      </c>
      <c r="C4496" s="4" t="s">
        <v>7307</v>
      </c>
      <c r="D4496" s="52">
        <v>4541</v>
      </c>
      <c r="E4496" s="5" t="s">
        <v>13631</v>
      </c>
      <c r="F4496" s="5">
        <v>1</v>
      </c>
      <c r="G4496" s="5">
        <v>6</v>
      </c>
      <c r="H4496" s="5">
        <v>426</v>
      </c>
      <c r="I4496" t="s">
        <v>23838</v>
      </c>
      <c r="J4496" s="46" t="s">
        <v>33088</v>
      </c>
      <c r="K4496" s="56"/>
      <c r="L4496" s="56"/>
      <c r="M4496" s="56">
        <f t="shared" si="379"/>
        <v>1912</v>
      </c>
      <c r="N4496" s="56"/>
      <c r="O4496" s="56">
        <f t="shared" si="380"/>
        <v>6</v>
      </c>
      <c r="P4496" s="56">
        <f t="shared" si="381"/>
        <v>6</v>
      </c>
      <c r="Q4496" s="2" t="str">
        <f t="shared" si="382"/>
        <v>&lt;a href="set02\miscellaneous\cooperstown_courier\1910_-_1913\cooperstown_high_school_graduation_june_6,_1912_p1_cc.pdf"&gt;High School Graduation&lt;/a&gt;</v>
      </c>
    </row>
    <row r="4497" spans="1:17" x14ac:dyDescent="0.25">
      <c r="A4497" s="2">
        <v>1286</v>
      </c>
      <c r="B4497" s="4" t="s">
        <v>11495</v>
      </c>
      <c r="C4497" s="4" t="s">
        <v>7326</v>
      </c>
      <c r="D4497" s="52">
        <v>4541</v>
      </c>
      <c r="E4497" s="5" t="s">
        <v>11770</v>
      </c>
      <c r="F4497" s="5">
        <v>1</v>
      </c>
      <c r="G4497" s="5">
        <v>11</v>
      </c>
      <c r="H4497" s="5">
        <v>1943</v>
      </c>
      <c r="I4497" t="s">
        <v>26386</v>
      </c>
      <c r="J4497" s="46" t="s">
        <v>33093</v>
      </c>
      <c r="K4497" s="56"/>
      <c r="L4497" s="56"/>
      <c r="M4497" s="56">
        <f t="shared" si="379"/>
        <v>1912</v>
      </c>
      <c r="N4497" s="56"/>
      <c r="O4497" s="56">
        <f t="shared" si="380"/>
        <v>6</v>
      </c>
      <c r="P4497" s="56">
        <f t="shared" si="381"/>
        <v>6</v>
      </c>
      <c r="Q4497" s="2" t="str">
        <f t="shared" si="382"/>
        <v>&lt;a href="set04\cg_january 4, 1912 - december 31, 1914\miscellaneous\courtenay_school_graduation_june_6,_1912_p1_cg.pdf"&gt;Graduation&lt;/a&gt;</v>
      </c>
    </row>
    <row r="4498" spans="1:17" x14ac:dyDescent="0.25">
      <c r="A4498" s="2">
        <v>1728</v>
      </c>
      <c r="B4498" s="4" t="s">
        <v>16329</v>
      </c>
      <c r="C4498" s="4" t="s">
        <v>16330</v>
      </c>
      <c r="D4498" s="52">
        <v>4541</v>
      </c>
      <c r="E4498" s="5" t="s">
        <v>11770</v>
      </c>
      <c r="F4498" s="5">
        <v>1</v>
      </c>
      <c r="G4498" s="5">
        <v>11</v>
      </c>
      <c r="H4498" s="5">
        <v>1991</v>
      </c>
      <c r="I4498" t="s">
        <v>26387</v>
      </c>
      <c r="J4498" s="46" t="s">
        <v>33093</v>
      </c>
      <c r="K4498" s="56"/>
      <c r="L4498" s="56"/>
      <c r="M4498" s="56">
        <f t="shared" si="379"/>
        <v>1912</v>
      </c>
      <c r="N4498" s="56"/>
      <c r="O4498" s="56">
        <f t="shared" si="380"/>
        <v>6</v>
      </c>
      <c r="P4498" s="56">
        <f t="shared" si="381"/>
        <v>6</v>
      </c>
      <c r="Q4498" s="2" t="str">
        <f t="shared" si="382"/>
        <v>&lt;a href="set04\cg_january 4, 1912 - december 31, 1914\miscellaneous\durkee,_vivian_to_live_in_big_sandy_mt_june_6,_1912_p1_cg.pdf"&gt;To live in Big Sandy MT&lt;/a&gt;</v>
      </c>
    </row>
    <row r="4499" spans="1:17" x14ac:dyDescent="0.25">
      <c r="A4499" s="2">
        <v>2327</v>
      </c>
      <c r="B4499" s="4" t="s">
        <v>4455</v>
      </c>
      <c r="C4499" s="4" t="s">
        <v>7839</v>
      </c>
      <c r="D4499" s="52">
        <v>4541</v>
      </c>
      <c r="E4499" s="5" t="s">
        <v>13631</v>
      </c>
      <c r="F4499" s="5">
        <v>5</v>
      </c>
      <c r="G4499" s="5">
        <v>6</v>
      </c>
      <c r="H4499" s="5">
        <v>460</v>
      </c>
      <c r="I4499" t="s">
        <v>23878</v>
      </c>
      <c r="J4499" s="46" t="s">
        <v>33088</v>
      </c>
      <c r="K4499" s="56"/>
      <c r="L4499" s="56"/>
      <c r="M4499" s="56">
        <f t="shared" si="379"/>
        <v>1912</v>
      </c>
      <c r="N4499" s="56"/>
      <c r="O4499" s="56">
        <f t="shared" si="380"/>
        <v>6</v>
      </c>
      <c r="P4499" s="56">
        <f t="shared" si="381"/>
        <v>6</v>
      </c>
      <c r="Q4499" s="2" t="str">
        <f t="shared" si="382"/>
        <v>&lt;a href="set02\miscellaneous\cooperstown_courier\1910_-_1913\farmers_institute_train_will_arrive_june_6,_1912_p5_cc.pdf"&gt;Farmers Institute Train will arrive&lt;/a&gt;</v>
      </c>
    </row>
    <row r="4500" spans="1:17" x14ac:dyDescent="0.25">
      <c r="A4500" s="2">
        <v>3732</v>
      </c>
      <c r="B4500" s="4" t="s">
        <v>16361</v>
      </c>
      <c r="C4500" s="4" t="s">
        <v>16362</v>
      </c>
      <c r="D4500" s="52">
        <v>4541</v>
      </c>
      <c r="E4500" s="5" t="s">
        <v>11770</v>
      </c>
      <c r="F4500" s="5">
        <v>1</v>
      </c>
      <c r="G4500" s="5">
        <v>11</v>
      </c>
      <c r="H4500" s="5">
        <v>2048</v>
      </c>
      <c r="I4500" t="s">
        <v>26388</v>
      </c>
      <c r="J4500" s="46" t="s">
        <v>33093</v>
      </c>
      <c r="K4500" s="56"/>
      <c r="L4500" s="56"/>
      <c r="M4500" s="56">
        <f t="shared" si="379"/>
        <v>1912</v>
      </c>
      <c r="N4500" s="56"/>
      <c r="O4500" s="56">
        <f t="shared" si="380"/>
        <v>6</v>
      </c>
      <c r="P4500" s="56">
        <f t="shared" si="381"/>
        <v>6</v>
      </c>
      <c r="Q4500" s="2" t="str">
        <f t="shared" si="382"/>
        <v>&lt;a href="set04\cg_january 4, 1912 - december 31, 1914\miscellaneous\horn,_mrs_e_f_and_sarah_to_lucky_strike_canada_to_live_june_6,_1912_p1_cg.pdf"&gt;To Lucky Strike Canada to live&lt;/a&gt;</v>
      </c>
    </row>
    <row r="4501" spans="1:17" x14ac:dyDescent="0.25">
      <c r="A4501" s="2">
        <v>3755</v>
      </c>
      <c r="B4501" s="4" t="s">
        <v>7856</v>
      </c>
      <c r="C4501" s="4" t="s">
        <v>7857</v>
      </c>
      <c r="D4501" s="52">
        <v>4541</v>
      </c>
      <c r="E4501" s="5" t="s">
        <v>13631</v>
      </c>
      <c r="F4501" s="5">
        <v>5</v>
      </c>
      <c r="G4501" s="5">
        <v>6</v>
      </c>
      <c r="H4501" s="5">
        <v>477</v>
      </c>
      <c r="I4501" t="s">
        <v>23899</v>
      </c>
      <c r="J4501" s="46" t="s">
        <v>33088</v>
      </c>
      <c r="K4501" s="56"/>
      <c r="L4501" s="56"/>
      <c r="M4501" s="56">
        <f t="shared" si="379"/>
        <v>1912</v>
      </c>
      <c r="N4501" s="56"/>
      <c r="O4501" s="56">
        <f t="shared" si="380"/>
        <v>6</v>
      </c>
      <c r="P4501" s="56">
        <f t="shared" si="381"/>
        <v>6</v>
      </c>
      <c r="Q4501" s="2" t="str">
        <f t="shared" si="382"/>
        <v>&lt;a href="set02\miscellaneous\cooperstown_courier\1910_-_1913\howden,_john_b_knocked_out_of_wagon_by_galvanized_iron_june_6,_1912_p5_cc.pdf"&gt;Knocked out of wagon by iron&lt;/a&gt;</v>
      </c>
    </row>
    <row r="4502" spans="1:17" x14ac:dyDescent="0.25">
      <c r="A4502" s="2">
        <v>4216</v>
      </c>
      <c r="B4502" s="4" t="s">
        <v>16375</v>
      </c>
      <c r="C4502" s="4" t="s">
        <v>16306</v>
      </c>
      <c r="D4502" s="52">
        <v>4541</v>
      </c>
      <c r="E4502" s="5" t="s">
        <v>11770</v>
      </c>
      <c r="F4502" s="5">
        <v>1</v>
      </c>
      <c r="G4502" s="5">
        <v>11</v>
      </c>
      <c r="H4502" s="5">
        <v>2100</v>
      </c>
      <c r="I4502" t="s">
        <v>26389</v>
      </c>
      <c r="J4502" s="46" t="s">
        <v>33093</v>
      </c>
      <c r="K4502" s="56"/>
      <c r="L4502" s="56"/>
      <c r="M4502" s="56">
        <f t="shared" si="379"/>
        <v>1912</v>
      </c>
      <c r="N4502" s="56"/>
      <c r="O4502" s="56">
        <f t="shared" si="380"/>
        <v>6</v>
      </c>
      <c r="P4502" s="56">
        <f t="shared" si="381"/>
        <v>6</v>
      </c>
      <c r="Q4502" s="2" t="str">
        <f t="shared" si="382"/>
        <v>&lt;a href="set04\cg_january 4, 1912 - december 31, 1914\miscellaneous\kellogg,_george_courtenay_hs_graduation_june_6,_1912_p1_cg.pdf"&gt;Courtenay HS Graduation&lt;/a&gt;</v>
      </c>
    </row>
    <row r="4503" spans="1:17" x14ac:dyDescent="0.25">
      <c r="A4503" s="2">
        <v>4281</v>
      </c>
      <c r="B4503" s="4" t="s">
        <v>11581</v>
      </c>
      <c r="C4503" s="4" t="s">
        <v>3458</v>
      </c>
      <c r="D4503" s="52">
        <v>4541</v>
      </c>
      <c r="E4503" s="5" t="s">
        <v>11770</v>
      </c>
      <c r="F4503" s="5">
        <v>2</v>
      </c>
      <c r="G4503" s="5">
        <v>11</v>
      </c>
      <c r="H4503" s="5">
        <v>2119</v>
      </c>
      <c r="I4503" t="s">
        <v>26390</v>
      </c>
      <c r="J4503" s="46" t="s">
        <v>33093</v>
      </c>
      <c r="K4503" s="56"/>
      <c r="L4503" s="56"/>
      <c r="M4503" s="56">
        <f t="shared" si="379"/>
        <v>1912</v>
      </c>
      <c r="N4503" s="56"/>
      <c r="O4503" s="56">
        <f t="shared" si="380"/>
        <v>6</v>
      </c>
      <c r="P4503" s="56">
        <f t="shared" si="381"/>
        <v>6</v>
      </c>
      <c r="Q4503" s="2" t="str">
        <f t="shared" si="382"/>
        <v>&lt;a href="set04\cg_january 4, 1912 - december 31, 1914\miscellaneous\kensal_items_june_6,_1912_p2_cg.pdf"&gt;Items&lt;/a&gt;</v>
      </c>
    </row>
    <row r="4504" spans="1:17" x14ac:dyDescent="0.25">
      <c r="A4504" s="2">
        <v>4435</v>
      </c>
      <c r="B4504" s="4" t="s">
        <v>16378</v>
      </c>
      <c r="C4504" s="4" t="s">
        <v>16379</v>
      </c>
      <c r="D4504" s="52">
        <v>4541</v>
      </c>
      <c r="E4504" s="5" t="s">
        <v>11770</v>
      </c>
      <c r="F4504" s="5">
        <v>5</v>
      </c>
      <c r="G4504" s="5">
        <v>11</v>
      </c>
      <c r="H4504" s="5">
        <v>2167</v>
      </c>
      <c r="I4504" t="s">
        <v>26391</v>
      </c>
      <c r="J4504" s="46" t="s">
        <v>33093</v>
      </c>
      <c r="K4504" s="56"/>
      <c r="L4504" s="56"/>
      <c r="M4504" s="56">
        <f t="shared" si="379"/>
        <v>1912</v>
      </c>
      <c r="N4504" s="56"/>
      <c r="O4504" s="56">
        <f t="shared" si="380"/>
        <v>6</v>
      </c>
      <c r="P4504" s="56">
        <f t="shared" si="381"/>
        <v>6</v>
      </c>
      <c r="Q4504" s="2" t="str">
        <f t="shared" si="382"/>
        <v>&lt;a href="set04\cg_january 4, 1912 - december 31, 1914\miscellaneous\kingston,_helen_graduates_from_jamestown_hs_june_6,_1912_p5_cg.pdf"&gt;Graduates from Jamestown HS&lt;/a&gt;</v>
      </c>
    </row>
    <row r="4505" spans="1:17" x14ac:dyDescent="0.25">
      <c r="A4505" s="2">
        <v>4436</v>
      </c>
      <c r="B4505" s="4" t="s">
        <v>16380</v>
      </c>
      <c r="C4505" s="4" t="s">
        <v>16306</v>
      </c>
      <c r="D4505" s="52">
        <v>4541</v>
      </c>
      <c r="E4505" s="5" t="s">
        <v>11770</v>
      </c>
      <c r="F4505" s="5">
        <v>1</v>
      </c>
      <c r="G4505" s="5">
        <v>11</v>
      </c>
      <c r="H4505" s="5">
        <v>2168</v>
      </c>
      <c r="I4505" t="s">
        <v>26392</v>
      </c>
      <c r="J4505" s="46" t="s">
        <v>33093</v>
      </c>
      <c r="K4505" s="56"/>
      <c r="L4505" s="56"/>
      <c r="M4505" s="56">
        <f t="shared" si="379"/>
        <v>1912</v>
      </c>
      <c r="N4505" s="56"/>
      <c r="O4505" s="56">
        <f t="shared" si="380"/>
        <v>6</v>
      </c>
      <c r="P4505" s="56">
        <f t="shared" si="381"/>
        <v>6</v>
      </c>
      <c r="Q4505" s="2" t="str">
        <f t="shared" si="382"/>
        <v>&lt;a href="set04\cg_january 4, 1912 - december 31, 1914\miscellaneous\kingston,_lucile_courtenay_hs_graduation_june_6,_1912_p1_cg.pdf"&gt;Courtenay HS Graduation&lt;/a&gt;</v>
      </c>
    </row>
    <row r="4506" spans="1:17" x14ac:dyDescent="0.25">
      <c r="A4506" s="2">
        <v>6015</v>
      </c>
      <c r="B4506" s="4" t="s">
        <v>12937</v>
      </c>
      <c r="C4506" s="4" t="s">
        <v>16306</v>
      </c>
      <c r="D4506" s="52">
        <v>4541</v>
      </c>
      <c r="E4506" s="5" t="s">
        <v>11770</v>
      </c>
      <c r="F4506" s="5">
        <v>1</v>
      </c>
      <c r="G4506" s="5">
        <v>11</v>
      </c>
      <c r="H4506" s="5">
        <v>2254</v>
      </c>
      <c r="I4506" t="s">
        <v>26393</v>
      </c>
      <c r="J4506" s="46" t="s">
        <v>33093</v>
      </c>
      <c r="K4506" s="56"/>
      <c r="L4506" s="56"/>
      <c r="M4506" s="56">
        <f t="shared" si="379"/>
        <v>1912</v>
      </c>
      <c r="N4506" s="56"/>
      <c r="O4506" s="56">
        <f t="shared" si="380"/>
        <v>6</v>
      </c>
      <c r="P4506" s="56">
        <f t="shared" si="381"/>
        <v>6</v>
      </c>
      <c r="Q4506" s="2" t="str">
        <f t="shared" si="382"/>
        <v>&lt;a href="set04\cg_january 4, 1912 - december 31, 1914\miscellaneous\posey,_alice_courtenay_hs_graduation_june_6,_1912_p1_cg.pdf"&gt;Courtenay HS Graduation&lt;/a&gt;</v>
      </c>
    </row>
    <row r="4507" spans="1:17" x14ac:dyDescent="0.25">
      <c r="A4507" s="2">
        <v>6104</v>
      </c>
      <c r="B4507" s="4" t="s">
        <v>16424</v>
      </c>
      <c r="C4507" s="4" t="s">
        <v>16425</v>
      </c>
      <c r="D4507" s="52">
        <v>4541</v>
      </c>
      <c r="E4507" s="5" t="s">
        <v>11770</v>
      </c>
      <c r="F4507" s="5">
        <v>1</v>
      </c>
      <c r="G4507" s="5">
        <v>11</v>
      </c>
      <c r="H4507" s="5">
        <v>2269</v>
      </c>
      <c r="I4507" t="s">
        <v>26394</v>
      </c>
      <c r="J4507" s="46" t="s">
        <v>33093</v>
      </c>
      <c r="K4507" s="56"/>
      <c r="L4507" s="56"/>
      <c r="M4507" s="56">
        <f t="shared" si="379"/>
        <v>1912</v>
      </c>
      <c r="N4507" s="56"/>
      <c r="O4507" s="56">
        <f t="shared" si="380"/>
        <v>6</v>
      </c>
      <c r="P4507" s="56">
        <f t="shared" si="381"/>
        <v>6</v>
      </c>
      <c r="Q4507" s="2" t="str">
        <f t="shared" si="382"/>
        <v>&lt;a href="set04\cg_january 4, 1912 - december 31, 1914\miscellaneous\rassmusson,_dr_f_p_arrives_to_work_as_dr_in_courtenay_june_6,_1912_p1_cg.pdf"&gt;Arrives to work as Dr in Courtenay&lt;/a&gt;</v>
      </c>
    </row>
    <row r="4508" spans="1:17" x14ac:dyDescent="0.25">
      <c r="A4508" s="2">
        <v>6239</v>
      </c>
      <c r="B4508" s="4" t="s">
        <v>16429</v>
      </c>
      <c r="C4508" s="4" t="s">
        <v>16430</v>
      </c>
      <c r="D4508" s="52">
        <v>4541</v>
      </c>
      <c r="E4508" s="5" t="s">
        <v>11770</v>
      </c>
      <c r="F4508" s="5">
        <v>2</v>
      </c>
      <c r="G4508" s="5">
        <v>11</v>
      </c>
      <c r="H4508" s="5">
        <v>2273</v>
      </c>
      <c r="I4508" t="s">
        <v>26395</v>
      </c>
      <c r="J4508" s="46" t="s">
        <v>33093</v>
      </c>
      <c r="K4508" s="56"/>
      <c r="L4508" s="56"/>
      <c r="M4508" s="56">
        <f t="shared" si="379"/>
        <v>1912</v>
      </c>
      <c r="N4508" s="56"/>
      <c r="O4508" s="56">
        <f t="shared" si="380"/>
        <v>6</v>
      </c>
      <c r="P4508" s="56">
        <f t="shared" si="381"/>
        <v>6</v>
      </c>
      <c r="Q4508" s="2" t="str">
        <f t="shared" si="382"/>
        <v>&lt;a href="set04\cg_january 4, 1912 - december 31, 1914\miscellaneous\richart,_je_and_blanche_to_live_work_in_lena_il_june_6,_1912_p2_cg.pdf"&gt;To live work in Lena IL&lt;/a&gt;</v>
      </c>
    </row>
    <row r="4509" spans="1:17" x14ac:dyDescent="0.25">
      <c r="A4509" s="2">
        <v>7342</v>
      </c>
      <c r="B4509" s="4" t="s">
        <v>16477</v>
      </c>
      <c r="C4509" s="4" t="s">
        <v>16478</v>
      </c>
      <c r="D4509" s="52">
        <v>4541</v>
      </c>
      <c r="E4509" s="5" t="s">
        <v>11770</v>
      </c>
      <c r="F4509" s="5">
        <v>6</v>
      </c>
      <c r="G4509" s="5">
        <v>11</v>
      </c>
      <c r="H4509" s="5">
        <v>2370</v>
      </c>
      <c r="I4509" t="s">
        <v>26396</v>
      </c>
      <c r="J4509" s="46" t="s">
        <v>33093</v>
      </c>
      <c r="K4509" s="56"/>
      <c r="L4509" s="56"/>
      <c r="M4509" s="56">
        <f t="shared" si="379"/>
        <v>1912</v>
      </c>
      <c r="N4509" s="56"/>
      <c r="O4509" s="56">
        <f t="shared" si="380"/>
        <v>6</v>
      </c>
      <c r="P4509" s="56">
        <f t="shared" si="381"/>
        <v>6</v>
      </c>
      <c r="Q4509" s="2" t="str">
        <f t="shared" si="382"/>
        <v>&lt;a href="set04\cg_january 4, 1912 - december 31, 1914\miscellaneous\the_spiritwood_bugle_june_6,_1912_p6_cg.pdf"&gt;Bugle&lt;/a&gt;</v>
      </c>
    </row>
    <row r="4510" spans="1:17" x14ac:dyDescent="0.25">
      <c r="A4510" s="2">
        <v>3754</v>
      </c>
      <c r="B4510" s="4" t="s">
        <v>13523</v>
      </c>
      <c r="C4510" s="4" t="s">
        <v>13524</v>
      </c>
      <c r="D4510" s="52">
        <v>4546</v>
      </c>
      <c r="E4510" s="5" t="s">
        <v>13629</v>
      </c>
      <c r="F4510" s="5">
        <v>1</v>
      </c>
      <c r="G4510" s="5">
        <v>20</v>
      </c>
      <c r="H4510" s="5">
        <v>2854</v>
      </c>
      <c r="I4510" t="s">
        <v>27291</v>
      </c>
      <c r="J4510" s="46" t="s">
        <v>33101</v>
      </c>
      <c r="K4510" s="56"/>
      <c r="L4510" s="56"/>
      <c r="M4510" s="56">
        <f t="shared" si="379"/>
        <v>1912</v>
      </c>
      <c r="N4510" s="56"/>
      <c r="O4510" s="56">
        <f t="shared" si="380"/>
        <v>6</v>
      </c>
      <c r="P4510" s="56">
        <f t="shared" si="381"/>
        <v>11</v>
      </c>
      <c r="Q4510" s="2" t="str">
        <f t="shared" si="382"/>
        <v>&lt;a href="set03\he\he_november_21,_1911_-_december_11,_1914\miscellaneous\howden,_jack_narrow_miss_june_11,_1912_p1_he.pdf"&gt;Narrow miss&lt;/a&gt;</v>
      </c>
    </row>
    <row r="4511" spans="1:17" x14ac:dyDescent="0.25">
      <c r="A4511" s="2">
        <v>235</v>
      </c>
      <c r="B4511" s="4" t="s">
        <v>12826</v>
      </c>
      <c r="C4511" s="4" t="s">
        <v>3458</v>
      </c>
      <c r="D4511" s="52">
        <v>4548</v>
      </c>
      <c r="E4511" s="5" t="s">
        <v>11770</v>
      </c>
      <c r="F4511" s="5">
        <v>2</v>
      </c>
      <c r="G4511" s="5">
        <v>11</v>
      </c>
      <c r="H4511" s="5">
        <v>1908</v>
      </c>
      <c r="I4511" t="s">
        <v>26397</v>
      </c>
      <c r="J4511" s="46" t="s">
        <v>33093</v>
      </c>
      <c r="K4511" s="56"/>
      <c r="L4511" s="56"/>
      <c r="M4511" s="56">
        <f t="shared" si="379"/>
        <v>1912</v>
      </c>
      <c r="N4511" s="56"/>
      <c r="O4511" s="56">
        <f t="shared" si="380"/>
        <v>6</v>
      </c>
      <c r="P4511" s="56">
        <f t="shared" si="381"/>
        <v>13</v>
      </c>
      <c r="Q4511" s="2" t="str">
        <f t="shared" si="382"/>
        <v>&lt;a href="set04\cg_january 4, 1912 - december 31, 1914\miscellaneous\ashland_items_june_13,_1912_p2_cg.pdf"&gt;Items&lt;/a&gt;</v>
      </c>
    </row>
    <row r="4512" spans="1:17" x14ac:dyDescent="0.25">
      <c r="A4512" s="2">
        <v>2284</v>
      </c>
      <c r="B4512" s="4" t="s">
        <v>6596</v>
      </c>
      <c r="C4512" s="4" t="s">
        <v>7828</v>
      </c>
      <c r="D4512" s="52">
        <v>4548</v>
      </c>
      <c r="E4512" s="5" t="s">
        <v>13631</v>
      </c>
      <c r="F4512" s="5">
        <v>5</v>
      </c>
      <c r="G4512" s="5">
        <v>6</v>
      </c>
      <c r="H4512" s="5">
        <v>447</v>
      </c>
      <c r="I4512" t="s">
        <v>23929</v>
      </c>
      <c r="J4512" s="46" t="s">
        <v>33088</v>
      </c>
      <c r="K4512" s="56"/>
      <c r="L4512" s="56"/>
      <c r="M4512" s="56">
        <f t="shared" si="379"/>
        <v>1912</v>
      </c>
      <c r="N4512" s="56"/>
      <c r="O4512" s="56">
        <f t="shared" si="380"/>
        <v>6</v>
      </c>
      <c r="P4512" s="56">
        <f t="shared" si="381"/>
        <v>13</v>
      </c>
      <c r="Q4512" s="2" t="str">
        <f t="shared" si="382"/>
        <v>&lt;a href="set02\miscellaneous\cooperstown_courier\1910_-_1913\old_settlers_picnic_scheduled_june_13,_1912_p5_cc.pdf"&gt;Old Settlers picnic scheduled&lt;/a&gt;</v>
      </c>
    </row>
    <row r="4513" spans="1:17" x14ac:dyDescent="0.25">
      <c r="A4513" s="2">
        <v>2326</v>
      </c>
      <c r="B4513" s="4" t="s">
        <v>4455</v>
      </c>
      <c r="C4513" s="4" t="s">
        <v>7838</v>
      </c>
      <c r="D4513" s="52">
        <v>4548</v>
      </c>
      <c r="E4513" s="5" t="s">
        <v>13631</v>
      </c>
      <c r="F4513" s="5">
        <v>1</v>
      </c>
      <c r="G4513" s="5">
        <v>6</v>
      </c>
      <c r="H4513" s="5">
        <v>459</v>
      </c>
      <c r="I4513" t="s">
        <v>23877</v>
      </c>
      <c r="J4513" s="46" t="s">
        <v>33088</v>
      </c>
      <c r="K4513" s="56"/>
      <c r="L4513" s="56"/>
      <c r="M4513" s="56">
        <f t="shared" si="379"/>
        <v>1912</v>
      </c>
      <c r="N4513" s="56"/>
      <c r="O4513" s="56">
        <f t="shared" si="380"/>
        <v>6</v>
      </c>
      <c r="P4513" s="56">
        <f t="shared" si="381"/>
        <v>13</v>
      </c>
      <c r="Q4513" s="2" t="str">
        <f t="shared" si="382"/>
        <v>&lt;a href="set02\miscellaneous\cooperstown_courier\1910_-_1913\farmers_institute_train_schedule_and_more_detail_june_13,_1912_p1_cc.pdf"&gt;Farmers Institute Train schedule and more&lt;/a&gt;</v>
      </c>
    </row>
    <row r="4514" spans="1:17" x14ac:dyDescent="0.25">
      <c r="A4514" s="2">
        <v>2980</v>
      </c>
      <c r="B4514" s="4" t="s">
        <v>16358</v>
      </c>
      <c r="C4514" s="4" t="s">
        <v>16359</v>
      </c>
      <c r="D4514" s="52">
        <v>4548</v>
      </c>
      <c r="E4514" s="5" t="s">
        <v>11770</v>
      </c>
      <c r="F4514" s="5">
        <v>6</v>
      </c>
      <c r="G4514" s="5">
        <v>11</v>
      </c>
      <c r="H4514" s="5">
        <v>2044</v>
      </c>
      <c r="I4514" t="s">
        <v>26398</v>
      </c>
      <c r="J4514" s="46" t="s">
        <v>33093</v>
      </c>
      <c r="K4514" s="56"/>
      <c r="L4514" s="56"/>
      <c r="M4514" s="56">
        <f t="shared" si="379"/>
        <v>1912</v>
      </c>
      <c r="N4514" s="56"/>
      <c r="O4514" s="56">
        <f t="shared" si="380"/>
        <v>6</v>
      </c>
      <c r="P4514" s="56">
        <f t="shared" si="381"/>
        <v>13</v>
      </c>
      <c r="Q4514" s="2" t="str">
        <f t="shared" si="382"/>
        <v>&lt;a href="set04\cg_january 4, 1912 - december 31, 1914\miscellaneous\hobert,_h_f_quarantined_small_pox_june_13,_1912_p6_cg.pdf"&gt;Quarantined small pox&lt;/a&gt;</v>
      </c>
    </row>
    <row r="4515" spans="1:17" x14ac:dyDescent="0.25">
      <c r="A4515" s="2">
        <v>4282</v>
      </c>
      <c r="B4515" s="4" t="s">
        <v>11581</v>
      </c>
      <c r="C4515" s="4" t="s">
        <v>3458</v>
      </c>
      <c r="D4515" s="52">
        <v>4548</v>
      </c>
      <c r="E4515" s="5" t="s">
        <v>11770</v>
      </c>
      <c r="F4515" s="5">
        <v>2</v>
      </c>
      <c r="G4515" s="5">
        <v>11</v>
      </c>
      <c r="H4515" s="5">
        <v>2120</v>
      </c>
      <c r="I4515" t="s">
        <v>26399</v>
      </c>
      <c r="J4515" s="46" t="s">
        <v>33093</v>
      </c>
      <c r="K4515" s="56"/>
      <c r="L4515" s="56"/>
      <c r="M4515" s="56">
        <f t="shared" ref="M4515:M4552" si="383">YEAR(D4515)</f>
        <v>1912</v>
      </c>
      <c r="N4515" s="56"/>
      <c r="O4515" s="56">
        <f t="shared" ref="O4515:O4552" si="384">MONTH(D4515)</f>
        <v>6</v>
      </c>
      <c r="P4515" s="56">
        <f t="shared" ref="P4515:P4552" si="385">DAY(D4515)</f>
        <v>13</v>
      </c>
      <c r="Q4515" s="2" t="str">
        <f t="shared" si="382"/>
        <v>&lt;a href="set04\cg_january 4, 1912 - december 31, 1914\miscellaneous\kensal_items_june_13,_1912_p2_cg.pdf"&gt;Items&lt;/a&gt;</v>
      </c>
    </row>
    <row r="4516" spans="1:17" x14ac:dyDescent="0.25">
      <c r="A4516" s="2">
        <v>5825</v>
      </c>
      <c r="B4516" s="4" t="s">
        <v>16422</v>
      </c>
      <c r="C4516" s="4" t="s">
        <v>16423</v>
      </c>
      <c r="D4516" s="52">
        <v>4548</v>
      </c>
      <c r="E4516" s="5" t="s">
        <v>11770</v>
      </c>
      <c r="F4516" s="5">
        <v>5</v>
      </c>
      <c r="G4516" s="5">
        <v>11</v>
      </c>
      <c r="H4516" s="5">
        <v>2249</v>
      </c>
      <c r="I4516" t="s">
        <v>26400</v>
      </c>
      <c r="J4516" s="46" t="s">
        <v>33093</v>
      </c>
      <c r="K4516" s="56"/>
      <c r="L4516" s="56"/>
      <c r="M4516" s="56">
        <f t="shared" si="383"/>
        <v>1912</v>
      </c>
      <c r="N4516" s="56"/>
      <c r="O4516" s="56">
        <f t="shared" si="384"/>
        <v>6</v>
      </c>
      <c r="P4516" s="56">
        <f t="shared" si="385"/>
        <v>13</v>
      </c>
      <c r="Q4516" s="2" t="str">
        <f t="shared" si="382"/>
        <v>&lt;a href="set04\cg_january 4, 1912 - december 31, 1914\miscellaneous\peterson,_eric_arrives_to_work_on_the_gazette_june_13,_1912_p5_cg.pdf"&gt;Arrives to work on the Gazette&lt;/a&gt;</v>
      </c>
    </row>
    <row r="4517" spans="1:17" x14ac:dyDescent="0.25">
      <c r="A4517" s="2">
        <v>6447</v>
      </c>
      <c r="B4517" s="4" t="s">
        <v>16439</v>
      </c>
      <c r="C4517" s="4" t="s">
        <v>16379</v>
      </c>
      <c r="D4517" s="52">
        <v>4548</v>
      </c>
      <c r="E4517" s="5" t="s">
        <v>11770</v>
      </c>
      <c r="F4517" s="5">
        <v>2</v>
      </c>
      <c r="G4517" s="5">
        <v>11</v>
      </c>
      <c r="H4517" s="5">
        <v>2299</v>
      </c>
      <c r="I4517" t="s">
        <v>26401</v>
      </c>
      <c r="J4517" s="46" t="s">
        <v>33093</v>
      </c>
      <c r="K4517" s="56"/>
      <c r="L4517" s="56"/>
      <c r="M4517" s="56">
        <f t="shared" si="383"/>
        <v>1912</v>
      </c>
      <c r="N4517" s="56"/>
      <c r="O4517" s="56">
        <f t="shared" si="384"/>
        <v>6</v>
      </c>
      <c r="P4517" s="56">
        <f t="shared" si="385"/>
        <v>13</v>
      </c>
      <c r="Q4517" s="2" t="str">
        <f t="shared" si="382"/>
        <v>&lt;a href="set04\cg_january 4, 1912 - december 31, 1914\miscellaneous\schumacher,_alfred_graduates_from_jamestown_hs_june_13,_1912_p2_cg.pdf"&gt;Graduates from Jamestown HS&lt;/a&gt;</v>
      </c>
    </row>
    <row r="4518" spans="1:17" x14ac:dyDescent="0.25">
      <c r="A4518" s="2">
        <v>7343</v>
      </c>
      <c r="B4518" s="4" t="s">
        <v>16477</v>
      </c>
      <c r="C4518" s="4" t="s">
        <v>16478</v>
      </c>
      <c r="D4518" s="52">
        <v>4548</v>
      </c>
      <c r="E4518" s="5" t="s">
        <v>11770</v>
      </c>
      <c r="F4518" s="5">
        <v>6</v>
      </c>
      <c r="G4518" s="5">
        <v>11</v>
      </c>
      <c r="H4518" s="5">
        <v>2371</v>
      </c>
      <c r="I4518" t="s">
        <v>26402</v>
      </c>
      <c r="J4518" s="46" t="s">
        <v>33093</v>
      </c>
      <c r="K4518" s="56"/>
      <c r="L4518" s="56"/>
      <c r="M4518" s="56">
        <f t="shared" si="383"/>
        <v>1912</v>
      </c>
      <c r="N4518" s="56"/>
      <c r="O4518" s="56">
        <f t="shared" si="384"/>
        <v>6</v>
      </c>
      <c r="P4518" s="56">
        <f t="shared" si="385"/>
        <v>13</v>
      </c>
      <c r="Q4518" s="2" t="str">
        <f t="shared" si="382"/>
        <v>&lt;a href="set04\cg_january 4, 1912 - december 31, 1914\miscellaneous\the_spiritwood_bugle_june_13,_1912_p6_cg.pdf"&gt;Bugle&lt;/a&gt;</v>
      </c>
    </row>
    <row r="4519" spans="1:17" x14ac:dyDescent="0.25">
      <c r="A4519" s="2">
        <v>8097</v>
      </c>
      <c r="B4519" s="4" t="s">
        <v>16484</v>
      </c>
      <c r="C4519" s="4" t="s">
        <v>16486</v>
      </c>
      <c r="D4519" s="12">
        <v>4548</v>
      </c>
      <c r="E4519" s="5" t="s">
        <v>11770</v>
      </c>
      <c r="F4519" s="5">
        <v>5</v>
      </c>
      <c r="G4519" s="5">
        <v>11</v>
      </c>
      <c r="H4519" s="5">
        <v>2420</v>
      </c>
      <c r="I4519" t="s">
        <v>26820</v>
      </c>
      <c r="J4519" s="46" t="s">
        <v>33093</v>
      </c>
      <c r="K4519" s="56"/>
      <c r="L4519" s="56"/>
      <c r="M4519" s="56">
        <f t="shared" si="383"/>
        <v>1912</v>
      </c>
      <c r="N4519" s="56"/>
      <c r="O4519" s="56">
        <f t="shared" si="384"/>
        <v>6</v>
      </c>
      <c r="P4519" s="56">
        <f t="shared" si="385"/>
        <v>13</v>
      </c>
      <c r="Q4519" s="2" t="str">
        <f t="shared" si="382"/>
        <v>&lt;a href="set04\cg_january 4, 1912 - december 31, 1914\miscellaneous\webber,_f_b_to_build_large_barn_june_13,_1912_p5_cg.pdf"&gt;To build large barn&lt;/a&gt;</v>
      </c>
    </row>
    <row r="4520" spans="1:17" x14ac:dyDescent="0.25">
      <c r="A4520" s="2">
        <v>1036</v>
      </c>
      <c r="B4520" s="4" t="s">
        <v>1630</v>
      </c>
      <c r="C4520" s="4" t="s">
        <v>7790</v>
      </c>
      <c r="D4520" s="52">
        <v>4555</v>
      </c>
      <c r="E4520" s="5" t="s">
        <v>13631</v>
      </c>
      <c r="F4520" s="5">
        <v>5</v>
      </c>
      <c r="G4520" s="5">
        <v>6</v>
      </c>
      <c r="H4520" s="5">
        <v>405</v>
      </c>
      <c r="I4520" t="s">
        <v>23940</v>
      </c>
      <c r="J4520" s="46" t="s">
        <v>33088</v>
      </c>
      <c r="K4520" s="56"/>
      <c r="L4520" s="56"/>
      <c r="M4520" s="56">
        <f t="shared" si="383"/>
        <v>1912</v>
      </c>
      <c r="N4520" s="56"/>
      <c r="O4520" s="56">
        <f t="shared" si="384"/>
        <v>6</v>
      </c>
      <c r="P4520" s="56">
        <f t="shared" si="385"/>
        <v>20</v>
      </c>
      <c r="Q4520" s="2" t="str">
        <f t="shared" si="382"/>
        <v>&lt;a href="set02\miscellaneous\cooperstown_courier\1910_-_1913\post_office_-_rr2_carrier_clarence_mcculloch_resigns_june_20,_1912_p5_cc.pdf"&gt;Post office RR2 Carrier Clarence McCulloch resigns&lt;/a&gt;</v>
      </c>
    </row>
    <row r="4521" spans="1:17" x14ac:dyDescent="0.25">
      <c r="A4521" s="2">
        <v>931</v>
      </c>
      <c r="B4521" s="4" t="s">
        <v>1630</v>
      </c>
      <c r="C4521" s="4" t="s">
        <v>7760</v>
      </c>
      <c r="D4521" s="52">
        <v>4562</v>
      </c>
      <c r="E4521" s="5" t="s">
        <v>13631</v>
      </c>
      <c r="F4521" s="5">
        <v>5</v>
      </c>
      <c r="G4521" s="5">
        <v>6</v>
      </c>
      <c r="H4521" s="5">
        <v>368</v>
      </c>
      <c r="I4521" t="s">
        <v>23780</v>
      </c>
      <c r="J4521" s="46" t="s">
        <v>33088</v>
      </c>
      <c r="K4521" s="56"/>
      <c r="L4521" s="56"/>
      <c r="M4521" s="56">
        <f t="shared" si="383"/>
        <v>1912</v>
      </c>
      <c r="N4521" s="56"/>
      <c r="O4521" s="56">
        <f t="shared" si="384"/>
        <v>6</v>
      </c>
      <c r="P4521" s="56">
        <f t="shared" si="385"/>
        <v>27</v>
      </c>
      <c r="Q4521" s="2" t="str">
        <f t="shared" si="382"/>
        <v>&lt;a href="set02\miscellaneous\cooperstown_courier\1910_-_1913\boy_scouts_-_hike_to_willow_lake_june_27,_1912_p5_cc.pdf"&gt;Boy Scouts Hike to Willow Lake&lt;/a&gt;</v>
      </c>
    </row>
    <row r="4522" spans="1:17" x14ac:dyDescent="0.25">
      <c r="A4522" s="2">
        <v>2275</v>
      </c>
      <c r="B4522" s="4" t="s">
        <v>6596</v>
      </c>
      <c r="C4522" s="4" t="s">
        <v>7826</v>
      </c>
      <c r="D4522" s="52">
        <v>4562</v>
      </c>
      <c r="E4522" s="5" t="s">
        <v>13631</v>
      </c>
      <c r="F4522" s="5">
        <v>1</v>
      </c>
      <c r="G4522" s="5">
        <v>6</v>
      </c>
      <c r="H4522" s="5">
        <v>445</v>
      </c>
      <c r="I4522" t="s">
        <v>23927</v>
      </c>
      <c r="J4522" s="46" t="s">
        <v>33088</v>
      </c>
      <c r="K4522" s="56"/>
      <c r="L4522" s="56"/>
      <c r="M4522" s="56">
        <f t="shared" si="383"/>
        <v>1912</v>
      </c>
      <c r="N4522" s="56"/>
      <c r="O4522" s="56">
        <f t="shared" si="384"/>
        <v>6</v>
      </c>
      <c r="P4522" s="56">
        <f t="shared" si="385"/>
        <v>27</v>
      </c>
      <c r="Q4522" s="2" t="str">
        <f t="shared" si="382"/>
        <v>&lt;a href="set02\miscellaneous\cooperstown_courier\1910_-_1913\old_settlers_picnic_held_june_27,_1912_p1_cc.pdf"&gt;Old Settlers picnic held&lt;/a&gt;</v>
      </c>
    </row>
    <row r="4523" spans="1:17" x14ac:dyDescent="0.25">
      <c r="A4523" s="2">
        <v>191</v>
      </c>
      <c r="B4523" s="4" t="s">
        <v>16297</v>
      </c>
      <c r="C4523" s="4" t="s">
        <v>16298</v>
      </c>
      <c r="D4523" s="52">
        <v>4569</v>
      </c>
      <c r="E4523" s="5" t="s">
        <v>11770</v>
      </c>
      <c r="F4523" s="5">
        <v>1</v>
      </c>
      <c r="G4523" s="5">
        <v>11</v>
      </c>
      <c r="H4523" s="5">
        <v>1907</v>
      </c>
      <c r="I4523" t="s">
        <v>26403</v>
      </c>
      <c r="J4523" s="46" t="s">
        <v>33093</v>
      </c>
      <c r="K4523" s="56"/>
      <c r="L4523" s="56"/>
      <c r="M4523" s="56">
        <f t="shared" si="383"/>
        <v>1912</v>
      </c>
      <c r="N4523" s="56"/>
      <c r="O4523" s="56">
        <f t="shared" si="384"/>
        <v>7</v>
      </c>
      <c r="P4523" s="56">
        <f t="shared" si="385"/>
        <v>4</v>
      </c>
      <c r="Q4523" s="2" t="str">
        <f t="shared" si="382"/>
        <v>&lt;a href="set04\cg_january 4, 1912 - december 31, 1914\miscellaneous\andre,_frank_petrified_body_found_in_chest_july_4,_1912_p1_cg.pdf"&gt;Petrified body found in chest&lt;/a&gt;</v>
      </c>
    </row>
    <row r="4524" spans="1:17" x14ac:dyDescent="0.25">
      <c r="A4524" s="2">
        <v>2325</v>
      </c>
      <c r="B4524" s="4" t="s">
        <v>4455</v>
      </c>
      <c r="C4524" s="4" t="s">
        <v>7837</v>
      </c>
      <c r="D4524" s="52">
        <v>4569</v>
      </c>
      <c r="E4524" s="5" t="s">
        <v>13631</v>
      </c>
      <c r="F4524" s="5">
        <v>1</v>
      </c>
      <c r="G4524" s="5">
        <v>6</v>
      </c>
      <c r="H4524" s="5">
        <v>458</v>
      </c>
      <c r="I4524" t="s">
        <v>23876</v>
      </c>
      <c r="J4524" s="46" t="s">
        <v>33088</v>
      </c>
      <c r="K4524" s="56"/>
      <c r="L4524" s="56"/>
      <c r="M4524" s="56">
        <f t="shared" si="383"/>
        <v>1912</v>
      </c>
      <c r="N4524" s="56"/>
      <c r="O4524" s="56">
        <f t="shared" si="384"/>
        <v>7</v>
      </c>
      <c r="P4524" s="56">
        <f t="shared" si="385"/>
        <v>4</v>
      </c>
      <c r="Q4524" s="2" t="str">
        <f t="shared" si="382"/>
        <v>&lt;a href="set02\miscellaneous\cooperstown_courier\1910_-_1913\farmers_institute_train_report_july_4,_1912_p1_cc.pdf"&gt;Farmers Institute Train report&lt;/a&gt;</v>
      </c>
    </row>
    <row r="4525" spans="1:17" x14ac:dyDescent="0.25">
      <c r="A4525" s="2">
        <v>3942</v>
      </c>
      <c r="B4525" s="4" t="s">
        <v>16365</v>
      </c>
      <c r="C4525" s="4" t="s">
        <v>16366</v>
      </c>
      <c r="D4525" s="52">
        <v>4569</v>
      </c>
      <c r="E4525" s="5" t="s">
        <v>11770</v>
      </c>
      <c r="F4525" s="5">
        <v>3</v>
      </c>
      <c r="G4525" s="5">
        <v>11</v>
      </c>
      <c r="H4525" s="5">
        <v>2087</v>
      </c>
      <c r="I4525" t="s">
        <v>26404</v>
      </c>
      <c r="J4525" s="46" t="s">
        <v>33093</v>
      </c>
      <c r="K4525" s="56"/>
      <c r="L4525" s="56"/>
      <c r="M4525" s="56">
        <f t="shared" si="383"/>
        <v>1912</v>
      </c>
      <c r="N4525" s="56"/>
      <c r="O4525" s="56">
        <f t="shared" si="384"/>
        <v>7</v>
      </c>
      <c r="P4525" s="56">
        <f t="shared" si="385"/>
        <v>4</v>
      </c>
      <c r="Q4525" s="2" t="str">
        <f t="shared" si="382"/>
        <v>&lt;a href="set04\cg_january 4, 1912 - december 31, 1914\miscellaneous\johns,_douglas_visits_from_seattle_july_4,_1912_p3_cg.pdf"&gt;Visits from Seattle&lt;/a&gt;</v>
      </c>
    </row>
    <row r="4526" spans="1:17" x14ac:dyDescent="0.25">
      <c r="A4526" s="2">
        <v>4514</v>
      </c>
      <c r="B4526" s="4" t="s">
        <v>16382</v>
      </c>
      <c r="C4526" s="4" t="s">
        <v>16383</v>
      </c>
      <c r="D4526" s="52">
        <v>4569</v>
      </c>
      <c r="E4526" s="5" t="s">
        <v>11770</v>
      </c>
      <c r="F4526" s="5">
        <v>3</v>
      </c>
      <c r="G4526" s="5">
        <v>11</v>
      </c>
      <c r="H4526" s="5">
        <v>2176</v>
      </c>
      <c r="I4526" t="s">
        <v>26405</v>
      </c>
      <c r="J4526" s="46" t="s">
        <v>33093</v>
      </c>
      <c r="K4526" s="56"/>
      <c r="L4526" s="56"/>
      <c r="M4526" s="56">
        <f t="shared" si="383"/>
        <v>1912</v>
      </c>
      <c r="N4526" s="56"/>
      <c r="O4526" s="56">
        <f t="shared" si="384"/>
        <v>7</v>
      </c>
      <c r="P4526" s="56">
        <f t="shared" si="385"/>
        <v>4</v>
      </c>
      <c r="Q4526" s="2" t="str">
        <f t="shared" si="382"/>
        <v>&lt;a href="set04\cg_january 4, 1912 - december 31, 1914\miscellaneous\klimek,_lewis_visits_from_wi_july_4,_1912_p3_cg.pdf"&gt;Visits from WI&lt;/a&gt;</v>
      </c>
    </row>
    <row r="4527" spans="1:17" x14ac:dyDescent="0.25">
      <c r="A4527" s="2">
        <v>7344</v>
      </c>
      <c r="B4527" s="4" t="s">
        <v>16477</v>
      </c>
      <c r="C4527" s="4" t="s">
        <v>16478</v>
      </c>
      <c r="D4527" s="52">
        <v>4569</v>
      </c>
      <c r="E4527" s="5" t="s">
        <v>11770</v>
      </c>
      <c r="F4527" s="5">
        <v>6</v>
      </c>
      <c r="G4527" s="5">
        <v>11</v>
      </c>
      <c r="H4527" s="5">
        <v>2366</v>
      </c>
      <c r="I4527" t="s">
        <v>26406</v>
      </c>
      <c r="J4527" s="46" t="s">
        <v>33093</v>
      </c>
      <c r="K4527" s="56"/>
      <c r="L4527" s="56"/>
      <c r="M4527" s="56">
        <f t="shared" si="383"/>
        <v>1912</v>
      </c>
      <c r="N4527" s="56"/>
      <c r="O4527" s="56">
        <f t="shared" si="384"/>
        <v>7</v>
      </c>
      <c r="P4527" s="56">
        <f t="shared" si="385"/>
        <v>4</v>
      </c>
      <c r="Q4527" s="2" t="str">
        <f t="shared" si="382"/>
        <v>&lt;a href="set04\cg_january 4, 1912 - december 31, 1914\miscellaneous\the_spiritwood_bugle_july_4,_1912_p6_cg.pdf"&gt;Bugle&lt;/a&gt;</v>
      </c>
    </row>
    <row r="4528" spans="1:17" x14ac:dyDescent="0.25">
      <c r="A4528" s="2">
        <v>3753</v>
      </c>
      <c r="B4528" s="4" t="s">
        <v>13523</v>
      </c>
      <c r="C4528" s="4" t="s">
        <v>3356</v>
      </c>
      <c r="D4528" s="52">
        <v>4574</v>
      </c>
      <c r="E4528" s="5" t="s">
        <v>13629</v>
      </c>
      <c r="F4528" s="5">
        <v>1</v>
      </c>
      <c r="G4528" s="5">
        <v>20</v>
      </c>
      <c r="H4528" s="5">
        <v>2853</v>
      </c>
      <c r="I4528" t="s">
        <v>27292</v>
      </c>
      <c r="J4528" s="46" t="s">
        <v>33101</v>
      </c>
      <c r="K4528" s="56"/>
      <c r="L4528" s="56"/>
      <c r="M4528" s="56">
        <f t="shared" si="383"/>
        <v>1912</v>
      </c>
      <c r="N4528" s="56"/>
      <c r="O4528" s="56">
        <f t="shared" si="384"/>
        <v>7</v>
      </c>
      <c r="P4528" s="56">
        <f t="shared" si="385"/>
        <v>9</v>
      </c>
      <c r="Q4528" s="2" t="str">
        <f t="shared" si="382"/>
        <v>&lt;a href="set03\he\he_november_21,_1911_-_december_11,_1914\miscellaneous\howden,_jack_improved_july_9,_1912_p1_he.pdf"&gt;Improved&lt;/a&gt;</v>
      </c>
    </row>
    <row r="4529" spans="1:17" x14ac:dyDescent="0.25">
      <c r="A4529" s="2">
        <v>269</v>
      </c>
      <c r="B4529" s="4" t="s">
        <v>11922</v>
      </c>
      <c r="C4529" s="4" t="s">
        <v>16303</v>
      </c>
      <c r="D4529" s="52">
        <v>4576</v>
      </c>
      <c r="E4529" s="5" t="s">
        <v>11770</v>
      </c>
      <c r="F4529" s="5">
        <v>3</v>
      </c>
      <c r="G4529" s="5">
        <v>11</v>
      </c>
      <c r="H4529" s="5">
        <v>1912</v>
      </c>
      <c r="I4529" t="s">
        <v>26407</v>
      </c>
      <c r="J4529" s="46" t="s">
        <v>33093</v>
      </c>
      <c r="K4529" s="56"/>
      <c r="L4529" s="56"/>
      <c r="M4529" s="56">
        <f t="shared" si="383"/>
        <v>1912</v>
      </c>
      <c r="N4529" s="56"/>
      <c r="O4529" s="56">
        <f t="shared" si="384"/>
        <v>7</v>
      </c>
      <c r="P4529" s="56">
        <f t="shared" si="385"/>
        <v>11</v>
      </c>
      <c r="Q4529" s="2" t="str">
        <f t="shared" si="382"/>
        <v>&lt;a href="set04\cg_january 4, 1912 - december 31, 1914\miscellaneous\atwood,_t_j_best_garden_in_town_july_11,_1912_p3_cg.pdf"&gt;Best garden in town&lt;/a&gt;</v>
      </c>
    </row>
    <row r="4530" spans="1:17" x14ac:dyDescent="0.25">
      <c r="A4530" s="2">
        <v>936</v>
      </c>
      <c r="B4530" s="4" t="s">
        <v>1630</v>
      </c>
      <c r="C4530" s="4" t="s">
        <v>7763</v>
      </c>
      <c r="D4530" s="52">
        <v>4576</v>
      </c>
      <c r="E4530" s="5" t="s">
        <v>13631</v>
      </c>
      <c r="F4530" s="5">
        <v>5</v>
      </c>
      <c r="G4530" s="5">
        <v>6</v>
      </c>
      <c r="H4530" s="5">
        <v>371</v>
      </c>
      <c r="I4530" t="s">
        <v>23783</v>
      </c>
      <c r="J4530" s="46" t="s">
        <v>33088</v>
      </c>
      <c r="K4530" s="56"/>
      <c r="L4530" s="56"/>
      <c r="M4530" s="56">
        <f t="shared" si="383"/>
        <v>1912</v>
      </c>
      <c r="N4530" s="56"/>
      <c r="O4530" s="56">
        <f t="shared" si="384"/>
        <v>7</v>
      </c>
      <c r="P4530" s="56">
        <f t="shared" si="385"/>
        <v>11</v>
      </c>
      <c r="Q4530" s="2" t="str">
        <f t="shared" si="382"/>
        <v>&lt;a href="set02\miscellaneous\cooperstown_courier\1910_-_1913\boy_scouts_-_to_valley_city_july_11,_1912_p5_cc.pdf"&gt;Boy Scouts To Valley City&lt;/a&gt;</v>
      </c>
    </row>
    <row r="4531" spans="1:17" x14ac:dyDescent="0.25">
      <c r="A4531" s="2">
        <v>2305</v>
      </c>
      <c r="B4531" s="4" t="s">
        <v>4455</v>
      </c>
      <c r="C4531" s="4" t="s">
        <v>7830</v>
      </c>
      <c r="D4531" s="52">
        <v>4576</v>
      </c>
      <c r="E4531" s="5" t="s">
        <v>13631</v>
      </c>
      <c r="F4531" s="5">
        <v>1</v>
      </c>
      <c r="G4531" s="5">
        <v>6</v>
      </c>
      <c r="H4531" s="5">
        <v>451</v>
      </c>
      <c r="I4531" t="s">
        <v>23881</v>
      </c>
      <c r="J4531" s="46" t="s">
        <v>33088</v>
      </c>
      <c r="K4531" s="56"/>
      <c r="L4531" s="56"/>
      <c r="M4531" s="56">
        <f t="shared" si="383"/>
        <v>1912</v>
      </c>
      <c r="N4531" s="56"/>
      <c r="O4531" s="56">
        <f t="shared" si="384"/>
        <v>7</v>
      </c>
      <c r="P4531" s="56">
        <f t="shared" si="385"/>
        <v>11</v>
      </c>
      <c r="Q4531" s="2" t="str">
        <f t="shared" si="382"/>
        <v>&lt;a href="set02\miscellaneous\cooperstown_courier\1910_-_1913\griggs_county_fair_july_11,_1912_p1_cc.pdf"&gt;Fair  &lt;/a&gt;</v>
      </c>
    </row>
    <row r="4532" spans="1:17" x14ac:dyDescent="0.25">
      <c r="A4532" s="2">
        <v>2321</v>
      </c>
      <c r="B4532" s="4" t="s">
        <v>4455</v>
      </c>
      <c r="C4532" s="4" t="s">
        <v>7836</v>
      </c>
      <c r="D4532" s="52">
        <v>4576</v>
      </c>
      <c r="E4532" s="5" t="s">
        <v>13631</v>
      </c>
      <c r="F4532" s="5">
        <v>1</v>
      </c>
      <c r="G4532" s="5">
        <v>6</v>
      </c>
      <c r="H4532" s="5">
        <v>457</v>
      </c>
      <c r="I4532" t="s">
        <v>23875</v>
      </c>
      <c r="J4532" s="46" t="s">
        <v>33088</v>
      </c>
      <c r="K4532" s="56"/>
      <c r="L4532" s="56"/>
      <c r="M4532" s="56">
        <f t="shared" si="383"/>
        <v>1912</v>
      </c>
      <c r="N4532" s="56"/>
      <c r="O4532" s="56">
        <f t="shared" si="384"/>
        <v>7</v>
      </c>
      <c r="P4532" s="56">
        <f t="shared" si="385"/>
        <v>11</v>
      </c>
      <c r="Q4532" s="2" t="str">
        <f t="shared" si="382"/>
        <v>&lt;a href="set02\miscellaneous\cooperstown_courier\1910_-_1913\farmers_institute_north_dakota_report_july_11,_1912_p1_cc.pdf"&gt;Farmers Institute North Dakota report&lt;/a&gt;</v>
      </c>
    </row>
    <row r="4533" spans="1:17" x14ac:dyDescent="0.25">
      <c r="A4533" s="2">
        <v>3894</v>
      </c>
      <c r="B4533" s="4" t="s">
        <v>12558</v>
      </c>
      <c r="C4533" s="4" t="s">
        <v>3458</v>
      </c>
      <c r="D4533" s="52">
        <v>4576</v>
      </c>
      <c r="E4533" s="5" t="s">
        <v>11770</v>
      </c>
      <c r="F4533" s="5">
        <v>1</v>
      </c>
      <c r="G4533" s="5">
        <v>11</v>
      </c>
      <c r="H4533" s="5">
        <v>2061</v>
      </c>
      <c r="I4533" t="s">
        <v>26408</v>
      </c>
      <c r="J4533" s="46" t="s">
        <v>33093</v>
      </c>
      <c r="K4533" s="56"/>
      <c r="L4533" s="56"/>
      <c r="M4533" s="56">
        <f t="shared" si="383"/>
        <v>1912</v>
      </c>
      <c r="N4533" s="56"/>
      <c r="O4533" s="56">
        <f t="shared" si="384"/>
        <v>7</v>
      </c>
      <c r="P4533" s="56">
        <f t="shared" si="385"/>
        <v>11</v>
      </c>
      <c r="Q4533" s="2" t="str">
        <f t="shared" si="382"/>
        <v>&lt;a href="set04\cg_january 4, 1912 - december 31, 1914\miscellaneous\jim_lake_july_11,_1912_p1_cg.pdf"&gt;Items&lt;/a&gt;</v>
      </c>
    </row>
    <row r="4534" spans="1:17" x14ac:dyDescent="0.25">
      <c r="A4534" s="2">
        <v>4283</v>
      </c>
      <c r="B4534" s="4" t="s">
        <v>11581</v>
      </c>
      <c r="C4534" s="4" t="s">
        <v>3458</v>
      </c>
      <c r="D4534" s="52">
        <v>4576</v>
      </c>
      <c r="E4534" s="5" t="s">
        <v>11770</v>
      </c>
      <c r="F4534" s="5">
        <v>2</v>
      </c>
      <c r="G4534" s="5">
        <v>11</v>
      </c>
      <c r="H4534" s="5">
        <v>2116</v>
      </c>
      <c r="I4534" t="s">
        <v>26409</v>
      </c>
      <c r="J4534" s="46" t="s">
        <v>33093</v>
      </c>
      <c r="K4534" s="56"/>
      <c r="L4534" s="56"/>
      <c r="M4534" s="56">
        <f t="shared" si="383"/>
        <v>1912</v>
      </c>
      <c r="N4534" s="56"/>
      <c r="O4534" s="56">
        <f t="shared" si="384"/>
        <v>7</v>
      </c>
      <c r="P4534" s="56">
        <f t="shared" si="385"/>
        <v>11</v>
      </c>
      <c r="Q4534" s="2" t="str">
        <f t="shared" si="382"/>
        <v>&lt;a href="set04\cg_january 4, 1912 - december 31, 1914\miscellaneous\kensal_items_july_11,_1912_p2_cg.pdf"&gt;Items&lt;/a&gt;</v>
      </c>
    </row>
    <row r="4535" spans="1:17" x14ac:dyDescent="0.25">
      <c r="A4535" s="2">
        <v>4445</v>
      </c>
      <c r="B4535" s="4" t="s">
        <v>12194</v>
      </c>
      <c r="C4535" s="4" t="s">
        <v>16381</v>
      </c>
      <c r="D4535" s="52">
        <v>4576</v>
      </c>
      <c r="E4535" s="5" t="s">
        <v>11770</v>
      </c>
      <c r="F4535" s="5">
        <v>1</v>
      </c>
      <c r="G4535" s="5">
        <v>11</v>
      </c>
      <c r="H4535" s="5">
        <v>2169</v>
      </c>
      <c r="I4535" t="s">
        <v>26410</v>
      </c>
      <c r="J4535" s="46" t="s">
        <v>33093</v>
      </c>
      <c r="K4535" s="56"/>
      <c r="L4535" s="56"/>
      <c r="M4535" s="56">
        <f t="shared" si="383"/>
        <v>1912</v>
      </c>
      <c r="N4535" s="56"/>
      <c r="O4535" s="56">
        <f t="shared" si="384"/>
        <v>7</v>
      </c>
      <c r="P4535" s="56">
        <f t="shared" si="385"/>
        <v>11</v>
      </c>
      <c r="Q4535" s="2" t="str">
        <f t="shared" si="382"/>
        <v>&lt;a href="set04\cg_january 4, 1912 - december 31, 1914\miscellaneous\kingston,_rev_j_w_writes_from_id_july_11,_1912_p1_cg.pdf"&gt;Writes from ID&lt;/a&gt;</v>
      </c>
    </row>
    <row r="4536" spans="1:17" x14ac:dyDescent="0.25">
      <c r="A4536" s="2">
        <v>5728</v>
      </c>
      <c r="B4536" s="4" t="s">
        <v>16414</v>
      </c>
      <c r="C4536" s="4" t="s">
        <v>16313</v>
      </c>
      <c r="D4536" s="52">
        <v>4576</v>
      </c>
      <c r="E4536" s="5" t="s">
        <v>11770</v>
      </c>
      <c r="F4536" s="5">
        <v>1</v>
      </c>
      <c r="G4536" s="5">
        <v>11</v>
      </c>
      <c r="H4536" s="5">
        <v>2239</v>
      </c>
      <c r="I4536" t="s">
        <v>26411</v>
      </c>
      <c r="J4536" s="46" t="s">
        <v>33093</v>
      </c>
      <c r="K4536" s="56"/>
      <c r="L4536" s="56"/>
      <c r="M4536" s="56">
        <f t="shared" si="383"/>
        <v>1912</v>
      </c>
      <c r="N4536" s="56"/>
      <c r="O4536" s="56">
        <f t="shared" si="384"/>
        <v>7</v>
      </c>
      <c r="P4536" s="56">
        <f t="shared" si="385"/>
        <v>11</v>
      </c>
      <c r="Q4536" s="2" t="str">
        <f t="shared" si="382"/>
        <v>&lt;a href="set04\cg_january 4, 1912 - december 31, 1914\miscellaneous\padden,_w_h_arrives_to_live_work_in_courtenay_july_11,_1912_p1_cg.pdf"&gt;Arrives to live work in Courtenay&lt;/a&gt;</v>
      </c>
    </row>
    <row r="4537" spans="1:17" x14ac:dyDescent="0.25">
      <c r="A4537" s="2">
        <v>6608</v>
      </c>
      <c r="B4537" s="4" t="s">
        <v>7907</v>
      </c>
      <c r="C4537" s="4" t="s">
        <v>7908</v>
      </c>
      <c r="D4537" s="52">
        <v>4576</v>
      </c>
      <c r="E4537" s="5" t="s">
        <v>13631</v>
      </c>
      <c r="F4537" s="5">
        <v>5</v>
      </c>
      <c r="G4537" s="5">
        <v>6</v>
      </c>
      <c r="H4537" s="5">
        <v>512</v>
      </c>
      <c r="I4537" t="s">
        <v>23947</v>
      </c>
      <c r="J4537" s="46" t="s">
        <v>33088</v>
      </c>
      <c r="K4537" s="56"/>
      <c r="L4537" s="56"/>
      <c r="M4537" s="56">
        <f t="shared" si="383"/>
        <v>1912</v>
      </c>
      <c r="N4537" s="56"/>
      <c r="O4537" s="56">
        <f t="shared" si="384"/>
        <v>7</v>
      </c>
      <c r="P4537" s="56">
        <f t="shared" si="385"/>
        <v>11</v>
      </c>
      <c r="Q4537" s="2" t="str">
        <f t="shared" si="382"/>
        <v>&lt;a href="set02\miscellaneous\cooperstown_courier\1910_-_1913\simonson,_emil_buggy_and_horse_run_through_people_at_county_fair_july_11,_1912_p5_cc.pdf"&gt;Buggy and horse run through people at fair&lt;/a&gt;</v>
      </c>
    </row>
    <row r="4538" spans="1:17" x14ac:dyDescent="0.25">
      <c r="A4538" s="2">
        <v>7345</v>
      </c>
      <c r="B4538" s="4" t="s">
        <v>16477</v>
      </c>
      <c r="C4538" s="4" t="s">
        <v>16478</v>
      </c>
      <c r="D4538" s="52">
        <v>4576</v>
      </c>
      <c r="E4538" s="5" t="s">
        <v>11770</v>
      </c>
      <c r="F4538" s="5">
        <v>6</v>
      </c>
      <c r="G4538" s="5">
        <v>11</v>
      </c>
      <c r="H4538" s="5">
        <v>2367</v>
      </c>
      <c r="I4538" t="s">
        <v>26412</v>
      </c>
      <c r="J4538" s="46" t="s">
        <v>33093</v>
      </c>
      <c r="K4538" s="56"/>
      <c r="L4538" s="56"/>
      <c r="M4538" s="56">
        <f t="shared" si="383"/>
        <v>1912</v>
      </c>
      <c r="N4538" s="56"/>
      <c r="O4538" s="56">
        <f t="shared" si="384"/>
        <v>7</v>
      </c>
      <c r="P4538" s="56">
        <f t="shared" si="385"/>
        <v>11</v>
      </c>
      <c r="Q4538" s="2" t="str">
        <f t="shared" si="382"/>
        <v>&lt;a href="set04\cg_january 4, 1912 - december 31, 1914\miscellaneous\the_spiritwood_bugle_july_11,_1912_p6_cg.pdf"&gt;Bugle&lt;/a&gt;</v>
      </c>
    </row>
    <row r="4539" spans="1:17" x14ac:dyDescent="0.25">
      <c r="A4539" s="2">
        <v>386</v>
      </c>
      <c r="B4539" s="4" t="s">
        <v>16308</v>
      </c>
      <c r="C4539" s="4" t="s">
        <v>102</v>
      </c>
      <c r="D4539" s="52">
        <v>4583</v>
      </c>
      <c r="E4539" s="5" t="s">
        <v>11770</v>
      </c>
      <c r="F4539" s="5">
        <v>5</v>
      </c>
      <c r="G4539" s="5">
        <v>11</v>
      </c>
      <c r="H4539" s="5">
        <v>1916</v>
      </c>
      <c r="I4539" t="s">
        <v>26413</v>
      </c>
      <c r="J4539" s="46" t="s">
        <v>33093</v>
      </c>
      <c r="K4539" s="56"/>
      <c r="L4539" s="56"/>
      <c r="M4539" s="56">
        <f t="shared" si="383"/>
        <v>1912</v>
      </c>
      <c r="N4539" s="56"/>
      <c r="O4539" s="56">
        <f t="shared" si="384"/>
        <v>7</v>
      </c>
      <c r="P4539" s="56">
        <f t="shared" si="385"/>
        <v>18</v>
      </c>
      <c r="Q4539" s="2" t="str">
        <f t="shared" si="382"/>
        <v>&lt;a href="set04\cg_january 4, 1912 - december 31, 1914\miscellaneous\bellnap,_howard_narrow_escape_july_18,_1912_p5_cg.pdf"&gt;Narrow Escape&lt;/a&gt;</v>
      </c>
    </row>
    <row r="4540" spans="1:17" x14ac:dyDescent="0.25">
      <c r="A4540" s="2">
        <v>937</v>
      </c>
      <c r="B4540" s="4" t="s">
        <v>1630</v>
      </c>
      <c r="C4540" s="4" t="s">
        <v>7764</v>
      </c>
      <c r="D4540" s="52">
        <v>4583</v>
      </c>
      <c r="E4540" s="5" t="s">
        <v>13631</v>
      </c>
      <c r="F4540" s="5">
        <v>6</v>
      </c>
      <c r="G4540" s="5">
        <v>6</v>
      </c>
      <c r="H4540" s="5">
        <v>372</v>
      </c>
      <c r="I4540" t="s">
        <v>23784</v>
      </c>
      <c r="J4540" s="46" t="s">
        <v>33088</v>
      </c>
      <c r="K4540" s="56"/>
      <c r="L4540" s="56"/>
      <c r="M4540" s="56">
        <f t="shared" si="383"/>
        <v>1912</v>
      </c>
      <c r="N4540" s="56"/>
      <c r="O4540" s="56">
        <f t="shared" si="384"/>
        <v>7</v>
      </c>
      <c r="P4540" s="56">
        <f t="shared" si="385"/>
        <v>18</v>
      </c>
      <c r="Q4540" s="2" t="str">
        <f t="shared" si="382"/>
        <v>&lt;a href="set02\miscellaneous\cooperstown_courier\1910_-_1913\boy_scouts_-_trip_to_valley_city_july_18,_1912_p6_cc.pdf"&gt;Boy Scouts Trip to Valley City&lt;/a&gt;</v>
      </c>
    </row>
    <row r="4541" spans="1:17" x14ac:dyDescent="0.25">
      <c r="A4541" s="2">
        <v>2384</v>
      </c>
      <c r="B4541" s="4" t="s">
        <v>33147</v>
      </c>
      <c r="C4541" s="4" t="s">
        <v>33139</v>
      </c>
      <c r="D4541" s="43">
        <v>4583</v>
      </c>
      <c r="E4541" s="5" t="s">
        <v>13631</v>
      </c>
      <c r="F4541" s="5">
        <v>1</v>
      </c>
      <c r="G4541" s="5">
        <v>6</v>
      </c>
      <c r="H4541" s="5"/>
      <c r="I4541" t="s">
        <v>23795</v>
      </c>
      <c r="J4541" s="46" t="s">
        <v>33088</v>
      </c>
      <c r="K4541" s="56"/>
      <c r="L4541" s="56"/>
      <c r="M4541" s="56">
        <f t="shared" si="383"/>
        <v>1912</v>
      </c>
      <c r="N4541" s="56"/>
      <c r="O4541" s="56">
        <f t="shared" si="384"/>
        <v>7</v>
      </c>
      <c r="P4541" s="56">
        <f t="shared" si="385"/>
        <v>18</v>
      </c>
      <c r="Q4541" s="2" t="str">
        <f t="shared" si="382"/>
        <v>&lt;a href="set02\miscellaneous\cooperstown_courier\1910_-_1913\ccm_1st_part_july_18,_1912_p1.pdf"&gt;Meeting Minutes&lt;/a&gt;</v>
      </c>
    </row>
    <row r="4542" spans="1:17" x14ac:dyDescent="0.25">
      <c r="A4542" s="2">
        <v>2385</v>
      </c>
      <c r="B4542" s="4" t="s">
        <v>33147</v>
      </c>
      <c r="C4542" s="4" t="s">
        <v>33139</v>
      </c>
      <c r="D4542" s="43">
        <v>4583</v>
      </c>
      <c r="E4542" s="5" t="s">
        <v>13631</v>
      </c>
      <c r="F4542" s="5">
        <v>10</v>
      </c>
      <c r="G4542" s="5">
        <v>6</v>
      </c>
      <c r="H4542" s="5"/>
      <c r="I4542" t="s">
        <v>23804</v>
      </c>
      <c r="J4542" s="46" t="s">
        <v>33088</v>
      </c>
      <c r="K4542" s="56"/>
      <c r="L4542" s="56"/>
      <c r="M4542" s="56">
        <f t="shared" si="383"/>
        <v>1912</v>
      </c>
      <c r="N4542" s="56"/>
      <c r="O4542" s="56">
        <f t="shared" si="384"/>
        <v>7</v>
      </c>
      <c r="P4542" s="56">
        <f t="shared" si="385"/>
        <v>18</v>
      </c>
      <c r="Q4542" s="2" t="str">
        <f t="shared" si="382"/>
        <v>&lt;a href="set02\miscellaneous\cooperstown_courier\1910_-_1913\ccm_last_part_july_18,_1912_p10_cc.pdf"&gt;Meeting Minutes&lt;/a&gt;</v>
      </c>
    </row>
    <row r="4543" spans="1:17" x14ac:dyDescent="0.25">
      <c r="A4543" s="2">
        <v>4284</v>
      </c>
      <c r="B4543" s="4" t="s">
        <v>11581</v>
      </c>
      <c r="C4543" s="4" t="s">
        <v>3458</v>
      </c>
      <c r="D4543" s="52">
        <v>4583</v>
      </c>
      <c r="E4543" s="5" t="s">
        <v>11770</v>
      </c>
      <c r="F4543" s="5">
        <v>2</v>
      </c>
      <c r="G4543" s="5">
        <v>11</v>
      </c>
      <c r="H4543" s="5">
        <v>2117</v>
      </c>
      <c r="I4543" t="s">
        <v>26414</v>
      </c>
      <c r="J4543" s="46" t="s">
        <v>33093</v>
      </c>
      <c r="K4543" s="56"/>
      <c r="L4543" s="56"/>
      <c r="M4543" s="56">
        <f t="shared" si="383"/>
        <v>1912</v>
      </c>
      <c r="N4543" s="56"/>
      <c r="O4543" s="56">
        <f t="shared" si="384"/>
        <v>7</v>
      </c>
      <c r="P4543" s="56">
        <f t="shared" si="385"/>
        <v>18</v>
      </c>
      <c r="Q4543" s="2" t="str">
        <f t="shared" si="382"/>
        <v>&lt;a href="set04\cg_january 4, 1912 - december 31, 1914\miscellaneous\kensal_items_july_18,_1912_p2_cg.pdf"&gt;Items&lt;/a&gt;</v>
      </c>
    </row>
    <row r="4544" spans="1:17" x14ac:dyDescent="0.25">
      <c r="A4544" s="2">
        <v>5257</v>
      </c>
      <c r="B4544" s="4" t="s">
        <v>16402</v>
      </c>
      <c r="C4544" s="4" t="s">
        <v>102</v>
      </c>
      <c r="D4544" s="52">
        <v>4583</v>
      </c>
      <c r="E4544" s="5" t="s">
        <v>11770</v>
      </c>
      <c r="F4544" s="5">
        <v>5</v>
      </c>
      <c r="G4544" s="5">
        <v>11</v>
      </c>
      <c r="H4544" s="5">
        <v>2212</v>
      </c>
      <c r="I4544" t="s">
        <v>26415</v>
      </c>
      <c r="J4544" s="46" t="s">
        <v>33093</v>
      </c>
      <c r="K4544" s="56"/>
      <c r="L4544" s="56"/>
      <c r="M4544" s="56">
        <f t="shared" si="383"/>
        <v>1912</v>
      </c>
      <c r="N4544" s="56"/>
      <c r="O4544" s="56">
        <f t="shared" si="384"/>
        <v>7</v>
      </c>
      <c r="P4544" s="56">
        <f t="shared" si="385"/>
        <v>18</v>
      </c>
      <c r="Q4544" s="2" t="str">
        <f t="shared" si="382"/>
        <v>&lt;a href="set04\cg_january 4, 1912 - december 31, 1914\miscellaneous\moore,_t_a_narrow_escape_july_18,_1912_p5_cg.pdf"&gt;Narrow Escape&lt;/a&gt;</v>
      </c>
    </row>
    <row r="4545" spans="1:17" x14ac:dyDescent="0.25">
      <c r="A4545" s="2">
        <v>7250</v>
      </c>
      <c r="B4545" s="4" t="s">
        <v>11714</v>
      </c>
      <c r="C4545" s="4" t="s">
        <v>16469</v>
      </c>
      <c r="D4545" s="52">
        <v>4583</v>
      </c>
      <c r="E4545" s="5" t="s">
        <v>11770</v>
      </c>
      <c r="F4545" s="5">
        <v>5</v>
      </c>
      <c r="G4545" s="5">
        <v>11</v>
      </c>
      <c r="H4545" s="5">
        <v>2342</v>
      </c>
      <c r="I4545" t="s">
        <v>26416</v>
      </c>
      <c r="J4545" s="46" t="s">
        <v>33093</v>
      </c>
      <c r="K4545" s="56"/>
      <c r="L4545" s="56"/>
      <c r="M4545" s="56">
        <f t="shared" si="383"/>
        <v>1912</v>
      </c>
      <c r="N4545" s="56"/>
      <c r="O4545" s="56">
        <f t="shared" si="384"/>
        <v>7</v>
      </c>
      <c r="P4545" s="56">
        <f t="shared" si="385"/>
        <v>18</v>
      </c>
      <c r="Q4545" s="2" t="str">
        <f t="shared" si="382"/>
        <v>&lt;a href="set04\cg_january 4, 1912 - december 31, 1914\miscellaneous\swanson,_august_resigns_as_marshall_july_18,_1912_p5_cg.pdf"&gt;Resigns as marshall&lt;/a&gt;</v>
      </c>
    </row>
    <row r="4546" spans="1:17" x14ac:dyDescent="0.25">
      <c r="A4546" s="2">
        <v>7346</v>
      </c>
      <c r="B4546" s="4" t="s">
        <v>16477</v>
      </c>
      <c r="C4546" s="4" t="s">
        <v>16478</v>
      </c>
      <c r="D4546" s="52">
        <v>4583</v>
      </c>
      <c r="E4546" s="5" t="s">
        <v>11770</v>
      </c>
      <c r="F4546" s="5">
        <v>6</v>
      </c>
      <c r="G4546" s="5">
        <v>11</v>
      </c>
      <c r="H4546" s="5">
        <v>2368</v>
      </c>
      <c r="I4546" t="s">
        <v>26417</v>
      </c>
      <c r="J4546" s="46" t="s">
        <v>33093</v>
      </c>
      <c r="K4546" s="56"/>
      <c r="L4546" s="56"/>
      <c r="M4546" s="56">
        <f t="shared" si="383"/>
        <v>1912</v>
      </c>
      <c r="N4546" s="56"/>
      <c r="O4546" s="56">
        <f t="shared" si="384"/>
        <v>7</v>
      </c>
      <c r="P4546" s="56">
        <f t="shared" si="385"/>
        <v>18</v>
      </c>
      <c r="Q4546" s="2" t="str">
        <f t="shared" ref="Q4546:Q4609" si="386">"&lt;a href="&amp;""""&amp;J4546&amp;"\"&amp;I4546&amp;"""&gt;"&amp;C4546&amp;"&lt;/a&gt;"</f>
        <v>&lt;a href="set04\cg_january 4, 1912 - december 31, 1914\miscellaneous\the_spiritwood_bugle_july_18,_1912_p6_cg.pdf"&gt;Bugle&lt;/a&gt;</v>
      </c>
    </row>
    <row r="4547" spans="1:17" x14ac:dyDescent="0.25">
      <c r="A4547" s="2">
        <v>7541</v>
      </c>
      <c r="B4547" s="4" t="s">
        <v>13601</v>
      </c>
      <c r="C4547" s="9" t="s">
        <v>3776</v>
      </c>
      <c r="D4547" s="52">
        <v>4588</v>
      </c>
      <c r="E4547" s="5" t="s">
        <v>13629</v>
      </c>
      <c r="F4547" s="5">
        <v>1</v>
      </c>
      <c r="G4547" s="5">
        <v>20</v>
      </c>
      <c r="H4547" s="5">
        <v>2910</v>
      </c>
      <c r="I4547" t="s">
        <v>27293</v>
      </c>
      <c r="J4547" s="46" t="s">
        <v>33101</v>
      </c>
      <c r="K4547" s="56"/>
      <c r="L4547" s="56"/>
      <c r="M4547" s="56">
        <f t="shared" si="383"/>
        <v>1912</v>
      </c>
      <c r="N4547" s="56"/>
      <c r="O4547" s="56">
        <f t="shared" si="384"/>
        <v>7</v>
      </c>
      <c r="P4547" s="56">
        <f t="shared" si="385"/>
        <v>23</v>
      </c>
      <c r="Q4547" s="2" t="str">
        <f t="shared" si="386"/>
        <v>&lt;a href="set03\he\he_november_21,_1911_-_december_11,_1914\miscellaneous\troutden,_charles_narrow_escape_july_23,_1912_p1_he.pdf"&gt;Narrow escape&lt;/a&gt;</v>
      </c>
    </row>
    <row r="4548" spans="1:17" x14ac:dyDescent="0.25">
      <c r="A4548" s="2">
        <v>2084</v>
      </c>
      <c r="B4548" s="4" t="s">
        <v>16334</v>
      </c>
      <c r="C4548" s="4" t="s">
        <v>5043</v>
      </c>
      <c r="D4548" s="52">
        <v>4590</v>
      </c>
      <c r="E4548" s="5" t="s">
        <v>11770</v>
      </c>
      <c r="F4548" s="5">
        <v>6</v>
      </c>
      <c r="G4548" s="5">
        <v>11</v>
      </c>
      <c r="H4548" s="5">
        <v>2006</v>
      </c>
      <c r="I4548" t="s">
        <v>26418</v>
      </c>
      <c r="J4548" s="46" t="s">
        <v>33093</v>
      </c>
      <c r="K4548" s="56"/>
      <c r="L4548" s="56"/>
      <c r="M4548" s="56">
        <f t="shared" si="383"/>
        <v>1912</v>
      </c>
      <c r="N4548" s="56"/>
      <c r="O4548" s="56">
        <f t="shared" si="384"/>
        <v>7</v>
      </c>
      <c r="P4548" s="56">
        <f t="shared" si="385"/>
        <v>25</v>
      </c>
      <c r="Q4548" s="2" t="str">
        <f t="shared" si="386"/>
        <v>&lt;a href="set04\cg_january 4, 1912 - december 31, 1914\miscellaneous\gallopi,_wm_barn_and_contents_burn_july_25,_1912_p6_cg.pdf"&gt;Barn and contents burn&lt;/a&gt;</v>
      </c>
    </row>
    <row r="4549" spans="1:17" x14ac:dyDescent="0.25">
      <c r="A4549" s="2">
        <v>2552</v>
      </c>
      <c r="B4549" s="4" t="s">
        <v>16340</v>
      </c>
      <c r="C4549" s="4" t="s">
        <v>16341</v>
      </c>
      <c r="D4549" s="52">
        <v>4590</v>
      </c>
      <c r="E4549" s="5" t="s">
        <v>11770</v>
      </c>
      <c r="F4549" s="5">
        <v>6</v>
      </c>
      <c r="G4549" s="5">
        <v>11</v>
      </c>
      <c r="H4549" s="5">
        <v>2026</v>
      </c>
      <c r="I4549" t="s">
        <v>26419</v>
      </c>
      <c r="J4549" s="46" t="s">
        <v>33093</v>
      </c>
      <c r="K4549" s="56"/>
      <c r="L4549" s="56"/>
      <c r="M4549" s="56">
        <f t="shared" si="383"/>
        <v>1912</v>
      </c>
      <c r="N4549" s="56"/>
      <c r="O4549" s="56">
        <f t="shared" si="384"/>
        <v>7</v>
      </c>
      <c r="P4549" s="56">
        <f t="shared" si="385"/>
        <v>25</v>
      </c>
      <c r="Q4549" s="2" t="str">
        <f t="shared" si="386"/>
        <v>&lt;a href="set04\cg_january 4, 1912 - december 31, 1914\miscellaneous\hagg,_carl_the_cistern_maker_july_25,_1912_p6_cg.pdf"&gt;The cistern maker&lt;/a&gt;</v>
      </c>
    </row>
    <row r="4550" spans="1:17" x14ac:dyDescent="0.25">
      <c r="A4550" s="2">
        <v>4285</v>
      </c>
      <c r="B4550" s="4" t="s">
        <v>11581</v>
      </c>
      <c r="C4550" s="4" t="s">
        <v>3458</v>
      </c>
      <c r="D4550" s="52">
        <v>4590</v>
      </c>
      <c r="E4550" s="5" t="s">
        <v>11770</v>
      </c>
      <c r="F4550" s="5">
        <v>2</v>
      </c>
      <c r="G4550" s="5">
        <v>11</v>
      </c>
      <c r="H4550" s="5">
        <v>2118</v>
      </c>
      <c r="I4550" t="s">
        <v>26420</v>
      </c>
      <c r="J4550" s="46" t="s">
        <v>33093</v>
      </c>
      <c r="K4550" s="56"/>
      <c r="L4550" s="56"/>
      <c r="M4550" s="56">
        <f t="shared" si="383"/>
        <v>1912</v>
      </c>
      <c r="N4550" s="56"/>
      <c r="O4550" s="56">
        <f t="shared" si="384"/>
        <v>7</v>
      </c>
      <c r="P4550" s="56">
        <f t="shared" si="385"/>
        <v>25</v>
      </c>
      <c r="Q4550" s="2" t="str">
        <f t="shared" si="386"/>
        <v>&lt;a href="set04\cg_january 4, 1912 - december 31, 1914\miscellaneous\kensal_items_july_25,_1912_p2_cg.pdf"&gt;Items&lt;/a&gt;</v>
      </c>
    </row>
    <row r="4551" spans="1:17" x14ac:dyDescent="0.25">
      <c r="A4551" s="2">
        <v>5769</v>
      </c>
      <c r="B4551" s="4" t="s">
        <v>16417</v>
      </c>
      <c r="C4551" s="4" t="s">
        <v>16418</v>
      </c>
      <c r="D4551" s="52">
        <v>4590</v>
      </c>
      <c r="E4551" s="5" t="s">
        <v>11770</v>
      </c>
      <c r="F4551" s="5">
        <v>1</v>
      </c>
      <c r="G4551" s="5">
        <v>11</v>
      </c>
      <c r="H4551" s="5">
        <v>2245</v>
      </c>
      <c r="I4551" t="s">
        <v>26421</v>
      </c>
      <c r="J4551" s="46" t="s">
        <v>33093</v>
      </c>
      <c r="K4551" s="56"/>
      <c r="L4551" s="56"/>
      <c r="M4551" s="56">
        <f t="shared" si="383"/>
        <v>1912</v>
      </c>
      <c r="N4551" s="56"/>
      <c r="O4551" s="56">
        <f t="shared" si="384"/>
        <v>7</v>
      </c>
      <c r="P4551" s="56">
        <f t="shared" si="385"/>
        <v>25</v>
      </c>
      <c r="Q4551" s="2" t="str">
        <f t="shared" si="386"/>
        <v>&lt;a href="set04\cg_january 4, 1912 - december 31, 1914\miscellaneous\patterson,_m_d_sold_his_farm_july_25,_1912_p1_cg.pdf"&gt;Sold his farm&lt;/a&gt;</v>
      </c>
    </row>
    <row r="4552" spans="1:17" x14ac:dyDescent="0.25">
      <c r="A4552" s="2">
        <v>6740</v>
      </c>
      <c r="B4552" s="4" t="s">
        <v>16462</v>
      </c>
      <c r="C4552" s="4" t="s">
        <v>16463</v>
      </c>
      <c r="D4552" s="52">
        <v>4590</v>
      </c>
      <c r="E4552" s="5" t="s">
        <v>11770</v>
      </c>
      <c r="F4552" s="5">
        <v>6</v>
      </c>
      <c r="G4552" s="5">
        <v>11</v>
      </c>
      <c r="H4552" s="5">
        <v>2333</v>
      </c>
      <c r="I4552" t="s">
        <v>26422</v>
      </c>
      <c r="J4552" s="46" t="s">
        <v>33093</v>
      </c>
      <c r="K4552" s="56"/>
      <c r="L4552" s="56"/>
      <c r="M4552" s="56">
        <f t="shared" si="383"/>
        <v>1912</v>
      </c>
      <c r="N4552" s="56"/>
      <c r="O4552" s="56">
        <f t="shared" si="384"/>
        <v>7</v>
      </c>
      <c r="P4552" s="56">
        <f t="shared" si="385"/>
        <v>25</v>
      </c>
      <c r="Q4552" s="2" t="str">
        <f t="shared" si="386"/>
        <v>&lt;a href="set04\cg_january 4, 1912 - december 31, 1914\miscellaneous\stabenow,_robert_having_cistern_dug_july_25,_1912_p6_cg.pdf"&gt;Having cistern dug&lt;/a&gt;</v>
      </c>
    </row>
    <row r="4553" spans="1:17" x14ac:dyDescent="0.25">
      <c r="A4553" s="2">
        <v>7276</v>
      </c>
      <c r="B4553" s="4" t="s">
        <v>12221</v>
      </c>
      <c r="C4553" s="4" t="s">
        <v>12222</v>
      </c>
      <c r="D4553" s="52">
        <v>3379</v>
      </c>
      <c r="E4553" s="5" t="s">
        <v>11770</v>
      </c>
      <c r="F4553" s="5">
        <v>8</v>
      </c>
      <c r="G4553" s="5">
        <v>9</v>
      </c>
      <c r="H4553" s="5">
        <v>1331</v>
      </c>
      <c r="I4553" t="s">
        <v>24767</v>
      </c>
      <c r="J4553" s="46" t="s">
        <v>33091</v>
      </c>
      <c r="K4553" s="56"/>
      <c r="L4553" s="56"/>
      <c r="M4553" s="56">
        <f>YEAR(D4554)</f>
        <v>1912</v>
      </c>
      <c r="N4553" s="56"/>
      <c r="O4553" s="56">
        <f>MONTH(D4554)</f>
        <v>7</v>
      </c>
      <c r="P4553" s="56">
        <f>DAY(D4554)</f>
        <v>25</v>
      </c>
      <c r="Q4553" s="2" t="str">
        <f t="shared" si="386"/>
        <v>&lt;a href="set03\cg\cg_january_2,_1908_-_december_30,_1909\miscellaneous\sweeting,_o_r_sold_four_sacks_april_1,_1909_p8_cg.pdf"&gt;Sold four sacks&lt;/a&gt;</v>
      </c>
    </row>
    <row r="4554" spans="1:17" x14ac:dyDescent="0.25">
      <c r="A4554" s="2">
        <v>7347</v>
      </c>
      <c r="B4554" s="4" t="s">
        <v>16477</v>
      </c>
      <c r="C4554" s="4" t="s">
        <v>16478</v>
      </c>
      <c r="D4554" s="52">
        <v>4590</v>
      </c>
      <c r="E4554" s="5" t="s">
        <v>11770</v>
      </c>
      <c r="F4554" s="5">
        <v>6</v>
      </c>
      <c r="G4554" s="5">
        <v>11</v>
      </c>
      <c r="H4554" s="5">
        <v>2369</v>
      </c>
      <c r="I4554" t="s">
        <v>26423</v>
      </c>
      <c r="J4554" s="46" t="s">
        <v>33093</v>
      </c>
      <c r="K4554" s="56"/>
      <c r="L4554" s="56"/>
      <c r="M4554" s="56">
        <f t="shared" ref="M4554:M4585" si="387">YEAR(D4554)</f>
        <v>1912</v>
      </c>
      <c r="N4554" s="56"/>
      <c r="O4554" s="56">
        <f t="shared" ref="O4554:O4585" si="388">MONTH(D4554)</f>
        <v>7</v>
      </c>
      <c r="P4554" s="56">
        <f t="shared" ref="P4554:P4585" si="389">DAY(D4554)</f>
        <v>25</v>
      </c>
      <c r="Q4554" s="2" t="str">
        <f t="shared" si="386"/>
        <v>&lt;a href="set04\cg_january 4, 1912 - december 31, 1914\miscellaneous\the_spiritwood_bugle_july_25,_1912_p6_cg.pdf"&gt;Bugle&lt;/a&gt;</v>
      </c>
    </row>
    <row r="4555" spans="1:17" x14ac:dyDescent="0.25">
      <c r="A4555" s="2">
        <v>8095</v>
      </c>
      <c r="B4555" s="4" t="s">
        <v>16484</v>
      </c>
      <c r="C4555" s="4" t="s">
        <v>16485</v>
      </c>
      <c r="D4555" s="52">
        <v>4590</v>
      </c>
      <c r="E4555" s="5" t="s">
        <v>11770</v>
      </c>
      <c r="F4555" s="5">
        <v>1</v>
      </c>
      <c r="G4555" s="5">
        <v>11</v>
      </c>
      <c r="H4555" s="5">
        <v>2419</v>
      </c>
      <c r="I4555" t="s">
        <v>26424</v>
      </c>
      <c r="J4555" s="46" t="s">
        <v>33093</v>
      </c>
      <c r="K4555" s="56"/>
      <c r="L4555" s="56"/>
      <c r="M4555" s="56">
        <f t="shared" si="387"/>
        <v>1912</v>
      </c>
      <c r="N4555" s="56"/>
      <c r="O4555" s="56">
        <f t="shared" si="388"/>
        <v>7</v>
      </c>
      <c r="P4555" s="56">
        <f t="shared" si="389"/>
        <v>25</v>
      </c>
      <c r="Q4555" s="2" t="str">
        <f t="shared" si="386"/>
        <v>&lt;a href="set04\cg_january 4, 1912 - december 31, 1914\miscellaneous\webber,_f_b_barn_finished_july_25,_1912_p1_cg.pdf"&gt;Finished&lt;/a&gt;</v>
      </c>
    </row>
    <row r="4556" spans="1:17" x14ac:dyDescent="0.25">
      <c r="A4556" s="2">
        <v>8040</v>
      </c>
      <c r="B4556" s="4" t="s">
        <v>13606</v>
      </c>
      <c r="C4556" s="4" t="s">
        <v>3356</v>
      </c>
      <c r="D4556" s="52">
        <v>4595</v>
      </c>
      <c r="E4556" s="5" t="s">
        <v>13629</v>
      </c>
      <c r="F4556" s="5">
        <v>5</v>
      </c>
      <c r="G4556" s="5">
        <v>20</v>
      </c>
      <c r="H4556" s="5">
        <v>2917</v>
      </c>
      <c r="I4556" s="99" t="s">
        <v>27294</v>
      </c>
      <c r="J4556" s="46" t="s">
        <v>33101</v>
      </c>
      <c r="K4556" s="56"/>
      <c r="L4556" s="56"/>
      <c r="M4556" s="56">
        <f t="shared" si="387"/>
        <v>1912</v>
      </c>
      <c r="N4556" s="56"/>
      <c r="O4556" s="56">
        <f t="shared" si="388"/>
        <v>7</v>
      </c>
      <c r="P4556" s="56">
        <f t="shared" si="389"/>
        <v>30</v>
      </c>
      <c r="Q4556" s="2" t="str">
        <f t="shared" si="386"/>
        <v>&lt;a href="set03\he\he_november_21,_1911_-_december_11,_1914\miscellaneous\walum,_martin_improved_july_30,_1912_p5_he.pdf"&gt;Improved&lt;/a&gt;</v>
      </c>
    </row>
    <row r="4557" spans="1:17" x14ac:dyDescent="0.25">
      <c r="A4557" s="2">
        <v>3895</v>
      </c>
      <c r="B4557" s="4" t="s">
        <v>12558</v>
      </c>
      <c r="C4557" s="4" t="s">
        <v>3458</v>
      </c>
      <c r="D4557" s="52">
        <v>4597</v>
      </c>
      <c r="E4557" s="5" t="s">
        <v>11770</v>
      </c>
      <c r="F4557" s="5">
        <v>4</v>
      </c>
      <c r="G4557" s="5">
        <v>11</v>
      </c>
      <c r="H4557" s="5">
        <v>2057</v>
      </c>
      <c r="I4557" t="s">
        <v>26425</v>
      </c>
      <c r="J4557" s="46" t="s">
        <v>33093</v>
      </c>
      <c r="K4557" s="56"/>
      <c r="L4557" s="56"/>
      <c r="M4557" s="56">
        <f t="shared" si="387"/>
        <v>1912</v>
      </c>
      <c r="N4557" s="56"/>
      <c r="O4557" s="56">
        <f t="shared" si="388"/>
        <v>8</v>
      </c>
      <c r="P4557" s="56">
        <f t="shared" si="389"/>
        <v>1</v>
      </c>
      <c r="Q4557" s="2" t="str">
        <f t="shared" si="386"/>
        <v>&lt;a href="set04\cg_january 4, 1912 - december 31, 1914\miscellaneous\jim_lake_august_1,_1912_p4_cg.pdf"&gt;Items&lt;/a&gt;</v>
      </c>
    </row>
    <row r="4558" spans="1:17" x14ac:dyDescent="0.25">
      <c r="A4558" s="2">
        <v>4286</v>
      </c>
      <c r="B4558" s="4" t="s">
        <v>11581</v>
      </c>
      <c r="C4558" s="4" t="s">
        <v>3458</v>
      </c>
      <c r="D4558" s="52">
        <v>4597</v>
      </c>
      <c r="E4558" s="5" t="s">
        <v>11770</v>
      </c>
      <c r="F4558" s="5">
        <v>2</v>
      </c>
      <c r="G4558" s="5">
        <v>11</v>
      </c>
      <c r="H4558" s="5">
        <v>2105</v>
      </c>
      <c r="I4558" t="s">
        <v>26426</v>
      </c>
      <c r="J4558" s="46" t="s">
        <v>33093</v>
      </c>
      <c r="K4558" s="56"/>
      <c r="L4558" s="56"/>
      <c r="M4558" s="56">
        <f t="shared" si="387"/>
        <v>1912</v>
      </c>
      <c r="N4558" s="56"/>
      <c r="O4558" s="56">
        <f t="shared" si="388"/>
        <v>8</v>
      </c>
      <c r="P4558" s="56">
        <f t="shared" si="389"/>
        <v>1</v>
      </c>
      <c r="Q4558" s="2" t="str">
        <f t="shared" si="386"/>
        <v>&lt;a href="set04\cg_january 4, 1912 - december 31, 1914\miscellaneous\kensal_items_august_1,_1912_p2_cg.pdf"&gt;Items&lt;/a&gt;</v>
      </c>
    </row>
    <row r="4559" spans="1:17" x14ac:dyDescent="0.25">
      <c r="A4559" s="2">
        <v>5380</v>
      </c>
      <c r="B4559" s="4" t="s">
        <v>14299</v>
      </c>
      <c r="C4559" s="4" t="s">
        <v>16408</v>
      </c>
      <c r="D4559" s="52">
        <v>4597</v>
      </c>
      <c r="E4559" s="5" t="s">
        <v>11770</v>
      </c>
      <c r="F4559" s="5">
        <v>5</v>
      </c>
      <c r="G4559" s="5">
        <v>11</v>
      </c>
      <c r="H4559" s="5">
        <v>2223</v>
      </c>
      <c r="I4559" t="s">
        <v>26427</v>
      </c>
      <c r="J4559" s="46" t="s">
        <v>33093</v>
      </c>
      <c r="K4559" s="56"/>
      <c r="L4559" s="56"/>
      <c r="M4559" s="56">
        <f t="shared" si="387"/>
        <v>1912</v>
      </c>
      <c r="N4559" s="56"/>
      <c r="O4559" s="56">
        <f t="shared" si="388"/>
        <v>8</v>
      </c>
      <c r="P4559" s="56">
        <f t="shared" si="389"/>
        <v>1</v>
      </c>
      <c r="Q4559" s="2" t="str">
        <f t="shared" si="386"/>
        <v>&lt;a href="set04\cg_january 4, 1912 - december 31, 1914\miscellaneous\nelson,_mrs_john_to_live_in_river_falls_wi_august_1,_1912_p5_cg.pdf"&gt;To live in River Falls WI&lt;/a&gt;</v>
      </c>
    </row>
    <row r="4560" spans="1:17" x14ac:dyDescent="0.25">
      <c r="A4560" s="2">
        <v>7209</v>
      </c>
      <c r="B4560" s="4" t="s">
        <v>323</v>
      </c>
      <c r="C4560" s="4" t="s">
        <v>7916</v>
      </c>
      <c r="D4560" s="52">
        <v>4597</v>
      </c>
      <c r="E4560" s="5" t="s">
        <v>13631</v>
      </c>
      <c r="F4560" s="5">
        <v>5</v>
      </c>
      <c r="G4560" s="5">
        <v>6</v>
      </c>
      <c r="H4560" s="5">
        <v>518</v>
      </c>
      <c r="I4560" t="s">
        <v>23813</v>
      </c>
      <c r="J4560" s="46" t="s">
        <v>33088</v>
      </c>
      <c r="K4560" s="56"/>
      <c r="L4560" s="56"/>
      <c r="M4560" s="56">
        <f t="shared" si="387"/>
        <v>1912</v>
      </c>
      <c r="N4560" s="56"/>
      <c r="O4560" s="56">
        <f t="shared" si="388"/>
        <v>8</v>
      </c>
      <c r="P4560" s="56">
        <f t="shared" si="389"/>
        <v>1</v>
      </c>
      <c r="Q4560" s="2" t="str">
        <f t="shared" si="386"/>
        <v>&lt;a href="set02\miscellaneous\cooperstown_courier\1910_-_1913\citizens_state_bank_of_sutton_organized_august_1,_1912_p5_cc.pdf"&gt;Citizens State Bank Organized&lt;/a&gt;</v>
      </c>
    </row>
    <row r="4561" spans="1:17" x14ac:dyDescent="0.25">
      <c r="A4561" s="2">
        <v>7213</v>
      </c>
      <c r="B4561" s="4" t="s">
        <v>323</v>
      </c>
      <c r="C4561" s="4" t="s">
        <v>7915</v>
      </c>
      <c r="D4561" s="52">
        <v>4597</v>
      </c>
      <c r="E4561" s="5" t="s">
        <v>13631</v>
      </c>
      <c r="F4561" s="5">
        <v>5</v>
      </c>
      <c r="G4561" s="5">
        <v>6</v>
      </c>
      <c r="H4561" s="5">
        <v>517</v>
      </c>
      <c r="I4561" t="s">
        <v>23953</v>
      </c>
      <c r="J4561" s="46" t="s">
        <v>33088</v>
      </c>
      <c r="K4561" s="56"/>
      <c r="L4561" s="56"/>
      <c r="M4561" s="56">
        <f t="shared" si="387"/>
        <v>1912</v>
      </c>
      <c r="N4561" s="56"/>
      <c r="O4561" s="56">
        <f t="shared" si="388"/>
        <v>8</v>
      </c>
      <c r="P4561" s="56">
        <f t="shared" si="389"/>
        <v>1</v>
      </c>
      <c r="Q4561" s="2" t="str">
        <f t="shared" si="386"/>
        <v>&lt;a href="set02\miscellaneous\cooperstown_courier\1910_-_1913\sutton_-_report_from_new_town_august_1,_1912_p5_cc.pdf"&gt;Report from new town&lt;/a&gt;</v>
      </c>
    </row>
    <row r="4562" spans="1:17" x14ac:dyDescent="0.25">
      <c r="A4562" s="2">
        <v>7348</v>
      </c>
      <c r="B4562" s="4" t="s">
        <v>16477</v>
      </c>
      <c r="C4562" s="4" t="s">
        <v>16478</v>
      </c>
      <c r="D4562" s="52">
        <v>4597</v>
      </c>
      <c r="E4562" s="5" t="s">
        <v>11770</v>
      </c>
      <c r="F4562" s="5">
        <v>6</v>
      </c>
      <c r="G4562" s="5">
        <v>11</v>
      </c>
      <c r="H4562" s="5">
        <v>2357</v>
      </c>
      <c r="I4562" t="s">
        <v>26428</v>
      </c>
      <c r="J4562" s="46" t="s">
        <v>33093</v>
      </c>
      <c r="K4562" s="56"/>
      <c r="L4562" s="56"/>
      <c r="M4562" s="56">
        <f t="shared" si="387"/>
        <v>1912</v>
      </c>
      <c r="N4562" s="56"/>
      <c r="O4562" s="56">
        <f t="shared" si="388"/>
        <v>8</v>
      </c>
      <c r="P4562" s="56">
        <f t="shared" si="389"/>
        <v>1</v>
      </c>
      <c r="Q4562" s="2" t="str">
        <f t="shared" si="386"/>
        <v>&lt;a href="set04\cg_january 4, 1912 - december 31, 1914\miscellaneous\the_spiritwood_bugle_august_1,_1912_p6_cg.pdf"&gt;Bugle&lt;/a&gt;</v>
      </c>
    </row>
    <row r="4563" spans="1:17" x14ac:dyDescent="0.25">
      <c r="A4563" s="2">
        <v>8449</v>
      </c>
      <c r="B4563" s="4" t="s">
        <v>13125</v>
      </c>
      <c r="C4563" s="4" t="s">
        <v>3485</v>
      </c>
      <c r="D4563" s="12">
        <v>4597</v>
      </c>
      <c r="E4563" s="5" t="s">
        <v>11770</v>
      </c>
      <c r="F4563" s="5">
        <v>1</v>
      </c>
      <c r="G4563" s="5">
        <v>11</v>
      </c>
      <c r="H4563" s="5">
        <v>2436</v>
      </c>
      <c r="I4563" s="99" t="s">
        <v>26833</v>
      </c>
      <c r="J4563" s="46" t="s">
        <v>33093</v>
      </c>
      <c r="K4563" s="56"/>
      <c r="L4563" s="56"/>
      <c r="M4563" s="56">
        <f t="shared" si="387"/>
        <v>1912</v>
      </c>
      <c r="N4563" s="56"/>
      <c r="O4563" s="56">
        <f t="shared" si="388"/>
        <v>8</v>
      </c>
      <c r="P4563" s="56">
        <f t="shared" si="389"/>
        <v>1</v>
      </c>
      <c r="Q4563" s="2" t="str">
        <f t="shared" si="386"/>
        <v>&lt;a href="set04\cg_january 4, 1912 - december 31, 1914\miscellaneous\wright,_ed_unfortunate_accident_august_1,_1912_p1_cg.pdf"&gt;Unfortunate accident&lt;/a&gt;</v>
      </c>
    </row>
    <row r="4564" spans="1:17" x14ac:dyDescent="0.25">
      <c r="A4564" s="2">
        <v>981</v>
      </c>
      <c r="B4564" s="4" t="s">
        <v>1630</v>
      </c>
      <c r="C4564" s="4" t="s">
        <v>31879</v>
      </c>
      <c r="D4564" s="12">
        <v>4604</v>
      </c>
      <c r="E4564" s="5" t="s">
        <v>13631</v>
      </c>
      <c r="F4564" s="5">
        <v>5</v>
      </c>
      <c r="G4564" s="5">
        <v>6</v>
      </c>
      <c r="H4564" s="5"/>
      <c r="I4564" t="s">
        <v>23868</v>
      </c>
      <c r="J4564" s="46" t="s">
        <v>33088</v>
      </c>
      <c r="K4564" s="56"/>
      <c r="L4564" s="56"/>
      <c r="M4564" s="56">
        <f t="shared" si="387"/>
        <v>1912</v>
      </c>
      <c r="N4564" s="56"/>
      <c r="O4564" s="56">
        <f t="shared" si="388"/>
        <v>8</v>
      </c>
      <c r="P4564" s="56">
        <f t="shared" si="389"/>
        <v>8</v>
      </c>
      <c r="Q4564" s="2" t="str">
        <f t="shared" si="386"/>
        <v>&lt;a href="set02\miscellaneous\cooperstown_courier\1910_-_1913\denizens_of_the_jungle_august_8,_1912_p5_cc.pdf"&gt;Denizens of the jungle&lt;/a&gt;</v>
      </c>
    </row>
    <row r="4565" spans="1:17" x14ac:dyDescent="0.25">
      <c r="A4565" s="2">
        <v>4287</v>
      </c>
      <c r="B4565" s="4" t="s">
        <v>11581</v>
      </c>
      <c r="C4565" s="4" t="s">
        <v>3458</v>
      </c>
      <c r="D4565" s="52">
        <v>4604</v>
      </c>
      <c r="E4565" s="5" t="s">
        <v>11770</v>
      </c>
      <c r="F4565" s="5">
        <v>2</v>
      </c>
      <c r="G4565" s="5">
        <v>11</v>
      </c>
      <c r="H4565" s="5">
        <v>2106</v>
      </c>
      <c r="I4565" t="s">
        <v>26429</v>
      </c>
      <c r="J4565" s="46" t="s">
        <v>33093</v>
      </c>
      <c r="K4565" s="56"/>
      <c r="L4565" s="56"/>
      <c r="M4565" s="56">
        <f t="shared" si="387"/>
        <v>1912</v>
      </c>
      <c r="N4565" s="56"/>
      <c r="O4565" s="56">
        <f t="shared" si="388"/>
        <v>8</v>
      </c>
      <c r="P4565" s="56">
        <f t="shared" si="389"/>
        <v>8</v>
      </c>
      <c r="Q4565" s="2" t="str">
        <f t="shared" si="386"/>
        <v>&lt;a href="set04\cg_january 4, 1912 - december 31, 1914\miscellaneous\kensal_items_august_8,_1912_p2_cg.pdf"&gt;Items&lt;/a&gt;</v>
      </c>
    </row>
    <row r="4566" spans="1:17" x14ac:dyDescent="0.25">
      <c r="A4566" s="2">
        <v>5107</v>
      </c>
      <c r="B4566" s="4" t="s">
        <v>7883</v>
      </c>
      <c r="C4566" s="4" t="s">
        <v>7884</v>
      </c>
      <c r="D4566" s="52">
        <v>4604</v>
      </c>
      <c r="E4566" s="5" t="s">
        <v>13631</v>
      </c>
      <c r="F4566" s="5">
        <v>4</v>
      </c>
      <c r="G4566" s="5">
        <v>6</v>
      </c>
      <c r="H4566" s="5">
        <v>498</v>
      </c>
      <c r="I4566" t="s">
        <v>23919</v>
      </c>
      <c r="J4566" s="46" t="s">
        <v>33088</v>
      </c>
      <c r="K4566" s="56"/>
      <c r="L4566" s="56"/>
      <c r="M4566" s="56">
        <f t="shared" si="387"/>
        <v>1912</v>
      </c>
      <c r="N4566" s="56"/>
      <c r="O4566" s="56">
        <f t="shared" si="388"/>
        <v>8</v>
      </c>
      <c r="P4566" s="56">
        <f t="shared" si="389"/>
        <v>8</v>
      </c>
      <c r="Q4566" s="2" t="str">
        <f t="shared" si="386"/>
        <v>&lt;a href="set02\miscellaneous\cooperstown_courier\1910_-_1913\mellum,_melvin_falls_in_well_august_8,_1912_p4_cc.pdf"&gt;Falls in well&lt;/a&gt;</v>
      </c>
    </row>
    <row r="4567" spans="1:17" x14ac:dyDescent="0.25">
      <c r="A4567" s="2">
        <v>5673</v>
      </c>
      <c r="B4567" s="4" t="s">
        <v>16412</v>
      </c>
      <c r="C4567" s="4" t="s">
        <v>16413</v>
      </c>
      <c r="D4567" s="52">
        <v>4604</v>
      </c>
      <c r="E4567" s="5" t="s">
        <v>11770</v>
      </c>
      <c r="F4567" s="5">
        <v>5</v>
      </c>
      <c r="G4567" s="5">
        <v>11</v>
      </c>
      <c r="H4567" s="5">
        <v>2238</v>
      </c>
      <c r="I4567" t="s">
        <v>26430</v>
      </c>
      <c r="J4567" s="46" t="s">
        <v>33093</v>
      </c>
      <c r="K4567" s="56"/>
      <c r="L4567" s="56"/>
      <c r="M4567" s="56">
        <f t="shared" si="387"/>
        <v>1912</v>
      </c>
      <c r="N4567" s="56"/>
      <c r="O4567" s="56">
        <f t="shared" si="388"/>
        <v>8</v>
      </c>
      <c r="P4567" s="56">
        <f t="shared" si="389"/>
        <v>8</v>
      </c>
      <c r="Q4567" s="2" t="str">
        <f t="shared" si="386"/>
        <v>&lt;a href="set04\cg_january 4, 1912 - december 31, 1914\miscellaneous\olson,_otto_starts_restaurant_at_glenfield_august_8,_1912_p5_cg.pdf"&gt;Starts restaurant at Glenfield&lt;/a&gt;</v>
      </c>
    </row>
    <row r="4568" spans="1:17" x14ac:dyDescent="0.25">
      <c r="A4568" s="2">
        <v>6240</v>
      </c>
      <c r="B4568" s="4" t="s">
        <v>16431</v>
      </c>
      <c r="C4568" s="4" t="s">
        <v>16432</v>
      </c>
      <c r="D4568" s="52">
        <v>4604</v>
      </c>
      <c r="E4568" s="5" t="s">
        <v>11770</v>
      </c>
      <c r="F4568" s="5">
        <v>6</v>
      </c>
      <c r="G4568" s="5">
        <v>11</v>
      </c>
      <c r="H4568" s="5">
        <v>2274</v>
      </c>
      <c r="I4568" t="s">
        <v>26431</v>
      </c>
      <c r="J4568" s="46" t="s">
        <v>33093</v>
      </c>
      <c r="K4568" s="56"/>
      <c r="L4568" s="56"/>
      <c r="M4568" s="56">
        <f t="shared" si="387"/>
        <v>1912</v>
      </c>
      <c r="N4568" s="56"/>
      <c r="O4568" s="56">
        <f t="shared" si="388"/>
        <v>8</v>
      </c>
      <c r="P4568" s="56">
        <f t="shared" si="389"/>
        <v>8</v>
      </c>
      <c r="Q4568" s="2" t="str">
        <f t="shared" si="386"/>
        <v>&lt;a href="set04\cg_january 4, 1912 - december 31, 1914\miscellaneous\rick,_max_hand_injured_august_8,_1912_p6_cg.pdf"&gt;Hand injured&lt;/a&gt;</v>
      </c>
    </row>
    <row r="4569" spans="1:17" x14ac:dyDescent="0.25">
      <c r="A4569" s="2">
        <v>6649</v>
      </c>
      <c r="B4569" s="4" t="s">
        <v>16450</v>
      </c>
      <c r="C4569" s="4" t="s">
        <v>16451</v>
      </c>
      <c r="D4569" s="52">
        <v>4604</v>
      </c>
      <c r="E4569" s="5" t="s">
        <v>11770</v>
      </c>
      <c r="F4569" s="5">
        <v>5</v>
      </c>
      <c r="G4569" s="5">
        <v>11</v>
      </c>
      <c r="H4569" s="5">
        <v>2316</v>
      </c>
      <c r="I4569" t="s">
        <v>26432</v>
      </c>
      <c r="J4569" s="46" t="s">
        <v>33093</v>
      </c>
      <c r="K4569" s="56"/>
      <c r="L4569" s="56"/>
      <c r="M4569" s="56">
        <f t="shared" si="387"/>
        <v>1912</v>
      </c>
      <c r="N4569" s="56"/>
      <c r="O4569" s="56">
        <f t="shared" si="388"/>
        <v>8</v>
      </c>
      <c r="P4569" s="56">
        <f t="shared" si="389"/>
        <v>8</v>
      </c>
      <c r="Q4569" s="2" t="str">
        <f t="shared" si="386"/>
        <v>&lt;a href="set04\cg_january 4, 1912 - december 31, 1914\miscellaneous\skjerseth,_herman_to_live_work_in_anamoose_nd_august_8,_1912_p5_cg.pdf"&gt;To live work in Anamoose ND&lt;/a&gt;</v>
      </c>
    </row>
    <row r="4570" spans="1:17" x14ac:dyDescent="0.25">
      <c r="A4570" s="2">
        <v>7349</v>
      </c>
      <c r="B4570" s="4" t="s">
        <v>16477</v>
      </c>
      <c r="C4570" s="4" t="s">
        <v>16478</v>
      </c>
      <c r="D4570" s="52">
        <v>4604</v>
      </c>
      <c r="E4570" s="5" t="s">
        <v>11770</v>
      </c>
      <c r="F4570" s="5">
        <v>6</v>
      </c>
      <c r="G4570" s="5">
        <v>11</v>
      </c>
      <c r="H4570" s="5">
        <v>2358</v>
      </c>
      <c r="I4570" t="s">
        <v>26433</v>
      </c>
      <c r="J4570" s="46" t="s">
        <v>33093</v>
      </c>
      <c r="K4570" s="56"/>
      <c r="L4570" s="56"/>
      <c r="M4570" s="56">
        <f t="shared" si="387"/>
        <v>1912</v>
      </c>
      <c r="N4570" s="56"/>
      <c r="O4570" s="56">
        <f t="shared" si="388"/>
        <v>8</v>
      </c>
      <c r="P4570" s="56">
        <f t="shared" si="389"/>
        <v>8</v>
      </c>
      <c r="Q4570" s="2" t="str">
        <f t="shared" si="386"/>
        <v>&lt;a href="set04\cg_january 4, 1912 - december 31, 1914\miscellaneous\the_spiritwood_bugle_august_8,_1912_p6_cg.pdf"&gt;Bugle&lt;/a&gt;</v>
      </c>
    </row>
    <row r="4571" spans="1:17" x14ac:dyDescent="0.25">
      <c r="A4571" s="2">
        <v>259</v>
      </c>
      <c r="B4571" s="4" t="s">
        <v>16301</v>
      </c>
      <c r="C4571" s="4" t="s">
        <v>2672</v>
      </c>
      <c r="D4571" s="52">
        <v>4611</v>
      </c>
      <c r="E4571" s="5" t="s">
        <v>11770</v>
      </c>
      <c r="F4571" s="5">
        <v>5</v>
      </c>
      <c r="G4571" s="5">
        <v>11</v>
      </c>
      <c r="H4571" s="5">
        <v>1910</v>
      </c>
      <c r="I4571" s="99" t="s">
        <v>26434</v>
      </c>
      <c r="J4571" s="46" t="s">
        <v>33093</v>
      </c>
      <c r="K4571" s="56"/>
      <c r="L4571" s="56"/>
      <c r="M4571" s="56">
        <f t="shared" si="387"/>
        <v>1912</v>
      </c>
      <c r="N4571" s="56"/>
      <c r="O4571" s="56">
        <f t="shared" si="388"/>
        <v>8</v>
      </c>
      <c r="P4571" s="56">
        <f t="shared" si="389"/>
        <v>15</v>
      </c>
      <c r="Q4571" s="2" t="str">
        <f t="shared" si="386"/>
        <v>&lt;a href="set04\cg_january 4, 1912 - december 31, 1914\miscellaneous\atchison,_gertie_typhoid_fever_august_15,_1912_p5_cg.pdf"&gt;Typhoid Fever&lt;/a&gt;</v>
      </c>
    </row>
    <row r="4572" spans="1:17" x14ac:dyDescent="0.25">
      <c r="A4572" s="2">
        <v>271</v>
      </c>
      <c r="B4572" s="4" t="s">
        <v>11922</v>
      </c>
      <c r="C4572" s="4" t="s">
        <v>16304</v>
      </c>
      <c r="D4572" s="52">
        <v>4611</v>
      </c>
      <c r="E4572" s="5" t="s">
        <v>11770</v>
      </c>
      <c r="F4572" s="5">
        <v>5</v>
      </c>
      <c r="G4572" s="5">
        <v>11</v>
      </c>
      <c r="H4572" s="5">
        <v>1913</v>
      </c>
      <c r="I4572" t="s">
        <v>26435</v>
      </c>
      <c r="J4572" s="46" t="s">
        <v>33093</v>
      </c>
      <c r="K4572" s="56"/>
      <c r="L4572" s="56"/>
      <c r="M4572" s="56">
        <f t="shared" si="387"/>
        <v>1912</v>
      </c>
      <c r="N4572" s="56"/>
      <c r="O4572" s="56">
        <f t="shared" si="388"/>
        <v>8</v>
      </c>
      <c r="P4572" s="56">
        <f t="shared" si="389"/>
        <v>15</v>
      </c>
      <c r="Q4572" s="2" t="str">
        <f t="shared" si="386"/>
        <v>&lt;a href="set04\cg_january 4, 1912 - december 31, 1914\miscellaneous\atwood,_t_j_to_lead_fire_insurance_company_august_15,_1912_p5_cg.pdf"&gt;To lead fire insurance company&lt;/a&gt;</v>
      </c>
    </row>
    <row r="4573" spans="1:17" x14ac:dyDescent="0.25">
      <c r="A4573" s="2">
        <v>1020</v>
      </c>
      <c r="B4573" s="4" t="s">
        <v>1630</v>
      </c>
      <c r="C4573" s="4" t="s">
        <v>7784</v>
      </c>
      <c r="D4573" s="52">
        <v>4611</v>
      </c>
      <c r="E4573" s="5" t="s">
        <v>13631</v>
      </c>
      <c r="F4573" s="5">
        <v>5</v>
      </c>
      <c r="G4573" s="5">
        <v>6</v>
      </c>
      <c r="H4573" s="5">
        <v>398</v>
      </c>
      <c r="I4573" t="s">
        <v>23844</v>
      </c>
      <c r="J4573" s="46" t="s">
        <v>33088</v>
      </c>
      <c r="K4573" s="56"/>
      <c r="L4573" s="56"/>
      <c r="M4573" s="56">
        <f t="shared" si="387"/>
        <v>1912</v>
      </c>
      <c r="N4573" s="56"/>
      <c r="O4573" s="56">
        <f t="shared" si="388"/>
        <v>8</v>
      </c>
      <c r="P4573" s="56">
        <f t="shared" si="389"/>
        <v>15</v>
      </c>
      <c r="Q4573" s="2" t="str">
        <f t="shared" si="386"/>
        <v>&lt;a href="set02\miscellaneous\cooperstown_courier\1910_-_1913\cooperstown_now_to_have_just_two_lumber_companies_august_15,_1912_p5_cc.pdf"&gt;Now to have 2 lumber companies&lt;/a&gt;</v>
      </c>
    </row>
    <row r="4574" spans="1:17" x14ac:dyDescent="0.25">
      <c r="A4574" s="2">
        <v>1062</v>
      </c>
      <c r="B4574" s="4" t="s">
        <v>1630</v>
      </c>
      <c r="C4574" s="4" t="s">
        <v>7814</v>
      </c>
      <c r="D4574" s="52">
        <v>4611</v>
      </c>
      <c r="E4574" s="5" t="s">
        <v>13631</v>
      </c>
      <c r="F4574" s="5">
        <v>5</v>
      </c>
      <c r="G4574" s="5">
        <v>6</v>
      </c>
      <c r="H4574" s="5">
        <v>412</v>
      </c>
      <c r="I4574" t="s">
        <v>23864</v>
      </c>
      <c r="J4574" s="46" t="s">
        <v>33088</v>
      </c>
      <c r="K4574" s="56"/>
      <c r="L4574" s="56"/>
      <c r="M4574" s="56">
        <f t="shared" si="387"/>
        <v>1912</v>
      </c>
      <c r="N4574" s="56"/>
      <c r="O4574" s="56">
        <f t="shared" si="388"/>
        <v>8</v>
      </c>
      <c r="P4574" s="56">
        <f t="shared" si="389"/>
        <v>15</v>
      </c>
      <c r="Q4574" s="2" t="str">
        <f t="shared" si="386"/>
        <v>&lt;a href="set02\miscellaneous\cooperstown_courier\1910_-_1913\cooperstown_to_have_full_time_moving_picture_theatre_august_15,_1912_p5_cc.pdf"&gt;To have full time Moving picture theatre&lt;/a&gt;</v>
      </c>
    </row>
    <row r="4575" spans="1:17" x14ac:dyDescent="0.25">
      <c r="A4575" s="2">
        <v>2571</v>
      </c>
      <c r="B4575" s="4" t="s">
        <v>16342</v>
      </c>
      <c r="C4575" s="4" t="s">
        <v>16343</v>
      </c>
      <c r="D4575" s="52">
        <v>4611</v>
      </c>
      <c r="E4575" s="5" t="s">
        <v>11770</v>
      </c>
      <c r="F4575" s="5">
        <v>2</v>
      </c>
      <c r="G4575" s="5">
        <v>11</v>
      </c>
      <c r="H4575" s="5">
        <v>2027</v>
      </c>
      <c r="I4575" t="s">
        <v>26436</v>
      </c>
      <c r="J4575" s="46" t="s">
        <v>33093</v>
      </c>
      <c r="K4575" s="56"/>
      <c r="L4575" s="56"/>
      <c r="M4575" s="56">
        <f t="shared" si="387"/>
        <v>1912</v>
      </c>
      <c r="N4575" s="56"/>
      <c r="O4575" s="56">
        <f t="shared" si="388"/>
        <v>8</v>
      </c>
      <c r="P4575" s="56">
        <f t="shared" si="389"/>
        <v>15</v>
      </c>
      <c r="Q4575" s="2" t="str">
        <f t="shared" si="386"/>
        <v>&lt;a href="set04\cg_january 4, 1912 - december 31, 1914\miscellaneous\hall,_robert_to_live_work_in_minot_august_15,_1912_p2_cg.pdf"&gt;To live work in Minot&lt;/a&gt;</v>
      </c>
    </row>
    <row r="4576" spans="1:17" x14ac:dyDescent="0.25">
      <c r="A4576" s="2">
        <v>3999</v>
      </c>
      <c r="B4576" s="4" t="s">
        <v>16279</v>
      </c>
      <c r="C4576" s="4" t="s">
        <v>16371</v>
      </c>
      <c r="D4576" s="52">
        <v>4611</v>
      </c>
      <c r="E4576" s="5" t="s">
        <v>11770</v>
      </c>
      <c r="F4576" s="5">
        <v>6</v>
      </c>
      <c r="G4576" s="5">
        <v>11</v>
      </c>
      <c r="H4576" s="5">
        <v>2092</v>
      </c>
      <c r="I4576" t="s">
        <v>26437</v>
      </c>
      <c r="J4576" s="46" t="s">
        <v>33093</v>
      </c>
      <c r="K4576" s="56"/>
      <c r="L4576" s="56"/>
      <c r="M4576" s="56">
        <f t="shared" si="387"/>
        <v>1912</v>
      </c>
      <c r="N4576" s="56"/>
      <c r="O4576" s="56">
        <f t="shared" si="388"/>
        <v>8</v>
      </c>
      <c r="P4576" s="56">
        <f t="shared" si="389"/>
        <v>15</v>
      </c>
      <c r="Q4576" s="2" t="str">
        <f t="shared" si="386"/>
        <v>&lt;a href="set04\cg_january 4, 1912 - december 31, 1914\miscellaneous\johnson,_otto_to_live_work_in_eckelson_august_15,_1912_p6_cg.pdf"&gt;To live work in Eckelson&lt;/a&gt;</v>
      </c>
    </row>
    <row r="4577" spans="1:17" x14ac:dyDescent="0.25">
      <c r="A4577" s="2">
        <v>4288</v>
      </c>
      <c r="B4577" s="4" t="s">
        <v>11581</v>
      </c>
      <c r="C4577" s="4" t="s">
        <v>3458</v>
      </c>
      <c r="D4577" s="52">
        <v>4611</v>
      </c>
      <c r="E4577" s="5" t="s">
        <v>11770</v>
      </c>
      <c r="F4577" s="5">
        <v>2</v>
      </c>
      <c r="G4577" s="5">
        <v>11</v>
      </c>
      <c r="H4577" s="5">
        <v>2107</v>
      </c>
      <c r="I4577" t="s">
        <v>26438</v>
      </c>
      <c r="J4577" s="46" t="s">
        <v>33093</v>
      </c>
      <c r="K4577" s="56"/>
      <c r="L4577" s="56"/>
      <c r="M4577" s="56">
        <f t="shared" si="387"/>
        <v>1912</v>
      </c>
      <c r="N4577" s="56"/>
      <c r="O4577" s="56">
        <f t="shared" si="388"/>
        <v>8</v>
      </c>
      <c r="P4577" s="56">
        <f t="shared" si="389"/>
        <v>15</v>
      </c>
      <c r="Q4577" s="2" t="str">
        <f t="shared" si="386"/>
        <v>&lt;a href="set04\cg_january 4, 1912 - december 31, 1914\miscellaneous\kensal_items_august_15,_1912_p2_cg.pdf"&gt;Items&lt;/a&gt;</v>
      </c>
    </row>
    <row r="4578" spans="1:17" x14ac:dyDescent="0.25">
      <c r="A4578" s="2">
        <v>5288</v>
      </c>
      <c r="B4578" s="4" t="s">
        <v>16403</v>
      </c>
      <c r="C4578" s="4" t="s">
        <v>16405</v>
      </c>
      <c r="D4578" s="52">
        <v>4611</v>
      </c>
      <c r="E4578" s="5" t="s">
        <v>11770</v>
      </c>
      <c r="F4578" s="5">
        <v>5</v>
      </c>
      <c r="G4578" s="5">
        <v>11</v>
      </c>
      <c r="H4578" s="5">
        <v>2215</v>
      </c>
      <c r="I4578" t="s">
        <v>26439</v>
      </c>
      <c r="J4578" s="46" t="s">
        <v>33093</v>
      </c>
      <c r="K4578" s="56"/>
      <c r="L4578" s="56"/>
      <c r="M4578" s="56">
        <f t="shared" si="387"/>
        <v>1912</v>
      </c>
      <c r="N4578" s="56"/>
      <c r="O4578" s="56">
        <f t="shared" si="388"/>
        <v>8</v>
      </c>
      <c r="P4578" s="56">
        <f t="shared" si="389"/>
        <v>15</v>
      </c>
      <c r="Q4578" s="2" t="str">
        <f t="shared" si="386"/>
        <v>&lt;a href="set04\cg_january 4, 1912 - december 31, 1914\miscellaneous\munro,_evan_to_bismarck_for_job_with_ind_tel_co._august_15,_1912_p5_cg.pdf"&gt;To Bismarck for job with Ind Tel Co.&lt;/a&gt;</v>
      </c>
    </row>
    <row r="4579" spans="1:17" x14ac:dyDescent="0.25">
      <c r="A4579" s="2">
        <v>6734</v>
      </c>
      <c r="B4579" s="4" t="s">
        <v>16457</v>
      </c>
      <c r="C4579" s="4" t="s">
        <v>16458</v>
      </c>
      <c r="D4579" s="52">
        <v>4611</v>
      </c>
      <c r="E4579" s="5" t="s">
        <v>11770</v>
      </c>
      <c r="F4579" s="5">
        <v>5</v>
      </c>
      <c r="G4579" s="5">
        <v>11</v>
      </c>
      <c r="H4579" s="5">
        <v>2329</v>
      </c>
      <c r="I4579" t="s">
        <v>26440</v>
      </c>
      <c r="J4579" s="46" t="s">
        <v>33093</v>
      </c>
      <c r="K4579" s="56"/>
      <c r="L4579" s="56"/>
      <c r="M4579" s="56">
        <f t="shared" si="387"/>
        <v>1912</v>
      </c>
      <c r="N4579" s="56"/>
      <c r="O4579" s="56">
        <f t="shared" si="388"/>
        <v>8</v>
      </c>
      <c r="P4579" s="56">
        <f t="shared" si="389"/>
        <v>15</v>
      </c>
      <c r="Q4579" s="2" t="str">
        <f t="shared" si="386"/>
        <v>&lt;a href="set04\cg_january 4, 1912 - december 31, 1914\miscellaneous\spisla,_john_lightning_strikes_while_they_eat_august_15,_1912_p5_cg.pdf"&gt;Lightning strikes while they eat&lt;/a&gt;</v>
      </c>
    </row>
    <row r="4580" spans="1:17" x14ac:dyDescent="0.25">
      <c r="A4580" s="2">
        <v>7350</v>
      </c>
      <c r="B4580" s="4" t="s">
        <v>16477</v>
      </c>
      <c r="C4580" s="4" t="s">
        <v>16478</v>
      </c>
      <c r="D4580" s="52">
        <v>4611</v>
      </c>
      <c r="E4580" s="5" t="s">
        <v>11770</v>
      </c>
      <c r="F4580" s="5">
        <v>6</v>
      </c>
      <c r="G4580" s="5">
        <v>11</v>
      </c>
      <c r="H4580" s="5">
        <v>2359</v>
      </c>
      <c r="I4580" t="s">
        <v>26441</v>
      </c>
      <c r="J4580" s="46" t="s">
        <v>33093</v>
      </c>
      <c r="K4580" s="56"/>
      <c r="L4580" s="56"/>
      <c r="M4580" s="56">
        <f t="shared" si="387"/>
        <v>1912</v>
      </c>
      <c r="N4580" s="56"/>
      <c r="O4580" s="56">
        <f t="shared" si="388"/>
        <v>8</v>
      </c>
      <c r="P4580" s="56">
        <f t="shared" si="389"/>
        <v>15</v>
      </c>
      <c r="Q4580" s="2" t="str">
        <f t="shared" si="386"/>
        <v>&lt;a href="set04\cg_january 4, 1912 - december 31, 1914\miscellaneous\the_spiritwood_bugle_august_15,_1912_p6_cg.pdf"&gt;Bugle&lt;/a&gt;</v>
      </c>
    </row>
    <row r="4581" spans="1:17" x14ac:dyDescent="0.25">
      <c r="A4581" s="2">
        <v>25</v>
      </c>
      <c r="B4581" s="4" t="s">
        <v>16295</v>
      </c>
      <c r="C4581" s="4" t="s">
        <v>5632</v>
      </c>
      <c r="D4581" s="52">
        <v>4618</v>
      </c>
      <c r="E4581" s="5" t="s">
        <v>11770</v>
      </c>
      <c r="F4581" s="5">
        <v>1</v>
      </c>
      <c r="G4581" s="5">
        <v>11</v>
      </c>
      <c r="H4581" s="5">
        <v>1901</v>
      </c>
      <c r="I4581" t="s">
        <v>26442</v>
      </c>
      <c r="J4581" s="46" t="s">
        <v>33093</v>
      </c>
      <c r="K4581" s="56"/>
      <c r="L4581" s="56"/>
      <c r="M4581" s="56">
        <f t="shared" si="387"/>
        <v>1912</v>
      </c>
      <c r="N4581" s="56"/>
      <c r="O4581" s="56">
        <f t="shared" si="388"/>
        <v>8</v>
      </c>
      <c r="P4581" s="56">
        <f t="shared" si="389"/>
        <v>22</v>
      </c>
      <c r="Q4581" s="2" t="str">
        <f t="shared" si="386"/>
        <v>&lt;a href="set04\cg_january 4, 1912 - december 31, 1914\miscellaneous\abledinger,_5_yr_old_son_of_ambrose_falls_from_hay_mow_august_22,_1912_p1_cg.pdf"&gt;Falls from hay mow&lt;/a&gt;</v>
      </c>
    </row>
    <row r="4582" spans="1:17" x14ac:dyDescent="0.25">
      <c r="A4582" s="2">
        <v>768</v>
      </c>
      <c r="B4582" s="4" t="s">
        <v>16317</v>
      </c>
      <c r="C4582" s="4" t="s">
        <v>16318</v>
      </c>
      <c r="D4582" s="52">
        <v>4618</v>
      </c>
      <c r="E4582" s="5" t="s">
        <v>11770</v>
      </c>
      <c r="F4582" s="5">
        <v>1</v>
      </c>
      <c r="G4582" s="5">
        <v>11</v>
      </c>
      <c r="H4582" s="5">
        <v>1933</v>
      </c>
      <c r="I4582" t="s">
        <v>26443</v>
      </c>
      <c r="J4582" s="46" t="s">
        <v>33093</v>
      </c>
      <c r="K4582" s="56"/>
      <c r="L4582" s="56"/>
      <c r="M4582" s="56">
        <f t="shared" si="387"/>
        <v>1912</v>
      </c>
      <c r="N4582" s="56"/>
      <c r="O4582" s="56">
        <f t="shared" si="388"/>
        <v>8</v>
      </c>
      <c r="P4582" s="56">
        <f t="shared" si="389"/>
        <v>22</v>
      </c>
      <c r="Q4582" s="2" t="str">
        <f t="shared" si="386"/>
        <v>&lt;a href="set04\cg_january 4, 1912 - december 31, 1914\miscellaneous\chamberlain,_m_e_arrives_to_superintend_school_august_22,_1912_p1_cg.pdf"&gt;Arrives to superintend school&lt;/a&gt;</v>
      </c>
    </row>
    <row r="4583" spans="1:17" x14ac:dyDescent="0.25">
      <c r="A4583" s="2">
        <v>1076</v>
      </c>
      <c r="B4583" s="4" t="s">
        <v>1630</v>
      </c>
      <c r="C4583" s="4" t="s">
        <v>7815</v>
      </c>
      <c r="D4583" s="52">
        <v>4618</v>
      </c>
      <c r="E4583" s="5" t="s">
        <v>13631</v>
      </c>
      <c r="F4583" s="5">
        <v>5</v>
      </c>
      <c r="G4583" s="5">
        <v>6</v>
      </c>
      <c r="H4583" s="5">
        <v>413</v>
      </c>
      <c r="I4583" t="s">
        <v>23963</v>
      </c>
      <c r="J4583" s="46" t="s">
        <v>33088</v>
      </c>
      <c r="K4583" s="56"/>
      <c r="L4583" s="56"/>
      <c r="M4583" s="56">
        <f t="shared" si="387"/>
        <v>1912</v>
      </c>
      <c r="N4583" s="56"/>
      <c r="O4583" s="56">
        <f t="shared" si="388"/>
        <v>8</v>
      </c>
      <c r="P4583" s="56">
        <f t="shared" si="389"/>
        <v>22</v>
      </c>
      <c r="Q4583" s="2" t="str">
        <f t="shared" si="386"/>
        <v>&lt;a href="set02\miscellaneous\cooperstown_courier\1910_-_1913\wilson_and_marshall_club_organized_in_cooperstown_august_22,_1912_p5_cc.pdf"&gt;Wilson and Marshall Club organized&lt;/a&gt;</v>
      </c>
    </row>
    <row r="4584" spans="1:17" x14ac:dyDescent="0.25">
      <c r="A4584" s="2">
        <v>1213</v>
      </c>
      <c r="B4584" s="4" t="s">
        <v>4440</v>
      </c>
      <c r="C4584" s="4" t="s">
        <v>7808</v>
      </c>
      <c r="D4584" s="52">
        <v>4618</v>
      </c>
      <c r="E4584" s="5" t="s">
        <v>13631</v>
      </c>
      <c r="F4584" s="5">
        <v>5</v>
      </c>
      <c r="G4584" s="5">
        <v>6</v>
      </c>
      <c r="H4584" s="5">
        <v>434</v>
      </c>
      <c r="I4584" t="s">
        <v>23860</v>
      </c>
      <c r="J4584" s="46" t="s">
        <v>33088</v>
      </c>
      <c r="K4584" s="56"/>
      <c r="L4584" s="56"/>
      <c r="M4584" s="56">
        <f t="shared" si="387"/>
        <v>1912</v>
      </c>
      <c r="N4584" s="56"/>
      <c r="O4584" s="56">
        <f t="shared" si="388"/>
        <v>8</v>
      </c>
      <c r="P4584" s="56">
        <f t="shared" si="389"/>
        <v>22</v>
      </c>
      <c r="Q4584" s="2" t="str">
        <f t="shared" si="386"/>
        <v>&lt;a href="set02\miscellaneous\cooperstown_courier\1910_-_1913\cooperstown_schools_-_to_begin_and_list_of_teachers_august_22,_1912_p5_cc.pdf"&gt;To begin and list of teachers&lt;/a&gt;</v>
      </c>
    </row>
    <row r="4585" spans="1:17" x14ac:dyDescent="0.25">
      <c r="A4585" s="2">
        <v>1217</v>
      </c>
      <c r="B4585" s="4" t="s">
        <v>4440</v>
      </c>
      <c r="C4585" s="4" t="s">
        <v>7809</v>
      </c>
      <c r="D4585" s="52">
        <v>4618</v>
      </c>
      <c r="E4585" s="5" t="s">
        <v>13631</v>
      </c>
      <c r="F4585" s="5">
        <v>5</v>
      </c>
      <c r="G4585" s="5">
        <v>6</v>
      </c>
      <c r="H4585" s="5">
        <v>435</v>
      </c>
      <c r="I4585" s="99" t="s">
        <v>23861</v>
      </c>
      <c r="J4585" s="46" t="s">
        <v>33088</v>
      </c>
      <c r="K4585" s="56"/>
      <c r="L4585" s="56"/>
      <c r="M4585" s="56">
        <f t="shared" si="387"/>
        <v>1912</v>
      </c>
      <c r="N4585" s="56"/>
      <c r="O4585" s="56">
        <f t="shared" si="388"/>
        <v>8</v>
      </c>
      <c r="P4585" s="56">
        <f t="shared" si="389"/>
        <v>22</v>
      </c>
      <c r="Q4585" s="2" t="str">
        <f t="shared" si="386"/>
        <v>&lt;a href="set02\miscellaneous\cooperstown_courier\1910_-_1913\cooperstown_schools_-_vacation_days_over_august_22,_1912_p5_cc.pdf"&gt;Vacation days over&lt;/a&gt;</v>
      </c>
    </row>
    <row r="4586" spans="1:17" x14ac:dyDescent="0.25">
      <c r="A4586" s="2">
        <v>2386</v>
      </c>
      <c r="B4586" s="4" t="s">
        <v>33147</v>
      </c>
      <c r="C4586" s="4" t="s">
        <v>33139</v>
      </c>
      <c r="D4586" s="52">
        <v>4618</v>
      </c>
      <c r="E4586" s="5" t="s">
        <v>13631</v>
      </c>
      <c r="F4586" s="5">
        <v>1</v>
      </c>
      <c r="G4586" s="5">
        <v>6</v>
      </c>
      <c r="H4586" s="5"/>
      <c r="I4586" t="s">
        <v>23797</v>
      </c>
      <c r="J4586" s="46" t="s">
        <v>33088</v>
      </c>
      <c r="K4586" s="56"/>
      <c r="L4586" s="56"/>
      <c r="M4586" s="56">
        <f t="shared" ref="M4586:M4617" si="390">YEAR(D4586)</f>
        <v>1912</v>
      </c>
      <c r="N4586" s="56"/>
      <c r="O4586" s="56">
        <f t="shared" ref="O4586:O4617" si="391">MONTH(D4586)</f>
        <v>8</v>
      </c>
      <c r="P4586" s="56">
        <f t="shared" ref="P4586:P4617" si="392">DAY(D4586)</f>
        <v>22</v>
      </c>
      <c r="Q4586" s="2" t="str">
        <f t="shared" si="386"/>
        <v>&lt;a href="set02\miscellaneous\cooperstown_courier\1910_-_1913\ccm_august_22,_1912_p1_cc.pdf"&gt;Meeting Minutes&lt;/a&gt;</v>
      </c>
    </row>
    <row r="4587" spans="1:17" x14ac:dyDescent="0.25">
      <c r="A4587" s="2">
        <v>4289</v>
      </c>
      <c r="B4587" s="4" t="s">
        <v>11581</v>
      </c>
      <c r="C4587" s="4" t="s">
        <v>3458</v>
      </c>
      <c r="D4587" s="52">
        <v>4618</v>
      </c>
      <c r="E4587" s="5" t="s">
        <v>11770</v>
      </c>
      <c r="F4587" s="5">
        <v>2</v>
      </c>
      <c r="G4587" s="5">
        <v>11</v>
      </c>
      <c r="H4587" s="5">
        <v>2108</v>
      </c>
      <c r="I4587" t="s">
        <v>26444</v>
      </c>
      <c r="J4587" s="46" t="s">
        <v>33093</v>
      </c>
      <c r="K4587" s="56"/>
      <c r="L4587" s="56"/>
      <c r="M4587" s="56">
        <f t="shared" si="390"/>
        <v>1912</v>
      </c>
      <c r="N4587" s="56"/>
      <c r="O4587" s="56">
        <f t="shared" si="391"/>
        <v>8</v>
      </c>
      <c r="P4587" s="56">
        <f t="shared" si="392"/>
        <v>22</v>
      </c>
      <c r="Q4587" s="2" t="str">
        <f t="shared" si="386"/>
        <v>&lt;a href="set04\cg_january 4, 1912 - december 31, 1914\miscellaneous\kensal_items_august_22,_1912_p2_cg.pdf"&gt;Items&lt;/a&gt;</v>
      </c>
    </row>
    <row r="4588" spans="1:17" x14ac:dyDescent="0.25">
      <c r="A4588" s="2">
        <v>4975</v>
      </c>
      <c r="B4588" s="4" t="s">
        <v>7877</v>
      </c>
      <c r="C4588" s="4" t="s">
        <v>7878</v>
      </c>
      <c r="D4588" s="52">
        <v>4618</v>
      </c>
      <c r="E4588" s="5" t="s">
        <v>13631</v>
      </c>
      <c r="F4588" s="5">
        <v>5</v>
      </c>
      <c r="G4588" s="5">
        <v>6</v>
      </c>
      <c r="H4588" s="5">
        <v>493</v>
      </c>
      <c r="I4588" t="s">
        <v>23915</v>
      </c>
      <c r="J4588" s="46" t="s">
        <v>33088</v>
      </c>
      <c r="K4588" s="56"/>
      <c r="L4588" s="56"/>
      <c r="M4588" s="56">
        <f t="shared" si="390"/>
        <v>1912</v>
      </c>
      <c r="N4588" s="56"/>
      <c r="O4588" s="56">
        <f t="shared" si="391"/>
        <v>8</v>
      </c>
      <c r="P4588" s="56">
        <f t="shared" si="392"/>
        <v>22</v>
      </c>
      <c r="Q4588" s="2" t="str">
        <f t="shared" si="386"/>
        <v>&lt;a href="set02\miscellaneous\cooperstown_courier\1910_-_1913\marquardt,_otto_restarts_his_moving_picture_show_at_the_opera_house_august_22,_1912_p5_cc.pdf"&gt;Restarts his moving picture show&lt;/a&gt;</v>
      </c>
    </row>
    <row r="4589" spans="1:17" x14ac:dyDescent="0.25">
      <c r="A4589" s="2">
        <v>5202</v>
      </c>
      <c r="B4589" s="4" t="s">
        <v>16400</v>
      </c>
      <c r="C4589" s="4" t="s">
        <v>16401</v>
      </c>
      <c r="D4589" s="52">
        <v>4618</v>
      </c>
      <c r="E4589" s="5" t="s">
        <v>11770</v>
      </c>
      <c r="F4589" s="5">
        <v>5</v>
      </c>
      <c r="G4589" s="5">
        <v>11</v>
      </c>
      <c r="H4589" s="5">
        <v>2209</v>
      </c>
      <c r="I4589" t="s">
        <v>26445</v>
      </c>
      <c r="J4589" s="46" t="s">
        <v>33093</v>
      </c>
      <c r="K4589" s="56"/>
      <c r="L4589" s="56"/>
      <c r="M4589" s="56">
        <f t="shared" si="390"/>
        <v>1912</v>
      </c>
      <c r="N4589" s="56"/>
      <c r="O4589" s="56">
        <f t="shared" si="391"/>
        <v>8</v>
      </c>
      <c r="P4589" s="56">
        <f t="shared" si="392"/>
        <v>22</v>
      </c>
      <c r="Q4589" s="2" t="str">
        <f t="shared" si="386"/>
        <v>&lt;a href="set04\cg_january 4, 1912 - december 31, 1914\miscellaneous\minor,_d_w_and_son_scott_owns_half_section_august_22,_1912_p5_cg.pdf"&gt;Owns half section&lt;/a&gt;</v>
      </c>
    </row>
    <row r="4590" spans="1:17" x14ac:dyDescent="0.25">
      <c r="A4590" s="2">
        <v>7351</v>
      </c>
      <c r="B4590" s="4" t="s">
        <v>16477</v>
      </c>
      <c r="C4590" s="4" t="s">
        <v>16478</v>
      </c>
      <c r="D4590" s="52">
        <v>4618</v>
      </c>
      <c r="E4590" s="5" t="s">
        <v>11770</v>
      </c>
      <c r="F4590" s="5">
        <v>6</v>
      </c>
      <c r="G4590" s="5">
        <v>11</v>
      </c>
      <c r="H4590" s="5">
        <v>2360</v>
      </c>
      <c r="I4590" t="s">
        <v>26446</v>
      </c>
      <c r="J4590" s="46" t="s">
        <v>33093</v>
      </c>
      <c r="K4590" s="56"/>
      <c r="L4590" s="56"/>
      <c r="M4590" s="56">
        <f t="shared" si="390"/>
        <v>1912</v>
      </c>
      <c r="N4590" s="56"/>
      <c r="O4590" s="56">
        <f t="shared" si="391"/>
        <v>8</v>
      </c>
      <c r="P4590" s="56">
        <f t="shared" si="392"/>
        <v>22</v>
      </c>
      <c r="Q4590" s="2" t="str">
        <f t="shared" si="386"/>
        <v>&lt;a href="set04\cg_january 4, 1912 - december 31, 1914\miscellaneous\the_spiritwood_bugle_august_22,_1912_p6_cg.pdf"&gt;Bugle&lt;/a&gt;</v>
      </c>
    </row>
    <row r="4591" spans="1:17" x14ac:dyDescent="0.25">
      <c r="A4591" s="2">
        <v>1059</v>
      </c>
      <c r="B4591" s="4" t="s">
        <v>1630</v>
      </c>
      <c r="C4591" s="4" t="s">
        <v>7811</v>
      </c>
      <c r="D4591" s="52">
        <v>4625</v>
      </c>
      <c r="E4591" s="5" t="s">
        <v>13631</v>
      </c>
      <c r="F4591" s="5">
        <v>5</v>
      </c>
      <c r="G4591" s="5">
        <v>6</v>
      </c>
      <c r="H4591" s="5">
        <v>409</v>
      </c>
      <c r="I4591" t="s">
        <v>23956</v>
      </c>
      <c r="J4591" s="46" t="s">
        <v>33088</v>
      </c>
      <c r="K4591" s="56"/>
      <c r="L4591" s="56"/>
      <c r="M4591" s="56">
        <f t="shared" si="390"/>
        <v>1912</v>
      </c>
      <c r="N4591" s="56"/>
      <c r="O4591" s="56">
        <f t="shared" si="391"/>
        <v>8</v>
      </c>
      <c r="P4591" s="56">
        <f t="shared" si="392"/>
        <v>29</v>
      </c>
      <c r="Q4591" s="2" t="str">
        <f t="shared" si="386"/>
        <v>&lt;a href="set02\miscellaneous\cooperstown_courier\1910_-_1913\the_gem_-_movie_theatre_officially_opens_august_29,_1912_p5_cc.pdf"&gt;The Gem - Movie theatre officially opens&lt;/a&gt;</v>
      </c>
    </row>
    <row r="4592" spans="1:17" x14ac:dyDescent="0.25">
      <c r="A4592" s="2">
        <v>3896</v>
      </c>
      <c r="B4592" s="4" t="s">
        <v>12558</v>
      </c>
      <c r="C4592" s="4" t="s">
        <v>3458</v>
      </c>
      <c r="D4592" s="52">
        <v>4625</v>
      </c>
      <c r="E4592" s="5" t="s">
        <v>11770</v>
      </c>
      <c r="F4592" s="5">
        <v>2</v>
      </c>
      <c r="G4592" s="5">
        <v>11</v>
      </c>
      <c r="H4592" s="5">
        <v>2058</v>
      </c>
      <c r="I4592" t="s">
        <v>26447</v>
      </c>
      <c r="J4592" s="46" t="s">
        <v>33093</v>
      </c>
      <c r="K4592" s="56"/>
      <c r="L4592" s="56"/>
      <c r="M4592" s="56">
        <f t="shared" si="390"/>
        <v>1912</v>
      </c>
      <c r="N4592" s="56"/>
      <c r="O4592" s="56">
        <f t="shared" si="391"/>
        <v>8</v>
      </c>
      <c r="P4592" s="56">
        <f t="shared" si="392"/>
        <v>29</v>
      </c>
      <c r="Q4592" s="2" t="str">
        <f t="shared" si="386"/>
        <v>&lt;a href="set04\cg_january 4, 1912 - december 31, 1914\miscellaneous\jim_lake_august_29,_1912_p2_cg.pdf"&gt;Items&lt;/a&gt;</v>
      </c>
    </row>
    <row r="4593" spans="1:17" x14ac:dyDescent="0.25">
      <c r="A4593" s="2">
        <v>4290</v>
      </c>
      <c r="B4593" s="4" t="s">
        <v>11581</v>
      </c>
      <c r="C4593" s="4" t="s">
        <v>3458</v>
      </c>
      <c r="D4593" s="52">
        <v>4625</v>
      </c>
      <c r="E4593" s="5" t="s">
        <v>11770</v>
      </c>
      <c r="F4593" s="5">
        <v>2</v>
      </c>
      <c r="G4593" s="5">
        <v>11</v>
      </c>
      <c r="H4593" s="5">
        <v>2109</v>
      </c>
      <c r="I4593" t="s">
        <v>26448</v>
      </c>
      <c r="J4593" s="46" t="s">
        <v>33093</v>
      </c>
      <c r="K4593" s="56"/>
      <c r="L4593" s="56"/>
      <c r="M4593" s="56">
        <f t="shared" si="390"/>
        <v>1912</v>
      </c>
      <c r="N4593" s="56"/>
      <c r="O4593" s="56">
        <f t="shared" si="391"/>
        <v>8</v>
      </c>
      <c r="P4593" s="56">
        <f t="shared" si="392"/>
        <v>29</v>
      </c>
      <c r="Q4593" s="2" t="str">
        <f t="shared" si="386"/>
        <v>&lt;a href="set04\cg_january 4, 1912 - december 31, 1914\miscellaneous\kensal_items_august_29,_1912_p2_cg.pdf"&gt;Items&lt;/a&gt;</v>
      </c>
    </row>
    <row r="4594" spans="1:17" x14ac:dyDescent="0.25">
      <c r="A4594" s="2">
        <v>7352</v>
      </c>
      <c r="B4594" s="4" t="s">
        <v>16477</v>
      </c>
      <c r="C4594" s="4" t="s">
        <v>16478</v>
      </c>
      <c r="D4594" s="52">
        <v>4625</v>
      </c>
      <c r="E4594" s="5" t="s">
        <v>11770</v>
      </c>
      <c r="F4594" s="5">
        <v>6</v>
      </c>
      <c r="G4594" s="5">
        <v>11</v>
      </c>
      <c r="H4594" s="5">
        <v>2361</v>
      </c>
      <c r="I4594" t="s">
        <v>26449</v>
      </c>
      <c r="J4594" s="46" t="s">
        <v>33093</v>
      </c>
      <c r="K4594" s="56"/>
      <c r="L4594" s="56"/>
      <c r="M4594" s="56">
        <f t="shared" si="390"/>
        <v>1912</v>
      </c>
      <c r="N4594" s="56"/>
      <c r="O4594" s="56">
        <f t="shared" si="391"/>
        <v>8</v>
      </c>
      <c r="P4594" s="56">
        <f t="shared" si="392"/>
        <v>29</v>
      </c>
      <c r="Q4594" s="2" t="str">
        <f t="shared" si="386"/>
        <v>&lt;a href="set04\cg_january 4, 1912 - december 31, 1914\miscellaneous\the_spiritwood_bugle_august_29,_1912_p6_cg.pdf"&gt;Bugle&lt;/a&gt;</v>
      </c>
    </row>
    <row r="4595" spans="1:17" x14ac:dyDescent="0.25">
      <c r="A4595" s="2">
        <v>3771</v>
      </c>
      <c r="B4595" s="4" t="s">
        <v>13525</v>
      </c>
      <c r="C4595" s="4" t="s">
        <v>13526</v>
      </c>
      <c r="D4595" s="52">
        <v>4630</v>
      </c>
      <c r="E4595" s="5" t="s">
        <v>13629</v>
      </c>
      <c r="F4595" s="5">
        <v>1</v>
      </c>
      <c r="G4595" s="5">
        <v>20</v>
      </c>
      <c r="H4595" s="5">
        <v>2855</v>
      </c>
      <c r="I4595" t="s">
        <v>27295</v>
      </c>
      <c r="J4595" s="46" t="s">
        <v>33101</v>
      </c>
      <c r="K4595" s="56"/>
      <c r="L4595" s="56"/>
      <c r="M4595" s="56">
        <f t="shared" si="390"/>
        <v>1912</v>
      </c>
      <c r="N4595" s="56"/>
      <c r="O4595" s="56">
        <f t="shared" si="391"/>
        <v>9</v>
      </c>
      <c r="P4595" s="56">
        <f t="shared" si="392"/>
        <v>3</v>
      </c>
      <c r="Q4595" s="2" t="str">
        <f t="shared" si="386"/>
        <v>&lt;a href="set03\he\he_november_21,_1911_-_december_11,_1914\miscellaneous\hubbel,_charles_somnambulist_september_3,_1912_p1_he.pdf"&gt;Somnambulist&lt;/a&gt;</v>
      </c>
    </row>
    <row r="4596" spans="1:17" x14ac:dyDescent="0.25">
      <c r="A4596" s="2">
        <v>645</v>
      </c>
      <c r="B4596" s="4" t="s">
        <v>16311</v>
      </c>
      <c r="C4596" s="4" t="s">
        <v>15416</v>
      </c>
      <c r="D4596" s="52">
        <v>4632</v>
      </c>
      <c r="E4596" s="5" t="s">
        <v>11770</v>
      </c>
      <c r="F4596" s="5">
        <v>4</v>
      </c>
      <c r="G4596" s="5">
        <v>11</v>
      </c>
      <c r="H4596" s="5">
        <v>1927</v>
      </c>
      <c r="I4596" t="s">
        <v>26450</v>
      </c>
      <c r="J4596" s="46" t="s">
        <v>33093</v>
      </c>
      <c r="K4596" s="56"/>
      <c r="L4596" s="56"/>
      <c r="M4596" s="56">
        <f t="shared" si="390"/>
        <v>1912</v>
      </c>
      <c r="N4596" s="56"/>
      <c r="O4596" s="56">
        <f t="shared" si="391"/>
        <v>9</v>
      </c>
      <c r="P4596" s="56">
        <f t="shared" si="392"/>
        <v>5</v>
      </c>
      <c r="Q4596" s="2" t="str">
        <f t="shared" si="386"/>
        <v>&lt;a href="set04\cg_january 4, 1912 - december 31, 1914\miscellaneous\brown,_young_so_p_e_burned_severely_september_5,_1912_p4_cg.pdf"&gt;Burned severely&lt;/a&gt;</v>
      </c>
    </row>
    <row r="4597" spans="1:17" x14ac:dyDescent="0.25">
      <c r="A4597" s="2">
        <v>978</v>
      </c>
      <c r="B4597" s="4" t="s">
        <v>1630</v>
      </c>
      <c r="C4597" s="4" t="s">
        <v>7777</v>
      </c>
      <c r="D4597" s="52">
        <v>4632</v>
      </c>
      <c r="E4597" s="5" t="s">
        <v>13631</v>
      </c>
      <c r="F4597" s="5">
        <v>5</v>
      </c>
      <c r="G4597" s="5">
        <v>6</v>
      </c>
      <c r="H4597" s="5">
        <v>390</v>
      </c>
      <c r="I4597" t="s">
        <v>23826</v>
      </c>
      <c r="J4597" s="46" t="s">
        <v>33088</v>
      </c>
      <c r="K4597" s="56"/>
      <c r="L4597" s="56"/>
      <c r="M4597" s="56">
        <f t="shared" si="390"/>
        <v>1912</v>
      </c>
      <c r="N4597" s="56"/>
      <c r="O4597" s="56">
        <f t="shared" si="391"/>
        <v>9</v>
      </c>
      <c r="P4597" s="56">
        <f t="shared" si="392"/>
        <v>5</v>
      </c>
      <c r="Q4597" s="2" t="str">
        <f t="shared" si="386"/>
        <v>&lt;a href="set02\miscellaneous\cooperstown_courier\1910_-_1913\congregational_church_wired_for_electricity_september_5,_1912_p5_cc.pdf"&gt;Congregational Church wired for Electricity&lt;/a&gt;</v>
      </c>
    </row>
    <row r="4598" spans="1:17" x14ac:dyDescent="0.25">
      <c r="A4598" s="2">
        <v>1037</v>
      </c>
      <c r="B4598" s="4" t="s">
        <v>1630</v>
      </c>
      <c r="C4598" s="4" t="s">
        <v>7791</v>
      </c>
      <c r="D4598" s="52">
        <v>4632</v>
      </c>
      <c r="E4598" s="5" t="s">
        <v>13631</v>
      </c>
      <c r="F4598" s="5">
        <v>5</v>
      </c>
      <c r="G4598" s="5">
        <v>6</v>
      </c>
      <c r="H4598" s="5">
        <v>404</v>
      </c>
      <c r="I4598" t="s">
        <v>23939</v>
      </c>
      <c r="J4598" s="46" t="s">
        <v>33088</v>
      </c>
      <c r="K4598" s="56"/>
      <c r="L4598" s="56"/>
      <c r="M4598" s="56">
        <f t="shared" si="390"/>
        <v>1912</v>
      </c>
      <c r="N4598" s="56"/>
      <c r="O4598" s="56">
        <f t="shared" si="391"/>
        <v>9</v>
      </c>
      <c r="P4598" s="56">
        <f t="shared" si="392"/>
        <v>5</v>
      </c>
      <c r="Q4598" s="2" t="str">
        <f t="shared" si="386"/>
        <v>&lt;a href="set02\miscellaneous\cooperstown_courier\1910_-_1913\post_office_-_rr#2_filled_and_pay_raise_september_5,_1912_p5_cc.pdf"&gt;Post office RR2 filled and pay raise&lt;/a&gt;</v>
      </c>
    </row>
    <row r="4599" spans="1:17" x14ac:dyDescent="0.25">
      <c r="A4599" s="2">
        <v>1159</v>
      </c>
      <c r="B4599" s="4" t="s">
        <v>4440</v>
      </c>
      <c r="C4599" s="4" t="s">
        <v>7807</v>
      </c>
      <c r="D4599" s="52">
        <v>4632</v>
      </c>
      <c r="E4599" s="5" t="s">
        <v>13631</v>
      </c>
      <c r="F4599" s="5">
        <v>5</v>
      </c>
      <c r="G4599" s="5">
        <v>6</v>
      </c>
      <c r="H4599" s="5">
        <v>433</v>
      </c>
      <c r="I4599" t="s">
        <v>23859</v>
      </c>
      <c r="J4599" s="46" t="s">
        <v>33088</v>
      </c>
      <c r="K4599" s="56"/>
      <c r="L4599" s="56"/>
      <c r="M4599" s="56">
        <f t="shared" si="390"/>
        <v>1912</v>
      </c>
      <c r="N4599" s="56"/>
      <c r="O4599" s="56">
        <f t="shared" si="391"/>
        <v>9</v>
      </c>
      <c r="P4599" s="56">
        <f t="shared" si="392"/>
        <v>5</v>
      </c>
      <c r="Q4599" s="2" t="str">
        <f t="shared" si="386"/>
        <v>&lt;a href="set02\miscellaneous\cooperstown_courier\1910_-_1913\cooperstown_schools_-_new_superintendent_arrives_september_5,_1912_p5_cc.pdf"&gt;New Supt arrives&lt;/a&gt;</v>
      </c>
    </row>
    <row r="4600" spans="1:17" x14ac:dyDescent="0.25">
      <c r="A4600" s="2">
        <v>4291</v>
      </c>
      <c r="B4600" s="4" t="s">
        <v>11581</v>
      </c>
      <c r="C4600" s="4" t="s">
        <v>3458</v>
      </c>
      <c r="D4600" s="52">
        <v>4632</v>
      </c>
      <c r="E4600" s="5" t="s">
        <v>11770</v>
      </c>
      <c r="F4600" s="5">
        <v>1</v>
      </c>
      <c r="G4600" s="5">
        <v>11</v>
      </c>
      <c r="H4600" s="5">
        <v>2137</v>
      </c>
      <c r="I4600" t="s">
        <v>26451</v>
      </c>
      <c r="J4600" s="46" t="s">
        <v>33093</v>
      </c>
      <c r="K4600" s="56"/>
      <c r="L4600" s="56"/>
      <c r="M4600" s="56">
        <f t="shared" si="390"/>
        <v>1912</v>
      </c>
      <c r="N4600" s="56"/>
      <c r="O4600" s="56">
        <f t="shared" si="391"/>
        <v>9</v>
      </c>
      <c r="P4600" s="56">
        <f t="shared" si="392"/>
        <v>5</v>
      </c>
      <c r="Q4600" s="2" t="str">
        <f t="shared" si="386"/>
        <v>&lt;a href="set04\cg_january 4, 1912 - december 31, 1914\miscellaneous\kensal_items_september_5,_1912_p1_cg.pdf"&gt;Items&lt;/a&gt;</v>
      </c>
    </row>
    <row r="4601" spans="1:17" x14ac:dyDescent="0.25">
      <c r="A4601" s="2">
        <v>7353</v>
      </c>
      <c r="B4601" s="4" t="s">
        <v>16477</v>
      </c>
      <c r="C4601" s="4" t="s">
        <v>16478</v>
      </c>
      <c r="D4601" s="52">
        <v>4632</v>
      </c>
      <c r="E4601" s="5" t="s">
        <v>11770</v>
      </c>
      <c r="F4601" s="5">
        <v>4</v>
      </c>
      <c r="G4601" s="5">
        <v>11</v>
      </c>
      <c r="H4601" s="5">
        <v>2383</v>
      </c>
      <c r="I4601" t="s">
        <v>26452</v>
      </c>
      <c r="J4601" s="46" t="s">
        <v>33093</v>
      </c>
      <c r="K4601" s="56"/>
      <c r="L4601" s="56"/>
      <c r="M4601" s="56">
        <f t="shared" si="390"/>
        <v>1912</v>
      </c>
      <c r="N4601" s="56"/>
      <c r="O4601" s="56">
        <f t="shared" si="391"/>
        <v>9</v>
      </c>
      <c r="P4601" s="56">
        <f t="shared" si="392"/>
        <v>5</v>
      </c>
      <c r="Q4601" s="2" t="str">
        <f t="shared" si="386"/>
        <v>&lt;a href="set04\cg_january 4, 1912 - december 31, 1914\miscellaneous\the_spiritwood_bugle_september_5,_1912_p4_cg.pdf"&gt;Bugle&lt;/a&gt;</v>
      </c>
    </row>
    <row r="4602" spans="1:17" x14ac:dyDescent="0.25">
      <c r="A4602" s="2">
        <v>4893</v>
      </c>
      <c r="B4602" s="4" t="s">
        <v>7875</v>
      </c>
      <c r="C4602" s="4" t="s">
        <v>7876</v>
      </c>
      <c r="D4602" s="52">
        <v>4639</v>
      </c>
      <c r="E4602" s="5" t="s">
        <v>13631</v>
      </c>
      <c r="F4602" s="5">
        <v>5</v>
      </c>
      <c r="G4602" s="5">
        <v>6</v>
      </c>
      <c r="H4602" s="5">
        <v>492</v>
      </c>
      <c r="I4602" t="s">
        <v>23914</v>
      </c>
      <c r="J4602" s="46" t="s">
        <v>33088</v>
      </c>
      <c r="K4602" s="56"/>
      <c r="L4602" s="56"/>
      <c r="M4602" s="56">
        <f t="shared" si="390"/>
        <v>1912</v>
      </c>
      <c r="N4602" s="56"/>
      <c r="O4602" s="56">
        <f t="shared" si="391"/>
        <v>9</v>
      </c>
      <c r="P4602" s="56">
        <f t="shared" si="392"/>
        <v>12</v>
      </c>
      <c r="Q4602" s="2" t="str">
        <f t="shared" si="386"/>
        <v>&lt;a href="set02\miscellaneous\cooperstown_courier\1910_-_1913\lunde,_nels_shot_in_leg_september_12,_1912_p5_cc.pdf"&gt;Shot in leg&lt;/a&gt;</v>
      </c>
    </row>
    <row r="4603" spans="1:17" x14ac:dyDescent="0.25">
      <c r="A4603" s="2">
        <v>7598</v>
      </c>
      <c r="B4603" s="4" t="s">
        <v>7922</v>
      </c>
      <c r="C4603" s="4" t="s">
        <v>7923</v>
      </c>
      <c r="D4603" s="52">
        <v>4639</v>
      </c>
      <c r="E4603" s="5" t="s">
        <v>13631</v>
      </c>
      <c r="F4603" s="5">
        <v>5</v>
      </c>
      <c r="G4603" s="5">
        <v>6</v>
      </c>
      <c r="H4603" s="5">
        <v>522</v>
      </c>
      <c r="I4603" t="s">
        <v>23961</v>
      </c>
      <c r="J4603" s="46" t="s">
        <v>33088</v>
      </c>
      <c r="K4603" s="56"/>
      <c r="L4603" s="56"/>
      <c r="M4603" s="56">
        <f t="shared" si="390"/>
        <v>1912</v>
      </c>
      <c r="N4603" s="56"/>
      <c r="O4603" s="56">
        <f t="shared" si="391"/>
        <v>9</v>
      </c>
      <c r="P4603" s="56">
        <f t="shared" si="392"/>
        <v>12</v>
      </c>
      <c r="Q4603" s="2" t="str">
        <f t="shared" si="386"/>
        <v>&lt;a href="set02\miscellaneous\cooperstown_courier\1910_-_1913\urban,_12_yr_old_dau_of_john_breaks_arm_after_running_over_chicken_september_12,_1912_p5_cc.pdf"&gt;Breaks arm after running over chicken&lt;/a&gt;</v>
      </c>
    </row>
    <row r="4604" spans="1:17" x14ac:dyDescent="0.25">
      <c r="A4604" s="2">
        <v>2467</v>
      </c>
      <c r="B4604" s="4" t="s">
        <v>13498</v>
      </c>
      <c r="C4604" s="4" t="s">
        <v>13499</v>
      </c>
      <c r="D4604" s="52">
        <v>4644</v>
      </c>
      <c r="E4604" s="5" t="s">
        <v>13629</v>
      </c>
      <c r="F4604" s="5">
        <v>5</v>
      </c>
      <c r="G4604" s="5">
        <v>20</v>
      </c>
      <c r="H4604" s="5">
        <v>2835</v>
      </c>
      <c r="I4604" t="s">
        <v>27296</v>
      </c>
      <c r="J4604" s="46" t="s">
        <v>33101</v>
      </c>
      <c r="K4604" s="56"/>
      <c r="L4604" s="56"/>
      <c r="M4604" s="56">
        <f t="shared" si="390"/>
        <v>1912</v>
      </c>
      <c r="N4604" s="56"/>
      <c r="O4604" s="56">
        <f t="shared" si="391"/>
        <v>9</v>
      </c>
      <c r="P4604" s="56">
        <f t="shared" si="392"/>
        <v>17</v>
      </c>
      <c r="Q4604" s="2" t="str">
        <f t="shared" si="386"/>
        <v>&lt;a href="set03\he\he_november_21,_1911_-_december_11,_1914\miscellaneous\groven,_oscar_reports_from_canada_september_17,_1912_p5_he.pdf"&gt;Reports from Canada&lt;/a&gt;</v>
      </c>
    </row>
    <row r="4605" spans="1:17" x14ac:dyDescent="0.25">
      <c r="A4605" s="2">
        <v>4292</v>
      </c>
      <c r="B4605" s="4" t="s">
        <v>11581</v>
      </c>
      <c r="C4605" s="4" t="s">
        <v>3458</v>
      </c>
      <c r="D4605" s="52">
        <v>4646</v>
      </c>
      <c r="E4605" s="5" t="s">
        <v>11770</v>
      </c>
      <c r="F4605" s="5">
        <v>2</v>
      </c>
      <c r="G4605" s="5">
        <v>11</v>
      </c>
      <c r="H4605" s="5">
        <v>2138</v>
      </c>
      <c r="I4605" t="s">
        <v>26453</v>
      </c>
      <c r="J4605" s="46" t="s">
        <v>33093</v>
      </c>
      <c r="K4605" s="56"/>
      <c r="L4605" s="56"/>
      <c r="M4605" s="56">
        <f t="shared" si="390"/>
        <v>1912</v>
      </c>
      <c r="N4605" s="56"/>
      <c r="O4605" s="56">
        <f t="shared" si="391"/>
        <v>9</v>
      </c>
      <c r="P4605" s="56">
        <f t="shared" si="392"/>
        <v>19</v>
      </c>
      <c r="Q4605" s="2" t="str">
        <f t="shared" si="386"/>
        <v>&lt;a href="set04\cg_january 4, 1912 - december 31, 1914\miscellaneous\kensal_items_september_19,_1912_p2_cg.pdf"&gt;Items&lt;/a&gt;</v>
      </c>
    </row>
    <row r="4606" spans="1:17" x14ac:dyDescent="0.25">
      <c r="A4606" s="2">
        <v>7354</v>
      </c>
      <c r="B4606" s="4" t="s">
        <v>16477</v>
      </c>
      <c r="C4606" s="4" t="s">
        <v>16478</v>
      </c>
      <c r="D4606" s="52">
        <v>4646</v>
      </c>
      <c r="E4606" s="5" t="s">
        <v>11770</v>
      </c>
      <c r="F4606" s="5">
        <v>6</v>
      </c>
      <c r="G4606" s="5">
        <v>11</v>
      </c>
      <c r="H4606" s="5">
        <v>2384</v>
      </c>
      <c r="I4606" t="s">
        <v>26454</v>
      </c>
      <c r="J4606" s="46" t="s">
        <v>33093</v>
      </c>
      <c r="K4606" s="56"/>
      <c r="L4606" s="56"/>
      <c r="M4606" s="56">
        <f t="shared" si="390"/>
        <v>1912</v>
      </c>
      <c r="N4606" s="56"/>
      <c r="O4606" s="56">
        <f t="shared" si="391"/>
        <v>9</v>
      </c>
      <c r="P4606" s="56">
        <f t="shared" si="392"/>
        <v>19</v>
      </c>
      <c r="Q4606" s="2" t="str">
        <f t="shared" si="386"/>
        <v>&lt;a href="set04\cg_january 4, 1912 - december 31, 1914\miscellaneous\the_spiritwood_bugle_september_19,_1912_p6_cg.pdf"&gt;Bugle&lt;/a&gt;</v>
      </c>
    </row>
    <row r="4607" spans="1:17" x14ac:dyDescent="0.25">
      <c r="A4607" s="2">
        <v>8341</v>
      </c>
      <c r="B4607" s="4" t="s">
        <v>186</v>
      </c>
      <c r="C4607" s="4" t="s">
        <v>10202</v>
      </c>
      <c r="D4607" s="12">
        <v>4646</v>
      </c>
      <c r="E4607" s="5" t="s">
        <v>11770</v>
      </c>
      <c r="F4607" s="5">
        <v>1</v>
      </c>
      <c r="G4607" s="5">
        <v>11</v>
      </c>
      <c r="H4607" s="5">
        <v>2429</v>
      </c>
      <c r="I4607" t="s">
        <v>26828</v>
      </c>
      <c r="J4607" s="46" t="s">
        <v>33093</v>
      </c>
      <c r="K4607" s="56"/>
      <c r="L4607" s="56"/>
      <c r="M4607" s="56">
        <f t="shared" si="390"/>
        <v>1912</v>
      </c>
      <c r="N4607" s="56"/>
      <c r="O4607" s="56">
        <f t="shared" si="391"/>
        <v>9</v>
      </c>
      <c r="P4607" s="56">
        <f t="shared" si="392"/>
        <v>19</v>
      </c>
      <c r="Q4607" s="2" t="str">
        <f t="shared" si="386"/>
        <v>&lt;a href="set04\cg_january 4, 1912 - december 31, 1914\miscellaneous\wimbledon_news_september_19,_1912_p1_cg.pdf"&gt;News&lt;/a&gt;</v>
      </c>
    </row>
    <row r="4608" spans="1:17" x14ac:dyDescent="0.25">
      <c r="A4608" s="2">
        <v>1386</v>
      </c>
      <c r="B4608" s="4" t="s">
        <v>7816</v>
      </c>
      <c r="C4608" s="4" t="s">
        <v>2747</v>
      </c>
      <c r="D4608" s="52">
        <v>4653</v>
      </c>
      <c r="E4608" s="5" t="s">
        <v>13631</v>
      </c>
      <c r="F4608" s="5">
        <v>5</v>
      </c>
      <c r="G4608" s="5">
        <v>6</v>
      </c>
      <c r="H4608" s="5">
        <v>437</v>
      </c>
      <c r="I4608" t="s">
        <v>23865</v>
      </c>
      <c r="J4608" s="46" t="s">
        <v>33088</v>
      </c>
      <c r="K4608" s="56"/>
      <c r="L4608" s="56"/>
      <c r="M4608" s="56">
        <f t="shared" si="390"/>
        <v>1912</v>
      </c>
      <c r="N4608" s="56"/>
      <c r="O4608" s="56">
        <f t="shared" si="391"/>
        <v>9</v>
      </c>
      <c r="P4608" s="56">
        <f t="shared" si="392"/>
        <v>26</v>
      </c>
      <c r="Q4608" s="2" t="str">
        <f t="shared" si="386"/>
        <v>&lt;a href="set02\miscellaneous\cooperstown_courier\1910_-_1913\cowen,_robert_buggy_accident_september_26,_1912_p5_cc.pdf"&gt;Buggy Accident&lt;/a&gt;</v>
      </c>
    </row>
    <row r="4609" spans="1:17" x14ac:dyDescent="0.25">
      <c r="A4609" s="2">
        <v>739</v>
      </c>
      <c r="B4609" s="4" t="s">
        <v>16316</v>
      </c>
      <c r="C4609" s="4" t="s">
        <v>5041</v>
      </c>
      <c r="D4609" s="52">
        <v>4660</v>
      </c>
      <c r="E4609" s="5" t="s">
        <v>11770</v>
      </c>
      <c r="F4609" s="5">
        <v>6</v>
      </c>
      <c r="G4609" s="5">
        <v>11</v>
      </c>
      <c r="H4609" s="5">
        <v>1932</v>
      </c>
      <c r="I4609" t="s">
        <v>26455</v>
      </c>
      <c r="J4609" s="46" t="s">
        <v>33093</v>
      </c>
      <c r="K4609" s="56"/>
      <c r="L4609" s="56"/>
      <c r="M4609" s="56">
        <f t="shared" si="390"/>
        <v>1912</v>
      </c>
      <c r="N4609" s="56"/>
      <c r="O4609" s="56">
        <f t="shared" si="391"/>
        <v>10</v>
      </c>
      <c r="P4609" s="56">
        <f t="shared" si="392"/>
        <v>3</v>
      </c>
      <c r="Q4609" s="2" t="str">
        <f t="shared" si="386"/>
        <v>&lt;a href="set04\cg_january 4, 1912 - december 31, 1914\miscellaneous\carlstrom,_verne_painful_accident_october_3,_1912_p6_cg.pdf"&gt;Painful accident&lt;/a&gt;</v>
      </c>
    </row>
    <row r="4610" spans="1:17" x14ac:dyDescent="0.25">
      <c r="A4610" s="2">
        <v>923</v>
      </c>
      <c r="B4610" s="4" t="s">
        <v>1630</v>
      </c>
      <c r="C4610" s="4" t="s">
        <v>7756</v>
      </c>
      <c r="D4610" s="52">
        <v>4660</v>
      </c>
      <c r="E4610" s="5" t="s">
        <v>13631</v>
      </c>
      <c r="F4610" s="5">
        <v>5</v>
      </c>
      <c r="G4610" s="5">
        <v>6</v>
      </c>
      <c r="H4610" s="5">
        <v>363</v>
      </c>
      <c r="I4610" t="s">
        <v>23771</v>
      </c>
      <c r="J4610" s="46" t="s">
        <v>33088</v>
      </c>
      <c r="K4610" s="56"/>
      <c r="L4610" s="56"/>
      <c r="M4610" s="56">
        <f t="shared" si="390"/>
        <v>1912</v>
      </c>
      <c r="N4610" s="56"/>
      <c r="O4610" s="56">
        <f t="shared" si="391"/>
        <v>10</v>
      </c>
      <c r="P4610" s="56">
        <f t="shared" si="392"/>
        <v>3</v>
      </c>
      <c r="Q4610" s="2" t="str">
        <f t="shared" ref="Q4610:Q4673" si="393">"&lt;a href="&amp;""""&amp;J4610&amp;"\"&amp;I4610&amp;"""&gt;"&amp;C4610&amp;"&lt;/a&gt;"</f>
        <v>&lt;a href="set02\miscellaneous\cooperstown_courier\1910_-_1913\arcade_hotel_sold_and_refurbished_as_andrews_hotel_october_3,_1912_p5_cc.pdf"&gt;Arcade Hotel sold; now Andrews Hotel&lt;/a&gt;</v>
      </c>
    </row>
    <row r="4611" spans="1:17" x14ac:dyDescent="0.25">
      <c r="A4611" s="2">
        <v>1007</v>
      </c>
      <c r="B4611" s="4" t="s">
        <v>1630</v>
      </c>
      <c r="C4611" s="4" t="s">
        <v>7781</v>
      </c>
      <c r="D4611" s="52">
        <v>4660</v>
      </c>
      <c r="E4611" s="5" t="s">
        <v>13631</v>
      </c>
      <c r="F4611" s="5">
        <v>5</v>
      </c>
      <c r="G4611" s="5">
        <v>6</v>
      </c>
      <c r="H4611" s="5">
        <v>394</v>
      </c>
      <c r="I4611" t="s">
        <v>23841</v>
      </c>
      <c r="J4611" s="46" t="s">
        <v>33088</v>
      </c>
      <c r="K4611" s="56"/>
      <c r="L4611" s="56"/>
      <c r="M4611" s="56">
        <f t="shared" si="390"/>
        <v>1912</v>
      </c>
      <c r="N4611" s="56"/>
      <c r="O4611" s="56">
        <f t="shared" si="391"/>
        <v>10</v>
      </c>
      <c r="P4611" s="56">
        <f t="shared" si="392"/>
        <v>3</v>
      </c>
      <c r="Q4611" s="2" t="str">
        <f t="shared" si="393"/>
        <v>&lt;a href="set02\miscellaneous\cooperstown_courier\1910_-_1913\cooperstown_lutheran_church_-_new_pastor_sweger_october_3,_1912_p5_cc.pdf"&gt;Lutheran Church new pastor Sweger&lt;/a&gt;</v>
      </c>
    </row>
    <row r="4612" spans="1:17" x14ac:dyDescent="0.25">
      <c r="A4612" s="2">
        <v>2834</v>
      </c>
      <c r="B4612" s="4" t="s">
        <v>16348</v>
      </c>
      <c r="C4612" s="4" t="s">
        <v>16349</v>
      </c>
      <c r="D4612" s="52">
        <v>4660</v>
      </c>
      <c r="E4612" s="5" t="s">
        <v>11770</v>
      </c>
      <c r="F4612" s="5">
        <v>1</v>
      </c>
      <c r="G4612" s="5">
        <v>11</v>
      </c>
      <c r="H4612" s="5">
        <v>2031</v>
      </c>
      <c r="I4612" t="s">
        <v>26456</v>
      </c>
      <c r="J4612" s="46" t="s">
        <v>33093</v>
      </c>
      <c r="K4612" s="56"/>
      <c r="L4612" s="56"/>
      <c r="M4612" s="56">
        <f t="shared" si="390"/>
        <v>1912</v>
      </c>
      <c r="N4612" s="56"/>
      <c r="O4612" s="56">
        <f t="shared" si="391"/>
        <v>10</v>
      </c>
      <c r="P4612" s="56">
        <f t="shared" si="392"/>
        <v>3</v>
      </c>
      <c r="Q4612" s="2" t="str">
        <f t="shared" si="393"/>
        <v>&lt;a href="set04\cg_january 4, 1912 - december 31, 1914\miscellaneous\hartho,_c_f_arrives_to_live_work_in_courtenay_for_soo_october_3,_1912_p1_cg.pdf"&gt;Arrives to live work in Courtenay for Soo&lt;/a&gt;</v>
      </c>
    </row>
    <row r="4613" spans="1:17" x14ac:dyDescent="0.25">
      <c r="A4613" s="2">
        <v>3968</v>
      </c>
      <c r="B4613" s="4" t="s">
        <v>16369</v>
      </c>
      <c r="C4613" s="4" t="s">
        <v>12429</v>
      </c>
      <c r="D4613" s="52">
        <v>4660</v>
      </c>
      <c r="E4613" s="5" t="s">
        <v>11770</v>
      </c>
      <c r="F4613" s="5">
        <v>6</v>
      </c>
      <c r="G4613" s="5">
        <v>11</v>
      </c>
      <c r="H4613" s="5">
        <v>2089</v>
      </c>
      <c r="I4613" t="s">
        <v>26457</v>
      </c>
      <c r="J4613" s="46" t="s">
        <v>33093</v>
      </c>
      <c r="K4613" s="56"/>
      <c r="L4613" s="56"/>
      <c r="M4613" s="56">
        <f t="shared" si="390"/>
        <v>1912</v>
      </c>
      <c r="N4613" s="56"/>
      <c r="O4613" s="56">
        <f t="shared" si="391"/>
        <v>10</v>
      </c>
      <c r="P4613" s="56">
        <f t="shared" si="392"/>
        <v>3</v>
      </c>
      <c r="Q4613" s="2" t="str">
        <f t="shared" si="393"/>
        <v>&lt;a href="set04\cg_january 4, 1912 - december 31, 1914\miscellaneous\johnson,_hannah_runaway_injury_october_3,_1912_p6_cg.pdf"&gt;Runaway injury&lt;/a&gt;</v>
      </c>
    </row>
    <row r="4614" spans="1:17" x14ac:dyDescent="0.25">
      <c r="A4614" s="2">
        <v>4293</v>
      </c>
      <c r="B4614" s="4" t="s">
        <v>11581</v>
      </c>
      <c r="C4614" s="4" t="s">
        <v>3458</v>
      </c>
      <c r="D4614" s="52">
        <v>4660</v>
      </c>
      <c r="E4614" s="5" t="s">
        <v>11770</v>
      </c>
      <c r="F4614" s="5">
        <v>2</v>
      </c>
      <c r="G4614" s="5">
        <v>11</v>
      </c>
      <c r="H4614" s="5">
        <v>2133</v>
      </c>
      <c r="I4614" t="s">
        <v>26458</v>
      </c>
      <c r="J4614" s="46" t="s">
        <v>33093</v>
      </c>
      <c r="K4614" s="56"/>
      <c r="L4614" s="56"/>
      <c r="M4614" s="56">
        <f t="shared" si="390"/>
        <v>1912</v>
      </c>
      <c r="N4614" s="56"/>
      <c r="O4614" s="56">
        <f t="shared" si="391"/>
        <v>10</v>
      </c>
      <c r="P4614" s="56">
        <f t="shared" si="392"/>
        <v>3</v>
      </c>
      <c r="Q4614" s="2" t="str">
        <f t="shared" si="393"/>
        <v>&lt;a href="set04\cg_january 4, 1912 - december 31, 1914\miscellaneous\kensal_items_october_3,_1912_p2_cg.pdf"&gt;Items&lt;/a&gt;</v>
      </c>
    </row>
    <row r="4615" spans="1:17" x14ac:dyDescent="0.25">
      <c r="A4615" s="2">
        <v>4885</v>
      </c>
      <c r="B4615" s="4" t="s">
        <v>16392</v>
      </c>
      <c r="C4615" s="4" t="s">
        <v>8962</v>
      </c>
      <c r="D4615" s="52">
        <v>4660</v>
      </c>
      <c r="E4615" s="5" t="s">
        <v>11770</v>
      </c>
      <c r="F4615" s="5">
        <v>6</v>
      </c>
      <c r="G4615" s="5">
        <v>11</v>
      </c>
      <c r="H4615" s="5">
        <v>2196</v>
      </c>
      <c r="I4615" t="s">
        <v>26459</v>
      </c>
      <c r="J4615" s="46" t="s">
        <v>33093</v>
      </c>
      <c r="K4615" s="56"/>
      <c r="L4615" s="56"/>
      <c r="M4615" s="56">
        <f t="shared" si="390"/>
        <v>1912</v>
      </c>
      <c r="N4615" s="56"/>
      <c r="O4615" s="56">
        <f t="shared" si="391"/>
        <v>10</v>
      </c>
      <c r="P4615" s="56">
        <f t="shared" si="392"/>
        <v>3</v>
      </c>
      <c r="Q4615" s="2" t="str">
        <f t="shared" si="393"/>
        <v>&lt;a href="set04\cg_january 4, 1912 - december 31, 1914\miscellaneous\lueck,_arthur_runaway_october_3,_1912_p6_cg.pdf"&gt;Runaway&lt;/a&gt;</v>
      </c>
    </row>
    <row r="4616" spans="1:17" x14ac:dyDescent="0.25">
      <c r="A4616" s="2">
        <v>5044</v>
      </c>
      <c r="B4616" s="4" t="s">
        <v>16396</v>
      </c>
      <c r="C4616" s="4" t="s">
        <v>16398</v>
      </c>
      <c r="D4616" s="52">
        <v>4660</v>
      </c>
      <c r="E4616" s="5" t="s">
        <v>11770</v>
      </c>
      <c r="F4616" s="5">
        <v>1</v>
      </c>
      <c r="G4616" s="5">
        <v>11</v>
      </c>
      <c r="H4616" s="5">
        <v>2203</v>
      </c>
      <c r="I4616" t="s">
        <v>26460</v>
      </c>
      <c r="J4616" s="46" t="s">
        <v>33093</v>
      </c>
      <c r="K4616" s="56"/>
      <c r="L4616" s="56"/>
      <c r="M4616" s="56">
        <f t="shared" si="390"/>
        <v>1912</v>
      </c>
      <c r="N4616" s="56"/>
      <c r="O4616" s="56">
        <f t="shared" si="391"/>
        <v>10</v>
      </c>
      <c r="P4616" s="56">
        <f t="shared" si="392"/>
        <v>3</v>
      </c>
      <c r="Q4616" s="2" t="str">
        <f t="shared" si="393"/>
        <v>&lt;a href="set04\cg_january 4, 1912 - december 31, 1914\miscellaneous\mcfadden,_a_p_resigns_from_soo_october_3,_1912_p1_cg.pdf"&gt;Resigns from Soo&lt;/a&gt;</v>
      </c>
    </row>
    <row r="4617" spans="1:17" x14ac:dyDescent="0.25">
      <c r="A4617" s="2">
        <v>6638</v>
      </c>
      <c r="B4617" s="4" t="s">
        <v>16448</v>
      </c>
      <c r="C4617" s="4" t="s">
        <v>839</v>
      </c>
      <c r="D4617" s="52">
        <v>4660</v>
      </c>
      <c r="E4617" s="5" t="s">
        <v>11770</v>
      </c>
      <c r="F4617" s="5">
        <v>5</v>
      </c>
      <c r="G4617" s="5">
        <v>11</v>
      </c>
      <c r="H4617" s="5">
        <v>2314</v>
      </c>
      <c r="I4617" t="s">
        <v>26461</v>
      </c>
      <c r="J4617" s="46" t="s">
        <v>33093</v>
      </c>
      <c r="K4617" s="56"/>
      <c r="L4617" s="56"/>
      <c r="M4617" s="56">
        <f t="shared" si="390"/>
        <v>1912</v>
      </c>
      <c r="N4617" s="56"/>
      <c r="O4617" s="56">
        <f t="shared" si="391"/>
        <v>10</v>
      </c>
      <c r="P4617" s="56">
        <f t="shared" si="392"/>
        <v>3</v>
      </c>
      <c r="Q4617" s="2" t="str">
        <f t="shared" si="393"/>
        <v>&lt;a href="set04\cg_january 4, 1912 - december 31, 1914\miscellaneous\skaar,_mrs_e_l_auction_sale_october_3,_1912_p5_cg.pdf"&gt;Auction Sale&lt;/a&gt;</v>
      </c>
    </row>
    <row r="4618" spans="1:17" x14ac:dyDescent="0.25">
      <c r="A4618" s="2">
        <v>6651</v>
      </c>
      <c r="B4618" s="4" t="s">
        <v>16452</v>
      </c>
      <c r="C4618" s="4" t="s">
        <v>16453</v>
      </c>
      <c r="D4618" s="52">
        <v>4660</v>
      </c>
      <c r="E4618" s="5" t="s">
        <v>11770</v>
      </c>
      <c r="F4618" s="5">
        <v>5</v>
      </c>
      <c r="G4618" s="5">
        <v>11</v>
      </c>
      <c r="H4618" s="5">
        <v>2320</v>
      </c>
      <c r="I4618" t="s">
        <v>26462</v>
      </c>
      <c r="J4618" s="46" t="s">
        <v>33093</v>
      </c>
      <c r="K4618" s="56"/>
      <c r="L4618" s="56"/>
      <c r="M4618" s="56">
        <f t="shared" ref="M4618:M4649" si="394">YEAR(D4618)</f>
        <v>1912</v>
      </c>
      <c r="N4618" s="56"/>
      <c r="O4618" s="56">
        <f t="shared" ref="O4618:O4649" si="395">MONTH(D4618)</f>
        <v>10</v>
      </c>
      <c r="P4618" s="56">
        <f t="shared" ref="P4618:P4649" si="396">DAY(D4618)</f>
        <v>3</v>
      </c>
      <c r="Q4618" s="2" t="str">
        <f t="shared" si="393"/>
        <v>&lt;a href="set04\cg_january 4, 1912 - december 31, 1914\miscellaneous\skjerseth,_paul_ships_a_shetland_pony_october_3,_1912_p5_cg.pdf"&gt;Ships a Shetland Pony&lt;/a&gt;</v>
      </c>
    </row>
    <row r="4619" spans="1:17" x14ac:dyDescent="0.25">
      <c r="A4619" s="2">
        <v>7355</v>
      </c>
      <c r="B4619" s="4" t="s">
        <v>16477</v>
      </c>
      <c r="C4619" s="4" t="s">
        <v>16478</v>
      </c>
      <c r="D4619" s="52">
        <v>4660</v>
      </c>
      <c r="E4619" s="5" t="s">
        <v>11770</v>
      </c>
      <c r="F4619" s="5">
        <v>6</v>
      </c>
      <c r="G4619" s="5">
        <v>11</v>
      </c>
      <c r="H4619" s="5">
        <v>2378</v>
      </c>
      <c r="I4619" t="s">
        <v>26463</v>
      </c>
      <c r="J4619" s="46" t="s">
        <v>33093</v>
      </c>
      <c r="K4619" s="56"/>
      <c r="L4619" s="56"/>
      <c r="M4619" s="56">
        <f t="shared" si="394"/>
        <v>1912</v>
      </c>
      <c r="N4619" s="56"/>
      <c r="O4619" s="56">
        <f t="shared" si="395"/>
        <v>10</v>
      </c>
      <c r="P4619" s="56">
        <f t="shared" si="396"/>
        <v>3</v>
      </c>
      <c r="Q4619" s="2" t="str">
        <f t="shared" si="393"/>
        <v>&lt;a href="set04\cg_january 4, 1912 - december 31, 1914\miscellaneous\the_spiritwood_bugle_october_3,_1912_p6_cg.pdf"&gt;Bugle&lt;/a&gt;</v>
      </c>
    </row>
    <row r="4620" spans="1:17" x14ac:dyDescent="0.25">
      <c r="A4620" s="2">
        <v>4294</v>
      </c>
      <c r="B4620" s="4" t="s">
        <v>11581</v>
      </c>
      <c r="C4620" s="4" t="s">
        <v>3458</v>
      </c>
      <c r="D4620" s="52">
        <v>4667</v>
      </c>
      <c r="E4620" s="5" t="s">
        <v>11770</v>
      </c>
      <c r="F4620" s="5">
        <v>2</v>
      </c>
      <c r="G4620" s="5">
        <v>11</v>
      </c>
      <c r="H4620" s="5">
        <v>2134</v>
      </c>
      <c r="I4620" t="s">
        <v>26464</v>
      </c>
      <c r="J4620" s="46" t="s">
        <v>33093</v>
      </c>
      <c r="K4620" s="56"/>
      <c r="L4620" s="56"/>
      <c r="M4620" s="56">
        <f t="shared" si="394"/>
        <v>1912</v>
      </c>
      <c r="N4620" s="56"/>
      <c r="O4620" s="56">
        <f t="shared" si="395"/>
        <v>10</v>
      </c>
      <c r="P4620" s="56">
        <f t="shared" si="396"/>
        <v>10</v>
      </c>
      <c r="Q4620" s="2" t="str">
        <f t="shared" si="393"/>
        <v>&lt;a href="set04\cg_january 4, 1912 - december 31, 1914\miscellaneous\kensal_items_october_10,_1912_p2_cg.pdf"&gt;Items&lt;/a&gt;</v>
      </c>
    </row>
    <row r="4621" spans="1:17" x14ac:dyDescent="0.25">
      <c r="A4621" s="2">
        <v>4842</v>
      </c>
      <c r="B4621" s="4" t="s">
        <v>16390</v>
      </c>
      <c r="C4621" s="4" t="s">
        <v>15043</v>
      </c>
      <c r="D4621" s="52">
        <v>4667</v>
      </c>
      <c r="E4621" s="5" t="s">
        <v>11770</v>
      </c>
      <c r="F4621" s="5">
        <v>5</v>
      </c>
      <c r="G4621" s="5">
        <v>11</v>
      </c>
      <c r="H4621" s="5">
        <v>2190</v>
      </c>
      <c r="I4621" t="s">
        <v>26465</v>
      </c>
      <c r="J4621" s="46" t="s">
        <v>33093</v>
      </c>
      <c r="K4621" s="56"/>
      <c r="L4621" s="56"/>
      <c r="M4621" s="56">
        <f t="shared" si="394"/>
        <v>1912</v>
      </c>
      <c r="N4621" s="56"/>
      <c r="O4621" s="56">
        <f t="shared" si="395"/>
        <v>10</v>
      </c>
      <c r="P4621" s="56">
        <f t="shared" si="396"/>
        <v>10</v>
      </c>
      <c r="Q4621" s="2" t="str">
        <f t="shared" si="393"/>
        <v>&lt;a href="set04\cg_january 4, 1912 - december 31, 1914\miscellaneous\lindh,_c_j_much_improved_october_10,_1912_p5_cg.pdf"&gt;Much improved&lt;/a&gt;</v>
      </c>
    </row>
    <row r="4622" spans="1:17" x14ac:dyDescent="0.25">
      <c r="A4622" s="2">
        <v>5027</v>
      </c>
      <c r="B4622" s="4" t="s">
        <v>16394</v>
      </c>
      <c r="C4622" s="4" t="s">
        <v>16395</v>
      </c>
      <c r="D4622" s="52">
        <v>4667</v>
      </c>
      <c r="E4622" s="5" t="s">
        <v>11770</v>
      </c>
      <c r="F4622" s="5">
        <v>1</v>
      </c>
      <c r="G4622" s="5">
        <v>11</v>
      </c>
      <c r="H4622" s="5">
        <v>2201</v>
      </c>
      <c r="I4622" t="s">
        <v>26466</v>
      </c>
      <c r="J4622" s="46" t="s">
        <v>33093</v>
      </c>
      <c r="K4622" s="56"/>
      <c r="L4622" s="56"/>
      <c r="M4622" s="56">
        <f t="shared" si="394"/>
        <v>1912</v>
      </c>
      <c r="N4622" s="56"/>
      <c r="O4622" s="56">
        <f t="shared" si="395"/>
        <v>10</v>
      </c>
      <c r="P4622" s="56">
        <f t="shared" si="396"/>
        <v>10</v>
      </c>
      <c r="Q4622" s="2" t="str">
        <f t="shared" si="393"/>
        <v>&lt;a href="set04\cg_january 4, 1912 - december 31, 1914\miscellaneous\mcdaniel,_carl_to_open_store_in_glenfield_october_10,_1912_p1_cg.pdf"&gt;To open store in Glenfield&lt;/a&gt;</v>
      </c>
    </row>
    <row r="4623" spans="1:17" x14ac:dyDescent="0.25">
      <c r="A4623" s="2">
        <v>5197</v>
      </c>
      <c r="B4623" s="4" t="s">
        <v>16399</v>
      </c>
      <c r="C4623" s="4" t="s">
        <v>10944</v>
      </c>
      <c r="D4623" s="52">
        <v>4667</v>
      </c>
      <c r="E4623" s="5" t="s">
        <v>11770</v>
      </c>
      <c r="F4623" s="5">
        <v>1</v>
      </c>
      <c r="G4623" s="5">
        <v>11</v>
      </c>
      <c r="H4623" s="5">
        <v>2207</v>
      </c>
      <c r="I4623" t="s">
        <v>26467</v>
      </c>
      <c r="J4623" s="46" t="s">
        <v>33093</v>
      </c>
      <c r="K4623" s="56"/>
      <c r="L4623" s="56"/>
      <c r="M4623" s="56">
        <f t="shared" si="394"/>
        <v>1912</v>
      </c>
      <c r="N4623" s="56"/>
      <c r="O4623" s="56">
        <f t="shared" si="395"/>
        <v>10</v>
      </c>
      <c r="P4623" s="56">
        <f t="shared" si="396"/>
        <v>10</v>
      </c>
      <c r="Q4623" s="2" t="str">
        <f t="shared" si="393"/>
        <v>&lt;a href="set04\cg_january 4, 1912 - december 31, 1914\miscellaneous\milne,_bob_close_call_october_10,_1912_p1_cg.pdf"&gt;Close Call&lt;/a&gt;</v>
      </c>
    </row>
    <row r="4624" spans="1:17" x14ac:dyDescent="0.25">
      <c r="A4624" s="2">
        <v>6114</v>
      </c>
      <c r="B4624" s="4" t="s">
        <v>16426</v>
      </c>
      <c r="C4624" s="4" t="s">
        <v>10944</v>
      </c>
      <c r="D4624" s="52">
        <v>4667</v>
      </c>
      <c r="E4624" s="5" t="s">
        <v>11770</v>
      </c>
      <c r="F4624" s="5">
        <v>1</v>
      </c>
      <c r="G4624" s="5">
        <v>11</v>
      </c>
      <c r="H4624" s="5">
        <v>2270</v>
      </c>
      <c r="I4624" t="s">
        <v>26468</v>
      </c>
      <c r="J4624" s="46" t="s">
        <v>33093</v>
      </c>
      <c r="K4624" s="56"/>
      <c r="L4624" s="56"/>
      <c r="M4624" s="56">
        <f t="shared" si="394"/>
        <v>1912</v>
      </c>
      <c r="N4624" s="56"/>
      <c r="O4624" s="56">
        <f t="shared" si="395"/>
        <v>10</v>
      </c>
      <c r="P4624" s="56">
        <f t="shared" si="396"/>
        <v>10</v>
      </c>
      <c r="Q4624" s="2" t="str">
        <f t="shared" si="393"/>
        <v>&lt;a href="set04\cg_january 4, 1912 - december 31, 1914\miscellaneous\reese,_james_close_call_october_10,_1912_p1_cg.pdf"&gt;Close Call&lt;/a&gt;</v>
      </c>
    </row>
    <row r="4625" spans="1:17" x14ac:dyDescent="0.25">
      <c r="A4625" s="2">
        <v>7284</v>
      </c>
      <c r="B4625" s="4" t="s">
        <v>16475</v>
      </c>
      <c r="C4625" s="4" t="s">
        <v>16476</v>
      </c>
      <c r="D4625" s="52">
        <v>4667</v>
      </c>
      <c r="E4625" s="5" t="s">
        <v>11770</v>
      </c>
      <c r="F4625" s="5">
        <v>1</v>
      </c>
      <c r="G4625" s="5">
        <v>11</v>
      </c>
      <c r="H4625" s="5">
        <v>2353</v>
      </c>
      <c r="I4625" t="s">
        <v>26469</v>
      </c>
      <c r="J4625" s="46" t="s">
        <v>33093</v>
      </c>
      <c r="K4625" s="56"/>
      <c r="L4625" s="56"/>
      <c r="M4625" s="56">
        <f t="shared" si="394"/>
        <v>1912</v>
      </c>
      <c r="N4625" s="56"/>
      <c r="O4625" s="56">
        <f t="shared" si="395"/>
        <v>10</v>
      </c>
      <c r="P4625" s="56">
        <f t="shared" si="396"/>
        <v>10</v>
      </c>
      <c r="Q4625" s="2" t="str">
        <f t="shared" si="393"/>
        <v>&lt;a href="set04\cg_january 4, 1912 - december 31, 1914\miscellaneous\sydney_townsite_created_october_10,_1912_p1_cg.pdf"&gt;Townsite created&lt;/a&gt;</v>
      </c>
    </row>
    <row r="4626" spans="1:17" x14ac:dyDescent="0.25">
      <c r="A4626" s="2">
        <v>7356</v>
      </c>
      <c r="B4626" s="4" t="s">
        <v>16477</v>
      </c>
      <c r="C4626" s="4" t="s">
        <v>16478</v>
      </c>
      <c r="D4626" s="52">
        <v>4667</v>
      </c>
      <c r="E4626" s="5" t="s">
        <v>11770</v>
      </c>
      <c r="F4626" s="5">
        <v>6</v>
      </c>
      <c r="G4626" s="5">
        <v>11</v>
      </c>
      <c r="H4626" s="5">
        <v>2379</v>
      </c>
      <c r="I4626" t="s">
        <v>26470</v>
      </c>
      <c r="J4626" s="46" t="s">
        <v>33093</v>
      </c>
      <c r="K4626" s="56"/>
      <c r="L4626" s="56"/>
      <c r="M4626" s="56">
        <f t="shared" si="394"/>
        <v>1912</v>
      </c>
      <c r="N4626" s="56"/>
      <c r="O4626" s="56">
        <f t="shared" si="395"/>
        <v>10</v>
      </c>
      <c r="P4626" s="56">
        <f t="shared" si="396"/>
        <v>10</v>
      </c>
      <c r="Q4626" s="2" t="str">
        <f t="shared" si="393"/>
        <v>&lt;a href="set04\cg_january 4, 1912 - december 31, 1914\miscellaneous\the_spiritwood_bugle_october_10,_1912_p6_cg.pdf"&gt;Bugle&lt;/a&gt;</v>
      </c>
    </row>
    <row r="4627" spans="1:17" x14ac:dyDescent="0.25">
      <c r="A4627" s="2">
        <v>7519</v>
      </c>
      <c r="B4627" s="4" t="s">
        <v>12974</v>
      </c>
      <c r="C4627" s="4" t="s">
        <v>16480</v>
      </c>
      <c r="D4627" s="52">
        <v>4667</v>
      </c>
      <c r="E4627" s="5" t="s">
        <v>11770</v>
      </c>
      <c r="F4627" s="5">
        <v>5</v>
      </c>
      <c r="G4627" s="5">
        <v>11</v>
      </c>
      <c r="H4627" s="5">
        <v>2410</v>
      </c>
      <c r="I4627" t="s">
        <v>26471</v>
      </c>
      <c r="J4627" s="46" t="s">
        <v>33093</v>
      </c>
      <c r="K4627" s="56"/>
      <c r="L4627" s="56"/>
      <c r="M4627" s="56">
        <f t="shared" si="394"/>
        <v>1912</v>
      </c>
      <c r="N4627" s="56"/>
      <c r="O4627" s="56">
        <f t="shared" si="395"/>
        <v>10</v>
      </c>
      <c r="P4627" s="56">
        <f t="shared" si="396"/>
        <v>10</v>
      </c>
      <c r="Q4627" s="2" t="str">
        <f t="shared" si="393"/>
        <v>&lt;a href="set04\cg_january 4, 1912 - december 31, 1914\miscellaneous\tomlinson,_w_h_report_from_mt_october_10,_1912_p5_cg.pdf"&gt;Report from MT&lt;/a&gt;</v>
      </c>
    </row>
    <row r="4628" spans="1:17" x14ac:dyDescent="0.25">
      <c r="A4628" s="2">
        <v>1356</v>
      </c>
      <c r="B4628" s="4" t="s">
        <v>11495</v>
      </c>
      <c r="C4628" s="4" t="s">
        <v>1607</v>
      </c>
      <c r="D4628" s="52">
        <v>4674</v>
      </c>
      <c r="E4628" s="5" t="s">
        <v>11770</v>
      </c>
      <c r="F4628" s="5">
        <v>1</v>
      </c>
      <c r="G4628" s="5">
        <v>11</v>
      </c>
      <c r="H4628" s="5">
        <v>1947</v>
      </c>
      <c r="I4628" t="s">
        <v>26472</v>
      </c>
      <c r="J4628" s="46" t="s">
        <v>33093</v>
      </c>
      <c r="K4628" s="56"/>
      <c r="L4628" s="56"/>
      <c r="M4628" s="56">
        <f t="shared" si="394"/>
        <v>1912</v>
      </c>
      <c r="N4628" s="56"/>
      <c r="O4628" s="56">
        <f t="shared" si="395"/>
        <v>10</v>
      </c>
      <c r="P4628" s="56">
        <f t="shared" si="396"/>
        <v>17</v>
      </c>
      <c r="Q4628" s="2" t="str">
        <f t="shared" si="393"/>
        <v>&lt;a href="set04\cg_january 4, 1912 - december 31, 1914\miscellaneous\courtenay_school_notes_october_17,_1912_p1_cg.pdf"&gt;Notes&lt;/a&gt;</v>
      </c>
    </row>
    <row r="4629" spans="1:17" x14ac:dyDescent="0.25">
      <c r="A4629" s="2">
        <v>2387</v>
      </c>
      <c r="B4629" s="4" t="s">
        <v>33147</v>
      </c>
      <c r="C4629" s="4" t="s">
        <v>33139</v>
      </c>
      <c r="D4629" s="12">
        <v>4674</v>
      </c>
      <c r="E4629" s="5" t="s">
        <v>13631</v>
      </c>
      <c r="F4629" s="5">
        <v>5</v>
      </c>
      <c r="G4629" s="5">
        <v>6</v>
      </c>
      <c r="H4629" s="5"/>
      <c r="I4629" t="s">
        <v>23810</v>
      </c>
      <c r="J4629" s="46" t="s">
        <v>33088</v>
      </c>
      <c r="K4629" s="56"/>
      <c r="L4629" s="56"/>
      <c r="M4629" s="56">
        <f t="shared" si="394"/>
        <v>1912</v>
      </c>
      <c r="N4629" s="56"/>
      <c r="O4629" s="56">
        <f t="shared" si="395"/>
        <v>10</v>
      </c>
      <c r="P4629" s="56">
        <f t="shared" si="396"/>
        <v>17</v>
      </c>
      <c r="Q4629" s="2" t="str">
        <f t="shared" si="393"/>
        <v>&lt;a href="set02\miscellaneous\cooperstown_courier\1910_-_1913\ccm_october_17,_1912_p5_cc.pdf"&gt;Meeting Minutes&lt;/a&gt;</v>
      </c>
    </row>
    <row r="4630" spans="1:17" x14ac:dyDescent="0.25">
      <c r="A4630" s="2">
        <v>2949</v>
      </c>
      <c r="B4630" s="4" t="s">
        <v>16354</v>
      </c>
      <c r="C4630" s="4" t="s">
        <v>16355</v>
      </c>
      <c r="D4630" s="52">
        <v>4674</v>
      </c>
      <c r="E4630" s="5" t="s">
        <v>11770</v>
      </c>
      <c r="F4630" s="5">
        <v>1</v>
      </c>
      <c r="G4630" s="5">
        <v>11</v>
      </c>
      <c r="H4630" s="5">
        <v>2042</v>
      </c>
      <c r="I4630" t="s">
        <v>26473</v>
      </c>
      <c r="J4630" s="46" t="s">
        <v>33093</v>
      </c>
      <c r="K4630" s="56"/>
      <c r="L4630" s="56"/>
      <c r="M4630" s="56">
        <f t="shared" si="394"/>
        <v>1912</v>
      </c>
      <c r="N4630" s="56"/>
      <c r="O4630" s="56">
        <f t="shared" si="395"/>
        <v>10</v>
      </c>
      <c r="P4630" s="56">
        <f t="shared" si="396"/>
        <v>17</v>
      </c>
      <c r="Q4630" s="2" t="str">
        <f t="shared" si="393"/>
        <v>&lt;a href="set04\cg_january 4, 1912 - december 31, 1914\miscellaneous\herbig,_rev_wm_f_arrives_to_live_and_preach_in_spiritwood_october_17,_1912_p1_cg.pdf"&gt;Arrives to live and preach in Spiritwood&lt;/a&gt;</v>
      </c>
    </row>
    <row r="4631" spans="1:17" x14ac:dyDescent="0.25">
      <c r="A4631" s="2">
        <v>2981</v>
      </c>
      <c r="B4631" s="4" t="s">
        <v>16360</v>
      </c>
      <c r="C4631" s="4" t="s">
        <v>610</v>
      </c>
      <c r="D4631" s="52">
        <v>4674</v>
      </c>
      <c r="E4631" s="5" t="s">
        <v>11770</v>
      </c>
      <c r="F4631" s="5">
        <v>6</v>
      </c>
      <c r="G4631" s="5">
        <v>11</v>
      </c>
      <c r="H4631" s="5">
        <v>2045</v>
      </c>
      <c r="I4631" t="s">
        <v>26474</v>
      </c>
      <c r="J4631" s="46" t="s">
        <v>33093</v>
      </c>
      <c r="K4631" s="56"/>
      <c r="L4631" s="56"/>
      <c r="M4631" s="56">
        <f t="shared" si="394"/>
        <v>1912</v>
      </c>
      <c r="N4631" s="56"/>
      <c r="O4631" s="56">
        <f t="shared" si="395"/>
        <v>10</v>
      </c>
      <c r="P4631" s="56">
        <f t="shared" si="396"/>
        <v>17</v>
      </c>
      <c r="Q4631" s="2" t="str">
        <f t="shared" si="393"/>
        <v>&lt;a href="set04\cg_january 4, 1912 - december 31, 1914\miscellaneous\hobert,_walter_appendicitis_october_17,_1912_p6_cg.pdf"&gt;Appendicitis&lt;/a&gt;</v>
      </c>
    </row>
    <row r="4632" spans="1:17" x14ac:dyDescent="0.25">
      <c r="A4632" s="2">
        <v>7357</v>
      </c>
      <c r="B4632" s="4" t="s">
        <v>16477</v>
      </c>
      <c r="C4632" s="4" t="s">
        <v>16478</v>
      </c>
      <c r="D4632" s="52">
        <v>4674</v>
      </c>
      <c r="E4632" s="5" t="s">
        <v>11770</v>
      </c>
      <c r="F4632" s="5">
        <v>6</v>
      </c>
      <c r="G4632" s="5">
        <v>11</v>
      </c>
      <c r="H4632" s="5">
        <v>2380</v>
      </c>
      <c r="I4632" t="s">
        <v>26475</v>
      </c>
      <c r="J4632" s="46" t="s">
        <v>33093</v>
      </c>
      <c r="K4632" s="56"/>
      <c r="L4632" s="56"/>
      <c r="M4632" s="56">
        <f t="shared" si="394"/>
        <v>1912</v>
      </c>
      <c r="N4632" s="56"/>
      <c r="O4632" s="56">
        <f t="shared" si="395"/>
        <v>10</v>
      </c>
      <c r="P4632" s="56">
        <f t="shared" si="396"/>
        <v>17</v>
      </c>
      <c r="Q4632" s="2" t="str">
        <f t="shared" si="393"/>
        <v>&lt;a href="set04\cg_january 4, 1912 - december 31, 1914\miscellaneous\the_spiritwood_bugle_october_17,_1912_p6_cg.pdf"&gt;Bugle&lt;/a&gt;</v>
      </c>
    </row>
    <row r="4633" spans="1:17" x14ac:dyDescent="0.25">
      <c r="A4633" s="2">
        <v>716</v>
      </c>
      <c r="B4633" s="4" t="s">
        <v>7749</v>
      </c>
      <c r="C4633" s="4" t="s">
        <v>764</v>
      </c>
      <c r="D4633" s="52">
        <v>4681</v>
      </c>
      <c r="E4633" s="5" t="s">
        <v>13631</v>
      </c>
      <c r="F4633" s="5">
        <v>7</v>
      </c>
      <c r="G4633" s="5">
        <v>6</v>
      </c>
      <c r="H4633" s="5">
        <v>360</v>
      </c>
      <c r="I4633" t="s">
        <v>23789</v>
      </c>
      <c r="J4633" s="46" t="s">
        <v>33088</v>
      </c>
      <c r="K4633" s="56"/>
      <c r="L4633" s="56"/>
      <c r="M4633" s="56">
        <f t="shared" si="394"/>
        <v>1912</v>
      </c>
      <c r="N4633" s="56"/>
      <c r="O4633" s="56">
        <f t="shared" si="395"/>
        <v>10</v>
      </c>
      <c r="P4633" s="56">
        <f t="shared" si="396"/>
        <v>24</v>
      </c>
      <c r="Q4633" s="2" t="str">
        <f t="shared" si="393"/>
        <v>&lt;a href="set02\miscellaneous\cooperstown_courier\1910_-_1913\campbell,_bert_home_burns_october_24,_1912_p7_cc.pdf"&gt;Home burns&lt;/a&gt;</v>
      </c>
    </row>
    <row r="4634" spans="1:17" x14ac:dyDescent="0.25">
      <c r="A4634" s="2">
        <v>1357</v>
      </c>
      <c r="B4634" s="4" t="s">
        <v>11495</v>
      </c>
      <c r="C4634" s="4" t="s">
        <v>1607</v>
      </c>
      <c r="D4634" s="52">
        <v>4681</v>
      </c>
      <c r="E4634" s="5" t="s">
        <v>11770</v>
      </c>
      <c r="F4634" s="5">
        <v>1</v>
      </c>
      <c r="G4634" s="5">
        <v>11</v>
      </c>
      <c r="H4634" s="5">
        <v>1948</v>
      </c>
      <c r="I4634" t="s">
        <v>26476</v>
      </c>
      <c r="J4634" s="46" t="s">
        <v>33093</v>
      </c>
      <c r="K4634" s="56"/>
      <c r="L4634" s="56"/>
      <c r="M4634" s="56">
        <f t="shared" si="394"/>
        <v>1912</v>
      </c>
      <c r="N4634" s="56"/>
      <c r="O4634" s="56">
        <f t="shared" si="395"/>
        <v>10</v>
      </c>
      <c r="P4634" s="56">
        <f t="shared" si="396"/>
        <v>24</v>
      </c>
      <c r="Q4634" s="2" t="str">
        <f t="shared" si="393"/>
        <v>&lt;a href="set04\cg_january 4, 1912 - december 31, 1914\miscellaneous\courtenay_school_notes_october_24,_1912_p1_cg.pdf"&gt;Notes&lt;/a&gt;</v>
      </c>
    </row>
    <row r="4635" spans="1:17" x14ac:dyDescent="0.25">
      <c r="A4635" s="2">
        <v>4295</v>
      </c>
      <c r="B4635" s="4" t="s">
        <v>11581</v>
      </c>
      <c r="C4635" s="4" t="s">
        <v>3458</v>
      </c>
      <c r="D4635" s="52">
        <v>4681</v>
      </c>
      <c r="E4635" s="5" t="s">
        <v>11770</v>
      </c>
      <c r="F4635" s="5">
        <v>2</v>
      </c>
      <c r="G4635" s="5">
        <v>11</v>
      </c>
      <c r="H4635" s="5">
        <v>2135</v>
      </c>
      <c r="I4635" t="s">
        <v>26477</v>
      </c>
      <c r="J4635" s="46" t="s">
        <v>33093</v>
      </c>
      <c r="K4635" s="56"/>
      <c r="L4635" s="56"/>
      <c r="M4635" s="56">
        <f t="shared" si="394"/>
        <v>1912</v>
      </c>
      <c r="N4635" s="56"/>
      <c r="O4635" s="56">
        <f t="shared" si="395"/>
        <v>10</v>
      </c>
      <c r="P4635" s="56">
        <f t="shared" si="396"/>
        <v>24</v>
      </c>
      <c r="Q4635" s="2" t="str">
        <f t="shared" si="393"/>
        <v>&lt;a href="set04\cg_january 4, 1912 - december 31, 1914\miscellaneous\kensal_items_october_24,_1912_p2_cg.pdf"&gt;Items&lt;/a&gt;</v>
      </c>
    </row>
    <row r="4636" spans="1:17" x14ac:dyDescent="0.25">
      <c r="A4636" s="2">
        <v>7358</v>
      </c>
      <c r="B4636" s="4" t="s">
        <v>16477</v>
      </c>
      <c r="C4636" s="4" t="s">
        <v>16478</v>
      </c>
      <c r="D4636" s="52">
        <v>4681</v>
      </c>
      <c r="E4636" s="5" t="s">
        <v>11770</v>
      </c>
      <c r="F4636" s="5">
        <v>6</v>
      </c>
      <c r="G4636" s="5">
        <v>11</v>
      </c>
      <c r="H4636" s="5">
        <v>2381</v>
      </c>
      <c r="I4636" t="s">
        <v>26478</v>
      </c>
      <c r="J4636" s="46" t="s">
        <v>33093</v>
      </c>
      <c r="K4636" s="56"/>
      <c r="L4636" s="56"/>
      <c r="M4636" s="56">
        <f t="shared" si="394"/>
        <v>1912</v>
      </c>
      <c r="N4636" s="56"/>
      <c r="O4636" s="56">
        <f t="shared" si="395"/>
        <v>10</v>
      </c>
      <c r="P4636" s="56">
        <f t="shared" si="396"/>
        <v>24</v>
      </c>
      <c r="Q4636" s="2" t="str">
        <f t="shared" si="393"/>
        <v>&lt;a href="set04\cg_january 4, 1912 - december 31, 1914\miscellaneous\the_spiritwood_bugle_october_24,_1912_p6_cg.pdf"&gt;Bugle&lt;/a&gt;</v>
      </c>
    </row>
    <row r="4637" spans="1:17" x14ac:dyDescent="0.25">
      <c r="A4637" s="2">
        <v>3835</v>
      </c>
      <c r="B4637" s="4" t="s">
        <v>13528</v>
      </c>
      <c r="C4637" s="4" t="s">
        <v>11600</v>
      </c>
      <c r="D4637" s="52">
        <v>4686</v>
      </c>
      <c r="E4637" s="5" t="s">
        <v>13629</v>
      </c>
      <c r="F4637" s="5">
        <v>5</v>
      </c>
      <c r="G4637" s="5">
        <v>20</v>
      </c>
      <c r="H4637" s="5">
        <v>2857</v>
      </c>
      <c r="I4637" t="s">
        <v>27297</v>
      </c>
      <c r="J4637" s="46" t="s">
        <v>33101</v>
      </c>
      <c r="K4637" s="56"/>
      <c r="L4637" s="56"/>
      <c r="M4637" s="56">
        <f t="shared" si="394"/>
        <v>1912</v>
      </c>
      <c r="N4637" s="56"/>
      <c r="O4637" s="56">
        <f t="shared" si="395"/>
        <v>10</v>
      </c>
      <c r="P4637" s="56">
        <f t="shared" si="396"/>
        <v>29</v>
      </c>
      <c r="Q4637" s="2" t="str">
        <f t="shared" si="393"/>
        <v>&lt;a href="set03\he\he_november_21,_1911_-_december_11,_1914\miscellaneous\jackson,_claus_misfortune_october_29,_1912_p5_he.pdf"&gt;Misfortune&lt;/a&gt;</v>
      </c>
    </row>
    <row r="4638" spans="1:17" x14ac:dyDescent="0.25">
      <c r="A4638" s="2">
        <v>1358</v>
      </c>
      <c r="B4638" s="4" t="s">
        <v>11495</v>
      </c>
      <c r="C4638" s="4" t="s">
        <v>1607</v>
      </c>
      <c r="D4638" s="52">
        <v>4688</v>
      </c>
      <c r="E4638" s="5" t="s">
        <v>11770</v>
      </c>
      <c r="F4638" s="5">
        <v>1</v>
      </c>
      <c r="G4638" s="5">
        <v>11</v>
      </c>
      <c r="H4638" s="5">
        <v>1949</v>
      </c>
      <c r="I4638" t="s">
        <v>26479</v>
      </c>
      <c r="J4638" s="46" t="s">
        <v>33093</v>
      </c>
      <c r="K4638" s="56"/>
      <c r="L4638" s="56"/>
      <c r="M4638" s="56">
        <f t="shared" si="394"/>
        <v>1912</v>
      </c>
      <c r="N4638" s="56"/>
      <c r="O4638" s="56">
        <f t="shared" si="395"/>
        <v>10</v>
      </c>
      <c r="P4638" s="56">
        <f t="shared" si="396"/>
        <v>31</v>
      </c>
      <c r="Q4638" s="2" t="str">
        <f t="shared" si="393"/>
        <v>&lt;a href="set04\cg_january 4, 1912 - december 31, 1914\miscellaneous\courtenay_school_notes_october_31,_1912_p1_cg.pdf"&gt;Notes&lt;/a&gt;</v>
      </c>
    </row>
    <row r="4639" spans="1:17" x14ac:dyDescent="0.25">
      <c r="A4639" s="2">
        <v>4296</v>
      </c>
      <c r="B4639" s="4" t="s">
        <v>11581</v>
      </c>
      <c r="C4639" s="4" t="s">
        <v>3458</v>
      </c>
      <c r="D4639" s="52">
        <v>4688</v>
      </c>
      <c r="E4639" s="5" t="s">
        <v>11770</v>
      </c>
      <c r="F4639" s="5">
        <v>2</v>
      </c>
      <c r="G4639" s="5">
        <v>11</v>
      </c>
      <c r="H4639" s="5">
        <v>2136</v>
      </c>
      <c r="I4639" t="s">
        <v>26480</v>
      </c>
      <c r="J4639" s="46" t="s">
        <v>33093</v>
      </c>
      <c r="K4639" s="56"/>
      <c r="L4639" s="56"/>
      <c r="M4639" s="56">
        <f t="shared" si="394"/>
        <v>1912</v>
      </c>
      <c r="N4639" s="56"/>
      <c r="O4639" s="56">
        <f t="shared" si="395"/>
        <v>10</v>
      </c>
      <c r="P4639" s="56">
        <f t="shared" si="396"/>
        <v>31</v>
      </c>
      <c r="Q4639" s="2" t="str">
        <f t="shared" si="393"/>
        <v>&lt;a href="set04\cg_january 4, 1912 - december 31, 1914\miscellaneous\kensal_items_october_31,_1912_p2_cg.pdf"&gt;Items&lt;/a&gt;</v>
      </c>
    </row>
    <row r="4640" spans="1:17" x14ac:dyDescent="0.25">
      <c r="A4640" s="2">
        <v>7359</v>
      </c>
      <c r="B4640" s="4" t="s">
        <v>16477</v>
      </c>
      <c r="C4640" s="4" t="s">
        <v>16478</v>
      </c>
      <c r="D4640" s="52">
        <v>4688</v>
      </c>
      <c r="E4640" s="5" t="s">
        <v>11770</v>
      </c>
      <c r="F4640" s="5">
        <v>6</v>
      </c>
      <c r="G4640" s="5">
        <v>11</v>
      </c>
      <c r="H4640" s="5">
        <v>2382</v>
      </c>
      <c r="I4640" t="s">
        <v>26481</v>
      </c>
      <c r="J4640" s="46" t="s">
        <v>33093</v>
      </c>
      <c r="K4640" s="56"/>
      <c r="L4640" s="56"/>
      <c r="M4640" s="56">
        <f t="shared" si="394"/>
        <v>1912</v>
      </c>
      <c r="N4640" s="56"/>
      <c r="O4640" s="56">
        <f t="shared" si="395"/>
        <v>10</v>
      </c>
      <c r="P4640" s="56">
        <f t="shared" si="396"/>
        <v>31</v>
      </c>
      <c r="Q4640" s="2" t="str">
        <f t="shared" si="393"/>
        <v>&lt;a href="set04\cg_january 4, 1912 - december 31, 1914\miscellaneous\the_spiritwood_bugle_october_31,_1912_p6_cg.pdf"&gt;Bugle&lt;/a&gt;</v>
      </c>
    </row>
    <row r="4641" spans="1:17" x14ac:dyDescent="0.25">
      <c r="A4641" s="2">
        <v>7661</v>
      </c>
      <c r="B4641" s="4" t="s">
        <v>16483</v>
      </c>
      <c r="C4641" s="4" t="s">
        <v>16332</v>
      </c>
      <c r="D4641" s="52">
        <v>4688</v>
      </c>
      <c r="E4641" s="5" t="s">
        <v>11770</v>
      </c>
      <c r="F4641" s="5">
        <v>5</v>
      </c>
      <c r="G4641" s="5">
        <v>11</v>
      </c>
      <c r="H4641" s="5">
        <v>2417</v>
      </c>
      <c r="I4641" t="s">
        <v>26482</v>
      </c>
      <c r="J4641" s="46" t="s">
        <v>33093</v>
      </c>
      <c r="K4641" s="56"/>
      <c r="L4641" s="56"/>
      <c r="M4641" s="56">
        <f t="shared" si="394"/>
        <v>1912</v>
      </c>
      <c r="N4641" s="56"/>
      <c r="O4641" s="56">
        <f t="shared" si="395"/>
        <v>10</v>
      </c>
      <c r="P4641" s="56">
        <f t="shared" si="396"/>
        <v>31</v>
      </c>
      <c r="Q4641" s="2" t="str">
        <f t="shared" si="393"/>
        <v>&lt;a href="set04\cg_january 4, 1912 - december 31, 1914\miscellaneous\vralstad,_helmer_to_live_work_in_big_sandy_mt_october_31,_1912_p5_cg.pdf"&gt;To live work in Big Sandy MT&lt;/a&gt;</v>
      </c>
    </row>
    <row r="4642" spans="1:17" x14ac:dyDescent="0.25">
      <c r="A4642" s="2">
        <v>330</v>
      </c>
      <c r="B4642" s="4" t="s">
        <v>13470</v>
      </c>
      <c r="C4642" s="4" t="s">
        <v>2343</v>
      </c>
      <c r="D4642" s="52">
        <v>4693</v>
      </c>
      <c r="E4642" s="5" t="s">
        <v>13629</v>
      </c>
      <c r="F4642" s="5">
        <v>5</v>
      </c>
      <c r="G4642" s="5">
        <v>20</v>
      </c>
      <c r="H4642" s="5">
        <v>2817</v>
      </c>
      <c r="I4642" t="s">
        <v>27298</v>
      </c>
      <c r="J4642" s="46" t="s">
        <v>33101</v>
      </c>
      <c r="K4642" s="56"/>
      <c r="L4642" s="56"/>
      <c r="M4642" s="56">
        <f t="shared" si="394"/>
        <v>1912</v>
      </c>
      <c r="N4642" s="56"/>
      <c r="O4642" s="56">
        <f t="shared" si="395"/>
        <v>11</v>
      </c>
      <c r="P4642" s="56">
        <f t="shared" si="396"/>
        <v>5</v>
      </c>
      <c r="Q4642" s="2" t="str">
        <f t="shared" si="393"/>
        <v>&lt;a href="set03\he\he_november_21,_1911_-_december_11,_1914\miscellaneous\bartlett,_david_stroke_november_5,_1912_p5_he.pdf"&gt;Stroke&lt;/a&gt;</v>
      </c>
    </row>
    <row r="4643" spans="1:17" x14ac:dyDescent="0.25">
      <c r="A4643" s="2">
        <v>3897</v>
      </c>
      <c r="B4643" s="4" t="s">
        <v>12558</v>
      </c>
      <c r="C4643" s="4" t="s">
        <v>3458</v>
      </c>
      <c r="D4643" s="52">
        <v>4695</v>
      </c>
      <c r="E4643" s="5" t="s">
        <v>11770</v>
      </c>
      <c r="F4643" s="5">
        <v>2</v>
      </c>
      <c r="G4643" s="5">
        <v>11</v>
      </c>
      <c r="H4643" s="5">
        <v>2070</v>
      </c>
      <c r="I4643" t="s">
        <v>26483</v>
      </c>
      <c r="J4643" s="46" t="s">
        <v>33093</v>
      </c>
      <c r="K4643" s="56"/>
      <c r="L4643" s="56"/>
      <c r="M4643" s="56">
        <f t="shared" si="394"/>
        <v>1912</v>
      </c>
      <c r="N4643" s="56"/>
      <c r="O4643" s="56">
        <f t="shared" si="395"/>
        <v>11</v>
      </c>
      <c r="P4643" s="56">
        <f t="shared" si="396"/>
        <v>7</v>
      </c>
      <c r="Q4643" s="2" t="str">
        <f t="shared" si="393"/>
        <v>&lt;a href="set04\cg_january 4, 1912 - december 31, 1914\miscellaneous\jim_lake_november_7,_1912_p2_cg.pdf"&gt;Items&lt;/a&gt;</v>
      </c>
    </row>
    <row r="4644" spans="1:17" x14ac:dyDescent="0.25">
      <c r="A4644" s="2">
        <v>4297</v>
      </c>
      <c r="B4644" s="4" t="s">
        <v>11581</v>
      </c>
      <c r="C4644" s="4" t="s">
        <v>3458</v>
      </c>
      <c r="D4644" s="52">
        <v>4695</v>
      </c>
      <c r="E4644" s="5" t="s">
        <v>11770</v>
      </c>
      <c r="F4644" s="5">
        <v>1</v>
      </c>
      <c r="G4644" s="5">
        <v>11</v>
      </c>
      <c r="H4644" s="5">
        <v>2130</v>
      </c>
      <c r="I4644" t="s">
        <v>26484</v>
      </c>
      <c r="J4644" s="46" t="s">
        <v>33093</v>
      </c>
      <c r="K4644" s="56"/>
      <c r="L4644" s="56"/>
      <c r="M4644" s="56">
        <f t="shared" si="394"/>
        <v>1912</v>
      </c>
      <c r="N4644" s="56"/>
      <c r="O4644" s="56">
        <f t="shared" si="395"/>
        <v>11</v>
      </c>
      <c r="P4644" s="56">
        <f t="shared" si="396"/>
        <v>7</v>
      </c>
      <c r="Q4644" s="2" t="str">
        <f t="shared" si="393"/>
        <v>&lt;a href="set04\cg_january 4, 1912 - december 31, 1914\miscellaneous\kensal_items_november_7,_1912_p1_cg.pdf"&gt;Items&lt;/a&gt;</v>
      </c>
    </row>
    <row r="4645" spans="1:17" x14ac:dyDescent="0.25">
      <c r="A4645" s="2">
        <v>7360</v>
      </c>
      <c r="B4645" s="4" t="s">
        <v>16477</v>
      </c>
      <c r="C4645" s="4" t="s">
        <v>16478</v>
      </c>
      <c r="D4645" s="52">
        <v>4695</v>
      </c>
      <c r="E4645" s="5" t="s">
        <v>11770</v>
      </c>
      <c r="F4645" s="5">
        <v>6</v>
      </c>
      <c r="G4645" s="5">
        <v>11</v>
      </c>
      <c r="H4645" s="5">
        <v>2374</v>
      </c>
      <c r="I4645" t="s">
        <v>26485</v>
      </c>
      <c r="J4645" s="46" t="s">
        <v>33093</v>
      </c>
      <c r="K4645" s="56"/>
      <c r="L4645" s="56"/>
      <c r="M4645" s="56">
        <f t="shared" si="394"/>
        <v>1912</v>
      </c>
      <c r="N4645" s="56"/>
      <c r="O4645" s="56">
        <f t="shared" si="395"/>
        <v>11</v>
      </c>
      <c r="P4645" s="56">
        <f t="shared" si="396"/>
        <v>7</v>
      </c>
      <c r="Q4645" s="2" t="str">
        <f t="shared" si="393"/>
        <v>&lt;a href="set04\cg_january 4, 1912 - december 31, 1914\miscellaneous\the_spiritwood_bugle_november_7,_1912_p6_cg.pdf"&gt;Bugle&lt;/a&gt;</v>
      </c>
    </row>
    <row r="4646" spans="1:17" x14ac:dyDescent="0.25">
      <c r="A4646" s="2">
        <v>1699</v>
      </c>
      <c r="B4646" s="4" t="s">
        <v>13486</v>
      </c>
      <c r="C4646" s="4" t="s">
        <v>610</v>
      </c>
      <c r="D4646" s="52">
        <v>4700</v>
      </c>
      <c r="E4646" s="5" t="s">
        <v>13629</v>
      </c>
      <c r="F4646" s="5">
        <v>3</v>
      </c>
      <c r="G4646" s="5">
        <v>20</v>
      </c>
      <c r="H4646" s="5">
        <v>2826</v>
      </c>
      <c r="I4646" t="s">
        <v>27299</v>
      </c>
      <c r="J4646" s="46" t="s">
        <v>33101</v>
      </c>
      <c r="K4646" s="56"/>
      <c r="L4646" s="56"/>
      <c r="M4646" s="56">
        <f t="shared" si="394"/>
        <v>1912</v>
      </c>
      <c r="N4646" s="56"/>
      <c r="O4646" s="56">
        <f t="shared" si="395"/>
        <v>11</v>
      </c>
      <c r="P4646" s="56">
        <f t="shared" si="396"/>
        <v>12</v>
      </c>
      <c r="Q4646" s="2" t="str">
        <f t="shared" si="393"/>
        <v>&lt;a href="set03\he\he_november_21,_1911_-_december_11,_1914\miscellaneous\dunnum,_emelia_appendicitis_november_12,_1912__p3_he.pdf"&gt;Appendicitis&lt;/a&gt;</v>
      </c>
    </row>
    <row r="4647" spans="1:17" x14ac:dyDescent="0.25">
      <c r="A4647" s="2">
        <v>5078</v>
      </c>
      <c r="B4647" s="4" t="s">
        <v>13551</v>
      </c>
      <c r="C4647" s="4" t="s">
        <v>13552</v>
      </c>
      <c r="D4647" s="52">
        <v>4700</v>
      </c>
      <c r="E4647" s="5" t="s">
        <v>13629</v>
      </c>
      <c r="F4647" s="5">
        <v>3</v>
      </c>
      <c r="G4647" s="5">
        <v>20</v>
      </c>
      <c r="H4647" s="5">
        <v>2875</v>
      </c>
      <c r="I4647" t="s">
        <v>27300</v>
      </c>
      <c r="J4647" s="46" t="s">
        <v>33101</v>
      </c>
      <c r="K4647" s="56"/>
      <c r="L4647" s="56"/>
      <c r="M4647" s="56">
        <f t="shared" si="394"/>
        <v>1912</v>
      </c>
      <c r="N4647" s="56"/>
      <c r="O4647" s="56">
        <f t="shared" si="395"/>
        <v>11</v>
      </c>
      <c r="P4647" s="56">
        <f t="shared" si="396"/>
        <v>12</v>
      </c>
      <c r="Q4647" s="2" t="str">
        <f t="shared" si="393"/>
        <v>&lt;a href="set03\he\he_november_21,_1911_-_december_11,_1914\miscellaneous\mclennan,_rev._j_d_left_for_pacific_coast_november_12,_1912_p3_he.pdf"&gt;Left for Pacific Coast&lt;/a&gt;</v>
      </c>
    </row>
    <row r="4648" spans="1:17" x14ac:dyDescent="0.25">
      <c r="A4648" s="2">
        <v>1060</v>
      </c>
      <c r="B4648" s="4" t="s">
        <v>1630</v>
      </c>
      <c r="C4648" s="4" t="s">
        <v>7812</v>
      </c>
      <c r="D4648" s="52">
        <v>4702</v>
      </c>
      <c r="E4648" s="5" t="s">
        <v>13631</v>
      </c>
      <c r="F4648" s="5">
        <v>5</v>
      </c>
      <c r="G4648" s="5">
        <v>6</v>
      </c>
      <c r="H4648" s="5">
        <v>410</v>
      </c>
      <c r="I4648" t="s">
        <v>23957</v>
      </c>
      <c r="J4648" s="46" t="s">
        <v>33088</v>
      </c>
      <c r="K4648" s="56"/>
      <c r="L4648" s="56"/>
      <c r="M4648" s="56">
        <f t="shared" si="394"/>
        <v>1912</v>
      </c>
      <c r="N4648" s="56"/>
      <c r="O4648" s="56">
        <f t="shared" si="395"/>
        <v>11</v>
      </c>
      <c r="P4648" s="56">
        <f t="shared" si="396"/>
        <v>14</v>
      </c>
      <c r="Q4648" s="2" t="str">
        <f t="shared" si="393"/>
        <v>&lt;a href="set02\miscellaneous\cooperstown_courier\1910_-_1913\the_gem_-_playing_the_passion_play_november_14,_1912_p5_cc.pdf"&gt;The Gem - Playing the Passion Play&lt;/a&gt;</v>
      </c>
    </row>
    <row r="4649" spans="1:17" x14ac:dyDescent="0.25">
      <c r="A4649" s="2">
        <v>2152</v>
      </c>
      <c r="B4649" s="4" t="s">
        <v>10297</v>
      </c>
      <c r="C4649" s="4" t="s">
        <v>1607</v>
      </c>
      <c r="D4649" s="52">
        <v>4702</v>
      </c>
      <c r="E4649" s="5" t="s">
        <v>11770</v>
      </c>
      <c r="F4649" s="5">
        <v>2</v>
      </c>
      <c r="G4649" s="5">
        <v>11</v>
      </c>
      <c r="H4649" s="5">
        <v>2012</v>
      </c>
      <c r="I4649" t="s">
        <v>26486</v>
      </c>
      <c r="J4649" s="46" t="s">
        <v>33093</v>
      </c>
      <c r="K4649" s="56"/>
      <c r="L4649" s="56"/>
      <c r="M4649" s="56">
        <f t="shared" si="394"/>
        <v>1912</v>
      </c>
      <c r="N4649" s="56"/>
      <c r="O4649" s="56">
        <f t="shared" si="395"/>
        <v>11</v>
      </c>
      <c r="P4649" s="56">
        <f t="shared" si="396"/>
        <v>14</v>
      </c>
      <c r="Q4649" s="2" t="str">
        <f t="shared" si="393"/>
        <v>&lt;a href="set04\cg_january 4, 1912 - december 31, 1914\miscellaneous\glenfield_notes_november_14,_1912_p2_cg.pdf"&gt;Notes&lt;/a&gt;</v>
      </c>
    </row>
    <row r="4650" spans="1:17" x14ac:dyDescent="0.25">
      <c r="A4650" s="2">
        <v>2303</v>
      </c>
      <c r="B4650" s="4" t="s">
        <v>4455</v>
      </c>
      <c r="C4650" s="4" t="s">
        <v>1762</v>
      </c>
      <c r="D4650" s="52">
        <v>4702</v>
      </c>
      <c r="E4650" s="5" t="s">
        <v>13631</v>
      </c>
      <c r="F4650" s="5">
        <v>5</v>
      </c>
      <c r="G4650" s="5">
        <v>6</v>
      </c>
      <c r="H4650" s="5">
        <v>450</v>
      </c>
      <c r="I4650" t="s">
        <v>23909</v>
      </c>
      <c r="J4650" s="46" t="s">
        <v>33088</v>
      </c>
      <c r="K4650" s="56"/>
      <c r="L4650" s="56"/>
      <c r="M4650" s="56">
        <f t="shared" ref="M4650:M4657" si="397">YEAR(D4650)</f>
        <v>1912</v>
      </c>
      <c r="N4650" s="56"/>
      <c r="O4650" s="56">
        <f t="shared" ref="O4650:O4657" si="398">MONTH(D4650)</f>
        <v>11</v>
      </c>
      <c r="P4650" s="56">
        <f t="shared" ref="P4650:P4657" si="399">DAY(D4650)</f>
        <v>14</v>
      </c>
      <c r="Q4650" s="2" t="str">
        <f t="shared" si="393"/>
        <v>&lt;a href="set02\miscellaneous\cooperstown_courier\1910_-_1913\local_election_results_november_14,_1912_p5_cc.pdf"&gt;Election results&lt;/a&gt;</v>
      </c>
    </row>
    <row r="4651" spans="1:17" x14ac:dyDescent="0.25">
      <c r="A4651" s="2">
        <v>3998</v>
      </c>
      <c r="B4651" s="4" t="s">
        <v>16279</v>
      </c>
      <c r="C4651" s="4" t="s">
        <v>16370</v>
      </c>
      <c r="D4651" s="52">
        <v>4702</v>
      </c>
      <c r="E4651" s="5" t="s">
        <v>11770</v>
      </c>
      <c r="F4651" s="5">
        <v>6</v>
      </c>
      <c r="G4651" s="5">
        <v>11</v>
      </c>
      <c r="H4651" s="5">
        <v>2091</v>
      </c>
      <c r="I4651" t="s">
        <v>26487</v>
      </c>
      <c r="J4651" s="46" t="s">
        <v>33093</v>
      </c>
      <c r="K4651" s="56"/>
      <c r="L4651" s="56"/>
      <c r="M4651" s="56">
        <f t="shared" si="397"/>
        <v>1912</v>
      </c>
      <c r="N4651" s="56"/>
      <c r="O4651" s="56">
        <f t="shared" si="398"/>
        <v>11</v>
      </c>
      <c r="P4651" s="56">
        <f t="shared" si="399"/>
        <v>14</v>
      </c>
      <c r="Q4651" s="2" t="str">
        <f t="shared" si="393"/>
        <v>&lt;a href="set04\cg_january 4, 1912 - december 31, 1914\miscellaneous\johnson,_otto_gives_up_store_in_eckelson_november_14,_1912_p6_cg.pdf"&gt;Gives up store in Eckelson&lt;/a&gt;</v>
      </c>
    </row>
    <row r="4652" spans="1:17" x14ac:dyDescent="0.25">
      <c r="A4652" s="2">
        <v>4021</v>
      </c>
      <c r="B4652" s="4" t="s">
        <v>16373</v>
      </c>
      <c r="C4652" s="4" t="s">
        <v>16374</v>
      </c>
      <c r="D4652" s="52">
        <v>4702</v>
      </c>
      <c r="E4652" s="5" t="s">
        <v>11770</v>
      </c>
      <c r="F4652" s="5">
        <v>5</v>
      </c>
      <c r="G4652" s="5">
        <v>11</v>
      </c>
      <c r="H4652" s="5">
        <v>2094</v>
      </c>
      <c r="I4652" t="s">
        <v>26488</v>
      </c>
      <c r="J4652" s="46" t="s">
        <v>33093</v>
      </c>
      <c r="K4652" s="56"/>
      <c r="L4652" s="56"/>
      <c r="M4652" s="56">
        <f t="shared" si="397"/>
        <v>1912</v>
      </c>
      <c r="N4652" s="56"/>
      <c r="O4652" s="56">
        <f t="shared" si="398"/>
        <v>11</v>
      </c>
      <c r="P4652" s="56">
        <f t="shared" si="399"/>
        <v>14</v>
      </c>
      <c r="Q4652" s="2" t="str">
        <f t="shared" si="393"/>
        <v>&lt;a href="set04\cg_january 4, 1912 - december 31, 1914\miscellaneous\jones,_mr_of_courtenay_elevator_runaway_november_14,_1912_p5_cg.pdf"&gt;Courtenay Elevator Runaway&lt;/a&gt;</v>
      </c>
    </row>
    <row r="4653" spans="1:17" x14ac:dyDescent="0.25">
      <c r="A4653" s="2">
        <v>4298</v>
      </c>
      <c r="B4653" s="4" t="s">
        <v>11581</v>
      </c>
      <c r="C4653" s="4" t="s">
        <v>3458</v>
      </c>
      <c r="D4653" s="52">
        <v>4702</v>
      </c>
      <c r="E4653" s="5" t="s">
        <v>11770</v>
      </c>
      <c r="F4653" s="5">
        <v>6</v>
      </c>
      <c r="G4653" s="5">
        <v>11</v>
      </c>
      <c r="H4653" s="5">
        <v>2131</v>
      </c>
      <c r="I4653" t="s">
        <v>26489</v>
      </c>
      <c r="J4653" s="46" t="s">
        <v>33093</v>
      </c>
      <c r="K4653" s="56"/>
      <c r="L4653" s="56"/>
      <c r="M4653" s="56">
        <f t="shared" si="397"/>
        <v>1912</v>
      </c>
      <c r="N4653" s="56"/>
      <c r="O4653" s="56">
        <f t="shared" si="398"/>
        <v>11</v>
      </c>
      <c r="P4653" s="56">
        <f t="shared" si="399"/>
        <v>14</v>
      </c>
      <c r="Q4653" s="2" t="str">
        <f t="shared" si="393"/>
        <v>&lt;a href="set04\cg_january 4, 1912 - december 31, 1914\miscellaneous\kensal_items_november_14,_1912_p6_cg.pdf"&gt;Items&lt;/a&gt;</v>
      </c>
    </row>
    <row r="4654" spans="1:17" x14ac:dyDescent="0.25">
      <c r="A4654" s="2">
        <v>4446</v>
      </c>
      <c r="B4654" s="4" t="s">
        <v>12194</v>
      </c>
      <c r="C4654" s="4" t="s">
        <v>16381</v>
      </c>
      <c r="D4654" s="52">
        <v>4702</v>
      </c>
      <c r="E4654" s="5" t="s">
        <v>11770</v>
      </c>
      <c r="F4654" s="5">
        <v>1</v>
      </c>
      <c r="G4654" s="5">
        <v>11</v>
      </c>
      <c r="H4654" s="5">
        <v>2170</v>
      </c>
      <c r="I4654" t="s">
        <v>26490</v>
      </c>
      <c r="J4654" s="46" t="s">
        <v>33093</v>
      </c>
      <c r="K4654" s="56"/>
      <c r="L4654" s="56"/>
      <c r="M4654" s="56">
        <f t="shared" si="397"/>
        <v>1912</v>
      </c>
      <c r="N4654" s="56"/>
      <c r="O4654" s="56">
        <f t="shared" si="398"/>
        <v>11</v>
      </c>
      <c r="P4654" s="56">
        <f t="shared" si="399"/>
        <v>14</v>
      </c>
      <c r="Q4654" s="2" t="str">
        <f t="shared" si="393"/>
        <v>&lt;a href="set04\cg_january 4, 1912 - december 31, 1914\miscellaneous\kingston,_rev_j_w_writes_from_id_november_14,_1912_p1_cg.pdf"&gt;Writes from ID&lt;/a&gt;</v>
      </c>
    </row>
    <row r="4655" spans="1:17" x14ac:dyDescent="0.25">
      <c r="A4655" s="2">
        <v>5418</v>
      </c>
      <c r="B4655" s="4" t="s">
        <v>12928</v>
      </c>
      <c r="C4655" s="4" t="s">
        <v>5041</v>
      </c>
      <c r="D4655" s="52">
        <v>4702</v>
      </c>
      <c r="E4655" s="5" t="s">
        <v>11770</v>
      </c>
      <c r="F4655" s="5">
        <v>5</v>
      </c>
      <c r="G4655" s="5">
        <v>11</v>
      </c>
      <c r="H4655" s="5">
        <v>2226</v>
      </c>
      <c r="I4655" t="s">
        <v>26491</v>
      </c>
      <c r="J4655" s="46" t="s">
        <v>33093</v>
      </c>
      <c r="K4655" s="56"/>
      <c r="L4655" s="56"/>
      <c r="M4655" s="56">
        <f t="shared" si="397"/>
        <v>1912</v>
      </c>
      <c r="N4655" s="56"/>
      <c r="O4655" s="56">
        <f t="shared" si="398"/>
        <v>11</v>
      </c>
      <c r="P4655" s="56">
        <f t="shared" si="399"/>
        <v>14</v>
      </c>
      <c r="Q4655" s="2" t="str">
        <f t="shared" si="393"/>
        <v>&lt;a href="set04\cg_january 4, 1912 - december 31, 1914\miscellaneous\neva,_andrew_painful_accident_november_14,_1912_p5_cg.pdf"&gt;Painful accident&lt;/a&gt;</v>
      </c>
    </row>
    <row r="4656" spans="1:17" x14ac:dyDescent="0.25">
      <c r="A4656" s="2">
        <v>5516</v>
      </c>
      <c r="B4656" s="4" t="s">
        <v>3953</v>
      </c>
      <c r="C4656" s="4" t="s">
        <v>7921</v>
      </c>
      <c r="D4656" s="52">
        <v>4702</v>
      </c>
      <c r="E4656" s="5" t="s">
        <v>13631</v>
      </c>
      <c r="F4656" s="5">
        <v>5</v>
      </c>
      <c r="G4656" s="5">
        <v>6</v>
      </c>
      <c r="H4656" s="5">
        <v>504</v>
      </c>
      <c r="I4656" t="s">
        <v>23960</v>
      </c>
      <c r="J4656" s="46" t="s">
        <v>33088</v>
      </c>
      <c r="K4656" s="56"/>
      <c r="L4656" s="56"/>
      <c r="M4656" s="56">
        <f t="shared" si="397"/>
        <v>1912</v>
      </c>
      <c r="N4656" s="56"/>
      <c r="O4656" s="56">
        <f t="shared" si="398"/>
        <v>11</v>
      </c>
      <c r="P4656" s="56">
        <f t="shared" si="399"/>
        <v>14</v>
      </c>
      <c r="Q4656" s="2" t="str">
        <f t="shared" si="393"/>
        <v>&lt;a href="set02\miscellaneous\cooperstown_courier\1910_-_1913\trees_and_shrubs_to_be_carried_free_by_rr_in_nd_november_14,_1912_p5_cc.pdf"&gt;Railroads carry trees and shrubs for free&lt;/a&gt;</v>
      </c>
    </row>
    <row r="4657" spans="1:17" x14ac:dyDescent="0.25">
      <c r="A4657" s="2">
        <v>6171</v>
      </c>
      <c r="B4657" s="4" t="s">
        <v>7901</v>
      </c>
      <c r="C4657" s="4" t="s">
        <v>7902</v>
      </c>
      <c r="D4657" s="52">
        <v>4702</v>
      </c>
      <c r="E4657" s="5" t="s">
        <v>13631</v>
      </c>
      <c r="F4657" s="5">
        <v>5</v>
      </c>
      <c r="G4657" s="5">
        <v>6</v>
      </c>
      <c r="H4657" s="5">
        <v>510</v>
      </c>
      <c r="I4657" t="s">
        <v>23944</v>
      </c>
      <c r="J4657" s="46" t="s">
        <v>33088</v>
      </c>
      <c r="K4657" s="56"/>
      <c r="L4657" s="56"/>
      <c r="M4657" s="56">
        <f t="shared" si="397"/>
        <v>1912</v>
      </c>
      <c r="N4657" s="56"/>
      <c r="O4657" s="56">
        <f t="shared" si="398"/>
        <v>11</v>
      </c>
      <c r="P4657" s="56">
        <f t="shared" si="399"/>
        <v>14</v>
      </c>
      <c r="Q4657" s="2" t="str">
        <f t="shared" si="393"/>
        <v>&lt;a href="set02\miscellaneous\cooperstown_courier\1910_-_1913\revere_businesses_november_14,_1912_p5_cc.pdf"&gt;Businesses&lt;/a&gt;</v>
      </c>
    </row>
    <row r="4658" spans="1:17" x14ac:dyDescent="0.25">
      <c r="A4658" s="2">
        <v>6810</v>
      </c>
      <c r="B4658" s="4" t="s">
        <v>2353</v>
      </c>
      <c r="C4658" s="4" t="s">
        <v>1762</v>
      </c>
      <c r="D4658" s="52">
        <v>3232</v>
      </c>
      <c r="E4658" s="5" t="s">
        <v>1756</v>
      </c>
      <c r="F4658" s="5">
        <v>3</v>
      </c>
      <c r="G4658" s="5">
        <v>28</v>
      </c>
      <c r="H4658" s="5">
        <v>6229</v>
      </c>
      <c r="I4658" t="s">
        <v>32972</v>
      </c>
      <c r="J4658" s="46" t="s">
        <v>33115</v>
      </c>
      <c r="K4658" s="56"/>
      <c r="L4658" s="56"/>
      <c r="M4658" s="56">
        <f>YEAR(D4644)</f>
        <v>1912</v>
      </c>
      <c r="N4658" s="56"/>
      <c r="O4658" s="56">
        <f>MONTH(D4644)</f>
        <v>11</v>
      </c>
      <c r="P4658" s="56">
        <f>DAY(D4644)</f>
        <v>7</v>
      </c>
      <c r="Q4658" s="2" t="str">
        <f t="shared" si="393"/>
        <v>&lt;a href="set01\hope_pioneer_jan1907todec1908\misc\election_results_november_5_1908_p3_hp.pdf"&gt;Election results&lt;/a&gt;</v>
      </c>
    </row>
    <row r="4659" spans="1:17" x14ac:dyDescent="0.25">
      <c r="A4659" s="2">
        <v>7112</v>
      </c>
      <c r="B4659" s="4" t="s">
        <v>16464</v>
      </c>
      <c r="C4659" s="4" t="s">
        <v>16465</v>
      </c>
      <c r="D4659" s="52">
        <v>4702</v>
      </c>
      <c r="E4659" s="5" t="s">
        <v>11770</v>
      </c>
      <c r="F4659" s="5">
        <v>5</v>
      </c>
      <c r="G4659" s="5">
        <v>11</v>
      </c>
      <c r="H4659" s="5">
        <v>2335</v>
      </c>
      <c r="I4659" t="s">
        <v>26492</v>
      </c>
      <c r="J4659" s="46" t="s">
        <v>33093</v>
      </c>
      <c r="K4659" s="56"/>
      <c r="L4659" s="56"/>
      <c r="M4659" s="56">
        <f t="shared" ref="M4659:M4722" si="400">YEAR(D4659)</f>
        <v>1912</v>
      </c>
      <c r="N4659" s="56"/>
      <c r="O4659" s="56">
        <f t="shared" ref="O4659:O4722" si="401">MONTH(D4659)</f>
        <v>11</v>
      </c>
      <c r="P4659" s="56">
        <f t="shared" ref="P4659:P4722" si="402">DAY(D4659)</f>
        <v>14</v>
      </c>
      <c r="Q4659" s="2" t="str">
        <f t="shared" si="393"/>
        <v>&lt;a href="set04\cg_january 4, 1912 - december 31, 1914\miscellaneous\stevenson,_rev_f_b_arrives_to_live_and_preach_in_courtenay_november_14,_1912_p5_cg.pdf"&gt;Arrives to live and preach in Courtenay&lt;/a&gt;</v>
      </c>
    </row>
    <row r="4660" spans="1:17" x14ac:dyDescent="0.25">
      <c r="A4660" s="2">
        <v>7361</v>
      </c>
      <c r="B4660" s="4" t="s">
        <v>16477</v>
      </c>
      <c r="C4660" s="4" t="s">
        <v>16478</v>
      </c>
      <c r="D4660" s="52">
        <v>4702</v>
      </c>
      <c r="E4660" s="5" t="s">
        <v>11770</v>
      </c>
      <c r="F4660" s="5">
        <v>6</v>
      </c>
      <c r="G4660" s="5">
        <v>11</v>
      </c>
      <c r="H4660" s="5">
        <v>2375</v>
      </c>
      <c r="I4660" t="s">
        <v>26493</v>
      </c>
      <c r="J4660" s="46" t="s">
        <v>33093</v>
      </c>
      <c r="K4660" s="56"/>
      <c r="L4660" s="56"/>
      <c r="M4660" s="56">
        <f t="shared" si="400"/>
        <v>1912</v>
      </c>
      <c r="N4660" s="56"/>
      <c r="O4660" s="56">
        <f t="shared" si="401"/>
        <v>11</v>
      </c>
      <c r="P4660" s="56">
        <f t="shared" si="402"/>
        <v>14</v>
      </c>
      <c r="Q4660" s="2" t="str">
        <f t="shared" si="393"/>
        <v>&lt;a href="set04\cg_january 4, 1912 - december 31, 1914\miscellaneous\the_spiritwood_bugle_november_14,_1912_p6_cg.pdf"&gt;Bugle&lt;/a&gt;</v>
      </c>
    </row>
    <row r="4661" spans="1:17" x14ac:dyDescent="0.25">
      <c r="A4661" s="2">
        <v>689</v>
      </c>
      <c r="B4661" s="4" t="s">
        <v>11858</v>
      </c>
      <c r="C4661" s="4" t="s">
        <v>12589</v>
      </c>
      <c r="D4661" s="52">
        <v>4709</v>
      </c>
      <c r="E4661" s="5" t="s">
        <v>11770</v>
      </c>
      <c r="F4661" s="5">
        <v>1</v>
      </c>
      <c r="G4661" s="5">
        <v>11</v>
      </c>
      <c r="H4661" s="5">
        <v>1931</v>
      </c>
      <c r="I4661" t="s">
        <v>26494</v>
      </c>
      <c r="J4661" s="46" t="s">
        <v>33093</v>
      </c>
      <c r="K4661" s="56"/>
      <c r="L4661" s="56"/>
      <c r="M4661" s="56">
        <f t="shared" si="400"/>
        <v>1912</v>
      </c>
      <c r="N4661" s="56"/>
      <c r="O4661" s="56">
        <f t="shared" si="401"/>
        <v>11</v>
      </c>
      <c r="P4661" s="56">
        <f t="shared" si="402"/>
        <v>21</v>
      </c>
      <c r="Q4661" s="2" t="str">
        <f t="shared" si="393"/>
        <v>&lt;a href="set04\cg_january 4, 1912 - december 31, 1914\miscellaneous\buzzell,_frank_arrives_to_live_and_work_in_courtenay_november_21,_1912_p1_cg.pdf"&gt;Arrives to live and work in Courtenay&lt;/a&gt;</v>
      </c>
    </row>
    <row r="4662" spans="1:17" x14ac:dyDescent="0.25">
      <c r="A4662" s="2">
        <v>1359</v>
      </c>
      <c r="B4662" s="4" t="s">
        <v>11495</v>
      </c>
      <c r="C4662" s="4" t="s">
        <v>1607</v>
      </c>
      <c r="D4662" s="52">
        <v>4709</v>
      </c>
      <c r="E4662" s="5" t="s">
        <v>11770</v>
      </c>
      <c r="F4662" s="5">
        <v>1</v>
      </c>
      <c r="G4662" s="5">
        <v>11</v>
      </c>
      <c r="H4662" s="5">
        <v>1946</v>
      </c>
      <c r="I4662" t="s">
        <v>26495</v>
      </c>
      <c r="J4662" s="46" t="s">
        <v>33093</v>
      </c>
      <c r="K4662" s="56"/>
      <c r="L4662" s="56"/>
      <c r="M4662" s="56">
        <f t="shared" si="400"/>
        <v>1912</v>
      </c>
      <c r="N4662" s="56"/>
      <c r="O4662" s="56">
        <f t="shared" si="401"/>
        <v>11</v>
      </c>
      <c r="P4662" s="56">
        <f t="shared" si="402"/>
        <v>21</v>
      </c>
      <c r="Q4662" s="2" t="str">
        <f t="shared" si="393"/>
        <v>&lt;a href="set04\cg_january 4, 1912 - december 31, 1914\miscellaneous\courtenay_school_notes_november_21,_1912_p1_cg.pdf"&gt;Notes&lt;/a&gt;</v>
      </c>
    </row>
    <row r="4663" spans="1:17" x14ac:dyDescent="0.25">
      <c r="A4663" s="2">
        <v>2153</v>
      </c>
      <c r="B4663" s="4" t="s">
        <v>10297</v>
      </c>
      <c r="C4663" s="4" t="s">
        <v>1607</v>
      </c>
      <c r="D4663" s="52">
        <v>4709</v>
      </c>
      <c r="E4663" s="5" t="s">
        <v>11770</v>
      </c>
      <c r="F4663" s="5">
        <v>1</v>
      </c>
      <c r="G4663" s="5">
        <v>11</v>
      </c>
      <c r="H4663" s="5">
        <v>2013</v>
      </c>
      <c r="I4663" t="s">
        <v>26496</v>
      </c>
      <c r="J4663" s="46" t="s">
        <v>33093</v>
      </c>
      <c r="K4663" s="56"/>
      <c r="L4663" s="56"/>
      <c r="M4663" s="56">
        <f t="shared" si="400"/>
        <v>1912</v>
      </c>
      <c r="N4663" s="56"/>
      <c r="O4663" s="56">
        <f t="shared" si="401"/>
        <v>11</v>
      </c>
      <c r="P4663" s="56">
        <f t="shared" si="402"/>
        <v>21</v>
      </c>
      <c r="Q4663" s="2" t="str">
        <f t="shared" si="393"/>
        <v>&lt;a href="set04\cg_january 4, 1912 - december 31, 1914\miscellaneous\glenfield_notes_november_21,_1912_p1_cg.pdf"&gt;Notes&lt;/a&gt;</v>
      </c>
    </row>
    <row r="4664" spans="1:17" x14ac:dyDescent="0.25">
      <c r="A4664" s="2">
        <v>2581</v>
      </c>
      <c r="B4664" s="4" t="s">
        <v>16344</v>
      </c>
      <c r="C4664" s="4" t="s">
        <v>16345</v>
      </c>
      <c r="D4664" s="52">
        <v>4709</v>
      </c>
      <c r="E4664" s="5" t="s">
        <v>11770</v>
      </c>
      <c r="F4664" s="5">
        <v>5</v>
      </c>
      <c r="G4664" s="5">
        <v>11</v>
      </c>
      <c r="H4664" s="5">
        <v>2028</v>
      </c>
      <c r="I4664" t="s">
        <v>26497</v>
      </c>
      <c r="J4664" s="46" t="s">
        <v>33093</v>
      </c>
      <c r="K4664" s="56"/>
      <c r="L4664" s="56"/>
      <c r="M4664" s="56">
        <f t="shared" si="400"/>
        <v>1912</v>
      </c>
      <c r="N4664" s="56"/>
      <c r="O4664" s="56">
        <f t="shared" si="401"/>
        <v>11</v>
      </c>
      <c r="P4664" s="56">
        <f t="shared" si="402"/>
        <v>21</v>
      </c>
      <c r="Q4664" s="2" t="str">
        <f t="shared" si="393"/>
        <v>&lt;a href="set04\cg_january 4, 1912 - december 31, 1914\miscellaneous\hancock,_a_a_to_live_work_in_kansas_city_november_21,_1912_p5_cg.pdf"&gt;To live work in Kansas City&lt;/a&gt;</v>
      </c>
    </row>
    <row r="4665" spans="1:17" x14ac:dyDescent="0.25">
      <c r="A4665" s="2">
        <v>4299</v>
      </c>
      <c r="B4665" s="4" t="s">
        <v>11581</v>
      </c>
      <c r="C4665" s="4" t="s">
        <v>3458</v>
      </c>
      <c r="D4665" s="52">
        <v>4709</v>
      </c>
      <c r="E4665" s="5" t="s">
        <v>11770</v>
      </c>
      <c r="F4665" s="5">
        <v>2</v>
      </c>
      <c r="G4665" s="5">
        <v>11</v>
      </c>
      <c r="H4665" s="5">
        <v>2132</v>
      </c>
      <c r="I4665" t="s">
        <v>26498</v>
      </c>
      <c r="J4665" s="46" t="s">
        <v>33093</v>
      </c>
      <c r="K4665" s="56"/>
      <c r="L4665" s="56"/>
      <c r="M4665" s="56">
        <f t="shared" si="400"/>
        <v>1912</v>
      </c>
      <c r="N4665" s="56"/>
      <c r="O4665" s="56">
        <f t="shared" si="401"/>
        <v>11</v>
      </c>
      <c r="P4665" s="56">
        <f t="shared" si="402"/>
        <v>21</v>
      </c>
      <c r="Q4665" s="2" t="str">
        <f t="shared" si="393"/>
        <v>&lt;a href="set04\cg_january 4, 1912 - december 31, 1914\miscellaneous\kensal_items_november_21,_1912_p2_cg.pdf"&gt;Items&lt;/a&gt;</v>
      </c>
    </row>
    <row r="4666" spans="1:17" x14ac:dyDescent="0.25">
      <c r="A4666" s="2">
        <v>4843</v>
      </c>
      <c r="B4666" s="4" t="s">
        <v>16390</v>
      </c>
      <c r="C4666" s="4" t="s">
        <v>16391</v>
      </c>
      <c r="D4666" s="52">
        <v>4709</v>
      </c>
      <c r="E4666" s="5" t="s">
        <v>11770</v>
      </c>
      <c r="F4666" s="5">
        <v>5</v>
      </c>
      <c r="G4666" s="5">
        <v>11</v>
      </c>
      <c r="H4666" s="5">
        <v>2191</v>
      </c>
      <c r="I4666" t="s">
        <v>26499</v>
      </c>
      <c r="J4666" s="46" t="s">
        <v>33093</v>
      </c>
      <c r="K4666" s="56"/>
      <c r="L4666" s="56"/>
      <c r="M4666" s="56">
        <f t="shared" si="400"/>
        <v>1912</v>
      </c>
      <c r="N4666" s="56"/>
      <c r="O4666" s="56">
        <f t="shared" si="401"/>
        <v>11</v>
      </c>
      <c r="P4666" s="56">
        <f t="shared" si="402"/>
        <v>21</v>
      </c>
      <c r="Q4666" s="2" t="str">
        <f t="shared" si="393"/>
        <v>&lt;a href="set04\cg_january 4, 1912 - december 31, 1914\miscellaneous\lindh,_c_j_returns_from_fargo_november_21,_1912_p5_cg.pdf"&gt;Returns from Fargo&lt;/a&gt;</v>
      </c>
    </row>
    <row r="4667" spans="1:17" x14ac:dyDescent="0.25">
      <c r="A4667" s="2">
        <v>5396</v>
      </c>
      <c r="B4667" s="4" t="s">
        <v>7891</v>
      </c>
      <c r="C4667" s="4" t="s">
        <v>7893</v>
      </c>
      <c r="D4667" s="52">
        <v>4709</v>
      </c>
      <c r="E4667" s="5" t="s">
        <v>13631</v>
      </c>
      <c r="F4667" s="5">
        <v>5</v>
      </c>
      <c r="G4667" s="5">
        <v>6</v>
      </c>
      <c r="H4667" s="5">
        <v>502</v>
      </c>
      <c r="I4667" t="s">
        <v>23924</v>
      </c>
      <c r="J4667" s="46" t="s">
        <v>33088</v>
      </c>
      <c r="K4667" s="56"/>
      <c r="L4667" s="56"/>
      <c r="M4667" s="56">
        <f t="shared" si="400"/>
        <v>1912</v>
      </c>
      <c r="N4667" s="56"/>
      <c r="O4667" s="56">
        <f t="shared" si="401"/>
        <v>11</v>
      </c>
      <c r="P4667" s="56">
        <f t="shared" si="402"/>
        <v>21</v>
      </c>
      <c r="Q4667" s="2" t="str">
        <f t="shared" si="393"/>
        <v>&lt;a href="set02\miscellaneous\cooperstown_courier\1910_-_1913\ness,_albert_severe_concussion_november_21,_1912_p5_cc.pdf"&gt;Severe concussion&lt;/a&gt;</v>
      </c>
    </row>
    <row r="4668" spans="1:17" x14ac:dyDescent="0.25">
      <c r="A4668" s="2">
        <v>5431</v>
      </c>
      <c r="B4668" s="4" t="s">
        <v>16234</v>
      </c>
      <c r="C4668" s="4" t="s">
        <v>16409</v>
      </c>
      <c r="D4668" s="52">
        <v>4709</v>
      </c>
      <c r="E4668" s="5" t="s">
        <v>11770</v>
      </c>
      <c r="F4668" s="5">
        <v>2</v>
      </c>
      <c r="G4668" s="5">
        <v>11</v>
      </c>
      <c r="H4668" s="5">
        <v>2230</v>
      </c>
      <c r="I4668" t="s">
        <v>26500</v>
      </c>
      <c r="J4668" s="46" t="s">
        <v>33093</v>
      </c>
      <c r="K4668" s="56"/>
      <c r="L4668" s="56"/>
      <c r="M4668" s="56">
        <f t="shared" si="400"/>
        <v>1912</v>
      </c>
      <c r="N4668" s="56"/>
      <c r="O4668" s="56">
        <f t="shared" si="401"/>
        <v>11</v>
      </c>
      <c r="P4668" s="56">
        <f t="shared" si="402"/>
        <v>21</v>
      </c>
      <c r="Q4668" s="2" t="str">
        <f t="shared" si="393"/>
        <v>&lt;a href="set04\cg_january 4, 1912 - december 31, 1914\miscellaneous\newbold,_mrs_l_b_to_jamestown_hospital_november_21,_1912_p2_cg.pdf"&gt;To Jamestown Hospital&lt;/a&gt;</v>
      </c>
    </row>
    <row r="4669" spans="1:17" x14ac:dyDescent="0.25">
      <c r="A4669" s="2">
        <v>6639</v>
      </c>
      <c r="B4669" s="4" t="s">
        <v>16448</v>
      </c>
      <c r="C4669" s="4" t="s">
        <v>16449</v>
      </c>
      <c r="D4669" s="52">
        <v>4709</v>
      </c>
      <c r="E4669" s="5" t="s">
        <v>11770</v>
      </c>
      <c r="F4669" s="5">
        <v>2</v>
      </c>
      <c r="G4669" s="5">
        <v>11</v>
      </c>
      <c r="H4669" s="5">
        <v>2315</v>
      </c>
      <c r="I4669" t="s">
        <v>26501</v>
      </c>
      <c r="J4669" s="46" t="s">
        <v>33093</v>
      </c>
      <c r="K4669" s="56"/>
      <c r="L4669" s="56"/>
      <c r="M4669" s="56">
        <f t="shared" si="400"/>
        <v>1912</v>
      </c>
      <c r="N4669" s="56"/>
      <c r="O4669" s="56">
        <f t="shared" si="401"/>
        <v>11</v>
      </c>
      <c r="P4669" s="56">
        <f t="shared" si="402"/>
        <v>21</v>
      </c>
      <c r="Q4669" s="2" t="str">
        <f t="shared" si="393"/>
        <v>&lt;a href="set04\cg_january 4, 1912 - december 31, 1914\miscellaneous\skaar,_mrs_e_l_to_live_work_in_mt_horen_wi_november_21,_1912_p2_cg.pdf"&gt;To live work in Mt Horen WI&lt;/a&gt;</v>
      </c>
    </row>
    <row r="4670" spans="1:17" x14ac:dyDescent="0.25">
      <c r="A4670" s="2">
        <v>7362</v>
      </c>
      <c r="B4670" s="4" t="s">
        <v>16477</v>
      </c>
      <c r="C4670" s="4" t="s">
        <v>16478</v>
      </c>
      <c r="D4670" s="52">
        <v>4709</v>
      </c>
      <c r="E4670" s="5" t="s">
        <v>11770</v>
      </c>
      <c r="F4670" s="5">
        <v>6</v>
      </c>
      <c r="G4670" s="5">
        <v>11</v>
      </c>
      <c r="H4670" s="5">
        <v>2376</v>
      </c>
      <c r="I4670" t="s">
        <v>26502</v>
      </c>
      <c r="J4670" s="46" t="s">
        <v>33093</v>
      </c>
      <c r="K4670" s="56"/>
      <c r="L4670" s="56"/>
      <c r="M4670" s="56">
        <f t="shared" si="400"/>
        <v>1912</v>
      </c>
      <c r="N4670" s="56"/>
      <c r="O4670" s="56">
        <f t="shared" si="401"/>
        <v>11</v>
      </c>
      <c r="P4670" s="56">
        <f t="shared" si="402"/>
        <v>21</v>
      </c>
      <c r="Q4670" s="2" t="str">
        <f t="shared" si="393"/>
        <v>&lt;a href="set04\cg_january 4, 1912 - december 31, 1914\miscellaneous\the_spiritwood_bugle_november_21,_1912_p6_cg.pdf"&gt;Bugle&lt;/a&gt;</v>
      </c>
    </row>
    <row r="4671" spans="1:17" x14ac:dyDescent="0.25">
      <c r="A4671" s="2">
        <v>1407</v>
      </c>
      <c r="B4671" s="4" t="s">
        <v>16325</v>
      </c>
      <c r="C4671" s="4" t="s">
        <v>16326</v>
      </c>
      <c r="D4671" s="52">
        <v>4716</v>
      </c>
      <c r="E4671" s="5" t="s">
        <v>11770</v>
      </c>
      <c r="F4671" s="5">
        <v>6</v>
      </c>
      <c r="G4671" s="5">
        <v>11</v>
      </c>
      <c r="H4671" s="5">
        <v>1966</v>
      </c>
      <c r="I4671" t="s">
        <v>26503</v>
      </c>
      <c r="J4671" s="46" t="s">
        <v>33093</v>
      </c>
      <c r="K4671" s="56"/>
      <c r="L4671" s="56"/>
      <c r="M4671" s="56">
        <f t="shared" si="400"/>
        <v>1912</v>
      </c>
      <c r="N4671" s="56"/>
      <c r="O4671" s="56">
        <f t="shared" si="401"/>
        <v>11</v>
      </c>
      <c r="P4671" s="56">
        <f t="shared" si="402"/>
        <v>28</v>
      </c>
      <c r="Q4671" s="2" t="str">
        <f t="shared" si="393"/>
        <v>&lt;a href="set04\cg_january 4, 1912 - december 31, 1914\miscellaneous\creighton,_c_e_building_for_new_store_november_28,_1912_p6_cg.pdf"&gt;Building for new store&lt;/a&gt;</v>
      </c>
    </row>
    <row r="4672" spans="1:17" x14ac:dyDescent="0.25">
      <c r="A4672" s="2">
        <v>2112</v>
      </c>
      <c r="B4672" s="4" t="s">
        <v>16336</v>
      </c>
      <c r="C4672" s="4" t="s">
        <v>8105</v>
      </c>
      <c r="D4672" s="52">
        <v>4716</v>
      </c>
      <c r="E4672" s="5" t="s">
        <v>11770</v>
      </c>
      <c r="F4672" s="5">
        <v>1</v>
      </c>
      <c r="G4672" s="5">
        <v>11</v>
      </c>
      <c r="H4672" s="5">
        <v>2010</v>
      </c>
      <c r="I4672" t="s">
        <v>26504</v>
      </c>
      <c r="J4672" s="46" t="s">
        <v>33093</v>
      </c>
      <c r="K4672" s="56"/>
      <c r="L4672" s="56"/>
      <c r="M4672" s="56">
        <f t="shared" si="400"/>
        <v>1912</v>
      </c>
      <c r="N4672" s="56"/>
      <c r="O4672" s="56">
        <f t="shared" si="401"/>
        <v>11</v>
      </c>
      <c r="P4672" s="56">
        <f t="shared" si="402"/>
        <v>28</v>
      </c>
      <c r="Q4672" s="2" t="str">
        <f t="shared" si="393"/>
        <v>&lt;a href="set04\cg_january 4, 1912 - december 31, 1914\miscellaneous\genzel,_charles_receives_patent_november_28,_1912_p1_cg.pdf"&gt;Receives patent&lt;/a&gt;</v>
      </c>
    </row>
    <row r="4673" spans="1:17" x14ac:dyDescent="0.25">
      <c r="A4673" s="2">
        <v>2388</v>
      </c>
      <c r="B4673" s="4" t="s">
        <v>33147</v>
      </c>
      <c r="C4673" s="4" t="s">
        <v>33139</v>
      </c>
      <c r="D4673" s="43">
        <v>4716</v>
      </c>
      <c r="E4673" s="5" t="s">
        <v>13631</v>
      </c>
      <c r="F4673" s="5">
        <v>6</v>
      </c>
      <c r="G4673" s="5">
        <v>6</v>
      </c>
      <c r="H4673" s="5"/>
      <c r="I4673" t="s">
        <v>23808</v>
      </c>
      <c r="J4673" s="46" t="s">
        <v>33088</v>
      </c>
      <c r="K4673" s="56"/>
      <c r="L4673" s="56"/>
      <c r="M4673" s="56">
        <f t="shared" si="400"/>
        <v>1912</v>
      </c>
      <c r="N4673" s="56"/>
      <c r="O4673" s="56">
        <f t="shared" si="401"/>
        <v>11</v>
      </c>
      <c r="P4673" s="56">
        <f t="shared" si="402"/>
        <v>28</v>
      </c>
      <c r="Q4673" s="2" t="str">
        <f t="shared" si="393"/>
        <v>&lt;a href="set02\miscellaneous\cooperstown_courier\1910_-_1913\ccm_november_28,_1912_p6_cc.pdf"&gt;Meeting Minutes&lt;/a&gt;</v>
      </c>
    </row>
    <row r="4674" spans="1:17" x14ac:dyDescent="0.25">
      <c r="A4674" s="2">
        <v>3966</v>
      </c>
      <c r="B4674" s="4" t="s">
        <v>16367</v>
      </c>
      <c r="C4674" s="4" t="s">
        <v>16368</v>
      </c>
      <c r="D4674" s="52">
        <v>4716</v>
      </c>
      <c r="E4674" s="5" t="s">
        <v>11770</v>
      </c>
      <c r="F4674" s="5">
        <v>2</v>
      </c>
      <c r="G4674" s="5">
        <v>11</v>
      </c>
      <c r="H4674" s="5">
        <v>2088</v>
      </c>
      <c r="I4674" t="s">
        <v>26505</v>
      </c>
      <c r="J4674" s="46" t="s">
        <v>33093</v>
      </c>
      <c r="K4674" s="56"/>
      <c r="L4674" s="56"/>
      <c r="M4674" s="56">
        <f t="shared" si="400"/>
        <v>1912</v>
      </c>
      <c r="N4674" s="56"/>
      <c r="O4674" s="56">
        <f t="shared" si="401"/>
        <v>11</v>
      </c>
      <c r="P4674" s="56">
        <f t="shared" si="402"/>
        <v>28</v>
      </c>
      <c r="Q4674" s="2" t="str">
        <f t="shared" ref="Q4674:Q4737" si="403">"&lt;a href="&amp;""""&amp;J4674&amp;"\"&amp;I4674&amp;"""&gt;"&amp;C4674&amp;"&lt;/a&gt;"</f>
        <v>&lt;a href="set04\cg_january 4, 1912 - december 31, 1914\miscellaneous\johnson,_g_f_to_live_work_in_beach_nd_november_28,_1912_p2_cg.pdf"&gt;To live work in Beach ND&lt;/a&gt;</v>
      </c>
    </row>
    <row r="4675" spans="1:17" x14ac:dyDescent="0.25">
      <c r="A4675" s="2">
        <v>5395</v>
      </c>
      <c r="B4675" s="4" t="s">
        <v>7891</v>
      </c>
      <c r="C4675" s="4" t="s">
        <v>7892</v>
      </c>
      <c r="D4675" s="52">
        <v>4716</v>
      </c>
      <c r="E4675" s="5" t="s">
        <v>13631</v>
      </c>
      <c r="F4675" s="5">
        <v>9</v>
      </c>
      <c r="G4675" s="5">
        <v>6</v>
      </c>
      <c r="H4675" s="5">
        <v>501</v>
      </c>
      <c r="I4675" t="s">
        <v>23923</v>
      </c>
      <c r="J4675" s="46" t="s">
        <v>33088</v>
      </c>
      <c r="K4675" s="56"/>
      <c r="L4675" s="56"/>
      <c r="M4675" s="56">
        <f t="shared" si="400"/>
        <v>1912</v>
      </c>
      <c r="N4675" s="56"/>
      <c r="O4675" s="56">
        <f t="shared" si="401"/>
        <v>11</v>
      </c>
      <c r="P4675" s="56">
        <f t="shared" si="402"/>
        <v>28</v>
      </c>
      <c r="Q4675" s="2" t="str">
        <f t="shared" si="403"/>
        <v>&lt;a href="set02\miscellaneous\cooperstown_courier\1910_-_1913\ness,_albert_recuperating_from_accident_november_28,_1912_p9_cc.pdf"&gt;Recuperating from accident&lt;/a&gt;</v>
      </c>
    </row>
    <row r="4676" spans="1:17" x14ac:dyDescent="0.25">
      <c r="A4676" s="2">
        <v>6017</v>
      </c>
      <c r="B4676" s="4" t="s">
        <v>12937</v>
      </c>
      <c r="C4676" s="4" t="s">
        <v>5041</v>
      </c>
      <c r="D4676" s="52">
        <v>4716</v>
      </c>
      <c r="E4676" s="5" t="s">
        <v>11770</v>
      </c>
      <c r="F4676" s="5">
        <v>2</v>
      </c>
      <c r="G4676" s="5">
        <v>11</v>
      </c>
      <c r="H4676" s="5">
        <v>2255</v>
      </c>
      <c r="I4676" t="s">
        <v>26506</v>
      </c>
      <c r="J4676" s="46" t="s">
        <v>33093</v>
      </c>
      <c r="K4676" s="56"/>
      <c r="L4676" s="56"/>
      <c r="M4676" s="56">
        <f t="shared" si="400"/>
        <v>1912</v>
      </c>
      <c r="N4676" s="56"/>
      <c r="O4676" s="56">
        <f t="shared" si="401"/>
        <v>11</v>
      </c>
      <c r="P4676" s="56">
        <f t="shared" si="402"/>
        <v>28</v>
      </c>
      <c r="Q4676" s="2" t="str">
        <f t="shared" si="403"/>
        <v>&lt;a href="set04\cg_january 4, 1912 - december 31, 1914\miscellaneous\posey,_alice_painful_accident_november_28,_1912_p2_cg.pdf"&gt;Painful accident&lt;/a&gt;</v>
      </c>
    </row>
    <row r="4677" spans="1:17" x14ac:dyDescent="0.25">
      <c r="A4677" s="2">
        <v>7363</v>
      </c>
      <c r="B4677" s="4" t="s">
        <v>16477</v>
      </c>
      <c r="C4677" s="4" t="s">
        <v>16478</v>
      </c>
      <c r="D4677" s="52">
        <v>4716</v>
      </c>
      <c r="E4677" s="5" t="s">
        <v>11770</v>
      </c>
      <c r="F4677" s="5">
        <v>6</v>
      </c>
      <c r="G4677" s="5">
        <v>11</v>
      </c>
      <c r="H4677" s="5">
        <v>2377</v>
      </c>
      <c r="I4677" t="s">
        <v>26507</v>
      </c>
      <c r="J4677" s="46" t="s">
        <v>33093</v>
      </c>
      <c r="K4677" s="56"/>
      <c r="L4677" s="56"/>
      <c r="M4677" s="56">
        <f t="shared" si="400"/>
        <v>1912</v>
      </c>
      <c r="N4677" s="56"/>
      <c r="O4677" s="56">
        <f t="shared" si="401"/>
        <v>11</v>
      </c>
      <c r="P4677" s="56">
        <f t="shared" si="402"/>
        <v>28</v>
      </c>
      <c r="Q4677" s="2" t="str">
        <f t="shared" si="403"/>
        <v>&lt;a href="set04\cg_january 4, 1912 - december 31, 1914\miscellaneous\the_spiritwood_bugle_november_28,_1912_p6_cg.pdf"&gt;Bugle&lt;/a&gt;</v>
      </c>
    </row>
    <row r="4678" spans="1:17" x14ac:dyDescent="0.25">
      <c r="A4678" s="2">
        <v>7563</v>
      </c>
      <c r="B4678" s="4" t="s">
        <v>16481</v>
      </c>
      <c r="C4678" s="4" t="s">
        <v>16482</v>
      </c>
      <c r="D4678" s="52">
        <v>4716</v>
      </c>
      <c r="E4678" s="5" t="s">
        <v>11770</v>
      </c>
      <c r="F4678" s="5">
        <v>5</v>
      </c>
      <c r="G4678" s="5">
        <v>11</v>
      </c>
      <c r="H4678" s="5">
        <v>2415</v>
      </c>
      <c r="I4678" t="s">
        <v>26508</v>
      </c>
      <c r="J4678" s="46" t="s">
        <v>33093</v>
      </c>
      <c r="K4678" s="56"/>
      <c r="L4678" s="56"/>
      <c r="M4678" s="56">
        <f t="shared" si="400"/>
        <v>1912</v>
      </c>
      <c r="N4678" s="56"/>
      <c r="O4678" s="56">
        <f t="shared" si="401"/>
        <v>11</v>
      </c>
      <c r="P4678" s="56">
        <f t="shared" si="402"/>
        <v>28</v>
      </c>
      <c r="Q4678" s="2" t="str">
        <f t="shared" si="403"/>
        <v>&lt;a href="set04\cg_january 4, 1912 - december 31, 1914\miscellaneous\turner,_will_to_college_in_jamestown_november_28,_1912_p5_cg.pdf"&gt;To College in Jamestown&lt;/a&gt;</v>
      </c>
    </row>
    <row r="4679" spans="1:17" x14ac:dyDescent="0.25">
      <c r="A4679" s="2">
        <v>5460</v>
      </c>
      <c r="B4679" s="4" t="s">
        <v>13562</v>
      </c>
      <c r="C4679" s="4" t="s">
        <v>13005</v>
      </c>
      <c r="D4679" s="52">
        <v>4721</v>
      </c>
      <c r="E4679" s="5" t="s">
        <v>13629</v>
      </c>
      <c r="F4679" s="5">
        <v>5</v>
      </c>
      <c r="G4679" s="5">
        <v>20</v>
      </c>
      <c r="H4679" s="5">
        <v>2886</v>
      </c>
      <c r="I4679" t="s">
        <v>27301</v>
      </c>
      <c r="J4679" s="46" t="s">
        <v>33101</v>
      </c>
      <c r="K4679" s="56"/>
      <c r="L4679" s="56"/>
      <c r="M4679" s="56">
        <f t="shared" si="400"/>
        <v>1912</v>
      </c>
      <c r="N4679" s="56"/>
      <c r="O4679" s="56">
        <f t="shared" si="401"/>
        <v>12</v>
      </c>
      <c r="P4679" s="56">
        <f t="shared" si="402"/>
        <v>3</v>
      </c>
      <c r="Q4679" s="2" t="str">
        <f t="shared" si="403"/>
        <v>&lt;a href="set03\he\he_november_21,_1911_-_december_11,_1914\miscellaneous\nissestad,_hermund_to_jamestown_december_3,_1912_p5_he.pdf"&gt;To Jamestown  &lt;/a&gt;</v>
      </c>
    </row>
    <row r="4680" spans="1:17" x14ac:dyDescent="0.25">
      <c r="A4680" s="2">
        <v>5711</v>
      </c>
      <c r="B4680" s="4" t="s">
        <v>13566</v>
      </c>
      <c r="C4680" s="4" t="s">
        <v>8962</v>
      </c>
      <c r="D4680" s="52">
        <v>4721</v>
      </c>
      <c r="E4680" s="5" t="s">
        <v>13629</v>
      </c>
      <c r="F4680" s="5">
        <v>5</v>
      </c>
      <c r="G4680" s="5">
        <v>20</v>
      </c>
      <c r="H4680" s="5">
        <v>2889</v>
      </c>
      <c r="I4680" t="s">
        <v>27302</v>
      </c>
      <c r="J4680" s="46" t="s">
        <v>33101</v>
      </c>
      <c r="K4680" s="56"/>
      <c r="L4680" s="56"/>
      <c r="M4680" s="56">
        <f t="shared" si="400"/>
        <v>1912</v>
      </c>
      <c r="N4680" s="56"/>
      <c r="O4680" s="56">
        <f t="shared" si="401"/>
        <v>12</v>
      </c>
      <c r="P4680" s="56">
        <f t="shared" si="402"/>
        <v>3</v>
      </c>
      <c r="Q4680" s="2" t="str">
        <f t="shared" si="403"/>
        <v>&lt;a href="set03\he\he_november_21,_1911_-_december_11,_1914\miscellaneous\ouren,_simon_runaway_december_3,_1912_p5_he.pdf"&gt;Runaway&lt;/a&gt;</v>
      </c>
    </row>
    <row r="4681" spans="1:17" x14ac:dyDescent="0.25">
      <c r="A4681" s="2">
        <v>5739</v>
      </c>
      <c r="B4681" s="4" t="s">
        <v>13570</v>
      </c>
      <c r="C4681" s="4" t="s">
        <v>13571</v>
      </c>
      <c r="D4681" s="52">
        <v>4721</v>
      </c>
      <c r="E4681" s="5" t="s">
        <v>13629</v>
      </c>
      <c r="F4681" s="5">
        <v>5</v>
      </c>
      <c r="G4681" s="5">
        <v>20</v>
      </c>
      <c r="H4681" s="5">
        <v>2892</v>
      </c>
      <c r="I4681" t="s">
        <v>27303</v>
      </c>
      <c r="J4681" s="46" t="s">
        <v>33101</v>
      </c>
      <c r="K4681" s="56"/>
      <c r="L4681" s="56"/>
      <c r="M4681" s="56">
        <f t="shared" si="400"/>
        <v>1912</v>
      </c>
      <c r="N4681" s="56"/>
      <c r="O4681" s="56">
        <f t="shared" si="401"/>
        <v>12</v>
      </c>
      <c r="P4681" s="56">
        <f t="shared" si="402"/>
        <v>3</v>
      </c>
      <c r="Q4681" s="2" t="str">
        <f t="shared" si="403"/>
        <v>&lt;a href="set03\he\he_november_21,_1911_-_december_11,_1914\miscellaneous\palm,_david_rolled_with_car_december_3,_1912_p5_he.pdf"&gt;Rolled with car&lt;/a&gt;</v>
      </c>
    </row>
    <row r="4682" spans="1:17" x14ac:dyDescent="0.25">
      <c r="A4682" s="2">
        <v>6323</v>
      </c>
      <c r="B4682" s="4" t="s">
        <v>13582</v>
      </c>
      <c r="C4682" s="4" t="s">
        <v>13583</v>
      </c>
      <c r="D4682" s="52">
        <v>4721</v>
      </c>
      <c r="E4682" s="5" t="s">
        <v>13629</v>
      </c>
      <c r="F4682" s="5">
        <v>5</v>
      </c>
      <c r="G4682" s="5">
        <v>20</v>
      </c>
      <c r="H4682" s="5">
        <v>2899</v>
      </c>
      <c r="I4682" s="99" t="s">
        <v>27304</v>
      </c>
      <c r="J4682" s="46" t="s">
        <v>33101</v>
      </c>
      <c r="K4682" s="56"/>
      <c r="L4682" s="56"/>
      <c r="M4682" s="56">
        <f t="shared" si="400"/>
        <v>1912</v>
      </c>
      <c r="N4682" s="56"/>
      <c r="O4682" s="56">
        <f t="shared" si="401"/>
        <v>12</v>
      </c>
      <c r="P4682" s="56">
        <f t="shared" si="402"/>
        <v>3</v>
      </c>
      <c r="Q4682" s="2" t="str">
        <f t="shared" si="403"/>
        <v>&lt;a href="set03\he\he_november_21,_1911_-_december_11,_1914\miscellaneous\rooth,_albert_turned_too_fast_december_3,_1912_p5_he.pdf"&gt;Turned too fast&lt;/a&gt;</v>
      </c>
    </row>
    <row r="4683" spans="1:17" x14ac:dyDescent="0.25">
      <c r="A4683" s="2">
        <v>1439</v>
      </c>
      <c r="B4683" s="4" t="s">
        <v>16327</v>
      </c>
      <c r="C4683" s="4" t="s">
        <v>16313</v>
      </c>
      <c r="D4683" s="52">
        <v>4723</v>
      </c>
      <c r="E4683" s="5" t="s">
        <v>11770</v>
      </c>
      <c r="F4683" s="5">
        <v>1</v>
      </c>
      <c r="G4683" s="5">
        <v>11</v>
      </c>
      <c r="H4683" s="5">
        <v>1968</v>
      </c>
      <c r="I4683" t="s">
        <v>26509</v>
      </c>
      <c r="J4683" s="46" t="s">
        <v>33093</v>
      </c>
      <c r="K4683" s="56"/>
      <c r="L4683" s="56"/>
      <c r="M4683" s="56">
        <f t="shared" si="400"/>
        <v>1912</v>
      </c>
      <c r="N4683" s="56"/>
      <c r="O4683" s="56">
        <f t="shared" si="401"/>
        <v>12</v>
      </c>
      <c r="P4683" s="56">
        <f t="shared" si="402"/>
        <v>5</v>
      </c>
      <c r="Q4683" s="2" t="str">
        <f t="shared" si="403"/>
        <v>&lt;a href="set04\cg_january 4, 1912 - december 31, 1914\miscellaneous\cysewski,_george_p_arrives_to_live_work_in_courtenay_december_5,_1912_p1_cg.pdf"&gt;Arrives to live work in Courtenay&lt;/a&gt;</v>
      </c>
    </row>
    <row r="4684" spans="1:17" x14ac:dyDescent="0.25">
      <c r="A4684" s="2">
        <v>2512</v>
      </c>
      <c r="B4684" s="4" t="s">
        <v>16338</v>
      </c>
      <c r="C4684" s="4" t="s">
        <v>16339</v>
      </c>
      <c r="D4684" s="52">
        <v>4723</v>
      </c>
      <c r="E4684" s="5" t="s">
        <v>11770</v>
      </c>
      <c r="F4684" s="5">
        <v>6</v>
      </c>
      <c r="G4684" s="5">
        <v>11</v>
      </c>
      <c r="H4684" s="5">
        <v>2025</v>
      </c>
      <c r="I4684" t="s">
        <v>26510</v>
      </c>
      <c r="J4684" s="46" t="s">
        <v>33093</v>
      </c>
      <c r="K4684" s="56"/>
      <c r="L4684" s="56"/>
      <c r="M4684" s="56">
        <f t="shared" si="400"/>
        <v>1912</v>
      </c>
      <c r="N4684" s="56"/>
      <c r="O4684" s="56">
        <f t="shared" si="401"/>
        <v>12</v>
      </c>
      <c r="P4684" s="56">
        <f t="shared" si="402"/>
        <v>5</v>
      </c>
      <c r="Q4684" s="2" t="str">
        <f t="shared" si="403"/>
        <v>&lt;a href="set04\cg_january 4, 1912 - december 31, 1914\miscellaneous\haag,_carl_installs_two_more_cisterns_december_5,_1912_p6_cg.pdf"&gt;Installs two more cisterns&lt;/a&gt;</v>
      </c>
    </row>
    <row r="4685" spans="1:17" x14ac:dyDescent="0.25">
      <c r="A4685" s="2">
        <v>4300</v>
      </c>
      <c r="B4685" s="4" t="s">
        <v>11581</v>
      </c>
      <c r="C4685" s="4" t="s">
        <v>3458</v>
      </c>
      <c r="D4685" s="52">
        <v>4723</v>
      </c>
      <c r="E4685" s="5" t="s">
        <v>11770</v>
      </c>
      <c r="F4685" s="5">
        <v>1</v>
      </c>
      <c r="G4685" s="5">
        <v>11</v>
      </c>
      <c r="H4685" s="5">
        <v>2110</v>
      </c>
      <c r="I4685" t="s">
        <v>26511</v>
      </c>
      <c r="J4685" s="46" t="s">
        <v>33093</v>
      </c>
      <c r="K4685" s="56"/>
      <c r="L4685" s="56"/>
      <c r="M4685" s="56">
        <f t="shared" si="400"/>
        <v>1912</v>
      </c>
      <c r="N4685" s="56"/>
      <c r="O4685" s="56">
        <f t="shared" si="401"/>
        <v>12</v>
      </c>
      <c r="P4685" s="56">
        <f t="shared" si="402"/>
        <v>5</v>
      </c>
      <c r="Q4685" s="2" t="str">
        <f t="shared" si="403"/>
        <v>&lt;a href="set04\cg_january 4, 1912 - december 31, 1914\miscellaneous\kensal_items_december_5,_1912_p1_cg.pdf"&gt;Items&lt;/a&gt;</v>
      </c>
    </row>
    <row r="4686" spans="1:17" x14ac:dyDescent="0.25">
      <c r="A4686" s="2">
        <v>4671</v>
      </c>
      <c r="B4686" s="4" t="s">
        <v>16386</v>
      </c>
      <c r="C4686" s="4" t="s">
        <v>796</v>
      </c>
      <c r="D4686" s="52">
        <v>4723</v>
      </c>
      <c r="E4686" s="5" t="s">
        <v>11770</v>
      </c>
      <c r="F4686" s="5">
        <v>5</v>
      </c>
      <c r="G4686" s="5">
        <v>11</v>
      </c>
      <c r="H4686" s="5">
        <v>2185</v>
      </c>
      <c r="I4686" t="s">
        <v>26512</v>
      </c>
      <c r="J4686" s="46" t="s">
        <v>33093</v>
      </c>
      <c r="K4686" s="56"/>
      <c r="L4686" s="56"/>
      <c r="M4686" s="56">
        <f t="shared" si="400"/>
        <v>1912</v>
      </c>
      <c r="N4686" s="56"/>
      <c r="O4686" s="56">
        <f t="shared" si="401"/>
        <v>12</v>
      </c>
      <c r="P4686" s="56">
        <f t="shared" si="402"/>
        <v>5</v>
      </c>
      <c r="Q4686" s="2" t="str">
        <f t="shared" si="403"/>
        <v>&lt;a href="set04\cg_january 4, 1912 - december 31, 1914\miscellaneous\larson,_henry_to_norway_december_5,_1912_p5_cg.pdf"&gt;To Norway&lt;/a&gt;</v>
      </c>
    </row>
    <row r="4687" spans="1:17" x14ac:dyDescent="0.25">
      <c r="A4687" s="2">
        <v>5760</v>
      </c>
      <c r="B4687" s="4" t="s">
        <v>11405</v>
      </c>
      <c r="C4687" s="4" t="s">
        <v>16415</v>
      </c>
      <c r="D4687" s="52">
        <v>4723</v>
      </c>
      <c r="E4687" s="5" t="s">
        <v>11770</v>
      </c>
      <c r="F4687" s="5">
        <v>5</v>
      </c>
      <c r="G4687" s="5">
        <v>11</v>
      </c>
      <c r="H4687" s="5">
        <v>2242</v>
      </c>
      <c r="I4687" t="s">
        <v>26513</v>
      </c>
      <c r="J4687" s="46" t="s">
        <v>33093</v>
      </c>
      <c r="K4687" s="56"/>
      <c r="L4687" s="56"/>
      <c r="M4687" s="56">
        <f t="shared" si="400"/>
        <v>1912</v>
      </c>
      <c r="N4687" s="56"/>
      <c r="O4687" s="56">
        <f t="shared" si="401"/>
        <v>12</v>
      </c>
      <c r="P4687" s="56">
        <f t="shared" si="402"/>
        <v>5</v>
      </c>
      <c r="Q4687" s="2" t="str">
        <f t="shared" si="403"/>
        <v>&lt;a href="set04\cg_january 4, 1912 - december 31, 1914\miscellaneous\parker,_a_c_to_canada_to_work_in_vaudeville_december_5,_1912_p5_cg.pdf"&gt;To Canada to work in Vaudeville&lt;/a&gt;</v>
      </c>
    </row>
    <row r="4688" spans="1:17" x14ac:dyDescent="0.25">
      <c r="A4688" s="2">
        <v>5781</v>
      </c>
      <c r="B4688" s="4" t="s">
        <v>16419</v>
      </c>
      <c r="C4688" s="4" t="s">
        <v>12296</v>
      </c>
      <c r="D4688" s="52">
        <v>4723</v>
      </c>
      <c r="E4688" s="5" t="s">
        <v>11770</v>
      </c>
      <c r="F4688" s="5">
        <v>6</v>
      </c>
      <c r="G4688" s="5">
        <v>11</v>
      </c>
      <c r="H4688" s="5">
        <v>2247</v>
      </c>
      <c r="I4688" t="s">
        <v>26514</v>
      </c>
      <c r="J4688" s="46" t="s">
        <v>33093</v>
      </c>
      <c r="K4688" s="56"/>
      <c r="L4688" s="56"/>
      <c r="M4688" s="56">
        <f t="shared" si="400"/>
        <v>1912</v>
      </c>
      <c r="N4688" s="56"/>
      <c r="O4688" s="56">
        <f t="shared" si="401"/>
        <v>12</v>
      </c>
      <c r="P4688" s="56">
        <f t="shared" si="402"/>
        <v>5</v>
      </c>
      <c r="Q4688" s="2" t="str">
        <f t="shared" si="403"/>
        <v>&lt;a href="set04\cg_january 4, 1912 - december 31, 1914\miscellaneous\pederson,_gina_shot_in_foot_december_5,_1912_p6_cg.pdf"&gt;Shot in foot&lt;/a&gt;</v>
      </c>
    </row>
    <row r="4689" spans="1:17" x14ac:dyDescent="0.25">
      <c r="A4689" s="2">
        <v>5819</v>
      </c>
      <c r="B4689" s="4" t="s">
        <v>16420</v>
      </c>
      <c r="C4689" s="4" t="s">
        <v>16421</v>
      </c>
      <c r="D4689" s="52">
        <v>4723</v>
      </c>
      <c r="E4689" s="5" t="s">
        <v>11770</v>
      </c>
      <c r="F4689" s="5">
        <v>5</v>
      </c>
      <c r="G4689" s="5">
        <v>11</v>
      </c>
      <c r="H4689" s="5">
        <v>2248</v>
      </c>
      <c r="I4689" t="s">
        <v>26515</v>
      </c>
      <c r="J4689" s="46" t="s">
        <v>33093</v>
      </c>
      <c r="K4689" s="56"/>
      <c r="L4689" s="56"/>
      <c r="M4689" s="56">
        <f t="shared" si="400"/>
        <v>1912</v>
      </c>
      <c r="N4689" s="56"/>
      <c r="O4689" s="56">
        <f t="shared" si="401"/>
        <v>12</v>
      </c>
      <c r="P4689" s="56">
        <f t="shared" si="402"/>
        <v>5</v>
      </c>
      <c r="Q4689" s="2" t="str">
        <f t="shared" si="403"/>
        <v>&lt;a href="set04\cg_january 4, 1912 - december 31, 1914\miscellaneous\peterson,_c_c_wins_watch_december_5,_1912_p5_cg.pdf"&gt;Wins Watch&lt;/a&gt;</v>
      </c>
    </row>
    <row r="4690" spans="1:17" x14ac:dyDescent="0.25">
      <c r="A4690" s="2">
        <v>7364</v>
      </c>
      <c r="B4690" s="4" t="s">
        <v>16477</v>
      </c>
      <c r="C4690" s="4" t="s">
        <v>16478</v>
      </c>
      <c r="D4690" s="52">
        <v>4723</v>
      </c>
      <c r="E4690" s="5" t="s">
        <v>11770</v>
      </c>
      <c r="F4690" s="5">
        <v>6</v>
      </c>
      <c r="G4690" s="5">
        <v>11</v>
      </c>
      <c r="H4690" s="5">
        <v>2362</v>
      </c>
      <c r="I4690" t="s">
        <v>26516</v>
      </c>
      <c r="J4690" s="46" t="s">
        <v>33093</v>
      </c>
      <c r="K4690" s="56"/>
      <c r="L4690" s="56"/>
      <c r="M4690" s="56">
        <f t="shared" si="400"/>
        <v>1912</v>
      </c>
      <c r="N4690" s="56"/>
      <c r="O4690" s="56">
        <f t="shared" si="401"/>
        <v>12</v>
      </c>
      <c r="P4690" s="56">
        <f t="shared" si="402"/>
        <v>5</v>
      </c>
      <c r="Q4690" s="2" t="str">
        <f t="shared" si="403"/>
        <v>&lt;a href="set04\cg_january 4, 1912 - december 31, 1914\miscellaneous\the_spiritwood_bugle_december_5,_1912_p6_cg.pdf"&gt;Bugle&lt;/a&gt;</v>
      </c>
    </row>
    <row r="4691" spans="1:17" x14ac:dyDescent="0.25">
      <c r="A4691" s="2">
        <v>6322</v>
      </c>
      <c r="B4691" s="4" t="s">
        <v>13580</v>
      </c>
      <c r="C4691" s="4" t="s">
        <v>13581</v>
      </c>
      <c r="D4691" s="52">
        <v>4728</v>
      </c>
      <c r="E4691" s="5" t="s">
        <v>13629</v>
      </c>
      <c r="F4691" s="5">
        <v>5</v>
      </c>
      <c r="G4691" s="5">
        <v>20</v>
      </c>
      <c r="H4691" s="5">
        <v>2898</v>
      </c>
      <c r="I4691" t="s">
        <v>27305</v>
      </c>
      <c r="J4691" s="46" t="s">
        <v>33101</v>
      </c>
      <c r="K4691" s="56"/>
      <c r="L4691" s="56"/>
      <c r="M4691" s="56">
        <f t="shared" si="400"/>
        <v>1912</v>
      </c>
      <c r="N4691" s="56"/>
      <c r="O4691" s="56">
        <f t="shared" si="401"/>
        <v>12</v>
      </c>
      <c r="P4691" s="56">
        <f t="shared" si="402"/>
        <v>10</v>
      </c>
      <c r="Q4691" s="2" t="str">
        <f t="shared" si="403"/>
        <v>&lt;a href="set03\he\he_november_21,_1911_-_december_11,_1914\miscellaneous\rooth,_al_recovers_quickly_december_10,_1912_p5_he.pdf"&gt;Recovers quickly&lt;/a&gt;</v>
      </c>
    </row>
    <row r="4692" spans="1:17" x14ac:dyDescent="0.25">
      <c r="A4692" s="2">
        <v>2403</v>
      </c>
      <c r="B4692" s="4" t="s">
        <v>4455</v>
      </c>
      <c r="C4692" s="4" t="s">
        <v>7843</v>
      </c>
      <c r="D4692" s="52">
        <v>4730</v>
      </c>
      <c r="E4692" s="5" t="s">
        <v>13631</v>
      </c>
      <c r="F4692" s="5">
        <v>5</v>
      </c>
      <c r="G4692" s="5">
        <v>6</v>
      </c>
      <c r="H4692" s="5">
        <v>464</v>
      </c>
      <c r="I4692" t="s">
        <v>23887</v>
      </c>
      <c r="J4692" s="46" t="s">
        <v>33088</v>
      </c>
      <c r="K4692" s="56"/>
      <c r="L4692" s="56"/>
      <c r="M4692" s="56">
        <f t="shared" si="400"/>
        <v>1912</v>
      </c>
      <c r="N4692" s="56"/>
      <c r="O4692" s="56">
        <f t="shared" si="401"/>
        <v>12</v>
      </c>
      <c r="P4692" s="56">
        <f t="shared" si="402"/>
        <v>12</v>
      </c>
      <c r="Q4692" s="2" t="str">
        <f t="shared" si="403"/>
        <v>&lt;a href="set02\miscellaneous\cooperstown_courier\1910_-_1913\griggs_county_sheriff_new_salary_and_deputy_added_per_law_december_12,_1912_p5_cc.pdf"&gt;Sheriff new salary and deputy added&lt;/a&gt;</v>
      </c>
    </row>
    <row r="4693" spans="1:17" x14ac:dyDescent="0.25">
      <c r="A4693" s="2">
        <v>2448</v>
      </c>
      <c r="B4693" s="4" t="s">
        <v>6898</v>
      </c>
      <c r="C4693" s="4" t="s">
        <v>7844</v>
      </c>
      <c r="D4693" s="52">
        <v>4730</v>
      </c>
      <c r="E4693" s="5" t="s">
        <v>13631</v>
      </c>
      <c r="F4693" s="5">
        <v>5</v>
      </c>
      <c r="G4693" s="5">
        <v>6</v>
      </c>
      <c r="H4693" s="5">
        <v>467</v>
      </c>
      <c r="I4693" t="s">
        <v>23888</v>
      </c>
      <c r="J4693" s="46" t="s">
        <v>33088</v>
      </c>
      <c r="K4693" s="56"/>
      <c r="L4693" s="56"/>
      <c r="M4693" s="56">
        <f t="shared" si="400"/>
        <v>1912</v>
      </c>
      <c r="N4693" s="56"/>
      <c r="O4693" s="56">
        <f t="shared" si="401"/>
        <v>12</v>
      </c>
      <c r="P4693" s="56">
        <f t="shared" si="402"/>
        <v>12</v>
      </c>
      <c r="Q4693" s="2" t="str">
        <f t="shared" si="403"/>
        <v>&lt;a href="set02\miscellaneous\cooperstown_courier\1910_-_1913\griggs_county_telephone__new_directories_and_line_to_glenfield_december_12,_1912_p5_cc.pdf"&gt;New directories and line to Glenfield&lt;/a&gt;</v>
      </c>
    </row>
    <row r="4694" spans="1:17" x14ac:dyDescent="0.25">
      <c r="A4694" s="2">
        <v>4301</v>
      </c>
      <c r="B4694" s="4" t="s">
        <v>11581</v>
      </c>
      <c r="C4694" s="4" t="s">
        <v>3458</v>
      </c>
      <c r="D4694" s="52">
        <v>4730</v>
      </c>
      <c r="E4694" s="5" t="s">
        <v>11770</v>
      </c>
      <c r="F4694" s="5">
        <v>1</v>
      </c>
      <c r="G4694" s="5">
        <v>11</v>
      </c>
      <c r="H4694" s="5">
        <v>2111</v>
      </c>
      <c r="I4694" t="s">
        <v>26517</v>
      </c>
      <c r="J4694" s="46" t="s">
        <v>33093</v>
      </c>
      <c r="K4694" s="56"/>
      <c r="L4694" s="56"/>
      <c r="M4694" s="56">
        <f t="shared" si="400"/>
        <v>1912</v>
      </c>
      <c r="N4694" s="56"/>
      <c r="O4694" s="56">
        <f t="shared" si="401"/>
        <v>12</v>
      </c>
      <c r="P4694" s="56">
        <f t="shared" si="402"/>
        <v>12</v>
      </c>
      <c r="Q4694" s="2" t="str">
        <f t="shared" si="403"/>
        <v>&lt;a href="set04\cg_january 4, 1912 - december 31, 1914\miscellaneous\kensal_items_december_12,_1912_p1_cg.pdf"&gt;Items&lt;/a&gt;</v>
      </c>
    </row>
    <row r="4695" spans="1:17" x14ac:dyDescent="0.25">
      <c r="A4695" s="2">
        <v>6739</v>
      </c>
      <c r="B4695" s="4" t="s">
        <v>16461</v>
      </c>
      <c r="C4695" s="4" t="s">
        <v>6934</v>
      </c>
      <c r="D4695" s="52">
        <v>4730</v>
      </c>
      <c r="E4695" s="5" t="s">
        <v>11770</v>
      </c>
      <c r="F4695" s="5">
        <v>6</v>
      </c>
      <c r="G4695" s="5">
        <v>11</v>
      </c>
      <c r="H4695" s="5">
        <v>2332</v>
      </c>
      <c r="I4695" t="s">
        <v>26518</v>
      </c>
      <c r="J4695" s="46" t="s">
        <v>33093</v>
      </c>
      <c r="K4695" s="56"/>
      <c r="L4695" s="56"/>
      <c r="M4695" s="56">
        <f t="shared" si="400"/>
        <v>1912</v>
      </c>
      <c r="N4695" s="56"/>
      <c r="O4695" s="56">
        <f t="shared" si="401"/>
        <v>12</v>
      </c>
      <c r="P4695" s="56">
        <f t="shared" si="402"/>
        <v>12</v>
      </c>
      <c r="Q4695" s="2" t="str">
        <f t="shared" si="403"/>
        <v>&lt;a href="set04\cg_january 4, 1912 - december 31, 1914\miscellaneous\squire,_mrs_of_spiritwood_breaks_arm_december_12,_1912_p6_cg.pdf"&gt;Breaks arm&lt;/a&gt;</v>
      </c>
    </row>
    <row r="4696" spans="1:17" x14ac:dyDescent="0.25">
      <c r="A4696" s="2">
        <v>7365</v>
      </c>
      <c r="B4696" s="4" t="s">
        <v>16477</v>
      </c>
      <c r="C4696" s="4" t="s">
        <v>16478</v>
      </c>
      <c r="D4696" s="52">
        <v>4730</v>
      </c>
      <c r="E4696" s="5" t="s">
        <v>11770</v>
      </c>
      <c r="F4696" s="5">
        <v>6</v>
      </c>
      <c r="G4696" s="5">
        <v>11</v>
      </c>
      <c r="H4696" s="5">
        <v>2363</v>
      </c>
      <c r="I4696" t="s">
        <v>26519</v>
      </c>
      <c r="J4696" s="46" t="s">
        <v>33093</v>
      </c>
      <c r="K4696" s="56"/>
      <c r="L4696" s="56"/>
      <c r="M4696" s="56">
        <f t="shared" si="400"/>
        <v>1912</v>
      </c>
      <c r="N4696" s="56"/>
      <c r="O4696" s="56">
        <f t="shared" si="401"/>
        <v>12</v>
      </c>
      <c r="P4696" s="56">
        <f t="shared" si="402"/>
        <v>12</v>
      </c>
      <c r="Q4696" s="2" t="str">
        <f t="shared" si="403"/>
        <v>&lt;a href="set04\cg_january 4, 1912 - december 31, 1914\miscellaneous\the_spiritwood_bugle_december_12,_1912_p6_cg.pdf"&gt;Bugle&lt;/a&gt;</v>
      </c>
    </row>
    <row r="4697" spans="1:17" x14ac:dyDescent="0.25">
      <c r="A4697" s="2">
        <v>1360</v>
      </c>
      <c r="B4697" s="4" t="s">
        <v>11495</v>
      </c>
      <c r="C4697" s="4" t="s">
        <v>1607</v>
      </c>
      <c r="D4697" s="52">
        <v>4737</v>
      </c>
      <c r="E4697" s="5" t="s">
        <v>11770</v>
      </c>
      <c r="F4697" s="5">
        <v>1</v>
      </c>
      <c r="G4697" s="5">
        <v>11</v>
      </c>
      <c r="H4697" s="5">
        <v>1944</v>
      </c>
      <c r="I4697" t="s">
        <v>26520</v>
      </c>
      <c r="J4697" s="46" t="s">
        <v>33093</v>
      </c>
      <c r="K4697" s="56"/>
      <c r="L4697" s="56"/>
      <c r="M4697" s="56">
        <f t="shared" si="400"/>
        <v>1912</v>
      </c>
      <c r="N4697" s="56"/>
      <c r="O4697" s="56">
        <f t="shared" si="401"/>
        <v>12</v>
      </c>
      <c r="P4697" s="56">
        <f t="shared" si="402"/>
        <v>19</v>
      </c>
      <c r="Q4697" s="2" t="str">
        <f t="shared" si="403"/>
        <v>&lt;a href="set04\cg_january 4, 1912 - december 31, 1914\miscellaneous\courtenay_school_notes_december_19,_1912_p1_cg.pdf"&gt;Notes&lt;/a&gt;</v>
      </c>
    </row>
    <row r="4698" spans="1:17" x14ac:dyDescent="0.25">
      <c r="A4698" s="2">
        <v>2110</v>
      </c>
      <c r="B4698" s="4" t="s">
        <v>16335</v>
      </c>
      <c r="C4698" s="4" t="s">
        <v>16313</v>
      </c>
      <c r="D4698" s="52">
        <v>4737</v>
      </c>
      <c r="E4698" s="5" t="s">
        <v>11770</v>
      </c>
      <c r="F4698" s="5">
        <v>1</v>
      </c>
      <c r="G4698" s="5">
        <v>11</v>
      </c>
      <c r="H4698" s="5">
        <v>2008</v>
      </c>
      <c r="I4698" t="s">
        <v>26521</v>
      </c>
      <c r="J4698" s="46" t="s">
        <v>33093</v>
      </c>
      <c r="K4698" s="56"/>
      <c r="L4698" s="56"/>
      <c r="M4698" s="56">
        <f t="shared" si="400"/>
        <v>1912</v>
      </c>
      <c r="N4698" s="56"/>
      <c r="O4698" s="56">
        <f t="shared" si="401"/>
        <v>12</v>
      </c>
      <c r="P4698" s="56">
        <f t="shared" si="402"/>
        <v>19</v>
      </c>
      <c r="Q4698" s="2" t="str">
        <f t="shared" si="403"/>
        <v>&lt;a href="set04\cg_january 4, 1912 - december 31, 1914\miscellaneous\gentry,_e_m_arrives_to_live_work_in_courtenay_december_19,_1912_p1_cg.pdf"&gt;Arrives to live work in Courtenay&lt;/a&gt;</v>
      </c>
    </row>
    <row r="4699" spans="1:17" x14ac:dyDescent="0.25">
      <c r="A4699" s="2">
        <v>4302</v>
      </c>
      <c r="B4699" s="4" t="s">
        <v>11581</v>
      </c>
      <c r="C4699" s="4" t="s">
        <v>3458</v>
      </c>
      <c r="D4699" s="52">
        <v>4737</v>
      </c>
      <c r="E4699" s="5" t="s">
        <v>11770</v>
      </c>
      <c r="F4699" s="5">
        <v>6</v>
      </c>
      <c r="G4699" s="5">
        <v>11</v>
      </c>
      <c r="H4699" s="5">
        <v>2112</v>
      </c>
      <c r="I4699" t="s">
        <v>26522</v>
      </c>
      <c r="J4699" s="46" t="s">
        <v>33093</v>
      </c>
      <c r="K4699" s="56"/>
      <c r="L4699" s="56"/>
      <c r="M4699" s="56">
        <f t="shared" si="400"/>
        <v>1912</v>
      </c>
      <c r="N4699" s="56"/>
      <c r="O4699" s="56">
        <f t="shared" si="401"/>
        <v>12</v>
      </c>
      <c r="P4699" s="56">
        <f t="shared" si="402"/>
        <v>19</v>
      </c>
      <c r="Q4699" s="2" t="str">
        <f t="shared" si="403"/>
        <v>&lt;a href="set04\cg_january 4, 1912 - december 31, 1914\miscellaneous\kensal_items_december_19,_1912_p6_cg.pdf"&gt;Items&lt;/a&gt;</v>
      </c>
    </row>
    <row r="4700" spans="1:17" x14ac:dyDescent="0.25">
      <c r="A4700" s="2">
        <v>5761</v>
      </c>
      <c r="B4700" s="4" t="s">
        <v>11405</v>
      </c>
      <c r="C4700" s="4" t="s">
        <v>16416</v>
      </c>
      <c r="D4700" s="52">
        <v>4737</v>
      </c>
      <c r="E4700" s="5" t="s">
        <v>11770</v>
      </c>
      <c r="F4700" s="5">
        <v>1</v>
      </c>
      <c r="G4700" s="5">
        <v>11</v>
      </c>
      <c r="H4700" s="5">
        <v>2243</v>
      </c>
      <c r="I4700" t="s">
        <v>26523</v>
      </c>
      <c r="J4700" s="46" t="s">
        <v>33093</v>
      </c>
      <c r="K4700" s="56"/>
      <c r="L4700" s="56"/>
      <c r="M4700" s="56">
        <f t="shared" si="400"/>
        <v>1912</v>
      </c>
      <c r="N4700" s="56"/>
      <c r="O4700" s="56">
        <f t="shared" si="401"/>
        <v>12</v>
      </c>
      <c r="P4700" s="56">
        <f t="shared" si="402"/>
        <v>19</v>
      </c>
      <c r="Q4700" s="2" t="str">
        <f t="shared" si="403"/>
        <v>&lt;a href="set04\cg_january 4, 1912 - december 31, 1914\miscellaneous\parker,_a_c_wanted_for_disappearance_of_his_son_harry_december_19,_1912_p1_cg.pdf"&gt;Wanted for disappearance of his son Harry&lt;/a&gt;</v>
      </c>
    </row>
    <row r="4701" spans="1:17" x14ac:dyDescent="0.25">
      <c r="A4701" s="2">
        <v>6301</v>
      </c>
      <c r="B4701" s="4" t="s">
        <v>16434</v>
      </c>
      <c r="C4701" s="4" t="s">
        <v>16435</v>
      </c>
      <c r="D4701" s="52">
        <v>4737</v>
      </c>
      <c r="E4701" s="5" t="s">
        <v>11770</v>
      </c>
      <c r="F4701" s="5">
        <v>1</v>
      </c>
      <c r="G4701" s="5">
        <v>11</v>
      </c>
      <c r="H4701" s="5">
        <v>2280</v>
      </c>
      <c r="I4701" t="s">
        <v>26524</v>
      </c>
      <c r="J4701" s="46" t="s">
        <v>33093</v>
      </c>
      <c r="K4701" s="56"/>
      <c r="L4701" s="56"/>
      <c r="M4701" s="56">
        <f t="shared" si="400"/>
        <v>1912</v>
      </c>
      <c r="N4701" s="56"/>
      <c r="O4701" s="56">
        <f t="shared" si="401"/>
        <v>12</v>
      </c>
      <c r="P4701" s="56">
        <f t="shared" si="402"/>
        <v>19</v>
      </c>
      <c r="Q4701" s="2" t="str">
        <f t="shared" si="403"/>
        <v>&lt;a href="set04\cg_january 4, 1912 - december 31, 1914\miscellaneous\roe,_shad_to_live_work_in_weyburn_sk_december_19,_1912_p1_cg.pdf"&gt;To live work in Weyburn SK&lt;/a&gt;</v>
      </c>
    </row>
    <row r="4702" spans="1:17" x14ac:dyDescent="0.25">
      <c r="A4702" s="2">
        <v>6738</v>
      </c>
      <c r="B4702" s="4" t="s">
        <v>16459</v>
      </c>
      <c r="C4702" s="4" t="s">
        <v>16460</v>
      </c>
      <c r="D4702" s="52">
        <v>4737</v>
      </c>
      <c r="E4702" s="5" t="s">
        <v>11770</v>
      </c>
      <c r="F4702" s="5">
        <v>6</v>
      </c>
      <c r="G4702" s="5">
        <v>11</v>
      </c>
      <c r="H4702" s="5">
        <v>2331</v>
      </c>
      <c r="I4702" t="s">
        <v>26525</v>
      </c>
      <c r="J4702" s="46" t="s">
        <v>33093</v>
      </c>
      <c r="K4702" s="56"/>
      <c r="L4702" s="56"/>
      <c r="M4702" s="56">
        <f t="shared" si="400"/>
        <v>1912</v>
      </c>
      <c r="N4702" s="56"/>
      <c r="O4702" s="56">
        <f t="shared" si="401"/>
        <v>12</v>
      </c>
      <c r="P4702" s="56">
        <f t="shared" si="402"/>
        <v>19</v>
      </c>
      <c r="Q4702" s="2" t="str">
        <f t="shared" si="403"/>
        <v>&lt;a href="set04\cg_january 4, 1912 - december 31, 1914\miscellaneous\squire,_mrs_l_arm_coming_along_ok_december_19,_1912_p6_cg.pdf"&gt;Arm coming along ok&lt;/a&gt;</v>
      </c>
    </row>
    <row r="4703" spans="1:17" x14ac:dyDescent="0.25">
      <c r="A4703" s="2">
        <v>7366</v>
      </c>
      <c r="B4703" s="4" t="s">
        <v>16477</v>
      </c>
      <c r="C4703" s="4" t="s">
        <v>16478</v>
      </c>
      <c r="D4703" s="52">
        <v>4737</v>
      </c>
      <c r="E4703" s="5" t="s">
        <v>11770</v>
      </c>
      <c r="F4703" s="5">
        <v>6</v>
      </c>
      <c r="G4703" s="5">
        <v>11</v>
      </c>
      <c r="H4703" s="5">
        <v>2364</v>
      </c>
      <c r="I4703" t="s">
        <v>26526</v>
      </c>
      <c r="J4703" s="46" t="s">
        <v>33093</v>
      </c>
      <c r="K4703" s="56"/>
      <c r="L4703" s="56"/>
      <c r="M4703" s="56">
        <f t="shared" si="400"/>
        <v>1912</v>
      </c>
      <c r="N4703" s="56"/>
      <c r="O4703" s="56">
        <f t="shared" si="401"/>
        <v>12</v>
      </c>
      <c r="P4703" s="56">
        <f t="shared" si="402"/>
        <v>19</v>
      </c>
      <c r="Q4703" s="2" t="str">
        <f t="shared" si="403"/>
        <v>&lt;a href="set04\cg_january 4, 1912 - december 31, 1914\miscellaneous\the_spiritwood_bugle_december_19,_1912_p6_cg.pdf"&gt;Bugle&lt;/a&gt;</v>
      </c>
    </row>
    <row r="4704" spans="1:17" x14ac:dyDescent="0.25">
      <c r="A4704" s="2">
        <v>670</v>
      </c>
      <c r="B4704" s="4" t="s">
        <v>11477</v>
      </c>
      <c r="C4704" s="4" t="s">
        <v>15209</v>
      </c>
      <c r="D4704" s="52">
        <v>4744</v>
      </c>
      <c r="E4704" s="5" t="s">
        <v>11770</v>
      </c>
      <c r="F4704" s="5">
        <v>3</v>
      </c>
      <c r="G4704" s="5">
        <v>11</v>
      </c>
      <c r="H4704" s="5">
        <v>1929</v>
      </c>
      <c r="I4704" t="s">
        <v>26527</v>
      </c>
      <c r="J4704" s="46" t="s">
        <v>33093</v>
      </c>
      <c r="K4704" s="56"/>
      <c r="L4704" s="56"/>
      <c r="M4704" s="56">
        <f t="shared" si="400"/>
        <v>1912</v>
      </c>
      <c r="N4704" s="56"/>
      <c r="O4704" s="56">
        <f t="shared" si="401"/>
        <v>12</v>
      </c>
      <c r="P4704" s="56">
        <f t="shared" si="402"/>
        <v>26</v>
      </c>
      <c r="Q4704" s="2" t="str">
        <f t="shared" si="403"/>
        <v>&lt;a href="set04\cg_january 4, 1912 - december 31, 1914\miscellaneous\burleson,_fred_to_live_work_in_valley_city_december_26,_1912_p3_cg.pdf"&gt;To live work in Valley City&lt;/a&gt;</v>
      </c>
    </row>
    <row r="4705" spans="1:17" x14ac:dyDescent="0.25">
      <c r="A4705" s="2">
        <v>929</v>
      </c>
      <c r="B4705" s="4" t="s">
        <v>1630</v>
      </c>
      <c r="C4705" s="4" t="s">
        <v>7755</v>
      </c>
      <c r="D4705" s="52">
        <v>4744</v>
      </c>
      <c r="E4705" s="5" t="s">
        <v>13631</v>
      </c>
      <c r="F4705" s="5">
        <v>5</v>
      </c>
      <c r="G4705" s="5">
        <v>6</v>
      </c>
      <c r="H4705" s="5">
        <v>366</v>
      </c>
      <c r="I4705" t="s">
        <v>23778</v>
      </c>
      <c r="J4705" s="46" t="s">
        <v>33088</v>
      </c>
      <c r="K4705" s="56"/>
      <c r="L4705" s="56"/>
      <c r="M4705" s="56">
        <f t="shared" si="400"/>
        <v>1912</v>
      </c>
      <c r="N4705" s="56"/>
      <c r="O4705" s="56">
        <f t="shared" si="401"/>
        <v>12</v>
      </c>
      <c r="P4705" s="56">
        <f t="shared" si="402"/>
        <v>26</v>
      </c>
      <c r="Q4705" s="2" t="str">
        <f t="shared" si="403"/>
        <v>&lt;a href="set02\miscellaneous\cooperstown_courier\1910_-_1913\boy_scout_council_meets_december_26,_1912_p5_cc.pdf"&gt;Boy Scouts Council meets&lt;/a&gt;</v>
      </c>
    </row>
    <row r="4706" spans="1:17" x14ac:dyDescent="0.25">
      <c r="A4706" s="2">
        <v>1123</v>
      </c>
      <c r="B4706" s="4" t="s">
        <v>4440</v>
      </c>
      <c r="C4706" s="4" t="s">
        <v>7801</v>
      </c>
      <c r="D4706" s="52">
        <v>4744</v>
      </c>
      <c r="E4706" s="5" t="s">
        <v>13631</v>
      </c>
      <c r="F4706" s="5">
        <v>5</v>
      </c>
      <c r="G4706" s="5">
        <v>6</v>
      </c>
      <c r="H4706" s="5">
        <v>422</v>
      </c>
      <c r="I4706" t="s">
        <v>23854</v>
      </c>
      <c r="J4706" s="46" t="s">
        <v>33088</v>
      </c>
      <c r="K4706" s="56"/>
      <c r="L4706" s="56"/>
      <c r="M4706" s="56">
        <f t="shared" si="400"/>
        <v>1912</v>
      </c>
      <c r="N4706" s="56"/>
      <c r="O4706" s="56">
        <f t="shared" si="401"/>
        <v>12</v>
      </c>
      <c r="P4706" s="56">
        <f t="shared" si="402"/>
        <v>26</v>
      </c>
      <c r="Q4706" s="2" t="str">
        <f t="shared" si="403"/>
        <v>&lt;a href="set02\miscellaneous\cooperstown_courier\1910_-_1913\cooperstown_school_closed_for_holidays_and_teachers_locales_december_26,_1912_p5_cc.pdf"&gt;Closed for holidays; teacher locales&lt;/a&gt;</v>
      </c>
    </row>
    <row r="4707" spans="1:17" x14ac:dyDescent="0.25">
      <c r="A4707" s="2">
        <v>2833</v>
      </c>
      <c r="B4707" s="4" t="s">
        <v>16346</v>
      </c>
      <c r="C4707" s="4" t="s">
        <v>16347</v>
      </c>
      <c r="D4707" s="52">
        <v>4744</v>
      </c>
      <c r="E4707" s="5" t="s">
        <v>11770</v>
      </c>
      <c r="F4707" s="5">
        <v>3</v>
      </c>
      <c r="G4707" s="5">
        <v>11</v>
      </c>
      <c r="H4707" s="5">
        <v>2030</v>
      </c>
      <c r="I4707" t="s">
        <v>26528</v>
      </c>
      <c r="J4707" s="46" t="s">
        <v>33093</v>
      </c>
      <c r="K4707" s="56"/>
      <c r="L4707" s="56"/>
      <c r="M4707" s="56">
        <f t="shared" si="400"/>
        <v>1912</v>
      </c>
      <c r="N4707" s="56"/>
      <c r="O4707" s="56">
        <f t="shared" si="401"/>
        <v>12</v>
      </c>
      <c r="P4707" s="56">
        <f t="shared" si="402"/>
        <v>26</v>
      </c>
      <c r="Q4707" s="2" t="str">
        <f t="shared" si="403"/>
        <v>&lt;a href="set04\cg_january 4, 1912 - december 31, 1914\miscellaneous\hartfield,_walter_to_live_work_in_or_december_26,_1912_p3_cg.pdf"&gt;To live work in OR&lt;/a&gt;</v>
      </c>
    </row>
    <row r="4708" spans="1:17" x14ac:dyDescent="0.25">
      <c r="A4708" s="2">
        <v>7367</v>
      </c>
      <c r="B4708" s="4" t="s">
        <v>16477</v>
      </c>
      <c r="C4708" s="4" t="s">
        <v>16478</v>
      </c>
      <c r="D4708" s="52">
        <v>4744</v>
      </c>
      <c r="E4708" s="5" t="s">
        <v>11770</v>
      </c>
      <c r="F4708" s="5">
        <v>4</v>
      </c>
      <c r="G4708" s="5">
        <v>11</v>
      </c>
      <c r="H4708" s="5">
        <v>2365</v>
      </c>
      <c r="I4708" t="s">
        <v>26529</v>
      </c>
      <c r="J4708" s="46" t="s">
        <v>33093</v>
      </c>
      <c r="K4708" s="56"/>
      <c r="L4708" s="56"/>
      <c r="M4708" s="56">
        <f t="shared" si="400"/>
        <v>1912</v>
      </c>
      <c r="N4708" s="56"/>
      <c r="O4708" s="56">
        <f t="shared" si="401"/>
        <v>12</v>
      </c>
      <c r="P4708" s="56">
        <f t="shared" si="402"/>
        <v>26</v>
      </c>
      <c r="Q4708" s="2" t="str">
        <f t="shared" si="403"/>
        <v>&lt;a href="set04\cg_january 4, 1912 - december 31, 1914\miscellaneous\the_spiritwood_bugle_december_26,_1912_p4_cg.pdf"&gt;Bugle&lt;/a&gt;</v>
      </c>
    </row>
    <row r="4709" spans="1:17" x14ac:dyDescent="0.25">
      <c r="A4709" s="2">
        <v>642</v>
      </c>
      <c r="B4709" s="4" t="s">
        <v>11854</v>
      </c>
      <c r="C4709" s="4" t="s">
        <v>16563</v>
      </c>
      <c r="D4709" s="52">
        <v>4751</v>
      </c>
      <c r="E4709" s="5" t="s">
        <v>11770</v>
      </c>
      <c r="F4709" s="5">
        <v>1</v>
      </c>
      <c r="G4709" s="5">
        <v>11</v>
      </c>
      <c r="H4709" s="5">
        <v>1926</v>
      </c>
      <c r="I4709" t="s">
        <v>26530</v>
      </c>
      <c r="J4709" s="46" t="s">
        <v>33093</v>
      </c>
      <c r="K4709" s="56"/>
      <c r="L4709" s="56"/>
      <c r="M4709" s="56">
        <f t="shared" si="400"/>
        <v>1913</v>
      </c>
      <c r="N4709" s="56"/>
      <c r="O4709" s="56">
        <f t="shared" si="401"/>
        <v>1</v>
      </c>
      <c r="P4709" s="56">
        <f t="shared" si="402"/>
        <v>2</v>
      </c>
      <c r="Q4709" s="2" t="str">
        <f t="shared" si="403"/>
        <v>&lt;a href="set04\cg_january 4, 1912 - december 31, 1914\miscellaneous\brown,_oscar_r_writes_from_ab_january_2,_1913_p1_cg.pdf"&gt;Writes from AB&lt;/a&gt;</v>
      </c>
    </row>
    <row r="4710" spans="1:17" x14ac:dyDescent="0.25">
      <c r="A4710" s="2">
        <v>870</v>
      </c>
      <c r="B4710" s="4" t="s">
        <v>16564</v>
      </c>
      <c r="C4710" s="4" t="s">
        <v>610</v>
      </c>
      <c r="D4710" s="52">
        <v>4751</v>
      </c>
      <c r="E4710" s="5" t="s">
        <v>11770</v>
      </c>
      <c r="F4710" s="5">
        <v>1</v>
      </c>
      <c r="G4710" s="5">
        <v>11</v>
      </c>
      <c r="H4710" s="5">
        <v>1937</v>
      </c>
      <c r="I4710" t="s">
        <v>26531</v>
      </c>
      <c r="J4710" s="46" t="s">
        <v>33093</v>
      </c>
      <c r="K4710" s="56"/>
      <c r="L4710" s="56"/>
      <c r="M4710" s="56">
        <f t="shared" si="400"/>
        <v>1913</v>
      </c>
      <c r="N4710" s="56"/>
      <c r="O4710" s="56">
        <f t="shared" si="401"/>
        <v>1</v>
      </c>
      <c r="P4710" s="56">
        <f t="shared" si="402"/>
        <v>2</v>
      </c>
      <c r="Q4710" s="2" t="str">
        <f t="shared" si="403"/>
        <v>&lt;a href="set04\cg_january 4, 1912 - december 31, 1914\miscellaneous\coffey,_mrs_j_a_appendicitis_january_2,_1913_p1_cg.pdf"&gt;Appendicitis&lt;/a&gt;</v>
      </c>
    </row>
    <row r="4711" spans="1:17" x14ac:dyDescent="0.25">
      <c r="A4711" s="2">
        <v>1393</v>
      </c>
      <c r="B4711" s="4" t="s">
        <v>16567</v>
      </c>
      <c r="C4711" s="4" t="s">
        <v>16566</v>
      </c>
      <c r="D4711" s="52">
        <v>4751</v>
      </c>
      <c r="E4711" s="5" t="s">
        <v>11770</v>
      </c>
      <c r="F4711" s="5">
        <v>1</v>
      </c>
      <c r="G4711" s="5">
        <v>11</v>
      </c>
      <c r="H4711" s="5">
        <v>1965</v>
      </c>
      <c r="I4711" t="s">
        <v>26532</v>
      </c>
      <c r="J4711" s="46" t="s">
        <v>33093</v>
      </c>
      <c r="K4711" s="56"/>
      <c r="L4711" s="56"/>
      <c r="M4711" s="56">
        <f t="shared" si="400"/>
        <v>1913</v>
      </c>
      <c r="N4711" s="56"/>
      <c r="O4711" s="56">
        <f t="shared" si="401"/>
        <v>1</v>
      </c>
      <c r="P4711" s="56">
        <f t="shared" si="402"/>
        <v>2</v>
      </c>
      <c r="Q4711" s="2" t="str">
        <f t="shared" si="403"/>
        <v>&lt;a href="set04\cg_january 4, 1912 - december 31, 1914\miscellaneous\crandall,_joseph_wolf_hunter_january_2,_1913_p1_cg.pdf"&gt;Wolf Hunter&lt;/a&gt;</v>
      </c>
    </row>
    <row r="4712" spans="1:17" x14ac:dyDescent="0.25">
      <c r="A4712" s="2">
        <v>4303</v>
      </c>
      <c r="B4712" s="4" t="s">
        <v>11581</v>
      </c>
      <c r="C4712" s="4" t="s">
        <v>3458</v>
      </c>
      <c r="D4712" s="52">
        <v>4751</v>
      </c>
      <c r="E4712" s="5" t="s">
        <v>11770</v>
      </c>
      <c r="F4712" s="5">
        <v>2</v>
      </c>
      <c r="G4712" s="5">
        <v>11</v>
      </c>
      <c r="H4712" s="5">
        <v>2151</v>
      </c>
      <c r="I4712" t="s">
        <v>26533</v>
      </c>
      <c r="J4712" s="46" t="s">
        <v>33093</v>
      </c>
      <c r="K4712" s="56"/>
      <c r="L4712" s="56"/>
      <c r="M4712" s="56">
        <f t="shared" si="400"/>
        <v>1913</v>
      </c>
      <c r="N4712" s="56"/>
      <c r="O4712" s="56">
        <f t="shared" si="401"/>
        <v>1</v>
      </c>
      <c r="P4712" s="56">
        <f t="shared" si="402"/>
        <v>2</v>
      </c>
      <c r="Q4712" s="2" t="str">
        <f t="shared" si="403"/>
        <v>&lt;a href="set04\cg_january 4, 1912 - december 31, 1914\miscellaneous\kensal_items_january_2,_1913_p2_cg.pdf"&gt;Items&lt;/a&gt;</v>
      </c>
    </row>
    <row r="4713" spans="1:17" x14ac:dyDescent="0.25">
      <c r="A4713" s="2">
        <v>6457</v>
      </c>
      <c r="B4713" s="4" t="s">
        <v>16658</v>
      </c>
      <c r="C4713" s="4" t="s">
        <v>8962</v>
      </c>
      <c r="D4713" s="52">
        <v>4751</v>
      </c>
      <c r="E4713" s="5" t="s">
        <v>11770</v>
      </c>
      <c r="F4713" s="5">
        <v>2</v>
      </c>
      <c r="G4713" s="5">
        <v>11</v>
      </c>
      <c r="H4713" s="5">
        <v>2306</v>
      </c>
      <c r="I4713" t="s">
        <v>26534</v>
      </c>
      <c r="J4713" s="46" t="s">
        <v>33093</v>
      </c>
      <c r="K4713" s="56"/>
      <c r="L4713" s="56"/>
      <c r="M4713" s="56">
        <f t="shared" si="400"/>
        <v>1913</v>
      </c>
      <c r="N4713" s="56"/>
      <c r="O4713" s="56">
        <f t="shared" si="401"/>
        <v>1</v>
      </c>
      <c r="P4713" s="56">
        <f t="shared" si="402"/>
        <v>2</v>
      </c>
      <c r="Q4713" s="2" t="str">
        <f t="shared" si="403"/>
        <v>&lt;a href="set04\cg_january 4, 1912 - december 31, 1914\miscellaneous\scott,_a_o_runaway_january_2,_1913_p2_cg.pdf"&gt;Runaway&lt;/a&gt;</v>
      </c>
    </row>
    <row r="4714" spans="1:17" x14ac:dyDescent="0.25">
      <c r="A4714" s="2">
        <v>7368</v>
      </c>
      <c r="B4714" s="4" t="s">
        <v>16477</v>
      </c>
      <c r="C4714" s="4" t="s">
        <v>16478</v>
      </c>
      <c r="D4714" s="52">
        <v>4751</v>
      </c>
      <c r="E4714" s="5" t="s">
        <v>11770</v>
      </c>
      <c r="F4714" s="5">
        <v>4</v>
      </c>
      <c r="G4714" s="5">
        <v>11</v>
      </c>
      <c r="H4714" s="5">
        <v>2393</v>
      </c>
      <c r="I4714" t="s">
        <v>26535</v>
      </c>
      <c r="J4714" s="46" t="s">
        <v>33093</v>
      </c>
      <c r="K4714" s="56"/>
      <c r="L4714" s="56"/>
      <c r="M4714" s="56">
        <f t="shared" si="400"/>
        <v>1913</v>
      </c>
      <c r="N4714" s="56"/>
      <c r="O4714" s="56">
        <f t="shared" si="401"/>
        <v>1</v>
      </c>
      <c r="P4714" s="56">
        <f t="shared" si="402"/>
        <v>2</v>
      </c>
      <c r="Q4714" s="2" t="str">
        <f t="shared" si="403"/>
        <v>&lt;a href="set04\cg_january 4, 1912 - december 31, 1914\miscellaneous\the_spiritwood_bugle_january_2,_1913_p4_cg.pdf"&gt;Bugle&lt;/a&gt;</v>
      </c>
    </row>
    <row r="4715" spans="1:17" x14ac:dyDescent="0.25">
      <c r="A4715" s="2">
        <v>932</v>
      </c>
      <c r="B4715" s="4" t="s">
        <v>1630</v>
      </c>
      <c r="C4715" s="4" t="s">
        <v>7765</v>
      </c>
      <c r="D4715" s="52">
        <v>4758</v>
      </c>
      <c r="E4715" s="5" t="s">
        <v>13631</v>
      </c>
      <c r="F4715" s="5">
        <v>5</v>
      </c>
      <c r="G4715" s="5">
        <v>6</v>
      </c>
      <c r="H4715" s="5">
        <v>373</v>
      </c>
      <c r="I4715" t="s">
        <v>23785</v>
      </c>
      <c r="J4715" s="46" t="s">
        <v>33088</v>
      </c>
      <c r="K4715" s="56"/>
      <c r="L4715" s="56"/>
      <c r="M4715" s="56">
        <f t="shared" si="400"/>
        <v>1913</v>
      </c>
      <c r="N4715" s="56"/>
      <c r="O4715" s="56">
        <f t="shared" si="401"/>
        <v>1</v>
      </c>
      <c r="P4715" s="56">
        <f t="shared" si="402"/>
        <v>9</v>
      </c>
      <c r="Q4715" s="2" t="str">
        <f t="shared" si="403"/>
        <v>&lt;a href="set02\miscellaneous\cooperstown_courier\1910_-_1913\boy_scouts_meet_with_corps;_rink_to_open_january_9,_1913_p5_cc.pdf"&gt;Boy Scouts meet with corps; rink to open&lt;/a&gt;</v>
      </c>
    </row>
    <row r="4716" spans="1:17" x14ac:dyDescent="0.25">
      <c r="A4716" s="2">
        <v>1108</v>
      </c>
      <c r="B4716" s="4" t="s">
        <v>4440</v>
      </c>
      <c r="C4716" s="4" t="s">
        <v>7806</v>
      </c>
      <c r="D4716" s="52">
        <v>4758</v>
      </c>
      <c r="E4716" s="5" t="s">
        <v>13631</v>
      </c>
      <c r="F4716" s="5">
        <v>5</v>
      </c>
      <c r="G4716" s="5">
        <v>6</v>
      </c>
      <c r="H4716" s="5">
        <v>432</v>
      </c>
      <c r="I4716" t="s">
        <v>23858</v>
      </c>
      <c r="J4716" s="46" t="s">
        <v>33088</v>
      </c>
      <c r="K4716" s="56"/>
      <c r="L4716" s="56"/>
      <c r="M4716" s="56">
        <f t="shared" si="400"/>
        <v>1913</v>
      </c>
      <c r="N4716" s="56"/>
      <c r="O4716" s="56">
        <f t="shared" si="401"/>
        <v>1</v>
      </c>
      <c r="P4716" s="56">
        <f t="shared" si="402"/>
        <v>9</v>
      </c>
      <c r="Q4716" s="2" t="str">
        <f t="shared" si="403"/>
        <v>&lt;a href="set02\miscellaneous\cooperstown_courier\1910_-_1913\cooperstown_schools_-_asst_supt_resigns_tena_regner_appointed_january_9,_1913_p5_cc.pdf"&gt;Asst Supt resigns; Tena Regner appt&lt;/a&gt;</v>
      </c>
    </row>
    <row r="4717" spans="1:17" x14ac:dyDescent="0.25">
      <c r="A4717" s="2">
        <v>1707</v>
      </c>
      <c r="B4717" s="4" t="s">
        <v>12847</v>
      </c>
      <c r="C4717" s="4" t="s">
        <v>10202</v>
      </c>
      <c r="D4717" s="52">
        <v>4758</v>
      </c>
      <c r="E4717" s="5" t="s">
        <v>11770</v>
      </c>
      <c r="F4717" s="5">
        <v>3</v>
      </c>
      <c r="G4717" s="5">
        <v>11</v>
      </c>
      <c r="H4717" s="5">
        <v>1980</v>
      </c>
      <c r="I4717" t="s">
        <v>26536</v>
      </c>
      <c r="J4717" s="46" t="s">
        <v>33093</v>
      </c>
      <c r="K4717" s="56"/>
      <c r="L4717" s="56"/>
      <c r="M4717" s="56">
        <f t="shared" si="400"/>
        <v>1913</v>
      </c>
      <c r="N4717" s="56"/>
      <c r="O4717" s="56">
        <f t="shared" si="401"/>
        <v>1</v>
      </c>
      <c r="P4717" s="56">
        <f t="shared" si="402"/>
        <v>9</v>
      </c>
      <c r="Q4717" s="2" t="str">
        <f t="shared" si="403"/>
        <v>&lt;a href="set04\cg_january 4, 1912 - december 31, 1914\miscellaneous\durham_news_january_9,_1913_p3_cg.pdf"&gt;News&lt;/a&gt;</v>
      </c>
    </row>
    <row r="4718" spans="1:17" x14ac:dyDescent="0.25">
      <c r="A4718" s="2">
        <v>4304</v>
      </c>
      <c r="B4718" s="4" t="s">
        <v>11581</v>
      </c>
      <c r="C4718" s="4" t="s">
        <v>3458</v>
      </c>
      <c r="D4718" s="52">
        <v>4758</v>
      </c>
      <c r="E4718" s="5" t="s">
        <v>11770</v>
      </c>
      <c r="F4718" s="5">
        <v>4</v>
      </c>
      <c r="G4718" s="5">
        <v>11</v>
      </c>
      <c r="H4718" s="5">
        <v>2152</v>
      </c>
      <c r="I4718" t="s">
        <v>26537</v>
      </c>
      <c r="J4718" s="46" t="s">
        <v>33093</v>
      </c>
      <c r="K4718" s="56"/>
      <c r="L4718" s="56"/>
      <c r="M4718" s="56">
        <f t="shared" si="400"/>
        <v>1913</v>
      </c>
      <c r="N4718" s="56"/>
      <c r="O4718" s="56">
        <f t="shared" si="401"/>
        <v>1</v>
      </c>
      <c r="P4718" s="56">
        <f t="shared" si="402"/>
        <v>9</v>
      </c>
      <c r="Q4718" s="2" t="str">
        <f t="shared" si="403"/>
        <v>&lt;a href="set04\cg_january 4, 1912 - december 31, 1914\miscellaneous\kensal_items_january_9,_1913_p4_cg.pdf"&gt;Items&lt;/a&gt;</v>
      </c>
    </row>
    <row r="4719" spans="1:17" x14ac:dyDescent="0.25">
      <c r="A4719" s="2">
        <v>6399</v>
      </c>
      <c r="B4719" s="4" t="s">
        <v>16648</v>
      </c>
      <c r="C4719" s="4" t="s">
        <v>16650</v>
      </c>
      <c r="D4719" s="52">
        <v>4758</v>
      </c>
      <c r="E4719" s="5" t="s">
        <v>11770</v>
      </c>
      <c r="F4719" s="5">
        <v>1</v>
      </c>
      <c r="G4719" s="5">
        <v>11</v>
      </c>
      <c r="H4719" s="5">
        <v>2287</v>
      </c>
      <c r="I4719" t="s">
        <v>26538</v>
      </c>
      <c r="J4719" s="46" t="s">
        <v>33093</v>
      </c>
      <c r="K4719" s="56"/>
      <c r="L4719" s="56"/>
      <c r="M4719" s="56">
        <f t="shared" si="400"/>
        <v>1913</v>
      </c>
      <c r="N4719" s="56"/>
      <c r="O4719" s="56">
        <f t="shared" si="401"/>
        <v>1</v>
      </c>
      <c r="P4719" s="56">
        <f t="shared" si="402"/>
        <v>9</v>
      </c>
      <c r="Q4719" s="2" t="str">
        <f t="shared" si="403"/>
        <v>&lt;a href="set04\cg_january 4, 1912 - december 31, 1914\miscellaneous\satre,_sandy_to_open_auto_garage_january_9,_1913_p1_cg.pdf"&gt;To open auto garage&lt;/a&gt;</v>
      </c>
    </row>
    <row r="4720" spans="1:17" x14ac:dyDescent="0.25">
      <c r="A4720" s="2">
        <v>6647</v>
      </c>
      <c r="B4720" s="4" t="s">
        <v>16450</v>
      </c>
      <c r="C4720" s="4" t="s">
        <v>16659</v>
      </c>
      <c r="D4720" s="52">
        <v>4758</v>
      </c>
      <c r="E4720" s="5" t="s">
        <v>11770</v>
      </c>
      <c r="F4720" s="5">
        <v>3</v>
      </c>
      <c r="G4720" s="5">
        <v>11</v>
      </c>
      <c r="H4720" s="5">
        <v>2318</v>
      </c>
      <c r="I4720" t="s">
        <v>26539</v>
      </c>
      <c r="J4720" s="46" t="s">
        <v>33093</v>
      </c>
      <c r="K4720" s="56"/>
      <c r="L4720" s="56"/>
      <c r="M4720" s="56">
        <f t="shared" si="400"/>
        <v>1913</v>
      </c>
      <c r="N4720" s="56"/>
      <c r="O4720" s="56">
        <f t="shared" si="401"/>
        <v>1</v>
      </c>
      <c r="P4720" s="56">
        <f t="shared" si="402"/>
        <v>9</v>
      </c>
      <c r="Q4720" s="2" t="str">
        <f t="shared" si="403"/>
        <v>&lt;a href="set04\cg_january 4, 1912 - december 31, 1914\miscellaneous\skjerseth,_herman_now_living_working_in_flaxton_january_9,_1913_p3_cg.pdf"&gt;Now living working in Flaxton&lt;/a&gt;</v>
      </c>
    </row>
    <row r="4721" spans="1:17" x14ac:dyDescent="0.25">
      <c r="A4721" s="2">
        <v>7369</v>
      </c>
      <c r="B4721" s="4" t="s">
        <v>16477</v>
      </c>
      <c r="C4721" s="4" t="s">
        <v>16478</v>
      </c>
      <c r="D4721" s="52">
        <v>4758</v>
      </c>
      <c r="E4721" s="5" t="s">
        <v>11770</v>
      </c>
      <c r="F4721" s="5">
        <v>4</v>
      </c>
      <c r="G4721" s="5">
        <v>11</v>
      </c>
      <c r="H4721" s="5">
        <v>2394</v>
      </c>
      <c r="I4721" t="s">
        <v>26540</v>
      </c>
      <c r="J4721" s="46" t="s">
        <v>33093</v>
      </c>
      <c r="K4721" s="56"/>
      <c r="L4721" s="56"/>
      <c r="M4721" s="56">
        <f t="shared" si="400"/>
        <v>1913</v>
      </c>
      <c r="N4721" s="56"/>
      <c r="O4721" s="56">
        <f t="shared" si="401"/>
        <v>1</v>
      </c>
      <c r="P4721" s="56">
        <f t="shared" si="402"/>
        <v>9</v>
      </c>
      <c r="Q4721" s="2" t="str">
        <f t="shared" si="403"/>
        <v>&lt;a href="set04\cg_january 4, 1912 - december 31, 1914\miscellaneous\the_spiritwood_bugle_january_9,_1913_p4_cg.pdf"&gt;Bugle&lt;/a&gt;</v>
      </c>
    </row>
    <row r="4722" spans="1:17" x14ac:dyDescent="0.25">
      <c r="A4722" s="2">
        <v>2402</v>
      </c>
      <c r="B4722" s="4" t="s">
        <v>4455</v>
      </c>
      <c r="C4722" s="4" t="s">
        <v>7842</v>
      </c>
      <c r="D4722" s="52">
        <v>4765</v>
      </c>
      <c r="E4722" s="5" t="s">
        <v>13631</v>
      </c>
      <c r="F4722" s="5">
        <v>5</v>
      </c>
      <c r="G4722" s="5">
        <v>6</v>
      </c>
      <c r="H4722" s="5">
        <v>463</v>
      </c>
      <c r="I4722" t="s">
        <v>23886</v>
      </c>
      <c r="J4722" s="46" t="s">
        <v>33088</v>
      </c>
      <c r="K4722" s="56"/>
      <c r="L4722" s="56"/>
      <c r="M4722" s="56">
        <f t="shared" si="400"/>
        <v>1913</v>
      </c>
      <c r="N4722" s="56"/>
      <c r="O4722" s="56">
        <f t="shared" si="401"/>
        <v>1</v>
      </c>
      <c r="P4722" s="56">
        <f t="shared" si="402"/>
        <v>16</v>
      </c>
      <c r="Q4722" s="2" t="str">
        <f t="shared" si="403"/>
        <v>&lt;a href="set02\miscellaneous\cooperstown_courier\1910_-_1913\griggs_county_sheriff_appoints_deputy_tom_riley_january_16,_1913_p5_cc.pdf"&gt;Sheriff appoints Deputy Tom Riley&lt;/a&gt;</v>
      </c>
    </row>
    <row r="4723" spans="1:17" x14ac:dyDescent="0.25">
      <c r="A4723" s="2">
        <v>2389</v>
      </c>
      <c r="B4723" s="4" t="s">
        <v>33147</v>
      </c>
      <c r="C4723" s="4" t="s">
        <v>33139</v>
      </c>
      <c r="D4723" s="12">
        <v>4765</v>
      </c>
      <c r="E4723" s="5" t="s">
        <v>13631</v>
      </c>
      <c r="F4723" s="5">
        <v>5</v>
      </c>
      <c r="G4723" s="5">
        <v>6</v>
      </c>
      <c r="H4723" s="5"/>
      <c r="I4723" t="s">
        <v>23800</v>
      </c>
      <c r="J4723" s="46" t="s">
        <v>33088</v>
      </c>
      <c r="K4723" s="56"/>
      <c r="L4723" s="56"/>
      <c r="M4723" s="56">
        <f t="shared" ref="M4723:M4786" si="404">YEAR(D4723)</f>
        <v>1913</v>
      </c>
      <c r="N4723" s="56"/>
      <c r="O4723" s="56">
        <f t="shared" ref="O4723:O4786" si="405">MONTH(D4723)</f>
        <v>1</v>
      </c>
      <c r="P4723" s="56">
        <f t="shared" ref="P4723:P4786" si="406">DAY(D4723)</f>
        <v>16</v>
      </c>
      <c r="Q4723" s="2" t="str">
        <f t="shared" si="403"/>
        <v>&lt;a href="set02\miscellaneous\cooperstown_courier\1910_-_1913\ccm_january_16,_1913_p5_cc.pdf"&gt;Meeting Minutes&lt;/a&gt;</v>
      </c>
    </row>
    <row r="4724" spans="1:17" x14ac:dyDescent="0.25">
      <c r="A4724" s="2">
        <v>4305</v>
      </c>
      <c r="B4724" s="4" t="s">
        <v>11581</v>
      </c>
      <c r="C4724" s="4" t="s">
        <v>3458</v>
      </c>
      <c r="D4724" s="52">
        <v>4765</v>
      </c>
      <c r="E4724" s="5" t="s">
        <v>11770</v>
      </c>
      <c r="F4724" s="5">
        <v>4</v>
      </c>
      <c r="G4724" s="5">
        <v>11</v>
      </c>
      <c r="H4724" s="5">
        <v>2153</v>
      </c>
      <c r="I4724" t="s">
        <v>26541</v>
      </c>
      <c r="J4724" s="46" t="s">
        <v>33093</v>
      </c>
      <c r="K4724" s="56"/>
      <c r="L4724" s="56"/>
      <c r="M4724" s="56">
        <f t="shared" si="404"/>
        <v>1913</v>
      </c>
      <c r="N4724" s="56"/>
      <c r="O4724" s="56">
        <f t="shared" si="405"/>
        <v>1</v>
      </c>
      <c r="P4724" s="56">
        <f t="shared" si="406"/>
        <v>16</v>
      </c>
      <c r="Q4724" s="2" t="str">
        <f t="shared" si="403"/>
        <v>&lt;a href="set04\cg_january 4, 1912 - december 31, 1914\miscellaneous\kensal_items_january_16,_1913_p4_cg.pdf"&gt;Items&lt;/a&gt;</v>
      </c>
    </row>
    <row r="4725" spans="1:17" x14ac:dyDescent="0.25">
      <c r="A4725" s="2">
        <v>7370</v>
      </c>
      <c r="B4725" s="4" t="s">
        <v>16477</v>
      </c>
      <c r="C4725" s="4" t="s">
        <v>16478</v>
      </c>
      <c r="D4725" s="52">
        <v>4765</v>
      </c>
      <c r="E4725" s="5" t="s">
        <v>11770</v>
      </c>
      <c r="F4725" s="5">
        <v>4</v>
      </c>
      <c r="G4725" s="5">
        <v>11</v>
      </c>
      <c r="H4725" s="5">
        <v>2395</v>
      </c>
      <c r="I4725" t="s">
        <v>26542</v>
      </c>
      <c r="J4725" s="46" t="s">
        <v>33093</v>
      </c>
      <c r="K4725" s="56"/>
      <c r="L4725" s="56"/>
      <c r="M4725" s="56">
        <f t="shared" si="404"/>
        <v>1913</v>
      </c>
      <c r="N4725" s="56"/>
      <c r="O4725" s="56">
        <f t="shared" si="405"/>
        <v>1</v>
      </c>
      <c r="P4725" s="56">
        <f t="shared" si="406"/>
        <v>16</v>
      </c>
      <c r="Q4725" s="2" t="str">
        <f t="shared" si="403"/>
        <v>&lt;a href="set04\cg_january 4, 1912 - december 31, 1914\miscellaneous\the_spiritwood_bugle_january_16,_1913_p4_cg.pdf"&gt;Bugle&lt;/a&gt;</v>
      </c>
    </row>
    <row r="4726" spans="1:17" x14ac:dyDescent="0.25">
      <c r="A4726" s="2">
        <v>8423</v>
      </c>
      <c r="B4726" s="4" t="s">
        <v>16684</v>
      </c>
      <c r="C4726" s="4" t="s">
        <v>16685</v>
      </c>
      <c r="D4726" s="12">
        <v>4765</v>
      </c>
      <c r="E4726" s="5" t="s">
        <v>11770</v>
      </c>
      <c r="F4726" s="5">
        <v>3</v>
      </c>
      <c r="G4726" s="5">
        <v>11</v>
      </c>
      <c r="H4726" s="5">
        <v>2432</v>
      </c>
      <c r="I4726" t="s">
        <v>26829</v>
      </c>
      <c r="J4726" s="46" t="s">
        <v>33093</v>
      </c>
      <c r="K4726" s="56"/>
      <c r="L4726" s="56"/>
      <c r="M4726" s="56">
        <f t="shared" si="404"/>
        <v>1913</v>
      </c>
      <c r="N4726" s="56"/>
      <c r="O4726" s="56">
        <f t="shared" si="405"/>
        <v>1</v>
      </c>
      <c r="P4726" s="56">
        <f t="shared" si="406"/>
        <v>16</v>
      </c>
      <c r="Q4726" s="2" t="str">
        <f t="shared" si="403"/>
        <v>&lt;a href="set04\cg_january 4, 1912 - december 31, 1914\miscellaneous\woods,_albert_enslaved_january_16,_1913_p3_cg.pdf"&gt;Enslaved&lt;/a&gt;</v>
      </c>
    </row>
    <row r="4727" spans="1:17" x14ac:dyDescent="0.25">
      <c r="A4727" s="2">
        <v>717</v>
      </c>
      <c r="B4727" s="4" t="s">
        <v>7750</v>
      </c>
      <c r="C4727" s="4" t="s">
        <v>7751</v>
      </c>
      <c r="D4727" s="52">
        <v>4772</v>
      </c>
      <c r="E4727" s="5" t="s">
        <v>13631</v>
      </c>
      <c r="F4727" s="5">
        <v>5</v>
      </c>
      <c r="G4727" s="5">
        <v>6</v>
      </c>
      <c r="H4727" s="5">
        <v>361</v>
      </c>
      <c r="I4727" t="s">
        <v>23790</v>
      </c>
      <c r="J4727" s="46" t="s">
        <v>33088</v>
      </c>
      <c r="K4727" s="56"/>
      <c r="L4727" s="56"/>
      <c r="M4727" s="56">
        <f t="shared" si="404"/>
        <v>1913</v>
      </c>
      <c r="N4727" s="56"/>
      <c r="O4727" s="56">
        <f t="shared" si="405"/>
        <v>1</v>
      </c>
      <c r="P4727" s="56">
        <f t="shared" si="406"/>
        <v>23</v>
      </c>
      <c r="Q4727" s="2" t="str">
        <f t="shared" si="403"/>
        <v>&lt;a href="set02\miscellaneous\cooperstown_courier\1910_-_1913\campbell,_donald_elected_president_of_nd_livestock_breeders_assn_january_23,_1913_p5_cc.pdf"&gt;Elected President of ND Livestock Breeders Assn&lt;/a&gt;</v>
      </c>
    </row>
    <row r="4728" spans="1:17" x14ac:dyDescent="0.25">
      <c r="A4728" s="2">
        <v>2442</v>
      </c>
      <c r="B4728" s="4" t="s">
        <v>6898</v>
      </c>
      <c r="C4728" s="4" t="s">
        <v>7848</v>
      </c>
      <c r="D4728" s="52">
        <v>4772</v>
      </c>
      <c r="E4728" s="5" t="s">
        <v>13631</v>
      </c>
      <c r="F4728" s="5">
        <v>5</v>
      </c>
      <c r="G4728" s="5">
        <v>6</v>
      </c>
      <c r="H4728" s="5">
        <v>471</v>
      </c>
      <c r="I4728" t="s">
        <v>23892</v>
      </c>
      <c r="J4728" s="46" t="s">
        <v>33088</v>
      </c>
      <c r="K4728" s="56"/>
      <c r="L4728" s="56"/>
      <c r="M4728" s="56">
        <f t="shared" si="404"/>
        <v>1913</v>
      </c>
      <c r="N4728" s="56"/>
      <c r="O4728" s="56">
        <f t="shared" si="405"/>
        <v>1</v>
      </c>
      <c r="P4728" s="56">
        <f t="shared" si="406"/>
        <v>23</v>
      </c>
      <c r="Q4728" s="2" t="str">
        <f t="shared" si="403"/>
        <v>&lt;a href="set02\miscellaneous\cooperstown_courier\1910_-_1913\griggs_county_telephone_elects_officers_and_directors_january_23,_1913_p5_cc.pdf"&gt;Elects officers and directors&lt;/a&gt;</v>
      </c>
    </row>
    <row r="4729" spans="1:17" x14ac:dyDescent="0.25">
      <c r="A4729" s="2">
        <v>5490</v>
      </c>
      <c r="B4729" s="4" t="s">
        <v>3953</v>
      </c>
      <c r="C4729" s="4" t="s">
        <v>7894</v>
      </c>
      <c r="D4729" s="52">
        <v>4772</v>
      </c>
      <c r="E4729" s="5" t="s">
        <v>13631</v>
      </c>
      <c r="F4729" s="5">
        <v>1</v>
      </c>
      <c r="G4729" s="5">
        <v>6</v>
      </c>
      <c r="H4729" s="5">
        <v>503</v>
      </c>
      <c r="I4729" t="s">
        <v>23787</v>
      </c>
      <c r="J4729" s="46" t="s">
        <v>33088</v>
      </c>
      <c r="K4729" s="56"/>
      <c r="L4729" s="56"/>
      <c r="M4729" s="56">
        <f t="shared" si="404"/>
        <v>1913</v>
      </c>
      <c r="N4729" s="56"/>
      <c r="O4729" s="56">
        <f t="shared" si="405"/>
        <v>1</v>
      </c>
      <c r="P4729" s="56">
        <f t="shared" si="406"/>
        <v>23</v>
      </c>
      <c r="Q4729" s="2" t="str">
        <f t="shared" si="403"/>
        <v>&lt;a href="set02\miscellaneous\cooperstown_courier\1910_-_1913\boys_and_girls_institute_january_23,_1913_p1_cc.pdf"&gt;Boys and Girls Institute&lt;/a&gt;</v>
      </c>
    </row>
    <row r="4730" spans="1:17" x14ac:dyDescent="0.25">
      <c r="A4730" s="2">
        <v>6703</v>
      </c>
      <c r="B4730" s="4" t="s">
        <v>13593</v>
      </c>
      <c r="C4730" s="4" t="s">
        <v>13594</v>
      </c>
      <c r="D4730" s="52">
        <v>4777</v>
      </c>
      <c r="E4730" s="5" t="s">
        <v>13629</v>
      </c>
      <c r="F4730" s="5">
        <v>5</v>
      </c>
      <c r="G4730" s="5">
        <v>20</v>
      </c>
      <c r="H4730" s="5">
        <v>2905</v>
      </c>
      <c r="I4730" t="s">
        <v>27306</v>
      </c>
      <c r="J4730" s="46" t="s">
        <v>33101</v>
      </c>
      <c r="K4730" s="56"/>
      <c r="L4730" s="56"/>
      <c r="M4730" s="56">
        <f t="shared" si="404"/>
        <v>1913</v>
      </c>
      <c r="N4730" s="56"/>
      <c r="O4730" s="56">
        <f t="shared" si="405"/>
        <v>1</v>
      </c>
      <c r="P4730" s="56">
        <f t="shared" si="406"/>
        <v>28</v>
      </c>
      <c r="Q4730" s="2" t="str">
        <f t="shared" si="403"/>
        <v>&lt;a href="set03\he\he_november_21,_1911_-_december_11,_1914\miscellaneous\sonju,_andrew_fire_in_kitchen_january_28,_1913_p5_he.pdf"&gt;Fire in Kitchen&lt;/a&gt;</v>
      </c>
    </row>
    <row r="4731" spans="1:17" x14ac:dyDescent="0.25">
      <c r="A4731" s="2">
        <v>314</v>
      </c>
      <c r="B4731" s="4" t="s">
        <v>7741</v>
      </c>
      <c r="C4731" s="4" t="s">
        <v>7742</v>
      </c>
      <c r="D4731" s="52">
        <v>4779</v>
      </c>
      <c r="E4731" s="5" t="s">
        <v>13631</v>
      </c>
      <c r="F4731" s="5">
        <v>5</v>
      </c>
      <c r="G4731" s="5">
        <v>6</v>
      </c>
      <c r="H4731" s="5">
        <v>356</v>
      </c>
      <c r="I4731" t="s">
        <v>23773</v>
      </c>
      <c r="J4731" s="46" t="s">
        <v>33088</v>
      </c>
      <c r="K4731" s="56"/>
      <c r="L4731" s="56"/>
      <c r="M4731" s="56">
        <f t="shared" si="404"/>
        <v>1913</v>
      </c>
      <c r="N4731" s="56"/>
      <c r="O4731" s="56">
        <f t="shared" si="405"/>
        <v>1</v>
      </c>
      <c r="P4731" s="56">
        <f t="shared" si="406"/>
        <v>30</v>
      </c>
      <c r="Q4731" s="2" t="str">
        <f t="shared" si="403"/>
        <v>&lt;a href="set02\miscellaneous\cooperstown_courier\1910_-_1913\ball_hill_sverdrup_farmers_club_meets_january_30,_1913_p5_cc.pdf"&gt;Farmers Club meets&lt;/a&gt;</v>
      </c>
    </row>
    <row r="4732" spans="1:17" x14ac:dyDescent="0.25">
      <c r="A4732" s="2">
        <v>7424</v>
      </c>
      <c r="B4732" s="4" t="s">
        <v>13597</v>
      </c>
      <c r="C4732" s="4" t="s">
        <v>610</v>
      </c>
      <c r="D4732" s="52">
        <v>4784</v>
      </c>
      <c r="E4732" s="5" t="s">
        <v>13629</v>
      </c>
      <c r="F4732" s="5">
        <v>5</v>
      </c>
      <c r="G4732" s="5">
        <v>20</v>
      </c>
      <c r="H4732" s="5">
        <v>2907</v>
      </c>
      <c r="I4732" t="s">
        <v>27307</v>
      </c>
      <c r="J4732" s="46" t="s">
        <v>33101</v>
      </c>
      <c r="K4732" s="56"/>
      <c r="L4732" s="56"/>
      <c r="M4732" s="56">
        <f t="shared" si="404"/>
        <v>1913</v>
      </c>
      <c r="N4732" s="56"/>
      <c r="O4732" s="56">
        <f t="shared" si="405"/>
        <v>2</v>
      </c>
      <c r="P4732" s="56">
        <f t="shared" si="406"/>
        <v>4</v>
      </c>
      <c r="Q4732" s="2" t="str">
        <f t="shared" si="403"/>
        <v>&lt;a href="set03\he\he_november_21,_1911_-_december_11,_1914\miscellaneous\thoreson,_esther_appendicitis_february_4,_1913_p5_he.pdf"&gt;Appendicitis&lt;/a&gt;</v>
      </c>
    </row>
    <row r="4733" spans="1:17" x14ac:dyDescent="0.25">
      <c r="A4733" s="2">
        <v>8429</v>
      </c>
      <c r="B4733" s="4" t="s">
        <v>13620</v>
      </c>
      <c r="C4733" s="4" t="s">
        <v>13623</v>
      </c>
      <c r="D4733" s="52">
        <v>4784</v>
      </c>
      <c r="E4733" s="5" t="s">
        <v>13629</v>
      </c>
      <c r="F4733" s="5">
        <v>5</v>
      </c>
      <c r="G4733" s="5">
        <v>20</v>
      </c>
      <c r="H4733" s="5">
        <v>2932</v>
      </c>
      <c r="I4733" t="s">
        <v>27308</v>
      </c>
      <c r="J4733" s="46" t="s">
        <v>33101</v>
      </c>
      <c r="K4733" s="56"/>
      <c r="L4733" s="56"/>
      <c r="M4733" s="56">
        <f t="shared" si="404"/>
        <v>1913</v>
      </c>
      <c r="N4733" s="56"/>
      <c r="O4733" s="56">
        <f t="shared" si="405"/>
        <v>2</v>
      </c>
      <c r="P4733" s="56">
        <f t="shared" si="406"/>
        <v>4</v>
      </c>
      <c r="Q4733" s="2" t="str">
        <f t="shared" si="403"/>
        <v>&lt;a href="set03\he\he_november_21,_1911_-_december_11,_1914\miscellaneous\woodward,_hosea_writes_february_4,_1913_p5_he.pdf"&gt;Writes&lt;/a&gt;</v>
      </c>
    </row>
    <row r="4734" spans="1:17" x14ac:dyDescent="0.25">
      <c r="A4734" s="2">
        <v>4306</v>
      </c>
      <c r="B4734" s="4" t="s">
        <v>11581</v>
      </c>
      <c r="C4734" s="4" t="s">
        <v>3458</v>
      </c>
      <c r="D4734" s="52">
        <v>4786</v>
      </c>
      <c r="E4734" s="5" t="s">
        <v>11770</v>
      </c>
      <c r="F4734" s="5">
        <v>4</v>
      </c>
      <c r="G4734" s="5">
        <v>11</v>
      </c>
      <c r="H4734" s="5">
        <v>2147</v>
      </c>
      <c r="I4734" t="s">
        <v>26543</v>
      </c>
      <c r="J4734" s="46" t="s">
        <v>33093</v>
      </c>
      <c r="K4734" s="56"/>
      <c r="L4734" s="56"/>
      <c r="M4734" s="56">
        <f t="shared" si="404"/>
        <v>1913</v>
      </c>
      <c r="N4734" s="56"/>
      <c r="O4734" s="56">
        <f t="shared" si="405"/>
        <v>2</v>
      </c>
      <c r="P4734" s="56">
        <f t="shared" si="406"/>
        <v>6</v>
      </c>
      <c r="Q4734" s="2" t="str">
        <f t="shared" si="403"/>
        <v>&lt;a href="set04\cg_january 4, 1912 - december 31, 1914\miscellaneous\kensal_items_february_6,_1913_p4_cg.pdf"&gt;Items&lt;/a&gt;</v>
      </c>
    </row>
    <row r="4735" spans="1:17" x14ac:dyDescent="0.25">
      <c r="A4735" s="2">
        <v>6300</v>
      </c>
      <c r="B4735" s="4" t="s">
        <v>16434</v>
      </c>
      <c r="C4735" s="4" t="s">
        <v>16647</v>
      </c>
      <c r="D4735" s="52">
        <v>4786</v>
      </c>
      <c r="E4735" s="5" t="s">
        <v>11770</v>
      </c>
      <c r="F4735" s="5">
        <v>3</v>
      </c>
      <c r="G4735" s="5">
        <v>11</v>
      </c>
      <c r="H4735" s="5">
        <v>2282</v>
      </c>
      <c r="I4735" t="s">
        <v>26544</v>
      </c>
      <c r="J4735" s="46" t="s">
        <v>33093</v>
      </c>
      <c r="K4735" s="56"/>
      <c r="L4735" s="56"/>
      <c r="M4735" s="56">
        <f t="shared" si="404"/>
        <v>1913</v>
      </c>
      <c r="N4735" s="56"/>
      <c r="O4735" s="56">
        <f t="shared" si="405"/>
        <v>2</v>
      </c>
      <c r="P4735" s="56">
        <f t="shared" si="406"/>
        <v>6</v>
      </c>
      <c r="Q4735" s="2" t="str">
        <f t="shared" si="403"/>
        <v>&lt;a href="set04\cg_january 4, 1912 - december 31, 1914\miscellaneous\roe,_shad_returns_from_ne_;_operation_february_6,_1913_p3_cg.pdf"&gt;Returns from NE; operation&lt;/a&gt;</v>
      </c>
    </row>
    <row r="4736" spans="1:17" x14ac:dyDescent="0.25">
      <c r="A4736" s="2">
        <v>6455</v>
      </c>
      <c r="B4736" s="4" t="s">
        <v>9164</v>
      </c>
      <c r="C4736" s="4" t="s">
        <v>8836</v>
      </c>
      <c r="D4736" s="52">
        <v>4786</v>
      </c>
      <c r="E4736" s="5" t="s">
        <v>11770</v>
      </c>
      <c r="F4736" s="5">
        <v>4</v>
      </c>
      <c r="G4736" s="5">
        <v>11</v>
      </c>
      <c r="H4736" s="5">
        <v>2304</v>
      </c>
      <c r="I4736" t="s">
        <v>26545</v>
      </c>
      <c r="J4736" s="46" t="s">
        <v>33093</v>
      </c>
      <c r="K4736" s="56"/>
      <c r="L4736" s="56"/>
      <c r="M4736" s="56">
        <f t="shared" si="404"/>
        <v>1913</v>
      </c>
      <c r="N4736" s="56"/>
      <c r="O4736" s="56">
        <f t="shared" si="405"/>
        <v>2</v>
      </c>
      <c r="P4736" s="56">
        <f t="shared" si="406"/>
        <v>6</v>
      </c>
      <c r="Q4736" s="2" t="str">
        <f t="shared" si="403"/>
        <v>&lt;a href="set04\cg_january 4, 1912 - december 31, 1914\miscellaneous\schwehr,_robert_broken_leg_february_6,_1913_p4_cg.pdf"&gt;Broken leg&lt;/a&gt;</v>
      </c>
    </row>
    <row r="4737" spans="1:17" x14ac:dyDescent="0.25">
      <c r="A4737" s="2">
        <v>7371</v>
      </c>
      <c r="B4737" s="4" t="s">
        <v>16477</v>
      </c>
      <c r="C4737" s="4" t="s">
        <v>16478</v>
      </c>
      <c r="D4737" s="52">
        <v>4786</v>
      </c>
      <c r="E4737" s="5" t="s">
        <v>11770</v>
      </c>
      <c r="F4737" s="5">
        <v>4</v>
      </c>
      <c r="G4737" s="5">
        <v>11</v>
      </c>
      <c r="H4737" s="5">
        <v>2389</v>
      </c>
      <c r="I4737" t="s">
        <v>26546</v>
      </c>
      <c r="J4737" s="46" t="s">
        <v>33093</v>
      </c>
      <c r="K4737" s="56"/>
      <c r="L4737" s="56"/>
      <c r="M4737" s="56">
        <f t="shared" si="404"/>
        <v>1913</v>
      </c>
      <c r="N4737" s="56"/>
      <c r="O4737" s="56">
        <f t="shared" si="405"/>
        <v>2</v>
      </c>
      <c r="P4737" s="56">
        <f t="shared" si="406"/>
        <v>6</v>
      </c>
      <c r="Q4737" s="2" t="str">
        <f t="shared" si="403"/>
        <v>&lt;a href="set04\cg_january 4, 1912 - december 31, 1914\miscellaneous\the_spiritwood_bugle_february_6,_1913_p4_cg.pdf"&gt;Bugle&lt;/a&gt;</v>
      </c>
    </row>
    <row r="4738" spans="1:17" x14ac:dyDescent="0.25">
      <c r="A4738" s="2">
        <v>688</v>
      </c>
      <c r="B4738" s="4" t="s">
        <v>7747</v>
      </c>
      <c r="C4738" s="4" t="s">
        <v>7748</v>
      </c>
      <c r="D4738" s="52">
        <v>4793</v>
      </c>
      <c r="E4738" s="5" t="s">
        <v>13631</v>
      </c>
      <c r="F4738" s="5">
        <v>5</v>
      </c>
      <c r="G4738" s="5">
        <v>6</v>
      </c>
      <c r="H4738" s="5">
        <v>359</v>
      </c>
      <c r="I4738" t="s">
        <v>23788</v>
      </c>
      <c r="J4738" s="46" t="s">
        <v>33088</v>
      </c>
      <c r="K4738" s="56"/>
      <c r="L4738" s="56"/>
      <c r="M4738" s="56">
        <f t="shared" si="404"/>
        <v>1913</v>
      </c>
      <c r="N4738" s="56"/>
      <c r="O4738" s="56">
        <f t="shared" si="405"/>
        <v>2</v>
      </c>
      <c r="P4738" s="56">
        <f t="shared" si="406"/>
        <v>13</v>
      </c>
      <c r="Q4738" s="2" t="str">
        <f t="shared" ref="Q4738:Q4801" si="407">"&lt;a href="&amp;""""&amp;J4738&amp;"\"&amp;I4738&amp;"""&gt;"&amp;C4738&amp;"&lt;/a&gt;"</f>
        <v>&lt;a href="set02\miscellaneous\cooperstown_courier\1910_-_1913\butler,_will_h_elected_president_of_nd_and_n_minn_implement_dealers_february_13,_1913_p5_cc.pdf"&gt;Elected President of ND and MN Implement Dealers&lt;/a&gt;</v>
      </c>
    </row>
    <row r="4739" spans="1:17" x14ac:dyDescent="0.25">
      <c r="A4739" s="2">
        <v>1030</v>
      </c>
      <c r="B4739" s="4" t="s">
        <v>1630</v>
      </c>
      <c r="C4739" s="4" t="s">
        <v>7788</v>
      </c>
      <c r="D4739" s="52">
        <v>4793</v>
      </c>
      <c r="E4739" s="5" t="s">
        <v>13631</v>
      </c>
      <c r="F4739" s="5">
        <v>5</v>
      </c>
      <c r="G4739" s="5">
        <v>6</v>
      </c>
      <c r="H4739" s="5">
        <v>402</v>
      </c>
      <c r="I4739" t="s">
        <v>23937</v>
      </c>
      <c r="J4739" s="46" t="s">
        <v>33088</v>
      </c>
      <c r="K4739" s="56"/>
      <c r="L4739" s="56"/>
      <c r="M4739" s="56">
        <f t="shared" si="404"/>
        <v>1913</v>
      </c>
      <c r="N4739" s="56"/>
      <c r="O4739" s="56">
        <f t="shared" si="405"/>
        <v>2</v>
      </c>
      <c r="P4739" s="56">
        <f t="shared" si="406"/>
        <v>13</v>
      </c>
      <c r="Q4739" s="2" t="str">
        <f t="shared" si="407"/>
        <v>&lt;a href="set02\miscellaneous\cooperstown_courier\1910_-_1913\post_office_-_exam_for_rr#1_given_february_13,_1913_p5_cc.pdf"&gt;Post office Exam for RR1 given&lt;/a&gt;</v>
      </c>
    </row>
    <row r="4740" spans="1:17" x14ac:dyDescent="0.25">
      <c r="A4740" s="2">
        <v>1111</v>
      </c>
      <c r="B4740" s="4" t="s">
        <v>4440</v>
      </c>
      <c r="C4740" s="4" t="s">
        <v>7794</v>
      </c>
      <c r="D4740" s="52">
        <v>4793</v>
      </c>
      <c r="E4740" s="5" t="s">
        <v>13631</v>
      </c>
      <c r="F4740" s="5">
        <v>5</v>
      </c>
      <c r="G4740" s="5">
        <v>6</v>
      </c>
      <c r="H4740" s="5">
        <v>414</v>
      </c>
      <c r="I4740" t="s">
        <v>23846</v>
      </c>
      <c r="J4740" s="46" t="s">
        <v>33088</v>
      </c>
      <c r="K4740" s="56"/>
      <c r="L4740" s="56"/>
      <c r="M4740" s="56">
        <f t="shared" si="404"/>
        <v>1913</v>
      </c>
      <c r="N4740" s="56"/>
      <c r="O4740" s="56">
        <f t="shared" si="405"/>
        <v>2</v>
      </c>
      <c r="P4740" s="56">
        <f t="shared" si="406"/>
        <v>13</v>
      </c>
      <c r="Q4740" s="2" t="str">
        <f t="shared" si="407"/>
        <v>&lt;a href="set02\miscellaneous\cooperstown_courier\1910_-_1913\cooperstown_school_board_a_h_berg_resigns_and_lewis_berg_appointed_february_13,_1913_p5_cc.pdf"&gt;Board A H Berg resigns; Lewis Berg Apptd&lt;/a&gt;</v>
      </c>
    </row>
    <row r="4741" spans="1:17" x14ac:dyDescent="0.25">
      <c r="A4741" s="2">
        <v>4307</v>
      </c>
      <c r="B4741" s="4" t="s">
        <v>11581</v>
      </c>
      <c r="C4741" s="4" t="s">
        <v>3458</v>
      </c>
      <c r="D4741" s="52">
        <v>4793</v>
      </c>
      <c r="E4741" s="5" t="s">
        <v>11770</v>
      </c>
      <c r="F4741" s="5">
        <v>4</v>
      </c>
      <c r="G4741" s="5">
        <v>11</v>
      </c>
      <c r="H4741" s="5">
        <v>2148</v>
      </c>
      <c r="I4741" t="s">
        <v>26547</v>
      </c>
      <c r="J4741" s="46" t="s">
        <v>33093</v>
      </c>
      <c r="K4741" s="56"/>
      <c r="L4741" s="56"/>
      <c r="M4741" s="56">
        <f t="shared" si="404"/>
        <v>1913</v>
      </c>
      <c r="N4741" s="56"/>
      <c r="O4741" s="56">
        <f t="shared" si="405"/>
        <v>2</v>
      </c>
      <c r="P4741" s="56">
        <f t="shared" si="406"/>
        <v>13</v>
      </c>
      <c r="Q4741" s="2" t="str">
        <f t="shared" si="407"/>
        <v>&lt;a href="set04\cg_january 4, 1912 - december 31, 1914\miscellaneous\kensal_items_february_13,_1913_p4_cg.pdf"&gt;Items&lt;/a&gt;</v>
      </c>
    </row>
    <row r="4742" spans="1:17" x14ac:dyDescent="0.25">
      <c r="A4742" s="2">
        <v>6299</v>
      </c>
      <c r="B4742" s="4" t="s">
        <v>16434</v>
      </c>
      <c r="C4742" s="4" t="s">
        <v>16646</v>
      </c>
      <c r="D4742" s="52">
        <v>4793</v>
      </c>
      <c r="E4742" s="5" t="s">
        <v>11770</v>
      </c>
      <c r="F4742" s="5">
        <v>3</v>
      </c>
      <c r="G4742" s="5">
        <v>11</v>
      </c>
      <c r="H4742" s="5">
        <v>2281</v>
      </c>
      <c r="I4742" t="s">
        <v>26548</v>
      </c>
      <c r="J4742" s="46" t="s">
        <v>33093</v>
      </c>
      <c r="K4742" s="56"/>
      <c r="L4742" s="56"/>
      <c r="M4742" s="56">
        <f t="shared" si="404"/>
        <v>1913</v>
      </c>
      <c r="N4742" s="56"/>
      <c r="O4742" s="56">
        <f t="shared" si="405"/>
        <v>2</v>
      </c>
      <c r="P4742" s="56">
        <f t="shared" si="406"/>
        <v>13</v>
      </c>
      <c r="Q4742" s="2" t="str">
        <f t="shared" si="407"/>
        <v>&lt;a href="set04\cg_january 4, 1912 - december 31, 1914\miscellaneous\roe,_shad_packed_and_leave_for_weyburn_sk_february_13,_1913_p3_cg.pdf"&gt;Packed and leave for Weyburn SK&lt;/a&gt;</v>
      </c>
    </row>
    <row r="4743" spans="1:17" x14ac:dyDescent="0.25">
      <c r="A4743" s="2">
        <v>7372</v>
      </c>
      <c r="B4743" s="4" t="s">
        <v>16477</v>
      </c>
      <c r="C4743" s="4" t="s">
        <v>16478</v>
      </c>
      <c r="D4743" s="52">
        <v>4793</v>
      </c>
      <c r="E4743" s="5" t="s">
        <v>11770</v>
      </c>
      <c r="F4743" s="5">
        <v>4</v>
      </c>
      <c r="G4743" s="5">
        <v>11</v>
      </c>
      <c r="H4743" s="5">
        <v>2390</v>
      </c>
      <c r="I4743" t="s">
        <v>26549</v>
      </c>
      <c r="J4743" s="46" t="s">
        <v>33093</v>
      </c>
      <c r="K4743" s="56"/>
      <c r="L4743" s="56"/>
      <c r="M4743" s="56">
        <f t="shared" si="404"/>
        <v>1913</v>
      </c>
      <c r="N4743" s="56"/>
      <c r="O4743" s="56">
        <f t="shared" si="405"/>
        <v>2</v>
      </c>
      <c r="P4743" s="56">
        <f t="shared" si="406"/>
        <v>13</v>
      </c>
      <c r="Q4743" s="2" t="str">
        <f t="shared" si="407"/>
        <v>&lt;a href="set04\cg_january 4, 1912 - december 31, 1914\miscellaneous\the_spiritwood_bugle_february_13,_1913_p4_cg.pdf"&gt;Bugle&lt;/a&gt;</v>
      </c>
    </row>
    <row r="4744" spans="1:17" x14ac:dyDescent="0.25">
      <c r="A4744" s="2">
        <v>1708</v>
      </c>
      <c r="B4744" s="4" t="s">
        <v>12847</v>
      </c>
      <c r="C4744" s="4" t="s">
        <v>10202</v>
      </c>
      <c r="D4744" s="52">
        <v>4800</v>
      </c>
      <c r="E4744" s="5" t="s">
        <v>11770</v>
      </c>
      <c r="F4744" s="5">
        <v>2</v>
      </c>
      <c r="G4744" s="5">
        <v>11</v>
      </c>
      <c r="H4744" s="5">
        <v>1978</v>
      </c>
      <c r="I4744" t="s">
        <v>26550</v>
      </c>
      <c r="J4744" s="46" t="s">
        <v>33093</v>
      </c>
      <c r="K4744" s="56"/>
      <c r="L4744" s="56"/>
      <c r="M4744" s="56">
        <f t="shared" si="404"/>
        <v>1913</v>
      </c>
      <c r="N4744" s="56"/>
      <c r="O4744" s="56">
        <f t="shared" si="405"/>
        <v>2</v>
      </c>
      <c r="P4744" s="56">
        <f t="shared" si="406"/>
        <v>20</v>
      </c>
      <c r="Q4744" s="2" t="str">
        <f t="shared" si="407"/>
        <v>&lt;a href="set04\cg_january 4, 1912 - december 31, 1914\miscellaneous\durham_news_february_20,_1913_p2_cg.pdf"&gt;News&lt;/a&gt;</v>
      </c>
    </row>
    <row r="4745" spans="1:17" x14ac:dyDescent="0.25">
      <c r="A4745" s="2">
        <v>3898</v>
      </c>
      <c r="B4745" s="4" t="s">
        <v>12558</v>
      </c>
      <c r="C4745" s="4" t="s">
        <v>3458</v>
      </c>
      <c r="D4745" s="52">
        <v>4800</v>
      </c>
      <c r="E4745" s="5" t="s">
        <v>11770</v>
      </c>
      <c r="F4745" s="5">
        <v>2</v>
      </c>
      <c r="G4745" s="5">
        <v>11</v>
      </c>
      <c r="H4745" s="5">
        <v>2072</v>
      </c>
      <c r="I4745" t="s">
        <v>26551</v>
      </c>
      <c r="J4745" s="46" t="s">
        <v>33093</v>
      </c>
      <c r="K4745" s="56"/>
      <c r="L4745" s="56"/>
      <c r="M4745" s="56">
        <f t="shared" si="404"/>
        <v>1913</v>
      </c>
      <c r="N4745" s="56"/>
      <c r="O4745" s="56">
        <f t="shared" si="405"/>
        <v>2</v>
      </c>
      <c r="P4745" s="56">
        <f t="shared" si="406"/>
        <v>20</v>
      </c>
      <c r="Q4745" s="2" t="str">
        <f t="shared" si="407"/>
        <v>&lt;a href="set04\cg_january 4, 1912 - december 31, 1914\miscellaneous\jim_lake_february_20,_1913_p2_cg.pdf"&gt;Items&lt;/a&gt;</v>
      </c>
    </row>
    <row r="4746" spans="1:17" x14ac:dyDescent="0.25">
      <c r="A4746" s="2">
        <v>4308</v>
      </c>
      <c r="B4746" s="4" t="s">
        <v>11581</v>
      </c>
      <c r="C4746" s="4" t="s">
        <v>3458</v>
      </c>
      <c r="D4746" s="52">
        <v>4800</v>
      </c>
      <c r="E4746" s="5" t="s">
        <v>11770</v>
      </c>
      <c r="F4746" s="5">
        <v>1</v>
      </c>
      <c r="G4746" s="5">
        <v>11</v>
      </c>
      <c r="H4746" s="5">
        <v>2149</v>
      </c>
      <c r="I4746" t="s">
        <v>26552</v>
      </c>
      <c r="J4746" s="46" t="s">
        <v>33093</v>
      </c>
      <c r="K4746" s="56"/>
      <c r="L4746" s="56"/>
      <c r="M4746" s="56">
        <f t="shared" si="404"/>
        <v>1913</v>
      </c>
      <c r="N4746" s="56"/>
      <c r="O4746" s="56">
        <f t="shared" si="405"/>
        <v>2</v>
      </c>
      <c r="P4746" s="56">
        <f t="shared" si="406"/>
        <v>20</v>
      </c>
      <c r="Q4746" s="2" t="str">
        <f t="shared" si="407"/>
        <v>&lt;a href="set04\cg_january 4, 1912 - december 31, 1914\miscellaneous\kensal_items_february_20,_1913_p1_cg.pdf"&gt;Items&lt;/a&gt;</v>
      </c>
    </row>
    <row r="4747" spans="1:17" x14ac:dyDescent="0.25">
      <c r="A4747" s="2">
        <v>7373</v>
      </c>
      <c r="B4747" s="4" t="s">
        <v>16477</v>
      </c>
      <c r="C4747" s="4" t="s">
        <v>16478</v>
      </c>
      <c r="D4747" s="52">
        <v>4800</v>
      </c>
      <c r="E4747" s="5" t="s">
        <v>11770</v>
      </c>
      <c r="F4747" s="5">
        <v>4</v>
      </c>
      <c r="G4747" s="5">
        <v>11</v>
      </c>
      <c r="H4747" s="5">
        <v>2391</v>
      </c>
      <c r="I4747" t="s">
        <v>26553</v>
      </c>
      <c r="J4747" s="46" t="s">
        <v>33093</v>
      </c>
      <c r="K4747" s="56"/>
      <c r="L4747" s="56"/>
      <c r="M4747" s="56">
        <f t="shared" si="404"/>
        <v>1913</v>
      </c>
      <c r="N4747" s="56"/>
      <c r="O4747" s="56">
        <f t="shared" si="405"/>
        <v>2</v>
      </c>
      <c r="P4747" s="56">
        <f t="shared" si="406"/>
        <v>20</v>
      </c>
      <c r="Q4747" s="2" t="str">
        <f t="shared" si="407"/>
        <v>&lt;a href="set04\cg_january 4, 1912 - december 31, 1914\miscellaneous\the_spiritwood_bugle_february_20,_1913_p4_cg.pdf"&gt;Bugle&lt;/a&gt;</v>
      </c>
    </row>
    <row r="4748" spans="1:17" x14ac:dyDescent="0.25">
      <c r="A4748" s="2">
        <v>426</v>
      </c>
      <c r="B4748" s="4" t="s">
        <v>16560</v>
      </c>
      <c r="C4748" s="4" t="s">
        <v>15427</v>
      </c>
      <c r="D4748" s="52">
        <v>4807</v>
      </c>
      <c r="E4748" s="5" t="s">
        <v>11770</v>
      </c>
      <c r="F4748" s="5">
        <v>6</v>
      </c>
      <c r="G4748" s="5">
        <v>11</v>
      </c>
      <c r="H4748" s="5">
        <v>1919</v>
      </c>
      <c r="I4748" t="s">
        <v>26554</v>
      </c>
      <c r="J4748" s="46" t="s">
        <v>33093</v>
      </c>
      <c r="K4748" s="56"/>
      <c r="L4748" s="56"/>
      <c r="M4748" s="56">
        <f t="shared" si="404"/>
        <v>1913</v>
      </c>
      <c r="N4748" s="56"/>
      <c r="O4748" s="56">
        <f t="shared" si="405"/>
        <v>2</v>
      </c>
      <c r="P4748" s="56">
        <f t="shared" si="406"/>
        <v>27</v>
      </c>
      <c r="Q4748" s="2" t="str">
        <f t="shared" si="407"/>
        <v>&lt;a href="set04\cg_january 4, 1912 - december 31, 1914\miscellaneous\berg,_sigur_estate_final_account_and_distribution_february_27,_1913_p6_cg.pdf"&gt;Estate Final Account Distribution&lt;/a&gt;</v>
      </c>
    </row>
    <row r="4749" spans="1:17" x14ac:dyDescent="0.25">
      <c r="A4749" s="2">
        <v>1585</v>
      </c>
      <c r="B4749" s="4" t="s">
        <v>16571</v>
      </c>
      <c r="C4749" s="4" t="s">
        <v>16572</v>
      </c>
      <c r="D4749" s="52">
        <v>4807</v>
      </c>
      <c r="E4749" s="5" t="s">
        <v>11770</v>
      </c>
      <c r="F4749" s="5">
        <v>1</v>
      </c>
      <c r="G4749" s="5">
        <v>11</v>
      </c>
      <c r="H4749" s="5">
        <v>1973</v>
      </c>
      <c r="I4749" t="s">
        <v>26555</v>
      </c>
      <c r="J4749" s="46" t="s">
        <v>33093</v>
      </c>
      <c r="K4749" s="56"/>
      <c r="L4749" s="56"/>
      <c r="M4749" s="56">
        <f t="shared" si="404"/>
        <v>1913</v>
      </c>
      <c r="N4749" s="56"/>
      <c r="O4749" s="56">
        <f t="shared" si="405"/>
        <v>2</v>
      </c>
      <c r="P4749" s="56">
        <f t="shared" si="406"/>
        <v>27</v>
      </c>
      <c r="Q4749" s="2" t="str">
        <f t="shared" si="407"/>
        <v>&lt;a href="set04\cg_january 4, 1912 - december 31, 1914\miscellaneous\dick,_jasper_jr_birthday_surprise_february_27,_1913_p1_cg.pdf"&gt;Birthday Surprise&lt;/a&gt;</v>
      </c>
    </row>
    <row r="4750" spans="1:17" x14ac:dyDescent="0.25">
      <c r="A4750" s="2">
        <v>1709</v>
      </c>
      <c r="B4750" s="4" t="s">
        <v>12847</v>
      </c>
      <c r="C4750" s="4" t="s">
        <v>10202</v>
      </c>
      <c r="D4750" s="52">
        <v>4807</v>
      </c>
      <c r="E4750" s="5" t="s">
        <v>11770</v>
      </c>
      <c r="F4750" s="5">
        <v>2</v>
      </c>
      <c r="G4750" s="5">
        <v>11</v>
      </c>
      <c r="H4750" s="5">
        <v>1979</v>
      </c>
      <c r="I4750" t="s">
        <v>26556</v>
      </c>
      <c r="J4750" s="46" t="s">
        <v>33093</v>
      </c>
      <c r="K4750" s="56"/>
      <c r="L4750" s="56"/>
      <c r="M4750" s="56">
        <f t="shared" si="404"/>
        <v>1913</v>
      </c>
      <c r="N4750" s="56"/>
      <c r="O4750" s="56">
        <f t="shared" si="405"/>
        <v>2</v>
      </c>
      <c r="P4750" s="56">
        <f t="shared" si="406"/>
        <v>27</v>
      </c>
      <c r="Q4750" s="2" t="str">
        <f t="shared" si="407"/>
        <v>&lt;a href="set04\cg_january 4, 1912 - december 31, 1914\miscellaneous\durham_news_february_27,_1913_p2_cg.pdf"&gt;News&lt;/a&gt;</v>
      </c>
    </row>
    <row r="4751" spans="1:17" x14ac:dyDescent="0.25">
      <c r="A4751" s="2">
        <v>4309</v>
      </c>
      <c r="B4751" s="4" t="s">
        <v>11581</v>
      </c>
      <c r="C4751" s="4" t="s">
        <v>3458</v>
      </c>
      <c r="D4751" s="52">
        <v>4807</v>
      </c>
      <c r="E4751" s="5" t="s">
        <v>11770</v>
      </c>
      <c r="F4751" s="5">
        <v>6</v>
      </c>
      <c r="G4751" s="5">
        <v>11</v>
      </c>
      <c r="H4751" s="5">
        <v>2150</v>
      </c>
      <c r="I4751" t="s">
        <v>26557</v>
      </c>
      <c r="J4751" s="46" t="s">
        <v>33093</v>
      </c>
      <c r="K4751" s="56"/>
      <c r="L4751" s="56"/>
      <c r="M4751" s="56">
        <f t="shared" si="404"/>
        <v>1913</v>
      </c>
      <c r="N4751" s="56"/>
      <c r="O4751" s="56">
        <f t="shared" si="405"/>
        <v>2</v>
      </c>
      <c r="P4751" s="56">
        <f t="shared" si="406"/>
        <v>27</v>
      </c>
      <c r="Q4751" s="2" t="str">
        <f t="shared" si="407"/>
        <v>&lt;a href="set04\cg_january 4, 1912 - december 31, 1914\miscellaneous\kensal_items_february_27,_1913_p6_cg.pdf"&gt;Items&lt;/a&gt;</v>
      </c>
    </row>
    <row r="4752" spans="1:17" x14ac:dyDescent="0.25">
      <c r="A4752" s="2">
        <v>4424</v>
      </c>
      <c r="B4752" s="4" t="s">
        <v>869</v>
      </c>
      <c r="C4752" s="4" t="s">
        <v>839</v>
      </c>
      <c r="D4752" s="52">
        <v>4807</v>
      </c>
      <c r="E4752" s="5" t="s">
        <v>11770</v>
      </c>
      <c r="F4752" s="5">
        <v>6</v>
      </c>
      <c r="G4752" s="5">
        <v>11</v>
      </c>
      <c r="H4752" s="5">
        <v>2166</v>
      </c>
      <c r="I4752" t="s">
        <v>26558</v>
      </c>
      <c r="J4752" s="46" t="s">
        <v>33093</v>
      </c>
      <c r="K4752" s="56"/>
      <c r="L4752" s="56"/>
      <c r="M4752" s="56">
        <f t="shared" si="404"/>
        <v>1913</v>
      </c>
      <c r="N4752" s="56"/>
      <c r="O4752" s="56">
        <f t="shared" si="405"/>
        <v>2</v>
      </c>
      <c r="P4752" s="56">
        <f t="shared" si="406"/>
        <v>27</v>
      </c>
      <c r="Q4752" s="2" t="str">
        <f t="shared" si="407"/>
        <v>&lt;a href="set04\cg_january 4, 1912 - december 31, 1914\miscellaneous\kingsley,_frank_auction_sale_february_27,_1913_p6_cg.pdf"&gt;Auction Sale&lt;/a&gt;</v>
      </c>
    </row>
    <row r="4753" spans="1:17" x14ac:dyDescent="0.25">
      <c r="A4753" s="2">
        <v>6082</v>
      </c>
      <c r="B4753" s="4" t="s">
        <v>16644</v>
      </c>
      <c r="C4753" s="4" t="s">
        <v>16057</v>
      </c>
      <c r="D4753" s="52">
        <v>4807</v>
      </c>
      <c r="E4753" s="5" t="s">
        <v>11770</v>
      </c>
      <c r="F4753" s="5">
        <v>5</v>
      </c>
      <c r="G4753" s="5">
        <v>11</v>
      </c>
      <c r="H4753" s="5">
        <v>2266</v>
      </c>
      <c r="I4753" t="s">
        <v>26559</v>
      </c>
      <c r="J4753" s="46" t="s">
        <v>33093</v>
      </c>
      <c r="K4753" s="56"/>
      <c r="L4753" s="56"/>
      <c r="M4753" s="56">
        <f t="shared" si="404"/>
        <v>1913</v>
      </c>
      <c r="N4753" s="56"/>
      <c r="O4753" s="56">
        <f t="shared" si="405"/>
        <v>2</v>
      </c>
      <c r="P4753" s="56">
        <f t="shared" si="406"/>
        <v>27</v>
      </c>
      <c r="Q4753" s="2" t="str">
        <f t="shared" si="407"/>
        <v>&lt;a href="set04\cg_january 4, 1912 - december 31, 1914\miscellaneous\raney,_charles_e_estate_final_acct_and_distribution_february_27,_1913_p5_cg.pdf"&gt;Estate Final Acct and Distribution&lt;/a&gt;</v>
      </c>
    </row>
    <row r="4754" spans="1:17" x14ac:dyDescent="0.25">
      <c r="A4754" s="2">
        <v>6408</v>
      </c>
      <c r="B4754" s="4" t="s">
        <v>13057</v>
      </c>
      <c r="C4754" s="4" t="s">
        <v>16651</v>
      </c>
      <c r="D4754" s="52">
        <v>4807</v>
      </c>
      <c r="E4754" s="5" t="s">
        <v>11770</v>
      </c>
      <c r="F4754" s="5">
        <v>5</v>
      </c>
      <c r="G4754" s="5">
        <v>11</v>
      </c>
      <c r="H4754" s="5">
        <v>2288</v>
      </c>
      <c r="I4754" t="s">
        <v>26560</v>
      </c>
      <c r="J4754" s="46" t="s">
        <v>33093</v>
      </c>
      <c r="K4754" s="56"/>
      <c r="L4754" s="56"/>
      <c r="M4754" s="56">
        <f t="shared" si="404"/>
        <v>1913</v>
      </c>
      <c r="N4754" s="56"/>
      <c r="O4754" s="56">
        <f t="shared" si="405"/>
        <v>2</v>
      </c>
      <c r="P4754" s="56">
        <f t="shared" si="406"/>
        <v>27</v>
      </c>
      <c r="Q4754" s="2" t="str">
        <f t="shared" si="407"/>
        <v>&lt;a href="set04\cg_january 4, 1912 - december 31, 1914\miscellaneous\saxerud,_anton_moves_family_february_27,_1913_p5_cg.pdf"&gt;Moves family &lt;/a&gt;</v>
      </c>
    </row>
    <row r="4755" spans="1:17" x14ac:dyDescent="0.25">
      <c r="A4755" s="2">
        <v>6427</v>
      </c>
      <c r="B4755" s="4" t="s">
        <v>16652</v>
      </c>
      <c r="C4755" s="4" t="s">
        <v>16654</v>
      </c>
      <c r="D4755" s="52">
        <v>4807</v>
      </c>
      <c r="E4755" s="5" t="s">
        <v>11770</v>
      </c>
      <c r="F4755" s="5">
        <v>5</v>
      </c>
      <c r="G4755" s="5">
        <v>11</v>
      </c>
      <c r="H4755" s="5">
        <v>2294</v>
      </c>
      <c r="I4755" t="s">
        <v>26561</v>
      </c>
      <c r="J4755" s="46" t="s">
        <v>33093</v>
      </c>
      <c r="K4755" s="56"/>
      <c r="L4755" s="56"/>
      <c r="M4755" s="56">
        <f t="shared" si="404"/>
        <v>1913</v>
      </c>
      <c r="N4755" s="56"/>
      <c r="O4755" s="56">
        <f t="shared" si="405"/>
        <v>2</v>
      </c>
      <c r="P4755" s="56">
        <f t="shared" si="406"/>
        <v>27</v>
      </c>
      <c r="Q4755" s="2" t="str">
        <f t="shared" si="407"/>
        <v>&lt;a href="set04\cg_january 4, 1912 - december 31, 1914\miscellaneous\schley,_p_e_to_live_work_in_anamoose_february_27,_1913_p5_cg.pdf"&gt;To live work in Anamoose   &lt;/a&gt;</v>
      </c>
    </row>
    <row r="4756" spans="1:17" x14ac:dyDescent="0.25">
      <c r="A4756" s="2">
        <v>7374</v>
      </c>
      <c r="B4756" s="4" t="s">
        <v>16477</v>
      </c>
      <c r="C4756" s="4" t="s">
        <v>16478</v>
      </c>
      <c r="D4756" s="52">
        <v>4807</v>
      </c>
      <c r="E4756" s="5" t="s">
        <v>11770</v>
      </c>
      <c r="F4756" s="5">
        <v>6</v>
      </c>
      <c r="G4756" s="5">
        <v>11</v>
      </c>
      <c r="H4756" s="5">
        <v>2392</v>
      </c>
      <c r="I4756" t="s">
        <v>26562</v>
      </c>
      <c r="J4756" s="46" t="s">
        <v>33093</v>
      </c>
      <c r="K4756" s="56"/>
      <c r="L4756" s="56"/>
      <c r="M4756" s="56">
        <f t="shared" si="404"/>
        <v>1913</v>
      </c>
      <c r="N4756" s="56"/>
      <c r="O4756" s="56">
        <f t="shared" si="405"/>
        <v>2</v>
      </c>
      <c r="P4756" s="56">
        <f t="shared" si="406"/>
        <v>27</v>
      </c>
      <c r="Q4756" s="2" t="str">
        <f t="shared" si="407"/>
        <v>&lt;a href="set04\cg_january 4, 1912 - december 31, 1914\miscellaneous\the_spiritwood_bugle_february_27,_1913_p6_cg.pdf"&gt;Bugle&lt;/a&gt;</v>
      </c>
    </row>
    <row r="4757" spans="1:17" x14ac:dyDescent="0.25">
      <c r="A4757" s="2">
        <v>8451</v>
      </c>
      <c r="B4757" s="4" t="s">
        <v>16687</v>
      </c>
      <c r="C4757" s="4" t="s">
        <v>839</v>
      </c>
      <c r="D4757" s="12">
        <v>4807</v>
      </c>
      <c r="E4757" s="5" t="s">
        <v>11770</v>
      </c>
      <c r="F4757" s="5">
        <v>6</v>
      </c>
      <c r="G4757" s="5">
        <v>11</v>
      </c>
      <c r="H4757" s="5">
        <v>2437</v>
      </c>
      <c r="I4757" t="s">
        <v>26834</v>
      </c>
      <c r="J4757" s="46" t="s">
        <v>33093</v>
      </c>
      <c r="K4757" s="56"/>
      <c r="L4757" s="56"/>
      <c r="M4757" s="56">
        <f t="shared" si="404"/>
        <v>1913</v>
      </c>
      <c r="N4757" s="56"/>
      <c r="O4757" s="56">
        <f t="shared" si="405"/>
        <v>2</v>
      </c>
      <c r="P4757" s="56">
        <f t="shared" si="406"/>
        <v>27</v>
      </c>
      <c r="Q4757" s="2" t="str">
        <f t="shared" si="407"/>
        <v>&lt;a href="set04\cg_january 4, 1912 - december 31, 1914\miscellaneous\wright,_s_k_auction_sale_february_27,_1913_p6_cg.pdf"&gt;Auction Sale&lt;/a&gt;</v>
      </c>
    </row>
    <row r="4758" spans="1:17" x14ac:dyDescent="0.25">
      <c r="A4758" s="2">
        <v>2495</v>
      </c>
      <c r="B4758" s="4" t="s">
        <v>13500</v>
      </c>
      <c r="C4758" s="4" t="s">
        <v>13501</v>
      </c>
      <c r="D4758" s="52">
        <v>4812</v>
      </c>
      <c r="E4758" s="5" t="s">
        <v>13629</v>
      </c>
      <c r="F4758" s="5">
        <v>5</v>
      </c>
      <c r="G4758" s="5">
        <v>20</v>
      </c>
      <c r="H4758" s="5">
        <v>2836</v>
      </c>
      <c r="I4758" t="s">
        <v>27309</v>
      </c>
      <c r="J4758" s="46" t="s">
        <v>33101</v>
      </c>
      <c r="K4758" s="56"/>
      <c r="L4758" s="56"/>
      <c r="M4758" s="56">
        <f t="shared" si="404"/>
        <v>1913</v>
      </c>
      <c r="N4758" s="56"/>
      <c r="O4758" s="56">
        <f t="shared" si="405"/>
        <v>3</v>
      </c>
      <c r="P4758" s="56">
        <f t="shared" si="406"/>
        <v>4</v>
      </c>
      <c r="Q4758" s="2" t="str">
        <f t="shared" si="407"/>
        <v>&lt;a href="set03\he\he_november_21,_1911_-_december_11,_1914\miscellaneous\gustafson,_edgar_debates_march_4,_1913_p5_he.pdf"&gt;Debates&lt;/a&gt;</v>
      </c>
    </row>
    <row r="4759" spans="1:17" x14ac:dyDescent="0.25">
      <c r="A4759" s="2">
        <v>977</v>
      </c>
      <c r="B4759" s="4" t="s">
        <v>1630</v>
      </c>
      <c r="C4759" s="4" t="s">
        <v>7776</v>
      </c>
      <c r="D4759" s="52">
        <v>4814</v>
      </c>
      <c r="E4759" s="5" t="s">
        <v>13631</v>
      </c>
      <c r="F4759" s="5">
        <v>5</v>
      </c>
      <c r="G4759" s="5">
        <v>6</v>
      </c>
      <c r="H4759" s="5">
        <v>389</v>
      </c>
      <c r="I4759" t="s">
        <v>23825</v>
      </c>
      <c r="J4759" s="46" t="s">
        <v>33088</v>
      </c>
      <c r="K4759" s="56"/>
      <c r="L4759" s="56"/>
      <c r="M4759" s="56">
        <f t="shared" si="404"/>
        <v>1913</v>
      </c>
      <c r="N4759" s="56"/>
      <c r="O4759" s="56">
        <f t="shared" si="405"/>
        <v>3</v>
      </c>
      <c r="P4759" s="56">
        <f t="shared" si="406"/>
        <v>6</v>
      </c>
      <c r="Q4759" s="2" t="str">
        <f t="shared" si="407"/>
        <v>&lt;a href="set02\miscellaneous\cooperstown_courier\1910_-_1913\commercial_club_to_meet_after_absence_march_6,_1913_p5_cc.pdf"&gt;Commercial Club to meet after absence&lt;/a&gt;</v>
      </c>
    </row>
    <row r="4760" spans="1:17" x14ac:dyDescent="0.25">
      <c r="A4760" s="2">
        <v>1120</v>
      </c>
      <c r="B4760" s="4" t="s">
        <v>4440</v>
      </c>
      <c r="C4760" s="4" t="s">
        <v>7799</v>
      </c>
      <c r="D4760" s="52">
        <v>4814</v>
      </c>
      <c r="E4760" s="5" t="s">
        <v>13631</v>
      </c>
      <c r="F4760" s="5">
        <v>5</v>
      </c>
      <c r="G4760" s="5">
        <v>6</v>
      </c>
      <c r="H4760" s="5">
        <v>420</v>
      </c>
      <c r="I4760" t="s">
        <v>23852</v>
      </c>
      <c r="J4760" s="46" t="s">
        <v>33088</v>
      </c>
      <c r="K4760" s="56"/>
      <c r="L4760" s="56"/>
      <c r="M4760" s="56">
        <f t="shared" si="404"/>
        <v>1913</v>
      </c>
      <c r="N4760" s="56"/>
      <c r="O4760" s="56">
        <f t="shared" si="405"/>
        <v>3</v>
      </c>
      <c r="P4760" s="56">
        <f t="shared" si="406"/>
        <v>6</v>
      </c>
      <c r="Q4760" s="2" t="str">
        <f t="shared" si="407"/>
        <v>&lt;a href="set02\miscellaneous\cooperstown_courier\1910_-_1913\cooperstown_school_board_meets_re_elects_some_teachers_not_all_march_6,_1913_p5_cc.pdf"&gt;Board meets; re elects some teachers&lt;/a&gt;</v>
      </c>
    </row>
    <row r="4761" spans="1:17" x14ac:dyDescent="0.25">
      <c r="A4761" s="2">
        <v>1272</v>
      </c>
      <c r="B4761" s="4" t="s">
        <v>9965</v>
      </c>
      <c r="C4761" s="4" t="s">
        <v>16565</v>
      </c>
      <c r="D4761" s="52">
        <v>4814</v>
      </c>
      <c r="E4761" s="5" t="s">
        <v>11770</v>
      </c>
      <c r="F4761" s="5">
        <v>1</v>
      </c>
      <c r="G4761" s="5">
        <v>11</v>
      </c>
      <c r="H4761" s="5">
        <v>1941</v>
      </c>
      <c r="I4761" t="s">
        <v>26563</v>
      </c>
      <c r="J4761" s="46" t="s">
        <v>33093</v>
      </c>
      <c r="K4761" s="56"/>
      <c r="L4761" s="56"/>
      <c r="M4761" s="56">
        <f t="shared" si="404"/>
        <v>1913</v>
      </c>
      <c r="N4761" s="56"/>
      <c r="O4761" s="56">
        <f t="shared" si="405"/>
        <v>3</v>
      </c>
      <c r="P4761" s="56">
        <f t="shared" si="406"/>
        <v>6</v>
      </c>
      <c r="Q4761" s="2" t="str">
        <f t="shared" si="407"/>
        <v>&lt;a href="set04\cg_january 4, 1912 - december 31, 1914\miscellaneous\courtenay_presbyterian_church_fire_march_6,_1913_p1_cg.pdf"&gt;Presbyterian Church Fire&lt;/a&gt;</v>
      </c>
    </row>
    <row r="4762" spans="1:17" x14ac:dyDescent="0.25">
      <c r="A4762" s="2">
        <v>1495</v>
      </c>
      <c r="B4762" s="4" t="s">
        <v>16568</v>
      </c>
      <c r="C4762" s="4" t="s">
        <v>16332</v>
      </c>
      <c r="D4762" s="52">
        <v>4814</v>
      </c>
      <c r="E4762" s="5" t="s">
        <v>11770</v>
      </c>
      <c r="F4762" s="5">
        <v>5</v>
      </c>
      <c r="G4762" s="5">
        <v>11</v>
      </c>
      <c r="H4762" s="5">
        <v>1970</v>
      </c>
      <c r="I4762" t="s">
        <v>26564</v>
      </c>
      <c r="J4762" s="46" t="s">
        <v>33093</v>
      </c>
      <c r="K4762" s="56"/>
      <c r="L4762" s="56"/>
      <c r="M4762" s="56">
        <f t="shared" si="404"/>
        <v>1913</v>
      </c>
      <c r="N4762" s="56"/>
      <c r="O4762" s="56">
        <f t="shared" si="405"/>
        <v>3</v>
      </c>
      <c r="P4762" s="56">
        <f t="shared" si="406"/>
        <v>6</v>
      </c>
      <c r="Q4762" s="2" t="str">
        <f t="shared" si="407"/>
        <v>&lt;a href="set04\cg_january 4, 1912 - december 31, 1914\miscellaneous\day,_j_s_to_live_work_in_big_sandy_mt_march_6,_1913_p5_cg.pdf"&gt;To live work in Big Sandy MT&lt;/a&gt;</v>
      </c>
    </row>
    <row r="4763" spans="1:17" x14ac:dyDescent="0.25">
      <c r="A4763" s="2">
        <v>1710</v>
      </c>
      <c r="B4763" s="4" t="s">
        <v>12847</v>
      </c>
      <c r="C4763" s="4" t="s">
        <v>10202</v>
      </c>
      <c r="D4763" s="52">
        <v>4814</v>
      </c>
      <c r="E4763" s="5" t="s">
        <v>11770</v>
      </c>
      <c r="F4763" s="5">
        <v>2</v>
      </c>
      <c r="G4763" s="5">
        <v>11</v>
      </c>
      <c r="H4763" s="5">
        <v>1982</v>
      </c>
      <c r="I4763" t="s">
        <v>26565</v>
      </c>
      <c r="J4763" s="46" t="s">
        <v>33093</v>
      </c>
      <c r="K4763" s="56"/>
      <c r="L4763" s="56"/>
      <c r="M4763" s="56">
        <f t="shared" si="404"/>
        <v>1913</v>
      </c>
      <c r="N4763" s="56"/>
      <c r="O4763" s="56">
        <f t="shared" si="405"/>
        <v>3</v>
      </c>
      <c r="P4763" s="56">
        <f t="shared" si="406"/>
        <v>6</v>
      </c>
      <c r="Q4763" s="2" t="str">
        <f t="shared" si="407"/>
        <v>&lt;a href="set04\cg_january 4, 1912 - december 31, 1914\miscellaneous\durham_news_march_6,_1913_p2_cg.pdf"&gt;News&lt;/a&gt;</v>
      </c>
    </row>
    <row r="4764" spans="1:17" x14ac:dyDescent="0.25">
      <c r="A4764" s="2">
        <v>3899</v>
      </c>
      <c r="B4764" s="4" t="s">
        <v>12558</v>
      </c>
      <c r="C4764" s="4" t="s">
        <v>3458</v>
      </c>
      <c r="D4764" s="52">
        <v>4814</v>
      </c>
      <c r="E4764" s="5" t="s">
        <v>11770</v>
      </c>
      <c r="F4764" s="5">
        <v>2</v>
      </c>
      <c r="G4764" s="5">
        <v>11</v>
      </c>
      <c r="H4764" s="5">
        <v>2074</v>
      </c>
      <c r="I4764" t="s">
        <v>26566</v>
      </c>
      <c r="J4764" s="46" t="s">
        <v>33093</v>
      </c>
      <c r="K4764" s="56"/>
      <c r="L4764" s="56"/>
      <c r="M4764" s="56">
        <f t="shared" si="404"/>
        <v>1913</v>
      </c>
      <c r="N4764" s="56"/>
      <c r="O4764" s="56">
        <f t="shared" si="405"/>
        <v>3</v>
      </c>
      <c r="P4764" s="56">
        <f t="shared" si="406"/>
        <v>6</v>
      </c>
      <c r="Q4764" s="2" t="str">
        <f t="shared" si="407"/>
        <v>&lt;a href="set04\cg_january 4, 1912 - december 31, 1914\miscellaneous\jim_lake_march_6,_1913_p2_cg.pdf"&gt;Items&lt;/a&gt;</v>
      </c>
    </row>
    <row r="4765" spans="1:17" x14ac:dyDescent="0.25">
      <c r="A4765" s="2">
        <v>5153</v>
      </c>
      <c r="B4765" s="4" t="s">
        <v>13393</v>
      </c>
      <c r="C4765" s="4" t="s">
        <v>839</v>
      </c>
      <c r="D4765" s="52">
        <v>4814</v>
      </c>
      <c r="E4765" s="5" t="s">
        <v>11770</v>
      </c>
      <c r="F4765" s="5">
        <v>6</v>
      </c>
      <c r="G4765" s="5">
        <v>11</v>
      </c>
      <c r="H4765" s="5">
        <v>2205</v>
      </c>
      <c r="I4765" t="s">
        <v>26567</v>
      </c>
      <c r="J4765" s="46" t="s">
        <v>33093</v>
      </c>
      <c r="K4765" s="56"/>
      <c r="L4765" s="56"/>
      <c r="M4765" s="56">
        <f t="shared" si="404"/>
        <v>1913</v>
      </c>
      <c r="N4765" s="56"/>
      <c r="O4765" s="56">
        <f t="shared" si="405"/>
        <v>3</v>
      </c>
      <c r="P4765" s="56">
        <f t="shared" si="406"/>
        <v>6</v>
      </c>
      <c r="Q4765" s="2" t="str">
        <f t="shared" si="407"/>
        <v>&lt;a href="set04\cg_january 4, 1912 - december 31, 1914\miscellaneous\miklethun,_john_l_auction_sale_march_6,_1913_p6_cg.pdf"&gt;Auction Sale&lt;/a&gt;</v>
      </c>
    </row>
    <row r="4766" spans="1:17" x14ac:dyDescent="0.25">
      <c r="A4766" s="2">
        <v>5417</v>
      </c>
      <c r="B4766" s="4" t="s">
        <v>12928</v>
      </c>
      <c r="C4766" s="4" t="s">
        <v>839</v>
      </c>
      <c r="D4766" s="52">
        <v>4814</v>
      </c>
      <c r="E4766" s="5" t="s">
        <v>11770</v>
      </c>
      <c r="F4766" s="5">
        <v>4</v>
      </c>
      <c r="G4766" s="5">
        <v>11</v>
      </c>
      <c r="H4766" s="5">
        <v>2227</v>
      </c>
      <c r="I4766" t="s">
        <v>26568</v>
      </c>
      <c r="J4766" s="46" t="s">
        <v>33093</v>
      </c>
      <c r="K4766" s="56"/>
      <c r="L4766" s="56"/>
      <c r="M4766" s="56">
        <f t="shared" si="404"/>
        <v>1913</v>
      </c>
      <c r="N4766" s="56"/>
      <c r="O4766" s="56">
        <f t="shared" si="405"/>
        <v>3</v>
      </c>
      <c r="P4766" s="56">
        <f t="shared" si="406"/>
        <v>6</v>
      </c>
      <c r="Q4766" s="2" t="str">
        <f t="shared" si="407"/>
        <v>&lt;a href="set04\cg_january 4, 1912 - december 31, 1914\miscellaneous\neva,_andrew_auction_sale_march_6,_1913_p4_cg.pdf"&gt;Auction Sale&lt;/a&gt;</v>
      </c>
    </row>
    <row r="4767" spans="1:17" x14ac:dyDescent="0.25">
      <c r="A4767" s="2">
        <v>5459</v>
      </c>
      <c r="B4767" s="4" t="s">
        <v>16629</v>
      </c>
      <c r="C4767" s="4" t="s">
        <v>839</v>
      </c>
      <c r="D4767" s="52">
        <v>4814</v>
      </c>
      <c r="E4767" s="5" t="s">
        <v>11770</v>
      </c>
      <c r="F4767" s="5">
        <v>3</v>
      </c>
      <c r="G4767" s="5">
        <v>11</v>
      </c>
      <c r="H4767" s="5">
        <v>2231</v>
      </c>
      <c r="I4767" t="s">
        <v>26569</v>
      </c>
      <c r="J4767" s="46" t="s">
        <v>33093</v>
      </c>
      <c r="K4767" s="56"/>
      <c r="L4767" s="56"/>
      <c r="M4767" s="56">
        <f t="shared" si="404"/>
        <v>1913</v>
      </c>
      <c r="N4767" s="56"/>
      <c r="O4767" s="56">
        <f t="shared" si="405"/>
        <v>3</v>
      </c>
      <c r="P4767" s="56">
        <f t="shared" si="406"/>
        <v>6</v>
      </c>
      <c r="Q4767" s="2" t="str">
        <f t="shared" si="407"/>
        <v>&lt;a href="set04\cg_january 4, 1912 - december 31, 1914\miscellaneous\nilson,_nils_auction_sale_march_6,_1913_p3_cg.pdf"&gt;Auction Sale&lt;/a&gt;</v>
      </c>
    </row>
    <row r="4768" spans="1:17" x14ac:dyDescent="0.25">
      <c r="A4768" s="2">
        <v>5624</v>
      </c>
      <c r="B4768" s="4" t="s">
        <v>5780</v>
      </c>
      <c r="C4768" s="4" t="s">
        <v>839</v>
      </c>
      <c r="D4768" s="52">
        <v>4814</v>
      </c>
      <c r="E4768" s="5" t="s">
        <v>11770</v>
      </c>
      <c r="F4768" s="5">
        <v>6</v>
      </c>
      <c r="G4768" s="5">
        <v>11</v>
      </c>
      <c r="H4768" s="5">
        <v>2236</v>
      </c>
      <c r="I4768" t="s">
        <v>26570</v>
      </c>
      <c r="J4768" s="46" t="s">
        <v>33093</v>
      </c>
      <c r="K4768" s="56"/>
      <c r="L4768" s="56"/>
      <c r="M4768" s="56">
        <f t="shared" si="404"/>
        <v>1913</v>
      </c>
      <c r="N4768" s="56"/>
      <c r="O4768" s="56">
        <f t="shared" si="405"/>
        <v>3</v>
      </c>
      <c r="P4768" s="56">
        <f t="shared" si="406"/>
        <v>6</v>
      </c>
      <c r="Q4768" s="2" t="str">
        <f t="shared" si="407"/>
        <v>&lt;a href="set04\cg_january 4, 1912 - december 31, 1914\miscellaneous\olson,_alfred_auction_sale_march_6,_1913_p6_cg.pdf"&gt;Auction Sale&lt;/a&gt;</v>
      </c>
    </row>
    <row r="4769" spans="1:17" x14ac:dyDescent="0.25">
      <c r="A4769" s="2">
        <v>7375</v>
      </c>
      <c r="B4769" s="4" t="s">
        <v>16477</v>
      </c>
      <c r="C4769" s="4" t="s">
        <v>16478</v>
      </c>
      <c r="D4769" s="52">
        <v>4814</v>
      </c>
      <c r="E4769" s="5" t="s">
        <v>11770</v>
      </c>
      <c r="F4769" s="5">
        <v>6</v>
      </c>
      <c r="G4769" s="5">
        <v>11</v>
      </c>
      <c r="H4769" s="5">
        <v>2396</v>
      </c>
      <c r="I4769" t="s">
        <v>26571</v>
      </c>
      <c r="J4769" s="46" t="s">
        <v>33093</v>
      </c>
      <c r="K4769" s="56"/>
      <c r="L4769" s="56"/>
      <c r="M4769" s="56">
        <f t="shared" si="404"/>
        <v>1913</v>
      </c>
      <c r="N4769" s="56"/>
      <c r="O4769" s="56">
        <f t="shared" si="405"/>
        <v>3</v>
      </c>
      <c r="P4769" s="56">
        <f t="shared" si="406"/>
        <v>6</v>
      </c>
      <c r="Q4769" s="2" t="str">
        <f t="shared" si="407"/>
        <v>&lt;a href="set04\cg_january 4, 1912 - december 31, 1914\miscellaneous\the_spiritwood_bugle_march_6,_1913_p6_cg.pdf"&gt;Bugle&lt;/a&gt;</v>
      </c>
    </row>
    <row r="4770" spans="1:17" x14ac:dyDescent="0.25">
      <c r="A4770" s="2">
        <v>1456</v>
      </c>
      <c r="B4770" s="4" t="s">
        <v>13482</v>
      </c>
      <c r="C4770" s="4" t="s">
        <v>13483</v>
      </c>
      <c r="D4770" s="52">
        <v>4819</v>
      </c>
      <c r="E4770" s="5" t="s">
        <v>13629</v>
      </c>
      <c r="F4770" s="5">
        <v>1</v>
      </c>
      <c r="G4770" s="5">
        <v>20</v>
      </c>
      <c r="H4770" s="5">
        <v>2824</v>
      </c>
      <c r="I4770" t="s">
        <v>27310</v>
      </c>
      <c r="J4770" s="46" t="s">
        <v>33101</v>
      </c>
      <c r="K4770" s="56"/>
      <c r="L4770" s="56"/>
      <c r="M4770" s="56">
        <f t="shared" si="404"/>
        <v>1913</v>
      </c>
      <c r="N4770" s="56"/>
      <c r="O4770" s="56">
        <f t="shared" si="405"/>
        <v>3</v>
      </c>
      <c r="P4770" s="56">
        <f t="shared" si="406"/>
        <v>11</v>
      </c>
      <c r="Q4770" s="2" t="str">
        <f t="shared" si="407"/>
        <v>&lt;a href="set03\he\he_november_21,_1911_-_december_11,_1914\miscellaneous\darkenwald,_a_e_attempted_swindle_fails_march_11,_1913_p1_he.pdf"&gt;Attempted swindle fails&lt;/a&gt;</v>
      </c>
    </row>
    <row r="4771" spans="1:17" x14ac:dyDescent="0.25">
      <c r="A4771" s="2">
        <v>974</v>
      </c>
      <c r="B4771" s="4" t="s">
        <v>1630</v>
      </c>
      <c r="C4771" s="4" t="s">
        <v>7774</v>
      </c>
      <c r="D4771" s="52">
        <v>4821</v>
      </c>
      <c r="E4771" s="5" t="s">
        <v>13631</v>
      </c>
      <c r="F4771" s="5">
        <v>3</v>
      </c>
      <c r="G4771" s="5">
        <v>6</v>
      </c>
      <c r="H4771" s="5">
        <v>383</v>
      </c>
      <c r="I4771" t="s">
        <v>23819</v>
      </c>
      <c r="J4771" s="46" t="s">
        <v>33088</v>
      </c>
      <c r="K4771" s="56"/>
      <c r="L4771" s="56"/>
      <c r="M4771" s="56">
        <f t="shared" si="404"/>
        <v>1913</v>
      </c>
      <c r="N4771" s="56"/>
      <c r="O4771" s="56">
        <f t="shared" si="405"/>
        <v>3</v>
      </c>
      <c r="P4771" s="56">
        <f t="shared" si="406"/>
        <v>13</v>
      </c>
      <c r="Q4771" s="2" t="str">
        <f t="shared" si="407"/>
        <v>&lt;a href="set02\miscellaneous\cooperstown_courier\1910_-_1913\commercial_club_meets_and_new_officers_march_13,_1913_p3_cc.pdf"&gt;Commercial Club meets and new officers&lt;/a&gt;</v>
      </c>
    </row>
    <row r="4772" spans="1:17" x14ac:dyDescent="0.25">
      <c r="A4772" s="2">
        <v>980</v>
      </c>
      <c r="B4772" s="4" t="s">
        <v>1630</v>
      </c>
      <c r="C4772" s="4" t="s">
        <v>7778</v>
      </c>
      <c r="D4772" s="52">
        <v>4821</v>
      </c>
      <c r="E4772" s="5" t="s">
        <v>13631</v>
      </c>
      <c r="F4772" s="5">
        <v>1</v>
      </c>
      <c r="G4772" s="5">
        <v>6</v>
      </c>
      <c r="H4772" s="5">
        <v>391</v>
      </c>
      <c r="I4772" t="s">
        <v>23831</v>
      </c>
      <c r="J4772" s="46" t="s">
        <v>33088</v>
      </c>
      <c r="K4772" s="56"/>
      <c r="L4772" s="56"/>
      <c r="M4772" s="56">
        <f t="shared" si="404"/>
        <v>1913</v>
      </c>
      <c r="N4772" s="56"/>
      <c r="O4772" s="56">
        <f t="shared" si="405"/>
        <v>3</v>
      </c>
      <c r="P4772" s="56">
        <f t="shared" si="406"/>
        <v>13</v>
      </c>
      <c r="Q4772" s="2" t="str">
        <f t="shared" si="407"/>
        <v>&lt;a href="set02\miscellaneous\cooperstown_courier\1910_-_1913\cooperstown_courier_merges_with_sentinel_march_13,_1913_p1_cc.pdf"&gt;Courier merges with Sentinel&lt;/a&gt;</v>
      </c>
    </row>
    <row r="4773" spans="1:17" x14ac:dyDescent="0.25">
      <c r="A4773" s="2">
        <v>1133</v>
      </c>
      <c r="B4773" s="4" t="s">
        <v>4440</v>
      </c>
      <c r="C4773" s="4" t="s">
        <v>7803</v>
      </c>
      <c r="D4773" s="52">
        <v>4821</v>
      </c>
      <c r="E4773" s="5" t="s">
        <v>13631</v>
      </c>
      <c r="F4773" s="5">
        <v>3</v>
      </c>
      <c r="G4773" s="5">
        <v>6</v>
      </c>
      <c r="H4773" s="5">
        <v>425</v>
      </c>
      <c r="I4773" t="s">
        <v>23837</v>
      </c>
      <c r="J4773" s="46" t="s">
        <v>33088</v>
      </c>
      <c r="K4773" s="56"/>
      <c r="L4773" s="56"/>
      <c r="M4773" s="56">
        <f t="shared" si="404"/>
        <v>1913</v>
      </c>
      <c r="N4773" s="56"/>
      <c r="O4773" s="56">
        <f t="shared" si="405"/>
        <v>3</v>
      </c>
      <c r="P4773" s="56">
        <f t="shared" si="406"/>
        <v>13</v>
      </c>
      <c r="Q4773" s="2" t="str">
        <f t="shared" si="407"/>
        <v>&lt;a href="set02\miscellaneous\cooperstown_courier\1910_-_1913\cooperstown_high_school_brackney,_alberta_resigns_as_principal_march_13,_1913_p3_cc.pdf"&gt;High School Brackney, Alberta resigns&lt;/a&gt;</v>
      </c>
    </row>
    <row r="4774" spans="1:17" x14ac:dyDescent="0.25">
      <c r="A4774" s="2">
        <v>1711</v>
      </c>
      <c r="B4774" s="4" t="s">
        <v>12847</v>
      </c>
      <c r="C4774" s="4" t="s">
        <v>10202</v>
      </c>
      <c r="D4774" s="52">
        <v>4821</v>
      </c>
      <c r="E4774" s="5" t="s">
        <v>11770</v>
      </c>
      <c r="F4774" s="5">
        <v>5</v>
      </c>
      <c r="G4774" s="5">
        <v>11</v>
      </c>
      <c r="H4774" s="5">
        <v>1983</v>
      </c>
      <c r="I4774" t="s">
        <v>26572</v>
      </c>
      <c r="J4774" s="46" t="s">
        <v>33093</v>
      </c>
      <c r="K4774" s="56"/>
      <c r="L4774" s="56"/>
      <c r="M4774" s="56">
        <f t="shared" si="404"/>
        <v>1913</v>
      </c>
      <c r="N4774" s="56"/>
      <c r="O4774" s="56">
        <f t="shared" si="405"/>
        <v>3</v>
      </c>
      <c r="P4774" s="56">
        <f t="shared" si="406"/>
        <v>13</v>
      </c>
      <c r="Q4774" s="2" t="str">
        <f t="shared" si="407"/>
        <v>&lt;a href="set04\cg_january 4, 1912 - december 31, 1914\miscellaneous\durham_news_march_13,_1913_p5_cg.pdf"&gt;News&lt;/a&gt;</v>
      </c>
    </row>
    <row r="4775" spans="1:17" x14ac:dyDescent="0.25">
      <c r="A4775" s="2">
        <v>7376</v>
      </c>
      <c r="B4775" s="4" t="s">
        <v>16477</v>
      </c>
      <c r="C4775" s="4" t="s">
        <v>16478</v>
      </c>
      <c r="D4775" s="52">
        <v>4821</v>
      </c>
      <c r="E4775" s="5" t="s">
        <v>11770</v>
      </c>
      <c r="F4775" s="5">
        <v>6</v>
      </c>
      <c r="G4775" s="5">
        <v>11</v>
      </c>
      <c r="H4775" s="5">
        <v>2397</v>
      </c>
      <c r="I4775" t="s">
        <v>26573</v>
      </c>
      <c r="J4775" s="46" t="s">
        <v>33093</v>
      </c>
      <c r="K4775" s="56"/>
      <c r="L4775" s="56"/>
      <c r="M4775" s="56">
        <f t="shared" si="404"/>
        <v>1913</v>
      </c>
      <c r="N4775" s="56"/>
      <c r="O4775" s="56">
        <f t="shared" si="405"/>
        <v>3</v>
      </c>
      <c r="P4775" s="56">
        <f t="shared" si="406"/>
        <v>13</v>
      </c>
      <c r="Q4775" s="2" t="str">
        <f t="shared" si="407"/>
        <v>&lt;a href="set04\cg_january 4, 1912 - december 31, 1914\miscellaneous\the_spiritwood_bugle_march_13,_1913_p6_cg.pdf"&gt;Bugle&lt;/a&gt;</v>
      </c>
    </row>
    <row r="4776" spans="1:17" x14ac:dyDescent="0.25">
      <c r="A4776" s="2">
        <v>1278</v>
      </c>
      <c r="B4776" s="4" t="s">
        <v>11494</v>
      </c>
      <c r="C4776" s="4" t="s">
        <v>2692</v>
      </c>
      <c r="D4776" s="52">
        <v>4828</v>
      </c>
      <c r="E4776" s="5" t="s">
        <v>11770</v>
      </c>
      <c r="F4776" s="5">
        <v>1</v>
      </c>
      <c r="G4776" s="5">
        <v>11</v>
      </c>
      <c r="H4776" s="5">
        <v>1942</v>
      </c>
      <c r="I4776" t="s">
        <v>26574</v>
      </c>
      <c r="J4776" s="46" t="s">
        <v>33093</v>
      </c>
      <c r="K4776" s="56"/>
      <c r="L4776" s="56"/>
      <c r="M4776" s="56">
        <f t="shared" si="404"/>
        <v>1913</v>
      </c>
      <c r="N4776" s="56"/>
      <c r="O4776" s="56">
        <f t="shared" si="405"/>
        <v>3</v>
      </c>
      <c r="P4776" s="56">
        <f t="shared" si="406"/>
        <v>20</v>
      </c>
      <c r="Q4776" s="2" t="str">
        <f t="shared" si="407"/>
        <v>&lt;a href="set04\cg_january 4, 1912 - december 31, 1914\miscellaneous\courtenay_village_election_march_20,_1913_p1_cg.pdf"&gt;Village Election&lt;/a&gt;</v>
      </c>
    </row>
    <row r="4777" spans="1:17" x14ac:dyDescent="0.25">
      <c r="A4777" s="2">
        <v>3900</v>
      </c>
      <c r="B4777" s="4" t="s">
        <v>12558</v>
      </c>
      <c r="C4777" s="4" t="s">
        <v>3458</v>
      </c>
      <c r="D4777" s="52">
        <v>4828</v>
      </c>
      <c r="E4777" s="5" t="s">
        <v>11770</v>
      </c>
      <c r="F4777" s="5">
        <v>6</v>
      </c>
      <c r="G4777" s="5">
        <v>11</v>
      </c>
      <c r="H4777" s="5">
        <v>2075</v>
      </c>
      <c r="I4777" t="s">
        <v>26575</v>
      </c>
      <c r="J4777" s="46" t="s">
        <v>33093</v>
      </c>
      <c r="K4777" s="56"/>
      <c r="L4777" s="56"/>
      <c r="M4777" s="56">
        <f t="shared" si="404"/>
        <v>1913</v>
      </c>
      <c r="N4777" s="56"/>
      <c r="O4777" s="56">
        <f t="shared" si="405"/>
        <v>3</v>
      </c>
      <c r="P4777" s="56">
        <f t="shared" si="406"/>
        <v>20</v>
      </c>
      <c r="Q4777" s="2" t="str">
        <f t="shared" si="407"/>
        <v>&lt;a href="set04\cg_january 4, 1912 - december 31, 1914\miscellaneous\jim_lake_march_20,_1913_p6_cg.pdf"&gt;Items&lt;/a&gt;</v>
      </c>
    </row>
    <row r="4778" spans="1:17" x14ac:dyDescent="0.25">
      <c r="A4778" s="2">
        <v>4447</v>
      </c>
      <c r="B4778" s="4" t="s">
        <v>12194</v>
      </c>
      <c r="C4778" s="4" t="s">
        <v>16381</v>
      </c>
      <c r="D4778" s="52">
        <v>4828</v>
      </c>
      <c r="E4778" s="5" t="s">
        <v>11770</v>
      </c>
      <c r="F4778" s="5">
        <v>5</v>
      </c>
      <c r="G4778" s="5">
        <v>11</v>
      </c>
      <c r="H4778" s="5">
        <v>2171</v>
      </c>
      <c r="I4778" t="s">
        <v>26576</v>
      </c>
      <c r="J4778" s="46" t="s">
        <v>33093</v>
      </c>
      <c r="K4778" s="56"/>
      <c r="L4778" s="56"/>
      <c r="M4778" s="56">
        <f t="shared" si="404"/>
        <v>1913</v>
      </c>
      <c r="N4778" s="56"/>
      <c r="O4778" s="56">
        <f t="shared" si="405"/>
        <v>3</v>
      </c>
      <c r="P4778" s="56">
        <f t="shared" si="406"/>
        <v>20</v>
      </c>
      <c r="Q4778" s="2" t="str">
        <f t="shared" si="407"/>
        <v>&lt;a href="set04\cg_january 4, 1912 - december 31, 1914\miscellaneous\kingston,_rev_j_w_writes_from_id_march_20,_1913_p5_cg.pdf"&gt;Writes from ID&lt;/a&gt;</v>
      </c>
    </row>
    <row r="4779" spans="1:17" x14ac:dyDescent="0.25">
      <c r="A4779" s="2">
        <v>5276</v>
      </c>
      <c r="B4779" s="4" t="s">
        <v>16622</v>
      </c>
      <c r="C4779" s="4" t="s">
        <v>16623</v>
      </c>
      <c r="D4779" s="52">
        <v>4828</v>
      </c>
      <c r="E4779" s="5" t="s">
        <v>11770</v>
      </c>
      <c r="F4779" s="5">
        <v>5</v>
      </c>
      <c r="G4779" s="5">
        <v>11</v>
      </c>
      <c r="H4779" s="5">
        <v>2213</v>
      </c>
      <c r="I4779" t="s">
        <v>26577</v>
      </c>
      <c r="J4779" s="46" t="s">
        <v>33093</v>
      </c>
      <c r="K4779" s="56"/>
      <c r="L4779" s="56"/>
      <c r="M4779" s="56">
        <f t="shared" si="404"/>
        <v>1913</v>
      </c>
      <c r="N4779" s="56"/>
      <c r="O4779" s="56">
        <f t="shared" si="405"/>
        <v>3</v>
      </c>
      <c r="P4779" s="56">
        <f t="shared" si="406"/>
        <v>20</v>
      </c>
      <c r="Q4779" s="2" t="str">
        <f t="shared" si="407"/>
        <v>&lt;a href="set04\cg_january 4, 1912 - december 31, 1914\miscellaneous\moulder,_will_opening_new_machinery_business_and_other_lines_march_20,_1913_p5_cg.pdf"&gt;Opening new machinery business and other lines&lt;/a&gt;</v>
      </c>
    </row>
    <row r="4780" spans="1:17" x14ac:dyDescent="0.25">
      <c r="A4780" s="2">
        <v>6398</v>
      </c>
      <c r="B4780" s="4" t="s">
        <v>16648</v>
      </c>
      <c r="C4780" s="4" t="s">
        <v>16649</v>
      </c>
      <c r="D4780" s="52">
        <v>4828</v>
      </c>
      <c r="E4780" s="5" t="s">
        <v>11770</v>
      </c>
      <c r="F4780" s="5">
        <v>5</v>
      </c>
      <c r="G4780" s="5">
        <v>11</v>
      </c>
      <c r="H4780" s="5">
        <v>2286</v>
      </c>
      <c r="I4780" t="s">
        <v>26578</v>
      </c>
      <c r="J4780" s="46" t="s">
        <v>33093</v>
      </c>
      <c r="K4780" s="56"/>
      <c r="L4780" s="56"/>
      <c r="M4780" s="56">
        <f t="shared" si="404"/>
        <v>1913</v>
      </c>
      <c r="N4780" s="56"/>
      <c r="O4780" s="56">
        <f t="shared" si="405"/>
        <v>3</v>
      </c>
      <c r="P4780" s="56">
        <f t="shared" si="406"/>
        <v>20</v>
      </c>
      <c r="Q4780" s="2" t="str">
        <f t="shared" si="407"/>
        <v>&lt;a href="set04\cg_january 4, 1912 - december 31, 1914\miscellaneous\satre,_sandy_opening_new_machinery_business_march_20,_1913_p5_cg.pdf"&gt;Opening new machinery business&lt;/a&gt;</v>
      </c>
    </row>
    <row r="4781" spans="1:17" x14ac:dyDescent="0.25">
      <c r="A4781" s="2">
        <v>7377</v>
      </c>
      <c r="B4781" s="4" t="s">
        <v>16477</v>
      </c>
      <c r="C4781" s="4" t="s">
        <v>16478</v>
      </c>
      <c r="D4781" s="52">
        <v>4828</v>
      </c>
      <c r="E4781" s="5" t="s">
        <v>11770</v>
      </c>
      <c r="F4781" s="5">
        <v>6</v>
      </c>
      <c r="G4781" s="5">
        <v>11</v>
      </c>
      <c r="H4781" s="5">
        <v>2398</v>
      </c>
      <c r="I4781" t="s">
        <v>26579</v>
      </c>
      <c r="J4781" s="46" t="s">
        <v>33093</v>
      </c>
      <c r="K4781" s="56"/>
      <c r="L4781" s="56"/>
      <c r="M4781" s="56">
        <f t="shared" si="404"/>
        <v>1913</v>
      </c>
      <c r="N4781" s="56"/>
      <c r="O4781" s="56">
        <f t="shared" si="405"/>
        <v>3</v>
      </c>
      <c r="P4781" s="56">
        <f t="shared" si="406"/>
        <v>20</v>
      </c>
      <c r="Q4781" s="2" t="str">
        <f t="shared" si="407"/>
        <v>&lt;a href="set04\cg_january 4, 1912 - december 31, 1914\miscellaneous\the_spiritwood_bugle_march_20,_1913_p6_cg.pdf"&gt;Bugle&lt;/a&gt;</v>
      </c>
    </row>
    <row r="4782" spans="1:17" x14ac:dyDescent="0.25">
      <c r="A4782" s="2">
        <v>447</v>
      </c>
      <c r="B4782" s="4" t="s">
        <v>16561</v>
      </c>
      <c r="C4782" s="4" t="s">
        <v>16562</v>
      </c>
      <c r="D4782" s="52">
        <v>4835</v>
      </c>
      <c r="E4782" s="5" t="s">
        <v>11770</v>
      </c>
      <c r="F4782" s="5">
        <v>1</v>
      </c>
      <c r="G4782" s="5">
        <v>11</v>
      </c>
      <c r="H4782" s="5">
        <v>1920</v>
      </c>
      <c r="I4782" t="s">
        <v>26580</v>
      </c>
      <c r="J4782" s="46" t="s">
        <v>33093</v>
      </c>
      <c r="K4782" s="56"/>
      <c r="L4782" s="56"/>
      <c r="M4782" s="56">
        <f t="shared" si="404"/>
        <v>1913</v>
      </c>
      <c r="N4782" s="56"/>
      <c r="O4782" s="56">
        <f t="shared" si="405"/>
        <v>3</v>
      </c>
      <c r="P4782" s="56">
        <f t="shared" si="406"/>
        <v>27</v>
      </c>
      <c r="Q4782" s="2" t="str">
        <f t="shared" si="407"/>
        <v>&lt;a href="set04\cg_january 4, 1912 - december 31, 1914\miscellaneous\berlin,_barney_report_from_canada_march_27,_1913_p1_cg.pdf"&gt;Report from Canada&lt;/a&gt;</v>
      </c>
    </row>
    <row r="4783" spans="1:17" x14ac:dyDescent="0.25">
      <c r="A4783" s="2">
        <v>1361</v>
      </c>
      <c r="B4783" s="4" t="s">
        <v>11495</v>
      </c>
      <c r="C4783" s="4" t="s">
        <v>1607</v>
      </c>
      <c r="D4783" s="52">
        <v>4835</v>
      </c>
      <c r="E4783" s="5" t="s">
        <v>11770</v>
      </c>
      <c r="F4783" s="5">
        <v>1</v>
      </c>
      <c r="G4783" s="5">
        <v>11</v>
      </c>
      <c r="H4783" s="5">
        <v>1952</v>
      </c>
      <c r="I4783" t="s">
        <v>26581</v>
      </c>
      <c r="J4783" s="46" t="s">
        <v>33093</v>
      </c>
      <c r="K4783" s="56"/>
      <c r="L4783" s="56"/>
      <c r="M4783" s="56">
        <f t="shared" si="404"/>
        <v>1913</v>
      </c>
      <c r="N4783" s="56"/>
      <c r="O4783" s="56">
        <f t="shared" si="405"/>
        <v>3</v>
      </c>
      <c r="P4783" s="56">
        <f t="shared" si="406"/>
        <v>27</v>
      </c>
      <c r="Q4783" s="2" t="str">
        <f t="shared" si="407"/>
        <v>&lt;a href="set04\cg_january 4, 1912 - december 31, 1914\miscellaneous\courtenay_school_notes_march_27,_1913_p1_cg.pdf"&gt;Notes&lt;/a&gt;</v>
      </c>
    </row>
    <row r="4784" spans="1:17" x14ac:dyDescent="0.25">
      <c r="A4784" s="2">
        <v>1590</v>
      </c>
      <c r="B4784" s="4" t="s">
        <v>16573</v>
      </c>
      <c r="C4784" s="4" t="s">
        <v>16574</v>
      </c>
      <c r="D4784" s="52">
        <v>4835</v>
      </c>
      <c r="E4784" s="5" t="s">
        <v>11770</v>
      </c>
      <c r="F4784" s="5">
        <v>3</v>
      </c>
      <c r="G4784" s="5">
        <v>11</v>
      </c>
      <c r="H4784" s="5">
        <v>1974</v>
      </c>
      <c r="I4784" t="s">
        <v>26582</v>
      </c>
      <c r="J4784" s="46" t="s">
        <v>33093</v>
      </c>
      <c r="K4784" s="56"/>
      <c r="L4784" s="56"/>
      <c r="M4784" s="56">
        <f t="shared" si="404"/>
        <v>1913</v>
      </c>
      <c r="N4784" s="56"/>
      <c r="O4784" s="56">
        <f t="shared" si="405"/>
        <v>3</v>
      </c>
      <c r="P4784" s="56">
        <f t="shared" si="406"/>
        <v>27</v>
      </c>
      <c r="Q4784" s="2" t="str">
        <f t="shared" si="407"/>
        <v>&lt;a href="set04\cg_january 4, 1912 - december 31, 1914\miscellaneous\diesem,_d_s_to_live_work_near_lamoure_march_27,_1913_p3_cg.pdf"&gt;To live work near Lamoure&lt;/a&gt;</v>
      </c>
    </row>
    <row r="4785" spans="1:17" x14ac:dyDescent="0.25">
      <c r="A4785" s="2">
        <v>2080</v>
      </c>
      <c r="B4785" s="4" t="s">
        <v>16584</v>
      </c>
      <c r="C4785" s="4" t="s">
        <v>16585</v>
      </c>
      <c r="D4785" s="52">
        <v>4835</v>
      </c>
      <c r="E4785" s="5" t="s">
        <v>11770</v>
      </c>
      <c r="F4785" s="5">
        <v>4</v>
      </c>
      <c r="G4785" s="5">
        <v>11</v>
      </c>
      <c r="H4785" s="5">
        <v>2003</v>
      </c>
      <c r="I4785" t="s">
        <v>26583</v>
      </c>
      <c r="J4785" s="46" t="s">
        <v>33093</v>
      </c>
      <c r="K4785" s="56"/>
      <c r="L4785" s="56"/>
      <c r="M4785" s="56">
        <f t="shared" si="404"/>
        <v>1913</v>
      </c>
      <c r="N4785" s="56"/>
      <c r="O4785" s="56">
        <f t="shared" si="405"/>
        <v>3</v>
      </c>
      <c r="P4785" s="56">
        <f t="shared" si="406"/>
        <v>27</v>
      </c>
      <c r="Q4785" s="2" t="str">
        <f t="shared" si="407"/>
        <v>&lt;a href="set04\cg_january 4, 1912 - december 31, 1914\miscellaneous\gallivan,_elizabeth_estate_pet_for_apptmt_of_administrator_march_27,_1913_p4_cg.pdf"&gt;Estate Pet for Apptmt of Administrator&lt;/a&gt;</v>
      </c>
    </row>
    <row r="4786" spans="1:17" x14ac:dyDescent="0.25">
      <c r="A4786" s="2">
        <v>2082</v>
      </c>
      <c r="B4786" s="4" t="s">
        <v>12254</v>
      </c>
      <c r="C4786" s="4" t="s">
        <v>16586</v>
      </c>
      <c r="D4786" s="52">
        <v>4835</v>
      </c>
      <c r="E4786" s="5" t="s">
        <v>11770</v>
      </c>
      <c r="F4786" s="5">
        <v>2</v>
      </c>
      <c r="G4786" s="5">
        <v>11</v>
      </c>
      <c r="H4786" s="5">
        <v>2005</v>
      </c>
      <c r="I4786" t="s">
        <v>26584</v>
      </c>
      <c r="J4786" s="46" t="s">
        <v>33093</v>
      </c>
      <c r="K4786" s="56"/>
      <c r="L4786" s="56"/>
      <c r="M4786" s="56">
        <f t="shared" si="404"/>
        <v>1913</v>
      </c>
      <c r="N4786" s="56"/>
      <c r="O4786" s="56">
        <f t="shared" si="405"/>
        <v>3</v>
      </c>
      <c r="P4786" s="56">
        <f t="shared" si="406"/>
        <v>27</v>
      </c>
      <c r="Q4786" s="2" t="str">
        <f t="shared" si="407"/>
        <v>&lt;a href="set04\cg_january 4, 1912 - december 31, 1914\miscellaneous\gallivan,_william_estate_proof_of_will_march_27,_1913_p2_cg.pdf"&gt;Estate proof of will&lt;/a&gt;</v>
      </c>
    </row>
    <row r="4787" spans="1:17" x14ac:dyDescent="0.25">
      <c r="A4787" s="2">
        <v>6036</v>
      </c>
      <c r="B4787" s="4" t="s">
        <v>16638</v>
      </c>
      <c r="C4787" s="4" t="s">
        <v>16639</v>
      </c>
      <c r="D4787" s="52">
        <v>4835</v>
      </c>
      <c r="E4787" s="5" t="s">
        <v>11770</v>
      </c>
      <c r="F4787" s="5">
        <v>3</v>
      </c>
      <c r="G4787" s="5">
        <v>11</v>
      </c>
      <c r="H4787" s="5">
        <v>2259</v>
      </c>
      <c r="I4787" t="s">
        <v>26585</v>
      </c>
      <c r="J4787" s="46" t="s">
        <v>33093</v>
      </c>
      <c r="K4787" s="56"/>
      <c r="L4787" s="56"/>
      <c r="M4787" s="56">
        <f t="shared" ref="M4787:M4850" si="408">YEAR(D4787)</f>
        <v>1913</v>
      </c>
      <c r="N4787" s="56"/>
      <c r="O4787" s="56">
        <f t="shared" ref="O4787:O4850" si="409">MONTH(D4787)</f>
        <v>3</v>
      </c>
      <c r="P4787" s="56">
        <f t="shared" ref="P4787:P4850" si="410">DAY(D4787)</f>
        <v>27</v>
      </c>
      <c r="Q4787" s="2" t="str">
        <f t="shared" si="407"/>
        <v>&lt;a href="set04\cg_january 4, 1912 - december 31, 1914\miscellaneous\potium,_ray_and_may_arrive_to_live_and_work_near_courtenay_march_27,_1913_p3_cg.pdf"&gt;Arrive to live and work near Courtenay&lt;/a&gt;</v>
      </c>
    </row>
    <row r="4788" spans="1:17" x14ac:dyDescent="0.25">
      <c r="A4788" s="2">
        <v>7378</v>
      </c>
      <c r="B4788" s="4" t="s">
        <v>16477</v>
      </c>
      <c r="C4788" s="4" t="s">
        <v>16478</v>
      </c>
      <c r="D4788" s="52">
        <v>4835</v>
      </c>
      <c r="E4788" s="5" t="s">
        <v>11770</v>
      </c>
      <c r="F4788" s="5">
        <v>4</v>
      </c>
      <c r="G4788" s="5">
        <v>11</v>
      </c>
      <c r="H4788" s="5">
        <v>2399</v>
      </c>
      <c r="I4788" t="s">
        <v>26586</v>
      </c>
      <c r="J4788" s="46" t="s">
        <v>33093</v>
      </c>
      <c r="K4788" s="56"/>
      <c r="L4788" s="56"/>
      <c r="M4788" s="56">
        <f t="shared" si="408"/>
        <v>1913</v>
      </c>
      <c r="N4788" s="56"/>
      <c r="O4788" s="56">
        <f t="shared" si="409"/>
        <v>3</v>
      </c>
      <c r="P4788" s="56">
        <f t="shared" si="410"/>
        <v>27</v>
      </c>
      <c r="Q4788" s="2" t="str">
        <f t="shared" si="407"/>
        <v>&lt;a href="set04\cg_january 4, 1912 - december 31, 1914\miscellaneous\the_spiritwood_bugle_march_27,_1913_p4_cg.pdf"&gt;Bugle&lt;/a&gt;</v>
      </c>
    </row>
    <row r="4789" spans="1:17" x14ac:dyDescent="0.25">
      <c r="A4789" s="2">
        <v>1712</v>
      </c>
      <c r="B4789" s="4" t="s">
        <v>12847</v>
      </c>
      <c r="C4789" s="4" t="s">
        <v>10202</v>
      </c>
      <c r="D4789" s="52">
        <v>4842</v>
      </c>
      <c r="E4789" s="5" t="s">
        <v>11770</v>
      </c>
      <c r="F4789" s="5">
        <v>4</v>
      </c>
      <c r="G4789" s="5">
        <v>11</v>
      </c>
      <c r="H4789" s="5">
        <v>1976</v>
      </c>
      <c r="I4789" t="s">
        <v>26587</v>
      </c>
      <c r="J4789" s="46" t="s">
        <v>33093</v>
      </c>
      <c r="K4789" s="56"/>
      <c r="L4789" s="56"/>
      <c r="M4789" s="56">
        <f t="shared" si="408"/>
        <v>1913</v>
      </c>
      <c r="N4789" s="56"/>
      <c r="O4789" s="56">
        <f t="shared" si="409"/>
        <v>4</v>
      </c>
      <c r="P4789" s="56">
        <f t="shared" si="410"/>
        <v>3</v>
      </c>
      <c r="Q4789" s="2" t="str">
        <f t="shared" si="407"/>
        <v>&lt;a href="set04\cg_january 4, 1912 - december 31, 1914\miscellaneous\durham_news_april_3,_1913_p4_cg.pdf"&gt;News&lt;/a&gt;</v>
      </c>
    </row>
    <row r="4790" spans="1:17" x14ac:dyDescent="0.25">
      <c r="A4790" s="2">
        <v>4846</v>
      </c>
      <c r="B4790" s="4" t="s">
        <v>16613</v>
      </c>
      <c r="C4790" s="4" t="s">
        <v>14492</v>
      </c>
      <c r="D4790" s="52">
        <v>4842</v>
      </c>
      <c r="E4790" s="5" t="s">
        <v>11770</v>
      </c>
      <c r="F4790" s="5">
        <v>1</v>
      </c>
      <c r="G4790" s="5">
        <v>11</v>
      </c>
      <c r="H4790" s="5">
        <v>2193</v>
      </c>
      <c r="I4790" t="s">
        <v>26588</v>
      </c>
      <c r="J4790" s="46" t="s">
        <v>33093</v>
      </c>
      <c r="K4790" s="56"/>
      <c r="L4790" s="56"/>
      <c r="M4790" s="56">
        <f t="shared" si="408"/>
        <v>1913</v>
      </c>
      <c r="N4790" s="56"/>
      <c r="O4790" s="56">
        <f t="shared" si="409"/>
        <v>4</v>
      </c>
      <c r="P4790" s="56">
        <f t="shared" si="410"/>
        <v>3</v>
      </c>
      <c r="Q4790" s="2" t="str">
        <f t="shared" si="407"/>
        <v>&lt;a href="set04\cg_january 4, 1912 - december 31, 1914\miscellaneous\lindvall,_alfred_arrives_from_sweden_april_3,_1913_p1_cg.pdf"&gt;Arrives from Sweden&lt;/a&gt;</v>
      </c>
    </row>
    <row r="4791" spans="1:17" x14ac:dyDescent="0.25">
      <c r="A4791" s="2">
        <v>7379</v>
      </c>
      <c r="B4791" s="4" t="s">
        <v>16477</v>
      </c>
      <c r="C4791" s="4" t="s">
        <v>16478</v>
      </c>
      <c r="D4791" s="52">
        <v>4842</v>
      </c>
      <c r="E4791" s="5" t="s">
        <v>11770</v>
      </c>
      <c r="F4791" s="5">
        <v>6</v>
      </c>
      <c r="G4791" s="5">
        <v>11</v>
      </c>
      <c r="H4791" s="5">
        <v>2385</v>
      </c>
      <c r="I4791" t="s">
        <v>26589</v>
      </c>
      <c r="J4791" s="46" t="s">
        <v>33093</v>
      </c>
      <c r="K4791" s="56"/>
      <c r="L4791" s="56"/>
      <c r="M4791" s="56">
        <f t="shared" si="408"/>
        <v>1913</v>
      </c>
      <c r="N4791" s="56"/>
      <c r="O4791" s="56">
        <f t="shared" si="409"/>
        <v>4</v>
      </c>
      <c r="P4791" s="56">
        <f t="shared" si="410"/>
        <v>3</v>
      </c>
      <c r="Q4791" s="2" t="str">
        <f t="shared" si="407"/>
        <v>&lt;a href="set04\cg_january 4, 1912 - december 31, 1914\miscellaneous\the_spiritwood_bugle_april_3,_1913_p6_cg.pdf"&gt;Bugle&lt;/a&gt;</v>
      </c>
    </row>
    <row r="4792" spans="1:17" x14ac:dyDescent="0.25">
      <c r="A4792" s="2">
        <v>1713</v>
      </c>
      <c r="B4792" s="4" t="s">
        <v>12847</v>
      </c>
      <c r="C4792" s="4" t="s">
        <v>10202</v>
      </c>
      <c r="D4792" s="52">
        <v>4849</v>
      </c>
      <c r="E4792" s="5" t="s">
        <v>11770</v>
      </c>
      <c r="F4792" s="5">
        <v>1</v>
      </c>
      <c r="G4792" s="5">
        <v>11</v>
      </c>
      <c r="H4792" s="5">
        <v>1977</v>
      </c>
      <c r="I4792" t="s">
        <v>26590</v>
      </c>
      <c r="J4792" s="46" t="s">
        <v>33093</v>
      </c>
      <c r="K4792" s="56"/>
      <c r="L4792" s="56"/>
      <c r="M4792" s="56">
        <f t="shared" si="408"/>
        <v>1913</v>
      </c>
      <c r="N4792" s="56"/>
      <c r="O4792" s="56">
        <f t="shared" si="409"/>
        <v>4</v>
      </c>
      <c r="P4792" s="56">
        <f t="shared" si="410"/>
        <v>10</v>
      </c>
      <c r="Q4792" s="2" t="str">
        <f t="shared" si="407"/>
        <v>&lt;a href="set04\cg_january 4, 1912 - december 31, 1914\miscellaneous\durham_news_april_10,_1913_p1_cg.pdf"&gt;News&lt;/a&gt;</v>
      </c>
    </row>
    <row r="4793" spans="1:17" x14ac:dyDescent="0.25">
      <c r="A4793" s="2">
        <v>4310</v>
      </c>
      <c r="B4793" s="4" t="s">
        <v>11581</v>
      </c>
      <c r="C4793" s="4" t="s">
        <v>3458</v>
      </c>
      <c r="D4793" s="52">
        <v>4849</v>
      </c>
      <c r="E4793" s="5" t="s">
        <v>11770</v>
      </c>
      <c r="F4793" s="5">
        <v>6</v>
      </c>
      <c r="G4793" s="5">
        <v>11</v>
      </c>
      <c r="H4793" s="5">
        <v>2144</v>
      </c>
      <c r="I4793" t="s">
        <v>26591</v>
      </c>
      <c r="J4793" s="46" t="s">
        <v>33093</v>
      </c>
      <c r="K4793" s="56"/>
      <c r="L4793" s="56"/>
      <c r="M4793" s="56">
        <f t="shared" si="408"/>
        <v>1913</v>
      </c>
      <c r="N4793" s="56"/>
      <c r="O4793" s="56">
        <f t="shared" si="409"/>
        <v>4</v>
      </c>
      <c r="P4793" s="56">
        <f t="shared" si="410"/>
        <v>10</v>
      </c>
      <c r="Q4793" s="2" t="str">
        <f t="shared" si="407"/>
        <v>&lt;a href="set04\cg_january 4, 1912 - december 31, 1914\miscellaneous\kensal_items_april_10,_1913_p6_cg.pdf"&gt;Items&lt;/a&gt;</v>
      </c>
    </row>
    <row r="4794" spans="1:17" x14ac:dyDescent="0.25">
      <c r="A4794" s="2">
        <v>7380</v>
      </c>
      <c r="B4794" s="4" t="s">
        <v>16477</v>
      </c>
      <c r="C4794" s="4" t="s">
        <v>16478</v>
      </c>
      <c r="D4794" s="52">
        <v>4849</v>
      </c>
      <c r="E4794" s="5" t="s">
        <v>11770</v>
      </c>
      <c r="F4794" s="5">
        <v>6</v>
      </c>
      <c r="G4794" s="5">
        <v>11</v>
      </c>
      <c r="H4794" s="5">
        <v>2386</v>
      </c>
      <c r="I4794" t="s">
        <v>26592</v>
      </c>
      <c r="J4794" s="46" t="s">
        <v>33093</v>
      </c>
      <c r="K4794" s="56"/>
      <c r="L4794" s="56"/>
      <c r="M4794" s="56">
        <f t="shared" si="408"/>
        <v>1913</v>
      </c>
      <c r="N4794" s="56"/>
      <c r="O4794" s="56">
        <f t="shared" si="409"/>
        <v>4</v>
      </c>
      <c r="P4794" s="56">
        <f t="shared" si="410"/>
        <v>10</v>
      </c>
      <c r="Q4794" s="2" t="str">
        <f t="shared" si="407"/>
        <v>&lt;a href="set04\cg_january 4, 1912 - december 31, 1914\miscellaneous\the_spiritwood_bugle_april_10,_1913_p6_cg.pdf"&gt;Bugle&lt;/a&gt;</v>
      </c>
    </row>
    <row r="4795" spans="1:17" x14ac:dyDescent="0.25">
      <c r="A4795" s="2">
        <v>8215</v>
      </c>
      <c r="B4795" s="4" t="s">
        <v>16680</v>
      </c>
      <c r="C4795" s="4" t="s">
        <v>16681</v>
      </c>
      <c r="D4795" s="12">
        <v>4849</v>
      </c>
      <c r="E4795" s="5" t="s">
        <v>11770</v>
      </c>
      <c r="F4795" s="5">
        <v>1</v>
      </c>
      <c r="G4795" s="5">
        <v>11</v>
      </c>
      <c r="H4795" s="5">
        <v>2426</v>
      </c>
      <c r="I4795" t="s">
        <v>26823</v>
      </c>
      <c r="J4795" s="46" t="s">
        <v>33093</v>
      </c>
      <c r="K4795" s="56"/>
      <c r="L4795" s="56"/>
      <c r="M4795" s="56">
        <f t="shared" si="408"/>
        <v>1913</v>
      </c>
      <c r="N4795" s="56"/>
      <c r="O4795" s="56">
        <f t="shared" si="409"/>
        <v>4</v>
      </c>
      <c r="P4795" s="56">
        <f t="shared" si="410"/>
        <v>10</v>
      </c>
      <c r="Q4795" s="2" t="str">
        <f t="shared" si="407"/>
        <v>&lt;a href="set04\cg_january 4, 1912 - december 31, 1914\miscellaneous\wiechmann,_william_visits_from_mt_april_10,_1913_p1_cg.pdf"&gt;Visits from MT&lt;/a&gt;</v>
      </c>
    </row>
    <row r="4796" spans="1:17" x14ac:dyDescent="0.25">
      <c r="A4796" s="2">
        <v>2556</v>
      </c>
      <c r="B4796" s="4" t="s">
        <v>13502</v>
      </c>
      <c r="C4796" s="4" t="s">
        <v>13503</v>
      </c>
      <c r="D4796" s="52">
        <v>4854</v>
      </c>
      <c r="E4796" s="5" t="s">
        <v>13629</v>
      </c>
      <c r="F4796" s="5">
        <v>5</v>
      </c>
      <c r="G4796" s="5">
        <v>20</v>
      </c>
      <c r="H4796" s="5">
        <v>2838</v>
      </c>
      <c r="I4796" t="s">
        <v>27311</v>
      </c>
      <c r="J4796" s="46" t="s">
        <v>33101</v>
      </c>
      <c r="K4796" s="56"/>
      <c r="L4796" s="56"/>
      <c r="M4796" s="56">
        <f t="shared" si="408"/>
        <v>1913</v>
      </c>
      <c r="N4796" s="56"/>
      <c r="O4796" s="56">
        <f t="shared" si="409"/>
        <v>4</v>
      </c>
      <c r="P4796" s="56">
        <f t="shared" si="410"/>
        <v>15</v>
      </c>
      <c r="Q4796" s="2" t="str">
        <f t="shared" si="407"/>
        <v>&lt;a href="set03\he\he_november_21,_1911_-_december_11,_1914\miscellaneous\hagle,_henry_bit_by_rabid_dog_april_15,_1913_p5_he.pdf"&gt;Bit by rabid dog&lt;/a&gt;</v>
      </c>
    </row>
    <row r="4797" spans="1:17" x14ac:dyDescent="0.25">
      <c r="A4797" s="2">
        <v>4311</v>
      </c>
      <c r="B4797" s="4" t="s">
        <v>11581</v>
      </c>
      <c r="C4797" s="4" t="s">
        <v>3458</v>
      </c>
      <c r="D4797" s="52">
        <v>4856</v>
      </c>
      <c r="E4797" s="5" t="s">
        <v>11770</v>
      </c>
      <c r="F4797" s="5">
        <v>4</v>
      </c>
      <c r="G4797" s="5">
        <v>11</v>
      </c>
      <c r="H4797" s="5">
        <v>2145</v>
      </c>
      <c r="I4797" t="s">
        <v>26593</v>
      </c>
      <c r="J4797" s="46" t="s">
        <v>33093</v>
      </c>
      <c r="K4797" s="56"/>
      <c r="L4797" s="56"/>
      <c r="M4797" s="56">
        <f t="shared" si="408"/>
        <v>1913</v>
      </c>
      <c r="N4797" s="56"/>
      <c r="O4797" s="56">
        <f t="shared" si="409"/>
        <v>4</v>
      </c>
      <c r="P4797" s="56">
        <f t="shared" si="410"/>
        <v>17</v>
      </c>
      <c r="Q4797" s="2" t="str">
        <f t="shared" si="407"/>
        <v>&lt;a href="set04\cg_january 4, 1912 - december 31, 1914\miscellaneous\kensal_items_april_17,_1913_p4_cg.pdf"&gt;Items&lt;/a&gt;</v>
      </c>
    </row>
    <row r="4798" spans="1:17" x14ac:dyDescent="0.25">
      <c r="A4798" s="2">
        <v>5045</v>
      </c>
      <c r="B4798" s="4" t="s">
        <v>16614</v>
      </c>
      <c r="C4798" s="4" t="s">
        <v>16615</v>
      </c>
      <c r="D4798" s="52">
        <v>4856</v>
      </c>
      <c r="E4798" s="5" t="s">
        <v>11770</v>
      </c>
      <c r="F4798" s="5">
        <v>1</v>
      </c>
      <c r="G4798" s="5">
        <v>11</v>
      </c>
      <c r="H4798" s="5">
        <v>2204</v>
      </c>
      <c r="I4798" t="s">
        <v>26594</v>
      </c>
      <c r="J4798" s="46" t="s">
        <v>33093</v>
      </c>
      <c r="K4798" s="56"/>
      <c r="L4798" s="56"/>
      <c r="M4798" s="56">
        <f t="shared" si="408"/>
        <v>1913</v>
      </c>
      <c r="N4798" s="56"/>
      <c r="O4798" s="56">
        <f t="shared" si="409"/>
        <v>4</v>
      </c>
      <c r="P4798" s="56">
        <f t="shared" si="410"/>
        <v>17</v>
      </c>
      <c r="Q4798" s="2" t="str">
        <f t="shared" si="407"/>
        <v>&lt;a href="set04\cg_january 4, 1912 - december 31, 1914\miscellaneous\mcfadden,_mrs_a_p_sister_very_low_april_17,_1913_p1_cg.pdf"&gt;Sister very low&lt;/a&gt;</v>
      </c>
    </row>
    <row r="4799" spans="1:17" x14ac:dyDescent="0.25">
      <c r="A4799" s="2">
        <v>5763</v>
      </c>
      <c r="B4799" s="4" t="s">
        <v>16636</v>
      </c>
      <c r="C4799" s="4" t="s">
        <v>16637</v>
      </c>
      <c r="D4799" s="52">
        <v>4856</v>
      </c>
      <c r="E4799" s="5" t="s">
        <v>11770</v>
      </c>
      <c r="F4799" s="5">
        <v>2</v>
      </c>
      <c r="G4799" s="5">
        <v>11</v>
      </c>
      <c r="H4799" s="5">
        <v>2244</v>
      </c>
      <c r="I4799" t="s">
        <v>26595</v>
      </c>
      <c r="J4799" s="46" t="s">
        <v>33093</v>
      </c>
      <c r="K4799" s="56"/>
      <c r="L4799" s="56"/>
      <c r="M4799" s="56">
        <f t="shared" si="408"/>
        <v>1913</v>
      </c>
      <c r="N4799" s="56"/>
      <c r="O4799" s="56">
        <f t="shared" si="409"/>
        <v>4</v>
      </c>
      <c r="P4799" s="56">
        <f t="shared" si="410"/>
        <v>17</v>
      </c>
      <c r="Q4799" s="2" t="str">
        <f t="shared" si="407"/>
        <v>&lt;a href="set04\cg_january 4, 1912 - december 31, 1914\miscellaneous\parker,_little_boy_found_in_river_april_17,_1913_p2_cg.pdf"&gt;Found in river&lt;/a&gt;</v>
      </c>
    </row>
    <row r="4800" spans="1:17" x14ac:dyDescent="0.25">
      <c r="A4800" s="2">
        <v>6456</v>
      </c>
      <c r="B4800" s="4" t="s">
        <v>16657</v>
      </c>
      <c r="C4800" s="4" t="s">
        <v>690</v>
      </c>
      <c r="D4800" s="52">
        <v>4856</v>
      </c>
      <c r="E4800" s="5" t="s">
        <v>11770</v>
      </c>
      <c r="F4800" s="5">
        <v>4</v>
      </c>
      <c r="G4800" s="5">
        <v>11</v>
      </c>
      <c r="H4800" s="5">
        <v>2305</v>
      </c>
      <c r="I4800" t="s">
        <v>26596</v>
      </c>
      <c r="J4800" s="46" t="s">
        <v>33093</v>
      </c>
      <c r="K4800" s="56"/>
      <c r="L4800" s="56"/>
      <c r="M4800" s="56">
        <f t="shared" si="408"/>
        <v>1913</v>
      </c>
      <c r="N4800" s="56"/>
      <c r="O4800" s="56">
        <f t="shared" si="409"/>
        <v>4</v>
      </c>
      <c r="P4800" s="56">
        <f t="shared" si="410"/>
        <v>17</v>
      </c>
      <c r="Q4800" s="2" t="str">
        <f t="shared" si="407"/>
        <v>&lt;a href="set04\cg_january 4, 1912 - december 31, 1914\miscellaneous\schwer,_daughter_of_robert_operation_april_17,_1913_p4_cg.pdf"&gt;Operation&lt;/a&gt;</v>
      </c>
    </row>
    <row r="4801" spans="1:17" x14ac:dyDescent="0.25">
      <c r="A4801" s="2">
        <v>7381</v>
      </c>
      <c r="B4801" s="4" t="s">
        <v>16477</v>
      </c>
      <c r="C4801" s="4" t="s">
        <v>16478</v>
      </c>
      <c r="D4801" s="52">
        <v>4856</v>
      </c>
      <c r="E4801" s="5" t="s">
        <v>11770</v>
      </c>
      <c r="F4801" s="5">
        <v>4</v>
      </c>
      <c r="G4801" s="5">
        <v>11</v>
      </c>
      <c r="H4801" s="5">
        <v>2387</v>
      </c>
      <c r="I4801" t="s">
        <v>26597</v>
      </c>
      <c r="J4801" s="46" t="s">
        <v>33093</v>
      </c>
      <c r="K4801" s="56"/>
      <c r="L4801" s="56"/>
      <c r="M4801" s="56">
        <f t="shared" si="408"/>
        <v>1913</v>
      </c>
      <c r="N4801" s="56"/>
      <c r="O4801" s="56">
        <f t="shared" si="409"/>
        <v>4</v>
      </c>
      <c r="P4801" s="56">
        <f t="shared" si="410"/>
        <v>17</v>
      </c>
      <c r="Q4801" s="2" t="str">
        <f t="shared" si="407"/>
        <v>&lt;a href="set04\cg_january 4, 1912 - december 31, 1914\miscellaneous\the_spiritwood_bugle_april_17,_1913_p4_cg.pdf"&gt;Bugle&lt;/a&gt;</v>
      </c>
    </row>
    <row r="4802" spans="1:17" x14ac:dyDescent="0.25">
      <c r="A4802" s="2">
        <v>2557</v>
      </c>
      <c r="B4802" s="4" t="s">
        <v>13502</v>
      </c>
      <c r="C4802" s="4" t="s">
        <v>13504</v>
      </c>
      <c r="D4802" s="52">
        <v>4861</v>
      </c>
      <c r="E4802" s="5" t="s">
        <v>13629</v>
      </c>
      <c r="F4802" s="5">
        <v>5</v>
      </c>
      <c r="G4802" s="5">
        <v>20</v>
      </c>
      <c r="H4802" s="5">
        <v>2839</v>
      </c>
      <c r="I4802" t="s">
        <v>27312</v>
      </c>
      <c r="J4802" s="46" t="s">
        <v>33101</v>
      </c>
      <c r="K4802" s="56"/>
      <c r="L4802" s="56"/>
      <c r="M4802" s="56">
        <f t="shared" si="408"/>
        <v>1913</v>
      </c>
      <c r="N4802" s="56"/>
      <c r="O4802" s="56">
        <f t="shared" si="409"/>
        <v>4</v>
      </c>
      <c r="P4802" s="56">
        <f t="shared" si="410"/>
        <v>22</v>
      </c>
      <c r="Q4802" s="2" t="str">
        <f t="shared" ref="Q4802:Q4865" si="411">"&lt;a href="&amp;""""&amp;J4802&amp;"\"&amp;I4802&amp;"""&gt;"&amp;C4802&amp;"&lt;/a&gt;"</f>
        <v>&lt;a href="set03\he\he_november_21,_1911_-_december_11,_1914\miscellaneous\hagle,_henry_returns_from_treatment_april_22,_1913_p5_he.pdf"&gt;Returns from Treatment&lt;/a&gt;</v>
      </c>
    </row>
    <row r="4803" spans="1:17" x14ac:dyDescent="0.25">
      <c r="A4803" s="2">
        <v>8426</v>
      </c>
      <c r="B4803" s="4" t="s">
        <v>13620</v>
      </c>
      <c r="C4803" s="4" t="s">
        <v>13621</v>
      </c>
      <c r="D4803" s="52">
        <v>4861</v>
      </c>
      <c r="E4803" s="5" t="s">
        <v>13629</v>
      </c>
      <c r="F4803" s="5">
        <v>1</v>
      </c>
      <c r="G4803" s="5">
        <v>20</v>
      </c>
      <c r="H4803" s="5">
        <v>2925</v>
      </c>
      <c r="I4803" t="s">
        <v>27313</v>
      </c>
      <c r="J4803" s="46" t="s">
        <v>33101</v>
      </c>
      <c r="K4803" s="56"/>
      <c r="L4803" s="56"/>
      <c r="M4803" s="56">
        <f t="shared" si="408"/>
        <v>1913</v>
      </c>
      <c r="N4803" s="56"/>
      <c r="O4803" s="56">
        <f t="shared" si="409"/>
        <v>4</v>
      </c>
      <c r="P4803" s="56">
        <f t="shared" si="410"/>
        <v>22</v>
      </c>
      <c r="Q4803" s="2" t="str">
        <f t="shared" si="411"/>
        <v>&lt;a href="set03\he\he_november_21,_1911_-_december_11,_1914\miscellaneous\woodward,_hosea_birthday_report_april_22,_1913_p1_he.pdf"&gt;Birthday Report&lt;/a&gt;</v>
      </c>
    </row>
    <row r="4804" spans="1:17" x14ac:dyDescent="0.25">
      <c r="A4804" s="2">
        <v>1362</v>
      </c>
      <c r="B4804" s="4" t="s">
        <v>11495</v>
      </c>
      <c r="C4804" s="4" t="s">
        <v>1607</v>
      </c>
      <c r="D4804" s="52">
        <v>4863</v>
      </c>
      <c r="E4804" s="5" t="s">
        <v>11770</v>
      </c>
      <c r="F4804" s="5">
        <v>1</v>
      </c>
      <c r="G4804" s="5">
        <v>11</v>
      </c>
      <c r="H4804" s="5">
        <v>1950</v>
      </c>
      <c r="I4804" t="s">
        <v>26598</v>
      </c>
      <c r="J4804" s="46" t="s">
        <v>33093</v>
      </c>
      <c r="K4804" s="56"/>
      <c r="L4804" s="56"/>
      <c r="M4804" s="56">
        <f t="shared" si="408"/>
        <v>1913</v>
      </c>
      <c r="N4804" s="56"/>
      <c r="O4804" s="56">
        <f t="shared" si="409"/>
        <v>4</v>
      </c>
      <c r="P4804" s="56">
        <f t="shared" si="410"/>
        <v>24</v>
      </c>
      <c r="Q4804" s="2" t="str">
        <f t="shared" si="411"/>
        <v>&lt;a href="set04\cg_january 4, 1912 - december 31, 1914\miscellaneous\courtenay_school_notes_april_24,_1913_p1_cg.pdf"&gt;Notes&lt;/a&gt;</v>
      </c>
    </row>
    <row r="4805" spans="1:17" x14ac:dyDescent="0.25">
      <c r="A4805" s="2">
        <v>1724</v>
      </c>
      <c r="B4805" s="4" t="s">
        <v>8785</v>
      </c>
      <c r="C4805" s="4" t="s">
        <v>16576</v>
      </c>
      <c r="D4805" s="52">
        <v>4863</v>
      </c>
      <c r="E4805" s="5" t="s">
        <v>11770</v>
      </c>
      <c r="F4805" s="5">
        <v>5</v>
      </c>
      <c r="G4805" s="5">
        <v>11</v>
      </c>
      <c r="H4805" s="5">
        <v>1989</v>
      </c>
      <c r="I4805" t="s">
        <v>26599</v>
      </c>
      <c r="J4805" s="46" t="s">
        <v>33093</v>
      </c>
      <c r="K4805" s="56"/>
      <c r="L4805" s="56"/>
      <c r="M4805" s="56">
        <f t="shared" si="408"/>
        <v>1913</v>
      </c>
      <c r="N4805" s="56"/>
      <c r="O4805" s="56">
        <f t="shared" si="409"/>
        <v>4</v>
      </c>
      <c r="P4805" s="56">
        <f t="shared" si="410"/>
        <v>24</v>
      </c>
      <c r="Q4805" s="2" t="str">
        <f t="shared" si="411"/>
        <v>&lt;a href="set04\cg_january 4, 1912 - december 31, 1914\miscellaneous\durkee,_j_b_now_living_working_in_box_elder_mt_april_24,_1913_p5_cg.pdf"&gt;Now living working in Box Elder MT&lt;/a&gt;</v>
      </c>
    </row>
    <row r="4806" spans="1:17" x14ac:dyDescent="0.25">
      <c r="A4806" s="2">
        <v>2117</v>
      </c>
      <c r="B4806" s="4" t="s">
        <v>12181</v>
      </c>
      <c r="C4806" s="4" t="s">
        <v>16590</v>
      </c>
      <c r="D4806" s="52">
        <v>4863</v>
      </c>
      <c r="E4806" s="5" t="s">
        <v>11770</v>
      </c>
      <c r="F4806" s="5">
        <v>5</v>
      </c>
      <c r="G4806" s="5">
        <v>11</v>
      </c>
      <c r="H4806" s="5">
        <v>2011</v>
      </c>
      <c r="I4806" t="s">
        <v>26600</v>
      </c>
      <c r="J4806" s="46" t="s">
        <v>33093</v>
      </c>
      <c r="K4806" s="56"/>
      <c r="L4806" s="56"/>
      <c r="M4806" s="56">
        <f t="shared" si="408"/>
        <v>1913</v>
      </c>
      <c r="N4806" s="56"/>
      <c r="O4806" s="56">
        <f t="shared" si="409"/>
        <v>4</v>
      </c>
      <c r="P4806" s="56">
        <f t="shared" si="410"/>
        <v>24</v>
      </c>
      <c r="Q4806" s="2" t="str">
        <f t="shared" si="411"/>
        <v>&lt;a href="set04\cg_january 4, 1912 - december 31, 1914\miscellaneous\gibson,_john_back_from_pa_to_live_work_in_glenfield_april_24,_1913_p5_cg.pdf"&gt;Back from PA to live work in Glenfield&lt;/a&gt;</v>
      </c>
    </row>
    <row r="4807" spans="1:17" x14ac:dyDescent="0.25">
      <c r="A4807" s="2">
        <v>4312</v>
      </c>
      <c r="B4807" s="4" t="s">
        <v>11581</v>
      </c>
      <c r="C4807" s="4" t="s">
        <v>3458</v>
      </c>
      <c r="D4807" s="52">
        <v>4863</v>
      </c>
      <c r="E4807" s="5" t="s">
        <v>11770</v>
      </c>
      <c r="F4807" s="5">
        <v>6</v>
      </c>
      <c r="G4807" s="5">
        <v>11</v>
      </c>
      <c r="H4807" s="5">
        <v>2146</v>
      </c>
      <c r="I4807" t="s">
        <v>26601</v>
      </c>
      <c r="J4807" s="46" t="s">
        <v>33093</v>
      </c>
      <c r="K4807" s="56"/>
      <c r="L4807" s="56"/>
      <c r="M4807" s="56">
        <f t="shared" si="408"/>
        <v>1913</v>
      </c>
      <c r="N4807" s="56"/>
      <c r="O4807" s="56">
        <f t="shared" si="409"/>
        <v>4</v>
      </c>
      <c r="P4807" s="56">
        <f t="shared" si="410"/>
        <v>24</v>
      </c>
      <c r="Q4807" s="2" t="str">
        <f t="shared" si="411"/>
        <v>&lt;a href="set04\cg_january 4, 1912 - december 31, 1914\miscellaneous\kensal_items_april_24,_1913_p6_cg.pdf"&gt;Items&lt;/a&gt;</v>
      </c>
    </row>
    <row r="4808" spans="1:17" x14ac:dyDescent="0.25">
      <c r="A4808" s="2">
        <v>5199</v>
      </c>
      <c r="B4808" s="4" t="s">
        <v>16616</v>
      </c>
      <c r="C4808" s="4" t="s">
        <v>16617</v>
      </c>
      <c r="D4808" s="52">
        <v>4863</v>
      </c>
      <c r="E4808" s="5" t="s">
        <v>11770</v>
      </c>
      <c r="F4808" s="5">
        <v>5</v>
      </c>
      <c r="G4808" s="5">
        <v>11</v>
      </c>
      <c r="H4808" s="5">
        <v>2208</v>
      </c>
      <c r="I4808" t="s">
        <v>26602</v>
      </c>
      <c r="J4808" s="46" t="s">
        <v>33093</v>
      </c>
      <c r="K4808" s="56"/>
      <c r="L4808" s="56"/>
      <c r="M4808" s="56">
        <f t="shared" si="408"/>
        <v>1913</v>
      </c>
      <c r="N4808" s="56"/>
      <c r="O4808" s="56">
        <f t="shared" si="409"/>
        <v>4</v>
      </c>
      <c r="P4808" s="56">
        <f t="shared" si="410"/>
        <v>24</v>
      </c>
      <c r="Q4808" s="2" t="str">
        <f t="shared" si="411"/>
        <v>&lt;a href="set04\cg_january 4, 1912 - december 31, 1914\miscellaneous\milne,_mrs_w_back_to_live_in_courtenay_with_her_daughter_april_24,_1913_p5_cg.pdf"&gt;Back to live in Courtenay with her daughter&lt;/a&gt;</v>
      </c>
    </row>
    <row r="4809" spans="1:17" x14ac:dyDescent="0.25">
      <c r="A4809" s="2">
        <v>6426</v>
      </c>
      <c r="B4809" s="4" t="s">
        <v>16652</v>
      </c>
      <c r="C4809" s="4" t="s">
        <v>16653</v>
      </c>
      <c r="D4809" s="52">
        <v>4863</v>
      </c>
      <c r="E4809" s="5" t="s">
        <v>11770</v>
      </c>
      <c r="F4809" s="5">
        <v>1</v>
      </c>
      <c r="G4809" s="5">
        <v>11</v>
      </c>
      <c r="H4809" s="5">
        <v>2293</v>
      </c>
      <c r="I4809" t="s">
        <v>26603</v>
      </c>
      <c r="J4809" s="46" t="s">
        <v>33093</v>
      </c>
      <c r="K4809" s="56"/>
      <c r="L4809" s="56"/>
      <c r="M4809" s="56">
        <f t="shared" si="408"/>
        <v>1913</v>
      </c>
      <c r="N4809" s="56"/>
      <c r="O4809" s="56">
        <f t="shared" si="409"/>
        <v>4</v>
      </c>
      <c r="P4809" s="56">
        <f t="shared" si="410"/>
        <v>24</v>
      </c>
      <c r="Q4809" s="2" t="str">
        <f t="shared" si="411"/>
        <v>&lt;a href="set04\cg_january 4, 1912 - december 31, 1914\miscellaneous\schley,_p_e_now_full_owner_of_anamoose_progress_april_24,_1913_p1_cg.pdf"&gt;Now full owner of Anamoose Progress&lt;/a&gt;</v>
      </c>
    </row>
    <row r="4810" spans="1:17" x14ac:dyDescent="0.25">
      <c r="A4810" s="2">
        <v>7263</v>
      </c>
      <c r="B4810" s="4" t="s">
        <v>16471</v>
      </c>
      <c r="C4810" s="4" t="s">
        <v>16664</v>
      </c>
      <c r="D4810" s="52">
        <v>4863</v>
      </c>
      <c r="E4810" s="5" t="s">
        <v>11770</v>
      </c>
      <c r="F4810" s="5">
        <v>5</v>
      </c>
      <c r="G4810" s="5">
        <v>11</v>
      </c>
      <c r="H4810" s="5">
        <v>2347</v>
      </c>
      <c r="I4810" t="s">
        <v>26604</v>
      </c>
      <c r="J4810" s="46" t="s">
        <v>33093</v>
      </c>
      <c r="K4810" s="56"/>
      <c r="L4810" s="56"/>
      <c r="M4810" s="56">
        <f t="shared" si="408"/>
        <v>1913</v>
      </c>
      <c r="N4810" s="56"/>
      <c r="O4810" s="56">
        <f t="shared" si="409"/>
        <v>4</v>
      </c>
      <c r="P4810" s="56">
        <f t="shared" si="410"/>
        <v>24</v>
      </c>
      <c r="Q4810" s="2" t="str">
        <f t="shared" si="411"/>
        <v>&lt;a href="set04\cg_january 4, 1912 - december 31, 1914\miscellaneous\swanson,_johnny_working_for_nprr_in_sanborn_april_24,_1913_p5_cg.pdf"&gt;Working for NPRR in Sanborn&lt;/a&gt;</v>
      </c>
    </row>
    <row r="4811" spans="1:17" x14ac:dyDescent="0.25">
      <c r="A4811" s="2">
        <v>7382</v>
      </c>
      <c r="B4811" s="4" t="s">
        <v>16477</v>
      </c>
      <c r="C4811" s="4" t="s">
        <v>16478</v>
      </c>
      <c r="D4811" s="52">
        <v>4863</v>
      </c>
      <c r="E4811" s="5" t="s">
        <v>11770</v>
      </c>
      <c r="F4811" s="5">
        <v>6</v>
      </c>
      <c r="G4811" s="5">
        <v>11</v>
      </c>
      <c r="H4811" s="5">
        <v>2388</v>
      </c>
      <c r="I4811" t="s">
        <v>26605</v>
      </c>
      <c r="J4811" s="46" t="s">
        <v>33093</v>
      </c>
      <c r="K4811" s="56"/>
      <c r="L4811" s="56"/>
      <c r="M4811" s="56">
        <f t="shared" si="408"/>
        <v>1913</v>
      </c>
      <c r="N4811" s="56"/>
      <c r="O4811" s="56">
        <f t="shared" si="409"/>
        <v>4</v>
      </c>
      <c r="P4811" s="56">
        <f t="shared" si="410"/>
        <v>24</v>
      </c>
      <c r="Q4811" s="2" t="str">
        <f t="shared" si="411"/>
        <v>&lt;a href="set04\cg_january 4, 1912 - december 31, 1914\miscellaneous\the_spiritwood_bugle_april_24,_1913_p6_cg.pdf"&gt;Bugle&lt;/a&gt;</v>
      </c>
    </row>
    <row r="4812" spans="1:17" x14ac:dyDescent="0.25">
      <c r="A4812" s="2">
        <v>1714</v>
      </c>
      <c r="B4812" s="4" t="s">
        <v>12847</v>
      </c>
      <c r="C4812" s="4" t="s">
        <v>10202</v>
      </c>
      <c r="D4812" s="52">
        <v>4870</v>
      </c>
      <c r="E4812" s="5" t="s">
        <v>11770</v>
      </c>
      <c r="F4812" s="5">
        <v>4</v>
      </c>
      <c r="G4812" s="5">
        <v>11</v>
      </c>
      <c r="H4812" s="5">
        <v>1984</v>
      </c>
      <c r="I4812" t="s">
        <v>26606</v>
      </c>
      <c r="J4812" s="46" t="s">
        <v>33093</v>
      </c>
      <c r="K4812" s="56"/>
      <c r="L4812" s="56"/>
      <c r="M4812" s="56">
        <f t="shared" si="408"/>
        <v>1913</v>
      </c>
      <c r="N4812" s="56"/>
      <c r="O4812" s="56">
        <f t="shared" si="409"/>
        <v>5</v>
      </c>
      <c r="P4812" s="56">
        <f t="shared" si="410"/>
        <v>1</v>
      </c>
      <c r="Q4812" s="2" t="str">
        <f t="shared" si="411"/>
        <v>&lt;a href="set04\cg_january 4, 1912 - december 31, 1914\miscellaneous\durham_news_may_1,_1913_p4_cg.pdf"&gt;News&lt;/a&gt;</v>
      </c>
    </row>
    <row r="4813" spans="1:17" x14ac:dyDescent="0.25">
      <c r="A4813" s="2">
        <v>4032</v>
      </c>
      <c r="B4813" s="4" t="s">
        <v>16603</v>
      </c>
      <c r="C4813" s="4" t="s">
        <v>16604</v>
      </c>
      <c r="D4813" s="52">
        <v>4870</v>
      </c>
      <c r="E4813" s="5" t="s">
        <v>11770</v>
      </c>
      <c r="F4813" s="5">
        <v>3</v>
      </c>
      <c r="G4813" s="5">
        <v>11</v>
      </c>
      <c r="H4813" s="5">
        <v>2096</v>
      </c>
      <c r="I4813" t="s">
        <v>26607</v>
      </c>
      <c r="J4813" s="46" t="s">
        <v>33093</v>
      </c>
      <c r="K4813" s="56"/>
      <c r="L4813" s="56"/>
      <c r="M4813" s="56">
        <f t="shared" si="408"/>
        <v>1913</v>
      </c>
      <c r="N4813" s="56"/>
      <c r="O4813" s="56">
        <f t="shared" si="409"/>
        <v>5</v>
      </c>
      <c r="P4813" s="56">
        <f t="shared" si="410"/>
        <v>1</v>
      </c>
      <c r="Q4813" s="2" t="str">
        <f t="shared" si="411"/>
        <v>&lt;a href="set04\cg_january 4, 1912 - december 31, 1914\miscellaneous\joos,_lorenz_returns_from_washington_to_live_in_nd_may_1,_1913_p3_cg.pdf"&gt;Returns from Washington to live in ND&lt;/a&gt;</v>
      </c>
    </row>
    <row r="4814" spans="1:17" x14ac:dyDescent="0.25">
      <c r="A4814" s="2">
        <v>4313</v>
      </c>
      <c r="B4814" s="4" t="s">
        <v>11581</v>
      </c>
      <c r="C4814" s="4" t="s">
        <v>3458</v>
      </c>
      <c r="D4814" s="52">
        <v>4870</v>
      </c>
      <c r="E4814" s="5" t="s">
        <v>11770</v>
      </c>
      <c r="F4814" s="5">
        <v>1</v>
      </c>
      <c r="G4814" s="5">
        <v>11</v>
      </c>
      <c r="H4814" s="5">
        <v>2159</v>
      </c>
      <c r="I4814" t="s">
        <v>26608</v>
      </c>
      <c r="J4814" s="46" t="s">
        <v>33093</v>
      </c>
      <c r="K4814" s="56"/>
      <c r="L4814" s="56"/>
      <c r="M4814" s="56">
        <f t="shared" si="408"/>
        <v>1913</v>
      </c>
      <c r="N4814" s="56"/>
      <c r="O4814" s="56">
        <f t="shared" si="409"/>
        <v>5</v>
      </c>
      <c r="P4814" s="56">
        <f t="shared" si="410"/>
        <v>1</v>
      </c>
      <c r="Q4814" s="2" t="str">
        <f t="shared" si="411"/>
        <v>&lt;a href="set04\cg_january 4, 1912 - december 31, 1914\miscellaneous\kensal_items_may_1,_1913_p1_cg.pdf"&gt;Items&lt;/a&gt;</v>
      </c>
    </row>
    <row r="4815" spans="1:17" x14ac:dyDescent="0.25">
      <c r="A4815" s="2">
        <v>6283</v>
      </c>
      <c r="B4815" s="4" t="s">
        <v>12343</v>
      </c>
      <c r="C4815" s="4" t="s">
        <v>16645</v>
      </c>
      <c r="D4815" s="52">
        <v>4870</v>
      </c>
      <c r="E4815" s="5" t="s">
        <v>11770</v>
      </c>
      <c r="F4815" s="5">
        <v>3</v>
      </c>
      <c r="G4815" s="5">
        <v>11</v>
      </c>
      <c r="H4815" s="5">
        <v>2276</v>
      </c>
      <c r="I4815" t="s">
        <v>26609</v>
      </c>
      <c r="J4815" s="46" t="s">
        <v>33093</v>
      </c>
      <c r="K4815" s="56"/>
      <c r="L4815" s="56"/>
      <c r="M4815" s="56">
        <f t="shared" si="408"/>
        <v>1913</v>
      </c>
      <c r="N4815" s="56"/>
      <c r="O4815" s="56">
        <f t="shared" si="409"/>
        <v>5</v>
      </c>
      <c r="P4815" s="56">
        <f t="shared" si="410"/>
        <v>1</v>
      </c>
      <c r="Q4815" s="2" t="str">
        <f t="shared" si="411"/>
        <v>&lt;a href="set04\cg_january 4, 1912 - december 31, 1914\miscellaneous\robinson,_elwood_to_live_work_in_pingree_selling_autos_may_1,_1913_p3_cg.pdf"&gt;To live work in Pingree selling autos&lt;/a&gt;</v>
      </c>
    </row>
    <row r="4816" spans="1:17" x14ac:dyDescent="0.25">
      <c r="A4816" s="2">
        <v>6450</v>
      </c>
      <c r="B4816" s="4" t="s">
        <v>12951</v>
      </c>
      <c r="C4816" s="4" t="s">
        <v>8962</v>
      </c>
      <c r="D4816" s="52">
        <v>4870</v>
      </c>
      <c r="E4816" s="5" t="s">
        <v>11770</v>
      </c>
      <c r="F4816" s="5">
        <v>3</v>
      </c>
      <c r="G4816" s="5">
        <v>11</v>
      </c>
      <c r="H4816" s="5">
        <v>2301</v>
      </c>
      <c r="I4816" t="s">
        <v>26610</v>
      </c>
      <c r="J4816" s="46" t="s">
        <v>33093</v>
      </c>
      <c r="K4816" s="56"/>
      <c r="L4816" s="56"/>
      <c r="M4816" s="56">
        <f t="shared" si="408"/>
        <v>1913</v>
      </c>
      <c r="N4816" s="56"/>
      <c r="O4816" s="56">
        <f t="shared" si="409"/>
        <v>5</v>
      </c>
      <c r="P4816" s="56">
        <f t="shared" si="410"/>
        <v>1</v>
      </c>
      <c r="Q4816" s="2" t="str">
        <f t="shared" si="411"/>
        <v>&lt;a href="set04\cg_january 4, 1912 - december 31, 1914\miscellaneous\schumacher,_chas_runaway_may_1,_1913,_p3_cg.pdf"&gt;Runaway&lt;/a&gt;</v>
      </c>
    </row>
    <row r="4817" spans="1:17" x14ac:dyDescent="0.25">
      <c r="A4817" s="2">
        <v>7383</v>
      </c>
      <c r="B4817" s="4" t="s">
        <v>16477</v>
      </c>
      <c r="C4817" s="4" t="s">
        <v>16478</v>
      </c>
      <c r="D4817" s="52">
        <v>4870</v>
      </c>
      <c r="E4817" s="5" t="s">
        <v>11770</v>
      </c>
      <c r="F4817" s="5">
        <v>4</v>
      </c>
      <c r="G4817" s="5">
        <v>11</v>
      </c>
      <c r="H4817" s="5">
        <v>2400</v>
      </c>
      <c r="I4817" t="s">
        <v>26611</v>
      </c>
      <c r="J4817" s="46" t="s">
        <v>33093</v>
      </c>
      <c r="K4817" s="56"/>
      <c r="L4817" s="56"/>
      <c r="M4817" s="56">
        <f t="shared" si="408"/>
        <v>1913</v>
      </c>
      <c r="N4817" s="56"/>
      <c r="O4817" s="56">
        <f t="shared" si="409"/>
        <v>5</v>
      </c>
      <c r="P4817" s="56">
        <f t="shared" si="410"/>
        <v>1</v>
      </c>
      <c r="Q4817" s="2" t="str">
        <f t="shared" si="411"/>
        <v>&lt;a href="set04\cg_january 4, 1912 - december 31, 1914\miscellaneous\the_spiritwood_bugle_may_1,_1913_p4_cg.pdf"&gt;Bugle&lt;/a&gt;</v>
      </c>
    </row>
    <row r="4818" spans="1:17" x14ac:dyDescent="0.25">
      <c r="A4818" s="2">
        <v>7534</v>
      </c>
      <c r="B4818" s="4" t="s">
        <v>16672</v>
      </c>
      <c r="C4818" s="4" t="s">
        <v>16673</v>
      </c>
      <c r="D4818" s="52">
        <v>4870</v>
      </c>
      <c r="E4818" s="5" t="s">
        <v>11770</v>
      </c>
      <c r="F4818" s="5">
        <v>3</v>
      </c>
      <c r="G4818" s="5">
        <v>11</v>
      </c>
      <c r="H4818" s="5">
        <v>2411</v>
      </c>
      <c r="I4818" t="s">
        <v>26612</v>
      </c>
      <c r="J4818" s="46" t="s">
        <v>33093</v>
      </c>
      <c r="K4818" s="56"/>
      <c r="L4818" s="56"/>
      <c r="M4818" s="56">
        <f t="shared" si="408"/>
        <v>1913</v>
      </c>
      <c r="N4818" s="56"/>
      <c r="O4818" s="56">
        <f t="shared" si="409"/>
        <v>5</v>
      </c>
      <c r="P4818" s="56">
        <f t="shared" si="410"/>
        <v>1</v>
      </c>
      <c r="Q4818" s="2" t="str">
        <f t="shared" si="411"/>
        <v>&lt;a href="set04\cg_january 4, 1912 - december 31, 1914\miscellaneous\transgaard,_gilbert_to_live_work_in_walum_may_1,_1913_p3_cg.pdf"&gt;To live work in Walum&lt;/a&gt;</v>
      </c>
    </row>
    <row r="4819" spans="1:17" x14ac:dyDescent="0.25">
      <c r="A4819" s="2">
        <v>8295</v>
      </c>
      <c r="B4819" s="4" t="s">
        <v>186</v>
      </c>
      <c r="C4819" s="4" t="s">
        <v>16682</v>
      </c>
      <c r="D4819" s="12">
        <v>4870</v>
      </c>
      <c r="E4819" s="5" t="s">
        <v>11770</v>
      </c>
      <c r="F4819" s="5">
        <v>3</v>
      </c>
      <c r="G4819" s="5">
        <v>11</v>
      </c>
      <c r="H4819" s="5">
        <v>2430</v>
      </c>
      <c r="I4819" t="s">
        <v>26826</v>
      </c>
      <c r="J4819" s="46" t="s">
        <v>33093</v>
      </c>
      <c r="K4819" s="56"/>
      <c r="L4819" s="56"/>
      <c r="M4819" s="56">
        <f t="shared" si="408"/>
        <v>1913</v>
      </c>
      <c r="N4819" s="56"/>
      <c r="O4819" s="56">
        <f t="shared" si="409"/>
        <v>5</v>
      </c>
      <c r="P4819" s="56">
        <f t="shared" si="410"/>
        <v>1</v>
      </c>
      <c r="Q4819" s="2" t="str">
        <f t="shared" si="411"/>
        <v>&lt;a href="set04\cg_january 4, 1912 - december 31, 1914\miscellaneous\wimbledon_artesian_well_abandoned_may_1,_1913_p3_cg.pdf"&gt;Artesian Well abandoned&lt;/a&gt;</v>
      </c>
    </row>
    <row r="4820" spans="1:17" x14ac:dyDescent="0.25">
      <c r="A4820" s="2">
        <v>1727</v>
      </c>
      <c r="B4820" s="4" t="s">
        <v>16329</v>
      </c>
      <c r="C4820" s="4" t="s">
        <v>16577</v>
      </c>
      <c r="D4820" s="52">
        <v>4884</v>
      </c>
      <c r="E4820" s="5" t="s">
        <v>11770</v>
      </c>
      <c r="F4820" s="5">
        <v>1</v>
      </c>
      <c r="G4820" s="5">
        <v>11</v>
      </c>
      <c r="H4820" s="5">
        <v>1992</v>
      </c>
      <c r="I4820" t="s">
        <v>26613</v>
      </c>
      <c r="J4820" s="46" t="s">
        <v>33093</v>
      </c>
      <c r="K4820" s="56"/>
      <c r="L4820" s="56"/>
      <c r="M4820" s="56">
        <f t="shared" si="408"/>
        <v>1913</v>
      </c>
      <c r="N4820" s="56"/>
      <c r="O4820" s="56">
        <f t="shared" si="409"/>
        <v>5</v>
      </c>
      <c r="P4820" s="56">
        <f t="shared" si="410"/>
        <v>15</v>
      </c>
      <c r="Q4820" s="2" t="str">
        <f t="shared" si="411"/>
        <v>&lt;a href="set04\cg_january 4, 1912 - december 31, 1914\miscellaneous\durkee,_vivian_arrives_to_visit_from_guthrie_may_15,_1913_p1_cg.pdf"&gt;Arrives to visit from Guthrie&lt;/a&gt;</v>
      </c>
    </row>
    <row r="4821" spans="1:17" x14ac:dyDescent="0.25">
      <c r="A4821" s="2">
        <v>2154</v>
      </c>
      <c r="B4821" s="4" t="s">
        <v>10297</v>
      </c>
      <c r="C4821" s="4" t="s">
        <v>1607</v>
      </c>
      <c r="D4821" s="52">
        <v>4884</v>
      </c>
      <c r="E4821" s="5" t="s">
        <v>11770</v>
      </c>
      <c r="F4821" s="5">
        <v>2</v>
      </c>
      <c r="G4821" s="5">
        <v>11</v>
      </c>
      <c r="H4821" s="5">
        <v>2018</v>
      </c>
      <c r="I4821" t="s">
        <v>26614</v>
      </c>
      <c r="J4821" s="46" t="s">
        <v>33093</v>
      </c>
      <c r="K4821" s="56"/>
      <c r="L4821" s="56"/>
      <c r="M4821" s="56">
        <f t="shared" si="408"/>
        <v>1913</v>
      </c>
      <c r="N4821" s="56"/>
      <c r="O4821" s="56">
        <f t="shared" si="409"/>
        <v>5</v>
      </c>
      <c r="P4821" s="56">
        <f t="shared" si="410"/>
        <v>15</v>
      </c>
      <c r="Q4821" s="2" t="str">
        <f t="shared" si="411"/>
        <v>&lt;a href="set04\cg_january 4, 1912 - december 31, 1914\miscellaneous\glenfield_notes_may_15,_1913_p2_cg.pdf"&gt;Notes&lt;/a&gt;</v>
      </c>
    </row>
    <row r="4822" spans="1:17" x14ac:dyDescent="0.25">
      <c r="A4822" s="2">
        <v>4314</v>
      </c>
      <c r="B4822" s="4" t="s">
        <v>11581</v>
      </c>
      <c r="C4822" s="4" t="s">
        <v>3458</v>
      </c>
      <c r="D4822" s="52">
        <v>4884</v>
      </c>
      <c r="E4822" s="5" t="s">
        <v>11770</v>
      </c>
      <c r="F4822" s="5">
        <v>1</v>
      </c>
      <c r="G4822" s="5">
        <v>11</v>
      </c>
      <c r="H4822" s="5">
        <v>2160</v>
      </c>
      <c r="I4822" t="s">
        <v>26615</v>
      </c>
      <c r="J4822" s="46" t="s">
        <v>33093</v>
      </c>
      <c r="K4822" s="56"/>
      <c r="L4822" s="56"/>
      <c r="M4822" s="56">
        <f t="shared" si="408"/>
        <v>1913</v>
      </c>
      <c r="N4822" s="56"/>
      <c r="O4822" s="56">
        <f t="shared" si="409"/>
        <v>5</v>
      </c>
      <c r="P4822" s="56">
        <f t="shared" si="410"/>
        <v>15</v>
      </c>
      <c r="Q4822" s="2" t="str">
        <f t="shared" si="411"/>
        <v>&lt;a href="set04\cg_january 4, 1912 - december 31, 1914\miscellaneous\kensal_items_may_15,_1913_p1_cg.pdf"&gt;Items&lt;/a&gt;</v>
      </c>
    </row>
    <row r="4823" spans="1:17" x14ac:dyDescent="0.25">
      <c r="A4823" s="2">
        <v>7261</v>
      </c>
      <c r="B4823" s="4" t="s">
        <v>16471</v>
      </c>
      <c r="C4823" s="4" t="s">
        <v>16662</v>
      </c>
      <c r="D4823" s="52">
        <v>4884</v>
      </c>
      <c r="E4823" s="5" t="s">
        <v>11770</v>
      </c>
      <c r="F4823" s="5">
        <v>3</v>
      </c>
      <c r="G4823" s="5">
        <v>11</v>
      </c>
      <c r="H4823" s="5">
        <v>2345</v>
      </c>
      <c r="I4823" t="s">
        <v>26616</v>
      </c>
      <c r="J4823" s="46" t="s">
        <v>33093</v>
      </c>
      <c r="K4823" s="56"/>
      <c r="L4823" s="56"/>
      <c r="M4823" s="56">
        <f t="shared" si="408"/>
        <v>1913</v>
      </c>
      <c r="N4823" s="56"/>
      <c r="O4823" s="56">
        <f t="shared" si="409"/>
        <v>5</v>
      </c>
      <c r="P4823" s="56">
        <f t="shared" si="410"/>
        <v>15</v>
      </c>
      <c r="Q4823" s="2" t="str">
        <f t="shared" si="411"/>
        <v>&lt;a href="set04\cg_january 4, 1912 - december 31, 1914\miscellaneous\swanson,_johnny_to_live_work_in_davenport_nd_may_15,_1913_p3_cg.pdf"&gt;To live work in Davenport ND&lt;/a&gt;</v>
      </c>
    </row>
    <row r="4824" spans="1:17" x14ac:dyDescent="0.25">
      <c r="A4824" s="2">
        <v>7384</v>
      </c>
      <c r="B4824" s="4" t="s">
        <v>16477</v>
      </c>
      <c r="C4824" s="4" t="s">
        <v>16478</v>
      </c>
      <c r="D4824" s="52">
        <v>4884</v>
      </c>
      <c r="E4824" s="5" t="s">
        <v>11770</v>
      </c>
      <c r="F4824" s="5">
        <v>4</v>
      </c>
      <c r="G4824" s="5">
        <v>11</v>
      </c>
      <c r="H4824" s="5">
        <v>2401</v>
      </c>
      <c r="I4824" t="s">
        <v>26617</v>
      </c>
      <c r="J4824" s="46" t="s">
        <v>33093</v>
      </c>
      <c r="K4824" s="56"/>
      <c r="L4824" s="56"/>
      <c r="M4824" s="56">
        <f t="shared" si="408"/>
        <v>1913</v>
      </c>
      <c r="N4824" s="56"/>
      <c r="O4824" s="56">
        <f t="shared" si="409"/>
        <v>5</v>
      </c>
      <c r="P4824" s="56">
        <f t="shared" si="410"/>
        <v>15</v>
      </c>
      <c r="Q4824" s="2" t="str">
        <f t="shared" si="411"/>
        <v>&lt;a href="set04\cg_january 4, 1912 - december 31, 1914\miscellaneous\the_spiritwood_bugle_may_15,_1913_p4_cg.pdf"&gt;Bugle&lt;/a&gt;</v>
      </c>
    </row>
    <row r="4825" spans="1:17" x14ac:dyDescent="0.25">
      <c r="A4825" s="2">
        <v>8457</v>
      </c>
      <c r="B4825" s="4" t="s">
        <v>7634</v>
      </c>
      <c r="C4825" s="4" t="s">
        <v>16688</v>
      </c>
      <c r="D4825" s="12">
        <v>4884</v>
      </c>
      <c r="E4825" s="5" t="s">
        <v>11770</v>
      </c>
      <c r="F4825" s="5">
        <v>1</v>
      </c>
      <c r="G4825" s="5">
        <v>11</v>
      </c>
      <c r="H4825" s="5">
        <v>2438</v>
      </c>
      <c r="I4825" t="s">
        <v>26835</v>
      </c>
      <c r="J4825" s="46" t="s">
        <v>33093</v>
      </c>
      <c r="K4825" s="56"/>
      <c r="L4825" s="56"/>
      <c r="M4825" s="56">
        <f t="shared" si="408"/>
        <v>1913</v>
      </c>
      <c r="N4825" s="56"/>
      <c r="O4825" s="56">
        <f t="shared" si="409"/>
        <v>5</v>
      </c>
      <c r="P4825" s="56">
        <f t="shared" si="410"/>
        <v>15</v>
      </c>
      <c r="Q4825" s="2" t="str">
        <f t="shared" si="411"/>
        <v>&lt;a href="set04\cg_january 4, 1912 - december 31, 1914\miscellaneous\wright,_will_h_charged_with_libel_may_15,_1913_p1_cg.pdf"&gt;Charged with libel&lt;/a&gt;</v>
      </c>
    </row>
    <row r="4826" spans="1:17" x14ac:dyDescent="0.25">
      <c r="A4826" s="2">
        <v>1363</v>
      </c>
      <c r="B4826" s="4" t="s">
        <v>11495</v>
      </c>
      <c r="C4826" s="4" t="s">
        <v>1607</v>
      </c>
      <c r="D4826" s="52">
        <v>4891</v>
      </c>
      <c r="E4826" s="5" t="s">
        <v>11770</v>
      </c>
      <c r="F4826" s="5">
        <v>1</v>
      </c>
      <c r="G4826" s="5">
        <v>11</v>
      </c>
      <c r="H4826" s="5">
        <v>1953</v>
      </c>
      <c r="I4826" t="s">
        <v>26618</v>
      </c>
      <c r="J4826" s="46" t="s">
        <v>33093</v>
      </c>
      <c r="K4826" s="56"/>
      <c r="L4826" s="56"/>
      <c r="M4826" s="56">
        <f t="shared" si="408"/>
        <v>1913</v>
      </c>
      <c r="N4826" s="56"/>
      <c r="O4826" s="56">
        <f t="shared" si="409"/>
        <v>5</v>
      </c>
      <c r="P4826" s="56">
        <f t="shared" si="410"/>
        <v>22</v>
      </c>
      <c r="Q4826" s="2" t="str">
        <f t="shared" si="411"/>
        <v>&lt;a href="set04\cg_january 4, 1912 - december 31, 1914\miscellaneous\courtenay_school_notes_may_22,_1913_p1_cg.pdf"&gt;Notes&lt;/a&gt;</v>
      </c>
    </row>
    <row r="4827" spans="1:17" x14ac:dyDescent="0.25">
      <c r="A4827" s="2">
        <v>1798</v>
      </c>
      <c r="B4827" s="4" t="s">
        <v>16331</v>
      </c>
      <c r="C4827" s="4" t="s">
        <v>16580</v>
      </c>
      <c r="D4827" s="52">
        <v>4891</v>
      </c>
      <c r="E4827" s="5" t="s">
        <v>11770</v>
      </c>
      <c r="F4827" s="5">
        <v>1</v>
      </c>
      <c r="G4827" s="5">
        <v>11</v>
      </c>
      <c r="H4827" s="5">
        <v>1999</v>
      </c>
      <c r="I4827" t="s">
        <v>26619</v>
      </c>
      <c r="J4827" s="46" t="s">
        <v>33093</v>
      </c>
      <c r="K4827" s="56"/>
      <c r="L4827" s="56"/>
      <c r="M4827" s="56">
        <f t="shared" si="408"/>
        <v>1913</v>
      </c>
      <c r="N4827" s="56"/>
      <c r="O4827" s="56">
        <f t="shared" si="409"/>
        <v>5</v>
      </c>
      <c r="P4827" s="56">
        <f t="shared" si="410"/>
        <v>22</v>
      </c>
      <c r="Q4827" s="2" t="str">
        <f t="shared" si="411"/>
        <v>&lt;a href="set04\cg_january 4, 1912 - december 31, 1914\miscellaneous\edwards,_clarence_arrives_a_new_indian_may_22,_1913_p1_cg.pdf"&gt;Arrives a new Indian&lt;/a&gt;</v>
      </c>
    </row>
    <row r="4828" spans="1:17" x14ac:dyDescent="0.25">
      <c r="A4828" s="2">
        <v>4315</v>
      </c>
      <c r="B4828" s="4" t="s">
        <v>11581</v>
      </c>
      <c r="C4828" s="4" t="s">
        <v>3458</v>
      </c>
      <c r="D4828" s="52">
        <v>4891</v>
      </c>
      <c r="E4828" s="5" t="s">
        <v>11770</v>
      </c>
      <c r="F4828" s="5">
        <v>2</v>
      </c>
      <c r="G4828" s="5">
        <v>11</v>
      </c>
      <c r="H4828" s="5">
        <v>2161</v>
      </c>
      <c r="I4828" t="s">
        <v>26620</v>
      </c>
      <c r="J4828" s="46" t="s">
        <v>33093</v>
      </c>
      <c r="K4828" s="56"/>
      <c r="L4828" s="56"/>
      <c r="M4828" s="56">
        <f t="shared" si="408"/>
        <v>1913</v>
      </c>
      <c r="N4828" s="56"/>
      <c r="O4828" s="56">
        <f t="shared" si="409"/>
        <v>5</v>
      </c>
      <c r="P4828" s="56">
        <f t="shared" si="410"/>
        <v>22</v>
      </c>
      <c r="Q4828" s="2" t="str">
        <f t="shared" si="411"/>
        <v>&lt;a href="set04\cg_january 4, 1912 - december 31, 1914\miscellaneous\kensal_items_may_22,_1913_p2_cg.pdf"&gt;Items&lt;/a&gt;</v>
      </c>
    </row>
    <row r="4829" spans="1:17" x14ac:dyDescent="0.25">
      <c r="A4829" s="2">
        <v>6080</v>
      </c>
      <c r="B4829" s="4" t="s">
        <v>16642</v>
      </c>
      <c r="C4829" s="4" t="s">
        <v>16643</v>
      </c>
      <c r="D4829" s="52">
        <v>4891</v>
      </c>
      <c r="E4829" s="5" t="s">
        <v>11770</v>
      </c>
      <c r="F4829" s="5">
        <v>1</v>
      </c>
      <c r="G4829" s="5">
        <v>11</v>
      </c>
      <c r="H4829" s="5">
        <v>2265</v>
      </c>
      <c r="I4829" t="s">
        <v>26621</v>
      </c>
      <c r="J4829" s="46" t="s">
        <v>33093</v>
      </c>
      <c r="K4829" s="56"/>
      <c r="L4829" s="56"/>
      <c r="M4829" s="56">
        <f t="shared" si="408"/>
        <v>1913</v>
      </c>
      <c r="N4829" s="56"/>
      <c r="O4829" s="56">
        <f t="shared" si="409"/>
        <v>5</v>
      </c>
      <c r="P4829" s="56">
        <f t="shared" si="410"/>
        <v>22</v>
      </c>
      <c r="Q4829" s="2" t="str">
        <f t="shared" si="411"/>
        <v>&lt;a href="set04\cg_january 4, 1912 - december 31, 1914\miscellaneous\qualley,_elmer_slander_may_22,_1913_p1_cg.pdf"&gt;Slander&lt;/a&gt;</v>
      </c>
    </row>
    <row r="4830" spans="1:17" x14ac:dyDescent="0.25">
      <c r="A4830" s="2">
        <v>7385</v>
      </c>
      <c r="B4830" s="4" t="s">
        <v>16477</v>
      </c>
      <c r="C4830" s="4" t="s">
        <v>16478</v>
      </c>
      <c r="D4830" s="52">
        <v>4891</v>
      </c>
      <c r="E4830" s="5" t="s">
        <v>11770</v>
      </c>
      <c r="F4830" s="5">
        <v>4</v>
      </c>
      <c r="G4830" s="5">
        <v>11</v>
      </c>
      <c r="H4830" s="5">
        <v>2402</v>
      </c>
      <c r="I4830" t="s">
        <v>26622</v>
      </c>
      <c r="J4830" s="46" t="s">
        <v>33093</v>
      </c>
      <c r="K4830" s="56"/>
      <c r="L4830" s="56"/>
      <c r="M4830" s="56">
        <f t="shared" si="408"/>
        <v>1913</v>
      </c>
      <c r="N4830" s="56"/>
      <c r="O4830" s="56">
        <f t="shared" si="409"/>
        <v>5</v>
      </c>
      <c r="P4830" s="56">
        <f t="shared" si="410"/>
        <v>22</v>
      </c>
      <c r="Q4830" s="2" t="str">
        <f t="shared" si="411"/>
        <v>&lt;a href="set04\cg_january 4, 1912 - december 31, 1914\miscellaneous\the_spiritwood_bugle_may_22,_1913_p4_cg.pdf"&gt;Bugle&lt;/a&gt;</v>
      </c>
    </row>
    <row r="4831" spans="1:17" x14ac:dyDescent="0.25">
      <c r="A4831" s="2">
        <v>3031</v>
      </c>
      <c r="B4831" s="4" t="s">
        <v>13518</v>
      </c>
      <c r="C4831" s="4" t="s">
        <v>3776</v>
      </c>
      <c r="D4831" s="52">
        <v>4896</v>
      </c>
      <c r="E4831" s="5" t="s">
        <v>13629</v>
      </c>
      <c r="F4831" s="5">
        <v>4</v>
      </c>
      <c r="G4831" s="5">
        <v>20</v>
      </c>
      <c r="H4831" s="5">
        <v>2849</v>
      </c>
      <c r="I4831" t="s">
        <v>27314</v>
      </c>
      <c r="J4831" s="46" t="s">
        <v>33101</v>
      </c>
      <c r="K4831" s="56"/>
      <c r="L4831" s="56"/>
      <c r="M4831" s="56">
        <f t="shared" si="408"/>
        <v>1913</v>
      </c>
      <c r="N4831" s="56"/>
      <c r="O4831" s="56">
        <f t="shared" si="409"/>
        <v>5</v>
      </c>
      <c r="P4831" s="56">
        <f t="shared" si="410"/>
        <v>27</v>
      </c>
      <c r="Q4831" s="2" t="str">
        <f t="shared" si="411"/>
        <v>&lt;a href="set03\he\he_november_21,_1911_-_december_11,_1914\miscellaneous\hogness,_mr._narrow_escape_may_27,_1913_p4_he.pdf"&gt;Narrow escape&lt;/a&gt;</v>
      </c>
    </row>
    <row r="4832" spans="1:17" x14ac:dyDescent="0.25">
      <c r="A4832" s="2">
        <v>4394</v>
      </c>
      <c r="B4832" s="4" t="s">
        <v>13535</v>
      </c>
      <c r="C4832" s="4" t="s">
        <v>13536</v>
      </c>
      <c r="D4832" s="52">
        <v>4896</v>
      </c>
      <c r="E4832" s="5" t="s">
        <v>13629</v>
      </c>
      <c r="F4832" s="5">
        <v>4</v>
      </c>
      <c r="G4832" s="5">
        <v>20</v>
      </c>
      <c r="H4832" s="5">
        <v>2863</v>
      </c>
      <c r="I4832" t="s">
        <v>27315</v>
      </c>
      <c r="J4832" s="46" t="s">
        <v>33101</v>
      </c>
      <c r="K4832" s="56"/>
      <c r="L4832" s="56"/>
      <c r="M4832" s="56">
        <f t="shared" si="408"/>
        <v>1913</v>
      </c>
      <c r="N4832" s="56"/>
      <c r="O4832" s="56">
        <f t="shared" si="409"/>
        <v>5</v>
      </c>
      <c r="P4832" s="56">
        <f t="shared" si="410"/>
        <v>27</v>
      </c>
      <c r="Q4832" s="2" t="str">
        <f t="shared" si="411"/>
        <v>&lt;a href="set03\he\he_november_21,_1911_-_december_11,_1914\miscellaneous\kerber,_george_slipped_its_bridle_may_27,_1913_p4_he.pdf"&gt;Slipped its Bridle&lt;/a&gt;</v>
      </c>
    </row>
    <row r="4833" spans="1:17" x14ac:dyDescent="0.25">
      <c r="A4833" s="2">
        <v>5191</v>
      </c>
      <c r="B4833" s="4" t="s">
        <v>13558</v>
      </c>
      <c r="C4833" s="4" t="s">
        <v>13559</v>
      </c>
      <c r="D4833" s="52">
        <v>4896</v>
      </c>
      <c r="E4833" s="5" t="s">
        <v>13629</v>
      </c>
      <c r="F4833" s="5">
        <v>5</v>
      </c>
      <c r="G4833" s="5">
        <v>20</v>
      </c>
      <c r="H4833" s="5">
        <v>2880</v>
      </c>
      <c r="I4833" s="99" t="s">
        <v>27316</v>
      </c>
      <c r="J4833" s="46" t="s">
        <v>33101</v>
      </c>
      <c r="K4833" s="56"/>
      <c r="L4833" s="56"/>
      <c r="M4833" s="56">
        <f t="shared" si="408"/>
        <v>1913</v>
      </c>
      <c r="N4833" s="56"/>
      <c r="O4833" s="56">
        <f t="shared" si="409"/>
        <v>5</v>
      </c>
      <c r="P4833" s="56">
        <f t="shared" si="410"/>
        <v>27</v>
      </c>
      <c r="Q4833" s="2" t="str">
        <f t="shared" si="411"/>
        <v>&lt;a href="set03\he\he_november_21,_1911_-_december_11,_1914\miscellaneous\mills,_milton_treated_for_fall_may_27,_1913_p5_he.pdf"&gt;Treated for fall&lt;/a&gt;</v>
      </c>
    </row>
    <row r="4834" spans="1:17" x14ac:dyDescent="0.25">
      <c r="A4834" s="2">
        <v>4316</v>
      </c>
      <c r="B4834" s="4" t="s">
        <v>11581</v>
      </c>
      <c r="C4834" s="4" t="s">
        <v>3458</v>
      </c>
      <c r="D4834" s="52">
        <v>4898</v>
      </c>
      <c r="E4834" s="5" t="s">
        <v>11770</v>
      </c>
      <c r="F4834" s="5">
        <v>1</v>
      </c>
      <c r="G4834" s="5">
        <v>11</v>
      </c>
      <c r="H4834" s="5">
        <v>2162</v>
      </c>
      <c r="I4834" t="s">
        <v>26623</v>
      </c>
      <c r="J4834" s="46" t="s">
        <v>33093</v>
      </c>
      <c r="K4834" s="56"/>
      <c r="L4834" s="56"/>
      <c r="M4834" s="56">
        <f t="shared" si="408"/>
        <v>1913</v>
      </c>
      <c r="N4834" s="56"/>
      <c r="O4834" s="56">
        <f t="shared" si="409"/>
        <v>5</v>
      </c>
      <c r="P4834" s="56">
        <f t="shared" si="410"/>
        <v>29</v>
      </c>
      <c r="Q4834" s="2" t="str">
        <f t="shared" si="411"/>
        <v>&lt;a href="set04\cg_january 4, 1912 - december 31, 1914\miscellaneous\kensal_items_may_29,_1913_p1_cg.pdf"&gt;Items&lt;/a&gt;</v>
      </c>
    </row>
    <row r="4835" spans="1:17" x14ac:dyDescent="0.25">
      <c r="A4835" s="2">
        <v>7271</v>
      </c>
      <c r="B4835" s="4" t="s">
        <v>16665</v>
      </c>
      <c r="C4835" s="4" t="s">
        <v>16666</v>
      </c>
      <c r="D4835" s="52">
        <v>4898</v>
      </c>
      <c r="E4835" s="5" t="s">
        <v>11770</v>
      </c>
      <c r="F4835" s="5">
        <v>3</v>
      </c>
      <c r="G4835" s="5">
        <v>11</v>
      </c>
      <c r="H4835" s="5">
        <v>2349</v>
      </c>
      <c r="I4835" t="s">
        <v>26624</v>
      </c>
      <c r="J4835" s="46" t="s">
        <v>33093</v>
      </c>
      <c r="K4835" s="56"/>
      <c r="L4835" s="56"/>
      <c r="M4835" s="56">
        <f t="shared" si="408"/>
        <v>1913</v>
      </c>
      <c r="N4835" s="56"/>
      <c r="O4835" s="56">
        <f t="shared" si="409"/>
        <v>5</v>
      </c>
      <c r="P4835" s="56">
        <f t="shared" si="410"/>
        <v>29</v>
      </c>
      <c r="Q4835" s="2" t="str">
        <f t="shared" si="411"/>
        <v>&lt;a href="set04\cg_january 4, 1912 - december 31, 1914\miscellaneous\swanson,_will_visits_and_continues_on_vacation_may_29,_1913_p3_cg.pdf"&gt;Visits and continues on vacation&lt;/a&gt;</v>
      </c>
    </row>
    <row r="4836" spans="1:17" x14ac:dyDescent="0.25">
      <c r="A4836" s="2">
        <v>7386</v>
      </c>
      <c r="B4836" s="4" t="s">
        <v>16477</v>
      </c>
      <c r="C4836" s="4" t="s">
        <v>16478</v>
      </c>
      <c r="D4836" s="52">
        <v>4898</v>
      </c>
      <c r="E4836" s="5" t="s">
        <v>11770</v>
      </c>
      <c r="F4836" s="5">
        <v>4</v>
      </c>
      <c r="G4836" s="5">
        <v>11</v>
      </c>
      <c r="H4836" s="5">
        <v>2403</v>
      </c>
      <c r="I4836" t="s">
        <v>26625</v>
      </c>
      <c r="J4836" s="46" t="s">
        <v>33093</v>
      </c>
      <c r="K4836" s="56"/>
      <c r="L4836" s="56"/>
      <c r="M4836" s="56">
        <f t="shared" si="408"/>
        <v>1913</v>
      </c>
      <c r="N4836" s="56"/>
      <c r="O4836" s="56">
        <f t="shared" si="409"/>
        <v>5</v>
      </c>
      <c r="P4836" s="56">
        <f t="shared" si="410"/>
        <v>29</v>
      </c>
      <c r="Q4836" s="2" t="str">
        <f t="shared" si="411"/>
        <v>&lt;a href="set04\cg_january 4, 1912 - december 31, 1914\miscellaneous\the_spiritwood_bugle_may_29,_1913_p4_cg.pdf"&gt;Bugle&lt;/a&gt;</v>
      </c>
    </row>
    <row r="4837" spans="1:17" x14ac:dyDescent="0.25">
      <c r="A4837" s="2">
        <v>220</v>
      </c>
      <c r="B4837" s="4" t="s">
        <v>13468</v>
      </c>
      <c r="C4837" s="4" t="s">
        <v>13469</v>
      </c>
      <c r="D4837" s="52">
        <v>4903</v>
      </c>
      <c r="E4837" s="5" t="s">
        <v>13629</v>
      </c>
      <c r="F4837" s="5">
        <v>5</v>
      </c>
      <c r="G4837" s="5">
        <v>20</v>
      </c>
      <c r="H4837" s="5">
        <v>2816</v>
      </c>
      <c r="I4837" t="s">
        <v>27317</v>
      </c>
      <c r="J4837" s="46" t="s">
        <v>33101</v>
      </c>
      <c r="K4837" s="56"/>
      <c r="L4837" s="56"/>
      <c r="M4837" s="56">
        <f t="shared" si="408"/>
        <v>1913</v>
      </c>
      <c r="N4837" s="56"/>
      <c r="O4837" s="56">
        <f t="shared" si="409"/>
        <v>6</v>
      </c>
      <c r="P4837" s="56">
        <f t="shared" si="410"/>
        <v>3</v>
      </c>
      <c r="Q4837" s="2" t="str">
        <f t="shared" si="411"/>
        <v>&lt;a href="set03\he\he_november_21,_1911_-_december_11,_1914\miscellaneous\armstrong,_j_b_kicked_in_the_head_june_3,_1913_p5_he.pdf"&gt;Kicked in the head&lt;/a&gt;</v>
      </c>
    </row>
    <row r="4838" spans="1:17" x14ac:dyDescent="0.25">
      <c r="A4838" s="2">
        <v>4046</v>
      </c>
      <c r="B4838" s="4" t="s">
        <v>13534</v>
      </c>
      <c r="C4838" s="4" t="s">
        <v>988</v>
      </c>
      <c r="D4838" s="52">
        <v>4903</v>
      </c>
      <c r="E4838" s="5" t="s">
        <v>13629</v>
      </c>
      <c r="F4838" s="5">
        <v>5</v>
      </c>
      <c r="G4838" s="5">
        <v>20</v>
      </c>
      <c r="H4838" s="5">
        <v>2862</v>
      </c>
      <c r="I4838" t="s">
        <v>27318</v>
      </c>
      <c r="J4838" s="46" t="s">
        <v>33101</v>
      </c>
      <c r="K4838" s="56"/>
      <c r="L4838" s="56"/>
      <c r="M4838" s="56">
        <f t="shared" si="408"/>
        <v>1913</v>
      </c>
      <c r="N4838" s="56"/>
      <c r="O4838" s="56">
        <f t="shared" si="409"/>
        <v>6</v>
      </c>
      <c r="P4838" s="56">
        <f t="shared" si="410"/>
        <v>3</v>
      </c>
      <c r="Q4838" s="2" t="str">
        <f t="shared" si="411"/>
        <v>&lt;a href="set03\he\he_november_21,_1911_-_december_11,_1914\miscellaneous\kalvik,_bertin_falls_from_rack_june_3,_1913_p5_he.pdf"&gt;Falls from rack&lt;/a&gt;</v>
      </c>
    </row>
    <row r="4839" spans="1:17" x14ac:dyDescent="0.25">
      <c r="A4839" s="2">
        <v>6381</v>
      </c>
      <c r="B4839" s="4" t="s">
        <v>13587</v>
      </c>
      <c r="C4839" s="4" t="s">
        <v>13588</v>
      </c>
      <c r="D4839" s="52">
        <v>4903</v>
      </c>
      <c r="E4839" s="5" t="s">
        <v>13629</v>
      </c>
      <c r="F4839" s="5">
        <v>4</v>
      </c>
      <c r="G4839" s="5">
        <v>20</v>
      </c>
      <c r="H4839" s="5">
        <v>2902</v>
      </c>
      <c r="I4839" t="s">
        <v>27319</v>
      </c>
      <c r="J4839" s="46" t="s">
        <v>33101</v>
      </c>
      <c r="K4839" s="56"/>
      <c r="L4839" s="56"/>
      <c r="M4839" s="56">
        <f t="shared" si="408"/>
        <v>1913</v>
      </c>
      <c r="N4839" s="56"/>
      <c r="O4839" s="56">
        <f t="shared" si="409"/>
        <v>6</v>
      </c>
      <c r="P4839" s="56">
        <f t="shared" si="410"/>
        <v>3</v>
      </c>
      <c r="Q4839" s="2" t="str">
        <f t="shared" si="411"/>
        <v>&lt;a href="set03\he\he_november_21,_1911_-_december_11,_1914\miscellaneous\sampson,_martin_thrown_from_buggy_june_3,_1913_p4_he.pdf"&gt;Thrown from buggy&lt;/a&gt;</v>
      </c>
    </row>
    <row r="4840" spans="1:17" x14ac:dyDescent="0.25">
      <c r="A4840" s="2">
        <v>1364</v>
      </c>
      <c r="B4840" s="4" t="s">
        <v>11495</v>
      </c>
      <c r="C4840" s="4" t="s">
        <v>1607</v>
      </c>
      <c r="D4840" s="52">
        <v>4905</v>
      </c>
      <c r="E4840" s="5" t="s">
        <v>11770</v>
      </c>
      <c r="F4840" s="5">
        <v>1</v>
      </c>
      <c r="G4840" s="5">
        <v>11</v>
      </c>
      <c r="H4840" s="5">
        <v>1951</v>
      </c>
      <c r="I4840" t="s">
        <v>26626</v>
      </c>
      <c r="J4840" s="46" t="s">
        <v>33093</v>
      </c>
      <c r="K4840" s="56"/>
      <c r="L4840" s="56"/>
      <c r="M4840" s="56">
        <f t="shared" si="408"/>
        <v>1913</v>
      </c>
      <c r="N4840" s="56"/>
      <c r="O4840" s="56">
        <f t="shared" si="409"/>
        <v>6</v>
      </c>
      <c r="P4840" s="56">
        <f t="shared" si="410"/>
        <v>5</v>
      </c>
      <c r="Q4840" s="2" t="str">
        <f t="shared" si="411"/>
        <v>&lt;a href="set04\cg_january 4, 1912 - december 31, 1914\miscellaneous\courtenay_school_notes_june_5,_1913_p1_cg.pdf"&gt;Notes&lt;/a&gt;</v>
      </c>
    </row>
    <row r="4841" spans="1:17" x14ac:dyDescent="0.25">
      <c r="A4841" s="2">
        <v>1715</v>
      </c>
      <c r="B4841" s="4" t="s">
        <v>12847</v>
      </c>
      <c r="C4841" s="4" t="s">
        <v>10202</v>
      </c>
      <c r="D4841" s="52">
        <v>4905</v>
      </c>
      <c r="E4841" s="5" t="s">
        <v>11770</v>
      </c>
      <c r="F4841" s="5">
        <v>1</v>
      </c>
      <c r="G4841" s="5">
        <v>11</v>
      </c>
      <c r="H4841" s="5">
        <v>1981</v>
      </c>
      <c r="I4841" t="s">
        <v>26627</v>
      </c>
      <c r="J4841" s="46" t="s">
        <v>33093</v>
      </c>
      <c r="K4841" s="56"/>
      <c r="L4841" s="56"/>
      <c r="M4841" s="56">
        <f t="shared" si="408"/>
        <v>1913</v>
      </c>
      <c r="N4841" s="56"/>
      <c r="O4841" s="56">
        <f t="shared" si="409"/>
        <v>6</v>
      </c>
      <c r="P4841" s="56">
        <f t="shared" si="410"/>
        <v>5</v>
      </c>
      <c r="Q4841" s="2" t="str">
        <f t="shared" si="411"/>
        <v>&lt;a href="set04\cg_january 4, 1912 - december 31, 1914\miscellaneous\durham_news_june_5,_1913_p1_cg.pdf"&gt;News&lt;/a&gt;</v>
      </c>
    </row>
    <row r="4842" spans="1:17" x14ac:dyDescent="0.25">
      <c r="A4842" s="2">
        <v>4317</v>
      </c>
      <c r="B4842" s="4" t="s">
        <v>11581</v>
      </c>
      <c r="C4842" s="4" t="s">
        <v>3458</v>
      </c>
      <c r="D4842" s="52">
        <v>4905</v>
      </c>
      <c r="E4842" s="5" t="s">
        <v>11770</v>
      </c>
      <c r="F4842" s="5">
        <v>1</v>
      </c>
      <c r="G4842" s="5">
        <v>11</v>
      </c>
      <c r="H4842" s="5">
        <v>2156</v>
      </c>
      <c r="I4842" t="s">
        <v>26628</v>
      </c>
      <c r="J4842" s="46" t="s">
        <v>33093</v>
      </c>
      <c r="K4842" s="56"/>
      <c r="L4842" s="56"/>
      <c r="M4842" s="56">
        <f t="shared" si="408"/>
        <v>1913</v>
      </c>
      <c r="N4842" s="56"/>
      <c r="O4842" s="56">
        <f t="shared" si="409"/>
        <v>6</v>
      </c>
      <c r="P4842" s="56">
        <f t="shared" si="410"/>
        <v>5</v>
      </c>
      <c r="Q4842" s="2" t="str">
        <f t="shared" si="411"/>
        <v>&lt;a href="set04\cg_january 4, 1912 - december 31, 1914\miscellaneous\kensal_items_june_5,_1913_p1_cg.pdf"&gt;Items&lt;/a&gt;</v>
      </c>
    </row>
    <row r="4843" spans="1:17" x14ac:dyDescent="0.25">
      <c r="A4843" s="2">
        <v>2807</v>
      </c>
      <c r="B4843" s="4" t="s">
        <v>8138</v>
      </c>
      <c r="C4843" s="4" t="s">
        <v>13507</v>
      </c>
      <c r="D4843" s="52">
        <v>4910</v>
      </c>
      <c r="E4843" s="5" t="s">
        <v>13629</v>
      </c>
      <c r="F4843" s="5">
        <v>5</v>
      </c>
      <c r="G4843" s="5">
        <v>20</v>
      </c>
      <c r="H4843" s="5">
        <v>2841</v>
      </c>
      <c r="I4843" t="s">
        <v>27320</v>
      </c>
      <c r="J4843" s="46" t="s">
        <v>33101</v>
      </c>
      <c r="K4843" s="56"/>
      <c r="L4843" s="56"/>
      <c r="M4843" s="56">
        <f t="shared" si="408"/>
        <v>1913</v>
      </c>
      <c r="N4843" s="56"/>
      <c r="O4843" s="56">
        <f t="shared" si="409"/>
        <v>6</v>
      </c>
      <c r="P4843" s="56">
        <f t="shared" si="410"/>
        <v>10</v>
      </c>
      <c r="Q4843" s="2" t="str">
        <f t="shared" si="411"/>
        <v>&lt;a href="set03\he\he_november_21,_1911_-_december_11,_1914\miscellaneous\hareland,_ludvig_child_injured_june_10,_1913_p5_he.pdf"&gt;Child injured&lt;/a&gt;</v>
      </c>
    </row>
    <row r="4844" spans="1:17" x14ac:dyDescent="0.25">
      <c r="A4844" s="2">
        <v>2155</v>
      </c>
      <c r="B4844" s="4" t="s">
        <v>10297</v>
      </c>
      <c r="C4844" s="4" t="s">
        <v>1607</v>
      </c>
      <c r="D4844" s="52">
        <v>4912</v>
      </c>
      <c r="E4844" s="5" t="s">
        <v>11770</v>
      </c>
      <c r="F4844" s="5">
        <v>3</v>
      </c>
      <c r="G4844" s="5">
        <v>11</v>
      </c>
      <c r="H4844" s="5">
        <v>2017</v>
      </c>
      <c r="I4844" t="s">
        <v>26629</v>
      </c>
      <c r="J4844" s="46" t="s">
        <v>33093</v>
      </c>
      <c r="K4844" s="56"/>
      <c r="L4844" s="56"/>
      <c r="M4844" s="56">
        <f t="shared" si="408"/>
        <v>1913</v>
      </c>
      <c r="N4844" s="56"/>
      <c r="O4844" s="56">
        <f t="shared" si="409"/>
        <v>6</v>
      </c>
      <c r="P4844" s="56">
        <f t="shared" si="410"/>
        <v>12</v>
      </c>
      <c r="Q4844" s="2" t="str">
        <f t="shared" si="411"/>
        <v>&lt;a href="set04\cg_january 4, 1912 - december 31, 1914\miscellaneous\glenfield_notes_june_12,_1913_p3_cg.pdf"&gt;Notes&lt;/a&gt;</v>
      </c>
    </row>
    <row r="4845" spans="1:17" x14ac:dyDescent="0.25">
      <c r="A4845" s="2">
        <v>4318</v>
      </c>
      <c r="B4845" s="4" t="s">
        <v>11581</v>
      </c>
      <c r="C4845" s="4" t="s">
        <v>3458</v>
      </c>
      <c r="D4845" s="52">
        <v>4912</v>
      </c>
      <c r="E4845" s="5" t="s">
        <v>11770</v>
      </c>
      <c r="F4845" s="5">
        <v>3</v>
      </c>
      <c r="G4845" s="5">
        <v>11</v>
      </c>
      <c r="H4845" s="5">
        <v>2157</v>
      </c>
      <c r="I4845" t="s">
        <v>26630</v>
      </c>
      <c r="J4845" s="46" t="s">
        <v>33093</v>
      </c>
      <c r="K4845" s="56"/>
      <c r="L4845" s="56"/>
      <c r="M4845" s="56">
        <f t="shared" si="408"/>
        <v>1913</v>
      </c>
      <c r="N4845" s="56"/>
      <c r="O4845" s="56">
        <f t="shared" si="409"/>
        <v>6</v>
      </c>
      <c r="P4845" s="56">
        <f t="shared" si="410"/>
        <v>12</v>
      </c>
      <c r="Q4845" s="2" t="str">
        <f t="shared" si="411"/>
        <v>&lt;a href="set04\cg_january 4, 1912 - december 31, 1914\miscellaneous\kensal_items_june_12,_1913_p3_cg.pdf"&gt;Items&lt;/a&gt;</v>
      </c>
    </row>
    <row r="4846" spans="1:17" x14ac:dyDescent="0.25">
      <c r="A4846" s="2">
        <v>5392</v>
      </c>
      <c r="B4846" s="4" t="s">
        <v>11639</v>
      </c>
      <c r="C4846" s="4" t="s">
        <v>16628</v>
      </c>
      <c r="D4846" s="52">
        <v>4912</v>
      </c>
      <c r="E4846" s="5" t="s">
        <v>11770</v>
      </c>
      <c r="F4846" s="5">
        <v>1</v>
      </c>
      <c r="G4846" s="5">
        <v>11</v>
      </c>
      <c r="H4846" s="5">
        <v>2224</v>
      </c>
      <c r="I4846" t="s">
        <v>26631</v>
      </c>
      <c r="J4846" s="46" t="s">
        <v>33093</v>
      </c>
      <c r="K4846" s="56"/>
      <c r="L4846" s="56"/>
      <c r="M4846" s="56">
        <f t="shared" si="408"/>
        <v>1913</v>
      </c>
      <c r="N4846" s="56"/>
      <c r="O4846" s="56">
        <f t="shared" si="409"/>
        <v>6</v>
      </c>
      <c r="P4846" s="56">
        <f t="shared" si="410"/>
        <v>12</v>
      </c>
      <c r="Q4846" s="2" t="str">
        <f t="shared" si="411"/>
        <v>&lt;a href="set04\cg_january 4, 1912 - december 31, 1914\miscellaneous\nelson,_theo_receives_experimental_tuberculosis_treatment_june_12,_1913_p1_cg.pdf"&gt;Receives experimental tuberculosis treatment&lt;/a&gt;</v>
      </c>
    </row>
    <row r="4847" spans="1:17" x14ac:dyDescent="0.25">
      <c r="A4847" s="2">
        <v>5551</v>
      </c>
      <c r="B4847" s="4" t="s">
        <v>16633</v>
      </c>
      <c r="C4847" s="4" t="s">
        <v>610</v>
      </c>
      <c r="D4847" s="52">
        <v>4912</v>
      </c>
      <c r="E4847" s="5" t="s">
        <v>11770</v>
      </c>
      <c r="F4847" s="5">
        <v>1</v>
      </c>
      <c r="G4847" s="5">
        <v>11</v>
      </c>
      <c r="H4847" s="5">
        <v>2234</v>
      </c>
      <c r="I4847" t="s">
        <v>26632</v>
      </c>
      <c r="J4847" s="46" t="s">
        <v>33093</v>
      </c>
      <c r="K4847" s="56"/>
      <c r="L4847" s="56"/>
      <c r="M4847" s="56">
        <f t="shared" si="408"/>
        <v>1913</v>
      </c>
      <c r="N4847" s="56"/>
      <c r="O4847" s="56">
        <f t="shared" si="409"/>
        <v>6</v>
      </c>
      <c r="P4847" s="56">
        <f t="shared" si="410"/>
        <v>12</v>
      </c>
      <c r="Q4847" s="2" t="str">
        <f t="shared" si="411"/>
        <v>&lt;a href="set04\cg_january 4, 1912 - december 31, 1914\miscellaneous\nowazeck,_joe_appendicitis_june_12,_1913_p1_cg.pdf"&gt;Appendicitis&lt;/a&gt;</v>
      </c>
    </row>
    <row r="4848" spans="1:17" x14ac:dyDescent="0.25">
      <c r="A4848" s="2">
        <v>8296</v>
      </c>
      <c r="B4848" s="4" t="s">
        <v>186</v>
      </c>
      <c r="C4848" s="4" t="s">
        <v>16683</v>
      </c>
      <c r="D4848" s="12">
        <v>4912</v>
      </c>
      <c r="E4848" s="5" t="s">
        <v>11770</v>
      </c>
      <c r="F4848" s="5">
        <v>5</v>
      </c>
      <c r="G4848" s="5">
        <v>11</v>
      </c>
      <c r="H4848" s="5">
        <v>2431</v>
      </c>
      <c r="I4848" t="s">
        <v>26827</v>
      </c>
      <c r="J4848" s="46" t="s">
        <v>33093</v>
      </c>
      <c r="K4848" s="56"/>
      <c r="L4848" s="56"/>
      <c r="M4848" s="56">
        <f t="shared" si="408"/>
        <v>1913</v>
      </c>
      <c r="N4848" s="56"/>
      <c r="O4848" s="56">
        <f t="shared" si="409"/>
        <v>6</v>
      </c>
      <c r="P4848" s="56">
        <f t="shared" si="410"/>
        <v>12</v>
      </c>
      <c r="Q4848" s="2" t="str">
        <f t="shared" si="411"/>
        <v>&lt;a href="set04\cg_january 4, 1912 - december 31, 1914\miscellaneous\wimbledon_artesian_well_controlled_june_12,_1913_p5_cg.pdf"&gt;Artesian Well controlled&lt;/a&gt;</v>
      </c>
    </row>
    <row r="4849" spans="1:17" x14ac:dyDescent="0.25">
      <c r="A4849" s="2">
        <v>2037</v>
      </c>
      <c r="B4849" s="4" t="s">
        <v>13494</v>
      </c>
      <c r="C4849" s="4" t="s">
        <v>13495</v>
      </c>
      <c r="D4849" s="52">
        <v>4917</v>
      </c>
      <c r="E4849" s="5" t="s">
        <v>13629</v>
      </c>
      <c r="F4849" s="5">
        <v>5</v>
      </c>
      <c r="G4849" s="5">
        <v>20</v>
      </c>
      <c r="H4849" s="5">
        <v>2832</v>
      </c>
      <c r="I4849" t="s">
        <v>27321</v>
      </c>
      <c r="J4849" s="46" t="s">
        <v>33101</v>
      </c>
      <c r="K4849" s="56"/>
      <c r="L4849" s="56"/>
      <c r="M4849" s="56">
        <f t="shared" si="408"/>
        <v>1913</v>
      </c>
      <c r="N4849" s="56"/>
      <c r="O4849" s="56">
        <f t="shared" si="409"/>
        <v>6</v>
      </c>
      <c r="P4849" s="56">
        <f t="shared" si="410"/>
        <v>17</v>
      </c>
      <c r="Q4849" s="2" t="str">
        <f t="shared" si="411"/>
        <v>&lt;a href="set03\he\he_november_21,_1911_-_december_11,_1914\miscellaneous\fritsvold,_paul_attends_fireman_training_june_17,_1913_p5_he.pdf"&gt;Attends fireman training&lt;/a&gt;</v>
      </c>
    </row>
    <row r="4850" spans="1:17" x14ac:dyDescent="0.25">
      <c r="A4850" s="2">
        <v>5154</v>
      </c>
      <c r="B4850" s="4" t="s">
        <v>13393</v>
      </c>
      <c r="C4850" s="4" t="s">
        <v>13555</v>
      </c>
      <c r="D4850" s="52">
        <v>4917</v>
      </c>
      <c r="E4850" s="5" t="s">
        <v>13629</v>
      </c>
      <c r="F4850" s="5">
        <v>5</v>
      </c>
      <c r="G4850" s="5">
        <v>20</v>
      </c>
      <c r="H4850" s="5">
        <v>2877</v>
      </c>
      <c r="I4850" t="s">
        <v>27322</v>
      </c>
      <c r="J4850" s="46" t="s">
        <v>33101</v>
      </c>
      <c r="K4850" s="56"/>
      <c r="L4850" s="56"/>
      <c r="M4850" s="56">
        <f t="shared" si="408"/>
        <v>1913</v>
      </c>
      <c r="N4850" s="56"/>
      <c r="O4850" s="56">
        <f t="shared" si="409"/>
        <v>6</v>
      </c>
      <c r="P4850" s="56">
        <f t="shared" si="410"/>
        <v>17</v>
      </c>
      <c r="Q4850" s="2" t="str">
        <f t="shared" si="411"/>
        <v>&lt;a href="set03\he\he_november_21,_1911_-_december_11,_1914\miscellaneous\miklethun,_john_l_family_in_fargo_hospital_june_17,_1913_p5_he.pdf"&gt;Family in Fargo Hosptial&lt;/a&gt;</v>
      </c>
    </row>
    <row r="4851" spans="1:17" x14ac:dyDescent="0.25">
      <c r="A4851" s="2">
        <v>6683</v>
      </c>
      <c r="B4851" s="4" t="s">
        <v>13591</v>
      </c>
      <c r="C4851" s="4" t="s">
        <v>13592</v>
      </c>
      <c r="D4851" s="52">
        <v>4917</v>
      </c>
      <c r="E4851" s="5" t="s">
        <v>13629</v>
      </c>
      <c r="F4851" s="5">
        <v>5</v>
      </c>
      <c r="G4851" s="5">
        <v>20</v>
      </c>
      <c r="H4851" s="5">
        <v>2904</v>
      </c>
      <c r="I4851" s="99" t="s">
        <v>27323</v>
      </c>
      <c r="J4851" s="46" t="s">
        <v>33101</v>
      </c>
      <c r="K4851" s="56"/>
      <c r="L4851" s="56"/>
      <c r="M4851" s="56">
        <f t="shared" ref="M4851:M4914" si="412">YEAR(D4851)</f>
        <v>1913</v>
      </c>
      <c r="N4851" s="56"/>
      <c r="O4851" s="56">
        <f t="shared" ref="O4851:O4914" si="413">MONTH(D4851)</f>
        <v>6</v>
      </c>
      <c r="P4851" s="56">
        <f t="shared" ref="P4851:P4914" si="414">DAY(D4851)</f>
        <v>17</v>
      </c>
      <c r="Q4851" s="2" t="str">
        <f t="shared" si="411"/>
        <v>&lt;a href="set03\he\he_november_21,_1911_-_december_11,_1914\miscellaneous\smith,_ernest_t_upper_iowa_grad_june_17,_1913_p5_he.pdf"&gt;Upper Iowa Grad&lt;/a&gt;</v>
      </c>
    </row>
    <row r="4852" spans="1:17" x14ac:dyDescent="0.25">
      <c r="A4852" s="2">
        <v>1916</v>
      </c>
      <c r="B4852" s="4" t="s">
        <v>12260</v>
      </c>
      <c r="C4852" s="4" t="s">
        <v>16583</v>
      </c>
      <c r="D4852" s="52">
        <v>4919</v>
      </c>
      <c r="E4852" s="5" t="s">
        <v>11770</v>
      </c>
      <c r="F4852" s="5">
        <v>5</v>
      </c>
      <c r="G4852" s="5">
        <v>11</v>
      </c>
      <c r="H4852" s="5">
        <v>2001</v>
      </c>
      <c r="I4852" t="s">
        <v>26633</v>
      </c>
      <c r="J4852" s="46" t="s">
        <v>33093</v>
      </c>
      <c r="K4852" s="56"/>
      <c r="L4852" s="56"/>
      <c r="M4852" s="56">
        <f t="shared" si="412"/>
        <v>1913</v>
      </c>
      <c r="N4852" s="56"/>
      <c r="O4852" s="56">
        <f t="shared" si="413"/>
        <v>6</v>
      </c>
      <c r="P4852" s="56">
        <f t="shared" si="414"/>
        <v>19</v>
      </c>
      <c r="Q4852" s="2" t="str">
        <f t="shared" si="411"/>
        <v>&lt;a href="set04\cg_january 4, 1912 - december 31, 1914\miscellaneous\farries,_george_visits_from_williston_june_19,_1913_p5_cg.pdf"&gt;Visits from Williston&lt;/a&gt;</v>
      </c>
    </row>
    <row r="4853" spans="1:17" x14ac:dyDescent="0.25">
      <c r="A4853" s="2">
        <v>3867</v>
      </c>
      <c r="B4853" s="4" t="s">
        <v>16601</v>
      </c>
      <c r="C4853" s="4" t="s">
        <v>16602</v>
      </c>
      <c r="D4853" s="52">
        <v>4919</v>
      </c>
      <c r="E4853" s="5" t="s">
        <v>11770</v>
      </c>
      <c r="F4853" s="5">
        <v>1</v>
      </c>
      <c r="G4853" s="5">
        <v>11</v>
      </c>
      <c r="H4853" s="5">
        <v>2054</v>
      </c>
      <c r="I4853" t="s">
        <v>26634</v>
      </c>
      <c r="J4853" s="46" t="s">
        <v>33093</v>
      </c>
      <c r="K4853" s="56"/>
      <c r="L4853" s="56"/>
      <c r="M4853" s="56">
        <f t="shared" si="412"/>
        <v>1913</v>
      </c>
      <c r="N4853" s="56"/>
      <c r="O4853" s="56">
        <f t="shared" si="413"/>
        <v>6</v>
      </c>
      <c r="P4853" s="56">
        <f t="shared" si="414"/>
        <v>19</v>
      </c>
      <c r="Q4853" s="2" t="str">
        <f t="shared" si="411"/>
        <v>&lt;a href="set04\cg_january 4, 1912 - december 31, 1914\miscellaneous\jaskoski,_john_to_mt_to_find_land_june_19,_1913_p1_cg.pdf"&gt;To MT to find land&lt;/a&gt;</v>
      </c>
    </row>
    <row r="4854" spans="1:17" x14ac:dyDescent="0.25">
      <c r="A4854" s="2">
        <v>4324</v>
      </c>
      <c r="B4854" s="4" t="s">
        <v>11581</v>
      </c>
      <c r="C4854" s="4" t="s">
        <v>12142</v>
      </c>
      <c r="D4854" s="52">
        <v>4919</v>
      </c>
      <c r="E4854" s="5" t="s">
        <v>11770</v>
      </c>
      <c r="F4854" s="5">
        <v>1</v>
      </c>
      <c r="G4854" s="5">
        <v>11</v>
      </c>
      <c r="H4854" s="5">
        <v>2163</v>
      </c>
      <c r="I4854" t="s">
        <v>26635</v>
      </c>
      <c r="J4854" s="46" t="s">
        <v>33093</v>
      </c>
      <c r="K4854" s="56"/>
      <c r="L4854" s="56"/>
      <c r="M4854" s="56">
        <f t="shared" si="412"/>
        <v>1913</v>
      </c>
      <c r="N4854" s="56"/>
      <c r="O4854" s="56">
        <f t="shared" si="413"/>
        <v>6</v>
      </c>
      <c r="P4854" s="56">
        <f t="shared" si="414"/>
        <v>19</v>
      </c>
      <c r="Q4854" s="2" t="str">
        <f t="shared" si="411"/>
        <v>&lt;a href="set04\cg_january 4, 1912 - december 31, 1914\miscellaneous\kensal_items_pt1_june_19,_1913_p1_cg.pdf"&gt;Items pt 1&lt;/a&gt;</v>
      </c>
    </row>
    <row r="4855" spans="1:17" x14ac:dyDescent="0.25">
      <c r="A4855" s="2">
        <v>4326</v>
      </c>
      <c r="B4855" s="4" t="s">
        <v>11581</v>
      </c>
      <c r="C4855" s="4" t="s">
        <v>12143</v>
      </c>
      <c r="D4855" s="52">
        <v>4919</v>
      </c>
      <c r="E4855" s="5" t="s">
        <v>11770</v>
      </c>
      <c r="F4855" s="5">
        <v>1</v>
      </c>
      <c r="G4855" s="5">
        <v>11</v>
      </c>
      <c r="H4855" s="5">
        <v>2164</v>
      </c>
      <c r="I4855" t="s">
        <v>26636</v>
      </c>
      <c r="J4855" s="46" t="s">
        <v>33093</v>
      </c>
      <c r="K4855" s="56"/>
      <c r="L4855" s="56"/>
      <c r="M4855" s="56">
        <f t="shared" si="412"/>
        <v>1913</v>
      </c>
      <c r="N4855" s="56"/>
      <c r="O4855" s="56">
        <f t="shared" si="413"/>
        <v>6</v>
      </c>
      <c r="P4855" s="56">
        <f t="shared" si="414"/>
        <v>19</v>
      </c>
      <c r="Q4855" s="2" t="str">
        <f t="shared" si="411"/>
        <v>&lt;a href="set04\cg_january 4, 1912 - december 31, 1914\miscellaneous\kensal_items_pt2_june_19,_1913_p1_cg.pdf"&gt;Items pt 2&lt;/a&gt;</v>
      </c>
    </row>
    <row r="4856" spans="1:17" x14ac:dyDescent="0.25">
      <c r="A4856" s="2">
        <v>4541</v>
      </c>
      <c r="B4856" s="4" t="s">
        <v>16609</v>
      </c>
      <c r="C4856" s="4" t="s">
        <v>16602</v>
      </c>
      <c r="D4856" s="52">
        <v>4919</v>
      </c>
      <c r="E4856" s="5" t="s">
        <v>11770</v>
      </c>
      <c r="F4856" s="5">
        <v>1</v>
      </c>
      <c r="G4856" s="5">
        <v>11</v>
      </c>
      <c r="H4856" s="5">
        <v>2178</v>
      </c>
      <c r="I4856" t="s">
        <v>26637</v>
      </c>
      <c r="J4856" s="46" t="s">
        <v>33093</v>
      </c>
      <c r="K4856" s="56"/>
      <c r="L4856" s="56"/>
      <c r="M4856" s="56">
        <f t="shared" si="412"/>
        <v>1913</v>
      </c>
      <c r="N4856" s="56"/>
      <c r="O4856" s="56">
        <f t="shared" si="413"/>
        <v>6</v>
      </c>
      <c r="P4856" s="56">
        <f t="shared" si="414"/>
        <v>19</v>
      </c>
      <c r="Q4856" s="2" t="str">
        <f t="shared" si="411"/>
        <v>&lt;a href="set04\cg_january 4, 1912 - december 31, 1914\miscellaneous\kokott,_paul_to_mt_to_find_land_june_19,_1913_p1_cg.pdf"&gt;To MT to find land&lt;/a&gt;</v>
      </c>
    </row>
    <row r="4857" spans="1:17" x14ac:dyDescent="0.25">
      <c r="A4857" s="2">
        <v>6733</v>
      </c>
      <c r="B4857" s="4" t="s">
        <v>16457</v>
      </c>
      <c r="C4857" s="4" t="s">
        <v>16661</v>
      </c>
      <c r="D4857" s="52">
        <v>4919</v>
      </c>
      <c r="E4857" s="5" t="s">
        <v>11770</v>
      </c>
      <c r="F4857" s="5">
        <v>1</v>
      </c>
      <c r="G4857" s="5">
        <v>11</v>
      </c>
      <c r="H4857" s="5">
        <v>2330</v>
      </c>
      <c r="I4857" t="s">
        <v>26638</v>
      </c>
      <c r="J4857" s="46" t="s">
        <v>33093</v>
      </c>
      <c r="K4857" s="56"/>
      <c r="L4857" s="56"/>
      <c r="M4857" s="56">
        <f t="shared" si="412"/>
        <v>1913</v>
      </c>
      <c r="N4857" s="56"/>
      <c r="O4857" s="56">
        <f t="shared" si="413"/>
        <v>6</v>
      </c>
      <c r="P4857" s="56">
        <f t="shared" si="414"/>
        <v>19</v>
      </c>
      <c r="Q4857" s="2" t="str">
        <f t="shared" si="411"/>
        <v>&lt;a href="set04\cg_january 4, 1912 - december 31, 1914\miscellaneous\spisla,_john_home_and_contents_burn_june_19,_1913_p1_cg.pdf"&gt;Home and contents burn&lt;/a&gt;</v>
      </c>
    </row>
    <row r="4858" spans="1:17" x14ac:dyDescent="0.25">
      <c r="A4858" s="2">
        <v>649</v>
      </c>
      <c r="B4858" s="4" t="s">
        <v>13473</v>
      </c>
      <c r="C4858" s="4" t="s">
        <v>13474</v>
      </c>
      <c r="D4858" s="52">
        <v>4924</v>
      </c>
      <c r="E4858" s="5" t="s">
        <v>13629</v>
      </c>
      <c r="F4858" s="5">
        <v>5</v>
      </c>
      <c r="G4858" s="5">
        <v>20</v>
      </c>
      <c r="H4858" s="5">
        <v>2819</v>
      </c>
      <c r="I4858" t="s">
        <v>27324</v>
      </c>
      <c r="J4858" s="46" t="s">
        <v>33101</v>
      </c>
      <c r="K4858" s="56"/>
      <c r="L4858" s="56"/>
      <c r="M4858" s="56">
        <f t="shared" si="412"/>
        <v>1913</v>
      </c>
      <c r="N4858" s="56"/>
      <c r="O4858" s="56">
        <f t="shared" si="413"/>
        <v>6</v>
      </c>
      <c r="P4858" s="56">
        <f t="shared" si="414"/>
        <v>24</v>
      </c>
      <c r="Q4858" s="2" t="str">
        <f t="shared" si="411"/>
        <v>&lt;a href="set03\he\he_november_21,_1911_-_december_11,_1914\miscellaneous\brudwick,_hans_severe_runaway_june_24,_1913_p5_he.pdf"&gt;Severe runaway&lt;/a&gt;</v>
      </c>
    </row>
    <row r="4859" spans="1:17" x14ac:dyDescent="0.25">
      <c r="A4859" s="2">
        <v>4449</v>
      </c>
      <c r="B4859" s="4" t="s">
        <v>13537</v>
      </c>
      <c r="C4859" s="4" t="s">
        <v>13538</v>
      </c>
      <c r="D4859" s="52">
        <v>4924</v>
      </c>
      <c r="E4859" s="5" t="s">
        <v>13629</v>
      </c>
      <c r="F4859" s="5">
        <v>5</v>
      </c>
      <c r="G4859" s="5">
        <v>20</v>
      </c>
      <c r="H4859" s="5">
        <v>2864</v>
      </c>
      <c r="I4859" t="s">
        <v>27325</v>
      </c>
      <c r="J4859" s="46" t="s">
        <v>33101</v>
      </c>
      <c r="K4859" s="56"/>
      <c r="L4859" s="56"/>
      <c r="M4859" s="56">
        <f t="shared" si="412"/>
        <v>1913</v>
      </c>
      <c r="N4859" s="56"/>
      <c r="O4859" s="56">
        <f t="shared" si="413"/>
        <v>6</v>
      </c>
      <c r="P4859" s="56">
        <f t="shared" si="414"/>
        <v>24</v>
      </c>
      <c r="Q4859" s="2" t="str">
        <f t="shared" si="411"/>
        <v>&lt;a href="set03\he\he_november_21,_1911_-_december_11,_1914\miscellaneous\kininsky,_joe_to_minneapolis_with_blood_poisoning_june_24,_1913_p5_he.pdf"&gt;To Minneapolis with Blood Poisoning&lt;/a&gt;</v>
      </c>
    </row>
    <row r="4860" spans="1:17" x14ac:dyDescent="0.25">
      <c r="A4860" s="2">
        <v>8177</v>
      </c>
      <c r="B4860" s="4" t="s">
        <v>13613</v>
      </c>
      <c r="C4860" s="4" t="s">
        <v>13614</v>
      </c>
      <c r="D4860" s="52">
        <v>4924</v>
      </c>
      <c r="E4860" s="5" t="s">
        <v>13629</v>
      </c>
      <c r="F4860" s="5">
        <v>5</v>
      </c>
      <c r="G4860" s="5">
        <v>20</v>
      </c>
      <c r="H4860" s="5">
        <v>2921</v>
      </c>
      <c r="I4860" t="s">
        <v>27326</v>
      </c>
      <c r="J4860" s="46" t="s">
        <v>33101</v>
      </c>
      <c r="K4860" s="56"/>
      <c r="L4860" s="56"/>
      <c r="M4860" s="56">
        <f t="shared" si="412"/>
        <v>1913</v>
      </c>
      <c r="N4860" s="56"/>
      <c r="O4860" s="56">
        <f t="shared" si="413"/>
        <v>6</v>
      </c>
      <c r="P4860" s="56">
        <f t="shared" si="414"/>
        <v>24</v>
      </c>
      <c r="Q4860" s="2" t="str">
        <f t="shared" si="411"/>
        <v>&lt;a href="set03\he\he_november_21,_1911_-_december_11,_1914\miscellaneous\westley,_martin_joins_navy_june_24,_1913_p5_he.pdf"&gt;Joins Navy&lt;/a&gt;</v>
      </c>
    </row>
    <row r="4861" spans="1:17" x14ac:dyDescent="0.25">
      <c r="A4861" s="2">
        <v>3901</v>
      </c>
      <c r="B4861" s="4" t="s">
        <v>12558</v>
      </c>
      <c r="C4861" s="4" t="s">
        <v>3458</v>
      </c>
      <c r="D4861" s="52">
        <v>4926</v>
      </c>
      <c r="E4861" s="5" t="s">
        <v>11770</v>
      </c>
      <c r="F4861" s="5">
        <v>1</v>
      </c>
      <c r="G4861" s="5">
        <v>11</v>
      </c>
      <c r="H4861" s="5">
        <v>2073</v>
      </c>
      <c r="I4861" t="s">
        <v>26639</v>
      </c>
      <c r="J4861" s="46" t="s">
        <v>33093</v>
      </c>
      <c r="K4861" s="56"/>
      <c r="L4861" s="56"/>
      <c r="M4861" s="56">
        <f t="shared" si="412"/>
        <v>1913</v>
      </c>
      <c r="N4861" s="56"/>
      <c r="O4861" s="56">
        <f t="shared" si="413"/>
        <v>6</v>
      </c>
      <c r="P4861" s="56">
        <f t="shared" si="414"/>
        <v>26</v>
      </c>
      <c r="Q4861" s="2" t="str">
        <f t="shared" si="411"/>
        <v>&lt;a href="set04\cg_january 4, 1912 - december 31, 1914\miscellaneous\jim_lake_june_26,_1913_p1_cg.pdf"&gt;Items&lt;/a&gt;</v>
      </c>
    </row>
    <row r="4862" spans="1:17" x14ac:dyDescent="0.25">
      <c r="A4862" s="2">
        <v>4319</v>
      </c>
      <c r="B4862" s="4" t="s">
        <v>11581</v>
      </c>
      <c r="C4862" s="4" t="s">
        <v>3458</v>
      </c>
      <c r="D4862" s="52">
        <v>4926</v>
      </c>
      <c r="E4862" s="5" t="s">
        <v>11770</v>
      </c>
      <c r="F4862" s="5">
        <v>1</v>
      </c>
      <c r="G4862" s="5">
        <v>11</v>
      </c>
      <c r="H4862" s="5">
        <v>2158</v>
      </c>
      <c r="I4862" t="s">
        <v>26640</v>
      </c>
      <c r="J4862" s="46" t="s">
        <v>33093</v>
      </c>
      <c r="K4862" s="56"/>
      <c r="L4862" s="56"/>
      <c r="M4862" s="56">
        <f t="shared" si="412"/>
        <v>1913</v>
      </c>
      <c r="N4862" s="56"/>
      <c r="O4862" s="56">
        <f t="shared" si="413"/>
        <v>6</v>
      </c>
      <c r="P4862" s="56">
        <f t="shared" si="414"/>
        <v>26</v>
      </c>
      <c r="Q4862" s="2" t="str">
        <f t="shared" si="411"/>
        <v>&lt;a href="set04\cg_january 4, 1912 - december 31, 1914\miscellaneous\kensal_items_june_26,_1913_p1_cg.pdf"&gt;Items&lt;/a&gt;</v>
      </c>
    </row>
    <row r="4863" spans="1:17" x14ac:dyDescent="0.25">
      <c r="A4863" s="2">
        <v>4320</v>
      </c>
      <c r="B4863" s="4" t="s">
        <v>11581</v>
      </c>
      <c r="C4863" s="4" t="s">
        <v>3458</v>
      </c>
      <c r="D4863" s="43">
        <v>4926</v>
      </c>
      <c r="E4863" s="5" t="s">
        <v>11770</v>
      </c>
      <c r="F4863" s="5">
        <v>4</v>
      </c>
      <c r="G4863" s="5">
        <v>11</v>
      </c>
      <c r="H4863" s="5"/>
      <c r="I4863" t="s">
        <v>26641</v>
      </c>
      <c r="J4863" s="46" t="s">
        <v>33093</v>
      </c>
      <c r="K4863" s="56"/>
      <c r="L4863" s="56"/>
      <c r="M4863" s="56">
        <f t="shared" si="412"/>
        <v>1913</v>
      </c>
      <c r="N4863" s="56"/>
      <c r="O4863" s="56">
        <f t="shared" si="413"/>
        <v>6</v>
      </c>
      <c r="P4863" s="56">
        <f t="shared" si="414"/>
        <v>26</v>
      </c>
      <c r="Q4863" s="2" t="str">
        <f t="shared" si="411"/>
        <v>&lt;a href="set04\cg_january 4, 1912 - december 31, 1914\miscellaneous\kensal_items_june_26,_1913_p4_cg.pdf"&gt;Items&lt;/a&gt;</v>
      </c>
    </row>
    <row r="4864" spans="1:17" x14ac:dyDescent="0.25">
      <c r="A4864" s="2">
        <v>6053</v>
      </c>
      <c r="B4864" s="4" t="s">
        <v>12940</v>
      </c>
      <c r="C4864" s="4" t="s">
        <v>16368</v>
      </c>
      <c r="D4864" s="52">
        <v>4926</v>
      </c>
      <c r="E4864" s="5" t="s">
        <v>11770</v>
      </c>
      <c r="F4864" s="5">
        <v>3</v>
      </c>
      <c r="G4864" s="5">
        <v>11</v>
      </c>
      <c r="H4864" s="5">
        <v>2263</v>
      </c>
      <c r="I4864" t="s">
        <v>26642</v>
      </c>
      <c r="J4864" s="46" t="s">
        <v>33093</v>
      </c>
      <c r="K4864" s="56"/>
      <c r="L4864" s="56"/>
      <c r="M4864" s="56">
        <f t="shared" si="412"/>
        <v>1913</v>
      </c>
      <c r="N4864" s="56"/>
      <c r="O4864" s="56">
        <f t="shared" si="413"/>
        <v>6</v>
      </c>
      <c r="P4864" s="56">
        <f t="shared" si="414"/>
        <v>26</v>
      </c>
      <c r="Q4864" s="2" t="str">
        <f t="shared" si="411"/>
        <v>&lt;a href="set04\cg_january 4, 1912 - december 31, 1914\miscellaneous\pratt,_chas_to_live_work_in_beach_nd_june_26,_1913_p3_cg.pdf"&gt;To live work in Beach ND&lt;/a&gt;</v>
      </c>
    </row>
    <row r="4865" spans="1:17" x14ac:dyDescent="0.25">
      <c r="A4865" s="2">
        <v>7483</v>
      </c>
      <c r="B4865" s="4" t="s">
        <v>16668</v>
      </c>
      <c r="C4865" s="4" t="s">
        <v>5041</v>
      </c>
      <c r="D4865" s="52">
        <v>4926</v>
      </c>
      <c r="E4865" s="5" t="s">
        <v>11770</v>
      </c>
      <c r="F4865" s="5">
        <v>1</v>
      </c>
      <c r="G4865" s="5">
        <v>11</v>
      </c>
      <c r="H4865" s="5">
        <v>2406</v>
      </c>
      <c r="I4865" t="s">
        <v>26643</v>
      </c>
      <c r="J4865" s="46" t="s">
        <v>33093</v>
      </c>
      <c r="K4865" s="56"/>
      <c r="L4865" s="56"/>
      <c r="M4865" s="56">
        <f t="shared" si="412"/>
        <v>1913</v>
      </c>
      <c r="N4865" s="56"/>
      <c r="O4865" s="56">
        <f t="shared" si="413"/>
        <v>6</v>
      </c>
      <c r="P4865" s="56">
        <f t="shared" si="414"/>
        <v>26</v>
      </c>
      <c r="Q4865" s="2" t="str">
        <f t="shared" si="411"/>
        <v>&lt;a href="set04\cg_january 4, 1912 - december 31, 1914\miscellaneous\thorsgaard,_ben_painful_accident_june_26,_1913_p1_cg.pdf"&gt;Painful accident&lt;/a&gt;</v>
      </c>
    </row>
    <row r="4866" spans="1:17" x14ac:dyDescent="0.25">
      <c r="A4866" s="2">
        <v>7489</v>
      </c>
      <c r="B4866" s="4" t="s">
        <v>16670</v>
      </c>
      <c r="C4866" s="4" t="s">
        <v>16671</v>
      </c>
      <c r="D4866" s="52">
        <v>4926</v>
      </c>
      <c r="E4866" s="5" t="s">
        <v>11770</v>
      </c>
      <c r="F4866" s="5">
        <v>1</v>
      </c>
      <c r="G4866" s="5">
        <v>11</v>
      </c>
      <c r="H4866" s="5">
        <v>2408</v>
      </c>
      <c r="I4866" t="s">
        <v>26644</v>
      </c>
      <c r="J4866" s="46" t="s">
        <v>33093</v>
      </c>
      <c r="K4866" s="56"/>
      <c r="L4866" s="56"/>
      <c r="M4866" s="56">
        <f t="shared" si="412"/>
        <v>1913</v>
      </c>
      <c r="N4866" s="56"/>
      <c r="O4866" s="56">
        <f t="shared" si="413"/>
        <v>6</v>
      </c>
      <c r="P4866" s="56">
        <f t="shared" si="414"/>
        <v>26</v>
      </c>
      <c r="Q4866" s="2" t="str">
        <f t="shared" ref="Q4866:Q4929" si="415">"&lt;a href="&amp;""""&amp;J4866&amp;"\"&amp;I4866&amp;"""&gt;"&amp;C4866&amp;"&lt;/a&gt;"</f>
        <v>&lt;a href="set04\cg_january 4, 1912 - december 31, 1914\miscellaneous\thorsgaard,_thorvid_helps_his_brother_after_runaway_june_26,_1913_p1_cg.pdf"&gt;Helps his brother after runaway&lt;/a&gt;</v>
      </c>
    </row>
    <row r="4867" spans="1:17" x14ac:dyDescent="0.25">
      <c r="A4867" s="2">
        <v>2822</v>
      </c>
      <c r="B4867" s="4" t="s">
        <v>13509</v>
      </c>
      <c r="C4867" s="4" t="s">
        <v>13510</v>
      </c>
      <c r="D4867" s="52">
        <v>4931</v>
      </c>
      <c r="E4867" s="5" t="s">
        <v>13629</v>
      </c>
      <c r="F4867" s="5">
        <v>5</v>
      </c>
      <c r="G4867" s="5">
        <v>20</v>
      </c>
      <c r="H4867" s="5">
        <v>2843</v>
      </c>
      <c r="I4867" t="s">
        <v>27327</v>
      </c>
      <c r="J4867" s="46" t="s">
        <v>33101</v>
      </c>
      <c r="K4867" s="56"/>
      <c r="L4867" s="56"/>
      <c r="M4867" s="56">
        <f t="shared" si="412"/>
        <v>1913</v>
      </c>
      <c r="N4867" s="56"/>
      <c r="O4867" s="56">
        <f t="shared" si="413"/>
        <v>7</v>
      </c>
      <c r="P4867" s="56">
        <f t="shared" si="414"/>
        <v>1</v>
      </c>
      <c r="Q4867" s="2" t="str">
        <f t="shared" si="415"/>
        <v>&lt;a href="set03\he\he_november_21,_1911_-_december_11,_1914\miscellaneous\harris,_j_w_heart_failure_july_1,_1913_p5_he.pdf"&gt;Heart failure&lt;/a&gt;</v>
      </c>
    </row>
    <row r="4868" spans="1:17" x14ac:dyDescent="0.25">
      <c r="A4868" s="2">
        <v>1730</v>
      </c>
      <c r="B4868" s="4" t="s">
        <v>16579</v>
      </c>
      <c r="C4868" s="4" t="s">
        <v>12989</v>
      </c>
      <c r="D4868" s="52">
        <v>4933</v>
      </c>
      <c r="E4868" s="5" t="s">
        <v>11770</v>
      </c>
      <c r="F4868" s="5">
        <v>3</v>
      </c>
      <c r="G4868" s="5">
        <v>11</v>
      </c>
      <c r="H4868" s="5">
        <v>1994</v>
      </c>
      <c r="I4868" t="s">
        <v>26645</v>
      </c>
      <c r="J4868" s="46" t="s">
        <v>33093</v>
      </c>
      <c r="K4868" s="56"/>
      <c r="L4868" s="56"/>
      <c r="M4868" s="56">
        <f t="shared" si="412"/>
        <v>1913</v>
      </c>
      <c r="N4868" s="56"/>
      <c r="O4868" s="56">
        <f t="shared" si="413"/>
        <v>7</v>
      </c>
      <c r="P4868" s="56">
        <f t="shared" si="414"/>
        <v>3</v>
      </c>
      <c r="Q4868" s="2" t="str">
        <f t="shared" si="415"/>
        <v>&lt;a href="set04\cg_january 4, 1912 - december 31, 1914\miscellaneous\durkee,_vivian_to_valley_city_normal_july_3,_1913_p3_cg.pdf"&gt;To Valley City Normal&lt;/a&gt;</v>
      </c>
    </row>
    <row r="4869" spans="1:17" x14ac:dyDescent="0.25">
      <c r="A4869" s="2">
        <v>4321</v>
      </c>
      <c r="B4869" s="4" t="s">
        <v>11581</v>
      </c>
      <c r="C4869" s="4" t="s">
        <v>3458</v>
      </c>
      <c r="D4869" s="52">
        <v>4933</v>
      </c>
      <c r="E4869" s="5" t="s">
        <v>11770</v>
      </c>
      <c r="F4869" s="5">
        <v>4</v>
      </c>
      <c r="G4869" s="5">
        <v>11</v>
      </c>
      <c r="H4869" s="5">
        <v>2154</v>
      </c>
      <c r="I4869" t="s">
        <v>26646</v>
      </c>
      <c r="J4869" s="46" t="s">
        <v>33093</v>
      </c>
      <c r="K4869" s="56"/>
      <c r="L4869" s="56"/>
      <c r="M4869" s="56">
        <f t="shared" si="412"/>
        <v>1913</v>
      </c>
      <c r="N4869" s="56"/>
      <c r="O4869" s="56">
        <f t="shared" si="413"/>
        <v>7</v>
      </c>
      <c r="P4869" s="56">
        <f t="shared" si="414"/>
        <v>3</v>
      </c>
      <c r="Q4869" s="2" t="str">
        <f t="shared" si="415"/>
        <v>&lt;a href="set04\cg_january 4, 1912 - december 31, 1914\miscellaneous\kensal_items_july_3,_1913_p4_cg.pdf"&gt;Items&lt;/a&gt;</v>
      </c>
    </row>
    <row r="4870" spans="1:17" x14ac:dyDescent="0.25">
      <c r="A4870" s="2">
        <v>4670</v>
      </c>
      <c r="B4870" s="4" t="s">
        <v>10325</v>
      </c>
      <c r="C4870" s="4" t="s">
        <v>2293</v>
      </c>
      <c r="D4870" s="52">
        <v>4933</v>
      </c>
      <c r="E4870" s="5" t="s">
        <v>11770</v>
      </c>
      <c r="F4870" s="5">
        <v>1</v>
      </c>
      <c r="G4870" s="5">
        <v>11</v>
      </c>
      <c r="H4870" s="5">
        <v>2184</v>
      </c>
      <c r="I4870" t="s">
        <v>26647</v>
      </c>
      <c r="J4870" s="46" t="s">
        <v>33093</v>
      </c>
      <c r="K4870" s="56"/>
      <c r="L4870" s="56"/>
      <c r="M4870" s="56">
        <f t="shared" si="412"/>
        <v>1913</v>
      </c>
      <c r="N4870" s="56"/>
      <c r="O4870" s="56">
        <f t="shared" si="413"/>
        <v>7</v>
      </c>
      <c r="P4870" s="56">
        <f t="shared" si="414"/>
        <v>3</v>
      </c>
      <c r="Q4870" s="2" t="str">
        <f t="shared" si="415"/>
        <v>&lt;a href="set04\cg_january 4, 1912 - december 31, 1914\miscellaneous\larson,_henry_returns_from_norway_july_3,_1913_p1_cg.pdf"&gt;Returns from Norway&lt;/a&gt;</v>
      </c>
    </row>
    <row r="4871" spans="1:17" x14ac:dyDescent="0.25">
      <c r="A4871" s="2">
        <v>7484</v>
      </c>
      <c r="B4871" s="4" t="s">
        <v>16668</v>
      </c>
      <c r="C4871" s="4" t="s">
        <v>16669</v>
      </c>
      <c r="D4871" s="52">
        <v>4933</v>
      </c>
      <c r="E4871" s="5" t="s">
        <v>11770</v>
      </c>
      <c r="F4871" s="5">
        <v>3</v>
      </c>
      <c r="G4871" s="5">
        <v>11</v>
      </c>
      <c r="H4871" s="5">
        <v>2407</v>
      </c>
      <c r="I4871" t="s">
        <v>26648</v>
      </c>
      <c r="J4871" s="46" t="s">
        <v>33093</v>
      </c>
      <c r="K4871" s="56"/>
      <c r="L4871" s="56"/>
      <c r="M4871" s="56">
        <f t="shared" si="412"/>
        <v>1913</v>
      </c>
      <c r="N4871" s="56"/>
      <c r="O4871" s="56">
        <f t="shared" si="413"/>
        <v>7</v>
      </c>
      <c r="P4871" s="56">
        <f t="shared" si="414"/>
        <v>3</v>
      </c>
      <c r="Q4871" s="2" t="str">
        <f t="shared" si="415"/>
        <v>&lt;a href="set04\cg_january 4, 1912 - december 31, 1914\miscellaneous\thorsgaard,_ben_returns_home_july_3,_1913_p3_cg.pdf"&gt;Returns home&lt;/a&gt;</v>
      </c>
    </row>
    <row r="4872" spans="1:17" x14ac:dyDescent="0.25">
      <c r="A4872" s="2">
        <v>8445</v>
      </c>
      <c r="B4872" s="4" t="s">
        <v>16686</v>
      </c>
      <c r="C4872" s="4" t="s">
        <v>610</v>
      </c>
      <c r="D4872" s="12">
        <v>4933</v>
      </c>
      <c r="E4872" s="5" t="s">
        <v>11770</v>
      </c>
      <c r="F4872" s="5">
        <v>3</v>
      </c>
      <c r="G4872" s="5">
        <v>11</v>
      </c>
      <c r="H4872" s="5">
        <v>2434</v>
      </c>
      <c r="I4872" t="s">
        <v>26831</v>
      </c>
      <c r="J4872" s="46" t="s">
        <v>33093</v>
      </c>
      <c r="K4872" s="56"/>
      <c r="L4872" s="56"/>
      <c r="M4872" s="56">
        <f t="shared" si="412"/>
        <v>1913</v>
      </c>
      <c r="N4872" s="56"/>
      <c r="O4872" s="56">
        <f t="shared" si="413"/>
        <v>7</v>
      </c>
      <c r="P4872" s="56">
        <f t="shared" si="414"/>
        <v>3</v>
      </c>
      <c r="Q4872" s="2" t="str">
        <f t="shared" si="415"/>
        <v>&lt;a href="set04\cg_january 4, 1912 - december 31, 1914\miscellaneous\wrendt,_mr_appendicitis_july_3,_1913_p3_cg.pdf"&gt;Appendicitis&lt;/a&gt;</v>
      </c>
    </row>
    <row r="4873" spans="1:17" x14ac:dyDescent="0.25">
      <c r="A4873" s="2">
        <v>1873</v>
      </c>
      <c r="B4873" s="4" t="s">
        <v>13490</v>
      </c>
      <c r="C4873" s="4" t="s">
        <v>13491</v>
      </c>
      <c r="D4873" s="52">
        <v>4938</v>
      </c>
      <c r="E4873" s="5" t="s">
        <v>13629</v>
      </c>
      <c r="F4873" s="5">
        <v>5</v>
      </c>
      <c r="G4873" s="5">
        <v>20</v>
      </c>
      <c r="H4873" s="5">
        <v>2829</v>
      </c>
      <c r="I4873" t="s">
        <v>27328</v>
      </c>
      <c r="J4873" s="46" t="s">
        <v>33101</v>
      </c>
      <c r="K4873" s="56"/>
      <c r="L4873" s="56"/>
      <c r="M4873" s="56">
        <f t="shared" si="412"/>
        <v>1913</v>
      </c>
      <c r="N4873" s="56"/>
      <c r="O4873" s="56">
        <f t="shared" si="413"/>
        <v>7</v>
      </c>
      <c r="P4873" s="56">
        <f t="shared" si="414"/>
        <v>8</v>
      </c>
      <c r="Q4873" s="2" t="str">
        <f t="shared" si="415"/>
        <v>&lt;a href="set03\he\he_november_21,_1911_-_december_11,_1914\miscellaneous\everson,_e_w_rolls_car_wife_injured_july_8,_1913_p5_he.pdf"&gt;Rolls car; wife injured&lt;/a&gt;</v>
      </c>
    </row>
    <row r="4874" spans="1:17" x14ac:dyDescent="0.25">
      <c r="A4874" s="2">
        <v>5148</v>
      </c>
      <c r="B4874" s="4" t="s">
        <v>13553</v>
      </c>
      <c r="C4874" s="4" t="s">
        <v>13554</v>
      </c>
      <c r="D4874" s="52">
        <v>4938</v>
      </c>
      <c r="E4874" s="5" t="s">
        <v>13629</v>
      </c>
      <c r="F4874" s="5">
        <v>5</v>
      </c>
      <c r="G4874" s="5">
        <v>20</v>
      </c>
      <c r="H4874" s="5">
        <v>2876</v>
      </c>
      <c r="I4874" t="s">
        <v>27329</v>
      </c>
      <c r="J4874" s="46" t="s">
        <v>33101</v>
      </c>
      <c r="K4874" s="56"/>
      <c r="L4874" s="56"/>
      <c r="M4874" s="56">
        <f t="shared" si="412"/>
        <v>1913</v>
      </c>
      <c r="N4874" s="56"/>
      <c r="O4874" s="56">
        <f t="shared" si="413"/>
        <v>7</v>
      </c>
      <c r="P4874" s="56">
        <f t="shared" si="414"/>
        <v>8</v>
      </c>
      <c r="Q4874" s="2" t="str">
        <f t="shared" si="415"/>
        <v>&lt;a href="set03\he\he_november_21,_1911_-_december_11,_1914\miscellaneous\miklethun,_jacob_and_family_return_from_fargo_july_8,_1913_p5_he.pdf"&gt;and family return from Fargo&lt;/a&gt;</v>
      </c>
    </row>
    <row r="4875" spans="1:17" x14ac:dyDescent="0.25">
      <c r="A4875" s="2">
        <v>5640</v>
      </c>
      <c r="B4875" s="4" t="s">
        <v>13563</v>
      </c>
      <c r="C4875" s="4" t="s">
        <v>13564</v>
      </c>
      <c r="D4875" s="52">
        <v>4938</v>
      </c>
      <c r="E4875" s="5" t="s">
        <v>13629</v>
      </c>
      <c r="F4875" s="5">
        <v>5</v>
      </c>
      <c r="G4875" s="5">
        <v>20</v>
      </c>
      <c r="H4875" s="5">
        <v>2887</v>
      </c>
      <c r="I4875" t="s">
        <v>27330</v>
      </c>
      <c r="J4875" s="46" t="s">
        <v>33101</v>
      </c>
      <c r="K4875" s="56"/>
      <c r="L4875" s="56"/>
      <c r="M4875" s="56">
        <f t="shared" si="412"/>
        <v>1913</v>
      </c>
      <c r="N4875" s="56"/>
      <c r="O4875" s="56">
        <f t="shared" si="413"/>
        <v>7</v>
      </c>
      <c r="P4875" s="56">
        <f t="shared" si="414"/>
        <v>8</v>
      </c>
      <c r="Q4875" s="2" t="str">
        <f t="shared" si="415"/>
        <v>&lt;a href="set03\he\he_november_21,_1911_-_december_11,_1914\miscellaneous\olson,_edgar_ndac_grad_starts_new_job_july_8,_1913_p5_he.pdf"&gt;NDAC grad starts new job&lt;/a&gt;</v>
      </c>
    </row>
    <row r="4876" spans="1:17" x14ac:dyDescent="0.25">
      <c r="A4876" s="2">
        <v>6746</v>
      </c>
      <c r="B4876" s="4" t="s">
        <v>13595</v>
      </c>
      <c r="C4876" s="4" t="s">
        <v>13596</v>
      </c>
      <c r="D4876" s="52">
        <v>4938</v>
      </c>
      <c r="E4876" s="5" t="s">
        <v>13629</v>
      </c>
      <c r="F4876" s="5">
        <v>5</v>
      </c>
      <c r="G4876" s="5">
        <v>20</v>
      </c>
      <c r="H4876" s="5">
        <v>2906</v>
      </c>
      <c r="I4876" t="s">
        <v>27331</v>
      </c>
      <c r="J4876" s="46" t="s">
        <v>33101</v>
      </c>
      <c r="K4876" s="56"/>
      <c r="L4876" s="56"/>
      <c r="M4876" s="56">
        <f t="shared" si="412"/>
        <v>1913</v>
      </c>
      <c r="N4876" s="56"/>
      <c r="O4876" s="56">
        <f t="shared" si="413"/>
        <v>7</v>
      </c>
      <c r="P4876" s="56">
        <f t="shared" si="414"/>
        <v>8</v>
      </c>
      <c r="Q4876" s="2" t="str">
        <f t="shared" si="415"/>
        <v>&lt;a href="set03\he\he_november_21,_1911_-_december_11,_1914\miscellaneous\stadig,_emmanuel_to_navy_july_8,_1913_p5_he.pdf"&gt;To Navy&lt;/a&gt;</v>
      </c>
    </row>
    <row r="4877" spans="1:17" x14ac:dyDescent="0.25">
      <c r="A4877" s="2">
        <v>4322</v>
      </c>
      <c r="B4877" s="4" t="s">
        <v>11581</v>
      </c>
      <c r="C4877" s="4" t="s">
        <v>3458</v>
      </c>
      <c r="D4877" s="52">
        <v>4940</v>
      </c>
      <c r="E4877" s="5" t="s">
        <v>11770</v>
      </c>
      <c r="F4877" s="5">
        <v>1</v>
      </c>
      <c r="G4877" s="5">
        <v>11</v>
      </c>
      <c r="H4877" s="5">
        <v>2155</v>
      </c>
      <c r="I4877" t="s">
        <v>26649</v>
      </c>
      <c r="J4877" s="46" t="s">
        <v>33093</v>
      </c>
      <c r="K4877" s="56"/>
      <c r="L4877" s="56"/>
      <c r="M4877" s="56">
        <f t="shared" si="412"/>
        <v>1913</v>
      </c>
      <c r="N4877" s="56"/>
      <c r="O4877" s="56">
        <f t="shared" si="413"/>
        <v>7</v>
      </c>
      <c r="P4877" s="56">
        <f t="shared" si="414"/>
        <v>10</v>
      </c>
      <c r="Q4877" s="2" t="str">
        <f t="shared" si="415"/>
        <v>&lt;a href="set04\cg_january 4, 1912 - december 31, 1914\miscellaneous\kensal_items_july_10,_1913_p1_cg.pdf"&gt;Items&lt;/a&gt;</v>
      </c>
    </row>
    <row r="4878" spans="1:17" x14ac:dyDescent="0.25">
      <c r="A4878" s="2">
        <v>5740</v>
      </c>
      <c r="B4878" s="4" t="s">
        <v>13570</v>
      </c>
      <c r="C4878" s="4" t="s">
        <v>13572</v>
      </c>
      <c r="D4878" s="52">
        <v>4945</v>
      </c>
      <c r="E4878" s="5" t="s">
        <v>13629</v>
      </c>
      <c r="F4878" s="5">
        <v>5</v>
      </c>
      <c r="G4878" s="5">
        <v>20</v>
      </c>
      <c r="H4878" s="5">
        <v>2893</v>
      </c>
      <c r="I4878" t="s">
        <v>27332</v>
      </c>
      <c r="J4878" s="46" t="s">
        <v>33101</v>
      </c>
      <c r="K4878" s="56"/>
      <c r="L4878" s="56"/>
      <c r="M4878" s="56">
        <f t="shared" si="412"/>
        <v>1913</v>
      </c>
      <c r="N4878" s="56"/>
      <c r="O4878" s="56">
        <f t="shared" si="413"/>
        <v>7</v>
      </c>
      <c r="P4878" s="56">
        <f t="shared" si="414"/>
        <v>15</v>
      </c>
      <c r="Q4878" s="2" t="str">
        <f t="shared" si="415"/>
        <v>&lt;a href="set03\he\he_november_21,_1911_-_december_11,_1914\miscellaneous\palm,_david_sells_dray_service_july_15,_1913_p5_he.pdf"&gt;Sells dray service&lt;/a&gt;</v>
      </c>
    </row>
    <row r="4879" spans="1:17" x14ac:dyDescent="0.25">
      <c r="A4879" s="2">
        <v>5373</v>
      </c>
      <c r="B4879" s="4" t="s">
        <v>16626</v>
      </c>
      <c r="C4879" s="4" t="s">
        <v>16627</v>
      </c>
      <c r="D4879" s="52">
        <v>4954</v>
      </c>
      <c r="E4879" s="5" t="s">
        <v>11770</v>
      </c>
      <c r="F4879" s="5">
        <v>5</v>
      </c>
      <c r="G4879" s="5">
        <v>11</v>
      </c>
      <c r="H4879" s="5">
        <v>2222</v>
      </c>
      <c r="I4879" t="s">
        <v>26650</v>
      </c>
      <c r="J4879" s="46" t="s">
        <v>33093</v>
      </c>
      <c r="K4879" s="56"/>
      <c r="L4879" s="56"/>
      <c r="M4879" s="56">
        <f t="shared" si="412"/>
        <v>1913</v>
      </c>
      <c r="N4879" s="56"/>
      <c r="O4879" s="56">
        <f t="shared" si="413"/>
        <v>7</v>
      </c>
      <c r="P4879" s="56">
        <f t="shared" si="414"/>
        <v>24</v>
      </c>
      <c r="Q4879" s="2" t="str">
        <f t="shared" si="415"/>
        <v>&lt;a href="set04\cg_january 4, 1912 - december 31, 1914\miscellaneous\nelson,_marcus_visits_from_grafton_july_24,_1913_p5_cg.pdf"&gt;Visits from Grafton&lt;/a&gt;</v>
      </c>
    </row>
    <row r="4880" spans="1:17" x14ac:dyDescent="0.25">
      <c r="A4880" s="2">
        <v>6333</v>
      </c>
      <c r="B4880" s="4" t="s">
        <v>13586</v>
      </c>
      <c r="C4880" s="4" t="s">
        <v>764</v>
      </c>
      <c r="D4880" s="52">
        <v>4959</v>
      </c>
      <c r="E4880" s="5" t="s">
        <v>13629</v>
      </c>
      <c r="F4880" s="5">
        <v>5</v>
      </c>
      <c r="G4880" s="5">
        <v>20</v>
      </c>
      <c r="H4880" s="5">
        <v>2901</v>
      </c>
      <c r="I4880" t="s">
        <v>27333</v>
      </c>
      <c r="J4880" s="46" t="s">
        <v>33101</v>
      </c>
      <c r="K4880" s="56"/>
      <c r="L4880" s="56"/>
      <c r="M4880" s="56">
        <f t="shared" si="412"/>
        <v>1913</v>
      </c>
      <c r="N4880" s="56"/>
      <c r="O4880" s="56">
        <f t="shared" si="413"/>
        <v>7</v>
      </c>
      <c r="P4880" s="56">
        <f t="shared" si="414"/>
        <v>29</v>
      </c>
      <c r="Q4880" s="2" t="str">
        <f t="shared" si="415"/>
        <v>&lt;a href="set03\he\he_november_21,_1911_-_december_11,_1914\miscellaneous\rostad,_john_home_burns_july_29,_1913_p5_he.pdf"&gt;Home burns&lt;/a&gt;</v>
      </c>
    </row>
    <row r="4881" spans="1:17" x14ac:dyDescent="0.25">
      <c r="A4881" s="2">
        <v>10</v>
      </c>
      <c r="B4881" s="4" t="s">
        <v>13463</v>
      </c>
      <c r="C4881" s="4" t="s">
        <v>13464</v>
      </c>
      <c r="D4881" s="52">
        <v>4966</v>
      </c>
      <c r="E4881" s="5" t="s">
        <v>13629</v>
      </c>
      <c r="F4881" s="5">
        <v>5</v>
      </c>
      <c r="G4881" s="5">
        <v>20</v>
      </c>
      <c r="H4881" s="5">
        <v>2812</v>
      </c>
      <c r="I4881" t="s">
        <v>27334</v>
      </c>
      <c r="J4881" s="46" t="s">
        <v>33101</v>
      </c>
      <c r="K4881" s="56"/>
      <c r="L4881" s="56"/>
      <c r="M4881" s="56">
        <f t="shared" si="412"/>
        <v>1913</v>
      </c>
      <c r="N4881" s="56"/>
      <c r="O4881" s="56">
        <f t="shared" si="413"/>
        <v>8</v>
      </c>
      <c r="P4881" s="56">
        <f t="shared" si="414"/>
        <v>5</v>
      </c>
      <c r="Q4881" s="2" t="str">
        <f t="shared" si="415"/>
        <v>&lt;a href="set03\he\he_november_21,_1911_-_december_11,_1914\miscellaneous\aarestad,_elling_returns_from_fargo_hosp._august_5,_1913_p5_he.pdf"&gt;Returns from Fargo Hospital&lt;/a&gt;</v>
      </c>
    </row>
    <row r="4882" spans="1:17" x14ac:dyDescent="0.25">
      <c r="A4882" s="2">
        <v>2845</v>
      </c>
      <c r="B4882" s="4" t="s">
        <v>13513</v>
      </c>
      <c r="C4882" s="4" t="s">
        <v>764</v>
      </c>
      <c r="D4882" s="52">
        <v>4966</v>
      </c>
      <c r="E4882" s="5" t="s">
        <v>13629</v>
      </c>
      <c r="F4882" s="5">
        <v>5</v>
      </c>
      <c r="G4882" s="5">
        <v>20</v>
      </c>
      <c r="H4882" s="5">
        <v>2845</v>
      </c>
      <c r="I4882" t="s">
        <v>27335</v>
      </c>
      <c r="J4882" s="46" t="s">
        <v>33101</v>
      </c>
      <c r="K4882" s="56"/>
      <c r="L4882" s="56"/>
      <c r="M4882" s="56">
        <f t="shared" si="412"/>
        <v>1913</v>
      </c>
      <c r="N4882" s="56"/>
      <c r="O4882" s="56">
        <f t="shared" si="413"/>
        <v>8</v>
      </c>
      <c r="P4882" s="56">
        <f t="shared" si="414"/>
        <v>5</v>
      </c>
      <c r="Q4882" s="2" t="str">
        <f t="shared" si="415"/>
        <v>&lt;a href="set03\he\he_november_21,_1911_-_december_11,_1914\miscellaneous\haskell,_mrs._fanny_home_burns_august_5,_1913_p5_he.pdf"&gt;Home burns&lt;/a&gt;</v>
      </c>
    </row>
    <row r="4883" spans="1:17" x14ac:dyDescent="0.25">
      <c r="A4883" s="2">
        <v>8430</v>
      </c>
      <c r="B4883" s="4" t="s">
        <v>13620</v>
      </c>
      <c r="C4883" s="4" t="s">
        <v>13622</v>
      </c>
      <c r="D4883" s="52">
        <v>4966</v>
      </c>
      <c r="E4883" s="5" t="s">
        <v>13629</v>
      </c>
      <c r="F4883" s="5">
        <v>4</v>
      </c>
      <c r="G4883" s="5">
        <v>20</v>
      </c>
      <c r="H4883" s="5">
        <v>2931</v>
      </c>
      <c r="I4883" t="s">
        <v>27336</v>
      </c>
      <c r="J4883" s="46" t="s">
        <v>33101</v>
      </c>
      <c r="K4883" s="56"/>
      <c r="L4883" s="56"/>
      <c r="M4883" s="56">
        <f t="shared" si="412"/>
        <v>1913</v>
      </c>
      <c r="N4883" s="56"/>
      <c r="O4883" s="56">
        <f t="shared" si="413"/>
        <v>8</v>
      </c>
      <c r="P4883" s="56">
        <f t="shared" si="414"/>
        <v>5</v>
      </c>
      <c r="Q4883" s="2" t="str">
        <f t="shared" si="415"/>
        <v>&lt;a href="set03\he\he_november_21,_1911_-_december_11,_1914\miscellaneous\woodward,_hosea_writes_again_august_5,_1913_p4_he.pdf"&gt;Writes again&lt;/a&gt;</v>
      </c>
    </row>
    <row r="4884" spans="1:17" x14ac:dyDescent="0.25">
      <c r="A4884" s="2">
        <v>1491</v>
      </c>
      <c r="B4884" s="4" t="s">
        <v>13484</v>
      </c>
      <c r="C4884" s="4" t="s">
        <v>13485</v>
      </c>
      <c r="D4884" s="52">
        <v>4973</v>
      </c>
      <c r="E4884" s="5" t="s">
        <v>13629</v>
      </c>
      <c r="F4884" s="5">
        <v>1</v>
      </c>
      <c r="G4884" s="5">
        <v>20</v>
      </c>
      <c r="H4884" s="5">
        <v>2825</v>
      </c>
      <c r="I4884" t="s">
        <v>27337</v>
      </c>
      <c r="J4884" s="46" t="s">
        <v>33101</v>
      </c>
      <c r="K4884" s="56"/>
      <c r="L4884" s="56"/>
      <c r="M4884" s="56">
        <f t="shared" si="412"/>
        <v>1913</v>
      </c>
      <c r="N4884" s="56"/>
      <c r="O4884" s="56">
        <f t="shared" si="413"/>
        <v>8</v>
      </c>
      <c r="P4884" s="56">
        <f t="shared" si="414"/>
        <v>12</v>
      </c>
      <c r="Q4884" s="2" t="str">
        <f t="shared" si="415"/>
        <v>&lt;a href="set03\he\he_november_21,_1911_-_december_11,_1914\miscellaneous\davis,_charles_confronts_burglar_on_rr_august_12,_1913_p1_he.pdf"&gt;Confronts burglar on RR&lt;/a&gt;</v>
      </c>
    </row>
    <row r="4885" spans="1:17" x14ac:dyDescent="0.25">
      <c r="A4885" s="2">
        <v>8478</v>
      </c>
      <c r="B4885" s="4" t="s">
        <v>13624</v>
      </c>
      <c r="C4885" s="4" t="s">
        <v>13625</v>
      </c>
      <c r="D4885" s="52">
        <v>4973</v>
      </c>
      <c r="E4885" s="5" t="s">
        <v>13629</v>
      </c>
      <c r="F4885" s="5">
        <v>1</v>
      </c>
      <c r="G4885" s="5">
        <v>20</v>
      </c>
      <c r="H4885" s="5">
        <v>2933</v>
      </c>
      <c r="I4885" t="s">
        <v>27338</v>
      </c>
      <c r="J4885" s="46" t="s">
        <v>33101</v>
      </c>
      <c r="K4885" s="56"/>
      <c r="L4885" s="56"/>
      <c r="M4885" s="56">
        <f t="shared" si="412"/>
        <v>1913</v>
      </c>
      <c r="N4885" s="56"/>
      <c r="O4885" s="56">
        <f t="shared" si="413"/>
        <v>8</v>
      </c>
      <c r="P4885" s="56">
        <f t="shared" si="414"/>
        <v>12</v>
      </c>
      <c r="Q4885" s="2" t="str">
        <f t="shared" si="415"/>
        <v>&lt;a href="set03\he\he_november_21,_1911_-_december_11,_1914\miscellaneous\young,_r_c_captured_august_12,_1913_p1_he.pdf"&gt;Captured&lt;/a&gt;</v>
      </c>
    </row>
    <row r="4886" spans="1:17" x14ac:dyDescent="0.25">
      <c r="A4886" s="2">
        <v>3902</v>
      </c>
      <c r="B4886" s="4" t="s">
        <v>12558</v>
      </c>
      <c r="C4886" s="4" t="s">
        <v>3458</v>
      </c>
      <c r="D4886" s="52">
        <v>4975</v>
      </c>
      <c r="E4886" s="5" t="s">
        <v>11770</v>
      </c>
      <c r="F4886" s="5">
        <v>2</v>
      </c>
      <c r="G4886" s="5">
        <v>11</v>
      </c>
      <c r="H4886" s="5">
        <v>2071</v>
      </c>
      <c r="I4886" t="s">
        <v>26651</v>
      </c>
      <c r="J4886" s="46" t="s">
        <v>33093</v>
      </c>
      <c r="K4886" s="56"/>
      <c r="L4886" s="56"/>
      <c r="M4886" s="56">
        <f t="shared" si="412"/>
        <v>1913</v>
      </c>
      <c r="N4886" s="56"/>
      <c r="O4886" s="56">
        <f t="shared" si="413"/>
        <v>8</v>
      </c>
      <c r="P4886" s="56">
        <f t="shared" si="414"/>
        <v>14</v>
      </c>
      <c r="Q4886" s="2" t="str">
        <f t="shared" si="415"/>
        <v>&lt;a href="set04\cg_january 4, 1912 - december 31, 1914\miscellaneous\jim_lake_august_14,_1913_p2_cg.pdf"&gt;Items&lt;/a&gt;</v>
      </c>
    </row>
    <row r="4887" spans="1:17" x14ac:dyDescent="0.25">
      <c r="A4887" s="2">
        <v>6282</v>
      </c>
      <c r="B4887" s="4" t="s">
        <v>12343</v>
      </c>
      <c r="C4887" s="4" t="s">
        <v>14508</v>
      </c>
      <c r="D4887" s="52">
        <v>4975</v>
      </c>
      <c r="E4887" s="5" t="s">
        <v>11770</v>
      </c>
      <c r="F4887" s="5">
        <v>5</v>
      </c>
      <c r="G4887" s="5">
        <v>11</v>
      </c>
      <c r="H4887" s="5">
        <v>2275</v>
      </c>
      <c r="I4887" t="s">
        <v>26652</v>
      </c>
      <c r="J4887" s="46" t="s">
        <v>33093</v>
      </c>
      <c r="K4887" s="56"/>
      <c r="L4887" s="56"/>
      <c r="M4887" s="56">
        <f t="shared" si="412"/>
        <v>1913</v>
      </c>
      <c r="N4887" s="56"/>
      <c r="O4887" s="56">
        <f t="shared" si="413"/>
        <v>8</v>
      </c>
      <c r="P4887" s="56">
        <f t="shared" si="414"/>
        <v>14</v>
      </c>
      <c r="Q4887" s="2" t="str">
        <f t="shared" si="415"/>
        <v>&lt;a href="set04\cg_january 4, 1912 - december 31, 1914\miscellaneous\robinson,_elwood_to_live_work_in_mchenry_august_14,_1913_p5_cg.pdf"&gt;To live work in McHenry&lt;/a&gt;</v>
      </c>
    </row>
    <row r="4888" spans="1:17" x14ac:dyDescent="0.25">
      <c r="A4888" s="2">
        <v>7659</v>
      </c>
      <c r="B4888" s="4" t="s">
        <v>13603</v>
      </c>
      <c r="C4888" s="4" t="s">
        <v>12076</v>
      </c>
      <c r="D4888" s="52">
        <v>4987</v>
      </c>
      <c r="E4888" s="5" t="s">
        <v>13629</v>
      </c>
      <c r="F4888" s="5">
        <v>5</v>
      </c>
      <c r="G4888" s="5">
        <v>20</v>
      </c>
      <c r="H4888" s="5">
        <v>2913</v>
      </c>
      <c r="I4888" t="s">
        <v>27339</v>
      </c>
      <c r="J4888" s="46" t="s">
        <v>33101</v>
      </c>
      <c r="K4888" s="56"/>
      <c r="L4888" s="56"/>
      <c r="M4888" s="56">
        <f t="shared" si="412"/>
        <v>1913</v>
      </c>
      <c r="N4888" s="56"/>
      <c r="O4888" s="56">
        <f t="shared" si="413"/>
        <v>8</v>
      </c>
      <c r="P4888" s="56">
        <f t="shared" si="414"/>
        <v>26</v>
      </c>
      <c r="Q4888" s="2" t="str">
        <f t="shared" si="415"/>
        <v>&lt;a href="set03\he\he_november_21,_1911_-_december_11,_1914\miscellaneous\vote,_frank_h_painful_accident_august_26,_1913_p5_he.pdf"&gt;Painful Accident  &lt;/a&gt;</v>
      </c>
    </row>
    <row r="4889" spans="1:17" x14ac:dyDescent="0.25">
      <c r="A4889" s="2">
        <v>6046</v>
      </c>
      <c r="B4889" s="4" t="s">
        <v>16640</v>
      </c>
      <c r="C4889" s="4" t="s">
        <v>16641</v>
      </c>
      <c r="D4889" s="52">
        <v>4989</v>
      </c>
      <c r="E4889" s="5" t="s">
        <v>11770</v>
      </c>
      <c r="F4889" s="5">
        <v>3</v>
      </c>
      <c r="G4889" s="5">
        <v>11</v>
      </c>
      <c r="H4889" s="5">
        <v>2262</v>
      </c>
      <c r="I4889" t="s">
        <v>26653</v>
      </c>
      <c r="J4889" s="46" t="s">
        <v>33093</v>
      </c>
      <c r="K4889" s="56"/>
      <c r="L4889" s="56"/>
      <c r="M4889" s="56">
        <f t="shared" si="412"/>
        <v>1913</v>
      </c>
      <c r="N4889" s="56"/>
      <c r="O4889" s="56">
        <f t="shared" si="413"/>
        <v>8</v>
      </c>
      <c r="P4889" s="56">
        <f t="shared" si="414"/>
        <v>28</v>
      </c>
      <c r="Q4889" s="2" t="str">
        <f t="shared" si="415"/>
        <v>&lt;a href="set04\cg_january 4, 1912 - december 31, 1914\miscellaneous\prader,_larry_visits_from_sells_nd_august_28,_1913_p3_cg.pdf"&gt;Visits from Sells ND&lt;/a&gt;</v>
      </c>
    </row>
    <row r="4890" spans="1:17" x14ac:dyDescent="0.25">
      <c r="A4890" s="2">
        <v>7612</v>
      </c>
      <c r="B4890" s="4" t="s">
        <v>16675</v>
      </c>
      <c r="C4890" s="4" t="s">
        <v>2672</v>
      </c>
      <c r="D4890" s="52">
        <v>4989</v>
      </c>
      <c r="E4890" s="5" t="s">
        <v>11770</v>
      </c>
      <c r="F4890" s="5">
        <v>3</v>
      </c>
      <c r="G4890" s="5">
        <v>11</v>
      </c>
      <c r="H4890" s="5">
        <v>2416</v>
      </c>
      <c r="I4890" s="99" t="s">
        <v>26654</v>
      </c>
      <c r="J4890" s="46" t="s">
        <v>33093</v>
      </c>
      <c r="K4890" s="56"/>
      <c r="L4890" s="56"/>
      <c r="M4890" s="56">
        <f t="shared" si="412"/>
        <v>1913</v>
      </c>
      <c r="N4890" s="56"/>
      <c r="O4890" s="56">
        <f t="shared" si="413"/>
        <v>8</v>
      </c>
      <c r="P4890" s="56">
        <f t="shared" si="414"/>
        <v>28</v>
      </c>
      <c r="Q4890" s="2" t="str">
        <f t="shared" si="415"/>
        <v>&lt;a href="set04\cg_january 4, 1912 - december 31, 1914\miscellaneous\vale,_mrs_lee_typhoid_fever_august_28,_1913_p3_cg.pdf"&gt;Typhoid Fever&lt;/a&gt;</v>
      </c>
    </row>
    <row r="4891" spans="1:17" x14ac:dyDescent="0.25">
      <c r="A4891" s="2">
        <v>4850</v>
      </c>
      <c r="B4891" s="4" t="s">
        <v>13547</v>
      </c>
      <c r="C4891" s="4" t="s">
        <v>4532</v>
      </c>
      <c r="D4891" s="52">
        <v>4994</v>
      </c>
      <c r="E4891" s="5" t="s">
        <v>13629</v>
      </c>
      <c r="F4891" s="5">
        <v>5</v>
      </c>
      <c r="G4891" s="5">
        <v>20</v>
      </c>
      <c r="H4891" s="5">
        <v>2870</v>
      </c>
      <c r="I4891" t="s">
        <v>27340</v>
      </c>
      <c r="J4891" s="46" t="s">
        <v>33101</v>
      </c>
      <c r="K4891" s="56"/>
      <c r="L4891" s="56"/>
      <c r="M4891" s="56">
        <f t="shared" si="412"/>
        <v>1913</v>
      </c>
      <c r="N4891" s="56"/>
      <c r="O4891" s="56">
        <f t="shared" si="413"/>
        <v>9</v>
      </c>
      <c r="P4891" s="56">
        <f t="shared" si="414"/>
        <v>2</v>
      </c>
      <c r="Q4891" s="2" t="str">
        <f t="shared" si="415"/>
        <v>&lt;a href="set03\he\he_november_21,_1911_-_december_11,_1914\miscellaneous\linning,_hans_run_over_september_2,_1913_p5_he.pdf"&gt;Run over&lt;/a&gt;</v>
      </c>
    </row>
    <row r="4892" spans="1:17" x14ac:dyDescent="0.25">
      <c r="A4892" s="2">
        <v>5738</v>
      </c>
      <c r="B4892" s="4" t="s">
        <v>13567</v>
      </c>
      <c r="C4892" s="4" t="s">
        <v>13569</v>
      </c>
      <c r="D4892" s="52">
        <v>5001</v>
      </c>
      <c r="E4892" s="5" t="s">
        <v>13629</v>
      </c>
      <c r="F4892" s="5">
        <v>5</v>
      </c>
      <c r="G4892" s="5">
        <v>20</v>
      </c>
      <c r="H4892" s="5">
        <v>2891</v>
      </c>
      <c r="I4892" t="s">
        <v>27341</v>
      </c>
      <c r="J4892" s="46" t="s">
        <v>33101</v>
      </c>
      <c r="K4892" s="56"/>
      <c r="L4892" s="56"/>
      <c r="M4892" s="56">
        <f t="shared" si="412"/>
        <v>1913</v>
      </c>
      <c r="N4892" s="56"/>
      <c r="O4892" s="56">
        <f t="shared" si="413"/>
        <v>9</v>
      </c>
      <c r="P4892" s="56">
        <f t="shared" si="414"/>
        <v>9</v>
      </c>
      <c r="Q4892" s="2" t="str">
        <f t="shared" si="415"/>
        <v>&lt;a href="set03\he\he_november_21,_1911_-_december_11,_1914\miscellaneous\palm,_august_tools_found_under_shock_september_9,_1913_p5_he.pdf"&gt;Tools found under shock&lt;/a&gt;</v>
      </c>
    </row>
    <row r="4893" spans="1:17" x14ac:dyDescent="0.25">
      <c r="A4893" s="2">
        <v>1365</v>
      </c>
      <c r="B4893" s="4" t="s">
        <v>11495</v>
      </c>
      <c r="C4893" s="4" t="s">
        <v>1607</v>
      </c>
      <c r="D4893" s="52">
        <v>5003</v>
      </c>
      <c r="E4893" s="5" t="s">
        <v>11770</v>
      </c>
      <c r="F4893" s="5">
        <v>1</v>
      </c>
      <c r="G4893" s="5">
        <v>11</v>
      </c>
      <c r="H4893" s="5">
        <v>1954</v>
      </c>
      <c r="I4893" t="s">
        <v>26655</v>
      </c>
      <c r="J4893" s="46" t="s">
        <v>33093</v>
      </c>
      <c r="K4893" s="56"/>
      <c r="L4893" s="56"/>
      <c r="M4893" s="56">
        <f t="shared" si="412"/>
        <v>1913</v>
      </c>
      <c r="N4893" s="56"/>
      <c r="O4893" s="56">
        <f t="shared" si="413"/>
        <v>9</v>
      </c>
      <c r="P4893" s="56">
        <f t="shared" si="414"/>
        <v>11</v>
      </c>
      <c r="Q4893" s="2" t="str">
        <f t="shared" si="415"/>
        <v>&lt;a href="set04\cg_january 4, 1912 - december 31, 1914\miscellaneous\courtenay_school_notes_september_11,_1913_p1_cg.pdf"&gt;Notes&lt;/a&gt;</v>
      </c>
    </row>
    <row r="4894" spans="1:17" x14ac:dyDescent="0.25">
      <c r="A4894" s="2">
        <v>2089</v>
      </c>
      <c r="B4894" s="4" t="s">
        <v>16587</v>
      </c>
      <c r="C4894" s="4" t="s">
        <v>16588</v>
      </c>
      <c r="D4894" s="52">
        <v>5003</v>
      </c>
      <c r="E4894" s="5" t="s">
        <v>11770</v>
      </c>
      <c r="F4894" s="5">
        <v>1</v>
      </c>
      <c r="G4894" s="5">
        <v>11</v>
      </c>
      <c r="H4894" s="5">
        <v>2007</v>
      </c>
      <c r="I4894" t="s">
        <v>26656</v>
      </c>
      <c r="J4894" s="46" t="s">
        <v>33093</v>
      </c>
      <c r="K4894" s="56"/>
      <c r="L4894" s="56"/>
      <c r="M4894" s="56">
        <f t="shared" si="412"/>
        <v>1913</v>
      </c>
      <c r="N4894" s="56"/>
      <c r="O4894" s="56">
        <f t="shared" si="413"/>
        <v>9</v>
      </c>
      <c r="P4894" s="56">
        <f t="shared" si="414"/>
        <v>11</v>
      </c>
      <c r="Q4894" s="2" t="str">
        <f t="shared" si="415"/>
        <v>&lt;a href="set04\cg_january 4, 1912 - december 31, 1914\miscellaneous\garrett,_g_a_arrives_to_live_work_in_courtenay_with_a_story_september_11,_1913_p1_cg.pdf"&gt;Arrives to work in Courtenay with a story&lt;/a&gt;</v>
      </c>
    </row>
    <row r="4895" spans="1:17" x14ac:dyDescent="0.25">
      <c r="A4895" s="2">
        <v>2865</v>
      </c>
      <c r="B4895" s="4" t="s">
        <v>13516</v>
      </c>
      <c r="C4895" s="4" t="s">
        <v>13517</v>
      </c>
      <c r="D4895" s="52">
        <v>5008</v>
      </c>
      <c r="E4895" s="5" t="s">
        <v>13629</v>
      </c>
      <c r="F4895" s="5">
        <v>5</v>
      </c>
      <c r="G4895" s="5">
        <v>20</v>
      </c>
      <c r="H4895" s="5">
        <v>2847</v>
      </c>
      <c r="I4895" t="s">
        <v>27342</v>
      </c>
      <c r="J4895" s="46" t="s">
        <v>33101</v>
      </c>
      <c r="K4895" s="56"/>
      <c r="L4895" s="56"/>
      <c r="M4895" s="56">
        <f t="shared" si="412"/>
        <v>1913</v>
      </c>
      <c r="N4895" s="56"/>
      <c r="O4895" s="56">
        <f t="shared" si="413"/>
        <v>9</v>
      </c>
      <c r="P4895" s="56">
        <f t="shared" si="414"/>
        <v>16</v>
      </c>
      <c r="Q4895" s="2" t="str">
        <f t="shared" si="415"/>
        <v>&lt;a href="set03\he\he_november_21,_1911_-_december_11,_1914\miscellaneous\haugen,_henry_burned_by_coupler_september_16,_1913_p5_he.pdf"&gt;Burned by coupler&lt;/a&gt;</v>
      </c>
    </row>
    <row r="4896" spans="1:17" x14ac:dyDescent="0.25">
      <c r="A4896" s="2">
        <v>1366</v>
      </c>
      <c r="B4896" s="4" t="s">
        <v>11495</v>
      </c>
      <c r="C4896" s="4" t="s">
        <v>1607</v>
      </c>
      <c r="D4896" s="52">
        <v>5010</v>
      </c>
      <c r="E4896" s="5" t="s">
        <v>11770</v>
      </c>
      <c r="F4896" s="5">
        <v>5</v>
      </c>
      <c r="G4896" s="5">
        <v>11</v>
      </c>
      <c r="H4896" s="5">
        <v>1955</v>
      </c>
      <c r="I4896" t="s">
        <v>26657</v>
      </c>
      <c r="J4896" s="46" t="s">
        <v>33093</v>
      </c>
      <c r="K4896" s="56"/>
      <c r="L4896" s="56"/>
      <c r="M4896" s="56">
        <f t="shared" si="412"/>
        <v>1913</v>
      </c>
      <c r="N4896" s="56"/>
      <c r="O4896" s="56">
        <f t="shared" si="413"/>
        <v>9</v>
      </c>
      <c r="P4896" s="56">
        <f t="shared" si="414"/>
        <v>18</v>
      </c>
      <c r="Q4896" s="2" t="str">
        <f t="shared" si="415"/>
        <v>&lt;a href="set04\cg_january 4, 1912 - december 31, 1914\miscellaneous\courtenay_school_notes_september_18,_1913_p5_cg.pdf"&gt;Notes&lt;/a&gt;</v>
      </c>
    </row>
    <row r="4897" spans="1:17" x14ac:dyDescent="0.25">
      <c r="A4897" s="2">
        <v>2111</v>
      </c>
      <c r="B4897" s="4" t="s">
        <v>16335</v>
      </c>
      <c r="C4897" s="4" t="s">
        <v>16589</v>
      </c>
      <c r="D4897" s="52">
        <v>5010</v>
      </c>
      <c r="E4897" s="5" t="s">
        <v>11770</v>
      </c>
      <c r="F4897" s="5">
        <v>5</v>
      </c>
      <c r="G4897" s="5">
        <v>11</v>
      </c>
      <c r="H4897" s="5">
        <v>2009</v>
      </c>
      <c r="I4897" t="s">
        <v>26658</v>
      </c>
      <c r="J4897" s="46" t="s">
        <v>33093</v>
      </c>
      <c r="K4897" s="56"/>
      <c r="L4897" s="56"/>
      <c r="M4897" s="56">
        <f t="shared" si="412"/>
        <v>1913</v>
      </c>
      <c r="N4897" s="56"/>
      <c r="O4897" s="56">
        <f t="shared" si="413"/>
        <v>9</v>
      </c>
      <c r="P4897" s="56">
        <f t="shared" si="414"/>
        <v>18</v>
      </c>
      <c r="Q4897" s="2" t="str">
        <f t="shared" si="415"/>
        <v>&lt;a href="set04\cg_january 4, 1912 - december 31, 1914\miscellaneous\gentry,_e_m_to_live_work_in_clementsville_september_18,_1913_p5_cg.pdf"&gt;To live work in Clementsville&lt;/a&gt;</v>
      </c>
    </row>
    <row r="4898" spans="1:17" x14ac:dyDescent="0.25">
      <c r="A4898" s="2">
        <v>4502</v>
      </c>
      <c r="B4898" s="4" t="s">
        <v>16605</v>
      </c>
      <c r="C4898" s="4" t="s">
        <v>16606</v>
      </c>
      <c r="D4898" s="52">
        <v>5010</v>
      </c>
      <c r="E4898" s="5" t="s">
        <v>11770</v>
      </c>
      <c r="F4898" s="5">
        <v>5</v>
      </c>
      <c r="G4898" s="5">
        <v>11</v>
      </c>
      <c r="H4898" s="5">
        <v>2173</v>
      </c>
      <c r="I4898" t="s">
        <v>26659</v>
      </c>
      <c r="J4898" s="46" t="s">
        <v>33093</v>
      </c>
      <c r="K4898" s="56"/>
      <c r="L4898" s="56"/>
      <c r="M4898" s="56">
        <f t="shared" si="412"/>
        <v>1913</v>
      </c>
      <c r="N4898" s="56"/>
      <c r="O4898" s="56">
        <f t="shared" si="413"/>
        <v>9</v>
      </c>
      <c r="P4898" s="56">
        <f t="shared" si="414"/>
        <v>18</v>
      </c>
      <c r="Q4898" s="2" t="str">
        <f t="shared" si="415"/>
        <v>&lt;a href="set04\cg_january 4, 1912 - december 31, 1914\miscellaneous\kjelson,_oscar_to_fargo_for_health_september_18,_1913_p5_cg.pdf"&gt;To Fargo for health&lt;/a&gt;</v>
      </c>
    </row>
    <row r="4899" spans="1:17" x14ac:dyDescent="0.25">
      <c r="A4899" s="2">
        <v>6453</v>
      </c>
      <c r="B4899" s="4" t="s">
        <v>16656</v>
      </c>
      <c r="C4899" s="4" t="s">
        <v>15520</v>
      </c>
      <c r="D4899" s="52">
        <v>5017</v>
      </c>
      <c r="E4899" s="5" t="s">
        <v>11770</v>
      </c>
      <c r="F4899" s="5">
        <v>3</v>
      </c>
      <c r="G4899" s="5">
        <v>11</v>
      </c>
      <c r="H4899" s="5">
        <v>2303</v>
      </c>
      <c r="I4899" t="s">
        <v>26660</v>
      </c>
      <c r="J4899" s="46" t="s">
        <v>33093</v>
      </c>
      <c r="K4899" s="56"/>
      <c r="L4899" s="56"/>
      <c r="M4899" s="56">
        <f t="shared" si="412"/>
        <v>1913</v>
      </c>
      <c r="N4899" s="56"/>
      <c r="O4899" s="56">
        <f t="shared" si="413"/>
        <v>9</v>
      </c>
      <c r="P4899" s="56">
        <f t="shared" si="414"/>
        <v>25</v>
      </c>
      <c r="Q4899" s="2" t="str">
        <f t="shared" si="415"/>
        <v>&lt;a href="set04\cg_january 4, 1912 - december 31, 1914\miscellaneous\schumacher,_edw_auction_sale;_to_quit_farming_september_25,_1913_p3_cg.pdf"&gt;Auction Sale; to quit farming&lt;/a&gt;</v>
      </c>
    </row>
    <row r="4900" spans="1:17" x14ac:dyDescent="0.25">
      <c r="A4900" s="2">
        <v>1753</v>
      </c>
      <c r="B4900" s="4" t="s">
        <v>31817</v>
      </c>
      <c r="C4900" s="4" t="s">
        <v>1607</v>
      </c>
      <c r="D4900" s="98">
        <v>5024</v>
      </c>
      <c r="E4900" s="5" t="s">
        <v>13630</v>
      </c>
      <c r="F4900" s="5">
        <v>2</v>
      </c>
      <c r="G4900" s="5">
        <v>31</v>
      </c>
      <c r="H4900" s="5"/>
      <c r="I4900" t="s">
        <v>30332</v>
      </c>
      <c r="J4900" s="46" t="s">
        <v>33119</v>
      </c>
      <c r="K4900" s="56"/>
      <c r="L4900" s="56"/>
      <c r="M4900" s="56">
        <f t="shared" si="412"/>
        <v>1913</v>
      </c>
      <c r="N4900" s="56"/>
      <c r="O4900" s="56">
        <f t="shared" si="413"/>
        <v>10</v>
      </c>
      <c r="P4900" s="56">
        <f t="shared" si="414"/>
        <v>2</v>
      </c>
      <c r="Q4900" s="2" t="str">
        <f t="shared" si="415"/>
        <v>&lt;a href="set03\tsr\tsr_may_8,_1913-_october_26,_1916\miscellaneous\eastman_twp_notes_october_2,_1913_p2_tsr.pdf"&gt;Notes&lt;/a&gt;</v>
      </c>
    </row>
    <row r="4901" spans="1:17" x14ac:dyDescent="0.25">
      <c r="A4901" s="2">
        <v>2197</v>
      </c>
      <c r="B4901" s="4" t="s">
        <v>16592</v>
      </c>
      <c r="C4901" s="4" t="s">
        <v>16593</v>
      </c>
      <c r="D4901" s="52">
        <v>5024</v>
      </c>
      <c r="E4901" s="5" t="s">
        <v>11770</v>
      </c>
      <c r="F4901" s="5">
        <v>1</v>
      </c>
      <c r="G4901" s="5">
        <v>11</v>
      </c>
      <c r="H4901" s="5">
        <v>2021</v>
      </c>
      <c r="I4901" t="s">
        <v>26661</v>
      </c>
      <c r="J4901" s="46" t="s">
        <v>33093</v>
      </c>
      <c r="K4901" s="56"/>
      <c r="L4901" s="56"/>
      <c r="M4901" s="56">
        <f t="shared" si="412"/>
        <v>1913</v>
      </c>
      <c r="N4901" s="56"/>
      <c r="O4901" s="56">
        <f t="shared" si="413"/>
        <v>10</v>
      </c>
      <c r="P4901" s="56">
        <f t="shared" si="414"/>
        <v>2</v>
      </c>
      <c r="Q4901" s="2" t="str">
        <f t="shared" si="415"/>
        <v>&lt;a href="set04\cg_january 4, 1912 - december 31, 1914\miscellaneous\gorthy,_albert_so_a_j_run_over_by_auto_october_2,_1913_p1_cg.pdf"&gt;Run over by Auto&lt;/a&gt;</v>
      </c>
    </row>
    <row r="4902" spans="1:17" x14ac:dyDescent="0.25">
      <c r="A4902" s="2">
        <v>2898</v>
      </c>
      <c r="B4902" s="4" t="s">
        <v>16595</v>
      </c>
      <c r="C4902" s="4" t="s">
        <v>16596</v>
      </c>
      <c r="D4902" s="52">
        <v>5024</v>
      </c>
      <c r="E4902" s="5" t="s">
        <v>11770</v>
      </c>
      <c r="F4902" s="5">
        <v>3</v>
      </c>
      <c r="G4902" s="5">
        <v>11</v>
      </c>
      <c r="H4902" s="5">
        <v>2037</v>
      </c>
      <c r="I4902" t="s">
        <v>26662</v>
      </c>
      <c r="J4902" s="46" t="s">
        <v>33093</v>
      </c>
      <c r="K4902" s="56"/>
      <c r="L4902" s="56"/>
      <c r="M4902" s="56">
        <f t="shared" si="412"/>
        <v>1913</v>
      </c>
      <c r="N4902" s="56"/>
      <c r="O4902" s="56">
        <f t="shared" si="413"/>
        <v>10</v>
      </c>
      <c r="P4902" s="56">
        <f t="shared" si="414"/>
        <v>2</v>
      </c>
      <c r="Q4902" s="2" t="str">
        <f t="shared" si="415"/>
        <v>&lt;a href="set04\cg_january 4, 1912 - december 31, 1914\miscellaneous\hayden,_sadie_to_live_work_in_college_view_ne_october_2,_1913_p3_cg.pdf"&gt;To live work in College View NE&lt;/a&gt;</v>
      </c>
    </row>
    <row r="4903" spans="1:17" x14ac:dyDescent="0.25">
      <c r="A4903" s="2">
        <v>3903</v>
      </c>
      <c r="B4903" s="4" t="s">
        <v>12558</v>
      </c>
      <c r="C4903" s="4" t="s">
        <v>3458</v>
      </c>
      <c r="D4903" s="52">
        <v>5024</v>
      </c>
      <c r="E4903" s="5" t="s">
        <v>11770</v>
      </c>
      <c r="F4903" s="5">
        <v>2</v>
      </c>
      <c r="G4903" s="5">
        <v>11</v>
      </c>
      <c r="H4903" s="5">
        <v>2078</v>
      </c>
      <c r="I4903" t="s">
        <v>26663</v>
      </c>
      <c r="J4903" s="46" t="s">
        <v>33093</v>
      </c>
      <c r="K4903" s="56"/>
      <c r="L4903" s="56"/>
      <c r="M4903" s="56">
        <f t="shared" si="412"/>
        <v>1913</v>
      </c>
      <c r="N4903" s="56"/>
      <c r="O4903" s="56">
        <f t="shared" si="413"/>
        <v>10</v>
      </c>
      <c r="P4903" s="56">
        <f t="shared" si="414"/>
        <v>2</v>
      </c>
      <c r="Q4903" s="2" t="str">
        <f t="shared" si="415"/>
        <v>&lt;a href="set04\cg_january 4, 1912 - december 31, 1914\miscellaneous\jim_lake_october_2,_1913_p2_cg.pdf"&gt;Items&lt;/a&gt;</v>
      </c>
    </row>
    <row r="4904" spans="1:17" x14ac:dyDescent="0.25">
      <c r="A4904" s="2">
        <v>4667</v>
      </c>
      <c r="B4904" s="4" t="s">
        <v>16611</v>
      </c>
      <c r="C4904" s="4" t="s">
        <v>10944</v>
      </c>
      <c r="D4904" s="52">
        <v>5024</v>
      </c>
      <c r="E4904" s="5" t="s">
        <v>11770</v>
      </c>
      <c r="F4904" s="5">
        <v>1</v>
      </c>
      <c r="G4904" s="5">
        <v>11</v>
      </c>
      <c r="H4904" s="5">
        <v>2183</v>
      </c>
      <c r="I4904" t="s">
        <v>26664</v>
      </c>
      <c r="J4904" s="46" t="s">
        <v>33093</v>
      </c>
      <c r="K4904" s="56"/>
      <c r="L4904" s="56"/>
      <c r="M4904" s="56">
        <f t="shared" si="412"/>
        <v>1913</v>
      </c>
      <c r="N4904" s="56"/>
      <c r="O4904" s="56">
        <f t="shared" si="413"/>
        <v>10</v>
      </c>
      <c r="P4904" s="56">
        <f t="shared" si="414"/>
        <v>2</v>
      </c>
      <c r="Q4904" s="2" t="str">
        <f t="shared" si="415"/>
        <v>&lt;a href="set04\cg_january 4, 1912 - december 31, 1914\miscellaneous\larson,_h_l_close_call_october_2,_1913_p1_cg.pdf"&gt;Close Call&lt;/a&gt;</v>
      </c>
    </row>
    <row r="4905" spans="1:17" x14ac:dyDescent="0.25">
      <c r="A4905" s="2">
        <v>5477</v>
      </c>
      <c r="B4905" s="4" t="s">
        <v>16630</v>
      </c>
      <c r="C4905" s="4" t="s">
        <v>16632</v>
      </c>
      <c r="D4905" s="52">
        <v>5024</v>
      </c>
      <c r="E4905" s="5" t="s">
        <v>11770</v>
      </c>
      <c r="F4905" s="5">
        <v>1</v>
      </c>
      <c r="G4905" s="5">
        <v>11</v>
      </c>
      <c r="H4905" s="5">
        <v>2233</v>
      </c>
      <c r="I4905" t="s">
        <v>26665</v>
      </c>
      <c r="J4905" s="46" t="s">
        <v>33093</v>
      </c>
      <c r="K4905" s="56"/>
      <c r="L4905" s="56"/>
      <c r="M4905" s="56">
        <f t="shared" si="412"/>
        <v>1913</v>
      </c>
      <c r="N4905" s="56"/>
      <c r="O4905" s="56">
        <f t="shared" si="413"/>
        <v>10</v>
      </c>
      <c r="P4905" s="56">
        <f t="shared" si="414"/>
        <v>2</v>
      </c>
      <c r="Q4905" s="2" t="str">
        <f t="shared" si="415"/>
        <v>&lt;a href="set04\cg_january 4, 1912 - december 31, 1914\miscellaneous\nogosek,_joseph_big_loss_from_fire_october_2,_1913_p1_cg.pdf"&gt;Big loss from fire&lt;/a&gt;</v>
      </c>
    </row>
    <row r="4906" spans="1:17" x14ac:dyDescent="0.25">
      <c r="A4906" s="2">
        <v>3032</v>
      </c>
      <c r="B4906" s="4" t="s">
        <v>13519</v>
      </c>
      <c r="C4906" s="4" t="s">
        <v>13520</v>
      </c>
      <c r="D4906" s="52">
        <v>5029</v>
      </c>
      <c r="E4906" s="5" t="s">
        <v>13629</v>
      </c>
      <c r="F4906" s="5">
        <v>4</v>
      </c>
      <c r="G4906" s="5">
        <v>20</v>
      </c>
      <c r="H4906" s="5">
        <v>2850</v>
      </c>
      <c r="I4906" t="s">
        <v>27343</v>
      </c>
      <c r="J4906" s="46" t="s">
        <v>33101</v>
      </c>
      <c r="K4906" s="56"/>
      <c r="L4906" s="56"/>
      <c r="M4906" s="56">
        <f t="shared" si="412"/>
        <v>1913</v>
      </c>
      <c r="N4906" s="56"/>
      <c r="O4906" s="56">
        <f t="shared" si="413"/>
        <v>10</v>
      </c>
      <c r="P4906" s="56">
        <f t="shared" si="414"/>
        <v>7</v>
      </c>
      <c r="Q4906" s="2" t="str">
        <f t="shared" si="415"/>
        <v>&lt;a href="set03\he\he_november_21,_1911_-_december_11,_1914\miscellaneous\hogness,_mrs._j_j_confined_to_bed_october_7,_1913_p4_he.pdf"&gt;Confined to Bed&lt;/a&gt;</v>
      </c>
    </row>
    <row r="4907" spans="1:17" x14ac:dyDescent="0.25">
      <c r="A4907" s="2">
        <v>7645</v>
      </c>
      <c r="B4907" s="4" t="s">
        <v>10829</v>
      </c>
      <c r="C4907" s="4" t="s">
        <v>13602</v>
      </c>
      <c r="D4907" s="52">
        <v>5029</v>
      </c>
      <c r="E4907" s="5" t="s">
        <v>13629</v>
      </c>
      <c r="F4907" s="5">
        <v>4</v>
      </c>
      <c r="G4907" s="5">
        <v>20</v>
      </c>
      <c r="H4907" s="5">
        <v>2912</v>
      </c>
      <c r="I4907" t="s">
        <v>27344</v>
      </c>
      <c r="J4907" s="46" t="s">
        <v>33101</v>
      </c>
      <c r="K4907" s="56"/>
      <c r="L4907" s="56"/>
      <c r="M4907" s="56">
        <f t="shared" si="412"/>
        <v>1913</v>
      </c>
      <c r="N4907" s="56"/>
      <c r="O4907" s="56">
        <f t="shared" si="413"/>
        <v>10</v>
      </c>
      <c r="P4907" s="56">
        <f t="shared" si="414"/>
        <v>7</v>
      </c>
      <c r="Q4907" s="2" t="str">
        <f t="shared" si="415"/>
        <v>&lt;a href="set03\he\he_november_21,_1911_-_december_11,_1914\miscellaneous\vigessa,_nina_burned_by_lye_october_7,_1913_p4_he.pdf"&gt;Burned by lye&lt;/a&gt;</v>
      </c>
    </row>
    <row r="4908" spans="1:17" x14ac:dyDescent="0.25">
      <c r="A4908" s="2">
        <v>6434</v>
      </c>
      <c r="B4908" s="4" t="s">
        <v>11899</v>
      </c>
      <c r="C4908" s="4" t="s">
        <v>839</v>
      </c>
      <c r="D4908" s="52">
        <v>5031</v>
      </c>
      <c r="E4908" s="5" t="s">
        <v>11770</v>
      </c>
      <c r="F4908" s="5">
        <v>12</v>
      </c>
      <c r="G4908" s="5">
        <v>11</v>
      </c>
      <c r="H4908" s="5">
        <v>2297</v>
      </c>
      <c r="I4908" t="s">
        <v>26666</v>
      </c>
      <c r="J4908" s="46" t="s">
        <v>33093</v>
      </c>
      <c r="K4908" s="56"/>
      <c r="L4908" s="56"/>
      <c r="M4908" s="56">
        <f t="shared" si="412"/>
        <v>1913</v>
      </c>
      <c r="N4908" s="56"/>
      <c r="O4908" s="56">
        <f t="shared" si="413"/>
        <v>10</v>
      </c>
      <c r="P4908" s="56">
        <f t="shared" si="414"/>
        <v>9</v>
      </c>
      <c r="Q4908" s="2" t="str">
        <f t="shared" si="415"/>
        <v>&lt;a href="set04\cg_january 4, 1912 - december 31, 1914\miscellaneous\schmidt,_chas_auction_sale_october_9,_1913_p12_cg.pdf"&gt;Auction Sale&lt;/a&gt;</v>
      </c>
    </row>
    <row r="4909" spans="1:17" x14ac:dyDescent="0.25">
      <c r="A4909" s="2">
        <v>6452</v>
      </c>
      <c r="B4909" s="4" t="s">
        <v>16656</v>
      </c>
      <c r="C4909" s="4" t="s">
        <v>839</v>
      </c>
      <c r="D4909" s="52">
        <v>5031</v>
      </c>
      <c r="E4909" s="5" t="s">
        <v>11770</v>
      </c>
      <c r="F4909" s="5">
        <v>11</v>
      </c>
      <c r="G4909" s="5">
        <v>11</v>
      </c>
      <c r="H4909" s="5">
        <v>2302</v>
      </c>
      <c r="I4909" t="s">
        <v>26667</v>
      </c>
      <c r="J4909" s="46" t="s">
        <v>33093</v>
      </c>
      <c r="K4909" s="56"/>
      <c r="L4909" s="56"/>
      <c r="M4909" s="56">
        <f t="shared" si="412"/>
        <v>1913</v>
      </c>
      <c r="N4909" s="56"/>
      <c r="O4909" s="56">
        <f t="shared" si="413"/>
        <v>10</v>
      </c>
      <c r="P4909" s="56">
        <f t="shared" si="414"/>
        <v>9</v>
      </c>
      <c r="Q4909" s="2" t="str">
        <f t="shared" si="415"/>
        <v>&lt;a href="set04\cg_january 4, 1912 - december 31, 1914\miscellaneous\schumacher,_edw_auction_sale_october_9,_1913_p11_cg.pdf"&gt;Auction Sale&lt;/a&gt;</v>
      </c>
    </row>
    <row r="4910" spans="1:17" x14ac:dyDescent="0.25">
      <c r="A4910" s="2">
        <v>1435</v>
      </c>
      <c r="B4910" s="4" t="s">
        <v>13481</v>
      </c>
      <c r="C4910" s="4" t="s">
        <v>610</v>
      </c>
      <c r="D4910" s="52">
        <v>5036</v>
      </c>
      <c r="E4910" s="5" t="s">
        <v>13629</v>
      </c>
      <c r="F4910" s="5">
        <v>5</v>
      </c>
      <c r="G4910" s="5">
        <v>20</v>
      </c>
      <c r="H4910" s="5">
        <v>2823</v>
      </c>
      <c r="I4910" t="s">
        <v>27345</v>
      </c>
      <c r="J4910" s="46" t="s">
        <v>33101</v>
      </c>
      <c r="K4910" s="56"/>
      <c r="L4910" s="56"/>
      <c r="M4910" s="56">
        <f t="shared" si="412"/>
        <v>1913</v>
      </c>
      <c r="N4910" s="56"/>
      <c r="O4910" s="56">
        <f t="shared" si="413"/>
        <v>10</v>
      </c>
      <c r="P4910" s="56">
        <f t="shared" si="414"/>
        <v>14</v>
      </c>
      <c r="Q4910" s="2" t="str">
        <f t="shared" si="415"/>
        <v>&lt;a href="set03\he\he_november_21,_1911_-_december_11,_1914\miscellaneous\curtis,_mrs._mark_appendicitis_october_14,_1913_p5_he.pdf"&gt;Appendicitis&lt;/a&gt;</v>
      </c>
    </row>
    <row r="4911" spans="1:17" x14ac:dyDescent="0.25">
      <c r="A4911" s="2">
        <v>3904</v>
      </c>
      <c r="B4911" s="4" t="s">
        <v>12558</v>
      </c>
      <c r="C4911" s="4" t="s">
        <v>3458</v>
      </c>
      <c r="D4911" s="52">
        <v>5038</v>
      </c>
      <c r="E4911" s="5" t="s">
        <v>11770</v>
      </c>
      <c r="F4911" s="5">
        <v>4</v>
      </c>
      <c r="G4911" s="5">
        <v>11</v>
      </c>
      <c r="H4911" s="5">
        <v>2079</v>
      </c>
      <c r="I4911" t="s">
        <v>26668</v>
      </c>
      <c r="J4911" s="46" t="s">
        <v>33093</v>
      </c>
      <c r="K4911" s="56"/>
      <c r="L4911" s="56"/>
      <c r="M4911" s="56">
        <f t="shared" si="412"/>
        <v>1913</v>
      </c>
      <c r="N4911" s="56"/>
      <c r="O4911" s="56">
        <f t="shared" si="413"/>
        <v>10</v>
      </c>
      <c r="P4911" s="56">
        <f t="shared" si="414"/>
        <v>16</v>
      </c>
      <c r="Q4911" s="2" t="str">
        <f t="shared" si="415"/>
        <v>&lt;a href="set04\cg_january 4, 1912 - december 31, 1914\miscellaneous\jim_lake_october_16,_1913_p4_cg.pdf"&gt;Items&lt;/a&gt;</v>
      </c>
    </row>
    <row r="4912" spans="1:17" x14ac:dyDescent="0.25">
      <c r="A4912" s="2">
        <v>7535</v>
      </c>
      <c r="B4912" s="4" t="s">
        <v>12352</v>
      </c>
      <c r="C4912" s="4" t="s">
        <v>839</v>
      </c>
      <c r="D4912" s="52">
        <v>5038</v>
      </c>
      <c r="E4912" s="5" t="s">
        <v>11770</v>
      </c>
      <c r="F4912" s="5">
        <v>8</v>
      </c>
      <c r="G4912" s="5">
        <v>11</v>
      </c>
      <c r="H4912" s="5">
        <v>2412</v>
      </c>
      <c r="I4912" t="s">
        <v>26669</v>
      </c>
      <c r="J4912" s="46" t="s">
        <v>33093</v>
      </c>
      <c r="K4912" s="56"/>
      <c r="L4912" s="56"/>
      <c r="M4912" s="56">
        <f t="shared" si="412"/>
        <v>1913</v>
      </c>
      <c r="N4912" s="56"/>
      <c r="O4912" s="56">
        <f t="shared" si="413"/>
        <v>10</v>
      </c>
      <c r="P4912" s="56">
        <f t="shared" si="414"/>
        <v>16</v>
      </c>
      <c r="Q4912" s="2" t="str">
        <f t="shared" si="415"/>
        <v>&lt;a href="set04\cg_january 4, 1912 - december 31, 1914\miscellaneous\trapp,_albert_auction_sale_october_16,_1913_p8_cg.pdf"&gt;Auction Sale&lt;/a&gt;</v>
      </c>
    </row>
    <row r="4913" spans="1:17" x14ac:dyDescent="0.25">
      <c r="A4913" s="2">
        <v>7425</v>
      </c>
      <c r="B4913" s="4" t="s">
        <v>13598</v>
      </c>
      <c r="C4913" s="4" t="s">
        <v>13599</v>
      </c>
      <c r="D4913" s="52">
        <v>5043</v>
      </c>
      <c r="E4913" s="5" t="s">
        <v>13629</v>
      </c>
      <c r="F4913" s="5">
        <v>5</v>
      </c>
      <c r="G4913" s="5">
        <v>20</v>
      </c>
      <c r="H4913" s="5">
        <v>2908</v>
      </c>
      <c r="I4913" t="s">
        <v>27346</v>
      </c>
      <c r="J4913" s="46" t="s">
        <v>33101</v>
      </c>
      <c r="K4913" s="56"/>
      <c r="L4913" s="56"/>
      <c r="M4913" s="56">
        <f t="shared" si="412"/>
        <v>1913</v>
      </c>
      <c r="N4913" s="56"/>
      <c r="O4913" s="56">
        <f t="shared" si="413"/>
        <v>10</v>
      </c>
      <c r="P4913" s="56">
        <f t="shared" si="414"/>
        <v>21</v>
      </c>
      <c r="Q4913" s="2" t="str">
        <f t="shared" si="415"/>
        <v>&lt;a href="set03\he\he_november_21,_1911_-_december_11,_1914\miscellaneous\thoreson,_harald_broken_wrist_october_21,_1913_p5_he.pdf"&gt;Broken wrist&lt;/a&gt;</v>
      </c>
    </row>
    <row r="4914" spans="1:17" x14ac:dyDescent="0.25">
      <c r="A4914" s="2">
        <v>88</v>
      </c>
      <c r="B4914" s="4" t="s">
        <v>16558</v>
      </c>
      <c r="C4914" s="4" t="s">
        <v>839</v>
      </c>
      <c r="D4914" s="52">
        <v>5045</v>
      </c>
      <c r="E4914" s="5" t="s">
        <v>11770</v>
      </c>
      <c r="F4914" s="5">
        <v>8</v>
      </c>
      <c r="G4914" s="5">
        <v>11</v>
      </c>
      <c r="H4914" s="5">
        <v>1903</v>
      </c>
      <c r="I4914" t="s">
        <v>26670</v>
      </c>
      <c r="J4914" s="46" t="s">
        <v>33093</v>
      </c>
      <c r="K4914" s="56"/>
      <c r="L4914" s="56"/>
      <c r="M4914" s="56">
        <f t="shared" si="412"/>
        <v>1913</v>
      </c>
      <c r="N4914" s="56"/>
      <c r="O4914" s="56">
        <f t="shared" si="413"/>
        <v>10</v>
      </c>
      <c r="P4914" s="56">
        <f t="shared" si="414"/>
        <v>23</v>
      </c>
      <c r="Q4914" s="2" t="str">
        <f t="shared" si="415"/>
        <v>&lt;a href="set04\cg_january 4, 1912 - december 31, 1914\miscellaneous\albright,_martin_j_auction_sale_october_23,_1913_p8_cg.pdf"&gt;Auction Sale&lt;/a&gt;</v>
      </c>
    </row>
    <row r="4915" spans="1:17" x14ac:dyDescent="0.25">
      <c r="A4915" s="2">
        <v>1754</v>
      </c>
      <c r="B4915" s="4" t="s">
        <v>31817</v>
      </c>
      <c r="C4915" s="4" t="s">
        <v>1607</v>
      </c>
      <c r="D4915" s="98">
        <v>5045</v>
      </c>
      <c r="E4915" s="5" t="s">
        <v>13630</v>
      </c>
      <c r="F4915" s="5">
        <v>3</v>
      </c>
      <c r="G4915" s="5">
        <v>31</v>
      </c>
      <c r="H4915" s="5"/>
      <c r="I4915" t="s">
        <v>30333</v>
      </c>
      <c r="J4915" s="46" t="s">
        <v>33119</v>
      </c>
      <c r="K4915" s="56"/>
      <c r="L4915" s="56"/>
      <c r="M4915" s="56">
        <f t="shared" ref="M4915:M4978" si="416">YEAR(D4915)</f>
        <v>1913</v>
      </c>
      <c r="N4915" s="56"/>
      <c r="O4915" s="56">
        <f t="shared" ref="O4915:O4978" si="417">MONTH(D4915)</f>
        <v>10</v>
      </c>
      <c r="P4915" s="56">
        <f t="shared" ref="P4915:P4978" si="418">DAY(D4915)</f>
        <v>23</v>
      </c>
      <c r="Q4915" s="2" t="str">
        <f t="shared" si="415"/>
        <v>&lt;a href="set03\tsr\tsr_may_8,_1913-_october_26,_1916\miscellaneous\eastman_township_notes_october_23,_1913_p3_tsr.pdf"&gt;Notes&lt;/a&gt;</v>
      </c>
    </row>
    <row r="4916" spans="1:17" x14ac:dyDescent="0.25">
      <c r="A4916" s="2">
        <v>5757</v>
      </c>
      <c r="B4916" s="4" t="s">
        <v>16634</v>
      </c>
      <c r="C4916" s="4" t="s">
        <v>16635</v>
      </c>
      <c r="D4916" s="52">
        <v>5045</v>
      </c>
      <c r="E4916" s="5" t="s">
        <v>11770</v>
      </c>
      <c r="F4916" s="5">
        <v>1</v>
      </c>
      <c r="G4916" s="5">
        <v>11</v>
      </c>
      <c r="H4916" s="5">
        <v>2241</v>
      </c>
      <c r="I4916" t="s">
        <v>26671</v>
      </c>
      <c r="J4916" s="46" t="s">
        <v>33093</v>
      </c>
      <c r="K4916" s="56"/>
      <c r="L4916" s="56"/>
      <c r="M4916" s="56">
        <f t="shared" si="416"/>
        <v>1913</v>
      </c>
      <c r="N4916" s="56"/>
      <c r="O4916" s="56">
        <f t="shared" si="417"/>
        <v>10</v>
      </c>
      <c r="P4916" s="56">
        <f t="shared" si="418"/>
        <v>23</v>
      </c>
      <c r="Q4916" s="2" t="str">
        <f t="shared" si="415"/>
        <v>&lt;a href="set04\cg_january 4, 1912 - december 31, 1914\miscellaneous\papstein,_frank_l_to_open_store_in_clementsville_october_23,_1913_p1_cg.pdf"&gt;To open store in Clementsville&lt;/a&gt;</v>
      </c>
    </row>
    <row r="4917" spans="1:17" x14ac:dyDescent="0.25">
      <c r="A4917" s="2">
        <v>3033</v>
      </c>
      <c r="B4917" s="4" t="s">
        <v>13519</v>
      </c>
      <c r="C4917" s="4" t="s">
        <v>13521</v>
      </c>
      <c r="D4917" s="52">
        <v>5050</v>
      </c>
      <c r="E4917" s="5" t="s">
        <v>13629</v>
      </c>
      <c r="F4917" s="5">
        <v>4</v>
      </c>
      <c r="G4917" s="5">
        <v>20</v>
      </c>
      <c r="H4917" s="5">
        <v>2851</v>
      </c>
      <c r="I4917" t="s">
        <v>27347</v>
      </c>
      <c r="J4917" s="46" t="s">
        <v>33101</v>
      </c>
      <c r="K4917" s="56"/>
      <c r="L4917" s="56"/>
      <c r="M4917" s="56">
        <f t="shared" si="416"/>
        <v>1913</v>
      </c>
      <c r="N4917" s="56"/>
      <c r="O4917" s="56">
        <f t="shared" si="417"/>
        <v>10</v>
      </c>
      <c r="P4917" s="56">
        <f t="shared" si="418"/>
        <v>28</v>
      </c>
      <c r="Q4917" s="2" t="str">
        <f t="shared" si="415"/>
        <v>&lt;a href="set03\he\he_november_21,_1911_-_december_11,_1914\miscellaneous\hogness,_mrs._still_on_crutches_october_28,_1913_p4_he.pdf"&gt;Still on crutches&lt;/a&gt;</v>
      </c>
    </row>
    <row r="4918" spans="1:17" x14ac:dyDescent="0.25">
      <c r="A4918" s="2">
        <v>5361</v>
      </c>
      <c r="B4918" s="4" t="s">
        <v>6240</v>
      </c>
      <c r="C4918" s="4" t="s">
        <v>951</v>
      </c>
      <c r="D4918" s="52">
        <v>5050</v>
      </c>
      <c r="E4918" s="5" t="s">
        <v>13629</v>
      </c>
      <c r="F4918" s="5">
        <v>5</v>
      </c>
      <c r="G4918" s="5">
        <v>20</v>
      </c>
      <c r="H4918" s="5">
        <v>2883</v>
      </c>
      <c r="I4918" t="s">
        <v>27348</v>
      </c>
      <c r="J4918" s="46" t="s">
        <v>33101</v>
      </c>
      <c r="K4918" s="56"/>
      <c r="L4918" s="56"/>
      <c r="M4918" s="56">
        <f t="shared" si="416"/>
        <v>1913</v>
      </c>
      <c r="N4918" s="56"/>
      <c r="O4918" s="56">
        <f t="shared" si="417"/>
        <v>10</v>
      </c>
      <c r="P4918" s="56">
        <f t="shared" si="418"/>
        <v>28</v>
      </c>
      <c r="Q4918" s="2" t="str">
        <f t="shared" si="415"/>
        <v>&lt;a href="set03\he\he_november_21,_1911_-_december_11,_1914\miscellaneous\nelson,_henry_hits_buggy_with_car_october_28,_1913_p5_he.pdf"&gt;Hits buggy with car&lt;/a&gt;</v>
      </c>
    </row>
    <row r="4919" spans="1:17" x14ac:dyDescent="0.25">
      <c r="A4919" s="2">
        <v>8039</v>
      </c>
      <c r="B4919" s="4" t="s">
        <v>13606</v>
      </c>
      <c r="C4919" s="4" t="s">
        <v>13607</v>
      </c>
      <c r="D4919" s="52">
        <v>5050</v>
      </c>
      <c r="E4919" s="5" t="s">
        <v>13629</v>
      </c>
      <c r="F4919" s="5">
        <v>5</v>
      </c>
      <c r="G4919" s="5">
        <v>20</v>
      </c>
      <c r="H4919" s="5">
        <v>2916</v>
      </c>
      <c r="I4919" s="99" t="s">
        <v>27349</v>
      </c>
      <c r="J4919" s="46" t="s">
        <v>33101</v>
      </c>
      <c r="K4919" s="56"/>
      <c r="L4919" s="56"/>
      <c r="M4919" s="56">
        <f t="shared" si="416"/>
        <v>1913</v>
      </c>
      <c r="N4919" s="56"/>
      <c r="O4919" s="56">
        <f t="shared" si="417"/>
        <v>10</v>
      </c>
      <c r="P4919" s="56">
        <f t="shared" si="418"/>
        <v>28</v>
      </c>
      <c r="Q4919" s="2" t="str">
        <f t="shared" si="415"/>
        <v>&lt;a href="set03\he\he_november_21,_1911_-_december_11,_1914\miscellaneous\walum,_martin_car_destroys_his_buggy_october_28,_1913_p5_he.pdf"&gt;Car destroys his buggy&lt;/a&gt;</v>
      </c>
    </row>
    <row r="4920" spans="1:17" x14ac:dyDescent="0.25">
      <c r="A4920" s="2">
        <v>1716</v>
      </c>
      <c r="B4920" s="4" t="s">
        <v>12847</v>
      </c>
      <c r="C4920" s="4" t="s">
        <v>10202</v>
      </c>
      <c r="D4920" s="52">
        <v>5052</v>
      </c>
      <c r="E4920" s="5" t="s">
        <v>11770</v>
      </c>
      <c r="F4920" s="5">
        <v>5</v>
      </c>
      <c r="G4920" s="5">
        <v>11</v>
      </c>
      <c r="H4920" s="5">
        <v>1987</v>
      </c>
      <c r="I4920" t="s">
        <v>26672</v>
      </c>
      <c r="J4920" s="46" t="s">
        <v>33093</v>
      </c>
      <c r="K4920" s="56"/>
      <c r="L4920" s="56"/>
      <c r="M4920" s="56">
        <f t="shared" si="416"/>
        <v>1913</v>
      </c>
      <c r="N4920" s="56"/>
      <c r="O4920" s="56">
        <f t="shared" si="417"/>
        <v>10</v>
      </c>
      <c r="P4920" s="56">
        <f t="shared" si="418"/>
        <v>30</v>
      </c>
      <c r="Q4920" s="2" t="str">
        <f t="shared" si="415"/>
        <v>&lt;a href="set04\cg_january 4, 1912 - december 31, 1914\miscellaneous\durham_news_october_30,_1913_p5_cg.pdf"&gt;News&lt;/a&gt;</v>
      </c>
    </row>
    <row r="4921" spans="1:17" x14ac:dyDescent="0.25">
      <c r="A4921" s="2">
        <v>7536</v>
      </c>
      <c r="B4921" s="4" t="s">
        <v>12352</v>
      </c>
      <c r="C4921" s="4" t="s">
        <v>16674</v>
      </c>
      <c r="D4921" s="52">
        <v>5052</v>
      </c>
      <c r="E4921" s="5" t="s">
        <v>11770</v>
      </c>
      <c r="F4921" s="5">
        <v>5</v>
      </c>
      <c r="G4921" s="5">
        <v>11</v>
      </c>
      <c r="H4921" s="5">
        <v>2413</v>
      </c>
      <c r="I4921" t="s">
        <v>26673</v>
      </c>
      <c r="J4921" s="46" t="s">
        <v>33093</v>
      </c>
      <c r="K4921" s="56"/>
      <c r="L4921" s="56"/>
      <c r="M4921" s="56">
        <f t="shared" si="416"/>
        <v>1913</v>
      </c>
      <c r="N4921" s="56"/>
      <c r="O4921" s="56">
        <f t="shared" si="417"/>
        <v>10</v>
      </c>
      <c r="P4921" s="56">
        <f t="shared" si="418"/>
        <v>30</v>
      </c>
      <c r="Q4921" s="2" t="str">
        <f t="shared" si="415"/>
        <v>&lt;a href="set04\cg_january 4, 1912 - december 31, 1914\miscellaneous\trapp,_albert_to_live_in_st_paul_mn_october_30,_1913_p5_cg.pdf"&gt;To live in St Paul MN&lt;/a&gt;</v>
      </c>
    </row>
    <row r="4922" spans="1:17" x14ac:dyDescent="0.25">
      <c r="A4922" s="2">
        <v>8140</v>
      </c>
      <c r="B4922" s="4" t="s">
        <v>16678</v>
      </c>
      <c r="C4922" s="4" t="s">
        <v>16679</v>
      </c>
      <c r="D4922" s="12">
        <v>5052</v>
      </c>
      <c r="E4922" s="5" t="s">
        <v>11770</v>
      </c>
      <c r="F4922" s="5">
        <v>5</v>
      </c>
      <c r="G4922" s="5">
        <v>11</v>
      </c>
      <c r="H4922" s="5">
        <v>2425</v>
      </c>
      <c r="I4922" t="s">
        <v>26822</v>
      </c>
      <c r="J4922" s="46" t="s">
        <v>33093</v>
      </c>
      <c r="K4922" s="56"/>
      <c r="L4922" s="56"/>
      <c r="M4922" s="56">
        <f t="shared" si="416"/>
        <v>1913</v>
      </c>
      <c r="N4922" s="56"/>
      <c r="O4922" s="56">
        <f t="shared" si="417"/>
        <v>10</v>
      </c>
      <c r="P4922" s="56">
        <f t="shared" si="418"/>
        <v>30</v>
      </c>
      <c r="Q4922" s="2" t="str">
        <f t="shared" si="415"/>
        <v>&lt;a href="set04\cg_january 4, 1912 - december 31, 1914\miscellaneous\wendt,_f_f_to_live_work_in_kensal_october_30,_1913_p5_cg.pdf"&gt;To live work in Kensal&lt;/a&gt;</v>
      </c>
    </row>
    <row r="4923" spans="1:17" x14ac:dyDescent="0.25">
      <c r="A4923" s="2">
        <v>1717</v>
      </c>
      <c r="B4923" s="4" t="s">
        <v>12847</v>
      </c>
      <c r="C4923" s="4" t="s">
        <v>10202</v>
      </c>
      <c r="D4923" s="52">
        <v>5059</v>
      </c>
      <c r="E4923" s="5" t="s">
        <v>11770</v>
      </c>
      <c r="F4923" s="5">
        <v>1</v>
      </c>
      <c r="G4923" s="5">
        <v>11</v>
      </c>
      <c r="H4923" s="5">
        <v>1985</v>
      </c>
      <c r="I4923" t="s">
        <v>26674</v>
      </c>
      <c r="J4923" s="46" t="s">
        <v>33093</v>
      </c>
      <c r="K4923" s="56"/>
      <c r="L4923" s="56"/>
      <c r="M4923" s="56">
        <f t="shared" si="416"/>
        <v>1913</v>
      </c>
      <c r="N4923" s="56"/>
      <c r="O4923" s="56">
        <f t="shared" si="417"/>
        <v>11</v>
      </c>
      <c r="P4923" s="56">
        <f t="shared" si="418"/>
        <v>6</v>
      </c>
      <c r="Q4923" s="2" t="str">
        <f t="shared" si="415"/>
        <v>&lt;a href="set04\cg_january 4, 1912 - december 31, 1914\miscellaneous\durham_news_november_6,_1913_p1_cg.pdf"&gt;News&lt;/a&gt;</v>
      </c>
    </row>
    <row r="4924" spans="1:17" x14ac:dyDescent="0.25">
      <c r="A4924" s="2">
        <v>1718</v>
      </c>
      <c r="B4924" s="4" t="s">
        <v>12847</v>
      </c>
      <c r="C4924" s="4" t="s">
        <v>10202</v>
      </c>
      <c r="D4924" s="52">
        <v>5059</v>
      </c>
      <c r="E4924" s="5" t="s">
        <v>11770</v>
      </c>
      <c r="F4924" s="5">
        <v>4</v>
      </c>
      <c r="G4924" s="5">
        <v>11</v>
      </c>
      <c r="H4924" s="5">
        <v>1986</v>
      </c>
      <c r="I4924" t="s">
        <v>26675</v>
      </c>
      <c r="J4924" s="46" t="s">
        <v>33093</v>
      </c>
      <c r="K4924" s="56"/>
      <c r="L4924" s="56"/>
      <c r="M4924" s="56">
        <f t="shared" si="416"/>
        <v>1913</v>
      </c>
      <c r="N4924" s="56"/>
      <c r="O4924" s="56">
        <f t="shared" si="417"/>
        <v>11</v>
      </c>
      <c r="P4924" s="56">
        <f t="shared" si="418"/>
        <v>6</v>
      </c>
      <c r="Q4924" s="2" t="str">
        <f t="shared" si="415"/>
        <v>&lt;a href="set04\cg_january 4, 1912 - december 31, 1914\miscellaneous\durham_news_november_6,_1913_p4_cg.pdf"&gt;News&lt;/a&gt;</v>
      </c>
    </row>
    <row r="4925" spans="1:17" x14ac:dyDescent="0.25">
      <c r="A4925" s="2">
        <v>1755</v>
      </c>
      <c r="B4925" s="4" t="s">
        <v>31817</v>
      </c>
      <c r="C4925" s="4" t="s">
        <v>1607</v>
      </c>
      <c r="D4925" s="98">
        <v>5059</v>
      </c>
      <c r="E4925" s="5" t="s">
        <v>13630</v>
      </c>
      <c r="F4925" s="5">
        <v>2</v>
      </c>
      <c r="G4925" s="5">
        <v>31</v>
      </c>
      <c r="H4925" s="5"/>
      <c r="I4925" t="s">
        <v>30334</v>
      </c>
      <c r="J4925" s="46" t="s">
        <v>33119</v>
      </c>
      <c r="K4925" s="56"/>
      <c r="L4925" s="56"/>
      <c r="M4925" s="56">
        <f t="shared" si="416"/>
        <v>1913</v>
      </c>
      <c r="N4925" s="56"/>
      <c r="O4925" s="56">
        <f t="shared" si="417"/>
        <v>11</v>
      </c>
      <c r="P4925" s="56">
        <f t="shared" si="418"/>
        <v>6</v>
      </c>
      <c r="Q4925" s="2" t="str">
        <f t="shared" si="415"/>
        <v>&lt;a href="set03\tsr\tsr_may_8,_1913-_october_26,_1916\miscellaneous\eastman_township_notes_november_6,_1913_p2_tsr.pdf"&gt;Notes&lt;/a&gt;</v>
      </c>
    </row>
    <row r="4926" spans="1:17" x14ac:dyDescent="0.25">
      <c r="A4926" s="2">
        <v>1883</v>
      </c>
      <c r="B4926" s="4" t="s">
        <v>16581</v>
      </c>
      <c r="C4926" s="4" t="s">
        <v>16582</v>
      </c>
      <c r="D4926" s="52">
        <v>5059</v>
      </c>
      <c r="E4926" s="5" t="s">
        <v>11770</v>
      </c>
      <c r="F4926" s="5">
        <v>5</v>
      </c>
      <c r="G4926" s="5">
        <v>11</v>
      </c>
      <c r="H4926" s="5">
        <v>2000</v>
      </c>
      <c r="I4926" t="s">
        <v>26676</v>
      </c>
      <c r="J4926" s="46" t="s">
        <v>33093</v>
      </c>
      <c r="K4926" s="56"/>
      <c r="L4926" s="56"/>
      <c r="M4926" s="56">
        <f t="shared" si="416"/>
        <v>1913</v>
      </c>
      <c r="N4926" s="56"/>
      <c r="O4926" s="56">
        <f t="shared" si="417"/>
        <v>11</v>
      </c>
      <c r="P4926" s="56">
        <f t="shared" si="418"/>
        <v>6</v>
      </c>
      <c r="Q4926" s="2" t="str">
        <f t="shared" si="415"/>
        <v>&lt;a href="set04\cg_january 4, 1912 - december 31, 1914\miscellaneous\falk,_mrs_martin_returns_from_fargo_hosp._november_6,_1913_p5_cg.pdf"&gt;Returns from Fargo Hosp.&lt;/a&gt;</v>
      </c>
    </row>
    <row r="4927" spans="1:17" x14ac:dyDescent="0.25">
      <c r="A4927" s="2">
        <v>2936</v>
      </c>
      <c r="B4927" s="4" t="s">
        <v>16597</v>
      </c>
      <c r="C4927" s="4" t="s">
        <v>16598</v>
      </c>
      <c r="D4927" s="52">
        <v>5059</v>
      </c>
      <c r="E4927" s="5" t="s">
        <v>11770</v>
      </c>
      <c r="F4927" s="5">
        <v>1</v>
      </c>
      <c r="G4927" s="5">
        <v>11</v>
      </c>
      <c r="H4927" s="5">
        <v>2040</v>
      </c>
      <c r="I4927" t="s">
        <v>26677</v>
      </c>
      <c r="J4927" s="46" t="s">
        <v>33093</v>
      </c>
      <c r="K4927" s="56"/>
      <c r="L4927" s="56"/>
      <c r="M4927" s="56">
        <f t="shared" si="416"/>
        <v>1913</v>
      </c>
      <c r="N4927" s="56"/>
      <c r="O4927" s="56">
        <f t="shared" si="417"/>
        <v>11</v>
      </c>
      <c r="P4927" s="56">
        <f t="shared" si="418"/>
        <v>6</v>
      </c>
      <c r="Q4927" s="2" t="str">
        <f t="shared" si="415"/>
        <v>&lt;a href="set04\cg_january 4, 1912 - december 31, 1914\miscellaneous\hensel,_o_visits_from_mpls_november_6,_1913_p1_cg.pdf"&gt;Visits from Mpls&lt;/a&gt;</v>
      </c>
    </row>
    <row r="4928" spans="1:17" x14ac:dyDescent="0.25">
      <c r="A4928" s="2">
        <v>3905</v>
      </c>
      <c r="B4928" s="4" t="s">
        <v>12558</v>
      </c>
      <c r="C4928" s="4" t="s">
        <v>3458</v>
      </c>
      <c r="D4928" s="52">
        <v>5059</v>
      </c>
      <c r="E4928" s="5" t="s">
        <v>11770</v>
      </c>
      <c r="F4928" s="5">
        <v>5</v>
      </c>
      <c r="G4928" s="5">
        <v>11</v>
      </c>
      <c r="H4928" s="5">
        <v>2076</v>
      </c>
      <c r="I4928" t="s">
        <v>26678</v>
      </c>
      <c r="J4928" s="46" t="s">
        <v>33093</v>
      </c>
      <c r="K4928" s="56"/>
      <c r="L4928" s="56"/>
      <c r="M4928" s="56">
        <f t="shared" si="416"/>
        <v>1913</v>
      </c>
      <c r="N4928" s="56"/>
      <c r="O4928" s="56">
        <f t="shared" si="417"/>
        <v>11</v>
      </c>
      <c r="P4928" s="56">
        <f t="shared" si="418"/>
        <v>6</v>
      </c>
      <c r="Q4928" s="2" t="str">
        <f t="shared" si="415"/>
        <v>&lt;a href="set04\cg_january 4, 1912 - december 31, 1914\miscellaneous\jim_lake_november_6,_1913_p5_cg.pdf"&gt;Items&lt;/a&gt;</v>
      </c>
    </row>
    <row r="4929" spans="1:17" x14ac:dyDescent="0.25">
      <c r="A4929" s="2">
        <v>4661</v>
      </c>
      <c r="B4929" s="4" t="s">
        <v>16610</v>
      </c>
      <c r="C4929" s="4" t="s">
        <v>9759</v>
      </c>
      <c r="D4929" s="52">
        <v>5059</v>
      </c>
      <c r="E4929" s="5" t="s">
        <v>11770</v>
      </c>
      <c r="F4929" s="5">
        <v>1</v>
      </c>
      <c r="G4929" s="5">
        <v>11</v>
      </c>
      <c r="H4929" s="5">
        <v>2182</v>
      </c>
      <c r="I4929" t="s">
        <v>26679</v>
      </c>
      <c r="J4929" s="46" t="s">
        <v>33093</v>
      </c>
      <c r="K4929" s="56"/>
      <c r="L4929" s="56"/>
      <c r="M4929" s="56">
        <f t="shared" si="416"/>
        <v>1913</v>
      </c>
      <c r="N4929" s="56"/>
      <c r="O4929" s="56">
        <f t="shared" si="417"/>
        <v>11</v>
      </c>
      <c r="P4929" s="56">
        <f t="shared" si="418"/>
        <v>6</v>
      </c>
      <c r="Q4929" s="2" t="str">
        <f t="shared" si="415"/>
        <v>&lt;a href="set04\cg_january 4, 1912 - december 31, 1914\miscellaneous\larson,_arthur_so_henry_broken_arm_november_6,_1913_p1_cg.pdf"&gt;Broken arm&lt;/a&gt;</v>
      </c>
    </row>
    <row r="4930" spans="1:17" x14ac:dyDescent="0.25">
      <c r="A4930" s="2">
        <v>6430</v>
      </c>
      <c r="B4930" s="4" t="s">
        <v>16655</v>
      </c>
      <c r="C4930" s="4" t="s">
        <v>9737</v>
      </c>
      <c r="D4930" s="52">
        <v>5059</v>
      </c>
      <c r="E4930" s="5" t="s">
        <v>11770</v>
      </c>
      <c r="F4930" s="5">
        <v>5</v>
      </c>
      <c r="G4930" s="5">
        <v>11</v>
      </c>
      <c r="H4930" s="5">
        <v>2296</v>
      </c>
      <c r="I4930" t="s">
        <v>26680</v>
      </c>
      <c r="J4930" s="46" t="s">
        <v>33093</v>
      </c>
      <c r="K4930" s="56"/>
      <c r="L4930" s="56"/>
      <c r="M4930" s="56">
        <f t="shared" si="416"/>
        <v>1913</v>
      </c>
      <c r="N4930" s="56"/>
      <c r="O4930" s="56">
        <f t="shared" si="417"/>
        <v>11</v>
      </c>
      <c r="P4930" s="56">
        <f t="shared" si="418"/>
        <v>6</v>
      </c>
      <c r="Q4930" s="2" t="str">
        <f t="shared" ref="Q4930:Q4993" si="419">"&lt;a href="&amp;""""&amp;J4930&amp;"\"&amp;I4930&amp;"""&gt;"&amp;C4930&amp;"&lt;/a&gt;"</f>
        <v>&lt;a href="set04\cg_january 4, 1912 - december 31, 1914\miscellaneous\schley,_peter_sr._very_low_november_6,_1913_p5_cg.pdf"&gt;Very low&lt;/a&gt;</v>
      </c>
    </row>
    <row r="4931" spans="1:17" x14ac:dyDescent="0.25">
      <c r="A4931" s="2">
        <v>8112</v>
      </c>
      <c r="B4931" s="4" t="s">
        <v>16676</v>
      </c>
      <c r="C4931" s="4" t="s">
        <v>16677</v>
      </c>
      <c r="D4931" s="12">
        <v>5059</v>
      </c>
      <c r="E4931" s="5" t="s">
        <v>11770</v>
      </c>
      <c r="F4931" s="5">
        <v>5</v>
      </c>
      <c r="G4931" s="5">
        <v>11</v>
      </c>
      <c r="H4931" s="5">
        <v>2424</v>
      </c>
      <c r="I4931" t="s">
        <v>26821</v>
      </c>
      <c r="J4931" s="46" t="s">
        <v>33093</v>
      </c>
      <c r="K4931" s="56"/>
      <c r="L4931" s="56"/>
      <c r="M4931" s="56">
        <f t="shared" si="416"/>
        <v>1913</v>
      </c>
      <c r="N4931" s="56"/>
      <c r="O4931" s="56">
        <f t="shared" si="417"/>
        <v>11</v>
      </c>
      <c r="P4931" s="56">
        <f t="shared" si="418"/>
        <v>6</v>
      </c>
      <c r="Q4931" s="2" t="str">
        <f t="shared" si="419"/>
        <v>&lt;a href="set04\cg_january 4, 1912 - december 31, 1914\miscellaneous\wefer,_joe_arrives_to_live_work_in_kensal_november_6,_1913_p5_cg.pdf"&gt;Arrives to live work in Kensal&lt;/a&gt;</v>
      </c>
    </row>
    <row r="4932" spans="1:17" x14ac:dyDescent="0.25">
      <c r="A4932" s="2">
        <v>2514</v>
      </c>
      <c r="B4932" s="4" t="s">
        <v>5835</v>
      </c>
      <c r="C4932" s="4" t="s">
        <v>179</v>
      </c>
      <c r="D4932" s="52">
        <v>5064</v>
      </c>
      <c r="E4932" s="5" t="s">
        <v>13629</v>
      </c>
      <c r="F4932" s="5">
        <v>5</v>
      </c>
      <c r="G4932" s="5">
        <v>20</v>
      </c>
      <c r="H4932" s="5">
        <v>2837</v>
      </c>
      <c r="I4932" t="s">
        <v>27350</v>
      </c>
      <c r="J4932" s="46" t="s">
        <v>33101</v>
      </c>
      <c r="K4932" s="56"/>
      <c r="L4932" s="56"/>
      <c r="M4932" s="56">
        <f t="shared" si="416"/>
        <v>1913</v>
      </c>
      <c r="N4932" s="56"/>
      <c r="O4932" s="56">
        <f t="shared" si="417"/>
        <v>11</v>
      </c>
      <c r="P4932" s="56">
        <f t="shared" si="418"/>
        <v>11</v>
      </c>
      <c r="Q4932" s="2" t="str">
        <f t="shared" si="419"/>
        <v>&lt;a href="set03\he\he_november_21,_1911_-_december_11,_1914\miscellaneous\haaland,_edgar_barn_burns_november_11,_1913_p5_he.pdf"&gt;Barn burns&lt;/a&gt;</v>
      </c>
    </row>
    <row r="4933" spans="1:17" x14ac:dyDescent="0.25">
      <c r="A4933" s="2">
        <v>1756</v>
      </c>
      <c r="B4933" s="4" t="s">
        <v>31817</v>
      </c>
      <c r="C4933" s="4" t="s">
        <v>1607</v>
      </c>
      <c r="D4933" s="98">
        <v>5066</v>
      </c>
      <c r="E4933" s="5" t="s">
        <v>13630</v>
      </c>
      <c r="F4933" s="5">
        <v>3</v>
      </c>
      <c r="G4933" s="5">
        <v>31</v>
      </c>
      <c r="H4933" s="5"/>
      <c r="I4933" t="s">
        <v>30335</v>
      </c>
      <c r="J4933" s="46" t="s">
        <v>33119</v>
      </c>
      <c r="K4933" s="56"/>
      <c r="L4933" s="56"/>
      <c r="M4933" s="56">
        <f t="shared" si="416"/>
        <v>1913</v>
      </c>
      <c r="N4933" s="56"/>
      <c r="O4933" s="56">
        <f t="shared" si="417"/>
        <v>11</v>
      </c>
      <c r="P4933" s="56">
        <f t="shared" si="418"/>
        <v>13</v>
      </c>
      <c r="Q4933" s="2" t="str">
        <f t="shared" si="419"/>
        <v>&lt;a href="set03\tsr\tsr_may_8,_1913-_october_26,_1916\miscellaneous\eastman_township_notes_november_13,_1913_p3_tsr.pdf"&gt;Notes&lt;/a&gt;</v>
      </c>
    </row>
    <row r="4934" spans="1:17" x14ac:dyDescent="0.25">
      <c r="A4934" s="2">
        <v>8418</v>
      </c>
      <c r="B4934" s="4" t="s">
        <v>13618</v>
      </c>
      <c r="C4934" s="4" t="s">
        <v>13619</v>
      </c>
      <c r="D4934" s="52">
        <v>5071</v>
      </c>
      <c r="E4934" s="5" t="s">
        <v>13629</v>
      </c>
      <c r="F4934" s="5">
        <v>1</v>
      </c>
      <c r="G4934" s="5">
        <v>20</v>
      </c>
      <c r="H4934" s="5">
        <v>2924</v>
      </c>
      <c r="I4934" t="s">
        <v>27351</v>
      </c>
      <c r="J4934" s="46" t="s">
        <v>33101</v>
      </c>
      <c r="K4934" s="56"/>
      <c r="L4934" s="56"/>
      <c r="M4934" s="56">
        <f t="shared" si="416"/>
        <v>1913</v>
      </c>
      <c r="N4934" s="56"/>
      <c r="O4934" s="56">
        <f t="shared" si="417"/>
        <v>11</v>
      </c>
      <c r="P4934" s="56">
        <f t="shared" si="418"/>
        <v>18</v>
      </c>
      <c r="Q4934" s="2" t="str">
        <f t="shared" si="419"/>
        <v>&lt;a href="set03\he\he_november_21,_1911_-_december_11,_1914\miscellaneous\wood,_george_summoned_by_telegraph_november_18,_1913_p1_he.pdf"&gt;Summoned by telegraph&lt;/a&gt;</v>
      </c>
    </row>
    <row r="4935" spans="1:17" x14ac:dyDescent="0.25">
      <c r="A4935" s="2">
        <v>2140</v>
      </c>
      <c r="B4935" s="4" t="s">
        <v>10297</v>
      </c>
      <c r="C4935" s="4" t="s">
        <v>16591</v>
      </c>
      <c r="D4935" s="52">
        <v>5073</v>
      </c>
      <c r="E4935" s="5" t="s">
        <v>11770</v>
      </c>
      <c r="F4935" s="5">
        <v>8</v>
      </c>
      <c r="G4935" s="5">
        <v>11</v>
      </c>
      <c r="H4935" s="5">
        <v>2014</v>
      </c>
      <c r="I4935" t="s">
        <v>26681</v>
      </c>
      <c r="J4935" s="46" t="s">
        <v>33093</v>
      </c>
      <c r="K4935" s="56"/>
      <c r="L4935" s="56"/>
      <c r="M4935" s="56">
        <f t="shared" si="416"/>
        <v>1913</v>
      </c>
      <c r="N4935" s="56"/>
      <c r="O4935" s="56">
        <f t="shared" si="417"/>
        <v>11</v>
      </c>
      <c r="P4935" s="56">
        <f t="shared" si="418"/>
        <v>20</v>
      </c>
      <c r="Q4935" s="2" t="str">
        <f t="shared" si="419"/>
        <v>&lt;a href="set04\cg_january 4, 1912 - december 31, 1914\miscellaneous\glenfield_department_november_20,_1913_p8_cg.pdf"&gt;Department&lt;/a&gt;</v>
      </c>
    </row>
    <row r="4936" spans="1:17" x14ac:dyDescent="0.25">
      <c r="A4936" s="2">
        <v>3906</v>
      </c>
      <c r="B4936" s="4" t="s">
        <v>12558</v>
      </c>
      <c r="C4936" s="4" t="s">
        <v>3458</v>
      </c>
      <c r="D4936" s="52">
        <v>5073</v>
      </c>
      <c r="E4936" s="5" t="s">
        <v>11770</v>
      </c>
      <c r="F4936" s="5">
        <v>4</v>
      </c>
      <c r="G4936" s="5">
        <v>11</v>
      </c>
      <c r="H4936" s="5">
        <v>2077</v>
      </c>
      <c r="I4936" t="s">
        <v>26682</v>
      </c>
      <c r="J4936" s="46" t="s">
        <v>33093</v>
      </c>
      <c r="K4936" s="56"/>
      <c r="L4936" s="56"/>
      <c r="M4936" s="56">
        <f t="shared" si="416"/>
        <v>1913</v>
      </c>
      <c r="N4936" s="56"/>
      <c r="O4936" s="56">
        <f t="shared" si="417"/>
        <v>11</v>
      </c>
      <c r="P4936" s="56">
        <f t="shared" si="418"/>
        <v>20</v>
      </c>
      <c r="Q4936" s="2" t="str">
        <f t="shared" si="419"/>
        <v>&lt;a href="set04\cg_january 4, 1912 - december 31, 1914\miscellaneous\jim_lake_november_20,_1913_p4_cg.pdf"&gt;Items&lt;/a&gt;</v>
      </c>
    </row>
    <row r="4937" spans="1:17" x14ac:dyDescent="0.25">
      <c r="A4937" s="2">
        <v>5238</v>
      </c>
      <c r="B4937" s="4" t="s">
        <v>16618</v>
      </c>
      <c r="C4937" s="4" t="s">
        <v>16619</v>
      </c>
      <c r="D4937" s="52">
        <v>5073</v>
      </c>
      <c r="E4937" s="5" t="s">
        <v>11770</v>
      </c>
      <c r="F4937" s="5">
        <v>1</v>
      </c>
      <c r="G4937" s="5">
        <v>11</v>
      </c>
      <c r="H4937" s="5">
        <v>2211</v>
      </c>
      <c r="I4937" t="s">
        <v>26683</v>
      </c>
      <c r="J4937" s="46" t="s">
        <v>33093</v>
      </c>
      <c r="K4937" s="56"/>
      <c r="L4937" s="56"/>
      <c r="M4937" s="56">
        <f t="shared" si="416"/>
        <v>1913</v>
      </c>
      <c r="N4937" s="56"/>
      <c r="O4937" s="56">
        <f t="shared" si="417"/>
        <v>11</v>
      </c>
      <c r="P4937" s="56">
        <f t="shared" si="418"/>
        <v>20</v>
      </c>
      <c r="Q4937" s="2" t="str">
        <f t="shared" si="419"/>
        <v>&lt;a href="set04\cg_january 4, 1912 - december 31, 1914\miscellaneous\monday,_alex_to_canada_to_check_out_land_november_20,_1913_p1_cg.pdf"&gt;To Canada to check out land &lt;/a&gt;</v>
      </c>
    </row>
    <row r="4938" spans="1:17" x14ac:dyDescent="0.25">
      <c r="A4938" s="2">
        <v>6652</v>
      </c>
      <c r="B4938" s="4" t="s">
        <v>16452</v>
      </c>
      <c r="C4938" s="4" t="s">
        <v>16449</v>
      </c>
      <c r="D4938" s="52">
        <v>5073</v>
      </c>
      <c r="E4938" s="5" t="s">
        <v>11770</v>
      </c>
      <c r="F4938" s="5">
        <v>1</v>
      </c>
      <c r="G4938" s="5">
        <v>11</v>
      </c>
      <c r="H4938" s="5">
        <v>2321</v>
      </c>
      <c r="I4938" t="s">
        <v>26684</v>
      </c>
      <c r="J4938" s="46" t="s">
        <v>33093</v>
      </c>
      <c r="K4938" s="56"/>
      <c r="L4938" s="56"/>
      <c r="M4938" s="56">
        <f t="shared" si="416"/>
        <v>1913</v>
      </c>
      <c r="N4938" s="56"/>
      <c r="O4938" s="56">
        <f t="shared" si="417"/>
        <v>11</v>
      </c>
      <c r="P4938" s="56">
        <f t="shared" si="418"/>
        <v>20</v>
      </c>
      <c r="Q4938" s="2" t="str">
        <f t="shared" si="419"/>
        <v>&lt;a href="set04\cg_january 4, 1912 - december 31, 1914\miscellaneous\skjerseth,_paul_to_live_work_in_mt_november_20,_1913_p1_cg.pdf"&gt;To live work in Mt Horen WI&lt;/a&gt;</v>
      </c>
    </row>
    <row r="4939" spans="1:17" x14ac:dyDescent="0.25">
      <c r="A4939" s="2">
        <v>7433</v>
      </c>
      <c r="B4939" s="4" t="s">
        <v>13600</v>
      </c>
      <c r="C4939" s="4" t="s">
        <v>9956</v>
      </c>
      <c r="D4939" s="52">
        <v>5078</v>
      </c>
      <c r="E4939" s="5" t="s">
        <v>13629</v>
      </c>
      <c r="F4939" s="5">
        <v>5</v>
      </c>
      <c r="G4939" s="5">
        <v>20</v>
      </c>
      <c r="H4939" s="5">
        <v>2909</v>
      </c>
      <c r="I4939" s="99" t="s">
        <v>27352</v>
      </c>
      <c r="J4939" s="46" t="s">
        <v>33101</v>
      </c>
      <c r="K4939" s="56"/>
      <c r="L4939" s="56"/>
      <c r="M4939" s="56">
        <f t="shared" si="416"/>
        <v>1913</v>
      </c>
      <c r="N4939" s="56"/>
      <c r="O4939" s="56">
        <f t="shared" si="417"/>
        <v>11</v>
      </c>
      <c r="P4939" s="56">
        <f t="shared" si="418"/>
        <v>25</v>
      </c>
      <c r="Q4939" s="2" t="str">
        <f t="shared" si="419"/>
        <v>&lt;a href="set03\he\he_november_21,_1911_-_december_11,_1914\miscellaneous\thoreson,_marcus_typhoid_november_25,_1913_p5_he.pdf"&gt;Typhoid&lt;/a&gt;</v>
      </c>
    </row>
    <row r="4940" spans="1:17" x14ac:dyDescent="0.25">
      <c r="A4940" s="2">
        <v>167</v>
      </c>
      <c r="B4940" s="4" t="s">
        <v>16559</v>
      </c>
      <c r="C4940" s="4" t="s">
        <v>16313</v>
      </c>
      <c r="D4940" s="52">
        <v>5080</v>
      </c>
      <c r="E4940" s="5" t="s">
        <v>11770</v>
      </c>
      <c r="F4940" s="5">
        <v>5</v>
      </c>
      <c r="G4940" s="5">
        <v>11</v>
      </c>
      <c r="H4940" s="5">
        <v>1906</v>
      </c>
      <c r="I4940" t="s">
        <v>26685</v>
      </c>
      <c r="J4940" s="46" t="s">
        <v>33093</v>
      </c>
      <c r="K4940" s="56"/>
      <c r="L4940" s="56"/>
      <c r="M4940" s="56">
        <f t="shared" si="416"/>
        <v>1913</v>
      </c>
      <c r="N4940" s="56"/>
      <c r="O4940" s="56">
        <f t="shared" si="417"/>
        <v>11</v>
      </c>
      <c r="P4940" s="56">
        <f t="shared" si="418"/>
        <v>27</v>
      </c>
      <c r="Q4940" s="2" t="str">
        <f t="shared" si="419"/>
        <v>&lt;a href="set04\cg_january 4, 1912 - december 31, 1914\miscellaneous\anderson,_josephine_arrives_to_live_work_in_courtenay_november_27,_1913_p5_cg.pdf"&gt;Arrives to live work in Courtenay&lt;/a&gt;</v>
      </c>
    </row>
    <row r="4941" spans="1:17" x14ac:dyDescent="0.25">
      <c r="A4941" s="2">
        <v>1584</v>
      </c>
      <c r="B4941" s="4" t="s">
        <v>16569</v>
      </c>
      <c r="C4941" s="4" t="s">
        <v>16570</v>
      </c>
      <c r="D4941" s="52">
        <v>5080</v>
      </c>
      <c r="E4941" s="5" t="s">
        <v>11770</v>
      </c>
      <c r="F4941" s="5">
        <v>1</v>
      </c>
      <c r="G4941" s="5">
        <v>11</v>
      </c>
      <c r="H4941" s="5">
        <v>1972</v>
      </c>
      <c r="I4941" t="s">
        <v>26686</v>
      </c>
      <c r="J4941" s="46" t="s">
        <v>33093</v>
      </c>
      <c r="K4941" s="56"/>
      <c r="L4941" s="56"/>
      <c r="M4941" s="56">
        <f t="shared" si="416"/>
        <v>1913</v>
      </c>
      <c r="N4941" s="56"/>
      <c r="O4941" s="56">
        <f t="shared" si="417"/>
        <v>11</v>
      </c>
      <c r="P4941" s="56">
        <f t="shared" si="418"/>
        <v>27</v>
      </c>
      <c r="Q4941" s="2" t="str">
        <f t="shared" si="419"/>
        <v>&lt;a href="set04\cg_january 4, 1912 - december 31, 1914\miscellaneous\dick,_jasper_buys_meat_market_november_27,_1913_p1_cg.pdf"&gt;Buys Meat Market&lt;/a&gt;</v>
      </c>
    </row>
    <row r="4942" spans="1:17" x14ac:dyDescent="0.25">
      <c r="A4942" s="2">
        <v>1757</v>
      </c>
      <c r="B4942" s="4" t="s">
        <v>16689</v>
      </c>
      <c r="C4942" s="4" t="s">
        <v>3458</v>
      </c>
      <c r="D4942" s="52">
        <v>5080</v>
      </c>
      <c r="E4942" s="5" t="s">
        <v>11770</v>
      </c>
      <c r="F4942" s="5">
        <v>4</v>
      </c>
      <c r="G4942" s="5">
        <v>11</v>
      </c>
      <c r="H4942" s="5">
        <v>1996</v>
      </c>
      <c r="I4942" t="s">
        <v>26687</v>
      </c>
      <c r="J4942" s="46" t="s">
        <v>33093</v>
      </c>
      <c r="K4942" s="56"/>
      <c r="L4942" s="56"/>
      <c r="M4942" s="56">
        <f t="shared" si="416"/>
        <v>1913</v>
      </c>
      <c r="N4942" s="56"/>
      <c r="O4942" s="56">
        <f t="shared" si="417"/>
        <v>11</v>
      </c>
      <c r="P4942" s="56">
        <f t="shared" si="418"/>
        <v>27</v>
      </c>
      <c r="Q4942" s="2" t="str">
        <f t="shared" si="419"/>
        <v>&lt;a href="set04\cg_january 4, 1912 - december 31, 1914\miscellaneous\eastman_twp_november_27,_1913_p4_cg.pdf"&gt;Items&lt;/a&gt;</v>
      </c>
    </row>
    <row r="4943" spans="1:17" x14ac:dyDescent="0.25">
      <c r="A4943" s="2">
        <v>2150</v>
      </c>
      <c r="B4943" s="4" t="s">
        <v>10297</v>
      </c>
      <c r="C4943" s="4" t="s">
        <v>10202</v>
      </c>
      <c r="D4943" s="52">
        <v>5080</v>
      </c>
      <c r="E4943" s="5" t="s">
        <v>11770</v>
      </c>
      <c r="F4943" s="5">
        <v>8</v>
      </c>
      <c r="G4943" s="5">
        <v>11</v>
      </c>
      <c r="H4943" s="5">
        <v>2016</v>
      </c>
      <c r="I4943" t="s">
        <v>26688</v>
      </c>
      <c r="J4943" s="46" t="s">
        <v>33093</v>
      </c>
      <c r="K4943" s="56"/>
      <c r="L4943" s="56"/>
      <c r="M4943" s="56">
        <f t="shared" si="416"/>
        <v>1913</v>
      </c>
      <c r="N4943" s="56"/>
      <c r="O4943" s="56">
        <f t="shared" si="417"/>
        <v>11</v>
      </c>
      <c r="P4943" s="56">
        <f t="shared" si="418"/>
        <v>27</v>
      </c>
      <c r="Q4943" s="2" t="str">
        <f t="shared" si="419"/>
        <v>&lt;a href="set04\cg_january 4, 1912 - december 31, 1914\miscellaneous\glenfield_news_november_27,_1913_p8_cg.pdf"&gt;News&lt;/a&gt;</v>
      </c>
    </row>
    <row r="4944" spans="1:17" x14ac:dyDescent="0.25">
      <c r="A4944" s="2">
        <v>3733</v>
      </c>
      <c r="B4944" s="4" t="s">
        <v>16599</v>
      </c>
      <c r="C4944" s="4" t="s">
        <v>16600</v>
      </c>
      <c r="D4944" s="52">
        <v>5080</v>
      </c>
      <c r="E4944" s="5" t="s">
        <v>11770</v>
      </c>
      <c r="F4944" s="5">
        <v>4</v>
      </c>
      <c r="G4944" s="5">
        <v>11</v>
      </c>
      <c r="H4944" s="5">
        <v>2049</v>
      </c>
      <c r="I4944" t="s">
        <v>26689</v>
      </c>
      <c r="J4944" s="46" t="s">
        <v>33093</v>
      </c>
      <c r="K4944" s="56"/>
      <c r="L4944" s="56"/>
      <c r="M4944" s="56">
        <f t="shared" si="416"/>
        <v>1913</v>
      </c>
      <c r="N4944" s="56"/>
      <c r="O4944" s="56">
        <f t="shared" si="417"/>
        <v>11</v>
      </c>
      <c r="P4944" s="56">
        <f t="shared" si="418"/>
        <v>27</v>
      </c>
      <c r="Q4944" s="2" t="str">
        <f t="shared" si="419"/>
        <v>&lt;a href="set04\cg_january 4, 1912 - december 31, 1914\miscellaneous\horn,_sarah_arrives_to_care_for_her_mother_november_27,_1913_p4_cg.pdf"&gt;Arrives to care for her mother&lt;/a&gt;</v>
      </c>
    </row>
    <row r="4945" spans="1:17" x14ac:dyDescent="0.25">
      <c r="A4945" s="2">
        <v>4511</v>
      </c>
      <c r="B4945" s="4" t="s">
        <v>16607</v>
      </c>
      <c r="C4945" s="4" t="s">
        <v>16608</v>
      </c>
      <c r="D4945" s="52">
        <v>5080</v>
      </c>
      <c r="E4945" s="5" t="s">
        <v>11770</v>
      </c>
      <c r="F4945" s="5">
        <v>5</v>
      </c>
      <c r="G4945" s="5">
        <v>11</v>
      </c>
      <c r="H4945" s="5">
        <v>2175</v>
      </c>
      <c r="I4945" t="s">
        <v>26690</v>
      </c>
      <c r="J4945" s="46" t="s">
        <v>33093</v>
      </c>
      <c r="K4945" s="56"/>
      <c r="L4945" s="56"/>
      <c r="M4945" s="56">
        <f t="shared" si="416"/>
        <v>1913</v>
      </c>
      <c r="N4945" s="56"/>
      <c r="O4945" s="56">
        <f t="shared" si="417"/>
        <v>11</v>
      </c>
      <c r="P4945" s="56">
        <f t="shared" si="418"/>
        <v>27</v>
      </c>
      <c r="Q4945" s="2" t="str">
        <f t="shared" si="419"/>
        <v>&lt;a href="set04\cg_january 4, 1912 - december 31, 1914\miscellaneous\klemick,_andrew_to_homestead_in_mt_november_27,_1913_p5_cg.pdf"&gt;To homestead in MT&lt;/a&gt;</v>
      </c>
    </row>
    <row r="4946" spans="1:17" x14ac:dyDescent="0.25">
      <c r="A4946" s="2">
        <v>5371</v>
      </c>
      <c r="B4946" s="4" t="s">
        <v>16624</v>
      </c>
      <c r="C4946" s="4" t="s">
        <v>16625</v>
      </c>
      <c r="D4946" s="52">
        <v>5080</v>
      </c>
      <c r="E4946" s="5" t="s">
        <v>11770</v>
      </c>
      <c r="F4946" s="5">
        <v>5</v>
      </c>
      <c r="G4946" s="5">
        <v>11</v>
      </c>
      <c r="H4946" s="5">
        <v>2219</v>
      </c>
      <c r="I4946" t="s">
        <v>26691</v>
      </c>
      <c r="J4946" s="46" t="s">
        <v>33093</v>
      </c>
      <c r="K4946" s="56"/>
      <c r="L4946" s="56"/>
      <c r="M4946" s="56">
        <f t="shared" si="416"/>
        <v>1913</v>
      </c>
      <c r="N4946" s="56"/>
      <c r="O4946" s="56">
        <f t="shared" si="417"/>
        <v>11</v>
      </c>
      <c r="P4946" s="56">
        <f t="shared" si="418"/>
        <v>27</v>
      </c>
      <c r="Q4946" s="2" t="str">
        <f t="shared" si="419"/>
        <v>&lt;a href="set04\cg_january 4, 1912 - december 31, 1914\miscellaneous\nelson,_lars_returns_from_annual_vacation_to_the_cities_november_27,_1913_p5_cg.pdf"&gt;Returns from annual vacation to the cities&lt;/a&gt;</v>
      </c>
    </row>
    <row r="4947" spans="1:17" x14ac:dyDescent="0.25">
      <c r="A4947" s="2">
        <v>5476</v>
      </c>
      <c r="B4947" s="4" t="s">
        <v>16630</v>
      </c>
      <c r="C4947" s="4" t="s">
        <v>16631</v>
      </c>
      <c r="D4947" s="52">
        <v>5080</v>
      </c>
      <c r="E4947" s="5" t="s">
        <v>11770</v>
      </c>
      <c r="F4947" s="5">
        <v>4</v>
      </c>
      <c r="G4947" s="5">
        <v>11</v>
      </c>
      <c r="H4947" s="5">
        <v>2232</v>
      </c>
      <c r="I4947" t="s">
        <v>26692</v>
      </c>
      <c r="J4947" s="46" t="s">
        <v>33093</v>
      </c>
      <c r="K4947" s="56"/>
      <c r="L4947" s="56"/>
      <c r="M4947" s="56">
        <f t="shared" si="416"/>
        <v>1913</v>
      </c>
      <c r="N4947" s="56"/>
      <c r="O4947" s="56">
        <f t="shared" si="417"/>
        <v>11</v>
      </c>
      <c r="P4947" s="56">
        <f t="shared" si="418"/>
        <v>27</v>
      </c>
      <c r="Q4947" s="2" t="str">
        <f t="shared" si="419"/>
        <v>&lt;a href="set04\cg_january 4, 1912 - december 31, 1914\miscellaneous\nogosek,_joseph_almost_complete_with_new_barn_november_27,_1913_p4_cg.pdf"&gt;Almost complete with new barn&lt;/a&gt;</v>
      </c>
    </row>
    <row r="4948" spans="1:17" x14ac:dyDescent="0.25">
      <c r="A4948" s="2">
        <v>5994</v>
      </c>
      <c r="B4948" s="4" t="s">
        <v>12045</v>
      </c>
      <c r="C4948" s="4" t="s">
        <v>10769</v>
      </c>
      <c r="D4948" s="52">
        <v>5080</v>
      </c>
      <c r="E4948" s="5" t="s">
        <v>11770</v>
      </c>
      <c r="F4948" s="5">
        <v>1</v>
      </c>
      <c r="G4948" s="5">
        <v>11</v>
      </c>
      <c r="H4948" s="5">
        <v>2251</v>
      </c>
      <c r="I4948" t="s">
        <v>26693</v>
      </c>
      <c r="J4948" s="46" t="s">
        <v>33093</v>
      </c>
      <c r="K4948" s="56"/>
      <c r="L4948" s="56"/>
      <c r="M4948" s="56">
        <f t="shared" si="416"/>
        <v>1913</v>
      </c>
      <c r="N4948" s="56"/>
      <c r="O4948" s="56">
        <f t="shared" si="417"/>
        <v>11</v>
      </c>
      <c r="P4948" s="56">
        <f t="shared" si="418"/>
        <v>27</v>
      </c>
      <c r="Q4948" s="2" t="str">
        <f t="shared" si="419"/>
        <v>&lt;a href="set04\cg_january 4, 1912 - december 31, 1914\miscellaneous\polly,_w_h_sells_meat_market_november_27,_1913_p1_cg.pdf"&gt;Sells meat market&lt;/a&gt;</v>
      </c>
    </row>
    <row r="4949" spans="1:17" x14ac:dyDescent="0.25">
      <c r="A4949" s="2">
        <v>218</v>
      </c>
      <c r="B4949" s="4" t="s">
        <v>13466</v>
      </c>
      <c r="C4949" s="4" t="s">
        <v>9956</v>
      </c>
      <c r="D4949" s="52">
        <v>5085</v>
      </c>
      <c r="E4949" s="5" t="s">
        <v>13629</v>
      </c>
      <c r="F4949" s="5">
        <v>5</v>
      </c>
      <c r="G4949" s="5">
        <v>20</v>
      </c>
      <c r="H4949" s="5">
        <v>2815</v>
      </c>
      <c r="I4949" s="99" t="s">
        <v>27353</v>
      </c>
      <c r="J4949" s="46" t="s">
        <v>33101</v>
      </c>
      <c r="K4949" s="56"/>
      <c r="L4949" s="56"/>
      <c r="M4949" s="56">
        <f t="shared" si="416"/>
        <v>1913</v>
      </c>
      <c r="N4949" s="56"/>
      <c r="O4949" s="56">
        <f t="shared" si="417"/>
        <v>12</v>
      </c>
      <c r="P4949" s="56">
        <f t="shared" si="418"/>
        <v>2</v>
      </c>
      <c r="Q4949" s="2" t="str">
        <f t="shared" si="419"/>
        <v>&lt;a href="set03\he\he_november_21,_1911_-_december_11,_1914\miscellaneous\arestad,_torkel_typhoid_december_2,_1913_p5_he.pdf"&gt;Typhoid&lt;/a&gt;</v>
      </c>
    </row>
    <row r="4950" spans="1:17" x14ac:dyDescent="0.25">
      <c r="A4950" s="2">
        <v>1723</v>
      </c>
      <c r="B4950" s="4" t="s">
        <v>8785</v>
      </c>
      <c r="C4950" s="4" t="s">
        <v>16575</v>
      </c>
      <c r="D4950" s="52">
        <v>5087</v>
      </c>
      <c r="E4950" s="5" t="s">
        <v>11770</v>
      </c>
      <c r="F4950" s="5">
        <v>5</v>
      </c>
      <c r="G4950" s="5">
        <v>11</v>
      </c>
      <c r="H4950" s="5">
        <v>1988</v>
      </c>
      <c r="I4950" t="s">
        <v>26694</v>
      </c>
      <c r="J4950" s="46" t="s">
        <v>33093</v>
      </c>
      <c r="K4950" s="56"/>
      <c r="L4950" s="56"/>
      <c r="M4950" s="56">
        <f t="shared" si="416"/>
        <v>1913</v>
      </c>
      <c r="N4950" s="56"/>
      <c r="O4950" s="56">
        <f t="shared" si="417"/>
        <v>12</v>
      </c>
      <c r="P4950" s="56">
        <f t="shared" si="418"/>
        <v>4</v>
      </c>
      <c r="Q4950" s="2" t="str">
        <f t="shared" si="419"/>
        <v>&lt;a href="set04\cg_january 4, 1912 - december 31, 1914\miscellaneous\durkee,_j_b_living_working_at_glasgow_mt_december_4,_1913_p5_cg.pdf"&gt;Living working in Glasgow MT&lt;/a&gt;</v>
      </c>
    </row>
    <row r="4951" spans="1:17" x14ac:dyDescent="0.25">
      <c r="A4951" s="2">
        <v>1729</v>
      </c>
      <c r="B4951" s="4" t="s">
        <v>16329</v>
      </c>
      <c r="C4951" s="4" t="s">
        <v>16578</v>
      </c>
      <c r="D4951" s="52">
        <v>5087</v>
      </c>
      <c r="E4951" s="5" t="s">
        <v>11770</v>
      </c>
      <c r="F4951" s="5">
        <v>3</v>
      </c>
      <c r="G4951" s="5">
        <v>11</v>
      </c>
      <c r="H4951" s="5">
        <v>1993</v>
      </c>
      <c r="I4951" t="s">
        <v>26695</v>
      </c>
      <c r="J4951" s="46" t="s">
        <v>33093</v>
      </c>
      <c r="K4951" s="56"/>
      <c r="L4951" s="56"/>
      <c r="M4951" s="56">
        <f t="shared" si="416"/>
        <v>1913</v>
      </c>
      <c r="N4951" s="56"/>
      <c r="O4951" s="56">
        <f t="shared" si="417"/>
        <v>12</v>
      </c>
      <c r="P4951" s="56">
        <f t="shared" si="418"/>
        <v>4</v>
      </c>
      <c r="Q4951" s="2" t="str">
        <f t="shared" si="419"/>
        <v>&lt;a href="set04\cg_january 4, 1912 - december 31, 1914\miscellaneous\durkee,_vivian_to_live_work_in_kief_nd_december_4,_1913_p7_cg.pdf"&gt;To live work in Kief ND&lt;/a&gt;</v>
      </c>
    </row>
    <row r="4952" spans="1:17" x14ac:dyDescent="0.25">
      <c r="A4952" s="2">
        <v>2151</v>
      </c>
      <c r="B4952" s="4" t="s">
        <v>10297</v>
      </c>
      <c r="C4952" s="4" t="s">
        <v>10202</v>
      </c>
      <c r="D4952" s="52">
        <v>5087</v>
      </c>
      <c r="E4952" s="5" t="s">
        <v>11770</v>
      </c>
      <c r="F4952" s="5">
        <v>10</v>
      </c>
      <c r="G4952" s="5">
        <v>11</v>
      </c>
      <c r="H4952" s="5">
        <v>2015</v>
      </c>
      <c r="I4952" t="s">
        <v>26696</v>
      </c>
      <c r="J4952" s="46" t="s">
        <v>33093</v>
      </c>
      <c r="K4952" s="56"/>
      <c r="L4952" s="56"/>
      <c r="M4952" s="56">
        <f t="shared" si="416"/>
        <v>1913</v>
      </c>
      <c r="N4952" s="56"/>
      <c r="O4952" s="56">
        <f t="shared" si="417"/>
        <v>12</v>
      </c>
      <c r="P4952" s="56">
        <f t="shared" si="418"/>
        <v>4</v>
      </c>
      <c r="Q4952" s="2" t="str">
        <f t="shared" si="419"/>
        <v>&lt;a href="set04\cg_january 4, 1912 - december 31, 1914\miscellaneous\glenfield_news_december_4,_1913_p10_cg.pdf"&gt;News&lt;/a&gt;</v>
      </c>
    </row>
    <row r="4953" spans="1:17" x14ac:dyDescent="0.25">
      <c r="A4953" s="2">
        <v>2837</v>
      </c>
      <c r="B4953" s="4" t="s">
        <v>16594</v>
      </c>
      <c r="C4953" s="4" t="s">
        <v>16589</v>
      </c>
      <c r="D4953" s="52">
        <v>5087</v>
      </c>
      <c r="E4953" s="5" t="s">
        <v>11770</v>
      </c>
      <c r="F4953" s="5">
        <v>1</v>
      </c>
      <c r="G4953" s="5">
        <v>11</v>
      </c>
      <c r="H4953" s="5">
        <v>2034</v>
      </c>
      <c r="I4953" t="s">
        <v>26697</v>
      </c>
      <c r="J4953" s="46" t="s">
        <v>33093</v>
      </c>
      <c r="K4953" s="56"/>
      <c r="L4953" s="56"/>
      <c r="M4953" s="56">
        <f t="shared" si="416"/>
        <v>1913</v>
      </c>
      <c r="N4953" s="56"/>
      <c r="O4953" s="56">
        <f t="shared" si="417"/>
        <v>12</v>
      </c>
      <c r="P4953" s="56">
        <f t="shared" si="418"/>
        <v>4</v>
      </c>
      <c r="Q4953" s="2" t="str">
        <f t="shared" si="419"/>
        <v>&lt;a href="set04\cg_january 4, 1912 - december 31, 1914\miscellaneous\hartho,_t_c_to_live_work_in_clementsville_(poor_copy)_december_4,_1913_p1_cg.pdf"&gt;To live work in Clementsville&lt;/a&gt;</v>
      </c>
    </row>
    <row r="4954" spans="1:17" x14ac:dyDescent="0.25">
      <c r="A4954" s="2">
        <v>4685</v>
      </c>
      <c r="B4954" s="4" t="s">
        <v>12009</v>
      </c>
      <c r="C4954" s="4" t="s">
        <v>16612</v>
      </c>
      <c r="D4954" s="52">
        <v>5087</v>
      </c>
      <c r="E4954" s="5" t="s">
        <v>11770</v>
      </c>
      <c r="F4954" s="5">
        <v>1</v>
      </c>
      <c r="G4954" s="5">
        <v>11</v>
      </c>
      <c r="H4954" s="5">
        <v>2186</v>
      </c>
      <c r="I4954" t="s">
        <v>26698</v>
      </c>
      <c r="J4954" s="46" t="s">
        <v>33093</v>
      </c>
      <c r="K4954" s="56"/>
      <c r="L4954" s="56"/>
      <c r="M4954" s="56">
        <f t="shared" si="416"/>
        <v>1913</v>
      </c>
      <c r="N4954" s="56"/>
      <c r="O4954" s="56">
        <f t="shared" si="417"/>
        <v>12</v>
      </c>
      <c r="P4954" s="56">
        <f t="shared" si="418"/>
        <v>4</v>
      </c>
      <c r="Q4954" s="2" t="str">
        <f t="shared" si="419"/>
        <v>&lt;a href="set04\cg_january 4, 1912 - december 31, 1914\miscellaneous\larson,_l_o_supreme_court_rules_in_his_favor_december_4,_1913_p1_cg.pdf"&gt;Supreme court rules in his favor&lt;/a&gt;</v>
      </c>
    </row>
    <row r="4955" spans="1:17" x14ac:dyDescent="0.25">
      <c r="A4955" s="2">
        <v>6732</v>
      </c>
      <c r="B4955" s="4" t="s">
        <v>16660</v>
      </c>
      <c r="C4955" s="4" t="s">
        <v>10202</v>
      </c>
      <c r="D4955" s="52">
        <v>5087</v>
      </c>
      <c r="E4955" s="5" t="s">
        <v>11770</v>
      </c>
      <c r="F4955" s="5">
        <v>4</v>
      </c>
      <c r="G4955" s="5">
        <v>11</v>
      </c>
      <c r="H4955" s="5">
        <v>2328</v>
      </c>
      <c r="I4955" t="s">
        <v>26699</v>
      </c>
      <c r="J4955" s="46" t="s">
        <v>33093</v>
      </c>
      <c r="K4955" s="56"/>
      <c r="L4955" s="56"/>
      <c r="M4955" s="56">
        <f t="shared" si="416"/>
        <v>1913</v>
      </c>
      <c r="N4955" s="56"/>
      <c r="O4955" s="56">
        <f t="shared" si="417"/>
        <v>12</v>
      </c>
      <c r="P4955" s="56">
        <f t="shared" si="418"/>
        <v>4</v>
      </c>
      <c r="Q4955" s="2" t="str">
        <f t="shared" si="419"/>
        <v>&lt;a href="set04\cg_january 4, 1912 - december 31, 1914\miscellaneous\spiritwood_lake_news_december_4,_1913_p4_cg.pdf"&gt;News&lt;/a&gt;</v>
      </c>
    </row>
    <row r="4956" spans="1:17" x14ac:dyDescent="0.25">
      <c r="A4956" s="2">
        <v>1758</v>
      </c>
      <c r="B4956" s="4" t="s">
        <v>16689</v>
      </c>
      <c r="C4956" s="4" t="s">
        <v>3458</v>
      </c>
      <c r="D4956" s="52">
        <v>5101</v>
      </c>
      <c r="E4956" s="5" t="s">
        <v>11770</v>
      </c>
      <c r="F4956" s="5">
        <v>4</v>
      </c>
      <c r="G4956" s="5">
        <v>11</v>
      </c>
      <c r="H4956" s="5">
        <v>1995</v>
      </c>
      <c r="I4956" t="s">
        <v>26700</v>
      </c>
      <c r="J4956" s="46" t="s">
        <v>33093</v>
      </c>
      <c r="K4956" s="56"/>
      <c r="L4956" s="56"/>
      <c r="M4956" s="56">
        <f t="shared" si="416"/>
        <v>1913</v>
      </c>
      <c r="N4956" s="56"/>
      <c r="O4956" s="56">
        <f t="shared" si="417"/>
        <v>12</v>
      </c>
      <c r="P4956" s="56">
        <f t="shared" si="418"/>
        <v>18</v>
      </c>
      <c r="Q4956" s="2" t="str">
        <f t="shared" si="419"/>
        <v>&lt;a href="set04\cg_january 4, 1912 - december 31, 1914\miscellaneous\eastman_twp_december_18,_1913_p4_cg.pdf"&gt;Items&lt;/a&gt;</v>
      </c>
    </row>
    <row r="4957" spans="1:17" x14ac:dyDescent="0.25">
      <c r="A4957" s="2">
        <v>7262</v>
      </c>
      <c r="B4957" s="4" t="s">
        <v>16471</v>
      </c>
      <c r="C4957" s="4" t="s">
        <v>16663</v>
      </c>
      <c r="D4957" s="52">
        <v>5101</v>
      </c>
      <c r="E4957" s="5" t="s">
        <v>11770</v>
      </c>
      <c r="F4957" s="5">
        <v>5</v>
      </c>
      <c r="G4957" s="5">
        <v>11</v>
      </c>
      <c r="H4957" s="5">
        <v>2346</v>
      </c>
      <c r="I4957" t="s">
        <v>26701</v>
      </c>
      <c r="J4957" s="46" t="s">
        <v>33093</v>
      </c>
      <c r="K4957" s="56"/>
      <c r="L4957" s="56"/>
      <c r="M4957" s="56">
        <f t="shared" si="416"/>
        <v>1913</v>
      </c>
      <c r="N4957" s="56"/>
      <c r="O4957" s="56">
        <f t="shared" si="417"/>
        <v>12</v>
      </c>
      <c r="P4957" s="56">
        <f t="shared" si="418"/>
        <v>18</v>
      </c>
      <c r="Q4957" s="2" t="str">
        <f t="shared" si="419"/>
        <v>&lt;a href="set04\cg_january 4, 1912 - december 31, 1914\miscellaneous\swanson,_johnny_visits_from_moorhead_mn_december_18,_1913_p5_cg.pdf"&gt;Visits from Moorhead MN&lt;/a&gt;</v>
      </c>
    </row>
    <row r="4958" spans="1:17" x14ac:dyDescent="0.25">
      <c r="A4958" s="2">
        <v>7272</v>
      </c>
      <c r="B4958" s="4" t="s">
        <v>16665</v>
      </c>
      <c r="C4958" s="4" t="s">
        <v>16667</v>
      </c>
      <c r="D4958" s="52">
        <v>5101</v>
      </c>
      <c r="E4958" s="5" t="s">
        <v>11770</v>
      </c>
      <c r="F4958" s="5">
        <v>5</v>
      </c>
      <c r="G4958" s="5">
        <v>11</v>
      </c>
      <c r="H4958" s="5">
        <v>2350</v>
      </c>
      <c r="I4958" t="s">
        <v>26702</v>
      </c>
      <c r="J4958" s="46" t="s">
        <v>33093</v>
      </c>
      <c r="K4958" s="56"/>
      <c r="L4958" s="56"/>
      <c r="M4958" s="56">
        <f t="shared" si="416"/>
        <v>1913</v>
      </c>
      <c r="N4958" s="56"/>
      <c r="O4958" s="56">
        <f t="shared" si="417"/>
        <v>12</v>
      </c>
      <c r="P4958" s="56">
        <f t="shared" si="418"/>
        <v>18</v>
      </c>
      <c r="Q4958" s="2" t="str">
        <f t="shared" si="419"/>
        <v>&lt;a href="set04\cg_january 4, 1912 - december 31, 1914\miscellaneous\swanson,_will_visits_home_from_judson_mn_december_18,_1913_p5_cg.pdf"&gt;Visits home from Judson MN&lt;/a&gt;</v>
      </c>
    </row>
    <row r="4959" spans="1:17" x14ac:dyDescent="0.25">
      <c r="A4959" s="2">
        <v>2838</v>
      </c>
      <c r="B4959" s="4" t="s">
        <v>16594</v>
      </c>
      <c r="C4959" s="4" t="s">
        <v>16589</v>
      </c>
      <c r="D4959" s="52">
        <v>5115</v>
      </c>
      <c r="E4959" s="5" t="s">
        <v>11770</v>
      </c>
      <c r="F4959" s="5">
        <v>1</v>
      </c>
      <c r="G4959" s="5">
        <v>11</v>
      </c>
      <c r="H4959" s="5">
        <v>2035</v>
      </c>
      <c r="I4959" t="s">
        <v>26703</v>
      </c>
      <c r="J4959" s="46" t="s">
        <v>33093</v>
      </c>
      <c r="K4959" s="56"/>
      <c r="L4959" s="56"/>
      <c r="M4959" s="56">
        <f t="shared" si="416"/>
        <v>1914</v>
      </c>
      <c r="N4959" s="56"/>
      <c r="O4959" s="56">
        <f t="shared" si="417"/>
        <v>1</v>
      </c>
      <c r="P4959" s="56">
        <f t="shared" si="418"/>
        <v>1</v>
      </c>
      <c r="Q4959" s="2" t="str">
        <f t="shared" si="419"/>
        <v>&lt;a href="set04\cg_january 4, 1912 - december 31, 1914\miscellaneous\hartho,_t_c_to_live_work_in_clementsville_january_1,_1914_p1_cg.pdf"&gt;To live work in Clementsville&lt;/a&gt;</v>
      </c>
    </row>
    <row r="4960" spans="1:17" x14ac:dyDescent="0.25">
      <c r="A4960" s="2">
        <v>8431</v>
      </c>
      <c r="B4960" s="4" t="s">
        <v>13620</v>
      </c>
      <c r="C4960" s="4" t="s">
        <v>13622</v>
      </c>
      <c r="D4960" s="52">
        <v>5120</v>
      </c>
      <c r="E4960" s="5" t="s">
        <v>13629</v>
      </c>
      <c r="F4960" s="5">
        <v>4</v>
      </c>
      <c r="G4960" s="5">
        <v>20</v>
      </c>
      <c r="H4960" s="5">
        <v>2928</v>
      </c>
      <c r="I4960" t="s">
        <v>27354</v>
      </c>
      <c r="J4960" s="46" t="s">
        <v>33101</v>
      </c>
      <c r="K4960" s="56"/>
      <c r="L4960" s="56"/>
      <c r="M4960" s="56">
        <f t="shared" si="416"/>
        <v>1914</v>
      </c>
      <c r="N4960" s="56"/>
      <c r="O4960" s="56">
        <f t="shared" si="417"/>
        <v>1</v>
      </c>
      <c r="P4960" s="56">
        <f t="shared" si="418"/>
        <v>6</v>
      </c>
      <c r="Q4960" s="2" t="str">
        <f t="shared" si="419"/>
        <v>&lt;a href="set03\he\he_november_21,_1911_-_december_11,_1914\miscellaneous\woodward,_hosea_writes_again_january_6,_1914_p4_he.pdf"&gt;Writes again&lt;/a&gt;</v>
      </c>
    </row>
    <row r="4961" spans="1:17" x14ac:dyDescent="0.25">
      <c r="A4961" s="2">
        <v>1759</v>
      </c>
      <c r="B4961" s="4" t="s">
        <v>16689</v>
      </c>
      <c r="C4961" s="4" t="s">
        <v>3458</v>
      </c>
      <c r="D4961" s="52">
        <v>5122</v>
      </c>
      <c r="E4961" s="5" t="s">
        <v>11770</v>
      </c>
      <c r="F4961" s="5">
        <v>4</v>
      </c>
      <c r="G4961" s="5">
        <v>11</v>
      </c>
      <c r="H4961" s="5">
        <v>1997</v>
      </c>
      <c r="I4961" t="s">
        <v>26704</v>
      </c>
      <c r="J4961" s="46" t="s">
        <v>33093</v>
      </c>
      <c r="K4961" s="56"/>
      <c r="L4961" s="56"/>
      <c r="M4961" s="56">
        <f t="shared" si="416"/>
        <v>1914</v>
      </c>
      <c r="N4961" s="56"/>
      <c r="O4961" s="56">
        <f t="shared" si="417"/>
        <v>1</v>
      </c>
      <c r="P4961" s="56">
        <f t="shared" si="418"/>
        <v>8</v>
      </c>
      <c r="Q4961" s="2" t="str">
        <f t="shared" si="419"/>
        <v>&lt;a href="set04\cg_january 4, 1912 - december 31, 1914\miscellaneous\eastman_twp_january_8,_1914_p4_cg.pdf"&gt;Items&lt;/a&gt;</v>
      </c>
    </row>
    <row r="4962" spans="1:17" x14ac:dyDescent="0.25">
      <c r="A4962" s="2">
        <v>3907</v>
      </c>
      <c r="B4962" s="4" t="s">
        <v>12558</v>
      </c>
      <c r="C4962" s="4" t="s">
        <v>3458</v>
      </c>
      <c r="D4962" s="52">
        <v>5122</v>
      </c>
      <c r="E4962" s="5" t="s">
        <v>11770</v>
      </c>
      <c r="F4962" s="5">
        <v>4</v>
      </c>
      <c r="G4962" s="5">
        <v>11</v>
      </c>
      <c r="H4962" s="5">
        <v>2082</v>
      </c>
      <c r="I4962" t="s">
        <v>26705</v>
      </c>
      <c r="J4962" s="46" t="s">
        <v>33093</v>
      </c>
      <c r="K4962" s="56"/>
      <c r="L4962" s="56"/>
      <c r="M4962" s="56">
        <f t="shared" si="416"/>
        <v>1914</v>
      </c>
      <c r="N4962" s="56"/>
      <c r="O4962" s="56">
        <f t="shared" si="417"/>
        <v>1</v>
      </c>
      <c r="P4962" s="56">
        <f t="shared" si="418"/>
        <v>8</v>
      </c>
      <c r="Q4962" s="2" t="str">
        <f t="shared" si="419"/>
        <v>&lt;a href="set04\cg_january 4, 1912 - december 31, 1914\miscellaneous\jim_lake_january_8,_1914_p4_cg.pdf"&gt;Items&lt;/a&gt;</v>
      </c>
    </row>
    <row r="4963" spans="1:17" x14ac:dyDescent="0.25">
      <c r="A4963" s="2">
        <v>217</v>
      </c>
      <c r="B4963" s="4" t="s">
        <v>13466</v>
      </c>
      <c r="C4963" s="4" t="s">
        <v>13467</v>
      </c>
      <c r="D4963" s="52">
        <v>5127</v>
      </c>
      <c r="E4963" s="5" t="s">
        <v>13629</v>
      </c>
      <c r="F4963" s="5">
        <v>5</v>
      </c>
      <c r="G4963" s="5">
        <v>20</v>
      </c>
      <c r="H4963" s="5">
        <v>2814</v>
      </c>
      <c r="I4963" t="s">
        <v>27355</v>
      </c>
      <c r="J4963" s="46" t="s">
        <v>33101</v>
      </c>
      <c r="K4963" s="56"/>
      <c r="L4963" s="56"/>
      <c r="M4963" s="56">
        <f t="shared" si="416"/>
        <v>1914</v>
      </c>
      <c r="N4963" s="56"/>
      <c r="O4963" s="56">
        <f t="shared" si="417"/>
        <v>1</v>
      </c>
      <c r="P4963" s="56">
        <f t="shared" si="418"/>
        <v>13</v>
      </c>
      <c r="Q4963" s="2" t="str">
        <f t="shared" si="419"/>
        <v>&lt;a href="set03\he\he_november_21,_1911_-_december_11,_1914\miscellaneous\arestad,_torkel_returns_home_from_long_illness_january_13,_1914_p5_he.pdf"&gt;Returns home from long illness&lt;/a&gt;</v>
      </c>
    </row>
    <row r="4964" spans="1:17" x14ac:dyDescent="0.25">
      <c r="A4964" s="2">
        <v>3908</v>
      </c>
      <c r="B4964" s="4" t="s">
        <v>12558</v>
      </c>
      <c r="C4964" s="4" t="s">
        <v>3458</v>
      </c>
      <c r="D4964" s="52">
        <v>5129</v>
      </c>
      <c r="E4964" s="5" t="s">
        <v>11770</v>
      </c>
      <c r="F4964" s="5">
        <v>7</v>
      </c>
      <c r="G4964" s="5">
        <v>11</v>
      </c>
      <c r="H4964" s="5">
        <v>2083</v>
      </c>
      <c r="I4964" t="s">
        <v>26706</v>
      </c>
      <c r="J4964" s="46" t="s">
        <v>33093</v>
      </c>
      <c r="K4964" s="56"/>
      <c r="L4964" s="56"/>
      <c r="M4964" s="56">
        <f t="shared" si="416"/>
        <v>1914</v>
      </c>
      <c r="N4964" s="56"/>
      <c r="O4964" s="56">
        <f t="shared" si="417"/>
        <v>1</v>
      </c>
      <c r="P4964" s="56">
        <f t="shared" si="418"/>
        <v>15</v>
      </c>
      <c r="Q4964" s="2" t="str">
        <f t="shared" si="419"/>
        <v>&lt;a href="set04\cg_january 4, 1912 - december 31, 1914\miscellaneous\jim_lake_january_15,_1914_p7_cg.pdf"&gt;Items&lt;/a&gt;</v>
      </c>
    </row>
    <row r="4965" spans="1:17" x14ac:dyDescent="0.25">
      <c r="A4965" s="2">
        <v>6416</v>
      </c>
      <c r="B4965" s="4" t="s">
        <v>16835</v>
      </c>
      <c r="C4965" s="4" t="s">
        <v>16836</v>
      </c>
      <c r="D4965" s="52">
        <v>5129</v>
      </c>
      <c r="E4965" s="5" t="s">
        <v>11770</v>
      </c>
      <c r="F4965" s="5">
        <v>7</v>
      </c>
      <c r="G4965" s="5">
        <v>11</v>
      </c>
      <c r="H4965" s="5">
        <v>2291</v>
      </c>
      <c r="I4965" t="s">
        <v>26707</v>
      </c>
      <c r="J4965" s="46" t="s">
        <v>33093</v>
      </c>
      <c r="K4965" s="56"/>
      <c r="L4965" s="56"/>
      <c r="M4965" s="56">
        <f t="shared" si="416"/>
        <v>1914</v>
      </c>
      <c r="N4965" s="56"/>
      <c r="O4965" s="56">
        <f t="shared" si="417"/>
        <v>1</v>
      </c>
      <c r="P4965" s="56">
        <f t="shared" si="418"/>
        <v>15</v>
      </c>
      <c r="Q4965" s="2" t="str">
        <f t="shared" si="419"/>
        <v>&lt;a href="set04\cg_january 4, 1912 - december 31, 1914\miscellaneous\scheidt,_jack_buys_barber_shop_at_wimbledon_january_15,_1914_p7_cg.pdf"&gt;Buys barber shop at Wimbledon&lt;/a&gt;</v>
      </c>
    </row>
    <row r="4966" spans="1:17" x14ac:dyDescent="0.25">
      <c r="A4966" s="2">
        <v>7537</v>
      </c>
      <c r="B4966" s="4" t="s">
        <v>12352</v>
      </c>
      <c r="C4966" s="4" t="s">
        <v>16867</v>
      </c>
      <c r="D4966" s="52">
        <v>5129</v>
      </c>
      <c r="E4966" s="5" t="s">
        <v>11770</v>
      </c>
      <c r="F4966" s="5">
        <v>1</v>
      </c>
      <c r="G4966" s="5">
        <v>11</v>
      </c>
      <c r="H4966" s="5">
        <v>2414</v>
      </c>
      <c r="I4966" t="s">
        <v>26708</v>
      </c>
      <c r="J4966" s="46" t="s">
        <v>33093</v>
      </c>
      <c r="K4966" s="56"/>
      <c r="L4966" s="56"/>
      <c r="M4966" s="56">
        <f t="shared" si="416"/>
        <v>1914</v>
      </c>
      <c r="N4966" s="56"/>
      <c r="O4966" s="56">
        <f t="shared" si="417"/>
        <v>1</v>
      </c>
      <c r="P4966" s="56">
        <f t="shared" si="418"/>
        <v>15</v>
      </c>
      <c r="Q4966" s="2" t="str">
        <f t="shared" si="419"/>
        <v>&lt;a href="set04\cg_january 4, 1912 - december 31, 1914\miscellaneous\trapp,_albert_to_live_work_in_becker,_mn_january_15,_1914_p1_cg.pdf"&gt;To live work in Becker MN&lt;/a&gt;</v>
      </c>
    </row>
    <row r="4967" spans="1:17" x14ac:dyDescent="0.25">
      <c r="A4967" s="2">
        <v>1861</v>
      </c>
      <c r="B4967" s="4" t="s">
        <v>13487</v>
      </c>
      <c r="C4967" s="4" t="s">
        <v>610</v>
      </c>
      <c r="D4967" s="52">
        <v>5134</v>
      </c>
      <c r="E4967" s="5" t="s">
        <v>13629</v>
      </c>
      <c r="F4967" s="5">
        <v>5</v>
      </c>
      <c r="G4967" s="5">
        <v>20</v>
      </c>
      <c r="H4967" s="5">
        <v>2827</v>
      </c>
      <c r="I4967" t="s">
        <v>27356</v>
      </c>
      <c r="J4967" s="46" t="s">
        <v>33101</v>
      </c>
      <c r="K4967" s="56"/>
      <c r="L4967" s="56"/>
      <c r="M4967" s="56">
        <f t="shared" si="416"/>
        <v>1914</v>
      </c>
      <c r="N4967" s="56"/>
      <c r="O4967" s="56">
        <f t="shared" si="417"/>
        <v>1</v>
      </c>
      <c r="P4967" s="56">
        <f t="shared" si="418"/>
        <v>20</v>
      </c>
      <c r="Q4967" s="2" t="str">
        <f t="shared" si="419"/>
        <v>&lt;a href="set03\he\he_november_21,_1911_-_december_11,_1914\miscellaneous\espeseth,_john_appendicitis_january_20,_1914_p5_he.pdf"&gt;Appendicitis&lt;/a&gt;</v>
      </c>
    </row>
    <row r="4968" spans="1:17" x14ac:dyDescent="0.25">
      <c r="A4968" s="2">
        <v>6417</v>
      </c>
      <c r="B4968" s="4" t="s">
        <v>16837</v>
      </c>
      <c r="C4968" s="4" t="s">
        <v>1785</v>
      </c>
      <c r="D4968" s="52">
        <v>5136</v>
      </c>
      <c r="E4968" s="5" t="s">
        <v>11770</v>
      </c>
      <c r="F4968" s="5">
        <v>5</v>
      </c>
      <c r="G4968" s="5">
        <v>11</v>
      </c>
      <c r="H4968" s="5">
        <v>2292</v>
      </c>
      <c r="I4968" t="s">
        <v>26709</v>
      </c>
      <c r="J4968" s="46" t="s">
        <v>33093</v>
      </c>
      <c r="K4968" s="56"/>
      <c r="L4968" s="56"/>
      <c r="M4968" s="56">
        <f t="shared" si="416"/>
        <v>1914</v>
      </c>
      <c r="N4968" s="56"/>
      <c r="O4968" s="56">
        <f t="shared" si="417"/>
        <v>1</v>
      </c>
      <c r="P4968" s="56">
        <f t="shared" si="418"/>
        <v>22</v>
      </c>
      <c r="Q4968" s="2" t="str">
        <f t="shared" si="419"/>
        <v>&lt;a href="set04\cg_january 4, 1912 - december 31, 1914\miscellaneous\scheidt,_miss_diptheria_january_22,_1914_p5_cg.pdf"&gt;Diptheria&lt;/a&gt;</v>
      </c>
    </row>
    <row r="4969" spans="1:17" x14ac:dyDescent="0.25">
      <c r="A4969" s="2">
        <v>7306</v>
      </c>
      <c r="B4969" s="4" t="s">
        <v>4906</v>
      </c>
      <c r="C4969" s="4" t="s">
        <v>12701</v>
      </c>
      <c r="D4969" s="52">
        <v>5136</v>
      </c>
      <c r="E4969" s="5" t="s">
        <v>11770</v>
      </c>
      <c r="F4969" s="5">
        <v>5</v>
      </c>
      <c r="G4969" s="5">
        <v>11</v>
      </c>
      <c r="H4969" s="5">
        <v>2356</v>
      </c>
      <c r="I4969" t="s">
        <v>26710</v>
      </c>
      <c r="J4969" s="46" t="s">
        <v>33093</v>
      </c>
      <c r="K4969" s="56"/>
      <c r="L4969" s="56"/>
      <c r="M4969" s="56">
        <f t="shared" si="416"/>
        <v>1914</v>
      </c>
      <c r="N4969" s="56"/>
      <c r="O4969" s="56">
        <f t="shared" si="417"/>
        <v>1</v>
      </c>
      <c r="P4969" s="56">
        <f t="shared" si="418"/>
        <v>22</v>
      </c>
      <c r="Q4969" s="2" t="str">
        <f t="shared" si="419"/>
        <v>&lt;a href="set04\cg_january 4, 1912 - december 31, 1914\miscellaneous\syvertson,_john_visits_from_mcville_january_22,_1914_p5_cg.pdf"&gt;Visits from McVille&lt;/a&gt;</v>
      </c>
    </row>
    <row r="4970" spans="1:17" x14ac:dyDescent="0.25">
      <c r="A4970" s="2">
        <v>6230</v>
      </c>
      <c r="B4970" s="4" t="s">
        <v>13578</v>
      </c>
      <c r="C4970" s="4" t="s">
        <v>13579</v>
      </c>
      <c r="D4970" s="52">
        <v>5141</v>
      </c>
      <c r="E4970" s="5" t="s">
        <v>13629</v>
      </c>
      <c r="F4970" s="5">
        <v>5</v>
      </c>
      <c r="G4970" s="5">
        <v>20</v>
      </c>
      <c r="H4970" s="5">
        <v>2897</v>
      </c>
      <c r="I4970" t="s">
        <v>27357</v>
      </c>
      <c r="J4970" s="46" t="s">
        <v>33101</v>
      </c>
      <c r="K4970" s="56"/>
      <c r="L4970" s="56"/>
      <c r="M4970" s="56">
        <f t="shared" si="416"/>
        <v>1914</v>
      </c>
      <c r="N4970" s="56"/>
      <c r="O4970" s="56">
        <f t="shared" si="417"/>
        <v>1</v>
      </c>
      <c r="P4970" s="56">
        <f t="shared" si="418"/>
        <v>27</v>
      </c>
      <c r="Q4970" s="2" t="str">
        <f t="shared" si="419"/>
        <v>&lt;a href="set03\he\he_november_21,_1911_-_december_11,_1914\miscellaneous\richardson,_roy_bad_slap_in_the_face_january_27,_1914_p5_he.pdf"&gt;Bad slap in the face&lt;/a&gt;</v>
      </c>
    </row>
    <row r="4971" spans="1:17" x14ac:dyDescent="0.25">
      <c r="A4971" s="2">
        <v>8432</v>
      </c>
      <c r="B4971" s="4" t="s">
        <v>13620</v>
      </c>
      <c r="C4971" s="4" t="s">
        <v>13622</v>
      </c>
      <c r="D4971" s="52">
        <v>5141</v>
      </c>
      <c r="E4971" s="5" t="s">
        <v>13629</v>
      </c>
      <c r="F4971" s="5">
        <v>1</v>
      </c>
      <c r="G4971" s="5">
        <v>20</v>
      </c>
      <c r="H4971" s="5">
        <v>2929</v>
      </c>
      <c r="I4971" t="s">
        <v>27358</v>
      </c>
      <c r="J4971" s="46" t="s">
        <v>33101</v>
      </c>
      <c r="K4971" s="56"/>
      <c r="L4971" s="56"/>
      <c r="M4971" s="56">
        <f t="shared" si="416"/>
        <v>1914</v>
      </c>
      <c r="N4971" s="56"/>
      <c r="O4971" s="56">
        <f t="shared" si="417"/>
        <v>1</v>
      </c>
      <c r="P4971" s="56">
        <f t="shared" si="418"/>
        <v>27</v>
      </c>
      <c r="Q4971" s="2" t="str">
        <f t="shared" si="419"/>
        <v>&lt;a href="set03\he\he_november_21,_1911_-_december_11,_1914\miscellaneous\woodward,_hosea_writes_again_january_27,_1914_p1_he.pdf"&gt;Writes again&lt;/a&gt;</v>
      </c>
    </row>
    <row r="4972" spans="1:17" x14ac:dyDescent="0.25">
      <c r="A4972" s="2">
        <v>6648</v>
      </c>
      <c r="B4972" s="4" t="s">
        <v>16450</v>
      </c>
      <c r="C4972" s="4" t="s">
        <v>16846</v>
      </c>
      <c r="D4972" s="52">
        <v>5143</v>
      </c>
      <c r="E4972" s="5" t="s">
        <v>11770</v>
      </c>
      <c r="F4972" s="5">
        <v>1</v>
      </c>
      <c r="G4972" s="5">
        <v>11</v>
      </c>
      <c r="H4972" s="5">
        <v>2319</v>
      </c>
      <c r="I4972" t="s">
        <v>26711</v>
      </c>
      <c r="J4972" s="46" t="s">
        <v>33093</v>
      </c>
      <c r="K4972" s="56"/>
      <c r="L4972" s="56"/>
      <c r="M4972" s="56">
        <f t="shared" si="416"/>
        <v>1914</v>
      </c>
      <c r="N4972" s="56"/>
      <c r="O4972" s="56">
        <f t="shared" si="417"/>
        <v>1</v>
      </c>
      <c r="P4972" s="56">
        <f t="shared" si="418"/>
        <v>29</v>
      </c>
      <c r="Q4972" s="2" t="str">
        <f t="shared" si="419"/>
        <v>&lt;a href="set04\cg_january 4, 1912 - december 31, 1914\miscellaneous\skjerseth,_herman_opens_land,_insurance_and_collections_business_january_29,_1914_p1_cg.pdf"&gt;Opens land, insurance and collections business&lt;/a&gt;</v>
      </c>
    </row>
    <row r="4973" spans="1:17" x14ac:dyDescent="0.25">
      <c r="A4973" s="2">
        <v>391</v>
      </c>
      <c r="B4973" s="4" t="s">
        <v>16744</v>
      </c>
      <c r="C4973" s="4" t="s">
        <v>16745</v>
      </c>
      <c r="D4973" s="52">
        <v>5150</v>
      </c>
      <c r="E4973" s="5" t="s">
        <v>11770</v>
      </c>
      <c r="F4973" s="5">
        <v>5</v>
      </c>
      <c r="G4973" s="5">
        <v>11</v>
      </c>
      <c r="H4973" s="5">
        <v>1917</v>
      </c>
      <c r="I4973" t="s">
        <v>26712</v>
      </c>
      <c r="J4973" s="46" t="s">
        <v>33093</v>
      </c>
      <c r="K4973" s="56"/>
      <c r="L4973" s="56"/>
      <c r="M4973" s="56">
        <f t="shared" si="416"/>
        <v>1914</v>
      </c>
      <c r="N4973" s="56"/>
      <c r="O4973" s="56">
        <f t="shared" si="417"/>
        <v>2</v>
      </c>
      <c r="P4973" s="56">
        <f t="shared" si="418"/>
        <v>5</v>
      </c>
      <c r="Q4973" s="2" t="str">
        <f t="shared" si="419"/>
        <v>&lt;a href="set04\cg_january 4, 1912 - december 31, 1914\miscellaneous\bemis,_mrs_w_w_sudden_appendicitis_february_5,_1914_p5_cg.pdf"&gt;Sudden Appendicitis&lt;/a&gt;</v>
      </c>
    </row>
    <row r="4974" spans="1:17" x14ac:dyDescent="0.25">
      <c r="A4974" s="2">
        <v>1726</v>
      </c>
      <c r="B4974" s="4" t="s">
        <v>16759</v>
      </c>
      <c r="C4974" s="4" t="s">
        <v>947</v>
      </c>
      <c r="D4974" s="52">
        <v>5150</v>
      </c>
      <c r="E4974" s="5" t="s">
        <v>11770</v>
      </c>
      <c r="F4974" s="5">
        <v>1</v>
      </c>
      <c r="G4974" s="5">
        <v>11</v>
      </c>
      <c r="H4974" s="5">
        <v>1990</v>
      </c>
      <c r="I4974" t="s">
        <v>26713</v>
      </c>
      <c r="J4974" s="46" t="s">
        <v>33093</v>
      </c>
      <c r="K4974" s="56"/>
      <c r="L4974" s="56"/>
      <c r="M4974" s="56">
        <f t="shared" si="416"/>
        <v>1914</v>
      </c>
      <c r="N4974" s="56"/>
      <c r="O4974" s="56">
        <f t="shared" si="417"/>
        <v>2</v>
      </c>
      <c r="P4974" s="56">
        <f t="shared" si="418"/>
        <v>5</v>
      </c>
      <c r="Q4974" s="2" t="str">
        <f t="shared" si="419"/>
        <v>&lt;a href="set04\cg_january 4, 1912 - december 31, 1914\miscellaneous\durkee,_j_b_dau_of_serious_accident_february_5,_1914_p1_cg.pdf"&gt;Serious accident&lt;/a&gt;</v>
      </c>
    </row>
    <row r="4975" spans="1:17" x14ac:dyDescent="0.25">
      <c r="A4975" s="2">
        <v>2836</v>
      </c>
      <c r="B4975" s="4" t="s">
        <v>16727</v>
      </c>
      <c r="C4975" s="4" t="s">
        <v>16769</v>
      </c>
      <c r="D4975" s="52">
        <v>5150</v>
      </c>
      <c r="E4975" s="5" t="s">
        <v>11770</v>
      </c>
      <c r="F4975" s="5">
        <v>5</v>
      </c>
      <c r="G4975" s="5">
        <v>11</v>
      </c>
      <c r="H4975" s="5">
        <v>2033</v>
      </c>
      <c r="I4975" t="s">
        <v>26714</v>
      </c>
      <c r="J4975" s="46" t="s">
        <v>33093</v>
      </c>
      <c r="K4975" s="56"/>
      <c r="L4975" s="56"/>
      <c r="M4975" s="56">
        <f t="shared" si="416"/>
        <v>1914</v>
      </c>
      <c r="N4975" s="56"/>
      <c r="O4975" s="56">
        <f t="shared" si="417"/>
        <v>2</v>
      </c>
      <c r="P4975" s="56">
        <f t="shared" si="418"/>
        <v>5</v>
      </c>
      <c r="Q4975" s="2" t="str">
        <f t="shared" si="419"/>
        <v>&lt;a href="set04\cg_january 4, 1912 - december 31, 1914\miscellaneous\hartho,_c_t_now_to_live_work_in_wimbledon_february_5,_1914_p5_cg.pdf"&gt;Now to live work in Wimbledon&lt;/a&gt;</v>
      </c>
    </row>
    <row r="4976" spans="1:17" x14ac:dyDescent="0.25">
      <c r="A4976" s="2">
        <v>3909</v>
      </c>
      <c r="B4976" s="4" t="s">
        <v>12558</v>
      </c>
      <c r="C4976" s="4" t="s">
        <v>3458</v>
      </c>
      <c r="D4976" s="52">
        <v>5150</v>
      </c>
      <c r="E4976" s="5" t="s">
        <v>11770</v>
      </c>
      <c r="F4976" s="5">
        <v>4</v>
      </c>
      <c r="G4976" s="5">
        <v>11</v>
      </c>
      <c r="H4976" s="5">
        <v>2080</v>
      </c>
      <c r="I4976" t="s">
        <v>26715</v>
      </c>
      <c r="J4976" s="46" t="s">
        <v>33093</v>
      </c>
      <c r="K4976" s="56"/>
      <c r="L4976" s="56"/>
      <c r="M4976" s="56">
        <f t="shared" si="416"/>
        <v>1914</v>
      </c>
      <c r="N4976" s="56"/>
      <c r="O4976" s="56">
        <f t="shared" si="417"/>
        <v>2</v>
      </c>
      <c r="P4976" s="56">
        <f t="shared" si="418"/>
        <v>5</v>
      </c>
      <c r="Q4976" s="2" t="str">
        <f t="shared" si="419"/>
        <v>&lt;a href="set04\cg_january 4, 1912 - december 31, 1914\miscellaneous\jim_lake_february_5,_1914_p4_cg.pdf"&gt;Items&lt;/a&gt;</v>
      </c>
    </row>
    <row r="4977" spans="1:17" x14ac:dyDescent="0.25">
      <c r="A4977" s="2">
        <v>3739</v>
      </c>
      <c r="B4977" s="4" t="s">
        <v>13522</v>
      </c>
      <c r="C4977" s="4" t="s">
        <v>3776</v>
      </c>
      <c r="D4977" s="52">
        <v>5155</v>
      </c>
      <c r="E4977" s="5" t="s">
        <v>13629</v>
      </c>
      <c r="F4977" s="5">
        <v>4</v>
      </c>
      <c r="G4977" s="5">
        <v>20</v>
      </c>
      <c r="H4977" s="5">
        <v>2852</v>
      </c>
      <c r="I4977" t="s">
        <v>27359</v>
      </c>
      <c r="J4977" s="46" t="s">
        <v>33101</v>
      </c>
      <c r="K4977" s="56"/>
      <c r="L4977" s="56"/>
      <c r="M4977" s="56">
        <f t="shared" si="416"/>
        <v>1914</v>
      </c>
      <c r="N4977" s="56"/>
      <c r="O4977" s="56">
        <f t="shared" si="417"/>
        <v>2</v>
      </c>
      <c r="P4977" s="56">
        <f t="shared" si="418"/>
        <v>10</v>
      </c>
      <c r="Q4977" s="2" t="str">
        <f t="shared" si="419"/>
        <v>&lt;a href="set03\he\he_november_21,_1911_-_december_11,_1914\miscellaneous\houghton,_edith_narrow_escape_february_10,_1914_p4_he.pdf"&gt;Narrow escape&lt;/a&gt;</v>
      </c>
    </row>
    <row r="4978" spans="1:17" x14ac:dyDescent="0.25">
      <c r="A4978" s="2">
        <v>5655</v>
      </c>
      <c r="B4978" s="4" t="s">
        <v>13565</v>
      </c>
      <c r="C4978" s="4" t="s">
        <v>3776</v>
      </c>
      <c r="D4978" s="52">
        <v>5155</v>
      </c>
      <c r="E4978" s="5" t="s">
        <v>13629</v>
      </c>
      <c r="F4978" s="5">
        <v>4</v>
      </c>
      <c r="G4978" s="5">
        <v>20</v>
      </c>
      <c r="H4978" s="5">
        <v>2888</v>
      </c>
      <c r="I4978" t="s">
        <v>27360</v>
      </c>
      <c r="J4978" s="46" t="s">
        <v>33101</v>
      </c>
      <c r="K4978" s="56"/>
      <c r="L4978" s="56"/>
      <c r="M4978" s="56">
        <f t="shared" si="416"/>
        <v>1914</v>
      </c>
      <c r="N4978" s="56"/>
      <c r="O4978" s="56">
        <f t="shared" si="417"/>
        <v>2</v>
      </c>
      <c r="P4978" s="56">
        <f t="shared" si="418"/>
        <v>10</v>
      </c>
      <c r="Q4978" s="2" t="str">
        <f t="shared" si="419"/>
        <v>&lt;a href="set03\he\he_november_21,_1911_-_december_11,_1914\miscellaneous\olson,_henry_narrow_escape_february_10,_1914_p4_he.pdf"&gt;Narrow escape&lt;/a&gt;</v>
      </c>
    </row>
    <row r="4979" spans="1:17" x14ac:dyDescent="0.25">
      <c r="A4979" s="2">
        <v>7641</v>
      </c>
      <c r="B4979" s="4" t="s">
        <v>7625</v>
      </c>
      <c r="C4979" s="4" t="s">
        <v>3776</v>
      </c>
      <c r="D4979" s="52">
        <v>5155</v>
      </c>
      <c r="E4979" s="5" t="s">
        <v>13629</v>
      </c>
      <c r="F4979" s="5"/>
      <c r="G4979" s="5">
        <v>20</v>
      </c>
      <c r="H4979" s="5">
        <v>2911</v>
      </c>
      <c r="I4979" t="s">
        <v>27361</v>
      </c>
      <c r="J4979" s="46" t="s">
        <v>33101</v>
      </c>
      <c r="K4979" s="56"/>
      <c r="L4979" s="56"/>
      <c r="M4979" s="56">
        <f t="shared" ref="M4979:M5042" si="420">YEAR(D4979)</f>
        <v>1914</v>
      </c>
      <c r="N4979" s="56"/>
      <c r="O4979" s="56">
        <f t="shared" ref="O4979:O5042" si="421">MONTH(D4979)</f>
        <v>2</v>
      </c>
      <c r="P4979" s="56">
        <f t="shared" ref="P4979:P5042" si="422">DAY(D4979)</f>
        <v>10</v>
      </c>
      <c r="Q4979" s="2" t="str">
        <f t="shared" si="419"/>
        <v>&lt;a href="set03\he\he_november_21,_1911_-_december_11,_1914\miscellaneous\vigesaa,_aadne_narrow_escape_february_10,_1914_he.pdf"&gt;Narrow escape&lt;/a&gt;</v>
      </c>
    </row>
    <row r="4980" spans="1:17" x14ac:dyDescent="0.25">
      <c r="A4980" s="2">
        <v>5320</v>
      </c>
      <c r="B4980" s="4" t="s">
        <v>16804</v>
      </c>
      <c r="C4980" s="4" t="s">
        <v>16805</v>
      </c>
      <c r="D4980" s="52">
        <v>5157</v>
      </c>
      <c r="E4980" s="5" t="s">
        <v>11770</v>
      </c>
      <c r="F4980" s="5">
        <v>5</v>
      </c>
      <c r="G4980" s="5">
        <v>11</v>
      </c>
      <c r="H4980" s="5">
        <v>2217</v>
      </c>
      <c r="I4980" t="s">
        <v>26716</v>
      </c>
      <c r="J4980" s="46" t="s">
        <v>33093</v>
      </c>
      <c r="K4980" s="56"/>
      <c r="L4980" s="56"/>
      <c r="M4980" s="56">
        <f t="shared" si="420"/>
        <v>1914</v>
      </c>
      <c r="N4980" s="56"/>
      <c r="O4980" s="56">
        <f t="shared" si="421"/>
        <v>2</v>
      </c>
      <c r="P4980" s="56">
        <f t="shared" si="422"/>
        <v>12</v>
      </c>
      <c r="Q4980" s="2" t="str">
        <f t="shared" si="419"/>
        <v>&lt;a href="set04\cg_january 4, 1912 - december 31, 1914\miscellaneous\neinfeldt,_herman_a_target_february_12,_1914_p5_cg.pdf"&gt;A target&lt;/a&gt;</v>
      </c>
    </row>
    <row r="4981" spans="1:17" x14ac:dyDescent="0.25">
      <c r="A4981" s="2">
        <v>6442</v>
      </c>
      <c r="B4981" s="4" t="s">
        <v>16840</v>
      </c>
      <c r="C4981" s="4" t="s">
        <v>16841</v>
      </c>
      <c r="D4981" s="52">
        <v>5157</v>
      </c>
      <c r="E4981" s="5" t="s">
        <v>11770</v>
      </c>
      <c r="F4981" s="5">
        <v>5</v>
      </c>
      <c r="G4981" s="5">
        <v>11</v>
      </c>
      <c r="H4981" s="5">
        <v>2298</v>
      </c>
      <c r="I4981" t="s">
        <v>26717</v>
      </c>
      <c r="J4981" s="46" t="s">
        <v>33093</v>
      </c>
      <c r="K4981" s="56"/>
      <c r="L4981" s="56"/>
      <c r="M4981" s="56">
        <f t="shared" si="420"/>
        <v>1914</v>
      </c>
      <c r="N4981" s="56"/>
      <c r="O4981" s="56">
        <f t="shared" si="421"/>
        <v>2</v>
      </c>
      <c r="P4981" s="56">
        <f t="shared" si="422"/>
        <v>12</v>
      </c>
      <c r="Q4981" s="2" t="str">
        <f t="shared" si="419"/>
        <v>&lt;a href="set04\cg_january 4, 1912 - december 31, 1914\miscellaneous\schuer,_jacob_indulged_a_little_february_12,_1914_p5_cg.pdf"&gt;Indulged a little&lt;/a&gt;</v>
      </c>
    </row>
    <row r="4982" spans="1:17" x14ac:dyDescent="0.25">
      <c r="A4982" s="2">
        <v>3910</v>
      </c>
      <c r="B4982" s="4" t="s">
        <v>12558</v>
      </c>
      <c r="C4982" s="4" t="s">
        <v>3458</v>
      </c>
      <c r="D4982" s="52">
        <v>5164</v>
      </c>
      <c r="E4982" s="5" t="s">
        <v>11770</v>
      </c>
      <c r="F4982" s="5">
        <v>4</v>
      </c>
      <c r="G4982" s="5">
        <v>11</v>
      </c>
      <c r="H4982" s="5">
        <v>2081</v>
      </c>
      <c r="I4982" t="s">
        <v>26718</v>
      </c>
      <c r="J4982" s="46" t="s">
        <v>33093</v>
      </c>
      <c r="K4982" s="56"/>
      <c r="L4982" s="56"/>
      <c r="M4982" s="56">
        <f t="shared" si="420"/>
        <v>1914</v>
      </c>
      <c r="N4982" s="56"/>
      <c r="O4982" s="56">
        <f t="shared" si="421"/>
        <v>2</v>
      </c>
      <c r="P4982" s="56">
        <f t="shared" si="422"/>
        <v>19</v>
      </c>
      <c r="Q4982" s="2" t="str">
        <f t="shared" si="419"/>
        <v>&lt;a href="set04\cg_january 4, 1912 - december 31, 1914\miscellaneous\jim_lake_february_19,_1914_p4_cg.pdf"&gt;Items&lt;/a&gt;</v>
      </c>
    </row>
    <row r="4983" spans="1:17" x14ac:dyDescent="0.25">
      <c r="A4983" s="2">
        <v>2039</v>
      </c>
      <c r="B4983" s="4" t="s">
        <v>13494</v>
      </c>
      <c r="C4983" s="4" t="s">
        <v>13497</v>
      </c>
      <c r="D4983" s="52">
        <v>5176</v>
      </c>
      <c r="E4983" s="5" t="s">
        <v>13629</v>
      </c>
      <c r="F4983" s="5">
        <v>5</v>
      </c>
      <c r="G4983" s="5">
        <v>20</v>
      </c>
      <c r="H4983" s="5">
        <v>2834</v>
      </c>
      <c r="I4983" t="s">
        <v>27362</v>
      </c>
      <c r="J4983" s="46" t="s">
        <v>33101</v>
      </c>
      <c r="K4983" s="56"/>
      <c r="L4983" s="56"/>
      <c r="M4983" s="56">
        <f t="shared" si="420"/>
        <v>1914</v>
      </c>
      <c r="N4983" s="56"/>
      <c r="O4983" s="56">
        <f t="shared" si="421"/>
        <v>3</v>
      </c>
      <c r="P4983" s="56">
        <f t="shared" si="422"/>
        <v>3</v>
      </c>
      <c r="Q4983" s="2" t="str">
        <f t="shared" si="419"/>
        <v>&lt;a href="set03\he\he_november_21,_1911_-_december_11,_1914\miscellaneous\fritsvold,_paul_et_al_to_sell_and_go_march_3,_1914_p5_he.pdf"&gt;et al to sell and go&lt;/a&gt;</v>
      </c>
    </row>
    <row r="4984" spans="1:17" x14ac:dyDescent="0.25">
      <c r="A4984" s="2">
        <v>4007</v>
      </c>
      <c r="B4984" s="4" t="s">
        <v>13531</v>
      </c>
      <c r="C4984" s="4" t="s">
        <v>13532</v>
      </c>
      <c r="D4984" s="52">
        <v>5176</v>
      </c>
      <c r="E4984" s="5" t="s">
        <v>13629</v>
      </c>
      <c r="F4984" s="5">
        <v>5</v>
      </c>
      <c r="G4984" s="5">
        <v>20</v>
      </c>
      <c r="H4984" s="5">
        <v>2860</v>
      </c>
      <c r="I4984" t="s">
        <v>27363</v>
      </c>
      <c r="J4984" s="46" t="s">
        <v>33101</v>
      </c>
      <c r="K4984" s="56"/>
      <c r="L4984" s="56"/>
      <c r="M4984" s="56">
        <f t="shared" si="420"/>
        <v>1914</v>
      </c>
      <c r="N4984" s="56"/>
      <c r="O4984" s="56">
        <f t="shared" si="421"/>
        <v>3</v>
      </c>
      <c r="P4984" s="56">
        <f t="shared" si="422"/>
        <v>3</v>
      </c>
      <c r="Q4984" s="2" t="str">
        <f t="shared" si="419"/>
        <v>&lt;a href="set03\he\he_november_21,_1911_-_december_11,_1914\miscellaneous\johnston,_a_e_slips_on_ice_injured_march_3,_1914_p5_he.pdf"&gt;Slips on ice injured&lt;/a&gt;</v>
      </c>
    </row>
    <row r="4985" spans="1:17" x14ac:dyDescent="0.25">
      <c r="A4985" s="2">
        <v>5656</v>
      </c>
      <c r="B4985" s="4" t="s">
        <v>16812</v>
      </c>
      <c r="C4985" s="4" t="s">
        <v>16813</v>
      </c>
      <c r="D4985" s="52">
        <v>5178</v>
      </c>
      <c r="E4985" s="5" t="s">
        <v>11770</v>
      </c>
      <c r="F4985" s="5">
        <v>1</v>
      </c>
      <c r="G4985" s="5">
        <v>11</v>
      </c>
      <c r="H4985" s="5">
        <v>2237</v>
      </c>
      <c r="I4985" t="s">
        <v>26719</v>
      </c>
      <c r="J4985" s="46" t="s">
        <v>33093</v>
      </c>
      <c r="K4985" s="56"/>
      <c r="L4985" s="56"/>
      <c r="M4985" s="56">
        <f t="shared" si="420"/>
        <v>1914</v>
      </c>
      <c r="N4985" s="56"/>
      <c r="O4985" s="56">
        <f t="shared" si="421"/>
        <v>3</v>
      </c>
      <c r="P4985" s="56">
        <f t="shared" si="422"/>
        <v>5</v>
      </c>
      <c r="Q4985" s="2" t="str">
        <f t="shared" si="419"/>
        <v>&lt;a href="set04\cg_january 4, 1912 - december 31, 1914\miscellaneous\olson,_john_auction_sale;_to_live_in_northern_mt_march_5,_1914_p1_cg.pdf"&gt;Auction Sale; to live in Northern MT&lt;/a&gt;</v>
      </c>
    </row>
    <row r="4986" spans="1:17" x14ac:dyDescent="0.25">
      <c r="A4986" s="2">
        <v>2038</v>
      </c>
      <c r="B4986" s="4" t="s">
        <v>13494</v>
      </c>
      <c r="C4986" s="4" t="s">
        <v>13496</v>
      </c>
      <c r="D4986" s="52">
        <v>5183</v>
      </c>
      <c r="E4986" s="5" t="s">
        <v>13629</v>
      </c>
      <c r="F4986" s="5">
        <v>5</v>
      </c>
      <c r="G4986" s="5">
        <v>20</v>
      </c>
      <c r="H4986" s="5">
        <v>2833</v>
      </c>
      <c r="I4986" t="s">
        <v>27364</v>
      </c>
      <c r="J4986" s="46" t="s">
        <v>33101</v>
      </c>
      <c r="K4986" s="56"/>
      <c r="L4986" s="56"/>
      <c r="M4986" s="56">
        <f t="shared" si="420"/>
        <v>1914</v>
      </c>
      <c r="N4986" s="56"/>
      <c r="O4986" s="56">
        <f t="shared" si="421"/>
        <v>3</v>
      </c>
      <c r="P4986" s="56">
        <f t="shared" si="422"/>
        <v>10</v>
      </c>
      <c r="Q4986" s="2" t="str">
        <f t="shared" si="419"/>
        <v>&lt;a href="set03\he\he_november_21,_1911_-_december_11,_1914\miscellaneous\fritsvold,_paul_et_al_leaves_for_wisconsin_march_10,_1914_p5_he.pdf"&gt;et al leaves for Wisconsin&lt;/a&gt;</v>
      </c>
    </row>
    <row r="4987" spans="1:17" x14ac:dyDescent="0.25">
      <c r="A4987" s="2">
        <v>2813</v>
      </c>
      <c r="B4987" s="4" t="s">
        <v>8138</v>
      </c>
      <c r="C4987" s="4" t="s">
        <v>13508</v>
      </c>
      <c r="D4987" s="52">
        <v>5183</v>
      </c>
      <c r="E4987" s="5" t="s">
        <v>13629</v>
      </c>
      <c r="F4987" s="5">
        <v>5</v>
      </c>
      <c r="G4987" s="5">
        <v>20</v>
      </c>
      <c r="H4987" s="5">
        <v>2842</v>
      </c>
      <c r="I4987" t="s">
        <v>27365</v>
      </c>
      <c r="J4987" s="46" t="s">
        <v>33101</v>
      </c>
      <c r="K4987" s="56"/>
      <c r="L4987" s="56"/>
      <c r="M4987" s="56">
        <f t="shared" si="420"/>
        <v>1914</v>
      </c>
      <c r="N4987" s="56"/>
      <c r="O4987" s="56">
        <f t="shared" si="421"/>
        <v>3</v>
      </c>
      <c r="P4987" s="56">
        <f t="shared" si="422"/>
        <v>10</v>
      </c>
      <c r="Q4987" s="2" t="str">
        <f t="shared" si="419"/>
        <v>&lt;a href="set03\he\he_november_21,_1911_-_december_11,_1914\miscellaneous\hareland,_ludvig_patents_wagon_attachment_march_10,_1914_p5_he.pdf"&gt;Patents wagon attachment&lt;/a&gt;</v>
      </c>
    </row>
    <row r="4988" spans="1:17" x14ac:dyDescent="0.25">
      <c r="A4988" s="2">
        <v>6428</v>
      </c>
      <c r="B4988" s="4" t="s">
        <v>16838</v>
      </c>
      <c r="C4988" s="4" t="s">
        <v>16839</v>
      </c>
      <c r="D4988" s="52">
        <v>5185</v>
      </c>
      <c r="E4988" s="5" t="s">
        <v>11770</v>
      </c>
      <c r="F4988" s="5">
        <v>7</v>
      </c>
      <c r="G4988" s="5">
        <v>11</v>
      </c>
      <c r="H4988" s="5">
        <v>2295</v>
      </c>
      <c r="I4988" t="s">
        <v>26720</v>
      </c>
      <c r="J4988" s="46" t="s">
        <v>33093</v>
      </c>
      <c r="K4988" s="56"/>
      <c r="L4988" s="56"/>
      <c r="M4988" s="56">
        <f t="shared" si="420"/>
        <v>1914</v>
      </c>
      <c r="N4988" s="56"/>
      <c r="O4988" s="56">
        <f t="shared" si="421"/>
        <v>3</v>
      </c>
      <c r="P4988" s="56">
        <f t="shared" si="422"/>
        <v>12</v>
      </c>
      <c r="Q4988" s="2" t="str">
        <f t="shared" si="419"/>
        <v>&lt;a href="set04\cg_january 4, 1912 - december 31, 1914\miscellaneous\schley,_pete_to_marshalltown_ia_to_study_linotype_machines_march_12,_1914_p7_cg.pdf"&gt;To Marshalltown IA to study linotype machines&lt;/a&gt;</v>
      </c>
    </row>
    <row r="4989" spans="1:17" x14ac:dyDescent="0.25">
      <c r="A4989" s="2">
        <v>4452</v>
      </c>
      <c r="B4989" s="4" t="s">
        <v>13539</v>
      </c>
      <c r="C4989" s="4" t="s">
        <v>13540</v>
      </c>
      <c r="D4989" s="52">
        <v>5190</v>
      </c>
      <c r="E4989" s="5" t="s">
        <v>13629</v>
      </c>
      <c r="F4989" s="5">
        <v>4</v>
      </c>
      <c r="G4989" s="5">
        <v>20</v>
      </c>
      <c r="H4989" s="5">
        <v>2865</v>
      </c>
      <c r="I4989" t="s">
        <v>27366</v>
      </c>
      <c r="J4989" s="46" t="s">
        <v>33101</v>
      </c>
      <c r="K4989" s="56"/>
      <c r="L4989" s="56"/>
      <c r="M4989" s="56">
        <f t="shared" si="420"/>
        <v>1914</v>
      </c>
      <c r="N4989" s="56"/>
      <c r="O4989" s="56">
        <f t="shared" si="421"/>
        <v>3</v>
      </c>
      <c r="P4989" s="56">
        <f t="shared" si="422"/>
        <v>17</v>
      </c>
      <c r="Q4989" s="2" t="str">
        <f t="shared" si="419"/>
        <v>&lt;a href="set03\he\he_november_21,_1911_-_december_11,_1914\miscellaneous\kins,_reynard_thrown_by_belt_march_17,_1914_p4_he.pdf"&gt;Thrown by belt&lt;/a&gt;</v>
      </c>
    </row>
    <row r="4990" spans="1:17" x14ac:dyDescent="0.25">
      <c r="A4990" s="2">
        <v>8111</v>
      </c>
      <c r="B4990" s="4" t="s">
        <v>13609</v>
      </c>
      <c r="C4990" s="4" t="s">
        <v>13610</v>
      </c>
      <c r="D4990" s="52">
        <v>5190</v>
      </c>
      <c r="E4990" s="5" t="s">
        <v>13629</v>
      </c>
      <c r="F4990" s="5">
        <v>5</v>
      </c>
      <c r="G4990" s="5">
        <v>20</v>
      </c>
      <c r="H4990" s="5">
        <v>2919</v>
      </c>
      <c r="I4990" t="s">
        <v>27367</v>
      </c>
      <c r="J4990" s="46" t="s">
        <v>33101</v>
      </c>
      <c r="K4990" s="56"/>
      <c r="L4990" s="56"/>
      <c r="M4990" s="56">
        <f t="shared" si="420"/>
        <v>1914</v>
      </c>
      <c r="N4990" s="56"/>
      <c r="O4990" s="56">
        <f t="shared" si="421"/>
        <v>3</v>
      </c>
      <c r="P4990" s="56">
        <f t="shared" si="422"/>
        <v>17</v>
      </c>
      <c r="Q4990" s="2" t="str">
        <f t="shared" si="419"/>
        <v>&lt;a href="set03\he\he_november_21,_1911_-_december_11,_1914\miscellaneous\weeks,_mrs._fred_serious_operation_march_17,_1914_p5_he.pdf"&gt;Serious operation&lt;/a&gt;</v>
      </c>
    </row>
    <row r="4991" spans="1:17" x14ac:dyDescent="0.25">
      <c r="A4991" s="2">
        <v>3811</v>
      </c>
      <c r="B4991" s="4" t="s">
        <v>16779</v>
      </c>
      <c r="C4991" s="4" t="s">
        <v>16780</v>
      </c>
      <c r="D4991" s="52">
        <v>5199</v>
      </c>
      <c r="E4991" s="5" t="s">
        <v>11770</v>
      </c>
      <c r="F4991" s="5">
        <v>5</v>
      </c>
      <c r="G4991" s="5">
        <v>11</v>
      </c>
      <c r="H4991" s="5">
        <v>2052</v>
      </c>
      <c r="I4991" t="s">
        <v>26721</v>
      </c>
      <c r="J4991" s="46" t="s">
        <v>33093</v>
      </c>
      <c r="K4991" s="56"/>
      <c r="L4991" s="56"/>
      <c r="M4991" s="56">
        <f t="shared" si="420"/>
        <v>1914</v>
      </c>
      <c r="N4991" s="56"/>
      <c r="O4991" s="56">
        <f t="shared" si="421"/>
        <v>3</v>
      </c>
      <c r="P4991" s="56">
        <f t="shared" si="422"/>
        <v>26</v>
      </c>
      <c r="Q4991" s="2" t="str">
        <f t="shared" si="419"/>
        <v>&lt;a href="set04\cg_january 4, 1912 - december 31, 1914\miscellaneous\isley,_mary_small_pox;_home_quarantined_march_26,_1914_p5_cg.pdf"&gt;Small pox; home quarantined&lt;/a&gt;</v>
      </c>
    </row>
    <row r="4992" spans="1:17" x14ac:dyDescent="0.25">
      <c r="A4992" s="2">
        <v>2835</v>
      </c>
      <c r="B4992" s="4" t="s">
        <v>16727</v>
      </c>
      <c r="C4992" s="4" t="s">
        <v>16768</v>
      </c>
      <c r="D4992" s="52">
        <v>5206</v>
      </c>
      <c r="E4992" s="5" t="s">
        <v>11770</v>
      </c>
      <c r="F4992" s="5">
        <v>1</v>
      </c>
      <c r="G4992" s="5">
        <v>11</v>
      </c>
      <c r="H4992" s="5">
        <v>2032</v>
      </c>
      <c r="I4992" t="s">
        <v>26722</v>
      </c>
      <c r="J4992" s="46" t="s">
        <v>33093</v>
      </c>
      <c r="K4992" s="56"/>
      <c r="L4992" s="56"/>
      <c r="M4992" s="56">
        <f t="shared" si="420"/>
        <v>1914</v>
      </c>
      <c r="N4992" s="56"/>
      <c r="O4992" s="56">
        <f t="shared" si="421"/>
        <v>4</v>
      </c>
      <c r="P4992" s="56">
        <f t="shared" si="422"/>
        <v>2</v>
      </c>
      <c r="Q4992" s="2" t="str">
        <f t="shared" si="419"/>
        <v>&lt;a href="set04\cg_january 4, 1912 - december 31, 1914\miscellaneous\hartho,_c_t_buys_confectionary_in_courtenay_april_2,_1914_p1_cg.pdf"&gt;Buys confectionary in Courtenay&lt;/a&gt;</v>
      </c>
    </row>
    <row r="4993" spans="1:17" x14ac:dyDescent="0.25">
      <c r="A4993" s="2">
        <v>4844</v>
      </c>
      <c r="B4993" s="4" t="s">
        <v>16390</v>
      </c>
      <c r="C4993" s="4" t="s">
        <v>16791</v>
      </c>
      <c r="D4993" s="52">
        <v>5206</v>
      </c>
      <c r="E4993" s="5" t="s">
        <v>11770</v>
      </c>
      <c r="F4993" s="5">
        <v>1</v>
      </c>
      <c r="G4993" s="5">
        <v>11</v>
      </c>
      <c r="H4993" s="5">
        <v>2192</v>
      </c>
      <c r="I4993" t="s">
        <v>26723</v>
      </c>
      <c r="J4993" s="46" t="s">
        <v>33093</v>
      </c>
      <c r="K4993" s="56"/>
      <c r="L4993" s="56"/>
      <c r="M4993" s="56">
        <f t="shared" si="420"/>
        <v>1914</v>
      </c>
      <c r="N4993" s="56"/>
      <c r="O4993" s="56">
        <f t="shared" si="421"/>
        <v>4</v>
      </c>
      <c r="P4993" s="56">
        <f t="shared" si="422"/>
        <v>2</v>
      </c>
      <c r="Q4993" s="2" t="str">
        <f t="shared" si="419"/>
        <v>&lt;a href="set04\cg_january 4, 1912 - december 31, 1914\miscellaneous\lindh,__c_j_sells_confectionary_april_2,_1914_p1_cg.pdf"&gt;Sells confectionary&lt;/a&gt;</v>
      </c>
    </row>
    <row r="4994" spans="1:17" x14ac:dyDescent="0.25">
      <c r="A4994" s="2">
        <v>6099</v>
      </c>
      <c r="B4994" s="4" t="s">
        <v>16828</v>
      </c>
      <c r="C4994" s="4" t="s">
        <v>16829</v>
      </c>
      <c r="D4994" s="52">
        <v>5206</v>
      </c>
      <c r="E4994" s="5" t="s">
        <v>11770</v>
      </c>
      <c r="F4994" s="5">
        <v>1</v>
      </c>
      <c r="G4994" s="5">
        <v>11</v>
      </c>
      <c r="H4994" s="5">
        <v>2268</v>
      </c>
      <c r="I4994" t="s">
        <v>26724</v>
      </c>
      <c r="J4994" s="46" t="s">
        <v>33093</v>
      </c>
      <c r="K4994" s="56"/>
      <c r="L4994" s="56"/>
      <c r="M4994" s="56">
        <f t="shared" si="420"/>
        <v>1914</v>
      </c>
      <c r="N4994" s="56"/>
      <c r="O4994" s="56">
        <f t="shared" si="421"/>
        <v>4</v>
      </c>
      <c r="P4994" s="56">
        <f t="shared" si="422"/>
        <v>2</v>
      </c>
      <c r="Q4994" s="2" t="str">
        <f t="shared" ref="Q4994:Q5057" si="423">"&lt;a href="&amp;""""&amp;J4994&amp;"\"&amp;I4994&amp;"""&gt;"&amp;C4994&amp;"&lt;/a&gt;"</f>
        <v>&lt;a href="set04\cg_january 4, 1912 - december 31, 1914\miscellaneous\rasmusson,_dr_to_live_work_in_center_nd_april_2,_1914_p1_cg.pdf"&gt;To live work in Center ND&lt;/a&gt;</v>
      </c>
    </row>
    <row r="4995" spans="1:17" x14ac:dyDescent="0.25">
      <c r="A4995" s="2">
        <v>8433</v>
      </c>
      <c r="B4995" s="4" t="s">
        <v>13620</v>
      </c>
      <c r="C4995" s="4" t="s">
        <v>13622</v>
      </c>
      <c r="D4995" s="52">
        <v>5218</v>
      </c>
      <c r="E4995" s="5" t="s">
        <v>13629</v>
      </c>
      <c r="F4995" s="5">
        <v>5</v>
      </c>
      <c r="G4995" s="5">
        <v>20</v>
      </c>
      <c r="H4995" s="5">
        <v>2926</v>
      </c>
      <c r="I4995" t="s">
        <v>27368</v>
      </c>
      <c r="J4995" s="46" t="s">
        <v>33101</v>
      </c>
      <c r="K4995" s="56"/>
      <c r="L4995" s="56"/>
      <c r="M4995" s="56">
        <f t="shared" si="420"/>
        <v>1914</v>
      </c>
      <c r="N4995" s="56"/>
      <c r="O4995" s="56">
        <f t="shared" si="421"/>
        <v>4</v>
      </c>
      <c r="P4995" s="56">
        <f t="shared" si="422"/>
        <v>14</v>
      </c>
      <c r="Q4995" s="2" t="str">
        <f t="shared" si="423"/>
        <v>&lt;a href="set03\he\he_november_21,_1911_-_december_11,_1914\miscellaneous\woodward,_hosea_writes_again_april_14,_1914_p5_he.pdf"&gt;Writes again&lt;/a&gt;</v>
      </c>
    </row>
    <row r="4996" spans="1:17" x14ac:dyDescent="0.25">
      <c r="A4996" s="2">
        <v>7190</v>
      </c>
      <c r="B4996" s="4" t="s">
        <v>16855</v>
      </c>
      <c r="C4996" s="4" t="s">
        <v>16857</v>
      </c>
      <c r="D4996" s="52">
        <v>5220</v>
      </c>
      <c r="E4996" s="5" t="s">
        <v>11770</v>
      </c>
      <c r="F4996" s="5">
        <v>1</v>
      </c>
      <c r="G4996" s="5">
        <v>11</v>
      </c>
      <c r="H4996" s="5">
        <v>2339</v>
      </c>
      <c r="I4996" t="s">
        <v>26725</v>
      </c>
      <c r="J4996" s="46" t="s">
        <v>33093</v>
      </c>
      <c r="K4996" s="56"/>
      <c r="L4996" s="56"/>
      <c r="M4996" s="56">
        <f t="shared" si="420"/>
        <v>1914</v>
      </c>
      <c r="N4996" s="56"/>
      <c r="O4996" s="56">
        <f t="shared" si="421"/>
        <v>4</v>
      </c>
      <c r="P4996" s="56">
        <f t="shared" si="422"/>
        <v>16</v>
      </c>
      <c r="Q4996" s="2" t="str">
        <f t="shared" si="423"/>
        <v>&lt;a href="set04\cg_january 4, 1912 - december 31, 1914\miscellaneous\strong,_s_j_opens_meat_market_april_16,_1914_p1_cg.pdf"&gt;Opens meat market&lt;/a&gt;</v>
      </c>
    </row>
    <row r="4997" spans="1:17" x14ac:dyDescent="0.25">
      <c r="A4997" s="2">
        <v>786</v>
      </c>
      <c r="B4997" s="4" t="s">
        <v>13479</v>
      </c>
      <c r="C4997" s="4" t="s">
        <v>13480</v>
      </c>
      <c r="D4997" s="52">
        <v>5225</v>
      </c>
      <c r="E4997" s="5" t="s">
        <v>13629</v>
      </c>
      <c r="F4997" s="5">
        <v>5</v>
      </c>
      <c r="G4997" s="5">
        <v>20</v>
      </c>
      <c r="H4997" s="5">
        <v>2822</v>
      </c>
      <c r="I4997" t="s">
        <v>27369</v>
      </c>
      <c r="J4997" s="46" t="s">
        <v>33101</v>
      </c>
      <c r="K4997" s="56"/>
      <c r="L4997" s="56"/>
      <c r="M4997" s="56">
        <f t="shared" si="420"/>
        <v>1914</v>
      </c>
      <c r="N4997" s="56"/>
      <c r="O4997" s="56">
        <f t="shared" si="421"/>
        <v>4</v>
      </c>
      <c r="P4997" s="56">
        <f t="shared" si="422"/>
        <v>21</v>
      </c>
      <c r="Q4997" s="2" t="str">
        <f t="shared" si="423"/>
        <v>&lt;a href="set03\he\he_november_21,_1911_-_december_11,_1914\miscellaneous\christianson,_c_w_son_accidentally_shot_april_21,_1914_p5_he.pdf"&gt;Son Accidentally shot&lt;/a&gt;</v>
      </c>
    </row>
    <row r="4998" spans="1:17" x14ac:dyDescent="0.25">
      <c r="A4998" s="2">
        <v>2839</v>
      </c>
      <c r="B4998" s="4" t="s">
        <v>13511</v>
      </c>
      <c r="C4998" s="4" t="s">
        <v>13512</v>
      </c>
      <c r="D4998" s="52">
        <v>5225</v>
      </c>
      <c r="E4998" s="5" t="s">
        <v>13629</v>
      </c>
      <c r="F4998" s="5">
        <v>5</v>
      </c>
      <c r="G4998" s="5">
        <v>20</v>
      </c>
      <c r="H4998" s="5">
        <v>2844</v>
      </c>
      <c r="I4998" t="s">
        <v>27370</v>
      </c>
      <c r="J4998" s="46" t="s">
        <v>33101</v>
      </c>
      <c r="K4998" s="56"/>
      <c r="L4998" s="56"/>
      <c r="M4998" s="56">
        <f t="shared" si="420"/>
        <v>1914</v>
      </c>
      <c r="N4998" s="56"/>
      <c r="O4998" s="56">
        <f t="shared" si="421"/>
        <v>4</v>
      </c>
      <c r="P4998" s="56">
        <f t="shared" si="422"/>
        <v>21</v>
      </c>
      <c r="Q4998" s="2" t="str">
        <f t="shared" si="423"/>
        <v>&lt;a href="set03\he\he_november_21,_1911_-_december_11,_1914\miscellaneous\hartwell,_leo_tells_a_tale_april_21,_1914_p5_he.pdf"&gt;Tells a tale&lt;/a&gt;</v>
      </c>
    </row>
    <row r="4999" spans="1:17" x14ac:dyDescent="0.25">
      <c r="A4999" s="2">
        <v>7111</v>
      </c>
      <c r="B4999" s="4" t="s">
        <v>16852</v>
      </c>
      <c r="C4999" s="4" t="s">
        <v>16853</v>
      </c>
      <c r="D4999" s="52">
        <v>5227</v>
      </c>
      <c r="E4999" s="5" t="s">
        <v>11770</v>
      </c>
      <c r="F4999" s="5">
        <v>1</v>
      </c>
      <c r="G4999" s="5">
        <v>11</v>
      </c>
      <c r="H4999" s="5">
        <v>2334</v>
      </c>
      <c r="I4999" t="s">
        <v>26726</v>
      </c>
      <c r="J4999" s="46" t="s">
        <v>33093</v>
      </c>
      <c r="K4999" s="56"/>
      <c r="L4999" s="56"/>
      <c r="M4999" s="56">
        <f t="shared" si="420"/>
        <v>1914</v>
      </c>
      <c r="N4999" s="56"/>
      <c r="O4999" s="56">
        <f t="shared" si="421"/>
        <v>4</v>
      </c>
      <c r="P4999" s="56">
        <f t="shared" si="422"/>
        <v>23</v>
      </c>
      <c r="Q4999" s="2" t="str">
        <f t="shared" si="423"/>
        <v>&lt;a href="set04\cg_january 4, 1912 - december 31, 1914\miscellaneous\stevenson,_rev_to_leave_presbyterian_church_april_23,_1914_p1_cg.pdf"&gt;To leave Presbyterian Church&lt;/a&gt;</v>
      </c>
    </row>
    <row r="5000" spans="1:17" x14ac:dyDescent="0.25">
      <c r="A5000" s="2">
        <v>6092</v>
      </c>
      <c r="B5000" s="4" t="s">
        <v>16826</v>
      </c>
      <c r="C5000" s="4" t="s">
        <v>16827</v>
      </c>
      <c r="D5000" s="52">
        <v>5234</v>
      </c>
      <c r="E5000" s="5" t="s">
        <v>11770</v>
      </c>
      <c r="F5000" s="5">
        <v>8</v>
      </c>
      <c r="G5000" s="5">
        <v>11</v>
      </c>
      <c r="H5000" s="5">
        <v>2267</v>
      </c>
      <c r="I5000" t="s">
        <v>26727</v>
      </c>
      <c r="J5000" s="46" t="s">
        <v>33093</v>
      </c>
      <c r="K5000" s="56"/>
      <c r="L5000" s="56"/>
      <c r="M5000" s="56">
        <f t="shared" si="420"/>
        <v>1914</v>
      </c>
      <c r="N5000" s="56"/>
      <c r="O5000" s="56">
        <f t="shared" si="421"/>
        <v>4</v>
      </c>
      <c r="P5000" s="56">
        <f t="shared" si="422"/>
        <v>30</v>
      </c>
      <c r="Q5000" s="2" t="str">
        <f t="shared" si="423"/>
        <v>&lt;a href="set04\cg_january 4, 1912 - december 31, 1914\miscellaneous\rasmussen,_dr_f_d_permanent_fixture_in_oliver_county_april_30,_1914_p8_cg.pdf"&gt;Permanent fixture in Oliver County&lt;/a&gt;</v>
      </c>
    </row>
    <row r="5001" spans="1:17" x14ac:dyDescent="0.25">
      <c r="A5001" s="2">
        <v>6653</v>
      </c>
      <c r="B5001" s="4" t="s">
        <v>16452</v>
      </c>
      <c r="C5001" s="4" t="s">
        <v>16847</v>
      </c>
      <c r="D5001" s="52">
        <v>5234</v>
      </c>
      <c r="E5001" s="5" t="s">
        <v>11770</v>
      </c>
      <c r="F5001" s="5">
        <v>5</v>
      </c>
      <c r="G5001" s="5">
        <v>11</v>
      </c>
      <c r="H5001" s="5">
        <v>2322</v>
      </c>
      <c r="I5001" t="s">
        <v>26728</v>
      </c>
      <c r="J5001" s="46" t="s">
        <v>33093</v>
      </c>
      <c r="K5001" s="56"/>
      <c r="L5001" s="56"/>
      <c r="M5001" s="56">
        <f t="shared" si="420"/>
        <v>1914</v>
      </c>
      <c r="N5001" s="56"/>
      <c r="O5001" s="56">
        <f t="shared" si="421"/>
        <v>4</v>
      </c>
      <c r="P5001" s="56">
        <f t="shared" si="422"/>
        <v>30</v>
      </c>
      <c r="Q5001" s="2" t="str">
        <f t="shared" si="423"/>
        <v>&lt;a href="set04\cg_january 4, 1912 - december 31, 1914\miscellaneous\skjerseth,_paul_visits_from_saco_mt_april_30,_1914_p5_cg.pdf"&gt;Visits from Saco MT&lt;/a&gt;</v>
      </c>
    </row>
    <row r="5002" spans="1:17" x14ac:dyDescent="0.25">
      <c r="A5002" s="2">
        <v>4448</v>
      </c>
      <c r="B5002" s="4" t="s">
        <v>12194</v>
      </c>
      <c r="C5002" s="4" t="s">
        <v>16381</v>
      </c>
      <c r="D5002" s="52">
        <v>5241</v>
      </c>
      <c r="E5002" s="5" t="s">
        <v>11770</v>
      </c>
      <c r="F5002" s="5">
        <v>5</v>
      </c>
      <c r="G5002" s="5">
        <v>11</v>
      </c>
      <c r="H5002" s="5">
        <v>2172</v>
      </c>
      <c r="I5002" t="s">
        <v>26729</v>
      </c>
      <c r="J5002" s="46" t="s">
        <v>33093</v>
      </c>
      <c r="K5002" s="56"/>
      <c r="L5002" s="56"/>
      <c r="M5002" s="56">
        <f t="shared" si="420"/>
        <v>1914</v>
      </c>
      <c r="N5002" s="56"/>
      <c r="O5002" s="56">
        <f t="shared" si="421"/>
        <v>5</v>
      </c>
      <c r="P5002" s="56">
        <f t="shared" si="422"/>
        <v>7</v>
      </c>
      <c r="Q5002" s="2" t="str">
        <f t="shared" si="423"/>
        <v>&lt;a href="set04\cg_january 4, 1912 - december 31, 1914\miscellaneous\kingston,_rev_writes_from_id_may_7,_1914_p5_cg.pdf"&gt;Writes from ID&lt;/a&gt;</v>
      </c>
    </row>
    <row r="5003" spans="1:17" x14ac:dyDescent="0.25">
      <c r="A5003" s="2">
        <v>2209</v>
      </c>
      <c r="B5003" s="4" t="s">
        <v>16765</v>
      </c>
      <c r="C5003" s="4" t="s">
        <v>16313</v>
      </c>
      <c r="D5003" s="52">
        <v>5248</v>
      </c>
      <c r="E5003" s="5" t="s">
        <v>11770</v>
      </c>
      <c r="F5003" s="5">
        <v>1</v>
      </c>
      <c r="G5003" s="5">
        <v>11</v>
      </c>
      <c r="H5003" s="5">
        <v>2023</v>
      </c>
      <c r="I5003" t="s">
        <v>26730</v>
      </c>
      <c r="J5003" s="46" t="s">
        <v>33093</v>
      </c>
      <c r="K5003" s="56"/>
      <c r="L5003" s="56"/>
      <c r="M5003" s="56">
        <f t="shared" si="420"/>
        <v>1914</v>
      </c>
      <c r="N5003" s="56"/>
      <c r="O5003" s="56">
        <f t="shared" si="421"/>
        <v>5</v>
      </c>
      <c r="P5003" s="56">
        <f t="shared" si="422"/>
        <v>14</v>
      </c>
      <c r="Q5003" s="2" t="str">
        <f t="shared" si="423"/>
        <v>&lt;a href="set04\cg_january 4, 1912 - december 31, 1914\miscellaneous\grant,_e_d_arrives_to_live_work_in_courtenay_may_14,_1914_p1_cg.pdf"&gt;Arrives to live work in Courtenay&lt;/a&gt;</v>
      </c>
    </row>
    <row r="5004" spans="1:17" x14ac:dyDescent="0.25">
      <c r="A5004" s="2">
        <v>6027</v>
      </c>
      <c r="B5004" s="4" t="s">
        <v>16818</v>
      </c>
      <c r="C5004" s="4" t="s">
        <v>16816</v>
      </c>
      <c r="D5004" s="52">
        <v>5248</v>
      </c>
      <c r="E5004" s="5" t="s">
        <v>11770</v>
      </c>
      <c r="F5004" s="5">
        <v>1</v>
      </c>
      <c r="G5004" s="5">
        <v>11</v>
      </c>
      <c r="H5004" s="5">
        <v>2256</v>
      </c>
      <c r="I5004" t="s">
        <v>26731</v>
      </c>
      <c r="J5004" s="46" t="s">
        <v>33093</v>
      </c>
      <c r="K5004" s="56"/>
      <c r="L5004" s="56"/>
      <c r="M5004" s="56">
        <f t="shared" si="420"/>
        <v>1914</v>
      </c>
      <c r="N5004" s="56"/>
      <c r="O5004" s="56">
        <f t="shared" si="421"/>
        <v>5</v>
      </c>
      <c r="P5004" s="56">
        <f t="shared" si="422"/>
        <v>14</v>
      </c>
      <c r="Q5004" s="2" t="str">
        <f t="shared" si="423"/>
        <v>&lt;a href="set04\cg_january 4, 1912 - december 31, 1914\miscellaneous\posey,_minor_picture_of_farm_may_14,_1914_p1_cg.pdf"&gt;Picture of farm&lt;/a&gt;</v>
      </c>
    </row>
    <row r="5005" spans="1:17" x14ac:dyDescent="0.25">
      <c r="A5005" s="2">
        <v>6729</v>
      </c>
      <c r="B5005" s="4" t="s">
        <v>16851</v>
      </c>
      <c r="C5005" s="4" t="s">
        <v>610</v>
      </c>
      <c r="D5005" s="52">
        <v>5248</v>
      </c>
      <c r="E5005" s="5" t="s">
        <v>11770</v>
      </c>
      <c r="F5005" s="5">
        <v>5</v>
      </c>
      <c r="G5005" s="5">
        <v>11</v>
      </c>
      <c r="H5005" s="5">
        <v>2326</v>
      </c>
      <c r="I5005" t="s">
        <v>26732</v>
      </c>
      <c r="J5005" s="46" t="s">
        <v>33093</v>
      </c>
      <c r="K5005" s="56"/>
      <c r="L5005" s="56"/>
      <c r="M5005" s="56">
        <f t="shared" si="420"/>
        <v>1914</v>
      </c>
      <c r="N5005" s="56"/>
      <c r="O5005" s="56">
        <f t="shared" si="421"/>
        <v>5</v>
      </c>
      <c r="P5005" s="56">
        <f t="shared" si="422"/>
        <v>14</v>
      </c>
      <c r="Q5005" s="2" t="str">
        <f t="shared" si="423"/>
        <v>&lt;a href="set04\cg_january 4, 1912 - december 31, 1914\miscellaneous\spinarski,_john_so_frank_appendicitis_may_14,_1914_p5_cg.pdf"&gt;Appendicitis&lt;/a&gt;</v>
      </c>
    </row>
    <row r="5006" spans="1:17" x14ac:dyDescent="0.25">
      <c r="A5006" s="2">
        <v>4774</v>
      </c>
      <c r="B5006" s="4" t="s">
        <v>13543</v>
      </c>
      <c r="C5006" s="4" t="s">
        <v>13544</v>
      </c>
      <c r="D5006" s="52">
        <v>5253</v>
      </c>
      <c r="E5006" s="5" t="s">
        <v>13629</v>
      </c>
      <c r="F5006" s="5">
        <v>5</v>
      </c>
      <c r="G5006" s="5">
        <v>20</v>
      </c>
      <c r="H5006" s="5">
        <v>2868</v>
      </c>
      <c r="I5006" t="s">
        <v>27371</v>
      </c>
      <c r="J5006" s="46" t="s">
        <v>33101</v>
      </c>
      <c r="K5006" s="56"/>
      <c r="L5006" s="56"/>
      <c r="M5006" s="56">
        <f t="shared" si="420"/>
        <v>1914</v>
      </c>
      <c r="N5006" s="56"/>
      <c r="O5006" s="56">
        <f t="shared" si="421"/>
        <v>5</v>
      </c>
      <c r="P5006" s="56">
        <f t="shared" si="422"/>
        <v>19</v>
      </c>
      <c r="Q5006" s="2" t="str">
        <f t="shared" si="423"/>
        <v>&lt;a href="set03\he\he_november_21,_1911_-_december_11,_1914\miscellaneous\lerum,_9_mo_old_dau_almost_drowns_may_19,_1914_p5_he.pdf"&gt;Almost drowns&lt;/a&gt;</v>
      </c>
    </row>
    <row r="5007" spans="1:17" x14ac:dyDescent="0.25">
      <c r="A5007" s="2">
        <v>8122</v>
      </c>
      <c r="B5007" s="4" t="s">
        <v>13611</v>
      </c>
      <c r="C5007" s="4" t="s">
        <v>13612</v>
      </c>
      <c r="D5007" s="52">
        <v>5253</v>
      </c>
      <c r="E5007" s="5" t="s">
        <v>13629</v>
      </c>
      <c r="F5007" s="5">
        <v>5</v>
      </c>
      <c r="G5007" s="5">
        <v>20</v>
      </c>
      <c r="H5007" s="5">
        <v>2920</v>
      </c>
      <c r="I5007" t="s">
        <v>27372</v>
      </c>
      <c r="J5007" s="46" t="s">
        <v>33101</v>
      </c>
      <c r="K5007" s="56"/>
      <c r="L5007" s="56"/>
      <c r="M5007" s="56">
        <f t="shared" si="420"/>
        <v>1914</v>
      </c>
      <c r="N5007" s="56"/>
      <c r="O5007" s="56">
        <f t="shared" si="421"/>
        <v>5</v>
      </c>
      <c r="P5007" s="56">
        <f t="shared" si="422"/>
        <v>19</v>
      </c>
      <c r="Q5007" s="2" t="str">
        <f t="shared" si="423"/>
        <v>&lt;a href="set03\he\he_november_21,_1911_-_december_11,_1914\miscellaneous\wells,_albert_while_away_hired_hand_shoots_may_19,_1914_p5_he.pdf"&gt;While away hired hand shoots&lt;/a&gt;</v>
      </c>
    </row>
    <row r="5008" spans="1:17" x14ac:dyDescent="0.25">
      <c r="A5008" s="2">
        <v>5768</v>
      </c>
      <c r="B5008" s="4" t="s">
        <v>16417</v>
      </c>
      <c r="C5008" s="4" t="s">
        <v>16816</v>
      </c>
      <c r="D5008" s="52">
        <v>5255</v>
      </c>
      <c r="E5008" s="5" t="s">
        <v>11770</v>
      </c>
      <c r="F5008" s="5">
        <v>1</v>
      </c>
      <c r="G5008" s="5">
        <v>11</v>
      </c>
      <c r="H5008" s="5">
        <v>2246</v>
      </c>
      <c r="I5008" t="s">
        <v>26733</v>
      </c>
      <c r="J5008" s="46" t="s">
        <v>33093</v>
      </c>
      <c r="K5008" s="56"/>
      <c r="L5008" s="56"/>
      <c r="M5008" s="56">
        <f t="shared" si="420"/>
        <v>1914</v>
      </c>
      <c r="N5008" s="56"/>
      <c r="O5008" s="56">
        <f t="shared" si="421"/>
        <v>5</v>
      </c>
      <c r="P5008" s="56">
        <f t="shared" si="422"/>
        <v>21</v>
      </c>
      <c r="Q5008" s="2" t="str">
        <f t="shared" si="423"/>
        <v>&lt;a href="set04\cg_january 4, 1912 - december 31, 1914\miscellaneous\patterson,_m_d_picture_of_farm_may_21,_1914_p1_cg.pdf"&gt;Picture of farm&lt;/a&gt;</v>
      </c>
    </row>
    <row r="5009" spans="1:17" x14ac:dyDescent="0.25">
      <c r="A5009" s="2">
        <v>8293</v>
      </c>
      <c r="B5009" s="4" t="s">
        <v>16872</v>
      </c>
      <c r="C5009" s="4" t="s">
        <v>16873</v>
      </c>
      <c r="D5009" s="12">
        <v>5262</v>
      </c>
      <c r="E5009" s="5" t="s">
        <v>11770</v>
      </c>
      <c r="F5009" s="5">
        <v>5</v>
      </c>
      <c r="G5009" s="5">
        <v>11</v>
      </c>
      <c r="H5009" s="5">
        <v>2428</v>
      </c>
      <c r="I5009" t="s">
        <v>26825</v>
      </c>
      <c r="J5009" s="46" t="s">
        <v>33093</v>
      </c>
      <c r="K5009" s="56"/>
      <c r="L5009" s="56"/>
      <c r="M5009" s="56">
        <f t="shared" si="420"/>
        <v>1914</v>
      </c>
      <c r="N5009" s="56"/>
      <c r="O5009" s="56">
        <f t="shared" si="421"/>
        <v>5</v>
      </c>
      <c r="P5009" s="56">
        <f t="shared" si="422"/>
        <v>28</v>
      </c>
      <c r="Q5009" s="2" t="str">
        <f t="shared" si="423"/>
        <v>&lt;a href="set04\cg_january 4, 1912 - december 31, 1914\miscellaneous\wilson,_vera_returns_from_teaching_in_leonard_nd_may_28,_1914_p5_cg.pdf"&gt;Returns from teaching in Leonard ND&lt;/a&gt;</v>
      </c>
    </row>
    <row r="5010" spans="1:17" x14ac:dyDescent="0.25">
      <c r="A5010" s="2">
        <v>1367</v>
      </c>
      <c r="B5010" s="4" t="s">
        <v>11495</v>
      </c>
      <c r="C5010" s="4" t="s">
        <v>1607</v>
      </c>
      <c r="D5010" s="52">
        <v>5269</v>
      </c>
      <c r="E5010" s="5" t="s">
        <v>11770</v>
      </c>
      <c r="F5010" s="5">
        <v>5</v>
      </c>
      <c r="G5010" s="5">
        <v>11</v>
      </c>
      <c r="H5010" s="5">
        <v>1956</v>
      </c>
      <c r="I5010" t="s">
        <v>26734</v>
      </c>
      <c r="J5010" s="46" t="s">
        <v>33093</v>
      </c>
      <c r="K5010" s="56"/>
      <c r="L5010" s="56"/>
      <c r="M5010" s="56">
        <f t="shared" si="420"/>
        <v>1914</v>
      </c>
      <c r="N5010" s="56"/>
      <c r="O5010" s="56">
        <f t="shared" si="421"/>
        <v>6</v>
      </c>
      <c r="P5010" s="56">
        <f t="shared" si="422"/>
        <v>4</v>
      </c>
      <c r="Q5010" s="2" t="str">
        <f t="shared" si="423"/>
        <v>&lt;a href="set04\cg_january 4, 1912 - december 31, 1914\miscellaneous\courtenay_school_notes_june_4,_1914_p5_cg.pdf"&gt;Notes&lt;/a&gt;</v>
      </c>
    </row>
    <row r="5011" spans="1:17" x14ac:dyDescent="0.25">
      <c r="A5011" s="2">
        <v>5155</v>
      </c>
      <c r="B5011" s="4" t="s">
        <v>13393</v>
      </c>
      <c r="C5011" s="4" t="s">
        <v>13556</v>
      </c>
      <c r="D5011" s="52">
        <v>5274</v>
      </c>
      <c r="E5011" s="5" t="s">
        <v>13629</v>
      </c>
      <c r="F5011" s="5">
        <v>5</v>
      </c>
      <c r="G5011" s="5">
        <v>20</v>
      </c>
      <c r="H5011" s="5">
        <v>2878</v>
      </c>
      <c r="I5011" t="s">
        <v>27373</v>
      </c>
      <c r="J5011" s="46" t="s">
        <v>33101</v>
      </c>
      <c r="K5011" s="56"/>
      <c r="L5011" s="56"/>
      <c r="M5011" s="56">
        <f t="shared" si="420"/>
        <v>1914</v>
      </c>
      <c r="N5011" s="56"/>
      <c r="O5011" s="56">
        <f t="shared" si="421"/>
        <v>6</v>
      </c>
      <c r="P5011" s="56">
        <f t="shared" si="422"/>
        <v>9</v>
      </c>
      <c r="Q5011" s="2" t="str">
        <f t="shared" si="423"/>
        <v>&lt;a href="set03\he\he_november_21,_1911_-_december_11,_1914\miscellaneous\miklethun,_john_l_gash_on_temple_pt_1june_9,_1914_p5_he.pdf"&gt;Gash on temple part 1&lt;/a&gt;</v>
      </c>
    </row>
    <row r="5012" spans="1:17" x14ac:dyDescent="0.25">
      <c r="A5012" s="2">
        <v>5156</v>
      </c>
      <c r="B5012" s="4" t="s">
        <v>13393</v>
      </c>
      <c r="C5012" s="4" t="s">
        <v>13557</v>
      </c>
      <c r="D5012" s="52">
        <v>5274</v>
      </c>
      <c r="E5012" s="5" t="s">
        <v>13629</v>
      </c>
      <c r="F5012" s="5">
        <v>5</v>
      </c>
      <c r="G5012" s="5">
        <v>20</v>
      </c>
      <c r="H5012" s="5">
        <v>2879</v>
      </c>
      <c r="I5012" t="s">
        <v>27374</v>
      </c>
      <c r="J5012" s="46" t="s">
        <v>33101</v>
      </c>
      <c r="K5012" s="56"/>
      <c r="L5012" s="56"/>
      <c r="M5012" s="56">
        <f t="shared" si="420"/>
        <v>1914</v>
      </c>
      <c r="N5012" s="56"/>
      <c r="O5012" s="56">
        <f t="shared" si="421"/>
        <v>6</v>
      </c>
      <c r="P5012" s="56">
        <f t="shared" si="422"/>
        <v>9</v>
      </c>
      <c r="Q5012" s="2" t="str">
        <f t="shared" si="423"/>
        <v>&lt;a href="set03\he\he_november_21,_1911_-_december_11,_1914\miscellaneous\miklethun,_john_l_gash_on_temple_pt_2_june_9,_1914_p5_he.pdf"&gt;Gash on temple part 2&lt;/a&gt;</v>
      </c>
    </row>
    <row r="5013" spans="1:17" x14ac:dyDescent="0.25">
      <c r="A5013" s="2">
        <v>161</v>
      </c>
      <c r="B5013" s="4" t="s">
        <v>8746</v>
      </c>
      <c r="C5013" s="4" t="s">
        <v>16313</v>
      </c>
      <c r="D5013" s="52">
        <v>5276</v>
      </c>
      <c r="E5013" s="5" t="s">
        <v>11770</v>
      </c>
      <c r="F5013" s="5">
        <v>5</v>
      </c>
      <c r="G5013" s="5">
        <v>11</v>
      </c>
      <c r="H5013" s="5">
        <v>1905</v>
      </c>
      <c r="I5013" t="s">
        <v>26735</v>
      </c>
      <c r="J5013" s="46" t="s">
        <v>33093</v>
      </c>
      <c r="K5013" s="56"/>
      <c r="L5013" s="56"/>
      <c r="M5013" s="56">
        <f t="shared" si="420"/>
        <v>1914</v>
      </c>
      <c r="N5013" s="56"/>
      <c r="O5013" s="56">
        <f t="shared" si="421"/>
        <v>6</v>
      </c>
      <c r="P5013" s="56">
        <f t="shared" si="422"/>
        <v>11</v>
      </c>
      <c r="Q5013" s="2" t="str">
        <f t="shared" si="423"/>
        <v>&lt;a href="set04\cg_january 4, 1912 - december 31, 1914\miscellaneous\anderson,_fred_arrives_to_live_work_in_courtenay_june_11,_1914_p5_cg.pdf"&gt;Arrives to live work in Courtenay&lt;/a&gt;</v>
      </c>
    </row>
    <row r="5014" spans="1:17" x14ac:dyDescent="0.25">
      <c r="A5014" s="2">
        <v>1368</v>
      </c>
      <c r="B5014" s="4" t="s">
        <v>11495</v>
      </c>
      <c r="C5014" s="4" t="s">
        <v>1607</v>
      </c>
      <c r="D5014" s="52">
        <v>5276</v>
      </c>
      <c r="E5014" s="5" t="s">
        <v>11770</v>
      </c>
      <c r="F5014" s="5">
        <v>5</v>
      </c>
      <c r="G5014" s="5">
        <v>11</v>
      </c>
      <c r="H5014" s="5">
        <v>1957</v>
      </c>
      <c r="I5014" t="s">
        <v>26736</v>
      </c>
      <c r="J5014" s="46" t="s">
        <v>33093</v>
      </c>
      <c r="K5014" s="56"/>
      <c r="L5014" s="56"/>
      <c r="M5014" s="56">
        <f t="shared" si="420"/>
        <v>1914</v>
      </c>
      <c r="N5014" s="56"/>
      <c r="O5014" s="56">
        <f t="shared" si="421"/>
        <v>6</v>
      </c>
      <c r="P5014" s="56">
        <f t="shared" si="422"/>
        <v>11</v>
      </c>
      <c r="Q5014" s="2" t="str">
        <f t="shared" si="423"/>
        <v>&lt;a href="set04\cg_january 4, 1912 - december 31, 1914\miscellaneous\courtenay_school_notes_june_11,_1914_p5_cg.pdf"&gt;Notes&lt;/a&gt;</v>
      </c>
    </row>
    <row r="5015" spans="1:17" x14ac:dyDescent="0.25">
      <c r="A5015" s="2">
        <v>7291</v>
      </c>
      <c r="B5015" s="4" t="s">
        <v>16861</v>
      </c>
      <c r="C5015" s="4" t="s">
        <v>16862</v>
      </c>
      <c r="D5015" s="52">
        <v>5276</v>
      </c>
      <c r="E5015" s="5" t="s">
        <v>11770</v>
      </c>
      <c r="F5015" s="5">
        <v>5</v>
      </c>
      <c r="G5015" s="5">
        <v>11</v>
      </c>
      <c r="H5015" s="5">
        <v>2354</v>
      </c>
      <c r="I5015" t="s">
        <v>26737</v>
      </c>
      <c r="J5015" s="46" t="s">
        <v>33093</v>
      </c>
      <c r="K5015" s="56"/>
      <c r="L5015" s="56"/>
      <c r="M5015" s="56">
        <f t="shared" si="420"/>
        <v>1914</v>
      </c>
      <c r="N5015" s="56"/>
      <c r="O5015" s="56">
        <f t="shared" si="421"/>
        <v>6</v>
      </c>
      <c r="P5015" s="56">
        <f t="shared" si="422"/>
        <v>11</v>
      </c>
      <c r="Q5015" s="2" t="str">
        <f t="shared" si="423"/>
        <v>&lt;a href="set04\cg_january 4, 1912 - december 31, 1914\miscellaneous\syverson,_mrs_dave_more_improvement_needed_june_11,_1914_p5_cg.pdf"&gt;More improvement needed&lt;/a&gt;</v>
      </c>
    </row>
    <row r="5016" spans="1:17" x14ac:dyDescent="0.25">
      <c r="A5016" s="2">
        <v>8096</v>
      </c>
      <c r="B5016" s="4" t="s">
        <v>16484</v>
      </c>
      <c r="C5016" s="4" t="s">
        <v>16871</v>
      </c>
      <c r="D5016" s="52">
        <v>5276</v>
      </c>
      <c r="E5016" s="5" t="s">
        <v>11770</v>
      </c>
      <c r="F5016" s="5">
        <v>1</v>
      </c>
      <c r="G5016" s="5">
        <v>11</v>
      </c>
      <c r="H5016" s="5">
        <v>2423</v>
      </c>
      <c r="I5016" t="s">
        <v>26738</v>
      </c>
      <c r="J5016" s="46" t="s">
        <v>33093</v>
      </c>
      <c r="K5016" s="56"/>
      <c r="L5016" s="56"/>
      <c r="M5016" s="56">
        <f t="shared" si="420"/>
        <v>1914</v>
      </c>
      <c r="N5016" s="56"/>
      <c r="O5016" s="56">
        <f t="shared" si="421"/>
        <v>6</v>
      </c>
      <c r="P5016" s="56">
        <f t="shared" si="422"/>
        <v>11</v>
      </c>
      <c r="Q5016" s="2" t="str">
        <f t="shared" si="423"/>
        <v>&lt;a href="set04\cg_january 4, 1912 - december 31, 1914\miscellaneous\webber,_f_b_sells_his_land_june_11,_1914_p1_cg.pdf"&gt;Sells his land&lt;/a&gt;</v>
      </c>
    </row>
    <row r="5017" spans="1:17" x14ac:dyDescent="0.25">
      <c r="A5017" s="2">
        <v>8434</v>
      </c>
      <c r="B5017" s="4" t="s">
        <v>13620</v>
      </c>
      <c r="C5017" s="4" t="s">
        <v>13622</v>
      </c>
      <c r="D5017" s="52">
        <v>5288</v>
      </c>
      <c r="E5017" s="5" t="s">
        <v>13629</v>
      </c>
      <c r="F5017" s="5">
        <v>4</v>
      </c>
      <c r="G5017" s="5">
        <v>20</v>
      </c>
      <c r="H5017" s="5">
        <v>2930</v>
      </c>
      <c r="I5017" t="s">
        <v>27375</v>
      </c>
      <c r="J5017" s="46" t="s">
        <v>33101</v>
      </c>
      <c r="K5017" s="56"/>
      <c r="L5017" s="56"/>
      <c r="M5017" s="56">
        <f t="shared" si="420"/>
        <v>1914</v>
      </c>
      <c r="N5017" s="56"/>
      <c r="O5017" s="56">
        <f t="shared" si="421"/>
        <v>6</v>
      </c>
      <c r="P5017" s="56">
        <f t="shared" si="422"/>
        <v>23</v>
      </c>
      <c r="Q5017" s="2" t="str">
        <f t="shared" si="423"/>
        <v>&lt;a href="set03\he\he_november_21,_1911_-_december_11,_1914\miscellaneous\woodward,_hosea_writes_again_june_23,_1914_p4_he.pdf"&gt;Writes again&lt;/a&gt;</v>
      </c>
    </row>
    <row r="5018" spans="1:17" x14ac:dyDescent="0.25">
      <c r="A5018" s="2">
        <v>3028</v>
      </c>
      <c r="B5018" s="4" t="s">
        <v>13218</v>
      </c>
      <c r="C5018" s="4" t="s">
        <v>9737</v>
      </c>
      <c r="D5018" s="52">
        <v>5295</v>
      </c>
      <c r="E5018" s="5" t="s">
        <v>13629</v>
      </c>
      <c r="F5018" s="5">
        <v>5</v>
      </c>
      <c r="G5018" s="5">
        <v>20</v>
      </c>
      <c r="H5018" s="5">
        <v>2848</v>
      </c>
      <c r="I5018" t="s">
        <v>27376</v>
      </c>
      <c r="J5018" s="46" t="s">
        <v>33101</v>
      </c>
      <c r="K5018" s="56"/>
      <c r="L5018" s="56"/>
      <c r="M5018" s="56">
        <f t="shared" si="420"/>
        <v>1914</v>
      </c>
      <c r="N5018" s="56"/>
      <c r="O5018" s="56">
        <f t="shared" si="421"/>
        <v>6</v>
      </c>
      <c r="P5018" s="56">
        <f t="shared" si="422"/>
        <v>30</v>
      </c>
      <c r="Q5018" s="2" t="str">
        <f t="shared" si="423"/>
        <v>&lt;a href="set03\he\he_november_21,_1911_-_december_11,_1914\miscellaneous\hoggarth,_joseph_very_low_june_30,_1914_p5_he.pdf"&gt;Very low&lt;/a&gt;</v>
      </c>
    </row>
    <row r="5019" spans="1:17" x14ac:dyDescent="0.25">
      <c r="A5019" s="2">
        <v>4699</v>
      </c>
      <c r="B5019" s="4" t="s">
        <v>16789</v>
      </c>
      <c r="C5019" s="4" t="s">
        <v>16790</v>
      </c>
      <c r="D5019" s="52">
        <v>5297</v>
      </c>
      <c r="E5019" s="5" t="s">
        <v>11770</v>
      </c>
      <c r="F5019" s="5">
        <v>5</v>
      </c>
      <c r="G5019" s="5">
        <v>11</v>
      </c>
      <c r="H5019" s="5">
        <v>2187</v>
      </c>
      <c r="I5019" t="s">
        <v>26739</v>
      </c>
      <c r="J5019" s="46" t="s">
        <v>33093</v>
      </c>
      <c r="K5019" s="56"/>
      <c r="L5019" s="56"/>
      <c r="M5019" s="56">
        <f t="shared" si="420"/>
        <v>1914</v>
      </c>
      <c r="N5019" s="56"/>
      <c r="O5019" s="56">
        <f t="shared" si="421"/>
        <v>7</v>
      </c>
      <c r="P5019" s="56">
        <f t="shared" si="422"/>
        <v>2</v>
      </c>
      <c r="Q5019" s="2" t="str">
        <f t="shared" si="423"/>
        <v>&lt;a href="set04\cg_january 4, 1912 - december 31, 1914\miscellaneous\larson,_olaf_resigns_as_clerk_of_village_july_2,_1914_p5_cg.pdf"&gt;Resigns as clerk of village&lt;/a&gt;</v>
      </c>
    </row>
    <row r="5020" spans="1:17" x14ac:dyDescent="0.25">
      <c r="A5020" s="2">
        <v>5390</v>
      </c>
      <c r="B5020" s="4" t="s">
        <v>11639</v>
      </c>
      <c r="C5020" s="4" t="s">
        <v>16808</v>
      </c>
      <c r="D5020" s="52">
        <v>5297</v>
      </c>
      <c r="E5020" s="5" t="s">
        <v>11770</v>
      </c>
      <c r="F5020" s="5">
        <v>5</v>
      </c>
      <c r="G5020" s="5">
        <v>11</v>
      </c>
      <c r="H5020" s="5">
        <v>2225</v>
      </c>
      <c r="I5020" t="s">
        <v>26740</v>
      </c>
      <c r="J5020" s="46" t="s">
        <v>33093</v>
      </c>
      <c r="K5020" s="56"/>
      <c r="L5020" s="56"/>
      <c r="M5020" s="56">
        <f t="shared" si="420"/>
        <v>1914</v>
      </c>
      <c r="N5020" s="56"/>
      <c r="O5020" s="56">
        <f t="shared" si="421"/>
        <v>7</v>
      </c>
      <c r="P5020" s="56">
        <f t="shared" si="422"/>
        <v>2</v>
      </c>
      <c r="Q5020" s="2" t="str">
        <f t="shared" si="423"/>
        <v>&lt;a href="set04\cg_january 4, 1912 - december 31, 1914\miscellaneous\nelson,_theo_appointed_clerk_of_village_july_2,_1914_p5_cg.pdf"&gt;Appointed clerk of village&lt;/a&gt;</v>
      </c>
    </row>
    <row r="5021" spans="1:17" x14ac:dyDescent="0.25">
      <c r="A5021" s="2">
        <v>7292</v>
      </c>
      <c r="B5021" s="4" t="s">
        <v>16861</v>
      </c>
      <c r="C5021" s="4" t="s">
        <v>16863</v>
      </c>
      <c r="D5021" s="52">
        <v>5297</v>
      </c>
      <c r="E5021" s="5" t="s">
        <v>11770</v>
      </c>
      <c r="F5021" s="5">
        <v>5</v>
      </c>
      <c r="G5021" s="5">
        <v>11</v>
      </c>
      <c r="H5021" s="5">
        <v>2355</v>
      </c>
      <c r="I5021" t="s">
        <v>26741</v>
      </c>
      <c r="J5021" s="46" t="s">
        <v>33093</v>
      </c>
      <c r="K5021" s="56"/>
      <c r="L5021" s="56"/>
      <c r="M5021" s="56">
        <f t="shared" si="420"/>
        <v>1914</v>
      </c>
      <c r="N5021" s="56"/>
      <c r="O5021" s="56">
        <f t="shared" si="421"/>
        <v>7</v>
      </c>
      <c r="P5021" s="56">
        <f t="shared" si="422"/>
        <v>2</v>
      </c>
      <c r="Q5021" s="2" t="str">
        <f t="shared" si="423"/>
        <v>&lt;a href="set04\cg_january 4, 1912 - december 31, 1914\miscellaneous\syverson,_mrs_dave_returns_home_from_hospital_july_2,_1914_p5_cg.pdf"&gt;Returns home from hospital&lt;/a&gt;</v>
      </c>
    </row>
    <row r="5022" spans="1:17" x14ac:dyDescent="0.25">
      <c r="A5022" s="2">
        <v>7479</v>
      </c>
      <c r="B5022" s="4" t="s">
        <v>16864</v>
      </c>
      <c r="C5022" s="4" t="s">
        <v>16865</v>
      </c>
      <c r="D5022" s="52">
        <v>5304</v>
      </c>
      <c r="E5022" s="5" t="s">
        <v>11770</v>
      </c>
      <c r="F5022" s="5">
        <v>5</v>
      </c>
      <c r="G5022" s="5">
        <v>11</v>
      </c>
      <c r="H5022" s="5">
        <v>2404</v>
      </c>
      <c r="I5022" t="s">
        <v>26742</v>
      </c>
      <c r="J5022" s="46" t="s">
        <v>33093</v>
      </c>
      <c r="K5022" s="56"/>
      <c r="L5022" s="56"/>
      <c r="M5022" s="56">
        <f t="shared" si="420"/>
        <v>1914</v>
      </c>
      <c r="N5022" s="56"/>
      <c r="O5022" s="56">
        <f t="shared" si="421"/>
        <v>7</v>
      </c>
      <c r="P5022" s="56">
        <f t="shared" si="422"/>
        <v>9</v>
      </c>
      <c r="Q5022" s="2" t="str">
        <f t="shared" si="423"/>
        <v>&lt;a href="set04\cg_january 4, 1912 - december 31, 1914\miscellaneous\thorsgaard,_otto_expected_soon_from_norway_july_9,_1914_p5_cg.pdf"&gt;Expected soon from Norway&lt;/a&gt;</v>
      </c>
    </row>
    <row r="5023" spans="1:17" x14ac:dyDescent="0.25">
      <c r="A5023" s="2">
        <v>147</v>
      </c>
      <c r="B5023" s="4" t="s">
        <v>16742</v>
      </c>
      <c r="C5023" s="4" t="s">
        <v>16743</v>
      </c>
      <c r="D5023" s="52">
        <v>5311</v>
      </c>
      <c r="E5023" s="5" t="s">
        <v>11770</v>
      </c>
      <c r="F5023" s="5">
        <v>1</v>
      </c>
      <c r="G5023" s="5">
        <v>11</v>
      </c>
      <c r="H5023" s="5">
        <v>1904</v>
      </c>
      <c r="I5023" t="s">
        <v>26743</v>
      </c>
      <c r="J5023" s="46" t="s">
        <v>33093</v>
      </c>
      <c r="K5023" s="56"/>
      <c r="L5023" s="56"/>
      <c r="M5023" s="56">
        <f t="shared" si="420"/>
        <v>1914</v>
      </c>
      <c r="N5023" s="56"/>
      <c r="O5023" s="56">
        <f t="shared" si="421"/>
        <v>7</v>
      </c>
      <c r="P5023" s="56">
        <f t="shared" si="422"/>
        <v>16</v>
      </c>
      <c r="Q5023" s="2" t="str">
        <f t="shared" si="423"/>
        <v>&lt;a href="set04\cg_january 4, 1912 - december 31, 1914\miscellaneous\anderson,_arthur_a_cutting_scrape_july_16,_1914_p1_cg.pdf"&gt;Cutting scrape&lt;/a&gt;</v>
      </c>
    </row>
    <row r="5024" spans="1:17" x14ac:dyDescent="0.25">
      <c r="A5024" s="2">
        <v>2018</v>
      </c>
      <c r="B5024" s="4" t="s">
        <v>16761</v>
      </c>
      <c r="C5024" s="4" t="s">
        <v>16762</v>
      </c>
      <c r="D5024" s="52">
        <v>5311</v>
      </c>
      <c r="E5024" s="5" t="s">
        <v>11770</v>
      </c>
      <c r="F5024" s="5">
        <v>1</v>
      </c>
      <c r="G5024" s="5">
        <v>11</v>
      </c>
      <c r="H5024" s="5">
        <v>2002</v>
      </c>
      <c r="I5024" t="s">
        <v>26744</v>
      </c>
      <c r="J5024" s="46" t="s">
        <v>33093</v>
      </c>
      <c r="K5024" s="56"/>
      <c r="L5024" s="56"/>
      <c r="M5024" s="56">
        <f t="shared" si="420"/>
        <v>1914</v>
      </c>
      <c r="N5024" s="56"/>
      <c r="O5024" s="56">
        <f t="shared" si="421"/>
        <v>7</v>
      </c>
      <c r="P5024" s="56">
        <f t="shared" si="422"/>
        <v>16</v>
      </c>
      <c r="Q5024" s="2" t="str">
        <f t="shared" si="423"/>
        <v>&lt;a href="set04\cg_january 4, 1912 - december 31, 1914\miscellaneous\frazer,_alex_visits_after_11_yrs_from_brier_crest_sk_july_16,_1914_p1_cg.pdf"&gt;Visits after 11 yrs from Brier Crest SK&lt;/a&gt;</v>
      </c>
    </row>
    <row r="5025" spans="1:17" x14ac:dyDescent="0.25">
      <c r="A5025" s="2">
        <v>3817</v>
      </c>
      <c r="B5025" s="4" t="s">
        <v>16781</v>
      </c>
      <c r="C5025" s="4" t="s">
        <v>16743</v>
      </c>
      <c r="D5025" s="52">
        <v>5311</v>
      </c>
      <c r="E5025" s="5" t="s">
        <v>11770</v>
      </c>
      <c r="F5025" s="5">
        <v>1</v>
      </c>
      <c r="G5025" s="5">
        <v>11</v>
      </c>
      <c r="H5025" s="5">
        <v>2053</v>
      </c>
      <c r="I5025" t="s">
        <v>26745</v>
      </c>
      <c r="J5025" s="46" t="s">
        <v>33093</v>
      </c>
      <c r="K5025" s="56"/>
      <c r="L5025" s="56"/>
      <c r="M5025" s="56">
        <f t="shared" si="420"/>
        <v>1914</v>
      </c>
      <c r="N5025" s="56"/>
      <c r="O5025" s="56">
        <f t="shared" si="421"/>
        <v>7</v>
      </c>
      <c r="P5025" s="56">
        <f t="shared" si="422"/>
        <v>16</v>
      </c>
      <c r="Q5025" s="2" t="str">
        <f t="shared" si="423"/>
        <v>&lt;a href="set04\cg_january 4, 1912 - december 31, 1914\miscellaneous\jabaski,_william_a_cutting_scrape_july_16,_1914_p1_cg.pdf"&gt;Cutting scrape&lt;/a&gt;</v>
      </c>
    </row>
    <row r="5026" spans="1:17" x14ac:dyDescent="0.25">
      <c r="A5026" s="2">
        <v>4903</v>
      </c>
      <c r="B5026" s="4" t="s">
        <v>16794</v>
      </c>
      <c r="C5026" s="4" t="s">
        <v>16795</v>
      </c>
      <c r="D5026" s="52">
        <v>5311</v>
      </c>
      <c r="E5026" s="5" t="s">
        <v>11770</v>
      </c>
      <c r="F5026" s="5">
        <v>1</v>
      </c>
      <c r="G5026" s="5">
        <v>11</v>
      </c>
      <c r="H5026" s="5">
        <v>2197</v>
      </c>
      <c r="I5026" t="s">
        <v>26746</v>
      </c>
      <c r="J5026" s="46" t="s">
        <v>33093</v>
      </c>
      <c r="K5026" s="56"/>
      <c r="L5026" s="56"/>
      <c r="M5026" s="56">
        <f t="shared" si="420"/>
        <v>1914</v>
      </c>
      <c r="N5026" s="56"/>
      <c r="O5026" s="56">
        <f t="shared" si="421"/>
        <v>7</v>
      </c>
      <c r="P5026" s="56">
        <f t="shared" si="422"/>
        <v>16</v>
      </c>
      <c r="Q5026" s="2" t="str">
        <f t="shared" si="423"/>
        <v>&lt;a href="set04\cg_january 4, 1912 - december 31, 1914\miscellaneous\lutz,_mr_of_jamestown_sells_business_and_retires_july_16,_1914_p1_cg.pdf"&gt;Sells businesses and retires&lt;/a&gt;</v>
      </c>
    </row>
    <row r="5027" spans="1:17" x14ac:dyDescent="0.25">
      <c r="A5027" s="2">
        <v>5369</v>
      </c>
      <c r="B5027" s="4" t="s">
        <v>16624</v>
      </c>
      <c r="C5027" s="4" t="s">
        <v>16806</v>
      </c>
      <c r="D5027" s="52">
        <v>5311</v>
      </c>
      <c r="E5027" s="5" t="s">
        <v>11770</v>
      </c>
      <c r="F5027" s="5">
        <v>5</v>
      </c>
      <c r="G5027" s="5">
        <v>11</v>
      </c>
      <c r="H5027" s="5">
        <v>2220</v>
      </c>
      <c r="I5027" t="s">
        <v>26747</v>
      </c>
      <c r="J5027" s="46" t="s">
        <v>33093</v>
      </c>
      <c r="K5027" s="56"/>
      <c r="L5027" s="56"/>
      <c r="M5027" s="56">
        <f t="shared" si="420"/>
        <v>1914</v>
      </c>
      <c r="N5027" s="56"/>
      <c r="O5027" s="56">
        <f t="shared" si="421"/>
        <v>7</v>
      </c>
      <c r="P5027" s="56">
        <f t="shared" si="422"/>
        <v>16</v>
      </c>
      <c r="Q5027" s="2" t="str">
        <f t="shared" si="423"/>
        <v>&lt;a href="set04\cg_january 4, 1912 - december 31, 1914\miscellaneous\nelson,_lars_grows_marquis_wheat_july_16,_1914_p5_cg.pdf"&gt;Grows Marquis wheat&lt;/a&gt;</v>
      </c>
    </row>
    <row r="5028" spans="1:17" x14ac:dyDescent="0.25">
      <c r="A5028" s="2">
        <v>7270</v>
      </c>
      <c r="B5028" s="4" t="s">
        <v>16665</v>
      </c>
      <c r="C5028" s="4" t="s">
        <v>16860</v>
      </c>
      <c r="D5028" s="52">
        <v>5311</v>
      </c>
      <c r="E5028" s="5" t="s">
        <v>11770</v>
      </c>
      <c r="F5028" s="5">
        <v>5</v>
      </c>
      <c r="G5028" s="5">
        <v>11</v>
      </c>
      <c r="H5028" s="5">
        <v>2351</v>
      </c>
      <c r="I5028" t="s">
        <v>26748</v>
      </c>
      <c r="J5028" s="46" t="s">
        <v>33093</v>
      </c>
      <c r="K5028" s="56"/>
      <c r="L5028" s="56"/>
      <c r="M5028" s="56">
        <f t="shared" si="420"/>
        <v>1914</v>
      </c>
      <c r="N5028" s="56"/>
      <c r="O5028" s="56">
        <f t="shared" si="421"/>
        <v>7</v>
      </c>
      <c r="P5028" s="56">
        <f t="shared" si="422"/>
        <v>16</v>
      </c>
      <c r="Q5028" s="2" t="str">
        <f t="shared" si="423"/>
        <v>&lt;a href="set04\cg_january 4, 1912 - december 31, 1914\miscellaneous\swanson,_will_visiting_from_judson_mn_july_16,_1914_p5_cg.pdf"&gt;Visiting from Judson MN&lt;/a&gt;</v>
      </c>
    </row>
    <row r="5029" spans="1:17" x14ac:dyDescent="0.25">
      <c r="A5029" s="2">
        <v>1864</v>
      </c>
      <c r="B5029" s="4" t="s">
        <v>13488</v>
      </c>
      <c r="C5029" s="4" t="s">
        <v>13489</v>
      </c>
      <c r="D5029" s="52">
        <v>5316</v>
      </c>
      <c r="E5029" s="5" t="s">
        <v>13629</v>
      </c>
      <c r="F5029" s="5">
        <v>5</v>
      </c>
      <c r="G5029" s="5">
        <v>20</v>
      </c>
      <c r="H5029" s="5">
        <v>2828</v>
      </c>
      <c r="I5029" t="s">
        <v>27377</v>
      </c>
      <c r="J5029" s="46" t="s">
        <v>33101</v>
      </c>
      <c r="K5029" s="56"/>
      <c r="L5029" s="56"/>
      <c r="M5029" s="56">
        <f t="shared" si="420"/>
        <v>1914</v>
      </c>
      <c r="N5029" s="56"/>
      <c r="O5029" s="56">
        <f t="shared" si="421"/>
        <v>7</v>
      </c>
      <c r="P5029" s="56">
        <f t="shared" si="422"/>
        <v>21</v>
      </c>
      <c r="Q5029" s="2" t="str">
        <f t="shared" si="423"/>
        <v>&lt;a href="set03\he\he_november_21,_1911_-_december_11,_1914\miscellaneous\evenson,_e_c_auto_trip_to_lake_preston_july_21,_1914_p5_he.pdf"&gt;Auto trip to Lake Preston&lt;/a&gt;</v>
      </c>
    </row>
    <row r="5030" spans="1:17" x14ac:dyDescent="0.25">
      <c r="A5030" s="2">
        <v>1874</v>
      </c>
      <c r="B5030" s="4" t="s">
        <v>13490</v>
      </c>
      <c r="C5030" s="4" t="s">
        <v>13492</v>
      </c>
      <c r="D5030" s="52">
        <v>5316</v>
      </c>
      <c r="E5030" s="5" t="s">
        <v>13629</v>
      </c>
      <c r="F5030" s="5">
        <v>5</v>
      </c>
      <c r="G5030" s="5">
        <v>20</v>
      </c>
      <c r="H5030" s="5">
        <v>2830</v>
      </c>
      <c r="I5030" s="99" t="s">
        <v>27378</v>
      </c>
      <c r="J5030" s="46" t="s">
        <v>33101</v>
      </c>
      <c r="K5030" s="56"/>
      <c r="L5030" s="56"/>
      <c r="M5030" s="56">
        <f t="shared" si="420"/>
        <v>1914</v>
      </c>
      <c r="N5030" s="56"/>
      <c r="O5030" s="56">
        <f t="shared" si="421"/>
        <v>7</v>
      </c>
      <c r="P5030" s="56">
        <f t="shared" si="422"/>
        <v>21</v>
      </c>
      <c r="Q5030" s="2" t="str">
        <f t="shared" si="423"/>
        <v>&lt;a href="set03\he\he_november_21,_1911_-_december_11,_1914\miscellaneous\everson,_e_w_turned_turtle_july_21,_1914_p5_he.pdf"&gt;Turned turtle&lt;/a&gt;</v>
      </c>
    </row>
    <row r="5031" spans="1:17" x14ac:dyDescent="0.25">
      <c r="A5031" s="2">
        <v>641</v>
      </c>
      <c r="B5031" s="4" t="s">
        <v>13471</v>
      </c>
      <c r="C5031" s="4" t="s">
        <v>13472</v>
      </c>
      <c r="D5031" s="52">
        <v>5323</v>
      </c>
      <c r="E5031" s="5" t="s">
        <v>13629</v>
      </c>
      <c r="F5031" s="5">
        <v>5</v>
      </c>
      <c r="G5031" s="5">
        <v>20</v>
      </c>
      <c r="H5031" s="5">
        <v>2818</v>
      </c>
      <c r="I5031" t="s">
        <v>27379</v>
      </c>
      <c r="J5031" s="46" t="s">
        <v>33101</v>
      </c>
      <c r="K5031" s="56"/>
      <c r="L5031" s="56"/>
      <c r="M5031" s="56">
        <f t="shared" si="420"/>
        <v>1914</v>
      </c>
      <c r="N5031" s="56"/>
      <c r="O5031" s="56">
        <f t="shared" si="421"/>
        <v>7</v>
      </c>
      <c r="P5031" s="56">
        <f t="shared" si="422"/>
        <v>28</v>
      </c>
      <c r="Q5031" s="2" t="str">
        <f t="shared" si="423"/>
        <v>&lt;a href="set03\he\he_november_21,_1911_-_december_11,_1914\miscellaneous\brown,_mrs._j_n_hits_bicyclist_july_28,_1914_p5_he.pdf"&gt;Hits bicyclist&lt;/a&gt;</v>
      </c>
    </row>
    <row r="5032" spans="1:17" x14ac:dyDescent="0.25">
      <c r="A5032" s="2">
        <v>4912</v>
      </c>
      <c r="B5032" s="4" t="s">
        <v>925</v>
      </c>
      <c r="C5032" s="4" t="s">
        <v>8962</v>
      </c>
      <c r="D5032" s="52">
        <v>5323</v>
      </c>
      <c r="E5032" s="5" t="s">
        <v>13629</v>
      </c>
      <c r="F5032" s="5">
        <v>5</v>
      </c>
      <c r="G5032" s="5">
        <v>20</v>
      </c>
      <c r="H5032" s="5">
        <v>2871</v>
      </c>
      <c r="I5032" t="s">
        <v>27380</v>
      </c>
      <c r="J5032" s="46" t="s">
        <v>33101</v>
      </c>
      <c r="K5032" s="56"/>
      <c r="L5032" s="56"/>
      <c r="M5032" s="56">
        <f t="shared" si="420"/>
        <v>1914</v>
      </c>
      <c r="N5032" s="56"/>
      <c r="O5032" s="56">
        <f t="shared" si="421"/>
        <v>7</v>
      </c>
      <c r="P5032" s="56">
        <f t="shared" si="422"/>
        <v>28</v>
      </c>
      <c r="Q5032" s="2" t="str">
        <f t="shared" si="423"/>
        <v>&lt;a href="set03\he\he_november_21,_1911_-_december_11,_1914\miscellaneous\lyle,_peter_runaway_july_28,_1914_p5_he.pdf"&gt;Runaway&lt;/a&gt;</v>
      </c>
    </row>
    <row r="5033" spans="1:17" x14ac:dyDescent="0.25">
      <c r="A5033" s="2">
        <v>5736</v>
      </c>
      <c r="B5033" s="4" t="s">
        <v>13567</v>
      </c>
      <c r="C5033" s="4" t="s">
        <v>13568</v>
      </c>
      <c r="D5033" s="52">
        <v>5323</v>
      </c>
      <c r="E5033" s="5" t="s">
        <v>13629</v>
      </c>
      <c r="F5033" s="5">
        <v>5</v>
      </c>
      <c r="G5033" s="5">
        <v>20</v>
      </c>
      <c r="H5033" s="5">
        <v>2890</v>
      </c>
      <c r="I5033" t="s">
        <v>27381</v>
      </c>
      <c r="J5033" s="46" t="s">
        <v>33101</v>
      </c>
      <c r="K5033" s="56"/>
      <c r="L5033" s="56"/>
      <c r="M5033" s="56">
        <f t="shared" si="420"/>
        <v>1914</v>
      </c>
      <c r="N5033" s="56"/>
      <c r="O5033" s="56">
        <f t="shared" si="421"/>
        <v>7</v>
      </c>
      <c r="P5033" s="56">
        <f t="shared" si="422"/>
        <v>28</v>
      </c>
      <c r="Q5033" s="2" t="str">
        <f t="shared" si="423"/>
        <v>&lt;a href="set03\he\he_november_21,_1911_-_december_11,_1914\miscellaneous\palm,_august_auto_got_a_push_july_28,_1914_p5_he.pdf"&gt;Auto got a push&lt;/a&gt;</v>
      </c>
    </row>
    <row r="5034" spans="1:17" x14ac:dyDescent="0.25">
      <c r="A5034" s="2">
        <v>6159</v>
      </c>
      <c r="B5034" s="4" t="s">
        <v>13575</v>
      </c>
      <c r="C5034" s="4" t="s">
        <v>13576</v>
      </c>
      <c r="D5034" s="52">
        <v>5323</v>
      </c>
      <c r="E5034" s="5" t="s">
        <v>13629</v>
      </c>
      <c r="F5034" s="5">
        <v>5</v>
      </c>
      <c r="G5034" s="5">
        <v>20</v>
      </c>
      <c r="H5034" s="5">
        <v>2895</v>
      </c>
      <c r="I5034" t="s">
        <v>27382</v>
      </c>
      <c r="J5034" s="46" t="s">
        <v>33101</v>
      </c>
      <c r="K5034" s="56"/>
      <c r="L5034" s="56"/>
      <c r="M5034" s="56">
        <f t="shared" si="420"/>
        <v>1914</v>
      </c>
      <c r="N5034" s="56"/>
      <c r="O5034" s="56">
        <f t="shared" si="421"/>
        <v>7</v>
      </c>
      <c r="P5034" s="56">
        <f t="shared" si="422"/>
        <v>28</v>
      </c>
      <c r="Q5034" s="2" t="str">
        <f t="shared" si="423"/>
        <v>&lt;a href="set03\he\he_november_21,_1911_-_december_11,_1914\miscellaneous\renden,_robert_hit_by_auto_with_no_lights_july_28,_1914_p5_he.pdf"&gt;Hit by auto with no lights&lt;/a&gt;</v>
      </c>
    </row>
    <row r="5035" spans="1:17" x14ac:dyDescent="0.25">
      <c r="A5035" s="2">
        <v>2987</v>
      </c>
      <c r="B5035" s="4" t="s">
        <v>16773</v>
      </c>
      <c r="C5035" s="4" t="s">
        <v>16774</v>
      </c>
      <c r="D5035" s="52">
        <v>5325</v>
      </c>
      <c r="E5035" s="5" t="s">
        <v>11770</v>
      </c>
      <c r="F5035" s="5">
        <v>1</v>
      </c>
      <c r="G5035" s="5">
        <v>11</v>
      </c>
      <c r="H5035" s="5">
        <v>2046</v>
      </c>
      <c r="I5035" t="s">
        <v>26749</v>
      </c>
      <c r="J5035" s="46" t="s">
        <v>33093</v>
      </c>
      <c r="K5035" s="56"/>
      <c r="L5035" s="56"/>
      <c r="M5035" s="56">
        <f t="shared" si="420"/>
        <v>1914</v>
      </c>
      <c r="N5035" s="56"/>
      <c r="O5035" s="56">
        <f t="shared" si="421"/>
        <v>7</v>
      </c>
      <c r="P5035" s="56">
        <f t="shared" si="422"/>
        <v>30</v>
      </c>
      <c r="Q5035" s="2" t="str">
        <f t="shared" si="423"/>
        <v>&lt;a href="set04\cg_january 4, 1912 - december 31, 1914\miscellaneous\hoenhaus,_julius_visits_from_becker_mn_july_30,_1914_p1_cg.pdf"&gt;Visits from Becker, MN&lt;/a&gt;</v>
      </c>
    </row>
    <row r="5036" spans="1:17" x14ac:dyDescent="0.25">
      <c r="A5036" s="2">
        <v>7189</v>
      </c>
      <c r="B5036" s="4" t="s">
        <v>16855</v>
      </c>
      <c r="C5036" s="4" t="s">
        <v>16856</v>
      </c>
      <c r="D5036" s="52">
        <v>5325</v>
      </c>
      <c r="E5036" s="5" t="s">
        <v>11770</v>
      </c>
      <c r="F5036" s="5">
        <v>1</v>
      </c>
      <c r="G5036" s="5">
        <v>11</v>
      </c>
      <c r="H5036" s="5">
        <v>2338</v>
      </c>
      <c r="I5036" t="s">
        <v>26750</v>
      </c>
      <c r="J5036" s="46" t="s">
        <v>33093</v>
      </c>
      <c r="K5036" s="56"/>
      <c r="L5036" s="56"/>
      <c r="M5036" s="56">
        <f t="shared" si="420"/>
        <v>1914</v>
      </c>
      <c r="N5036" s="56"/>
      <c r="O5036" s="56">
        <f t="shared" si="421"/>
        <v>7</v>
      </c>
      <c r="P5036" s="56">
        <f t="shared" si="422"/>
        <v>30</v>
      </c>
      <c r="Q5036" s="2" t="str">
        <f t="shared" si="423"/>
        <v>&lt;a href="set04\cg_january 4, 1912 - december 31, 1914\miscellaneous\strong,_s_j_has_partner;_to_open_glenfield_shop_july_30,_1914_p1_cg.pdf"&gt;Has partner; to open Glenfield shop&lt;/a&gt;</v>
      </c>
    </row>
    <row r="5037" spans="1:17" x14ac:dyDescent="0.25">
      <c r="A5037" s="2">
        <v>5753</v>
      </c>
      <c r="B5037" s="4" t="s">
        <v>16814</v>
      </c>
      <c r="C5037" s="4" t="s">
        <v>16815</v>
      </c>
      <c r="D5037" s="52">
        <v>5339</v>
      </c>
      <c r="E5037" s="5" t="s">
        <v>11770</v>
      </c>
      <c r="F5037" s="5">
        <v>1</v>
      </c>
      <c r="G5037" s="5">
        <v>11</v>
      </c>
      <c r="H5037" s="5">
        <v>2240</v>
      </c>
      <c r="I5037" t="s">
        <v>26751</v>
      </c>
      <c r="J5037" s="46" t="s">
        <v>33093</v>
      </c>
      <c r="K5037" s="56"/>
      <c r="L5037" s="56"/>
      <c r="M5037" s="56">
        <f t="shared" si="420"/>
        <v>1914</v>
      </c>
      <c r="N5037" s="56"/>
      <c r="O5037" s="56">
        <f t="shared" si="421"/>
        <v>8</v>
      </c>
      <c r="P5037" s="56">
        <f t="shared" si="422"/>
        <v>13</v>
      </c>
      <c r="Q5037" s="2" t="str">
        <f t="shared" si="423"/>
        <v>&lt;a href="set04\cg_january 4, 1912 - december 31, 1914\miscellaneous\pangburn,_lee_to_live_work_in_st_paul_mn_august_13,_1914_p1_cg.pdf"&gt;To live work in St Paul MN&lt;/a&gt;</v>
      </c>
    </row>
    <row r="5038" spans="1:17" x14ac:dyDescent="0.25">
      <c r="A5038" s="2">
        <v>7264</v>
      </c>
      <c r="B5038" s="4" t="s">
        <v>16858</v>
      </c>
      <c r="C5038" s="4" t="s">
        <v>16859</v>
      </c>
      <c r="D5038" s="52">
        <v>5339</v>
      </c>
      <c r="E5038" s="5" t="s">
        <v>11770</v>
      </c>
      <c r="F5038" s="5">
        <v>5</v>
      </c>
      <c r="G5038" s="5">
        <v>11</v>
      </c>
      <c r="H5038" s="5">
        <v>2348</v>
      </c>
      <c r="I5038" t="s">
        <v>26752</v>
      </c>
      <c r="J5038" s="46" t="s">
        <v>33093</v>
      </c>
      <c r="K5038" s="56"/>
      <c r="L5038" s="56"/>
      <c r="M5038" s="56">
        <f t="shared" si="420"/>
        <v>1914</v>
      </c>
      <c r="N5038" s="56"/>
      <c r="O5038" s="56">
        <f t="shared" si="421"/>
        <v>8</v>
      </c>
      <c r="P5038" s="56">
        <f t="shared" si="422"/>
        <v>13</v>
      </c>
      <c r="Q5038" s="2" t="str">
        <f t="shared" si="423"/>
        <v>&lt;a href="set04\cg_january 4, 1912 - december 31, 1914\miscellaneous\swanson,_johnny_coming_home_from_moorhead_august_13,_1914_p5_cg.pdf"&gt;Coming home from Moorhead&lt;/a&gt;</v>
      </c>
    </row>
    <row r="5039" spans="1:17" x14ac:dyDescent="0.25">
      <c r="A5039" s="2">
        <v>3819</v>
      </c>
      <c r="B5039" s="4" t="s">
        <v>12552</v>
      </c>
      <c r="C5039" s="4" t="s">
        <v>13527</v>
      </c>
      <c r="D5039" s="52">
        <v>5344</v>
      </c>
      <c r="E5039" s="5" t="s">
        <v>13629</v>
      </c>
      <c r="F5039" s="5">
        <v>5</v>
      </c>
      <c r="G5039" s="5">
        <v>20</v>
      </c>
      <c r="H5039" s="5">
        <v>2856</v>
      </c>
      <c r="I5039" t="s">
        <v>27383</v>
      </c>
      <c r="J5039" s="46" t="s">
        <v>33101</v>
      </c>
      <c r="K5039" s="56"/>
      <c r="L5039" s="56"/>
      <c r="M5039" s="56">
        <f t="shared" si="420"/>
        <v>1914</v>
      </c>
      <c r="N5039" s="56"/>
      <c r="O5039" s="56">
        <f t="shared" si="421"/>
        <v>8</v>
      </c>
      <c r="P5039" s="56">
        <f t="shared" si="422"/>
        <v>18</v>
      </c>
      <c r="Q5039" s="2" t="str">
        <f t="shared" si="423"/>
        <v>&lt;a href="set03\he\he_november_21,_1911_-_december_11,_1914\miscellaneous\jackson,_andrew_car_stolen_august_18,_1914_p5_he.pdf"&gt;Car Stolen&lt;/a&gt;</v>
      </c>
    </row>
    <row r="5040" spans="1:17" x14ac:dyDescent="0.25">
      <c r="A5040" s="2">
        <v>3978</v>
      </c>
      <c r="B5040" s="4" t="s">
        <v>13529</v>
      </c>
      <c r="C5040" s="4" t="s">
        <v>13530</v>
      </c>
      <c r="D5040" s="52">
        <v>5344</v>
      </c>
      <c r="E5040" s="5" t="s">
        <v>13629</v>
      </c>
      <c r="F5040" s="5">
        <v>5</v>
      </c>
      <c r="G5040" s="5">
        <v>20</v>
      </c>
      <c r="H5040" s="5">
        <v>2858</v>
      </c>
      <c r="I5040" t="s">
        <v>27384</v>
      </c>
      <c r="J5040" s="46" t="s">
        <v>33101</v>
      </c>
      <c r="K5040" s="56"/>
      <c r="L5040" s="56"/>
      <c r="M5040" s="56">
        <f t="shared" si="420"/>
        <v>1914</v>
      </c>
      <c r="N5040" s="56"/>
      <c r="O5040" s="56">
        <f t="shared" si="421"/>
        <v>8</v>
      </c>
      <c r="P5040" s="56">
        <f t="shared" si="422"/>
        <v>18</v>
      </c>
      <c r="Q5040" s="2" t="str">
        <f t="shared" si="423"/>
        <v>&lt;a href="set03\he\he_november_21,_1911_-_december_11,_1914\miscellaneous\johnson,_john_n_girl_promises_him_august_18,_1914_p5_he.pdf"&gt;Girl promises him&lt;/a&gt;</v>
      </c>
    </row>
    <row r="5041" spans="1:17" x14ac:dyDescent="0.25">
      <c r="A5041" s="2">
        <v>4501</v>
      </c>
      <c r="B5041" s="4" t="s">
        <v>16605</v>
      </c>
      <c r="C5041" s="4" t="s">
        <v>2293</v>
      </c>
      <c r="D5041" s="52">
        <v>5346</v>
      </c>
      <c r="E5041" s="5" t="s">
        <v>11770</v>
      </c>
      <c r="F5041" s="5">
        <v>5</v>
      </c>
      <c r="G5041" s="5">
        <v>11</v>
      </c>
      <c r="H5041" s="5">
        <v>2174</v>
      </c>
      <c r="I5041" t="s">
        <v>26753</v>
      </c>
      <c r="J5041" s="46" t="s">
        <v>33093</v>
      </c>
      <c r="K5041" s="56"/>
      <c r="L5041" s="56"/>
      <c r="M5041" s="56">
        <f t="shared" si="420"/>
        <v>1914</v>
      </c>
      <c r="N5041" s="56"/>
      <c r="O5041" s="56">
        <f t="shared" si="421"/>
        <v>8</v>
      </c>
      <c r="P5041" s="56">
        <f t="shared" si="422"/>
        <v>20</v>
      </c>
      <c r="Q5041" s="2" t="str">
        <f t="shared" si="423"/>
        <v>&lt;a href="set04\cg_january 4, 1912 - december 31, 1914\miscellaneous\kjelson,_oscar_returns_from_norway_august_20,_1914_p5_cg.pdf"&gt;Returns from Norway&lt;/a&gt;</v>
      </c>
    </row>
    <row r="5042" spans="1:17" x14ac:dyDescent="0.25">
      <c r="A5042" s="2">
        <v>5420</v>
      </c>
      <c r="B5042" s="4" t="s">
        <v>16809</v>
      </c>
      <c r="C5042" s="4" t="s">
        <v>16810</v>
      </c>
      <c r="D5042" s="52">
        <v>5346</v>
      </c>
      <c r="E5042" s="5" t="s">
        <v>11770</v>
      </c>
      <c r="F5042" s="5">
        <v>1</v>
      </c>
      <c r="G5042" s="5">
        <v>11</v>
      </c>
      <c r="H5042" s="5">
        <v>2228</v>
      </c>
      <c r="I5042" t="s">
        <v>26754</v>
      </c>
      <c r="J5042" s="46" t="s">
        <v>33093</v>
      </c>
      <c r="K5042" s="56"/>
      <c r="L5042" s="56"/>
      <c r="M5042" s="56">
        <f t="shared" si="420"/>
        <v>1914</v>
      </c>
      <c r="N5042" s="56"/>
      <c r="O5042" s="56">
        <f t="shared" si="421"/>
        <v>8</v>
      </c>
      <c r="P5042" s="56">
        <f t="shared" si="422"/>
        <v>20</v>
      </c>
      <c r="Q5042" s="2" t="str">
        <f t="shared" si="423"/>
        <v>&lt;a href="set04\cg_january 4, 1912 - december 31, 1914\miscellaneous\neva,_john_met_with_accident_august_20,_1914_p1_cg.pdf"&gt;Met with Accident&lt;/a&gt;</v>
      </c>
    </row>
    <row r="5043" spans="1:17" x14ac:dyDescent="0.25">
      <c r="A5043" s="2">
        <v>7480</v>
      </c>
      <c r="B5043" s="4" t="s">
        <v>16864</v>
      </c>
      <c r="C5043" s="4" t="s">
        <v>16866</v>
      </c>
      <c r="D5043" s="52">
        <v>5346</v>
      </c>
      <c r="E5043" s="5" t="s">
        <v>11770</v>
      </c>
      <c r="F5043" s="5">
        <v>1</v>
      </c>
      <c r="G5043" s="5">
        <v>11</v>
      </c>
      <c r="H5043" s="5">
        <v>2405</v>
      </c>
      <c r="I5043" t="s">
        <v>26755</v>
      </c>
      <c r="J5043" s="46" t="s">
        <v>33093</v>
      </c>
      <c r="K5043" s="56"/>
      <c r="L5043" s="56"/>
      <c r="M5043" s="56">
        <f t="shared" ref="M5043:M5106" si="424">YEAR(D5043)</f>
        <v>1914</v>
      </c>
      <c r="N5043" s="56"/>
      <c r="O5043" s="56">
        <f t="shared" ref="O5043:O5106" si="425">MONTH(D5043)</f>
        <v>8</v>
      </c>
      <c r="P5043" s="56">
        <f t="shared" ref="P5043:P5106" si="426">DAY(D5043)</f>
        <v>20</v>
      </c>
      <c r="Q5043" s="2" t="str">
        <f t="shared" si="423"/>
        <v>&lt;a href="set04\cg_january 4, 1912 - december 31, 1914\miscellaneous\thorsgaard,_otto_narrow_escape_from_hostilities_august_20,_1914_p1_cg.pdf"&gt;Narrow Escape from hostilities&lt;/a&gt;</v>
      </c>
    </row>
    <row r="5044" spans="1:17" x14ac:dyDescent="0.25">
      <c r="A5044" s="2">
        <v>4033</v>
      </c>
      <c r="B5044" s="4" t="s">
        <v>13533</v>
      </c>
      <c r="C5044" s="4" t="s">
        <v>1086</v>
      </c>
      <c r="D5044" s="52">
        <v>5351</v>
      </c>
      <c r="E5044" s="5" t="s">
        <v>13629</v>
      </c>
      <c r="F5044" s="5">
        <v>5</v>
      </c>
      <c r="G5044" s="5">
        <v>20</v>
      </c>
      <c r="H5044" s="5">
        <v>2861</v>
      </c>
      <c r="I5044" t="s">
        <v>27385</v>
      </c>
      <c r="J5044" s="46" t="s">
        <v>33101</v>
      </c>
      <c r="K5044" s="56"/>
      <c r="L5044" s="56"/>
      <c r="M5044" s="56">
        <f t="shared" si="424"/>
        <v>1914</v>
      </c>
      <c r="N5044" s="56"/>
      <c r="O5044" s="56">
        <f t="shared" si="425"/>
        <v>8</v>
      </c>
      <c r="P5044" s="56">
        <f t="shared" si="426"/>
        <v>25</v>
      </c>
      <c r="Q5044" s="2" t="str">
        <f t="shared" si="423"/>
        <v>&lt;a href="set03\he\he_november_21,_1911_-_december_11,_1914\miscellaneous\josephson,_reverend_home_struck_by_lightning_august_25,_1914_p5_he.pdf"&gt;Home struck by lightning&lt;/a&gt;</v>
      </c>
    </row>
    <row r="5045" spans="1:17" x14ac:dyDescent="0.25">
      <c r="A5045" s="2">
        <v>8435</v>
      </c>
      <c r="B5045" s="4" t="s">
        <v>13620</v>
      </c>
      <c r="C5045" s="4" t="s">
        <v>13622</v>
      </c>
      <c r="D5045" s="52">
        <v>5351</v>
      </c>
      <c r="E5045" s="5" t="s">
        <v>13629</v>
      </c>
      <c r="F5045" s="5">
        <v>5</v>
      </c>
      <c r="G5045" s="5">
        <v>20</v>
      </c>
      <c r="H5045" s="5">
        <v>2927</v>
      </c>
      <c r="I5045" t="s">
        <v>27386</v>
      </c>
      <c r="J5045" s="46" t="s">
        <v>33101</v>
      </c>
      <c r="K5045" s="56"/>
      <c r="L5045" s="56"/>
      <c r="M5045" s="56">
        <f t="shared" si="424"/>
        <v>1914</v>
      </c>
      <c r="N5045" s="56"/>
      <c r="O5045" s="56">
        <f t="shared" si="425"/>
        <v>8</v>
      </c>
      <c r="P5045" s="56">
        <f t="shared" si="426"/>
        <v>25</v>
      </c>
      <c r="Q5045" s="2" t="str">
        <f t="shared" si="423"/>
        <v>&lt;a href="set03\he\he_november_21,_1911_-_december_11,_1914\miscellaneous\woodward,_hosea_writes_again_august_25,_1914_p5_he.pdf"&gt;Writes again&lt;/a&gt;</v>
      </c>
    </row>
    <row r="5046" spans="1:17" x14ac:dyDescent="0.25">
      <c r="A5046" s="2">
        <v>396</v>
      </c>
      <c r="B5046" s="4" t="s">
        <v>16746</v>
      </c>
      <c r="C5046" s="4" t="s">
        <v>16747</v>
      </c>
      <c r="D5046" s="52">
        <v>5353</v>
      </c>
      <c r="E5046" s="5" t="s">
        <v>11770</v>
      </c>
      <c r="F5046" s="5">
        <v>1</v>
      </c>
      <c r="G5046" s="5">
        <v>11</v>
      </c>
      <c r="H5046" s="5">
        <v>1918</v>
      </c>
      <c r="I5046" t="s">
        <v>26756</v>
      </c>
      <c r="J5046" s="46" t="s">
        <v>33093</v>
      </c>
      <c r="K5046" s="56"/>
      <c r="L5046" s="56"/>
      <c r="M5046" s="56">
        <f t="shared" si="424"/>
        <v>1914</v>
      </c>
      <c r="N5046" s="56"/>
      <c r="O5046" s="56">
        <f t="shared" si="425"/>
        <v>8</v>
      </c>
      <c r="P5046" s="56">
        <f t="shared" si="426"/>
        <v>27</v>
      </c>
      <c r="Q5046" s="2" t="str">
        <f t="shared" si="423"/>
        <v>&lt;a href="set04\cg_january 4, 1912 - december 31, 1914\miscellaneous\bennett,_w_d_arrives_and_buys_farm_land_to_live_near_courtenay_august_27,_1914_p1_cg.pdf"&gt;Arrives and buys farm land to live near Courtenay&lt;/a&gt;</v>
      </c>
    </row>
    <row r="5047" spans="1:17" x14ac:dyDescent="0.25">
      <c r="A5047" s="2">
        <v>465</v>
      </c>
      <c r="B5047" s="4" t="s">
        <v>16748</v>
      </c>
      <c r="C5047" s="4" t="s">
        <v>16749</v>
      </c>
      <c r="D5047" s="52">
        <v>5353</v>
      </c>
      <c r="E5047" s="5" t="s">
        <v>11770</v>
      </c>
      <c r="F5047" s="5">
        <v>5</v>
      </c>
      <c r="G5047" s="5">
        <v>11</v>
      </c>
      <c r="H5047" s="5">
        <v>1921</v>
      </c>
      <c r="I5047" t="s">
        <v>26757</v>
      </c>
      <c r="J5047" s="46" t="s">
        <v>33093</v>
      </c>
      <c r="K5047" s="56"/>
      <c r="L5047" s="56"/>
      <c r="M5047" s="56">
        <f t="shared" si="424"/>
        <v>1914</v>
      </c>
      <c r="N5047" s="56"/>
      <c r="O5047" s="56">
        <f t="shared" si="425"/>
        <v>8</v>
      </c>
      <c r="P5047" s="56">
        <f t="shared" si="426"/>
        <v>27</v>
      </c>
      <c r="Q5047" s="2" t="str">
        <f t="shared" si="423"/>
        <v>&lt;a href="set04\cg_january 4, 1912 - december 31, 1914\miscellaneous\bjerken,_art_dog_hunting_august_27,_1914_p5_cg.pdf"&gt;Dog hunting&lt;/a&gt;</v>
      </c>
    </row>
    <row r="5048" spans="1:17" x14ac:dyDescent="0.25">
      <c r="A5048" s="2">
        <v>1409</v>
      </c>
      <c r="B5048" s="4" t="s">
        <v>16756</v>
      </c>
      <c r="C5048" s="4" t="s">
        <v>16747</v>
      </c>
      <c r="D5048" s="52">
        <v>5353</v>
      </c>
      <c r="E5048" s="5" t="s">
        <v>11770</v>
      </c>
      <c r="F5048" s="5">
        <v>1</v>
      </c>
      <c r="G5048" s="5">
        <v>11</v>
      </c>
      <c r="H5048" s="5">
        <v>1967</v>
      </c>
      <c r="I5048" t="s">
        <v>26758</v>
      </c>
      <c r="J5048" s="46" t="s">
        <v>33093</v>
      </c>
      <c r="K5048" s="56"/>
      <c r="L5048" s="56"/>
      <c r="M5048" s="56">
        <f t="shared" si="424"/>
        <v>1914</v>
      </c>
      <c r="N5048" s="56"/>
      <c r="O5048" s="56">
        <f t="shared" si="425"/>
        <v>8</v>
      </c>
      <c r="P5048" s="56">
        <f t="shared" si="426"/>
        <v>27</v>
      </c>
      <c r="Q5048" s="2" t="str">
        <f t="shared" si="423"/>
        <v>&lt;a href="set04\cg_january 4, 1912 - december 31, 1914\miscellaneous\crone,_t_j_arrives_and_buys_farm_land_to_live_near_courtenay_august_27,_1914_p1_cg.pdf"&gt;Arrives and buys farm land to live near Courtenay&lt;/a&gt;</v>
      </c>
    </row>
    <row r="5049" spans="1:17" x14ac:dyDescent="0.25">
      <c r="A5049" s="2">
        <v>2181</v>
      </c>
      <c r="B5049" s="4" t="s">
        <v>16764</v>
      </c>
      <c r="C5049" s="4" t="s">
        <v>16747</v>
      </c>
      <c r="D5049" s="52">
        <v>5353</v>
      </c>
      <c r="E5049" s="5" t="s">
        <v>11770</v>
      </c>
      <c r="F5049" s="5">
        <v>1</v>
      </c>
      <c r="G5049" s="5">
        <v>11</v>
      </c>
      <c r="H5049" s="5">
        <v>2020</v>
      </c>
      <c r="I5049" t="s">
        <v>26759</v>
      </c>
      <c r="J5049" s="46" t="s">
        <v>33093</v>
      </c>
      <c r="K5049" s="56"/>
      <c r="L5049" s="56"/>
      <c r="M5049" s="56">
        <f t="shared" si="424"/>
        <v>1914</v>
      </c>
      <c r="N5049" s="56"/>
      <c r="O5049" s="56">
        <f t="shared" si="425"/>
        <v>8</v>
      </c>
      <c r="P5049" s="56">
        <f t="shared" si="426"/>
        <v>27</v>
      </c>
      <c r="Q5049" s="2" t="str">
        <f t="shared" si="423"/>
        <v>&lt;a href="set04\cg_january 4, 1912 - december 31, 1914\miscellaneous\goad,_a_p_arrives_and_buys_farm_land_to_live_near_courtenay_august_27,_1914_p1_cg.pdf"&gt;Arrives and buys farm land to live near Courtenay&lt;/a&gt;</v>
      </c>
    </row>
    <row r="5050" spans="1:17" x14ac:dyDescent="0.25">
      <c r="A5050" s="2">
        <v>2589</v>
      </c>
      <c r="B5050" s="4" t="s">
        <v>11550</v>
      </c>
      <c r="C5050" s="4" t="s">
        <v>16749</v>
      </c>
      <c r="D5050" s="52">
        <v>5353</v>
      </c>
      <c r="E5050" s="5" t="s">
        <v>11770</v>
      </c>
      <c r="F5050" s="5">
        <v>5</v>
      </c>
      <c r="G5050" s="5">
        <v>11</v>
      </c>
      <c r="H5050" s="5">
        <v>2029</v>
      </c>
      <c r="I5050" t="s">
        <v>26760</v>
      </c>
      <c r="J5050" s="46" t="s">
        <v>33093</v>
      </c>
      <c r="K5050" s="56"/>
      <c r="L5050" s="56"/>
      <c r="M5050" s="56">
        <f t="shared" si="424"/>
        <v>1914</v>
      </c>
      <c r="N5050" s="56"/>
      <c r="O5050" s="56">
        <f t="shared" si="425"/>
        <v>8</v>
      </c>
      <c r="P5050" s="56">
        <f t="shared" si="426"/>
        <v>27</v>
      </c>
      <c r="Q5050" s="2" t="str">
        <f t="shared" si="423"/>
        <v>&lt;a href="set04\cg_january 4, 1912 - december 31, 1914\miscellaneous\hancock,_lem_dog_hunting_august_27,_1914_p5_cg.pdf"&gt;Dog hunting&lt;/a&gt;</v>
      </c>
    </row>
    <row r="5051" spans="1:17" x14ac:dyDescent="0.25">
      <c r="A5051" s="2">
        <v>2855</v>
      </c>
      <c r="B5051" s="4" t="s">
        <v>16770</v>
      </c>
      <c r="C5051" s="4" t="s">
        <v>16747</v>
      </c>
      <c r="D5051" s="52">
        <v>5353</v>
      </c>
      <c r="E5051" s="5" t="s">
        <v>11770</v>
      </c>
      <c r="F5051" s="5">
        <v>1</v>
      </c>
      <c r="G5051" s="5">
        <v>11</v>
      </c>
      <c r="H5051" s="5">
        <v>2036</v>
      </c>
      <c r="I5051" t="s">
        <v>26761</v>
      </c>
      <c r="J5051" s="46" t="s">
        <v>33093</v>
      </c>
      <c r="K5051" s="56"/>
      <c r="L5051" s="56"/>
      <c r="M5051" s="56">
        <f t="shared" si="424"/>
        <v>1914</v>
      </c>
      <c r="N5051" s="56"/>
      <c r="O5051" s="56">
        <f t="shared" si="425"/>
        <v>8</v>
      </c>
      <c r="P5051" s="56">
        <f t="shared" si="426"/>
        <v>27</v>
      </c>
      <c r="Q5051" s="2" t="str">
        <f t="shared" si="423"/>
        <v>&lt;a href="set04\cg_january 4, 1912 - december 31, 1914\miscellaneous\hatfield,_w_h_arrives_and_buys_farm_land_to_live_near_courtenay_august_27,_1914_p1_cg.pdf"&gt;Arrives and buys farm land to live near Courtenay&lt;/a&gt;</v>
      </c>
    </row>
    <row r="5052" spans="1:17" x14ac:dyDescent="0.25">
      <c r="A5052" s="2">
        <v>4208</v>
      </c>
      <c r="B5052" s="4" t="s">
        <v>16784</v>
      </c>
      <c r="C5052" s="4" t="s">
        <v>16747</v>
      </c>
      <c r="D5052" s="52">
        <v>5353</v>
      </c>
      <c r="E5052" s="5" t="s">
        <v>11770</v>
      </c>
      <c r="F5052" s="5">
        <v>1</v>
      </c>
      <c r="G5052" s="5">
        <v>11</v>
      </c>
      <c r="H5052" s="5">
        <v>2097</v>
      </c>
      <c r="I5052" t="s">
        <v>26762</v>
      </c>
      <c r="J5052" s="46" t="s">
        <v>33093</v>
      </c>
      <c r="K5052" s="56"/>
      <c r="L5052" s="56"/>
      <c r="M5052" s="56">
        <f t="shared" si="424"/>
        <v>1914</v>
      </c>
      <c r="N5052" s="56"/>
      <c r="O5052" s="56">
        <f t="shared" si="425"/>
        <v>8</v>
      </c>
      <c r="P5052" s="56">
        <f t="shared" si="426"/>
        <v>27</v>
      </c>
      <c r="Q5052" s="2" t="str">
        <f t="shared" si="423"/>
        <v>&lt;a href="set04\cg_january 4, 1912 - december 31, 1914\miscellaneous\keifer,_andrew_arrives_and_buys_farm_land_to_live_near_courtenay_august_27,_1914_p1_cg.pdf"&gt;Arrives and buys farm land to live near Courtenay&lt;/a&gt;</v>
      </c>
    </row>
    <row r="5053" spans="1:17" x14ac:dyDescent="0.25">
      <c r="A5053" s="2">
        <v>5214</v>
      </c>
      <c r="B5053" s="4" t="s">
        <v>16800</v>
      </c>
      <c r="C5053" s="4" t="s">
        <v>16801</v>
      </c>
      <c r="D5053" s="52">
        <v>5353</v>
      </c>
      <c r="E5053" s="5" t="s">
        <v>11770</v>
      </c>
      <c r="F5053" s="5">
        <v>5</v>
      </c>
      <c r="G5053" s="5">
        <v>11</v>
      </c>
      <c r="H5053" s="5">
        <v>2210</v>
      </c>
      <c r="I5053" t="s">
        <v>26763</v>
      </c>
      <c r="J5053" s="46" t="s">
        <v>33093</v>
      </c>
      <c r="K5053" s="56"/>
      <c r="L5053" s="56"/>
      <c r="M5053" s="56">
        <f t="shared" si="424"/>
        <v>1914</v>
      </c>
      <c r="N5053" s="56"/>
      <c r="O5053" s="56">
        <f t="shared" si="425"/>
        <v>8</v>
      </c>
      <c r="P5053" s="56">
        <f t="shared" si="426"/>
        <v>27</v>
      </c>
      <c r="Q5053" s="2" t="str">
        <f t="shared" si="423"/>
        <v>&lt;a href="set04\cg_january 4, 1912 - december 31, 1914\miscellaneous\mitchell,_r_d_arrives;_buys_land_to_farm_august_27,_1914_p5_cg.pdf"&gt;Arrives; buys land to farm&lt;/a&gt;</v>
      </c>
    </row>
    <row r="5054" spans="1:17" x14ac:dyDescent="0.25">
      <c r="A5054" s="2">
        <v>6459</v>
      </c>
      <c r="B5054" s="4" t="s">
        <v>12953</v>
      </c>
      <c r="C5054" s="4" t="s">
        <v>16749</v>
      </c>
      <c r="D5054" s="52">
        <v>5353</v>
      </c>
      <c r="E5054" s="5" t="s">
        <v>11770</v>
      </c>
      <c r="F5054" s="5">
        <v>5</v>
      </c>
      <c r="G5054" s="5">
        <v>11</v>
      </c>
      <c r="H5054" s="5">
        <v>2307</v>
      </c>
      <c r="I5054" t="s">
        <v>26764</v>
      </c>
      <c r="J5054" s="46" t="s">
        <v>33093</v>
      </c>
      <c r="K5054" s="56"/>
      <c r="L5054" s="56"/>
      <c r="M5054" s="56">
        <f t="shared" si="424"/>
        <v>1914</v>
      </c>
      <c r="N5054" s="56"/>
      <c r="O5054" s="56">
        <f t="shared" si="425"/>
        <v>8</v>
      </c>
      <c r="P5054" s="56">
        <f t="shared" si="426"/>
        <v>27</v>
      </c>
      <c r="Q5054" s="2" t="str">
        <f t="shared" si="423"/>
        <v>&lt;a href="set04\cg_january 4, 1912 - december 31, 1914\miscellaneous\scott,_w_l_dog_hunting_august_27,_1914_p5_cg.pdf"&gt;Dog hunting&lt;/a&gt;</v>
      </c>
    </row>
    <row r="5055" spans="1:17" x14ac:dyDescent="0.25">
      <c r="A5055" s="2">
        <v>8444</v>
      </c>
      <c r="B5055" s="4" t="s">
        <v>16874</v>
      </c>
      <c r="C5055" s="4" t="s">
        <v>16875</v>
      </c>
      <c r="D5055" s="12">
        <v>5353</v>
      </c>
      <c r="E5055" s="5" t="s">
        <v>11770</v>
      </c>
      <c r="F5055" s="5">
        <v>1</v>
      </c>
      <c r="G5055" s="5">
        <v>11</v>
      </c>
      <c r="H5055" s="5">
        <v>2433</v>
      </c>
      <c r="I5055" t="s">
        <v>26830</v>
      </c>
      <c r="J5055" s="46" t="s">
        <v>33093</v>
      </c>
      <c r="K5055" s="56"/>
      <c r="L5055" s="56"/>
      <c r="M5055" s="56">
        <f t="shared" si="424"/>
        <v>1914</v>
      </c>
      <c r="N5055" s="56"/>
      <c r="O5055" s="56">
        <f t="shared" si="425"/>
        <v>8</v>
      </c>
      <c r="P5055" s="56">
        <f t="shared" si="426"/>
        <v>27</v>
      </c>
      <c r="Q5055" s="2" t="str">
        <f t="shared" si="423"/>
        <v>&lt;a href="set04\cg_january 4, 1912 - december 31, 1914\miscellaneous\wraalstad,_george_visits_from_big_sandy_mt_august_27,_1914_p1_cg.pdf"&gt;Visits from Big Sandy MT&lt;/a&gt;</v>
      </c>
    </row>
    <row r="5056" spans="1:17" x14ac:dyDescent="0.25">
      <c r="A5056" s="2">
        <v>3041</v>
      </c>
      <c r="B5056" s="4" t="s">
        <v>16775</v>
      </c>
      <c r="C5056" s="4" t="s">
        <v>16776</v>
      </c>
      <c r="D5056" s="52">
        <v>5360</v>
      </c>
      <c r="E5056" s="5" t="s">
        <v>11770</v>
      </c>
      <c r="F5056" s="5">
        <v>5</v>
      </c>
      <c r="G5056" s="5">
        <v>11</v>
      </c>
      <c r="H5056" s="5">
        <v>2047</v>
      </c>
      <c r="I5056" t="s">
        <v>26765</v>
      </c>
      <c r="J5056" s="46" t="s">
        <v>33093</v>
      </c>
      <c r="K5056" s="56"/>
      <c r="L5056" s="56"/>
      <c r="M5056" s="56">
        <f t="shared" si="424"/>
        <v>1914</v>
      </c>
      <c r="N5056" s="56"/>
      <c r="O5056" s="56">
        <f t="shared" si="425"/>
        <v>9</v>
      </c>
      <c r="P5056" s="56">
        <f t="shared" si="426"/>
        <v>3</v>
      </c>
      <c r="Q5056" s="2" t="str">
        <f t="shared" si="423"/>
        <v>&lt;a href="set04\cg_january 4, 1912 - december 31, 1914\miscellaneous\holden,_s_e_to_live_work_in_balfour_september_3,_1914_p5_cg.pdf"&gt;To live work in Balfour&lt;/a&gt;</v>
      </c>
    </row>
    <row r="5057" spans="1:17" x14ac:dyDescent="0.25">
      <c r="A5057" s="2">
        <v>4881</v>
      </c>
      <c r="B5057" s="4" t="s">
        <v>16793</v>
      </c>
      <c r="C5057" s="4" t="s">
        <v>16313</v>
      </c>
      <c r="D5057" s="52">
        <v>5360</v>
      </c>
      <c r="E5057" s="5" t="s">
        <v>11770</v>
      </c>
      <c r="F5057" s="5">
        <v>1</v>
      </c>
      <c r="G5057" s="5">
        <v>11</v>
      </c>
      <c r="H5057" s="5">
        <v>2195</v>
      </c>
      <c r="I5057" t="s">
        <v>26766</v>
      </c>
      <c r="J5057" s="46" t="s">
        <v>33093</v>
      </c>
      <c r="K5057" s="56"/>
      <c r="L5057" s="56"/>
      <c r="M5057" s="56">
        <f t="shared" si="424"/>
        <v>1914</v>
      </c>
      <c r="N5057" s="56"/>
      <c r="O5057" s="56">
        <f t="shared" si="425"/>
        <v>9</v>
      </c>
      <c r="P5057" s="56">
        <f t="shared" si="426"/>
        <v>3</v>
      </c>
      <c r="Q5057" s="2" t="str">
        <f t="shared" si="423"/>
        <v>&lt;a href="set04\cg_january 4, 1912 - december 31, 1914\miscellaneous\lowe,_r_b_arrives_to_live_work_in_courtenay_september_3,_1914_p1_cg.pdf"&gt;Arrives to live work in Courtenay&lt;/a&gt;</v>
      </c>
    </row>
    <row r="5058" spans="1:17" x14ac:dyDescent="0.25">
      <c r="A5058" s="2">
        <v>5421</v>
      </c>
      <c r="B5058" s="4" t="s">
        <v>16809</v>
      </c>
      <c r="C5058" s="4" t="s">
        <v>16811</v>
      </c>
      <c r="D5058" s="52">
        <v>5360</v>
      </c>
      <c r="E5058" s="5" t="s">
        <v>11770</v>
      </c>
      <c r="F5058" s="5">
        <v>5</v>
      </c>
      <c r="G5058" s="5">
        <v>11</v>
      </c>
      <c r="H5058" s="5">
        <v>2229</v>
      </c>
      <c r="I5058" t="s">
        <v>26767</v>
      </c>
      <c r="J5058" s="46" t="s">
        <v>33093</v>
      </c>
      <c r="K5058" s="56"/>
      <c r="L5058" s="56"/>
      <c r="M5058" s="56">
        <f t="shared" si="424"/>
        <v>1914</v>
      </c>
      <c r="N5058" s="56"/>
      <c r="O5058" s="56">
        <f t="shared" si="425"/>
        <v>9</v>
      </c>
      <c r="P5058" s="56">
        <f t="shared" si="426"/>
        <v>3</v>
      </c>
      <c r="Q5058" s="2" t="str">
        <f t="shared" ref="Q5058:Q5121" si="427">"&lt;a href="&amp;""""&amp;J5058&amp;"\"&amp;I5058&amp;"""&gt;"&amp;C5058&amp;"&lt;/a&gt;"</f>
        <v>&lt;a href="set04\cg_january 4, 1912 - december 31, 1914\miscellaneous\neva,_john_sends_auto_to_factory_for_new_body_september_3,_1914_p5_cg.pdf"&gt;Sends auto to factory for new body&lt;/a&gt;</v>
      </c>
    </row>
    <row r="5059" spans="1:17" x14ac:dyDescent="0.25">
      <c r="A5059" s="2">
        <v>6229</v>
      </c>
      <c r="B5059" s="4" t="s">
        <v>13577</v>
      </c>
      <c r="C5059" s="4" t="s">
        <v>13469</v>
      </c>
      <c r="D5059" s="52">
        <v>5365</v>
      </c>
      <c r="E5059" s="5" t="s">
        <v>13629</v>
      </c>
      <c r="F5059" s="5">
        <v>5</v>
      </c>
      <c r="G5059" s="5">
        <v>20</v>
      </c>
      <c r="H5059" s="5">
        <v>2896</v>
      </c>
      <c r="I5059" t="s">
        <v>27387</v>
      </c>
      <c r="J5059" s="46" t="s">
        <v>33101</v>
      </c>
      <c r="K5059" s="56"/>
      <c r="L5059" s="56"/>
      <c r="M5059" s="56">
        <f t="shared" si="424"/>
        <v>1914</v>
      </c>
      <c r="N5059" s="56"/>
      <c r="O5059" s="56">
        <f t="shared" si="425"/>
        <v>9</v>
      </c>
      <c r="P5059" s="56">
        <f t="shared" si="426"/>
        <v>8</v>
      </c>
      <c r="Q5059" s="2" t="str">
        <f t="shared" si="427"/>
        <v>&lt;a href="set03\he\he_november_21,_1911_-_december_11,_1914\miscellaneous\richardson,_raymond_kicked_in_head_september_8,_1914_p5_he.pdf"&gt;Kicked in the head&lt;/a&gt;</v>
      </c>
    </row>
    <row r="5060" spans="1:17" x14ac:dyDescent="0.25">
      <c r="A5060" s="2">
        <v>557</v>
      </c>
      <c r="B5060" s="4" t="s">
        <v>16752</v>
      </c>
      <c r="C5060" s="4" t="s">
        <v>16753</v>
      </c>
      <c r="D5060" s="52">
        <v>5367</v>
      </c>
      <c r="E5060" s="5" t="s">
        <v>11770</v>
      </c>
      <c r="F5060" s="5">
        <v>5</v>
      </c>
      <c r="G5060" s="5">
        <v>11</v>
      </c>
      <c r="H5060" s="5">
        <v>1924</v>
      </c>
      <c r="I5060" t="s">
        <v>26768</v>
      </c>
      <c r="J5060" s="46" t="s">
        <v>33093</v>
      </c>
      <c r="K5060" s="56"/>
      <c r="L5060" s="56"/>
      <c r="M5060" s="56">
        <f t="shared" si="424"/>
        <v>1914</v>
      </c>
      <c r="N5060" s="56"/>
      <c r="O5060" s="56">
        <f t="shared" si="425"/>
        <v>9</v>
      </c>
      <c r="P5060" s="56">
        <f t="shared" si="426"/>
        <v>10</v>
      </c>
      <c r="Q5060" s="2" t="str">
        <f t="shared" si="427"/>
        <v>&lt;a href="set04\cg_january 4, 1912 - december 31, 1914\miscellaneous\bouer,_william_and_ernest_return_from_co_ranch_september_10,_1914_p5_cg.pdf"&gt;Return from CO ranch&lt;/a&gt;</v>
      </c>
    </row>
    <row r="5061" spans="1:17" x14ac:dyDescent="0.25">
      <c r="A5061" s="2">
        <v>1369</v>
      </c>
      <c r="B5061" s="4" t="s">
        <v>11495</v>
      </c>
      <c r="C5061" s="4" t="s">
        <v>1607</v>
      </c>
      <c r="D5061" s="52">
        <v>5367</v>
      </c>
      <c r="E5061" s="5" t="s">
        <v>11770</v>
      </c>
      <c r="F5061" s="5">
        <v>1</v>
      </c>
      <c r="G5061" s="5">
        <v>11</v>
      </c>
      <c r="H5061" s="5">
        <v>1963</v>
      </c>
      <c r="I5061" t="s">
        <v>26769</v>
      </c>
      <c r="J5061" s="46" t="s">
        <v>33093</v>
      </c>
      <c r="K5061" s="56"/>
      <c r="L5061" s="56"/>
      <c r="M5061" s="56">
        <f t="shared" si="424"/>
        <v>1914</v>
      </c>
      <c r="N5061" s="56"/>
      <c r="O5061" s="56">
        <f t="shared" si="425"/>
        <v>9</v>
      </c>
      <c r="P5061" s="56">
        <f t="shared" si="426"/>
        <v>10</v>
      </c>
      <c r="Q5061" s="2" t="str">
        <f t="shared" si="427"/>
        <v>&lt;a href="set04\cg_january 4, 1912 - december 31, 1914\miscellaneous\courtenay_school_notes_september_10,_1914_p1_cg.pdf"&gt;Notes&lt;/a&gt;</v>
      </c>
    </row>
    <row r="5062" spans="1:17" x14ac:dyDescent="0.25">
      <c r="A5062" s="2">
        <v>4855</v>
      </c>
      <c r="B5062" s="4" t="s">
        <v>16792</v>
      </c>
      <c r="C5062" s="4" t="s">
        <v>16313</v>
      </c>
      <c r="D5062" s="52">
        <v>5367</v>
      </c>
      <c r="E5062" s="5" t="s">
        <v>11770</v>
      </c>
      <c r="F5062" s="5">
        <v>1</v>
      </c>
      <c r="G5062" s="5">
        <v>11</v>
      </c>
      <c r="H5062" s="5">
        <v>2194</v>
      </c>
      <c r="I5062" t="s">
        <v>26770</v>
      </c>
      <c r="J5062" s="46" t="s">
        <v>33093</v>
      </c>
      <c r="K5062" s="56"/>
      <c r="L5062" s="56"/>
      <c r="M5062" s="56">
        <f t="shared" si="424"/>
        <v>1914</v>
      </c>
      <c r="N5062" s="56"/>
      <c r="O5062" s="56">
        <f t="shared" si="425"/>
        <v>9</v>
      </c>
      <c r="P5062" s="56">
        <f t="shared" si="426"/>
        <v>10</v>
      </c>
      <c r="Q5062" s="2" t="str">
        <f t="shared" si="427"/>
        <v>&lt;a href="set04\cg_january 4, 1912 - december 31, 1914\miscellaneous\livingston,_dr_j_w_arrives_to_live_work_in_courtenay_september_10,_1914_p1_cg.pdf"&gt;Arrives to live work in Courtenay&lt;/a&gt;</v>
      </c>
    </row>
    <row r="5063" spans="1:17" x14ac:dyDescent="0.25">
      <c r="A5063" s="2">
        <v>3979</v>
      </c>
      <c r="B5063" s="4" t="s">
        <v>13529</v>
      </c>
      <c r="C5063" s="4" t="s">
        <v>11173</v>
      </c>
      <c r="D5063" s="52">
        <v>5372</v>
      </c>
      <c r="E5063" s="5" t="s">
        <v>13629</v>
      </c>
      <c r="F5063" s="5">
        <v>5</v>
      </c>
      <c r="G5063" s="5">
        <v>20</v>
      </c>
      <c r="H5063" s="5">
        <v>2859</v>
      </c>
      <c r="I5063" t="s">
        <v>27388</v>
      </c>
      <c r="J5063" s="46" t="s">
        <v>33101</v>
      </c>
      <c r="K5063" s="56"/>
      <c r="L5063" s="56"/>
      <c r="M5063" s="56">
        <f t="shared" si="424"/>
        <v>1914</v>
      </c>
      <c r="N5063" s="56"/>
      <c r="O5063" s="56">
        <f t="shared" si="425"/>
        <v>9</v>
      </c>
      <c r="P5063" s="56">
        <f t="shared" si="426"/>
        <v>15</v>
      </c>
      <c r="Q5063" s="2" t="str">
        <f t="shared" si="427"/>
        <v>&lt;a href="set03\he\he_november_21,_1911_-_december_11,_1914\miscellaneous\johnson,_john_n_sentenced_september_15,_1914_p5_he.pdf"&gt;Sentenced&lt;/a&gt;</v>
      </c>
    </row>
    <row r="5064" spans="1:17" x14ac:dyDescent="0.25">
      <c r="A5064" s="2">
        <v>5425</v>
      </c>
      <c r="B5064" s="4" t="s">
        <v>8311</v>
      </c>
      <c r="C5064" s="4" t="s">
        <v>8962</v>
      </c>
      <c r="D5064" s="52">
        <v>5372</v>
      </c>
      <c r="E5064" s="5" t="s">
        <v>13629</v>
      </c>
      <c r="F5064" s="5">
        <v>5</v>
      </c>
      <c r="G5064" s="5">
        <v>20</v>
      </c>
      <c r="H5064" s="5">
        <v>2884</v>
      </c>
      <c r="I5064" t="s">
        <v>27397</v>
      </c>
      <c r="J5064" s="46" t="s">
        <v>33101</v>
      </c>
      <c r="K5064" s="56"/>
      <c r="L5064" s="56"/>
      <c r="M5064" s="56">
        <f t="shared" si="424"/>
        <v>1914</v>
      </c>
      <c r="N5064" s="56"/>
      <c r="O5064" s="56">
        <f t="shared" si="425"/>
        <v>9</v>
      </c>
      <c r="P5064" s="56">
        <f t="shared" si="426"/>
        <v>15</v>
      </c>
      <c r="Q5064" s="2" t="str">
        <f t="shared" si="427"/>
        <v>&lt;a href="set03\he\he_november_21,_1911_-_december_11,_1914\miscellaneous\nevland,_arne_runaway_september_15_,_1914_p5_he.pdf"&gt;Runaway&lt;/a&gt;</v>
      </c>
    </row>
    <row r="5065" spans="1:17" x14ac:dyDescent="0.25">
      <c r="A5065" s="2">
        <v>8101</v>
      </c>
      <c r="B5065" s="4" t="s">
        <v>13608</v>
      </c>
      <c r="C5065" s="4" t="s">
        <v>575</v>
      </c>
      <c r="D5065" s="52">
        <v>5372</v>
      </c>
      <c r="E5065" s="5" t="s">
        <v>13629</v>
      </c>
      <c r="F5065" s="5">
        <v>5</v>
      </c>
      <c r="G5065" s="5">
        <v>20</v>
      </c>
      <c r="H5065" s="5">
        <v>2918</v>
      </c>
      <c r="I5065" t="s">
        <v>27389</v>
      </c>
      <c r="J5065" s="46" t="s">
        <v>33101</v>
      </c>
      <c r="K5065" s="56"/>
      <c r="L5065" s="56"/>
      <c r="M5065" s="56">
        <f t="shared" si="424"/>
        <v>1914</v>
      </c>
      <c r="N5065" s="56"/>
      <c r="O5065" s="56">
        <f t="shared" si="425"/>
        <v>9</v>
      </c>
      <c r="P5065" s="56">
        <f t="shared" si="426"/>
        <v>15</v>
      </c>
      <c r="Q5065" s="2" t="str">
        <f t="shared" si="427"/>
        <v>&lt;a href="set03\he\he_november_21,_1911_-_december_11,_1914\miscellaneous\weeks,_f_l_to_kansas_city_september_15,_1914_p5_he.pdf"&gt;To Kansas City&lt;/a&gt;</v>
      </c>
    </row>
    <row r="5066" spans="1:17" x14ac:dyDescent="0.25">
      <c r="A5066" s="2">
        <v>1370</v>
      </c>
      <c r="B5066" s="4" t="s">
        <v>11495</v>
      </c>
      <c r="C5066" s="4" t="s">
        <v>1607</v>
      </c>
      <c r="D5066" s="52">
        <v>5374</v>
      </c>
      <c r="E5066" s="5" t="s">
        <v>11770</v>
      </c>
      <c r="F5066" s="5">
        <v>1</v>
      </c>
      <c r="G5066" s="5">
        <v>11</v>
      </c>
      <c r="H5066" s="5">
        <v>1964</v>
      </c>
      <c r="I5066" t="s">
        <v>26771</v>
      </c>
      <c r="J5066" s="46" t="s">
        <v>33093</v>
      </c>
      <c r="K5066" s="56"/>
      <c r="L5066" s="56"/>
      <c r="M5066" s="56">
        <f t="shared" si="424"/>
        <v>1914</v>
      </c>
      <c r="N5066" s="56"/>
      <c r="O5066" s="56">
        <f t="shared" si="425"/>
        <v>9</v>
      </c>
      <c r="P5066" s="56">
        <f t="shared" si="426"/>
        <v>17</v>
      </c>
      <c r="Q5066" s="2" t="str">
        <f t="shared" si="427"/>
        <v>&lt;a href="set04\cg_january 4, 1912 - december 31, 1914\miscellaneous\courtenay_school_notes_september_17,_1914_p1_cg.pdf"&gt;Notes&lt;/a&gt;</v>
      </c>
    </row>
    <row r="5067" spans="1:17" x14ac:dyDescent="0.25">
      <c r="A5067" s="2">
        <v>6413</v>
      </c>
      <c r="B5067" s="4" t="s">
        <v>16833</v>
      </c>
      <c r="C5067" s="4" t="s">
        <v>16834</v>
      </c>
      <c r="D5067" s="52">
        <v>5374</v>
      </c>
      <c r="E5067" s="5" t="s">
        <v>11770</v>
      </c>
      <c r="F5067" s="5">
        <v>5</v>
      </c>
      <c r="G5067" s="5">
        <v>11</v>
      </c>
      <c r="H5067" s="5">
        <v>2289</v>
      </c>
      <c r="I5067" t="s">
        <v>26772</v>
      </c>
      <c r="J5067" s="46" t="s">
        <v>33093</v>
      </c>
      <c r="K5067" s="56"/>
      <c r="L5067" s="56"/>
      <c r="M5067" s="56">
        <f t="shared" si="424"/>
        <v>1914</v>
      </c>
      <c r="N5067" s="56"/>
      <c r="O5067" s="56">
        <f t="shared" si="425"/>
        <v>9</v>
      </c>
      <c r="P5067" s="56">
        <f t="shared" si="426"/>
        <v>17</v>
      </c>
      <c r="Q5067" s="2" t="str">
        <f t="shared" si="427"/>
        <v>&lt;a href="set04\cg_january 4, 1912 - december 31, 1914\miscellaneous\scheidt,_anna_to_live_work_in_bismarck_september_17,_1914_p5_cg.pdf"&gt;To live work in Bismarck&lt;/a&gt;</v>
      </c>
    </row>
    <row r="5068" spans="1:17" x14ac:dyDescent="0.25">
      <c r="A5068" s="2">
        <v>7134</v>
      </c>
      <c r="B5068" s="4" t="s">
        <v>16854</v>
      </c>
      <c r="C5068" s="4" t="s">
        <v>16834</v>
      </c>
      <c r="D5068" s="52">
        <v>5374</v>
      </c>
      <c r="E5068" s="5" t="s">
        <v>11770</v>
      </c>
      <c r="F5068" s="5">
        <v>5</v>
      </c>
      <c r="G5068" s="5">
        <v>11</v>
      </c>
      <c r="H5068" s="5">
        <v>2336</v>
      </c>
      <c r="I5068" t="s">
        <v>26773</v>
      </c>
      <c r="J5068" s="46" t="s">
        <v>33093</v>
      </c>
      <c r="K5068" s="56"/>
      <c r="L5068" s="56"/>
      <c r="M5068" s="56">
        <f t="shared" si="424"/>
        <v>1914</v>
      </c>
      <c r="N5068" s="56"/>
      <c r="O5068" s="56">
        <f t="shared" si="425"/>
        <v>9</v>
      </c>
      <c r="P5068" s="56">
        <f t="shared" si="426"/>
        <v>17</v>
      </c>
      <c r="Q5068" s="2" t="str">
        <f t="shared" si="427"/>
        <v>&lt;a href="set04\cg_january 4, 1912 - december 31, 1914\miscellaneous\stirrett,_miss_to_live_work_in_bismarck_september_17,_1914_p5_cg.pdf"&gt;To live work in Bismarck&lt;/a&gt;</v>
      </c>
    </row>
    <row r="5069" spans="1:17" x14ac:dyDescent="0.25">
      <c r="A5069" s="2">
        <v>754</v>
      </c>
      <c r="B5069" s="4" t="s">
        <v>13477</v>
      </c>
      <c r="C5069" s="4" t="s">
        <v>13478</v>
      </c>
      <c r="D5069" s="52">
        <v>5379</v>
      </c>
      <c r="E5069" s="5" t="s">
        <v>13629</v>
      </c>
      <c r="F5069" s="5">
        <v>5</v>
      </c>
      <c r="G5069" s="5">
        <v>20</v>
      </c>
      <c r="H5069" s="5">
        <v>2821</v>
      </c>
      <c r="I5069" t="s">
        <v>27390</v>
      </c>
      <c r="J5069" s="46" t="s">
        <v>33101</v>
      </c>
      <c r="K5069" s="56"/>
      <c r="L5069" s="56"/>
      <c r="M5069" s="56">
        <f t="shared" si="424"/>
        <v>1914</v>
      </c>
      <c r="N5069" s="56"/>
      <c r="O5069" s="56">
        <f t="shared" si="425"/>
        <v>9</v>
      </c>
      <c r="P5069" s="56">
        <f t="shared" si="426"/>
        <v>22</v>
      </c>
      <c r="Q5069" s="2" t="str">
        <f t="shared" si="427"/>
        <v>&lt;a href="set03\he\he_november_21,_1911_-_december_11,_1914\miscellaneous\carroll,_james_barn_burned_september_22,_1914_p5_he.pdf"&gt;Barn burned&lt;/a&gt;</v>
      </c>
    </row>
    <row r="5070" spans="1:17" x14ac:dyDescent="0.25">
      <c r="A5070" s="2">
        <v>1987</v>
      </c>
      <c r="B5070" s="4" t="s">
        <v>7532</v>
      </c>
      <c r="C5070" s="4" t="s">
        <v>13493</v>
      </c>
      <c r="D5070" s="52">
        <v>5379</v>
      </c>
      <c r="E5070" s="5" t="s">
        <v>13629</v>
      </c>
      <c r="F5070" s="5">
        <v>5</v>
      </c>
      <c r="G5070" s="5">
        <v>20</v>
      </c>
      <c r="H5070" s="5">
        <v>2831</v>
      </c>
      <c r="I5070" t="s">
        <v>27391</v>
      </c>
      <c r="J5070" s="46" t="s">
        <v>33101</v>
      </c>
      <c r="K5070" s="56"/>
      <c r="L5070" s="56"/>
      <c r="M5070" s="56">
        <f t="shared" si="424"/>
        <v>1914</v>
      </c>
      <c r="N5070" s="56"/>
      <c r="O5070" s="56">
        <f t="shared" si="425"/>
        <v>9</v>
      </c>
      <c r="P5070" s="56">
        <f t="shared" si="426"/>
        <v>22</v>
      </c>
      <c r="Q5070" s="2" t="str">
        <f t="shared" si="427"/>
        <v>&lt;a href="set03\he\he_november_21,_1911_-_december_11,_1914\miscellaneous\forseth,_ole_returns_after_injury_september_22,_1914_p5_he.pdf"&gt;Returns after injury&lt;/a&gt;</v>
      </c>
    </row>
    <row r="5071" spans="1:17" x14ac:dyDescent="0.25">
      <c r="A5071" s="2">
        <v>2786</v>
      </c>
      <c r="B5071" s="4" t="s">
        <v>13505</v>
      </c>
      <c r="C5071" s="4" t="s">
        <v>13506</v>
      </c>
      <c r="D5071" s="52">
        <v>5379</v>
      </c>
      <c r="E5071" s="5" t="s">
        <v>13629</v>
      </c>
      <c r="F5071" s="5">
        <v>5</v>
      </c>
      <c r="G5071" s="5">
        <v>20</v>
      </c>
      <c r="H5071" s="5">
        <v>2840</v>
      </c>
      <c r="I5071" t="s">
        <v>27392</v>
      </c>
      <c r="J5071" s="46" t="s">
        <v>33101</v>
      </c>
      <c r="K5071" s="56"/>
      <c r="L5071" s="56"/>
      <c r="M5071" s="56">
        <f t="shared" si="424"/>
        <v>1914</v>
      </c>
      <c r="N5071" s="56"/>
      <c r="O5071" s="56">
        <f t="shared" si="425"/>
        <v>9</v>
      </c>
      <c r="P5071" s="56">
        <f t="shared" si="426"/>
        <v>22</v>
      </c>
      <c r="Q5071" s="2" t="str">
        <f t="shared" si="427"/>
        <v>&lt;a href="set03\he\he_november_21,_1911_-_december_11,_1914\miscellaneous\hanson,_iver_returns_from_denmark_married_september_22,_1914_p5_he.pdf"&gt;Returns from Denmark married&lt;/a&gt;</v>
      </c>
    </row>
    <row r="5072" spans="1:17" x14ac:dyDescent="0.25">
      <c r="A5072" s="2">
        <v>5814</v>
      </c>
      <c r="B5072" s="4" t="s">
        <v>13573</v>
      </c>
      <c r="C5072" s="4" t="s">
        <v>13574</v>
      </c>
      <c r="D5072" s="52">
        <v>5379</v>
      </c>
      <c r="E5072" s="5" t="s">
        <v>13629</v>
      </c>
      <c r="F5072" s="5">
        <v>5</v>
      </c>
      <c r="G5072" s="5">
        <v>20</v>
      </c>
      <c r="H5072" s="5">
        <v>2894</v>
      </c>
      <c r="I5072" t="s">
        <v>27393</v>
      </c>
      <c r="J5072" s="46" t="s">
        <v>33101</v>
      </c>
      <c r="K5072" s="56"/>
      <c r="L5072" s="56"/>
      <c r="M5072" s="56">
        <f t="shared" si="424"/>
        <v>1914</v>
      </c>
      <c r="N5072" s="56"/>
      <c r="O5072" s="56">
        <f t="shared" si="425"/>
        <v>9</v>
      </c>
      <c r="P5072" s="56">
        <f t="shared" si="426"/>
        <v>22</v>
      </c>
      <c r="Q5072" s="2" t="str">
        <f t="shared" si="427"/>
        <v>&lt;a href="set03\he\he_november_21,_1911_-_december_11,_1914\miscellaneous\peterson,_axel_finds_box_of_guns__september_22,_1914_p5_he.pdf"&gt;Finds box of guns&lt;/a&gt;</v>
      </c>
    </row>
    <row r="5073" spans="1:17" x14ac:dyDescent="0.25">
      <c r="A5073" s="2">
        <v>3911</v>
      </c>
      <c r="B5073" s="4" t="s">
        <v>12558</v>
      </c>
      <c r="C5073" s="4" t="s">
        <v>3458</v>
      </c>
      <c r="D5073" s="52">
        <v>5381</v>
      </c>
      <c r="E5073" s="5" t="s">
        <v>11770</v>
      </c>
      <c r="F5073" s="5">
        <v>1</v>
      </c>
      <c r="G5073" s="5">
        <v>11</v>
      </c>
      <c r="H5073" s="5">
        <v>2086</v>
      </c>
      <c r="I5073" t="s">
        <v>26774</v>
      </c>
      <c r="J5073" s="46" t="s">
        <v>33093</v>
      </c>
      <c r="K5073" s="56"/>
      <c r="L5073" s="56"/>
      <c r="M5073" s="56">
        <f t="shared" si="424"/>
        <v>1914</v>
      </c>
      <c r="N5073" s="56"/>
      <c r="O5073" s="56">
        <f t="shared" si="425"/>
        <v>9</v>
      </c>
      <c r="P5073" s="56">
        <f t="shared" si="426"/>
        <v>24</v>
      </c>
      <c r="Q5073" s="2" t="str">
        <f t="shared" si="427"/>
        <v>&lt;a href="set04\cg_january 4, 1912 - december 31, 1914\miscellaneous\jim_lake_september_24,_1914_p1_cg.pdf"&gt;Items&lt;/a&gt;</v>
      </c>
    </row>
    <row r="5074" spans="1:17" x14ac:dyDescent="0.25">
      <c r="A5074" s="2">
        <v>4657</v>
      </c>
      <c r="B5074" s="4" t="s">
        <v>3256</v>
      </c>
      <c r="C5074" s="4" t="s">
        <v>13542</v>
      </c>
      <c r="D5074" s="52">
        <v>5386</v>
      </c>
      <c r="E5074" s="5" t="s">
        <v>13629</v>
      </c>
      <c r="F5074" s="5">
        <v>5</v>
      </c>
      <c r="G5074" s="5">
        <v>20</v>
      </c>
      <c r="H5074" s="5">
        <v>2867</v>
      </c>
      <c r="I5074" t="s">
        <v>27394</v>
      </c>
      <c r="J5074" s="46" t="s">
        <v>33101</v>
      </c>
      <c r="K5074" s="56"/>
      <c r="L5074" s="56"/>
      <c r="M5074" s="56">
        <f t="shared" si="424"/>
        <v>1914</v>
      </c>
      <c r="N5074" s="56"/>
      <c r="O5074" s="56">
        <f t="shared" si="425"/>
        <v>9</v>
      </c>
      <c r="P5074" s="56">
        <f t="shared" si="426"/>
        <v>29</v>
      </c>
      <c r="Q5074" s="2" t="str">
        <f t="shared" si="427"/>
        <v>&lt;a href="set03\he\he_november_21,_1911_-_december_11,_1914\miscellaneous\larson,_andrew_crop_report_in_esmond_nd_september_29,_1914_p5_he.pdf"&gt;Crop Report in Esmond ND&lt;/a&gt;</v>
      </c>
    </row>
    <row r="5075" spans="1:17" x14ac:dyDescent="0.25">
      <c r="A5075" s="2">
        <v>4915</v>
      </c>
      <c r="B5075" s="4" t="s">
        <v>6716</v>
      </c>
      <c r="C5075" s="4" t="s">
        <v>13548</v>
      </c>
      <c r="D5075" s="52">
        <v>5386</v>
      </c>
      <c r="E5075" s="5" t="s">
        <v>13629</v>
      </c>
      <c r="F5075" s="5">
        <v>5</v>
      </c>
      <c r="G5075" s="5">
        <v>20</v>
      </c>
      <c r="H5075" s="5">
        <v>2872</v>
      </c>
      <c r="I5075" t="s">
        <v>27395</v>
      </c>
      <c r="J5075" s="46" t="s">
        <v>33101</v>
      </c>
      <c r="K5075" s="56"/>
      <c r="L5075" s="56"/>
      <c r="M5075" s="56">
        <f t="shared" si="424"/>
        <v>1914</v>
      </c>
      <c r="N5075" s="56"/>
      <c r="O5075" s="56">
        <f t="shared" si="425"/>
        <v>9</v>
      </c>
      <c r="P5075" s="56">
        <f t="shared" si="426"/>
        <v>29</v>
      </c>
      <c r="Q5075" s="2" t="str">
        <f t="shared" si="427"/>
        <v>&lt;a href="set03\he\he_november_21,_1911_-_december_11,_1914\miscellaneous\lyle,_peter_s_recovering_from_blood_poison_september_29,_1914_p5_he.pdf"&gt;Recovering from blood poisoning&lt;/a&gt;</v>
      </c>
    </row>
    <row r="5076" spans="1:17" x14ac:dyDescent="0.25">
      <c r="A5076" s="2">
        <v>8414</v>
      </c>
      <c r="B5076" s="4" t="s">
        <v>13615</v>
      </c>
      <c r="C5076" s="4" t="s">
        <v>13616</v>
      </c>
      <c r="D5076" s="52">
        <v>5386</v>
      </c>
      <c r="E5076" s="5" t="s">
        <v>13629</v>
      </c>
      <c r="F5076" s="5">
        <v>5</v>
      </c>
      <c r="G5076" s="5">
        <v>20</v>
      </c>
      <c r="H5076" s="5">
        <v>2922</v>
      </c>
      <c r="I5076" t="s">
        <v>27396</v>
      </c>
      <c r="J5076" s="46" t="s">
        <v>33101</v>
      </c>
      <c r="K5076" s="56"/>
      <c r="L5076" s="56"/>
      <c r="M5076" s="56">
        <f t="shared" si="424"/>
        <v>1914</v>
      </c>
      <c r="N5076" s="56"/>
      <c r="O5076" s="56">
        <f t="shared" si="425"/>
        <v>9</v>
      </c>
      <c r="P5076" s="56">
        <f t="shared" si="426"/>
        <v>29</v>
      </c>
      <c r="Q5076" s="2" t="str">
        <f t="shared" si="427"/>
        <v>&lt;a href="set03\he\he_november_21,_1911_-_december_11,_1914\miscellaneous\wold,_mrs._edwin_receives_money_september_29,_1914_p5_he.pdf"&gt;Receives money &lt;/a&gt;</v>
      </c>
    </row>
    <row r="5077" spans="1:17" x14ac:dyDescent="0.25">
      <c r="A5077" s="2">
        <v>906</v>
      </c>
      <c r="B5077" s="4" t="s">
        <v>16755</v>
      </c>
      <c r="C5077" s="4" t="s">
        <v>839</v>
      </c>
      <c r="D5077" s="52">
        <v>5388</v>
      </c>
      <c r="E5077" s="5" t="s">
        <v>11770</v>
      </c>
      <c r="F5077" s="5">
        <v>8</v>
      </c>
      <c r="G5077" s="5">
        <v>11</v>
      </c>
      <c r="H5077" s="5">
        <v>1938</v>
      </c>
      <c r="I5077" t="s">
        <v>26775</v>
      </c>
      <c r="J5077" s="46" t="s">
        <v>33093</v>
      </c>
      <c r="K5077" s="56"/>
      <c r="L5077" s="56"/>
      <c r="M5077" s="56">
        <f t="shared" si="424"/>
        <v>1914</v>
      </c>
      <c r="N5077" s="56"/>
      <c r="O5077" s="56">
        <f t="shared" si="425"/>
        <v>10</v>
      </c>
      <c r="P5077" s="56">
        <f t="shared" si="426"/>
        <v>1</v>
      </c>
      <c r="Q5077" s="2" t="str">
        <f t="shared" si="427"/>
        <v>&lt;a href="set04\cg_january 4, 1912 - december 31, 1914\miscellaneous\connolly,_archie_auction_sale_october_1,_1914_p8_cg.pdf"&gt;Auction Sale&lt;/a&gt;</v>
      </c>
    </row>
    <row r="5078" spans="1:17" x14ac:dyDescent="0.25">
      <c r="A5078" s="2">
        <v>3769</v>
      </c>
      <c r="B5078" s="4" t="s">
        <v>16777</v>
      </c>
      <c r="C5078" s="4" t="s">
        <v>16778</v>
      </c>
      <c r="D5078" s="52">
        <v>5388</v>
      </c>
      <c r="E5078" s="5" t="s">
        <v>11770</v>
      </c>
      <c r="F5078" s="5">
        <v>1</v>
      </c>
      <c r="G5078" s="5">
        <v>11</v>
      </c>
      <c r="H5078" s="5">
        <v>2051</v>
      </c>
      <c r="I5078" t="s">
        <v>26776</v>
      </c>
      <c r="J5078" s="46" t="s">
        <v>33093</v>
      </c>
      <c r="K5078" s="56"/>
      <c r="L5078" s="56"/>
      <c r="M5078" s="56">
        <f t="shared" si="424"/>
        <v>1914</v>
      </c>
      <c r="N5078" s="56"/>
      <c r="O5078" s="56">
        <f t="shared" si="425"/>
        <v>10</v>
      </c>
      <c r="P5078" s="56">
        <f t="shared" si="426"/>
        <v>1</v>
      </c>
      <c r="Q5078" s="2" t="str">
        <f t="shared" si="427"/>
        <v>&lt;a href="set04\cg_january 4, 1912 - december 31, 1914\miscellaneous\howlett,_dean_contested_homestead_october_1,_1914_p1_cg.pdf"&gt;Contested homestead&lt;/a&gt;</v>
      </c>
    </row>
    <row r="5079" spans="1:17" x14ac:dyDescent="0.25">
      <c r="A5079" s="2">
        <v>3912</v>
      </c>
      <c r="B5079" s="4" t="s">
        <v>12558</v>
      </c>
      <c r="C5079" s="4" t="s">
        <v>3458</v>
      </c>
      <c r="D5079" s="52">
        <v>5388</v>
      </c>
      <c r="E5079" s="5" t="s">
        <v>11770</v>
      </c>
      <c r="F5079" s="5">
        <v>1</v>
      </c>
      <c r="G5079" s="5">
        <v>11</v>
      </c>
      <c r="H5079" s="5">
        <v>2084</v>
      </c>
      <c r="I5079" t="s">
        <v>26777</v>
      </c>
      <c r="J5079" s="46" t="s">
        <v>33093</v>
      </c>
      <c r="K5079" s="56"/>
      <c r="L5079" s="56"/>
      <c r="M5079" s="56">
        <f t="shared" si="424"/>
        <v>1914</v>
      </c>
      <c r="N5079" s="56"/>
      <c r="O5079" s="56">
        <f t="shared" si="425"/>
        <v>10</v>
      </c>
      <c r="P5079" s="56">
        <f t="shared" si="426"/>
        <v>1</v>
      </c>
      <c r="Q5079" s="2" t="str">
        <f t="shared" si="427"/>
        <v>&lt;a href="set04\cg_january 4, 1912 - december 31, 1914\miscellaneous\jim_lake_october_1,_1914_p1_cg.pdf"&gt;Items&lt;/a&gt;</v>
      </c>
    </row>
    <row r="5080" spans="1:17" x14ac:dyDescent="0.25">
      <c r="A5080" s="2">
        <v>6339</v>
      </c>
      <c r="B5080" s="4" t="s">
        <v>12660</v>
      </c>
      <c r="C5080" s="4" t="s">
        <v>839</v>
      </c>
      <c r="D5080" s="52">
        <v>5388</v>
      </c>
      <c r="E5080" s="5" t="s">
        <v>11770</v>
      </c>
      <c r="F5080" s="5">
        <v>6</v>
      </c>
      <c r="G5080" s="5">
        <v>11</v>
      </c>
      <c r="H5080" s="5">
        <v>2284</v>
      </c>
      <c r="I5080" t="s">
        <v>26778</v>
      </c>
      <c r="J5080" s="46" t="s">
        <v>33093</v>
      </c>
      <c r="K5080" s="56"/>
      <c r="L5080" s="56"/>
      <c r="M5080" s="56">
        <f t="shared" si="424"/>
        <v>1914</v>
      </c>
      <c r="N5080" s="56"/>
      <c r="O5080" s="56">
        <f t="shared" si="425"/>
        <v>10</v>
      </c>
      <c r="P5080" s="56">
        <f t="shared" si="426"/>
        <v>1</v>
      </c>
      <c r="Q5080" s="2" t="str">
        <f t="shared" si="427"/>
        <v>&lt;a href="set04\cg_january 4, 1912 - december 31, 1914\miscellaneous\rudolph,_peter_auction_sale_october_1,_1914_p6_cg.pdf"&gt;Auction Sale&lt;/a&gt;</v>
      </c>
    </row>
    <row r="5081" spans="1:17" x14ac:dyDescent="0.25">
      <c r="A5081" s="2">
        <v>8094</v>
      </c>
      <c r="B5081" s="4" t="s">
        <v>16484</v>
      </c>
      <c r="C5081" s="4" t="s">
        <v>839</v>
      </c>
      <c r="D5081" s="52">
        <v>5388</v>
      </c>
      <c r="E5081" s="5" t="s">
        <v>11770</v>
      </c>
      <c r="F5081" s="5">
        <v>3</v>
      </c>
      <c r="G5081" s="5">
        <v>11</v>
      </c>
      <c r="H5081" s="5">
        <v>2422</v>
      </c>
      <c r="I5081" t="s">
        <v>26779</v>
      </c>
      <c r="J5081" s="46" t="s">
        <v>33093</v>
      </c>
      <c r="K5081" s="56"/>
      <c r="L5081" s="56"/>
      <c r="M5081" s="56">
        <f t="shared" si="424"/>
        <v>1914</v>
      </c>
      <c r="N5081" s="56"/>
      <c r="O5081" s="56">
        <f t="shared" si="425"/>
        <v>10</v>
      </c>
      <c r="P5081" s="56">
        <f t="shared" si="426"/>
        <v>1</v>
      </c>
      <c r="Q5081" s="2" t="str">
        <f t="shared" si="427"/>
        <v>&lt;a href="set04\cg_january 4, 1912 - december 31, 1914\miscellaneous\webber,_f_b_auction_sale_october_1,_1914_p3_cg.pdf"&gt;Auction Sale&lt;/a&gt;</v>
      </c>
    </row>
    <row r="5082" spans="1:17" x14ac:dyDescent="0.25">
      <c r="A5082" s="2">
        <v>1689</v>
      </c>
      <c r="B5082" s="4" t="s">
        <v>16758</v>
      </c>
      <c r="C5082" s="4" t="s">
        <v>660</v>
      </c>
      <c r="D5082" s="52">
        <v>5395</v>
      </c>
      <c r="E5082" s="5" t="s">
        <v>11770</v>
      </c>
      <c r="F5082" s="5">
        <v>1</v>
      </c>
      <c r="G5082" s="5">
        <v>11</v>
      </c>
      <c r="H5082" s="5">
        <v>1975</v>
      </c>
      <c r="I5082" t="s">
        <v>26780</v>
      </c>
      <c r="J5082" s="46" t="s">
        <v>33093</v>
      </c>
      <c r="K5082" s="56"/>
      <c r="L5082" s="56"/>
      <c r="M5082" s="56">
        <f t="shared" si="424"/>
        <v>1914</v>
      </c>
      <c r="N5082" s="56"/>
      <c r="O5082" s="56">
        <f t="shared" si="425"/>
        <v>10</v>
      </c>
      <c r="P5082" s="56">
        <f t="shared" si="426"/>
        <v>8</v>
      </c>
      <c r="Q5082" s="2" t="str">
        <f t="shared" si="427"/>
        <v>&lt;a href="set04\cg_january 4, 1912 - december 31, 1914\miscellaneous\dresser,_r_e_auto_accident_october_8,_1914_p1_cg.pdf"&gt;Auto Accident&lt;/a&gt;</v>
      </c>
    </row>
    <row r="5083" spans="1:17" x14ac:dyDescent="0.25">
      <c r="A5083" s="2">
        <v>4556</v>
      </c>
      <c r="B5083" s="4" t="s">
        <v>16788</v>
      </c>
      <c r="C5083" s="4" t="s">
        <v>839</v>
      </c>
      <c r="D5083" s="52">
        <v>5395</v>
      </c>
      <c r="E5083" s="5" t="s">
        <v>11770</v>
      </c>
      <c r="F5083" s="5">
        <v>6</v>
      </c>
      <c r="G5083" s="5">
        <v>11</v>
      </c>
      <c r="H5083" s="5">
        <v>2179</v>
      </c>
      <c r="I5083" t="s">
        <v>26781</v>
      </c>
      <c r="J5083" s="46" t="s">
        <v>33093</v>
      </c>
      <c r="K5083" s="56"/>
      <c r="L5083" s="56"/>
      <c r="M5083" s="56">
        <f t="shared" si="424"/>
        <v>1914</v>
      </c>
      <c r="N5083" s="56"/>
      <c r="O5083" s="56">
        <f t="shared" si="425"/>
        <v>10</v>
      </c>
      <c r="P5083" s="56">
        <f t="shared" si="426"/>
        <v>8</v>
      </c>
      <c r="Q5083" s="2" t="str">
        <f t="shared" si="427"/>
        <v>&lt;a href="set04\cg_january 4, 1912 - december 31, 1914\miscellaneous\korsell,_g_e_auction_sale_october_8,_1914_p6_cg.pdf"&gt;Auction Sale&lt;/a&gt;</v>
      </c>
    </row>
    <row r="5084" spans="1:17" x14ac:dyDescent="0.25">
      <c r="A5084" s="2">
        <v>4944</v>
      </c>
      <c r="B5084" s="4" t="s">
        <v>16796</v>
      </c>
      <c r="C5084" s="4" t="s">
        <v>16797</v>
      </c>
      <c r="D5084" s="52">
        <v>5395</v>
      </c>
      <c r="E5084" s="5" t="s">
        <v>11770</v>
      </c>
      <c r="F5084" s="5">
        <v>1</v>
      </c>
      <c r="G5084" s="5">
        <v>11</v>
      </c>
      <c r="H5084" s="5">
        <v>2198</v>
      </c>
      <c r="I5084" t="s">
        <v>26782</v>
      </c>
      <c r="J5084" s="46" t="s">
        <v>33093</v>
      </c>
      <c r="K5084" s="56"/>
      <c r="L5084" s="56"/>
      <c r="M5084" s="56">
        <f t="shared" si="424"/>
        <v>1914</v>
      </c>
      <c r="N5084" s="56"/>
      <c r="O5084" s="56">
        <f t="shared" si="425"/>
        <v>10</v>
      </c>
      <c r="P5084" s="56">
        <f t="shared" si="426"/>
        <v>8</v>
      </c>
      <c r="Q5084" s="2" t="str">
        <f t="shared" si="427"/>
        <v>&lt;a href="set04\cg_january 4, 1912 - december 31, 1914\miscellaneous\mahoney,_charles_auto_accident_seriously_injured_october_8,_1914_p1_cg.pdf"&gt;Auto Accident; seriously injured&lt;/a&gt;</v>
      </c>
    </row>
    <row r="5085" spans="1:17" x14ac:dyDescent="0.25">
      <c r="A5085" s="2">
        <v>5991</v>
      </c>
      <c r="B5085" s="4" t="s">
        <v>12045</v>
      </c>
      <c r="C5085" s="4" t="s">
        <v>839</v>
      </c>
      <c r="D5085" s="52">
        <v>5395</v>
      </c>
      <c r="E5085" s="5" t="s">
        <v>11770</v>
      </c>
      <c r="F5085" s="5">
        <v>3</v>
      </c>
      <c r="G5085" s="5">
        <v>11</v>
      </c>
      <c r="H5085" s="5">
        <v>2252</v>
      </c>
      <c r="I5085" t="s">
        <v>26783</v>
      </c>
      <c r="J5085" s="46" t="s">
        <v>33093</v>
      </c>
      <c r="K5085" s="56"/>
      <c r="L5085" s="56"/>
      <c r="M5085" s="56">
        <f t="shared" si="424"/>
        <v>1914</v>
      </c>
      <c r="N5085" s="56"/>
      <c r="O5085" s="56">
        <f t="shared" si="425"/>
        <v>10</v>
      </c>
      <c r="P5085" s="56">
        <f t="shared" si="426"/>
        <v>8</v>
      </c>
      <c r="Q5085" s="2" t="str">
        <f t="shared" si="427"/>
        <v>&lt;a href="set04\cg_january 4, 1912 - december 31, 1914\miscellaneous\polly,_w_h_auction_sale_october_8,_1914_p3_cg.pdf"&gt;Auction Sale&lt;/a&gt;</v>
      </c>
    </row>
    <row r="5086" spans="1:17" x14ac:dyDescent="0.25">
      <c r="A5086" s="2">
        <v>5995</v>
      </c>
      <c r="B5086" s="4" t="s">
        <v>12045</v>
      </c>
      <c r="C5086" s="4" t="s">
        <v>16817</v>
      </c>
      <c r="D5086" s="52">
        <v>5395</v>
      </c>
      <c r="E5086" s="5" t="s">
        <v>11770</v>
      </c>
      <c r="F5086" s="5">
        <v>5</v>
      </c>
      <c r="G5086" s="5">
        <v>11</v>
      </c>
      <c r="H5086" s="5">
        <v>2253</v>
      </c>
      <c r="I5086" t="s">
        <v>26784</v>
      </c>
      <c r="J5086" s="46" t="s">
        <v>33093</v>
      </c>
      <c r="K5086" s="56"/>
      <c r="L5086" s="56"/>
      <c r="M5086" s="56">
        <f t="shared" si="424"/>
        <v>1914</v>
      </c>
      <c r="N5086" s="56"/>
      <c r="O5086" s="56">
        <f t="shared" si="425"/>
        <v>10</v>
      </c>
      <c r="P5086" s="56">
        <f t="shared" si="426"/>
        <v>8</v>
      </c>
      <c r="Q5086" s="2" t="str">
        <f t="shared" si="427"/>
        <v>&lt;a href="set04\cg_january 4, 1912 - december 31, 1914\miscellaneous\polly,_w_h_to_quit_farming_october_8,_1914_p5_cg.pdf"&gt;To quit farming&lt;/a&gt;</v>
      </c>
    </row>
    <row r="5087" spans="1:17" x14ac:dyDescent="0.25">
      <c r="A5087" s="2">
        <v>6067</v>
      </c>
      <c r="B5087" s="4" t="s">
        <v>16825</v>
      </c>
      <c r="C5087" s="4" t="s">
        <v>660</v>
      </c>
      <c r="D5087" s="52">
        <v>5395</v>
      </c>
      <c r="E5087" s="5" t="s">
        <v>11770</v>
      </c>
      <c r="F5087" s="5">
        <v>1</v>
      </c>
      <c r="G5087" s="5">
        <v>11</v>
      </c>
      <c r="H5087" s="5">
        <v>2264</v>
      </c>
      <c r="I5087" t="s">
        <v>26785</v>
      </c>
      <c r="J5087" s="46" t="s">
        <v>33093</v>
      </c>
      <c r="K5087" s="56"/>
      <c r="L5087" s="56"/>
      <c r="M5087" s="56">
        <f t="shared" si="424"/>
        <v>1914</v>
      </c>
      <c r="N5087" s="56"/>
      <c r="O5087" s="56">
        <f t="shared" si="425"/>
        <v>10</v>
      </c>
      <c r="P5087" s="56">
        <f t="shared" si="426"/>
        <v>8</v>
      </c>
      <c r="Q5087" s="2" t="str">
        <f t="shared" si="427"/>
        <v>&lt;a href="set04\cg_january 4, 1912 - december 31, 1914\miscellaneous\price,_william_auto_accident_october_8,_1914_p1_cg.pdf"&gt;Auto Accident&lt;/a&gt;</v>
      </c>
    </row>
    <row r="5088" spans="1:17" x14ac:dyDescent="0.25">
      <c r="A5088" s="2">
        <v>8093</v>
      </c>
      <c r="B5088" s="4" t="s">
        <v>16484</v>
      </c>
      <c r="C5088" s="4" t="s">
        <v>16870</v>
      </c>
      <c r="D5088" s="52">
        <v>5395</v>
      </c>
      <c r="E5088" s="5" t="s">
        <v>11770</v>
      </c>
      <c r="F5088" s="5">
        <v>5</v>
      </c>
      <c r="G5088" s="5">
        <v>11</v>
      </c>
      <c r="H5088" s="5">
        <v>2421</v>
      </c>
      <c r="I5088" t="s">
        <v>26786</v>
      </c>
      <c r="J5088" s="46" t="s">
        <v>33093</v>
      </c>
      <c r="K5088" s="56"/>
      <c r="L5088" s="56"/>
      <c r="M5088" s="56">
        <f t="shared" si="424"/>
        <v>1914</v>
      </c>
      <c r="N5088" s="56"/>
      <c r="O5088" s="56">
        <f t="shared" si="425"/>
        <v>10</v>
      </c>
      <c r="P5088" s="56">
        <f t="shared" si="426"/>
        <v>8</v>
      </c>
      <c r="Q5088" s="2" t="str">
        <f t="shared" si="427"/>
        <v>&lt;a href="set04\cg_january 4, 1912 - december 31, 1914\miscellaneous\webber,_f_b_auction_report;_to_la_crosse_wi_to_live_october_8,_1914_p5_cg.pdf"&gt;Auction report; to La Crosse WI to live&lt;/a&gt;</v>
      </c>
    </row>
    <row r="5089" spans="1:17" x14ac:dyDescent="0.25">
      <c r="A5089" s="2">
        <v>1371</v>
      </c>
      <c r="B5089" s="4" t="s">
        <v>11495</v>
      </c>
      <c r="C5089" s="4" t="s">
        <v>1607</v>
      </c>
      <c r="D5089" s="52">
        <v>5402</v>
      </c>
      <c r="E5089" s="5" t="s">
        <v>11770</v>
      </c>
      <c r="F5089" s="5">
        <v>1</v>
      </c>
      <c r="G5089" s="5">
        <v>11</v>
      </c>
      <c r="H5089" s="5">
        <v>1961</v>
      </c>
      <c r="I5089" t="s">
        <v>26787</v>
      </c>
      <c r="J5089" s="46" t="s">
        <v>33093</v>
      </c>
      <c r="K5089" s="56"/>
      <c r="L5089" s="56"/>
      <c r="M5089" s="56">
        <f t="shared" si="424"/>
        <v>1914</v>
      </c>
      <c r="N5089" s="56"/>
      <c r="O5089" s="56">
        <f t="shared" si="425"/>
        <v>10</v>
      </c>
      <c r="P5089" s="56">
        <f t="shared" si="426"/>
        <v>15</v>
      </c>
      <c r="Q5089" s="2" t="str">
        <f t="shared" si="427"/>
        <v>&lt;a href="set04\cg_january 4, 1912 - december 31, 1914\miscellaneous\courtenay_school_notes_october_15,_1914_p1_cg.pdf"&gt;Notes&lt;/a&gt;</v>
      </c>
    </row>
    <row r="5090" spans="1:17" x14ac:dyDescent="0.25">
      <c r="A5090" s="2">
        <v>4213</v>
      </c>
      <c r="B5090" s="4" t="s">
        <v>8848</v>
      </c>
      <c r="C5090" s="4" t="s">
        <v>16785</v>
      </c>
      <c r="D5090" s="52">
        <v>5402</v>
      </c>
      <c r="E5090" s="5" t="s">
        <v>11770</v>
      </c>
      <c r="F5090" s="5">
        <v>5</v>
      </c>
      <c r="G5090" s="5">
        <v>11</v>
      </c>
      <c r="H5090" s="5">
        <v>2098</v>
      </c>
      <c r="I5090" t="s">
        <v>26788</v>
      </c>
      <c r="J5090" s="46" t="s">
        <v>33093</v>
      </c>
      <c r="K5090" s="56"/>
      <c r="L5090" s="56"/>
      <c r="M5090" s="56">
        <f t="shared" si="424"/>
        <v>1914</v>
      </c>
      <c r="N5090" s="56"/>
      <c r="O5090" s="56">
        <f t="shared" si="425"/>
        <v>10</v>
      </c>
      <c r="P5090" s="56">
        <f t="shared" si="426"/>
        <v>15</v>
      </c>
      <c r="Q5090" s="2" t="str">
        <f t="shared" si="427"/>
        <v>&lt;a href="set04\cg_january 4, 1912 - december 31, 1914\miscellaneous\kellogg,_frank_administrator_for_estate_of_zack_hoggarth_october_15,_1914_p5_cg.pdf"&gt;Administrator for estate of Zack Hoggarth&lt;/a&gt;</v>
      </c>
    </row>
    <row r="5091" spans="1:17" x14ac:dyDescent="0.25">
      <c r="A5091" s="2">
        <v>4214</v>
      </c>
      <c r="B5091" s="4" t="s">
        <v>8848</v>
      </c>
      <c r="C5091" s="4" t="s">
        <v>16786</v>
      </c>
      <c r="D5091" s="52">
        <v>5402</v>
      </c>
      <c r="E5091" s="5" t="s">
        <v>11770</v>
      </c>
      <c r="F5091" s="5">
        <v>3</v>
      </c>
      <c r="G5091" s="5">
        <v>11</v>
      </c>
      <c r="H5091" s="5">
        <v>2099</v>
      </c>
      <c r="I5091" t="s">
        <v>26789</v>
      </c>
      <c r="J5091" s="46" t="s">
        <v>33093</v>
      </c>
      <c r="K5091" s="56"/>
      <c r="L5091" s="56"/>
      <c r="M5091" s="56">
        <f t="shared" si="424"/>
        <v>1914</v>
      </c>
      <c r="N5091" s="56"/>
      <c r="O5091" s="56">
        <f t="shared" si="425"/>
        <v>10</v>
      </c>
      <c r="P5091" s="56">
        <f t="shared" si="426"/>
        <v>15</v>
      </c>
      <c r="Q5091" s="2" t="str">
        <f t="shared" si="427"/>
        <v>&lt;a href="set04\cg_january 4, 1912 - december 31, 1914\miscellaneous\kellogg,_frank_administrator's_sale_october_15,_1914_p3_cg.pdf"&gt;Administrator's sale&lt;/a&gt;</v>
      </c>
    </row>
    <row r="5092" spans="1:17" x14ac:dyDescent="0.25">
      <c r="A5092" s="2">
        <v>6040</v>
      </c>
      <c r="B5092" s="4" t="s">
        <v>16822</v>
      </c>
      <c r="C5092" s="4" t="s">
        <v>16823</v>
      </c>
      <c r="D5092" s="52">
        <v>5402</v>
      </c>
      <c r="E5092" s="5" t="s">
        <v>11770</v>
      </c>
      <c r="F5092" s="5">
        <v>5</v>
      </c>
      <c r="G5092" s="5">
        <v>11</v>
      </c>
      <c r="H5092" s="5">
        <v>2260</v>
      </c>
      <c r="I5092" t="s">
        <v>26790</v>
      </c>
      <c r="J5092" s="46" t="s">
        <v>33093</v>
      </c>
      <c r="K5092" s="56"/>
      <c r="L5092" s="56"/>
      <c r="M5092" s="56">
        <f t="shared" si="424"/>
        <v>1914</v>
      </c>
      <c r="N5092" s="56"/>
      <c r="O5092" s="56">
        <f t="shared" si="425"/>
        <v>10</v>
      </c>
      <c r="P5092" s="56">
        <f t="shared" si="426"/>
        <v>15</v>
      </c>
      <c r="Q5092" s="2" t="str">
        <f t="shared" si="427"/>
        <v>&lt;a href="set04\cg_january 4, 1912 - december 31, 1914\miscellaneous\potts,_albert_to_live_work_in_walnut_hill,_il_october_15,_1914_p5_cg.pdf"&gt;To live work in Walnut Hill, IL&lt;/a&gt;</v>
      </c>
    </row>
    <row r="5093" spans="1:17" x14ac:dyDescent="0.25">
      <c r="A5093" s="2">
        <v>6341</v>
      </c>
      <c r="B5093" s="4" t="s">
        <v>12660</v>
      </c>
      <c r="C5093" s="4" t="s">
        <v>16832</v>
      </c>
      <c r="D5093" s="52">
        <v>5402</v>
      </c>
      <c r="E5093" s="5" t="s">
        <v>11770</v>
      </c>
      <c r="F5093" s="5">
        <v>5</v>
      </c>
      <c r="G5093" s="5">
        <v>11</v>
      </c>
      <c r="H5093" s="5">
        <v>2285</v>
      </c>
      <c r="I5093" t="s">
        <v>26791</v>
      </c>
      <c r="J5093" s="46" t="s">
        <v>33093</v>
      </c>
      <c r="K5093" s="56"/>
      <c r="L5093" s="56"/>
      <c r="M5093" s="56">
        <f t="shared" si="424"/>
        <v>1914</v>
      </c>
      <c r="N5093" s="56"/>
      <c r="O5093" s="56">
        <f t="shared" si="425"/>
        <v>10</v>
      </c>
      <c r="P5093" s="56">
        <f t="shared" si="426"/>
        <v>15</v>
      </c>
      <c r="Q5093" s="2" t="str">
        <f t="shared" si="427"/>
        <v>&lt;a href="set04\cg_january 4, 1912 - december 31, 1914\miscellaneous\rudolph,_peter_to_live_work_in_delno_mn_october_15,_1914_p5_cg.pdf"&gt;To live work in Delno MN&lt;/a&gt;</v>
      </c>
    </row>
    <row r="5094" spans="1:17" x14ac:dyDescent="0.25">
      <c r="A5094" s="2">
        <v>502</v>
      </c>
      <c r="B5094" s="4" t="s">
        <v>16750</v>
      </c>
      <c r="C5094" s="4" t="s">
        <v>16751</v>
      </c>
      <c r="D5094" s="52">
        <v>5409</v>
      </c>
      <c r="E5094" s="5" t="s">
        <v>11770</v>
      </c>
      <c r="F5094" s="5">
        <v>1</v>
      </c>
      <c r="G5094" s="5">
        <v>11</v>
      </c>
      <c r="H5094" s="5">
        <v>1923</v>
      </c>
      <c r="I5094" t="s">
        <v>26792</v>
      </c>
      <c r="J5094" s="46" t="s">
        <v>33093</v>
      </c>
      <c r="K5094" s="56"/>
      <c r="L5094" s="56"/>
      <c r="M5094" s="56">
        <f t="shared" si="424"/>
        <v>1914</v>
      </c>
      <c r="N5094" s="56"/>
      <c r="O5094" s="56">
        <f t="shared" si="425"/>
        <v>10</v>
      </c>
      <c r="P5094" s="56">
        <f t="shared" si="426"/>
        <v>22</v>
      </c>
      <c r="Q5094" s="2" t="str">
        <f t="shared" si="427"/>
        <v>&lt;a href="set04\cg_january 4, 1912 - december 31, 1914\miscellaneous\blaskowsky,_fred_court_for_compulsory_attendance_to_school_october_22,_1914_p1_cg.pdf"&gt;Court for compulsory attendance to school&lt;/a&gt;</v>
      </c>
    </row>
    <row r="5095" spans="1:17" x14ac:dyDescent="0.25">
      <c r="A5095" s="2">
        <v>1372</v>
      </c>
      <c r="B5095" s="4" t="s">
        <v>11495</v>
      </c>
      <c r="C5095" s="4" t="s">
        <v>1607</v>
      </c>
      <c r="D5095" s="52">
        <v>5409</v>
      </c>
      <c r="E5095" s="5" t="s">
        <v>11770</v>
      </c>
      <c r="F5095" s="5">
        <v>1</v>
      </c>
      <c r="G5095" s="5">
        <v>11</v>
      </c>
      <c r="H5095" s="5">
        <v>1962</v>
      </c>
      <c r="I5095" t="s">
        <v>26793</v>
      </c>
      <c r="J5095" s="46" t="s">
        <v>33093</v>
      </c>
      <c r="K5095" s="56"/>
      <c r="L5095" s="56"/>
      <c r="M5095" s="56">
        <f t="shared" si="424"/>
        <v>1914</v>
      </c>
      <c r="N5095" s="56"/>
      <c r="O5095" s="56">
        <f t="shared" si="425"/>
        <v>10</v>
      </c>
      <c r="P5095" s="56">
        <f t="shared" si="426"/>
        <v>22</v>
      </c>
      <c r="Q5095" s="2" t="str">
        <f t="shared" si="427"/>
        <v>&lt;a href="set04\cg_january 4, 1912 - december 31, 1914\miscellaneous\courtenay_school_notes_october_22,_1914_p1_cg.pdf"&gt;Notes&lt;/a&gt;</v>
      </c>
    </row>
    <row r="5096" spans="1:17" x14ac:dyDescent="0.25">
      <c r="A5096" s="2">
        <v>2903</v>
      </c>
      <c r="B5096" s="4" t="s">
        <v>16771</v>
      </c>
      <c r="C5096" s="4" t="s">
        <v>16772</v>
      </c>
      <c r="D5096" s="52">
        <v>5409</v>
      </c>
      <c r="E5096" s="5" t="s">
        <v>11770</v>
      </c>
      <c r="F5096" s="5">
        <v>5</v>
      </c>
      <c r="G5096" s="5">
        <v>11</v>
      </c>
      <c r="H5096" s="5">
        <v>2038</v>
      </c>
      <c r="I5096" t="s">
        <v>26794</v>
      </c>
      <c r="J5096" s="46" t="s">
        <v>33093</v>
      </c>
      <c r="K5096" s="56"/>
      <c r="L5096" s="56"/>
      <c r="M5096" s="56">
        <f t="shared" si="424"/>
        <v>1914</v>
      </c>
      <c r="N5096" s="56"/>
      <c r="O5096" s="56">
        <f t="shared" si="425"/>
        <v>10</v>
      </c>
      <c r="P5096" s="56">
        <f t="shared" si="426"/>
        <v>22</v>
      </c>
      <c r="Q5096" s="2" t="str">
        <f t="shared" si="427"/>
        <v>&lt;a href="set04\cg_january 4, 1912 - december 31, 1914\miscellaneous\hays,_iro_to_live_work_in_great_falls,_mt_october_22,_1914_p5_cg.pdf"&gt;To live work in Great Falls, MT&lt;/a&gt;</v>
      </c>
    </row>
    <row r="5097" spans="1:17" x14ac:dyDescent="0.25">
      <c r="A5097" s="2">
        <v>3913</v>
      </c>
      <c r="B5097" s="4" t="s">
        <v>12558</v>
      </c>
      <c r="C5097" s="4" t="s">
        <v>3458</v>
      </c>
      <c r="D5097" s="52">
        <v>5409</v>
      </c>
      <c r="E5097" s="5" t="s">
        <v>11770</v>
      </c>
      <c r="F5097" s="5">
        <v>8</v>
      </c>
      <c r="G5097" s="5">
        <v>11</v>
      </c>
      <c r="H5097" s="5">
        <v>2085</v>
      </c>
      <c r="I5097" t="s">
        <v>26795</v>
      </c>
      <c r="J5097" s="46" t="s">
        <v>33093</v>
      </c>
      <c r="K5097" s="56"/>
      <c r="L5097" s="56"/>
      <c r="M5097" s="56">
        <f t="shared" si="424"/>
        <v>1914</v>
      </c>
      <c r="N5097" s="56"/>
      <c r="O5097" s="56">
        <f t="shared" si="425"/>
        <v>10</v>
      </c>
      <c r="P5097" s="56">
        <f t="shared" si="426"/>
        <v>22</v>
      </c>
      <c r="Q5097" s="2" t="str">
        <f t="shared" si="427"/>
        <v>&lt;a href="set04\cg_january 4, 1912 - december 31, 1914\miscellaneous\jim_lake_october_22,_1914_p8_cg.pdf"&gt;Items&lt;/a&gt;</v>
      </c>
    </row>
    <row r="5098" spans="1:17" x14ac:dyDescent="0.25">
      <c r="A5098" s="2">
        <v>4535</v>
      </c>
      <c r="B5098" s="4" t="s">
        <v>16787</v>
      </c>
      <c r="C5098" s="4" t="s">
        <v>16751</v>
      </c>
      <c r="D5098" s="52">
        <v>5409</v>
      </c>
      <c r="E5098" s="5" t="s">
        <v>11770</v>
      </c>
      <c r="F5098" s="5">
        <v>1</v>
      </c>
      <c r="G5098" s="5">
        <v>11</v>
      </c>
      <c r="H5098" s="5">
        <v>2177</v>
      </c>
      <c r="I5098" t="s">
        <v>26796</v>
      </c>
      <c r="J5098" s="46" t="s">
        <v>33093</v>
      </c>
      <c r="K5098" s="56"/>
      <c r="L5098" s="56"/>
      <c r="M5098" s="56">
        <f t="shared" si="424"/>
        <v>1914</v>
      </c>
      <c r="N5098" s="56"/>
      <c r="O5098" s="56">
        <f t="shared" si="425"/>
        <v>10</v>
      </c>
      <c r="P5098" s="56">
        <f t="shared" si="426"/>
        <v>22</v>
      </c>
      <c r="Q5098" s="2" t="str">
        <f t="shared" si="427"/>
        <v>&lt;a href="set04\cg_january 4, 1912 - december 31, 1914\miscellaneous\koehnen,_j_court_for_compulsory_attendance_to_school_october_22,_1914_p1_cg.pdf"&gt;Court for compulsory attendance to school&lt;/a&gt;</v>
      </c>
    </row>
    <row r="5099" spans="1:17" x14ac:dyDescent="0.25">
      <c r="A5099" s="2">
        <v>4993</v>
      </c>
      <c r="B5099" s="4" t="s">
        <v>16798</v>
      </c>
      <c r="C5099" s="4" t="s">
        <v>16751</v>
      </c>
      <c r="D5099" s="52">
        <v>5409</v>
      </c>
      <c r="E5099" s="5" t="s">
        <v>11770</v>
      </c>
      <c r="F5099" s="5">
        <v>1</v>
      </c>
      <c r="G5099" s="5">
        <v>11</v>
      </c>
      <c r="H5099" s="5">
        <v>2200</v>
      </c>
      <c r="I5099" t="s">
        <v>26797</v>
      </c>
      <c r="J5099" s="46" t="s">
        <v>33093</v>
      </c>
      <c r="K5099" s="56"/>
      <c r="L5099" s="56"/>
      <c r="M5099" s="56">
        <f t="shared" si="424"/>
        <v>1914</v>
      </c>
      <c r="N5099" s="56"/>
      <c r="O5099" s="56">
        <f t="shared" si="425"/>
        <v>10</v>
      </c>
      <c r="P5099" s="56">
        <f t="shared" si="426"/>
        <v>22</v>
      </c>
      <c r="Q5099" s="2" t="str">
        <f t="shared" si="427"/>
        <v>&lt;a href="set04\cg_january 4, 1912 - december 31, 1914\miscellaneous\martin,_jacob_court_for_compulsory_attendance_to_school_october_22,_1914_p1_cg.pdf"&gt;Court for compulsory attendance to school&lt;/a&gt;</v>
      </c>
    </row>
    <row r="5100" spans="1:17" x14ac:dyDescent="0.25">
      <c r="A5100" s="2">
        <v>6131</v>
      </c>
      <c r="B5100" s="4" t="s">
        <v>8931</v>
      </c>
      <c r="C5100" s="4" t="s">
        <v>16830</v>
      </c>
      <c r="D5100" s="52">
        <v>5409</v>
      </c>
      <c r="E5100" s="5" t="s">
        <v>11770</v>
      </c>
      <c r="F5100" s="5">
        <v>1</v>
      </c>
      <c r="G5100" s="5">
        <v>11</v>
      </c>
      <c r="H5100" s="5">
        <v>2271</v>
      </c>
      <c r="I5100" t="s">
        <v>26798</v>
      </c>
      <c r="J5100" s="46" t="s">
        <v>33093</v>
      </c>
      <c r="K5100" s="56"/>
      <c r="L5100" s="56"/>
      <c r="M5100" s="56">
        <f t="shared" si="424"/>
        <v>1914</v>
      </c>
      <c r="N5100" s="56"/>
      <c r="O5100" s="56">
        <f t="shared" si="425"/>
        <v>10</v>
      </c>
      <c r="P5100" s="56">
        <f t="shared" si="426"/>
        <v>22</v>
      </c>
      <c r="Q5100" s="2" t="str">
        <f t="shared" si="427"/>
        <v>&lt;a href="set04\cg_january 4, 1912 - december 31, 1914\miscellaneous\reid,_john_visits_after_8_yrs_from_va_october_22,_1914_p1_cg.pdf"&gt;Visits after 8 yrs from VA&lt;/a&gt;</v>
      </c>
    </row>
    <row r="5101" spans="1:17" x14ac:dyDescent="0.25">
      <c r="A5101" s="2">
        <v>5436</v>
      </c>
      <c r="B5101" s="4" t="s">
        <v>13560</v>
      </c>
      <c r="C5101" s="4" t="s">
        <v>13561</v>
      </c>
      <c r="D5101" s="52">
        <v>5414</v>
      </c>
      <c r="E5101" s="5" t="s">
        <v>13629</v>
      </c>
      <c r="F5101" s="5">
        <v>5</v>
      </c>
      <c r="G5101" s="5">
        <v>20</v>
      </c>
      <c r="H5101" s="5">
        <v>2885</v>
      </c>
      <c r="I5101" t="s">
        <v>27398</v>
      </c>
      <c r="J5101" s="46" t="s">
        <v>33101</v>
      </c>
      <c r="K5101" s="56"/>
      <c r="L5101" s="56"/>
      <c r="M5101" s="56">
        <f t="shared" si="424"/>
        <v>1914</v>
      </c>
      <c r="N5101" s="56"/>
      <c r="O5101" s="56">
        <f t="shared" si="425"/>
        <v>10</v>
      </c>
      <c r="P5101" s="56">
        <f t="shared" si="426"/>
        <v>27</v>
      </c>
      <c r="Q5101" s="2" t="str">
        <f t="shared" si="427"/>
        <v>&lt;a href="set03\he\he_november_21,_1911_-_december_11,_1914\miscellaneous\neys,_mike_loses_best_horse_october_27,_1914_p5_he.pdf"&gt;Loses best horse&lt;/a&gt;</v>
      </c>
    </row>
    <row r="5102" spans="1:17" x14ac:dyDescent="0.25">
      <c r="A5102" s="2">
        <v>8415</v>
      </c>
      <c r="B5102" s="4" t="s">
        <v>13615</v>
      </c>
      <c r="C5102" s="4" t="s">
        <v>13617</v>
      </c>
      <c r="D5102" s="52">
        <v>5421</v>
      </c>
      <c r="E5102" s="5" t="s">
        <v>13629</v>
      </c>
      <c r="F5102" s="5">
        <v>5</v>
      </c>
      <c r="G5102" s="5">
        <v>20</v>
      </c>
      <c r="H5102" s="5">
        <v>2923</v>
      </c>
      <c r="I5102" t="s">
        <v>27399</v>
      </c>
      <c r="J5102" s="46" t="s">
        <v>33101</v>
      </c>
      <c r="K5102" s="56"/>
      <c r="L5102" s="56"/>
      <c r="M5102" s="56">
        <f t="shared" si="424"/>
        <v>1914</v>
      </c>
      <c r="N5102" s="56"/>
      <c r="O5102" s="56">
        <f t="shared" si="425"/>
        <v>11</v>
      </c>
      <c r="P5102" s="56">
        <f t="shared" si="426"/>
        <v>3</v>
      </c>
      <c r="Q5102" s="2" t="str">
        <f t="shared" si="427"/>
        <v>&lt;a href="set03\he\he_november_21,_1911_-_december_11,_1914\miscellaneous\wold,_mrs._edwin_receives_support_from_community_november_3,_1914_p5_he.pdf"&gt;Receives support from community&lt;/a&gt;</v>
      </c>
    </row>
    <row r="5103" spans="1:17" x14ac:dyDescent="0.25">
      <c r="A5103" s="2">
        <v>1373</v>
      </c>
      <c r="B5103" s="4" t="s">
        <v>11495</v>
      </c>
      <c r="C5103" s="4" t="s">
        <v>1607</v>
      </c>
      <c r="D5103" s="52">
        <v>5423</v>
      </c>
      <c r="E5103" s="5" t="s">
        <v>11770</v>
      </c>
      <c r="F5103" s="5">
        <v>1</v>
      </c>
      <c r="G5103" s="5">
        <v>11</v>
      </c>
      <c r="H5103" s="5">
        <v>1958</v>
      </c>
      <c r="I5103" t="s">
        <v>26799</v>
      </c>
      <c r="J5103" s="46" t="s">
        <v>33093</v>
      </c>
      <c r="K5103" s="56"/>
      <c r="L5103" s="56"/>
      <c r="M5103" s="56">
        <f t="shared" si="424"/>
        <v>1914</v>
      </c>
      <c r="N5103" s="56"/>
      <c r="O5103" s="56">
        <f t="shared" si="425"/>
        <v>11</v>
      </c>
      <c r="P5103" s="56">
        <f t="shared" si="426"/>
        <v>5</v>
      </c>
      <c r="Q5103" s="2" t="str">
        <f t="shared" si="427"/>
        <v>&lt;a href="set04\cg_january 4, 1912 - december 31, 1914\miscellaneous\courtenay_school_notes_november_5,_1914_p1_cg.pdf"&gt;Notes&lt;/a&gt;</v>
      </c>
    </row>
    <row r="5104" spans="1:17" x14ac:dyDescent="0.25">
      <c r="A5104" s="2">
        <v>2180</v>
      </c>
      <c r="B5104" s="4" t="s">
        <v>16763</v>
      </c>
      <c r="C5104" s="4" t="s">
        <v>1607</v>
      </c>
      <c r="D5104" s="52">
        <v>5423</v>
      </c>
      <c r="E5104" s="5" t="s">
        <v>11770</v>
      </c>
      <c r="F5104" s="5">
        <v>5</v>
      </c>
      <c r="G5104" s="5">
        <v>11</v>
      </c>
      <c r="H5104" s="5">
        <v>2019</v>
      </c>
      <c r="I5104" t="s">
        <v>26800</v>
      </c>
      <c r="J5104" s="46" t="s">
        <v>33093</v>
      </c>
      <c r="K5104" s="56"/>
      <c r="L5104" s="56"/>
      <c r="M5104" s="56">
        <f t="shared" si="424"/>
        <v>1914</v>
      </c>
      <c r="N5104" s="56"/>
      <c r="O5104" s="56">
        <f t="shared" si="425"/>
        <v>11</v>
      </c>
      <c r="P5104" s="56">
        <f t="shared" si="426"/>
        <v>5</v>
      </c>
      <c r="Q5104" s="2" t="str">
        <f t="shared" si="427"/>
        <v>&lt;a href="set04\cg_january 4, 1912 - december 31, 1914\miscellaneous\glenfield_school_notes_november_5,_1914_p5_cg.pdf"&gt;Notes&lt;/a&gt;</v>
      </c>
    </row>
    <row r="5105" spans="1:17" x14ac:dyDescent="0.25">
      <c r="A5105" s="2">
        <v>4029</v>
      </c>
      <c r="B5105" s="4" t="s">
        <v>16783</v>
      </c>
      <c r="C5105" s="4" t="s">
        <v>102</v>
      </c>
      <c r="D5105" s="52">
        <v>5423</v>
      </c>
      <c r="E5105" s="5" t="s">
        <v>11770</v>
      </c>
      <c r="F5105" s="5">
        <v>4</v>
      </c>
      <c r="G5105" s="5">
        <v>11</v>
      </c>
      <c r="H5105" s="5">
        <v>2095</v>
      </c>
      <c r="I5105" t="s">
        <v>26801</v>
      </c>
      <c r="J5105" s="46" t="s">
        <v>33093</v>
      </c>
      <c r="K5105" s="56"/>
      <c r="L5105" s="56"/>
      <c r="M5105" s="56">
        <f t="shared" si="424"/>
        <v>1914</v>
      </c>
      <c r="N5105" s="56"/>
      <c r="O5105" s="56">
        <f t="shared" si="425"/>
        <v>11</v>
      </c>
      <c r="P5105" s="56">
        <f t="shared" si="426"/>
        <v>5</v>
      </c>
      <c r="Q5105" s="2" t="str">
        <f t="shared" si="427"/>
        <v>&lt;a href="set04\cg_january 4, 1912 - december 31, 1914\miscellaneous\jones,_will_narrow_escape_november_5,_1914_p4_cg.pdf"&gt;Narrow Escape&lt;/a&gt;</v>
      </c>
    </row>
    <row r="5106" spans="1:17" x14ac:dyDescent="0.25">
      <c r="A5106" s="2">
        <v>6505</v>
      </c>
      <c r="B5106" s="4" t="s">
        <v>16842</v>
      </c>
      <c r="C5106" s="4" t="s">
        <v>16843</v>
      </c>
      <c r="D5106" s="52">
        <v>5423</v>
      </c>
      <c r="E5106" s="5" t="s">
        <v>11770</v>
      </c>
      <c r="F5106" s="5">
        <v>5</v>
      </c>
      <c r="G5106" s="5">
        <v>11</v>
      </c>
      <c r="H5106" s="5">
        <v>2311</v>
      </c>
      <c r="I5106" t="s">
        <v>26802</v>
      </c>
      <c r="J5106" s="46" t="s">
        <v>33093</v>
      </c>
      <c r="K5106" s="56"/>
      <c r="L5106" s="56"/>
      <c r="M5106" s="56">
        <f t="shared" si="424"/>
        <v>1914</v>
      </c>
      <c r="N5106" s="56"/>
      <c r="O5106" s="56">
        <f t="shared" si="425"/>
        <v>11</v>
      </c>
      <c r="P5106" s="56">
        <f t="shared" si="426"/>
        <v>5</v>
      </c>
      <c r="Q5106" s="2" t="str">
        <f t="shared" si="427"/>
        <v>&lt;a href="set04\cg_january 4, 1912 - december 31, 1914\miscellaneous\shepard,_dr_g_p_to_live_work_in_chicago_november_5,_1914_p5_cg.pdf"&gt;To live work in Chicago&lt;/a&gt;</v>
      </c>
    </row>
    <row r="5107" spans="1:17" x14ac:dyDescent="0.25">
      <c r="A5107" s="2">
        <v>6545</v>
      </c>
      <c r="B5107" s="4" t="s">
        <v>16844</v>
      </c>
      <c r="C5107" s="4" t="s">
        <v>16845</v>
      </c>
      <c r="D5107" s="52">
        <v>5423</v>
      </c>
      <c r="E5107" s="5" t="s">
        <v>11770</v>
      </c>
      <c r="F5107" s="5">
        <v>5</v>
      </c>
      <c r="G5107" s="5">
        <v>11</v>
      </c>
      <c r="H5107" s="5">
        <v>2312</v>
      </c>
      <c r="I5107" t="s">
        <v>26803</v>
      </c>
      <c r="J5107" s="46" t="s">
        <v>33093</v>
      </c>
      <c r="K5107" s="56"/>
      <c r="L5107" s="56"/>
      <c r="M5107" s="56">
        <f t="shared" ref="M5107:M5170" si="428">YEAR(D5107)</f>
        <v>1914</v>
      </c>
      <c r="N5107" s="56"/>
      <c r="O5107" s="56">
        <f t="shared" ref="O5107:O5170" si="429">MONTH(D5107)</f>
        <v>11</v>
      </c>
      <c r="P5107" s="56">
        <f t="shared" ref="P5107:P5170" si="430">DAY(D5107)</f>
        <v>5</v>
      </c>
      <c r="Q5107" s="2" t="str">
        <f t="shared" si="427"/>
        <v>&lt;a href="set04\cg_january 4, 1912 - december 31, 1914\miscellaneous\siebert,_john_returns_to_farm_near_courtenay_november_5,_1914_p5_cg.pdf"&gt;Returns to farm near Courtenay&lt;/a&gt;</v>
      </c>
    </row>
    <row r="5108" spans="1:17" x14ac:dyDescent="0.25">
      <c r="A5108" s="2">
        <v>1374</v>
      </c>
      <c r="B5108" s="4" t="s">
        <v>11495</v>
      </c>
      <c r="C5108" s="4" t="s">
        <v>1607</v>
      </c>
      <c r="D5108" s="52">
        <v>5430</v>
      </c>
      <c r="E5108" s="5" t="s">
        <v>11770</v>
      </c>
      <c r="F5108" s="5">
        <v>4</v>
      </c>
      <c r="G5108" s="5">
        <v>11</v>
      </c>
      <c r="H5108" s="5">
        <v>1959</v>
      </c>
      <c r="I5108" t="s">
        <v>26804</v>
      </c>
      <c r="J5108" s="46" t="s">
        <v>33093</v>
      </c>
      <c r="K5108" s="56"/>
      <c r="L5108" s="56"/>
      <c r="M5108" s="56">
        <f t="shared" si="428"/>
        <v>1914</v>
      </c>
      <c r="N5108" s="56"/>
      <c r="O5108" s="56">
        <f t="shared" si="429"/>
        <v>11</v>
      </c>
      <c r="P5108" s="56">
        <f t="shared" si="430"/>
        <v>12</v>
      </c>
      <c r="Q5108" s="2" t="str">
        <f t="shared" si="427"/>
        <v>&lt;a href="set04\cg_january 4, 1912 - december 31, 1914\miscellaneous\courtenay_school_notes_november_12,_1914_p4_cg.pdf"&gt;Notes&lt;/a&gt;</v>
      </c>
    </row>
    <row r="5109" spans="1:17" x14ac:dyDescent="0.25">
      <c r="A5109" s="2">
        <v>3991</v>
      </c>
      <c r="B5109" s="4" t="s">
        <v>11995</v>
      </c>
      <c r="C5109" s="4" t="s">
        <v>16782</v>
      </c>
      <c r="D5109" s="52">
        <v>5430</v>
      </c>
      <c r="E5109" s="5" t="s">
        <v>11770</v>
      </c>
      <c r="F5109" s="5">
        <v>1</v>
      </c>
      <c r="G5109" s="5">
        <v>11</v>
      </c>
      <c r="H5109" s="5">
        <v>2090</v>
      </c>
      <c r="I5109" t="s">
        <v>26805</v>
      </c>
      <c r="J5109" s="46" t="s">
        <v>33093</v>
      </c>
      <c r="K5109" s="56"/>
      <c r="L5109" s="56"/>
      <c r="M5109" s="56">
        <f t="shared" si="428"/>
        <v>1914</v>
      </c>
      <c r="N5109" s="56"/>
      <c r="O5109" s="56">
        <f t="shared" si="429"/>
        <v>11</v>
      </c>
      <c r="P5109" s="56">
        <f t="shared" si="430"/>
        <v>12</v>
      </c>
      <c r="Q5109" s="2" t="str">
        <f t="shared" si="427"/>
        <v>&lt;a href="set04\cg_january 4, 1912 - december 31, 1914\miscellaneous\johnson,_nels_heavy_loss_november_12,_1914_p1_cg.pdf"&gt;Heavy loss &lt;/a&gt;</v>
      </c>
    </row>
    <row r="5110" spans="1:17" x14ac:dyDescent="0.25">
      <c r="A5110" s="2">
        <v>2213</v>
      </c>
      <c r="B5110" s="4" t="s">
        <v>16766</v>
      </c>
      <c r="C5110" s="4" t="s">
        <v>16767</v>
      </c>
      <c r="D5110" s="52">
        <v>5437</v>
      </c>
      <c r="E5110" s="5" t="s">
        <v>11770</v>
      </c>
      <c r="F5110" s="5">
        <v>1</v>
      </c>
      <c r="G5110" s="5">
        <v>11</v>
      </c>
      <c r="H5110" s="5">
        <v>2024</v>
      </c>
      <c r="I5110" t="s">
        <v>26806</v>
      </c>
      <c r="J5110" s="46" t="s">
        <v>33093</v>
      </c>
      <c r="K5110" s="56"/>
      <c r="L5110" s="56"/>
      <c r="M5110" s="56">
        <f t="shared" si="428"/>
        <v>1914</v>
      </c>
      <c r="N5110" s="56"/>
      <c r="O5110" s="56">
        <f t="shared" si="429"/>
        <v>11</v>
      </c>
      <c r="P5110" s="56">
        <f t="shared" si="430"/>
        <v>19</v>
      </c>
      <c r="Q5110" s="2" t="str">
        <f t="shared" si="427"/>
        <v>&lt;a href="set04\cg_january 4, 1912 - december 31, 1914\miscellaneous\gray,_louis_visits_after_24_years_november_19,_1914_p1_cg.pdf"&gt;Visits after 24 years&lt;/a&gt;</v>
      </c>
    </row>
    <row r="5111" spans="1:17" x14ac:dyDescent="0.25">
      <c r="A5111" s="2">
        <v>6727</v>
      </c>
      <c r="B5111" s="4" t="s">
        <v>16848</v>
      </c>
      <c r="C5111" s="4" t="s">
        <v>610</v>
      </c>
      <c r="D5111" s="52">
        <v>5437</v>
      </c>
      <c r="E5111" s="5" t="s">
        <v>11770</v>
      </c>
      <c r="F5111" s="5">
        <v>5</v>
      </c>
      <c r="G5111" s="5">
        <v>11</v>
      </c>
      <c r="H5111" s="5">
        <v>2325</v>
      </c>
      <c r="I5111" t="s">
        <v>26807</v>
      </c>
      <c r="J5111" s="46" t="s">
        <v>33093</v>
      </c>
      <c r="K5111" s="56"/>
      <c r="L5111" s="56"/>
      <c r="M5111" s="56">
        <f t="shared" si="428"/>
        <v>1914</v>
      </c>
      <c r="N5111" s="56"/>
      <c r="O5111" s="56">
        <f t="shared" si="429"/>
        <v>11</v>
      </c>
      <c r="P5111" s="56">
        <f t="shared" si="430"/>
        <v>19</v>
      </c>
      <c r="Q5111" s="2" t="str">
        <f t="shared" si="427"/>
        <v>&lt;a href="set04\cg_january 4, 1912 - december 31, 1914\miscellaneous\spinarski,_florence_do_john_appendicitis_november_19,_1914_p5_cg.pdf"&gt;Appendicitis&lt;/a&gt;</v>
      </c>
    </row>
    <row r="5112" spans="1:17" x14ac:dyDescent="0.25">
      <c r="A5112" s="2">
        <v>7707</v>
      </c>
      <c r="B5112" s="4" t="s">
        <v>16868</v>
      </c>
      <c r="C5112" s="4" t="s">
        <v>16869</v>
      </c>
      <c r="D5112" s="52">
        <v>5437</v>
      </c>
      <c r="E5112" s="5" t="s">
        <v>11770</v>
      </c>
      <c r="F5112" s="5">
        <v>1</v>
      </c>
      <c r="G5112" s="5">
        <v>11</v>
      </c>
      <c r="H5112" s="5">
        <v>2418</v>
      </c>
      <c r="I5112" t="s">
        <v>26808</v>
      </c>
      <c r="J5112" s="46" t="s">
        <v>33093</v>
      </c>
      <c r="K5112" s="56"/>
      <c r="L5112" s="56"/>
      <c r="M5112" s="56">
        <f t="shared" si="428"/>
        <v>1914</v>
      </c>
      <c r="N5112" s="56"/>
      <c r="O5112" s="56">
        <f t="shared" si="429"/>
        <v>11</v>
      </c>
      <c r="P5112" s="56">
        <f t="shared" si="430"/>
        <v>19</v>
      </c>
      <c r="Q5112" s="2" t="str">
        <f t="shared" si="427"/>
        <v>&lt;a href="set04\cg_january 4, 1912 - december 31, 1914\miscellaneous\walks,_d_returns_from_vancouver,_bc_to_live_near_courtenay_november_19,_1914_p1_cg.pdf"&gt;Returns from Vancouver BC to live near Courtenay&lt;/a&gt;</v>
      </c>
    </row>
    <row r="5113" spans="1:17" x14ac:dyDescent="0.25">
      <c r="A5113" s="2">
        <v>579</v>
      </c>
      <c r="B5113" s="4" t="s">
        <v>9642</v>
      </c>
      <c r="C5113" s="4" t="s">
        <v>16754</v>
      </c>
      <c r="D5113" s="52">
        <v>5444</v>
      </c>
      <c r="E5113" s="5" t="s">
        <v>11770</v>
      </c>
      <c r="F5113" s="5">
        <v>5</v>
      </c>
      <c r="G5113" s="5">
        <v>11</v>
      </c>
      <c r="H5113" s="5">
        <v>1925</v>
      </c>
      <c r="I5113" t="s">
        <v>26809</v>
      </c>
      <c r="J5113" s="46" t="s">
        <v>33093</v>
      </c>
      <c r="K5113" s="56"/>
      <c r="L5113" s="56"/>
      <c r="M5113" s="56">
        <f t="shared" si="428"/>
        <v>1914</v>
      </c>
      <c r="N5113" s="56"/>
      <c r="O5113" s="56">
        <f t="shared" si="429"/>
        <v>11</v>
      </c>
      <c r="P5113" s="56">
        <f t="shared" si="430"/>
        <v>26</v>
      </c>
      <c r="Q5113" s="2" t="str">
        <f t="shared" si="427"/>
        <v>&lt;a href="set04\cg_january 4, 1912 - december 31, 1914\miscellaneous\brastrup,_george_moves_barn_through_courtenay_november_26,_1914_p5_cg.pdf"&gt;Moves barn through Courtenay&lt;/a&gt;</v>
      </c>
    </row>
    <row r="5114" spans="1:17" x14ac:dyDescent="0.25">
      <c r="A5114" s="2">
        <v>1375</v>
      </c>
      <c r="B5114" s="4" t="s">
        <v>11495</v>
      </c>
      <c r="C5114" s="4" t="s">
        <v>1607</v>
      </c>
      <c r="D5114" s="52">
        <v>5444</v>
      </c>
      <c r="E5114" s="5" t="s">
        <v>11770</v>
      </c>
      <c r="F5114" s="5">
        <v>4</v>
      </c>
      <c r="G5114" s="5">
        <v>11</v>
      </c>
      <c r="H5114" s="5">
        <v>1960</v>
      </c>
      <c r="I5114" t="s">
        <v>26810</v>
      </c>
      <c r="J5114" s="46" t="s">
        <v>33093</v>
      </c>
      <c r="K5114" s="56"/>
      <c r="L5114" s="56"/>
      <c r="M5114" s="56">
        <f t="shared" si="428"/>
        <v>1914</v>
      </c>
      <c r="N5114" s="56"/>
      <c r="O5114" s="56">
        <f t="shared" si="429"/>
        <v>11</v>
      </c>
      <c r="P5114" s="56">
        <f t="shared" si="430"/>
        <v>26</v>
      </c>
      <c r="Q5114" s="2" t="str">
        <f t="shared" si="427"/>
        <v>&lt;a href="set04\cg_january 4, 1912 - december 31, 1914\miscellaneous\courtenay_school_notes_november_26,_1914_p4_cg.pdf"&gt;Notes&lt;/a&gt;</v>
      </c>
    </row>
    <row r="5115" spans="1:17" x14ac:dyDescent="0.25">
      <c r="A5115" s="2">
        <v>1493</v>
      </c>
      <c r="B5115" s="4" t="s">
        <v>16757</v>
      </c>
      <c r="C5115" s="4" t="s">
        <v>610</v>
      </c>
      <c r="D5115" s="52">
        <v>5451</v>
      </c>
      <c r="E5115" s="5" t="s">
        <v>11770</v>
      </c>
      <c r="F5115" s="5">
        <v>7</v>
      </c>
      <c r="G5115" s="5">
        <v>11</v>
      </c>
      <c r="H5115" s="5">
        <v>1969</v>
      </c>
      <c r="I5115" t="s">
        <v>26811</v>
      </c>
      <c r="J5115" s="46" t="s">
        <v>33093</v>
      </c>
      <c r="K5115" s="56"/>
      <c r="L5115" s="56"/>
      <c r="M5115" s="56">
        <f t="shared" si="428"/>
        <v>1914</v>
      </c>
      <c r="N5115" s="56"/>
      <c r="O5115" s="56">
        <f t="shared" si="429"/>
        <v>12</v>
      </c>
      <c r="P5115" s="56">
        <f t="shared" si="430"/>
        <v>3</v>
      </c>
      <c r="Q5115" s="2" t="str">
        <f t="shared" si="427"/>
        <v>&lt;a href="set04\cg_january 4, 1912 - december 31, 1914\miscellaneous\davis,_mrs_i_a_appendicitis_december_3,_1914_p7_cg.pdf"&gt;Appendicitis&lt;/a&gt;</v>
      </c>
    </row>
    <row r="5116" spans="1:17" x14ac:dyDescent="0.25">
      <c r="A5116" s="2">
        <v>5174</v>
      </c>
      <c r="B5116" s="4" t="s">
        <v>16799</v>
      </c>
      <c r="C5116" s="4" t="s">
        <v>610</v>
      </c>
      <c r="D5116" s="52">
        <v>5451</v>
      </c>
      <c r="E5116" s="5" t="s">
        <v>11770</v>
      </c>
      <c r="F5116" s="5">
        <v>7</v>
      </c>
      <c r="G5116" s="5">
        <v>11</v>
      </c>
      <c r="H5116" s="5">
        <v>2206</v>
      </c>
      <c r="I5116" t="s">
        <v>26812</v>
      </c>
      <c r="J5116" s="46" t="s">
        <v>33093</v>
      </c>
      <c r="K5116" s="56"/>
      <c r="L5116" s="56"/>
      <c r="M5116" s="56">
        <f t="shared" si="428"/>
        <v>1914</v>
      </c>
      <c r="N5116" s="56"/>
      <c r="O5116" s="56">
        <f t="shared" si="429"/>
        <v>12</v>
      </c>
      <c r="P5116" s="56">
        <f t="shared" si="430"/>
        <v>3</v>
      </c>
      <c r="Q5116" s="2" t="str">
        <f t="shared" si="427"/>
        <v>&lt;a href="set04\cg_january 4, 1912 - december 31, 1914\miscellaneous\miller,_martina_appendicitis_december_3,_1914_p7_cg.pdf"&gt;Appendicitis&lt;/a&gt;</v>
      </c>
    </row>
    <row r="5117" spans="1:17" x14ac:dyDescent="0.25">
      <c r="A5117" s="2">
        <v>5370</v>
      </c>
      <c r="B5117" s="4" t="s">
        <v>16624</v>
      </c>
      <c r="C5117" s="4" t="s">
        <v>16807</v>
      </c>
      <c r="D5117" s="52">
        <v>5451</v>
      </c>
      <c r="E5117" s="5" t="s">
        <v>11770</v>
      </c>
      <c r="F5117" s="5">
        <v>7</v>
      </c>
      <c r="G5117" s="5">
        <v>11</v>
      </c>
      <c r="H5117" s="5">
        <v>2221</v>
      </c>
      <c r="I5117" t="s">
        <v>26813</v>
      </c>
      <c r="J5117" s="46" t="s">
        <v>33093</v>
      </c>
      <c r="K5117" s="56"/>
      <c r="L5117" s="56"/>
      <c r="M5117" s="56">
        <f t="shared" si="428"/>
        <v>1914</v>
      </c>
      <c r="N5117" s="56"/>
      <c r="O5117" s="56">
        <f t="shared" si="429"/>
        <v>12</v>
      </c>
      <c r="P5117" s="56">
        <f t="shared" si="430"/>
        <v>3</v>
      </c>
      <c r="Q5117" s="2" t="str">
        <f t="shared" si="427"/>
        <v>&lt;a href="set04\cg_january 4, 1912 - december 31, 1914\miscellaneous\nelson,_lars_leaves_on_annual_trip_to_st_paul_mn_december_3,_1914_p7_cg.pdf"&gt;Leaves on annual trip to St Paul MN&lt;/a&gt;</v>
      </c>
    </row>
    <row r="5118" spans="1:17" x14ac:dyDescent="0.25">
      <c r="A5118" s="2">
        <v>6290</v>
      </c>
      <c r="B5118" s="4" t="s">
        <v>16831</v>
      </c>
      <c r="C5118" s="4" t="s">
        <v>14488</v>
      </c>
      <c r="D5118" s="52">
        <v>5451</v>
      </c>
      <c r="E5118" s="5" t="s">
        <v>11770</v>
      </c>
      <c r="F5118" s="5">
        <v>7</v>
      </c>
      <c r="G5118" s="5">
        <v>11</v>
      </c>
      <c r="H5118" s="5">
        <v>2277</v>
      </c>
      <c r="I5118" t="s">
        <v>26814</v>
      </c>
      <c r="J5118" s="46" t="s">
        <v>33093</v>
      </c>
      <c r="K5118" s="56"/>
      <c r="L5118" s="56"/>
      <c r="M5118" s="56">
        <f t="shared" si="428"/>
        <v>1914</v>
      </c>
      <c r="N5118" s="56"/>
      <c r="O5118" s="56">
        <f t="shared" si="429"/>
        <v>12</v>
      </c>
      <c r="P5118" s="56">
        <f t="shared" si="430"/>
        <v>3</v>
      </c>
      <c r="Q5118" s="2" t="str">
        <f t="shared" si="427"/>
        <v>&lt;a href="set04\cg_january 4, 1912 - december 31, 1914\miscellaneous\robinson,_mrs_a_h_suddenly_ill_december_3,_1914_p7_cg.pdf"&gt;Suddenly ill&lt;/a&gt;</v>
      </c>
    </row>
    <row r="5119" spans="1:17" x14ac:dyDescent="0.25">
      <c r="A5119" s="2">
        <v>6726</v>
      </c>
      <c r="B5119" s="4" t="s">
        <v>16849</v>
      </c>
      <c r="C5119" s="4" t="s">
        <v>16850</v>
      </c>
      <c r="D5119" s="52">
        <v>5451</v>
      </c>
      <c r="E5119" s="5" t="s">
        <v>11770</v>
      </c>
      <c r="F5119" s="5">
        <v>7</v>
      </c>
      <c r="G5119" s="5">
        <v>11</v>
      </c>
      <c r="H5119" s="5">
        <v>2324</v>
      </c>
      <c r="I5119" t="s">
        <v>26815</v>
      </c>
      <c r="J5119" s="46" t="s">
        <v>33093</v>
      </c>
      <c r="K5119" s="56"/>
      <c r="L5119" s="56"/>
      <c r="M5119" s="56">
        <f t="shared" si="428"/>
        <v>1914</v>
      </c>
      <c r="N5119" s="56"/>
      <c r="O5119" s="56">
        <f t="shared" si="429"/>
        <v>12</v>
      </c>
      <c r="P5119" s="56">
        <f t="shared" si="430"/>
        <v>3</v>
      </c>
      <c r="Q5119" s="2" t="str">
        <f t="shared" si="427"/>
        <v>&lt;a href="set04\cg_january 4, 1912 - december 31, 1914\miscellaneous\spinarski,_florence_road_to_recovery_december_3,_1914_p7_cg.pdf"&gt;Road to recovery&lt;/a&gt;</v>
      </c>
    </row>
    <row r="5120" spans="1:17" x14ac:dyDescent="0.25">
      <c r="A5120" s="2">
        <v>2741</v>
      </c>
      <c r="B5120" s="4" t="s">
        <v>5948</v>
      </c>
      <c r="C5120" s="4" t="s">
        <v>1710</v>
      </c>
      <c r="D5120" s="52">
        <v>5456</v>
      </c>
      <c r="E5120" s="5" t="s">
        <v>13629</v>
      </c>
      <c r="F5120" s="5">
        <v>4</v>
      </c>
      <c r="G5120" s="5">
        <v>21</v>
      </c>
      <c r="H5120" s="5">
        <v>3159</v>
      </c>
      <c r="I5120" t="s">
        <v>27401</v>
      </c>
      <c r="J5120" s="46" t="s">
        <v>33102</v>
      </c>
      <c r="K5120" s="56"/>
      <c r="L5120" s="56"/>
      <c r="M5120" s="56">
        <f t="shared" si="428"/>
        <v>1914</v>
      </c>
      <c r="N5120" s="56"/>
      <c r="O5120" s="56">
        <f t="shared" si="429"/>
        <v>12</v>
      </c>
      <c r="P5120" s="56">
        <f t="shared" si="430"/>
        <v>8</v>
      </c>
      <c r="Q5120" s="2" t="str">
        <f t="shared" si="427"/>
        <v>&lt;a href="set04\he_december 8, 1914 - november 20, 1917\miscellaneous\hannaford_school_report_december_8,_1914_p4_he.pdf"&gt;Report &lt;/a&gt;</v>
      </c>
    </row>
    <row r="5121" spans="1:17" x14ac:dyDescent="0.25">
      <c r="A5121" s="2">
        <v>5307</v>
      </c>
      <c r="B5121" s="4" t="s">
        <v>16802</v>
      </c>
      <c r="C5121" s="4" t="s">
        <v>16803</v>
      </c>
      <c r="D5121" s="52">
        <v>5458</v>
      </c>
      <c r="E5121" s="5" t="s">
        <v>11770</v>
      </c>
      <c r="F5121" s="5">
        <v>1</v>
      </c>
      <c r="G5121" s="5">
        <v>11</v>
      </c>
      <c r="H5121" s="5">
        <v>2216</v>
      </c>
      <c r="I5121" t="s">
        <v>26816</v>
      </c>
      <c r="J5121" s="46" t="s">
        <v>33093</v>
      </c>
      <c r="K5121" s="56"/>
      <c r="L5121" s="56"/>
      <c r="M5121" s="56">
        <f t="shared" si="428"/>
        <v>1914</v>
      </c>
      <c r="N5121" s="56"/>
      <c r="O5121" s="56">
        <f t="shared" si="429"/>
        <v>12</v>
      </c>
      <c r="P5121" s="56">
        <f t="shared" si="430"/>
        <v>10</v>
      </c>
      <c r="Q5121" s="2" t="str">
        <f t="shared" si="427"/>
        <v>&lt;a href="set04\cg_january 4, 1912 - december 31, 1914\miscellaneous\mutschler,_fritz_letter_from_brother_in_germany_wwi_december_10,_1914_p1_cg.pdf"&gt;Letter from Brother in Germany WWI&lt;/a&gt;</v>
      </c>
    </row>
    <row r="5122" spans="1:17" x14ac:dyDescent="0.25">
      <c r="A5122" s="2">
        <v>2763</v>
      </c>
      <c r="B5122" s="4" t="s">
        <v>13900</v>
      </c>
      <c r="C5122" s="4" t="s">
        <v>13901</v>
      </c>
      <c r="D5122" s="52">
        <v>5463</v>
      </c>
      <c r="E5122" s="5" t="s">
        <v>13629</v>
      </c>
      <c r="F5122" s="5">
        <v>7</v>
      </c>
      <c r="G5122" s="5">
        <v>21</v>
      </c>
      <c r="H5122" s="5">
        <v>3222</v>
      </c>
      <c r="I5122" t="s">
        <v>27402</v>
      </c>
      <c r="J5122" s="46" t="s">
        <v>33102</v>
      </c>
      <c r="K5122" s="56"/>
      <c r="L5122" s="56"/>
      <c r="M5122" s="56">
        <f t="shared" si="428"/>
        <v>1914</v>
      </c>
      <c r="N5122" s="56"/>
      <c r="O5122" s="56">
        <f t="shared" si="429"/>
        <v>12</v>
      </c>
      <c r="P5122" s="56">
        <f t="shared" si="430"/>
        <v>15</v>
      </c>
      <c r="Q5122" s="2" t="str">
        <f t="shared" ref="Q5122:Q5185" si="431">"&lt;a href="&amp;""""&amp;J5122&amp;"\"&amp;I5122&amp;"""&gt;"&amp;C5122&amp;"&lt;/a&gt;"</f>
        <v>&lt;a href="set04\he_december 8, 1914 - november 20, 1917\miscellaneous\hannaford_sons_of_norway_1st_meeting_and_election_december_15,_1914_p7_he.pdf"&gt;1st Meeting and election&lt;/a&gt;</v>
      </c>
    </row>
    <row r="5123" spans="1:17" x14ac:dyDescent="0.25">
      <c r="A5123" s="2">
        <v>8442</v>
      </c>
      <c r="B5123" s="4" t="s">
        <v>13620</v>
      </c>
      <c r="C5123" s="4" t="s">
        <v>14033</v>
      </c>
      <c r="D5123" s="52">
        <v>5463</v>
      </c>
      <c r="E5123" s="5" t="s">
        <v>13629</v>
      </c>
      <c r="F5123" s="5">
        <v>6</v>
      </c>
      <c r="G5123" s="5">
        <v>21</v>
      </c>
      <c r="H5123" s="5">
        <v>3688</v>
      </c>
      <c r="I5123" t="s">
        <v>27403</v>
      </c>
      <c r="J5123" s="46" t="s">
        <v>33102</v>
      </c>
      <c r="K5123" s="56"/>
      <c r="L5123" s="56"/>
      <c r="M5123" s="56">
        <f t="shared" si="428"/>
        <v>1914</v>
      </c>
      <c r="N5123" s="56"/>
      <c r="O5123" s="56">
        <f t="shared" si="429"/>
        <v>12</v>
      </c>
      <c r="P5123" s="56">
        <f t="shared" si="430"/>
        <v>15</v>
      </c>
      <c r="Q5123" s="2" t="str">
        <f t="shared" si="431"/>
        <v>&lt;a href="set04\he_december 8, 1914 - november 20, 1917\miscellaneous\woodward,_hosea_writes_from_mclean_county_december_15,_1914_p6_he.pdf"&gt;Writes from McLean County&lt;/a&gt;</v>
      </c>
    </row>
    <row r="5124" spans="1:17" x14ac:dyDescent="0.25">
      <c r="A5124" s="2">
        <v>2742</v>
      </c>
      <c r="B5124" s="4" t="s">
        <v>5948</v>
      </c>
      <c r="C5124" s="4" t="s">
        <v>1710</v>
      </c>
      <c r="D5124" s="52">
        <v>5470</v>
      </c>
      <c r="E5124" s="5" t="s">
        <v>13629</v>
      </c>
      <c r="F5124" s="5">
        <v>4</v>
      </c>
      <c r="G5124" s="5">
        <v>21</v>
      </c>
      <c r="H5124" s="5">
        <v>3160</v>
      </c>
      <c r="I5124" t="s">
        <v>27404</v>
      </c>
      <c r="J5124" s="46" t="s">
        <v>33102</v>
      </c>
      <c r="K5124" s="56"/>
      <c r="L5124" s="56"/>
      <c r="M5124" s="56">
        <f t="shared" si="428"/>
        <v>1914</v>
      </c>
      <c r="N5124" s="56"/>
      <c r="O5124" s="56">
        <f t="shared" si="429"/>
        <v>12</v>
      </c>
      <c r="P5124" s="56">
        <f t="shared" si="430"/>
        <v>22</v>
      </c>
      <c r="Q5124" s="2" t="str">
        <f t="shared" si="431"/>
        <v>&lt;a href="set04\he_december 8, 1914 - november 20, 1917\miscellaneous\hannaford_school_report_december_22,_1914_p4_he.pdf"&gt;Report &lt;/a&gt;</v>
      </c>
    </row>
    <row r="5125" spans="1:17" x14ac:dyDescent="0.25">
      <c r="A5125" s="2">
        <v>6034</v>
      </c>
      <c r="B5125" s="4" t="s">
        <v>16819</v>
      </c>
      <c r="C5125" s="4" t="s">
        <v>16821</v>
      </c>
      <c r="D5125" s="52">
        <v>5479</v>
      </c>
      <c r="E5125" s="5" t="s">
        <v>11770</v>
      </c>
      <c r="F5125" s="5">
        <v>5</v>
      </c>
      <c r="G5125" s="5">
        <v>11</v>
      </c>
      <c r="H5125" s="5">
        <v>2258</v>
      </c>
      <c r="I5125" t="s">
        <v>26818</v>
      </c>
      <c r="J5125" s="46" t="s">
        <v>33093</v>
      </c>
      <c r="K5125" s="56"/>
      <c r="L5125" s="56"/>
      <c r="M5125" s="56">
        <f t="shared" si="428"/>
        <v>1914</v>
      </c>
      <c r="N5125" s="56"/>
      <c r="O5125" s="56">
        <f t="shared" si="429"/>
        <v>12</v>
      </c>
      <c r="P5125" s="56">
        <f t="shared" si="430"/>
        <v>31</v>
      </c>
      <c r="Q5125" s="2" t="str">
        <f t="shared" si="431"/>
        <v>&lt;a href="set04\cg_january 4, 1912 - december 31, 1914\miscellaneous\postlewaite,_homer_p_to_live_work_in_st_paul_december_31,_1914_p5_cg.pdf"&gt;To live work in St Paul&lt;/a&gt;</v>
      </c>
    </row>
    <row r="5126" spans="1:17" x14ac:dyDescent="0.25">
      <c r="A5126" s="2">
        <v>6035</v>
      </c>
      <c r="B5126" s="4" t="s">
        <v>16819</v>
      </c>
      <c r="C5126" s="4" t="s">
        <v>16820</v>
      </c>
      <c r="D5126" s="52">
        <v>5479</v>
      </c>
      <c r="E5126" s="5" t="s">
        <v>11770</v>
      </c>
      <c r="F5126" s="5">
        <v>1</v>
      </c>
      <c r="G5126" s="5">
        <v>11</v>
      </c>
      <c r="H5126" s="5">
        <v>2257</v>
      </c>
      <c r="I5126" t="s">
        <v>26817</v>
      </c>
      <c r="J5126" s="46" t="s">
        <v>33093</v>
      </c>
      <c r="K5126" s="56"/>
      <c r="L5126" s="56"/>
      <c r="M5126" s="56">
        <f t="shared" si="428"/>
        <v>1914</v>
      </c>
      <c r="N5126" s="56"/>
      <c r="O5126" s="56">
        <f t="shared" si="429"/>
        <v>12</v>
      </c>
      <c r="P5126" s="56">
        <f t="shared" si="430"/>
        <v>31</v>
      </c>
      <c r="Q5126" s="2" t="str">
        <f t="shared" si="431"/>
        <v>&lt;a href="set04\cg_january 4, 1912 - december 31, 1914\miscellaneous\postlewaite,_homer_p_to_live_work_in_st_paul_december_31,_1914_p1_cg.pdf"&gt;To live work in St Paul  &lt;/a&gt;</v>
      </c>
    </row>
    <row r="5127" spans="1:17" x14ac:dyDescent="0.25">
      <c r="A5127" s="2">
        <v>6041</v>
      </c>
      <c r="B5127" s="4" t="s">
        <v>16824</v>
      </c>
      <c r="C5127" s="4" t="s">
        <v>15422</v>
      </c>
      <c r="D5127" s="52">
        <v>5479</v>
      </c>
      <c r="E5127" s="5" t="s">
        <v>11770</v>
      </c>
      <c r="F5127" s="5">
        <v>5</v>
      </c>
      <c r="G5127" s="5">
        <v>11</v>
      </c>
      <c r="H5127" s="5">
        <v>2261</v>
      </c>
      <c r="I5127" t="s">
        <v>26819</v>
      </c>
      <c r="J5127" s="46" t="s">
        <v>33093</v>
      </c>
      <c r="K5127" s="56"/>
      <c r="L5127" s="56"/>
      <c r="M5127" s="56">
        <f t="shared" si="428"/>
        <v>1914</v>
      </c>
      <c r="N5127" s="56"/>
      <c r="O5127" s="56">
        <f t="shared" si="429"/>
        <v>12</v>
      </c>
      <c r="P5127" s="56">
        <f t="shared" si="430"/>
        <v>31</v>
      </c>
      <c r="Q5127" s="2" t="str">
        <f t="shared" si="431"/>
        <v>&lt;a href="set04\cg_january 4, 1912 - december 31, 1914\miscellaneous\potvin,_mayme_to_live_work_in_mpls_december_31,_1914_p5_cg.pdf"&gt;To live work in Mpls&lt;/a&gt;</v>
      </c>
    </row>
    <row r="5128" spans="1:17" x14ac:dyDescent="0.25">
      <c r="A5128" s="2">
        <v>1701</v>
      </c>
      <c r="B5128" s="4" t="s">
        <v>13862</v>
      </c>
      <c r="C5128" s="4" t="s">
        <v>6934</v>
      </c>
      <c r="D5128" s="52">
        <v>5484</v>
      </c>
      <c r="E5128" s="5" t="s">
        <v>13629</v>
      </c>
      <c r="F5128" s="5">
        <v>5</v>
      </c>
      <c r="G5128" s="5">
        <v>21</v>
      </c>
      <c r="H5128" s="5">
        <v>3056</v>
      </c>
      <c r="I5128" t="s">
        <v>27405</v>
      </c>
      <c r="J5128" s="46" t="s">
        <v>33102</v>
      </c>
      <c r="K5128" s="56"/>
      <c r="L5128" s="56"/>
      <c r="M5128" s="56">
        <f t="shared" si="428"/>
        <v>1915</v>
      </c>
      <c r="N5128" s="56"/>
      <c r="O5128" s="56">
        <f t="shared" si="429"/>
        <v>1</v>
      </c>
      <c r="P5128" s="56">
        <f t="shared" si="430"/>
        <v>5</v>
      </c>
      <c r="Q5128" s="2" t="str">
        <f t="shared" si="431"/>
        <v>&lt;a href="set04\he_december 8, 1914 - november 20, 1917\miscellaneous\dunnum,_mrs_c_o_breaks_arm_january_5,_1915_p5_he.pdf"&gt;Breaks arm&lt;/a&gt;</v>
      </c>
    </row>
    <row r="5129" spans="1:17" x14ac:dyDescent="0.25">
      <c r="A5129" s="2">
        <v>5346</v>
      </c>
      <c r="B5129" s="4" t="s">
        <v>13956</v>
      </c>
      <c r="C5129" s="4" t="s">
        <v>13957</v>
      </c>
      <c r="D5129" s="52">
        <v>5484</v>
      </c>
      <c r="E5129" s="5" t="s">
        <v>13629</v>
      </c>
      <c r="F5129" s="5">
        <v>5</v>
      </c>
      <c r="G5129" s="5">
        <v>21</v>
      </c>
      <c r="H5129" s="5">
        <v>3373</v>
      </c>
      <c r="I5129" t="s">
        <v>27406</v>
      </c>
      <c r="J5129" s="46" t="s">
        <v>33102</v>
      </c>
      <c r="K5129" s="56"/>
      <c r="L5129" s="56"/>
      <c r="M5129" s="56">
        <f t="shared" si="428"/>
        <v>1915</v>
      </c>
      <c r="N5129" s="56"/>
      <c r="O5129" s="56">
        <f t="shared" si="429"/>
        <v>1</v>
      </c>
      <c r="P5129" s="56">
        <f t="shared" si="430"/>
        <v>5</v>
      </c>
      <c r="Q5129" s="2" t="str">
        <f t="shared" si="431"/>
        <v>&lt;a href="set04\he_december 8, 1914 - november 20, 1917\miscellaneous\nelson,_david_t_rhoades_scholar_in_belgium_january_5,_1915_p5_he.pdf"&gt;Rhoades scholar in Belgium&lt;/a&gt;</v>
      </c>
    </row>
    <row r="5130" spans="1:17" x14ac:dyDescent="0.25">
      <c r="A5130" s="2">
        <v>657</v>
      </c>
      <c r="B5130" s="4" t="s">
        <v>13847</v>
      </c>
      <c r="C5130" s="4" t="s">
        <v>690</v>
      </c>
      <c r="D5130" s="52">
        <v>5491</v>
      </c>
      <c r="E5130" s="5" t="s">
        <v>13629</v>
      </c>
      <c r="F5130" s="5">
        <v>5</v>
      </c>
      <c r="G5130" s="5">
        <v>21</v>
      </c>
      <c r="H5130" s="5">
        <v>3011</v>
      </c>
      <c r="I5130" t="s">
        <v>27407</v>
      </c>
      <c r="J5130" s="46" t="s">
        <v>33102</v>
      </c>
      <c r="K5130" s="56"/>
      <c r="L5130" s="56"/>
      <c r="M5130" s="56">
        <f t="shared" si="428"/>
        <v>1915</v>
      </c>
      <c r="N5130" s="56"/>
      <c r="O5130" s="56">
        <f t="shared" si="429"/>
        <v>1</v>
      </c>
      <c r="P5130" s="56">
        <f t="shared" si="430"/>
        <v>12</v>
      </c>
      <c r="Q5130" s="2" t="str">
        <f t="shared" si="431"/>
        <v>&lt;a href="set04\he_december 8, 1914 - november 20, 1917\miscellaneous\brunsvold,_erling_operation_january_12,_1915_p5_he.pdf"&gt;Operation&lt;/a&gt;</v>
      </c>
    </row>
    <row r="5131" spans="1:17" x14ac:dyDescent="0.25">
      <c r="A5131" s="2">
        <v>2765</v>
      </c>
      <c r="B5131" s="4" t="s">
        <v>13900</v>
      </c>
      <c r="C5131" s="4" t="s">
        <v>13903</v>
      </c>
      <c r="D5131" s="52">
        <v>5491</v>
      </c>
      <c r="E5131" s="5" t="s">
        <v>13629</v>
      </c>
      <c r="F5131" s="5">
        <v>5</v>
      </c>
      <c r="G5131" s="5">
        <v>21</v>
      </c>
      <c r="H5131" s="5">
        <v>3224</v>
      </c>
      <c r="I5131" t="s">
        <v>27408</v>
      </c>
      <c r="J5131" s="46" t="s">
        <v>33102</v>
      </c>
      <c r="K5131" s="56"/>
      <c r="L5131" s="56"/>
      <c r="M5131" s="56">
        <f t="shared" si="428"/>
        <v>1915</v>
      </c>
      <c r="N5131" s="56"/>
      <c r="O5131" s="56">
        <f t="shared" si="429"/>
        <v>1</v>
      </c>
      <c r="P5131" s="56">
        <f t="shared" si="430"/>
        <v>12</v>
      </c>
      <c r="Q5131" s="2" t="str">
        <f t="shared" si="431"/>
        <v>&lt;a href="set04\he_december 8, 1914 - november 20, 1917\miscellaneous\hannaford_sons_of_norway_officer_install_january_12,_1915_p5_he.pdf"&gt;Officer Install&lt;/a&gt;</v>
      </c>
    </row>
    <row r="5132" spans="1:17" x14ac:dyDescent="0.25">
      <c r="A5132" s="2">
        <v>5152</v>
      </c>
      <c r="B5132" s="4" t="s">
        <v>13948</v>
      </c>
      <c r="C5132" s="4" t="s">
        <v>13949</v>
      </c>
      <c r="D5132" s="52">
        <v>5491</v>
      </c>
      <c r="E5132" s="5" t="s">
        <v>13629</v>
      </c>
      <c r="F5132" s="5">
        <v>4</v>
      </c>
      <c r="G5132" s="5">
        <v>21</v>
      </c>
      <c r="H5132" s="5">
        <v>3358</v>
      </c>
      <c r="I5132" t="s">
        <v>27409</v>
      </c>
      <c r="J5132" s="46" t="s">
        <v>33102</v>
      </c>
      <c r="K5132" s="56"/>
      <c r="L5132" s="56"/>
      <c r="M5132" s="56">
        <f t="shared" si="428"/>
        <v>1915</v>
      </c>
      <c r="N5132" s="56"/>
      <c r="O5132" s="56">
        <f t="shared" si="429"/>
        <v>1</v>
      </c>
      <c r="P5132" s="56">
        <f t="shared" si="430"/>
        <v>12</v>
      </c>
      <c r="Q5132" s="2" t="str">
        <f t="shared" si="431"/>
        <v>&lt;a href="set04\he_december 8, 1914 - november 20, 1917\miscellaneous\miklethun,_jacob_l_writes_from_california_january_12,_1915_p4_he.pdf"&gt;Writes from California&lt;/a&gt;</v>
      </c>
    </row>
    <row r="5133" spans="1:17" x14ac:dyDescent="0.25">
      <c r="A5133" s="2">
        <v>8436</v>
      </c>
      <c r="B5133" s="4" t="s">
        <v>13620</v>
      </c>
      <c r="C5133" s="4" t="s">
        <v>13622</v>
      </c>
      <c r="D5133" s="52">
        <v>5491</v>
      </c>
      <c r="E5133" s="5" t="s">
        <v>13629</v>
      </c>
      <c r="F5133" s="5">
        <v>4</v>
      </c>
      <c r="G5133" s="5">
        <v>21</v>
      </c>
      <c r="H5133" s="5">
        <v>3685</v>
      </c>
      <c r="I5133" t="s">
        <v>27400</v>
      </c>
      <c r="J5133" s="46" t="s">
        <v>33102</v>
      </c>
      <c r="K5133" s="56"/>
      <c r="L5133" s="56"/>
      <c r="M5133" s="56">
        <f t="shared" si="428"/>
        <v>1915</v>
      </c>
      <c r="N5133" s="56"/>
      <c r="O5133" s="56">
        <f t="shared" si="429"/>
        <v>1</v>
      </c>
      <c r="P5133" s="56">
        <f t="shared" si="430"/>
        <v>12</v>
      </c>
      <c r="Q5133" s="2" t="str">
        <f t="shared" si="431"/>
        <v>&lt;a href="set04\he_december 8, 1914 - november 20, 1917\miscellaneous\woodward,_hosea_writes_again_january_12,_1914_p4_he.pdf"&gt;Writes again&lt;/a&gt;</v>
      </c>
    </row>
    <row r="5134" spans="1:17" x14ac:dyDescent="0.25">
      <c r="A5134" s="2">
        <v>2743</v>
      </c>
      <c r="B5134" s="4" t="s">
        <v>5948</v>
      </c>
      <c r="C5134" s="4" t="s">
        <v>1710</v>
      </c>
      <c r="D5134" s="52">
        <v>5498</v>
      </c>
      <c r="E5134" s="5" t="s">
        <v>13629</v>
      </c>
      <c r="F5134" s="5">
        <v>5</v>
      </c>
      <c r="G5134" s="5">
        <v>21</v>
      </c>
      <c r="H5134" s="5">
        <v>3164</v>
      </c>
      <c r="I5134" t="s">
        <v>27410</v>
      </c>
      <c r="J5134" s="46" t="s">
        <v>33102</v>
      </c>
      <c r="K5134" s="56"/>
      <c r="L5134" s="56"/>
      <c r="M5134" s="56">
        <f t="shared" si="428"/>
        <v>1915</v>
      </c>
      <c r="N5134" s="56"/>
      <c r="O5134" s="56">
        <f t="shared" si="429"/>
        <v>1</v>
      </c>
      <c r="P5134" s="56">
        <f t="shared" si="430"/>
        <v>19</v>
      </c>
      <c r="Q5134" s="2" t="str">
        <f t="shared" si="431"/>
        <v>&lt;a href="set04\he_december 8, 1914 - november 20, 1917\miscellaneous\hannaford_school_report_january_19,_1915_p5_he.pdf"&gt;Report &lt;/a&gt;</v>
      </c>
    </row>
    <row r="5135" spans="1:17" x14ac:dyDescent="0.25">
      <c r="A5135" s="2">
        <v>2764</v>
      </c>
      <c r="B5135" s="4" t="s">
        <v>13900</v>
      </c>
      <c r="C5135" s="4" t="s">
        <v>13902</v>
      </c>
      <c r="D5135" s="52">
        <v>5498</v>
      </c>
      <c r="E5135" s="5" t="s">
        <v>13629</v>
      </c>
      <c r="F5135" s="5">
        <v>5</v>
      </c>
      <c r="G5135" s="5">
        <v>21</v>
      </c>
      <c r="H5135" s="5">
        <v>3223</v>
      </c>
      <c r="I5135" t="s">
        <v>27411</v>
      </c>
      <c r="J5135" s="46" t="s">
        <v>33102</v>
      </c>
      <c r="K5135" s="56"/>
      <c r="L5135" s="56"/>
      <c r="M5135" s="56">
        <f t="shared" si="428"/>
        <v>1915</v>
      </c>
      <c r="N5135" s="56"/>
      <c r="O5135" s="56">
        <f t="shared" si="429"/>
        <v>1</v>
      </c>
      <c r="P5135" s="56">
        <f t="shared" si="430"/>
        <v>19</v>
      </c>
      <c r="Q5135" s="2" t="str">
        <f t="shared" si="431"/>
        <v>&lt;a href="set04\he_december 8, 1914 - november 20, 1917\miscellaneous\hannaford_sons_of_norway_banquet_january_19,_1915_p5_he.pdf"&gt;Banquet&lt;/a&gt;</v>
      </c>
    </row>
    <row r="5136" spans="1:17" x14ac:dyDescent="0.25">
      <c r="A5136" s="2">
        <v>2744</v>
      </c>
      <c r="B5136" s="4" t="s">
        <v>5948</v>
      </c>
      <c r="C5136" s="4" t="s">
        <v>1710</v>
      </c>
      <c r="D5136" s="52">
        <v>5505</v>
      </c>
      <c r="E5136" s="5" t="s">
        <v>13629</v>
      </c>
      <c r="F5136" s="5">
        <v>5</v>
      </c>
      <c r="G5136" s="5">
        <v>21</v>
      </c>
      <c r="H5136" s="5">
        <v>3165</v>
      </c>
      <c r="I5136" t="s">
        <v>27412</v>
      </c>
      <c r="J5136" s="46" t="s">
        <v>33102</v>
      </c>
      <c r="K5136" s="56"/>
      <c r="L5136" s="56"/>
      <c r="M5136" s="56">
        <f t="shared" si="428"/>
        <v>1915</v>
      </c>
      <c r="N5136" s="56"/>
      <c r="O5136" s="56">
        <f t="shared" si="429"/>
        <v>1</v>
      </c>
      <c r="P5136" s="56">
        <f t="shared" si="430"/>
        <v>26</v>
      </c>
      <c r="Q5136" s="2" t="str">
        <f t="shared" si="431"/>
        <v>&lt;a href="set04\he_december 8, 1914 - november 20, 1917\miscellaneous\hannaford_school_report_january_26,_1915_p5_he.pdf"&gt;Report &lt;/a&gt;</v>
      </c>
    </row>
    <row r="5137" spans="1:17" x14ac:dyDescent="0.25">
      <c r="A5137" s="2">
        <v>5347</v>
      </c>
      <c r="B5137" s="4" t="s">
        <v>13956</v>
      </c>
      <c r="C5137" s="4" t="s">
        <v>13958</v>
      </c>
      <c r="D5137" s="52">
        <v>5505</v>
      </c>
      <c r="E5137" s="5" t="s">
        <v>13629</v>
      </c>
      <c r="F5137" s="5">
        <v>5</v>
      </c>
      <c r="G5137" s="5">
        <v>21</v>
      </c>
      <c r="H5137" s="5">
        <v>3374</v>
      </c>
      <c r="I5137" t="s">
        <v>27413</v>
      </c>
      <c r="J5137" s="46" t="s">
        <v>33102</v>
      </c>
      <c r="K5137" s="56"/>
      <c r="L5137" s="56"/>
      <c r="M5137" s="56">
        <f t="shared" si="428"/>
        <v>1915</v>
      </c>
      <c r="N5137" s="56"/>
      <c r="O5137" s="56">
        <f t="shared" si="429"/>
        <v>1</v>
      </c>
      <c r="P5137" s="56">
        <f t="shared" si="430"/>
        <v>26</v>
      </c>
      <c r="Q5137" s="2" t="str">
        <f t="shared" si="431"/>
        <v>&lt;a href="set04\he_december 8, 1914 - november 20, 1917\miscellaneous\nelson,_david_t_writes_from_belgium_january_26,_1915_p5_he.pdf"&gt;Writes from Belgium&lt;/a&gt;</v>
      </c>
    </row>
    <row r="5138" spans="1:17" x14ac:dyDescent="0.25">
      <c r="A5138" s="2">
        <v>8437</v>
      </c>
      <c r="B5138" s="4" t="s">
        <v>13620</v>
      </c>
      <c r="C5138" s="4" t="s">
        <v>13622</v>
      </c>
      <c r="D5138" s="52">
        <v>5505</v>
      </c>
      <c r="E5138" s="5" t="s">
        <v>13629</v>
      </c>
      <c r="F5138" s="5">
        <v>1</v>
      </c>
      <c r="G5138" s="5">
        <v>21</v>
      </c>
      <c r="H5138" s="5">
        <v>3686</v>
      </c>
      <c r="I5138" t="s">
        <v>27414</v>
      </c>
      <c r="J5138" s="46" t="s">
        <v>33102</v>
      </c>
      <c r="K5138" s="56"/>
      <c r="L5138" s="56"/>
      <c r="M5138" s="56">
        <f t="shared" si="428"/>
        <v>1915</v>
      </c>
      <c r="N5138" s="56"/>
      <c r="O5138" s="56">
        <f t="shared" si="429"/>
        <v>1</v>
      </c>
      <c r="P5138" s="56">
        <f t="shared" si="430"/>
        <v>26</v>
      </c>
      <c r="Q5138" s="2" t="str">
        <f t="shared" si="431"/>
        <v>&lt;a href="set04\he_december 8, 1914 - november 20, 1917\miscellaneous\woodward,_hosea_writes_again_january_26,_1915_p1_he.pdf"&gt;Writes again&lt;/a&gt;</v>
      </c>
    </row>
    <row r="5139" spans="1:17" x14ac:dyDescent="0.25">
      <c r="A5139" s="2">
        <v>128</v>
      </c>
      <c r="B5139" s="4" t="s">
        <v>13817</v>
      </c>
      <c r="C5139" s="4" t="s">
        <v>13818</v>
      </c>
      <c r="D5139" s="52">
        <v>5512</v>
      </c>
      <c r="E5139" s="5" t="s">
        <v>13629</v>
      </c>
      <c r="F5139" s="5">
        <v>4</v>
      </c>
      <c r="G5139" s="5">
        <v>21</v>
      </c>
      <c r="H5139" s="5">
        <v>2948</v>
      </c>
      <c r="I5139" t="s">
        <v>27415</v>
      </c>
      <c r="J5139" s="46" t="s">
        <v>33102</v>
      </c>
      <c r="K5139" s="56"/>
      <c r="L5139" s="56"/>
      <c r="M5139" s="56">
        <f t="shared" si="428"/>
        <v>1915</v>
      </c>
      <c r="N5139" s="56"/>
      <c r="O5139" s="56">
        <f t="shared" si="429"/>
        <v>2</v>
      </c>
      <c r="P5139" s="56">
        <f t="shared" si="430"/>
        <v>2</v>
      </c>
      <c r="Q5139" s="2" t="str">
        <f t="shared" si="431"/>
        <v>&lt;a href="set04\he_december 8, 1914 - november 20, 1917\miscellaneous\amlie,_thomas_hannaford_cooperstown_debate_february_2,_1915_p4_he.pdf"&gt;Hannaford Cooperstown Debate&lt;/a&gt;</v>
      </c>
    </row>
    <row r="5140" spans="1:17" x14ac:dyDescent="0.25">
      <c r="A5140" s="2">
        <v>535</v>
      </c>
      <c r="B5140" s="4" t="s">
        <v>13835</v>
      </c>
      <c r="C5140" s="4" t="s">
        <v>13818</v>
      </c>
      <c r="D5140" s="52">
        <v>5512</v>
      </c>
      <c r="E5140" s="5" t="s">
        <v>13629</v>
      </c>
      <c r="F5140" s="5">
        <v>4</v>
      </c>
      <c r="G5140" s="5">
        <v>21</v>
      </c>
      <c r="H5140" s="5">
        <v>2990</v>
      </c>
      <c r="I5140" t="s">
        <v>27416</v>
      </c>
      <c r="J5140" s="46" t="s">
        <v>33102</v>
      </c>
      <c r="K5140" s="56"/>
      <c r="L5140" s="56"/>
      <c r="M5140" s="56">
        <f t="shared" si="428"/>
        <v>1915</v>
      </c>
      <c r="N5140" s="56"/>
      <c r="O5140" s="56">
        <f t="shared" si="429"/>
        <v>2</v>
      </c>
      <c r="P5140" s="56">
        <f t="shared" si="430"/>
        <v>2</v>
      </c>
      <c r="Q5140" s="2" t="str">
        <f t="shared" si="431"/>
        <v>&lt;a href="set04\he_december 8, 1914 - november 20, 1917\miscellaneous\bolkan,_alfred_hannaford_cooperstown_debate_february_2,_1915_p4_he.pdf"&gt;Hannaford Cooperstown Debate&lt;/a&gt;</v>
      </c>
    </row>
    <row r="5141" spans="1:17" x14ac:dyDescent="0.25">
      <c r="A5141" s="2">
        <v>627</v>
      </c>
      <c r="B5141" s="4" t="s">
        <v>13846</v>
      </c>
      <c r="C5141" s="4" t="s">
        <v>13818</v>
      </c>
      <c r="D5141" s="52">
        <v>5512</v>
      </c>
      <c r="E5141" s="5" t="s">
        <v>13629</v>
      </c>
      <c r="F5141" s="5">
        <v>4</v>
      </c>
      <c r="G5141" s="5">
        <v>21</v>
      </c>
      <c r="H5141" s="5">
        <v>3009</v>
      </c>
      <c r="I5141" t="s">
        <v>27417</v>
      </c>
      <c r="J5141" s="46" t="s">
        <v>33102</v>
      </c>
      <c r="K5141" s="56"/>
      <c r="L5141" s="56"/>
      <c r="M5141" s="56">
        <f t="shared" si="428"/>
        <v>1915</v>
      </c>
      <c r="N5141" s="56"/>
      <c r="O5141" s="56">
        <f t="shared" si="429"/>
        <v>2</v>
      </c>
      <c r="P5141" s="56">
        <f t="shared" si="430"/>
        <v>2</v>
      </c>
      <c r="Q5141" s="2" t="str">
        <f t="shared" si="431"/>
        <v>&lt;a href="set04\he_december 8, 1914 - november 20, 1917\miscellaneous\brown,_charles_hannaford_cooperstown_debate_february_2,_1915_p4_he.pdf"&gt;Hannaford Cooperstown Debate&lt;/a&gt;</v>
      </c>
    </row>
    <row r="5142" spans="1:17" x14ac:dyDescent="0.25">
      <c r="A5142" s="2">
        <v>2745</v>
      </c>
      <c r="B5142" s="4" t="s">
        <v>5948</v>
      </c>
      <c r="C5142" s="4" t="s">
        <v>1710</v>
      </c>
      <c r="D5142" s="52">
        <v>5512</v>
      </c>
      <c r="E5142" s="5" t="s">
        <v>13629</v>
      </c>
      <c r="F5142" s="5">
        <v>5</v>
      </c>
      <c r="G5142" s="5">
        <v>21</v>
      </c>
      <c r="H5142" s="5">
        <v>3161</v>
      </c>
      <c r="I5142" t="s">
        <v>27418</v>
      </c>
      <c r="J5142" s="46" t="s">
        <v>33102</v>
      </c>
      <c r="K5142" s="56"/>
      <c r="L5142" s="56"/>
      <c r="M5142" s="56">
        <f t="shared" si="428"/>
        <v>1915</v>
      </c>
      <c r="N5142" s="56"/>
      <c r="O5142" s="56">
        <f t="shared" si="429"/>
        <v>2</v>
      </c>
      <c r="P5142" s="56">
        <f t="shared" si="430"/>
        <v>2</v>
      </c>
      <c r="Q5142" s="2" t="str">
        <f t="shared" si="431"/>
        <v>&lt;a href="set04\he_december 8, 1914 - november 20, 1917\miscellaneous\hannaford_school_report_february_2,_1915_p5_he.pdf"&gt;Report &lt;/a&gt;</v>
      </c>
    </row>
    <row r="5143" spans="1:17" x14ac:dyDescent="0.25">
      <c r="A5143" s="2">
        <v>5033</v>
      </c>
      <c r="B5143" s="4" t="s">
        <v>13940</v>
      </c>
      <c r="C5143" s="4" t="s">
        <v>13818</v>
      </c>
      <c r="D5143" s="52">
        <v>5512</v>
      </c>
      <c r="E5143" s="5" t="s">
        <v>13629</v>
      </c>
      <c r="F5143" s="5">
        <v>4</v>
      </c>
      <c r="G5143" s="5">
        <v>21</v>
      </c>
      <c r="H5143" s="5">
        <v>3345</v>
      </c>
      <c r="I5143" t="s">
        <v>27419</v>
      </c>
      <c r="J5143" s="46" t="s">
        <v>33102</v>
      </c>
      <c r="K5143" s="56"/>
      <c r="L5143" s="56"/>
      <c r="M5143" s="56">
        <f t="shared" si="428"/>
        <v>1915</v>
      </c>
      <c r="N5143" s="56"/>
      <c r="O5143" s="56">
        <f t="shared" si="429"/>
        <v>2</v>
      </c>
      <c r="P5143" s="56">
        <f t="shared" si="430"/>
        <v>2</v>
      </c>
      <c r="Q5143" s="2" t="str">
        <f t="shared" si="431"/>
        <v>&lt;a href="set04\he_december 8, 1914 - november 20, 1917\miscellaneous\mcdermott,_edward_hannaford_cooperstown_debate_february_2,_1915_p4_he.pdf"&gt;Hannaford Cooperstown Debate&lt;/a&gt;</v>
      </c>
    </row>
    <row r="5144" spans="1:17" x14ac:dyDescent="0.25">
      <c r="A5144" s="2">
        <v>6386</v>
      </c>
      <c r="B5144" s="4" t="s">
        <v>13990</v>
      </c>
      <c r="C5144" s="4" t="s">
        <v>690</v>
      </c>
      <c r="D5144" s="52">
        <v>5512</v>
      </c>
      <c r="E5144" s="5" t="s">
        <v>13629</v>
      </c>
      <c r="F5144" s="5">
        <v>5</v>
      </c>
      <c r="G5144" s="5">
        <v>21</v>
      </c>
      <c r="H5144" s="5">
        <v>3473</v>
      </c>
      <c r="I5144" t="s">
        <v>27420</v>
      </c>
      <c r="J5144" s="46" t="s">
        <v>33102</v>
      </c>
      <c r="K5144" s="56"/>
      <c r="L5144" s="56"/>
      <c r="M5144" s="56">
        <f t="shared" si="428"/>
        <v>1915</v>
      </c>
      <c r="N5144" s="56"/>
      <c r="O5144" s="56">
        <f t="shared" si="429"/>
        <v>2</v>
      </c>
      <c r="P5144" s="56">
        <f t="shared" si="430"/>
        <v>2</v>
      </c>
      <c r="Q5144" s="2" t="str">
        <f t="shared" si="431"/>
        <v>&lt;a href="set04\he_december 8, 1914 - november 20, 1917\miscellaneous\sanden,_olga_operation_february_2,_1915_p5_he.pdf"&gt;Operation&lt;/a&gt;</v>
      </c>
    </row>
    <row r="5145" spans="1:17" x14ac:dyDescent="0.25">
      <c r="A5145" s="2">
        <v>7446</v>
      </c>
      <c r="B5145" s="4" t="s">
        <v>14011</v>
      </c>
      <c r="C5145" s="4" t="s">
        <v>13818</v>
      </c>
      <c r="D5145" s="52">
        <v>5512</v>
      </c>
      <c r="E5145" s="5" t="s">
        <v>13629</v>
      </c>
      <c r="F5145" s="5">
        <v>4</v>
      </c>
      <c r="G5145" s="5">
        <v>21</v>
      </c>
      <c r="H5145" s="5">
        <v>3545</v>
      </c>
      <c r="I5145" t="s">
        <v>27421</v>
      </c>
      <c r="J5145" s="46" t="s">
        <v>33102</v>
      </c>
      <c r="K5145" s="56"/>
      <c r="L5145" s="56"/>
      <c r="M5145" s="56">
        <f t="shared" si="428"/>
        <v>1915</v>
      </c>
      <c r="N5145" s="56"/>
      <c r="O5145" s="56">
        <f t="shared" si="429"/>
        <v>2</v>
      </c>
      <c r="P5145" s="56">
        <f t="shared" si="430"/>
        <v>2</v>
      </c>
      <c r="Q5145" s="2" t="str">
        <f t="shared" si="431"/>
        <v>&lt;a href="set04\he_december 8, 1914 - november 20, 1917\miscellaneous\thoreson,_philip_hannaford_cooperstown_debate_february_2,_1915_p4_he.pdf"&gt;Hannaford Cooperstown Debate&lt;/a&gt;</v>
      </c>
    </row>
    <row r="5146" spans="1:17" x14ac:dyDescent="0.25">
      <c r="A5146" s="2">
        <v>8166</v>
      </c>
      <c r="B5146" s="4" t="s">
        <v>14023</v>
      </c>
      <c r="C5146" s="4" t="s">
        <v>13818</v>
      </c>
      <c r="D5146" s="52">
        <v>5512</v>
      </c>
      <c r="E5146" s="5" t="s">
        <v>13629</v>
      </c>
      <c r="F5146" s="5">
        <v>4</v>
      </c>
      <c r="G5146" s="5">
        <v>21</v>
      </c>
      <c r="H5146" s="5">
        <v>3664</v>
      </c>
      <c r="I5146" t="s">
        <v>27422</v>
      </c>
      <c r="J5146" s="46" t="s">
        <v>33102</v>
      </c>
      <c r="K5146" s="56"/>
      <c r="L5146" s="56"/>
      <c r="M5146" s="56">
        <f t="shared" si="428"/>
        <v>1915</v>
      </c>
      <c r="N5146" s="56"/>
      <c r="O5146" s="56">
        <f t="shared" si="429"/>
        <v>2</v>
      </c>
      <c r="P5146" s="56">
        <f t="shared" si="430"/>
        <v>2</v>
      </c>
      <c r="Q5146" s="2" t="str">
        <f t="shared" si="431"/>
        <v>&lt;a href="set04\he_december 8, 1914 - november 20, 1917\miscellaneous\westley,_jeanette_hannaford_cooperstown_debate_february_2,_1915_p4_he.pdf"&gt;Hannaford Cooperstown Debate&lt;/a&gt;</v>
      </c>
    </row>
    <row r="5147" spans="1:17" x14ac:dyDescent="0.25">
      <c r="A5147" s="2">
        <v>8174</v>
      </c>
      <c r="B5147" s="4" t="s">
        <v>14024</v>
      </c>
      <c r="C5147" s="4" t="s">
        <v>14027</v>
      </c>
      <c r="D5147" s="52">
        <v>5512</v>
      </c>
      <c r="E5147" s="5" t="s">
        <v>13629</v>
      </c>
      <c r="F5147" s="5">
        <v>5</v>
      </c>
      <c r="G5147" s="5">
        <v>21</v>
      </c>
      <c r="H5147" s="5">
        <v>3668</v>
      </c>
      <c r="I5147" t="s">
        <v>27423</v>
      </c>
      <c r="J5147" s="46" t="s">
        <v>33102</v>
      </c>
      <c r="K5147" s="56"/>
      <c r="L5147" s="56"/>
      <c r="M5147" s="56">
        <f t="shared" si="428"/>
        <v>1915</v>
      </c>
      <c r="N5147" s="56"/>
      <c r="O5147" s="56">
        <f t="shared" si="429"/>
        <v>2</v>
      </c>
      <c r="P5147" s="56">
        <f t="shared" si="430"/>
        <v>2</v>
      </c>
      <c r="Q5147" s="2" t="str">
        <f t="shared" si="431"/>
        <v>&lt;a href="set04\he_december 8, 1914 - november 20, 1917\miscellaneous\westley,_julius_to_business_college_february_2,_1915_p5_he.pdf"&gt;To Business College&lt;/a&gt;</v>
      </c>
    </row>
    <row r="5148" spans="1:17" x14ac:dyDescent="0.25">
      <c r="A5148" s="2">
        <v>2746</v>
      </c>
      <c r="B5148" s="4" t="s">
        <v>5948</v>
      </c>
      <c r="C5148" s="4" t="s">
        <v>1710</v>
      </c>
      <c r="D5148" s="52">
        <v>5519</v>
      </c>
      <c r="E5148" s="5" t="s">
        <v>13629</v>
      </c>
      <c r="F5148" s="5">
        <v>5</v>
      </c>
      <c r="G5148" s="5">
        <v>21</v>
      </c>
      <c r="H5148" s="5">
        <v>3162</v>
      </c>
      <c r="I5148" t="s">
        <v>27424</v>
      </c>
      <c r="J5148" s="46" t="s">
        <v>33102</v>
      </c>
      <c r="K5148" s="56"/>
      <c r="L5148" s="56"/>
      <c r="M5148" s="56">
        <f t="shared" si="428"/>
        <v>1915</v>
      </c>
      <c r="N5148" s="56"/>
      <c r="O5148" s="56">
        <f t="shared" si="429"/>
        <v>2</v>
      </c>
      <c r="P5148" s="56">
        <f t="shared" si="430"/>
        <v>9</v>
      </c>
      <c r="Q5148" s="2" t="str">
        <f t="shared" si="431"/>
        <v>&lt;a href="set04\he_december 8, 1914 - november 20, 1917\miscellaneous\hannaford_school_report_february_9,_1915_p5_he.pdf"&gt;Report &lt;/a&gt;</v>
      </c>
    </row>
    <row r="5149" spans="1:17" x14ac:dyDescent="0.25">
      <c r="A5149" s="2">
        <v>3059</v>
      </c>
      <c r="B5149" s="4" t="s">
        <v>13913</v>
      </c>
      <c r="C5149" s="4" t="s">
        <v>13914</v>
      </c>
      <c r="D5149" s="52">
        <v>5519</v>
      </c>
      <c r="E5149" s="5" t="s">
        <v>13629</v>
      </c>
      <c r="F5149" s="5">
        <v>5</v>
      </c>
      <c r="G5149" s="5">
        <v>21</v>
      </c>
      <c r="H5149" s="5">
        <v>3256</v>
      </c>
      <c r="I5149" t="s">
        <v>27425</v>
      </c>
      <c r="J5149" s="46" t="s">
        <v>33102</v>
      </c>
      <c r="K5149" s="56"/>
      <c r="L5149" s="56"/>
      <c r="M5149" s="56">
        <f t="shared" si="428"/>
        <v>1915</v>
      </c>
      <c r="N5149" s="56"/>
      <c r="O5149" s="56">
        <f t="shared" si="429"/>
        <v>2</v>
      </c>
      <c r="P5149" s="56">
        <f t="shared" si="430"/>
        <v>9</v>
      </c>
      <c r="Q5149" s="2" t="str">
        <f t="shared" si="431"/>
        <v>&lt;a href="set04\he_december 8, 1914 - november 20, 1917\miscellaneous\holton,_w_m_agt_for_keystone_silo_co_february_9,_1915_p5_he.pdf"&gt;Agt for Keystone Silo Co&lt;/a&gt;</v>
      </c>
    </row>
    <row r="5150" spans="1:17" x14ac:dyDescent="0.25">
      <c r="A5150" s="2">
        <v>8175</v>
      </c>
      <c r="B5150" s="4" t="s">
        <v>14024</v>
      </c>
      <c r="C5150" s="4" t="s">
        <v>14028</v>
      </c>
      <c r="D5150" s="52">
        <v>5519</v>
      </c>
      <c r="E5150" s="5" t="s">
        <v>13629</v>
      </c>
      <c r="F5150" s="5">
        <v>5</v>
      </c>
      <c r="G5150" s="5">
        <v>21</v>
      </c>
      <c r="H5150" s="5">
        <v>3669</v>
      </c>
      <c r="I5150" t="s">
        <v>27426</v>
      </c>
      <c r="J5150" s="46" t="s">
        <v>33102</v>
      </c>
      <c r="K5150" s="56"/>
      <c r="L5150" s="56"/>
      <c r="M5150" s="56">
        <f t="shared" si="428"/>
        <v>1915</v>
      </c>
      <c r="N5150" s="56"/>
      <c r="O5150" s="56">
        <f t="shared" si="429"/>
        <v>2</v>
      </c>
      <c r="P5150" s="56">
        <f t="shared" si="430"/>
        <v>9</v>
      </c>
      <c r="Q5150" s="2" t="str">
        <f t="shared" si="431"/>
        <v>&lt;a href="set04\he_december 8, 1914 - november 20, 1917\miscellaneous\westley,_julius_to_fargo_to_college_february_9,_1915_p5_he.pdf"&gt;To Fargo to college&lt;/a&gt;</v>
      </c>
    </row>
    <row r="5151" spans="1:17" x14ac:dyDescent="0.25">
      <c r="A5151" s="2">
        <v>2465</v>
      </c>
      <c r="B5151" s="4" t="s">
        <v>13498</v>
      </c>
      <c r="C5151" s="4" t="s">
        <v>13886</v>
      </c>
      <c r="D5151" s="52">
        <v>5526</v>
      </c>
      <c r="E5151" s="5" t="s">
        <v>13629</v>
      </c>
      <c r="F5151" s="5">
        <v>5</v>
      </c>
      <c r="G5151" s="5">
        <v>21</v>
      </c>
      <c r="H5151" s="5">
        <v>3125</v>
      </c>
      <c r="I5151" t="s">
        <v>27427</v>
      </c>
      <c r="J5151" s="46" t="s">
        <v>33102</v>
      </c>
      <c r="K5151" s="56"/>
      <c r="L5151" s="56"/>
      <c r="M5151" s="56">
        <f t="shared" si="428"/>
        <v>1915</v>
      </c>
      <c r="N5151" s="56"/>
      <c r="O5151" s="56">
        <f t="shared" si="429"/>
        <v>2</v>
      </c>
      <c r="P5151" s="56">
        <f t="shared" si="430"/>
        <v>16</v>
      </c>
      <c r="Q5151" s="2" t="str">
        <f t="shared" si="431"/>
        <v>&lt;a href="set04\he_december 8, 1914 - november 20, 1917\miscellaneous\groven,_oscar_living_in_weyburn_sk_february_16,_1915_p5_he.pdf"&gt;Living in Weyburn, SK&lt;/a&gt;</v>
      </c>
    </row>
    <row r="5152" spans="1:17" x14ac:dyDescent="0.25">
      <c r="A5152" s="2">
        <v>2747</v>
      </c>
      <c r="B5152" s="4" t="s">
        <v>5948</v>
      </c>
      <c r="C5152" s="4" t="s">
        <v>1710</v>
      </c>
      <c r="D5152" s="52">
        <v>5533</v>
      </c>
      <c r="E5152" s="5" t="s">
        <v>13629</v>
      </c>
      <c r="F5152" s="5">
        <v>5</v>
      </c>
      <c r="G5152" s="5">
        <v>21</v>
      </c>
      <c r="H5152" s="5">
        <v>3163</v>
      </c>
      <c r="I5152" t="s">
        <v>27428</v>
      </c>
      <c r="J5152" s="46" t="s">
        <v>33102</v>
      </c>
      <c r="K5152" s="56"/>
      <c r="L5152" s="56"/>
      <c r="M5152" s="56">
        <f t="shared" si="428"/>
        <v>1915</v>
      </c>
      <c r="N5152" s="56"/>
      <c r="O5152" s="56">
        <f t="shared" si="429"/>
        <v>2</v>
      </c>
      <c r="P5152" s="56">
        <f t="shared" si="430"/>
        <v>23</v>
      </c>
      <c r="Q5152" s="2" t="str">
        <f t="shared" si="431"/>
        <v>&lt;a href="set04\he_december 8, 1914 - november 20, 1917\miscellaneous\hannaford_school_report_february_23,_1915_p5_he.pdf"&gt;Report &lt;/a&gt;</v>
      </c>
    </row>
    <row r="5153" spans="1:17" x14ac:dyDescent="0.25">
      <c r="A5153" s="2">
        <v>7567</v>
      </c>
      <c r="B5153" s="4" t="s">
        <v>14014</v>
      </c>
      <c r="C5153" s="4" t="s">
        <v>14015</v>
      </c>
      <c r="D5153" s="52">
        <v>5533</v>
      </c>
      <c r="E5153" s="5" t="s">
        <v>13629</v>
      </c>
      <c r="F5153" s="5">
        <v>5</v>
      </c>
      <c r="G5153" s="5">
        <v>21</v>
      </c>
      <c r="H5153" s="5">
        <v>3554</v>
      </c>
      <c r="I5153" t="s">
        <v>27429</v>
      </c>
      <c r="J5153" s="46" t="s">
        <v>33102</v>
      </c>
      <c r="K5153" s="56"/>
      <c r="L5153" s="56"/>
      <c r="M5153" s="56">
        <f t="shared" si="428"/>
        <v>1915</v>
      </c>
      <c r="N5153" s="56"/>
      <c r="O5153" s="56">
        <f t="shared" si="429"/>
        <v>2</v>
      </c>
      <c r="P5153" s="56">
        <f t="shared" si="430"/>
        <v>23</v>
      </c>
      <c r="Q5153" s="2" t="str">
        <f t="shared" si="431"/>
        <v>&lt;a href="set04\he_december 8, 1914 - november 20, 1917\miscellaneous\ueland,_martin_secures_a_bust_february_23,_1915_p5_he.pdf"&gt;Secures a bust&lt;/a&gt;</v>
      </c>
    </row>
    <row r="5154" spans="1:17" x14ac:dyDescent="0.25">
      <c r="A5154" s="2">
        <v>553</v>
      </c>
      <c r="B5154" s="4" t="s">
        <v>13836</v>
      </c>
      <c r="C5154" s="4" t="s">
        <v>610</v>
      </c>
      <c r="D5154" s="52">
        <v>5540</v>
      </c>
      <c r="E5154" s="5" t="s">
        <v>13629</v>
      </c>
      <c r="F5154" s="5">
        <v>5</v>
      </c>
      <c r="G5154" s="5">
        <v>21</v>
      </c>
      <c r="H5154" s="5">
        <v>2997</v>
      </c>
      <c r="I5154" t="s">
        <v>27430</v>
      </c>
      <c r="J5154" s="46" t="s">
        <v>33102</v>
      </c>
      <c r="K5154" s="56"/>
      <c r="L5154" s="56"/>
      <c r="M5154" s="56">
        <f t="shared" si="428"/>
        <v>1915</v>
      </c>
      <c r="N5154" s="56"/>
      <c r="O5154" s="56">
        <f t="shared" si="429"/>
        <v>3</v>
      </c>
      <c r="P5154" s="56">
        <f t="shared" si="430"/>
        <v>2</v>
      </c>
      <c r="Q5154" s="2" t="str">
        <f t="shared" si="431"/>
        <v>&lt;a href="set04\he_december 8, 1914 - november 20, 1917\miscellaneous\bothwell,_mrs_james_appendicitis_march_2,_1915_p5_he.pdf"&gt;Appendicitis&lt;/a&gt;</v>
      </c>
    </row>
    <row r="5155" spans="1:17" x14ac:dyDescent="0.25">
      <c r="A5155" s="2">
        <v>2748</v>
      </c>
      <c r="B5155" s="4" t="s">
        <v>5948</v>
      </c>
      <c r="C5155" s="4" t="s">
        <v>1710</v>
      </c>
      <c r="D5155" s="52">
        <v>5540</v>
      </c>
      <c r="E5155" s="5" t="s">
        <v>13629</v>
      </c>
      <c r="F5155" s="5">
        <v>4</v>
      </c>
      <c r="G5155" s="5">
        <v>21</v>
      </c>
      <c r="H5155" s="5">
        <v>3166</v>
      </c>
      <c r="I5155" t="s">
        <v>27431</v>
      </c>
      <c r="J5155" s="46" t="s">
        <v>33102</v>
      </c>
      <c r="K5155" s="56"/>
      <c r="L5155" s="56"/>
      <c r="M5155" s="56">
        <f t="shared" si="428"/>
        <v>1915</v>
      </c>
      <c r="N5155" s="56"/>
      <c r="O5155" s="56">
        <f t="shared" si="429"/>
        <v>3</v>
      </c>
      <c r="P5155" s="56">
        <f t="shared" si="430"/>
        <v>2</v>
      </c>
      <c r="Q5155" s="2" t="str">
        <f t="shared" si="431"/>
        <v>&lt;a href="set04\he_december 8, 1914 - november 20, 1917\miscellaneous\hannaford_school_report_march_2,_1915_p4_he.pdf"&gt;Report &lt;/a&gt;</v>
      </c>
    </row>
    <row r="5156" spans="1:17" x14ac:dyDescent="0.25">
      <c r="A5156" s="2">
        <v>4702</v>
      </c>
      <c r="B5156" s="4" t="s">
        <v>13926</v>
      </c>
      <c r="C5156" s="4" t="s">
        <v>13866</v>
      </c>
      <c r="D5156" s="52">
        <v>5540</v>
      </c>
      <c r="E5156" s="5" t="s">
        <v>13629</v>
      </c>
      <c r="F5156" s="5">
        <v>5</v>
      </c>
      <c r="G5156" s="5">
        <v>21</v>
      </c>
      <c r="H5156" s="5">
        <v>3316</v>
      </c>
      <c r="I5156" t="s">
        <v>27432</v>
      </c>
      <c r="J5156" s="46" t="s">
        <v>33102</v>
      </c>
      <c r="K5156" s="56"/>
      <c r="L5156" s="56"/>
      <c r="M5156" s="56">
        <f t="shared" si="428"/>
        <v>1915</v>
      </c>
      <c r="N5156" s="56"/>
      <c r="O5156" s="56">
        <f t="shared" si="429"/>
        <v>3</v>
      </c>
      <c r="P5156" s="56">
        <f t="shared" si="430"/>
        <v>2</v>
      </c>
      <c r="Q5156" s="2" t="str">
        <f t="shared" si="431"/>
        <v>&lt;a href="set04\he_december 8, 1914 - november 20, 1917\miscellaneous\larson,_valera_quarantined_march_2,_1915_p5_he.pdf"&gt;Quarantined&lt;/a&gt;</v>
      </c>
    </row>
    <row r="5157" spans="1:17" x14ac:dyDescent="0.25">
      <c r="A5157" s="2">
        <v>4765</v>
      </c>
      <c r="B5157" s="4" t="s">
        <v>13927</v>
      </c>
      <c r="C5157" s="4" t="s">
        <v>13928</v>
      </c>
      <c r="D5157" s="52">
        <v>5540</v>
      </c>
      <c r="E5157" s="5" t="s">
        <v>13629</v>
      </c>
      <c r="F5157" s="5">
        <v>4</v>
      </c>
      <c r="G5157" s="5">
        <v>21</v>
      </c>
      <c r="H5157" s="5">
        <v>3321</v>
      </c>
      <c r="I5157" t="s">
        <v>27433</v>
      </c>
      <c r="J5157" s="46" t="s">
        <v>33102</v>
      </c>
      <c r="K5157" s="56"/>
      <c r="L5157" s="56"/>
      <c r="M5157" s="56">
        <f t="shared" si="428"/>
        <v>1915</v>
      </c>
      <c r="N5157" s="56"/>
      <c r="O5157" s="56">
        <f t="shared" si="429"/>
        <v>3</v>
      </c>
      <c r="P5157" s="56">
        <f t="shared" si="430"/>
        <v>2</v>
      </c>
      <c r="Q5157" s="2" t="str">
        <f t="shared" si="431"/>
        <v>&lt;a href="set04\he_december 8, 1914 - november 20, 1917\miscellaneous\legried,_andrew_father_comes_for_him_from_norway_march_2,_1915_p4_he.pdf"&gt;Father comes for him from Norway&lt;/a&gt;</v>
      </c>
    </row>
    <row r="5158" spans="1:17" x14ac:dyDescent="0.25">
      <c r="A5158" s="2">
        <v>4766</v>
      </c>
      <c r="B5158" s="4" t="s">
        <v>13929</v>
      </c>
      <c r="C5158" s="4" t="s">
        <v>13930</v>
      </c>
      <c r="D5158" s="52">
        <v>5540</v>
      </c>
      <c r="E5158" s="5" t="s">
        <v>13629</v>
      </c>
      <c r="F5158" s="5">
        <v>4</v>
      </c>
      <c r="G5158" s="5">
        <v>21</v>
      </c>
      <c r="H5158" s="5">
        <v>3322</v>
      </c>
      <c r="I5158" t="s">
        <v>27434</v>
      </c>
      <c r="J5158" s="46" t="s">
        <v>33102</v>
      </c>
      <c r="K5158" s="56"/>
      <c r="L5158" s="56"/>
      <c r="M5158" s="56">
        <f t="shared" si="428"/>
        <v>1915</v>
      </c>
      <c r="N5158" s="56"/>
      <c r="O5158" s="56">
        <f t="shared" si="429"/>
        <v>3</v>
      </c>
      <c r="P5158" s="56">
        <f t="shared" si="430"/>
        <v>2</v>
      </c>
      <c r="Q5158" s="2" t="str">
        <f t="shared" si="431"/>
        <v>&lt;a href="set04\he_december 8, 1914 - november 20, 1917\miscellaneous\legried,_ole_comes_from_norway_for_son_march_2,_1915_p4_he.pdf"&gt;Comes from Norway for son&lt;/a&gt;</v>
      </c>
    </row>
    <row r="5159" spans="1:17" x14ac:dyDescent="0.25">
      <c r="A5159" s="2">
        <v>5681</v>
      </c>
      <c r="B5159" s="4" t="s">
        <v>13967</v>
      </c>
      <c r="C5159" s="4" t="s">
        <v>13969</v>
      </c>
      <c r="D5159" s="52">
        <v>5540</v>
      </c>
      <c r="E5159" s="5" t="s">
        <v>13629</v>
      </c>
      <c r="F5159" s="5">
        <v>5</v>
      </c>
      <c r="G5159" s="5">
        <v>21</v>
      </c>
      <c r="H5159" s="5">
        <v>3410</v>
      </c>
      <c r="I5159" t="s">
        <v>27435</v>
      </c>
      <c r="J5159" s="46" t="s">
        <v>33102</v>
      </c>
      <c r="K5159" s="56"/>
      <c r="L5159" s="56"/>
      <c r="M5159" s="56">
        <f t="shared" si="428"/>
        <v>1915</v>
      </c>
      <c r="N5159" s="56"/>
      <c r="O5159" s="56">
        <f t="shared" si="429"/>
        <v>3</v>
      </c>
      <c r="P5159" s="56">
        <f t="shared" si="430"/>
        <v>2</v>
      </c>
      <c r="Q5159" s="2" t="str">
        <f t="shared" si="431"/>
        <v>&lt;a href="set04\he_december 8, 1914 - november 20, 1917\miscellaneous\olson,_sydne_to_work_for_nd_metal_culvert_march_2,_1915_p5_he.pdf"&gt;To work for ND Metal Culvert&lt;/a&gt;</v>
      </c>
    </row>
    <row r="5160" spans="1:17" x14ac:dyDescent="0.25">
      <c r="A5160" s="2">
        <v>8428</v>
      </c>
      <c r="B5160" s="4" t="s">
        <v>13620</v>
      </c>
      <c r="C5160" s="4" t="s">
        <v>14032</v>
      </c>
      <c r="D5160" s="52">
        <v>5540</v>
      </c>
      <c r="E5160" s="5" t="s">
        <v>13629</v>
      </c>
      <c r="F5160" s="5">
        <v>1</v>
      </c>
      <c r="G5160" s="5">
        <v>21</v>
      </c>
      <c r="H5160" s="5">
        <v>3683</v>
      </c>
      <c r="I5160" t="s">
        <v>27436</v>
      </c>
      <c r="J5160" s="46" t="s">
        <v>33102</v>
      </c>
      <c r="K5160" s="56"/>
      <c r="L5160" s="56"/>
      <c r="M5160" s="56">
        <f t="shared" si="428"/>
        <v>1915</v>
      </c>
      <c r="N5160" s="56"/>
      <c r="O5160" s="56">
        <f t="shared" si="429"/>
        <v>3</v>
      </c>
      <c r="P5160" s="56">
        <f t="shared" si="430"/>
        <v>2</v>
      </c>
      <c r="Q5160" s="2" t="str">
        <f t="shared" si="431"/>
        <v>&lt;a href="set04\he_december 8, 1914 - november 20, 1917\miscellaneous\woodward,_hosea_letter_from_pa_march_2,_1915_p1_he.pdf"&gt;Letter from PA&lt;/a&gt;</v>
      </c>
    </row>
    <row r="5161" spans="1:17" x14ac:dyDescent="0.25">
      <c r="A5161" s="2">
        <v>511</v>
      </c>
      <c r="B5161" s="4" t="s">
        <v>13833</v>
      </c>
      <c r="C5161" s="4" t="s">
        <v>13834</v>
      </c>
      <c r="D5161" s="52">
        <v>5547</v>
      </c>
      <c r="E5161" s="5" t="s">
        <v>13629</v>
      </c>
      <c r="F5161" s="5">
        <v>4</v>
      </c>
      <c r="G5161" s="5">
        <v>21</v>
      </c>
      <c r="H5161" s="5">
        <v>2989</v>
      </c>
      <c r="I5161" t="s">
        <v>27437</v>
      </c>
      <c r="J5161" s="46" t="s">
        <v>33102</v>
      </c>
      <c r="K5161" s="56"/>
      <c r="L5161" s="56"/>
      <c r="M5161" s="56">
        <f t="shared" si="428"/>
        <v>1915</v>
      </c>
      <c r="N5161" s="56"/>
      <c r="O5161" s="56">
        <f t="shared" si="429"/>
        <v>3</v>
      </c>
      <c r="P5161" s="56">
        <f t="shared" si="430"/>
        <v>9</v>
      </c>
      <c r="Q5161" s="2" t="str">
        <f t="shared" si="431"/>
        <v>&lt;a href="set04\he_december 8, 1914 - november 20, 1917\miscellaneous\bockenkamp,_bernice_bad_fall_on_ice_march_9,_1915_p4_he.pdf"&gt;Bad fall on ice&lt;/a&gt;</v>
      </c>
    </row>
    <row r="5162" spans="1:17" x14ac:dyDescent="0.25">
      <c r="A5162" s="2">
        <v>777</v>
      </c>
      <c r="B5162" s="4" t="s">
        <v>13854</v>
      </c>
      <c r="C5162" s="4" t="s">
        <v>31884</v>
      </c>
      <c r="D5162" s="52">
        <v>5547</v>
      </c>
      <c r="E5162" s="5" t="s">
        <v>13629</v>
      </c>
      <c r="F5162" s="5">
        <v>5</v>
      </c>
      <c r="G5162" s="5">
        <v>21</v>
      </c>
      <c r="H5162" s="5">
        <v>3023</v>
      </c>
      <c r="I5162" t="s">
        <v>27438</v>
      </c>
      <c r="J5162" s="46" t="s">
        <v>33102</v>
      </c>
      <c r="K5162" s="56"/>
      <c r="L5162" s="56"/>
      <c r="M5162" s="56">
        <f t="shared" si="428"/>
        <v>1915</v>
      </c>
      <c r="N5162" s="56"/>
      <c r="O5162" s="56">
        <f t="shared" si="429"/>
        <v>3</v>
      </c>
      <c r="P5162" s="56">
        <f t="shared" si="430"/>
        <v>9</v>
      </c>
      <c r="Q5162" s="2" t="str">
        <f t="shared" si="431"/>
        <v>&lt;a href="set04\he_december 8, 1914 - november 20, 1917\miscellaneous\christensen,_p_p_new_settler_in_helena_march_9,_1915_p5_he.pdf"&gt;New settler in Helena Township&lt;/a&gt;</v>
      </c>
    </row>
    <row r="5163" spans="1:17" x14ac:dyDescent="0.25">
      <c r="A5163" s="2">
        <v>2749</v>
      </c>
      <c r="B5163" s="4" t="s">
        <v>5948</v>
      </c>
      <c r="C5163" s="4" t="s">
        <v>1710</v>
      </c>
      <c r="D5163" s="52">
        <v>5547</v>
      </c>
      <c r="E5163" s="5" t="s">
        <v>13629</v>
      </c>
      <c r="F5163" s="5">
        <v>4</v>
      </c>
      <c r="G5163" s="5">
        <v>21</v>
      </c>
      <c r="H5163" s="5">
        <v>3167</v>
      </c>
      <c r="I5163" t="s">
        <v>27439</v>
      </c>
      <c r="J5163" s="46" t="s">
        <v>33102</v>
      </c>
      <c r="K5163" s="56"/>
      <c r="L5163" s="56"/>
      <c r="M5163" s="56">
        <f t="shared" si="428"/>
        <v>1915</v>
      </c>
      <c r="N5163" s="56"/>
      <c r="O5163" s="56">
        <f t="shared" si="429"/>
        <v>3</v>
      </c>
      <c r="P5163" s="56">
        <f t="shared" si="430"/>
        <v>9</v>
      </c>
      <c r="Q5163" s="2" t="str">
        <f t="shared" si="431"/>
        <v>&lt;a href="set04\he_december 8, 1914 - november 20, 1917\miscellaneous\hannaford_school_report_march_9,_1915_p4_he.pdf"&gt;Report &lt;/a&gt;</v>
      </c>
    </row>
    <row r="5164" spans="1:17" x14ac:dyDescent="0.25">
      <c r="A5164" s="2">
        <v>3870</v>
      </c>
      <c r="B5164" s="4" t="s">
        <v>13917</v>
      </c>
      <c r="C5164" s="4" t="s">
        <v>31884</v>
      </c>
      <c r="D5164" s="52">
        <v>5547</v>
      </c>
      <c r="E5164" s="5" t="s">
        <v>13629</v>
      </c>
      <c r="F5164" s="5">
        <v>5</v>
      </c>
      <c r="G5164" s="5">
        <v>21</v>
      </c>
      <c r="H5164" s="5">
        <v>3269</v>
      </c>
      <c r="I5164" t="s">
        <v>27440</v>
      </c>
      <c r="J5164" s="46" t="s">
        <v>33102</v>
      </c>
      <c r="K5164" s="56"/>
      <c r="L5164" s="56"/>
      <c r="M5164" s="56">
        <f t="shared" si="428"/>
        <v>1915</v>
      </c>
      <c r="N5164" s="56"/>
      <c r="O5164" s="56">
        <f t="shared" si="429"/>
        <v>3</v>
      </c>
      <c r="P5164" s="56">
        <f t="shared" si="430"/>
        <v>9</v>
      </c>
      <c r="Q5164" s="2" t="str">
        <f t="shared" si="431"/>
        <v>&lt;a href="set04\he_december 8, 1914 - november 20, 1917\miscellaneous\jensen,_chris_new_settler_in_helena_march_9,_1915_p5_he.pdf"&gt;New settler in Helena Township&lt;/a&gt;</v>
      </c>
    </row>
    <row r="5165" spans="1:17" x14ac:dyDescent="0.25">
      <c r="A5165" s="2">
        <v>3873</v>
      </c>
      <c r="B5165" s="4" t="s">
        <v>13918</v>
      </c>
      <c r="C5165" s="4" t="s">
        <v>31884</v>
      </c>
      <c r="D5165" s="52">
        <v>5547</v>
      </c>
      <c r="E5165" s="5" t="s">
        <v>13629</v>
      </c>
      <c r="F5165" s="5">
        <v>5</v>
      </c>
      <c r="G5165" s="5">
        <v>21</v>
      </c>
      <c r="H5165" s="5">
        <v>3270</v>
      </c>
      <c r="I5165" t="s">
        <v>27441</v>
      </c>
      <c r="J5165" s="46" t="s">
        <v>33102</v>
      </c>
      <c r="K5165" s="56"/>
      <c r="L5165" s="56"/>
      <c r="M5165" s="56">
        <f t="shared" si="428"/>
        <v>1915</v>
      </c>
      <c r="N5165" s="56"/>
      <c r="O5165" s="56">
        <f t="shared" si="429"/>
        <v>3</v>
      </c>
      <c r="P5165" s="56">
        <f t="shared" si="430"/>
        <v>9</v>
      </c>
      <c r="Q5165" s="2" t="str">
        <f t="shared" si="431"/>
        <v>&lt;a href="set04\he_december 8, 1914 - november 20, 1917\miscellaneous\jensen,_nels_p_new_settler_in_helena_march_9,_1915_p5_he.pdf"&gt;New settler in Helena Township&lt;/a&gt;</v>
      </c>
    </row>
    <row r="5166" spans="1:17" x14ac:dyDescent="0.25">
      <c r="A5166" s="2">
        <v>6710</v>
      </c>
      <c r="B5166" s="4" t="s">
        <v>13995</v>
      </c>
      <c r="C5166" s="4" t="s">
        <v>31884</v>
      </c>
      <c r="D5166" s="52">
        <v>5547</v>
      </c>
      <c r="E5166" s="5" t="s">
        <v>13629</v>
      </c>
      <c r="F5166" s="5">
        <v>5</v>
      </c>
      <c r="G5166" s="5">
        <v>21</v>
      </c>
      <c r="H5166" s="5">
        <v>3502</v>
      </c>
      <c r="I5166" t="s">
        <v>27442</v>
      </c>
      <c r="J5166" s="46" t="s">
        <v>33102</v>
      </c>
      <c r="K5166" s="56"/>
      <c r="L5166" s="56"/>
      <c r="M5166" s="56">
        <f t="shared" si="428"/>
        <v>1915</v>
      </c>
      <c r="N5166" s="56"/>
      <c r="O5166" s="56">
        <f t="shared" si="429"/>
        <v>3</v>
      </c>
      <c r="P5166" s="56">
        <f t="shared" si="430"/>
        <v>9</v>
      </c>
      <c r="Q5166" s="2" t="str">
        <f t="shared" si="431"/>
        <v>&lt;a href="set04\he_december 8, 1914 - november 20, 1917\miscellaneous\sorensen,_peter_new_settler_in_helena_march_9,_1915_p5_he.pdf"&gt;New settler in Helena Township&lt;/a&gt;</v>
      </c>
    </row>
    <row r="5167" spans="1:17" x14ac:dyDescent="0.25">
      <c r="A5167" s="2">
        <v>7182</v>
      </c>
      <c r="B5167" s="4" t="s">
        <v>14003</v>
      </c>
      <c r="C5167" s="4" t="s">
        <v>1748</v>
      </c>
      <c r="D5167" s="52">
        <v>5547</v>
      </c>
      <c r="E5167" s="5" t="s">
        <v>13629</v>
      </c>
      <c r="F5167" s="5">
        <v>4</v>
      </c>
      <c r="G5167" s="5">
        <v>21</v>
      </c>
      <c r="H5167" s="5">
        <v>3531</v>
      </c>
      <c r="I5167" t="s">
        <v>27443</v>
      </c>
      <c r="J5167" s="46" t="s">
        <v>33102</v>
      </c>
      <c r="K5167" s="56"/>
      <c r="L5167" s="56"/>
      <c r="M5167" s="56">
        <f t="shared" si="428"/>
        <v>1915</v>
      </c>
      <c r="N5167" s="56"/>
      <c r="O5167" s="56">
        <f t="shared" si="429"/>
        <v>3</v>
      </c>
      <c r="P5167" s="56">
        <f t="shared" si="430"/>
        <v>9</v>
      </c>
      <c r="Q5167" s="2" t="str">
        <f t="shared" si="431"/>
        <v>&lt;a href="set04\he_december 8, 1914 - november 20, 1917\miscellaneous\stromme_school_report_march_9,_1915_p4_he.pdf"&gt;Report&lt;/a&gt;</v>
      </c>
    </row>
    <row r="5168" spans="1:17" x14ac:dyDescent="0.25">
      <c r="A5168" s="2">
        <v>7400</v>
      </c>
      <c r="B5168" s="4" t="s">
        <v>31883</v>
      </c>
      <c r="C5168" s="4" t="s">
        <v>31884</v>
      </c>
      <c r="D5168" s="43">
        <v>5547</v>
      </c>
      <c r="E5168" s="5" t="s">
        <v>13629</v>
      </c>
      <c r="F5168" s="5">
        <v>5</v>
      </c>
      <c r="G5168" s="5">
        <v>21</v>
      </c>
      <c r="H5168" s="5"/>
      <c r="I5168" t="s">
        <v>27444</v>
      </c>
      <c r="J5168" s="46" t="s">
        <v>33102</v>
      </c>
      <c r="K5168" s="56"/>
      <c r="L5168" s="56"/>
      <c r="M5168" s="56">
        <f t="shared" si="428"/>
        <v>1915</v>
      </c>
      <c r="N5168" s="56"/>
      <c r="O5168" s="56">
        <f t="shared" si="429"/>
        <v>3</v>
      </c>
      <c r="P5168" s="56">
        <f t="shared" si="430"/>
        <v>9</v>
      </c>
      <c r="Q5168" s="2" t="str">
        <f t="shared" si="431"/>
        <v>&lt;a href="set04\he_december 8, 1914 - november 20, 1917\miscellaneous\thompson,_c_w_new_settler_in_helena_march_9,_1915_p5_he.pdf"&gt;New settler in Helena Township&lt;/a&gt;</v>
      </c>
    </row>
    <row r="5169" spans="1:17" x14ac:dyDescent="0.25">
      <c r="A5169" s="2">
        <v>23</v>
      </c>
      <c r="B5169" s="4" t="s">
        <v>13813</v>
      </c>
      <c r="C5169" s="4" t="s">
        <v>13814</v>
      </c>
      <c r="D5169" s="52">
        <v>5554</v>
      </c>
      <c r="E5169" s="5" t="s">
        <v>13629</v>
      </c>
      <c r="F5169" s="5">
        <v>5</v>
      </c>
      <c r="G5169" s="5">
        <v>21</v>
      </c>
      <c r="H5169" s="5">
        <v>2942</v>
      </c>
      <c r="I5169" t="s">
        <v>27445</v>
      </c>
      <c r="J5169" s="46" t="s">
        <v>33102</v>
      </c>
      <c r="K5169" s="56"/>
      <c r="L5169" s="56"/>
      <c r="M5169" s="56">
        <f t="shared" si="428"/>
        <v>1915</v>
      </c>
      <c r="N5169" s="56"/>
      <c r="O5169" s="56">
        <f t="shared" si="429"/>
        <v>3</v>
      </c>
      <c r="P5169" s="56">
        <f t="shared" si="430"/>
        <v>16</v>
      </c>
      <c r="Q5169" s="2" t="str">
        <f t="shared" si="431"/>
        <v>&lt;a href="set04\he_december 8, 1914 - november 20, 1917\miscellaneous\aarestad,_torkel_to_juanita_to_live_march_16,_1915_p5_he.pdf"&gt;To Juanita to live&lt;/a&gt;</v>
      </c>
    </row>
    <row r="5170" spans="1:17" x14ac:dyDescent="0.25">
      <c r="A5170" s="2">
        <v>1875</v>
      </c>
      <c r="B5170" s="4" t="s">
        <v>13865</v>
      </c>
      <c r="C5170" s="4" t="s">
        <v>13866</v>
      </c>
      <c r="D5170" s="52">
        <v>5554</v>
      </c>
      <c r="E5170" s="5" t="s">
        <v>13629</v>
      </c>
      <c r="F5170" s="5">
        <v>1</v>
      </c>
      <c r="G5170" s="5">
        <v>21</v>
      </c>
      <c r="H5170" s="5">
        <v>3074</v>
      </c>
      <c r="I5170" t="s">
        <v>27446</v>
      </c>
      <c r="J5170" s="46" t="s">
        <v>33102</v>
      </c>
      <c r="K5170" s="56"/>
      <c r="L5170" s="56"/>
      <c r="M5170" s="56">
        <f t="shared" si="428"/>
        <v>1915</v>
      </c>
      <c r="N5170" s="56"/>
      <c r="O5170" s="56">
        <f t="shared" si="429"/>
        <v>3</v>
      </c>
      <c r="P5170" s="56">
        <f t="shared" si="430"/>
        <v>16</v>
      </c>
      <c r="Q5170" s="2" t="str">
        <f t="shared" si="431"/>
        <v>&lt;a href="set04\he_december 8, 1914 - november 20, 1917\miscellaneous\everson,_ed_quarantined_march_16,_1915_p1_he.pdf"&gt;Quarantined&lt;/a&gt;</v>
      </c>
    </row>
    <row r="5171" spans="1:17" x14ac:dyDescent="0.25">
      <c r="A5171" s="2">
        <v>2500</v>
      </c>
      <c r="B5171" s="4" t="s">
        <v>13500</v>
      </c>
      <c r="C5171" s="4" t="s">
        <v>13888</v>
      </c>
      <c r="D5171" s="52">
        <v>5554</v>
      </c>
      <c r="E5171" s="5" t="s">
        <v>13629</v>
      </c>
      <c r="F5171" s="5">
        <v>5</v>
      </c>
      <c r="G5171" s="5">
        <v>21</v>
      </c>
      <c r="H5171" s="5">
        <v>3128</v>
      </c>
      <c r="I5171" t="s">
        <v>27447</v>
      </c>
      <c r="J5171" s="46" t="s">
        <v>33102</v>
      </c>
      <c r="K5171" s="56"/>
      <c r="L5171" s="56"/>
      <c r="M5171" s="56">
        <f t="shared" ref="M5171:M5234" si="432">YEAR(D5171)</f>
        <v>1915</v>
      </c>
      <c r="N5171" s="56"/>
      <c r="O5171" s="56">
        <f t="shared" ref="O5171:O5234" si="433">MONTH(D5171)</f>
        <v>3</v>
      </c>
      <c r="P5171" s="56">
        <f t="shared" ref="P5171:P5234" si="434">DAY(D5171)</f>
        <v>16</v>
      </c>
      <c r="Q5171" s="2" t="str">
        <f t="shared" si="431"/>
        <v>&lt;a href="set04\he_december 8, 1914 - november 20, 1917\miscellaneous\gustafson,_edgar_pnuemonia_march_16,_1915_p5_he.pdf"&gt;Pnuemonia&lt;/a&gt;</v>
      </c>
    </row>
    <row r="5172" spans="1:17" x14ac:dyDescent="0.25">
      <c r="A5172" s="2">
        <v>116</v>
      </c>
      <c r="B5172" s="4" t="s">
        <v>13815</v>
      </c>
      <c r="C5172" s="4" t="s">
        <v>13816</v>
      </c>
      <c r="D5172" s="52">
        <v>5561</v>
      </c>
      <c r="E5172" s="5" t="s">
        <v>13629</v>
      </c>
      <c r="F5172" s="5">
        <v>5</v>
      </c>
      <c r="G5172" s="5">
        <v>21</v>
      </c>
      <c r="H5172" s="5">
        <v>2947</v>
      </c>
      <c r="I5172" t="s">
        <v>27448</v>
      </c>
      <c r="J5172" s="46" t="s">
        <v>33102</v>
      </c>
      <c r="K5172" s="56"/>
      <c r="L5172" s="56"/>
      <c r="M5172" s="56">
        <f t="shared" si="432"/>
        <v>1915</v>
      </c>
      <c r="N5172" s="56"/>
      <c r="O5172" s="56">
        <f t="shared" si="433"/>
        <v>3</v>
      </c>
      <c r="P5172" s="56">
        <f t="shared" si="434"/>
        <v>23</v>
      </c>
      <c r="Q5172" s="2" t="str">
        <f t="shared" si="431"/>
        <v>&lt;a href="set04\he_december 8, 1914 - november 20, 1917\miscellaneous\almaas,_ole_new_settler_arrives_march_23,_1915_p5_he.pdf"&gt;New Settler arrives&lt;/a&gt;</v>
      </c>
    </row>
    <row r="5173" spans="1:17" x14ac:dyDescent="0.25">
      <c r="A5173" s="2">
        <v>738</v>
      </c>
      <c r="B5173" s="4" t="s">
        <v>13850</v>
      </c>
      <c r="C5173" s="4" t="s">
        <v>13851</v>
      </c>
      <c r="D5173" s="52">
        <v>5561</v>
      </c>
      <c r="E5173" s="5" t="s">
        <v>13629</v>
      </c>
      <c r="F5173" s="5">
        <v>5</v>
      </c>
      <c r="G5173" s="5">
        <v>21</v>
      </c>
      <c r="H5173" s="5">
        <v>3017</v>
      </c>
      <c r="I5173" t="s">
        <v>27449</v>
      </c>
      <c r="J5173" s="46" t="s">
        <v>33102</v>
      </c>
      <c r="K5173" s="56"/>
      <c r="L5173" s="56"/>
      <c r="M5173" s="56">
        <f t="shared" si="432"/>
        <v>1915</v>
      </c>
      <c r="N5173" s="56"/>
      <c r="O5173" s="56">
        <f t="shared" si="433"/>
        <v>3</v>
      </c>
      <c r="P5173" s="56">
        <f t="shared" si="434"/>
        <v>23</v>
      </c>
      <c r="Q5173" s="2" t="str">
        <f t="shared" si="431"/>
        <v>&lt;a href="set04\he_december 8, 1914 - november 20, 1917\miscellaneous\carlstrom,_alfred_to_new_rockford_to_work_and_live_march_23,_1915_p5_he.pdf"&gt;To New Rockford to work and live&lt;/a&gt;</v>
      </c>
    </row>
    <row r="5174" spans="1:17" x14ac:dyDescent="0.25">
      <c r="A5174" s="2">
        <v>2628</v>
      </c>
      <c r="B5174" s="4" t="s">
        <v>13904</v>
      </c>
      <c r="C5174" s="4" t="s">
        <v>8079</v>
      </c>
      <c r="D5174" s="52">
        <v>5561</v>
      </c>
      <c r="E5174" s="5" t="s">
        <v>13629</v>
      </c>
      <c r="F5174" s="5">
        <v>5</v>
      </c>
      <c r="G5174" s="5">
        <v>21</v>
      </c>
      <c r="H5174" s="5">
        <v>3139</v>
      </c>
      <c r="I5174" t="s">
        <v>27451</v>
      </c>
      <c r="J5174" s="46" t="s">
        <v>33102</v>
      </c>
      <c r="K5174" s="56"/>
      <c r="L5174" s="56"/>
      <c r="M5174" s="56">
        <f t="shared" si="432"/>
        <v>1915</v>
      </c>
      <c r="N5174" s="56"/>
      <c r="O5174" s="56">
        <f t="shared" si="433"/>
        <v>3</v>
      </c>
      <c r="P5174" s="56">
        <f t="shared" si="434"/>
        <v>23</v>
      </c>
      <c r="Q5174" s="2" t="str">
        <f t="shared" si="431"/>
        <v>&lt;a href="set04\he_december 8, 1914 - november 20, 1917\miscellaneous\hannaford_village_election_results_march_23,_1915_p5_he.pdf"&gt;Village election results&lt;/a&gt;</v>
      </c>
    </row>
    <row r="5175" spans="1:17" x14ac:dyDescent="0.25">
      <c r="A5175" s="2">
        <v>2750</v>
      </c>
      <c r="B5175" s="4" t="s">
        <v>5948</v>
      </c>
      <c r="C5175" s="4" t="s">
        <v>1710</v>
      </c>
      <c r="D5175" s="52">
        <v>5561</v>
      </c>
      <c r="E5175" s="5" t="s">
        <v>13629</v>
      </c>
      <c r="F5175" s="5">
        <v>4</v>
      </c>
      <c r="G5175" s="5">
        <v>21</v>
      </c>
      <c r="H5175" s="5">
        <v>3168</v>
      </c>
      <c r="I5175" t="s">
        <v>27450</v>
      </c>
      <c r="J5175" s="46" t="s">
        <v>33102</v>
      </c>
      <c r="K5175" s="56"/>
      <c r="L5175" s="56"/>
      <c r="M5175" s="56">
        <f t="shared" si="432"/>
        <v>1915</v>
      </c>
      <c r="N5175" s="56"/>
      <c r="O5175" s="56">
        <f t="shared" si="433"/>
        <v>3</v>
      </c>
      <c r="P5175" s="56">
        <f t="shared" si="434"/>
        <v>23</v>
      </c>
      <c r="Q5175" s="2" t="str">
        <f t="shared" si="431"/>
        <v>&lt;a href="set04\he_december 8, 1914 - november 20, 1917\miscellaneous\hannaford_school_report_march_23,_1915_p4_he.pdf"&gt;Report &lt;/a&gt;</v>
      </c>
    </row>
    <row r="5176" spans="1:17" x14ac:dyDescent="0.25">
      <c r="A5176" s="2">
        <v>2876</v>
      </c>
      <c r="B5176" s="4" t="s">
        <v>13910</v>
      </c>
      <c r="C5176" s="4" t="s">
        <v>13911</v>
      </c>
      <c r="D5176" s="52">
        <v>5561</v>
      </c>
      <c r="E5176" s="5" t="s">
        <v>13629</v>
      </c>
      <c r="F5176" s="5">
        <v>5</v>
      </c>
      <c r="G5176" s="5">
        <v>21</v>
      </c>
      <c r="H5176" s="5">
        <v>3239</v>
      </c>
      <c r="I5176" t="s">
        <v>27452</v>
      </c>
      <c r="J5176" s="46" t="s">
        <v>33102</v>
      </c>
      <c r="K5176" s="56"/>
      <c r="L5176" s="56"/>
      <c r="M5176" s="56">
        <f t="shared" si="432"/>
        <v>1915</v>
      </c>
      <c r="N5176" s="56"/>
      <c r="O5176" s="56">
        <f t="shared" si="433"/>
        <v>3</v>
      </c>
      <c r="P5176" s="56">
        <f t="shared" si="434"/>
        <v>23</v>
      </c>
      <c r="Q5176" s="2" t="str">
        <f t="shared" si="431"/>
        <v>&lt;a href="set04\he_december 8, 1914 - november 20, 1917\miscellaneous\haugen,_mrs_john_slips_on_ice_march_23,_1915_p5_he.pdf"&gt;Slips on ice&lt;/a&gt;</v>
      </c>
    </row>
    <row r="5177" spans="1:17" x14ac:dyDescent="0.25">
      <c r="A5177" s="2">
        <v>3833</v>
      </c>
      <c r="B5177" s="4" t="s">
        <v>13528</v>
      </c>
      <c r="C5177" s="4" t="s">
        <v>13915</v>
      </c>
      <c r="D5177" s="52">
        <v>5561</v>
      </c>
      <c r="E5177" s="5" t="s">
        <v>13629</v>
      </c>
      <c r="F5177" s="5">
        <v>5</v>
      </c>
      <c r="G5177" s="5">
        <v>21</v>
      </c>
      <c r="H5177" s="5">
        <v>3265</v>
      </c>
      <c r="I5177" t="s">
        <v>27453</v>
      </c>
      <c r="J5177" s="46" t="s">
        <v>33102</v>
      </c>
      <c r="K5177" s="56"/>
      <c r="L5177" s="56"/>
      <c r="M5177" s="56">
        <f t="shared" si="432"/>
        <v>1915</v>
      </c>
      <c r="N5177" s="56"/>
      <c r="O5177" s="56">
        <f t="shared" si="433"/>
        <v>3</v>
      </c>
      <c r="P5177" s="56">
        <f t="shared" si="434"/>
        <v>23</v>
      </c>
      <c r="Q5177" s="2" t="str">
        <f t="shared" si="431"/>
        <v>&lt;a href="set04\he_december 8, 1914 - november 20, 1917\miscellaneous\jackson,_claus_bothersome_affliction_march_23,_1915_p5_he.pdf"&gt;Bothersome affliction&lt;/a&gt;</v>
      </c>
    </row>
    <row r="5178" spans="1:17" x14ac:dyDescent="0.25">
      <c r="A5178" s="2">
        <v>6396</v>
      </c>
      <c r="B5178" s="4" t="s">
        <v>13991</v>
      </c>
      <c r="C5178" s="4" t="s">
        <v>13816</v>
      </c>
      <c r="D5178" s="52">
        <v>5561</v>
      </c>
      <c r="E5178" s="5" t="s">
        <v>13629</v>
      </c>
      <c r="F5178" s="5">
        <v>5</v>
      </c>
      <c r="G5178" s="5">
        <v>21</v>
      </c>
      <c r="H5178" s="5">
        <v>3474</v>
      </c>
      <c r="I5178" t="s">
        <v>27454</v>
      </c>
      <c r="J5178" s="46" t="s">
        <v>33102</v>
      </c>
      <c r="K5178" s="56"/>
      <c r="L5178" s="56"/>
      <c r="M5178" s="56">
        <f t="shared" si="432"/>
        <v>1915</v>
      </c>
      <c r="N5178" s="56"/>
      <c r="O5178" s="56">
        <f t="shared" si="433"/>
        <v>3</v>
      </c>
      <c r="P5178" s="56">
        <f t="shared" si="434"/>
        <v>23</v>
      </c>
      <c r="Q5178" s="2" t="str">
        <f t="shared" si="431"/>
        <v>&lt;a href="set04\he_december 8, 1914 - november 20, 1917\miscellaneous\satmur,_l_new_settler_arrives_march_23,_1915_p5_he.pdf"&gt;New Settler arrives&lt;/a&gt;</v>
      </c>
    </row>
    <row r="5179" spans="1:17" x14ac:dyDescent="0.25">
      <c r="A5179" s="2">
        <v>8438</v>
      </c>
      <c r="B5179" s="4" t="s">
        <v>13620</v>
      </c>
      <c r="C5179" s="4" t="s">
        <v>13622</v>
      </c>
      <c r="D5179" s="52">
        <v>5561</v>
      </c>
      <c r="E5179" s="5" t="s">
        <v>13629</v>
      </c>
      <c r="F5179" s="5">
        <v>4</v>
      </c>
      <c r="G5179" s="5">
        <v>21</v>
      </c>
      <c r="H5179" s="5">
        <v>3687</v>
      </c>
      <c r="I5179" t="s">
        <v>27455</v>
      </c>
      <c r="J5179" s="46" t="s">
        <v>33102</v>
      </c>
      <c r="K5179" s="56"/>
      <c r="L5179" s="56"/>
      <c r="M5179" s="56">
        <f t="shared" si="432"/>
        <v>1915</v>
      </c>
      <c r="N5179" s="56"/>
      <c r="O5179" s="56">
        <f t="shared" si="433"/>
        <v>3</v>
      </c>
      <c r="P5179" s="56">
        <f t="shared" si="434"/>
        <v>23</v>
      </c>
      <c r="Q5179" s="2" t="str">
        <f t="shared" si="431"/>
        <v>&lt;a href="set04\he_december 8, 1914 - november 20, 1917\miscellaneous\woodward,_hosea_writes_again_march_23,_1915_p4_he.pdf"&gt;Writes again&lt;/a&gt;</v>
      </c>
    </row>
    <row r="5180" spans="1:17" x14ac:dyDescent="0.25">
      <c r="A5180" s="2">
        <v>427</v>
      </c>
      <c r="B5180" s="4" t="s">
        <v>13829</v>
      </c>
      <c r="C5180" s="4" t="s">
        <v>13830</v>
      </c>
      <c r="D5180" s="52">
        <v>5568</v>
      </c>
      <c r="E5180" s="5" t="s">
        <v>13629</v>
      </c>
      <c r="F5180" s="5">
        <v>5</v>
      </c>
      <c r="G5180" s="5">
        <v>21</v>
      </c>
      <c r="H5180" s="5">
        <v>2983</v>
      </c>
      <c r="I5180" t="s">
        <v>27456</v>
      </c>
      <c r="J5180" s="46" t="s">
        <v>33102</v>
      </c>
      <c r="K5180" s="56"/>
      <c r="L5180" s="56"/>
      <c r="M5180" s="56">
        <f t="shared" si="432"/>
        <v>1915</v>
      </c>
      <c r="N5180" s="56"/>
      <c r="O5180" s="56">
        <f t="shared" si="433"/>
        <v>3</v>
      </c>
      <c r="P5180" s="56">
        <f t="shared" si="434"/>
        <v>30</v>
      </c>
      <c r="Q5180" s="2" t="str">
        <f t="shared" si="431"/>
        <v>&lt;a href="set04\he_december 8, 1914 - november 20, 1917\miscellaneous\berg,_simen_now_watchman_in_mpls_march_30,_1915_p5_he.pdf"&gt;Now watchman in Mpls&lt;/a&gt;</v>
      </c>
    </row>
    <row r="5181" spans="1:17" x14ac:dyDescent="0.25">
      <c r="A5181" s="2">
        <v>562</v>
      </c>
      <c r="B5181" s="4" t="s">
        <v>13837</v>
      </c>
      <c r="C5181" s="4" t="s">
        <v>13838</v>
      </c>
      <c r="D5181" s="52">
        <v>5568</v>
      </c>
      <c r="E5181" s="5" t="s">
        <v>13629</v>
      </c>
      <c r="F5181" s="5">
        <v>5</v>
      </c>
      <c r="G5181" s="5">
        <v>21</v>
      </c>
      <c r="H5181" s="5">
        <v>2998</v>
      </c>
      <c r="I5181" t="s">
        <v>27457</v>
      </c>
      <c r="J5181" s="46" t="s">
        <v>33102</v>
      </c>
      <c r="K5181" s="56"/>
      <c r="L5181" s="56"/>
      <c r="M5181" s="56">
        <f t="shared" si="432"/>
        <v>1915</v>
      </c>
      <c r="N5181" s="56"/>
      <c r="O5181" s="56">
        <f t="shared" si="433"/>
        <v>3</v>
      </c>
      <c r="P5181" s="56">
        <f t="shared" si="434"/>
        <v>30</v>
      </c>
      <c r="Q5181" s="2" t="str">
        <f t="shared" si="431"/>
        <v>&lt;a href="set04\he_december 8, 1914 - november 20, 1917\miscellaneous\bowen,_peter_arrive_to_farm_march_30,_1915_p5_he.pdf"&gt;Arrive to farm&lt;/a&gt;</v>
      </c>
    </row>
    <row r="5182" spans="1:17" x14ac:dyDescent="0.25">
      <c r="A5182" s="2">
        <v>2751</v>
      </c>
      <c r="B5182" s="4" t="s">
        <v>5948</v>
      </c>
      <c r="C5182" s="4" t="s">
        <v>1710</v>
      </c>
      <c r="D5182" s="52">
        <v>5568</v>
      </c>
      <c r="E5182" s="5" t="s">
        <v>13629</v>
      </c>
      <c r="F5182" s="5">
        <v>4</v>
      </c>
      <c r="G5182" s="5">
        <v>21</v>
      </c>
      <c r="H5182" s="5">
        <v>3169</v>
      </c>
      <c r="I5182" t="s">
        <v>27458</v>
      </c>
      <c r="J5182" s="46" t="s">
        <v>33102</v>
      </c>
      <c r="K5182" s="56"/>
      <c r="L5182" s="56"/>
      <c r="M5182" s="56">
        <f t="shared" si="432"/>
        <v>1915</v>
      </c>
      <c r="N5182" s="56"/>
      <c r="O5182" s="56">
        <f t="shared" si="433"/>
        <v>3</v>
      </c>
      <c r="P5182" s="56">
        <f t="shared" si="434"/>
        <v>30</v>
      </c>
      <c r="Q5182" s="2" t="str">
        <f t="shared" si="431"/>
        <v>&lt;a href="set04\he_december 8, 1914 - november 20, 1917\miscellaneous\hannaford_school_report_march_30,_1915_p4_he.pdf"&gt;Report &lt;/a&gt;</v>
      </c>
    </row>
    <row r="5183" spans="1:17" x14ac:dyDescent="0.25">
      <c r="A5183" s="2">
        <v>2029</v>
      </c>
      <c r="B5183" s="4" t="s">
        <v>13876</v>
      </c>
      <c r="C5183" s="4" t="s">
        <v>13877</v>
      </c>
      <c r="D5183" s="52">
        <v>5575</v>
      </c>
      <c r="E5183" s="5" t="s">
        <v>13629</v>
      </c>
      <c r="F5183" s="5">
        <v>5</v>
      </c>
      <c r="G5183" s="5">
        <v>21</v>
      </c>
      <c r="H5183" s="5">
        <v>3096</v>
      </c>
      <c r="I5183" t="s">
        <v>27459</v>
      </c>
      <c r="J5183" s="46" t="s">
        <v>33102</v>
      </c>
      <c r="K5183" s="56"/>
      <c r="L5183" s="56"/>
      <c r="M5183" s="56">
        <f t="shared" si="432"/>
        <v>1915</v>
      </c>
      <c r="N5183" s="56"/>
      <c r="O5183" s="56">
        <f t="shared" si="433"/>
        <v>4</v>
      </c>
      <c r="P5183" s="56">
        <f t="shared" si="434"/>
        <v>6</v>
      </c>
      <c r="Q5183" s="2" t="str">
        <f t="shared" si="431"/>
        <v>&lt;a href="set04\he_december 8, 1914 - november 20, 1917\miscellaneous\fresonke,_august_to_court_april_6,_1915_p5_he.pdf"&gt;To Court&lt;/a&gt;</v>
      </c>
    </row>
    <row r="5184" spans="1:17" x14ac:dyDescent="0.25">
      <c r="A5184" s="2">
        <v>2923</v>
      </c>
      <c r="B5184" s="4" t="s">
        <v>13698</v>
      </c>
      <c r="C5184" s="4" t="s">
        <v>2343</v>
      </c>
      <c r="D5184" s="52">
        <v>5575</v>
      </c>
      <c r="E5184" s="5" t="s">
        <v>13629</v>
      </c>
      <c r="F5184" s="5">
        <v>5</v>
      </c>
      <c r="G5184" s="5">
        <v>21</v>
      </c>
      <c r="H5184" s="5">
        <v>3243</v>
      </c>
      <c r="I5184" t="s">
        <v>27460</v>
      </c>
      <c r="J5184" s="46" t="s">
        <v>33102</v>
      </c>
      <c r="K5184" s="56"/>
      <c r="L5184" s="56"/>
      <c r="M5184" s="56">
        <f t="shared" si="432"/>
        <v>1915</v>
      </c>
      <c r="N5184" s="56"/>
      <c r="O5184" s="56">
        <f t="shared" si="433"/>
        <v>4</v>
      </c>
      <c r="P5184" s="56">
        <f t="shared" si="434"/>
        <v>6</v>
      </c>
      <c r="Q5184" s="2" t="str">
        <f t="shared" si="431"/>
        <v>&lt;a href="set04\he_december 8, 1914 - november 20, 1917\miscellaneous\hemmingson,_niels_stroke_april_6,_1915_p5_he.pdf"&gt;Stroke&lt;/a&gt;</v>
      </c>
    </row>
    <row r="5185" spans="1:17" x14ac:dyDescent="0.25">
      <c r="A5185" s="2">
        <v>5712</v>
      </c>
      <c r="B5185" s="4" t="s">
        <v>13976</v>
      </c>
      <c r="C5185" s="4" t="s">
        <v>13977</v>
      </c>
      <c r="D5185" s="52">
        <v>5575</v>
      </c>
      <c r="E5185" s="5" t="s">
        <v>13629</v>
      </c>
      <c r="F5185" s="5">
        <v>5</v>
      </c>
      <c r="G5185" s="5">
        <v>21</v>
      </c>
      <c r="H5185" s="5">
        <v>3419</v>
      </c>
      <c r="I5185" t="s">
        <v>27461</v>
      </c>
      <c r="J5185" s="46" t="s">
        <v>33102</v>
      </c>
      <c r="K5185" s="56"/>
      <c r="L5185" s="56"/>
      <c r="M5185" s="56">
        <f t="shared" si="432"/>
        <v>1915</v>
      </c>
      <c r="N5185" s="56"/>
      <c r="O5185" s="56">
        <f t="shared" si="433"/>
        <v>4</v>
      </c>
      <c r="P5185" s="56">
        <f t="shared" si="434"/>
        <v>6</v>
      </c>
      <c r="Q5185" s="2" t="str">
        <f t="shared" si="431"/>
        <v>&lt;a href="set04\he_december 8, 1914 - november 20, 1917\miscellaneous\overby_family_burglary_april_6,_1915_p5_he.pdf"&gt;Burglary&lt;/a&gt;</v>
      </c>
    </row>
    <row r="5186" spans="1:17" x14ac:dyDescent="0.25">
      <c r="A5186" s="2">
        <v>1454</v>
      </c>
      <c r="B5186" s="4" t="s">
        <v>13857</v>
      </c>
      <c r="C5186" s="4" t="s">
        <v>13858</v>
      </c>
      <c r="D5186" s="52">
        <v>5582</v>
      </c>
      <c r="E5186" s="5" t="s">
        <v>13629</v>
      </c>
      <c r="F5186" s="5">
        <v>5</v>
      </c>
      <c r="G5186" s="5">
        <v>21</v>
      </c>
      <c r="H5186" s="5">
        <v>3044</v>
      </c>
      <c r="I5186" t="s">
        <v>27462</v>
      </c>
      <c r="J5186" s="46" t="s">
        <v>33102</v>
      </c>
      <c r="K5186" s="56"/>
      <c r="L5186" s="56"/>
      <c r="M5186" s="56">
        <f t="shared" si="432"/>
        <v>1915</v>
      </c>
      <c r="N5186" s="56"/>
      <c r="O5186" s="56">
        <f t="shared" si="433"/>
        <v>4</v>
      </c>
      <c r="P5186" s="56">
        <f t="shared" si="434"/>
        <v>13</v>
      </c>
      <c r="Q5186" s="2" t="str">
        <f t="shared" ref="Q5186:Q5249" si="435">"&lt;a href="&amp;""""&amp;J5186&amp;"\"&amp;I5186&amp;"""&gt;"&amp;C5186&amp;"&lt;/a&gt;"</f>
        <v>&lt;a href="set04\he_december 8, 1914 - november 20, 1917\miscellaneous\danielson,_j_p_and_julia_moving_to_st_johns_nd_from_mt_april_13,_1915_p5_he.pdf"&gt;Moving to St Johns ND from MT&lt;/a&gt;</v>
      </c>
    </row>
    <row r="5187" spans="1:17" x14ac:dyDescent="0.25">
      <c r="A5187" s="2">
        <v>1931</v>
      </c>
      <c r="B5187" s="4" t="s">
        <v>13869</v>
      </c>
      <c r="C5187" s="4" t="s">
        <v>13870</v>
      </c>
      <c r="D5187" s="52">
        <v>5582</v>
      </c>
      <c r="E5187" s="5" t="s">
        <v>13629</v>
      </c>
      <c r="F5187" s="5">
        <v>1</v>
      </c>
      <c r="G5187" s="5">
        <v>21</v>
      </c>
      <c r="H5187" s="5">
        <v>3077</v>
      </c>
      <c r="I5187" t="s">
        <v>27463</v>
      </c>
      <c r="J5187" s="46" t="s">
        <v>33102</v>
      </c>
      <c r="K5187" s="56"/>
      <c r="L5187" s="56"/>
      <c r="M5187" s="56">
        <f t="shared" si="432"/>
        <v>1915</v>
      </c>
      <c r="N5187" s="56"/>
      <c r="O5187" s="56">
        <f t="shared" si="433"/>
        <v>4</v>
      </c>
      <c r="P5187" s="56">
        <f t="shared" si="434"/>
        <v>13</v>
      </c>
      <c r="Q5187" s="2" t="str">
        <f t="shared" si="435"/>
        <v>&lt;a href="set04\he_december 8, 1914 - november 20, 1917\miscellaneous\fiero,_maude_l_position_w_columbia_univ_april_13,_1915_p1_he.pdf"&gt;Position with Columbia Univ&lt;/a&gt;</v>
      </c>
    </row>
    <row r="5188" spans="1:17" x14ac:dyDescent="0.25">
      <c r="A5188" s="2">
        <v>2513</v>
      </c>
      <c r="B5188" s="4" t="s">
        <v>13889</v>
      </c>
      <c r="C5188" s="4" t="s">
        <v>13890</v>
      </c>
      <c r="D5188" s="52">
        <v>5582</v>
      </c>
      <c r="E5188" s="5" t="s">
        <v>13629</v>
      </c>
      <c r="F5188" s="5">
        <v>5</v>
      </c>
      <c r="G5188" s="5">
        <v>21</v>
      </c>
      <c r="H5188" s="5">
        <v>3135</v>
      </c>
      <c r="I5188" t="s">
        <v>27464</v>
      </c>
      <c r="J5188" s="46" t="s">
        <v>33102</v>
      </c>
      <c r="K5188" s="56"/>
      <c r="L5188" s="56"/>
      <c r="M5188" s="56">
        <f t="shared" si="432"/>
        <v>1915</v>
      </c>
      <c r="N5188" s="56"/>
      <c r="O5188" s="56">
        <f t="shared" si="433"/>
        <v>4</v>
      </c>
      <c r="P5188" s="56">
        <f t="shared" si="434"/>
        <v>13</v>
      </c>
      <c r="Q5188" s="2" t="str">
        <f t="shared" si="435"/>
        <v>&lt;a href="set04\he_december 8, 1914 - november 20, 1917\miscellaneous\haaland,_ed_dau_falls_into_grain_tank_april_13,_1915_p5_he.pdf"&gt;Daughter falls into grain tank&lt;/a&gt;</v>
      </c>
    </row>
    <row r="5189" spans="1:17" x14ac:dyDescent="0.25">
      <c r="A5189" s="2">
        <v>2752</v>
      </c>
      <c r="B5189" s="4" t="s">
        <v>5948</v>
      </c>
      <c r="C5189" s="4" t="s">
        <v>1710</v>
      </c>
      <c r="D5189" s="52">
        <v>5582</v>
      </c>
      <c r="E5189" s="5" t="s">
        <v>13629</v>
      </c>
      <c r="F5189" s="5">
        <v>4</v>
      </c>
      <c r="G5189" s="5">
        <v>21</v>
      </c>
      <c r="H5189" s="5">
        <v>3157</v>
      </c>
      <c r="I5189" t="s">
        <v>27465</v>
      </c>
      <c r="J5189" s="46" t="s">
        <v>33102</v>
      </c>
      <c r="K5189" s="56"/>
      <c r="L5189" s="56"/>
      <c r="M5189" s="56">
        <f t="shared" si="432"/>
        <v>1915</v>
      </c>
      <c r="N5189" s="56"/>
      <c r="O5189" s="56">
        <f t="shared" si="433"/>
        <v>4</v>
      </c>
      <c r="P5189" s="56">
        <f t="shared" si="434"/>
        <v>13</v>
      </c>
      <c r="Q5189" s="2" t="str">
        <f t="shared" si="435"/>
        <v>&lt;a href="set04\he_december 8, 1914 - november 20, 1917\miscellaneous\hannaford_school_report_april_13,_1915_p4_he.pdf"&gt;Report &lt;/a&gt;</v>
      </c>
    </row>
    <row r="5190" spans="1:17" x14ac:dyDescent="0.25">
      <c r="A5190" s="2">
        <v>5142</v>
      </c>
      <c r="B5190" s="4" t="s">
        <v>13946</v>
      </c>
      <c r="C5190" s="4" t="s">
        <v>13947</v>
      </c>
      <c r="D5190" s="52">
        <v>5582</v>
      </c>
      <c r="E5190" s="5" t="s">
        <v>13629</v>
      </c>
      <c r="F5190" s="5">
        <v>5</v>
      </c>
      <c r="G5190" s="5">
        <v>21</v>
      </c>
      <c r="H5190" s="5">
        <v>3357</v>
      </c>
      <c r="I5190" t="s">
        <v>27466</v>
      </c>
      <c r="J5190" s="46" t="s">
        <v>33102</v>
      </c>
      <c r="K5190" s="56"/>
      <c r="L5190" s="56"/>
      <c r="M5190" s="56">
        <f t="shared" si="432"/>
        <v>1915</v>
      </c>
      <c r="N5190" s="56"/>
      <c r="O5190" s="56">
        <f t="shared" si="433"/>
        <v>4</v>
      </c>
      <c r="P5190" s="56">
        <f t="shared" si="434"/>
        <v>13</v>
      </c>
      <c r="Q5190" s="2" t="str">
        <f t="shared" si="435"/>
        <v>&lt;a href="set04\he_december 8, 1914 - november 20, 1917\miscellaneous\miklethun,_alvin_bone_splinter_april_13,_1915_p5_he.pdf"&gt;Bone Splinter&lt;/a&gt;</v>
      </c>
    </row>
    <row r="5191" spans="1:17" x14ac:dyDescent="0.25">
      <c r="A5191" s="2">
        <v>6376</v>
      </c>
      <c r="B5191" s="4" t="s">
        <v>13988</v>
      </c>
      <c r="C5191" s="4" t="s">
        <v>13989</v>
      </c>
      <c r="D5191" s="52">
        <v>5582</v>
      </c>
      <c r="E5191" s="5" t="s">
        <v>13629</v>
      </c>
      <c r="F5191" s="5">
        <v>5</v>
      </c>
      <c r="G5191" s="5">
        <v>21</v>
      </c>
      <c r="H5191" s="5">
        <v>3471</v>
      </c>
      <c r="I5191" t="s">
        <v>27467</v>
      </c>
      <c r="J5191" s="46" t="s">
        <v>33102</v>
      </c>
      <c r="K5191" s="56"/>
      <c r="L5191" s="56"/>
      <c r="M5191" s="56">
        <f t="shared" si="432"/>
        <v>1915</v>
      </c>
      <c r="N5191" s="56"/>
      <c r="O5191" s="56">
        <f t="shared" si="433"/>
        <v>4</v>
      </c>
      <c r="P5191" s="56">
        <f t="shared" si="434"/>
        <v>13</v>
      </c>
      <c r="Q5191" s="2" t="str">
        <f t="shared" si="435"/>
        <v>&lt;a href="set04\he_december 8, 1914 - november 20, 1917\miscellaneous\sali,_sam_home_from_norway_april_13,_1915_p5_he.pdf"&gt;Home from Norway&lt;/a&gt;</v>
      </c>
    </row>
    <row r="5192" spans="1:17" x14ac:dyDescent="0.25">
      <c r="A5192" s="2">
        <v>7257</v>
      </c>
      <c r="B5192" s="4" t="s">
        <v>13444</v>
      </c>
      <c r="C5192" s="4" t="s">
        <v>14006</v>
      </c>
      <c r="D5192" s="52">
        <v>5582</v>
      </c>
      <c r="E5192" s="5" t="s">
        <v>13629</v>
      </c>
      <c r="F5192" s="5">
        <v>5</v>
      </c>
      <c r="G5192" s="5">
        <v>21</v>
      </c>
      <c r="H5192" s="5">
        <v>3533</v>
      </c>
      <c r="I5192" t="s">
        <v>27468</v>
      </c>
      <c r="J5192" s="46" t="s">
        <v>33102</v>
      </c>
      <c r="K5192" s="56"/>
      <c r="L5192" s="56"/>
      <c r="M5192" s="56">
        <f t="shared" si="432"/>
        <v>1915</v>
      </c>
      <c r="N5192" s="56"/>
      <c r="O5192" s="56">
        <f t="shared" si="433"/>
        <v>4</v>
      </c>
      <c r="P5192" s="56">
        <f t="shared" si="434"/>
        <v>13</v>
      </c>
      <c r="Q5192" s="2" t="str">
        <f t="shared" si="435"/>
        <v>&lt;a href="set04\he_december 8, 1914 - november 20, 1917\miscellaneous\swanson,_axel_and_family_to_live_work_in_lakota_april_13,_1915_p5_he.pdf"&gt;And family to live work in Lakota&lt;/a&gt;</v>
      </c>
    </row>
    <row r="5193" spans="1:17" x14ac:dyDescent="0.25">
      <c r="A5193" s="2">
        <v>172</v>
      </c>
      <c r="B5193" s="4" t="s">
        <v>13824</v>
      </c>
      <c r="C5193" s="4" t="s">
        <v>13825</v>
      </c>
      <c r="D5193" s="52">
        <v>5589</v>
      </c>
      <c r="E5193" s="5" t="s">
        <v>13629</v>
      </c>
      <c r="F5193" s="5">
        <v>1</v>
      </c>
      <c r="G5193" s="5">
        <v>21</v>
      </c>
      <c r="H5193" s="5">
        <v>2959</v>
      </c>
      <c r="I5193" t="s">
        <v>27469</v>
      </c>
      <c r="J5193" s="46" t="s">
        <v>33102</v>
      </c>
      <c r="K5193" s="56"/>
      <c r="L5193" s="56"/>
      <c r="M5193" s="56">
        <f t="shared" si="432"/>
        <v>1915</v>
      </c>
      <c r="N5193" s="56"/>
      <c r="O5193" s="56">
        <f t="shared" si="433"/>
        <v>4</v>
      </c>
      <c r="P5193" s="56">
        <f t="shared" si="434"/>
        <v>20</v>
      </c>
      <c r="Q5193" s="2" t="str">
        <f t="shared" si="435"/>
        <v>&lt;a href="set04\he_december 8, 1914 - november 20, 1917\miscellaneous\anderson,_mr_of_broadview_thrown_april_20,_1915_p1_he.pdf"&gt;Of Broadview; Thrown&lt;/a&gt;</v>
      </c>
    </row>
    <row r="5194" spans="1:17" x14ac:dyDescent="0.25">
      <c r="A5194" s="2">
        <v>2028</v>
      </c>
      <c r="B5194" s="4" t="s">
        <v>13876</v>
      </c>
      <c r="C5194" s="4" t="s">
        <v>11173</v>
      </c>
      <c r="D5194" s="52">
        <v>5589</v>
      </c>
      <c r="E5194" s="5" t="s">
        <v>13629</v>
      </c>
      <c r="F5194" s="5">
        <v>1</v>
      </c>
      <c r="G5194" s="5">
        <v>21</v>
      </c>
      <c r="H5194" s="5">
        <v>3095</v>
      </c>
      <c r="I5194" t="s">
        <v>27470</v>
      </c>
      <c r="J5194" s="46" t="s">
        <v>33102</v>
      </c>
      <c r="K5194" s="56"/>
      <c r="L5194" s="56"/>
      <c r="M5194" s="56">
        <f t="shared" si="432"/>
        <v>1915</v>
      </c>
      <c r="N5194" s="56"/>
      <c r="O5194" s="56">
        <f t="shared" si="433"/>
        <v>4</v>
      </c>
      <c r="P5194" s="56">
        <f t="shared" si="434"/>
        <v>20</v>
      </c>
      <c r="Q5194" s="2" t="str">
        <f t="shared" si="435"/>
        <v>&lt;a href="set04\he_december 8, 1914 - november 20, 1917\miscellaneous\fresonke,_august_sentenced_april_20,_1915_p1_he.pdf"&gt;Sentenced&lt;/a&gt;</v>
      </c>
    </row>
    <row r="5195" spans="1:17" x14ac:dyDescent="0.25">
      <c r="A5195" s="2">
        <v>3825</v>
      </c>
      <c r="B5195" s="4" t="s">
        <v>846</v>
      </c>
      <c r="C5195" s="4" t="s">
        <v>10089</v>
      </c>
      <c r="D5195" s="52">
        <v>5589</v>
      </c>
      <c r="E5195" s="5" t="s">
        <v>13629</v>
      </c>
      <c r="F5195" s="5">
        <v>5</v>
      </c>
      <c r="G5195" s="5">
        <v>21</v>
      </c>
      <c r="H5195" s="5">
        <v>3262</v>
      </c>
      <c r="I5195" t="s">
        <v>27471</v>
      </c>
      <c r="J5195" s="46" t="s">
        <v>33102</v>
      </c>
      <c r="K5195" s="56"/>
      <c r="L5195" s="56"/>
      <c r="M5195" s="56">
        <f t="shared" si="432"/>
        <v>1915</v>
      </c>
      <c r="N5195" s="56"/>
      <c r="O5195" s="56">
        <f t="shared" si="433"/>
        <v>4</v>
      </c>
      <c r="P5195" s="56">
        <f t="shared" si="434"/>
        <v>20</v>
      </c>
      <c r="Q5195" s="2" t="str">
        <f t="shared" si="435"/>
        <v>&lt;a href="set04\he_december 8, 1914 - november 20, 1917\miscellaneous\jackson,_chester_honeymoon_return_april_20,_1915_p5_he.pdf"&gt;Honeymoon return&lt;/a&gt;</v>
      </c>
    </row>
    <row r="5196" spans="1:17" x14ac:dyDescent="0.25">
      <c r="A5196" s="2">
        <v>6331</v>
      </c>
      <c r="B5196" s="4" t="s">
        <v>13986</v>
      </c>
      <c r="C5196" s="4" t="s">
        <v>13987</v>
      </c>
      <c r="D5196" s="52">
        <v>5589</v>
      </c>
      <c r="E5196" s="5" t="s">
        <v>13629</v>
      </c>
      <c r="F5196" s="5">
        <v>5</v>
      </c>
      <c r="G5196" s="5">
        <v>21</v>
      </c>
      <c r="H5196" s="5">
        <v>3464</v>
      </c>
      <c r="I5196" t="s">
        <v>27472</v>
      </c>
      <c r="J5196" s="46" t="s">
        <v>33102</v>
      </c>
      <c r="K5196" s="56"/>
      <c r="L5196" s="56"/>
      <c r="M5196" s="56">
        <f t="shared" si="432"/>
        <v>1915</v>
      </c>
      <c r="N5196" s="56"/>
      <c r="O5196" s="56">
        <f t="shared" si="433"/>
        <v>4</v>
      </c>
      <c r="P5196" s="56">
        <f t="shared" si="434"/>
        <v>20</v>
      </c>
      <c r="Q5196" s="2" t="str">
        <f t="shared" si="435"/>
        <v>&lt;a href="set04\he_december 8, 1914 - november 20, 1917\miscellaneous\rossing,_louis_altercation_april_20,_1915_p5_he.pdf"&gt;Altercation&lt;/a&gt;</v>
      </c>
    </row>
    <row r="5197" spans="1:17" x14ac:dyDescent="0.25">
      <c r="A5197" s="2">
        <v>425</v>
      </c>
      <c r="B5197" s="4" t="s">
        <v>11928</v>
      </c>
      <c r="C5197" s="4" t="s">
        <v>13828</v>
      </c>
      <c r="D5197" s="52">
        <v>5596</v>
      </c>
      <c r="E5197" s="5" t="s">
        <v>13629</v>
      </c>
      <c r="F5197" s="5">
        <v>1</v>
      </c>
      <c r="G5197" s="5">
        <v>21</v>
      </c>
      <c r="H5197" s="5">
        <v>2982</v>
      </c>
      <c r="I5197" t="s">
        <v>27473</v>
      </c>
      <c r="J5197" s="46" t="s">
        <v>33102</v>
      </c>
      <c r="K5197" s="56"/>
      <c r="L5197" s="56"/>
      <c r="M5197" s="56">
        <f t="shared" si="432"/>
        <v>1915</v>
      </c>
      <c r="N5197" s="56"/>
      <c r="O5197" s="56">
        <f t="shared" si="433"/>
        <v>4</v>
      </c>
      <c r="P5197" s="56">
        <f t="shared" si="434"/>
        <v>27</v>
      </c>
      <c r="Q5197" s="2" t="str">
        <f t="shared" si="435"/>
        <v>&lt;a href="set04\he_december 8, 1914 - november 20, 1917\miscellaneous\berg,_rollef_sells_implement_business_april_27,_1915_p1_he.pdf"&gt;Sells implement business&lt;/a&gt;</v>
      </c>
    </row>
    <row r="5198" spans="1:17" x14ac:dyDescent="0.25">
      <c r="A5198" s="2">
        <v>576</v>
      </c>
      <c r="B5198" s="4" t="s">
        <v>6976</v>
      </c>
      <c r="C5198" s="4" t="s">
        <v>13841</v>
      </c>
      <c r="D5198" s="52">
        <v>5596</v>
      </c>
      <c r="E5198" s="5" t="s">
        <v>13629</v>
      </c>
      <c r="F5198" s="5">
        <v>1</v>
      </c>
      <c r="G5198" s="5">
        <v>21</v>
      </c>
      <c r="H5198" s="5">
        <v>3001</v>
      </c>
      <c r="I5198" t="s">
        <v>27474</v>
      </c>
      <c r="J5198" s="46" t="s">
        <v>33102</v>
      </c>
      <c r="K5198" s="56"/>
      <c r="L5198" s="56"/>
      <c r="M5198" s="56">
        <f t="shared" si="432"/>
        <v>1915</v>
      </c>
      <c r="N5198" s="56"/>
      <c r="O5198" s="56">
        <f t="shared" si="433"/>
        <v>4</v>
      </c>
      <c r="P5198" s="56">
        <f t="shared" si="434"/>
        <v>27</v>
      </c>
      <c r="Q5198" s="2" t="str">
        <f t="shared" si="435"/>
        <v>&lt;a href="set04\he_december 8, 1914 - november 20, 1917\miscellaneous\brant,_lewis_arrives_to_live_work_in_cooperstown_april_27,_1915_p1_he.pdf"&gt;Arrives to live work in Cooperstown&lt;/a&gt;</v>
      </c>
    </row>
    <row r="5199" spans="1:17" x14ac:dyDescent="0.25">
      <c r="A5199" s="2">
        <v>2753</v>
      </c>
      <c r="B5199" s="4" t="s">
        <v>5948</v>
      </c>
      <c r="C5199" s="4" t="s">
        <v>1710</v>
      </c>
      <c r="D5199" s="52">
        <v>5596</v>
      </c>
      <c r="E5199" s="5" t="s">
        <v>13629</v>
      </c>
      <c r="F5199" s="5">
        <v>4</v>
      </c>
      <c r="G5199" s="5">
        <v>21</v>
      </c>
      <c r="H5199" s="5">
        <v>3158</v>
      </c>
      <c r="I5199" t="s">
        <v>27475</v>
      </c>
      <c r="J5199" s="46" t="s">
        <v>33102</v>
      </c>
      <c r="K5199" s="56"/>
      <c r="L5199" s="56"/>
      <c r="M5199" s="56">
        <f t="shared" si="432"/>
        <v>1915</v>
      </c>
      <c r="N5199" s="56"/>
      <c r="O5199" s="56">
        <f t="shared" si="433"/>
        <v>4</v>
      </c>
      <c r="P5199" s="56">
        <f t="shared" si="434"/>
        <v>27</v>
      </c>
      <c r="Q5199" s="2" t="str">
        <f t="shared" si="435"/>
        <v>&lt;a href="set04\he_december 8, 1914 - november 20, 1917\miscellaneous\hannaford_school_report_april_27,_1915_p4_he.pdf"&gt;Report &lt;/a&gt;</v>
      </c>
    </row>
    <row r="5200" spans="1:17" x14ac:dyDescent="0.25">
      <c r="A5200" s="2">
        <v>1953</v>
      </c>
      <c r="B5200" s="4" t="s">
        <v>13871</v>
      </c>
      <c r="C5200" s="4" t="s">
        <v>1656</v>
      </c>
      <c r="D5200" s="52">
        <v>5603</v>
      </c>
      <c r="E5200" s="5" t="s">
        <v>13629</v>
      </c>
      <c r="F5200" s="5">
        <v>5</v>
      </c>
      <c r="G5200" s="5">
        <v>21</v>
      </c>
      <c r="H5200" s="5">
        <v>3080</v>
      </c>
      <c r="I5200" t="s">
        <v>27476</v>
      </c>
      <c r="J5200" s="46" t="s">
        <v>33102</v>
      </c>
      <c r="K5200" s="56"/>
      <c r="L5200" s="56"/>
      <c r="M5200" s="56">
        <f t="shared" si="432"/>
        <v>1915</v>
      </c>
      <c r="N5200" s="56"/>
      <c r="O5200" s="56">
        <f t="shared" si="433"/>
        <v>5</v>
      </c>
      <c r="P5200" s="56">
        <f t="shared" si="434"/>
        <v>4</v>
      </c>
      <c r="Q5200" s="2" t="str">
        <f t="shared" si="435"/>
        <v>&lt;a href="set04\he_december 8, 1914 - november 20, 1917\miscellaneous\flagstad,_ole_to_jamestown_may_4,_1915_p5_he.pdf"&gt;To Jamestown&lt;/a&gt;</v>
      </c>
    </row>
    <row r="5201" spans="1:17" x14ac:dyDescent="0.25">
      <c r="A5201" s="2">
        <v>2754</v>
      </c>
      <c r="B5201" s="4" t="s">
        <v>5948</v>
      </c>
      <c r="C5201" s="4" t="s">
        <v>1710</v>
      </c>
      <c r="D5201" s="52">
        <v>5603</v>
      </c>
      <c r="E5201" s="5" t="s">
        <v>13629</v>
      </c>
      <c r="F5201" s="5">
        <v>4</v>
      </c>
      <c r="G5201" s="5">
        <v>21</v>
      </c>
      <c r="H5201" s="5">
        <v>3170</v>
      </c>
      <c r="I5201" t="s">
        <v>27477</v>
      </c>
      <c r="J5201" s="46" t="s">
        <v>33102</v>
      </c>
      <c r="K5201" s="56"/>
      <c r="L5201" s="56"/>
      <c r="M5201" s="56">
        <f t="shared" si="432"/>
        <v>1915</v>
      </c>
      <c r="N5201" s="56"/>
      <c r="O5201" s="56">
        <f t="shared" si="433"/>
        <v>5</v>
      </c>
      <c r="P5201" s="56">
        <f t="shared" si="434"/>
        <v>4</v>
      </c>
      <c r="Q5201" s="2" t="str">
        <f t="shared" si="435"/>
        <v>&lt;a href="set04\he_december 8, 1914 - november 20, 1917\miscellaneous\hannaford_school_report_may_4,_1915_p4_he.pdf"&gt;Report &lt;/a&gt;</v>
      </c>
    </row>
    <row r="5202" spans="1:17" x14ac:dyDescent="0.25">
      <c r="A5202" s="2">
        <v>8172</v>
      </c>
      <c r="B5202" s="4" t="s">
        <v>14024</v>
      </c>
      <c r="C5202" s="4" t="s">
        <v>14026</v>
      </c>
      <c r="D5202" s="52">
        <v>5603</v>
      </c>
      <c r="E5202" s="5" t="s">
        <v>13629</v>
      </c>
      <c r="F5202" s="5">
        <v>5</v>
      </c>
      <c r="G5202" s="5">
        <v>21</v>
      </c>
      <c r="H5202" s="5">
        <v>3667</v>
      </c>
      <c r="I5202" t="s">
        <v>27478</v>
      </c>
      <c r="J5202" s="46" t="s">
        <v>33102</v>
      </c>
      <c r="K5202" s="56"/>
      <c r="L5202" s="56"/>
      <c r="M5202" s="56">
        <f t="shared" si="432"/>
        <v>1915</v>
      </c>
      <c r="N5202" s="56"/>
      <c r="O5202" s="56">
        <f t="shared" si="433"/>
        <v>5</v>
      </c>
      <c r="P5202" s="56">
        <f t="shared" si="434"/>
        <v>4</v>
      </c>
      <c r="Q5202" s="2" t="str">
        <f t="shared" si="435"/>
        <v>&lt;a href="set04\he_december 8, 1914 - november 20, 1917\miscellaneous\westley,_julius_returns_from_college_may_4,_1915_p5_he.pdf"&gt;Returns from College&lt;/a&gt;</v>
      </c>
    </row>
    <row r="5203" spans="1:17" x14ac:dyDescent="0.25">
      <c r="A5203" s="2">
        <v>8179</v>
      </c>
      <c r="B5203" s="4" t="s">
        <v>13613</v>
      </c>
      <c r="C5203" s="4" t="s">
        <v>14029</v>
      </c>
      <c r="D5203" s="52">
        <v>5603</v>
      </c>
      <c r="E5203" s="5" t="s">
        <v>13629</v>
      </c>
      <c r="F5203" s="5">
        <v>5</v>
      </c>
      <c r="G5203" s="5">
        <v>21</v>
      </c>
      <c r="H5203" s="5">
        <v>3672</v>
      </c>
      <c r="I5203" t="s">
        <v>27479</v>
      </c>
      <c r="J5203" s="46" t="s">
        <v>33102</v>
      </c>
      <c r="K5203" s="56"/>
      <c r="L5203" s="56"/>
      <c r="M5203" s="56">
        <f t="shared" si="432"/>
        <v>1915</v>
      </c>
      <c r="N5203" s="56"/>
      <c r="O5203" s="56">
        <f t="shared" si="433"/>
        <v>5</v>
      </c>
      <c r="P5203" s="56">
        <f t="shared" si="434"/>
        <v>4</v>
      </c>
      <c r="Q5203" s="2" t="str">
        <f t="shared" si="435"/>
        <v>&lt;a href="set04\he_december 8, 1914 - november 20, 1917\miscellaneous\westley,_martin_returns_due_to_poor_health_may_4,_1915_p5_he.pdf"&gt;Returns due to poor health&lt;/a&gt;</v>
      </c>
    </row>
    <row r="5204" spans="1:17" x14ac:dyDescent="0.25">
      <c r="A5204" s="2">
        <v>8493</v>
      </c>
      <c r="B5204" s="4" t="s">
        <v>14034</v>
      </c>
      <c r="C5204" s="4" t="s">
        <v>14035</v>
      </c>
      <c r="D5204" s="52">
        <v>5603</v>
      </c>
      <c r="E5204" s="5" t="s">
        <v>13629</v>
      </c>
      <c r="F5204" s="5">
        <v>5</v>
      </c>
      <c r="G5204" s="5">
        <v>21</v>
      </c>
      <c r="H5204" s="5">
        <v>3692</v>
      </c>
      <c r="I5204" t="s">
        <v>27480</v>
      </c>
      <c r="J5204" s="46" t="s">
        <v>33102</v>
      </c>
      <c r="K5204" s="56"/>
      <c r="L5204" s="56"/>
      <c r="M5204" s="56">
        <f t="shared" si="432"/>
        <v>1915</v>
      </c>
      <c r="N5204" s="56"/>
      <c r="O5204" s="56">
        <f t="shared" si="433"/>
        <v>5</v>
      </c>
      <c r="P5204" s="56">
        <f t="shared" si="434"/>
        <v>4</v>
      </c>
      <c r="Q5204" s="2" t="str">
        <f t="shared" si="435"/>
        <v>&lt;a href="set04\he_december 8, 1914 - november 20, 1917\miscellaneous\zimkoski,_a_and_family_to_live_work_in_mn_may_4,_1915_p5_he.pdf"&gt;And family to live work in MN&lt;/a&gt;</v>
      </c>
    </row>
    <row r="5205" spans="1:17" x14ac:dyDescent="0.25">
      <c r="A5205" s="2">
        <v>2755</v>
      </c>
      <c r="B5205" s="4" t="s">
        <v>5948</v>
      </c>
      <c r="C5205" s="4" t="s">
        <v>1710</v>
      </c>
      <c r="D5205" s="52">
        <v>5610</v>
      </c>
      <c r="E5205" s="5" t="s">
        <v>13629</v>
      </c>
      <c r="F5205" s="5">
        <v>4</v>
      </c>
      <c r="G5205" s="5">
        <v>21</v>
      </c>
      <c r="H5205" s="5">
        <v>3171</v>
      </c>
      <c r="I5205" t="s">
        <v>27481</v>
      </c>
      <c r="J5205" s="46" t="s">
        <v>33102</v>
      </c>
      <c r="K5205" s="56"/>
      <c r="L5205" s="56"/>
      <c r="M5205" s="56">
        <f t="shared" si="432"/>
        <v>1915</v>
      </c>
      <c r="N5205" s="56"/>
      <c r="O5205" s="56">
        <f t="shared" si="433"/>
        <v>5</v>
      </c>
      <c r="P5205" s="56">
        <f t="shared" si="434"/>
        <v>11</v>
      </c>
      <c r="Q5205" s="2" t="str">
        <f t="shared" si="435"/>
        <v>&lt;a href="set04\he_december 8, 1914 - november 20, 1917\miscellaneous\hannaford_school_report_may_11,_1915_p4_he.pdf"&gt;Report &lt;/a&gt;</v>
      </c>
    </row>
    <row r="5206" spans="1:17" x14ac:dyDescent="0.25">
      <c r="A5206" s="2">
        <v>2637</v>
      </c>
      <c r="B5206" s="4" t="s">
        <v>5948</v>
      </c>
      <c r="C5206" s="4" t="s">
        <v>13893</v>
      </c>
      <c r="D5206" s="52">
        <v>5617</v>
      </c>
      <c r="E5206" s="5" t="s">
        <v>13629</v>
      </c>
      <c r="F5206" s="5">
        <v>4</v>
      </c>
      <c r="G5206" s="5">
        <v>21</v>
      </c>
      <c r="H5206" s="5">
        <v>3152</v>
      </c>
      <c r="I5206" t="s">
        <v>27482</v>
      </c>
      <c r="J5206" s="46" t="s">
        <v>33102</v>
      </c>
      <c r="K5206" s="56"/>
      <c r="L5206" s="56"/>
      <c r="M5206" s="56">
        <f t="shared" si="432"/>
        <v>1915</v>
      </c>
      <c r="N5206" s="56"/>
      <c r="O5206" s="56">
        <f t="shared" si="433"/>
        <v>5</v>
      </c>
      <c r="P5206" s="56">
        <f t="shared" si="434"/>
        <v>18</v>
      </c>
      <c r="Q5206" s="2" t="str">
        <f t="shared" si="435"/>
        <v>&lt;a href="set04\he_december 8, 1914 - november 20, 1917\miscellaneous\hannaford_school_fly_contest_may_18,_1915_p4_he.pdf"&gt;Fly Contest&lt;/a&gt;</v>
      </c>
    </row>
    <row r="5207" spans="1:17" x14ac:dyDescent="0.25">
      <c r="A5207" s="2">
        <v>2638</v>
      </c>
      <c r="B5207" s="4" t="s">
        <v>5948</v>
      </c>
      <c r="C5207" s="4" t="s">
        <v>13894</v>
      </c>
      <c r="D5207" s="52">
        <v>5638</v>
      </c>
      <c r="E5207" s="5" t="s">
        <v>13629</v>
      </c>
      <c r="F5207" s="5">
        <v>5</v>
      </c>
      <c r="G5207" s="5">
        <v>21</v>
      </c>
      <c r="H5207" s="5">
        <v>3153</v>
      </c>
      <c r="I5207" t="s">
        <v>27483</v>
      </c>
      <c r="J5207" s="46" t="s">
        <v>33102</v>
      </c>
      <c r="K5207" s="56"/>
      <c r="L5207" s="56"/>
      <c r="M5207" s="56">
        <f t="shared" si="432"/>
        <v>1915</v>
      </c>
      <c r="N5207" s="56"/>
      <c r="O5207" s="56">
        <f t="shared" si="433"/>
        <v>6</v>
      </c>
      <c r="P5207" s="56">
        <f t="shared" si="434"/>
        <v>8</v>
      </c>
      <c r="Q5207" s="2" t="str">
        <f t="shared" si="435"/>
        <v>&lt;a href="set04\he_december 8, 1914 - november 20, 1917\miscellaneous\hannaford_school_graduation_ceremony_june_8,_1915_p5_he.pdf"&gt;Graduation Ceremony&lt;/a&gt;</v>
      </c>
    </row>
    <row r="5208" spans="1:17" x14ac:dyDescent="0.25">
      <c r="A5208" s="2">
        <v>2738</v>
      </c>
      <c r="B5208" s="4" t="s">
        <v>5948</v>
      </c>
      <c r="C5208" s="4" t="s">
        <v>13897</v>
      </c>
      <c r="D5208" s="52">
        <v>5638</v>
      </c>
      <c r="E5208" s="5" t="s">
        <v>13629</v>
      </c>
      <c r="F5208" s="5">
        <v>4</v>
      </c>
      <c r="G5208" s="5">
        <v>21</v>
      </c>
      <c r="H5208" s="5">
        <v>3156</v>
      </c>
      <c r="I5208" t="s">
        <v>27484</v>
      </c>
      <c r="J5208" s="46" t="s">
        <v>33102</v>
      </c>
      <c r="K5208" s="56"/>
      <c r="L5208" s="56"/>
      <c r="M5208" s="56">
        <f t="shared" si="432"/>
        <v>1915</v>
      </c>
      <c r="N5208" s="56"/>
      <c r="O5208" s="56">
        <f t="shared" si="433"/>
        <v>6</v>
      </c>
      <c r="P5208" s="56">
        <f t="shared" si="434"/>
        <v>8</v>
      </c>
      <c r="Q5208" s="2" t="str">
        <f t="shared" si="435"/>
        <v>&lt;a href="set04\he_december 8, 1914 - november 20, 1917\miscellaneous\hannaford_school_play_day_results_june_8,_1915_p4_he.pdf"&gt;Play Day Results&lt;/a&gt;</v>
      </c>
    </row>
    <row r="5209" spans="1:17" x14ac:dyDescent="0.25">
      <c r="A5209" s="2">
        <v>4025</v>
      </c>
      <c r="B5209" s="4" t="s">
        <v>6083</v>
      </c>
      <c r="C5209" s="4" t="s">
        <v>13922</v>
      </c>
      <c r="D5209" s="52">
        <v>5638</v>
      </c>
      <c r="E5209" s="5" t="s">
        <v>13629</v>
      </c>
      <c r="F5209" s="5">
        <v>5</v>
      </c>
      <c r="G5209" s="5">
        <v>21</v>
      </c>
      <c r="H5209" s="5">
        <v>3279</v>
      </c>
      <c r="I5209" t="s">
        <v>27485</v>
      </c>
      <c r="J5209" s="46" t="s">
        <v>33102</v>
      </c>
      <c r="K5209" s="56"/>
      <c r="L5209" s="56"/>
      <c r="M5209" s="56">
        <f t="shared" si="432"/>
        <v>1915</v>
      </c>
      <c r="N5209" s="56"/>
      <c r="O5209" s="56">
        <f t="shared" si="433"/>
        <v>6</v>
      </c>
      <c r="P5209" s="56">
        <f t="shared" si="434"/>
        <v>8</v>
      </c>
      <c r="Q5209" s="2" t="str">
        <f t="shared" si="435"/>
        <v>&lt;a href="set04\he_december 8, 1914 - november 20, 1917\miscellaneous\jones,_r_l_elected_to_hannaford_school_board_june_8,_1915_p5_he.pdf"&gt;Elected to Hannaford School Board&lt;/a&gt;</v>
      </c>
    </row>
    <row r="5210" spans="1:17" x14ac:dyDescent="0.25">
      <c r="A5210" s="2">
        <v>6714</v>
      </c>
      <c r="B5210" s="4" t="s">
        <v>13997</v>
      </c>
      <c r="C5210" s="4" t="s">
        <v>610</v>
      </c>
      <c r="D5210" s="52">
        <v>5638</v>
      </c>
      <c r="E5210" s="5" t="s">
        <v>13629</v>
      </c>
      <c r="F5210" s="5">
        <v>5</v>
      </c>
      <c r="G5210" s="5">
        <v>21</v>
      </c>
      <c r="H5210" s="5">
        <v>3505</v>
      </c>
      <c r="I5210" t="s">
        <v>27486</v>
      </c>
      <c r="J5210" s="46" t="s">
        <v>33102</v>
      </c>
      <c r="K5210" s="56"/>
      <c r="L5210" s="56"/>
      <c r="M5210" s="56">
        <f t="shared" si="432"/>
        <v>1915</v>
      </c>
      <c r="N5210" s="56"/>
      <c r="O5210" s="56">
        <f t="shared" si="433"/>
        <v>6</v>
      </c>
      <c r="P5210" s="56">
        <f t="shared" si="434"/>
        <v>8</v>
      </c>
      <c r="Q5210" s="2" t="str">
        <f t="shared" si="435"/>
        <v>&lt;a href="set04\he_december 8, 1914 - november 20, 1917\miscellaneous\sorenson,_sadie_appendicitis_june_8,_1915_p5_he.pdf"&gt;Appendicitis&lt;/a&gt;</v>
      </c>
    </row>
    <row r="5211" spans="1:17" x14ac:dyDescent="0.25">
      <c r="A5211" s="2">
        <v>7098</v>
      </c>
      <c r="B5211" s="4" t="s">
        <v>14000</v>
      </c>
      <c r="C5211" s="4" t="s">
        <v>14001</v>
      </c>
      <c r="D5211" s="52">
        <v>5638</v>
      </c>
      <c r="E5211" s="5" t="s">
        <v>13629</v>
      </c>
      <c r="F5211" s="5">
        <v>5</v>
      </c>
      <c r="G5211" s="5">
        <v>21</v>
      </c>
      <c r="H5211" s="5">
        <v>3524</v>
      </c>
      <c r="I5211" t="s">
        <v>27487</v>
      </c>
      <c r="J5211" s="46" t="s">
        <v>33102</v>
      </c>
      <c r="K5211" s="56"/>
      <c r="L5211" s="56"/>
      <c r="M5211" s="56">
        <f t="shared" si="432"/>
        <v>1915</v>
      </c>
      <c r="N5211" s="56"/>
      <c r="O5211" s="56">
        <f t="shared" si="433"/>
        <v>6</v>
      </c>
      <c r="P5211" s="56">
        <f t="shared" si="434"/>
        <v>8</v>
      </c>
      <c r="Q5211" s="2" t="str">
        <f t="shared" si="435"/>
        <v>&lt;a href="set04\he_december 8, 1914 - november 20, 1917\miscellaneous\steinborn,_chas_a_chairman_of_helena_twp_june_8,_1915_p5_he.pdf"&gt;Chairman of Helena Twp&lt;/a&gt;</v>
      </c>
    </row>
    <row r="5212" spans="1:17" x14ac:dyDescent="0.25">
      <c r="A5212" s="2">
        <v>8495</v>
      </c>
      <c r="B5212" s="4" t="s">
        <v>14034</v>
      </c>
      <c r="C5212" s="4" t="s">
        <v>14037</v>
      </c>
      <c r="D5212" s="52">
        <v>5638</v>
      </c>
      <c r="E5212" s="5" t="s">
        <v>13629</v>
      </c>
      <c r="F5212" s="5">
        <v>4</v>
      </c>
      <c r="G5212" s="5">
        <v>21</v>
      </c>
      <c r="H5212" s="5">
        <v>3694</v>
      </c>
      <c r="I5212" t="s">
        <v>27488</v>
      </c>
      <c r="J5212" s="46" t="s">
        <v>33102</v>
      </c>
      <c r="K5212" s="56"/>
      <c r="L5212" s="56"/>
      <c r="M5212" s="56">
        <f t="shared" si="432"/>
        <v>1915</v>
      </c>
      <c r="N5212" s="56"/>
      <c r="O5212" s="56">
        <f t="shared" si="433"/>
        <v>6</v>
      </c>
      <c r="P5212" s="56">
        <f t="shared" si="434"/>
        <v>8</v>
      </c>
      <c r="Q5212" s="2" t="str">
        <f t="shared" si="435"/>
        <v>&lt;a href="set04\he_december 8, 1914 - november 20, 1917\miscellaneous\zimkoski,_a_sends_letter_from_mn_june_8,_1915_p4_he.pdf"&gt;Sends letter from MN&lt;/a&gt;</v>
      </c>
    </row>
    <row r="5213" spans="1:17" x14ac:dyDescent="0.25">
      <c r="A5213" s="2">
        <v>2137</v>
      </c>
      <c r="B5213" s="4" t="s">
        <v>13879</v>
      </c>
      <c r="C5213" s="4" t="s">
        <v>13880</v>
      </c>
      <c r="D5213" s="52">
        <v>5645</v>
      </c>
      <c r="E5213" s="5" t="s">
        <v>13629</v>
      </c>
      <c r="F5213" s="5">
        <v>5</v>
      </c>
      <c r="G5213" s="5">
        <v>21</v>
      </c>
      <c r="H5213" s="5">
        <v>3105</v>
      </c>
      <c r="I5213" t="s">
        <v>27489</v>
      </c>
      <c r="J5213" s="46" t="s">
        <v>33102</v>
      </c>
      <c r="K5213" s="56"/>
      <c r="L5213" s="56"/>
      <c r="M5213" s="56">
        <f t="shared" si="432"/>
        <v>1915</v>
      </c>
      <c r="N5213" s="56"/>
      <c r="O5213" s="56">
        <f t="shared" si="433"/>
        <v>6</v>
      </c>
      <c r="P5213" s="56">
        <f t="shared" si="434"/>
        <v>15</v>
      </c>
      <c r="Q5213" s="2" t="str">
        <f t="shared" si="435"/>
        <v>&lt;a href="set04\he_december 8, 1914 - november 20, 1917\miscellaneous\glasscock,_dr_t_j_arrives_to_live_work_june_15,_1915_p5_he.pdf"&gt;Arrives to live work  &lt;/a&gt;</v>
      </c>
    </row>
    <row r="5214" spans="1:17" x14ac:dyDescent="0.25">
      <c r="A5214" s="2">
        <v>2641</v>
      </c>
      <c r="B5214" s="4" t="s">
        <v>5948</v>
      </c>
      <c r="C5214" s="4" t="s">
        <v>13896</v>
      </c>
      <c r="D5214" s="52">
        <v>5645</v>
      </c>
      <c r="E5214" s="5" t="s">
        <v>13629</v>
      </c>
      <c r="F5214" s="5">
        <v>5</v>
      </c>
      <c r="G5214" s="5">
        <v>21</v>
      </c>
      <c r="H5214" s="5">
        <v>3155</v>
      </c>
      <c r="I5214" t="s">
        <v>27491</v>
      </c>
      <c r="J5214" s="46" t="s">
        <v>33102</v>
      </c>
      <c r="K5214" s="56"/>
      <c r="L5214" s="56"/>
      <c r="M5214" s="56">
        <f t="shared" si="432"/>
        <v>1915</v>
      </c>
      <c r="N5214" s="56"/>
      <c r="O5214" s="56">
        <f t="shared" si="433"/>
        <v>6</v>
      </c>
      <c r="P5214" s="56">
        <f t="shared" si="434"/>
        <v>15</v>
      </c>
      <c r="Q5214" s="2" t="str">
        <f t="shared" si="435"/>
        <v>&lt;a href="set04\he_december 8, 1914 - november 20, 1917\miscellaneous\hannaford_school_graduation_report_june_15,_1915_p5_he.pdf"&gt;Graduation Report  &lt;/a&gt;</v>
      </c>
    </row>
    <row r="5215" spans="1:17" x14ac:dyDescent="0.25">
      <c r="A5215" s="2">
        <v>2642</v>
      </c>
      <c r="B5215" s="4" t="s">
        <v>5948</v>
      </c>
      <c r="C5215" s="4" t="s">
        <v>13895</v>
      </c>
      <c r="D5215" s="52">
        <v>5645</v>
      </c>
      <c r="E5215" s="5" t="s">
        <v>13629</v>
      </c>
      <c r="F5215" s="5">
        <v>5</v>
      </c>
      <c r="G5215" s="5">
        <v>21</v>
      </c>
      <c r="H5215" s="5">
        <v>3154</v>
      </c>
      <c r="I5215" t="s">
        <v>27490</v>
      </c>
      <c r="J5215" s="46" t="s">
        <v>33102</v>
      </c>
      <c r="K5215" s="56"/>
      <c r="L5215" s="56"/>
      <c r="M5215" s="56">
        <f t="shared" si="432"/>
        <v>1915</v>
      </c>
      <c r="N5215" s="56"/>
      <c r="O5215" s="56">
        <f t="shared" si="433"/>
        <v>6</v>
      </c>
      <c r="P5215" s="56">
        <f t="shared" si="434"/>
        <v>15</v>
      </c>
      <c r="Q5215" s="2" t="str">
        <f t="shared" si="435"/>
        <v>&lt;a href="set04\he_december 8, 1914 - november 20, 1917\miscellaneous\hannaford_school_graduation_report_#2_june_15,_1915_p5_he.pdf"&gt;Graduation Report #2&lt;/a&gt;</v>
      </c>
    </row>
    <row r="5216" spans="1:17" x14ac:dyDescent="0.25">
      <c r="A5216" s="2">
        <v>1</v>
      </c>
      <c r="B5216" s="4" t="s">
        <v>13811</v>
      </c>
      <c r="C5216" s="4" t="s">
        <v>13812</v>
      </c>
      <c r="D5216" s="52">
        <v>5659</v>
      </c>
      <c r="E5216" s="5" t="s">
        <v>13629</v>
      </c>
      <c r="F5216" s="5">
        <v>1</v>
      </c>
      <c r="G5216" s="5">
        <v>21</v>
      </c>
      <c r="H5216" s="5">
        <v>2934</v>
      </c>
      <c r="I5216" t="s">
        <v>27492</v>
      </c>
      <c r="J5216" s="46" t="s">
        <v>33102</v>
      </c>
      <c r="K5216" s="56"/>
      <c r="L5216" s="56"/>
      <c r="M5216" s="56">
        <f t="shared" si="432"/>
        <v>1915</v>
      </c>
      <c r="N5216" s="56"/>
      <c r="O5216" s="56">
        <f t="shared" si="433"/>
        <v>6</v>
      </c>
      <c r="P5216" s="56">
        <f t="shared" si="434"/>
        <v>29</v>
      </c>
      <c r="Q5216" s="2" t="str">
        <f t="shared" si="435"/>
        <v>&lt;a href="set04\he_december 8, 1914 - november 20, 1917\miscellaneous\aabak,_iver_writes_novel_june_29,_1915_p1_he.pdf"&gt;Writes novel&lt;/a&gt;</v>
      </c>
    </row>
    <row r="5217" spans="1:17" x14ac:dyDescent="0.25">
      <c r="A5217" s="2">
        <v>8000</v>
      </c>
      <c r="B5217" s="4" t="s">
        <v>13195</v>
      </c>
      <c r="C5217" s="4" t="s">
        <v>14018</v>
      </c>
      <c r="D5217" s="52">
        <v>5659</v>
      </c>
      <c r="E5217" s="5" t="s">
        <v>13629</v>
      </c>
      <c r="F5217" s="5">
        <v>5</v>
      </c>
      <c r="G5217" s="5">
        <v>21</v>
      </c>
      <c r="H5217" s="5">
        <v>3578</v>
      </c>
      <c r="I5217" s="99" t="s">
        <v>27493</v>
      </c>
      <c r="J5217" s="46" t="s">
        <v>33102</v>
      </c>
      <c r="K5217" s="56"/>
      <c r="L5217" s="56"/>
      <c r="M5217" s="56">
        <f t="shared" si="432"/>
        <v>1915</v>
      </c>
      <c r="N5217" s="56"/>
      <c r="O5217" s="56">
        <f t="shared" si="433"/>
        <v>6</v>
      </c>
      <c r="P5217" s="56">
        <f t="shared" si="434"/>
        <v>29</v>
      </c>
      <c r="Q5217" s="2" t="str">
        <f t="shared" si="435"/>
        <v>&lt;a href="set04\he_december 8, 1914 - november 20, 1917\miscellaneous\walum_st._olaf_church_confirms_various_june_29,_1915_p5_he.pdf"&gt;St Olaf Church confirms various people&lt;/a&gt;</v>
      </c>
    </row>
    <row r="5218" spans="1:17" x14ac:dyDescent="0.25">
      <c r="A5218" s="2">
        <v>8494</v>
      </c>
      <c r="B5218" s="4" t="s">
        <v>14034</v>
      </c>
      <c r="C5218" s="4" t="s">
        <v>14036</v>
      </c>
      <c r="D5218" s="52">
        <v>5659</v>
      </c>
      <c r="E5218" s="5" t="s">
        <v>13629</v>
      </c>
      <c r="F5218" s="5">
        <v>5</v>
      </c>
      <c r="G5218" s="5">
        <v>21</v>
      </c>
      <c r="H5218" s="5">
        <v>3693</v>
      </c>
      <c r="I5218" t="s">
        <v>27494</v>
      </c>
      <c r="J5218" s="46" t="s">
        <v>33102</v>
      </c>
      <c r="K5218" s="56"/>
      <c r="L5218" s="56"/>
      <c r="M5218" s="56">
        <f t="shared" si="432"/>
        <v>1915</v>
      </c>
      <c r="N5218" s="56"/>
      <c r="O5218" s="56">
        <f t="shared" si="433"/>
        <v>6</v>
      </c>
      <c r="P5218" s="56">
        <f t="shared" si="434"/>
        <v>29</v>
      </c>
      <c r="Q5218" s="2" t="str">
        <f t="shared" si="435"/>
        <v>&lt;a href="set04\he_december 8, 1914 - november 20, 1917\miscellaneous\zimkoski,_a_promoted_again_june_29,_1915_p5_he.pdf"&gt;Promoted again&lt;/a&gt;</v>
      </c>
    </row>
    <row r="5219" spans="1:17" x14ac:dyDescent="0.25">
      <c r="A5219" s="2">
        <v>7469</v>
      </c>
      <c r="B5219" s="4" t="s">
        <v>14012</v>
      </c>
      <c r="C5219" s="4" t="s">
        <v>14013</v>
      </c>
      <c r="D5219" s="52">
        <v>5666</v>
      </c>
      <c r="E5219" s="5" t="s">
        <v>13629</v>
      </c>
      <c r="F5219" s="5">
        <v>5</v>
      </c>
      <c r="G5219" s="5">
        <v>21</v>
      </c>
      <c r="H5219" s="5">
        <v>3549</v>
      </c>
      <c r="I5219" t="s">
        <v>27495</v>
      </c>
      <c r="J5219" s="46" t="s">
        <v>33102</v>
      </c>
      <c r="K5219" s="56"/>
      <c r="L5219" s="56"/>
      <c r="M5219" s="56">
        <f t="shared" si="432"/>
        <v>1915</v>
      </c>
      <c r="N5219" s="56"/>
      <c r="O5219" s="56">
        <f t="shared" si="433"/>
        <v>7</v>
      </c>
      <c r="P5219" s="56">
        <f t="shared" si="434"/>
        <v>6</v>
      </c>
      <c r="Q5219" s="2" t="str">
        <f t="shared" si="435"/>
        <v>&lt;a href="set04\he_december 8, 1914 - november 20, 1917\miscellaneous\thoreson,_walter_to_live_work_in_mt_july_6,_1915_p5_he.pdf"&gt;To live work in MT&lt;/a&gt;</v>
      </c>
    </row>
    <row r="5220" spans="1:17" x14ac:dyDescent="0.25">
      <c r="A5220" s="2">
        <v>3779</v>
      </c>
      <c r="B5220" s="4" t="s">
        <v>23566</v>
      </c>
      <c r="C5220" s="4" t="s">
        <v>31819</v>
      </c>
      <c r="D5220" s="98">
        <v>5675</v>
      </c>
      <c r="E5220" s="5" t="s">
        <v>13630</v>
      </c>
      <c r="F5220" s="5">
        <v>4</v>
      </c>
      <c r="G5220" s="5">
        <v>31</v>
      </c>
      <c r="H5220" s="5"/>
      <c r="I5220" t="s">
        <v>30336</v>
      </c>
      <c r="J5220" s="46" t="s">
        <v>33119</v>
      </c>
      <c r="K5220" s="56"/>
      <c r="L5220" s="56"/>
      <c r="M5220" s="56">
        <f t="shared" si="432"/>
        <v>1915</v>
      </c>
      <c r="N5220" s="56"/>
      <c r="O5220" s="56">
        <f t="shared" si="433"/>
        <v>7</v>
      </c>
      <c r="P5220" s="56">
        <f t="shared" si="434"/>
        <v>15</v>
      </c>
      <c r="Q5220" s="2" t="str">
        <f t="shared" si="435"/>
        <v>&lt;a href="set03\tsr\tsr_may_8,_1913-_october_26,_1916\miscellaneous\the_farmers_woes_july_15,_1915_p4_tsr.pdf"&gt;The Farmer's Woes&lt;/a&gt;</v>
      </c>
    </row>
    <row r="5221" spans="1:17" x14ac:dyDescent="0.25">
      <c r="A5221" s="2">
        <v>6462</v>
      </c>
      <c r="B5221" s="4" t="s">
        <v>13992</v>
      </c>
      <c r="C5221" s="4" t="s">
        <v>10169</v>
      </c>
      <c r="D5221" s="52">
        <v>5680</v>
      </c>
      <c r="E5221" s="5" t="s">
        <v>13629</v>
      </c>
      <c r="F5221" s="5">
        <v>5</v>
      </c>
      <c r="G5221" s="5">
        <v>21</v>
      </c>
      <c r="H5221" s="5">
        <v>3478</v>
      </c>
      <c r="I5221" t="s">
        <v>27496</v>
      </c>
      <c r="J5221" s="46" t="s">
        <v>33102</v>
      </c>
      <c r="K5221" s="56"/>
      <c r="L5221" s="56"/>
      <c r="M5221" s="56">
        <f t="shared" si="432"/>
        <v>1915</v>
      </c>
      <c r="N5221" s="56"/>
      <c r="O5221" s="56">
        <f t="shared" si="433"/>
        <v>7</v>
      </c>
      <c r="P5221" s="56">
        <f t="shared" si="434"/>
        <v>20</v>
      </c>
      <c r="Q5221" s="2" t="str">
        <f t="shared" si="435"/>
        <v>&lt;a href="set04\he_december 8, 1914 - november 20, 1917\miscellaneous\sebby,_magnus_falls_while_painting_july_20,_1915_p5_he.pdf"&gt;Falls while painting&lt;/a&gt;</v>
      </c>
    </row>
    <row r="5222" spans="1:17" x14ac:dyDescent="0.25">
      <c r="A5222" s="2">
        <v>6758</v>
      </c>
      <c r="B5222" s="4" t="s">
        <v>13998</v>
      </c>
      <c r="C5222" s="4" t="s">
        <v>610</v>
      </c>
      <c r="D5222" s="52">
        <v>5680</v>
      </c>
      <c r="E5222" s="5" t="s">
        <v>13629</v>
      </c>
      <c r="F5222" s="5">
        <v>5</v>
      </c>
      <c r="G5222" s="5">
        <v>21</v>
      </c>
      <c r="H5222" s="5">
        <v>3509</v>
      </c>
      <c r="I5222" t="s">
        <v>27497</v>
      </c>
      <c r="J5222" s="46" t="s">
        <v>33102</v>
      </c>
      <c r="K5222" s="56"/>
      <c r="L5222" s="56"/>
      <c r="M5222" s="56">
        <f t="shared" si="432"/>
        <v>1915</v>
      </c>
      <c r="N5222" s="56"/>
      <c r="O5222" s="56">
        <f t="shared" si="433"/>
        <v>7</v>
      </c>
      <c r="P5222" s="56">
        <f t="shared" si="434"/>
        <v>20</v>
      </c>
      <c r="Q5222" s="2" t="str">
        <f t="shared" si="435"/>
        <v>&lt;a href="set04\he_december 8, 1914 - november 20, 1917\miscellaneous\stai,_caila_appendicitis_july_20,_1915_p5_he.pdf"&gt;Appendicitis&lt;/a&gt;</v>
      </c>
    </row>
    <row r="5223" spans="1:17" x14ac:dyDescent="0.25">
      <c r="A5223" s="2">
        <v>7092</v>
      </c>
      <c r="B5223" s="4" t="s">
        <v>13999</v>
      </c>
      <c r="C5223" s="4" t="s">
        <v>610</v>
      </c>
      <c r="D5223" s="52">
        <v>5680</v>
      </c>
      <c r="E5223" s="5" t="s">
        <v>13629</v>
      </c>
      <c r="F5223" s="5">
        <v>5</v>
      </c>
      <c r="G5223" s="5">
        <v>21</v>
      </c>
      <c r="H5223" s="5">
        <v>3523</v>
      </c>
      <c r="I5223" t="s">
        <v>27498</v>
      </c>
      <c r="J5223" s="46" t="s">
        <v>33102</v>
      </c>
      <c r="K5223" s="56"/>
      <c r="L5223" s="56"/>
      <c r="M5223" s="56">
        <f t="shared" si="432"/>
        <v>1915</v>
      </c>
      <c r="N5223" s="56"/>
      <c r="O5223" s="56">
        <f t="shared" si="433"/>
        <v>7</v>
      </c>
      <c r="P5223" s="56">
        <f t="shared" si="434"/>
        <v>20</v>
      </c>
      <c r="Q5223" s="2" t="str">
        <f t="shared" si="435"/>
        <v>&lt;a href="set04\he_december 8, 1914 - november 20, 1917\miscellaneous\steffenson,_elias_appendicitis_july_20,_1915_p5_he.pdf"&gt;Appendicitis&lt;/a&gt;</v>
      </c>
    </row>
    <row r="5224" spans="1:17" x14ac:dyDescent="0.25">
      <c r="A5224" s="2">
        <v>7143</v>
      </c>
      <c r="B5224" s="4" t="s">
        <v>7618</v>
      </c>
      <c r="C5224" s="4" t="s">
        <v>14002</v>
      </c>
      <c r="D5224" s="52">
        <v>5680</v>
      </c>
      <c r="E5224" s="5" t="s">
        <v>13629</v>
      </c>
      <c r="F5224" s="5">
        <v>5</v>
      </c>
      <c r="G5224" s="5">
        <v>21</v>
      </c>
      <c r="H5224" s="5">
        <v>3525</v>
      </c>
      <c r="I5224" t="s">
        <v>27499</v>
      </c>
      <c r="J5224" s="46" t="s">
        <v>33102</v>
      </c>
      <c r="K5224" s="56"/>
      <c r="L5224" s="56"/>
      <c r="M5224" s="56">
        <f t="shared" si="432"/>
        <v>1915</v>
      </c>
      <c r="N5224" s="56"/>
      <c r="O5224" s="56">
        <f t="shared" si="433"/>
        <v>7</v>
      </c>
      <c r="P5224" s="56">
        <f t="shared" si="434"/>
        <v>20</v>
      </c>
      <c r="Q5224" s="2" t="str">
        <f t="shared" si="435"/>
        <v>&lt;a href="set04\he_december 8, 1914 - november 20, 1917\miscellaneous\stokkeland,_geo_and_family_to_live_work_in_kramer_nd_july_20,_1915_p5_he.pdf"&gt;And family to live work in Kramer, ND&lt;/a&gt;</v>
      </c>
    </row>
    <row r="5225" spans="1:17" x14ac:dyDescent="0.25">
      <c r="A5225" s="2">
        <v>2291</v>
      </c>
      <c r="B5225" s="4" t="s">
        <v>4455</v>
      </c>
      <c r="C5225" s="4" t="s">
        <v>31818</v>
      </c>
      <c r="D5225" s="98">
        <v>5682</v>
      </c>
      <c r="E5225" s="5" t="s">
        <v>13630</v>
      </c>
      <c r="F5225" s="5">
        <v>4</v>
      </c>
      <c r="G5225" s="5">
        <v>31</v>
      </c>
      <c r="H5225" s="5"/>
      <c r="I5225" t="s">
        <v>30337</v>
      </c>
      <c r="J5225" s="46" t="s">
        <v>33119</v>
      </c>
      <c r="K5225" s="56"/>
      <c r="L5225" s="56"/>
      <c r="M5225" s="56">
        <f t="shared" si="432"/>
        <v>1915</v>
      </c>
      <c r="N5225" s="56"/>
      <c r="O5225" s="56">
        <f t="shared" si="433"/>
        <v>7</v>
      </c>
      <c r="P5225" s="56">
        <f t="shared" si="434"/>
        <v>22</v>
      </c>
      <c r="Q5225" s="2" t="str">
        <f t="shared" si="435"/>
        <v>&lt;a href="set03\tsr\tsr_may_8,_1913-_october_26,_1916\miscellaneous\griggs_county_population_july_22,_1915_p4_tsr.pdf"&gt;Population&lt;/a&gt;</v>
      </c>
    </row>
    <row r="5226" spans="1:17" x14ac:dyDescent="0.25">
      <c r="A5226" s="2">
        <v>1572</v>
      </c>
      <c r="B5226" s="4" t="s">
        <v>13860</v>
      </c>
      <c r="C5226" s="4" t="s">
        <v>13861</v>
      </c>
      <c r="D5226" s="52">
        <v>5687</v>
      </c>
      <c r="E5226" s="5" t="s">
        <v>13629</v>
      </c>
      <c r="F5226" s="5">
        <v>5</v>
      </c>
      <c r="G5226" s="5">
        <v>21</v>
      </c>
      <c r="H5226" s="5">
        <v>3051</v>
      </c>
      <c r="I5226" t="s">
        <v>27500</v>
      </c>
      <c r="J5226" s="46" t="s">
        <v>33102</v>
      </c>
      <c r="K5226" s="56"/>
      <c r="L5226" s="56"/>
      <c r="M5226" s="56">
        <f t="shared" si="432"/>
        <v>1915</v>
      </c>
      <c r="N5226" s="56"/>
      <c r="O5226" s="56">
        <f t="shared" si="433"/>
        <v>7</v>
      </c>
      <c r="P5226" s="56">
        <f t="shared" si="434"/>
        <v>27</v>
      </c>
      <c r="Q5226" s="2" t="str">
        <f t="shared" si="435"/>
        <v>&lt;a href="set04\he_december 8, 1914 - november 20, 1917\miscellaneous\denhoff,_matt_to_live_work_in_denhoff_nd_july_27,_1915_p5_he.pdf"&gt;To live work in Denhoff, ND&lt;/a&gt;</v>
      </c>
    </row>
    <row r="5227" spans="1:17" x14ac:dyDescent="0.25">
      <c r="A5227" s="2">
        <v>159</v>
      </c>
      <c r="B5227" s="4" t="s">
        <v>13727</v>
      </c>
      <c r="C5227" s="4" t="s">
        <v>13823</v>
      </c>
      <c r="D5227" s="52">
        <v>5694</v>
      </c>
      <c r="E5227" s="5" t="s">
        <v>13629</v>
      </c>
      <c r="F5227" s="5">
        <v>5</v>
      </c>
      <c r="G5227" s="5">
        <v>21</v>
      </c>
      <c r="H5227" s="5">
        <v>2958</v>
      </c>
      <c r="I5227" t="s">
        <v>27501</v>
      </c>
      <c r="J5227" s="46" t="s">
        <v>33102</v>
      </c>
      <c r="K5227" s="56"/>
      <c r="L5227" s="56"/>
      <c r="M5227" s="56">
        <f t="shared" si="432"/>
        <v>1915</v>
      </c>
      <c r="N5227" s="56"/>
      <c r="O5227" s="56">
        <f t="shared" si="433"/>
        <v>8</v>
      </c>
      <c r="P5227" s="56">
        <f t="shared" si="434"/>
        <v>3</v>
      </c>
      <c r="Q5227" s="2" t="str">
        <f t="shared" si="435"/>
        <v>&lt;a href="set04\he_december 8, 1914 - november 20, 1917\miscellaneous\anderson,_elmer_arm_broken_august_3,_1915_p5_he.pdf"&gt;Arm broken&lt;/a&gt;</v>
      </c>
    </row>
    <row r="5228" spans="1:17" x14ac:dyDescent="0.25">
      <c r="A5228" s="2">
        <v>1923</v>
      </c>
      <c r="B5228" s="4" t="s">
        <v>13867</v>
      </c>
      <c r="C5228" s="4" t="s">
        <v>690</v>
      </c>
      <c r="D5228" s="52">
        <v>5694</v>
      </c>
      <c r="E5228" s="5" t="s">
        <v>13629</v>
      </c>
      <c r="F5228" s="5">
        <v>1</v>
      </c>
      <c r="G5228" s="5">
        <v>21</v>
      </c>
      <c r="H5228" s="5">
        <v>3076</v>
      </c>
      <c r="I5228" t="s">
        <v>27502</v>
      </c>
      <c r="J5228" s="46" t="s">
        <v>33102</v>
      </c>
      <c r="K5228" s="56"/>
      <c r="L5228" s="56"/>
      <c r="M5228" s="56">
        <f t="shared" si="432"/>
        <v>1915</v>
      </c>
      <c r="N5228" s="56"/>
      <c r="O5228" s="56">
        <f t="shared" si="433"/>
        <v>8</v>
      </c>
      <c r="P5228" s="56">
        <f t="shared" si="434"/>
        <v>3</v>
      </c>
      <c r="Q5228" s="2" t="str">
        <f t="shared" si="435"/>
        <v>&lt;a href="set04\he_december 8, 1914 - november 20, 1917\miscellaneous\feiring,_o_p_operation_august_3,_1915_p1_he.pdf"&gt;Operation&lt;/a&gt;</v>
      </c>
    </row>
    <row r="5229" spans="1:17" x14ac:dyDescent="0.25">
      <c r="A5229" s="2">
        <v>5836</v>
      </c>
      <c r="B5229" s="4" t="s">
        <v>13979</v>
      </c>
      <c r="C5229" s="4" t="s">
        <v>13980</v>
      </c>
      <c r="D5229" s="52">
        <v>5694</v>
      </c>
      <c r="E5229" s="5" t="s">
        <v>13629</v>
      </c>
      <c r="F5229" s="5">
        <v>5</v>
      </c>
      <c r="G5229" s="5">
        <v>21</v>
      </c>
      <c r="H5229" s="5">
        <v>3430</v>
      </c>
      <c r="I5229" t="s">
        <v>27503</v>
      </c>
      <c r="J5229" s="46" t="s">
        <v>33102</v>
      </c>
      <c r="K5229" s="56"/>
      <c r="L5229" s="56"/>
      <c r="M5229" s="56">
        <f t="shared" si="432"/>
        <v>1915</v>
      </c>
      <c r="N5229" s="56"/>
      <c r="O5229" s="56">
        <f t="shared" si="433"/>
        <v>8</v>
      </c>
      <c r="P5229" s="56">
        <f t="shared" si="434"/>
        <v>3</v>
      </c>
      <c r="Q5229" s="2" t="str">
        <f t="shared" si="435"/>
        <v>&lt;a href="set04\he_december 8, 1914 - november 20, 1917\miscellaneous\peterson,_j_d_to_live_work_in_alexandria_mn_august_3,_1915_p5_he.pdf"&gt;To live work in Alexandria MN&lt;/a&gt;</v>
      </c>
    </row>
    <row r="5230" spans="1:17" x14ac:dyDescent="0.25">
      <c r="A5230" s="2">
        <v>4395</v>
      </c>
      <c r="B5230" s="4" t="s">
        <v>13923</v>
      </c>
      <c r="C5230" s="4" t="s">
        <v>3033</v>
      </c>
      <c r="D5230" s="52">
        <v>5701</v>
      </c>
      <c r="E5230" s="5" t="s">
        <v>13629</v>
      </c>
      <c r="F5230" s="5">
        <v>5</v>
      </c>
      <c r="G5230" s="5">
        <v>21</v>
      </c>
      <c r="H5230" s="5">
        <v>3293</v>
      </c>
      <c r="I5230" t="s">
        <v>27504</v>
      </c>
      <c r="J5230" s="46" t="s">
        <v>33102</v>
      </c>
      <c r="K5230" s="56"/>
      <c r="L5230" s="56"/>
      <c r="M5230" s="56">
        <f t="shared" si="432"/>
        <v>1915</v>
      </c>
      <c r="N5230" s="56"/>
      <c r="O5230" s="56">
        <f t="shared" si="433"/>
        <v>8</v>
      </c>
      <c r="P5230" s="56">
        <f t="shared" si="434"/>
        <v>10</v>
      </c>
      <c r="Q5230" s="2" t="str">
        <f t="shared" si="435"/>
        <v>&lt;a href="set04\he_december 8, 1914 - november 20, 1917\miscellaneous\kerber,_john_family_reunion_august_10,_1915_p5_he.pdf"&gt;Family Reunion&lt;/a&gt;</v>
      </c>
    </row>
    <row r="5231" spans="1:17" x14ac:dyDescent="0.25">
      <c r="A5231" s="2">
        <v>1809</v>
      </c>
      <c r="B5231" s="4" t="s">
        <v>13863</v>
      </c>
      <c r="C5231" s="4" t="s">
        <v>13864</v>
      </c>
      <c r="D5231" s="52">
        <v>5708</v>
      </c>
      <c r="E5231" s="5" t="s">
        <v>13629</v>
      </c>
      <c r="F5231" s="5">
        <v>5</v>
      </c>
      <c r="G5231" s="5">
        <v>21</v>
      </c>
      <c r="H5231" s="5">
        <v>3066</v>
      </c>
      <c r="I5231" t="s">
        <v>27505</v>
      </c>
      <c r="J5231" s="46" t="s">
        <v>33102</v>
      </c>
      <c r="K5231" s="56"/>
      <c r="L5231" s="56"/>
      <c r="M5231" s="56">
        <f t="shared" si="432"/>
        <v>1915</v>
      </c>
      <c r="N5231" s="56"/>
      <c r="O5231" s="56">
        <f t="shared" si="433"/>
        <v>8</v>
      </c>
      <c r="P5231" s="56">
        <f t="shared" si="434"/>
        <v>17</v>
      </c>
      <c r="Q5231" s="2" t="str">
        <f t="shared" si="435"/>
        <v>&lt;a href="set04\he_december 8, 1914 - november 20, 1917\miscellaneous\eimon,_b_home_from_mpls_sanitarium_august_17,_1915_p5_he.pdf"&gt;Home from Mpls Sanitarium&lt;/a&gt;</v>
      </c>
    </row>
    <row r="5232" spans="1:17" x14ac:dyDescent="0.25">
      <c r="A5232" s="2">
        <v>2457</v>
      </c>
      <c r="B5232" s="4" t="s">
        <v>13884</v>
      </c>
      <c r="C5232" s="4" t="s">
        <v>13885</v>
      </c>
      <c r="D5232" s="52">
        <v>5708</v>
      </c>
      <c r="E5232" s="5" t="s">
        <v>13629</v>
      </c>
      <c r="F5232" s="5">
        <v>5</v>
      </c>
      <c r="G5232" s="5">
        <v>21</v>
      </c>
      <c r="H5232" s="5">
        <v>3122</v>
      </c>
      <c r="I5232" t="s">
        <v>27506</v>
      </c>
      <c r="J5232" s="46" t="s">
        <v>33102</v>
      </c>
      <c r="K5232" s="56"/>
      <c r="L5232" s="56"/>
      <c r="M5232" s="56">
        <f t="shared" si="432"/>
        <v>1915</v>
      </c>
      <c r="N5232" s="56"/>
      <c r="O5232" s="56">
        <f t="shared" si="433"/>
        <v>8</v>
      </c>
      <c r="P5232" s="56">
        <f t="shared" si="434"/>
        <v>17</v>
      </c>
      <c r="Q5232" s="2" t="str">
        <f t="shared" si="435"/>
        <v>&lt;a href="set04\he_december 8, 1914 - november 20, 1917\miscellaneous\grimgard,_ole_visits_from_rugby_august_17,_1915_p5_he.pdf"&gt;Visits from Rugby&lt;/a&gt;</v>
      </c>
    </row>
    <row r="5233" spans="1:17" x14ac:dyDescent="0.25">
      <c r="A5233" s="2">
        <v>4964</v>
      </c>
      <c r="B5233" s="4" t="s">
        <v>13935</v>
      </c>
      <c r="C5233" s="4" t="s">
        <v>13936</v>
      </c>
      <c r="D5233" s="52">
        <v>5708</v>
      </c>
      <c r="E5233" s="5" t="s">
        <v>13629</v>
      </c>
      <c r="F5233" s="5">
        <v>5</v>
      </c>
      <c r="G5233" s="5">
        <v>21</v>
      </c>
      <c r="H5233" s="5">
        <v>3333</v>
      </c>
      <c r="I5233" t="s">
        <v>27507</v>
      </c>
      <c r="J5233" s="46" t="s">
        <v>33102</v>
      </c>
      <c r="K5233" s="56"/>
      <c r="L5233" s="56"/>
      <c r="M5233" s="56">
        <f t="shared" si="432"/>
        <v>1915</v>
      </c>
      <c r="N5233" s="56"/>
      <c r="O5233" s="56">
        <f t="shared" si="433"/>
        <v>8</v>
      </c>
      <c r="P5233" s="56">
        <f t="shared" si="434"/>
        <v>17</v>
      </c>
      <c r="Q5233" s="2" t="str">
        <f t="shared" si="435"/>
        <v>&lt;a href="set04\he_december 8, 1914 - november 20, 1917\miscellaneous\markuson,_n_k_and_family_to_live_work_in_mt_august_17,_1915_p5_he.pdf"&gt;And Family to live work in MT&lt;/a&gt;</v>
      </c>
    </row>
    <row r="5234" spans="1:17" x14ac:dyDescent="0.25">
      <c r="A5234" s="2">
        <v>5337</v>
      </c>
      <c r="B5234" s="4" t="s">
        <v>13953</v>
      </c>
      <c r="C5234" s="4" t="s">
        <v>13955</v>
      </c>
      <c r="D5234" s="52">
        <v>5708</v>
      </c>
      <c r="E5234" s="5" t="s">
        <v>13629</v>
      </c>
      <c r="F5234" s="5">
        <v>5</v>
      </c>
      <c r="G5234" s="5">
        <v>21</v>
      </c>
      <c r="H5234" s="5">
        <v>3372</v>
      </c>
      <c r="I5234" t="s">
        <v>27508</v>
      </c>
      <c r="J5234" s="46" t="s">
        <v>33102</v>
      </c>
      <c r="K5234" s="56"/>
      <c r="L5234" s="56"/>
      <c r="M5234" s="56">
        <f t="shared" si="432"/>
        <v>1915</v>
      </c>
      <c r="N5234" s="56"/>
      <c r="O5234" s="56">
        <f t="shared" si="433"/>
        <v>8</v>
      </c>
      <c r="P5234" s="56">
        <f t="shared" si="434"/>
        <v>17</v>
      </c>
      <c r="Q5234" s="2" t="str">
        <f t="shared" si="435"/>
        <v>&lt;a href="set04\he_december 8, 1914 - november 20, 1917\miscellaneous\nelson,_ben_to_tuleta_tx_for_father_august_17,_1915_p5_he.pdf"&gt;To Tuleta TX for father&lt;/a&gt;</v>
      </c>
    </row>
    <row r="5235" spans="1:17" x14ac:dyDescent="0.25">
      <c r="A5235" s="2">
        <v>1390</v>
      </c>
      <c r="B5235" s="4" t="s">
        <v>13855</v>
      </c>
      <c r="C5235" s="4" t="s">
        <v>13856</v>
      </c>
      <c r="D5235" s="52">
        <v>5715</v>
      </c>
      <c r="E5235" s="5" t="s">
        <v>13629</v>
      </c>
      <c r="F5235" s="5"/>
      <c r="G5235" s="5">
        <v>21</v>
      </c>
      <c r="H5235" s="5">
        <v>3036</v>
      </c>
      <c r="I5235" t="s">
        <v>27509</v>
      </c>
      <c r="J5235" s="46" t="s">
        <v>33102</v>
      </c>
      <c r="K5235" s="56"/>
      <c r="L5235" s="56"/>
      <c r="M5235" s="56">
        <f t="shared" ref="M5235:M5298" si="436">YEAR(D5235)</f>
        <v>1915</v>
      </c>
      <c r="N5235" s="56"/>
      <c r="O5235" s="56">
        <f t="shared" ref="O5235:O5298" si="437">MONTH(D5235)</f>
        <v>8</v>
      </c>
      <c r="P5235" s="56">
        <f t="shared" ref="P5235:P5298" si="438">DAY(D5235)</f>
        <v>24</v>
      </c>
      <c r="Q5235" s="2" t="str">
        <f t="shared" si="435"/>
        <v>&lt;a href="set04\he_december 8, 1914 - november 20, 1917\miscellaneous\craig,_james_to_live_work_in_sutton_august_24,_1915_he.pdf"&gt;To live work in Sutton&lt;/a&gt;</v>
      </c>
    </row>
    <row r="5236" spans="1:17" x14ac:dyDescent="0.25">
      <c r="A5236" s="2">
        <v>4965</v>
      </c>
      <c r="B5236" s="4" t="s">
        <v>13935</v>
      </c>
      <c r="C5236" s="4" t="s">
        <v>13937</v>
      </c>
      <c r="D5236" s="52">
        <v>5715</v>
      </c>
      <c r="E5236" s="5" t="s">
        <v>13629</v>
      </c>
      <c r="F5236" s="5">
        <v>5</v>
      </c>
      <c r="G5236" s="5">
        <v>21</v>
      </c>
      <c r="H5236" s="5">
        <v>3334</v>
      </c>
      <c r="I5236" t="s">
        <v>27510</v>
      </c>
      <c r="J5236" s="46" t="s">
        <v>33102</v>
      </c>
      <c r="K5236" s="56"/>
      <c r="L5236" s="56"/>
      <c r="M5236" s="56">
        <f t="shared" si="436"/>
        <v>1915</v>
      </c>
      <c r="N5236" s="56"/>
      <c r="O5236" s="56">
        <f t="shared" si="437"/>
        <v>8</v>
      </c>
      <c r="P5236" s="56">
        <f t="shared" si="438"/>
        <v>24</v>
      </c>
      <c r="Q5236" s="2" t="str">
        <f t="shared" si="435"/>
        <v>&lt;a href="set04\he_december 8, 1914 - november 20, 1917\miscellaneous\markuson,_n_k_buys_grain_elevator_in_mt_august_24,_1915_p5_he.pdf"&gt;Buys grain elevator in MT&lt;/a&gt;</v>
      </c>
    </row>
    <row r="5237" spans="1:17" x14ac:dyDescent="0.25">
      <c r="A5237" s="2">
        <v>4969</v>
      </c>
      <c r="B5237" s="4" t="s">
        <v>13938</v>
      </c>
      <c r="C5237" s="4" t="s">
        <v>13939</v>
      </c>
      <c r="D5237" s="52">
        <v>5715</v>
      </c>
      <c r="E5237" s="5" t="s">
        <v>13629</v>
      </c>
      <c r="F5237" s="5">
        <v>5</v>
      </c>
      <c r="G5237" s="5">
        <v>21</v>
      </c>
      <c r="H5237" s="5">
        <v>3337</v>
      </c>
      <c r="I5237" t="s">
        <v>27511</v>
      </c>
      <c r="J5237" s="46" t="s">
        <v>33102</v>
      </c>
      <c r="K5237" s="56"/>
      <c r="L5237" s="56"/>
      <c r="M5237" s="56">
        <f t="shared" si="436"/>
        <v>1915</v>
      </c>
      <c r="N5237" s="56"/>
      <c r="O5237" s="56">
        <f t="shared" si="437"/>
        <v>8</v>
      </c>
      <c r="P5237" s="56">
        <f t="shared" si="438"/>
        <v>24</v>
      </c>
      <c r="Q5237" s="2" t="str">
        <f t="shared" si="435"/>
        <v>&lt;a href="set04\he_december 8, 1914 - november 20, 1917\miscellaneous\markuson,_willard_to_ag_college_in_fargo_august_24,_1915_p5_he.pdf"&gt;To Ag College in Fargo&lt;/a&gt;</v>
      </c>
    </row>
    <row r="5238" spans="1:17" x14ac:dyDescent="0.25">
      <c r="A5238" s="2">
        <v>5336</v>
      </c>
      <c r="B5238" s="4" t="s">
        <v>13953</v>
      </c>
      <c r="C5238" s="4" t="s">
        <v>13954</v>
      </c>
      <c r="D5238" s="52">
        <v>5715</v>
      </c>
      <c r="E5238" s="5" t="s">
        <v>13629</v>
      </c>
      <c r="F5238" s="5">
        <v>5</v>
      </c>
      <c r="G5238" s="5">
        <v>21</v>
      </c>
      <c r="H5238" s="5">
        <v>3371</v>
      </c>
      <c r="I5238" t="s">
        <v>27512</v>
      </c>
      <c r="J5238" s="46" t="s">
        <v>33102</v>
      </c>
      <c r="K5238" s="56"/>
      <c r="L5238" s="56"/>
      <c r="M5238" s="56">
        <f t="shared" si="436"/>
        <v>1915</v>
      </c>
      <c r="N5238" s="56"/>
      <c r="O5238" s="56">
        <f t="shared" si="437"/>
        <v>8</v>
      </c>
      <c r="P5238" s="56">
        <f t="shared" si="438"/>
        <v>24</v>
      </c>
      <c r="Q5238" s="2" t="str">
        <f t="shared" si="435"/>
        <v>&lt;a href="set04\he_december 8, 1914 - november 20, 1917\miscellaneous\nelson,_ben_buys_barber_shop_in_mn_august_24,_1915_p5_he.pdf"&gt;Buys barber shop in MN&lt;/a&gt;</v>
      </c>
    </row>
    <row r="5239" spans="1:17" x14ac:dyDescent="0.25">
      <c r="A5239" s="2">
        <v>8439</v>
      </c>
      <c r="B5239" s="4" t="s">
        <v>13620</v>
      </c>
      <c r="C5239" s="4" t="s">
        <v>13622</v>
      </c>
      <c r="D5239" s="52">
        <v>5715</v>
      </c>
      <c r="E5239" s="5" t="s">
        <v>13629</v>
      </c>
      <c r="F5239" s="5">
        <v>4</v>
      </c>
      <c r="G5239" s="5">
        <v>21</v>
      </c>
      <c r="H5239" s="5">
        <v>3684</v>
      </c>
      <c r="I5239" t="s">
        <v>27513</v>
      </c>
      <c r="J5239" s="46" t="s">
        <v>33102</v>
      </c>
      <c r="K5239" s="56"/>
      <c r="L5239" s="56"/>
      <c r="M5239" s="56">
        <f t="shared" si="436"/>
        <v>1915</v>
      </c>
      <c r="N5239" s="56"/>
      <c r="O5239" s="56">
        <f t="shared" si="437"/>
        <v>8</v>
      </c>
      <c r="P5239" s="56">
        <f t="shared" si="438"/>
        <v>24</v>
      </c>
      <c r="Q5239" s="2" t="str">
        <f t="shared" si="435"/>
        <v>&lt;a href="set04\he_december 8, 1914 - november 20, 1917\miscellaneous\woodward,_hosea_writes_again_august_24,_1915_p4_he.pdf"&gt;Writes again&lt;/a&gt;</v>
      </c>
    </row>
    <row r="5240" spans="1:17" x14ac:dyDescent="0.25">
      <c r="A5240" s="2">
        <v>434</v>
      </c>
      <c r="B5240" s="4" t="s">
        <v>13831</v>
      </c>
      <c r="C5240" s="4" t="s">
        <v>13832</v>
      </c>
      <c r="D5240" s="52">
        <v>5722</v>
      </c>
      <c r="E5240" s="5" t="s">
        <v>13629</v>
      </c>
      <c r="F5240" s="5">
        <v>5</v>
      </c>
      <c r="G5240" s="5">
        <v>21</v>
      </c>
      <c r="H5240" s="5">
        <v>2985</v>
      </c>
      <c r="I5240" t="s">
        <v>27514</v>
      </c>
      <c r="J5240" s="46" t="s">
        <v>33102</v>
      </c>
      <c r="K5240" s="56"/>
      <c r="L5240" s="56"/>
      <c r="M5240" s="56">
        <f t="shared" si="436"/>
        <v>1915</v>
      </c>
      <c r="N5240" s="56"/>
      <c r="O5240" s="56">
        <f t="shared" si="437"/>
        <v>8</v>
      </c>
      <c r="P5240" s="56">
        <f t="shared" si="438"/>
        <v>31</v>
      </c>
      <c r="Q5240" s="2" t="str">
        <f t="shared" si="435"/>
        <v>&lt;a href="set04\he_december 8, 1914 - november 20, 1917\miscellaneous\bergren,_thomas_face_burned_august_31,_1915_p5_he.pdf"&gt;Face burned&lt;/a&gt;</v>
      </c>
    </row>
    <row r="5241" spans="1:17" x14ac:dyDescent="0.25">
      <c r="A5241" s="2">
        <v>1922</v>
      </c>
      <c r="B5241" s="4" t="s">
        <v>13867</v>
      </c>
      <c r="C5241" s="4" t="s">
        <v>13868</v>
      </c>
      <c r="D5241" s="52">
        <v>5722</v>
      </c>
      <c r="E5241" s="5" t="s">
        <v>13629</v>
      </c>
      <c r="F5241" s="5">
        <v>5</v>
      </c>
      <c r="G5241" s="5">
        <v>21</v>
      </c>
      <c r="H5241" s="5">
        <v>3075</v>
      </c>
      <c r="I5241" t="s">
        <v>27515</v>
      </c>
      <c r="J5241" s="46" t="s">
        <v>33102</v>
      </c>
      <c r="K5241" s="56"/>
      <c r="L5241" s="56"/>
      <c r="M5241" s="56">
        <f t="shared" si="436"/>
        <v>1915</v>
      </c>
      <c r="N5241" s="56"/>
      <c r="O5241" s="56">
        <f t="shared" si="437"/>
        <v>8</v>
      </c>
      <c r="P5241" s="56">
        <f t="shared" si="438"/>
        <v>31</v>
      </c>
      <c r="Q5241" s="2" t="str">
        <f t="shared" si="435"/>
        <v>&lt;a href="set04\he_december 8, 1914 - november 20, 1917\miscellaneous\feiring,_o_p_home_from_operation_august_31,_1915_p5_he.pdf"&gt;Home from operation&lt;/a&gt;</v>
      </c>
    </row>
    <row r="5242" spans="1:17" x14ac:dyDescent="0.25">
      <c r="A5242" s="2">
        <v>421</v>
      </c>
      <c r="B5242" s="4" t="s">
        <v>13827</v>
      </c>
      <c r="C5242" s="4" t="s">
        <v>4561</v>
      </c>
      <c r="D5242" s="52">
        <v>5729</v>
      </c>
      <c r="E5242" s="5" t="s">
        <v>13629</v>
      </c>
      <c r="F5242" s="5">
        <v>5</v>
      </c>
      <c r="G5242" s="5">
        <v>21</v>
      </c>
      <c r="H5242" s="5">
        <v>2980</v>
      </c>
      <c r="I5242" t="s">
        <v>27516</v>
      </c>
      <c r="J5242" s="46" t="s">
        <v>33102</v>
      </c>
      <c r="K5242" s="56"/>
      <c r="L5242" s="56"/>
      <c r="M5242" s="56">
        <f t="shared" si="436"/>
        <v>1915</v>
      </c>
      <c r="N5242" s="56"/>
      <c r="O5242" s="56">
        <f t="shared" si="437"/>
        <v>9</v>
      </c>
      <c r="P5242" s="56">
        <f t="shared" si="438"/>
        <v>7</v>
      </c>
      <c r="Q5242" s="2" t="str">
        <f t="shared" si="435"/>
        <v>&lt;a href="set04\he_december 8, 1914 - november 20, 1917\miscellaneous\berg,_mrs_c_l_falls_into_cellar_september_7,_1915_p5_he.pdf"&gt;Falls into cellar&lt;/a&gt;</v>
      </c>
    </row>
    <row r="5243" spans="1:17" x14ac:dyDescent="0.25">
      <c r="A5243" s="2">
        <v>2740</v>
      </c>
      <c r="B5243" s="4" t="s">
        <v>5948</v>
      </c>
      <c r="C5243" s="4" t="s">
        <v>1748</v>
      </c>
      <c r="D5243" s="52">
        <v>5729</v>
      </c>
      <c r="E5243" s="5" t="s">
        <v>13629</v>
      </c>
      <c r="F5243" s="5">
        <v>5</v>
      </c>
      <c r="G5243" s="5">
        <v>21</v>
      </c>
      <c r="H5243" s="5">
        <v>3178</v>
      </c>
      <c r="I5243" t="s">
        <v>27517</v>
      </c>
      <c r="J5243" s="46" t="s">
        <v>33102</v>
      </c>
      <c r="K5243" s="56"/>
      <c r="L5243" s="56"/>
      <c r="M5243" s="56">
        <f t="shared" si="436"/>
        <v>1915</v>
      </c>
      <c r="N5243" s="56"/>
      <c r="O5243" s="56">
        <f t="shared" si="437"/>
        <v>9</v>
      </c>
      <c r="P5243" s="56">
        <f t="shared" si="438"/>
        <v>7</v>
      </c>
      <c r="Q5243" s="2" t="str">
        <f t="shared" si="435"/>
        <v>&lt;a href="set04\he_december 8, 1914 - november 20, 1917\miscellaneous\hannaford_school_report_september_7,_1915_p5_he.pdf"&gt;Report&lt;/a&gt;</v>
      </c>
    </row>
    <row r="5244" spans="1:17" x14ac:dyDescent="0.25">
      <c r="A5244" s="2">
        <v>3947</v>
      </c>
      <c r="B5244" s="4" t="s">
        <v>7555</v>
      </c>
      <c r="C5244" s="4" t="s">
        <v>13919</v>
      </c>
      <c r="D5244" s="52">
        <v>5729</v>
      </c>
      <c r="E5244" s="5" t="s">
        <v>13629</v>
      </c>
      <c r="F5244" s="5">
        <v>5</v>
      </c>
      <c r="G5244" s="5">
        <v>21</v>
      </c>
      <c r="H5244" s="5">
        <v>3272</v>
      </c>
      <c r="I5244" t="s">
        <v>27518</v>
      </c>
      <c r="J5244" s="46" t="s">
        <v>33102</v>
      </c>
      <c r="K5244" s="56"/>
      <c r="L5244" s="56"/>
      <c r="M5244" s="56">
        <f t="shared" si="436"/>
        <v>1915</v>
      </c>
      <c r="N5244" s="56"/>
      <c r="O5244" s="56">
        <f t="shared" si="437"/>
        <v>9</v>
      </c>
      <c r="P5244" s="56">
        <f t="shared" si="438"/>
        <v>7</v>
      </c>
      <c r="Q5244" s="2" t="str">
        <f t="shared" si="435"/>
        <v>&lt;a href="set04\he_december 8, 1914 - november 20, 1917\miscellaneous\johnson,_albert_to_live_work_in_thief_river_falls_september_7,_1915_p5_he.pdf"&gt;To live work in Thief River Falls&lt;/a&gt;</v>
      </c>
    </row>
    <row r="5245" spans="1:17" x14ac:dyDescent="0.25">
      <c r="A5245" s="2">
        <v>8102</v>
      </c>
      <c r="B5245" s="4" t="s">
        <v>14019</v>
      </c>
      <c r="C5245" s="4" t="s">
        <v>14020</v>
      </c>
      <c r="D5245" s="52">
        <v>5736</v>
      </c>
      <c r="E5245" s="5" t="s">
        <v>13629</v>
      </c>
      <c r="F5245" s="5">
        <v>5</v>
      </c>
      <c r="G5245" s="5">
        <v>21</v>
      </c>
      <c r="H5245" s="5">
        <v>3656</v>
      </c>
      <c r="I5245" t="s">
        <v>27519</v>
      </c>
      <c r="J5245" s="46" t="s">
        <v>33102</v>
      </c>
      <c r="K5245" s="56"/>
      <c r="L5245" s="56"/>
      <c r="M5245" s="56">
        <f t="shared" si="436"/>
        <v>1915</v>
      </c>
      <c r="N5245" s="56"/>
      <c r="O5245" s="56">
        <f t="shared" si="437"/>
        <v>9</v>
      </c>
      <c r="P5245" s="56">
        <f t="shared" si="438"/>
        <v>14</v>
      </c>
      <c r="Q5245" s="2" t="str">
        <f t="shared" si="435"/>
        <v>&lt;a href="set04\he_december 8, 1914 - november 20, 1917\miscellaneous\weeks,_fred_l_to_board_of_the_interstate_commerce_commission_september_14,_1915_p5_he.pdf"&gt;To Board of the Interstate Commerce Commission&lt;/a&gt;</v>
      </c>
    </row>
    <row r="5246" spans="1:17" x14ac:dyDescent="0.25">
      <c r="A5246" s="2">
        <v>4829</v>
      </c>
      <c r="B5246" s="4" t="s">
        <v>13931</v>
      </c>
      <c r="C5246" s="4" t="s">
        <v>13932</v>
      </c>
      <c r="D5246" s="52">
        <v>5743</v>
      </c>
      <c r="E5246" s="5" t="s">
        <v>13629</v>
      </c>
      <c r="F5246" s="5">
        <v>1</v>
      </c>
      <c r="G5246" s="5">
        <v>21</v>
      </c>
      <c r="H5246" s="5">
        <v>3324</v>
      </c>
      <c r="I5246" s="99" t="s">
        <v>27520</v>
      </c>
      <c r="J5246" s="46" t="s">
        <v>33102</v>
      </c>
      <c r="K5246" s="56"/>
      <c r="L5246" s="56"/>
      <c r="M5246" s="56">
        <f t="shared" si="436"/>
        <v>1915</v>
      </c>
      <c r="N5246" s="56"/>
      <c r="O5246" s="56">
        <f t="shared" si="437"/>
        <v>9</v>
      </c>
      <c r="P5246" s="56">
        <f t="shared" si="438"/>
        <v>21</v>
      </c>
      <c r="Q5246" s="2" t="str">
        <f t="shared" si="435"/>
        <v>&lt;a href="set04\he_december 8, 1914 - november 20, 1917\miscellaneous\lincoln,_fred_tummy_to_the_wall_september_21,_1915_p1_he.pdf"&gt;Tummy to the wall&lt;/a&gt;</v>
      </c>
    </row>
    <row r="5247" spans="1:17" x14ac:dyDescent="0.25">
      <c r="A5247" s="2">
        <v>5414</v>
      </c>
      <c r="B5247" s="4" t="s">
        <v>13960</v>
      </c>
      <c r="C5247" s="4" t="s">
        <v>13961</v>
      </c>
      <c r="D5247" s="52">
        <v>5743</v>
      </c>
      <c r="E5247" s="5" t="s">
        <v>13629</v>
      </c>
      <c r="F5247" s="5">
        <v>1</v>
      </c>
      <c r="G5247" s="5">
        <v>21</v>
      </c>
      <c r="H5247" s="5">
        <v>3386</v>
      </c>
      <c r="I5247" t="s">
        <v>27521</v>
      </c>
      <c r="J5247" s="46" t="s">
        <v>33102</v>
      </c>
      <c r="K5247" s="56"/>
      <c r="L5247" s="56"/>
      <c r="M5247" s="56">
        <f t="shared" si="436"/>
        <v>1915</v>
      </c>
      <c r="N5247" s="56"/>
      <c r="O5247" s="56">
        <f t="shared" si="437"/>
        <v>9</v>
      </c>
      <c r="P5247" s="56">
        <f t="shared" si="438"/>
        <v>21</v>
      </c>
      <c r="Q5247" s="2" t="str">
        <f t="shared" si="435"/>
        <v>&lt;a href="set04\he_december 8, 1914 - november 20, 1917\miscellaneous\nettwood,_martin_railroad_accident_september_21,_1915_p1_he.pdf"&gt;Railroad Accident&lt;/a&gt;</v>
      </c>
    </row>
    <row r="5248" spans="1:17" x14ac:dyDescent="0.25">
      <c r="A5248" s="2">
        <v>6329</v>
      </c>
      <c r="B5248" s="4" t="s">
        <v>13985</v>
      </c>
      <c r="C5248" s="4" t="s">
        <v>1785</v>
      </c>
      <c r="D5248" s="52">
        <v>5743</v>
      </c>
      <c r="E5248" s="5" t="s">
        <v>13629</v>
      </c>
      <c r="F5248" s="5">
        <v>5</v>
      </c>
      <c r="G5248" s="5">
        <v>21</v>
      </c>
      <c r="H5248" s="5">
        <v>3463</v>
      </c>
      <c r="I5248" t="s">
        <v>27522</v>
      </c>
      <c r="J5248" s="46" t="s">
        <v>33102</v>
      </c>
      <c r="K5248" s="56"/>
      <c r="L5248" s="56"/>
      <c r="M5248" s="56">
        <f t="shared" si="436"/>
        <v>1915</v>
      </c>
      <c r="N5248" s="56"/>
      <c r="O5248" s="56">
        <f t="shared" si="437"/>
        <v>9</v>
      </c>
      <c r="P5248" s="56">
        <f t="shared" si="438"/>
        <v>21</v>
      </c>
      <c r="Q5248" s="2" t="str">
        <f t="shared" si="435"/>
        <v>&lt;a href="set04\he_december 8, 1914 - november 20, 1917\miscellaneous\ross,_gilbert_diptheria_september_21,_1915_p5_he.pdf"&gt;Diptheria&lt;/a&gt;</v>
      </c>
    </row>
    <row r="5249" spans="1:17" x14ac:dyDescent="0.25">
      <c r="A5249" s="2">
        <v>6712</v>
      </c>
      <c r="B5249" s="4" t="s">
        <v>13996</v>
      </c>
      <c r="C5249" s="4" t="s">
        <v>1785</v>
      </c>
      <c r="D5249" s="52">
        <v>5743</v>
      </c>
      <c r="E5249" s="5" t="s">
        <v>13629</v>
      </c>
      <c r="F5249" s="5">
        <v>5</v>
      </c>
      <c r="G5249" s="5">
        <v>21</v>
      </c>
      <c r="H5249" s="5">
        <v>3503</v>
      </c>
      <c r="I5249" t="s">
        <v>27523</v>
      </c>
      <c r="J5249" s="46" t="s">
        <v>33102</v>
      </c>
      <c r="K5249" s="56"/>
      <c r="L5249" s="56"/>
      <c r="M5249" s="56">
        <f t="shared" si="436"/>
        <v>1915</v>
      </c>
      <c r="N5249" s="56"/>
      <c r="O5249" s="56">
        <f t="shared" si="437"/>
        <v>9</v>
      </c>
      <c r="P5249" s="56">
        <f t="shared" si="438"/>
        <v>21</v>
      </c>
      <c r="Q5249" s="2" t="str">
        <f t="shared" si="435"/>
        <v>&lt;a href="set04\he_december 8, 1914 - november 20, 1917\miscellaneous\sorenson,_edgar_diptheria_september_21,_1915_p5_he.pdf"&gt;Diptheria&lt;/a&gt;</v>
      </c>
    </row>
    <row r="5250" spans="1:17" x14ac:dyDescent="0.25">
      <c r="A5250" s="2">
        <v>2756</v>
      </c>
      <c r="B5250" s="4" t="s">
        <v>5948</v>
      </c>
      <c r="C5250" s="4" t="s">
        <v>1710</v>
      </c>
      <c r="D5250" s="52">
        <v>5757</v>
      </c>
      <c r="E5250" s="5" t="s">
        <v>13629</v>
      </c>
      <c r="F5250" s="5">
        <v>4</v>
      </c>
      <c r="G5250" s="5">
        <v>21</v>
      </c>
      <c r="H5250" s="5">
        <v>3173</v>
      </c>
      <c r="I5250" t="s">
        <v>27524</v>
      </c>
      <c r="J5250" s="46" t="s">
        <v>33102</v>
      </c>
      <c r="K5250" s="56"/>
      <c r="L5250" s="56"/>
      <c r="M5250" s="56">
        <f t="shared" si="436"/>
        <v>1915</v>
      </c>
      <c r="N5250" s="56"/>
      <c r="O5250" s="56">
        <f t="shared" si="437"/>
        <v>10</v>
      </c>
      <c r="P5250" s="56">
        <f t="shared" si="438"/>
        <v>5</v>
      </c>
      <c r="Q5250" s="2" t="str">
        <f t="shared" ref="Q5250:Q5313" si="439">"&lt;a href="&amp;""""&amp;J5250&amp;"\"&amp;I5250&amp;"""&gt;"&amp;C5250&amp;"&lt;/a&gt;"</f>
        <v>&lt;a href="set04\he_december 8, 1914 - november 20, 1917\miscellaneous\hannaford_school_report_october_5,_1915_p4_he.pdf"&gt;Report &lt;/a&gt;</v>
      </c>
    </row>
    <row r="5251" spans="1:17" x14ac:dyDescent="0.25">
      <c r="A5251" s="2">
        <v>2768</v>
      </c>
      <c r="B5251" s="4" t="s">
        <v>13906</v>
      </c>
      <c r="C5251" s="4" t="s">
        <v>13907</v>
      </c>
      <c r="D5251" s="52">
        <v>5757</v>
      </c>
      <c r="E5251" s="5" t="s">
        <v>13629</v>
      </c>
      <c r="F5251" s="5">
        <v>5</v>
      </c>
      <c r="G5251" s="5">
        <v>21</v>
      </c>
      <c r="H5251" s="5">
        <v>3226</v>
      </c>
      <c r="I5251" t="s">
        <v>27525</v>
      </c>
      <c r="J5251" s="46" t="s">
        <v>33102</v>
      </c>
      <c r="K5251" s="56"/>
      <c r="L5251" s="56"/>
      <c r="M5251" s="56">
        <f t="shared" si="436"/>
        <v>1915</v>
      </c>
      <c r="N5251" s="56"/>
      <c r="O5251" s="56">
        <f t="shared" si="437"/>
        <v>10</v>
      </c>
      <c r="P5251" s="56">
        <f t="shared" si="438"/>
        <v>5</v>
      </c>
      <c r="Q5251" s="2" t="str">
        <f t="shared" si="439"/>
        <v>&lt;a href="set04\he_december 8, 1914 - november 20, 1917\miscellaneous\hanson,_alfred_stumbled_on_board_october_5,_1915_p5_he.pdf"&gt;Stumbled on board&lt;/a&gt;</v>
      </c>
    </row>
    <row r="5252" spans="1:17" x14ac:dyDescent="0.25">
      <c r="A5252" s="2">
        <v>5688</v>
      </c>
      <c r="B5252" s="4" t="s">
        <v>13975</v>
      </c>
      <c r="C5252" s="4" t="s">
        <v>102</v>
      </c>
      <c r="D5252" s="52">
        <v>5757</v>
      </c>
      <c r="E5252" s="5" t="s">
        <v>13629</v>
      </c>
      <c r="F5252" s="5">
        <v>1</v>
      </c>
      <c r="G5252" s="5">
        <v>21</v>
      </c>
      <c r="H5252" s="5">
        <v>3415</v>
      </c>
      <c r="I5252" t="s">
        <v>27526</v>
      </c>
      <c r="J5252" s="46" t="s">
        <v>33102</v>
      </c>
      <c r="K5252" s="56"/>
      <c r="L5252" s="56"/>
      <c r="M5252" s="56">
        <f t="shared" si="436"/>
        <v>1915</v>
      </c>
      <c r="N5252" s="56"/>
      <c r="O5252" s="56">
        <f t="shared" si="437"/>
        <v>10</v>
      </c>
      <c r="P5252" s="56">
        <f t="shared" si="438"/>
        <v>5</v>
      </c>
      <c r="Q5252" s="2" t="str">
        <f t="shared" si="439"/>
        <v>&lt;a href="set04\he_december 8, 1914 - november 20, 1917\miscellaneous\opheim,_5_yr_old_son_of_martin_narrow_escape_october_5,_1915_p1_he.pdf"&gt;Narrow Escape&lt;/a&gt;</v>
      </c>
    </row>
    <row r="5253" spans="1:17" x14ac:dyDescent="0.25">
      <c r="A5253" s="2">
        <v>374</v>
      </c>
      <c r="B5253" s="4" t="s">
        <v>13826</v>
      </c>
      <c r="C5253" s="4" t="s">
        <v>1836</v>
      </c>
      <c r="D5253" s="52">
        <v>5764</v>
      </c>
      <c r="E5253" s="5" t="s">
        <v>13629</v>
      </c>
      <c r="F5253" s="5">
        <v>5</v>
      </c>
      <c r="G5253" s="5">
        <v>21</v>
      </c>
      <c r="H5253" s="5">
        <v>2973</v>
      </c>
      <c r="I5253" t="s">
        <v>27527</v>
      </c>
      <c r="J5253" s="46" t="s">
        <v>33102</v>
      </c>
      <c r="K5253" s="56"/>
      <c r="L5253" s="56"/>
      <c r="M5253" s="56">
        <f t="shared" si="436"/>
        <v>1915</v>
      </c>
      <c r="N5253" s="56"/>
      <c r="O5253" s="56">
        <f t="shared" si="437"/>
        <v>10</v>
      </c>
      <c r="P5253" s="56">
        <f t="shared" si="438"/>
        <v>12</v>
      </c>
      <c r="Q5253" s="2" t="str">
        <f t="shared" si="439"/>
        <v>&lt;a href="set04\he_december 8, 1914 - november 20, 1917\miscellaneous\beattie,_james_house_burns_october_12,_1915__p5_he.pdf"&gt;House burns&lt;/a&gt;</v>
      </c>
    </row>
    <row r="5254" spans="1:17" x14ac:dyDescent="0.25">
      <c r="A5254" s="2">
        <v>1522</v>
      </c>
      <c r="B5254" s="4" t="s">
        <v>5593</v>
      </c>
      <c r="C5254" s="4" t="s">
        <v>13859</v>
      </c>
      <c r="D5254" s="52">
        <v>5764</v>
      </c>
      <c r="E5254" s="5" t="s">
        <v>13629</v>
      </c>
      <c r="F5254" s="5">
        <v>4</v>
      </c>
      <c r="G5254" s="5">
        <v>21</v>
      </c>
      <c r="H5254" s="5">
        <v>3046</v>
      </c>
      <c r="I5254" t="s">
        <v>27528</v>
      </c>
      <c r="J5254" s="46" t="s">
        <v>33102</v>
      </c>
      <c r="K5254" s="56"/>
      <c r="L5254" s="56"/>
      <c r="M5254" s="56">
        <f t="shared" si="436"/>
        <v>1915</v>
      </c>
      <c r="N5254" s="56"/>
      <c r="O5254" s="56">
        <f t="shared" si="437"/>
        <v>10</v>
      </c>
      <c r="P5254" s="56">
        <f t="shared" si="438"/>
        <v>12</v>
      </c>
      <c r="Q5254" s="2" t="str">
        <f t="shared" si="439"/>
        <v>&lt;a href="set04\he_december 8, 1914 - november 20, 1917\miscellaneous\dazey_news_items_october_12,_1915_p4_he.pdf"&gt;News Items&lt;/a&gt;</v>
      </c>
    </row>
    <row r="5255" spans="1:17" x14ac:dyDescent="0.25">
      <c r="A5255" s="2">
        <v>1978</v>
      </c>
      <c r="B5255" s="4" t="s">
        <v>4239</v>
      </c>
      <c r="C5255" s="4" t="s">
        <v>13875</v>
      </c>
      <c r="D5255" s="52">
        <v>5764</v>
      </c>
      <c r="E5255" s="5" t="s">
        <v>13629</v>
      </c>
      <c r="F5255" s="5">
        <v>5</v>
      </c>
      <c r="G5255" s="5">
        <v>21</v>
      </c>
      <c r="H5255" s="5">
        <v>3086</v>
      </c>
      <c r="I5255" t="s">
        <v>27529</v>
      </c>
      <c r="J5255" s="46" t="s">
        <v>33102</v>
      </c>
      <c r="K5255" s="56"/>
      <c r="L5255" s="56"/>
      <c r="M5255" s="56">
        <f t="shared" si="436"/>
        <v>1915</v>
      </c>
      <c r="N5255" s="56"/>
      <c r="O5255" s="56">
        <f t="shared" si="437"/>
        <v>10</v>
      </c>
      <c r="P5255" s="56">
        <f t="shared" si="438"/>
        <v>12</v>
      </c>
      <c r="Q5255" s="2" t="str">
        <f t="shared" si="439"/>
        <v>&lt;a href="set04\he_december 8, 1914 - november 20, 1917\miscellaneous\fogderud,_ole_l_sells_all;_to_ca_to_live_october_12,_1915_p5_he.pdf"&gt;Sells all; to CA to live&lt;/a&gt;</v>
      </c>
    </row>
    <row r="5256" spans="1:17" x14ac:dyDescent="0.25">
      <c r="A5256" s="2">
        <v>2480</v>
      </c>
      <c r="B5256" s="4" t="s">
        <v>13748</v>
      </c>
      <c r="C5256" s="4" t="s">
        <v>13875</v>
      </c>
      <c r="D5256" s="52">
        <v>5764</v>
      </c>
      <c r="E5256" s="5" t="s">
        <v>13629</v>
      </c>
      <c r="F5256" s="5">
        <v>5</v>
      </c>
      <c r="G5256" s="5">
        <v>21</v>
      </c>
      <c r="H5256" s="5">
        <v>3126</v>
      </c>
      <c r="I5256" t="s">
        <v>27530</v>
      </c>
      <c r="J5256" s="46" t="s">
        <v>33102</v>
      </c>
      <c r="K5256" s="56"/>
      <c r="L5256" s="56"/>
      <c r="M5256" s="56">
        <f t="shared" si="436"/>
        <v>1915</v>
      </c>
      <c r="N5256" s="56"/>
      <c r="O5256" s="56">
        <f t="shared" si="437"/>
        <v>10</v>
      </c>
      <c r="P5256" s="56">
        <f t="shared" si="438"/>
        <v>12</v>
      </c>
      <c r="Q5256" s="2" t="str">
        <f t="shared" si="439"/>
        <v>&lt;a href="set04\he_december 8, 1914 - november 20, 1917\miscellaneous\gunderson,_g_a_sells_all;_to_ca_to_live_october_12,_1915_p5_he.pdf"&gt;Sells all; to CA to live&lt;/a&gt;</v>
      </c>
    </row>
    <row r="5257" spans="1:17" x14ac:dyDescent="0.25">
      <c r="A5257" s="2">
        <v>2757</v>
      </c>
      <c r="B5257" s="4" t="s">
        <v>5948</v>
      </c>
      <c r="C5257" s="4" t="s">
        <v>1710</v>
      </c>
      <c r="D5257" s="52">
        <v>5764</v>
      </c>
      <c r="E5257" s="5" t="s">
        <v>13629</v>
      </c>
      <c r="F5257" s="5">
        <v>4</v>
      </c>
      <c r="G5257" s="5">
        <v>21</v>
      </c>
      <c r="H5257" s="5">
        <v>3174</v>
      </c>
      <c r="I5257" t="s">
        <v>27531</v>
      </c>
      <c r="J5257" s="46" t="s">
        <v>33102</v>
      </c>
      <c r="K5257" s="56"/>
      <c r="L5257" s="56"/>
      <c r="M5257" s="56">
        <f t="shared" si="436"/>
        <v>1915</v>
      </c>
      <c r="N5257" s="56"/>
      <c r="O5257" s="56">
        <f t="shared" si="437"/>
        <v>10</v>
      </c>
      <c r="P5257" s="56">
        <f t="shared" si="438"/>
        <v>12</v>
      </c>
      <c r="Q5257" s="2" t="str">
        <f t="shared" si="439"/>
        <v>&lt;a href="set04\he_december 8, 1914 - november 20, 1917\miscellaneous\hannaford_school_report_october_12,_1915_p4_he.pdf"&gt;Report &lt;/a&gt;</v>
      </c>
    </row>
    <row r="5258" spans="1:17" x14ac:dyDescent="0.25">
      <c r="A5258" s="2">
        <v>5096</v>
      </c>
      <c r="B5258" s="4" t="s">
        <v>13942</v>
      </c>
      <c r="C5258" s="4" t="s">
        <v>13943</v>
      </c>
      <c r="D5258" s="52">
        <v>5764</v>
      </c>
      <c r="E5258" s="5" t="s">
        <v>13629</v>
      </c>
      <c r="F5258" s="5">
        <v>1</v>
      </c>
      <c r="G5258" s="5">
        <v>21</v>
      </c>
      <c r="H5258" s="5">
        <v>3348</v>
      </c>
      <c r="I5258" t="s">
        <v>27532</v>
      </c>
      <c r="J5258" s="46" t="s">
        <v>33102</v>
      </c>
      <c r="K5258" s="56"/>
      <c r="L5258" s="56"/>
      <c r="M5258" s="56">
        <f t="shared" si="436"/>
        <v>1915</v>
      </c>
      <c r="N5258" s="56"/>
      <c r="O5258" s="56">
        <f t="shared" si="437"/>
        <v>10</v>
      </c>
      <c r="P5258" s="56">
        <f t="shared" si="438"/>
        <v>12</v>
      </c>
      <c r="Q5258" s="2" t="str">
        <f t="shared" si="439"/>
        <v>&lt;a href="set04\he_december 8, 1914 - november 20, 1917\miscellaneous\melby,_olaf_crew_finds_old_indian_grounds_october_12,_1915_p1_he.pdf"&gt;Crew finds old Indian grounds&lt;/a&gt;</v>
      </c>
    </row>
    <row r="5259" spans="1:17" x14ac:dyDescent="0.25">
      <c r="A5259" s="2">
        <v>6237</v>
      </c>
      <c r="B5259" s="4" t="s">
        <v>13983</v>
      </c>
      <c r="C5259" s="4" t="s">
        <v>13984</v>
      </c>
      <c r="D5259" s="52">
        <v>5764</v>
      </c>
      <c r="E5259" s="5" t="s">
        <v>13629</v>
      </c>
      <c r="F5259" s="5">
        <v>5</v>
      </c>
      <c r="G5259" s="5">
        <v>21</v>
      </c>
      <c r="H5259" s="5">
        <v>3447</v>
      </c>
      <c r="I5259" t="s">
        <v>27533</v>
      </c>
      <c r="J5259" s="46" t="s">
        <v>33102</v>
      </c>
      <c r="K5259" s="56"/>
      <c r="L5259" s="56"/>
      <c r="M5259" s="56">
        <f t="shared" si="436"/>
        <v>1915</v>
      </c>
      <c r="N5259" s="56"/>
      <c r="O5259" s="56">
        <f t="shared" si="437"/>
        <v>10</v>
      </c>
      <c r="P5259" s="56">
        <f t="shared" si="438"/>
        <v>12</v>
      </c>
      <c r="Q5259" s="2" t="str">
        <f t="shared" si="439"/>
        <v>&lt;a href="set04\he_december 8, 1914 - november 20, 1917\miscellaneous\richardson,_w_h_meat_market_inspected_october_12,_1915_p5_he.pdf"&gt;Meat Market inspected&lt;/a&gt;</v>
      </c>
    </row>
    <row r="5260" spans="1:17" x14ac:dyDescent="0.25">
      <c r="A5260" s="2">
        <v>581</v>
      </c>
      <c r="B5260" s="4" t="s">
        <v>13842</v>
      </c>
      <c r="C5260" s="4" t="s">
        <v>13843</v>
      </c>
      <c r="D5260" s="52">
        <v>5771</v>
      </c>
      <c r="E5260" s="5" t="s">
        <v>13629</v>
      </c>
      <c r="F5260" s="5">
        <v>4</v>
      </c>
      <c r="G5260" s="5">
        <v>21</v>
      </c>
      <c r="H5260" s="5">
        <v>3002</v>
      </c>
      <c r="I5260" t="s">
        <v>27534</v>
      </c>
      <c r="J5260" s="46" t="s">
        <v>33102</v>
      </c>
      <c r="K5260" s="56"/>
      <c r="L5260" s="56"/>
      <c r="M5260" s="56">
        <f t="shared" si="436"/>
        <v>1915</v>
      </c>
      <c r="N5260" s="56"/>
      <c r="O5260" s="56">
        <f t="shared" si="437"/>
        <v>10</v>
      </c>
      <c r="P5260" s="56">
        <f t="shared" si="438"/>
        <v>19</v>
      </c>
      <c r="Q5260" s="2" t="str">
        <f t="shared" si="439"/>
        <v>&lt;a href="set04\he_december 8, 1914 - november 20, 1917\miscellaneous\bratton,_e_s_crew_runs_threshing_rig_pt_1_october_19,_1915_p4_he.pdf"&gt;Crew runs threshing rig Part 1&lt;/a&gt;</v>
      </c>
    </row>
    <row r="5261" spans="1:17" x14ac:dyDescent="0.25">
      <c r="A5261" s="2">
        <v>582</v>
      </c>
      <c r="B5261" s="4" t="s">
        <v>13842</v>
      </c>
      <c r="C5261" s="4" t="s">
        <v>13844</v>
      </c>
      <c r="D5261" s="52">
        <v>5771</v>
      </c>
      <c r="E5261" s="5" t="s">
        <v>13629</v>
      </c>
      <c r="F5261" s="5">
        <v>4</v>
      </c>
      <c r="G5261" s="5">
        <v>21</v>
      </c>
      <c r="H5261" s="5">
        <v>3003</v>
      </c>
      <c r="I5261" t="s">
        <v>27535</v>
      </c>
      <c r="J5261" s="46" t="s">
        <v>33102</v>
      </c>
      <c r="K5261" s="56"/>
      <c r="L5261" s="56"/>
      <c r="M5261" s="56">
        <f t="shared" si="436"/>
        <v>1915</v>
      </c>
      <c r="N5261" s="56"/>
      <c r="O5261" s="56">
        <f t="shared" si="437"/>
        <v>10</v>
      </c>
      <c r="P5261" s="56">
        <f t="shared" si="438"/>
        <v>19</v>
      </c>
      <c r="Q5261" s="2" t="str">
        <f t="shared" si="439"/>
        <v>&lt;a href="set04\he_december 8, 1914 - november 20, 1917\miscellaneous\bratton,_e_s_crew_runs_threshing_rig_pt_2_october_19,_1915_p4_he.pdf"&gt;Crew runs threshing rig Part 2&lt;/a&gt;</v>
      </c>
    </row>
    <row r="5262" spans="1:17" x14ac:dyDescent="0.25">
      <c r="A5262" s="2">
        <v>1977</v>
      </c>
      <c r="B5262" s="4" t="s">
        <v>4239</v>
      </c>
      <c r="C5262" s="4" t="s">
        <v>13874</v>
      </c>
      <c r="D5262" s="52">
        <v>5771</v>
      </c>
      <c r="E5262" s="5" t="s">
        <v>13629</v>
      </c>
      <c r="F5262" s="5">
        <v>1</v>
      </c>
      <c r="G5262" s="5">
        <v>21</v>
      </c>
      <c r="H5262" s="5">
        <v>3085</v>
      </c>
      <c r="I5262" t="s">
        <v>27536</v>
      </c>
      <c r="J5262" s="46" t="s">
        <v>33102</v>
      </c>
      <c r="K5262" s="56"/>
      <c r="L5262" s="56"/>
      <c r="M5262" s="56">
        <f t="shared" si="436"/>
        <v>1915</v>
      </c>
      <c r="N5262" s="56"/>
      <c r="O5262" s="56">
        <f t="shared" si="437"/>
        <v>10</v>
      </c>
      <c r="P5262" s="56">
        <f t="shared" si="438"/>
        <v>19</v>
      </c>
      <c r="Q5262" s="2" t="str">
        <f t="shared" si="439"/>
        <v>&lt;a href="set04\he_december 8, 1914 - november 20, 1917\miscellaneous\fogderud,_ole_l_auction_listing_october_19,_1915_p1_he.pdf"&gt;Auction listing&lt;/a&gt;</v>
      </c>
    </row>
    <row r="5263" spans="1:17" x14ac:dyDescent="0.25">
      <c r="A5263" s="2">
        <v>2133</v>
      </c>
      <c r="B5263" s="4" t="s">
        <v>7351</v>
      </c>
      <c r="C5263" s="4" t="s">
        <v>13878</v>
      </c>
      <c r="D5263" s="52">
        <v>5771</v>
      </c>
      <c r="E5263" s="5" t="s">
        <v>13629</v>
      </c>
      <c r="F5263" s="5">
        <v>1</v>
      </c>
      <c r="G5263" s="5">
        <v>21</v>
      </c>
      <c r="H5263" s="5">
        <v>3104</v>
      </c>
      <c r="I5263" t="s">
        <v>27537</v>
      </c>
      <c r="J5263" s="46" t="s">
        <v>33102</v>
      </c>
      <c r="K5263" s="56"/>
      <c r="L5263" s="56"/>
      <c r="M5263" s="56">
        <f t="shared" si="436"/>
        <v>1915</v>
      </c>
      <c r="N5263" s="56"/>
      <c r="O5263" s="56">
        <f t="shared" si="437"/>
        <v>10</v>
      </c>
      <c r="P5263" s="56">
        <f t="shared" si="438"/>
        <v>19</v>
      </c>
      <c r="Q5263" s="2" t="str">
        <f t="shared" si="439"/>
        <v>&lt;a href="set04\he_december 8, 1914 - november 20, 1917\miscellaneous\gladstone,_frank_report_from_sd_october_19,_1915_p1_he.pdf"&gt;Report from SD&lt;/a&gt;</v>
      </c>
    </row>
    <row r="5264" spans="1:17" x14ac:dyDescent="0.25">
      <c r="A5264" s="2">
        <v>2479</v>
      </c>
      <c r="B5264" s="4" t="s">
        <v>13748</v>
      </c>
      <c r="C5264" s="4" t="s">
        <v>13887</v>
      </c>
      <c r="D5264" s="52">
        <v>5771</v>
      </c>
      <c r="E5264" s="5" t="s">
        <v>13629</v>
      </c>
      <c r="F5264" s="5">
        <v>5</v>
      </c>
      <c r="G5264" s="5">
        <v>21</v>
      </c>
      <c r="H5264" s="5">
        <v>3127</v>
      </c>
      <c r="I5264" t="s">
        <v>27538</v>
      </c>
      <c r="J5264" s="46" t="s">
        <v>33102</v>
      </c>
      <c r="K5264" s="56"/>
      <c r="L5264" s="56"/>
      <c r="M5264" s="56">
        <f t="shared" si="436"/>
        <v>1915</v>
      </c>
      <c r="N5264" s="56"/>
      <c r="O5264" s="56">
        <f t="shared" si="437"/>
        <v>10</v>
      </c>
      <c r="P5264" s="56">
        <f t="shared" si="438"/>
        <v>19</v>
      </c>
      <c r="Q5264" s="2" t="str">
        <f t="shared" si="439"/>
        <v>&lt;a href="set04\he_december 8, 1914 - november 20, 1917\miscellaneous\gunderson,_ga_auction_sale_listing_october_19,_1915_p5_he.pdf"&gt;Auction sale listing&lt;/a&gt;</v>
      </c>
    </row>
    <row r="5265" spans="1:17" x14ac:dyDescent="0.25">
      <c r="A5265" s="2">
        <v>2758</v>
      </c>
      <c r="B5265" s="4" t="s">
        <v>5948</v>
      </c>
      <c r="C5265" s="4" t="s">
        <v>1710</v>
      </c>
      <c r="D5265" s="52">
        <v>5771</v>
      </c>
      <c r="E5265" s="5" t="s">
        <v>13629</v>
      </c>
      <c r="F5265" s="5">
        <v>4</v>
      </c>
      <c r="G5265" s="5">
        <v>21</v>
      </c>
      <c r="H5265" s="5">
        <v>3175</v>
      </c>
      <c r="I5265" t="s">
        <v>27539</v>
      </c>
      <c r="J5265" s="46" t="s">
        <v>33102</v>
      </c>
      <c r="K5265" s="56"/>
      <c r="L5265" s="56"/>
      <c r="M5265" s="56">
        <f t="shared" si="436"/>
        <v>1915</v>
      </c>
      <c r="N5265" s="56"/>
      <c r="O5265" s="56">
        <f t="shared" si="437"/>
        <v>10</v>
      </c>
      <c r="P5265" s="56">
        <f t="shared" si="438"/>
        <v>19</v>
      </c>
      <c r="Q5265" s="2" t="str">
        <f t="shared" si="439"/>
        <v>&lt;a href="set04\he_december 8, 1914 - november 20, 1917\miscellaneous\hannaford_school_report_october_19,_1915_p4_he.pdf"&gt;Report &lt;/a&gt;</v>
      </c>
    </row>
    <row r="5266" spans="1:17" x14ac:dyDescent="0.25">
      <c r="A5266" s="2">
        <v>2767</v>
      </c>
      <c r="B5266" s="4" t="s">
        <v>5837</v>
      </c>
      <c r="C5266" s="4" t="s">
        <v>13905</v>
      </c>
      <c r="D5266" s="52">
        <v>5771</v>
      </c>
      <c r="E5266" s="5" t="s">
        <v>13629</v>
      </c>
      <c r="F5266" s="5">
        <v>5</v>
      </c>
      <c r="G5266" s="5">
        <v>21</v>
      </c>
      <c r="H5266" s="5">
        <v>3225</v>
      </c>
      <c r="I5266" t="s">
        <v>27540</v>
      </c>
      <c r="J5266" s="46" t="s">
        <v>33102</v>
      </c>
      <c r="K5266" s="56"/>
      <c r="L5266" s="56"/>
      <c r="M5266" s="56">
        <f t="shared" si="436"/>
        <v>1915</v>
      </c>
      <c r="N5266" s="56"/>
      <c r="O5266" s="56">
        <f t="shared" si="437"/>
        <v>10</v>
      </c>
      <c r="P5266" s="56">
        <f t="shared" si="438"/>
        <v>19</v>
      </c>
      <c r="Q5266" s="2" t="str">
        <f t="shared" si="439"/>
        <v>&lt;a href="set04\he_december 8, 1914 - november 20, 1917\miscellaneous\hanson,_a_h_to_live_work_in_hannaford_october_19,_1915_p5_he.pdf"&gt;To live work in Hannaford&lt;/a&gt;</v>
      </c>
    </row>
    <row r="5267" spans="1:17" x14ac:dyDescent="0.25">
      <c r="A5267" s="2">
        <v>6463</v>
      </c>
      <c r="B5267" s="4" t="s">
        <v>13993</v>
      </c>
      <c r="C5267" s="4" t="s">
        <v>13994</v>
      </c>
      <c r="D5267" s="52">
        <v>5771</v>
      </c>
      <c r="E5267" s="5" t="s">
        <v>13629</v>
      </c>
      <c r="F5267" s="5">
        <v>1</v>
      </c>
      <c r="G5267" s="5">
        <v>21</v>
      </c>
      <c r="H5267" s="5">
        <v>3479</v>
      </c>
      <c r="I5267" t="s">
        <v>27541</v>
      </c>
      <c r="J5267" s="46" t="s">
        <v>33102</v>
      </c>
      <c r="K5267" s="56"/>
      <c r="L5267" s="56"/>
      <c r="M5267" s="56">
        <f t="shared" si="436"/>
        <v>1915</v>
      </c>
      <c r="N5267" s="56"/>
      <c r="O5267" s="56">
        <f t="shared" si="437"/>
        <v>10</v>
      </c>
      <c r="P5267" s="56">
        <f t="shared" si="438"/>
        <v>19</v>
      </c>
      <c r="Q5267" s="2" t="str">
        <f t="shared" si="439"/>
        <v>&lt;a href="set04\he_december 8, 1914 - november 20, 1917\miscellaneous\seibold,_j_j_to_live_work_in_cooperstown_october_19,_1915_p1_he.pdf"&gt;To live work in Cooperstown&lt;/a&gt;</v>
      </c>
    </row>
    <row r="5268" spans="1:17" x14ac:dyDescent="0.25">
      <c r="A5268" s="2">
        <v>137</v>
      </c>
      <c r="B5268" s="4" t="s">
        <v>3342</v>
      </c>
      <c r="C5268" s="4" t="s">
        <v>13821</v>
      </c>
      <c r="D5268" s="52">
        <v>5778</v>
      </c>
      <c r="E5268" s="5" t="s">
        <v>13629</v>
      </c>
      <c r="F5268" s="5">
        <v>5</v>
      </c>
      <c r="G5268" s="5">
        <v>21</v>
      </c>
      <c r="H5268" s="5">
        <v>2952</v>
      </c>
      <c r="I5268" t="s">
        <v>27542</v>
      </c>
      <c r="J5268" s="46" t="s">
        <v>33102</v>
      </c>
      <c r="K5268" s="56"/>
      <c r="L5268" s="56"/>
      <c r="M5268" s="56">
        <f t="shared" si="436"/>
        <v>1915</v>
      </c>
      <c r="N5268" s="56"/>
      <c r="O5268" s="56">
        <f t="shared" si="437"/>
        <v>10</v>
      </c>
      <c r="P5268" s="56">
        <f t="shared" si="438"/>
        <v>26</v>
      </c>
      <c r="Q5268" s="2" t="str">
        <f t="shared" si="439"/>
        <v>&lt;a href="set04\he_december 8, 1914 - november 20, 1917\miscellaneous\anderson,_alfred_announces_his_sale_and_departure_october_26,_1915_p5_he.pdf"&gt;Announces his sale and departure&lt;/a&gt;</v>
      </c>
    </row>
    <row r="5269" spans="1:17" x14ac:dyDescent="0.25">
      <c r="A5269" s="2">
        <v>138</v>
      </c>
      <c r="B5269" s="4" t="s">
        <v>3342</v>
      </c>
      <c r="C5269" s="4" t="s">
        <v>13822</v>
      </c>
      <c r="D5269" s="52">
        <v>5778</v>
      </c>
      <c r="E5269" s="5" t="s">
        <v>13629</v>
      </c>
      <c r="F5269" s="5">
        <v>4</v>
      </c>
      <c r="G5269" s="5">
        <v>21</v>
      </c>
      <c r="H5269" s="5">
        <v>2953</v>
      </c>
      <c r="I5269" t="s">
        <v>27543</v>
      </c>
      <c r="J5269" s="46" t="s">
        <v>33102</v>
      </c>
      <c r="K5269" s="56"/>
      <c r="L5269" s="56"/>
      <c r="M5269" s="56">
        <f t="shared" si="436"/>
        <v>1915</v>
      </c>
      <c r="N5269" s="56"/>
      <c r="O5269" s="56">
        <f t="shared" si="437"/>
        <v>10</v>
      </c>
      <c r="P5269" s="56">
        <f t="shared" si="438"/>
        <v>26</v>
      </c>
      <c r="Q5269" s="2" t="str">
        <f t="shared" si="439"/>
        <v>&lt;a href="set04\he_december 8, 1914 - november 20, 1917\miscellaneous\anderson,_alfred_sells_all;_to_or_to_live_october_26,_1915_p4_he.pdf"&gt;Sells All; to OR to live&lt;/a&gt;</v>
      </c>
    </row>
    <row r="5270" spans="1:17" x14ac:dyDescent="0.25">
      <c r="A5270" s="2">
        <v>583</v>
      </c>
      <c r="B5270" s="4" t="s">
        <v>13842</v>
      </c>
      <c r="C5270" s="4" t="s">
        <v>13845</v>
      </c>
      <c r="D5270" s="52">
        <v>5778</v>
      </c>
      <c r="E5270" s="5" t="s">
        <v>13629</v>
      </c>
      <c r="F5270" s="5">
        <v>1</v>
      </c>
      <c r="G5270" s="5">
        <v>21</v>
      </c>
      <c r="H5270" s="5">
        <v>3004</v>
      </c>
      <c r="I5270" t="s">
        <v>27544</v>
      </c>
      <c r="J5270" s="46" t="s">
        <v>33102</v>
      </c>
      <c r="K5270" s="56"/>
      <c r="L5270" s="56"/>
      <c r="M5270" s="56">
        <f t="shared" si="436"/>
        <v>1915</v>
      </c>
      <c r="N5270" s="56"/>
      <c r="O5270" s="56">
        <f t="shared" si="437"/>
        <v>10</v>
      </c>
      <c r="P5270" s="56">
        <f t="shared" si="438"/>
        <v>26</v>
      </c>
      <c r="Q5270" s="2" t="str">
        <f t="shared" si="439"/>
        <v>&lt;a href="set04\he_december 8, 1914 - november 20, 1917\miscellaneous\bratton,_e_s_miscreants_destroy_october_26,_1915_p1_he.pdf"&gt;Miscreants destroy&lt;/a&gt;</v>
      </c>
    </row>
    <row r="5271" spans="1:17" x14ac:dyDescent="0.25">
      <c r="A5271" s="2">
        <v>2577</v>
      </c>
      <c r="B5271" s="4" t="s">
        <v>13891</v>
      </c>
      <c r="C5271" s="4" t="s">
        <v>13892</v>
      </c>
      <c r="D5271" s="52">
        <v>5778</v>
      </c>
      <c r="E5271" s="5" t="s">
        <v>13629</v>
      </c>
      <c r="F5271" s="5">
        <v>1</v>
      </c>
      <c r="G5271" s="5">
        <v>21</v>
      </c>
      <c r="H5271" s="5">
        <v>3138</v>
      </c>
      <c r="I5271" t="s">
        <v>27545</v>
      </c>
      <c r="J5271" s="46" t="s">
        <v>33102</v>
      </c>
      <c r="K5271" s="56"/>
      <c r="L5271" s="56"/>
      <c r="M5271" s="56">
        <f t="shared" si="436"/>
        <v>1915</v>
      </c>
      <c r="N5271" s="56"/>
      <c r="O5271" s="56">
        <f t="shared" si="437"/>
        <v>10</v>
      </c>
      <c r="P5271" s="56">
        <f t="shared" si="438"/>
        <v>26</v>
      </c>
      <c r="Q5271" s="2" t="str">
        <f t="shared" si="439"/>
        <v>&lt;a href="set04\he_december 8, 1914 - november 20, 1917\miscellaneous\hammer,_albert_to_live_work_in_mn_october_26,_1915_p1_he.pdf"&gt;To live work in MN&lt;/a&gt;</v>
      </c>
    </row>
    <row r="5272" spans="1:17" x14ac:dyDescent="0.25">
      <c r="A5272" s="2">
        <v>5682</v>
      </c>
      <c r="B5272" s="4" t="s">
        <v>13970</v>
      </c>
      <c r="C5272" s="4" t="s">
        <v>13971</v>
      </c>
      <c r="D5272" s="52">
        <v>5778</v>
      </c>
      <c r="E5272" s="5" t="s">
        <v>13629</v>
      </c>
      <c r="F5272" s="5">
        <v>5</v>
      </c>
      <c r="G5272" s="5">
        <v>21</v>
      </c>
      <c r="H5272" s="5">
        <v>3412</v>
      </c>
      <c r="I5272" t="s">
        <v>27546</v>
      </c>
      <c r="J5272" s="46" t="s">
        <v>33102</v>
      </c>
      <c r="K5272" s="56"/>
      <c r="L5272" s="56"/>
      <c r="M5272" s="56">
        <f t="shared" si="436"/>
        <v>1915</v>
      </c>
      <c r="N5272" s="56"/>
      <c r="O5272" s="56">
        <f t="shared" si="437"/>
        <v>10</v>
      </c>
      <c r="P5272" s="56">
        <f t="shared" si="438"/>
        <v>26</v>
      </c>
      <c r="Q5272" s="2" t="str">
        <f t="shared" si="439"/>
        <v>&lt;a href="set04\he_december 8, 1914 - november 20, 1917\miscellaneous\olson,_sydney_sells_all_at_auction_october_26,_1915_p5_he.pdf"&gt;Sells all at auction&lt;/a&gt;</v>
      </c>
    </row>
    <row r="5273" spans="1:17" x14ac:dyDescent="0.25">
      <c r="A5273" s="2">
        <v>5683</v>
      </c>
      <c r="B5273" s="4" t="s">
        <v>13970</v>
      </c>
      <c r="C5273" s="4" t="s">
        <v>13972</v>
      </c>
      <c r="D5273" s="52">
        <v>5778</v>
      </c>
      <c r="E5273" s="5" t="s">
        <v>13629</v>
      </c>
      <c r="F5273" s="5">
        <v>5</v>
      </c>
      <c r="G5273" s="5">
        <v>21</v>
      </c>
      <c r="H5273" s="5">
        <v>3413</v>
      </c>
      <c r="I5273" t="s">
        <v>27547</v>
      </c>
      <c r="J5273" s="46" t="s">
        <v>33102</v>
      </c>
      <c r="K5273" s="56"/>
      <c r="L5273" s="56"/>
      <c r="M5273" s="56">
        <f t="shared" si="436"/>
        <v>1915</v>
      </c>
      <c r="N5273" s="56"/>
      <c r="O5273" s="56">
        <f t="shared" si="437"/>
        <v>10</v>
      </c>
      <c r="P5273" s="56">
        <f t="shared" si="438"/>
        <v>26</v>
      </c>
      <c r="Q5273" s="2" t="str">
        <f t="shared" si="439"/>
        <v>&lt;a href="set04\he_december 8, 1914 - november 20, 1917\miscellaneous\olson,_sydney_to_sell_all;_to_minot_to_live_october_26,_1915_p5_he.pdf"&gt;To sell all; to Minot to live&lt;/a&gt;</v>
      </c>
    </row>
    <row r="5274" spans="1:17" x14ac:dyDescent="0.25">
      <c r="A5274" s="2">
        <v>5737</v>
      </c>
      <c r="B5274" s="4" t="s">
        <v>13567</v>
      </c>
      <c r="C5274" s="4" t="s">
        <v>13978</v>
      </c>
      <c r="D5274" s="52">
        <v>5778</v>
      </c>
      <c r="E5274" s="5" t="s">
        <v>13629</v>
      </c>
      <c r="F5274" s="5">
        <v>5</v>
      </c>
      <c r="G5274" s="5">
        <v>21</v>
      </c>
      <c r="H5274" s="5">
        <v>3423</v>
      </c>
      <c r="I5274" t="s">
        <v>27548</v>
      </c>
      <c r="J5274" s="46" t="s">
        <v>33102</v>
      </c>
      <c r="K5274" s="56"/>
      <c r="L5274" s="56"/>
      <c r="M5274" s="56">
        <f t="shared" si="436"/>
        <v>1915</v>
      </c>
      <c r="N5274" s="56"/>
      <c r="O5274" s="56">
        <f t="shared" si="437"/>
        <v>10</v>
      </c>
      <c r="P5274" s="56">
        <f t="shared" si="438"/>
        <v>26</v>
      </c>
      <c r="Q5274" s="2" t="str">
        <f t="shared" si="439"/>
        <v>&lt;a href="set04\he_december 8, 1914 - november 20, 1917\miscellaneous\palm,_august_ill_with_bright's_disease_october_26,_1915_p5_he.pdf"&gt;Ill with Bright's Disease&lt;/a&gt;</v>
      </c>
    </row>
    <row r="5275" spans="1:17" x14ac:dyDescent="0.25">
      <c r="A5275" s="2">
        <v>7412</v>
      </c>
      <c r="B5275" s="4" t="s">
        <v>14007</v>
      </c>
      <c r="C5275" s="4" t="s">
        <v>14008</v>
      </c>
      <c r="D5275" s="52">
        <v>5778</v>
      </c>
      <c r="E5275" s="5" t="s">
        <v>13629</v>
      </c>
      <c r="F5275" s="5">
        <v>5</v>
      </c>
      <c r="G5275" s="5">
        <v>21</v>
      </c>
      <c r="H5275" s="5">
        <v>3539</v>
      </c>
      <c r="I5275" t="s">
        <v>27549</v>
      </c>
      <c r="J5275" s="46" t="s">
        <v>33102</v>
      </c>
      <c r="K5275" s="56"/>
      <c r="L5275" s="56"/>
      <c r="M5275" s="56">
        <f t="shared" si="436"/>
        <v>1915</v>
      </c>
      <c r="N5275" s="56"/>
      <c r="O5275" s="56">
        <f t="shared" si="437"/>
        <v>10</v>
      </c>
      <c r="P5275" s="56">
        <f t="shared" si="438"/>
        <v>26</v>
      </c>
      <c r="Q5275" s="2" t="str">
        <f t="shared" si="439"/>
        <v>&lt;a href="set04\he_december 8, 1914 - november 20, 1917\miscellaneous\thompson,_k_m_and__o_b_skaarlokken_sell_all_october_26,_1915_p5_he.pdf"&gt;Sell All&lt;/a&gt;</v>
      </c>
    </row>
    <row r="5276" spans="1:17" x14ac:dyDescent="0.25">
      <c r="A5276" s="2">
        <v>7526</v>
      </c>
      <c r="B5276" s="4" t="s">
        <v>1902</v>
      </c>
      <c r="C5276" s="4" t="s">
        <v>3485</v>
      </c>
      <c r="D5276" s="52">
        <v>5778</v>
      </c>
      <c r="E5276" s="5" t="s">
        <v>13629</v>
      </c>
      <c r="F5276" s="5">
        <v>1</v>
      </c>
      <c r="G5276" s="5">
        <v>21</v>
      </c>
      <c r="H5276" s="5">
        <v>3553</v>
      </c>
      <c r="I5276" s="99" t="s">
        <v>27550</v>
      </c>
      <c r="J5276" s="46" t="s">
        <v>33102</v>
      </c>
      <c r="K5276" s="56"/>
      <c r="L5276" s="56"/>
      <c r="M5276" s="56">
        <f t="shared" si="436"/>
        <v>1915</v>
      </c>
      <c r="N5276" s="56"/>
      <c r="O5276" s="56">
        <f t="shared" si="437"/>
        <v>10</v>
      </c>
      <c r="P5276" s="56">
        <f t="shared" si="438"/>
        <v>26</v>
      </c>
      <c r="Q5276" s="2" t="str">
        <f t="shared" si="439"/>
        <v>&lt;a href="set04\he_december 8, 1914 - november 20, 1917\miscellaneous\tosterud,_august_unfortunate_accident_october_26,_1915_p1_he.pdf"&gt;Unfortunate accident&lt;/a&gt;</v>
      </c>
    </row>
    <row r="5277" spans="1:17" x14ac:dyDescent="0.25">
      <c r="A5277" s="2">
        <v>131</v>
      </c>
      <c r="B5277" s="4" t="s">
        <v>13819</v>
      </c>
      <c r="C5277" s="4" t="s">
        <v>13820</v>
      </c>
      <c r="D5277" s="52">
        <v>5785</v>
      </c>
      <c r="E5277" s="5" t="s">
        <v>13629</v>
      </c>
      <c r="F5277" s="5">
        <v>4</v>
      </c>
      <c r="G5277" s="5">
        <v>21</v>
      </c>
      <c r="H5277" s="5">
        <v>2950</v>
      </c>
      <c r="I5277" t="s">
        <v>27551</v>
      </c>
      <c r="J5277" s="46" t="s">
        <v>33102</v>
      </c>
      <c r="K5277" s="56"/>
      <c r="L5277" s="56"/>
      <c r="M5277" s="56">
        <f t="shared" si="436"/>
        <v>1915</v>
      </c>
      <c r="N5277" s="56"/>
      <c r="O5277" s="56">
        <f t="shared" si="437"/>
        <v>11</v>
      </c>
      <c r="P5277" s="56">
        <f t="shared" si="438"/>
        <v>2</v>
      </c>
      <c r="Q5277" s="2" t="str">
        <f t="shared" si="439"/>
        <v>&lt;a href="set04\he_december 8, 1914 - november 20, 1917\miscellaneous\anderson,_a_d_quick_presence_of_mind_november_2,_1915_p4_he.pdf"&gt;Quick presence of mind&lt;/a&gt;</v>
      </c>
    </row>
    <row r="5278" spans="1:17" x14ac:dyDescent="0.25">
      <c r="A5278" s="2">
        <v>3861</v>
      </c>
      <c r="B5278" s="4" t="s">
        <v>13916</v>
      </c>
      <c r="C5278" s="4" t="s">
        <v>690</v>
      </c>
      <c r="D5278" s="52">
        <v>5785</v>
      </c>
      <c r="E5278" s="5" t="s">
        <v>13629</v>
      </c>
      <c r="F5278" s="5">
        <v>5</v>
      </c>
      <c r="G5278" s="5">
        <v>21</v>
      </c>
      <c r="H5278" s="5">
        <v>3267</v>
      </c>
      <c r="I5278" t="s">
        <v>27552</v>
      </c>
      <c r="J5278" s="46" t="s">
        <v>33102</v>
      </c>
      <c r="K5278" s="56"/>
      <c r="L5278" s="56"/>
      <c r="M5278" s="56">
        <f t="shared" si="436"/>
        <v>1915</v>
      </c>
      <c r="N5278" s="56"/>
      <c r="O5278" s="56">
        <f t="shared" si="437"/>
        <v>11</v>
      </c>
      <c r="P5278" s="56">
        <f t="shared" si="438"/>
        <v>2</v>
      </c>
      <c r="Q5278" s="2" t="str">
        <f t="shared" si="439"/>
        <v>&lt;a href="set04\he_december 8, 1914 - november 20, 1917\miscellaneous\jacobson,_mrs_george_operation_november_2,_1915_p5_he.pdf"&gt;Operation&lt;/a&gt;</v>
      </c>
    </row>
    <row r="5279" spans="1:17" x14ac:dyDescent="0.25">
      <c r="A5279" s="2">
        <v>4022</v>
      </c>
      <c r="B5279" s="4" t="s">
        <v>13920</v>
      </c>
      <c r="C5279" s="4" t="s">
        <v>13921</v>
      </c>
      <c r="D5279" s="52">
        <v>5785</v>
      </c>
      <c r="E5279" s="5" t="s">
        <v>13629</v>
      </c>
      <c r="F5279" s="5">
        <v>5</v>
      </c>
      <c r="G5279" s="5">
        <v>21</v>
      </c>
      <c r="H5279" s="5">
        <v>3278</v>
      </c>
      <c r="I5279" t="s">
        <v>27553</v>
      </c>
      <c r="J5279" s="46" t="s">
        <v>33102</v>
      </c>
      <c r="K5279" s="56"/>
      <c r="L5279" s="56"/>
      <c r="M5279" s="56">
        <f t="shared" si="436"/>
        <v>1915</v>
      </c>
      <c r="N5279" s="56"/>
      <c r="O5279" s="56">
        <f t="shared" si="437"/>
        <v>11</v>
      </c>
      <c r="P5279" s="56">
        <f t="shared" si="438"/>
        <v>2</v>
      </c>
      <c r="Q5279" s="2" t="str">
        <f t="shared" si="439"/>
        <v>&lt;a href="set04\he_december 8, 1914 - november 20, 1917\miscellaneous\jones,_mrs_r_l_falls_down_stairs_november_2,_1915_p5_he.pdf"&gt;Falls down stairs&lt;/a&gt;</v>
      </c>
    </row>
    <row r="5280" spans="1:17" x14ac:dyDescent="0.25">
      <c r="A5280" s="2">
        <v>5328</v>
      </c>
      <c r="B5280" s="4" t="s">
        <v>3856</v>
      </c>
      <c r="C5280" s="4" t="s">
        <v>13952</v>
      </c>
      <c r="D5280" s="52">
        <v>5785</v>
      </c>
      <c r="E5280" s="5" t="s">
        <v>13629</v>
      </c>
      <c r="F5280" s="5">
        <v>5</v>
      </c>
      <c r="G5280" s="5">
        <v>21</v>
      </c>
      <c r="H5280" s="5">
        <v>3369</v>
      </c>
      <c r="I5280" t="s">
        <v>27554</v>
      </c>
      <c r="J5280" s="46" t="s">
        <v>33102</v>
      </c>
      <c r="K5280" s="56"/>
      <c r="L5280" s="56"/>
      <c r="M5280" s="56">
        <f t="shared" si="436"/>
        <v>1915</v>
      </c>
      <c r="N5280" s="56"/>
      <c r="O5280" s="56">
        <f t="shared" si="437"/>
        <v>11</v>
      </c>
      <c r="P5280" s="56">
        <f t="shared" si="438"/>
        <v>2</v>
      </c>
      <c r="Q5280" s="2" t="str">
        <f t="shared" si="439"/>
        <v>&lt;a href="set04\he_december 8, 1914 - november 20, 1917\miscellaneous\nelson,_andrew_reducing_farm_operations_november_2,_1915_p5_he.pdf"&gt;Reducing farm operations&lt;/a&gt;</v>
      </c>
    </row>
    <row r="5281" spans="1:17" x14ac:dyDescent="0.25">
      <c r="A5281" s="2">
        <v>6098</v>
      </c>
      <c r="B5281" s="4" t="s">
        <v>13981</v>
      </c>
      <c r="C5281" s="4" t="s">
        <v>13982</v>
      </c>
      <c r="D5281" s="52">
        <v>5785</v>
      </c>
      <c r="E5281" s="5" t="s">
        <v>13629</v>
      </c>
      <c r="F5281" s="5">
        <v>4</v>
      </c>
      <c r="G5281" s="5">
        <v>21</v>
      </c>
      <c r="H5281" s="5">
        <v>3439</v>
      </c>
      <c r="I5281" t="s">
        <v>27555</v>
      </c>
      <c r="J5281" s="46" t="s">
        <v>33102</v>
      </c>
      <c r="K5281" s="56"/>
      <c r="L5281" s="56"/>
      <c r="M5281" s="56">
        <f t="shared" si="436"/>
        <v>1915</v>
      </c>
      <c r="N5281" s="56"/>
      <c r="O5281" s="56">
        <f t="shared" si="437"/>
        <v>11</v>
      </c>
      <c r="P5281" s="56">
        <f t="shared" si="438"/>
        <v>2</v>
      </c>
      <c r="Q5281" s="2" t="str">
        <f t="shared" si="439"/>
        <v>&lt;a href="set04\he_december 8, 1914 - november 20, 1917\miscellaneous\rasmussen,_ted_able_mechanic_november_2,_1915_p4_he.pdf"&gt;Able mechanic&lt;/a&gt;</v>
      </c>
    </row>
    <row r="5282" spans="1:17" x14ac:dyDescent="0.25">
      <c r="A5282" s="2">
        <v>7742</v>
      </c>
      <c r="B5282" s="4" t="s">
        <v>13195</v>
      </c>
      <c r="C5282" s="4" t="s">
        <v>14016</v>
      </c>
      <c r="D5282" s="52">
        <v>5785</v>
      </c>
      <c r="E5282" s="5" t="s">
        <v>13629</v>
      </c>
      <c r="F5282" s="5">
        <v>4</v>
      </c>
      <c r="G5282" s="5">
        <v>21</v>
      </c>
      <c r="H5282" s="5">
        <v>3571</v>
      </c>
      <c r="I5282" t="s">
        <v>27556</v>
      </c>
      <c r="J5282" s="46" t="s">
        <v>33102</v>
      </c>
      <c r="K5282" s="56"/>
      <c r="L5282" s="56"/>
      <c r="M5282" s="56">
        <f t="shared" si="436"/>
        <v>1915</v>
      </c>
      <c r="N5282" s="56"/>
      <c r="O5282" s="56">
        <f t="shared" si="437"/>
        <v>11</v>
      </c>
      <c r="P5282" s="56">
        <f t="shared" si="438"/>
        <v>2</v>
      </c>
      <c r="Q5282" s="2" t="str">
        <f t="shared" si="439"/>
        <v>&lt;a href="set04\he_december 8, 1914 - november 20, 1917\miscellaneous\walum_correspondence_november_2,_1915_p4_he.pdf"&gt;Correspondence, Part 1&lt;/a&gt;</v>
      </c>
    </row>
    <row r="5283" spans="1:17" x14ac:dyDescent="0.25">
      <c r="A5283" s="2">
        <v>7743</v>
      </c>
      <c r="B5283" s="4" t="s">
        <v>13195</v>
      </c>
      <c r="C5283" s="4" t="s">
        <v>14017</v>
      </c>
      <c r="D5283" s="52">
        <v>5785</v>
      </c>
      <c r="E5283" s="5" t="s">
        <v>13629</v>
      </c>
      <c r="F5283" s="5">
        <v>4</v>
      </c>
      <c r="G5283" s="5">
        <v>21</v>
      </c>
      <c r="H5283" s="5">
        <v>3572</v>
      </c>
      <c r="I5283" t="s">
        <v>27557</v>
      </c>
      <c r="J5283" s="46" t="s">
        <v>33102</v>
      </c>
      <c r="K5283" s="56"/>
      <c r="L5283" s="56"/>
      <c r="M5283" s="56">
        <f t="shared" si="436"/>
        <v>1915</v>
      </c>
      <c r="N5283" s="56"/>
      <c r="O5283" s="56">
        <f t="shared" si="437"/>
        <v>11</v>
      </c>
      <c r="P5283" s="56">
        <f t="shared" si="438"/>
        <v>2</v>
      </c>
      <c r="Q5283" s="2" t="str">
        <f t="shared" si="439"/>
        <v>&lt;a href="set04\he_december 8, 1914 - november 20, 1917\miscellaneous\walum_correspondence_pt_2_november_2,_1915_p4_he.pdf"&gt;Correspondence, Part 2&lt;/a&gt;</v>
      </c>
    </row>
    <row r="5284" spans="1:17" x14ac:dyDescent="0.25">
      <c r="A5284" s="2">
        <v>8171</v>
      </c>
      <c r="B5284" s="4" t="s">
        <v>14024</v>
      </c>
      <c r="C5284" s="4" t="s">
        <v>14025</v>
      </c>
      <c r="D5284" s="52">
        <v>5785</v>
      </c>
      <c r="E5284" s="5" t="s">
        <v>13629</v>
      </c>
      <c r="F5284" s="5">
        <v>5</v>
      </c>
      <c r="G5284" s="5">
        <v>21</v>
      </c>
      <c r="H5284" s="5">
        <v>3666</v>
      </c>
      <c r="I5284" t="s">
        <v>27558</v>
      </c>
      <c r="J5284" s="46" t="s">
        <v>33102</v>
      </c>
      <c r="K5284" s="56"/>
      <c r="L5284" s="56"/>
      <c r="M5284" s="56">
        <f t="shared" si="436"/>
        <v>1915</v>
      </c>
      <c r="N5284" s="56"/>
      <c r="O5284" s="56">
        <f t="shared" si="437"/>
        <v>11</v>
      </c>
      <c r="P5284" s="56">
        <f t="shared" si="438"/>
        <v>2</v>
      </c>
      <c r="Q5284" s="2" t="str">
        <f t="shared" si="439"/>
        <v>&lt;a href="set04\he_december 8, 1914 - november 20, 1917\miscellaneous\westley,_julius_registers_for_land_in_minot_november_2,_1915_p5_he.pdf"&gt;Registers for land in Minot&lt;/a&gt;</v>
      </c>
    </row>
    <row r="5285" spans="1:17" x14ac:dyDescent="0.25">
      <c r="A5285" s="2">
        <v>8178</v>
      </c>
      <c r="B5285" s="4" t="s">
        <v>13613</v>
      </c>
      <c r="C5285" s="4" t="s">
        <v>14025</v>
      </c>
      <c r="D5285" s="52">
        <v>5785</v>
      </c>
      <c r="E5285" s="5" t="s">
        <v>13629</v>
      </c>
      <c r="F5285" s="5">
        <v>5</v>
      </c>
      <c r="G5285" s="5">
        <v>21</v>
      </c>
      <c r="H5285" s="5">
        <v>3671</v>
      </c>
      <c r="I5285" t="s">
        <v>27559</v>
      </c>
      <c r="J5285" s="46" t="s">
        <v>33102</v>
      </c>
      <c r="K5285" s="56"/>
      <c r="L5285" s="56"/>
      <c r="M5285" s="56">
        <f t="shared" si="436"/>
        <v>1915</v>
      </c>
      <c r="N5285" s="56"/>
      <c r="O5285" s="56">
        <f t="shared" si="437"/>
        <v>11</v>
      </c>
      <c r="P5285" s="56">
        <f t="shared" si="438"/>
        <v>2</v>
      </c>
      <c r="Q5285" s="2" t="str">
        <f t="shared" si="439"/>
        <v>&lt;a href="set04\he_december 8, 1914 - november 20, 1917\miscellaneous\westley,_martin_registers_for_land_in_minot_november_2,_1915_p5_he.pdf"&gt;Registers for land in Minot&lt;/a&gt;</v>
      </c>
    </row>
    <row r="5286" spans="1:17" x14ac:dyDescent="0.25">
      <c r="A5286" s="2">
        <v>2759</v>
      </c>
      <c r="B5286" s="4" t="s">
        <v>5948</v>
      </c>
      <c r="C5286" s="4" t="s">
        <v>1710</v>
      </c>
      <c r="D5286" s="52">
        <v>5792</v>
      </c>
      <c r="E5286" s="5" t="s">
        <v>13629</v>
      </c>
      <c r="F5286" s="5">
        <v>4</v>
      </c>
      <c r="G5286" s="5">
        <v>21</v>
      </c>
      <c r="H5286" s="5">
        <v>3172</v>
      </c>
      <c r="I5286" t="s">
        <v>27560</v>
      </c>
      <c r="J5286" s="46" t="s">
        <v>33102</v>
      </c>
      <c r="K5286" s="56"/>
      <c r="L5286" s="56"/>
      <c r="M5286" s="56">
        <f t="shared" si="436"/>
        <v>1915</v>
      </c>
      <c r="N5286" s="56"/>
      <c r="O5286" s="56">
        <f t="shared" si="437"/>
        <v>11</v>
      </c>
      <c r="P5286" s="56">
        <f t="shared" si="438"/>
        <v>9</v>
      </c>
      <c r="Q5286" s="2" t="str">
        <f t="shared" si="439"/>
        <v>&lt;a href="set04\he_december 8, 1914 - november 20, 1917\miscellaneous\hannaford_school_report_november_9,_1915_p4_he.pdf"&gt;Report &lt;/a&gt;</v>
      </c>
    </row>
    <row r="5287" spans="1:17" x14ac:dyDescent="0.25">
      <c r="A5287" s="2">
        <v>2861</v>
      </c>
      <c r="B5287" s="4" t="s">
        <v>13908</v>
      </c>
      <c r="C5287" s="4" t="s">
        <v>13909</v>
      </c>
      <c r="D5287" s="52">
        <v>5792</v>
      </c>
      <c r="E5287" s="5" t="s">
        <v>13629</v>
      </c>
      <c r="F5287" s="5">
        <v>5</v>
      </c>
      <c r="G5287" s="5">
        <v>21</v>
      </c>
      <c r="H5287" s="5">
        <v>3236</v>
      </c>
      <c r="I5287" t="s">
        <v>27561</v>
      </c>
      <c r="J5287" s="46" t="s">
        <v>33102</v>
      </c>
      <c r="K5287" s="56"/>
      <c r="L5287" s="56"/>
      <c r="M5287" s="56">
        <f t="shared" si="436"/>
        <v>1915</v>
      </c>
      <c r="N5287" s="56"/>
      <c r="O5287" s="56">
        <f t="shared" si="437"/>
        <v>11</v>
      </c>
      <c r="P5287" s="56">
        <f t="shared" si="438"/>
        <v>9</v>
      </c>
      <c r="Q5287" s="2" t="str">
        <f t="shared" si="439"/>
        <v>&lt;a href="set04\he_december 8, 1914 - november 20, 1917\miscellaneous\haugen,_hans_j_best_run_in_16_years_november_9,_1915_p5_he.pdf"&gt;Best run in 16 years&lt;/a&gt;</v>
      </c>
    </row>
    <row r="5288" spans="1:17" x14ac:dyDescent="0.25">
      <c r="A5288" s="2">
        <v>766</v>
      </c>
      <c r="B5288" s="4" t="s">
        <v>13852</v>
      </c>
      <c r="C5288" s="4" t="s">
        <v>13853</v>
      </c>
      <c r="D5288" s="52">
        <v>5799</v>
      </c>
      <c r="E5288" s="5" t="s">
        <v>13629</v>
      </c>
      <c r="F5288" s="5">
        <v>4</v>
      </c>
      <c r="G5288" s="5">
        <v>21</v>
      </c>
      <c r="H5288" s="5">
        <v>3022</v>
      </c>
      <c r="I5288" t="s">
        <v>27562</v>
      </c>
      <c r="J5288" s="46" t="s">
        <v>33102</v>
      </c>
      <c r="K5288" s="56"/>
      <c r="L5288" s="56"/>
      <c r="M5288" s="56">
        <f t="shared" si="436"/>
        <v>1915</v>
      </c>
      <c r="N5288" s="56"/>
      <c r="O5288" s="56">
        <f t="shared" si="437"/>
        <v>11</v>
      </c>
      <c r="P5288" s="56">
        <f t="shared" si="438"/>
        <v>16</v>
      </c>
      <c r="Q5288" s="2" t="str">
        <f t="shared" si="439"/>
        <v>&lt;a href="set04\he_december 8, 1914 - november 20, 1917\miscellaneous\central_nd_coop_telephone_doing_well_november_16,_1915_p4_he.pdf"&gt;Doing Well&lt;/a&gt;</v>
      </c>
    </row>
    <row r="5289" spans="1:17" x14ac:dyDescent="0.25">
      <c r="A5289" s="2">
        <v>1972</v>
      </c>
      <c r="B5289" s="4" t="s">
        <v>13872</v>
      </c>
      <c r="C5289" s="4" t="s">
        <v>13873</v>
      </c>
      <c r="D5289" s="52">
        <v>5799</v>
      </c>
      <c r="E5289" s="5" t="s">
        <v>13629</v>
      </c>
      <c r="F5289" s="5">
        <v>5</v>
      </c>
      <c r="G5289" s="5">
        <v>21</v>
      </c>
      <c r="H5289" s="5">
        <v>3083</v>
      </c>
      <c r="I5289" t="s">
        <v>27563</v>
      </c>
      <c r="J5289" s="46" t="s">
        <v>33102</v>
      </c>
      <c r="K5289" s="56"/>
      <c r="L5289" s="56"/>
      <c r="M5289" s="56">
        <f t="shared" si="436"/>
        <v>1915</v>
      </c>
      <c r="N5289" s="56"/>
      <c r="O5289" s="56">
        <f t="shared" si="437"/>
        <v>11</v>
      </c>
      <c r="P5289" s="56">
        <f t="shared" si="438"/>
        <v>16</v>
      </c>
      <c r="Q5289" s="2" t="str">
        <f t="shared" si="439"/>
        <v>&lt;a href="set04\he_december 8, 1914 - november 20, 1917\miscellaneous\fogderud,_mrs_ole_and_children_to_fairmead_ca_november_16,_1915_p5_he.pdf"&gt;And Children to Fairmead CA&lt;/a&gt;</v>
      </c>
    </row>
    <row r="5290" spans="1:17" x14ac:dyDescent="0.25">
      <c r="A5290" s="2">
        <v>2193</v>
      </c>
      <c r="B5290" s="4" t="s">
        <v>13881</v>
      </c>
      <c r="C5290" s="4" t="s">
        <v>610</v>
      </c>
      <c r="D5290" s="52">
        <v>5799</v>
      </c>
      <c r="E5290" s="5" t="s">
        <v>13629</v>
      </c>
      <c r="F5290" s="5">
        <v>5</v>
      </c>
      <c r="G5290" s="5">
        <v>21</v>
      </c>
      <c r="H5290" s="5">
        <v>3107</v>
      </c>
      <c r="I5290" t="s">
        <v>27564</v>
      </c>
      <c r="J5290" s="46" t="s">
        <v>33102</v>
      </c>
      <c r="K5290" s="56"/>
      <c r="L5290" s="56"/>
      <c r="M5290" s="56">
        <f t="shared" si="436"/>
        <v>1915</v>
      </c>
      <c r="N5290" s="56"/>
      <c r="O5290" s="56">
        <f t="shared" si="437"/>
        <v>11</v>
      </c>
      <c r="P5290" s="56">
        <f t="shared" si="438"/>
        <v>16</v>
      </c>
      <c r="Q5290" s="2" t="str">
        <f t="shared" si="439"/>
        <v>&lt;a href="set04\he_december 8, 1914 - november 20, 1917\miscellaneous\goplin,_mrs_john_sister_of_appendicitis_november_16,_1915_p5_he.pdf"&gt;Appendicitis&lt;/a&gt;</v>
      </c>
    </row>
    <row r="5291" spans="1:17" x14ac:dyDescent="0.25">
      <c r="A5291" s="2">
        <v>4860</v>
      </c>
      <c r="B5291" s="4" t="s">
        <v>13933</v>
      </c>
      <c r="C5291" s="4" t="s">
        <v>13934</v>
      </c>
      <c r="D5291" s="52">
        <v>5799</v>
      </c>
      <c r="E5291" s="5" t="s">
        <v>13629</v>
      </c>
      <c r="F5291" s="5">
        <v>5</v>
      </c>
      <c r="G5291" s="5">
        <v>21</v>
      </c>
      <c r="H5291" s="5">
        <v>3326</v>
      </c>
      <c r="I5291" t="s">
        <v>27565</v>
      </c>
      <c r="J5291" s="46" t="s">
        <v>33102</v>
      </c>
      <c r="K5291" s="56"/>
      <c r="L5291" s="56"/>
      <c r="M5291" s="56">
        <f t="shared" si="436"/>
        <v>1915</v>
      </c>
      <c r="N5291" s="56"/>
      <c r="O5291" s="56">
        <f t="shared" si="437"/>
        <v>11</v>
      </c>
      <c r="P5291" s="56">
        <f t="shared" si="438"/>
        <v>16</v>
      </c>
      <c r="Q5291" s="2" t="str">
        <f t="shared" si="439"/>
        <v>&lt;a href="set04\he_december 8, 1914 - november 20, 1917\miscellaneous\loftus,_george_s_serum_treatment_november_16,_1915_p5_he.pdf"&gt;Serum treatment&lt;/a&gt;</v>
      </c>
    </row>
    <row r="5292" spans="1:17" x14ac:dyDescent="0.25">
      <c r="A5292" s="2">
        <v>5053</v>
      </c>
      <c r="B5292" s="4" t="s">
        <v>11096</v>
      </c>
      <c r="C5292" s="4" t="s">
        <v>13941</v>
      </c>
      <c r="D5292" s="52">
        <v>5799</v>
      </c>
      <c r="E5292" s="5" t="s">
        <v>13629</v>
      </c>
      <c r="F5292" s="5">
        <v>4</v>
      </c>
      <c r="G5292" s="5">
        <v>21</v>
      </c>
      <c r="H5292" s="5">
        <v>3346</v>
      </c>
      <c r="I5292" t="s">
        <v>27566</v>
      </c>
      <c r="J5292" s="46" t="s">
        <v>33102</v>
      </c>
      <c r="K5292" s="56"/>
      <c r="L5292" s="56"/>
      <c r="M5292" s="56">
        <f t="shared" si="436"/>
        <v>1915</v>
      </c>
      <c r="N5292" s="56"/>
      <c r="O5292" s="56">
        <f t="shared" si="437"/>
        <v>11</v>
      </c>
      <c r="P5292" s="56">
        <f t="shared" si="438"/>
        <v>16</v>
      </c>
      <c r="Q5292" s="2" t="str">
        <f t="shared" si="439"/>
        <v>&lt;a href="set04\he_december 8, 1914 - november 20, 1917\miscellaneous\mcinnes,_a_j_manager_of_telephone_co._november_16,_1915_p4_he.pdf"&gt;Manager of Telephone Company&lt;/a&gt;</v>
      </c>
    </row>
    <row r="5293" spans="1:17" x14ac:dyDescent="0.25">
      <c r="A5293" s="2">
        <v>5233</v>
      </c>
      <c r="B5293" s="4" t="s">
        <v>13950</v>
      </c>
      <c r="C5293" s="4" t="s">
        <v>13951</v>
      </c>
      <c r="D5293" s="52">
        <v>5799</v>
      </c>
      <c r="E5293" s="5" t="s">
        <v>13629</v>
      </c>
      <c r="F5293" s="5">
        <v>5</v>
      </c>
      <c r="G5293" s="5">
        <v>21</v>
      </c>
      <c r="H5293" s="5">
        <v>3361</v>
      </c>
      <c r="I5293" t="s">
        <v>27567</v>
      </c>
      <c r="J5293" s="46" t="s">
        <v>33102</v>
      </c>
      <c r="K5293" s="56"/>
      <c r="L5293" s="56"/>
      <c r="M5293" s="56">
        <f t="shared" si="436"/>
        <v>1915</v>
      </c>
      <c r="N5293" s="56"/>
      <c r="O5293" s="56">
        <f t="shared" si="437"/>
        <v>11</v>
      </c>
      <c r="P5293" s="56">
        <f t="shared" si="438"/>
        <v>16</v>
      </c>
      <c r="Q5293" s="2" t="str">
        <f t="shared" si="439"/>
        <v>&lt;a href="set04\he_december 8, 1914 - november 20, 1917\miscellaneous\mogaard,_mekal_garage,_auto_and_tools_burn_november_16,_1915_p5_he.pdf"&gt;Garage, Auto and tools burn&lt;/a&gt;</v>
      </c>
    </row>
    <row r="5294" spans="1:17" x14ac:dyDescent="0.25">
      <c r="A5294" s="2">
        <v>8153</v>
      </c>
      <c r="B5294" s="4" t="s">
        <v>14021</v>
      </c>
      <c r="C5294" s="4" t="s">
        <v>14022</v>
      </c>
      <c r="D5294" s="52">
        <v>5799</v>
      </c>
      <c r="E5294" s="5" t="s">
        <v>13629</v>
      </c>
      <c r="F5294" s="5">
        <v>1</v>
      </c>
      <c r="G5294" s="5">
        <v>21</v>
      </c>
      <c r="H5294" s="5">
        <v>3659</v>
      </c>
      <c r="I5294" t="s">
        <v>27568</v>
      </c>
      <c r="J5294" s="46" t="s">
        <v>33102</v>
      </c>
      <c r="K5294" s="56"/>
      <c r="L5294" s="56"/>
      <c r="M5294" s="56">
        <f t="shared" si="436"/>
        <v>1915</v>
      </c>
      <c r="N5294" s="56"/>
      <c r="O5294" s="56">
        <f t="shared" si="437"/>
        <v>11</v>
      </c>
      <c r="P5294" s="56">
        <f t="shared" si="438"/>
        <v>16</v>
      </c>
      <c r="Q5294" s="2" t="str">
        <f t="shared" si="439"/>
        <v>&lt;a href="set04\he_december 8, 1914 - november 20, 1917\miscellaneous\westerhouser,_mrs_j_mistaken_tablets_november_16,_1915_p1_he.pdf"&gt;Mistaken tablets&lt;/a&gt;</v>
      </c>
    </row>
    <row r="5295" spans="1:17" x14ac:dyDescent="0.25">
      <c r="A5295" s="2">
        <v>564</v>
      </c>
      <c r="B5295" s="4" t="s">
        <v>13839</v>
      </c>
      <c r="C5295" s="4" t="s">
        <v>13840</v>
      </c>
      <c r="D5295" s="52">
        <v>5813</v>
      </c>
      <c r="E5295" s="5" t="s">
        <v>13629</v>
      </c>
      <c r="F5295" s="5">
        <v>1</v>
      </c>
      <c r="G5295" s="5">
        <v>21</v>
      </c>
      <c r="H5295" s="5">
        <v>2999</v>
      </c>
      <c r="I5295" t="s">
        <v>27569</v>
      </c>
      <c r="J5295" s="46" t="s">
        <v>33102</v>
      </c>
      <c r="K5295" s="56"/>
      <c r="L5295" s="56"/>
      <c r="M5295" s="56">
        <f t="shared" si="436"/>
        <v>1915</v>
      </c>
      <c r="N5295" s="56"/>
      <c r="O5295" s="56">
        <f t="shared" si="437"/>
        <v>11</v>
      </c>
      <c r="P5295" s="56">
        <f t="shared" si="438"/>
        <v>30</v>
      </c>
      <c r="Q5295" s="2" t="str">
        <f t="shared" si="439"/>
        <v>&lt;a href="set04\he_december 8, 1914 - november 20, 1917\miscellaneous\bowman,_s_g_wireless_apparatus_november_30,_1915_p1_he.pdf"&gt;Wireless apparatus&lt;/a&gt;</v>
      </c>
    </row>
    <row r="5296" spans="1:17" x14ac:dyDescent="0.25">
      <c r="A5296" s="2">
        <v>736</v>
      </c>
      <c r="B5296" s="4" t="s">
        <v>13848</v>
      </c>
      <c r="C5296" s="4" t="s">
        <v>13849</v>
      </c>
      <c r="D5296" s="52">
        <v>5813</v>
      </c>
      <c r="E5296" s="5" t="s">
        <v>13629</v>
      </c>
      <c r="F5296" s="5">
        <v>5</v>
      </c>
      <c r="G5296" s="5">
        <v>21</v>
      </c>
      <c r="H5296" s="5">
        <v>3016</v>
      </c>
      <c r="I5296" t="s">
        <v>27570</v>
      </c>
      <c r="J5296" s="46" t="s">
        <v>33102</v>
      </c>
      <c r="K5296" s="56"/>
      <c r="L5296" s="56"/>
      <c r="M5296" s="56">
        <f t="shared" si="436"/>
        <v>1915</v>
      </c>
      <c r="N5296" s="56"/>
      <c r="O5296" s="56">
        <f t="shared" si="437"/>
        <v>11</v>
      </c>
      <c r="P5296" s="56">
        <f t="shared" si="438"/>
        <v>30</v>
      </c>
      <c r="Q5296" s="2" t="str">
        <f t="shared" si="439"/>
        <v>&lt;a href="set04\he_december 8, 1914 - november 20, 1917\miscellaneous\carlson,_john_and_family_to_live_work_in_sk_november_30,_1915_p5_he.pdf"&gt;And Family to live work in SK&lt;/a&gt;</v>
      </c>
    </row>
    <row r="5297" spans="1:17" x14ac:dyDescent="0.25">
      <c r="A5297" s="2">
        <v>5638</v>
      </c>
      <c r="B5297" s="4" t="s">
        <v>13965</v>
      </c>
      <c r="C5297" s="4" t="s">
        <v>13966</v>
      </c>
      <c r="D5297" s="52">
        <v>5813</v>
      </c>
      <c r="E5297" s="5" t="s">
        <v>13629</v>
      </c>
      <c r="F5297" s="5">
        <v>5</v>
      </c>
      <c r="G5297" s="5">
        <v>21</v>
      </c>
      <c r="H5297" s="5">
        <v>3400</v>
      </c>
      <c r="I5297" t="s">
        <v>27571</v>
      </c>
      <c r="J5297" s="46" t="s">
        <v>33102</v>
      </c>
      <c r="K5297" s="56"/>
      <c r="L5297" s="56"/>
      <c r="M5297" s="56">
        <f t="shared" si="436"/>
        <v>1915</v>
      </c>
      <c r="N5297" s="56"/>
      <c r="O5297" s="56">
        <f t="shared" si="437"/>
        <v>11</v>
      </c>
      <c r="P5297" s="56">
        <f t="shared" si="438"/>
        <v>30</v>
      </c>
      <c r="Q5297" s="2" t="str">
        <f t="shared" si="439"/>
        <v>&lt;a href="set04\he_december 8, 1914 - november 20, 1917\miscellaneous\olson,_conrad_injuries_from_engine_november_30,_1915_p5_he.pdf"&gt;Injuries from engine&lt;/a&gt;</v>
      </c>
    </row>
    <row r="5298" spans="1:17" x14ac:dyDescent="0.25">
      <c r="A5298" s="2">
        <v>5679</v>
      </c>
      <c r="B5298" s="4" t="s">
        <v>13967</v>
      </c>
      <c r="C5298" s="4" t="s">
        <v>13968</v>
      </c>
      <c r="D5298" s="52">
        <v>5813</v>
      </c>
      <c r="E5298" s="5" t="s">
        <v>13629</v>
      </c>
      <c r="F5298" s="5">
        <v>5</v>
      </c>
      <c r="G5298" s="5">
        <v>21</v>
      </c>
      <c r="H5298" s="5">
        <v>3409</v>
      </c>
      <c r="I5298" t="s">
        <v>27572</v>
      </c>
      <c r="J5298" s="46" t="s">
        <v>33102</v>
      </c>
      <c r="K5298" s="56"/>
      <c r="L5298" s="56"/>
      <c r="M5298" s="56">
        <f t="shared" si="436"/>
        <v>1915</v>
      </c>
      <c r="N5298" s="56"/>
      <c r="O5298" s="56">
        <f t="shared" si="437"/>
        <v>11</v>
      </c>
      <c r="P5298" s="56">
        <f t="shared" si="438"/>
        <v>30</v>
      </c>
      <c r="Q5298" s="2" t="str">
        <f t="shared" si="439"/>
        <v>&lt;a href="set04\he_december 8, 1914 - november 20, 1917\miscellaneous\olson,_sydne_thanksgiving_in_davenport_nd_november_30,_1915_p5_he.pdf"&gt;Thanksgiving in Davenport ND&lt;/a&gt;</v>
      </c>
    </row>
    <row r="5299" spans="1:17" x14ac:dyDescent="0.25">
      <c r="A5299" s="2">
        <v>6626</v>
      </c>
      <c r="B5299" s="4" t="s">
        <v>6283</v>
      </c>
      <c r="C5299" s="4" t="s">
        <v>13949</v>
      </c>
      <c r="D5299" s="52">
        <v>5813</v>
      </c>
      <c r="E5299" s="5" t="s">
        <v>13629</v>
      </c>
      <c r="F5299" s="5">
        <v>5</v>
      </c>
      <c r="G5299" s="5">
        <v>21</v>
      </c>
      <c r="H5299" s="5">
        <v>3489</v>
      </c>
      <c r="I5299" t="s">
        <v>27573</v>
      </c>
      <c r="J5299" s="46" t="s">
        <v>33102</v>
      </c>
      <c r="K5299" s="56"/>
      <c r="L5299" s="56"/>
      <c r="M5299" s="56">
        <f t="shared" ref="M5299:M5362" si="440">YEAR(D5299)</f>
        <v>1915</v>
      </c>
      <c r="N5299" s="56"/>
      <c r="O5299" s="56">
        <f t="shared" ref="O5299:O5362" si="441">MONTH(D5299)</f>
        <v>11</v>
      </c>
      <c r="P5299" s="56">
        <f t="shared" ref="P5299:P5362" si="442">DAY(D5299)</f>
        <v>30</v>
      </c>
      <c r="Q5299" s="2" t="str">
        <f t="shared" si="439"/>
        <v>&lt;a href="set04\he_december 8, 1914 - november 20, 1917\miscellaneous\sinclair,_wallace_j_writes_from_ca_november_30,_1915_p5_he.pdf"&gt;Writes from California&lt;/a&gt;</v>
      </c>
    </row>
    <row r="5300" spans="1:17" x14ac:dyDescent="0.25">
      <c r="A5300" s="2">
        <v>7744</v>
      </c>
      <c r="B5300" s="100" t="s">
        <v>13195</v>
      </c>
      <c r="C5300" s="4" t="s">
        <v>1607</v>
      </c>
      <c r="D5300" s="52">
        <v>5813</v>
      </c>
      <c r="E5300" s="5" t="s">
        <v>13629</v>
      </c>
      <c r="F5300" s="5">
        <v>4</v>
      </c>
      <c r="G5300" s="5">
        <v>21</v>
      </c>
      <c r="H5300" s="5">
        <v>3577</v>
      </c>
      <c r="I5300" t="s">
        <v>27574</v>
      </c>
      <c r="J5300" s="46" t="s">
        <v>33102</v>
      </c>
      <c r="K5300" s="56"/>
      <c r="L5300" s="56"/>
      <c r="M5300" s="56">
        <f t="shared" si="440"/>
        <v>1915</v>
      </c>
      <c r="N5300" s="56"/>
      <c r="O5300" s="56">
        <f t="shared" si="441"/>
        <v>11</v>
      </c>
      <c r="P5300" s="56">
        <f t="shared" si="442"/>
        <v>30</v>
      </c>
      <c r="Q5300" s="2" t="str">
        <f t="shared" si="439"/>
        <v>&lt;a href="set04\he_december 8, 1914 - november 20, 1917\miscellaneous\walum_notes_november_30,_1915_p4_he.pdf"&gt;Notes&lt;/a&gt;</v>
      </c>
    </row>
    <row r="5301" spans="1:17" x14ac:dyDescent="0.25">
      <c r="A5301" s="2">
        <v>5567</v>
      </c>
      <c r="B5301" s="4" t="s">
        <v>13962</v>
      </c>
      <c r="C5301" s="4" t="s">
        <v>13963</v>
      </c>
      <c r="D5301" s="52">
        <v>5820</v>
      </c>
      <c r="E5301" s="5" t="s">
        <v>13629</v>
      </c>
      <c r="F5301" s="5">
        <v>5</v>
      </c>
      <c r="G5301" s="5">
        <v>21</v>
      </c>
      <c r="H5301" s="5">
        <v>3393</v>
      </c>
      <c r="I5301" t="s">
        <v>27575</v>
      </c>
      <c r="J5301" s="46" t="s">
        <v>33102</v>
      </c>
      <c r="K5301" s="56"/>
      <c r="L5301" s="56"/>
      <c r="M5301" s="56">
        <f t="shared" si="440"/>
        <v>1915</v>
      </c>
      <c r="N5301" s="56"/>
      <c r="O5301" s="56">
        <f t="shared" si="441"/>
        <v>12</v>
      </c>
      <c r="P5301" s="56">
        <f t="shared" si="442"/>
        <v>7</v>
      </c>
      <c r="Q5301" s="2" t="str">
        <f t="shared" si="439"/>
        <v>&lt;a href="set04\he_december 8, 1914 - november 20, 1917\miscellaneous\o'brian,_j_return_to_inverness_mt_december_7,_1915_p5_he.pdf"&gt;Return to Inverness MT&lt;/a&gt;</v>
      </c>
    </row>
    <row r="5302" spans="1:17" x14ac:dyDescent="0.25">
      <c r="A5302" s="2">
        <v>5597</v>
      </c>
      <c r="B5302" s="4" t="s">
        <v>13964</v>
      </c>
      <c r="C5302" s="4" t="s">
        <v>610</v>
      </c>
      <c r="D5302" s="52">
        <v>5820</v>
      </c>
      <c r="E5302" s="5" t="s">
        <v>13629</v>
      </c>
      <c r="F5302" s="5">
        <v>5</v>
      </c>
      <c r="G5302" s="5">
        <v>21</v>
      </c>
      <c r="H5302" s="5">
        <v>3396</v>
      </c>
      <c r="I5302" t="s">
        <v>27576</v>
      </c>
      <c r="J5302" s="46" t="s">
        <v>33102</v>
      </c>
      <c r="K5302" s="56"/>
      <c r="L5302" s="56"/>
      <c r="M5302" s="56">
        <f t="shared" si="440"/>
        <v>1915</v>
      </c>
      <c r="N5302" s="56"/>
      <c r="O5302" s="56">
        <f t="shared" si="441"/>
        <v>12</v>
      </c>
      <c r="P5302" s="56">
        <f t="shared" si="442"/>
        <v>7</v>
      </c>
      <c r="Q5302" s="2" t="str">
        <f t="shared" si="439"/>
        <v>&lt;a href="set04\he_december 8, 1914 - november 20, 1917\miscellaneous\olsen,_edith_appendicitis_december_7,_1915_p5_he.pdf"&gt;Appendicitis&lt;/a&gt;</v>
      </c>
    </row>
    <row r="5303" spans="1:17" x14ac:dyDescent="0.25">
      <c r="A5303" s="2">
        <v>8288</v>
      </c>
      <c r="B5303" s="4" t="s">
        <v>14030</v>
      </c>
      <c r="C5303" s="4" t="s">
        <v>14031</v>
      </c>
      <c r="D5303" s="52">
        <v>5820</v>
      </c>
      <c r="E5303" s="5" t="s">
        <v>13629</v>
      </c>
      <c r="F5303" s="5">
        <v>5</v>
      </c>
      <c r="G5303" s="5">
        <v>21</v>
      </c>
      <c r="H5303" s="5">
        <v>3680</v>
      </c>
      <c r="I5303" t="s">
        <v>27577</v>
      </c>
      <c r="J5303" s="46" t="s">
        <v>33102</v>
      </c>
      <c r="K5303" s="56"/>
      <c r="L5303" s="56"/>
      <c r="M5303" s="56">
        <f t="shared" si="440"/>
        <v>1915</v>
      </c>
      <c r="N5303" s="56"/>
      <c r="O5303" s="56">
        <f t="shared" si="441"/>
        <v>12</v>
      </c>
      <c r="P5303" s="56">
        <f t="shared" si="442"/>
        <v>7</v>
      </c>
      <c r="Q5303" s="2" t="str">
        <f t="shared" si="439"/>
        <v>&lt;a href="set04\he_december 8, 1914 - november 20, 1917\miscellaneous\wilson,_ole_h_logging_contract_in_mn_december_7,_1915_p5_he.pdf"&gt;Logging contract in MN&lt;/a&gt;</v>
      </c>
    </row>
    <row r="5304" spans="1:17" x14ac:dyDescent="0.25">
      <c r="A5304" s="2">
        <v>2760</v>
      </c>
      <c r="B5304" s="4" t="s">
        <v>5948</v>
      </c>
      <c r="C5304" s="4" t="s">
        <v>13898</v>
      </c>
      <c r="D5304" s="52">
        <v>5827</v>
      </c>
      <c r="E5304" s="5" t="s">
        <v>13629</v>
      </c>
      <c r="F5304" s="5">
        <v>4</v>
      </c>
      <c r="G5304" s="5">
        <v>21</v>
      </c>
      <c r="H5304" s="5">
        <v>3176</v>
      </c>
      <c r="I5304" t="s">
        <v>27578</v>
      </c>
      <c r="J5304" s="46" t="s">
        <v>33102</v>
      </c>
      <c r="K5304" s="56"/>
      <c r="L5304" s="56"/>
      <c r="M5304" s="56">
        <f t="shared" si="440"/>
        <v>1915</v>
      </c>
      <c r="N5304" s="56"/>
      <c r="O5304" s="56">
        <f t="shared" si="441"/>
        <v>12</v>
      </c>
      <c r="P5304" s="56">
        <f t="shared" si="442"/>
        <v>14</v>
      </c>
      <c r="Q5304" s="2" t="str">
        <f t="shared" si="439"/>
        <v>&lt;a href="set04\he_december 8, 1914 - november 20, 1917\miscellaneous\hannaford_school_report_pt1_december_14,_1915_p4_he.pdf"&gt;Report Part 1&lt;/a&gt;</v>
      </c>
    </row>
    <row r="5305" spans="1:17" x14ac:dyDescent="0.25">
      <c r="A5305" s="2">
        <v>2761</v>
      </c>
      <c r="B5305" s="4" t="s">
        <v>5948</v>
      </c>
      <c r="C5305" s="4" t="s">
        <v>13899</v>
      </c>
      <c r="D5305" s="52">
        <v>5827</v>
      </c>
      <c r="E5305" s="5" t="s">
        <v>13629</v>
      </c>
      <c r="F5305" s="5">
        <v>4</v>
      </c>
      <c r="G5305" s="5">
        <v>21</v>
      </c>
      <c r="H5305" s="5">
        <v>3177</v>
      </c>
      <c r="I5305" t="s">
        <v>27579</v>
      </c>
      <c r="J5305" s="46" t="s">
        <v>33102</v>
      </c>
      <c r="K5305" s="56"/>
      <c r="L5305" s="56"/>
      <c r="M5305" s="56">
        <f t="shared" si="440"/>
        <v>1915</v>
      </c>
      <c r="N5305" s="56"/>
      <c r="O5305" s="56">
        <f t="shared" si="441"/>
        <v>12</v>
      </c>
      <c r="P5305" s="56">
        <f t="shared" si="442"/>
        <v>14</v>
      </c>
      <c r="Q5305" s="2" t="str">
        <f t="shared" si="439"/>
        <v>&lt;a href="set04\he_december 8, 1914 - november 20, 1917\miscellaneous\hannaford_school_report_pt2_december_14,_1915_p4_he.pdf"&gt;Report Part 2&lt;/a&gt;</v>
      </c>
    </row>
    <row r="5306" spans="1:17" x14ac:dyDescent="0.25">
      <c r="A5306" s="2">
        <v>2967</v>
      </c>
      <c r="B5306" s="4" t="s">
        <v>13912</v>
      </c>
      <c r="C5306" s="4" t="s">
        <v>690</v>
      </c>
      <c r="D5306" s="52">
        <v>5827</v>
      </c>
      <c r="E5306" s="5" t="s">
        <v>13629</v>
      </c>
      <c r="F5306" s="5">
        <v>5</v>
      </c>
      <c r="G5306" s="5">
        <v>21</v>
      </c>
      <c r="H5306" s="5">
        <v>3247</v>
      </c>
      <c r="I5306" t="s">
        <v>27580</v>
      </c>
      <c r="J5306" s="46" t="s">
        <v>33102</v>
      </c>
      <c r="K5306" s="56"/>
      <c r="L5306" s="56"/>
      <c r="M5306" s="56">
        <f t="shared" si="440"/>
        <v>1915</v>
      </c>
      <c r="N5306" s="56"/>
      <c r="O5306" s="56">
        <f t="shared" si="441"/>
        <v>12</v>
      </c>
      <c r="P5306" s="56">
        <f t="shared" si="442"/>
        <v>14</v>
      </c>
      <c r="Q5306" s="2" t="str">
        <f t="shared" si="439"/>
        <v>&lt;a href="set04\he_december 8, 1914 - november 20, 1917\miscellaneous\heyerdahl,_melvin_operation_december_14,_1915_p5_he.pdf"&gt;Operation&lt;/a&gt;</v>
      </c>
    </row>
    <row r="5307" spans="1:17" x14ac:dyDescent="0.25">
      <c r="A5307" s="2">
        <v>7228</v>
      </c>
      <c r="B5307" s="4" t="s">
        <v>14004</v>
      </c>
      <c r="C5307" s="4" t="s">
        <v>14005</v>
      </c>
      <c r="D5307" s="52">
        <v>5827</v>
      </c>
      <c r="E5307" s="5" t="s">
        <v>13629</v>
      </c>
      <c r="F5307" s="5">
        <v>1</v>
      </c>
      <c r="G5307" s="5">
        <v>21</v>
      </c>
      <c r="H5307" s="5">
        <v>3532</v>
      </c>
      <c r="I5307" t="s">
        <v>27581</v>
      </c>
      <c r="J5307" s="46" t="s">
        <v>33102</v>
      </c>
      <c r="K5307" s="56"/>
      <c r="L5307" s="56"/>
      <c r="M5307" s="56">
        <f t="shared" si="440"/>
        <v>1915</v>
      </c>
      <c r="N5307" s="56"/>
      <c r="O5307" s="56">
        <f t="shared" si="441"/>
        <v>12</v>
      </c>
      <c r="P5307" s="56">
        <f t="shared" si="442"/>
        <v>14</v>
      </c>
      <c r="Q5307" s="2" t="str">
        <f t="shared" si="439"/>
        <v>&lt;a href="set04\he_december 8, 1914 - november 20, 1917\miscellaneous\sutton_sons_of_norway_elect_officers_december_14,_1915_p1_he.pdf"&gt;Elect officers&lt;/a&gt;</v>
      </c>
    </row>
    <row r="5308" spans="1:17" x14ac:dyDescent="0.25">
      <c r="A5308" s="2">
        <v>7745</v>
      </c>
      <c r="B5308" s="4" t="s">
        <v>13195</v>
      </c>
      <c r="C5308" s="4" t="s">
        <v>1607</v>
      </c>
      <c r="D5308" s="52">
        <v>5827</v>
      </c>
      <c r="E5308" s="5" t="s">
        <v>13629</v>
      </c>
      <c r="F5308" s="5">
        <v>4</v>
      </c>
      <c r="G5308" s="5">
        <v>21</v>
      </c>
      <c r="H5308" s="5">
        <v>3573</v>
      </c>
      <c r="I5308" t="s">
        <v>27582</v>
      </c>
      <c r="J5308" s="46" t="s">
        <v>33102</v>
      </c>
      <c r="K5308" s="56"/>
      <c r="L5308" s="56"/>
      <c r="M5308" s="56">
        <f t="shared" si="440"/>
        <v>1915</v>
      </c>
      <c r="N5308" s="56"/>
      <c r="O5308" s="56">
        <f t="shared" si="441"/>
        <v>12</v>
      </c>
      <c r="P5308" s="56">
        <f t="shared" si="442"/>
        <v>14</v>
      </c>
      <c r="Q5308" s="2" t="str">
        <f t="shared" si="439"/>
        <v>&lt;a href="set04\he_december 8, 1914 - november 20, 1917\miscellaneous\walum_notes_december_14,_1915_p4_he.pdf"&gt;Notes&lt;/a&gt;</v>
      </c>
    </row>
    <row r="5309" spans="1:17" x14ac:dyDescent="0.25">
      <c r="A5309" s="2">
        <v>2453</v>
      </c>
      <c r="B5309" s="4" t="s">
        <v>13882</v>
      </c>
      <c r="C5309" s="4" t="s">
        <v>13883</v>
      </c>
      <c r="D5309" s="52">
        <v>5834</v>
      </c>
      <c r="E5309" s="5" t="s">
        <v>13629</v>
      </c>
      <c r="F5309" s="5">
        <v>18</v>
      </c>
      <c r="G5309" s="5">
        <v>21</v>
      </c>
      <c r="H5309" s="5">
        <v>3121</v>
      </c>
      <c r="I5309" t="s">
        <v>27583</v>
      </c>
      <c r="J5309" s="46" t="s">
        <v>33102</v>
      </c>
      <c r="K5309" s="56"/>
      <c r="L5309" s="56"/>
      <c r="M5309" s="56">
        <f t="shared" si="440"/>
        <v>1915</v>
      </c>
      <c r="N5309" s="56"/>
      <c r="O5309" s="56">
        <f t="shared" si="441"/>
        <v>12</v>
      </c>
      <c r="P5309" s="56">
        <f t="shared" si="442"/>
        <v>21</v>
      </c>
      <c r="Q5309" s="2" t="str">
        <f t="shared" si="439"/>
        <v>&lt;a href="set04\he_december 8, 1914 - november 20, 1917\miscellaneous\griggs_county_telephone_raises_rates;_users_quit_december_21,_1915_p18_he.pdf"&gt;Raises rates; Users quit&lt;/a&gt;</v>
      </c>
    </row>
    <row r="5310" spans="1:17" x14ac:dyDescent="0.25">
      <c r="A5310" s="2">
        <v>5136</v>
      </c>
      <c r="B5310" s="4" t="s">
        <v>13944</v>
      </c>
      <c r="C5310" s="4" t="s">
        <v>13945</v>
      </c>
      <c r="D5310" s="52">
        <v>5834</v>
      </c>
      <c r="E5310" s="5" t="s">
        <v>13629</v>
      </c>
      <c r="F5310" s="5">
        <v>18</v>
      </c>
      <c r="G5310" s="5">
        <v>21</v>
      </c>
      <c r="H5310" s="5">
        <v>3354</v>
      </c>
      <c r="I5310" t="s">
        <v>27584</v>
      </c>
      <c r="J5310" s="46" t="s">
        <v>33102</v>
      </c>
      <c r="K5310" s="56"/>
      <c r="L5310" s="56"/>
      <c r="M5310" s="56">
        <f t="shared" si="440"/>
        <v>1915</v>
      </c>
      <c r="N5310" s="56"/>
      <c r="O5310" s="56">
        <f t="shared" si="441"/>
        <v>12</v>
      </c>
      <c r="P5310" s="56">
        <f t="shared" si="442"/>
        <v>21</v>
      </c>
      <c r="Q5310" s="2" t="str">
        <f t="shared" si="439"/>
        <v>&lt;a href="set04\he_december 8, 1914 - november 20, 1917\miscellaneous\michaelson,_melvin,_charles_agnes_and_mother_to_live_work_in_mt_december_21,_1915_p18_he.pdf"&gt;Charles, Agnes and Mother to live work in MT&lt;/a&gt;</v>
      </c>
    </row>
    <row r="5311" spans="1:17" x14ac:dyDescent="0.25">
      <c r="A5311" s="2">
        <v>5389</v>
      </c>
      <c r="B5311" s="4" t="s">
        <v>8310</v>
      </c>
      <c r="C5311" s="4" t="s">
        <v>13959</v>
      </c>
      <c r="D5311" s="52">
        <v>5834</v>
      </c>
      <c r="E5311" s="5" t="s">
        <v>13629</v>
      </c>
      <c r="F5311" s="5">
        <v>18</v>
      </c>
      <c r="G5311" s="5">
        <v>21</v>
      </c>
      <c r="H5311" s="5">
        <v>3381</v>
      </c>
      <c r="I5311" t="s">
        <v>27585</v>
      </c>
      <c r="J5311" s="46" t="s">
        <v>33102</v>
      </c>
      <c r="K5311" s="56"/>
      <c r="L5311" s="56"/>
      <c r="M5311" s="56">
        <f t="shared" si="440"/>
        <v>1915</v>
      </c>
      <c r="N5311" s="56"/>
      <c r="O5311" s="56">
        <f t="shared" si="441"/>
        <v>12</v>
      </c>
      <c r="P5311" s="56">
        <f t="shared" si="442"/>
        <v>21</v>
      </c>
      <c r="Q5311" s="2" t="str">
        <f t="shared" si="439"/>
        <v>&lt;a href="set04\he_december 8, 1914 - november 20, 1917\miscellaneous\nelson,_severin_writes_from_loyalist_ab_december_21,_1915_p18_he.pdf"&gt;Writes from Loyalist AB&lt;/a&gt;</v>
      </c>
    </row>
    <row r="5312" spans="1:17" x14ac:dyDescent="0.25">
      <c r="A5312" s="2">
        <v>7746</v>
      </c>
      <c r="B5312" s="4" t="s">
        <v>13195</v>
      </c>
      <c r="C5312" s="4" t="s">
        <v>1607</v>
      </c>
      <c r="D5312" s="52">
        <v>5834</v>
      </c>
      <c r="E5312" s="5" t="s">
        <v>13629</v>
      </c>
      <c r="F5312" s="5">
        <v>7</v>
      </c>
      <c r="G5312" s="5">
        <v>21</v>
      </c>
      <c r="H5312" s="5">
        <v>3574</v>
      </c>
      <c r="I5312" t="s">
        <v>27587</v>
      </c>
      <c r="J5312" s="46" t="s">
        <v>33102</v>
      </c>
      <c r="K5312" s="56"/>
      <c r="L5312" s="56"/>
      <c r="M5312" s="56">
        <f t="shared" si="440"/>
        <v>1915</v>
      </c>
      <c r="N5312" s="56"/>
      <c r="O5312" s="56">
        <f t="shared" si="441"/>
        <v>12</v>
      </c>
      <c r="P5312" s="56">
        <f t="shared" si="442"/>
        <v>21</v>
      </c>
      <c r="Q5312" s="2" t="str">
        <f t="shared" si="439"/>
        <v>&lt;a href="set04\he_december 8, 1914 - november 20, 1917\miscellaneous\walum_notes_december_21,_1915_p7_he.pdf"&gt;Notes&lt;/a&gt;</v>
      </c>
    </row>
    <row r="5313" spans="1:17" x14ac:dyDescent="0.25">
      <c r="A5313" s="2">
        <v>7747</v>
      </c>
      <c r="B5313" s="4" t="s">
        <v>13195</v>
      </c>
      <c r="C5313" s="4" t="s">
        <v>1607</v>
      </c>
      <c r="D5313" s="52">
        <v>5834</v>
      </c>
      <c r="E5313" s="5" t="s">
        <v>13629</v>
      </c>
      <c r="F5313" s="5">
        <v>10</v>
      </c>
      <c r="G5313" s="5">
        <v>21</v>
      </c>
      <c r="H5313" s="5">
        <v>3575</v>
      </c>
      <c r="I5313" t="s">
        <v>27586</v>
      </c>
      <c r="J5313" s="46" t="s">
        <v>33102</v>
      </c>
      <c r="K5313" s="56"/>
      <c r="L5313" s="56"/>
      <c r="M5313" s="56">
        <f t="shared" si="440"/>
        <v>1915</v>
      </c>
      <c r="N5313" s="56"/>
      <c r="O5313" s="56">
        <f t="shared" si="441"/>
        <v>12</v>
      </c>
      <c r="P5313" s="56">
        <f t="shared" si="442"/>
        <v>21</v>
      </c>
      <c r="Q5313" s="2" t="str">
        <f t="shared" si="439"/>
        <v>&lt;a href="set04\he_december 8, 1914 - november 20, 1917\miscellaneous\walum_notes_december_21,_1915_p10_he.pdf"&gt;Notes&lt;/a&gt;</v>
      </c>
    </row>
    <row r="5314" spans="1:17" x14ac:dyDescent="0.25">
      <c r="A5314" s="2">
        <v>4658</v>
      </c>
      <c r="B5314" s="4" t="s">
        <v>13924</v>
      </c>
      <c r="C5314" s="4" t="s">
        <v>13925</v>
      </c>
      <c r="D5314" s="52">
        <v>5841</v>
      </c>
      <c r="E5314" s="5" t="s">
        <v>13629</v>
      </c>
      <c r="F5314" s="5">
        <v>5</v>
      </c>
      <c r="G5314" s="5">
        <v>21</v>
      </c>
      <c r="H5314" s="5">
        <v>3312</v>
      </c>
      <c r="I5314" t="s">
        <v>27588</v>
      </c>
      <c r="J5314" s="46" t="s">
        <v>33102</v>
      </c>
      <c r="K5314" s="56"/>
      <c r="L5314" s="56"/>
      <c r="M5314" s="56">
        <f t="shared" si="440"/>
        <v>1915</v>
      </c>
      <c r="N5314" s="56"/>
      <c r="O5314" s="56">
        <f t="shared" si="441"/>
        <v>12</v>
      </c>
      <c r="P5314" s="56">
        <f t="shared" si="442"/>
        <v>28</v>
      </c>
      <c r="Q5314" s="2" t="str">
        <f t="shared" ref="Q5314:Q5377" si="443">"&lt;a href="&amp;""""&amp;J5314&amp;"\"&amp;I5314&amp;"""&gt;"&amp;C5314&amp;"&lt;/a&gt;"</f>
        <v>&lt;a href="set04\he_december 8, 1914 - november 20, 1917\miscellaneous\larson,_andrew_to_live_work_in_maddock_december_28,_1915_p5_he.pdf"&gt;To live work in Maddock ND&lt;/a&gt;</v>
      </c>
    </row>
    <row r="5315" spans="1:17" x14ac:dyDescent="0.25">
      <c r="A5315" s="2">
        <v>5686</v>
      </c>
      <c r="B5315" s="4" t="s">
        <v>13973</v>
      </c>
      <c r="C5315" s="4" t="s">
        <v>13974</v>
      </c>
      <c r="D5315" s="52">
        <v>5841</v>
      </c>
      <c r="E5315" s="5" t="s">
        <v>13629</v>
      </c>
      <c r="F5315" s="5">
        <v>5</v>
      </c>
      <c r="G5315" s="5">
        <v>21</v>
      </c>
      <c r="H5315" s="5">
        <v>3414</v>
      </c>
      <c r="I5315" t="s">
        <v>27589</v>
      </c>
      <c r="J5315" s="46" t="s">
        <v>33102</v>
      </c>
      <c r="K5315" s="56"/>
      <c r="L5315" s="56"/>
      <c r="M5315" s="56">
        <f t="shared" si="440"/>
        <v>1915</v>
      </c>
      <c r="N5315" s="56"/>
      <c r="O5315" s="56">
        <f t="shared" si="441"/>
        <v>12</v>
      </c>
      <c r="P5315" s="56">
        <f t="shared" si="442"/>
        <v>28</v>
      </c>
      <c r="Q5315" s="2" t="str">
        <f t="shared" si="443"/>
        <v>&lt;a href="set04\he_december 8, 1914 - november 20, 1917\miscellaneous\olson,_tom_to_fargo_hospital_december_28,_1915_p5_he.pdf"&gt;To Fargo hospital&lt;/a&gt;</v>
      </c>
    </row>
    <row r="5316" spans="1:17" x14ac:dyDescent="0.25">
      <c r="A5316" s="2">
        <v>7422</v>
      </c>
      <c r="B5316" s="4" t="s">
        <v>14009</v>
      </c>
      <c r="C5316" s="4" t="s">
        <v>14010</v>
      </c>
      <c r="D5316" s="52">
        <v>5841</v>
      </c>
      <c r="E5316" s="5" t="s">
        <v>13629</v>
      </c>
      <c r="F5316" s="5">
        <v>5</v>
      </c>
      <c r="G5316" s="5">
        <v>21</v>
      </c>
      <c r="H5316" s="5">
        <v>3540</v>
      </c>
      <c r="I5316" t="s">
        <v>27590</v>
      </c>
      <c r="J5316" s="46" t="s">
        <v>33102</v>
      </c>
      <c r="K5316" s="56"/>
      <c r="L5316" s="56"/>
      <c r="M5316" s="56">
        <f t="shared" si="440"/>
        <v>1915</v>
      </c>
      <c r="N5316" s="56"/>
      <c r="O5316" s="56">
        <f t="shared" si="441"/>
        <v>12</v>
      </c>
      <c r="P5316" s="56">
        <f t="shared" si="442"/>
        <v>28</v>
      </c>
      <c r="Q5316" s="2" t="str">
        <f t="shared" si="443"/>
        <v>&lt;a href="set04\he_december 8, 1914 - november 20, 1917\miscellaneous\thoreson_family_reunites_for_xmas_december_28,_1915_p5_he.pdf"&gt;Reunites for Christmas&lt;/a&gt;</v>
      </c>
    </row>
    <row r="5317" spans="1:17" x14ac:dyDescent="0.25">
      <c r="A5317" s="2">
        <v>7748</v>
      </c>
      <c r="B5317" s="4" t="s">
        <v>13195</v>
      </c>
      <c r="C5317" s="4" t="s">
        <v>1607</v>
      </c>
      <c r="D5317" s="52">
        <v>5841</v>
      </c>
      <c r="E5317" s="5" t="s">
        <v>13629</v>
      </c>
      <c r="F5317" s="5">
        <v>4</v>
      </c>
      <c r="G5317" s="5">
        <v>21</v>
      </c>
      <c r="H5317" s="5">
        <v>3576</v>
      </c>
      <c r="I5317" t="s">
        <v>27591</v>
      </c>
      <c r="J5317" s="46" t="s">
        <v>33102</v>
      </c>
      <c r="K5317" s="56"/>
      <c r="L5317" s="56"/>
      <c r="M5317" s="56">
        <f t="shared" si="440"/>
        <v>1915</v>
      </c>
      <c r="N5317" s="56"/>
      <c r="O5317" s="56">
        <f t="shared" si="441"/>
        <v>12</v>
      </c>
      <c r="P5317" s="56">
        <f t="shared" si="442"/>
        <v>28</v>
      </c>
      <c r="Q5317" s="2" t="str">
        <f t="shared" si="443"/>
        <v>&lt;a href="set04\he_december 8, 1914 - november 20, 1917\miscellaneous\walum_notes_december_28,_1915_p4_he.pdf"&gt;Notes&lt;/a&gt;</v>
      </c>
    </row>
    <row r="5318" spans="1:17" x14ac:dyDescent="0.25">
      <c r="A5318" s="2">
        <v>1980</v>
      </c>
      <c r="B5318" s="4" t="s">
        <v>4239</v>
      </c>
      <c r="C5318" s="4" t="s">
        <v>13949</v>
      </c>
      <c r="D5318" s="52">
        <v>5848</v>
      </c>
      <c r="E5318" s="5" t="s">
        <v>13629</v>
      </c>
      <c r="F5318" s="5">
        <v>4</v>
      </c>
      <c r="G5318" s="5">
        <v>21</v>
      </c>
      <c r="H5318" s="5">
        <v>3087</v>
      </c>
      <c r="I5318" t="s">
        <v>27592</v>
      </c>
      <c r="J5318" s="46" t="s">
        <v>33102</v>
      </c>
      <c r="K5318" s="56"/>
      <c r="L5318" s="56"/>
      <c r="M5318" s="56">
        <f t="shared" si="440"/>
        <v>1916</v>
      </c>
      <c r="N5318" s="56"/>
      <c r="O5318" s="56">
        <f t="shared" si="441"/>
        <v>1</v>
      </c>
      <c r="P5318" s="56">
        <f t="shared" si="442"/>
        <v>4</v>
      </c>
      <c r="Q5318" s="2" t="str">
        <f t="shared" si="443"/>
        <v>&lt;a href="set04\he_december 8, 1914 - november 20, 1917\miscellaneous\fogderud,_ole_writes_from_ca_january_4,_1916_p4_he.pdf"&gt;Writes from California&lt;/a&gt;</v>
      </c>
    </row>
    <row r="5319" spans="1:17" x14ac:dyDescent="0.25">
      <c r="A5319" s="2">
        <v>4967</v>
      </c>
      <c r="B5319" s="4" t="s">
        <v>8285</v>
      </c>
      <c r="C5319" s="4" t="s">
        <v>14280</v>
      </c>
      <c r="D5319" s="52">
        <v>5848</v>
      </c>
      <c r="E5319" s="5" t="s">
        <v>13629</v>
      </c>
      <c r="F5319" s="5">
        <v>1</v>
      </c>
      <c r="G5319" s="5">
        <v>21</v>
      </c>
      <c r="H5319" s="5">
        <v>3336</v>
      </c>
      <c r="I5319" t="s">
        <v>27593</v>
      </c>
      <c r="J5319" s="46" t="s">
        <v>33102</v>
      </c>
      <c r="K5319" s="56"/>
      <c r="L5319" s="56"/>
      <c r="M5319" s="56">
        <f t="shared" si="440"/>
        <v>1916</v>
      </c>
      <c r="N5319" s="56"/>
      <c r="O5319" s="56">
        <f t="shared" si="441"/>
        <v>1</v>
      </c>
      <c r="P5319" s="56">
        <f t="shared" si="442"/>
        <v>4</v>
      </c>
      <c r="Q5319" s="2" t="str">
        <f t="shared" si="443"/>
        <v>&lt;a href="set04\he_december 8, 1914 - november 20, 1917\miscellaneous\markuson,_nels_sheridan_co_land_co_january_4,_1916_p1_he.pdf"&gt;Sheridan County Land Company&lt;/a&gt;</v>
      </c>
    </row>
    <row r="5320" spans="1:17" x14ac:dyDescent="0.25">
      <c r="A5320" s="2">
        <v>7749</v>
      </c>
      <c r="B5320" s="4" t="s">
        <v>13195</v>
      </c>
      <c r="C5320" s="4" t="s">
        <v>1607</v>
      </c>
      <c r="D5320" s="52">
        <v>5848</v>
      </c>
      <c r="E5320" s="5" t="s">
        <v>13629</v>
      </c>
      <c r="F5320" s="5">
        <v>4</v>
      </c>
      <c r="G5320" s="5">
        <v>21</v>
      </c>
      <c r="H5320" s="5">
        <v>3590</v>
      </c>
      <c r="I5320" t="s">
        <v>27594</v>
      </c>
      <c r="J5320" s="46" t="s">
        <v>33102</v>
      </c>
      <c r="K5320" s="56"/>
      <c r="L5320" s="56"/>
      <c r="M5320" s="56">
        <f t="shared" si="440"/>
        <v>1916</v>
      </c>
      <c r="N5320" s="56"/>
      <c r="O5320" s="56">
        <f t="shared" si="441"/>
        <v>1</v>
      </c>
      <c r="P5320" s="56">
        <f t="shared" si="442"/>
        <v>4</v>
      </c>
      <c r="Q5320" s="2" t="str">
        <f t="shared" si="443"/>
        <v>&lt;a href="set04\he_december 8, 1914 - november 20, 1917\miscellaneous\walum_notes_january_4,_1916_p4_he.pdf"&gt;Notes&lt;/a&gt;</v>
      </c>
    </row>
    <row r="5321" spans="1:17" x14ac:dyDescent="0.25">
      <c r="A5321" s="2">
        <v>1565</v>
      </c>
      <c r="B5321" s="4" t="s">
        <v>14198</v>
      </c>
      <c r="C5321" s="4" t="s">
        <v>14199</v>
      </c>
      <c r="D5321" s="52">
        <v>5855</v>
      </c>
      <c r="E5321" s="5" t="s">
        <v>13629</v>
      </c>
      <c r="F5321" s="5">
        <v>1</v>
      </c>
      <c r="G5321" s="5">
        <v>21</v>
      </c>
      <c r="H5321" s="5">
        <v>3050</v>
      </c>
      <c r="I5321" t="s">
        <v>27595</v>
      </c>
      <c r="J5321" s="46" t="s">
        <v>33102</v>
      </c>
      <c r="K5321" s="56"/>
      <c r="L5321" s="56"/>
      <c r="M5321" s="56">
        <f t="shared" si="440"/>
        <v>1916</v>
      </c>
      <c r="N5321" s="56"/>
      <c r="O5321" s="56">
        <f t="shared" si="441"/>
        <v>1</v>
      </c>
      <c r="P5321" s="56">
        <f t="shared" si="442"/>
        <v>11</v>
      </c>
      <c r="Q5321" s="2" t="str">
        <f t="shared" si="443"/>
        <v>&lt;a href="set04\he_december 8, 1914 - november 20, 1917\miscellaneous\deets,_j_d_ford_couldn't_get_through_january_11,_1916_p1_he.pdf"&gt;Ford couldn't get through&lt;/a&gt;</v>
      </c>
    </row>
    <row r="5322" spans="1:17" x14ac:dyDescent="0.25">
      <c r="A5322" s="2">
        <v>5639</v>
      </c>
      <c r="B5322" s="4" t="s">
        <v>13563</v>
      </c>
      <c r="C5322" s="4" t="s">
        <v>14199</v>
      </c>
      <c r="D5322" s="52">
        <v>5855</v>
      </c>
      <c r="E5322" s="5" t="s">
        <v>13629</v>
      </c>
      <c r="F5322" s="5">
        <v>1</v>
      </c>
      <c r="G5322" s="5">
        <v>21</v>
      </c>
      <c r="H5322" s="5">
        <v>3401</v>
      </c>
      <c r="I5322" t="s">
        <v>27596</v>
      </c>
      <c r="J5322" s="46" t="s">
        <v>33102</v>
      </c>
      <c r="K5322" s="56"/>
      <c r="L5322" s="56"/>
      <c r="M5322" s="56">
        <f t="shared" si="440"/>
        <v>1916</v>
      </c>
      <c r="N5322" s="56"/>
      <c r="O5322" s="56">
        <f t="shared" si="441"/>
        <v>1</v>
      </c>
      <c r="P5322" s="56">
        <f t="shared" si="442"/>
        <v>11</v>
      </c>
      <c r="Q5322" s="2" t="str">
        <f t="shared" si="443"/>
        <v>&lt;a href="set04\he_december 8, 1914 - november 20, 1917\miscellaneous\olson,_edgar_ford_couldn't_get_through_january_11,_1916_p1_he.pdf"&gt;Ford couldn't get through&lt;/a&gt;</v>
      </c>
    </row>
    <row r="5323" spans="1:17" x14ac:dyDescent="0.25">
      <c r="A5323" s="2">
        <v>7604</v>
      </c>
      <c r="B5323" s="4" t="s">
        <v>14365</v>
      </c>
      <c r="C5323" s="4" t="s">
        <v>10784</v>
      </c>
      <c r="D5323" s="52">
        <v>5855</v>
      </c>
      <c r="E5323" s="5" t="s">
        <v>13629</v>
      </c>
      <c r="F5323" s="5">
        <v>1</v>
      </c>
      <c r="G5323" s="5">
        <v>21</v>
      </c>
      <c r="H5323" s="5">
        <v>3557</v>
      </c>
      <c r="I5323" t="s">
        <v>27597</v>
      </c>
      <c r="J5323" s="46" t="s">
        <v>33102</v>
      </c>
      <c r="K5323" s="56"/>
      <c r="L5323" s="56"/>
      <c r="M5323" s="56">
        <f t="shared" si="440"/>
        <v>1916</v>
      </c>
      <c r="N5323" s="56"/>
      <c r="O5323" s="56">
        <f t="shared" si="441"/>
        <v>1</v>
      </c>
      <c r="P5323" s="56">
        <f t="shared" si="442"/>
        <v>11</v>
      </c>
      <c r="Q5323" s="2" t="str">
        <f t="shared" si="443"/>
        <v>&lt;a href="set04\he_december 8, 1914 - november 20, 1917\miscellaneous\urquhart,_mrs_harry_heart_trouble_january_11,_1916_p1_he.pdf"&gt;Heart Trouble&lt;/a&gt;</v>
      </c>
    </row>
    <row r="5324" spans="1:17" x14ac:dyDescent="0.25">
      <c r="A5324" s="2">
        <v>7750</v>
      </c>
      <c r="B5324" s="4" t="s">
        <v>13195</v>
      </c>
      <c r="C5324" s="4" t="s">
        <v>1607</v>
      </c>
      <c r="D5324" s="52">
        <v>5855</v>
      </c>
      <c r="E5324" s="5" t="s">
        <v>13629</v>
      </c>
      <c r="F5324" s="5">
        <v>4</v>
      </c>
      <c r="G5324" s="5">
        <v>21</v>
      </c>
      <c r="H5324" s="5">
        <v>3591</v>
      </c>
      <c r="I5324" t="s">
        <v>27598</v>
      </c>
      <c r="J5324" s="46" t="s">
        <v>33102</v>
      </c>
      <c r="K5324" s="56"/>
      <c r="L5324" s="56"/>
      <c r="M5324" s="56">
        <f t="shared" si="440"/>
        <v>1916</v>
      </c>
      <c r="N5324" s="56"/>
      <c r="O5324" s="56">
        <f t="shared" si="441"/>
        <v>1</v>
      </c>
      <c r="P5324" s="56">
        <f t="shared" si="442"/>
        <v>11</v>
      </c>
      <c r="Q5324" s="2" t="str">
        <f t="shared" si="443"/>
        <v>&lt;a href="set04\he_december 8, 1914 - november 20, 1917\miscellaneous\walum_notes_january_11,_1916_p4_he.pdf"&gt;Notes&lt;/a&gt;</v>
      </c>
    </row>
    <row r="5325" spans="1:17" x14ac:dyDescent="0.25">
      <c r="A5325" s="2">
        <v>5019</v>
      </c>
      <c r="B5325" s="4" t="s">
        <v>14284</v>
      </c>
      <c r="C5325" s="4" t="s">
        <v>14285</v>
      </c>
      <c r="D5325" s="52">
        <v>5862</v>
      </c>
      <c r="E5325" s="5" t="s">
        <v>13629</v>
      </c>
      <c r="F5325" s="5">
        <v>5</v>
      </c>
      <c r="G5325" s="5">
        <v>21</v>
      </c>
      <c r="H5325" s="5">
        <v>3344</v>
      </c>
      <c r="I5325" t="s">
        <v>27599</v>
      </c>
      <c r="J5325" s="46" t="s">
        <v>33102</v>
      </c>
      <c r="K5325" s="56"/>
      <c r="L5325" s="56"/>
      <c r="M5325" s="56">
        <f t="shared" si="440"/>
        <v>1916</v>
      </c>
      <c r="N5325" s="56"/>
      <c r="O5325" s="56">
        <f t="shared" si="441"/>
        <v>1</v>
      </c>
      <c r="P5325" s="56">
        <f t="shared" si="442"/>
        <v>18</v>
      </c>
      <c r="Q5325" s="2" t="str">
        <f t="shared" si="443"/>
        <v>&lt;a href="set04\he_december 8, 1914 - november 20, 1917\miscellaneous\mccallson,_l_a_home_quarantined_january_18,_1916_p5_he.pdf"&gt;Home quarantined&lt;/a&gt;</v>
      </c>
    </row>
    <row r="5326" spans="1:17" x14ac:dyDescent="0.25">
      <c r="A5326" s="2">
        <v>7751</v>
      </c>
      <c r="B5326" s="4" t="s">
        <v>13195</v>
      </c>
      <c r="C5326" s="4" t="s">
        <v>1607</v>
      </c>
      <c r="D5326" s="52">
        <v>5862</v>
      </c>
      <c r="E5326" s="5" t="s">
        <v>13629</v>
      </c>
      <c r="F5326" s="5">
        <v>4</v>
      </c>
      <c r="G5326" s="5">
        <v>21</v>
      </c>
      <c r="H5326" s="5">
        <v>3592</v>
      </c>
      <c r="I5326" t="s">
        <v>28167</v>
      </c>
      <c r="J5326" s="46" t="s">
        <v>33102</v>
      </c>
      <c r="K5326" s="56"/>
      <c r="L5326" s="56"/>
      <c r="M5326" s="56">
        <f t="shared" si="440"/>
        <v>1916</v>
      </c>
      <c r="N5326" s="56"/>
      <c r="O5326" s="56">
        <f t="shared" si="441"/>
        <v>1</v>
      </c>
      <c r="P5326" s="56">
        <f t="shared" si="442"/>
        <v>18</v>
      </c>
      <c r="Q5326" s="2" t="str">
        <f t="shared" si="443"/>
        <v>&lt;a href="set04\he_december 8, 1914 - november 20, 1917\miscellaneous\walum_notes_january_18,1916_p4_he.pdf"&gt;Notes&lt;/a&gt;</v>
      </c>
    </row>
    <row r="5327" spans="1:17" x14ac:dyDescent="0.25">
      <c r="A5327" s="2">
        <v>8440</v>
      </c>
      <c r="B5327" s="4" t="s">
        <v>13620</v>
      </c>
      <c r="C5327" s="4" t="s">
        <v>13622</v>
      </c>
      <c r="D5327" s="52">
        <v>5862</v>
      </c>
      <c r="E5327" s="5" t="s">
        <v>13629</v>
      </c>
      <c r="F5327" s="5">
        <v>4</v>
      </c>
      <c r="G5327" s="5">
        <v>21</v>
      </c>
      <c r="H5327" s="5">
        <v>3689</v>
      </c>
      <c r="I5327" t="s">
        <v>27600</v>
      </c>
      <c r="J5327" s="46" t="s">
        <v>33102</v>
      </c>
      <c r="K5327" s="56"/>
      <c r="L5327" s="56"/>
      <c r="M5327" s="56">
        <f t="shared" si="440"/>
        <v>1916</v>
      </c>
      <c r="N5327" s="56"/>
      <c r="O5327" s="56">
        <f t="shared" si="441"/>
        <v>1</v>
      </c>
      <c r="P5327" s="56">
        <f t="shared" si="442"/>
        <v>18</v>
      </c>
      <c r="Q5327" s="2" t="str">
        <f t="shared" si="443"/>
        <v>&lt;a href="set04\he_december 8, 1914 - november 20, 1917\miscellaneous\woodward,_hosea_writes_again_january_18,_1916_p4_he.pdf"&gt;Writes again&lt;/a&gt;</v>
      </c>
    </row>
    <row r="5328" spans="1:17" x14ac:dyDescent="0.25">
      <c r="A5328" s="2">
        <v>1952</v>
      </c>
      <c r="B5328" s="4" t="s">
        <v>14219</v>
      </c>
      <c r="C5328" s="4" t="s">
        <v>14220</v>
      </c>
      <c r="D5328" s="52">
        <v>5869</v>
      </c>
      <c r="E5328" s="5" t="s">
        <v>13629</v>
      </c>
      <c r="F5328" s="5">
        <v>5</v>
      </c>
      <c r="G5328" s="5">
        <v>21</v>
      </c>
      <c r="H5328" s="5">
        <v>3079</v>
      </c>
      <c r="I5328" t="s">
        <v>27601</v>
      </c>
      <c r="J5328" s="46" t="s">
        <v>33102</v>
      </c>
      <c r="K5328" s="56"/>
      <c r="L5328" s="56"/>
      <c r="M5328" s="56">
        <f t="shared" si="440"/>
        <v>1916</v>
      </c>
      <c r="N5328" s="56"/>
      <c r="O5328" s="56">
        <f t="shared" si="441"/>
        <v>1</v>
      </c>
      <c r="P5328" s="56">
        <f t="shared" si="442"/>
        <v>25</v>
      </c>
      <c r="Q5328" s="2" t="str">
        <f t="shared" si="443"/>
        <v>&lt;a href="set04\he_december 8, 1914 - november 20, 1917\miscellaneous\fladland,_martina_to_minot_to_live_work_january_25,_1916_p5_he.pdf"&gt;To Minot to live work&lt;/a&gt;</v>
      </c>
    </row>
    <row r="5329" spans="1:17" x14ac:dyDescent="0.25">
      <c r="A5329" s="2">
        <v>4421</v>
      </c>
      <c r="B5329" s="4" t="s">
        <v>867</v>
      </c>
      <c r="C5329" s="4" t="s">
        <v>10450</v>
      </c>
      <c r="D5329" s="52">
        <v>5869</v>
      </c>
      <c r="E5329" s="5" t="s">
        <v>13629</v>
      </c>
      <c r="F5329" s="5">
        <v>5</v>
      </c>
      <c r="G5329" s="5">
        <v>21</v>
      </c>
      <c r="H5329" s="5">
        <v>3294</v>
      </c>
      <c r="I5329" t="s">
        <v>27602</v>
      </c>
      <c r="J5329" s="46" t="s">
        <v>33102</v>
      </c>
      <c r="K5329" s="56"/>
      <c r="L5329" s="56"/>
      <c r="M5329" s="56">
        <f t="shared" si="440"/>
        <v>1916</v>
      </c>
      <c r="N5329" s="56"/>
      <c r="O5329" s="56">
        <f t="shared" si="441"/>
        <v>1</v>
      </c>
      <c r="P5329" s="56">
        <f t="shared" si="442"/>
        <v>25</v>
      </c>
      <c r="Q5329" s="2" t="str">
        <f t="shared" si="443"/>
        <v>&lt;a href="set04\he_december 8, 1914 - november 20, 1917\miscellaneous\kingsley,_f_j_close_call_january_25,_1916_p5_he.pdf"&gt;Close call&lt;/a&gt;</v>
      </c>
    </row>
    <row r="5330" spans="1:17" x14ac:dyDescent="0.25">
      <c r="A5330" s="2">
        <v>5680</v>
      </c>
      <c r="B5330" s="4" t="s">
        <v>13967</v>
      </c>
      <c r="C5330" s="4" t="s">
        <v>14220</v>
      </c>
      <c r="D5330" s="52">
        <v>5869</v>
      </c>
      <c r="E5330" s="5" t="s">
        <v>13629</v>
      </c>
      <c r="F5330" s="5">
        <v>5</v>
      </c>
      <c r="G5330" s="5">
        <v>21</v>
      </c>
      <c r="H5330" s="5">
        <v>3411</v>
      </c>
      <c r="I5330" t="s">
        <v>27603</v>
      </c>
      <c r="J5330" s="46" t="s">
        <v>33102</v>
      </c>
      <c r="K5330" s="56"/>
      <c r="L5330" s="56"/>
      <c r="M5330" s="56">
        <f t="shared" si="440"/>
        <v>1916</v>
      </c>
      <c r="N5330" s="56"/>
      <c r="O5330" s="56">
        <f t="shared" si="441"/>
        <v>1</v>
      </c>
      <c r="P5330" s="56">
        <f t="shared" si="442"/>
        <v>25</v>
      </c>
      <c r="Q5330" s="2" t="str">
        <f t="shared" si="443"/>
        <v>&lt;a href="set04\he_december 8, 1914 - november 20, 1917\miscellaneous\olson,_sydne_to_minot_to_live_work_january_25,_1916_p5_he.pdf"&gt;To Minot to live work&lt;/a&gt;</v>
      </c>
    </row>
    <row r="5331" spans="1:17" x14ac:dyDescent="0.25">
      <c r="A5331" s="2">
        <v>7752</v>
      </c>
      <c r="B5331" s="4" t="s">
        <v>13195</v>
      </c>
      <c r="C5331" s="4" t="s">
        <v>1607</v>
      </c>
      <c r="D5331" s="52">
        <v>5869</v>
      </c>
      <c r="E5331" s="5" t="s">
        <v>13629</v>
      </c>
      <c r="F5331" s="5">
        <v>4</v>
      </c>
      <c r="G5331" s="5">
        <v>21</v>
      </c>
      <c r="H5331" s="5">
        <v>3593</v>
      </c>
      <c r="I5331" t="s">
        <v>27604</v>
      </c>
      <c r="J5331" s="46" t="s">
        <v>33102</v>
      </c>
      <c r="K5331" s="56"/>
      <c r="L5331" s="56"/>
      <c r="M5331" s="56">
        <f t="shared" si="440"/>
        <v>1916</v>
      </c>
      <c r="N5331" s="56"/>
      <c r="O5331" s="56">
        <f t="shared" si="441"/>
        <v>1</v>
      </c>
      <c r="P5331" s="56">
        <f t="shared" si="442"/>
        <v>25</v>
      </c>
      <c r="Q5331" s="2" t="str">
        <f t="shared" si="443"/>
        <v>&lt;a href="set04\he_december 8, 1914 - november 20, 1917\miscellaneous\walum_notes_january_25,_1916_p4_he.pdf"&gt;Notes&lt;/a&gt;</v>
      </c>
    </row>
    <row r="5332" spans="1:17" x14ac:dyDescent="0.25">
      <c r="A5332" s="2">
        <v>7753</v>
      </c>
      <c r="B5332" s="4" t="s">
        <v>13195</v>
      </c>
      <c r="C5332" s="4" t="s">
        <v>1607</v>
      </c>
      <c r="D5332" s="52">
        <v>5876</v>
      </c>
      <c r="E5332" s="5" t="s">
        <v>13629</v>
      </c>
      <c r="F5332" s="5">
        <v>4</v>
      </c>
      <c r="G5332" s="5">
        <v>21</v>
      </c>
      <c r="H5332" s="5">
        <v>3585</v>
      </c>
      <c r="I5332" t="s">
        <v>27605</v>
      </c>
      <c r="J5332" s="46" t="s">
        <v>33102</v>
      </c>
      <c r="K5332" s="56"/>
      <c r="L5332" s="56"/>
      <c r="M5332" s="56">
        <f t="shared" si="440"/>
        <v>1916</v>
      </c>
      <c r="N5332" s="56"/>
      <c r="O5332" s="56">
        <f t="shared" si="441"/>
        <v>2</v>
      </c>
      <c r="P5332" s="56">
        <f t="shared" si="442"/>
        <v>1</v>
      </c>
      <c r="Q5332" s="2" t="str">
        <f t="shared" si="443"/>
        <v>&lt;a href="set04\he_december 8, 1914 - november 20, 1917\miscellaneous\walum_notes_february_1,_1916_p4_he.pdf"&gt;Notes&lt;/a&gt;</v>
      </c>
    </row>
    <row r="5333" spans="1:17" x14ac:dyDescent="0.25">
      <c r="A5333" s="2">
        <v>2643</v>
      </c>
      <c r="B5333" s="4" t="s">
        <v>5948</v>
      </c>
      <c r="C5333" s="4" t="s">
        <v>1607</v>
      </c>
      <c r="D5333" s="52">
        <v>5883</v>
      </c>
      <c r="E5333" s="5" t="s">
        <v>13629</v>
      </c>
      <c r="F5333" s="5">
        <v>4</v>
      </c>
      <c r="G5333" s="5">
        <v>21</v>
      </c>
      <c r="H5333" s="5">
        <v>3183</v>
      </c>
      <c r="I5333" t="s">
        <v>27606</v>
      </c>
      <c r="J5333" s="46" t="s">
        <v>33102</v>
      </c>
      <c r="K5333" s="56"/>
      <c r="L5333" s="56"/>
      <c r="M5333" s="56">
        <f t="shared" si="440"/>
        <v>1916</v>
      </c>
      <c r="N5333" s="56"/>
      <c r="O5333" s="56">
        <f t="shared" si="441"/>
        <v>2</v>
      </c>
      <c r="P5333" s="56">
        <f t="shared" si="442"/>
        <v>8</v>
      </c>
      <c r="Q5333" s="2" t="str">
        <f t="shared" si="443"/>
        <v>&lt;a href="set04\he_december 8, 1914 - november 20, 1917\miscellaneous\hannaford_school_notes_february_8,_1916_p4_he.pdf"&gt;Notes&lt;/a&gt;</v>
      </c>
    </row>
    <row r="5334" spans="1:17" x14ac:dyDescent="0.25">
      <c r="A5334" s="2">
        <v>6314</v>
      </c>
      <c r="B5334" s="4" t="s">
        <v>14326</v>
      </c>
      <c r="C5334" s="4" t="s">
        <v>14327</v>
      </c>
      <c r="D5334" s="52">
        <v>5883</v>
      </c>
      <c r="E5334" s="5" t="s">
        <v>13629</v>
      </c>
      <c r="F5334" s="5">
        <v>5</v>
      </c>
      <c r="G5334" s="5">
        <v>21</v>
      </c>
      <c r="H5334" s="5">
        <v>3459</v>
      </c>
      <c r="I5334" t="s">
        <v>27607</v>
      </c>
      <c r="J5334" s="46" t="s">
        <v>33102</v>
      </c>
      <c r="K5334" s="56"/>
      <c r="L5334" s="56"/>
      <c r="M5334" s="56">
        <f t="shared" si="440"/>
        <v>1916</v>
      </c>
      <c r="N5334" s="56"/>
      <c r="O5334" s="56">
        <f t="shared" si="441"/>
        <v>2</v>
      </c>
      <c r="P5334" s="56">
        <f t="shared" si="442"/>
        <v>8</v>
      </c>
      <c r="Q5334" s="2" t="str">
        <f t="shared" si="443"/>
        <v>&lt;a href="set04\he_december 8, 1914 - november 20, 1917\miscellaneous\romsaas,_sigurd_painful_injuries_february_8,_1916_p5_he.pdf"&gt;Painful injuries&lt;/a&gt;</v>
      </c>
    </row>
    <row r="5335" spans="1:17" x14ac:dyDescent="0.25">
      <c r="A5335" s="2">
        <v>7754</v>
      </c>
      <c r="B5335" s="4" t="s">
        <v>13195</v>
      </c>
      <c r="C5335" s="4" t="s">
        <v>1607</v>
      </c>
      <c r="D5335" s="52">
        <v>5883</v>
      </c>
      <c r="E5335" s="5" t="s">
        <v>13629</v>
      </c>
      <c r="F5335" s="5">
        <v>4</v>
      </c>
      <c r="G5335" s="5">
        <v>21</v>
      </c>
      <c r="H5335" s="5">
        <v>3586</v>
      </c>
      <c r="I5335" t="s">
        <v>27608</v>
      </c>
      <c r="J5335" s="46" t="s">
        <v>33102</v>
      </c>
      <c r="K5335" s="56"/>
      <c r="L5335" s="56"/>
      <c r="M5335" s="56">
        <f t="shared" si="440"/>
        <v>1916</v>
      </c>
      <c r="N5335" s="56"/>
      <c r="O5335" s="56">
        <f t="shared" si="441"/>
        <v>2</v>
      </c>
      <c r="P5335" s="56">
        <f t="shared" si="442"/>
        <v>8</v>
      </c>
      <c r="Q5335" s="2" t="str">
        <f t="shared" si="443"/>
        <v>&lt;a href="set04\he_december 8, 1914 - november 20, 1917\miscellaneous\walum_notes_february_8,_1916_p4_he.pdf"&gt;Notes&lt;/a&gt;</v>
      </c>
    </row>
    <row r="5336" spans="1:17" x14ac:dyDescent="0.25">
      <c r="A5336" s="2">
        <v>8182</v>
      </c>
      <c r="B5336" s="4" t="s">
        <v>8005</v>
      </c>
      <c r="C5336" s="4" t="s">
        <v>14376</v>
      </c>
      <c r="D5336" s="52">
        <v>5883</v>
      </c>
      <c r="E5336" s="5" t="s">
        <v>13629</v>
      </c>
      <c r="F5336" s="5">
        <v>5</v>
      </c>
      <c r="G5336" s="5">
        <v>21</v>
      </c>
      <c r="H5336" s="5">
        <v>3673</v>
      </c>
      <c r="I5336" t="s">
        <v>27609</v>
      </c>
      <c r="J5336" s="46" t="s">
        <v>33102</v>
      </c>
      <c r="K5336" s="56"/>
      <c r="L5336" s="56"/>
      <c r="M5336" s="56">
        <f t="shared" si="440"/>
        <v>1916</v>
      </c>
      <c r="N5336" s="56"/>
      <c r="O5336" s="56">
        <f t="shared" si="441"/>
        <v>2</v>
      </c>
      <c r="P5336" s="56">
        <f t="shared" si="442"/>
        <v>8</v>
      </c>
      <c r="Q5336" s="2" t="str">
        <f t="shared" si="443"/>
        <v>&lt;a href="set04\he_december 8, 1914 - november 20, 1917\miscellaneous\westley,_o_b_severe_injuries_february_8,_1916_p5_he.pdf"&gt;Severe injuries&lt;/a&gt;</v>
      </c>
    </row>
    <row r="5337" spans="1:17" x14ac:dyDescent="0.25">
      <c r="A5337" s="2">
        <v>1589</v>
      </c>
      <c r="B5337" s="4" t="s">
        <v>31885</v>
      </c>
      <c r="C5337" s="4" t="s">
        <v>31886</v>
      </c>
      <c r="D5337" s="43">
        <v>5890</v>
      </c>
      <c r="E5337" s="5" t="s">
        <v>13629</v>
      </c>
      <c r="F5337" s="5">
        <v>5</v>
      </c>
      <c r="G5337" s="5">
        <v>21</v>
      </c>
      <c r="H5337" s="5"/>
      <c r="I5337" t="s">
        <v>27610</v>
      </c>
      <c r="J5337" s="46" t="s">
        <v>33102</v>
      </c>
      <c r="K5337" s="56"/>
      <c r="L5337" s="56"/>
      <c r="M5337" s="56">
        <f t="shared" si="440"/>
        <v>1916</v>
      </c>
      <c r="N5337" s="56"/>
      <c r="O5337" s="56">
        <f t="shared" si="441"/>
        <v>2</v>
      </c>
      <c r="P5337" s="56">
        <f t="shared" si="442"/>
        <v>15</v>
      </c>
      <c r="Q5337" s="2" t="str">
        <f t="shared" si="443"/>
        <v>&lt;a href="set04\he_december 8, 1914 - november 20, 1917\miscellaneous\dier,_f_f_to_mt_to_live_work_february_15,_1916_p5_he.pdf"&gt;to Montana to live and work&lt;/a&gt;</v>
      </c>
    </row>
    <row r="5338" spans="1:17" x14ac:dyDescent="0.25">
      <c r="A5338" s="2">
        <v>1815</v>
      </c>
      <c r="B5338" s="4" t="s">
        <v>14214</v>
      </c>
      <c r="C5338" s="4" t="s">
        <v>14215</v>
      </c>
      <c r="D5338" s="52">
        <v>5890</v>
      </c>
      <c r="E5338" s="5" t="s">
        <v>13629</v>
      </c>
      <c r="F5338" s="5">
        <v>5</v>
      </c>
      <c r="G5338" s="5">
        <v>21</v>
      </c>
      <c r="H5338" s="5">
        <v>3068</v>
      </c>
      <c r="I5338" t="s">
        <v>27611</v>
      </c>
      <c r="J5338" s="46" t="s">
        <v>33102</v>
      </c>
      <c r="K5338" s="56"/>
      <c r="L5338" s="56"/>
      <c r="M5338" s="56">
        <f t="shared" si="440"/>
        <v>1916</v>
      </c>
      <c r="N5338" s="56"/>
      <c r="O5338" s="56">
        <f t="shared" si="441"/>
        <v>2</v>
      </c>
      <c r="P5338" s="56">
        <f t="shared" si="442"/>
        <v>15</v>
      </c>
      <c r="Q5338" s="2" t="str">
        <f t="shared" si="443"/>
        <v>&lt;a href="set04\he_december 8, 1914 - november 20, 1917\miscellaneous\elliot,_charles_concussion_from_fall_february_15,_1916_p5_he.pdf"&gt;Concussion from fall&lt;/a&gt;</v>
      </c>
    </row>
    <row r="5339" spans="1:17" x14ac:dyDescent="0.25">
      <c r="A5339" s="2">
        <v>2644</v>
      </c>
      <c r="B5339" s="4" t="s">
        <v>5948</v>
      </c>
      <c r="C5339" s="4" t="s">
        <v>1607</v>
      </c>
      <c r="D5339" s="52">
        <v>5890</v>
      </c>
      <c r="E5339" s="5" t="s">
        <v>13629</v>
      </c>
      <c r="F5339" s="5">
        <v>4</v>
      </c>
      <c r="G5339" s="5">
        <v>21</v>
      </c>
      <c r="H5339" s="5">
        <v>3184</v>
      </c>
      <c r="I5339" t="s">
        <v>27612</v>
      </c>
      <c r="J5339" s="46" t="s">
        <v>33102</v>
      </c>
      <c r="K5339" s="56"/>
      <c r="L5339" s="56"/>
      <c r="M5339" s="56">
        <f t="shared" si="440"/>
        <v>1916</v>
      </c>
      <c r="N5339" s="56"/>
      <c r="O5339" s="56">
        <f t="shared" si="441"/>
        <v>2</v>
      </c>
      <c r="P5339" s="56">
        <f t="shared" si="442"/>
        <v>15</v>
      </c>
      <c r="Q5339" s="2" t="str">
        <f t="shared" si="443"/>
        <v>&lt;a href="set04\he_december 8, 1914 - november 20, 1917\miscellaneous\hannaford_school_notes_february_15,_1916_p4_he.pdf"&gt;Notes&lt;/a&gt;</v>
      </c>
    </row>
    <row r="5340" spans="1:17" x14ac:dyDescent="0.25">
      <c r="A5340" s="2">
        <v>7755</v>
      </c>
      <c r="B5340" s="4" t="s">
        <v>13195</v>
      </c>
      <c r="C5340" s="4" t="s">
        <v>1607</v>
      </c>
      <c r="D5340" s="52">
        <v>5890</v>
      </c>
      <c r="E5340" s="5" t="s">
        <v>13629</v>
      </c>
      <c r="F5340" s="5">
        <v>4</v>
      </c>
      <c r="G5340" s="5">
        <v>21</v>
      </c>
      <c r="H5340" s="5">
        <v>3587</v>
      </c>
      <c r="I5340" t="s">
        <v>27613</v>
      </c>
      <c r="J5340" s="46" t="s">
        <v>33102</v>
      </c>
      <c r="K5340" s="56"/>
      <c r="L5340" s="56"/>
      <c r="M5340" s="56">
        <f t="shared" si="440"/>
        <v>1916</v>
      </c>
      <c r="N5340" s="56"/>
      <c r="O5340" s="56">
        <f t="shared" si="441"/>
        <v>2</v>
      </c>
      <c r="P5340" s="56">
        <f t="shared" si="442"/>
        <v>15</v>
      </c>
      <c r="Q5340" s="2" t="str">
        <f t="shared" si="443"/>
        <v>&lt;a href="set04\he_december 8, 1914 - november 20, 1917\miscellaneous\walum_notes_february_15,_1916_p4_he.pdf"&gt;Notes&lt;/a&gt;</v>
      </c>
    </row>
    <row r="5341" spans="1:17" x14ac:dyDescent="0.25">
      <c r="A5341" s="2">
        <v>2645</v>
      </c>
      <c r="B5341" s="4" t="s">
        <v>5948</v>
      </c>
      <c r="C5341" s="4" t="s">
        <v>1607</v>
      </c>
      <c r="D5341" s="52">
        <v>5897</v>
      </c>
      <c r="E5341" s="5" t="s">
        <v>13629</v>
      </c>
      <c r="F5341" s="5">
        <v>4</v>
      </c>
      <c r="G5341" s="5">
        <v>21</v>
      </c>
      <c r="H5341" s="5">
        <v>3185</v>
      </c>
      <c r="I5341" t="s">
        <v>27614</v>
      </c>
      <c r="J5341" s="46" t="s">
        <v>33102</v>
      </c>
      <c r="K5341" s="56"/>
      <c r="L5341" s="56"/>
      <c r="M5341" s="56">
        <f t="shared" si="440"/>
        <v>1916</v>
      </c>
      <c r="N5341" s="56"/>
      <c r="O5341" s="56">
        <f t="shared" si="441"/>
        <v>2</v>
      </c>
      <c r="P5341" s="56">
        <f t="shared" si="442"/>
        <v>22</v>
      </c>
      <c r="Q5341" s="2" t="str">
        <f t="shared" si="443"/>
        <v>&lt;a href="set04\he_december 8, 1914 - november 20, 1917\miscellaneous\hannaford_school_notes_february_22,_1916_p4_he.pdf"&gt;Notes&lt;/a&gt;</v>
      </c>
    </row>
    <row r="5342" spans="1:17" x14ac:dyDescent="0.25">
      <c r="A5342" s="2">
        <v>4654</v>
      </c>
      <c r="B5342" s="4" t="s">
        <v>14273</v>
      </c>
      <c r="C5342" s="4" t="s">
        <v>14274</v>
      </c>
      <c r="D5342" s="52">
        <v>5897</v>
      </c>
      <c r="E5342" s="5" t="s">
        <v>13629</v>
      </c>
      <c r="F5342" s="5">
        <v>5</v>
      </c>
      <c r="G5342" s="5">
        <v>21</v>
      </c>
      <c r="H5342" s="5">
        <v>3311</v>
      </c>
      <c r="I5342" t="s">
        <v>27615</v>
      </c>
      <c r="J5342" s="46" t="s">
        <v>33102</v>
      </c>
      <c r="K5342" s="56"/>
      <c r="L5342" s="56"/>
      <c r="M5342" s="56">
        <f t="shared" si="440"/>
        <v>1916</v>
      </c>
      <c r="N5342" s="56"/>
      <c r="O5342" s="56">
        <f t="shared" si="441"/>
        <v>2</v>
      </c>
      <c r="P5342" s="56">
        <f t="shared" si="442"/>
        <v>22</v>
      </c>
      <c r="Q5342" s="2" t="str">
        <f t="shared" si="443"/>
        <v>&lt;a href="set04\he_december 8, 1914 - november 20, 1917\miscellaneous\larsen,_ludvig_r_buys_into_revere_store_february_22,_1916_p5_he.pdf"&gt;Buys into Revere store&lt;/a&gt;</v>
      </c>
    </row>
    <row r="5343" spans="1:17" x14ac:dyDescent="0.25">
      <c r="A5343" s="2">
        <v>5481</v>
      </c>
      <c r="B5343" s="4" t="s">
        <v>14305</v>
      </c>
      <c r="C5343" s="4" t="s">
        <v>14306</v>
      </c>
      <c r="D5343" s="52">
        <v>5897</v>
      </c>
      <c r="E5343" s="5" t="s">
        <v>13629</v>
      </c>
      <c r="F5343" s="5">
        <v>4</v>
      </c>
      <c r="G5343" s="5">
        <v>21</v>
      </c>
      <c r="H5343" s="5">
        <v>3392</v>
      </c>
      <c r="I5343" t="s">
        <v>27616</v>
      </c>
      <c r="J5343" s="46" t="s">
        <v>33102</v>
      </c>
      <c r="K5343" s="56"/>
      <c r="L5343" s="56"/>
      <c r="M5343" s="56">
        <f t="shared" si="440"/>
        <v>1916</v>
      </c>
      <c r="N5343" s="56"/>
      <c r="O5343" s="56">
        <f t="shared" si="441"/>
        <v>2</v>
      </c>
      <c r="P5343" s="56">
        <f t="shared" si="442"/>
        <v>22</v>
      </c>
      <c r="Q5343" s="2" t="str">
        <f t="shared" si="443"/>
        <v>&lt;a href="set04\he_december 8, 1914 - november 20, 1917\miscellaneous\norderhaug,_andrew_sells_all;_to_wi_to_live_work_february_22,_1916_p4_he.pdf"&gt;Sells all; to WI to live work&lt;/a&gt;</v>
      </c>
    </row>
    <row r="5344" spans="1:17" x14ac:dyDescent="0.25">
      <c r="A5344" s="2">
        <v>7756</v>
      </c>
      <c r="B5344" s="4" t="s">
        <v>13195</v>
      </c>
      <c r="C5344" s="4" t="s">
        <v>1607</v>
      </c>
      <c r="D5344" s="52">
        <v>5897</v>
      </c>
      <c r="E5344" s="5" t="s">
        <v>13629</v>
      </c>
      <c r="F5344" s="5">
        <v>4</v>
      </c>
      <c r="G5344" s="5">
        <v>21</v>
      </c>
      <c r="H5344" s="5">
        <v>3588</v>
      </c>
      <c r="I5344" t="s">
        <v>27617</v>
      </c>
      <c r="J5344" s="46" t="s">
        <v>33102</v>
      </c>
      <c r="K5344" s="56"/>
      <c r="L5344" s="56"/>
      <c r="M5344" s="56">
        <f t="shared" si="440"/>
        <v>1916</v>
      </c>
      <c r="N5344" s="56"/>
      <c r="O5344" s="56">
        <f t="shared" si="441"/>
        <v>2</v>
      </c>
      <c r="P5344" s="56">
        <f t="shared" si="442"/>
        <v>22</v>
      </c>
      <c r="Q5344" s="2" t="str">
        <f t="shared" si="443"/>
        <v>&lt;a href="set04\he_december 8, 1914 - november 20, 1917\miscellaneous\walum_notes_february_22,_1916_p4_he.pdf"&gt;Notes&lt;/a&gt;</v>
      </c>
    </row>
    <row r="5345" spans="1:17" x14ac:dyDescent="0.25">
      <c r="A5345" s="2">
        <v>2646</v>
      </c>
      <c r="B5345" s="4" t="s">
        <v>5948</v>
      </c>
      <c r="C5345" s="4" t="s">
        <v>1607</v>
      </c>
      <c r="D5345" s="52">
        <v>5904</v>
      </c>
      <c r="E5345" s="5" t="s">
        <v>13629</v>
      </c>
      <c r="F5345" s="5">
        <v>4</v>
      </c>
      <c r="G5345" s="5">
        <v>21</v>
      </c>
      <c r="H5345" s="5">
        <v>3186</v>
      </c>
      <c r="I5345" t="s">
        <v>27618</v>
      </c>
      <c r="J5345" s="46" t="s">
        <v>33102</v>
      </c>
      <c r="K5345" s="56"/>
      <c r="L5345" s="56"/>
      <c r="M5345" s="56">
        <f t="shared" si="440"/>
        <v>1916</v>
      </c>
      <c r="N5345" s="56"/>
      <c r="O5345" s="56">
        <f t="shared" si="441"/>
        <v>2</v>
      </c>
      <c r="P5345" s="56">
        <f t="shared" si="442"/>
        <v>29</v>
      </c>
      <c r="Q5345" s="2" t="str">
        <f t="shared" si="443"/>
        <v>&lt;a href="set04\he_december 8, 1914 - november 20, 1917\miscellaneous\hannaford_school_notes_february_29,_1916_p4_he.pdf"&gt;Notes&lt;/a&gt;</v>
      </c>
    </row>
    <row r="5346" spans="1:17" x14ac:dyDescent="0.25">
      <c r="A5346" s="2">
        <v>5580</v>
      </c>
      <c r="B5346" s="4" t="s">
        <v>14307</v>
      </c>
      <c r="C5346" s="4" t="s">
        <v>14308</v>
      </c>
      <c r="D5346" s="52">
        <v>5904</v>
      </c>
      <c r="E5346" s="5" t="s">
        <v>13629</v>
      </c>
      <c r="F5346" s="5">
        <v>5</v>
      </c>
      <c r="G5346" s="5">
        <v>21</v>
      </c>
      <c r="H5346" s="5">
        <v>3395</v>
      </c>
      <c r="I5346" t="s">
        <v>27619</v>
      </c>
      <c r="J5346" s="46" t="s">
        <v>33102</v>
      </c>
      <c r="K5346" s="56"/>
      <c r="L5346" s="56"/>
      <c r="M5346" s="56">
        <f t="shared" si="440"/>
        <v>1916</v>
      </c>
      <c r="N5346" s="56"/>
      <c r="O5346" s="56">
        <f t="shared" si="441"/>
        <v>2</v>
      </c>
      <c r="P5346" s="56">
        <f t="shared" si="442"/>
        <v>29</v>
      </c>
      <c r="Q5346" s="2" t="str">
        <f t="shared" si="443"/>
        <v>&lt;a href="set04\he_december 8, 1914 - november 20, 1917\miscellaneous\olmsted,_w_a_returns_to_robsart,_canada_february_29,_1916_p5_he.pdf"&gt;Returns to Robsart Canada&lt;/a&gt;</v>
      </c>
    </row>
    <row r="5347" spans="1:17" x14ac:dyDescent="0.25">
      <c r="A5347" s="2">
        <v>6461</v>
      </c>
      <c r="B5347" s="4" t="s">
        <v>14336</v>
      </c>
      <c r="C5347" s="4" t="s">
        <v>8962</v>
      </c>
      <c r="D5347" s="52">
        <v>5904</v>
      </c>
      <c r="E5347" s="5" t="s">
        <v>13629</v>
      </c>
      <c r="F5347" s="5">
        <v>5</v>
      </c>
      <c r="G5347" s="5">
        <v>21</v>
      </c>
      <c r="H5347" s="5">
        <v>3477</v>
      </c>
      <c r="I5347" t="s">
        <v>27620</v>
      </c>
      <c r="J5347" s="46" t="s">
        <v>33102</v>
      </c>
      <c r="K5347" s="56"/>
      <c r="L5347" s="56"/>
      <c r="M5347" s="56">
        <f t="shared" si="440"/>
        <v>1916</v>
      </c>
      <c r="N5347" s="56"/>
      <c r="O5347" s="56">
        <f t="shared" si="441"/>
        <v>2</v>
      </c>
      <c r="P5347" s="56">
        <f t="shared" si="442"/>
        <v>29</v>
      </c>
      <c r="Q5347" s="2" t="str">
        <f t="shared" si="443"/>
        <v>&lt;a href="set04\he_december 8, 1914 - november 20, 1917\miscellaneous\sebby,_albert_runaway_february_29,_1916_p5_he.pdf"&gt;Runaway&lt;/a&gt;</v>
      </c>
    </row>
    <row r="5348" spans="1:17" x14ac:dyDescent="0.25">
      <c r="A5348" s="2">
        <v>7488</v>
      </c>
      <c r="B5348" s="4" t="s">
        <v>14359</v>
      </c>
      <c r="C5348" s="4" t="s">
        <v>14360</v>
      </c>
      <c r="D5348" s="52">
        <v>5904</v>
      </c>
      <c r="E5348" s="5" t="s">
        <v>13629</v>
      </c>
      <c r="F5348" s="5">
        <v>5</v>
      </c>
      <c r="G5348" s="5">
        <v>21</v>
      </c>
      <c r="H5348" s="5">
        <v>3550</v>
      </c>
      <c r="I5348" t="s">
        <v>27621</v>
      </c>
      <c r="J5348" s="46" t="s">
        <v>33102</v>
      </c>
      <c r="K5348" s="56"/>
      <c r="L5348" s="56"/>
      <c r="M5348" s="56">
        <f t="shared" si="440"/>
        <v>1916</v>
      </c>
      <c r="N5348" s="56"/>
      <c r="O5348" s="56">
        <f t="shared" si="441"/>
        <v>2</v>
      </c>
      <c r="P5348" s="56">
        <f t="shared" si="442"/>
        <v>29</v>
      </c>
      <c r="Q5348" s="2" t="str">
        <f t="shared" si="443"/>
        <v>&lt;a href="set04\he_december 8, 1914 - november 20, 1917\miscellaneous\thorsgard,_edward_operation_frozen_feet_february_29,_1916_p5_he.pdf"&gt;Operation &lt;/a&gt;</v>
      </c>
    </row>
    <row r="5349" spans="1:17" x14ac:dyDescent="0.25">
      <c r="A5349" s="2">
        <v>7757</v>
      </c>
      <c r="B5349" s="4" t="s">
        <v>13195</v>
      </c>
      <c r="C5349" s="4" t="s">
        <v>1607</v>
      </c>
      <c r="D5349" s="52">
        <v>5904</v>
      </c>
      <c r="E5349" s="5" t="s">
        <v>13629</v>
      </c>
      <c r="F5349" s="5">
        <v>4</v>
      </c>
      <c r="G5349" s="5">
        <v>21</v>
      </c>
      <c r="H5349" s="5">
        <v>3589</v>
      </c>
      <c r="I5349" t="s">
        <v>27622</v>
      </c>
      <c r="J5349" s="46" t="s">
        <v>33102</v>
      </c>
      <c r="K5349" s="56"/>
      <c r="L5349" s="56"/>
      <c r="M5349" s="56">
        <f t="shared" si="440"/>
        <v>1916</v>
      </c>
      <c r="N5349" s="56"/>
      <c r="O5349" s="56">
        <f t="shared" si="441"/>
        <v>2</v>
      </c>
      <c r="P5349" s="56">
        <f t="shared" si="442"/>
        <v>29</v>
      </c>
      <c r="Q5349" s="2" t="str">
        <f t="shared" si="443"/>
        <v>&lt;a href="set04\he_december 8, 1914 - november 20, 1917\miscellaneous\walum_notes_february_29,_1916_p4_he.pdf"&gt;Notes&lt;/a&gt;</v>
      </c>
    </row>
    <row r="5350" spans="1:17" x14ac:dyDescent="0.25">
      <c r="A5350" s="2">
        <v>19</v>
      </c>
      <c r="B5350" s="4" t="s">
        <v>14163</v>
      </c>
      <c r="C5350" s="4" t="s">
        <v>690</v>
      </c>
      <c r="D5350" s="52">
        <v>5911</v>
      </c>
      <c r="E5350" s="5" t="s">
        <v>13629</v>
      </c>
      <c r="F5350" s="5">
        <v>5</v>
      </c>
      <c r="G5350" s="5">
        <v>21</v>
      </c>
      <c r="H5350" s="5">
        <v>2940</v>
      </c>
      <c r="I5350" t="s">
        <v>27623</v>
      </c>
      <c r="J5350" s="46" t="s">
        <v>33102</v>
      </c>
      <c r="K5350" s="56"/>
      <c r="L5350" s="56"/>
      <c r="M5350" s="56">
        <f t="shared" si="440"/>
        <v>1916</v>
      </c>
      <c r="N5350" s="56"/>
      <c r="O5350" s="56">
        <f t="shared" si="441"/>
        <v>3</v>
      </c>
      <c r="P5350" s="56">
        <f t="shared" si="442"/>
        <v>7</v>
      </c>
      <c r="Q5350" s="2" t="str">
        <f t="shared" si="443"/>
        <v>&lt;a href="set04\he_december 8, 1914 - november 20, 1917\miscellaneous\aarestad,_myrtle_operation_march_7,_1916_p5_he.pdf"&gt;Operation&lt;/a&gt;</v>
      </c>
    </row>
    <row r="5351" spans="1:17" x14ac:dyDescent="0.25">
      <c r="A5351" s="2">
        <v>476</v>
      </c>
      <c r="B5351" s="4" t="s">
        <v>14177</v>
      </c>
      <c r="C5351" s="4" t="s">
        <v>690</v>
      </c>
      <c r="D5351" s="52">
        <v>5911</v>
      </c>
      <c r="E5351" s="5" t="s">
        <v>13629</v>
      </c>
      <c r="F5351" s="5">
        <v>5</v>
      </c>
      <c r="G5351" s="5">
        <v>21</v>
      </c>
      <c r="H5351" s="5">
        <v>2988</v>
      </c>
      <c r="I5351" t="s">
        <v>27624</v>
      </c>
      <c r="J5351" s="46" t="s">
        <v>33102</v>
      </c>
      <c r="K5351" s="56"/>
      <c r="L5351" s="56"/>
      <c r="M5351" s="56">
        <f t="shared" si="440"/>
        <v>1916</v>
      </c>
      <c r="N5351" s="56"/>
      <c r="O5351" s="56">
        <f t="shared" si="441"/>
        <v>3</v>
      </c>
      <c r="P5351" s="56">
        <f t="shared" si="442"/>
        <v>7</v>
      </c>
      <c r="Q5351" s="2" t="str">
        <f t="shared" si="443"/>
        <v>&lt;a href="set04\he_december 8, 1914 - november 20, 1917\miscellaneous\bjorsvik,_bertin_operation_march_7,_1916_p5_he.pdf"&gt;Operation&lt;/a&gt;</v>
      </c>
    </row>
    <row r="5352" spans="1:17" x14ac:dyDescent="0.25">
      <c r="A5352" s="2">
        <v>2138</v>
      </c>
      <c r="B5352" s="4" t="s">
        <v>14225</v>
      </c>
      <c r="C5352" s="4" t="s">
        <v>610</v>
      </c>
      <c r="D5352" s="52">
        <v>5911</v>
      </c>
      <c r="E5352" s="5" t="s">
        <v>13629</v>
      </c>
      <c r="F5352" s="5">
        <v>5</v>
      </c>
      <c r="G5352" s="5">
        <v>21</v>
      </c>
      <c r="H5352" s="5">
        <v>3106</v>
      </c>
      <c r="I5352" t="s">
        <v>27625</v>
      </c>
      <c r="J5352" s="46" t="s">
        <v>33102</v>
      </c>
      <c r="K5352" s="56"/>
      <c r="L5352" s="56"/>
      <c r="M5352" s="56">
        <f t="shared" si="440"/>
        <v>1916</v>
      </c>
      <c r="N5352" s="56"/>
      <c r="O5352" s="56">
        <f t="shared" si="441"/>
        <v>3</v>
      </c>
      <c r="P5352" s="56">
        <f t="shared" si="442"/>
        <v>7</v>
      </c>
      <c r="Q5352" s="2" t="str">
        <f t="shared" si="443"/>
        <v>&lt;a href="set04\he_december 8, 1914 - november 20, 1917\miscellaneous\glasscock,_mrs_dr._appendicitis_march_7,_1916_p5_he.pdf"&gt;Appendicitis&lt;/a&gt;</v>
      </c>
    </row>
    <row r="5353" spans="1:17" x14ac:dyDescent="0.25">
      <c r="A5353" s="2">
        <v>2199</v>
      </c>
      <c r="B5353" s="4" t="s">
        <v>14226</v>
      </c>
      <c r="C5353" s="4" t="s">
        <v>14227</v>
      </c>
      <c r="D5353" s="52">
        <v>5911</v>
      </c>
      <c r="E5353" s="5" t="s">
        <v>13629</v>
      </c>
      <c r="F5353" s="5">
        <v>1</v>
      </c>
      <c r="G5353" s="5">
        <v>21</v>
      </c>
      <c r="H5353" s="5">
        <v>3108</v>
      </c>
      <c r="I5353" t="s">
        <v>27626</v>
      </c>
      <c r="J5353" s="46" t="s">
        <v>33102</v>
      </c>
      <c r="K5353" s="56"/>
      <c r="L5353" s="56"/>
      <c r="M5353" s="56">
        <f t="shared" si="440"/>
        <v>1916</v>
      </c>
      <c r="N5353" s="56"/>
      <c r="O5353" s="56">
        <f t="shared" si="441"/>
        <v>3</v>
      </c>
      <c r="P5353" s="56">
        <f t="shared" si="442"/>
        <v>7</v>
      </c>
      <c r="Q5353" s="2" t="str">
        <f t="shared" si="443"/>
        <v>&lt;a href="set04\he_december 8, 1914 - november 20, 1917\miscellaneous\goss,_lloyd_to_dooley_mt_to_live_work_march_7,_1916_p1_he.pdf"&gt;To Dooley MT to live work&lt;/a&gt;</v>
      </c>
    </row>
    <row r="5354" spans="1:17" x14ac:dyDescent="0.25">
      <c r="A5354" s="2">
        <v>4222</v>
      </c>
      <c r="B5354" s="4" t="s">
        <v>14260</v>
      </c>
      <c r="C5354" s="4" t="s">
        <v>13866</v>
      </c>
      <c r="D5354" s="52">
        <v>5911</v>
      </c>
      <c r="E5354" s="5" t="s">
        <v>13629</v>
      </c>
      <c r="F5354" s="5">
        <v>5</v>
      </c>
      <c r="G5354" s="5">
        <v>21</v>
      </c>
      <c r="H5354" s="5">
        <v>3289</v>
      </c>
      <c r="I5354" t="s">
        <v>27627</v>
      </c>
      <c r="J5354" s="46" t="s">
        <v>33102</v>
      </c>
      <c r="K5354" s="56"/>
      <c r="L5354" s="56"/>
      <c r="M5354" s="56">
        <f t="shared" si="440"/>
        <v>1916</v>
      </c>
      <c r="N5354" s="56"/>
      <c r="O5354" s="56">
        <f t="shared" si="441"/>
        <v>3</v>
      </c>
      <c r="P5354" s="56">
        <f t="shared" si="442"/>
        <v>7</v>
      </c>
      <c r="Q5354" s="2" t="str">
        <f t="shared" si="443"/>
        <v>&lt;a href="set04\he_december 8, 1914 - november 20, 1917\miscellaneous\kencke,_a_f_quarantined_march_7,_1916_p5_he.pdf"&gt;Quarantined&lt;/a&gt;</v>
      </c>
    </row>
    <row r="5355" spans="1:17" x14ac:dyDescent="0.25">
      <c r="A5355" s="2">
        <v>6118</v>
      </c>
      <c r="B5355" s="4" t="s">
        <v>14323</v>
      </c>
      <c r="C5355" s="4" t="s">
        <v>14324</v>
      </c>
      <c r="D5355" s="52">
        <v>5911</v>
      </c>
      <c r="E5355" s="5" t="s">
        <v>13629</v>
      </c>
      <c r="F5355" s="5">
        <v>5</v>
      </c>
      <c r="G5355" s="5">
        <v>21</v>
      </c>
      <c r="H5355" s="5">
        <v>3441</v>
      </c>
      <c r="I5355" t="s">
        <v>27628</v>
      </c>
      <c r="J5355" s="46" t="s">
        <v>33102</v>
      </c>
      <c r="K5355" s="56"/>
      <c r="L5355" s="56"/>
      <c r="M5355" s="56">
        <f t="shared" si="440"/>
        <v>1916</v>
      </c>
      <c r="N5355" s="56"/>
      <c r="O5355" s="56">
        <f t="shared" si="441"/>
        <v>3</v>
      </c>
      <c r="P5355" s="56">
        <f t="shared" si="442"/>
        <v>7</v>
      </c>
      <c r="Q5355" s="2" t="str">
        <f t="shared" si="443"/>
        <v>&lt;a href="set04\he_december 8, 1914 - november 20, 1917\miscellaneous\regner,_tena_p_candidate_for_superintendent_march_7,_1916_p5_he.pdf"&gt;Candidate for Superintendent&lt;/a&gt;</v>
      </c>
    </row>
    <row r="5356" spans="1:17" x14ac:dyDescent="0.25">
      <c r="A5356" s="2">
        <v>6337</v>
      </c>
      <c r="B5356" s="4" t="s">
        <v>14328</v>
      </c>
      <c r="C5356" s="4" t="s">
        <v>14329</v>
      </c>
      <c r="D5356" s="52">
        <v>5911</v>
      </c>
      <c r="E5356" s="5" t="s">
        <v>13629</v>
      </c>
      <c r="F5356" s="5">
        <v>4</v>
      </c>
      <c r="G5356" s="5">
        <v>21</v>
      </c>
      <c r="H5356" s="5">
        <v>3465</v>
      </c>
      <c r="I5356" t="s">
        <v>27629</v>
      </c>
      <c r="J5356" s="46" t="s">
        <v>33102</v>
      </c>
      <c r="K5356" s="56"/>
      <c r="L5356" s="56"/>
      <c r="M5356" s="56">
        <f t="shared" si="440"/>
        <v>1916</v>
      </c>
      <c r="N5356" s="56"/>
      <c r="O5356" s="56">
        <f t="shared" si="441"/>
        <v>3</v>
      </c>
      <c r="P5356" s="56">
        <f t="shared" si="442"/>
        <v>7</v>
      </c>
      <c r="Q5356" s="2" t="str">
        <f t="shared" si="443"/>
        <v>&lt;a href="set04\he_december 8, 1914 - november 20, 1917\miscellaneous\rud,_erik_sells_all;_leaves_farming_march_7,_1916_p4_he.pdf"&gt;Sells all; Leaves farming&lt;/a&gt;</v>
      </c>
    </row>
    <row r="5357" spans="1:17" x14ac:dyDescent="0.25">
      <c r="A5357" s="2">
        <v>6785</v>
      </c>
      <c r="B5357" s="4" t="s">
        <v>14108</v>
      </c>
      <c r="C5357" s="4" t="s">
        <v>14349</v>
      </c>
      <c r="D5357" s="52">
        <v>5911</v>
      </c>
      <c r="E5357" s="5" t="s">
        <v>13629</v>
      </c>
      <c r="F5357" s="5">
        <v>1</v>
      </c>
      <c r="G5357" s="5">
        <v>21</v>
      </c>
      <c r="H5357" s="5">
        <v>3516</v>
      </c>
      <c r="I5357" t="s">
        <v>27630</v>
      </c>
      <c r="J5357" s="46" t="s">
        <v>33102</v>
      </c>
      <c r="K5357" s="56"/>
      <c r="L5357" s="56"/>
      <c r="M5357" s="56">
        <f t="shared" si="440"/>
        <v>1916</v>
      </c>
      <c r="N5357" s="56"/>
      <c r="O5357" s="56">
        <f t="shared" si="441"/>
        <v>3</v>
      </c>
      <c r="P5357" s="56">
        <f t="shared" si="442"/>
        <v>7</v>
      </c>
      <c r="Q5357" s="2" t="str">
        <f t="shared" si="443"/>
        <v>&lt;a href="set04\he_december 8, 1914 - november 20, 1917\miscellaneous\stee,_clarence_leaves_for_2_yrs_to_peru_march_7,_1916_p1_he.pdf"&gt;Leaves for 2 yrs to Peru&lt;/a&gt;</v>
      </c>
    </row>
    <row r="5358" spans="1:17" x14ac:dyDescent="0.25">
      <c r="A5358" s="2">
        <v>7758</v>
      </c>
      <c r="B5358" s="4" t="s">
        <v>13195</v>
      </c>
      <c r="C5358" s="4" t="s">
        <v>1607</v>
      </c>
      <c r="D5358" s="52">
        <v>5911</v>
      </c>
      <c r="E5358" s="5" t="s">
        <v>13629</v>
      </c>
      <c r="F5358" s="5">
        <v>1</v>
      </c>
      <c r="G5358" s="5">
        <v>21</v>
      </c>
      <c r="H5358" s="5">
        <v>3602</v>
      </c>
      <c r="I5358" t="s">
        <v>27631</v>
      </c>
      <c r="J5358" s="46" t="s">
        <v>33102</v>
      </c>
      <c r="K5358" s="56"/>
      <c r="L5358" s="56"/>
      <c r="M5358" s="56">
        <f t="shared" si="440"/>
        <v>1916</v>
      </c>
      <c r="N5358" s="56"/>
      <c r="O5358" s="56">
        <f t="shared" si="441"/>
        <v>3</v>
      </c>
      <c r="P5358" s="56">
        <f t="shared" si="442"/>
        <v>7</v>
      </c>
      <c r="Q5358" s="2" t="str">
        <f t="shared" si="443"/>
        <v>&lt;a href="set04\he_december 8, 1914 - november 20, 1917\miscellaneous\walum_notes_march_7,_1916_p1_he.pdf"&gt;Notes&lt;/a&gt;</v>
      </c>
    </row>
    <row r="5359" spans="1:17" x14ac:dyDescent="0.25">
      <c r="A5359" s="2">
        <v>2042</v>
      </c>
      <c r="B5359" s="4" t="s">
        <v>10531</v>
      </c>
      <c r="C5359" s="4" t="s">
        <v>991</v>
      </c>
      <c r="D5359" s="52">
        <v>5918</v>
      </c>
      <c r="E5359" s="5" t="s">
        <v>13629</v>
      </c>
      <c r="F5359" s="5">
        <v>4</v>
      </c>
      <c r="G5359" s="5">
        <v>21</v>
      </c>
      <c r="H5359" s="5">
        <v>3098</v>
      </c>
      <c r="I5359" t="s">
        <v>27632</v>
      </c>
      <c r="J5359" s="46" t="s">
        <v>33102</v>
      </c>
      <c r="K5359" s="56"/>
      <c r="L5359" s="56"/>
      <c r="M5359" s="56">
        <f t="shared" si="440"/>
        <v>1916</v>
      </c>
      <c r="N5359" s="56"/>
      <c r="O5359" s="56">
        <f t="shared" si="441"/>
        <v>3</v>
      </c>
      <c r="P5359" s="56">
        <f t="shared" si="442"/>
        <v>14</v>
      </c>
      <c r="Q5359" s="2" t="str">
        <f t="shared" si="443"/>
        <v>&lt;a href="set04\he_december 8, 1914 - november 20, 1917\miscellaneous\frydenberg,_c_c_sells_all_march_14,_1916_p4_he.pdf"&gt;Sells all&lt;/a&gt;</v>
      </c>
    </row>
    <row r="5360" spans="1:17" x14ac:dyDescent="0.25">
      <c r="A5360" s="2">
        <v>2647</v>
      </c>
      <c r="B5360" s="4" t="s">
        <v>5948</v>
      </c>
      <c r="C5360" s="4" t="s">
        <v>1607</v>
      </c>
      <c r="D5360" s="52">
        <v>5918</v>
      </c>
      <c r="E5360" s="5" t="s">
        <v>13629</v>
      </c>
      <c r="F5360" s="5">
        <v>4</v>
      </c>
      <c r="G5360" s="5">
        <v>21</v>
      </c>
      <c r="H5360" s="5">
        <v>3187</v>
      </c>
      <c r="I5360" t="s">
        <v>27633</v>
      </c>
      <c r="J5360" s="46" t="s">
        <v>33102</v>
      </c>
      <c r="K5360" s="56"/>
      <c r="L5360" s="56"/>
      <c r="M5360" s="56">
        <f t="shared" si="440"/>
        <v>1916</v>
      </c>
      <c r="N5360" s="56"/>
      <c r="O5360" s="56">
        <f t="shared" si="441"/>
        <v>3</v>
      </c>
      <c r="P5360" s="56">
        <f t="shared" si="442"/>
        <v>14</v>
      </c>
      <c r="Q5360" s="2" t="str">
        <f t="shared" si="443"/>
        <v>&lt;a href="set04\he_december 8, 1914 - november 20, 1917\miscellaneous\hannaford_school_notes_march_14,_1916_p4_he.pdf"&gt;Notes&lt;/a&gt;</v>
      </c>
    </row>
    <row r="5361" spans="1:17" x14ac:dyDescent="0.25">
      <c r="A5361" s="2">
        <v>4708</v>
      </c>
      <c r="B5361" s="4" t="s">
        <v>14278</v>
      </c>
      <c r="C5361" s="4" t="s">
        <v>14279</v>
      </c>
      <c r="D5361" s="52">
        <v>5918</v>
      </c>
      <c r="E5361" s="5" t="s">
        <v>13629</v>
      </c>
      <c r="F5361" s="5">
        <v>5</v>
      </c>
      <c r="G5361" s="5">
        <v>21</v>
      </c>
      <c r="H5361" s="5">
        <v>3319</v>
      </c>
      <c r="I5361" t="s">
        <v>27634</v>
      </c>
      <c r="J5361" s="46" t="s">
        <v>33102</v>
      </c>
      <c r="K5361" s="56"/>
      <c r="L5361" s="56"/>
      <c r="M5361" s="56">
        <f t="shared" si="440"/>
        <v>1916</v>
      </c>
      <c r="N5361" s="56"/>
      <c r="O5361" s="56">
        <f t="shared" si="441"/>
        <v>3</v>
      </c>
      <c r="P5361" s="56">
        <f t="shared" si="442"/>
        <v>14</v>
      </c>
      <c r="Q5361" s="2" t="str">
        <f t="shared" si="443"/>
        <v>&lt;a href="set04\he_december 8, 1914 - november 20, 1917\miscellaneous\law,_bert_to_live_work_in_karnak_nd_march_14,_1916_p5_he.pdf"&gt;To live work in Karnak, ND&lt;/a&gt;</v>
      </c>
    </row>
    <row r="5362" spans="1:17" x14ac:dyDescent="0.25">
      <c r="A5362" s="2">
        <v>5379</v>
      </c>
      <c r="B5362" s="4" t="s">
        <v>14299</v>
      </c>
      <c r="C5362" s="4" t="s">
        <v>14300</v>
      </c>
      <c r="D5362" s="52">
        <v>5918</v>
      </c>
      <c r="E5362" s="5" t="s">
        <v>13629</v>
      </c>
      <c r="F5362" s="5">
        <v>5</v>
      </c>
      <c r="G5362" s="5">
        <v>21</v>
      </c>
      <c r="H5362" s="5">
        <v>3379</v>
      </c>
      <c r="I5362" t="s">
        <v>27635</v>
      </c>
      <c r="J5362" s="46" t="s">
        <v>33102</v>
      </c>
      <c r="K5362" s="56"/>
      <c r="L5362" s="56"/>
      <c r="M5362" s="56">
        <f t="shared" si="440"/>
        <v>1916</v>
      </c>
      <c r="N5362" s="56"/>
      <c r="O5362" s="56">
        <f t="shared" si="441"/>
        <v>3</v>
      </c>
      <c r="P5362" s="56">
        <f t="shared" si="442"/>
        <v>14</v>
      </c>
      <c r="Q5362" s="2" t="str">
        <f t="shared" si="443"/>
        <v>&lt;a href="set04\he_december 8, 1914 - november 20, 1917\miscellaneous\nelson,_mrs_john_seeks_medical_aid_march_14,_1916_p5_he.pdf"&gt;Seeks medical aid&lt;/a&gt;</v>
      </c>
    </row>
    <row r="5363" spans="1:17" x14ac:dyDescent="0.25">
      <c r="A5363" s="2">
        <v>6789</v>
      </c>
      <c r="B5363" s="4" t="s">
        <v>14108</v>
      </c>
      <c r="C5363" s="4" t="s">
        <v>14352</v>
      </c>
      <c r="D5363" s="52">
        <v>5918</v>
      </c>
      <c r="E5363" s="5" t="s">
        <v>13629</v>
      </c>
      <c r="F5363" s="5">
        <v>1</v>
      </c>
      <c r="G5363" s="5">
        <v>21</v>
      </c>
      <c r="H5363" s="5">
        <v>3520</v>
      </c>
      <c r="I5363" t="s">
        <v>27636</v>
      </c>
      <c r="J5363" s="46" t="s">
        <v>33102</v>
      </c>
      <c r="K5363" s="56"/>
      <c r="L5363" s="56"/>
      <c r="M5363" s="56">
        <f t="shared" ref="M5363:M5426" si="444">YEAR(D5363)</f>
        <v>1916</v>
      </c>
      <c r="N5363" s="56"/>
      <c r="O5363" s="56">
        <f t="shared" ref="O5363:O5426" si="445">MONTH(D5363)</f>
        <v>3</v>
      </c>
      <c r="P5363" s="56">
        <f t="shared" ref="P5363:P5426" si="446">DAY(D5363)</f>
        <v>14</v>
      </c>
      <c r="Q5363" s="2" t="str">
        <f t="shared" si="443"/>
        <v>&lt;a href="set04\he_december 8, 1914 - november 20, 1917\miscellaneous\stee,_clarence_writes_from_peru_part_1_march_14,_1916_p1_he.pdf"&gt;Writes from Peru part 1&lt;/a&gt;</v>
      </c>
    </row>
    <row r="5364" spans="1:17" x14ac:dyDescent="0.25">
      <c r="A5364" s="2">
        <v>7759</v>
      </c>
      <c r="B5364" s="4" t="s">
        <v>13195</v>
      </c>
      <c r="C5364" s="4" t="s">
        <v>1607</v>
      </c>
      <c r="D5364" s="52">
        <v>5918</v>
      </c>
      <c r="E5364" s="5" t="s">
        <v>13629</v>
      </c>
      <c r="F5364" s="5">
        <v>1</v>
      </c>
      <c r="G5364" s="5">
        <v>21</v>
      </c>
      <c r="H5364" s="5">
        <v>3603</v>
      </c>
      <c r="I5364" t="s">
        <v>27637</v>
      </c>
      <c r="J5364" s="46" t="s">
        <v>33102</v>
      </c>
      <c r="K5364" s="56"/>
      <c r="L5364" s="56"/>
      <c r="M5364" s="56">
        <f t="shared" si="444"/>
        <v>1916</v>
      </c>
      <c r="N5364" s="56"/>
      <c r="O5364" s="56">
        <f t="shared" si="445"/>
        <v>3</v>
      </c>
      <c r="P5364" s="56">
        <f t="shared" si="446"/>
        <v>14</v>
      </c>
      <c r="Q5364" s="2" t="str">
        <f t="shared" si="443"/>
        <v>&lt;a href="set04\he_december 8, 1914 - november 20, 1917\miscellaneous\walum_notes_march_14,_1916_p1_he.pdf"&gt;Notes&lt;/a&gt;</v>
      </c>
    </row>
    <row r="5365" spans="1:17" x14ac:dyDescent="0.25">
      <c r="A5365" s="2">
        <v>2631</v>
      </c>
      <c r="B5365" s="4" t="s">
        <v>14233</v>
      </c>
      <c r="C5365" s="4" t="s">
        <v>1682</v>
      </c>
      <c r="D5365" s="52">
        <v>5925</v>
      </c>
      <c r="E5365" s="5" t="s">
        <v>13629</v>
      </c>
      <c r="F5365" s="5">
        <v>5</v>
      </c>
      <c r="G5365" s="5">
        <v>21</v>
      </c>
      <c r="H5365" s="5">
        <v>3148</v>
      </c>
      <c r="I5365" t="s">
        <v>27638</v>
      </c>
      <c r="J5365" s="46" t="s">
        <v>33102</v>
      </c>
      <c r="K5365" s="56"/>
      <c r="L5365" s="56"/>
      <c r="M5365" s="56">
        <f t="shared" si="444"/>
        <v>1916</v>
      </c>
      <c r="N5365" s="56"/>
      <c r="O5365" s="56">
        <f t="shared" si="445"/>
        <v>3</v>
      </c>
      <c r="P5365" s="56">
        <f t="shared" si="446"/>
        <v>21</v>
      </c>
      <c r="Q5365" s="2" t="str">
        <f t="shared" si="443"/>
        <v>&lt;a href="set04\he_december 8, 1914 - november 20, 1917\miscellaneous\hannaford_band_begun_march_21,_1916_p5_he.pdf"&gt;Begun&lt;/a&gt;</v>
      </c>
    </row>
    <row r="5366" spans="1:17" x14ac:dyDescent="0.25">
      <c r="A5366" s="2">
        <v>2951</v>
      </c>
      <c r="B5366" s="4" t="s">
        <v>14241</v>
      </c>
      <c r="C5366" s="4" t="s">
        <v>14013</v>
      </c>
      <c r="D5366" s="52">
        <v>5925</v>
      </c>
      <c r="E5366" s="5" t="s">
        <v>13629</v>
      </c>
      <c r="F5366" s="5">
        <v>5</v>
      </c>
      <c r="G5366" s="5">
        <v>21</v>
      </c>
      <c r="H5366" s="5">
        <v>3244</v>
      </c>
      <c r="I5366" t="s">
        <v>27639</v>
      </c>
      <c r="J5366" s="46" t="s">
        <v>33102</v>
      </c>
      <c r="K5366" s="56"/>
      <c r="L5366" s="56"/>
      <c r="M5366" s="56">
        <f t="shared" si="444"/>
        <v>1916</v>
      </c>
      <c r="N5366" s="56"/>
      <c r="O5366" s="56">
        <f t="shared" si="445"/>
        <v>3</v>
      </c>
      <c r="P5366" s="56">
        <f t="shared" si="446"/>
        <v>21</v>
      </c>
      <c r="Q5366" s="2" t="str">
        <f t="shared" si="443"/>
        <v>&lt;a href="set04\he_december 8, 1914 - november 20, 1917\miscellaneous\herigstad,_conrad_to_live_work_in_mt_march_21,_1916_p5_he.pdf"&gt;To live work in MT&lt;/a&gt;</v>
      </c>
    </row>
    <row r="5367" spans="1:17" x14ac:dyDescent="0.25">
      <c r="A5367" s="2">
        <v>5384</v>
      </c>
      <c r="B5367" s="4" t="s">
        <v>10028</v>
      </c>
      <c r="C5367" s="4" t="s">
        <v>14301</v>
      </c>
      <c r="D5367" s="52">
        <v>5925</v>
      </c>
      <c r="E5367" s="5" t="s">
        <v>13629</v>
      </c>
      <c r="F5367" s="5">
        <v>5</v>
      </c>
      <c r="G5367" s="5">
        <v>21</v>
      </c>
      <c r="H5367" s="5">
        <v>3380</v>
      </c>
      <c r="I5367" t="s">
        <v>27640</v>
      </c>
      <c r="J5367" s="46" t="s">
        <v>33102</v>
      </c>
      <c r="K5367" s="56"/>
      <c r="L5367" s="56"/>
      <c r="M5367" s="56">
        <f t="shared" si="444"/>
        <v>1916</v>
      </c>
      <c r="N5367" s="56"/>
      <c r="O5367" s="56">
        <f t="shared" si="445"/>
        <v>3</v>
      </c>
      <c r="P5367" s="56">
        <f t="shared" si="446"/>
        <v>21</v>
      </c>
      <c r="Q5367" s="2" t="str">
        <f t="shared" si="443"/>
        <v>&lt;a href="set04\he_december 8, 1914 - november 20, 1917\miscellaneous\nelson,_nels_shoots_his_hand_march_21,_1916_p5_he.pdf"&gt;Shoots his hand&lt;/a&gt;</v>
      </c>
    </row>
    <row r="5368" spans="1:17" x14ac:dyDescent="0.25">
      <c r="A5368" s="2">
        <v>6078</v>
      </c>
      <c r="B5368" s="4" t="s">
        <v>14318</v>
      </c>
      <c r="C5368" s="4" t="s">
        <v>14319</v>
      </c>
      <c r="D5368" s="52">
        <v>5925</v>
      </c>
      <c r="E5368" s="5" t="s">
        <v>13629</v>
      </c>
      <c r="F5368" s="5">
        <v>5</v>
      </c>
      <c r="G5368" s="5">
        <v>21</v>
      </c>
      <c r="H5368" s="5">
        <v>3435</v>
      </c>
      <c r="I5368" t="s">
        <v>27641</v>
      </c>
      <c r="J5368" s="46" t="s">
        <v>33102</v>
      </c>
      <c r="K5368" s="56"/>
      <c r="L5368" s="56"/>
      <c r="M5368" s="56">
        <f t="shared" si="444"/>
        <v>1916</v>
      </c>
      <c r="N5368" s="56"/>
      <c r="O5368" s="56">
        <f t="shared" si="445"/>
        <v>3</v>
      </c>
      <c r="P5368" s="56">
        <f t="shared" si="446"/>
        <v>21</v>
      </c>
      <c r="Q5368" s="2" t="str">
        <f t="shared" si="443"/>
        <v>&lt;a href="set04\he_december 8, 1914 - november 20, 1917\miscellaneous\putnam,_s_c_hired_as_band_leader_march_21,_1916_p5_he.pdf"&gt;Hired as band leader&lt;/a&gt;</v>
      </c>
    </row>
    <row r="5369" spans="1:17" x14ac:dyDescent="0.25">
      <c r="A5369" s="2">
        <v>6787</v>
      </c>
      <c r="B5369" s="4" t="s">
        <v>14108</v>
      </c>
      <c r="C5369" s="4" t="s">
        <v>14351</v>
      </c>
      <c r="D5369" s="52">
        <v>5925</v>
      </c>
      <c r="E5369" s="5" t="s">
        <v>13629</v>
      </c>
      <c r="F5369" s="5">
        <v>1</v>
      </c>
      <c r="G5369" s="5">
        <v>21</v>
      </c>
      <c r="H5369" s="5">
        <v>3519</v>
      </c>
      <c r="I5369" t="s">
        <v>27642</v>
      </c>
      <c r="J5369" s="46" t="s">
        <v>33102</v>
      </c>
      <c r="K5369" s="56"/>
      <c r="L5369" s="56"/>
      <c r="M5369" s="56">
        <f t="shared" si="444"/>
        <v>1916</v>
      </c>
      <c r="N5369" s="56"/>
      <c r="O5369" s="56">
        <f t="shared" si="445"/>
        <v>3</v>
      </c>
      <c r="P5369" s="56">
        <f t="shared" si="446"/>
        <v>21</v>
      </c>
      <c r="Q5369" s="2" t="str">
        <f t="shared" si="443"/>
        <v>&lt;a href="set04\he_december 8, 1914 - november 20, 1917\miscellaneous\stee,_clarence_letter_from_peru_part_2_march_21,_1916_p1_he.pdf"&gt;Letter from Peru part 2&lt;/a&gt;</v>
      </c>
    </row>
    <row r="5370" spans="1:17" x14ac:dyDescent="0.25">
      <c r="A5370" s="2">
        <v>7642</v>
      </c>
      <c r="B5370" s="4" t="s">
        <v>7625</v>
      </c>
      <c r="C5370" s="4" t="s">
        <v>991</v>
      </c>
      <c r="D5370" s="52">
        <v>5925</v>
      </c>
      <c r="E5370" s="5" t="s">
        <v>13629</v>
      </c>
      <c r="F5370" s="5">
        <v>4</v>
      </c>
      <c r="G5370" s="5">
        <v>21</v>
      </c>
      <c r="H5370" s="5">
        <v>3566</v>
      </c>
      <c r="I5370" t="s">
        <v>27643</v>
      </c>
      <c r="J5370" s="46" t="s">
        <v>33102</v>
      </c>
      <c r="K5370" s="56"/>
      <c r="L5370" s="56"/>
      <c r="M5370" s="56">
        <f t="shared" si="444"/>
        <v>1916</v>
      </c>
      <c r="N5370" s="56"/>
      <c r="O5370" s="56">
        <f t="shared" si="445"/>
        <v>3</v>
      </c>
      <c r="P5370" s="56">
        <f t="shared" si="446"/>
        <v>21</v>
      </c>
      <c r="Q5370" s="2" t="str">
        <f t="shared" si="443"/>
        <v>&lt;a href="set04\he_december 8, 1914 - november 20, 1917\miscellaneous\vigesaa,_aadne_sells_all_march_21,_1916_p4_he.pdf"&gt;Sells all&lt;/a&gt;</v>
      </c>
    </row>
    <row r="5371" spans="1:17" x14ac:dyDescent="0.25">
      <c r="A5371" s="2">
        <v>7760</v>
      </c>
      <c r="B5371" s="4" t="s">
        <v>13195</v>
      </c>
      <c r="C5371" s="4" t="s">
        <v>1607</v>
      </c>
      <c r="D5371" s="52">
        <v>5925</v>
      </c>
      <c r="E5371" s="5" t="s">
        <v>13629</v>
      </c>
      <c r="F5371" s="5">
        <v>1</v>
      </c>
      <c r="G5371" s="5">
        <v>21</v>
      </c>
      <c r="H5371" s="5">
        <v>3604</v>
      </c>
      <c r="I5371" t="s">
        <v>27644</v>
      </c>
      <c r="J5371" s="46" t="s">
        <v>33102</v>
      </c>
      <c r="K5371" s="56"/>
      <c r="L5371" s="56"/>
      <c r="M5371" s="56">
        <f t="shared" si="444"/>
        <v>1916</v>
      </c>
      <c r="N5371" s="56"/>
      <c r="O5371" s="56">
        <f t="shared" si="445"/>
        <v>3</v>
      </c>
      <c r="P5371" s="56">
        <f t="shared" si="446"/>
        <v>21</v>
      </c>
      <c r="Q5371" s="2" t="str">
        <f t="shared" si="443"/>
        <v>&lt;a href="set04\he_december 8, 1914 - november 20, 1917\miscellaneous\walum_notes_march_21,_1916_p1_he.pdf"&gt;Notes&lt;/a&gt;</v>
      </c>
    </row>
    <row r="5372" spans="1:17" x14ac:dyDescent="0.25">
      <c r="A5372" s="2">
        <v>7761</v>
      </c>
      <c r="B5372" s="4" t="s">
        <v>13195</v>
      </c>
      <c r="C5372" s="4" t="s">
        <v>1607</v>
      </c>
      <c r="D5372" s="52">
        <v>5925</v>
      </c>
      <c r="E5372" s="5" t="s">
        <v>13629</v>
      </c>
      <c r="F5372" s="5">
        <v>4</v>
      </c>
      <c r="G5372" s="5">
        <v>21</v>
      </c>
      <c r="H5372" s="5">
        <v>3605</v>
      </c>
      <c r="I5372" t="s">
        <v>27645</v>
      </c>
      <c r="J5372" s="46" t="s">
        <v>33102</v>
      </c>
      <c r="K5372" s="56"/>
      <c r="L5372" s="56"/>
      <c r="M5372" s="56">
        <f t="shared" si="444"/>
        <v>1916</v>
      </c>
      <c r="N5372" s="56"/>
      <c r="O5372" s="56">
        <f t="shared" si="445"/>
        <v>3</v>
      </c>
      <c r="P5372" s="56">
        <f t="shared" si="446"/>
        <v>21</v>
      </c>
      <c r="Q5372" s="2" t="str">
        <f t="shared" si="443"/>
        <v>&lt;a href="set04\he_december 8, 1914 - november 20, 1917\miscellaneous\walum_notes_march_21,_1916_p4_he.pdf"&gt;Notes&lt;/a&gt;</v>
      </c>
    </row>
    <row r="5373" spans="1:17" x14ac:dyDescent="0.25">
      <c r="A5373" s="2">
        <v>2632</v>
      </c>
      <c r="B5373" s="4" t="s">
        <v>14233</v>
      </c>
      <c r="C5373" s="4" t="s">
        <v>1748</v>
      </c>
      <c r="D5373" s="52">
        <v>5932</v>
      </c>
      <c r="E5373" s="5" t="s">
        <v>13629</v>
      </c>
      <c r="F5373" s="5">
        <v>4</v>
      </c>
      <c r="G5373" s="5">
        <v>21</v>
      </c>
      <c r="H5373" s="5">
        <v>3151</v>
      </c>
      <c r="I5373" t="s">
        <v>27646</v>
      </c>
      <c r="J5373" s="46" t="s">
        <v>33102</v>
      </c>
      <c r="K5373" s="56"/>
      <c r="L5373" s="56"/>
      <c r="M5373" s="56">
        <f t="shared" si="444"/>
        <v>1916</v>
      </c>
      <c r="N5373" s="56"/>
      <c r="O5373" s="56">
        <f t="shared" si="445"/>
        <v>3</v>
      </c>
      <c r="P5373" s="56">
        <f t="shared" si="446"/>
        <v>28</v>
      </c>
      <c r="Q5373" s="2" t="str">
        <f t="shared" si="443"/>
        <v>&lt;a href="set04\he_december 8, 1914 - november 20, 1917\miscellaneous\hannaford_band_report_march_28,_1916_p4_he.pdf"&gt;Report&lt;/a&gt;</v>
      </c>
    </row>
    <row r="5374" spans="1:17" x14ac:dyDescent="0.25">
      <c r="A5374" s="2">
        <v>5231</v>
      </c>
      <c r="B5374" s="4" t="s">
        <v>13950</v>
      </c>
      <c r="C5374" s="4" t="s">
        <v>14291</v>
      </c>
      <c r="D5374" s="52">
        <v>5932</v>
      </c>
      <c r="E5374" s="5" t="s">
        <v>13629</v>
      </c>
      <c r="F5374" s="5">
        <v>4</v>
      </c>
      <c r="G5374" s="5">
        <v>21</v>
      </c>
      <c r="H5374" s="5">
        <v>3362</v>
      </c>
      <c r="I5374" t="s">
        <v>27647</v>
      </c>
      <c r="J5374" s="46" t="s">
        <v>33102</v>
      </c>
      <c r="K5374" s="56"/>
      <c r="L5374" s="56"/>
      <c r="M5374" s="56">
        <f t="shared" si="444"/>
        <v>1916</v>
      </c>
      <c r="N5374" s="56"/>
      <c r="O5374" s="56">
        <f t="shared" si="445"/>
        <v>3</v>
      </c>
      <c r="P5374" s="56">
        <f t="shared" si="446"/>
        <v>28</v>
      </c>
      <c r="Q5374" s="2" t="str">
        <f t="shared" si="443"/>
        <v>&lt;a href="set04\he_december 8, 1914 - november 20, 1917\miscellaneous\mogaard,_mekal_candidate_for_commissioner_march_28,_1916_p4_he.pdf"&gt;Candidate for Commissioner&lt;/a&gt;</v>
      </c>
    </row>
    <row r="5375" spans="1:17" x14ac:dyDescent="0.25">
      <c r="A5375" s="2">
        <v>5424</v>
      </c>
      <c r="B5375" s="4" t="s">
        <v>14302</v>
      </c>
      <c r="C5375" s="4" t="s">
        <v>14303</v>
      </c>
      <c r="D5375" s="52">
        <v>5932</v>
      </c>
      <c r="E5375" s="5" t="s">
        <v>13629</v>
      </c>
      <c r="F5375" s="5">
        <v>5</v>
      </c>
      <c r="G5375" s="5">
        <v>21</v>
      </c>
      <c r="H5375" s="5">
        <v>3387</v>
      </c>
      <c r="I5375" t="s">
        <v>27648</v>
      </c>
      <c r="J5375" s="46" t="s">
        <v>33102</v>
      </c>
      <c r="K5375" s="56"/>
      <c r="L5375" s="56"/>
      <c r="M5375" s="56">
        <f t="shared" si="444"/>
        <v>1916</v>
      </c>
      <c r="N5375" s="56"/>
      <c r="O5375" s="56">
        <f t="shared" si="445"/>
        <v>3</v>
      </c>
      <c r="P5375" s="56">
        <f t="shared" si="446"/>
        <v>28</v>
      </c>
      <c r="Q5375" s="2" t="str">
        <f t="shared" si="443"/>
        <v>&lt;a href="set04\he_december 8, 1914 - november 20, 1917\miscellaneous\neveland,_martin_to_juanita_to_live_work_march_28,_1916_p5_he.pdf"&gt;To Juanita to live work&lt;/a&gt;</v>
      </c>
    </row>
    <row r="5376" spans="1:17" x14ac:dyDescent="0.25">
      <c r="A5376" s="2">
        <v>7762</v>
      </c>
      <c r="B5376" s="4" t="s">
        <v>13195</v>
      </c>
      <c r="C5376" s="4" t="s">
        <v>1607</v>
      </c>
      <c r="D5376" s="52">
        <v>5932</v>
      </c>
      <c r="E5376" s="5" t="s">
        <v>13629</v>
      </c>
      <c r="F5376" s="5">
        <v>1</v>
      </c>
      <c r="G5376" s="5">
        <v>21</v>
      </c>
      <c r="H5376" s="5">
        <v>3606</v>
      </c>
      <c r="I5376" t="s">
        <v>27649</v>
      </c>
      <c r="J5376" s="46" t="s">
        <v>33102</v>
      </c>
      <c r="K5376" s="56"/>
      <c r="L5376" s="56"/>
      <c r="M5376" s="56">
        <f t="shared" si="444"/>
        <v>1916</v>
      </c>
      <c r="N5376" s="56"/>
      <c r="O5376" s="56">
        <f t="shared" si="445"/>
        <v>3</v>
      </c>
      <c r="P5376" s="56">
        <f t="shared" si="446"/>
        <v>28</v>
      </c>
      <c r="Q5376" s="2" t="str">
        <f t="shared" si="443"/>
        <v>&lt;a href="set04\he_december 8, 1914 - november 20, 1917\miscellaneous\walum_notes_march_28,_1916_p1_he.pdf"&gt;Notes&lt;/a&gt;</v>
      </c>
    </row>
    <row r="5377" spans="1:17" x14ac:dyDescent="0.25">
      <c r="A5377" s="2">
        <v>1218</v>
      </c>
      <c r="B5377" s="4" t="s">
        <v>14192</v>
      </c>
      <c r="C5377" s="4" t="s">
        <v>14193</v>
      </c>
      <c r="D5377" s="52">
        <v>5939</v>
      </c>
      <c r="E5377" s="5" t="s">
        <v>13629</v>
      </c>
      <c r="F5377" s="5">
        <v>7</v>
      </c>
      <c r="G5377" s="5">
        <v>21</v>
      </c>
      <c r="H5377" s="5">
        <v>3034</v>
      </c>
      <c r="I5377" t="s">
        <v>27650</v>
      </c>
      <c r="J5377" s="46" t="s">
        <v>33102</v>
      </c>
      <c r="K5377" s="56"/>
      <c r="L5377" s="56"/>
      <c r="M5377" s="56">
        <f t="shared" si="444"/>
        <v>1916</v>
      </c>
      <c r="N5377" s="56"/>
      <c r="O5377" s="56">
        <f t="shared" si="445"/>
        <v>4</v>
      </c>
      <c r="P5377" s="56">
        <f t="shared" si="446"/>
        <v>4</v>
      </c>
      <c r="Q5377" s="2" t="str">
        <f t="shared" si="443"/>
        <v>&lt;a href="set04\he_december 8, 1914 - november 20, 1917\miscellaneous\copeland,_j_w_returns_to_visit_hannaford_april_4,_1916_p7_he.pdf"&gt;Returns to visit Hannaford&lt;/a&gt;</v>
      </c>
    </row>
    <row r="5378" spans="1:17" x14ac:dyDescent="0.25">
      <c r="A5378" s="2">
        <v>2507</v>
      </c>
      <c r="B5378" s="4" t="s">
        <v>14228</v>
      </c>
      <c r="C5378" s="4" t="s">
        <v>14229</v>
      </c>
      <c r="D5378" s="52">
        <v>5939</v>
      </c>
      <c r="E5378" s="5" t="s">
        <v>13629</v>
      </c>
      <c r="F5378" s="5">
        <v>1</v>
      </c>
      <c r="G5378" s="5">
        <v>21</v>
      </c>
      <c r="H5378" s="5">
        <v>3134</v>
      </c>
      <c r="I5378" t="s">
        <v>27651</v>
      </c>
      <c r="J5378" s="46" t="s">
        <v>33102</v>
      </c>
      <c r="K5378" s="56"/>
      <c r="L5378" s="56"/>
      <c r="M5378" s="56">
        <f t="shared" si="444"/>
        <v>1916</v>
      </c>
      <c r="N5378" s="56"/>
      <c r="O5378" s="56">
        <f t="shared" si="445"/>
        <v>4</v>
      </c>
      <c r="P5378" s="56">
        <f t="shared" si="446"/>
        <v>4</v>
      </c>
      <c r="Q5378" s="2" t="str">
        <f t="shared" ref="Q5378:Q5441" si="447">"&lt;a href="&amp;""""&amp;J5378&amp;"\"&amp;I5378&amp;"""&gt;"&amp;C5378&amp;"&lt;/a&gt;"</f>
        <v>&lt;a href="set04\he_december 8, 1914 - november 20, 1917\miscellaneous\gustafson,_edgar_h_fellowship_to_univ_of_wisc._april_4,_1916_p1_he.pdf"&gt;Fellowship to Univ of Wisconsin&lt;/a&gt;</v>
      </c>
    </row>
    <row r="5379" spans="1:17" x14ac:dyDescent="0.25">
      <c r="A5379" s="2">
        <v>7145</v>
      </c>
      <c r="B5379" s="4" t="s">
        <v>7618</v>
      </c>
      <c r="C5379" s="4" t="s">
        <v>14353</v>
      </c>
      <c r="D5379" s="52">
        <v>5939</v>
      </c>
      <c r="E5379" s="5" t="s">
        <v>13629</v>
      </c>
      <c r="F5379" s="5">
        <v>7</v>
      </c>
      <c r="G5379" s="5">
        <v>21</v>
      </c>
      <c r="H5379" s="5">
        <v>3526</v>
      </c>
      <c r="I5379" t="s">
        <v>27652</v>
      </c>
      <c r="J5379" s="46" t="s">
        <v>33102</v>
      </c>
      <c r="K5379" s="56"/>
      <c r="L5379" s="56"/>
      <c r="M5379" s="56">
        <f t="shared" si="444"/>
        <v>1916</v>
      </c>
      <c r="N5379" s="56"/>
      <c r="O5379" s="56">
        <f t="shared" si="445"/>
        <v>4</v>
      </c>
      <c r="P5379" s="56">
        <f t="shared" si="446"/>
        <v>4</v>
      </c>
      <c r="Q5379" s="2" t="str">
        <f t="shared" si="447"/>
        <v>&lt;a href="set04\he_december 8, 1914 - november 20, 1917\miscellaneous\stokkeland,_george_writes_from_kramer_april_4,_1916_p7_he.pdf"&gt;Writes from Kramer&lt;/a&gt;</v>
      </c>
    </row>
    <row r="5380" spans="1:17" x14ac:dyDescent="0.25">
      <c r="A5380" s="2">
        <v>7763</v>
      </c>
      <c r="B5380" s="4" t="s">
        <v>13195</v>
      </c>
      <c r="C5380" s="4" t="s">
        <v>1607</v>
      </c>
      <c r="D5380" s="52">
        <v>5939</v>
      </c>
      <c r="E5380" s="5" t="s">
        <v>13629</v>
      </c>
      <c r="F5380" s="5">
        <v>1</v>
      </c>
      <c r="G5380" s="5">
        <v>21</v>
      </c>
      <c r="H5380" s="5">
        <v>3580</v>
      </c>
      <c r="I5380" t="s">
        <v>27653</v>
      </c>
      <c r="J5380" s="46" t="s">
        <v>33102</v>
      </c>
      <c r="K5380" s="56"/>
      <c r="L5380" s="56"/>
      <c r="M5380" s="56">
        <f t="shared" si="444"/>
        <v>1916</v>
      </c>
      <c r="N5380" s="56"/>
      <c r="O5380" s="56">
        <f t="shared" si="445"/>
        <v>4</v>
      </c>
      <c r="P5380" s="56">
        <f t="shared" si="446"/>
        <v>4</v>
      </c>
      <c r="Q5380" s="2" t="str">
        <f t="shared" si="447"/>
        <v>&lt;a href="set04\he_december 8, 1914 - november 20, 1917\miscellaneous\walum_notes_april_4,_1916_p1_he.pdf"&gt;Notes&lt;/a&gt;</v>
      </c>
    </row>
    <row r="5381" spans="1:17" x14ac:dyDescent="0.25">
      <c r="A5381" s="2">
        <v>7643</v>
      </c>
      <c r="B5381" s="4" t="s">
        <v>7625</v>
      </c>
      <c r="C5381" s="4" t="s">
        <v>14370</v>
      </c>
      <c r="D5381" s="52">
        <v>5941</v>
      </c>
      <c r="E5381" s="5" t="s">
        <v>13629</v>
      </c>
      <c r="F5381" s="5">
        <v>7</v>
      </c>
      <c r="G5381" s="5">
        <v>21</v>
      </c>
      <c r="H5381" s="5">
        <v>3567</v>
      </c>
      <c r="I5381" t="s">
        <v>27654</v>
      </c>
      <c r="J5381" s="46" t="s">
        <v>33102</v>
      </c>
      <c r="K5381" s="56"/>
      <c r="L5381" s="56"/>
      <c r="M5381" s="56">
        <f t="shared" si="444"/>
        <v>1916</v>
      </c>
      <c r="N5381" s="56"/>
      <c r="O5381" s="56">
        <f t="shared" si="445"/>
        <v>4</v>
      </c>
      <c r="P5381" s="56">
        <f t="shared" si="446"/>
        <v>6</v>
      </c>
      <c r="Q5381" s="2" t="str">
        <f t="shared" si="447"/>
        <v>&lt;a href="set04\he_december 8, 1914 - november 20, 1917\miscellaneous\vigesaa,_aadne_sells_land;_to_mt_to_live_work_april_6,_1916_p7_he.pdf"&gt;Sells land; to MT to live work&lt;/a&gt;</v>
      </c>
    </row>
    <row r="5382" spans="1:17" x14ac:dyDescent="0.25">
      <c r="A5382" s="2">
        <v>1443</v>
      </c>
      <c r="B5382" s="4" t="s">
        <v>4448</v>
      </c>
      <c r="C5382" s="4" t="s">
        <v>14195</v>
      </c>
      <c r="D5382" s="52">
        <v>5946</v>
      </c>
      <c r="E5382" s="5" t="s">
        <v>13629</v>
      </c>
      <c r="F5382" s="5">
        <v>5</v>
      </c>
      <c r="G5382" s="5">
        <v>21</v>
      </c>
      <c r="H5382" s="5">
        <v>3042</v>
      </c>
      <c r="I5382" t="s">
        <v>27655</v>
      </c>
      <c r="J5382" s="46" t="s">
        <v>33102</v>
      </c>
      <c r="K5382" s="56"/>
      <c r="L5382" s="56"/>
      <c r="M5382" s="56">
        <f t="shared" si="444"/>
        <v>1916</v>
      </c>
      <c r="N5382" s="56"/>
      <c r="O5382" s="56">
        <f t="shared" si="445"/>
        <v>4</v>
      </c>
      <c r="P5382" s="56">
        <f t="shared" si="446"/>
        <v>11</v>
      </c>
      <c r="Q5382" s="2" t="str">
        <f t="shared" si="447"/>
        <v>&lt;a href="set04\he_december 8, 1914 - november 20, 1917\miscellaneous\dahl,_john_to_mt_for_land_april_11,_1916_p5_he.pdf"&gt;To MT for land&lt;/a&gt;</v>
      </c>
    </row>
    <row r="5383" spans="1:17" x14ac:dyDescent="0.25">
      <c r="A5383" s="2">
        <v>4542</v>
      </c>
      <c r="B5383" s="4" t="s">
        <v>14266</v>
      </c>
      <c r="C5383" s="4" t="s">
        <v>14267</v>
      </c>
      <c r="D5383" s="52">
        <v>5946</v>
      </c>
      <c r="E5383" s="5" t="s">
        <v>13629</v>
      </c>
      <c r="F5383" s="5">
        <v>8</v>
      </c>
      <c r="G5383" s="5">
        <v>21</v>
      </c>
      <c r="H5383" s="5">
        <v>3302</v>
      </c>
      <c r="I5383" t="s">
        <v>27656</v>
      </c>
      <c r="J5383" s="46" t="s">
        <v>33102</v>
      </c>
      <c r="K5383" s="56"/>
      <c r="L5383" s="56"/>
      <c r="M5383" s="56">
        <f t="shared" si="444"/>
        <v>1916</v>
      </c>
      <c r="N5383" s="56"/>
      <c r="O5383" s="56">
        <f t="shared" si="445"/>
        <v>4</v>
      </c>
      <c r="P5383" s="56">
        <f t="shared" si="446"/>
        <v>11</v>
      </c>
      <c r="Q5383" s="2" t="str">
        <f t="shared" si="447"/>
        <v>&lt;a href="set04\he_december 8, 1914 - november 20, 1917\miscellaneous\koloen,_hans_h_wins_court_case_april_11,_1916_p8_he.pdf"&gt;Wins court case&lt;/a&gt;</v>
      </c>
    </row>
    <row r="5384" spans="1:17" x14ac:dyDescent="0.25">
      <c r="A5384" s="2">
        <v>5218</v>
      </c>
      <c r="B5384" s="4" t="s">
        <v>14290</v>
      </c>
      <c r="C5384" s="4" t="s">
        <v>8962</v>
      </c>
      <c r="D5384" s="52">
        <v>5946</v>
      </c>
      <c r="E5384" s="5" t="s">
        <v>13629</v>
      </c>
      <c r="F5384" s="5">
        <v>5</v>
      </c>
      <c r="G5384" s="5">
        <v>21</v>
      </c>
      <c r="H5384" s="5">
        <v>3360</v>
      </c>
      <c r="I5384" t="s">
        <v>27657</v>
      </c>
      <c r="J5384" s="46" t="s">
        <v>33102</v>
      </c>
      <c r="K5384" s="56"/>
      <c r="L5384" s="56"/>
      <c r="M5384" s="56">
        <f t="shared" si="444"/>
        <v>1916</v>
      </c>
      <c r="N5384" s="56"/>
      <c r="O5384" s="56">
        <f t="shared" si="445"/>
        <v>4</v>
      </c>
      <c r="P5384" s="56">
        <f t="shared" si="446"/>
        <v>11</v>
      </c>
      <c r="Q5384" s="2" t="str">
        <f t="shared" si="447"/>
        <v>&lt;a href="set04\he_december 8, 1914 - november 20, 1917\miscellaneous\moe,_e_c_runaway_april_11,_1916_p5_he.pdf"&gt;Runaway&lt;/a&gt;</v>
      </c>
    </row>
    <row r="5385" spans="1:17" x14ac:dyDescent="0.25">
      <c r="A5385" s="2">
        <v>6713</v>
      </c>
      <c r="B5385" s="4" t="s">
        <v>14345</v>
      </c>
      <c r="C5385" s="4" t="s">
        <v>14346</v>
      </c>
      <c r="D5385" s="52">
        <v>5946</v>
      </c>
      <c r="E5385" s="5" t="s">
        <v>13629</v>
      </c>
      <c r="F5385" s="5">
        <v>5</v>
      </c>
      <c r="G5385" s="5">
        <v>21</v>
      </c>
      <c r="H5385" s="5">
        <v>3504</v>
      </c>
      <c r="I5385" t="s">
        <v>27658</v>
      </c>
      <c r="J5385" s="46" t="s">
        <v>33102</v>
      </c>
      <c r="K5385" s="56"/>
      <c r="L5385" s="56"/>
      <c r="M5385" s="56">
        <f t="shared" si="444"/>
        <v>1916</v>
      </c>
      <c r="N5385" s="56"/>
      <c r="O5385" s="56">
        <f t="shared" si="445"/>
        <v>4</v>
      </c>
      <c r="P5385" s="56">
        <f t="shared" si="446"/>
        <v>11</v>
      </c>
      <c r="Q5385" s="2" t="str">
        <f t="shared" si="447"/>
        <v>&lt;a href="set04\he_december 8, 1914 - november 20, 1917\miscellaneous\sorenson,_halvor_to_live_work_in_wi_april_11,_1916_p5_he.pdf"&gt;To live work in Wisconsin&lt;/a&gt;</v>
      </c>
    </row>
    <row r="5386" spans="1:17" x14ac:dyDescent="0.25">
      <c r="A5386" s="2">
        <v>7764</v>
      </c>
      <c r="B5386" s="4" t="s">
        <v>13195</v>
      </c>
      <c r="C5386" s="4" t="s">
        <v>1607</v>
      </c>
      <c r="D5386" s="52">
        <v>5946</v>
      </c>
      <c r="E5386" s="5" t="s">
        <v>13629</v>
      </c>
      <c r="F5386" s="5">
        <v>1</v>
      </c>
      <c r="G5386" s="5">
        <v>21</v>
      </c>
      <c r="H5386" s="5">
        <v>3581</v>
      </c>
      <c r="I5386" t="s">
        <v>27659</v>
      </c>
      <c r="J5386" s="46" t="s">
        <v>33102</v>
      </c>
      <c r="K5386" s="56"/>
      <c r="L5386" s="56"/>
      <c r="M5386" s="56">
        <f t="shared" si="444"/>
        <v>1916</v>
      </c>
      <c r="N5386" s="56"/>
      <c r="O5386" s="56">
        <f t="shared" si="445"/>
        <v>4</v>
      </c>
      <c r="P5386" s="56">
        <f t="shared" si="446"/>
        <v>11</v>
      </c>
      <c r="Q5386" s="2" t="str">
        <f t="shared" si="447"/>
        <v>&lt;a href="set04\he_december 8, 1914 - november 20, 1917\miscellaneous\walum_notes_april_11,_1916_p1_he.pdf"&gt;Notes&lt;/a&gt;</v>
      </c>
    </row>
    <row r="5387" spans="1:17" x14ac:dyDescent="0.25">
      <c r="A5387" s="2">
        <v>7765</v>
      </c>
      <c r="B5387" s="4" t="s">
        <v>13195</v>
      </c>
      <c r="C5387" s="4" t="s">
        <v>1607</v>
      </c>
      <c r="D5387" s="52">
        <v>5946</v>
      </c>
      <c r="E5387" s="5" t="s">
        <v>13629</v>
      </c>
      <c r="F5387" s="5">
        <v>4</v>
      </c>
      <c r="G5387" s="5">
        <v>21</v>
      </c>
      <c r="H5387" s="5">
        <v>3582</v>
      </c>
      <c r="I5387" t="s">
        <v>27660</v>
      </c>
      <c r="J5387" s="46" t="s">
        <v>33102</v>
      </c>
      <c r="K5387" s="56"/>
      <c r="L5387" s="56"/>
      <c r="M5387" s="56">
        <f t="shared" si="444"/>
        <v>1916</v>
      </c>
      <c r="N5387" s="56"/>
      <c r="O5387" s="56">
        <f t="shared" si="445"/>
        <v>4</v>
      </c>
      <c r="P5387" s="56">
        <f t="shared" si="446"/>
        <v>11</v>
      </c>
      <c r="Q5387" s="2" t="str">
        <f t="shared" si="447"/>
        <v>&lt;a href="set04\he_december 8, 1914 - november 20, 1917\miscellaneous\walum_notes_april_11,_1916_p4_he.pdf"&gt;Notes&lt;/a&gt;</v>
      </c>
    </row>
    <row r="5388" spans="1:17" x14ac:dyDescent="0.25">
      <c r="A5388" s="2">
        <v>659</v>
      </c>
      <c r="B5388" s="4" t="s">
        <v>14181</v>
      </c>
      <c r="C5388" s="4" t="s">
        <v>14182</v>
      </c>
      <c r="D5388" s="52">
        <v>5953</v>
      </c>
      <c r="E5388" s="5" t="s">
        <v>13629</v>
      </c>
      <c r="F5388" s="5">
        <v>5</v>
      </c>
      <c r="G5388" s="5">
        <v>21</v>
      </c>
      <c r="H5388" s="5">
        <v>3012</v>
      </c>
      <c r="I5388" t="s">
        <v>27661</v>
      </c>
      <c r="J5388" s="46" t="s">
        <v>33102</v>
      </c>
      <c r="K5388" s="56"/>
      <c r="L5388" s="56"/>
      <c r="M5388" s="56">
        <f t="shared" si="444"/>
        <v>1916</v>
      </c>
      <c r="N5388" s="56"/>
      <c r="O5388" s="56">
        <f t="shared" si="445"/>
        <v>4</v>
      </c>
      <c r="P5388" s="56">
        <f t="shared" si="446"/>
        <v>18</v>
      </c>
      <c r="Q5388" s="2" t="str">
        <f t="shared" si="447"/>
        <v>&lt;a href="set04\he_december 8, 1914 - november 20, 1917\miscellaneous\bruvold,_peter_of_comertown_mt_visits_april_18,_1916_p5_he.pdf"&gt;Of Comertown MT visits&lt;/a&gt;</v>
      </c>
    </row>
    <row r="5389" spans="1:17" x14ac:dyDescent="0.25">
      <c r="A5389" s="2">
        <v>1434</v>
      </c>
      <c r="B5389" s="4" t="s">
        <v>14194</v>
      </c>
      <c r="C5389" s="4" t="s">
        <v>610</v>
      </c>
      <c r="D5389" s="52">
        <v>5953</v>
      </c>
      <c r="E5389" s="5" t="s">
        <v>13629</v>
      </c>
      <c r="F5389" s="5">
        <v>5</v>
      </c>
      <c r="G5389" s="5">
        <v>21</v>
      </c>
      <c r="H5389" s="5">
        <v>3040</v>
      </c>
      <c r="I5389" t="s">
        <v>27662</v>
      </c>
      <c r="J5389" s="46" t="s">
        <v>33102</v>
      </c>
      <c r="K5389" s="56"/>
      <c r="L5389" s="56"/>
      <c r="M5389" s="56">
        <f t="shared" si="444"/>
        <v>1916</v>
      </c>
      <c r="N5389" s="56"/>
      <c r="O5389" s="56">
        <f t="shared" si="445"/>
        <v>4</v>
      </c>
      <c r="P5389" s="56">
        <f t="shared" si="446"/>
        <v>18</v>
      </c>
      <c r="Q5389" s="2" t="str">
        <f t="shared" si="447"/>
        <v>&lt;a href="set04\he_december 8, 1914 - november 20, 1917\miscellaneous\curtis,_mark_appendicitis_april_18,_1916_p5_he.pdf"&gt;Appendicitis&lt;/a&gt;</v>
      </c>
    </row>
    <row r="5390" spans="1:17" x14ac:dyDescent="0.25">
      <c r="A5390" s="2">
        <v>4688</v>
      </c>
      <c r="B5390" s="4" t="s">
        <v>14275</v>
      </c>
      <c r="C5390" s="4" t="s">
        <v>14276</v>
      </c>
      <c r="D5390" s="52">
        <v>5953</v>
      </c>
      <c r="E5390" s="5" t="s">
        <v>13629</v>
      </c>
      <c r="F5390" s="5">
        <v>5</v>
      </c>
      <c r="G5390" s="5">
        <v>21</v>
      </c>
      <c r="H5390" s="5">
        <v>3315</v>
      </c>
      <c r="I5390" t="s">
        <v>27663</v>
      </c>
      <c r="J5390" s="46" t="s">
        <v>33102</v>
      </c>
      <c r="K5390" s="56"/>
      <c r="L5390" s="56"/>
      <c r="M5390" s="56">
        <f t="shared" si="444"/>
        <v>1916</v>
      </c>
      <c r="N5390" s="56"/>
      <c r="O5390" s="56">
        <f t="shared" si="445"/>
        <v>4</v>
      </c>
      <c r="P5390" s="56">
        <f t="shared" si="446"/>
        <v>18</v>
      </c>
      <c r="Q5390" s="2" t="str">
        <f t="shared" si="447"/>
        <v>&lt;a href="set04\he_december 8, 1914 - november 20, 1917\miscellaneous\larson,_lenard_painful_accident_april_18,_1916_p5_he.pdf"&gt;Painful Accident&lt;/a&gt;</v>
      </c>
    </row>
    <row r="5391" spans="1:17" x14ac:dyDescent="0.25">
      <c r="A5391" s="2">
        <v>6561</v>
      </c>
      <c r="B5391" s="4" t="s">
        <v>14339</v>
      </c>
      <c r="C5391" s="4" t="s">
        <v>14340</v>
      </c>
      <c r="D5391" s="52">
        <v>5953</v>
      </c>
      <c r="E5391" s="5" t="s">
        <v>13629</v>
      </c>
      <c r="F5391" s="5">
        <v>5</v>
      </c>
      <c r="G5391" s="5">
        <v>21</v>
      </c>
      <c r="H5391" s="5">
        <v>3482</v>
      </c>
      <c r="I5391" t="s">
        <v>27664</v>
      </c>
      <c r="J5391" s="46" t="s">
        <v>33102</v>
      </c>
      <c r="K5391" s="56"/>
      <c r="L5391" s="56"/>
      <c r="M5391" s="56">
        <f t="shared" si="444"/>
        <v>1916</v>
      </c>
      <c r="N5391" s="56"/>
      <c r="O5391" s="56">
        <f t="shared" si="445"/>
        <v>4</v>
      </c>
      <c r="P5391" s="56">
        <f t="shared" si="446"/>
        <v>18</v>
      </c>
      <c r="Q5391" s="2" t="str">
        <f t="shared" si="447"/>
        <v>&lt;a href="set04\he_december 8, 1914 - november 20, 1917\miscellaneous\simensen,_hazel_brought_home_from_dickinson_april_18,_1916_p5_he.pdf"&gt;Brought home from Dickinson&lt;/a&gt;</v>
      </c>
    </row>
    <row r="5392" spans="1:17" x14ac:dyDescent="0.25">
      <c r="A5392" s="2">
        <v>6786</v>
      </c>
      <c r="B5392" s="4" t="s">
        <v>14108</v>
      </c>
      <c r="C5392" s="4" t="s">
        <v>14350</v>
      </c>
      <c r="D5392" s="52">
        <v>5953</v>
      </c>
      <c r="E5392" s="5" t="s">
        <v>13629</v>
      </c>
      <c r="F5392" s="5">
        <v>1</v>
      </c>
      <c r="G5392" s="5">
        <v>21</v>
      </c>
      <c r="H5392" s="5">
        <v>3517</v>
      </c>
      <c r="I5392" t="s">
        <v>27665</v>
      </c>
      <c r="J5392" s="46" t="s">
        <v>33102</v>
      </c>
      <c r="K5392" s="56"/>
      <c r="L5392" s="56"/>
      <c r="M5392" s="56">
        <f t="shared" si="444"/>
        <v>1916</v>
      </c>
      <c r="N5392" s="56"/>
      <c r="O5392" s="56">
        <f t="shared" si="445"/>
        <v>4</v>
      </c>
      <c r="P5392" s="56">
        <f t="shared" si="446"/>
        <v>18</v>
      </c>
      <c r="Q5392" s="2" t="str">
        <f t="shared" si="447"/>
        <v>&lt;a href="set04\he_december 8, 1914 - november 20, 1917\miscellaneous\stee,_clarence_letter_from_peru_part_1_april_18,_1916_p1_he.pdf"&gt;Letter from Peru part 1&lt;/a&gt;</v>
      </c>
    </row>
    <row r="5393" spans="1:17" x14ac:dyDescent="0.25">
      <c r="A5393" s="2">
        <v>6788</v>
      </c>
      <c r="B5393" s="4" t="s">
        <v>14108</v>
      </c>
      <c r="C5393" s="4" t="s">
        <v>14351</v>
      </c>
      <c r="D5393" s="52">
        <v>5953</v>
      </c>
      <c r="E5393" s="5" t="s">
        <v>13629</v>
      </c>
      <c r="F5393" s="5">
        <v>1</v>
      </c>
      <c r="G5393" s="5">
        <v>21</v>
      </c>
      <c r="H5393" s="5">
        <v>3518</v>
      </c>
      <c r="I5393" t="s">
        <v>27666</v>
      </c>
      <c r="J5393" s="46" t="s">
        <v>33102</v>
      </c>
      <c r="K5393" s="56"/>
      <c r="L5393" s="56"/>
      <c r="M5393" s="56">
        <f t="shared" si="444"/>
        <v>1916</v>
      </c>
      <c r="N5393" s="56"/>
      <c r="O5393" s="56">
        <f t="shared" si="445"/>
        <v>4</v>
      </c>
      <c r="P5393" s="56">
        <f t="shared" si="446"/>
        <v>18</v>
      </c>
      <c r="Q5393" s="2" t="str">
        <f t="shared" si="447"/>
        <v>&lt;a href="set04\he_december 8, 1914 - november 20, 1917\miscellaneous\stee,_clarence_letter_from_peru_part_2_april_18,_1916_p1_he.pdf"&gt;Letter from Peru part 2&lt;/a&gt;</v>
      </c>
    </row>
    <row r="5394" spans="1:17" x14ac:dyDescent="0.25">
      <c r="A5394" s="2">
        <v>7766</v>
      </c>
      <c r="B5394" s="4" t="s">
        <v>13195</v>
      </c>
      <c r="C5394" s="4" t="s">
        <v>1607</v>
      </c>
      <c r="D5394" s="52">
        <v>5953</v>
      </c>
      <c r="E5394" s="5" t="s">
        <v>13629</v>
      </c>
      <c r="F5394" s="5">
        <v>4</v>
      </c>
      <c r="G5394" s="5">
        <v>21</v>
      </c>
      <c r="H5394" s="5">
        <v>3583</v>
      </c>
      <c r="I5394" t="s">
        <v>27667</v>
      </c>
      <c r="J5394" s="46" t="s">
        <v>33102</v>
      </c>
      <c r="K5394" s="56"/>
      <c r="L5394" s="56"/>
      <c r="M5394" s="56">
        <f t="shared" si="444"/>
        <v>1916</v>
      </c>
      <c r="N5394" s="56"/>
      <c r="O5394" s="56">
        <f t="shared" si="445"/>
        <v>4</v>
      </c>
      <c r="P5394" s="56">
        <f t="shared" si="446"/>
        <v>18</v>
      </c>
      <c r="Q5394" s="2" t="str">
        <f t="shared" si="447"/>
        <v>&lt;a href="set04\he_december 8, 1914 - november 20, 1917\miscellaneous\walum_notes_april_18,_1916_p4_he.pdf"&gt;Notes&lt;/a&gt;</v>
      </c>
    </row>
    <row r="5395" spans="1:17" x14ac:dyDescent="0.25">
      <c r="A5395" s="2">
        <v>5127</v>
      </c>
      <c r="B5395" s="4" t="s">
        <v>252</v>
      </c>
      <c r="C5395" s="4" t="s">
        <v>253</v>
      </c>
      <c r="D5395" s="12">
        <v>5955</v>
      </c>
      <c r="E5395" s="5" t="s">
        <v>13630</v>
      </c>
      <c r="F5395" s="5">
        <v>1</v>
      </c>
      <c r="G5395" s="5">
        <v>31</v>
      </c>
      <c r="H5395" s="5">
        <v>6387</v>
      </c>
      <c r="I5395" t="s">
        <v>30338</v>
      </c>
      <c r="J5395" s="46" t="s">
        <v>33119</v>
      </c>
      <c r="K5395" s="56"/>
      <c r="L5395" s="56"/>
      <c r="M5395" s="56">
        <f t="shared" si="444"/>
        <v>1916</v>
      </c>
      <c r="N5395" s="56"/>
      <c r="O5395" s="56">
        <f t="shared" si="445"/>
        <v>4</v>
      </c>
      <c r="P5395" s="56">
        <f t="shared" si="446"/>
        <v>20</v>
      </c>
      <c r="Q5395" s="2" t="str">
        <f t="shared" si="447"/>
        <v>&lt;a href="set03\tsr\tsr_may_8,_1913-_october_26,_1916\miscellaneous\meyers,_george_c_stabs_two_april_20,_1916_p1_tsr.pdf"&gt;Stabs two&lt;/a&gt;</v>
      </c>
    </row>
    <row r="5396" spans="1:17" x14ac:dyDescent="0.25">
      <c r="A5396" s="2">
        <v>4559</v>
      </c>
      <c r="B5396" s="4" t="s">
        <v>14268</v>
      </c>
      <c r="C5396" s="4" t="s">
        <v>14269</v>
      </c>
      <c r="D5396" s="52">
        <v>5960</v>
      </c>
      <c r="E5396" s="5" t="s">
        <v>13629</v>
      </c>
      <c r="F5396" s="5">
        <v>5</v>
      </c>
      <c r="G5396" s="5">
        <v>21</v>
      </c>
      <c r="H5396" s="5">
        <v>3304</v>
      </c>
      <c r="I5396" t="s">
        <v>27668</v>
      </c>
      <c r="J5396" s="46" t="s">
        <v>33102</v>
      </c>
      <c r="K5396" s="56"/>
      <c r="L5396" s="56"/>
      <c r="M5396" s="56">
        <f t="shared" si="444"/>
        <v>1916</v>
      </c>
      <c r="N5396" s="56"/>
      <c r="O5396" s="56">
        <f t="shared" si="445"/>
        <v>4</v>
      </c>
      <c r="P5396" s="56">
        <f t="shared" si="446"/>
        <v>25</v>
      </c>
      <c r="Q5396" s="2" t="str">
        <f t="shared" si="447"/>
        <v>&lt;a href="set04\he_december 8, 1914 - november 20, 1917\miscellaneous\krag,_olaus_trades_restaurant_for_medicine_wagon_april_25,_1916_p5_he.pdf"&gt;Trades restaurant for medicine wagon&lt;/a&gt;</v>
      </c>
    </row>
    <row r="5397" spans="1:17" x14ac:dyDescent="0.25">
      <c r="A5397" s="2">
        <v>5126</v>
      </c>
      <c r="B5397" s="4" t="s">
        <v>252</v>
      </c>
      <c r="C5397" s="4" t="s">
        <v>14295</v>
      </c>
      <c r="D5397" s="52">
        <v>5960</v>
      </c>
      <c r="E5397" s="5" t="s">
        <v>13629</v>
      </c>
      <c r="F5397" s="5">
        <v>1</v>
      </c>
      <c r="G5397" s="5">
        <v>21</v>
      </c>
      <c r="H5397" s="5">
        <v>3353</v>
      </c>
      <c r="I5397" t="s">
        <v>27669</v>
      </c>
      <c r="J5397" s="46" t="s">
        <v>33102</v>
      </c>
      <c r="K5397" s="56"/>
      <c r="L5397" s="56"/>
      <c r="M5397" s="56">
        <f t="shared" si="444"/>
        <v>1916</v>
      </c>
      <c r="N5397" s="56"/>
      <c r="O5397" s="56">
        <f t="shared" si="445"/>
        <v>4</v>
      </c>
      <c r="P5397" s="56">
        <f t="shared" si="446"/>
        <v>25</v>
      </c>
      <c r="Q5397" s="2" t="str">
        <f t="shared" si="447"/>
        <v>&lt;a href="set04\he_december 8, 1914 - november 20, 1917\miscellaneous\meyers,_george_c_kills_one;_injures_one_april_25,_1916_p1_he.pdf"&gt;Kills one; Injures one&lt;/a&gt;</v>
      </c>
    </row>
    <row r="5398" spans="1:17" x14ac:dyDescent="0.25">
      <c r="A5398" s="2">
        <v>6385</v>
      </c>
      <c r="B5398" s="4" t="s">
        <v>14332</v>
      </c>
      <c r="C5398" s="4" t="s">
        <v>14333</v>
      </c>
      <c r="D5398" s="52">
        <v>5960</v>
      </c>
      <c r="E5398" s="5" t="s">
        <v>13629</v>
      </c>
      <c r="F5398" s="5">
        <v>1</v>
      </c>
      <c r="G5398" s="5">
        <v>21</v>
      </c>
      <c r="H5398" s="5">
        <v>3472</v>
      </c>
      <c r="I5398" t="s">
        <v>27670</v>
      </c>
      <c r="J5398" s="46" t="s">
        <v>33102</v>
      </c>
      <c r="K5398" s="56"/>
      <c r="L5398" s="56"/>
      <c r="M5398" s="56">
        <f t="shared" si="444"/>
        <v>1916</v>
      </c>
      <c r="N5398" s="56"/>
      <c r="O5398" s="56">
        <f t="shared" si="445"/>
        <v>4</v>
      </c>
      <c r="P5398" s="56">
        <f t="shared" si="446"/>
        <v>25</v>
      </c>
      <c r="Q5398" s="2" t="str">
        <f t="shared" si="447"/>
        <v>&lt;a href="set04\he_december 8, 1914 - november 20, 1917\miscellaneous\sande,_jack_painful_injury_april_25,_1916_p1_he.pdf"&gt;Painful injury&lt;/a&gt;</v>
      </c>
    </row>
    <row r="5399" spans="1:17" x14ac:dyDescent="0.25">
      <c r="A5399" s="2">
        <v>7277</v>
      </c>
      <c r="B5399" s="4" t="s">
        <v>14357</v>
      </c>
      <c r="C5399" s="4" t="s">
        <v>14358</v>
      </c>
      <c r="D5399" s="52">
        <v>5960</v>
      </c>
      <c r="E5399" s="5" t="s">
        <v>13629</v>
      </c>
      <c r="F5399" s="5">
        <v>5</v>
      </c>
      <c r="G5399" s="5">
        <v>21</v>
      </c>
      <c r="H5399" s="5">
        <v>3534</v>
      </c>
      <c r="I5399" t="s">
        <v>27671</v>
      </c>
      <c r="J5399" s="46" t="s">
        <v>33102</v>
      </c>
      <c r="K5399" s="56"/>
      <c r="L5399" s="56"/>
      <c r="M5399" s="56">
        <f t="shared" si="444"/>
        <v>1916</v>
      </c>
      <c r="N5399" s="56"/>
      <c r="O5399" s="56">
        <f t="shared" si="445"/>
        <v>4</v>
      </c>
      <c r="P5399" s="56">
        <f t="shared" si="446"/>
        <v>25</v>
      </c>
      <c r="Q5399" s="2" t="str">
        <f t="shared" si="447"/>
        <v>&lt;a href="set04\he_december 8, 1914 - november 20, 1917\miscellaneous\swenson,_august_trades_medicine_wagon_for_restaurant_april_25,_1916_p5_he.pdf"&gt;Trades Medicine wagon for restaurant&lt;/a&gt;</v>
      </c>
    </row>
    <row r="5400" spans="1:17" x14ac:dyDescent="0.25">
      <c r="A5400" s="2">
        <v>7767</v>
      </c>
      <c r="B5400" s="4" t="s">
        <v>13195</v>
      </c>
      <c r="C5400" s="4" t="s">
        <v>1607</v>
      </c>
      <c r="D5400" s="52">
        <v>5960</v>
      </c>
      <c r="E5400" s="5" t="s">
        <v>13629</v>
      </c>
      <c r="F5400" s="5">
        <v>4</v>
      </c>
      <c r="G5400" s="5">
        <v>21</v>
      </c>
      <c r="H5400" s="5">
        <v>3584</v>
      </c>
      <c r="I5400" t="s">
        <v>27672</v>
      </c>
      <c r="J5400" s="46" t="s">
        <v>33102</v>
      </c>
      <c r="K5400" s="56"/>
      <c r="L5400" s="56"/>
      <c r="M5400" s="56">
        <f t="shared" si="444"/>
        <v>1916</v>
      </c>
      <c r="N5400" s="56"/>
      <c r="O5400" s="56">
        <f t="shared" si="445"/>
        <v>4</v>
      </c>
      <c r="P5400" s="56">
        <f t="shared" si="446"/>
        <v>25</v>
      </c>
      <c r="Q5400" s="2" t="str">
        <f t="shared" si="447"/>
        <v>&lt;a href="set04\he_december 8, 1914 - november 20, 1917\miscellaneous\walum_notes_april_25,_1916_p4_he.pdf"&gt;Notes&lt;/a&gt;</v>
      </c>
    </row>
    <row r="5401" spans="1:17" x14ac:dyDescent="0.25">
      <c r="A5401" s="2">
        <v>114</v>
      </c>
      <c r="B5401" s="4" t="s">
        <v>14165</v>
      </c>
      <c r="C5401" s="4" t="s">
        <v>10764</v>
      </c>
      <c r="D5401" s="52">
        <v>5967</v>
      </c>
      <c r="E5401" s="5" t="s">
        <v>13629</v>
      </c>
      <c r="F5401" s="5">
        <v>7</v>
      </c>
      <c r="G5401" s="5">
        <v>21</v>
      </c>
      <c r="H5401" s="5">
        <v>2946</v>
      </c>
      <c r="I5401" t="s">
        <v>27673</v>
      </c>
      <c r="J5401" s="46" t="s">
        <v>33102</v>
      </c>
      <c r="K5401" s="56"/>
      <c r="L5401" s="56"/>
      <c r="M5401" s="56">
        <f t="shared" si="444"/>
        <v>1916</v>
      </c>
      <c r="N5401" s="56"/>
      <c r="O5401" s="56">
        <f t="shared" si="445"/>
        <v>5</v>
      </c>
      <c r="P5401" s="56">
        <f t="shared" si="446"/>
        <v>2</v>
      </c>
      <c r="Q5401" s="2" t="str">
        <f t="shared" si="447"/>
        <v>&lt;a href="set04\he_december 8, 1914 - november 20, 1917\miscellaneous\alm,_o_m_visits_from_canada_may_2,_1916_p7_he.pdf"&gt;Visits from Canada&lt;/a&gt;</v>
      </c>
    </row>
    <row r="5402" spans="1:17" x14ac:dyDescent="0.25">
      <c r="A5402" s="2">
        <v>1587</v>
      </c>
      <c r="B5402" s="4" t="s">
        <v>14200</v>
      </c>
      <c r="C5402" s="4" t="s">
        <v>14201</v>
      </c>
      <c r="D5402" s="52">
        <v>5967</v>
      </c>
      <c r="E5402" s="5" t="s">
        <v>13629</v>
      </c>
      <c r="F5402" s="5">
        <v>7</v>
      </c>
      <c r="G5402" s="5">
        <v>21</v>
      </c>
      <c r="H5402" s="5">
        <v>3053</v>
      </c>
      <c r="I5402" t="s">
        <v>27674</v>
      </c>
      <c r="J5402" s="46" t="s">
        <v>33102</v>
      </c>
      <c r="K5402" s="56"/>
      <c r="L5402" s="56"/>
      <c r="M5402" s="56">
        <f t="shared" si="444"/>
        <v>1916</v>
      </c>
      <c r="N5402" s="56"/>
      <c r="O5402" s="56">
        <f t="shared" si="445"/>
        <v>5</v>
      </c>
      <c r="P5402" s="56">
        <f t="shared" si="446"/>
        <v>2</v>
      </c>
      <c r="Q5402" s="2" t="str">
        <f t="shared" si="447"/>
        <v>&lt;a href="set04\he_december 8, 1914 - november 20, 1917\miscellaneous\dier,_f_e_files_on_land_in_mt_may_2,_1916_p7_he.pdf"&gt;Files on land in MT&lt;/a&gt;</v>
      </c>
    </row>
    <row r="5403" spans="1:17" x14ac:dyDescent="0.25">
      <c r="A5403" s="2">
        <v>5125</v>
      </c>
      <c r="B5403" s="100" t="s">
        <v>252</v>
      </c>
      <c r="C5403" s="4" t="s">
        <v>14288</v>
      </c>
      <c r="D5403" s="52">
        <v>5967</v>
      </c>
      <c r="E5403" s="5" t="s">
        <v>13629</v>
      </c>
      <c r="F5403" s="5">
        <v>10</v>
      </c>
      <c r="G5403" s="5">
        <v>21</v>
      </c>
      <c r="H5403" s="5">
        <v>3351</v>
      </c>
      <c r="I5403" t="s">
        <v>27675</v>
      </c>
      <c r="J5403" s="46" t="s">
        <v>33102</v>
      </c>
      <c r="K5403" s="56"/>
      <c r="L5403" s="56"/>
      <c r="M5403" s="56">
        <f t="shared" si="444"/>
        <v>1916</v>
      </c>
      <c r="N5403" s="56"/>
      <c r="O5403" s="56">
        <f t="shared" si="445"/>
        <v>5</v>
      </c>
      <c r="P5403" s="56">
        <f t="shared" si="446"/>
        <v>2</v>
      </c>
      <c r="Q5403" s="2" t="str">
        <f t="shared" si="447"/>
        <v>&lt;a href="set04\he_december 8, 1914 - november 20, 1917\miscellaneous\meyers,_george_c_hearing_may_2,_1916_p10_he.pdf"&gt;Hearing&lt;/a&gt;</v>
      </c>
    </row>
    <row r="5404" spans="1:17" x14ac:dyDescent="0.25">
      <c r="A5404" s="2">
        <v>7768</v>
      </c>
      <c r="B5404" s="4" t="s">
        <v>13195</v>
      </c>
      <c r="C5404" s="4" t="s">
        <v>1607</v>
      </c>
      <c r="D5404" s="52">
        <v>5967</v>
      </c>
      <c r="E5404" s="5" t="s">
        <v>13629</v>
      </c>
      <c r="F5404" s="5">
        <v>4</v>
      </c>
      <c r="G5404" s="5">
        <v>21</v>
      </c>
      <c r="H5404" s="5">
        <v>3607</v>
      </c>
      <c r="I5404" t="s">
        <v>27676</v>
      </c>
      <c r="J5404" s="46" t="s">
        <v>33102</v>
      </c>
      <c r="K5404" s="56"/>
      <c r="L5404" s="56"/>
      <c r="M5404" s="56">
        <f t="shared" si="444"/>
        <v>1916</v>
      </c>
      <c r="N5404" s="56"/>
      <c r="O5404" s="56">
        <f t="shared" si="445"/>
        <v>5</v>
      </c>
      <c r="P5404" s="56">
        <f t="shared" si="446"/>
        <v>2</v>
      </c>
      <c r="Q5404" s="2" t="str">
        <f t="shared" si="447"/>
        <v>&lt;a href="set04\he_december 8, 1914 - november 20, 1917\miscellaneous\walum_notes_may_2,_1916_p4_he.pdf"&gt;Notes&lt;/a&gt;</v>
      </c>
    </row>
    <row r="5405" spans="1:17" x14ac:dyDescent="0.25">
      <c r="A5405" s="2">
        <v>2071</v>
      </c>
      <c r="B5405" s="4" t="s">
        <v>14224</v>
      </c>
      <c r="C5405" s="4" t="s">
        <v>1836</v>
      </c>
      <c r="D5405" s="52">
        <v>5974</v>
      </c>
      <c r="E5405" s="5" t="s">
        <v>13629</v>
      </c>
      <c r="F5405" s="5">
        <v>5</v>
      </c>
      <c r="G5405" s="5">
        <v>21</v>
      </c>
      <c r="H5405" s="5">
        <v>3101</v>
      </c>
      <c r="I5405" t="s">
        <v>27677</v>
      </c>
      <c r="J5405" s="46" t="s">
        <v>33102</v>
      </c>
      <c r="K5405" s="56"/>
      <c r="L5405" s="56"/>
      <c r="M5405" s="56">
        <f t="shared" si="444"/>
        <v>1916</v>
      </c>
      <c r="N5405" s="56"/>
      <c r="O5405" s="56">
        <f t="shared" si="445"/>
        <v>5</v>
      </c>
      <c r="P5405" s="56">
        <f t="shared" si="446"/>
        <v>9</v>
      </c>
      <c r="Q5405" s="2" t="str">
        <f t="shared" si="447"/>
        <v>&lt;a href="set04\he_december 8, 1914 - november 20, 1917\miscellaneous\furaas,_christ_house_burns_may_9,_1916_p5_he.pdf"&gt;House burns&lt;/a&gt;</v>
      </c>
    </row>
    <row r="5406" spans="1:17" x14ac:dyDescent="0.25">
      <c r="A5406" s="2">
        <v>5715</v>
      </c>
      <c r="B5406" s="4" t="s">
        <v>14314</v>
      </c>
      <c r="C5406" s="4" t="s">
        <v>14315</v>
      </c>
      <c r="D5406" s="52">
        <v>5974</v>
      </c>
      <c r="E5406" s="5" t="s">
        <v>13629</v>
      </c>
      <c r="F5406" s="5">
        <v>5</v>
      </c>
      <c r="G5406" s="5">
        <v>21</v>
      </c>
      <c r="H5406" s="5">
        <v>3420</v>
      </c>
      <c r="I5406" t="s">
        <v>27678</v>
      </c>
      <c r="J5406" s="46" t="s">
        <v>33102</v>
      </c>
      <c r="K5406" s="56"/>
      <c r="L5406" s="56"/>
      <c r="M5406" s="56">
        <f t="shared" si="444"/>
        <v>1916</v>
      </c>
      <c r="N5406" s="56"/>
      <c r="O5406" s="56">
        <f t="shared" si="445"/>
        <v>5</v>
      </c>
      <c r="P5406" s="56">
        <f t="shared" si="446"/>
        <v>9</v>
      </c>
      <c r="Q5406" s="2" t="str">
        <f t="shared" si="447"/>
        <v>&lt;a href="set04\he_december 8, 1914 - november 20, 1917\miscellaneous\overby,_alph_h_candidate_for_county_treasurer_may_9,_1916_p5_he.pdf"&gt;Candidate for County Treasurer&lt;/a&gt;</v>
      </c>
    </row>
    <row r="5407" spans="1:17" x14ac:dyDescent="0.25">
      <c r="A5407" s="2">
        <v>7769</v>
      </c>
      <c r="B5407" s="4" t="s">
        <v>13195</v>
      </c>
      <c r="C5407" s="4" t="s">
        <v>1607</v>
      </c>
      <c r="D5407" s="52">
        <v>5974</v>
      </c>
      <c r="E5407" s="5" t="s">
        <v>13629</v>
      </c>
      <c r="F5407" s="5">
        <v>4</v>
      </c>
      <c r="G5407" s="5">
        <v>21</v>
      </c>
      <c r="H5407" s="5">
        <v>3608</v>
      </c>
      <c r="I5407" t="s">
        <v>27679</v>
      </c>
      <c r="J5407" s="46" t="s">
        <v>33102</v>
      </c>
      <c r="K5407" s="56"/>
      <c r="L5407" s="56"/>
      <c r="M5407" s="56">
        <f t="shared" si="444"/>
        <v>1916</v>
      </c>
      <c r="N5407" s="56"/>
      <c r="O5407" s="56">
        <f t="shared" si="445"/>
        <v>5</v>
      </c>
      <c r="P5407" s="56">
        <f t="shared" si="446"/>
        <v>9</v>
      </c>
      <c r="Q5407" s="2" t="str">
        <f t="shared" si="447"/>
        <v>&lt;a href="set04\he_december 8, 1914 - november 20, 1917\miscellaneous\walum_notes_may_9,_1916_p4_he.pdf"&gt;Notes&lt;/a&gt;</v>
      </c>
    </row>
    <row r="5408" spans="1:17" x14ac:dyDescent="0.25">
      <c r="A5408" s="2">
        <v>756</v>
      </c>
      <c r="B5408" s="4" t="s">
        <v>14183</v>
      </c>
      <c r="C5408" s="4" t="s">
        <v>14184</v>
      </c>
      <c r="D5408" s="52">
        <v>5981</v>
      </c>
      <c r="E5408" s="5" t="s">
        <v>13629</v>
      </c>
      <c r="F5408" s="5">
        <v>4</v>
      </c>
      <c r="G5408" s="5">
        <v>21</v>
      </c>
      <c r="H5408" s="5">
        <v>3019</v>
      </c>
      <c r="I5408" t="s">
        <v>27680</v>
      </c>
      <c r="J5408" s="46" t="s">
        <v>33102</v>
      </c>
      <c r="K5408" s="56"/>
      <c r="L5408" s="56"/>
      <c r="M5408" s="56">
        <f t="shared" si="444"/>
        <v>1916</v>
      </c>
      <c r="N5408" s="56"/>
      <c r="O5408" s="56">
        <f t="shared" si="445"/>
        <v>5</v>
      </c>
      <c r="P5408" s="56">
        <f t="shared" si="446"/>
        <v>16</v>
      </c>
      <c r="Q5408" s="2" t="str">
        <f t="shared" si="447"/>
        <v>&lt;a href="set04\he_december 8, 1914 - november 20, 1917\miscellaneous\carroll,_jas.__injured_by_tin_may_16,_1916_p4_he.pdf"&gt;Injured by tin&lt;/a&gt;</v>
      </c>
    </row>
    <row r="5409" spans="1:17" x14ac:dyDescent="0.25">
      <c r="A5409" s="2">
        <v>7770</v>
      </c>
      <c r="B5409" s="4" t="s">
        <v>13195</v>
      </c>
      <c r="C5409" s="4" t="s">
        <v>1607</v>
      </c>
      <c r="D5409" s="52">
        <v>5981</v>
      </c>
      <c r="E5409" s="5" t="s">
        <v>13629</v>
      </c>
      <c r="F5409" s="5">
        <v>4</v>
      </c>
      <c r="G5409" s="5">
        <v>21</v>
      </c>
      <c r="H5409" s="5">
        <v>3609</v>
      </c>
      <c r="I5409" t="s">
        <v>27681</v>
      </c>
      <c r="J5409" s="46" t="s">
        <v>33102</v>
      </c>
      <c r="K5409" s="56"/>
      <c r="L5409" s="56"/>
      <c r="M5409" s="56">
        <f t="shared" si="444"/>
        <v>1916</v>
      </c>
      <c r="N5409" s="56"/>
      <c r="O5409" s="56">
        <f t="shared" si="445"/>
        <v>5</v>
      </c>
      <c r="P5409" s="56">
        <f t="shared" si="446"/>
        <v>16</v>
      </c>
      <c r="Q5409" s="2" t="str">
        <f t="shared" si="447"/>
        <v>&lt;a href="set04\he_december 8, 1914 - november 20, 1917\miscellaneous\walum_notes_may_16,_1916_p4_he.pdf"&gt;Notes&lt;/a&gt;</v>
      </c>
    </row>
    <row r="5410" spans="1:17" x14ac:dyDescent="0.25">
      <c r="A5410" s="2">
        <v>8412</v>
      </c>
      <c r="B5410" s="4" t="s">
        <v>14381</v>
      </c>
      <c r="C5410" s="4" t="s">
        <v>14333</v>
      </c>
      <c r="D5410" s="52">
        <v>5981</v>
      </c>
      <c r="E5410" s="5" t="s">
        <v>13629</v>
      </c>
      <c r="F5410" s="5">
        <v>4</v>
      </c>
      <c r="G5410" s="5">
        <v>21</v>
      </c>
      <c r="H5410" s="5">
        <v>3682</v>
      </c>
      <c r="I5410" t="s">
        <v>27682</v>
      </c>
      <c r="J5410" s="46" t="s">
        <v>33102</v>
      </c>
      <c r="K5410" s="56"/>
      <c r="L5410" s="56"/>
      <c r="M5410" s="56">
        <f t="shared" si="444"/>
        <v>1916</v>
      </c>
      <c r="N5410" s="56"/>
      <c r="O5410" s="56">
        <f t="shared" si="445"/>
        <v>5</v>
      </c>
      <c r="P5410" s="56">
        <f t="shared" si="446"/>
        <v>16</v>
      </c>
      <c r="Q5410" s="2" t="str">
        <f t="shared" si="447"/>
        <v>&lt;a href="set04\he_december 8, 1914 - november 20, 1917\miscellaneous\wogsland,_grace_painful_injury_may_16,_1916_p4_he.pdf"&gt;Painful injury&lt;/a&gt;</v>
      </c>
    </row>
    <row r="5411" spans="1:17" x14ac:dyDescent="0.25">
      <c r="A5411" s="2">
        <v>4560</v>
      </c>
      <c r="B5411" s="4" t="s">
        <v>14268</v>
      </c>
      <c r="C5411" s="4" t="s">
        <v>14270</v>
      </c>
      <c r="D5411" s="52">
        <v>5988</v>
      </c>
      <c r="E5411" s="5" t="s">
        <v>13629</v>
      </c>
      <c r="F5411" s="5">
        <v>5</v>
      </c>
      <c r="G5411" s="5">
        <v>21</v>
      </c>
      <c r="H5411" s="5">
        <v>3305</v>
      </c>
      <c r="I5411" t="s">
        <v>27683</v>
      </c>
      <c r="J5411" s="46" t="s">
        <v>33102</v>
      </c>
      <c r="K5411" s="56"/>
      <c r="L5411" s="56"/>
      <c r="M5411" s="56">
        <f t="shared" si="444"/>
        <v>1916</v>
      </c>
      <c r="N5411" s="56"/>
      <c r="O5411" s="56">
        <f t="shared" si="445"/>
        <v>5</v>
      </c>
      <c r="P5411" s="56">
        <f t="shared" si="446"/>
        <v>23</v>
      </c>
      <c r="Q5411" s="2" t="str">
        <f t="shared" si="447"/>
        <v>&lt;a href="set04\he_december 8, 1914 - november 20, 1917\miscellaneous\krag,_olaus_trades_team_for_automobile_may_23,_1916_p5_he.pdf"&gt;Trades team for Automobile&lt;/a&gt;</v>
      </c>
    </row>
    <row r="5412" spans="1:17" x14ac:dyDescent="0.25">
      <c r="A5412" s="2">
        <v>7771</v>
      </c>
      <c r="B5412" s="4" t="s">
        <v>13195</v>
      </c>
      <c r="C5412" s="4" t="s">
        <v>1607</v>
      </c>
      <c r="D5412" s="52">
        <v>5988</v>
      </c>
      <c r="E5412" s="5" t="s">
        <v>13629</v>
      </c>
      <c r="F5412" s="5">
        <v>5</v>
      </c>
      <c r="G5412" s="5">
        <v>21</v>
      </c>
      <c r="H5412" s="5">
        <v>3610</v>
      </c>
      <c r="I5412" t="s">
        <v>27684</v>
      </c>
      <c r="J5412" s="46" t="s">
        <v>33102</v>
      </c>
      <c r="K5412" s="56"/>
      <c r="L5412" s="56"/>
      <c r="M5412" s="56">
        <f t="shared" si="444"/>
        <v>1916</v>
      </c>
      <c r="N5412" s="56"/>
      <c r="O5412" s="56">
        <f t="shared" si="445"/>
        <v>5</v>
      </c>
      <c r="P5412" s="56">
        <f t="shared" si="446"/>
        <v>23</v>
      </c>
      <c r="Q5412" s="2" t="str">
        <f t="shared" si="447"/>
        <v>&lt;a href="set04\he_december 8, 1914 - november 20, 1917\miscellaneous\walum_notes_may_23,_1916_p5_he.pdf"&gt;Notes&lt;/a&gt;</v>
      </c>
    </row>
    <row r="5413" spans="1:17" x14ac:dyDescent="0.25">
      <c r="A5413" s="2">
        <v>8160</v>
      </c>
      <c r="B5413" s="4" t="s">
        <v>14374</v>
      </c>
      <c r="C5413" s="4" t="s">
        <v>610</v>
      </c>
      <c r="D5413" s="52">
        <v>5988</v>
      </c>
      <c r="E5413" s="5" t="s">
        <v>13629</v>
      </c>
      <c r="F5413" s="5">
        <v>5</v>
      </c>
      <c r="G5413" s="5">
        <v>21</v>
      </c>
      <c r="H5413" s="5">
        <v>3662</v>
      </c>
      <c r="I5413" t="s">
        <v>27685</v>
      </c>
      <c r="J5413" s="46" t="s">
        <v>33102</v>
      </c>
      <c r="K5413" s="56"/>
      <c r="L5413" s="56"/>
      <c r="M5413" s="56">
        <f t="shared" si="444"/>
        <v>1916</v>
      </c>
      <c r="N5413" s="56"/>
      <c r="O5413" s="56">
        <f t="shared" si="445"/>
        <v>5</v>
      </c>
      <c r="P5413" s="56">
        <f t="shared" si="446"/>
        <v>23</v>
      </c>
      <c r="Q5413" s="2" t="str">
        <f t="shared" si="447"/>
        <v>&lt;a href="set04\he_december 8, 1914 - november 20, 1917\miscellaneous\westley,_harry_appendicitis_may_23,_1916_p5_he.pdf"&gt;Appendicitis&lt;/a&gt;</v>
      </c>
    </row>
    <row r="5414" spans="1:17" x14ac:dyDescent="0.25">
      <c r="A5414" s="2">
        <v>2597</v>
      </c>
      <c r="B5414" s="4" t="s">
        <v>13904</v>
      </c>
      <c r="C5414" s="4" t="s">
        <v>14235</v>
      </c>
      <c r="D5414" s="52">
        <v>5995</v>
      </c>
      <c r="E5414" s="5" t="s">
        <v>13629</v>
      </c>
      <c r="F5414" s="5">
        <v>4</v>
      </c>
      <c r="G5414" s="5">
        <v>21</v>
      </c>
      <c r="H5414" s="5">
        <v>3140</v>
      </c>
      <c r="I5414" t="s">
        <v>27686</v>
      </c>
      <c r="J5414" s="46" t="s">
        <v>33102</v>
      </c>
      <c r="K5414" s="56"/>
      <c r="L5414" s="56"/>
      <c r="M5414" s="56">
        <f t="shared" si="444"/>
        <v>1916</v>
      </c>
      <c r="N5414" s="56"/>
      <c r="O5414" s="56">
        <f t="shared" si="445"/>
        <v>5</v>
      </c>
      <c r="P5414" s="56">
        <f t="shared" si="446"/>
        <v>30</v>
      </c>
      <c r="Q5414" s="2" t="str">
        <f t="shared" si="447"/>
        <v>&lt;a href="set04\he_december 8, 1914 - november 20, 1917\miscellaneous\hannaford_big_storm_damages_detailed_may_30,_1916_p4_he.pdf"&gt;Big Storm damages detailed&lt;/a&gt;</v>
      </c>
    </row>
    <row r="5415" spans="1:17" x14ac:dyDescent="0.25">
      <c r="A5415" s="2">
        <v>2598</v>
      </c>
      <c r="B5415" s="4" t="s">
        <v>13904</v>
      </c>
      <c r="C5415" s="4" t="s">
        <v>14236</v>
      </c>
      <c r="D5415" s="52">
        <v>5995</v>
      </c>
      <c r="E5415" s="5" t="s">
        <v>13629</v>
      </c>
      <c r="F5415" s="5">
        <v>5</v>
      </c>
      <c r="G5415" s="5">
        <v>21</v>
      </c>
      <c r="H5415" s="5">
        <v>3141</v>
      </c>
      <c r="I5415" t="s">
        <v>27687</v>
      </c>
      <c r="J5415" s="46" t="s">
        <v>33102</v>
      </c>
      <c r="K5415" s="56"/>
      <c r="L5415" s="56"/>
      <c r="M5415" s="56">
        <f t="shared" si="444"/>
        <v>1916</v>
      </c>
      <c r="N5415" s="56"/>
      <c r="O5415" s="56">
        <f t="shared" si="445"/>
        <v>5</v>
      </c>
      <c r="P5415" s="56">
        <f t="shared" si="446"/>
        <v>30</v>
      </c>
      <c r="Q5415" s="2" t="str">
        <f t="shared" si="447"/>
        <v>&lt;a href="set04\he_december 8, 1914 - november 20, 1917\miscellaneous\hannaford_big_storm_pranks_may_30,_1916_p5_he.pdf"&gt;Big Storm pranks&lt;/a&gt;</v>
      </c>
    </row>
    <row r="5416" spans="1:17" x14ac:dyDescent="0.25">
      <c r="A5416" s="2">
        <v>5128</v>
      </c>
      <c r="B5416" s="4" t="s">
        <v>252</v>
      </c>
      <c r="C5416" s="4" t="s">
        <v>14289</v>
      </c>
      <c r="D5416" s="52">
        <v>5995</v>
      </c>
      <c r="E5416" s="5" t="s">
        <v>13629</v>
      </c>
      <c r="F5416" s="5">
        <v>4</v>
      </c>
      <c r="G5416" s="5">
        <v>21</v>
      </c>
      <c r="H5416" s="5">
        <v>3352</v>
      </c>
      <c r="I5416" s="99" t="s">
        <v>27688</v>
      </c>
      <c r="J5416" s="46" t="s">
        <v>33102</v>
      </c>
      <c r="K5416" s="56"/>
      <c r="L5416" s="56"/>
      <c r="M5416" s="56">
        <f t="shared" si="444"/>
        <v>1916</v>
      </c>
      <c r="N5416" s="56"/>
      <c r="O5416" s="56">
        <f t="shared" si="445"/>
        <v>5</v>
      </c>
      <c r="P5416" s="56">
        <f t="shared" si="446"/>
        <v>30</v>
      </c>
      <c r="Q5416" s="2" t="str">
        <f t="shared" si="447"/>
        <v>&lt;a href="set04\he_december 8, 1914 - november 20, 1917\miscellaneous\meyers,_george_c_trial_may_30,_1916_p4_he.pdf"&gt;Trial&lt;/a&gt;</v>
      </c>
    </row>
    <row r="5417" spans="1:17" x14ac:dyDescent="0.25">
      <c r="A5417" s="2">
        <v>7772</v>
      </c>
      <c r="B5417" s="4" t="s">
        <v>13195</v>
      </c>
      <c r="C5417" s="4" t="s">
        <v>1607</v>
      </c>
      <c r="D5417" s="52">
        <v>5995</v>
      </c>
      <c r="E5417" s="5" t="s">
        <v>13629</v>
      </c>
      <c r="F5417" s="5">
        <v>4</v>
      </c>
      <c r="G5417" s="5">
        <v>21</v>
      </c>
      <c r="H5417" s="5">
        <v>3611</v>
      </c>
      <c r="I5417" t="s">
        <v>27689</v>
      </c>
      <c r="J5417" s="46" t="s">
        <v>33102</v>
      </c>
      <c r="K5417" s="56"/>
      <c r="L5417" s="56"/>
      <c r="M5417" s="56">
        <f t="shared" si="444"/>
        <v>1916</v>
      </c>
      <c r="N5417" s="56"/>
      <c r="O5417" s="56">
        <f t="shared" si="445"/>
        <v>5</v>
      </c>
      <c r="P5417" s="56">
        <f t="shared" si="446"/>
        <v>30</v>
      </c>
      <c r="Q5417" s="2" t="str">
        <f t="shared" si="447"/>
        <v>&lt;a href="set04\he_december 8, 1914 - november 20, 1917\miscellaneous\walum_notes_may_30,_1916_p4_he.pdf"&gt;Notes&lt;/a&gt;</v>
      </c>
    </row>
    <row r="5418" spans="1:17" x14ac:dyDescent="0.25">
      <c r="A5418" s="2">
        <v>8459</v>
      </c>
      <c r="B5418" s="4" t="s">
        <v>14117</v>
      </c>
      <c r="C5418" s="4" t="s">
        <v>14382</v>
      </c>
      <c r="D5418" s="52">
        <v>5995</v>
      </c>
      <c r="E5418" s="5" t="s">
        <v>13629</v>
      </c>
      <c r="F5418" s="5">
        <v>4</v>
      </c>
      <c r="G5418" s="5">
        <v>21</v>
      </c>
      <c r="H5418" s="5">
        <v>3690</v>
      </c>
      <c r="I5418" t="s">
        <v>27690</v>
      </c>
      <c r="J5418" s="46" t="s">
        <v>33102</v>
      </c>
      <c r="K5418" s="56"/>
      <c r="L5418" s="56"/>
      <c r="M5418" s="56">
        <f t="shared" si="444"/>
        <v>1916</v>
      </c>
      <c r="N5418" s="56"/>
      <c r="O5418" s="56">
        <f t="shared" si="445"/>
        <v>5</v>
      </c>
      <c r="P5418" s="56">
        <f t="shared" si="446"/>
        <v>30</v>
      </c>
      <c r="Q5418" s="2" t="str">
        <f t="shared" si="447"/>
        <v>&lt;a href="set04\he_december 8, 1914 - november 20, 1917\miscellaneous\wunderlich,_chester_injured_in_storm_may_30,_1916_p4_he.pdf"&gt;Injured in storm&lt;/a&gt;</v>
      </c>
    </row>
    <row r="5419" spans="1:17" x14ac:dyDescent="0.25">
      <c r="A5419" s="2">
        <v>7773</v>
      </c>
      <c r="B5419" s="4" t="s">
        <v>13195</v>
      </c>
      <c r="C5419" s="4" t="s">
        <v>1607</v>
      </c>
      <c r="D5419" s="52">
        <v>6002</v>
      </c>
      <c r="E5419" s="5" t="s">
        <v>13629</v>
      </c>
      <c r="F5419" s="5">
        <v>4</v>
      </c>
      <c r="G5419" s="5">
        <v>21</v>
      </c>
      <c r="H5419" s="5">
        <v>3598</v>
      </c>
      <c r="I5419" t="s">
        <v>27691</v>
      </c>
      <c r="J5419" s="46" t="s">
        <v>33102</v>
      </c>
      <c r="K5419" s="56"/>
      <c r="L5419" s="56"/>
      <c r="M5419" s="56">
        <f t="shared" si="444"/>
        <v>1916</v>
      </c>
      <c r="N5419" s="56"/>
      <c r="O5419" s="56">
        <f t="shared" si="445"/>
        <v>6</v>
      </c>
      <c r="P5419" s="56">
        <f t="shared" si="446"/>
        <v>6</v>
      </c>
      <c r="Q5419" s="2" t="str">
        <f t="shared" si="447"/>
        <v>&lt;a href="set04\he_december 8, 1914 - november 20, 1917\miscellaneous\walum_notes_june_6,_1916_p4_he.pdf"&gt;Notes&lt;/a&gt;</v>
      </c>
    </row>
    <row r="5420" spans="1:17" x14ac:dyDescent="0.25">
      <c r="A5420" s="2">
        <v>2639</v>
      </c>
      <c r="B5420" s="4" t="s">
        <v>5948</v>
      </c>
      <c r="C5420" s="4" t="s">
        <v>12479</v>
      </c>
      <c r="D5420" s="52">
        <v>6009</v>
      </c>
      <c r="E5420" s="5" t="s">
        <v>13629</v>
      </c>
      <c r="F5420" s="5">
        <v>4</v>
      </c>
      <c r="G5420" s="5">
        <v>21</v>
      </c>
      <c r="H5420" s="5">
        <v>3179</v>
      </c>
      <c r="I5420" t="s">
        <v>27692</v>
      </c>
      <c r="J5420" s="46" t="s">
        <v>33102</v>
      </c>
      <c r="K5420" s="56"/>
      <c r="L5420" s="56"/>
      <c r="M5420" s="56">
        <f t="shared" si="444"/>
        <v>1916</v>
      </c>
      <c r="N5420" s="56"/>
      <c r="O5420" s="56">
        <f t="shared" si="445"/>
        <v>6</v>
      </c>
      <c r="P5420" s="56">
        <f t="shared" si="446"/>
        <v>13</v>
      </c>
      <c r="Q5420" s="2" t="str">
        <f t="shared" si="447"/>
        <v>&lt;a href="set04\he_december 8, 1914 - november 20, 1917\miscellaneous\hannaford_school_graduation_report_june_13,_1916_p4_he.pdf"&gt;Graduation Report&lt;/a&gt;</v>
      </c>
    </row>
    <row r="5421" spans="1:17" x14ac:dyDescent="0.25">
      <c r="A5421" s="2">
        <v>7774</v>
      </c>
      <c r="B5421" s="4" t="s">
        <v>13195</v>
      </c>
      <c r="C5421" s="4" t="s">
        <v>1607</v>
      </c>
      <c r="D5421" s="52">
        <v>6009</v>
      </c>
      <c r="E5421" s="5" t="s">
        <v>13629</v>
      </c>
      <c r="F5421" s="5">
        <v>4</v>
      </c>
      <c r="G5421" s="5">
        <v>21</v>
      </c>
      <c r="H5421" s="5">
        <v>3599</v>
      </c>
      <c r="I5421" t="s">
        <v>27693</v>
      </c>
      <c r="J5421" s="46" t="s">
        <v>33102</v>
      </c>
      <c r="K5421" s="56"/>
      <c r="L5421" s="56"/>
      <c r="M5421" s="56">
        <f t="shared" si="444"/>
        <v>1916</v>
      </c>
      <c r="N5421" s="56"/>
      <c r="O5421" s="56">
        <f t="shared" si="445"/>
        <v>6</v>
      </c>
      <c r="P5421" s="56">
        <f t="shared" si="446"/>
        <v>13</v>
      </c>
      <c r="Q5421" s="2" t="str">
        <f t="shared" si="447"/>
        <v>&lt;a href="set04\he_december 8, 1914 - november 20, 1917\miscellaneous\walum_notes_june_13,_1916_p4_he.pdf"&gt;Notes&lt;/a&gt;</v>
      </c>
    </row>
    <row r="5422" spans="1:17" x14ac:dyDescent="0.25">
      <c r="A5422" s="2">
        <v>209</v>
      </c>
      <c r="B5422" s="4" t="s">
        <v>14170</v>
      </c>
      <c r="C5422" s="4" t="s">
        <v>14169</v>
      </c>
      <c r="D5422" s="52">
        <v>6016</v>
      </c>
      <c r="E5422" s="5" t="s">
        <v>13629</v>
      </c>
      <c r="F5422" s="5">
        <v>4</v>
      </c>
      <c r="G5422" s="5">
        <v>21</v>
      </c>
      <c r="H5422" s="5">
        <v>2964</v>
      </c>
      <c r="I5422" t="s">
        <v>27694</v>
      </c>
      <c r="J5422" s="46" t="s">
        <v>33102</v>
      </c>
      <c r="K5422" s="56"/>
      <c r="L5422" s="56"/>
      <c r="M5422" s="56">
        <f t="shared" si="444"/>
        <v>1916</v>
      </c>
      <c r="N5422" s="56"/>
      <c r="O5422" s="56">
        <f t="shared" si="445"/>
        <v>6</v>
      </c>
      <c r="P5422" s="56">
        <f t="shared" si="446"/>
        <v>20</v>
      </c>
      <c r="Q5422" s="2" t="str">
        <f t="shared" si="447"/>
        <v>&lt;a href="set04\he_december 8, 1914 - november 20, 1917\miscellaneous\angus,_dorothy_fly_essay_june_20,_1916_p4_he.pdf"&gt;Fly Essay&lt;/a&gt;</v>
      </c>
    </row>
    <row r="5423" spans="1:17" x14ac:dyDescent="0.25">
      <c r="A5423" s="2">
        <v>1700</v>
      </c>
      <c r="B5423" s="4" t="s">
        <v>14203</v>
      </c>
      <c r="C5423" s="4" t="s">
        <v>14169</v>
      </c>
      <c r="D5423" s="52">
        <v>6016</v>
      </c>
      <c r="E5423" s="5" t="s">
        <v>13629</v>
      </c>
      <c r="F5423" s="5">
        <v>4</v>
      </c>
      <c r="G5423" s="5">
        <v>21</v>
      </c>
      <c r="H5423" s="5">
        <v>3055</v>
      </c>
      <c r="I5423" t="s">
        <v>27695</v>
      </c>
      <c r="J5423" s="46" t="s">
        <v>33102</v>
      </c>
      <c r="K5423" s="56"/>
      <c r="L5423" s="56"/>
      <c r="M5423" s="56">
        <f t="shared" si="444"/>
        <v>1916</v>
      </c>
      <c r="N5423" s="56"/>
      <c r="O5423" s="56">
        <f t="shared" si="445"/>
        <v>6</v>
      </c>
      <c r="P5423" s="56">
        <f t="shared" si="446"/>
        <v>20</v>
      </c>
      <c r="Q5423" s="2" t="str">
        <f t="shared" si="447"/>
        <v>&lt;a href="set04\he_december 8, 1914 - november 20, 1917\miscellaneous\dunnum,_mildred_fly_essay_june_20,_1916_p4_he.pdf"&gt;Fly Essay&lt;/a&gt;</v>
      </c>
    </row>
    <row r="5424" spans="1:17" x14ac:dyDescent="0.25">
      <c r="A5424" s="2">
        <v>2506</v>
      </c>
      <c r="B5424" s="100" t="s">
        <v>14231</v>
      </c>
      <c r="C5424" s="4" t="s">
        <v>14232</v>
      </c>
      <c r="D5424" s="52">
        <v>6016</v>
      </c>
      <c r="E5424" s="5" t="s">
        <v>13629</v>
      </c>
      <c r="F5424" s="5">
        <v>7</v>
      </c>
      <c r="G5424" s="5">
        <v>21</v>
      </c>
      <c r="H5424" s="5">
        <v>3133</v>
      </c>
      <c r="I5424" t="s">
        <v>27696</v>
      </c>
      <c r="J5424" s="46" t="s">
        <v>33102</v>
      </c>
      <c r="K5424" s="56"/>
      <c r="L5424" s="56"/>
      <c r="M5424" s="56">
        <f t="shared" si="444"/>
        <v>1916</v>
      </c>
      <c r="N5424" s="56"/>
      <c r="O5424" s="56">
        <f t="shared" si="445"/>
        <v>6</v>
      </c>
      <c r="P5424" s="56">
        <f t="shared" si="446"/>
        <v>20</v>
      </c>
      <c r="Q5424" s="2" t="str">
        <f t="shared" si="447"/>
        <v>&lt;a href="set04\he_december 8, 1914 - november 20, 1917\miscellaneous\gustafson,_edgar_receives_master_degree_june_20,_1916_p7_he.pdf"&gt;Receives Master Degree&lt;/a&gt;</v>
      </c>
    </row>
    <row r="5425" spans="1:17" x14ac:dyDescent="0.25">
      <c r="A5425" s="2">
        <v>4523</v>
      </c>
      <c r="B5425" s="4" t="s">
        <v>14264</v>
      </c>
      <c r="C5425" s="4" t="s">
        <v>14169</v>
      </c>
      <c r="D5425" s="52">
        <v>6016</v>
      </c>
      <c r="E5425" s="5" t="s">
        <v>13629</v>
      </c>
      <c r="F5425" s="5">
        <v>4</v>
      </c>
      <c r="G5425" s="5">
        <v>21</v>
      </c>
      <c r="H5425" s="5">
        <v>3297</v>
      </c>
      <c r="I5425" t="s">
        <v>27697</v>
      </c>
      <c r="J5425" s="46" t="s">
        <v>33102</v>
      </c>
      <c r="K5425" s="56"/>
      <c r="L5425" s="56"/>
      <c r="M5425" s="56">
        <f t="shared" si="444"/>
        <v>1916</v>
      </c>
      <c r="N5425" s="56"/>
      <c r="O5425" s="56">
        <f t="shared" si="445"/>
        <v>6</v>
      </c>
      <c r="P5425" s="56">
        <f t="shared" si="446"/>
        <v>20</v>
      </c>
      <c r="Q5425" s="2" t="str">
        <f t="shared" si="447"/>
        <v>&lt;a href="set04\he_december 8, 1914 - november 20, 1917\miscellaneous\knauss,_rachel_fly_essay_june_20,_1916_p4_he.pdf"&gt;Fly Essay&lt;/a&gt;</v>
      </c>
    </row>
    <row r="5426" spans="1:17" x14ac:dyDescent="0.25">
      <c r="A5426" s="2">
        <v>5018</v>
      </c>
      <c r="B5426" s="4" t="s">
        <v>14282</v>
      </c>
      <c r="C5426" s="4" t="s">
        <v>14283</v>
      </c>
      <c r="D5426" s="52">
        <v>6016</v>
      </c>
      <c r="E5426" s="5" t="s">
        <v>13629</v>
      </c>
      <c r="F5426" s="5">
        <v>7</v>
      </c>
      <c r="G5426" s="5">
        <v>21</v>
      </c>
      <c r="H5426" s="5">
        <v>3343</v>
      </c>
      <c r="I5426" t="s">
        <v>27698</v>
      </c>
      <c r="J5426" s="46" t="s">
        <v>33102</v>
      </c>
      <c r="K5426" s="56"/>
      <c r="L5426" s="56"/>
      <c r="M5426" s="56">
        <f t="shared" si="444"/>
        <v>1916</v>
      </c>
      <c r="N5426" s="56"/>
      <c r="O5426" s="56">
        <f t="shared" si="445"/>
        <v>6</v>
      </c>
      <c r="P5426" s="56">
        <f t="shared" si="446"/>
        <v>20</v>
      </c>
      <c r="Q5426" s="2" t="str">
        <f t="shared" si="447"/>
        <v>&lt;a href="set04\he_december 8, 1914 - november 20, 1917\miscellaneous\mccallson,_claris_to_attend_school_at_shelly_mn_june_20,_1916_p7_he.pdf"&gt;To attend school at Shelly MN&lt;/a&gt;</v>
      </c>
    </row>
    <row r="5427" spans="1:17" x14ac:dyDescent="0.25">
      <c r="A5427" s="2">
        <v>5375</v>
      </c>
      <c r="B5427" s="4" t="s">
        <v>14297</v>
      </c>
      <c r="C5427" s="4" t="s">
        <v>14298</v>
      </c>
      <c r="D5427" s="52">
        <v>6016</v>
      </c>
      <c r="E5427" s="5" t="s">
        <v>13629</v>
      </c>
      <c r="F5427" s="5">
        <v>7</v>
      </c>
      <c r="G5427" s="5">
        <v>21</v>
      </c>
      <c r="H5427" s="5">
        <v>3378</v>
      </c>
      <c r="I5427" s="99" t="s">
        <v>27699</v>
      </c>
      <c r="J5427" s="46" t="s">
        <v>33102</v>
      </c>
      <c r="K5427" s="56"/>
      <c r="L5427" s="56"/>
      <c r="M5427" s="56">
        <f t="shared" ref="M5427:M5490" si="448">YEAR(D5427)</f>
        <v>1916</v>
      </c>
      <c r="N5427" s="56"/>
      <c r="O5427" s="56">
        <f t="shared" ref="O5427:O5490" si="449">MONTH(D5427)</f>
        <v>6</v>
      </c>
      <c r="P5427" s="56">
        <f t="shared" ref="P5427:P5490" si="450">DAY(D5427)</f>
        <v>20</v>
      </c>
      <c r="Q5427" s="2" t="str">
        <f t="shared" si="447"/>
        <v>&lt;a href="set04\he_december 8, 1914 - november 20, 1917\miscellaneous\nelson,_mrs_charles_treatments_from_sanitarium_june_20,_1916_p7_he.pdf"&gt;Treatments from sanitarium&lt;/a&gt;</v>
      </c>
    </row>
    <row r="5428" spans="1:17" x14ac:dyDescent="0.25">
      <c r="A5428" s="2">
        <v>7775</v>
      </c>
      <c r="B5428" s="100" t="s">
        <v>13195</v>
      </c>
      <c r="C5428" s="4" t="s">
        <v>1607</v>
      </c>
      <c r="D5428" s="52">
        <v>6016</v>
      </c>
      <c r="E5428" s="5" t="s">
        <v>13629</v>
      </c>
      <c r="F5428" s="5">
        <v>4</v>
      </c>
      <c r="G5428" s="5">
        <v>21</v>
      </c>
      <c r="H5428" s="5">
        <v>3600</v>
      </c>
      <c r="I5428" t="s">
        <v>27700</v>
      </c>
      <c r="J5428" s="46" t="s">
        <v>33102</v>
      </c>
      <c r="K5428" s="56"/>
      <c r="L5428" s="56"/>
      <c r="M5428" s="56">
        <f t="shared" si="448"/>
        <v>1916</v>
      </c>
      <c r="N5428" s="56"/>
      <c r="O5428" s="56">
        <f t="shared" si="449"/>
        <v>6</v>
      </c>
      <c r="P5428" s="56">
        <f t="shared" si="450"/>
        <v>20</v>
      </c>
      <c r="Q5428" s="2" t="str">
        <f t="shared" si="447"/>
        <v>&lt;a href="set04\he_december 8, 1914 - november 20, 1917\miscellaneous\walum_notes_june_20,_1916_p4_he.pdf"&gt;Notes&lt;/a&gt;</v>
      </c>
    </row>
    <row r="5429" spans="1:17" x14ac:dyDescent="0.25">
      <c r="A5429" s="2">
        <v>355</v>
      </c>
      <c r="B5429" s="4" t="s">
        <v>14171</v>
      </c>
      <c r="C5429" s="4" t="s">
        <v>14172</v>
      </c>
      <c r="D5429" s="52">
        <v>6023</v>
      </c>
      <c r="E5429" s="5" t="s">
        <v>13629</v>
      </c>
      <c r="F5429" s="5">
        <v>5</v>
      </c>
      <c r="G5429" s="5">
        <v>21</v>
      </c>
      <c r="H5429" s="5">
        <v>2971</v>
      </c>
      <c r="I5429" t="s">
        <v>27701</v>
      </c>
      <c r="J5429" s="46" t="s">
        <v>33102</v>
      </c>
      <c r="K5429" s="56"/>
      <c r="L5429" s="56"/>
      <c r="M5429" s="56">
        <f t="shared" si="448"/>
        <v>1916</v>
      </c>
      <c r="N5429" s="56"/>
      <c r="O5429" s="56">
        <f t="shared" si="449"/>
        <v>6</v>
      </c>
      <c r="P5429" s="56">
        <f t="shared" si="450"/>
        <v>27</v>
      </c>
      <c r="Q5429" s="2" t="str">
        <f t="shared" si="447"/>
        <v>&lt;a href="set04\he_december 8, 1914 - november 20, 1917\miscellaneous\bartley_schools_to_consolidate_june_27,_1916_p5_he.pdf"&gt;To consolidate&lt;/a&gt;</v>
      </c>
    </row>
    <row r="5430" spans="1:17" x14ac:dyDescent="0.25">
      <c r="A5430" s="2">
        <v>409</v>
      </c>
      <c r="B5430" s="100" t="s">
        <v>8367</v>
      </c>
      <c r="C5430" s="4" t="s">
        <v>14175</v>
      </c>
      <c r="D5430" s="52">
        <v>6023</v>
      </c>
      <c r="E5430" s="5" t="s">
        <v>13629</v>
      </c>
      <c r="F5430" s="5">
        <v>4</v>
      </c>
      <c r="G5430" s="5">
        <v>21</v>
      </c>
      <c r="H5430" s="5">
        <v>2975</v>
      </c>
      <c r="I5430" t="s">
        <v>27702</v>
      </c>
      <c r="J5430" s="46" t="s">
        <v>33102</v>
      </c>
      <c r="K5430" s="56"/>
      <c r="L5430" s="56"/>
      <c r="M5430" s="56">
        <f t="shared" si="448"/>
        <v>1916</v>
      </c>
      <c r="N5430" s="56"/>
      <c r="O5430" s="56">
        <f t="shared" si="449"/>
        <v>6</v>
      </c>
      <c r="P5430" s="56">
        <f t="shared" si="450"/>
        <v>27</v>
      </c>
      <c r="Q5430" s="2" t="str">
        <f t="shared" si="447"/>
        <v>&lt;a href="set04\he_december 8, 1914 - november 20, 1917\miscellaneous\berg,_clarence_accident_w_ford_june_27,_1916_p4_he.pdf"&gt;Accident with Ford&lt;/a&gt;</v>
      </c>
    </row>
    <row r="5431" spans="1:17" x14ac:dyDescent="0.25">
      <c r="A5431" s="2">
        <v>866</v>
      </c>
      <c r="B5431" s="4" t="s">
        <v>13307</v>
      </c>
      <c r="C5431" s="4" t="s">
        <v>14190</v>
      </c>
      <c r="D5431" s="52">
        <v>6023</v>
      </c>
      <c r="E5431" s="5" t="s">
        <v>13629</v>
      </c>
      <c r="F5431" s="5">
        <v>5</v>
      </c>
      <c r="G5431" s="5">
        <v>21</v>
      </c>
      <c r="H5431" s="5">
        <v>3031</v>
      </c>
      <c r="I5431" t="s">
        <v>27703</v>
      </c>
      <c r="J5431" s="46" t="s">
        <v>33102</v>
      </c>
      <c r="K5431" s="56"/>
      <c r="L5431" s="56"/>
      <c r="M5431" s="56">
        <f t="shared" si="448"/>
        <v>1916</v>
      </c>
      <c r="N5431" s="56"/>
      <c r="O5431" s="56">
        <f t="shared" si="449"/>
        <v>6</v>
      </c>
      <c r="P5431" s="56">
        <f t="shared" si="450"/>
        <v>27</v>
      </c>
      <c r="Q5431" s="2" t="str">
        <f t="shared" si="447"/>
        <v>&lt;a href="set04\he_december 8, 1914 - november 20, 1917\miscellaneous\codding,_clair_l_to_live_work_in_mandan_june_27,_1916_p5_he.pdf"&gt;To live work in Mandan&lt;/a&gt;</v>
      </c>
    </row>
    <row r="5432" spans="1:17" x14ac:dyDescent="0.25">
      <c r="A5432" s="2">
        <v>1841</v>
      </c>
      <c r="B5432" s="4" t="s">
        <v>14216</v>
      </c>
      <c r="C5432" s="4" t="s">
        <v>14217</v>
      </c>
      <c r="D5432" s="52">
        <v>6023</v>
      </c>
      <c r="E5432" s="5" t="s">
        <v>13629</v>
      </c>
      <c r="F5432" s="5">
        <v>5</v>
      </c>
      <c r="G5432" s="5">
        <v>21</v>
      </c>
      <c r="H5432" s="5">
        <v>3069</v>
      </c>
      <c r="I5432" t="s">
        <v>27704</v>
      </c>
      <c r="J5432" s="46" t="s">
        <v>33102</v>
      </c>
      <c r="K5432" s="56"/>
      <c r="L5432" s="56"/>
      <c r="M5432" s="56">
        <f t="shared" si="448"/>
        <v>1916</v>
      </c>
      <c r="N5432" s="56"/>
      <c r="O5432" s="56">
        <f t="shared" si="449"/>
        <v>6</v>
      </c>
      <c r="P5432" s="56">
        <f t="shared" si="450"/>
        <v>27</v>
      </c>
      <c r="Q5432" s="2" t="str">
        <f t="shared" si="447"/>
        <v>&lt;a href="set04\he_december 8, 1914 - november 20, 1917\miscellaneous\erickson,_grandma_to_baker_to_live_with_gson_nels_nelson_june_27,_1916_p5_he.pdf"&gt;To Baker to live gson Nels Nelson&lt;/a&gt;</v>
      </c>
    </row>
    <row r="5433" spans="1:17" x14ac:dyDescent="0.25">
      <c r="A5433" s="2">
        <v>4049</v>
      </c>
      <c r="B5433" s="4" t="s">
        <v>14257</v>
      </c>
      <c r="C5433" s="4" t="s">
        <v>845</v>
      </c>
      <c r="D5433" s="52">
        <v>6023</v>
      </c>
      <c r="E5433" s="5" t="s">
        <v>13629</v>
      </c>
      <c r="F5433" s="5">
        <v>5</v>
      </c>
      <c r="G5433" s="5">
        <v>21</v>
      </c>
      <c r="H5433" s="5">
        <v>3285</v>
      </c>
      <c r="I5433" t="s">
        <v>27705</v>
      </c>
      <c r="J5433" s="46" t="s">
        <v>33102</v>
      </c>
      <c r="K5433" s="56"/>
      <c r="L5433" s="56"/>
      <c r="M5433" s="56">
        <f t="shared" si="448"/>
        <v>1916</v>
      </c>
      <c r="N5433" s="56"/>
      <c r="O5433" s="56">
        <f t="shared" si="449"/>
        <v>6</v>
      </c>
      <c r="P5433" s="56">
        <f t="shared" si="450"/>
        <v>27</v>
      </c>
      <c r="Q5433" s="2" t="str">
        <f t="shared" si="447"/>
        <v>&lt;a href="set04\he_december 8, 1914 - november 20, 1917\miscellaneous\kalvik,_mrs_john_seriously_ill_june_27,_1916_p5_he.pdf"&gt;Seriously ill&lt;/a&gt;</v>
      </c>
    </row>
    <row r="5434" spans="1:17" x14ac:dyDescent="0.25">
      <c r="A5434" s="2">
        <v>6621</v>
      </c>
      <c r="B5434" s="4" t="s">
        <v>14341</v>
      </c>
      <c r="C5434" s="4" t="s">
        <v>14169</v>
      </c>
      <c r="D5434" s="52">
        <v>6023</v>
      </c>
      <c r="E5434" s="5" t="s">
        <v>13629</v>
      </c>
      <c r="F5434" s="5">
        <v>1</v>
      </c>
      <c r="G5434" s="5">
        <v>21</v>
      </c>
      <c r="H5434" s="5">
        <v>3487</v>
      </c>
      <c r="I5434" t="s">
        <v>27706</v>
      </c>
      <c r="J5434" s="46" t="s">
        <v>33102</v>
      </c>
      <c r="K5434" s="56"/>
      <c r="L5434" s="56"/>
      <c r="M5434" s="56">
        <f t="shared" si="448"/>
        <v>1916</v>
      </c>
      <c r="N5434" s="56"/>
      <c r="O5434" s="56">
        <f t="shared" si="449"/>
        <v>6</v>
      </c>
      <c r="P5434" s="56">
        <f t="shared" si="450"/>
        <v>27</v>
      </c>
      <c r="Q5434" s="2" t="str">
        <f t="shared" si="447"/>
        <v>&lt;a href="set04\he_december 8, 1914 - november 20, 1917\miscellaneous\sinclair,_marjorie_fly_essay_june_27,_1916_p1_he.pdf"&gt;Fly Essay&lt;/a&gt;</v>
      </c>
    </row>
    <row r="5435" spans="1:17" x14ac:dyDescent="0.25">
      <c r="A5435" s="2">
        <v>7776</v>
      </c>
      <c r="B5435" s="4" t="s">
        <v>13195</v>
      </c>
      <c r="C5435" s="4" t="s">
        <v>1607</v>
      </c>
      <c r="D5435" s="52">
        <v>6023</v>
      </c>
      <c r="E5435" s="5" t="s">
        <v>13629</v>
      </c>
      <c r="F5435" s="5">
        <v>4</v>
      </c>
      <c r="G5435" s="5">
        <v>21</v>
      </c>
      <c r="H5435" s="5">
        <v>3601</v>
      </c>
      <c r="I5435" t="s">
        <v>27707</v>
      </c>
      <c r="J5435" s="46" t="s">
        <v>33102</v>
      </c>
      <c r="K5435" s="56"/>
      <c r="L5435" s="56"/>
      <c r="M5435" s="56">
        <f t="shared" si="448"/>
        <v>1916</v>
      </c>
      <c r="N5435" s="56"/>
      <c r="O5435" s="56">
        <f t="shared" si="449"/>
        <v>6</v>
      </c>
      <c r="P5435" s="56">
        <f t="shared" si="450"/>
        <v>27</v>
      </c>
      <c r="Q5435" s="2" t="str">
        <f t="shared" si="447"/>
        <v>&lt;a href="set04\he_december 8, 1914 - november 20, 1917\miscellaneous\walum_notes_june_27,_1916_p4_he.pdf"&gt;Notes&lt;/a&gt;</v>
      </c>
    </row>
    <row r="5436" spans="1:17" x14ac:dyDescent="0.25">
      <c r="A5436" s="2">
        <v>8218</v>
      </c>
      <c r="B5436" s="4" t="s">
        <v>14378</v>
      </c>
      <c r="C5436" s="4" t="s">
        <v>14169</v>
      </c>
      <c r="D5436" s="52">
        <v>6023</v>
      </c>
      <c r="E5436" s="5" t="s">
        <v>13629</v>
      </c>
      <c r="F5436" s="5">
        <v>1</v>
      </c>
      <c r="G5436" s="5">
        <v>21</v>
      </c>
      <c r="H5436" s="5">
        <v>3675</v>
      </c>
      <c r="I5436" t="s">
        <v>27708</v>
      </c>
      <c r="J5436" s="46" t="s">
        <v>33102</v>
      </c>
      <c r="K5436" s="56"/>
      <c r="L5436" s="56"/>
      <c r="M5436" s="56">
        <f t="shared" si="448"/>
        <v>1916</v>
      </c>
      <c r="N5436" s="56"/>
      <c r="O5436" s="56">
        <f t="shared" si="449"/>
        <v>6</v>
      </c>
      <c r="P5436" s="56">
        <f t="shared" si="450"/>
        <v>27</v>
      </c>
      <c r="Q5436" s="2" t="str">
        <f t="shared" si="447"/>
        <v>&lt;a href="set04\he_december 8, 1914 - november 20, 1917\miscellaneous\wieseman,_friend_fly_essay_june_27,_1916_p1_he.pdf"&gt;Fly Essay&lt;/a&gt;</v>
      </c>
    </row>
    <row r="5437" spans="1:17" x14ac:dyDescent="0.25">
      <c r="A5437" s="2">
        <v>207</v>
      </c>
      <c r="B5437" s="4" t="s">
        <v>14168</v>
      </c>
      <c r="C5437" s="4" t="s">
        <v>14169</v>
      </c>
      <c r="D5437" s="52">
        <v>6030</v>
      </c>
      <c r="E5437" s="5" t="s">
        <v>13629</v>
      </c>
      <c r="F5437" s="5">
        <v>4</v>
      </c>
      <c r="G5437" s="5">
        <v>21</v>
      </c>
      <c r="H5437" s="5">
        <v>2963</v>
      </c>
      <c r="I5437" t="s">
        <v>27709</v>
      </c>
      <c r="J5437" s="46" t="s">
        <v>33102</v>
      </c>
      <c r="K5437" s="56"/>
      <c r="L5437" s="56"/>
      <c r="M5437" s="56">
        <f t="shared" si="448"/>
        <v>1916</v>
      </c>
      <c r="N5437" s="56"/>
      <c r="O5437" s="56">
        <f t="shared" si="449"/>
        <v>7</v>
      </c>
      <c r="P5437" s="56">
        <f t="shared" si="450"/>
        <v>4</v>
      </c>
      <c r="Q5437" s="2" t="str">
        <f t="shared" si="447"/>
        <v>&lt;a href="set04\he_december 8, 1914 - november 20, 1917\miscellaneous\angus,_alice_fly_essay_july_4,_1916_p4_he.pdf"&gt;Fly Essay&lt;/a&gt;</v>
      </c>
    </row>
    <row r="5438" spans="1:17" x14ac:dyDescent="0.25">
      <c r="A5438" s="2">
        <v>1705</v>
      </c>
      <c r="B5438" s="4" t="s">
        <v>14204</v>
      </c>
      <c r="C5438" s="4" t="s">
        <v>14169</v>
      </c>
      <c r="D5438" s="52">
        <v>6030</v>
      </c>
      <c r="E5438" s="5" t="s">
        <v>13629</v>
      </c>
      <c r="F5438" s="5">
        <v>1</v>
      </c>
      <c r="G5438" s="5">
        <v>21</v>
      </c>
      <c r="H5438" s="5">
        <v>3057</v>
      </c>
      <c r="I5438" t="s">
        <v>27710</v>
      </c>
      <c r="J5438" s="46" t="s">
        <v>33102</v>
      </c>
      <c r="K5438" s="56"/>
      <c r="L5438" s="56"/>
      <c r="M5438" s="56">
        <f t="shared" si="448"/>
        <v>1916</v>
      </c>
      <c r="N5438" s="56"/>
      <c r="O5438" s="56">
        <f t="shared" si="449"/>
        <v>7</v>
      </c>
      <c r="P5438" s="56">
        <f t="shared" si="450"/>
        <v>4</v>
      </c>
      <c r="Q5438" s="2" t="str">
        <f t="shared" si="447"/>
        <v>&lt;a href="set04\he_december 8, 1914 - november 20, 1917\miscellaneous\dunnum,_thelma_fly_essay_july_4,_1916_p1_he.pdf"&gt;Fly Essay&lt;/a&gt;</v>
      </c>
    </row>
    <row r="5439" spans="1:17" x14ac:dyDescent="0.25">
      <c r="A5439" s="2">
        <v>1990</v>
      </c>
      <c r="B5439" s="100" t="s">
        <v>14221</v>
      </c>
      <c r="C5439" s="4" t="s">
        <v>14169</v>
      </c>
      <c r="D5439" s="52">
        <v>6030</v>
      </c>
      <c r="E5439" s="5" t="s">
        <v>13629</v>
      </c>
      <c r="F5439" s="5">
        <v>4</v>
      </c>
      <c r="G5439" s="5">
        <v>21</v>
      </c>
      <c r="H5439" s="5">
        <v>3090</v>
      </c>
      <c r="I5439" t="s">
        <v>27711</v>
      </c>
      <c r="J5439" s="46" t="s">
        <v>33102</v>
      </c>
      <c r="K5439" s="56"/>
      <c r="L5439" s="56"/>
      <c r="M5439" s="56">
        <f t="shared" si="448"/>
        <v>1916</v>
      </c>
      <c r="N5439" s="56"/>
      <c r="O5439" s="56">
        <f t="shared" si="449"/>
        <v>7</v>
      </c>
      <c r="P5439" s="56">
        <f t="shared" si="450"/>
        <v>4</v>
      </c>
      <c r="Q5439" s="2" t="str">
        <f t="shared" si="447"/>
        <v>&lt;a href="set04\he_december 8, 1914 - november 20, 1917\miscellaneous\forthun,_arthur_fly_essay_july_4,_1916_p4_he.pdf"&gt;Fly Essay&lt;/a&gt;</v>
      </c>
    </row>
    <row r="5440" spans="1:17" x14ac:dyDescent="0.25">
      <c r="A5440" s="2">
        <v>3974</v>
      </c>
      <c r="B5440" s="4" t="s">
        <v>14253</v>
      </c>
      <c r="C5440" s="4" t="s">
        <v>14169</v>
      </c>
      <c r="D5440" s="52">
        <v>6030</v>
      </c>
      <c r="E5440" s="5" t="s">
        <v>13629</v>
      </c>
      <c r="F5440" s="5">
        <v>1</v>
      </c>
      <c r="G5440" s="5">
        <v>21</v>
      </c>
      <c r="H5440" s="5">
        <v>3275</v>
      </c>
      <c r="I5440" t="s">
        <v>27712</v>
      </c>
      <c r="J5440" s="46" t="s">
        <v>33102</v>
      </c>
      <c r="K5440" s="56"/>
      <c r="L5440" s="56"/>
      <c r="M5440" s="56">
        <f t="shared" si="448"/>
        <v>1916</v>
      </c>
      <c r="N5440" s="56"/>
      <c r="O5440" s="56">
        <f t="shared" si="449"/>
        <v>7</v>
      </c>
      <c r="P5440" s="56">
        <f t="shared" si="450"/>
        <v>4</v>
      </c>
      <c r="Q5440" s="2" t="str">
        <f t="shared" si="447"/>
        <v>&lt;a href="set04\he_december 8, 1914 - november 20, 1917\miscellaneous\johnson,_ione_fly_essay_july_4,_1916_p1_he.pdf"&gt;Fly Essay&lt;/a&gt;</v>
      </c>
    </row>
    <row r="5441" spans="1:17" x14ac:dyDescent="0.25">
      <c r="A5441" s="2">
        <v>4036</v>
      </c>
      <c r="B5441" s="4" t="s">
        <v>14254</v>
      </c>
      <c r="C5441" s="4" t="s">
        <v>14169</v>
      </c>
      <c r="D5441" s="52">
        <v>6030</v>
      </c>
      <c r="E5441" s="5" t="s">
        <v>13629</v>
      </c>
      <c r="F5441" s="5">
        <v>1</v>
      </c>
      <c r="G5441" s="5">
        <v>21</v>
      </c>
      <c r="H5441" s="5">
        <v>3281</v>
      </c>
      <c r="I5441" t="s">
        <v>27713</v>
      </c>
      <c r="J5441" s="46" t="s">
        <v>33102</v>
      </c>
      <c r="K5441" s="56"/>
      <c r="L5441" s="56"/>
      <c r="M5441" s="56">
        <f t="shared" si="448"/>
        <v>1916</v>
      </c>
      <c r="N5441" s="56"/>
      <c r="O5441" s="56">
        <f t="shared" si="449"/>
        <v>7</v>
      </c>
      <c r="P5441" s="56">
        <f t="shared" si="450"/>
        <v>4</v>
      </c>
      <c r="Q5441" s="2" t="str">
        <f t="shared" si="447"/>
        <v>&lt;a href="set04\he_december 8, 1914 - november 20, 1917\miscellaneous\judge,_lyle_fly_essay_july_4,_1916_p1_he.pdf"&gt;Fly Essay&lt;/a&gt;</v>
      </c>
    </row>
    <row r="5442" spans="1:17" x14ac:dyDescent="0.25">
      <c r="A5442" s="2">
        <v>4524</v>
      </c>
      <c r="B5442" s="4" t="s">
        <v>14265</v>
      </c>
      <c r="C5442" s="4" t="s">
        <v>14169</v>
      </c>
      <c r="D5442" s="52">
        <v>6030</v>
      </c>
      <c r="E5442" s="5" t="s">
        <v>13629</v>
      </c>
      <c r="F5442" s="5">
        <v>4</v>
      </c>
      <c r="G5442" s="5">
        <v>21</v>
      </c>
      <c r="H5442" s="5">
        <v>3298</v>
      </c>
      <c r="I5442" t="s">
        <v>27714</v>
      </c>
      <c r="J5442" s="46" t="s">
        <v>33102</v>
      </c>
      <c r="K5442" s="56"/>
      <c r="L5442" s="56"/>
      <c r="M5442" s="56">
        <f t="shared" si="448"/>
        <v>1916</v>
      </c>
      <c r="N5442" s="56"/>
      <c r="O5442" s="56">
        <f t="shared" si="449"/>
        <v>7</v>
      </c>
      <c r="P5442" s="56">
        <f t="shared" si="450"/>
        <v>4</v>
      </c>
      <c r="Q5442" s="2" t="str">
        <f t="shared" ref="Q5442:Q5505" si="451">"&lt;a href="&amp;""""&amp;J5442&amp;"\"&amp;I5442&amp;"""&gt;"&amp;C5442&amp;"&lt;/a&gt;"</f>
        <v>&lt;a href="set04\he_december 8, 1914 - november 20, 1917\miscellaneous\knauss,_ralph_fly_essay_july_4,_1916_p4_he.pdf"&gt;Fly Essay&lt;/a&gt;</v>
      </c>
    </row>
    <row r="5443" spans="1:17" x14ac:dyDescent="0.25">
      <c r="A5443" s="2">
        <v>6238</v>
      </c>
      <c r="B5443" s="4" t="s">
        <v>14325</v>
      </c>
      <c r="C5443" s="4" t="s">
        <v>14169</v>
      </c>
      <c r="D5443" s="52">
        <v>6030</v>
      </c>
      <c r="E5443" s="5" t="s">
        <v>13629</v>
      </c>
      <c r="F5443" s="5">
        <v>1</v>
      </c>
      <c r="G5443" s="5">
        <v>21</v>
      </c>
      <c r="H5443" s="5">
        <v>3449</v>
      </c>
      <c r="I5443" t="s">
        <v>27715</v>
      </c>
      <c r="J5443" s="46" t="s">
        <v>33102</v>
      </c>
      <c r="K5443" s="56"/>
      <c r="L5443" s="56"/>
      <c r="M5443" s="56">
        <f t="shared" si="448"/>
        <v>1916</v>
      </c>
      <c r="N5443" s="56"/>
      <c r="O5443" s="56">
        <f t="shared" si="449"/>
        <v>7</v>
      </c>
      <c r="P5443" s="56">
        <f t="shared" si="450"/>
        <v>4</v>
      </c>
      <c r="Q5443" s="2" t="str">
        <f t="shared" si="451"/>
        <v>&lt;a href="set04\he_december 8, 1914 - november 20, 1917\miscellaneous\richardson,_harry_fly_essay_july_4,_1916_p1_he.pdf"&gt;Fly Essay&lt;/a&gt;</v>
      </c>
    </row>
    <row r="5444" spans="1:17" x14ac:dyDescent="0.25">
      <c r="A5444" s="2">
        <v>6747</v>
      </c>
      <c r="B5444" s="4" t="s">
        <v>10972</v>
      </c>
      <c r="C5444" s="4" t="s">
        <v>14169</v>
      </c>
      <c r="D5444" s="52">
        <v>6030</v>
      </c>
      <c r="E5444" s="5" t="s">
        <v>13629</v>
      </c>
      <c r="F5444" s="5">
        <v>4</v>
      </c>
      <c r="G5444" s="5">
        <v>21</v>
      </c>
      <c r="H5444" s="5">
        <v>3508</v>
      </c>
      <c r="I5444" t="s">
        <v>27716</v>
      </c>
      <c r="J5444" s="46" t="s">
        <v>33102</v>
      </c>
      <c r="K5444" s="56"/>
      <c r="L5444" s="56"/>
      <c r="M5444" s="56">
        <f t="shared" si="448"/>
        <v>1916</v>
      </c>
      <c r="N5444" s="56"/>
      <c r="O5444" s="56">
        <f t="shared" si="449"/>
        <v>7</v>
      </c>
      <c r="P5444" s="56">
        <f t="shared" si="450"/>
        <v>4</v>
      </c>
      <c r="Q5444" s="2" t="str">
        <f t="shared" si="451"/>
        <v>&lt;a href="set04\he_december 8, 1914 - november 20, 1917\miscellaneous\stafney,_custer_fly_essay_july_4,_1916_p4_he.pdf"&gt;Fly Essay&lt;/a&gt;</v>
      </c>
    </row>
    <row r="5445" spans="1:17" x14ac:dyDescent="0.25">
      <c r="A5445" s="2">
        <v>7777</v>
      </c>
      <c r="B5445" s="4" t="s">
        <v>13195</v>
      </c>
      <c r="C5445" s="4" t="s">
        <v>1607</v>
      </c>
      <c r="D5445" s="52">
        <v>6030</v>
      </c>
      <c r="E5445" s="5" t="s">
        <v>13629</v>
      </c>
      <c r="F5445" s="5">
        <v>4</v>
      </c>
      <c r="G5445" s="5">
        <v>21</v>
      </c>
      <c r="H5445" s="5">
        <v>3594</v>
      </c>
      <c r="I5445" t="s">
        <v>27717</v>
      </c>
      <c r="J5445" s="46" t="s">
        <v>33102</v>
      </c>
      <c r="K5445" s="56"/>
      <c r="L5445" s="56"/>
      <c r="M5445" s="56">
        <f t="shared" si="448"/>
        <v>1916</v>
      </c>
      <c r="N5445" s="56"/>
      <c r="O5445" s="56">
        <f t="shared" si="449"/>
        <v>7</v>
      </c>
      <c r="P5445" s="56">
        <f t="shared" si="450"/>
        <v>4</v>
      </c>
      <c r="Q5445" s="2" t="str">
        <f t="shared" si="451"/>
        <v>&lt;a href="set04\he_december 8, 1914 - november 20, 1917\miscellaneous\walum_notes_july_4,_1916_p4_he.pdf"&gt;Notes&lt;/a&gt;</v>
      </c>
    </row>
    <row r="5446" spans="1:17" x14ac:dyDescent="0.25">
      <c r="A5446" s="2">
        <v>8167</v>
      </c>
      <c r="B5446" s="4" t="s">
        <v>14375</v>
      </c>
      <c r="C5446" s="4" t="s">
        <v>690</v>
      </c>
      <c r="D5446" s="52">
        <v>6030</v>
      </c>
      <c r="E5446" s="5" t="s">
        <v>13629</v>
      </c>
      <c r="F5446" s="5">
        <v>5</v>
      </c>
      <c r="G5446" s="5">
        <v>21</v>
      </c>
      <c r="H5446" s="5">
        <v>3665</v>
      </c>
      <c r="I5446" t="s">
        <v>27718</v>
      </c>
      <c r="J5446" s="46" t="s">
        <v>33102</v>
      </c>
      <c r="K5446" s="56"/>
      <c r="L5446" s="56"/>
      <c r="M5446" s="56">
        <f t="shared" si="448"/>
        <v>1916</v>
      </c>
      <c r="N5446" s="56"/>
      <c r="O5446" s="56">
        <f t="shared" si="449"/>
        <v>7</v>
      </c>
      <c r="P5446" s="56">
        <f t="shared" si="450"/>
        <v>4</v>
      </c>
      <c r="Q5446" s="2" t="str">
        <f t="shared" si="451"/>
        <v>&lt;a href="set04\he_december 8, 1914 - november 20, 1917\miscellaneous\westley,_jeannette_operation_july_4,_1916_p5_he.pdf"&gt;Operation&lt;/a&gt;</v>
      </c>
    </row>
    <row r="5447" spans="1:17" x14ac:dyDescent="0.25">
      <c r="A5447" s="2">
        <v>1865</v>
      </c>
      <c r="B5447" s="4" t="s">
        <v>14218</v>
      </c>
      <c r="C5447" s="4" t="s">
        <v>8962</v>
      </c>
      <c r="D5447" s="52">
        <v>6037</v>
      </c>
      <c r="E5447" s="5" t="s">
        <v>13629</v>
      </c>
      <c r="F5447" s="5">
        <v>5</v>
      </c>
      <c r="G5447" s="5">
        <v>21</v>
      </c>
      <c r="H5447" s="5">
        <v>3072</v>
      </c>
      <c r="I5447" t="s">
        <v>27719</v>
      </c>
      <c r="J5447" s="46" t="s">
        <v>33102</v>
      </c>
      <c r="K5447" s="56"/>
      <c r="L5447" s="56"/>
      <c r="M5447" s="56">
        <f t="shared" si="448"/>
        <v>1916</v>
      </c>
      <c r="N5447" s="56"/>
      <c r="O5447" s="56">
        <f t="shared" si="449"/>
        <v>7</v>
      </c>
      <c r="P5447" s="56">
        <f t="shared" si="450"/>
        <v>11</v>
      </c>
      <c r="Q5447" s="2" t="str">
        <f t="shared" si="451"/>
        <v>&lt;a href="set04\he_december 8, 1914 - november 20, 1917\miscellaneous\evenson,_mandley_runaway_july_11,_1916_p5_he.pdf"&gt;Runaway&lt;/a&gt;</v>
      </c>
    </row>
    <row r="5448" spans="1:17" x14ac:dyDescent="0.25">
      <c r="A5448" s="2">
        <v>1991</v>
      </c>
      <c r="B5448" s="4" t="s">
        <v>14222</v>
      </c>
      <c r="C5448" s="4" t="s">
        <v>14223</v>
      </c>
      <c r="D5448" s="52">
        <v>6037</v>
      </c>
      <c r="E5448" s="5" t="s">
        <v>13629</v>
      </c>
      <c r="F5448" s="5">
        <v>5</v>
      </c>
      <c r="G5448" s="5">
        <v>21</v>
      </c>
      <c r="H5448" s="5">
        <v>3091</v>
      </c>
      <c r="I5448" t="s">
        <v>27720</v>
      </c>
      <c r="J5448" s="46" t="s">
        <v>33102</v>
      </c>
      <c r="K5448" s="56"/>
      <c r="L5448" s="56"/>
      <c r="M5448" s="56">
        <f t="shared" si="448"/>
        <v>1916</v>
      </c>
      <c r="N5448" s="56"/>
      <c r="O5448" s="56">
        <f t="shared" si="449"/>
        <v>7</v>
      </c>
      <c r="P5448" s="56">
        <f t="shared" si="450"/>
        <v>11</v>
      </c>
      <c r="Q5448" s="2" t="str">
        <f t="shared" si="451"/>
        <v>&lt;a href="set04\he_december 8, 1914 - november 20, 1917\miscellaneous\fortney,_andrew_someone_steals_his_buds_july_11,_1916_p5_he.pdf"&gt;Someone steals his buds&lt;/a&gt;</v>
      </c>
    </row>
    <row r="5449" spans="1:17" x14ac:dyDescent="0.25">
      <c r="A5449" s="2">
        <v>2633</v>
      </c>
      <c r="B5449" s="4" t="s">
        <v>14233</v>
      </c>
      <c r="C5449" s="4" t="s">
        <v>1748</v>
      </c>
      <c r="D5449" s="52">
        <v>6037</v>
      </c>
      <c r="E5449" s="5" t="s">
        <v>13629</v>
      </c>
      <c r="F5449" s="5">
        <v>5</v>
      </c>
      <c r="G5449" s="5">
        <v>21</v>
      </c>
      <c r="H5449" s="5">
        <v>3150</v>
      </c>
      <c r="I5449" t="s">
        <v>27722</v>
      </c>
      <c r="J5449" s="46" t="s">
        <v>33102</v>
      </c>
      <c r="K5449" s="56"/>
      <c r="L5449" s="56"/>
      <c r="M5449" s="56">
        <f t="shared" si="448"/>
        <v>1916</v>
      </c>
      <c r="N5449" s="56"/>
      <c r="O5449" s="56">
        <f t="shared" si="449"/>
        <v>7</v>
      </c>
      <c r="P5449" s="56">
        <f t="shared" si="450"/>
        <v>11</v>
      </c>
      <c r="Q5449" s="2" t="str">
        <f t="shared" si="451"/>
        <v>&lt;a href="set04\he_december 8, 1914 - november 20, 1917\miscellaneous\hannaford_band_report_july_11,_1916_p5_he.pdf"&gt;Report&lt;/a&gt;</v>
      </c>
    </row>
    <row r="5450" spans="1:17" x14ac:dyDescent="0.25">
      <c r="A5450" s="2">
        <v>2634</v>
      </c>
      <c r="B5450" s="4" t="s">
        <v>14233</v>
      </c>
      <c r="C5450" s="4" t="s">
        <v>14234</v>
      </c>
      <c r="D5450" s="52">
        <v>6037</v>
      </c>
      <c r="E5450" s="5" t="s">
        <v>13629</v>
      </c>
      <c r="F5450" s="5">
        <v>4</v>
      </c>
      <c r="G5450" s="5">
        <v>21</v>
      </c>
      <c r="H5450" s="5">
        <v>3149</v>
      </c>
      <c r="I5450" t="s">
        <v>27721</v>
      </c>
      <c r="J5450" s="46" t="s">
        <v>33102</v>
      </c>
      <c r="K5450" s="56"/>
      <c r="L5450" s="56"/>
      <c r="M5450" s="56">
        <f t="shared" si="448"/>
        <v>1916</v>
      </c>
      <c r="N5450" s="56"/>
      <c r="O5450" s="56">
        <f t="shared" si="449"/>
        <v>7</v>
      </c>
      <c r="P5450" s="56">
        <f t="shared" si="450"/>
        <v>11</v>
      </c>
      <c r="Q5450" s="2" t="str">
        <f t="shared" si="451"/>
        <v>&lt;a href="set04\he_december 8, 1914 - november 20, 1917\miscellaneous\hannaford_band_report_from_walum_july_11,_1916_p4_he.pdf"&gt;Report from Walum&lt;/a&gt;</v>
      </c>
    </row>
    <row r="5451" spans="1:17" x14ac:dyDescent="0.25">
      <c r="A5451" s="2">
        <v>7778</v>
      </c>
      <c r="B5451" s="4" t="s">
        <v>13195</v>
      </c>
      <c r="C5451" s="4" t="s">
        <v>1607</v>
      </c>
      <c r="D5451" s="52">
        <v>6037</v>
      </c>
      <c r="E5451" s="5" t="s">
        <v>13629</v>
      </c>
      <c r="F5451" s="5">
        <v>4</v>
      </c>
      <c r="G5451" s="5">
        <v>21</v>
      </c>
      <c r="H5451" s="5">
        <v>3595</v>
      </c>
      <c r="I5451" t="s">
        <v>27723</v>
      </c>
      <c r="J5451" s="46" t="s">
        <v>33102</v>
      </c>
      <c r="K5451" s="56"/>
      <c r="L5451" s="56"/>
      <c r="M5451" s="56">
        <f t="shared" si="448"/>
        <v>1916</v>
      </c>
      <c r="N5451" s="56"/>
      <c r="O5451" s="56">
        <f t="shared" si="449"/>
        <v>7</v>
      </c>
      <c r="P5451" s="56">
        <f t="shared" si="450"/>
        <v>11</v>
      </c>
      <c r="Q5451" s="2" t="str">
        <f t="shared" si="451"/>
        <v>&lt;a href="set04\he_december 8, 1914 - november 20, 1917\miscellaneous\walum_notes_july_11,_1916_p4_he.pdf"&gt;Notes&lt;/a&gt;</v>
      </c>
    </row>
    <row r="5452" spans="1:17" x14ac:dyDescent="0.25">
      <c r="A5452" s="2">
        <v>8001</v>
      </c>
      <c r="B5452" s="100" t="s">
        <v>13195</v>
      </c>
      <c r="C5452" s="4" t="s">
        <v>14371</v>
      </c>
      <c r="D5452" s="52">
        <v>6037</v>
      </c>
      <c r="E5452" s="5" t="s">
        <v>13629</v>
      </c>
      <c r="F5452" s="5">
        <v>5</v>
      </c>
      <c r="G5452" s="5">
        <v>21</v>
      </c>
      <c r="H5452" s="5">
        <v>3579</v>
      </c>
      <c r="I5452" s="99" t="s">
        <v>27724</v>
      </c>
      <c r="J5452" s="46" t="s">
        <v>33102</v>
      </c>
      <c r="K5452" s="56"/>
      <c r="L5452" s="56"/>
      <c r="M5452" s="56">
        <f t="shared" si="448"/>
        <v>1916</v>
      </c>
      <c r="N5452" s="56"/>
      <c r="O5452" s="56">
        <f t="shared" si="449"/>
        <v>7</v>
      </c>
      <c r="P5452" s="56">
        <f t="shared" si="450"/>
        <v>11</v>
      </c>
      <c r="Q5452" s="2" t="str">
        <f t="shared" si="451"/>
        <v>&lt;a href="set04\he_december 8, 1914 - november 20, 1917\miscellaneous\walum_st_olaf_church_to_rebuild_building_july_11,_1916_p5_he.pdf"&gt;St Olaf Church to rebuild building&lt;/a&gt;</v>
      </c>
    </row>
    <row r="5453" spans="1:17" x14ac:dyDescent="0.25">
      <c r="A5453" s="2">
        <v>4045</v>
      </c>
      <c r="B5453" s="4" t="s">
        <v>14255</v>
      </c>
      <c r="C5453" s="4" t="s">
        <v>14256</v>
      </c>
      <c r="D5453" s="52">
        <v>6044</v>
      </c>
      <c r="E5453" s="5" t="s">
        <v>13629</v>
      </c>
      <c r="F5453" s="5">
        <v>5</v>
      </c>
      <c r="G5453" s="5">
        <v>21</v>
      </c>
      <c r="H5453" s="5">
        <v>3284</v>
      </c>
      <c r="I5453" t="s">
        <v>27725</v>
      </c>
      <c r="J5453" s="46" t="s">
        <v>33102</v>
      </c>
      <c r="K5453" s="56"/>
      <c r="L5453" s="56"/>
      <c r="M5453" s="56">
        <f t="shared" si="448"/>
        <v>1916</v>
      </c>
      <c r="N5453" s="56"/>
      <c r="O5453" s="56">
        <f t="shared" si="449"/>
        <v>7</v>
      </c>
      <c r="P5453" s="56">
        <f t="shared" si="450"/>
        <v>18</v>
      </c>
      <c r="Q5453" s="2" t="str">
        <f t="shared" si="451"/>
        <v>&lt;a href="set04\he_december 8, 1914 - november 20, 1917\miscellaneous\kalverud,_j_d_visits_from_scotsguard,_sk_july_18,_1916_p5_he.pdf"&gt;Visits from Scotsguard, SK&lt;/a&gt;</v>
      </c>
    </row>
    <row r="5454" spans="1:17" x14ac:dyDescent="0.25">
      <c r="A5454" s="2">
        <v>7779</v>
      </c>
      <c r="B5454" s="4" t="s">
        <v>13195</v>
      </c>
      <c r="C5454" s="4" t="s">
        <v>1607</v>
      </c>
      <c r="D5454" s="52">
        <v>6044</v>
      </c>
      <c r="E5454" s="5" t="s">
        <v>13629</v>
      </c>
      <c r="F5454" s="5">
        <v>4</v>
      </c>
      <c r="G5454" s="5">
        <v>21</v>
      </c>
      <c r="H5454" s="5">
        <v>3596</v>
      </c>
      <c r="I5454" t="s">
        <v>27726</v>
      </c>
      <c r="J5454" s="46" t="s">
        <v>33102</v>
      </c>
      <c r="K5454" s="56"/>
      <c r="L5454" s="56"/>
      <c r="M5454" s="56">
        <f t="shared" si="448"/>
        <v>1916</v>
      </c>
      <c r="N5454" s="56"/>
      <c r="O5454" s="56">
        <f t="shared" si="449"/>
        <v>7</v>
      </c>
      <c r="P5454" s="56">
        <f t="shared" si="450"/>
        <v>18</v>
      </c>
      <c r="Q5454" s="2" t="str">
        <f t="shared" si="451"/>
        <v>&lt;a href="set04\he_december 8, 1914 - november 20, 1917\miscellaneous\walum_notes_july_18,_1916_p4_he.pdf"&gt;Notes&lt;/a&gt;</v>
      </c>
    </row>
    <row r="5455" spans="1:17" x14ac:dyDescent="0.25">
      <c r="A5455" s="2">
        <v>8219</v>
      </c>
      <c r="B5455" s="4" t="s">
        <v>14377</v>
      </c>
      <c r="C5455" s="4" t="s">
        <v>102</v>
      </c>
      <c r="D5455" s="52">
        <v>6044</v>
      </c>
      <c r="E5455" s="5" t="s">
        <v>13629</v>
      </c>
      <c r="F5455" s="5">
        <v>5</v>
      </c>
      <c r="G5455" s="5">
        <v>21</v>
      </c>
      <c r="H5455" s="5">
        <v>3676</v>
      </c>
      <c r="I5455" t="s">
        <v>27727</v>
      </c>
      <c r="J5455" s="46" t="s">
        <v>33102</v>
      </c>
      <c r="K5455" s="56"/>
      <c r="L5455" s="56"/>
      <c r="M5455" s="56">
        <f t="shared" si="448"/>
        <v>1916</v>
      </c>
      <c r="N5455" s="56"/>
      <c r="O5455" s="56">
        <f t="shared" si="449"/>
        <v>7</v>
      </c>
      <c r="P5455" s="56">
        <f t="shared" si="450"/>
        <v>18</v>
      </c>
      <c r="Q5455" s="2" t="str">
        <f t="shared" si="451"/>
        <v>&lt;a href="set04\he_december 8, 1914 - november 20, 1917\miscellaneous\wieseman,_lover_narrow_escape_july_18,_1916_p5_he.pdf"&gt;Narrow Escape&lt;/a&gt;</v>
      </c>
    </row>
    <row r="5456" spans="1:17" x14ac:dyDescent="0.25">
      <c r="A5456" s="2">
        <v>6634</v>
      </c>
      <c r="B5456" s="4" t="s">
        <v>14342</v>
      </c>
      <c r="C5456" s="4" t="s">
        <v>14343</v>
      </c>
      <c r="D5456" s="52">
        <v>6051</v>
      </c>
      <c r="E5456" s="5" t="s">
        <v>13629</v>
      </c>
      <c r="F5456" s="5">
        <v>5</v>
      </c>
      <c r="G5456" s="5">
        <v>21</v>
      </c>
      <c r="H5456" s="5">
        <v>3492</v>
      </c>
      <c r="I5456" t="s">
        <v>27728</v>
      </c>
      <c r="J5456" s="46" t="s">
        <v>33102</v>
      </c>
      <c r="K5456" s="56"/>
      <c r="L5456" s="56"/>
      <c r="M5456" s="56">
        <f t="shared" si="448"/>
        <v>1916</v>
      </c>
      <c r="N5456" s="56"/>
      <c r="O5456" s="56">
        <f t="shared" si="449"/>
        <v>7</v>
      </c>
      <c r="P5456" s="56">
        <f t="shared" si="450"/>
        <v>25</v>
      </c>
      <c r="Q5456" s="2" t="str">
        <f t="shared" si="451"/>
        <v>&lt;a href="set04\he_december 8, 1914 - november 20, 1917\miscellaneous\skaar,_john_visits_from_stanley_nd_july_25,_1916_p5_he.pdf"&gt;Visits from Stanley ND&lt;/a&gt;</v>
      </c>
    </row>
    <row r="5457" spans="1:17" x14ac:dyDescent="0.25">
      <c r="A5457" s="2">
        <v>7780</v>
      </c>
      <c r="B5457" s="4" t="s">
        <v>13195</v>
      </c>
      <c r="C5457" s="4" t="s">
        <v>1607</v>
      </c>
      <c r="D5457" s="52">
        <v>6051</v>
      </c>
      <c r="E5457" s="5" t="s">
        <v>13629</v>
      </c>
      <c r="F5457" s="5">
        <v>4</v>
      </c>
      <c r="G5457" s="5">
        <v>21</v>
      </c>
      <c r="H5457" s="5">
        <v>3597</v>
      </c>
      <c r="I5457" t="s">
        <v>27729</v>
      </c>
      <c r="J5457" s="46" t="s">
        <v>33102</v>
      </c>
      <c r="K5457" s="56"/>
      <c r="L5457" s="56"/>
      <c r="M5457" s="56">
        <f t="shared" si="448"/>
        <v>1916</v>
      </c>
      <c r="N5457" s="56"/>
      <c r="O5457" s="56">
        <f t="shared" si="449"/>
        <v>7</v>
      </c>
      <c r="P5457" s="56">
        <f t="shared" si="450"/>
        <v>25</v>
      </c>
      <c r="Q5457" s="2" t="str">
        <f t="shared" si="451"/>
        <v>&lt;a href="set04\he_december 8, 1914 - november 20, 1917\miscellaneous\walum_notes_july_25,_1916_p4_he.pdf"&gt;Notes&lt;/a&gt;</v>
      </c>
    </row>
    <row r="5458" spans="1:17" x14ac:dyDescent="0.25">
      <c r="A5458" s="2">
        <v>1789</v>
      </c>
      <c r="B5458" s="100" t="s">
        <v>14210</v>
      </c>
      <c r="C5458" s="4" t="s">
        <v>14211</v>
      </c>
      <c r="D5458" s="52">
        <v>6058</v>
      </c>
      <c r="E5458" s="5" t="s">
        <v>13629</v>
      </c>
      <c r="F5458" s="5">
        <v>7</v>
      </c>
      <c r="G5458" s="5">
        <v>21</v>
      </c>
      <c r="H5458" s="5">
        <v>3061</v>
      </c>
      <c r="I5458" t="s">
        <v>27730</v>
      </c>
      <c r="J5458" s="46" t="s">
        <v>33102</v>
      </c>
      <c r="K5458" s="56"/>
      <c r="L5458" s="56"/>
      <c r="M5458" s="56">
        <f t="shared" si="448"/>
        <v>1916</v>
      </c>
      <c r="N5458" s="56"/>
      <c r="O5458" s="56">
        <f t="shared" si="449"/>
        <v>8</v>
      </c>
      <c r="P5458" s="56">
        <f t="shared" si="450"/>
        <v>1</v>
      </c>
      <c r="Q5458" s="2" t="str">
        <f t="shared" si="451"/>
        <v>&lt;a href="set04\he_december 8, 1914 - november 20, 1917\miscellaneous\edland,_olaf_visits_from_scobey_mt_august_1,_1916_p7_he.pdf"&gt;Visits from Scobey MT&lt;/a&gt;</v>
      </c>
    </row>
    <row r="5459" spans="1:17" x14ac:dyDescent="0.25">
      <c r="A5459" s="2">
        <v>5327</v>
      </c>
      <c r="B5459" s="4" t="s">
        <v>3856</v>
      </c>
      <c r="C5459" s="4" t="s">
        <v>14296</v>
      </c>
      <c r="D5459" s="52">
        <v>6058</v>
      </c>
      <c r="E5459" s="5" t="s">
        <v>13629</v>
      </c>
      <c r="F5459" s="5">
        <v>7</v>
      </c>
      <c r="G5459" s="5">
        <v>21</v>
      </c>
      <c r="H5459" s="5">
        <v>3370</v>
      </c>
      <c r="I5459" t="s">
        <v>27731</v>
      </c>
      <c r="J5459" s="46" t="s">
        <v>33102</v>
      </c>
      <c r="K5459" s="56"/>
      <c r="L5459" s="56"/>
      <c r="M5459" s="56">
        <f t="shared" si="448"/>
        <v>1916</v>
      </c>
      <c r="N5459" s="56"/>
      <c r="O5459" s="56">
        <f t="shared" si="449"/>
        <v>8</v>
      </c>
      <c r="P5459" s="56">
        <f t="shared" si="450"/>
        <v>1</v>
      </c>
      <c r="Q5459" s="2" t="str">
        <f t="shared" si="451"/>
        <v>&lt;a href="set04\he_december 8, 1914 - november 20, 1917\miscellaneous\nelson,_andrew_marshall_in_hannaford_august_1,_1916_p7_he.pdf"&gt;Marshall in Hannaford&lt;/a&gt;</v>
      </c>
    </row>
    <row r="5460" spans="1:17" x14ac:dyDescent="0.25">
      <c r="A5460" s="2">
        <v>5632</v>
      </c>
      <c r="B5460" s="4" t="s">
        <v>6253</v>
      </c>
      <c r="C5460" s="4" t="s">
        <v>14311</v>
      </c>
      <c r="D5460" s="52">
        <v>6058</v>
      </c>
      <c r="E5460" s="5" t="s">
        <v>13629</v>
      </c>
      <c r="F5460" s="5">
        <v>7</v>
      </c>
      <c r="G5460" s="5">
        <v>21</v>
      </c>
      <c r="H5460" s="5">
        <v>3399</v>
      </c>
      <c r="I5460" t="s">
        <v>27732</v>
      </c>
      <c r="J5460" s="46" t="s">
        <v>33102</v>
      </c>
      <c r="K5460" s="56"/>
      <c r="L5460" s="56"/>
      <c r="M5460" s="56">
        <f t="shared" si="448"/>
        <v>1916</v>
      </c>
      <c r="N5460" s="56"/>
      <c r="O5460" s="56">
        <f t="shared" si="449"/>
        <v>8</v>
      </c>
      <c r="P5460" s="56">
        <f t="shared" si="450"/>
        <v>1</v>
      </c>
      <c r="Q5460" s="2" t="str">
        <f t="shared" si="451"/>
        <v>&lt;a href="set04\he_december 8, 1914 - november 20, 1917\miscellaneous\olson,_arnt_now_living_in_kalispell_mt_august_1,_1916_p7_he.pdf"&gt;Now living in Kalispell MT&lt;/a&gt;</v>
      </c>
    </row>
    <row r="5461" spans="1:17" x14ac:dyDescent="0.25">
      <c r="A5461" s="2">
        <v>6367</v>
      </c>
      <c r="B5461" s="4" t="s">
        <v>14330</v>
      </c>
      <c r="C5461" s="4" t="s">
        <v>14331</v>
      </c>
      <c r="D5461" s="52">
        <v>6058</v>
      </c>
      <c r="E5461" s="5" t="s">
        <v>13629</v>
      </c>
      <c r="F5461" s="5">
        <v>7</v>
      </c>
      <c r="G5461" s="5">
        <v>21</v>
      </c>
      <c r="H5461" s="5">
        <v>3467</v>
      </c>
      <c r="I5461" t="s">
        <v>27733</v>
      </c>
      <c r="J5461" s="46" t="s">
        <v>33102</v>
      </c>
      <c r="K5461" s="56"/>
      <c r="L5461" s="56"/>
      <c r="M5461" s="56">
        <f t="shared" si="448"/>
        <v>1916</v>
      </c>
      <c r="N5461" s="56"/>
      <c r="O5461" s="56">
        <f t="shared" si="449"/>
        <v>8</v>
      </c>
      <c r="P5461" s="56">
        <f t="shared" si="450"/>
        <v>1</v>
      </c>
      <c r="Q5461" s="2" t="str">
        <f t="shared" si="451"/>
        <v>&lt;a href="set04\he_december 8, 1914 - november 20, 1917\miscellaneous\saby,_a_m_sun_stroke_august_1,_1916_p7_he.pdf"&gt;Sun Stroke&lt;/a&gt;</v>
      </c>
    </row>
    <row r="5462" spans="1:17" x14ac:dyDescent="0.25">
      <c r="A5462" s="2">
        <v>8071</v>
      </c>
      <c r="B5462" s="4" t="s">
        <v>14372</v>
      </c>
      <c r="C5462" s="4" t="s">
        <v>14373</v>
      </c>
      <c r="D5462" s="52">
        <v>6058</v>
      </c>
      <c r="E5462" s="5" t="s">
        <v>13629</v>
      </c>
      <c r="F5462" s="5">
        <v>7</v>
      </c>
      <c r="G5462" s="5">
        <v>21</v>
      </c>
      <c r="H5462" s="5">
        <v>3654</v>
      </c>
      <c r="I5462" t="s">
        <v>27734</v>
      </c>
      <c r="J5462" s="46" t="s">
        <v>33102</v>
      </c>
      <c r="K5462" s="56"/>
      <c r="L5462" s="56"/>
      <c r="M5462" s="56">
        <f t="shared" si="448"/>
        <v>1916</v>
      </c>
      <c r="N5462" s="56"/>
      <c r="O5462" s="56">
        <f t="shared" si="449"/>
        <v>8</v>
      </c>
      <c r="P5462" s="56">
        <f t="shared" si="450"/>
        <v>1</v>
      </c>
      <c r="Q5462" s="2" t="str">
        <f t="shared" si="451"/>
        <v>&lt;a href="set04\he_december 8, 1914 - november 20, 1917\miscellaneous\warrington,_mrs_simon_visits_from_chester_mt_august_1,_1916_p7_he.pdf"&gt;Visits from Chester MT&lt;/a&gt;</v>
      </c>
    </row>
    <row r="5463" spans="1:17" x14ac:dyDescent="0.25">
      <c r="A5463" s="2">
        <v>184</v>
      </c>
      <c r="B5463" s="4" t="s">
        <v>14166</v>
      </c>
      <c r="C5463" s="4" t="s">
        <v>14167</v>
      </c>
      <c r="D5463" s="52">
        <v>6065</v>
      </c>
      <c r="E5463" s="5" t="s">
        <v>13629</v>
      </c>
      <c r="F5463" s="5">
        <v>5</v>
      </c>
      <c r="G5463" s="5">
        <v>21</v>
      </c>
      <c r="H5463" s="5">
        <v>2961</v>
      </c>
      <c r="I5463" t="s">
        <v>27735</v>
      </c>
      <c r="J5463" s="46" t="s">
        <v>33102</v>
      </c>
      <c r="K5463" s="56"/>
      <c r="L5463" s="56"/>
      <c r="M5463" s="56">
        <f t="shared" si="448"/>
        <v>1916</v>
      </c>
      <c r="N5463" s="56"/>
      <c r="O5463" s="56">
        <f t="shared" si="449"/>
        <v>8</v>
      </c>
      <c r="P5463" s="56">
        <f t="shared" si="450"/>
        <v>8</v>
      </c>
      <c r="Q5463" s="2" t="str">
        <f t="shared" si="451"/>
        <v>&lt;a href="set04\he_december 8, 1914 - november 20, 1917\miscellaneous\anderson,_p_j_visits_from_conrad_mt_august_8,_1916_p5_he.pdf"&gt;Visits from Conrad MT&lt;/a&gt;</v>
      </c>
    </row>
    <row r="5464" spans="1:17" x14ac:dyDescent="0.25">
      <c r="A5464" s="2">
        <v>1787</v>
      </c>
      <c r="B5464" s="4" t="s">
        <v>14205</v>
      </c>
      <c r="C5464" s="4" t="s">
        <v>14206</v>
      </c>
      <c r="D5464" s="52">
        <v>6065</v>
      </c>
      <c r="E5464" s="5" t="s">
        <v>13629</v>
      </c>
      <c r="F5464" s="5">
        <v>5</v>
      </c>
      <c r="G5464" s="5">
        <v>21</v>
      </c>
      <c r="H5464" s="5">
        <v>3059</v>
      </c>
      <c r="I5464" t="s">
        <v>27736</v>
      </c>
      <c r="J5464" s="46" t="s">
        <v>33102</v>
      </c>
      <c r="K5464" s="56"/>
      <c r="L5464" s="56"/>
      <c r="M5464" s="56">
        <f t="shared" si="448"/>
        <v>1916</v>
      </c>
      <c r="N5464" s="56"/>
      <c r="O5464" s="56">
        <f t="shared" si="449"/>
        <v>8</v>
      </c>
      <c r="P5464" s="56">
        <f t="shared" si="450"/>
        <v>8</v>
      </c>
      <c r="Q5464" s="2" t="str">
        <f t="shared" si="451"/>
        <v>&lt;a href="set04\he_december 8, 1914 - november 20, 1917\miscellaneous\edland,_ida_visits_from_kathryn,_nd_august_8,_1916_p5_he.pdf"&gt;Visits from Kathryn, ND&lt;/a&gt;</v>
      </c>
    </row>
    <row r="5465" spans="1:17" x14ac:dyDescent="0.25">
      <c r="A5465" s="2">
        <v>1788</v>
      </c>
      <c r="B5465" s="4" t="s">
        <v>14207</v>
      </c>
      <c r="C5465" s="4" t="s">
        <v>14208</v>
      </c>
      <c r="D5465" s="52">
        <v>6065</v>
      </c>
      <c r="E5465" s="5" t="s">
        <v>13629</v>
      </c>
      <c r="F5465" s="5">
        <v>5</v>
      </c>
      <c r="G5465" s="5">
        <v>21</v>
      </c>
      <c r="H5465" s="5">
        <v>3060</v>
      </c>
      <c r="I5465" t="s">
        <v>27737</v>
      </c>
      <c r="J5465" s="46" t="s">
        <v>33102</v>
      </c>
      <c r="K5465" s="56"/>
      <c r="L5465" s="56"/>
      <c r="M5465" s="56">
        <f t="shared" si="448"/>
        <v>1916</v>
      </c>
      <c r="N5465" s="56"/>
      <c r="O5465" s="56">
        <f t="shared" si="449"/>
        <v>8</v>
      </c>
      <c r="P5465" s="56">
        <f t="shared" si="450"/>
        <v>8</v>
      </c>
      <c r="Q5465" s="2" t="str">
        <f t="shared" si="451"/>
        <v>&lt;a href="set04\he_december 8, 1914 - november 20, 1917\miscellaneous\edland,_lily_visits_from_hartland,_nd_august_8,_1916_p5_he.pdf"&gt;Visits from Hartland, ND&lt;/a&gt;</v>
      </c>
    </row>
    <row r="5466" spans="1:17" x14ac:dyDescent="0.25">
      <c r="A5466" s="2">
        <v>1794</v>
      </c>
      <c r="B5466" s="4" t="s">
        <v>14212</v>
      </c>
      <c r="C5466" s="4" t="s">
        <v>14213</v>
      </c>
      <c r="D5466" s="52">
        <v>6065</v>
      </c>
      <c r="E5466" s="5" t="s">
        <v>13629</v>
      </c>
      <c r="F5466" s="5">
        <v>5</v>
      </c>
      <c r="G5466" s="5">
        <v>21</v>
      </c>
      <c r="H5466" s="5">
        <v>3064</v>
      </c>
      <c r="I5466" t="s">
        <v>27738</v>
      </c>
      <c r="J5466" s="46" t="s">
        <v>33102</v>
      </c>
      <c r="K5466" s="56"/>
      <c r="L5466" s="56"/>
      <c r="M5466" s="56">
        <f t="shared" si="448"/>
        <v>1916</v>
      </c>
      <c r="N5466" s="56"/>
      <c r="O5466" s="56">
        <f t="shared" si="449"/>
        <v>8</v>
      </c>
      <c r="P5466" s="56">
        <f t="shared" si="450"/>
        <v>8</v>
      </c>
      <c r="Q5466" s="2" t="str">
        <f t="shared" si="451"/>
        <v>&lt;a href="set04\he_december 8, 1914 - november 20, 1917\miscellaneous\edland,_swen_lives_works_in_scobey_mt_august_8,_1916_p5_he.pdf"&gt;Lives works in Scobey MT&lt;/a&gt;</v>
      </c>
    </row>
    <row r="5467" spans="1:17" x14ac:dyDescent="0.25">
      <c r="A5467" s="2">
        <v>3030</v>
      </c>
      <c r="B5467" s="4" t="s">
        <v>14245</v>
      </c>
      <c r="C5467" s="4" t="s">
        <v>14246</v>
      </c>
      <c r="D5467" s="52">
        <v>6065</v>
      </c>
      <c r="E5467" s="5" t="s">
        <v>13629</v>
      </c>
      <c r="F5467" s="5">
        <v>5</v>
      </c>
      <c r="G5467" s="5">
        <v>21</v>
      </c>
      <c r="H5467" s="5">
        <v>3253</v>
      </c>
      <c r="I5467" t="s">
        <v>27739</v>
      </c>
      <c r="J5467" s="46" t="s">
        <v>33102</v>
      </c>
      <c r="K5467" s="56"/>
      <c r="L5467" s="56"/>
      <c r="M5467" s="56">
        <f t="shared" si="448"/>
        <v>1916</v>
      </c>
      <c r="N5467" s="56"/>
      <c r="O5467" s="56">
        <f t="shared" si="449"/>
        <v>8</v>
      </c>
      <c r="P5467" s="56">
        <f t="shared" si="450"/>
        <v>8</v>
      </c>
      <c r="Q5467" s="2" t="str">
        <f t="shared" si="451"/>
        <v>&lt;a href="set04\he_december 8, 1914 - november 20, 1917\miscellaneous\hogness,_j_j_visits_from_karnak,_nd_august_8,_1916_p5_he.pdf"&gt;Visits from Karnak, ND&lt;/a&gt;</v>
      </c>
    </row>
    <row r="5468" spans="1:17" x14ac:dyDescent="0.25">
      <c r="A5468" s="2">
        <v>4503</v>
      </c>
      <c r="B5468" s="4" t="s">
        <v>14262</v>
      </c>
      <c r="C5468" s="4" t="s">
        <v>14263</v>
      </c>
      <c r="D5468" s="52">
        <v>6065</v>
      </c>
      <c r="E5468" s="5" t="s">
        <v>13629</v>
      </c>
      <c r="F5468" s="5">
        <v>5</v>
      </c>
      <c r="G5468" s="5">
        <v>21</v>
      </c>
      <c r="H5468" s="5">
        <v>3296</v>
      </c>
      <c r="I5468" t="s">
        <v>27740</v>
      </c>
      <c r="J5468" s="46" t="s">
        <v>33102</v>
      </c>
      <c r="K5468" s="56"/>
      <c r="L5468" s="56"/>
      <c r="M5468" s="56">
        <f t="shared" si="448"/>
        <v>1916</v>
      </c>
      <c r="N5468" s="56"/>
      <c r="O5468" s="56">
        <f t="shared" si="449"/>
        <v>8</v>
      </c>
      <c r="P5468" s="56">
        <f t="shared" si="450"/>
        <v>8</v>
      </c>
      <c r="Q5468" s="2" t="str">
        <f t="shared" si="451"/>
        <v>&lt;a href="set04\he_december 8, 1914 - november 20, 1917\miscellaneous\kjorvestad,_o_k_storm_damage_august_8,_1916_p5_he.pdf"&gt;Storm Damage&lt;/a&gt;</v>
      </c>
    </row>
    <row r="5469" spans="1:17" x14ac:dyDescent="0.25">
      <c r="A5469" s="2">
        <v>6763</v>
      </c>
      <c r="B5469" s="4" t="s">
        <v>14347</v>
      </c>
      <c r="C5469" s="4" t="s">
        <v>610</v>
      </c>
      <c r="D5469" s="52">
        <v>6065</v>
      </c>
      <c r="E5469" s="5" t="s">
        <v>13629</v>
      </c>
      <c r="F5469" s="5">
        <v>5</v>
      </c>
      <c r="G5469" s="5">
        <v>21</v>
      </c>
      <c r="H5469" s="5">
        <v>3513</v>
      </c>
      <c r="I5469" t="s">
        <v>27741</v>
      </c>
      <c r="J5469" s="46" t="s">
        <v>33102</v>
      </c>
      <c r="K5469" s="56"/>
      <c r="L5469" s="56"/>
      <c r="M5469" s="56">
        <f t="shared" si="448"/>
        <v>1916</v>
      </c>
      <c r="N5469" s="56"/>
      <c r="O5469" s="56">
        <f t="shared" si="449"/>
        <v>8</v>
      </c>
      <c r="P5469" s="56">
        <f t="shared" si="450"/>
        <v>8</v>
      </c>
      <c r="Q5469" s="2" t="str">
        <f t="shared" si="451"/>
        <v>&lt;a href="set04\he_december 8, 1914 - november 20, 1917\miscellaneous\stai,_mrs_ole_appendicitis_august_8,_1916_p5_he.pdf"&gt;Appendicitis&lt;/a&gt;</v>
      </c>
    </row>
    <row r="5470" spans="1:17" x14ac:dyDescent="0.25">
      <c r="A5470" s="2">
        <v>1056</v>
      </c>
      <c r="B5470" s="100" t="s">
        <v>1630</v>
      </c>
      <c r="C5470" s="4" t="s">
        <v>14191</v>
      </c>
      <c r="D5470" s="52">
        <v>6072</v>
      </c>
      <c r="E5470" s="5" t="s">
        <v>13629</v>
      </c>
      <c r="F5470" s="5">
        <v>5</v>
      </c>
      <c r="G5470" s="5">
        <v>21</v>
      </c>
      <c r="H5470" s="5">
        <v>3033</v>
      </c>
      <c r="I5470" t="s">
        <v>27742</v>
      </c>
      <c r="J5470" s="46" t="s">
        <v>33102</v>
      </c>
      <c r="K5470" s="56"/>
      <c r="L5470" s="56"/>
      <c r="M5470" s="56">
        <f t="shared" si="448"/>
        <v>1916</v>
      </c>
      <c r="N5470" s="56"/>
      <c r="O5470" s="56">
        <f t="shared" si="449"/>
        <v>8</v>
      </c>
      <c r="P5470" s="56">
        <f t="shared" si="450"/>
        <v>15</v>
      </c>
      <c r="Q5470" s="2" t="str">
        <f t="shared" si="451"/>
        <v>&lt;a href="set04\he_december 8, 1914 - november 20, 1917\miscellaneous\cooperstown_strand_theatre_to_open_august_15,_1916_p5_he.pdf"&gt;Strand Theatre to open&lt;/a&gt;</v>
      </c>
    </row>
    <row r="5471" spans="1:17" x14ac:dyDescent="0.25">
      <c r="A5471" s="2">
        <v>1560</v>
      </c>
      <c r="B5471" s="4" t="s">
        <v>5593</v>
      </c>
      <c r="C5471" s="4" t="s">
        <v>14197</v>
      </c>
      <c r="D5471" s="52">
        <v>6072</v>
      </c>
      <c r="E5471" s="5" t="s">
        <v>13629</v>
      </c>
      <c r="F5471" s="5">
        <v>4</v>
      </c>
      <c r="G5471" s="5">
        <v>21</v>
      </c>
      <c r="H5471" s="5">
        <v>3047</v>
      </c>
      <c r="I5471" t="s">
        <v>27743</v>
      </c>
      <c r="J5471" s="46" t="s">
        <v>33102</v>
      </c>
      <c r="K5471" s="56"/>
      <c r="L5471" s="56"/>
      <c r="M5471" s="56">
        <f t="shared" si="448"/>
        <v>1916</v>
      </c>
      <c r="N5471" s="56"/>
      <c r="O5471" s="56">
        <f t="shared" si="449"/>
        <v>8</v>
      </c>
      <c r="P5471" s="56">
        <f t="shared" si="450"/>
        <v>15</v>
      </c>
      <c r="Q5471" s="2" t="str">
        <f t="shared" si="451"/>
        <v>&lt;a href="set04\he_december 8, 1914 - november 20, 1917\miscellaneous\dazey_votes_no_for_electric_plant_august_15,_1916_p4_he.pdf"&gt;Votes not for Electric Plant&lt;/a&gt;</v>
      </c>
    </row>
    <row r="5472" spans="1:17" x14ac:dyDescent="0.25">
      <c r="A5472" s="2">
        <v>2605</v>
      </c>
      <c r="B5472" s="4" t="s">
        <v>13904</v>
      </c>
      <c r="C5472" s="4" t="s">
        <v>14238</v>
      </c>
      <c r="D5472" s="52">
        <v>6072</v>
      </c>
      <c r="E5472" s="5" t="s">
        <v>13629</v>
      </c>
      <c r="F5472" s="5">
        <v>5</v>
      </c>
      <c r="G5472" s="5">
        <v>21</v>
      </c>
      <c r="H5472" s="5">
        <v>3143</v>
      </c>
      <c r="I5472" t="s">
        <v>27744</v>
      </c>
      <c r="J5472" s="46" t="s">
        <v>33102</v>
      </c>
      <c r="K5472" s="56"/>
      <c r="L5472" s="56"/>
      <c r="M5472" s="56">
        <f t="shared" si="448"/>
        <v>1916</v>
      </c>
      <c r="N5472" s="56"/>
      <c r="O5472" s="56">
        <f t="shared" si="449"/>
        <v>8</v>
      </c>
      <c r="P5472" s="56">
        <f t="shared" si="450"/>
        <v>15</v>
      </c>
      <c r="Q5472" s="2" t="str">
        <f t="shared" si="451"/>
        <v>&lt;a href="set04\he_december 8, 1914 - november 20, 1917\miscellaneous\hannaford_electric_light_plant_under_construction_august_15,_1916_p5_he.pdf"&gt;Electric Light Plant Under construction&lt;/a&gt;</v>
      </c>
    </row>
    <row r="5473" spans="1:17" x14ac:dyDescent="0.25">
      <c r="A5473" s="2">
        <v>3019</v>
      </c>
      <c r="B5473" s="4" t="s">
        <v>14243</v>
      </c>
      <c r="C5473" s="4" t="s">
        <v>14244</v>
      </c>
      <c r="D5473" s="52">
        <v>6072</v>
      </c>
      <c r="E5473" s="5" t="s">
        <v>13629</v>
      </c>
      <c r="F5473" s="5">
        <v>1</v>
      </c>
      <c r="G5473" s="5">
        <v>21</v>
      </c>
      <c r="H5473" s="5">
        <v>3249</v>
      </c>
      <c r="I5473" t="s">
        <v>27745</v>
      </c>
      <c r="J5473" s="46" t="s">
        <v>33102</v>
      </c>
      <c r="K5473" s="56"/>
      <c r="L5473" s="56"/>
      <c r="M5473" s="56">
        <f t="shared" si="448"/>
        <v>1916</v>
      </c>
      <c r="N5473" s="56"/>
      <c r="O5473" s="56">
        <f t="shared" si="449"/>
        <v>8</v>
      </c>
      <c r="P5473" s="56">
        <f t="shared" si="450"/>
        <v>15</v>
      </c>
      <c r="Q5473" s="2" t="str">
        <f t="shared" si="451"/>
        <v>&lt;a href="set04\he_december 8, 1914 - november 20, 1917\miscellaneous\hoffman,_mrs_b_stung_by_bees_august_15,_1916_p1_he.pdf"&gt;Stung by bees&lt;/a&gt;</v>
      </c>
    </row>
    <row r="5474" spans="1:17" x14ac:dyDescent="0.25">
      <c r="A5474" s="2">
        <v>3881</v>
      </c>
      <c r="B5474" s="4" t="s">
        <v>14251</v>
      </c>
      <c r="C5474" s="4" t="s">
        <v>14252</v>
      </c>
      <c r="D5474" s="52">
        <v>6072</v>
      </c>
      <c r="E5474" s="5" t="s">
        <v>13629</v>
      </c>
      <c r="F5474" s="5">
        <v>1</v>
      </c>
      <c r="G5474" s="5">
        <v>21</v>
      </c>
      <c r="H5474" s="5">
        <v>3271</v>
      </c>
      <c r="I5474" t="s">
        <v>27746</v>
      </c>
      <c r="J5474" s="46" t="s">
        <v>33102</v>
      </c>
      <c r="K5474" s="56"/>
      <c r="L5474" s="56"/>
      <c r="M5474" s="56">
        <f t="shared" si="448"/>
        <v>1916</v>
      </c>
      <c r="N5474" s="56"/>
      <c r="O5474" s="56">
        <f t="shared" si="449"/>
        <v>8</v>
      </c>
      <c r="P5474" s="56">
        <f t="shared" si="450"/>
        <v>15</v>
      </c>
      <c r="Q5474" s="2" t="str">
        <f t="shared" si="451"/>
        <v>&lt;a href="set04\he_december 8, 1914 - november 20, 1917\miscellaneous\jessie_and_binford_to_have_new_phone_company_august_15,_1916_p1_he.pdf"&gt;To have new phone company&lt;/a&gt;</v>
      </c>
    </row>
    <row r="5475" spans="1:17" x14ac:dyDescent="0.25">
      <c r="A5475" s="2">
        <v>4393</v>
      </c>
      <c r="B5475" s="4" t="s">
        <v>13535</v>
      </c>
      <c r="C5475" s="4" t="s">
        <v>14261</v>
      </c>
      <c r="D5475" s="52">
        <v>6072</v>
      </c>
      <c r="E5475" s="5" t="s">
        <v>13629</v>
      </c>
      <c r="F5475" s="5">
        <v>5</v>
      </c>
      <c r="G5475" s="5">
        <v>21</v>
      </c>
      <c r="H5475" s="5">
        <v>3292</v>
      </c>
      <c r="I5475" t="s">
        <v>27747</v>
      </c>
      <c r="J5475" s="46" t="s">
        <v>33102</v>
      </c>
      <c r="K5475" s="56"/>
      <c r="L5475" s="56"/>
      <c r="M5475" s="56">
        <f t="shared" si="448"/>
        <v>1916</v>
      </c>
      <c r="N5475" s="56"/>
      <c r="O5475" s="56">
        <f t="shared" si="449"/>
        <v>8</v>
      </c>
      <c r="P5475" s="56">
        <f t="shared" si="450"/>
        <v>15</v>
      </c>
      <c r="Q5475" s="2" t="str">
        <f t="shared" si="451"/>
        <v>&lt;a href="set04\he_december 8, 1914 - november 20, 1917\miscellaneous\kerber,_george_misfortune_on_horse_august_15,_1916_p5_he.pdf"&gt;Misfortune on horse&lt;/a&gt;</v>
      </c>
    </row>
    <row r="5476" spans="1:17" x14ac:dyDescent="0.25">
      <c r="A5476" s="2">
        <v>6435</v>
      </c>
      <c r="B5476" s="4" t="s">
        <v>14334</v>
      </c>
      <c r="C5476" s="4" t="s">
        <v>14335</v>
      </c>
      <c r="D5476" s="52">
        <v>6072</v>
      </c>
      <c r="E5476" s="5" t="s">
        <v>13629</v>
      </c>
      <c r="F5476" s="5">
        <v>5</v>
      </c>
      <c r="G5476" s="5">
        <v>21</v>
      </c>
      <c r="H5476" s="5">
        <v>3475</v>
      </c>
      <c r="I5476" t="s">
        <v>27748</v>
      </c>
      <c r="J5476" s="46" t="s">
        <v>33102</v>
      </c>
      <c r="K5476" s="56"/>
      <c r="L5476" s="56"/>
      <c r="M5476" s="56">
        <f t="shared" si="448"/>
        <v>1916</v>
      </c>
      <c r="N5476" s="56"/>
      <c r="O5476" s="56">
        <f t="shared" si="449"/>
        <v>8</v>
      </c>
      <c r="P5476" s="56">
        <f t="shared" si="450"/>
        <v>15</v>
      </c>
      <c r="Q5476" s="2" t="str">
        <f t="shared" si="451"/>
        <v>&lt;a href="set04\he_december 8, 1914 - november 20, 1917\miscellaneous\schmidt,_k_c_head_of_hannaford_light_plant_construction_august_15,_1916_p5_he.pdf"&gt;Head of Hannaford Light Plant Construction&lt;/a&gt;</v>
      </c>
    </row>
    <row r="5477" spans="1:17" x14ac:dyDescent="0.25">
      <c r="A5477" s="2">
        <v>7625</v>
      </c>
      <c r="B5477" s="4" t="s">
        <v>14368</v>
      </c>
      <c r="C5477" s="4" t="s">
        <v>14369</v>
      </c>
      <c r="D5477" s="52">
        <v>6072</v>
      </c>
      <c r="E5477" s="5" t="s">
        <v>13629</v>
      </c>
      <c r="F5477" s="5">
        <v>5</v>
      </c>
      <c r="G5477" s="5">
        <v>21</v>
      </c>
      <c r="H5477" s="5">
        <v>3561</v>
      </c>
      <c r="I5477" t="s">
        <v>27749</v>
      </c>
      <c r="J5477" s="46" t="s">
        <v>33102</v>
      </c>
      <c r="K5477" s="56"/>
      <c r="L5477" s="56"/>
      <c r="M5477" s="56">
        <f t="shared" si="448"/>
        <v>1916</v>
      </c>
      <c r="N5477" s="56"/>
      <c r="O5477" s="56">
        <f t="shared" si="449"/>
        <v>8</v>
      </c>
      <c r="P5477" s="56">
        <f t="shared" si="450"/>
        <v>15</v>
      </c>
      <c r="Q5477" s="2" t="str">
        <f t="shared" si="451"/>
        <v>&lt;a href="set04\he_december 8, 1914 - november 20, 1917\miscellaneous\van_scoik,_john_arrives_to_live_in_hannaford_august_15,_1916_p5_he.pdf"&gt;Arrives to live in Hannaford&lt;/a&gt;</v>
      </c>
    </row>
    <row r="5478" spans="1:17" x14ac:dyDescent="0.25">
      <c r="A5478" s="2">
        <v>111</v>
      </c>
      <c r="B5478" s="4" t="s">
        <v>14059</v>
      </c>
      <c r="C5478" s="4" t="s">
        <v>14164</v>
      </c>
      <c r="D5478" s="52">
        <v>6079</v>
      </c>
      <c r="E5478" s="5" t="s">
        <v>13629</v>
      </c>
      <c r="F5478" s="5">
        <v>5</v>
      </c>
      <c r="G5478" s="5">
        <v>21</v>
      </c>
      <c r="H5478" s="5">
        <v>2945</v>
      </c>
      <c r="I5478" t="s">
        <v>27750</v>
      </c>
      <c r="J5478" s="46" t="s">
        <v>33102</v>
      </c>
      <c r="K5478" s="56"/>
      <c r="L5478" s="56"/>
      <c r="M5478" s="56">
        <f t="shared" si="448"/>
        <v>1916</v>
      </c>
      <c r="N5478" s="56"/>
      <c r="O5478" s="56">
        <f t="shared" si="449"/>
        <v>8</v>
      </c>
      <c r="P5478" s="56">
        <f t="shared" si="450"/>
        <v>22</v>
      </c>
      <c r="Q5478" s="2" t="str">
        <f t="shared" si="451"/>
        <v>&lt;a href="set04\he_december 8, 1914 - november 20, 1917\miscellaneous\alm,_levi_to_manage_hannaford_light_plant_august_22,_1916_p5_he.pdf"&gt;To manage Hannaford light plant&lt;/a&gt;</v>
      </c>
    </row>
    <row r="5479" spans="1:17" x14ac:dyDescent="0.25">
      <c r="A5479" s="2">
        <v>552</v>
      </c>
      <c r="B5479" s="4" t="s">
        <v>14178</v>
      </c>
      <c r="C5479" s="4" t="s">
        <v>2343</v>
      </c>
      <c r="D5479" s="52">
        <v>6079</v>
      </c>
      <c r="E5479" s="5" t="s">
        <v>13629</v>
      </c>
      <c r="F5479" s="5">
        <v>5</v>
      </c>
      <c r="G5479" s="5">
        <v>21</v>
      </c>
      <c r="H5479" s="5">
        <v>2996</v>
      </c>
      <c r="I5479" t="s">
        <v>27751</v>
      </c>
      <c r="J5479" s="46" t="s">
        <v>33102</v>
      </c>
      <c r="K5479" s="56"/>
      <c r="L5479" s="56"/>
      <c r="M5479" s="56">
        <f t="shared" si="448"/>
        <v>1916</v>
      </c>
      <c r="N5479" s="56"/>
      <c r="O5479" s="56">
        <f t="shared" si="449"/>
        <v>8</v>
      </c>
      <c r="P5479" s="56">
        <f t="shared" si="450"/>
        <v>22</v>
      </c>
      <c r="Q5479" s="2" t="str">
        <f t="shared" si="451"/>
        <v>&lt;a href="set04\he_december 8, 1914 - november 20, 1917\miscellaneous\bothwell,_james_stroke_august_22,_1916_p5_he.pdf"&gt;Stroke&lt;/a&gt;</v>
      </c>
    </row>
    <row r="5480" spans="1:17" x14ac:dyDescent="0.25">
      <c r="A5480" s="2">
        <v>590</v>
      </c>
      <c r="B5480" s="4" t="s">
        <v>14179</v>
      </c>
      <c r="C5480" s="4" t="s">
        <v>14180</v>
      </c>
      <c r="D5480" s="52">
        <v>6079</v>
      </c>
      <c r="E5480" s="5" t="s">
        <v>13629</v>
      </c>
      <c r="F5480" s="5">
        <v>5</v>
      </c>
      <c r="G5480" s="5">
        <v>21</v>
      </c>
      <c r="H5480" s="5">
        <v>3006</v>
      </c>
      <c r="I5480" t="s">
        <v>27752</v>
      </c>
      <c r="J5480" s="46" t="s">
        <v>33102</v>
      </c>
      <c r="K5480" s="56"/>
      <c r="L5480" s="56"/>
      <c r="M5480" s="56">
        <f t="shared" si="448"/>
        <v>1916</v>
      </c>
      <c r="N5480" s="56"/>
      <c r="O5480" s="56">
        <f t="shared" si="449"/>
        <v>8</v>
      </c>
      <c r="P5480" s="56">
        <f t="shared" si="450"/>
        <v>22</v>
      </c>
      <c r="Q5480" s="2" t="str">
        <f t="shared" si="451"/>
        <v>&lt;a href="set04\he_december 8, 1914 - november 20, 1917\miscellaneous\brekke,_john_to_fargo_hospital_august_22,_1916_p5_he.pdf"&gt;To Fargo Hospital&lt;/a&gt;</v>
      </c>
    </row>
    <row r="5481" spans="1:17" x14ac:dyDescent="0.25">
      <c r="A5481" s="2">
        <v>3863</v>
      </c>
      <c r="B5481" s="4" t="s">
        <v>14249</v>
      </c>
      <c r="C5481" s="4" t="s">
        <v>14250</v>
      </c>
      <c r="D5481" s="52">
        <v>6079</v>
      </c>
      <c r="E5481" s="5" t="s">
        <v>13629</v>
      </c>
      <c r="F5481" s="5">
        <v>5</v>
      </c>
      <c r="G5481" s="5">
        <v>21</v>
      </c>
      <c r="H5481" s="5">
        <v>3268</v>
      </c>
      <c r="I5481" t="s">
        <v>27753</v>
      </c>
      <c r="J5481" s="46" t="s">
        <v>33102</v>
      </c>
      <c r="K5481" s="56"/>
      <c r="L5481" s="56"/>
      <c r="M5481" s="56">
        <f t="shared" si="448"/>
        <v>1916</v>
      </c>
      <c r="N5481" s="56"/>
      <c r="O5481" s="56">
        <f t="shared" si="449"/>
        <v>8</v>
      </c>
      <c r="P5481" s="56">
        <f t="shared" si="450"/>
        <v>22</v>
      </c>
      <c r="Q5481" s="2" t="str">
        <f t="shared" si="451"/>
        <v>&lt;a href="set04\he_december 8, 1914 - november 20, 1917\miscellaneous\jaeger,_ole_arrives_for_daughters_funeral_august_22,_1916_p5_he.pdf"&gt;Arrives for Daughters funeral&lt;/a&gt;</v>
      </c>
    </row>
    <row r="5482" spans="1:17" x14ac:dyDescent="0.25">
      <c r="A5482" s="2">
        <v>4220</v>
      </c>
      <c r="B5482" s="4" t="s">
        <v>14258</v>
      </c>
      <c r="C5482" s="4" t="s">
        <v>14259</v>
      </c>
      <c r="D5482" s="52">
        <v>6079</v>
      </c>
      <c r="E5482" s="5" t="s">
        <v>13629</v>
      </c>
      <c r="F5482" s="5">
        <v>1</v>
      </c>
      <c r="G5482" s="5">
        <v>21</v>
      </c>
      <c r="H5482" s="5">
        <v>3288</v>
      </c>
      <c r="I5482" t="s">
        <v>27754</v>
      </c>
      <c r="J5482" s="46" t="s">
        <v>33102</v>
      </c>
      <c r="K5482" s="56"/>
      <c r="L5482" s="56"/>
      <c r="M5482" s="56">
        <f t="shared" si="448"/>
        <v>1916</v>
      </c>
      <c r="N5482" s="56"/>
      <c r="O5482" s="56">
        <f t="shared" si="449"/>
        <v>8</v>
      </c>
      <c r="P5482" s="56">
        <f t="shared" si="450"/>
        <v>22</v>
      </c>
      <c r="Q5482" s="2" t="str">
        <f t="shared" si="451"/>
        <v>&lt;a href="set04\he_december 8, 1914 - november 20, 1917\miscellaneous\kelson,_clarence_h_letter_from_tx_august_22,_1916_p1_he.pdf"&gt;Letter from TX&lt;/a&gt;</v>
      </c>
    </row>
    <row r="5483" spans="1:17" x14ac:dyDescent="0.25">
      <c r="A5483" s="2">
        <v>3787</v>
      </c>
      <c r="B5483" s="4" t="s">
        <v>14247</v>
      </c>
      <c r="C5483" s="4" t="s">
        <v>14248</v>
      </c>
      <c r="D5483" s="52">
        <v>6086</v>
      </c>
      <c r="E5483" s="5" t="s">
        <v>13629</v>
      </c>
      <c r="F5483" s="5">
        <v>5</v>
      </c>
      <c r="G5483" s="5">
        <v>21</v>
      </c>
      <c r="H5483" s="5">
        <v>3259</v>
      </c>
      <c r="I5483" t="s">
        <v>27755</v>
      </c>
      <c r="J5483" s="46" t="s">
        <v>33102</v>
      </c>
      <c r="K5483" s="56"/>
      <c r="L5483" s="56"/>
      <c r="M5483" s="56">
        <f t="shared" si="448"/>
        <v>1916</v>
      </c>
      <c r="N5483" s="56"/>
      <c r="O5483" s="56">
        <f t="shared" si="449"/>
        <v>8</v>
      </c>
      <c r="P5483" s="56">
        <f t="shared" si="450"/>
        <v>29</v>
      </c>
      <c r="Q5483" s="2" t="str">
        <f t="shared" si="451"/>
        <v>&lt;a href="set04\he_december 8, 1914 - november 20, 1917\miscellaneous\hyde,_charley_returns_to_visit_from_buhl_id_august_29,_1916_p5_he.pdf"&gt;Returns to visit from Buhl ID&lt;/a&gt;</v>
      </c>
    </row>
    <row r="5484" spans="1:17" x14ac:dyDescent="0.25">
      <c r="A5484" s="2">
        <v>5676</v>
      </c>
      <c r="B5484" s="4" t="s">
        <v>14313</v>
      </c>
      <c r="C5484" s="4" t="s">
        <v>13892</v>
      </c>
      <c r="D5484" s="52">
        <v>6093</v>
      </c>
      <c r="E5484" s="5" t="s">
        <v>13629</v>
      </c>
      <c r="F5484" s="5">
        <v>5</v>
      </c>
      <c r="G5484" s="5">
        <v>21</v>
      </c>
      <c r="H5484" s="5">
        <v>3407</v>
      </c>
      <c r="I5484" t="s">
        <v>27756</v>
      </c>
      <c r="J5484" s="46" t="s">
        <v>33102</v>
      </c>
      <c r="K5484" s="56"/>
      <c r="L5484" s="56"/>
      <c r="M5484" s="56">
        <f t="shared" si="448"/>
        <v>1916</v>
      </c>
      <c r="N5484" s="56"/>
      <c r="O5484" s="56">
        <f t="shared" si="449"/>
        <v>9</v>
      </c>
      <c r="P5484" s="56">
        <f t="shared" si="450"/>
        <v>5</v>
      </c>
      <c r="Q5484" s="2" t="str">
        <f t="shared" si="451"/>
        <v>&lt;a href="set04\he_december 8, 1914 - november 20, 1917\miscellaneous\olson,_ruth_to_live_work_in_mn_september_5,_1916_p5_he.pdf"&gt;To live work in MN&lt;/a&gt;</v>
      </c>
    </row>
    <row r="5485" spans="1:17" x14ac:dyDescent="0.25">
      <c r="A5485" s="2">
        <v>6764</v>
      </c>
      <c r="B5485" s="100" t="s">
        <v>14347</v>
      </c>
      <c r="C5485" s="4" t="s">
        <v>14348</v>
      </c>
      <c r="D5485" s="52">
        <v>6093</v>
      </c>
      <c r="E5485" s="5" t="s">
        <v>13629</v>
      </c>
      <c r="F5485" s="5">
        <v>5</v>
      </c>
      <c r="G5485" s="5">
        <v>21</v>
      </c>
      <c r="H5485" s="5">
        <v>3514</v>
      </c>
      <c r="I5485" t="s">
        <v>27757</v>
      </c>
      <c r="J5485" s="46" t="s">
        <v>33102</v>
      </c>
      <c r="K5485" s="56"/>
      <c r="L5485" s="56"/>
      <c r="M5485" s="56">
        <f t="shared" si="448"/>
        <v>1916</v>
      </c>
      <c r="N5485" s="56"/>
      <c r="O5485" s="56">
        <f t="shared" si="449"/>
        <v>9</v>
      </c>
      <c r="P5485" s="56">
        <f t="shared" si="450"/>
        <v>5</v>
      </c>
      <c r="Q5485" s="2" t="str">
        <f t="shared" si="451"/>
        <v>&lt;a href="set04\he_december 8, 1914 - november 20, 1917\miscellaneous\stai,_mrs_ole_returns_home_from_operation_september_5,_1916_p5_he.pdf"&gt;Returns home from operation&lt;/a&gt;</v>
      </c>
    </row>
    <row r="5486" spans="1:17" x14ac:dyDescent="0.25">
      <c r="A5486" s="2">
        <v>589</v>
      </c>
      <c r="B5486" s="4" t="s">
        <v>14179</v>
      </c>
      <c r="C5486" s="4" t="s">
        <v>13464</v>
      </c>
      <c r="D5486" s="52">
        <v>6100</v>
      </c>
      <c r="E5486" s="5" t="s">
        <v>13629</v>
      </c>
      <c r="F5486" s="5">
        <v>5</v>
      </c>
      <c r="G5486" s="5">
        <v>21</v>
      </c>
      <c r="H5486" s="5">
        <v>3005</v>
      </c>
      <c r="I5486" t="s">
        <v>27758</v>
      </c>
      <c r="J5486" s="46" t="s">
        <v>33102</v>
      </c>
      <c r="K5486" s="56"/>
      <c r="L5486" s="56"/>
      <c r="M5486" s="56">
        <f t="shared" si="448"/>
        <v>1916</v>
      </c>
      <c r="N5486" s="56"/>
      <c r="O5486" s="56">
        <f t="shared" si="449"/>
        <v>9</v>
      </c>
      <c r="P5486" s="56">
        <f t="shared" si="450"/>
        <v>12</v>
      </c>
      <c r="Q5486" s="2" t="str">
        <f t="shared" si="451"/>
        <v>&lt;a href="set04\he_december 8, 1914 - november 20, 1917\miscellaneous\brekke,_john_returns_from_fargo_hospital_september_12,_1916_p5_he.pdf"&gt;Returns from Fargo Hospital&lt;/a&gt;</v>
      </c>
    </row>
    <row r="5487" spans="1:17" x14ac:dyDescent="0.25">
      <c r="A5487" s="2">
        <v>841</v>
      </c>
      <c r="B5487" s="4" t="s">
        <v>14188</v>
      </c>
      <c r="C5487" s="4" t="s">
        <v>14189</v>
      </c>
      <c r="D5487" s="52">
        <v>6100</v>
      </c>
      <c r="E5487" s="5" t="s">
        <v>13629</v>
      </c>
      <c r="F5487" s="5">
        <v>5</v>
      </c>
      <c r="G5487" s="5">
        <v>21</v>
      </c>
      <c r="H5487" s="5">
        <v>3030</v>
      </c>
      <c r="I5487" t="s">
        <v>27759</v>
      </c>
      <c r="J5487" s="46" t="s">
        <v>33102</v>
      </c>
      <c r="K5487" s="56"/>
      <c r="L5487" s="56"/>
      <c r="M5487" s="56">
        <f t="shared" si="448"/>
        <v>1916</v>
      </c>
      <c r="N5487" s="56"/>
      <c r="O5487" s="56">
        <f t="shared" si="449"/>
        <v>9</v>
      </c>
      <c r="P5487" s="56">
        <f t="shared" si="450"/>
        <v>12</v>
      </c>
      <c r="Q5487" s="2" t="str">
        <f t="shared" si="451"/>
        <v>&lt;a href="set04\he_december 8, 1914 - november 20, 1917\miscellaneous\clark,_s_p_accident_september_12,_1916_p5_he.pdf"&gt;Accident &lt;/a&gt;</v>
      </c>
    </row>
    <row r="5488" spans="1:17" x14ac:dyDescent="0.25">
      <c r="A5488" s="2">
        <v>2497</v>
      </c>
      <c r="B5488" s="4" t="s">
        <v>13500</v>
      </c>
      <c r="C5488" s="4" t="s">
        <v>14230</v>
      </c>
      <c r="D5488" s="52">
        <v>6100</v>
      </c>
      <c r="E5488" s="5" t="s">
        <v>13629</v>
      </c>
      <c r="F5488" s="5">
        <v>1</v>
      </c>
      <c r="G5488" s="5">
        <v>21</v>
      </c>
      <c r="H5488" s="5">
        <v>3129</v>
      </c>
      <c r="I5488" t="s">
        <v>27760</v>
      </c>
      <c r="J5488" s="46" t="s">
        <v>33102</v>
      </c>
      <c r="K5488" s="56"/>
      <c r="L5488" s="56"/>
      <c r="M5488" s="56">
        <f t="shared" si="448"/>
        <v>1916</v>
      </c>
      <c r="N5488" s="56"/>
      <c r="O5488" s="56">
        <f t="shared" si="449"/>
        <v>9</v>
      </c>
      <c r="P5488" s="56">
        <f t="shared" si="450"/>
        <v>12</v>
      </c>
      <c r="Q5488" s="2" t="str">
        <f t="shared" si="451"/>
        <v>&lt;a href="set04\he_december 8, 1914 - november 20, 1917\miscellaneous\gustafson,_edgar_leaves_for_madison_wi_september_12,_1916_p1_he.pdf"&gt;Leaves for Madison WI&lt;/a&gt;</v>
      </c>
    </row>
    <row r="5489" spans="1:17" x14ac:dyDescent="0.25">
      <c r="A5489" s="2">
        <v>2648</v>
      </c>
      <c r="B5489" s="4" t="s">
        <v>5948</v>
      </c>
      <c r="C5489" s="4" t="s">
        <v>1607</v>
      </c>
      <c r="D5489" s="52">
        <v>6100</v>
      </c>
      <c r="E5489" s="5" t="s">
        <v>13629</v>
      </c>
      <c r="F5489" s="5">
        <v>5</v>
      </c>
      <c r="G5489" s="5">
        <v>21</v>
      </c>
      <c r="H5489" s="5">
        <v>3196</v>
      </c>
      <c r="I5489" t="s">
        <v>27761</v>
      </c>
      <c r="J5489" s="46" t="s">
        <v>33102</v>
      </c>
      <c r="K5489" s="56"/>
      <c r="L5489" s="56"/>
      <c r="M5489" s="56">
        <f t="shared" si="448"/>
        <v>1916</v>
      </c>
      <c r="N5489" s="56"/>
      <c r="O5489" s="56">
        <f t="shared" si="449"/>
        <v>9</v>
      </c>
      <c r="P5489" s="56">
        <f t="shared" si="450"/>
        <v>12</v>
      </c>
      <c r="Q5489" s="2" t="str">
        <f t="shared" si="451"/>
        <v>&lt;a href="set04\he_december 8, 1914 - november 20, 1917\miscellaneous\hannaford_school_notes_september_12,_1916_p5_he.pdf"&gt;Notes&lt;/a&gt;</v>
      </c>
    </row>
    <row r="5490" spans="1:17" x14ac:dyDescent="0.25">
      <c r="A5490" s="2">
        <v>7623</v>
      </c>
      <c r="B5490" s="4" t="s">
        <v>14366</v>
      </c>
      <c r="C5490" s="4" t="s">
        <v>14367</v>
      </c>
      <c r="D5490" s="52">
        <v>6100</v>
      </c>
      <c r="E5490" s="5" t="s">
        <v>13629</v>
      </c>
      <c r="F5490" s="5">
        <v>5</v>
      </c>
      <c r="G5490" s="5">
        <v>21</v>
      </c>
      <c r="H5490" s="5">
        <v>3559</v>
      </c>
      <c r="I5490" t="s">
        <v>27762</v>
      </c>
      <c r="J5490" s="46" t="s">
        <v>33102</v>
      </c>
      <c r="K5490" s="56"/>
      <c r="L5490" s="56"/>
      <c r="M5490" s="56">
        <f t="shared" si="448"/>
        <v>1916</v>
      </c>
      <c r="N5490" s="56"/>
      <c r="O5490" s="56">
        <f t="shared" si="449"/>
        <v>9</v>
      </c>
      <c r="P5490" s="56">
        <f t="shared" si="450"/>
        <v>12</v>
      </c>
      <c r="Q5490" s="2" t="str">
        <f t="shared" si="451"/>
        <v>&lt;a href="set04\he_december 8, 1914 - november 20, 1917\miscellaneous\van_scoik,_j_e_daughter_muriel_to_bathgate_nd_for_school_september_12,_1916_p5_he.pdf"&gt;Daughter Muriel to Bathgate ND for school&lt;/a&gt;</v>
      </c>
    </row>
    <row r="5491" spans="1:17" x14ac:dyDescent="0.25">
      <c r="A5491" s="2">
        <v>7781</v>
      </c>
      <c r="B5491" s="4" t="s">
        <v>13195</v>
      </c>
      <c r="C5491" s="4" t="s">
        <v>1607</v>
      </c>
      <c r="D5491" s="52">
        <v>6100</v>
      </c>
      <c r="E5491" s="5" t="s">
        <v>13629</v>
      </c>
      <c r="F5491" s="5">
        <v>4</v>
      </c>
      <c r="G5491" s="5">
        <v>21</v>
      </c>
      <c r="H5491" s="5">
        <v>3618</v>
      </c>
      <c r="I5491" t="s">
        <v>27763</v>
      </c>
      <c r="J5491" s="46" t="s">
        <v>33102</v>
      </c>
      <c r="K5491" s="56"/>
      <c r="L5491" s="56"/>
      <c r="M5491" s="56">
        <f t="shared" ref="M5491:M5554" si="452">YEAR(D5491)</f>
        <v>1916</v>
      </c>
      <c r="N5491" s="56"/>
      <c r="O5491" s="56">
        <f t="shared" ref="O5491:O5554" si="453">MONTH(D5491)</f>
        <v>9</v>
      </c>
      <c r="P5491" s="56">
        <f t="shared" ref="P5491:P5554" si="454">DAY(D5491)</f>
        <v>12</v>
      </c>
      <c r="Q5491" s="2" t="str">
        <f t="shared" si="451"/>
        <v>&lt;a href="set04\he_december 8, 1914 - november 20, 1917\miscellaneous\walum_notes_september_12,_1916_p4_he.pdf"&gt;Notes&lt;/a&gt;</v>
      </c>
    </row>
    <row r="5492" spans="1:17" x14ac:dyDescent="0.25">
      <c r="A5492" s="2">
        <v>8220</v>
      </c>
      <c r="B5492" s="4" t="s">
        <v>14379</v>
      </c>
      <c r="C5492" s="4" t="s">
        <v>14380</v>
      </c>
      <c r="D5492" s="52">
        <v>6100</v>
      </c>
      <c r="E5492" s="5" t="s">
        <v>13629</v>
      </c>
      <c r="F5492" s="5">
        <v>5</v>
      </c>
      <c r="G5492" s="5">
        <v>21</v>
      </c>
      <c r="H5492" s="5">
        <v>3677</v>
      </c>
      <c r="I5492" t="s">
        <v>27764</v>
      </c>
      <c r="J5492" s="46" t="s">
        <v>33102</v>
      </c>
      <c r="K5492" s="56"/>
      <c r="L5492" s="56"/>
      <c r="M5492" s="56">
        <f t="shared" si="452"/>
        <v>1916</v>
      </c>
      <c r="N5492" s="56"/>
      <c r="O5492" s="56">
        <f t="shared" si="453"/>
        <v>9</v>
      </c>
      <c r="P5492" s="56">
        <f t="shared" si="454"/>
        <v>12</v>
      </c>
      <c r="Q5492" s="2" t="str">
        <f t="shared" si="451"/>
        <v>&lt;a href="set04\he_december 8, 1914 - november 20, 1917\miscellaneous\wieseman,_mrs_chas_and_sons_to_live_work_in_spring_valley_mn_september_12,_1916_p5_he.pdf"&gt;and sons to live work in Spring Valley MN&lt;/a&gt;</v>
      </c>
    </row>
    <row r="5493" spans="1:17" x14ac:dyDescent="0.25">
      <c r="A5493" s="2">
        <v>7511</v>
      </c>
      <c r="B5493" s="4" t="s">
        <v>14361</v>
      </c>
      <c r="C5493" s="4" t="s">
        <v>14362</v>
      </c>
      <c r="D5493" s="52">
        <v>6107</v>
      </c>
      <c r="E5493" s="5" t="s">
        <v>13629</v>
      </c>
      <c r="F5493" s="5">
        <v>5</v>
      </c>
      <c r="G5493" s="5">
        <v>21</v>
      </c>
      <c r="H5493" s="5">
        <v>3551</v>
      </c>
      <c r="I5493" t="s">
        <v>27765</v>
      </c>
      <c r="J5493" s="46" t="s">
        <v>33102</v>
      </c>
      <c r="K5493" s="56"/>
      <c r="L5493" s="56"/>
      <c r="M5493" s="56">
        <f t="shared" si="452"/>
        <v>1916</v>
      </c>
      <c r="N5493" s="56"/>
      <c r="O5493" s="56">
        <f t="shared" si="453"/>
        <v>9</v>
      </c>
      <c r="P5493" s="56">
        <f t="shared" si="454"/>
        <v>19</v>
      </c>
      <c r="Q5493" s="2" t="str">
        <f t="shared" si="451"/>
        <v>&lt;a href="set04\he_december 8, 1914 - november 20, 1917\miscellaneous\tollefsen,_rev_e_c_to_leave_finley_september_19,_1916_p5_he.pdf"&gt;To leave Finley&lt;/a&gt;</v>
      </c>
    </row>
    <row r="5494" spans="1:17" x14ac:dyDescent="0.25">
      <c r="A5494" s="2">
        <v>7782</v>
      </c>
      <c r="B5494" s="4" t="s">
        <v>13195</v>
      </c>
      <c r="C5494" s="4" t="s">
        <v>1607</v>
      </c>
      <c r="D5494" s="52">
        <v>6107</v>
      </c>
      <c r="E5494" s="5" t="s">
        <v>13629</v>
      </c>
      <c r="F5494" s="5">
        <v>4</v>
      </c>
      <c r="G5494" s="5">
        <v>21</v>
      </c>
      <c r="H5494" s="5">
        <v>3619</v>
      </c>
      <c r="I5494" t="s">
        <v>27766</v>
      </c>
      <c r="J5494" s="46" t="s">
        <v>33102</v>
      </c>
      <c r="K5494" s="56"/>
      <c r="L5494" s="56"/>
      <c r="M5494" s="56">
        <f t="shared" si="452"/>
        <v>1916</v>
      </c>
      <c r="N5494" s="56"/>
      <c r="O5494" s="56">
        <f t="shared" si="453"/>
        <v>9</v>
      </c>
      <c r="P5494" s="56">
        <f t="shared" si="454"/>
        <v>19</v>
      </c>
      <c r="Q5494" s="2" t="str">
        <f t="shared" si="451"/>
        <v>&lt;a href="set04\he_december 8, 1914 - november 20, 1917\miscellaneous\walum_notes_september_19,_1916_p4_he.pdf"&gt;Notes&lt;/a&gt;</v>
      </c>
    </row>
    <row r="5495" spans="1:17" x14ac:dyDescent="0.25">
      <c r="A5495" s="2">
        <v>1588</v>
      </c>
      <c r="B5495" s="4" t="s">
        <v>14200</v>
      </c>
      <c r="C5495" s="4" t="s">
        <v>14202</v>
      </c>
      <c r="D5495" s="52">
        <v>6114</v>
      </c>
      <c r="E5495" s="5" t="s">
        <v>13629</v>
      </c>
      <c r="F5495" s="5">
        <v>5</v>
      </c>
      <c r="G5495" s="5">
        <v>21</v>
      </c>
      <c r="H5495" s="5">
        <v>3054</v>
      </c>
      <c r="I5495" t="s">
        <v>27767</v>
      </c>
      <c r="J5495" s="46" t="s">
        <v>33102</v>
      </c>
      <c r="K5495" s="56"/>
      <c r="L5495" s="56"/>
      <c r="M5495" s="56">
        <f t="shared" si="452"/>
        <v>1916</v>
      </c>
      <c r="N5495" s="56"/>
      <c r="O5495" s="56">
        <f t="shared" si="453"/>
        <v>9</v>
      </c>
      <c r="P5495" s="56">
        <f t="shared" si="454"/>
        <v>26</v>
      </c>
      <c r="Q5495" s="2" t="str">
        <f t="shared" si="451"/>
        <v>&lt;a href="set04\he_december 8, 1914 - november 20, 1917\miscellaneous\dier,_f_e_leaves_for_wolf_point,_mt_september_26,_1916_p5_he.pdf"&gt;Leaves for Wolf Point, MT&lt;/a&gt;</v>
      </c>
    </row>
    <row r="5496" spans="1:17" x14ac:dyDescent="0.25">
      <c r="A5496" s="2">
        <v>8002</v>
      </c>
      <c r="B5496" s="4" t="s">
        <v>13195</v>
      </c>
      <c r="C5496" s="4" t="s">
        <v>31887</v>
      </c>
      <c r="D5496" s="43">
        <v>6114</v>
      </c>
      <c r="E5496" s="5" t="s">
        <v>13629</v>
      </c>
      <c r="F5496" s="5">
        <v>5</v>
      </c>
      <c r="G5496" s="5">
        <v>21</v>
      </c>
      <c r="H5496" s="5"/>
      <c r="I5496" s="99" t="s">
        <v>27768</v>
      </c>
      <c r="J5496" s="46" t="s">
        <v>33102</v>
      </c>
      <c r="K5496" s="56"/>
      <c r="L5496" s="56"/>
      <c r="M5496" s="56">
        <f t="shared" si="452"/>
        <v>1916</v>
      </c>
      <c r="N5496" s="56"/>
      <c r="O5496" s="56">
        <f t="shared" si="453"/>
        <v>9</v>
      </c>
      <c r="P5496" s="56">
        <f t="shared" si="454"/>
        <v>26</v>
      </c>
      <c r="Q5496" s="2" t="str">
        <f t="shared" si="451"/>
        <v>&lt;a href="set04\he_december 8, 1914 - november 20, 1917\miscellaneous\walum_st_olaf_church_bell_stolen_september_26,_1916_p5_he.pdf"&gt;St. Olaf church bell stolen&lt;/a&gt;</v>
      </c>
    </row>
    <row r="5497" spans="1:17" x14ac:dyDescent="0.25">
      <c r="A5497" s="2">
        <v>2649</v>
      </c>
      <c r="B5497" s="4" t="s">
        <v>5948</v>
      </c>
      <c r="C5497" s="4" t="s">
        <v>1607</v>
      </c>
      <c r="D5497" s="52">
        <v>6121</v>
      </c>
      <c r="E5497" s="5" t="s">
        <v>13629</v>
      </c>
      <c r="F5497" s="5">
        <v>1</v>
      </c>
      <c r="G5497" s="5">
        <v>21</v>
      </c>
      <c r="H5497" s="5">
        <v>3191</v>
      </c>
      <c r="I5497" t="s">
        <v>27769</v>
      </c>
      <c r="J5497" s="46" t="s">
        <v>33102</v>
      </c>
      <c r="K5497" s="56"/>
      <c r="L5497" s="56"/>
      <c r="M5497" s="56">
        <f t="shared" si="452"/>
        <v>1916</v>
      </c>
      <c r="N5497" s="56"/>
      <c r="O5497" s="56">
        <f t="shared" si="453"/>
        <v>10</v>
      </c>
      <c r="P5497" s="56">
        <f t="shared" si="454"/>
        <v>3</v>
      </c>
      <c r="Q5497" s="2" t="str">
        <f t="shared" si="451"/>
        <v>&lt;a href="set04\he_december 8, 1914 - november 20, 1917\miscellaneous\hannaford_school_notes_october_3,_1916_p1_he.pdf"&gt;Notes&lt;/a&gt;</v>
      </c>
    </row>
    <row r="5498" spans="1:17" x14ac:dyDescent="0.25">
      <c r="A5498" s="2">
        <v>7603</v>
      </c>
      <c r="B5498" s="4" t="s">
        <v>14363</v>
      </c>
      <c r="C5498" s="4" t="s">
        <v>14364</v>
      </c>
      <c r="D5498" s="52">
        <v>6121</v>
      </c>
      <c r="E5498" s="5" t="s">
        <v>13629</v>
      </c>
      <c r="F5498" s="5">
        <v>5</v>
      </c>
      <c r="G5498" s="5">
        <v>21</v>
      </c>
      <c r="H5498" s="5">
        <v>3556</v>
      </c>
      <c r="I5498" t="s">
        <v>27770</v>
      </c>
      <c r="J5498" s="46" t="s">
        <v>33102</v>
      </c>
      <c r="K5498" s="56"/>
      <c r="L5498" s="56"/>
      <c r="M5498" s="56">
        <f t="shared" si="452"/>
        <v>1916</v>
      </c>
      <c r="N5498" s="56"/>
      <c r="O5498" s="56">
        <f t="shared" si="453"/>
        <v>10</v>
      </c>
      <c r="P5498" s="56">
        <f t="shared" si="454"/>
        <v>3</v>
      </c>
      <c r="Q5498" s="2" t="str">
        <f t="shared" si="451"/>
        <v>&lt;a href="set04\he_december 8, 1914 - november 20, 1917\miscellaneous\urquhart,_alex_sells_land;_may_move_to_mt_october_3,_1916_p5_he.pdf"&gt;Sells land; may move to MT&lt;/a&gt;</v>
      </c>
    </row>
    <row r="5499" spans="1:17" x14ac:dyDescent="0.25">
      <c r="A5499" s="2">
        <v>7783</v>
      </c>
      <c r="B5499" s="4" t="s">
        <v>13195</v>
      </c>
      <c r="C5499" s="4" t="s">
        <v>1607</v>
      </c>
      <c r="D5499" s="52">
        <v>6121</v>
      </c>
      <c r="E5499" s="5" t="s">
        <v>13629</v>
      </c>
      <c r="F5499" s="5">
        <v>4</v>
      </c>
      <c r="G5499" s="5">
        <v>21</v>
      </c>
      <c r="H5499" s="5">
        <v>3614</v>
      </c>
      <c r="I5499" t="s">
        <v>27771</v>
      </c>
      <c r="J5499" s="46" t="s">
        <v>33102</v>
      </c>
      <c r="K5499" s="56"/>
      <c r="L5499" s="56"/>
      <c r="M5499" s="56">
        <f t="shared" si="452"/>
        <v>1916</v>
      </c>
      <c r="N5499" s="56"/>
      <c r="O5499" s="56">
        <f t="shared" si="453"/>
        <v>10</v>
      </c>
      <c r="P5499" s="56">
        <f t="shared" si="454"/>
        <v>3</v>
      </c>
      <c r="Q5499" s="2" t="str">
        <f t="shared" si="451"/>
        <v>&lt;a href="set04\he_december 8, 1914 - november 20, 1917\miscellaneous\walum_notes_october_3,_1916_p4_he.pdf"&gt;Notes&lt;/a&gt;</v>
      </c>
    </row>
    <row r="5500" spans="1:17" x14ac:dyDescent="0.25">
      <c r="A5500" s="2">
        <v>2650</v>
      </c>
      <c r="B5500" s="4" t="s">
        <v>5948</v>
      </c>
      <c r="C5500" s="4" t="s">
        <v>1607</v>
      </c>
      <c r="D5500" s="52">
        <v>6128</v>
      </c>
      <c r="E5500" s="5" t="s">
        <v>13629</v>
      </c>
      <c r="F5500" s="5">
        <v>1</v>
      </c>
      <c r="G5500" s="5">
        <v>21</v>
      </c>
      <c r="H5500" s="5">
        <v>3192</v>
      </c>
      <c r="I5500" t="s">
        <v>27772</v>
      </c>
      <c r="J5500" s="46" t="s">
        <v>33102</v>
      </c>
      <c r="K5500" s="56"/>
      <c r="L5500" s="56"/>
      <c r="M5500" s="56">
        <f t="shared" si="452"/>
        <v>1916</v>
      </c>
      <c r="N5500" s="56"/>
      <c r="O5500" s="56">
        <f t="shared" si="453"/>
        <v>10</v>
      </c>
      <c r="P5500" s="56">
        <f t="shared" si="454"/>
        <v>10</v>
      </c>
      <c r="Q5500" s="2" t="str">
        <f t="shared" si="451"/>
        <v>&lt;a href="set04\he_december 8, 1914 - november 20, 1917\miscellaneous\hannaford_school_notes_october_10,_1916_p1_he.pdf"&gt;Notes&lt;/a&gt;</v>
      </c>
    </row>
    <row r="5501" spans="1:17" x14ac:dyDescent="0.25">
      <c r="A5501" s="2">
        <v>372</v>
      </c>
      <c r="B5501" s="100" t="s">
        <v>14173</v>
      </c>
      <c r="C5501" s="4" t="s">
        <v>14174</v>
      </c>
      <c r="D5501" s="52">
        <v>6135</v>
      </c>
      <c r="E5501" s="5" t="s">
        <v>13629</v>
      </c>
      <c r="F5501" s="5">
        <v>1</v>
      </c>
      <c r="G5501" s="5">
        <v>21</v>
      </c>
      <c r="H5501" s="5">
        <v>2972</v>
      </c>
      <c r="I5501" t="s">
        <v>27773</v>
      </c>
      <c r="J5501" s="46" t="s">
        <v>33102</v>
      </c>
      <c r="K5501" s="56"/>
      <c r="L5501" s="56"/>
      <c r="M5501" s="56">
        <f t="shared" si="452"/>
        <v>1916</v>
      </c>
      <c r="N5501" s="56"/>
      <c r="O5501" s="56">
        <f t="shared" si="453"/>
        <v>10</v>
      </c>
      <c r="P5501" s="56">
        <f t="shared" si="454"/>
        <v>17</v>
      </c>
      <c r="Q5501" s="2" t="str">
        <f t="shared" si="451"/>
        <v>&lt;a href="set04\he_december 8, 1914 - november 20, 1917\miscellaneous\beatmie,_wm_auction_sale_october_17,_1916_p1_he.pdf"&gt;Auction Sale  &lt;/a&gt;</v>
      </c>
    </row>
    <row r="5502" spans="1:17" x14ac:dyDescent="0.25">
      <c r="A5502" s="2">
        <v>2651</v>
      </c>
      <c r="B5502" s="4" t="s">
        <v>5948</v>
      </c>
      <c r="C5502" s="4" t="s">
        <v>1607</v>
      </c>
      <c r="D5502" s="52">
        <v>6135</v>
      </c>
      <c r="E5502" s="5" t="s">
        <v>13629</v>
      </c>
      <c r="F5502" s="5">
        <v>1</v>
      </c>
      <c r="G5502" s="5">
        <v>21</v>
      </c>
      <c r="H5502" s="5">
        <v>3193</v>
      </c>
      <c r="I5502" t="s">
        <v>27774</v>
      </c>
      <c r="J5502" s="46" t="s">
        <v>33102</v>
      </c>
      <c r="K5502" s="56"/>
      <c r="L5502" s="56"/>
      <c r="M5502" s="56">
        <f t="shared" si="452"/>
        <v>1916</v>
      </c>
      <c r="N5502" s="56"/>
      <c r="O5502" s="56">
        <f t="shared" si="453"/>
        <v>10</v>
      </c>
      <c r="P5502" s="56">
        <f t="shared" si="454"/>
        <v>17</v>
      </c>
      <c r="Q5502" s="2" t="str">
        <f t="shared" si="451"/>
        <v>&lt;a href="set04\he_december 8, 1914 - november 20, 1917\miscellaneous\hannaford_school_notes_october_17,_1916_p1_he.pdf"&gt;Notes&lt;/a&gt;</v>
      </c>
    </row>
    <row r="5503" spans="1:17" x14ac:dyDescent="0.25">
      <c r="A5503" s="2">
        <v>4703</v>
      </c>
      <c r="B5503" s="4" t="s">
        <v>14277</v>
      </c>
      <c r="C5503" s="4" t="s">
        <v>14276</v>
      </c>
      <c r="D5503" s="52">
        <v>6135</v>
      </c>
      <c r="E5503" s="5" t="s">
        <v>13629</v>
      </c>
      <c r="F5503" s="5">
        <v>5</v>
      </c>
      <c r="G5503" s="5">
        <v>21</v>
      </c>
      <c r="H5503" s="5">
        <v>3317</v>
      </c>
      <c r="I5503" t="s">
        <v>27775</v>
      </c>
      <c r="J5503" s="46" t="s">
        <v>33102</v>
      </c>
      <c r="K5503" s="56"/>
      <c r="L5503" s="56"/>
      <c r="M5503" s="56">
        <f t="shared" si="452"/>
        <v>1916</v>
      </c>
      <c r="N5503" s="56"/>
      <c r="O5503" s="56">
        <f t="shared" si="453"/>
        <v>10</v>
      </c>
      <c r="P5503" s="56">
        <f t="shared" si="454"/>
        <v>17</v>
      </c>
      <c r="Q5503" s="2" t="str">
        <f t="shared" si="451"/>
        <v>&lt;a href="set04\he_december 8, 1914 - november 20, 1917\miscellaneous\larson,_walter_painful_accident_october_17,_1916_p5_he.pdf"&gt;Painful Accident&lt;/a&gt;</v>
      </c>
    </row>
    <row r="5504" spans="1:17" x14ac:dyDescent="0.25">
      <c r="A5504" s="2">
        <v>6097</v>
      </c>
      <c r="B5504" s="4" t="s">
        <v>14322</v>
      </c>
      <c r="C5504" s="4" t="s">
        <v>898</v>
      </c>
      <c r="D5504" s="52">
        <v>6135</v>
      </c>
      <c r="E5504" s="5" t="s">
        <v>13629</v>
      </c>
      <c r="F5504" s="5">
        <v>5</v>
      </c>
      <c r="G5504" s="5">
        <v>21</v>
      </c>
      <c r="H5504" s="5">
        <v>3438</v>
      </c>
      <c r="I5504" t="s">
        <v>27776</v>
      </c>
      <c r="J5504" s="46" t="s">
        <v>33102</v>
      </c>
      <c r="K5504" s="56"/>
      <c r="L5504" s="56"/>
      <c r="M5504" s="56">
        <f t="shared" si="452"/>
        <v>1916</v>
      </c>
      <c r="N5504" s="56"/>
      <c r="O5504" s="56">
        <f t="shared" si="453"/>
        <v>10</v>
      </c>
      <c r="P5504" s="56">
        <f t="shared" si="454"/>
        <v>17</v>
      </c>
      <c r="Q5504" s="2" t="str">
        <f t="shared" si="451"/>
        <v>&lt;a href="set04\he_december 8, 1914 - november 20, 1917\miscellaneous\rasmussen,_son_of_theo_broken_arm_october_17,_1916_p5_he.pdf"&gt;Broken Arm&lt;/a&gt;</v>
      </c>
    </row>
    <row r="5505" spans="1:17" x14ac:dyDescent="0.25">
      <c r="A5505" s="2">
        <v>7784</v>
      </c>
      <c r="B5505" s="4" t="s">
        <v>13195</v>
      </c>
      <c r="C5505" s="4" t="s">
        <v>1607</v>
      </c>
      <c r="D5505" s="52">
        <v>6135</v>
      </c>
      <c r="E5505" s="5" t="s">
        <v>13629</v>
      </c>
      <c r="F5505" s="5">
        <v>5</v>
      </c>
      <c r="G5505" s="5">
        <v>21</v>
      </c>
      <c r="H5505" s="5">
        <v>3615</v>
      </c>
      <c r="I5505" t="s">
        <v>27777</v>
      </c>
      <c r="J5505" s="46" t="s">
        <v>33102</v>
      </c>
      <c r="K5505" s="56"/>
      <c r="L5505" s="56"/>
      <c r="M5505" s="56">
        <f t="shared" si="452"/>
        <v>1916</v>
      </c>
      <c r="N5505" s="56"/>
      <c r="O5505" s="56">
        <f t="shared" si="453"/>
        <v>10</v>
      </c>
      <c r="P5505" s="56">
        <f t="shared" si="454"/>
        <v>17</v>
      </c>
      <c r="Q5505" s="2" t="str">
        <f t="shared" si="451"/>
        <v>&lt;a href="set04\he_december 8, 1914 - november 20, 1917\miscellaneous\walum_notes_october_17,_1916_p5_he.pdf"&gt;Notes&lt;/a&gt;</v>
      </c>
    </row>
    <row r="5506" spans="1:17" x14ac:dyDescent="0.25">
      <c r="A5506" s="2">
        <v>422</v>
      </c>
      <c r="B5506" s="4" t="s">
        <v>14176</v>
      </c>
      <c r="C5506" s="4" t="s">
        <v>690</v>
      </c>
      <c r="D5506" s="52">
        <v>6142</v>
      </c>
      <c r="E5506" s="5" t="s">
        <v>13629</v>
      </c>
      <c r="F5506" s="5">
        <v>5</v>
      </c>
      <c r="G5506" s="5">
        <v>21</v>
      </c>
      <c r="H5506" s="5">
        <v>2981</v>
      </c>
      <c r="I5506" t="s">
        <v>27778</v>
      </c>
      <c r="J5506" s="46" t="s">
        <v>33102</v>
      </c>
      <c r="K5506" s="56"/>
      <c r="L5506" s="56"/>
      <c r="M5506" s="56">
        <f t="shared" si="452"/>
        <v>1916</v>
      </c>
      <c r="N5506" s="56"/>
      <c r="O5506" s="56">
        <f t="shared" si="453"/>
        <v>10</v>
      </c>
      <c r="P5506" s="56">
        <f t="shared" si="454"/>
        <v>24</v>
      </c>
      <c r="Q5506" s="2" t="str">
        <f t="shared" ref="Q5506:Q5569" si="455">"&lt;a href="&amp;""""&amp;J5506&amp;"\"&amp;I5506&amp;"""&gt;"&amp;C5506&amp;"&lt;/a&gt;"</f>
        <v>&lt;a href="set04\he_december 8, 1914 - november 20, 1917\miscellaneous\berg,_mrs_gile_operation_october_24,_1916_p5_he.pdf"&gt;Operation&lt;/a&gt;</v>
      </c>
    </row>
    <row r="5507" spans="1:17" x14ac:dyDescent="0.25">
      <c r="A5507" s="2">
        <v>1444</v>
      </c>
      <c r="B5507" s="4" t="s">
        <v>4448</v>
      </c>
      <c r="C5507" s="4" t="s">
        <v>14196</v>
      </c>
      <c r="D5507" s="52">
        <v>6142</v>
      </c>
      <c r="E5507" s="5" t="s">
        <v>13629</v>
      </c>
      <c r="F5507" s="5">
        <v>5</v>
      </c>
      <c r="G5507" s="5">
        <v>21</v>
      </c>
      <c r="H5507" s="5"/>
      <c r="I5507" t="s">
        <v>27779</v>
      </c>
      <c r="J5507" s="46" t="s">
        <v>33102</v>
      </c>
      <c r="K5507" s="56"/>
      <c r="L5507" s="56"/>
      <c r="M5507" s="56">
        <f t="shared" si="452"/>
        <v>1916</v>
      </c>
      <c r="N5507" s="56"/>
      <c r="O5507" s="56">
        <f t="shared" si="453"/>
        <v>10</v>
      </c>
      <c r="P5507" s="56">
        <f t="shared" si="454"/>
        <v>24</v>
      </c>
      <c r="Q5507" s="2" t="str">
        <f t="shared" si="455"/>
        <v>&lt;a href="set04\he_december 8, 1914 - november 20, 1917\miscellaneous\dahl,_john_to_mt_to_build_on_his_farm_october_24,_1916_p5_he.pdf"&gt;To MT to build on his farm&lt;/a&gt;</v>
      </c>
    </row>
    <row r="5508" spans="1:17" x14ac:dyDescent="0.25">
      <c r="A5508" s="2">
        <v>2604</v>
      </c>
      <c r="B5508" s="4" t="s">
        <v>13904</v>
      </c>
      <c r="C5508" s="4" t="s">
        <v>14237</v>
      </c>
      <c r="D5508" s="52">
        <v>6142</v>
      </c>
      <c r="E5508" s="5" t="s">
        <v>13629</v>
      </c>
      <c r="F5508" s="5">
        <v>5</v>
      </c>
      <c r="G5508" s="5">
        <v>21</v>
      </c>
      <c r="H5508" s="5">
        <v>3142</v>
      </c>
      <c r="I5508" t="s">
        <v>27780</v>
      </c>
      <c r="J5508" s="46" t="s">
        <v>33102</v>
      </c>
      <c r="K5508" s="56"/>
      <c r="L5508" s="56"/>
      <c r="M5508" s="56">
        <f t="shared" si="452"/>
        <v>1916</v>
      </c>
      <c r="N5508" s="56"/>
      <c r="O5508" s="56">
        <f t="shared" si="453"/>
        <v>10</v>
      </c>
      <c r="P5508" s="56">
        <f t="shared" si="454"/>
        <v>24</v>
      </c>
      <c r="Q5508" s="2" t="str">
        <f t="shared" si="455"/>
        <v>&lt;a href="set04\he_december 8, 1914 - november 20, 1917\miscellaneous\hannaford_electric_light_plant_begins_operation_october_24,_1916_p5_he.pdf"&gt;Electric Light Plant begins Operation&lt;/a&gt;</v>
      </c>
    </row>
    <row r="5509" spans="1:17" x14ac:dyDescent="0.25">
      <c r="A5509" s="2">
        <v>2652</v>
      </c>
      <c r="B5509" s="4" t="s">
        <v>5948</v>
      </c>
      <c r="C5509" s="4" t="s">
        <v>1607</v>
      </c>
      <c r="D5509" s="52">
        <v>6142</v>
      </c>
      <c r="E5509" s="5" t="s">
        <v>13629</v>
      </c>
      <c r="F5509" s="5">
        <v>1</v>
      </c>
      <c r="G5509" s="5">
        <v>21</v>
      </c>
      <c r="H5509" s="5">
        <v>3194</v>
      </c>
      <c r="I5509" t="s">
        <v>27781</v>
      </c>
      <c r="J5509" s="46" t="s">
        <v>33102</v>
      </c>
      <c r="K5509" s="56"/>
      <c r="L5509" s="56"/>
      <c r="M5509" s="56">
        <f t="shared" si="452"/>
        <v>1916</v>
      </c>
      <c r="N5509" s="56"/>
      <c r="O5509" s="56">
        <f t="shared" si="453"/>
        <v>10</v>
      </c>
      <c r="P5509" s="56">
        <f t="shared" si="454"/>
        <v>24</v>
      </c>
      <c r="Q5509" s="2" t="str">
        <f t="shared" si="455"/>
        <v>&lt;a href="set04\he_december 8, 1914 - november 20, 1917\miscellaneous\hannaford_school_notes_october_24,_1916_p1_he.pdf"&gt;Notes&lt;/a&gt;</v>
      </c>
    </row>
    <row r="5510" spans="1:17" x14ac:dyDescent="0.25">
      <c r="A5510" s="2">
        <v>4970</v>
      </c>
      <c r="B5510" s="4" t="s">
        <v>14281</v>
      </c>
      <c r="C5510" s="4" t="s">
        <v>610</v>
      </c>
      <c r="D5510" s="52">
        <v>6142</v>
      </c>
      <c r="E5510" s="5" t="s">
        <v>13629</v>
      </c>
      <c r="F5510" s="5">
        <v>5</v>
      </c>
      <c r="G5510" s="5">
        <v>21</v>
      </c>
      <c r="H5510" s="5">
        <v>3338</v>
      </c>
      <c r="I5510" t="s">
        <v>27782</v>
      </c>
      <c r="J5510" s="46" t="s">
        <v>33102</v>
      </c>
      <c r="K5510" s="56"/>
      <c r="L5510" s="56"/>
      <c r="M5510" s="56">
        <f t="shared" si="452"/>
        <v>1916</v>
      </c>
      <c r="N5510" s="56"/>
      <c r="O5510" s="56">
        <f t="shared" si="453"/>
        <v>10</v>
      </c>
      <c r="P5510" s="56">
        <f t="shared" si="454"/>
        <v>24</v>
      </c>
      <c r="Q5510" s="2" t="str">
        <f t="shared" si="455"/>
        <v>&lt;a href="set04\he_december 8, 1914 - november 20, 1917\miscellaneous\markwood,_marion_appendicitis_october_24,_1916_p5_he.pdf"&gt;Appendicitis&lt;/a&gt;</v>
      </c>
    </row>
    <row r="5511" spans="1:17" x14ac:dyDescent="0.25">
      <c r="A5511" s="2">
        <v>7152</v>
      </c>
      <c r="B5511" s="4" t="s">
        <v>14354</v>
      </c>
      <c r="C5511" s="4" t="s">
        <v>14180</v>
      </c>
      <c r="D5511" s="52">
        <v>6142</v>
      </c>
      <c r="E5511" s="5" t="s">
        <v>13629</v>
      </c>
      <c r="F5511" s="5">
        <v>5</v>
      </c>
      <c r="G5511" s="5">
        <v>21</v>
      </c>
      <c r="H5511" s="5">
        <v>3528</v>
      </c>
      <c r="I5511" t="s">
        <v>27783</v>
      </c>
      <c r="J5511" s="46" t="s">
        <v>33102</v>
      </c>
      <c r="K5511" s="56"/>
      <c r="L5511" s="56"/>
      <c r="M5511" s="56">
        <f t="shared" si="452"/>
        <v>1916</v>
      </c>
      <c r="N5511" s="56"/>
      <c r="O5511" s="56">
        <f t="shared" si="453"/>
        <v>10</v>
      </c>
      <c r="P5511" s="56">
        <f t="shared" si="454"/>
        <v>24</v>
      </c>
      <c r="Q5511" s="2" t="str">
        <f t="shared" si="455"/>
        <v>&lt;a href="set04\he_december 8, 1914 - november 20, 1917\miscellaneous\stone,_mrs_t_to_fargo_hospital_october_24,_1916_p5_he.pdf"&gt;To Fargo Hospital&lt;/a&gt;</v>
      </c>
    </row>
    <row r="5512" spans="1:17" x14ac:dyDescent="0.25">
      <c r="A5512" s="2">
        <v>7785</v>
      </c>
      <c r="B5512" s="4" t="s">
        <v>13195</v>
      </c>
      <c r="C5512" s="4" t="s">
        <v>1607</v>
      </c>
      <c r="D5512" s="52">
        <v>6142</v>
      </c>
      <c r="E5512" s="5" t="s">
        <v>13629</v>
      </c>
      <c r="F5512" s="5">
        <v>4</v>
      </c>
      <c r="G5512" s="5">
        <v>21</v>
      </c>
      <c r="H5512" s="5">
        <v>3616</v>
      </c>
      <c r="I5512" t="s">
        <v>27784</v>
      </c>
      <c r="J5512" s="46" t="s">
        <v>33102</v>
      </c>
      <c r="K5512" s="56"/>
      <c r="L5512" s="56"/>
      <c r="M5512" s="56">
        <f t="shared" si="452"/>
        <v>1916</v>
      </c>
      <c r="N5512" s="56"/>
      <c r="O5512" s="56">
        <f t="shared" si="453"/>
        <v>10</v>
      </c>
      <c r="P5512" s="56">
        <f t="shared" si="454"/>
        <v>24</v>
      </c>
      <c r="Q5512" s="2" t="str">
        <f t="shared" si="455"/>
        <v>&lt;a href="set04\he_december 8, 1914 - november 20, 1917\miscellaneous\walum_notes_october_24,_1916_p4_he.pdf"&gt;Notes&lt;/a&gt;</v>
      </c>
    </row>
    <row r="5513" spans="1:17" x14ac:dyDescent="0.25">
      <c r="A5513" s="2">
        <v>1577</v>
      </c>
      <c r="B5513" s="4" t="s">
        <v>707</v>
      </c>
      <c r="C5513" s="4" t="s">
        <v>708</v>
      </c>
      <c r="D5513" s="52">
        <v>6144</v>
      </c>
      <c r="E5513" s="5" t="s">
        <v>13630</v>
      </c>
      <c r="F5513" s="5">
        <v>1</v>
      </c>
      <c r="G5513" s="5">
        <v>32</v>
      </c>
      <c r="H5513" s="5">
        <v>6500</v>
      </c>
      <c r="I5513" t="s">
        <v>30339</v>
      </c>
      <c r="J5513" s="46" t="s">
        <v>33120</v>
      </c>
      <c r="K5513" s="56"/>
      <c r="L5513" s="56"/>
      <c r="M5513" s="56">
        <f t="shared" si="452"/>
        <v>1916</v>
      </c>
      <c r="N5513" s="56"/>
      <c r="O5513" s="56">
        <f t="shared" si="453"/>
        <v>10</v>
      </c>
      <c r="P5513" s="56">
        <f t="shared" si="454"/>
        <v>26</v>
      </c>
      <c r="Q5513" s="2" t="str">
        <f t="shared" si="455"/>
        <v>&lt;a href="set03\tsr\tsr_october_26,_1916_-_august_3,_1922\miscellaneous\detwiller,_andrew_dem._candidate_treasurer_october_26,_1916_p1_tsr.pdf"&gt;Democratic Candidate Treasurer&lt;/a&gt;</v>
      </c>
    </row>
    <row r="5514" spans="1:17" x14ac:dyDescent="0.25">
      <c r="A5514" s="2">
        <v>2653</v>
      </c>
      <c r="B5514" s="4" t="s">
        <v>5948</v>
      </c>
      <c r="C5514" s="4" t="s">
        <v>1607</v>
      </c>
      <c r="D5514" s="52">
        <v>6149</v>
      </c>
      <c r="E5514" s="5" t="s">
        <v>13629</v>
      </c>
      <c r="F5514" s="5">
        <v>1</v>
      </c>
      <c r="G5514" s="5">
        <v>21</v>
      </c>
      <c r="H5514" s="5">
        <v>3195</v>
      </c>
      <c r="I5514" t="s">
        <v>27785</v>
      </c>
      <c r="J5514" s="46" t="s">
        <v>33102</v>
      </c>
      <c r="K5514" s="56"/>
      <c r="L5514" s="56"/>
      <c r="M5514" s="56">
        <f t="shared" si="452"/>
        <v>1916</v>
      </c>
      <c r="N5514" s="56"/>
      <c r="O5514" s="56">
        <f t="shared" si="453"/>
        <v>10</v>
      </c>
      <c r="P5514" s="56">
        <f t="shared" si="454"/>
        <v>31</v>
      </c>
      <c r="Q5514" s="2" t="str">
        <f t="shared" si="455"/>
        <v>&lt;a href="set04\he_december 8, 1914 - november 20, 1917\miscellaneous\hannaford_school_notes_october_31,_1916_p1_he.pdf"&gt;Notes&lt;/a&gt;</v>
      </c>
    </row>
    <row r="5515" spans="1:17" x14ac:dyDescent="0.25">
      <c r="A5515" s="2">
        <v>2849</v>
      </c>
      <c r="B5515" s="4" t="s">
        <v>13514</v>
      </c>
      <c r="C5515" s="4" t="s">
        <v>14240</v>
      </c>
      <c r="D5515" s="52">
        <v>6149</v>
      </c>
      <c r="E5515" s="5" t="s">
        <v>13629</v>
      </c>
      <c r="F5515" s="5">
        <v>5</v>
      </c>
      <c r="G5515" s="5">
        <v>21</v>
      </c>
      <c r="H5515" s="5">
        <v>3234</v>
      </c>
      <c r="I5515" t="s">
        <v>27786</v>
      </c>
      <c r="J5515" s="46" t="s">
        <v>33102</v>
      </c>
      <c r="K5515" s="56"/>
      <c r="L5515" s="56"/>
      <c r="M5515" s="56">
        <f t="shared" si="452"/>
        <v>1916</v>
      </c>
      <c r="N5515" s="56"/>
      <c r="O5515" s="56">
        <f t="shared" si="453"/>
        <v>10</v>
      </c>
      <c r="P5515" s="56">
        <f t="shared" si="454"/>
        <v>31</v>
      </c>
      <c r="Q5515" s="2" t="str">
        <f t="shared" si="455"/>
        <v>&lt;a href="set04\he_december 8, 1914 - november 20, 1917\miscellaneous\hassen,_albert_shoots_a_golden_eagle_october_31,_1916_p5_he.pdf"&gt;Shoots a golden eagle&lt;/a&gt;</v>
      </c>
    </row>
    <row r="5516" spans="1:17" x14ac:dyDescent="0.25">
      <c r="A5516" s="2">
        <v>5669</v>
      </c>
      <c r="B5516" s="4" t="s">
        <v>6562</v>
      </c>
      <c r="C5516" s="4" t="s">
        <v>14312</v>
      </c>
      <c r="D5516" s="52">
        <v>6149</v>
      </c>
      <c r="E5516" s="5" t="s">
        <v>13629</v>
      </c>
      <c r="F5516" s="5">
        <v>5</v>
      </c>
      <c r="G5516" s="5">
        <v>21</v>
      </c>
      <c r="H5516" s="5">
        <v>3404</v>
      </c>
      <c r="I5516" t="s">
        <v>27787</v>
      </c>
      <c r="J5516" s="46" t="s">
        <v>33102</v>
      </c>
      <c r="K5516" s="56"/>
      <c r="L5516" s="56"/>
      <c r="M5516" s="56">
        <f t="shared" si="452"/>
        <v>1916</v>
      </c>
      <c r="N5516" s="56"/>
      <c r="O5516" s="56">
        <f t="shared" si="453"/>
        <v>10</v>
      </c>
      <c r="P5516" s="56">
        <f t="shared" si="454"/>
        <v>31</v>
      </c>
      <c r="Q5516" s="2" t="str">
        <f t="shared" si="455"/>
        <v>&lt;a href="set04\he_december 8, 1914 - november 20, 1917\miscellaneous\olson,_ole_enlists_in_canadian_navy_october_31,_1916_p5_he.pdf"&gt;Enlists in Canadian Navy&lt;/a&gt;</v>
      </c>
    </row>
    <row r="5517" spans="1:17" x14ac:dyDescent="0.25">
      <c r="A5517" s="2">
        <v>5797</v>
      </c>
      <c r="B5517" s="4" t="s">
        <v>14316</v>
      </c>
      <c r="C5517" s="4" t="s">
        <v>14317</v>
      </c>
      <c r="D5517" s="52">
        <v>6149</v>
      </c>
      <c r="E5517" s="5" t="s">
        <v>13629</v>
      </c>
      <c r="F5517" s="5">
        <v>5</v>
      </c>
      <c r="G5517" s="5">
        <v>21</v>
      </c>
      <c r="H5517" s="5">
        <v>3426</v>
      </c>
      <c r="I5517" t="s">
        <v>27788</v>
      </c>
      <c r="J5517" s="46" t="s">
        <v>33102</v>
      </c>
      <c r="K5517" s="56"/>
      <c r="L5517" s="56"/>
      <c r="M5517" s="56">
        <f t="shared" si="452"/>
        <v>1916</v>
      </c>
      <c r="N5517" s="56"/>
      <c r="O5517" s="56">
        <f t="shared" si="453"/>
        <v>10</v>
      </c>
      <c r="P5517" s="56">
        <f t="shared" si="454"/>
        <v>31</v>
      </c>
      <c r="Q5517" s="2" t="str">
        <f t="shared" si="455"/>
        <v>&lt;a href="set04\he_december 8, 1914 - november 20, 1917\miscellaneous\person,_axel_shoots_golden_eagle_october_31,_1916_p5_he.pdf"&gt;Shoots golden eagle&lt;/a&gt;</v>
      </c>
    </row>
    <row r="5518" spans="1:17" x14ac:dyDescent="0.25">
      <c r="A5518" s="2">
        <v>7786</v>
      </c>
      <c r="B5518" s="4" t="s">
        <v>13195</v>
      </c>
      <c r="C5518" s="4" t="s">
        <v>1607</v>
      </c>
      <c r="D5518" s="52">
        <v>6149</v>
      </c>
      <c r="E5518" s="5" t="s">
        <v>13629</v>
      </c>
      <c r="F5518" s="5">
        <v>5</v>
      </c>
      <c r="G5518" s="5">
        <v>21</v>
      </c>
      <c r="H5518" s="5">
        <v>3617</v>
      </c>
      <c r="I5518" t="s">
        <v>27789</v>
      </c>
      <c r="J5518" s="46" t="s">
        <v>33102</v>
      </c>
      <c r="K5518" s="56"/>
      <c r="L5518" s="56"/>
      <c r="M5518" s="56">
        <f t="shared" si="452"/>
        <v>1916</v>
      </c>
      <c r="N5518" s="56"/>
      <c r="O5518" s="56">
        <f t="shared" si="453"/>
        <v>10</v>
      </c>
      <c r="P5518" s="56">
        <f t="shared" si="454"/>
        <v>31</v>
      </c>
      <c r="Q5518" s="2" t="str">
        <f t="shared" si="455"/>
        <v>&lt;a href="set04\he_december 8, 1914 - november 20, 1917\miscellaneous\walum_notes_october_31,_1916_p5_he.pdf"&gt;Notes&lt;/a&gt;</v>
      </c>
    </row>
    <row r="5519" spans="1:17" x14ac:dyDescent="0.25">
      <c r="A5519" s="2">
        <v>778</v>
      </c>
      <c r="B5519" s="4" t="s">
        <v>13854</v>
      </c>
      <c r="C5519" s="4" t="s">
        <v>14185</v>
      </c>
      <c r="D5519" s="52">
        <v>6156</v>
      </c>
      <c r="E5519" s="5" t="s">
        <v>13629</v>
      </c>
      <c r="F5519" s="5">
        <v>4</v>
      </c>
      <c r="G5519" s="5">
        <v>21</v>
      </c>
      <c r="H5519" s="5">
        <v>3024</v>
      </c>
      <c r="I5519" t="s">
        <v>27790</v>
      </c>
      <c r="J5519" s="46" t="s">
        <v>33102</v>
      </c>
      <c r="K5519" s="56"/>
      <c r="L5519" s="56"/>
      <c r="M5519" s="56">
        <f t="shared" si="452"/>
        <v>1916</v>
      </c>
      <c r="N5519" s="56"/>
      <c r="O5519" s="56">
        <f t="shared" si="453"/>
        <v>11</v>
      </c>
      <c r="P5519" s="56">
        <f t="shared" si="454"/>
        <v>7</v>
      </c>
      <c r="Q5519" s="2" t="str">
        <f t="shared" si="455"/>
        <v>&lt;a href="set04\he_december 8, 1914 - november 20, 1917\miscellaneous\christensen,_p_p_to_sell_all_and_leave_november_7,_1916_p4_he.pdf"&gt;To sell all and leave&lt;/a&gt;</v>
      </c>
    </row>
    <row r="5520" spans="1:17" x14ac:dyDescent="0.25">
      <c r="A5520" s="2">
        <v>2654</v>
      </c>
      <c r="B5520" s="4" t="s">
        <v>5948</v>
      </c>
      <c r="C5520" s="4" t="s">
        <v>1607</v>
      </c>
      <c r="D5520" s="52">
        <v>6156</v>
      </c>
      <c r="E5520" s="5" t="s">
        <v>13629</v>
      </c>
      <c r="F5520" s="5">
        <v>4</v>
      </c>
      <c r="G5520" s="5">
        <v>21</v>
      </c>
      <c r="H5520" s="5">
        <v>3188</v>
      </c>
      <c r="I5520" t="s">
        <v>27791</v>
      </c>
      <c r="J5520" s="46" t="s">
        <v>33102</v>
      </c>
      <c r="K5520" s="56"/>
      <c r="L5520" s="56"/>
      <c r="M5520" s="56">
        <f t="shared" si="452"/>
        <v>1916</v>
      </c>
      <c r="N5520" s="56"/>
      <c r="O5520" s="56">
        <f t="shared" si="453"/>
        <v>11</v>
      </c>
      <c r="P5520" s="56">
        <f t="shared" si="454"/>
        <v>7</v>
      </c>
      <c r="Q5520" s="2" t="str">
        <f t="shared" si="455"/>
        <v>&lt;a href="set04\he_december 8, 1914 - november 20, 1917\miscellaneous\hannaford_school_notes_november_7,_1916_p4_he.pdf"&gt;Notes&lt;/a&gt;</v>
      </c>
    </row>
    <row r="5521" spans="1:17" x14ac:dyDescent="0.25">
      <c r="A5521" s="2">
        <v>2762</v>
      </c>
      <c r="B5521" s="100" t="s">
        <v>5948</v>
      </c>
      <c r="C5521" s="4" t="s">
        <v>14239</v>
      </c>
      <c r="D5521" s="52">
        <v>6156</v>
      </c>
      <c r="E5521" s="5" t="s">
        <v>13629</v>
      </c>
      <c r="F5521" s="5">
        <v>5</v>
      </c>
      <c r="G5521" s="5">
        <v>21</v>
      </c>
      <c r="H5521" s="5">
        <v>3197</v>
      </c>
      <c r="I5521" t="s">
        <v>27792</v>
      </c>
      <c r="J5521" s="46" t="s">
        <v>33102</v>
      </c>
      <c r="K5521" s="56"/>
      <c r="L5521" s="56"/>
      <c r="M5521" s="56">
        <f t="shared" si="452"/>
        <v>1916</v>
      </c>
      <c r="N5521" s="56"/>
      <c r="O5521" s="56">
        <f t="shared" si="453"/>
        <v>11</v>
      </c>
      <c r="P5521" s="56">
        <f t="shared" si="454"/>
        <v>7</v>
      </c>
      <c r="Q5521" s="2" t="str">
        <f t="shared" si="455"/>
        <v>&lt;a href="set04\he_december 8, 1914 - november 20, 1917\miscellaneous\hannaford_school_tom_thumb_wedding_november_7,_1916_p5_he.pdf"&gt;Tom Thumb Wedding&lt;/a&gt;</v>
      </c>
    </row>
    <row r="5522" spans="1:17" x14ac:dyDescent="0.25">
      <c r="A5522" s="2">
        <v>6668</v>
      </c>
      <c r="B5522" s="4" t="s">
        <v>8338</v>
      </c>
      <c r="C5522" s="4" t="s">
        <v>14344</v>
      </c>
      <c r="D5522" s="52">
        <v>6156</v>
      </c>
      <c r="E5522" s="5" t="s">
        <v>13629</v>
      </c>
      <c r="F5522" s="5">
        <v>5</v>
      </c>
      <c r="G5522" s="5">
        <v>21</v>
      </c>
      <c r="H5522" s="5">
        <v>3495</v>
      </c>
      <c r="I5522" t="s">
        <v>27793</v>
      </c>
      <c r="J5522" s="46" t="s">
        <v>33102</v>
      </c>
      <c r="K5522" s="56"/>
      <c r="L5522" s="56"/>
      <c r="M5522" s="56">
        <f t="shared" si="452"/>
        <v>1916</v>
      </c>
      <c r="N5522" s="56"/>
      <c r="O5522" s="56">
        <f t="shared" si="453"/>
        <v>11</v>
      </c>
      <c r="P5522" s="56">
        <f t="shared" si="454"/>
        <v>7</v>
      </c>
      <c r="Q5522" s="2" t="str">
        <f t="shared" si="455"/>
        <v>&lt;a href="set04\he_december 8, 1914 - november 20, 1917\miscellaneous\sletten,_carl_busy_carpenter_november_7,_1916_p5_he.pdf"&gt;Busy Carpenter&lt;/a&gt;</v>
      </c>
    </row>
    <row r="5523" spans="1:17" x14ac:dyDescent="0.25">
      <c r="A5523" s="2">
        <v>7787</v>
      </c>
      <c r="B5523" s="4" t="s">
        <v>13195</v>
      </c>
      <c r="C5523" s="4" t="s">
        <v>1607</v>
      </c>
      <c r="D5523" s="52">
        <v>6156</v>
      </c>
      <c r="E5523" s="5" t="s">
        <v>13629</v>
      </c>
      <c r="F5523" s="5">
        <v>5</v>
      </c>
      <c r="G5523" s="5">
        <v>21</v>
      </c>
      <c r="H5523" s="5">
        <v>3612</v>
      </c>
      <c r="I5523" t="s">
        <v>27794</v>
      </c>
      <c r="J5523" s="46" t="s">
        <v>33102</v>
      </c>
      <c r="K5523" s="56"/>
      <c r="L5523" s="56"/>
      <c r="M5523" s="56">
        <f t="shared" si="452"/>
        <v>1916</v>
      </c>
      <c r="N5523" s="56"/>
      <c r="O5523" s="56">
        <f t="shared" si="453"/>
        <v>11</v>
      </c>
      <c r="P5523" s="56">
        <f t="shared" si="454"/>
        <v>7</v>
      </c>
      <c r="Q5523" s="2" t="str">
        <f t="shared" si="455"/>
        <v>&lt;a href="set04\he_december 8, 1914 - november 20, 1917\miscellaneous\walum_notes_november_7,_1916_p5_he.pdf"&gt;Notes&lt;/a&gt;</v>
      </c>
    </row>
    <row r="5524" spans="1:17" x14ac:dyDescent="0.25">
      <c r="A5524" s="2">
        <v>2655</v>
      </c>
      <c r="B5524" s="4" t="s">
        <v>5948</v>
      </c>
      <c r="C5524" s="4" t="s">
        <v>1607</v>
      </c>
      <c r="D5524" s="52">
        <v>6163</v>
      </c>
      <c r="E5524" s="5" t="s">
        <v>13629</v>
      </c>
      <c r="F5524" s="5">
        <v>5</v>
      </c>
      <c r="G5524" s="5">
        <v>21</v>
      </c>
      <c r="H5524" s="5">
        <v>3189</v>
      </c>
      <c r="I5524" t="s">
        <v>27795</v>
      </c>
      <c r="J5524" s="46" t="s">
        <v>33102</v>
      </c>
      <c r="K5524" s="56"/>
      <c r="L5524" s="56"/>
      <c r="M5524" s="56">
        <f t="shared" si="452"/>
        <v>1916</v>
      </c>
      <c r="N5524" s="56"/>
      <c r="O5524" s="56">
        <f t="shared" si="453"/>
        <v>11</v>
      </c>
      <c r="P5524" s="56">
        <f t="shared" si="454"/>
        <v>14</v>
      </c>
      <c r="Q5524" s="2" t="str">
        <f t="shared" si="455"/>
        <v>&lt;a href="set04\he_december 8, 1914 - november 20, 1917\miscellaneous\hannaford_school_notes_november_14,_1916_p5_he.pdf"&gt;Notes&lt;/a&gt;</v>
      </c>
    </row>
    <row r="5525" spans="1:17" x14ac:dyDescent="0.25">
      <c r="A5525" s="2">
        <v>2966</v>
      </c>
      <c r="B5525" s="4" t="s">
        <v>13912</v>
      </c>
      <c r="C5525" s="4" t="s">
        <v>14242</v>
      </c>
      <c r="D5525" s="52">
        <v>6163</v>
      </c>
      <c r="E5525" s="5" t="s">
        <v>13629</v>
      </c>
      <c r="F5525" s="5">
        <v>5</v>
      </c>
      <c r="G5525" s="5">
        <v>21</v>
      </c>
      <c r="H5525" s="5">
        <v>3248</v>
      </c>
      <c r="I5525" t="s">
        <v>27796</v>
      </c>
      <c r="J5525" s="46" t="s">
        <v>33102</v>
      </c>
      <c r="K5525" s="56"/>
      <c r="L5525" s="56"/>
      <c r="M5525" s="56">
        <f t="shared" si="452"/>
        <v>1916</v>
      </c>
      <c r="N5525" s="56"/>
      <c r="O5525" s="56">
        <f t="shared" si="453"/>
        <v>11</v>
      </c>
      <c r="P5525" s="56">
        <f t="shared" si="454"/>
        <v>14</v>
      </c>
      <c r="Q5525" s="2" t="str">
        <f t="shared" si="455"/>
        <v>&lt;a href="set04\he_december 8, 1914 - november 20, 1917\miscellaneous\heyerdahl,_melvin_car_accident_november_14,_1916_p5_he.pdf"&gt;Car Accident&lt;/a&gt;</v>
      </c>
    </row>
    <row r="5526" spans="1:17" x14ac:dyDescent="0.25">
      <c r="A5526" s="2">
        <v>5232</v>
      </c>
      <c r="B5526" s="4" t="s">
        <v>13950</v>
      </c>
      <c r="C5526" s="4" t="s">
        <v>14292</v>
      </c>
      <c r="D5526" s="52">
        <v>6163</v>
      </c>
      <c r="E5526" s="5" t="s">
        <v>13629</v>
      </c>
      <c r="F5526" s="5">
        <v>5</v>
      </c>
      <c r="G5526" s="5">
        <v>21</v>
      </c>
      <c r="H5526" s="5">
        <v>3363</v>
      </c>
      <c r="I5526" t="s">
        <v>27797</v>
      </c>
      <c r="J5526" s="46" t="s">
        <v>33102</v>
      </c>
      <c r="K5526" s="56"/>
      <c r="L5526" s="56"/>
      <c r="M5526" s="56">
        <f t="shared" si="452"/>
        <v>1916</v>
      </c>
      <c r="N5526" s="56"/>
      <c r="O5526" s="56">
        <f t="shared" si="453"/>
        <v>11</v>
      </c>
      <c r="P5526" s="56">
        <f t="shared" si="454"/>
        <v>14</v>
      </c>
      <c r="Q5526" s="2" t="str">
        <f t="shared" si="455"/>
        <v>&lt;a href="set04\he_december 8, 1914 - november 20, 1917\miscellaneous\mogaard,_mekal_elected_county_commissioner_november_14,_1916_p5_he.pdf"&gt;Elected County Commissioner&lt;/a&gt;</v>
      </c>
    </row>
    <row r="5527" spans="1:17" x14ac:dyDescent="0.25">
      <c r="A5527" s="2">
        <v>5463</v>
      </c>
      <c r="B5527" s="4" t="s">
        <v>14304</v>
      </c>
      <c r="C5527" s="4" t="s">
        <v>14174</v>
      </c>
      <c r="D5527" s="52">
        <v>6163</v>
      </c>
      <c r="E5527" s="5" t="s">
        <v>13629</v>
      </c>
      <c r="F5527" s="5">
        <v>1</v>
      </c>
      <c r="G5527" s="5">
        <v>21</v>
      </c>
      <c r="H5527" s="5">
        <v>3389</v>
      </c>
      <c r="I5527" t="s">
        <v>27798</v>
      </c>
      <c r="J5527" s="46" t="s">
        <v>33102</v>
      </c>
      <c r="K5527" s="56"/>
      <c r="L5527" s="56"/>
      <c r="M5527" s="56">
        <f t="shared" si="452"/>
        <v>1916</v>
      </c>
      <c r="N5527" s="56"/>
      <c r="O5527" s="56">
        <f t="shared" si="453"/>
        <v>11</v>
      </c>
      <c r="P5527" s="56">
        <f t="shared" si="454"/>
        <v>14</v>
      </c>
      <c r="Q5527" s="2" t="str">
        <f t="shared" si="455"/>
        <v>&lt;a href="set04\he_december 8, 1914 - november 20, 1917\miscellaneous\njaa,_a_a_auction_sale_november_14,_1916_p1_he.pdf"&gt;Auction Sale  &lt;/a&gt;</v>
      </c>
    </row>
    <row r="5528" spans="1:17" x14ac:dyDescent="0.25">
      <c r="A5528" s="2">
        <v>7788</v>
      </c>
      <c r="B5528" s="4" t="s">
        <v>13195</v>
      </c>
      <c r="C5528" s="4" t="s">
        <v>1607</v>
      </c>
      <c r="D5528" s="52">
        <v>6163</v>
      </c>
      <c r="E5528" s="5" t="s">
        <v>13629</v>
      </c>
      <c r="F5528" s="5">
        <v>5</v>
      </c>
      <c r="G5528" s="5">
        <v>21</v>
      </c>
      <c r="H5528" s="5">
        <v>3613</v>
      </c>
      <c r="I5528" t="s">
        <v>27799</v>
      </c>
      <c r="J5528" s="46" t="s">
        <v>33102</v>
      </c>
      <c r="K5528" s="56"/>
      <c r="L5528" s="56"/>
      <c r="M5528" s="56">
        <f t="shared" si="452"/>
        <v>1916</v>
      </c>
      <c r="N5528" s="56"/>
      <c r="O5528" s="56">
        <f t="shared" si="453"/>
        <v>11</v>
      </c>
      <c r="P5528" s="56">
        <f t="shared" si="454"/>
        <v>14</v>
      </c>
      <c r="Q5528" s="2" t="str">
        <f t="shared" si="455"/>
        <v>&lt;a href="set04\he_december 8, 1914 - november 20, 1917\miscellaneous\walum_notes_november_14,_1916_p5_he.pdf"&gt;Notes&lt;/a&gt;</v>
      </c>
    </row>
    <row r="5529" spans="1:17" x14ac:dyDescent="0.25">
      <c r="A5529" s="2">
        <v>5086</v>
      </c>
      <c r="B5529" s="4" t="s">
        <v>14286</v>
      </c>
      <c r="C5529" s="4" t="s">
        <v>14287</v>
      </c>
      <c r="D5529" s="52">
        <v>6170</v>
      </c>
      <c r="E5529" s="5" t="s">
        <v>13629</v>
      </c>
      <c r="F5529" s="5">
        <v>5</v>
      </c>
      <c r="G5529" s="5">
        <v>21</v>
      </c>
      <c r="H5529" s="5">
        <v>3347</v>
      </c>
      <c r="I5529" t="s">
        <v>27800</v>
      </c>
      <c r="J5529" s="46" t="s">
        <v>33102</v>
      </c>
      <c r="K5529" s="56"/>
      <c r="L5529" s="56"/>
      <c r="M5529" s="56">
        <f t="shared" si="452"/>
        <v>1916</v>
      </c>
      <c r="N5529" s="56"/>
      <c r="O5529" s="56">
        <f t="shared" si="453"/>
        <v>11</v>
      </c>
      <c r="P5529" s="56">
        <f t="shared" si="454"/>
        <v>21</v>
      </c>
      <c r="Q5529" s="2" t="str">
        <f t="shared" si="455"/>
        <v>&lt;a href="set04\he_december 8, 1914 - november 20, 1917\miscellaneous\mcquat,_mr_s_w_moves_from_mchenry_to_hannaford_november_21,_1916_p5_he.pdf"&gt;Moves from McHenry to Hannaford&lt;/a&gt;</v>
      </c>
    </row>
    <row r="5530" spans="1:17" x14ac:dyDescent="0.25">
      <c r="A5530" s="2">
        <v>5258</v>
      </c>
      <c r="B5530" s="4" t="s">
        <v>14293</v>
      </c>
      <c r="C5530" s="4" t="s">
        <v>14294</v>
      </c>
      <c r="D5530" s="52">
        <v>6170</v>
      </c>
      <c r="E5530" s="5" t="s">
        <v>13629</v>
      </c>
      <c r="F5530" s="5">
        <v>5</v>
      </c>
      <c r="G5530" s="5">
        <v>21</v>
      </c>
      <c r="H5530" s="5">
        <v>3364</v>
      </c>
      <c r="I5530" t="s">
        <v>27801</v>
      </c>
      <c r="J5530" s="46" t="s">
        <v>33102</v>
      </c>
      <c r="K5530" s="56"/>
      <c r="L5530" s="56"/>
      <c r="M5530" s="56">
        <f t="shared" si="452"/>
        <v>1916</v>
      </c>
      <c r="N5530" s="56"/>
      <c r="O5530" s="56">
        <f t="shared" si="453"/>
        <v>11</v>
      </c>
      <c r="P5530" s="56">
        <f t="shared" si="454"/>
        <v>21</v>
      </c>
      <c r="Q5530" s="2" t="str">
        <f t="shared" si="455"/>
        <v>&lt;a href="set04\he_december 8, 1914 - november 20, 1917\miscellaneous\moore,_t_b_visits_from_tolna_nd_november_21,_1916_p5_he.pdf"&gt;Visits from Tolna, ND&lt;/a&gt;</v>
      </c>
    </row>
    <row r="5531" spans="1:17" x14ac:dyDescent="0.25">
      <c r="A5531" s="2">
        <v>5607</v>
      </c>
      <c r="B5531" s="4" t="s">
        <v>14309</v>
      </c>
      <c r="C5531" s="4" t="s">
        <v>14310</v>
      </c>
      <c r="D5531" s="52">
        <v>6170</v>
      </c>
      <c r="E5531" s="5" t="s">
        <v>13629</v>
      </c>
      <c r="F5531" s="5">
        <v>5</v>
      </c>
      <c r="G5531" s="5">
        <v>21</v>
      </c>
      <c r="H5531" s="5">
        <v>3397</v>
      </c>
      <c r="I5531" t="s">
        <v>27802</v>
      </c>
      <c r="J5531" s="46" t="s">
        <v>33102</v>
      </c>
      <c r="K5531" s="56"/>
      <c r="L5531" s="56"/>
      <c r="M5531" s="56">
        <f t="shared" si="452"/>
        <v>1916</v>
      </c>
      <c r="N5531" s="56"/>
      <c r="O5531" s="56">
        <f t="shared" si="453"/>
        <v>11</v>
      </c>
      <c r="P5531" s="56">
        <f t="shared" si="454"/>
        <v>21</v>
      </c>
      <c r="Q5531" s="2" t="str">
        <f t="shared" si="455"/>
        <v>&lt;a href="set04\he_december 8, 1914 - november 20, 1917\miscellaneous\olsen,_leo_leaves_kathryn_to_live_work_in_moorhead_november_21,_1916_p5_he.pdf"&gt;Leaves Kathryn to live work in Moorhead&lt;/a&gt;</v>
      </c>
    </row>
    <row r="5532" spans="1:17" x14ac:dyDescent="0.25">
      <c r="A5532" s="2">
        <v>6508</v>
      </c>
      <c r="B5532" s="4" t="s">
        <v>14337</v>
      </c>
      <c r="C5532" s="4" t="s">
        <v>14338</v>
      </c>
      <c r="D5532" s="52">
        <v>6170</v>
      </c>
      <c r="E5532" s="5" t="s">
        <v>13629</v>
      </c>
      <c r="F5532" s="5">
        <v>5</v>
      </c>
      <c r="G5532" s="5">
        <v>21</v>
      </c>
      <c r="H5532" s="5">
        <v>3480</v>
      </c>
      <c r="I5532" t="s">
        <v>27803</v>
      </c>
      <c r="J5532" s="46" t="s">
        <v>33102</v>
      </c>
      <c r="K5532" s="56"/>
      <c r="L5532" s="56"/>
      <c r="M5532" s="56">
        <f t="shared" si="452"/>
        <v>1916</v>
      </c>
      <c r="N5532" s="56"/>
      <c r="O5532" s="56">
        <f t="shared" si="453"/>
        <v>11</v>
      </c>
      <c r="P5532" s="56">
        <f t="shared" si="454"/>
        <v>21</v>
      </c>
      <c r="Q5532" s="2" t="str">
        <f t="shared" si="455"/>
        <v>&lt;a href="set04\he_december 8, 1914 - november 20, 1917\miscellaneous\shepherd,_george_n_to_live_work_in_chester_mt_november_21,_1916_p5_he.pdf"&gt;To live work in Chester MT&lt;/a&gt;</v>
      </c>
    </row>
    <row r="5533" spans="1:17" x14ac:dyDescent="0.25">
      <c r="A5533" s="2">
        <v>1790</v>
      </c>
      <c r="B5533" s="4" t="s">
        <v>14209</v>
      </c>
      <c r="C5533" s="4" t="s">
        <v>8970</v>
      </c>
      <c r="D5533" s="52">
        <v>6177</v>
      </c>
      <c r="E5533" s="5" t="s">
        <v>13629</v>
      </c>
      <c r="F5533" s="5">
        <v>5</v>
      </c>
      <c r="G5533" s="5">
        <v>21</v>
      </c>
      <c r="H5533" s="5">
        <v>3062</v>
      </c>
      <c r="I5533" t="s">
        <v>27804</v>
      </c>
      <c r="J5533" s="46" t="s">
        <v>33102</v>
      </c>
      <c r="K5533" s="56"/>
      <c r="L5533" s="56"/>
      <c r="M5533" s="56">
        <f t="shared" si="452"/>
        <v>1916</v>
      </c>
      <c r="N5533" s="56"/>
      <c r="O5533" s="56">
        <f t="shared" si="453"/>
        <v>11</v>
      </c>
      <c r="P5533" s="56">
        <f t="shared" si="454"/>
        <v>28</v>
      </c>
      <c r="Q5533" s="2" t="str">
        <f t="shared" si="455"/>
        <v>&lt;a href="set04\he_december 8, 1914 - november 20, 1917\miscellaneous\edland,_olaf_mother_of_critical_condition_november_28,_1916_p5_he.pdf"&gt;Critical condition&lt;/a&gt;</v>
      </c>
    </row>
    <row r="5534" spans="1:17" x14ac:dyDescent="0.25">
      <c r="A5534" s="2">
        <v>2656</v>
      </c>
      <c r="B5534" s="4" t="s">
        <v>5948</v>
      </c>
      <c r="C5534" s="4" t="s">
        <v>1607</v>
      </c>
      <c r="D5534" s="52">
        <v>6177</v>
      </c>
      <c r="E5534" s="5" t="s">
        <v>13629</v>
      </c>
      <c r="F5534" s="5">
        <v>4</v>
      </c>
      <c r="G5534" s="5">
        <v>21</v>
      </c>
      <c r="H5534" s="5">
        <v>3190</v>
      </c>
      <c r="I5534" t="s">
        <v>27805</v>
      </c>
      <c r="J5534" s="46" t="s">
        <v>33102</v>
      </c>
      <c r="K5534" s="56"/>
      <c r="L5534" s="56"/>
      <c r="M5534" s="56">
        <f t="shared" si="452"/>
        <v>1916</v>
      </c>
      <c r="N5534" s="56"/>
      <c r="O5534" s="56">
        <f t="shared" si="453"/>
        <v>11</v>
      </c>
      <c r="P5534" s="56">
        <f t="shared" si="454"/>
        <v>28</v>
      </c>
      <c r="Q5534" s="2" t="str">
        <f t="shared" si="455"/>
        <v>&lt;a href="set04\he_december 8, 1914 - november 20, 1917\miscellaneous\hannaford_school_notes_november_28,_1916_p4_he.pdf"&gt;Notes&lt;/a&gt;</v>
      </c>
    </row>
    <row r="5535" spans="1:17" x14ac:dyDescent="0.25">
      <c r="A5535" s="2">
        <v>7153</v>
      </c>
      <c r="B5535" s="4" t="s">
        <v>14355</v>
      </c>
      <c r="C5535" s="4" t="s">
        <v>14356</v>
      </c>
      <c r="D5535" s="52">
        <v>6177</v>
      </c>
      <c r="E5535" s="5" t="s">
        <v>13629</v>
      </c>
      <c r="F5535" s="5">
        <v>5</v>
      </c>
      <c r="G5535" s="5">
        <v>21</v>
      </c>
      <c r="H5535" s="5">
        <v>3529</v>
      </c>
      <c r="I5535" t="s">
        <v>27806</v>
      </c>
      <c r="J5535" s="46" t="s">
        <v>33102</v>
      </c>
      <c r="K5535" s="56"/>
      <c r="L5535" s="56"/>
      <c r="M5535" s="56">
        <f t="shared" si="452"/>
        <v>1916</v>
      </c>
      <c r="N5535" s="56"/>
      <c r="O5535" s="56">
        <f t="shared" si="453"/>
        <v>11</v>
      </c>
      <c r="P5535" s="56">
        <f t="shared" si="454"/>
        <v>28</v>
      </c>
      <c r="Q5535" s="2" t="str">
        <f t="shared" si="455"/>
        <v>&lt;a href="set04\he_december 8, 1914 - november 20, 1917\miscellaneous\stordahl,_john_c_to_live_work_in_shelly_mn_november_28,_1916_p5_he.pdf"&gt;To live work in Shelly MN&lt;/a&gt;</v>
      </c>
    </row>
    <row r="5536" spans="1:17" x14ac:dyDescent="0.25">
      <c r="A5536" s="2">
        <v>784</v>
      </c>
      <c r="B5536" s="4" t="s">
        <v>14186</v>
      </c>
      <c r="C5536" s="4" t="s">
        <v>14187</v>
      </c>
      <c r="D5536" s="52">
        <v>6191</v>
      </c>
      <c r="E5536" s="5" t="s">
        <v>13629</v>
      </c>
      <c r="F5536" s="5">
        <v>7</v>
      </c>
      <c r="G5536" s="5">
        <v>21</v>
      </c>
      <c r="H5536" s="5">
        <v>3028</v>
      </c>
      <c r="I5536" t="s">
        <v>27807</v>
      </c>
      <c r="J5536" s="46" t="s">
        <v>33102</v>
      </c>
      <c r="K5536" s="56"/>
      <c r="L5536" s="56"/>
      <c r="M5536" s="56">
        <f t="shared" si="452"/>
        <v>1916</v>
      </c>
      <c r="N5536" s="56"/>
      <c r="O5536" s="56">
        <f t="shared" si="453"/>
        <v>12</v>
      </c>
      <c r="P5536" s="56">
        <f t="shared" si="454"/>
        <v>12</v>
      </c>
      <c r="Q5536" s="2" t="str">
        <f t="shared" si="455"/>
        <v>&lt;a href="set04\he_december 8, 1914 - november 20, 1917\miscellaneous\christiansen,_p_p_to_live_work_in_viborg_sd_december_12,_1916_p7_he.pdf"&gt;To live work in Viborg SD&lt;/a&gt;</v>
      </c>
    </row>
    <row r="5537" spans="1:17" x14ac:dyDescent="0.25">
      <c r="A5537" s="2">
        <v>2657</v>
      </c>
      <c r="B5537" s="4" t="s">
        <v>5948</v>
      </c>
      <c r="C5537" s="4" t="s">
        <v>1607</v>
      </c>
      <c r="D5537" s="52">
        <v>6191</v>
      </c>
      <c r="E5537" s="5" t="s">
        <v>13629</v>
      </c>
      <c r="F5537" s="5">
        <v>12</v>
      </c>
      <c r="G5537" s="5">
        <v>21</v>
      </c>
      <c r="H5537" s="5">
        <v>3180</v>
      </c>
      <c r="I5537" t="s">
        <v>27808</v>
      </c>
      <c r="J5537" s="46" t="s">
        <v>33102</v>
      </c>
      <c r="K5537" s="56"/>
      <c r="L5537" s="56"/>
      <c r="M5537" s="56">
        <f t="shared" si="452"/>
        <v>1916</v>
      </c>
      <c r="N5537" s="56"/>
      <c r="O5537" s="56">
        <f t="shared" si="453"/>
        <v>12</v>
      </c>
      <c r="P5537" s="56">
        <f t="shared" si="454"/>
        <v>12</v>
      </c>
      <c r="Q5537" s="2" t="str">
        <f t="shared" si="455"/>
        <v>&lt;a href="set04\he_december 8, 1914 - november 20, 1917\miscellaneous\hannaford_school_notes_december_12,_1916_p_12_he.pdf"&gt;Notes&lt;/a&gt;</v>
      </c>
    </row>
    <row r="5538" spans="1:17" x14ac:dyDescent="0.25">
      <c r="A5538" s="2">
        <v>2658</v>
      </c>
      <c r="B5538" s="4" t="s">
        <v>5948</v>
      </c>
      <c r="C5538" s="4" t="s">
        <v>1607</v>
      </c>
      <c r="D5538" s="52">
        <v>6191</v>
      </c>
      <c r="E5538" s="5" t="s">
        <v>13629</v>
      </c>
      <c r="F5538" s="5">
        <v>7</v>
      </c>
      <c r="G5538" s="5">
        <v>21</v>
      </c>
      <c r="H5538" s="5">
        <v>3181</v>
      </c>
      <c r="I5538" t="s">
        <v>27809</v>
      </c>
      <c r="J5538" s="46" t="s">
        <v>33102</v>
      </c>
      <c r="K5538" s="56"/>
      <c r="L5538" s="56"/>
      <c r="M5538" s="56">
        <f t="shared" si="452"/>
        <v>1916</v>
      </c>
      <c r="N5538" s="56"/>
      <c r="O5538" s="56">
        <f t="shared" si="453"/>
        <v>12</v>
      </c>
      <c r="P5538" s="56">
        <f t="shared" si="454"/>
        <v>12</v>
      </c>
      <c r="Q5538" s="2" t="str">
        <f t="shared" si="455"/>
        <v>&lt;a href="set04\he_december 8, 1914 - november 20, 1917\miscellaneous\hannaford_school_notes_december_12,_1916_p7_he.pdf"&gt;Notes&lt;/a&gt;</v>
      </c>
    </row>
    <row r="5539" spans="1:17" x14ac:dyDescent="0.25">
      <c r="A5539" s="2">
        <v>6079</v>
      </c>
      <c r="B5539" s="4" t="s">
        <v>14320</v>
      </c>
      <c r="C5539" s="4" t="s">
        <v>14321</v>
      </c>
      <c r="D5539" s="52">
        <v>6191</v>
      </c>
      <c r="E5539" s="5" t="s">
        <v>13629</v>
      </c>
      <c r="F5539" s="5">
        <v>12</v>
      </c>
      <c r="G5539" s="5">
        <v>21</v>
      </c>
      <c r="H5539" s="5">
        <v>3436</v>
      </c>
      <c r="I5539" t="s">
        <v>27810</v>
      </c>
      <c r="J5539" s="46" t="s">
        <v>33102</v>
      </c>
      <c r="K5539" s="56"/>
      <c r="L5539" s="56"/>
      <c r="M5539" s="56">
        <f t="shared" si="452"/>
        <v>1916</v>
      </c>
      <c r="N5539" s="56"/>
      <c r="O5539" s="56">
        <f t="shared" si="453"/>
        <v>12</v>
      </c>
      <c r="P5539" s="56">
        <f t="shared" si="454"/>
        <v>12</v>
      </c>
      <c r="Q5539" s="2" t="str">
        <f t="shared" si="455"/>
        <v>&lt;a href="set04\he_december 8, 1914 - november 20, 1917\miscellaneous\quale,_e_j_leaves_sheyenne_to_run_hannaford_meat_market_december_12,_1916_p12_he.pdf"&gt;Leaves Sheyenne to run Hannaford Meat Market&lt;/a&gt;</v>
      </c>
    </row>
    <row r="5540" spans="1:17" x14ac:dyDescent="0.25">
      <c r="A5540" s="2">
        <v>2659</v>
      </c>
      <c r="B5540" s="4" t="s">
        <v>5948</v>
      </c>
      <c r="C5540" s="4" t="s">
        <v>1607</v>
      </c>
      <c r="D5540" s="52">
        <v>6205</v>
      </c>
      <c r="E5540" s="5" t="s">
        <v>13629</v>
      </c>
      <c r="F5540" s="5">
        <v>5</v>
      </c>
      <c r="G5540" s="5">
        <v>21</v>
      </c>
      <c r="H5540" s="5">
        <v>3182</v>
      </c>
      <c r="I5540" t="s">
        <v>27811</v>
      </c>
      <c r="J5540" s="46" t="s">
        <v>33102</v>
      </c>
      <c r="K5540" s="56"/>
      <c r="L5540" s="56"/>
      <c r="M5540" s="56">
        <f t="shared" si="452"/>
        <v>1916</v>
      </c>
      <c r="N5540" s="56"/>
      <c r="O5540" s="56">
        <f t="shared" si="453"/>
        <v>12</v>
      </c>
      <c r="P5540" s="56">
        <f t="shared" si="454"/>
        <v>26</v>
      </c>
      <c r="Q5540" s="2" t="str">
        <f t="shared" si="455"/>
        <v>&lt;a href="set04\he_december 8, 1914 - november 20, 1917\miscellaneous\hannaford_school_notes_december_26,_1916_p5_he.pdf"&gt;Notes&lt;/a&gt;</v>
      </c>
    </row>
    <row r="5541" spans="1:17" x14ac:dyDescent="0.25">
      <c r="A5541" s="2">
        <v>4561</v>
      </c>
      <c r="B5541" s="4" t="s">
        <v>14271</v>
      </c>
      <c r="C5541" s="4" t="s">
        <v>14272</v>
      </c>
      <c r="D5541" s="52">
        <v>6205</v>
      </c>
      <c r="E5541" s="5" t="s">
        <v>13629</v>
      </c>
      <c r="F5541" s="5">
        <v>5</v>
      </c>
      <c r="G5541" s="5">
        <v>21</v>
      </c>
      <c r="H5541" s="5">
        <v>3306</v>
      </c>
      <c r="I5541" t="s">
        <v>27812</v>
      </c>
      <c r="J5541" s="46" t="s">
        <v>33102</v>
      </c>
      <c r="K5541" s="56"/>
      <c r="L5541" s="56"/>
      <c r="M5541" s="56">
        <f t="shared" si="452"/>
        <v>1916</v>
      </c>
      <c r="N5541" s="56"/>
      <c r="O5541" s="56">
        <f t="shared" si="453"/>
        <v>12</v>
      </c>
      <c r="P5541" s="56">
        <f t="shared" si="454"/>
        <v>26</v>
      </c>
      <c r="Q5541" s="2" t="str">
        <f t="shared" si="455"/>
        <v>&lt;a href="set04\he_december 8, 1914 - november 20, 1917\miscellaneous\krag,_oluf_to_live_work_in_sabin_mn_december_26,_1916_p5_he.pdf"&gt;To live work in Sabin MN&lt;/a&gt;</v>
      </c>
    </row>
    <row r="5542" spans="1:17" x14ac:dyDescent="0.25">
      <c r="A5542" s="2">
        <v>6780</v>
      </c>
      <c r="B5542" s="4" t="s">
        <v>1073</v>
      </c>
      <c r="C5542" s="4" t="s">
        <v>1074</v>
      </c>
      <c r="D5542" s="52">
        <v>6214</v>
      </c>
      <c r="E5542" s="5" t="s">
        <v>13630</v>
      </c>
      <c r="F5542" s="5">
        <v>1</v>
      </c>
      <c r="G5542" s="5">
        <v>32</v>
      </c>
      <c r="H5542" s="5">
        <v>6778</v>
      </c>
      <c r="I5542" t="s">
        <v>30340</v>
      </c>
      <c r="J5542" s="46" t="s">
        <v>33120</v>
      </c>
      <c r="K5542" s="56"/>
      <c r="L5542" s="56"/>
      <c r="M5542" s="56">
        <f t="shared" si="452"/>
        <v>1917</v>
      </c>
      <c r="N5542" s="56"/>
      <c r="O5542" s="56">
        <f t="shared" si="453"/>
        <v>1</v>
      </c>
      <c r="P5542" s="56">
        <f t="shared" si="454"/>
        <v>4</v>
      </c>
      <c r="Q5542" s="2" t="str">
        <f t="shared" si="455"/>
        <v>&lt;a href="set03\tsr\tsr_october_26,_1916_-_august_3,_1922\miscellaneous\starr,_william_severe_accident_with_ice_january_4,_1917_p1_tsr.pdf"&gt;Severe accident with ice&lt;/a&gt;</v>
      </c>
    </row>
    <row r="5543" spans="1:17" x14ac:dyDescent="0.25">
      <c r="A5543" s="2">
        <v>6117</v>
      </c>
      <c r="B5543" s="4" t="s">
        <v>14706</v>
      </c>
      <c r="C5543" s="4" t="s">
        <v>14707</v>
      </c>
      <c r="D5543" s="52">
        <v>6219</v>
      </c>
      <c r="E5543" s="5" t="s">
        <v>13629</v>
      </c>
      <c r="F5543" s="5">
        <v>5</v>
      </c>
      <c r="G5543" s="5">
        <v>21</v>
      </c>
      <c r="H5543" s="5">
        <v>3440</v>
      </c>
      <c r="I5543" t="s">
        <v>27813</v>
      </c>
      <c r="J5543" s="46" t="s">
        <v>33102</v>
      </c>
      <c r="K5543" s="56"/>
      <c r="L5543" s="56"/>
      <c r="M5543" s="56">
        <f t="shared" si="452"/>
        <v>1917</v>
      </c>
      <c r="N5543" s="56"/>
      <c r="O5543" s="56">
        <f t="shared" si="453"/>
        <v>1</v>
      </c>
      <c r="P5543" s="56">
        <f t="shared" si="454"/>
        <v>9</v>
      </c>
      <c r="Q5543" s="2" t="str">
        <f t="shared" si="455"/>
        <v>&lt;a href="set04\he_december 8, 1914 - november 20, 1917\miscellaneous\regner,_tena_county_supt_of_schools_january_9,_1917_p5_he.pdf"&gt;County Supt of Schools&lt;/a&gt;</v>
      </c>
    </row>
    <row r="5544" spans="1:17" x14ac:dyDescent="0.25">
      <c r="A5544" s="2">
        <v>2660</v>
      </c>
      <c r="B5544" s="4" t="s">
        <v>5948</v>
      </c>
      <c r="C5544" s="4" t="s">
        <v>1607</v>
      </c>
      <c r="D5544" s="52">
        <v>6226</v>
      </c>
      <c r="E5544" s="5" t="s">
        <v>13629</v>
      </c>
      <c r="F5544" s="5">
        <v>4</v>
      </c>
      <c r="G5544" s="5">
        <v>21</v>
      </c>
      <c r="H5544" s="5">
        <v>3203</v>
      </c>
      <c r="I5544" t="s">
        <v>27814</v>
      </c>
      <c r="J5544" s="46" t="s">
        <v>33102</v>
      </c>
      <c r="K5544" s="56"/>
      <c r="L5544" s="56"/>
      <c r="M5544" s="56">
        <f t="shared" si="452"/>
        <v>1917</v>
      </c>
      <c r="N5544" s="56"/>
      <c r="O5544" s="56">
        <f t="shared" si="453"/>
        <v>1</v>
      </c>
      <c r="P5544" s="56">
        <f t="shared" si="454"/>
        <v>16</v>
      </c>
      <c r="Q5544" s="2" t="str">
        <f t="shared" si="455"/>
        <v>&lt;a href="set04\he_december 8, 1914 - november 20, 1917\miscellaneous\hannaford_school_notes_january_16,_1917_p4_he.pdf"&gt;Notes&lt;/a&gt;</v>
      </c>
    </row>
    <row r="5545" spans="1:17" x14ac:dyDescent="0.25">
      <c r="A5545" s="2">
        <v>2769</v>
      </c>
      <c r="B5545" s="4" t="s">
        <v>13906</v>
      </c>
      <c r="C5545" s="4" t="s">
        <v>14588</v>
      </c>
      <c r="D5545" s="52">
        <v>6226</v>
      </c>
      <c r="E5545" s="5" t="s">
        <v>13629</v>
      </c>
      <c r="F5545" s="5">
        <v>5</v>
      </c>
      <c r="G5545" s="5">
        <v>21</v>
      </c>
      <c r="H5545" s="5">
        <v>3227</v>
      </c>
      <c r="I5545" t="s">
        <v>27815</v>
      </c>
      <c r="J5545" s="46" t="s">
        <v>33102</v>
      </c>
      <c r="K5545" s="56"/>
      <c r="L5545" s="56"/>
      <c r="M5545" s="56">
        <f t="shared" si="452"/>
        <v>1917</v>
      </c>
      <c r="N5545" s="56"/>
      <c r="O5545" s="56">
        <f t="shared" si="453"/>
        <v>1</v>
      </c>
      <c r="P5545" s="56">
        <f t="shared" si="454"/>
        <v>16</v>
      </c>
      <c r="Q5545" s="2" t="str">
        <f t="shared" si="455"/>
        <v>&lt;a href="set04\he_december 8, 1914 - november 20, 1917\miscellaneous\hanson,_alfred_to_live_work_in_souris_nd_january_16,_1917_p5_he.pdf"&gt;To live work in Souris ND&lt;/a&gt;</v>
      </c>
    </row>
    <row r="5546" spans="1:17" x14ac:dyDescent="0.25">
      <c r="A5546" s="2">
        <v>4054</v>
      </c>
      <c r="B5546" s="4" t="s">
        <v>861</v>
      </c>
      <c r="C5546" s="4" t="s">
        <v>14626</v>
      </c>
      <c r="D5546" s="52">
        <v>6226</v>
      </c>
      <c r="E5546" s="5" t="s">
        <v>13629</v>
      </c>
      <c r="F5546" s="5">
        <v>4</v>
      </c>
      <c r="G5546" s="5">
        <v>21</v>
      </c>
      <c r="H5546" s="5">
        <v>3287</v>
      </c>
      <c r="I5546" t="s">
        <v>27816</v>
      </c>
      <c r="J5546" s="46" t="s">
        <v>33102</v>
      </c>
      <c r="K5546" s="56"/>
      <c r="L5546" s="56"/>
      <c r="M5546" s="56">
        <f t="shared" si="452"/>
        <v>1917</v>
      </c>
      <c r="N5546" s="56"/>
      <c r="O5546" s="56">
        <f t="shared" si="453"/>
        <v>1</v>
      </c>
      <c r="P5546" s="56">
        <f t="shared" si="454"/>
        <v>16</v>
      </c>
      <c r="Q5546" s="2" t="str">
        <f t="shared" si="455"/>
        <v>&lt;a href="set04\he_december 8, 1914 - november 20, 1917\miscellaneous\kampen,_i_a_retires_from_county_supt_of_schools_january_16,_1917_p4_he.pdf"&gt;Retires from County Supt of Schools&lt;/a&gt;</v>
      </c>
    </row>
    <row r="5547" spans="1:17" x14ac:dyDescent="0.25">
      <c r="A5547" s="2">
        <v>7566</v>
      </c>
      <c r="B5547" s="4" t="s">
        <v>14014</v>
      </c>
      <c r="C5547" s="4" t="s">
        <v>14770</v>
      </c>
      <c r="D5547" s="52">
        <v>6226</v>
      </c>
      <c r="E5547" s="5" t="s">
        <v>13629</v>
      </c>
      <c r="F5547" s="5">
        <v>5</v>
      </c>
      <c r="G5547" s="5">
        <v>21</v>
      </c>
      <c r="H5547" s="5">
        <v>3555</v>
      </c>
      <c r="I5547" t="s">
        <v>27817</v>
      </c>
      <c r="J5547" s="46" t="s">
        <v>33102</v>
      </c>
      <c r="K5547" s="56"/>
      <c r="L5547" s="56"/>
      <c r="M5547" s="56">
        <f t="shared" si="452"/>
        <v>1917</v>
      </c>
      <c r="N5547" s="56"/>
      <c r="O5547" s="56">
        <f t="shared" si="453"/>
        <v>1</v>
      </c>
      <c r="P5547" s="56">
        <f t="shared" si="454"/>
        <v>16</v>
      </c>
      <c r="Q5547" s="2" t="str">
        <f t="shared" si="455"/>
        <v>&lt;a href="set04\he_december 8, 1914 - november 20, 1917\miscellaneous\ueland,_martin_retires_from_county_surveyor_position_january_16,_1917_p5_he.pdf"&gt;Retires from County Surveyor position&lt;/a&gt;</v>
      </c>
    </row>
    <row r="5548" spans="1:17" x14ac:dyDescent="0.25">
      <c r="A5548" s="2">
        <v>4653</v>
      </c>
      <c r="B5548" s="4" t="s">
        <v>14640</v>
      </c>
      <c r="C5548" s="4" t="s">
        <v>610</v>
      </c>
      <c r="D5548" s="52">
        <v>6233</v>
      </c>
      <c r="E5548" s="5" t="s">
        <v>13629</v>
      </c>
      <c r="F5548" s="5">
        <v>4</v>
      </c>
      <c r="G5548" s="5">
        <v>21</v>
      </c>
      <c r="H5548" s="5">
        <v>3310</v>
      </c>
      <c r="I5548" t="s">
        <v>27818</v>
      </c>
      <c r="J5548" s="46" t="s">
        <v>33102</v>
      </c>
      <c r="K5548" s="56"/>
      <c r="L5548" s="56"/>
      <c r="M5548" s="56">
        <f t="shared" si="452"/>
        <v>1917</v>
      </c>
      <c r="N5548" s="56"/>
      <c r="O5548" s="56">
        <f t="shared" si="453"/>
        <v>1</v>
      </c>
      <c r="P5548" s="56">
        <f t="shared" si="454"/>
        <v>23</v>
      </c>
      <c r="Q5548" s="2" t="str">
        <f t="shared" si="455"/>
        <v>&lt;a href="set04\he_december 8, 1914 - november 20, 1917\miscellaneous\larsen,_lillian_appendicitis_january_23,_1917_p4_he.pdf"&gt;Appendicitis&lt;/a&gt;</v>
      </c>
    </row>
    <row r="5549" spans="1:17" x14ac:dyDescent="0.25">
      <c r="A5549" s="2">
        <v>5138</v>
      </c>
      <c r="B5549" s="100" t="s">
        <v>14664</v>
      </c>
      <c r="C5549" s="4" t="s">
        <v>14665</v>
      </c>
      <c r="D5549" s="52">
        <v>6233</v>
      </c>
      <c r="E5549" s="5" t="s">
        <v>13629</v>
      </c>
      <c r="F5549" s="5">
        <v>4</v>
      </c>
      <c r="G5549" s="5">
        <v>21</v>
      </c>
      <c r="H5549" s="5">
        <v>3355</v>
      </c>
      <c r="I5549" t="s">
        <v>27819</v>
      </c>
      <c r="J5549" s="46" t="s">
        <v>33102</v>
      </c>
      <c r="K5549" s="56"/>
      <c r="L5549" s="56"/>
      <c r="M5549" s="56">
        <f t="shared" si="452"/>
        <v>1917</v>
      </c>
      <c r="N5549" s="56"/>
      <c r="O5549" s="56">
        <f t="shared" si="453"/>
        <v>1</v>
      </c>
      <c r="P5549" s="56">
        <f t="shared" si="454"/>
        <v>23</v>
      </c>
      <c r="Q5549" s="2" t="str">
        <f t="shared" si="455"/>
        <v>&lt;a href="set04\he_december 8, 1914 - november 20, 1917\miscellaneous\micklethun,_jacob_l_gall_stones_january_23,_1917_p4_he.pdf"&gt;Gall Stones&lt;/a&gt;</v>
      </c>
    </row>
    <row r="5550" spans="1:17" x14ac:dyDescent="0.25">
      <c r="A5550" s="2">
        <v>6307</v>
      </c>
      <c r="B5550" s="4" t="s">
        <v>14722</v>
      </c>
      <c r="C5550" s="4" t="s">
        <v>14327</v>
      </c>
      <c r="D5550" s="52">
        <v>6233</v>
      </c>
      <c r="E5550" s="5" t="s">
        <v>13629</v>
      </c>
      <c r="F5550" s="5">
        <v>4</v>
      </c>
      <c r="G5550" s="5">
        <v>21</v>
      </c>
      <c r="H5550" s="5">
        <v>3456</v>
      </c>
      <c r="I5550" t="s">
        <v>27820</v>
      </c>
      <c r="J5550" s="46" t="s">
        <v>33102</v>
      </c>
      <c r="K5550" s="56"/>
      <c r="L5550" s="56"/>
      <c r="M5550" s="56">
        <f t="shared" si="452"/>
        <v>1917</v>
      </c>
      <c r="N5550" s="56"/>
      <c r="O5550" s="56">
        <f t="shared" si="453"/>
        <v>1</v>
      </c>
      <c r="P5550" s="56">
        <f t="shared" si="454"/>
        <v>23</v>
      </c>
      <c r="Q5550" s="2" t="str">
        <f t="shared" si="455"/>
        <v>&lt;a href="set04\he_december 8, 1914 - november 20, 1917\miscellaneous\rognilen,_josie_painful_injuries_january_23,_1917_p4_he.pdf"&gt;Painful injuries&lt;/a&gt;</v>
      </c>
    </row>
    <row r="5551" spans="1:17" x14ac:dyDescent="0.25">
      <c r="A5551" s="2">
        <v>6308</v>
      </c>
      <c r="B5551" s="4" t="s">
        <v>14723</v>
      </c>
      <c r="C5551" s="4" t="s">
        <v>14327</v>
      </c>
      <c r="D5551" s="52">
        <v>6233</v>
      </c>
      <c r="E5551" s="5" t="s">
        <v>13629</v>
      </c>
      <c r="F5551" s="5">
        <v>4</v>
      </c>
      <c r="G5551" s="5">
        <v>21</v>
      </c>
      <c r="H5551" s="5">
        <v>3457</v>
      </c>
      <c r="I5551" t="s">
        <v>27821</v>
      </c>
      <c r="J5551" s="46" t="s">
        <v>33102</v>
      </c>
      <c r="K5551" s="56"/>
      <c r="L5551" s="56"/>
      <c r="M5551" s="56">
        <f t="shared" si="452"/>
        <v>1917</v>
      </c>
      <c r="N5551" s="56"/>
      <c r="O5551" s="56">
        <f t="shared" si="453"/>
        <v>1</v>
      </c>
      <c r="P5551" s="56">
        <f t="shared" si="454"/>
        <v>23</v>
      </c>
      <c r="Q5551" s="2" t="str">
        <f t="shared" si="455"/>
        <v>&lt;a href="set04\he_december 8, 1914 - november 20, 1917\miscellaneous\rognilen,_o_m_painful_injuries_january_23,_1917_p4_he.pdf"&gt;Painful injuries&lt;/a&gt;</v>
      </c>
    </row>
    <row r="5552" spans="1:17" x14ac:dyDescent="0.25">
      <c r="A5552" s="2">
        <v>8003</v>
      </c>
      <c r="B5552" s="4" t="s">
        <v>14783</v>
      </c>
      <c r="C5552" s="4" t="s">
        <v>1607</v>
      </c>
      <c r="D5552" s="52">
        <v>6233</v>
      </c>
      <c r="E5552" s="5" t="s">
        <v>13629</v>
      </c>
      <c r="F5552" s="5">
        <v>4</v>
      </c>
      <c r="G5552" s="5">
        <v>21</v>
      </c>
      <c r="H5552" s="5">
        <v>3628</v>
      </c>
      <c r="I5552" s="99" t="s">
        <v>27822</v>
      </c>
      <c r="J5552" s="46" t="s">
        <v>33102</v>
      </c>
      <c r="K5552" s="56"/>
      <c r="L5552" s="56"/>
      <c r="M5552" s="56">
        <f t="shared" si="452"/>
        <v>1917</v>
      </c>
      <c r="N5552" s="56"/>
      <c r="O5552" s="56">
        <f t="shared" si="453"/>
        <v>1</v>
      </c>
      <c r="P5552" s="56">
        <f t="shared" si="454"/>
        <v>23</v>
      </c>
      <c r="Q5552" s="2" t="str">
        <f t="shared" si="455"/>
        <v>&lt;a href="set04\he_december 8, 1914 - november 20, 1917\miscellaneous\walum_notes_january_23,_1917_p4_he.pdf"&gt;Notes&lt;/a&gt;</v>
      </c>
    </row>
    <row r="5553" spans="1:17" x14ac:dyDescent="0.25">
      <c r="A5553" s="2">
        <v>2661</v>
      </c>
      <c r="B5553" s="4" t="s">
        <v>5948</v>
      </c>
      <c r="C5553" s="4" t="s">
        <v>1607</v>
      </c>
      <c r="D5553" s="52">
        <v>6240</v>
      </c>
      <c r="E5553" s="5" t="s">
        <v>13629</v>
      </c>
      <c r="F5553" s="5">
        <v>5</v>
      </c>
      <c r="G5553" s="5">
        <v>21</v>
      </c>
      <c r="H5553" s="5">
        <v>3204</v>
      </c>
      <c r="I5553" t="s">
        <v>27823</v>
      </c>
      <c r="J5553" s="46" t="s">
        <v>33102</v>
      </c>
      <c r="K5553" s="56"/>
      <c r="L5553" s="56"/>
      <c r="M5553" s="56">
        <f t="shared" si="452"/>
        <v>1917</v>
      </c>
      <c r="N5553" s="56"/>
      <c r="O5553" s="56">
        <f t="shared" si="453"/>
        <v>1</v>
      </c>
      <c r="P5553" s="56">
        <f t="shared" si="454"/>
        <v>30</v>
      </c>
      <c r="Q5553" s="2" t="str">
        <f t="shared" si="455"/>
        <v>&lt;a href="set04\he_december 8, 1914 - november 20, 1917\miscellaneous\hannaford_school_notes_january_30,_1917_p5_he.pdf"&gt;Notes&lt;/a&gt;</v>
      </c>
    </row>
    <row r="5554" spans="1:17" x14ac:dyDescent="0.25">
      <c r="A5554" s="2">
        <v>5402</v>
      </c>
      <c r="B5554" s="4" t="s">
        <v>14677</v>
      </c>
      <c r="C5554" s="4" t="s">
        <v>14679</v>
      </c>
      <c r="D5554" s="52">
        <v>6240</v>
      </c>
      <c r="E5554" s="5" t="s">
        <v>13629</v>
      </c>
      <c r="F5554" s="5">
        <v>5</v>
      </c>
      <c r="G5554" s="5">
        <v>21</v>
      </c>
      <c r="H5554" s="5">
        <v>3384</v>
      </c>
      <c r="I5554" t="s">
        <v>27824</v>
      </c>
      <c r="J5554" s="46" t="s">
        <v>33102</v>
      </c>
      <c r="K5554" s="56"/>
      <c r="L5554" s="56"/>
      <c r="M5554" s="56">
        <f t="shared" si="452"/>
        <v>1917</v>
      </c>
      <c r="N5554" s="56"/>
      <c r="O5554" s="56">
        <f t="shared" si="453"/>
        <v>1</v>
      </c>
      <c r="P5554" s="56">
        <f t="shared" si="454"/>
        <v>30</v>
      </c>
      <c r="Q5554" s="2" t="str">
        <f t="shared" si="455"/>
        <v>&lt;a href="set04\he_december 8, 1914 - november 20, 1917\miscellaneous\ness,_g_k_to_valley_city_to_live_work_january_30,_1917_p5_he.pdf"&gt;To Valley City to live work&lt;/a&gt;</v>
      </c>
    </row>
    <row r="5555" spans="1:17" x14ac:dyDescent="0.25">
      <c r="A5555" s="2">
        <v>8004</v>
      </c>
      <c r="B5555" s="4" t="s">
        <v>14783</v>
      </c>
      <c r="C5555" s="4" t="s">
        <v>1607</v>
      </c>
      <c r="D5555" s="52">
        <v>6240</v>
      </c>
      <c r="E5555" s="5" t="s">
        <v>13629</v>
      </c>
      <c r="F5555" s="5">
        <v>5</v>
      </c>
      <c r="G5555" s="5">
        <v>21</v>
      </c>
      <c r="H5555" s="5">
        <v>3629</v>
      </c>
      <c r="I5555" s="99" t="s">
        <v>27825</v>
      </c>
      <c r="J5555" s="46" t="s">
        <v>33102</v>
      </c>
      <c r="K5555" s="56"/>
      <c r="L5555" s="56"/>
      <c r="M5555" s="56">
        <f t="shared" ref="M5555:M5618" si="456">YEAR(D5555)</f>
        <v>1917</v>
      </c>
      <c r="N5555" s="56"/>
      <c r="O5555" s="56">
        <f t="shared" ref="O5555:O5618" si="457">MONTH(D5555)</f>
        <v>1</v>
      </c>
      <c r="P5555" s="56">
        <f t="shared" ref="P5555:P5618" si="458">DAY(D5555)</f>
        <v>30</v>
      </c>
      <c r="Q5555" s="2" t="str">
        <f t="shared" si="455"/>
        <v>&lt;a href="set04\he_december 8, 1914 - november 20, 1917\miscellaneous\walum_notes_january_30,_1917_p5_he.pdf"&gt;Notes&lt;/a&gt;</v>
      </c>
    </row>
    <row r="5556" spans="1:17" x14ac:dyDescent="0.25">
      <c r="A5556" s="2">
        <v>6695</v>
      </c>
      <c r="B5556" s="4" t="s">
        <v>1059</v>
      </c>
      <c r="C5556" s="4" t="s">
        <v>1060</v>
      </c>
      <c r="D5556" s="52">
        <v>6242</v>
      </c>
      <c r="E5556" s="5" t="s">
        <v>13630</v>
      </c>
      <c r="F5556" s="5">
        <v>1</v>
      </c>
      <c r="G5556" s="5">
        <v>32</v>
      </c>
      <c r="H5556" s="5">
        <v>6771</v>
      </c>
      <c r="I5556" t="s">
        <v>30341</v>
      </c>
      <c r="J5556" s="46" t="s">
        <v>33120</v>
      </c>
      <c r="K5556" s="56"/>
      <c r="L5556" s="56"/>
      <c r="M5556" s="56">
        <f t="shared" si="456"/>
        <v>1917</v>
      </c>
      <c r="N5556" s="56"/>
      <c r="O5556" s="56">
        <f t="shared" si="457"/>
        <v>2</v>
      </c>
      <c r="P5556" s="56">
        <f t="shared" si="458"/>
        <v>1</v>
      </c>
      <c r="Q5556" s="2" t="str">
        <f t="shared" si="455"/>
        <v>&lt;a href="set03\tsr\tsr_october_26,_1916_-_august_3,_1922\miscellaneous\soli,_alfred_arrives_to_snow_february_1,_1917_p1_tsr.pdf"&gt;Arrives to snow&lt;/a&gt;</v>
      </c>
    </row>
    <row r="5557" spans="1:17" x14ac:dyDescent="0.25">
      <c r="A5557" s="2">
        <v>7267</v>
      </c>
      <c r="B5557" s="4" t="s">
        <v>1088</v>
      </c>
      <c r="C5557" s="4" t="s">
        <v>1060</v>
      </c>
      <c r="D5557" s="52">
        <v>6242</v>
      </c>
      <c r="E5557" s="5" t="s">
        <v>13630</v>
      </c>
      <c r="F5557" s="5">
        <v>1</v>
      </c>
      <c r="G5557" s="5">
        <v>32</v>
      </c>
      <c r="H5557" s="5">
        <v>6788</v>
      </c>
      <c r="I5557" t="s">
        <v>30342</v>
      </c>
      <c r="J5557" s="46" t="s">
        <v>33120</v>
      </c>
      <c r="K5557" s="56"/>
      <c r="L5557" s="56"/>
      <c r="M5557" s="56">
        <f t="shared" si="456"/>
        <v>1917</v>
      </c>
      <c r="N5557" s="56"/>
      <c r="O5557" s="56">
        <f t="shared" si="457"/>
        <v>2</v>
      </c>
      <c r="P5557" s="56">
        <f t="shared" si="458"/>
        <v>1</v>
      </c>
      <c r="Q5557" s="2" t="str">
        <f t="shared" si="455"/>
        <v>&lt;a href="set03\tsr\tsr_october_26,_1916_-_august_3,_1922\miscellaneous\swanson,_s_c_arrives_to_snow_february_1,_1917_p1_tsr.pdf"&gt;Arrives to snow&lt;/a&gt;</v>
      </c>
    </row>
    <row r="5558" spans="1:17" x14ac:dyDescent="0.25">
      <c r="A5558" s="2">
        <v>149</v>
      </c>
      <c r="B5558" s="4" t="s">
        <v>612</v>
      </c>
      <c r="C5558" s="4" t="s">
        <v>14484</v>
      </c>
      <c r="D5558" s="52">
        <v>6247</v>
      </c>
      <c r="E5558" s="5" t="s">
        <v>13629</v>
      </c>
      <c r="F5558" s="5">
        <v>5</v>
      </c>
      <c r="G5558" s="5">
        <v>21</v>
      </c>
      <c r="H5558" s="5">
        <v>2954</v>
      </c>
      <c r="I5558" t="s">
        <v>27826</v>
      </c>
      <c r="J5558" s="46" t="s">
        <v>33102</v>
      </c>
      <c r="K5558" s="56"/>
      <c r="L5558" s="56"/>
      <c r="M5558" s="56">
        <f t="shared" si="456"/>
        <v>1917</v>
      </c>
      <c r="N5558" s="56"/>
      <c r="O5558" s="56">
        <f t="shared" si="457"/>
        <v>2</v>
      </c>
      <c r="P5558" s="56">
        <f t="shared" si="458"/>
        <v>6</v>
      </c>
      <c r="Q5558" s="2" t="str">
        <f t="shared" si="455"/>
        <v>&lt;a href="set04\he_december 8, 1914 - november 20, 1917\miscellaneous\anderson,_asher_home_burned_february_6,_1917_p5_he.pdf"&gt;Home burned&lt;/a&gt;</v>
      </c>
    </row>
    <row r="5559" spans="1:17" x14ac:dyDescent="0.25">
      <c r="A5559" s="2">
        <v>2662</v>
      </c>
      <c r="B5559" s="4" t="s">
        <v>5948</v>
      </c>
      <c r="C5559" s="4" t="s">
        <v>1607</v>
      </c>
      <c r="D5559" s="52">
        <v>6247</v>
      </c>
      <c r="E5559" s="5" t="s">
        <v>13629</v>
      </c>
      <c r="F5559" s="5">
        <v>5</v>
      </c>
      <c r="G5559" s="5">
        <v>21</v>
      </c>
      <c r="H5559" s="5">
        <v>3201</v>
      </c>
      <c r="I5559" t="s">
        <v>27827</v>
      </c>
      <c r="J5559" s="46" t="s">
        <v>33102</v>
      </c>
      <c r="K5559" s="56"/>
      <c r="L5559" s="56"/>
      <c r="M5559" s="56">
        <f t="shared" si="456"/>
        <v>1917</v>
      </c>
      <c r="N5559" s="56"/>
      <c r="O5559" s="56">
        <f t="shared" si="457"/>
        <v>2</v>
      </c>
      <c r="P5559" s="56">
        <f t="shared" si="458"/>
        <v>6</v>
      </c>
      <c r="Q5559" s="2" t="str">
        <f t="shared" si="455"/>
        <v>&lt;a href="set04\he_december 8, 1914 - november 20, 1917\miscellaneous\hannaford_school_notes_february_6,_1917_p5_he.pdf"&gt;Notes&lt;/a&gt;</v>
      </c>
    </row>
    <row r="5560" spans="1:17" x14ac:dyDescent="0.25">
      <c r="A5560" s="2">
        <v>150</v>
      </c>
      <c r="B5560" s="4" t="s">
        <v>612</v>
      </c>
      <c r="C5560" s="4" t="s">
        <v>613</v>
      </c>
      <c r="D5560" s="52">
        <v>6249</v>
      </c>
      <c r="E5560" s="5" t="s">
        <v>13630</v>
      </c>
      <c r="F5560" s="5">
        <v>1</v>
      </c>
      <c r="G5560" s="5">
        <v>32</v>
      </c>
      <c r="H5560" s="5">
        <v>6426</v>
      </c>
      <c r="I5560" t="s">
        <v>30343</v>
      </c>
      <c r="J5560" s="46" t="s">
        <v>33120</v>
      </c>
      <c r="K5560" s="56"/>
      <c r="L5560" s="56"/>
      <c r="M5560" s="56">
        <f t="shared" si="456"/>
        <v>1917</v>
      </c>
      <c r="N5560" s="56"/>
      <c r="O5560" s="56">
        <f t="shared" si="457"/>
        <v>2</v>
      </c>
      <c r="P5560" s="56">
        <f t="shared" si="458"/>
        <v>8</v>
      </c>
      <c r="Q5560" s="2" t="str">
        <f t="shared" si="455"/>
        <v>&lt;a href="set03\tsr\tsr_october_26,_1916_-_august_3,_1922\miscellaneous\anderson,_asher_house_burns_february_8,_1917_p1_tsr.pdf"&gt;House Burns&lt;/a&gt;</v>
      </c>
    </row>
    <row r="5561" spans="1:17" x14ac:dyDescent="0.25">
      <c r="A5561" s="2">
        <v>8150</v>
      </c>
      <c r="B5561" s="4" t="s">
        <v>1116</v>
      </c>
      <c r="C5561" s="4" t="s">
        <v>798</v>
      </c>
      <c r="D5561" s="52">
        <v>6249</v>
      </c>
      <c r="E5561" s="5" t="s">
        <v>13630</v>
      </c>
      <c r="F5561" s="5">
        <v>1</v>
      </c>
      <c r="G5561" s="5">
        <v>32</v>
      </c>
      <c r="H5561" s="5">
        <v>6809</v>
      </c>
      <c r="I5561" t="s">
        <v>30344</v>
      </c>
      <c r="J5561" s="46" t="s">
        <v>33120</v>
      </c>
      <c r="K5561" s="56"/>
      <c r="L5561" s="56"/>
      <c r="M5561" s="56">
        <f t="shared" si="456"/>
        <v>1917</v>
      </c>
      <c r="N5561" s="56"/>
      <c r="O5561" s="56">
        <f t="shared" si="457"/>
        <v>2</v>
      </c>
      <c r="P5561" s="56">
        <f t="shared" si="458"/>
        <v>8</v>
      </c>
      <c r="Q5561" s="2" t="str">
        <f t="shared" si="455"/>
        <v>&lt;a href="set03\tsr\tsr_october_26,_1916_-_august_3,_1922\miscellaneous\westerhausen,_mrs._mike_explosion_february_8,_1917_p1_tsr.pdf"&gt;Explosion&lt;/a&gt;</v>
      </c>
    </row>
    <row r="5562" spans="1:17" x14ac:dyDescent="0.25">
      <c r="A5562" s="2">
        <v>8205</v>
      </c>
      <c r="B5562" s="4" t="s">
        <v>1121</v>
      </c>
      <c r="C5562" s="4" t="s">
        <v>1122</v>
      </c>
      <c r="D5562" s="52">
        <v>6249</v>
      </c>
      <c r="E5562" s="5" t="s">
        <v>13630</v>
      </c>
      <c r="F5562" s="5">
        <v>1</v>
      </c>
      <c r="G5562" s="5">
        <v>32</v>
      </c>
      <c r="H5562" s="5">
        <v>6815</v>
      </c>
      <c r="I5562" t="s">
        <v>30345</v>
      </c>
      <c r="J5562" s="46" t="s">
        <v>33120</v>
      </c>
      <c r="K5562" s="56"/>
      <c r="L5562" s="56"/>
      <c r="M5562" s="56">
        <f t="shared" si="456"/>
        <v>1917</v>
      </c>
      <c r="N5562" s="56"/>
      <c r="O5562" s="56">
        <f t="shared" si="457"/>
        <v>2</v>
      </c>
      <c r="P5562" s="56">
        <f t="shared" si="458"/>
        <v>8</v>
      </c>
      <c r="Q5562" s="2" t="str">
        <f t="shared" si="455"/>
        <v>&lt;a href="set03\tsr\tsr_october_26,_1916_-_august_3,_1922\miscellaneous\wickham,_s_e_shocking_stove_february_8,_1917_p1_tsr.pdf"&gt;Shocking stove&lt;/a&gt;</v>
      </c>
    </row>
    <row r="5563" spans="1:17" x14ac:dyDescent="0.25">
      <c r="A5563" s="2">
        <v>20</v>
      </c>
      <c r="B5563" s="100" t="s">
        <v>14481</v>
      </c>
      <c r="C5563" s="4" t="s">
        <v>610</v>
      </c>
      <c r="D5563" s="52">
        <v>6254</v>
      </c>
      <c r="E5563" s="5" t="s">
        <v>13629</v>
      </c>
      <c r="F5563" s="5">
        <v>5</v>
      </c>
      <c r="G5563" s="5">
        <v>21</v>
      </c>
      <c r="H5563" s="5">
        <v>2941</v>
      </c>
      <c r="I5563" t="s">
        <v>27828</v>
      </c>
      <c r="J5563" s="46" t="s">
        <v>33102</v>
      </c>
      <c r="K5563" s="56"/>
      <c r="L5563" s="56"/>
      <c r="M5563" s="56">
        <f t="shared" si="456"/>
        <v>1917</v>
      </c>
      <c r="N5563" s="56"/>
      <c r="O5563" s="56">
        <f t="shared" si="457"/>
        <v>2</v>
      </c>
      <c r="P5563" s="56">
        <f t="shared" si="458"/>
        <v>13</v>
      </c>
      <c r="Q5563" s="2" t="str">
        <f t="shared" si="455"/>
        <v>&lt;a href="set04\he_december 8, 1914 - november 20, 1917\miscellaneous\aarestad,_playerth_appendicitis_february_13,_1917_p5_he.pdf"&gt;Appendicitis&lt;/a&gt;</v>
      </c>
    </row>
    <row r="5564" spans="1:17" x14ac:dyDescent="0.25">
      <c r="A5564" s="2">
        <v>1981</v>
      </c>
      <c r="B5564" s="4" t="s">
        <v>4239</v>
      </c>
      <c r="C5564" s="4" t="s">
        <v>13949</v>
      </c>
      <c r="D5564" s="52">
        <v>6254</v>
      </c>
      <c r="E5564" s="5" t="s">
        <v>13629</v>
      </c>
      <c r="F5564" s="5">
        <v>4</v>
      </c>
      <c r="G5564" s="5">
        <v>21</v>
      </c>
      <c r="H5564" s="5">
        <v>3088</v>
      </c>
      <c r="I5564" t="s">
        <v>27829</v>
      </c>
      <c r="J5564" s="46" t="s">
        <v>33102</v>
      </c>
      <c r="K5564" s="56"/>
      <c r="L5564" s="56"/>
      <c r="M5564" s="56">
        <f t="shared" si="456"/>
        <v>1917</v>
      </c>
      <c r="N5564" s="56"/>
      <c r="O5564" s="56">
        <f t="shared" si="457"/>
        <v>2</v>
      </c>
      <c r="P5564" s="56">
        <f t="shared" si="458"/>
        <v>13</v>
      </c>
      <c r="Q5564" s="2" t="str">
        <f t="shared" si="455"/>
        <v>&lt;a href="set04\he_december 8, 1914 - november 20, 1917\miscellaneous\fogderud,_ole_l_writes_from_ca_february_13,_1917_p4_he.pdf"&gt;Writes from California&lt;/a&gt;</v>
      </c>
    </row>
    <row r="5565" spans="1:17" x14ac:dyDescent="0.25">
      <c r="A5565" s="2">
        <v>4536</v>
      </c>
      <c r="B5565" s="4" t="s">
        <v>14633</v>
      </c>
      <c r="C5565" s="4" t="s">
        <v>14634</v>
      </c>
      <c r="D5565" s="52">
        <v>6254</v>
      </c>
      <c r="E5565" s="5" t="s">
        <v>13629</v>
      </c>
      <c r="F5565" s="5">
        <v>5</v>
      </c>
      <c r="G5565" s="5">
        <v>21</v>
      </c>
      <c r="H5565" s="5">
        <v>3301</v>
      </c>
      <c r="I5565" t="s">
        <v>27830</v>
      </c>
      <c r="J5565" s="46" t="s">
        <v>33102</v>
      </c>
      <c r="K5565" s="56"/>
      <c r="L5565" s="56"/>
      <c r="M5565" s="56">
        <f t="shared" si="456"/>
        <v>1917</v>
      </c>
      <c r="N5565" s="56"/>
      <c r="O5565" s="56">
        <f t="shared" si="457"/>
        <v>2</v>
      </c>
      <c r="P5565" s="56">
        <f t="shared" si="458"/>
        <v>13</v>
      </c>
      <c r="Q5565" s="2" t="str">
        <f t="shared" si="455"/>
        <v>&lt;a href="set04\he_december 8, 1914 - november 20, 1917\miscellaneous\kohler,_john_to_live_work_in_glenfield_february_13,_1917_p5_he.pdf"&gt;To live work in Glenfield&lt;/a&gt;</v>
      </c>
    </row>
    <row r="5566" spans="1:17" x14ac:dyDescent="0.25">
      <c r="A5566" s="2">
        <v>8005</v>
      </c>
      <c r="B5566" s="4" t="s">
        <v>14783</v>
      </c>
      <c r="C5566" s="4" t="s">
        <v>1607</v>
      </c>
      <c r="D5566" s="52">
        <v>6254</v>
      </c>
      <c r="E5566" s="5" t="s">
        <v>13629</v>
      </c>
      <c r="F5566" s="5">
        <v>4</v>
      </c>
      <c r="G5566" s="5">
        <v>21</v>
      </c>
      <c r="H5566" s="5">
        <v>3625</v>
      </c>
      <c r="I5566" s="99" t="s">
        <v>27831</v>
      </c>
      <c r="J5566" s="46" t="s">
        <v>33102</v>
      </c>
      <c r="K5566" s="56"/>
      <c r="L5566" s="56"/>
      <c r="M5566" s="56">
        <f t="shared" si="456"/>
        <v>1917</v>
      </c>
      <c r="N5566" s="56"/>
      <c r="O5566" s="56">
        <f t="shared" si="457"/>
        <v>2</v>
      </c>
      <c r="P5566" s="56">
        <f t="shared" si="458"/>
        <v>13</v>
      </c>
      <c r="Q5566" s="2" t="str">
        <f t="shared" si="455"/>
        <v>&lt;a href="set04\he_december 8, 1914 - november 20, 1917\miscellaneous\walum_notes_february_13,_1917_p4_he.pdf"&gt;Notes&lt;/a&gt;</v>
      </c>
    </row>
    <row r="5567" spans="1:17" x14ac:dyDescent="0.25">
      <c r="A5567" s="2">
        <v>2663</v>
      </c>
      <c r="B5567" s="4" t="s">
        <v>5948</v>
      </c>
      <c r="C5567" s="4" t="s">
        <v>1607</v>
      </c>
      <c r="D5567" s="52">
        <v>6261</v>
      </c>
      <c r="E5567" s="5" t="s">
        <v>13629</v>
      </c>
      <c r="F5567" s="5">
        <v>4</v>
      </c>
      <c r="G5567" s="5">
        <v>21</v>
      </c>
      <c r="H5567" s="5">
        <v>3202</v>
      </c>
      <c r="I5567" t="s">
        <v>27832</v>
      </c>
      <c r="J5567" s="46" t="s">
        <v>33102</v>
      </c>
      <c r="K5567" s="56"/>
      <c r="L5567" s="56"/>
      <c r="M5567" s="56">
        <f t="shared" si="456"/>
        <v>1917</v>
      </c>
      <c r="N5567" s="56"/>
      <c r="O5567" s="56">
        <f t="shared" si="457"/>
        <v>2</v>
      </c>
      <c r="P5567" s="56">
        <f t="shared" si="458"/>
        <v>20</v>
      </c>
      <c r="Q5567" s="2" t="str">
        <f t="shared" si="455"/>
        <v>&lt;a href="set04\he_december 8, 1914 - november 20, 1917\miscellaneous\hannaford_school_notes_february_20,_1917_p4_he.pdf"&gt;Notes&lt;/a&gt;</v>
      </c>
    </row>
    <row r="5568" spans="1:17" x14ac:dyDescent="0.25">
      <c r="A5568" s="2">
        <v>5388</v>
      </c>
      <c r="B5568" s="4" t="s">
        <v>8310</v>
      </c>
      <c r="C5568" s="4" t="s">
        <v>14676</v>
      </c>
      <c r="D5568" s="52">
        <v>6261</v>
      </c>
      <c r="E5568" s="5" t="s">
        <v>13629</v>
      </c>
      <c r="F5568" s="5">
        <v>5</v>
      </c>
      <c r="G5568" s="5">
        <v>21</v>
      </c>
      <c r="H5568" s="5">
        <v>3382</v>
      </c>
      <c r="I5568" t="s">
        <v>27833</v>
      </c>
      <c r="J5568" s="46" t="s">
        <v>33102</v>
      </c>
      <c r="K5568" s="56"/>
      <c r="L5568" s="56"/>
      <c r="M5568" s="56">
        <f t="shared" si="456"/>
        <v>1917</v>
      </c>
      <c r="N5568" s="56"/>
      <c r="O5568" s="56">
        <f t="shared" si="457"/>
        <v>2</v>
      </c>
      <c r="P5568" s="56">
        <f t="shared" si="458"/>
        <v>20</v>
      </c>
      <c r="Q5568" s="2" t="str">
        <f t="shared" si="455"/>
        <v>&lt;a href="set04\he_december 8, 1914 - november 20, 1917\miscellaneous\nelson,_severin_crop_report_from_ab_february_20,_1917_p5_he.pdf"&gt;Crop report from AB&lt;/a&gt;</v>
      </c>
    </row>
    <row r="5569" spans="1:17" x14ac:dyDescent="0.25">
      <c r="A5569" s="2">
        <v>7627</v>
      </c>
      <c r="B5569" s="4" t="s">
        <v>14776</v>
      </c>
      <c r="C5569" s="4" t="s">
        <v>14777</v>
      </c>
      <c r="D5569" s="52">
        <v>6261</v>
      </c>
      <c r="E5569" s="5" t="s">
        <v>13629</v>
      </c>
      <c r="F5569" s="5">
        <v>5</v>
      </c>
      <c r="G5569" s="5">
        <v>21</v>
      </c>
      <c r="H5569" s="5">
        <v>3563</v>
      </c>
      <c r="I5569" t="s">
        <v>27834</v>
      </c>
      <c r="J5569" s="46" t="s">
        <v>33102</v>
      </c>
      <c r="K5569" s="56"/>
      <c r="L5569" s="56"/>
      <c r="M5569" s="56">
        <f t="shared" si="456"/>
        <v>1917</v>
      </c>
      <c r="N5569" s="56"/>
      <c r="O5569" s="56">
        <f t="shared" si="457"/>
        <v>2</v>
      </c>
      <c r="P5569" s="56">
        <f t="shared" si="458"/>
        <v>20</v>
      </c>
      <c r="Q5569" s="2" t="str">
        <f t="shared" si="455"/>
        <v>&lt;a href="set04\he_december 8, 1914 - november 20, 1917\miscellaneous\van_scoik,_mrs_john_severe_injury_february_20,_1917_p5_he.pdf"&gt;Severe injury&lt;/a&gt;</v>
      </c>
    </row>
    <row r="5570" spans="1:17" x14ac:dyDescent="0.25">
      <c r="A5570" s="2">
        <v>8006</v>
      </c>
      <c r="B5570" s="4" t="s">
        <v>14783</v>
      </c>
      <c r="C5570" s="4" t="s">
        <v>1607</v>
      </c>
      <c r="D5570" s="52">
        <v>6261</v>
      </c>
      <c r="E5570" s="5" t="s">
        <v>13629</v>
      </c>
      <c r="F5570" s="5">
        <v>4</v>
      </c>
      <c r="G5570" s="5">
        <v>21</v>
      </c>
      <c r="H5570" s="5">
        <v>3626</v>
      </c>
      <c r="I5570" s="99" t="s">
        <v>27835</v>
      </c>
      <c r="J5570" s="46" t="s">
        <v>33102</v>
      </c>
      <c r="K5570" s="56"/>
      <c r="L5570" s="56"/>
      <c r="M5570" s="56">
        <f t="shared" si="456"/>
        <v>1917</v>
      </c>
      <c r="N5570" s="56"/>
      <c r="O5570" s="56">
        <f t="shared" si="457"/>
        <v>2</v>
      </c>
      <c r="P5570" s="56">
        <f t="shared" si="458"/>
        <v>20</v>
      </c>
      <c r="Q5570" s="2" t="str">
        <f t="shared" ref="Q5570:Q5633" si="459">"&lt;a href="&amp;""""&amp;J5570&amp;"\"&amp;I5570&amp;"""&gt;"&amp;C5570&amp;"&lt;/a&gt;"</f>
        <v>&lt;a href="set04\he_december 8, 1914 - november 20, 1917\miscellaneous\walum_notes_february_20,_1917_p4_he.pdf"&gt;Notes&lt;/a&gt;</v>
      </c>
    </row>
    <row r="5571" spans="1:17" x14ac:dyDescent="0.25">
      <c r="A5571" s="2">
        <v>1440</v>
      </c>
      <c r="B5571" s="4" t="s">
        <v>687</v>
      </c>
      <c r="C5571" s="4" t="s">
        <v>688</v>
      </c>
      <c r="D5571" s="52">
        <v>6263</v>
      </c>
      <c r="E5571" s="5" t="s">
        <v>13630</v>
      </c>
      <c r="F5571" s="5">
        <v>1</v>
      </c>
      <c r="G5571" s="5">
        <v>32</v>
      </c>
      <c r="H5571" s="5">
        <v>6481</v>
      </c>
      <c r="I5571" t="s">
        <v>30346</v>
      </c>
      <c r="J5571" s="46" t="s">
        <v>33120</v>
      </c>
      <c r="K5571" s="56"/>
      <c r="L5571" s="56"/>
      <c r="M5571" s="56">
        <f t="shared" si="456"/>
        <v>1917</v>
      </c>
      <c r="N5571" s="56"/>
      <c r="O5571" s="56">
        <f t="shared" si="457"/>
        <v>2</v>
      </c>
      <c r="P5571" s="56">
        <f t="shared" si="458"/>
        <v>22</v>
      </c>
      <c r="Q5571" s="2" t="str">
        <f t="shared" si="459"/>
        <v>&lt;a href="set03\tsr\tsr_october_26,_1916_-_august_3,_1922\miscellaneous\dahl,_bennie_in_scuffle_february_22,_1917_p1_tsr.pdf"&gt;In Scuffle&lt;/a&gt;</v>
      </c>
    </row>
    <row r="5572" spans="1:17" x14ac:dyDescent="0.25">
      <c r="A5572" s="2">
        <v>4758</v>
      </c>
      <c r="B5572" s="4" t="s">
        <v>420</v>
      </c>
      <c r="C5572" s="4" t="s">
        <v>900</v>
      </c>
      <c r="D5572" s="52">
        <v>6263</v>
      </c>
      <c r="E5572" s="5" t="s">
        <v>13630</v>
      </c>
      <c r="F5572" s="5">
        <v>1</v>
      </c>
      <c r="G5572" s="5">
        <v>32</v>
      </c>
      <c r="H5572" s="5">
        <v>6650</v>
      </c>
      <c r="I5572" t="s">
        <v>30347</v>
      </c>
      <c r="J5572" s="46" t="s">
        <v>33120</v>
      </c>
      <c r="K5572" s="56"/>
      <c r="L5572" s="56"/>
      <c r="M5572" s="56">
        <f t="shared" si="456"/>
        <v>1917</v>
      </c>
      <c r="N5572" s="56"/>
      <c r="O5572" s="56">
        <f t="shared" si="457"/>
        <v>2</v>
      </c>
      <c r="P5572" s="56">
        <f t="shared" si="458"/>
        <v>22</v>
      </c>
      <c r="Q5572" s="2" t="str">
        <f t="shared" si="459"/>
        <v>&lt;a href="set03\tsr\tsr_october_26,_1916_-_august_3,_1922\miscellaneous\lee,_roy_nose_broken_february_22,_1917_p1_tsr.pdf"&gt;Nose broken&lt;/a&gt;</v>
      </c>
    </row>
    <row r="5573" spans="1:17" x14ac:dyDescent="0.25">
      <c r="A5573" s="2">
        <v>5011</v>
      </c>
      <c r="B5573" s="4" t="s">
        <v>427</v>
      </c>
      <c r="C5573" s="11" t="s">
        <v>931</v>
      </c>
      <c r="D5573" s="52">
        <v>6263</v>
      </c>
      <c r="E5573" s="5" t="s">
        <v>13630</v>
      </c>
      <c r="F5573" s="5">
        <v>4</v>
      </c>
      <c r="G5573" s="5">
        <v>32</v>
      </c>
      <c r="H5573" s="5">
        <v>6674</v>
      </c>
      <c r="I5573" t="s">
        <v>30348</v>
      </c>
      <c r="J5573" s="46" t="s">
        <v>33120</v>
      </c>
      <c r="K5573" s="56"/>
      <c r="L5573" s="56"/>
      <c r="M5573" s="56">
        <f t="shared" si="456"/>
        <v>1917</v>
      </c>
      <c r="N5573" s="56"/>
      <c r="O5573" s="56">
        <f t="shared" si="457"/>
        <v>2</v>
      </c>
      <c r="P5573" s="56">
        <f t="shared" si="458"/>
        <v>22</v>
      </c>
      <c r="Q5573" s="2" t="str">
        <f t="shared" si="459"/>
        <v>&lt;a href="set03\tsr\tsr_october_26,_1916_-_august_3,_1922\miscellaneous\mayer,_harold_'detained_by_tonsilitis'_february_22,_1917_p4_tsr.pdf"&gt;Detained by tonsilitis'&lt;/a&gt;</v>
      </c>
    </row>
    <row r="5574" spans="1:17" x14ac:dyDescent="0.25">
      <c r="A5574" s="2">
        <v>8007</v>
      </c>
      <c r="B5574" s="4" t="s">
        <v>14783</v>
      </c>
      <c r="C5574" s="4" t="s">
        <v>1607</v>
      </c>
      <c r="D5574" s="52">
        <v>6268</v>
      </c>
      <c r="E5574" s="5" t="s">
        <v>13629</v>
      </c>
      <c r="F5574" s="5">
        <v>4</v>
      </c>
      <c r="G5574" s="5">
        <v>21</v>
      </c>
      <c r="H5574" s="5">
        <v>3627</v>
      </c>
      <c r="I5574" s="99" t="s">
        <v>27836</v>
      </c>
      <c r="J5574" s="46" t="s">
        <v>33102</v>
      </c>
      <c r="K5574" s="56"/>
      <c r="L5574" s="56"/>
      <c r="M5574" s="56">
        <f t="shared" si="456"/>
        <v>1917</v>
      </c>
      <c r="N5574" s="56"/>
      <c r="O5574" s="56">
        <f t="shared" si="457"/>
        <v>2</v>
      </c>
      <c r="P5574" s="56">
        <f t="shared" si="458"/>
        <v>27</v>
      </c>
      <c r="Q5574" s="2" t="str">
        <f t="shared" si="459"/>
        <v>&lt;a href="set04\he_december 8, 1914 - november 20, 1917\miscellaneous\walum_notes_february_27,_1917_p4_he.pdf"&gt;Notes&lt;/a&gt;</v>
      </c>
    </row>
    <row r="5575" spans="1:17" x14ac:dyDescent="0.25">
      <c r="A5575" s="2">
        <v>2934</v>
      </c>
      <c r="B5575" s="4" t="s">
        <v>797</v>
      </c>
      <c r="C5575" s="4" t="s">
        <v>798</v>
      </c>
      <c r="D5575" s="52">
        <v>6270</v>
      </c>
      <c r="E5575" s="5" t="s">
        <v>13630</v>
      </c>
      <c r="F5575" s="5">
        <v>1</v>
      </c>
      <c r="G5575" s="5">
        <v>32</v>
      </c>
      <c r="H5575" s="5">
        <v>6569</v>
      </c>
      <c r="I5575" t="s">
        <v>30349</v>
      </c>
      <c r="J5575" s="46" t="s">
        <v>33120</v>
      </c>
      <c r="K5575" s="56"/>
      <c r="L5575" s="56"/>
      <c r="M5575" s="56">
        <f t="shared" si="456"/>
        <v>1917</v>
      </c>
      <c r="N5575" s="56"/>
      <c r="O5575" s="56">
        <f t="shared" si="457"/>
        <v>3</v>
      </c>
      <c r="P5575" s="56">
        <f t="shared" si="458"/>
        <v>1</v>
      </c>
      <c r="Q5575" s="2" t="str">
        <f t="shared" si="459"/>
        <v>&lt;a href="set03\tsr\tsr_october_26,_1916_-_august_3,_1922\miscellaneous\henning,_edward_explosion_march_1,_1917_p1_tsr.pdf"&gt;Explosion&lt;/a&gt;</v>
      </c>
    </row>
    <row r="5576" spans="1:17" x14ac:dyDescent="0.25">
      <c r="A5576" s="2">
        <v>749</v>
      </c>
      <c r="B5576" s="4" t="s">
        <v>14523</v>
      </c>
      <c r="C5576" s="4" t="s">
        <v>14524</v>
      </c>
      <c r="D5576" s="52">
        <v>6275</v>
      </c>
      <c r="E5576" s="5" t="s">
        <v>13629</v>
      </c>
      <c r="F5576" s="5">
        <v>5</v>
      </c>
      <c r="G5576" s="5">
        <v>21</v>
      </c>
      <c r="H5576" s="5">
        <v>3018</v>
      </c>
      <c r="I5576" t="s">
        <v>27837</v>
      </c>
      <c r="J5576" s="46" t="s">
        <v>33102</v>
      </c>
      <c r="K5576" s="56"/>
      <c r="L5576" s="56"/>
      <c r="M5576" s="56">
        <f t="shared" si="456"/>
        <v>1917</v>
      </c>
      <c r="N5576" s="56"/>
      <c r="O5576" s="56">
        <f t="shared" si="457"/>
        <v>3</v>
      </c>
      <c r="P5576" s="56">
        <f t="shared" si="458"/>
        <v>6</v>
      </c>
      <c r="Q5576" s="2" t="str">
        <f t="shared" si="459"/>
        <v>&lt;a href="set04\he_december 8, 1914 - november 20, 1917\miscellaneous\carr,_bert_visits_from_minot_march_6,_1917_p5_he.pdf"&gt;Visits from Minot&lt;/a&gt;</v>
      </c>
    </row>
    <row r="5577" spans="1:17" x14ac:dyDescent="0.25">
      <c r="A5577" s="2">
        <v>2664</v>
      </c>
      <c r="B5577" s="4" t="s">
        <v>5948</v>
      </c>
      <c r="C5577" s="4" t="s">
        <v>1607</v>
      </c>
      <c r="D5577" s="52">
        <v>6275</v>
      </c>
      <c r="E5577" s="5" t="s">
        <v>13629</v>
      </c>
      <c r="F5577" s="5">
        <v>4</v>
      </c>
      <c r="G5577" s="5">
        <v>21</v>
      </c>
      <c r="H5577" s="5">
        <v>3206</v>
      </c>
      <c r="I5577" t="s">
        <v>27838</v>
      </c>
      <c r="J5577" s="46" t="s">
        <v>33102</v>
      </c>
      <c r="K5577" s="56"/>
      <c r="L5577" s="56"/>
      <c r="M5577" s="56">
        <f t="shared" si="456"/>
        <v>1917</v>
      </c>
      <c r="N5577" s="56"/>
      <c r="O5577" s="56">
        <f t="shared" si="457"/>
        <v>3</v>
      </c>
      <c r="P5577" s="56">
        <f t="shared" si="458"/>
        <v>6</v>
      </c>
      <c r="Q5577" s="2" t="str">
        <f t="shared" si="459"/>
        <v>&lt;a href="set04\he_december 8, 1914 - november 20, 1917\miscellaneous\hannaford_school_notes_march_6,_1917_p4_he.pdf"&gt;Notes&lt;/a&gt;</v>
      </c>
    </row>
    <row r="5578" spans="1:17" x14ac:dyDescent="0.25">
      <c r="A5578" s="2">
        <v>6182</v>
      </c>
      <c r="B5578" s="4" t="s">
        <v>14709</v>
      </c>
      <c r="C5578" s="4" t="s">
        <v>14710</v>
      </c>
      <c r="D5578" s="52">
        <v>6275</v>
      </c>
      <c r="E5578" s="5" t="s">
        <v>13629</v>
      </c>
      <c r="F5578" s="5">
        <v>4</v>
      </c>
      <c r="G5578" s="5">
        <v>21</v>
      </c>
      <c r="H5578" s="5">
        <v>3443</v>
      </c>
      <c r="I5578" t="s">
        <v>27839</v>
      </c>
      <c r="J5578" s="46" t="s">
        <v>33102</v>
      </c>
      <c r="K5578" s="56"/>
      <c r="L5578" s="56"/>
      <c r="M5578" s="56">
        <f t="shared" si="456"/>
        <v>1917</v>
      </c>
      <c r="N5578" s="56"/>
      <c r="O5578" s="56">
        <f t="shared" si="457"/>
        <v>3</v>
      </c>
      <c r="P5578" s="56">
        <f t="shared" si="458"/>
        <v>6</v>
      </c>
      <c r="Q5578" s="2" t="str">
        <f t="shared" si="459"/>
        <v>&lt;a href="set04\he_december 8, 1914 - november 20, 1917\miscellaneous\rhodes,_e_a_public_sale_march_6,_1917_p4_he.pdf"&gt;Public Sale&lt;/a&gt;</v>
      </c>
    </row>
    <row r="5579" spans="1:17" x14ac:dyDescent="0.25">
      <c r="A5579" s="2">
        <v>3859</v>
      </c>
      <c r="B5579" s="4" t="s">
        <v>852</v>
      </c>
      <c r="C5579" s="4" t="s">
        <v>853</v>
      </c>
      <c r="D5579" s="52">
        <v>6277</v>
      </c>
      <c r="E5579" s="5" t="s">
        <v>13630</v>
      </c>
      <c r="F5579" s="5">
        <v>1</v>
      </c>
      <c r="G5579" s="5">
        <v>32</v>
      </c>
      <c r="H5579" s="5">
        <v>6611</v>
      </c>
      <c r="I5579" t="s">
        <v>30350</v>
      </c>
      <c r="J5579" s="46" t="s">
        <v>33120</v>
      </c>
      <c r="K5579" s="56"/>
      <c r="L5579" s="56"/>
      <c r="M5579" s="56">
        <f t="shared" si="456"/>
        <v>1917</v>
      </c>
      <c r="N5579" s="56"/>
      <c r="O5579" s="56">
        <f t="shared" si="457"/>
        <v>3</v>
      </c>
      <c r="P5579" s="56">
        <f t="shared" si="458"/>
        <v>8</v>
      </c>
      <c r="Q5579" s="2" t="str">
        <f t="shared" si="459"/>
        <v>&lt;a href="set03\tsr\tsr_october_26,_1916_-_august_3,_1922\miscellaneous\jacobson,_martin_tractor_school_march_8,_1917_p1_tsr.pdf"&gt;Tractor School&lt;/a&gt;</v>
      </c>
    </row>
    <row r="5580" spans="1:17" x14ac:dyDescent="0.25">
      <c r="A5580" s="2">
        <v>4799</v>
      </c>
      <c r="B5580" s="4" t="s">
        <v>915</v>
      </c>
      <c r="C5580" s="4" t="s">
        <v>853</v>
      </c>
      <c r="D5580" s="52">
        <v>6277</v>
      </c>
      <c r="E5580" s="5" t="s">
        <v>13630</v>
      </c>
      <c r="F5580" s="5">
        <v>1</v>
      </c>
      <c r="G5580" s="5">
        <v>32</v>
      </c>
      <c r="H5580" s="5">
        <v>6656</v>
      </c>
      <c r="I5580" t="s">
        <v>30351</v>
      </c>
      <c r="J5580" s="46" t="s">
        <v>33120</v>
      </c>
      <c r="K5580" s="56"/>
      <c r="L5580" s="56"/>
      <c r="M5580" s="56">
        <f t="shared" si="456"/>
        <v>1917</v>
      </c>
      <c r="N5580" s="56"/>
      <c r="O5580" s="56">
        <f t="shared" si="457"/>
        <v>3</v>
      </c>
      <c r="P5580" s="56">
        <f t="shared" si="458"/>
        <v>8</v>
      </c>
      <c r="Q5580" s="2" t="str">
        <f t="shared" si="459"/>
        <v>&lt;a href="set03\tsr\tsr_october_26,_1916_-_august_3,_1922\miscellaneous\lien,_carl_tractor_school_march_8,_1917_p1_tsr.pdf"&gt;Tractor School&lt;/a&gt;</v>
      </c>
    </row>
    <row r="5581" spans="1:17" x14ac:dyDescent="0.25">
      <c r="A5581" s="2">
        <v>2665</v>
      </c>
      <c r="B5581" s="4" t="s">
        <v>5948</v>
      </c>
      <c r="C5581" s="4" t="s">
        <v>1607</v>
      </c>
      <c r="D5581" s="52">
        <v>6282</v>
      </c>
      <c r="E5581" s="5" t="s">
        <v>13629</v>
      </c>
      <c r="F5581" s="5">
        <v>4</v>
      </c>
      <c r="G5581" s="5">
        <v>21</v>
      </c>
      <c r="H5581" s="5">
        <v>3207</v>
      </c>
      <c r="I5581" t="s">
        <v>27840</v>
      </c>
      <c r="J5581" s="46" t="s">
        <v>33102</v>
      </c>
      <c r="K5581" s="56"/>
      <c r="L5581" s="56"/>
      <c r="M5581" s="56">
        <f t="shared" si="456"/>
        <v>1917</v>
      </c>
      <c r="N5581" s="56"/>
      <c r="O5581" s="56">
        <f t="shared" si="457"/>
        <v>3</v>
      </c>
      <c r="P5581" s="56">
        <f t="shared" si="458"/>
        <v>13</v>
      </c>
      <c r="Q5581" s="2" t="str">
        <f t="shared" si="459"/>
        <v>&lt;a href="set04\he_december 8, 1914 - november 20, 1917\miscellaneous\hannaford_school_notes_march_13,_1917_p4_he.pdf"&gt;Notes&lt;/a&gt;</v>
      </c>
    </row>
    <row r="5582" spans="1:17" x14ac:dyDescent="0.25">
      <c r="A5582" s="2">
        <v>6669</v>
      </c>
      <c r="B5582" s="4" t="s">
        <v>14743</v>
      </c>
      <c r="C5582" s="4" t="s">
        <v>610</v>
      </c>
      <c r="D5582" s="52">
        <v>6282</v>
      </c>
      <c r="E5582" s="5" t="s">
        <v>13629</v>
      </c>
      <c r="F5582" s="5">
        <v>5</v>
      </c>
      <c r="G5582" s="5">
        <v>21</v>
      </c>
      <c r="H5582" s="5">
        <v>3496</v>
      </c>
      <c r="I5582" t="s">
        <v>27841</v>
      </c>
      <c r="J5582" s="46" t="s">
        <v>33102</v>
      </c>
      <c r="K5582" s="56"/>
      <c r="L5582" s="56"/>
      <c r="M5582" s="56">
        <f t="shared" si="456"/>
        <v>1917</v>
      </c>
      <c r="N5582" s="56"/>
      <c r="O5582" s="56">
        <f t="shared" si="457"/>
        <v>3</v>
      </c>
      <c r="P5582" s="56">
        <f t="shared" si="458"/>
        <v>13</v>
      </c>
      <c r="Q5582" s="2" t="str">
        <f t="shared" si="459"/>
        <v>&lt;a href="set04\he_december 8, 1914 - november 20, 1917\miscellaneous\sletten,_gilbert_appendicitis_march_13,_1917_p5_he.pdf"&gt;Appendicitis&lt;/a&gt;</v>
      </c>
    </row>
    <row r="5583" spans="1:17" x14ac:dyDescent="0.25">
      <c r="A5583" s="2">
        <v>8008</v>
      </c>
      <c r="B5583" s="4" t="s">
        <v>14783</v>
      </c>
      <c r="C5583" s="4" t="s">
        <v>1607</v>
      </c>
      <c r="D5583" s="52">
        <v>6282</v>
      </c>
      <c r="E5583" s="5" t="s">
        <v>13629</v>
      </c>
      <c r="F5583" s="5">
        <v>4</v>
      </c>
      <c r="G5583" s="5">
        <v>21</v>
      </c>
      <c r="H5583" s="5">
        <v>3638</v>
      </c>
      <c r="I5583" s="99" t="s">
        <v>27842</v>
      </c>
      <c r="J5583" s="46" t="s">
        <v>33102</v>
      </c>
      <c r="K5583" s="56"/>
      <c r="L5583" s="56"/>
      <c r="M5583" s="56">
        <f t="shared" si="456"/>
        <v>1917</v>
      </c>
      <c r="N5583" s="56"/>
      <c r="O5583" s="56">
        <f t="shared" si="457"/>
        <v>3</v>
      </c>
      <c r="P5583" s="56">
        <f t="shared" si="458"/>
        <v>13</v>
      </c>
      <c r="Q5583" s="2" t="str">
        <f t="shared" si="459"/>
        <v>&lt;a href="set04\he_december 8, 1914 - november 20, 1917\miscellaneous\walum_notes_march_13,_1917_p4_he.pdf"&gt;Notes&lt;/a&gt;</v>
      </c>
    </row>
    <row r="5584" spans="1:17" x14ac:dyDescent="0.25">
      <c r="A5584" s="2">
        <v>2666</v>
      </c>
      <c r="B5584" s="4" t="s">
        <v>5948</v>
      </c>
      <c r="C5584" s="4" t="s">
        <v>1607</v>
      </c>
      <c r="D5584" s="52">
        <v>6289</v>
      </c>
      <c r="E5584" s="5" t="s">
        <v>13629</v>
      </c>
      <c r="F5584" s="5">
        <v>5</v>
      </c>
      <c r="G5584" s="5">
        <v>21</v>
      </c>
      <c r="H5584" s="5">
        <v>3208</v>
      </c>
      <c r="I5584" t="s">
        <v>27843</v>
      </c>
      <c r="J5584" s="46" t="s">
        <v>33102</v>
      </c>
      <c r="K5584" s="56"/>
      <c r="L5584" s="56"/>
      <c r="M5584" s="56">
        <f t="shared" si="456"/>
        <v>1917</v>
      </c>
      <c r="N5584" s="56"/>
      <c r="O5584" s="56">
        <f t="shared" si="457"/>
        <v>3</v>
      </c>
      <c r="P5584" s="56">
        <f t="shared" si="458"/>
        <v>20</v>
      </c>
      <c r="Q5584" s="2" t="str">
        <f t="shared" si="459"/>
        <v>&lt;a href="set04\he_december 8, 1914 - november 20, 1917\miscellaneous\hannaford_school_notes_march_20,_1917_p5_he.pdf"&gt;Notes&lt;/a&gt;</v>
      </c>
    </row>
    <row r="5585" spans="1:17" x14ac:dyDescent="0.25">
      <c r="A5585" s="2">
        <v>6285</v>
      </c>
      <c r="B5585" s="4" t="s">
        <v>14717</v>
      </c>
      <c r="C5585" s="4" t="s">
        <v>14718</v>
      </c>
      <c r="D5585" s="52">
        <v>6289</v>
      </c>
      <c r="E5585" s="5" t="s">
        <v>13629</v>
      </c>
      <c r="F5585" s="5">
        <v>5</v>
      </c>
      <c r="G5585" s="5">
        <v>21</v>
      </c>
      <c r="H5585" s="5">
        <v>3452</v>
      </c>
      <c r="I5585" t="s">
        <v>27844</v>
      </c>
      <c r="J5585" s="46" t="s">
        <v>33102</v>
      </c>
      <c r="K5585" s="56"/>
      <c r="L5585" s="56"/>
      <c r="M5585" s="56">
        <f t="shared" si="456"/>
        <v>1917</v>
      </c>
      <c r="N5585" s="56"/>
      <c r="O5585" s="56">
        <f t="shared" si="457"/>
        <v>3</v>
      </c>
      <c r="P5585" s="56">
        <f t="shared" si="458"/>
        <v>20</v>
      </c>
      <c r="Q5585" s="2" t="str">
        <f t="shared" si="459"/>
        <v>&lt;a href="set04\he_december 8, 1914 - november 20, 1917\miscellaneous\robinson,_henry_enlists_in_wwi_in_canada_march_20,_1917_p5_he.pdf"&gt;Enlists in WWI in Canada&lt;/a&gt;</v>
      </c>
    </row>
    <row r="5586" spans="1:17" x14ac:dyDescent="0.25">
      <c r="A5586" s="2">
        <v>6670</v>
      </c>
      <c r="B5586" s="4" t="s">
        <v>14743</v>
      </c>
      <c r="C5586" s="4" t="s">
        <v>14744</v>
      </c>
      <c r="D5586" s="52">
        <v>6289</v>
      </c>
      <c r="E5586" s="5" t="s">
        <v>13629</v>
      </c>
      <c r="F5586" s="5">
        <v>5</v>
      </c>
      <c r="G5586" s="5">
        <v>21</v>
      </c>
      <c r="H5586" s="5">
        <v>3497</v>
      </c>
      <c r="I5586" t="s">
        <v>27845</v>
      </c>
      <c r="J5586" s="46" t="s">
        <v>33102</v>
      </c>
      <c r="K5586" s="56"/>
      <c r="L5586" s="56"/>
      <c r="M5586" s="56">
        <f t="shared" si="456"/>
        <v>1917</v>
      </c>
      <c r="N5586" s="56"/>
      <c r="O5586" s="56">
        <f t="shared" si="457"/>
        <v>3</v>
      </c>
      <c r="P5586" s="56">
        <f t="shared" si="458"/>
        <v>20</v>
      </c>
      <c r="Q5586" s="2" t="str">
        <f t="shared" si="459"/>
        <v>&lt;a href="set04\he_december 8, 1914 - november 20, 1917\miscellaneous\sletten,_gilbert_improved;_family_returns_home_march_20,_1917_p5_he.pdf"&gt;Improved; family returns home&lt;/a&gt;</v>
      </c>
    </row>
    <row r="5587" spans="1:17" x14ac:dyDescent="0.25">
      <c r="A5587" s="2">
        <v>8009</v>
      </c>
      <c r="B5587" s="4" t="s">
        <v>14783</v>
      </c>
      <c r="C5587" s="4" t="s">
        <v>1607</v>
      </c>
      <c r="D5587" s="52">
        <v>6289</v>
      </c>
      <c r="E5587" s="5" t="s">
        <v>13629</v>
      </c>
      <c r="F5587" s="5">
        <v>4</v>
      </c>
      <c r="G5587" s="5">
        <v>21</v>
      </c>
      <c r="H5587" s="5">
        <v>3639</v>
      </c>
      <c r="I5587" s="99" t="s">
        <v>27846</v>
      </c>
      <c r="J5587" s="46" t="s">
        <v>33102</v>
      </c>
      <c r="K5587" s="56"/>
      <c r="L5587" s="56"/>
      <c r="M5587" s="56">
        <f t="shared" si="456"/>
        <v>1917</v>
      </c>
      <c r="N5587" s="56"/>
      <c r="O5587" s="56">
        <f t="shared" si="457"/>
        <v>3</v>
      </c>
      <c r="P5587" s="56">
        <f t="shared" si="458"/>
        <v>20</v>
      </c>
      <c r="Q5587" s="2" t="str">
        <f t="shared" si="459"/>
        <v>&lt;a href="set04\he_december 8, 1914 - november 20, 1917\miscellaneous\walum_notes_march_20,_1917_p4_he.pdf"&gt;Notes&lt;/a&gt;</v>
      </c>
    </row>
    <row r="5588" spans="1:17" x14ac:dyDescent="0.25">
      <c r="A5588" s="2">
        <v>595</v>
      </c>
      <c r="B5588" s="4" t="s">
        <v>652</v>
      </c>
      <c r="C5588" s="4" t="s">
        <v>653</v>
      </c>
      <c r="D5588" s="52">
        <v>6291</v>
      </c>
      <c r="E5588" s="5" t="s">
        <v>13630</v>
      </c>
      <c r="F5588" s="5">
        <v>1</v>
      </c>
      <c r="G5588" s="5">
        <v>32</v>
      </c>
      <c r="H5588" s="5">
        <v>6456</v>
      </c>
      <c r="I5588" t="s">
        <v>30352</v>
      </c>
      <c r="J5588" s="46" t="s">
        <v>33120</v>
      </c>
      <c r="K5588" s="56"/>
      <c r="L5588" s="56"/>
      <c r="M5588" s="56">
        <f t="shared" si="456"/>
        <v>1917</v>
      </c>
      <c r="N5588" s="56"/>
      <c r="O5588" s="56">
        <f t="shared" si="457"/>
        <v>3</v>
      </c>
      <c r="P5588" s="56">
        <f t="shared" si="458"/>
        <v>22</v>
      </c>
      <c r="Q5588" s="2" t="str">
        <f t="shared" si="459"/>
        <v>&lt;a href="set03\tsr\tsr_october_26,_1916_-_august_3,_1922\miscellaneous\brent,_gilbert_to_homestead_in_canada_march_22,_1917_p1_tsr.pdf"&gt;To Canada Homestead&lt;/a&gt;</v>
      </c>
    </row>
    <row r="5589" spans="1:17" x14ac:dyDescent="0.25">
      <c r="A5589" s="2">
        <v>795</v>
      </c>
      <c r="B5589" s="4" t="s">
        <v>371</v>
      </c>
      <c r="C5589" s="4" t="s">
        <v>681</v>
      </c>
      <c r="D5589" s="52">
        <v>6298</v>
      </c>
      <c r="E5589" s="5" t="s">
        <v>13630</v>
      </c>
      <c r="F5589" s="5">
        <v>1</v>
      </c>
      <c r="G5589" s="5">
        <v>32</v>
      </c>
      <c r="H5589" s="5">
        <v>6476</v>
      </c>
      <c r="I5589" t="s">
        <v>30354</v>
      </c>
      <c r="J5589" s="46" t="s">
        <v>33120</v>
      </c>
      <c r="K5589" s="56"/>
      <c r="L5589" s="56"/>
      <c r="M5589" s="56">
        <f t="shared" si="456"/>
        <v>1917</v>
      </c>
      <c r="N5589" s="56"/>
      <c r="O5589" s="56">
        <f t="shared" si="457"/>
        <v>3</v>
      </c>
      <c r="P5589" s="56">
        <f t="shared" si="458"/>
        <v>29</v>
      </c>
      <c r="Q5589" s="2" t="str">
        <f t="shared" si="459"/>
        <v>&lt;a href="set03\tsr\tsr_october_26,_1916_-_august_3,_1922\miscellaneous\christianson,_mrs._john_returns_w_child_foot_straightened_march_29,_1917_p1_tsr.pdf"&gt;Returns w child foot straightened&lt;/a&gt;</v>
      </c>
    </row>
    <row r="5590" spans="1:17" x14ac:dyDescent="0.25">
      <c r="A5590" s="2">
        <v>1460</v>
      </c>
      <c r="B5590" s="4" t="s">
        <v>510</v>
      </c>
      <c r="C5590" s="4" t="s">
        <v>610</v>
      </c>
      <c r="D5590" s="52">
        <v>6298</v>
      </c>
      <c r="E5590" s="5" t="s">
        <v>13630</v>
      </c>
      <c r="F5590" s="5">
        <v>1</v>
      </c>
      <c r="G5590" s="5">
        <v>32</v>
      </c>
      <c r="H5590" s="5">
        <v>6483</v>
      </c>
      <c r="I5590" t="s">
        <v>30355</v>
      </c>
      <c r="J5590" s="46" t="s">
        <v>33120</v>
      </c>
      <c r="K5590" s="56"/>
      <c r="L5590" s="56"/>
      <c r="M5590" s="56">
        <f t="shared" si="456"/>
        <v>1917</v>
      </c>
      <c r="N5590" s="56"/>
      <c r="O5590" s="56">
        <f t="shared" si="457"/>
        <v>3</v>
      </c>
      <c r="P5590" s="56">
        <f t="shared" si="458"/>
        <v>29</v>
      </c>
      <c r="Q5590" s="2" t="str">
        <f t="shared" si="459"/>
        <v>&lt;a href="set03\tsr\tsr_october_26,_1916_-_august_3,_1922\miscellaneous\davidson,_fern_appendicitis_march_29,_1917_p1_tsr.pdf"&gt;Appendicitis&lt;/a&gt;</v>
      </c>
    </row>
    <row r="5591" spans="1:17" x14ac:dyDescent="0.25">
      <c r="A5591" s="2">
        <v>2290</v>
      </c>
      <c r="B5591" s="4" t="s">
        <v>4455</v>
      </c>
      <c r="C5591" s="4" t="s">
        <v>674</v>
      </c>
      <c r="D5591" s="52">
        <v>6298</v>
      </c>
      <c r="E5591" s="5" t="s">
        <v>13630</v>
      </c>
      <c r="F5591" s="5">
        <v>1</v>
      </c>
      <c r="G5591" s="5">
        <v>32</v>
      </c>
      <c r="H5591" s="5">
        <v>6472</v>
      </c>
      <c r="I5591" t="s">
        <v>30353</v>
      </c>
      <c r="J5591" s="46" t="s">
        <v>33120</v>
      </c>
      <c r="K5591" s="56"/>
      <c r="L5591" s="56"/>
      <c r="M5591" s="56">
        <f t="shared" si="456"/>
        <v>1917</v>
      </c>
      <c r="N5591" s="56"/>
      <c r="O5591" s="56">
        <f t="shared" si="457"/>
        <v>3</v>
      </c>
      <c r="P5591" s="56">
        <f t="shared" si="458"/>
        <v>29</v>
      </c>
      <c r="Q5591" s="2" t="str">
        <f t="shared" si="459"/>
        <v>&lt;a href="set03\tsr\tsr_october_26,_1916_-_august_3,_1922\miscellaneous\canada_fever_and_war_march_29,_1917_p1_tsr.pdf"&gt;Canada Fever&lt;/a&gt;</v>
      </c>
    </row>
    <row r="5592" spans="1:17" x14ac:dyDescent="0.25">
      <c r="A5592" s="2">
        <v>2667</v>
      </c>
      <c r="B5592" s="4" t="s">
        <v>5948</v>
      </c>
      <c r="C5592" s="4" t="s">
        <v>1607</v>
      </c>
      <c r="D5592" s="52">
        <v>6303</v>
      </c>
      <c r="E5592" s="5" t="s">
        <v>13629</v>
      </c>
      <c r="F5592" s="5">
        <v>4</v>
      </c>
      <c r="G5592" s="5">
        <v>21</v>
      </c>
      <c r="H5592" s="5">
        <v>3199</v>
      </c>
      <c r="I5592" t="s">
        <v>27847</v>
      </c>
      <c r="J5592" s="46" t="s">
        <v>33102</v>
      </c>
      <c r="K5592" s="56"/>
      <c r="L5592" s="56"/>
      <c r="M5592" s="56">
        <f t="shared" si="456"/>
        <v>1917</v>
      </c>
      <c r="N5592" s="56"/>
      <c r="O5592" s="56">
        <f t="shared" si="457"/>
        <v>4</v>
      </c>
      <c r="P5592" s="56">
        <f t="shared" si="458"/>
        <v>3</v>
      </c>
      <c r="Q5592" s="2" t="str">
        <f t="shared" si="459"/>
        <v>&lt;a href="set04\he_december 8, 1914 - november 20, 1917\miscellaneous\hannaford_school_notes_april_3,_1917_p4_he.pdf"&gt;Notes&lt;/a&gt;</v>
      </c>
    </row>
    <row r="5593" spans="1:17" x14ac:dyDescent="0.25">
      <c r="A5593" s="2">
        <v>8010</v>
      </c>
      <c r="B5593" s="4" t="s">
        <v>14783</v>
      </c>
      <c r="C5593" s="4" t="s">
        <v>1607</v>
      </c>
      <c r="D5593" s="52">
        <v>6303</v>
      </c>
      <c r="E5593" s="5" t="s">
        <v>13629</v>
      </c>
      <c r="F5593" s="5">
        <v>4</v>
      </c>
      <c r="G5593" s="5">
        <v>21</v>
      </c>
      <c r="H5593" s="5">
        <v>3620</v>
      </c>
      <c r="I5593" s="99" t="s">
        <v>27848</v>
      </c>
      <c r="J5593" s="46" t="s">
        <v>33102</v>
      </c>
      <c r="K5593" s="56"/>
      <c r="L5593" s="56"/>
      <c r="M5593" s="56">
        <f t="shared" si="456"/>
        <v>1917</v>
      </c>
      <c r="N5593" s="56"/>
      <c r="O5593" s="56">
        <f t="shared" si="457"/>
        <v>4</v>
      </c>
      <c r="P5593" s="56">
        <f t="shared" si="458"/>
        <v>3</v>
      </c>
      <c r="Q5593" s="2" t="str">
        <f t="shared" si="459"/>
        <v>&lt;a href="set04\he_december 8, 1914 - november 20, 1917\miscellaneous\walum_notes_april_3,_1917_p4_he.pdf"&gt;Notes&lt;/a&gt;</v>
      </c>
    </row>
    <row r="5594" spans="1:17" x14ac:dyDescent="0.25">
      <c r="A5594" s="2">
        <v>484</v>
      </c>
      <c r="B5594" s="4" t="s">
        <v>642</v>
      </c>
      <c r="C5594" s="4" t="s">
        <v>644</v>
      </c>
      <c r="D5594" s="52">
        <v>6305</v>
      </c>
      <c r="E5594" s="5" t="s">
        <v>13630</v>
      </c>
      <c r="F5594" s="5">
        <v>1</v>
      </c>
      <c r="G5594" s="5">
        <v>32</v>
      </c>
      <c r="H5594" s="5">
        <v>6449</v>
      </c>
      <c r="I5594" t="s">
        <v>30356</v>
      </c>
      <c r="J5594" s="46" t="s">
        <v>33120</v>
      </c>
      <c r="K5594" s="56"/>
      <c r="L5594" s="56"/>
      <c r="M5594" s="56">
        <f t="shared" si="456"/>
        <v>1917</v>
      </c>
      <c r="N5594" s="56"/>
      <c r="O5594" s="56">
        <f t="shared" si="457"/>
        <v>4</v>
      </c>
      <c r="P5594" s="56">
        <f t="shared" si="458"/>
        <v>5</v>
      </c>
      <c r="Q5594" s="2" t="str">
        <f t="shared" si="459"/>
        <v>&lt;a href="set03\tsr\tsr_october_26,_1916_-_august_3,_1922\miscellaneous\black,_paul_meningitis_april_5,_1917_p1_tsr.pdf"&gt;Meningitis&lt;/a&gt;</v>
      </c>
    </row>
    <row r="5595" spans="1:17" x14ac:dyDescent="0.25">
      <c r="A5595" s="2">
        <v>706</v>
      </c>
      <c r="B5595" s="4" t="s">
        <v>669</v>
      </c>
      <c r="C5595" s="4" t="s">
        <v>670</v>
      </c>
      <c r="D5595" s="52">
        <v>6305</v>
      </c>
      <c r="E5595" s="5" t="s">
        <v>13630</v>
      </c>
      <c r="F5595" s="5">
        <v>1</v>
      </c>
      <c r="G5595" s="5">
        <v>32</v>
      </c>
      <c r="H5595" s="5">
        <v>6470</v>
      </c>
      <c r="I5595" t="s">
        <v>30357</v>
      </c>
      <c r="J5595" s="46" t="s">
        <v>33120</v>
      </c>
      <c r="K5595" s="56"/>
      <c r="L5595" s="56"/>
      <c r="M5595" s="56">
        <f t="shared" si="456"/>
        <v>1917</v>
      </c>
      <c r="N5595" s="56"/>
      <c r="O5595" s="56">
        <f t="shared" si="457"/>
        <v>4</v>
      </c>
      <c r="P5595" s="56">
        <f t="shared" si="458"/>
        <v>5</v>
      </c>
      <c r="Q5595" s="2" t="str">
        <f t="shared" si="459"/>
        <v>&lt;a href="set03\tsr\tsr_october_26,_1916_-_august_3,_1922\miscellaneous\byington,_nina_more_operations_april_5,_1917_p1_tsr.pdf"&gt;More Operations&lt;/a&gt;</v>
      </c>
    </row>
    <row r="5596" spans="1:17" x14ac:dyDescent="0.25">
      <c r="A5596" s="2">
        <v>433</v>
      </c>
      <c r="B5596" s="4" t="s">
        <v>14507</v>
      </c>
      <c r="C5596" s="4" t="s">
        <v>14508</v>
      </c>
      <c r="D5596" s="52">
        <v>6310</v>
      </c>
      <c r="E5596" s="5" t="s">
        <v>13629</v>
      </c>
      <c r="F5596" s="5">
        <v>5</v>
      </c>
      <c r="G5596" s="5">
        <v>21</v>
      </c>
      <c r="H5596" s="5">
        <v>2984</v>
      </c>
      <c r="I5596" t="s">
        <v>27849</v>
      </c>
      <c r="J5596" s="46" t="s">
        <v>33102</v>
      </c>
      <c r="K5596" s="56"/>
      <c r="L5596" s="56"/>
      <c r="M5596" s="56">
        <f t="shared" si="456"/>
        <v>1917</v>
      </c>
      <c r="N5596" s="56"/>
      <c r="O5596" s="56">
        <f t="shared" si="457"/>
        <v>4</v>
      </c>
      <c r="P5596" s="56">
        <f t="shared" si="458"/>
        <v>10</v>
      </c>
      <c r="Q5596" s="2" t="str">
        <f t="shared" si="459"/>
        <v>&lt;a href="set04\he_december 8, 1914 - november 20, 1917\miscellaneous\bergren,_chas_g_to_live_work_in_mchenry_april_10,_1917_p5_he.pdf"&gt;To live work in McHenry&lt;/a&gt;</v>
      </c>
    </row>
    <row r="5597" spans="1:17" x14ac:dyDescent="0.25">
      <c r="A5597" s="2">
        <v>708</v>
      </c>
      <c r="B5597" s="4" t="s">
        <v>669</v>
      </c>
      <c r="C5597" s="4" t="s">
        <v>14520</v>
      </c>
      <c r="D5597" s="52">
        <v>6310</v>
      </c>
      <c r="E5597" s="5" t="s">
        <v>13629</v>
      </c>
      <c r="F5597" s="5">
        <v>5</v>
      </c>
      <c r="G5597" s="5">
        <v>21</v>
      </c>
      <c r="H5597" s="5">
        <v>3014</v>
      </c>
      <c r="I5597" t="s">
        <v>27850</v>
      </c>
      <c r="J5597" s="46" t="s">
        <v>33102</v>
      </c>
      <c r="K5597" s="56"/>
      <c r="L5597" s="56"/>
      <c r="M5597" s="56">
        <f t="shared" si="456"/>
        <v>1917</v>
      </c>
      <c r="N5597" s="56"/>
      <c r="O5597" s="56">
        <f t="shared" si="457"/>
        <v>4</v>
      </c>
      <c r="P5597" s="56">
        <f t="shared" si="458"/>
        <v>10</v>
      </c>
      <c r="Q5597" s="2" t="str">
        <f t="shared" si="459"/>
        <v>&lt;a href="set04\he_december 8, 1914 - november 20, 1917\miscellaneous\byington,_nina_to_hospital_april_10,_1917_p5_he.pdf"&gt;To hospital&lt;/a&gt;</v>
      </c>
    </row>
    <row r="5598" spans="1:17" x14ac:dyDescent="0.25">
      <c r="A5598" s="2">
        <v>794</v>
      </c>
      <c r="B5598" s="4" t="s">
        <v>14530</v>
      </c>
      <c r="C5598" s="4" t="s">
        <v>14531</v>
      </c>
      <c r="D5598" s="52">
        <v>6310</v>
      </c>
      <c r="E5598" s="5" t="s">
        <v>13629</v>
      </c>
      <c r="F5598" s="5">
        <v>5</v>
      </c>
      <c r="G5598" s="5">
        <v>21</v>
      </c>
      <c r="H5598" s="5">
        <v>3029</v>
      </c>
      <c r="I5598" t="s">
        <v>27851</v>
      </c>
      <c r="J5598" s="46" t="s">
        <v>33102</v>
      </c>
      <c r="K5598" s="56"/>
      <c r="L5598" s="56"/>
      <c r="M5598" s="56">
        <f t="shared" si="456"/>
        <v>1917</v>
      </c>
      <c r="N5598" s="56"/>
      <c r="O5598" s="56">
        <f t="shared" si="457"/>
        <v>4</v>
      </c>
      <c r="P5598" s="56">
        <f t="shared" si="458"/>
        <v>10</v>
      </c>
      <c r="Q5598" s="2" t="str">
        <f t="shared" si="459"/>
        <v>&lt;a href="set04\he_december 8, 1914 - november 20, 1917\miscellaneous\christianson,_mrs_john_returns_with_son_from_rochester_mn_april_10,_1917_p5_he.pdf"&gt;Returns with son from Rochester MN&lt;/a&gt;</v>
      </c>
    </row>
    <row r="5599" spans="1:17" x14ac:dyDescent="0.25">
      <c r="A5599" s="2">
        <v>1792</v>
      </c>
      <c r="B5599" s="4" t="s">
        <v>14543</v>
      </c>
      <c r="C5599" s="4" t="s">
        <v>14544</v>
      </c>
      <c r="D5599" s="52">
        <v>6310</v>
      </c>
      <c r="E5599" s="5" t="s">
        <v>13629</v>
      </c>
      <c r="F5599" s="5">
        <v>5</v>
      </c>
      <c r="G5599" s="5">
        <v>21</v>
      </c>
      <c r="H5599" s="5">
        <v>3063</v>
      </c>
      <c r="I5599" t="s">
        <v>27852</v>
      </c>
      <c r="J5599" s="46" t="s">
        <v>33102</v>
      </c>
      <c r="K5599" s="56"/>
      <c r="L5599" s="56"/>
      <c r="M5599" s="56">
        <f t="shared" si="456"/>
        <v>1917</v>
      </c>
      <c r="N5599" s="56"/>
      <c r="O5599" s="56">
        <f t="shared" si="457"/>
        <v>4</v>
      </c>
      <c r="P5599" s="56">
        <f t="shared" si="458"/>
        <v>10</v>
      </c>
      <c r="Q5599" s="2" t="str">
        <f t="shared" si="459"/>
        <v>&lt;a href="set04\he_december 8, 1914 - november 20, 1917\miscellaneous\edland,_olof_to_live_work_in_scobey_mt_april_10,_1917_p5_he.pdf"&gt;To live work in Scobey MT&lt;/a&gt;</v>
      </c>
    </row>
    <row r="5600" spans="1:17" x14ac:dyDescent="0.25">
      <c r="A5600" s="2">
        <v>2668</v>
      </c>
      <c r="B5600" s="4" t="s">
        <v>5948</v>
      </c>
      <c r="C5600" s="4" t="s">
        <v>1607</v>
      </c>
      <c r="D5600" s="52">
        <v>6310</v>
      </c>
      <c r="E5600" s="5" t="s">
        <v>13629</v>
      </c>
      <c r="F5600" s="5">
        <v>4</v>
      </c>
      <c r="G5600" s="5">
        <v>21</v>
      </c>
      <c r="H5600" s="5">
        <v>3200</v>
      </c>
      <c r="I5600" t="s">
        <v>27853</v>
      </c>
      <c r="J5600" s="46" t="s">
        <v>33102</v>
      </c>
      <c r="K5600" s="56"/>
      <c r="L5600" s="56"/>
      <c r="M5600" s="56">
        <f t="shared" si="456"/>
        <v>1917</v>
      </c>
      <c r="N5600" s="56"/>
      <c r="O5600" s="56">
        <f t="shared" si="457"/>
        <v>4</v>
      </c>
      <c r="P5600" s="56">
        <f t="shared" si="458"/>
        <v>10</v>
      </c>
      <c r="Q5600" s="2" t="str">
        <f t="shared" si="459"/>
        <v>&lt;a href="set04\he_december 8, 1914 - november 20, 1917\miscellaneous\hannaford_school_notes_april_10,_1917_p4_he.pdf"&gt;Notes&lt;/a&gt;</v>
      </c>
    </row>
    <row r="5601" spans="1:17" x14ac:dyDescent="0.25">
      <c r="A5601" s="2">
        <v>6791</v>
      </c>
      <c r="B5601" s="4" t="s">
        <v>14752</v>
      </c>
      <c r="C5601" s="4" t="s">
        <v>14753</v>
      </c>
      <c r="D5601" s="52">
        <v>6310</v>
      </c>
      <c r="E5601" s="5" t="s">
        <v>13629</v>
      </c>
      <c r="F5601" s="5">
        <v>5</v>
      </c>
      <c r="G5601" s="5">
        <v>21</v>
      </c>
      <c r="H5601" s="5">
        <v>3522</v>
      </c>
      <c r="I5601" t="s">
        <v>27854</v>
      </c>
      <c r="J5601" s="46" t="s">
        <v>33102</v>
      </c>
      <c r="K5601" s="56"/>
      <c r="L5601" s="56"/>
      <c r="M5601" s="56">
        <f t="shared" si="456"/>
        <v>1917</v>
      </c>
      <c r="N5601" s="56"/>
      <c r="O5601" s="56">
        <f t="shared" si="457"/>
        <v>4</v>
      </c>
      <c r="P5601" s="56">
        <f t="shared" si="458"/>
        <v>10</v>
      </c>
      <c r="Q5601" s="2" t="str">
        <f t="shared" si="459"/>
        <v>&lt;a href="set04\he_december 8, 1914 - november 20, 1917\miscellaneous\stee,_ernest_and_inez_attending_univ_of_nd_april_10,_1917_p5_he.pdf"&gt;Attending Univ of ND&lt;/a&gt;</v>
      </c>
    </row>
    <row r="5602" spans="1:17" x14ac:dyDescent="0.25">
      <c r="A5602" s="2">
        <v>4558</v>
      </c>
      <c r="B5602" s="100" t="s">
        <v>14635</v>
      </c>
      <c r="C5602" s="4" t="s">
        <v>14636</v>
      </c>
      <c r="D5602" s="52">
        <v>6317</v>
      </c>
      <c r="E5602" s="5" t="s">
        <v>13629</v>
      </c>
      <c r="F5602" s="5">
        <v>5</v>
      </c>
      <c r="G5602" s="5">
        <v>21</v>
      </c>
      <c r="H5602" s="5">
        <v>3303</v>
      </c>
      <c r="I5602" t="s">
        <v>27855</v>
      </c>
      <c r="J5602" s="46" t="s">
        <v>33102</v>
      </c>
      <c r="K5602" s="56"/>
      <c r="L5602" s="56"/>
      <c r="M5602" s="56">
        <f t="shared" si="456"/>
        <v>1917</v>
      </c>
      <c r="N5602" s="56"/>
      <c r="O5602" s="56">
        <f t="shared" si="457"/>
        <v>4</v>
      </c>
      <c r="P5602" s="56">
        <f t="shared" si="458"/>
        <v>17</v>
      </c>
      <c r="Q5602" s="2" t="str">
        <f t="shared" si="459"/>
        <v>&lt;a href="set04\he_december 8, 1914 - november 20, 1917\miscellaneous\krag,_claus_ends_selling_dr_wards_remedies_april_17,_1917_p5_he.pdf"&gt;Ends selling Dr Wards Remedies&lt;/a&gt;</v>
      </c>
    </row>
    <row r="5603" spans="1:17" x14ac:dyDescent="0.25">
      <c r="A5603" s="2">
        <v>6321</v>
      </c>
      <c r="B5603" s="4" t="s">
        <v>13580</v>
      </c>
      <c r="C5603" s="4" t="s">
        <v>14728</v>
      </c>
      <c r="D5603" s="52">
        <v>6317</v>
      </c>
      <c r="E5603" s="5" t="s">
        <v>13629</v>
      </c>
      <c r="F5603" s="5">
        <v>5</v>
      </c>
      <c r="G5603" s="5">
        <v>21</v>
      </c>
      <c r="H5603" s="5">
        <v>3462</v>
      </c>
      <c r="I5603" t="s">
        <v>27856</v>
      </c>
      <c r="J5603" s="46" t="s">
        <v>33102</v>
      </c>
      <c r="K5603" s="56"/>
      <c r="L5603" s="56"/>
      <c r="M5603" s="56">
        <f t="shared" si="456"/>
        <v>1917</v>
      </c>
      <c r="N5603" s="56"/>
      <c r="O5603" s="56">
        <f t="shared" si="457"/>
        <v>4</v>
      </c>
      <c r="P5603" s="56">
        <f t="shared" si="458"/>
        <v>17</v>
      </c>
      <c r="Q5603" s="2" t="str">
        <f t="shared" si="459"/>
        <v>&lt;a href="set04\he_december 8, 1914 - november 20, 1917\miscellaneous\rooth,_al_agency_for_dr_wards_remedies_april_17,_1917_p5_he.pdf"&gt;Agency for Dr Wards Remedies&lt;/a&gt;</v>
      </c>
    </row>
    <row r="5604" spans="1:17" x14ac:dyDescent="0.25">
      <c r="A5604" s="2">
        <v>18</v>
      </c>
      <c r="B5604" s="4" t="s">
        <v>14480</v>
      </c>
      <c r="C5604" s="4" t="s">
        <v>845</v>
      </c>
      <c r="D5604" s="52">
        <v>6331</v>
      </c>
      <c r="E5604" s="5" t="s">
        <v>13629</v>
      </c>
      <c r="F5604" s="5">
        <v>5</v>
      </c>
      <c r="G5604" s="5">
        <v>21</v>
      </c>
      <c r="H5604" s="5">
        <v>2939</v>
      </c>
      <c r="I5604" t="s">
        <v>27857</v>
      </c>
      <c r="J5604" s="46" t="s">
        <v>33102</v>
      </c>
      <c r="K5604" s="56"/>
      <c r="L5604" s="56"/>
      <c r="M5604" s="56">
        <f t="shared" si="456"/>
        <v>1917</v>
      </c>
      <c r="N5604" s="56"/>
      <c r="O5604" s="56">
        <f t="shared" si="457"/>
        <v>5</v>
      </c>
      <c r="P5604" s="56">
        <f t="shared" si="458"/>
        <v>1</v>
      </c>
      <c r="Q5604" s="2" t="str">
        <f t="shared" si="459"/>
        <v>&lt;a href="set04\he_december 8, 1914 - november 20, 1917\miscellaneous\aarestad,_leonard_seriously_ill_may_1,_1917_p5_he.pdf"&gt;Seriously ill&lt;/a&gt;</v>
      </c>
    </row>
    <row r="5605" spans="1:17" x14ac:dyDescent="0.25">
      <c r="A5605" s="2">
        <v>1559</v>
      </c>
      <c r="B5605" s="4" t="s">
        <v>5593</v>
      </c>
      <c r="C5605" s="4" t="s">
        <v>14541</v>
      </c>
      <c r="D5605" s="52">
        <v>6331</v>
      </c>
      <c r="E5605" s="5" t="s">
        <v>13629</v>
      </c>
      <c r="F5605" s="5">
        <v>4</v>
      </c>
      <c r="G5605" s="5">
        <v>21</v>
      </c>
      <c r="H5605" s="5">
        <v>3049</v>
      </c>
      <c r="I5605" t="s">
        <v>27858</v>
      </c>
      <c r="J5605" s="46" t="s">
        <v>33102</v>
      </c>
      <c r="K5605" s="56"/>
      <c r="L5605" s="56"/>
      <c r="M5605" s="56">
        <f t="shared" si="456"/>
        <v>1917</v>
      </c>
      <c r="N5605" s="56"/>
      <c r="O5605" s="56">
        <f t="shared" si="457"/>
        <v>5</v>
      </c>
      <c r="P5605" s="56">
        <f t="shared" si="458"/>
        <v>1</v>
      </c>
      <c r="Q5605" s="2" t="str">
        <f t="shared" si="459"/>
        <v>&lt;a href="set04\he_december 8, 1914 - november 20, 1917\miscellaneous\dazey_to_install_electricity_may_1,_1917_p4_he.pdf"&gt;To install electricity&lt;/a&gt;</v>
      </c>
    </row>
    <row r="5606" spans="1:17" x14ac:dyDescent="0.25">
      <c r="A5606" s="2">
        <v>2669</v>
      </c>
      <c r="B5606" s="4" t="s">
        <v>5948</v>
      </c>
      <c r="C5606" s="4" t="s">
        <v>1607</v>
      </c>
      <c r="D5606" s="52">
        <v>6331</v>
      </c>
      <c r="E5606" s="5" t="s">
        <v>13629</v>
      </c>
      <c r="F5606" s="5">
        <v>5</v>
      </c>
      <c r="G5606" s="5">
        <v>21</v>
      </c>
      <c r="H5606" s="5">
        <v>3209</v>
      </c>
      <c r="I5606" t="s">
        <v>27859</v>
      </c>
      <c r="J5606" s="46" t="s">
        <v>33102</v>
      </c>
      <c r="K5606" s="56"/>
      <c r="L5606" s="56"/>
      <c r="M5606" s="56">
        <f t="shared" si="456"/>
        <v>1917</v>
      </c>
      <c r="N5606" s="56"/>
      <c r="O5606" s="56">
        <f t="shared" si="457"/>
        <v>5</v>
      </c>
      <c r="P5606" s="56">
        <f t="shared" si="458"/>
        <v>1</v>
      </c>
      <c r="Q5606" s="2" t="str">
        <f t="shared" si="459"/>
        <v>&lt;a href="set04\he_december 8, 1914 - november 20, 1917\miscellaneous\hannaford_school_notes_may_1,_1917_p5_he.pdf"&gt;Notes&lt;/a&gt;</v>
      </c>
    </row>
    <row r="5607" spans="1:17" x14ac:dyDescent="0.25">
      <c r="A5607" s="2">
        <v>6708</v>
      </c>
      <c r="B5607" s="4" t="s">
        <v>14748</v>
      </c>
      <c r="C5607" s="4" t="s">
        <v>980</v>
      </c>
      <c r="D5607" s="52">
        <v>6331</v>
      </c>
      <c r="E5607" s="5" t="s">
        <v>13629</v>
      </c>
      <c r="F5607" s="5">
        <v>5</v>
      </c>
      <c r="G5607" s="5">
        <v>21</v>
      </c>
      <c r="H5607" s="5">
        <v>3501</v>
      </c>
      <c r="I5607" t="s">
        <v>27860</v>
      </c>
      <c r="J5607" s="46" t="s">
        <v>33102</v>
      </c>
      <c r="K5607" s="56"/>
      <c r="L5607" s="56"/>
      <c r="M5607" s="56">
        <f t="shared" si="456"/>
        <v>1917</v>
      </c>
      <c r="N5607" s="56"/>
      <c r="O5607" s="56">
        <f t="shared" si="457"/>
        <v>5</v>
      </c>
      <c r="P5607" s="56">
        <f t="shared" si="458"/>
        <v>1</v>
      </c>
      <c r="Q5607" s="2" t="str">
        <f t="shared" si="459"/>
        <v>&lt;a href="set04\he_december 8, 1914 - november 20, 1917\miscellaneous\sonju,_s_a_rheumatism_may_1,_1917_p5_he.pdf"&gt;Rheumatism&lt;/a&gt;</v>
      </c>
    </row>
    <row r="5608" spans="1:17" x14ac:dyDescent="0.25">
      <c r="A5608" s="2">
        <v>8011</v>
      </c>
      <c r="B5608" s="4" t="s">
        <v>14783</v>
      </c>
      <c r="C5608" s="4" t="s">
        <v>1607</v>
      </c>
      <c r="D5608" s="52">
        <v>6331</v>
      </c>
      <c r="E5608" s="5" t="s">
        <v>13629</v>
      </c>
      <c r="F5608" s="5">
        <v>4</v>
      </c>
      <c r="G5608" s="5">
        <v>21</v>
      </c>
      <c r="H5608" s="5">
        <v>3640</v>
      </c>
      <c r="I5608" s="99" t="s">
        <v>27861</v>
      </c>
      <c r="J5608" s="46" t="s">
        <v>33102</v>
      </c>
      <c r="K5608" s="56"/>
      <c r="L5608" s="56"/>
      <c r="M5608" s="56">
        <f t="shared" si="456"/>
        <v>1917</v>
      </c>
      <c r="N5608" s="56"/>
      <c r="O5608" s="56">
        <f t="shared" si="457"/>
        <v>5</v>
      </c>
      <c r="P5608" s="56">
        <f t="shared" si="458"/>
        <v>1</v>
      </c>
      <c r="Q5608" s="2" t="str">
        <f t="shared" si="459"/>
        <v>&lt;a href="set04\he_december 8, 1914 - november 20, 1917\miscellaneous\walum_notes_may_1,_1917_p4_he.pdf"&gt;Notes&lt;/a&gt;</v>
      </c>
    </row>
    <row r="5609" spans="1:17" x14ac:dyDescent="0.25">
      <c r="A5609" s="2">
        <v>565</v>
      </c>
      <c r="B5609" s="4" t="s">
        <v>14516</v>
      </c>
      <c r="C5609" s="4" t="s">
        <v>14517</v>
      </c>
      <c r="D5609" s="52">
        <v>6338</v>
      </c>
      <c r="E5609" s="5" t="s">
        <v>13629</v>
      </c>
      <c r="F5609" s="5">
        <v>5</v>
      </c>
      <c r="G5609" s="5">
        <v>21</v>
      </c>
      <c r="H5609" s="5">
        <v>3000</v>
      </c>
      <c r="I5609" t="s">
        <v>27862</v>
      </c>
      <c r="J5609" s="46" t="s">
        <v>33102</v>
      </c>
      <c r="K5609" s="56"/>
      <c r="L5609" s="56"/>
      <c r="M5609" s="56">
        <f t="shared" si="456"/>
        <v>1917</v>
      </c>
      <c r="N5609" s="56"/>
      <c r="O5609" s="56">
        <f t="shared" si="457"/>
        <v>5</v>
      </c>
      <c r="P5609" s="56">
        <f t="shared" si="458"/>
        <v>8</v>
      </c>
      <c r="Q5609" s="2" t="str">
        <f t="shared" si="459"/>
        <v>&lt;a href="set04\he_december 8, 1914 - november 20, 1917\miscellaneous\boyd,_a_k_returns_from_movie_convention_may_8,_1917_p5_he.pdf"&gt;Returns from movie convention&lt;/a&gt;</v>
      </c>
    </row>
    <row r="5610" spans="1:17" x14ac:dyDescent="0.25">
      <c r="A5610" s="2">
        <v>2619</v>
      </c>
      <c r="B5610" s="4" t="s">
        <v>13904</v>
      </c>
      <c r="C5610" s="4" t="s">
        <v>14587</v>
      </c>
      <c r="D5610" s="52">
        <v>6338</v>
      </c>
      <c r="E5610" s="5" t="s">
        <v>13629</v>
      </c>
      <c r="F5610" s="5">
        <v>5</v>
      </c>
      <c r="G5610" s="5">
        <v>21</v>
      </c>
      <c r="H5610" s="5">
        <v>3145</v>
      </c>
      <c r="I5610" t="s">
        <v>27863</v>
      </c>
      <c r="J5610" s="46" t="s">
        <v>33102</v>
      </c>
      <c r="K5610" s="56"/>
      <c r="L5610" s="56"/>
      <c r="M5610" s="56">
        <f t="shared" si="456"/>
        <v>1917</v>
      </c>
      <c r="N5610" s="56"/>
      <c r="O5610" s="56">
        <f t="shared" si="457"/>
        <v>5</v>
      </c>
      <c r="P5610" s="56">
        <f t="shared" si="458"/>
        <v>8</v>
      </c>
      <c r="Q5610" s="2" t="str">
        <f t="shared" si="459"/>
        <v>&lt;a href="set04\he_december 8, 1914 - november 20, 1917\miscellaneous\hannaford_patriotic_meeting_may_8,_1917_p5_he.pdf"&gt;Patriotic Meeting&lt;/a&gt;</v>
      </c>
    </row>
    <row r="5611" spans="1:17" x14ac:dyDescent="0.25">
      <c r="A5611" s="2">
        <v>2670</v>
      </c>
      <c r="B5611" s="4" t="s">
        <v>5948</v>
      </c>
      <c r="C5611" s="4" t="s">
        <v>1607</v>
      </c>
      <c r="D5611" s="52">
        <v>6338</v>
      </c>
      <c r="E5611" s="5" t="s">
        <v>13629</v>
      </c>
      <c r="F5611" s="5">
        <v>4</v>
      </c>
      <c r="G5611" s="5">
        <v>21</v>
      </c>
      <c r="H5611" s="5">
        <v>3210</v>
      </c>
      <c r="I5611" t="s">
        <v>27864</v>
      </c>
      <c r="J5611" s="46" t="s">
        <v>33102</v>
      </c>
      <c r="K5611" s="56"/>
      <c r="L5611" s="56"/>
      <c r="M5611" s="56">
        <f t="shared" si="456"/>
        <v>1917</v>
      </c>
      <c r="N5611" s="56"/>
      <c r="O5611" s="56">
        <f t="shared" si="457"/>
        <v>5</v>
      </c>
      <c r="P5611" s="56">
        <f t="shared" si="458"/>
        <v>8</v>
      </c>
      <c r="Q5611" s="2" t="str">
        <f t="shared" si="459"/>
        <v>&lt;a href="set04\he_december 8, 1914 - november 20, 1917\miscellaneous\hannaford_school_notes_may_8,_1917_p4_he.pdf"&gt;Notes&lt;/a&gt;</v>
      </c>
    </row>
    <row r="5612" spans="1:17" x14ac:dyDescent="0.25">
      <c r="A5612" s="2">
        <v>6236</v>
      </c>
      <c r="B5612" s="4" t="s">
        <v>13983</v>
      </c>
      <c r="C5612" s="4" t="s">
        <v>14714</v>
      </c>
      <c r="D5612" s="52">
        <v>6338</v>
      </c>
      <c r="E5612" s="5" t="s">
        <v>13629</v>
      </c>
      <c r="F5612" s="5">
        <v>5</v>
      </c>
      <c r="G5612" s="5">
        <v>21</v>
      </c>
      <c r="H5612" s="5">
        <v>3448</v>
      </c>
      <c r="I5612" t="s">
        <v>27865</v>
      </c>
      <c r="J5612" s="46" t="s">
        <v>33102</v>
      </c>
      <c r="K5612" s="56"/>
      <c r="L5612" s="56"/>
      <c r="M5612" s="56">
        <f t="shared" si="456"/>
        <v>1917</v>
      </c>
      <c r="N5612" s="56"/>
      <c r="O5612" s="56">
        <f t="shared" si="457"/>
        <v>5</v>
      </c>
      <c r="P5612" s="56">
        <f t="shared" si="458"/>
        <v>8</v>
      </c>
      <c r="Q5612" s="2" t="str">
        <f t="shared" si="459"/>
        <v>&lt;a href="set04\he_december 8, 1914 - november 20, 1917\miscellaneous\richardson,_w_h_experimenting_with_h2o_for_his_car_may_8,_1917_p5_he.pdf"&gt;Experimenting with H2O for his car&lt;/a&gt;</v>
      </c>
    </row>
    <row r="5613" spans="1:17" x14ac:dyDescent="0.25">
      <c r="A5613" s="2">
        <v>7438</v>
      </c>
      <c r="B5613" s="4" t="s">
        <v>14764</v>
      </c>
      <c r="C5613" s="4" t="s">
        <v>980</v>
      </c>
      <c r="D5613" s="52">
        <v>6338</v>
      </c>
      <c r="E5613" s="5" t="s">
        <v>13629</v>
      </c>
      <c r="F5613" s="5">
        <v>5</v>
      </c>
      <c r="G5613" s="5">
        <v>21</v>
      </c>
      <c r="H5613" s="5">
        <v>3543</v>
      </c>
      <c r="I5613" t="s">
        <v>27866</v>
      </c>
      <c r="J5613" s="46" t="s">
        <v>33102</v>
      </c>
      <c r="K5613" s="56"/>
      <c r="L5613" s="56"/>
      <c r="M5613" s="56">
        <f t="shared" si="456"/>
        <v>1917</v>
      </c>
      <c r="N5613" s="56"/>
      <c r="O5613" s="56">
        <f t="shared" si="457"/>
        <v>5</v>
      </c>
      <c r="P5613" s="56">
        <f t="shared" si="458"/>
        <v>8</v>
      </c>
      <c r="Q5613" s="2" t="str">
        <f t="shared" si="459"/>
        <v>&lt;a href="set04\he_december 8, 1914 - november 20, 1917\miscellaneous\thoreson,_mrs_p_a_rheumatism_may_8,_1917_p5_he.pdf"&gt;Rheumatism&lt;/a&gt;</v>
      </c>
    </row>
    <row r="5614" spans="1:17" x14ac:dyDescent="0.25">
      <c r="A5614" s="2">
        <v>7452</v>
      </c>
      <c r="B5614" s="4" t="s">
        <v>14011</v>
      </c>
      <c r="C5614" s="4" t="s">
        <v>14768</v>
      </c>
      <c r="D5614" s="52">
        <v>6338</v>
      </c>
      <c r="E5614" s="5" t="s">
        <v>13629</v>
      </c>
      <c r="F5614" s="5">
        <v>5</v>
      </c>
      <c r="G5614" s="5">
        <v>21</v>
      </c>
      <c r="H5614" s="5">
        <v>3548</v>
      </c>
      <c r="I5614" t="s">
        <v>27867</v>
      </c>
      <c r="J5614" s="46" t="s">
        <v>33102</v>
      </c>
      <c r="K5614" s="56"/>
      <c r="L5614" s="56"/>
      <c r="M5614" s="56">
        <f t="shared" si="456"/>
        <v>1917</v>
      </c>
      <c r="N5614" s="56"/>
      <c r="O5614" s="56">
        <f t="shared" si="457"/>
        <v>5</v>
      </c>
      <c r="P5614" s="56">
        <f t="shared" si="458"/>
        <v>8</v>
      </c>
      <c r="Q5614" s="2" t="str">
        <f t="shared" si="459"/>
        <v>&lt;a href="set04\he_december 8, 1914 - november 20, 1917\miscellaneous\thoreson,_phillip_volunteers_for_country_may_8,_1917_p5_he.pdf"&gt;Volunteers for country&lt;/a&gt;</v>
      </c>
    </row>
    <row r="5615" spans="1:17" x14ac:dyDescent="0.25">
      <c r="A5615" s="2">
        <v>8012</v>
      </c>
      <c r="B5615" s="4" t="s">
        <v>14783</v>
      </c>
      <c r="C5615" s="4" t="s">
        <v>1607</v>
      </c>
      <c r="D5615" s="52">
        <v>6338</v>
      </c>
      <c r="E5615" s="5" t="s">
        <v>13629</v>
      </c>
      <c r="F5615" s="5">
        <v>4</v>
      </c>
      <c r="G5615" s="5">
        <v>21</v>
      </c>
      <c r="H5615" s="5">
        <v>3641</v>
      </c>
      <c r="I5615" s="99" t="s">
        <v>27868</v>
      </c>
      <c r="J5615" s="46" t="s">
        <v>33102</v>
      </c>
      <c r="K5615" s="56"/>
      <c r="L5615" s="56"/>
      <c r="M5615" s="56">
        <f t="shared" si="456"/>
        <v>1917</v>
      </c>
      <c r="N5615" s="56"/>
      <c r="O5615" s="56">
        <f t="shared" si="457"/>
        <v>5</v>
      </c>
      <c r="P5615" s="56">
        <f t="shared" si="458"/>
        <v>8</v>
      </c>
      <c r="Q5615" s="2" t="str">
        <f t="shared" si="459"/>
        <v>&lt;a href="set04\he_december 8, 1914 - november 20, 1917\miscellaneous\walum_notes_may_8,_1917_p4_he.pdf"&gt;Notes&lt;/a&gt;</v>
      </c>
    </row>
    <row r="5616" spans="1:17" x14ac:dyDescent="0.25">
      <c r="A5616" s="2">
        <v>628</v>
      </c>
      <c r="B5616" s="4" t="s">
        <v>14518</v>
      </c>
      <c r="C5616" s="4" t="s">
        <v>14519</v>
      </c>
      <c r="D5616" s="52">
        <v>6345</v>
      </c>
      <c r="E5616" s="5" t="s">
        <v>13629</v>
      </c>
      <c r="F5616" s="5">
        <v>4</v>
      </c>
      <c r="G5616" s="5">
        <v>21</v>
      </c>
      <c r="H5616" s="5">
        <v>3010</v>
      </c>
      <c r="I5616" t="s">
        <v>27869</v>
      </c>
      <c r="J5616" s="46" t="s">
        <v>33102</v>
      </c>
      <c r="K5616" s="56"/>
      <c r="L5616" s="56"/>
      <c r="M5616" s="56">
        <f t="shared" si="456"/>
        <v>1917</v>
      </c>
      <c r="N5616" s="56"/>
      <c r="O5616" s="56">
        <f t="shared" si="457"/>
        <v>5</v>
      </c>
      <c r="P5616" s="56">
        <f t="shared" si="458"/>
        <v>15</v>
      </c>
      <c r="Q5616" s="2" t="str">
        <f t="shared" si="459"/>
        <v>&lt;a href="set04\he_december 8, 1914 - november 20, 1917\miscellaneous\brown,_charles_s_writes_from_the_navy_may_15,_1917_p4_he.pdf"&gt;Writes from the Navy&lt;/a&gt;</v>
      </c>
    </row>
    <row r="5617" spans="1:17" x14ac:dyDescent="0.25">
      <c r="A5617" s="2">
        <v>764</v>
      </c>
      <c r="B5617" s="100" t="s">
        <v>14526</v>
      </c>
      <c r="C5617" s="4" t="s">
        <v>896</v>
      </c>
      <c r="D5617" s="52">
        <v>6345</v>
      </c>
      <c r="E5617" s="5" t="s">
        <v>13629</v>
      </c>
      <c r="F5617" s="5">
        <v>5</v>
      </c>
      <c r="G5617" s="5">
        <v>21</v>
      </c>
      <c r="H5617" s="5">
        <v>3021</v>
      </c>
      <c r="I5617" t="s">
        <v>27870</v>
      </c>
      <c r="J5617" s="46" t="s">
        <v>33102</v>
      </c>
      <c r="K5617" s="56"/>
      <c r="L5617" s="56"/>
      <c r="M5617" s="56">
        <f t="shared" si="456"/>
        <v>1917</v>
      </c>
      <c r="N5617" s="56"/>
      <c r="O5617" s="56">
        <f t="shared" si="457"/>
        <v>5</v>
      </c>
      <c r="P5617" s="56">
        <f t="shared" si="458"/>
        <v>15</v>
      </c>
      <c r="Q5617" s="2" t="str">
        <f t="shared" si="459"/>
        <v>&lt;a href="set04\he_december 8, 1914 - november 20, 1917\miscellaneous\cederson,_nick_blood_poisoning_may_15,_1917_p5_he.pdf"&gt;Blood poisoning&lt;/a&gt;</v>
      </c>
    </row>
    <row r="5618" spans="1:17" x14ac:dyDescent="0.25">
      <c r="A5618" s="2">
        <v>2499</v>
      </c>
      <c r="B5618" s="4" t="s">
        <v>13500</v>
      </c>
      <c r="C5618" s="4" t="s">
        <v>14582</v>
      </c>
      <c r="D5618" s="52">
        <v>6345</v>
      </c>
      <c r="E5618" s="5" t="s">
        <v>13629</v>
      </c>
      <c r="F5618" s="5">
        <v>5</v>
      </c>
      <c r="G5618" s="5">
        <v>21</v>
      </c>
      <c r="H5618" s="5">
        <v>3131</v>
      </c>
      <c r="I5618" t="s">
        <v>27871</v>
      </c>
      <c r="J5618" s="46" t="s">
        <v>33102</v>
      </c>
      <c r="K5618" s="56"/>
      <c r="L5618" s="56"/>
      <c r="M5618" s="56">
        <f t="shared" si="456"/>
        <v>1917</v>
      </c>
      <c r="N5618" s="56"/>
      <c r="O5618" s="56">
        <f t="shared" si="457"/>
        <v>5</v>
      </c>
      <c r="P5618" s="56">
        <f t="shared" si="458"/>
        <v>15</v>
      </c>
      <c r="Q5618" s="2" t="str">
        <f t="shared" si="459"/>
        <v>&lt;a href="set04\he_december 8, 1914 - november 20, 1917\miscellaneous\gustafson,_edgar_now_secretary_of_employment_bureau_may_15,_1917_p5_he.pdf"&gt;Now Secretary of Employment Bureau&lt;/a&gt;</v>
      </c>
    </row>
    <row r="5619" spans="1:17" x14ac:dyDescent="0.25">
      <c r="A5619" s="2">
        <v>2620</v>
      </c>
      <c r="B5619" s="4" t="s">
        <v>13904</v>
      </c>
      <c r="C5619" s="4" t="s">
        <v>14587</v>
      </c>
      <c r="D5619" s="52">
        <v>6345</v>
      </c>
      <c r="E5619" s="5" t="s">
        <v>13629</v>
      </c>
      <c r="F5619" s="5">
        <v>5</v>
      </c>
      <c r="G5619" s="5">
        <v>21</v>
      </c>
      <c r="H5619" s="5">
        <v>3146</v>
      </c>
      <c r="I5619" t="s">
        <v>27872</v>
      </c>
      <c r="J5619" s="46" t="s">
        <v>33102</v>
      </c>
      <c r="K5619" s="56"/>
      <c r="L5619" s="56"/>
      <c r="M5619" s="56">
        <f t="shared" ref="M5619:M5682" si="460">YEAR(D5619)</f>
        <v>1917</v>
      </c>
      <c r="N5619" s="56"/>
      <c r="O5619" s="56">
        <f t="shared" ref="O5619:O5682" si="461">MONTH(D5619)</f>
        <v>5</v>
      </c>
      <c r="P5619" s="56">
        <f t="shared" ref="P5619:P5682" si="462">DAY(D5619)</f>
        <v>15</v>
      </c>
      <c r="Q5619" s="2" t="str">
        <f t="shared" si="459"/>
        <v>&lt;a href="set04\he_december 8, 1914 - november 20, 1917\miscellaneous\hannaford_patriotic_meeting_may_15,_1917_p5_he.pdf"&gt;Patriotic Meeting&lt;/a&gt;</v>
      </c>
    </row>
    <row r="5620" spans="1:17" x14ac:dyDescent="0.25">
      <c r="A5620" s="2">
        <v>2671</v>
      </c>
      <c r="B5620" s="4" t="s">
        <v>5948</v>
      </c>
      <c r="C5620" s="4" t="s">
        <v>1607</v>
      </c>
      <c r="D5620" s="52">
        <v>6345</v>
      </c>
      <c r="E5620" s="5" t="s">
        <v>13629</v>
      </c>
      <c r="F5620" s="5">
        <v>4</v>
      </c>
      <c r="G5620" s="5">
        <v>21</v>
      </c>
      <c r="H5620" s="5">
        <v>3211</v>
      </c>
      <c r="I5620" t="s">
        <v>27873</v>
      </c>
      <c r="J5620" s="46" t="s">
        <v>33102</v>
      </c>
      <c r="K5620" s="56"/>
      <c r="L5620" s="56"/>
      <c r="M5620" s="56">
        <f t="shared" si="460"/>
        <v>1917</v>
      </c>
      <c r="N5620" s="56"/>
      <c r="O5620" s="56">
        <f t="shared" si="461"/>
        <v>5</v>
      </c>
      <c r="P5620" s="56">
        <f t="shared" si="462"/>
        <v>15</v>
      </c>
      <c r="Q5620" s="2" t="str">
        <f t="shared" si="459"/>
        <v>&lt;a href="set04\he_december 8, 1914 - november 20, 1917\miscellaneous\hannaford_school_notes_may_15,_1917_p4_he.pdf"&gt;Notes&lt;/a&gt;</v>
      </c>
    </row>
    <row r="5621" spans="1:17" x14ac:dyDescent="0.25">
      <c r="A5621" s="2">
        <v>5345</v>
      </c>
      <c r="B5621" s="4" t="s">
        <v>13956</v>
      </c>
      <c r="C5621" s="4" t="s">
        <v>14673</v>
      </c>
      <c r="D5621" s="52">
        <v>6345</v>
      </c>
      <c r="E5621" s="5" t="s">
        <v>13629</v>
      </c>
      <c r="F5621" s="5">
        <v>4</v>
      </c>
      <c r="G5621" s="5">
        <v>21</v>
      </c>
      <c r="H5621" s="5">
        <v>3375</v>
      </c>
      <c r="I5621" t="s">
        <v>27874</v>
      </c>
      <c r="J5621" s="46" t="s">
        <v>33102</v>
      </c>
      <c r="K5621" s="56"/>
      <c r="L5621" s="56"/>
      <c r="M5621" s="56">
        <f t="shared" si="460"/>
        <v>1917</v>
      </c>
      <c r="N5621" s="56"/>
      <c r="O5621" s="56">
        <f t="shared" si="461"/>
        <v>5</v>
      </c>
      <c r="P5621" s="56">
        <f t="shared" si="462"/>
        <v>15</v>
      </c>
      <c r="Q5621" s="2" t="str">
        <f t="shared" si="459"/>
        <v>&lt;a href="set04\he_december 8, 1914 - november 20, 1917\miscellaneous\nelson,_david_t_in_mpls_paper;_to_fort_snelling_may_15,_1917_p4_he.pdf"&gt;In Mpls paper; to Fort Snelling&lt;/a&gt;</v>
      </c>
    </row>
    <row r="5622" spans="1:17" x14ac:dyDescent="0.25">
      <c r="A5622" s="2">
        <v>5863</v>
      </c>
      <c r="B5622" s="4" t="s">
        <v>14703</v>
      </c>
      <c r="C5622" s="4" t="s">
        <v>14704</v>
      </c>
      <c r="D5622" s="52">
        <v>6345</v>
      </c>
      <c r="E5622" s="5" t="s">
        <v>13629</v>
      </c>
      <c r="F5622" s="5">
        <v>5</v>
      </c>
      <c r="G5622" s="5">
        <v>21</v>
      </c>
      <c r="H5622" s="5">
        <v>3434</v>
      </c>
      <c r="I5622" t="s">
        <v>27875</v>
      </c>
      <c r="J5622" s="46" t="s">
        <v>33102</v>
      </c>
      <c r="K5622" s="56"/>
      <c r="L5622" s="56"/>
      <c r="M5622" s="56">
        <f t="shared" si="460"/>
        <v>1917</v>
      </c>
      <c r="N5622" s="56"/>
      <c r="O5622" s="56">
        <f t="shared" si="461"/>
        <v>5</v>
      </c>
      <c r="P5622" s="56">
        <f t="shared" si="462"/>
        <v>15</v>
      </c>
      <c r="Q5622" s="2" t="str">
        <f t="shared" si="459"/>
        <v>&lt;a href="set04\he_december 8, 1914 - november 20, 1917\miscellaneous\petrich,_e_e_catches_a_water_dog_may_15,_1917_p5_he.pdf"&gt;Catches a water dog&lt;/a&gt;</v>
      </c>
    </row>
    <row r="5623" spans="1:17" x14ac:dyDescent="0.25">
      <c r="A5623" s="2">
        <v>6790</v>
      </c>
      <c r="B5623" s="4" t="s">
        <v>14754</v>
      </c>
      <c r="C5623" s="4" t="s">
        <v>14755</v>
      </c>
      <c r="D5623" s="52">
        <v>6345</v>
      </c>
      <c r="E5623" s="5" t="s">
        <v>13629</v>
      </c>
      <c r="F5623" s="5">
        <v>5</v>
      </c>
      <c r="G5623" s="5">
        <v>21</v>
      </c>
      <c r="H5623" s="5">
        <v>3521</v>
      </c>
      <c r="I5623" t="s">
        <v>27876</v>
      </c>
      <c r="J5623" s="46" t="s">
        <v>33102</v>
      </c>
      <c r="K5623" s="56"/>
      <c r="L5623" s="56"/>
      <c r="M5623" s="56">
        <f t="shared" si="460"/>
        <v>1917</v>
      </c>
      <c r="N5623" s="56"/>
      <c r="O5623" s="56">
        <f t="shared" si="461"/>
        <v>5</v>
      </c>
      <c r="P5623" s="56">
        <f t="shared" si="462"/>
        <v>15</v>
      </c>
      <c r="Q5623" s="2" t="str">
        <f t="shared" si="459"/>
        <v>&lt;a href="set04\he_december 8, 1914 - november 20, 1917\miscellaneous\stee,_ernest_released_from_univ_to_help_with_crops_may_15,_1917_p5_he.pdf"&gt;Released from Univ to help with crops&lt;/a&gt;</v>
      </c>
    </row>
    <row r="5624" spans="1:17" x14ac:dyDescent="0.25">
      <c r="A5624" s="2">
        <v>7411</v>
      </c>
      <c r="B5624" s="4" t="s">
        <v>14760</v>
      </c>
      <c r="C5624" s="4" t="s">
        <v>14761</v>
      </c>
      <c r="D5624" s="52">
        <v>6345</v>
      </c>
      <c r="E5624" s="5" t="s">
        <v>13629</v>
      </c>
      <c r="F5624" s="5">
        <v>5</v>
      </c>
      <c r="G5624" s="5">
        <v>21</v>
      </c>
      <c r="H5624" s="5">
        <v>3538</v>
      </c>
      <c r="I5624" t="s">
        <v>27877</v>
      </c>
      <c r="J5624" s="46" t="s">
        <v>33102</v>
      </c>
      <c r="K5624" s="56"/>
      <c r="L5624" s="56"/>
      <c r="M5624" s="56">
        <f t="shared" si="460"/>
        <v>1917</v>
      </c>
      <c r="N5624" s="56"/>
      <c r="O5624" s="56">
        <f t="shared" si="461"/>
        <v>5</v>
      </c>
      <c r="P5624" s="56">
        <f t="shared" si="462"/>
        <v>15</v>
      </c>
      <c r="Q5624" s="2" t="str">
        <f t="shared" si="459"/>
        <v>&lt;a href="set04\he_december 8, 1914 - november 20, 1917\miscellaneous\thompson,_iver_enlists_in_navy_may_15,_1917_p5_he.pdf"&gt;Enlists&lt;/a&gt;</v>
      </c>
    </row>
    <row r="5625" spans="1:17" x14ac:dyDescent="0.25">
      <c r="A5625" s="2">
        <v>2736</v>
      </c>
      <c r="B5625" s="4" t="s">
        <v>5948</v>
      </c>
      <c r="C5625" s="4" t="s">
        <v>12849</v>
      </c>
      <c r="D5625" s="52">
        <v>6352</v>
      </c>
      <c r="E5625" s="5" t="s">
        <v>13629</v>
      </c>
      <c r="F5625" s="5">
        <v>4</v>
      </c>
      <c r="G5625" s="5">
        <v>21</v>
      </c>
      <c r="H5625" s="5">
        <v>3219</v>
      </c>
      <c r="I5625" t="s">
        <v>27878</v>
      </c>
      <c r="J5625" s="46" t="s">
        <v>33102</v>
      </c>
      <c r="K5625" s="56"/>
      <c r="L5625" s="56"/>
      <c r="M5625" s="56">
        <f t="shared" si="460"/>
        <v>1917</v>
      </c>
      <c r="N5625" s="56"/>
      <c r="O5625" s="56">
        <f t="shared" si="461"/>
        <v>5</v>
      </c>
      <c r="P5625" s="56">
        <f t="shared" si="462"/>
        <v>22</v>
      </c>
      <c r="Q5625" s="2" t="str">
        <f t="shared" si="459"/>
        <v>&lt;a href="set04\he_december 8, 1914 - november 20, 1917\miscellaneous\hannaford_school_notes_pt_1_may_22,_1917_p4_he.pdf"&gt;Notes pt 1&lt;/a&gt;</v>
      </c>
    </row>
    <row r="5626" spans="1:17" x14ac:dyDescent="0.25">
      <c r="A5626" s="2">
        <v>2737</v>
      </c>
      <c r="B5626" s="4" t="s">
        <v>5948</v>
      </c>
      <c r="C5626" s="4" t="s">
        <v>12850</v>
      </c>
      <c r="D5626" s="52">
        <v>6352</v>
      </c>
      <c r="E5626" s="5" t="s">
        <v>13629</v>
      </c>
      <c r="F5626" s="5">
        <v>4</v>
      </c>
      <c r="G5626" s="5">
        <v>21</v>
      </c>
      <c r="H5626" s="5">
        <v>3220</v>
      </c>
      <c r="I5626" t="s">
        <v>27879</v>
      </c>
      <c r="J5626" s="46" t="s">
        <v>33102</v>
      </c>
      <c r="K5626" s="56"/>
      <c r="L5626" s="56"/>
      <c r="M5626" s="56">
        <f t="shared" si="460"/>
        <v>1917</v>
      </c>
      <c r="N5626" s="56"/>
      <c r="O5626" s="56">
        <f t="shared" si="461"/>
        <v>5</v>
      </c>
      <c r="P5626" s="56">
        <f t="shared" si="462"/>
        <v>22</v>
      </c>
      <c r="Q5626" s="2" t="str">
        <f t="shared" si="459"/>
        <v>&lt;a href="set04\he_december 8, 1914 - november 20, 1917\miscellaneous\hannaford_school_notes_pt_2_may_22,_1917_p4_he.pdf"&gt;Notes pt 2&lt;/a&gt;</v>
      </c>
    </row>
    <row r="5627" spans="1:17" x14ac:dyDescent="0.25">
      <c r="A5627" s="2">
        <v>8013</v>
      </c>
      <c r="B5627" s="4" t="s">
        <v>14783</v>
      </c>
      <c r="C5627" s="4" t="s">
        <v>1607</v>
      </c>
      <c r="D5627" s="52">
        <v>6352</v>
      </c>
      <c r="E5627" s="5" t="s">
        <v>13629</v>
      </c>
      <c r="F5627" s="5">
        <v>4</v>
      </c>
      <c r="G5627" s="5">
        <v>21</v>
      </c>
      <c r="H5627" s="5">
        <v>3642</v>
      </c>
      <c r="I5627" s="99" t="s">
        <v>27880</v>
      </c>
      <c r="J5627" s="46" t="s">
        <v>33102</v>
      </c>
      <c r="K5627" s="56"/>
      <c r="L5627" s="56"/>
      <c r="M5627" s="56">
        <f t="shared" si="460"/>
        <v>1917</v>
      </c>
      <c r="N5627" s="56"/>
      <c r="O5627" s="56">
        <f t="shared" si="461"/>
        <v>5</v>
      </c>
      <c r="P5627" s="56">
        <f t="shared" si="462"/>
        <v>22</v>
      </c>
      <c r="Q5627" s="2" t="str">
        <f t="shared" si="459"/>
        <v>&lt;a href="set04\he_december 8, 1914 - november 20, 1917\miscellaneous\walum_notes_may_22,_1917_p4_he.pdf"&gt;Notes&lt;/a&gt;</v>
      </c>
    </row>
    <row r="5628" spans="1:17" x14ac:dyDescent="0.25">
      <c r="A5628" s="2">
        <v>443</v>
      </c>
      <c r="B5628" s="4" t="s">
        <v>633</v>
      </c>
      <c r="C5628" s="4" t="s">
        <v>634</v>
      </c>
      <c r="D5628" s="52">
        <v>6354</v>
      </c>
      <c r="E5628" s="5" t="s">
        <v>13630</v>
      </c>
      <c r="F5628" s="5">
        <v>1</v>
      </c>
      <c r="G5628" s="5">
        <v>32</v>
      </c>
      <c r="H5628" s="5">
        <v>6443</v>
      </c>
      <c r="I5628" t="s">
        <v>30358</v>
      </c>
      <c r="J5628" s="46" t="s">
        <v>33120</v>
      </c>
      <c r="K5628" s="56"/>
      <c r="L5628" s="56"/>
      <c r="M5628" s="56">
        <f t="shared" si="460"/>
        <v>1917</v>
      </c>
      <c r="N5628" s="56"/>
      <c r="O5628" s="56">
        <f t="shared" si="461"/>
        <v>5</v>
      </c>
      <c r="P5628" s="56">
        <f t="shared" si="462"/>
        <v>24</v>
      </c>
      <c r="Q5628" s="2" t="str">
        <f t="shared" si="459"/>
        <v>&lt;a href="set03\tsr\tsr_october_26,_1916_-_august_3,_1922\miscellaneous\bergstad,_s_ill_while_drilling_may_24,_1917_p1_tsr.pdf"&gt;Ill while Drilling&lt;/a&gt;</v>
      </c>
    </row>
    <row r="5629" spans="1:17" x14ac:dyDescent="0.25">
      <c r="A5629" s="2">
        <v>8014</v>
      </c>
      <c r="B5629" s="4" t="s">
        <v>14783</v>
      </c>
      <c r="C5629" s="4" t="s">
        <v>1607</v>
      </c>
      <c r="D5629" s="52">
        <v>6359</v>
      </c>
      <c r="E5629" s="5" t="s">
        <v>13629</v>
      </c>
      <c r="F5629" s="5">
        <v>5</v>
      </c>
      <c r="G5629" s="5">
        <v>21</v>
      </c>
      <c r="H5629" s="5">
        <v>3643</v>
      </c>
      <c r="I5629" s="99" t="s">
        <v>27881</v>
      </c>
      <c r="J5629" s="46" t="s">
        <v>33102</v>
      </c>
      <c r="K5629" s="56"/>
      <c r="L5629" s="56"/>
      <c r="M5629" s="56">
        <f t="shared" si="460"/>
        <v>1917</v>
      </c>
      <c r="N5629" s="56"/>
      <c r="O5629" s="56">
        <f t="shared" si="461"/>
        <v>5</v>
      </c>
      <c r="P5629" s="56">
        <f t="shared" si="462"/>
        <v>29</v>
      </c>
      <c r="Q5629" s="2" t="str">
        <f t="shared" si="459"/>
        <v>&lt;a href="set04\he_december 8, 1914 - november 20, 1917\miscellaneous\walum_notes_may_29,_1917_p5_he.pdf"&gt;Notes&lt;/a&gt;</v>
      </c>
    </row>
    <row r="5630" spans="1:17" x14ac:dyDescent="0.25">
      <c r="A5630" s="2">
        <v>485</v>
      </c>
      <c r="B5630" s="4" t="s">
        <v>642</v>
      </c>
      <c r="C5630" s="4" t="s">
        <v>645</v>
      </c>
      <c r="D5630" s="52">
        <v>6361</v>
      </c>
      <c r="E5630" s="5" t="s">
        <v>13630</v>
      </c>
      <c r="F5630" s="5">
        <v>1</v>
      </c>
      <c r="G5630" s="5">
        <v>32</v>
      </c>
      <c r="H5630" s="5">
        <v>6450</v>
      </c>
      <c r="I5630" t="s">
        <v>30359</v>
      </c>
      <c r="J5630" s="46" t="s">
        <v>33120</v>
      </c>
      <c r="K5630" s="56"/>
      <c r="L5630" s="56"/>
      <c r="M5630" s="56">
        <f t="shared" si="460"/>
        <v>1917</v>
      </c>
      <c r="N5630" s="56"/>
      <c r="O5630" s="56">
        <f t="shared" si="461"/>
        <v>5</v>
      </c>
      <c r="P5630" s="56">
        <f t="shared" si="462"/>
        <v>31</v>
      </c>
      <c r="Q5630" s="2" t="str">
        <f t="shared" si="459"/>
        <v>&lt;a href="set03\tsr\tsr_october_26,_1916_-_august_3,_1922\miscellaneous\black,_paul_recovering_may_31,_1917_p1_tsr.pdf"&gt;Recovering&lt;/a&gt;</v>
      </c>
    </row>
    <row r="5631" spans="1:17" x14ac:dyDescent="0.25">
      <c r="A5631" s="2">
        <v>8198</v>
      </c>
      <c r="B5631" s="4" t="s">
        <v>1118</v>
      </c>
      <c r="C5631" s="4" t="s">
        <v>1119</v>
      </c>
      <c r="D5631" s="52">
        <v>6361</v>
      </c>
      <c r="E5631" s="5" t="s">
        <v>13630</v>
      </c>
      <c r="F5631" s="5">
        <v>1</v>
      </c>
      <c r="G5631" s="5">
        <v>32</v>
      </c>
      <c r="H5631" s="5">
        <v>6811</v>
      </c>
      <c r="I5631" t="s">
        <v>30360</v>
      </c>
      <c r="J5631" s="46" t="s">
        <v>33120</v>
      </c>
      <c r="K5631" s="56"/>
      <c r="L5631" s="56"/>
      <c r="M5631" s="56">
        <f t="shared" si="460"/>
        <v>1917</v>
      </c>
      <c r="N5631" s="56"/>
      <c r="O5631" s="56">
        <f t="shared" si="461"/>
        <v>5</v>
      </c>
      <c r="P5631" s="56">
        <f t="shared" si="462"/>
        <v>31</v>
      </c>
      <c r="Q5631" s="2" t="str">
        <f t="shared" si="459"/>
        <v>&lt;a href="set03\tsr\tsr_october_26,_1916_-_august_3,_1922\miscellaneous\wickham,_kermit_kicked_by_colt_may_31,_1917_p1_tsr.pdf"&gt;Kicked by colt&lt;/a&gt;</v>
      </c>
    </row>
    <row r="5632" spans="1:17" x14ac:dyDescent="0.25">
      <c r="A5632" s="2">
        <v>2629</v>
      </c>
      <c r="B5632" s="4" t="s">
        <v>8088</v>
      </c>
      <c r="C5632" s="4" t="s">
        <v>14585</v>
      </c>
      <c r="D5632" s="52">
        <v>6366</v>
      </c>
      <c r="E5632" s="5" t="s">
        <v>13629</v>
      </c>
      <c r="F5632" s="5">
        <v>5</v>
      </c>
      <c r="G5632" s="5">
        <v>21</v>
      </c>
      <c r="H5632" s="5">
        <v>3147</v>
      </c>
      <c r="I5632" t="s">
        <v>27882</v>
      </c>
      <c r="J5632" s="46" t="s">
        <v>33102</v>
      </c>
      <c r="K5632" s="56"/>
      <c r="L5632" s="56"/>
      <c r="M5632" s="56">
        <f t="shared" si="460"/>
        <v>1917</v>
      </c>
      <c r="N5632" s="56"/>
      <c r="O5632" s="56">
        <f t="shared" si="461"/>
        <v>6</v>
      </c>
      <c r="P5632" s="56">
        <f t="shared" si="462"/>
        <v>5</v>
      </c>
      <c r="Q5632" s="2" t="str">
        <f t="shared" si="459"/>
        <v>&lt;a href="set04\he_december 8, 1914 - november 20, 1917\miscellaneous\hannaford_buys_and_moves_flag_pole_from_langdon_hill_june_5,_1917_p5_he.pdf"&gt;Buys and moves flag pole from Langdon Hill&lt;/a&gt;</v>
      </c>
    </row>
    <row r="5633" spans="1:17" x14ac:dyDescent="0.25">
      <c r="A5633" s="2">
        <v>5122</v>
      </c>
      <c r="B5633" s="4" t="s">
        <v>14663</v>
      </c>
      <c r="C5633" s="4" t="s">
        <v>1029</v>
      </c>
      <c r="D5633" s="52">
        <v>6366</v>
      </c>
      <c r="E5633" s="5" t="s">
        <v>13629</v>
      </c>
      <c r="F5633" s="5">
        <v>5</v>
      </c>
      <c r="G5633" s="5">
        <v>21</v>
      </c>
      <c r="H5633" s="5">
        <v>3350</v>
      </c>
      <c r="I5633" t="s">
        <v>27883</v>
      </c>
      <c r="J5633" s="46" t="s">
        <v>33102</v>
      </c>
      <c r="K5633" s="56"/>
      <c r="L5633" s="56"/>
      <c r="M5633" s="56">
        <f t="shared" si="460"/>
        <v>1917</v>
      </c>
      <c r="N5633" s="56"/>
      <c r="O5633" s="56">
        <f t="shared" si="461"/>
        <v>6</v>
      </c>
      <c r="P5633" s="56">
        <f t="shared" si="462"/>
        <v>5</v>
      </c>
      <c r="Q5633" s="2" t="str">
        <f t="shared" si="459"/>
        <v>&lt;a href="set04\he_december 8, 1914 - november 20, 1917\miscellaneous\metz,_donald_breaks_ankle_june_5,_1917_p5_he.pdf"&gt;Breaks ankle&lt;/a&gt;</v>
      </c>
    </row>
    <row r="5634" spans="1:17" x14ac:dyDescent="0.25">
      <c r="A5634" s="2">
        <v>6093</v>
      </c>
      <c r="B5634" s="4" t="s">
        <v>14705</v>
      </c>
      <c r="C5634" s="4" t="s">
        <v>179</v>
      </c>
      <c r="D5634" s="52">
        <v>6366</v>
      </c>
      <c r="E5634" s="5" t="s">
        <v>13629</v>
      </c>
      <c r="F5634" s="5">
        <v>4</v>
      </c>
      <c r="G5634" s="5">
        <v>21</v>
      </c>
      <c r="H5634" s="5">
        <v>3437</v>
      </c>
      <c r="I5634" t="s">
        <v>27884</v>
      </c>
      <c r="J5634" s="46" t="s">
        <v>33102</v>
      </c>
      <c r="K5634" s="56"/>
      <c r="L5634" s="56"/>
      <c r="M5634" s="56">
        <f t="shared" si="460"/>
        <v>1917</v>
      </c>
      <c r="N5634" s="56"/>
      <c r="O5634" s="56">
        <f t="shared" si="461"/>
        <v>6</v>
      </c>
      <c r="P5634" s="56">
        <f t="shared" si="462"/>
        <v>5</v>
      </c>
      <c r="Q5634" s="2" t="str">
        <f t="shared" ref="Q5634:Q5697" si="463">"&lt;a href="&amp;""""&amp;J5634&amp;"\"&amp;I5634&amp;"""&gt;"&amp;C5634&amp;"&lt;/a&gt;"</f>
        <v>&lt;a href="set04\he_december 8, 1914 - november 20, 1917\miscellaneous\rasmussen,_george_barn_burns_june_5,_1917_p4_he.pdf"&gt;Barn burns&lt;/a&gt;</v>
      </c>
    </row>
    <row r="5635" spans="1:17" x14ac:dyDescent="0.25">
      <c r="A5635" s="2">
        <v>8015</v>
      </c>
      <c r="B5635" s="4" t="s">
        <v>14783</v>
      </c>
      <c r="C5635" s="4" t="s">
        <v>1607</v>
      </c>
      <c r="D5635" s="52">
        <v>6366</v>
      </c>
      <c r="E5635" s="5" t="s">
        <v>13629</v>
      </c>
      <c r="F5635" s="5">
        <v>5</v>
      </c>
      <c r="G5635" s="5">
        <v>21</v>
      </c>
      <c r="H5635" s="5">
        <v>3635</v>
      </c>
      <c r="I5635" s="99" t="s">
        <v>27885</v>
      </c>
      <c r="J5635" s="46" t="s">
        <v>33102</v>
      </c>
      <c r="K5635" s="56"/>
      <c r="L5635" s="56"/>
      <c r="M5635" s="56">
        <f t="shared" si="460"/>
        <v>1917</v>
      </c>
      <c r="N5635" s="56"/>
      <c r="O5635" s="56">
        <f t="shared" si="461"/>
        <v>6</v>
      </c>
      <c r="P5635" s="56">
        <f t="shared" si="462"/>
        <v>5</v>
      </c>
      <c r="Q5635" s="2" t="str">
        <f t="shared" si="463"/>
        <v>&lt;a href="set04\he_december 8, 1914 - november 20, 1917\miscellaneous\walum_notes_june_5,_1917_p5_he.pdf"&gt;Notes&lt;/a&gt;</v>
      </c>
    </row>
    <row r="5636" spans="1:17" x14ac:dyDescent="0.25">
      <c r="A5636" s="2">
        <v>2640</v>
      </c>
      <c r="B5636" s="4" t="s">
        <v>5948</v>
      </c>
      <c r="C5636" s="4" t="s">
        <v>12479</v>
      </c>
      <c r="D5636" s="52">
        <v>6373</v>
      </c>
      <c r="E5636" s="5" t="s">
        <v>13629</v>
      </c>
      <c r="F5636" s="5">
        <v>5</v>
      </c>
      <c r="G5636" s="5">
        <v>21</v>
      </c>
      <c r="H5636" s="5">
        <v>3198</v>
      </c>
      <c r="I5636" t="s">
        <v>27886</v>
      </c>
      <c r="J5636" s="46" t="s">
        <v>33102</v>
      </c>
      <c r="K5636" s="56"/>
      <c r="L5636" s="56"/>
      <c r="M5636" s="56">
        <f t="shared" si="460"/>
        <v>1917</v>
      </c>
      <c r="N5636" s="56"/>
      <c r="O5636" s="56">
        <f t="shared" si="461"/>
        <v>6</v>
      </c>
      <c r="P5636" s="56">
        <f t="shared" si="462"/>
        <v>12</v>
      </c>
      <c r="Q5636" s="2" t="str">
        <f t="shared" si="463"/>
        <v>&lt;a href="set04\he_december 8, 1914 - november 20, 1917\miscellaneous\hannaford_school_graduation_report_june_12,_1917_p5_he.pdf"&gt;Graduation Report&lt;/a&gt;</v>
      </c>
    </row>
    <row r="5637" spans="1:17" x14ac:dyDescent="0.25">
      <c r="A5637" s="2">
        <v>2672</v>
      </c>
      <c r="B5637" s="4" t="s">
        <v>5948</v>
      </c>
      <c r="C5637" s="4" t="s">
        <v>1607</v>
      </c>
      <c r="D5637" s="52">
        <v>6373</v>
      </c>
      <c r="E5637" s="5" t="s">
        <v>13629</v>
      </c>
      <c r="F5637" s="5">
        <v>5</v>
      </c>
      <c r="G5637" s="5">
        <v>21</v>
      </c>
      <c r="H5637" s="5">
        <v>3205</v>
      </c>
      <c r="I5637" t="s">
        <v>27887</v>
      </c>
      <c r="J5637" s="46" t="s">
        <v>33102</v>
      </c>
      <c r="K5637" s="56"/>
      <c r="L5637" s="56"/>
      <c r="M5637" s="56">
        <f t="shared" si="460"/>
        <v>1917</v>
      </c>
      <c r="N5637" s="56"/>
      <c r="O5637" s="56">
        <f t="shared" si="461"/>
        <v>6</v>
      </c>
      <c r="P5637" s="56">
        <f t="shared" si="462"/>
        <v>12</v>
      </c>
      <c r="Q5637" s="2" t="str">
        <f t="shared" si="463"/>
        <v>&lt;a href="set04\he_december 8, 1914 - november 20, 1917\miscellaneous\hannaford_school_notes_june_12,_1917_p5_he.pdf"&gt;Notes&lt;/a&gt;</v>
      </c>
    </row>
    <row r="5638" spans="1:17" x14ac:dyDescent="0.25">
      <c r="A5638" s="2">
        <v>4027</v>
      </c>
      <c r="B5638" s="4" t="s">
        <v>14621</v>
      </c>
      <c r="C5638" s="4" t="s">
        <v>8962</v>
      </c>
      <c r="D5638" s="52">
        <v>6373</v>
      </c>
      <c r="E5638" s="5" t="s">
        <v>13629</v>
      </c>
      <c r="F5638" s="5">
        <v>5</v>
      </c>
      <c r="G5638" s="5">
        <v>21</v>
      </c>
      <c r="H5638" s="5">
        <v>3280</v>
      </c>
      <c r="I5638" t="s">
        <v>27888</v>
      </c>
      <c r="J5638" s="46" t="s">
        <v>33102</v>
      </c>
      <c r="K5638" s="56"/>
      <c r="L5638" s="56"/>
      <c r="M5638" s="56">
        <f t="shared" si="460"/>
        <v>1917</v>
      </c>
      <c r="N5638" s="56"/>
      <c r="O5638" s="56">
        <f t="shared" si="461"/>
        <v>6</v>
      </c>
      <c r="P5638" s="56">
        <f t="shared" si="462"/>
        <v>12</v>
      </c>
      <c r="Q5638" s="2" t="str">
        <f t="shared" si="463"/>
        <v>&lt;a href="set04\he_december 8, 1914 - november 20, 1917\miscellaneous\jones,_robert_runaway_june_12,_1917_p5_he.pdf"&gt;Runaway&lt;/a&gt;</v>
      </c>
    </row>
    <row r="5639" spans="1:17" x14ac:dyDescent="0.25">
      <c r="A5639" s="2">
        <v>5572</v>
      </c>
      <c r="B5639" s="4" t="s">
        <v>14682</v>
      </c>
      <c r="C5639" s="4" t="s">
        <v>14683</v>
      </c>
      <c r="D5639" s="52">
        <v>6373</v>
      </c>
      <c r="E5639" s="5" t="s">
        <v>13629</v>
      </c>
      <c r="F5639" s="5">
        <v>5</v>
      </c>
      <c r="G5639" s="5">
        <v>21</v>
      </c>
      <c r="H5639" s="5">
        <v>3394</v>
      </c>
      <c r="I5639" t="s">
        <v>27889</v>
      </c>
      <c r="J5639" s="46" t="s">
        <v>33102</v>
      </c>
      <c r="K5639" s="56"/>
      <c r="L5639" s="56"/>
      <c r="M5639" s="56">
        <f t="shared" si="460"/>
        <v>1917</v>
      </c>
      <c r="N5639" s="56"/>
      <c r="O5639" s="56">
        <f t="shared" si="461"/>
        <v>6</v>
      </c>
      <c r="P5639" s="56">
        <f t="shared" si="462"/>
        <v>12</v>
      </c>
      <c r="Q5639" s="2" t="str">
        <f t="shared" si="463"/>
        <v>&lt;a href="set04\he_december 8, 1914 - november 20, 1917\miscellaneous\ofstedahl,_elmer_wounded_in_france_wwi_june_12,_1917_p5_he.pdf"&gt;Wounded in France WWI&lt;/a&gt;</v>
      </c>
    </row>
    <row r="5640" spans="1:17" x14ac:dyDescent="0.25">
      <c r="A5640" s="2">
        <v>6580</v>
      </c>
      <c r="B5640" s="4" t="s">
        <v>1036</v>
      </c>
      <c r="C5640" s="4" t="s">
        <v>31888</v>
      </c>
      <c r="D5640" s="43">
        <v>6373</v>
      </c>
      <c r="E5640" s="5" t="s">
        <v>13629</v>
      </c>
      <c r="F5640" s="5">
        <v>5</v>
      </c>
      <c r="G5640" s="5">
        <v>21</v>
      </c>
      <c r="H5640" s="5"/>
      <c r="I5640" t="s">
        <v>27890</v>
      </c>
      <c r="J5640" s="46" t="s">
        <v>33102</v>
      </c>
      <c r="K5640" s="56"/>
      <c r="L5640" s="56"/>
      <c r="M5640" s="56">
        <f t="shared" si="460"/>
        <v>1917</v>
      </c>
      <c r="N5640" s="56"/>
      <c r="O5640" s="56">
        <f t="shared" si="461"/>
        <v>6</v>
      </c>
      <c r="P5640" s="56">
        <f t="shared" si="462"/>
        <v>12</v>
      </c>
      <c r="Q5640" s="2" t="str">
        <f t="shared" si="463"/>
        <v>&lt;a href="set04\he_december 8, 1914 - november 20, 1917\miscellaneous\simensen,_victor_to_see_about_enlisting_june_12,_1917_p5_he.pdf"&gt;To see about enlisting&lt;/a&gt;</v>
      </c>
    </row>
    <row r="5641" spans="1:17" x14ac:dyDescent="0.25">
      <c r="A5641" s="2">
        <v>8164</v>
      </c>
      <c r="B5641" s="4" t="s">
        <v>14374</v>
      </c>
      <c r="C5641" s="4" t="s">
        <v>8962</v>
      </c>
      <c r="D5641" s="52">
        <v>6373</v>
      </c>
      <c r="E5641" s="5" t="s">
        <v>13629</v>
      </c>
      <c r="F5641" s="5">
        <v>5</v>
      </c>
      <c r="G5641" s="5">
        <v>21</v>
      </c>
      <c r="H5641" s="5">
        <v>3663</v>
      </c>
      <c r="I5641" t="s">
        <v>27891</v>
      </c>
      <c r="J5641" s="46" t="s">
        <v>33102</v>
      </c>
      <c r="K5641" s="56"/>
      <c r="L5641" s="56"/>
      <c r="M5641" s="56">
        <f t="shared" si="460"/>
        <v>1917</v>
      </c>
      <c r="N5641" s="56"/>
      <c r="O5641" s="56">
        <f t="shared" si="461"/>
        <v>6</v>
      </c>
      <c r="P5641" s="56">
        <f t="shared" si="462"/>
        <v>12</v>
      </c>
      <c r="Q5641" s="2" t="str">
        <f t="shared" si="463"/>
        <v>&lt;a href="set04\he_december 8, 1914 - november 20, 1917\miscellaneous\westley,_harry_runaway_june_12,_1917_p5_he.pdf"&gt;Runaway&lt;/a&gt;</v>
      </c>
    </row>
    <row r="5642" spans="1:17" x14ac:dyDescent="0.25">
      <c r="A5642" s="2">
        <v>156</v>
      </c>
      <c r="B5642" s="4" t="s">
        <v>14487</v>
      </c>
      <c r="C5642" s="4" t="s">
        <v>14488</v>
      </c>
      <c r="D5642" s="52">
        <v>6380</v>
      </c>
      <c r="E5642" s="5" t="s">
        <v>13629</v>
      </c>
      <c r="F5642" s="5">
        <v>5</v>
      </c>
      <c r="G5642" s="5">
        <v>21</v>
      </c>
      <c r="H5642" s="5">
        <v>2957</v>
      </c>
      <c r="I5642" t="s">
        <v>27892</v>
      </c>
      <c r="J5642" s="46" t="s">
        <v>33102</v>
      </c>
      <c r="K5642" s="56"/>
      <c r="L5642" s="56"/>
      <c r="M5642" s="56">
        <f t="shared" si="460"/>
        <v>1917</v>
      </c>
      <c r="N5642" s="56"/>
      <c r="O5642" s="56">
        <f t="shared" si="461"/>
        <v>6</v>
      </c>
      <c r="P5642" s="56">
        <f t="shared" si="462"/>
        <v>19</v>
      </c>
      <c r="Q5642" s="2" t="str">
        <f t="shared" si="463"/>
        <v>&lt;a href="set04\he_december 8, 1914 - november 20, 1917\miscellaneous\anderson,_d_n_suddenly_ill_june_19,_1917_p5_he.pdf"&gt;Suddenly ill&lt;/a&gt;</v>
      </c>
    </row>
    <row r="5643" spans="1:17" x14ac:dyDescent="0.25">
      <c r="A5643" s="2">
        <v>3022</v>
      </c>
      <c r="B5643" s="4" t="s">
        <v>7043</v>
      </c>
      <c r="C5643" s="4" t="s">
        <v>14605</v>
      </c>
      <c r="D5643" s="52">
        <v>6380</v>
      </c>
      <c r="E5643" s="5" t="s">
        <v>13629</v>
      </c>
      <c r="F5643" s="5">
        <v>5</v>
      </c>
      <c r="G5643" s="5">
        <v>21</v>
      </c>
      <c r="H5643" s="5">
        <v>3251</v>
      </c>
      <c r="I5643" t="s">
        <v>27893</v>
      </c>
      <c r="J5643" s="46" t="s">
        <v>33102</v>
      </c>
      <c r="K5643" s="56"/>
      <c r="L5643" s="56"/>
      <c r="M5643" s="56">
        <f t="shared" si="460"/>
        <v>1917</v>
      </c>
      <c r="N5643" s="56"/>
      <c r="O5643" s="56">
        <f t="shared" si="461"/>
        <v>6</v>
      </c>
      <c r="P5643" s="56">
        <f t="shared" si="462"/>
        <v>19</v>
      </c>
      <c r="Q5643" s="2" t="str">
        <f t="shared" si="463"/>
        <v>&lt;a href="set04\he_december 8, 1914 - november 20, 1917\miscellaneous\hoffman,_otto_eye_operation_june_19,_1917_p5_he.pdf"&gt;Eye operation&lt;/a&gt;</v>
      </c>
    </row>
    <row r="5644" spans="1:17" x14ac:dyDescent="0.25">
      <c r="A5644" s="2">
        <v>4889</v>
      </c>
      <c r="B5644" s="4" t="s">
        <v>14649</v>
      </c>
      <c r="C5644" s="4" t="s">
        <v>947</v>
      </c>
      <c r="D5644" s="52">
        <v>6380</v>
      </c>
      <c r="E5644" s="5" t="s">
        <v>13629</v>
      </c>
      <c r="F5644" s="5">
        <v>5</v>
      </c>
      <c r="G5644" s="5">
        <v>21</v>
      </c>
      <c r="H5644" s="5">
        <v>3327</v>
      </c>
      <c r="I5644" t="s">
        <v>27894</v>
      </c>
      <c r="J5644" s="46" t="s">
        <v>33102</v>
      </c>
      <c r="K5644" s="56"/>
      <c r="L5644" s="56"/>
      <c r="M5644" s="56">
        <f t="shared" si="460"/>
        <v>1917</v>
      </c>
      <c r="N5644" s="56"/>
      <c r="O5644" s="56">
        <f t="shared" si="461"/>
        <v>6</v>
      </c>
      <c r="P5644" s="56">
        <f t="shared" si="462"/>
        <v>19</v>
      </c>
      <c r="Q5644" s="2" t="str">
        <f t="shared" si="463"/>
        <v>&lt;a href="set04\he_december 8, 1914 - november 20, 1917\miscellaneous\lunde,_b_m_serious_accident_june_19,_1917_p5_he.pdf"&gt;Serious accident&lt;/a&gt;</v>
      </c>
    </row>
    <row r="5645" spans="1:17" x14ac:dyDescent="0.25">
      <c r="A5645" s="2">
        <v>4935</v>
      </c>
      <c r="B5645" s="4" t="s">
        <v>14652</v>
      </c>
      <c r="C5645" s="4" t="s">
        <v>14653</v>
      </c>
      <c r="D5645" s="52">
        <v>6380</v>
      </c>
      <c r="E5645" s="5" t="s">
        <v>13629</v>
      </c>
      <c r="F5645" s="5">
        <v>5</v>
      </c>
      <c r="G5645" s="5">
        <v>21</v>
      </c>
      <c r="H5645" s="5">
        <v>3330</v>
      </c>
      <c r="I5645" t="s">
        <v>27895</v>
      </c>
      <c r="J5645" s="46" t="s">
        <v>33102</v>
      </c>
      <c r="K5645" s="56"/>
      <c r="L5645" s="56"/>
      <c r="M5645" s="56">
        <f t="shared" si="460"/>
        <v>1917</v>
      </c>
      <c r="N5645" s="56"/>
      <c r="O5645" s="56">
        <f t="shared" si="461"/>
        <v>6</v>
      </c>
      <c r="P5645" s="56">
        <f t="shared" si="462"/>
        <v>19</v>
      </c>
      <c r="Q5645" s="2" t="str">
        <f t="shared" si="463"/>
        <v>&lt;a href="set04\he_december 8, 1914 - november 20, 1917\miscellaneous\magnuson,_magnus_cow_case_settled_june_19,_1917_p5_he.pdf"&gt;Cow Case settled&lt;/a&gt;</v>
      </c>
    </row>
    <row r="5646" spans="1:17" x14ac:dyDescent="0.25">
      <c r="A5646" s="2">
        <v>6569</v>
      </c>
      <c r="B5646" s="4" t="s">
        <v>1036</v>
      </c>
      <c r="C5646" s="4" t="s">
        <v>14737</v>
      </c>
      <c r="D5646" s="52">
        <v>6380</v>
      </c>
      <c r="E5646" s="5" t="s">
        <v>13629</v>
      </c>
      <c r="F5646" s="5">
        <v>5</v>
      </c>
      <c r="G5646" s="5">
        <v>21</v>
      </c>
      <c r="H5646" s="5">
        <v>3484</v>
      </c>
      <c r="I5646" t="s">
        <v>27896</v>
      </c>
      <c r="J5646" s="46" t="s">
        <v>33102</v>
      </c>
      <c r="K5646" s="56"/>
      <c r="L5646" s="56"/>
      <c r="M5646" s="56">
        <f t="shared" si="460"/>
        <v>1917</v>
      </c>
      <c r="N5646" s="56"/>
      <c r="O5646" s="56">
        <f t="shared" si="461"/>
        <v>6</v>
      </c>
      <c r="P5646" s="56">
        <f t="shared" si="462"/>
        <v>19</v>
      </c>
      <c r="Q5646" s="2" t="str">
        <f t="shared" si="463"/>
        <v>&lt;a href="set04\he_december 8, 1914 - november 20, 1917\miscellaneous\simensen,_victor_not_allowed_to_enlist_june_19,_1917_p5_he.pdf"&gt;Not allowed to enlist&lt;/a&gt;</v>
      </c>
    </row>
    <row r="5647" spans="1:17" x14ac:dyDescent="0.25">
      <c r="A5647" s="2">
        <v>8016</v>
      </c>
      <c r="B5647" s="4" t="s">
        <v>14783</v>
      </c>
      <c r="C5647" s="4" t="s">
        <v>1607</v>
      </c>
      <c r="D5647" s="52">
        <v>6380</v>
      </c>
      <c r="E5647" s="5" t="s">
        <v>13629</v>
      </c>
      <c r="F5647" s="5">
        <v>4</v>
      </c>
      <c r="G5647" s="5">
        <v>21</v>
      </c>
      <c r="H5647" s="5">
        <v>3636</v>
      </c>
      <c r="I5647" s="99" t="s">
        <v>27897</v>
      </c>
      <c r="J5647" s="46" t="s">
        <v>33102</v>
      </c>
      <c r="K5647" s="56"/>
      <c r="L5647" s="56"/>
      <c r="M5647" s="56">
        <f t="shared" si="460"/>
        <v>1917</v>
      </c>
      <c r="N5647" s="56"/>
      <c r="O5647" s="56">
        <f t="shared" si="461"/>
        <v>6</v>
      </c>
      <c r="P5647" s="56">
        <f t="shared" si="462"/>
        <v>19</v>
      </c>
      <c r="Q5647" s="2" t="str">
        <f t="shared" si="463"/>
        <v>&lt;a href="set04\he_december 8, 1914 - november 20, 1917\miscellaneous\walum_notes_june_19,_1917_p4_he.pdf"&gt;Notes&lt;/a&gt;</v>
      </c>
    </row>
    <row r="5648" spans="1:17" x14ac:dyDescent="0.25">
      <c r="A5648" s="2">
        <v>2517</v>
      </c>
      <c r="B5648" s="4" t="s">
        <v>14584</v>
      </c>
      <c r="C5648" s="4" t="s">
        <v>2293</v>
      </c>
      <c r="D5648" s="52">
        <v>6387</v>
      </c>
      <c r="E5648" s="5" t="s">
        <v>13629</v>
      </c>
      <c r="F5648" s="5">
        <v>5</v>
      </c>
      <c r="G5648" s="5">
        <v>21</v>
      </c>
      <c r="H5648" s="5">
        <v>3136</v>
      </c>
      <c r="I5648" t="s">
        <v>27898</v>
      </c>
      <c r="J5648" s="46" t="s">
        <v>33102</v>
      </c>
      <c r="K5648" s="56"/>
      <c r="L5648" s="56"/>
      <c r="M5648" s="56">
        <f t="shared" si="460"/>
        <v>1917</v>
      </c>
      <c r="N5648" s="56"/>
      <c r="O5648" s="56">
        <f t="shared" si="461"/>
        <v>6</v>
      </c>
      <c r="P5648" s="56">
        <f t="shared" si="462"/>
        <v>26</v>
      </c>
      <c r="Q5648" s="2" t="str">
        <f t="shared" si="463"/>
        <v>&lt;a href="set04\he_december 8, 1914 - november 20, 1917\miscellaneous\haaland,_hans_returns_from_norway_june_26,_1917_p5_he.pdf"&gt;Returns from Norway&lt;/a&gt;</v>
      </c>
    </row>
    <row r="5649" spans="1:17" x14ac:dyDescent="0.25">
      <c r="A5649" s="2">
        <v>2615</v>
      </c>
      <c r="B5649" s="4" t="s">
        <v>13904</v>
      </c>
      <c r="C5649" s="4" t="s">
        <v>14586</v>
      </c>
      <c r="D5649" s="52">
        <v>6387</v>
      </c>
      <c r="E5649" s="5" t="s">
        <v>13629</v>
      </c>
      <c r="F5649" s="5">
        <v>5</v>
      </c>
      <c r="G5649" s="5">
        <v>21</v>
      </c>
      <c r="H5649" s="5">
        <v>3144</v>
      </c>
      <c r="I5649" t="s">
        <v>27899</v>
      </c>
      <c r="J5649" s="46" t="s">
        <v>33102</v>
      </c>
      <c r="K5649" s="56"/>
      <c r="L5649" s="56"/>
      <c r="M5649" s="56">
        <f t="shared" si="460"/>
        <v>1917</v>
      </c>
      <c r="N5649" s="56"/>
      <c r="O5649" s="56">
        <f t="shared" si="461"/>
        <v>6</v>
      </c>
      <c r="P5649" s="56">
        <f t="shared" si="462"/>
        <v>26</v>
      </c>
      <c r="Q5649" s="2" t="str">
        <f t="shared" si="463"/>
        <v>&lt;a href="set04\he_december 8, 1914 - november 20, 1917\miscellaneous\hannaford_lutheran_church_confirmations_various_listed_june_26,_1917_p5_he.pdf"&gt;Lutheran Church Confirmations various listed&lt;/a&gt;</v>
      </c>
    </row>
    <row r="5650" spans="1:17" x14ac:dyDescent="0.25">
      <c r="A5650" s="2">
        <v>6311</v>
      </c>
      <c r="B5650" s="4" t="s">
        <v>14724</v>
      </c>
      <c r="C5650" s="4" t="s">
        <v>14725</v>
      </c>
      <c r="D5650" s="52">
        <v>6387</v>
      </c>
      <c r="E5650" s="5" t="s">
        <v>13629</v>
      </c>
      <c r="F5650" s="5">
        <v>5</v>
      </c>
      <c r="G5650" s="5">
        <v>21</v>
      </c>
      <c r="H5650" s="5">
        <v>3458</v>
      </c>
      <c r="I5650" t="s">
        <v>27900</v>
      </c>
      <c r="J5650" s="46" t="s">
        <v>33102</v>
      </c>
      <c r="K5650" s="56"/>
      <c r="L5650" s="56"/>
      <c r="M5650" s="56">
        <f t="shared" si="460"/>
        <v>1917</v>
      </c>
      <c r="N5650" s="56"/>
      <c r="O5650" s="56">
        <f t="shared" si="461"/>
        <v>6</v>
      </c>
      <c r="P5650" s="56">
        <f t="shared" si="462"/>
        <v>26</v>
      </c>
      <c r="Q5650" s="2" t="str">
        <f t="shared" si="463"/>
        <v>&lt;a href="set04\he_december 8, 1914 - november 20, 1917\miscellaneous\rohlwing,_h_g_auto_stolen_june_26,_1917_p5_he.pdf"&gt;Auto stolen&lt;/a&gt;</v>
      </c>
    </row>
    <row r="5651" spans="1:17" x14ac:dyDescent="0.25">
      <c r="A5651" s="2">
        <v>8017</v>
      </c>
      <c r="B5651" s="4" t="s">
        <v>14783</v>
      </c>
      <c r="C5651" s="4" t="s">
        <v>1607</v>
      </c>
      <c r="D5651" s="52">
        <v>6387</v>
      </c>
      <c r="E5651" s="5" t="s">
        <v>13629</v>
      </c>
      <c r="F5651" s="5">
        <v>5</v>
      </c>
      <c r="G5651" s="5">
        <v>21</v>
      </c>
      <c r="H5651" s="5">
        <v>3637</v>
      </c>
      <c r="I5651" s="99" t="s">
        <v>27901</v>
      </c>
      <c r="J5651" s="46" t="s">
        <v>33102</v>
      </c>
      <c r="K5651" s="56"/>
      <c r="L5651" s="56"/>
      <c r="M5651" s="56">
        <f t="shared" si="460"/>
        <v>1917</v>
      </c>
      <c r="N5651" s="56"/>
      <c r="O5651" s="56">
        <f t="shared" si="461"/>
        <v>6</v>
      </c>
      <c r="P5651" s="56">
        <f t="shared" si="462"/>
        <v>26</v>
      </c>
      <c r="Q5651" s="2" t="str">
        <f t="shared" si="463"/>
        <v>&lt;a href="set04\he_december 8, 1914 - november 20, 1917\miscellaneous\walum_notes_june_26,_1917_p5_he.pdf"&gt;Notes&lt;/a&gt;</v>
      </c>
    </row>
    <row r="5652" spans="1:17" x14ac:dyDescent="0.25">
      <c r="A5652" s="2">
        <v>8169</v>
      </c>
      <c r="B5652" s="4" t="s">
        <v>14024</v>
      </c>
      <c r="C5652" s="4" t="s">
        <v>14792</v>
      </c>
      <c r="D5652" s="52">
        <v>6387</v>
      </c>
      <c r="E5652" s="5" t="s">
        <v>13629</v>
      </c>
      <c r="F5652" s="5">
        <v>5</v>
      </c>
      <c r="G5652" s="5">
        <v>21</v>
      </c>
      <c r="H5652" s="5">
        <v>3670</v>
      </c>
      <c r="I5652" t="s">
        <v>27902</v>
      </c>
      <c r="J5652" s="46" t="s">
        <v>33102</v>
      </c>
      <c r="K5652" s="56"/>
      <c r="L5652" s="56"/>
      <c r="M5652" s="56">
        <f t="shared" si="460"/>
        <v>1917</v>
      </c>
      <c r="N5652" s="56"/>
      <c r="O5652" s="56">
        <f t="shared" si="461"/>
        <v>6</v>
      </c>
      <c r="P5652" s="56">
        <f t="shared" si="462"/>
        <v>26</v>
      </c>
      <c r="Q5652" s="2" t="str">
        <f t="shared" si="463"/>
        <v>&lt;a href="set04\he_december 8, 1914 - november 20, 1917\miscellaneous\westley,_julius_joins_music_corps_june_26,_1917_p5_he.pdf"&gt;Joins Music Corps&lt;/a&gt;</v>
      </c>
    </row>
    <row r="5653" spans="1:17" x14ac:dyDescent="0.25">
      <c r="A5653" s="2">
        <v>483</v>
      </c>
      <c r="B5653" s="4" t="s">
        <v>642</v>
      </c>
      <c r="C5653" s="4" t="s">
        <v>643</v>
      </c>
      <c r="D5653" s="52">
        <v>6389</v>
      </c>
      <c r="E5653" s="5" t="s">
        <v>13630</v>
      </c>
      <c r="F5653" s="5">
        <v>4</v>
      </c>
      <c r="G5653" s="5">
        <v>32</v>
      </c>
      <c r="H5653" s="5">
        <v>6448</v>
      </c>
      <c r="I5653" t="s">
        <v>30361</v>
      </c>
      <c r="J5653" s="46" t="s">
        <v>33120</v>
      </c>
      <c r="K5653" s="56"/>
      <c r="L5653" s="56"/>
      <c r="M5653" s="56">
        <f t="shared" si="460"/>
        <v>1917</v>
      </c>
      <c r="N5653" s="56"/>
      <c r="O5653" s="56">
        <f t="shared" si="461"/>
        <v>6</v>
      </c>
      <c r="P5653" s="56">
        <f t="shared" si="462"/>
        <v>28</v>
      </c>
      <c r="Q5653" s="2" t="str">
        <f t="shared" si="463"/>
        <v>&lt;a href="set03\tsr\tsr_october_26,_1916_-_august_3,_1922\miscellaneous\black,_paul_in_town_for_first_time_june_28,_1917_p4_tsr.pdf"&gt;In town for first time&lt;/a&gt;</v>
      </c>
    </row>
    <row r="5654" spans="1:17" x14ac:dyDescent="0.25">
      <c r="A5654" s="2">
        <v>417</v>
      </c>
      <c r="B5654" s="4" t="s">
        <v>7279</v>
      </c>
      <c r="C5654" s="4" t="s">
        <v>14502</v>
      </c>
      <c r="D5654" s="52">
        <v>6394</v>
      </c>
      <c r="E5654" s="5" t="s">
        <v>13629</v>
      </c>
      <c r="F5654" s="5">
        <v>5</v>
      </c>
      <c r="G5654" s="5">
        <v>21</v>
      </c>
      <c r="H5654" s="5">
        <v>2976</v>
      </c>
      <c r="I5654" t="s">
        <v>27903</v>
      </c>
      <c r="J5654" s="46" t="s">
        <v>33102</v>
      </c>
      <c r="K5654" s="56"/>
      <c r="L5654" s="56"/>
      <c r="M5654" s="56">
        <f t="shared" si="460"/>
        <v>1917</v>
      </c>
      <c r="N5654" s="56"/>
      <c r="O5654" s="56">
        <f t="shared" si="461"/>
        <v>7</v>
      </c>
      <c r="P5654" s="56">
        <f t="shared" si="462"/>
        <v>3</v>
      </c>
      <c r="Q5654" s="2" t="str">
        <f t="shared" si="463"/>
        <v>&lt;a href="set04\he_december 8, 1914 - november 20, 1917\miscellaneous\berg,_lewis_mn_trip_report_pt1_july_3,_1917_p5_he.pdf"&gt;MN trip report pt1&lt;/a&gt;</v>
      </c>
    </row>
    <row r="5655" spans="1:17" x14ac:dyDescent="0.25">
      <c r="A5655" s="2">
        <v>418</v>
      </c>
      <c r="B5655" s="4" t="s">
        <v>7279</v>
      </c>
      <c r="C5655" s="4" t="s">
        <v>14503</v>
      </c>
      <c r="D5655" s="52">
        <v>6394</v>
      </c>
      <c r="E5655" s="5" t="s">
        <v>13629</v>
      </c>
      <c r="F5655" s="5">
        <v>5</v>
      </c>
      <c r="G5655" s="5">
        <v>21</v>
      </c>
      <c r="H5655" s="5">
        <v>2977</v>
      </c>
      <c r="I5655" t="s">
        <v>27904</v>
      </c>
      <c r="J5655" s="46" t="s">
        <v>33102</v>
      </c>
      <c r="K5655" s="56"/>
      <c r="L5655" s="56"/>
      <c r="M5655" s="56">
        <f t="shared" si="460"/>
        <v>1917</v>
      </c>
      <c r="N5655" s="56"/>
      <c r="O5655" s="56">
        <f t="shared" si="461"/>
        <v>7</v>
      </c>
      <c r="P5655" s="56">
        <f t="shared" si="462"/>
        <v>3</v>
      </c>
      <c r="Q5655" s="2" t="str">
        <f t="shared" si="463"/>
        <v>&lt;a href="set04\he_december 8, 1914 - november 20, 1917\miscellaneous\berg,_lewis_mn_trip_report_pt2_july_3,_1917_p5_he.pdf"&gt;MN trip report pt2&lt;/a&gt;</v>
      </c>
    </row>
    <row r="5656" spans="1:17" x14ac:dyDescent="0.25">
      <c r="A5656" s="2">
        <v>4950</v>
      </c>
      <c r="B5656" s="4" t="s">
        <v>14654</v>
      </c>
      <c r="C5656" s="4" t="s">
        <v>14655</v>
      </c>
      <c r="D5656" s="52">
        <v>6394</v>
      </c>
      <c r="E5656" s="5" t="s">
        <v>13629</v>
      </c>
      <c r="F5656" s="5">
        <v>5</v>
      </c>
      <c r="G5656" s="5">
        <v>21</v>
      </c>
      <c r="H5656" s="5">
        <v>3331</v>
      </c>
      <c r="I5656" t="s">
        <v>27905</v>
      </c>
      <c r="J5656" s="46" t="s">
        <v>33102</v>
      </c>
      <c r="K5656" s="56"/>
      <c r="L5656" s="56"/>
      <c r="M5656" s="56">
        <f t="shared" si="460"/>
        <v>1917</v>
      </c>
      <c r="N5656" s="56"/>
      <c r="O5656" s="56">
        <f t="shared" si="461"/>
        <v>7</v>
      </c>
      <c r="P5656" s="56">
        <f t="shared" si="462"/>
        <v>3</v>
      </c>
      <c r="Q5656" s="2" t="str">
        <f t="shared" si="463"/>
        <v>&lt;a href="set04\he_december 8, 1914 - november 20, 1917\miscellaneous\malmin,_mr_and_family_runaway_july_3,_1917_p5_he.pdf"&gt;And family Runaway&lt;/a&gt;</v>
      </c>
    </row>
    <row r="5657" spans="1:17" x14ac:dyDescent="0.25">
      <c r="A5657" s="2">
        <v>5464</v>
      </c>
      <c r="B5657" s="4" t="s">
        <v>14304</v>
      </c>
      <c r="C5657" s="4" t="s">
        <v>179</v>
      </c>
      <c r="D5657" s="52">
        <v>6394</v>
      </c>
      <c r="E5657" s="5" t="s">
        <v>13629</v>
      </c>
      <c r="F5657" s="5">
        <v>5</v>
      </c>
      <c r="G5657" s="5">
        <v>21</v>
      </c>
      <c r="H5657" s="5">
        <v>3390</v>
      </c>
      <c r="I5657" t="s">
        <v>27906</v>
      </c>
      <c r="J5657" s="46" t="s">
        <v>33102</v>
      </c>
      <c r="K5657" s="56"/>
      <c r="L5657" s="56"/>
      <c r="M5657" s="56">
        <f t="shared" si="460"/>
        <v>1917</v>
      </c>
      <c r="N5657" s="56"/>
      <c r="O5657" s="56">
        <f t="shared" si="461"/>
        <v>7</v>
      </c>
      <c r="P5657" s="56">
        <f t="shared" si="462"/>
        <v>3</v>
      </c>
      <c r="Q5657" s="2" t="str">
        <f t="shared" si="463"/>
        <v>&lt;a href="set04\he_december 8, 1914 - november 20, 1917\miscellaneous\njaa,_a_a_barn_burns_july_3,_1917_p5_he.pdf"&gt;Barn burns&lt;/a&gt;</v>
      </c>
    </row>
    <row r="5658" spans="1:17" x14ac:dyDescent="0.25">
      <c r="A5658" s="2">
        <v>6338</v>
      </c>
      <c r="B5658" s="4" t="s">
        <v>14328</v>
      </c>
      <c r="C5658" s="4" t="s">
        <v>14729</v>
      </c>
      <c r="D5658" s="52">
        <v>6394</v>
      </c>
      <c r="E5658" s="5" t="s">
        <v>13629</v>
      </c>
      <c r="F5658" s="5">
        <v>5</v>
      </c>
      <c r="G5658" s="5">
        <v>21</v>
      </c>
      <c r="H5658" s="5">
        <v>3466</v>
      </c>
      <c r="I5658" t="s">
        <v>27907</v>
      </c>
      <c r="J5658" s="46" t="s">
        <v>33102</v>
      </c>
      <c r="K5658" s="56"/>
      <c r="L5658" s="56"/>
      <c r="M5658" s="56">
        <f t="shared" si="460"/>
        <v>1917</v>
      </c>
      <c r="N5658" s="56"/>
      <c r="O5658" s="56">
        <f t="shared" si="461"/>
        <v>7</v>
      </c>
      <c r="P5658" s="56">
        <f t="shared" si="462"/>
        <v>3</v>
      </c>
      <c r="Q5658" s="2" t="str">
        <f t="shared" si="463"/>
        <v>&lt;a href="set04\he_december 8, 1914 - november 20, 1917\miscellaneous\rud,_erik_teacher_at_eidfjord_school_july_3,_1917_p5_he.pdf"&gt;Teacher at Eidjford School&lt;/a&gt;</v>
      </c>
    </row>
    <row r="5659" spans="1:17" x14ac:dyDescent="0.25">
      <c r="A5659" s="2">
        <v>8018</v>
      </c>
      <c r="B5659" s="4" t="s">
        <v>14783</v>
      </c>
      <c r="C5659" s="4" t="s">
        <v>1607</v>
      </c>
      <c r="D5659" s="52">
        <v>6394</v>
      </c>
      <c r="E5659" s="5" t="s">
        <v>13629</v>
      </c>
      <c r="F5659" s="5">
        <v>4</v>
      </c>
      <c r="G5659" s="5">
        <v>21</v>
      </c>
      <c r="H5659" s="5">
        <v>3630</v>
      </c>
      <c r="I5659" s="99" t="s">
        <v>27908</v>
      </c>
      <c r="J5659" s="46" t="s">
        <v>33102</v>
      </c>
      <c r="K5659" s="56"/>
      <c r="L5659" s="56"/>
      <c r="M5659" s="56">
        <f t="shared" si="460"/>
        <v>1917</v>
      </c>
      <c r="N5659" s="56"/>
      <c r="O5659" s="56">
        <f t="shared" si="461"/>
        <v>7</v>
      </c>
      <c r="P5659" s="56">
        <f t="shared" si="462"/>
        <v>3</v>
      </c>
      <c r="Q5659" s="2" t="str">
        <f t="shared" si="463"/>
        <v>&lt;a href="set04\he_december 8, 1914 - november 20, 1917\miscellaneous\walum_notes_july_3,_1917_p4_he.pdf"&gt;Notes&lt;/a&gt;</v>
      </c>
    </row>
    <row r="5660" spans="1:17" x14ac:dyDescent="0.25">
      <c r="A5660" s="2">
        <v>419</v>
      </c>
      <c r="B5660" s="4" t="s">
        <v>5814</v>
      </c>
      <c r="C5660" s="4" t="s">
        <v>14504</v>
      </c>
      <c r="D5660" s="52">
        <v>6401</v>
      </c>
      <c r="E5660" s="5" t="s">
        <v>13629</v>
      </c>
      <c r="F5660" s="5">
        <v>5</v>
      </c>
      <c r="G5660" s="5">
        <v>21</v>
      </c>
      <c r="H5660" s="5">
        <v>2978</v>
      </c>
      <c r="I5660" t="s">
        <v>27909</v>
      </c>
      <c r="J5660" s="46" t="s">
        <v>33102</v>
      </c>
      <c r="K5660" s="56"/>
      <c r="L5660" s="56"/>
      <c r="M5660" s="56">
        <f t="shared" si="460"/>
        <v>1917</v>
      </c>
      <c r="N5660" s="56"/>
      <c r="O5660" s="56">
        <f t="shared" si="461"/>
        <v>7</v>
      </c>
      <c r="P5660" s="56">
        <f t="shared" si="462"/>
        <v>10</v>
      </c>
      <c r="Q5660" s="2" t="str">
        <f t="shared" si="463"/>
        <v>&lt;a href="set04\he_december 8, 1914 - november 20, 1917\miscellaneous\berg,_louis_returns_from_vacation_early_july_10,_1917_p5_he.pdf"&gt;Returns from vacation early&lt;/a&gt;</v>
      </c>
    </row>
    <row r="5661" spans="1:17" x14ac:dyDescent="0.25">
      <c r="A5661" s="2">
        <v>420</v>
      </c>
      <c r="B5661" s="4" t="s">
        <v>14505</v>
      </c>
      <c r="C5661" s="4" t="s">
        <v>14506</v>
      </c>
      <c r="D5661" s="52">
        <v>6401</v>
      </c>
      <c r="E5661" s="5" t="s">
        <v>13629</v>
      </c>
      <c r="F5661" s="5">
        <v>5</v>
      </c>
      <c r="G5661" s="5">
        <v>21</v>
      </c>
      <c r="H5661" s="5">
        <v>2979</v>
      </c>
      <c r="I5661" t="s">
        <v>27910</v>
      </c>
      <c r="J5661" s="46" t="s">
        <v>33102</v>
      </c>
      <c r="K5661" s="56"/>
      <c r="L5661" s="56"/>
      <c r="M5661" s="56">
        <f t="shared" si="460"/>
        <v>1917</v>
      </c>
      <c r="N5661" s="56"/>
      <c r="O5661" s="56">
        <f t="shared" si="461"/>
        <v>7</v>
      </c>
      <c r="P5661" s="56">
        <f t="shared" si="462"/>
        <v>10</v>
      </c>
      <c r="Q5661" s="2" t="str">
        <f t="shared" si="463"/>
        <v>&lt;a href="set04\he_december 8, 1914 - november 20, 1917\miscellaneous\berg,_monroe_mumps_july_10,_1917_p5_he.pdf"&gt;Mumps&lt;/a&gt;</v>
      </c>
    </row>
    <row r="5662" spans="1:17" x14ac:dyDescent="0.25">
      <c r="A5662" s="2">
        <v>1431</v>
      </c>
      <c r="B5662" s="4" t="s">
        <v>14535</v>
      </c>
      <c r="C5662" s="4" t="s">
        <v>14536</v>
      </c>
      <c r="D5662" s="52">
        <v>6401</v>
      </c>
      <c r="E5662" s="5" t="s">
        <v>13629</v>
      </c>
      <c r="F5662" s="5">
        <v>5</v>
      </c>
      <c r="G5662" s="5">
        <v>21</v>
      </c>
      <c r="H5662" s="5">
        <v>3037</v>
      </c>
      <c r="I5662" t="s">
        <v>27911</v>
      </c>
      <c r="J5662" s="46" t="s">
        <v>33102</v>
      </c>
      <c r="K5662" s="56"/>
      <c r="L5662" s="56"/>
      <c r="M5662" s="56">
        <f t="shared" si="460"/>
        <v>1917</v>
      </c>
      <c r="N5662" s="56"/>
      <c r="O5662" s="56">
        <f t="shared" si="461"/>
        <v>7</v>
      </c>
      <c r="P5662" s="56">
        <f t="shared" si="462"/>
        <v>10</v>
      </c>
      <c r="Q5662" s="2" t="str">
        <f t="shared" si="463"/>
        <v>&lt;a href="set04\he_december 8, 1914 - november 20, 1917\miscellaneous\curtis,_freeman_possible_suspect_arrested_july_10,_1917_p5_he.pdf"&gt;Possible suspect arrested&lt;/a&gt;</v>
      </c>
    </row>
    <row r="5663" spans="1:17" x14ac:dyDescent="0.25">
      <c r="A5663" s="2">
        <v>1432</v>
      </c>
      <c r="B5663" s="4" t="s">
        <v>14535</v>
      </c>
      <c r="C5663" s="4" t="s">
        <v>14537</v>
      </c>
      <c r="D5663" s="52">
        <v>6401</v>
      </c>
      <c r="E5663" s="5" t="s">
        <v>13629</v>
      </c>
      <c r="F5663" s="5">
        <v>1</v>
      </c>
      <c r="G5663" s="5">
        <v>21</v>
      </c>
      <c r="H5663" s="5">
        <v>3038</v>
      </c>
      <c r="I5663" t="s">
        <v>27912</v>
      </c>
      <c r="J5663" s="46" t="s">
        <v>33102</v>
      </c>
      <c r="K5663" s="56"/>
      <c r="L5663" s="56"/>
      <c r="M5663" s="56">
        <f t="shared" si="460"/>
        <v>1917</v>
      </c>
      <c r="N5663" s="56"/>
      <c r="O5663" s="56">
        <f t="shared" si="461"/>
        <v>7</v>
      </c>
      <c r="P5663" s="56">
        <f t="shared" si="462"/>
        <v>10</v>
      </c>
      <c r="Q5663" s="2" t="str">
        <f t="shared" si="463"/>
        <v>&lt;a href="set04\he_december 8, 1914 - november 20, 1917\miscellaneous\curtis,_freeman_shot_over_the_eye_july_10,_1917_p1_he.pdf"&gt;Shot over the eye&lt;/a&gt;</v>
      </c>
    </row>
    <row r="5664" spans="1:17" x14ac:dyDescent="0.25">
      <c r="A5664" s="2">
        <v>1984</v>
      </c>
      <c r="B5664" s="4" t="s">
        <v>7532</v>
      </c>
      <c r="C5664" s="4" t="s">
        <v>14554</v>
      </c>
      <c r="D5664" s="52">
        <v>6401</v>
      </c>
      <c r="E5664" s="5" t="s">
        <v>13629</v>
      </c>
      <c r="F5664" s="5">
        <v>5</v>
      </c>
      <c r="G5664" s="5">
        <v>21</v>
      </c>
      <c r="H5664" s="5">
        <v>3089</v>
      </c>
      <c r="I5664" t="s">
        <v>27913</v>
      </c>
      <c r="J5664" s="46" t="s">
        <v>33102</v>
      </c>
      <c r="K5664" s="56"/>
      <c r="L5664" s="56"/>
      <c r="M5664" s="56">
        <f t="shared" si="460"/>
        <v>1917</v>
      </c>
      <c r="N5664" s="56"/>
      <c r="O5664" s="56">
        <f t="shared" si="461"/>
        <v>7</v>
      </c>
      <c r="P5664" s="56">
        <f t="shared" si="462"/>
        <v>10</v>
      </c>
      <c r="Q5664" s="2" t="str">
        <f t="shared" si="463"/>
        <v>&lt;a href="set04\he_december 8, 1914 - november 20, 1917\miscellaneous\forseth,_ole_guarding_ball_hill_creek_bridge_july_10,_1917_p5_he.pdf"&gt;Guarding Ball Hill Creek Bridge&lt;/a&gt;</v>
      </c>
    </row>
    <row r="5665" spans="1:17" x14ac:dyDescent="0.25">
      <c r="A5665" s="2">
        <v>2256</v>
      </c>
      <c r="B5665" s="4" t="s">
        <v>14570</v>
      </c>
      <c r="C5665" s="4" t="s">
        <v>14571</v>
      </c>
      <c r="D5665" s="52">
        <v>6401</v>
      </c>
      <c r="E5665" s="5" t="s">
        <v>13629</v>
      </c>
      <c r="F5665" s="5">
        <v>5</v>
      </c>
      <c r="G5665" s="5">
        <v>21</v>
      </c>
      <c r="H5665" s="5">
        <v>3111</v>
      </c>
      <c r="I5665" t="s">
        <v>27914</v>
      </c>
      <c r="J5665" s="46" t="s">
        <v>33102</v>
      </c>
      <c r="K5665" s="56"/>
      <c r="L5665" s="56"/>
      <c r="M5665" s="56">
        <f t="shared" si="460"/>
        <v>1917</v>
      </c>
      <c r="N5665" s="56"/>
      <c r="O5665" s="56">
        <f t="shared" si="461"/>
        <v>7</v>
      </c>
      <c r="P5665" s="56">
        <f t="shared" si="462"/>
        <v>10</v>
      </c>
      <c r="Q5665" s="2" t="str">
        <f t="shared" si="463"/>
        <v>&lt;a href="set04\he_december 8, 1914 - november 20, 1917\miscellaneous\griesinger,_john_charged_july_10,_1917_p5_he.pdf"&gt;Charged&lt;/a&gt;</v>
      </c>
    </row>
    <row r="5666" spans="1:17" x14ac:dyDescent="0.25">
      <c r="A5666" s="2">
        <v>2498</v>
      </c>
      <c r="B5666" s="4" t="s">
        <v>13500</v>
      </c>
      <c r="C5666" s="4" t="s">
        <v>14581</v>
      </c>
      <c r="D5666" s="52">
        <v>6401</v>
      </c>
      <c r="E5666" s="5" t="s">
        <v>13629</v>
      </c>
      <c r="F5666" s="5">
        <v>5</v>
      </c>
      <c r="G5666" s="5">
        <v>21</v>
      </c>
      <c r="H5666" s="5">
        <v>3130</v>
      </c>
      <c r="I5666" t="s">
        <v>27915</v>
      </c>
      <c r="J5666" s="46" t="s">
        <v>33102</v>
      </c>
      <c r="K5666" s="56"/>
      <c r="L5666" s="56"/>
      <c r="M5666" s="56">
        <f t="shared" si="460"/>
        <v>1917</v>
      </c>
      <c r="N5666" s="56"/>
      <c r="O5666" s="56">
        <f t="shared" si="461"/>
        <v>7</v>
      </c>
      <c r="P5666" s="56">
        <f t="shared" si="462"/>
        <v>10</v>
      </c>
      <c r="Q5666" s="2" t="str">
        <f t="shared" si="463"/>
        <v>&lt;a href="set04\he_december 8, 1914 - november 20, 1917\miscellaneous\gustafson,_edgar_new_job_with_at&amp;t_in_ny_july_10,_1917_p5_he.pdf"&gt;New job with AT&amp;T in NY&lt;/a&gt;</v>
      </c>
    </row>
    <row r="5667" spans="1:17" x14ac:dyDescent="0.25">
      <c r="A5667" s="2">
        <v>4922</v>
      </c>
      <c r="B5667" s="4" t="s">
        <v>14651</v>
      </c>
      <c r="C5667" s="4" t="s">
        <v>14554</v>
      </c>
      <c r="D5667" s="52">
        <v>6401</v>
      </c>
      <c r="E5667" s="5" t="s">
        <v>13629</v>
      </c>
      <c r="F5667" s="5">
        <v>5</v>
      </c>
      <c r="G5667" s="5">
        <v>21</v>
      </c>
      <c r="H5667" s="5">
        <v>3329</v>
      </c>
      <c r="I5667" t="s">
        <v>27916</v>
      </c>
      <c r="J5667" s="46" t="s">
        <v>33102</v>
      </c>
      <c r="K5667" s="56"/>
      <c r="L5667" s="56"/>
      <c r="M5667" s="56">
        <f t="shared" si="460"/>
        <v>1917</v>
      </c>
      <c r="N5667" s="56"/>
      <c r="O5667" s="56">
        <f t="shared" si="461"/>
        <v>7</v>
      </c>
      <c r="P5667" s="56">
        <f t="shared" si="462"/>
        <v>10</v>
      </c>
      <c r="Q5667" s="2" t="str">
        <f t="shared" si="463"/>
        <v>&lt;a href="set04\he_december 8, 1914 - november 20, 1917\miscellaneous\lyngby,_math_guarding_ball_hill_creek_bridge_july_10,_1917_p5_he.pdf"&gt;Guarding Ball Hill Creek Bridge&lt;/a&gt;</v>
      </c>
    </row>
    <row r="5668" spans="1:17" x14ac:dyDescent="0.25">
      <c r="A5668" s="2">
        <v>8019</v>
      </c>
      <c r="B5668" s="4" t="s">
        <v>14783</v>
      </c>
      <c r="C5668" s="4" t="s">
        <v>1607</v>
      </c>
      <c r="D5668" s="52">
        <v>6401</v>
      </c>
      <c r="E5668" s="5" t="s">
        <v>13629</v>
      </c>
      <c r="F5668" s="5">
        <v>4</v>
      </c>
      <c r="G5668" s="5">
        <v>21</v>
      </c>
      <c r="H5668" s="5">
        <v>3631</v>
      </c>
      <c r="I5668" s="99" t="s">
        <v>27917</v>
      </c>
      <c r="J5668" s="46" t="s">
        <v>33102</v>
      </c>
      <c r="K5668" s="56"/>
      <c r="L5668" s="56"/>
      <c r="M5668" s="56">
        <f t="shared" si="460"/>
        <v>1917</v>
      </c>
      <c r="N5668" s="56"/>
      <c r="O5668" s="56">
        <f t="shared" si="461"/>
        <v>7</v>
      </c>
      <c r="P5668" s="56">
        <f t="shared" si="462"/>
        <v>10</v>
      </c>
      <c r="Q5668" s="2" t="str">
        <f t="shared" si="463"/>
        <v>&lt;a href="set04\he_december 8, 1914 - november 20, 1917\miscellaneous\walum_notes_july_10,_1917_p4_he.pdf"&gt;Notes&lt;/a&gt;</v>
      </c>
    </row>
    <row r="5669" spans="1:17" x14ac:dyDescent="0.25">
      <c r="A5669" s="2">
        <v>5710</v>
      </c>
      <c r="B5669" s="4" t="s">
        <v>13566</v>
      </c>
      <c r="C5669" s="4" t="s">
        <v>179</v>
      </c>
      <c r="D5669" s="52">
        <v>6408</v>
      </c>
      <c r="E5669" s="5" t="s">
        <v>13629</v>
      </c>
      <c r="F5669" s="5">
        <v>5</v>
      </c>
      <c r="G5669" s="5">
        <v>21</v>
      </c>
      <c r="H5669" s="5">
        <v>3418</v>
      </c>
      <c r="I5669" t="s">
        <v>27918</v>
      </c>
      <c r="J5669" s="46" t="s">
        <v>33102</v>
      </c>
      <c r="K5669" s="56"/>
      <c r="L5669" s="56"/>
      <c r="M5669" s="56">
        <f t="shared" si="460"/>
        <v>1917</v>
      </c>
      <c r="N5669" s="56"/>
      <c r="O5669" s="56">
        <f t="shared" si="461"/>
        <v>7</v>
      </c>
      <c r="P5669" s="56">
        <f t="shared" si="462"/>
        <v>17</v>
      </c>
      <c r="Q5669" s="2" t="str">
        <f t="shared" si="463"/>
        <v>&lt;a href="set04\he_december 8, 1914 - november 20, 1917\miscellaneous\ouren,_simon_barn_burns_july_17,_1917_p5_he.pdf"&gt;Barn burns&lt;/a&gt;</v>
      </c>
    </row>
    <row r="5670" spans="1:17" x14ac:dyDescent="0.25">
      <c r="A5670" s="2">
        <v>6632</v>
      </c>
      <c r="B5670" s="4" t="s">
        <v>449</v>
      </c>
      <c r="C5670" s="4" t="s">
        <v>8970</v>
      </c>
      <c r="D5670" s="52">
        <v>6408</v>
      </c>
      <c r="E5670" s="5" t="s">
        <v>13629</v>
      </c>
      <c r="F5670" s="5">
        <v>5</v>
      </c>
      <c r="G5670" s="5">
        <v>21</v>
      </c>
      <c r="H5670" s="5">
        <v>3490</v>
      </c>
      <c r="I5670" t="s">
        <v>27919</v>
      </c>
      <c r="J5670" s="46" t="s">
        <v>33102</v>
      </c>
      <c r="K5670" s="56"/>
      <c r="L5670" s="56"/>
      <c r="M5670" s="56">
        <f t="shared" si="460"/>
        <v>1917</v>
      </c>
      <c r="N5670" s="56"/>
      <c r="O5670" s="56">
        <f t="shared" si="461"/>
        <v>7</v>
      </c>
      <c r="P5670" s="56">
        <f t="shared" si="462"/>
        <v>17</v>
      </c>
      <c r="Q5670" s="2" t="str">
        <f t="shared" si="463"/>
        <v>&lt;a href="set04\he_december 8, 1914 - november 20, 1917\miscellaneous\skaar,_iver_critical_condition_july_17,_1917_p5_he.pdf"&gt;Critical condition&lt;/a&gt;</v>
      </c>
    </row>
    <row r="5671" spans="1:17" x14ac:dyDescent="0.25">
      <c r="A5671" s="2">
        <v>6760</v>
      </c>
      <c r="B5671" s="4" t="s">
        <v>14107</v>
      </c>
      <c r="C5671" s="4" t="s">
        <v>14750</v>
      </c>
      <c r="D5671" s="52">
        <v>6408</v>
      </c>
      <c r="E5671" s="5" t="s">
        <v>13629</v>
      </c>
      <c r="F5671" s="5">
        <v>5</v>
      </c>
      <c r="G5671" s="5">
        <v>21</v>
      </c>
      <c r="H5671" s="5">
        <v>3511</v>
      </c>
      <c r="I5671" t="s">
        <v>27920</v>
      </c>
      <c r="J5671" s="46" t="s">
        <v>33102</v>
      </c>
      <c r="K5671" s="56"/>
      <c r="L5671" s="56"/>
      <c r="M5671" s="56">
        <f t="shared" si="460"/>
        <v>1917</v>
      </c>
      <c r="N5671" s="56"/>
      <c r="O5671" s="56">
        <f t="shared" si="461"/>
        <v>7</v>
      </c>
      <c r="P5671" s="56">
        <f t="shared" si="462"/>
        <v>17</v>
      </c>
      <c r="Q5671" s="2" t="str">
        <f t="shared" si="463"/>
        <v>&lt;a href="set04\he_december 8, 1914 - november 20, 1917\miscellaneous\stai,_harry_to_mt_for_homestead_july_17,_1917_p5_he.pdf"&gt;To MT for Homestead&lt;/a&gt;</v>
      </c>
    </row>
    <row r="5672" spans="1:17" x14ac:dyDescent="0.25">
      <c r="A5672" s="2">
        <v>6762</v>
      </c>
      <c r="B5672" s="4" t="s">
        <v>14751</v>
      </c>
      <c r="C5672" s="4" t="s">
        <v>14750</v>
      </c>
      <c r="D5672" s="52">
        <v>6408</v>
      </c>
      <c r="E5672" s="5" t="s">
        <v>13629</v>
      </c>
      <c r="F5672" s="5">
        <v>5</v>
      </c>
      <c r="G5672" s="5">
        <v>21</v>
      </c>
      <c r="H5672" s="5">
        <v>3512</v>
      </c>
      <c r="I5672" t="s">
        <v>27921</v>
      </c>
      <c r="J5672" s="46" t="s">
        <v>33102</v>
      </c>
      <c r="K5672" s="56"/>
      <c r="L5672" s="56"/>
      <c r="M5672" s="56">
        <f t="shared" si="460"/>
        <v>1917</v>
      </c>
      <c r="N5672" s="56"/>
      <c r="O5672" s="56">
        <f t="shared" si="461"/>
        <v>7</v>
      </c>
      <c r="P5672" s="56">
        <f t="shared" si="462"/>
        <v>17</v>
      </c>
      <c r="Q5672" s="2" t="str">
        <f t="shared" si="463"/>
        <v>&lt;a href="set04\he_december 8, 1914 - november 20, 1917\miscellaneous\stai,_martin_to_mt_for_homestead_july_17,_1917_p5_he.pdf"&gt;To MT for Homestead&lt;/a&gt;</v>
      </c>
    </row>
    <row r="5673" spans="1:17" x14ac:dyDescent="0.25">
      <c r="A5673" s="2">
        <v>8020</v>
      </c>
      <c r="B5673" s="4" t="s">
        <v>14783</v>
      </c>
      <c r="C5673" s="4" t="s">
        <v>1607</v>
      </c>
      <c r="D5673" s="52">
        <v>6408</v>
      </c>
      <c r="E5673" s="5" t="s">
        <v>13629</v>
      </c>
      <c r="F5673" s="5">
        <v>4</v>
      </c>
      <c r="G5673" s="5">
        <v>21</v>
      </c>
      <c r="H5673" s="5">
        <v>3632</v>
      </c>
      <c r="I5673" s="99" t="s">
        <v>27922</v>
      </c>
      <c r="J5673" s="46" t="s">
        <v>33102</v>
      </c>
      <c r="K5673" s="56"/>
      <c r="L5673" s="56"/>
      <c r="M5673" s="56">
        <f t="shared" si="460"/>
        <v>1917</v>
      </c>
      <c r="N5673" s="56"/>
      <c r="O5673" s="56">
        <f t="shared" si="461"/>
        <v>7</v>
      </c>
      <c r="P5673" s="56">
        <f t="shared" si="462"/>
        <v>17</v>
      </c>
      <c r="Q5673" s="2" t="str">
        <f t="shared" si="463"/>
        <v>&lt;a href="set04\he_december 8, 1914 - november 20, 1917\miscellaneous\walum_notes_july_17,_1917_p4_he.pdf"&gt;Notes&lt;/a&gt;</v>
      </c>
    </row>
    <row r="5674" spans="1:17" x14ac:dyDescent="0.25">
      <c r="A5674" s="2">
        <v>697</v>
      </c>
      <c r="B5674" s="4" t="s">
        <v>665</v>
      </c>
      <c r="C5674" s="4" t="s">
        <v>666</v>
      </c>
      <c r="D5674" s="52">
        <v>6410</v>
      </c>
      <c r="E5674" s="5" t="s">
        <v>13630</v>
      </c>
      <c r="F5674" s="5">
        <v>1</v>
      </c>
      <c r="G5674" s="5">
        <v>32</v>
      </c>
      <c r="H5674" s="5">
        <v>6466</v>
      </c>
      <c r="I5674" t="s">
        <v>30362</v>
      </c>
      <c r="J5674" s="46" t="s">
        <v>33120</v>
      </c>
      <c r="K5674" s="56"/>
      <c r="L5674" s="56"/>
      <c r="M5674" s="56">
        <f t="shared" si="460"/>
        <v>1917</v>
      </c>
      <c r="N5674" s="56"/>
      <c r="O5674" s="56">
        <f t="shared" si="461"/>
        <v>7</v>
      </c>
      <c r="P5674" s="56">
        <f t="shared" si="462"/>
        <v>19</v>
      </c>
      <c r="Q5674" s="2" t="str">
        <f t="shared" si="463"/>
        <v>&lt;a href="set03\tsr\tsr_october_26,_1916_-_august_3,_1922\miscellaneous\byington,_kenneth_accident_with_car_and_wagon_july_19,_1917_p1_tsr.pdf"&gt;Accident with car and wagon&lt;/a&gt;</v>
      </c>
    </row>
    <row r="5675" spans="1:17" x14ac:dyDescent="0.25">
      <c r="A5675" s="2">
        <v>1595</v>
      </c>
      <c r="B5675" s="4" t="s">
        <v>709</v>
      </c>
      <c r="C5675" s="4" t="s">
        <v>610</v>
      </c>
      <c r="D5675" s="52">
        <v>6410</v>
      </c>
      <c r="E5675" s="5" t="s">
        <v>13630</v>
      </c>
      <c r="F5675" s="5">
        <v>1</v>
      </c>
      <c r="G5675" s="5">
        <v>32</v>
      </c>
      <c r="H5675" s="5">
        <v>6505</v>
      </c>
      <c r="I5675" t="s">
        <v>30363</v>
      </c>
      <c r="J5675" s="46" t="s">
        <v>33120</v>
      </c>
      <c r="K5675" s="56"/>
      <c r="L5675" s="56"/>
      <c r="M5675" s="56">
        <f t="shared" si="460"/>
        <v>1917</v>
      </c>
      <c r="N5675" s="56"/>
      <c r="O5675" s="56">
        <f t="shared" si="461"/>
        <v>7</v>
      </c>
      <c r="P5675" s="56">
        <f t="shared" si="462"/>
        <v>19</v>
      </c>
      <c r="Q5675" s="2" t="str">
        <f t="shared" si="463"/>
        <v>&lt;a href="set03\tsr\tsr_october_26,_1916_-_august_3,_1922\miscellaneous\dietrich,_3_yr_old_son_of_fred_appendicitis_july_19,_1917_p1_tsr.pdf"&gt;Appendicitis&lt;/a&gt;</v>
      </c>
    </row>
    <row r="5676" spans="1:17" x14ac:dyDescent="0.25">
      <c r="A5676" s="2">
        <v>1767</v>
      </c>
      <c r="B5676" s="4" t="s">
        <v>730</v>
      </c>
      <c r="C5676" s="4" t="s">
        <v>666</v>
      </c>
      <c r="D5676" s="52">
        <v>6410</v>
      </c>
      <c r="E5676" s="5" t="s">
        <v>13630</v>
      </c>
      <c r="F5676" s="5">
        <v>1</v>
      </c>
      <c r="G5676" s="5">
        <v>32</v>
      </c>
      <c r="H5676" s="5">
        <v>6515</v>
      </c>
      <c r="I5676" t="s">
        <v>30364</v>
      </c>
      <c r="J5676" s="46" t="s">
        <v>33120</v>
      </c>
      <c r="K5676" s="56"/>
      <c r="L5676" s="56"/>
      <c r="M5676" s="56">
        <f t="shared" si="460"/>
        <v>1917</v>
      </c>
      <c r="N5676" s="56"/>
      <c r="O5676" s="56">
        <f t="shared" si="461"/>
        <v>7</v>
      </c>
      <c r="P5676" s="56">
        <f t="shared" si="462"/>
        <v>19</v>
      </c>
      <c r="Q5676" s="2" t="str">
        <f t="shared" si="463"/>
        <v>&lt;a href="set03\tsr\tsr_october_26,_1916_-_august_3,_1922\miscellaneous\ebentier,_arthur_accident_with_car_and_wagon_july_19,_1917_p1_tsr.pdf"&gt;Accident with car and wagon&lt;/a&gt;</v>
      </c>
    </row>
    <row r="5677" spans="1:17" x14ac:dyDescent="0.25">
      <c r="A5677" s="2">
        <v>5101</v>
      </c>
      <c r="B5677" s="4" t="s">
        <v>535</v>
      </c>
      <c r="C5677" s="4" t="s">
        <v>666</v>
      </c>
      <c r="D5677" s="52">
        <v>6410</v>
      </c>
      <c r="E5677" s="5" t="s">
        <v>13630</v>
      </c>
      <c r="F5677" s="5">
        <v>1</v>
      </c>
      <c r="G5677" s="5">
        <v>32</v>
      </c>
      <c r="H5677" s="5">
        <v>6680</v>
      </c>
      <c r="I5677" t="s">
        <v>30365</v>
      </c>
      <c r="J5677" s="46" t="s">
        <v>33120</v>
      </c>
      <c r="K5677" s="56"/>
      <c r="L5677" s="56"/>
      <c r="M5677" s="56">
        <f t="shared" si="460"/>
        <v>1917</v>
      </c>
      <c r="N5677" s="56"/>
      <c r="O5677" s="56">
        <f t="shared" si="461"/>
        <v>7</v>
      </c>
      <c r="P5677" s="56">
        <f t="shared" si="462"/>
        <v>19</v>
      </c>
      <c r="Q5677" s="2" t="str">
        <f t="shared" si="463"/>
        <v>&lt;a href="set03\tsr\tsr_october_26,_1916_-_august_3,_1922\miscellaneous\melgard,_fred_accident_with_car_and_wagon_july_19,_1917_p1_tsr.pdf"&gt;Accident with car and wagon&lt;/a&gt;</v>
      </c>
    </row>
    <row r="5678" spans="1:17" x14ac:dyDescent="0.25">
      <c r="A5678" s="2">
        <v>698</v>
      </c>
      <c r="B5678" s="4" t="s">
        <v>665</v>
      </c>
      <c r="C5678" s="4" t="s">
        <v>14242</v>
      </c>
      <c r="D5678" s="52">
        <v>6415</v>
      </c>
      <c r="E5678" s="5" t="s">
        <v>13629</v>
      </c>
      <c r="F5678" s="5">
        <v>5</v>
      </c>
      <c r="G5678" s="5">
        <v>21</v>
      </c>
      <c r="H5678" s="5">
        <v>3013</v>
      </c>
      <c r="I5678" t="s">
        <v>27923</v>
      </c>
      <c r="J5678" s="46" t="s">
        <v>33102</v>
      </c>
      <c r="K5678" s="56"/>
      <c r="L5678" s="56"/>
      <c r="M5678" s="56">
        <f t="shared" si="460"/>
        <v>1917</v>
      </c>
      <c r="N5678" s="56"/>
      <c r="O5678" s="56">
        <f t="shared" si="461"/>
        <v>7</v>
      </c>
      <c r="P5678" s="56">
        <f t="shared" si="462"/>
        <v>24</v>
      </c>
      <c r="Q5678" s="2" t="str">
        <f t="shared" si="463"/>
        <v>&lt;a href="set04\he_december 8, 1914 - november 20, 1917\miscellaneous\byington,_kenneth_car_accident_july_24,_1917_p5_he.pdf"&gt;Car Accident&lt;/a&gt;</v>
      </c>
    </row>
    <row r="5679" spans="1:17" x14ac:dyDescent="0.25">
      <c r="A5679" s="2">
        <v>1769</v>
      </c>
      <c r="B5679" s="4" t="s">
        <v>730</v>
      </c>
      <c r="C5679" s="4" t="s">
        <v>14242</v>
      </c>
      <c r="D5679" s="52">
        <v>6415</v>
      </c>
      <c r="E5679" s="5" t="s">
        <v>13629</v>
      </c>
      <c r="F5679" s="5">
        <v>5</v>
      </c>
      <c r="G5679" s="5">
        <v>21</v>
      </c>
      <c r="H5679" s="5">
        <v>3058</v>
      </c>
      <c r="I5679" t="s">
        <v>27924</v>
      </c>
      <c r="J5679" s="46" t="s">
        <v>33102</v>
      </c>
      <c r="K5679" s="56"/>
      <c r="L5679" s="56"/>
      <c r="M5679" s="56">
        <f t="shared" si="460"/>
        <v>1917</v>
      </c>
      <c r="N5679" s="56"/>
      <c r="O5679" s="56">
        <f t="shared" si="461"/>
        <v>7</v>
      </c>
      <c r="P5679" s="56">
        <f t="shared" si="462"/>
        <v>24</v>
      </c>
      <c r="Q5679" s="2" t="str">
        <f t="shared" si="463"/>
        <v>&lt;a href="set04\he_december 8, 1914 - november 20, 1917\miscellaneous\ebentier,_arthur_car_accident_july_24,_1917_p5_he.pdf"&gt;Car Accident&lt;/a&gt;</v>
      </c>
    </row>
    <row r="5680" spans="1:17" x14ac:dyDescent="0.25">
      <c r="A5680" s="2">
        <v>2419</v>
      </c>
      <c r="B5680" s="4" t="s">
        <v>4455</v>
      </c>
      <c r="C5680" s="4" t="s">
        <v>14574</v>
      </c>
      <c r="D5680" s="52">
        <v>6415</v>
      </c>
      <c r="E5680" s="5" t="s">
        <v>13629</v>
      </c>
      <c r="F5680" s="5">
        <v>4</v>
      </c>
      <c r="G5680" s="5">
        <v>21</v>
      </c>
      <c r="H5680" s="5">
        <v>3115</v>
      </c>
      <c r="I5680" t="s">
        <v>27925</v>
      </c>
      <c r="J5680" s="46" t="s">
        <v>33102</v>
      </c>
      <c r="K5680" s="56"/>
      <c r="L5680" s="56"/>
      <c r="M5680" s="56">
        <f t="shared" si="460"/>
        <v>1917</v>
      </c>
      <c r="N5680" s="56"/>
      <c r="O5680" s="56">
        <f t="shared" si="461"/>
        <v>7</v>
      </c>
      <c r="P5680" s="56">
        <f t="shared" si="462"/>
        <v>24</v>
      </c>
      <c r="Q5680" s="2" t="str">
        <f t="shared" si="463"/>
        <v>&lt;a href="set04\he_december 8, 1914 - november 20, 1917\miscellaneous\griggs_county_draft_list_july_24,_1917_p4_he.pdf"&gt;Draft list&lt;/a&gt;</v>
      </c>
    </row>
    <row r="5681" spans="1:17" x14ac:dyDescent="0.25">
      <c r="A5681" s="2">
        <v>5102</v>
      </c>
      <c r="B5681" s="4" t="s">
        <v>535</v>
      </c>
      <c r="C5681" s="4" t="s">
        <v>14242</v>
      </c>
      <c r="D5681" s="52">
        <v>6415</v>
      </c>
      <c r="E5681" s="5" t="s">
        <v>13629</v>
      </c>
      <c r="F5681" s="5">
        <v>5</v>
      </c>
      <c r="G5681" s="5">
        <v>21</v>
      </c>
      <c r="H5681" s="5">
        <v>3349</v>
      </c>
      <c r="I5681" t="s">
        <v>27926</v>
      </c>
      <c r="J5681" s="46" t="s">
        <v>33102</v>
      </c>
      <c r="K5681" s="56"/>
      <c r="L5681" s="56"/>
      <c r="M5681" s="56">
        <f t="shared" si="460"/>
        <v>1917</v>
      </c>
      <c r="N5681" s="56"/>
      <c r="O5681" s="56">
        <f t="shared" si="461"/>
        <v>7</v>
      </c>
      <c r="P5681" s="56">
        <f t="shared" si="462"/>
        <v>24</v>
      </c>
      <c r="Q5681" s="2" t="str">
        <f t="shared" si="463"/>
        <v>&lt;a href="set04\he_december 8, 1914 - november 20, 1917\miscellaneous\melgard,_fred_car_accident_july_24,_1917_p5_he.pdf"&gt;Car Accident&lt;/a&gt;</v>
      </c>
    </row>
    <row r="5682" spans="1:17" x14ac:dyDescent="0.25">
      <c r="A5682" s="2">
        <v>6227</v>
      </c>
      <c r="B5682" s="4" t="s">
        <v>14712</v>
      </c>
      <c r="C5682" s="4" t="s">
        <v>1792</v>
      </c>
      <c r="D5682" s="52">
        <v>6415</v>
      </c>
      <c r="E5682" s="5" t="s">
        <v>13629</v>
      </c>
      <c r="F5682" s="5">
        <v>5</v>
      </c>
      <c r="G5682" s="5">
        <v>21</v>
      </c>
      <c r="H5682" s="5">
        <v>3445</v>
      </c>
      <c r="I5682" t="s">
        <v>27927</v>
      </c>
      <c r="J5682" s="46" t="s">
        <v>33102</v>
      </c>
      <c r="K5682" s="56"/>
      <c r="L5682" s="56"/>
      <c r="M5682" s="56">
        <f t="shared" si="460"/>
        <v>1917</v>
      </c>
      <c r="N5682" s="56"/>
      <c r="O5682" s="56">
        <f t="shared" si="461"/>
        <v>7</v>
      </c>
      <c r="P5682" s="56">
        <f t="shared" si="462"/>
        <v>24</v>
      </c>
      <c r="Q5682" s="2" t="str">
        <f t="shared" si="463"/>
        <v>&lt;a href="set04\he_december 8, 1914 - november 20, 1917\miscellaneous\richardson,_john_o_lightning_strikes_july_24,_1917_p5_he.pdf"&gt;Lightning strikes&lt;/a&gt;</v>
      </c>
    </row>
    <row r="5683" spans="1:17" x14ac:dyDescent="0.25">
      <c r="A5683" s="2">
        <v>6565</v>
      </c>
      <c r="B5683" s="4" t="s">
        <v>1036</v>
      </c>
      <c r="C5683" s="4" t="s">
        <v>14736</v>
      </c>
      <c r="D5683" s="52">
        <v>6415</v>
      </c>
      <c r="E5683" s="5" t="s">
        <v>13629</v>
      </c>
      <c r="F5683" s="5">
        <v>5</v>
      </c>
      <c r="G5683" s="5">
        <v>21</v>
      </c>
      <c r="H5683" s="5">
        <v>3483</v>
      </c>
      <c r="I5683" t="s">
        <v>27928</v>
      </c>
      <c r="J5683" s="46" t="s">
        <v>33102</v>
      </c>
      <c r="K5683" s="56"/>
      <c r="L5683" s="56"/>
      <c r="M5683" s="56">
        <f t="shared" ref="M5683:M5746" si="464">YEAR(D5683)</f>
        <v>1917</v>
      </c>
      <c r="N5683" s="56"/>
      <c r="O5683" s="56">
        <f t="shared" ref="O5683:O5746" si="465">MONTH(D5683)</f>
        <v>7</v>
      </c>
      <c r="P5683" s="56">
        <f t="shared" ref="P5683:P5746" si="466">DAY(D5683)</f>
        <v>24</v>
      </c>
      <c r="Q5683" s="2" t="str">
        <f t="shared" si="463"/>
        <v>&lt;a href="set04\he_december 8, 1914 - november 20, 1917\miscellaneous\simensen,_victor_enlists_on_2nd_try_july_24,_1917_p5_he.pdf"&gt;Enlists on 2nd try&lt;/a&gt;</v>
      </c>
    </row>
    <row r="5684" spans="1:17" x14ac:dyDescent="0.25">
      <c r="A5684" s="2">
        <v>8021</v>
      </c>
      <c r="B5684" s="4" t="s">
        <v>14783</v>
      </c>
      <c r="C5684" s="4" t="s">
        <v>1607</v>
      </c>
      <c r="D5684" s="52">
        <v>6415</v>
      </c>
      <c r="E5684" s="5" t="s">
        <v>13629</v>
      </c>
      <c r="F5684" s="5">
        <v>5</v>
      </c>
      <c r="G5684" s="5">
        <v>21</v>
      </c>
      <c r="H5684" s="5">
        <v>3633</v>
      </c>
      <c r="I5684" s="99" t="s">
        <v>27929</v>
      </c>
      <c r="J5684" s="46" t="s">
        <v>33102</v>
      </c>
      <c r="K5684" s="56"/>
      <c r="L5684" s="56"/>
      <c r="M5684" s="56">
        <f t="shared" si="464"/>
        <v>1917</v>
      </c>
      <c r="N5684" s="56"/>
      <c r="O5684" s="56">
        <f t="shared" si="465"/>
        <v>7</v>
      </c>
      <c r="P5684" s="56">
        <f t="shared" si="466"/>
        <v>24</v>
      </c>
      <c r="Q5684" s="2" t="str">
        <f t="shared" si="463"/>
        <v>&lt;a href="set04\he_december 8, 1914 - november 20, 1917\miscellaneous\walum_notes_july_24,_1917_p5_he.pdf"&gt;Notes&lt;/a&gt;</v>
      </c>
    </row>
    <row r="5685" spans="1:17" x14ac:dyDescent="0.25">
      <c r="A5685" s="2">
        <v>1433</v>
      </c>
      <c r="B5685" s="4" t="s">
        <v>14535</v>
      </c>
      <c r="C5685" s="4" t="s">
        <v>14538</v>
      </c>
      <c r="D5685" s="52">
        <v>6422</v>
      </c>
      <c r="E5685" s="5" t="s">
        <v>13629</v>
      </c>
      <c r="F5685" s="5">
        <v>4</v>
      </c>
      <c r="G5685" s="5">
        <v>21</v>
      </c>
      <c r="H5685" s="5">
        <v>3039</v>
      </c>
      <c r="I5685" t="s">
        <v>27930</v>
      </c>
      <c r="J5685" s="46" t="s">
        <v>33102</v>
      </c>
      <c r="K5685" s="56"/>
      <c r="L5685" s="56"/>
      <c r="M5685" s="56">
        <f t="shared" si="464"/>
        <v>1917</v>
      </c>
      <c r="N5685" s="56"/>
      <c r="O5685" s="56">
        <f t="shared" si="465"/>
        <v>7</v>
      </c>
      <c r="P5685" s="56">
        <f t="shared" si="466"/>
        <v>31</v>
      </c>
      <c r="Q5685" s="2" t="str">
        <f t="shared" si="463"/>
        <v>&lt;a href="set04\he_december 8, 1914 - november 20, 1917\miscellaneous\curtis,_freeman_suspect_preliminary_hearing_july_31,_1917_p4_he.pdf"&gt;Suspect preliminary hearing&lt;/a&gt;</v>
      </c>
    </row>
    <row r="5686" spans="1:17" x14ac:dyDescent="0.25">
      <c r="A5686" s="2">
        <v>2257</v>
      </c>
      <c r="B5686" s="4" t="s">
        <v>14570</v>
      </c>
      <c r="C5686" s="4" t="s">
        <v>14572</v>
      </c>
      <c r="D5686" s="52">
        <v>6422</v>
      </c>
      <c r="E5686" s="5" t="s">
        <v>13629</v>
      </c>
      <c r="F5686" s="5">
        <v>4</v>
      </c>
      <c r="G5686" s="5">
        <v>21</v>
      </c>
      <c r="H5686" s="5">
        <v>3112</v>
      </c>
      <c r="I5686" t="s">
        <v>27931</v>
      </c>
      <c r="J5686" s="46" t="s">
        <v>33102</v>
      </c>
      <c r="K5686" s="56"/>
      <c r="L5686" s="56"/>
      <c r="M5686" s="56">
        <f t="shared" si="464"/>
        <v>1917</v>
      </c>
      <c r="N5686" s="56"/>
      <c r="O5686" s="56">
        <f t="shared" si="465"/>
        <v>7</v>
      </c>
      <c r="P5686" s="56">
        <f t="shared" si="466"/>
        <v>31</v>
      </c>
      <c r="Q5686" s="2" t="str">
        <f t="shared" si="463"/>
        <v>&lt;a href="set04\he_december 8, 1914 - november 20, 1917\miscellaneous\griesinger,_john_preliminary_hearing_july_31,_1917_p4_he.pdf"&gt;Preliminary hearing&lt;/a&gt;</v>
      </c>
    </row>
    <row r="5687" spans="1:17" x14ac:dyDescent="0.25">
      <c r="A5687" s="2">
        <v>2826</v>
      </c>
      <c r="B5687" s="4" t="s">
        <v>14593</v>
      </c>
      <c r="C5687" s="4" t="s">
        <v>14594</v>
      </c>
      <c r="D5687" s="52">
        <v>6422</v>
      </c>
      <c r="E5687" s="5" t="s">
        <v>13629</v>
      </c>
      <c r="F5687" s="5">
        <v>5</v>
      </c>
      <c r="G5687" s="5">
        <v>21</v>
      </c>
      <c r="H5687" s="5">
        <v>3232</v>
      </c>
      <c r="I5687" t="s">
        <v>27932</v>
      </c>
      <c r="J5687" s="46" t="s">
        <v>33102</v>
      </c>
      <c r="K5687" s="56"/>
      <c r="L5687" s="56"/>
      <c r="M5687" s="56">
        <f t="shared" si="464"/>
        <v>1917</v>
      </c>
      <c r="N5687" s="56"/>
      <c r="O5687" s="56">
        <f t="shared" si="465"/>
        <v>7</v>
      </c>
      <c r="P5687" s="56">
        <f t="shared" si="466"/>
        <v>31</v>
      </c>
      <c r="Q5687" s="2" t="str">
        <f t="shared" si="463"/>
        <v>&lt;a href="set04\he_december 8, 1914 - november 20, 1917\miscellaneous\harris,_lee_otis_drafted_july_31,_1917_p5_he.pdf"&gt;Drafted&lt;/a&gt;</v>
      </c>
    </row>
    <row r="5688" spans="1:17" x14ac:dyDescent="0.25">
      <c r="A5688" s="2">
        <v>4705</v>
      </c>
      <c r="B5688" s="4" t="s">
        <v>14642</v>
      </c>
      <c r="C5688" s="4" t="s">
        <v>14643</v>
      </c>
      <c r="D5688" s="52">
        <v>6422</v>
      </c>
      <c r="E5688" s="5" t="s">
        <v>13629</v>
      </c>
      <c r="F5688" s="5">
        <v>1</v>
      </c>
      <c r="G5688" s="5">
        <v>21</v>
      </c>
      <c r="H5688" s="5">
        <v>3318</v>
      </c>
      <c r="I5688" t="s">
        <v>27933</v>
      </c>
      <c r="J5688" s="46" t="s">
        <v>33102</v>
      </c>
      <c r="K5688" s="56"/>
      <c r="L5688" s="56"/>
      <c r="M5688" s="56">
        <f t="shared" si="464"/>
        <v>1917</v>
      </c>
      <c r="N5688" s="56"/>
      <c r="O5688" s="56">
        <f t="shared" si="465"/>
        <v>7</v>
      </c>
      <c r="P5688" s="56">
        <f t="shared" si="466"/>
        <v>31</v>
      </c>
      <c r="Q5688" s="2" t="str">
        <f t="shared" si="463"/>
        <v>&lt;a href="set04\he_december 8, 1914 - november 20, 1917\miscellaneous\lauder,_frances_war_nurse_july_31,_1917_p1_he.pdf"&gt;War nurse&lt;/a&gt;</v>
      </c>
    </row>
    <row r="5689" spans="1:17" x14ac:dyDescent="0.25">
      <c r="A5689" s="2">
        <v>4962</v>
      </c>
      <c r="B5689" s="100" t="s">
        <v>14656</v>
      </c>
      <c r="C5689" s="4" t="s">
        <v>14657</v>
      </c>
      <c r="D5689" s="52">
        <v>6422</v>
      </c>
      <c r="E5689" s="5" t="s">
        <v>13629</v>
      </c>
      <c r="F5689" s="5">
        <v>5</v>
      </c>
      <c r="G5689" s="5">
        <v>21</v>
      </c>
      <c r="H5689" s="5">
        <v>3332</v>
      </c>
      <c r="I5689" t="s">
        <v>27934</v>
      </c>
      <c r="J5689" s="46" t="s">
        <v>33102</v>
      </c>
      <c r="K5689" s="56"/>
      <c r="L5689" s="56"/>
      <c r="M5689" s="56">
        <f t="shared" si="464"/>
        <v>1917</v>
      </c>
      <c r="N5689" s="56"/>
      <c r="O5689" s="56">
        <f t="shared" si="465"/>
        <v>7</v>
      </c>
      <c r="P5689" s="56">
        <f t="shared" si="466"/>
        <v>31</v>
      </c>
      <c r="Q5689" s="2" t="str">
        <f t="shared" si="463"/>
        <v>&lt;a href="set04\he_december 8, 1914 - november 20, 1917\miscellaneous\markuson,_kenneth_starts_stock_raising_business_july_31,_1917_p5_he.pdf"&gt;Starts stock raising business&lt;/a&gt;</v>
      </c>
    </row>
    <row r="5690" spans="1:17" x14ac:dyDescent="0.25">
      <c r="A5690" s="2">
        <v>5322</v>
      </c>
      <c r="B5690" s="4" t="s">
        <v>14671</v>
      </c>
      <c r="C5690" s="4" t="s">
        <v>14672</v>
      </c>
      <c r="D5690" s="52">
        <v>6422</v>
      </c>
      <c r="E5690" s="5" t="s">
        <v>13629</v>
      </c>
      <c r="F5690" s="5">
        <v>5</v>
      </c>
      <c r="G5690" s="5">
        <v>21</v>
      </c>
      <c r="H5690" s="5">
        <v>3368</v>
      </c>
      <c r="I5690" t="s">
        <v>27935</v>
      </c>
      <c r="J5690" s="46" t="s">
        <v>33102</v>
      </c>
      <c r="K5690" s="56"/>
      <c r="L5690" s="56"/>
      <c r="M5690" s="56">
        <f t="shared" si="464"/>
        <v>1917</v>
      </c>
      <c r="N5690" s="56"/>
      <c r="O5690" s="56">
        <f t="shared" si="465"/>
        <v>7</v>
      </c>
      <c r="P5690" s="56">
        <f t="shared" si="466"/>
        <v>31</v>
      </c>
      <c r="Q5690" s="2" t="str">
        <f t="shared" si="463"/>
        <v>&lt;a href="set04\he_december 8, 1914 - november 20, 1917\miscellaneous\nelson,_a_h_charge_of_bank_in_palermo_nd_july_31,_1917_p5_he.pdf"&gt;Charge of bank in Palermo ND&lt;/a&gt;</v>
      </c>
    </row>
    <row r="5691" spans="1:17" x14ac:dyDescent="0.25">
      <c r="A5691" s="2">
        <v>5628</v>
      </c>
      <c r="B5691" s="4" t="s">
        <v>5780</v>
      </c>
      <c r="C5691" s="4" t="s">
        <v>14657</v>
      </c>
      <c r="D5691" s="52">
        <v>6422</v>
      </c>
      <c r="E5691" s="5" t="s">
        <v>13629</v>
      </c>
      <c r="F5691" s="5">
        <v>5</v>
      </c>
      <c r="G5691" s="5">
        <v>21</v>
      </c>
      <c r="H5691" s="5">
        <v>3398</v>
      </c>
      <c r="I5691" t="s">
        <v>27936</v>
      </c>
      <c r="J5691" s="46" t="s">
        <v>33102</v>
      </c>
      <c r="K5691" s="56"/>
      <c r="L5691" s="56"/>
      <c r="M5691" s="56">
        <f t="shared" si="464"/>
        <v>1917</v>
      </c>
      <c r="N5691" s="56"/>
      <c r="O5691" s="56">
        <f t="shared" si="465"/>
        <v>7</v>
      </c>
      <c r="P5691" s="56">
        <f t="shared" si="466"/>
        <v>31</v>
      </c>
      <c r="Q5691" s="2" t="str">
        <f t="shared" si="463"/>
        <v>&lt;a href="set04\he_december 8, 1914 - november 20, 1917\miscellaneous\olson,_alfred_starts_stock_raising_business_july_31,_1917_p5_he.pdf"&gt;Starts stock raising business&lt;/a&gt;</v>
      </c>
    </row>
    <row r="5692" spans="1:17" x14ac:dyDescent="0.25">
      <c r="A5692" s="2">
        <v>5660</v>
      </c>
      <c r="B5692" s="4" t="s">
        <v>14685</v>
      </c>
      <c r="C5692" s="4" t="s">
        <v>14657</v>
      </c>
      <c r="D5692" s="52">
        <v>6422</v>
      </c>
      <c r="E5692" s="5" t="s">
        <v>13629</v>
      </c>
      <c r="F5692" s="5">
        <v>5</v>
      </c>
      <c r="G5692" s="5">
        <v>21</v>
      </c>
      <c r="H5692" s="5">
        <v>3403</v>
      </c>
      <c r="I5692" t="s">
        <v>27937</v>
      </c>
      <c r="J5692" s="46" t="s">
        <v>33102</v>
      </c>
      <c r="K5692" s="56"/>
      <c r="L5692" s="56"/>
      <c r="M5692" s="56">
        <f t="shared" si="464"/>
        <v>1917</v>
      </c>
      <c r="N5692" s="56"/>
      <c r="O5692" s="56">
        <f t="shared" si="465"/>
        <v>7</v>
      </c>
      <c r="P5692" s="56">
        <f t="shared" si="466"/>
        <v>31</v>
      </c>
      <c r="Q5692" s="2" t="str">
        <f t="shared" si="463"/>
        <v>&lt;a href="set04\he_december 8, 1914 - november 20, 1917\miscellaneous\olson,_leo_starts_stock_raising_business_july_31,_1917_p5_he.pdf"&gt;Starts stock raising business&lt;/a&gt;</v>
      </c>
    </row>
    <row r="5693" spans="1:17" x14ac:dyDescent="0.25">
      <c r="A5693" s="2">
        <v>6228</v>
      </c>
      <c r="B5693" s="4" t="s">
        <v>14712</v>
      </c>
      <c r="C5693" s="4" t="s">
        <v>14713</v>
      </c>
      <c r="D5693" s="52">
        <v>6422</v>
      </c>
      <c r="E5693" s="5" t="s">
        <v>13629</v>
      </c>
      <c r="F5693" s="5">
        <v>4</v>
      </c>
      <c r="G5693" s="5">
        <v>21</v>
      </c>
      <c r="H5693" s="5">
        <v>3446</v>
      </c>
      <c r="I5693" t="s">
        <v>27938</v>
      </c>
      <c r="J5693" s="46" t="s">
        <v>33102</v>
      </c>
      <c r="K5693" s="56"/>
      <c r="L5693" s="56"/>
      <c r="M5693" s="56">
        <f t="shared" si="464"/>
        <v>1917</v>
      </c>
      <c r="N5693" s="56"/>
      <c r="O5693" s="56">
        <f t="shared" si="465"/>
        <v>7</v>
      </c>
      <c r="P5693" s="56">
        <f t="shared" si="466"/>
        <v>31</v>
      </c>
      <c r="Q5693" s="2" t="str">
        <f t="shared" si="463"/>
        <v>&lt;a href="set04\he_december 8, 1914 - november 20, 1917\miscellaneous\richardson,_john_o_receives_insurance_payment_july_31,_1917_p4_he.pdf"&gt;Receives insurance payment&lt;/a&gt;</v>
      </c>
    </row>
    <row r="5694" spans="1:17" x14ac:dyDescent="0.25">
      <c r="A5694" s="2">
        <v>6289</v>
      </c>
      <c r="B5694" s="4" t="s">
        <v>14717</v>
      </c>
      <c r="C5694" s="4" t="s">
        <v>14720</v>
      </c>
      <c r="D5694" s="52">
        <v>6422</v>
      </c>
      <c r="E5694" s="5" t="s">
        <v>13629</v>
      </c>
      <c r="F5694" s="5">
        <v>1</v>
      </c>
      <c r="G5694" s="5">
        <v>21</v>
      </c>
      <c r="H5694" s="5">
        <v>3454</v>
      </c>
      <c r="I5694" t="s">
        <v>27939</v>
      </c>
      <c r="J5694" s="46" t="s">
        <v>33102</v>
      </c>
      <c r="K5694" s="56"/>
      <c r="L5694" s="56"/>
      <c r="M5694" s="56">
        <f t="shared" si="464"/>
        <v>1917</v>
      </c>
      <c r="N5694" s="56"/>
      <c r="O5694" s="56">
        <f t="shared" si="465"/>
        <v>7</v>
      </c>
      <c r="P5694" s="56">
        <f t="shared" si="466"/>
        <v>31</v>
      </c>
      <c r="Q5694" s="2" t="str">
        <f t="shared" si="463"/>
        <v>&lt;a href="set04\he_december 8, 1914 - november 20, 1917\miscellaneous\robinson,_henry_wwi_letter_july_31,_1917_p1_he.pdf"&gt;WWI letter&lt;/a&gt;</v>
      </c>
    </row>
    <row r="5695" spans="1:17" x14ac:dyDescent="0.25">
      <c r="A5695" s="2">
        <v>6688</v>
      </c>
      <c r="B5695" s="4" t="s">
        <v>14745</v>
      </c>
      <c r="C5695" s="4" t="s">
        <v>14746</v>
      </c>
      <c r="D5695" s="52">
        <v>6422</v>
      </c>
      <c r="E5695" s="5" t="s">
        <v>13629</v>
      </c>
      <c r="F5695" s="5">
        <v>5</v>
      </c>
      <c r="G5695" s="5">
        <v>21</v>
      </c>
      <c r="H5695" s="5">
        <v>3498</v>
      </c>
      <c r="I5695" t="s">
        <v>27940</v>
      </c>
      <c r="J5695" s="46" t="s">
        <v>33102</v>
      </c>
      <c r="K5695" s="56"/>
      <c r="L5695" s="56"/>
      <c r="M5695" s="56">
        <f t="shared" si="464"/>
        <v>1917</v>
      </c>
      <c r="N5695" s="56"/>
      <c r="O5695" s="56">
        <f t="shared" si="465"/>
        <v>7</v>
      </c>
      <c r="P5695" s="56">
        <f t="shared" si="466"/>
        <v>31</v>
      </c>
      <c r="Q5695" s="2" t="str">
        <f t="shared" si="463"/>
        <v>&lt;a href="set04\he_december 8, 1914 - november 20, 1917\miscellaneous\smith,_milton_drafted_wwi_july_31,_1917_p5_he.pdf"&gt;Drafted WWI&lt;/a&gt;</v>
      </c>
    </row>
    <row r="5696" spans="1:17" x14ac:dyDescent="0.25">
      <c r="A5696" s="2">
        <v>7391</v>
      </c>
      <c r="B5696" s="4" t="s">
        <v>14759</v>
      </c>
      <c r="C5696" s="4" t="s">
        <v>14746</v>
      </c>
      <c r="D5696" s="52">
        <v>6422</v>
      </c>
      <c r="E5696" s="5" t="s">
        <v>13629</v>
      </c>
      <c r="F5696" s="5">
        <v>5</v>
      </c>
      <c r="G5696" s="5">
        <v>21</v>
      </c>
      <c r="H5696" s="5">
        <v>3536</v>
      </c>
      <c r="I5696" t="s">
        <v>27941</v>
      </c>
      <c r="J5696" s="46" t="s">
        <v>33102</v>
      </c>
      <c r="K5696" s="56"/>
      <c r="L5696" s="56"/>
      <c r="M5696" s="56">
        <f t="shared" si="464"/>
        <v>1917</v>
      </c>
      <c r="N5696" s="56"/>
      <c r="O5696" s="56">
        <f t="shared" si="465"/>
        <v>7</v>
      </c>
      <c r="P5696" s="56">
        <f t="shared" si="466"/>
        <v>31</v>
      </c>
      <c r="Q5696" s="2" t="str">
        <f t="shared" si="463"/>
        <v>&lt;a href="set04\he_december 8, 1914 - november 20, 1917\miscellaneous\theon,_herman_drafted_wwi_july_31,_1917_p5_he.pdf"&gt;Drafted WWI&lt;/a&gt;</v>
      </c>
    </row>
    <row r="5697" spans="1:17" x14ac:dyDescent="0.25">
      <c r="A5697" s="2">
        <v>7636</v>
      </c>
      <c r="B5697" s="4" t="s">
        <v>14778</v>
      </c>
      <c r="C5697" s="4" t="s">
        <v>14746</v>
      </c>
      <c r="D5697" s="52">
        <v>6422</v>
      </c>
      <c r="E5697" s="5" t="s">
        <v>13629</v>
      </c>
      <c r="F5697" s="5">
        <v>5</v>
      </c>
      <c r="G5697" s="5">
        <v>21</v>
      </c>
      <c r="H5697" s="5">
        <v>3564</v>
      </c>
      <c r="I5697" t="s">
        <v>27942</v>
      </c>
      <c r="J5697" s="46" t="s">
        <v>33102</v>
      </c>
      <c r="K5697" s="56"/>
      <c r="L5697" s="56"/>
      <c r="M5697" s="56">
        <f t="shared" si="464"/>
        <v>1917</v>
      </c>
      <c r="N5697" s="56"/>
      <c r="O5697" s="56">
        <f t="shared" si="465"/>
        <v>7</v>
      </c>
      <c r="P5697" s="56">
        <f t="shared" si="466"/>
        <v>31</v>
      </c>
      <c r="Q5697" s="2" t="str">
        <f t="shared" si="463"/>
        <v>&lt;a href="set04\he_december 8, 1914 - november 20, 1917\miscellaneous\venhinzen,_arthur_drafted_wwi_july_31,_1917_p5_he.pdf"&gt;Drafted WWI&lt;/a&gt;</v>
      </c>
    </row>
    <row r="5698" spans="1:17" x14ac:dyDescent="0.25">
      <c r="A5698" s="2">
        <v>8022</v>
      </c>
      <c r="B5698" s="4" t="s">
        <v>14783</v>
      </c>
      <c r="C5698" s="4" t="s">
        <v>1607</v>
      </c>
      <c r="D5698" s="52">
        <v>6422</v>
      </c>
      <c r="E5698" s="5" t="s">
        <v>13629</v>
      </c>
      <c r="F5698" s="5">
        <v>5</v>
      </c>
      <c r="G5698" s="5">
        <v>21</v>
      </c>
      <c r="H5698" s="5">
        <v>3634</v>
      </c>
      <c r="I5698" s="99" t="s">
        <v>27943</v>
      </c>
      <c r="J5698" s="46" t="s">
        <v>33102</v>
      </c>
      <c r="K5698" s="56"/>
      <c r="L5698" s="56"/>
      <c r="M5698" s="56">
        <f t="shared" si="464"/>
        <v>1917</v>
      </c>
      <c r="N5698" s="56"/>
      <c r="O5698" s="56">
        <f t="shared" si="465"/>
        <v>7</v>
      </c>
      <c r="P5698" s="56">
        <f t="shared" si="466"/>
        <v>31</v>
      </c>
      <c r="Q5698" s="2" t="str">
        <f t="shared" ref="Q5698:Q5761" si="467">"&lt;a href="&amp;""""&amp;J5698&amp;"\"&amp;I5698&amp;"""&gt;"&amp;C5698&amp;"&lt;/a&gt;"</f>
        <v>&lt;a href="set04\he_december 8, 1914 - november 20, 1917\miscellaneous\walum_notes_july_31,_1917_p5_he.pdf"&gt;Notes&lt;/a&gt;</v>
      </c>
    </row>
    <row r="5699" spans="1:17" x14ac:dyDescent="0.25">
      <c r="A5699" s="2">
        <v>2420</v>
      </c>
      <c r="B5699" s="4" t="s">
        <v>4455</v>
      </c>
      <c r="C5699" s="4" t="s">
        <v>14575</v>
      </c>
      <c r="D5699" s="52">
        <v>6429</v>
      </c>
      <c r="E5699" s="5" t="s">
        <v>13629</v>
      </c>
      <c r="F5699" s="5">
        <v>4</v>
      </c>
      <c r="G5699" s="5">
        <v>21</v>
      </c>
      <c r="H5699" s="5">
        <v>3116</v>
      </c>
      <c r="I5699" t="s">
        <v>27944</v>
      </c>
      <c r="J5699" s="46" t="s">
        <v>33102</v>
      </c>
      <c r="K5699" s="56"/>
      <c r="L5699" s="56"/>
      <c r="M5699" s="56">
        <f t="shared" si="464"/>
        <v>1917</v>
      </c>
      <c r="N5699" s="56"/>
      <c r="O5699" s="56">
        <f t="shared" si="465"/>
        <v>8</v>
      </c>
      <c r="P5699" s="56">
        <f t="shared" si="466"/>
        <v>7</v>
      </c>
      <c r="Q5699" s="2" t="str">
        <f t="shared" si="467"/>
        <v>&lt;a href="set04\he_december 8, 1914 - november 20, 1917\miscellaneous\griggs_county_draft_notice_of_physical_examination_august_7,_1917_p4_he.pdf"&gt;Draft notice of Physical examination&lt;/a&gt;</v>
      </c>
    </row>
    <row r="5700" spans="1:17" x14ac:dyDescent="0.25">
      <c r="A5700" s="2">
        <v>2424</v>
      </c>
      <c r="B5700" s="4" t="s">
        <v>4455</v>
      </c>
      <c r="C5700" s="4" t="s">
        <v>14578</v>
      </c>
      <c r="D5700" s="52">
        <v>6429</v>
      </c>
      <c r="E5700" s="5" t="s">
        <v>13629</v>
      </c>
      <c r="F5700" s="5">
        <v>5</v>
      </c>
      <c r="G5700" s="5">
        <v>21</v>
      </c>
      <c r="H5700" s="5">
        <v>3119</v>
      </c>
      <c r="I5700" t="s">
        <v>27945</v>
      </c>
      <c r="J5700" s="46" t="s">
        <v>33102</v>
      </c>
      <c r="K5700" s="56"/>
      <c r="L5700" s="56"/>
      <c r="M5700" s="56">
        <f t="shared" si="464"/>
        <v>1917</v>
      </c>
      <c r="N5700" s="56"/>
      <c r="O5700" s="56">
        <f t="shared" si="465"/>
        <v>8</v>
      </c>
      <c r="P5700" s="56">
        <f t="shared" si="466"/>
        <v>7</v>
      </c>
      <c r="Q5700" s="2" t="str">
        <f t="shared" si="467"/>
        <v>&lt;a href="set04\he_december 8, 1914 - november 20, 1917\miscellaneous\griggs_county_picnic_for_soldiers_august_7,_1917_p5_he.pdf"&gt;Picnic for Soldiers WWI&lt;/a&gt;</v>
      </c>
    </row>
    <row r="5701" spans="1:17" x14ac:dyDescent="0.25">
      <c r="A5701" s="2">
        <v>8023</v>
      </c>
      <c r="B5701" s="4" t="s">
        <v>14783</v>
      </c>
      <c r="C5701" s="4" t="s">
        <v>1607</v>
      </c>
      <c r="D5701" s="52">
        <v>6429</v>
      </c>
      <c r="E5701" s="5" t="s">
        <v>13629</v>
      </c>
      <c r="F5701" s="5">
        <v>5</v>
      </c>
      <c r="G5701" s="5">
        <v>21</v>
      </c>
      <c r="H5701" s="5">
        <v>3621</v>
      </c>
      <c r="I5701" s="99" t="s">
        <v>27946</v>
      </c>
      <c r="J5701" s="46" t="s">
        <v>33102</v>
      </c>
      <c r="K5701" s="56"/>
      <c r="L5701" s="56"/>
      <c r="M5701" s="56">
        <f t="shared" si="464"/>
        <v>1917</v>
      </c>
      <c r="N5701" s="56"/>
      <c r="O5701" s="56">
        <f t="shared" si="465"/>
        <v>8</v>
      </c>
      <c r="P5701" s="56">
        <f t="shared" si="466"/>
        <v>7</v>
      </c>
      <c r="Q5701" s="2" t="str">
        <f t="shared" si="467"/>
        <v>&lt;a href="set04\he_december 8, 1914 - november 20, 1917\miscellaneous\walum_notes_august_7,_1917_p5_he.pdf"&gt;Notes&lt;/a&gt;</v>
      </c>
    </row>
    <row r="5702" spans="1:17" x14ac:dyDescent="0.25">
      <c r="A5702" s="2">
        <v>2984</v>
      </c>
      <c r="B5702" s="4" t="s">
        <v>807</v>
      </c>
      <c r="C5702" s="4" t="s">
        <v>610</v>
      </c>
      <c r="D5702" s="52">
        <v>6431</v>
      </c>
      <c r="E5702" s="5" t="s">
        <v>13630</v>
      </c>
      <c r="F5702" s="5">
        <v>1</v>
      </c>
      <c r="G5702" s="5">
        <v>32</v>
      </c>
      <c r="H5702" s="5">
        <v>6577</v>
      </c>
      <c r="I5702" t="s">
        <v>30366</v>
      </c>
      <c r="J5702" s="46" t="s">
        <v>33120</v>
      </c>
      <c r="K5702" s="56"/>
      <c r="L5702" s="56"/>
      <c r="M5702" s="56">
        <f t="shared" si="464"/>
        <v>1917</v>
      </c>
      <c r="N5702" s="56"/>
      <c r="O5702" s="56">
        <f t="shared" si="465"/>
        <v>8</v>
      </c>
      <c r="P5702" s="56">
        <f t="shared" si="466"/>
        <v>9</v>
      </c>
      <c r="Q5702" s="2" t="str">
        <f t="shared" si="467"/>
        <v>&lt;a href="set03\tsr\tsr_october_26,_1916_-_august_3,_1922\miscellaneous\hochberger,_son_of_fred_appendicitis_august_9,_1917_p1_tsr.pdf"&gt;Appendicitis&lt;/a&gt;</v>
      </c>
    </row>
    <row r="5703" spans="1:17" x14ac:dyDescent="0.25">
      <c r="A5703" s="2">
        <v>8464</v>
      </c>
      <c r="B5703" s="4" t="s">
        <v>1135</v>
      </c>
      <c r="C5703" s="4" t="s">
        <v>1139</v>
      </c>
      <c r="D5703" s="52">
        <v>6431</v>
      </c>
      <c r="E5703" s="5" t="s">
        <v>13630</v>
      </c>
      <c r="F5703" s="5">
        <v>4</v>
      </c>
      <c r="G5703" s="5">
        <v>32</v>
      </c>
      <c r="H5703" s="5">
        <v>6826</v>
      </c>
      <c r="I5703" t="s">
        <v>30367</v>
      </c>
      <c r="J5703" s="46" t="s">
        <v>33120</v>
      </c>
      <c r="K5703" s="56"/>
      <c r="L5703" s="56"/>
      <c r="M5703" s="56">
        <f t="shared" si="464"/>
        <v>1917</v>
      </c>
      <c r="N5703" s="56"/>
      <c r="O5703" s="56">
        <f t="shared" si="465"/>
        <v>8</v>
      </c>
      <c r="P5703" s="56">
        <f t="shared" si="466"/>
        <v>9</v>
      </c>
      <c r="Q5703" s="2" t="str">
        <f t="shared" si="467"/>
        <v>&lt;a href="set03\tsr\tsr_october_26,_1916_-_august_3,_1922\miscellaneous\wwi_examination_notices_to_15_august_9,_1917_p4_tsr.pdf"&gt;Examination notices to 15&lt;/a&gt;</v>
      </c>
    </row>
    <row r="5704" spans="1:17" x14ac:dyDescent="0.25">
      <c r="A5704" s="2">
        <v>155</v>
      </c>
      <c r="B5704" s="4" t="s">
        <v>14485</v>
      </c>
      <c r="C5704" s="4" t="s">
        <v>14486</v>
      </c>
      <c r="D5704" s="52">
        <v>6436</v>
      </c>
      <c r="E5704" s="5" t="s">
        <v>13629</v>
      </c>
      <c r="F5704" s="5">
        <v>5</v>
      </c>
      <c r="G5704" s="5">
        <v>21</v>
      </c>
      <c r="H5704" s="5">
        <v>2956</v>
      </c>
      <c r="I5704" t="s">
        <v>27947</v>
      </c>
      <c r="J5704" s="46" t="s">
        <v>33102</v>
      </c>
      <c r="K5704" s="56"/>
      <c r="L5704" s="56"/>
      <c r="M5704" s="56">
        <f t="shared" si="464"/>
        <v>1917</v>
      </c>
      <c r="N5704" s="56"/>
      <c r="O5704" s="56">
        <f t="shared" si="465"/>
        <v>8</v>
      </c>
      <c r="P5704" s="56">
        <f t="shared" si="466"/>
        <v>14</v>
      </c>
      <c r="Q5704" s="2" t="str">
        <f t="shared" si="467"/>
        <v>&lt;a href="set04\he_december 8, 1914 - november 20, 1917\miscellaneous\anderson,_clara_l_kidnapped_august_14,_1917_p5_he.pdf"&gt;Kidnapped&lt;/a&gt;</v>
      </c>
    </row>
    <row r="5705" spans="1:17" x14ac:dyDescent="0.25">
      <c r="A5705" s="2">
        <v>211</v>
      </c>
      <c r="B5705" s="4" t="s">
        <v>14491</v>
      </c>
      <c r="C5705" s="4" t="s">
        <v>14492</v>
      </c>
      <c r="D5705" s="52">
        <v>6436</v>
      </c>
      <c r="E5705" s="5" t="s">
        <v>13629</v>
      </c>
      <c r="F5705" s="5">
        <v>5</v>
      </c>
      <c r="G5705" s="5">
        <v>21</v>
      </c>
      <c r="H5705" s="5">
        <v>2965</v>
      </c>
      <c r="I5705" t="s">
        <v>27948</v>
      </c>
      <c r="J5705" s="46" t="s">
        <v>33102</v>
      </c>
      <c r="K5705" s="56"/>
      <c r="L5705" s="56"/>
      <c r="M5705" s="56">
        <f t="shared" si="464"/>
        <v>1917</v>
      </c>
      <c r="N5705" s="56"/>
      <c r="O5705" s="56">
        <f t="shared" si="465"/>
        <v>8</v>
      </c>
      <c r="P5705" s="56">
        <f t="shared" si="466"/>
        <v>14</v>
      </c>
      <c r="Q5705" s="2" t="str">
        <f t="shared" si="467"/>
        <v>&lt;a href="set04\he_december 8, 1914 - november 20, 1917\miscellaneous\antonsen,_einar_arrives_from_sweden_august_14,_1917_p5_he.pdf"&gt;Arrives from Sweden&lt;/a&gt;</v>
      </c>
    </row>
    <row r="5706" spans="1:17" x14ac:dyDescent="0.25">
      <c r="A5706" s="2">
        <v>223</v>
      </c>
      <c r="B5706" s="4" t="s">
        <v>14493</v>
      </c>
      <c r="C5706" s="4" t="s">
        <v>14494</v>
      </c>
      <c r="D5706" s="52">
        <v>6436</v>
      </c>
      <c r="E5706" s="5" t="s">
        <v>13629</v>
      </c>
      <c r="F5706" s="5">
        <v>5</v>
      </c>
      <c r="G5706" s="5">
        <v>21</v>
      </c>
      <c r="H5706" s="5">
        <v>2966</v>
      </c>
      <c r="I5706" t="s">
        <v>27949</v>
      </c>
      <c r="J5706" s="46" t="s">
        <v>33102</v>
      </c>
      <c r="K5706" s="56"/>
      <c r="L5706" s="56"/>
      <c r="M5706" s="56">
        <f t="shared" si="464"/>
        <v>1917</v>
      </c>
      <c r="N5706" s="56"/>
      <c r="O5706" s="56">
        <f t="shared" si="465"/>
        <v>8</v>
      </c>
      <c r="P5706" s="56">
        <f t="shared" si="466"/>
        <v>14</v>
      </c>
      <c r="Q5706" s="2" t="str">
        <f t="shared" si="467"/>
        <v>&lt;a href="set04\he_december 8, 1914 - november 20, 1917\miscellaneous\armstrong,_mervin_visits_before_leaving_with_co._b_wwi_august_14,_1917_p5_he.pdf"&gt;Visits before leaving with Co. B WWI&lt;/a&gt;</v>
      </c>
    </row>
    <row r="5707" spans="1:17" x14ac:dyDescent="0.25">
      <c r="A5707" s="2">
        <v>278</v>
      </c>
      <c r="B5707" s="4" t="s">
        <v>14497</v>
      </c>
      <c r="C5707" s="4" t="s">
        <v>14498</v>
      </c>
      <c r="D5707" s="52">
        <v>6436</v>
      </c>
      <c r="E5707" s="5" t="s">
        <v>13629</v>
      </c>
      <c r="F5707" s="5">
        <v>5</v>
      </c>
      <c r="G5707" s="5">
        <v>21</v>
      </c>
      <c r="H5707" s="5">
        <v>2969</v>
      </c>
      <c r="I5707" t="s">
        <v>27950</v>
      </c>
      <c r="J5707" s="46" t="s">
        <v>33102</v>
      </c>
      <c r="K5707" s="56"/>
      <c r="L5707" s="56"/>
      <c r="M5707" s="56">
        <f t="shared" si="464"/>
        <v>1917</v>
      </c>
      <c r="N5707" s="56"/>
      <c r="O5707" s="56">
        <f t="shared" si="465"/>
        <v>8</v>
      </c>
      <c r="P5707" s="56">
        <f t="shared" si="466"/>
        <v>14</v>
      </c>
      <c r="Q5707" s="2" t="str">
        <f t="shared" si="467"/>
        <v>&lt;a href="set04\he_december 8, 1914 - november 20, 1917\miscellaneous\austad,_nels_arrives_from_cherokee_ia_august_14,_1917_p5_he.pdf"&gt;Arrives from Cherokee IA&lt;/a&gt;</v>
      </c>
    </row>
    <row r="5708" spans="1:17" x14ac:dyDescent="0.25">
      <c r="A5708" s="2">
        <v>2425</v>
      </c>
      <c r="B5708" s="4" t="s">
        <v>4455</v>
      </c>
      <c r="C5708" s="4" t="s">
        <v>14578</v>
      </c>
      <c r="D5708" s="52">
        <v>6436</v>
      </c>
      <c r="E5708" s="5" t="s">
        <v>13629</v>
      </c>
      <c r="F5708" s="5">
        <v>5</v>
      </c>
      <c r="G5708" s="5">
        <v>21</v>
      </c>
      <c r="H5708" s="5">
        <v>3120</v>
      </c>
      <c r="I5708" t="s">
        <v>27951</v>
      </c>
      <c r="J5708" s="46" t="s">
        <v>33102</v>
      </c>
      <c r="K5708" s="56"/>
      <c r="L5708" s="56"/>
      <c r="M5708" s="56">
        <f t="shared" si="464"/>
        <v>1917</v>
      </c>
      <c r="N5708" s="56"/>
      <c r="O5708" s="56">
        <f t="shared" si="465"/>
        <v>8</v>
      </c>
      <c r="P5708" s="56">
        <f t="shared" si="466"/>
        <v>14</v>
      </c>
      <c r="Q5708" s="2" t="str">
        <f t="shared" si="467"/>
        <v>&lt;a href="set04\he_december 8, 1914 - november 20, 1917\miscellaneous\griggs_county_picnic_for_soldiers_august_14,_1917_p5_he.pdf"&gt;Picnic for Soldiers WWI&lt;/a&gt;</v>
      </c>
    </row>
    <row r="5709" spans="1:17" x14ac:dyDescent="0.25">
      <c r="A5709" s="2">
        <v>4532</v>
      </c>
      <c r="B5709" s="4" t="s">
        <v>14631</v>
      </c>
      <c r="C5709" s="4" t="s">
        <v>14632</v>
      </c>
      <c r="D5709" s="52">
        <v>6436</v>
      </c>
      <c r="E5709" s="5" t="s">
        <v>13629</v>
      </c>
      <c r="F5709" s="5">
        <v>5</v>
      </c>
      <c r="G5709" s="5">
        <v>21</v>
      </c>
      <c r="H5709" s="5">
        <v>3300</v>
      </c>
      <c r="I5709" t="s">
        <v>27952</v>
      </c>
      <c r="J5709" s="46" t="s">
        <v>33102</v>
      </c>
      <c r="K5709" s="56"/>
      <c r="L5709" s="56"/>
      <c r="M5709" s="56">
        <f t="shared" si="464"/>
        <v>1917</v>
      </c>
      <c r="N5709" s="56"/>
      <c r="O5709" s="56">
        <f t="shared" si="465"/>
        <v>8</v>
      </c>
      <c r="P5709" s="56">
        <f t="shared" si="466"/>
        <v>14</v>
      </c>
      <c r="Q5709" s="2" t="str">
        <f t="shared" si="467"/>
        <v>&lt;a href="set04\he_december 8, 1914 - november 20, 1917\miscellaneous\knutson,_helga_arrives_from_norway_august_14,_1917_p5_he.pdf"&gt;Arrives from Norway&lt;/a&gt;</v>
      </c>
    </row>
    <row r="5710" spans="1:17" x14ac:dyDescent="0.25">
      <c r="A5710" s="2">
        <v>5466</v>
      </c>
      <c r="B5710" s="4" t="s">
        <v>14681</v>
      </c>
      <c r="C5710" s="4" t="s">
        <v>610</v>
      </c>
      <c r="D5710" s="52">
        <v>6436</v>
      </c>
      <c r="E5710" s="5" t="s">
        <v>13629</v>
      </c>
      <c r="F5710" s="5">
        <v>5</v>
      </c>
      <c r="G5710" s="5">
        <v>21</v>
      </c>
      <c r="H5710" s="5">
        <v>3391</v>
      </c>
      <c r="I5710" t="s">
        <v>27953</v>
      </c>
      <c r="J5710" s="46" t="s">
        <v>33102</v>
      </c>
      <c r="K5710" s="56"/>
      <c r="L5710" s="56"/>
      <c r="M5710" s="56">
        <f t="shared" si="464"/>
        <v>1917</v>
      </c>
      <c r="N5710" s="56"/>
      <c r="O5710" s="56">
        <f t="shared" si="465"/>
        <v>8</v>
      </c>
      <c r="P5710" s="56">
        <f t="shared" si="466"/>
        <v>14</v>
      </c>
      <c r="Q5710" s="2" t="str">
        <f t="shared" si="467"/>
        <v>&lt;a href="set04\he_december 8, 1914 - november 20, 1917\miscellaneous\njaa,_hannah_appendicitis_august_14,_1917_p5_he.pdf"&gt;Appendicitis&lt;/a&gt;</v>
      </c>
    </row>
    <row r="5711" spans="1:17" x14ac:dyDescent="0.25">
      <c r="A5711" s="2">
        <v>6369</v>
      </c>
      <c r="B5711" s="4" t="s">
        <v>14730</v>
      </c>
      <c r="C5711" s="4" t="s">
        <v>14732</v>
      </c>
      <c r="D5711" s="52">
        <v>6436</v>
      </c>
      <c r="E5711" s="5" t="s">
        <v>13629</v>
      </c>
      <c r="F5711" s="5">
        <v>5</v>
      </c>
      <c r="G5711" s="5">
        <v>21</v>
      </c>
      <c r="H5711" s="5">
        <v>3469</v>
      </c>
      <c r="I5711" t="s">
        <v>27954</v>
      </c>
      <c r="J5711" s="46" t="s">
        <v>33102</v>
      </c>
      <c r="K5711" s="56"/>
      <c r="L5711" s="56"/>
      <c r="M5711" s="56">
        <f t="shared" si="464"/>
        <v>1917</v>
      </c>
      <c r="N5711" s="56"/>
      <c r="O5711" s="56">
        <f t="shared" si="465"/>
        <v>8</v>
      </c>
      <c r="P5711" s="56">
        <f t="shared" si="466"/>
        <v>14</v>
      </c>
      <c r="Q5711" s="2" t="str">
        <f t="shared" si="467"/>
        <v>&lt;a href="set04\he_december 8, 1914 - november 20, 1917\miscellaneous\saby,_albert_m_wanted_august_14,_1917_p5_he.pdf"&gt;Wanted &lt;/a&gt;</v>
      </c>
    </row>
    <row r="5712" spans="1:17" x14ac:dyDescent="0.25">
      <c r="A5712" s="2">
        <v>8024</v>
      </c>
      <c r="B5712" s="4" t="s">
        <v>14783</v>
      </c>
      <c r="C5712" s="4" t="s">
        <v>1607</v>
      </c>
      <c r="D5712" s="52">
        <v>6436</v>
      </c>
      <c r="E5712" s="5" t="s">
        <v>13629</v>
      </c>
      <c r="F5712" s="5">
        <v>5</v>
      </c>
      <c r="G5712" s="5">
        <v>21</v>
      </c>
      <c r="H5712" s="5">
        <v>3622</v>
      </c>
      <c r="I5712" s="99" t="s">
        <v>27955</v>
      </c>
      <c r="J5712" s="46" t="s">
        <v>33102</v>
      </c>
      <c r="K5712" s="56"/>
      <c r="L5712" s="56"/>
      <c r="M5712" s="56">
        <f t="shared" si="464"/>
        <v>1917</v>
      </c>
      <c r="N5712" s="56"/>
      <c r="O5712" s="56">
        <f t="shared" si="465"/>
        <v>8</v>
      </c>
      <c r="P5712" s="56">
        <f t="shared" si="466"/>
        <v>14</v>
      </c>
      <c r="Q5712" s="2" t="str">
        <f t="shared" si="467"/>
        <v>&lt;a href="set04\he_december 8, 1914 - november 20, 1917\miscellaneous\walum_notes_august_14,_1917_p5_he.pdf"&gt;Notes&lt;/a&gt;</v>
      </c>
    </row>
    <row r="5713" spans="1:17" x14ac:dyDescent="0.25">
      <c r="A5713" s="2">
        <v>2421</v>
      </c>
      <c r="B5713" s="4" t="s">
        <v>4455</v>
      </c>
      <c r="C5713" s="4" t="s">
        <v>14576</v>
      </c>
      <c r="D5713" s="52">
        <v>6443</v>
      </c>
      <c r="E5713" s="5" t="s">
        <v>13629</v>
      </c>
      <c r="F5713" s="5">
        <v>4</v>
      </c>
      <c r="G5713" s="5">
        <v>21</v>
      </c>
      <c r="H5713" s="5">
        <v>3117</v>
      </c>
      <c r="I5713" t="s">
        <v>27956</v>
      </c>
      <c r="J5713" s="46" t="s">
        <v>33102</v>
      </c>
      <c r="K5713" s="56"/>
      <c r="L5713" s="56"/>
      <c r="M5713" s="56">
        <f t="shared" si="464"/>
        <v>1917</v>
      </c>
      <c r="N5713" s="56"/>
      <c r="O5713" s="56">
        <f t="shared" si="465"/>
        <v>8</v>
      </c>
      <c r="P5713" s="56">
        <f t="shared" si="466"/>
        <v>21</v>
      </c>
      <c r="Q5713" s="2" t="str">
        <f t="shared" si="467"/>
        <v>&lt;a href="set04\he_december 8, 1914 - november 20, 1917\miscellaneous\griggs_county_draft_report_august_21,_1917_p4_he.pdf"&gt;Draft Report&lt;/a&gt;</v>
      </c>
    </row>
    <row r="5714" spans="1:17" x14ac:dyDescent="0.25">
      <c r="A5714" s="2">
        <v>4966</v>
      </c>
      <c r="B5714" s="4" t="s">
        <v>13935</v>
      </c>
      <c r="C5714" s="4" t="s">
        <v>14658</v>
      </c>
      <c r="D5714" s="52">
        <v>6443</v>
      </c>
      <c r="E5714" s="5" t="s">
        <v>13629</v>
      </c>
      <c r="F5714" s="5">
        <v>5</v>
      </c>
      <c r="G5714" s="5">
        <v>21</v>
      </c>
      <c r="H5714" s="5">
        <v>3335</v>
      </c>
      <c r="I5714" t="s">
        <v>27957</v>
      </c>
      <c r="J5714" s="46" t="s">
        <v>33102</v>
      </c>
      <c r="K5714" s="56"/>
      <c r="L5714" s="56"/>
      <c r="M5714" s="56">
        <f t="shared" si="464"/>
        <v>1917</v>
      </c>
      <c r="N5714" s="56"/>
      <c r="O5714" s="56">
        <f t="shared" si="465"/>
        <v>8</v>
      </c>
      <c r="P5714" s="56">
        <f t="shared" si="466"/>
        <v>21</v>
      </c>
      <c r="Q5714" s="2" t="str">
        <f t="shared" si="467"/>
        <v>&lt;a href="set04\he_december 8, 1914 - november 20, 1917\miscellaneous\markuson,_n_k_manages_elevator_august_21,_1917_p5_he.pdf"&gt;Manages elevator&lt;/a&gt;</v>
      </c>
    </row>
    <row r="5715" spans="1:17" x14ac:dyDescent="0.25">
      <c r="A5715" s="2">
        <v>5823</v>
      </c>
      <c r="B5715" s="4" t="s">
        <v>14695</v>
      </c>
      <c r="C5715" s="4" t="s">
        <v>14696</v>
      </c>
      <c r="D5715" s="52">
        <v>6443</v>
      </c>
      <c r="E5715" s="5" t="s">
        <v>13629</v>
      </c>
      <c r="F5715" s="5">
        <v>5</v>
      </c>
      <c r="G5715" s="5">
        <v>21</v>
      </c>
      <c r="H5715" s="5">
        <v>3428</v>
      </c>
      <c r="I5715" t="s">
        <v>27958</v>
      </c>
      <c r="J5715" s="46" t="s">
        <v>33102</v>
      </c>
      <c r="K5715" s="56"/>
      <c r="L5715" s="56"/>
      <c r="M5715" s="56">
        <f t="shared" si="464"/>
        <v>1917</v>
      </c>
      <c r="N5715" s="56"/>
      <c r="O5715" s="56">
        <f t="shared" si="465"/>
        <v>8</v>
      </c>
      <c r="P5715" s="56">
        <f t="shared" si="466"/>
        <v>21</v>
      </c>
      <c r="Q5715" s="2" t="str">
        <f t="shared" si="467"/>
        <v>&lt;a href="set04\he_december 8, 1914 - november 20, 1917\miscellaneous\peterson,_clara_l_not_kidnapped_august_21,_1917_p5_he.pdf"&gt;Not kidnapped&lt;/a&gt;</v>
      </c>
    </row>
    <row r="5716" spans="1:17" x14ac:dyDescent="0.25">
      <c r="A5716" s="2">
        <v>6368</v>
      </c>
      <c r="B5716" s="4" t="s">
        <v>14730</v>
      </c>
      <c r="C5716" s="4" t="s">
        <v>14731</v>
      </c>
      <c r="D5716" s="52">
        <v>6443</v>
      </c>
      <c r="E5716" s="5" t="s">
        <v>13629</v>
      </c>
      <c r="F5716" s="5">
        <v>5</v>
      </c>
      <c r="G5716" s="5">
        <v>21</v>
      </c>
      <c r="H5716" s="5">
        <v>3468</v>
      </c>
      <c r="I5716" t="s">
        <v>27959</v>
      </c>
      <c r="J5716" s="46" t="s">
        <v>33102</v>
      </c>
      <c r="K5716" s="56"/>
      <c r="L5716" s="56"/>
      <c r="M5716" s="56">
        <f t="shared" si="464"/>
        <v>1917</v>
      </c>
      <c r="N5716" s="56"/>
      <c r="O5716" s="56">
        <f t="shared" si="465"/>
        <v>8</v>
      </c>
      <c r="P5716" s="56">
        <f t="shared" si="466"/>
        <v>21</v>
      </c>
      <c r="Q5716" s="2" t="str">
        <f t="shared" si="467"/>
        <v>&lt;a href="set04\he_december 8, 1914 - november 20, 1917\miscellaneous\saby,_albert_m_additional_facts_august_21,_1917_p5_he.pdf"&gt;Additional facts&lt;/a&gt;</v>
      </c>
    </row>
    <row r="5717" spans="1:17" x14ac:dyDescent="0.25">
      <c r="A5717" s="2">
        <v>6633</v>
      </c>
      <c r="B5717" s="4" t="s">
        <v>449</v>
      </c>
      <c r="C5717" s="4" t="s">
        <v>14740</v>
      </c>
      <c r="D5717" s="52">
        <v>6443</v>
      </c>
      <c r="E5717" s="5" t="s">
        <v>13629</v>
      </c>
      <c r="F5717" s="5">
        <v>4</v>
      </c>
      <c r="G5717" s="5">
        <v>21</v>
      </c>
      <c r="H5717" s="5">
        <v>3491</v>
      </c>
      <c r="I5717" t="s">
        <v>27960</v>
      </c>
      <c r="J5717" s="46" t="s">
        <v>33102</v>
      </c>
      <c r="K5717" s="56"/>
      <c r="L5717" s="56"/>
      <c r="M5717" s="56">
        <f t="shared" si="464"/>
        <v>1917</v>
      </c>
      <c r="N5717" s="56"/>
      <c r="O5717" s="56">
        <f t="shared" si="465"/>
        <v>8</v>
      </c>
      <c r="P5717" s="56">
        <f t="shared" si="466"/>
        <v>21</v>
      </c>
      <c r="Q5717" s="2" t="str">
        <f t="shared" si="467"/>
        <v>&lt;a href="set04\he_december 8, 1914 - november 20, 1917\miscellaneous\skaar,_iver_proof_of_will_hearing_august_21,_1917_p4_he.pdf"&gt;Proof of Will Hearing&lt;/a&gt;</v>
      </c>
    </row>
    <row r="5718" spans="1:17" x14ac:dyDescent="0.25">
      <c r="A5718" s="2">
        <v>8025</v>
      </c>
      <c r="B5718" s="4" t="s">
        <v>14783</v>
      </c>
      <c r="C5718" s="4" t="s">
        <v>1607</v>
      </c>
      <c r="D5718" s="52">
        <v>6443</v>
      </c>
      <c r="E5718" s="5" t="s">
        <v>13629</v>
      </c>
      <c r="F5718" s="5">
        <v>5</v>
      </c>
      <c r="G5718" s="5">
        <v>21</v>
      </c>
      <c r="H5718" s="5">
        <v>3623</v>
      </c>
      <c r="I5718" s="99" t="s">
        <v>27961</v>
      </c>
      <c r="J5718" s="46" t="s">
        <v>33102</v>
      </c>
      <c r="K5718" s="56"/>
      <c r="L5718" s="56"/>
      <c r="M5718" s="56">
        <f t="shared" si="464"/>
        <v>1917</v>
      </c>
      <c r="N5718" s="56"/>
      <c r="O5718" s="56">
        <f t="shared" si="465"/>
        <v>8</v>
      </c>
      <c r="P5718" s="56">
        <f t="shared" si="466"/>
        <v>21</v>
      </c>
      <c r="Q5718" s="2" t="str">
        <f t="shared" si="467"/>
        <v>&lt;a href="set04\he_december 8, 1914 - november 20, 1917\miscellaneous\walum_notes_august_21,_1917_p5_he.pdf"&gt;Notes&lt;/a&gt;</v>
      </c>
    </row>
    <row r="5719" spans="1:17" x14ac:dyDescent="0.25">
      <c r="A5719" s="2">
        <v>8463</v>
      </c>
      <c r="B5719" s="4" t="s">
        <v>1135</v>
      </c>
      <c r="C5719" s="4" t="s">
        <v>1137</v>
      </c>
      <c r="D5719" s="52">
        <v>6445</v>
      </c>
      <c r="E5719" s="5" t="s">
        <v>13630</v>
      </c>
      <c r="F5719" s="5">
        <v>4</v>
      </c>
      <c r="G5719" s="5">
        <v>32</v>
      </c>
      <c r="H5719" s="5">
        <v>6824</v>
      </c>
      <c r="I5719" t="s">
        <v>30368</v>
      </c>
      <c r="J5719" s="46" t="s">
        <v>33120</v>
      </c>
      <c r="K5719" s="56"/>
      <c r="L5719" s="56"/>
      <c r="M5719" s="56">
        <f t="shared" si="464"/>
        <v>1917</v>
      </c>
      <c r="N5719" s="56"/>
      <c r="O5719" s="56">
        <f t="shared" si="465"/>
        <v>8</v>
      </c>
      <c r="P5719" s="56">
        <f t="shared" si="466"/>
        <v>23</v>
      </c>
      <c r="Q5719" s="2" t="str">
        <f t="shared" si="467"/>
        <v>&lt;a href="set03\tsr\tsr_october_26,_1916_-_august_3,_1922\miscellaneous\wwi_certified_soldiers_are_12_august_23,_1917_p4_tsr.pdf"&gt;Certified Soldiers are 12&lt;/a&gt;</v>
      </c>
    </row>
    <row r="5720" spans="1:17" x14ac:dyDescent="0.25">
      <c r="A5720" s="2">
        <v>1969</v>
      </c>
      <c r="B5720" s="4" t="s">
        <v>14442</v>
      </c>
      <c r="C5720" s="4" t="s">
        <v>14276</v>
      </c>
      <c r="D5720" s="52">
        <v>6450</v>
      </c>
      <c r="E5720" s="5" t="s">
        <v>13629</v>
      </c>
      <c r="F5720" s="5">
        <v>5</v>
      </c>
      <c r="G5720" s="5">
        <v>21</v>
      </c>
      <c r="H5720" s="5">
        <v>3082</v>
      </c>
      <c r="I5720" t="s">
        <v>27962</v>
      </c>
      <c r="J5720" s="46" t="s">
        <v>33102</v>
      </c>
      <c r="K5720" s="56"/>
      <c r="L5720" s="56"/>
      <c r="M5720" s="56">
        <f t="shared" si="464"/>
        <v>1917</v>
      </c>
      <c r="N5720" s="56"/>
      <c r="O5720" s="56">
        <f t="shared" si="465"/>
        <v>8</v>
      </c>
      <c r="P5720" s="56">
        <f t="shared" si="466"/>
        <v>28</v>
      </c>
      <c r="Q5720" s="2" t="str">
        <f t="shared" si="467"/>
        <v>&lt;a href="set04\he_december 8, 1914 - november 20, 1917\miscellaneous\fogderud,_lester_painful_accident_august_28,_1917_p5_he.pdf"&gt;Painful Accident&lt;/a&gt;</v>
      </c>
    </row>
    <row r="5721" spans="1:17" x14ac:dyDescent="0.25">
      <c r="A5721" s="2">
        <v>2011</v>
      </c>
      <c r="B5721" s="4" t="s">
        <v>14406</v>
      </c>
      <c r="C5721" s="4" t="s">
        <v>14557</v>
      </c>
      <c r="D5721" s="52">
        <v>6450</v>
      </c>
      <c r="E5721" s="5" t="s">
        <v>13629</v>
      </c>
      <c r="F5721" s="5">
        <v>5</v>
      </c>
      <c r="G5721" s="5">
        <v>21</v>
      </c>
      <c r="H5721" s="5">
        <v>3093</v>
      </c>
      <c r="I5721" t="s">
        <v>27963</v>
      </c>
      <c r="J5721" s="46" t="s">
        <v>33102</v>
      </c>
      <c r="K5721" s="56"/>
      <c r="L5721" s="56"/>
      <c r="M5721" s="56">
        <f t="shared" si="464"/>
        <v>1917</v>
      </c>
      <c r="N5721" s="56"/>
      <c r="O5721" s="56">
        <f t="shared" si="465"/>
        <v>8</v>
      </c>
      <c r="P5721" s="56">
        <f t="shared" si="466"/>
        <v>28</v>
      </c>
      <c r="Q5721" s="2" t="str">
        <f t="shared" si="467"/>
        <v>&lt;a href="set04\he_december 8, 1914 - november 20, 1917\miscellaneous\francis,_john_returns_from_rochester_mn_hosp.__august_28,_1917_p5_he.pdf"&gt;Returns from Rochester MN hospital&lt;/a&gt;</v>
      </c>
    </row>
    <row r="5722" spans="1:17" x14ac:dyDescent="0.25">
      <c r="A5722" s="2">
        <v>2204</v>
      </c>
      <c r="B5722" s="4" t="s">
        <v>14566</v>
      </c>
      <c r="C5722" s="4" t="s">
        <v>14567</v>
      </c>
      <c r="D5722" s="52">
        <v>6450</v>
      </c>
      <c r="E5722" s="5" t="s">
        <v>13629</v>
      </c>
      <c r="F5722" s="5">
        <v>4</v>
      </c>
      <c r="G5722" s="5">
        <v>21</v>
      </c>
      <c r="H5722" s="5">
        <v>3109</v>
      </c>
      <c r="I5722" t="s">
        <v>27964</v>
      </c>
      <c r="J5722" s="46" t="s">
        <v>33102</v>
      </c>
      <c r="K5722" s="56"/>
      <c r="L5722" s="56"/>
      <c r="M5722" s="56">
        <f t="shared" si="464"/>
        <v>1917</v>
      </c>
      <c r="N5722" s="56"/>
      <c r="O5722" s="56">
        <f t="shared" si="465"/>
        <v>8</v>
      </c>
      <c r="P5722" s="56">
        <f t="shared" si="466"/>
        <v>28</v>
      </c>
      <c r="Q5722" s="2" t="str">
        <f t="shared" si="467"/>
        <v>&lt;a href="set04\he_december 8, 1914 - november 20, 1917\miscellaneous\grandfield_norwegian_church_bell_stolen_august_28,_1917_p4_he.pdf"&gt;Norwegian Church Bell stolen&lt;/a&gt;</v>
      </c>
    </row>
    <row r="5723" spans="1:17" x14ac:dyDescent="0.25">
      <c r="A5723" s="2">
        <v>4857</v>
      </c>
      <c r="B5723" s="4" t="s">
        <v>14647</v>
      </c>
      <c r="C5723" s="4" t="s">
        <v>14648</v>
      </c>
      <c r="D5723" s="52">
        <v>6450</v>
      </c>
      <c r="E5723" s="5" t="s">
        <v>13629</v>
      </c>
      <c r="F5723" s="5">
        <v>5</v>
      </c>
      <c r="G5723" s="5">
        <v>21</v>
      </c>
      <c r="H5723" s="5">
        <v>3325</v>
      </c>
      <c r="I5723" t="s">
        <v>27965</v>
      </c>
      <c r="J5723" s="46" t="s">
        <v>33102</v>
      </c>
      <c r="K5723" s="56"/>
      <c r="L5723" s="56"/>
      <c r="M5723" s="56">
        <f t="shared" si="464"/>
        <v>1917</v>
      </c>
      <c r="N5723" s="56"/>
      <c r="O5723" s="56">
        <f t="shared" si="465"/>
        <v>8</v>
      </c>
      <c r="P5723" s="56">
        <f t="shared" si="466"/>
        <v>28</v>
      </c>
      <c r="Q5723" s="2" t="str">
        <f t="shared" si="467"/>
        <v>&lt;a href="set04\he_december 8, 1914 - november 20, 1917\miscellaneous\lloyd,_pete_officer_of_us_field_artillery_august_28,_1917_p5_he.pdf"&gt;Officer of U S Field Artillery&lt;/a&gt;</v>
      </c>
    </row>
    <row r="5724" spans="1:17" x14ac:dyDescent="0.25">
      <c r="A5724" s="2">
        <v>7618</v>
      </c>
      <c r="B5724" s="4" t="s">
        <v>14771</v>
      </c>
      <c r="C5724" s="4" t="s">
        <v>14772</v>
      </c>
      <c r="D5724" s="52">
        <v>6450</v>
      </c>
      <c r="E5724" s="5" t="s">
        <v>13629</v>
      </c>
      <c r="F5724" s="5">
        <v>4</v>
      </c>
      <c r="G5724" s="5">
        <v>21</v>
      </c>
      <c r="H5724" s="5">
        <v>3558</v>
      </c>
      <c r="I5724" t="s">
        <v>27966</v>
      </c>
      <c r="J5724" s="46" t="s">
        <v>33102</v>
      </c>
      <c r="K5724" s="56"/>
      <c r="L5724" s="56"/>
      <c r="M5724" s="56">
        <f t="shared" si="464"/>
        <v>1917</v>
      </c>
      <c r="N5724" s="56"/>
      <c r="O5724" s="56">
        <f t="shared" si="465"/>
        <v>8</v>
      </c>
      <c r="P5724" s="56">
        <f t="shared" si="466"/>
        <v>28</v>
      </c>
      <c r="Q5724" s="2" t="str">
        <f t="shared" si="467"/>
        <v>&lt;a href="set04\he_december 8, 1914 - november 20, 1917\miscellaneous\valhalla_norwegian_lutheran_chruch_bell_stolen_august_28,_1917_p4_he.pdf"&gt;Bell stolen&lt;/a&gt;</v>
      </c>
    </row>
    <row r="5725" spans="1:17" x14ac:dyDescent="0.25">
      <c r="A5725" s="2">
        <v>8026</v>
      </c>
      <c r="B5725" s="4" t="s">
        <v>14783</v>
      </c>
      <c r="C5725" s="4" t="s">
        <v>1607</v>
      </c>
      <c r="D5725" s="52">
        <v>6450</v>
      </c>
      <c r="E5725" s="5" t="s">
        <v>13629</v>
      </c>
      <c r="F5725" s="5">
        <v>5</v>
      </c>
      <c r="G5725" s="5">
        <v>21</v>
      </c>
      <c r="H5725" s="5">
        <v>3624</v>
      </c>
      <c r="I5725" s="99" t="s">
        <v>27967</v>
      </c>
      <c r="J5725" s="46" t="s">
        <v>33102</v>
      </c>
      <c r="K5725" s="56"/>
      <c r="L5725" s="56"/>
      <c r="M5725" s="56">
        <f t="shared" si="464"/>
        <v>1917</v>
      </c>
      <c r="N5725" s="56"/>
      <c r="O5725" s="56">
        <f t="shared" si="465"/>
        <v>8</v>
      </c>
      <c r="P5725" s="56">
        <f t="shared" si="466"/>
        <v>28</v>
      </c>
      <c r="Q5725" s="2" t="str">
        <f t="shared" si="467"/>
        <v>&lt;a href="set04\he_december 8, 1914 - november 20, 1917\miscellaneous\walum_notes_august_28,_1917_p5_he.pdf"&gt;Notes&lt;/a&gt;</v>
      </c>
    </row>
    <row r="5726" spans="1:17" x14ac:dyDescent="0.25">
      <c r="A5726" s="2">
        <v>1596</v>
      </c>
      <c r="B5726" s="4" t="s">
        <v>709</v>
      </c>
      <c r="C5726" s="4" t="s">
        <v>31816</v>
      </c>
      <c r="D5726" s="52">
        <v>6452</v>
      </c>
      <c r="E5726" s="5" t="s">
        <v>13630</v>
      </c>
      <c r="F5726" s="5">
        <v>4</v>
      </c>
      <c r="G5726" s="5">
        <v>32</v>
      </c>
      <c r="H5726" s="5"/>
      <c r="I5726" t="s">
        <v>30369</v>
      </c>
      <c r="J5726" s="46" t="s">
        <v>33120</v>
      </c>
      <c r="K5726" s="56"/>
      <c r="L5726" s="56"/>
      <c r="M5726" s="56">
        <f t="shared" si="464"/>
        <v>1917</v>
      </c>
      <c r="N5726" s="56"/>
      <c r="O5726" s="56">
        <f t="shared" si="465"/>
        <v>8</v>
      </c>
      <c r="P5726" s="56">
        <f t="shared" si="466"/>
        <v>30</v>
      </c>
      <c r="Q5726" s="2" t="str">
        <f t="shared" si="467"/>
        <v>&lt;a href="set03\tsr\tsr_october_26,_1916_-_august_3,_1922\miscellaneous\dietrich,_3_yr_old_son_of_fred_comes_home_august_30,_1917_p4_tsr.pdf"&gt;Comes Home&lt;/a&gt;</v>
      </c>
    </row>
    <row r="5727" spans="1:17" x14ac:dyDescent="0.25">
      <c r="A5727" s="2">
        <v>1976</v>
      </c>
      <c r="B5727" s="4" t="s">
        <v>14552</v>
      </c>
      <c r="C5727" s="4" t="s">
        <v>14553</v>
      </c>
      <c r="D5727" s="52">
        <v>6457</v>
      </c>
      <c r="E5727" s="5" t="s">
        <v>13629</v>
      </c>
      <c r="F5727" s="5">
        <v>5</v>
      </c>
      <c r="G5727" s="5">
        <v>21</v>
      </c>
      <c r="H5727" s="5">
        <v>3084</v>
      </c>
      <c r="I5727" t="s">
        <v>27968</v>
      </c>
      <c r="J5727" s="46" t="s">
        <v>33102</v>
      </c>
      <c r="K5727" s="56"/>
      <c r="L5727" s="56"/>
      <c r="M5727" s="56">
        <f t="shared" si="464"/>
        <v>1917</v>
      </c>
      <c r="N5727" s="56"/>
      <c r="O5727" s="56">
        <f t="shared" si="465"/>
        <v>9</v>
      </c>
      <c r="P5727" s="56">
        <f t="shared" si="466"/>
        <v>4</v>
      </c>
      <c r="Q5727" s="2" t="str">
        <f t="shared" si="467"/>
        <v>&lt;a href="set04\he_december 8, 1914 - november 20, 1917\miscellaneous\fogderud,_ole_visits_from_ca_with_news_september_4,_1917_p5_he.pdf"&gt;Visits from CA with news&lt;/a&gt;</v>
      </c>
    </row>
    <row r="5728" spans="1:17" x14ac:dyDescent="0.25">
      <c r="A5728" s="2">
        <v>2504</v>
      </c>
      <c r="B5728" s="4" t="s">
        <v>13500</v>
      </c>
      <c r="C5728" s="4" t="s">
        <v>14583</v>
      </c>
      <c r="D5728" s="52">
        <v>6457</v>
      </c>
      <c r="E5728" s="5" t="s">
        <v>13629</v>
      </c>
      <c r="F5728" s="5">
        <v>5</v>
      </c>
      <c r="G5728" s="5">
        <v>21</v>
      </c>
      <c r="H5728" s="5">
        <v>3132</v>
      </c>
      <c r="I5728" t="s">
        <v>27969</v>
      </c>
      <c r="J5728" s="46" t="s">
        <v>33102</v>
      </c>
      <c r="K5728" s="56"/>
      <c r="L5728" s="56"/>
      <c r="M5728" s="56">
        <f t="shared" si="464"/>
        <v>1917</v>
      </c>
      <c r="N5728" s="56"/>
      <c r="O5728" s="56">
        <f t="shared" si="465"/>
        <v>9</v>
      </c>
      <c r="P5728" s="56">
        <f t="shared" si="466"/>
        <v>4</v>
      </c>
      <c r="Q5728" s="2" t="str">
        <f t="shared" si="467"/>
        <v>&lt;a href="set04\he_december 8, 1914 - november 20, 1917\miscellaneous\gustafson,_edgar_writes_from_nyc_september_4,_1917_p5_he.pdf"&gt;Writes from NYC&lt;/a&gt;</v>
      </c>
    </row>
    <row r="5729" spans="1:17" x14ac:dyDescent="0.25">
      <c r="A5729" s="2">
        <v>4221</v>
      </c>
      <c r="B5729" s="4" t="s">
        <v>14260</v>
      </c>
      <c r="C5729" s="4" t="s">
        <v>14627</v>
      </c>
      <c r="D5729" s="52">
        <v>6457</v>
      </c>
      <c r="E5729" s="5" t="s">
        <v>13629</v>
      </c>
      <c r="F5729" s="5">
        <v>5</v>
      </c>
      <c r="G5729" s="5">
        <v>21</v>
      </c>
      <c r="H5729" s="5">
        <v>3290</v>
      </c>
      <c r="I5729" t="s">
        <v>27970</v>
      </c>
      <c r="J5729" s="46" t="s">
        <v>33102</v>
      </c>
      <c r="K5729" s="56"/>
      <c r="L5729" s="56"/>
      <c r="M5729" s="56">
        <f t="shared" si="464"/>
        <v>1917</v>
      </c>
      <c r="N5729" s="56"/>
      <c r="O5729" s="56">
        <f t="shared" si="465"/>
        <v>9</v>
      </c>
      <c r="P5729" s="56">
        <f t="shared" si="466"/>
        <v>4</v>
      </c>
      <c r="Q5729" s="2" t="str">
        <f t="shared" si="467"/>
        <v>&lt;a href="set04\he_december 8, 1914 - november 20, 1917\miscellaneous\kencke,_a_f_leaving_to_live_work_in_plentywood,_mt_september_4,_1917_p5_he.pdf"&gt;Leaving to work in Plentywood, MT&lt;/a&gt;</v>
      </c>
    </row>
    <row r="5730" spans="1:17" x14ac:dyDescent="0.25">
      <c r="A5730" s="2">
        <v>7144</v>
      </c>
      <c r="B5730" s="4" t="s">
        <v>7618</v>
      </c>
      <c r="C5730" s="4" t="s">
        <v>14756</v>
      </c>
      <c r="D5730" s="52">
        <v>6457</v>
      </c>
      <c r="E5730" s="5" t="s">
        <v>13629</v>
      </c>
      <c r="F5730" s="5">
        <v>5</v>
      </c>
      <c r="G5730" s="5">
        <v>21</v>
      </c>
      <c r="H5730" s="5">
        <v>3527</v>
      </c>
      <c r="I5730" t="s">
        <v>27971</v>
      </c>
      <c r="J5730" s="46" t="s">
        <v>33102</v>
      </c>
      <c r="K5730" s="56"/>
      <c r="L5730" s="56"/>
      <c r="M5730" s="56">
        <f t="shared" si="464"/>
        <v>1917</v>
      </c>
      <c r="N5730" s="56"/>
      <c r="O5730" s="56">
        <f t="shared" si="465"/>
        <v>9</v>
      </c>
      <c r="P5730" s="56">
        <f t="shared" si="466"/>
        <v>4</v>
      </c>
      <c r="Q5730" s="2" t="str">
        <f t="shared" si="467"/>
        <v>&lt;a href="set04\he_december 8, 1914 - november 20, 1917\miscellaneous\stokkeland,_george_moves_back_to_luverne_september_4,_1917_p5_he.pdf"&gt;Moves back to Luverne&lt;/a&gt;</v>
      </c>
    </row>
    <row r="5731" spans="1:17" x14ac:dyDescent="0.25">
      <c r="A5731" s="2">
        <v>7434</v>
      </c>
      <c r="B5731" s="4" t="s">
        <v>13600</v>
      </c>
      <c r="C5731" s="4" t="s">
        <v>14763</v>
      </c>
      <c r="D5731" s="52">
        <v>6457</v>
      </c>
      <c r="E5731" s="5" t="s">
        <v>13629</v>
      </c>
      <c r="F5731" s="5">
        <v>5</v>
      </c>
      <c r="G5731" s="5">
        <v>21</v>
      </c>
      <c r="H5731" s="5">
        <v>3542</v>
      </c>
      <c r="I5731" t="s">
        <v>27972</v>
      </c>
      <c r="J5731" s="46" t="s">
        <v>33102</v>
      </c>
      <c r="K5731" s="56"/>
      <c r="L5731" s="56"/>
      <c r="M5731" s="56">
        <f t="shared" si="464"/>
        <v>1917</v>
      </c>
      <c r="N5731" s="56"/>
      <c r="O5731" s="56">
        <f t="shared" si="465"/>
        <v>9</v>
      </c>
      <c r="P5731" s="56">
        <f t="shared" si="466"/>
        <v>4</v>
      </c>
      <c r="Q5731" s="2" t="str">
        <f t="shared" si="467"/>
        <v>&lt;a href="set04\he_december 8, 1914 - november 20, 1917\miscellaneous\thoreson,_marcus_visits_from_mt_crop_report_september_4,_1917_p5_he.pdf"&gt;Visits from MT Crop Report&lt;/a&gt;</v>
      </c>
    </row>
    <row r="5732" spans="1:17" x14ac:dyDescent="0.25">
      <c r="A5732" s="2">
        <v>8155</v>
      </c>
      <c r="B5732" s="4" t="s">
        <v>14790</v>
      </c>
      <c r="C5732" s="4" t="s">
        <v>14791</v>
      </c>
      <c r="D5732" s="52">
        <v>6457</v>
      </c>
      <c r="E5732" s="5" t="s">
        <v>13629</v>
      </c>
      <c r="F5732" s="5">
        <v>5</v>
      </c>
      <c r="G5732" s="5">
        <v>21</v>
      </c>
      <c r="H5732" s="5">
        <v>3661</v>
      </c>
      <c r="I5732" t="s">
        <v>27973</v>
      </c>
      <c r="J5732" s="46" t="s">
        <v>33102</v>
      </c>
      <c r="K5732" s="56"/>
      <c r="L5732" s="56"/>
      <c r="M5732" s="56">
        <f t="shared" si="464"/>
        <v>1917</v>
      </c>
      <c r="N5732" s="56"/>
      <c r="O5732" s="56">
        <f t="shared" si="465"/>
        <v>9</v>
      </c>
      <c r="P5732" s="56">
        <f t="shared" si="466"/>
        <v>4</v>
      </c>
      <c r="Q5732" s="2" t="str">
        <f t="shared" si="467"/>
        <v>&lt;a href="set04\he_december 8, 1914 - november 20, 1917\miscellaneous\westley,_dr_m_d_apptd_to_us_medical_reserve_corp_september_4,_1917_p5_he.pdf"&gt;Appointed to US Medical Reserve corp&lt;/a&gt;</v>
      </c>
    </row>
    <row r="5733" spans="1:17" x14ac:dyDescent="0.25">
      <c r="A5733" s="2">
        <v>1469</v>
      </c>
      <c r="B5733" s="4" t="s">
        <v>691</v>
      </c>
      <c r="C5733" s="4" t="s">
        <v>695</v>
      </c>
      <c r="D5733" s="52">
        <v>6458</v>
      </c>
      <c r="E5733" s="5" t="s">
        <v>13630</v>
      </c>
      <c r="F5733" s="5">
        <v>1</v>
      </c>
      <c r="G5733" s="5">
        <v>32</v>
      </c>
      <c r="H5733" s="5">
        <v>6490</v>
      </c>
      <c r="I5733" t="s">
        <v>30370</v>
      </c>
      <c r="J5733" s="46" t="s">
        <v>33120</v>
      </c>
      <c r="K5733" s="56"/>
      <c r="L5733" s="56"/>
      <c r="M5733" s="56">
        <f t="shared" si="464"/>
        <v>1917</v>
      </c>
      <c r="N5733" s="56"/>
      <c r="O5733" s="56">
        <f t="shared" si="465"/>
        <v>9</v>
      </c>
      <c r="P5733" s="56">
        <f t="shared" si="466"/>
        <v>5</v>
      </c>
      <c r="Q5733" s="2" t="str">
        <f t="shared" si="467"/>
        <v>&lt;a href="set03\tsr\tsr_october_26,_1916_-_august_3,_1922\miscellaneous\davidson,_harold_to_wwi_september_5,_1917_p1_tsr.pdf"&gt;To WWI&lt;/a&gt;</v>
      </c>
    </row>
    <row r="5734" spans="1:17" x14ac:dyDescent="0.25">
      <c r="A5734" s="2">
        <v>3827</v>
      </c>
      <c r="B5734" s="4" t="s">
        <v>846</v>
      </c>
      <c r="C5734" s="4" t="s">
        <v>847</v>
      </c>
      <c r="D5734" s="52">
        <v>6458</v>
      </c>
      <c r="E5734" s="5" t="s">
        <v>13630</v>
      </c>
      <c r="F5734" s="5">
        <v>4</v>
      </c>
      <c r="G5734" s="5">
        <v>32</v>
      </c>
      <c r="H5734" s="5">
        <v>6605</v>
      </c>
      <c r="I5734" t="s">
        <v>30371</v>
      </c>
      <c r="J5734" s="46" t="s">
        <v>33120</v>
      </c>
      <c r="K5734" s="56"/>
      <c r="L5734" s="56"/>
      <c r="M5734" s="56">
        <f t="shared" si="464"/>
        <v>1917</v>
      </c>
      <c r="N5734" s="56"/>
      <c r="O5734" s="56">
        <f t="shared" si="465"/>
        <v>9</v>
      </c>
      <c r="P5734" s="56">
        <f t="shared" si="466"/>
        <v>5</v>
      </c>
      <c r="Q5734" s="2" t="str">
        <f t="shared" si="467"/>
        <v>&lt;a href="set03\tsr\tsr_october_26,_1916_-_august_3,_1922\miscellaneous\jackson,_chester_seriously_injured_by_separator_september_5,_1917_p4_tsr.pdf"&gt;Seriously injured by separator&lt;/a&gt;</v>
      </c>
    </row>
    <row r="5735" spans="1:17" x14ac:dyDescent="0.25">
      <c r="A5735" s="2">
        <v>3964</v>
      </c>
      <c r="B5735" s="4" t="s">
        <v>857</v>
      </c>
      <c r="C5735" s="4" t="s">
        <v>610</v>
      </c>
      <c r="D5735" s="52">
        <v>6458</v>
      </c>
      <c r="E5735" s="5" t="s">
        <v>13630</v>
      </c>
      <c r="F5735" s="5">
        <v>1</v>
      </c>
      <c r="G5735" s="5">
        <v>32</v>
      </c>
      <c r="H5735" s="5">
        <v>6616</v>
      </c>
      <c r="I5735" t="s">
        <v>30372</v>
      </c>
      <c r="J5735" s="46" t="s">
        <v>33120</v>
      </c>
      <c r="K5735" s="56"/>
      <c r="L5735" s="56"/>
      <c r="M5735" s="56">
        <f t="shared" si="464"/>
        <v>1917</v>
      </c>
      <c r="N5735" s="56"/>
      <c r="O5735" s="56">
        <f t="shared" si="465"/>
        <v>9</v>
      </c>
      <c r="P5735" s="56">
        <f t="shared" si="466"/>
        <v>5</v>
      </c>
      <c r="Q5735" s="2" t="str">
        <f t="shared" si="467"/>
        <v>&lt;a href="set03\tsr\tsr_october_26,_1916_-_august_3,_1922\miscellaneous\johnson,_daughter_of_ernest_appendicitis_september_5,_1917_p1_tsr.pdf"&gt;Appendicitis&lt;/a&gt;</v>
      </c>
    </row>
    <row r="5736" spans="1:17" x14ac:dyDescent="0.25">
      <c r="A5736" s="2">
        <v>8469</v>
      </c>
      <c r="B5736" s="4" t="s">
        <v>1135</v>
      </c>
      <c r="C5736" s="4" t="s">
        <v>1143</v>
      </c>
      <c r="D5736" s="52">
        <v>6458</v>
      </c>
      <c r="E5736" s="5" t="s">
        <v>13630</v>
      </c>
      <c r="F5736" s="5">
        <v>4</v>
      </c>
      <c r="G5736" s="5">
        <v>32</v>
      </c>
      <c r="H5736" s="5">
        <v>6830</v>
      </c>
      <c r="I5736" t="s">
        <v>30373</v>
      </c>
      <c r="J5736" s="46" t="s">
        <v>33120</v>
      </c>
      <c r="K5736" s="56"/>
      <c r="L5736" s="56"/>
      <c r="M5736" s="56">
        <f t="shared" si="464"/>
        <v>1917</v>
      </c>
      <c r="N5736" s="56"/>
      <c r="O5736" s="56">
        <f t="shared" si="465"/>
        <v>9</v>
      </c>
      <c r="P5736" s="56">
        <f t="shared" si="466"/>
        <v>5</v>
      </c>
      <c r="Q5736" s="2" t="str">
        <f t="shared" si="467"/>
        <v>&lt;a href="set03\tsr\tsr_october_26,_1916_-_august_3,_1922\miscellaneous\wwi_selected_leave_september_5,_1917_p4_tsr.pdf"&gt;Selected leave&lt;/a&gt;</v>
      </c>
    </row>
    <row r="5737" spans="1:17" x14ac:dyDescent="0.25">
      <c r="A5737" s="2">
        <v>4</v>
      </c>
      <c r="B5737" s="4" t="s">
        <v>14476</v>
      </c>
      <c r="C5737" s="4" t="s">
        <v>14477</v>
      </c>
      <c r="D5737" s="52">
        <v>6464</v>
      </c>
      <c r="E5737" s="5" t="s">
        <v>13629</v>
      </c>
      <c r="F5737" s="5">
        <v>1</v>
      </c>
      <c r="G5737" s="5">
        <v>21</v>
      </c>
      <c r="H5737" s="5">
        <v>2936</v>
      </c>
      <c r="I5737" t="s">
        <v>27974</v>
      </c>
      <c r="J5737" s="46" t="s">
        <v>33102</v>
      </c>
      <c r="K5737" s="56"/>
      <c r="L5737" s="56"/>
      <c r="M5737" s="56">
        <f t="shared" si="464"/>
        <v>1917</v>
      </c>
      <c r="N5737" s="56"/>
      <c r="O5737" s="56">
        <f t="shared" si="465"/>
        <v>9</v>
      </c>
      <c r="P5737" s="56">
        <f t="shared" si="466"/>
        <v>11</v>
      </c>
      <c r="Q5737" s="2" t="str">
        <f t="shared" si="467"/>
        <v>&lt;a href="set04\he_december 8, 1914 - november 20, 1917\miscellaneous\aaker,_louis_first_quota_selected_wwi_september_11,_1917_p1_he.pdf"&gt;First quota selected WWI&lt;/a&gt;</v>
      </c>
    </row>
    <row r="5738" spans="1:17" x14ac:dyDescent="0.25">
      <c r="A5738" s="2">
        <v>284</v>
      </c>
      <c r="B5738" s="4" t="s">
        <v>14499</v>
      </c>
      <c r="C5738" s="4" t="s">
        <v>14500</v>
      </c>
      <c r="D5738" s="52">
        <v>6464</v>
      </c>
      <c r="E5738" s="5" t="s">
        <v>13629</v>
      </c>
      <c r="F5738" s="5">
        <v>5</v>
      </c>
      <c r="G5738" s="5">
        <v>21</v>
      </c>
      <c r="H5738" s="5">
        <v>2970</v>
      </c>
      <c r="I5738" t="s">
        <v>27975</v>
      </c>
      <c r="J5738" s="46" t="s">
        <v>33102</v>
      </c>
      <c r="K5738" s="56"/>
      <c r="L5738" s="56"/>
      <c r="M5738" s="56">
        <f t="shared" si="464"/>
        <v>1917</v>
      </c>
      <c r="N5738" s="56"/>
      <c r="O5738" s="56">
        <f t="shared" si="465"/>
        <v>9</v>
      </c>
      <c r="P5738" s="56">
        <f t="shared" si="466"/>
        <v>11</v>
      </c>
      <c r="Q5738" s="2" t="str">
        <f t="shared" si="467"/>
        <v>&lt;a href="set04\he_december 8, 1914 - november 20, 1917\miscellaneous\babcock,_f_d_arrives_to_check_harvest_on_his_land_september_11,_1917_p5_he.pdf"&gt;Arrives to check harvest on his land&lt;/a&gt;</v>
      </c>
    </row>
    <row r="5739" spans="1:17" x14ac:dyDescent="0.25">
      <c r="A5739" s="2">
        <v>761</v>
      </c>
      <c r="B5739" s="4" t="s">
        <v>14525</v>
      </c>
      <c r="C5739" s="4" t="s">
        <v>14520</v>
      </c>
      <c r="D5739" s="52">
        <v>6464</v>
      </c>
      <c r="E5739" s="5" t="s">
        <v>13629</v>
      </c>
      <c r="F5739" s="5">
        <v>5</v>
      </c>
      <c r="G5739" s="5">
        <v>21</v>
      </c>
      <c r="H5739" s="5">
        <v>3020</v>
      </c>
      <c r="I5739" t="s">
        <v>27976</v>
      </c>
      <c r="J5739" s="46" t="s">
        <v>33102</v>
      </c>
      <c r="K5739" s="56"/>
      <c r="L5739" s="56"/>
      <c r="M5739" s="56">
        <f t="shared" si="464"/>
        <v>1917</v>
      </c>
      <c r="N5739" s="56"/>
      <c r="O5739" s="56">
        <f t="shared" si="465"/>
        <v>9</v>
      </c>
      <c r="P5739" s="56">
        <f t="shared" si="466"/>
        <v>11</v>
      </c>
      <c r="Q5739" s="2" t="str">
        <f t="shared" si="467"/>
        <v>&lt;a href="set04\he_december 8, 1914 - november 20, 1917\miscellaneous\cederson,_chas_to_hospital_september_11,_1917_p5_he.pdf"&gt;To hospital&lt;/a&gt;</v>
      </c>
    </row>
    <row r="5740" spans="1:17" x14ac:dyDescent="0.25">
      <c r="A5740" s="2">
        <v>1462</v>
      </c>
      <c r="B5740" s="4" t="s">
        <v>691</v>
      </c>
      <c r="C5740" s="4" t="s">
        <v>14477</v>
      </c>
      <c r="D5740" s="52">
        <v>6464</v>
      </c>
      <c r="E5740" s="5" t="s">
        <v>13629</v>
      </c>
      <c r="F5740" s="5">
        <v>1</v>
      </c>
      <c r="G5740" s="5">
        <v>21</v>
      </c>
      <c r="H5740" s="5">
        <v>3045</v>
      </c>
      <c r="I5740" t="s">
        <v>27977</v>
      </c>
      <c r="J5740" s="46" t="s">
        <v>33102</v>
      </c>
      <c r="K5740" s="56"/>
      <c r="L5740" s="56"/>
      <c r="M5740" s="56">
        <f t="shared" si="464"/>
        <v>1917</v>
      </c>
      <c r="N5740" s="56"/>
      <c r="O5740" s="56">
        <f t="shared" si="465"/>
        <v>9</v>
      </c>
      <c r="P5740" s="56">
        <f t="shared" si="466"/>
        <v>11</v>
      </c>
      <c r="Q5740" s="2" t="str">
        <f t="shared" si="467"/>
        <v>&lt;a href="set04\he_december 8, 1914 - november 20, 1917\miscellaneous\davidson,_harold_first_quota_selected_wwi_september_11,_1917_p1_he.pdf"&gt;First quota selected WWI&lt;/a&gt;</v>
      </c>
    </row>
    <row r="5741" spans="1:17" x14ac:dyDescent="0.25">
      <c r="A5741" s="2">
        <v>1803</v>
      </c>
      <c r="B5741" s="4" t="s">
        <v>14545</v>
      </c>
      <c r="C5741" s="4" t="s">
        <v>8939</v>
      </c>
      <c r="D5741" s="52">
        <v>6464</v>
      </c>
      <c r="E5741" s="5" t="s">
        <v>13629</v>
      </c>
      <c r="F5741" s="5">
        <v>5</v>
      </c>
      <c r="G5741" s="5">
        <v>21</v>
      </c>
      <c r="H5741" s="5">
        <v>3065</v>
      </c>
      <c r="I5741" t="s">
        <v>27978</v>
      </c>
      <c r="J5741" s="46" t="s">
        <v>33102</v>
      </c>
      <c r="K5741" s="56"/>
      <c r="L5741" s="56"/>
      <c r="M5741" s="56">
        <f t="shared" si="464"/>
        <v>1917</v>
      </c>
      <c r="N5741" s="56"/>
      <c r="O5741" s="56">
        <f t="shared" si="465"/>
        <v>9</v>
      </c>
      <c r="P5741" s="56">
        <f t="shared" si="466"/>
        <v>11</v>
      </c>
      <c r="Q5741" s="2" t="str">
        <f t="shared" si="467"/>
        <v>&lt;a href="set04\he_december 8, 1914 - november 20, 1917\miscellaneous\edwardson,_ole_arrives_to_work_september_11,_1917_p5_he.pdf"&gt;Arrives to work&lt;/a&gt;</v>
      </c>
    </row>
    <row r="5742" spans="1:17" x14ac:dyDescent="0.25">
      <c r="A5742" s="2">
        <v>3816</v>
      </c>
      <c r="B5742" s="4" t="s">
        <v>14612</v>
      </c>
      <c r="C5742" s="4" t="s">
        <v>14477</v>
      </c>
      <c r="D5742" s="52">
        <v>6464</v>
      </c>
      <c r="E5742" s="5" t="s">
        <v>13629</v>
      </c>
      <c r="F5742" s="5">
        <v>1</v>
      </c>
      <c r="G5742" s="5">
        <v>21</v>
      </c>
      <c r="H5742" s="5">
        <v>3261</v>
      </c>
      <c r="I5742" t="s">
        <v>27979</v>
      </c>
      <c r="J5742" s="46" t="s">
        <v>33102</v>
      </c>
      <c r="K5742" s="56"/>
      <c r="L5742" s="56"/>
      <c r="M5742" s="56">
        <f t="shared" si="464"/>
        <v>1917</v>
      </c>
      <c r="N5742" s="56"/>
      <c r="O5742" s="56">
        <f t="shared" si="465"/>
        <v>9</v>
      </c>
      <c r="P5742" s="56">
        <f t="shared" si="466"/>
        <v>11</v>
      </c>
      <c r="Q5742" s="2" t="str">
        <f t="shared" si="467"/>
        <v>&lt;a href="set04\he_december 8, 1914 - november 20, 1917\miscellaneous\iverson,_ernest_a_first_quota_selected_wwi_september_11,_1917_p1_he.pdf"&gt;First quota selected WWI&lt;/a&gt;</v>
      </c>
    </row>
    <row r="5743" spans="1:17" x14ac:dyDescent="0.25">
      <c r="A5743" s="2">
        <v>3826</v>
      </c>
      <c r="B5743" s="4" t="s">
        <v>846</v>
      </c>
      <c r="C5743" s="4" t="s">
        <v>14616</v>
      </c>
      <c r="D5743" s="52">
        <v>6464</v>
      </c>
      <c r="E5743" s="5" t="s">
        <v>13629</v>
      </c>
      <c r="F5743" s="5">
        <v>1</v>
      </c>
      <c r="G5743" s="5">
        <v>21</v>
      </c>
      <c r="H5743" s="5">
        <v>3264</v>
      </c>
      <c r="I5743" t="s">
        <v>27980</v>
      </c>
      <c r="J5743" s="46" t="s">
        <v>33102</v>
      </c>
      <c r="K5743" s="56"/>
      <c r="L5743" s="56"/>
      <c r="M5743" s="56">
        <f t="shared" si="464"/>
        <v>1917</v>
      </c>
      <c r="N5743" s="56"/>
      <c r="O5743" s="56">
        <f t="shared" si="465"/>
        <v>9</v>
      </c>
      <c r="P5743" s="56">
        <f t="shared" si="466"/>
        <v>11</v>
      </c>
      <c r="Q5743" s="2" t="str">
        <f t="shared" si="467"/>
        <v>&lt;a href="set04\he_december 8, 1914 - november 20, 1917\miscellaneous\jackson,_chester_serious_injury_september_11,_1917_p1_he.pdf"&gt;Serious injury&lt;/a&gt;</v>
      </c>
    </row>
    <row r="5744" spans="1:17" x14ac:dyDescent="0.25">
      <c r="A5744" s="2">
        <v>5861</v>
      </c>
      <c r="B5744" s="4" t="s">
        <v>14701</v>
      </c>
      <c r="C5744" s="4" t="s">
        <v>14702</v>
      </c>
      <c r="D5744" s="52">
        <v>6464</v>
      </c>
      <c r="E5744" s="5" t="s">
        <v>13629</v>
      </c>
      <c r="F5744" s="5">
        <v>5</v>
      </c>
      <c r="G5744" s="5">
        <v>21</v>
      </c>
      <c r="H5744" s="5">
        <v>3433</v>
      </c>
      <c r="I5744" t="s">
        <v>27981</v>
      </c>
      <c r="J5744" s="46" t="s">
        <v>33102</v>
      </c>
      <c r="K5744" s="56"/>
      <c r="L5744" s="56"/>
      <c r="M5744" s="56">
        <f t="shared" si="464"/>
        <v>1917</v>
      </c>
      <c r="N5744" s="56"/>
      <c r="O5744" s="56">
        <f t="shared" si="465"/>
        <v>9</v>
      </c>
      <c r="P5744" s="56">
        <f t="shared" si="466"/>
        <v>11</v>
      </c>
      <c r="Q5744" s="2" t="str">
        <f t="shared" si="467"/>
        <v>&lt;a href="set04\he_december 8, 1914 - november 20, 1917\miscellaneous\peterson,_tony_enlists_in_co._b_september_11,_1917_p5_he.pdf"&gt;Enlists in Co. B&lt;/a&gt;</v>
      </c>
    </row>
    <row r="5745" spans="1:17" x14ac:dyDescent="0.25">
      <c r="A5745" s="2">
        <v>6689</v>
      </c>
      <c r="B5745" s="4" t="s">
        <v>14745</v>
      </c>
      <c r="C5745" s="4" t="s">
        <v>14477</v>
      </c>
      <c r="D5745" s="52">
        <v>6464</v>
      </c>
      <c r="E5745" s="5" t="s">
        <v>13629</v>
      </c>
      <c r="F5745" s="5">
        <v>1</v>
      </c>
      <c r="G5745" s="5">
        <v>21</v>
      </c>
      <c r="H5745" s="5">
        <v>3499</v>
      </c>
      <c r="I5745" t="s">
        <v>27982</v>
      </c>
      <c r="J5745" s="46" t="s">
        <v>33102</v>
      </c>
      <c r="K5745" s="56"/>
      <c r="L5745" s="56"/>
      <c r="M5745" s="56">
        <f t="shared" si="464"/>
        <v>1917</v>
      </c>
      <c r="N5745" s="56"/>
      <c r="O5745" s="56">
        <f t="shared" si="465"/>
        <v>9</v>
      </c>
      <c r="P5745" s="56">
        <f t="shared" si="466"/>
        <v>11</v>
      </c>
      <c r="Q5745" s="2" t="str">
        <f t="shared" si="467"/>
        <v>&lt;a href="set04\he_december 8, 1914 - november 20, 1917\miscellaneous\smith,_milton_first_quota_selected_wwi_september_11,_1917_p1_he.pdf"&gt;First quota selected WWI&lt;/a&gt;</v>
      </c>
    </row>
    <row r="5746" spans="1:17" x14ac:dyDescent="0.25">
      <c r="A5746" s="2">
        <v>6717</v>
      </c>
      <c r="B5746" s="4" t="s">
        <v>14749</v>
      </c>
      <c r="C5746" s="4" t="s">
        <v>14477</v>
      </c>
      <c r="D5746" s="52">
        <v>6464</v>
      </c>
      <c r="E5746" s="5" t="s">
        <v>13629</v>
      </c>
      <c r="F5746" s="5">
        <v>1</v>
      </c>
      <c r="G5746" s="5">
        <v>21</v>
      </c>
      <c r="H5746" s="5">
        <v>3506</v>
      </c>
      <c r="I5746" t="s">
        <v>27983</v>
      </c>
      <c r="J5746" s="46" t="s">
        <v>33102</v>
      </c>
      <c r="K5746" s="56"/>
      <c r="L5746" s="56"/>
      <c r="M5746" s="56">
        <f t="shared" si="464"/>
        <v>1917</v>
      </c>
      <c r="N5746" s="56"/>
      <c r="O5746" s="56">
        <f t="shared" si="465"/>
        <v>9</v>
      </c>
      <c r="P5746" s="56">
        <f t="shared" si="466"/>
        <v>11</v>
      </c>
      <c r="Q5746" s="2" t="str">
        <f t="shared" si="467"/>
        <v>&lt;a href="set04\he_december 8, 1914 - november 20, 1917\miscellaneous\sorvik,_paul_first_quota_selected_wwi_september_11,_1917_p1_he.pdf"&gt;First quota selected WWI&lt;/a&gt;</v>
      </c>
    </row>
    <row r="5747" spans="1:17" x14ac:dyDescent="0.25">
      <c r="A5747" s="2">
        <v>7624</v>
      </c>
      <c r="B5747" s="4" t="s">
        <v>14773</v>
      </c>
      <c r="C5747" s="4" t="s">
        <v>14774</v>
      </c>
      <c r="D5747" s="52">
        <v>6464</v>
      </c>
      <c r="E5747" s="5" t="s">
        <v>13629</v>
      </c>
      <c r="F5747" s="5">
        <v>5</v>
      </c>
      <c r="G5747" s="5">
        <v>21</v>
      </c>
      <c r="H5747" s="5">
        <v>3560</v>
      </c>
      <c r="I5747" t="s">
        <v>27984</v>
      </c>
      <c r="J5747" s="46" t="s">
        <v>33102</v>
      </c>
      <c r="K5747" s="56"/>
      <c r="L5747" s="56"/>
      <c r="M5747" s="56">
        <f t="shared" ref="M5747:M5810" si="468">YEAR(D5747)</f>
        <v>1917</v>
      </c>
      <c r="N5747" s="56"/>
      <c r="O5747" s="56">
        <f t="shared" ref="O5747:O5810" si="469">MONTH(D5747)</f>
        <v>9</v>
      </c>
      <c r="P5747" s="56">
        <f t="shared" ref="P5747:P5810" si="470">DAY(D5747)</f>
        <v>11</v>
      </c>
      <c r="Q5747" s="2" t="str">
        <f t="shared" si="467"/>
        <v>&lt;a href="set04\he_december 8, 1914 - november 20, 1917\miscellaneous\van_scoik,_j_h_car_disappears_september_11,_1917_p5_he.pdf"&gt;Car Disappears&lt;/a&gt;</v>
      </c>
    </row>
    <row r="5748" spans="1:17" x14ac:dyDescent="0.25">
      <c r="A5748" s="2">
        <v>8027</v>
      </c>
      <c r="B5748" s="4" t="s">
        <v>14783</v>
      </c>
      <c r="C5748" s="4" t="s">
        <v>1607</v>
      </c>
      <c r="D5748" s="52">
        <v>6464</v>
      </c>
      <c r="E5748" s="5" t="s">
        <v>13629</v>
      </c>
      <c r="F5748" s="5">
        <v>5</v>
      </c>
      <c r="G5748" s="5">
        <v>21</v>
      </c>
      <c r="H5748" s="5">
        <v>3651</v>
      </c>
      <c r="I5748" s="99" t="s">
        <v>27985</v>
      </c>
      <c r="J5748" s="46" t="s">
        <v>33102</v>
      </c>
      <c r="K5748" s="56"/>
      <c r="L5748" s="56"/>
      <c r="M5748" s="56">
        <f t="shared" si="468"/>
        <v>1917</v>
      </c>
      <c r="N5748" s="56"/>
      <c r="O5748" s="56">
        <f t="shared" si="469"/>
        <v>9</v>
      </c>
      <c r="P5748" s="56">
        <f t="shared" si="470"/>
        <v>11</v>
      </c>
      <c r="Q5748" s="2" t="str">
        <f t="shared" si="467"/>
        <v>&lt;a href="set04\he_december 8, 1914 - november 20, 1917\miscellaneous\walum_notes_september_11,_1917_p5_he.pdf"&gt;Notes&lt;/a&gt;</v>
      </c>
    </row>
    <row r="5749" spans="1:17" x14ac:dyDescent="0.25">
      <c r="A5749" s="2">
        <v>8466</v>
      </c>
      <c r="B5749" s="4" t="s">
        <v>1135</v>
      </c>
      <c r="C5749" s="4" t="s">
        <v>1140</v>
      </c>
      <c r="D5749" s="52">
        <v>6465</v>
      </c>
      <c r="E5749" s="5" t="s">
        <v>13630</v>
      </c>
      <c r="F5749" s="5">
        <v>4</v>
      </c>
      <c r="G5749" s="5">
        <v>32</v>
      </c>
      <c r="H5749" s="5">
        <v>6827</v>
      </c>
      <c r="I5749" t="s">
        <v>30374</v>
      </c>
      <c r="J5749" s="46" t="s">
        <v>33120</v>
      </c>
      <c r="K5749" s="56"/>
      <c r="L5749" s="56"/>
      <c r="M5749" s="56">
        <f t="shared" si="468"/>
        <v>1917</v>
      </c>
      <c r="N5749" s="56"/>
      <c r="O5749" s="56">
        <f t="shared" si="469"/>
        <v>9</v>
      </c>
      <c r="P5749" s="56">
        <f t="shared" si="470"/>
        <v>12</v>
      </c>
      <c r="Q5749" s="2" t="str">
        <f t="shared" si="467"/>
        <v>&lt;a href="set03\tsr\tsr_october_26,_1916_-_august_3,_1922\miscellaneous\wwi_first_5%_in_camp_september_12,_1917_p4_tsr.pdf"&gt;First 5% in Camp&lt;/a&gt;</v>
      </c>
    </row>
    <row r="5750" spans="1:17" x14ac:dyDescent="0.25">
      <c r="A5750" s="2">
        <v>8465</v>
      </c>
      <c r="B5750" s="4" t="s">
        <v>1135</v>
      </c>
      <c r="C5750" s="4" t="s">
        <v>1138</v>
      </c>
      <c r="D5750" s="52">
        <v>6466</v>
      </c>
      <c r="E5750" s="5" t="s">
        <v>13630</v>
      </c>
      <c r="F5750" s="5">
        <v>1</v>
      </c>
      <c r="G5750" s="5">
        <v>32</v>
      </c>
      <c r="H5750" s="5">
        <v>6825</v>
      </c>
      <c r="I5750" t="s">
        <v>30375</v>
      </c>
      <c r="J5750" s="46" t="s">
        <v>33120</v>
      </c>
      <c r="K5750" s="56"/>
      <c r="L5750" s="56"/>
      <c r="M5750" s="56">
        <f t="shared" si="468"/>
        <v>1917</v>
      </c>
      <c r="N5750" s="56"/>
      <c r="O5750" s="56">
        <f t="shared" si="469"/>
        <v>9</v>
      </c>
      <c r="P5750" s="56">
        <f t="shared" si="470"/>
        <v>13</v>
      </c>
      <c r="Q5750" s="2" t="str">
        <f t="shared" si="467"/>
        <v>&lt;a href="set03\tsr\tsr_october_26,_1916_-_august_3,_1922\miscellaneous\wwi_examination_notices_to_6_september_13,_1917_p1_tsr.pdf"&gt;Examination notices to 6&lt;/a&gt;</v>
      </c>
    </row>
    <row r="5751" spans="1:17" x14ac:dyDescent="0.25">
      <c r="A5751" s="2">
        <v>2</v>
      </c>
      <c r="B5751" s="4" t="s">
        <v>14474</v>
      </c>
      <c r="C5751" s="4" t="s">
        <v>14475</v>
      </c>
      <c r="D5751" s="52">
        <v>6471</v>
      </c>
      <c r="E5751" s="5" t="s">
        <v>13629</v>
      </c>
      <c r="F5751" s="5">
        <v>1</v>
      </c>
      <c r="G5751" s="5">
        <v>21</v>
      </c>
      <c r="H5751" s="5">
        <v>2935</v>
      </c>
      <c r="I5751" t="s">
        <v>27986</v>
      </c>
      <c r="J5751" s="46" t="s">
        <v>33102</v>
      </c>
      <c r="K5751" s="56"/>
      <c r="L5751" s="56"/>
      <c r="M5751" s="56">
        <f t="shared" si="468"/>
        <v>1917</v>
      </c>
      <c r="N5751" s="56"/>
      <c r="O5751" s="56">
        <f t="shared" si="469"/>
        <v>9</v>
      </c>
      <c r="P5751" s="56">
        <f t="shared" si="470"/>
        <v>18</v>
      </c>
      <c r="Q5751" s="2" t="str">
        <f t="shared" si="467"/>
        <v>&lt;a href="set04\he_december 8, 1914 - november 20, 1917\miscellaneous\aaker,_louie_2nd_quota_selected_wwi_september_18,_1917_p1_he.pdf"&gt;2nd quota selected WWI&lt;/a&gt;</v>
      </c>
    </row>
    <row r="5752" spans="1:17" x14ac:dyDescent="0.25">
      <c r="A5752" s="2">
        <v>76</v>
      </c>
      <c r="B5752" s="4" t="s">
        <v>470</v>
      </c>
      <c r="C5752" s="4" t="s">
        <v>14475</v>
      </c>
      <c r="D5752" s="52">
        <v>6471</v>
      </c>
      <c r="E5752" s="5" t="s">
        <v>13629</v>
      </c>
      <c r="F5752" s="5">
        <v>1</v>
      </c>
      <c r="G5752" s="5">
        <v>21</v>
      </c>
      <c r="H5752" s="5">
        <v>2943</v>
      </c>
      <c r="I5752" t="s">
        <v>27987</v>
      </c>
      <c r="J5752" s="46" t="s">
        <v>33102</v>
      </c>
      <c r="K5752" s="56"/>
      <c r="L5752" s="56"/>
      <c r="M5752" s="56">
        <f t="shared" si="468"/>
        <v>1917</v>
      </c>
      <c r="N5752" s="56"/>
      <c r="O5752" s="56">
        <f t="shared" si="469"/>
        <v>9</v>
      </c>
      <c r="P5752" s="56">
        <f t="shared" si="470"/>
        <v>18</v>
      </c>
      <c r="Q5752" s="2" t="str">
        <f t="shared" si="467"/>
        <v>&lt;a href="set04\he_december 8, 1914 - november 20, 1917\miscellaneous\albrecht,_frank_2nd_quota_selected_wwi_september_18,_1917_p1_he.pdf"&gt;2nd quota selected WWI&lt;/a&gt;</v>
      </c>
    </row>
    <row r="5753" spans="1:17" x14ac:dyDescent="0.25">
      <c r="A5753" s="2">
        <v>129</v>
      </c>
      <c r="B5753" s="4" t="s">
        <v>14482</v>
      </c>
      <c r="C5753" s="4" t="s">
        <v>14475</v>
      </c>
      <c r="D5753" s="52">
        <v>6471</v>
      </c>
      <c r="E5753" s="5" t="s">
        <v>13629</v>
      </c>
      <c r="F5753" s="5">
        <v>1</v>
      </c>
      <c r="G5753" s="5">
        <v>21</v>
      </c>
      <c r="H5753" s="5">
        <v>2949</v>
      </c>
      <c r="I5753" t="s">
        <v>27988</v>
      </c>
      <c r="J5753" s="46" t="s">
        <v>33102</v>
      </c>
      <c r="K5753" s="56"/>
      <c r="L5753" s="56"/>
      <c r="M5753" s="56">
        <f t="shared" si="468"/>
        <v>1917</v>
      </c>
      <c r="N5753" s="56"/>
      <c r="O5753" s="56">
        <f t="shared" si="469"/>
        <v>9</v>
      </c>
      <c r="P5753" s="56">
        <f t="shared" si="470"/>
        <v>18</v>
      </c>
      <c r="Q5753" s="2" t="str">
        <f t="shared" si="467"/>
        <v>&lt;a href="set04\he_december 8, 1914 - november 20, 1917\miscellaneous\amundson,_emil_a_2nd_quota_selected_wwi_september_18,_1917_p1_he.pdf"&gt;2nd quota selected WWI&lt;/a&gt;</v>
      </c>
    </row>
    <row r="5754" spans="1:17" x14ac:dyDescent="0.25">
      <c r="A5754" s="2">
        <v>275</v>
      </c>
      <c r="B5754" s="4" t="s">
        <v>14496</v>
      </c>
      <c r="C5754" s="4" t="s">
        <v>14475</v>
      </c>
      <c r="D5754" s="52">
        <v>6471</v>
      </c>
      <c r="E5754" s="5" t="s">
        <v>13629</v>
      </c>
      <c r="F5754" s="5">
        <v>1</v>
      </c>
      <c r="G5754" s="5">
        <v>21</v>
      </c>
      <c r="H5754" s="5">
        <v>2968</v>
      </c>
      <c r="I5754" t="s">
        <v>27989</v>
      </c>
      <c r="J5754" s="46" t="s">
        <v>33102</v>
      </c>
      <c r="K5754" s="56"/>
      <c r="L5754" s="56"/>
      <c r="M5754" s="56">
        <f t="shared" si="468"/>
        <v>1917</v>
      </c>
      <c r="N5754" s="56"/>
      <c r="O5754" s="56">
        <f t="shared" si="469"/>
        <v>9</v>
      </c>
      <c r="P5754" s="56">
        <f t="shared" si="470"/>
        <v>18</v>
      </c>
      <c r="Q5754" s="2" t="str">
        <f t="shared" si="467"/>
        <v>&lt;a href="set04\he_december 8, 1914 - november 20, 1917\miscellaneous\auren,_sigvart_2nd_quota_selected_wwi_september_18,_1917_p1_he.pdf"&gt;2nd quota selected WWI&lt;/a&gt;</v>
      </c>
    </row>
    <row r="5755" spans="1:17" x14ac:dyDescent="0.25">
      <c r="A5755" s="2">
        <v>466</v>
      </c>
      <c r="B5755" s="4" t="s">
        <v>14509</v>
      </c>
      <c r="C5755" s="4" t="s">
        <v>14475</v>
      </c>
      <c r="D5755" s="52">
        <v>6471</v>
      </c>
      <c r="E5755" s="5" t="s">
        <v>13629</v>
      </c>
      <c r="F5755" s="5">
        <v>1</v>
      </c>
      <c r="G5755" s="5">
        <v>21</v>
      </c>
      <c r="H5755" s="5">
        <v>2986</v>
      </c>
      <c r="I5755" t="s">
        <v>27990</v>
      </c>
      <c r="J5755" s="46" t="s">
        <v>33102</v>
      </c>
      <c r="K5755" s="56"/>
      <c r="L5755" s="56"/>
      <c r="M5755" s="56">
        <f t="shared" si="468"/>
        <v>1917</v>
      </c>
      <c r="N5755" s="56"/>
      <c r="O5755" s="56">
        <f t="shared" si="469"/>
        <v>9</v>
      </c>
      <c r="P5755" s="56">
        <f t="shared" si="470"/>
        <v>18</v>
      </c>
      <c r="Q5755" s="2" t="str">
        <f t="shared" si="467"/>
        <v>&lt;a href="set04\he_december 8, 1914 - november 20, 1917\miscellaneous\bjor,_george_2nd_quota_selected_wwi_september_18,_1917_p1_he.pdf"&gt;2nd quota selected WWI&lt;/a&gt;</v>
      </c>
    </row>
    <row r="5756" spans="1:17" x14ac:dyDescent="0.25">
      <c r="A5756" s="2">
        <v>468</v>
      </c>
      <c r="B5756" s="4" t="s">
        <v>14510</v>
      </c>
      <c r="C5756" s="4" t="s">
        <v>14475</v>
      </c>
      <c r="D5756" s="52">
        <v>6471</v>
      </c>
      <c r="E5756" s="5" t="s">
        <v>13629</v>
      </c>
      <c r="F5756" s="5">
        <v>1</v>
      </c>
      <c r="G5756" s="5">
        <v>21</v>
      </c>
      <c r="H5756" s="5">
        <v>2987</v>
      </c>
      <c r="I5756" t="s">
        <v>27991</v>
      </c>
      <c r="J5756" s="46" t="s">
        <v>33102</v>
      </c>
      <c r="K5756" s="56"/>
      <c r="L5756" s="56"/>
      <c r="M5756" s="56">
        <f t="shared" si="468"/>
        <v>1917</v>
      </c>
      <c r="N5756" s="56"/>
      <c r="O5756" s="56">
        <f t="shared" si="469"/>
        <v>9</v>
      </c>
      <c r="P5756" s="56">
        <f t="shared" si="470"/>
        <v>18</v>
      </c>
      <c r="Q5756" s="2" t="str">
        <f t="shared" si="467"/>
        <v>&lt;a href="set04\he_december 8, 1914 - november 20, 1917\miscellaneous\bjorgo,_julius_martinus_2nd_quota_selected_alternate_wwi_september_18,_1917_p1_he.pdf"&gt;2nd quota selected WWI&lt;/a&gt;</v>
      </c>
    </row>
    <row r="5757" spans="1:17" x14ac:dyDescent="0.25">
      <c r="A5757" s="2">
        <v>536</v>
      </c>
      <c r="B5757" s="4" t="s">
        <v>14511</v>
      </c>
      <c r="C5757" s="4" t="s">
        <v>14475</v>
      </c>
      <c r="D5757" s="52">
        <v>6471</v>
      </c>
      <c r="E5757" s="5" t="s">
        <v>13629</v>
      </c>
      <c r="F5757" s="5">
        <v>1</v>
      </c>
      <c r="G5757" s="5">
        <v>21</v>
      </c>
      <c r="H5757" s="5">
        <v>2991</v>
      </c>
      <c r="I5757" t="s">
        <v>27992</v>
      </c>
      <c r="J5757" s="46" t="s">
        <v>33102</v>
      </c>
      <c r="K5757" s="56"/>
      <c r="L5757" s="56"/>
      <c r="M5757" s="56">
        <f t="shared" si="468"/>
        <v>1917</v>
      </c>
      <c r="N5757" s="56"/>
      <c r="O5757" s="56">
        <f t="shared" si="469"/>
        <v>9</v>
      </c>
      <c r="P5757" s="56">
        <f t="shared" si="470"/>
        <v>18</v>
      </c>
      <c r="Q5757" s="2" t="str">
        <f t="shared" si="467"/>
        <v>&lt;a href="set04\he_december 8, 1914 - november 20, 1917\miscellaneous\bolkan,_edwin_2nd_quota_selected_wwi_september_18,_1917_p1_he.pdf"&gt;2nd quota selected WWI&lt;/a&gt;</v>
      </c>
    </row>
    <row r="5758" spans="1:17" x14ac:dyDescent="0.25">
      <c r="A5758" s="2">
        <v>547</v>
      </c>
      <c r="B5758" s="4" t="s">
        <v>14513</v>
      </c>
      <c r="C5758" s="4" t="s">
        <v>14475</v>
      </c>
      <c r="D5758" s="52">
        <v>6471</v>
      </c>
      <c r="E5758" s="5" t="s">
        <v>13629</v>
      </c>
      <c r="F5758" s="5">
        <v>1</v>
      </c>
      <c r="G5758" s="5">
        <v>21</v>
      </c>
      <c r="H5758" s="5">
        <v>2993</v>
      </c>
      <c r="I5758" t="s">
        <v>27993</v>
      </c>
      <c r="J5758" s="46" t="s">
        <v>33102</v>
      </c>
      <c r="K5758" s="56"/>
      <c r="L5758" s="56"/>
      <c r="M5758" s="56">
        <f t="shared" si="468"/>
        <v>1917</v>
      </c>
      <c r="N5758" s="56"/>
      <c r="O5758" s="56">
        <f t="shared" si="469"/>
        <v>9</v>
      </c>
      <c r="P5758" s="56">
        <f t="shared" si="470"/>
        <v>18</v>
      </c>
      <c r="Q5758" s="2" t="str">
        <f t="shared" si="467"/>
        <v>&lt;a href="set04\he_december 8, 1914 - november 20, 1917\miscellaneous\bonewell,_carl_f_2nd_quota_selected_wwi_september_18,_1917_p1_he.pdf"&gt;2nd quota selected WWI&lt;/a&gt;</v>
      </c>
    </row>
    <row r="5759" spans="1:17" x14ac:dyDescent="0.25">
      <c r="A5759" s="2">
        <v>551</v>
      </c>
      <c r="B5759" s="4" t="s">
        <v>14515</v>
      </c>
      <c r="C5759" s="4" t="s">
        <v>14475</v>
      </c>
      <c r="D5759" s="52">
        <v>6471</v>
      </c>
      <c r="E5759" s="5" t="s">
        <v>13629</v>
      </c>
      <c r="F5759" s="5">
        <v>1</v>
      </c>
      <c r="G5759" s="5">
        <v>21</v>
      </c>
      <c r="H5759" s="5">
        <v>2995</v>
      </c>
      <c r="I5759" t="s">
        <v>27994</v>
      </c>
      <c r="J5759" s="46" t="s">
        <v>33102</v>
      </c>
      <c r="K5759" s="56"/>
      <c r="L5759" s="56"/>
      <c r="M5759" s="56">
        <f t="shared" si="468"/>
        <v>1917</v>
      </c>
      <c r="N5759" s="56"/>
      <c r="O5759" s="56">
        <f t="shared" si="469"/>
        <v>9</v>
      </c>
      <c r="P5759" s="56">
        <f t="shared" si="470"/>
        <v>18</v>
      </c>
      <c r="Q5759" s="2" t="str">
        <f t="shared" si="467"/>
        <v>&lt;a href="set04\he_december 8, 1914 - november 20, 1917\miscellaneous\bostrom,_william_2nd_quota_selected_wwi_september_18,_1917_p1_he.pdf"&gt;2nd quota selected WWI&lt;/a&gt;</v>
      </c>
    </row>
    <row r="5760" spans="1:17" x14ac:dyDescent="0.25">
      <c r="A5760" s="2">
        <v>591</v>
      </c>
      <c r="B5760" s="4" t="s">
        <v>14179</v>
      </c>
      <c r="C5760" s="4" t="s">
        <v>14180</v>
      </c>
      <c r="D5760" s="52">
        <v>6471</v>
      </c>
      <c r="E5760" s="5" t="s">
        <v>13629</v>
      </c>
      <c r="F5760" s="5">
        <v>5</v>
      </c>
      <c r="G5760" s="5">
        <v>21</v>
      </c>
      <c r="H5760" s="5">
        <v>3008</v>
      </c>
      <c r="I5760" t="s">
        <v>27995</v>
      </c>
      <c r="J5760" s="46" t="s">
        <v>33102</v>
      </c>
      <c r="K5760" s="56"/>
      <c r="L5760" s="56"/>
      <c r="M5760" s="56">
        <f t="shared" si="468"/>
        <v>1917</v>
      </c>
      <c r="N5760" s="56"/>
      <c r="O5760" s="56">
        <f t="shared" si="469"/>
        <v>9</v>
      </c>
      <c r="P5760" s="56">
        <f t="shared" si="470"/>
        <v>18</v>
      </c>
      <c r="Q5760" s="2" t="str">
        <f t="shared" si="467"/>
        <v>&lt;a href="set04\he_december 8, 1914 - november 20, 1917\miscellaneous\brekke,_john_to_fargo_hospital_september_18,_1917_p5_he.pdf"&gt;To Fargo Hospital&lt;/a&gt;</v>
      </c>
    </row>
    <row r="5761" spans="1:17" x14ac:dyDescent="0.25">
      <c r="A5761" s="2">
        <v>715</v>
      </c>
      <c r="B5761" s="4" t="s">
        <v>14521</v>
      </c>
      <c r="C5761" s="4" t="s">
        <v>14522</v>
      </c>
      <c r="D5761" s="52">
        <v>6471</v>
      </c>
      <c r="E5761" s="5" t="s">
        <v>13629</v>
      </c>
      <c r="F5761" s="5">
        <v>5</v>
      </c>
      <c r="G5761" s="5">
        <v>21</v>
      </c>
      <c r="H5761" s="5">
        <v>3015</v>
      </c>
      <c r="I5761" t="s">
        <v>27996</v>
      </c>
      <c r="J5761" s="46" t="s">
        <v>33102</v>
      </c>
      <c r="K5761" s="56"/>
      <c r="L5761" s="56"/>
      <c r="M5761" s="56">
        <f t="shared" si="468"/>
        <v>1917</v>
      </c>
      <c r="N5761" s="56"/>
      <c r="O5761" s="56">
        <f t="shared" si="469"/>
        <v>9</v>
      </c>
      <c r="P5761" s="56">
        <f t="shared" si="470"/>
        <v>18</v>
      </c>
      <c r="Q5761" s="2" t="str">
        <f t="shared" si="467"/>
        <v>&lt;a href="set04\he_december 8, 1914 - november 20, 1917\miscellaneous\campbell,_alex_crop_report_september_18,_1917_p5_he.pdf"&gt;Crop report&lt;/a&gt;</v>
      </c>
    </row>
    <row r="5762" spans="1:17" x14ac:dyDescent="0.25">
      <c r="A5762" s="2">
        <v>776</v>
      </c>
      <c r="B5762" s="4" t="s">
        <v>13854</v>
      </c>
      <c r="C5762" s="4" t="s">
        <v>14527</v>
      </c>
      <c r="D5762" s="52">
        <v>6471</v>
      </c>
      <c r="E5762" s="5" t="s">
        <v>13629</v>
      </c>
      <c r="F5762" s="5">
        <v>5</v>
      </c>
      <c r="G5762" s="5">
        <v>21</v>
      </c>
      <c r="H5762" s="5">
        <v>3025</v>
      </c>
      <c r="I5762" t="s">
        <v>27997</v>
      </c>
      <c r="J5762" s="46" t="s">
        <v>33102</v>
      </c>
      <c r="K5762" s="56"/>
      <c r="L5762" s="56"/>
      <c r="M5762" s="56">
        <f t="shared" si="468"/>
        <v>1917</v>
      </c>
      <c r="N5762" s="56"/>
      <c r="O5762" s="56">
        <f t="shared" si="469"/>
        <v>9</v>
      </c>
      <c r="P5762" s="56">
        <f t="shared" si="470"/>
        <v>18</v>
      </c>
      <c r="Q5762" s="2" t="str">
        <f t="shared" ref="Q5762:Q5825" si="471">"&lt;a href="&amp;""""&amp;J5762&amp;"\"&amp;I5762&amp;"""&gt;"&amp;C5762&amp;"&lt;/a&gt;"</f>
        <v>&lt;a href="set04\he_december 8, 1914 - november 20, 1917\miscellaneous\christensen,_p_p_auctions_off_his_half_section_september_18,_1917_p5_he.pdf"&gt;Auctions off his half section&lt;/a&gt;</v>
      </c>
    </row>
    <row r="5763" spans="1:17" x14ac:dyDescent="0.25">
      <c r="A5763" s="2">
        <v>1870</v>
      </c>
      <c r="B5763" s="4" t="s">
        <v>14549</v>
      </c>
      <c r="C5763" s="4" t="s">
        <v>14475</v>
      </c>
      <c r="D5763" s="52">
        <v>6471</v>
      </c>
      <c r="E5763" s="5" t="s">
        <v>13629</v>
      </c>
      <c r="F5763" s="5">
        <v>1</v>
      </c>
      <c r="G5763" s="5">
        <v>21</v>
      </c>
      <c r="H5763" s="5">
        <v>3073</v>
      </c>
      <c r="I5763" t="s">
        <v>27998</v>
      </c>
      <c r="J5763" s="46" t="s">
        <v>33102</v>
      </c>
      <c r="K5763" s="56"/>
      <c r="L5763" s="56"/>
      <c r="M5763" s="56">
        <f t="shared" si="468"/>
        <v>1917</v>
      </c>
      <c r="N5763" s="56"/>
      <c r="O5763" s="56">
        <f t="shared" si="469"/>
        <v>9</v>
      </c>
      <c r="P5763" s="56">
        <f t="shared" si="470"/>
        <v>18</v>
      </c>
      <c r="Q5763" s="2" t="str">
        <f t="shared" si="471"/>
        <v>&lt;a href="set04\he_december 8, 1914 - november 20, 1917\miscellaneous\evenson,_melvin_2nd_quota_selected_wwi_september_18,_1917_p1_he.pdf"&gt;2nd quota selected WWI&lt;/a&gt;</v>
      </c>
    </row>
    <row r="5764" spans="1:17" x14ac:dyDescent="0.25">
      <c r="A5764" s="2">
        <v>2459</v>
      </c>
      <c r="B5764" s="4" t="s">
        <v>14579</v>
      </c>
      <c r="C5764" s="4" t="s">
        <v>14475</v>
      </c>
      <c r="D5764" s="52">
        <v>6471</v>
      </c>
      <c r="E5764" s="5" t="s">
        <v>13629</v>
      </c>
      <c r="F5764" s="5">
        <v>1</v>
      </c>
      <c r="G5764" s="5">
        <v>21</v>
      </c>
      <c r="H5764" s="5">
        <v>3123</v>
      </c>
      <c r="I5764" t="s">
        <v>27999</v>
      </c>
      <c r="J5764" s="46" t="s">
        <v>33102</v>
      </c>
      <c r="K5764" s="56"/>
      <c r="L5764" s="56"/>
      <c r="M5764" s="56">
        <f t="shared" si="468"/>
        <v>1917</v>
      </c>
      <c r="N5764" s="56"/>
      <c r="O5764" s="56">
        <f t="shared" si="469"/>
        <v>9</v>
      </c>
      <c r="P5764" s="56">
        <f t="shared" si="470"/>
        <v>18</v>
      </c>
      <c r="Q5764" s="2" t="str">
        <f t="shared" si="471"/>
        <v>&lt;a href="set04\he_december 8, 1914 - november 20, 1917\miscellaneous\grotting,_john_2nd_quota_selected_wwi_september_18,_1917_p1_he.pdf"&gt;2nd quota selected WWI&lt;/a&gt;</v>
      </c>
    </row>
    <row r="5765" spans="1:17" x14ac:dyDescent="0.25">
      <c r="A5765" s="2">
        <v>2673</v>
      </c>
      <c r="B5765" s="4" t="s">
        <v>5948</v>
      </c>
      <c r="C5765" s="4" t="s">
        <v>1607</v>
      </c>
      <c r="D5765" s="52">
        <v>6471</v>
      </c>
      <c r="E5765" s="5" t="s">
        <v>13629</v>
      </c>
      <c r="F5765" s="5">
        <v>4</v>
      </c>
      <c r="G5765" s="5">
        <v>21</v>
      </c>
      <c r="H5765" s="5">
        <v>3221</v>
      </c>
      <c r="I5765" t="s">
        <v>28000</v>
      </c>
      <c r="J5765" s="46" t="s">
        <v>33102</v>
      </c>
      <c r="K5765" s="56"/>
      <c r="L5765" s="56"/>
      <c r="M5765" s="56">
        <f t="shared" si="468"/>
        <v>1917</v>
      </c>
      <c r="N5765" s="56"/>
      <c r="O5765" s="56">
        <f t="shared" si="469"/>
        <v>9</v>
      </c>
      <c r="P5765" s="56">
        <f t="shared" si="470"/>
        <v>18</v>
      </c>
      <c r="Q5765" s="2" t="str">
        <f t="shared" si="471"/>
        <v>&lt;a href="set04\he_december 8, 1914 - november 20, 1917\miscellaneous\hannaford_school_notes_september_18,_1917_p5_he.pdf"&gt;Notes&lt;/a&gt;</v>
      </c>
    </row>
    <row r="5766" spans="1:17" x14ac:dyDescent="0.25">
      <c r="A5766" s="2">
        <v>2784</v>
      </c>
      <c r="B5766" s="4" t="s">
        <v>14590</v>
      </c>
      <c r="C5766" s="4" t="s">
        <v>14475</v>
      </c>
      <c r="D5766" s="52">
        <v>6471</v>
      </c>
      <c r="E5766" s="5" t="s">
        <v>13629</v>
      </c>
      <c r="F5766" s="5">
        <v>1</v>
      </c>
      <c r="G5766" s="5">
        <v>21</v>
      </c>
      <c r="H5766" s="5">
        <v>3229</v>
      </c>
      <c r="I5766" t="s">
        <v>28001</v>
      </c>
      <c r="J5766" s="46" t="s">
        <v>33102</v>
      </c>
      <c r="K5766" s="56"/>
      <c r="L5766" s="56"/>
      <c r="M5766" s="56">
        <f t="shared" si="468"/>
        <v>1917</v>
      </c>
      <c r="N5766" s="56"/>
      <c r="O5766" s="56">
        <f t="shared" si="469"/>
        <v>9</v>
      </c>
      <c r="P5766" s="56">
        <f t="shared" si="470"/>
        <v>18</v>
      </c>
      <c r="Q5766" s="2" t="str">
        <f t="shared" si="471"/>
        <v>&lt;a href="set04\he_december 8, 1914 - november 20, 1917\miscellaneous\hanson,_henry_c_2nd_quota_selected_wwi_september_18,_1917_p1_he.pdf"&gt;2nd quota selected WWI&lt;/a&gt;</v>
      </c>
    </row>
    <row r="5767" spans="1:17" x14ac:dyDescent="0.25">
      <c r="A5767" s="2">
        <v>2886</v>
      </c>
      <c r="B5767" s="4" t="s">
        <v>14599</v>
      </c>
      <c r="C5767" s="4" t="s">
        <v>14475</v>
      </c>
      <c r="D5767" s="52">
        <v>6471</v>
      </c>
      <c r="E5767" s="5" t="s">
        <v>13629</v>
      </c>
      <c r="F5767" s="5">
        <v>1</v>
      </c>
      <c r="G5767" s="5">
        <v>21</v>
      </c>
      <c r="H5767" s="5">
        <v>3240</v>
      </c>
      <c r="I5767" t="s">
        <v>28002</v>
      </c>
      <c r="J5767" s="46" t="s">
        <v>33102</v>
      </c>
      <c r="K5767" s="56"/>
      <c r="L5767" s="56"/>
      <c r="M5767" s="56">
        <f t="shared" si="468"/>
        <v>1917</v>
      </c>
      <c r="N5767" s="56"/>
      <c r="O5767" s="56">
        <f t="shared" si="469"/>
        <v>9</v>
      </c>
      <c r="P5767" s="56">
        <f t="shared" si="470"/>
        <v>18</v>
      </c>
      <c r="Q5767" s="2" t="str">
        <f t="shared" si="471"/>
        <v>&lt;a href="set04\he_december 8, 1914 - november 20, 1917\miscellaneous\haugland,_einar_2nd_quota_selected_wwi_september_18,_1917_p1_he.pdf"&gt;2nd quota selected WWI&lt;/a&gt;</v>
      </c>
    </row>
    <row r="5768" spans="1:17" x14ac:dyDescent="0.25">
      <c r="A5768" s="2">
        <v>3724</v>
      </c>
      <c r="B5768" s="4" t="s">
        <v>14610</v>
      </c>
      <c r="C5768" s="4" t="s">
        <v>14475</v>
      </c>
      <c r="D5768" s="52">
        <v>6471</v>
      </c>
      <c r="E5768" s="5" t="s">
        <v>13629</v>
      </c>
      <c r="F5768" s="5">
        <v>1</v>
      </c>
      <c r="G5768" s="5">
        <v>21</v>
      </c>
      <c r="H5768" s="5">
        <v>3257</v>
      </c>
      <c r="I5768" t="s">
        <v>28003</v>
      </c>
      <c r="J5768" s="46" t="s">
        <v>33102</v>
      </c>
      <c r="K5768" s="56"/>
      <c r="L5768" s="56"/>
      <c r="M5768" s="56">
        <f t="shared" si="468"/>
        <v>1917</v>
      </c>
      <c r="N5768" s="56"/>
      <c r="O5768" s="56">
        <f t="shared" si="469"/>
        <v>9</v>
      </c>
      <c r="P5768" s="56">
        <f t="shared" si="470"/>
        <v>18</v>
      </c>
      <c r="Q5768" s="2" t="str">
        <f t="shared" si="471"/>
        <v>&lt;a href="set04\he_december 8, 1914 - november 20, 1917\miscellaneous\hopsdal,_hans_2nd_quota_selected_wwi_september_18,_1917_p1_he.pdf"&gt;2nd quota selected WWI&lt;/a&gt;</v>
      </c>
    </row>
    <row r="5769" spans="1:17" x14ac:dyDescent="0.25">
      <c r="A5769" s="2">
        <v>3815</v>
      </c>
      <c r="B5769" s="4" t="s">
        <v>14613</v>
      </c>
      <c r="C5769" s="4" t="s">
        <v>14614</v>
      </c>
      <c r="D5769" s="52">
        <v>6471</v>
      </c>
      <c r="E5769" s="5" t="s">
        <v>13629</v>
      </c>
      <c r="F5769" s="5">
        <v>5</v>
      </c>
      <c r="G5769" s="5">
        <v>21</v>
      </c>
      <c r="H5769" s="5">
        <v>3260</v>
      </c>
      <c r="I5769" t="s">
        <v>28004</v>
      </c>
      <c r="J5769" s="46" t="s">
        <v>33102</v>
      </c>
      <c r="K5769" s="56"/>
      <c r="L5769" s="56"/>
      <c r="M5769" s="56">
        <f t="shared" si="468"/>
        <v>1917</v>
      </c>
      <c r="N5769" s="56"/>
      <c r="O5769" s="56">
        <f t="shared" si="469"/>
        <v>9</v>
      </c>
      <c r="P5769" s="56">
        <f t="shared" si="470"/>
        <v>18</v>
      </c>
      <c r="Q5769" s="2" t="str">
        <f t="shared" si="471"/>
        <v>&lt;a href="set04\he_december 8, 1914 - november 20, 1917\miscellaneous\iverson,_ernest_wwi_report_september_18,_1917_p5_he.pdf"&gt;WWI report&lt;/a&gt;</v>
      </c>
    </row>
    <row r="5770" spans="1:17" x14ac:dyDescent="0.25">
      <c r="A5770" s="2">
        <v>3952</v>
      </c>
      <c r="B5770" s="4" t="s">
        <v>14618</v>
      </c>
      <c r="C5770" s="4" t="s">
        <v>14475</v>
      </c>
      <c r="D5770" s="52">
        <v>6471</v>
      </c>
      <c r="E5770" s="5" t="s">
        <v>13629</v>
      </c>
      <c r="F5770" s="5">
        <v>1</v>
      </c>
      <c r="G5770" s="5">
        <v>21</v>
      </c>
      <c r="H5770" s="5">
        <v>3274</v>
      </c>
      <c r="I5770" t="s">
        <v>28005</v>
      </c>
      <c r="J5770" s="46" t="s">
        <v>33102</v>
      </c>
      <c r="K5770" s="56"/>
      <c r="L5770" s="56"/>
      <c r="M5770" s="56">
        <f t="shared" si="468"/>
        <v>1917</v>
      </c>
      <c r="N5770" s="56"/>
      <c r="O5770" s="56">
        <f t="shared" si="469"/>
        <v>9</v>
      </c>
      <c r="P5770" s="56">
        <f t="shared" si="470"/>
        <v>18</v>
      </c>
      <c r="Q5770" s="2" t="str">
        <f t="shared" si="471"/>
        <v>&lt;a href="set04\he_december 8, 1914 - november 20, 1917\miscellaneous\johnson,_bruno_john_2nd_quota_selected_wwi_september_18,_1917_p1_he.pdf"&gt;2nd quota selected WWI&lt;/a&gt;</v>
      </c>
    </row>
    <row r="5771" spans="1:17" x14ac:dyDescent="0.25">
      <c r="A5771" s="2">
        <v>3992</v>
      </c>
      <c r="B5771" s="4" t="s">
        <v>14620</v>
      </c>
      <c r="C5771" s="4" t="s">
        <v>14475</v>
      </c>
      <c r="D5771" s="52">
        <v>6471</v>
      </c>
      <c r="E5771" s="5" t="s">
        <v>13629</v>
      </c>
      <c r="F5771" s="5">
        <v>1</v>
      </c>
      <c r="G5771" s="5">
        <v>21</v>
      </c>
      <c r="H5771" s="5">
        <v>3277</v>
      </c>
      <c r="I5771" t="s">
        <v>28006</v>
      </c>
      <c r="J5771" s="46" t="s">
        <v>33102</v>
      </c>
      <c r="K5771" s="56"/>
      <c r="L5771" s="56"/>
      <c r="M5771" s="56">
        <f t="shared" si="468"/>
        <v>1917</v>
      </c>
      <c r="N5771" s="56"/>
      <c r="O5771" s="56">
        <f t="shared" si="469"/>
        <v>9</v>
      </c>
      <c r="P5771" s="56">
        <f t="shared" si="470"/>
        <v>18</v>
      </c>
      <c r="Q5771" s="2" t="str">
        <f t="shared" si="471"/>
        <v>&lt;a href="set04\he_december 8, 1914 - november 20, 1917\miscellaneous\johnson,_nels_andrew_2nd_quota_selected_wwi_september_18,_1917_p1_he.pdf"&gt;2nd quota selected WWI&lt;/a&gt;</v>
      </c>
    </row>
    <row r="5772" spans="1:17" x14ac:dyDescent="0.25">
      <c r="A5772" s="2">
        <v>4467</v>
      </c>
      <c r="B5772" s="4" t="s">
        <v>14629</v>
      </c>
      <c r="C5772" s="4" t="s">
        <v>14475</v>
      </c>
      <c r="D5772" s="52">
        <v>6471</v>
      </c>
      <c r="E5772" s="5" t="s">
        <v>13629</v>
      </c>
      <c r="F5772" s="5">
        <v>1</v>
      </c>
      <c r="G5772" s="5">
        <v>21</v>
      </c>
      <c r="H5772" s="5">
        <v>3295</v>
      </c>
      <c r="I5772" t="s">
        <v>28007</v>
      </c>
      <c r="J5772" s="46" t="s">
        <v>33102</v>
      </c>
      <c r="K5772" s="56"/>
      <c r="L5772" s="56"/>
      <c r="M5772" s="56">
        <f t="shared" si="468"/>
        <v>1917</v>
      </c>
      <c r="N5772" s="56"/>
      <c r="O5772" s="56">
        <f t="shared" si="469"/>
        <v>9</v>
      </c>
      <c r="P5772" s="56">
        <f t="shared" si="470"/>
        <v>18</v>
      </c>
      <c r="Q5772" s="2" t="str">
        <f t="shared" si="471"/>
        <v>&lt;a href="set04\he_december 8, 1914 - november 20, 1917\miscellaneous\kittleson,_john_helmer_2nd_quota_selected_wwi_september_18,_1917_p1_he.pdf"&gt;2nd quota selected WWI&lt;/a&gt;</v>
      </c>
    </row>
    <row r="5773" spans="1:17" x14ac:dyDescent="0.25">
      <c r="A5773" s="2">
        <v>4606</v>
      </c>
      <c r="B5773" s="4" t="s">
        <v>14638</v>
      </c>
      <c r="C5773" s="4" t="s">
        <v>14475</v>
      </c>
      <c r="D5773" s="52">
        <v>6471</v>
      </c>
      <c r="E5773" s="5" t="s">
        <v>13629</v>
      </c>
      <c r="F5773" s="5">
        <v>1</v>
      </c>
      <c r="G5773" s="5">
        <v>21</v>
      </c>
      <c r="H5773" s="5">
        <v>3308</v>
      </c>
      <c r="I5773" t="s">
        <v>28008</v>
      </c>
      <c r="J5773" s="46" t="s">
        <v>33102</v>
      </c>
      <c r="K5773" s="56"/>
      <c r="L5773" s="56"/>
      <c r="M5773" s="56">
        <f t="shared" si="468"/>
        <v>1917</v>
      </c>
      <c r="N5773" s="56"/>
      <c r="O5773" s="56">
        <f t="shared" si="469"/>
        <v>9</v>
      </c>
      <c r="P5773" s="56">
        <f t="shared" si="470"/>
        <v>18</v>
      </c>
      <c r="Q5773" s="2" t="str">
        <f t="shared" si="471"/>
        <v>&lt;a href="set04\he_december 8, 1914 - november 20, 1917\miscellaneous\kvla,_john_2nd_quota_selected_wwi_september_18,_1917_p1_he.pdf"&gt;2nd quota selected WWI&lt;/a&gt;</v>
      </c>
    </row>
    <row r="5774" spans="1:17" x14ac:dyDescent="0.25">
      <c r="A5774" s="2">
        <v>4920</v>
      </c>
      <c r="B5774" s="4" t="s">
        <v>14650</v>
      </c>
      <c r="C5774" s="4" t="s">
        <v>14475</v>
      </c>
      <c r="D5774" s="52">
        <v>6471</v>
      </c>
      <c r="E5774" s="5" t="s">
        <v>13629</v>
      </c>
      <c r="F5774" s="5">
        <v>1</v>
      </c>
      <c r="G5774" s="5">
        <v>21</v>
      </c>
      <c r="H5774" s="5">
        <v>3328</v>
      </c>
      <c r="I5774" t="s">
        <v>28009</v>
      </c>
      <c r="J5774" s="46" t="s">
        <v>33102</v>
      </c>
      <c r="K5774" s="56"/>
      <c r="L5774" s="56"/>
      <c r="M5774" s="56">
        <f t="shared" si="468"/>
        <v>1917</v>
      </c>
      <c r="N5774" s="56"/>
      <c r="O5774" s="56">
        <f t="shared" si="469"/>
        <v>9</v>
      </c>
      <c r="P5774" s="56">
        <f t="shared" si="470"/>
        <v>18</v>
      </c>
      <c r="Q5774" s="2" t="str">
        <f t="shared" si="471"/>
        <v>&lt;a href="set04\he_december 8, 1914 - november 20, 1917\miscellaneous\lyle,_robert_park_2nd_quota_selected_wwi_september_18,_1917_p1_he.pdf"&gt;2nd quota selected WWI&lt;/a&gt;</v>
      </c>
    </row>
    <row r="5775" spans="1:17" x14ac:dyDescent="0.25">
      <c r="A5775" s="2">
        <v>5004</v>
      </c>
      <c r="B5775" s="4" t="s">
        <v>14660</v>
      </c>
      <c r="C5775" s="4" t="s">
        <v>14475</v>
      </c>
      <c r="D5775" s="52">
        <v>6471</v>
      </c>
      <c r="E5775" s="5" t="s">
        <v>13629</v>
      </c>
      <c r="F5775" s="5">
        <v>1</v>
      </c>
      <c r="G5775" s="5">
        <v>21</v>
      </c>
      <c r="H5775" s="5">
        <v>3341</v>
      </c>
      <c r="I5775" t="s">
        <v>28010</v>
      </c>
      <c r="J5775" s="46" t="s">
        <v>33102</v>
      </c>
      <c r="K5775" s="56"/>
      <c r="L5775" s="56"/>
      <c r="M5775" s="56">
        <f t="shared" si="468"/>
        <v>1917</v>
      </c>
      <c r="N5775" s="56"/>
      <c r="O5775" s="56">
        <f t="shared" si="469"/>
        <v>9</v>
      </c>
      <c r="P5775" s="56">
        <f t="shared" si="470"/>
        <v>18</v>
      </c>
      <c r="Q5775" s="2" t="str">
        <f t="shared" si="471"/>
        <v>&lt;a href="set04\he_december 8, 1914 - november 20, 1917\miscellaneous\mathison,_william_f_2nd_quota_selected_wwi_september_18,_1917_p1_he.pdf"&gt;2nd quota selected WWI&lt;/a&gt;</v>
      </c>
    </row>
    <row r="5776" spans="1:17" x14ac:dyDescent="0.25">
      <c r="A5776" s="2">
        <v>5305</v>
      </c>
      <c r="B5776" s="4" t="s">
        <v>14668</v>
      </c>
      <c r="C5776" s="4" t="s">
        <v>14475</v>
      </c>
      <c r="D5776" s="52">
        <v>6471</v>
      </c>
      <c r="E5776" s="5" t="s">
        <v>13629</v>
      </c>
      <c r="F5776" s="5">
        <v>1</v>
      </c>
      <c r="G5776" s="5">
        <v>21</v>
      </c>
      <c r="H5776" s="5">
        <v>3365</v>
      </c>
      <c r="I5776" t="s">
        <v>28011</v>
      </c>
      <c r="J5776" s="46" t="s">
        <v>33102</v>
      </c>
      <c r="K5776" s="56"/>
      <c r="L5776" s="56"/>
      <c r="M5776" s="56">
        <f t="shared" si="468"/>
        <v>1917</v>
      </c>
      <c r="N5776" s="56"/>
      <c r="O5776" s="56">
        <f t="shared" si="469"/>
        <v>9</v>
      </c>
      <c r="P5776" s="56">
        <f t="shared" si="470"/>
        <v>18</v>
      </c>
      <c r="Q5776" s="2" t="str">
        <f t="shared" si="471"/>
        <v>&lt;a href="set04\he_december 8, 1914 - november 20, 1917\miscellaneous\musser,_claire_2nd_quota_selected_wwi_september_18,_1917_p1_he.pdf"&gt;2nd quota selected WWI&lt;/a&gt;</v>
      </c>
    </row>
    <row r="5777" spans="1:17" x14ac:dyDescent="0.25">
      <c r="A5777" s="2">
        <v>5308</v>
      </c>
      <c r="B5777" s="4" t="s">
        <v>14669</v>
      </c>
      <c r="C5777" s="4" t="s">
        <v>14475</v>
      </c>
      <c r="D5777" s="52">
        <v>6471</v>
      </c>
      <c r="E5777" s="5" t="s">
        <v>13629</v>
      </c>
      <c r="F5777" s="5">
        <v>1</v>
      </c>
      <c r="G5777" s="5">
        <v>21</v>
      </c>
      <c r="H5777" s="5">
        <v>3366</v>
      </c>
      <c r="I5777" t="s">
        <v>28012</v>
      </c>
      <c r="J5777" s="46" t="s">
        <v>33102</v>
      </c>
      <c r="K5777" s="56"/>
      <c r="L5777" s="56"/>
      <c r="M5777" s="56">
        <f t="shared" si="468"/>
        <v>1917</v>
      </c>
      <c r="N5777" s="56"/>
      <c r="O5777" s="56">
        <f t="shared" si="469"/>
        <v>9</v>
      </c>
      <c r="P5777" s="56">
        <f t="shared" si="470"/>
        <v>18</v>
      </c>
      <c r="Q5777" s="2" t="str">
        <f t="shared" si="471"/>
        <v>&lt;a href="set04\he_december 8, 1914 - november 20, 1917\miscellaneous\myer,_arthur_2nd_quota_selected_wwi_september_18,_1917_p1_he.pdf"&gt;2nd quota selected WWI&lt;/a&gt;</v>
      </c>
    </row>
    <row r="5778" spans="1:17" x14ac:dyDescent="0.25">
      <c r="A5778" s="2">
        <v>5311</v>
      </c>
      <c r="B5778" s="4" t="s">
        <v>14670</v>
      </c>
      <c r="C5778" s="4" t="s">
        <v>14475</v>
      </c>
      <c r="D5778" s="52">
        <v>6471</v>
      </c>
      <c r="E5778" s="5" t="s">
        <v>13629</v>
      </c>
      <c r="F5778" s="5">
        <v>1</v>
      </c>
      <c r="G5778" s="5">
        <v>21</v>
      </c>
      <c r="H5778" s="5">
        <v>3367</v>
      </c>
      <c r="I5778" t="s">
        <v>28013</v>
      </c>
      <c r="J5778" s="46" t="s">
        <v>33102</v>
      </c>
      <c r="K5778" s="56"/>
      <c r="L5778" s="56"/>
      <c r="M5778" s="56">
        <f t="shared" si="468"/>
        <v>1917</v>
      </c>
      <c r="N5778" s="56"/>
      <c r="O5778" s="56">
        <f t="shared" si="469"/>
        <v>9</v>
      </c>
      <c r="P5778" s="56">
        <f t="shared" si="470"/>
        <v>18</v>
      </c>
      <c r="Q5778" s="2" t="str">
        <f t="shared" si="471"/>
        <v>&lt;a href="set04\he_december 8, 1914 - november 20, 1917\miscellaneous\nardella,_luigi_2nd_quota_selected_wwi_september_18,_1917_p1_he.pdf"&gt;2nd quota selected WWI&lt;/a&gt;</v>
      </c>
    </row>
    <row r="5779" spans="1:17" x14ac:dyDescent="0.25">
      <c r="A5779" s="2">
        <v>5348</v>
      </c>
      <c r="B5779" s="4" t="s">
        <v>14674</v>
      </c>
      <c r="C5779" s="4" t="s">
        <v>14475</v>
      </c>
      <c r="D5779" s="52">
        <v>6471</v>
      </c>
      <c r="E5779" s="5" t="s">
        <v>13629</v>
      </c>
      <c r="F5779" s="5">
        <v>1</v>
      </c>
      <c r="G5779" s="5">
        <v>21</v>
      </c>
      <c r="H5779" s="5">
        <v>3376</v>
      </c>
      <c r="I5779" t="s">
        <v>28014</v>
      </c>
      <c r="J5779" s="46" t="s">
        <v>33102</v>
      </c>
      <c r="K5779" s="56"/>
      <c r="L5779" s="56"/>
      <c r="M5779" s="56">
        <f t="shared" si="468"/>
        <v>1917</v>
      </c>
      <c r="N5779" s="56"/>
      <c r="O5779" s="56">
        <f t="shared" si="469"/>
        <v>9</v>
      </c>
      <c r="P5779" s="56">
        <f t="shared" si="470"/>
        <v>18</v>
      </c>
      <c r="Q5779" s="2" t="str">
        <f t="shared" si="471"/>
        <v>&lt;a href="set04\he_december 8, 1914 - november 20, 1917\miscellaneous\nelson,_edwin_l_2nd_quota_selected_wwi_september_18,_1917_p1_he.pdf"&gt;2nd quota selected WWI&lt;/a&gt;</v>
      </c>
    </row>
    <row r="5780" spans="1:17" x14ac:dyDescent="0.25">
      <c r="A5780" s="2">
        <v>5353</v>
      </c>
      <c r="B5780" s="4" t="s">
        <v>14675</v>
      </c>
      <c r="C5780" s="4" t="s">
        <v>14475</v>
      </c>
      <c r="D5780" s="52">
        <v>6471</v>
      </c>
      <c r="E5780" s="5" t="s">
        <v>13629</v>
      </c>
      <c r="F5780" s="5">
        <v>1</v>
      </c>
      <c r="G5780" s="5">
        <v>21</v>
      </c>
      <c r="H5780" s="5">
        <v>3377</v>
      </c>
      <c r="I5780" t="s">
        <v>28015</v>
      </c>
      <c r="J5780" s="46" t="s">
        <v>33102</v>
      </c>
      <c r="K5780" s="56"/>
      <c r="L5780" s="56"/>
      <c r="M5780" s="56">
        <f t="shared" si="468"/>
        <v>1917</v>
      </c>
      <c r="N5780" s="56"/>
      <c r="O5780" s="56">
        <f t="shared" si="469"/>
        <v>9</v>
      </c>
      <c r="P5780" s="56">
        <f t="shared" si="470"/>
        <v>18</v>
      </c>
      <c r="Q5780" s="2" t="str">
        <f t="shared" si="471"/>
        <v>&lt;a href="set04\he_december 8, 1914 - november 20, 1917\miscellaneous\nelson,_fred_2nd_quota_selected_wwi_september_18,_1917_p1_he.pdf"&gt;2nd quota selected WWI&lt;/a&gt;</v>
      </c>
    </row>
    <row r="5781" spans="1:17" x14ac:dyDescent="0.25">
      <c r="A5781" s="2">
        <v>5398</v>
      </c>
      <c r="B5781" s="4" t="s">
        <v>14677</v>
      </c>
      <c r="C5781" s="4" t="s">
        <v>14678</v>
      </c>
      <c r="D5781" s="52">
        <v>6471</v>
      </c>
      <c r="E5781" s="5" t="s">
        <v>13629</v>
      </c>
      <c r="F5781" s="5">
        <v>5</v>
      </c>
      <c r="G5781" s="5">
        <v>21</v>
      </c>
      <c r="H5781" s="5">
        <v>3383</v>
      </c>
      <c r="I5781" t="s">
        <v>28016</v>
      </c>
      <c r="J5781" s="46" t="s">
        <v>33102</v>
      </c>
      <c r="K5781" s="56"/>
      <c r="L5781" s="56"/>
      <c r="M5781" s="56">
        <f t="shared" si="468"/>
        <v>1917</v>
      </c>
      <c r="N5781" s="56"/>
      <c r="O5781" s="56">
        <f t="shared" si="469"/>
        <v>9</v>
      </c>
      <c r="P5781" s="56">
        <f t="shared" si="470"/>
        <v>18</v>
      </c>
      <c r="Q5781" s="2" t="str">
        <f t="shared" si="471"/>
        <v>&lt;a href="set04\he_december 8, 1914 - november 20, 1917\miscellaneous\ness,_g_k_leaves_to_become_editor_of_grace_city_gazette_september_18,_1917_p5_he.pdf"&gt;Leaves to become editor of Grace City Gazette&lt;/a&gt;</v>
      </c>
    </row>
    <row r="5782" spans="1:17" x14ac:dyDescent="0.25">
      <c r="A5782" s="2">
        <v>5670</v>
      </c>
      <c r="B5782" s="4" t="s">
        <v>14686</v>
      </c>
      <c r="C5782" s="4" t="s">
        <v>14475</v>
      </c>
      <c r="D5782" s="52">
        <v>6471</v>
      </c>
      <c r="E5782" s="5" t="s">
        <v>13629</v>
      </c>
      <c r="F5782" s="5">
        <v>1</v>
      </c>
      <c r="G5782" s="5">
        <v>21</v>
      </c>
      <c r="H5782" s="5">
        <v>3405</v>
      </c>
      <c r="I5782" t="s">
        <v>28017</v>
      </c>
      <c r="J5782" s="46" t="s">
        <v>33102</v>
      </c>
      <c r="K5782" s="56"/>
      <c r="L5782" s="56"/>
      <c r="M5782" s="56">
        <f t="shared" si="468"/>
        <v>1917</v>
      </c>
      <c r="N5782" s="56"/>
      <c r="O5782" s="56">
        <f t="shared" si="469"/>
        <v>9</v>
      </c>
      <c r="P5782" s="56">
        <f t="shared" si="470"/>
        <v>18</v>
      </c>
      <c r="Q5782" s="2" t="str">
        <f t="shared" si="471"/>
        <v>&lt;a href="set04\he_december 8, 1914 - november 20, 1917\miscellaneous\olson,_oscar_m_2nd_quota_selected_wwi_september_18,_1917_p1_he.pdf"&gt;2nd quota selected WWI&lt;/a&gt;</v>
      </c>
    </row>
    <row r="5783" spans="1:17" x14ac:dyDescent="0.25">
      <c r="A5783" s="2">
        <v>5694</v>
      </c>
      <c r="B5783" s="4" t="s">
        <v>14688</v>
      </c>
      <c r="C5783" s="4" t="s">
        <v>14689</v>
      </c>
      <c r="D5783" s="52">
        <v>6471</v>
      </c>
      <c r="E5783" s="5" t="s">
        <v>13629</v>
      </c>
      <c r="F5783" s="5">
        <v>5</v>
      </c>
      <c r="G5783" s="5">
        <v>21</v>
      </c>
      <c r="H5783" s="5">
        <v>3416</v>
      </c>
      <c r="I5783" t="s">
        <v>28018</v>
      </c>
      <c r="J5783" s="46" t="s">
        <v>33102</v>
      </c>
      <c r="K5783" s="56"/>
      <c r="L5783" s="56"/>
      <c r="M5783" s="56">
        <f t="shared" si="468"/>
        <v>1917</v>
      </c>
      <c r="N5783" s="56"/>
      <c r="O5783" s="56">
        <f t="shared" si="469"/>
        <v>9</v>
      </c>
      <c r="P5783" s="56">
        <f t="shared" si="470"/>
        <v>18</v>
      </c>
      <c r="Q5783" s="2" t="str">
        <f t="shared" si="471"/>
        <v>&lt;a href="set04\he_december 8, 1914 - november 20, 1917\miscellaneous\otteson,_o_a_arrives_from_hamburg_to_run_drug_store_september_18,_1917_p5_he.pdf"&gt;Arrives from Hamburg to run drug store&lt;/a&gt;</v>
      </c>
    </row>
    <row r="5784" spans="1:17" x14ac:dyDescent="0.25">
      <c r="A5784" s="2">
        <v>5767</v>
      </c>
      <c r="B5784" s="4" t="s">
        <v>14692</v>
      </c>
      <c r="C5784" s="4" t="s">
        <v>14475</v>
      </c>
      <c r="D5784" s="52">
        <v>6471</v>
      </c>
      <c r="E5784" s="5" t="s">
        <v>13629</v>
      </c>
      <c r="F5784" s="5">
        <v>1</v>
      </c>
      <c r="G5784" s="5">
        <v>21</v>
      </c>
      <c r="H5784" s="5">
        <v>3424</v>
      </c>
      <c r="I5784" t="s">
        <v>28019</v>
      </c>
      <c r="J5784" s="46" t="s">
        <v>33102</v>
      </c>
      <c r="K5784" s="56"/>
      <c r="L5784" s="56"/>
      <c r="M5784" s="56">
        <f t="shared" si="468"/>
        <v>1917</v>
      </c>
      <c r="N5784" s="56"/>
      <c r="O5784" s="56">
        <f t="shared" si="469"/>
        <v>9</v>
      </c>
      <c r="P5784" s="56">
        <f t="shared" si="470"/>
        <v>18</v>
      </c>
      <c r="Q5784" s="2" t="str">
        <f t="shared" si="471"/>
        <v>&lt;a href="set04\he_december 8, 1914 - november 20, 1917\miscellaneous\parsons,_ralph_a_2nd_quota_selected_wwi_september_18,_1917_p1_he.pdf"&gt;2nd quota selected WWI&lt;/a&gt;</v>
      </c>
    </row>
    <row r="5785" spans="1:17" x14ac:dyDescent="0.25">
      <c r="A5785" s="2">
        <v>5844</v>
      </c>
      <c r="B5785" s="4" t="s">
        <v>14697</v>
      </c>
      <c r="C5785" s="4" t="s">
        <v>14698</v>
      </c>
      <c r="D5785" s="52">
        <v>6471</v>
      </c>
      <c r="E5785" s="5" t="s">
        <v>13629</v>
      </c>
      <c r="F5785" s="5">
        <v>5</v>
      </c>
      <c r="G5785" s="5">
        <v>21</v>
      </c>
      <c r="H5785" s="5">
        <v>3431</v>
      </c>
      <c r="I5785" t="s">
        <v>28020</v>
      </c>
      <c r="J5785" s="46" t="s">
        <v>33102</v>
      </c>
      <c r="K5785" s="56"/>
      <c r="L5785" s="56"/>
      <c r="M5785" s="56">
        <f t="shared" si="468"/>
        <v>1917</v>
      </c>
      <c r="N5785" s="56"/>
      <c r="O5785" s="56">
        <f t="shared" si="469"/>
        <v>9</v>
      </c>
      <c r="P5785" s="56">
        <f t="shared" si="470"/>
        <v>18</v>
      </c>
      <c r="Q5785" s="2" t="str">
        <f t="shared" si="471"/>
        <v>&lt;a href="set04\he_december 8, 1914 - november 20, 1917\miscellaneous\peterson,_louis_a_5_yr_anniv._at_coal_shute_september_18,_1917_p5_he.pdf"&gt;5 year anniversary at coal shute&lt;/a&gt;</v>
      </c>
    </row>
    <row r="5786" spans="1:17" x14ac:dyDescent="0.25">
      <c r="A5786" s="2">
        <v>6306</v>
      </c>
      <c r="B5786" s="4" t="s">
        <v>14721</v>
      </c>
      <c r="C5786" s="4" t="s">
        <v>14475</v>
      </c>
      <c r="D5786" s="52">
        <v>6471</v>
      </c>
      <c r="E5786" s="5" t="s">
        <v>13629</v>
      </c>
      <c r="F5786" s="5">
        <v>1</v>
      </c>
      <c r="G5786" s="5">
        <v>21</v>
      </c>
      <c r="H5786" s="5">
        <v>3455</v>
      </c>
      <c r="I5786" t="s">
        <v>28021</v>
      </c>
      <c r="J5786" s="46" t="s">
        <v>33102</v>
      </c>
      <c r="K5786" s="56"/>
      <c r="L5786" s="56"/>
      <c r="M5786" s="56">
        <f t="shared" si="468"/>
        <v>1917</v>
      </c>
      <c r="N5786" s="56"/>
      <c r="O5786" s="56">
        <f t="shared" si="469"/>
        <v>9</v>
      </c>
      <c r="P5786" s="56">
        <f t="shared" si="470"/>
        <v>18</v>
      </c>
      <c r="Q5786" s="2" t="str">
        <f t="shared" si="471"/>
        <v>&lt;a href="set04\he_december 8, 1914 - november 20, 1917\miscellaneous\rogne,_olaf_2nd_quota_selected_wwi_september_18,_1917_p1_he.pdf"&gt;2nd quota selected WWI&lt;/a&gt;</v>
      </c>
    </row>
    <row r="5787" spans="1:17" x14ac:dyDescent="0.25">
      <c r="A5787" s="2">
        <v>6441</v>
      </c>
      <c r="B5787" s="4" t="s">
        <v>14734</v>
      </c>
      <c r="C5787" s="4" t="s">
        <v>14475</v>
      </c>
      <c r="D5787" s="52">
        <v>6471</v>
      </c>
      <c r="E5787" s="5" t="s">
        <v>13629</v>
      </c>
      <c r="F5787" s="5">
        <v>1</v>
      </c>
      <c r="G5787" s="5">
        <v>21</v>
      </c>
      <c r="H5787" s="5">
        <v>3476</v>
      </c>
      <c r="I5787" t="s">
        <v>28022</v>
      </c>
      <c r="J5787" s="46" t="s">
        <v>33102</v>
      </c>
      <c r="K5787" s="56"/>
      <c r="L5787" s="56"/>
      <c r="M5787" s="56">
        <f t="shared" si="468"/>
        <v>1917</v>
      </c>
      <c r="N5787" s="56"/>
      <c r="O5787" s="56">
        <f t="shared" si="469"/>
        <v>9</v>
      </c>
      <c r="P5787" s="56">
        <f t="shared" si="470"/>
        <v>18</v>
      </c>
      <c r="Q5787" s="2" t="str">
        <f t="shared" si="471"/>
        <v>&lt;a href="set04\he_december 8, 1914 - november 20, 1917\miscellaneous\schuckhart,_geo_2nd_quota_selected_wwi_september_18,_1917_p1_he.pdf"&gt;2nd quota selected WWI&lt;/a&gt;</v>
      </c>
    </row>
    <row r="5788" spans="1:17" x14ac:dyDescent="0.25">
      <c r="A5788" s="2">
        <v>6576</v>
      </c>
      <c r="B5788" s="4" t="s">
        <v>1036</v>
      </c>
      <c r="C5788" s="4" t="s">
        <v>14738</v>
      </c>
      <c r="D5788" s="52">
        <v>6471</v>
      </c>
      <c r="E5788" s="5" t="s">
        <v>13629</v>
      </c>
      <c r="F5788" s="5">
        <v>5</v>
      </c>
      <c r="G5788" s="5">
        <v>21</v>
      </c>
      <c r="H5788" s="5">
        <v>3485</v>
      </c>
      <c r="I5788" t="s">
        <v>28023</v>
      </c>
      <c r="J5788" s="46" t="s">
        <v>33102</v>
      </c>
      <c r="K5788" s="56"/>
      <c r="L5788" s="56"/>
      <c r="M5788" s="56">
        <f t="shared" si="468"/>
        <v>1917</v>
      </c>
      <c r="N5788" s="56"/>
      <c r="O5788" s="56">
        <f t="shared" si="469"/>
        <v>9</v>
      </c>
      <c r="P5788" s="56">
        <f t="shared" si="470"/>
        <v>18</v>
      </c>
      <c r="Q5788" s="2" t="str">
        <f t="shared" si="471"/>
        <v>&lt;a href="set04\he_december 8, 1914 - november 20, 1917\miscellaneous\simensen,_victor_to_fargo_and_training_pt_1_september_18,_1917_p5_he.pdf"&gt;To Fargo and training pt1&lt;/a&gt;</v>
      </c>
    </row>
    <row r="5789" spans="1:17" x14ac:dyDescent="0.25">
      <c r="A5789" s="2">
        <v>6577</v>
      </c>
      <c r="B5789" s="4" t="s">
        <v>1036</v>
      </c>
      <c r="C5789" s="4" t="s">
        <v>14739</v>
      </c>
      <c r="D5789" s="52">
        <v>6471</v>
      </c>
      <c r="E5789" s="5" t="s">
        <v>13629</v>
      </c>
      <c r="F5789" s="5">
        <v>5</v>
      </c>
      <c r="G5789" s="5">
        <v>21</v>
      </c>
      <c r="H5789" s="5">
        <v>3486</v>
      </c>
      <c r="I5789" t="s">
        <v>28024</v>
      </c>
      <c r="J5789" s="46" t="s">
        <v>33102</v>
      </c>
      <c r="K5789" s="56"/>
      <c r="L5789" s="56"/>
      <c r="M5789" s="56">
        <f t="shared" si="468"/>
        <v>1917</v>
      </c>
      <c r="N5789" s="56"/>
      <c r="O5789" s="56">
        <f t="shared" si="469"/>
        <v>9</v>
      </c>
      <c r="P5789" s="56">
        <f t="shared" si="470"/>
        <v>18</v>
      </c>
      <c r="Q5789" s="2" t="str">
        <f t="shared" si="471"/>
        <v>&lt;a href="set04\he_december 8, 1914 - november 20, 1917\miscellaneous\simensen,_victor_to_fargo_and_training_pt_2_september_18,_1917_p5_he.pdf"&gt;To Fargo and training pt2&lt;/a&gt;</v>
      </c>
    </row>
    <row r="5790" spans="1:17" x14ac:dyDescent="0.25">
      <c r="A5790" s="2">
        <v>6636</v>
      </c>
      <c r="B5790" s="4" t="s">
        <v>14742</v>
      </c>
      <c r="C5790" s="4" t="s">
        <v>14475</v>
      </c>
      <c r="D5790" s="52">
        <v>6471</v>
      </c>
      <c r="E5790" s="5" t="s">
        <v>13629</v>
      </c>
      <c r="F5790" s="5">
        <v>1</v>
      </c>
      <c r="G5790" s="5">
        <v>21</v>
      </c>
      <c r="H5790" s="5">
        <v>3494</v>
      </c>
      <c r="I5790" t="s">
        <v>28025</v>
      </c>
      <c r="J5790" s="46" t="s">
        <v>33102</v>
      </c>
      <c r="K5790" s="56"/>
      <c r="L5790" s="56"/>
      <c r="M5790" s="56">
        <f t="shared" si="468"/>
        <v>1917</v>
      </c>
      <c r="N5790" s="56"/>
      <c r="O5790" s="56">
        <f t="shared" si="469"/>
        <v>9</v>
      </c>
      <c r="P5790" s="56">
        <f t="shared" si="470"/>
        <v>18</v>
      </c>
      <c r="Q5790" s="2" t="str">
        <f t="shared" si="471"/>
        <v>&lt;a href="set04\he_december 8, 1914 - november 20, 1917\miscellaneous\skaar,_martin_2nd_quota_selected_wwi_september_18,_1917_p1_he.pdf"&gt;2nd quota selected WWI&lt;/a&gt;</v>
      </c>
    </row>
    <row r="5791" spans="1:17" x14ac:dyDescent="0.25">
      <c r="A5791" s="2">
        <v>7165</v>
      </c>
      <c r="B5791" s="4" t="s">
        <v>14757</v>
      </c>
      <c r="C5791" s="4" t="s">
        <v>14475</v>
      </c>
      <c r="D5791" s="52">
        <v>6471</v>
      </c>
      <c r="E5791" s="5" t="s">
        <v>13629</v>
      </c>
      <c r="F5791" s="5">
        <v>1</v>
      </c>
      <c r="G5791" s="5">
        <v>21</v>
      </c>
      <c r="H5791" s="5">
        <v>3530</v>
      </c>
      <c r="I5791" t="s">
        <v>28026</v>
      </c>
      <c r="J5791" s="46" t="s">
        <v>33102</v>
      </c>
      <c r="K5791" s="56"/>
      <c r="L5791" s="56"/>
      <c r="M5791" s="56">
        <f t="shared" si="468"/>
        <v>1917</v>
      </c>
      <c r="N5791" s="56"/>
      <c r="O5791" s="56">
        <f t="shared" si="469"/>
        <v>9</v>
      </c>
      <c r="P5791" s="56">
        <f t="shared" si="470"/>
        <v>18</v>
      </c>
      <c r="Q5791" s="2" t="str">
        <f t="shared" si="471"/>
        <v>&lt;a href="set04\he_december 8, 1914 - november 20, 1917\miscellaneous\strand,_james_armond_2nd_quota_selected_wwi_september_18,_1917_p1_he.pdf"&gt;2nd quota selected WWI&lt;/a&gt;</v>
      </c>
    </row>
    <row r="5792" spans="1:17" x14ac:dyDescent="0.25">
      <c r="A5792" s="2">
        <v>7390</v>
      </c>
      <c r="B5792" s="4" t="s">
        <v>14759</v>
      </c>
      <c r="C5792" s="4" t="s">
        <v>14475</v>
      </c>
      <c r="D5792" s="52">
        <v>6471</v>
      </c>
      <c r="E5792" s="5" t="s">
        <v>13629</v>
      </c>
      <c r="F5792" s="5">
        <v>1</v>
      </c>
      <c r="G5792" s="5">
        <v>21</v>
      </c>
      <c r="H5792" s="5">
        <v>3537</v>
      </c>
      <c r="I5792" t="s">
        <v>28027</v>
      </c>
      <c r="J5792" s="46" t="s">
        <v>33102</v>
      </c>
      <c r="K5792" s="56"/>
      <c r="L5792" s="56"/>
      <c r="M5792" s="56">
        <f t="shared" si="468"/>
        <v>1917</v>
      </c>
      <c r="N5792" s="56"/>
      <c r="O5792" s="56">
        <f t="shared" si="469"/>
        <v>9</v>
      </c>
      <c r="P5792" s="56">
        <f t="shared" si="470"/>
        <v>18</v>
      </c>
      <c r="Q5792" s="2" t="str">
        <f t="shared" si="471"/>
        <v>&lt;a href="set04\he_december 8, 1914 - november 20, 1917\miscellaneous\theon,_herman_2nd_quota_selected_wwi_september_18,_1917_p1_he.pdf"&gt;2nd quota selected WWI&lt;/a&gt;</v>
      </c>
    </row>
    <row r="5793" spans="1:17" x14ac:dyDescent="0.25">
      <c r="A5793" s="2">
        <v>7521</v>
      </c>
      <c r="B5793" s="4" t="s">
        <v>14769</v>
      </c>
      <c r="C5793" s="4" t="s">
        <v>14475</v>
      </c>
      <c r="D5793" s="52">
        <v>6471</v>
      </c>
      <c r="E5793" s="5" t="s">
        <v>13629</v>
      </c>
      <c r="F5793" s="5">
        <v>1</v>
      </c>
      <c r="G5793" s="5">
        <v>21</v>
      </c>
      <c r="H5793" s="5">
        <v>3552</v>
      </c>
      <c r="I5793" t="s">
        <v>28028</v>
      </c>
      <c r="J5793" s="46" t="s">
        <v>33102</v>
      </c>
      <c r="K5793" s="56"/>
      <c r="L5793" s="56"/>
      <c r="M5793" s="56">
        <f t="shared" si="468"/>
        <v>1917</v>
      </c>
      <c r="N5793" s="56"/>
      <c r="O5793" s="56">
        <f t="shared" si="469"/>
        <v>9</v>
      </c>
      <c r="P5793" s="56">
        <f t="shared" si="470"/>
        <v>18</v>
      </c>
      <c r="Q5793" s="2" t="str">
        <f t="shared" si="471"/>
        <v>&lt;a href="set04\he_december 8, 1914 - november 20, 1917\miscellaneous\torson,_trygve_2nd_quota_selected_wwi_september_18,_1917_p1_he.pdf"&gt;2nd quota selected WWI&lt;/a&gt;</v>
      </c>
    </row>
    <row r="5794" spans="1:17" x14ac:dyDescent="0.25">
      <c r="A5794" s="2">
        <v>8036</v>
      </c>
      <c r="B5794" s="4" t="s">
        <v>14784</v>
      </c>
      <c r="C5794" s="4" t="s">
        <v>14475</v>
      </c>
      <c r="D5794" s="52">
        <v>6471</v>
      </c>
      <c r="E5794" s="5" t="s">
        <v>13629</v>
      </c>
      <c r="F5794" s="5">
        <v>1</v>
      </c>
      <c r="G5794" s="5">
        <v>21</v>
      </c>
      <c r="H5794" s="5">
        <v>3653</v>
      </c>
      <c r="I5794" s="99" t="s">
        <v>28029</v>
      </c>
      <c r="J5794" s="46" t="s">
        <v>33102</v>
      </c>
      <c r="K5794" s="56"/>
      <c r="L5794" s="56"/>
      <c r="M5794" s="56">
        <f t="shared" si="468"/>
        <v>1917</v>
      </c>
      <c r="N5794" s="56"/>
      <c r="O5794" s="56">
        <f t="shared" si="469"/>
        <v>9</v>
      </c>
      <c r="P5794" s="56">
        <f t="shared" si="470"/>
        <v>18</v>
      </c>
      <c r="Q5794" s="2" t="str">
        <f t="shared" si="471"/>
        <v>&lt;a href="set04\he_december 8, 1914 - november 20, 1917\miscellaneous\walum,_chester_melvin_2nd_quota_selected_wwi_september_18,_1917_p1_he.pdf"&gt;2nd quota selected WWI&lt;/a&gt;</v>
      </c>
    </row>
    <row r="5795" spans="1:17" x14ac:dyDescent="0.25">
      <c r="A5795" s="2">
        <v>8119</v>
      </c>
      <c r="B5795" s="4" t="s">
        <v>14787</v>
      </c>
      <c r="C5795" s="4" t="s">
        <v>14475</v>
      </c>
      <c r="D5795" s="52">
        <v>6471</v>
      </c>
      <c r="E5795" s="5" t="s">
        <v>13629</v>
      </c>
      <c r="F5795" s="5">
        <v>1</v>
      </c>
      <c r="G5795" s="5">
        <v>21</v>
      </c>
      <c r="H5795" s="5">
        <v>3658</v>
      </c>
      <c r="I5795" t="s">
        <v>28030</v>
      </c>
      <c r="J5795" s="46" t="s">
        <v>33102</v>
      </c>
      <c r="K5795" s="56"/>
      <c r="L5795" s="56"/>
      <c r="M5795" s="56">
        <f t="shared" si="468"/>
        <v>1917</v>
      </c>
      <c r="N5795" s="56"/>
      <c r="O5795" s="56">
        <f t="shared" si="469"/>
        <v>9</v>
      </c>
      <c r="P5795" s="56">
        <f t="shared" si="470"/>
        <v>18</v>
      </c>
      <c r="Q5795" s="2" t="str">
        <f t="shared" si="471"/>
        <v>&lt;a href="set04\he_december 8, 1914 - november 20, 1917\miscellaneous\weller,_john_2nd_quota_selected_wwi_september_18,_1917_p1_he.pdf"&gt;2nd quota selected WWI&lt;/a&gt;</v>
      </c>
    </row>
    <row r="5796" spans="1:17" x14ac:dyDescent="0.25">
      <c r="A5796" s="2">
        <v>4792</v>
      </c>
      <c r="B5796" s="4" t="s">
        <v>903</v>
      </c>
      <c r="C5796" s="4" t="s">
        <v>610</v>
      </c>
      <c r="D5796" s="52">
        <v>6473</v>
      </c>
      <c r="E5796" s="5" t="s">
        <v>13630</v>
      </c>
      <c r="F5796" s="5">
        <v>4</v>
      </c>
      <c r="G5796" s="5">
        <v>32</v>
      </c>
      <c r="H5796" s="5">
        <v>6653</v>
      </c>
      <c r="I5796" t="s">
        <v>30376</v>
      </c>
      <c r="J5796" s="46" t="s">
        <v>33120</v>
      </c>
      <c r="K5796" s="56"/>
      <c r="L5796" s="56"/>
      <c r="M5796" s="56">
        <f t="shared" si="468"/>
        <v>1917</v>
      </c>
      <c r="N5796" s="56"/>
      <c r="O5796" s="56">
        <f t="shared" si="469"/>
        <v>9</v>
      </c>
      <c r="P5796" s="56">
        <f t="shared" si="470"/>
        <v>20</v>
      </c>
      <c r="Q5796" s="2" t="str">
        <f t="shared" si="471"/>
        <v>&lt;a href="set03\tsr\tsr_october_26,_1916_-_august_3,_1922\miscellaneous\lewis,_dr._t_h_appendicitis_september_20,_1917_p4_tsr.pdf"&gt;Appendicitis&lt;/a&gt;</v>
      </c>
    </row>
    <row r="5797" spans="1:17" x14ac:dyDescent="0.25">
      <c r="A5797" s="2">
        <v>8462</v>
      </c>
      <c r="B5797" s="4" t="s">
        <v>1135</v>
      </c>
      <c r="C5797" s="4" t="s">
        <v>1136</v>
      </c>
      <c r="D5797" s="52">
        <v>6473</v>
      </c>
      <c r="E5797" s="5" t="s">
        <v>13630</v>
      </c>
      <c r="F5797" s="5">
        <v>1</v>
      </c>
      <c r="G5797" s="5">
        <v>32</v>
      </c>
      <c r="H5797" s="5">
        <v>6823</v>
      </c>
      <c r="I5797" t="s">
        <v>30377</v>
      </c>
      <c r="J5797" s="46" t="s">
        <v>33120</v>
      </c>
      <c r="K5797" s="56"/>
      <c r="L5797" s="56"/>
      <c r="M5797" s="56">
        <f t="shared" si="468"/>
        <v>1917</v>
      </c>
      <c r="N5797" s="56"/>
      <c r="O5797" s="56">
        <f t="shared" si="469"/>
        <v>9</v>
      </c>
      <c r="P5797" s="56">
        <f t="shared" si="470"/>
        <v>20</v>
      </c>
      <c r="Q5797" s="2" t="str">
        <f t="shared" si="471"/>
        <v>&lt;a href="set03\tsr\tsr_october_26,_1916_-_august_3,_1922\miscellaneous\wwi_2nd_quota_leaves_september_20,_1917_p1_tsr.pdf"&gt;2nd quota leaves&lt;/a&gt;</v>
      </c>
    </row>
    <row r="5798" spans="1:17" x14ac:dyDescent="0.25">
      <c r="A5798" s="2">
        <v>133</v>
      </c>
      <c r="B5798" s="4" t="s">
        <v>10527</v>
      </c>
      <c r="C5798" s="4" t="s">
        <v>14483</v>
      </c>
      <c r="D5798" s="52">
        <v>6478</v>
      </c>
      <c r="E5798" s="5" t="s">
        <v>13629</v>
      </c>
      <c r="F5798" s="5">
        <v>4</v>
      </c>
      <c r="G5798" s="5">
        <v>21</v>
      </c>
      <c r="H5798" s="5">
        <v>2951</v>
      </c>
      <c r="I5798" t="s">
        <v>28031</v>
      </c>
      <c r="J5798" s="46" t="s">
        <v>33102</v>
      </c>
      <c r="K5798" s="56"/>
      <c r="L5798" s="56"/>
      <c r="M5798" s="56">
        <f t="shared" si="468"/>
        <v>1917</v>
      </c>
      <c r="N5798" s="56"/>
      <c r="O5798" s="56">
        <f t="shared" si="469"/>
        <v>9</v>
      </c>
      <c r="P5798" s="56">
        <f t="shared" si="470"/>
        <v>25</v>
      </c>
      <c r="Q5798" s="2" t="str">
        <f t="shared" si="471"/>
        <v>&lt;a href="set04\he_december 8, 1914 - november 20, 1917\miscellaneous\anderson,_a_j_exempted_3rd_quota_list_incomplete_wwi_september_25,_1917_p4_he.pdf"&gt;Exempted 3rd quota list incomplete WWI&lt;/a&gt;</v>
      </c>
    </row>
    <row r="5799" spans="1:17" x14ac:dyDescent="0.25">
      <c r="A5799" s="2">
        <v>537</v>
      </c>
      <c r="B5799" s="4" t="s">
        <v>14512</v>
      </c>
      <c r="C5799" s="4" t="s">
        <v>14483</v>
      </c>
      <c r="D5799" s="52">
        <v>6478</v>
      </c>
      <c r="E5799" s="5" t="s">
        <v>13629</v>
      </c>
      <c r="F5799" s="5">
        <v>4</v>
      </c>
      <c r="G5799" s="5">
        <v>21</v>
      </c>
      <c r="H5799" s="5">
        <v>2992</v>
      </c>
      <c r="I5799" t="s">
        <v>28032</v>
      </c>
      <c r="J5799" s="46" t="s">
        <v>33102</v>
      </c>
      <c r="K5799" s="56"/>
      <c r="L5799" s="56"/>
      <c r="M5799" s="56">
        <f t="shared" si="468"/>
        <v>1917</v>
      </c>
      <c r="N5799" s="56"/>
      <c r="O5799" s="56">
        <f t="shared" si="469"/>
        <v>9</v>
      </c>
      <c r="P5799" s="56">
        <f t="shared" si="470"/>
        <v>25</v>
      </c>
      <c r="Q5799" s="2" t="str">
        <f t="shared" si="471"/>
        <v>&lt;a href="set04\he_december 8, 1914 - november 20, 1917\miscellaneous\bolkan,_gustavus_exempted_3rd_quota_list_incomplete_wwi_september_25,_1917_p4_he.pdf"&gt;Exempted 3rd quota list incomplete WWI&lt;/a&gt;</v>
      </c>
    </row>
    <row r="5800" spans="1:17" x14ac:dyDescent="0.25">
      <c r="A5800" s="2">
        <v>548</v>
      </c>
      <c r="B5800" s="4" t="s">
        <v>14514</v>
      </c>
      <c r="C5800" s="4" t="s">
        <v>14483</v>
      </c>
      <c r="D5800" s="52">
        <v>6478</v>
      </c>
      <c r="E5800" s="5" t="s">
        <v>13629</v>
      </c>
      <c r="F5800" s="5">
        <v>4</v>
      </c>
      <c r="G5800" s="5">
        <v>21</v>
      </c>
      <c r="H5800" s="5">
        <v>2994</v>
      </c>
      <c r="I5800" t="s">
        <v>28033</v>
      </c>
      <c r="J5800" s="46" t="s">
        <v>33102</v>
      </c>
      <c r="K5800" s="56"/>
      <c r="L5800" s="56"/>
      <c r="M5800" s="56">
        <f t="shared" si="468"/>
        <v>1917</v>
      </c>
      <c r="N5800" s="56"/>
      <c r="O5800" s="56">
        <f t="shared" si="469"/>
        <v>9</v>
      </c>
      <c r="P5800" s="56">
        <f t="shared" si="470"/>
        <v>25</v>
      </c>
      <c r="Q5800" s="2" t="str">
        <f t="shared" si="471"/>
        <v>&lt;a href="set04\he_december 8, 1914 - november 20, 1917\miscellaneous\borchert,_max_exempted_3rd_quota_list_incomplete_wwi_september_25,_1917_p4_he.pdf"&gt;Exempted 3rd quota list incomplete WWI&lt;/a&gt;</v>
      </c>
    </row>
    <row r="5801" spans="1:17" x14ac:dyDescent="0.25">
      <c r="A5801" s="2">
        <v>1503</v>
      </c>
      <c r="B5801" s="4" t="s">
        <v>5593</v>
      </c>
      <c r="C5801" s="4" t="s">
        <v>14540</v>
      </c>
      <c r="D5801" s="52">
        <v>6478</v>
      </c>
      <c r="E5801" s="5" t="s">
        <v>13629</v>
      </c>
      <c r="F5801" s="5">
        <v>5</v>
      </c>
      <c r="G5801" s="5">
        <v>21</v>
      </c>
      <c r="H5801" s="5">
        <v>3048</v>
      </c>
      <c r="I5801" t="s">
        <v>28034</v>
      </c>
      <c r="J5801" s="46" t="s">
        <v>33102</v>
      </c>
      <c r="K5801" s="56"/>
      <c r="L5801" s="56"/>
      <c r="M5801" s="56">
        <f t="shared" si="468"/>
        <v>1917</v>
      </c>
      <c r="N5801" s="56"/>
      <c r="O5801" s="56">
        <f t="shared" si="469"/>
        <v>9</v>
      </c>
      <c r="P5801" s="56">
        <f t="shared" si="470"/>
        <v>25</v>
      </c>
      <c r="Q5801" s="2" t="str">
        <f t="shared" si="471"/>
        <v>&lt;a href="set04\he_december 8, 1914 - november 20, 1917\miscellaneous\dazey_electrification_update_september_25,_1917_p5_he.pdf"&gt;Electrification update&lt;/a&gt;</v>
      </c>
    </row>
    <row r="5802" spans="1:17" x14ac:dyDescent="0.25">
      <c r="A5802" s="2">
        <v>1863</v>
      </c>
      <c r="B5802" s="4" t="s">
        <v>14548</v>
      </c>
      <c r="C5802" s="4" t="s">
        <v>14483</v>
      </c>
      <c r="D5802" s="52">
        <v>6478</v>
      </c>
      <c r="E5802" s="5" t="s">
        <v>13629</v>
      </c>
      <c r="F5802" s="5">
        <v>4</v>
      </c>
      <c r="G5802" s="5">
        <v>21</v>
      </c>
      <c r="H5802" s="5">
        <v>3071</v>
      </c>
      <c r="I5802" t="s">
        <v>28035</v>
      </c>
      <c r="J5802" s="46" t="s">
        <v>33102</v>
      </c>
      <c r="K5802" s="56"/>
      <c r="L5802" s="56"/>
      <c r="M5802" s="56">
        <f t="shared" si="468"/>
        <v>1917</v>
      </c>
      <c r="N5802" s="56"/>
      <c r="O5802" s="56">
        <f t="shared" si="469"/>
        <v>9</v>
      </c>
      <c r="P5802" s="56">
        <f t="shared" si="470"/>
        <v>25</v>
      </c>
      <c r="Q5802" s="2" t="str">
        <f t="shared" si="471"/>
        <v>&lt;a href="set04\he_december 8, 1914 - november 20, 1917\miscellaneous\ethan,_theo_exempted_3rd_quota_list_incomplete_wwi_september_25,_1917_p4_he.pdf"&gt;Exempted 3rd quota list incomplete WWI&lt;/a&gt;</v>
      </c>
    </row>
    <row r="5803" spans="1:17" x14ac:dyDescent="0.25">
      <c r="A5803" s="2">
        <v>1961</v>
      </c>
      <c r="B5803" s="4" t="s">
        <v>14551</v>
      </c>
      <c r="C5803" s="4" t="s">
        <v>14483</v>
      </c>
      <c r="D5803" s="52">
        <v>6478</v>
      </c>
      <c r="E5803" s="5" t="s">
        <v>13629</v>
      </c>
      <c r="F5803" s="5">
        <v>4</v>
      </c>
      <c r="G5803" s="5">
        <v>21</v>
      </c>
      <c r="H5803" s="5">
        <v>3081</v>
      </c>
      <c r="I5803" t="s">
        <v>28036</v>
      </c>
      <c r="J5803" s="46" t="s">
        <v>33102</v>
      </c>
      <c r="K5803" s="56"/>
      <c r="L5803" s="56"/>
      <c r="M5803" s="56">
        <f t="shared" si="468"/>
        <v>1917</v>
      </c>
      <c r="N5803" s="56"/>
      <c r="O5803" s="56">
        <f t="shared" si="469"/>
        <v>9</v>
      </c>
      <c r="P5803" s="56">
        <f t="shared" si="470"/>
        <v>25</v>
      </c>
      <c r="Q5803" s="2" t="str">
        <f t="shared" si="471"/>
        <v>&lt;a href="set04\he_december 8, 1914 - november 20, 1917\miscellaneous\flick,_walter_exempted_3rd_quota_list_incomplete_wwi_september_25,_1917_p4_he.pdf"&gt;Exempted 3rd quota list incomplete WWI&lt;/a&gt;</v>
      </c>
    </row>
    <row r="5804" spans="1:17" x14ac:dyDescent="0.25">
      <c r="A5804" s="2">
        <v>2003</v>
      </c>
      <c r="B5804" s="4" t="s">
        <v>14555</v>
      </c>
      <c r="C5804" s="4" t="s">
        <v>14556</v>
      </c>
      <c r="D5804" s="52">
        <v>6478</v>
      </c>
      <c r="E5804" s="5" t="s">
        <v>13629</v>
      </c>
      <c r="F5804" s="5">
        <v>4</v>
      </c>
      <c r="G5804" s="5">
        <v>21</v>
      </c>
      <c r="H5804" s="5">
        <v>3092</v>
      </c>
      <c r="I5804" t="s">
        <v>28037</v>
      </c>
      <c r="J5804" s="46" t="s">
        <v>33102</v>
      </c>
      <c r="K5804" s="56"/>
      <c r="L5804" s="56"/>
      <c r="M5804" s="56">
        <f t="shared" si="468"/>
        <v>1917</v>
      </c>
      <c r="N5804" s="56"/>
      <c r="O5804" s="56">
        <f t="shared" si="469"/>
        <v>9</v>
      </c>
      <c r="P5804" s="56">
        <f t="shared" si="470"/>
        <v>25</v>
      </c>
      <c r="Q5804" s="2" t="str">
        <f t="shared" si="471"/>
        <v>&lt;a href="set04\he_december 8, 1914 - november 20, 1917\miscellaneous\fosse,_frederick_3rd_quota_list_incomplete_wwi_september_25,_1917_p4_he.pdf"&gt;3rd quota list incomplete WWI&lt;/a&gt;</v>
      </c>
    </row>
    <row r="5805" spans="1:17" x14ac:dyDescent="0.25">
      <c r="A5805" s="2">
        <v>2056</v>
      </c>
      <c r="B5805" s="4" t="s">
        <v>14562</v>
      </c>
      <c r="C5805" s="4" t="s">
        <v>14556</v>
      </c>
      <c r="D5805" s="52">
        <v>6478</v>
      </c>
      <c r="E5805" s="5" t="s">
        <v>13629</v>
      </c>
      <c r="F5805" s="5">
        <v>4</v>
      </c>
      <c r="G5805" s="5">
        <v>21</v>
      </c>
      <c r="H5805" s="5">
        <v>3100</v>
      </c>
      <c r="I5805" t="s">
        <v>28038</v>
      </c>
      <c r="J5805" s="46" t="s">
        <v>33102</v>
      </c>
      <c r="K5805" s="56"/>
      <c r="L5805" s="56"/>
      <c r="M5805" s="56">
        <f t="shared" si="468"/>
        <v>1917</v>
      </c>
      <c r="N5805" s="56"/>
      <c r="O5805" s="56">
        <f t="shared" si="469"/>
        <v>9</v>
      </c>
      <c r="P5805" s="56">
        <f t="shared" si="470"/>
        <v>25</v>
      </c>
      <c r="Q5805" s="2" t="str">
        <f t="shared" si="471"/>
        <v>&lt;a href="set04\he_december 8, 1914 - november 20, 1917\miscellaneous\fuglestad,_bjorn_3rd_quota_list_incomplete_wwi_september_25,_1917_p4_he.pdf"&gt;3rd quota list incomplete WWI&lt;/a&gt;</v>
      </c>
    </row>
    <row r="5806" spans="1:17" x14ac:dyDescent="0.25">
      <c r="A5806" s="2">
        <v>2131</v>
      </c>
      <c r="B5806" s="4" t="s">
        <v>14564</v>
      </c>
      <c r="C5806" s="4" t="s">
        <v>14565</v>
      </c>
      <c r="D5806" s="52">
        <v>6478</v>
      </c>
      <c r="E5806" s="5" t="s">
        <v>13629</v>
      </c>
      <c r="F5806" s="5">
        <v>4</v>
      </c>
      <c r="G5806" s="5">
        <v>21</v>
      </c>
      <c r="H5806" s="5">
        <v>3103</v>
      </c>
      <c r="I5806" t="s">
        <v>28039</v>
      </c>
      <c r="J5806" s="46" t="s">
        <v>33102</v>
      </c>
      <c r="K5806" s="56"/>
      <c r="L5806" s="56"/>
      <c r="M5806" s="56">
        <f t="shared" si="468"/>
        <v>1917</v>
      </c>
      <c r="N5806" s="56"/>
      <c r="O5806" s="56">
        <f t="shared" si="469"/>
        <v>9</v>
      </c>
      <c r="P5806" s="56">
        <f t="shared" si="470"/>
        <v>25</v>
      </c>
      <c r="Q5806" s="2" t="str">
        <f t="shared" si="471"/>
        <v>&lt;a href="set04\he_december 8, 1914 - november 20, 1917\miscellaneous\gjesdal,_lars__alternate_3rd_quota_list_incomplete_wwi_september_25,_1917_p4_he.pdf"&gt;Alternate 3rd quota list incomplete WWI&lt;/a&gt;</v>
      </c>
    </row>
    <row r="5807" spans="1:17" x14ac:dyDescent="0.25">
      <c r="A5807" s="2">
        <v>2254</v>
      </c>
      <c r="B5807" s="4" t="s">
        <v>14568</v>
      </c>
      <c r="C5807" s="4" t="s">
        <v>14569</v>
      </c>
      <c r="D5807" s="52">
        <v>6478</v>
      </c>
      <c r="E5807" s="5" t="s">
        <v>13629</v>
      </c>
      <c r="F5807" s="5">
        <v>5</v>
      </c>
      <c r="G5807" s="5">
        <v>21</v>
      </c>
      <c r="H5807" s="5">
        <v>3110</v>
      </c>
      <c r="I5807" t="s">
        <v>28040</v>
      </c>
      <c r="J5807" s="46" t="s">
        <v>33102</v>
      </c>
      <c r="K5807" s="56"/>
      <c r="L5807" s="56"/>
      <c r="M5807" s="56">
        <f t="shared" si="468"/>
        <v>1917</v>
      </c>
      <c r="N5807" s="56"/>
      <c r="O5807" s="56">
        <f t="shared" si="469"/>
        <v>9</v>
      </c>
      <c r="P5807" s="56">
        <f t="shared" si="470"/>
        <v>25</v>
      </c>
      <c r="Q5807" s="2" t="str">
        <f t="shared" si="471"/>
        <v>&lt;a href="set04\he_december 8, 1914 - november 20, 1917\miscellaneous\gretberg,_b_phones_sheriff_september_25,_1917_p5_he.pdf"&gt;Phones Sheriff&lt;/a&gt;</v>
      </c>
    </row>
    <row r="5808" spans="1:17" x14ac:dyDescent="0.25">
      <c r="A5808" s="2">
        <v>2414</v>
      </c>
      <c r="B5808" s="4" t="s">
        <v>4455</v>
      </c>
      <c r="C5808" s="4" t="s">
        <v>14573</v>
      </c>
      <c r="D5808" s="52">
        <v>6478</v>
      </c>
      <c r="E5808" s="5" t="s">
        <v>13629</v>
      </c>
      <c r="F5808" s="5">
        <v>5</v>
      </c>
      <c r="G5808" s="5">
        <v>21</v>
      </c>
      <c r="H5808" s="5">
        <v>3113</v>
      </c>
      <c r="I5808" t="s">
        <v>28041</v>
      </c>
      <c r="J5808" s="46" t="s">
        <v>33102</v>
      </c>
      <c r="K5808" s="56"/>
      <c r="L5808" s="56"/>
      <c r="M5808" s="56">
        <f t="shared" si="468"/>
        <v>1917</v>
      </c>
      <c r="N5808" s="56"/>
      <c r="O5808" s="56">
        <f t="shared" si="469"/>
        <v>9</v>
      </c>
      <c r="P5808" s="56">
        <f t="shared" si="470"/>
        <v>25</v>
      </c>
      <c r="Q5808" s="2" t="str">
        <f t="shared" si="471"/>
        <v>&lt;a href="set04\he_december 8, 1914 - november 20, 1917\miscellaneous\griggs_county_2nd_quota_to_camp_dodge_wwi_september_25,_1917_p5_he.pdf"&gt;2nd quota to Camp Dodge WWI&lt;/a&gt;</v>
      </c>
    </row>
    <row r="5809" spans="1:17" x14ac:dyDescent="0.25">
      <c r="A5809" s="2">
        <v>2415</v>
      </c>
      <c r="B5809" s="4" t="s">
        <v>4455</v>
      </c>
      <c r="C5809" s="4" t="s">
        <v>14556</v>
      </c>
      <c r="D5809" s="52">
        <v>6478</v>
      </c>
      <c r="E5809" s="5" t="s">
        <v>13629</v>
      </c>
      <c r="F5809" s="5">
        <v>4</v>
      </c>
      <c r="G5809" s="5">
        <v>21</v>
      </c>
      <c r="H5809" s="5">
        <v>3114</v>
      </c>
      <c r="I5809" t="s">
        <v>28042</v>
      </c>
      <c r="J5809" s="46" t="s">
        <v>33102</v>
      </c>
      <c r="K5809" s="56"/>
      <c r="L5809" s="56"/>
      <c r="M5809" s="56">
        <f t="shared" si="468"/>
        <v>1917</v>
      </c>
      <c r="N5809" s="56"/>
      <c r="O5809" s="56">
        <f t="shared" si="469"/>
        <v>9</v>
      </c>
      <c r="P5809" s="56">
        <f t="shared" si="470"/>
        <v>25</v>
      </c>
      <c r="Q5809" s="2" t="str">
        <f t="shared" si="471"/>
        <v>&lt;a href="set04\he_december 8, 1914 - november 20, 1917\miscellaneous\griggs_county_3rd_quota_list_incomplete_wwi_september_25,_1917_p4_he.pdf"&gt;3rd quota list incomplete WWI&lt;/a&gt;</v>
      </c>
    </row>
    <row r="5810" spans="1:17" x14ac:dyDescent="0.25">
      <c r="A5810" s="2">
        <v>2576</v>
      </c>
      <c r="B5810" s="4" t="s">
        <v>6818</v>
      </c>
      <c r="C5810" s="4" t="s">
        <v>14556</v>
      </c>
      <c r="D5810" s="52">
        <v>6478</v>
      </c>
      <c r="E5810" s="5" t="s">
        <v>13629</v>
      </c>
      <c r="F5810" s="5">
        <v>4</v>
      </c>
      <c r="G5810" s="5">
        <v>21</v>
      </c>
      <c r="H5810" s="5">
        <v>3137</v>
      </c>
      <c r="I5810" t="s">
        <v>28043</v>
      </c>
      <c r="J5810" s="46" t="s">
        <v>33102</v>
      </c>
      <c r="K5810" s="56"/>
      <c r="L5810" s="56"/>
      <c r="M5810" s="56">
        <f t="shared" si="468"/>
        <v>1917</v>
      </c>
      <c r="N5810" s="56"/>
      <c r="O5810" s="56">
        <f t="shared" si="469"/>
        <v>9</v>
      </c>
      <c r="P5810" s="56">
        <f t="shared" si="470"/>
        <v>25</v>
      </c>
      <c r="Q5810" s="2" t="str">
        <f t="shared" si="471"/>
        <v>&lt;a href="set04\he_december 8, 1914 - november 20, 1917\miscellaneous\halvorson,_ole_3rd_quota_list_incomplete_wwi_september_25,_1917_p4_he.pdf"&gt;3rd quota list incomplete WWI&lt;/a&gt;</v>
      </c>
    </row>
    <row r="5811" spans="1:17" x14ac:dyDescent="0.25">
      <c r="A5811" s="2">
        <v>2770</v>
      </c>
      <c r="B5811" s="4" t="s">
        <v>14589</v>
      </c>
      <c r="C5811" s="4" t="s">
        <v>14556</v>
      </c>
      <c r="D5811" s="52">
        <v>6478</v>
      </c>
      <c r="E5811" s="5" t="s">
        <v>13629</v>
      </c>
      <c r="F5811" s="5">
        <v>4</v>
      </c>
      <c r="G5811" s="5">
        <v>21</v>
      </c>
      <c r="H5811" s="5">
        <v>3228</v>
      </c>
      <c r="I5811" t="s">
        <v>28044</v>
      </c>
      <c r="J5811" s="46" t="s">
        <v>33102</v>
      </c>
      <c r="K5811" s="56"/>
      <c r="L5811" s="56"/>
      <c r="M5811" s="56">
        <f t="shared" ref="M5811:M5874" si="472">YEAR(D5811)</f>
        <v>1917</v>
      </c>
      <c r="N5811" s="56"/>
      <c r="O5811" s="56">
        <f t="shared" ref="O5811:O5874" si="473">MONTH(D5811)</f>
        <v>9</v>
      </c>
      <c r="P5811" s="56">
        <f t="shared" ref="P5811:P5874" si="474">DAY(D5811)</f>
        <v>25</v>
      </c>
      <c r="Q5811" s="2" t="str">
        <f t="shared" si="471"/>
        <v>&lt;a href="set04\he_december 8, 1914 - november 20, 1917\miscellaneous\hanson,_almer_w__3rd_quota_list_incomplete_wwi_september_25,_1917_p4_he.pdf"&gt;3rd quota list incomplete WWI&lt;/a&gt;</v>
      </c>
    </row>
    <row r="5812" spans="1:17" x14ac:dyDescent="0.25">
      <c r="A5812" s="2">
        <v>2789</v>
      </c>
      <c r="B5812" s="4" t="s">
        <v>14591</v>
      </c>
      <c r="C5812" s="4" t="s">
        <v>14592</v>
      </c>
      <c r="D5812" s="52">
        <v>6478</v>
      </c>
      <c r="E5812" s="5" t="s">
        <v>13629</v>
      </c>
      <c r="F5812" s="5">
        <v>4</v>
      </c>
      <c r="G5812" s="5">
        <v>21</v>
      </c>
      <c r="H5812" s="5">
        <v>3231</v>
      </c>
      <c r="I5812" t="s">
        <v>28045</v>
      </c>
      <c r="J5812" s="46" t="s">
        <v>33102</v>
      </c>
      <c r="K5812" s="56"/>
      <c r="L5812" s="56"/>
      <c r="M5812" s="56">
        <f t="shared" si="472"/>
        <v>1917</v>
      </c>
      <c r="N5812" s="56"/>
      <c r="O5812" s="56">
        <f t="shared" si="473"/>
        <v>9</v>
      </c>
      <c r="P5812" s="56">
        <f t="shared" si="474"/>
        <v>25</v>
      </c>
      <c r="Q5812" s="2" t="str">
        <f t="shared" si="471"/>
        <v>&lt;a href="set04\he_december 8, 1914 - november 20, 1917\miscellaneous\hanson,_john_g_to_quit_farming_sells_all_september_25,_1917_p4_he.pdf"&gt;To quit farming sells all&lt;/a&gt;</v>
      </c>
    </row>
    <row r="5813" spans="1:17" x14ac:dyDescent="0.25">
      <c r="A5813" s="2">
        <v>2829</v>
      </c>
      <c r="B5813" s="4" t="s">
        <v>14595</v>
      </c>
      <c r="C5813" s="4" t="s">
        <v>14483</v>
      </c>
      <c r="D5813" s="52">
        <v>6478</v>
      </c>
      <c r="E5813" s="5" t="s">
        <v>13629</v>
      </c>
      <c r="F5813" s="5">
        <v>4</v>
      </c>
      <c r="G5813" s="5">
        <v>21</v>
      </c>
      <c r="H5813" s="5">
        <v>3233</v>
      </c>
      <c r="I5813" t="s">
        <v>28046</v>
      </c>
      <c r="J5813" s="46" t="s">
        <v>33102</v>
      </c>
      <c r="K5813" s="56"/>
      <c r="L5813" s="56"/>
      <c r="M5813" s="56">
        <f t="shared" si="472"/>
        <v>1917</v>
      </c>
      <c r="N5813" s="56"/>
      <c r="O5813" s="56">
        <f t="shared" si="473"/>
        <v>9</v>
      </c>
      <c r="P5813" s="56">
        <f t="shared" si="474"/>
        <v>25</v>
      </c>
      <c r="Q5813" s="2" t="str">
        <f t="shared" si="471"/>
        <v>&lt;a href="set04\he_december 8, 1914 - november 20, 1917\miscellaneous\harris,_roy_e_exempted_3rd_quota_list_incomplete_wwi_september_25,_1917_p4_he.pdf"&gt;Exempted 3rd quota list incomplete WWI&lt;/a&gt;</v>
      </c>
    </row>
    <row r="5814" spans="1:17" x14ac:dyDescent="0.25">
      <c r="A5814" s="2">
        <v>2866</v>
      </c>
      <c r="B5814" s="4" t="s">
        <v>14597</v>
      </c>
      <c r="C5814" s="4" t="s">
        <v>14483</v>
      </c>
      <c r="D5814" s="52">
        <v>6478</v>
      </c>
      <c r="E5814" s="5" t="s">
        <v>13629</v>
      </c>
      <c r="F5814" s="5">
        <v>4</v>
      </c>
      <c r="G5814" s="5">
        <v>21</v>
      </c>
      <c r="H5814" s="5">
        <v>3237</v>
      </c>
      <c r="I5814" t="s">
        <v>28047</v>
      </c>
      <c r="J5814" s="46" t="s">
        <v>33102</v>
      </c>
      <c r="K5814" s="56"/>
      <c r="L5814" s="56"/>
      <c r="M5814" s="56">
        <f t="shared" si="472"/>
        <v>1917</v>
      </c>
      <c r="N5814" s="56"/>
      <c r="O5814" s="56">
        <f t="shared" si="473"/>
        <v>9</v>
      </c>
      <c r="P5814" s="56">
        <f t="shared" si="474"/>
        <v>25</v>
      </c>
      <c r="Q5814" s="2" t="str">
        <f t="shared" si="471"/>
        <v>&lt;a href="set04\he_december 8, 1914 - november 20, 1917\miscellaneous\haugen,_jean_o_exempted_3rd_quota_list_incomplete_wwi_september_25,_1917_p4_he.pdf"&gt;Exempted 3rd quota list incomplete WWI&lt;/a&gt;</v>
      </c>
    </row>
    <row r="5815" spans="1:17" x14ac:dyDescent="0.25">
      <c r="A5815" s="2">
        <v>2913</v>
      </c>
      <c r="B5815" s="4" t="s">
        <v>14600</v>
      </c>
      <c r="C5815" s="4" t="s">
        <v>14556</v>
      </c>
      <c r="D5815" s="52">
        <v>6478</v>
      </c>
      <c r="E5815" s="5" t="s">
        <v>13629</v>
      </c>
      <c r="F5815" s="5">
        <v>4</v>
      </c>
      <c r="G5815" s="5">
        <v>21</v>
      </c>
      <c r="H5815" s="5">
        <v>3241</v>
      </c>
      <c r="I5815" t="s">
        <v>28048</v>
      </c>
      <c r="J5815" s="46" t="s">
        <v>33102</v>
      </c>
      <c r="K5815" s="56"/>
      <c r="L5815" s="56"/>
      <c r="M5815" s="56">
        <f t="shared" si="472"/>
        <v>1917</v>
      </c>
      <c r="N5815" s="56"/>
      <c r="O5815" s="56">
        <f t="shared" si="473"/>
        <v>9</v>
      </c>
      <c r="P5815" s="56">
        <f t="shared" si="474"/>
        <v>25</v>
      </c>
      <c r="Q5815" s="2" t="str">
        <f t="shared" si="471"/>
        <v>&lt;a href="set04\he_december 8, 1914 - november 20, 1917\miscellaneous\helland,_jonas_a_3rd_quota_list_incomplete_wwi_september_25,_1917_p4_he.pdf"&gt;3rd quota list incomplete WWI&lt;/a&gt;</v>
      </c>
    </row>
    <row r="5816" spans="1:17" x14ac:dyDescent="0.25">
      <c r="A5816" s="2">
        <v>2914</v>
      </c>
      <c r="B5816" s="4" t="s">
        <v>14601</v>
      </c>
      <c r="C5816" s="4" t="s">
        <v>14556</v>
      </c>
      <c r="D5816" s="52">
        <v>6478</v>
      </c>
      <c r="E5816" s="5" t="s">
        <v>13629</v>
      </c>
      <c r="F5816" s="5">
        <v>4</v>
      </c>
      <c r="G5816" s="5">
        <v>21</v>
      </c>
      <c r="H5816" s="5">
        <v>3242</v>
      </c>
      <c r="I5816" t="s">
        <v>28049</v>
      </c>
      <c r="J5816" s="46" t="s">
        <v>33102</v>
      </c>
      <c r="K5816" s="56"/>
      <c r="L5816" s="56"/>
      <c r="M5816" s="56">
        <f t="shared" si="472"/>
        <v>1917</v>
      </c>
      <c r="N5816" s="56"/>
      <c r="O5816" s="56">
        <f t="shared" si="473"/>
        <v>9</v>
      </c>
      <c r="P5816" s="56">
        <f t="shared" si="474"/>
        <v>25</v>
      </c>
      <c r="Q5816" s="2" t="str">
        <f t="shared" si="471"/>
        <v>&lt;a href="set04\he_december 8, 1914 - november 20, 1917\miscellaneous\helland,_jonas_l_3rd_quota_list_incomplete_wwi_september_25,_1917_p4_he.pdf"&gt;3rd quota list incomplete WWI&lt;/a&gt;</v>
      </c>
    </row>
    <row r="5817" spans="1:17" x14ac:dyDescent="0.25">
      <c r="A5817" s="2">
        <v>2953</v>
      </c>
      <c r="B5817" s="4" t="s">
        <v>14603</v>
      </c>
      <c r="C5817" s="4" t="s">
        <v>14565</v>
      </c>
      <c r="D5817" s="52">
        <v>6478</v>
      </c>
      <c r="E5817" s="5" t="s">
        <v>13629</v>
      </c>
      <c r="F5817" s="5">
        <v>4</v>
      </c>
      <c r="G5817" s="5">
        <v>21</v>
      </c>
      <c r="H5817" s="5">
        <v>3246</v>
      </c>
      <c r="I5817" t="s">
        <v>28050</v>
      </c>
      <c r="J5817" s="46" t="s">
        <v>33102</v>
      </c>
      <c r="K5817" s="56"/>
      <c r="L5817" s="56"/>
      <c r="M5817" s="56">
        <f t="shared" si="472"/>
        <v>1917</v>
      </c>
      <c r="N5817" s="56"/>
      <c r="O5817" s="56">
        <f t="shared" si="473"/>
        <v>9</v>
      </c>
      <c r="P5817" s="56">
        <f t="shared" si="474"/>
        <v>25</v>
      </c>
      <c r="Q5817" s="2" t="str">
        <f t="shared" si="471"/>
        <v>&lt;a href="set04\he_december 8, 1914 - november 20, 1917\miscellaneous\herigstad,_t_p_alternate__3rd_quota_list_incomplete_wwi_september_25,_1917_p4_he.pdf"&gt;Alternate 3rd quota list incomplete WWI&lt;/a&gt;</v>
      </c>
    </row>
    <row r="5818" spans="1:17" x14ac:dyDescent="0.25">
      <c r="A5818" s="2">
        <v>3020</v>
      </c>
      <c r="B5818" s="4" t="s">
        <v>14604</v>
      </c>
      <c r="C5818" s="4" t="s">
        <v>14556</v>
      </c>
      <c r="D5818" s="52">
        <v>6478</v>
      </c>
      <c r="E5818" s="5" t="s">
        <v>13629</v>
      </c>
      <c r="F5818" s="5">
        <v>4</v>
      </c>
      <c r="G5818" s="5">
        <v>21</v>
      </c>
      <c r="H5818" s="5">
        <v>3250</v>
      </c>
      <c r="I5818" t="s">
        <v>28051</v>
      </c>
      <c r="J5818" s="46" t="s">
        <v>33102</v>
      </c>
      <c r="K5818" s="56"/>
      <c r="L5818" s="56"/>
      <c r="M5818" s="56">
        <f t="shared" si="472"/>
        <v>1917</v>
      </c>
      <c r="N5818" s="56"/>
      <c r="O5818" s="56">
        <f t="shared" si="473"/>
        <v>9</v>
      </c>
      <c r="P5818" s="56">
        <f t="shared" si="474"/>
        <v>25</v>
      </c>
      <c r="Q5818" s="2" t="str">
        <f t="shared" si="471"/>
        <v>&lt;a href="set04\he_december 8, 1914 - november 20, 1917\miscellaneous\hoffman,_oscar_h_3rd_quota_list_incomplete_wwi_september_25,_1917_p4_he.pdf"&gt;3rd quota list incomplete WWI&lt;/a&gt;</v>
      </c>
    </row>
    <row r="5819" spans="1:17" x14ac:dyDescent="0.25">
      <c r="A5819" s="2">
        <v>3027</v>
      </c>
      <c r="B5819" s="4" t="s">
        <v>14606</v>
      </c>
      <c r="C5819" s="4" t="s">
        <v>14607</v>
      </c>
      <c r="D5819" s="52">
        <v>6478</v>
      </c>
      <c r="E5819" s="5" t="s">
        <v>13629</v>
      </c>
      <c r="F5819" s="5">
        <v>8</v>
      </c>
      <c r="G5819" s="5">
        <v>21</v>
      </c>
      <c r="H5819" s="5">
        <v>3252</v>
      </c>
      <c r="I5819" t="s">
        <v>28052</v>
      </c>
      <c r="J5819" s="46" t="s">
        <v>33102</v>
      </c>
      <c r="K5819" s="56"/>
      <c r="L5819" s="56"/>
      <c r="M5819" s="56">
        <f t="shared" si="472"/>
        <v>1917</v>
      </c>
      <c r="N5819" s="56"/>
      <c r="O5819" s="56">
        <f t="shared" si="473"/>
        <v>9</v>
      </c>
      <c r="P5819" s="56">
        <f t="shared" si="474"/>
        <v>25</v>
      </c>
      <c r="Q5819" s="2" t="str">
        <f t="shared" si="471"/>
        <v>&lt;a href="set04\he_december 8, 1914 - november 20, 1917\miscellaneous\hoggarth,_hannah_estate_proof_of_will_hearing_september_25,_1917_p8_he.pdf"&gt;Estate Proof of Will Hearing&lt;/a&gt;</v>
      </c>
    </row>
    <row r="5820" spans="1:17" x14ac:dyDescent="0.25">
      <c r="A5820" s="2">
        <v>3043</v>
      </c>
      <c r="B5820" s="4" t="s">
        <v>14609</v>
      </c>
      <c r="C5820" s="4" t="s">
        <v>14556</v>
      </c>
      <c r="D5820" s="52">
        <v>6478</v>
      </c>
      <c r="E5820" s="5" t="s">
        <v>13629</v>
      </c>
      <c r="F5820" s="5">
        <v>4</v>
      </c>
      <c r="G5820" s="5">
        <v>21</v>
      </c>
      <c r="H5820" s="5">
        <v>3255</v>
      </c>
      <c r="I5820" t="s">
        <v>28053</v>
      </c>
      <c r="J5820" s="46" t="s">
        <v>33102</v>
      </c>
      <c r="K5820" s="56"/>
      <c r="L5820" s="56"/>
      <c r="M5820" s="56">
        <f t="shared" si="472"/>
        <v>1917</v>
      </c>
      <c r="N5820" s="56"/>
      <c r="O5820" s="56">
        <f t="shared" si="473"/>
        <v>9</v>
      </c>
      <c r="P5820" s="56">
        <f t="shared" si="474"/>
        <v>25</v>
      </c>
      <c r="Q5820" s="2" t="str">
        <f t="shared" si="471"/>
        <v>&lt;a href="set04\he_december 8, 1914 - november 20, 1917\miscellaneous\holland,_carl_j_3rd_quota_list_incomplete_wwi_september_25,_1917_p4_he.pdf"&gt;3rd quota list incomplete WWI&lt;/a&gt;</v>
      </c>
    </row>
    <row r="5821" spans="1:17" x14ac:dyDescent="0.25">
      <c r="A5821" s="2">
        <v>3746</v>
      </c>
      <c r="B5821" s="4" t="s">
        <v>14611</v>
      </c>
      <c r="C5821" s="4" t="s">
        <v>14556</v>
      </c>
      <c r="D5821" s="52">
        <v>6478</v>
      </c>
      <c r="E5821" s="5" t="s">
        <v>13629</v>
      </c>
      <c r="F5821" s="5">
        <v>4</v>
      </c>
      <c r="G5821" s="5">
        <v>21</v>
      </c>
      <c r="H5821" s="5">
        <v>3258</v>
      </c>
      <c r="I5821" t="s">
        <v>28054</v>
      </c>
      <c r="J5821" s="46" t="s">
        <v>33102</v>
      </c>
      <c r="K5821" s="56"/>
      <c r="L5821" s="56"/>
      <c r="M5821" s="56">
        <f t="shared" si="472"/>
        <v>1917</v>
      </c>
      <c r="N5821" s="56"/>
      <c r="O5821" s="56">
        <f t="shared" si="473"/>
        <v>9</v>
      </c>
      <c r="P5821" s="56">
        <f t="shared" si="474"/>
        <v>25</v>
      </c>
      <c r="Q5821" s="2" t="str">
        <f t="shared" si="471"/>
        <v>&lt;a href="set04\he_december 8, 1914 - november 20, 1917\miscellaneous\hovel,_herbert_p_3rd_quota_list_incomplete_wwi_september_25,_1917_p4_he.pdf"&gt;3rd quota list incomplete WWI&lt;/a&gt;</v>
      </c>
    </row>
    <row r="5822" spans="1:17" x14ac:dyDescent="0.25">
      <c r="A5822" s="2">
        <v>3839</v>
      </c>
      <c r="B5822" s="4" t="s">
        <v>14454</v>
      </c>
      <c r="C5822" s="4" t="s">
        <v>14483</v>
      </c>
      <c r="D5822" s="52">
        <v>6478</v>
      </c>
      <c r="E5822" s="5" t="s">
        <v>13629</v>
      </c>
      <c r="F5822" s="5">
        <v>4</v>
      </c>
      <c r="G5822" s="5">
        <v>21</v>
      </c>
      <c r="H5822" s="5">
        <v>3266</v>
      </c>
      <c r="I5822" t="s">
        <v>28055</v>
      </c>
      <c r="J5822" s="46" t="s">
        <v>33102</v>
      </c>
      <c r="K5822" s="56"/>
      <c r="L5822" s="56"/>
      <c r="M5822" s="56">
        <f t="shared" si="472"/>
        <v>1917</v>
      </c>
      <c r="N5822" s="56"/>
      <c r="O5822" s="56">
        <f t="shared" si="473"/>
        <v>9</v>
      </c>
      <c r="P5822" s="56">
        <f t="shared" si="474"/>
        <v>25</v>
      </c>
      <c r="Q5822" s="2" t="str">
        <f t="shared" si="471"/>
        <v>&lt;a href="set04\he_december 8, 1914 - november 20, 1917\miscellaneous\jackson,_john_t_exempted_3rd_quota_list_incomplete_wwi_september_25,_1917_p4_he.pdf"&gt;Exempted 3rd quota list incomplete WWI&lt;/a&gt;</v>
      </c>
    </row>
    <row r="5823" spans="1:17" x14ac:dyDescent="0.25">
      <c r="A5823" s="2">
        <v>3980</v>
      </c>
      <c r="B5823" s="4" t="s">
        <v>14619</v>
      </c>
      <c r="C5823" s="4" t="s">
        <v>14556</v>
      </c>
      <c r="D5823" s="52">
        <v>6478</v>
      </c>
      <c r="E5823" s="5" t="s">
        <v>13629</v>
      </c>
      <c r="F5823" s="5">
        <v>4</v>
      </c>
      <c r="G5823" s="5">
        <v>21</v>
      </c>
      <c r="H5823" s="5">
        <v>3276</v>
      </c>
      <c r="I5823" t="s">
        <v>28056</v>
      </c>
      <c r="J5823" s="46" t="s">
        <v>33102</v>
      </c>
      <c r="K5823" s="56"/>
      <c r="L5823" s="56"/>
      <c r="M5823" s="56">
        <f t="shared" si="472"/>
        <v>1917</v>
      </c>
      <c r="N5823" s="56"/>
      <c r="O5823" s="56">
        <f t="shared" si="473"/>
        <v>9</v>
      </c>
      <c r="P5823" s="56">
        <f t="shared" si="474"/>
        <v>25</v>
      </c>
      <c r="Q5823" s="2" t="str">
        <f t="shared" si="471"/>
        <v>&lt;a href="set04\he_december 8, 1914 - november 20, 1917\miscellaneous\johnson,_john_wm__3rd_quota_list_incomplete_wwi_september_25,_1917_p4_he.pdf"&gt;3rd quota list incomplete WWI&lt;/a&gt;</v>
      </c>
    </row>
    <row r="5824" spans="1:17" x14ac:dyDescent="0.25">
      <c r="A5824" s="2">
        <v>4223</v>
      </c>
      <c r="B5824" s="4" t="s">
        <v>14260</v>
      </c>
      <c r="C5824" s="4" t="s">
        <v>14628</v>
      </c>
      <c r="D5824" s="52">
        <v>6478</v>
      </c>
      <c r="E5824" s="5" t="s">
        <v>13629</v>
      </c>
      <c r="F5824" s="5">
        <v>5</v>
      </c>
      <c r="G5824" s="5">
        <v>21</v>
      </c>
      <c r="H5824" s="5">
        <v>3291</v>
      </c>
      <c r="I5824" t="s">
        <v>28057</v>
      </c>
      <c r="J5824" s="46" t="s">
        <v>33102</v>
      </c>
      <c r="K5824" s="56"/>
      <c r="L5824" s="56"/>
      <c r="M5824" s="56">
        <f t="shared" si="472"/>
        <v>1917</v>
      </c>
      <c r="N5824" s="56"/>
      <c r="O5824" s="56">
        <f t="shared" si="473"/>
        <v>9</v>
      </c>
      <c r="P5824" s="56">
        <f t="shared" si="474"/>
        <v>25</v>
      </c>
      <c r="Q5824" s="2" t="str">
        <f t="shared" si="471"/>
        <v>&lt;a href="set04\he_december 8, 1914 - november 20, 1917\miscellaneous\kencke,_a_f_to_live_work_in_antelope_mt_september_25,_1917_p5_he.pdf"&gt;To live work in Antelope MT&lt;/a&gt;</v>
      </c>
    </row>
    <row r="5825" spans="1:17" x14ac:dyDescent="0.25">
      <c r="A5825" s="2">
        <v>4530</v>
      </c>
      <c r="B5825" s="4" t="s">
        <v>14630</v>
      </c>
      <c r="C5825" s="4" t="s">
        <v>14483</v>
      </c>
      <c r="D5825" s="52">
        <v>6478</v>
      </c>
      <c r="E5825" s="5" t="s">
        <v>13629</v>
      </c>
      <c r="F5825" s="5">
        <v>4</v>
      </c>
      <c r="G5825" s="5">
        <v>21</v>
      </c>
      <c r="H5825" s="5">
        <v>3299</v>
      </c>
      <c r="I5825" t="s">
        <v>28058</v>
      </c>
      <c r="J5825" s="46" t="s">
        <v>33102</v>
      </c>
      <c r="K5825" s="56"/>
      <c r="L5825" s="56"/>
      <c r="M5825" s="56">
        <f t="shared" si="472"/>
        <v>1917</v>
      </c>
      <c r="N5825" s="56"/>
      <c r="O5825" s="56">
        <f t="shared" si="473"/>
        <v>9</v>
      </c>
      <c r="P5825" s="56">
        <f t="shared" si="474"/>
        <v>25</v>
      </c>
      <c r="Q5825" s="2" t="str">
        <f t="shared" si="471"/>
        <v>&lt;a href="set04\he_december 8, 1914 - november 20, 1917\miscellaneous\knutson,_christ_k_exempted_3rd_quota_list_incomplete_wwi_september_25,_1917_p4_he.pdf"&gt;Exempted 3rd quota list incomplete WWI&lt;/a&gt;</v>
      </c>
    </row>
    <row r="5826" spans="1:17" x14ac:dyDescent="0.25">
      <c r="A5826" s="2">
        <v>4607</v>
      </c>
      <c r="B5826" s="4" t="s">
        <v>14638</v>
      </c>
      <c r="C5826" s="4" t="s">
        <v>14639</v>
      </c>
      <c r="D5826" s="52">
        <v>6478</v>
      </c>
      <c r="E5826" s="5" t="s">
        <v>13629</v>
      </c>
      <c r="F5826" s="5">
        <v>5</v>
      </c>
      <c r="G5826" s="5">
        <v>21</v>
      </c>
      <c r="H5826" s="5">
        <v>3309</v>
      </c>
      <c r="I5826" t="s">
        <v>28059</v>
      </c>
      <c r="J5826" s="46" t="s">
        <v>33102</v>
      </c>
      <c r="K5826" s="56"/>
      <c r="L5826" s="56"/>
      <c r="M5826" s="56">
        <f t="shared" si="472"/>
        <v>1917</v>
      </c>
      <c r="N5826" s="56"/>
      <c r="O5826" s="56">
        <f t="shared" si="473"/>
        <v>9</v>
      </c>
      <c r="P5826" s="56">
        <f t="shared" si="474"/>
        <v>25</v>
      </c>
      <c r="Q5826" s="2" t="str">
        <f t="shared" ref="Q5826:Q5889" si="475">"&lt;a href="&amp;""""&amp;J5826&amp;"\"&amp;I5826&amp;"""&gt;"&amp;C5826&amp;"&lt;/a&gt;"</f>
        <v>&lt;a href="set04\he_december 8, 1914 - november 20, 1917\miscellaneous\kvla,_john_excused_until_next_contingent_to_go_wwi_september_25,_1917_p5_he.pdf"&gt;Excused until next contingent to go WWI&lt;/a&gt;</v>
      </c>
    </row>
    <row r="5827" spans="1:17" x14ac:dyDescent="0.25">
      <c r="A5827" s="2">
        <v>4756</v>
      </c>
      <c r="B5827" s="4" t="s">
        <v>14644</v>
      </c>
      <c r="C5827" s="4" t="s">
        <v>14565</v>
      </c>
      <c r="D5827" s="52">
        <v>6478</v>
      </c>
      <c r="E5827" s="5" t="s">
        <v>13629</v>
      </c>
      <c r="F5827" s="5">
        <v>4</v>
      </c>
      <c r="G5827" s="5">
        <v>21</v>
      </c>
      <c r="H5827" s="5">
        <v>3320</v>
      </c>
      <c r="I5827" t="s">
        <v>28060</v>
      </c>
      <c r="J5827" s="46" t="s">
        <v>33102</v>
      </c>
      <c r="K5827" s="56"/>
      <c r="L5827" s="56"/>
      <c r="M5827" s="56">
        <f t="shared" si="472"/>
        <v>1917</v>
      </c>
      <c r="N5827" s="56"/>
      <c r="O5827" s="56">
        <f t="shared" si="473"/>
        <v>9</v>
      </c>
      <c r="P5827" s="56">
        <f t="shared" si="474"/>
        <v>25</v>
      </c>
      <c r="Q5827" s="2" t="str">
        <f t="shared" si="475"/>
        <v>&lt;a href="set04\he_december 8, 1914 - november 20, 1917\miscellaneous\lee,_guy_a_alternate__3rd_quota_list_incomplete_wwi_september_25,_1917_p4_he.pdf"&gt;Alternate 3rd quota list incomplete WWI&lt;/a&gt;</v>
      </c>
    </row>
    <row r="5828" spans="1:17" x14ac:dyDescent="0.25">
      <c r="A5828" s="2">
        <v>4769</v>
      </c>
      <c r="B5828" s="4" t="s">
        <v>14645</v>
      </c>
      <c r="C5828" s="4" t="s">
        <v>14646</v>
      </c>
      <c r="D5828" s="52">
        <v>6478</v>
      </c>
      <c r="E5828" s="5" t="s">
        <v>13629</v>
      </c>
      <c r="F5828" s="5">
        <v>1</v>
      </c>
      <c r="G5828" s="5">
        <v>21</v>
      </c>
      <c r="H5828" s="5">
        <v>3323</v>
      </c>
      <c r="I5828" t="s">
        <v>28061</v>
      </c>
      <c r="J5828" s="46" t="s">
        <v>33102</v>
      </c>
      <c r="K5828" s="56"/>
      <c r="L5828" s="56"/>
      <c r="M5828" s="56">
        <f t="shared" si="472"/>
        <v>1917</v>
      </c>
      <c r="N5828" s="56"/>
      <c r="O5828" s="56">
        <f t="shared" si="473"/>
        <v>9</v>
      </c>
      <c r="P5828" s="56">
        <f t="shared" si="474"/>
        <v>25</v>
      </c>
      <c r="Q5828" s="2" t="str">
        <f t="shared" si="475"/>
        <v>&lt;a href="set04\he_december 8, 1914 - november 20, 1917\miscellaneous\leiser,_dick_held_up_in_fargo_september_25,_1917_p1_he.pdf"&gt;Held up in Fargo&lt;/a&gt;</v>
      </c>
    </row>
    <row r="5829" spans="1:17" x14ac:dyDescent="0.25">
      <c r="A5829" s="2">
        <v>5182</v>
      </c>
      <c r="B5829" s="4" t="s">
        <v>14667</v>
      </c>
      <c r="C5829" s="4" t="s">
        <v>14483</v>
      </c>
      <c r="D5829" s="52">
        <v>6478</v>
      </c>
      <c r="E5829" s="5" t="s">
        <v>13629</v>
      </c>
      <c r="F5829" s="5">
        <v>4</v>
      </c>
      <c r="G5829" s="5">
        <v>21</v>
      </c>
      <c r="H5829" s="5">
        <v>3359</v>
      </c>
      <c r="I5829" t="s">
        <v>28062</v>
      </c>
      <c r="J5829" s="46" t="s">
        <v>33102</v>
      </c>
      <c r="K5829" s="56"/>
      <c r="L5829" s="56"/>
      <c r="M5829" s="56">
        <f t="shared" si="472"/>
        <v>1917</v>
      </c>
      <c r="N5829" s="56"/>
      <c r="O5829" s="56">
        <f t="shared" si="473"/>
        <v>9</v>
      </c>
      <c r="P5829" s="56">
        <f t="shared" si="474"/>
        <v>25</v>
      </c>
      <c r="Q5829" s="2" t="str">
        <f t="shared" si="475"/>
        <v>&lt;a href="set04\he_december 8, 1914 - november 20, 1917\miscellaneous\mills,_geo_w_exempted_3rd_quota_list_incomplete_wwi_september_25,_1917_p4_he.pdf"&gt;Exempted 3rd quota list incomplete WWI&lt;/a&gt;</v>
      </c>
    </row>
    <row r="5830" spans="1:17" x14ac:dyDescent="0.25">
      <c r="A5830" s="2">
        <v>5410</v>
      </c>
      <c r="B5830" s="4" t="s">
        <v>14680</v>
      </c>
      <c r="C5830" s="4" t="s">
        <v>14556</v>
      </c>
      <c r="D5830" s="52">
        <v>6478</v>
      </c>
      <c r="E5830" s="5" t="s">
        <v>13629</v>
      </c>
      <c r="F5830" s="5">
        <v>4</v>
      </c>
      <c r="G5830" s="5">
        <v>21</v>
      </c>
      <c r="H5830" s="5">
        <v>3385</v>
      </c>
      <c r="I5830" t="s">
        <v>28063</v>
      </c>
      <c r="J5830" s="46" t="s">
        <v>33102</v>
      </c>
      <c r="K5830" s="56"/>
      <c r="L5830" s="56"/>
      <c r="M5830" s="56">
        <f t="shared" si="472"/>
        <v>1917</v>
      </c>
      <c r="N5830" s="56"/>
      <c r="O5830" s="56">
        <f t="shared" si="473"/>
        <v>9</v>
      </c>
      <c r="P5830" s="56">
        <f t="shared" si="474"/>
        <v>25</v>
      </c>
      <c r="Q5830" s="2" t="str">
        <f t="shared" si="475"/>
        <v>&lt;a href="set04\he_december 8, 1914 - november 20, 1917\miscellaneous\nettestad,_elmer_o_3rd_quota_list_incomplete_wwi_september_25,_1917_p4_he.pdf"&gt;3rd quota list incomplete WWI&lt;/a&gt;</v>
      </c>
    </row>
    <row r="5831" spans="1:17" x14ac:dyDescent="0.25">
      <c r="A5831" s="2">
        <v>5652</v>
      </c>
      <c r="B5831" s="4" t="s">
        <v>14684</v>
      </c>
      <c r="C5831" s="4" t="s">
        <v>14483</v>
      </c>
      <c r="D5831" s="52">
        <v>6478</v>
      </c>
      <c r="E5831" s="5" t="s">
        <v>13629</v>
      </c>
      <c r="F5831" s="5">
        <v>4</v>
      </c>
      <c r="G5831" s="5">
        <v>21</v>
      </c>
      <c r="H5831" s="5">
        <v>3402</v>
      </c>
      <c r="I5831" t="s">
        <v>28064</v>
      </c>
      <c r="J5831" s="46" t="s">
        <v>33102</v>
      </c>
      <c r="K5831" s="56"/>
      <c r="L5831" s="56"/>
      <c r="M5831" s="56">
        <f t="shared" si="472"/>
        <v>1917</v>
      </c>
      <c r="N5831" s="56"/>
      <c r="O5831" s="56">
        <f t="shared" si="473"/>
        <v>9</v>
      </c>
      <c r="P5831" s="56">
        <f t="shared" si="474"/>
        <v>25</v>
      </c>
      <c r="Q5831" s="2" t="str">
        <f t="shared" si="475"/>
        <v>&lt;a href="set04\he_december 8, 1914 - november 20, 1917\miscellaneous\olson,_frank_e_exempted_3rd_quota_list_incomplete_wwi_september_25,_1917_p4_he.pdf"&gt;Exempted 3rd quota list incomplete WWI&lt;/a&gt;</v>
      </c>
    </row>
    <row r="5832" spans="1:17" x14ac:dyDescent="0.25">
      <c r="A5832" s="2">
        <v>5671</v>
      </c>
      <c r="B5832" s="4" t="s">
        <v>14686</v>
      </c>
      <c r="C5832" s="4" t="s">
        <v>14639</v>
      </c>
      <c r="D5832" s="52">
        <v>6478</v>
      </c>
      <c r="E5832" s="5" t="s">
        <v>13629</v>
      </c>
      <c r="F5832" s="5">
        <v>5</v>
      </c>
      <c r="G5832" s="5">
        <v>21</v>
      </c>
      <c r="H5832" s="5">
        <v>3406</v>
      </c>
      <c r="I5832" t="s">
        <v>28065</v>
      </c>
      <c r="J5832" s="46" t="s">
        <v>33102</v>
      </c>
      <c r="K5832" s="56"/>
      <c r="L5832" s="56"/>
      <c r="M5832" s="56">
        <f t="shared" si="472"/>
        <v>1917</v>
      </c>
      <c r="N5832" s="56"/>
      <c r="O5832" s="56">
        <f t="shared" si="473"/>
        <v>9</v>
      </c>
      <c r="P5832" s="56">
        <f t="shared" si="474"/>
        <v>25</v>
      </c>
      <c r="Q5832" s="2" t="str">
        <f t="shared" si="475"/>
        <v>&lt;a href="set04\he_december 8, 1914 - november 20, 1917\miscellaneous\olson,_oscar_m_excused_until_next_group_to_go_wwi_september_25,_1917_p5_he.pdf"&gt;Excused until next contingent to go WWI&lt;/a&gt;</v>
      </c>
    </row>
    <row r="5833" spans="1:17" x14ac:dyDescent="0.25">
      <c r="A5833" s="2">
        <v>5678</v>
      </c>
      <c r="B5833" s="4" t="s">
        <v>14687</v>
      </c>
      <c r="C5833" s="4" t="s">
        <v>14556</v>
      </c>
      <c r="D5833" s="52">
        <v>6478</v>
      </c>
      <c r="E5833" s="5" t="s">
        <v>13629</v>
      </c>
      <c r="F5833" s="5">
        <v>4</v>
      </c>
      <c r="G5833" s="5">
        <v>21</v>
      </c>
      <c r="H5833" s="5">
        <v>3408</v>
      </c>
      <c r="I5833" t="s">
        <v>28066</v>
      </c>
      <c r="J5833" s="46" t="s">
        <v>33102</v>
      </c>
      <c r="K5833" s="56"/>
      <c r="L5833" s="56"/>
      <c r="M5833" s="56">
        <f t="shared" si="472"/>
        <v>1917</v>
      </c>
      <c r="N5833" s="56"/>
      <c r="O5833" s="56">
        <f t="shared" si="473"/>
        <v>9</v>
      </c>
      <c r="P5833" s="56">
        <f t="shared" si="474"/>
        <v>25</v>
      </c>
      <c r="Q5833" s="2" t="str">
        <f t="shared" si="475"/>
        <v>&lt;a href="set04\he_december 8, 1914 - november 20, 1917\miscellaneous\olson,_siger_eli_3rd_quota_list_incomplete_wwi_september_25,_1917_p4_he.pdf"&gt;3rd quota list incomplete WWI&lt;/a&gt;</v>
      </c>
    </row>
    <row r="5834" spans="1:17" x14ac:dyDescent="0.25">
      <c r="A5834" s="2">
        <v>5714</v>
      </c>
      <c r="B5834" s="4" t="s">
        <v>14314</v>
      </c>
      <c r="C5834" s="4" t="s">
        <v>14556</v>
      </c>
      <c r="D5834" s="52">
        <v>6478</v>
      </c>
      <c r="E5834" s="5" t="s">
        <v>13629</v>
      </c>
      <c r="F5834" s="5">
        <v>4</v>
      </c>
      <c r="G5834" s="5">
        <v>21</v>
      </c>
      <c r="H5834" s="5">
        <v>3421</v>
      </c>
      <c r="I5834" t="s">
        <v>28067</v>
      </c>
      <c r="J5834" s="46" t="s">
        <v>33102</v>
      </c>
      <c r="K5834" s="56"/>
      <c r="L5834" s="56"/>
      <c r="M5834" s="56">
        <f t="shared" si="472"/>
        <v>1917</v>
      </c>
      <c r="N5834" s="56"/>
      <c r="O5834" s="56">
        <f t="shared" si="473"/>
        <v>9</v>
      </c>
      <c r="P5834" s="56">
        <f t="shared" si="474"/>
        <v>25</v>
      </c>
      <c r="Q5834" s="2" t="str">
        <f t="shared" si="475"/>
        <v>&lt;a href="set04\he_december 8, 1914 - november 20, 1917\miscellaneous\overby,_alph_h_3rd_quota_list_incomplete_wwi_september_25,_1917_p4_he.pdf"&gt;3rd quota list incomplete WWI&lt;/a&gt;</v>
      </c>
    </row>
    <row r="5835" spans="1:17" x14ac:dyDescent="0.25">
      <c r="A5835" s="2">
        <v>5716</v>
      </c>
      <c r="B5835" s="4" t="s">
        <v>31889</v>
      </c>
      <c r="C5835" s="4" t="s">
        <v>14565</v>
      </c>
      <c r="D5835" s="43">
        <v>6478</v>
      </c>
      <c r="E5835" s="5" t="s">
        <v>13629</v>
      </c>
      <c r="F5835" s="5">
        <v>4</v>
      </c>
      <c r="G5835" s="5">
        <v>21</v>
      </c>
      <c r="H5835" s="5"/>
      <c r="I5835" t="s">
        <v>28068</v>
      </c>
      <c r="J5835" s="46" t="s">
        <v>33102</v>
      </c>
      <c r="K5835" s="56"/>
      <c r="L5835" s="56"/>
      <c r="M5835" s="56">
        <f t="shared" si="472"/>
        <v>1917</v>
      </c>
      <c r="N5835" s="56"/>
      <c r="O5835" s="56">
        <f t="shared" si="473"/>
        <v>9</v>
      </c>
      <c r="P5835" s="56">
        <f t="shared" si="474"/>
        <v>25</v>
      </c>
      <c r="Q5835" s="2" t="str">
        <f t="shared" si="475"/>
        <v>&lt;a href="set04\he_december 8, 1914 - november 20, 1917\miscellaneous\overby,_oscar_r_alternate_3rd_quota_list_incomplete_wwi_september_25,_1917_p4_he.pdf"&gt;Alternate 3rd quota list incomplete WWI&lt;/a&gt;</v>
      </c>
    </row>
    <row r="5836" spans="1:17" x14ac:dyDescent="0.25">
      <c r="A5836" s="2">
        <v>5787</v>
      </c>
      <c r="B5836" s="4" t="s">
        <v>14693</v>
      </c>
      <c r="C5836" s="4" t="s">
        <v>14556</v>
      </c>
      <c r="D5836" s="52">
        <v>6478</v>
      </c>
      <c r="E5836" s="5" t="s">
        <v>13629</v>
      </c>
      <c r="F5836" s="5">
        <v>4</v>
      </c>
      <c r="G5836" s="5">
        <v>21</v>
      </c>
      <c r="H5836" s="5">
        <v>3425</v>
      </c>
      <c r="I5836" t="s">
        <v>28069</v>
      </c>
      <c r="J5836" s="46" t="s">
        <v>33102</v>
      </c>
      <c r="K5836" s="56"/>
      <c r="L5836" s="56"/>
      <c r="M5836" s="56">
        <f t="shared" si="472"/>
        <v>1917</v>
      </c>
      <c r="N5836" s="56"/>
      <c r="O5836" s="56">
        <f t="shared" si="473"/>
        <v>9</v>
      </c>
      <c r="P5836" s="56">
        <f t="shared" si="474"/>
        <v>25</v>
      </c>
      <c r="Q5836" s="2" t="str">
        <f t="shared" si="475"/>
        <v>&lt;a href="set04\he_december 8, 1914 - november 20, 1917\miscellaneous\perchert,_albert_3rd_quota_list_incomplete_wwi_september_25,_1917_p4_he.pdf"&gt;3rd quota list incomplete WWI&lt;/a&gt;</v>
      </c>
    </row>
    <row r="5837" spans="1:17" x14ac:dyDescent="0.25">
      <c r="A5837" s="2">
        <v>5798</v>
      </c>
      <c r="B5837" s="4" t="s">
        <v>14694</v>
      </c>
      <c r="C5837" s="4" t="s">
        <v>14483</v>
      </c>
      <c r="D5837" s="52">
        <v>6478</v>
      </c>
      <c r="E5837" s="5" t="s">
        <v>13629</v>
      </c>
      <c r="F5837" s="5">
        <v>4</v>
      </c>
      <c r="G5837" s="5">
        <v>21</v>
      </c>
      <c r="H5837" s="5">
        <v>3427</v>
      </c>
      <c r="I5837" t="s">
        <v>28070</v>
      </c>
      <c r="J5837" s="46" t="s">
        <v>33102</v>
      </c>
      <c r="K5837" s="56"/>
      <c r="L5837" s="56"/>
      <c r="M5837" s="56">
        <f t="shared" si="472"/>
        <v>1917</v>
      </c>
      <c r="N5837" s="56"/>
      <c r="O5837" s="56">
        <f t="shared" si="473"/>
        <v>9</v>
      </c>
      <c r="P5837" s="56">
        <f t="shared" si="474"/>
        <v>25</v>
      </c>
      <c r="Q5837" s="2" t="str">
        <f t="shared" si="475"/>
        <v>&lt;a href="set04\he_december 8, 1914 - november 20, 1917\miscellaneous\person,_john_exempted_3rd_quota_list_incomplete_wwi_september_25,_1917_p4_he.pdf"&gt;Exempted 3rd quota list incomplete WWI&lt;/a&gt;</v>
      </c>
    </row>
    <row r="5838" spans="1:17" x14ac:dyDescent="0.25">
      <c r="A5838" s="2">
        <v>5827</v>
      </c>
      <c r="B5838" s="4" t="s">
        <v>543</v>
      </c>
      <c r="C5838" s="4" t="s">
        <v>14556</v>
      </c>
      <c r="D5838" s="52">
        <v>6478</v>
      </c>
      <c r="E5838" s="5" t="s">
        <v>13629</v>
      </c>
      <c r="F5838" s="5">
        <v>4</v>
      </c>
      <c r="G5838" s="5">
        <v>21</v>
      </c>
      <c r="H5838" s="5">
        <v>3429</v>
      </c>
      <c r="I5838" t="s">
        <v>28071</v>
      </c>
      <c r="J5838" s="46" t="s">
        <v>33102</v>
      </c>
      <c r="K5838" s="56"/>
      <c r="L5838" s="56"/>
      <c r="M5838" s="56">
        <f t="shared" si="472"/>
        <v>1917</v>
      </c>
      <c r="N5838" s="56"/>
      <c r="O5838" s="56">
        <f t="shared" si="473"/>
        <v>9</v>
      </c>
      <c r="P5838" s="56">
        <f t="shared" si="474"/>
        <v>25</v>
      </c>
      <c r="Q5838" s="2" t="str">
        <f t="shared" si="475"/>
        <v>&lt;a href="set04\he_december 8, 1914 - november 20, 1917\miscellaneous\peterson,_george_3rd_quota_list_incomplete_wwi_september_25,_1917_p4_he.pdf"&gt;3rd quota list incomplete WWI&lt;/a&gt;</v>
      </c>
    </row>
    <row r="5839" spans="1:17" x14ac:dyDescent="0.25">
      <c r="A5839" s="2">
        <v>6255</v>
      </c>
      <c r="B5839" s="4" t="s">
        <v>14715</v>
      </c>
      <c r="C5839" s="4" t="s">
        <v>14483</v>
      </c>
      <c r="D5839" s="52">
        <v>6478</v>
      </c>
      <c r="E5839" s="5" t="s">
        <v>13629</v>
      </c>
      <c r="F5839" s="5">
        <v>4</v>
      </c>
      <c r="G5839" s="5">
        <v>21</v>
      </c>
      <c r="H5839" s="5">
        <v>3450</v>
      </c>
      <c r="I5839" t="s">
        <v>28072</v>
      </c>
      <c r="J5839" s="46" t="s">
        <v>33102</v>
      </c>
      <c r="K5839" s="56"/>
      <c r="L5839" s="56"/>
      <c r="M5839" s="56">
        <f t="shared" si="472"/>
        <v>1917</v>
      </c>
      <c r="N5839" s="56"/>
      <c r="O5839" s="56">
        <f t="shared" si="473"/>
        <v>9</v>
      </c>
      <c r="P5839" s="56">
        <f t="shared" si="474"/>
        <v>25</v>
      </c>
      <c r="Q5839" s="2" t="str">
        <f t="shared" si="475"/>
        <v>&lt;a href="set04\he_december 8, 1914 - november 20, 1917\miscellaneous\ringlee,_albert_w_exempted_3rd_quota_list_incomplete_wwi_september_25,_1917_p4_he.pdf"&gt;Exempted 3rd quota list incomplete WWI&lt;/a&gt;</v>
      </c>
    </row>
    <row r="5840" spans="1:17" x14ac:dyDescent="0.25">
      <c r="A5840" s="2">
        <v>6317</v>
      </c>
      <c r="B5840" s="4" t="s">
        <v>14727</v>
      </c>
      <c r="C5840" s="4" t="s">
        <v>14556</v>
      </c>
      <c r="D5840" s="52">
        <v>6478</v>
      </c>
      <c r="E5840" s="5" t="s">
        <v>13629</v>
      </c>
      <c r="F5840" s="5">
        <v>4</v>
      </c>
      <c r="G5840" s="5">
        <v>21</v>
      </c>
      <c r="H5840" s="5">
        <v>3461</v>
      </c>
      <c r="I5840" t="s">
        <v>28073</v>
      </c>
      <c r="J5840" s="46" t="s">
        <v>33102</v>
      </c>
      <c r="K5840" s="56"/>
      <c r="L5840" s="56"/>
      <c r="M5840" s="56">
        <f t="shared" si="472"/>
        <v>1917</v>
      </c>
      <c r="N5840" s="56"/>
      <c r="O5840" s="56">
        <f t="shared" si="473"/>
        <v>9</v>
      </c>
      <c r="P5840" s="56">
        <f t="shared" si="474"/>
        <v>25</v>
      </c>
      <c r="Q5840" s="2" t="str">
        <f t="shared" si="475"/>
        <v>&lt;a href="set04\he_december 8, 1914 - november 20, 1917\miscellaneous\ronningen,_henry_m__3rd_quota_list_incomplete_wwi_september_25,_1917_p4_he.pdf"&gt;3rd quota list incomplete WWI&lt;/a&gt;</v>
      </c>
    </row>
    <row r="5841" spans="1:17" x14ac:dyDescent="0.25">
      <c r="A5841" s="2">
        <v>6373</v>
      </c>
      <c r="B5841" s="4" t="s">
        <v>14733</v>
      </c>
      <c r="C5841" s="4" t="s">
        <v>14556</v>
      </c>
      <c r="D5841" s="52">
        <v>6478</v>
      </c>
      <c r="E5841" s="5" t="s">
        <v>13629</v>
      </c>
      <c r="F5841" s="5">
        <v>4</v>
      </c>
      <c r="G5841" s="5">
        <v>21</v>
      </c>
      <c r="H5841" s="5">
        <v>3470</v>
      </c>
      <c r="I5841" t="s">
        <v>28074</v>
      </c>
      <c r="J5841" s="46" t="s">
        <v>33102</v>
      </c>
      <c r="K5841" s="56"/>
      <c r="L5841" s="56"/>
      <c r="M5841" s="56">
        <f t="shared" si="472"/>
        <v>1917</v>
      </c>
      <c r="N5841" s="56"/>
      <c r="O5841" s="56">
        <f t="shared" si="473"/>
        <v>9</v>
      </c>
      <c r="P5841" s="56">
        <f t="shared" si="474"/>
        <v>25</v>
      </c>
      <c r="Q5841" s="2" t="str">
        <f t="shared" si="475"/>
        <v>&lt;a href="set04\he_december 8, 1914 - november 20, 1917\miscellaneous\sad,_ole_t__3rd_quota_list_incomplete_wwi_september_25,_1917_p4_he.pdf"&gt;3rd quota list incomplete WWI&lt;/a&gt;</v>
      </c>
    </row>
    <row r="5842" spans="1:17" x14ac:dyDescent="0.25">
      <c r="A5842" s="2">
        <v>6520</v>
      </c>
      <c r="B5842" s="4" t="s">
        <v>14735</v>
      </c>
      <c r="C5842" s="4" t="s">
        <v>14483</v>
      </c>
      <c r="D5842" s="52">
        <v>6478</v>
      </c>
      <c r="E5842" s="5" t="s">
        <v>13629</v>
      </c>
      <c r="F5842" s="5">
        <v>4</v>
      </c>
      <c r="G5842" s="5">
        <v>21</v>
      </c>
      <c r="H5842" s="5">
        <v>3481</v>
      </c>
      <c r="I5842" t="s">
        <v>28075</v>
      </c>
      <c r="J5842" s="46" t="s">
        <v>33102</v>
      </c>
      <c r="K5842" s="56"/>
      <c r="L5842" s="56"/>
      <c r="M5842" s="56">
        <f t="shared" si="472"/>
        <v>1917</v>
      </c>
      <c r="N5842" s="56"/>
      <c r="O5842" s="56">
        <f t="shared" si="473"/>
        <v>9</v>
      </c>
      <c r="P5842" s="56">
        <f t="shared" si="474"/>
        <v>25</v>
      </c>
      <c r="Q5842" s="2" t="str">
        <f t="shared" si="475"/>
        <v>&lt;a href="set04\he_december 8, 1914 - november 20, 1917\miscellaneous\shoberg,_arthur_o__exempted_3rd_quota_list_incomplete_wwi_september_25,_1917_p4_he.pdf"&gt;Exempted 3rd quota list incomplete WWI&lt;/a&gt;</v>
      </c>
    </row>
    <row r="5843" spans="1:17" x14ac:dyDescent="0.25">
      <c r="A5843" s="2">
        <v>6705</v>
      </c>
      <c r="B5843" s="4" t="s">
        <v>14747</v>
      </c>
      <c r="C5843" s="4" t="s">
        <v>14483</v>
      </c>
      <c r="D5843" s="52">
        <v>6478</v>
      </c>
      <c r="E5843" s="5" t="s">
        <v>13629</v>
      </c>
      <c r="F5843" s="5">
        <v>4</v>
      </c>
      <c r="G5843" s="5">
        <v>21</v>
      </c>
      <c r="H5843" s="5">
        <v>3500</v>
      </c>
      <c r="I5843" t="s">
        <v>28076</v>
      </c>
      <c r="J5843" s="46" t="s">
        <v>33102</v>
      </c>
      <c r="K5843" s="56"/>
      <c r="L5843" s="56"/>
      <c r="M5843" s="56">
        <f t="shared" si="472"/>
        <v>1917</v>
      </c>
      <c r="N5843" s="56"/>
      <c r="O5843" s="56">
        <f t="shared" si="473"/>
        <v>9</v>
      </c>
      <c r="P5843" s="56">
        <f t="shared" si="474"/>
        <v>25</v>
      </c>
      <c r="Q5843" s="2" t="str">
        <f t="shared" si="475"/>
        <v>&lt;a href="set04\he_december 8, 1914 - november 20, 1917\miscellaneous\sonju,_gustav_c_exempted_3rd_quota_list_incomplete_wwi_september_25,_1917_p4_he.pdf"&gt;Exempted 3rd quota list incomplete WWI&lt;/a&gt;</v>
      </c>
    </row>
    <row r="5844" spans="1:17" x14ac:dyDescent="0.25">
      <c r="A5844" s="2">
        <v>6718</v>
      </c>
      <c r="B5844" s="4" t="s">
        <v>14749</v>
      </c>
      <c r="C5844" s="4" t="s">
        <v>14720</v>
      </c>
      <c r="D5844" s="52">
        <v>6478</v>
      </c>
      <c r="E5844" s="5" t="s">
        <v>13629</v>
      </c>
      <c r="F5844" s="5">
        <v>1</v>
      </c>
      <c r="G5844" s="5">
        <v>21</v>
      </c>
      <c r="H5844" s="5">
        <v>3507</v>
      </c>
      <c r="I5844" t="s">
        <v>28077</v>
      </c>
      <c r="J5844" s="46" t="s">
        <v>33102</v>
      </c>
      <c r="K5844" s="56"/>
      <c r="L5844" s="56"/>
      <c r="M5844" s="56">
        <f t="shared" si="472"/>
        <v>1917</v>
      </c>
      <c r="N5844" s="56"/>
      <c r="O5844" s="56">
        <f t="shared" si="473"/>
        <v>9</v>
      </c>
      <c r="P5844" s="56">
        <f t="shared" si="474"/>
        <v>25</v>
      </c>
      <c r="Q5844" s="2" t="str">
        <f t="shared" si="475"/>
        <v>&lt;a href="set04\he_december 8, 1914 - november 20, 1917\miscellaneous\sorvik,_paul_wwi_letter_september_25,_1917_p1_he.pdf"&gt;WWI letter&lt;/a&gt;</v>
      </c>
    </row>
    <row r="5845" spans="1:17" x14ac:dyDescent="0.25">
      <c r="A5845" s="2">
        <v>6759</v>
      </c>
      <c r="B5845" s="4" t="s">
        <v>14107</v>
      </c>
      <c r="C5845" s="4" t="s">
        <v>14483</v>
      </c>
      <c r="D5845" s="52">
        <v>6478</v>
      </c>
      <c r="E5845" s="5" t="s">
        <v>13629</v>
      </c>
      <c r="F5845" s="5">
        <v>4</v>
      </c>
      <c r="G5845" s="5">
        <v>21</v>
      </c>
      <c r="H5845" s="5">
        <v>3510</v>
      </c>
      <c r="I5845" t="s">
        <v>28078</v>
      </c>
      <c r="J5845" s="46" t="s">
        <v>33102</v>
      </c>
      <c r="K5845" s="56"/>
      <c r="L5845" s="56"/>
      <c r="M5845" s="56">
        <f t="shared" si="472"/>
        <v>1917</v>
      </c>
      <c r="N5845" s="56"/>
      <c r="O5845" s="56">
        <f t="shared" si="473"/>
        <v>9</v>
      </c>
      <c r="P5845" s="56">
        <f t="shared" si="474"/>
        <v>25</v>
      </c>
      <c r="Q5845" s="2" t="str">
        <f t="shared" si="475"/>
        <v>&lt;a href="set04\he_december 8, 1914 - november 20, 1917\miscellaneous\stai,_harry_exempted_3rd_quota_list_incomplete_wwi_september_25,_1917_p4_he.pdf"&gt;Exempted 3rd quota list incomplete WWI&lt;/a&gt;</v>
      </c>
    </row>
    <row r="5846" spans="1:17" x14ac:dyDescent="0.25">
      <c r="A5846" s="2">
        <v>6771</v>
      </c>
      <c r="B5846" s="4" t="s">
        <v>452</v>
      </c>
      <c r="C5846" s="4" t="s">
        <v>14483</v>
      </c>
      <c r="D5846" s="52">
        <v>6478</v>
      </c>
      <c r="E5846" s="5" t="s">
        <v>13629</v>
      </c>
      <c r="F5846" s="5">
        <v>4</v>
      </c>
      <c r="G5846" s="5">
        <v>21</v>
      </c>
      <c r="H5846" s="5">
        <v>3515</v>
      </c>
      <c r="I5846" t="s">
        <v>28079</v>
      </c>
      <c r="J5846" s="46" t="s">
        <v>33102</v>
      </c>
      <c r="K5846" s="56"/>
      <c r="L5846" s="56"/>
      <c r="M5846" s="56">
        <f t="shared" si="472"/>
        <v>1917</v>
      </c>
      <c r="N5846" s="56"/>
      <c r="O5846" s="56">
        <f t="shared" si="473"/>
        <v>9</v>
      </c>
      <c r="P5846" s="56">
        <f t="shared" si="474"/>
        <v>25</v>
      </c>
      <c r="Q5846" s="2" t="str">
        <f t="shared" si="475"/>
        <v>&lt;a href="set04\he_december 8, 1914 - november 20, 1917\miscellaneous\starr,_frank_exempted_3rd_quota_list_incomplete_wwi_september_25,_1917_p4_he.pdf"&gt;Exempted 3rd quota list incomplete WWI&lt;/a&gt;</v>
      </c>
    </row>
    <row r="5847" spans="1:17" x14ac:dyDescent="0.25">
      <c r="A5847" s="2">
        <v>7449</v>
      </c>
      <c r="B5847" s="4" t="s">
        <v>14011</v>
      </c>
      <c r="C5847" s="4" t="s">
        <v>14767</v>
      </c>
      <c r="D5847" s="52">
        <v>6478</v>
      </c>
      <c r="E5847" s="5" t="s">
        <v>13629</v>
      </c>
      <c r="F5847" s="5">
        <v>5</v>
      </c>
      <c r="G5847" s="5">
        <v>21</v>
      </c>
      <c r="H5847" s="5">
        <v>3547</v>
      </c>
      <c r="I5847" t="s">
        <v>28080</v>
      </c>
      <c r="J5847" s="46" t="s">
        <v>33102</v>
      </c>
      <c r="K5847" s="56"/>
      <c r="L5847" s="56"/>
      <c r="M5847" s="56">
        <f t="shared" si="472"/>
        <v>1917</v>
      </c>
      <c r="N5847" s="56"/>
      <c r="O5847" s="56">
        <f t="shared" si="473"/>
        <v>9</v>
      </c>
      <c r="P5847" s="56">
        <f t="shared" si="474"/>
        <v>25</v>
      </c>
      <c r="Q5847" s="2" t="str">
        <f t="shared" si="475"/>
        <v>&lt;a href="set04\he_december 8, 1914 - november 20, 1917\miscellaneous\thoreson,_philip_returns_to_fort_lincoln_wwi_september_25,_1917_p5_he.pdf"&gt;Returns to Fort Lincoln WWI&lt;/a&gt;</v>
      </c>
    </row>
    <row r="5848" spans="1:17" x14ac:dyDescent="0.25">
      <c r="A5848" s="2">
        <v>7637</v>
      </c>
      <c r="B5848" s="4" t="s">
        <v>14779</v>
      </c>
      <c r="C5848" s="4" t="s">
        <v>14556</v>
      </c>
      <c r="D5848" s="52">
        <v>6478</v>
      </c>
      <c r="E5848" s="5" t="s">
        <v>13629</v>
      </c>
      <c r="F5848" s="5">
        <v>4</v>
      </c>
      <c r="G5848" s="5">
        <v>21</v>
      </c>
      <c r="H5848" s="5">
        <v>3565</v>
      </c>
      <c r="I5848" t="s">
        <v>28081</v>
      </c>
      <c r="J5848" s="46" t="s">
        <v>33102</v>
      </c>
      <c r="K5848" s="56"/>
      <c r="L5848" s="56"/>
      <c r="M5848" s="56">
        <f t="shared" si="472"/>
        <v>1917</v>
      </c>
      <c r="N5848" s="56"/>
      <c r="O5848" s="56">
        <f t="shared" si="473"/>
        <v>9</v>
      </c>
      <c r="P5848" s="56">
        <f t="shared" si="474"/>
        <v>25</v>
      </c>
      <c r="Q5848" s="2" t="str">
        <f t="shared" si="475"/>
        <v>&lt;a href="set04\he_december 8, 1914 - november 20, 1917\miscellaneous\venhuizen,_cornelius__3rd_quota_list_incomplete_wwi_september_25,_1917_p4_he.pdf"&gt;3rd quota list incomplete WWI&lt;/a&gt;</v>
      </c>
    </row>
    <row r="5849" spans="1:17" x14ac:dyDescent="0.25">
      <c r="A5849" s="2">
        <v>7657</v>
      </c>
      <c r="B5849" s="4" t="s">
        <v>14782</v>
      </c>
      <c r="C5849" s="4" t="s">
        <v>14556</v>
      </c>
      <c r="D5849" s="52">
        <v>6478</v>
      </c>
      <c r="E5849" s="5" t="s">
        <v>13629</v>
      </c>
      <c r="F5849" s="5">
        <v>4</v>
      </c>
      <c r="G5849" s="5">
        <v>21</v>
      </c>
      <c r="H5849" s="5">
        <v>3570</v>
      </c>
      <c r="I5849" t="s">
        <v>28082</v>
      </c>
      <c r="J5849" s="46" t="s">
        <v>33102</v>
      </c>
      <c r="K5849" s="56"/>
      <c r="L5849" s="56"/>
      <c r="M5849" s="56">
        <f t="shared" si="472"/>
        <v>1917</v>
      </c>
      <c r="N5849" s="56"/>
      <c r="O5849" s="56">
        <f t="shared" si="473"/>
        <v>9</v>
      </c>
      <c r="P5849" s="56">
        <f t="shared" si="474"/>
        <v>25</v>
      </c>
      <c r="Q5849" s="2" t="str">
        <f t="shared" si="475"/>
        <v>&lt;a href="set04\he_december 8, 1914 - november 20, 1917\miscellaneous\volstad,_tor__3rd_quota_list_incomplete_wwi_september_25,_1917_p4_he.pdf"&gt;3rd quota list incomplete WWI&lt;/a&gt;</v>
      </c>
    </row>
    <row r="5850" spans="1:17" x14ac:dyDescent="0.25">
      <c r="A5850" s="2">
        <v>8028</v>
      </c>
      <c r="B5850" s="4" t="s">
        <v>14783</v>
      </c>
      <c r="C5850" s="4" t="s">
        <v>1607</v>
      </c>
      <c r="D5850" s="52">
        <v>6478</v>
      </c>
      <c r="E5850" s="5" t="s">
        <v>13629</v>
      </c>
      <c r="F5850" s="5">
        <v>5</v>
      </c>
      <c r="G5850" s="5">
        <v>21</v>
      </c>
      <c r="H5850" s="5">
        <v>3652</v>
      </c>
      <c r="I5850" s="99" t="s">
        <v>28083</v>
      </c>
      <c r="J5850" s="46" t="s">
        <v>33102</v>
      </c>
      <c r="K5850" s="56"/>
      <c r="L5850" s="56"/>
      <c r="M5850" s="56">
        <f t="shared" si="472"/>
        <v>1917</v>
      </c>
      <c r="N5850" s="56"/>
      <c r="O5850" s="56">
        <f t="shared" si="473"/>
        <v>9</v>
      </c>
      <c r="P5850" s="56">
        <f t="shared" si="474"/>
        <v>25</v>
      </c>
      <c r="Q5850" s="2" t="str">
        <f t="shared" si="475"/>
        <v>&lt;a href="set04\he_december 8, 1914 - november 20, 1917\miscellaneous\walum_notes_september_25,_1917_p5_he.pdf"&gt;Notes&lt;/a&gt;</v>
      </c>
    </row>
    <row r="5851" spans="1:17" x14ac:dyDescent="0.25">
      <c r="A5851" s="2">
        <v>8118</v>
      </c>
      <c r="B5851" s="4" t="s">
        <v>14786</v>
      </c>
      <c r="C5851" s="4" t="s">
        <v>14483</v>
      </c>
      <c r="D5851" s="52">
        <v>6478</v>
      </c>
      <c r="E5851" s="5" t="s">
        <v>13629</v>
      </c>
      <c r="F5851" s="5">
        <v>4</v>
      </c>
      <c r="G5851" s="5">
        <v>21</v>
      </c>
      <c r="H5851" s="5">
        <v>3657</v>
      </c>
      <c r="I5851" t="s">
        <v>28084</v>
      </c>
      <c r="J5851" s="46" t="s">
        <v>33102</v>
      </c>
      <c r="K5851" s="56"/>
      <c r="L5851" s="56"/>
      <c r="M5851" s="56">
        <f t="shared" si="472"/>
        <v>1917</v>
      </c>
      <c r="N5851" s="56"/>
      <c r="O5851" s="56">
        <f t="shared" si="473"/>
        <v>9</v>
      </c>
      <c r="P5851" s="56">
        <f t="shared" si="474"/>
        <v>25</v>
      </c>
      <c r="Q5851" s="2" t="str">
        <f t="shared" si="475"/>
        <v>&lt;a href="set04\he_december 8, 1914 - november 20, 1917\miscellaneous\weldon,_alva_s_exempted_3rd_quota_list_incomplete_wwi_september_25,_1917_p4_he.pdf"&gt;Exempted 3rd quota list incomplete WWI&lt;/a&gt;</v>
      </c>
    </row>
    <row r="5852" spans="1:17" x14ac:dyDescent="0.25">
      <c r="A5852" s="2">
        <v>8398</v>
      </c>
      <c r="B5852" s="4" t="s">
        <v>14796</v>
      </c>
      <c r="C5852" s="4" t="s">
        <v>14565</v>
      </c>
      <c r="D5852" s="52">
        <v>6478</v>
      </c>
      <c r="E5852" s="5" t="s">
        <v>13629</v>
      </c>
      <c r="F5852" s="5">
        <v>4</v>
      </c>
      <c r="G5852" s="5">
        <v>21</v>
      </c>
      <c r="H5852" s="5">
        <v>3681</v>
      </c>
      <c r="I5852" t="s">
        <v>28085</v>
      </c>
      <c r="J5852" s="46" t="s">
        <v>33102</v>
      </c>
      <c r="K5852" s="56"/>
      <c r="L5852" s="56"/>
      <c r="M5852" s="56">
        <f t="shared" si="472"/>
        <v>1917</v>
      </c>
      <c r="N5852" s="56"/>
      <c r="O5852" s="56">
        <f t="shared" si="473"/>
        <v>9</v>
      </c>
      <c r="P5852" s="56">
        <f t="shared" si="474"/>
        <v>25</v>
      </c>
      <c r="Q5852" s="2" t="str">
        <f t="shared" si="475"/>
        <v>&lt;a href="set04\he_december 8, 1914 - november 20, 1917\miscellaneous\windingland,_claus_alternate_3rd_quota_list_incomplete_wwi_september_25,_1917_p4_he.pdf"&gt;Alternate 3rd quota list incomplete WWI&lt;/a&gt;</v>
      </c>
    </row>
    <row r="5853" spans="1:17" x14ac:dyDescent="0.25">
      <c r="A5853" s="2">
        <v>8461</v>
      </c>
      <c r="B5853" s="4" t="s">
        <v>14797</v>
      </c>
      <c r="C5853" s="4" t="s">
        <v>14483</v>
      </c>
      <c r="D5853" s="52">
        <v>6478</v>
      </c>
      <c r="E5853" s="5" t="s">
        <v>13629</v>
      </c>
      <c r="F5853" s="5">
        <v>4</v>
      </c>
      <c r="G5853" s="5">
        <v>21</v>
      </c>
      <c r="H5853" s="5">
        <v>3691</v>
      </c>
      <c r="I5853" t="s">
        <v>28086</v>
      </c>
      <c r="J5853" s="46" t="s">
        <v>33102</v>
      </c>
      <c r="K5853" s="56"/>
      <c r="L5853" s="56"/>
      <c r="M5853" s="56">
        <f t="shared" si="472"/>
        <v>1917</v>
      </c>
      <c r="N5853" s="56"/>
      <c r="O5853" s="56">
        <f t="shared" si="473"/>
        <v>9</v>
      </c>
      <c r="P5853" s="56">
        <f t="shared" si="474"/>
        <v>25</v>
      </c>
      <c r="Q5853" s="2" t="str">
        <f t="shared" si="475"/>
        <v>&lt;a href="set04\he_december 8, 1914 - november 20, 1917\miscellaneous\wurst,_emil_exempted_3rd_quota_list_incomplete_wwi_september_25,_1917_p4_he.pdf"&gt;Exempted 3rd quota list incomplete WWI&lt;/a&gt;</v>
      </c>
    </row>
    <row r="5854" spans="1:17" x14ac:dyDescent="0.25">
      <c r="A5854" s="2">
        <v>8496</v>
      </c>
      <c r="B5854" s="4" t="s">
        <v>14798</v>
      </c>
      <c r="C5854" s="4" t="s">
        <v>14556</v>
      </c>
      <c r="D5854" s="52">
        <v>6478</v>
      </c>
      <c r="E5854" s="5" t="s">
        <v>13629</v>
      </c>
      <c r="F5854" s="5">
        <v>4</v>
      </c>
      <c r="G5854" s="5">
        <v>21</v>
      </c>
      <c r="H5854" s="5">
        <v>3695</v>
      </c>
      <c r="I5854" t="s">
        <v>28087</v>
      </c>
      <c r="J5854" s="46" t="s">
        <v>33102</v>
      </c>
      <c r="K5854" s="56"/>
      <c r="L5854" s="56"/>
      <c r="M5854" s="56">
        <f t="shared" si="472"/>
        <v>1917</v>
      </c>
      <c r="N5854" s="56"/>
      <c r="O5854" s="56">
        <f t="shared" si="473"/>
        <v>9</v>
      </c>
      <c r="P5854" s="56">
        <f t="shared" si="474"/>
        <v>25</v>
      </c>
      <c r="Q5854" s="2" t="str">
        <f t="shared" si="475"/>
        <v>&lt;a href="set04\he_december 8, 1914 - november 20, 1917\miscellaneous\zimprich,_ed_3rd_quota_list_incomplete_wwi_september_25,_1917_p4_he.pdf"&gt;3rd quota list incomplete WWI&lt;/a&gt;</v>
      </c>
    </row>
    <row r="5855" spans="1:17" x14ac:dyDescent="0.25">
      <c r="A5855" s="2">
        <v>3963</v>
      </c>
      <c r="B5855" s="4" t="s">
        <v>856</v>
      </c>
      <c r="C5855" s="4" t="s">
        <v>611</v>
      </c>
      <c r="D5855" s="52">
        <v>6480</v>
      </c>
      <c r="E5855" s="5" t="s">
        <v>13630</v>
      </c>
      <c r="F5855" s="5">
        <v>1</v>
      </c>
      <c r="G5855" s="5">
        <v>32</v>
      </c>
      <c r="H5855" s="5">
        <v>6615</v>
      </c>
      <c r="I5855" t="s">
        <v>30378</v>
      </c>
      <c r="J5855" s="46" t="s">
        <v>33120</v>
      </c>
      <c r="K5855" s="56"/>
      <c r="L5855" s="56"/>
      <c r="M5855" s="56">
        <f t="shared" si="472"/>
        <v>1917</v>
      </c>
      <c r="N5855" s="56"/>
      <c r="O5855" s="56">
        <f t="shared" si="473"/>
        <v>9</v>
      </c>
      <c r="P5855" s="56">
        <f t="shared" si="474"/>
        <v>27</v>
      </c>
      <c r="Q5855" s="2" t="str">
        <f t="shared" si="475"/>
        <v>&lt;a href="set03\tsr\tsr_october_26,_1916_-_august_3,_1922\miscellaneous\johnson,_child_of_ernest_home_from_hosp._september_27,_1917_p1_tsr.pdf"&gt;Home from Hospital&lt;/a&gt;</v>
      </c>
    </row>
    <row r="5856" spans="1:17" x14ac:dyDescent="0.25">
      <c r="A5856" s="2">
        <v>13</v>
      </c>
      <c r="B5856" s="4" t="s">
        <v>14478</v>
      </c>
      <c r="C5856" s="4" t="s">
        <v>14479</v>
      </c>
      <c r="D5856" s="52">
        <v>6485</v>
      </c>
      <c r="E5856" s="5" t="s">
        <v>13629</v>
      </c>
      <c r="F5856" s="5">
        <v>1</v>
      </c>
      <c r="G5856" s="5">
        <v>21</v>
      </c>
      <c r="H5856" s="5">
        <v>2937</v>
      </c>
      <c r="I5856" t="s">
        <v>28088</v>
      </c>
      <c r="J5856" s="46" t="s">
        <v>33102</v>
      </c>
      <c r="K5856" s="56"/>
      <c r="L5856" s="56"/>
      <c r="M5856" s="56">
        <f t="shared" si="472"/>
        <v>1917</v>
      </c>
      <c r="N5856" s="56"/>
      <c r="O5856" s="56">
        <f t="shared" si="473"/>
        <v>10</v>
      </c>
      <c r="P5856" s="56">
        <f t="shared" si="474"/>
        <v>2</v>
      </c>
      <c r="Q5856" s="2" t="str">
        <f t="shared" si="475"/>
        <v>&lt;a href="set04\he_december 8, 1914 - november 20, 1917\miscellaneous\aarestad,_john_certified_back_as_held_for_service_wwi_october_2,_1917_p1_he.pdf"&gt;Certified back as held for service WWI&lt;/a&gt;</v>
      </c>
    </row>
    <row r="5857" spans="1:17" x14ac:dyDescent="0.25">
      <c r="A5857" s="2">
        <v>17</v>
      </c>
      <c r="B5857" s="4" t="s">
        <v>14480</v>
      </c>
      <c r="C5857" s="4" t="s">
        <v>102</v>
      </c>
      <c r="D5857" s="52">
        <v>6485</v>
      </c>
      <c r="E5857" s="5" t="s">
        <v>13629</v>
      </c>
      <c r="F5857" s="5">
        <v>4</v>
      </c>
      <c r="G5857" s="5">
        <v>21</v>
      </c>
      <c r="H5857" s="5">
        <v>2938</v>
      </c>
      <c r="I5857" t="s">
        <v>28089</v>
      </c>
      <c r="J5857" s="46" t="s">
        <v>33102</v>
      </c>
      <c r="K5857" s="56"/>
      <c r="L5857" s="56"/>
      <c r="M5857" s="56">
        <f t="shared" si="472"/>
        <v>1917</v>
      </c>
      <c r="N5857" s="56"/>
      <c r="O5857" s="56">
        <f t="shared" si="473"/>
        <v>10</v>
      </c>
      <c r="P5857" s="56">
        <f t="shared" si="474"/>
        <v>2</v>
      </c>
      <c r="Q5857" s="2" t="str">
        <f t="shared" si="475"/>
        <v>&lt;a href="set04\he_december 8, 1914 - november 20, 1917\miscellaneous\aarestad,_leonard_narrow_escape_october_2,_1917_p4_he.pdf"&gt;Narrow Escape&lt;/a&gt;</v>
      </c>
    </row>
    <row r="5858" spans="1:17" x14ac:dyDescent="0.25">
      <c r="A5858" s="2">
        <v>91</v>
      </c>
      <c r="B5858" s="4" t="s">
        <v>10808</v>
      </c>
      <c r="C5858" s="4" t="s">
        <v>14479</v>
      </c>
      <c r="D5858" s="52">
        <v>6485</v>
      </c>
      <c r="E5858" s="5" t="s">
        <v>13629</v>
      </c>
      <c r="F5858" s="5">
        <v>1</v>
      </c>
      <c r="G5858" s="5">
        <v>21</v>
      </c>
      <c r="H5858" s="5">
        <v>2944</v>
      </c>
      <c r="I5858" t="s">
        <v>28090</v>
      </c>
      <c r="J5858" s="46" t="s">
        <v>33102</v>
      </c>
      <c r="K5858" s="56"/>
      <c r="L5858" s="56"/>
      <c r="M5858" s="56">
        <f t="shared" si="472"/>
        <v>1917</v>
      </c>
      <c r="N5858" s="56"/>
      <c r="O5858" s="56">
        <f t="shared" si="473"/>
        <v>10</v>
      </c>
      <c r="P5858" s="56">
        <f t="shared" si="474"/>
        <v>2</v>
      </c>
      <c r="Q5858" s="2" t="str">
        <f t="shared" si="475"/>
        <v>&lt;a href="set04\he_december 8, 1914 - november 20, 1917\miscellaneous\alfson,_alfred_certified_back_as_held_for_service_wwi_october_2,_1917_p1_he.pdf"&gt;Certified back as held for service WWI&lt;/a&gt;</v>
      </c>
    </row>
    <row r="5859" spans="1:17" x14ac:dyDescent="0.25">
      <c r="A5859" s="2">
        <v>181</v>
      </c>
      <c r="B5859" s="4" t="s">
        <v>8644</v>
      </c>
      <c r="C5859" s="4" t="s">
        <v>14489</v>
      </c>
      <c r="D5859" s="52">
        <v>6485</v>
      </c>
      <c r="E5859" s="5" t="s">
        <v>13629</v>
      </c>
      <c r="F5859" s="5">
        <v>1</v>
      </c>
      <c r="G5859" s="5">
        <v>21</v>
      </c>
      <c r="H5859" s="5">
        <v>2960</v>
      </c>
      <c r="I5859" t="s">
        <v>28091</v>
      </c>
      <c r="J5859" s="46" t="s">
        <v>33102</v>
      </c>
      <c r="K5859" s="56"/>
      <c r="L5859" s="56"/>
      <c r="M5859" s="56">
        <f t="shared" si="472"/>
        <v>1917</v>
      </c>
      <c r="N5859" s="56"/>
      <c r="O5859" s="56">
        <f t="shared" si="473"/>
        <v>10</v>
      </c>
      <c r="P5859" s="56">
        <f t="shared" si="474"/>
        <v>2</v>
      </c>
      <c r="Q5859" s="2" t="str">
        <f t="shared" si="475"/>
        <v>&lt;a href="set04\he_december 8, 1914 - november 20, 1917\miscellaneous\anderson,_ole_draft_call_wwi_october_2,_1917_p_1_he.pdf"&gt;Draft call WWI&lt;/a&gt;</v>
      </c>
    </row>
    <row r="5860" spans="1:17" x14ac:dyDescent="0.25">
      <c r="A5860" s="2">
        <v>186</v>
      </c>
      <c r="B5860" s="4" t="s">
        <v>14490</v>
      </c>
      <c r="C5860" s="4" t="s">
        <v>14479</v>
      </c>
      <c r="D5860" s="52">
        <v>6485</v>
      </c>
      <c r="E5860" s="5" t="s">
        <v>13629</v>
      </c>
      <c r="F5860" s="5">
        <v>1</v>
      </c>
      <c r="G5860" s="5">
        <v>21</v>
      </c>
      <c r="H5860" s="5">
        <v>2962</v>
      </c>
      <c r="I5860" t="s">
        <v>28092</v>
      </c>
      <c r="J5860" s="46" t="s">
        <v>33102</v>
      </c>
      <c r="K5860" s="56"/>
      <c r="L5860" s="56"/>
      <c r="M5860" s="56">
        <f t="shared" si="472"/>
        <v>1917</v>
      </c>
      <c r="N5860" s="56"/>
      <c r="O5860" s="56">
        <f t="shared" si="473"/>
        <v>10</v>
      </c>
      <c r="P5860" s="56">
        <f t="shared" si="474"/>
        <v>2</v>
      </c>
      <c r="Q5860" s="2" t="str">
        <f t="shared" si="475"/>
        <v>&lt;a href="set04\he_december 8, 1914 - november 20, 1917\miscellaneous\anderson,_richard_certified_back_as_held_for_service_wwi_october_2,_1917_p1_he.pdf"&gt;Certified back as held for service WWI&lt;/a&gt;</v>
      </c>
    </row>
    <row r="5861" spans="1:17" x14ac:dyDescent="0.25">
      <c r="A5861" s="2">
        <v>252</v>
      </c>
      <c r="B5861" s="4" t="s">
        <v>14495</v>
      </c>
      <c r="C5861" s="4" t="s">
        <v>14489</v>
      </c>
      <c r="D5861" s="52">
        <v>6485</v>
      </c>
      <c r="E5861" s="5" t="s">
        <v>13629</v>
      </c>
      <c r="F5861" s="5">
        <v>1</v>
      </c>
      <c r="G5861" s="5">
        <v>21</v>
      </c>
      <c r="H5861" s="5">
        <v>2967</v>
      </c>
      <c r="I5861" t="s">
        <v>28093</v>
      </c>
      <c r="J5861" s="46" t="s">
        <v>33102</v>
      </c>
      <c r="K5861" s="56"/>
      <c r="L5861" s="56"/>
      <c r="M5861" s="56">
        <f t="shared" si="472"/>
        <v>1917</v>
      </c>
      <c r="N5861" s="56"/>
      <c r="O5861" s="56">
        <f t="shared" si="473"/>
        <v>10</v>
      </c>
      <c r="P5861" s="56">
        <f t="shared" si="474"/>
        <v>2</v>
      </c>
      <c r="Q5861" s="2" t="str">
        <f t="shared" si="475"/>
        <v>&lt;a href="set04\he_december 8, 1914 - november 20, 1917\miscellaneous\ashland,_jens_draft_call_wwi_october_2,_1917_p_1_he.pdf"&gt;Draft call WWI&lt;/a&gt;</v>
      </c>
    </row>
    <row r="5862" spans="1:17" x14ac:dyDescent="0.25">
      <c r="A5862" s="2">
        <v>397</v>
      </c>
      <c r="B5862" s="4" t="s">
        <v>14501</v>
      </c>
      <c r="C5862" s="4" t="s">
        <v>14489</v>
      </c>
      <c r="D5862" s="52">
        <v>6485</v>
      </c>
      <c r="E5862" s="5" t="s">
        <v>13629</v>
      </c>
      <c r="F5862" s="5">
        <v>1</v>
      </c>
      <c r="G5862" s="5">
        <v>21</v>
      </c>
      <c r="H5862" s="5">
        <v>2974</v>
      </c>
      <c r="I5862" t="s">
        <v>28094</v>
      </c>
      <c r="J5862" s="46" t="s">
        <v>33102</v>
      </c>
      <c r="K5862" s="56"/>
      <c r="L5862" s="56"/>
      <c r="M5862" s="56">
        <f t="shared" si="472"/>
        <v>1917</v>
      </c>
      <c r="N5862" s="56"/>
      <c r="O5862" s="56">
        <f t="shared" si="473"/>
        <v>10</v>
      </c>
      <c r="P5862" s="56">
        <f t="shared" si="474"/>
        <v>2</v>
      </c>
      <c r="Q5862" s="2" t="str">
        <f t="shared" si="475"/>
        <v>&lt;a href="set04\he_december 8, 1914 - november 20, 1917\miscellaneous\benrud,_marbo_draft_call_wwi_october_2,_1917_p_1_he.pdf"&gt;Draft call WWI&lt;/a&gt;</v>
      </c>
    </row>
    <row r="5863" spans="1:17" x14ac:dyDescent="0.25">
      <c r="A5863" s="2">
        <v>588</v>
      </c>
      <c r="B5863" s="4" t="s">
        <v>14179</v>
      </c>
      <c r="C5863" s="4" t="s">
        <v>690</v>
      </c>
      <c r="D5863" s="52">
        <v>6485</v>
      </c>
      <c r="E5863" s="5" t="s">
        <v>13629</v>
      </c>
      <c r="F5863" s="5">
        <v>5</v>
      </c>
      <c r="G5863" s="5">
        <v>21</v>
      </c>
      <c r="H5863" s="5">
        <v>3007</v>
      </c>
      <c r="I5863" t="s">
        <v>28095</v>
      </c>
      <c r="J5863" s="46" t="s">
        <v>33102</v>
      </c>
      <c r="K5863" s="56"/>
      <c r="L5863" s="56"/>
      <c r="M5863" s="56">
        <f t="shared" si="472"/>
        <v>1917</v>
      </c>
      <c r="N5863" s="56"/>
      <c r="O5863" s="56">
        <f t="shared" si="473"/>
        <v>10</v>
      </c>
      <c r="P5863" s="56">
        <f t="shared" si="474"/>
        <v>2</v>
      </c>
      <c r="Q5863" s="2" t="str">
        <f t="shared" si="475"/>
        <v>&lt;a href="set04\he_december 8, 1914 - november 20, 1917\miscellaneous\brekke,_john_operation_october_2,_1917_p5_he.pdf"&gt;Operation&lt;/a&gt;</v>
      </c>
    </row>
    <row r="5864" spans="1:17" x14ac:dyDescent="0.25">
      <c r="A5864" s="2">
        <v>871</v>
      </c>
      <c r="B5864" s="4" t="s">
        <v>14532</v>
      </c>
      <c r="C5864" s="4" t="s">
        <v>14479</v>
      </c>
      <c r="D5864" s="52">
        <v>6485</v>
      </c>
      <c r="E5864" s="5" t="s">
        <v>13629</v>
      </c>
      <c r="F5864" s="5">
        <v>1</v>
      </c>
      <c r="G5864" s="5">
        <v>21</v>
      </c>
      <c r="H5864" s="5">
        <v>3032</v>
      </c>
      <c r="I5864" t="s">
        <v>28096</v>
      </c>
      <c r="J5864" s="46" t="s">
        <v>33102</v>
      </c>
      <c r="K5864" s="56"/>
      <c r="L5864" s="56"/>
      <c r="M5864" s="56">
        <f t="shared" si="472"/>
        <v>1917</v>
      </c>
      <c r="N5864" s="56"/>
      <c r="O5864" s="56">
        <f t="shared" si="473"/>
        <v>10</v>
      </c>
      <c r="P5864" s="56">
        <f t="shared" si="474"/>
        <v>2</v>
      </c>
      <c r="Q5864" s="2" t="str">
        <f t="shared" si="475"/>
        <v>&lt;a href="set04\he_december 8, 1914 - november 20, 1917\miscellaneous\coffey,_ora_certified_back_as_held_for_service_wwi_october_2,_1917_p1_he.pdf"&gt;Certified back as held for service WWI&lt;/a&gt;</v>
      </c>
    </row>
    <row r="5865" spans="1:17" x14ac:dyDescent="0.25">
      <c r="A5865" s="2">
        <v>1442</v>
      </c>
      <c r="B5865" s="4" t="s">
        <v>14539</v>
      </c>
      <c r="C5865" s="4" t="s">
        <v>14489</v>
      </c>
      <c r="D5865" s="52">
        <v>6485</v>
      </c>
      <c r="E5865" s="5" t="s">
        <v>13629</v>
      </c>
      <c r="F5865" s="5">
        <v>1</v>
      </c>
      <c r="G5865" s="5">
        <v>21</v>
      </c>
      <c r="H5865" s="5">
        <v>3041</v>
      </c>
      <c r="I5865" t="s">
        <v>28097</v>
      </c>
      <c r="J5865" s="46" t="s">
        <v>33102</v>
      </c>
      <c r="K5865" s="56"/>
      <c r="L5865" s="56"/>
      <c r="M5865" s="56">
        <f t="shared" si="472"/>
        <v>1917</v>
      </c>
      <c r="N5865" s="56"/>
      <c r="O5865" s="56">
        <f t="shared" si="473"/>
        <v>10</v>
      </c>
      <c r="P5865" s="56">
        <f t="shared" si="474"/>
        <v>2</v>
      </c>
      <c r="Q5865" s="2" t="str">
        <f t="shared" si="475"/>
        <v>&lt;a href="set04\he_december 8, 1914 - november 20, 1917\miscellaneous\dahl,_edwin_draft_call_wwi_october_2,_1917_p_1_he.pdf"&gt;Draft call WWI&lt;/a&gt;</v>
      </c>
    </row>
    <row r="5866" spans="1:17" x14ac:dyDescent="0.25">
      <c r="A5866" s="2">
        <v>1862</v>
      </c>
      <c r="B5866" s="4" t="s">
        <v>14547</v>
      </c>
      <c r="C5866" s="4" t="s">
        <v>14479</v>
      </c>
      <c r="D5866" s="52">
        <v>6485</v>
      </c>
      <c r="E5866" s="5" t="s">
        <v>13629</v>
      </c>
      <c r="F5866" s="5">
        <v>1</v>
      </c>
      <c r="G5866" s="5">
        <v>21</v>
      </c>
      <c r="H5866" s="5">
        <v>3070</v>
      </c>
      <c r="I5866" t="s">
        <v>28098</v>
      </c>
      <c r="J5866" s="46" t="s">
        <v>33102</v>
      </c>
      <c r="K5866" s="56"/>
      <c r="L5866" s="56"/>
      <c r="M5866" s="56">
        <f t="shared" si="472"/>
        <v>1917</v>
      </c>
      <c r="N5866" s="56"/>
      <c r="O5866" s="56">
        <f t="shared" si="473"/>
        <v>10</v>
      </c>
      <c r="P5866" s="56">
        <f t="shared" si="474"/>
        <v>2</v>
      </c>
      <c r="Q5866" s="2" t="str">
        <f t="shared" si="475"/>
        <v>&lt;a href="set04\he_december 8, 1914 - november 20, 1917\miscellaneous\ethan,_nicholas_j_certified_back_as_held_for_service_wwi_october_2,_1917_p1_he.pdf"&gt;Certified back as held for service WWI&lt;/a&gt;</v>
      </c>
    </row>
    <row r="5867" spans="1:17" x14ac:dyDescent="0.25">
      <c r="A5867" s="2">
        <v>1942</v>
      </c>
      <c r="B5867" s="4" t="s">
        <v>14550</v>
      </c>
      <c r="C5867" s="4" t="s">
        <v>13994</v>
      </c>
      <c r="D5867" s="52">
        <v>6485</v>
      </c>
      <c r="E5867" s="5" t="s">
        <v>13629</v>
      </c>
      <c r="F5867" s="5">
        <v>5</v>
      </c>
      <c r="G5867" s="5">
        <v>21</v>
      </c>
      <c r="H5867" s="5">
        <v>3078</v>
      </c>
      <c r="I5867" t="s">
        <v>28099</v>
      </c>
      <c r="J5867" s="46" t="s">
        <v>33102</v>
      </c>
      <c r="K5867" s="56"/>
      <c r="L5867" s="56"/>
      <c r="M5867" s="56">
        <f t="shared" si="472"/>
        <v>1917</v>
      </c>
      <c r="N5867" s="56"/>
      <c r="O5867" s="56">
        <f t="shared" si="473"/>
        <v>10</v>
      </c>
      <c r="P5867" s="56">
        <f t="shared" si="474"/>
        <v>2</v>
      </c>
      <c r="Q5867" s="2" t="str">
        <f t="shared" si="475"/>
        <v>&lt;a href="set04\he_december 8, 1914 - november 20, 1917\miscellaneous\fjelde,_dr_to_live_work_in_cooperstown_october_2,_1917_p5_he.pdf"&gt;To live work in Cooperstown&lt;/a&gt;</v>
      </c>
    </row>
    <row r="5868" spans="1:17" x14ac:dyDescent="0.25">
      <c r="A5868" s="2">
        <v>2014</v>
      </c>
      <c r="B5868" s="4" t="s">
        <v>14558</v>
      </c>
      <c r="C5868" s="4" t="s">
        <v>14489</v>
      </c>
      <c r="D5868" s="52">
        <v>6485</v>
      </c>
      <c r="E5868" s="5" t="s">
        <v>13629</v>
      </c>
      <c r="F5868" s="5">
        <v>1</v>
      </c>
      <c r="G5868" s="5">
        <v>21</v>
      </c>
      <c r="H5868" s="5">
        <v>3094</v>
      </c>
      <c r="I5868" t="s">
        <v>28100</v>
      </c>
      <c r="J5868" s="46" t="s">
        <v>33102</v>
      </c>
      <c r="K5868" s="56"/>
      <c r="L5868" s="56"/>
      <c r="M5868" s="56">
        <f t="shared" si="472"/>
        <v>1917</v>
      </c>
      <c r="N5868" s="56"/>
      <c r="O5868" s="56">
        <f t="shared" si="473"/>
        <v>10</v>
      </c>
      <c r="P5868" s="56">
        <f t="shared" si="474"/>
        <v>2</v>
      </c>
      <c r="Q5868" s="2" t="str">
        <f t="shared" si="475"/>
        <v>&lt;a href="set04\he_december 8, 1914 - november 20, 1917\miscellaneous\franson,_hjalmer_draft_call_wwi_october_2,_1917_p_1_he.pdf"&gt;Draft call WWI&lt;/a&gt;</v>
      </c>
    </row>
    <row r="5869" spans="1:17" x14ac:dyDescent="0.25">
      <c r="A5869" s="2">
        <v>2124</v>
      </c>
      <c r="B5869" s="4" t="s">
        <v>14563</v>
      </c>
      <c r="C5869" s="4" t="s">
        <v>14479</v>
      </c>
      <c r="D5869" s="52">
        <v>6485</v>
      </c>
      <c r="E5869" s="5" t="s">
        <v>13629</v>
      </c>
      <c r="F5869" s="5">
        <v>1</v>
      </c>
      <c r="G5869" s="5">
        <v>21</v>
      </c>
      <c r="H5869" s="5">
        <v>3102</v>
      </c>
      <c r="I5869" t="s">
        <v>28101</v>
      </c>
      <c r="J5869" s="46" t="s">
        <v>33102</v>
      </c>
      <c r="K5869" s="56"/>
      <c r="L5869" s="56"/>
      <c r="M5869" s="56">
        <f t="shared" si="472"/>
        <v>1917</v>
      </c>
      <c r="N5869" s="56"/>
      <c r="O5869" s="56">
        <f t="shared" si="473"/>
        <v>10</v>
      </c>
      <c r="P5869" s="56">
        <f t="shared" si="474"/>
        <v>2</v>
      </c>
      <c r="Q5869" s="2" t="str">
        <f t="shared" si="475"/>
        <v>&lt;a href="set04\he_december 8, 1914 - november 20, 1917\miscellaneous\gilbertson,_ole_certified_back_as_held_for_service_wwi_october_2,_1917_p1_he.pdf"&gt;Certified back as held for service WWI&lt;/a&gt;</v>
      </c>
    </row>
    <row r="5870" spans="1:17" x14ac:dyDescent="0.25">
      <c r="A5870" s="2">
        <v>2422</v>
      </c>
      <c r="B5870" s="4" t="s">
        <v>4455</v>
      </c>
      <c r="C5870" s="4" t="s">
        <v>14577</v>
      </c>
      <c r="D5870" s="52">
        <v>6485</v>
      </c>
      <c r="E5870" s="5" t="s">
        <v>13629</v>
      </c>
      <c r="F5870" s="5">
        <v>1</v>
      </c>
      <c r="G5870" s="5">
        <v>21</v>
      </c>
      <c r="H5870" s="5">
        <v>3118</v>
      </c>
      <c r="I5870" t="s">
        <v>28102</v>
      </c>
      <c r="J5870" s="46" t="s">
        <v>33102</v>
      </c>
      <c r="K5870" s="56"/>
      <c r="L5870" s="56"/>
      <c r="M5870" s="56">
        <f t="shared" si="472"/>
        <v>1917</v>
      </c>
      <c r="N5870" s="56"/>
      <c r="O5870" s="56">
        <f t="shared" si="473"/>
        <v>10</v>
      </c>
      <c r="P5870" s="56">
        <f t="shared" si="474"/>
        <v>2</v>
      </c>
      <c r="Q5870" s="2" t="str">
        <f t="shared" si="475"/>
        <v>&lt;a href="set04\he_december 8, 1914 - november 20, 1917\miscellaneous\griggs_county_more_men_called_wwi_october_2,_1917_p_1_he.pdf"&gt;More men called WWI&lt;/a&gt;</v>
      </c>
    </row>
    <row r="5871" spans="1:17" x14ac:dyDescent="0.25">
      <c r="A5871" s="2">
        <v>2463</v>
      </c>
      <c r="B5871" s="4" t="s">
        <v>14580</v>
      </c>
      <c r="C5871" s="4" t="s">
        <v>14489</v>
      </c>
      <c r="D5871" s="52">
        <v>6485</v>
      </c>
      <c r="E5871" s="5" t="s">
        <v>13629</v>
      </c>
      <c r="F5871" s="5">
        <v>1</v>
      </c>
      <c r="G5871" s="5">
        <v>21</v>
      </c>
      <c r="H5871" s="5">
        <v>3124</v>
      </c>
      <c r="I5871" t="s">
        <v>28103</v>
      </c>
      <c r="J5871" s="46" t="s">
        <v>33102</v>
      </c>
      <c r="K5871" s="56"/>
      <c r="L5871" s="56"/>
      <c r="M5871" s="56">
        <f t="shared" si="472"/>
        <v>1917</v>
      </c>
      <c r="N5871" s="56"/>
      <c r="O5871" s="56">
        <f t="shared" si="473"/>
        <v>10</v>
      </c>
      <c r="P5871" s="56">
        <f t="shared" si="474"/>
        <v>2</v>
      </c>
      <c r="Q5871" s="2" t="str">
        <f t="shared" si="475"/>
        <v>&lt;a href="set04\he_december 8, 1914 - november 20, 1917\miscellaneous\grove,_carl_j_draft_call_wwi_october_2,_1917_p_1_he.pdf"&gt;Draft call WWI&lt;/a&gt;</v>
      </c>
    </row>
    <row r="5872" spans="1:17" x14ac:dyDescent="0.25">
      <c r="A5872" s="2">
        <v>2674</v>
      </c>
      <c r="B5872" s="4" t="s">
        <v>5948</v>
      </c>
      <c r="C5872" s="4" t="s">
        <v>1607</v>
      </c>
      <c r="D5872" s="52">
        <v>6485</v>
      </c>
      <c r="E5872" s="5" t="s">
        <v>13629</v>
      </c>
      <c r="F5872" s="5">
        <v>5</v>
      </c>
      <c r="G5872" s="5">
        <v>21</v>
      </c>
      <c r="H5872" s="5">
        <v>3213</v>
      </c>
      <c r="I5872" t="s">
        <v>28104</v>
      </c>
      <c r="J5872" s="46" t="s">
        <v>33102</v>
      </c>
      <c r="K5872" s="56"/>
      <c r="L5872" s="56"/>
      <c r="M5872" s="56">
        <f t="shared" si="472"/>
        <v>1917</v>
      </c>
      <c r="N5872" s="56"/>
      <c r="O5872" s="56">
        <f t="shared" si="473"/>
        <v>10</v>
      </c>
      <c r="P5872" s="56">
        <f t="shared" si="474"/>
        <v>2</v>
      </c>
      <c r="Q5872" s="2" t="str">
        <f t="shared" si="475"/>
        <v>&lt;a href="set04\he_december 8, 1914 - november 20, 1917\miscellaneous\hannaford_school_notes_october_2,_1917_p5_he.pdf"&gt;Notes&lt;/a&gt;</v>
      </c>
    </row>
    <row r="5873" spans="1:17" x14ac:dyDescent="0.25">
      <c r="A5873" s="2">
        <v>2788</v>
      </c>
      <c r="B5873" s="4" t="s">
        <v>14591</v>
      </c>
      <c r="C5873" s="4" t="s">
        <v>839</v>
      </c>
      <c r="D5873" s="52">
        <v>6485</v>
      </c>
      <c r="E5873" s="5" t="s">
        <v>13629</v>
      </c>
      <c r="F5873" s="5">
        <v>8</v>
      </c>
      <c r="G5873" s="5">
        <v>21</v>
      </c>
      <c r="H5873" s="5">
        <v>3230</v>
      </c>
      <c r="I5873" t="s">
        <v>28105</v>
      </c>
      <c r="J5873" s="46" t="s">
        <v>33102</v>
      </c>
      <c r="K5873" s="56"/>
      <c r="L5873" s="56"/>
      <c r="M5873" s="56">
        <f t="shared" si="472"/>
        <v>1917</v>
      </c>
      <c r="N5873" s="56"/>
      <c r="O5873" s="56">
        <f t="shared" si="473"/>
        <v>10</v>
      </c>
      <c r="P5873" s="56">
        <f t="shared" si="474"/>
        <v>2</v>
      </c>
      <c r="Q5873" s="2" t="str">
        <f t="shared" si="475"/>
        <v>&lt;a href="set04\he_december 8, 1914 - november 20, 1917\miscellaneous\hanson,_john_g_auction_sale_october_2,_1917_p8_he.pdf"&gt;Auction Sale&lt;/a&gt;</v>
      </c>
    </row>
    <row r="5874" spans="1:17" x14ac:dyDescent="0.25">
      <c r="A5874" s="2">
        <v>2857</v>
      </c>
      <c r="B5874" s="4" t="s">
        <v>14596</v>
      </c>
      <c r="C5874" s="4" t="s">
        <v>14479</v>
      </c>
      <c r="D5874" s="52">
        <v>6485</v>
      </c>
      <c r="E5874" s="5" t="s">
        <v>13629</v>
      </c>
      <c r="F5874" s="5">
        <v>1</v>
      </c>
      <c r="G5874" s="5">
        <v>21</v>
      </c>
      <c r="H5874" s="5">
        <v>3235</v>
      </c>
      <c r="I5874" t="s">
        <v>28106</v>
      </c>
      <c r="J5874" s="46" t="s">
        <v>33102</v>
      </c>
      <c r="K5874" s="56"/>
      <c r="L5874" s="56"/>
      <c r="M5874" s="56">
        <f t="shared" si="472"/>
        <v>1917</v>
      </c>
      <c r="N5874" s="56"/>
      <c r="O5874" s="56">
        <f t="shared" si="473"/>
        <v>10</v>
      </c>
      <c r="P5874" s="56">
        <f t="shared" si="474"/>
        <v>2</v>
      </c>
      <c r="Q5874" s="2" t="str">
        <f t="shared" si="475"/>
        <v>&lt;a href="set04\he_december 8, 1914 - november 20, 1917\miscellaneous\haugen,_bennie_h_certified_back_as_held_for_service_wwi_october_2,_1917_p1_he.pdf"&gt;Certified back as held for service WWI&lt;/a&gt;</v>
      </c>
    </row>
    <row r="5875" spans="1:17" x14ac:dyDescent="0.25">
      <c r="A5875" s="2">
        <v>2874</v>
      </c>
      <c r="B5875" s="4" t="s">
        <v>14598</v>
      </c>
      <c r="C5875" s="4" t="s">
        <v>14489</v>
      </c>
      <c r="D5875" s="52">
        <v>6485</v>
      </c>
      <c r="E5875" s="5" t="s">
        <v>13629</v>
      </c>
      <c r="F5875" s="5">
        <v>1</v>
      </c>
      <c r="G5875" s="5">
        <v>21</v>
      </c>
      <c r="H5875" s="5">
        <v>3238</v>
      </c>
      <c r="I5875" t="s">
        <v>28107</v>
      </c>
      <c r="J5875" s="46" t="s">
        <v>33102</v>
      </c>
      <c r="K5875" s="56"/>
      <c r="L5875" s="56"/>
      <c r="M5875" s="56">
        <f t="shared" ref="M5875:M5938" si="476">YEAR(D5875)</f>
        <v>1917</v>
      </c>
      <c r="N5875" s="56"/>
      <c r="O5875" s="56">
        <f t="shared" ref="O5875:O5938" si="477">MONTH(D5875)</f>
        <v>10</v>
      </c>
      <c r="P5875" s="56">
        <f t="shared" ref="P5875:P5938" si="478">DAY(D5875)</f>
        <v>2</v>
      </c>
      <c r="Q5875" s="2" t="str">
        <f t="shared" si="475"/>
        <v>&lt;a href="set04\he_december 8, 1914 - november 20, 1917\miscellaneous\haugen,_mikel_draft_call_wwi_october_2,_1917_p_1_he.pdf"&gt;Draft call WWI&lt;/a&gt;</v>
      </c>
    </row>
    <row r="5876" spans="1:17" x14ac:dyDescent="0.25">
      <c r="A5876" s="2">
        <v>2952</v>
      </c>
      <c r="B5876" s="4" t="s">
        <v>14602</v>
      </c>
      <c r="C5876" s="4" t="s">
        <v>14479</v>
      </c>
      <c r="D5876" s="52">
        <v>6485</v>
      </c>
      <c r="E5876" s="5" t="s">
        <v>13629</v>
      </c>
      <c r="F5876" s="5">
        <v>1</v>
      </c>
      <c r="G5876" s="5">
        <v>21</v>
      </c>
      <c r="H5876" s="5">
        <v>3245</v>
      </c>
      <c r="I5876" t="s">
        <v>28108</v>
      </c>
      <c r="J5876" s="46" t="s">
        <v>33102</v>
      </c>
      <c r="K5876" s="56"/>
      <c r="L5876" s="56"/>
      <c r="M5876" s="56">
        <f t="shared" si="476"/>
        <v>1917</v>
      </c>
      <c r="N5876" s="56"/>
      <c r="O5876" s="56">
        <f t="shared" si="477"/>
        <v>10</v>
      </c>
      <c r="P5876" s="56">
        <f t="shared" si="478"/>
        <v>2</v>
      </c>
      <c r="Q5876" s="2" t="str">
        <f t="shared" si="475"/>
        <v>&lt;a href="set04\he_december 8, 1914 - november 20, 1917\miscellaneous\herigstad,_ole_certified_back_as_held_for_service_wwi_october_2,_1917_p1_he.pdf"&gt;Certified back as held for service WWI&lt;/a&gt;</v>
      </c>
    </row>
    <row r="5877" spans="1:17" x14ac:dyDescent="0.25">
      <c r="A5877" s="2">
        <v>3042</v>
      </c>
      <c r="B5877" s="4" t="s">
        <v>14608</v>
      </c>
      <c r="C5877" s="4" t="s">
        <v>14489</v>
      </c>
      <c r="D5877" s="52">
        <v>6485</v>
      </c>
      <c r="E5877" s="5" t="s">
        <v>13629</v>
      </c>
      <c r="F5877" s="5">
        <v>1</v>
      </c>
      <c r="G5877" s="5">
        <v>21</v>
      </c>
      <c r="H5877" s="5">
        <v>3254</v>
      </c>
      <c r="I5877" t="s">
        <v>28109</v>
      </c>
      <c r="J5877" s="46" t="s">
        <v>33102</v>
      </c>
      <c r="K5877" s="56"/>
      <c r="L5877" s="56"/>
      <c r="M5877" s="56">
        <f t="shared" si="476"/>
        <v>1917</v>
      </c>
      <c r="N5877" s="56"/>
      <c r="O5877" s="56">
        <f t="shared" si="477"/>
        <v>10</v>
      </c>
      <c r="P5877" s="56">
        <f t="shared" si="478"/>
        <v>2</v>
      </c>
      <c r="Q5877" s="2" t="str">
        <f t="shared" si="475"/>
        <v>&lt;a href="set04\he_december 8, 1914 - november 20, 1917\miscellaneous\holland,_alfred_c_draft_call_wwi_october_2,_1917_p_1_he.pdf"&gt;Draft call WWI&lt;/a&gt;</v>
      </c>
    </row>
    <row r="5878" spans="1:17" x14ac:dyDescent="0.25">
      <c r="A5878" s="2">
        <v>3822</v>
      </c>
      <c r="B5878" s="4" t="s">
        <v>846</v>
      </c>
      <c r="C5878" s="4" t="s">
        <v>14615</v>
      </c>
      <c r="D5878" s="52">
        <v>6485</v>
      </c>
      <c r="E5878" s="5" t="s">
        <v>13629</v>
      </c>
      <c r="F5878" s="5">
        <v>4</v>
      </c>
      <c r="G5878" s="5">
        <v>21</v>
      </c>
      <c r="H5878" s="5">
        <v>3263</v>
      </c>
      <c r="I5878" t="s">
        <v>28110</v>
      </c>
      <c r="J5878" s="46" t="s">
        <v>33102</v>
      </c>
      <c r="K5878" s="56"/>
      <c r="L5878" s="56"/>
      <c r="M5878" s="56">
        <f t="shared" si="476"/>
        <v>1917</v>
      </c>
      <c r="N5878" s="56"/>
      <c r="O5878" s="56">
        <f t="shared" si="477"/>
        <v>10</v>
      </c>
      <c r="P5878" s="56">
        <f t="shared" si="478"/>
        <v>2</v>
      </c>
      <c r="Q5878" s="2" t="str">
        <f t="shared" si="475"/>
        <v>&lt;a href="set04\he_december 8, 1914 - november 20, 1917\miscellaneous\jackson,_chester_arm_health_report_october_2,_1917_p4_he.pdf"&gt;Arm health report&lt;/a&gt;</v>
      </c>
    </row>
    <row r="5879" spans="1:17" x14ac:dyDescent="0.25">
      <c r="A5879" s="2">
        <v>4042</v>
      </c>
      <c r="B5879" s="4" t="s">
        <v>14622</v>
      </c>
      <c r="C5879" s="4" t="s">
        <v>839</v>
      </c>
      <c r="D5879" s="52">
        <v>6485</v>
      </c>
      <c r="E5879" s="5" t="s">
        <v>13629</v>
      </c>
      <c r="F5879" s="5">
        <v>5</v>
      </c>
      <c r="G5879" s="5">
        <v>21</v>
      </c>
      <c r="H5879" s="5">
        <v>3282</v>
      </c>
      <c r="I5879" t="s">
        <v>28111</v>
      </c>
      <c r="J5879" s="46" t="s">
        <v>33102</v>
      </c>
      <c r="K5879" s="56"/>
      <c r="L5879" s="56"/>
      <c r="M5879" s="56">
        <f t="shared" si="476"/>
        <v>1917</v>
      </c>
      <c r="N5879" s="56"/>
      <c r="O5879" s="56">
        <f t="shared" si="477"/>
        <v>10</v>
      </c>
      <c r="P5879" s="56">
        <f t="shared" si="478"/>
        <v>2</v>
      </c>
      <c r="Q5879" s="2" t="str">
        <f t="shared" si="475"/>
        <v>&lt;a href="set04\he_december 8, 1914 - november 20, 1917\miscellaneous\kalland,_estate_of_david_j_auction_sale_october_2,_1917_p5_he.pdf"&gt;Auction Sale&lt;/a&gt;</v>
      </c>
    </row>
    <row r="5880" spans="1:17" x14ac:dyDescent="0.25">
      <c r="A5880" s="2">
        <v>4050</v>
      </c>
      <c r="B5880" s="4" t="s">
        <v>14625</v>
      </c>
      <c r="C5880" s="4" t="s">
        <v>839</v>
      </c>
      <c r="D5880" s="52">
        <v>6485</v>
      </c>
      <c r="E5880" s="5" t="s">
        <v>13629</v>
      </c>
      <c r="F5880" s="5">
        <v>1</v>
      </c>
      <c r="G5880" s="5">
        <v>21</v>
      </c>
      <c r="H5880" s="5">
        <v>3286</v>
      </c>
      <c r="I5880" t="s">
        <v>28112</v>
      </c>
      <c r="J5880" s="46" t="s">
        <v>33102</v>
      </c>
      <c r="K5880" s="56"/>
      <c r="L5880" s="56"/>
      <c r="M5880" s="56">
        <f t="shared" si="476"/>
        <v>1917</v>
      </c>
      <c r="N5880" s="56"/>
      <c r="O5880" s="56">
        <f t="shared" si="477"/>
        <v>10</v>
      </c>
      <c r="P5880" s="56">
        <f t="shared" si="478"/>
        <v>2</v>
      </c>
      <c r="Q5880" s="2" t="str">
        <f t="shared" si="475"/>
        <v>&lt;a href="set04\he_december 8, 1914 - november 20, 1917\miscellaneous\kalvik,_mrs_knut_auction_sale_october_2,_1917_p1_he.pdf"&gt;Auction Sale&lt;/a&gt;</v>
      </c>
    </row>
    <row r="5881" spans="1:17" x14ac:dyDescent="0.25">
      <c r="A5881" s="2">
        <v>4565</v>
      </c>
      <c r="B5881" s="4" t="s">
        <v>14637</v>
      </c>
      <c r="C5881" s="4" t="s">
        <v>14479</v>
      </c>
      <c r="D5881" s="52">
        <v>6485</v>
      </c>
      <c r="E5881" s="5" t="s">
        <v>13629</v>
      </c>
      <c r="F5881" s="5">
        <v>1</v>
      </c>
      <c r="G5881" s="5">
        <v>21</v>
      </c>
      <c r="H5881" s="5">
        <v>3307</v>
      </c>
      <c r="I5881" t="s">
        <v>28113</v>
      </c>
      <c r="J5881" s="46" t="s">
        <v>33102</v>
      </c>
      <c r="K5881" s="56"/>
      <c r="L5881" s="56"/>
      <c r="M5881" s="56">
        <f t="shared" si="476"/>
        <v>1917</v>
      </c>
      <c r="N5881" s="56"/>
      <c r="O5881" s="56">
        <f t="shared" si="477"/>
        <v>10</v>
      </c>
      <c r="P5881" s="56">
        <f t="shared" si="478"/>
        <v>2</v>
      </c>
      <c r="Q5881" s="2" t="str">
        <f t="shared" si="475"/>
        <v>&lt;a href="set04\he_december 8, 1914 - november 20, 1917\miscellaneous\krag,_soren_certified_back_as_held_for_service_wwi_october_2,_1917_p1_he.pdf"&gt;Certified back as held for service WWI&lt;/a&gt;</v>
      </c>
    </row>
    <row r="5882" spans="1:17" x14ac:dyDescent="0.25">
      <c r="A5882" s="2">
        <v>4660</v>
      </c>
      <c r="B5882" s="4" t="s">
        <v>8292</v>
      </c>
      <c r="C5882" s="4" t="s">
        <v>14489</v>
      </c>
      <c r="D5882" s="52">
        <v>6485</v>
      </c>
      <c r="E5882" s="5" t="s">
        <v>13629</v>
      </c>
      <c r="F5882" s="5">
        <v>1</v>
      </c>
      <c r="G5882" s="5">
        <v>21</v>
      </c>
      <c r="H5882" s="5">
        <v>3314</v>
      </c>
      <c r="I5882" t="s">
        <v>28114</v>
      </c>
      <c r="J5882" s="46" t="s">
        <v>33102</v>
      </c>
      <c r="K5882" s="56"/>
      <c r="L5882" s="56"/>
      <c r="M5882" s="56">
        <f t="shared" si="476"/>
        <v>1917</v>
      </c>
      <c r="N5882" s="56"/>
      <c r="O5882" s="56">
        <f t="shared" si="477"/>
        <v>10</v>
      </c>
      <c r="P5882" s="56">
        <f t="shared" si="478"/>
        <v>2</v>
      </c>
      <c r="Q5882" s="2" t="str">
        <f t="shared" si="475"/>
        <v>&lt;a href="set04\he_december 8, 1914 - november 20, 1917\miscellaneous\larson,_andrew_s_draft_call_wwi_october_2,_1917_p_1_he.pdf"&gt;Draft call WWI&lt;/a&gt;</v>
      </c>
    </row>
    <row r="5883" spans="1:17" x14ac:dyDescent="0.25">
      <c r="A5883" s="2">
        <v>4986</v>
      </c>
      <c r="B5883" s="4" t="s">
        <v>7079</v>
      </c>
      <c r="C5883" s="4" t="s">
        <v>839</v>
      </c>
      <c r="D5883" s="52">
        <v>6485</v>
      </c>
      <c r="E5883" s="5" t="s">
        <v>13629</v>
      </c>
      <c r="F5883" s="5">
        <v>4</v>
      </c>
      <c r="G5883" s="5">
        <v>21</v>
      </c>
      <c r="H5883" s="5">
        <v>3339</v>
      </c>
      <c r="I5883" t="s">
        <v>28115</v>
      </c>
      <c r="J5883" s="46" t="s">
        <v>33102</v>
      </c>
      <c r="K5883" s="56"/>
      <c r="L5883" s="56"/>
      <c r="M5883" s="56">
        <f t="shared" si="476"/>
        <v>1917</v>
      </c>
      <c r="N5883" s="56"/>
      <c r="O5883" s="56">
        <f t="shared" si="477"/>
        <v>10</v>
      </c>
      <c r="P5883" s="56">
        <f t="shared" si="478"/>
        <v>2</v>
      </c>
      <c r="Q5883" s="2" t="str">
        <f t="shared" si="475"/>
        <v>&lt;a href="set04\he_december 8, 1914 - november 20, 1917\miscellaneous\marson,_david_auction_sale_october_2,_1917_p4_he.pdf"&gt;Auction Sale&lt;/a&gt;</v>
      </c>
    </row>
    <row r="5884" spans="1:17" x14ac:dyDescent="0.25">
      <c r="A5884" s="2">
        <v>4987</v>
      </c>
      <c r="B5884" s="4" t="s">
        <v>7079</v>
      </c>
      <c r="C5884" s="4" t="s">
        <v>14659</v>
      </c>
      <c r="D5884" s="52">
        <v>6485</v>
      </c>
      <c r="E5884" s="5" t="s">
        <v>13629</v>
      </c>
      <c r="F5884" s="5">
        <v>5</v>
      </c>
      <c r="G5884" s="5">
        <v>21</v>
      </c>
      <c r="H5884" s="5">
        <v>3340</v>
      </c>
      <c r="I5884" t="s">
        <v>28116</v>
      </c>
      <c r="J5884" s="46" t="s">
        <v>33102</v>
      </c>
      <c r="K5884" s="56"/>
      <c r="L5884" s="56"/>
      <c r="M5884" s="56">
        <f t="shared" si="476"/>
        <v>1917</v>
      </c>
      <c r="N5884" s="56"/>
      <c r="O5884" s="56">
        <f t="shared" si="477"/>
        <v>10</v>
      </c>
      <c r="P5884" s="56">
        <f t="shared" si="478"/>
        <v>2</v>
      </c>
      <c r="Q5884" s="2" t="str">
        <f t="shared" si="475"/>
        <v>&lt;a href="set04\he_december 8, 1914 - november 20, 1917\miscellaneous\marson,_david_sells_all;_likely_to_ca_october_2,_1917_p5_he.pdf"&gt;Sells all; likely to CA&lt;/a&gt;</v>
      </c>
    </row>
    <row r="5885" spans="1:17" x14ac:dyDescent="0.25">
      <c r="A5885" s="2">
        <v>5141</v>
      </c>
      <c r="B5885" s="4" t="s">
        <v>14666</v>
      </c>
      <c r="C5885" s="4" t="s">
        <v>845</v>
      </c>
      <c r="D5885" s="52">
        <v>6485</v>
      </c>
      <c r="E5885" s="5" t="s">
        <v>13629</v>
      </c>
      <c r="F5885" s="5">
        <v>5</v>
      </c>
      <c r="G5885" s="5">
        <v>21</v>
      </c>
      <c r="H5885" s="5">
        <v>3356</v>
      </c>
      <c r="I5885" t="s">
        <v>28117</v>
      </c>
      <c r="J5885" s="46" t="s">
        <v>33102</v>
      </c>
      <c r="K5885" s="56"/>
      <c r="L5885" s="56"/>
      <c r="M5885" s="56">
        <f t="shared" si="476"/>
        <v>1917</v>
      </c>
      <c r="N5885" s="56"/>
      <c r="O5885" s="56">
        <f t="shared" si="477"/>
        <v>10</v>
      </c>
      <c r="P5885" s="56">
        <f t="shared" si="478"/>
        <v>2</v>
      </c>
      <c r="Q5885" s="2" t="str">
        <f t="shared" si="475"/>
        <v>&lt;a href="set04\he_december 8, 1914 - november 20, 1917\miscellaneous\miklethun,_11_mo_old_dau_of_john_seriously_ill_october_2,_1917_p5_he.pdf"&gt;Seriously ill&lt;/a&gt;</v>
      </c>
    </row>
    <row r="5886" spans="1:17" x14ac:dyDescent="0.25">
      <c r="A5886" s="2">
        <v>5432</v>
      </c>
      <c r="B5886" s="4" t="s">
        <v>14092</v>
      </c>
      <c r="C5886" s="4" t="s">
        <v>14479</v>
      </c>
      <c r="D5886" s="52">
        <v>6485</v>
      </c>
      <c r="E5886" s="5" t="s">
        <v>13629</v>
      </c>
      <c r="F5886" s="5">
        <v>1</v>
      </c>
      <c r="G5886" s="5">
        <v>21</v>
      </c>
      <c r="H5886" s="5">
        <v>3388</v>
      </c>
      <c r="I5886" t="s">
        <v>28118</v>
      </c>
      <c r="J5886" s="46" t="s">
        <v>33102</v>
      </c>
      <c r="K5886" s="56"/>
      <c r="L5886" s="56"/>
      <c r="M5886" s="56">
        <f t="shared" si="476"/>
        <v>1917</v>
      </c>
      <c r="N5886" s="56"/>
      <c r="O5886" s="56">
        <f t="shared" si="477"/>
        <v>10</v>
      </c>
      <c r="P5886" s="56">
        <f t="shared" si="478"/>
        <v>2</v>
      </c>
      <c r="Q5886" s="2" t="str">
        <f t="shared" si="475"/>
        <v>&lt;a href="set04\he_december 8, 1914 - november 20, 1917\miscellaneous\newell,_andrew_j_certified_back_as_held_for_service_wwi_october_2,_1917_p1_he.pdf"&gt;Certified back as held for service WWI&lt;/a&gt;</v>
      </c>
    </row>
    <row r="5887" spans="1:17" x14ac:dyDescent="0.25">
      <c r="A5887" s="2">
        <v>5851</v>
      </c>
      <c r="B5887" s="4" t="s">
        <v>14699</v>
      </c>
      <c r="C5887" s="4" t="s">
        <v>14700</v>
      </c>
      <c r="D5887" s="52">
        <v>6485</v>
      </c>
      <c r="E5887" s="5" t="s">
        <v>13629</v>
      </c>
      <c r="F5887" s="5">
        <v>5</v>
      </c>
      <c r="G5887" s="5">
        <v>21</v>
      </c>
      <c r="H5887" s="5">
        <v>3432</v>
      </c>
      <c r="I5887" t="s">
        <v>28119</v>
      </c>
      <c r="J5887" s="46" t="s">
        <v>33102</v>
      </c>
      <c r="K5887" s="56"/>
      <c r="L5887" s="56"/>
      <c r="M5887" s="56">
        <f t="shared" si="476"/>
        <v>1917</v>
      </c>
      <c r="N5887" s="56"/>
      <c r="O5887" s="56">
        <f t="shared" si="477"/>
        <v>10</v>
      </c>
      <c r="P5887" s="56">
        <f t="shared" si="478"/>
        <v>2</v>
      </c>
      <c r="Q5887" s="2" t="str">
        <f t="shared" si="475"/>
        <v>&lt;a href="set04\he_december 8, 1914 - november 20, 1917\miscellaneous\peterson,_mrs_c_l_and_daughters_to_live;_attend_school_in_hannaford_october_2,_1917_p5_he.pdf"&gt;To live and attend school in Hannaford&lt;/a&gt;</v>
      </c>
    </row>
    <row r="5888" spans="1:17" x14ac:dyDescent="0.25">
      <c r="A5888" s="2">
        <v>6167</v>
      </c>
      <c r="B5888" s="4" t="s">
        <v>14708</v>
      </c>
      <c r="C5888" s="4" t="s">
        <v>14489</v>
      </c>
      <c r="D5888" s="52">
        <v>6485</v>
      </c>
      <c r="E5888" s="5" t="s">
        <v>13629</v>
      </c>
      <c r="F5888" s="5">
        <v>1</v>
      </c>
      <c r="G5888" s="5">
        <v>21</v>
      </c>
      <c r="H5888" s="5">
        <v>3442</v>
      </c>
      <c r="I5888" t="s">
        <v>28120</v>
      </c>
      <c r="J5888" s="46" t="s">
        <v>33102</v>
      </c>
      <c r="K5888" s="56"/>
      <c r="L5888" s="56"/>
      <c r="M5888" s="56">
        <f t="shared" si="476"/>
        <v>1917</v>
      </c>
      <c r="N5888" s="56"/>
      <c r="O5888" s="56">
        <f t="shared" si="477"/>
        <v>10</v>
      </c>
      <c r="P5888" s="56">
        <f t="shared" si="478"/>
        <v>2</v>
      </c>
      <c r="Q5888" s="2" t="str">
        <f t="shared" si="475"/>
        <v>&lt;a href="set04\he_december 8, 1914 - november 20, 1917\miscellaneous\retzlaff,_adolph_draft_call_wwi_october_2,_1917_p_1_he.pdf"&gt;Draft call WWI&lt;/a&gt;</v>
      </c>
    </row>
    <row r="5889" spans="1:17" x14ac:dyDescent="0.25">
      <c r="A5889" s="2">
        <v>6256</v>
      </c>
      <c r="B5889" s="4" t="s">
        <v>14716</v>
      </c>
      <c r="C5889" s="4" t="s">
        <v>14489</v>
      </c>
      <c r="D5889" s="52">
        <v>6485</v>
      </c>
      <c r="E5889" s="5" t="s">
        <v>13629</v>
      </c>
      <c r="F5889" s="5">
        <v>1</v>
      </c>
      <c r="G5889" s="5">
        <v>21</v>
      </c>
      <c r="H5889" s="5">
        <v>3451</v>
      </c>
      <c r="I5889" t="s">
        <v>28121</v>
      </c>
      <c r="J5889" s="46" t="s">
        <v>33102</v>
      </c>
      <c r="K5889" s="56"/>
      <c r="L5889" s="56"/>
      <c r="M5889" s="56">
        <f t="shared" si="476"/>
        <v>1917</v>
      </c>
      <c r="N5889" s="56"/>
      <c r="O5889" s="56">
        <f t="shared" si="477"/>
        <v>10</v>
      </c>
      <c r="P5889" s="56">
        <f t="shared" si="478"/>
        <v>2</v>
      </c>
      <c r="Q5889" s="2" t="str">
        <f t="shared" si="475"/>
        <v>&lt;a href="set04\he_december 8, 1914 - november 20, 1917\miscellaneous\ringlee,_francis_draft_call_wwi_october_2,_1917_p_1_he.pdf"&gt;Draft call WWI&lt;/a&gt;</v>
      </c>
    </row>
    <row r="5890" spans="1:17" x14ac:dyDescent="0.25">
      <c r="A5890" s="2">
        <v>6316</v>
      </c>
      <c r="B5890" s="4" t="s">
        <v>14726</v>
      </c>
      <c r="C5890" s="4" t="s">
        <v>14489</v>
      </c>
      <c r="D5890" s="52">
        <v>6485</v>
      </c>
      <c r="E5890" s="5" t="s">
        <v>13629</v>
      </c>
      <c r="F5890" s="5">
        <v>1</v>
      </c>
      <c r="G5890" s="5">
        <v>21</v>
      </c>
      <c r="H5890" s="5">
        <v>3460</v>
      </c>
      <c r="I5890" t="s">
        <v>28122</v>
      </c>
      <c r="J5890" s="46" t="s">
        <v>33102</v>
      </c>
      <c r="K5890" s="56"/>
      <c r="L5890" s="56"/>
      <c r="M5890" s="56">
        <f t="shared" si="476"/>
        <v>1917</v>
      </c>
      <c r="N5890" s="56"/>
      <c r="O5890" s="56">
        <f t="shared" si="477"/>
        <v>10</v>
      </c>
      <c r="P5890" s="56">
        <f t="shared" si="478"/>
        <v>2</v>
      </c>
      <c r="Q5890" s="2" t="str">
        <f t="shared" ref="Q5890:Q5953" si="479">"&lt;a href="&amp;""""&amp;J5890&amp;"\"&amp;I5890&amp;"""&gt;"&amp;C5890&amp;"&lt;/a&gt;"</f>
        <v>&lt;a href="set04\he_december 8, 1914 - november 20, 1917\miscellaneous\ronningen,_clarence_h_draft_call_wwi_october_2,_1917_p_1_he.pdf"&gt;Draft call WWI&lt;/a&gt;</v>
      </c>
    </row>
    <row r="5891" spans="1:17" x14ac:dyDescent="0.25">
      <c r="A5891" s="2">
        <v>6635</v>
      </c>
      <c r="B5891" s="4" t="s">
        <v>14741</v>
      </c>
      <c r="C5891" s="4" t="s">
        <v>14489</v>
      </c>
      <c r="D5891" s="52">
        <v>6485</v>
      </c>
      <c r="E5891" s="5" t="s">
        <v>13629</v>
      </c>
      <c r="F5891" s="5">
        <v>1</v>
      </c>
      <c r="G5891" s="5">
        <v>21</v>
      </c>
      <c r="H5891" s="5">
        <v>3493</v>
      </c>
      <c r="I5891" t="s">
        <v>28123</v>
      </c>
      <c r="J5891" s="46" t="s">
        <v>33102</v>
      </c>
      <c r="K5891" s="56"/>
      <c r="L5891" s="56"/>
      <c r="M5891" s="56">
        <f t="shared" si="476"/>
        <v>1917</v>
      </c>
      <c r="N5891" s="56"/>
      <c r="O5891" s="56">
        <f t="shared" si="477"/>
        <v>10</v>
      </c>
      <c r="P5891" s="56">
        <f t="shared" si="478"/>
        <v>2</v>
      </c>
      <c r="Q5891" s="2" t="str">
        <f t="shared" si="479"/>
        <v>&lt;a href="set04\he_december 8, 1914 - november 20, 1917\miscellaneous\skaar,_leonard_draft_call_wwi_october_2,_1917_p_1_he.pdf"&gt;Draft call WWI&lt;/a&gt;</v>
      </c>
    </row>
    <row r="5892" spans="1:17" x14ac:dyDescent="0.25">
      <c r="A5892" s="2">
        <v>7288</v>
      </c>
      <c r="B5892" s="4" t="s">
        <v>14758</v>
      </c>
      <c r="C5892" s="4" t="s">
        <v>14489</v>
      </c>
      <c r="D5892" s="52">
        <v>6485</v>
      </c>
      <c r="E5892" s="5" t="s">
        <v>13629</v>
      </c>
      <c r="F5892" s="5">
        <v>1</v>
      </c>
      <c r="G5892" s="5">
        <v>21</v>
      </c>
      <c r="H5892" s="5">
        <v>3535</v>
      </c>
      <c r="I5892" t="s">
        <v>28124</v>
      </c>
      <c r="J5892" s="46" t="s">
        <v>33102</v>
      </c>
      <c r="K5892" s="56"/>
      <c r="L5892" s="56"/>
      <c r="M5892" s="56">
        <f t="shared" si="476"/>
        <v>1917</v>
      </c>
      <c r="N5892" s="56"/>
      <c r="O5892" s="56">
        <f t="shared" si="477"/>
        <v>10</v>
      </c>
      <c r="P5892" s="56">
        <f t="shared" si="478"/>
        <v>2</v>
      </c>
      <c r="Q5892" s="2" t="str">
        <f t="shared" si="479"/>
        <v>&lt;a href="set04\he_december 8, 1914 - november 20, 1917\miscellaneous\syverson,_john_a_draft_call_wwi_october_2,_1917_p_1_he.pdf"&gt;Draft call WWI&lt;/a&gt;</v>
      </c>
    </row>
    <row r="5893" spans="1:17" x14ac:dyDescent="0.25">
      <c r="A5893" s="2">
        <v>7427</v>
      </c>
      <c r="B5893" s="4" t="s">
        <v>14762</v>
      </c>
      <c r="C5893" s="4" t="s">
        <v>14479</v>
      </c>
      <c r="D5893" s="52">
        <v>6485</v>
      </c>
      <c r="E5893" s="5" t="s">
        <v>13629</v>
      </c>
      <c r="F5893" s="5">
        <v>1</v>
      </c>
      <c r="G5893" s="5">
        <v>21</v>
      </c>
      <c r="H5893" s="5">
        <v>3541</v>
      </c>
      <c r="I5893" t="s">
        <v>28125</v>
      </c>
      <c r="J5893" s="46" t="s">
        <v>33102</v>
      </c>
      <c r="K5893" s="56"/>
      <c r="L5893" s="56"/>
      <c r="M5893" s="56">
        <f t="shared" si="476"/>
        <v>1917</v>
      </c>
      <c r="N5893" s="56"/>
      <c r="O5893" s="56">
        <f t="shared" si="477"/>
        <v>10</v>
      </c>
      <c r="P5893" s="56">
        <f t="shared" si="478"/>
        <v>2</v>
      </c>
      <c r="Q5893" s="2" t="str">
        <f t="shared" si="479"/>
        <v>&lt;a href="set04\he_december 8, 1914 - november 20, 1917\miscellaneous\thoreson,_jens_t_certified_back_as_held_for_service_wwi_october_2,_1917_p1_he.pdf"&gt;Certified back as held for service WWI&lt;/a&gt;</v>
      </c>
    </row>
    <row r="5894" spans="1:17" x14ac:dyDescent="0.25">
      <c r="A5894" s="2">
        <v>7646</v>
      </c>
      <c r="B5894" s="4" t="s">
        <v>14780</v>
      </c>
      <c r="C5894" s="4" t="s">
        <v>14489</v>
      </c>
      <c r="D5894" s="52">
        <v>6485</v>
      </c>
      <c r="E5894" s="5" t="s">
        <v>13629</v>
      </c>
      <c r="F5894" s="5">
        <v>1</v>
      </c>
      <c r="G5894" s="5">
        <v>21</v>
      </c>
      <c r="H5894" s="5">
        <v>3568</v>
      </c>
      <c r="I5894" t="s">
        <v>28126</v>
      </c>
      <c r="J5894" s="46" t="s">
        <v>33102</v>
      </c>
      <c r="K5894" s="56"/>
      <c r="L5894" s="56"/>
      <c r="M5894" s="56">
        <f t="shared" si="476"/>
        <v>1917</v>
      </c>
      <c r="N5894" s="56"/>
      <c r="O5894" s="56">
        <f t="shared" si="477"/>
        <v>10</v>
      </c>
      <c r="P5894" s="56">
        <f t="shared" si="478"/>
        <v>2</v>
      </c>
      <c r="Q5894" s="2" t="str">
        <f t="shared" si="479"/>
        <v>&lt;a href="set04\he_december 8, 1914 - november 20, 1917\miscellaneous\vigesaa,_thorval_draft_call_wwi_october_2,_1917_p_1_he.pdf"&gt;Draft call WWI&lt;/a&gt;</v>
      </c>
    </row>
    <row r="5895" spans="1:17" x14ac:dyDescent="0.25">
      <c r="A5895" s="2">
        <v>7650</v>
      </c>
      <c r="B5895" s="4" t="s">
        <v>14781</v>
      </c>
      <c r="C5895" s="4" t="s">
        <v>839</v>
      </c>
      <c r="D5895" s="52">
        <v>6485</v>
      </c>
      <c r="E5895" s="5" t="s">
        <v>13629</v>
      </c>
      <c r="F5895" s="5">
        <v>4</v>
      </c>
      <c r="G5895" s="5">
        <v>21</v>
      </c>
      <c r="H5895" s="5">
        <v>3569</v>
      </c>
      <c r="I5895" t="s">
        <v>28127</v>
      </c>
      <c r="J5895" s="46" t="s">
        <v>33102</v>
      </c>
      <c r="K5895" s="56"/>
      <c r="L5895" s="56"/>
      <c r="M5895" s="56">
        <f t="shared" si="476"/>
        <v>1917</v>
      </c>
      <c r="N5895" s="56"/>
      <c r="O5895" s="56">
        <f t="shared" si="477"/>
        <v>10</v>
      </c>
      <c r="P5895" s="56">
        <f t="shared" si="478"/>
        <v>2</v>
      </c>
      <c r="Q5895" s="2" t="str">
        <f t="shared" si="479"/>
        <v>&lt;a href="set04\he_december 8, 1914 - november 20, 1917\miscellaneous\vigesaa,_torvald_auction_sale_october_2,_1917_p4_he.pdf"&gt;Auction Sale&lt;/a&gt;</v>
      </c>
    </row>
    <row r="5896" spans="1:17" x14ac:dyDescent="0.25">
      <c r="A5896" s="2">
        <v>8029</v>
      </c>
      <c r="B5896" s="4" t="s">
        <v>14783</v>
      </c>
      <c r="C5896" s="4" t="s">
        <v>1607</v>
      </c>
      <c r="D5896" s="52">
        <v>6485</v>
      </c>
      <c r="E5896" s="5" t="s">
        <v>13629</v>
      </c>
      <c r="F5896" s="5">
        <v>5</v>
      </c>
      <c r="G5896" s="5">
        <v>21</v>
      </c>
      <c r="H5896" s="5">
        <v>3646</v>
      </c>
      <c r="I5896" s="99" t="s">
        <v>28128</v>
      </c>
      <c r="J5896" s="46" t="s">
        <v>33102</v>
      </c>
      <c r="K5896" s="56"/>
      <c r="L5896" s="56"/>
      <c r="M5896" s="56">
        <f t="shared" si="476"/>
        <v>1917</v>
      </c>
      <c r="N5896" s="56"/>
      <c r="O5896" s="56">
        <f t="shared" si="477"/>
        <v>10</v>
      </c>
      <c r="P5896" s="56">
        <f t="shared" si="478"/>
        <v>2</v>
      </c>
      <c r="Q5896" s="2" t="str">
        <f t="shared" si="479"/>
        <v>&lt;a href="set04\he_december 8, 1914 - november 20, 1917\miscellaneous\walum_notes_october_2,_1917_p5_he.pdf"&gt;Notes&lt;/a&gt;</v>
      </c>
    </row>
    <row r="5897" spans="1:17" x14ac:dyDescent="0.25">
      <c r="A5897" s="2">
        <v>8154</v>
      </c>
      <c r="B5897" s="4" t="s">
        <v>14788</v>
      </c>
      <c r="C5897" s="4" t="s">
        <v>14789</v>
      </c>
      <c r="D5897" s="52">
        <v>6485</v>
      </c>
      <c r="E5897" s="5" t="s">
        <v>13629</v>
      </c>
      <c r="F5897" s="5">
        <v>5</v>
      </c>
      <c r="G5897" s="5">
        <v>21</v>
      </c>
      <c r="H5897" s="5">
        <v>3660</v>
      </c>
      <c r="I5897" t="s">
        <v>28129</v>
      </c>
      <c r="J5897" s="46" t="s">
        <v>33102</v>
      </c>
      <c r="K5897" s="56"/>
      <c r="L5897" s="56"/>
      <c r="M5897" s="56">
        <f t="shared" si="476"/>
        <v>1917</v>
      </c>
      <c r="N5897" s="56"/>
      <c r="O5897" s="56">
        <f t="shared" si="477"/>
        <v>10</v>
      </c>
      <c r="P5897" s="56">
        <f t="shared" si="478"/>
        <v>2</v>
      </c>
      <c r="Q5897" s="2" t="str">
        <f t="shared" si="479"/>
        <v>&lt;a href="set04\he_december 8, 1914 - november 20, 1917\miscellaneous\westley,_dr_advised_that_he_is_on_short_notice_to_go_wwi_october_2,_1917_p5_he.pdf"&gt;Advised that he is on short notice to go WWI&lt;/a&gt;</v>
      </c>
    </row>
    <row r="5898" spans="1:17" x14ac:dyDescent="0.25">
      <c r="A5898" s="2">
        <v>8204</v>
      </c>
      <c r="B5898" s="4" t="s">
        <v>14793</v>
      </c>
      <c r="C5898" s="4" t="s">
        <v>14479</v>
      </c>
      <c r="D5898" s="52">
        <v>6485</v>
      </c>
      <c r="E5898" s="5" t="s">
        <v>13629</v>
      </c>
      <c r="F5898" s="5">
        <v>1</v>
      </c>
      <c r="G5898" s="5">
        <v>21</v>
      </c>
      <c r="H5898" s="5">
        <v>3674</v>
      </c>
      <c r="I5898" t="s">
        <v>28130</v>
      </c>
      <c r="J5898" s="46" t="s">
        <v>33102</v>
      </c>
      <c r="K5898" s="56"/>
      <c r="L5898" s="56"/>
      <c r="M5898" s="56">
        <f t="shared" si="476"/>
        <v>1917</v>
      </c>
      <c r="N5898" s="56"/>
      <c r="O5898" s="56">
        <f t="shared" si="477"/>
        <v>10</v>
      </c>
      <c r="P5898" s="56">
        <f t="shared" si="478"/>
        <v>2</v>
      </c>
      <c r="Q5898" s="2" t="str">
        <f t="shared" si="479"/>
        <v>&lt;a href="set04\he_december 8, 1914 - november 20, 1917\miscellaneous\wickham,_maurice_e_certified_back_as_held_for_service_wwi_october_2,_1917_p1_he.pdf"&gt;Certified back as held for service WWI&lt;/a&gt;</v>
      </c>
    </row>
    <row r="5899" spans="1:17" x14ac:dyDescent="0.25">
      <c r="A5899" s="2">
        <v>8227</v>
      </c>
      <c r="B5899" s="4" t="s">
        <v>14794</v>
      </c>
      <c r="C5899" s="4" t="s">
        <v>14479</v>
      </c>
      <c r="D5899" s="52">
        <v>6485</v>
      </c>
      <c r="E5899" s="5" t="s">
        <v>13629</v>
      </c>
      <c r="F5899" s="5">
        <v>1</v>
      </c>
      <c r="G5899" s="5">
        <v>21</v>
      </c>
      <c r="H5899" s="5">
        <v>3678</v>
      </c>
      <c r="I5899" t="s">
        <v>28131</v>
      </c>
      <c r="J5899" s="46" t="s">
        <v>33102</v>
      </c>
      <c r="K5899" s="56"/>
      <c r="L5899" s="56"/>
      <c r="M5899" s="56">
        <f t="shared" si="476"/>
        <v>1917</v>
      </c>
      <c r="N5899" s="56"/>
      <c r="O5899" s="56">
        <f t="shared" si="477"/>
        <v>10</v>
      </c>
      <c r="P5899" s="56">
        <f t="shared" si="478"/>
        <v>2</v>
      </c>
      <c r="Q5899" s="2" t="str">
        <f t="shared" si="479"/>
        <v>&lt;a href="set04\he_december 8, 1914 - november 20, 1917\miscellaneous\wild,_eugene_certified_back_as_held_for_service_wwi_october_2,_1917_p1_he.pdf"&gt;Certified back as held for service WWI&lt;/a&gt;</v>
      </c>
    </row>
    <row r="5900" spans="1:17" x14ac:dyDescent="0.25">
      <c r="A5900" s="2">
        <v>8500</v>
      </c>
      <c r="B5900" s="4" t="s">
        <v>14799</v>
      </c>
      <c r="C5900" s="4" t="s">
        <v>14479</v>
      </c>
      <c r="D5900" s="52">
        <v>6485</v>
      </c>
      <c r="E5900" s="5" t="s">
        <v>13629</v>
      </c>
      <c r="F5900" s="5">
        <v>1</v>
      </c>
      <c r="G5900" s="5">
        <v>21</v>
      </c>
      <c r="H5900" s="5">
        <v>3696</v>
      </c>
      <c r="I5900" t="s">
        <v>28132</v>
      </c>
      <c r="J5900" s="46" t="s">
        <v>33102</v>
      </c>
      <c r="K5900" s="56"/>
      <c r="L5900" s="56"/>
      <c r="M5900" s="56">
        <f t="shared" si="476"/>
        <v>1917</v>
      </c>
      <c r="N5900" s="56"/>
      <c r="O5900" s="56">
        <f t="shared" si="477"/>
        <v>10</v>
      </c>
      <c r="P5900" s="56">
        <f t="shared" si="478"/>
        <v>2</v>
      </c>
      <c r="Q5900" s="2" t="str">
        <f t="shared" si="479"/>
        <v>&lt;a href="set04\he_december 8, 1914 - november 20, 1917\miscellaneous\zurewsky,_frank_certified_back_as_held_for_service_wwi_october_2,_1917_p1_he.pdf"&gt;Certified back as held for service WWI&lt;/a&gt;</v>
      </c>
    </row>
    <row r="5901" spans="1:17" x14ac:dyDescent="0.25">
      <c r="A5901" s="2">
        <v>1814</v>
      </c>
      <c r="B5901" s="4" t="s">
        <v>14546</v>
      </c>
      <c r="C5901" s="4" t="s">
        <v>839</v>
      </c>
      <c r="D5901" s="52">
        <v>6492</v>
      </c>
      <c r="E5901" s="5" t="s">
        <v>13629</v>
      </c>
      <c r="F5901" s="5">
        <v>4</v>
      </c>
      <c r="G5901" s="5">
        <v>21</v>
      </c>
      <c r="H5901" s="5">
        <v>3067</v>
      </c>
      <c r="I5901" t="s">
        <v>28133</v>
      </c>
      <c r="J5901" s="46" t="s">
        <v>33102</v>
      </c>
      <c r="K5901" s="56"/>
      <c r="L5901" s="56"/>
      <c r="M5901" s="56">
        <f t="shared" si="476"/>
        <v>1917</v>
      </c>
      <c r="N5901" s="56"/>
      <c r="O5901" s="56">
        <f t="shared" si="477"/>
        <v>10</v>
      </c>
      <c r="P5901" s="56">
        <f t="shared" si="478"/>
        <v>9</v>
      </c>
      <c r="Q5901" s="2" t="str">
        <f t="shared" si="479"/>
        <v>&lt;a href="set04\he_december 8, 1914 - november 20, 1917\miscellaneous\ellingsworth_brothers_auction_sale_october_9,_1917_p4_he.pdf"&gt;Auction Sale&lt;/a&gt;</v>
      </c>
    </row>
    <row r="5902" spans="1:17" x14ac:dyDescent="0.25">
      <c r="A5902" s="2">
        <v>2675</v>
      </c>
      <c r="B5902" s="4" t="s">
        <v>5948</v>
      </c>
      <c r="C5902" s="4" t="s">
        <v>1607</v>
      </c>
      <c r="D5902" s="52">
        <v>6492</v>
      </c>
      <c r="E5902" s="5" t="s">
        <v>13629</v>
      </c>
      <c r="F5902" s="5">
        <v>5</v>
      </c>
      <c r="G5902" s="5">
        <v>21</v>
      </c>
      <c r="H5902" s="5">
        <v>3214</v>
      </c>
      <c r="I5902" t="s">
        <v>28134</v>
      </c>
      <c r="J5902" s="46" t="s">
        <v>33102</v>
      </c>
      <c r="K5902" s="56"/>
      <c r="L5902" s="56"/>
      <c r="M5902" s="56">
        <f t="shared" si="476"/>
        <v>1917</v>
      </c>
      <c r="N5902" s="56"/>
      <c r="O5902" s="56">
        <f t="shared" si="477"/>
        <v>10</v>
      </c>
      <c r="P5902" s="56">
        <f t="shared" si="478"/>
        <v>9</v>
      </c>
      <c r="Q5902" s="2" t="str">
        <f t="shared" si="479"/>
        <v>&lt;a href="set04\he_december 8, 1914 - november 20, 1917\miscellaneous\hannaford_school_notes_october_9,_1917_p5_he.pdf"&gt;Notes&lt;/a&gt;</v>
      </c>
    </row>
    <row r="5903" spans="1:17" x14ac:dyDescent="0.25">
      <c r="A5903" s="2">
        <v>5695</v>
      </c>
      <c r="B5903" s="4" t="s">
        <v>14688</v>
      </c>
      <c r="C5903" s="4" t="s">
        <v>14690</v>
      </c>
      <c r="D5903" s="52">
        <v>6492</v>
      </c>
      <c r="E5903" s="5" t="s">
        <v>13629</v>
      </c>
      <c r="F5903" s="5">
        <v>5</v>
      </c>
      <c r="G5903" s="5">
        <v>21</v>
      </c>
      <c r="H5903" s="5">
        <v>3417</v>
      </c>
      <c r="I5903" t="s">
        <v>28135</v>
      </c>
      <c r="J5903" s="46" t="s">
        <v>33102</v>
      </c>
      <c r="K5903" s="56"/>
      <c r="L5903" s="56"/>
      <c r="M5903" s="56">
        <f t="shared" si="476"/>
        <v>1917</v>
      </c>
      <c r="N5903" s="56"/>
      <c r="O5903" s="56">
        <f t="shared" si="477"/>
        <v>10</v>
      </c>
      <c r="P5903" s="56">
        <f t="shared" si="478"/>
        <v>9</v>
      </c>
      <c r="Q5903" s="2" t="str">
        <f t="shared" si="479"/>
        <v>&lt;a href="set04\he_december 8, 1914 - november 20, 1917\miscellaneous\otteson,_o_a_opens_drug_store_october_9,_1917_p5_he.pdf"&gt;Opens drug store&lt;/a&gt;</v>
      </c>
    </row>
    <row r="5904" spans="1:17" x14ac:dyDescent="0.25">
      <c r="A5904" s="2">
        <v>6224</v>
      </c>
      <c r="B5904" s="4" t="s">
        <v>14711</v>
      </c>
      <c r="C5904" s="4" t="s">
        <v>839</v>
      </c>
      <c r="D5904" s="52">
        <v>6492</v>
      </c>
      <c r="E5904" s="5" t="s">
        <v>13629</v>
      </c>
      <c r="F5904" s="5">
        <v>4</v>
      </c>
      <c r="G5904" s="5">
        <v>21</v>
      </c>
      <c r="H5904" s="5">
        <v>3444</v>
      </c>
      <c r="I5904" t="s">
        <v>28136</v>
      </c>
      <c r="J5904" s="46" t="s">
        <v>33102</v>
      </c>
      <c r="K5904" s="56"/>
      <c r="L5904" s="56"/>
      <c r="M5904" s="56">
        <f t="shared" si="476"/>
        <v>1917</v>
      </c>
      <c r="N5904" s="56"/>
      <c r="O5904" s="56">
        <f t="shared" si="477"/>
        <v>10</v>
      </c>
      <c r="P5904" s="56">
        <f t="shared" si="478"/>
        <v>9</v>
      </c>
      <c r="Q5904" s="2" t="str">
        <f t="shared" si="479"/>
        <v>&lt;a href="set04\he_december 8, 1914 - november 20, 1917\miscellaneous\richardson,_harvey_auction_sale_october_9,_1917_p4_he.pdf"&gt;Auction Sale&lt;/a&gt;</v>
      </c>
    </row>
    <row r="5905" spans="1:17" x14ac:dyDescent="0.25">
      <c r="A5905" s="2">
        <v>6286</v>
      </c>
      <c r="B5905" s="4" t="s">
        <v>14717</v>
      </c>
      <c r="C5905" s="4" t="s">
        <v>14719</v>
      </c>
      <c r="D5905" s="43">
        <v>6492</v>
      </c>
      <c r="E5905" s="5" t="s">
        <v>13629</v>
      </c>
      <c r="F5905" s="5">
        <v>1</v>
      </c>
      <c r="G5905" s="5">
        <v>21</v>
      </c>
      <c r="H5905" s="5"/>
      <c r="I5905" t="s">
        <v>28137</v>
      </c>
      <c r="J5905" s="46" t="s">
        <v>33102</v>
      </c>
      <c r="K5905" s="56"/>
      <c r="L5905" s="56"/>
      <c r="M5905" s="56">
        <f t="shared" si="476"/>
        <v>1917</v>
      </c>
      <c r="N5905" s="56"/>
      <c r="O5905" s="56">
        <f t="shared" si="477"/>
        <v>10</v>
      </c>
      <c r="P5905" s="56">
        <f t="shared" si="478"/>
        <v>9</v>
      </c>
      <c r="Q5905" s="2" t="str">
        <f t="shared" si="479"/>
        <v>&lt;a href="set04\he_december 8, 1914 - november 20, 1917\miscellaneous\robinson,_henry_writes_again_from_england_wwi_october_9,_1917_p1_he.pdf"&gt;Writes again from England WWI&lt;/a&gt;</v>
      </c>
    </row>
    <row r="5906" spans="1:17" x14ac:dyDescent="0.25">
      <c r="A5906" s="2">
        <v>8030</v>
      </c>
      <c r="B5906" s="4" t="s">
        <v>14783</v>
      </c>
      <c r="C5906" s="4" t="s">
        <v>1607</v>
      </c>
      <c r="D5906" s="52">
        <v>6492</v>
      </c>
      <c r="E5906" s="5" t="s">
        <v>13629</v>
      </c>
      <c r="F5906" s="5">
        <v>5</v>
      </c>
      <c r="G5906" s="5">
        <v>21</v>
      </c>
      <c r="H5906" s="5">
        <v>3647</v>
      </c>
      <c r="I5906" s="99" t="s">
        <v>28138</v>
      </c>
      <c r="J5906" s="46" t="s">
        <v>33102</v>
      </c>
      <c r="K5906" s="56"/>
      <c r="L5906" s="56"/>
      <c r="M5906" s="56">
        <f t="shared" si="476"/>
        <v>1917</v>
      </c>
      <c r="N5906" s="56"/>
      <c r="O5906" s="56">
        <f t="shared" si="477"/>
        <v>10</v>
      </c>
      <c r="P5906" s="56">
        <f t="shared" si="478"/>
        <v>9</v>
      </c>
      <c r="Q5906" s="2" t="str">
        <f t="shared" si="479"/>
        <v>&lt;a href="set04\he_december 8, 1914 - november 20, 1917\miscellaneous\walum_notes_october_9,_1917_p5_he.pdf"&gt;Notes&lt;/a&gt;</v>
      </c>
    </row>
    <row r="5907" spans="1:17" x14ac:dyDescent="0.25">
      <c r="A5907" s="2">
        <v>2676</v>
      </c>
      <c r="B5907" s="4" t="s">
        <v>5948</v>
      </c>
      <c r="C5907" s="4" t="s">
        <v>1607</v>
      </c>
      <c r="D5907" s="52">
        <v>6499</v>
      </c>
      <c r="E5907" s="5" t="s">
        <v>13629</v>
      </c>
      <c r="F5907" s="5">
        <v>4</v>
      </c>
      <c r="G5907" s="5">
        <v>21</v>
      </c>
      <c r="H5907" s="5">
        <v>3215</v>
      </c>
      <c r="I5907" t="s">
        <v>28139</v>
      </c>
      <c r="J5907" s="46" t="s">
        <v>33102</v>
      </c>
      <c r="K5907" s="56"/>
      <c r="L5907" s="56"/>
      <c r="M5907" s="56">
        <f t="shared" si="476"/>
        <v>1917</v>
      </c>
      <c r="N5907" s="56"/>
      <c r="O5907" s="56">
        <f t="shared" si="477"/>
        <v>10</v>
      </c>
      <c r="P5907" s="56">
        <f t="shared" si="478"/>
        <v>16</v>
      </c>
      <c r="Q5907" s="2" t="str">
        <f t="shared" si="479"/>
        <v>&lt;a href="set04\he_december 8, 1914 - november 20, 1917\miscellaneous\hannaford_school_notes_october_16,_1917_p4_he.pdf"&gt;Notes&lt;/a&gt;</v>
      </c>
    </row>
    <row r="5908" spans="1:17" x14ac:dyDescent="0.25">
      <c r="A5908" s="2">
        <v>2677</v>
      </c>
      <c r="B5908" s="4" t="s">
        <v>5948</v>
      </c>
      <c r="C5908" s="4" t="s">
        <v>1607</v>
      </c>
      <c r="D5908" s="52">
        <v>6499</v>
      </c>
      <c r="E5908" s="5" t="s">
        <v>13629</v>
      </c>
      <c r="F5908" s="5">
        <v>5</v>
      </c>
      <c r="G5908" s="5">
        <v>21</v>
      </c>
      <c r="H5908" s="5">
        <v>3216</v>
      </c>
      <c r="I5908" t="s">
        <v>28140</v>
      </c>
      <c r="J5908" s="46" t="s">
        <v>33102</v>
      </c>
      <c r="K5908" s="56"/>
      <c r="L5908" s="56"/>
      <c r="M5908" s="56">
        <f t="shared" si="476"/>
        <v>1917</v>
      </c>
      <c r="N5908" s="56"/>
      <c r="O5908" s="56">
        <f t="shared" si="477"/>
        <v>10</v>
      </c>
      <c r="P5908" s="56">
        <f t="shared" si="478"/>
        <v>16</v>
      </c>
      <c r="Q5908" s="2" t="str">
        <f t="shared" si="479"/>
        <v>&lt;a href="set04\he_december 8, 1914 - november 20, 1917\miscellaneous\hannaford_school_notes_october_16,_1917_p5_he.pdf"&gt;Notes&lt;/a&gt;</v>
      </c>
    </row>
    <row r="5909" spans="1:17" x14ac:dyDescent="0.25">
      <c r="A5909" s="2">
        <v>7453</v>
      </c>
      <c r="B5909" s="4" t="s">
        <v>14011</v>
      </c>
      <c r="C5909" s="4" t="s">
        <v>14766</v>
      </c>
      <c r="D5909" s="52">
        <v>6499</v>
      </c>
      <c r="E5909" s="5" t="s">
        <v>13629</v>
      </c>
      <c r="F5909" s="5">
        <v>1</v>
      </c>
      <c r="G5909" s="5">
        <v>21</v>
      </c>
      <c r="H5909" s="5">
        <v>3546</v>
      </c>
      <c r="I5909" t="s">
        <v>28141</v>
      </c>
      <c r="J5909" s="46" t="s">
        <v>33102</v>
      </c>
      <c r="K5909" s="56"/>
      <c r="L5909" s="56"/>
      <c r="M5909" s="56">
        <f t="shared" si="476"/>
        <v>1917</v>
      </c>
      <c r="N5909" s="56"/>
      <c r="O5909" s="56">
        <f t="shared" si="477"/>
        <v>10</v>
      </c>
      <c r="P5909" s="56">
        <f t="shared" si="478"/>
        <v>16</v>
      </c>
      <c r="Q5909" s="2" t="str">
        <f t="shared" si="479"/>
        <v>&lt;a href="set04\he_december 8, 1914 - november 20, 1917\miscellaneous\thoreson,_philip_r_writes_from_camp_green_wwi_october_16,_1917_p1_he.pdf"&gt;Writes from Camp Green WWI&lt;/a&gt;</v>
      </c>
    </row>
    <row r="5910" spans="1:17" x14ac:dyDescent="0.25">
      <c r="A5910" s="2">
        <v>7626</v>
      </c>
      <c r="B5910" s="4" t="s">
        <v>14368</v>
      </c>
      <c r="C5910" s="4" t="s">
        <v>14775</v>
      </c>
      <c r="D5910" s="52">
        <v>6499</v>
      </c>
      <c r="E5910" s="5" t="s">
        <v>13629</v>
      </c>
      <c r="F5910" s="5">
        <v>5</v>
      </c>
      <c r="G5910" s="5">
        <v>21</v>
      </c>
      <c r="H5910" s="5">
        <v>3562</v>
      </c>
      <c r="I5910" t="s">
        <v>28142</v>
      </c>
      <c r="J5910" s="46" t="s">
        <v>33102</v>
      </c>
      <c r="K5910" s="56"/>
      <c r="L5910" s="56"/>
      <c r="M5910" s="56">
        <f t="shared" si="476"/>
        <v>1917</v>
      </c>
      <c r="N5910" s="56"/>
      <c r="O5910" s="56">
        <f t="shared" si="477"/>
        <v>10</v>
      </c>
      <c r="P5910" s="56">
        <f t="shared" si="478"/>
        <v>16</v>
      </c>
      <c r="Q5910" s="2" t="str">
        <f t="shared" si="479"/>
        <v>&lt;a href="set04\he_december 8, 1914 - november 20, 1917\miscellaneous\van_scoik,_john_to_live_work_in_jamestown_october_16,_1917_p5_he.pdf"&gt;To live work in Jamestown&lt;/a&gt;</v>
      </c>
    </row>
    <row r="5911" spans="1:17" x14ac:dyDescent="0.25">
      <c r="A5911" s="2">
        <v>8031</v>
      </c>
      <c r="B5911" s="4" t="s">
        <v>14783</v>
      </c>
      <c r="C5911" s="4" t="s">
        <v>1607</v>
      </c>
      <c r="D5911" s="52">
        <v>6499</v>
      </c>
      <c r="E5911" s="5" t="s">
        <v>13629</v>
      </c>
      <c r="F5911" s="5">
        <v>5</v>
      </c>
      <c r="G5911" s="5">
        <v>21</v>
      </c>
      <c r="H5911" s="5">
        <v>3648</v>
      </c>
      <c r="I5911" s="99" t="s">
        <v>28143</v>
      </c>
      <c r="J5911" s="46" t="s">
        <v>33102</v>
      </c>
      <c r="K5911" s="56"/>
      <c r="L5911" s="56"/>
      <c r="M5911" s="56">
        <f t="shared" si="476"/>
        <v>1917</v>
      </c>
      <c r="N5911" s="56"/>
      <c r="O5911" s="56">
        <f t="shared" si="477"/>
        <v>10</v>
      </c>
      <c r="P5911" s="56">
        <f t="shared" si="478"/>
        <v>16</v>
      </c>
      <c r="Q5911" s="2" t="str">
        <f t="shared" si="479"/>
        <v>&lt;a href="set04\he_december 8, 1914 - november 20, 1917\miscellaneous\walum_notes_october_16,_1917_p5_he.pdf"&gt;Notes&lt;/a&gt;</v>
      </c>
    </row>
    <row r="5912" spans="1:17" x14ac:dyDescent="0.25">
      <c r="A5912" s="2">
        <v>8100</v>
      </c>
      <c r="B5912" s="4" t="s">
        <v>13608</v>
      </c>
      <c r="C5912" s="4" t="s">
        <v>14785</v>
      </c>
      <c r="D5912" s="52">
        <v>6499</v>
      </c>
      <c r="E5912" s="5" t="s">
        <v>13629</v>
      </c>
      <c r="F5912" s="5">
        <v>5</v>
      </c>
      <c r="G5912" s="5">
        <v>21</v>
      </c>
      <c r="H5912" s="5">
        <v>3655</v>
      </c>
      <c r="I5912" t="s">
        <v>28144</v>
      </c>
      <c r="J5912" s="46" t="s">
        <v>33102</v>
      </c>
      <c r="K5912" s="56"/>
      <c r="L5912" s="56"/>
      <c r="M5912" s="56">
        <f t="shared" si="476"/>
        <v>1917</v>
      </c>
      <c r="N5912" s="56"/>
      <c r="O5912" s="56">
        <f t="shared" si="477"/>
        <v>10</v>
      </c>
      <c r="P5912" s="56">
        <f t="shared" si="478"/>
        <v>16</v>
      </c>
      <c r="Q5912" s="2" t="str">
        <f t="shared" si="479"/>
        <v>&lt;a href="set04\he_december 8, 1914 - november 20, 1917\miscellaneous\weeks,_f_l_officer_in_engineering_corp_wwi_october_16,_1917_p5_he.pdf"&gt;Officer in Engineering Corp WWI&lt;/a&gt;</v>
      </c>
    </row>
    <row r="5913" spans="1:17" x14ac:dyDescent="0.25">
      <c r="A5913" s="2">
        <v>8230</v>
      </c>
      <c r="B5913" s="4" t="s">
        <v>14795</v>
      </c>
      <c r="C5913" s="4" t="s">
        <v>839</v>
      </c>
      <c r="D5913" s="52">
        <v>6499</v>
      </c>
      <c r="E5913" s="5" t="s">
        <v>13629</v>
      </c>
      <c r="F5913" s="5">
        <v>5</v>
      </c>
      <c r="G5913" s="5">
        <v>21</v>
      </c>
      <c r="H5913" s="5">
        <v>3679</v>
      </c>
      <c r="I5913" t="s">
        <v>28145</v>
      </c>
      <c r="J5913" s="46" t="s">
        <v>33102</v>
      </c>
      <c r="K5913" s="56"/>
      <c r="L5913" s="56"/>
      <c r="M5913" s="56">
        <f t="shared" si="476"/>
        <v>1917</v>
      </c>
      <c r="N5913" s="56"/>
      <c r="O5913" s="56">
        <f t="shared" si="477"/>
        <v>10</v>
      </c>
      <c r="P5913" s="56">
        <f t="shared" si="478"/>
        <v>16</v>
      </c>
      <c r="Q5913" s="2" t="str">
        <f t="shared" si="479"/>
        <v>&lt;a href="set04\he_december 8, 1914 - november 20, 1917\miscellaneous\wilkinson,_william_auction_sale_october_16,_1917_p5_he.pdf"&gt;Auction Sale&lt;/a&gt;</v>
      </c>
    </row>
    <row r="5914" spans="1:17" x14ac:dyDescent="0.25">
      <c r="A5914" s="2">
        <v>1583</v>
      </c>
      <c r="B5914" s="4" t="s">
        <v>14542</v>
      </c>
      <c r="C5914" s="4" t="s">
        <v>14528</v>
      </c>
      <c r="D5914" s="52">
        <v>6506</v>
      </c>
      <c r="E5914" s="5" t="s">
        <v>13629</v>
      </c>
      <c r="F5914" s="5">
        <v>5</v>
      </c>
      <c r="G5914" s="5">
        <v>21</v>
      </c>
      <c r="H5914" s="5">
        <v>3052</v>
      </c>
      <c r="I5914" t="s">
        <v>28146</v>
      </c>
      <c r="J5914" s="46" t="s">
        <v>33102</v>
      </c>
      <c r="K5914" s="56"/>
      <c r="L5914" s="56"/>
      <c r="M5914" s="56">
        <f t="shared" si="476"/>
        <v>1917</v>
      </c>
      <c r="N5914" s="56"/>
      <c r="O5914" s="56">
        <f t="shared" si="477"/>
        <v>10</v>
      </c>
      <c r="P5914" s="56">
        <f t="shared" si="478"/>
        <v>23</v>
      </c>
      <c r="Q5914" s="2" t="str">
        <f t="shared" si="479"/>
        <v>&lt;a href="set04\he_december 8, 1914 - november 20, 1917\miscellaneous\dibble,_f_p_auction_sale_october_23,_1917_p5_he.pdf"&gt;Auction sale&lt;/a&gt;</v>
      </c>
    </row>
    <row r="5915" spans="1:17" x14ac:dyDescent="0.25">
      <c r="A5915" s="2">
        <v>2678</v>
      </c>
      <c r="B5915" s="4" t="s">
        <v>5948</v>
      </c>
      <c r="C5915" s="4" t="s">
        <v>1607</v>
      </c>
      <c r="D5915" s="52">
        <v>6506</v>
      </c>
      <c r="E5915" s="5" t="s">
        <v>13629</v>
      </c>
      <c r="F5915" s="5">
        <v>4</v>
      </c>
      <c r="G5915" s="5">
        <v>21</v>
      </c>
      <c r="H5915" s="5">
        <v>3217</v>
      </c>
      <c r="I5915" t="s">
        <v>28147</v>
      </c>
      <c r="J5915" s="46" t="s">
        <v>33102</v>
      </c>
      <c r="K5915" s="56"/>
      <c r="L5915" s="56"/>
      <c r="M5915" s="56">
        <f t="shared" si="476"/>
        <v>1917</v>
      </c>
      <c r="N5915" s="56"/>
      <c r="O5915" s="56">
        <f t="shared" si="477"/>
        <v>10</v>
      </c>
      <c r="P5915" s="56">
        <f t="shared" si="478"/>
        <v>23</v>
      </c>
      <c r="Q5915" s="2" t="str">
        <f t="shared" si="479"/>
        <v>&lt;a href="set04\he_december 8, 1914 - november 20, 1917\miscellaneous\hannaford_school_notes_october_23,_1917_p4_he.pdf"&gt;Notes&lt;/a&gt;</v>
      </c>
    </row>
    <row r="5916" spans="1:17" x14ac:dyDescent="0.25">
      <c r="A5916" s="2">
        <v>4043</v>
      </c>
      <c r="B5916" s="4" t="s">
        <v>14623</v>
      </c>
      <c r="C5916" s="4" t="s">
        <v>14624</v>
      </c>
      <c r="D5916" s="52">
        <v>6506</v>
      </c>
      <c r="E5916" s="5" t="s">
        <v>13629</v>
      </c>
      <c r="F5916" s="5">
        <v>5</v>
      </c>
      <c r="G5916" s="5">
        <v>21</v>
      </c>
      <c r="H5916" s="5">
        <v>3283</v>
      </c>
      <c r="I5916" t="s">
        <v>28148</v>
      </c>
      <c r="J5916" s="46" t="s">
        <v>33102</v>
      </c>
      <c r="K5916" s="56"/>
      <c r="L5916" s="56"/>
      <c r="M5916" s="56">
        <f t="shared" si="476"/>
        <v>1917</v>
      </c>
      <c r="N5916" s="56"/>
      <c r="O5916" s="56">
        <f t="shared" si="477"/>
        <v>10</v>
      </c>
      <c r="P5916" s="56">
        <f t="shared" si="478"/>
        <v>23</v>
      </c>
      <c r="Q5916" s="2" t="str">
        <f t="shared" si="479"/>
        <v>&lt;a href="set04\he_december 8, 1914 - november 20, 1917\miscellaneous\kalland,_hans_visits_from_duluth_mn_october_23,_1917_p5_he.pdf"&gt;Visits from Duluth MN&lt;/a&gt;</v>
      </c>
    </row>
    <row r="5917" spans="1:17" x14ac:dyDescent="0.25">
      <c r="A5917" s="2">
        <v>5007</v>
      </c>
      <c r="B5917" s="4" t="s">
        <v>14661</v>
      </c>
      <c r="C5917" s="4" t="s">
        <v>14662</v>
      </c>
      <c r="D5917" s="52">
        <v>6506</v>
      </c>
      <c r="E5917" s="5" t="s">
        <v>13629</v>
      </c>
      <c r="F5917" s="5">
        <v>5</v>
      </c>
      <c r="G5917" s="5">
        <v>21</v>
      </c>
      <c r="H5917" s="5">
        <v>3342</v>
      </c>
      <c r="I5917" t="s">
        <v>28149</v>
      </c>
      <c r="J5917" s="46" t="s">
        <v>33102</v>
      </c>
      <c r="K5917" s="56"/>
      <c r="L5917" s="56"/>
      <c r="M5917" s="56">
        <f t="shared" si="476"/>
        <v>1917</v>
      </c>
      <c r="N5917" s="56"/>
      <c r="O5917" s="56">
        <f t="shared" si="477"/>
        <v>10</v>
      </c>
      <c r="P5917" s="56">
        <f t="shared" si="478"/>
        <v>23</v>
      </c>
      <c r="Q5917" s="2" t="str">
        <f t="shared" si="479"/>
        <v>&lt;a href="set04\he_december 8, 1914 - november 20, 1917\miscellaneous\mattson,_iver_interesting_case_october_23,_1917_p5_he.pdf"&gt;Interesting Case&lt;/a&gt;</v>
      </c>
    </row>
    <row r="5918" spans="1:17" x14ac:dyDescent="0.25">
      <c r="A5918" s="2">
        <v>5724</v>
      </c>
      <c r="B5918" s="4" t="s">
        <v>14691</v>
      </c>
      <c r="C5918" s="4" t="s">
        <v>14662</v>
      </c>
      <c r="D5918" s="52">
        <v>6506</v>
      </c>
      <c r="E5918" s="5" t="s">
        <v>13629</v>
      </c>
      <c r="F5918" s="5">
        <v>5</v>
      </c>
      <c r="G5918" s="5">
        <v>21</v>
      </c>
      <c r="H5918" s="5">
        <v>3422</v>
      </c>
      <c r="I5918" t="s">
        <v>28150</v>
      </c>
      <c r="J5918" s="46" t="s">
        <v>33102</v>
      </c>
      <c r="K5918" s="56"/>
      <c r="L5918" s="56"/>
      <c r="M5918" s="56">
        <f t="shared" si="476"/>
        <v>1917</v>
      </c>
      <c r="N5918" s="56"/>
      <c r="O5918" s="56">
        <f t="shared" si="477"/>
        <v>10</v>
      </c>
      <c r="P5918" s="56">
        <f t="shared" si="478"/>
        <v>23</v>
      </c>
      <c r="Q5918" s="2" t="str">
        <f t="shared" si="479"/>
        <v>&lt;a href="set04\he_december 8, 1914 - november 20, 1917\miscellaneous\owens,_p_j_interesting_case_october_23,_1917_p5_he.pdf"&gt;Interesting Case&lt;/a&gt;</v>
      </c>
    </row>
    <row r="5919" spans="1:17" x14ac:dyDescent="0.25">
      <c r="A5919" s="2">
        <v>6287</v>
      </c>
      <c r="B5919" s="4" t="s">
        <v>14717</v>
      </c>
      <c r="C5919" s="4" t="s">
        <v>14719</v>
      </c>
      <c r="D5919" s="52">
        <v>6506</v>
      </c>
      <c r="E5919" s="5" t="s">
        <v>13629</v>
      </c>
      <c r="F5919" s="5">
        <v>1</v>
      </c>
      <c r="G5919" s="5">
        <v>21</v>
      </c>
      <c r="H5919" s="5">
        <v>3453</v>
      </c>
      <c r="I5919" t="s">
        <v>28151</v>
      </c>
      <c r="J5919" s="46" t="s">
        <v>33102</v>
      </c>
      <c r="K5919" s="56"/>
      <c r="L5919" s="56"/>
      <c r="M5919" s="56">
        <f t="shared" si="476"/>
        <v>1917</v>
      </c>
      <c r="N5919" s="56"/>
      <c r="O5919" s="56">
        <f t="shared" si="477"/>
        <v>10</v>
      </c>
      <c r="P5919" s="56">
        <f t="shared" si="478"/>
        <v>23</v>
      </c>
      <c r="Q5919" s="2" t="str">
        <f t="shared" si="479"/>
        <v>&lt;a href="set04\he_december 8, 1914 - november 20, 1917\miscellaneous\robinson,_henry_writes_again_from_england_wwi_october_23,_1917_p1_he.pdf"&gt;Writes again from England WWI&lt;/a&gt;</v>
      </c>
    </row>
    <row r="5920" spans="1:17" x14ac:dyDescent="0.25">
      <c r="A5920" s="2">
        <v>8032</v>
      </c>
      <c r="B5920" s="4" t="s">
        <v>14783</v>
      </c>
      <c r="C5920" s="4" t="s">
        <v>1607</v>
      </c>
      <c r="D5920" s="52">
        <v>6506</v>
      </c>
      <c r="E5920" s="5" t="s">
        <v>13629</v>
      </c>
      <c r="F5920" s="5">
        <v>5</v>
      </c>
      <c r="G5920" s="5">
        <v>21</v>
      </c>
      <c r="H5920" s="5">
        <v>3649</v>
      </c>
      <c r="I5920" s="99" t="s">
        <v>28152</v>
      </c>
      <c r="J5920" s="46" t="s">
        <v>33102</v>
      </c>
      <c r="K5920" s="56"/>
      <c r="L5920" s="56"/>
      <c r="M5920" s="56">
        <f t="shared" si="476"/>
        <v>1917</v>
      </c>
      <c r="N5920" s="56"/>
      <c r="O5920" s="56">
        <f t="shared" si="477"/>
        <v>10</v>
      </c>
      <c r="P5920" s="56">
        <f t="shared" si="478"/>
        <v>23</v>
      </c>
      <c r="Q5920" s="2" t="str">
        <f t="shared" si="479"/>
        <v>&lt;a href="set04\he_december 8, 1914 - november 20, 1917\miscellaneous\walum_notes_october_23,_1917_p5_he.pdf"&gt;Notes&lt;/a&gt;</v>
      </c>
    </row>
    <row r="5921" spans="1:17" x14ac:dyDescent="0.25">
      <c r="A5921" s="2">
        <v>782</v>
      </c>
      <c r="B5921" s="4" t="s">
        <v>14529</v>
      </c>
      <c r="C5921" s="4" t="s">
        <v>14528</v>
      </c>
      <c r="D5921" s="52">
        <v>6513</v>
      </c>
      <c r="E5921" s="5" t="s">
        <v>13629</v>
      </c>
      <c r="F5921" s="5">
        <v>4</v>
      </c>
      <c r="G5921" s="5">
        <v>21</v>
      </c>
      <c r="H5921" s="5">
        <v>3026</v>
      </c>
      <c r="I5921" t="s">
        <v>28153</v>
      </c>
      <c r="J5921" s="46" t="s">
        <v>33102</v>
      </c>
      <c r="K5921" s="56"/>
      <c r="L5921" s="56"/>
      <c r="M5921" s="56">
        <f t="shared" si="476"/>
        <v>1917</v>
      </c>
      <c r="N5921" s="56"/>
      <c r="O5921" s="56">
        <f t="shared" si="477"/>
        <v>10</v>
      </c>
      <c r="P5921" s="56">
        <f t="shared" si="478"/>
        <v>30</v>
      </c>
      <c r="Q5921" s="2" t="str">
        <f t="shared" si="479"/>
        <v>&lt;a href="set04\he_december 8, 1914 - november 20, 1917\miscellaneous\christenson,_walter_auction_sale_october_30,_1917_p4_he.pdf"&gt;Auction sale&lt;/a&gt;</v>
      </c>
    </row>
    <row r="5922" spans="1:17" x14ac:dyDescent="0.25">
      <c r="A5922" s="2">
        <v>2040</v>
      </c>
      <c r="B5922" s="4" t="s">
        <v>13494</v>
      </c>
      <c r="C5922" s="4" t="s">
        <v>14559</v>
      </c>
      <c r="D5922" s="52">
        <v>6513</v>
      </c>
      <c r="E5922" s="5" t="s">
        <v>13629</v>
      </c>
      <c r="F5922" s="5">
        <v>5</v>
      </c>
      <c r="G5922" s="5">
        <v>21</v>
      </c>
      <c r="H5922" s="5">
        <v>3097</v>
      </c>
      <c r="I5922" t="s">
        <v>28154</v>
      </c>
      <c r="J5922" s="46" t="s">
        <v>33102</v>
      </c>
      <c r="K5922" s="56"/>
      <c r="L5922" s="56"/>
      <c r="M5922" s="56">
        <f t="shared" si="476"/>
        <v>1917</v>
      </c>
      <c r="N5922" s="56"/>
      <c r="O5922" s="56">
        <f t="shared" si="477"/>
        <v>10</v>
      </c>
      <c r="P5922" s="56">
        <f t="shared" si="478"/>
        <v>30</v>
      </c>
      <c r="Q5922" s="2" t="str">
        <f t="shared" si="479"/>
        <v>&lt;a href="set04\he_december 8, 1914 - november 20, 1917\miscellaneous\fritsvold,_paul_writes_from_newry_wi_october_30,_1917_p5_he.pdf"&gt;Writes from Newry WI&lt;/a&gt;</v>
      </c>
    </row>
    <row r="5923" spans="1:17" x14ac:dyDescent="0.25">
      <c r="A5923" s="2">
        <v>2679</v>
      </c>
      <c r="B5923" s="4" t="s">
        <v>5948</v>
      </c>
      <c r="C5923" s="4" t="s">
        <v>1607</v>
      </c>
      <c r="D5923" s="52">
        <v>6513</v>
      </c>
      <c r="E5923" s="5" t="s">
        <v>13629</v>
      </c>
      <c r="F5923" s="5">
        <v>4</v>
      </c>
      <c r="G5923" s="5">
        <v>21</v>
      </c>
      <c r="H5923" s="5">
        <v>3218</v>
      </c>
      <c r="I5923" t="s">
        <v>28155</v>
      </c>
      <c r="J5923" s="46" t="s">
        <v>33102</v>
      </c>
      <c r="K5923" s="56"/>
      <c r="L5923" s="56"/>
      <c r="M5923" s="56">
        <f t="shared" si="476"/>
        <v>1917</v>
      </c>
      <c r="N5923" s="56"/>
      <c r="O5923" s="56">
        <f t="shared" si="477"/>
        <v>10</v>
      </c>
      <c r="P5923" s="56">
        <f t="shared" si="478"/>
        <v>30</v>
      </c>
      <c r="Q5923" s="2" t="str">
        <f t="shared" si="479"/>
        <v>&lt;a href="set04\he_december 8, 1914 - november 20, 1917\miscellaneous\hannaford_school_notes_october_30,_1917_p4_he.pdf"&gt;Notes&lt;/a&gt;</v>
      </c>
    </row>
    <row r="5924" spans="1:17" x14ac:dyDescent="0.25">
      <c r="A5924" s="2">
        <v>4659</v>
      </c>
      <c r="B5924" s="4" t="s">
        <v>13924</v>
      </c>
      <c r="C5924" s="4" t="s">
        <v>14641</v>
      </c>
      <c r="D5924" s="52">
        <v>6513</v>
      </c>
      <c r="E5924" s="5" t="s">
        <v>13629</v>
      </c>
      <c r="F5924" s="5">
        <v>5</v>
      </c>
      <c r="G5924" s="5">
        <v>21</v>
      </c>
      <c r="H5924" s="5">
        <v>3313</v>
      </c>
      <c r="I5924" t="s">
        <v>28156</v>
      </c>
      <c r="J5924" s="46" t="s">
        <v>33102</v>
      </c>
      <c r="K5924" s="56"/>
      <c r="L5924" s="56"/>
      <c r="M5924" s="56">
        <f t="shared" si="476"/>
        <v>1917</v>
      </c>
      <c r="N5924" s="56"/>
      <c r="O5924" s="56">
        <f t="shared" si="477"/>
        <v>10</v>
      </c>
      <c r="P5924" s="56">
        <f t="shared" si="478"/>
        <v>30</v>
      </c>
      <c r="Q5924" s="2" t="str">
        <f t="shared" si="479"/>
        <v>&lt;a href="set04\he_december 8, 1914 - november 20, 1917\miscellaneous\larson,_andrew_visits_from_maddock_nd;_crop_report_october_30,_1917_p5_he.pdf"&gt;Visits from Maddock ND; Crop Report&lt;/a&gt;</v>
      </c>
    </row>
    <row r="5925" spans="1:17" x14ac:dyDescent="0.25">
      <c r="A5925" s="2">
        <v>8033</v>
      </c>
      <c r="B5925" s="4" t="s">
        <v>14783</v>
      </c>
      <c r="C5925" s="4" t="s">
        <v>1607</v>
      </c>
      <c r="D5925" s="52">
        <v>6513</v>
      </c>
      <c r="E5925" s="5" t="s">
        <v>13629</v>
      </c>
      <c r="F5925" s="5">
        <v>5</v>
      </c>
      <c r="G5925" s="5">
        <v>21</v>
      </c>
      <c r="H5925" s="5">
        <v>3650</v>
      </c>
      <c r="I5925" s="99" t="s">
        <v>28157</v>
      </c>
      <c r="J5925" s="46" t="s">
        <v>33102</v>
      </c>
      <c r="K5925" s="56"/>
      <c r="L5925" s="56"/>
      <c r="M5925" s="56">
        <f t="shared" si="476"/>
        <v>1917</v>
      </c>
      <c r="N5925" s="56"/>
      <c r="O5925" s="56">
        <f t="shared" si="477"/>
        <v>10</v>
      </c>
      <c r="P5925" s="56">
        <f t="shared" si="478"/>
        <v>30</v>
      </c>
      <c r="Q5925" s="2" t="str">
        <f t="shared" si="479"/>
        <v>&lt;a href="set04\he_december 8, 1914 - november 20, 1917\miscellaneous\walum_notes_october_30,_1917_p5_he.pdf"&gt;Notes&lt;/a&gt;</v>
      </c>
    </row>
    <row r="5926" spans="1:17" x14ac:dyDescent="0.25">
      <c r="A5926" s="2">
        <v>4793</v>
      </c>
      <c r="B5926" s="4" t="s">
        <v>903</v>
      </c>
      <c r="C5926" s="4" t="s">
        <v>904</v>
      </c>
      <c r="D5926" s="52">
        <v>6515</v>
      </c>
      <c r="E5926" s="5" t="s">
        <v>13630</v>
      </c>
      <c r="F5926" s="5">
        <v>1</v>
      </c>
      <c r="G5926" s="5">
        <v>32</v>
      </c>
      <c r="H5926" s="5">
        <v>6654</v>
      </c>
      <c r="I5926" t="s">
        <v>30379</v>
      </c>
      <c r="J5926" s="46" t="s">
        <v>33120</v>
      </c>
      <c r="K5926" s="56"/>
      <c r="L5926" s="56"/>
      <c r="M5926" s="56">
        <f t="shared" si="476"/>
        <v>1917</v>
      </c>
      <c r="N5926" s="56"/>
      <c r="O5926" s="56">
        <f t="shared" si="477"/>
        <v>11</v>
      </c>
      <c r="P5926" s="56">
        <f t="shared" si="478"/>
        <v>1</v>
      </c>
      <c r="Q5926" s="2" t="str">
        <f t="shared" si="479"/>
        <v>&lt;a href="set03\tsr\tsr_october_26,_1916_-_august_3,_1922\miscellaneous\lewis,_dr._t_h_contracts_for_winter_driving_november_1,_1917_p1_tsr.pdf"&gt;Contracts for winter driving&lt;/a&gt;</v>
      </c>
    </row>
    <row r="5927" spans="1:17" x14ac:dyDescent="0.25">
      <c r="A5927" s="2">
        <v>4801</v>
      </c>
      <c r="B5927" s="4" t="s">
        <v>908</v>
      </c>
      <c r="C5927" s="4" t="s">
        <v>909</v>
      </c>
      <c r="D5927" s="52">
        <v>6515</v>
      </c>
      <c r="E5927" s="5" t="s">
        <v>13630</v>
      </c>
      <c r="F5927" s="5">
        <v>1</v>
      </c>
      <c r="G5927" s="5">
        <v>32</v>
      </c>
      <c r="H5927" s="5">
        <v>6658</v>
      </c>
      <c r="I5927" t="s">
        <v>30380</v>
      </c>
      <c r="J5927" s="46" t="s">
        <v>33120</v>
      </c>
      <c r="K5927" s="56"/>
      <c r="L5927" s="56"/>
      <c r="M5927" s="56">
        <f t="shared" si="476"/>
        <v>1917</v>
      </c>
      <c r="N5927" s="56"/>
      <c r="O5927" s="56">
        <f t="shared" si="477"/>
        <v>11</v>
      </c>
      <c r="P5927" s="56">
        <f t="shared" si="478"/>
        <v>1</v>
      </c>
      <c r="Q5927" s="2" t="str">
        <f t="shared" si="479"/>
        <v>&lt;a href="set03\tsr\tsr_october_26,_1916_-_august_3,_1922\miscellaneous\lien,_carl_and_oscar_to_ag_college_november_1,_1917_p1_tsr.pdf"&gt;To Ag College&lt;/a&gt;</v>
      </c>
    </row>
    <row r="5928" spans="1:17" x14ac:dyDescent="0.25">
      <c r="A5928" s="2">
        <v>8034</v>
      </c>
      <c r="B5928" s="4" t="s">
        <v>14783</v>
      </c>
      <c r="C5928" s="4" t="s">
        <v>1607</v>
      </c>
      <c r="D5928" s="52">
        <v>6520</v>
      </c>
      <c r="E5928" s="5" t="s">
        <v>13629</v>
      </c>
      <c r="F5928" s="5">
        <v>5</v>
      </c>
      <c r="G5928" s="5">
        <v>21</v>
      </c>
      <c r="H5928" s="5">
        <v>3644</v>
      </c>
      <c r="I5928" s="99" t="s">
        <v>28158</v>
      </c>
      <c r="J5928" s="46" t="s">
        <v>33102</v>
      </c>
      <c r="K5928" s="56"/>
      <c r="L5928" s="56"/>
      <c r="M5928" s="56">
        <f t="shared" si="476"/>
        <v>1917</v>
      </c>
      <c r="N5928" s="56"/>
      <c r="O5928" s="56">
        <f t="shared" si="477"/>
        <v>11</v>
      </c>
      <c r="P5928" s="56">
        <f t="shared" si="478"/>
        <v>6</v>
      </c>
      <c r="Q5928" s="2" t="str">
        <f t="shared" si="479"/>
        <v>&lt;a href="set04\he_december 8, 1914 - november 20, 1917\miscellaneous\walum_notes_november_6,_1917_p5_he.pdf"&gt;Notes&lt;/a&gt;</v>
      </c>
    </row>
    <row r="5929" spans="1:17" x14ac:dyDescent="0.25">
      <c r="A5929" s="2">
        <v>5750</v>
      </c>
      <c r="B5929" s="4" t="s">
        <v>975</v>
      </c>
      <c r="C5929" s="4" t="s">
        <v>610</v>
      </c>
      <c r="D5929" s="52">
        <v>6522</v>
      </c>
      <c r="E5929" s="5" t="s">
        <v>13630</v>
      </c>
      <c r="F5929" s="5">
        <v>1</v>
      </c>
      <c r="G5929" s="5">
        <v>32</v>
      </c>
      <c r="H5929" s="5">
        <v>6704</v>
      </c>
      <c r="I5929" t="s">
        <v>30381</v>
      </c>
      <c r="J5929" s="46" t="s">
        <v>33120</v>
      </c>
      <c r="K5929" s="56"/>
      <c r="L5929" s="56"/>
      <c r="M5929" s="56">
        <f t="shared" si="476"/>
        <v>1917</v>
      </c>
      <c r="N5929" s="56"/>
      <c r="O5929" s="56">
        <f t="shared" si="477"/>
        <v>11</v>
      </c>
      <c r="P5929" s="56">
        <f t="shared" si="478"/>
        <v>8</v>
      </c>
      <c r="Q5929" s="2" t="str">
        <f t="shared" si="479"/>
        <v>&lt;a href="set03\tsr\tsr_october_26,_1916_-_august_3,_1922\miscellaneous\palmer,_8_yo_dau_of_wm_appendicitis_november_8,_1917_p1_tsr.pdf"&gt;Appendicitis&lt;/a&gt;</v>
      </c>
    </row>
    <row r="5930" spans="1:17" x14ac:dyDescent="0.25">
      <c r="A5930" s="2">
        <v>783</v>
      </c>
      <c r="B5930" s="4" t="s">
        <v>14529</v>
      </c>
      <c r="C5930" s="4" t="s">
        <v>764</v>
      </c>
      <c r="D5930" s="52">
        <v>6527</v>
      </c>
      <c r="E5930" s="5" t="s">
        <v>13629</v>
      </c>
      <c r="F5930" s="5">
        <v>5</v>
      </c>
      <c r="G5930" s="5">
        <v>21</v>
      </c>
      <c r="H5930" s="5">
        <v>3027</v>
      </c>
      <c r="I5930" t="s">
        <v>28159</v>
      </c>
      <c r="J5930" s="46" t="s">
        <v>33102</v>
      </c>
      <c r="K5930" s="56"/>
      <c r="L5930" s="56"/>
      <c r="M5930" s="56">
        <f t="shared" si="476"/>
        <v>1917</v>
      </c>
      <c r="N5930" s="56"/>
      <c r="O5930" s="56">
        <f t="shared" si="477"/>
        <v>11</v>
      </c>
      <c r="P5930" s="56">
        <f t="shared" si="478"/>
        <v>13</v>
      </c>
      <c r="Q5930" s="2" t="str">
        <f t="shared" si="479"/>
        <v>&lt;a href="set04\he_december 8, 1914 - november 20, 1917\miscellaneous\christenson,_walter_home_burns_november_13,_1917_p5_he.pdf"&gt;Home burns&lt;/a&gt;</v>
      </c>
    </row>
    <row r="5931" spans="1:17" x14ac:dyDescent="0.25">
      <c r="A5931" s="2">
        <v>2047</v>
      </c>
      <c r="B5931" s="4" t="s">
        <v>14560</v>
      </c>
      <c r="C5931" s="4" t="s">
        <v>14561</v>
      </c>
      <c r="D5931" s="52">
        <v>6527</v>
      </c>
      <c r="E5931" s="5" t="s">
        <v>13629</v>
      </c>
      <c r="F5931" s="5">
        <v>5</v>
      </c>
      <c r="G5931" s="5">
        <v>21</v>
      </c>
      <c r="H5931" s="5">
        <v>3099</v>
      </c>
      <c r="I5931" t="s">
        <v>28160</v>
      </c>
      <c r="J5931" s="46" t="s">
        <v>33102</v>
      </c>
      <c r="K5931" s="56"/>
      <c r="L5931" s="56"/>
      <c r="M5931" s="56">
        <f t="shared" si="476"/>
        <v>1917</v>
      </c>
      <c r="N5931" s="56"/>
      <c r="O5931" s="56">
        <f t="shared" si="477"/>
        <v>11</v>
      </c>
      <c r="P5931" s="56">
        <f t="shared" si="478"/>
        <v>13</v>
      </c>
      <c r="Q5931" s="2" t="str">
        <f t="shared" si="479"/>
        <v>&lt;a href="set04\he_december 8, 1914 - november 20, 1917\miscellaneous\frydenberg,_oscar_awaiting_call_for_aviation_service_wwi_november_13,_1917_p5_he.pdf"&gt;Awaiting call for aviation service WWI&lt;/a&gt;</v>
      </c>
    </row>
    <row r="5932" spans="1:17" x14ac:dyDescent="0.25">
      <c r="A5932" s="2">
        <v>2680</v>
      </c>
      <c r="B5932" s="4" t="s">
        <v>5948</v>
      </c>
      <c r="C5932" s="4" t="s">
        <v>1607</v>
      </c>
      <c r="D5932" s="52">
        <v>6527</v>
      </c>
      <c r="E5932" s="5" t="s">
        <v>13629</v>
      </c>
      <c r="F5932" s="5">
        <v>4</v>
      </c>
      <c r="G5932" s="5">
        <v>21</v>
      </c>
      <c r="H5932" s="5">
        <v>3212</v>
      </c>
      <c r="I5932" t="s">
        <v>28161</v>
      </c>
      <c r="J5932" s="46" t="s">
        <v>33102</v>
      </c>
      <c r="K5932" s="56"/>
      <c r="L5932" s="56"/>
      <c r="M5932" s="56">
        <f t="shared" si="476"/>
        <v>1917</v>
      </c>
      <c r="N5932" s="56"/>
      <c r="O5932" s="56">
        <f t="shared" si="477"/>
        <v>11</v>
      </c>
      <c r="P5932" s="56">
        <f t="shared" si="478"/>
        <v>13</v>
      </c>
      <c r="Q5932" s="2" t="str">
        <f t="shared" si="479"/>
        <v>&lt;a href="set04\he_december 8, 1914 - november 20, 1917\miscellaneous\hannaford_school_notes_november_13,_1917_p4_he.pdf"&gt;Notes&lt;/a&gt;</v>
      </c>
    </row>
    <row r="5933" spans="1:17" x14ac:dyDescent="0.25">
      <c r="A5933" s="2">
        <v>3943</v>
      </c>
      <c r="B5933" s="4" t="s">
        <v>7555</v>
      </c>
      <c r="C5933" s="4" t="s">
        <v>14617</v>
      </c>
      <c r="D5933" s="52">
        <v>6527</v>
      </c>
      <c r="E5933" s="5" t="s">
        <v>13629</v>
      </c>
      <c r="F5933" s="5">
        <v>5</v>
      </c>
      <c r="G5933" s="5">
        <v>21</v>
      </c>
      <c r="H5933" s="5">
        <v>3273</v>
      </c>
      <c r="I5933" t="s">
        <v>28162</v>
      </c>
      <c r="J5933" s="46" t="s">
        <v>33102</v>
      </c>
      <c r="K5933" s="56"/>
      <c r="L5933" s="56"/>
      <c r="M5933" s="56">
        <f t="shared" si="476"/>
        <v>1917</v>
      </c>
      <c r="N5933" s="56"/>
      <c r="O5933" s="56">
        <f t="shared" si="477"/>
        <v>11</v>
      </c>
      <c r="P5933" s="56">
        <f t="shared" si="478"/>
        <v>13</v>
      </c>
      <c r="Q5933" s="2" t="str">
        <f t="shared" si="479"/>
        <v>&lt;a href="set04\he_december 8, 1914 - november 20, 1917\miscellaneous\johnson,_albert_entering_medical_corps_wwi_november_13,_1917_p5_he.pdf"&gt;Entering medical corps WWI&lt;/a&gt;</v>
      </c>
    </row>
    <row r="5934" spans="1:17" x14ac:dyDescent="0.25">
      <c r="A5934" s="2">
        <v>6624</v>
      </c>
      <c r="B5934" s="4" t="s">
        <v>14104</v>
      </c>
      <c r="C5934" s="4" t="s">
        <v>102</v>
      </c>
      <c r="D5934" s="52">
        <v>6527</v>
      </c>
      <c r="E5934" s="5" t="s">
        <v>13629</v>
      </c>
      <c r="F5934" s="5">
        <v>5</v>
      </c>
      <c r="G5934" s="5">
        <v>21</v>
      </c>
      <c r="H5934" s="5">
        <v>3488</v>
      </c>
      <c r="I5934" t="s">
        <v>28163</v>
      </c>
      <c r="J5934" s="46" t="s">
        <v>33102</v>
      </c>
      <c r="K5934" s="56"/>
      <c r="L5934" s="56"/>
      <c r="M5934" s="56">
        <f t="shared" si="476"/>
        <v>1917</v>
      </c>
      <c r="N5934" s="56"/>
      <c r="O5934" s="56">
        <f t="shared" si="477"/>
        <v>11</v>
      </c>
      <c r="P5934" s="56">
        <f t="shared" si="478"/>
        <v>13</v>
      </c>
      <c r="Q5934" s="2" t="str">
        <f t="shared" si="479"/>
        <v>&lt;a href="set04\he_december 8, 1914 - november 20, 1917\miscellaneous\sinclair,_w_d_narrow_escape_november_13,_1917_p5_he.pdf"&gt;Narrow Escape&lt;/a&gt;</v>
      </c>
    </row>
    <row r="5935" spans="1:17" x14ac:dyDescent="0.25">
      <c r="A5935" s="2">
        <v>7442</v>
      </c>
      <c r="B5935" s="4" t="s">
        <v>14765</v>
      </c>
      <c r="C5935" s="4" t="s">
        <v>14276</v>
      </c>
      <c r="D5935" s="52">
        <v>6527</v>
      </c>
      <c r="E5935" s="5" t="s">
        <v>13629</v>
      </c>
      <c r="F5935" s="5">
        <v>5</v>
      </c>
      <c r="G5935" s="5">
        <v>21</v>
      </c>
      <c r="H5935" s="5">
        <v>3544</v>
      </c>
      <c r="I5935" t="s">
        <v>28164</v>
      </c>
      <c r="J5935" s="46" t="s">
        <v>33102</v>
      </c>
      <c r="K5935" s="56"/>
      <c r="L5935" s="56"/>
      <c r="M5935" s="56">
        <f t="shared" si="476"/>
        <v>1917</v>
      </c>
      <c r="N5935" s="56"/>
      <c r="O5935" s="56">
        <f t="shared" si="477"/>
        <v>11</v>
      </c>
      <c r="P5935" s="56">
        <f t="shared" si="478"/>
        <v>13</v>
      </c>
      <c r="Q5935" s="2" t="str">
        <f t="shared" si="479"/>
        <v>&lt;a href="set04\he_december 8, 1914 - november 20, 1917\miscellaneous\thoreson,_oliver_painful_accident_november_13,_1917_p5_he.pdf"&gt;Painful Accident&lt;/a&gt;</v>
      </c>
    </row>
    <row r="5936" spans="1:17" x14ac:dyDescent="0.25">
      <c r="A5936" s="2">
        <v>8035</v>
      </c>
      <c r="B5936" s="4" t="s">
        <v>14783</v>
      </c>
      <c r="C5936" s="4" t="s">
        <v>1607</v>
      </c>
      <c r="D5936" s="52">
        <v>6527</v>
      </c>
      <c r="E5936" s="5" t="s">
        <v>13629</v>
      </c>
      <c r="F5936" s="5">
        <v>5</v>
      </c>
      <c r="G5936" s="5">
        <v>21</v>
      </c>
      <c r="H5936" s="5">
        <v>3645</v>
      </c>
      <c r="I5936" s="99" t="s">
        <v>28165</v>
      </c>
      <c r="J5936" s="46" t="s">
        <v>33102</v>
      </c>
      <c r="K5936" s="56"/>
      <c r="L5936" s="56"/>
      <c r="M5936" s="56">
        <f t="shared" si="476"/>
        <v>1917</v>
      </c>
      <c r="N5936" s="56"/>
      <c r="O5936" s="56">
        <f t="shared" si="477"/>
        <v>11</v>
      </c>
      <c r="P5936" s="56">
        <f t="shared" si="478"/>
        <v>13</v>
      </c>
      <c r="Q5936" s="2" t="str">
        <f t="shared" si="479"/>
        <v>&lt;a href="set04\he_december 8, 1914 - november 20, 1917\miscellaneous\walum_notes_november_13,_1917_p5_he.pdf"&gt;Notes&lt;/a&gt;</v>
      </c>
    </row>
    <row r="5937" spans="1:17" x14ac:dyDescent="0.25">
      <c r="A5937" s="2">
        <v>757</v>
      </c>
      <c r="B5937" s="4" t="s">
        <v>679</v>
      </c>
      <c r="C5937" s="4" t="s">
        <v>680</v>
      </c>
      <c r="D5937" s="52">
        <v>6529</v>
      </c>
      <c r="E5937" s="5" t="s">
        <v>13630</v>
      </c>
      <c r="F5937" s="5">
        <v>1</v>
      </c>
      <c r="G5937" s="5">
        <v>32</v>
      </c>
      <c r="H5937" s="5">
        <v>6475</v>
      </c>
      <c r="I5937" t="s">
        <v>30382</v>
      </c>
      <c r="J5937" s="46" t="s">
        <v>33120</v>
      </c>
      <c r="K5937" s="56"/>
      <c r="L5937" s="56"/>
      <c r="M5937" s="56">
        <f t="shared" si="476"/>
        <v>1917</v>
      </c>
      <c r="N5937" s="56"/>
      <c r="O5937" s="56">
        <f t="shared" si="477"/>
        <v>11</v>
      </c>
      <c r="P5937" s="56">
        <f t="shared" si="478"/>
        <v>15</v>
      </c>
      <c r="Q5937" s="2" t="str">
        <f t="shared" si="479"/>
        <v>&lt;a href="set03\tsr\tsr_october_26,_1916_-_august_3,_1922\miscellaneous\carter,_r_a_letter_from_camp_funston_wwi_november_15,_1917_p1_tsr.pdf"&gt;WWI Letter from Camp Funston&lt;/a&gt;</v>
      </c>
    </row>
    <row r="5938" spans="1:17" x14ac:dyDescent="0.25">
      <c r="A5938" s="2">
        <v>1389</v>
      </c>
      <c r="B5938" s="4" t="s">
        <v>14533</v>
      </c>
      <c r="C5938" s="4" t="s">
        <v>14534</v>
      </c>
      <c r="D5938" s="52">
        <v>6534</v>
      </c>
      <c r="E5938" s="5" t="s">
        <v>13629</v>
      </c>
      <c r="F5938" s="5">
        <v>1</v>
      </c>
      <c r="G5938" s="5">
        <v>21</v>
      </c>
      <c r="H5938" s="5">
        <v>3035</v>
      </c>
      <c r="I5938" t="s">
        <v>28166</v>
      </c>
      <c r="J5938" s="46" t="s">
        <v>33102</v>
      </c>
      <c r="K5938" s="56"/>
      <c r="L5938" s="56"/>
      <c r="M5938" s="56">
        <f t="shared" si="476"/>
        <v>1917</v>
      </c>
      <c r="N5938" s="56"/>
      <c r="O5938" s="56">
        <f t="shared" si="477"/>
        <v>11</v>
      </c>
      <c r="P5938" s="56">
        <f t="shared" si="478"/>
        <v>20</v>
      </c>
      <c r="Q5938" s="2" t="str">
        <f t="shared" si="479"/>
        <v>&lt;a href="set04\he_december 8, 1914 - november 20, 1917\miscellaneous\craig,_carrie_e_estate_final_account_november_20,_1917_p1_he.pdf"&gt;Estate Final Account&lt;/a&gt;</v>
      </c>
    </row>
    <row r="5939" spans="1:17" x14ac:dyDescent="0.25">
      <c r="A5939" s="2">
        <v>2681</v>
      </c>
      <c r="B5939" s="4" t="s">
        <v>5948</v>
      </c>
      <c r="C5939" s="4" t="s">
        <v>1607</v>
      </c>
      <c r="D5939" s="52">
        <v>6534</v>
      </c>
      <c r="E5939" s="5" t="s">
        <v>13629</v>
      </c>
      <c r="F5939" s="5">
        <v>4</v>
      </c>
      <c r="G5939" s="5">
        <v>22</v>
      </c>
      <c r="H5939" s="5">
        <v>3975</v>
      </c>
      <c r="I5939" t="s">
        <v>28168</v>
      </c>
      <c r="J5939" s="46" t="s">
        <v>33103</v>
      </c>
      <c r="K5939" s="56"/>
      <c r="L5939" s="56"/>
      <c r="M5939" s="56">
        <f t="shared" ref="M5939:M6002" si="480">YEAR(D5939)</f>
        <v>1917</v>
      </c>
      <c r="N5939" s="56"/>
      <c r="O5939" s="56">
        <f t="shared" ref="O5939:O6002" si="481">MONTH(D5939)</f>
        <v>11</v>
      </c>
      <c r="P5939" s="56">
        <f t="shared" ref="P5939:P6002" si="482">DAY(D5939)</f>
        <v>20</v>
      </c>
      <c r="Q5939" s="2" t="str">
        <f t="shared" si="479"/>
        <v>&lt;a href="set04\he_november 20, 1917 - august 10, 1920\miscellaneous\hannaford_school_notes_november_20,_1917_p4_he.pdf"&gt;Notes&lt;/a&gt;</v>
      </c>
    </row>
    <row r="5940" spans="1:17" x14ac:dyDescent="0.25">
      <c r="A5940" s="2">
        <v>2800</v>
      </c>
      <c r="B5940" s="4" t="s">
        <v>14817</v>
      </c>
      <c r="C5940" s="4" t="s">
        <v>14818</v>
      </c>
      <c r="D5940" s="52">
        <v>6534</v>
      </c>
      <c r="E5940" s="5" t="s">
        <v>13629</v>
      </c>
      <c r="F5940" s="5">
        <v>4</v>
      </c>
      <c r="G5940" s="5">
        <v>22</v>
      </c>
      <c r="H5940" s="5">
        <v>4010</v>
      </c>
      <c r="I5940" t="s">
        <v>28169</v>
      </c>
      <c r="J5940" s="46" t="s">
        <v>33103</v>
      </c>
      <c r="K5940" s="56"/>
      <c r="L5940" s="56"/>
      <c r="M5940" s="56">
        <f t="shared" si="480"/>
        <v>1917</v>
      </c>
      <c r="N5940" s="56"/>
      <c r="O5940" s="56">
        <f t="shared" si="481"/>
        <v>11</v>
      </c>
      <c r="P5940" s="56">
        <f t="shared" si="482"/>
        <v>20</v>
      </c>
      <c r="Q5940" s="2" t="str">
        <f t="shared" si="479"/>
        <v>&lt;a href="set04\he_november 20, 1917 - august 10, 1920\miscellaneous\hanson,_ole_searches_for_burglars_november_20,_1917_p4_he.pdf"&gt;Searches for Burglars&lt;/a&gt;</v>
      </c>
    </row>
    <row r="5941" spans="1:17" x14ac:dyDescent="0.25">
      <c r="A5941" s="2">
        <v>5467</v>
      </c>
      <c r="B5941" s="4" t="s">
        <v>4855</v>
      </c>
      <c r="C5941" s="4" t="s">
        <v>1865</v>
      </c>
      <c r="D5941" s="52">
        <v>6534</v>
      </c>
      <c r="E5941" s="5" t="s">
        <v>13629</v>
      </c>
      <c r="F5941" s="5">
        <v>5</v>
      </c>
      <c r="G5941" s="5">
        <v>22</v>
      </c>
      <c r="H5941" s="5">
        <v>4316</v>
      </c>
      <c r="I5941" t="s">
        <v>28170</v>
      </c>
      <c r="J5941" s="46" t="s">
        <v>33103</v>
      </c>
      <c r="K5941" s="56"/>
      <c r="L5941" s="56"/>
      <c r="M5941" s="56">
        <f t="shared" si="480"/>
        <v>1917</v>
      </c>
      <c r="N5941" s="56"/>
      <c r="O5941" s="56">
        <f t="shared" si="481"/>
        <v>11</v>
      </c>
      <c r="P5941" s="56">
        <f t="shared" si="482"/>
        <v>20</v>
      </c>
      <c r="Q5941" s="2" t="str">
        <f t="shared" si="479"/>
        <v>&lt;a href="set04\he_november 20, 1917 - august 10, 1920\miscellaneous\njaa,_torkel_accident_november_20,_1917_p5_he.pdf"&gt;Accident&lt;/a&gt;</v>
      </c>
    </row>
    <row r="5942" spans="1:17" x14ac:dyDescent="0.25">
      <c r="A5942" s="2">
        <v>5578</v>
      </c>
      <c r="B5942" s="4" t="s">
        <v>14823</v>
      </c>
      <c r="C5942" s="4" t="s">
        <v>1865</v>
      </c>
      <c r="D5942" s="52">
        <v>6534</v>
      </c>
      <c r="E5942" s="5" t="s">
        <v>13629</v>
      </c>
      <c r="F5942" s="5">
        <v>5</v>
      </c>
      <c r="G5942" s="5">
        <v>22</v>
      </c>
      <c r="H5942" s="5">
        <v>4319</v>
      </c>
      <c r="I5942" t="s">
        <v>28171</v>
      </c>
      <c r="J5942" s="46" t="s">
        <v>33103</v>
      </c>
      <c r="K5942" s="56"/>
      <c r="L5942" s="56"/>
      <c r="M5942" s="56">
        <f t="shared" si="480"/>
        <v>1917</v>
      </c>
      <c r="N5942" s="56"/>
      <c r="O5942" s="56">
        <f t="shared" si="481"/>
        <v>11</v>
      </c>
      <c r="P5942" s="56">
        <f t="shared" si="482"/>
        <v>20</v>
      </c>
      <c r="Q5942" s="2" t="str">
        <f t="shared" si="479"/>
        <v>&lt;a href="set04\he_november 20, 1917 - august 10, 1920\miscellaneous\olgaard,_henry_accident_november_20,_1917_p5_he.pdf"&gt;Accident&lt;/a&gt;</v>
      </c>
    </row>
    <row r="5943" spans="1:17" x14ac:dyDescent="0.25">
      <c r="A5943" s="2">
        <v>7789</v>
      </c>
      <c r="B5943" s="4" t="s">
        <v>13195</v>
      </c>
      <c r="C5943" s="4" t="s">
        <v>1607</v>
      </c>
      <c r="D5943" s="52">
        <v>6534</v>
      </c>
      <c r="E5943" s="5" t="s">
        <v>13629</v>
      </c>
      <c r="F5943" s="5">
        <v>5</v>
      </c>
      <c r="G5943" s="5">
        <v>22</v>
      </c>
      <c r="H5943" s="5">
        <v>4490</v>
      </c>
      <c r="I5943" t="s">
        <v>28172</v>
      </c>
      <c r="J5943" s="46" t="s">
        <v>33103</v>
      </c>
      <c r="K5943" s="56"/>
      <c r="L5943" s="56"/>
      <c r="M5943" s="56">
        <f t="shared" si="480"/>
        <v>1917</v>
      </c>
      <c r="N5943" s="56"/>
      <c r="O5943" s="56">
        <f t="shared" si="481"/>
        <v>11</v>
      </c>
      <c r="P5943" s="56">
        <f t="shared" si="482"/>
        <v>20</v>
      </c>
      <c r="Q5943" s="2" t="str">
        <f t="shared" si="479"/>
        <v>&lt;a href="set04\he_november 20, 1917 - august 10, 1920\miscellaneous\walum_notes_november_20,_1917_p5_he.pdf"&gt;Notes&lt;/a&gt;</v>
      </c>
    </row>
    <row r="5944" spans="1:17" x14ac:dyDescent="0.25">
      <c r="A5944" s="2">
        <v>3</v>
      </c>
      <c r="B5944" s="4" t="s">
        <v>14474</v>
      </c>
      <c r="C5944" s="4" t="s">
        <v>14810</v>
      </c>
      <c r="D5944" s="52">
        <v>6541</v>
      </c>
      <c r="E5944" s="5" t="s">
        <v>13629</v>
      </c>
      <c r="F5944" s="5">
        <v>1</v>
      </c>
      <c r="G5944" s="5">
        <v>22</v>
      </c>
      <c r="H5944" s="5">
        <v>3697</v>
      </c>
      <c r="I5944" t="s">
        <v>28173</v>
      </c>
      <c r="J5944" s="46" t="s">
        <v>33103</v>
      </c>
      <c r="K5944" s="56"/>
      <c r="L5944" s="56"/>
      <c r="M5944" s="56">
        <f t="shared" si="480"/>
        <v>1917</v>
      </c>
      <c r="N5944" s="56"/>
      <c r="O5944" s="56">
        <f t="shared" si="481"/>
        <v>11</v>
      </c>
      <c r="P5944" s="56">
        <f t="shared" si="482"/>
        <v>27</v>
      </c>
      <c r="Q5944" s="2" t="str">
        <f t="shared" si="479"/>
        <v>&lt;a href="set04\he_november 20, 1917 - august 10, 1920\miscellaneous\aaker,_louie_to_camp_pike_ar_november_27,_1917_p1_he.pdf"&gt;To Camp Pike AR WWI&lt;/a&gt;</v>
      </c>
    </row>
    <row r="5945" spans="1:17" x14ac:dyDescent="0.25">
      <c r="A5945" s="2">
        <v>276</v>
      </c>
      <c r="B5945" s="4" t="s">
        <v>14496</v>
      </c>
      <c r="C5945" s="4" t="s">
        <v>14810</v>
      </c>
      <c r="D5945" s="52">
        <v>6541</v>
      </c>
      <c r="E5945" s="5" t="s">
        <v>13629</v>
      </c>
      <c r="F5945" s="5">
        <v>1</v>
      </c>
      <c r="G5945" s="5">
        <v>22</v>
      </c>
      <c r="H5945" s="5">
        <v>3724</v>
      </c>
      <c r="I5945" t="s">
        <v>28174</v>
      </c>
      <c r="J5945" s="46" t="s">
        <v>33103</v>
      </c>
      <c r="K5945" s="56"/>
      <c r="L5945" s="56"/>
      <c r="M5945" s="56">
        <f t="shared" si="480"/>
        <v>1917</v>
      </c>
      <c r="N5945" s="56"/>
      <c r="O5945" s="56">
        <f t="shared" si="481"/>
        <v>11</v>
      </c>
      <c r="P5945" s="56">
        <f t="shared" si="482"/>
        <v>27</v>
      </c>
      <c r="Q5945" s="2" t="str">
        <f t="shared" si="479"/>
        <v>&lt;a href="set04\he_november 20, 1917 - august 10, 1920\miscellaneous\auren,_sigvart_to_camp_pike_ar_november_27,_1917_p1_he.pdf"&gt;To Camp Pike AR WWI&lt;/a&gt;</v>
      </c>
    </row>
    <row r="5946" spans="1:17" x14ac:dyDescent="0.25">
      <c r="A5946" s="2">
        <v>1385</v>
      </c>
      <c r="B5946" s="4" t="s">
        <v>14812</v>
      </c>
      <c r="C5946" s="4" t="s">
        <v>12514</v>
      </c>
      <c r="D5946" s="52">
        <v>6541</v>
      </c>
      <c r="E5946" s="5" t="s">
        <v>13629</v>
      </c>
      <c r="F5946" s="5">
        <v>1</v>
      </c>
      <c r="G5946" s="5">
        <v>22</v>
      </c>
      <c r="H5946" s="5">
        <v>3831</v>
      </c>
      <c r="I5946" t="s">
        <v>28175</v>
      </c>
      <c r="J5946" s="46" t="s">
        <v>33103</v>
      </c>
      <c r="K5946" s="56"/>
      <c r="L5946" s="56"/>
      <c r="M5946" s="56">
        <f t="shared" si="480"/>
        <v>1917</v>
      </c>
      <c r="N5946" s="56"/>
      <c r="O5946" s="56">
        <f t="shared" si="481"/>
        <v>11</v>
      </c>
      <c r="P5946" s="56">
        <f t="shared" si="482"/>
        <v>27</v>
      </c>
      <c r="Q5946" s="2" t="str">
        <f t="shared" si="479"/>
        <v>&lt;a href="set04\he_november 20, 1917 - august 10, 1920\miscellaneous\cowell,_vaughn_arrives_to_farm_november_27,_1917_p1_he.pdf"&gt;Arrives to farm&lt;/a&gt;</v>
      </c>
    </row>
    <row r="5947" spans="1:17" x14ac:dyDescent="0.25">
      <c r="A5947" s="2">
        <v>2682</v>
      </c>
      <c r="B5947" s="4" t="s">
        <v>5948</v>
      </c>
      <c r="C5947" s="4" t="s">
        <v>1607</v>
      </c>
      <c r="D5947" s="52">
        <v>6541</v>
      </c>
      <c r="E5947" s="5" t="s">
        <v>13629</v>
      </c>
      <c r="F5947" s="5">
        <v>4</v>
      </c>
      <c r="G5947" s="5">
        <v>22</v>
      </c>
      <c r="H5947" s="5">
        <v>3976</v>
      </c>
      <c r="I5947" t="s">
        <v>28176</v>
      </c>
      <c r="J5947" s="46" t="s">
        <v>33103</v>
      </c>
      <c r="K5947" s="56"/>
      <c r="L5947" s="56"/>
      <c r="M5947" s="56">
        <f t="shared" si="480"/>
        <v>1917</v>
      </c>
      <c r="N5947" s="56"/>
      <c r="O5947" s="56">
        <f t="shared" si="481"/>
        <v>11</v>
      </c>
      <c r="P5947" s="56">
        <f t="shared" si="482"/>
        <v>27</v>
      </c>
      <c r="Q5947" s="2" t="str">
        <f t="shared" si="479"/>
        <v>&lt;a href="set04\he_november 20, 1917 - august 10, 1920\miscellaneous\hannaford_school_notes_november_27,_1917_p4_he.pdf"&gt;Notes&lt;/a&gt;</v>
      </c>
    </row>
    <row r="5948" spans="1:17" x14ac:dyDescent="0.25">
      <c r="A5948" s="2">
        <v>4757</v>
      </c>
      <c r="B5948" s="4" t="s">
        <v>14644</v>
      </c>
      <c r="C5948" s="4" t="s">
        <v>14810</v>
      </c>
      <c r="D5948" s="52">
        <v>6541</v>
      </c>
      <c r="E5948" s="5" t="s">
        <v>13629</v>
      </c>
      <c r="F5948" s="5">
        <v>1</v>
      </c>
      <c r="G5948" s="5">
        <v>22</v>
      </c>
      <c r="H5948" s="5">
        <v>4223</v>
      </c>
      <c r="I5948" t="s">
        <v>28177</v>
      </c>
      <c r="J5948" s="46" t="s">
        <v>33103</v>
      </c>
      <c r="K5948" s="56"/>
      <c r="L5948" s="56"/>
      <c r="M5948" s="56">
        <f t="shared" si="480"/>
        <v>1917</v>
      </c>
      <c r="N5948" s="56"/>
      <c r="O5948" s="56">
        <f t="shared" si="481"/>
        <v>11</v>
      </c>
      <c r="P5948" s="56">
        <f t="shared" si="482"/>
        <v>27</v>
      </c>
      <c r="Q5948" s="2" t="str">
        <f t="shared" si="479"/>
        <v>&lt;a href="set04\he_november 20, 1917 - august 10, 1920\miscellaneous\lee,_guy_a_to_camp_pike_ar_november_27,_1917_p1_he.pdf"&gt;To Camp Pike AR WWI&lt;/a&gt;</v>
      </c>
    </row>
    <row r="5949" spans="1:17" x14ac:dyDescent="0.25">
      <c r="A5949" s="2">
        <v>4996</v>
      </c>
      <c r="B5949" s="4" t="s">
        <v>14821</v>
      </c>
      <c r="C5949" s="4" t="s">
        <v>14822</v>
      </c>
      <c r="D5949" s="52">
        <v>6541</v>
      </c>
      <c r="E5949" s="5" t="s">
        <v>13629</v>
      </c>
      <c r="F5949" s="5">
        <v>4</v>
      </c>
      <c r="G5949" s="5">
        <v>22</v>
      </c>
      <c r="H5949" s="5">
        <v>4255</v>
      </c>
      <c r="I5949" t="s">
        <v>28178</v>
      </c>
      <c r="J5949" s="46" t="s">
        <v>33103</v>
      </c>
      <c r="K5949" s="56"/>
      <c r="L5949" s="56"/>
      <c r="M5949" s="56">
        <f t="shared" si="480"/>
        <v>1917</v>
      </c>
      <c r="N5949" s="56"/>
      <c r="O5949" s="56">
        <f t="shared" si="481"/>
        <v>11</v>
      </c>
      <c r="P5949" s="56">
        <f t="shared" si="482"/>
        <v>27</v>
      </c>
      <c r="Q5949" s="2" t="str">
        <f t="shared" si="479"/>
        <v>&lt;a href="set04\he_november 20, 1917 - august 10, 1920\miscellaneous\martinson,_angel_arrives_to_live_work_in_hannaford_november_27,_1917_p4_he.pdf"&gt;Arrives to live work in Hannaford&lt;/a&gt;</v>
      </c>
    </row>
    <row r="5950" spans="1:17" x14ac:dyDescent="0.25">
      <c r="A5950" s="2">
        <v>7445</v>
      </c>
      <c r="B5950" s="4" t="s">
        <v>14011</v>
      </c>
      <c r="C5950" s="4" t="s">
        <v>14824</v>
      </c>
      <c r="D5950" s="52">
        <v>6541</v>
      </c>
      <c r="E5950" s="5" t="s">
        <v>13629</v>
      </c>
      <c r="F5950" s="5">
        <v>4</v>
      </c>
      <c r="G5950" s="5">
        <v>22</v>
      </c>
      <c r="H5950" s="5">
        <v>4441</v>
      </c>
      <c r="I5950" t="s">
        <v>28179</v>
      </c>
      <c r="J5950" s="46" t="s">
        <v>33103</v>
      </c>
      <c r="K5950" s="56"/>
      <c r="L5950" s="56"/>
      <c r="M5950" s="56">
        <f t="shared" si="480"/>
        <v>1917</v>
      </c>
      <c r="N5950" s="56"/>
      <c r="O5950" s="56">
        <f t="shared" si="481"/>
        <v>11</v>
      </c>
      <c r="P5950" s="56">
        <f t="shared" si="482"/>
        <v>27</v>
      </c>
      <c r="Q5950" s="2" t="str">
        <f t="shared" si="479"/>
        <v>&lt;a href="set04\he_november 20, 1917 - august 10, 1920\miscellaneous\thoreson,_philip_at_camp_mills_ny_november_27,_1917_p4_he.pdf"&gt;At Camp Mills NY&lt;/a&gt;</v>
      </c>
    </row>
    <row r="5951" spans="1:17" x14ac:dyDescent="0.25">
      <c r="A5951" s="2">
        <v>7790</v>
      </c>
      <c r="B5951" s="4" t="s">
        <v>13195</v>
      </c>
      <c r="C5951" s="4" t="s">
        <v>1607</v>
      </c>
      <c r="D5951" s="52">
        <v>6541</v>
      </c>
      <c r="E5951" s="5" t="s">
        <v>13629</v>
      </c>
      <c r="F5951" s="5">
        <v>5</v>
      </c>
      <c r="G5951" s="5">
        <v>22</v>
      </c>
      <c r="H5951" s="5">
        <v>4491</v>
      </c>
      <c r="I5951" t="s">
        <v>28180</v>
      </c>
      <c r="J5951" s="46" t="s">
        <v>33103</v>
      </c>
      <c r="K5951" s="56"/>
      <c r="L5951" s="56"/>
      <c r="M5951" s="56">
        <f t="shared" si="480"/>
        <v>1917</v>
      </c>
      <c r="N5951" s="56"/>
      <c r="O5951" s="56">
        <f t="shared" si="481"/>
        <v>11</v>
      </c>
      <c r="P5951" s="56">
        <f t="shared" si="482"/>
        <v>27</v>
      </c>
      <c r="Q5951" s="2" t="str">
        <f t="shared" si="479"/>
        <v>&lt;a href="set04\he_november 20, 1917 - august 10, 1920\miscellaneous\walum_notes_november_27,_1917_p5_he.pdf"&gt;Notes&lt;/a&gt;</v>
      </c>
    </row>
    <row r="5952" spans="1:17" x14ac:dyDescent="0.25">
      <c r="A5952" s="2">
        <v>1226</v>
      </c>
      <c r="B5952" s="4" t="s">
        <v>14811</v>
      </c>
      <c r="C5952" s="4" t="s">
        <v>1607</v>
      </c>
      <c r="D5952" s="52">
        <v>6548</v>
      </c>
      <c r="E5952" s="5" t="s">
        <v>13629</v>
      </c>
      <c r="F5952" s="5">
        <v>1</v>
      </c>
      <c r="G5952" s="5">
        <v>22</v>
      </c>
      <c r="H5952" s="5">
        <v>3794</v>
      </c>
      <c r="I5952" t="s">
        <v>28181</v>
      </c>
      <c r="J5952" s="46" t="s">
        <v>33103</v>
      </c>
      <c r="K5952" s="56"/>
      <c r="L5952" s="56"/>
      <c r="M5952" s="56">
        <f t="shared" si="480"/>
        <v>1917</v>
      </c>
      <c r="N5952" s="56"/>
      <c r="O5952" s="56">
        <f t="shared" si="481"/>
        <v>12</v>
      </c>
      <c r="P5952" s="56">
        <f t="shared" si="482"/>
        <v>4</v>
      </c>
      <c r="Q5952" s="2" t="str">
        <f t="shared" si="479"/>
        <v>&lt;a href="set04\he_november 20, 1917 - august 10, 1920\miscellaneous\country_school_notes_december_4,_1917_p1_he.pdf"&gt;Notes&lt;/a&gt;</v>
      </c>
    </row>
    <row r="5953" spans="1:17" x14ac:dyDescent="0.25">
      <c r="A5953" s="2">
        <v>4047</v>
      </c>
      <c r="B5953" s="4" t="s">
        <v>8202</v>
      </c>
      <c r="C5953" s="4" t="s">
        <v>14820</v>
      </c>
      <c r="D5953" s="52">
        <v>6548</v>
      </c>
      <c r="E5953" s="5" t="s">
        <v>13629</v>
      </c>
      <c r="F5953" s="5">
        <v>4</v>
      </c>
      <c r="G5953" s="5">
        <v>22</v>
      </c>
      <c r="H5953" s="5">
        <v>4084</v>
      </c>
      <c r="I5953" t="s">
        <v>28182</v>
      </c>
      <c r="J5953" s="46" t="s">
        <v>33103</v>
      </c>
      <c r="K5953" s="56"/>
      <c r="L5953" s="56"/>
      <c r="M5953" s="56">
        <f t="shared" si="480"/>
        <v>1917</v>
      </c>
      <c r="N5953" s="56"/>
      <c r="O5953" s="56">
        <f t="shared" si="481"/>
        <v>12</v>
      </c>
      <c r="P5953" s="56">
        <f t="shared" si="482"/>
        <v>4</v>
      </c>
      <c r="Q5953" s="2" t="str">
        <f t="shared" si="479"/>
        <v>&lt;a href="set04\he_november 20, 1917 - august 10, 1920\miscellaneous\kalvik,_john_o_notice_of_estate_sale_of_real_estate_december_4,_1917_p4_he.pdf"&gt;Notice of Estate sale of real estate&lt;/a&gt;</v>
      </c>
    </row>
    <row r="5954" spans="1:17" x14ac:dyDescent="0.25">
      <c r="A5954" s="2">
        <v>7791</v>
      </c>
      <c r="B5954" s="4" t="s">
        <v>13195</v>
      </c>
      <c r="C5954" s="4" t="s">
        <v>1607</v>
      </c>
      <c r="D5954" s="52">
        <v>6548</v>
      </c>
      <c r="E5954" s="5" t="s">
        <v>13629</v>
      </c>
      <c r="F5954" s="5">
        <v>5</v>
      </c>
      <c r="G5954" s="5">
        <v>22</v>
      </c>
      <c r="H5954" s="5">
        <v>4486</v>
      </c>
      <c r="I5954" t="s">
        <v>28183</v>
      </c>
      <c r="J5954" s="46" t="s">
        <v>33103</v>
      </c>
      <c r="K5954" s="56"/>
      <c r="L5954" s="56"/>
      <c r="M5954" s="56">
        <f t="shared" si="480"/>
        <v>1917</v>
      </c>
      <c r="N5954" s="56"/>
      <c r="O5954" s="56">
        <f t="shared" si="481"/>
        <v>12</v>
      </c>
      <c r="P5954" s="56">
        <f t="shared" si="482"/>
        <v>4</v>
      </c>
      <c r="Q5954" s="2" t="str">
        <f t="shared" ref="Q5954:Q6017" si="483">"&lt;a href="&amp;""""&amp;J5954&amp;"\"&amp;I5954&amp;"""&gt;"&amp;C5954&amp;"&lt;/a&gt;"</f>
        <v>&lt;a href="set04\he_november 20, 1917 - august 10, 1920\miscellaneous\walum_notes_december_4,_1917_p5_he.pdf"&gt;Notes&lt;/a&gt;</v>
      </c>
    </row>
    <row r="5955" spans="1:17" x14ac:dyDescent="0.25">
      <c r="A5955" s="2">
        <v>1227</v>
      </c>
      <c r="B5955" s="4" t="s">
        <v>14811</v>
      </c>
      <c r="C5955" s="4" t="s">
        <v>1607</v>
      </c>
      <c r="D5955" s="52">
        <v>6555</v>
      </c>
      <c r="E5955" s="5" t="s">
        <v>13629</v>
      </c>
      <c r="F5955" s="5">
        <v>1</v>
      </c>
      <c r="G5955" s="5">
        <v>22</v>
      </c>
      <c r="H5955" s="5">
        <v>3795</v>
      </c>
      <c r="I5955" t="s">
        <v>28184</v>
      </c>
      <c r="J5955" s="46" t="s">
        <v>33103</v>
      </c>
      <c r="K5955" s="56"/>
      <c r="L5955" s="56"/>
      <c r="M5955" s="56">
        <f t="shared" si="480"/>
        <v>1917</v>
      </c>
      <c r="N5955" s="56"/>
      <c r="O5955" s="56">
        <f t="shared" si="481"/>
        <v>12</v>
      </c>
      <c r="P5955" s="56">
        <f t="shared" si="482"/>
        <v>11</v>
      </c>
      <c r="Q5955" s="2" t="str">
        <f t="shared" si="483"/>
        <v>&lt;a href="set04\he_november 20, 1917 - august 10, 1920\miscellaneous\country_school_notes_december_11,_1917_p1_he.pdf"&gt;Notes&lt;/a&gt;</v>
      </c>
    </row>
    <row r="5956" spans="1:17" x14ac:dyDescent="0.25">
      <c r="A5956" s="2">
        <v>2048</v>
      </c>
      <c r="B5956" s="4" t="s">
        <v>14560</v>
      </c>
      <c r="C5956" s="4" t="s">
        <v>14814</v>
      </c>
      <c r="D5956" s="52">
        <v>6555</v>
      </c>
      <c r="E5956" s="5" t="s">
        <v>13629</v>
      </c>
      <c r="F5956" s="5">
        <v>5</v>
      </c>
      <c r="G5956" s="5">
        <v>22</v>
      </c>
      <c r="H5956" s="5">
        <v>3907</v>
      </c>
      <c r="I5956" t="s">
        <v>28185</v>
      </c>
      <c r="J5956" s="46" t="s">
        <v>33103</v>
      </c>
      <c r="K5956" s="56"/>
      <c r="L5956" s="56"/>
      <c r="M5956" s="56">
        <f t="shared" si="480"/>
        <v>1917</v>
      </c>
      <c r="N5956" s="56"/>
      <c r="O5956" s="56">
        <f t="shared" si="481"/>
        <v>12</v>
      </c>
      <c r="P5956" s="56">
        <f t="shared" si="482"/>
        <v>11</v>
      </c>
      <c r="Q5956" s="2" t="str">
        <f t="shared" si="483"/>
        <v>&lt;a href="set04\he_november 20, 1917 - august 10, 1920\miscellaneous\frydenberg,_oscar_motor_tester_in_tx_december_11,_1917_p5_he.pdf"&gt;Motor Tester in TX&lt;/a&gt;</v>
      </c>
    </row>
    <row r="5957" spans="1:17" x14ac:dyDescent="0.25">
      <c r="A5957" s="2">
        <v>2683</v>
      </c>
      <c r="B5957" s="4" t="s">
        <v>5948</v>
      </c>
      <c r="C5957" s="4" t="s">
        <v>1607</v>
      </c>
      <c r="D5957" s="52">
        <v>6555</v>
      </c>
      <c r="E5957" s="5" t="s">
        <v>13629</v>
      </c>
      <c r="F5957" s="5">
        <v>4</v>
      </c>
      <c r="G5957" s="5">
        <v>22</v>
      </c>
      <c r="H5957" s="5">
        <v>3972</v>
      </c>
      <c r="I5957" t="s">
        <v>28186</v>
      </c>
      <c r="J5957" s="46" t="s">
        <v>33103</v>
      </c>
      <c r="K5957" s="56"/>
      <c r="L5957" s="56"/>
      <c r="M5957" s="56">
        <f t="shared" si="480"/>
        <v>1917</v>
      </c>
      <c r="N5957" s="56"/>
      <c r="O5957" s="56">
        <f t="shared" si="481"/>
        <v>12</v>
      </c>
      <c r="P5957" s="56">
        <f t="shared" si="482"/>
        <v>11</v>
      </c>
      <c r="Q5957" s="2" t="str">
        <f t="shared" si="483"/>
        <v>&lt;a href="set04\he_november 20, 1917 - august 10, 1920\miscellaneous\hannaford_school_notes_december_11,_1917_p4_he.pdf"&gt;Notes&lt;/a&gt;</v>
      </c>
    </row>
    <row r="5958" spans="1:17" x14ac:dyDescent="0.25">
      <c r="A5958" s="2">
        <v>7792</v>
      </c>
      <c r="B5958" s="4" t="s">
        <v>13195</v>
      </c>
      <c r="C5958" s="4" t="s">
        <v>1607</v>
      </c>
      <c r="D5958" s="52">
        <v>6555</v>
      </c>
      <c r="E5958" s="5" t="s">
        <v>13629</v>
      </c>
      <c r="F5958" s="5">
        <v>5</v>
      </c>
      <c r="G5958" s="5">
        <v>22</v>
      </c>
      <c r="H5958" s="5">
        <v>4487</v>
      </c>
      <c r="I5958" t="s">
        <v>28187</v>
      </c>
      <c r="J5958" s="46" t="s">
        <v>33103</v>
      </c>
      <c r="K5958" s="56"/>
      <c r="L5958" s="56"/>
      <c r="M5958" s="56">
        <f t="shared" si="480"/>
        <v>1917</v>
      </c>
      <c r="N5958" s="56"/>
      <c r="O5958" s="56">
        <f t="shared" si="481"/>
        <v>12</v>
      </c>
      <c r="P5958" s="56">
        <f t="shared" si="482"/>
        <v>11</v>
      </c>
      <c r="Q5958" s="2" t="str">
        <f t="shared" si="483"/>
        <v>&lt;a href="set04\he_november 20, 1917 - august 10, 1920\miscellaneous\walum_notes_december_11,_1917_p5_he.pdf"&gt;Notes&lt;/a&gt;</v>
      </c>
    </row>
    <row r="5959" spans="1:17" x14ac:dyDescent="0.25">
      <c r="A5959" s="2">
        <v>1228</v>
      </c>
      <c r="B5959" s="4" t="s">
        <v>14811</v>
      </c>
      <c r="C5959" s="4" t="s">
        <v>1607</v>
      </c>
      <c r="D5959" s="52">
        <v>6562</v>
      </c>
      <c r="E5959" s="5" t="s">
        <v>13629</v>
      </c>
      <c r="F5959" s="5">
        <v>6</v>
      </c>
      <c r="G5959" s="5">
        <v>22</v>
      </c>
      <c r="H5959" s="5">
        <v>3796</v>
      </c>
      <c r="I5959" t="s">
        <v>28188</v>
      </c>
      <c r="J5959" s="46" t="s">
        <v>33103</v>
      </c>
      <c r="K5959" s="56"/>
      <c r="L5959" s="56"/>
      <c r="M5959" s="56">
        <f t="shared" si="480"/>
        <v>1917</v>
      </c>
      <c r="N5959" s="56"/>
      <c r="O5959" s="56">
        <f t="shared" si="481"/>
        <v>12</v>
      </c>
      <c r="P5959" s="56">
        <f t="shared" si="482"/>
        <v>18</v>
      </c>
      <c r="Q5959" s="2" t="str">
        <f t="shared" si="483"/>
        <v>&lt;a href="set04\he_november 20, 1917 - august 10, 1920\miscellaneous\country_school_notes_december_18,_1917_p6_he.pdf"&gt;Notes&lt;/a&gt;</v>
      </c>
    </row>
    <row r="5960" spans="1:17" x14ac:dyDescent="0.25">
      <c r="A5960" s="2">
        <v>2614</v>
      </c>
      <c r="B5960" s="4" t="s">
        <v>13904</v>
      </c>
      <c r="C5960" s="4" t="s">
        <v>14816</v>
      </c>
      <c r="D5960" s="52">
        <v>6562</v>
      </c>
      <c r="E5960" s="5" t="s">
        <v>13629</v>
      </c>
      <c r="F5960" s="5">
        <v>6</v>
      </c>
      <c r="G5960" s="5">
        <v>22</v>
      </c>
      <c r="H5960" s="5">
        <v>3949</v>
      </c>
      <c r="I5960" t="s">
        <v>28189</v>
      </c>
      <c r="J5960" s="46" t="s">
        <v>33103</v>
      </c>
      <c r="K5960" s="56"/>
      <c r="L5960" s="56"/>
      <c r="M5960" s="56">
        <f t="shared" si="480"/>
        <v>1917</v>
      </c>
      <c r="N5960" s="56"/>
      <c r="O5960" s="56">
        <f t="shared" si="481"/>
        <v>12</v>
      </c>
      <c r="P5960" s="56">
        <f t="shared" si="482"/>
        <v>18</v>
      </c>
      <c r="Q5960" s="2" t="str">
        <f t="shared" si="483"/>
        <v>&lt;a href="set04\he_november 20, 1917 - august 10, 1920\miscellaneous\hannaford_lutheran_christmas_program_december_18,_1917_p6_he.pdf"&gt;Lutheran Church Christmas Program&lt;/a&gt;</v>
      </c>
    </row>
    <row r="5961" spans="1:17" x14ac:dyDescent="0.25">
      <c r="A5961" s="2">
        <v>2684</v>
      </c>
      <c r="B5961" s="4" t="s">
        <v>5948</v>
      </c>
      <c r="C5961" s="4" t="s">
        <v>1607</v>
      </c>
      <c r="D5961" s="52">
        <v>6562</v>
      </c>
      <c r="E5961" s="5" t="s">
        <v>13629</v>
      </c>
      <c r="F5961" s="5">
        <v>6</v>
      </c>
      <c r="G5961" s="5">
        <v>22</v>
      </c>
      <c r="H5961" s="5">
        <v>3973</v>
      </c>
      <c r="I5961" t="s">
        <v>28190</v>
      </c>
      <c r="J5961" s="46" t="s">
        <v>33103</v>
      </c>
      <c r="K5961" s="56"/>
      <c r="L5961" s="56"/>
      <c r="M5961" s="56">
        <f t="shared" si="480"/>
        <v>1917</v>
      </c>
      <c r="N5961" s="56"/>
      <c r="O5961" s="56">
        <f t="shared" si="481"/>
        <v>12</v>
      </c>
      <c r="P5961" s="56">
        <f t="shared" si="482"/>
        <v>18</v>
      </c>
      <c r="Q5961" s="2" t="str">
        <f t="shared" si="483"/>
        <v>&lt;a href="set04\he_november 20, 1917 - august 10, 1920\miscellaneous\hannaford_school_notes_december_18,_1917_p6_he.pdf"&gt;Notes&lt;/a&gt;</v>
      </c>
    </row>
    <row r="5962" spans="1:17" x14ac:dyDescent="0.25">
      <c r="A5962" s="2">
        <v>3949</v>
      </c>
      <c r="B5962" s="4" t="s">
        <v>7555</v>
      </c>
      <c r="C5962" s="4" t="s">
        <v>14819</v>
      </c>
      <c r="D5962" s="52">
        <v>6562</v>
      </c>
      <c r="E5962" s="5" t="s">
        <v>13629</v>
      </c>
      <c r="F5962" s="5">
        <v>10</v>
      </c>
      <c r="G5962" s="5">
        <v>22</v>
      </c>
      <c r="H5962" s="5">
        <v>4067</v>
      </c>
      <c r="I5962" t="s">
        <v>28191</v>
      </c>
      <c r="J5962" s="46" t="s">
        <v>33103</v>
      </c>
      <c r="K5962" s="56"/>
      <c r="L5962" s="56"/>
      <c r="M5962" s="56">
        <f t="shared" si="480"/>
        <v>1917</v>
      </c>
      <c r="N5962" s="56"/>
      <c r="O5962" s="56">
        <f t="shared" si="481"/>
        <v>12</v>
      </c>
      <c r="P5962" s="56">
        <f t="shared" si="482"/>
        <v>18</v>
      </c>
      <c r="Q5962" s="2" t="str">
        <f t="shared" si="483"/>
        <v>&lt;a href="set04\he_november 20, 1917 - august 10, 1920\miscellaneous\johnson,_albert_writes_about_medical_corps_wwi_december_18,_1917_p10_he.pdf"&gt;Writes about Medical Corps WWI&lt;/a&gt;</v>
      </c>
    </row>
    <row r="5963" spans="1:17" x14ac:dyDescent="0.25">
      <c r="A5963" s="2">
        <v>7793</v>
      </c>
      <c r="B5963" s="4" t="s">
        <v>13195</v>
      </c>
      <c r="C5963" s="4" t="s">
        <v>1607</v>
      </c>
      <c r="D5963" s="52">
        <v>6562</v>
      </c>
      <c r="E5963" s="5" t="s">
        <v>13629</v>
      </c>
      <c r="F5963" s="5">
        <v>6</v>
      </c>
      <c r="G5963" s="5">
        <v>22</v>
      </c>
      <c r="H5963" s="5">
        <v>4488</v>
      </c>
      <c r="I5963" t="s">
        <v>28193</v>
      </c>
      <c r="J5963" s="46" t="s">
        <v>33103</v>
      </c>
      <c r="K5963" s="56"/>
      <c r="L5963" s="56"/>
      <c r="M5963" s="56">
        <f t="shared" si="480"/>
        <v>1917</v>
      </c>
      <c r="N5963" s="56"/>
      <c r="O5963" s="56">
        <f t="shared" si="481"/>
        <v>12</v>
      </c>
      <c r="P5963" s="56">
        <f t="shared" si="482"/>
        <v>18</v>
      </c>
      <c r="Q5963" s="2" t="str">
        <f t="shared" si="483"/>
        <v>&lt;a href="set04\he_november 20, 1917 - august 10, 1920\miscellaneous\walum_notes_december_18,_1917_p6_he.pdf"&gt;Notes&lt;/a&gt;</v>
      </c>
    </row>
    <row r="5964" spans="1:17" x14ac:dyDescent="0.25">
      <c r="A5964" s="2">
        <v>1229</v>
      </c>
      <c r="B5964" s="4" t="s">
        <v>14811</v>
      </c>
      <c r="C5964" s="4" t="s">
        <v>1607</v>
      </c>
      <c r="D5964" s="52">
        <v>6569</v>
      </c>
      <c r="E5964" s="5" t="s">
        <v>13629</v>
      </c>
      <c r="F5964" s="5">
        <v>4</v>
      </c>
      <c r="G5964" s="5">
        <v>22</v>
      </c>
      <c r="H5964" s="5">
        <v>3797</v>
      </c>
      <c r="I5964" t="s">
        <v>28194</v>
      </c>
      <c r="J5964" s="46" t="s">
        <v>33103</v>
      </c>
      <c r="K5964" s="56"/>
      <c r="L5964" s="56"/>
      <c r="M5964" s="56">
        <f t="shared" si="480"/>
        <v>1917</v>
      </c>
      <c r="N5964" s="56"/>
      <c r="O5964" s="56">
        <f t="shared" si="481"/>
        <v>12</v>
      </c>
      <c r="P5964" s="56">
        <f t="shared" si="482"/>
        <v>25</v>
      </c>
      <c r="Q5964" s="2" t="str">
        <f t="shared" si="483"/>
        <v>&lt;a href="set04\he_november 20, 1917 - august 10, 1920\miscellaneous\country_school_notes_december_25,_1917_p4_he.pdf"&gt;Notes&lt;/a&gt;</v>
      </c>
    </row>
    <row r="5965" spans="1:17" x14ac:dyDescent="0.25">
      <c r="A5965" s="2">
        <v>1429</v>
      </c>
      <c r="B5965" s="4" t="s">
        <v>14535</v>
      </c>
      <c r="C5965" s="4" t="s">
        <v>14813</v>
      </c>
      <c r="D5965" s="52">
        <v>6569</v>
      </c>
      <c r="E5965" s="5" t="s">
        <v>13629</v>
      </c>
      <c r="F5965" s="5">
        <v>5</v>
      </c>
      <c r="G5965" s="5">
        <v>22</v>
      </c>
      <c r="H5965" s="5">
        <v>3834</v>
      </c>
      <c r="I5965" t="s">
        <v>28195</v>
      </c>
      <c r="J5965" s="46" t="s">
        <v>33103</v>
      </c>
      <c r="K5965" s="56"/>
      <c r="L5965" s="56"/>
      <c r="M5965" s="56">
        <f t="shared" si="480"/>
        <v>1917</v>
      </c>
      <c r="N5965" s="56"/>
      <c r="O5965" s="56">
        <f t="shared" si="481"/>
        <v>12</v>
      </c>
      <c r="P5965" s="56">
        <f t="shared" si="482"/>
        <v>25</v>
      </c>
      <c r="Q5965" s="2" t="str">
        <f t="shared" si="483"/>
        <v>&lt;a href="set04\he_november 20, 1917 - august 10, 1920\miscellaneous\curtis,_freeman_court_report_december_25,_1917_p5_he.pdf"&gt;Court report&lt;/a&gt;</v>
      </c>
    </row>
    <row r="5966" spans="1:17" x14ac:dyDescent="0.25">
      <c r="A5966" s="2">
        <v>2258</v>
      </c>
      <c r="B5966" s="4" t="s">
        <v>14815</v>
      </c>
      <c r="C5966" s="4" t="s">
        <v>1795</v>
      </c>
      <c r="D5966" s="52">
        <v>6569</v>
      </c>
      <c r="E5966" s="5" t="s">
        <v>13629</v>
      </c>
      <c r="F5966" s="5">
        <v>5</v>
      </c>
      <c r="G5966" s="5">
        <v>22</v>
      </c>
      <c r="H5966" s="5">
        <v>3921</v>
      </c>
      <c r="I5966" t="s">
        <v>28196</v>
      </c>
      <c r="J5966" s="46" t="s">
        <v>33103</v>
      </c>
      <c r="K5966" s="56"/>
      <c r="L5966" s="56"/>
      <c r="M5966" s="56">
        <f t="shared" si="480"/>
        <v>1917</v>
      </c>
      <c r="N5966" s="56"/>
      <c r="O5966" s="56">
        <f t="shared" si="481"/>
        <v>12</v>
      </c>
      <c r="P5966" s="56">
        <f t="shared" si="482"/>
        <v>25</v>
      </c>
      <c r="Q5966" s="2" t="str">
        <f t="shared" si="483"/>
        <v>&lt;a href="set04\he_november 20, 1917 - august 10, 1920\miscellaneous\griesinger,_mr_acquitted_december_25,_1917_p5_he.pdf"&gt;Acquitted&lt;/a&gt;</v>
      </c>
    </row>
    <row r="5967" spans="1:17" x14ac:dyDescent="0.25">
      <c r="A5967" s="2">
        <v>2685</v>
      </c>
      <c r="B5967" s="4" t="s">
        <v>5948</v>
      </c>
      <c r="C5967" s="4" t="s">
        <v>1607</v>
      </c>
      <c r="D5967" s="52">
        <v>6569</v>
      </c>
      <c r="E5967" s="5" t="s">
        <v>13629</v>
      </c>
      <c r="F5967" s="5">
        <v>1</v>
      </c>
      <c r="G5967" s="5">
        <v>22</v>
      </c>
      <c r="H5967" s="5">
        <v>3974</v>
      </c>
      <c r="I5967" t="s">
        <v>28197</v>
      </c>
      <c r="J5967" s="46" t="s">
        <v>33103</v>
      </c>
      <c r="K5967" s="56"/>
      <c r="L5967" s="56"/>
      <c r="M5967" s="56">
        <f t="shared" si="480"/>
        <v>1917</v>
      </c>
      <c r="N5967" s="56"/>
      <c r="O5967" s="56">
        <f t="shared" si="481"/>
        <v>12</v>
      </c>
      <c r="P5967" s="56">
        <f t="shared" si="482"/>
        <v>25</v>
      </c>
      <c r="Q5967" s="2" t="str">
        <f t="shared" si="483"/>
        <v>&lt;a href="set04\he_november 20, 1917 - august 10, 1920\miscellaneous\hannaford_school_notes_december_25,_1917_p1_he.pdf"&gt;Notes&lt;/a&gt;</v>
      </c>
    </row>
    <row r="5968" spans="1:17" x14ac:dyDescent="0.25">
      <c r="A5968" s="2">
        <v>7794</v>
      </c>
      <c r="B5968" s="4" t="s">
        <v>13195</v>
      </c>
      <c r="C5968" s="4" t="s">
        <v>1607</v>
      </c>
      <c r="D5968" s="52">
        <v>6569</v>
      </c>
      <c r="E5968" s="5" t="s">
        <v>13629</v>
      </c>
      <c r="F5968" s="5">
        <v>5</v>
      </c>
      <c r="G5968" s="5">
        <v>22</v>
      </c>
      <c r="H5968" s="5">
        <v>4489</v>
      </c>
      <c r="I5968" t="s">
        <v>28198</v>
      </c>
      <c r="J5968" s="46" t="s">
        <v>33103</v>
      </c>
      <c r="K5968" s="56"/>
      <c r="L5968" s="56"/>
      <c r="M5968" s="56">
        <f t="shared" si="480"/>
        <v>1917</v>
      </c>
      <c r="N5968" s="56"/>
      <c r="O5968" s="56">
        <f t="shared" si="481"/>
        <v>12</v>
      </c>
      <c r="P5968" s="56">
        <f t="shared" si="482"/>
        <v>25</v>
      </c>
      <c r="Q5968" s="2" t="str">
        <f t="shared" si="483"/>
        <v>&lt;a href="set04\he_november 20, 1917 - august 10, 1920\miscellaneous\walum_notes_december_25,_1917_p5_he.pdf"&gt;Notes&lt;/a&gt;</v>
      </c>
    </row>
    <row r="5969" spans="1:17" x14ac:dyDescent="0.25">
      <c r="A5969" s="2">
        <v>664</v>
      </c>
      <c r="B5969" s="4" t="s">
        <v>14993</v>
      </c>
      <c r="C5969" s="4" t="s">
        <v>726</v>
      </c>
      <c r="D5969" s="52">
        <v>6576</v>
      </c>
      <c r="E5969" s="5" t="s">
        <v>13629</v>
      </c>
      <c r="F5969" s="5">
        <v>1</v>
      </c>
      <c r="G5969" s="5">
        <v>22</v>
      </c>
      <c r="H5969" s="5">
        <v>3774</v>
      </c>
      <c r="I5969" t="s">
        <v>28199</v>
      </c>
      <c r="J5969" s="46" t="s">
        <v>33103</v>
      </c>
      <c r="K5969" s="56"/>
      <c r="L5969" s="56"/>
      <c r="M5969" s="56">
        <f t="shared" si="480"/>
        <v>1918</v>
      </c>
      <c r="N5969" s="56"/>
      <c r="O5969" s="56">
        <f t="shared" si="481"/>
        <v>1</v>
      </c>
      <c r="P5969" s="56">
        <f t="shared" si="482"/>
        <v>1</v>
      </c>
      <c r="Q5969" s="2" t="str">
        <f t="shared" si="483"/>
        <v>&lt;a href="set04\he_november 20, 1917 - august 10, 1920\miscellaneous\bugbee,_g_j_letter_from_wwi_january_1,_1918_p1_he.pdf"&gt;Letter from WWI&lt;/a&gt;</v>
      </c>
    </row>
    <row r="5970" spans="1:17" x14ac:dyDescent="0.25">
      <c r="A5970" s="2">
        <v>4052</v>
      </c>
      <c r="B5970" s="4" t="s">
        <v>2699</v>
      </c>
      <c r="C5970" s="4" t="s">
        <v>15110</v>
      </c>
      <c r="D5970" s="52">
        <v>6576</v>
      </c>
      <c r="E5970" s="5" t="s">
        <v>13629</v>
      </c>
      <c r="F5970" s="5">
        <v>5</v>
      </c>
      <c r="G5970" s="5">
        <v>22</v>
      </c>
      <c r="H5970" s="5">
        <v>4086</v>
      </c>
      <c r="I5970" t="s">
        <v>28200</v>
      </c>
      <c r="J5970" s="46" t="s">
        <v>33103</v>
      </c>
      <c r="K5970" s="56"/>
      <c r="L5970" s="56"/>
      <c r="M5970" s="56">
        <f t="shared" si="480"/>
        <v>1918</v>
      </c>
      <c r="N5970" s="56"/>
      <c r="O5970" s="56">
        <f t="shared" si="481"/>
        <v>1</v>
      </c>
      <c r="P5970" s="56">
        <f t="shared" si="482"/>
        <v>1</v>
      </c>
      <c r="Q5970" s="2" t="str">
        <f t="shared" si="483"/>
        <v>&lt;a href="set04\he_november 20, 1917 - august 10, 1920\miscellaneous\kalvik,_ole_j_sells_dray_business_january_1,_1918_p5_he.pdf"&gt;Sells dray business&lt;/a&gt;</v>
      </c>
    </row>
    <row r="5971" spans="1:17" x14ac:dyDescent="0.25">
      <c r="A5971" s="2">
        <v>5387</v>
      </c>
      <c r="B5971" s="4" t="s">
        <v>13773</v>
      </c>
      <c r="C5971" s="4" t="s">
        <v>15184</v>
      </c>
      <c r="D5971" s="52">
        <v>6576</v>
      </c>
      <c r="E5971" s="5" t="s">
        <v>13629</v>
      </c>
      <c r="F5971" s="5">
        <v>5</v>
      </c>
      <c r="G5971" s="5">
        <v>22</v>
      </c>
      <c r="H5971" s="5">
        <v>4299</v>
      </c>
      <c r="I5971" t="s">
        <v>28201</v>
      </c>
      <c r="J5971" s="46" t="s">
        <v>33103</v>
      </c>
      <c r="K5971" s="56"/>
      <c r="L5971" s="56"/>
      <c r="M5971" s="56">
        <f t="shared" si="480"/>
        <v>1918</v>
      </c>
      <c r="N5971" s="56"/>
      <c r="O5971" s="56">
        <f t="shared" si="481"/>
        <v>1</v>
      </c>
      <c r="P5971" s="56">
        <f t="shared" si="482"/>
        <v>1</v>
      </c>
      <c r="Q5971" s="2" t="str">
        <f t="shared" si="483"/>
        <v>&lt;a href="set04\he_november 20, 1917 - august 10, 1920\miscellaneous\nelson,_oscar_a_buys_dray_business_january_1,_1918_p5_he.pdf"&gt;Buys Dray business&lt;/a&gt;</v>
      </c>
    </row>
    <row r="5972" spans="1:17" x14ac:dyDescent="0.25">
      <c r="A5972" s="2">
        <v>7795</v>
      </c>
      <c r="B5972" s="100" t="s">
        <v>13195</v>
      </c>
      <c r="C5972" s="4" t="s">
        <v>1607</v>
      </c>
      <c r="D5972" s="52">
        <v>6576</v>
      </c>
      <c r="E5972" s="5" t="s">
        <v>13629</v>
      </c>
      <c r="F5972" s="5">
        <v>5</v>
      </c>
      <c r="G5972" s="5">
        <v>22</v>
      </c>
      <c r="H5972" s="5">
        <v>4511</v>
      </c>
      <c r="I5972" t="s">
        <v>28202</v>
      </c>
      <c r="J5972" s="46" t="s">
        <v>33103</v>
      </c>
      <c r="K5972" s="56"/>
      <c r="L5972" s="56"/>
      <c r="M5972" s="56">
        <f t="shared" si="480"/>
        <v>1918</v>
      </c>
      <c r="N5972" s="56"/>
      <c r="O5972" s="56">
        <f t="shared" si="481"/>
        <v>1</v>
      </c>
      <c r="P5972" s="56">
        <f t="shared" si="482"/>
        <v>1</v>
      </c>
      <c r="Q5972" s="2" t="str">
        <f t="shared" si="483"/>
        <v>&lt;a href="set04\he_november 20, 1917 - august 10, 1920\miscellaneous\walum_notes_january_1,_1918_p5_he.pdf"&gt;Notes&lt;/a&gt;</v>
      </c>
    </row>
    <row r="5973" spans="1:17" x14ac:dyDescent="0.25">
      <c r="A5973" s="2">
        <v>206</v>
      </c>
      <c r="B5973" s="4" t="s">
        <v>14960</v>
      </c>
      <c r="C5973" s="4" t="s">
        <v>13866</v>
      </c>
      <c r="D5973" s="52">
        <v>6583</v>
      </c>
      <c r="E5973" s="5" t="s">
        <v>13629</v>
      </c>
      <c r="F5973" s="5">
        <v>5</v>
      </c>
      <c r="G5973" s="5">
        <v>22</v>
      </c>
      <c r="H5973" s="5">
        <v>3719</v>
      </c>
      <c r="I5973" t="s">
        <v>28203</v>
      </c>
      <c r="J5973" s="46" t="s">
        <v>33103</v>
      </c>
      <c r="K5973" s="56"/>
      <c r="L5973" s="56"/>
      <c r="M5973" s="56">
        <f t="shared" si="480"/>
        <v>1918</v>
      </c>
      <c r="N5973" s="56"/>
      <c r="O5973" s="56">
        <f t="shared" si="481"/>
        <v>1</v>
      </c>
      <c r="P5973" s="56">
        <f t="shared" si="482"/>
        <v>8</v>
      </c>
      <c r="Q5973" s="2" t="str">
        <f t="shared" si="483"/>
        <v>&lt;a href="set04\he_november 20, 1917 - august 10, 1920\miscellaneous\angelshaug,_andrew_quarantined_january_8,_1918_p5_he.pdf"&gt;Quarantined&lt;/a&gt;</v>
      </c>
    </row>
    <row r="5974" spans="1:17" x14ac:dyDescent="0.25">
      <c r="A5974" s="2">
        <v>7796</v>
      </c>
      <c r="B5974" s="4" t="s">
        <v>13195</v>
      </c>
      <c r="C5974" s="4" t="s">
        <v>1607</v>
      </c>
      <c r="D5974" s="52">
        <v>6583</v>
      </c>
      <c r="E5974" s="5" t="s">
        <v>13629</v>
      </c>
      <c r="F5974" s="5">
        <v>5</v>
      </c>
      <c r="G5974" s="5">
        <v>22</v>
      </c>
      <c r="H5974" s="5">
        <v>4512</v>
      </c>
      <c r="I5974" t="s">
        <v>28204</v>
      </c>
      <c r="J5974" s="46" t="s">
        <v>33103</v>
      </c>
      <c r="K5974" s="56"/>
      <c r="L5974" s="56"/>
      <c r="M5974" s="56">
        <f t="shared" si="480"/>
        <v>1918</v>
      </c>
      <c r="N5974" s="56"/>
      <c r="O5974" s="56">
        <f t="shared" si="481"/>
        <v>1</v>
      </c>
      <c r="P5974" s="56">
        <f t="shared" si="482"/>
        <v>8</v>
      </c>
      <c r="Q5974" s="2" t="str">
        <f t="shared" si="483"/>
        <v>&lt;a href="set04\he_november 20, 1917 - august 10, 1920\miscellaneous\walum_notes_january_8,_1918_p5_he.pdf"&gt;Notes&lt;/a&gt;</v>
      </c>
    </row>
    <row r="5975" spans="1:17" x14ac:dyDescent="0.25">
      <c r="A5975" s="2">
        <v>8043</v>
      </c>
      <c r="B5975" s="4" t="s">
        <v>14806</v>
      </c>
      <c r="C5975" s="4" t="s">
        <v>15290</v>
      </c>
      <c r="D5975" s="52">
        <v>6583</v>
      </c>
      <c r="E5975" s="5" t="s">
        <v>13629</v>
      </c>
      <c r="F5975" s="5">
        <v>5</v>
      </c>
      <c r="G5975" s="5">
        <v>22</v>
      </c>
      <c r="H5975" s="5">
        <v>4628</v>
      </c>
      <c r="I5975" s="99" t="s">
        <v>28205</v>
      </c>
      <c r="J5975" s="46" t="s">
        <v>33103</v>
      </c>
      <c r="K5975" s="56"/>
      <c r="L5975" s="56"/>
      <c r="M5975" s="56">
        <f t="shared" si="480"/>
        <v>1918</v>
      </c>
      <c r="N5975" s="56"/>
      <c r="O5975" s="56">
        <f t="shared" si="481"/>
        <v>1</v>
      </c>
      <c r="P5975" s="56">
        <f t="shared" si="482"/>
        <v>8</v>
      </c>
      <c r="Q5975" s="2" t="str">
        <f t="shared" si="483"/>
        <v>&lt;a href="set04\he_november 20, 1917 - august 10, 1920\miscellaneous\wam,_john_estate_hearing_proof_of_will_january_8,_1918_p5_he.pdf"&gt;Estate Hearing Proof of Will&lt;/a&gt;</v>
      </c>
    </row>
    <row r="5976" spans="1:17" x14ac:dyDescent="0.25">
      <c r="A5976" s="2">
        <v>1244</v>
      </c>
      <c r="B5976" s="4" t="s">
        <v>15001</v>
      </c>
      <c r="C5976" s="4" t="s">
        <v>15002</v>
      </c>
      <c r="D5976" s="52">
        <v>6590</v>
      </c>
      <c r="E5976" s="5" t="s">
        <v>13629</v>
      </c>
      <c r="F5976" s="5">
        <v>1</v>
      </c>
      <c r="G5976" s="5">
        <v>22</v>
      </c>
      <c r="H5976" s="5">
        <v>3819</v>
      </c>
      <c r="I5976" t="s">
        <v>28206</v>
      </c>
      <c r="J5976" s="46" t="s">
        <v>33103</v>
      </c>
      <c r="K5976" s="56"/>
      <c r="L5976" s="56"/>
      <c r="M5976" s="56">
        <f t="shared" si="480"/>
        <v>1918</v>
      </c>
      <c r="N5976" s="56"/>
      <c r="O5976" s="56">
        <f t="shared" si="481"/>
        <v>1</v>
      </c>
      <c r="P5976" s="56">
        <f t="shared" si="482"/>
        <v>15</v>
      </c>
      <c r="Q5976" s="2" t="str">
        <f t="shared" si="483"/>
        <v>&lt;a href="set04\he_november 20, 1917 - august 10, 1920\miscellaneous\country_school_notes_january_15,_1918_p1_he.pdf"&gt;Notes &lt;/a&gt;</v>
      </c>
    </row>
    <row r="5977" spans="1:17" x14ac:dyDescent="0.25">
      <c r="A5977" s="2">
        <v>2686</v>
      </c>
      <c r="B5977" s="4" t="s">
        <v>5948</v>
      </c>
      <c r="C5977" s="4" t="s">
        <v>1607</v>
      </c>
      <c r="D5977" s="52">
        <v>6590</v>
      </c>
      <c r="E5977" s="5" t="s">
        <v>13629</v>
      </c>
      <c r="F5977" s="5">
        <v>4</v>
      </c>
      <c r="G5977" s="5">
        <v>22</v>
      </c>
      <c r="H5977" s="5">
        <v>3981</v>
      </c>
      <c r="I5977" t="s">
        <v>28207</v>
      </c>
      <c r="J5977" s="46" t="s">
        <v>33103</v>
      </c>
      <c r="K5977" s="56"/>
      <c r="L5977" s="56"/>
      <c r="M5977" s="56">
        <f t="shared" si="480"/>
        <v>1918</v>
      </c>
      <c r="N5977" s="56"/>
      <c r="O5977" s="56">
        <f t="shared" si="481"/>
        <v>1</v>
      </c>
      <c r="P5977" s="56">
        <f t="shared" si="482"/>
        <v>15</v>
      </c>
      <c r="Q5977" s="2" t="str">
        <f t="shared" si="483"/>
        <v>&lt;a href="set04\he_november 20, 1917 - august 10, 1920\miscellaneous\hannaford_school_notes_january_15,_1918_p4_he.pdf"&gt;Notes&lt;/a&gt;</v>
      </c>
    </row>
    <row r="5978" spans="1:17" x14ac:dyDescent="0.25">
      <c r="A5978" s="2">
        <v>7797</v>
      </c>
      <c r="B5978" s="4" t="s">
        <v>13195</v>
      </c>
      <c r="C5978" s="4" t="s">
        <v>1607</v>
      </c>
      <c r="D5978" s="52">
        <v>6590</v>
      </c>
      <c r="E5978" s="5" t="s">
        <v>13629</v>
      </c>
      <c r="F5978" s="5">
        <v>5</v>
      </c>
      <c r="G5978" s="5">
        <v>22</v>
      </c>
      <c r="H5978" s="5">
        <v>4513</v>
      </c>
      <c r="I5978" t="s">
        <v>28208</v>
      </c>
      <c r="J5978" s="46" t="s">
        <v>33103</v>
      </c>
      <c r="K5978" s="56"/>
      <c r="L5978" s="56"/>
      <c r="M5978" s="56">
        <f t="shared" si="480"/>
        <v>1918</v>
      </c>
      <c r="N5978" s="56"/>
      <c r="O5978" s="56">
        <f t="shared" si="481"/>
        <v>1</v>
      </c>
      <c r="P5978" s="56">
        <f t="shared" si="482"/>
        <v>15</v>
      </c>
      <c r="Q5978" s="2" t="str">
        <f t="shared" si="483"/>
        <v>&lt;a href="set04\he_november 20, 1917 - august 10, 1920\miscellaneous\walum_notes_january_15,_1918_p5_he.pdf"&gt;Notes&lt;/a&gt;</v>
      </c>
    </row>
    <row r="5979" spans="1:17" x14ac:dyDescent="0.25">
      <c r="A5979" s="2">
        <v>412</v>
      </c>
      <c r="B5979" s="4" t="s">
        <v>14971</v>
      </c>
      <c r="C5979" s="4" t="s">
        <v>14972</v>
      </c>
      <c r="D5979" s="52">
        <v>6597</v>
      </c>
      <c r="E5979" s="5" t="s">
        <v>13629</v>
      </c>
      <c r="F5979" s="5">
        <v>5</v>
      </c>
      <c r="G5979" s="5">
        <v>22</v>
      </c>
      <c r="H5979" s="5">
        <v>3753</v>
      </c>
      <c r="I5979" t="s">
        <v>28209</v>
      </c>
      <c r="J5979" s="46" t="s">
        <v>33103</v>
      </c>
      <c r="K5979" s="56"/>
      <c r="L5979" s="56"/>
      <c r="M5979" s="56">
        <f t="shared" si="480"/>
        <v>1918</v>
      </c>
      <c r="N5979" s="56"/>
      <c r="O5979" s="56">
        <f t="shared" si="481"/>
        <v>1</v>
      </c>
      <c r="P5979" s="56">
        <f t="shared" si="482"/>
        <v>22</v>
      </c>
      <c r="Q5979" s="2" t="str">
        <f t="shared" si="483"/>
        <v>&lt;a href="set04\he_november 20, 1917 - august 10, 1920\miscellaneous\berg,_cora_working_in_mcville_at_bank_january_22,_1918_p5_he.pdf"&gt;Working in McVille at bank&lt;/a&gt;</v>
      </c>
    </row>
    <row r="5980" spans="1:17" x14ac:dyDescent="0.25">
      <c r="A5980" s="2">
        <v>1245</v>
      </c>
      <c r="B5980" s="4" t="s">
        <v>15001</v>
      </c>
      <c r="C5980" s="4" t="s">
        <v>15002</v>
      </c>
      <c r="D5980" s="52">
        <v>6597</v>
      </c>
      <c r="E5980" s="5" t="s">
        <v>13629</v>
      </c>
      <c r="F5980" s="5">
        <v>8</v>
      </c>
      <c r="G5980" s="5">
        <v>22</v>
      </c>
      <c r="H5980" s="5">
        <v>3820</v>
      </c>
      <c r="I5980" t="s">
        <v>28210</v>
      </c>
      <c r="J5980" s="46" t="s">
        <v>33103</v>
      </c>
      <c r="K5980" s="56"/>
      <c r="L5980" s="56"/>
      <c r="M5980" s="56">
        <f t="shared" si="480"/>
        <v>1918</v>
      </c>
      <c r="N5980" s="56"/>
      <c r="O5980" s="56">
        <f t="shared" si="481"/>
        <v>1</v>
      </c>
      <c r="P5980" s="56">
        <f t="shared" si="482"/>
        <v>22</v>
      </c>
      <c r="Q5980" s="2" t="str">
        <f t="shared" si="483"/>
        <v>&lt;a href="set04\he_november 20, 1917 - august 10, 1920\miscellaneous\country_school_notes_january_22,_1918_p8_he.pdf"&gt;Notes &lt;/a&gt;</v>
      </c>
    </row>
    <row r="5981" spans="1:17" x14ac:dyDescent="0.25">
      <c r="A5981" s="2">
        <v>2687</v>
      </c>
      <c r="B5981" s="4" t="s">
        <v>5948</v>
      </c>
      <c r="C5981" s="4" t="s">
        <v>1607</v>
      </c>
      <c r="D5981" s="52">
        <v>6597</v>
      </c>
      <c r="E5981" s="5" t="s">
        <v>13629</v>
      </c>
      <c r="F5981" s="5">
        <v>4</v>
      </c>
      <c r="G5981" s="5">
        <v>22</v>
      </c>
      <c r="H5981" s="5">
        <v>3982</v>
      </c>
      <c r="I5981" t="s">
        <v>28211</v>
      </c>
      <c r="J5981" s="46" t="s">
        <v>33103</v>
      </c>
      <c r="K5981" s="56"/>
      <c r="L5981" s="56"/>
      <c r="M5981" s="56">
        <f t="shared" si="480"/>
        <v>1918</v>
      </c>
      <c r="N5981" s="56"/>
      <c r="O5981" s="56">
        <f t="shared" si="481"/>
        <v>1</v>
      </c>
      <c r="P5981" s="56">
        <f t="shared" si="482"/>
        <v>22</v>
      </c>
      <c r="Q5981" s="2" t="str">
        <f t="shared" si="483"/>
        <v>&lt;a href="set04\he_november 20, 1917 - august 10, 1920\miscellaneous\hannaford_school_notes_january_22,_1918_p4_he.pdf"&gt;Notes&lt;/a&gt;</v>
      </c>
    </row>
    <row r="5982" spans="1:17" x14ac:dyDescent="0.25">
      <c r="A5982" s="2">
        <v>4120</v>
      </c>
      <c r="B5982" s="4" t="s">
        <v>15112</v>
      </c>
      <c r="C5982" s="4" t="s">
        <v>15114</v>
      </c>
      <c r="D5982" s="52">
        <v>6597</v>
      </c>
      <c r="E5982" s="5" t="s">
        <v>13629</v>
      </c>
      <c r="F5982" s="5">
        <v>8</v>
      </c>
      <c r="G5982" s="5">
        <v>22</v>
      </c>
      <c r="H5982" s="5">
        <v>4106</v>
      </c>
      <c r="I5982" t="s">
        <v>28212</v>
      </c>
      <c r="J5982" s="46" t="s">
        <v>33103</v>
      </c>
      <c r="K5982" s="56"/>
      <c r="L5982" s="56"/>
      <c r="M5982" s="56">
        <f t="shared" si="480"/>
        <v>1918</v>
      </c>
      <c r="N5982" s="56"/>
      <c r="O5982" s="56">
        <f t="shared" si="481"/>
        <v>1</v>
      </c>
      <c r="P5982" s="56">
        <f t="shared" si="482"/>
        <v>22</v>
      </c>
      <c r="Q5982" s="2" t="str">
        <f t="shared" si="483"/>
        <v>&lt;a href="set04\he_november 20, 1917 - august 10, 1920\miscellaneous\karnak_reporter_january_22,_1918_p8_he.pdf"&gt;Reporter     &lt;/a&gt;</v>
      </c>
    </row>
    <row r="5983" spans="1:17" x14ac:dyDescent="0.25">
      <c r="A5983" s="2">
        <v>7798</v>
      </c>
      <c r="B5983" s="4" t="s">
        <v>13195</v>
      </c>
      <c r="C5983" s="4" t="s">
        <v>1607</v>
      </c>
      <c r="D5983" s="52">
        <v>6597</v>
      </c>
      <c r="E5983" s="5" t="s">
        <v>13629</v>
      </c>
      <c r="F5983" s="5">
        <v>5</v>
      </c>
      <c r="G5983" s="5">
        <v>22</v>
      </c>
      <c r="H5983" s="5">
        <v>4514</v>
      </c>
      <c r="I5983" t="s">
        <v>28213</v>
      </c>
      <c r="J5983" s="46" t="s">
        <v>33103</v>
      </c>
      <c r="K5983" s="56"/>
      <c r="L5983" s="56"/>
      <c r="M5983" s="56">
        <f t="shared" si="480"/>
        <v>1918</v>
      </c>
      <c r="N5983" s="56"/>
      <c r="O5983" s="56">
        <f t="shared" si="481"/>
        <v>1</v>
      </c>
      <c r="P5983" s="56">
        <f t="shared" si="482"/>
        <v>22</v>
      </c>
      <c r="Q5983" s="2" t="str">
        <f t="shared" si="483"/>
        <v>&lt;a href="set04\he_november 20, 1917 - august 10, 1920\miscellaneous\walum_notes_january_22,_1918_p5_he.pdf"&gt;Notes&lt;/a&gt;</v>
      </c>
    </row>
    <row r="5984" spans="1:17" x14ac:dyDescent="0.25">
      <c r="A5984" s="2">
        <v>1246</v>
      </c>
      <c r="B5984" s="4" t="s">
        <v>15001</v>
      </c>
      <c r="C5984" s="4" t="s">
        <v>15002</v>
      </c>
      <c r="D5984" s="52">
        <v>6604</v>
      </c>
      <c r="E5984" s="5" t="s">
        <v>13629</v>
      </c>
      <c r="F5984" s="5">
        <v>8</v>
      </c>
      <c r="G5984" s="5">
        <v>22</v>
      </c>
      <c r="H5984" s="5">
        <v>3821</v>
      </c>
      <c r="I5984" t="s">
        <v>28214</v>
      </c>
      <c r="J5984" s="46" t="s">
        <v>33103</v>
      </c>
      <c r="K5984" s="56"/>
      <c r="L5984" s="56"/>
      <c r="M5984" s="56">
        <f t="shared" si="480"/>
        <v>1918</v>
      </c>
      <c r="N5984" s="56"/>
      <c r="O5984" s="56">
        <f t="shared" si="481"/>
        <v>1</v>
      </c>
      <c r="P5984" s="56">
        <f t="shared" si="482"/>
        <v>29</v>
      </c>
      <c r="Q5984" s="2" t="str">
        <f t="shared" si="483"/>
        <v>&lt;a href="set04\he_november 20, 1917 - august 10, 1920\miscellaneous\country_school_notes_january_29,_1918_p8_he.pdf"&gt;Notes &lt;/a&gt;</v>
      </c>
    </row>
    <row r="5985" spans="1:17" x14ac:dyDescent="0.25">
      <c r="A5985" s="2">
        <v>2688</v>
      </c>
      <c r="B5985" s="4" t="s">
        <v>5948</v>
      </c>
      <c r="C5985" s="4" t="s">
        <v>1607</v>
      </c>
      <c r="D5985" s="52">
        <v>6604</v>
      </c>
      <c r="E5985" s="5" t="s">
        <v>13629</v>
      </c>
      <c r="F5985" s="5">
        <v>4</v>
      </c>
      <c r="G5985" s="5">
        <v>22</v>
      </c>
      <c r="H5985" s="5">
        <v>3983</v>
      </c>
      <c r="I5985" t="s">
        <v>28215</v>
      </c>
      <c r="J5985" s="46" t="s">
        <v>33103</v>
      </c>
      <c r="K5985" s="56"/>
      <c r="L5985" s="56"/>
      <c r="M5985" s="56">
        <f t="shared" si="480"/>
        <v>1918</v>
      </c>
      <c r="N5985" s="56"/>
      <c r="O5985" s="56">
        <f t="shared" si="481"/>
        <v>1</v>
      </c>
      <c r="P5985" s="56">
        <f t="shared" si="482"/>
        <v>29</v>
      </c>
      <c r="Q5985" s="2" t="str">
        <f t="shared" si="483"/>
        <v>&lt;a href="set04\he_november 20, 1917 - august 10, 1920\miscellaneous\hannaford_school_notes_january_29,_1918_p4_he.pdf"&gt;Notes&lt;/a&gt;</v>
      </c>
    </row>
    <row r="5986" spans="1:17" x14ac:dyDescent="0.25">
      <c r="A5986" s="2">
        <v>4121</v>
      </c>
      <c r="B5986" s="4" t="s">
        <v>15112</v>
      </c>
      <c r="C5986" s="4" t="s">
        <v>15114</v>
      </c>
      <c r="D5986" s="52">
        <v>6604</v>
      </c>
      <c r="E5986" s="5" t="s">
        <v>13629</v>
      </c>
      <c r="F5986" s="5">
        <v>8</v>
      </c>
      <c r="G5986" s="5">
        <v>22</v>
      </c>
      <c r="H5986" s="5">
        <v>4107</v>
      </c>
      <c r="I5986" t="s">
        <v>28216</v>
      </c>
      <c r="J5986" s="46" t="s">
        <v>33103</v>
      </c>
      <c r="K5986" s="56"/>
      <c r="L5986" s="56"/>
      <c r="M5986" s="56">
        <f t="shared" si="480"/>
        <v>1918</v>
      </c>
      <c r="N5986" s="56"/>
      <c r="O5986" s="56">
        <f t="shared" si="481"/>
        <v>1</v>
      </c>
      <c r="P5986" s="56">
        <f t="shared" si="482"/>
        <v>29</v>
      </c>
      <c r="Q5986" s="2" t="str">
        <f t="shared" si="483"/>
        <v>&lt;a href="set04\he_november 20, 1917 - august 10, 1920\miscellaneous\karnak_reporter_january_29,_1918_p8.pdf"&gt;Reporter     &lt;/a&gt;</v>
      </c>
    </row>
    <row r="5987" spans="1:17" x14ac:dyDescent="0.25">
      <c r="A5987" s="2">
        <v>7996</v>
      </c>
      <c r="B5987" s="4" t="s">
        <v>13195</v>
      </c>
      <c r="C5987" s="4" t="s">
        <v>15062</v>
      </c>
      <c r="D5987" s="52">
        <v>6604</v>
      </c>
      <c r="E5987" s="5" t="s">
        <v>13629</v>
      </c>
      <c r="F5987" s="5">
        <v>5</v>
      </c>
      <c r="G5987" s="5">
        <v>22</v>
      </c>
      <c r="H5987" s="5">
        <v>4492</v>
      </c>
      <c r="I5987" s="99" t="s">
        <v>28217</v>
      </c>
      <c r="J5987" s="46" t="s">
        <v>33103</v>
      </c>
      <c r="K5987" s="56"/>
      <c r="L5987" s="56"/>
      <c r="M5987" s="56">
        <f t="shared" si="480"/>
        <v>1918</v>
      </c>
      <c r="N5987" s="56"/>
      <c r="O5987" s="56">
        <f t="shared" si="481"/>
        <v>1</v>
      </c>
      <c r="P5987" s="56">
        <f t="shared" si="482"/>
        <v>29</v>
      </c>
      <c r="Q5987" s="2" t="str">
        <f t="shared" si="483"/>
        <v>&lt;a href="set04\he_november 20, 1917 - august 10, 1920\miscellaneous\walum_notes_(poor_copy)_january_29,_1918_p5_he.pdf"&gt;Notes (poor copy)&lt;/a&gt;</v>
      </c>
    </row>
    <row r="5988" spans="1:17" x14ac:dyDescent="0.25">
      <c r="A5988" s="2">
        <v>1247</v>
      </c>
      <c r="B5988" s="4" t="s">
        <v>15001</v>
      </c>
      <c r="C5988" s="4" t="s">
        <v>15002</v>
      </c>
      <c r="D5988" s="52">
        <v>6611</v>
      </c>
      <c r="E5988" s="5" t="s">
        <v>13629</v>
      </c>
      <c r="F5988" s="5">
        <v>8</v>
      </c>
      <c r="G5988" s="5">
        <v>22</v>
      </c>
      <c r="H5988" s="5">
        <v>3815</v>
      </c>
      <c r="I5988" t="s">
        <v>28218</v>
      </c>
      <c r="J5988" s="46" t="s">
        <v>33103</v>
      </c>
      <c r="K5988" s="56"/>
      <c r="L5988" s="56"/>
      <c r="M5988" s="56">
        <f t="shared" si="480"/>
        <v>1918</v>
      </c>
      <c r="N5988" s="56"/>
      <c r="O5988" s="56">
        <f t="shared" si="481"/>
        <v>2</v>
      </c>
      <c r="P5988" s="56">
        <f t="shared" si="482"/>
        <v>5</v>
      </c>
      <c r="Q5988" s="2" t="str">
        <f t="shared" si="483"/>
        <v>&lt;a href="set04\he_november 20, 1917 - august 10, 1920\miscellaneous\country_school_notes_february_5,_1918_p8_he.pdf"&gt;Notes &lt;/a&gt;</v>
      </c>
    </row>
    <row r="5989" spans="1:17" x14ac:dyDescent="0.25">
      <c r="A5989" s="2">
        <v>2689</v>
      </c>
      <c r="B5989" s="4" t="s">
        <v>5948</v>
      </c>
      <c r="C5989" s="4" t="s">
        <v>1607</v>
      </c>
      <c r="D5989" s="52">
        <v>6611</v>
      </c>
      <c r="E5989" s="5" t="s">
        <v>13629</v>
      </c>
      <c r="F5989" s="5">
        <v>5</v>
      </c>
      <c r="G5989" s="5">
        <v>22</v>
      </c>
      <c r="H5989" s="5">
        <v>3979</v>
      </c>
      <c r="I5989" t="s">
        <v>28219</v>
      </c>
      <c r="J5989" s="46" t="s">
        <v>33103</v>
      </c>
      <c r="K5989" s="56"/>
      <c r="L5989" s="56"/>
      <c r="M5989" s="56">
        <f t="shared" si="480"/>
        <v>1918</v>
      </c>
      <c r="N5989" s="56"/>
      <c r="O5989" s="56">
        <f t="shared" si="481"/>
        <v>2</v>
      </c>
      <c r="P5989" s="56">
        <f t="shared" si="482"/>
        <v>5</v>
      </c>
      <c r="Q5989" s="2" t="str">
        <f t="shared" si="483"/>
        <v>&lt;a href="set04\he_november 20, 1917 - august 10, 1920\miscellaneous\hannaford_school_notes_february_5,_1918_p5_he.pdf"&gt;Notes&lt;/a&gt;</v>
      </c>
    </row>
    <row r="5990" spans="1:17" x14ac:dyDescent="0.25">
      <c r="A5990" s="2">
        <v>4122</v>
      </c>
      <c r="B5990" s="4" t="s">
        <v>15112</v>
      </c>
      <c r="C5990" s="4" t="s">
        <v>15114</v>
      </c>
      <c r="D5990" s="52">
        <v>6611</v>
      </c>
      <c r="E5990" s="5" t="s">
        <v>13629</v>
      </c>
      <c r="F5990" s="5">
        <v>8</v>
      </c>
      <c r="G5990" s="5">
        <v>22</v>
      </c>
      <c r="H5990" s="5">
        <v>4103</v>
      </c>
      <c r="I5990" t="s">
        <v>28220</v>
      </c>
      <c r="J5990" s="46" t="s">
        <v>33103</v>
      </c>
      <c r="K5990" s="56"/>
      <c r="L5990" s="56"/>
      <c r="M5990" s="56">
        <f t="shared" si="480"/>
        <v>1918</v>
      </c>
      <c r="N5990" s="56"/>
      <c r="O5990" s="56">
        <f t="shared" si="481"/>
        <v>2</v>
      </c>
      <c r="P5990" s="56">
        <f t="shared" si="482"/>
        <v>5</v>
      </c>
      <c r="Q5990" s="2" t="str">
        <f t="shared" si="483"/>
        <v>&lt;a href="set04\he_november 20, 1917 - august 10, 1920\miscellaneous\karnak_reporter_february_5,_1918_p8_he.pdf"&gt;Reporter     &lt;/a&gt;</v>
      </c>
    </row>
    <row r="5991" spans="1:17" x14ac:dyDescent="0.25">
      <c r="A5991" s="2">
        <v>7799</v>
      </c>
      <c r="B5991" s="4" t="s">
        <v>13195</v>
      </c>
      <c r="C5991" s="4" t="s">
        <v>1607</v>
      </c>
      <c r="D5991" s="52">
        <v>6611</v>
      </c>
      <c r="E5991" s="5" t="s">
        <v>13629</v>
      </c>
      <c r="F5991" s="5">
        <v>5</v>
      </c>
      <c r="G5991" s="5">
        <v>22</v>
      </c>
      <c r="H5991" s="5">
        <v>4507</v>
      </c>
      <c r="I5991" t="s">
        <v>28221</v>
      </c>
      <c r="J5991" s="46" t="s">
        <v>33103</v>
      </c>
      <c r="K5991" s="56"/>
      <c r="L5991" s="56"/>
      <c r="M5991" s="56">
        <f t="shared" si="480"/>
        <v>1918</v>
      </c>
      <c r="N5991" s="56"/>
      <c r="O5991" s="56">
        <f t="shared" si="481"/>
        <v>2</v>
      </c>
      <c r="P5991" s="56">
        <f t="shared" si="482"/>
        <v>5</v>
      </c>
      <c r="Q5991" s="2" t="str">
        <f t="shared" si="483"/>
        <v>&lt;a href="set04\he_november 20, 1917 - august 10, 1920\miscellaneous\walum_notes_february_5,_1918_p5_he.pdf"&gt;Notes&lt;/a&gt;</v>
      </c>
    </row>
    <row r="5992" spans="1:17" x14ac:dyDescent="0.25">
      <c r="A5992" s="2">
        <v>347</v>
      </c>
      <c r="B5992" s="100" t="s">
        <v>14970</v>
      </c>
      <c r="C5992" s="4" t="s">
        <v>10202</v>
      </c>
      <c r="D5992" s="52">
        <v>6618</v>
      </c>
      <c r="E5992" s="5" t="s">
        <v>13629</v>
      </c>
      <c r="F5992" s="5">
        <v>5</v>
      </c>
      <c r="G5992" s="5">
        <v>22</v>
      </c>
      <c r="H5992" s="5">
        <v>3730</v>
      </c>
      <c r="I5992" t="s">
        <v>28222</v>
      </c>
      <c r="J5992" s="46" t="s">
        <v>33103</v>
      </c>
      <c r="K5992" s="56"/>
      <c r="L5992" s="56"/>
      <c r="M5992" s="56">
        <f t="shared" si="480"/>
        <v>1918</v>
      </c>
      <c r="N5992" s="56"/>
      <c r="O5992" s="56">
        <f t="shared" si="481"/>
        <v>2</v>
      </c>
      <c r="P5992" s="56">
        <f t="shared" si="482"/>
        <v>12</v>
      </c>
      <c r="Q5992" s="2" t="str">
        <f t="shared" si="483"/>
        <v>&lt;a href="set04\he_november 20, 1917 - august 10, 1920\miscellaneous\bartley_news_february_12,_1918_p5_he.pdf"&gt;News&lt;/a&gt;</v>
      </c>
    </row>
    <row r="5993" spans="1:17" x14ac:dyDescent="0.25">
      <c r="A5993" s="2">
        <v>775</v>
      </c>
      <c r="B5993" s="100" t="s">
        <v>14995</v>
      </c>
      <c r="C5993" s="4" t="s">
        <v>14996</v>
      </c>
      <c r="D5993" s="52">
        <v>6618</v>
      </c>
      <c r="E5993" s="5" t="s">
        <v>13629</v>
      </c>
      <c r="F5993" s="5">
        <v>5</v>
      </c>
      <c r="G5993" s="5">
        <v>22</v>
      </c>
      <c r="H5993" s="5">
        <v>3786</v>
      </c>
      <c r="I5993" t="s">
        <v>28223</v>
      </c>
      <c r="J5993" s="46" t="s">
        <v>33103</v>
      </c>
      <c r="K5993" s="56"/>
      <c r="L5993" s="56"/>
      <c r="M5993" s="56">
        <f t="shared" si="480"/>
        <v>1918</v>
      </c>
      <c r="N5993" s="56"/>
      <c r="O5993" s="56">
        <f t="shared" si="481"/>
        <v>2</v>
      </c>
      <c r="P5993" s="56">
        <f t="shared" si="482"/>
        <v>12</v>
      </c>
      <c r="Q5993" s="2" t="str">
        <f t="shared" si="483"/>
        <v>&lt;a href="set04\he_november 20, 1917 - august 10, 1920\miscellaneous\christensen,_mrs_walter_and_family_to_live_work_in_glasgow,_mt_february_12,_1918_p5_he.pdf"&gt;Family to live work in Glasgow, MT&lt;/a&gt;</v>
      </c>
    </row>
    <row r="5994" spans="1:17" x14ac:dyDescent="0.25">
      <c r="A5994" s="2">
        <v>1248</v>
      </c>
      <c r="B5994" s="4" t="s">
        <v>15001</v>
      </c>
      <c r="C5994" s="4" t="s">
        <v>15002</v>
      </c>
      <c r="D5994" s="52">
        <v>6618</v>
      </c>
      <c r="E5994" s="5" t="s">
        <v>13629</v>
      </c>
      <c r="F5994" s="5">
        <v>8</v>
      </c>
      <c r="G5994" s="5">
        <v>22</v>
      </c>
      <c r="H5994" s="5">
        <v>3816</v>
      </c>
      <c r="I5994" t="s">
        <v>28224</v>
      </c>
      <c r="J5994" s="46" t="s">
        <v>33103</v>
      </c>
      <c r="K5994" s="56"/>
      <c r="L5994" s="56"/>
      <c r="M5994" s="56">
        <f t="shared" si="480"/>
        <v>1918</v>
      </c>
      <c r="N5994" s="56"/>
      <c r="O5994" s="56">
        <f t="shared" si="481"/>
        <v>2</v>
      </c>
      <c r="P5994" s="56">
        <f t="shared" si="482"/>
        <v>12</v>
      </c>
      <c r="Q5994" s="2" t="str">
        <f t="shared" si="483"/>
        <v>&lt;a href="set04\he_november 20, 1917 - august 10, 1920\miscellaneous\country_school_notes_february_12,_1918_p8_he.pdf"&gt;Notes &lt;/a&gt;</v>
      </c>
    </row>
    <row r="5995" spans="1:17" x14ac:dyDescent="0.25">
      <c r="A5995" s="2">
        <v>2690</v>
      </c>
      <c r="B5995" s="100" t="s">
        <v>5948</v>
      </c>
      <c r="C5995" s="4" t="s">
        <v>1607</v>
      </c>
      <c r="D5995" s="52">
        <v>6618</v>
      </c>
      <c r="E5995" s="5" t="s">
        <v>13629</v>
      </c>
      <c r="F5995" s="5">
        <v>4</v>
      </c>
      <c r="G5995" s="5">
        <v>22</v>
      </c>
      <c r="H5995" s="5">
        <v>3980</v>
      </c>
      <c r="I5995" t="s">
        <v>28225</v>
      </c>
      <c r="J5995" s="46" t="s">
        <v>33103</v>
      </c>
      <c r="K5995" s="56"/>
      <c r="L5995" s="56"/>
      <c r="M5995" s="56">
        <f t="shared" si="480"/>
        <v>1918</v>
      </c>
      <c r="N5995" s="56"/>
      <c r="O5995" s="56">
        <f t="shared" si="481"/>
        <v>2</v>
      </c>
      <c r="P5995" s="56">
        <f t="shared" si="482"/>
        <v>12</v>
      </c>
      <c r="Q5995" s="2" t="str">
        <f t="shared" si="483"/>
        <v>&lt;a href="set04\he_november 20, 1917 - august 10, 1920\miscellaneous\hannaford_school_notes_february_12,_1918_p4_he.pdf"&gt;Notes&lt;/a&gt;</v>
      </c>
    </row>
    <row r="5996" spans="1:17" x14ac:dyDescent="0.25">
      <c r="A5996" s="2">
        <v>4123</v>
      </c>
      <c r="B5996" s="4" t="s">
        <v>15112</v>
      </c>
      <c r="C5996" s="4" t="s">
        <v>15114</v>
      </c>
      <c r="D5996" s="52">
        <v>6618</v>
      </c>
      <c r="E5996" s="5" t="s">
        <v>13629</v>
      </c>
      <c r="F5996" s="5">
        <v>8</v>
      </c>
      <c r="G5996" s="5">
        <v>22</v>
      </c>
      <c r="H5996" s="5">
        <v>4104</v>
      </c>
      <c r="I5996" t="s">
        <v>28226</v>
      </c>
      <c r="J5996" s="46" t="s">
        <v>33103</v>
      </c>
      <c r="K5996" s="56"/>
      <c r="L5996" s="56"/>
      <c r="M5996" s="56">
        <f t="shared" si="480"/>
        <v>1918</v>
      </c>
      <c r="N5996" s="56"/>
      <c r="O5996" s="56">
        <f t="shared" si="481"/>
        <v>2</v>
      </c>
      <c r="P5996" s="56">
        <f t="shared" si="482"/>
        <v>12</v>
      </c>
      <c r="Q5996" s="2" t="str">
        <f t="shared" si="483"/>
        <v>&lt;a href="set04\he_november 20, 1917 - august 10, 1920\miscellaneous\karnak_reporter_february_12,_1918_p8_he.pdf"&gt;Reporter     &lt;/a&gt;</v>
      </c>
    </row>
    <row r="5997" spans="1:17" x14ac:dyDescent="0.25">
      <c r="A5997" s="2">
        <v>4472</v>
      </c>
      <c r="B5997" s="4" t="s">
        <v>15129</v>
      </c>
      <c r="C5997" s="4" t="s">
        <v>839</v>
      </c>
      <c r="D5997" s="52">
        <v>6618</v>
      </c>
      <c r="E5997" s="5" t="s">
        <v>13629</v>
      </c>
      <c r="F5997" s="5">
        <v>4</v>
      </c>
      <c r="G5997" s="5">
        <v>22</v>
      </c>
      <c r="H5997" s="5">
        <v>4192</v>
      </c>
      <c r="I5997" t="s">
        <v>28227</v>
      </c>
      <c r="J5997" s="46" t="s">
        <v>33103</v>
      </c>
      <c r="K5997" s="56"/>
      <c r="L5997" s="56"/>
      <c r="M5997" s="56">
        <f t="shared" si="480"/>
        <v>1918</v>
      </c>
      <c r="N5997" s="56"/>
      <c r="O5997" s="56">
        <f t="shared" si="481"/>
        <v>2</v>
      </c>
      <c r="P5997" s="56">
        <f t="shared" si="482"/>
        <v>12</v>
      </c>
      <c r="Q5997" s="2" t="str">
        <f t="shared" si="483"/>
        <v>&lt;a href="set04\he_november 20, 1917 - august 10, 1920\miscellaneous\kjelgard,_m_b_auction_sale_february_12,_1918_p4_he.pdf"&gt;Auction Sale&lt;/a&gt;</v>
      </c>
    </row>
    <row r="5998" spans="1:17" x14ac:dyDescent="0.25">
      <c r="A5998" s="2">
        <v>7455</v>
      </c>
      <c r="B5998" s="4" t="s">
        <v>14011</v>
      </c>
      <c r="C5998" s="4" t="s">
        <v>15105</v>
      </c>
      <c r="D5998" s="52">
        <v>6618</v>
      </c>
      <c r="E5998" s="5" t="s">
        <v>13629</v>
      </c>
      <c r="F5998" s="5">
        <v>5</v>
      </c>
      <c r="G5998" s="5">
        <v>22</v>
      </c>
      <c r="H5998" s="5">
        <v>4443</v>
      </c>
      <c r="I5998" t="s">
        <v>28228</v>
      </c>
      <c r="J5998" s="46" t="s">
        <v>33103</v>
      </c>
      <c r="K5998" s="56"/>
      <c r="L5998" s="56"/>
      <c r="M5998" s="56">
        <f t="shared" si="480"/>
        <v>1918</v>
      </c>
      <c r="N5998" s="56"/>
      <c r="O5998" s="56">
        <f t="shared" si="481"/>
        <v>2</v>
      </c>
      <c r="P5998" s="56">
        <f t="shared" si="482"/>
        <v>12</v>
      </c>
      <c r="Q5998" s="2" t="str">
        <f t="shared" si="483"/>
        <v>&lt;a href="set04\he_november 20, 1917 - august 10, 1920\miscellaneous\thoreson,_philip_writes_from_france_wwi_february_12,_1918_p5_he.pdf"&gt;Writes from France WWI&lt;/a&gt;</v>
      </c>
    </row>
    <row r="5999" spans="1:17" x14ac:dyDescent="0.25">
      <c r="A5999" s="2">
        <v>7800</v>
      </c>
      <c r="B5999" s="4" t="s">
        <v>13195</v>
      </c>
      <c r="C5999" s="4" t="s">
        <v>1607</v>
      </c>
      <c r="D5999" s="52">
        <v>6618</v>
      </c>
      <c r="E5999" s="5" t="s">
        <v>13629</v>
      </c>
      <c r="F5999" s="5">
        <v>5</v>
      </c>
      <c r="G5999" s="5">
        <v>22</v>
      </c>
      <c r="H5999" s="5">
        <v>4508</v>
      </c>
      <c r="I5999" t="s">
        <v>28229</v>
      </c>
      <c r="J5999" s="46" t="s">
        <v>33103</v>
      </c>
      <c r="K5999" s="56"/>
      <c r="L5999" s="56"/>
      <c r="M5999" s="56">
        <f t="shared" si="480"/>
        <v>1918</v>
      </c>
      <c r="N5999" s="56"/>
      <c r="O5999" s="56">
        <f t="shared" si="481"/>
        <v>2</v>
      </c>
      <c r="P5999" s="56">
        <f t="shared" si="482"/>
        <v>12</v>
      </c>
      <c r="Q5999" s="2" t="str">
        <f t="shared" si="483"/>
        <v>&lt;a href="set04\he_november 20, 1917 - august 10, 1920\miscellaneous\walum_notes_february_12,_1918_p5_he.pdf"&gt;Notes&lt;/a&gt;</v>
      </c>
    </row>
    <row r="6000" spans="1:17" x14ac:dyDescent="0.25">
      <c r="A6000" s="2">
        <v>1698</v>
      </c>
      <c r="B6000" s="4" t="s">
        <v>725</v>
      </c>
      <c r="C6000" s="4" t="s">
        <v>726</v>
      </c>
      <c r="D6000" s="52">
        <v>6620</v>
      </c>
      <c r="E6000" s="5" t="s">
        <v>13630</v>
      </c>
      <c r="F6000" s="5">
        <v>1</v>
      </c>
      <c r="G6000" s="5">
        <v>32</v>
      </c>
      <c r="H6000" s="5">
        <v>6512</v>
      </c>
      <c r="I6000" t="s">
        <v>30383</v>
      </c>
      <c r="J6000" s="46" t="s">
        <v>33120</v>
      </c>
      <c r="K6000" s="56"/>
      <c r="L6000" s="56"/>
      <c r="M6000" s="56">
        <f t="shared" si="480"/>
        <v>1918</v>
      </c>
      <c r="N6000" s="56"/>
      <c r="O6000" s="56">
        <f t="shared" si="481"/>
        <v>2</v>
      </c>
      <c r="P6000" s="56">
        <f t="shared" si="482"/>
        <v>14</v>
      </c>
      <c r="Q6000" s="2" t="str">
        <f t="shared" si="483"/>
        <v>&lt;a href="set03\tsr\tsr_october_26,_1916_-_august_3,_1922\miscellaneous\duncker,_johnny_letter_from_wwi_february_14,_1918_p1_tsr.pdf"&gt;Letter from WWI&lt;/a&gt;</v>
      </c>
    </row>
    <row r="6001" spans="1:17" x14ac:dyDescent="0.25">
      <c r="A6001" s="2">
        <v>1249</v>
      </c>
      <c r="B6001" s="4" t="s">
        <v>15001</v>
      </c>
      <c r="C6001" s="4" t="s">
        <v>15002</v>
      </c>
      <c r="D6001" s="52">
        <v>6625</v>
      </c>
      <c r="E6001" s="5" t="s">
        <v>13629</v>
      </c>
      <c r="F6001" s="5">
        <v>8</v>
      </c>
      <c r="G6001" s="5">
        <v>22</v>
      </c>
      <c r="H6001" s="5">
        <v>3817</v>
      </c>
      <c r="I6001" t="s">
        <v>28230</v>
      </c>
      <c r="J6001" s="46" t="s">
        <v>33103</v>
      </c>
      <c r="K6001" s="56"/>
      <c r="L6001" s="56"/>
      <c r="M6001" s="56">
        <f t="shared" si="480"/>
        <v>1918</v>
      </c>
      <c r="N6001" s="56"/>
      <c r="O6001" s="56">
        <f t="shared" si="481"/>
        <v>2</v>
      </c>
      <c r="P6001" s="56">
        <f t="shared" si="482"/>
        <v>19</v>
      </c>
      <c r="Q6001" s="2" t="str">
        <f t="shared" si="483"/>
        <v>&lt;a href="set04\he_november 20, 1917 - august 10, 1920\miscellaneous\country_school_notes_february_19,_1918_p8_he.pdf"&gt;Notes &lt;/a&gt;</v>
      </c>
    </row>
    <row r="6002" spans="1:17" x14ac:dyDescent="0.25">
      <c r="A6002" s="2">
        <v>1985</v>
      </c>
      <c r="B6002" s="4" t="s">
        <v>7532</v>
      </c>
      <c r="C6002" s="4" t="s">
        <v>102</v>
      </c>
      <c r="D6002" s="52">
        <v>6625</v>
      </c>
      <c r="E6002" s="5" t="s">
        <v>13629</v>
      </c>
      <c r="F6002" s="5">
        <v>5</v>
      </c>
      <c r="G6002" s="5">
        <v>22</v>
      </c>
      <c r="H6002" s="5">
        <v>3900</v>
      </c>
      <c r="I6002" t="s">
        <v>28231</v>
      </c>
      <c r="J6002" s="46" t="s">
        <v>33103</v>
      </c>
      <c r="K6002" s="56"/>
      <c r="L6002" s="56"/>
      <c r="M6002" s="56">
        <f t="shared" si="480"/>
        <v>1918</v>
      </c>
      <c r="N6002" s="56"/>
      <c r="O6002" s="56">
        <f t="shared" si="481"/>
        <v>2</v>
      </c>
      <c r="P6002" s="56">
        <f t="shared" si="482"/>
        <v>19</v>
      </c>
      <c r="Q6002" s="2" t="str">
        <f t="shared" si="483"/>
        <v>&lt;a href="set04\he_november 20, 1917 - august 10, 1920\miscellaneous\forseth,_ole_narrow_escape_february_19,_1918_p5_he.pdf"&gt;Narrow Escape&lt;/a&gt;</v>
      </c>
    </row>
    <row r="6003" spans="1:17" x14ac:dyDescent="0.25">
      <c r="A6003" s="2">
        <v>2858</v>
      </c>
      <c r="B6003" s="4" t="s">
        <v>8294</v>
      </c>
      <c r="C6003" s="4" t="s">
        <v>839</v>
      </c>
      <c r="D6003" s="52">
        <v>6625</v>
      </c>
      <c r="E6003" s="5" t="s">
        <v>13629</v>
      </c>
      <c r="F6003" s="5">
        <v>4</v>
      </c>
      <c r="G6003" s="5">
        <v>22</v>
      </c>
      <c r="H6003" s="5">
        <v>4027</v>
      </c>
      <c r="I6003" t="s">
        <v>28232</v>
      </c>
      <c r="J6003" s="46" t="s">
        <v>33103</v>
      </c>
      <c r="K6003" s="56"/>
      <c r="L6003" s="56"/>
      <c r="M6003" s="56">
        <f t="shared" ref="M6003:M6066" si="484">YEAR(D6003)</f>
        <v>1918</v>
      </c>
      <c r="N6003" s="56"/>
      <c r="O6003" s="56">
        <f t="shared" ref="O6003:O6066" si="485">MONTH(D6003)</f>
        <v>2</v>
      </c>
      <c r="P6003" s="56">
        <f t="shared" ref="P6003:P6066" si="486">DAY(D6003)</f>
        <v>19</v>
      </c>
      <c r="Q6003" s="2" t="str">
        <f t="shared" si="483"/>
        <v>&lt;a href="set04\he_november 20, 1917 - august 10, 1920\miscellaneous\haugen,_bennie_m_auction_sale_february_19,_1918_p4_he.pdf"&gt;Auction Sale&lt;/a&gt;</v>
      </c>
    </row>
    <row r="6004" spans="1:17" x14ac:dyDescent="0.25">
      <c r="A6004" s="2">
        <v>4124</v>
      </c>
      <c r="B6004" s="4" t="s">
        <v>15112</v>
      </c>
      <c r="C6004" s="4" t="s">
        <v>15114</v>
      </c>
      <c r="D6004" s="52">
        <v>6625</v>
      </c>
      <c r="E6004" s="5" t="s">
        <v>13629</v>
      </c>
      <c r="F6004" s="5">
        <v>8</v>
      </c>
      <c r="G6004" s="5">
        <v>22</v>
      </c>
      <c r="H6004" s="5">
        <v>4105</v>
      </c>
      <c r="I6004" t="s">
        <v>28233</v>
      </c>
      <c r="J6004" s="46" t="s">
        <v>33103</v>
      </c>
      <c r="K6004" s="56"/>
      <c r="L6004" s="56"/>
      <c r="M6004" s="56">
        <f t="shared" si="484"/>
        <v>1918</v>
      </c>
      <c r="N6004" s="56"/>
      <c r="O6004" s="56">
        <f t="shared" si="485"/>
        <v>2</v>
      </c>
      <c r="P6004" s="56">
        <f t="shared" si="486"/>
        <v>19</v>
      </c>
      <c r="Q6004" s="2" t="str">
        <f t="shared" si="483"/>
        <v>&lt;a href="set04\he_november 20, 1917 - august 10, 1920\miscellaneous\karnak_reporter_february_19,_1918_p8_he.pdf"&gt;Reporter     &lt;/a&gt;</v>
      </c>
    </row>
    <row r="6005" spans="1:17" x14ac:dyDescent="0.25">
      <c r="A6005" s="2">
        <v>4470</v>
      </c>
      <c r="B6005" s="4" t="s">
        <v>15125</v>
      </c>
      <c r="C6005" s="4" t="s">
        <v>15126</v>
      </c>
      <c r="D6005" s="52">
        <v>6625</v>
      </c>
      <c r="E6005" s="5" t="s">
        <v>13629</v>
      </c>
      <c r="F6005" s="5">
        <v>5</v>
      </c>
      <c r="G6005" s="5">
        <v>22</v>
      </c>
      <c r="H6005" s="5">
        <v>4190</v>
      </c>
      <c r="I6005" t="s">
        <v>28234</v>
      </c>
      <c r="J6005" s="46" t="s">
        <v>33103</v>
      </c>
      <c r="K6005" s="56"/>
      <c r="L6005" s="56"/>
      <c r="M6005" s="56">
        <f t="shared" si="484"/>
        <v>1918</v>
      </c>
      <c r="N6005" s="56"/>
      <c r="O6005" s="56">
        <f t="shared" si="485"/>
        <v>2</v>
      </c>
      <c r="P6005" s="56">
        <f t="shared" si="486"/>
        <v>19</v>
      </c>
      <c r="Q6005" s="2" t="str">
        <f t="shared" si="483"/>
        <v>&lt;a href="set04\he_november 20, 1917 - august 10, 1920\miscellaneous\kjelgaard,_m_b_to_live_work_in_ny_february_19,_1918_p5_he.pdf"&gt;To live work in NY&lt;/a&gt;</v>
      </c>
    </row>
    <row r="6006" spans="1:17" x14ac:dyDescent="0.25">
      <c r="A6006" s="2">
        <v>5157</v>
      </c>
      <c r="B6006" s="4" t="s">
        <v>15168</v>
      </c>
      <c r="C6006" s="4" t="s">
        <v>15169</v>
      </c>
      <c r="D6006" s="52">
        <v>6625</v>
      </c>
      <c r="E6006" s="5" t="s">
        <v>13629</v>
      </c>
      <c r="F6006" s="5">
        <v>5</v>
      </c>
      <c r="G6006" s="5">
        <v>22</v>
      </c>
      <c r="H6006" s="5">
        <v>4275</v>
      </c>
      <c r="I6006" t="s">
        <v>28235</v>
      </c>
      <c r="J6006" s="46" t="s">
        <v>33103</v>
      </c>
      <c r="K6006" s="56"/>
      <c r="L6006" s="56"/>
      <c r="M6006" s="56">
        <f t="shared" si="484"/>
        <v>1918</v>
      </c>
      <c r="N6006" s="56"/>
      <c r="O6006" s="56">
        <f t="shared" si="485"/>
        <v>2</v>
      </c>
      <c r="P6006" s="56">
        <f t="shared" si="486"/>
        <v>19</v>
      </c>
      <c r="Q6006" s="2" t="str">
        <f t="shared" si="483"/>
        <v>&lt;a href="set04\he_november 20, 1917 - august 10, 1920\miscellaneous\miklethun,_leonard_arrives_from_attempting_to_enlist_wwi_february_19,_1918_p5_he.pdf"&gt;Arrives from attempting to enlist WWI&lt;/a&gt;</v>
      </c>
    </row>
    <row r="6007" spans="1:17" x14ac:dyDescent="0.25">
      <c r="A6007" s="2">
        <v>5687</v>
      </c>
      <c r="B6007" s="4" t="s">
        <v>15194</v>
      </c>
      <c r="C6007" s="4" t="s">
        <v>102</v>
      </c>
      <c r="D6007" s="52">
        <v>6625</v>
      </c>
      <c r="E6007" s="5" t="s">
        <v>13629</v>
      </c>
      <c r="F6007" s="5">
        <v>5</v>
      </c>
      <c r="G6007" s="5">
        <v>22</v>
      </c>
      <c r="H6007" s="5">
        <v>4329</v>
      </c>
      <c r="I6007" t="s">
        <v>28236</v>
      </c>
      <c r="J6007" s="46" t="s">
        <v>33103</v>
      </c>
      <c r="K6007" s="56"/>
      <c r="L6007" s="56"/>
      <c r="M6007" s="56">
        <f t="shared" si="484"/>
        <v>1918</v>
      </c>
      <c r="N6007" s="56"/>
      <c r="O6007" s="56">
        <f t="shared" si="485"/>
        <v>2</v>
      </c>
      <c r="P6007" s="56">
        <f t="shared" si="486"/>
        <v>19</v>
      </c>
      <c r="Q6007" s="2" t="str">
        <f t="shared" si="483"/>
        <v>&lt;a href="set04\he_november 20, 1917 - august 10, 1920\miscellaneous\olson,_wm_narrow_escape_february_19,_1918_p5_he.pdf"&gt;Narrow Escape&lt;/a&gt;</v>
      </c>
    </row>
    <row r="6008" spans="1:17" x14ac:dyDescent="0.25">
      <c r="A6008" s="2">
        <v>5866</v>
      </c>
      <c r="B6008" s="4" t="s">
        <v>15217</v>
      </c>
      <c r="C6008" s="4" t="s">
        <v>15218</v>
      </c>
      <c r="D6008" s="52">
        <v>6625</v>
      </c>
      <c r="E6008" s="5" t="s">
        <v>13629</v>
      </c>
      <c r="F6008" s="5">
        <v>5</v>
      </c>
      <c r="G6008" s="5">
        <v>22</v>
      </c>
      <c r="H6008" s="5">
        <v>4367</v>
      </c>
      <c r="I6008" t="s">
        <v>28237</v>
      </c>
      <c r="J6008" s="46" t="s">
        <v>33103</v>
      </c>
      <c r="K6008" s="56"/>
      <c r="L6008" s="56"/>
      <c r="M6008" s="56">
        <f t="shared" si="484"/>
        <v>1918</v>
      </c>
      <c r="N6008" s="56"/>
      <c r="O6008" s="56">
        <f t="shared" si="485"/>
        <v>2</v>
      </c>
      <c r="P6008" s="56">
        <f t="shared" si="486"/>
        <v>19</v>
      </c>
      <c r="Q6008" s="2" t="str">
        <f t="shared" si="483"/>
        <v>&lt;a href="set04\he_november 20, 1917 - august 10, 1920\miscellaneous\peverett,_s_a_seditious_act_february_19,_1918_p5_he.pdf"&gt;Seditious act&lt;/a&gt;</v>
      </c>
    </row>
    <row r="6009" spans="1:17" x14ac:dyDescent="0.25">
      <c r="A6009" s="2">
        <v>6253</v>
      </c>
      <c r="B6009" s="4" t="s">
        <v>15222</v>
      </c>
      <c r="C6009" s="4" t="s">
        <v>15223</v>
      </c>
      <c r="D6009" s="52">
        <v>6625</v>
      </c>
      <c r="E6009" s="5" t="s">
        <v>13629</v>
      </c>
      <c r="F6009" s="5">
        <v>5</v>
      </c>
      <c r="G6009" s="5">
        <v>22</v>
      </c>
      <c r="H6009" s="5">
        <v>4377</v>
      </c>
      <c r="I6009" t="s">
        <v>28238</v>
      </c>
      <c r="J6009" s="46" t="s">
        <v>33103</v>
      </c>
      <c r="K6009" s="56"/>
      <c r="L6009" s="56"/>
      <c r="M6009" s="56">
        <f t="shared" si="484"/>
        <v>1918</v>
      </c>
      <c r="N6009" s="56"/>
      <c r="O6009" s="56">
        <f t="shared" si="485"/>
        <v>2</v>
      </c>
      <c r="P6009" s="56">
        <f t="shared" si="486"/>
        <v>19</v>
      </c>
      <c r="Q6009" s="2" t="str">
        <f t="shared" si="483"/>
        <v>&lt;a href="set04\he_november 20, 1917 - august 10, 1920\miscellaneous\riley,_george_narrow_escape_injured_february_19,_1918_p5_he.pdf"&gt;Narrow Escape injured&lt;/a&gt;</v>
      </c>
    </row>
    <row r="6010" spans="1:17" x14ac:dyDescent="0.25">
      <c r="A6010" s="2">
        <v>7801</v>
      </c>
      <c r="B6010" s="4" t="s">
        <v>13195</v>
      </c>
      <c r="C6010" s="4" t="s">
        <v>1607</v>
      </c>
      <c r="D6010" s="52">
        <v>6625</v>
      </c>
      <c r="E6010" s="5" t="s">
        <v>13629</v>
      </c>
      <c r="F6010" s="5">
        <v>5</v>
      </c>
      <c r="G6010" s="5">
        <v>22</v>
      </c>
      <c r="H6010" s="5">
        <v>4509</v>
      </c>
      <c r="I6010" t="s">
        <v>28239</v>
      </c>
      <c r="J6010" s="46" t="s">
        <v>33103</v>
      </c>
      <c r="K6010" s="56"/>
      <c r="L6010" s="56"/>
      <c r="M6010" s="56">
        <f t="shared" si="484"/>
        <v>1918</v>
      </c>
      <c r="N6010" s="56"/>
      <c r="O6010" s="56">
        <f t="shared" si="485"/>
        <v>2</v>
      </c>
      <c r="P6010" s="56">
        <f t="shared" si="486"/>
        <v>19</v>
      </c>
      <c r="Q6010" s="2" t="str">
        <f t="shared" si="483"/>
        <v>&lt;a href="set04\he_november 20, 1917 - august 10, 1920\miscellaneous\walum_notes_february_19,_1918_p5_he.pdf"&gt;Notes&lt;/a&gt;</v>
      </c>
    </row>
    <row r="6011" spans="1:17" x14ac:dyDescent="0.25">
      <c r="A6011" s="2">
        <v>8041</v>
      </c>
      <c r="B6011" s="4" t="s">
        <v>14806</v>
      </c>
      <c r="C6011" s="4" t="s">
        <v>839</v>
      </c>
      <c r="D6011" s="52">
        <v>6625</v>
      </c>
      <c r="E6011" s="5" t="s">
        <v>13629</v>
      </c>
      <c r="F6011" s="5">
        <v>1</v>
      </c>
      <c r="G6011" s="5">
        <v>22</v>
      </c>
      <c r="H6011" s="5">
        <v>4627</v>
      </c>
      <c r="I6011" s="99" t="s">
        <v>28240</v>
      </c>
      <c r="J6011" s="46" t="s">
        <v>33103</v>
      </c>
      <c r="K6011" s="56"/>
      <c r="L6011" s="56"/>
      <c r="M6011" s="56">
        <f t="shared" si="484"/>
        <v>1918</v>
      </c>
      <c r="N6011" s="56"/>
      <c r="O6011" s="56">
        <f t="shared" si="485"/>
        <v>2</v>
      </c>
      <c r="P6011" s="56">
        <f t="shared" si="486"/>
        <v>19</v>
      </c>
      <c r="Q6011" s="2" t="str">
        <f t="shared" si="483"/>
        <v>&lt;a href="set04\he_november 20, 1917 - august 10, 1920\miscellaneous\wam,_john_auction_sale_february_19,_1918_p1_he.pdf"&gt;Auction Sale&lt;/a&gt;</v>
      </c>
    </row>
    <row r="6012" spans="1:17" x14ac:dyDescent="0.25">
      <c r="A6012" s="2">
        <v>8180</v>
      </c>
      <c r="B6012" s="4" t="s">
        <v>15297</v>
      </c>
      <c r="C6012" s="4" t="s">
        <v>610</v>
      </c>
      <c r="D6012" s="52">
        <v>6625</v>
      </c>
      <c r="E6012" s="5" t="s">
        <v>13629</v>
      </c>
      <c r="F6012" s="5">
        <v>5</v>
      </c>
      <c r="G6012" s="5">
        <v>22</v>
      </c>
      <c r="H6012" s="5">
        <v>4647</v>
      </c>
      <c r="I6012" t="s">
        <v>28241</v>
      </c>
      <c r="J6012" s="46" t="s">
        <v>33103</v>
      </c>
      <c r="K6012" s="56"/>
      <c r="L6012" s="56"/>
      <c r="M6012" s="56">
        <f t="shared" si="484"/>
        <v>1918</v>
      </c>
      <c r="N6012" s="56"/>
      <c r="O6012" s="56">
        <f t="shared" si="485"/>
        <v>2</v>
      </c>
      <c r="P6012" s="56">
        <f t="shared" si="486"/>
        <v>19</v>
      </c>
      <c r="Q6012" s="2" t="str">
        <f t="shared" si="483"/>
        <v>&lt;a href="set04\he_november 20, 1917 - august 10, 1920\miscellaneous\westley,_myrtle_appendicitis_february_19,_1918_p5_he.pdf"&gt;Appendicitis&lt;/a&gt;</v>
      </c>
    </row>
    <row r="6013" spans="1:17" x14ac:dyDescent="0.25">
      <c r="A6013" s="2">
        <v>8291</v>
      </c>
      <c r="B6013" s="4" t="s">
        <v>15308</v>
      </c>
      <c r="C6013" s="4" t="s">
        <v>15309</v>
      </c>
      <c r="D6013" s="52">
        <v>6625</v>
      </c>
      <c r="E6013" s="5" t="s">
        <v>13629</v>
      </c>
      <c r="F6013" s="5">
        <v>5</v>
      </c>
      <c r="G6013" s="5">
        <v>22</v>
      </c>
      <c r="H6013" s="5">
        <v>4663</v>
      </c>
      <c r="I6013" t="s">
        <v>28242</v>
      </c>
      <c r="J6013" s="46" t="s">
        <v>33103</v>
      </c>
      <c r="K6013" s="56"/>
      <c r="L6013" s="56"/>
      <c r="M6013" s="56">
        <f t="shared" si="484"/>
        <v>1918</v>
      </c>
      <c r="N6013" s="56"/>
      <c r="O6013" s="56">
        <f t="shared" si="485"/>
        <v>2</v>
      </c>
      <c r="P6013" s="56">
        <f t="shared" si="486"/>
        <v>19</v>
      </c>
      <c r="Q6013" s="2" t="str">
        <f t="shared" si="483"/>
        <v>&lt;a href="set04\he_november 20, 1917 - august 10, 1920\miscellaneous\wilson,_rev_j_c_has_man_arrested_for_sedition_february_19,_1918_p5_he.pdf"&gt;Has man arrested for sedition&lt;/a&gt;</v>
      </c>
    </row>
    <row r="6014" spans="1:17" x14ac:dyDescent="0.25">
      <c r="A6014" s="2">
        <v>1250</v>
      </c>
      <c r="B6014" s="4" t="s">
        <v>15001</v>
      </c>
      <c r="C6014" s="4" t="s">
        <v>15002</v>
      </c>
      <c r="D6014" s="52">
        <v>6632</v>
      </c>
      <c r="E6014" s="5" t="s">
        <v>13629</v>
      </c>
      <c r="F6014" s="5">
        <v>8</v>
      </c>
      <c r="G6014" s="5">
        <v>22</v>
      </c>
      <c r="H6014" s="5">
        <v>3818</v>
      </c>
      <c r="I6014" t="s">
        <v>28243</v>
      </c>
      <c r="J6014" s="46" t="s">
        <v>33103</v>
      </c>
      <c r="K6014" s="56"/>
      <c r="L6014" s="56"/>
      <c r="M6014" s="56">
        <f t="shared" si="484"/>
        <v>1918</v>
      </c>
      <c r="N6014" s="56"/>
      <c r="O6014" s="56">
        <f t="shared" si="485"/>
        <v>2</v>
      </c>
      <c r="P6014" s="56">
        <f t="shared" si="486"/>
        <v>26</v>
      </c>
      <c r="Q6014" s="2" t="str">
        <f t="shared" si="483"/>
        <v>&lt;a href="set04\he_november 20, 1917 - august 10, 1920\miscellaneous\country_school_notes_february_26,_1918_p8_he.pdf"&gt;Notes &lt;/a&gt;</v>
      </c>
    </row>
    <row r="6015" spans="1:17" x14ac:dyDescent="0.25">
      <c r="A6015" s="2">
        <v>2735</v>
      </c>
      <c r="B6015" s="4" t="s">
        <v>5948</v>
      </c>
      <c r="C6015" s="4" t="s">
        <v>15062</v>
      </c>
      <c r="D6015" s="52">
        <v>6632</v>
      </c>
      <c r="E6015" s="5" t="s">
        <v>13629</v>
      </c>
      <c r="F6015" s="5">
        <v>4</v>
      </c>
      <c r="G6015" s="5">
        <v>22</v>
      </c>
      <c r="H6015" s="5">
        <v>3978</v>
      </c>
      <c r="I6015" t="s">
        <v>28244</v>
      </c>
      <c r="J6015" s="46" t="s">
        <v>33103</v>
      </c>
      <c r="K6015" s="56"/>
      <c r="L6015" s="56"/>
      <c r="M6015" s="56">
        <f t="shared" si="484"/>
        <v>1918</v>
      </c>
      <c r="N6015" s="56"/>
      <c r="O6015" s="56">
        <f t="shared" si="485"/>
        <v>2</v>
      </c>
      <c r="P6015" s="56">
        <f t="shared" si="486"/>
        <v>26</v>
      </c>
      <c r="Q6015" s="2" t="str">
        <f t="shared" si="483"/>
        <v>&lt;a href="set04\he_november 20, 1917 - august 10, 1920\miscellaneous\hannaford_school_notes_(poor_copy)_february_26,_1918_p4_he.pdf"&gt;Notes (poor copy)&lt;/a&gt;</v>
      </c>
    </row>
    <row r="6016" spans="1:17" x14ac:dyDescent="0.25">
      <c r="A6016" s="2">
        <v>4164</v>
      </c>
      <c r="B6016" s="4" t="s">
        <v>15112</v>
      </c>
      <c r="C6016" s="4" t="s">
        <v>15113</v>
      </c>
      <c r="D6016" s="52">
        <v>6632</v>
      </c>
      <c r="E6016" s="5" t="s">
        <v>13629</v>
      </c>
      <c r="F6016" s="5">
        <v>8</v>
      </c>
      <c r="G6016" s="5">
        <v>22</v>
      </c>
      <c r="H6016" s="5">
        <v>4089</v>
      </c>
      <c r="I6016" t="s">
        <v>28245</v>
      </c>
      <c r="J6016" s="46" t="s">
        <v>33103</v>
      </c>
      <c r="K6016" s="56"/>
      <c r="L6016" s="56"/>
      <c r="M6016" s="56">
        <f t="shared" si="484"/>
        <v>1918</v>
      </c>
      <c r="N6016" s="56"/>
      <c r="O6016" s="56">
        <f t="shared" si="485"/>
        <v>2</v>
      </c>
      <c r="P6016" s="56">
        <f t="shared" si="486"/>
        <v>26</v>
      </c>
      <c r="Q6016" s="2" t="str">
        <f t="shared" si="483"/>
        <v>&lt;a href="set04\he_november 20, 1917 - august 10, 1920\miscellaneous\karnak_reporter_(poor_copy)_february_26,_1918_p8_he.pdf"&gt;Reporter (poor copy)&lt;/a&gt;</v>
      </c>
    </row>
    <row r="6017" spans="1:17" x14ac:dyDescent="0.25">
      <c r="A6017" s="2">
        <v>4572</v>
      </c>
      <c r="B6017" s="4" t="s">
        <v>14637</v>
      </c>
      <c r="C6017" s="4" t="s">
        <v>15136</v>
      </c>
      <c r="D6017" s="52">
        <v>6632</v>
      </c>
      <c r="E6017" s="5" t="s">
        <v>13629</v>
      </c>
      <c r="F6017" s="5">
        <v>5</v>
      </c>
      <c r="G6017" s="5">
        <v>22</v>
      </c>
      <c r="H6017" s="5">
        <v>4205</v>
      </c>
      <c r="I6017" t="s">
        <v>28246</v>
      </c>
      <c r="J6017" s="46" t="s">
        <v>33103</v>
      </c>
      <c r="K6017" s="56"/>
      <c r="L6017" s="56"/>
      <c r="M6017" s="56">
        <f t="shared" si="484"/>
        <v>1918</v>
      </c>
      <c r="N6017" s="56"/>
      <c r="O6017" s="56">
        <f t="shared" si="485"/>
        <v>2</v>
      </c>
      <c r="P6017" s="56">
        <f t="shared" si="486"/>
        <v>26</v>
      </c>
      <c r="Q6017" s="2" t="str">
        <f t="shared" si="483"/>
        <v>&lt;a href="set04\he_november 20, 1917 - august 10, 1920\miscellaneous\krag,_soren_to_fort_riley_medical_office_reserves_february_26,_1918_p5_he.pdf"&gt;To Fort Riley Medical Office Reserves&lt;/a&gt;</v>
      </c>
    </row>
    <row r="6018" spans="1:17" x14ac:dyDescent="0.25">
      <c r="A6018" s="2">
        <v>6371</v>
      </c>
      <c r="B6018" s="4" t="s">
        <v>13431</v>
      </c>
      <c r="C6018" s="4" t="s">
        <v>13994</v>
      </c>
      <c r="D6018" s="52">
        <v>6632</v>
      </c>
      <c r="E6018" s="5" t="s">
        <v>13629</v>
      </c>
      <c r="F6018" s="5">
        <v>5</v>
      </c>
      <c r="G6018" s="5">
        <v>22</v>
      </c>
      <c r="H6018" s="5">
        <v>4390</v>
      </c>
      <c r="I6018" t="s">
        <v>28247</v>
      </c>
      <c r="J6018" s="46" t="s">
        <v>33103</v>
      </c>
      <c r="K6018" s="56"/>
      <c r="L6018" s="56"/>
      <c r="M6018" s="56">
        <f t="shared" si="484"/>
        <v>1918</v>
      </c>
      <c r="N6018" s="56"/>
      <c r="O6018" s="56">
        <f t="shared" si="485"/>
        <v>2</v>
      </c>
      <c r="P6018" s="56">
        <f t="shared" si="486"/>
        <v>26</v>
      </c>
      <c r="Q6018" s="2" t="str">
        <f t="shared" ref="Q6018:Q6081" si="487">"&lt;a href="&amp;""""&amp;J6018&amp;"\"&amp;I6018&amp;"""&gt;"&amp;C6018&amp;"&lt;/a&gt;"</f>
        <v>&lt;a href="set04\he_november 20, 1917 - august 10, 1920\miscellaneous\sad,_john_to_live_work_in_cooperstown_february_26,_1918_p5_he.pdf"&gt;To live work in Cooperstown&lt;/a&gt;</v>
      </c>
    </row>
    <row r="6019" spans="1:17" x14ac:dyDescent="0.25">
      <c r="A6019" s="2">
        <v>7431</v>
      </c>
      <c r="B6019" s="4" t="s">
        <v>13600</v>
      </c>
      <c r="C6019" s="4" t="s">
        <v>15263</v>
      </c>
      <c r="D6019" s="52">
        <v>6632</v>
      </c>
      <c r="E6019" s="5" t="s">
        <v>13629</v>
      </c>
      <c r="F6019" s="5">
        <v>5</v>
      </c>
      <c r="G6019" s="5">
        <v>22</v>
      </c>
      <c r="H6019" s="5">
        <v>4437</v>
      </c>
      <c r="I6019" t="s">
        <v>28248</v>
      </c>
      <c r="J6019" s="46" t="s">
        <v>33103</v>
      </c>
      <c r="K6019" s="56"/>
      <c r="L6019" s="56"/>
      <c r="M6019" s="56">
        <f t="shared" si="484"/>
        <v>1918</v>
      </c>
      <c r="N6019" s="56"/>
      <c r="O6019" s="56">
        <f t="shared" si="485"/>
        <v>2</v>
      </c>
      <c r="P6019" s="56">
        <f t="shared" si="486"/>
        <v>26</v>
      </c>
      <c r="Q6019" s="2" t="str">
        <f t="shared" si="487"/>
        <v>&lt;a href="set04\he_november 20, 1917 - august 10, 1920\miscellaneous\thoreson,_marcus_to_ca_for_officers_training_february_26,_1918_p5_he.pdf"&gt;To CA for officers training WWI&lt;/a&gt;</v>
      </c>
    </row>
    <row r="6020" spans="1:17" x14ac:dyDescent="0.25">
      <c r="A6020" s="2">
        <v>7802</v>
      </c>
      <c r="B6020" s="4" t="s">
        <v>13195</v>
      </c>
      <c r="C6020" s="4" t="s">
        <v>1607</v>
      </c>
      <c r="D6020" s="52">
        <v>6632</v>
      </c>
      <c r="E6020" s="5" t="s">
        <v>13629</v>
      </c>
      <c r="F6020" s="5">
        <v>5</v>
      </c>
      <c r="G6020" s="5">
        <v>22</v>
      </c>
      <c r="H6020" s="5">
        <v>4510</v>
      </c>
      <c r="I6020" t="s">
        <v>28249</v>
      </c>
      <c r="J6020" s="46" t="s">
        <v>33103</v>
      </c>
      <c r="K6020" s="56"/>
      <c r="L6020" s="56"/>
      <c r="M6020" s="56">
        <f t="shared" si="484"/>
        <v>1918</v>
      </c>
      <c r="N6020" s="56"/>
      <c r="O6020" s="56">
        <f t="shared" si="485"/>
        <v>2</v>
      </c>
      <c r="P6020" s="56">
        <f t="shared" si="486"/>
        <v>26</v>
      </c>
      <c r="Q6020" s="2" t="str">
        <f t="shared" si="487"/>
        <v>&lt;a href="set04\he_november 20, 1917 - august 10, 1920\miscellaneous\walum_notes_february_26,_1918_p5_he.pdf"&gt;Notes&lt;/a&gt;</v>
      </c>
    </row>
    <row r="6021" spans="1:17" x14ac:dyDescent="0.25">
      <c r="A6021" s="2">
        <v>166</v>
      </c>
      <c r="B6021" s="4" t="s">
        <v>14959</v>
      </c>
      <c r="C6021" s="4" t="s">
        <v>14256</v>
      </c>
      <c r="D6021" s="52">
        <v>6639</v>
      </c>
      <c r="E6021" s="5" t="s">
        <v>13629</v>
      </c>
      <c r="F6021" s="5">
        <v>5</v>
      </c>
      <c r="G6021" s="5">
        <v>22</v>
      </c>
      <c r="H6021" s="5">
        <v>3716</v>
      </c>
      <c r="I6021" t="s">
        <v>28250</v>
      </c>
      <c r="J6021" s="46" t="s">
        <v>33103</v>
      </c>
      <c r="K6021" s="56"/>
      <c r="L6021" s="56"/>
      <c r="M6021" s="56">
        <f t="shared" si="484"/>
        <v>1918</v>
      </c>
      <c r="N6021" s="56"/>
      <c r="O6021" s="56">
        <f t="shared" si="485"/>
        <v>3</v>
      </c>
      <c r="P6021" s="56">
        <f t="shared" si="486"/>
        <v>5</v>
      </c>
      <c r="Q6021" s="2" t="str">
        <f t="shared" si="487"/>
        <v>&lt;a href="set04\he_november 20, 1917 - august 10, 1920\miscellaneous\anderson,_john_visits_from_scotsguard,_sk_march_5,_1918_p5_he.pdf"&gt;Visits from Scotsguard, SK&lt;/a&gt;</v>
      </c>
    </row>
    <row r="6022" spans="1:17" x14ac:dyDescent="0.25">
      <c r="A6022" s="2">
        <v>1251</v>
      </c>
      <c r="B6022" s="4" t="s">
        <v>15001</v>
      </c>
      <c r="C6022" s="4" t="s">
        <v>15002</v>
      </c>
      <c r="D6022" s="52">
        <v>6639</v>
      </c>
      <c r="E6022" s="5" t="s">
        <v>13629</v>
      </c>
      <c r="F6022" s="5">
        <v>8</v>
      </c>
      <c r="G6022" s="5">
        <v>22</v>
      </c>
      <c r="H6022" s="5">
        <v>3826</v>
      </c>
      <c r="I6022" t="s">
        <v>28251</v>
      </c>
      <c r="J6022" s="46" t="s">
        <v>33103</v>
      </c>
      <c r="K6022" s="56"/>
      <c r="L6022" s="56"/>
      <c r="M6022" s="56">
        <f t="shared" si="484"/>
        <v>1918</v>
      </c>
      <c r="N6022" s="56"/>
      <c r="O6022" s="56">
        <f t="shared" si="485"/>
        <v>3</v>
      </c>
      <c r="P6022" s="56">
        <f t="shared" si="486"/>
        <v>5</v>
      </c>
      <c r="Q6022" s="2" t="str">
        <f t="shared" si="487"/>
        <v>&lt;a href="set04\he_november 20, 1917 - august 10, 1920\miscellaneous\country_school_notes_march_5,_1918_p5_he.pdf"&gt;Notes &lt;/a&gt;</v>
      </c>
    </row>
    <row r="6023" spans="1:17" x14ac:dyDescent="0.25">
      <c r="A6023" s="2">
        <v>2036</v>
      </c>
      <c r="B6023" s="4" t="s">
        <v>15023</v>
      </c>
      <c r="C6023" s="4" t="s">
        <v>15024</v>
      </c>
      <c r="D6023" s="52">
        <v>6639</v>
      </c>
      <c r="E6023" s="5" t="s">
        <v>13629</v>
      </c>
      <c r="F6023" s="5">
        <v>5</v>
      </c>
      <c r="G6023" s="5">
        <v>22</v>
      </c>
      <c r="H6023" s="5">
        <v>3906</v>
      </c>
      <c r="I6023" t="s">
        <v>28252</v>
      </c>
      <c r="J6023" s="46" t="s">
        <v>33103</v>
      </c>
      <c r="K6023" s="56"/>
      <c r="L6023" s="56"/>
      <c r="M6023" s="56">
        <f t="shared" si="484"/>
        <v>1918</v>
      </c>
      <c r="N6023" s="56"/>
      <c r="O6023" s="56">
        <f t="shared" si="485"/>
        <v>3</v>
      </c>
      <c r="P6023" s="56">
        <f t="shared" si="486"/>
        <v>5</v>
      </c>
      <c r="Q6023" s="2" t="str">
        <f t="shared" si="487"/>
        <v>&lt;a href="set04\he_november 20, 1917 - august 10, 1920\miscellaneous\frigaard,_miss_teaches_at_bartley_school_march_5,_1918_p5_he.pdf"&gt;Teaches at Bartley School&lt;/a&gt;</v>
      </c>
    </row>
    <row r="6024" spans="1:17" x14ac:dyDescent="0.25">
      <c r="A6024" s="2">
        <v>4125</v>
      </c>
      <c r="B6024" s="4" t="s">
        <v>15112</v>
      </c>
      <c r="C6024" s="4" t="s">
        <v>15114</v>
      </c>
      <c r="D6024" s="52">
        <v>6639</v>
      </c>
      <c r="E6024" s="5" t="s">
        <v>13629</v>
      </c>
      <c r="F6024" s="5">
        <v>8</v>
      </c>
      <c r="G6024" s="5">
        <v>22</v>
      </c>
      <c r="H6024" s="5">
        <v>4117</v>
      </c>
      <c r="I6024" t="s">
        <v>28253</v>
      </c>
      <c r="J6024" s="46" t="s">
        <v>33103</v>
      </c>
      <c r="K6024" s="56"/>
      <c r="L6024" s="56"/>
      <c r="M6024" s="56">
        <f t="shared" si="484"/>
        <v>1918</v>
      </c>
      <c r="N6024" s="56"/>
      <c r="O6024" s="56">
        <f t="shared" si="485"/>
        <v>3</v>
      </c>
      <c r="P6024" s="56">
        <f t="shared" si="486"/>
        <v>5</v>
      </c>
      <c r="Q6024" s="2" t="str">
        <f t="shared" si="487"/>
        <v>&lt;a href="set04\he_november 20, 1917 - august 10, 1920\miscellaneous\karnak_reporter_march_5,_1918_p8_he.pdf"&gt;Reporter     &lt;/a&gt;</v>
      </c>
    </row>
    <row r="6025" spans="1:17" x14ac:dyDescent="0.25">
      <c r="A6025" s="2">
        <v>4471</v>
      </c>
      <c r="B6025" s="4" t="s">
        <v>15127</v>
      </c>
      <c r="C6025" s="4" t="s">
        <v>15128</v>
      </c>
      <c r="D6025" s="52">
        <v>6639</v>
      </c>
      <c r="E6025" s="5" t="s">
        <v>13629</v>
      </c>
      <c r="F6025" s="5">
        <v>5</v>
      </c>
      <c r="G6025" s="5">
        <v>22</v>
      </c>
      <c r="H6025" s="5">
        <v>4191</v>
      </c>
      <c r="I6025" t="s">
        <v>28254</v>
      </c>
      <c r="J6025" s="46" t="s">
        <v>33103</v>
      </c>
      <c r="K6025" s="56"/>
      <c r="L6025" s="56"/>
      <c r="M6025" s="56">
        <f t="shared" si="484"/>
        <v>1918</v>
      </c>
      <c r="N6025" s="56"/>
      <c r="O6025" s="56">
        <f t="shared" si="485"/>
        <v>3</v>
      </c>
      <c r="P6025" s="56">
        <f t="shared" si="486"/>
        <v>5</v>
      </c>
      <c r="Q6025" s="2" t="str">
        <f t="shared" si="487"/>
        <v>&lt;a href="set04\he_november 20, 1917 - august 10, 1920\miscellaneous\kjelgaard,_mrs_and_family_to_live_work_in_nj_march_5,_1918_p5_he.pdf"&gt;To live work in NJ&lt;/a&gt;</v>
      </c>
    </row>
    <row r="6026" spans="1:17" x14ac:dyDescent="0.25">
      <c r="A6026" s="2">
        <v>4566</v>
      </c>
      <c r="B6026" s="100" t="s">
        <v>14637</v>
      </c>
      <c r="C6026" s="4" t="s">
        <v>15132</v>
      </c>
      <c r="D6026" s="52">
        <v>6639</v>
      </c>
      <c r="E6026" s="5" t="s">
        <v>13629</v>
      </c>
      <c r="F6026" s="5">
        <v>5</v>
      </c>
      <c r="G6026" s="5">
        <v>22</v>
      </c>
      <c r="H6026" s="5">
        <v>4199</v>
      </c>
      <c r="I6026" t="s">
        <v>28255</v>
      </c>
      <c r="J6026" s="46" t="s">
        <v>33103</v>
      </c>
      <c r="K6026" s="56"/>
      <c r="L6026" s="56"/>
      <c r="M6026" s="56">
        <f t="shared" si="484"/>
        <v>1918</v>
      </c>
      <c r="N6026" s="56"/>
      <c r="O6026" s="56">
        <f t="shared" si="485"/>
        <v>3</v>
      </c>
      <c r="P6026" s="56">
        <f t="shared" si="486"/>
        <v>5</v>
      </c>
      <c r="Q6026" s="2" t="str">
        <f t="shared" si="487"/>
        <v>&lt;a href="set04\he_november 20, 1917 - august 10, 1920\miscellaneous\krag,_soren_letter_from_fort_riley_march_5,_1918_p5_he.pdf"&gt;Letter from Fort Riley&lt;/a&gt;</v>
      </c>
    </row>
    <row r="6027" spans="1:17" x14ac:dyDescent="0.25">
      <c r="A6027" s="2">
        <v>7432</v>
      </c>
      <c r="B6027" s="4" t="s">
        <v>13600</v>
      </c>
      <c r="C6027" s="4" t="s">
        <v>15264</v>
      </c>
      <c r="D6027" s="52">
        <v>6639</v>
      </c>
      <c r="E6027" s="5" t="s">
        <v>13629</v>
      </c>
      <c r="F6027" s="5">
        <v>5</v>
      </c>
      <c r="G6027" s="5">
        <v>22</v>
      </c>
      <c r="H6027" s="5">
        <v>4438</v>
      </c>
      <c r="I6027" t="s">
        <v>28256</v>
      </c>
      <c r="J6027" s="46" t="s">
        <v>33103</v>
      </c>
      <c r="K6027" s="56"/>
      <c r="L6027" s="56"/>
      <c r="M6027" s="56">
        <f t="shared" si="484"/>
        <v>1918</v>
      </c>
      <c r="N6027" s="56"/>
      <c r="O6027" s="56">
        <f t="shared" si="485"/>
        <v>3</v>
      </c>
      <c r="P6027" s="56">
        <f t="shared" si="486"/>
        <v>5</v>
      </c>
      <c r="Q6027" s="2" t="str">
        <f t="shared" si="487"/>
        <v>&lt;a href="set04\he_november 20, 1917 - august 10, 1920\miscellaneous\thoreson,_marcus_to_enlist_in_glendive_mt_march_5,_1918_p5_he.pdf"&gt;To enlist in Glendive MT&lt;/a&gt;</v>
      </c>
    </row>
    <row r="6028" spans="1:17" x14ac:dyDescent="0.25">
      <c r="A6028" s="2">
        <v>7649</v>
      </c>
      <c r="B6028" s="100" t="s">
        <v>15282</v>
      </c>
      <c r="C6028" s="4" t="s">
        <v>15283</v>
      </c>
      <c r="D6028" s="52">
        <v>6639</v>
      </c>
      <c r="E6028" s="5" t="s">
        <v>13629</v>
      </c>
      <c r="F6028" s="5">
        <v>5</v>
      </c>
      <c r="G6028" s="5">
        <v>22</v>
      </c>
      <c r="H6028" s="5">
        <v>4477</v>
      </c>
      <c r="I6028" t="s">
        <v>28257</v>
      </c>
      <c r="J6028" s="46" t="s">
        <v>33103</v>
      </c>
      <c r="K6028" s="56"/>
      <c r="L6028" s="56"/>
      <c r="M6028" s="56">
        <f t="shared" si="484"/>
        <v>1918</v>
      </c>
      <c r="N6028" s="56"/>
      <c r="O6028" s="56">
        <f t="shared" si="485"/>
        <v>3</v>
      </c>
      <c r="P6028" s="56">
        <f t="shared" si="486"/>
        <v>5</v>
      </c>
      <c r="Q6028" s="2" t="str">
        <f t="shared" si="487"/>
        <v>&lt;a href="set04\he_november 20, 1917 - august 10, 1920\miscellaneous\vigesaa,_torval_to_live_work_in_glendive_mt_march_5,_1918_p5_he.pdf"&gt;To live work in Glendive MT&lt;/a&gt;</v>
      </c>
    </row>
    <row r="6029" spans="1:17" x14ac:dyDescent="0.25">
      <c r="A6029" s="2">
        <v>7803</v>
      </c>
      <c r="B6029" s="4" t="s">
        <v>13195</v>
      </c>
      <c r="C6029" s="4" t="s">
        <v>1607</v>
      </c>
      <c r="D6029" s="52">
        <v>6639</v>
      </c>
      <c r="E6029" s="5" t="s">
        <v>13629</v>
      </c>
      <c r="F6029" s="5">
        <v>5</v>
      </c>
      <c r="G6029" s="5">
        <v>22</v>
      </c>
      <c r="H6029" s="5">
        <v>4524</v>
      </c>
      <c r="I6029" t="s">
        <v>28258</v>
      </c>
      <c r="J6029" s="46" t="s">
        <v>33103</v>
      </c>
      <c r="K6029" s="56"/>
      <c r="L6029" s="56"/>
      <c r="M6029" s="56">
        <f t="shared" si="484"/>
        <v>1918</v>
      </c>
      <c r="N6029" s="56"/>
      <c r="O6029" s="56">
        <f t="shared" si="485"/>
        <v>3</v>
      </c>
      <c r="P6029" s="56">
        <f t="shared" si="486"/>
        <v>5</v>
      </c>
      <c r="Q6029" s="2" t="str">
        <f t="shared" si="487"/>
        <v>&lt;a href="set04\he_november 20, 1917 - august 10, 1920\miscellaneous\walum_notes_march_5,_1918_p5_he.pdf"&gt;Notes&lt;/a&gt;</v>
      </c>
    </row>
    <row r="6030" spans="1:17" x14ac:dyDescent="0.25">
      <c r="A6030" s="2">
        <v>8181</v>
      </c>
      <c r="B6030" s="4" t="s">
        <v>15297</v>
      </c>
      <c r="C6030" s="4" t="s">
        <v>11066</v>
      </c>
      <c r="D6030" s="52">
        <v>6639</v>
      </c>
      <c r="E6030" s="5" t="s">
        <v>13629</v>
      </c>
      <c r="F6030" s="5">
        <v>5</v>
      </c>
      <c r="G6030" s="5">
        <v>22</v>
      </c>
      <c r="H6030" s="5">
        <v>4648</v>
      </c>
      <c r="I6030" t="s">
        <v>28259</v>
      </c>
      <c r="J6030" s="46" t="s">
        <v>33103</v>
      </c>
      <c r="K6030" s="56"/>
      <c r="L6030" s="56"/>
      <c r="M6030" s="56">
        <f t="shared" si="484"/>
        <v>1918</v>
      </c>
      <c r="N6030" s="56"/>
      <c r="O6030" s="56">
        <f t="shared" si="485"/>
        <v>3</v>
      </c>
      <c r="P6030" s="56">
        <f t="shared" si="486"/>
        <v>5</v>
      </c>
      <c r="Q6030" s="2" t="str">
        <f t="shared" si="487"/>
        <v>&lt;a href="set04\he_november 20, 1917 - august 10, 1920\miscellaneous\westley,_myrtle_home_from_hospital_march_5,_1918_p5_he.pdf"&gt;Home from hospital&lt;/a&gt;</v>
      </c>
    </row>
    <row r="6031" spans="1:17" x14ac:dyDescent="0.25">
      <c r="A6031" s="2">
        <v>5098</v>
      </c>
      <c r="B6031" s="100" t="s">
        <v>940</v>
      </c>
      <c r="C6031" s="4" t="s">
        <v>941</v>
      </c>
      <c r="D6031" s="52">
        <v>6641</v>
      </c>
      <c r="E6031" s="5" t="s">
        <v>13630</v>
      </c>
      <c r="F6031" s="5">
        <v>4</v>
      </c>
      <c r="G6031" s="5">
        <v>32</v>
      </c>
      <c r="H6031" s="5">
        <v>6679</v>
      </c>
      <c r="I6031" t="s">
        <v>30384</v>
      </c>
      <c r="J6031" s="46" t="s">
        <v>33120</v>
      </c>
      <c r="K6031" s="56"/>
      <c r="L6031" s="56"/>
      <c r="M6031" s="56">
        <f t="shared" si="484"/>
        <v>1918</v>
      </c>
      <c r="N6031" s="56"/>
      <c r="O6031" s="56">
        <f t="shared" si="485"/>
        <v>3</v>
      </c>
      <c r="P6031" s="56">
        <f t="shared" si="486"/>
        <v>7</v>
      </c>
      <c r="Q6031" s="2" t="str">
        <f t="shared" si="487"/>
        <v>&lt;a href="set03\tsr\tsr_october_26,_1916_-_august_3,_1922\miscellaneous\melgard,_a_j_buys_300_trees_for_sutton_march_7,_1918_p4_tsr.pdf"&gt;Buys 300 trees for Sutton&lt;/a&gt;</v>
      </c>
    </row>
    <row r="6032" spans="1:17" x14ac:dyDescent="0.25">
      <c r="A6032" s="2">
        <v>135</v>
      </c>
      <c r="B6032" s="4" t="s">
        <v>6041</v>
      </c>
      <c r="C6032" s="4" t="s">
        <v>14955</v>
      </c>
      <c r="D6032" s="52">
        <v>6646</v>
      </c>
      <c r="E6032" s="5" t="s">
        <v>13629</v>
      </c>
      <c r="F6032" s="5">
        <v>8</v>
      </c>
      <c r="G6032" s="5">
        <v>22</v>
      </c>
      <c r="H6032" s="5">
        <v>3713</v>
      </c>
      <c r="I6032" t="s">
        <v>28260</v>
      </c>
      <c r="J6032" s="46" t="s">
        <v>33103</v>
      </c>
      <c r="K6032" s="56"/>
      <c r="L6032" s="56"/>
      <c r="M6032" s="56">
        <f t="shared" si="484"/>
        <v>1918</v>
      </c>
      <c r="N6032" s="56"/>
      <c r="O6032" s="56">
        <f t="shared" si="485"/>
        <v>3</v>
      </c>
      <c r="P6032" s="56">
        <f t="shared" si="486"/>
        <v>12</v>
      </c>
      <c r="Q6032" s="2" t="str">
        <f t="shared" si="487"/>
        <v>&lt;a href="set04\he_november 20, 1917 - august 10, 1920\miscellaneous\anderson,_albert_arrives_to_live_work_in_karnak_march_12,_1918_p8_he.pdf"&gt;Arrives to live work in Karnak&lt;/a&gt;</v>
      </c>
    </row>
    <row r="6033" spans="1:17" x14ac:dyDescent="0.25">
      <c r="A6033" s="2">
        <v>1252</v>
      </c>
      <c r="B6033" s="4" t="s">
        <v>15001</v>
      </c>
      <c r="C6033" s="4" t="s">
        <v>15002</v>
      </c>
      <c r="D6033" s="52">
        <v>6646</v>
      </c>
      <c r="E6033" s="5" t="s">
        <v>13629</v>
      </c>
      <c r="F6033" s="5">
        <v>8</v>
      </c>
      <c r="G6033" s="5">
        <v>22</v>
      </c>
      <c r="H6033" s="5">
        <v>3827</v>
      </c>
      <c r="I6033" t="s">
        <v>28261</v>
      </c>
      <c r="J6033" s="46" t="s">
        <v>33103</v>
      </c>
      <c r="K6033" s="56"/>
      <c r="L6033" s="56"/>
      <c r="M6033" s="56">
        <f t="shared" si="484"/>
        <v>1918</v>
      </c>
      <c r="N6033" s="56"/>
      <c r="O6033" s="56">
        <f t="shared" si="485"/>
        <v>3</v>
      </c>
      <c r="P6033" s="56">
        <f t="shared" si="486"/>
        <v>12</v>
      </c>
      <c r="Q6033" s="2" t="str">
        <f t="shared" si="487"/>
        <v>&lt;a href="set04\he_november 20, 1917 - august 10, 1920\miscellaneous\country_school_notes_march_12,_1918_p8_he.pdf"&gt;Notes &lt;/a&gt;</v>
      </c>
    </row>
    <row r="6034" spans="1:17" x14ac:dyDescent="0.25">
      <c r="A6034" s="2">
        <v>4041</v>
      </c>
      <c r="B6034" s="4" t="s">
        <v>15108</v>
      </c>
      <c r="C6034" s="4" t="s">
        <v>15109</v>
      </c>
      <c r="D6034" s="52">
        <v>6646</v>
      </c>
      <c r="E6034" s="5" t="s">
        <v>13629</v>
      </c>
      <c r="F6034" s="5">
        <v>4</v>
      </c>
      <c r="G6034" s="5">
        <v>22</v>
      </c>
      <c r="H6034" s="5">
        <v>4082</v>
      </c>
      <c r="I6034" t="s">
        <v>28262</v>
      </c>
      <c r="J6034" s="46" t="s">
        <v>33103</v>
      </c>
      <c r="K6034" s="56"/>
      <c r="L6034" s="56"/>
      <c r="M6034" s="56">
        <f t="shared" si="484"/>
        <v>1918</v>
      </c>
      <c r="N6034" s="56"/>
      <c r="O6034" s="56">
        <f t="shared" si="485"/>
        <v>3</v>
      </c>
      <c r="P6034" s="56">
        <f t="shared" si="486"/>
        <v>12</v>
      </c>
      <c r="Q6034" s="2" t="str">
        <f t="shared" si="487"/>
        <v>&lt;a href="set04\he_november 20, 1917 - august 10, 1920\miscellaneous\kalland,_david_estate_notice_of_final_account_and_distribution_march_12,_1918_p4_he.pdf"&gt;Estate Notice of Final Account and Distribution&lt;/a&gt;</v>
      </c>
    </row>
    <row r="6035" spans="1:17" x14ac:dyDescent="0.25">
      <c r="A6035" s="2">
        <v>4126</v>
      </c>
      <c r="B6035" s="4" t="s">
        <v>15112</v>
      </c>
      <c r="C6035" s="4" t="s">
        <v>15114</v>
      </c>
      <c r="D6035" s="52">
        <v>6646</v>
      </c>
      <c r="E6035" s="5" t="s">
        <v>13629</v>
      </c>
      <c r="F6035" s="5">
        <v>8</v>
      </c>
      <c r="G6035" s="5">
        <v>22</v>
      </c>
      <c r="H6035" s="5">
        <v>4118</v>
      </c>
      <c r="I6035" t="s">
        <v>28263</v>
      </c>
      <c r="J6035" s="46" t="s">
        <v>33103</v>
      </c>
      <c r="K6035" s="56"/>
      <c r="L6035" s="56"/>
      <c r="M6035" s="56">
        <f t="shared" si="484"/>
        <v>1918</v>
      </c>
      <c r="N6035" s="56"/>
      <c r="O6035" s="56">
        <f t="shared" si="485"/>
        <v>3</v>
      </c>
      <c r="P6035" s="56">
        <f t="shared" si="486"/>
        <v>12</v>
      </c>
      <c r="Q6035" s="2" t="str">
        <f t="shared" si="487"/>
        <v>&lt;a href="set04\he_november 20, 1917 - august 10, 1920\miscellaneous\karnak_reporter_march_12,_1918_p8_he.pdf"&gt;Reporter     &lt;/a&gt;</v>
      </c>
    </row>
    <row r="6036" spans="1:17" x14ac:dyDescent="0.25">
      <c r="A6036" s="2">
        <v>5865</v>
      </c>
      <c r="B6036" s="4" t="s">
        <v>15215</v>
      </c>
      <c r="C6036" s="4" t="s">
        <v>15216</v>
      </c>
      <c r="D6036" s="52">
        <v>6646</v>
      </c>
      <c r="E6036" s="5" t="s">
        <v>13629</v>
      </c>
      <c r="F6036" s="5">
        <v>5</v>
      </c>
      <c r="G6036" s="5">
        <v>22</v>
      </c>
      <c r="H6036" s="5">
        <v>4366</v>
      </c>
      <c r="I6036" t="s">
        <v>28264</v>
      </c>
      <c r="J6036" s="46" t="s">
        <v>33103</v>
      </c>
      <c r="K6036" s="56"/>
      <c r="L6036" s="56"/>
      <c r="M6036" s="56">
        <f t="shared" si="484"/>
        <v>1918</v>
      </c>
      <c r="N6036" s="56"/>
      <c r="O6036" s="56">
        <f t="shared" si="485"/>
        <v>3</v>
      </c>
      <c r="P6036" s="56">
        <f t="shared" si="486"/>
        <v>12</v>
      </c>
      <c r="Q6036" s="2" t="str">
        <f t="shared" si="487"/>
        <v>&lt;a href="set04\he_november 20, 1917 - august 10, 1920\miscellaneous\peverett,_f_a_seditious_case_dismissed_march_12,_1918_p5_he.pdf"&gt;Seditious case dismissed&lt;/a&gt;</v>
      </c>
    </row>
    <row r="6037" spans="1:17" x14ac:dyDescent="0.25">
      <c r="A6037" s="2">
        <v>6667</v>
      </c>
      <c r="B6037" s="4" t="s">
        <v>8336</v>
      </c>
      <c r="C6037" s="4" t="s">
        <v>839</v>
      </c>
      <c r="D6037" s="52">
        <v>6646</v>
      </c>
      <c r="E6037" s="5" t="s">
        <v>13629</v>
      </c>
      <c r="F6037" s="5">
        <v>5</v>
      </c>
      <c r="G6037" s="5">
        <v>22</v>
      </c>
      <c r="H6037" s="5">
        <v>4406</v>
      </c>
      <c r="I6037" t="s">
        <v>28265</v>
      </c>
      <c r="J6037" s="46" t="s">
        <v>33103</v>
      </c>
      <c r="K6037" s="56"/>
      <c r="L6037" s="56"/>
      <c r="M6037" s="56">
        <f t="shared" si="484"/>
        <v>1918</v>
      </c>
      <c r="N6037" s="56"/>
      <c r="O6037" s="56">
        <f t="shared" si="485"/>
        <v>3</v>
      </c>
      <c r="P6037" s="56">
        <f t="shared" si="486"/>
        <v>12</v>
      </c>
      <c r="Q6037" s="2" t="str">
        <f t="shared" si="487"/>
        <v>&lt;a href="set04\he_november 20, 1917 - august 10, 1920\miscellaneous\sletten,_albert_auction_sale_march_12,_1918_p5_he.pdf"&gt;Auction Sale&lt;/a&gt;</v>
      </c>
    </row>
    <row r="6038" spans="1:17" x14ac:dyDescent="0.25">
      <c r="A6038" s="2">
        <v>7804</v>
      </c>
      <c r="B6038" s="4" t="s">
        <v>13195</v>
      </c>
      <c r="C6038" s="4" t="s">
        <v>1607</v>
      </c>
      <c r="D6038" s="52">
        <v>6646</v>
      </c>
      <c r="E6038" s="5" t="s">
        <v>13629</v>
      </c>
      <c r="F6038" s="5">
        <v>5</v>
      </c>
      <c r="G6038" s="5">
        <v>22</v>
      </c>
      <c r="H6038" s="5">
        <v>4525</v>
      </c>
      <c r="I6038" t="s">
        <v>28266</v>
      </c>
      <c r="J6038" s="46" t="s">
        <v>33103</v>
      </c>
      <c r="K6038" s="56"/>
      <c r="L6038" s="56"/>
      <c r="M6038" s="56">
        <f t="shared" si="484"/>
        <v>1918</v>
      </c>
      <c r="N6038" s="56"/>
      <c r="O6038" s="56">
        <f t="shared" si="485"/>
        <v>3</v>
      </c>
      <c r="P6038" s="56">
        <f t="shared" si="486"/>
        <v>12</v>
      </c>
      <c r="Q6038" s="2" t="str">
        <f t="shared" si="487"/>
        <v>&lt;a href="set04\he_november 20, 1917 - august 10, 1920\miscellaneous\walum_notes_march_12,_1918_p5_he.pdf"&gt;Notes&lt;/a&gt;</v>
      </c>
    </row>
    <row r="6039" spans="1:17" x14ac:dyDescent="0.25">
      <c r="A6039" s="2">
        <v>2460</v>
      </c>
      <c r="B6039" s="4" t="s">
        <v>769</v>
      </c>
      <c r="C6039" s="4" t="s">
        <v>770</v>
      </c>
      <c r="D6039" s="52">
        <v>6648</v>
      </c>
      <c r="E6039" s="5" t="s">
        <v>13630</v>
      </c>
      <c r="F6039" s="5">
        <v>4</v>
      </c>
      <c r="G6039" s="5">
        <v>32</v>
      </c>
      <c r="H6039" s="5">
        <v>6550</v>
      </c>
      <c r="I6039" t="s">
        <v>30385</v>
      </c>
      <c r="J6039" s="46" t="s">
        <v>33120</v>
      </c>
      <c r="K6039" s="56"/>
      <c r="L6039" s="56"/>
      <c r="M6039" s="56">
        <f t="shared" si="484"/>
        <v>1918</v>
      </c>
      <c r="N6039" s="56"/>
      <c r="O6039" s="56">
        <f t="shared" si="485"/>
        <v>3</v>
      </c>
      <c r="P6039" s="56">
        <f t="shared" si="486"/>
        <v>14</v>
      </c>
      <c r="Q6039" s="2" t="str">
        <f t="shared" si="487"/>
        <v>&lt;a href="set03\tsr\tsr_october_26,_1916_-_august_3,_1922\miscellaneous\grotting,_peter_steps_on_nail_march_14,_1918_p4_tsr.pdf"&gt;Steps on Nail&lt;/a&gt;</v>
      </c>
    </row>
    <row r="6040" spans="1:17" x14ac:dyDescent="0.25">
      <c r="A6040" s="2">
        <v>4482</v>
      </c>
      <c r="B6040" s="4" t="s">
        <v>519</v>
      </c>
      <c r="C6040" s="4" t="s">
        <v>879</v>
      </c>
      <c r="D6040" s="52">
        <v>6648</v>
      </c>
      <c r="E6040" s="5" t="s">
        <v>13630</v>
      </c>
      <c r="F6040" s="5">
        <v>1</v>
      </c>
      <c r="G6040" s="5">
        <v>32</v>
      </c>
      <c r="H6040" s="5">
        <v>6634</v>
      </c>
      <c r="I6040" t="s">
        <v>30386</v>
      </c>
      <c r="J6040" s="46" t="s">
        <v>33120</v>
      </c>
      <c r="K6040" s="56"/>
      <c r="L6040" s="56"/>
      <c r="M6040" s="56">
        <f t="shared" si="484"/>
        <v>1918</v>
      </c>
      <c r="N6040" s="56"/>
      <c r="O6040" s="56">
        <f t="shared" si="485"/>
        <v>3</v>
      </c>
      <c r="P6040" s="56">
        <f t="shared" si="486"/>
        <v>14</v>
      </c>
      <c r="Q6040" s="2" t="str">
        <f t="shared" si="487"/>
        <v>&lt;a href="set03\tsr\tsr_october_26,_1916_-_august_3,_1922\miscellaneous\kjelson,_clarence_writes_from_wwi_march_14,_1918_p1_tsr.pdf"&gt;WWI Writes from&lt;/a&gt;</v>
      </c>
    </row>
    <row r="6041" spans="1:17" x14ac:dyDescent="0.25">
      <c r="A6041" s="2">
        <v>4909</v>
      </c>
      <c r="B6041" s="4" t="s">
        <v>922</v>
      </c>
      <c r="C6041" s="4" t="s">
        <v>875</v>
      </c>
      <c r="D6041" s="52">
        <v>6648</v>
      </c>
      <c r="E6041" s="5" t="s">
        <v>13630</v>
      </c>
      <c r="F6041" s="5">
        <v>4</v>
      </c>
      <c r="G6041" s="5">
        <v>32</v>
      </c>
      <c r="H6041" s="5">
        <v>6668</v>
      </c>
      <c r="I6041" t="s">
        <v>30387</v>
      </c>
      <c r="J6041" s="46" t="s">
        <v>33120</v>
      </c>
      <c r="K6041" s="56"/>
      <c r="L6041" s="56"/>
      <c r="M6041" s="56">
        <f t="shared" si="484"/>
        <v>1918</v>
      </c>
      <c r="N6041" s="56"/>
      <c r="O6041" s="56">
        <f t="shared" si="485"/>
        <v>3</v>
      </c>
      <c r="P6041" s="56">
        <f t="shared" si="486"/>
        <v>14</v>
      </c>
      <c r="Q6041" s="2" t="str">
        <f t="shared" si="487"/>
        <v>&lt;a href="set03\tsr\tsr_october_26,_1916_-_august_3,_1922\miscellaneous\lyle,_johnny_writes_from_wwi_march_14,_1918_p4_tsr.pdf"&gt;WWI writes from&lt;/a&gt;</v>
      </c>
    </row>
    <row r="6042" spans="1:17" x14ac:dyDescent="0.25">
      <c r="A6042" s="2">
        <v>4567</v>
      </c>
      <c r="B6042" s="4" t="s">
        <v>14637</v>
      </c>
      <c r="C6042" s="4" t="s">
        <v>15132</v>
      </c>
      <c r="D6042" s="52">
        <v>6653</v>
      </c>
      <c r="E6042" s="5" t="s">
        <v>13629</v>
      </c>
      <c r="F6042" s="5">
        <v>5</v>
      </c>
      <c r="G6042" s="5">
        <v>22</v>
      </c>
      <c r="H6042" s="5">
        <v>4200</v>
      </c>
      <c r="I6042" t="s">
        <v>28267</v>
      </c>
      <c r="J6042" s="46" t="s">
        <v>33103</v>
      </c>
      <c r="K6042" s="56"/>
      <c r="L6042" s="56"/>
      <c r="M6042" s="56">
        <f t="shared" si="484"/>
        <v>1918</v>
      </c>
      <c r="N6042" s="56"/>
      <c r="O6042" s="56">
        <f t="shared" si="485"/>
        <v>3</v>
      </c>
      <c r="P6042" s="56">
        <f t="shared" si="486"/>
        <v>19</v>
      </c>
      <c r="Q6042" s="2" t="str">
        <f t="shared" si="487"/>
        <v>&lt;a href="set04\he_november 20, 1917 - august 10, 1920\miscellaneous\krag,_soren_letter_from_fort_riley_march_19,_1918_p5_he.pdf"&gt;Letter from Fort Riley&lt;/a&gt;</v>
      </c>
    </row>
    <row r="6043" spans="1:17" x14ac:dyDescent="0.25">
      <c r="A6043" s="2">
        <v>7805</v>
      </c>
      <c r="B6043" s="4" t="s">
        <v>13195</v>
      </c>
      <c r="C6043" s="4" t="s">
        <v>1607</v>
      </c>
      <c r="D6043" s="52">
        <v>6653</v>
      </c>
      <c r="E6043" s="5" t="s">
        <v>13629</v>
      </c>
      <c r="F6043" s="5">
        <v>5</v>
      </c>
      <c r="G6043" s="5">
        <v>22</v>
      </c>
      <c r="H6043" s="5">
        <v>4526</v>
      </c>
      <c r="I6043" t="s">
        <v>28268</v>
      </c>
      <c r="J6043" s="46" t="s">
        <v>33103</v>
      </c>
      <c r="K6043" s="56"/>
      <c r="L6043" s="56"/>
      <c r="M6043" s="56">
        <f t="shared" si="484"/>
        <v>1918</v>
      </c>
      <c r="N6043" s="56"/>
      <c r="O6043" s="56">
        <f t="shared" si="485"/>
        <v>3</v>
      </c>
      <c r="P6043" s="56">
        <f t="shared" si="486"/>
        <v>19</v>
      </c>
      <c r="Q6043" s="2" t="str">
        <f t="shared" si="487"/>
        <v>&lt;a href="set04\he_november 20, 1917 - august 10, 1920\miscellaneous\walum_notes_march_19,_1918_p5_he.pdf"&gt;Notes&lt;/a&gt;</v>
      </c>
    </row>
    <row r="6044" spans="1:17" x14ac:dyDescent="0.25">
      <c r="A6044" s="2">
        <v>16</v>
      </c>
      <c r="B6044" s="4" t="s">
        <v>14942</v>
      </c>
      <c r="C6044" s="4" t="s">
        <v>14944</v>
      </c>
      <c r="D6044" s="52">
        <v>6660</v>
      </c>
      <c r="E6044" s="5" t="s">
        <v>13629</v>
      </c>
      <c r="F6044" s="5">
        <v>5</v>
      </c>
      <c r="G6044" s="5">
        <v>22</v>
      </c>
      <c r="H6044" s="5">
        <v>3703</v>
      </c>
      <c r="I6044" t="s">
        <v>28269</v>
      </c>
      <c r="J6044" s="46" t="s">
        <v>33103</v>
      </c>
      <c r="K6044" s="56"/>
      <c r="L6044" s="56"/>
      <c r="M6044" s="56">
        <f t="shared" si="484"/>
        <v>1918</v>
      </c>
      <c r="N6044" s="56"/>
      <c r="O6044" s="56">
        <f t="shared" si="485"/>
        <v>3</v>
      </c>
      <c r="P6044" s="56">
        <f t="shared" si="486"/>
        <v>26</v>
      </c>
      <c r="Q6044" s="2" t="str">
        <f t="shared" si="487"/>
        <v>&lt;a href="set04\he_november 20, 1917 - august 10, 1920\miscellaneous\aarestad,_julius_to_live_work_in_grace_city_march_26,_1918_p5_he.pdf"&gt;To live work in Grace City&lt;/a&gt;</v>
      </c>
    </row>
    <row r="6045" spans="1:17" x14ac:dyDescent="0.25">
      <c r="A6045" s="2">
        <v>569</v>
      </c>
      <c r="B6045" s="4" t="s">
        <v>14979</v>
      </c>
      <c r="C6045" s="4" t="s">
        <v>14980</v>
      </c>
      <c r="D6045" s="52">
        <v>6660</v>
      </c>
      <c r="E6045" s="5" t="s">
        <v>13629</v>
      </c>
      <c r="F6045" s="5">
        <v>5</v>
      </c>
      <c r="G6045" s="5">
        <v>22</v>
      </c>
      <c r="H6045" s="5">
        <v>3763</v>
      </c>
      <c r="I6045" t="s">
        <v>28270</v>
      </c>
      <c r="J6045" s="46" t="s">
        <v>33103</v>
      </c>
      <c r="K6045" s="56"/>
      <c r="L6045" s="56"/>
      <c r="M6045" s="56">
        <f t="shared" si="484"/>
        <v>1918</v>
      </c>
      <c r="N6045" s="56"/>
      <c r="O6045" s="56">
        <f t="shared" si="485"/>
        <v>3</v>
      </c>
      <c r="P6045" s="56">
        <f t="shared" si="486"/>
        <v>26</v>
      </c>
      <c r="Q6045" s="2" t="str">
        <f t="shared" si="487"/>
        <v>&lt;a href="set04\he_november 20, 1917 - august 10, 1920\miscellaneous\braaten,_iver_i_candidate_registrar_of_deeds_march_26,_1918_p5_he.pdf"&gt;Candidate Registrar of Deeds&lt;/a&gt;</v>
      </c>
    </row>
    <row r="6046" spans="1:17" x14ac:dyDescent="0.25">
      <c r="A6046" s="2">
        <v>1253</v>
      </c>
      <c r="B6046" s="4" t="s">
        <v>15001</v>
      </c>
      <c r="C6046" s="4" t="s">
        <v>15002</v>
      </c>
      <c r="D6046" s="52">
        <v>6660</v>
      </c>
      <c r="E6046" s="5" t="s">
        <v>13629</v>
      </c>
      <c r="F6046" s="5">
        <v>8</v>
      </c>
      <c r="G6046" s="5">
        <v>22</v>
      </c>
      <c r="H6046" s="5">
        <v>3828</v>
      </c>
      <c r="I6046" t="s">
        <v>28271</v>
      </c>
      <c r="J6046" s="46" t="s">
        <v>33103</v>
      </c>
      <c r="K6046" s="56"/>
      <c r="L6046" s="56"/>
      <c r="M6046" s="56">
        <f t="shared" si="484"/>
        <v>1918</v>
      </c>
      <c r="N6046" s="56"/>
      <c r="O6046" s="56">
        <f t="shared" si="485"/>
        <v>3</v>
      </c>
      <c r="P6046" s="56">
        <f t="shared" si="486"/>
        <v>26</v>
      </c>
      <c r="Q6046" s="2" t="str">
        <f t="shared" si="487"/>
        <v>&lt;a href="set04\he_november 20, 1917 - august 10, 1920\miscellaneous\country_school_notes_march_26,_1918_p8_he.pdf"&gt;Notes &lt;/a&gt;</v>
      </c>
    </row>
    <row r="6047" spans="1:17" x14ac:dyDescent="0.25">
      <c r="A6047" s="2">
        <v>2926</v>
      </c>
      <c r="B6047" s="4" t="s">
        <v>15083</v>
      </c>
      <c r="C6047" s="4" t="s">
        <v>15084</v>
      </c>
      <c r="D6047" s="52">
        <v>6660</v>
      </c>
      <c r="E6047" s="5" t="s">
        <v>13629</v>
      </c>
      <c r="F6047" s="5">
        <v>8</v>
      </c>
      <c r="G6047" s="5">
        <v>22</v>
      </c>
      <c r="H6047" s="5">
        <v>4044</v>
      </c>
      <c r="I6047" t="s">
        <v>28272</v>
      </c>
      <c r="J6047" s="46" t="s">
        <v>33103</v>
      </c>
      <c r="K6047" s="56"/>
      <c r="L6047" s="56"/>
      <c r="M6047" s="56">
        <f t="shared" si="484"/>
        <v>1918</v>
      </c>
      <c r="N6047" s="56"/>
      <c r="O6047" s="56">
        <f t="shared" si="485"/>
        <v>3</v>
      </c>
      <c r="P6047" s="56">
        <f t="shared" si="486"/>
        <v>26</v>
      </c>
      <c r="Q6047" s="2" t="str">
        <f t="shared" si="487"/>
        <v>&lt;a href="set04\he_november 20, 1917 - august 10, 1920\miscellaneous\henderson,_mr_and_mrs_to_live_work_in_dazey_leaving_karnak_march_26,_1918_p8_he.pdf"&gt;to live work in Dazey leaving Karnak&lt;/a&gt;</v>
      </c>
    </row>
    <row r="6048" spans="1:17" x14ac:dyDescent="0.25">
      <c r="A6048" s="2">
        <v>4127</v>
      </c>
      <c r="B6048" s="4" t="s">
        <v>15112</v>
      </c>
      <c r="C6048" s="4" t="s">
        <v>15114</v>
      </c>
      <c r="D6048" s="52">
        <v>6660</v>
      </c>
      <c r="E6048" s="5" t="s">
        <v>13629</v>
      </c>
      <c r="F6048" s="5">
        <v>8</v>
      </c>
      <c r="G6048" s="5">
        <v>22</v>
      </c>
      <c r="H6048" s="5">
        <v>4119</v>
      </c>
      <c r="I6048" t="s">
        <v>28273</v>
      </c>
      <c r="J6048" s="46" t="s">
        <v>33103</v>
      </c>
      <c r="K6048" s="56"/>
      <c r="L6048" s="56"/>
      <c r="M6048" s="56">
        <f t="shared" si="484"/>
        <v>1918</v>
      </c>
      <c r="N6048" s="56"/>
      <c r="O6048" s="56">
        <f t="shared" si="485"/>
        <v>3</v>
      </c>
      <c r="P6048" s="56">
        <f t="shared" si="486"/>
        <v>26</v>
      </c>
      <c r="Q6048" s="2" t="str">
        <f t="shared" si="487"/>
        <v>&lt;a href="set04\he_november 20, 1917 - august 10, 1920\miscellaneous\karnak_reporter_march_26,_1918_p8_he.pdf"&gt;Reporter     &lt;/a&gt;</v>
      </c>
    </row>
    <row r="6049" spans="1:17" x14ac:dyDescent="0.25">
      <c r="A6049" s="2">
        <v>4656</v>
      </c>
      <c r="B6049" s="4" t="s">
        <v>3256</v>
      </c>
      <c r="C6049" s="4" t="s">
        <v>14822</v>
      </c>
      <c r="D6049" s="52">
        <v>6660</v>
      </c>
      <c r="E6049" s="5" t="s">
        <v>13629</v>
      </c>
      <c r="F6049" s="5">
        <v>5</v>
      </c>
      <c r="G6049" s="5">
        <v>22</v>
      </c>
      <c r="H6049" s="5">
        <v>4212</v>
      </c>
      <c r="I6049" t="s">
        <v>28274</v>
      </c>
      <c r="J6049" s="46" t="s">
        <v>33103</v>
      </c>
      <c r="K6049" s="56"/>
      <c r="L6049" s="56"/>
      <c r="M6049" s="56">
        <f t="shared" si="484"/>
        <v>1918</v>
      </c>
      <c r="N6049" s="56"/>
      <c r="O6049" s="56">
        <f t="shared" si="485"/>
        <v>3</v>
      </c>
      <c r="P6049" s="56">
        <f t="shared" si="486"/>
        <v>26</v>
      </c>
      <c r="Q6049" s="2" t="str">
        <f t="shared" si="487"/>
        <v>&lt;a href="set04\he_november 20, 1917 - august 10, 1920\miscellaneous\larson,_andrew_arrives_to_live_work_hannaford_march_26,_1918_p5_he.pdf"&gt;Arrives to live work in Hannaford&lt;/a&gt;</v>
      </c>
    </row>
    <row r="6050" spans="1:17" x14ac:dyDescent="0.25">
      <c r="A6050" s="2">
        <v>5465</v>
      </c>
      <c r="B6050" s="4" t="s">
        <v>14304</v>
      </c>
      <c r="C6050" s="4" t="s">
        <v>15188</v>
      </c>
      <c r="D6050" s="52">
        <v>6660</v>
      </c>
      <c r="E6050" s="5" t="s">
        <v>13629</v>
      </c>
      <c r="F6050" s="5">
        <v>5</v>
      </c>
      <c r="G6050" s="5">
        <v>22</v>
      </c>
      <c r="H6050" s="5">
        <v>4315</v>
      </c>
      <c r="I6050" t="s">
        <v>28275</v>
      </c>
      <c r="J6050" s="46" t="s">
        <v>33103</v>
      </c>
      <c r="K6050" s="56"/>
      <c r="L6050" s="56"/>
      <c r="M6050" s="56">
        <f t="shared" si="484"/>
        <v>1918</v>
      </c>
      <c r="N6050" s="56"/>
      <c r="O6050" s="56">
        <f t="shared" si="485"/>
        <v>3</v>
      </c>
      <c r="P6050" s="56">
        <f t="shared" si="486"/>
        <v>26</v>
      </c>
      <c r="Q6050" s="2" t="str">
        <f t="shared" si="487"/>
        <v>&lt;a href="set04\he_november 20, 1917 - august 10, 1920\miscellaneous\njaa,_a_a_candidate_for_registrar_of_deeds_march_26,_1918_p5_he.pdf"&gt;Candidate for Registrar of Deeds&lt;/a&gt;</v>
      </c>
    </row>
    <row r="6051" spans="1:17" x14ac:dyDescent="0.25">
      <c r="A6051" s="2">
        <v>6069</v>
      </c>
      <c r="B6051" s="4" t="s">
        <v>7110</v>
      </c>
      <c r="C6051" s="4" t="s">
        <v>15163</v>
      </c>
      <c r="D6051" s="52">
        <v>6660</v>
      </c>
      <c r="E6051" s="5" t="s">
        <v>13629</v>
      </c>
      <c r="F6051" s="5">
        <v>5</v>
      </c>
      <c r="G6051" s="5">
        <v>22</v>
      </c>
      <c r="H6051" s="5">
        <v>4368</v>
      </c>
      <c r="I6051" t="s">
        <v>28276</v>
      </c>
      <c r="J6051" s="46" t="s">
        <v>33103</v>
      </c>
      <c r="K6051" s="56"/>
      <c r="L6051" s="56"/>
      <c r="M6051" s="56">
        <f t="shared" si="484"/>
        <v>1918</v>
      </c>
      <c r="N6051" s="56"/>
      <c r="O6051" s="56">
        <f t="shared" si="485"/>
        <v>3</v>
      </c>
      <c r="P6051" s="56">
        <f t="shared" si="486"/>
        <v>26</v>
      </c>
      <c r="Q6051" s="2" t="str">
        <f t="shared" si="487"/>
        <v>&lt;a href="set04\he_november 20, 1917 - august 10, 1920\miscellaneous\pritz,_sever_a_candidate_for_county_auditor_march_26,_1918_p5_he.pdf"&gt;Candidate for County Auditor&lt;/a&gt;</v>
      </c>
    </row>
    <row r="6052" spans="1:17" x14ac:dyDescent="0.25">
      <c r="A6052" s="2">
        <v>7806</v>
      </c>
      <c r="B6052" s="4" t="s">
        <v>13195</v>
      </c>
      <c r="C6052" s="4" t="s">
        <v>1607</v>
      </c>
      <c r="D6052" s="52">
        <v>6660</v>
      </c>
      <c r="E6052" s="5" t="s">
        <v>13629</v>
      </c>
      <c r="F6052" s="5">
        <v>5</v>
      </c>
      <c r="G6052" s="5">
        <v>22</v>
      </c>
      <c r="H6052" s="5">
        <v>4527</v>
      </c>
      <c r="I6052" t="s">
        <v>28277</v>
      </c>
      <c r="J6052" s="46" t="s">
        <v>33103</v>
      </c>
      <c r="K6052" s="56"/>
      <c r="L6052" s="56"/>
      <c r="M6052" s="56">
        <f t="shared" si="484"/>
        <v>1918</v>
      </c>
      <c r="N6052" s="56"/>
      <c r="O6052" s="56">
        <f t="shared" si="485"/>
        <v>3</v>
      </c>
      <c r="P6052" s="56">
        <f t="shared" si="486"/>
        <v>26</v>
      </c>
      <c r="Q6052" s="2" t="str">
        <f t="shared" si="487"/>
        <v>&lt;a href="set04\he_november 20, 1917 - august 10, 1920\miscellaneous\walum_notes_march_26,_1918_p5_he.pdf"&gt;Notes&lt;/a&gt;</v>
      </c>
    </row>
    <row r="6053" spans="1:17" x14ac:dyDescent="0.25">
      <c r="A6053" s="2">
        <v>46</v>
      </c>
      <c r="B6053" s="4" t="s">
        <v>573</v>
      </c>
      <c r="C6053" s="4" t="s">
        <v>584</v>
      </c>
      <c r="D6053" s="52">
        <v>6662</v>
      </c>
      <c r="E6053" s="5" t="s">
        <v>13630</v>
      </c>
      <c r="F6053" s="5">
        <v>1</v>
      </c>
      <c r="G6053" s="5">
        <v>32</v>
      </c>
      <c r="H6053" s="5">
        <v>6403</v>
      </c>
      <c r="I6053" t="s">
        <v>30388</v>
      </c>
      <c r="J6053" s="46" t="s">
        <v>33120</v>
      </c>
      <c r="K6053" s="56"/>
      <c r="L6053" s="56"/>
      <c r="M6053" s="56">
        <f t="shared" si="484"/>
        <v>1918</v>
      </c>
      <c r="N6053" s="56"/>
      <c r="O6053" s="56">
        <f t="shared" si="485"/>
        <v>3</v>
      </c>
      <c r="P6053" s="56">
        <f t="shared" si="486"/>
        <v>28</v>
      </c>
      <c r="Q6053" s="2" t="str">
        <f t="shared" si="487"/>
        <v>&lt;a href="set03\tsr\tsr_october_26,_1916_-_august_3,_1922\miscellaneous\adams,_w_a_hand_injury_at_mill_march_28,_1918_p4_tsr.pdf"&gt;Hand injury at mill&lt;/a&gt;</v>
      </c>
    </row>
    <row r="6054" spans="1:17" x14ac:dyDescent="0.25">
      <c r="A6054" s="2">
        <v>842</v>
      </c>
      <c r="B6054" s="4" t="s">
        <v>14188</v>
      </c>
      <c r="C6054" s="4" t="s">
        <v>14997</v>
      </c>
      <c r="D6054" s="52">
        <v>6667</v>
      </c>
      <c r="E6054" s="5" t="s">
        <v>13629</v>
      </c>
      <c r="F6054" s="5">
        <v>8</v>
      </c>
      <c r="G6054" s="5">
        <v>22</v>
      </c>
      <c r="H6054" s="5">
        <v>3788</v>
      </c>
      <c r="I6054" t="s">
        <v>28278</v>
      </c>
      <c r="J6054" s="46" t="s">
        <v>33103</v>
      </c>
      <c r="K6054" s="56"/>
      <c r="L6054" s="56"/>
      <c r="M6054" s="56">
        <f t="shared" si="484"/>
        <v>1918</v>
      </c>
      <c r="N6054" s="56"/>
      <c r="O6054" s="56">
        <f t="shared" si="485"/>
        <v>4</v>
      </c>
      <c r="P6054" s="56">
        <f t="shared" si="486"/>
        <v>2</v>
      </c>
      <c r="Q6054" s="2" t="str">
        <f t="shared" si="487"/>
        <v>&lt;a href="set04\he_november 20, 1917 - august 10, 1920\miscellaneous\clark,_s_p_arrives_to_open_barber_shop_karnak_april_2,_1918_p8_he.pdf"&gt;Arrives to open barber shop in Karnak&lt;/a&gt;</v>
      </c>
    </row>
    <row r="6055" spans="1:17" x14ac:dyDescent="0.25">
      <c r="A6055" s="2">
        <v>843</v>
      </c>
      <c r="B6055" s="4" t="s">
        <v>14188</v>
      </c>
      <c r="C6055" s="4" t="s">
        <v>14998</v>
      </c>
      <c r="D6055" s="52">
        <v>6667</v>
      </c>
      <c r="E6055" s="5" t="s">
        <v>13629</v>
      </c>
      <c r="F6055" s="5">
        <v>5</v>
      </c>
      <c r="G6055" s="5">
        <v>22</v>
      </c>
      <c r="H6055" s="5">
        <v>3789</v>
      </c>
      <c r="I6055" t="s">
        <v>28279</v>
      </c>
      <c r="J6055" s="46" t="s">
        <v>33103</v>
      </c>
      <c r="K6055" s="56"/>
      <c r="L6055" s="56"/>
      <c r="M6055" s="56">
        <f t="shared" si="484"/>
        <v>1918</v>
      </c>
      <c r="N6055" s="56"/>
      <c r="O6055" s="56">
        <f t="shared" si="485"/>
        <v>4</v>
      </c>
      <c r="P6055" s="56">
        <f t="shared" si="486"/>
        <v>2</v>
      </c>
      <c r="Q6055" s="2" t="str">
        <f t="shared" si="487"/>
        <v>&lt;a href="set04\he_november 20, 1917 - august 10, 1920\miscellaneous\clark,_s_p_now_living_working_in_karnak_april_2,_1918_p5_he.pdf"&gt;Now living working in Karnak&lt;/a&gt;</v>
      </c>
    </row>
    <row r="6056" spans="1:17" x14ac:dyDescent="0.25">
      <c r="A6056" s="2">
        <v>1254</v>
      </c>
      <c r="B6056" s="4" t="s">
        <v>15001</v>
      </c>
      <c r="C6056" s="4" t="s">
        <v>15002</v>
      </c>
      <c r="D6056" s="52">
        <v>6667</v>
      </c>
      <c r="E6056" s="5" t="s">
        <v>13629</v>
      </c>
      <c r="F6056" s="5">
        <v>8</v>
      </c>
      <c r="G6056" s="5">
        <v>22</v>
      </c>
      <c r="H6056" s="5">
        <v>3813</v>
      </c>
      <c r="I6056" t="s">
        <v>28280</v>
      </c>
      <c r="J6056" s="46" t="s">
        <v>33103</v>
      </c>
      <c r="K6056" s="56"/>
      <c r="L6056" s="56"/>
      <c r="M6056" s="56">
        <f t="shared" si="484"/>
        <v>1918</v>
      </c>
      <c r="N6056" s="56"/>
      <c r="O6056" s="56">
        <f t="shared" si="485"/>
        <v>4</v>
      </c>
      <c r="P6056" s="56">
        <f t="shared" si="486"/>
        <v>2</v>
      </c>
      <c r="Q6056" s="2" t="str">
        <f t="shared" si="487"/>
        <v>&lt;a href="set04\he_november 20, 1917 - august 10, 1920\miscellaneous\country_school_notes_april_2,_1918_p8_he.pdf"&gt;Notes &lt;/a&gt;</v>
      </c>
    </row>
    <row r="6057" spans="1:17" x14ac:dyDescent="0.25">
      <c r="A6057" s="2">
        <v>2428</v>
      </c>
      <c r="B6057" s="4" t="s">
        <v>4455</v>
      </c>
      <c r="C6057" s="4" t="s">
        <v>15037</v>
      </c>
      <c r="D6057" s="52">
        <v>6667</v>
      </c>
      <c r="E6057" s="5" t="s">
        <v>13629</v>
      </c>
      <c r="F6057" s="5">
        <v>5</v>
      </c>
      <c r="G6057" s="5">
        <v>22</v>
      </c>
      <c r="H6057" s="5">
        <v>3925</v>
      </c>
      <c r="I6057" t="s">
        <v>28281</v>
      </c>
      <c r="J6057" s="46" t="s">
        <v>33103</v>
      </c>
      <c r="K6057" s="56"/>
      <c r="L6057" s="56"/>
      <c r="M6057" s="56">
        <f t="shared" si="484"/>
        <v>1918</v>
      </c>
      <c r="N6057" s="56"/>
      <c r="O6057" s="56">
        <f t="shared" si="485"/>
        <v>4</v>
      </c>
      <c r="P6057" s="56">
        <f t="shared" si="486"/>
        <v>2</v>
      </c>
      <c r="Q6057" s="2" t="str">
        <f t="shared" si="487"/>
        <v>&lt;a href="set04\he_november 20, 1917 - august 10, 1920\miscellaneous\griggs_county_wwi_43_drafted_men_leave_for_camp_dodge_april_2,_1918_p5_he.pdf"&gt;WWI 43 Drafted men leave for Camp Dodge&lt;/a&gt;</v>
      </c>
    </row>
    <row r="6058" spans="1:17" x14ac:dyDescent="0.25">
      <c r="A6058" s="2">
        <v>2621</v>
      </c>
      <c r="B6058" s="4" t="s">
        <v>13904</v>
      </c>
      <c r="C6058" s="4" t="s">
        <v>14587</v>
      </c>
      <c r="D6058" s="52">
        <v>6667</v>
      </c>
      <c r="E6058" s="5" t="s">
        <v>13629</v>
      </c>
      <c r="F6058" s="5">
        <v>4</v>
      </c>
      <c r="G6058" s="5">
        <v>22</v>
      </c>
      <c r="H6058" s="5">
        <v>3956</v>
      </c>
      <c r="I6058" t="s">
        <v>28282</v>
      </c>
      <c r="J6058" s="46" t="s">
        <v>33103</v>
      </c>
      <c r="K6058" s="56"/>
      <c r="L6058" s="56"/>
      <c r="M6058" s="56">
        <f t="shared" si="484"/>
        <v>1918</v>
      </c>
      <c r="N6058" s="56"/>
      <c r="O6058" s="56">
        <f t="shared" si="485"/>
        <v>4</v>
      </c>
      <c r="P6058" s="56">
        <f t="shared" si="486"/>
        <v>2</v>
      </c>
      <c r="Q6058" s="2" t="str">
        <f t="shared" si="487"/>
        <v>&lt;a href="set04\he_november 20, 1917 - august 10, 1920\miscellaneous\hannaford_patriotic_meeting_april_2,_1918_p4_he.pdf"&gt;Patriotic Meeting&lt;/a&gt;</v>
      </c>
    </row>
    <row r="6059" spans="1:17" x14ac:dyDescent="0.25">
      <c r="A6059" s="2">
        <v>2771</v>
      </c>
      <c r="B6059" s="4" t="s">
        <v>14589</v>
      </c>
      <c r="C6059" s="4" t="s">
        <v>15065</v>
      </c>
      <c r="D6059" s="52">
        <v>6667</v>
      </c>
      <c r="E6059" s="5" t="s">
        <v>13629</v>
      </c>
      <c r="F6059" s="5">
        <v>5</v>
      </c>
      <c r="G6059" s="5">
        <v>22</v>
      </c>
      <c r="H6059" s="5">
        <v>4008</v>
      </c>
      <c r="I6059" t="s">
        <v>28283</v>
      </c>
      <c r="J6059" s="46" t="s">
        <v>33103</v>
      </c>
      <c r="K6059" s="56"/>
      <c r="L6059" s="56"/>
      <c r="M6059" s="56">
        <f t="shared" si="484"/>
        <v>1918</v>
      </c>
      <c r="N6059" s="56"/>
      <c r="O6059" s="56">
        <f t="shared" si="485"/>
        <v>4</v>
      </c>
      <c r="P6059" s="56">
        <f t="shared" si="486"/>
        <v>2</v>
      </c>
      <c r="Q6059" s="2" t="str">
        <f t="shared" si="487"/>
        <v>&lt;a href="set04\he_november 20, 1917 - august 10, 1920\miscellaneous\hanson,_almer_w_leaves_for_camp_dodge_april_2,_1918_p5_he.pdf"&gt;Leaves for Camp Dodge WWI&lt;/a&gt;</v>
      </c>
    </row>
    <row r="6060" spans="1:17" x14ac:dyDescent="0.25">
      <c r="A6060" s="2">
        <v>2879</v>
      </c>
      <c r="B6060" s="4" t="s">
        <v>15076</v>
      </c>
      <c r="C6060" s="4" t="s">
        <v>13921</v>
      </c>
      <c r="D6060" s="52">
        <v>6667</v>
      </c>
      <c r="E6060" s="5" t="s">
        <v>13629</v>
      </c>
      <c r="F6060" s="5">
        <v>5</v>
      </c>
      <c r="G6060" s="5">
        <v>22</v>
      </c>
      <c r="H6060" s="5">
        <v>4035</v>
      </c>
      <c r="I6060" t="s">
        <v>28284</v>
      </c>
      <c r="J6060" s="46" t="s">
        <v>33103</v>
      </c>
      <c r="K6060" s="56"/>
      <c r="L6060" s="56"/>
      <c r="M6060" s="56">
        <f t="shared" si="484"/>
        <v>1918</v>
      </c>
      <c r="N6060" s="56"/>
      <c r="O6060" s="56">
        <f t="shared" si="485"/>
        <v>4</v>
      </c>
      <c r="P6060" s="56">
        <f t="shared" si="486"/>
        <v>2</v>
      </c>
      <c r="Q6060" s="2" t="str">
        <f t="shared" si="487"/>
        <v>&lt;a href="set04\he_november 20, 1917 - august 10, 1920\miscellaneous\haugen,_mrs_julius_falls_down_stairs_april_2,_1918_p5_he.pdf"&gt;Falls down stairs&lt;/a&gt;</v>
      </c>
    </row>
    <row r="6061" spans="1:17" x14ac:dyDescent="0.25">
      <c r="A6061" s="2">
        <v>4128</v>
      </c>
      <c r="B6061" s="4" t="s">
        <v>15112</v>
      </c>
      <c r="C6061" s="4" t="s">
        <v>15114</v>
      </c>
      <c r="D6061" s="52">
        <v>6667</v>
      </c>
      <c r="E6061" s="5" t="s">
        <v>13629</v>
      </c>
      <c r="F6061" s="5">
        <v>8</v>
      </c>
      <c r="G6061" s="5">
        <v>22</v>
      </c>
      <c r="H6061" s="5">
        <v>4090</v>
      </c>
      <c r="I6061" t="s">
        <v>28285</v>
      </c>
      <c r="J6061" s="46" t="s">
        <v>33103</v>
      </c>
      <c r="K6061" s="56"/>
      <c r="L6061" s="56"/>
      <c r="M6061" s="56">
        <f t="shared" si="484"/>
        <v>1918</v>
      </c>
      <c r="N6061" s="56"/>
      <c r="O6061" s="56">
        <f t="shared" si="485"/>
        <v>4</v>
      </c>
      <c r="P6061" s="56">
        <f t="shared" si="486"/>
        <v>2</v>
      </c>
      <c r="Q6061" s="2" t="str">
        <f t="shared" si="487"/>
        <v>&lt;a href="set04\he_november 20, 1917 - august 10, 1920\miscellaneous\karnak_reporter_april_2,_1918_p8_he.pdf"&gt;Reporter     &lt;/a&gt;</v>
      </c>
    </row>
    <row r="6062" spans="1:17" x14ac:dyDescent="0.25">
      <c r="A6062" s="2">
        <v>5443</v>
      </c>
      <c r="B6062" s="4" t="s">
        <v>15185</v>
      </c>
      <c r="C6062" s="4" t="s">
        <v>15186</v>
      </c>
      <c r="D6062" s="52">
        <v>6667</v>
      </c>
      <c r="E6062" s="5" t="s">
        <v>13629</v>
      </c>
      <c r="F6062" s="5">
        <v>5</v>
      </c>
      <c r="G6062" s="5">
        <v>22</v>
      </c>
      <c r="H6062" s="5">
        <v>4305</v>
      </c>
      <c r="I6062" t="s">
        <v>28286</v>
      </c>
      <c r="J6062" s="46" t="s">
        <v>33103</v>
      </c>
      <c r="K6062" s="56"/>
      <c r="L6062" s="56"/>
      <c r="M6062" s="56">
        <f t="shared" si="484"/>
        <v>1918</v>
      </c>
      <c r="N6062" s="56"/>
      <c r="O6062" s="56">
        <f t="shared" si="485"/>
        <v>4</v>
      </c>
      <c r="P6062" s="56">
        <f t="shared" si="486"/>
        <v>2</v>
      </c>
      <c r="Q6062" s="2" t="str">
        <f t="shared" si="487"/>
        <v>&lt;a href="set04\he_november 20, 1917 - august 10, 1920\miscellaneous\nickerson,_j_m_depot_agent_to_enlist_april_2,_1918_p5_he.pdf"&gt;Depot agent to enlist&lt;/a&gt;</v>
      </c>
    </row>
    <row r="6063" spans="1:17" x14ac:dyDescent="0.25">
      <c r="A6063" s="2">
        <v>5700</v>
      </c>
      <c r="B6063" s="4" t="s">
        <v>7095</v>
      </c>
      <c r="C6063" s="4" t="s">
        <v>15198</v>
      </c>
      <c r="D6063" s="52">
        <v>6667</v>
      </c>
      <c r="E6063" s="5" t="s">
        <v>13629</v>
      </c>
      <c r="F6063" s="5">
        <v>5</v>
      </c>
      <c r="G6063" s="5">
        <v>22</v>
      </c>
      <c r="H6063" s="5">
        <v>4333</v>
      </c>
      <c r="I6063" t="s">
        <v>28287</v>
      </c>
      <c r="J6063" s="46" t="s">
        <v>33103</v>
      </c>
      <c r="K6063" s="56"/>
      <c r="L6063" s="56"/>
      <c r="M6063" s="56">
        <f t="shared" si="484"/>
        <v>1918</v>
      </c>
      <c r="N6063" s="56"/>
      <c r="O6063" s="56">
        <f t="shared" si="485"/>
        <v>4</v>
      </c>
      <c r="P6063" s="56">
        <f t="shared" si="486"/>
        <v>2</v>
      </c>
      <c r="Q6063" s="2" t="str">
        <f t="shared" si="487"/>
        <v>&lt;a href="set04\he_november 20, 1917 - august 10, 1920\miscellaneous\ouren,_oscar_erecting_barn_for_the_palm's_april_2,_1918_p5_he.pdf"&gt;Erecting barn for the Palm's &lt;/a&gt;</v>
      </c>
    </row>
    <row r="6064" spans="1:17" x14ac:dyDescent="0.25">
      <c r="A6064" s="2">
        <v>5746</v>
      </c>
      <c r="B6064" s="4" t="s">
        <v>15203</v>
      </c>
      <c r="C6064" s="4" t="s">
        <v>15204</v>
      </c>
      <c r="D6064" s="52">
        <v>6667</v>
      </c>
      <c r="E6064" s="5" t="s">
        <v>13629</v>
      </c>
      <c r="F6064" s="5">
        <v>5</v>
      </c>
      <c r="G6064" s="5">
        <v>22</v>
      </c>
      <c r="H6064" s="5">
        <v>4339</v>
      </c>
      <c r="I6064" t="s">
        <v>28288</v>
      </c>
      <c r="J6064" s="46" t="s">
        <v>33103</v>
      </c>
      <c r="K6064" s="56"/>
      <c r="L6064" s="56"/>
      <c r="M6064" s="56">
        <f t="shared" si="484"/>
        <v>1918</v>
      </c>
      <c r="N6064" s="56"/>
      <c r="O6064" s="56">
        <f t="shared" si="485"/>
        <v>4</v>
      </c>
      <c r="P6064" s="56">
        <f t="shared" si="486"/>
        <v>2</v>
      </c>
      <c r="Q6064" s="2" t="str">
        <f t="shared" si="487"/>
        <v>&lt;a href="set04\he_november 20, 1917 - august 10, 1920\miscellaneous\palm,_mrs_august_new_barn_april_2,_1918_p5_he.pdf"&gt;New barn&lt;/a&gt;</v>
      </c>
    </row>
    <row r="6065" spans="1:17" x14ac:dyDescent="0.25">
      <c r="A6065" s="2">
        <v>6364</v>
      </c>
      <c r="B6065" s="4" t="s">
        <v>15233</v>
      </c>
      <c r="C6065" s="4" t="s">
        <v>15234</v>
      </c>
      <c r="D6065" s="52">
        <v>6667</v>
      </c>
      <c r="E6065" s="5" t="s">
        <v>13629</v>
      </c>
      <c r="F6065" s="5">
        <v>5</v>
      </c>
      <c r="G6065" s="5">
        <v>22</v>
      </c>
      <c r="H6065" s="5">
        <v>4389</v>
      </c>
      <c r="I6065" t="s">
        <v>28289</v>
      </c>
      <c r="J6065" s="46" t="s">
        <v>33103</v>
      </c>
      <c r="K6065" s="56"/>
      <c r="L6065" s="56"/>
      <c r="M6065" s="56">
        <f t="shared" si="484"/>
        <v>1918</v>
      </c>
      <c r="N6065" s="56"/>
      <c r="O6065" s="56">
        <f t="shared" si="485"/>
        <v>4</v>
      </c>
      <c r="P6065" s="56">
        <f t="shared" si="486"/>
        <v>2</v>
      </c>
      <c r="Q6065" s="2" t="str">
        <f t="shared" si="487"/>
        <v>&lt;a href="set04\he_november 20, 1917 - august 10, 1920\miscellaneous\ryum,_ingvald_arrives_to_live_work_hannaford_april_2,_1918_p5_he.pdf"&gt;Arrives to live work Hannaford&lt;/a&gt;</v>
      </c>
    </row>
    <row r="6066" spans="1:17" x14ac:dyDescent="0.25">
      <c r="A6066" s="2">
        <v>6750</v>
      </c>
      <c r="B6066" s="4" t="s">
        <v>15246</v>
      </c>
      <c r="C6066" s="4" t="s">
        <v>15247</v>
      </c>
      <c r="D6066" s="52">
        <v>6667</v>
      </c>
      <c r="E6066" s="5" t="s">
        <v>13629</v>
      </c>
      <c r="F6066" s="5">
        <v>5</v>
      </c>
      <c r="G6066" s="5">
        <v>22</v>
      </c>
      <c r="H6066" s="5">
        <v>4413</v>
      </c>
      <c r="I6066" t="s">
        <v>28290</v>
      </c>
      <c r="J6066" s="46" t="s">
        <v>33103</v>
      </c>
      <c r="K6066" s="56"/>
      <c r="L6066" s="56"/>
      <c r="M6066" s="56">
        <f t="shared" si="484"/>
        <v>1918</v>
      </c>
      <c r="N6066" s="56"/>
      <c r="O6066" s="56">
        <f t="shared" si="485"/>
        <v>4</v>
      </c>
      <c r="P6066" s="56">
        <f t="shared" si="486"/>
        <v>2</v>
      </c>
      <c r="Q6066" s="2" t="str">
        <f t="shared" si="487"/>
        <v>&lt;a href="set04\he_november 20, 1917 - august 10, 1920\miscellaneous\stafney,_jhalmer_great_northern_depot_agent_april_2,_1918_p5_he.pdf"&gt;Great Northern Depot Agent&lt;/a&gt;</v>
      </c>
    </row>
    <row r="6067" spans="1:17" x14ac:dyDescent="0.25">
      <c r="A6067" s="2">
        <v>7807</v>
      </c>
      <c r="B6067" s="4" t="s">
        <v>13195</v>
      </c>
      <c r="C6067" s="4" t="s">
        <v>1607</v>
      </c>
      <c r="D6067" s="52">
        <v>6667</v>
      </c>
      <c r="E6067" s="5" t="s">
        <v>13629</v>
      </c>
      <c r="F6067" s="5">
        <v>5</v>
      </c>
      <c r="G6067" s="5">
        <v>22</v>
      </c>
      <c r="H6067" s="5">
        <v>4493</v>
      </c>
      <c r="I6067" t="s">
        <v>28291</v>
      </c>
      <c r="J6067" s="46" t="s">
        <v>33103</v>
      </c>
      <c r="K6067" s="56"/>
      <c r="L6067" s="56"/>
      <c r="M6067" s="56">
        <f t="shared" ref="M6067:M6130" si="488">YEAR(D6067)</f>
        <v>1918</v>
      </c>
      <c r="N6067" s="56"/>
      <c r="O6067" s="56">
        <f t="shared" ref="O6067:O6130" si="489">MONTH(D6067)</f>
        <v>4</v>
      </c>
      <c r="P6067" s="56">
        <f t="shared" ref="P6067:P6130" si="490">DAY(D6067)</f>
        <v>2</v>
      </c>
      <c r="Q6067" s="2" t="str">
        <f t="shared" si="487"/>
        <v>&lt;a href="set04\he_november 20, 1917 - august 10, 1920\miscellaneous\walum_notes_april_2,_1918_p5_he.pdf"&gt;Notes&lt;/a&gt;</v>
      </c>
    </row>
    <row r="6068" spans="1:17" x14ac:dyDescent="0.25">
      <c r="A6068" s="2">
        <v>6187</v>
      </c>
      <c r="B6068" s="4" t="s">
        <v>545</v>
      </c>
      <c r="C6068" s="4" t="s">
        <v>1004</v>
      </c>
      <c r="D6068" s="52">
        <v>6669</v>
      </c>
      <c r="E6068" s="5" t="s">
        <v>13630</v>
      </c>
      <c r="F6068" s="5">
        <v>1</v>
      </c>
      <c r="G6068" s="5">
        <v>32</v>
      </c>
      <c r="H6068" s="5">
        <v>6727</v>
      </c>
      <c r="I6068" t="s">
        <v>30389</v>
      </c>
      <c r="J6068" s="46" t="s">
        <v>33120</v>
      </c>
      <c r="K6068" s="56"/>
      <c r="L6068" s="56"/>
      <c r="M6068" s="56">
        <f t="shared" si="488"/>
        <v>1918</v>
      </c>
      <c r="N6068" s="56"/>
      <c r="O6068" s="56">
        <f t="shared" si="489"/>
        <v>4</v>
      </c>
      <c r="P6068" s="56">
        <f t="shared" si="490"/>
        <v>4</v>
      </c>
      <c r="Q6068" s="2" t="str">
        <f t="shared" si="487"/>
        <v>&lt;a href="set03\tsr\tsr_october_26,_1916_-_august_3,_1922\miscellaneous\rhodes,_ed_shop_burns_april_4,_1918_p1_tsr.pdf"&gt;Shop burns&lt;/a&gt;</v>
      </c>
    </row>
    <row r="6069" spans="1:17" x14ac:dyDescent="0.25">
      <c r="A6069" s="2">
        <v>2622</v>
      </c>
      <c r="B6069" s="4" t="s">
        <v>13904</v>
      </c>
      <c r="C6069" s="4" t="s">
        <v>14587</v>
      </c>
      <c r="D6069" s="52">
        <v>6674</v>
      </c>
      <c r="E6069" s="5" t="s">
        <v>13629</v>
      </c>
      <c r="F6069" s="5">
        <v>5</v>
      </c>
      <c r="G6069" s="5">
        <v>22</v>
      </c>
      <c r="H6069" s="5">
        <v>3957</v>
      </c>
      <c r="I6069" t="s">
        <v>28292</v>
      </c>
      <c r="J6069" s="46" t="s">
        <v>33103</v>
      </c>
      <c r="K6069" s="56"/>
      <c r="L6069" s="56"/>
      <c r="M6069" s="56">
        <f t="shared" si="488"/>
        <v>1918</v>
      </c>
      <c r="N6069" s="56"/>
      <c r="O6069" s="56">
        <f t="shared" si="489"/>
        <v>4</v>
      </c>
      <c r="P6069" s="56">
        <f t="shared" si="490"/>
        <v>9</v>
      </c>
      <c r="Q6069" s="2" t="str">
        <f t="shared" si="487"/>
        <v>&lt;a href="set04\he_november 20, 1917 - august 10, 1920\miscellaneous\hannaford_patriotic_meeting_april_9,_1918_p5_he.pdf"&gt;Patriotic Meeting&lt;/a&gt;</v>
      </c>
    </row>
    <row r="6070" spans="1:17" x14ac:dyDescent="0.25">
      <c r="A6070" s="2">
        <v>4056</v>
      </c>
      <c r="B6070" s="4" t="s">
        <v>861</v>
      </c>
      <c r="C6070" s="4" t="s">
        <v>15111</v>
      </c>
      <c r="D6070" s="52">
        <v>6674</v>
      </c>
      <c r="E6070" s="5" t="s">
        <v>13629</v>
      </c>
      <c r="F6070" s="5">
        <v>4</v>
      </c>
      <c r="G6070" s="5">
        <v>22</v>
      </c>
      <c r="H6070" s="5">
        <v>4087</v>
      </c>
      <c r="I6070" t="s">
        <v>28293</v>
      </c>
      <c r="J6070" s="46" t="s">
        <v>33103</v>
      </c>
      <c r="K6070" s="56"/>
      <c r="L6070" s="56"/>
      <c r="M6070" s="56">
        <f t="shared" si="488"/>
        <v>1918</v>
      </c>
      <c r="N6070" s="56"/>
      <c r="O6070" s="56">
        <f t="shared" si="489"/>
        <v>4</v>
      </c>
      <c r="P6070" s="56">
        <f t="shared" si="490"/>
        <v>9</v>
      </c>
      <c r="Q6070" s="2" t="str">
        <f t="shared" si="487"/>
        <v>&lt;a href="set04\he_november 20, 1917 - august 10, 1920\miscellaneous\kampen,_i_a_service_flag_dedicatory_address_wwi_april_9,_1918_p4_he.pdf"&gt;Service Flag Dedicatory Address WWI&lt;/a&gt;</v>
      </c>
    </row>
    <row r="6071" spans="1:17" x14ac:dyDescent="0.25">
      <c r="A6071" s="2">
        <v>4129</v>
      </c>
      <c r="B6071" s="4" t="s">
        <v>15112</v>
      </c>
      <c r="C6071" s="4" t="s">
        <v>15114</v>
      </c>
      <c r="D6071" s="52">
        <v>6674</v>
      </c>
      <c r="E6071" s="5" t="s">
        <v>13629</v>
      </c>
      <c r="F6071" s="5">
        <v>8</v>
      </c>
      <c r="G6071" s="5">
        <v>22</v>
      </c>
      <c r="H6071" s="5">
        <v>4091</v>
      </c>
      <c r="I6071" t="s">
        <v>28294</v>
      </c>
      <c r="J6071" s="46" t="s">
        <v>33103</v>
      </c>
      <c r="K6071" s="56"/>
      <c r="L6071" s="56"/>
      <c r="M6071" s="56">
        <f t="shared" si="488"/>
        <v>1918</v>
      </c>
      <c r="N6071" s="56"/>
      <c r="O6071" s="56">
        <f t="shared" si="489"/>
        <v>4</v>
      </c>
      <c r="P6071" s="56">
        <f t="shared" si="490"/>
        <v>9</v>
      </c>
      <c r="Q6071" s="2" t="str">
        <f t="shared" si="487"/>
        <v>&lt;a href="set04\he_november 20, 1917 - august 10, 1920\miscellaneous\karnak_reporter_april_9,_1918_p8_he.pdf"&gt;Reporter     &lt;/a&gt;</v>
      </c>
    </row>
    <row r="6072" spans="1:17" x14ac:dyDescent="0.25">
      <c r="A6072" s="2">
        <v>4755</v>
      </c>
      <c r="B6072" s="4" t="s">
        <v>15143</v>
      </c>
      <c r="C6072" s="4" t="s">
        <v>15144</v>
      </c>
      <c r="D6072" s="52">
        <v>6674</v>
      </c>
      <c r="E6072" s="5" t="s">
        <v>13629</v>
      </c>
      <c r="F6072" s="5">
        <v>5</v>
      </c>
      <c r="G6072" s="5">
        <v>22</v>
      </c>
      <c r="H6072" s="5">
        <v>4222</v>
      </c>
      <c r="I6072" t="s">
        <v>28295</v>
      </c>
      <c r="J6072" s="46" t="s">
        <v>33103</v>
      </c>
      <c r="K6072" s="56"/>
      <c r="L6072" s="56"/>
      <c r="M6072" s="56">
        <f t="shared" si="488"/>
        <v>1918</v>
      </c>
      <c r="N6072" s="56"/>
      <c r="O6072" s="56">
        <f t="shared" si="489"/>
        <v>4</v>
      </c>
      <c r="P6072" s="56">
        <f t="shared" si="490"/>
        <v>9</v>
      </c>
      <c r="Q6072" s="2" t="str">
        <f t="shared" si="487"/>
        <v>&lt;a href="set04\he_november 20, 1917 - august 10, 1920\miscellaneous\lee,_gilbert_candidate_for_county_sheriff_april_9,_1918_p5_he.pdf"&gt;Candidate for County Sheriff&lt;/a&gt;</v>
      </c>
    </row>
    <row r="6073" spans="1:17" x14ac:dyDescent="0.25">
      <c r="A6073" s="2">
        <v>4933</v>
      </c>
      <c r="B6073" s="4" t="s">
        <v>15151</v>
      </c>
      <c r="C6073" s="4" t="s">
        <v>15152</v>
      </c>
      <c r="D6073" s="52">
        <v>6674</v>
      </c>
      <c r="E6073" s="5" t="s">
        <v>13629</v>
      </c>
      <c r="F6073" s="5">
        <v>5</v>
      </c>
      <c r="G6073" s="5">
        <v>22</v>
      </c>
      <c r="H6073" s="5">
        <v>4243</v>
      </c>
      <c r="I6073" t="s">
        <v>28296</v>
      </c>
      <c r="J6073" s="46" t="s">
        <v>33103</v>
      </c>
      <c r="K6073" s="56"/>
      <c r="L6073" s="56"/>
      <c r="M6073" s="56">
        <f t="shared" si="488"/>
        <v>1918</v>
      </c>
      <c r="N6073" s="56"/>
      <c r="O6073" s="56">
        <f t="shared" si="489"/>
        <v>4</v>
      </c>
      <c r="P6073" s="56">
        <f t="shared" si="490"/>
        <v>9</v>
      </c>
      <c r="Q6073" s="2" t="str">
        <f t="shared" si="487"/>
        <v>&lt;a href="set04\he_november 20, 1917 - august 10, 1920\miscellaneous\madsen,_h_s_to_camp_grant_engineers'_corps_april_9,_1918_p5_he.pdf"&gt;To Camp Grant Engineers' Corps&lt;/a&gt;</v>
      </c>
    </row>
    <row r="6074" spans="1:17" x14ac:dyDescent="0.25">
      <c r="A6074" s="2">
        <v>5106</v>
      </c>
      <c r="B6074" s="4" t="s">
        <v>11166</v>
      </c>
      <c r="C6074" s="4" t="s">
        <v>15163</v>
      </c>
      <c r="D6074" s="52">
        <v>6674</v>
      </c>
      <c r="E6074" s="5" t="s">
        <v>13629</v>
      </c>
      <c r="F6074" s="5">
        <v>5</v>
      </c>
      <c r="G6074" s="5">
        <v>22</v>
      </c>
      <c r="H6074" s="5">
        <v>4264</v>
      </c>
      <c r="I6074" t="s">
        <v>28297</v>
      </c>
      <c r="J6074" s="46" t="s">
        <v>33103</v>
      </c>
      <c r="K6074" s="56"/>
      <c r="L6074" s="56"/>
      <c r="M6074" s="56">
        <f t="shared" si="488"/>
        <v>1918</v>
      </c>
      <c r="N6074" s="56"/>
      <c r="O6074" s="56">
        <f t="shared" si="489"/>
        <v>4</v>
      </c>
      <c r="P6074" s="56">
        <f t="shared" si="490"/>
        <v>9</v>
      </c>
      <c r="Q6074" s="2" t="str">
        <f t="shared" si="487"/>
        <v>&lt;a href="set04\he_november 20, 1917 - august 10, 1920\miscellaneous\melgard,_p_a_candidate_for_county_auditor_april_9,_1918_p5_he.pdf"&gt;Candidate for County Auditor&lt;/a&gt;</v>
      </c>
    </row>
    <row r="6075" spans="1:17" x14ac:dyDescent="0.25">
      <c r="A6075" s="2">
        <v>5445</v>
      </c>
      <c r="B6075" s="4" t="s">
        <v>15185</v>
      </c>
      <c r="C6075" s="4" t="s">
        <v>15152</v>
      </c>
      <c r="D6075" s="52">
        <v>6674</v>
      </c>
      <c r="E6075" s="5" t="s">
        <v>13629</v>
      </c>
      <c r="F6075" s="5">
        <v>5</v>
      </c>
      <c r="G6075" s="5">
        <v>22</v>
      </c>
      <c r="H6075" s="5">
        <v>4306</v>
      </c>
      <c r="I6075" t="s">
        <v>28298</v>
      </c>
      <c r="J6075" s="46" t="s">
        <v>33103</v>
      </c>
      <c r="K6075" s="56"/>
      <c r="L6075" s="56"/>
      <c r="M6075" s="56">
        <f t="shared" si="488"/>
        <v>1918</v>
      </c>
      <c r="N6075" s="56"/>
      <c r="O6075" s="56">
        <f t="shared" si="489"/>
        <v>4</v>
      </c>
      <c r="P6075" s="56">
        <f t="shared" si="490"/>
        <v>9</v>
      </c>
      <c r="Q6075" s="2" t="str">
        <f t="shared" si="487"/>
        <v>&lt;a href="set04\he_november 20, 1917 - august 10, 1920\miscellaneous\nickerson,_j_m_to_camp_grant_engineers'_corps_april_9,_1918_p5_he.pdf"&gt;To Camp Grant Engineers' Corps&lt;/a&gt;</v>
      </c>
    </row>
    <row r="6076" spans="1:17" x14ac:dyDescent="0.25">
      <c r="A6076" s="2">
        <v>7808</v>
      </c>
      <c r="B6076" s="4" t="s">
        <v>13195</v>
      </c>
      <c r="C6076" s="4" t="s">
        <v>1607</v>
      </c>
      <c r="D6076" s="52">
        <v>6674</v>
      </c>
      <c r="E6076" s="5" t="s">
        <v>13629</v>
      </c>
      <c r="F6076" s="5">
        <v>5</v>
      </c>
      <c r="G6076" s="5">
        <v>22</v>
      </c>
      <c r="H6076" s="5">
        <v>4494</v>
      </c>
      <c r="I6076" t="s">
        <v>28299</v>
      </c>
      <c r="J6076" s="46" t="s">
        <v>33103</v>
      </c>
      <c r="K6076" s="56"/>
      <c r="L6076" s="56"/>
      <c r="M6076" s="56">
        <f t="shared" si="488"/>
        <v>1918</v>
      </c>
      <c r="N6076" s="56"/>
      <c r="O6076" s="56">
        <f t="shared" si="489"/>
        <v>4</v>
      </c>
      <c r="P6076" s="56">
        <f t="shared" si="490"/>
        <v>9</v>
      </c>
      <c r="Q6076" s="2" t="str">
        <f t="shared" si="487"/>
        <v>&lt;a href="set04\he_november 20, 1917 - august 10, 1920\miscellaneous\walum_notes_april_9,_1918_p5_he.pdf"&gt;Notes&lt;/a&gt;</v>
      </c>
    </row>
    <row r="6077" spans="1:17" x14ac:dyDescent="0.25">
      <c r="A6077" s="2">
        <v>8109</v>
      </c>
      <c r="B6077" s="4" t="s">
        <v>15291</v>
      </c>
      <c r="C6077" s="4" t="s">
        <v>15292</v>
      </c>
      <c r="D6077" s="52">
        <v>6674</v>
      </c>
      <c r="E6077" s="5" t="s">
        <v>13629</v>
      </c>
      <c r="F6077" s="5">
        <v>1</v>
      </c>
      <c r="G6077" s="5">
        <v>22</v>
      </c>
      <c r="H6077" s="5">
        <v>4633</v>
      </c>
      <c r="I6077" t="s">
        <v>28300</v>
      </c>
      <c r="J6077" s="46" t="s">
        <v>33103</v>
      </c>
      <c r="K6077" s="56"/>
      <c r="L6077" s="56"/>
      <c r="M6077" s="56">
        <f t="shared" si="488"/>
        <v>1918</v>
      </c>
      <c r="N6077" s="56"/>
      <c r="O6077" s="56">
        <f t="shared" si="489"/>
        <v>4</v>
      </c>
      <c r="P6077" s="56">
        <f t="shared" si="490"/>
        <v>9</v>
      </c>
      <c r="Q6077" s="2" t="str">
        <f t="shared" si="487"/>
        <v>&lt;a href="set04\he_november 20, 1917 - august 10, 1920\miscellaneous\weeks,_mrs_f_l_writes_from_tx_pt1_(poor_copy)_april_9,_1918_p1_he.pdf"&gt;Writes from TX pt 1 (poor copy)&lt;/a&gt;</v>
      </c>
    </row>
    <row r="6078" spans="1:17" x14ac:dyDescent="0.25">
      <c r="A6078" s="2">
        <v>8110</v>
      </c>
      <c r="B6078" s="4" t="s">
        <v>15291</v>
      </c>
      <c r="C6078" s="4" t="s">
        <v>15293</v>
      </c>
      <c r="D6078" s="52">
        <v>6674</v>
      </c>
      <c r="E6078" s="5" t="s">
        <v>13629</v>
      </c>
      <c r="F6078" s="5">
        <v>8</v>
      </c>
      <c r="G6078" s="5">
        <v>22</v>
      </c>
      <c r="H6078" s="5">
        <v>4634</v>
      </c>
      <c r="I6078" t="s">
        <v>28301</v>
      </c>
      <c r="J6078" s="46" t="s">
        <v>33103</v>
      </c>
      <c r="K6078" s="56"/>
      <c r="L6078" s="56"/>
      <c r="M6078" s="56">
        <f t="shared" si="488"/>
        <v>1918</v>
      </c>
      <c r="N6078" s="56"/>
      <c r="O6078" s="56">
        <f t="shared" si="489"/>
        <v>4</v>
      </c>
      <c r="P6078" s="56">
        <f t="shared" si="490"/>
        <v>9</v>
      </c>
      <c r="Q6078" s="2" t="str">
        <f t="shared" si="487"/>
        <v>&lt;a href="set04\he_november 20, 1917 - august 10, 1920\miscellaneous\weeks,_mrs_f_l_writes_from_tx_pt2_april_9,_1918_p8_he.pdf"&gt;Writes from TX pt 2&lt;/a&gt;</v>
      </c>
    </row>
    <row r="6079" spans="1:17" x14ac:dyDescent="0.25">
      <c r="A6079" s="2">
        <v>1255</v>
      </c>
      <c r="B6079" s="4" t="s">
        <v>15001</v>
      </c>
      <c r="C6079" s="4" t="s">
        <v>15002</v>
      </c>
      <c r="D6079" s="52">
        <v>6681</v>
      </c>
      <c r="E6079" s="5" t="s">
        <v>13629</v>
      </c>
      <c r="F6079" s="5">
        <v>9</v>
      </c>
      <c r="G6079" s="5">
        <v>22</v>
      </c>
      <c r="H6079" s="5">
        <v>3812</v>
      </c>
      <c r="I6079" t="s">
        <v>28302</v>
      </c>
      <c r="J6079" s="46" t="s">
        <v>33103</v>
      </c>
      <c r="K6079" s="56"/>
      <c r="L6079" s="56"/>
      <c r="M6079" s="56">
        <f t="shared" si="488"/>
        <v>1918</v>
      </c>
      <c r="N6079" s="56"/>
      <c r="O6079" s="56">
        <f t="shared" si="489"/>
        <v>4</v>
      </c>
      <c r="P6079" s="56">
        <f t="shared" si="490"/>
        <v>16</v>
      </c>
      <c r="Q6079" s="2" t="str">
        <f t="shared" si="487"/>
        <v>&lt;a href="set04\he_november 20, 1917 - august 10, 1920\miscellaneous\country_school_notes_(poor_copy)_april_16,_1918_p9_he.pdf"&gt;Notes &lt;/a&gt;</v>
      </c>
    </row>
    <row r="6080" spans="1:17" x14ac:dyDescent="0.25">
      <c r="A6080" s="2">
        <v>2623</v>
      </c>
      <c r="B6080" s="4" t="s">
        <v>13904</v>
      </c>
      <c r="C6080" s="4" t="s">
        <v>14587</v>
      </c>
      <c r="D6080" s="52">
        <v>6681</v>
      </c>
      <c r="E6080" s="5" t="s">
        <v>13629</v>
      </c>
      <c r="F6080" s="5">
        <v>6</v>
      </c>
      <c r="G6080" s="5">
        <v>22</v>
      </c>
      <c r="H6080" s="5">
        <v>3958</v>
      </c>
      <c r="I6080" t="s">
        <v>28303</v>
      </c>
      <c r="J6080" s="46" t="s">
        <v>33103</v>
      </c>
      <c r="K6080" s="56"/>
      <c r="L6080" s="56"/>
      <c r="M6080" s="56">
        <f t="shared" si="488"/>
        <v>1918</v>
      </c>
      <c r="N6080" s="56"/>
      <c r="O6080" s="56">
        <f t="shared" si="489"/>
        <v>4</v>
      </c>
      <c r="P6080" s="56">
        <f t="shared" si="490"/>
        <v>16</v>
      </c>
      <c r="Q6080" s="2" t="str">
        <f t="shared" si="487"/>
        <v>&lt;a href="set04\he_november 20, 1917 - august 10, 1920\miscellaneous\hannaford_patriotic_meeting_april_16,_1918_p6_he.pdf"&gt;Patriotic Meeting&lt;/a&gt;</v>
      </c>
    </row>
    <row r="6081" spans="1:17" x14ac:dyDescent="0.25">
      <c r="A6081" s="2">
        <v>4130</v>
      </c>
      <c r="B6081" s="4" t="s">
        <v>15112</v>
      </c>
      <c r="C6081" s="4" t="s">
        <v>15114</v>
      </c>
      <c r="D6081" s="52">
        <v>6681</v>
      </c>
      <c r="E6081" s="5" t="s">
        <v>13629</v>
      </c>
      <c r="F6081" s="5">
        <v>12</v>
      </c>
      <c r="G6081" s="5">
        <v>22</v>
      </c>
      <c r="H6081" s="5">
        <v>4092</v>
      </c>
      <c r="I6081" t="s">
        <v>28304</v>
      </c>
      <c r="J6081" s="46" t="s">
        <v>33103</v>
      </c>
      <c r="K6081" s="56"/>
      <c r="L6081" s="56"/>
      <c r="M6081" s="56">
        <f t="shared" si="488"/>
        <v>1918</v>
      </c>
      <c r="N6081" s="56"/>
      <c r="O6081" s="56">
        <f t="shared" si="489"/>
        <v>4</v>
      </c>
      <c r="P6081" s="56">
        <f t="shared" si="490"/>
        <v>16</v>
      </c>
      <c r="Q6081" s="2" t="str">
        <f t="shared" si="487"/>
        <v>&lt;a href="set04\he_november 20, 1917 - august 10, 1920\miscellaneous\karnak_reporter_april_16,_1918_p12_he.pdf"&gt;Reporter     &lt;/a&gt;</v>
      </c>
    </row>
    <row r="6082" spans="1:17" x14ac:dyDescent="0.25">
      <c r="A6082" s="2">
        <v>7809</v>
      </c>
      <c r="B6082" s="4" t="s">
        <v>13195</v>
      </c>
      <c r="C6082" s="4" t="s">
        <v>1607</v>
      </c>
      <c r="D6082" s="52">
        <v>6681</v>
      </c>
      <c r="E6082" s="5" t="s">
        <v>13629</v>
      </c>
      <c r="F6082" s="5">
        <v>7</v>
      </c>
      <c r="G6082" s="5">
        <v>22</v>
      </c>
      <c r="H6082" s="5">
        <v>4495</v>
      </c>
      <c r="I6082" t="s">
        <v>28305</v>
      </c>
      <c r="J6082" s="46" t="s">
        <v>33103</v>
      </c>
      <c r="K6082" s="56"/>
      <c r="L6082" s="56"/>
      <c r="M6082" s="56">
        <f t="shared" si="488"/>
        <v>1918</v>
      </c>
      <c r="N6082" s="56"/>
      <c r="O6082" s="56">
        <f t="shared" si="489"/>
        <v>4</v>
      </c>
      <c r="P6082" s="56">
        <f t="shared" si="490"/>
        <v>16</v>
      </c>
      <c r="Q6082" s="2" t="str">
        <f t="shared" ref="Q6082:Q6145" si="491">"&lt;a href="&amp;""""&amp;J6082&amp;"\"&amp;I6082&amp;"""&gt;"&amp;C6082&amp;"&lt;/a&gt;"</f>
        <v>&lt;a href="set04\he_november 20, 1917 - august 10, 1920\miscellaneous\walum_notes_april_16,_1918_p7_he.pdf"&gt;Notes&lt;/a&gt;</v>
      </c>
    </row>
    <row r="6083" spans="1:17" x14ac:dyDescent="0.25">
      <c r="A6083" s="2">
        <v>4476</v>
      </c>
      <c r="B6083" s="4" t="s">
        <v>874</v>
      </c>
      <c r="C6083" s="4" t="s">
        <v>875</v>
      </c>
      <c r="D6083" s="52">
        <v>6683</v>
      </c>
      <c r="E6083" s="5" t="s">
        <v>13630</v>
      </c>
      <c r="F6083" s="5">
        <v>1</v>
      </c>
      <c r="G6083" s="5">
        <v>32</v>
      </c>
      <c r="H6083" s="5">
        <v>6629</v>
      </c>
      <c r="I6083" t="s">
        <v>30390</v>
      </c>
      <c r="J6083" s="46" t="s">
        <v>33120</v>
      </c>
      <c r="K6083" s="56"/>
      <c r="L6083" s="56"/>
      <c r="M6083" s="56">
        <f t="shared" si="488"/>
        <v>1918</v>
      </c>
      <c r="N6083" s="56"/>
      <c r="O6083" s="56">
        <f t="shared" si="489"/>
        <v>4</v>
      </c>
      <c r="P6083" s="56">
        <f t="shared" si="490"/>
        <v>18</v>
      </c>
      <c r="Q6083" s="2" t="str">
        <f t="shared" si="491"/>
        <v>&lt;a href="set03\tsr\tsr_october_26,_1916_-_august_3,_1922\miscellaneous\kjelson,_c_h_writes_from_wwi_april_18,_1918_p1_tsr.pdf"&gt;WWI writes from&lt;/a&gt;</v>
      </c>
    </row>
    <row r="6084" spans="1:17" x14ac:dyDescent="0.25">
      <c r="A6084" s="2">
        <v>587</v>
      </c>
      <c r="B6084" s="4" t="s">
        <v>14179</v>
      </c>
      <c r="C6084" s="4" t="s">
        <v>14982</v>
      </c>
      <c r="D6084" s="52">
        <v>6688</v>
      </c>
      <c r="E6084" s="5" t="s">
        <v>13629</v>
      </c>
      <c r="F6084" s="5">
        <v>4</v>
      </c>
      <c r="G6084" s="5">
        <v>22</v>
      </c>
      <c r="H6084" s="5">
        <v>3765</v>
      </c>
      <c r="I6084" t="s">
        <v>28306</v>
      </c>
      <c r="J6084" s="46" t="s">
        <v>33103</v>
      </c>
      <c r="K6084" s="56"/>
      <c r="L6084" s="56"/>
      <c r="M6084" s="56">
        <f t="shared" si="488"/>
        <v>1918</v>
      </c>
      <c r="N6084" s="56"/>
      <c r="O6084" s="56">
        <f t="shared" si="489"/>
        <v>4</v>
      </c>
      <c r="P6084" s="56">
        <f t="shared" si="490"/>
        <v>23</v>
      </c>
      <c r="Q6084" s="2" t="str">
        <f t="shared" si="491"/>
        <v>&lt;a href="set04\he_november 20, 1917 - august 10, 1920\miscellaneous\brekke,_john_hearing_proof_of_foreign_will_april_23,_1918_p4_he.pdf"&gt;Hearing proof of foreign will&lt;/a&gt;</v>
      </c>
    </row>
    <row r="6085" spans="1:17" x14ac:dyDescent="0.25">
      <c r="A6085" s="2">
        <v>2464</v>
      </c>
      <c r="B6085" s="4" t="s">
        <v>13498</v>
      </c>
      <c r="C6085" s="4" t="s">
        <v>15042</v>
      </c>
      <c r="D6085" s="52">
        <v>6688</v>
      </c>
      <c r="E6085" s="5" t="s">
        <v>13629</v>
      </c>
      <c r="F6085" s="5">
        <v>5</v>
      </c>
      <c r="G6085" s="5">
        <v>22</v>
      </c>
      <c r="H6085" s="5">
        <v>3933</v>
      </c>
      <c r="I6085" t="s">
        <v>28307</v>
      </c>
      <c r="J6085" s="46" t="s">
        <v>33103</v>
      </c>
      <c r="K6085" s="56"/>
      <c r="L6085" s="56"/>
      <c r="M6085" s="56">
        <f t="shared" si="488"/>
        <v>1918</v>
      </c>
      <c r="N6085" s="56"/>
      <c r="O6085" s="56">
        <f t="shared" si="489"/>
        <v>4</v>
      </c>
      <c r="P6085" s="56">
        <f t="shared" si="490"/>
        <v>23</v>
      </c>
      <c r="Q6085" s="2" t="str">
        <f t="shared" si="491"/>
        <v>&lt;a href="set04\he_november 20, 1917 - august 10, 1920\miscellaneous\groven,_oscar_down_from_sk_registers_for_draft_april_23,_1918_p5_he.pdf"&gt;Down from SK registers for draft&lt;/a&gt;</v>
      </c>
    </row>
    <row r="6086" spans="1:17" x14ac:dyDescent="0.25">
      <c r="A6086" s="2">
        <v>2551</v>
      </c>
      <c r="B6086" s="4" t="s">
        <v>15055</v>
      </c>
      <c r="C6086" s="4" t="s">
        <v>794</v>
      </c>
      <c r="D6086" s="52">
        <v>6688</v>
      </c>
      <c r="E6086" s="5" t="s">
        <v>13629</v>
      </c>
      <c r="F6086" s="5">
        <v>5</v>
      </c>
      <c r="G6086" s="5">
        <v>22</v>
      </c>
      <c r="H6086" s="5">
        <v>3946</v>
      </c>
      <c r="I6086" t="s">
        <v>28308</v>
      </c>
      <c r="J6086" s="46" t="s">
        <v>33103</v>
      </c>
      <c r="K6086" s="56"/>
      <c r="L6086" s="56"/>
      <c r="M6086" s="56">
        <f t="shared" si="488"/>
        <v>1918</v>
      </c>
      <c r="N6086" s="56"/>
      <c r="O6086" s="56">
        <f t="shared" si="489"/>
        <v>4</v>
      </c>
      <c r="P6086" s="56">
        <f t="shared" si="490"/>
        <v>23</v>
      </c>
      <c r="Q6086" s="2" t="str">
        <f t="shared" si="491"/>
        <v>&lt;a href="set04\he_november 20, 1917 - august 10, 1920\miscellaneous\hagen,_otto_severely_burned_april_23,_1918_p5_he.pdf"&gt;Severely burned&lt;/a&gt;</v>
      </c>
    </row>
    <row r="6087" spans="1:17" x14ac:dyDescent="0.25">
      <c r="A6087" s="2">
        <v>2878</v>
      </c>
      <c r="B6087" s="4" t="s">
        <v>15076</v>
      </c>
      <c r="C6087" s="4" t="s">
        <v>15077</v>
      </c>
      <c r="D6087" s="52">
        <v>6688</v>
      </c>
      <c r="E6087" s="5" t="s">
        <v>13629</v>
      </c>
      <c r="F6087" s="5">
        <v>8</v>
      </c>
      <c r="G6087" s="5">
        <v>22</v>
      </c>
      <c r="H6087" s="5">
        <v>4034</v>
      </c>
      <c r="I6087" t="s">
        <v>28309</v>
      </c>
      <c r="J6087" s="46" t="s">
        <v>33103</v>
      </c>
      <c r="K6087" s="56"/>
      <c r="L6087" s="56"/>
      <c r="M6087" s="56">
        <f t="shared" si="488"/>
        <v>1918</v>
      </c>
      <c r="N6087" s="56"/>
      <c r="O6087" s="56">
        <f t="shared" si="489"/>
        <v>4</v>
      </c>
      <c r="P6087" s="56">
        <f t="shared" si="490"/>
        <v>23</v>
      </c>
      <c r="Q6087" s="2" t="str">
        <f t="shared" si="491"/>
        <v>&lt;a href="set04\he_november 20, 1917 - august 10, 1920\miscellaneous\haugen,_mrs_julius_arm_healing_well_april_23,_1918_p8_he.pdf"&gt;Arm healing well&lt;/a&gt;</v>
      </c>
    </row>
    <row r="6088" spans="1:17" x14ac:dyDescent="0.25">
      <c r="A6088" s="2">
        <v>4131</v>
      </c>
      <c r="B6088" s="4" t="s">
        <v>15112</v>
      </c>
      <c r="C6088" s="4" t="s">
        <v>15114</v>
      </c>
      <c r="D6088" s="52">
        <v>6688</v>
      </c>
      <c r="E6088" s="5" t="s">
        <v>13629</v>
      </c>
      <c r="F6088" s="5">
        <v>8</v>
      </c>
      <c r="G6088" s="5">
        <v>22</v>
      </c>
      <c r="H6088" s="5">
        <v>4093</v>
      </c>
      <c r="I6088" t="s">
        <v>28310</v>
      </c>
      <c r="J6088" s="46" t="s">
        <v>33103</v>
      </c>
      <c r="K6088" s="56"/>
      <c r="L6088" s="56"/>
      <c r="M6088" s="56">
        <f t="shared" si="488"/>
        <v>1918</v>
      </c>
      <c r="N6088" s="56"/>
      <c r="O6088" s="56">
        <f t="shared" si="489"/>
        <v>4</v>
      </c>
      <c r="P6088" s="56">
        <f t="shared" si="490"/>
        <v>23</v>
      </c>
      <c r="Q6088" s="2" t="str">
        <f t="shared" si="491"/>
        <v>&lt;a href="set04\he_november 20, 1917 - august 10, 1920\miscellaneous\karnak_reporter_april_23,_1918_p8_he.pdf"&gt;Reporter     &lt;/a&gt;</v>
      </c>
    </row>
    <row r="6089" spans="1:17" x14ac:dyDescent="0.25">
      <c r="A6089" s="2">
        <v>4219</v>
      </c>
      <c r="B6089" s="4" t="s">
        <v>15118</v>
      </c>
      <c r="C6089" s="4" t="s">
        <v>15105</v>
      </c>
      <c r="D6089" s="52">
        <v>6688</v>
      </c>
      <c r="E6089" s="5" t="s">
        <v>13629</v>
      </c>
      <c r="F6089" s="5">
        <v>5</v>
      </c>
      <c r="G6089" s="5">
        <v>22</v>
      </c>
      <c r="H6089" s="5">
        <v>4181</v>
      </c>
      <c r="I6089" t="s">
        <v>28311</v>
      </c>
      <c r="J6089" s="46" t="s">
        <v>33103</v>
      </c>
      <c r="K6089" s="56"/>
      <c r="L6089" s="56"/>
      <c r="M6089" s="56">
        <f t="shared" si="488"/>
        <v>1918</v>
      </c>
      <c r="N6089" s="56"/>
      <c r="O6089" s="56">
        <f t="shared" si="489"/>
        <v>4</v>
      </c>
      <c r="P6089" s="56">
        <f t="shared" si="490"/>
        <v>23</v>
      </c>
      <c r="Q6089" s="2" t="str">
        <f t="shared" si="491"/>
        <v>&lt;a href="set04\he_november 20, 1917 - august 10, 1920\miscellaneous\kelson,_clarence_writes_from_france_april_23,_1918_p5_he.pdf"&gt;Writes from France WWI&lt;/a&gt;</v>
      </c>
    </row>
    <row r="6090" spans="1:17" x14ac:dyDescent="0.25">
      <c r="A6090" s="2">
        <v>4819</v>
      </c>
      <c r="B6090" s="4" t="s">
        <v>15146</v>
      </c>
      <c r="C6090" s="4" t="s">
        <v>15147</v>
      </c>
      <c r="D6090" s="52">
        <v>6688</v>
      </c>
      <c r="E6090" s="5" t="s">
        <v>13629</v>
      </c>
      <c r="F6090" s="5">
        <v>5</v>
      </c>
      <c r="G6090" s="5">
        <v>22</v>
      </c>
      <c r="H6090" s="5">
        <v>4231</v>
      </c>
      <c r="I6090" t="s">
        <v>28312</v>
      </c>
      <c r="J6090" s="46" t="s">
        <v>33103</v>
      </c>
      <c r="K6090" s="56"/>
      <c r="L6090" s="56"/>
      <c r="M6090" s="56">
        <f t="shared" si="488"/>
        <v>1918</v>
      </c>
      <c r="N6090" s="56"/>
      <c r="O6090" s="56">
        <f t="shared" si="489"/>
        <v>4</v>
      </c>
      <c r="P6090" s="56">
        <f t="shared" si="490"/>
        <v>23</v>
      </c>
      <c r="Q6090" s="2" t="str">
        <f t="shared" si="491"/>
        <v>&lt;a href="set04\he_november 20, 1917 - august 10, 1920\miscellaneous\lima,_ludvig_sedition_arrest_april_23,_1918_p5_he.pdf"&gt;Sedition Arrest&lt;/a&gt;</v>
      </c>
    </row>
    <row r="6091" spans="1:17" x14ac:dyDescent="0.25">
      <c r="A6091" s="2">
        <v>5744</v>
      </c>
      <c r="B6091" s="4" t="s">
        <v>15202</v>
      </c>
      <c r="C6091" s="4" t="s">
        <v>947</v>
      </c>
      <c r="D6091" s="52">
        <v>6688</v>
      </c>
      <c r="E6091" s="5" t="s">
        <v>13629</v>
      </c>
      <c r="F6091" s="5">
        <v>5</v>
      </c>
      <c r="G6091" s="5">
        <v>22</v>
      </c>
      <c r="H6091" s="5">
        <v>4338</v>
      </c>
      <c r="I6091" t="s">
        <v>28313</v>
      </c>
      <c r="J6091" s="46" t="s">
        <v>33103</v>
      </c>
      <c r="K6091" s="56"/>
      <c r="L6091" s="56"/>
      <c r="M6091" s="56">
        <f t="shared" si="488"/>
        <v>1918</v>
      </c>
      <c r="N6091" s="56"/>
      <c r="O6091" s="56">
        <f t="shared" si="489"/>
        <v>4</v>
      </c>
      <c r="P6091" s="56">
        <f t="shared" si="490"/>
        <v>23</v>
      </c>
      <c r="Q6091" s="2" t="str">
        <f t="shared" si="491"/>
        <v>&lt;a href="set04\he_november 20, 1917 - august 10, 1920\miscellaneous\palm,_gustav_serious_accident_april_23,_1918_p5_he.pdf"&gt;Serious accident&lt;/a&gt;</v>
      </c>
    </row>
    <row r="6092" spans="1:17" x14ac:dyDescent="0.25">
      <c r="A6092" s="2">
        <v>5850</v>
      </c>
      <c r="B6092" s="4" t="s">
        <v>15211</v>
      </c>
      <c r="C6092" s="4" t="s">
        <v>15212</v>
      </c>
      <c r="D6092" s="52">
        <v>6688</v>
      </c>
      <c r="E6092" s="5" t="s">
        <v>13629</v>
      </c>
      <c r="F6092" s="5">
        <v>8</v>
      </c>
      <c r="G6092" s="5">
        <v>22</v>
      </c>
      <c r="H6092" s="5">
        <v>4362</v>
      </c>
      <c r="I6092" t="s">
        <v>28314</v>
      </c>
      <c r="J6092" s="46" t="s">
        <v>33103</v>
      </c>
      <c r="K6092" s="56"/>
      <c r="L6092" s="56"/>
      <c r="M6092" s="56">
        <f t="shared" si="488"/>
        <v>1918</v>
      </c>
      <c r="N6092" s="56"/>
      <c r="O6092" s="56">
        <f t="shared" si="489"/>
        <v>4</v>
      </c>
      <c r="P6092" s="56">
        <f t="shared" si="490"/>
        <v>23</v>
      </c>
      <c r="Q6092" s="2" t="str">
        <f t="shared" si="491"/>
        <v>&lt;a href="set04\he_november 20, 1917 - august 10, 1920\miscellaneous\peterson,_mr_young_son_kicked_by_horse_near_karnak_april_23,_1918_p8_he.pdf"&gt;Young son kicked by horse near Karnak&lt;/a&gt;</v>
      </c>
    </row>
    <row r="6093" spans="1:17" x14ac:dyDescent="0.25">
      <c r="A6093" s="2">
        <v>7498</v>
      </c>
      <c r="B6093" s="4" t="s">
        <v>15273</v>
      </c>
      <c r="C6093" s="4" t="s">
        <v>15274</v>
      </c>
      <c r="D6093" s="52">
        <v>6688</v>
      </c>
      <c r="E6093" s="5" t="s">
        <v>13629</v>
      </c>
      <c r="F6093" s="5">
        <v>1</v>
      </c>
      <c r="G6093" s="5">
        <v>22</v>
      </c>
      <c r="H6093" s="5">
        <v>4466</v>
      </c>
      <c r="I6093" t="s">
        <v>28315</v>
      </c>
      <c r="J6093" s="46" t="s">
        <v>33103</v>
      </c>
      <c r="K6093" s="56"/>
      <c r="L6093" s="56"/>
      <c r="M6093" s="56">
        <f t="shared" si="488"/>
        <v>1918</v>
      </c>
      <c r="N6093" s="56"/>
      <c r="O6093" s="56">
        <f t="shared" si="489"/>
        <v>4</v>
      </c>
      <c r="P6093" s="56">
        <f t="shared" si="490"/>
        <v>23</v>
      </c>
      <c r="Q6093" s="2" t="str">
        <f t="shared" si="491"/>
        <v>&lt;a href="set04\he_november 20, 1917 - august 10, 1920\miscellaneous\thune,_lewis_writes_from_france_april_23,_1918_p1_he.pdf"&gt;Writes from France&lt;/a&gt;</v>
      </c>
    </row>
    <row r="6094" spans="1:17" x14ac:dyDescent="0.25">
      <c r="A6094" s="2">
        <v>7810</v>
      </c>
      <c r="B6094" s="4" t="s">
        <v>13195</v>
      </c>
      <c r="C6094" s="4" t="s">
        <v>1607</v>
      </c>
      <c r="D6094" s="52">
        <v>6688</v>
      </c>
      <c r="E6094" s="5" t="s">
        <v>13629</v>
      </c>
      <c r="F6094" s="5">
        <v>5</v>
      </c>
      <c r="G6094" s="5">
        <v>22</v>
      </c>
      <c r="H6094" s="5">
        <v>4496</v>
      </c>
      <c r="I6094" t="s">
        <v>28316</v>
      </c>
      <c r="J6094" s="46" t="s">
        <v>33103</v>
      </c>
      <c r="K6094" s="56"/>
      <c r="L6094" s="56"/>
      <c r="M6094" s="56">
        <f t="shared" si="488"/>
        <v>1918</v>
      </c>
      <c r="N6094" s="56"/>
      <c r="O6094" s="56">
        <f t="shared" si="489"/>
        <v>4</v>
      </c>
      <c r="P6094" s="56">
        <f t="shared" si="490"/>
        <v>23</v>
      </c>
      <c r="Q6094" s="2" t="str">
        <f t="shared" si="491"/>
        <v>&lt;a href="set04\he_november 20, 1917 - august 10, 1920\miscellaneous\walum_notes_april_23,_1918_p5_he.pdf"&gt;Notes&lt;/a&gt;</v>
      </c>
    </row>
    <row r="6095" spans="1:17" x14ac:dyDescent="0.25">
      <c r="A6095" s="2">
        <v>621</v>
      </c>
      <c r="B6095" s="4" t="s">
        <v>14987</v>
      </c>
      <c r="C6095" s="4" t="s">
        <v>14988</v>
      </c>
      <c r="D6095" s="52">
        <v>6695</v>
      </c>
      <c r="E6095" s="5" t="s">
        <v>13629</v>
      </c>
      <c r="F6095" s="5">
        <v>5</v>
      </c>
      <c r="G6095" s="5">
        <v>22</v>
      </c>
      <c r="H6095" s="5">
        <v>3769</v>
      </c>
      <c r="I6095" t="s">
        <v>28317</v>
      </c>
      <c r="J6095" s="46" t="s">
        <v>33103</v>
      </c>
      <c r="K6095" s="56"/>
      <c r="L6095" s="56"/>
      <c r="M6095" s="56">
        <f t="shared" si="488"/>
        <v>1918</v>
      </c>
      <c r="N6095" s="56"/>
      <c r="O6095" s="56">
        <f t="shared" si="489"/>
        <v>4</v>
      </c>
      <c r="P6095" s="56">
        <f t="shared" si="490"/>
        <v>30</v>
      </c>
      <c r="Q6095" s="2" t="str">
        <f t="shared" si="491"/>
        <v>&lt;a href="set04\he_november 20, 1917 - august 10, 1920\miscellaneous\broten,_ole_little_girl_tells_of_ragged_man_april_30,_1918_p5_he.pdf"&gt;Little girl tells of ragged man&lt;/a&gt;</v>
      </c>
    </row>
    <row r="6096" spans="1:17" x14ac:dyDescent="0.25">
      <c r="A6096" s="2">
        <v>1256</v>
      </c>
      <c r="B6096" s="4" t="s">
        <v>15001</v>
      </c>
      <c r="C6096" s="4" t="s">
        <v>15002</v>
      </c>
      <c r="D6096" s="52">
        <v>6695</v>
      </c>
      <c r="E6096" s="5" t="s">
        <v>13629</v>
      </c>
      <c r="F6096" s="5">
        <v>8</v>
      </c>
      <c r="G6096" s="5">
        <v>22</v>
      </c>
      <c r="H6096" s="5">
        <v>3814</v>
      </c>
      <c r="I6096" t="s">
        <v>28318</v>
      </c>
      <c r="J6096" s="46" t="s">
        <v>33103</v>
      </c>
      <c r="K6096" s="56"/>
      <c r="L6096" s="56"/>
      <c r="M6096" s="56">
        <f t="shared" si="488"/>
        <v>1918</v>
      </c>
      <c r="N6096" s="56"/>
      <c r="O6096" s="56">
        <f t="shared" si="489"/>
        <v>4</v>
      </c>
      <c r="P6096" s="56">
        <f t="shared" si="490"/>
        <v>30</v>
      </c>
      <c r="Q6096" s="2" t="str">
        <f t="shared" si="491"/>
        <v>&lt;a href="set04\he_november 20, 1917 - august 10, 1920\miscellaneous\country_school_notes_april_30,_1918_p8_he.pdf"&gt;Notes &lt;/a&gt;</v>
      </c>
    </row>
    <row r="6097" spans="1:17" x14ac:dyDescent="0.25">
      <c r="A6097" s="2">
        <v>2496</v>
      </c>
      <c r="B6097" s="4" t="s">
        <v>13500</v>
      </c>
      <c r="C6097" s="4" t="s">
        <v>15046</v>
      </c>
      <c r="D6097" s="52">
        <v>6695</v>
      </c>
      <c r="E6097" s="5" t="s">
        <v>13629</v>
      </c>
      <c r="F6097" s="5">
        <v>5</v>
      </c>
      <c r="G6097" s="5">
        <v>22</v>
      </c>
      <c r="H6097" s="5">
        <v>3936</v>
      </c>
      <c r="I6097" t="s">
        <v>28319</v>
      </c>
      <c r="J6097" s="46" t="s">
        <v>33103</v>
      </c>
      <c r="K6097" s="56"/>
      <c r="L6097" s="56"/>
      <c r="M6097" s="56">
        <f t="shared" si="488"/>
        <v>1918</v>
      </c>
      <c r="N6097" s="56"/>
      <c r="O6097" s="56">
        <f t="shared" si="489"/>
        <v>4</v>
      </c>
      <c r="P6097" s="56">
        <f t="shared" si="490"/>
        <v>30</v>
      </c>
      <c r="Q6097" s="2" t="str">
        <f t="shared" si="491"/>
        <v>&lt;a href="set04\he_november 20, 1917 - august 10, 1920\miscellaneous\gustafson,_edgar_enlists_in_the_marines_april_30,_1918_p5_he.pdf"&gt;Enlists in the Marines&lt;/a&gt;</v>
      </c>
    </row>
    <row r="6098" spans="1:17" x14ac:dyDescent="0.25">
      <c r="A6098" s="2">
        <v>4132</v>
      </c>
      <c r="B6098" s="100" t="s">
        <v>15112</v>
      </c>
      <c r="C6098" s="4" t="s">
        <v>15114</v>
      </c>
      <c r="D6098" s="52">
        <v>6695</v>
      </c>
      <c r="E6098" s="5" t="s">
        <v>13629</v>
      </c>
      <c r="F6098" s="5">
        <v>8</v>
      </c>
      <c r="G6098" s="5">
        <v>22</v>
      </c>
      <c r="H6098" s="5">
        <v>4094</v>
      </c>
      <c r="I6098" t="s">
        <v>28320</v>
      </c>
      <c r="J6098" s="46" t="s">
        <v>33103</v>
      </c>
      <c r="K6098" s="56"/>
      <c r="L6098" s="56"/>
      <c r="M6098" s="56">
        <f t="shared" si="488"/>
        <v>1918</v>
      </c>
      <c r="N6098" s="56"/>
      <c r="O6098" s="56">
        <f t="shared" si="489"/>
        <v>4</v>
      </c>
      <c r="P6098" s="56">
        <f t="shared" si="490"/>
        <v>30</v>
      </c>
      <c r="Q6098" s="2" t="str">
        <f t="shared" si="491"/>
        <v>&lt;a href="set04\he_november 20, 1917 - august 10, 1920\miscellaneous\karnak_reporter_april_30,_1918_p8_he.pdf"&gt;Reporter     &lt;/a&gt;</v>
      </c>
    </row>
    <row r="6099" spans="1:17" x14ac:dyDescent="0.25">
      <c r="A6099" s="2">
        <v>5447</v>
      </c>
      <c r="B6099" s="4" t="s">
        <v>15185</v>
      </c>
      <c r="C6099" s="4" t="s">
        <v>15187</v>
      </c>
      <c r="D6099" s="52">
        <v>6695</v>
      </c>
      <c r="E6099" s="5" t="s">
        <v>13629</v>
      </c>
      <c r="F6099" s="5">
        <v>1</v>
      </c>
      <c r="G6099" s="5">
        <v>22</v>
      </c>
      <c r="H6099" s="5">
        <v>4307</v>
      </c>
      <c r="I6099" t="s">
        <v>28321</v>
      </c>
      <c r="J6099" s="46" t="s">
        <v>33103</v>
      </c>
      <c r="K6099" s="56"/>
      <c r="L6099" s="56"/>
      <c r="M6099" s="56">
        <f t="shared" si="488"/>
        <v>1918</v>
      </c>
      <c r="N6099" s="56"/>
      <c r="O6099" s="56">
        <f t="shared" si="489"/>
        <v>4</v>
      </c>
      <c r="P6099" s="56">
        <f t="shared" si="490"/>
        <v>30</v>
      </c>
      <c r="Q6099" s="2" t="str">
        <f t="shared" si="491"/>
        <v>&lt;a href="set04\he_november 20, 1917 - august 10, 1920\miscellaneous\nickerson,_j_m_writes_from_camp_grant_april_30,_1918_p1_he.pdf"&gt;Writes from Camp Grant&lt;/a&gt;</v>
      </c>
    </row>
    <row r="6100" spans="1:17" x14ac:dyDescent="0.25">
      <c r="A6100" s="2">
        <v>7811</v>
      </c>
      <c r="B6100" s="4" t="s">
        <v>13195</v>
      </c>
      <c r="C6100" s="4" t="s">
        <v>1607</v>
      </c>
      <c r="D6100" s="52">
        <v>6695</v>
      </c>
      <c r="E6100" s="5" t="s">
        <v>13629</v>
      </c>
      <c r="F6100" s="5">
        <v>5</v>
      </c>
      <c r="G6100" s="5">
        <v>22</v>
      </c>
      <c r="H6100" s="5">
        <v>4497</v>
      </c>
      <c r="I6100" t="s">
        <v>28322</v>
      </c>
      <c r="J6100" s="46" t="s">
        <v>33103</v>
      </c>
      <c r="K6100" s="56"/>
      <c r="L6100" s="56"/>
      <c r="M6100" s="56">
        <f t="shared" si="488"/>
        <v>1918</v>
      </c>
      <c r="N6100" s="56"/>
      <c r="O6100" s="56">
        <f t="shared" si="489"/>
        <v>4</v>
      </c>
      <c r="P6100" s="56">
        <f t="shared" si="490"/>
        <v>30</v>
      </c>
      <c r="Q6100" s="2" t="str">
        <f t="shared" si="491"/>
        <v>&lt;a href="set04\he_november 20, 1917 - august 10, 1920\miscellaneous\walum_notes_april_30,_1918_p5_he.pdf"&gt;Notes&lt;/a&gt;</v>
      </c>
    </row>
    <row r="6101" spans="1:17" x14ac:dyDescent="0.25">
      <c r="A6101" s="2">
        <v>4918</v>
      </c>
      <c r="B6101" s="4" t="s">
        <v>424</v>
      </c>
      <c r="C6101" s="4" t="s">
        <v>928</v>
      </c>
      <c r="D6101" s="52">
        <v>6697</v>
      </c>
      <c r="E6101" s="5" t="s">
        <v>13630</v>
      </c>
      <c r="F6101" s="5">
        <v>1</v>
      </c>
      <c r="G6101" s="5">
        <v>32</v>
      </c>
      <c r="H6101" s="5">
        <v>6672</v>
      </c>
      <c r="I6101" t="s">
        <v>30391</v>
      </c>
      <c r="J6101" s="46" t="s">
        <v>33120</v>
      </c>
      <c r="K6101" s="56"/>
      <c r="L6101" s="56"/>
      <c r="M6101" s="56">
        <f t="shared" si="488"/>
        <v>1918</v>
      </c>
      <c r="N6101" s="56"/>
      <c r="O6101" s="56">
        <f t="shared" si="489"/>
        <v>5</v>
      </c>
      <c r="P6101" s="56">
        <f t="shared" si="490"/>
        <v>2</v>
      </c>
      <c r="Q6101" s="2" t="str">
        <f t="shared" si="491"/>
        <v>&lt;a href="set03\tsr\tsr_october_26,_1916_-_august_3,_1922\miscellaneous\lyle,_robert_letter_from_wwi_may_2,_1918_p1_tsr.pdf"&gt;WWI Letter from&lt;/a&gt;</v>
      </c>
    </row>
    <row r="6102" spans="1:17" x14ac:dyDescent="0.25">
      <c r="A6102" s="2">
        <v>3804</v>
      </c>
      <c r="B6102" s="4" t="s">
        <v>15094</v>
      </c>
      <c r="C6102" s="4" t="s">
        <v>15095</v>
      </c>
      <c r="D6102" s="52">
        <v>6700</v>
      </c>
      <c r="E6102" s="5" t="s">
        <v>13629</v>
      </c>
      <c r="F6102" s="5">
        <v>5</v>
      </c>
      <c r="G6102" s="5">
        <v>22</v>
      </c>
      <c r="H6102" s="5">
        <v>4056</v>
      </c>
      <c r="I6102" t="s">
        <v>28323</v>
      </c>
      <c r="J6102" s="46" t="s">
        <v>33103</v>
      </c>
      <c r="K6102" s="56"/>
      <c r="L6102" s="56"/>
      <c r="M6102" s="56">
        <f t="shared" si="488"/>
        <v>1918</v>
      </c>
      <c r="N6102" s="56"/>
      <c r="O6102" s="56">
        <f t="shared" si="489"/>
        <v>5</v>
      </c>
      <c r="P6102" s="56">
        <f t="shared" si="490"/>
        <v>5</v>
      </c>
      <c r="Q6102" s="2" t="str">
        <f t="shared" si="491"/>
        <v>&lt;a href="set04\he_november 20, 1917 - august 10, 1920\miscellaneous\isacson,_syver_returns_to_live_work_in_hannaford_may_5,_1918_p5_he.pdf"&gt;Returns to live work in Hannaford&lt;/a&gt;</v>
      </c>
    </row>
    <row r="6103" spans="1:17" x14ac:dyDescent="0.25">
      <c r="A6103" s="2">
        <v>1257</v>
      </c>
      <c r="B6103" s="4" t="s">
        <v>15001</v>
      </c>
      <c r="C6103" s="4" t="s">
        <v>15002</v>
      </c>
      <c r="D6103" s="52">
        <v>6702</v>
      </c>
      <c r="E6103" s="5" t="s">
        <v>13629</v>
      </c>
      <c r="F6103" s="5">
        <v>8</v>
      </c>
      <c r="G6103" s="5">
        <v>22</v>
      </c>
      <c r="H6103" s="5">
        <v>3829</v>
      </c>
      <c r="I6103" t="s">
        <v>28324</v>
      </c>
      <c r="J6103" s="46" t="s">
        <v>33103</v>
      </c>
      <c r="K6103" s="56"/>
      <c r="L6103" s="56"/>
      <c r="M6103" s="56">
        <f t="shared" si="488"/>
        <v>1918</v>
      </c>
      <c r="N6103" s="56"/>
      <c r="O6103" s="56">
        <f t="shared" si="489"/>
        <v>5</v>
      </c>
      <c r="P6103" s="56">
        <f t="shared" si="490"/>
        <v>7</v>
      </c>
      <c r="Q6103" s="2" t="str">
        <f t="shared" si="491"/>
        <v>&lt;a href="set04\he_november 20, 1917 - august 10, 1920\miscellaneous\country_school_notes_may_7,_1918_p8_he.pdf"&gt;Notes &lt;/a&gt;</v>
      </c>
    </row>
    <row r="6104" spans="1:17" x14ac:dyDescent="0.25">
      <c r="A6104" s="2">
        <v>1448</v>
      </c>
      <c r="B6104" s="4" t="s">
        <v>15005</v>
      </c>
      <c r="C6104" s="4" t="s">
        <v>15006</v>
      </c>
      <c r="D6104" s="52">
        <v>6702</v>
      </c>
      <c r="E6104" s="5" t="s">
        <v>13629</v>
      </c>
      <c r="F6104" s="5">
        <v>5</v>
      </c>
      <c r="G6104" s="5">
        <v>22</v>
      </c>
      <c r="H6104" s="5">
        <v>3839</v>
      </c>
      <c r="I6104" t="s">
        <v>28325</v>
      </c>
      <c r="J6104" s="46" t="s">
        <v>33103</v>
      </c>
      <c r="K6104" s="56"/>
      <c r="L6104" s="56"/>
      <c r="M6104" s="56">
        <f t="shared" si="488"/>
        <v>1918</v>
      </c>
      <c r="N6104" s="56"/>
      <c r="O6104" s="56">
        <f t="shared" si="489"/>
        <v>5</v>
      </c>
      <c r="P6104" s="56">
        <f t="shared" si="490"/>
        <v>7</v>
      </c>
      <c r="Q6104" s="2" t="str">
        <f t="shared" si="491"/>
        <v>&lt;a href="set04\he_november 20, 1917 - august 10, 1920\miscellaneous\dahl,_mrs_john_leaves_for_mt_to_join_husband_may_7,_1918_p5_he.pdf"&gt;Leaves for MT to join husband&lt;/a&gt;</v>
      </c>
    </row>
    <row r="6105" spans="1:17" x14ac:dyDescent="0.25">
      <c r="A6105" s="2">
        <v>1907</v>
      </c>
      <c r="B6105" s="4" t="s">
        <v>15014</v>
      </c>
      <c r="C6105" s="4" t="s">
        <v>15015</v>
      </c>
      <c r="D6105" s="52">
        <v>6702</v>
      </c>
      <c r="E6105" s="5" t="s">
        <v>13629</v>
      </c>
      <c r="F6105" s="5">
        <v>5</v>
      </c>
      <c r="G6105" s="5">
        <v>22</v>
      </c>
      <c r="H6105" s="5">
        <v>3888</v>
      </c>
      <c r="I6105" t="s">
        <v>28326</v>
      </c>
      <c r="J6105" s="46" t="s">
        <v>33103</v>
      </c>
      <c r="K6105" s="56"/>
      <c r="L6105" s="56"/>
      <c r="M6105" s="56">
        <f t="shared" si="488"/>
        <v>1918</v>
      </c>
      <c r="N6105" s="56"/>
      <c r="O6105" s="56">
        <f t="shared" si="489"/>
        <v>5</v>
      </c>
      <c r="P6105" s="56">
        <f t="shared" si="490"/>
        <v>7</v>
      </c>
      <c r="Q6105" s="2" t="str">
        <f t="shared" si="491"/>
        <v>&lt;a href="set04\he_november 20, 1917 - august 10, 1920\miscellaneous\falstad,_peter_made_corporal_may_7,_1918_p5_he.pdf"&gt;Made corporal&lt;/a&gt;</v>
      </c>
    </row>
    <row r="6106" spans="1:17" x14ac:dyDescent="0.25">
      <c r="A6106" s="2">
        <v>2606</v>
      </c>
      <c r="B6106" s="4" t="s">
        <v>13904</v>
      </c>
      <c r="C6106" s="4" t="s">
        <v>15058</v>
      </c>
      <c r="D6106" s="52">
        <v>6702</v>
      </c>
      <c r="E6106" s="5" t="s">
        <v>13629</v>
      </c>
      <c r="F6106" s="5">
        <v>5</v>
      </c>
      <c r="G6106" s="5">
        <v>22</v>
      </c>
      <c r="H6106" s="5">
        <v>3950</v>
      </c>
      <c r="I6106" t="s">
        <v>28327</v>
      </c>
      <c r="J6106" s="46" t="s">
        <v>33103</v>
      </c>
      <c r="K6106" s="56"/>
      <c r="L6106" s="56"/>
      <c r="M6106" s="56">
        <f t="shared" si="488"/>
        <v>1918</v>
      </c>
      <c r="N6106" s="56"/>
      <c r="O6106" s="56">
        <f t="shared" si="489"/>
        <v>5</v>
      </c>
      <c r="P6106" s="56">
        <f t="shared" si="490"/>
        <v>7</v>
      </c>
      <c r="Q6106" s="2" t="str">
        <f t="shared" si="491"/>
        <v>&lt;a href="set04\he_november 20, 1917 - august 10, 1920\miscellaneous\hannaford_home_guard_organized_may_7,_1918_p5_he.pdf"&gt;Home Guard organized&lt;/a&gt;</v>
      </c>
    </row>
    <row r="6107" spans="1:17" x14ac:dyDescent="0.25">
      <c r="A6107" s="2">
        <v>4133</v>
      </c>
      <c r="B6107" s="4" t="s">
        <v>15112</v>
      </c>
      <c r="C6107" s="4" t="s">
        <v>15114</v>
      </c>
      <c r="D6107" s="52">
        <v>6702</v>
      </c>
      <c r="E6107" s="5" t="s">
        <v>13629</v>
      </c>
      <c r="F6107" s="5">
        <v>8</v>
      </c>
      <c r="G6107" s="5">
        <v>22</v>
      </c>
      <c r="H6107" s="5">
        <v>4120</v>
      </c>
      <c r="I6107" t="s">
        <v>28328</v>
      </c>
      <c r="J6107" s="46" t="s">
        <v>33103</v>
      </c>
      <c r="K6107" s="56"/>
      <c r="L6107" s="56"/>
      <c r="M6107" s="56">
        <f t="shared" si="488"/>
        <v>1918</v>
      </c>
      <c r="N6107" s="56"/>
      <c r="O6107" s="56">
        <f t="shared" si="489"/>
        <v>5</v>
      </c>
      <c r="P6107" s="56">
        <f t="shared" si="490"/>
        <v>7</v>
      </c>
      <c r="Q6107" s="2" t="str">
        <f t="shared" si="491"/>
        <v>&lt;a href="set04\he_november 20, 1917 - august 10, 1920\miscellaneous\karnak_reporter_may_7,_1918_p8_he.pdf"&gt;Reporter     &lt;/a&gt;</v>
      </c>
    </row>
    <row r="6108" spans="1:17" x14ac:dyDescent="0.25">
      <c r="A6108" s="2">
        <v>7812</v>
      </c>
      <c r="B6108" s="4" t="s">
        <v>13195</v>
      </c>
      <c r="C6108" s="4" t="s">
        <v>1607</v>
      </c>
      <c r="D6108" s="52">
        <v>6702</v>
      </c>
      <c r="E6108" s="5" t="s">
        <v>13629</v>
      </c>
      <c r="F6108" s="5">
        <v>5</v>
      </c>
      <c r="G6108" s="5">
        <v>22</v>
      </c>
      <c r="H6108" s="5">
        <v>4528</v>
      </c>
      <c r="I6108" t="s">
        <v>28329</v>
      </c>
      <c r="J6108" s="46" t="s">
        <v>33103</v>
      </c>
      <c r="K6108" s="56"/>
      <c r="L6108" s="56"/>
      <c r="M6108" s="56">
        <f t="shared" si="488"/>
        <v>1918</v>
      </c>
      <c r="N6108" s="56"/>
      <c r="O6108" s="56">
        <f t="shared" si="489"/>
        <v>5</v>
      </c>
      <c r="P6108" s="56">
        <f t="shared" si="490"/>
        <v>7</v>
      </c>
      <c r="Q6108" s="2" t="str">
        <f t="shared" si="491"/>
        <v>&lt;a href="set04\he_november 20, 1917 - august 10, 1920\miscellaneous\walum_notes_may_7,_1918_p5_he.pdf"&gt;Notes&lt;/a&gt;</v>
      </c>
    </row>
    <row r="6109" spans="1:17" x14ac:dyDescent="0.25">
      <c r="A6109" s="2">
        <v>1258</v>
      </c>
      <c r="B6109" s="4" t="s">
        <v>15001</v>
      </c>
      <c r="C6109" s="4" t="s">
        <v>15002</v>
      </c>
      <c r="D6109" s="52">
        <v>6709</v>
      </c>
      <c r="E6109" s="5" t="s">
        <v>13629</v>
      </c>
      <c r="F6109" s="5">
        <v>8</v>
      </c>
      <c r="G6109" s="5">
        <v>22</v>
      </c>
      <c r="H6109" s="5">
        <v>3830</v>
      </c>
      <c r="I6109" t="s">
        <v>28330</v>
      </c>
      <c r="J6109" s="46" t="s">
        <v>33103</v>
      </c>
      <c r="K6109" s="56"/>
      <c r="L6109" s="56"/>
      <c r="M6109" s="56">
        <f t="shared" si="488"/>
        <v>1918</v>
      </c>
      <c r="N6109" s="56"/>
      <c r="O6109" s="56">
        <f t="shared" si="489"/>
        <v>5</v>
      </c>
      <c r="P6109" s="56">
        <f t="shared" si="490"/>
        <v>14</v>
      </c>
      <c r="Q6109" s="2" t="str">
        <f t="shared" si="491"/>
        <v>&lt;a href="set04\he_november 20, 1917 - august 10, 1920\miscellaneous\country_school_notes_may_14,_1918_p8_he.pdf"&gt;Notes &lt;/a&gt;</v>
      </c>
    </row>
    <row r="6110" spans="1:17" x14ac:dyDescent="0.25">
      <c r="A6110" s="2">
        <v>4134</v>
      </c>
      <c r="B6110" s="4" t="s">
        <v>15112</v>
      </c>
      <c r="C6110" s="4" t="s">
        <v>15114</v>
      </c>
      <c r="D6110" s="52">
        <v>6709</v>
      </c>
      <c r="E6110" s="5" t="s">
        <v>13629</v>
      </c>
      <c r="F6110" s="5">
        <v>8</v>
      </c>
      <c r="G6110" s="5">
        <v>22</v>
      </c>
      <c r="H6110" s="5">
        <v>4121</v>
      </c>
      <c r="I6110" t="s">
        <v>28331</v>
      </c>
      <c r="J6110" s="46" t="s">
        <v>33103</v>
      </c>
      <c r="K6110" s="56"/>
      <c r="L6110" s="56"/>
      <c r="M6110" s="56">
        <f t="shared" si="488"/>
        <v>1918</v>
      </c>
      <c r="N6110" s="56"/>
      <c r="O6110" s="56">
        <f t="shared" si="489"/>
        <v>5</v>
      </c>
      <c r="P6110" s="56">
        <f t="shared" si="490"/>
        <v>14</v>
      </c>
      <c r="Q6110" s="2" t="str">
        <f t="shared" si="491"/>
        <v>&lt;a href="set04\he_november 20, 1917 - august 10, 1920\miscellaneous\karnak_reporter_may_14,_1918_p8_he.pdf"&gt;Reporter     &lt;/a&gt;</v>
      </c>
    </row>
    <row r="6111" spans="1:17" x14ac:dyDescent="0.25">
      <c r="A6111" s="2">
        <v>7539</v>
      </c>
      <c r="B6111" s="4" t="s">
        <v>15278</v>
      </c>
      <c r="C6111" s="4" t="s">
        <v>15279</v>
      </c>
      <c r="D6111" s="52">
        <v>6709</v>
      </c>
      <c r="E6111" s="5" t="s">
        <v>13629</v>
      </c>
      <c r="F6111" s="5">
        <v>5</v>
      </c>
      <c r="G6111" s="5">
        <v>22</v>
      </c>
      <c r="H6111" s="5">
        <v>4470</v>
      </c>
      <c r="I6111" t="s">
        <v>28332</v>
      </c>
      <c r="J6111" s="46" t="s">
        <v>33103</v>
      </c>
      <c r="K6111" s="56"/>
      <c r="L6111" s="56"/>
      <c r="M6111" s="56">
        <f t="shared" si="488"/>
        <v>1918</v>
      </c>
      <c r="N6111" s="56"/>
      <c r="O6111" s="56">
        <f t="shared" si="489"/>
        <v>5</v>
      </c>
      <c r="P6111" s="56">
        <f t="shared" si="490"/>
        <v>14</v>
      </c>
      <c r="Q6111" s="2" t="str">
        <f t="shared" si="491"/>
        <v>&lt;a href="set04\he_november 20, 1917 - august 10, 1920\miscellaneous\troseth,_p_o_running_for_re-election_to_co_commissioner_may_14,_1918_p5_he.pdf"&gt;Running for re-election to Co Commissioner&lt;/a&gt;</v>
      </c>
    </row>
    <row r="6112" spans="1:17" x14ac:dyDescent="0.25">
      <c r="A6112" s="2">
        <v>7813</v>
      </c>
      <c r="B6112" s="4" t="s">
        <v>13195</v>
      </c>
      <c r="C6112" s="4" t="s">
        <v>1607</v>
      </c>
      <c r="D6112" s="52">
        <v>6709</v>
      </c>
      <c r="E6112" s="5" t="s">
        <v>13629</v>
      </c>
      <c r="F6112" s="5">
        <v>5</v>
      </c>
      <c r="G6112" s="5">
        <v>22</v>
      </c>
      <c r="H6112" s="5">
        <v>4529</v>
      </c>
      <c r="I6112" t="s">
        <v>28333</v>
      </c>
      <c r="J6112" s="46" t="s">
        <v>33103</v>
      </c>
      <c r="K6112" s="56"/>
      <c r="L6112" s="56"/>
      <c r="M6112" s="56">
        <f t="shared" si="488"/>
        <v>1918</v>
      </c>
      <c r="N6112" s="56"/>
      <c r="O6112" s="56">
        <f t="shared" si="489"/>
        <v>5</v>
      </c>
      <c r="P6112" s="56">
        <f t="shared" si="490"/>
        <v>14</v>
      </c>
      <c r="Q6112" s="2" t="str">
        <f t="shared" si="491"/>
        <v>&lt;a href="set04\he_november 20, 1917 - august 10, 1920\miscellaneous\walum_notes_may_14,_1918_p5_he.pdf"&gt;Notes&lt;/a&gt;</v>
      </c>
    </row>
    <row r="6113" spans="1:17" x14ac:dyDescent="0.25">
      <c r="A6113" s="2">
        <v>6602</v>
      </c>
      <c r="B6113" s="4" t="s">
        <v>1052</v>
      </c>
      <c r="C6113" s="4" t="s">
        <v>928</v>
      </c>
      <c r="D6113" s="52">
        <v>6711</v>
      </c>
      <c r="E6113" s="5" t="s">
        <v>13630</v>
      </c>
      <c r="F6113" s="5">
        <v>4</v>
      </c>
      <c r="G6113" s="5">
        <v>32</v>
      </c>
      <c r="H6113" s="5">
        <v>6765</v>
      </c>
      <c r="I6113" t="s">
        <v>30392</v>
      </c>
      <c r="J6113" s="46" t="s">
        <v>33120</v>
      </c>
      <c r="K6113" s="56"/>
      <c r="L6113" s="56"/>
      <c r="M6113" s="56">
        <f t="shared" si="488"/>
        <v>1918</v>
      </c>
      <c r="N6113" s="56"/>
      <c r="O6113" s="56">
        <f t="shared" si="489"/>
        <v>5</v>
      </c>
      <c r="P6113" s="56">
        <f t="shared" si="490"/>
        <v>16</v>
      </c>
      <c r="Q6113" s="2" t="str">
        <f t="shared" si="491"/>
        <v>&lt;a href="set03\tsr\tsr_october_26,_1916_-_august_3,_1922\miscellaneous\simenson,_victor_letter_from_wwi_may_16,_1918_p4_tsr.pdf"&gt;WWI Letter from&lt;/a&gt;</v>
      </c>
    </row>
    <row r="6114" spans="1:17" x14ac:dyDescent="0.25">
      <c r="A6114" s="2">
        <v>21</v>
      </c>
      <c r="B6114" s="4" t="s">
        <v>14945</v>
      </c>
      <c r="C6114" s="4" t="s">
        <v>14946</v>
      </c>
      <c r="D6114" s="52">
        <v>6716</v>
      </c>
      <c r="E6114" s="5" t="s">
        <v>13629</v>
      </c>
      <c r="F6114" s="5">
        <v>4</v>
      </c>
      <c r="G6114" s="5">
        <v>22</v>
      </c>
      <c r="H6114" s="5">
        <v>3705</v>
      </c>
      <c r="I6114" t="s">
        <v>28334</v>
      </c>
      <c r="J6114" s="46" t="s">
        <v>33103</v>
      </c>
      <c r="K6114" s="56"/>
      <c r="L6114" s="56"/>
      <c r="M6114" s="56">
        <f t="shared" si="488"/>
        <v>1918</v>
      </c>
      <c r="N6114" s="56"/>
      <c r="O6114" s="56">
        <f t="shared" si="489"/>
        <v>5</v>
      </c>
      <c r="P6114" s="56">
        <f t="shared" si="490"/>
        <v>21</v>
      </c>
      <c r="Q6114" s="2" t="str">
        <f t="shared" si="491"/>
        <v>&lt;a href="set04\he_november 20, 1917 - august 10, 1920\miscellaneous\aarestad,_selmer_home_guard_report_may_21,_1918_p4_he.pdf"&gt;Home guard report&lt;/a&gt;</v>
      </c>
    </row>
    <row r="6115" spans="1:17" x14ac:dyDescent="0.25">
      <c r="A6115" s="2">
        <v>2607</v>
      </c>
      <c r="B6115" s="4" t="s">
        <v>13904</v>
      </c>
      <c r="C6115" s="4" t="s">
        <v>14946</v>
      </c>
      <c r="D6115" s="52">
        <v>6716</v>
      </c>
      <c r="E6115" s="5" t="s">
        <v>13629</v>
      </c>
      <c r="F6115" s="5">
        <v>4</v>
      </c>
      <c r="G6115" s="5">
        <v>22</v>
      </c>
      <c r="H6115" s="5">
        <v>3951</v>
      </c>
      <c r="I6115" t="s">
        <v>28335</v>
      </c>
      <c r="J6115" s="46" t="s">
        <v>33103</v>
      </c>
      <c r="K6115" s="56"/>
      <c r="L6115" s="56"/>
      <c r="M6115" s="56">
        <f t="shared" si="488"/>
        <v>1918</v>
      </c>
      <c r="N6115" s="56"/>
      <c r="O6115" s="56">
        <f t="shared" si="489"/>
        <v>5</v>
      </c>
      <c r="P6115" s="56">
        <f t="shared" si="490"/>
        <v>21</v>
      </c>
      <c r="Q6115" s="2" t="str">
        <f t="shared" si="491"/>
        <v>&lt;a href="set04\he_november 20, 1917 - august 10, 1920\miscellaneous\hannaford_home_guard_report_may_21,_1918_p4_he.pdf"&gt;Home guard report&lt;/a&gt;</v>
      </c>
    </row>
    <row r="6116" spans="1:17" x14ac:dyDescent="0.25">
      <c r="A6116" s="2">
        <v>2624</v>
      </c>
      <c r="B6116" s="4" t="s">
        <v>13904</v>
      </c>
      <c r="C6116" s="4" t="s">
        <v>14587</v>
      </c>
      <c r="D6116" s="52">
        <v>6716</v>
      </c>
      <c r="E6116" s="5" t="s">
        <v>13629</v>
      </c>
      <c r="F6116" s="5">
        <v>5</v>
      </c>
      <c r="G6116" s="5">
        <v>22</v>
      </c>
      <c r="H6116" s="5">
        <v>3959</v>
      </c>
      <c r="I6116" t="s">
        <v>28336</v>
      </c>
      <c r="J6116" s="46" t="s">
        <v>33103</v>
      </c>
      <c r="K6116" s="56"/>
      <c r="L6116" s="56"/>
      <c r="M6116" s="56">
        <f t="shared" si="488"/>
        <v>1918</v>
      </c>
      <c r="N6116" s="56"/>
      <c r="O6116" s="56">
        <f t="shared" si="489"/>
        <v>5</v>
      </c>
      <c r="P6116" s="56">
        <f t="shared" si="490"/>
        <v>21</v>
      </c>
      <c r="Q6116" s="2" t="str">
        <f t="shared" si="491"/>
        <v>&lt;a href="set04\he_november 20, 1917 - august 10, 1920\miscellaneous\hannaford_patriotic_meeting_may_21,_1918_p5_he.pdf"&gt;Patriotic Meeting&lt;/a&gt;</v>
      </c>
    </row>
    <row r="6117" spans="1:17" x14ac:dyDescent="0.25">
      <c r="A6117" s="2">
        <v>4135</v>
      </c>
      <c r="B6117" s="4" t="s">
        <v>15112</v>
      </c>
      <c r="C6117" s="4" t="s">
        <v>15114</v>
      </c>
      <c r="D6117" s="52">
        <v>6716</v>
      </c>
      <c r="E6117" s="5" t="s">
        <v>13629</v>
      </c>
      <c r="F6117" s="5">
        <v>8</v>
      </c>
      <c r="G6117" s="5">
        <v>22</v>
      </c>
      <c r="H6117" s="5">
        <v>4122</v>
      </c>
      <c r="I6117" t="s">
        <v>28337</v>
      </c>
      <c r="J6117" s="46" t="s">
        <v>33103</v>
      </c>
      <c r="K6117" s="56"/>
      <c r="L6117" s="56"/>
      <c r="M6117" s="56">
        <f t="shared" si="488"/>
        <v>1918</v>
      </c>
      <c r="N6117" s="56"/>
      <c r="O6117" s="56">
        <f t="shared" si="489"/>
        <v>5</v>
      </c>
      <c r="P6117" s="56">
        <f t="shared" si="490"/>
        <v>21</v>
      </c>
      <c r="Q6117" s="2" t="str">
        <f t="shared" si="491"/>
        <v>&lt;a href="set04\he_november 20, 1917 - august 10, 1920\miscellaneous\karnak_reporter_may_21,_1918_p8_he.pdf"&gt;Reporter     &lt;/a&gt;</v>
      </c>
    </row>
    <row r="6118" spans="1:17" x14ac:dyDescent="0.25">
      <c r="A6118" s="2">
        <v>4704</v>
      </c>
      <c r="B6118" s="100" t="s">
        <v>14642</v>
      </c>
      <c r="C6118" s="4" t="s">
        <v>15142</v>
      </c>
      <c r="D6118" s="52">
        <v>6716</v>
      </c>
      <c r="E6118" s="5" t="s">
        <v>13629</v>
      </c>
      <c r="F6118" s="5">
        <v>5</v>
      </c>
      <c r="G6118" s="5">
        <v>22</v>
      </c>
      <c r="H6118" s="5">
        <v>4221</v>
      </c>
      <c r="I6118" t="s">
        <v>28338</v>
      </c>
      <c r="J6118" s="46" t="s">
        <v>33103</v>
      </c>
      <c r="K6118" s="56"/>
      <c r="L6118" s="56"/>
      <c r="M6118" s="56">
        <f t="shared" si="488"/>
        <v>1918</v>
      </c>
      <c r="N6118" s="56"/>
      <c r="O6118" s="56">
        <f t="shared" si="489"/>
        <v>5</v>
      </c>
      <c r="P6118" s="56">
        <f t="shared" si="490"/>
        <v>21</v>
      </c>
      <c r="Q6118" s="2" t="str">
        <f t="shared" si="491"/>
        <v>&lt;a href="set04\he_november 20, 1917 - august 10, 1920\miscellaneous\lauder,_frances_doing_field_service_work_in_france_wwi_may_21,_1918_p5_he.pdf"&gt;Doing field service work in France WWI&lt;/a&gt;</v>
      </c>
    </row>
    <row r="6119" spans="1:17" x14ac:dyDescent="0.25">
      <c r="A6119" s="2">
        <v>6752</v>
      </c>
      <c r="B6119" s="4" t="s">
        <v>15246</v>
      </c>
      <c r="C6119" s="4" t="s">
        <v>15248</v>
      </c>
      <c r="D6119" s="52">
        <v>6716</v>
      </c>
      <c r="E6119" s="5" t="s">
        <v>13629</v>
      </c>
      <c r="F6119" s="5">
        <v>4</v>
      </c>
      <c r="G6119" s="5">
        <v>22</v>
      </c>
      <c r="H6119" s="5">
        <v>4415</v>
      </c>
      <c r="I6119" t="s">
        <v>28339</v>
      </c>
      <c r="J6119" s="46" t="s">
        <v>33103</v>
      </c>
      <c r="K6119" s="56"/>
      <c r="L6119" s="56"/>
      <c r="M6119" s="56">
        <f t="shared" si="488"/>
        <v>1918</v>
      </c>
      <c r="N6119" s="56"/>
      <c r="O6119" s="56">
        <f t="shared" si="489"/>
        <v>5</v>
      </c>
      <c r="P6119" s="56">
        <f t="shared" si="490"/>
        <v>21</v>
      </c>
      <c r="Q6119" s="2" t="str">
        <f t="shared" si="491"/>
        <v>&lt;a href="set04\he_november 20, 1917 - august 10, 1920\miscellaneous\stafney,_jhalmer_home_guard_report_may_21,_1918_p4_he.pdf"&gt;Home Guard Report&lt;/a&gt;</v>
      </c>
    </row>
    <row r="6120" spans="1:17" x14ac:dyDescent="0.25">
      <c r="A6120" s="2">
        <v>7814</v>
      </c>
      <c r="B6120" s="100" t="s">
        <v>13195</v>
      </c>
      <c r="C6120" s="4" t="s">
        <v>1607</v>
      </c>
      <c r="D6120" s="52">
        <v>6716</v>
      </c>
      <c r="E6120" s="5" t="s">
        <v>13629</v>
      </c>
      <c r="F6120" s="5">
        <v>5</v>
      </c>
      <c r="G6120" s="5">
        <v>22</v>
      </c>
      <c r="H6120" s="5">
        <v>4530</v>
      </c>
      <c r="I6120" t="s">
        <v>28340</v>
      </c>
      <c r="J6120" s="46" t="s">
        <v>33103</v>
      </c>
      <c r="K6120" s="56"/>
      <c r="L6120" s="56"/>
      <c r="M6120" s="56">
        <f t="shared" si="488"/>
        <v>1918</v>
      </c>
      <c r="N6120" s="56"/>
      <c r="O6120" s="56">
        <f t="shared" si="489"/>
        <v>5</v>
      </c>
      <c r="P6120" s="56">
        <f t="shared" si="490"/>
        <v>21</v>
      </c>
      <c r="Q6120" s="2" t="str">
        <f t="shared" si="491"/>
        <v>&lt;a href="set04\he_november 20, 1917 - august 10, 1920\miscellaneous\walum_notes_may_21,_1918_p5_he.pdf"&gt;Notes&lt;/a&gt;</v>
      </c>
    </row>
    <row r="6121" spans="1:17" x14ac:dyDescent="0.25">
      <c r="A6121" s="2">
        <v>8148</v>
      </c>
      <c r="B6121" s="4" t="s">
        <v>14160</v>
      </c>
      <c r="C6121" s="4" t="s">
        <v>8962</v>
      </c>
      <c r="D6121" s="52">
        <v>6716</v>
      </c>
      <c r="E6121" s="5" t="s">
        <v>13629</v>
      </c>
      <c r="F6121" s="5">
        <v>5</v>
      </c>
      <c r="G6121" s="5">
        <v>22</v>
      </c>
      <c r="H6121" s="5">
        <v>4638</v>
      </c>
      <c r="I6121" t="s">
        <v>28341</v>
      </c>
      <c r="J6121" s="46" t="s">
        <v>33103</v>
      </c>
      <c r="K6121" s="56"/>
      <c r="L6121" s="56"/>
      <c r="M6121" s="56">
        <f t="shared" si="488"/>
        <v>1918</v>
      </c>
      <c r="N6121" s="56"/>
      <c r="O6121" s="56">
        <f t="shared" si="489"/>
        <v>5</v>
      </c>
      <c r="P6121" s="56">
        <f t="shared" si="490"/>
        <v>21</v>
      </c>
      <c r="Q6121" s="2" t="str">
        <f t="shared" si="491"/>
        <v>&lt;a href="set04\he_november 20, 1917 - august 10, 1920\miscellaneous\werth,_mrs_august_runaway_may_21,_1918_p5_he.pdf"&gt;Runaway&lt;/a&gt;</v>
      </c>
    </row>
    <row r="6122" spans="1:17" x14ac:dyDescent="0.25">
      <c r="A6122" s="2">
        <v>3723</v>
      </c>
      <c r="B6122" s="4" t="s">
        <v>833</v>
      </c>
      <c r="C6122" s="4" t="s">
        <v>834</v>
      </c>
      <c r="D6122" s="52">
        <v>6718</v>
      </c>
      <c r="E6122" s="5" t="s">
        <v>13630</v>
      </c>
      <c r="F6122" s="5">
        <v>4</v>
      </c>
      <c r="G6122" s="5">
        <v>32</v>
      </c>
      <c r="H6122" s="5">
        <v>6596</v>
      </c>
      <c r="I6122" t="s">
        <v>30393</v>
      </c>
      <c r="J6122" s="46" t="s">
        <v>33120</v>
      </c>
      <c r="K6122" s="56"/>
      <c r="L6122" s="56"/>
      <c r="M6122" s="56">
        <f t="shared" si="488"/>
        <v>1918</v>
      </c>
      <c r="N6122" s="56"/>
      <c r="O6122" s="56">
        <f t="shared" si="489"/>
        <v>5</v>
      </c>
      <c r="P6122" s="56">
        <f t="shared" si="490"/>
        <v>23</v>
      </c>
      <c r="Q6122" s="2" t="str">
        <f t="shared" si="491"/>
        <v>&lt;a href="set03\tsr\tsr_october_26,_1916_-_august_3,_1922\miscellaneous\hopland,_mrs._dau_of_iver_skaar_scared_by_man_may_23,_1918_p4_tsr.pdf"&gt;Scared by man&lt;/a&gt;</v>
      </c>
    </row>
    <row r="6123" spans="1:17" x14ac:dyDescent="0.25">
      <c r="A6123" s="2">
        <v>2184</v>
      </c>
      <c r="B6123" s="4" t="s">
        <v>15029</v>
      </c>
      <c r="C6123" s="4" t="s">
        <v>15030</v>
      </c>
      <c r="D6123" s="52">
        <v>6723</v>
      </c>
      <c r="E6123" s="5" t="s">
        <v>13629</v>
      </c>
      <c r="F6123" s="5">
        <v>5</v>
      </c>
      <c r="G6123" s="5">
        <v>22</v>
      </c>
      <c r="H6123" s="5">
        <v>3912</v>
      </c>
      <c r="I6123" t="s">
        <v>28342</v>
      </c>
      <c r="J6123" s="46" t="s">
        <v>33103</v>
      </c>
      <c r="K6123" s="56"/>
      <c r="L6123" s="56"/>
      <c r="M6123" s="56">
        <f t="shared" si="488"/>
        <v>1918</v>
      </c>
      <c r="N6123" s="56"/>
      <c r="O6123" s="56">
        <f t="shared" si="489"/>
        <v>5</v>
      </c>
      <c r="P6123" s="56">
        <f t="shared" si="490"/>
        <v>28</v>
      </c>
      <c r="Q6123" s="2" t="str">
        <f t="shared" si="491"/>
        <v>&lt;a href="set04\he_november 20, 1917 - august 10, 1920\miscellaneous\goffe,_chas_buys_auto_repair_shop_may_28,_1918_p5_he.pdf"&gt;Buys auto repair shop&lt;/a&gt;</v>
      </c>
    </row>
    <row r="6124" spans="1:17" x14ac:dyDescent="0.25">
      <c r="A6124" s="2">
        <v>2426</v>
      </c>
      <c r="B6124" s="4" t="s">
        <v>4455</v>
      </c>
      <c r="C6124" s="4" t="s">
        <v>15036</v>
      </c>
      <c r="D6124" s="52">
        <v>6723</v>
      </c>
      <c r="E6124" s="5" t="s">
        <v>13629</v>
      </c>
      <c r="F6124" s="5">
        <v>5</v>
      </c>
      <c r="G6124" s="5">
        <v>22</v>
      </c>
      <c r="H6124" s="5">
        <v>3924</v>
      </c>
      <c r="I6124" t="s">
        <v>28343</v>
      </c>
      <c r="J6124" s="46" t="s">
        <v>33103</v>
      </c>
      <c r="K6124" s="56"/>
      <c r="L6124" s="56"/>
      <c r="M6124" s="56">
        <f t="shared" si="488"/>
        <v>1918</v>
      </c>
      <c r="N6124" s="56"/>
      <c r="O6124" s="56">
        <f t="shared" si="489"/>
        <v>5</v>
      </c>
      <c r="P6124" s="56">
        <f t="shared" si="490"/>
        <v>28</v>
      </c>
      <c r="Q6124" s="2" t="str">
        <f t="shared" si="491"/>
        <v>&lt;a href="set04\he_november 20, 1917 - august 10, 1920\miscellaneous\griggs_county_wwi_34_men_leave_for_camp_lewis_may_28,_1918_p5_he.pdf"&gt;WWI 34 men leave for Camp Lewis&lt;/a&gt;</v>
      </c>
    </row>
    <row r="6125" spans="1:17" x14ac:dyDescent="0.25">
      <c r="A6125" s="2">
        <v>2505</v>
      </c>
      <c r="B6125" s="4" t="s">
        <v>13500</v>
      </c>
      <c r="C6125" s="4" t="s">
        <v>15047</v>
      </c>
      <c r="D6125" s="52">
        <v>6723</v>
      </c>
      <c r="E6125" s="5" t="s">
        <v>13629</v>
      </c>
      <c r="F6125" s="5">
        <v>4</v>
      </c>
      <c r="G6125" s="5">
        <v>22</v>
      </c>
      <c r="H6125" s="5">
        <v>3937</v>
      </c>
      <c r="I6125" t="s">
        <v>28344</v>
      </c>
      <c r="J6125" s="46" t="s">
        <v>33103</v>
      </c>
      <c r="K6125" s="56"/>
      <c r="L6125" s="56"/>
      <c r="M6125" s="56">
        <f t="shared" si="488"/>
        <v>1918</v>
      </c>
      <c r="N6125" s="56"/>
      <c r="O6125" s="56">
        <f t="shared" si="489"/>
        <v>5</v>
      </c>
      <c r="P6125" s="56">
        <f t="shared" si="490"/>
        <v>28</v>
      </c>
      <c r="Q6125" s="2" t="str">
        <f t="shared" si="491"/>
        <v>&lt;a href="set04\he_november 20, 1917 - august 10, 1920\miscellaneous\gustafson,_edgar_writes_from_paris_island_wwi_may_28,_1918_p4_he.pdf"&gt;Writes from Paris Island WWI&lt;/a&gt;</v>
      </c>
    </row>
    <row r="6126" spans="1:17" x14ac:dyDescent="0.25">
      <c r="A6126" s="2">
        <v>2625</v>
      </c>
      <c r="B6126" s="4" t="s">
        <v>13904</v>
      </c>
      <c r="C6126" s="4" t="s">
        <v>14587</v>
      </c>
      <c r="D6126" s="52">
        <v>6723</v>
      </c>
      <c r="E6126" s="5" t="s">
        <v>13629</v>
      </c>
      <c r="F6126" s="5">
        <v>5</v>
      </c>
      <c r="G6126" s="5">
        <v>22</v>
      </c>
      <c r="H6126" s="5">
        <v>3960</v>
      </c>
      <c r="I6126" t="s">
        <v>28345</v>
      </c>
      <c r="J6126" s="46" t="s">
        <v>33103</v>
      </c>
      <c r="K6126" s="56"/>
      <c r="L6126" s="56"/>
      <c r="M6126" s="56">
        <f t="shared" si="488"/>
        <v>1918</v>
      </c>
      <c r="N6126" s="56"/>
      <c r="O6126" s="56">
        <f t="shared" si="489"/>
        <v>5</v>
      </c>
      <c r="P6126" s="56">
        <f t="shared" si="490"/>
        <v>28</v>
      </c>
      <c r="Q6126" s="2" t="str">
        <f t="shared" si="491"/>
        <v>&lt;a href="set04\he_november 20, 1917 - august 10, 1920\miscellaneous\hannaford_patriotic_meeting_may_28,_1918_p5_he.pdf"&gt;Patriotic Meeting&lt;/a&gt;</v>
      </c>
    </row>
    <row r="6127" spans="1:17" x14ac:dyDescent="0.25">
      <c r="A6127" s="2">
        <v>4136</v>
      </c>
      <c r="B6127" s="4" t="s">
        <v>15112</v>
      </c>
      <c r="C6127" s="4" t="s">
        <v>15114</v>
      </c>
      <c r="D6127" s="52">
        <v>6723</v>
      </c>
      <c r="E6127" s="5" t="s">
        <v>13629</v>
      </c>
      <c r="F6127" s="5">
        <v>8</v>
      </c>
      <c r="G6127" s="5">
        <v>22</v>
      </c>
      <c r="H6127" s="5">
        <v>4123</v>
      </c>
      <c r="I6127" t="s">
        <v>28346</v>
      </c>
      <c r="J6127" s="46" t="s">
        <v>33103</v>
      </c>
      <c r="K6127" s="56"/>
      <c r="L6127" s="56"/>
      <c r="M6127" s="56">
        <f t="shared" si="488"/>
        <v>1918</v>
      </c>
      <c r="N6127" s="56"/>
      <c r="O6127" s="56">
        <f t="shared" si="489"/>
        <v>5</v>
      </c>
      <c r="P6127" s="56">
        <f t="shared" si="490"/>
        <v>28</v>
      </c>
      <c r="Q6127" s="2" t="str">
        <f t="shared" si="491"/>
        <v>&lt;a href="set04\he_november 20, 1917 - august 10, 1920\miscellaneous\karnak_reporter_may_28,_1918_p8_he.pdf"&gt;Reporter     &lt;/a&gt;</v>
      </c>
    </row>
    <row r="6128" spans="1:17" x14ac:dyDescent="0.25">
      <c r="A6128" s="2">
        <v>4936</v>
      </c>
      <c r="B6128" s="4" t="s">
        <v>15153</v>
      </c>
      <c r="C6128" s="4" t="s">
        <v>15154</v>
      </c>
      <c r="D6128" s="52">
        <v>6723</v>
      </c>
      <c r="E6128" s="5" t="s">
        <v>13629</v>
      </c>
      <c r="F6128" s="5">
        <v>8</v>
      </c>
      <c r="G6128" s="5">
        <v>22</v>
      </c>
      <c r="H6128" s="5">
        <v>4244</v>
      </c>
      <c r="I6128" t="s">
        <v>28347</v>
      </c>
      <c r="J6128" s="46" t="s">
        <v>33103</v>
      </c>
      <c r="K6128" s="56"/>
      <c r="L6128" s="56"/>
      <c r="M6128" s="56">
        <f t="shared" si="488"/>
        <v>1918</v>
      </c>
      <c r="N6128" s="56"/>
      <c r="O6128" s="56">
        <f t="shared" si="489"/>
        <v>5</v>
      </c>
      <c r="P6128" s="56">
        <f t="shared" si="490"/>
        <v>28</v>
      </c>
      <c r="Q6128" s="2" t="str">
        <f t="shared" si="491"/>
        <v>&lt;a href="set04\he_november 20, 1917 - august 10, 1920\miscellaneous\magnussen,_alfred_good_wishes_from_karnak_may_28,_1918_p8_he.pdf"&gt;Good wishes from Karnak&lt;/a&gt;</v>
      </c>
    </row>
    <row r="6129" spans="1:17" x14ac:dyDescent="0.25">
      <c r="A6129" s="2">
        <v>4937</v>
      </c>
      <c r="B6129" s="4" t="s">
        <v>15153</v>
      </c>
      <c r="C6129" s="4" t="s">
        <v>15155</v>
      </c>
      <c r="D6129" s="52">
        <v>6723</v>
      </c>
      <c r="E6129" s="5" t="s">
        <v>13629</v>
      </c>
      <c r="F6129" s="5">
        <v>5</v>
      </c>
      <c r="G6129" s="5">
        <v>22</v>
      </c>
      <c r="H6129" s="5">
        <v>4245</v>
      </c>
      <c r="I6129" t="s">
        <v>28348</v>
      </c>
      <c r="J6129" s="46" t="s">
        <v>33103</v>
      </c>
      <c r="K6129" s="56"/>
      <c r="L6129" s="56"/>
      <c r="M6129" s="56">
        <f t="shared" si="488"/>
        <v>1918</v>
      </c>
      <c r="N6129" s="56"/>
      <c r="O6129" s="56">
        <f t="shared" si="489"/>
        <v>5</v>
      </c>
      <c r="P6129" s="56">
        <f t="shared" si="490"/>
        <v>28</v>
      </c>
      <c r="Q6129" s="2" t="str">
        <f t="shared" si="491"/>
        <v>&lt;a href="set04\he_november 20, 1917 - august 10, 1920\miscellaneous\magnussen,_alfred_leaves_for_camp_lewis_wa_may_28,_1918_p5_he.pdf"&gt;Leaves for Camp Lewis WA WWI&lt;/a&gt;</v>
      </c>
    </row>
    <row r="6130" spans="1:17" x14ac:dyDescent="0.25">
      <c r="A6130" s="2">
        <v>5132</v>
      </c>
      <c r="B6130" s="4" t="s">
        <v>15164</v>
      </c>
      <c r="C6130" s="4" t="s">
        <v>15155</v>
      </c>
      <c r="D6130" s="52">
        <v>6723</v>
      </c>
      <c r="E6130" s="5" t="s">
        <v>13629</v>
      </c>
      <c r="F6130" s="5">
        <v>5</v>
      </c>
      <c r="G6130" s="5">
        <v>22</v>
      </c>
      <c r="H6130" s="5">
        <v>4265</v>
      </c>
      <c r="I6130" t="s">
        <v>28349</v>
      </c>
      <c r="J6130" s="46" t="s">
        <v>33103</v>
      </c>
      <c r="K6130" s="56"/>
      <c r="L6130" s="56"/>
      <c r="M6130" s="56">
        <f t="shared" si="488"/>
        <v>1918</v>
      </c>
      <c r="N6130" s="56"/>
      <c r="O6130" s="56">
        <f t="shared" si="489"/>
        <v>5</v>
      </c>
      <c r="P6130" s="56">
        <f t="shared" si="490"/>
        <v>28</v>
      </c>
      <c r="Q6130" s="2" t="str">
        <f t="shared" si="491"/>
        <v>&lt;a href="set04\he_november 20, 1917 - august 10, 1920\miscellaneous\michaelson,_carl_w_leaves_for_camp_lewis_wa_may_28,_1918_p5_he.pdf"&gt;Leaves for Camp Lewis WA WWI&lt;/a&gt;</v>
      </c>
    </row>
    <row r="6131" spans="1:17" x14ac:dyDescent="0.25">
      <c r="A6131" s="2">
        <v>5251</v>
      </c>
      <c r="B6131" s="4" t="s">
        <v>15171</v>
      </c>
      <c r="C6131" s="4" t="s">
        <v>15174</v>
      </c>
      <c r="D6131" s="52">
        <v>6723</v>
      </c>
      <c r="E6131" s="5" t="s">
        <v>13629</v>
      </c>
      <c r="F6131" s="5">
        <v>5</v>
      </c>
      <c r="G6131" s="5">
        <v>22</v>
      </c>
      <c r="H6131" s="5">
        <v>4287</v>
      </c>
      <c r="I6131" t="s">
        <v>28350</v>
      </c>
      <c r="J6131" s="46" t="s">
        <v>33103</v>
      </c>
      <c r="K6131" s="56"/>
      <c r="L6131" s="56"/>
      <c r="M6131" s="56">
        <f t="shared" ref="M6131:M6194" si="492">YEAR(D6131)</f>
        <v>1918</v>
      </c>
      <c r="N6131" s="56"/>
      <c r="O6131" s="56">
        <f t="shared" ref="O6131:O6194" si="493">MONTH(D6131)</f>
        <v>5</v>
      </c>
      <c r="P6131" s="56">
        <f t="shared" ref="P6131:P6194" si="494">DAY(D6131)</f>
        <v>28</v>
      </c>
      <c r="Q6131" s="2" t="str">
        <f t="shared" si="491"/>
        <v>&lt;a href="set04\he_november 20, 1917 - august 10, 1920\miscellaneous\moore,_l_b_sells_garage_expecting_to_go_to_wwi_may_28,_1918_p5_he.pdf"&gt;Sells garage expecting to go to WWI&lt;/a&gt;</v>
      </c>
    </row>
    <row r="6132" spans="1:17" x14ac:dyDescent="0.25">
      <c r="A6132" s="2">
        <v>5822</v>
      </c>
      <c r="B6132" s="4" t="s">
        <v>8109</v>
      </c>
      <c r="C6132" s="4" t="s">
        <v>15209</v>
      </c>
      <c r="D6132" s="52">
        <v>6723</v>
      </c>
      <c r="E6132" s="5" t="s">
        <v>13629</v>
      </c>
      <c r="F6132" s="5">
        <v>5</v>
      </c>
      <c r="G6132" s="5">
        <v>22</v>
      </c>
      <c r="H6132" s="5">
        <v>4356</v>
      </c>
      <c r="I6132" t="s">
        <v>28351</v>
      </c>
      <c r="J6132" s="46" t="s">
        <v>33103</v>
      </c>
      <c r="K6132" s="56"/>
      <c r="L6132" s="56"/>
      <c r="M6132" s="56">
        <f t="shared" si="492"/>
        <v>1918</v>
      </c>
      <c r="N6132" s="56"/>
      <c r="O6132" s="56">
        <f t="shared" si="493"/>
        <v>5</v>
      </c>
      <c r="P6132" s="56">
        <f t="shared" si="494"/>
        <v>28</v>
      </c>
      <c r="Q6132" s="2" t="str">
        <f t="shared" si="491"/>
        <v>&lt;a href="set04\he_november 20, 1917 - august 10, 1920\miscellaneous\peterson,_clara_to_live_work_in_valley_city_may_28,_1918_p5_he.pdf"&gt;To live work in Valley City&lt;/a&gt;</v>
      </c>
    </row>
    <row r="6133" spans="1:17" x14ac:dyDescent="0.25">
      <c r="A6133" s="2">
        <v>6646</v>
      </c>
      <c r="B6133" s="4" t="s">
        <v>15240</v>
      </c>
      <c r="C6133" s="4" t="s">
        <v>15241</v>
      </c>
      <c r="D6133" s="52">
        <v>6723</v>
      </c>
      <c r="E6133" s="5" t="s">
        <v>13629</v>
      </c>
      <c r="F6133" s="5">
        <v>8</v>
      </c>
      <c r="G6133" s="5">
        <v>22</v>
      </c>
      <c r="H6133" s="5">
        <v>4405</v>
      </c>
      <c r="I6133" t="s">
        <v>28352</v>
      </c>
      <c r="J6133" s="46" t="s">
        <v>33103</v>
      </c>
      <c r="K6133" s="56"/>
      <c r="L6133" s="56"/>
      <c r="M6133" s="56">
        <f t="shared" si="492"/>
        <v>1918</v>
      </c>
      <c r="N6133" s="56"/>
      <c r="O6133" s="56">
        <f t="shared" si="493"/>
        <v>5</v>
      </c>
      <c r="P6133" s="56">
        <f t="shared" si="494"/>
        <v>28</v>
      </c>
      <c r="Q6133" s="2" t="str">
        <f t="shared" si="491"/>
        <v>&lt;a href="set04\he_november 20, 1917 - august 10, 1920\miscellaneous\skjeret,_alfred_best_wishes_from_karnak_community_may_28,_1918_p8_he.pdf"&gt;Best wishes from Karnak community&lt;/a&gt;</v>
      </c>
    </row>
    <row r="6134" spans="1:17" x14ac:dyDescent="0.25">
      <c r="A6134" s="2">
        <v>6706</v>
      </c>
      <c r="B6134" s="4" t="s">
        <v>15243</v>
      </c>
      <c r="C6134" s="4" t="s">
        <v>15155</v>
      </c>
      <c r="D6134" s="52">
        <v>6723</v>
      </c>
      <c r="E6134" s="5" t="s">
        <v>13629</v>
      </c>
      <c r="F6134" s="5">
        <v>5</v>
      </c>
      <c r="G6134" s="5">
        <v>22</v>
      </c>
      <c r="H6134" s="5">
        <v>4409</v>
      </c>
      <c r="I6134" t="s">
        <v>28353</v>
      </c>
      <c r="J6134" s="46" t="s">
        <v>33103</v>
      </c>
      <c r="K6134" s="56"/>
      <c r="L6134" s="56"/>
      <c r="M6134" s="56">
        <f t="shared" si="492"/>
        <v>1918</v>
      </c>
      <c r="N6134" s="56"/>
      <c r="O6134" s="56">
        <f t="shared" si="493"/>
        <v>5</v>
      </c>
      <c r="P6134" s="56">
        <f t="shared" si="494"/>
        <v>28</v>
      </c>
      <c r="Q6134" s="2" t="str">
        <f t="shared" si="491"/>
        <v>&lt;a href="set04\he_november 20, 1917 - august 10, 1920\miscellaneous\sonju,_oscar_a_leaves_for_camp_lewis_wa_may_28,_1918_p5_he.pdf"&gt;Leaves for Camp Lewis WA WWI&lt;/a&gt;</v>
      </c>
    </row>
    <row r="6135" spans="1:17" x14ac:dyDescent="0.25">
      <c r="A6135" s="2">
        <v>8273</v>
      </c>
      <c r="B6135" s="4" t="s">
        <v>15304</v>
      </c>
      <c r="C6135" s="4" t="s">
        <v>15155</v>
      </c>
      <c r="D6135" s="52">
        <v>6723</v>
      </c>
      <c r="E6135" s="5" t="s">
        <v>13629</v>
      </c>
      <c r="F6135" s="5">
        <v>5</v>
      </c>
      <c r="G6135" s="5">
        <v>22</v>
      </c>
      <c r="H6135" s="5">
        <v>4658</v>
      </c>
      <c r="I6135" t="s">
        <v>28354</v>
      </c>
      <c r="J6135" s="46" t="s">
        <v>33103</v>
      </c>
      <c r="K6135" s="56"/>
      <c r="L6135" s="56"/>
      <c r="M6135" s="56">
        <f t="shared" si="492"/>
        <v>1918</v>
      </c>
      <c r="N6135" s="56"/>
      <c r="O6135" s="56">
        <f t="shared" si="493"/>
        <v>5</v>
      </c>
      <c r="P6135" s="56">
        <f t="shared" si="494"/>
        <v>28</v>
      </c>
      <c r="Q6135" s="2" t="str">
        <f t="shared" si="491"/>
        <v>&lt;a href="set04\he_november 20, 1917 - august 10, 1920\miscellaneous\wilson,_benny_a_leaves_for_camp_lewis_wa_may_28,_1918_p5_he.pdf"&gt;Leaves for Camp Lewis WA WWI&lt;/a&gt;</v>
      </c>
    </row>
    <row r="6136" spans="1:17" x14ac:dyDescent="0.25">
      <c r="A6136" s="2">
        <v>2906</v>
      </c>
      <c r="B6136" s="4" t="s">
        <v>15080</v>
      </c>
      <c r="C6136" s="4" t="s">
        <v>15081</v>
      </c>
      <c r="D6136" s="52">
        <v>6730</v>
      </c>
      <c r="E6136" s="5" t="s">
        <v>13629</v>
      </c>
      <c r="F6136" s="5">
        <v>8</v>
      </c>
      <c r="G6136" s="5">
        <v>22</v>
      </c>
      <c r="H6136" s="5">
        <v>4041</v>
      </c>
      <c r="I6136" t="s">
        <v>28355</v>
      </c>
      <c r="J6136" s="46" t="s">
        <v>33103</v>
      </c>
      <c r="K6136" s="56"/>
      <c r="L6136" s="56"/>
      <c r="M6136" s="56">
        <f t="shared" si="492"/>
        <v>1918</v>
      </c>
      <c r="N6136" s="56"/>
      <c r="O6136" s="56">
        <f t="shared" si="493"/>
        <v>6</v>
      </c>
      <c r="P6136" s="56">
        <f t="shared" si="494"/>
        <v>4</v>
      </c>
      <c r="Q6136" s="2" t="str">
        <f t="shared" si="491"/>
        <v>&lt;a href="set04\he_november 20, 1917 - august 10, 1920\miscellaneous\healey,_don_and_family_to_live_work_in_karnak_june_4,_1918_p8_he.pdf"&gt;Family to live work in Karnak&lt;/a&gt;</v>
      </c>
    </row>
    <row r="6137" spans="1:17" x14ac:dyDescent="0.25">
      <c r="A6137" s="2">
        <v>4137</v>
      </c>
      <c r="B6137" s="4" t="s">
        <v>15112</v>
      </c>
      <c r="C6137" s="4" t="s">
        <v>15114</v>
      </c>
      <c r="D6137" s="52">
        <v>6730</v>
      </c>
      <c r="E6137" s="5" t="s">
        <v>13629</v>
      </c>
      <c r="F6137" s="5">
        <v>8</v>
      </c>
      <c r="G6137" s="5">
        <v>22</v>
      </c>
      <c r="H6137" s="5">
        <v>4113</v>
      </c>
      <c r="I6137" t="s">
        <v>28356</v>
      </c>
      <c r="J6137" s="46" t="s">
        <v>33103</v>
      </c>
      <c r="K6137" s="56"/>
      <c r="L6137" s="56"/>
      <c r="M6137" s="56">
        <f t="shared" si="492"/>
        <v>1918</v>
      </c>
      <c r="N6137" s="56"/>
      <c r="O6137" s="56">
        <f t="shared" si="493"/>
        <v>6</v>
      </c>
      <c r="P6137" s="56">
        <f t="shared" si="494"/>
        <v>4</v>
      </c>
      <c r="Q6137" s="2" t="str">
        <f t="shared" si="491"/>
        <v>&lt;a href="set04\he_november 20, 1917 - august 10, 1920\miscellaneous\karnak_reporter_june_4,_1918_p8_he.pdf"&gt;Reporter     &lt;/a&gt;</v>
      </c>
    </row>
    <row r="6138" spans="1:17" x14ac:dyDescent="0.25">
      <c r="A6138" s="2">
        <v>4570</v>
      </c>
      <c r="B6138" s="4" t="s">
        <v>14637</v>
      </c>
      <c r="C6138" s="4" t="s">
        <v>15134</v>
      </c>
      <c r="D6138" s="52">
        <v>6730</v>
      </c>
      <c r="E6138" s="5" t="s">
        <v>13629</v>
      </c>
      <c r="F6138" s="5">
        <v>5</v>
      </c>
      <c r="G6138" s="5">
        <v>22</v>
      </c>
      <c r="H6138" s="5">
        <v>4203</v>
      </c>
      <c r="I6138" t="s">
        <v>28357</v>
      </c>
      <c r="J6138" s="46" t="s">
        <v>33103</v>
      </c>
      <c r="K6138" s="56"/>
      <c r="L6138" s="56"/>
      <c r="M6138" s="56">
        <f t="shared" si="492"/>
        <v>1918</v>
      </c>
      <c r="N6138" s="56"/>
      <c r="O6138" s="56">
        <f t="shared" si="493"/>
        <v>6</v>
      </c>
      <c r="P6138" s="56">
        <f t="shared" si="494"/>
        <v>4</v>
      </c>
      <c r="Q6138" s="2" t="str">
        <f t="shared" si="491"/>
        <v>&lt;a href="set04\he_november 20, 1917 - august 10, 1920\miscellaneous\krag,_soren_letter_from_france_pt1_june_4,_1918_p5_he.pdf"&gt;Letter from France pt1&lt;/a&gt;</v>
      </c>
    </row>
    <row r="6139" spans="1:17" x14ac:dyDescent="0.25">
      <c r="A6139" s="2">
        <v>4571</v>
      </c>
      <c r="B6139" s="4" t="s">
        <v>14637</v>
      </c>
      <c r="C6139" s="4" t="s">
        <v>15135</v>
      </c>
      <c r="D6139" s="52">
        <v>6730</v>
      </c>
      <c r="E6139" s="5" t="s">
        <v>13629</v>
      </c>
      <c r="F6139" s="5">
        <v>5</v>
      </c>
      <c r="G6139" s="5">
        <v>22</v>
      </c>
      <c r="H6139" s="5">
        <v>4204</v>
      </c>
      <c r="I6139" t="s">
        <v>28358</v>
      </c>
      <c r="J6139" s="46" t="s">
        <v>33103</v>
      </c>
      <c r="K6139" s="56"/>
      <c r="L6139" s="56"/>
      <c r="M6139" s="56">
        <f t="shared" si="492"/>
        <v>1918</v>
      </c>
      <c r="N6139" s="56"/>
      <c r="O6139" s="56">
        <f t="shared" si="493"/>
        <v>6</v>
      </c>
      <c r="P6139" s="56">
        <f t="shared" si="494"/>
        <v>4</v>
      </c>
      <c r="Q6139" s="2" t="str">
        <f t="shared" si="491"/>
        <v>&lt;a href="set04\he_november 20, 1917 - august 10, 1920\miscellaneous\krag,_soren_letter_from_france_pt2_june_4,_1918_p5_he.pdf"&gt;Letter from France pt2&lt;/a&gt;</v>
      </c>
    </row>
    <row r="6140" spans="1:17" x14ac:dyDescent="0.25">
      <c r="A6140" s="2">
        <v>7815</v>
      </c>
      <c r="B6140" s="4" t="s">
        <v>13195</v>
      </c>
      <c r="C6140" s="4" t="s">
        <v>1607</v>
      </c>
      <c r="D6140" s="52">
        <v>6730</v>
      </c>
      <c r="E6140" s="5" t="s">
        <v>13629</v>
      </c>
      <c r="F6140" s="5">
        <v>5</v>
      </c>
      <c r="G6140" s="5">
        <v>22</v>
      </c>
      <c r="H6140" s="5">
        <v>4520</v>
      </c>
      <c r="I6140" t="s">
        <v>28359</v>
      </c>
      <c r="J6140" s="46" t="s">
        <v>33103</v>
      </c>
      <c r="K6140" s="56"/>
      <c r="L6140" s="56"/>
      <c r="M6140" s="56">
        <f t="shared" si="492"/>
        <v>1918</v>
      </c>
      <c r="N6140" s="56"/>
      <c r="O6140" s="56">
        <f t="shared" si="493"/>
        <v>6</v>
      </c>
      <c r="P6140" s="56">
        <f t="shared" si="494"/>
        <v>4</v>
      </c>
      <c r="Q6140" s="2" t="str">
        <f t="shared" si="491"/>
        <v>&lt;a href="set04\he_november 20, 1917 - august 10, 1920\miscellaneous\walum_notes_june_4,_1918_p5_he.pdf"&gt;Notes&lt;/a&gt;</v>
      </c>
    </row>
    <row r="6141" spans="1:17" x14ac:dyDescent="0.25">
      <c r="A6141" s="2">
        <v>6556</v>
      </c>
      <c r="B6141" s="4" t="s">
        <v>1040</v>
      </c>
      <c r="C6141" s="4" t="s">
        <v>610</v>
      </c>
      <c r="D6141" s="52">
        <v>6732</v>
      </c>
      <c r="E6141" s="5" t="s">
        <v>13630</v>
      </c>
      <c r="F6141" s="5">
        <v>4</v>
      </c>
      <c r="G6141" s="5">
        <v>32</v>
      </c>
      <c r="H6141" s="5">
        <v>6752</v>
      </c>
      <c r="I6141" t="s">
        <v>30394</v>
      </c>
      <c r="J6141" s="46" t="s">
        <v>33120</v>
      </c>
      <c r="K6141" s="56"/>
      <c r="L6141" s="56"/>
      <c r="M6141" s="56">
        <f t="shared" si="492"/>
        <v>1918</v>
      </c>
      <c r="N6141" s="56"/>
      <c r="O6141" s="56">
        <f t="shared" si="493"/>
        <v>6</v>
      </c>
      <c r="P6141" s="56">
        <f t="shared" si="494"/>
        <v>6</v>
      </c>
      <c r="Q6141" s="2" t="str">
        <f t="shared" si="491"/>
        <v>&lt;a href="set03\tsr\tsr_october_26,_1916_-_august_3,_1922\miscellaneous\simenson,_glenn_appendicitis_june_6,_1918_p4_tsr.pdf"&gt;Appendicitis&lt;/a&gt;</v>
      </c>
    </row>
    <row r="6142" spans="1:17" x14ac:dyDescent="0.25">
      <c r="A6142" s="2">
        <v>1259</v>
      </c>
      <c r="B6142" s="4" t="s">
        <v>15001</v>
      </c>
      <c r="C6142" s="4" t="s">
        <v>15002</v>
      </c>
      <c r="D6142" s="52">
        <v>6737</v>
      </c>
      <c r="E6142" s="5" t="s">
        <v>13629</v>
      </c>
      <c r="F6142" s="5">
        <v>8</v>
      </c>
      <c r="G6142" s="5">
        <v>22</v>
      </c>
      <c r="H6142" s="5">
        <v>3823</v>
      </c>
      <c r="I6142" t="s">
        <v>28360</v>
      </c>
      <c r="J6142" s="46" t="s">
        <v>33103</v>
      </c>
      <c r="K6142" s="56"/>
      <c r="L6142" s="56"/>
      <c r="M6142" s="56">
        <f t="shared" si="492"/>
        <v>1918</v>
      </c>
      <c r="N6142" s="56"/>
      <c r="O6142" s="56">
        <f t="shared" si="493"/>
        <v>6</v>
      </c>
      <c r="P6142" s="56">
        <f t="shared" si="494"/>
        <v>11</v>
      </c>
      <c r="Q6142" s="2" t="str">
        <f t="shared" si="491"/>
        <v>&lt;a href="set04\he_november 20, 1917 - august 10, 1920\miscellaneous\country_school_notes_june_11,_1918_p8_he.pdf"&gt;Notes &lt;/a&gt;</v>
      </c>
    </row>
    <row r="6143" spans="1:17" x14ac:dyDescent="0.25">
      <c r="A6143" s="2">
        <v>2423</v>
      </c>
      <c r="B6143" s="4" t="s">
        <v>4455</v>
      </c>
      <c r="C6143" s="4" t="s">
        <v>15034</v>
      </c>
      <c r="D6143" s="52">
        <v>6737</v>
      </c>
      <c r="E6143" s="5" t="s">
        <v>13629</v>
      </c>
      <c r="F6143" s="5">
        <v>5</v>
      </c>
      <c r="G6143" s="5">
        <v>22</v>
      </c>
      <c r="H6143" s="5">
        <v>3926</v>
      </c>
      <c r="I6143" t="s">
        <v>28361</v>
      </c>
      <c r="J6143" s="46" t="s">
        <v>33103</v>
      </c>
      <c r="K6143" s="56"/>
      <c r="L6143" s="56"/>
      <c r="M6143" s="56">
        <f t="shared" si="492"/>
        <v>1918</v>
      </c>
      <c r="N6143" s="56"/>
      <c r="O6143" s="56">
        <f t="shared" si="493"/>
        <v>6</v>
      </c>
      <c r="P6143" s="56">
        <f t="shared" si="494"/>
        <v>11</v>
      </c>
      <c r="Q6143" s="2" t="str">
        <f t="shared" si="491"/>
        <v>&lt;a href="set04\he_november 20, 1917 - august 10, 1920\miscellaneous\griggs_county_partial_eclipse_june_11,_1918_p5_he.pdf"&gt;Partial eclipse&lt;/a&gt;</v>
      </c>
    </row>
    <row r="6144" spans="1:17" x14ac:dyDescent="0.25">
      <c r="A6144" s="2">
        <v>2427</v>
      </c>
      <c r="B6144" s="4" t="s">
        <v>4455</v>
      </c>
      <c r="C6144" s="4" t="s">
        <v>15035</v>
      </c>
      <c r="D6144" s="52">
        <v>6737</v>
      </c>
      <c r="E6144" s="5" t="s">
        <v>13629</v>
      </c>
      <c r="F6144" s="5">
        <v>1</v>
      </c>
      <c r="G6144" s="5">
        <v>22</v>
      </c>
      <c r="H6144" s="5">
        <v>3923</v>
      </c>
      <c r="I6144" t="s">
        <v>28362</v>
      </c>
      <c r="J6144" s="46" t="s">
        <v>33103</v>
      </c>
      <c r="K6144" s="56"/>
      <c r="L6144" s="56"/>
      <c r="M6144" s="56">
        <f t="shared" si="492"/>
        <v>1918</v>
      </c>
      <c r="N6144" s="56"/>
      <c r="O6144" s="56">
        <f t="shared" si="493"/>
        <v>6</v>
      </c>
      <c r="P6144" s="56">
        <f t="shared" si="494"/>
        <v>11</v>
      </c>
      <c r="Q6144" s="2" t="str">
        <f t="shared" si="491"/>
        <v>&lt;a href="set04\he_november 20, 1917 - august 10, 1920\miscellaneous\griggs_county_wwi_4_more_men_needed_june_11,_1918_p1_he.pdf"&gt;WWI 4 more men needed&lt;/a&gt;</v>
      </c>
    </row>
    <row r="6145" spans="1:17" x14ac:dyDescent="0.25">
      <c r="A6145" s="2">
        <v>4138</v>
      </c>
      <c r="B6145" s="4" t="s">
        <v>15112</v>
      </c>
      <c r="C6145" s="4" t="s">
        <v>15114</v>
      </c>
      <c r="D6145" s="52">
        <v>6737</v>
      </c>
      <c r="E6145" s="5" t="s">
        <v>13629</v>
      </c>
      <c r="F6145" s="5">
        <v>8</v>
      </c>
      <c r="G6145" s="5">
        <v>22</v>
      </c>
      <c r="H6145" s="5">
        <v>4114</v>
      </c>
      <c r="I6145" t="s">
        <v>28363</v>
      </c>
      <c r="J6145" s="46" t="s">
        <v>33103</v>
      </c>
      <c r="K6145" s="56"/>
      <c r="L6145" s="56"/>
      <c r="M6145" s="56">
        <f t="shared" si="492"/>
        <v>1918</v>
      </c>
      <c r="N6145" s="56"/>
      <c r="O6145" s="56">
        <f t="shared" si="493"/>
        <v>6</v>
      </c>
      <c r="P6145" s="56">
        <f t="shared" si="494"/>
        <v>11</v>
      </c>
      <c r="Q6145" s="2" t="str">
        <f t="shared" si="491"/>
        <v>&lt;a href="set04\he_november 20, 1917 - august 10, 1920\miscellaneous\karnak_reporter_june_11,_1918_p8_he.pdf"&gt;Reporter     &lt;/a&gt;</v>
      </c>
    </row>
    <row r="6146" spans="1:17" x14ac:dyDescent="0.25">
      <c r="A6146" s="2">
        <v>6707</v>
      </c>
      <c r="B6146" s="4" t="s">
        <v>15243</v>
      </c>
      <c r="C6146" s="4" t="s">
        <v>15245</v>
      </c>
      <c r="D6146" s="52">
        <v>6737</v>
      </c>
      <c r="E6146" s="5" t="s">
        <v>13629</v>
      </c>
      <c r="F6146" s="5">
        <v>1</v>
      </c>
      <c r="G6146" s="5">
        <v>22</v>
      </c>
      <c r="H6146" s="5">
        <v>4410</v>
      </c>
      <c r="I6146" t="s">
        <v>28364</v>
      </c>
      <c r="J6146" s="46" t="s">
        <v>33103</v>
      </c>
      <c r="K6146" s="56"/>
      <c r="L6146" s="56"/>
      <c r="M6146" s="56">
        <f t="shared" si="492"/>
        <v>1918</v>
      </c>
      <c r="N6146" s="56"/>
      <c r="O6146" s="56">
        <f t="shared" si="493"/>
        <v>6</v>
      </c>
      <c r="P6146" s="56">
        <f t="shared" si="494"/>
        <v>11</v>
      </c>
      <c r="Q6146" s="2" t="str">
        <f t="shared" ref="Q6146:Q6209" si="495">"&lt;a href="&amp;""""&amp;J6146&amp;"\"&amp;I6146&amp;"""&gt;"&amp;C6146&amp;"&lt;/a&gt;"</f>
        <v>&lt;a href="set04\he_november 20, 1917 - august 10, 1920\miscellaneous\sonju,_oscar_a_returns_from_camp_lewis_june_11,_1918_p1_he.pdf"&gt;Returns from Camp Lewis&lt;/a&gt;</v>
      </c>
    </row>
    <row r="6147" spans="1:17" x14ac:dyDescent="0.25">
      <c r="A6147" s="2">
        <v>6719</v>
      </c>
      <c r="B6147" s="4" t="s">
        <v>15244</v>
      </c>
      <c r="C6147" s="4" t="s">
        <v>15245</v>
      </c>
      <c r="D6147" s="52">
        <v>6737</v>
      </c>
      <c r="E6147" s="5" t="s">
        <v>13629</v>
      </c>
      <c r="F6147" s="5">
        <v>1</v>
      </c>
      <c r="G6147" s="5">
        <v>22</v>
      </c>
      <c r="H6147" s="5">
        <v>4412</v>
      </c>
      <c r="I6147" t="s">
        <v>28365</v>
      </c>
      <c r="J6147" s="46" t="s">
        <v>33103</v>
      </c>
      <c r="K6147" s="56"/>
      <c r="L6147" s="56"/>
      <c r="M6147" s="56">
        <f t="shared" si="492"/>
        <v>1918</v>
      </c>
      <c r="N6147" s="56"/>
      <c r="O6147" s="56">
        <f t="shared" si="493"/>
        <v>6</v>
      </c>
      <c r="P6147" s="56">
        <f t="shared" si="494"/>
        <v>11</v>
      </c>
      <c r="Q6147" s="2" t="str">
        <f t="shared" si="495"/>
        <v>&lt;a href="set04\he_november 20, 1917 - august 10, 1920\miscellaneous\sougstad,_borre_hanson_returns_from_camp_lewis_june_11,_1918_p1_he.pdf"&gt;Returns from Camp Lewis&lt;/a&gt;</v>
      </c>
    </row>
    <row r="6148" spans="1:17" x14ac:dyDescent="0.25">
      <c r="A6148" s="2">
        <v>7654</v>
      </c>
      <c r="B6148" s="4" t="s">
        <v>15285</v>
      </c>
      <c r="C6148" s="4" t="s">
        <v>15245</v>
      </c>
      <c r="D6148" s="52">
        <v>6737</v>
      </c>
      <c r="E6148" s="5" t="s">
        <v>13629</v>
      </c>
      <c r="F6148" s="5">
        <v>1</v>
      </c>
      <c r="G6148" s="5">
        <v>22</v>
      </c>
      <c r="H6148" s="5">
        <v>4480</v>
      </c>
      <c r="I6148" t="s">
        <v>28366</v>
      </c>
      <c r="J6148" s="46" t="s">
        <v>33103</v>
      </c>
      <c r="K6148" s="56"/>
      <c r="L6148" s="56"/>
      <c r="M6148" s="56">
        <f t="shared" si="492"/>
        <v>1918</v>
      </c>
      <c r="N6148" s="56"/>
      <c r="O6148" s="56">
        <f t="shared" si="493"/>
        <v>6</v>
      </c>
      <c r="P6148" s="56">
        <f t="shared" si="494"/>
        <v>11</v>
      </c>
      <c r="Q6148" s="2" t="str">
        <f t="shared" si="495"/>
        <v>&lt;a href="set04\he_november 20, 1917 - august 10, 1920\miscellaneous\vissing,_thorvald_h_returns_from_camp_lewis_june_11,_1918_p1_he.pdf"&gt;Returns from Camp Lewis&lt;/a&gt;</v>
      </c>
    </row>
    <row r="6149" spans="1:17" x14ac:dyDescent="0.25">
      <c r="A6149" s="2">
        <v>7816</v>
      </c>
      <c r="B6149" s="4" t="s">
        <v>13195</v>
      </c>
      <c r="C6149" s="4" t="s">
        <v>1607</v>
      </c>
      <c r="D6149" s="52">
        <v>6737</v>
      </c>
      <c r="E6149" s="5" t="s">
        <v>13629</v>
      </c>
      <c r="F6149" s="5">
        <v>5</v>
      </c>
      <c r="G6149" s="5">
        <v>22</v>
      </c>
      <c r="H6149" s="5">
        <v>4521</v>
      </c>
      <c r="I6149" t="s">
        <v>28367</v>
      </c>
      <c r="J6149" s="46" t="s">
        <v>33103</v>
      </c>
      <c r="K6149" s="56"/>
      <c r="L6149" s="56"/>
      <c r="M6149" s="56">
        <f t="shared" si="492"/>
        <v>1918</v>
      </c>
      <c r="N6149" s="56"/>
      <c r="O6149" s="56">
        <f t="shared" si="493"/>
        <v>6</v>
      </c>
      <c r="P6149" s="56">
        <f t="shared" si="494"/>
        <v>11</v>
      </c>
      <c r="Q6149" s="2" t="str">
        <f t="shared" si="495"/>
        <v>&lt;a href="set04\he_november 20, 1917 - august 10, 1920\miscellaneous\walum_notes_june_11,_1918_p5_he.pdf"&gt;Notes&lt;/a&gt;</v>
      </c>
    </row>
    <row r="6150" spans="1:17" x14ac:dyDescent="0.25">
      <c r="A6150" s="2">
        <v>8271</v>
      </c>
      <c r="B6150" s="4" t="s">
        <v>15302</v>
      </c>
      <c r="C6150" s="4" t="s">
        <v>15303</v>
      </c>
      <c r="D6150" s="52">
        <v>6737</v>
      </c>
      <c r="E6150" s="5" t="s">
        <v>13629</v>
      </c>
      <c r="F6150" s="5">
        <v>1</v>
      </c>
      <c r="G6150" s="5">
        <v>22</v>
      </c>
      <c r="H6150" s="5">
        <v>4656</v>
      </c>
      <c r="I6150" t="s">
        <v>28368</v>
      </c>
      <c r="J6150" s="46" t="s">
        <v>33103</v>
      </c>
      <c r="K6150" s="56"/>
      <c r="L6150" s="56"/>
      <c r="M6150" s="56">
        <f t="shared" si="492"/>
        <v>1918</v>
      </c>
      <c r="N6150" s="56"/>
      <c r="O6150" s="56">
        <f t="shared" si="493"/>
        <v>6</v>
      </c>
      <c r="P6150" s="56">
        <f t="shared" si="494"/>
        <v>11</v>
      </c>
      <c r="Q6150" s="2" t="str">
        <f t="shared" si="495"/>
        <v>&lt;a href="set04\he_november 20, 1917 - august 10, 1920\miscellaneous\wilson,_bennie_a_writes_from_camp_june_11,_1918_p1_he.pdf"&gt;Writes from Camp&lt;/a&gt;</v>
      </c>
    </row>
    <row r="6151" spans="1:17" x14ac:dyDescent="0.25">
      <c r="A6151" s="2">
        <v>6552</v>
      </c>
      <c r="B6151" s="4" t="s">
        <v>1038</v>
      </c>
      <c r="C6151" s="4" t="s">
        <v>803</v>
      </c>
      <c r="D6151" s="52">
        <v>6739</v>
      </c>
      <c r="E6151" s="5" t="s">
        <v>13630</v>
      </c>
      <c r="F6151" s="5">
        <v>1</v>
      </c>
      <c r="G6151" s="5">
        <v>32</v>
      </c>
      <c r="H6151" s="5">
        <v>6750</v>
      </c>
      <c r="I6151" t="s">
        <v>30395</v>
      </c>
      <c r="J6151" s="46" t="s">
        <v>33120</v>
      </c>
      <c r="K6151" s="56"/>
      <c r="L6151" s="56"/>
      <c r="M6151" s="56">
        <f t="shared" si="492"/>
        <v>1918</v>
      </c>
      <c r="N6151" s="56"/>
      <c r="O6151" s="56">
        <f t="shared" si="493"/>
        <v>6</v>
      </c>
      <c r="P6151" s="56">
        <f t="shared" si="494"/>
        <v>13</v>
      </c>
      <c r="Q6151" s="2" t="str">
        <f t="shared" si="495"/>
        <v>&lt;a href="set03\tsr\tsr_october_26,_1916_-_august_3,_1922\miscellaneous\simenson,_art_wwi_letter_june_13,_1918_p1_tsr.pdf"&gt;WWI Letter&lt;/a&gt;</v>
      </c>
    </row>
    <row r="6152" spans="1:17" x14ac:dyDescent="0.25">
      <c r="A6152" s="2">
        <v>1260</v>
      </c>
      <c r="B6152" s="4" t="s">
        <v>15001</v>
      </c>
      <c r="C6152" s="4" t="s">
        <v>15002</v>
      </c>
      <c r="D6152" s="52">
        <v>6744</v>
      </c>
      <c r="E6152" s="5" t="s">
        <v>13629</v>
      </c>
      <c r="F6152" s="5">
        <v>8</v>
      </c>
      <c r="G6152" s="5">
        <v>22</v>
      </c>
      <c r="H6152" s="5">
        <v>3824</v>
      </c>
      <c r="I6152" t="s">
        <v>28369</v>
      </c>
      <c r="J6152" s="46" t="s">
        <v>33103</v>
      </c>
      <c r="K6152" s="56"/>
      <c r="L6152" s="56"/>
      <c r="M6152" s="56">
        <f t="shared" si="492"/>
        <v>1918</v>
      </c>
      <c r="N6152" s="56"/>
      <c r="O6152" s="56">
        <f t="shared" si="493"/>
        <v>6</v>
      </c>
      <c r="P6152" s="56">
        <f t="shared" si="494"/>
        <v>18</v>
      </c>
      <c r="Q6152" s="2" t="str">
        <f t="shared" si="495"/>
        <v>&lt;a href="set04\he_november 20, 1917 - august 10, 1920\miscellaneous\country_school_notes_june_18,_1918_p8_he.pdf"&gt;Notes &lt;/a&gt;</v>
      </c>
    </row>
    <row r="6153" spans="1:17" x14ac:dyDescent="0.25">
      <c r="A6153" s="2">
        <v>2870</v>
      </c>
      <c r="B6153" s="4" t="s">
        <v>15074</v>
      </c>
      <c r="C6153" s="4" t="s">
        <v>14276</v>
      </c>
      <c r="D6153" s="52">
        <v>6744</v>
      </c>
      <c r="E6153" s="5" t="s">
        <v>13629</v>
      </c>
      <c r="F6153" s="5">
        <v>5</v>
      </c>
      <c r="G6153" s="5">
        <v>22</v>
      </c>
      <c r="H6153" s="5">
        <v>4031</v>
      </c>
      <c r="I6153" t="s">
        <v>28370</v>
      </c>
      <c r="J6153" s="46" t="s">
        <v>33103</v>
      </c>
      <c r="K6153" s="56"/>
      <c r="L6153" s="56"/>
      <c r="M6153" s="56">
        <f t="shared" si="492"/>
        <v>1918</v>
      </c>
      <c r="N6153" s="56"/>
      <c r="O6153" s="56">
        <f t="shared" si="493"/>
        <v>6</v>
      </c>
      <c r="P6153" s="56">
        <f t="shared" si="494"/>
        <v>18</v>
      </c>
      <c r="Q6153" s="2" t="str">
        <f t="shared" si="495"/>
        <v>&lt;a href="set04\he_november 20, 1917 - august 10, 1920\miscellaneous\haugen,_matt_painful_accident_june_18,_1918_p5_he.pdf"&gt;Painful Accident&lt;/a&gt;</v>
      </c>
    </row>
    <row r="6154" spans="1:17" x14ac:dyDescent="0.25">
      <c r="A6154" s="2">
        <v>4139</v>
      </c>
      <c r="B6154" s="4" t="s">
        <v>15112</v>
      </c>
      <c r="C6154" s="4" t="s">
        <v>15114</v>
      </c>
      <c r="D6154" s="52">
        <v>6744</v>
      </c>
      <c r="E6154" s="5" t="s">
        <v>13629</v>
      </c>
      <c r="F6154" s="5">
        <v>8</v>
      </c>
      <c r="G6154" s="5">
        <v>22</v>
      </c>
      <c r="H6154" s="5">
        <v>4115</v>
      </c>
      <c r="I6154" t="s">
        <v>28371</v>
      </c>
      <c r="J6154" s="46" t="s">
        <v>33103</v>
      </c>
      <c r="K6154" s="56"/>
      <c r="L6154" s="56"/>
      <c r="M6154" s="56">
        <f t="shared" si="492"/>
        <v>1918</v>
      </c>
      <c r="N6154" s="56"/>
      <c r="O6154" s="56">
        <f t="shared" si="493"/>
        <v>6</v>
      </c>
      <c r="P6154" s="56">
        <f t="shared" si="494"/>
        <v>18</v>
      </c>
      <c r="Q6154" s="2" t="str">
        <f t="shared" si="495"/>
        <v>&lt;a href="set04\he_november 20, 1917 - august 10, 1920\miscellaneous\karnak_reporter_june_18,_1918_p8_he.pdf"&gt;Reporter     &lt;/a&gt;</v>
      </c>
    </row>
    <row r="6155" spans="1:17" x14ac:dyDescent="0.25">
      <c r="A6155" s="2">
        <v>7817</v>
      </c>
      <c r="B6155" s="4" t="s">
        <v>13195</v>
      </c>
      <c r="C6155" s="4" t="s">
        <v>1607</v>
      </c>
      <c r="D6155" s="52">
        <v>6744</v>
      </c>
      <c r="E6155" s="5" t="s">
        <v>13629</v>
      </c>
      <c r="F6155" s="5">
        <v>5</v>
      </c>
      <c r="G6155" s="5">
        <v>22</v>
      </c>
      <c r="H6155" s="5">
        <v>4522</v>
      </c>
      <c r="I6155" t="s">
        <v>28372</v>
      </c>
      <c r="J6155" s="46" t="s">
        <v>33103</v>
      </c>
      <c r="K6155" s="56"/>
      <c r="L6155" s="56"/>
      <c r="M6155" s="56">
        <f t="shared" si="492"/>
        <v>1918</v>
      </c>
      <c r="N6155" s="56"/>
      <c r="O6155" s="56">
        <f t="shared" si="493"/>
        <v>6</v>
      </c>
      <c r="P6155" s="56">
        <f t="shared" si="494"/>
        <v>18</v>
      </c>
      <c r="Q6155" s="2" t="str">
        <f t="shared" si="495"/>
        <v>&lt;a href="set04\he_november 20, 1917 - august 10, 1920\miscellaneous\walum_notes_june_18,_1918_p5_he.pdf"&gt;Notes&lt;/a&gt;</v>
      </c>
    </row>
    <row r="6156" spans="1:17" x14ac:dyDescent="0.25">
      <c r="A6156" s="2">
        <v>8200</v>
      </c>
      <c r="B6156" s="4" t="s">
        <v>15298</v>
      </c>
      <c r="C6156" s="4" t="s">
        <v>15299</v>
      </c>
      <c r="D6156" s="52">
        <v>6744</v>
      </c>
      <c r="E6156" s="5" t="s">
        <v>13629</v>
      </c>
      <c r="F6156" s="5">
        <v>8</v>
      </c>
      <c r="G6156" s="5">
        <v>22</v>
      </c>
      <c r="H6156" s="5">
        <v>4650</v>
      </c>
      <c r="I6156" s="99" t="s">
        <v>28373</v>
      </c>
      <c r="J6156" s="46" t="s">
        <v>33103</v>
      </c>
      <c r="K6156" s="56"/>
      <c r="L6156" s="56"/>
      <c r="M6156" s="56">
        <f t="shared" si="492"/>
        <v>1918</v>
      </c>
      <c r="N6156" s="56"/>
      <c r="O6156" s="56">
        <f t="shared" si="493"/>
        <v>6</v>
      </c>
      <c r="P6156" s="56">
        <f t="shared" si="494"/>
        <v>18</v>
      </c>
      <c r="Q6156" s="2" t="str">
        <f t="shared" si="495"/>
        <v>&lt;a href="set04\he_november 20, 1917 - august 10, 1920\miscellaneous\wickham,_m_e_two_operations_june_18,_1918_p8_he.pdf"&gt;Two operations&lt;/a&gt;</v>
      </c>
    </row>
    <row r="6157" spans="1:17" x14ac:dyDescent="0.25">
      <c r="A6157" s="2">
        <v>1261</v>
      </c>
      <c r="B6157" s="4" t="s">
        <v>15001</v>
      </c>
      <c r="C6157" s="4" t="s">
        <v>15002</v>
      </c>
      <c r="D6157" s="52">
        <v>6751</v>
      </c>
      <c r="E6157" s="5" t="s">
        <v>13629</v>
      </c>
      <c r="F6157" s="5">
        <v>8</v>
      </c>
      <c r="G6157" s="5">
        <v>22</v>
      </c>
      <c r="H6157" s="5">
        <v>3825</v>
      </c>
      <c r="I6157" t="s">
        <v>28374</v>
      </c>
      <c r="J6157" s="46" t="s">
        <v>33103</v>
      </c>
      <c r="K6157" s="56"/>
      <c r="L6157" s="56"/>
      <c r="M6157" s="56">
        <f t="shared" si="492"/>
        <v>1918</v>
      </c>
      <c r="N6157" s="56"/>
      <c r="O6157" s="56">
        <f t="shared" si="493"/>
        <v>6</v>
      </c>
      <c r="P6157" s="56">
        <f t="shared" si="494"/>
        <v>25</v>
      </c>
      <c r="Q6157" s="2" t="str">
        <f t="shared" si="495"/>
        <v>&lt;a href="set04\he_november 20, 1917 - august 10, 1920\miscellaneous\country_school_notes_june_25,_1918_p8_he.pdf"&gt;Notes &lt;/a&gt;</v>
      </c>
    </row>
    <row r="6158" spans="1:17" x14ac:dyDescent="0.25">
      <c r="A6158" s="2">
        <v>2255</v>
      </c>
      <c r="B6158" s="4" t="s">
        <v>15031</v>
      </c>
      <c r="C6158" s="4" t="s">
        <v>15032</v>
      </c>
      <c r="D6158" s="52">
        <v>6751</v>
      </c>
      <c r="E6158" s="5" t="s">
        <v>13629</v>
      </c>
      <c r="F6158" s="5">
        <v>8</v>
      </c>
      <c r="G6158" s="5">
        <v>22</v>
      </c>
      <c r="H6158" s="5">
        <v>3920</v>
      </c>
      <c r="I6158" t="s">
        <v>28375</v>
      </c>
      <c r="J6158" s="46" t="s">
        <v>33103</v>
      </c>
      <c r="K6158" s="56"/>
      <c r="L6158" s="56"/>
      <c r="M6158" s="56">
        <f t="shared" si="492"/>
        <v>1918</v>
      </c>
      <c r="N6158" s="56"/>
      <c r="O6158" s="56">
        <f t="shared" si="493"/>
        <v>6</v>
      </c>
      <c r="P6158" s="56">
        <f t="shared" si="494"/>
        <v>25</v>
      </c>
      <c r="Q6158" s="2" t="str">
        <f t="shared" si="495"/>
        <v>&lt;a href="set04\he_november 20, 1917 - august 10, 1920\miscellaneous\griesinger,_joe_moves_house_to_new_foundation_june_25,_1918_p8_he.pdf"&gt;Moves house to new foundation&lt;/a&gt;</v>
      </c>
    </row>
    <row r="6159" spans="1:17" x14ac:dyDescent="0.25">
      <c r="A6159" s="2">
        <v>4140</v>
      </c>
      <c r="B6159" s="4" t="s">
        <v>15112</v>
      </c>
      <c r="C6159" s="4" t="s">
        <v>15114</v>
      </c>
      <c r="D6159" s="52">
        <v>6751</v>
      </c>
      <c r="E6159" s="5" t="s">
        <v>13629</v>
      </c>
      <c r="F6159" s="5">
        <v>8</v>
      </c>
      <c r="G6159" s="5">
        <v>22</v>
      </c>
      <c r="H6159" s="5">
        <v>4116</v>
      </c>
      <c r="I6159" t="s">
        <v>28376</v>
      </c>
      <c r="J6159" s="46" t="s">
        <v>33103</v>
      </c>
      <c r="K6159" s="56"/>
      <c r="L6159" s="56"/>
      <c r="M6159" s="56">
        <f t="shared" si="492"/>
        <v>1918</v>
      </c>
      <c r="N6159" s="56"/>
      <c r="O6159" s="56">
        <f t="shared" si="493"/>
        <v>6</v>
      </c>
      <c r="P6159" s="56">
        <f t="shared" si="494"/>
        <v>25</v>
      </c>
      <c r="Q6159" s="2" t="str">
        <f t="shared" si="495"/>
        <v>&lt;a href="set04\he_november 20, 1917 - august 10, 1920\miscellaneous\karnak_reporter_june_25,_1918_p8_he.pdf"&gt;Reporter     &lt;/a&gt;</v>
      </c>
    </row>
    <row r="6160" spans="1:17" x14ac:dyDescent="0.25">
      <c r="A6160" s="2">
        <v>4942</v>
      </c>
      <c r="B6160" s="4" t="s">
        <v>15159</v>
      </c>
      <c r="C6160" s="4" t="s">
        <v>15160</v>
      </c>
      <c r="D6160" s="52">
        <v>6751</v>
      </c>
      <c r="E6160" s="5" t="s">
        <v>13629</v>
      </c>
      <c r="F6160" s="5">
        <v>8</v>
      </c>
      <c r="G6160" s="5">
        <v>22</v>
      </c>
      <c r="H6160" s="5">
        <v>4250</v>
      </c>
      <c r="I6160" t="s">
        <v>28377</v>
      </c>
      <c r="J6160" s="46" t="s">
        <v>33103</v>
      </c>
      <c r="K6160" s="56"/>
      <c r="L6160" s="56"/>
      <c r="M6160" s="56">
        <f t="shared" si="492"/>
        <v>1918</v>
      </c>
      <c r="N6160" s="56"/>
      <c r="O6160" s="56">
        <f t="shared" si="493"/>
        <v>6</v>
      </c>
      <c r="P6160" s="56">
        <f t="shared" si="494"/>
        <v>25</v>
      </c>
      <c r="Q6160" s="2" t="str">
        <f t="shared" si="495"/>
        <v>&lt;a href="set04\he_november 20, 1917 - august 10, 1920\miscellaneous\magnussen,_wm_buys_a_motorcycle_that_annoys_june_25,_1918_p8_he.pdf"&gt;Buys a motorcycle that annoys&lt;/a&gt;</v>
      </c>
    </row>
    <row r="6161" spans="1:17" x14ac:dyDescent="0.25">
      <c r="A6161" s="2">
        <v>5248</v>
      </c>
      <c r="B6161" s="4" t="s">
        <v>15171</v>
      </c>
      <c r="C6161" s="4" t="s">
        <v>15173</v>
      </c>
      <c r="D6161" s="52">
        <v>6751</v>
      </c>
      <c r="E6161" s="5" t="s">
        <v>13629</v>
      </c>
      <c r="F6161" s="5">
        <v>5</v>
      </c>
      <c r="G6161" s="5">
        <v>22</v>
      </c>
      <c r="H6161" s="5">
        <v>4286</v>
      </c>
      <c r="I6161" t="s">
        <v>28378</v>
      </c>
      <c r="J6161" s="46" t="s">
        <v>33103</v>
      </c>
      <c r="K6161" s="56"/>
      <c r="L6161" s="56"/>
      <c r="M6161" s="56">
        <f t="shared" si="492"/>
        <v>1918</v>
      </c>
      <c r="N6161" s="56"/>
      <c r="O6161" s="56">
        <f t="shared" si="493"/>
        <v>6</v>
      </c>
      <c r="P6161" s="56">
        <f t="shared" si="494"/>
        <v>25</v>
      </c>
      <c r="Q6161" s="2" t="str">
        <f t="shared" si="495"/>
        <v>&lt;a href="set04\he_november 20, 1917 - august 10, 1920\miscellaneous\moore,_l_b_puts_another_truck_into_service_june_25,_1918_p5_he.pdf"&gt;Puts another truck into service&lt;/a&gt;</v>
      </c>
    </row>
    <row r="6162" spans="1:17" x14ac:dyDescent="0.25">
      <c r="A6162" s="2">
        <v>6288</v>
      </c>
      <c r="B6162" s="4" t="s">
        <v>14717</v>
      </c>
      <c r="C6162" s="4" t="s">
        <v>15225</v>
      </c>
      <c r="D6162" s="52">
        <v>6751</v>
      </c>
      <c r="E6162" s="5" t="s">
        <v>13629</v>
      </c>
      <c r="F6162" s="5">
        <v>1</v>
      </c>
      <c r="G6162" s="5">
        <v>22</v>
      </c>
      <c r="H6162" s="5">
        <v>4379</v>
      </c>
      <c r="I6162" t="s">
        <v>28379</v>
      </c>
      <c r="J6162" s="46" t="s">
        <v>33103</v>
      </c>
      <c r="K6162" s="56"/>
      <c r="L6162" s="56"/>
      <c r="M6162" s="56">
        <f t="shared" si="492"/>
        <v>1918</v>
      </c>
      <c r="N6162" s="56"/>
      <c r="O6162" s="56">
        <f t="shared" si="493"/>
        <v>6</v>
      </c>
      <c r="P6162" s="56">
        <f t="shared" si="494"/>
        <v>25</v>
      </c>
      <c r="Q6162" s="2" t="str">
        <f t="shared" si="495"/>
        <v>&lt;a href="set04\he_november 20, 1917 - august 10, 1920\miscellaneous\robinson,_henry_writes_from_the_war_june_25,_1918_p1_he.pdf"&gt;Writes from the War&lt;/a&gt;</v>
      </c>
    </row>
    <row r="6163" spans="1:17" x14ac:dyDescent="0.25">
      <c r="A6163" s="2">
        <v>7818</v>
      </c>
      <c r="B6163" s="4" t="s">
        <v>13195</v>
      </c>
      <c r="C6163" s="4" t="s">
        <v>1607</v>
      </c>
      <c r="D6163" s="52">
        <v>6751</v>
      </c>
      <c r="E6163" s="5" t="s">
        <v>13629</v>
      </c>
      <c r="F6163" s="5">
        <v>5</v>
      </c>
      <c r="G6163" s="5">
        <v>22</v>
      </c>
      <c r="H6163" s="5">
        <v>4523</v>
      </c>
      <c r="I6163" t="s">
        <v>28380</v>
      </c>
      <c r="J6163" s="46" t="s">
        <v>33103</v>
      </c>
      <c r="K6163" s="56"/>
      <c r="L6163" s="56"/>
      <c r="M6163" s="56">
        <f t="shared" si="492"/>
        <v>1918</v>
      </c>
      <c r="N6163" s="56"/>
      <c r="O6163" s="56">
        <f t="shared" si="493"/>
        <v>6</v>
      </c>
      <c r="P6163" s="56">
        <f t="shared" si="494"/>
        <v>25</v>
      </c>
      <c r="Q6163" s="2" t="str">
        <f t="shared" si="495"/>
        <v>&lt;a href="set04\he_november 20, 1917 - august 10, 1920\miscellaneous\walum_notes_june_25,_1918_p5_he.pdf"&gt;Notes&lt;/a&gt;</v>
      </c>
    </row>
    <row r="6164" spans="1:17" x14ac:dyDescent="0.25">
      <c r="A6164" s="2">
        <v>8289</v>
      </c>
      <c r="B6164" s="4" t="s">
        <v>15307</v>
      </c>
      <c r="C6164" s="4" t="s">
        <v>102</v>
      </c>
      <c r="D6164" s="52">
        <v>6751</v>
      </c>
      <c r="E6164" s="5" t="s">
        <v>13629</v>
      </c>
      <c r="F6164" s="5">
        <v>5</v>
      </c>
      <c r="G6164" s="5">
        <v>22</v>
      </c>
      <c r="H6164" s="5">
        <v>4662</v>
      </c>
      <c r="I6164" t="s">
        <v>28381</v>
      </c>
      <c r="J6164" s="46" t="s">
        <v>33103</v>
      </c>
      <c r="K6164" s="56"/>
      <c r="L6164" s="56"/>
      <c r="M6164" s="56">
        <f t="shared" si="492"/>
        <v>1918</v>
      </c>
      <c r="N6164" s="56"/>
      <c r="O6164" s="56">
        <f t="shared" si="493"/>
        <v>6</v>
      </c>
      <c r="P6164" s="56">
        <f t="shared" si="494"/>
        <v>25</v>
      </c>
      <c r="Q6164" s="2" t="str">
        <f t="shared" si="495"/>
        <v>&lt;a href="set04\he_november 20, 1917 - august 10, 1920\miscellaneous\wilson,_rev_and_wilmer_narrow_escape_june_25,_1918_p5_he.pdf"&gt;Narrow Escape&lt;/a&gt;</v>
      </c>
    </row>
    <row r="6165" spans="1:17" x14ac:dyDescent="0.25">
      <c r="A6165" s="2">
        <v>5839</v>
      </c>
      <c r="B6165" s="4" t="s">
        <v>982</v>
      </c>
      <c r="C6165" s="4" t="s">
        <v>734</v>
      </c>
      <c r="D6165" s="52">
        <v>6753</v>
      </c>
      <c r="E6165" s="5" t="s">
        <v>13630</v>
      </c>
      <c r="F6165" s="5">
        <v>4</v>
      </c>
      <c r="G6165" s="5">
        <v>32</v>
      </c>
      <c r="H6165" s="5">
        <v>6711</v>
      </c>
      <c r="I6165" t="s">
        <v>30396</v>
      </c>
      <c r="J6165" s="46" t="s">
        <v>33120</v>
      </c>
      <c r="K6165" s="56"/>
      <c r="L6165" s="56"/>
      <c r="M6165" s="56">
        <f t="shared" si="492"/>
        <v>1918</v>
      </c>
      <c r="N6165" s="56"/>
      <c r="O6165" s="56">
        <f t="shared" si="493"/>
        <v>6</v>
      </c>
      <c r="P6165" s="56">
        <f t="shared" si="494"/>
        <v>27</v>
      </c>
      <c r="Q6165" s="2" t="str">
        <f t="shared" si="495"/>
        <v>&lt;a href="set03\tsr\tsr_october_26,_1916_-_august_3,_1922\miscellaneous\peterson,_joseph_enlists_in_wwi_june_27,_1918_p4_tsr.pdf"&gt;Enlists in WWI&lt;/a&gt;</v>
      </c>
    </row>
    <row r="6166" spans="1:17" x14ac:dyDescent="0.25">
      <c r="A6166" s="2">
        <v>7240</v>
      </c>
      <c r="B6166" s="4" t="s">
        <v>1087</v>
      </c>
      <c r="C6166" s="4" t="s">
        <v>734</v>
      </c>
      <c r="D6166" s="52">
        <v>6753</v>
      </c>
      <c r="E6166" s="5" t="s">
        <v>13630</v>
      </c>
      <c r="F6166" s="5">
        <v>4</v>
      </c>
      <c r="G6166" s="5">
        <v>32</v>
      </c>
      <c r="H6166" s="5">
        <v>6787</v>
      </c>
      <c r="I6166" t="s">
        <v>30397</v>
      </c>
      <c r="J6166" s="46" t="s">
        <v>33120</v>
      </c>
      <c r="K6166" s="56"/>
      <c r="L6166" s="56"/>
      <c r="M6166" s="56">
        <f t="shared" si="492"/>
        <v>1918</v>
      </c>
      <c r="N6166" s="56"/>
      <c r="O6166" s="56">
        <f t="shared" si="493"/>
        <v>6</v>
      </c>
      <c r="P6166" s="56">
        <f t="shared" si="494"/>
        <v>27</v>
      </c>
      <c r="Q6166" s="2" t="str">
        <f t="shared" si="495"/>
        <v>&lt;a href="set03\tsr\tsr_october_26,_1916_-_august_3,_1922\miscellaneous\sverre_rice_enlists_in_wwi_june_27,_1918_p4_tsr.pdf"&gt;Enlists in WWI&lt;/a&gt;</v>
      </c>
    </row>
    <row r="6167" spans="1:17" x14ac:dyDescent="0.25">
      <c r="A6167" s="2">
        <v>2626</v>
      </c>
      <c r="B6167" s="4" t="s">
        <v>13904</v>
      </c>
      <c r="C6167" s="4" t="s">
        <v>15063</v>
      </c>
      <c r="D6167" s="52">
        <v>6758</v>
      </c>
      <c r="E6167" s="5" t="s">
        <v>13629</v>
      </c>
      <c r="F6167" s="5">
        <v>5</v>
      </c>
      <c r="G6167" s="5">
        <v>22</v>
      </c>
      <c r="H6167" s="5">
        <v>3961</v>
      </c>
      <c r="I6167" s="99" t="s">
        <v>28383</v>
      </c>
      <c r="J6167" s="46" t="s">
        <v>33103</v>
      </c>
      <c r="K6167" s="56"/>
      <c r="L6167" s="56"/>
      <c r="M6167" s="56">
        <f t="shared" si="492"/>
        <v>1918</v>
      </c>
      <c r="N6167" s="56"/>
      <c r="O6167" s="56">
        <f t="shared" si="493"/>
        <v>7</v>
      </c>
      <c r="P6167" s="56">
        <f t="shared" si="494"/>
        <v>2</v>
      </c>
      <c r="Q6167" s="2" t="str">
        <f t="shared" si="495"/>
        <v>&lt;a href="set04\he_november 20, 1917 - august 10, 1920\miscellaneous\hannaford_trainloads_of_soldiers_passing_through_daily_july_2,_1918_p5_he.pdf"&gt;Trainloads of soldiers passing through daily WWI&lt;/a&gt;</v>
      </c>
    </row>
    <row r="6168" spans="1:17" x14ac:dyDescent="0.25">
      <c r="A6168" s="2">
        <v>2636</v>
      </c>
      <c r="B6168" s="4" t="s">
        <v>5948</v>
      </c>
      <c r="C6168" s="4" t="s">
        <v>15061</v>
      </c>
      <c r="D6168" s="52">
        <v>6758</v>
      </c>
      <c r="E6168" s="5" t="s">
        <v>13629</v>
      </c>
      <c r="F6168" s="5">
        <v>4</v>
      </c>
      <c r="G6168" s="5">
        <v>22</v>
      </c>
      <c r="H6168" s="5">
        <v>3977</v>
      </c>
      <c r="I6168" t="s">
        <v>28382</v>
      </c>
      <c r="J6168" s="46" t="s">
        <v>33103</v>
      </c>
      <c r="K6168" s="56"/>
      <c r="L6168" s="56"/>
      <c r="M6168" s="56">
        <f t="shared" si="492"/>
        <v>1918</v>
      </c>
      <c r="N6168" s="56"/>
      <c r="O6168" s="56">
        <f t="shared" si="493"/>
        <v>7</v>
      </c>
      <c r="P6168" s="56">
        <f t="shared" si="494"/>
        <v>2</v>
      </c>
      <c r="Q6168" s="2" t="str">
        <f t="shared" si="495"/>
        <v>&lt;a href="set04\he_november 20, 1917 - august 10, 1920\miscellaneous\hannaford_school_commencement_july_2,_1918_p4_he.pdf"&gt;Commencement&lt;/a&gt;</v>
      </c>
    </row>
    <row r="6169" spans="1:17" x14ac:dyDescent="0.25">
      <c r="A6169" s="2">
        <v>4141</v>
      </c>
      <c r="B6169" s="4" t="s">
        <v>15112</v>
      </c>
      <c r="C6169" s="4" t="s">
        <v>15114</v>
      </c>
      <c r="D6169" s="52">
        <v>6758</v>
      </c>
      <c r="E6169" s="5" t="s">
        <v>13629</v>
      </c>
      <c r="F6169" s="5">
        <v>8</v>
      </c>
      <c r="G6169" s="5">
        <v>22</v>
      </c>
      <c r="H6169" s="5">
        <v>4108</v>
      </c>
      <c r="I6169" t="s">
        <v>28384</v>
      </c>
      <c r="J6169" s="46" t="s">
        <v>33103</v>
      </c>
      <c r="K6169" s="56"/>
      <c r="L6169" s="56"/>
      <c r="M6169" s="56">
        <f t="shared" si="492"/>
        <v>1918</v>
      </c>
      <c r="N6169" s="56"/>
      <c r="O6169" s="56">
        <f t="shared" si="493"/>
        <v>7</v>
      </c>
      <c r="P6169" s="56">
        <f t="shared" si="494"/>
        <v>2</v>
      </c>
      <c r="Q6169" s="2" t="str">
        <f t="shared" si="495"/>
        <v>&lt;a href="set04\he_november 20, 1917 - august 10, 1920\miscellaneous\karnak_reporter_july_2,_1918_p8_he.pdf"&gt;Reporter     &lt;/a&gt;</v>
      </c>
    </row>
    <row r="6170" spans="1:17" x14ac:dyDescent="0.25">
      <c r="A6170" s="2">
        <v>4939</v>
      </c>
      <c r="B6170" s="4" t="s">
        <v>15156</v>
      </c>
      <c r="C6170" s="4" t="s">
        <v>15157</v>
      </c>
      <c r="D6170" s="52">
        <v>6758</v>
      </c>
      <c r="E6170" s="5" t="s">
        <v>13629</v>
      </c>
      <c r="F6170" s="5">
        <v>5</v>
      </c>
      <c r="G6170" s="5">
        <v>22</v>
      </c>
      <c r="H6170" s="5">
        <v>4247</v>
      </c>
      <c r="I6170" t="s">
        <v>28385</v>
      </c>
      <c r="J6170" s="46" t="s">
        <v>33103</v>
      </c>
      <c r="K6170" s="56"/>
      <c r="L6170" s="56"/>
      <c r="M6170" s="56">
        <f t="shared" si="492"/>
        <v>1918</v>
      </c>
      <c r="N6170" s="56"/>
      <c r="O6170" s="56">
        <f t="shared" si="493"/>
        <v>7</v>
      </c>
      <c r="P6170" s="56">
        <f t="shared" si="494"/>
        <v>2</v>
      </c>
      <c r="Q6170" s="2" t="str">
        <f t="shared" si="495"/>
        <v>&lt;a href="set04\he_november 20, 1917 - august 10, 1920\miscellaneous\magnussen,_magnus_lightning_strikes_house_july_2,_1918_p5_he.pdf"&gt;Lightning strikes house&lt;/a&gt;</v>
      </c>
    </row>
    <row r="6171" spans="1:17" x14ac:dyDescent="0.25">
      <c r="A6171" s="2">
        <v>4940</v>
      </c>
      <c r="B6171" s="4" t="s">
        <v>15156</v>
      </c>
      <c r="C6171" s="4" t="s">
        <v>15157</v>
      </c>
      <c r="D6171" s="52">
        <v>6758</v>
      </c>
      <c r="E6171" s="5" t="s">
        <v>13629</v>
      </c>
      <c r="F6171" s="5">
        <v>8</v>
      </c>
      <c r="G6171" s="5">
        <v>22</v>
      </c>
      <c r="H6171" s="5">
        <v>4248</v>
      </c>
      <c r="I6171" t="s">
        <v>28386</v>
      </c>
      <c r="J6171" s="46" t="s">
        <v>33103</v>
      </c>
      <c r="K6171" s="56"/>
      <c r="L6171" s="56"/>
      <c r="M6171" s="56">
        <f t="shared" si="492"/>
        <v>1918</v>
      </c>
      <c r="N6171" s="56"/>
      <c r="O6171" s="56">
        <f t="shared" si="493"/>
        <v>7</v>
      </c>
      <c r="P6171" s="56">
        <f t="shared" si="494"/>
        <v>2</v>
      </c>
      <c r="Q6171" s="2" t="str">
        <f t="shared" si="495"/>
        <v>&lt;a href="set04\he_november 20, 1917 - august 10, 1920\miscellaneous\magnussen,_magnus_lightning_strikes_house_july_2,_1918_p8_he.pdf"&gt;Lightning strikes house&lt;/a&gt;</v>
      </c>
    </row>
    <row r="6172" spans="1:17" x14ac:dyDescent="0.25">
      <c r="A6172" s="2">
        <v>7819</v>
      </c>
      <c r="B6172" s="4" t="s">
        <v>13195</v>
      </c>
      <c r="C6172" s="4" t="s">
        <v>1607</v>
      </c>
      <c r="D6172" s="52">
        <v>6758</v>
      </c>
      <c r="E6172" s="5" t="s">
        <v>13629</v>
      </c>
      <c r="F6172" s="5">
        <v>5</v>
      </c>
      <c r="G6172" s="5">
        <v>22</v>
      </c>
      <c r="H6172" s="5">
        <v>4515</v>
      </c>
      <c r="I6172" t="s">
        <v>28387</v>
      </c>
      <c r="J6172" s="46" t="s">
        <v>33103</v>
      </c>
      <c r="K6172" s="56"/>
      <c r="L6172" s="56"/>
      <c r="M6172" s="56">
        <f t="shared" si="492"/>
        <v>1918</v>
      </c>
      <c r="N6172" s="56"/>
      <c r="O6172" s="56">
        <f t="shared" si="493"/>
        <v>7</v>
      </c>
      <c r="P6172" s="56">
        <f t="shared" si="494"/>
        <v>2</v>
      </c>
      <c r="Q6172" s="2" t="str">
        <f t="shared" si="495"/>
        <v>&lt;a href="set04\he_november 20, 1917 - august 10, 1920\miscellaneous\walum_notes_july_2,_1918_p5_he.pdf"&gt;Notes&lt;/a&gt;</v>
      </c>
    </row>
    <row r="6173" spans="1:17" x14ac:dyDescent="0.25">
      <c r="A6173" s="2">
        <v>8270</v>
      </c>
      <c r="B6173" s="4" t="s">
        <v>15302</v>
      </c>
      <c r="C6173" s="4" t="s">
        <v>13622</v>
      </c>
      <c r="D6173" s="52">
        <v>6758</v>
      </c>
      <c r="E6173" s="5" t="s">
        <v>13629</v>
      </c>
      <c r="F6173" s="5">
        <v>1</v>
      </c>
      <c r="G6173" s="5">
        <v>22</v>
      </c>
      <c r="H6173" s="5">
        <v>4655</v>
      </c>
      <c r="I6173" t="s">
        <v>28388</v>
      </c>
      <c r="J6173" s="46" t="s">
        <v>33103</v>
      </c>
      <c r="K6173" s="56"/>
      <c r="L6173" s="56"/>
      <c r="M6173" s="56">
        <f t="shared" si="492"/>
        <v>1918</v>
      </c>
      <c r="N6173" s="56"/>
      <c r="O6173" s="56">
        <f t="shared" si="493"/>
        <v>7</v>
      </c>
      <c r="P6173" s="56">
        <f t="shared" si="494"/>
        <v>2</v>
      </c>
      <c r="Q6173" s="2" t="str">
        <f t="shared" si="495"/>
        <v>&lt;a href="set04\he_november 20, 1917 - august 10, 1920\miscellaneous\wilson,_bennie_a_writes_again_july_2,_1918_p1_he.pdf"&gt;Writes again&lt;/a&gt;</v>
      </c>
    </row>
    <row r="6174" spans="1:17" x14ac:dyDescent="0.25">
      <c r="A6174" s="2">
        <v>1772</v>
      </c>
      <c r="B6174" s="4" t="s">
        <v>733</v>
      </c>
      <c r="C6174" s="4" t="s">
        <v>734</v>
      </c>
      <c r="D6174" s="52">
        <v>6760</v>
      </c>
      <c r="E6174" s="5" t="s">
        <v>13630</v>
      </c>
      <c r="F6174" s="5">
        <v>1</v>
      </c>
      <c r="G6174" s="5">
        <v>32</v>
      </c>
      <c r="H6174" s="5">
        <v>6522</v>
      </c>
      <c r="I6174" t="s">
        <v>30398</v>
      </c>
      <c r="J6174" s="46" t="s">
        <v>33120</v>
      </c>
      <c r="K6174" s="56"/>
      <c r="L6174" s="56"/>
      <c r="M6174" s="56">
        <f t="shared" si="492"/>
        <v>1918</v>
      </c>
      <c r="N6174" s="56"/>
      <c r="O6174" s="56">
        <f t="shared" si="493"/>
        <v>7</v>
      </c>
      <c r="P6174" s="56">
        <f t="shared" si="494"/>
        <v>4</v>
      </c>
      <c r="Q6174" s="2" t="str">
        <f t="shared" si="495"/>
        <v>&lt;a href="set03\tsr\tsr_october_26,_1916_-_august_3,_1922\miscellaneous\ebentier,_clarence_enlists_in_wwi_july_4,_1918_p1_tsr.pdf"&gt;Enlists in WWI&lt;/a&gt;</v>
      </c>
    </row>
    <row r="6175" spans="1:17" x14ac:dyDescent="0.25">
      <c r="A6175" s="2">
        <v>1938</v>
      </c>
      <c r="B6175" s="4" t="s">
        <v>757</v>
      </c>
      <c r="C6175" s="4" t="s">
        <v>734</v>
      </c>
      <c r="D6175" s="52">
        <v>6760</v>
      </c>
      <c r="E6175" s="5" t="s">
        <v>13630</v>
      </c>
      <c r="F6175" s="5">
        <v>1</v>
      </c>
      <c r="G6175" s="5">
        <v>32</v>
      </c>
      <c r="H6175" s="5">
        <v>6540</v>
      </c>
      <c r="I6175" t="s">
        <v>30399</v>
      </c>
      <c r="J6175" s="46" t="s">
        <v>33120</v>
      </c>
      <c r="K6175" s="56"/>
      <c r="L6175" s="56"/>
      <c r="M6175" s="56">
        <f t="shared" si="492"/>
        <v>1918</v>
      </c>
      <c r="N6175" s="56"/>
      <c r="O6175" s="56">
        <f t="shared" si="493"/>
        <v>7</v>
      </c>
      <c r="P6175" s="56">
        <f t="shared" si="494"/>
        <v>4</v>
      </c>
      <c r="Q6175" s="2" t="str">
        <f t="shared" si="495"/>
        <v>&lt;a href="set03\tsr\tsr_october_26,_1916_-_august_3,_1922\miscellaneous\fitch,_kenneth_enlists_in_wwi_july_4,_1918_p1_tsr.pdf"&gt;Enlists in WWI&lt;/a&gt;</v>
      </c>
    </row>
    <row r="6176" spans="1:17" x14ac:dyDescent="0.25">
      <c r="A6176" s="2">
        <v>593</v>
      </c>
      <c r="B6176" s="4" t="s">
        <v>14983</v>
      </c>
      <c r="C6176" s="4" t="s">
        <v>14276</v>
      </c>
      <c r="D6176" s="52">
        <v>6765</v>
      </c>
      <c r="E6176" s="5" t="s">
        <v>13629</v>
      </c>
      <c r="F6176" s="5">
        <v>5</v>
      </c>
      <c r="G6176" s="5">
        <v>22</v>
      </c>
      <c r="H6176" s="5">
        <v>3767</v>
      </c>
      <c r="I6176" t="s">
        <v>28389</v>
      </c>
      <c r="J6176" s="46" t="s">
        <v>33103</v>
      </c>
      <c r="K6176" s="56"/>
      <c r="L6176" s="56"/>
      <c r="M6176" s="56">
        <f t="shared" si="492"/>
        <v>1918</v>
      </c>
      <c r="N6176" s="56"/>
      <c r="O6176" s="56">
        <f t="shared" si="493"/>
        <v>7</v>
      </c>
      <c r="P6176" s="56">
        <f t="shared" si="494"/>
        <v>9</v>
      </c>
      <c r="Q6176" s="2" t="str">
        <f t="shared" si="495"/>
        <v>&lt;a href="set04\he_november 20, 1917 - august 10, 1920\miscellaneous\brekke,_julius_painful_accident_july_9,_1918_p5_he.pdf"&gt;Painful Accident&lt;/a&gt;</v>
      </c>
    </row>
    <row r="6177" spans="1:17" x14ac:dyDescent="0.25">
      <c r="A6177" s="2">
        <v>658</v>
      </c>
      <c r="B6177" s="4" t="s">
        <v>14991</v>
      </c>
      <c r="C6177" s="4" t="s">
        <v>14992</v>
      </c>
      <c r="D6177" s="52">
        <v>6765</v>
      </c>
      <c r="E6177" s="5" t="s">
        <v>13629</v>
      </c>
      <c r="F6177" s="5">
        <v>5</v>
      </c>
      <c r="G6177" s="5">
        <v>22</v>
      </c>
      <c r="H6177" s="5">
        <v>3773</v>
      </c>
      <c r="I6177" t="s">
        <v>28390</v>
      </c>
      <c r="J6177" s="46" t="s">
        <v>33103</v>
      </c>
      <c r="K6177" s="56"/>
      <c r="L6177" s="56"/>
      <c r="M6177" s="56">
        <f t="shared" si="492"/>
        <v>1918</v>
      </c>
      <c r="N6177" s="56"/>
      <c r="O6177" s="56">
        <f t="shared" si="493"/>
        <v>7</v>
      </c>
      <c r="P6177" s="56">
        <f t="shared" si="494"/>
        <v>9</v>
      </c>
      <c r="Q6177" s="2" t="str">
        <f t="shared" si="495"/>
        <v>&lt;a href="set04\he_november 20, 1917 - august 10, 1920\miscellaneous\brunsvold,_mabel_teaching_at_wolford_nd_july_9,_1918_p5_he.pdf"&gt;Teaching at Wolford ND&lt;/a&gt;</v>
      </c>
    </row>
    <row r="6178" spans="1:17" x14ac:dyDescent="0.25">
      <c r="A6178" s="2">
        <v>4142</v>
      </c>
      <c r="B6178" s="4" t="s">
        <v>15112</v>
      </c>
      <c r="C6178" s="4" t="s">
        <v>15114</v>
      </c>
      <c r="D6178" s="52">
        <v>6765</v>
      </c>
      <c r="E6178" s="5" t="s">
        <v>13629</v>
      </c>
      <c r="F6178" s="5">
        <v>8</v>
      </c>
      <c r="G6178" s="5">
        <v>22</v>
      </c>
      <c r="H6178" s="5">
        <v>4109</v>
      </c>
      <c r="I6178" t="s">
        <v>28391</v>
      </c>
      <c r="J6178" s="46" t="s">
        <v>33103</v>
      </c>
      <c r="K6178" s="56"/>
      <c r="L6178" s="56"/>
      <c r="M6178" s="56">
        <f t="shared" si="492"/>
        <v>1918</v>
      </c>
      <c r="N6178" s="56"/>
      <c r="O6178" s="56">
        <f t="shared" si="493"/>
        <v>7</v>
      </c>
      <c r="P6178" s="56">
        <f t="shared" si="494"/>
        <v>9</v>
      </c>
      <c r="Q6178" s="2" t="str">
        <f t="shared" si="495"/>
        <v>&lt;a href="set04\he_november 20, 1917 - august 10, 1920\miscellaneous\karnak_reporter_july_9,_1918_p8_he.pdf"&gt;Reporter     &lt;/a&gt;</v>
      </c>
    </row>
    <row r="6179" spans="1:17" x14ac:dyDescent="0.25">
      <c r="A6179" s="2">
        <v>4568</v>
      </c>
      <c r="B6179" s="4" t="s">
        <v>14637</v>
      </c>
      <c r="C6179" s="4" t="s">
        <v>15133</v>
      </c>
      <c r="D6179" s="52">
        <v>6765</v>
      </c>
      <c r="E6179" s="5" t="s">
        <v>13629</v>
      </c>
      <c r="F6179" s="5">
        <v>5</v>
      </c>
      <c r="G6179" s="5">
        <v>22</v>
      </c>
      <c r="H6179" s="5">
        <v>4201</v>
      </c>
      <c r="I6179" t="s">
        <v>28392</v>
      </c>
      <c r="J6179" s="46" t="s">
        <v>33103</v>
      </c>
      <c r="K6179" s="56"/>
      <c r="L6179" s="56"/>
      <c r="M6179" s="56">
        <f t="shared" si="492"/>
        <v>1918</v>
      </c>
      <c r="N6179" s="56"/>
      <c r="O6179" s="56">
        <f t="shared" si="493"/>
        <v>7</v>
      </c>
      <c r="P6179" s="56">
        <f t="shared" si="494"/>
        <v>9</v>
      </c>
      <c r="Q6179" s="2" t="str">
        <f t="shared" si="495"/>
        <v>&lt;a href="set04\he_november 20, 1917 - august 10, 1920\miscellaneous\krag,_soren_letter_from_france_july_9,_1918_p5_he.pdf"&gt;Letter from France&lt;/a&gt;</v>
      </c>
    </row>
    <row r="6180" spans="1:17" x14ac:dyDescent="0.25">
      <c r="A6180" s="2">
        <v>5699</v>
      </c>
      <c r="B6180" s="4" t="s">
        <v>7095</v>
      </c>
      <c r="C6180" s="4" t="s">
        <v>15197</v>
      </c>
      <c r="D6180" s="52">
        <v>6765</v>
      </c>
      <c r="E6180" s="5" t="s">
        <v>13629</v>
      </c>
      <c r="F6180" s="5">
        <v>5</v>
      </c>
      <c r="G6180" s="5">
        <v>22</v>
      </c>
      <c r="H6180" s="5">
        <v>4332</v>
      </c>
      <c r="I6180" t="s">
        <v>28393</v>
      </c>
      <c r="J6180" s="46" t="s">
        <v>33103</v>
      </c>
      <c r="K6180" s="56"/>
      <c r="L6180" s="56"/>
      <c r="M6180" s="56">
        <f t="shared" si="492"/>
        <v>1918</v>
      </c>
      <c r="N6180" s="56"/>
      <c r="O6180" s="56">
        <f t="shared" si="493"/>
        <v>7</v>
      </c>
      <c r="P6180" s="56">
        <f t="shared" si="494"/>
        <v>9</v>
      </c>
      <c r="Q6180" s="2" t="str">
        <f t="shared" si="495"/>
        <v>&lt;a href="set04\he_november 20, 1917 - august 10, 1920\miscellaneous\ouren,_oscar_building_a_barn_at_h_h_swingen's_farm_july_9,_1918_p5_he.pdf"&gt;Building a barn at H H Swingen's farm&lt;/a&gt;</v>
      </c>
    </row>
    <row r="6181" spans="1:17" x14ac:dyDescent="0.25">
      <c r="A6181" s="2">
        <v>7820</v>
      </c>
      <c r="B6181" s="4" t="s">
        <v>13195</v>
      </c>
      <c r="C6181" s="4" t="s">
        <v>1607</v>
      </c>
      <c r="D6181" s="52">
        <v>6765</v>
      </c>
      <c r="E6181" s="5" t="s">
        <v>13629</v>
      </c>
      <c r="F6181" s="5">
        <v>5</v>
      </c>
      <c r="G6181" s="5">
        <v>22</v>
      </c>
      <c r="H6181" s="5">
        <v>4516</v>
      </c>
      <c r="I6181" t="s">
        <v>28394</v>
      </c>
      <c r="J6181" s="46" t="s">
        <v>33103</v>
      </c>
      <c r="K6181" s="56"/>
      <c r="L6181" s="56"/>
      <c r="M6181" s="56">
        <f t="shared" si="492"/>
        <v>1918</v>
      </c>
      <c r="N6181" s="56"/>
      <c r="O6181" s="56">
        <f t="shared" si="493"/>
        <v>7</v>
      </c>
      <c r="P6181" s="56">
        <f t="shared" si="494"/>
        <v>9</v>
      </c>
      <c r="Q6181" s="2" t="str">
        <f t="shared" si="495"/>
        <v>&lt;a href="set04\he_november 20, 1917 - august 10, 1920\miscellaneous\walum_notes_july_9,_1918_p5_he.pdf"&gt;Notes&lt;/a&gt;</v>
      </c>
    </row>
    <row r="6182" spans="1:17" x14ac:dyDescent="0.25">
      <c r="A6182" s="2">
        <v>1768</v>
      </c>
      <c r="B6182" s="4" t="s">
        <v>730</v>
      </c>
      <c r="C6182" s="4" t="s">
        <v>731</v>
      </c>
      <c r="D6182" s="52">
        <v>6767</v>
      </c>
      <c r="E6182" s="5" t="s">
        <v>13630</v>
      </c>
      <c r="F6182" s="5">
        <v>1</v>
      </c>
      <c r="G6182" s="5">
        <v>32</v>
      </c>
      <c r="H6182" s="5">
        <v>6516</v>
      </c>
      <c r="I6182" t="s">
        <v>30400</v>
      </c>
      <c r="J6182" s="46" t="s">
        <v>33120</v>
      </c>
      <c r="K6182" s="56"/>
      <c r="L6182" s="56"/>
      <c r="M6182" s="56">
        <f t="shared" si="492"/>
        <v>1918</v>
      </c>
      <c r="N6182" s="56"/>
      <c r="O6182" s="56">
        <f t="shared" si="493"/>
        <v>7</v>
      </c>
      <c r="P6182" s="56">
        <f t="shared" si="494"/>
        <v>11</v>
      </c>
      <c r="Q6182" s="2" t="str">
        <f t="shared" si="495"/>
        <v>&lt;a href="set03\tsr\tsr_october_26,_1916_-_august_3,_1922\miscellaneous\ebentier,_arthur_back_at_hardware_store_july_11,_1918_p1_tsr.pdf"&gt;Back at hardware store&lt;/a&gt;</v>
      </c>
    </row>
    <row r="6183" spans="1:17" x14ac:dyDescent="0.25">
      <c r="A6183" s="2">
        <v>2983</v>
      </c>
      <c r="B6183" s="4" t="s">
        <v>805</v>
      </c>
      <c r="C6183" s="4" t="s">
        <v>806</v>
      </c>
      <c r="D6183" s="52">
        <v>6767</v>
      </c>
      <c r="E6183" s="5" t="s">
        <v>13630</v>
      </c>
      <c r="F6183" s="5">
        <v>1</v>
      </c>
      <c r="G6183" s="5">
        <v>32</v>
      </c>
      <c r="H6183" s="5">
        <v>6576</v>
      </c>
      <c r="I6183" t="s">
        <v>30401</v>
      </c>
      <c r="J6183" s="46" t="s">
        <v>33120</v>
      </c>
      <c r="K6183" s="56"/>
      <c r="L6183" s="56"/>
      <c r="M6183" s="56">
        <f t="shared" si="492"/>
        <v>1918</v>
      </c>
      <c r="N6183" s="56"/>
      <c r="O6183" s="56">
        <f t="shared" si="493"/>
        <v>7</v>
      </c>
      <c r="P6183" s="56">
        <f t="shared" si="494"/>
        <v>11</v>
      </c>
      <c r="Q6183" s="2" t="str">
        <f t="shared" si="495"/>
        <v>&lt;a href="set03\tsr\tsr_october_26,_1916_-_august_3,_1922\miscellaneous\hochberger,_f_w_buys_threshing_rig_july_11,_1918_p1_tsr.pdf"&gt;Buys Threshing Rig&lt;/a&gt;</v>
      </c>
    </row>
    <row r="6184" spans="1:17" x14ac:dyDescent="0.25">
      <c r="A6184" s="2">
        <v>4980</v>
      </c>
      <c r="B6184" s="4" t="s">
        <v>929</v>
      </c>
      <c r="C6184" s="4" t="s">
        <v>930</v>
      </c>
      <c r="D6184" s="52">
        <v>6767</v>
      </c>
      <c r="E6184" s="5" t="s">
        <v>13630</v>
      </c>
      <c r="F6184" s="5">
        <v>1</v>
      </c>
      <c r="G6184" s="5">
        <v>32</v>
      </c>
      <c r="H6184" s="5">
        <v>6673</v>
      </c>
      <c r="I6184" t="s">
        <v>30402</v>
      </c>
      <c r="J6184" s="46" t="s">
        <v>33120</v>
      </c>
      <c r="K6184" s="56"/>
      <c r="L6184" s="56"/>
      <c r="M6184" s="56">
        <f t="shared" si="492"/>
        <v>1918</v>
      </c>
      <c r="N6184" s="56"/>
      <c r="O6184" s="56">
        <f t="shared" si="493"/>
        <v>7</v>
      </c>
      <c r="P6184" s="56">
        <f t="shared" si="494"/>
        <v>11</v>
      </c>
      <c r="Q6184" s="2" t="str">
        <f t="shared" si="495"/>
        <v>&lt;a href="set03\tsr\tsr_october_26,_1916_-_august_3,_1922\miscellaneous\marrs,_vera_tonsilitis_july_11,_1918_p1_tsr.pdf"&gt;Tonsilitis&lt;/a&gt;</v>
      </c>
    </row>
    <row r="6185" spans="1:17" x14ac:dyDescent="0.25">
      <c r="A6185" s="2">
        <v>185</v>
      </c>
      <c r="B6185" s="4" t="s">
        <v>14166</v>
      </c>
      <c r="C6185" s="4" t="s">
        <v>14167</v>
      </c>
      <c r="D6185" s="52">
        <v>6772</v>
      </c>
      <c r="E6185" s="5" t="s">
        <v>13629</v>
      </c>
      <c r="F6185" s="5">
        <v>5</v>
      </c>
      <c r="G6185" s="5">
        <v>22</v>
      </c>
      <c r="H6185" s="5">
        <v>3717</v>
      </c>
      <c r="I6185" t="s">
        <v>28395</v>
      </c>
      <c r="J6185" s="46" t="s">
        <v>33103</v>
      </c>
      <c r="K6185" s="56"/>
      <c r="L6185" s="56"/>
      <c r="M6185" s="56">
        <f t="shared" si="492"/>
        <v>1918</v>
      </c>
      <c r="N6185" s="56"/>
      <c r="O6185" s="56">
        <f t="shared" si="493"/>
        <v>7</v>
      </c>
      <c r="P6185" s="56">
        <f t="shared" si="494"/>
        <v>16</v>
      </c>
      <c r="Q6185" s="2" t="str">
        <f t="shared" si="495"/>
        <v>&lt;a href="set04\he_november 20, 1917 - august 10, 1920\miscellaneous\anderson,_p_j_visits_from_conrad_mt_july_16,_1918_p5_he.pdf"&gt;Visits from Conrad MT&lt;/a&gt;</v>
      </c>
    </row>
    <row r="6186" spans="1:17" x14ac:dyDescent="0.25">
      <c r="A6186" s="2">
        <v>647</v>
      </c>
      <c r="B6186" s="4" t="s">
        <v>14989</v>
      </c>
      <c r="C6186" s="4" t="s">
        <v>14990</v>
      </c>
      <c r="D6186" s="52">
        <v>6772</v>
      </c>
      <c r="E6186" s="5" t="s">
        <v>13629</v>
      </c>
      <c r="F6186" s="5">
        <v>5</v>
      </c>
      <c r="G6186" s="5">
        <v>22</v>
      </c>
      <c r="H6186" s="5">
        <v>3771</v>
      </c>
      <c r="I6186" t="s">
        <v>28396</v>
      </c>
      <c r="J6186" s="46" t="s">
        <v>33103</v>
      </c>
      <c r="K6186" s="56"/>
      <c r="L6186" s="56"/>
      <c r="M6186" s="56">
        <f t="shared" si="492"/>
        <v>1918</v>
      </c>
      <c r="N6186" s="56"/>
      <c r="O6186" s="56">
        <f t="shared" si="493"/>
        <v>7</v>
      </c>
      <c r="P6186" s="56">
        <f t="shared" si="494"/>
        <v>16</v>
      </c>
      <c r="Q6186" s="2" t="str">
        <f t="shared" si="495"/>
        <v>&lt;a href="set04\he_november 20, 1917 - august 10, 1920\miscellaneous\brudwick,_a_s_sought_by_state_of_mn_july_16,_1918_p5_he.pdf"&gt;Sought by state of MN&lt;/a&gt;</v>
      </c>
    </row>
    <row r="6187" spans="1:17" x14ac:dyDescent="0.25">
      <c r="A6187" s="2">
        <v>1262</v>
      </c>
      <c r="B6187" s="4" t="s">
        <v>15001</v>
      </c>
      <c r="C6187" s="4" t="s">
        <v>15002</v>
      </c>
      <c r="D6187" s="52">
        <v>6772</v>
      </c>
      <c r="E6187" s="5" t="s">
        <v>13629</v>
      </c>
      <c r="F6187" s="5">
        <v>8</v>
      </c>
      <c r="G6187" s="5">
        <v>22</v>
      </c>
      <c r="H6187" s="5">
        <v>3822</v>
      </c>
      <c r="I6187" t="s">
        <v>28397</v>
      </c>
      <c r="J6187" s="46" t="s">
        <v>33103</v>
      </c>
      <c r="K6187" s="56"/>
      <c r="L6187" s="56"/>
      <c r="M6187" s="56">
        <f t="shared" si="492"/>
        <v>1918</v>
      </c>
      <c r="N6187" s="56"/>
      <c r="O6187" s="56">
        <f t="shared" si="493"/>
        <v>7</v>
      </c>
      <c r="P6187" s="56">
        <f t="shared" si="494"/>
        <v>16</v>
      </c>
      <c r="Q6187" s="2" t="str">
        <f t="shared" si="495"/>
        <v>&lt;a href="set04\he_november 20, 1917 - august 10, 1920\miscellaneous\country_school_notes_july_16,_1918_p8_he.pdf"&gt;Notes &lt;/a&gt;</v>
      </c>
    </row>
    <row r="6188" spans="1:17" x14ac:dyDescent="0.25">
      <c r="A6188" s="2">
        <v>1843</v>
      </c>
      <c r="B6188" s="4" t="s">
        <v>15012</v>
      </c>
      <c r="C6188" s="4" t="s">
        <v>15013</v>
      </c>
      <c r="D6188" s="52">
        <v>6772</v>
      </c>
      <c r="E6188" s="5" t="s">
        <v>13629</v>
      </c>
      <c r="F6188" s="5">
        <v>5</v>
      </c>
      <c r="G6188" s="5">
        <v>22</v>
      </c>
      <c r="H6188" s="5">
        <v>3885</v>
      </c>
      <c r="I6188" t="s">
        <v>28398</v>
      </c>
      <c r="J6188" s="46" t="s">
        <v>33103</v>
      </c>
      <c r="K6188" s="56"/>
      <c r="L6188" s="56"/>
      <c r="M6188" s="56">
        <f t="shared" si="492"/>
        <v>1918</v>
      </c>
      <c r="N6188" s="56"/>
      <c r="O6188" s="56">
        <f t="shared" si="493"/>
        <v>7</v>
      </c>
      <c r="P6188" s="56">
        <f t="shared" si="494"/>
        <v>16</v>
      </c>
      <c r="Q6188" s="2" t="str">
        <f t="shared" si="495"/>
        <v>&lt;a href="set04\he_november 20, 1917 - august 10, 1920\miscellaneous\erlandson,_amanda_put_to_work_on_her_vacation_july_16,_1918_p5_he.pdf"&gt;Put to work on her vacation&lt;/a&gt;</v>
      </c>
    </row>
    <row r="6189" spans="1:17" x14ac:dyDescent="0.25">
      <c r="A6189" s="2">
        <v>2627</v>
      </c>
      <c r="B6189" s="4" t="s">
        <v>13904</v>
      </c>
      <c r="C6189" s="4" t="s">
        <v>15064</v>
      </c>
      <c r="D6189" s="52">
        <v>6772</v>
      </c>
      <c r="E6189" s="5" t="s">
        <v>13629</v>
      </c>
      <c r="F6189" s="5">
        <v>5</v>
      </c>
      <c r="G6189" s="5">
        <v>22</v>
      </c>
      <c r="H6189" s="5">
        <v>3962</v>
      </c>
      <c r="I6189" s="99" t="s">
        <v>28399</v>
      </c>
      <c r="J6189" s="46" t="s">
        <v>33103</v>
      </c>
      <c r="K6189" s="56"/>
      <c r="L6189" s="56"/>
      <c r="M6189" s="56">
        <f t="shared" si="492"/>
        <v>1918</v>
      </c>
      <c r="N6189" s="56"/>
      <c r="O6189" s="56">
        <f t="shared" si="493"/>
        <v>7</v>
      </c>
      <c r="P6189" s="56">
        <f t="shared" si="494"/>
        <v>16</v>
      </c>
      <c r="Q6189" s="2" t="str">
        <f t="shared" si="495"/>
        <v>&lt;a href="set04\he_november 20, 1917 - august 10, 1920\miscellaneous\hannaford_upgrades_electric_light_plant_july_16,_1918_p5_he.pdf"&gt;Upgrades Electric light plant&lt;/a&gt;</v>
      </c>
    </row>
    <row r="6190" spans="1:17" x14ac:dyDescent="0.25">
      <c r="A6190" s="2">
        <v>2877</v>
      </c>
      <c r="B6190" s="4" t="s">
        <v>15075</v>
      </c>
      <c r="C6190" s="4" t="s">
        <v>610</v>
      </c>
      <c r="D6190" s="52">
        <v>6772</v>
      </c>
      <c r="E6190" s="5" t="s">
        <v>13629</v>
      </c>
      <c r="F6190" s="5">
        <v>5</v>
      </c>
      <c r="G6190" s="5">
        <v>22</v>
      </c>
      <c r="H6190" s="5">
        <v>4033</v>
      </c>
      <c r="I6190" t="s">
        <v>28400</v>
      </c>
      <c r="J6190" s="46" t="s">
        <v>33103</v>
      </c>
      <c r="K6190" s="56"/>
      <c r="L6190" s="56"/>
      <c r="M6190" s="56">
        <f t="shared" si="492"/>
        <v>1918</v>
      </c>
      <c r="N6190" s="56"/>
      <c r="O6190" s="56">
        <f t="shared" si="493"/>
        <v>7</v>
      </c>
      <c r="P6190" s="56">
        <f t="shared" si="494"/>
        <v>16</v>
      </c>
      <c r="Q6190" s="2" t="str">
        <f t="shared" si="495"/>
        <v>&lt;a href="set04\he_november 20, 1917 - august 10, 1920\miscellaneous\haugen,_mrs_johnny_appendicitis_july_16,_1918_p5_he.pdf"&gt;Appendicitis&lt;/a&gt;</v>
      </c>
    </row>
    <row r="6191" spans="1:17" x14ac:dyDescent="0.25">
      <c r="A6191" s="2">
        <v>3836</v>
      </c>
      <c r="B6191" s="4" t="s">
        <v>15096</v>
      </c>
      <c r="C6191" s="4" t="s">
        <v>14955</v>
      </c>
      <c r="D6191" s="52">
        <v>6772</v>
      </c>
      <c r="E6191" s="5" t="s">
        <v>13629</v>
      </c>
      <c r="F6191" s="5">
        <v>5</v>
      </c>
      <c r="G6191" s="5">
        <v>22</v>
      </c>
      <c r="H6191" s="5">
        <v>4061</v>
      </c>
      <c r="I6191" t="s">
        <v>28401</v>
      </c>
      <c r="J6191" s="46" t="s">
        <v>33103</v>
      </c>
      <c r="K6191" s="56"/>
      <c r="L6191" s="56"/>
      <c r="M6191" s="56">
        <f t="shared" si="492"/>
        <v>1918</v>
      </c>
      <c r="N6191" s="56"/>
      <c r="O6191" s="56">
        <f t="shared" si="493"/>
        <v>7</v>
      </c>
      <c r="P6191" s="56">
        <f t="shared" si="494"/>
        <v>16</v>
      </c>
      <c r="Q6191" s="2" t="str">
        <f t="shared" si="495"/>
        <v>&lt;a href="set04\he_november 20, 1917 - august 10, 1920\miscellaneous\jackson,_he_arrives_to_live_work_in_karnak_july_16,_1918_p5_he.pdf"&gt;Arrives to live work in Karnak&lt;/a&gt;</v>
      </c>
    </row>
    <row r="6192" spans="1:17" x14ac:dyDescent="0.25">
      <c r="A6192" s="2">
        <v>4143</v>
      </c>
      <c r="B6192" s="4" t="s">
        <v>15112</v>
      </c>
      <c r="C6192" s="4" t="s">
        <v>15114</v>
      </c>
      <c r="D6192" s="52">
        <v>6772</v>
      </c>
      <c r="E6192" s="5" t="s">
        <v>13629</v>
      </c>
      <c r="F6192" s="5">
        <v>8</v>
      </c>
      <c r="G6192" s="5">
        <v>22</v>
      </c>
      <c r="H6192" s="5">
        <v>4110</v>
      </c>
      <c r="I6192" t="s">
        <v>28402</v>
      </c>
      <c r="J6192" s="46" t="s">
        <v>33103</v>
      </c>
      <c r="K6192" s="56"/>
      <c r="L6192" s="56"/>
      <c r="M6192" s="56">
        <f t="shared" si="492"/>
        <v>1918</v>
      </c>
      <c r="N6192" s="56"/>
      <c r="O6192" s="56">
        <f t="shared" si="493"/>
        <v>7</v>
      </c>
      <c r="P6192" s="56">
        <f t="shared" si="494"/>
        <v>16</v>
      </c>
      <c r="Q6192" s="2" t="str">
        <f t="shared" si="495"/>
        <v>&lt;a href="set04\he_november 20, 1917 - august 10, 1920\miscellaneous\karnak_reporter_july_16,_1918_p8_he.pdf"&gt;Reporter     &lt;/a&gt;</v>
      </c>
    </row>
    <row r="6193" spans="1:17" x14ac:dyDescent="0.25">
      <c r="A6193" s="2">
        <v>4569</v>
      </c>
      <c r="B6193" s="4" t="s">
        <v>14637</v>
      </c>
      <c r="C6193" s="4" t="s">
        <v>15133</v>
      </c>
      <c r="D6193" s="52">
        <v>6772</v>
      </c>
      <c r="E6193" s="5" t="s">
        <v>13629</v>
      </c>
      <c r="F6193" s="5">
        <v>1</v>
      </c>
      <c r="G6193" s="5">
        <v>22</v>
      </c>
      <c r="H6193" s="5">
        <v>4202</v>
      </c>
      <c r="I6193" t="s">
        <v>28403</v>
      </c>
      <c r="J6193" s="46" t="s">
        <v>33103</v>
      </c>
      <c r="K6193" s="56"/>
      <c r="L6193" s="56"/>
      <c r="M6193" s="56">
        <f t="shared" si="492"/>
        <v>1918</v>
      </c>
      <c r="N6193" s="56"/>
      <c r="O6193" s="56">
        <f t="shared" si="493"/>
        <v>7</v>
      </c>
      <c r="P6193" s="56">
        <f t="shared" si="494"/>
        <v>16</v>
      </c>
      <c r="Q6193" s="2" t="str">
        <f t="shared" si="495"/>
        <v>&lt;a href="set04\he_november 20, 1917 - august 10, 1920\miscellaneous\krag,_soren_letter_from_france_july_16,_1918_p1_he.pdf"&gt;Letter from France&lt;/a&gt;</v>
      </c>
    </row>
    <row r="6194" spans="1:17" x14ac:dyDescent="0.25">
      <c r="A6194" s="2">
        <v>4941</v>
      </c>
      <c r="B6194" s="4" t="s">
        <v>15156</v>
      </c>
      <c r="C6194" s="4" t="s">
        <v>15158</v>
      </c>
      <c r="D6194" s="52">
        <v>6772</v>
      </c>
      <c r="E6194" s="5" t="s">
        <v>13629</v>
      </c>
      <c r="F6194" s="5">
        <v>5</v>
      </c>
      <c r="G6194" s="5">
        <v>22</v>
      </c>
      <c r="H6194" s="5">
        <v>4249</v>
      </c>
      <c r="I6194" t="s">
        <v>28404</v>
      </c>
      <c r="J6194" s="46" t="s">
        <v>33103</v>
      </c>
      <c r="K6194" s="56"/>
      <c r="L6194" s="56"/>
      <c r="M6194" s="56">
        <f t="shared" si="492"/>
        <v>1918</v>
      </c>
      <c r="N6194" s="56"/>
      <c r="O6194" s="56">
        <f t="shared" si="493"/>
        <v>7</v>
      </c>
      <c r="P6194" s="56">
        <f t="shared" si="494"/>
        <v>16</v>
      </c>
      <c r="Q6194" s="2" t="str">
        <f t="shared" si="495"/>
        <v>&lt;a href="set04\he_november 20, 1917 - august 10, 1920\miscellaneous\magnussen,_magnus_receives_damage_check_from_lightning_july_16,_1918_p5_he.pdf"&gt;Receives damage check from lightning&lt;/a&gt;</v>
      </c>
    </row>
    <row r="6195" spans="1:17" x14ac:dyDescent="0.25">
      <c r="A6195" s="2">
        <v>5003</v>
      </c>
      <c r="B6195" s="4" t="s">
        <v>15161</v>
      </c>
      <c r="C6195" s="4" t="s">
        <v>15162</v>
      </c>
      <c r="D6195" s="52">
        <v>6772</v>
      </c>
      <c r="E6195" s="5" t="s">
        <v>13629</v>
      </c>
      <c r="F6195" s="5">
        <v>1</v>
      </c>
      <c r="G6195" s="5">
        <v>22</v>
      </c>
      <c r="H6195" s="5">
        <v>4256</v>
      </c>
      <c r="I6195" t="s">
        <v>28405</v>
      </c>
      <c r="J6195" s="46" t="s">
        <v>33103</v>
      </c>
      <c r="K6195" s="56"/>
      <c r="L6195" s="56"/>
      <c r="M6195" s="56">
        <f t="shared" ref="M6195:M6258" si="496">YEAR(D6195)</f>
        <v>1918</v>
      </c>
      <c r="N6195" s="56"/>
      <c r="O6195" s="56">
        <f t="shared" ref="O6195:O6258" si="497">MONTH(D6195)</f>
        <v>7</v>
      </c>
      <c r="P6195" s="56">
        <f t="shared" ref="P6195:P6258" si="498">DAY(D6195)</f>
        <v>16</v>
      </c>
      <c r="Q6195" s="2" t="str">
        <f t="shared" si="495"/>
        <v>&lt;a href="set04\he_november 20, 1917 - august 10, 1920\miscellaneous\mathison,_william_letter_from_camp_wwi_july_16,_1918_p1_he.pdf"&gt;Letter from Camp WWI&lt;/a&gt;</v>
      </c>
    </row>
    <row r="6196" spans="1:17" x14ac:dyDescent="0.25">
      <c r="A6196" s="2">
        <v>7447</v>
      </c>
      <c r="B6196" s="4" t="s">
        <v>14011</v>
      </c>
      <c r="C6196" s="4" t="s">
        <v>15265</v>
      </c>
      <c r="D6196" s="52">
        <v>6772</v>
      </c>
      <c r="E6196" s="5" t="s">
        <v>13629</v>
      </c>
      <c r="F6196" s="5">
        <v>5</v>
      </c>
      <c r="G6196" s="5">
        <v>22</v>
      </c>
      <c r="H6196" s="5">
        <v>4442</v>
      </c>
      <c r="I6196" t="s">
        <v>28406</v>
      </c>
      <c r="J6196" s="46" t="s">
        <v>33103</v>
      </c>
      <c r="K6196" s="56"/>
      <c r="L6196" s="56"/>
      <c r="M6196" s="56">
        <f t="shared" si="496"/>
        <v>1918</v>
      </c>
      <c r="N6196" s="56"/>
      <c r="O6196" s="56">
        <f t="shared" si="497"/>
        <v>7</v>
      </c>
      <c r="P6196" s="56">
        <f t="shared" si="498"/>
        <v>16</v>
      </c>
      <c r="Q6196" s="2" t="str">
        <f t="shared" si="495"/>
        <v>&lt;a href="set04\he_november 20, 1917 - august 10, 1920\miscellaneous\thoreson,_philip_injured_in_france_july_16,_1918_p5_he.pdf"&gt;Injured in France WWI&lt;/a&gt;</v>
      </c>
    </row>
    <row r="6197" spans="1:17" x14ac:dyDescent="0.25">
      <c r="A6197" s="2">
        <v>7465</v>
      </c>
      <c r="B6197" s="4" t="s">
        <v>14012</v>
      </c>
      <c r="C6197" s="4" t="s">
        <v>15271</v>
      </c>
      <c r="D6197" s="52">
        <v>6772</v>
      </c>
      <c r="E6197" s="5" t="s">
        <v>13629</v>
      </c>
      <c r="F6197" s="5">
        <v>4</v>
      </c>
      <c r="G6197" s="5">
        <v>22</v>
      </c>
      <c r="H6197" s="5">
        <v>4454</v>
      </c>
      <c r="I6197" t="s">
        <v>28407</v>
      </c>
      <c r="J6197" s="46" t="s">
        <v>33103</v>
      </c>
      <c r="K6197" s="56"/>
      <c r="L6197" s="56"/>
      <c r="M6197" s="56">
        <f t="shared" si="496"/>
        <v>1918</v>
      </c>
      <c r="N6197" s="56"/>
      <c r="O6197" s="56">
        <f t="shared" si="497"/>
        <v>7</v>
      </c>
      <c r="P6197" s="56">
        <f t="shared" si="498"/>
        <v>16</v>
      </c>
      <c r="Q6197" s="2" t="str">
        <f t="shared" si="495"/>
        <v>&lt;a href="set04\he_november 20, 1917 - august 10, 1920\miscellaneous\thoreson,_walter_letter_from_camp_kearney_ca_wwi_july_16,_1918_p4_he.pdf"&gt;Letter from Camp Kearney CA WWI&lt;/a&gt;</v>
      </c>
    </row>
    <row r="6198" spans="1:17" x14ac:dyDescent="0.25">
      <c r="A6198" s="2">
        <v>7821</v>
      </c>
      <c r="B6198" s="4" t="s">
        <v>13195</v>
      </c>
      <c r="C6198" s="4" t="s">
        <v>1607</v>
      </c>
      <c r="D6198" s="52">
        <v>6772</v>
      </c>
      <c r="E6198" s="5" t="s">
        <v>13629</v>
      </c>
      <c r="F6198" s="5">
        <v>5</v>
      </c>
      <c r="G6198" s="5">
        <v>22</v>
      </c>
      <c r="H6198" s="5">
        <v>4517</v>
      </c>
      <c r="I6198" t="s">
        <v>28408</v>
      </c>
      <c r="J6198" s="46" t="s">
        <v>33103</v>
      </c>
      <c r="K6198" s="56"/>
      <c r="L6198" s="56"/>
      <c r="M6198" s="56">
        <f t="shared" si="496"/>
        <v>1918</v>
      </c>
      <c r="N6198" s="56"/>
      <c r="O6198" s="56">
        <f t="shared" si="497"/>
        <v>7</v>
      </c>
      <c r="P6198" s="56">
        <f t="shared" si="498"/>
        <v>16</v>
      </c>
      <c r="Q6198" s="2" t="str">
        <f t="shared" si="495"/>
        <v>&lt;a href="set04\he_november 20, 1917 - august 10, 1920\miscellaneous\walum_notes_july_16,_1918_p5_he.pdf"&gt;Notes&lt;/a&gt;</v>
      </c>
    </row>
    <row r="6199" spans="1:17" x14ac:dyDescent="0.25">
      <c r="A6199" s="2">
        <v>8170</v>
      </c>
      <c r="B6199" s="4" t="s">
        <v>14024</v>
      </c>
      <c r="C6199" s="4" t="s">
        <v>15295</v>
      </c>
      <c r="D6199" s="52">
        <v>6772</v>
      </c>
      <c r="E6199" s="5" t="s">
        <v>13629</v>
      </c>
      <c r="F6199" s="5">
        <v>5</v>
      </c>
      <c r="G6199" s="5">
        <v>22</v>
      </c>
      <c r="H6199" s="5">
        <v>4644</v>
      </c>
      <c r="I6199" t="s">
        <v>28409</v>
      </c>
      <c r="J6199" s="46" t="s">
        <v>33103</v>
      </c>
      <c r="K6199" s="56"/>
      <c r="L6199" s="56"/>
      <c r="M6199" s="56">
        <f t="shared" si="496"/>
        <v>1918</v>
      </c>
      <c r="N6199" s="56"/>
      <c r="O6199" s="56">
        <f t="shared" si="497"/>
        <v>7</v>
      </c>
      <c r="P6199" s="56">
        <f t="shared" si="498"/>
        <v>16</v>
      </c>
      <c r="Q6199" s="2" t="str">
        <f t="shared" si="495"/>
        <v>&lt;a href="set04\he_november 20, 1917 - august 10, 1920\miscellaneous\westley,_julius_on_furlough_from_wwi_july_16,_1918_p5_he.pdf"&gt;On furlough from WWI&lt;/a&gt;</v>
      </c>
    </row>
    <row r="6200" spans="1:17" x14ac:dyDescent="0.25">
      <c r="A6200" s="2">
        <v>1766</v>
      </c>
      <c r="B6200" s="4" t="s">
        <v>727</v>
      </c>
      <c r="C6200" s="4" t="s">
        <v>729</v>
      </c>
      <c r="D6200" s="52">
        <v>6774</v>
      </c>
      <c r="E6200" s="5" t="s">
        <v>13630</v>
      </c>
      <c r="F6200" s="5">
        <v>1</v>
      </c>
      <c r="G6200" s="5">
        <v>32</v>
      </c>
      <c r="H6200" s="5">
        <v>6514</v>
      </c>
      <c r="I6200" t="s">
        <v>30403</v>
      </c>
      <c r="J6200" s="46" t="s">
        <v>33120</v>
      </c>
      <c r="K6200" s="56"/>
      <c r="L6200" s="56"/>
      <c r="M6200" s="56">
        <f t="shared" si="496"/>
        <v>1918</v>
      </c>
      <c r="N6200" s="56"/>
      <c r="O6200" s="56">
        <f t="shared" si="497"/>
        <v>7</v>
      </c>
      <c r="P6200" s="56">
        <f t="shared" si="498"/>
        <v>18</v>
      </c>
      <c r="Q6200" s="2" t="str">
        <f t="shared" si="495"/>
        <v>&lt;a href="set03\tsr\tsr_october_26,_1916_-_august_3,_1922\miscellaneous\ebentier,_albert_to_wisconsin_college_july_18,_1918_p1_tsr.pdf"&gt;To Wisconsin College&lt;/a&gt;</v>
      </c>
    </row>
    <row r="6201" spans="1:17" x14ac:dyDescent="0.25">
      <c r="A6201" s="2">
        <v>1879</v>
      </c>
      <c r="B6201" s="4" t="s">
        <v>742</v>
      </c>
      <c r="C6201" s="4" t="s">
        <v>690</v>
      </c>
      <c r="D6201" s="52">
        <v>6774</v>
      </c>
      <c r="E6201" s="5" t="s">
        <v>13630</v>
      </c>
      <c r="F6201" s="5">
        <v>1</v>
      </c>
      <c r="G6201" s="5">
        <v>32</v>
      </c>
      <c r="H6201" s="5">
        <v>6529</v>
      </c>
      <c r="I6201" t="s">
        <v>30404</v>
      </c>
      <c r="J6201" s="46" t="s">
        <v>33120</v>
      </c>
      <c r="K6201" s="56"/>
      <c r="L6201" s="56"/>
      <c r="M6201" s="56">
        <f t="shared" si="496"/>
        <v>1918</v>
      </c>
      <c r="N6201" s="56"/>
      <c r="O6201" s="56">
        <f t="shared" si="497"/>
        <v>7</v>
      </c>
      <c r="P6201" s="56">
        <f t="shared" si="498"/>
        <v>18</v>
      </c>
      <c r="Q6201" s="2" t="str">
        <f t="shared" si="495"/>
        <v>&lt;a href="set03\tsr\tsr_october_26,_1916_-_august_3,_1922\miscellaneous\fadness,_john_operation_july_18,_1918_p1_tsr.pdf"&gt;Operation&lt;/a&gt;</v>
      </c>
    </row>
    <row r="6202" spans="1:17" x14ac:dyDescent="0.25">
      <c r="A6202" s="2">
        <v>2994</v>
      </c>
      <c r="B6202" s="4" t="s">
        <v>811</v>
      </c>
      <c r="C6202" s="4" t="s">
        <v>815</v>
      </c>
      <c r="D6202" s="52">
        <v>6774</v>
      </c>
      <c r="E6202" s="5" t="s">
        <v>13630</v>
      </c>
      <c r="F6202" s="5">
        <v>1</v>
      </c>
      <c r="G6202" s="5">
        <v>32</v>
      </c>
      <c r="H6202" s="5">
        <v>6583</v>
      </c>
      <c r="I6202" t="s">
        <v>30405</v>
      </c>
      <c r="J6202" s="46" t="s">
        <v>33120</v>
      </c>
      <c r="K6202" s="56"/>
      <c r="L6202" s="56"/>
      <c r="M6202" s="56">
        <f t="shared" si="496"/>
        <v>1918</v>
      </c>
      <c r="N6202" s="56"/>
      <c r="O6202" s="56">
        <f t="shared" si="497"/>
        <v>7</v>
      </c>
      <c r="P6202" s="56">
        <f t="shared" si="498"/>
        <v>18</v>
      </c>
      <c r="Q6202" s="2" t="str">
        <f t="shared" si="495"/>
        <v>&lt;a href="set03\tsr\tsr_october_26,_1916_-_august_3,_1922\miscellaneous\hoff,_bjarne_to_fargo_for_treatment_july_18,_1918_p1_tsr.pdf"&gt;To Fargo for Treatment&lt;/a&gt;</v>
      </c>
    </row>
    <row r="6203" spans="1:17" x14ac:dyDescent="0.25">
      <c r="A6203" s="2">
        <v>224</v>
      </c>
      <c r="B6203" s="4" t="s">
        <v>14967</v>
      </c>
      <c r="C6203" s="4" t="s">
        <v>14968</v>
      </c>
      <c r="D6203" s="52">
        <v>6779</v>
      </c>
      <c r="E6203" s="5" t="s">
        <v>13629</v>
      </c>
      <c r="F6203" s="5">
        <v>5</v>
      </c>
      <c r="G6203" s="5">
        <v>22</v>
      </c>
      <c r="H6203" s="5">
        <v>3723</v>
      </c>
      <c r="I6203" t="s">
        <v>28410</v>
      </c>
      <c r="J6203" s="46" t="s">
        <v>33103</v>
      </c>
      <c r="K6203" s="56"/>
      <c r="L6203" s="56"/>
      <c r="M6203" s="56">
        <f t="shared" si="496"/>
        <v>1918</v>
      </c>
      <c r="N6203" s="56"/>
      <c r="O6203" s="56">
        <f t="shared" si="497"/>
        <v>7</v>
      </c>
      <c r="P6203" s="56">
        <f t="shared" si="498"/>
        <v>23</v>
      </c>
      <c r="Q6203" s="2" t="str">
        <f t="shared" si="495"/>
        <v>&lt;a href="set04\he_november 20, 1917 - august 10, 1920\miscellaneous\armstrong,_thelma_first_prize_shorthorn_july_23,_1918_p5_he.pdf"&gt;First prize Shorthorn&lt;/a&gt;</v>
      </c>
    </row>
    <row r="6204" spans="1:17" x14ac:dyDescent="0.25">
      <c r="A6204" s="2">
        <v>4144</v>
      </c>
      <c r="B6204" s="4" t="s">
        <v>15112</v>
      </c>
      <c r="C6204" s="4" t="s">
        <v>15114</v>
      </c>
      <c r="D6204" s="52">
        <v>6779</v>
      </c>
      <c r="E6204" s="5" t="s">
        <v>13629</v>
      </c>
      <c r="F6204" s="5">
        <v>8</v>
      </c>
      <c r="G6204" s="5">
        <v>22</v>
      </c>
      <c r="H6204" s="5">
        <v>4111</v>
      </c>
      <c r="I6204" t="s">
        <v>28411</v>
      </c>
      <c r="J6204" s="46" t="s">
        <v>33103</v>
      </c>
      <c r="K6204" s="56"/>
      <c r="L6204" s="56"/>
      <c r="M6204" s="56">
        <f t="shared" si="496"/>
        <v>1918</v>
      </c>
      <c r="N6204" s="56"/>
      <c r="O6204" s="56">
        <f t="shared" si="497"/>
        <v>7</v>
      </c>
      <c r="P6204" s="56">
        <f t="shared" si="498"/>
        <v>23</v>
      </c>
      <c r="Q6204" s="2" t="str">
        <f t="shared" si="495"/>
        <v>&lt;a href="set04\he_november 20, 1917 - august 10, 1920\miscellaneous\karnak_reporter_july_23,_1918_p8_he.pdf"&gt;Reporter     &lt;/a&gt;</v>
      </c>
    </row>
    <row r="6205" spans="1:17" x14ac:dyDescent="0.25">
      <c r="A6205" s="2">
        <v>7822</v>
      </c>
      <c r="B6205" s="4" t="s">
        <v>13195</v>
      </c>
      <c r="C6205" s="4" t="s">
        <v>1607</v>
      </c>
      <c r="D6205" s="52">
        <v>6779</v>
      </c>
      <c r="E6205" s="5" t="s">
        <v>13629</v>
      </c>
      <c r="F6205" s="5">
        <v>5</v>
      </c>
      <c r="G6205" s="5">
        <v>22</v>
      </c>
      <c r="H6205" s="5">
        <v>4518</v>
      </c>
      <c r="I6205" t="s">
        <v>28412</v>
      </c>
      <c r="J6205" s="46" t="s">
        <v>33103</v>
      </c>
      <c r="K6205" s="56"/>
      <c r="L6205" s="56"/>
      <c r="M6205" s="56">
        <f t="shared" si="496"/>
        <v>1918</v>
      </c>
      <c r="N6205" s="56"/>
      <c r="O6205" s="56">
        <f t="shared" si="497"/>
        <v>7</v>
      </c>
      <c r="P6205" s="56">
        <f t="shared" si="498"/>
        <v>23</v>
      </c>
      <c r="Q6205" s="2" t="str">
        <f t="shared" si="495"/>
        <v>&lt;a href="set04\he_november 20, 1917 - august 10, 1920\miscellaneous\walum_notes_july_23,_1918_p5_he.pdf"&gt;Notes&lt;/a&gt;</v>
      </c>
    </row>
    <row r="6206" spans="1:17" x14ac:dyDescent="0.25">
      <c r="A6206" s="2">
        <v>8173</v>
      </c>
      <c r="B6206" s="4" t="s">
        <v>14024</v>
      </c>
      <c r="C6206" s="4" t="s">
        <v>15296</v>
      </c>
      <c r="D6206" s="52">
        <v>6779</v>
      </c>
      <c r="E6206" s="5" t="s">
        <v>13629</v>
      </c>
      <c r="F6206" s="5">
        <v>5</v>
      </c>
      <c r="G6206" s="5">
        <v>22</v>
      </c>
      <c r="H6206" s="5">
        <v>4645</v>
      </c>
      <c r="I6206" t="s">
        <v>28413</v>
      </c>
      <c r="J6206" s="46" t="s">
        <v>33103</v>
      </c>
      <c r="K6206" s="56"/>
      <c r="L6206" s="56"/>
      <c r="M6206" s="56">
        <f t="shared" si="496"/>
        <v>1918</v>
      </c>
      <c r="N6206" s="56"/>
      <c r="O6206" s="56">
        <f t="shared" si="497"/>
        <v>7</v>
      </c>
      <c r="P6206" s="56">
        <f t="shared" si="498"/>
        <v>23</v>
      </c>
      <c r="Q6206" s="2" t="str">
        <f t="shared" si="495"/>
        <v>&lt;a href="set04\he_november 20, 1917 - august 10, 1920\miscellaneous\westley,_julius_returns_to_duties_wwi_july_23,_1918_p5_he.pdf"&gt;Returns to duties WWI&lt;/a&gt;</v>
      </c>
    </row>
    <row r="6207" spans="1:17" x14ac:dyDescent="0.25">
      <c r="A6207" s="2">
        <v>3002</v>
      </c>
      <c r="B6207" s="4" t="s">
        <v>505</v>
      </c>
      <c r="C6207" s="4" t="s">
        <v>827</v>
      </c>
      <c r="D6207" s="52">
        <v>6781</v>
      </c>
      <c r="E6207" s="5" t="s">
        <v>13630</v>
      </c>
      <c r="F6207" s="5">
        <v>4</v>
      </c>
      <c r="G6207" s="5">
        <v>32</v>
      </c>
      <c r="H6207" s="5">
        <v>6590</v>
      </c>
      <c r="I6207" t="s">
        <v>30406</v>
      </c>
      <c r="J6207" s="46" t="s">
        <v>33120</v>
      </c>
      <c r="K6207" s="56"/>
      <c r="L6207" s="56"/>
      <c r="M6207" s="56">
        <f t="shared" si="496"/>
        <v>1918</v>
      </c>
      <c r="N6207" s="56"/>
      <c r="O6207" s="56">
        <f t="shared" si="497"/>
        <v>7</v>
      </c>
      <c r="P6207" s="56">
        <f t="shared" si="498"/>
        <v>25</v>
      </c>
      <c r="Q6207" s="2" t="str">
        <f t="shared" si="495"/>
        <v>&lt;a href="set03\tsr\tsr_october_26,_1916_-_august_3,_1922\miscellaneous\hoff,_oscar_f_buys_house_july_25,_1918_p4_tsr.pdf"&gt;Buys house&lt;/a&gt;</v>
      </c>
    </row>
    <row r="6208" spans="1:17" x14ac:dyDescent="0.25">
      <c r="A6208" s="2">
        <v>6162</v>
      </c>
      <c r="B6208" s="4" t="s">
        <v>995</v>
      </c>
      <c r="C6208" s="4" t="s">
        <v>996</v>
      </c>
      <c r="D6208" s="52">
        <v>6781</v>
      </c>
      <c r="E6208" s="5" t="s">
        <v>13630</v>
      </c>
      <c r="F6208" s="5">
        <v>1</v>
      </c>
      <c r="G6208" s="5">
        <v>32</v>
      </c>
      <c r="H6208" s="5">
        <v>6722</v>
      </c>
      <c r="I6208" t="s">
        <v>30407</v>
      </c>
      <c r="J6208" s="46" t="s">
        <v>33120</v>
      </c>
      <c r="K6208" s="56"/>
      <c r="L6208" s="56"/>
      <c r="M6208" s="56">
        <f t="shared" si="496"/>
        <v>1918</v>
      </c>
      <c r="N6208" s="56"/>
      <c r="O6208" s="56">
        <f t="shared" si="497"/>
        <v>7</v>
      </c>
      <c r="P6208" s="56">
        <f t="shared" si="498"/>
        <v>25</v>
      </c>
      <c r="Q6208" s="2" t="str">
        <f t="shared" si="495"/>
        <v>&lt;a href="set03\tsr\tsr_october_26,_1916_-_august_3,_1922\miscellaneous\retzlaff,_a_h_opens_new_elevator_july_25,_1918_p1_tsr.pdf"&gt;Opens new elevator&lt;/a&gt;</v>
      </c>
    </row>
    <row r="6209" spans="1:17" x14ac:dyDescent="0.25">
      <c r="A6209" s="2">
        <v>598</v>
      </c>
      <c r="B6209" s="4" t="s">
        <v>14985</v>
      </c>
      <c r="C6209" s="4" t="s">
        <v>14986</v>
      </c>
      <c r="D6209" s="52">
        <v>6786</v>
      </c>
      <c r="E6209" s="5" t="s">
        <v>13629</v>
      </c>
      <c r="F6209" s="5">
        <v>5</v>
      </c>
      <c r="G6209" s="5">
        <v>22</v>
      </c>
      <c r="H6209" s="5">
        <v>3768</v>
      </c>
      <c r="I6209" t="s">
        <v>28414</v>
      </c>
      <c r="J6209" s="46" t="s">
        <v>33103</v>
      </c>
      <c r="K6209" s="56"/>
      <c r="L6209" s="56"/>
      <c r="M6209" s="56">
        <f t="shared" si="496"/>
        <v>1918</v>
      </c>
      <c r="N6209" s="56"/>
      <c r="O6209" s="56">
        <f t="shared" si="497"/>
        <v>7</v>
      </c>
      <c r="P6209" s="56">
        <f t="shared" si="498"/>
        <v>30</v>
      </c>
      <c r="Q6209" s="2" t="str">
        <f t="shared" si="495"/>
        <v>&lt;a href="set04\he_november 20, 1917 - august 10, 1920\miscellaneous\brimi,_dr_to_camp_dodge_for_overseas_duty_wwi_july_30,_1918_p5_he.pdf"&gt;To Camp Dodge for overseas duty WWI&lt;/a&gt;</v>
      </c>
    </row>
    <row r="6210" spans="1:17" x14ac:dyDescent="0.25">
      <c r="A6210" s="2">
        <v>4145</v>
      </c>
      <c r="B6210" s="4" t="s">
        <v>15112</v>
      </c>
      <c r="C6210" s="4" t="s">
        <v>15114</v>
      </c>
      <c r="D6210" s="52">
        <v>6786</v>
      </c>
      <c r="E6210" s="5" t="s">
        <v>13629</v>
      </c>
      <c r="F6210" s="5">
        <v>8</v>
      </c>
      <c r="G6210" s="5">
        <v>22</v>
      </c>
      <c r="H6210" s="5">
        <v>4112</v>
      </c>
      <c r="I6210" t="s">
        <v>28415</v>
      </c>
      <c r="J6210" s="46" t="s">
        <v>33103</v>
      </c>
      <c r="K6210" s="56"/>
      <c r="L6210" s="56"/>
      <c r="M6210" s="56">
        <f t="shared" si="496"/>
        <v>1918</v>
      </c>
      <c r="N6210" s="56"/>
      <c r="O6210" s="56">
        <f t="shared" si="497"/>
        <v>7</v>
      </c>
      <c r="P6210" s="56">
        <f t="shared" si="498"/>
        <v>30</v>
      </c>
      <c r="Q6210" s="2" t="str">
        <f t="shared" ref="Q6210:Q6273" si="499">"&lt;a href="&amp;""""&amp;J6210&amp;"\"&amp;I6210&amp;"""&gt;"&amp;C6210&amp;"&lt;/a&gt;"</f>
        <v>&lt;a href="set04\he_november 20, 1917 - august 10, 1920\miscellaneous\karnak_reporter_july_30,_1918_p8_he.pdf"&gt;Reporter     &lt;/a&gt;</v>
      </c>
    </row>
    <row r="6211" spans="1:17" x14ac:dyDescent="0.25">
      <c r="A6211" s="2">
        <v>7466</v>
      </c>
      <c r="B6211" s="4" t="s">
        <v>14012</v>
      </c>
      <c r="C6211" s="4" t="s">
        <v>15271</v>
      </c>
      <c r="D6211" s="52">
        <v>6786</v>
      </c>
      <c r="E6211" s="5" t="s">
        <v>13629</v>
      </c>
      <c r="F6211" s="5">
        <v>1</v>
      </c>
      <c r="G6211" s="5">
        <v>22</v>
      </c>
      <c r="H6211" s="5">
        <v>4455</v>
      </c>
      <c r="I6211" t="s">
        <v>28416</v>
      </c>
      <c r="J6211" s="46" t="s">
        <v>33103</v>
      </c>
      <c r="K6211" s="56"/>
      <c r="L6211" s="56"/>
      <c r="M6211" s="56">
        <f t="shared" si="496"/>
        <v>1918</v>
      </c>
      <c r="N6211" s="56"/>
      <c r="O6211" s="56">
        <f t="shared" si="497"/>
        <v>7</v>
      </c>
      <c r="P6211" s="56">
        <f t="shared" si="498"/>
        <v>30</v>
      </c>
      <c r="Q6211" s="2" t="str">
        <f t="shared" si="499"/>
        <v>&lt;a href="set04\he_november 20, 1917 - august 10, 1920\miscellaneous\thoreson,_walter_letter_from_camp_kearney_ca_wwi_july_30,_1918_p1_he.pdf"&gt;Letter from Camp Kearney CA WWI&lt;/a&gt;</v>
      </c>
    </row>
    <row r="6212" spans="1:17" x14ac:dyDescent="0.25">
      <c r="A6212" s="2">
        <v>7823</v>
      </c>
      <c r="B6212" s="4" t="s">
        <v>13195</v>
      </c>
      <c r="C6212" s="4" t="s">
        <v>1607</v>
      </c>
      <c r="D6212" s="52">
        <v>6786</v>
      </c>
      <c r="E6212" s="5" t="s">
        <v>13629</v>
      </c>
      <c r="F6212" s="5">
        <v>5</v>
      </c>
      <c r="G6212" s="5">
        <v>22</v>
      </c>
      <c r="H6212" s="5">
        <v>4519</v>
      </c>
      <c r="I6212" t="s">
        <v>28417</v>
      </c>
      <c r="J6212" s="46" t="s">
        <v>33103</v>
      </c>
      <c r="K6212" s="56"/>
      <c r="L6212" s="56"/>
      <c r="M6212" s="56">
        <f t="shared" si="496"/>
        <v>1918</v>
      </c>
      <c r="N6212" s="56"/>
      <c r="O6212" s="56">
        <f t="shared" si="497"/>
        <v>7</v>
      </c>
      <c r="P6212" s="56">
        <f t="shared" si="498"/>
        <v>30</v>
      </c>
      <c r="Q6212" s="2" t="str">
        <f t="shared" si="499"/>
        <v>&lt;a href="set04\he_november 20, 1917 - august 10, 1920\miscellaneous\walum_notes_july_30,_1918_p5_he.pdf"&gt;Notes&lt;/a&gt;</v>
      </c>
    </row>
    <row r="6213" spans="1:17" x14ac:dyDescent="0.25">
      <c r="A6213" s="2">
        <v>5246</v>
      </c>
      <c r="B6213" s="4" t="s">
        <v>15171</v>
      </c>
      <c r="C6213" s="4" t="s">
        <v>15172</v>
      </c>
      <c r="D6213" s="52">
        <v>6792</v>
      </c>
      <c r="E6213" s="5" t="s">
        <v>13629</v>
      </c>
      <c r="F6213" s="5">
        <v>5</v>
      </c>
      <c r="G6213" s="5">
        <v>22</v>
      </c>
      <c r="H6213" s="5">
        <v>4285</v>
      </c>
      <c r="I6213" t="s">
        <v>28418</v>
      </c>
      <c r="J6213" s="46" t="s">
        <v>33103</v>
      </c>
      <c r="K6213" s="56"/>
      <c r="L6213" s="56"/>
      <c r="M6213" s="56">
        <f t="shared" si="496"/>
        <v>1918</v>
      </c>
      <c r="N6213" s="56"/>
      <c r="O6213" s="56">
        <f t="shared" si="497"/>
        <v>8</v>
      </c>
      <c r="P6213" s="56">
        <f t="shared" si="498"/>
        <v>5</v>
      </c>
      <c r="Q6213" s="2" t="str">
        <f t="shared" si="499"/>
        <v>&lt;a href="set04\he_november 20, 1917 - august 10, 1920\miscellaneous\moore,_l_b_30_day_stay_on_his_call_august_5,_1918_p5_he.pdf"&gt;30 day stay on his call&lt;/a&gt;</v>
      </c>
    </row>
    <row r="6214" spans="1:17" x14ac:dyDescent="0.25">
      <c r="A6214" s="2">
        <v>210</v>
      </c>
      <c r="B6214" s="4" t="s">
        <v>14961</v>
      </c>
      <c r="C6214" s="4" t="s">
        <v>14962</v>
      </c>
      <c r="D6214" s="52">
        <v>6793</v>
      </c>
      <c r="E6214" s="5" t="s">
        <v>13629</v>
      </c>
      <c r="F6214" s="5">
        <v>5</v>
      </c>
      <c r="G6214" s="5">
        <v>22</v>
      </c>
      <c r="H6214" s="5">
        <v>3720</v>
      </c>
      <c r="I6214" t="s">
        <v>28419</v>
      </c>
      <c r="J6214" s="46" t="s">
        <v>33103</v>
      </c>
      <c r="K6214" s="56"/>
      <c r="L6214" s="56"/>
      <c r="M6214" s="56">
        <f t="shared" si="496"/>
        <v>1918</v>
      </c>
      <c r="N6214" s="56"/>
      <c r="O6214" s="56">
        <f t="shared" si="497"/>
        <v>8</v>
      </c>
      <c r="P6214" s="56">
        <f t="shared" si="498"/>
        <v>6</v>
      </c>
      <c r="Q6214" s="2" t="str">
        <f t="shared" si="499"/>
        <v>&lt;a href="set04\he_november 20, 1917 - august 10, 1920\miscellaneous\antonsen,_e_felon_on_his_hand_august_6,_1918_p5_he.pdf"&gt;Felon on his hand&lt;/a&gt;</v>
      </c>
    </row>
    <row r="6215" spans="1:17" x14ac:dyDescent="0.25">
      <c r="A6215" s="2">
        <v>856</v>
      </c>
      <c r="B6215" s="4" t="s">
        <v>14999</v>
      </c>
      <c r="C6215" s="4" t="s">
        <v>15000</v>
      </c>
      <c r="D6215" s="52">
        <v>6793</v>
      </c>
      <c r="E6215" s="5" t="s">
        <v>13629</v>
      </c>
      <c r="F6215" s="5">
        <v>5</v>
      </c>
      <c r="G6215" s="5">
        <v>22</v>
      </c>
      <c r="H6215" s="5">
        <v>3790</v>
      </c>
      <c r="I6215" t="s">
        <v>28420</v>
      </c>
      <c r="J6215" s="46" t="s">
        <v>33103</v>
      </c>
      <c r="K6215" s="56"/>
      <c r="L6215" s="56"/>
      <c r="M6215" s="56">
        <f t="shared" si="496"/>
        <v>1918</v>
      </c>
      <c r="N6215" s="56"/>
      <c r="O6215" s="56">
        <f t="shared" si="497"/>
        <v>8</v>
      </c>
      <c r="P6215" s="56">
        <f t="shared" si="498"/>
        <v>6</v>
      </c>
      <c r="Q6215" s="2" t="str">
        <f t="shared" si="499"/>
        <v>&lt;a href="set04\he_november 20, 1917 - august 10, 1920\miscellaneous\cline,_ed_runs_down_coyotes_with_train_august_6,_1918_p5_he.pdf"&gt;Runs down coyotes with train&lt;/a&gt;</v>
      </c>
    </row>
    <row r="6216" spans="1:17" x14ac:dyDescent="0.25">
      <c r="A6216" s="2">
        <v>4146</v>
      </c>
      <c r="B6216" s="4" t="s">
        <v>15112</v>
      </c>
      <c r="C6216" s="4" t="s">
        <v>15114</v>
      </c>
      <c r="D6216" s="52">
        <v>6793</v>
      </c>
      <c r="E6216" s="5" t="s">
        <v>13629</v>
      </c>
      <c r="F6216" s="5">
        <v>8</v>
      </c>
      <c r="G6216" s="5">
        <v>22</v>
      </c>
      <c r="H6216" s="5">
        <v>4095</v>
      </c>
      <c r="I6216" t="s">
        <v>28421</v>
      </c>
      <c r="J6216" s="46" t="s">
        <v>33103</v>
      </c>
      <c r="K6216" s="56"/>
      <c r="L6216" s="56"/>
      <c r="M6216" s="56">
        <f t="shared" si="496"/>
        <v>1918</v>
      </c>
      <c r="N6216" s="56"/>
      <c r="O6216" s="56">
        <f t="shared" si="497"/>
        <v>8</v>
      </c>
      <c r="P6216" s="56">
        <f t="shared" si="498"/>
        <v>6</v>
      </c>
      <c r="Q6216" s="2" t="str">
        <f t="shared" si="499"/>
        <v>&lt;a href="set04\he_november 20, 1917 - august 10, 1920\miscellaneous\karnak_reporter_august_6,_1918_p8_he.pdf"&gt;Reporter     &lt;/a&gt;</v>
      </c>
    </row>
    <row r="6217" spans="1:17" x14ac:dyDescent="0.25">
      <c r="A6217" s="2">
        <v>4921</v>
      </c>
      <c r="B6217" s="4" t="s">
        <v>14650</v>
      </c>
      <c r="C6217" s="4" t="s">
        <v>423</v>
      </c>
      <c r="D6217" s="52">
        <v>6793</v>
      </c>
      <c r="E6217" s="5" t="s">
        <v>13629</v>
      </c>
      <c r="F6217" s="5">
        <v>5</v>
      </c>
      <c r="G6217" s="5">
        <v>22</v>
      </c>
      <c r="H6217" s="5">
        <v>4241</v>
      </c>
      <c r="I6217" t="s">
        <v>28422</v>
      </c>
      <c r="J6217" s="46" t="s">
        <v>33103</v>
      </c>
      <c r="K6217" s="56"/>
      <c r="L6217" s="56"/>
      <c r="M6217" s="56">
        <f t="shared" si="496"/>
        <v>1918</v>
      </c>
      <c r="N6217" s="56"/>
      <c r="O6217" s="56">
        <f t="shared" si="497"/>
        <v>8</v>
      </c>
      <c r="P6217" s="56">
        <f t="shared" si="498"/>
        <v>6</v>
      </c>
      <c r="Q6217" s="2" t="str">
        <f t="shared" si="499"/>
        <v>&lt;a href="set04\he_november 20, 1917 - august 10, 1920\miscellaneous\lyle,_robert_park_memorial_service_august_6,_1918_p5_he.pdf"&gt;Memorial Service&lt;/a&gt;</v>
      </c>
    </row>
    <row r="6218" spans="1:17" x14ac:dyDescent="0.25">
      <c r="A6218" s="2">
        <v>7824</v>
      </c>
      <c r="B6218" s="4" t="s">
        <v>13195</v>
      </c>
      <c r="C6218" s="4" t="s">
        <v>1607</v>
      </c>
      <c r="D6218" s="52">
        <v>6793</v>
      </c>
      <c r="E6218" s="5" t="s">
        <v>13629</v>
      </c>
      <c r="F6218" s="5">
        <v>5</v>
      </c>
      <c r="G6218" s="5">
        <v>22</v>
      </c>
      <c r="H6218" s="5">
        <v>4498</v>
      </c>
      <c r="I6218" t="s">
        <v>28423</v>
      </c>
      <c r="J6218" s="46" t="s">
        <v>33103</v>
      </c>
      <c r="K6218" s="56"/>
      <c r="L6218" s="56"/>
      <c r="M6218" s="56">
        <f t="shared" si="496"/>
        <v>1918</v>
      </c>
      <c r="N6218" s="56"/>
      <c r="O6218" s="56">
        <f t="shared" si="497"/>
        <v>8</v>
      </c>
      <c r="P6218" s="56">
        <f t="shared" si="498"/>
        <v>6</v>
      </c>
      <c r="Q6218" s="2" t="str">
        <f t="shared" si="499"/>
        <v>&lt;a href="set04\he_november 20, 1917 - august 10, 1920\miscellaneous\walum_notes_august_6,_1918_p5_he.pdf"&gt;Notes&lt;/a&gt;</v>
      </c>
    </row>
    <row r="6219" spans="1:17" x14ac:dyDescent="0.25">
      <c r="A6219" s="2">
        <v>2546</v>
      </c>
      <c r="B6219" s="4" t="s">
        <v>15050</v>
      </c>
      <c r="C6219" s="4" t="s">
        <v>15049</v>
      </c>
      <c r="D6219" s="52">
        <v>6800</v>
      </c>
      <c r="E6219" s="5" t="s">
        <v>13629</v>
      </c>
      <c r="F6219" s="5">
        <v>1</v>
      </c>
      <c r="G6219" s="5">
        <v>22</v>
      </c>
      <c r="H6219" s="5">
        <v>3943</v>
      </c>
      <c r="I6219" t="s">
        <v>28424</v>
      </c>
      <c r="J6219" s="46" t="s">
        <v>33103</v>
      </c>
      <c r="K6219" s="56"/>
      <c r="L6219" s="56"/>
      <c r="M6219" s="56">
        <f t="shared" si="496"/>
        <v>1918</v>
      </c>
      <c r="N6219" s="56"/>
      <c r="O6219" s="56">
        <f t="shared" si="497"/>
        <v>8</v>
      </c>
      <c r="P6219" s="56">
        <f t="shared" si="498"/>
        <v>13</v>
      </c>
      <c r="Q6219" s="2" t="str">
        <f t="shared" si="499"/>
        <v>&lt;a href="set04\he_november 20, 1917 - august 10, 1920\miscellaneous\hagen,_h_h_'happy'_writes_from_camp_custer_mi_august_13,_1918_p1_he.pdf"&gt;Writes from Camp Custer MI&lt;/a&gt;</v>
      </c>
    </row>
    <row r="6220" spans="1:17" x14ac:dyDescent="0.25">
      <c r="A6220" s="2">
        <v>4147</v>
      </c>
      <c r="B6220" s="4" t="s">
        <v>15112</v>
      </c>
      <c r="C6220" s="4" t="s">
        <v>15114</v>
      </c>
      <c r="D6220" s="52">
        <v>6800</v>
      </c>
      <c r="E6220" s="5" t="s">
        <v>13629</v>
      </c>
      <c r="F6220" s="5">
        <v>8</v>
      </c>
      <c r="G6220" s="5">
        <v>22</v>
      </c>
      <c r="H6220" s="5">
        <v>4096</v>
      </c>
      <c r="I6220" t="s">
        <v>28425</v>
      </c>
      <c r="J6220" s="46" t="s">
        <v>33103</v>
      </c>
      <c r="K6220" s="56"/>
      <c r="L6220" s="56"/>
      <c r="M6220" s="56">
        <f t="shared" si="496"/>
        <v>1918</v>
      </c>
      <c r="N6220" s="56"/>
      <c r="O6220" s="56">
        <f t="shared" si="497"/>
        <v>8</v>
      </c>
      <c r="P6220" s="56">
        <f t="shared" si="498"/>
        <v>13</v>
      </c>
      <c r="Q6220" s="2" t="str">
        <f t="shared" si="499"/>
        <v>&lt;a href="set04\he_november 20, 1917 - august 10, 1920\miscellaneous\karnak_reporter_august_13,_1918_p8_he.pdf"&gt;Reporter     &lt;/a&gt;</v>
      </c>
    </row>
    <row r="6221" spans="1:17" x14ac:dyDescent="0.25">
      <c r="A6221" s="2">
        <v>4919</v>
      </c>
      <c r="B6221" s="4" t="s">
        <v>15150</v>
      </c>
      <c r="C6221" s="4" t="s">
        <v>423</v>
      </c>
      <c r="D6221" s="52">
        <v>6800</v>
      </c>
      <c r="E6221" s="5" t="s">
        <v>13629</v>
      </c>
      <c r="F6221" s="5">
        <v>5</v>
      </c>
      <c r="G6221" s="5">
        <v>22</v>
      </c>
      <c r="H6221" s="5">
        <v>4240</v>
      </c>
      <c r="I6221" t="s">
        <v>28426</v>
      </c>
      <c r="J6221" s="46" t="s">
        <v>33103</v>
      </c>
      <c r="K6221" s="56"/>
      <c r="L6221" s="56"/>
      <c r="M6221" s="56">
        <f t="shared" si="496"/>
        <v>1918</v>
      </c>
      <c r="N6221" s="56"/>
      <c r="O6221" s="56">
        <f t="shared" si="497"/>
        <v>8</v>
      </c>
      <c r="P6221" s="56">
        <f t="shared" si="498"/>
        <v>13</v>
      </c>
      <c r="Q6221" s="2" t="str">
        <f t="shared" si="499"/>
        <v>&lt;a href="set04\he_november 20, 1917 - august 10, 1920\miscellaneous\lyle,_robert_memorial_service_august_13,_1918_p5_he.pdf"&gt;Memorial Service&lt;/a&gt;</v>
      </c>
    </row>
    <row r="6222" spans="1:17" x14ac:dyDescent="0.25">
      <c r="A6222" s="2">
        <v>5455</v>
      </c>
      <c r="B6222" s="4" t="s">
        <v>15181</v>
      </c>
      <c r="C6222" s="4" t="s">
        <v>15182</v>
      </c>
      <c r="D6222" s="52">
        <v>6800</v>
      </c>
      <c r="E6222" s="5" t="s">
        <v>13629</v>
      </c>
      <c r="F6222" s="5">
        <v>4</v>
      </c>
      <c r="G6222" s="5">
        <v>22</v>
      </c>
      <c r="H6222" s="5">
        <v>4314</v>
      </c>
      <c r="I6222" t="s">
        <v>28427</v>
      </c>
      <c r="J6222" s="46" t="s">
        <v>33103</v>
      </c>
      <c r="K6222" s="56"/>
      <c r="L6222" s="56"/>
      <c r="M6222" s="56">
        <f t="shared" si="496"/>
        <v>1918</v>
      </c>
      <c r="N6222" s="56"/>
      <c r="O6222" s="56">
        <f t="shared" si="497"/>
        <v>8</v>
      </c>
      <c r="P6222" s="56">
        <f t="shared" si="498"/>
        <v>13</v>
      </c>
      <c r="Q6222" s="2" t="str">
        <f t="shared" si="499"/>
        <v>&lt;a href="set04\he_november 20, 1917 - august 10, 1920\miscellaneous\neilson,_frederick_estate_final_distribution_august_13,_1918_p4_he.pdf"&gt;Estate Final Distribution&lt;/a&gt;</v>
      </c>
    </row>
    <row r="6223" spans="1:17" x14ac:dyDescent="0.25">
      <c r="A6223" s="2">
        <v>7281</v>
      </c>
      <c r="B6223" s="4" t="s">
        <v>15254</v>
      </c>
      <c r="C6223" s="4" t="s">
        <v>15049</v>
      </c>
      <c r="D6223" s="52">
        <v>6800</v>
      </c>
      <c r="E6223" s="5" t="s">
        <v>13629</v>
      </c>
      <c r="F6223" s="5">
        <v>5</v>
      </c>
      <c r="G6223" s="5">
        <v>22</v>
      </c>
      <c r="H6223" s="5">
        <v>4429</v>
      </c>
      <c r="I6223" t="s">
        <v>28428</v>
      </c>
      <c r="J6223" s="46" t="s">
        <v>33103</v>
      </c>
      <c r="K6223" s="56"/>
      <c r="L6223" s="56"/>
      <c r="M6223" s="56">
        <f t="shared" si="496"/>
        <v>1918</v>
      </c>
      <c r="N6223" s="56"/>
      <c r="O6223" s="56">
        <f t="shared" si="497"/>
        <v>8</v>
      </c>
      <c r="P6223" s="56">
        <f t="shared" si="498"/>
        <v>13</v>
      </c>
      <c r="Q6223" s="2" t="str">
        <f t="shared" si="499"/>
        <v>&lt;a href="set04\he_november 20, 1917 - august 10, 1920\miscellaneous\swingen,_alfred_'tud'_writes_from_camp_custer_mi_august_13,_1918_p5_he.pdf"&gt;Writes from Camp Custer MI&lt;/a&gt;</v>
      </c>
    </row>
    <row r="6224" spans="1:17" x14ac:dyDescent="0.25">
      <c r="A6224" s="2">
        <v>7476</v>
      </c>
      <c r="B6224" s="4" t="s">
        <v>15269</v>
      </c>
      <c r="C6224" s="4" t="s">
        <v>15270</v>
      </c>
      <c r="D6224" s="52">
        <v>6800</v>
      </c>
      <c r="E6224" s="5" t="s">
        <v>13629</v>
      </c>
      <c r="F6224" s="5">
        <v>1</v>
      </c>
      <c r="G6224" s="5">
        <v>22</v>
      </c>
      <c r="H6224" s="5">
        <v>4465</v>
      </c>
      <c r="I6224" t="s">
        <v>28429</v>
      </c>
      <c r="J6224" s="46" t="s">
        <v>33103</v>
      </c>
      <c r="K6224" s="56"/>
      <c r="L6224" s="56"/>
      <c r="M6224" s="56">
        <f t="shared" si="496"/>
        <v>1918</v>
      </c>
      <c r="N6224" s="56"/>
      <c r="O6224" s="56">
        <f t="shared" si="497"/>
        <v>8</v>
      </c>
      <c r="P6224" s="56">
        <f t="shared" si="498"/>
        <v>13</v>
      </c>
      <c r="Q6224" s="2" t="str">
        <f t="shared" si="499"/>
        <v>&lt;a href="set04\he_november 20, 1917 - august 10, 1920\miscellaneous\thoreson,_walter_j_writes_from_camp_mills_ny_august_13,_1918_p1_he.pdf"&gt;Writes from Camp Mills NY&lt;/a&gt;</v>
      </c>
    </row>
    <row r="6225" spans="1:17" x14ac:dyDescent="0.25">
      <c r="A6225" s="2">
        <v>7508</v>
      </c>
      <c r="B6225" s="4" t="s">
        <v>15276</v>
      </c>
      <c r="C6225" s="4" t="s">
        <v>15277</v>
      </c>
      <c r="D6225" s="52">
        <v>6800</v>
      </c>
      <c r="E6225" s="5" t="s">
        <v>13629</v>
      </c>
      <c r="F6225" s="5">
        <v>5</v>
      </c>
      <c r="G6225" s="5">
        <v>22</v>
      </c>
      <c r="H6225" s="5">
        <v>4468</v>
      </c>
      <c r="I6225" t="s">
        <v>28430</v>
      </c>
      <c r="J6225" s="46" t="s">
        <v>33103</v>
      </c>
      <c r="K6225" s="56"/>
      <c r="L6225" s="56"/>
      <c r="M6225" s="56">
        <f t="shared" si="496"/>
        <v>1918</v>
      </c>
      <c r="N6225" s="56"/>
      <c r="O6225" s="56">
        <f t="shared" si="497"/>
        <v>8</v>
      </c>
      <c r="P6225" s="56">
        <f t="shared" si="498"/>
        <v>13</v>
      </c>
      <c r="Q6225" s="2" t="str">
        <f t="shared" si="499"/>
        <v>&lt;a href="set04\he_november 20, 1917 - august 10, 1920\miscellaneous\toenberg,_f_now_manager_of_jessie_elevator_august_13,_1918_p5_he.pdf"&gt;Now Manager of Jessie Elevator&lt;/a&gt;</v>
      </c>
    </row>
    <row r="6226" spans="1:17" x14ac:dyDescent="0.25">
      <c r="A6226" s="2">
        <v>7825</v>
      </c>
      <c r="B6226" s="4" t="s">
        <v>13195</v>
      </c>
      <c r="C6226" s="4" t="s">
        <v>1607</v>
      </c>
      <c r="D6226" s="52">
        <v>6800</v>
      </c>
      <c r="E6226" s="5" t="s">
        <v>13629</v>
      </c>
      <c r="F6226" s="5">
        <v>5</v>
      </c>
      <c r="G6226" s="5">
        <v>22</v>
      </c>
      <c r="H6226" s="5">
        <v>4499</v>
      </c>
      <c r="I6226" t="s">
        <v>28431</v>
      </c>
      <c r="J6226" s="46" t="s">
        <v>33103</v>
      </c>
      <c r="K6226" s="56"/>
      <c r="L6226" s="56"/>
      <c r="M6226" s="56">
        <f t="shared" si="496"/>
        <v>1918</v>
      </c>
      <c r="N6226" s="56"/>
      <c r="O6226" s="56">
        <f t="shared" si="497"/>
        <v>8</v>
      </c>
      <c r="P6226" s="56">
        <f t="shared" si="498"/>
        <v>13</v>
      </c>
      <c r="Q6226" s="2" t="str">
        <f t="shared" si="499"/>
        <v>&lt;a href="set04\he_november 20, 1917 - august 10, 1920\miscellaneous\walum_notes_august_13,_1918_p5_he.pdf"&gt;Notes&lt;/a&gt;</v>
      </c>
    </row>
    <row r="6227" spans="1:17" x14ac:dyDescent="0.25">
      <c r="A6227" s="2">
        <v>1994</v>
      </c>
      <c r="B6227" s="4" t="s">
        <v>15021</v>
      </c>
      <c r="C6227" s="4" t="s">
        <v>15022</v>
      </c>
      <c r="D6227" s="52">
        <v>6807</v>
      </c>
      <c r="E6227" s="5" t="s">
        <v>13629</v>
      </c>
      <c r="F6227" s="5">
        <v>1</v>
      </c>
      <c r="G6227" s="5">
        <v>22</v>
      </c>
      <c r="H6227" s="5">
        <v>3903</v>
      </c>
      <c r="I6227" t="s">
        <v>28432</v>
      </c>
      <c r="J6227" s="46" t="s">
        <v>33103</v>
      </c>
      <c r="K6227" s="56"/>
      <c r="L6227" s="56"/>
      <c r="M6227" s="56">
        <f t="shared" si="496"/>
        <v>1918</v>
      </c>
      <c r="N6227" s="56"/>
      <c r="O6227" s="56">
        <f t="shared" si="497"/>
        <v>8</v>
      </c>
      <c r="P6227" s="56">
        <f t="shared" si="498"/>
        <v>20</v>
      </c>
      <c r="Q6227" s="2" t="str">
        <f t="shared" si="499"/>
        <v>&lt;a href="set04\he_november 20, 1917 - august 10, 1920\miscellaneous\fosa,_christ_four_men_in_a_boat_august_20,_1918_p1_he.pdf"&gt;Four men in a boat&lt;/a&gt;</v>
      </c>
    </row>
    <row r="6228" spans="1:17" x14ac:dyDescent="0.25">
      <c r="A6228" s="2">
        <v>3048</v>
      </c>
      <c r="B6228" s="4" t="s">
        <v>15087</v>
      </c>
      <c r="C6228" s="4" t="s">
        <v>15022</v>
      </c>
      <c r="D6228" s="52">
        <v>6807</v>
      </c>
      <c r="E6228" s="5" t="s">
        <v>13629</v>
      </c>
      <c r="F6228" s="5">
        <v>1</v>
      </c>
      <c r="G6228" s="5">
        <v>22</v>
      </c>
      <c r="H6228" s="5">
        <v>4050</v>
      </c>
      <c r="I6228" t="s">
        <v>28433</v>
      </c>
      <c r="J6228" s="46" t="s">
        <v>33103</v>
      </c>
      <c r="K6228" s="56"/>
      <c r="L6228" s="56"/>
      <c r="M6228" s="56">
        <f t="shared" si="496"/>
        <v>1918</v>
      </c>
      <c r="N6228" s="56"/>
      <c r="O6228" s="56">
        <f t="shared" si="497"/>
        <v>8</v>
      </c>
      <c r="P6228" s="56">
        <f t="shared" si="498"/>
        <v>20</v>
      </c>
      <c r="Q6228" s="2" t="str">
        <f t="shared" si="499"/>
        <v>&lt;a href="set04\he_november 20, 1917 - august 10, 1920\miscellaneous\holson,_hans_four_men_in_a_boat_august_20,_1918_p1_he.pdf"&gt;Four men in a boat&lt;/a&gt;</v>
      </c>
    </row>
    <row r="6229" spans="1:17" x14ac:dyDescent="0.25">
      <c r="A6229" s="2">
        <v>3788</v>
      </c>
      <c r="B6229" s="4" t="s">
        <v>15092</v>
      </c>
      <c r="C6229" s="4" t="s">
        <v>15022</v>
      </c>
      <c r="D6229" s="52">
        <v>6807</v>
      </c>
      <c r="E6229" s="5" t="s">
        <v>13629</v>
      </c>
      <c r="F6229" s="5">
        <v>1</v>
      </c>
      <c r="G6229" s="5">
        <v>22</v>
      </c>
      <c r="H6229" s="5">
        <v>4054</v>
      </c>
      <c r="I6229" t="s">
        <v>28434</v>
      </c>
      <c r="J6229" s="46" t="s">
        <v>33103</v>
      </c>
      <c r="K6229" s="56"/>
      <c r="L6229" s="56"/>
      <c r="M6229" s="56">
        <f t="shared" si="496"/>
        <v>1918</v>
      </c>
      <c r="N6229" s="56"/>
      <c r="O6229" s="56">
        <f t="shared" si="497"/>
        <v>8</v>
      </c>
      <c r="P6229" s="56">
        <f t="shared" si="498"/>
        <v>20</v>
      </c>
      <c r="Q6229" s="2" t="str">
        <f t="shared" si="499"/>
        <v>&lt;a href="set04\he_november 20, 1917 - august 10, 1920\miscellaneous\hydle,_lars_four_men_in_a_boat_august_20,_1918_p1_he.pdf"&gt;Four men in a boat&lt;/a&gt;</v>
      </c>
    </row>
    <row r="6230" spans="1:17" x14ac:dyDescent="0.25">
      <c r="A6230" s="2">
        <v>4148</v>
      </c>
      <c r="B6230" s="4" t="s">
        <v>15112</v>
      </c>
      <c r="C6230" s="4" t="s">
        <v>15114</v>
      </c>
      <c r="D6230" s="52">
        <v>6807</v>
      </c>
      <c r="E6230" s="5" t="s">
        <v>13629</v>
      </c>
      <c r="F6230" s="5">
        <v>8</v>
      </c>
      <c r="G6230" s="5">
        <v>22</v>
      </c>
      <c r="H6230" s="5">
        <v>4097</v>
      </c>
      <c r="I6230" t="s">
        <v>28435</v>
      </c>
      <c r="J6230" s="46" t="s">
        <v>33103</v>
      </c>
      <c r="K6230" s="56"/>
      <c r="L6230" s="56"/>
      <c r="M6230" s="56">
        <f t="shared" si="496"/>
        <v>1918</v>
      </c>
      <c r="N6230" s="56"/>
      <c r="O6230" s="56">
        <f t="shared" si="497"/>
        <v>8</v>
      </c>
      <c r="P6230" s="56">
        <f t="shared" si="498"/>
        <v>20</v>
      </c>
      <c r="Q6230" s="2" t="str">
        <f t="shared" si="499"/>
        <v>&lt;a href="set04\he_november 20, 1917 - august 10, 1920\miscellaneous\karnak_reporter_august_20,_1918_p8_he.pdf"&gt;Reporter     &lt;/a&gt;</v>
      </c>
    </row>
    <row r="6231" spans="1:17" x14ac:dyDescent="0.25">
      <c r="A6231" s="2">
        <v>4575</v>
      </c>
      <c r="B6231" s="4" t="s">
        <v>14637</v>
      </c>
      <c r="C6231" s="4" t="s">
        <v>15105</v>
      </c>
      <c r="D6231" s="52">
        <v>6807</v>
      </c>
      <c r="E6231" s="5" t="s">
        <v>13629</v>
      </c>
      <c r="F6231" s="5">
        <v>1</v>
      </c>
      <c r="G6231" s="5">
        <v>22</v>
      </c>
      <c r="H6231" s="5">
        <v>4207</v>
      </c>
      <c r="I6231" t="s">
        <v>28436</v>
      </c>
      <c r="J6231" s="46" t="s">
        <v>33103</v>
      </c>
      <c r="K6231" s="56"/>
      <c r="L6231" s="56"/>
      <c r="M6231" s="56">
        <f t="shared" si="496"/>
        <v>1918</v>
      </c>
      <c r="N6231" s="56"/>
      <c r="O6231" s="56">
        <f t="shared" si="497"/>
        <v>8</v>
      </c>
      <c r="P6231" s="56">
        <f t="shared" si="498"/>
        <v>20</v>
      </c>
      <c r="Q6231" s="2" t="str">
        <f t="shared" si="499"/>
        <v>&lt;a href="set04\he_november 20, 1917 - august 10, 1920\miscellaneous\krag,_soren_writes_from_france_wwi_august_20,_1918_p1_he.pdf"&gt;Writes from France WWI&lt;/a&gt;</v>
      </c>
    </row>
    <row r="6232" spans="1:17" x14ac:dyDescent="0.25">
      <c r="A6232" s="2">
        <v>5365</v>
      </c>
      <c r="B6232" s="4" t="s">
        <v>15183</v>
      </c>
      <c r="C6232" s="4" t="s">
        <v>14607</v>
      </c>
      <c r="D6232" s="52">
        <v>6807</v>
      </c>
      <c r="E6232" s="5" t="s">
        <v>13629</v>
      </c>
      <c r="F6232" s="5">
        <v>4</v>
      </c>
      <c r="G6232" s="5">
        <v>22</v>
      </c>
      <c r="H6232" s="5">
        <v>4296</v>
      </c>
      <c r="I6232" t="s">
        <v>28437</v>
      </c>
      <c r="J6232" s="46" t="s">
        <v>33103</v>
      </c>
      <c r="K6232" s="56"/>
      <c r="L6232" s="56"/>
      <c r="M6232" s="56">
        <f t="shared" si="496"/>
        <v>1918</v>
      </c>
      <c r="N6232" s="56"/>
      <c r="O6232" s="56">
        <f t="shared" si="497"/>
        <v>8</v>
      </c>
      <c r="P6232" s="56">
        <f t="shared" si="498"/>
        <v>20</v>
      </c>
      <c r="Q6232" s="2" t="str">
        <f t="shared" si="499"/>
        <v>&lt;a href="set04\he_november 20, 1917 - august 10, 1920\miscellaneous\nelson,_isabelle_estate_proof_of_will_hearing_august_20,_1918_p4_he.pdf"&gt;Estate Proof of Will Hearing&lt;/a&gt;</v>
      </c>
    </row>
    <row r="6233" spans="1:17" x14ac:dyDescent="0.25">
      <c r="A6233" s="2">
        <v>5697</v>
      </c>
      <c r="B6233" s="4" t="s">
        <v>15196</v>
      </c>
      <c r="C6233" s="4" t="s">
        <v>15022</v>
      </c>
      <c r="D6233" s="52">
        <v>6807</v>
      </c>
      <c r="E6233" s="5" t="s">
        <v>13629</v>
      </c>
      <c r="F6233" s="5">
        <v>1</v>
      </c>
      <c r="G6233" s="5">
        <v>22</v>
      </c>
      <c r="H6233" s="5">
        <v>4331</v>
      </c>
      <c r="I6233" t="s">
        <v>28438</v>
      </c>
      <c r="J6233" s="46" t="s">
        <v>33103</v>
      </c>
      <c r="K6233" s="56"/>
      <c r="L6233" s="56"/>
      <c r="M6233" s="56">
        <f t="shared" si="496"/>
        <v>1918</v>
      </c>
      <c r="N6233" s="56"/>
      <c r="O6233" s="56">
        <f t="shared" si="497"/>
        <v>8</v>
      </c>
      <c r="P6233" s="56">
        <f t="shared" si="498"/>
        <v>20</v>
      </c>
      <c r="Q6233" s="2" t="str">
        <f t="shared" si="499"/>
        <v>&lt;a href="set04\he_november 20, 1917 - august 10, 1920\miscellaneous\ouren,_anton_four_men_in_a_boat_august_20,_1918_p1_he.pdf"&gt;Four men in a boat&lt;/a&gt;</v>
      </c>
    </row>
    <row r="6234" spans="1:17" x14ac:dyDescent="0.25">
      <c r="A6234" s="2">
        <v>7826</v>
      </c>
      <c r="B6234" s="4" t="s">
        <v>13195</v>
      </c>
      <c r="C6234" s="4" t="s">
        <v>1607</v>
      </c>
      <c r="D6234" s="52">
        <v>6807</v>
      </c>
      <c r="E6234" s="5" t="s">
        <v>13629</v>
      </c>
      <c r="F6234" s="5">
        <v>5</v>
      </c>
      <c r="G6234" s="5">
        <v>22</v>
      </c>
      <c r="H6234" s="5">
        <v>4500</v>
      </c>
      <c r="I6234" t="s">
        <v>28439</v>
      </c>
      <c r="J6234" s="46" t="s">
        <v>33103</v>
      </c>
      <c r="K6234" s="56"/>
      <c r="L6234" s="56"/>
      <c r="M6234" s="56">
        <f t="shared" si="496"/>
        <v>1918</v>
      </c>
      <c r="N6234" s="56"/>
      <c r="O6234" s="56">
        <f t="shared" si="497"/>
        <v>8</v>
      </c>
      <c r="P6234" s="56">
        <f t="shared" si="498"/>
        <v>20</v>
      </c>
      <c r="Q6234" s="2" t="str">
        <f t="shared" si="499"/>
        <v>&lt;a href="set04\he_november 20, 1917 - august 10, 1920\miscellaneous\walum_notes_august_20,_1918_p5_he.pdf"&gt;Notes&lt;/a&gt;</v>
      </c>
    </row>
    <row r="6235" spans="1:17" x14ac:dyDescent="0.25">
      <c r="A6235" s="2">
        <v>5841</v>
      </c>
      <c r="B6235" s="4" t="s">
        <v>982</v>
      </c>
      <c r="C6235" s="4" t="s">
        <v>759</v>
      </c>
      <c r="D6235" s="52">
        <v>6809</v>
      </c>
      <c r="E6235" s="5" t="s">
        <v>13630</v>
      </c>
      <c r="F6235" s="5">
        <v>1</v>
      </c>
      <c r="G6235" s="5">
        <v>32</v>
      </c>
      <c r="H6235" s="5">
        <v>6712</v>
      </c>
      <c r="I6235" t="s">
        <v>30408</v>
      </c>
      <c r="J6235" s="46" t="s">
        <v>33120</v>
      </c>
      <c r="K6235" s="56"/>
      <c r="L6235" s="56"/>
      <c r="M6235" s="56">
        <f t="shared" si="496"/>
        <v>1918</v>
      </c>
      <c r="N6235" s="56"/>
      <c r="O6235" s="56">
        <f t="shared" si="497"/>
        <v>8</v>
      </c>
      <c r="P6235" s="56">
        <f t="shared" si="498"/>
        <v>22</v>
      </c>
      <c r="Q6235" s="2" t="str">
        <f t="shared" si="499"/>
        <v>&lt;a href="set03\tsr\tsr_october_26,_1916_-_august_3,_1922\miscellaneous\peterson,_joseph_on_furlough_august_22,_1918_p1_tsr.pdf"&gt;On Furlough&lt;/a&gt;</v>
      </c>
    </row>
    <row r="6236" spans="1:17" x14ac:dyDescent="0.25">
      <c r="A6236" s="2">
        <v>8468</v>
      </c>
      <c r="B6236" s="4" t="s">
        <v>1135</v>
      </c>
      <c r="C6236" s="4" t="s">
        <v>1142</v>
      </c>
      <c r="D6236" s="52">
        <v>6809</v>
      </c>
      <c r="E6236" s="5" t="s">
        <v>13630</v>
      </c>
      <c r="F6236" s="5">
        <v>4</v>
      </c>
      <c r="G6236" s="5">
        <v>32</v>
      </c>
      <c r="H6236" s="5">
        <v>6829</v>
      </c>
      <c r="I6236" t="s">
        <v>30409</v>
      </c>
      <c r="J6236" s="46" t="s">
        <v>33120</v>
      </c>
      <c r="K6236" s="56"/>
      <c r="L6236" s="56"/>
      <c r="M6236" s="56">
        <f t="shared" si="496"/>
        <v>1918</v>
      </c>
      <c r="N6236" s="56"/>
      <c r="O6236" s="56">
        <f t="shared" si="497"/>
        <v>8</v>
      </c>
      <c r="P6236" s="56">
        <f t="shared" si="498"/>
        <v>22</v>
      </c>
      <c r="Q6236" s="2" t="str">
        <f t="shared" si="499"/>
        <v>&lt;a href="set03\tsr\tsr_october_26,_1916_-_august_3,_1922\miscellaneous\wwi_more_men_called_august_22,_1918_p4_tsr.pdf"&gt;More men called&lt;/a&gt;</v>
      </c>
    </row>
    <row r="6237" spans="1:17" x14ac:dyDescent="0.25">
      <c r="A6237" s="2">
        <v>132</v>
      </c>
      <c r="B6237" s="4" t="s">
        <v>14953</v>
      </c>
      <c r="C6237" s="4" t="s">
        <v>14954</v>
      </c>
      <c r="D6237" s="52">
        <v>6814</v>
      </c>
      <c r="E6237" s="5" t="s">
        <v>13629</v>
      </c>
      <c r="F6237" s="5">
        <v>4</v>
      </c>
      <c r="G6237" s="5">
        <v>22</v>
      </c>
      <c r="H6237" s="5">
        <v>3712</v>
      </c>
      <c r="I6237" t="s">
        <v>28440</v>
      </c>
      <c r="J6237" s="46" t="s">
        <v>33103</v>
      </c>
      <c r="K6237" s="56"/>
      <c r="L6237" s="56"/>
      <c r="M6237" s="56">
        <f t="shared" si="496"/>
        <v>1918</v>
      </c>
      <c r="N6237" s="56"/>
      <c r="O6237" s="56">
        <f t="shared" si="497"/>
        <v>8</v>
      </c>
      <c r="P6237" s="56">
        <f t="shared" si="498"/>
        <v>27</v>
      </c>
      <c r="Q6237" s="2" t="str">
        <f t="shared" si="499"/>
        <v>&lt;a href="set04\he_november 20, 1917 - august 10, 1920\miscellaneous\anderson,_a_h_hannaford_shockers_august_27,_1918_p4_he.pdf"&gt;Hannaford Shockers&lt;/a&gt;</v>
      </c>
    </row>
    <row r="6238" spans="1:17" x14ac:dyDescent="0.25">
      <c r="A6238" s="2">
        <v>290</v>
      </c>
      <c r="B6238" s="4" t="s">
        <v>9586</v>
      </c>
      <c r="C6238" s="4" t="s">
        <v>14969</v>
      </c>
      <c r="D6238" s="52">
        <v>6814</v>
      </c>
      <c r="E6238" s="5" t="s">
        <v>13629</v>
      </c>
      <c r="F6238" s="5">
        <v>4</v>
      </c>
      <c r="G6238" s="5">
        <v>22</v>
      </c>
      <c r="H6238" s="5">
        <v>3728</v>
      </c>
      <c r="I6238" t="s">
        <v>28441</v>
      </c>
      <c r="J6238" s="46" t="s">
        <v>33103</v>
      </c>
      <c r="K6238" s="56"/>
      <c r="L6238" s="56"/>
      <c r="M6238" s="56">
        <f t="shared" si="496"/>
        <v>1918</v>
      </c>
      <c r="N6238" s="56"/>
      <c r="O6238" s="56">
        <f t="shared" si="497"/>
        <v>8</v>
      </c>
      <c r="P6238" s="56">
        <f t="shared" si="498"/>
        <v>27</v>
      </c>
      <c r="Q6238" s="2" t="str">
        <f t="shared" si="499"/>
        <v>&lt;a href="set04\he_november 20, 1917 - august 10, 1920\miscellaneous\bailey,_edwin_men_called_to_go_in_august_august_27,_1918_p4_he.pdf"&gt;Men called to go in August WWI&lt;/a&gt;</v>
      </c>
    </row>
    <row r="6239" spans="1:17" x14ac:dyDescent="0.25">
      <c r="A6239" s="2">
        <v>458</v>
      </c>
      <c r="B6239" s="4" t="s">
        <v>14974</v>
      </c>
      <c r="C6239" s="4" t="s">
        <v>14969</v>
      </c>
      <c r="D6239" s="52">
        <v>6814</v>
      </c>
      <c r="E6239" s="5" t="s">
        <v>13629</v>
      </c>
      <c r="F6239" s="5">
        <v>4</v>
      </c>
      <c r="G6239" s="5">
        <v>22</v>
      </c>
      <c r="H6239" s="5">
        <v>3758</v>
      </c>
      <c r="I6239" t="s">
        <v>28442</v>
      </c>
      <c r="J6239" s="46" t="s">
        <v>33103</v>
      </c>
      <c r="K6239" s="56"/>
      <c r="L6239" s="56"/>
      <c r="M6239" s="56">
        <f t="shared" si="496"/>
        <v>1918</v>
      </c>
      <c r="N6239" s="56"/>
      <c r="O6239" s="56">
        <f t="shared" si="497"/>
        <v>8</v>
      </c>
      <c r="P6239" s="56">
        <f t="shared" si="498"/>
        <v>27</v>
      </c>
      <c r="Q6239" s="2" t="str">
        <f t="shared" si="499"/>
        <v>&lt;a href="set04\he_november 20, 1917 - august 10, 1920\miscellaneous\berry,_oveado_men_called_to_go_in_august_august_27,_1918_p4_he.pdf"&gt;Men called to go in August WWI&lt;/a&gt;</v>
      </c>
    </row>
    <row r="6240" spans="1:17" x14ac:dyDescent="0.25">
      <c r="A6240" s="2">
        <v>534</v>
      </c>
      <c r="B6240" s="4" t="s">
        <v>14977</v>
      </c>
      <c r="C6240" s="4" t="s">
        <v>14978</v>
      </c>
      <c r="D6240" s="52">
        <v>6814</v>
      </c>
      <c r="E6240" s="5" t="s">
        <v>13629</v>
      </c>
      <c r="F6240" s="5">
        <v>4</v>
      </c>
      <c r="G6240" s="5">
        <v>22</v>
      </c>
      <c r="H6240" s="5">
        <v>3762</v>
      </c>
      <c r="I6240" t="s">
        <v>28443</v>
      </c>
      <c r="J6240" s="46" t="s">
        <v>33103</v>
      </c>
      <c r="K6240" s="56"/>
      <c r="L6240" s="56"/>
      <c r="M6240" s="56">
        <f t="shared" si="496"/>
        <v>1918</v>
      </c>
      <c r="N6240" s="56"/>
      <c r="O6240" s="56">
        <f t="shared" si="497"/>
        <v>8</v>
      </c>
      <c r="P6240" s="56">
        <f t="shared" si="498"/>
        <v>27</v>
      </c>
      <c r="Q6240" s="2" t="str">
        <f t="shared" si="499"/>
        <v>&lt;a href="set04\he_november 20, 1917 - august 10, 1920\miscellaneous\bolkan,_albert_limited_service_for_men_called_to_go_in_august_august_27,_1918_p4_he.pdf"&gt;Limited Service for Men called to go in August WWI&lt;/a&gt;</v>
      </c>
    </row>
    <row r="6241" spans="1:17" x14ac:dyDescent="0.25">
      <c r="A6241" s="2">
        <v>751</v>
      </c>
      <c r="B6241" s="4" t="s">
        <v>14994</v>
      </c>
      <c r="C6241" s="4" t="s">
        <v>14969</v>
      </c>
      <c r="D6241" s="52">
        <v>6814</v>
      </c>
      <c r="E6241" s="5" t="s">
        <v>13629</v>
      </c>
      <c r="F6241" s="5">
        <v>4</v>
      </c>
      <c r="G6241" s="5">
        <v>22</v>
      </c>
      <c r="H6241" s="5">
        <v>3779</v>
      </c>
      <c r="I6241" t="s">
        <v>28444</v>
      </c>
      <c r="J6241" s="46" t="s">
        <v>33103</v>
      </c>
      <c r="K6241" s="56"/>
      <c r="L6241" s="56"/>
      <c r="M6241" s="56">
        <f t="shared" si="496"/>
        <v>1918</v>
      </c>
      <c r="N6241" s="56"/>
      <c r="O6241" s="56">
        <f t="shared" si="497"/>
        <v>8</v>
      </c>
      <c r="P6241" s="56">
        <f t="shared" si="498"/>
        <v>27</v>
      </c>
      <c r="Q6241" s="2" t="str">
        <f t="shared" si="499"/>
        <v>&lt;a href="set04\he_november 20, 1917 - august 10, 1920\miscellaneous\carr,_harry_o_men_called_to_go_in_august_august_27,_1918_p4_he.pdf"&gt;Men called to go in August WWI&lt;/a&gt;</v>
      </c>
    </row>
    <row r="6242" spans="1:17" x14ac:dyDescent="0.25">
      <c r="A6242" s="2">
        <v>1430</v>
      </c>
      <c r="B6242" s="4" t="s">
        <v>14535</v>
      </c>
      <c r="C6242" s="4" t="s">
        <v>14954</v>
      </c>
      <c r="D6242" s="52">
        <v>6814</v>
      </c>
      <c r="E6242" s="5" t="s">
        <v>13629</v>
      </c>
      <c r="F6242" s="5">
        <v>4</v>
      </c>
      <c r="G6242" s="5">
        <v>22</v>
      </c>
      <c r="H6242" s="5">
        <v>3835</v>
      </c>
      <c r="I6242" t="s">
        <v>28445</v>
      </c>
      <c r="J6242" s="46" t="s">
        <v>33103</v>
      </c>
      <c r="K6242" s="56"/>
      <c r="L6242" s="56"/>
      <c r="M6242" s="56">
        <f t="shared" si="496"/>
        <v>1918</v>
      </c>
      <c r="N6242" s="56"/>
      <c r="O6242" s="56">
        <f t="shared" si="497"/>
        <v>8</v>
      </c>
      <c r="P6242" s="56">
        <f t="shared" si="498"/>
        <v>27</v>
      </c>
      <c r="Q6242" s="2" t="str">
        <f t="shared" si="499"/>
        <v>&lt;a href="set04\he_november 20, 1917 - august 10, 1920\miscellaneous\curtis,_freeman_hannaford_shockers_august_27,_1918_p4_he.pdf"&gt;Hannaford Shockers&lt;/a&gt;</v>
      </c>
    </row>
    <row r="6243" spans="1:17" x14ac:dyDescent="0.25">
      <c r="A6243" s="2">
        <v>2485</v>
      </c>
      <c r="B6243" s="4" t="s">
        <v>15044</v>
      </c>
      <c r="C6243" s="4" t="s">
        <v>15045</v>
      </c>
      <c r="D6243" s="52">
        <v>6814</v>
      </c>
      <c r="E6243" s="5" t="s">
        <v>13629</v>
      </c>
      <c r="F6243" s="5">
        <v>5</v>
      </c>
      <c r="G6243" s="5">
        <v>22</v>
      </c>
      <c r="H6243" s="5">
        <v>3935</v>
      </c>
      <c r="I6243" t="s">
        <v>28446</v>
      </c>
      <c r="J6243" s="46" t="s">
        <v>33103</v>
      </c>
      <c r="K6243" s="56"/>
      <c r="L6243" s="56"/>
      <c r="M6243" s="56">
        <f t="shared" si="496"/>
        <v>1918</v>
      </c>
      <c r="N6243" s="56"/>
      <c r="O6243" s="56">
        <f t="shared" si="497"/>
        <v>8</v>
      </c>
      <c r="P6243" s="56">
        <f t="shared" si="498"/>
        <v>27</v>
      </c>
      <c r="Q6243" s="2" t="str">
        <f t="shared" si="499"/>
        <v>&lt;a href="set04\he_november 20, 1917 - august 10, 1920\miscellaneous\gunderson,_ira_to_camp_fremont_ca_wwi_august_27,_1918_p5_he.pdf"&gt;To Camp Fremont CA WWI&lt;/a&gt;</v>
      </c>
    </row>
    <row r="6244" spans="1:17" x14ac:dyDescent="0.25">
      <c r="A6244" s="2">
        <v>2515</v>
      </c>
      <c r="B6244" s="4" t="s">
        <v>5835</v>
      </c>
      <c r="C6244" s="4" t="s">
        <v>14954</v>
      </c>
      <c r="D6244" s="52">
        <v>6814</v>
      </c>
      <c r="E6244" s="5" t="s">
        <v>13629</v>
      </c>
      <c r="F6244" s="5">
        <v>4</v>
      </c>
      <c r="G6244" s="5">
        <v>22</v>
      </c>
      <c r="H6244" s="5">
        <v>3939</v>
      </c>
      <c r="I6244" t="s">
        <v>28447</v>
      </c>
      <c r="J6244" s="46" t="s">
        <v>33103</v>
      </c>
      <c r="K6244" s="56"/>
      <c r="L6244" s="56"/>
      <c r="M6244" s="56">
        <f t="shared" si="496"/>
        <v>1918</v>
      </c>
      <c r="N6244" s="56"/>
      <c r="O6244" s="56">
        <f t="shared" si="497"/>
        <v>8</v>
      </c>
      <c r="P6244" s="56">
        <f t="shared" si="498"/>
        <v>27</v>
      </c>
      <c r="Q6244" s="2" t="str">
        <f t="shared" si="499"/>
        <v>&lt;a href="set04\he_november 20, 1917 - august 10, 1920\miscellaneous\haaland,_edgar_hannaford_shockers_august_27,_1918_p4_he.pdf"&gt;Hannaford Shockers&lt;/a&gt;</v>
      </c>
    </row>
    <row r="6245" spans="1:17" x14ac:dyDescent="0.25">
      <c r="A6245" s="2">
        <v>2559</v>
      </c>
      <c r="B6245" s="4" t="s">
        <v>15057</v>
      </c>
      <c r="C6245" s="4" t="s">
        <v>14978</v>
      </c>
      <c r="D6245" s="52">
        <v>6814</v>
      </c>
      <c r="E6245" s="5" t="s">
        <v>13629</v>
      </c>
      <c r="F6245" s="5">
        <v>4</v>
      </c>
      <c r="G6245" s="5">
        <v>22</v>
      </c>
      <c r="H6245" s="5">
        <v>3948</v>
      </c>
      <c r="I6245" t="s">
        <v>28448</v>
      </c>
      <c r="J6245" s="46" t="s">
        <v>33103</v>
      </c>
      <c r="K6245" s="56"/>
      <c r="L6245" s="56"/>
      <c r="M6245" s="56">
        <f t="shared" si="496"/>
        <v>1918</v>
      </c>
      <c r="N6245" s="56"/>
      <c r="O6245" s="56">
        <f t="shared" si="497"/>
        <v>8</v>
      </c>
      <c r="P6245" s="56">
        <f t="shared" si="498"/>
        <v>27</v>
      </c>
      <c r="Q6245" s="2" t="str">
        <f t="shared" si="499"/>
        <v>&lt;a href="set04\he_november 20, 1917 - august 10, 1920\miscellaneous\hagle,_ole__limited_service_for_men_called_to_go_in_august_august_27,_1918_p4_he.pdf"&gt;Limited Service for Men called to go in August WWI&lt;/a&gt;</v>
      </c>
    </row>
    <row r="6246" spans="1:17" x14ac:dyDescent="0.25">
      <c r="A6246" s="2">
        <v>2830</v>
      </c>
      <c r="B6246" s="4" t="s">
        <v>15073</v>
      </c>
      <c r="C6246" s="4" t="s">
        <v>14954</v>
      </c>
      <c r="D6246" s="52">
        <v>6814</v>
      </c>
      <c r="E6246" s="5" t="s">
        <v>13629</v>
      </c>
      <c r="F6246" s="5">
        <v>4</v>
      </c>
      <c r="G6246" s="5">
        <v>22</v>
      </c>
      <c r="H6246" s="5">
        <v>4026</v>
      </c>
      <c r="I6246" t="s">
        <v>28449</v>
      </c>
      <c r="J6246" s="46" t="s">
        <v>33103</v>
      </c>
      <c r="K6246" s="56"/>
      <c r="L6246" s="56"/>
      <c r="M6246" s="56">
        <f t="shared" si="496"/>
        <v>1918</v>
      </c>
      <c r="N6246" s="56"/>
      <c r="O6246" s="56">
        <f t="shared" si="497"/>
        <v>8</v>
      </c>
      <c r="P6246" s="56">
        <f t="shared" si="498"/>
        <v>27</v>
      </c>
      <c r="Q6246" s="2" t="str">
        <f t="shared" si="499"/>
        <v>&lt;a href="set04\he_november 20, 1917 - august 10, 1920\miscellaneous\harris,_w_h_hannaford_shockers_august_27,_1918_p4_he.pdf"&gt;Hannaford Shockers&lt;/a&gt;</v>
      </c>
    </row>
    <row r="6247" spans="1:17" x14ac:dyDescent="0.25">
      <c r="A6247" s="2">
        <v>2883</v>
      </c>
      <c r="B6247" s="4" t="s">
        <v>15078</v>
      </c>
      <c r="C6247" s="4" t="s">
        <v>14954</v>
      </c>
      <c r="D6247" s="52">
        <v>6814</v>
      </c>
      <c r="E6247" s="5" t="s">
        <v>13629</v>
      </c>
      <c r="F6247" s="5">
        <v>4</v>
      </c>
      <c r="G6247" s="5">
        <v>22</v>
      </c>
      <c r="H6247" s="5">
        <v>4038</v>
      </c>
      <c r="I6247" t="s">
        <v>28450</v>
      </c>
      <c r="J6247" s="46" t="s">
        <v>33103</v>
      </c>
      <c r="K6247" s="56"/>
      <c r="L6247" s="56"/>
      <c r="M6247" s="56">
        <f t="shared" si="496"/>
        <v>1918</v>
      </c>
      <c r="N6247" s="56"/>
      <c r="O6247" s="56">
        <f t="shared" si="497"/>
        <v>8</v>
      </c>
      <c r="P6247" s="56">
        <f t="shared" si="498"/>
        <v>27</v>
      </c>
      <c r="Q6247" s="2" t="str">
        <f t="shared" si="499"/>
        <v>&lt;a href="set04\he_november 20, 1917 - august 10, 1920\miscellaneous\haugen,_perry_hannaford_shockers_august_27,_1918_p4_he.pdf"&gt;Hannaford Shockers&lt;/a&gt;</v>
      </c>
    </row>
    <row r="6248" spans="1:17" x14ac:dyDescent="0.25">
      <c r="A6248" s="2">
        <v>2958</v>
      </c>
      <c r="B6248" s="4" t="s">
        <v>15086</v>
      </c>
      <c r="C6248" s="4" t="s">
        <v>14954</v>
      </c>
      <c r="D6248" s="52">
        <v>6814</v>
      </c>
      <c r="E6248" s="5" t="s">
        <v>13629</v>
      </c>
      <c r="F6248" s="5">
        <v>4</v>
      </c>
      <c r="G6248" s="5">
        <v>22</v>
      </c>
      <c r="H6248" s="5">
        <v>4046</v>
      </c>
      <c r="I6248" t="s">
        <v>28451</v>
      </c>
      <c r="J6248" s="46" t="s">
        <v>33103</v>
      </c>
      <c r="K6248" s="56"/>
      <c r="L6248" s="56"/>
      <c r="M6248" s="56">
        <f t="shared" si="496"/>
        <v>1918</v>
      </c>
      <c r="N6248" s="56"/>
      <c r="O6248" s="56">
        <f t="shared" si="497"/>
        <v>8</v>
      </c>
      <c r="P6248" s="56">
        <f t="shared" si="498"/>
        <v>27</v>
      </c>
      <c r="Q6248" s="2" t="str">
        <f t="shared" si="499"/>
        <v>&lt;a href="set04\he_november 20, 1917 - august 10, 1920\miscellaneous\hetland_bros_hannaford_shockers_august_27,_1918_p4_he.pdf"&gt;Hannaford Shockers&lt;/a&gt;</v>
      </c>
    </row>
    <row r="6249" spans="1:17" x14ac:dyDescent="0.25">
      <c r="A6249" s="2">
        <v>3970</v>
      </c>
      <c r="B6249" s="4" t="s">
        <v>15098</v>
      </c>
      <c r="C6249" s="4" t="s">
        <v>14969</v>
      </c>
      <c r="D6249" s="52">
        <v>6814</v>
      </c>
      <c r="E6249" s="5" t="s">
        <v>13629</v>
      </c>
      <c r="F6249" s="5">
        <v>4</v>
      </c>
      <c r="G6249" s="5">
        <v>22</v>
      </c>
      <c r="H6249" s="5">
        <v>4070</v>
      </c>
      <c r="I6249" t="s">
        <v>28452</v>
      </c>
      <c r="J6249" s="46" t="s">
        <v>33103</v>
      </c>
      <c r="K6249" s="56"/>
      <c r="L6249" s="56"/>
      <c r="M6249" s="56">
        <f t="shared" si="496"/>
        <v>1918</v>
      </c>
      <c r="N6249" s="56"/>
      <c r="O6249" s="56">
        <f t="shared" si="497"/>
        <v>8</v>
      </c>
      <c r="P6249" s="56">
        <f t="shared" si="498"/>
        <v>27</v>
      </c>
      <c r="Q6249" s="2" t="str">
        <f t="shared" si="499"/>
        <v>&lt;a href="set04\he_november 20, 1917 - august 10, 1920\miscellaneous\johnson,_helmer_men_called_to_go_in_august_august_27,_1918_p4_he.pdf"&gt;Men called to go in August WWI&lt;/a&gt;</v>
      </c>
    </row>
    <row r="6250" spans="1:17" x14ac:dyDescent="0.25">
      <c r="A6250" s="2">
        <v>3983</v>
      </c>
      <c r="B6250" s="4" t="s">
        <v>15099</v>
      </c>
      <c r="C6250" s="4" t="s">
        <v>14969</v>
      </c>
      <c r="D6250" s="52">
        <v>6814</v>
      </c>
      <c r="E6250" s="5" t="s">
        <v>13629</v>
      </c>
      <c r="F6250" s="5">
        <v>4</v>
      </c>
      <c r="G6250" s="5">
        <v>22</v>
      </c>
      <c r="H6250" s="5">
        <v>4073</v>
      </c>
      <c r="I6250" t="s">
        <v>28453</v>
      </c>
      <c r="J6250" s="46" t="s">
        <v>33103</v>
      </c>
      <c r="K6250" s="56"/>
      <c r="L6250" s="56"/>
      <c r="M6250" s="56">
        <f t="shared" si="496"/>
        <v>1918</v>
      </c>
      <c r="N6250" s="56"/>
      <c r="O6250" s="56">
        <f t="shared" si="497"/>
        <v>8</v>
      </c>
      <c r="P6250" s="56">
        <f t="shared" si="498"/>
        <v>27</v>
      </c>
      <c r="Q6250" s="2" t="str">
        <f t="shared" si="499"/>
        <v>&lt;a href="set04\he_november 20, 1917 - august 10, 1920\miscellaneous\johnson,_joseph_o_men_called_to_go_in_august_august_27,_1918_p4_he.pdf"&gt;Men called to go in August WWI&lt;/a&gt;</v>
      </c>
    </row>
    <row r="6251" spans="1:17" x14ac:dyDescent="0.25">
      <c r="A6251" s="2">
        <v>4004</v>
      </c>
      <c r="B6251" s="4" t="s">
        <v>15106</v>
      </c>
      <c r="C6251" s="4" t="s">
        <v>14969</v>
      </c>
      <c r="D6251" s="52">
        <v>6814</v>
      </c>
      <c r="E6251" s="5" t="s">
        <v>13629</v>
      </c>
      <c r="F6251" s="5">
        <v>4</v>
      </c>
      <c r="G6251" s="5">
        <v>22</v>
      </c>
      <c r="H6251" s="5">
        <v>4078</v>
      </c>
      <c r="I6251" t="s">
        <v>28454</v>
      </c>
      <c r="J6251" s="46" t="s">
        <v>33103</v>
      </c>
      <c r="K6251" s="56"/>
      <c r="L6251" s="56"/>
      <c r="M6251" s="56">
        <f t="shared" si="496"/>
        <v>1918</v>
      </c>
      <c r="N6251" s="56"/>
      <c r="O6251" s="56">
        <f t="shared" si="497"/>
        <v>8</v>
      </c>
      <c r="P6251" s="56">
        <f t="shared" si="498"/>
        <v>27</v>
      </c>
      <c r="Q6251" s="2" t="str">
        <f t="shared" si="499"/>
        <v>&lt;a href="set04\he_november 20, 1917 - august 10, 1920\miscellaneous\johnson,_thomas_d_men_called_to_go_in_august_august_27,_1918_p4_he.pdf"&gt;Men called to go in August WWI&lt;/a&gt;</v>
      </c>
    </row>
    <row r="6252" spans="1:17" x14ac:dyDescent="0.25">
      <c r="A6252" s="2">
        <v>4048</v>
      </c>
      <c r="B6252" s="4" t="s">
        <v>7674</v>
      </c>
      <c r="C6252" s="4" t="s">
        <v>14969</v>
      </c>
      <c r="D6252" s="52">
        <v>6814</v>
      </c>
      <c r="E6252" s="5" t="s">
        <v>13629</v>
      </c>
      <c r="F6252" s="5">
        <v>4</v>
      </c>
      <c r="G6252" s="5">
        <v>22</v>
      </c>
      <c r="H6252" s="5">
        <v>4085</v>
      </c>
      <c r="I6252" t="s">
        <v>28455</v>
      </c>
      <c r="J6252" s="46" t="s">
        <v>33103</v>
      </c>
      <c r="K6252" s="56"/>
      <c r="L6252" s="56"/>
      <c r="M6252" s="56">
        <f t="shared" si="496"/>
        <v>1918</v>
      </c>
      <c r="N6252" s="56"/>
      <c r="O6252" s="56">
        <f t="shared" si="497"/>
        <v>8</v>
      </c>
      <c r="P6252" s="56">
        <f t="shared" si="498"/>
        <v>27</v>
      </c>
      <c r="Q6252" s="2" t="str">
        <f t="shared" si="499"/>
        <v>&lt;a href="set04\he_november 20, 1917 - august 10, 1920\miscellaneous\kalvik,_knut_men_called_to_go_in_august_august_27,_1918_p4_he.pdf"&gt;Men called to go in August WWI&lt;/a&gt;</v>
      </c>
    </row>
    <row r="6253" spans="1:17" x14ac:dyDescent="0.25">
      <c r="A6253" s="2">
        <v>4149</v>
      </c>
      <c r="B6253" s="4" t="s">
        <v>15112</v>
      </c>
      <c r="C6253" s="4" t="s">
        <v>15114</v>
      </c>
      <c r="D6253" s="52">
        <v>6814</v>
      </c>
      <c r="E6253" s="5" t="s">
        <v>13629</v>
      </c>
      <c r="F6253" s="5">
        <v>8</v>
      </c>
      <c r="G6253" s="5">
        <v>22</v>
      </c>
      <c r="H6253" s="5">
        <v>4098</v>
      </c>
      <c r="I6253" t="s">
        <v>28456</v>
      </c>
      <c r="J6253" s="46" t="s">
        <v>33103</v>
      </c>
      <c r="K6253" s="56"/>
      <c r="L6253" s="56"/>
      <c r="M6253" s="56">
        <f t="shared" si="496"/>
        <v>1918</v>
      </c>
      <c r="N6253" s="56"/>
      <c r="O6253" s="56">
        <f t="shared" si="497"/>
        <v>8</v>
      </c>
      <c r="P6253" s="56">
        <f t="shared" si="498"/>
        <v>27</v>
      </c>
      <c r="Q6253" s="2" t="str">
        <f t="shared" si="499"/>
        <v>&lt;a href="set04\he_november 20, 1917 - august 10, 1920\miscellaneous\karnak_reporter_august_27,_1918_p8_he.pdf"&gt;Reporter     &lt;/a&gt;</v>
      </c>
    </row>
    <row r="6254" spans="1:17" x14ac:dyDescent="0.25">
      <c r="A6254" s="2">
        <v>4406</v>
      </c>
      <c r="B6254" s="4" t="s">
        <v>15120</v>
      </c>
      <c r="C6254" s="4" t="s">
        <v>14954</v>
      </c>
      <c r="D6254" s="52">
        <v>6814</v>
      </c>
      <c r="E6254" s="5" t="s">
        <v>13629</v>
      </c>
      <c r="F6254" s="5">
        <v>4</v>
      </c>
      <c r="G6254" s="5">
        <v>22</v>
      </c>
      <c r="H6254" s="5">
        <v>4184</v>
      </c>
      <c r="I6254" t="s">
        <v>28457</v>
      </c>
      <c r="J6254" s="46" t="s">
        <v>33103</v>
      </c>
      <c r="K6254" s="56"/>
      <c r="L6254" s="56"/>
      <c r="M6254" s="56">
        <f t="shared" si="496"/>
        <v>1918</v>
      </c>
      <c r="N6254" s="56"/>
      <c r="O6254" s="56">
        <f t="shared" si="497"/>
        <v>8</v>
      </c>
      <c r="P6254" s="56">
        <f t="shared" si="498"/>
        <v>27</v>
      </c>
      <c r="Q6254" s="2" t="str">
        <f t="shared" si="499"/>
        <v>&lt;a href="set04\he_november 20, 1917 - august 10, 1920\miscellaneous\kimball,_f_h_hannaford_shockers_august_27,_1918_p4_he.pdf"&gt;Hannaford Shockers&lt;/a&gt;</v>
      </c>
    </row>
    <row r="6255" spans="1:17" x14ac:dyDescent="0.25">
      <c r="A6255" s="2">
        <v>4407</v>
      </c>
      <c r="B6255" s="4" t="s">
        <v>15121</v>
      </c>
      <c r="C6255" s="4" t="s">
        <v>15122</v>
      </c>
      <c r="D6255" s="52">
        <v>6814</v>
      </c>
      <c r="E6255" s="5" t="s">
        <v>13629</v>
      </c>
      <c r="F6255" s="5">
        <v>5</v>
      </c>
      <c r="G6255" s="5">
        <v>22</v>
      </c>
      <c r="H6255" s="5">
        <v>4185</v>
      </c>
      <c r="I6255" t="s">
        <v>28458</v>
      </c>
      <c r="J6255" s="46" t="s">
        <v>33103</v>
      </c>
      <c r="K6255" s="56"/>
      <c r="L6255" s="56"/>
      <c r="M6255" s="56">
        <f t="shared" si="496"/>
        <v>1918</v>
      </c>
      <c r="N6255" s="56"/>
      <c r="O6255" s="56">
        <f t="shared" si="497"/>
        <v>8</v>
      </c>
      <c r="P6255" s="56">
        <f t="shared" si="498"/>
        <v>27</v>
      </c>
      <c r="Q6255" s="2" t="str">
        <f t="shared" si="499"/>
        <v>&lt;a href="set04\he_november 20, 1917 - august 10, 1920\miscellaneous\kimball,_f_w_best_horse_killed_august_27,_1918_p5_he.pdf"&gt;Best horse killed&lt;/a&gt;</v>
      </c>
    </row>
    <row r="6256" spans="1:17" x14ac:dyDescent="0.25">
      <c r="A6256" s="2">
        <v>4832</v>
      </c>
      <c r="B6256" s="4" t="s">
        <v>8153</v>
      </c>
      <c r="C6256" s="4" t="s">
        <v>14954</v>
      </c>
      <c r="D6256" s="52">
        <v>6814</v>
      </c>
      <c r="E6256" s="5" t="s">
        <v>13629</v>
      </c>
      <c r="F6256" s="5">
        <v>4</v>
      </c>
      <c r="G6256" s="5">
        <v>22</v>
      </c>
      <c r="H6256" s="5">
        <v>4232</v>
      </c>
      <c r="I6256" t="s">
        <v>28459</v>
      </c>
      <c r="J6256" s="46" t="s">
        <v>33103</v>
      </c>
      <c r="K6256" s="56"/>
      <c r="L6256" s="56"/>
      <c r="M6256" s="56">
        <f t="shared" si="496"/>
        <v>1918</v>
      </c>
      <c r="N6256" s="56"/>
      <c r="O6256" s="56">
        <f t="shared" si="497"/>
        <v>8</v>
      </c>
      <c r="P6256" s="56">
        <f t="shared" si="498"/>
        <v>27</v>
      </c>
      <c r="Q6256" s="2" t="str">
        <f t="shared" si="499"/>
        <v>&lt;a href="set04\he_november 20, 1917 - august 10, 1920\miscellaneous\lind,_gust_hannaford_shockers_august_27,_1918_p4_he.pdf"&gt;Hannaford Shockers&lt;/a&gt;</v>
      </c>
    </row>
    <row r="6257" spans="1:17" x14ac:dyDescent="0.25">
      <c r="A6257" s="2">
        <v>4838</v>
      </c>
      <c r="B6257" s="4" t="s">
        <v>15149</v>
      </c>
      <c r="C6257" s="4" t="s">
        <v>14822</v>
      </c>
      <c r="D6257" s="52">
        <v>6814</v>
      </c>
      <c r="E6257" s="5" t="s">
        <v>13629</v>
      </c>
      <c r="F6257" s="5">
        <v>5</v>
      </c>
      <c r="G6257" s="5">
        <v>22</v>
      </c>
      <c r="H6257" s="5">
        <v>4234</v>
      </c>
      <c r="I6257" t="s">
        <v>28460</v>
      </c>
      <c r="J6257" s="46" t="s">
        <v>33103</v>
      </c>
      <c r="K6257" s="56"/>
      <c r="L6257" s="56"/>
      <c r="M6257" s="56">
        <f t="shared" si="496"/>
        <v>1918</v>
      </c>
      <c r="N6257" s="56"/>
      <c r="O6257" s="56">
        <f t="shared" si="497"/>
        <v>8</v>
      </c>
      <c r="P6257" s="56">
        <f t="shared" si="498"/>
        <v>27</v>
      </c>
      <c r="Q6257" s="2" t="str">
        <f t="shared" si="499"/>
        <v>&lt;a href="set04\he_november 20, 1917 - august 10, 1920\miscellaneous\lindgren,_jack_arrives_to_live_work_in_hannaford_august_27,_1918_p5_he.pdf"&gt;Arrives to live work in Hannaford&lt;/a&gt;</v>
      </c>
    </row>
    <row r="6258" spans="1:17" x14ac:dyDescent="0.25">
      <c r="A6258" s="2">
        <v>5140</v>
      </c>
      <c r="B6258" s="4" t="s">
        <v>15165</v>
      </c>
      <c r="C6258" s="4" t="s">
        <v>14969</v>
      </c>
      <c r="D6258" s="52">
        <v>6814</v>
      </c>
      <c r="E6258" s="5" t="s">
        <v>13629</v>
      </c>
      <c r="F6258" s="5">
        <v>4</v>
      </c>
      <c r="G6258" s="5">
        <v>22</v>
      </c>
      <c r="H6258" s="5">
        <v>4267</v>
      </c>
      <c r="I6258" t="s">
        <v>28461</v>
      </c>
      <c r="J6258" s="46" t="s">
        <v>33103</v>
      </c>
      <c r="K6258" s="56"/>
      <c r="L6258" s="56"/>
      <c r="M6258" s="56">
        <f t="shared" si="496"/>
        <v>1918</v>
      </c>
      <c r="N6258" s="56"/>
      <c r="O6258" s="56">
        <f t="shared" si="497"/>
        <v>8</v>
      </c>
      <c r="P6258" s="56">
        <f t="shared" si="498"/>
        <v>27</v>
      </c>
      <c r="Q6258" s="2" t="str">
        <f t="shared" si="499"/>
        <v>&lt;a href="set04\he_november 20, 1917 - august 10, 1920\miscellaneous\mikels,_edgar_n_men_called_to_go_in_august_august_27,_1918_p4_he.pdf"&gt;Men called to go in August WWI&lt;/a&gt;</v>
      </c>
    </row>
    <row r="6259" spans="1:17" x14ac:dyDescent="0.25">
      <c r="A6259" s="2">
        <v>5146</v>
      </c>
      <c r="B6259" s="4" t="s">
        <v>15166</v>
      </c>
      <c r="C6259" s="4" t="s">
        <v>14978</v>
      </c>
      <c r="D6259" s="52">
        <v>6814</v>
      </c>
      <c r="E6259" s="5" t="s">
        <v>13629</v>
      </c>
      <c r="F6259" s="5">
        <v>4</v>
      </c>
      <c r="G6259" s="5">
        <v>22</v>
      </c>
      <c r="H6259" s="5">
        <v>4270</v>
      </c>
      <c r="I6259" t="s">
        <v>28462</v>
      </c>
      <c r="J6259" s="46" t="s">
        <v>33103</v>
      </c>
      <c r="K6259" s="56"/>
      <c r="L6259" s="56"/>
      <c r="M6259" s="56">
        <f t="shared" ref="M6259:M6322" si="500">YEAR(D6259)</f>
        <v>1918</v>
      </c>
      <c r="N6259" s="56"/>
      <c r="O6259" s="56">
        <f t="shared" ref="O6259:O6322" si="501">MONTH(D6259)</f>
        <v>8</v>
      </c>
      <c r="P6259" s="56">
        <f t="shared" ref="P6259:P6322" si="502">DAY(D6259)</f>
        <v>27</v>
      </c>
      <c r="Q6259" s="2" t="str">
        <f t="shared" si="499"/>
        <v>&lt;a href="set04\he_november 20, 1917 - august 10, 1920\miscellaneous\miklethun,_ingvald__limited_service_for_men_called_to_go_in_august_august_27,_1918_p4_he.pdf"&gt;Limited Service for Men called to go in August WWI&lt;/a&gt;</v>
      </c>
    </row>
    <row r="6260" spans="1:17" x14ac:dyDescent="0.25">
      <c r="A6260" s="2">
        <v>5612</v>
      </c>
      <c r="B6260" s="4" t="s">
        <v>15190</v>
      </c>
      <c r="C6260" s="4" t="s">
        <v>14954</v>
      </c>
      <c r="D6260" s="52">
        <v>6814</v>
      </c>
      <c r="E6260" s="5" t="s">
        <v>13629</v>
      </c>
      <c r="F6260" s="5">
        <v>4</v>
      </c>
      <c r="G6260" s="5">
        <v>22</v>
      </c>
      <c r="H6260" s="5">
        <v>4321</v>
      </c>
      <c r="I6260" t="s">
        <v>28463</v>
      </c>
      <c r="J6260" s="46" t="s">
        <v>33103</v>
      </c>
      <c r="K6260" s="56"/>
      <c r="L6260" s="56"/>
      <c r="M6260" s="56">
        <f t="shared" si="500"/>
        <v>1918</v>
      </c>
      <c r="N6260" s="56"/>
      <c r="O6260" s="56">
        <f t="shared" si="501"/>
        <v>8</v>
      </c>
      <c r="P6260" s="56">
        <f t="shared" si="502"/>
        <v>27</v>
      </c>
      <c r="Q6260" s="2" t="str">
        <f t="shared" si="499"/>
        <v>&lt;a href="set04\he_november 20, 1917 - august 10, 1920\miscellaneous\olsen,_nels_hannaford_shockers_august_27,_1918_p4_he.pdf"&gt;Hannaford Shockers&lt;/a&gt;</v>
      </c>
    </row>
    <row r="6261" spans="1:17" x14ac:dyDescent="0.25">
      <c r="A6261" s="2">
        <v>5654</v>
      </c>
      <c r="B6261" s="4" t="s">
        <v>13565</v>
      </c>
      <c r="C6261" s="4" t="s">
        <v>14969</v>
      </c>
      <c r="D6261" s="52">
        <v>6814</v>
      </c>
      <c r="E6261" s="5" t="s">
        <v>13629</v>
      </c>
      <c r="F6261" s="5">
        <v>4</v>
      </c>
      <c r="G6261" s="5">
        <v>22</v>
      </c>
      <c r="H6261" s="5">
        <v>4325</v>
      </c>
      <c r="I6261" t="s">
        <v>28464</v>
      </c>
      <c r="J6261" s="46" t="s">
        <v>33103</v>
      </c>
      <c r="K6261" s="56"/>
      <c r="L6261" s="56"/>
      <c r="M6261" s="56">
        <f t="shared" si="500"/>
        <v>1918</v>
      </c>
      <c r="N6261" s="56"/>
      <c r="O6261" s="56">
        <f t="shared" si="501"/>
        <v>8</v>
      </c>
      <c r="P6261" s="56">
        <f t="shared" si="502"/>
        <v>27</v>
      </c>
      <c r="Q6261" s="2" t="str">
        <f t="shared" si="499"/>
        <v>&lt;a href="set04\he_november 20, 1917 - august 10, 1920\miscellaneous\olson,_henry_men_called_to_go_in_august_august_27,_1918_p4_he.pdf"&gt;Men called to go in August WWI&lt;/a&gt;</v>
      </c>
    </row>
    <row r="6262" spans="1:17" x14ac:dyDescent="0.25">
      <c r="A6262" s="2">
        <v>5756</v>
      </c>
      <c r="B6262" s="4" t="s">
        <v>15205</v>
      </c>
      <c r="C6262" s="4" t="s">
        <v>14969</v>
      </c>
      <c r="D6262" s="52">
        <v>6814</v>
      </c>
      <c r="E6262" s="5" t="s">
        <v>13629</v>
      </c>
      <c r="F6262" s="5">
        <v>4</v>
      </c>
      <c r="G6262" s="5">
        <v>22</v>
      </c>
      <c r="H6262" s="5">
        <v>4342</v>
      </c>
      <c r="I6262" t="s">
        <v>28465</v>
      </c>
      <c r="J6262" s="46" t="s">
        <v>33103</v>
      </c>
      <c r="K6262" s="56"/>
      <c r="L6262" s="56"/>
      <c r="M6262" s="56">
        <f t="shared" si="500"/>
        <v>1918</v>
      </c>
      <c r="N6262" s="56"/>
      <c r="O6262" s="56">
        <f t="shared" si="501"/>
        <v>8</v>
      </c>
      <c r="P6262" s="56">
        <f t="shared" si="502"/>
        <v>27</v>
      </c>
      <c r="Q6262" s="2" t="str">
        <f t="shared" si="499"/>
        <v>&lt;a href="set04\he_november 20, 1917 - august 10, 1920\miscellaneous\papenfus,_frank_a_men_called_to_go_in_august_august_27,_1918_p4_he.pdf"&gt;Men called to go in August WWI&lt;/a&gt;</v>
      </c>
    </row>
    <row r="6263" spans="1:17" x14ac:dyDescent="0.25">
      <c r="A6263" s="2">
        <v>5764</v>
      </c>
      <c r="B6263" s="4" t="s">
        <v>15206</v>
      </c>
      <c r="C6263" s="4" t="s">
        <v>14969</v>
      </c>
      <c r="D6263" s="52">
        <v>6814</v>
      </c>
      <c r="E6263" s="5" t="s">
        <v>13629</v>
      </c>
      <c r="F6263" s="5">
        <v>4</v>
      </c>
      <c r="G6263" s="5">
        <v>22</v>
      </c>
      <c r="H6263" s="5">
        <v>4343</v>
      </c>
      <c r="I6263" t="s">
        <v>28466</v>
      </c>
      <c r="J6263" s="46" t="s">
        <v>33103</v>
      </c>
      <c r="K6263" s="56"/>
      <c r="L6263" s="56"/>
      <c r="M6263" s="56">
        <f t="shared" si="500"/>
        <v>1918</v>
      </c>
      <c r="N6263" s="56"/>
      <c r="O6263" s="56">
        <f t="shared" si="501"/>
        <v>8</v>
      </c>
      <c r="P6263" s="56">
        <f t="shared" si="502"/>
        <v>27</v>
      </c>
      <c r="Q6263" s="2" t="str">
        <f t="shared" si="499"/>
        <v>&lt;a href="set04\he_november 20, 1917 - august 10, 1920\miscellaneous\parks,_herbert_l_men_called_to_go_in_august_august_27,_1918_p4_he.pdf"&gt;Men called to go in August WWI&lt;/a&gt;</v>
      </c>
    </row>
    <row r="6264" spans="1:17" x14ac:dyDescent="0.25">
      <c r="A6264" s="2">
        <v>5828</v>
      </c>
      <c r="B6264" s="100" t="s">
        <v>543</v>
      </c>
      <c r="C6264" s="4" t="s">
        <v>14969</v>
      </c>
      <c r="D6264" s="52">
        <v>6814</v>
      </c>
      <c r="E6264" s="5" t="s">
        <v>13629</v>
      </c>
      <c r="F6264" s="5">
        <v>4</v>
      </c>
      <c r="G6264" s="5">
        <v>22</v>
      </c>
      <c r="H6264" s="5">
        <v>4357</v>
      </c>
      <c r="I6264" t="s">
        <v>28467</v>
      </c>
      <c r="J6264" s="46" t="s">
        <v>33103</v>
      </c>
      <c r="K6264" s="56"/>
      <c r="L6264" s="56"/>
      <c r="M6264" s="56">
        <f t="shared" si="500"/>
        <v>1918</v>
      </c>
      <c r="N6264" s="56"/>
      <c r="O6264" s="56">
        <f t="shared" si="501"/>
        <v>8</v>
      </c>
      <c r="P6264" s="56">
        <f t="shared" si="502"/>
        <v>27</v>
      </c>
      <c r="Q6264" s="2" t="str">
        <f t="shared" si="499"/>
        <v>&lt;a href="set04\he_november 20, 1917 - august 10, 1920\miscellaneous\peterson,_george_men_called_to_go_in_august_august_27,_1918_p4_he.pdf"&gt;Men called to go in August WWI&lt;/a&gt;</v>
      </c>
    </row>
    <row r="6265" spans="1:17" x14ac:dyDescent="0.25">
      <c r="A6265" s="2">
        <v>6254</v>
      </c>
      <c r="B6265" s="4" t="s">
        <v>15224</v>
      </c>
      <c r="C6265" s="4" t="s">
        <v>14969</v>
      </c>
      <c r="D6265" s="52">
        <v>6814</v>
      </c>
      <c r="E6265" s="5" t="s">
        <v>13629</v>
      </c>
      <c r="F6265" s="5">
        <v>4</v>
      </c>
      <c r="G6265" s="5">
        <v>22</v>
      </c>
      <c r="H6265" s="5">
        <v>4378</v>
      </c>
      <c r="I6265" t="s">
        <v>28468</v>
      </c>
      <c r="J6265" s="46" t="s">
        <v>33103</v>
      </c>
      <c r="K6265" s="56"/>
      <c r="L6265" s="56"/>
      <c r="M6265" s="56">
        <f t="shared" si="500"/>
        <v>1918</v>
      </c>
      <c r="N6265" s="56"/>
      <c r="O6265" s="56">
        <f t="shared" si="501"/>
        <v>8</v>
      </c>
      <c r="P6265" s="56">
        <f t="shared" si="502"/>
        <v>27</v>
      </c>
      <c r="Q6265" s="2" t="str">
        <f t="shared" si="499"/>
        <v>&lt;a href="set04\he_november 20, 1917 - august 10, 1920\miscellaneous\rinas,_fredrick_men_called_to_go_in_august_august_27,_1918_p4_he.pdf"&gt;Men called to go in August WWI&lt;/a&gt;</v>
      </c>
    </row>
    <row r="6266" spans="1:17" x14ac:dyDescent="0.25">
      <c r="A6266" s="2">
        <v>6359</v>
      </c>
      <c r="B6266" s="4" t="s">
        <v>15231</v>
      </c>
      <c r="C6266" s="4" t="s">
        <v>15232</v>
      </c>
      <c r="D6266" s="52">
        <v>6814</v>
      </c>
      <c r="E6266" s="5" t="s">
        <v>13629</v>
      </c>
      <c r="F6266" s="5">
        <v>4</v>
      </c>
      <c r="G6266" s="5">
        <v>22</v>
      </c>
      <c r="H6266" s="5">
        <v>4387</v>
      </c>
      <c r="I6266" t="s">
        <v>28469</v>
      </c>
      <c r="J6266" s="46" t="s">
        <v>33103</v>
      </c>
      <c r="K6266" s="56"/>
      <c r="L6266" s="56"/>
      <c r="M6266" s="56">
        <f t="shared" si="500"/>
        <v>1918</v>
      </c>
      <c r="N6266" s="56"/>
      <c r="O6266" s="56">
        <f t="shared" si="501"/>
        <v>8</v>
      </c>
      <c r="P6266" s="56">
        <f t="shared" si="502"/>
        <v>27</v>
      </c>
      <c r="Q6266" s="2" t="str">
        <f t="shared" si="499"/>
        <v>&lt;a href="set04\he_november 20, 1917 - august 10, 1920\miscellaneous\rusten,_henry_c__volunteer_men_called_to_go_sept_3_-_5_august_27,_1918_p4_he.pdf"&gt;Volunteer Men called to go Sept 3 - 5&lt;/a&gt;</v>
      </c>
    </row>
    <row r="6267" spans="1:17" x14ac:dyDescent="0.25">
      <c r="A6267" s="2">
        <v>6401</v>
      </c>
      <c r="B6267" s="4" t="s">
        <v>15235</v>
      </c>
      <c r="C6267" s="4" t="s">
        <v>14954</v>
      </c>
      <c r="D6267" s="52">
        <v>6814</v>
      </c>
      <c r="E6267" s="5" t="s">
        <v>13629</v>
      </c>
      <c r="F6267" s="5">
        <v>4</v>
      </c>
      <c r="G6267" s="5">
        <v>22</v>
      </c>
      <c r="H6267" s="5">
        <v>4393</v>
      </c>
      <c r="I6267" t="s">
        <v>28470</v>
      </c>
      <c r="J6267" s="46" t="s">
        <v>33103</v>
      </c>
      <c r="K6267" s="56"/>
      <c r="L6267" s="56"/>
      <c r="M6267" s="56">
        <f t="shared" si="500"/>
        <v>1918</v>
      </c>
      <c r="N6267" s="56"/>
      <c r="O6267" s="56">
        <f t="shared" si="501"/>
        <v>8</v>
      </c>
      <c r="P6267" s="56">
        <f t="shared" si="502"/>
        <v>27</v>
      </c>
      <c r="Q6267" s="2" t="str">
        <f t="shared" si="499"/>
        <v>&lt;a href="set04\he_november 20, 1917 - august 10, 1920\miscellaneous\satrum,_louis_hannaford_shockers_august_27,_1918_p4_he.pdf"&gt;Hannaford Shockers&lt;/a&gt;</v>
      </c>
    </row>
    <row r="6268" spans="1:17" x14ac:dyDescent="0.25">
      <c r="A6268" s="2">
        <v>6424</v>
      </c>
      <c r="B6268" s="4" t="s">
        <v>15236</v>
      </c>
      <c r="C6268" s="4" t="s">
        <v>14978</v>
      </c>
      <c r="D6268" s="52">
        <v>6814</v>
      </c>
      <c r="E6268" s="5" t="s">
        <v>13629</v>
      </c>
      <c r="F6268" s="5">
        <v>4</v>
      </c>
      <c r="G6268" s="5">
        <v>22</v>
      </c>
      <c r="H6268" s="5">
        <v>4394</v>
      </c>
      <c r="I6268" t="s">
        <v>28471</v>
      </c>
      <c r="J6268" s="46" t="s">
        <v>33103</v>
      </c>
      <c r="K6268" s="56"/>
      <c r="L6268" s="56"/>
      <c r="M6268" s="56">
        <f t="shared" si="500"/>
        <v>1918</v>
      </c>
      <c r="N6268" s="56"/>
      <c r="O6268" s="56">
        <f t="shared" si="501"/>
        <v>8</v>
      </c>
      <c r="P6268" s="56">
        <f t="shared" si="502"/>
        <v>27</v>
      </c>
      <c r="Q6268" s="2" t="str">
        <f t="shared" si="499"/>
        <v>&lt;a href="set04\he_november 20, 1917 - august 10, 1920\miscellaneous\schenker,_john_f__limited_service_for_men_called_to_go_in_august_august_27,_1918_p4_he.pdf"&gt;Limited Service for Men called to go in August WWI&lt;/a&gt;</v>
      </c>
    </row>
    <row r="6269" spans="1:17" x14ac:dyDescent="0.25">
      <c r="A6269" s="2">
        <v>6709</v>
      </c>
      <c r="B6269" s="4" t="s">
        <v>13995</v>
      </c>
      <c r="C6269" s="4" t="s">
        <v>14954</v>
      </c>
      <c r="D6269" s="52">
        <v>6814</v>
      </c>
      <c r="E6269" s="5" t="s">
        <v>13629</v>
      </c>
      <c r="F6269" s="5">
        <v>4</v>
      </c>
      <c r="G6269" s="5">
        <v>22</v>
      </c>
      <c r="H6269" s="5">
        <v>4411</v>
      </c>
      <c r="I6269" t="s">
        <v>28472</v>
      </c>
      <c r="J6269" s="46" t="s">
        <v>33103</v>
      </c>
      <c r="K6269" s="56"/>
      <c r="L6269" s="56"/>
      <c r="M6269" s="56">
        <f t="shared" si="500"/>
        <v>1918</v>
      </c>
      <c r="N6269" s="56"/>
      <c r="O6269" s="56">
        <f t="shared" si="501"/>
        <v>8</v>
      </c>
      <c r="P6269" s="56">
        <f t="shared" si="502"/>
        <v>27</v>
      </c>
      <c r="Q6269" s="2" t="str">
        <f t="shared" si="499"/>
        <v>&lt;a href="set04\he_november 20, 1917 - august 10, 1920\miscellaneous\sorensen,_peter_hannaford_shockers_august_27,_1918_p4_he.pdf"&gt;Hannaford Shockers&lt;/a&gt;</v>
      </c>
    </row>
    <row r="6270" spans="1:17" x14ac:dyDescent="0.25">
      <c r="A6270" s="2">
        <v>7289</v>
      </c>
      <c r="B6270" s="4" t="s">
        <v>14758</v>
      </c>
      <c r="C6270" s="4" t="s">
        <v>14978</v>
      </c>
      <c r="D6270" s="52">
        <v>6814</v>
      </c>
      <c r="E6270" s="5" t="s">
        <v>13629</v>
      </c>
      <c r="F6270" s="5">
        <v>4</v>
      </c>
      <c r="G6270" s="5">
        <v>22</v>
      </c>
      <c r="H6270" s="5">
        <v>4432</v>
      </c>
      <c r="I6270" t="s">
        <v>28473</v>
      </c>
      <c r="J6270" s="46" t="s">
        <v>33103</v>
      </c>
      <c r="K6270" s="56"/>
      <c r="L6270" s="56"/>
      <c r="M6270" s="56">
        <f t="shared" si="500"/>
        <v>1918</v>
      </c>
      <c r="N6270" s="56"/>
      <c r="O6270" s="56">
        <f t="shared" si="501"/>
        <v>8</v>
      </c>
      <c r="P6270" s="56">
        <f t="shared" si="502"/>
        <v>27</v>
      </c>
      <c r="Q6270" s="2" t="str">
        <f t="shared" si="499"/>
        <v>&lt;a href="set04\he_november 20, 1917 - august 10, 1920\miscellaneous\syverson,_john_a__limited_service_for_men_called_to_go_in_august_august_27,_1918_p4_he.pdf"&gt;Limited Service for Men called to go in August WWI&lt;/a&gt;</v>
      </c>
    </row>
    <row r="6271" spans="1:17" x14ac:dyDescent="0.25">
      <c r="A6271" s="2">
        <v>7628</v>
      </c>
      <c r="B6271" s="4" t="s">
        <v>15280</v>
      </c>
      <c r="C6271" s="4" t="s">
        <v>14954</v>
      </c>
      <c r="D6271" s="52">
        <v>6814</v>
      </c>
      <c r="E6271" s="5" t="s">
        <v>13629</v>
      </c>
      <c r="F6271" s="5">
        <v>4</v>
      </c>
      <c r="G6271" s="5">
        <v>22</v>
      </c>
      <c r="H6271" s="5">
        <v>4471</v>
      </c>
      <c r="I6271" t="s">
        <v>28474</v>
      </c>
      <c r="J6271" s="46" t="s">
        <v>33103</v>
      </c>
      <c r="K6271" s="56"/>
      <c r="L6271" s="56"/>
      <c r="M6271" s="56">
        <f t="shared" si="500"/>
        <v>1918</v>
      </c>
      <c r="N6271" s="56"/>
      <c r="O6271" s="56">
        <f t="shared" si="501"/>
        <v>8</v>
      </c>
      <c r="P6271" s="56">
        <f t="shared" si="502"/>
        <v>27</v>
      </c>
      <c r="Q6271" s="2" t="str">
        <f t="shared" si="499"/>
        <v>&lt;a href="set04\he_november 20, 1917 - august 10, 1920\miscellaneous\van_scoik,_wm_hannaford_shockers_august_27,_1918_p4_he.pdf"&gt;Hannaford Shockers&lt;/a&gt;</v>
      </c>
    </row>
    <row r="6272" spans="1:17" x14ac:dyDescent="0.25">
      <c r="A6272" s="2">
        <v>7827</v>
      </c>
      <c r="B6272" s="4" t="s">
        <v>13195</v>
      </c>
      <c r="C6272" s="4" t="s">
        <v>1607</v>
      </c>
      <c r="D6272" s="52">
        <v>6814</v>
      </c>
      <c r="E6272" s="5" t="s">
        <v>13629</v>
      </c>
      <c r="F6272" s="5">
        <v>5</v>
      </c>
      <c r="G6272" s="5">
        <v>22</v>
      </c>
      <c r="H6272" s="5">
        <v>4501</v>
      </c>
      <c r="I6272" t="s">
        <v>28475</v>
      </c>
      <c r="J6272" s="46" t="s">
        <v>33103</v>
      </c>
      <c r="K6272" s="56"/>
      <c r="L6272" s="56"/>
      <c r="M6272" s="56">
        <f t="shared" si="500"/>
        <v>1918</v>
      </c>
      <c r="N6272" s="56"/>
      <c r="O6272" s="56">
        <f t="shared" si="501"/>
        <v>8</v>
      </c>
      <c r="P6272" s="56">
        <f t="shared" si="502"/>
        <v>27</v>
      </c>
      <c r="Q6272" s="2" t="str">
        <f t="shared" si="499"/>
        <v>&lt;a href="set04\he_november 20, 1917 - august 10, 1920\miscellaneous\walum_notes_august_27,_1918_p5_he.pdf"&gt;Notes&lt;/a&gt;</v>
      </c>
    </row>
    <row r="6273" spans="1:17" x14ac:dyDescent="0.25">
      <c r="A6273" s="2">
        <v>8458</v>
      </c>
      <c r="B6273" s="4" t="s">
        <v>15311</v>
      </c>
      <c r="C6273" s="4" t="s">
        <v>14969</v>
      </c>
      <c r="D6273" s="52">
        <v>6814</v>
      </c>
      <c r="E6273" s="5" t="s">
        <v>13629</v>
      </c>
      <c r="F6273" s="5">
        <v>4</v>
      </c>
      <c r="G6273" s="5">
        <v>22</v>
      </c>
      <c r="H6273" s="5">
        <v>4668</v>
      </c>
      <c r="I6273" t="s">
        <v>28476</v>
      </c>
      <c r="J6273" s="46" t="s">
        <v>33103</v>
      </c>
      <c r="K6273" s="56"/>
      <c r="L6273" s="56"/>
      <c r="M6273" s="56">
        <f t="shared" si="500"/>
        <v>1918</v>
      </c>
      <c r="N6273" s="56"/>
      <c r="O6273" s="56">
        <f t="shared" si="501"/>
        <v>8</v>
      </c>
      <c r="P6273" s="56">
        <f t="shared" si="502"/>
        <v>27</v>
      </c>
      <c r="Q6273" s="2" t="str">
        <f t="shared" si="499"/>
        <v>&lt;a href="set04\he_november 20, 1917 - august 10, 1920\miscellaneous\wunderlich,_arvie_b_men_called_to_go_in_august_august_27,_1918_p4_he.pdf"&gt;Men called to go in August WWI&lt;/a&gt;</v>
      </c>
    </row>
    <row r="6274" spans="1:17" x14ac:dyDescent="0.25">
      <c r="A6274" s="2">
        <v>8471</v>
      </c>
      <c r="B6274" s="4" t="s">
        <v>803</v>
      </c>
      <c r="C6274" s="4" t="s">
        <v>15312</v>
      </c>
      <c r="D6274" s="52">
        <v>6814</v>
      </c>
      <c r="E6274" s="5" t="s">
        <v>13629</v>
      </c>
      <c r="F6274" s="5">
        <v>1</v>
      </c>
      <c r="G6274" s="5">
        <v>22</v>
      </c>
      <c r="H6274" s="5">
        <v>4669</v>
      </c>
      <c r="I6274" t="s">
        <v>28477</v>
      </c>
      <c r="J6274" s="46" t="s">
        <v>33103</v>
      </c>
      <c r="K6274" s="56"/>
      <c r="L6274" s="56"/>
      <c r="M6274" s="56">
        <f t="shared" si="500"/>
        <v>1918</v>
      </c>
      <c r="N6274" s="56"/>
      <c r="O6274" s="56">
        <f t="shared" si="501"/>
        <v>8</v>
      </c>
      <c r="P6274" s="56">
        <f t="shared" si="502"/>
        <v>27</v>
      </c>
      <c r="Q6274" s="2" t="str">
        <f t="shared" ref="Q6274:Q6337" si="503">"&lt;a href="&amp;""""&amp;J6274&amp;"\"&amp;I6274&amp;"""&gt;"&amp;C6274&amp;"&lt;/a&gt;"</f>
        <v>&lt;a href="set04\he_november 20, 1917 - august 10, 1920\miscellaneous\wwi_letter_extracts_pt_1_august_27,_1918_p1_he.pdf"&gt;Extracts pt 1&lt;/a&gt;</v>
      </c>
    </row>
    <row r="6275" spans="1:17" x14ac:dyDescent="0.25">
      <c r="A6275" s="2">
        <v>8472</v>
      </c>
      <c r="B6275" s="4" t="s">
        <v>803</v>
      </c>
      <c r="C6275" s="4" t="s">
        <v>15313</v>
      </c>
      <c r="D6275" s="52">
        <v>6814</v>
      </c>
      <c r="E6275" s="5" t="s">
        <v>13629</v>
      </c>
      <c r="F6275" s="5">
        <v>5</v>
      </c>
      <c r="G6275" s="5">
        <v>22</v>
      </c>
      <c r="H6275" s="5">
        <v>4670</v>
      </c>
      <c r="I6275" t="s">
        <v>28478</v>
      </c>
      <c r="J6275" s="46" t="s">
        <v>33103</v>
      </c>
      <c r="K6275" s="56"/>
      <c r="L6275" s="56"/>
      <c r="M6275" s="56">
        <f t="shared" si="500"/>
        <v>1918</v>
      </c>
      <c r="N6275" s="56"/>
      <c r="O6275" s="56">
        <f t="shared" si="501"/>
        <v>8</v>
      </c>
      <c r="P6275" s="56">
        <f t="shared" si="502"/>
        <v>27</v>
      </c>
      <c r="Q6275" s="2" t="str">
        <f t="shared" si="503"/>
        <v>&lt;a href="set04\he_november 20, 1917 - august 10, 1920\miscellaneous\wwi_letter_extracts_pt2_august_27,_1918_p5_he.pdf"&gt;Extracts pt 2&lt;/a&gt;</v>
      </c>
    </row>
    <row r="6276" spans="1:17" x14ac:dyDescent="0.25">
      <c r="A6276" s="2">
        <v>27</v>
      </c>
      <c r="B6276" s="4" t="s">
        <v>14949</v>
      </c>
      <c r="C6276" s="4" t="s">
        <v>14950</v>
      </c>
      <c r="D6276" s="52">
        <v>6821</v>
      </c>
      <c r="E6276" s="5" t="s">
        <v>13629</v>
      </c>
      <c r="F6276" s="5">
        <v>1</v>
      </c>
      <c r="G6276" s="5">
        <v>22</v>
      </c>
      <c r="H6276" s="5">
        <v>3707</v>
      </c>
      <c r="I6276" t="s">
        <v>28479</v>
      </c>
      <c r="J6276" s="46" t="s">
        <v>33103</v>
      </c>
      <c r="K6276" s="56"/>
      <c r="L6276" s="56"/>
      <c r="M6276" s="56">
        <f t="shared" si="500"/>
        <v>1918</v>
      </c>
      <c r="N6276" s="56"/>
      <c r="O6276" s="56">
        <f t="shared" si="501"/>
        <v>9</v>
      </c>
      <c r="P6276" s="56">
        <f t="shared" si="502"/>
        <v>3</v>
      </c>
      <c r="Q6276" s="2" t="str">
        <f t="shared" si="503"/>
        <v>&lt;a href="set04\he_november 20, 1917 - august 10, 1920\miscellaneous\adams,_geo_francis_men_called_to_go_sept_3_september_3,_1918_p1_he.pdf"&gt;Men Called to go Sept 3 WWI&lt;/a&gt;</v>
      </c>
    </row>
    <row r="6277" spans="1:17" x14ac:dyDescent="0.25">
      <c r="A6277" s="2">
        <v>64</v>
      </c>
      <c r="B6277" s="4" t="s">
        <v>14951</v>
      </c>
      <c r="C6277" s="4" t="s">
        <v>14950</v>
      </c>
      <c r="D6277" s="52">
        <v>6821</v>
      </c>
      <c r="E6277" s="5" t="s">
        <v>13629</v>
      </c>
      <c r="F6277" s="5">
        <v>1</v>
      </c>
      <c r="G6277" s="5">
        <v>22</v>
      </c>
      <c r="H6277" s="5">
        <v>3708</v>
      </c>
      <c r="I6277" t="s">
        <v>28480</v>
      </c>
      <c r="J6277" s="46" t="s">
        <v>33103</v>
      </c>
      <c r="K6277" s="56"/>
      <c r="L6277" s="56"/>
      <c r="M6277" s="56">
        <f t="shared" si="500"/>
        <v>1918</v>
      </c>
      <c r="N6277" s="56"/>
      <c r="O6277" s="56">
        <f t="shared" si="501"/>
        <v>9</v>
      </c>
      <c r="P6277" s="56">
        <f t="shared" si="502"/>
        <v>3</v>
      </c>
      <c r="Q6277" s="2" t="str">
        <f t="shared" si="503"/>
        <v>&lt;a href="set04\he_november 20, 1917 - august 10, 1920\miscellaneous\adrian,_paul_h_men_called_to_go_sept_3_september_3,_1918_p1_he.pdf"&gt;Men Called to go Sept 3 WWI&lt;/a&gt;</v>
      </c>
    </row>
    <row r="6278" spans="1:17" x14ac:dyDescent="0.25">
      <c r="A6278" s="2">
        <v>93</v>
      </c>
      <c r="B6278" s="4" t="s">
        <v>10808</v>
      </c>
      <c r="C6278" s="4" t="s">
        <v>14952</v>
      </c>
      <c r="D6278" s="52">
        <v>6821</v>
      </c>
      <c r="E6278" s="5" t="s">
        <v>13629</v>
      </c>
      <c r="F6278" s="5">
        <v>1</v>
      </c>
      <c r="G6278" s="5">
        <v>22</v>
      </c>
      <c r="H6278" s="5">
        <v>3709</v>
      </c>
      <c r="I6278" t="s">
        <v>28481</v>
      </c>
      <c r="J6278" s="46" t="s">
        <v>33103</v>
      </c>
      <c r="K6278" s="56"/>
      <c r="L6278" s="56"/>
      <c r="M6278" s="56">
        <f t="shared" si="500"/>
        <v>1918</v>
      </c>
      <c r="N6278" s="56"/>
      <c r="O6278" s="56">
        <f t="shared" si="501"/>
        <v>9</v>
      </c>
      <c r="P6278" s="56">
        <f t="shared" si="502"/>
        <v>3</v>
      </c>
      <c r="Q6278" s="2" t="str">
        <f t="shared" si="503"/>
        <v>&lt;a href="set04\he_november 20, 1917 - august 10, 1920\miscellaneous\alfson,_alfred_volunteer_men_called_for_period_of_sept_3_-_6_september_3,_1918_p1_he.pdf"&gt;Volunteer Men Called for Period of Sept 3 - 6&lt;/a&gt;</v>
      </c>
    </row>
    <row r="6279" spans="1:17" x14ac:dyDescent="0.25">
      <c r="A6279" s="2">
        <v>141</v>
      </c>
      <c r="B6279" s="4" t="s">
        <v>14956</v>
      </c>
      <c r="C6279" s="4" t="s">
        <v>14957</v>
      </c>
      <c r="D6279" s="52">
        <v>6821</v>
      </c>
      <c r="E6279" s="5" t="s">
        <v>13629</v>
      </c>
      <c r="F6279" s="5">
        <v>1</v>
      </c>
      <c r="G6279" s="5">
        <v>22</v>
      </c>
      <c r="H6279" s="5">
        <v>3714</v>
      </c>
      <c r="I6279" t="s">
        <v>28482</v>
      </c>
      <c r="J6279" s="46" t="s">
        <v>33103</v>
      </c>
      <c r="K6279" s="56"/>
      <c r="L6279" s="56"/>
      <c r="M6279" s="56">
        <f t="shared" si="500"/>
        <v>1918</v>
      </c>
      <c r="N6279" s="56"/>
      <c r="O6279" s="56">
        <f t="shared" si="501"/>
        <v>9</v>
      </c>
      <c r="P6279" s="56">
        <f t="shared" si="502"/>
        <v>3</v>
      </c>
      <c r="Q6279" s="2" t="str">
        <f t="shared" si="503"/>
        <v>&lt;a href="set04\he_november 20, 1917 - august 10, 1920\miscellaneous\anderson,_anton_b_limited_service_men_called_to_go_sept_3_september_3,_1918_p1_he.pdf"&gt;Limited Service Men called to go Sept 3&lt;/a&gt;</v>
      </c>
    </row>
    <row r="6280" spans="1:17" x14ac:dyDescent="0.25">
      <c r="A6280" s="2">
        <v>154</v>
      </c>
      <c r="B6280" s="4" t="s">
        <v>14958</v>
      </c>
      <c r="C6280" s="4" t="s">
        <v>14950</v>
      </c>
      <c r="D6280" s="52">
        <v>6821</v>
      </c>
      <c r="E6280" s="5" t="s">
        <v>13629</v>
      </c>
      <c r="F6280" s="5">
        <v>1</v>
      </c>
      <c r="G6280" s="5">
        <v>22</v>
      </c>
      <c r="H6280" s="5">
        <v>3715</v>
      </c>
      <c r="I6280" t="s">
        <v>28483</v>
      </c>
      <c r="J6280" s="46" t="s">
        <v>33103</v>
      </c>
      <c r="K6280" s="56"/>
      <c r="L6280" s="56"/>
      <c r="M6280" s="56">
        <f t="shared" si="500"/>
        <v>1918</v>
      </c>
      <c r="N6280" s="56"/>
      <c r="O6280" s="56">
        <f t="shared" si="501"/>
        <v>9</v>
      </c>
      <c r="P6280" s="56">
        <f t="shared" si="502"/>
        <v>3</v>
      </c>
      <c r="Q6280" s="2" t="str">
        <f t="shared" si="503"/>
        <v>&lt;a href="set04\he_november 20, 1917 - august 10, 1920\miscellaneous\anderson,_carl_enoch_men_called_to_go_sept_3_september_3,_1918_p1_he.pdf"&gt;Men Called to go Sept 3 WWI&lt;/a&gt;</v>
      </c>
    </row>
    <row r="6281" spans="1:17" x14ac:dyDescent="0.25">
      <c r="A6281" s="2">
        <v>428</v>
      </c>
      <c r="B6281" s="4" t="s">
        <v>14973</v>
      </c>
      <c r="C6281" s="4" t="s">
        <v>14950</v>
      </c>
      <c r="D6281" s="52">
        <v>6821</v>
      </c>
      <c r="E6281" s="5" t="s">
        <v>13629</v>
      </c>
      <c r="F6281" s="5">
        <v>1</v>
      </c>
      <c r="G6281" s="5">
        <v>22</v>
      </c>
      <c r="H6281" s="5">
        <v>3755</v>
      </c>
      <c r="I6281" t="s">
        <v>28484</v>
      </c>
      <c r="J6281" s="46" t="s">
        <v>33103</v>
      </c>
      <c r="K6281" s="56"/>
      <c r="L6281" s="56"/>
      <c r="M6281" s="56">
        <f t="shared" si="500"/>
        <v>1918</v>
      </c>
      <c r="N6281" s="56"/>
      <c r="O6281" s="56">
        <f t="shared" si="501"/>
        <v>9</v>
      </c>
      <c r="P6281" s="56">
        <f t="shared" si="502"/>
        <v>3</v>
      </c>
      <c r="Q6281" s="2" t="str">
        <f t="shared" si="503"/>
        <v>&lt;a href="set04\he_november 20, 1917 - august 10, 1920\miscellaneous\berge,_albert_men_called_to_go_sept_3_september_3,_1918_p1_he.pdf"&gt;Men Called to go Sept 3 WWI&lt;/a&gt;</v>
      </c>
    </row>
    <row r="6282" spans="1:17" x14ac:dyDescent="0.25">
      <c r="A6282" s="2">
        <v>510</v>
      </c>
      <c r="B6282" s="4" t="s">
        <v>14975</v>
      </c>
      <c r="C6282" s="4" t="s">
        <v>14957</v>
      </c>
      <c r="D6282" s="52">
        <v>6821</v>
      </c>
      <c r="E6282" s="5" t="s">
        <v>13629</v>
      </c>
      <c r="F6282" s="5">
        <v>1</v>
      </c>
      <c r="G6282" s="5">
        <v>22</v>
      </c>
      <c r="H6282" s="5">
        <v>3760</v>
      </c>
      <c r="I6282" t="s">
        <v>28485</v>
      </c>
      <c r="J6282" s="46" t="s">
        <v>33103</v>
      </c>
      <c r="K6282" s="56"/>
      <c r="L6282" s="56"/>
      <c r="M6282" s="56">
        <f t="shared" si="500"/>
        <v>1918</v>
      </c>
      <c r="N6282" s="56"/>
      <c r="O6282" s="56">
        <f t="shared" si="501"/>
        <v>9</v>
      </c>
      <c r="P6282" s="56">
        <f t="shared" si="502"/>
        <v>3</v>
      </c>
      <c r="Q6282" s="2" t="str">
        <f t="shared" si="503"/>
        <v>&lt;a href="set04\he_november 20, 1917 - august 10, 1920\miscellaneous\bluflat,_ole_limited_service_men_called_to_go_sept_3_september_3,_1918_p1_he.pdf"&gt;Limited Service Men called to go Sept 3&lt;/a&gt;</v>
      </c>
    </row>
    <row r="6283" spans="1:17" x14ac:dyDescent="0.25">
      <c r="A6283" s="2">
        <v>512</v>
      </c>
      <c r="B6283" s="4" t="s">
        <v>14976</v>
      </c>
      <c r="C6283" s="4" t="s">
        <v>14957</v>
      </c>
      <c r="D6283" s="52">
        <v>6821</v>
      </c>
      <c r="E6283" s="5" t="s">
        <v>13629</v>
      </c>
      <c r="F6283" s="5">
        <v>1</v>
      </c>
      <c r="G6283" s="5">
        <v>22</v>
      </c>
      <c r="H6283" s="5">
        <v>3761</v>
      </c>
      <c r="I6283" t="s">
        <v>28486</v>
      </c>
      <c r="J6283" s="46" t="s">
        <v>33103</v>
      </c>
      <c r="K6283" s="56"/>
      <c r="L6283" s="56"/>
      <c r="M6283" s="56">
        <f t="shared" si="500"/>
        <v>1918</v>
      </c>
      <c r="N6283" s="56"/>
      <c r="O6283" s="56">
        <f t="shared" si="501"/>
        <v>9</v>
      </c>
      <c r="P6283" s="56">
        <f t="shared" si="502"/>
        <v>3</v>
      </c>
      <c r="Q6283" s="2" t="str">
        <f t="shared" si="503"/>
        <v>&lt;a href="set04\he_november 20, 1917 - august 10, 1920\miscellaneous\bodshaug,_even_limited_service_men_called_to_go_sept_3_september_3,_1918_p1_he.pdf"&gt;Limited Service Men called to go Sept 3&lt;/a&gt;</v>
      </c>
    </row>
    <row r="6284" spans="1:17" x14ac:dyDescent="0.25">
      <c r="A6284" s="2">
        <v>1402</v>
      </c>
      <c r="B6284" s="4" t="s">
        <v>15003</v>
      </c>
      <c r="C6284" s="4" t="s">
        <v>15004</v>
      </c>
      <c r="D6284" s="52">
        <v>6821</v>
      </c>
      <c r="E6284" s="5" t="s">
        <v>13629</v>
      </c>
      <c r="F6284" s="5">
        <v>5</v>
      </c>
      <c r="G6284" s="5">
        <v>22</v>
      </c>
      <c r="H6284" s="5">
        <v>3833</v>
      </c>
      <c r="I6284" t="s">
        <v>28487</v>
      </c>
      <c r="J6284" s="46" t="s">
        <v>33103</v>
      </c>
      <c r="K6284" s="56"/>
      <c r="L6284" s="56"/>
      <c r="M6284" s="56">
        <f t="shared" si="500"/>
        <v>1918</v>
      </c>
      <c r="N6284" s="56"/>
      <c r="O6284" s="56">
        <f t="shared" si="501"/>
        <v>9</v>
      </c>
      <c r="P6284" s="56">
        <f t="shared" si="502"/>
        <v>3</v>
      </c>
      <c r="Q6284" s="2" t="str">
        <f t="shared" si="503"/>
        <v>&lt;a href="set04\he_november 20, 1917 - august 10, 1920\miscellaneous\crawford,_paul_w_commissioned_officer_at_camp_dodge_september_3,_1918_p5_he.pdf"&gt;Commissioned officer at Camp Dodge&lt;/a&gt;</v>
      </c>
    </row>
    <row r="6285" spans="1:17" x14ac:dyDescent="0.25">
      <c r="A6285" s="2">
        <v>1808</v>
      </c>
      <c r="B6285" s="4" t="s">
        <v>15008</v>
      </c>
      <c r="C6285" s="4" t="s">
        <v>15009</v>
      </c>
      <c r="D6285" s="52">
        <v>6821</v>
      </c>
      <c r="E6285" s="5" t="s">
        <v>13629</v>
      </c>
      <c r="F6285" s="5">
        <v>5</v>
      </c>
      <c r="G6285" s="5">
        <v>22</v>
      </c>
      <c r="H6285" s="5">
        <v>3879</v>
      </c>
      <c r="I6285" t="s">
        <v>28488</v>
      </c>
      <c r="J6285" s="46" t="s">
        <v>33103</v>
      </c>
      <c r="K6285" s="56"/>
      <c r="L6285" s="56"/>
      <c r="M6285" s="56">
        <f t="shared" si="500"/>
        <v>1918</v>
      </c>
      <c r="N6285" s="56"/>
      <c r="O6285" s="56">
        <f t="shared" si="501"/>
        <v>9</v>
      </c>
      <c r="P6285" s="56">
        <f t="shared" si="502"/>
        <v>3</v>
      </c>
      <c r="Q6285" s="2" t="str">
        <f t="shared" si="503"/>
        <v>&lt;a href="set04\he_november 20, 1917 - august 10, 1920\miscellaneous\eidjford_church_windows_arrive_september_3,_1918_p5_he.pdf"&gt;Windows arrive&lt;/a&gt;</v>
      </c>
    </row>
    <row r="6286" spans="1:17" x14ac:dyDescent="0.25">
      <c r="A6286" s="2">
        <v>2430</v>
      </c>
      <c r="B6286" s="4" t="s">
        <v>4455</v>
      </c>
      <c r="C6286" s="4" t="s">
        <v>15039</v>
      </c>
      <c r="D6286" s="43">
        <v>6821</v>
      </c>
      <c r="E6286" s="5" t="s">
        <v>13629</v>
      </c>
      <c r="F6286" s="5">
        <v>1</v>
      </c>
      <c r="G6286" s="5">
        <v>22</v>
      </c>
      <c r="H6286" s="5">
        <v>3928</v>
      </c>
      <c r="I6286" s="3" t="s">
        <v>28537</v>
      </c>
      <c r="J6286" s="46" t="s">
        <v>33103</v>
      </c>
      <c r="K6286" s="56"/>
      <c r="L6286" s="56"/>
      <c r="M6286" s="56">
        <f t="shared" si="500"/>
        <v>1918</v>
      </c>
      <c r="N6286" s="56"/>
      <c r="O6286" s="56">
        <f t="shared" si="501"/>
        <v>9</v>
      </c>
      <c r="P6286" s="56">
        <f t="shared" si="502"/>
        <v>3</v>
      </c>
      <c r="Q6286" s="2" t="str">
        <f t="shared" si="503"/>
        <v>&lt;a href="set04\he_november 20, 1917 - august 10, 1920\miscellaneous\griggs_county_wwi_men_called_for_september_3_-_6__september_3,_1918_p1_he.pdf"&gt;WWI Men called for September 3 - 6&lt;/a&gt;</v>
      </c>
    </row>
    <row r="6287" spans="1:17" x14ac:dyDescent="0.25">
      <c r="A6287" s="2">
        <v>2432</v>
      </c>
      <c r="B6287" s="4" t="s">
        <v>4455</v>
      </c>
      <c r="C6287" s="4" t="s">
        <v>15041</v>
      </c>
      <c r="D6287" s="52">
        <v>6821</v>
      </c>
      <c r="E6287" s="5" t="s">
        <v>13629</v>
      </c>
      <c r="F6287" s="5">
        <v>1</v>
      </c>
      <c r="G6287" s="5">
        <v>22</v>
      </c>
      <c r="H6287" s="5">
        <v>3930</v>
      </c>
      <c r="I6287" t="s">
        <v>28489</v>
      </c>
      <c r="J6287" s="46" t="s">
        <v>33103</v>
      </c>
      <c r="K6287" s="56"/>
      <c r="L6287" s="56"/>
      <c r="M6287" s="56">
        <f t="shared" si="500"/>
        <v>1918</v>
      </c>
      <c r="N6287" s="56"/>
      <c r="O6287" s="56">
        <f t="shared" si="501"/>
        <v>9</v>
      </c>
      <c r="P6287" s="56">
        <f t="shared" si="502"/>
        <v>3</v>
      </c>
      <c r="Q6287" s="2" t="str">
        <f t="shared" si="503"/>
        <v>&lt;a href="set04\he_november 20, 1917 - august 10, 1920\miscellaneous\griggs_county_wwi_registrants_newly_21_september_3,_1918_p1_he.pdf"&gt;WWI Registrants newly 21 years old&lt;/a&gt;</v>
      </c>
    </row>
    <row r="6288" spans="1:17" x14ac:dyDescent="0.25">
      <c r="A6288" s="2">
        <v>2558</v>
      </c>
      <c r="B6288" s="4" t="s">
        <v>15056</v>
      </c>
      <c r="C6288" s="4" t="s">
        <v>14950</v>
      </c>
      <c r="D6288" s="52">
        <v>6821</v>
      </c>
      <c r="E6288" s="5" t="s">
        <v>13629</v>
      </c>
      <c r="F6288" s="5">
        <v>1</v>
      </c>
      <c r="G6288" s="5">
        <v>22</v>
      </c>
      <c r="H6288" s="5">
        <v>3947</v>
      </c>
      <c r="I6288" t="s">
        <v>28490</v>
      </c>
      <c r="J6288" s="46" t="s">
        <v>33103</v>
      </c>
      <c r="K6288" s="56"/>
      <c r="L6288" s="56"/>
      <c r="M6288" s="56">
        <f t="shared" si="500"/>
        <v>1918</v>
      </c>
      <c r="N6288" s="56"/>
      <c r="O6288" s="56">
        <f t="shared" si="501"/>
        <v>9</v>
      </c>
      <c r="P6288" s="56">
        <f t="shared" si="502"/>
        <v>3</v>
      </c>
      <c r="Q6288" s="2" t="str">
        <f t="shared" si="503"/>
        <v>&lt;a href="set04\he_november 20, 1917 - august 10, 1920\miscellaneous\hagle,_henry_w_men_called_to_go_sept_3_september_3,_1918_p1_he.pdf"&gt;Men Called to go Sept 3 WWI&lt;/a&gt;</v>
      </c>
    </row>
    <row r="6289" spans="1:17" x14ac:dyDescent="0.25">
      <c r="A6289" s="2">
        <v>2948</v>
      </c>
      <c r="B6289" s="4" t="s">
        <v>15085</v>
      </c>
      <c r="C6289" s="4" t="s">
        <v>14957</v>
      </c>
      <c r="D6289" s="52">
        <v>6821</v>
      </c>
      <c r="E6289" s="5" t="s">
        <v>13629</v>
      </c>
      <c r="F6289" s="5">
        <v>1</v>
      </c>
      <c r="G6289" s="5">
        <v>22</v>
      </c>
      <c r="H6289" s="5">
        <v>4045</v>
      </c>
      <c r="I6289" t="s">
        <v>28491</v>
      </c>
      <c r="J6289" s="46" t="s">
        <v>33103</v>
      </c>
      <c r="K6289" s="56"/>
      <c r="L6289" s="56"/>
      <c r="M6289" s="56">
        <f t="shared" si="500"/>
        <v>1918</v>
      </c>
      <c r="N6289" s="56"/>
      <c r="O6289" s="56">
        <f t="shared" si="501"/>
        <v>9</v>
      </c>
      <c r="P6289" s="56">
        <f t="shared" si="502"/>
        <v>3</v>
      </c>
      <c r="Q6289" s="2" t="str">
        <f t="shared" si="503"/>
        <v>&lt;a href="set04\he_november 20, 1917 - august 10, 1920\miscellaneous\herberg,_andrew_limited_service_men_called_to_go_sept_3_september_3,_1918_p1_he.pdf"&gt;Limited Service Men called to go Sept 3&lt;/a&gt;</v>
      </c>
    </row>
    <row r="6290" spans="1:17" x14ac:dyDescent="0.25">
      <c r="A6290" s="2">
        <v>3747</v>
      </c>
      <c r="B6290" s="4" t="s">
        <v>15088</v>
      </c>
      <c r="C6290" s="4" t="s">
        <v>14950</v>
      </c>
      <c r="D6290" s="52">
        <v>6821</v>
      </c>
      <c r="E6290" s="5" t="s">
        <v>13629</v>
      </c>
      <c r="F6290" s="5">
        <v>1</v>
      </c>
      <c r="G6290" s="5">
        <v>22</v>
      </c>
      <c r="H6290" s="5">
        <v>4051</v>
      </c>
      <c r="I6290" t="s">
        <v>28492</v>
      </c>
      <c r="J6290" s="46" t="s">
        <v>33103</v>
      </c>
      <c r="K6290" s="56"/>
      <c r="L6290" s="56"/>
      <c r="M6290" s="56">
        <f t="shared" si="500"/>
        <v>1918</v>
      </c>
      <c r="N6290" s="56"/>
      <c r="O6290" s="56">
        <f t="shared" si="501"/>
        <v>9</v>
      </c>
      <c r="P6290" s="56">
        <f t="shared" si="502"/>
        <v>3</v>
      </c>
      <c r="Q6290" s="2" t="str">
        <f t="shared" si="503"/>
        <v>&lt;a href="set04\he_november 20, 1917 - august 10, 1920\miscellaneous\hovel,_herbert_pile_men_called_to_go_sept_3_september_3,_1918_p1_he.pdf"&gt;Men Called to go Sept 3 WWI&lt;/a&gt;</v>
      </c>
    </row>
    <row r="6291" spans="1:17" x14ac:dyDescent="0.25">
      <c r="A6291" s="2">
        <v>4035</v>
      </c>
      <c r="B6291" s="4" t="s">
        <v>15107</v>
      </c>
      <c r="C6291" s="4" t="s">
        <v>9759</v>
      </c>
      <c r="D6291" s="52">
        <v>6821</v>
      </c>
      <c r="E6291" s="5" t="s">
        <v>13629</v>
      </c>
      <c r="F6291" s="5">
        <v>5</v>
      </c>
      <c r="G6291" s="5">
        <v>22</v>
      </c>
      <c r="H6291" s="5">
        <v>4081</v>
      </c>
      <c r="I6291" t="s">
        <v>28493</v>
      </c>
      <c r="J6291" s="46" t="s">
        <v>33103</v>
      </c>
      <c r="K6291" s="56"/>
      <c r="L6291" s="56"/>
      <c r="M6291" s="56">
        <f t="shared" si="500"/>
        <v>1918</v>
      </c>
      <c r="N6291" s="56"/>
      <c r="O6291" s="56">
        <f t="shared" si="501"/>
        <v>9</v>
      </c>
      <c r="P6291" s="56">
        <f t="shared" si="502"/>
        <v>3</v>
      </c>
      <c r="Q6291" s="2" t="str">
        <f t="shared" si="503"/>
        <v>&lt;a href="set04\he_november 20, 1917 - august 10, 1920\miscellaneous\judge,_eugene_broken_arm_september_3,_1918_p5_he.pdf"&gt;Broken arm&lt;/a&gt;</v>
      </c>
    </row>
    <row r="6292" spans="1:17" x14ac:dyDescent="0.25">
      <c r="A6292" s="2">
        <v>4150</v>
      </c>
      <c r="B6292" s="4" t="s">
        <v>15112</v>
      </c>
      <c r="C6292" s="4" t="s">
        <v>15114</v>
      </c>
      <c r="D6292" s="52">
        <v>6821</v>
      </c>
      <c r="E6292" s="5" t="s">
        <v>13629</v>
      </c>
      <c r="F6292" s="5">
        <v>8</v>
      </c>
      <c r="G6292" s="5">
        <v>22</v>
      </c>
      <c r="H6292" s="5">
        <v>4131</v>
      </c>
      <c r="I6292" t="s">
        <v>28494</v>
      </c>
      <c r="J6292" s="46" t="s">
        <v>33103</v>
      </c>
      <c r="K6292" s="56"/>
      <c r="L6292" s="56"/>
      <c r="M6292" s="56">
        <f t="shared" si="500"/>
        <v>1918</v>
      </c>
      <c r="N6292" s="56"/>
      <c r="O6292" s="56">
        <f t="shared" si="501"/>
        <v>9</v>
      </c>
      <c r="P6292" s="56">
        <f t="shared" si="502"/>
        <v>3</v>
      </c>
      <c r="Q6292" s="2" t="str">
        <f t="shared" si="503"/>
        <v>&lt;a href="set04\he_november 20, 1917 - august 10, 1920\miscellaneous\karnak_reporter_september_3,_1918_p8_he.pdf"&gt;Reporter     &lt;/a&gt;</v>
      </c>
    </row>
    <row r="6293" spans="1:17" x14ac:dyDescent="0.25">
      <c r="A6293" s="2">
        <v>4698</v>
      </c>
      <c r="B6293" s="4" t="s">
        <v>15141</v>
      </c>
      <c r="C6293" s="4" t="s">
        <v>14950</v>
      </c>
      <c r="D6293" s="52">
        <v>6821</v>
      </c>
      <c r="E6293" s="5" t="s">
        <v>13629</v>
      </c>
      <c r="F6293" s="5">
        <v>1</v>
      </c>
      <c r="G6293" s="5">
        <v>22</v>
      </c>
      <c r="H6293" s="5">
        <v>4219</v>
      </c>
      <c r="I6293" t="s">
        <v>28495</v>
      </c>
      <c r="J6293" s="46" t="s">
        <v>33103</v>
      </c>
      <c r="K6293" s="56"/>
      <c r="L6293" s="56"/>
      <c r="M6293" s="56">
        <f t="shared" si="500"/>
        <v>1918</v>
      </c>
      <c r="N6293" s="56"/>
      <c r="O6293" s="56">
        <f t="shared" si="501"/>
        <v>9</v>
      </c>
      <c r="P6293" s="56">
        <f t="shared" si="502"/>
        <v>3</v>
      </c>
      <c r="Q6293" s="2" t="str">
        <f t="shared" si="503"/>
        <v>&lt;a href="set04\he_november 20, 1917 - august 10, 1920\miscellaneous\larson,_ludvig_r_men_called_to_go_sept_3_september_3,_1918_p1_he.pdf"&gt;Men Called to go Sept 3 WWI&lt;/a&gt;</v>
      </c>
    </row>
    <row r="6294" spans="1:17" x14ac:dyDescent="0.25">
      <c r="A6294" s="2">
        <v>4759</v>
      </c>
      <c r="B6294" s="4" t="s">
        <v>15145</v>
      </c>
      <c r="C6294" s="4" t="s">
        <v>14957</v>
      </c>
      <c r="D6294" s="52">
        <v>6821</v>
      </c>
      <c r="E6294" s="5" t="s">
        <v>13629</v>
      </c>
      <c r="F6294" s="5">
        <v>1</v>
      </c>
      <c r="G6294" s="5">
        <v>22</v>
      </c>
      <c r="H6294" s="5">
        <v>4224</v>
      </c>
      <c r="I6294" t="s">
        <v>28496</v>
      </c>
      <c r="J6294" s="46" t="s">
        <v>33103</v>
      </c>
      <c r="K6294" s="56"/>
      <c r="L6294" s="56"/>
      <c r="M6294" s="56">
        <f t="shared" si="500"/>
        <v>1918</v>
      </c>
      <c r="N6294" s="56"/>
      <c r="O6294" s="56">
        <f t="shared" si="501"/>
        <v>9</v>
      </c>
      <c r="P6294" s="56">
        <f t="shared" si="502"/>
        <v>3</v>
      </c>
      <c r="Q6294" s="2" t="str">
        <f t="shared" si="503"/>
        <v>&lt;a href="set04\he_november 20, 1917 - august 10, 1920\miscellaneous\lee,_rudolph_limited_service_men_called_to_go_sept_3_september_3,_1918_p1_he.pdf"&gt;Limited Service Men called to go Sept 3&lt;/a&gt;</v>
      </c>
    </row>
    <row r="6295" spans="1:17" x14ac:dyDescent="0.25">
      <c r="A6295" s="2">
        <v>5147</v>
      </c>
      <c r="B6295" s="4" t="s">
        <v>15166</v>
      </c>
      <c r="C6295" s="4" t="s">
        <v>15167</v>
      </c>
      <c r="D6295" s="52">
        <v>6821</v>
      </c>
      <c r="E6295" s="5" t="s">
        <v>13629</v>
      </c>
      <c r="F6295" s="5">
        <v>1</v>
      </c>
      <c r="G6295" s="5">
        <v>22</v>
      </c>
      <c r="H6295" s="5">
        <v>4271</v>
      </c>
      <c r="I6295" t="s">
        <v>28497</v>
      </c>
      <c r="J6295" s="46" t="s">
        <v>33103</v>
      </c>
      <c r="K6295" s="56"/>
      <c r="L6295" s="56"/>
      <c r="M6295" s="56">
        <f t="shared" si="500"/>
        <v>1918</v>
      </c>
      <c r="N6295" s="56"/>
      <c r="O6295" s="56">
        <f t="shared" si="501"/>
        <v>9</v>
      </c>
      <c r="P6295" s="56">
        <f t="shared" si="502"/>
        <v>3</v>
      </c>
      <c r="Q6295" s="2" t="str">
        <f t="shared" si="503"/>
        <v>&lt;a href="set04\he_november 20, 1917 - august 10, 1920\miscellaneous\miklethun,_ingvald_returns_after_evaluation_wwi_september_3,_1918_p1_he.pdf"&gt;Returns after evaluation WWI&lt;/a&gt;</v>
      </c>
    </row>
    <row r="6296" spans="1:17" x14ac:dyDescent="0.25">
      <c r="A6296" s="2">
        <v>5177</v>
      </c>
      <c r="B6296" s="4" t="s">
        <v>15170</v>
      </c>
      <c r="C6296" s="4" t="s">
        <v>14950</v>
      </c>
      <c r="D6296" s="52">
        <v>6821</v>
      </c>
      <c r="E6296" s="5" t="s">
        <v>13629</v>
      </c>
      <c r="F6296" s="5">
        <v>1</v>
      </c>
      <c r="G6296" s="5">
        <v>22</v>
      </c>
      <c r="H6296" s="5">
        <v>4277</v>
      </c>
      <c r="I6296" t="s">
        <v>28498</v>
      </c>
      <c r="J6296" s="46" t="s">
        <v>33103</v>
      </c>
      <c r="K6296" s="56"/>
      <c r="L6296" s="56"/>
      <c r="M6296" s="56">
        <f t="shared" si="500"/>
        <v>1918</v>
      </c>
      <c r="N6296" s="56"/>
      <c r="O6296" s="56">
        <f t="shared" si="501"/>
        <v>9</v>
      </c>
      <c r="P6296" s="56">
        <f t="shared" si="502"/>
        <v>3</v>
      </c>
      <c r="Q6296" s="2" t="str">
        <f t="shared" si="503"/>
        <v>&lt;a href="set04\he_november 20, 1917 - august 10, 1920\miscellaneous\miller,_theodore_a_men_called_to_go_sept_3_september_3,_1918_p1_he.pdf"&gt;Men Called to go Sept 3 WWI&lt;/a&gt;</v>
      </c>
    </row>
    <row r="6297" spans="1:17" x14ac:dyDescent="0.25">
      <c r="A6297" s="2">
        <v>5253</v>
      </c>
      <c r="B6297" s="4" t="s">
        <v>15175</v>
      </c>
      <c r="C6297" s="4" t="s">
        <v>15176</v>
      </c>
      <c r="D6297" s="52">
        <v>6821</v>
      </c>
      <c r="E6297" s="5" t="s">
        <v>13629</v>
      </c>
      <c r="F6297" s="5">
        <v>5</v>
      </c>
      <c r="G6297" s="5">
        <v>22</v>
      </c>
      <c r="H6297" s="5">
        <v>4290</v>
      </c>
      <c r="I6297" t="s">
        <v>28499</v>
      </c>
      <c r="J6297" s="46" t="s">
        <v>33103</v>
      </c>
      <c r="K6297" s="56"/>
      <c r="L6297" s="56"/>
      <c r="M6297" s="56">
        <f t="shared" si="500"/>
        <v>1918</v>
      </c>
      <c r="N6297" s="56"/>
      <c r="O6297" s="56">
        <f t="shared" si="501"/>
        <v>9</v>
      </c>
      <c r="P6297" s="56">
        <f t="shared" si="502"/>
        <v>3</v>
      </c>
      <c r="Q6297" s="2" t="str">
        <f t="shared" si="503"/>
        <v>&lt;a href="set04\he_november 20, 1917 - august 10, 1920\miscellaneous\moore,_lester_b_father_arrives_before_he_leaves_for_wwi_september_3,_1918_p5_he.pdf"&gt;Father arrives before he leaves for WWI&lt;/a&gt;</v>
      </c>
    </row>
    <row r="6298" spans="1:17" x14ac:dyDescent="0.25">
      <c r="A6298" s="2">
        <v>5255</v>
      </c>
      <c r="B6298" s="4" t="s">
        <v>15175</v>
      </c>
      <c r="C6298" s="4" t="s">
        <v>14950</v>
      </c>
      <c r="D6298" s="52">
        <v>6821</v>
      </c>
      <c r="E6298" s="5" t="s">
        <v>13629</v>
      </c>
      <c r="F6298" s="5">
        <v>1</v>
      </c>
      <c r="G6298" s="5">
        <v>22</v>
      </c>
      <c r="H6298" s="5">
        <v>4292</v>
      </c>
      <c r="I6298" t="s">
        <v>28500</v>
      </c>
      <c r="J6298" s="46" t="s">
        <v>33103</v>
      </c>
      <c r="K6298" s="56"/>
      <c r="L6298" s="56"/>
      <c r="M6298" s="56">
        <f t="shared" si="500"/>
        <v>1918</v>
      </c>
      <c r="N6298" s="56"/>
      <c r="O6298" s="56">
        <f t="shared" si="501"/>
        <v>9</v>
      </c>
      <c r="P6298" s="56">
        <f t="shared" si="502"/>
        <v>3</v>
      </c>
      <c r="Q6298" s="2" t="str">
        <f t="shared" si="503"/>
        <v>&lt;a href="set04\he_november 20, 1917 - august 10, 1920\miscellaneous\moore,_lester_b_men_called_to_go_sept_3_september_3,_1918_p1_he.pdf"&gt;Men Called to go Sept 3 WWI&lt;/a&gt;</v>
      </c>
    </row>
    <row r="6299" spans="1:17" x14ac:dyDescent="0.25">
      <c r="A6299" s="2">
        <v>5564</v>
      </c>
      <c r="B6299" s="4" t="s">
        <v>15189</v>
      </c>
      <c r="C6299" s="4" t="s">
        <v>14950</v>
      </c>
      <c r="D6299" s="52">
        <v>6821</v>
      </c>
      <c r="E6299" s="5" t="s">
        <v>13629</v>
      </c>
      <c r="F6299" s="5">
        <v>1</v>
      </c>
      <c r="G6299" s="5">
        <v>22</v>
      </c>
      <c r="H6299" s="5">
        <v>4317</v>
      </c>
      <c r="I6299" t="s">
        <v>28501</v>
      </c>
      <c r="J6299" s="46" t="s">
        <v>33103</v>
      </c>
      <c r="K6299" s="56"/>
      <c r="L6299" s="56"/>
      <c r="M6299" s="56">
        <f t="shared" si="500"/>
        <v>1918</v>
      </c>
      <c r="N6299" s="56"/>
      <c r="O6299" s="56">
        <f t="shared" si="501"/>
        <v>9</v>
      </c>
      <c r="P6299" s="56">
        <f t="shared" si="502"/>
        <v>3</v>
      </c>
      <c r="Q6299" s="2" t="str">
        <f t="shared" si="503"/>
        <v>&lt;a href="set04\he_november 20, 1917 - august 10, 1920\miscellaneous\nygren,_paul_a_men_called_to_go_sept_3_september_3,_1918_p1_he.pdf"&gt;Men Called to go Sept 3 WWI&lt;/a&gt;</v>
      </c>
    </row>
    <row r="6300" spans="1:17" x14ac:dyDescent="0.25">
      <c r="A6300" s="2">
        <v>5689</v>
      </c>
      <c r="B6300" s="4" t="s">
        <v>15195</v>
      </c>
      <c r="C6300" s="4" t="s">
        <v>14950</v>
      </c>
      <c r="D6300" s="52">
        <v>6821</v>
      </c>
      <c r="E6300" s="5" t="s">
        <v>13629</v>
      </c>
      <c r="F6300" s="5">
        <v>1</v>
      </c>
      <c r="G6300" s="5">
        <v>22</v>
      </c>
      <c r="H6300" s="5">
        <v>4330</v>
      </c>
      <c r="I6300" t="s">
        <v>28502</v>
      </c>
      <c r="J6300" s="46" t="s">
        <v>33103</v>
      </c>
      <c r="K6300" s="56"/>
      <c r="L6300" s="56"/>
      <c r="M6300" s="56">
        <f t="shared" si="500"/>
        <v>1918</v>
      </c>
      <c r="N6300" s="56"/>
      <c r="O6300" s="56">
        <f t="shared" si="501"/>
        <v>9</v>
      </c>
      <c r="P6300" s="56">
        <f t="shared" si="502"/>
        <v>3</v>
      </c>
      <c r="Q6300" s="2" t="str">
        <f t="shared" si="503"/>
        <v>&lt;a href="set04\he_november 20, 1917 - august 10, 1920\miscellaneous\opheim,_geo_edw_men_called_to_go_sept_3_september_3,_1918_p1_he.pdf"&gt;Men Called to go Sept 3 WWI&lt;/a&gt;</v>
      </c>
    </row>
    <row r="6301" spans="1:17" x14ac:dyDescent="0.25">
      <c r="A6301" s="2">
        <v>5835</v>
      </c>
      <c r="B6301" s="4" t="s">
        <v>15210</v>
      </c>
      <c r="C6301" s="4" t="s">
        <v>14957</v>
      </c>
      <c r="D6301" s="52">
        <v>6821</v>
      </c>
      <c r="E6301" s="5" t="s">
        <v>13629</v>
      </c>
      <c r="F6301" s="5">
        <v>1</v>
      </c>
      <c r="G6301" s="5">
        <v>22</v>
      </c>
      <c r="H6301" s="5">
        <v>4359</v>
      </c>
      <c r="I6301" t="s">
        <v>28503</v>
      </c>
      <c r="J6301" s="46" t="s">
        <v>33103</v>
      </c>
      <c r="K6301" s="56"/>
      <c r="L6301" s="56"/>
      <c r="M6301" s="56">
        <f t="shared" si="500"/>
        <v>1918</v>
      </c>
      <c r="N6301" s="56"/>
      <c r="O6301" s="56">
        <f t="shared" si="501"/>
        <v>9</v>
      </c>
      <c r="P6301" s="56">
        <f t="shared" si="502"/>
        <v>3</v>
      </c>
      <c r="Q6301" s="2" t="str">
        <f t="shared" si="503"/>
        <v>&lt;a href="set04\he_november 20, 1917 - august 10, 1920\miscellaneous\peterson,_herman_b_limited_service_men_called_to_go_sept_3_september_3,_1918_p1_he.pdf"&gt;Limited Service Men called to go Sept 3&lt;/a&gt;</v>
      </c>
    </row>
    <row r="6302" spans="1:17" x14ac:dyDescent="0.25">
      <c r="A6302" s="2">
        <v>5856</v>
      </c>
      <c r="B6302" s="4" t="s">
        <v>15214</v>
      </c>
      <c r="C6302" s="4" t="s">
        <v>14957</v>
      </c>
      <c r="D6302" s="52">
        <v>6821</v>
      </c>
      <c r="E6302" s="5" t="s">
        <v>13629</v>
      </c>
      <c r="F6302" s="5">
        <v>1</v>
      </c>
      <c r="G6302" s="5">
        <v>22</v>
      </c>
      <c r="H6302" s="5">
        <v>4364</v>
      </c>
      <c r="I6302" t="s">
        <v>28504</v>
      </c>
      <c r="J6302" s="46" t="s">
        <v>33103</v>
      </c>
      <c r="K6302" s="56"/>
      <c r="L6302" s="56"/>
      <c r="M6302" s="56">
        <f t="shared" si="500"/>
        <v>1918</v>
      </c>
      <c r="N6302" s="56"/>
      <c r="O6302" s="56">
        <f t="shared" si="501"/>
        <v>9</v>
      </c>
      <c r="P6302" s="56">
        <f t="shared" si="502"/>
        <v>3</v>
      </c>
      <c r="Q6302" s="2" t="str">
        <f t="shared" si="503"/>
        <v>&lt;a href="set04\he_november 20, 1917 - august 10, 1920\miscellaneous\peterson,_ragnvald_limited_service_men_called_to_go_sept_3_september_3,_1918_p1_he.pdf"&gt;Limited Service Men called to go Sept 3&lt;/a&gt;</v>
      </c>
    </row>
    <row r="6303" spans="1:17" x14ac:dyDescent="0.25">
      <c r="A6303" s="2">
        <v>7160</v>
      </c>
      <c r="B6303" s="4" t="s">
        <v>15250</v>
      </c>
      <c r="C6303" s="4" t="s">
        <v>14957</v>
      </c>
      <c r="D6303" s="52">
        <v>6821</v>
      </c>
      <c r="E6303" s="5" t="s">
        <v>13629</v>
      </c>
      <c r="F6303" s="5">
        <v>1</v>
      </c>
      <c r="G6303" s="5">
        <v>22</v>
      </c>
      <c r="H6303" s="5">
        <v>4422</v>
      </c>
      <c r="I6303" t="s">
        <v>28505</v>
      </c>
      <c r="J6303" s="46" t="s">
        <v>33103</v>
      </c>
      <c r="K6303" s="56"/>
      <c r="L6303" s="56"/>
      <c r="M6303" s="56">
        <f t="shared" si="500"/>
        <v>1918</v>
      </c>
      <c r="N6303" s="56"/>
      <c r="O6303" s="56">
        <f t="shared" si="501"/>
        <v>9</v>
      </c>
      <c r="P6303" s="56">
        <f t="shared" si="502"/>
        <v>3</v>
      </c>
      <c r="Q6303" s="2" t="str">
        <f t="shared" si="503"/>
        <v>&lt;a href="set04\he_november 20, 1917 - august 10, 1920\miscellaneous\stortroen,_leonard_a_limited_service_men_called_to_go_sept_3_september_3,_1918_p1_he.pdf"&gt;Limited Service Men called to go Sept 3&lt;/a&gt;</v>
      </c>
    </row>
    <row r="6304" spans="1:17" x14ac:dyDescent="0.25">
      <c r="A6304" s="2">
        <v>7282</v>
      </c>
      <c r="B6304" s="4" t="s">
        <v>15255</v>
      </c>
      <c r="C6304" s="4" t="s">
        <v>15256</v>
      </c>
      <c r="D6304" s="52">
        <v>6821</v>
      </c>
      <c r="E6304" s="5" t="s">
        <v>13629</v>
      </c>
      <c r="F6304" s="5">
        <v>5</v>
      </c>
      <c r="G6304" s="5">
        <v>22</v>
      </c>
      <c r="H6304" s="5">
        <v>4430</v>
      </c>
      <c r="I6304" t="s">
        <v>28506</v>
      </c>
      <c r="J6304" s="46" t="s">
        <v>33103</v>
      </c>
      <c r="K6304" s="56"/>
      <c r="L6304" s="56"/>
      <c r="M6304" s="56">
        <f t="shared" si="500"/>
        <v>1918</v>
      </c>
      <c r="N6304" s="56"/>
      <c r="O6304" s="56">
        <f t="shared" si="501"/>
        <v>9</v>
      </c>
      <c r="P6304" s="56">
        <f t="shared" si="502"/>
        <v>3</v>
      </c>
      <c r="Q6304" s="2" t="str">
        <f t="shared" si="503"/>
        <v>&lt;a href="set04\he_november 20, 1917 - august 10, 1920\miscellaneous\swingen,_h_h_and_tom_father_of_seriously_ill_september_3,_1918_p5_he.pdf"&gt;Father of both seriously ill&lt;/a&gt;</v>
      </c>
    </row>
    <row r="6305" spans="1:17" x14ac:dyDescent="0.25">
      <c r="A6305" s="2">
        <v>7640</v>
      </c>
      <c r="B6305" s="4" t="s">
        <v>7625</v>
      </c>
      <c r="C6305" s="4" t="s">
        <v>14957</v>
      </c>
      <c r="D6305" s="52">
        <v>6821</v>
      </c>
      <c r="E6305" s="5" t="s">
        <v>13629</v>
      </c>
      <c r="F6305" s="5">
        <v>1</v>
      </c>
      <c r="G6305" s="5">
        <v>22</v>
      </c>
      <c r="H6305" s="5">
        <v>4474</v>
      </c>
      <c r="I6305" t="s">
        <v>28507</v>
      </c>
      <c r="J6305" s="46" t="s">
        <v>33103</v>
      </c>
      <c r="K6305" s="56"/>
      <c r="L6305" s="56"/>
      <c r="M6305" s="56">
        <f t="shared" si="500"/>
        <v>1918</v>
      </c>
      <c r="N6305" s="56"/>
      <c r="O6305" s="56">
        <f t="shared" si="501"/>
        <v>9</v>
      </c>
      <c r="P6305" s="56">
        <f t="shared" si="502"/>
        <v>3</v>
      </c>
      <c r="Q6305" s="2" t="str">
        <f t="shared" si="503"/>
        <v>&lt;a href="set04\he_november 20, 1917 - august 10, 1920\miscellaneous\vigesaa,_aadne_limited_service_men_called_to_go_sept_3_september_3,_1918_p1_he.pdf"&gt;Limited Service Men called to go Sept 3&lt;/a&gt;</v>
      </c>
    </row>
    <row r="6306" spans="1:17" x14ac:dyDescent="0.25">
      <c r="A6306" s="2">
        <v>7828</v>
      </c>
      <c r="B6306" s="4" t="s">
        <v>13195</v>
      </c>
      <c r="C6306" s="4" t="s">
        <v>1607</v>
      </c>
      <c r="D6306" s="52">
        <v>6821</v>
      </c>
      <c r="E6306" s="5" t="s">
        <v>13629</v>
      </c>
      <c r="F6306" s="5">
        <v>5</v>
      </c>
      <c r="G6306" s="5">
        <v>22</v>
      </c>
      <c r="H6306" s="5">
        <v>4538</v>
      </c>
      <c r="I6306" t="s">
        <v>28508</v>
      </c>
      <c r="J6306" s="46" t="s">
        <v>33103</v>
      </c>
      <c r="K6306" s="56"/>
      <c r="L6306" s="56"/>
      <c r="M6306" s="56">
        <f t="shared" si="500"/>
        <v>1918</v>
      </c>
      <c r="N6306" s="56"/>
      <c r="O6306" s="56">
        <f t="shared" si="501"/>
        <v>9</v>
      </c>
      <c r="P6306" s="56">
        <f t="shared" si="502"/>
        <v>3</v>
      </c>
      <c r="Q6306" s="2" t="str">
        <f t="shared" si="503"/>
        <v>&lt;a href="set04\he_november 20, 1917 - august 10, 1920\miscellaneous\walum_notes_september_3,_1918_p5_he.pdf"&gt;Notes&lt;/a&gt;</v>
      </c>
    </row>
    <row r="6307" spans="1:17" x14ac:dyDescent="0.25">
      <c r="A6307" s="2">
        <v>1781</v>
      </c>
      <c r="B6307" s="4" t="s">
        <v>738</v>
      </c>
      <c r="C6307" s="4" t="s">
        <v>740</v>
      </c>
      <c r="D6307" s="52">
        <v>6823</v>
      </c>
      <c r="E6307" s="5" t="s">
        <v>13630</v>
      </c>
      <c r="F6307" s="5">
        <v>4</v>
      </c>
      <c r="G6307" s="5">
        <v>32</v>
      </c>
      <c r="H6307" s="5">
        <v>6527</v>
      </c>
      <c r="I6307" t="s">
        <v>30410</v>
      </c>
      <c r="J6307" s="46" t="s">
        <v>33120</v>
      </c>
      <c r="K6307" s="56"/>
      <c r="L6307" s="56"/>
      <c r="M6307" s="56">
        <f t="shared" si="500"/>
        <v>1918</v>
      </c>
      <c r="N6307" s="56"/>
      <c r="O6307" s="56">
        <f t="shared" si="501"/>
        <v>9</v>
      </c>
      <c r="P6307" s="56">
        <f t="shared" si="502"/>
        <v>5</v>
      </c>
      <c r="Q6307" s="2" t="str">
        <f t="shared" si="503"/>
        <v>&lt;a href="set03\tsr\tsr_october_26,_1916_-_august_3,_1922\miscellaneous\ebentier,_joseph_injured_leg_september_5,_1918_p4_tsr.pdf"&gt;Injured leg&lt;/a&gt;</v>
      </c>
    </row>
    <row r="6308" spans="1:17" x14ac:dyDescent="0.25">
      <c r="A6308" s="2">
        <v>1943</v>
      </c>
      <c r="B6308" s="4" t="s">
        <v>490</v>
      </c>
      <c r="C6308" s="4" t="s">
        <v>759</v>
      </c>
      <c r="D6308" s="52">
        <v>6823</v>
      </c>
      <c r="E6308" s="5" t="s">
        <v>13630</v>
      </c>
      <c r="F6308" s="5">
        <v>4</v>
      </c>
      <c r="G6308" s="5">
        <v>32</v>
      </c>
      <c r="H6308" s="5">
        <v>6543</v>
      </c>
      <c r="I6308" t="s">
        <v>30411</v>
      </c>
      <c r="J6308" s="46" t="s">
        <v>33120</v>
      </c>
      <c r="K6308" s="56"/>
      <c r="L6308" s="56"/>
      <c r="M6308" s="56">
        <f t="shared" si="500"/>
        <v>1918</v>
      </c>
      <c r="N6308" s="56"/>
      <c r="O6308" s="56">
        <f t="shared" si="501"/>
        <v>9</v>
      </c>
      <c r="P6308" s="56">
        <f t="shared" si="502"/>
        <v>5</v>
      </c>
      <c r="Q6308" s="2" t="str">
        <f t="shared" si="503"/>
        <v>&lt;a href="set03\tsr\tsr_october_26,_1916_-_august_3,_1922\miscellaneous\fladeland,_earl_on_furlough_september_5,_1918_p4_tsr.pdf"&gt;On Furlough&lt;/a&gt;</v>
      </c>
    </row>
    <row r="6309" spans="1:17" x14ac:dyDescent="0.25">
      <c r="A6309" s="2">
        <v>2996</v>
      </c>
      <c r="B6309" s="4" t="s">
        <v>818</v>
      </c>
      <c r="C6309" s="4" t="s">
        <v>819</v>
      </c>
      <c r="D6309" s="52">
        <v>6823</v>
      </c>
      <c r="E6309" s="5" t="s">
        <v>13630</v>
      </c>
      <c r="F6309" s="5">
        <v>1</v>
      </c>
      <c r="G6309" s="5">
        <v>32</v>
      </c>
      <c r="H6309" s="5">
        <v>6585</v>
      </c>
      <c r="I6309" t="s">
        <v>30412</v>
      </c>
      <c r="J6309" s="46" t="s">
        <v>33120</v>
      </c>
      <c r="K6309" s="56"/>
      <c r="L6309" s="56"/>
      <c r="M6309" s="56">
        <f t="shared" si="500"/>
        <v>1918</v>
      </c>
      <c r="N6309" s="56"/>
      <c r="O6309" s="56">
        <f t="shared" si="501"/>
        <v>9</v>
      </c>
      <c r="P6309" s="56">
        <f t="shared" si="502"/>
        <v>5</v>
      </c>
      <c r="Q6309" s="2" t="str">
        <f t="shared" si="503"/>
        <v>&lt;a href="set03\tsr\tsr_october_26,_1916_-_august_3,_1922\miscellaneous\hoff,_hollis_bitten_by_dog_on_face_september_5,_1918_p4_tsr.pdf"&gt;Bitten by dog on face&lt;/a&gt;</v>
      </c>
    </row>
    <row r="6310" spans="1:17" x14ac:dyDescent="0.25">
      <c r="A6310" s="2">
        <v>5332</v>
      </c>
      <c r="B6310" s="4" t="s">
        <v>960</v>
      </c>
      <c r="C6310" s="4" t="s">
        <v>962</v>
      </c>
      <c r="D6310" s="52">
        <v>6823</v>
      </c>
      <c r="E6310" s="5" t="s">
        <v>13630</v>
      </c>
      <c r="F6310" s="5">
        <v>4</v>
      </c>
      <c r="G6310" s="5">
        <v>32</v>
      </c>
      <c r="H6310" s="5">
        <v>6695</v>
      </c>
      <c r="I6310" t="s">
        <v>30413</v>
      </c>
      <c r="J6310" s="46" t="s">
        <v>33120</v>
      </c>
      <c r="K6310" s="56"/>
      <c r="L6310" s="56"/>
      <c r="M6310" s="56">
        <f t="shared" si="500"/>
        <v>1918</v>
      </c>
      <c r="N6310" s="56"/>
      <c r="O6310" s="56">
        <f t="shared" si="501"/>
        <v>9</v>
      </c>
      <c r="P6310" s="56">
        <f t="shared" si="502"/>
        <v>5</v>
      </c>
      <c r="Q6310" s="2" t="str">
        <f t="shared" si="503"/>
        <v>&lt;a href="set03\tsr\tsr_october_26,_1916_-_august_3,_1922\miscellaneous\nelson,_anton_operation_for_sliver_september_5,_1918_p4_tsr.pdf"&gt;Operation for sliver&lt;/a&gt;</v>
      </c>
    </row>
    <row r="6311" spans="1:17" x14ac:dyDescent="0.25">
      <c r="A6311" s="2">
        <v>5650</v>
      </c>
      <c r="B6311" s="4" t="s">
        <v>969</v>
      </c>
      <c r="C6311" s="4" t="s">
        <v>695</v>
      </c>
      <c r="D6311" s="52">
        <v>6823</v>
      </c>
      <c r="E6311" s="5" t="s">
        <v>13630</v>
      </c>
      <c r="F6311" s="5">
        <v>4</v>
      </c>
      <c r="G6311" s="5">
        <v>32</v>
      </c>
      <c r="H6311" s="5">
        <v>6700</v>
      </c>
      <c r="I6311" t="s">
        <v>30414</v>
      </c>
      <c r="J6311" s="46" t="s">
        <v>33120</v>
      </c>
      <c r="K6311" s="56"/>
      <c r="L6311" s="56"/>
      <c r="M6311" s="56">
        <f t="shared" si="500"/>
        <v>1918</v>
      </c>
      <c r="N6311" s="56"/>
      <c r="O6311" s="56">
        <f t="shared" si="501"/>
        <v>9</v>
      </c>
      <c r="P6311" s="56">
        <f t="shared" si="502"/>
        <v>5</v>
      </c>
      <c r="Q6311" s="2" t="str">
        <f t="shared" si="503"/>
        <v>&lt;a href="set03\tsr\tsr_october_26,_1916_-_august_3,_1922\miscellaneous\olson,_frank_to_wwi_september_5,_1918_p4_tsr.pdf"&gt;To WWI&lt;/a&gt;</v>
      </c>
    </row>
    <row r="6312" spans="1:17" x14ac:dyDescent="0.25">
      <c r="A6312" s="2">
        <v>6603</v>
      </c>
      <c r="B6312" s="4" t="s">
        <v>1052</v>
      </c>
      <c r="C6312" s="4" t="s">
        <v>928</v>
      </c>
      <c r="D6312" s="52">
        <v>6823</v>
      </c>
      <c r="E6312" s="5" t="s">
        <v>13630</v>
      </c>
      <c r="F6312" s="5">
        <v>1</v>
      </c>
      <c r="G6312" s="5">
        <v>32</v>
      </c>
      <c r="H6312" s="5">
        <v>6766</v>
      </c>
      <c r="I6312" t="s">
        <v>30415</v>
      </c>
      <c r="J6312" s="46" t="s">
        <v>33120</v>
      </c>
      <c r="K6312" s="56"/>
      <c r="L6312" s="56"/>
      <c r="M6312" s="56">
        <f t="shared" si="500"/>
        <v>1918</v>
      </c>
      <c r="N6312" s="56"/>
      <c r="O6312" s="56">
        <f t="shared" si="501"/>
        <v>9</v>
      </c>
      <c r="P6312" s="56">
        <f t="shared" si="502"/>
        <v>5</v>
      </c>
      <c r="Q6312" s="2" t="str">
        <f t="shared" si="503"/>
        <v>&lt;a href="set03\tsr\tsr_october_26,_1916_-_august_3,_1922\miscellaneous\simenson,_victor_letter_from_wwi_september_5,_1918_p1_tsr.pdf"&gt;WWI Letter from&lt;/a&gt;</v>
      </c>
    </row>
    <row r="6313" spans="1:17" x14ac:dyDescent="0.25">
      <c r="A6313" s="2">
        <v>6604</v>
      </c>
      <c r="B6313" s="4" t="s">
        <v>1052</v>
      </c>
      <c r="C6313" s="4" t="s">
        <v>1054</v>
      </c>
      <c r="D6313" s="52">
        <v>6823</v>
      </c>
      <c r="E6313" s="5" t="s">
        <v>13630</v>
      </c>
      <c r="F6313" s="5">
        <v>4</v>
      </c>
      <c r="G6313" s="5">
        <v>32</v>
      </c>
      <c r="H6313" s="5">
        <v>6767</v>
      </c>
      <c r="I6313" t="s">
        <v>30416</v>
      </c>
      <c r="J6313" s="46" t="s">
        <v>33120</v>
      </c>
      <c r="K6313" s="56"/>
      <c r="L6313" s="56"/>
      <c r="M6313" s="56">
        <f t="shared" si="500"/>
        <v>1918</v>
      </c>
      <c r="N6313" s="56"/>
      <c r="O6313" s="56">
        <f t="shared" si="501"/>
        <v>9</v>
      </c>
      <c r="P6313" s="56">
        <f t="shared" si="502"/>
        <v>5</v>
      </c>
      <c r="Q6313" s="2" t="str">
        <f t="shared" si="503"/>
        <v>&lt;a href="set03\tsr\tsr_october_26,_1916_-_august_3,_1922\miscellaneous\simenson,_victor_letter_published_september_5,_1918_p4_tsr.pdf"&gt;WWI Letter published&lt;/a&gt;</v>
      </c>
    </row>
    <row r="6314" spans="1:17" x14ac:dyDescent="0.25">
      <c r="A6314" s="2">
        <v>7399</v>
      </c>
      <c r="B6314" s="4" t="s">
        <v>1096</v>
      </c>
      <c r="C6314" s="4" t="s">
        <v>690</v>
      </c>
      <c r="D6314" s="52">
        <v>6823</v>
      </c>
      <c r="E6314" s="5" t="s">
        <v>13630</v>
      </c>
      <c r="F6314" s="5">
        <v>4</v>
      </c>
      <c r="G6314" s="5">
        <v>32</v>
      </c>
      <c r="H6314" s="5">
        <v>6793</v>
      </c>
      <c r="I6314" t="s">
        <v>30417</v>
      </c>
      <c r="J6314" s="46" t="s">
        <v>33120</v>
      </c>
      <c r="K6314" s="56"/>
      <c r="L6314" s="56"/>
      <c r="M6314" s="56">
        <f t="shared" si="500"/>
        <v>1918</v>
      </c>
      <c r="N6314" s="56"/>
      <c r="O6314" s="56">
        <f t="shared" si="501"/>
        <v>9</v>
      </c>
      <c r="P6314" s="56">
        <f t="shared" si="502"/>
        <v>5</v>
      </c>
      <c r="Q6314" s="2" t="str">
        <f t="shared" si="503"/>
        <v>&lt;a href="set03\tsr\tsr_october_26,_1916_-_august_3,_1922\miscellaneous\thompson,_bernard_opertion_september_5,_1918_p4_tsr.pdf"&gt;Operation&lt;/a&gt;</v>
      </c>
    </row>
    <row r="6315" spans="1:17" x14ac:dyDescent="0.25">
      <c r="A6315" s="2">
        <v>2429</v>
      </c>
      <c r="B6315" s="4" t="s">
        <v>4455</v>
      </c>
      <c r="C6315" s="4" t="s">
        <v>15038</v>
      </c>
      <c r="D6315" s="52">
        <v>6828</v>
      </c>
      <c r="E6315" s="5" t="s">
        <v>13629</v>
      </c>
      <c r="F6315" s="5">
        <v>5</v>
      </c>
      <c r="G6315" s="5">
        <v>22</v>
      </c>
      <c r="H6315" s="5">
        <v>3927</v>
      </c>
      <c r="I6315" t="s">
        <v>28509</v>
      </c>
      <c r="J6315" s="46" t="s">
        <v>33103</v>
      </c>
      <c r="K6315" s="56"/>
      <c r="L6315" s="56"/>
      <c r="M6315" s="56">
        <f t="shared" si="500"/>
        <v>1918</v>
      </c>
      <c r="N6315" s="56"/>
      <c r="O6315" s="56">
        <f t="shared" si="501"/>
        <v>9</v>
      </c>
      <c r="P6315" s="56">
        <f t="shared" si="502"/>
        <v>10</v>
      </c>
      <c r="Q6315" s="2" t="str">
        <f t="shared" si="503"/>
        <v>&lt;a href="set04\he_november 20, 1917 - august 10, 1920\miscellaneous\griggs_county_wwi_large_crowd_sends_off_12_september_10,_1918_p5_he.pdf"&gt;WWI Large crowd sends off 12&lt;/a&gt;</v>
      </c>
    </row>
    <row r="6316" spans="1:17" x14ac:dyDescent="0.25">
      <c r="A6316" s="2">
        <v>2809</v>
      </c>
      <c r="B6316" s="4" t="s">
        <v>8138</v>
      </c>
      <c r="C6316" s="4" t="s">
        <v>15067</v>
      </c>
      <c r="D6316" s="52">
        <v>6828</v>
      </c>
      <c r="E6316" s="5" t="s">
        <v>13629</v>
      </c>
      <c r="F6316" s="5">
        <v>5</v>
      </c>
      <c r="G6316" s="5">
        <v>22</v>
      </c>
      <c r="H6316" s="5">
        <v>4012</v>
      </c>
      <c r="I6316" t="s">
        <v>28510</v>
      </c>
      <c r="J6316" s="46" t="s">
        <v>33103</v>
      </c>
      <c r="K6316" s="56"/>
      <c r="L6316" s="56"/>
      <c r="M6316" s="56">
        <f t="shared" si="500"/>
        <v>1918</v>
      </c>
      <c r="N6316" s="56"/>
      <c r="O6316" s="56">
        <f t="shared" si="501"/>
        <v>9</v>
      </c>
      <c r="P6316" s="56">
        <f t="shared" si="502"/>
        <v>10</v>
      </c>
      <c r="Q6316" s="2" t="str">
        <f t="shared" si="503"/>
        <v>&lt;a href="set04\he_november 20, 1917 - august 10, 1920\miscellaneous\hareland,_ludvig_home_from_duluth;_building_ships_for_wwi_september_10,_1918_p5_he.pdf"&gt;Home from Duluth; building ships for WWI&lt;/a&gt;</v>
      </c>
    </row>
    <row r="6317" spans="1:17" x14ac:dyDescent="0.25">
      <c r="A6317" s="2">
        <v>4151</v>
      </c>
      <c r="B6317" s="4" t="s">
        <v>15112</v>
      </c>
      <c r="C6317" s="4" t="s">
        <v>15114</v>
      </c>
      <c r="D6317" s="52">
        <v>6828</v>
      </c>
      <c r="E6317" s="5" t="s">
        <v>13629</v>
      </c>
      <c r="F6317" s="5">
        <v>8</v>
      </c>
      <c r="G6317" s="5">
        <v>22</v>
      </c>
      <c r="H6317" s="5">
        <v>4132</v>
      </c>
      <c r="I6317" t="s">
        <v>28511</v>
      </c>
      <c r="J6317" s="46" t="s">
        <v>33103</v>
      </c>
      <c r="K6317" s="56"/>
      <c r="L6317" s="56"/>
      <c r="M6317" s="56">
        <f t="shared" si="500"/>
        <v>1918</v>
      </c>
      <c r="N6317" s="56"/>
      <c r="O6317" s="56">
        <f t="shared" si="501"/>
        <v>9</v>
      </c>
      <c r="P6317" s="56">
        <f t="shared" si="502"/>
        <v>10</v>
      </c>
      <c r="Q6317" s="2" t="str">
        <f t="shared" si="503"/>
        <v>&lt;a href="set04\he_november 20, 1917 - august 10, 1920\miscellaneous\karnak_reporter_september_10,_1918_p8_he.pdf"&gt;Reporter     &lt;/a&gt;</v>
      </c>
    </row>
    <row r="6318" spans="1:17" x14ac:dyDescent="0.25">
      <c r="A6318" s="2">
        <v>4195</v>
      </c>
      <c r="B6318" s="4" t="s">
        <v>15116</v>
      </c>
      <c r="C6318" s="4" t="s">
        <v>15117</v>
      </c>
      <c r="D6318" s="52">
        <v>6828</v>
      </c>
      <c r="E6318" s="5" t="s">
        <v>13629</v>
      </c>
      <c r="F6318" s="5">
        <v>5</v>
      </c>
      <c r="G6318" s="5">
        <v>22</v>
      </c>
      <c r="H6318" s="5">
        <v>4180</v>
      </c>
      <c r="I6318" t="s">
        <v>28512</v>
      </c>
      <c r="J6318" s="46" t="s">
        <v>33103</v>
      </c>
      <c r="K6318" s="56"/>
      <c r="L6318" s="56"/>
      <c r="M6318" s="56">
        <f t="shared" si="500"/>
        <v>1918</v>
      </c>
      <c r="N6318" s="56"/>
      <c r="O6318" s="56">
        <f t="shared" si="501"/>
        <v>9</v>
      </c>
      <c r="P6318" s="56">
        <f t="shared" si="502"/>
        <v>10</v>
      </c>
      <c r="Q6318" s="2" t="str">
        <f t="shared" si="503"/>
        <v>&lt;a href="set04\he_november 20, 1917 - august 10, 1920\miscellaneous\karr,_alex_meets_to_set_up_community_cooperation_plan_september_10,_1918_p5_he.pdf"&gt;Meets to set up community cooperation plan&lt;/a&gt;</v>
      </c>
    </row>
    <row r="6319" spans="1:17" x14ac:dyDescent="0.25">
      <c r="A6319" s="2">
        <v>4574</v>
      </c>
      <c r="B6319" s="4" t="s">
        <v>14637</v>
      </c>
      <c r="C6319" s="4" t="s">
        <v>15137</v>
      </c>
      <c r="D6319" s="52">
        <v>6828</v>
      </c>
      <c r="E6319" s="5" t="s">
        <v>13629</v>
      </c>
      <c r="F6319" s="5">
        <v>5</v>
      </c>
      <c r="G6319" s="5">
        <v>22</v>
      </c>
      <c r="H6319" s="5">
        <v>4206</v>
      </c>
      <c r="I6319" t="s">
        <v>28513</v>
      </c>
      <c r="J6319" s="46" t="s">
        <v>33103</v>
      </c>
      <c r="K6319" s="56"/>
      <c r="L6319" s="56"/>
      <c r="M6319" s="56">
        <f t="shared" si="500"/>
        <v>1918</v>
      </c>
      <c r="N6319" s="56"/>
      <c r="O6319" s="56">
        <f t="shared" si="501"/>
        <v>9</v>
      </c>
      <c r="P6319" s="56">
        <f t="shared" si="502"/>
        <v>10</v>
      </c>
      <c r="Q6319" s="2" t="str">
        <f t="shared" si="503"/>
        <v>&lt;a href="set04\he_november 20, 1917 - august 10, 1920\miscellaneous\krag,_soren_writes_from_france_september_10,_1918_p5_he.pdf"&gt;Writes from France  &lt;/a&gt;</v>
      </c>
    </row>
    <row r="6320" spans="1:17" x14ac:dyDescent="0.25">
      <c r="A6320" s="2">
        <v>4696</v>
      </c>
      <c r="B6320" s="4" t="s">
        <v>419</v>
      </c>
      <c r="C6320" s="4" t="s">
        <v>15140</v>
      </c>
      <c r="D6320" s="52">
        <v>6828</v>
      </c>
      <c r="E6320" s="5" t="s">
        <v>13629</v>
      </c>
      <c r="F6320" s="5">
        <v>5</v>
      </c>
      <c r="G6320" s="5">
        <v>22</v>
      </c>
      <c r="H6320" s="5">
        <v>4217</v>
      </c>
      <c r="I6320" t="s">
        <v>28514</v>
      </c>
      <c r="J6320" s="46" t="s">
        <v>33103</v>
      </c>
      <c r="K6320" s="56"/>
      <c r="L6320" s="56"/>
      <c r="M6320" s="56">
        <f t="shared" si="500"/>
        <v>1918</v>
      </c>
      <c r="N6320" s="56"/>
      <c r="O6320" s="56">
        <f t="shared" si="501"/>
        <v>9</v>
      </c>
      <c r="P6320" s="56">
        <f t="shared" si="502"/>
        <v>10</v>
      </c>
      <c r="Q6320" s="2" t="str">
        <f t="shared" si="503"/>
        <v>&lt;a href="set04\he_november 20, 1917 - august 10, 1920\miscellaneous\larson,_ludvig_leaves_for_camp_grant_il_september_10,_1918_p5_he.pdf"&gt;Leaves for Camp Grant IL WWI&lt;/a&gt;</v>
      </c>
    </row>
    <row r="6321" spans="1:17" x14ac:dyDescent="0.25">
      <c r="A6321" s="2">
        <v>5254</v>
      </c>
      <c r="B6321" s="4" t="s">
        <v>15175</v>
      </c>
      <c r="C6321" s="4" t="s">
        <v>15140</v>
      </c>
      <c r="D6321" s="52">
        <v>6828</v>
      </c>
      <c r="E6321" s="5" t="s">
        <v>13629</v>
      </c>
      <c r="F6321" s="5">
        <v>5</v>
      </c>
      <c r="G6321" s="5">
        <v>22</v>
      </c>
      <c r="H6321" s="5">
        <v>4291</v>
      </c>
      <c r="I6321" t="s">
        <v>28515</v>
      </c>
      <c r="J6321" s="46" t="s">
        <v>33103</v>
      </c>
      <c r="K6321" s="56"/>
      <c r="L6321" s="56"/>
      <c r="M6321" s="56">
        <f t="shared" si="500"/>
        <v>1918</v>
      </c>
      <c r="N6321" s="56"/>
      <c r="O6321" s="56">
        <f t="shared" si="501"/>
        <v>9</v>
      </c>
      <c r="P6321" s="56">
        <f t="shared" si="502"/>
        <v>10</v>
      </c>
      <c r="Q6321" s="2" t="str">
        <f t="shared" si="503"/>
        <v>&lt;a href="set04\he_november 20, 1917 - august 10, 1920\miscellaneous\moore,_lester_b_leaves_for_camp_grant_il_september_10,_1918_p5_he.pdf"&gt;Leaves for Camp Grant IL WWI&lt;/a&gt;</v>
      </c>
    </row>
    <row r="6322" spans="1:17" x14ac:dyDescent="0.25">
      <c r="A6322" s="2">
        <v>5448</v>
      </c>
      <c r="B6322" s="4" t="s">
        <v>15185</v>
      </c>
      <c r="C6322" s="4" t="s">
        <v>15105</v>
      </c>
      <c r="D6322" s="52">
        <v>6828</v>
      </c>
      <c r="E6322" s="5" t="s">
        <v>13629</v>
      </c>
      <c r="F6322" s="5">
        <v>5</v>
      </c>
      <c r="G6322" s="5">
        <v>22</v>
      </c>
      <c r="H6322" s="5">
        <v>4308</v>
      </c>
      <c r="I6322" t="s">
        <v>28516</v>
      </c>
      <c r="J6322" s="46" t="s">
        <v>33103</v>
      </c>
      <c r="K6322" s="56"/>
      <c r="L6322" s="56"/>
      <c r="M6322" s="56">
        <f t="shared" si="500"/>
        <v>1918</v>
      </c>
      <c r="N6322" s="56"/>
      <c r="O6322" s="56">
        <f t="shared" si="501"/>
        <v>9</v>
      </c>
      <c r="P6322" s="56">
        <f t="shared" si="502"/>
        <v>10</v>
      </c>
      <c r="Q6322" s="2" t="str">
        <f t="shared" si="503"/>
        <v>&lt;a href="set04\he_november 20, 1917 - august 10, 1920\miscellaneous\nickerson,_j_m_writes_from_france_wwi_september_10,_1918_p5_he.pdf"&gt;Writes from France WWI&lt;/a&gt;</v>
      </c>
    </row>
    <row r="6323" spans="1:17" x14ac:dyDescent="0.25">
      <c r="A6323" s="2">
        <v>5651</v>
      </c>
      <c r="B6323" s="4" t="s">
        <v>15193</v>
      </c>
      <c r="C6323" s="4" t="s">
        <v>15140</v>
      </c>
      <c r="D6323" s="52">
        <v>6828</v>
      </c>
      <c r="E6323" s="5" t="s">
        <v>13629</v>
      </c>
      <c r="F6323" s="5">
        <v>5</v>
      </c>
      <c r="G6323" s="5">
        <v>22</v>
      </c>
      <c r="H6323" s="5">
        <v>4323</v>
      </c>
      <c r="I6323" t="s">
        <v>28517</v>
      </c>
      <c r="J6323" s="46" t="s">
        <v>33103</v>
      </c>
      <c r="K6323" s="56"/>
      <c r="L6323" s="56"/>
      <c r="M6323" s="56">
        <f t="shared" ref="M6323:M6386" si="504">YEAR(D6323)</f>
        <v>1918</v>
      </c>
      <c r="N6323" s="56"/>
      <c r="O6323" s="56">
        <f t="shared" ref="O6323:O6386" si="505">MONTH(D6323)</f>
        <v>9</v>
      </c>
      <c r="P6323" s="56">
        <f t="shared" ref="P6323:P6386" si="506">DAY(D6323)</f>
        <v>10</v>
      </c>
      <c r="Q6323" s="2" t="str">
        <f t="shared" si="503"/>
        <v>&lt;a href="set04\he_november 20, 1917 - august 10, 1920\miscellaneous\olson,_frank_leaves_for_camp_grant_il_september_10,_1918_p5_he.pdf"&gt;Leaves for Camp Grant IL WWI&lt;/a&gt;</v>
      </c>
    </row>
    <row r="6324" spans="1:17" x14ac:dyDescent="0.25">
      <c r="A6324" s="2">
        <v>7287</v>
      </c>
      <c r="B6324" s="4" t="s">
        <v>14758</v>
      </c>
      <c r="C6324" s="4" t="s">
        <v>31892</v>
      </c>
      <c r="D6324" s="43">
        <v>6828</v>
      </c>
      <c r="E6324" s="5" t="s">
        <v>13629</v>
      </c>
      <c r="F6324" s="5">
        <v>5</v>
      </c>
      <c r="G6324" s="5">
        <v>22</v>
      </c>
      <c r="H6324" s="5"/>
      <c r="I6324" t="s">
        <v>28518</v>
      </c>
      <c r="J6324" s="46" t="s">
        <v>33103</v>
      </c>
      <c r="K6324" s="56"/>
      <c r="L6324" s="56"/>
      <c r="M6324" s="56">
        <f t="shared" si="504"/>
        <v>1918</v>
      </c>
      <c r="N6324" s="56"/>
      <c r="O6324" s="56">
        <f t="shared" si="505"/>
        <v>9</v>
      </c>
      <c r="P6324" s="56">
        <f t="shared" si="506"/>
        <v>10</v>
      </c>
      <c r="Q6324" s="2" t="str">
        <f t="shared" si="503"/>
        <v>&lt;a href="set04\he_november 20, 1917 - august 10, 1920\miscellaneous\syverson,_john_a_chairman_of_amer_red_cross_but_leaving_for_camp_dodge_september_10,_1918_p5_he.pdf"&gt;Chairman of American Red Cross but leaving for Camp Dodge&lt;/a&gt;</v>
      </c>
    </row>
    <row r="6325" spans="1:17" x14ac:dyDescent="0.25">
      <c r="A6325" s="2">
        <v>7829</v>
      </c>
      <c r="B6325" s="4" t="s">
        <v>13195</v>
      </c>
      <c r="C6325" s="4" t="s">
        <v>1607</v>
      </c>
      <c r="D6325" s="52">
        <v>6828</v>
      </c>
      <c r="E6325" s="5" t="s">
        <v>13629</v>
      </c>
      <c r="F6325" s="5">
        <v>5</v>
      </c>
      <c r="G6325" s="5">
        <v>22</v>
      </c>
      <c r="H6325" s="5">
        <v>4539</v>
      </c>
      <c r="I6325" t="s">
        <v>28519</v>
      </c>
      <c r="J6325" s="46" t="s">
        <v>33103</v>
      </c>
      <c r="K6325" s="56"/>
      <c r="L6325" s="56"/>
      <c r="M6325" s="56">
        <f t="shared" si="504"/>
        <v>1918</v>
      </c>
      <c r="N6325" s="56"/>
      <c r="O6325" s="56">
        <f t="shared" si="505"/>
        <v>9</v>
      </c>
      <c r="P6325" s="56">
        <f t="shared" si="506"/>
        <v>10</v>
      </c>
      <c r="Q6325" s="2" t="str">
        <f t="shared" si="503"/>
        <v>&lt;a href="set04\he_november 20, 1917 - august 10, 1920\miscellaneous\walum_notes_september_10,_1918_p5_he.pdf"&gt;Notes&lt;/a&gt;</v>
      </c>
    </row>
    <row r="6326" spans="1:17" x14ac:dyDescent="0.25">
      <c r="A6326" s="2">
        <v>799</v>
      </c>
      <c r="B6326" s="4" t="s">
        <v>683</v>
      </c>
      <c r="C6326" s="4" t="s">
        <v>610</v>
      </c>
      <c r="D6326" s="52">
        <v>6830</v>
      </c>
      <c r="E6326" s="5" t="s">
        <v>13630</v>
      </c>
      <c r="F6326" s="5">
        <v>4</v>
      </c>
      <c r="G6326" s="5">
        <v>32</v>
      </c>
      <c r="H6326" s="5">
        <v>6478</v>
      </c>
      <c r="I6326" t="s">
        <v>30418</v>
      </c>
      <c r="J6326" s="46" t="s">
        <v>33120</v>
      </c>
      <c r="K6326" s="56"/>
      <c r="L6326" s="56"/>
      <c r="M6326" s="56">
        <f t="shared" si="504"/>
        <v>1918</v>
      </c>
      <c r="N6326" s="56"/>
      <c r="O6326" s="56">
        <f t="shared" si="505"/>
        <v>9</v>
      </c>
      <c r="P6326" s="56">
        <f t="shared" si="506"/>
        <v>12</v>
      </c>
      <c r="Q6326" s="2" t="str">
        <f t="shared" si="503"/>
        <v>&lt;a href="set03\tsr\tsr_october_26,_1916_-_august_3,_1922\miscellaneous\christopherson,_earl_appendicitis_september_12,_1918_p4_tsr.pdf"&gt;Appendicitis&lt;/a&gt;</v>
      </c>
    </row>
    <row r="6327" spans="1:17" x14ac:dyDescent="0.25">
      <c r="A6327" s="2">
        <v>1968</v>
      </c>
      <c r="B6327" s="4" t="s">
        <v>15016</v>
      </c>
      <c r="C6327" s="4" t="s">
        <v>15017</v>
      </c>
      <c r="D6327" s="52">
        <v>6835</v>
      </c>
      <c r="E6327" s="5" t="s">
        <v>13629</v>
      </c>
      <c r="F6327" s="5">
        <v>5</v>
      </c>
      <c r="G6327" s="5">
        <v>22</v>
      </c>
      <c r="H6327" s="5">
        <v>3895</v>
      </c>
      <c r="I6327" t="s">
        <v>28520</v>
      </c>
      <c r="J6327" s="46" t="s">
        <v>33103</v>
      </c>
      <c r="K6327" s="56"/>
      <c r="L6327" s="56"/>
      <c r="M6327" s="56">
        <f t="shared" si="504"/>
        <v>1918</v>
      </c>
      <c r="N6327" s="56"/>
      <c r="O6327" s="56">
        <f t="shared" si="505"/>
        <v>9</v>
      </c>
      <c r="P6327" s="56">
        <f t="shared" si="506"/>
        <v>17</v>
      </c>
      <c r="Q6327" s="2" t="str">
        <f t="shared" si="503"/>
        <v>&lt;a href="set04\he_november 20, 1917 - august 10, 1920\miscellaneous\fogderud,_laura_becomes_principal_of_walum_schools_september_17,_1918_p5_he.pdf"&gt;Becomes principal of Walum Schools&lt;/a&gt;</v>
      </c>
    </row>
    <row r="6328" spans="1:17" x14ac:dyDescent="0.25">
      <c r="A6328" s="2">
        <v>2139</v>
      </c>
      <c r="B6328" s="4" t="s">
        <v>15027</v>
      </c>
      <c r="C6328" s="4" t="s">
        <v>15028</v>
      </c>
      <c r="D6328" s="52">
        <v>6835</v>
      </c>
      <c r="E6328" s="5" t="s">
        <v>13629</v>
      </c>
      <c r="F6328" s="5">
        <v>5</v>
      </c>
      <c r="G6328" s="5">
        <v>22</v>
      </c>
      <c r="H6328" s="5">
        <v>3910</v>
      </c>
      <c r="I6328" t="s">
        <v>28521</v>
      </c>
      <c r="J6328" s="46" t="s">
        <v>33103</v>
      </c>
      <c r="K6328" s="56"/>
      <c r="L6328" s="56"/>
      <c r="M6328" s="56">
        <f t="shared" si="504"/>
        <v>1918</v>
      </c>
      <c r="N6328" s="56"/>
      <c r="O6328" s="56">
        <f t="shared" si="505"/>
        <v>9</v>
      </c>
      <c r="P6328" s="56">
        <f t="shared" si="506"/>
        <v>17</v>
      </c>
      <c r="Q6328" s="2" t="str">
        <f t="shared" si="503"/>
        <v>&lt;a href="set04\he_november 20, 1917 - august 10, 1920\miscellaneous\glassoe,_esther_arrives_to_teach_in_cooperstown_september_17,_1918_p5_he.pdf"&gt;Arrives to teach in Cooperstown&lt;/a&gt;</v>
      </c>
    </row>
    <row r="6329" spans="1:17" x14ac:dyDescent="0.25">
      <c r="A6329" s="2">
        <v>2544</v>
      </c>
      <c r="B6329" s="4" t="s">
        <v>15048</v>
      </c>
      <c r="C6329" s="4" t="s">
        <v>15049</v>
      </c>
      <c r="D6329" s="52">
        <v>6835</v>
      </c>
      <c r="E6329" s="5" t="s">
        <v>13629</v>
      </c>
      <c r="F6329" s="5">
        <v>1</v>
      </c>
      <c r="G6329" s="5">
        <v>22</v>
      </c>
      <c r="H6329" s="5">
        <v>3941</v>
      </c>
      <c r="I6329" t="s">
        <v>28522</v>
      </c>
      <c r="J6329" s="46" t="s">
        <v>33103</v>
      </c>
      <c r="K6329" s="56"/>
      <c r="L6329" s="56"/>
      <c r="M6329" s="56">
        <f t="shared" si="504"/>
        <v>1918</v>
      </c>
      <c r="N6329" s="56"/>
      <c r="O6329" s="56">
        <f t="shared" si="505"/>
        <v>9</v>
      </c>
      <c r="P6329" s="56">
        <f t="shared" si="506"/>
        <v>17</v>
      </c>
      <c r="Q6329" s="2" t="str">
        <f t="shared" si="503"/>
        <v>&lt;a href="set04\he_november 20, 1917 - august 10, 1920\miscellaneous\hagan,_happy_writes_from_camp_custer_mi_september_17,_1918_p1_he.pdf"&gt;Writes from Camp Custer MI&lt;/a&gt;</v>
      </c>
    </row>
    <row r="6330" spans="1:17" x14ac:dyDescent="0.25">
      <c r="A6330" s="2">
        <v>2811</v>
      </c>
      <c r="B6330" s="4" t="s">
        <v>8138</v>
      </c>
      <c r="C6330" s="4" t="s">
        <v>15068</v>
      </c>
      <c r="D6330" s="52">
        <v>6835</v>
      </c>
      <c r="E6330" s="5" t="s">
        <v>13629</v>
      </c>
      <c r="F6330" s="5">
        <v>5</v>
      </c>
      <c r="G6330" s="5">
        <v>22</v>
      </c>
      <c r="H6330" s="5">
        <v>4014</v>
      </c>
      <c r="I6330" t="s">
        <v>28523</v>
      </c>
      <c r="J6330" s="46" t="s">
        <v>33103</v>
      </c>
      <c r="K6330" s="56"/>
      <c r="L6330" s="56"/>
      <c r="M6330" s="56">
        <f t="shared" si="504"/>
        <v>1918</v>
      </c>
      <c r="N6330" s="56"/>
      <c r="O6330" s="56">
        <f t="shared" si="505"/>
        <v>9</v>
      </c>
      <c r="P6330" s="56">
        <f t="shared" si="506"/>
        <v>17</v>
      </c>
      <c r="Q6330" s="2" t="str">
        <f t="shared" si="503"/>
        <v>&lt;a href="set04\he_november 20, 1917 - august 10, 1920\miscellaneous\hareland,_ludvig_letter_from_duluth_correction_september_17,_1918_p5_he.pdf"&gt;Letter from Duluth correction&lt;/a&gt;</v>
      </c>
    </row>
    <row r="6331" spans="1:17" x14ac:dyDescent="0.25">
      <c r="A6331" s="2">
        <v>4152</v>
      </c>
      <c r="B6331" s="4" t="s">
        <v>15112</v>
      </c>
      <c r="C6331" s="4" t="s">
        <v>15114</v>
      </c>
      <c r="D6331" s="52">
        <v>6835</v>
      </c>
      <c r="E6331" s="5" t="s">
        <v>13629</v>
      </c>
      <c r="F6331" s="5">
        <v>8</v>
      </c>
      <c r="G6331" s="5">
        <v>22</v>
      </c>
      <c r="H6331" s="5">
        <v>4133</v>
      </c>
      <c r="I6331" t="s">
        <v>28524</v>
      </c>
      <c r="J6331" s="46" t="s">
        <v>33103</v>
      </c>
      <c r="K6331" s="56"/>
      <c r="L6331" s="56"/>
      <c r="M6331" s="56">
        <f t="shared" si="504"/>
        <v>1918</v>
      </c>
      <c r="N6331" s="56"/>
      <c r="O6331" s="56">
        <f t="shared" si="505"/>
        <v>9</v>
      </c>
      <c r="P6331" s="56">
        <f t="shared" si="506"/>
        <v>17</v>
      </c>
      <c r="Q6331" s="2" t="str">
        <f t="shared" si="503"/>
        <v>&lt;a href="set04\he_november 20, 1917 - august 10, 1920\miscellaneous\karnak_reporter_september_17,_1918_p8_he.pdf"&gt;Reporter     &lt;/a&gt;</v>
      </c>
    </row>
    <row r="6332" spans="1:17" x14ac:dyDescent="0.25">
      <c r="A6332" s="2">
        <v>4474</v>
      </c>
      <c r="B6332" s="4" t="s">
        <v>15130</v>
      </c>
      <c r="C6332" s="4" t="s">
        <v>15131</v>
      </c>
      <c r="D6332" s="52">
        <v>6835</v>
      </c>
      <c r="E6332" s="5" t="s">
        <v>13629</v>
      </c>
      <c r="F6332" s="5">
        <v>5</v>
      </c>
      <c r="G6332" s="5">
        <v>22</v>
      </c>
      <c r="H6332" s="5">
        <v>4193</v>
      </c>
      <c r="I6332" t="s">
        <v>28525</v>
      </c>
      <c r="J6332" s="46" t="s">
        <v>33103</v>
      </c>
      <c r="K6332" s="56"/>
      <c r="L6332" s="56"/>
      <c r="M6332" s="56">
        <f t="shared" si="504"/>
        <v>1918</v>
      </c>
      <c r="N6332" s="56"/>
      <c r="O6332" s="56">
        <f t="shared" si="505"/>
        <v>9</v>
      </c>
      <c r="P6332" s="56">
        <f t="shared" si="506"/>
        <v>17</v>
      </c>
      <c r="Q6332" s="2" t="str">
        <f t="shared" si="503"/>
        <v>&lt;a href="set04\he_november 20, 1917 - august 10, 1920\miscellaneous\kjelson,_albert_furlough_from_wwi_visits_sister_september_17,_1918_p5_he.pdf"&gt;Furlough from WWI; Visits sister&lt;/a&gt;</v>
      </c>
    </row>
    <row r="6333" spans="1:17" x14ac:dyDescent="0.25">
      <c r="A6333" s="2">
        <v>5778</v>
      </c>
      <c r="B6333" s="4" t="s">
        <v>15207</v>
      </c>
      <c r="C6333" s="4" t="s">
        <v>610</v>
      </c>
      <c r="D6333" s="52">
        <v>6835</v>
      </c>
      <c r="E6333" s="5" t="s">
        <v>13629</v>
      </c>
      <c r="F6333" s="5">
        <v>5</v>
      </c>
      <c r="G6333" s="5">
        <v>22</v>
      </c>
      <c r="H6333" s="5">
        <v>4346</v>
      </c>
      <c r="I6333" t="s">
        <v>28526</v>
      </c>
      <c r="J6333" s="46" t="s">
        <v>33103</v>
      </c>
      <c r="K6333" s="56"/>
      <c r="L6333" s="56"/>
      <c r="M6333" s="56">
        <f t="shared" si="504"/>
        <v>1918</v>
      </c>
      <c r="N6333" s="56"/>
      <c r="O6333" s="56">
        <f t="shared" si="505"/>
        <v>9</v>
      </c>
      <c r="P6333" s="56">
        <f t="shared" si="506"/>
        <v>17</v>
      </c>
      <c r="Q6333" s="2" t="str">
        <f t="shared" si="503"/>
        <v>&lt;a href="set04\he_november 20, 1917 - august 10, 1920\miscellaneous\pederson,_dorothy_appendicits_september_17,_1918_p5_he.pdf"&gt;Appendicitis&lt;/a&gt;</v>
      </c>
    </row>
    <row r="6334" spans="1:17" x14ac:dyDescent="0.25">
      <c r="A6334" s="2">
        <v>6464</v>
      </c>
      <c r="B6334" s="4" t="s">
        <v>15237</v>
      </c>
      <c r="C6334" s="4" t="s">
        <v>15238</v>
      </c>
      <c r="D6334" s="52">
        <v>6835</v>
      </c>
      <c r="E6334" s="5" t="s">
        <v>13629</v>
      </c>
      <c r="F6334" s="5">
        <v>8</v>
      </c>
      <c r="G6334" s="5">
        <v>22</v>
      </c>
      <c r="H6334" s="5">
        <v>4395</v>
      </c>
      <c r="I6334" t="s">
        <v>28527</v>
      </c>
      <c r="J6334" s="46" t="s">
        <v>33103</v>
      </c>
      <c r="K6334" s="56"/>
      <c r="L6334" s="56"/>
      <c r="M6334" s="56">
        <f t="shared" si="504"/>
        <v>1918</v>
      </c>
      <c r="N6334" s="56"/>
      <c r="O6334" s="56">
        <f t="shared" si="505"/>
        <v>9</v>
      </c>
      <c r="P6334" s="56">
        <f t="shared" si="506"/>
        <v>17</v>
      </c>
      <c r="Q6334" s="2" t="str">
        <f t="shared" si="503"/>
        <v>&lt;a href="set04\he_november 20, 1917 - august 10, 1920\miscellaneous\seigel,_william_so_jacob_causes_excitement_september_17,_1918_p8_he.pdf"&gt;Causes excitement&lt;/a&gt;</v>
      </c>
    </row>
    <row r="6335" spans="1:17" x14ac:dyDescent="0.25">
      <c r="A6335" s="2">
        <v>7283</v>
      </c>
      <c r="B6335" s="4" t="s">
        <v>15257</v>
      </c>
      <c r="C6335" s="4" t="s">
        <v>15259</v>
      </c>
      <c r="D6335" s="52">
        <v>6835</v>
      </c>
      <c r="E6335" s="5" t="s">
        <v>13629</v>
      </c>
      <c r="F6335" s="5">
        <v>5</v>
      </c>
      <c r="G6335" s="5">
        <v>22</v>
      </c>
      <c r="H6335" s="5">
        <v>4431</v>
      </c>
      <c r="I6335" t="s">
        <v>28528</v>
      </c>
      <c r="J6335" s="46" t="s">
        <v>33103</v>
      </c>
      <c r="K6335" s="56"/>
      <c r="L6335" s="56"/>
      <c r="M6335" s="56">
        <f t="shared" si="504"/>
        <v>1918</v>
      </c>
      <c r="N6335" s="56"/>
      <c r="O6335" s="56">
        <f t="shared" si="505"/>
        <v>9</v>
      </c>
      <c r="P6335" s="56">
        <f t="shared" si="506"/>
        <v>17</v>
      </c>
      <c r="Q6335" s="2" t="str">
        <f t="shared" si="503"/>
        <v>&lt;a href="set04\he_november 20, 1917 - august 10, 1920\miscellaneous\swingen,_henry_and_tom_father_of_suffering_diabetes_september_17,_1918_p5_he.pdf"&gt;Father of suffering diabetes&lt;/a&gt;</v>
      </c>
    </row>
    <row r="6336" spans="1:17" x14ac:dyDescent="0.25">
      <c r="A6336" s="2">
        <v>7830</v>
      </c>
      <c r="B6336" s="4" t="s">
        <v>13195</v>
      </c>
      <c r="C6336" s="4" t="s">
        <v>1607</v>
      </c>
      <c r="D6336" s="52">
        <v>6835</v>
      </c>
      <c r="E6336" s="5" t="s">
        <v>13629</v>
      </c>
      <c r="F6336" s="5">
        <v>5</v>
      </c>
      <c r="G6336" s="5">
        <v>22</v>
      </c>
      <c r="H6336" s="5">
        <v>4540</v>
      </c>
      <c r="I6336" t="s">
        <v>28529</v>
      </c>
      <c r="J6336" s="46" t="s">
        <v>33103</v>
      </c>
      <c r="K6336" s="56"/>
      <c r="L6336" s="56"/>
      <c r="M6336" s="56">
        <f t="shared" si="504"/>
        <v>1918</v>
      </c>
      <c r="N6336" s="56"/>
      <c r="O6336" s="56">
        <f t="shared" si="505"/>
        <v>9</v>
      </c>
      <c r="P6336" s="56">
        <f t="shared" si="506"/>
        <v>17</v>
      </c>
      <c r="Q6336" s="2" t="str">
        <f t="shared" si="503"/>
        <v>&lt;a href="set04\he_november 20, 1917 - august 10, 1920\miscellaneous\walum_notes_september_17,_1918_p5_he.pdf"&gt;Notes&lt;/a&gt;</v>
      </c>
    </row>
    <row r="6337" spans="1:17" x14ac:dyDescent="0.25">
      <c r="A6337" s="2">
        <v>4425</v>
      </c>
      <c r="B6337" s="4" t="s">
        <v>869</v>
      </c>
      <c r="C6337" s="4" t="s">
        <v>660</v>
      </c>
      <c r="D6337" s="52">
        <v>6837</v>
      </c>
      <c r="E6337" s="5" t="s">
        <v>13630</v>
      </c>
      <c r="F6337" s="5">
        <v>4</v>
      </c>
      <c r="G6337" s="5">
        <v>32</v>
      </c>
      <c r="H6337" s="5">
        <v>6625</v>
      </c>
      <c r="I6337" t="s">
        <v>30419</v>
      </c>
      <c r="J6337" s="46" t="s">
        <v>33120</v>
      </c>
      <c r="K6337" s="56"/>
      <c r="L6337" s="56"/>
      <c r="M6337" s="56">
        <f t="shared" si="504"/>
        <v>1918</v>
      </c>
      <c r="N6337" s="56"/>
      <c r="O6337" s="56">
        <f t="shared" si="505"/>
        <v>9</v>
      </c>
      <c r="P6337" s="56">
        <f t="shared" si="506"/>
        <v>19</v>
      </c>
      <c r="Q6337" s="2" t="str">
        <f t="shared" si="503"/>
        <v>&lt;a href="set03\tsr\tsr_october_26,_1916_-_august_3,_1922\miscellaneous\kingsley,_frank_auto_accident_september_19,_1918_p4_tsr.pdf"&gt;Auto Accident&lt;/a&gt;</v>
      </c>
    </row>
    <row r="6338" spans="1:17" x14ac:dyDescent="0.25">
      <c r="A6338" s="2">
        <v>4913</v>
      </c>
      <c r="B6338" s="4" t="s">
        <v>925</v>
      </c>
      <c r="C6338" s="4" t="s">
        <v>927</v>
      </c>
      <c r="D6338" s="52">
        <v>6837</v>
      </c>
      <c r="E6338" s="5" t="s">
        <v>13630</v>
      </c>
      <c r="F6338" s="5">
        <v>4</v>
      </c>
      <c r="G6338" s="5">
        <v>32</v>
      </c>
      <c r="H6338" s="5">
        <v>6671</v>
      </c>
      <c r="I6338" t="s">
        <v>30420</v>
      </c>
      <c r="J6338" s="46" t="s">
        <v>33120</v>
      </c>
      <c r="K6338" s="56"/>
      <c r="L6338" s="56"/>
      <c r="M6338" s="56">
        <f t="shared" si="504"/>
        <v>1918</v>
      </c>
      <c r="N6338" s="56"/>
      <c r="O6338" s="56">
        <f t="shared" si="505"/>
        <v>9</v>
      </c>
      <c r="P6338" s="56">
        <f t="shared" si="506"/>
        <v>19</v>
      </c>
      <c r="Q6338" s="2" t="str">
        <f t="shared" ref="Q6338:Q6401" si="507">"&lt;a href="&amp;""""&amp;J6338&amp;"\"&amp;I6338&amp;"""&gt;"&amp;C6338&amp;"&lt;/a&gt;"</f>
        <v>&lt;a href="set03\tsr\tsr_october_26,_1916_-_august_3,_1922\miscellaneous\lyle,_peter_to_stop_farming_september_19,_1918_p4_tsr.pdf"&gt;To stop farming&lt;/a&gt;</v>
      </c>
    </row>
    <row r="6339" spans="1:17" x14ac:dyDescent="0.25">
      <c r="A6339" s="2">
        <v>8231</v>
      </c>
      <c r="B6339" s="4" t="s">
        <v>1123</v>
      </c>
      <c r="C6339" s="4" t="s">
        <v>1124</v>
      </c>
      <c r="D6339" s="52">
        <v>6837</v>
      </c>
      <c r="E6339" s="5" t="s">
        <v>13630</v>
      </c>
      <c r="F6339" s="5">
        <v>4</v>
      </c>
      <c r="G6339" s="5">
        <v>32</v>
      </c>
      <c r="H6339" s="5">
        <v>6816</v>
      </c>
      <c r="I6339" t="s">
        <v>30421</v>
      </c>
      <c r="J6339" s="46" t="s">
        <v>33120</v>
      </c>
      <c r="K6339" s="56"/>
      <c r="L6339" s="56"/>
      <c r="M6339" s="56">
        <f t="shared" si="504"/>
        <v>1918</v>
      </c>
      <c r="N6339" s="56"/>
      <c r="O6339" s="56">
        <f t="shared" si="505"/>
        <v>9</v>
      </c>
      <c r="P6339" s="56">
        <f t="shared" si="506"/>
        <v>19</v>
      </c>
      <c r="Q6339" s="2" t="str">
        <f t="shared" si="507"/>
        <v>&lt;a href="set03\tsr\tsr_october_26,_1916_-_august_3,_1922\miscellaneous\willey,_jess_injured_in_accident_september_19,_1918_p4_tsr.pdf"&gt;Injured in accident&lt;/a&gt;</v>
      </c>
    </row>
    <row r="6340" spans="1:17" x14ac:dyDescent="0.25">
      <c r="A6340" s="2">
        <v>2121</v>
      </c>
      <c r="B6340" s="4" t="s">
        <v>15026</v>
      </c>
      <c r="C6340" s="4" t="s">
        <v>839</v>
      </c>
      <c r="D6340" s="52">
        <v>6842</v>
      </c>
      <c r="E6340" s="5" t="s">
        <v>13629</v>
      </c>
      <c r="F6340" s="5">
        <v>1</v>
      </c>
      <c r="G6340" s="5">
        <v>22</v>
      </c>
      <c r="H6340" s="5">
        <v>3909</v>
      </c>
      <c r="I6340" t="s">
        <v>28530</v>
      </c>
      <c r="J6340" s="46" t="s">
        <v>33103</v>
      </c>
      <c r="K6340" s="56"/>
      <c r="L6340" s="56"/>
      <c r="M6340" s="56">
        <f t="shared" si="504"/>
        <v>1918</v>
      </c>
      <c r="N6340" s="56"/>
      <c r="O6340" s="56">
        <f t="shared" si="505"/>
        <v>9</v>
      </c>
      <c r="P6340" s="56">
        <f t="shared" si="506"/>
        <v>24</v>
      </c>
      <c r="Q6340" s="2" t="str">
        <f t="shared" si="507"/>
        <v>&lt;a href="set04\he_november 20, 1917 - august 10, 1920\miscellaneous\gilbert,_s_h_auction_sale_september_24,_1918_p1_he.pdf"&gt;Auction Sale&lt;/a&gt;</v>
      </c>
    </row>
    <row r="6341" spans="1:17" x14ac:dyDescent="0.25">
      <c r="A6341" s="2">
        <v>4119</v>
      </c>
      <c r="B6341" s="4" t="s">
        <v>15112</v>
      </c>
      <c r="C6341" s="4" t="s">
        <v>15115</v>
      </c>
      <c r="D6341" s="52">
        <v>6842</v>
      </c>
      <c r="E6341" s="5" t="s">
        <v>13629</v>
      </c>
      <c r="F6341" s="5">
        <v>8</v>
      </c>
      <c r="G6341" s="5">
        <v>22</v>
      </c>
      <c r="H6341" s="5">
        <v>4134</v>
      </c>
      <c r="I6341" t="s">
        <v>28531</v>
      </c>
      <c r="J6341" s="46" t="s">
        <v>33103</v>
      </c>
      <c r="K6341" s="56"/>
      <c r="L6341" s="56"/>
      <c r="M6341" s="56">
        <f t="shared" si="504"/>
        <v>1918</v>
      </c>
      <c r="N6341" s="56"/>
      <c r="O6341" s="56">
        <f t="shared" si="505"/>
        <v>9</v>
      </c>
      <c r="P6341" s="56">
        <f t="shared" si="506"/>
        <v>24</v>
      </c>
      <c r="Q6341" s="2" t="str">
        <f t="shared" si="507"/>
        <v>&lt;a href="set04\he_november 20, 1917 - august 10, 1920\miscellaneous\karnak_reporter_september_24,_1918_p8_he.pdf"&gt;Reporter&lt;/a&gt;</v>
      </c>
    </row>
    <row r="6342" spans="1:17" x14ac:dyDescent="0.25">
      <c r="A6342" s="2">
        <v>4914</v>
      </c>
      <c r="B6342" s="4" t="s">
        <v>6716</v>
      </c>
      <c r="C6342" s="4" t="s">
        <v>839</v>
      </c>
      <c r="D6342" s="52">
        <v>6842</v>
      </c>
      <c r="E6342" s="5" t="s">
        <v>13629</v>
      </c>
      <c r="F6342" s="5">
        <v>5</v>
      </c>
      <c r="G6342" s="5">
        <v>22</v>
      </c>
      <c r="H6342" s="5">
        <v>4238</v>
      </c>
      <c r="I6342" t="s">
        <v>28532</v>
      </c>
      <c r="J6342" s="46" t="s">
        <v>33103</v>
      </c>
      <c r="K6342" s="56"/>
      <c r="L6342" s="56"/>
      <c r="M6342" s="56">
        <f t="shared" si="504"/>
        <v>1918</v>
      </c>
      <c r="N6342" s="56"/>
      <c r="O6342" s="56">
        <f t="shared" si="505"/>
        <v>9</v>
      </c>
      <c r="P6342" s="56">
        <f t="shared" si="506"/>
        <v>24</v>
      </c>
      <c r="Q6342" s="2" t="str">
        <f t="shared" si="507"/>
        <v>&lt;a href="set04\he_november 20, 1917 - august 10, 1920\miscellaneous\lyle,_peter_s_auction_sale_september_24,_1918_p5_he.pdf"&gt;Auction Sale&lt;/a&gt;</v>
      </c>
    </row>
    <row r="6343" spans="1:17" x14ac:dyDescent="0.25">
      <c r="A6343" s="2">
        <v>7186</v>
      </c>
      <c r="B6343" s="4" t="s">
        <v>15251</v>
      </c>
      <c r="C6343" s="4" t="s">
        <v>14333</v>
      </c>
      <c r="D6343" s="52">
        <v>6842</v>
      </c>
      <c r="E6343" s="5" t="s">
        <v>13629</v>
      </c>
      <c r="F6343" s="5">
        <v>5</v>
      </c>
      <c r="G6343" s="5">
        <v>22</v>
      </c>
      <c r="H6343" s="5">
        <v>4423</v>
      </c>
      <c r="I6343" t="s">
        <v>28533</v>
      </c>
      <c r="J6343" s="46" t="s">
        <v>33103</v>
      </c>
      <c r="K6343" s="56"/>
      <c r="L6343" s="56"/>
      <c r="M6343" s="56">
        <f t="shared" si="504"/>
        <v>1918</v>
      </c>
      <c r="N6343" s="56"/>
      <c r="O6343" s="56">
        <f t="shared" si="505"/>
        <v>9</v>
      </c>
      <c r="P6343" s="56">
        <f t="shared" si="506"/>
        <v>24</v>
      </c>
      <c r="Q6343" s="2" t="str">
        <f t="shared" si="507"/>
        <v>&lt;a href="set04\he_november 20, 1917 - august 10, 1920\miscellaneous\stromme,_haldor_j_painful_injury_september_24,_1918_p5_he.pdf"&gt;Painful injury&lt;/a&gt;</v>
      </c>
    </row>
    <row r="6344" spans="1:17" x14ac:dyDescent="0.25">
      <c r="A6344" s="2">
        <v>7428</v>
      </c>
      <c r="B6344" s="4" t="s">
        <v>15262</v>
      </c>
      <c r="C6344" s="4" t="s">
        <v>945</v>
      </c>
      <c r="D6344" s="52">
        <v>6842</v>
      </c>
      <c r="E6344" s="5" t="s">
        <v>13629</v>
      </c>
      <c r="F6344" s="5">
        <v>5</v>
      </c>
      <c r="G6344" s="5">
        <v>22</v>
      </c>
      <c r="H6344" s="5">
        <v>4436</v>
      </c>
      <c r="I6344" t="s">
        <v>28534</v>
      </c>
      <c r="J6344" s="46" t="s">
        <v>33103</v>
      </c>
      <c r="K6344" s="56"/>
      <c r="L6344" s="56"/>
      <c r="M6344" s="56">
        <f t="shared" si="504"/>
        <v>1918</v>
      </c>
      <c r="N6344" s="56"/>
      <c r="O6344" s="56">
        <f t="shared" si="505"/>
        <v>9</v>
      </c>
      <c r="P6344" s="56">
        <f t="shared" si="506"/>
        <v>24</v>
      </c>
      <c r="Q6344" s="2" t="str">
        <f t="shared" si="507"/>
        <v>&lt;a href="set04\he_november 20, 1917 - august 10, 1920\miscellaneous\thoreson,_lydia_tonsils_removed_september_24,_1918_p5_he.pdf"&gt;Tonsils removed&lt;/a&gt;</v>
      </c>
    </row>
    <row r="6345" spans="1:17" x14ac:dyDescent="0.25">
      <c r="A6345" s="2">
        <v>7644</v>
      </c>
      <c r="B6345" s="4" t="s">
        <v>15281</v>
      </c>
      <c r="C6345" s="4" t="s">
        <v>610</v>
      </c>
      <c r="D6345" s="52">
        <v>6842</v>
      </c>
      <c r="E6345" s="5" t="s">
        <v>13629</v>
      </c>
      <c r="F6345" s="5">
        <v>5</v>
      </c>
      <c r="G6345" s="5">
        <v>22</v>
      </c>
      <c r="H6345" s="5">
        <v>4475</v>
      </c>
      <c r="I6345" t="s">
        <v>28535</v>
      </c>
      <c r="J6345" s="46" t="s">
        <v>33103</v>
      </c>
      <c r="K6345" s="56"/>
      <c r="L6345" s="56"/>
      <c r="M6345" s="56">
        <f t="shared" si="504"/>
        <v>1918</v>
      </c>
      <c r="N6345" s="56"/>
      <c r="O6345" s="56">
        <f t="shared" si="505"/>
        <v>9</v>
      </c>
      <c r="P6345" s="56">
        <f t="shared" si="506"/>
        <v>24</v>
      </c>
      <c r="Q6345" s="2" t="str">
        <f t="shared" si="507"/>
        <v>&lt;a href="set04\he_november 20, 1917 - august 10, 1920\miscellaneous\vigesaa,_mrs_sig_appendicitis_september_24,_1918_p5_he.pdf"&gt;Appendicitis&lt;/a&gt;</v>
      </c>
    </row>
    <row r="6346" spans="1:17" x14ac:dyDescent="0.25">
      <c r="A6346" s="2">
        <v>7831</v>
      </c>
      <c r="B6346" s="4" t="s">
        <v>13195</v>
      </c>
      <c r="C6346" s="4" t="s">
        <v>1607</v>
      </c>
      <c r="D6346" s="52">
        <v>6842</v>
      </c>
      <c r="E6346" s="5" t="s">
        <v>13629</v>
      </c>
      <c r="F6346" s="5">
        <v>5</v>
      </c>
      <c r="G6346" s="5">
        <v>22</v>
      </c>
      <c r="H6346" s="5">
        <v>4541</v>
      </c>
      <c r="I6346" t="s">
        <v>28536</v>
      </c>
      <c r="J6346" s="46" t="s">
        <v>33103</v>
      </c>
      <c r="K6346" s="56"/>
      <c r="L6346" s="56"/>
      <c r="M6346" s="56">
        <f t="shared" si="504"/>
        <v>1918</v>
      </c>
      <c r="N6346" s="56"/>
      <c r="O6346" s="56">
        <f t="shared" si="505"/>
        <v>9</v>
      </c>
      <c r="P6346" s="56">
        <f t="shared" si="506"/>
        <v>24</v>
      </c>
      <c r="Q6346" s="2" t="str">
        <f t="shared" si="507"/>
        <v>&lt;a href="set04\he_november 20, 1917 - august 10, 1920\miscellaneous\walum_notes_september_24,_1918_p5_he.pdf"&gt;Notes&lt;/a&gt;</v>
      </c>
    </row>
    <row r="6347" spans="1:17" x14ac:dyDescent="0.25">
      <c r="A6347" s="2">
        <v>2691</v>
      </c>
      <c r="B6347" s="4" t="s">
        <v>5948</v>
      </c>
      <c r="C6347" s="4" t="s">
        <v>1607</v>
      </c>
      <c r="D6347" s="52">
        <v>6849</v>
      </c>
      <c r="E6347" s="5" t="s">
        <v>13629</v>
      </c>
      <c r="F6347" s="5">
        <v>5</v>
      </c>
      <c r="G6347" s="5">
        <v>22</v>
      </c>
      <c r="H6347" s="5">
        <v>3985</v>
      </c>
      <c r="I6347" t="s">
        <v>28538</v>
      </c>
      <c r="J6347" s="46" t="s">
        <v>33103</v>
      </c>
      <c r="K6347" s="56"/>
      <c r="L6347" s="56"/>
      <c r="M6347" s="56">
        <f t="shared" si="504"/>
        <v>1918</v>
      </c>
      <c r="N6347" s="56"/>
      <c r="O6347" s="56">
        <f t="shared" si="505"/>
        <v>10</v>
      </c>
      <c r="P6347" s="56">
        <f t="shared" si="506"/>
        <v>1</v>
      </c>
      <c r="Q6347" s="2" t="str">
        <f t="shared" si="507"/>
        <v>&lt;a href="set04\he_november 20, 1917 - august 10, 1920\miscellaneous\hannaford_school_notes_october_1,_1918_p5_he.pdf"&gt;Notes&lt;/a&gt;</v>
      </c>
    </row>
    <row r="6348" spans="1:17" x14ac:dyDescent="0.25">
      <c r="A6348" s="2">
        <v>4153</v>
      </c>
      <c r="B6348" s="4" t="s">
        <v>15112</v>
      </c>
      <c r="C6348" s="4" t="s">
        <v>15114</v>
      </c>
      <c r="D6348" s="52">
        <v>6849</v>
      </c>
      <c r="E6348" s="5" t="s">
        <v>13629</v>
      </c>
      <c r="F6348" s="5">
        <v>8</v>
      </c>
      <c r="G6348" s="5">
        <v>22</v>
      </c>
      <c r="H6348" s="5">
        <v>4128</v>
      </c>
      <c r="I6348" t="s">
        <v>28539</v>
      </c>
      <c r="J6348" s="46" t="s">
        <v>33103</v>
      </c>
      <c r="K6348" s="56"/>
      <c r="L6348" s="56"/>
      <c r="M6348" s="56">
        <f t="shared" si="504"/>
        <v>1918</v>
      </c>
      <c r="N6348" s="56"/>
      <c r="O6348" s="56">
        <f t="shared" si="505"/>
        <v>10</v>
      </c>
      <c r="P6348" s="56">
        <f t="shared" si="506"/>
        <v>1</v>
      </c>
      <c r="Q6348" s="2" t="str">
        <f t="shared" si="507"/>
        <v>&lt;a href="set04\he_november 20, 1917 - august 10, 1920\miscellaneous\karnak_reporter_october_1,_1918_p8_he.pdf"&gt;Reporter     &lt;/a&gt;</v>
      </c>
    </row>
    <row r="6349" spans="1:17" x14ac:dyDescent="0.25">
      <c r="A6349" s="2">
        <v>5252</v>
      </c>
      <c r="B6349" s="4" t="s">
        <v>15177</v>
      </c>
      <c r="C6349" s="4" t="s">
        <v>15178</v>
      </c>
      <c r="D6349" s="52">
        <v>6849</v>
      </c>
      <c r="E6349" s="5" t="s">
        <v>13629</v>
      </c>
      <c r="F6349" s="5">
        <v>5</v>
      </c>
      <c r="G6349" s="5">
        <v>22</v>
      </c>
      <c r="H6349" s="5">
        <v>4289</v>
      </c>
      <c r="I6349" t="s">
        <v>28540</v>
      </c>
      <c r="J6349" s="46" t="s">
        <v>33103</v>
      </c>
      <c r="K6349" s="56"/>
      <c r="L6349" s="56"/>
      <c r="M6349" s="56">
        <f t="shared" si="504"/>
        <v>1918</v>
      </c>
      <c r="N6349" s="56"/>
      <c r="O6349" s="56">
        <f t="shared" si="505"/>
        <v>10</v>
      </c>
      <c r="P6349" s="56">
        <f t="shared" si="506"/>
        <v>1</v>
      </c>
      <c r="Q6349" s="2" t="str">
        <f t="shared" si="507"/>
        <v>&lt;a href="set04\he_november 20, 1917 - august 10, 1920\miscellaneous\moore,_lester_writes_from_camp_hancock_ga_october_1,_1918_p5_he.pdf"&gt;Writes from Camp Hancock GA&lt;/a&gt;</v>
      </c>
    </row>
    <row r="6350" spans="1:17" x14ac:dyDescent="0.25">
      <c r="A6350" s="2">
        <v>6751</v>
      </c>
      <c r="B6350" s="4" t="s">
        <v>15246</v>
      </c>
      <c r="C6350" s="4" t="s">
        <v>1790</v>
      </c>
      <c r="D6350" s="52">
        <v>6849</v>
      </c>
      <c r="E6350" s="5" t="s">
        <v>13629</v>
      </c>
      <c r="F6350" s="5">
        <v>5</v>
      </c>
      <c r="G6350" s="5">
        <v>22</v>
      </c>
      <c r="H6350" s="5">
        <v>4414</v>
      </c>
      <c r="I6350" t="s">
        <v>28541</v>
      </c>
      <c r="J6350" s="46" t="s">
        <v>33103</v>
      </c>
      <c r="K6350" s="56"/>
      <c r="L6350" s="56"/>
      <c r="M6350" s="56">
        <f t="shared" si="504"/>
        <v>1918</v>
      </c>
      <c r="N6350" s="56"/>
      <c r="O6350" s="56">
        <f t="shared" si="505"/>
        <v>10</v>
      </c>
      <c r="P6350" s="56">
        <f t="shared" si="506"/>
        <v>1</v>
      </c>
      <c r="Q6350" s="2" t="str">
        <f t="shared" si="507"/>
        <v>&lt;a href="set04\he_november 20, 1917 - august 10, 1920\miscellaneous\stafney,_jhalmer_held_up_october_1,_1918_p5_he.pdf"&gt;Held Up&lt;/a&gt;</v>
      </c>
    </row>
    <row r="6351" spans="1:17" x14ac:dyDescent="0.25">
      <c r="A6351" s="2">
        <v>7456</v>
      </c>
      <c r="B6351" s="4" t="s">
        <v>14011</v>
      </c>
      <c r="C6351" s="4" t="s">
        <v>15105</v>
      </c>
      <c r="D6351" s="52">
        <v>6849</v>
      </c>
      <c r="E6351" s="5" t="s">
        <v>13629</v>
      </c>
      <c r="F6351" s="5">
        <v>5</v>
      </c>
      <c r="G6351" s="5">
        <v>22</v>
      </c>
      <c r="H6351" s="5">
        <v>4444</v>
      </c>
      <c r="I6351" t="s">
        <v>28542</v>
      </c>
      <c r="J6351" s="46" t="s">
        <v>33103</v>
      </c>
      <c r="K6351" s="56"/>
      <c r="L6351" s="56"/>
      <c r="M6351" s="56">
        <f t="shared" si="504"/>
        <v>1918</v>
      </c>
      <c r="N6351" s="56"/>
      <c r="O6351" s="56">
        <f t="shared" si="505"/>
        <v>10</v>
      </c>
      <c r="P6351" s="56">
        <f t="shared" si="506"/>
        <v>1</v>
      </c>
      <c r="Q6351" s="2" t="str">
        <f t="shared" si="507"/>
        <v>&lt;a href="set04\he_november 20, 1917 - august 10, 1920\miscellaneous\thoreson,_philip_writes_from_france_wwi_october_1,_1918_p5_he.pdf"&gt;Writes from France WWI&lt;/a&gt;</v>
      </c>
    </row>
    <row r="6352" spans="1:17" x14ac:dyDescent="0.25">
      <c r="A6352" s="2">
        <v>7832</v>
      </c>
      <c r="B6352" s="4" t="s">
        <v>13195</v>
      </c>
      <c r="C6352" s="4" t="s">
        <v>1607</v>
      </c>
      <c r="D6352" s="52">
        <v>6849</v>
      </c>
      <c r="E6352" s="5" t="s">
        <v>13629</v>
      </c>
      <c r="F6352" s="5">
        <v>5</v>
      </c>
      <c r="G6352" s="5">
        <v>22</v>
      </c>
      <c r="H6352" s="5">
        <v>4534</v>
      </c>
      <c r="I6352" t="s">
        <v>28543</v>
      </c>
      <c r="J6352" s="46" t="s">
        <v>33103</v>
      </c>
      <c r="K6352" s="56"/>
      <c r="L6352" s="56"/>
      <c r="M6352" s="56">
        <f t="shared" si="504"/>
        <v>1918</v>
      </c>
      <c r="N6352" s="56"/>
      <c r="O6352" s="56">
        <f t="shared" si="505"/>
        <v>10</v>
      </c>
      <c r="P6352" s="56">
        <f t="shared" si="506"/>
        <v>1</v>
      </c>
      <c r="Q6352" s="2" t="str">
        <f t="shared" si="507"/>
        <v>&lt;a href="set04\he_november 20, 1917 - august 10, 1920\miscellaneous\walum_notes_october_1,_1918_p5_he.pdf"&gt;Notes&lt;/a&gt;</v>
      </c>
    </row>
    <row r="6353" spans="1:17" x14ac:dyDescent="0.25">
      <c r="A6353" s="2">
        <v>677</v>
      </c>
      <c r="B6353" s="4" t="s">
        <v>5923</v>
      </c>
      <c r="C6353" s="4" t="s">
        <v>839</v>
      </c>
      <c r="D6353" s="52">
        <v>6856</v>
      </c>
      <c r="E6353" s="5" t="s">
        <v>13629</v>
      </c>
      <c r="F6353" s="5">
        <v>4</v>
      </c>
      <c r="G6353" s="5">
        <v>22</v>
      </c>
      <c r="H6353" s="5">
        <v>3775</v>
      </c>
      <c r="I6353" t="s">
        <v>28544</v>
      </c>
      <c r="J6353" s="46" t="s">
        <v>33103</v>
      </c>
      <c r="K6353" s="56"/>
      <c r="L6353" s="56"/>
      <c r="M6353" s="56">
        <f t="shared" si="504"/>
        <v>1918</v>
      </c>
      <c r="N6353" s="56"/>
      <c r="O6353" s="56">
        <f t="shared" si="505"/>
        <v>10</v>
      </c>
      <c r="P6353" s="56">
        <f t="shared" si="506"/>
        <v>8</v>
      </c>
      <c r="Q6353" s="2" t="str">
        <f t="shared" si="507"/>
        <v>&lt;a href="set04\he_november 20, 1917 - august 10, 1920\miscellaneous\burnett,_john_auction_sale_october_8,_1918_p4_he.pdf"&gt;Auction Sale&lt;/a&gt;</v>
      </c>
    </row>
    <row r="6354" spans="1:17" x14ac:dyDescent="0.25">
      <c r="A6354" s="2">
        <v>1971</v>
      </c>
      <c r="B6354" s="4" t="s">
        <v>15018</v>
      </c>
      <c r="C6354" s="4" t="s">
        <v>4561</v>
      </c>
      <c r="D6354" s="52">
        <v>6856</v>
      </c>
      <c r="E6354" s="5" t="s">
        <v>13629</v>
      </c>
      <c r="F6354" s="5">
        <v>5</v>
      </c>
      <c r="G6354" s="5">
        <v>22</v>
      </c>
      <c r="H6354" s="5">
        <v>3896</v>
      </c>
      <c r="I6354" t="s">
        <v>28545</v>
      </c>
      <c r="J6354" s="46" t="s">
        <v>33103</v>
      </c>
      <c r="K6354" s="56"/>
      <c r="L6354" s="56"/>
      <c r="M6354" s="56">
        <f t="shared" si="504"/>
        <v>1918</v>
      </c>
      <c r="N6354" s="56"/>
      <c r="O6354" s="56">
        <f t="shared" si="505"/>
        <v>10</v>
      </c>
      <c r="P6354" s="56">
        <f t="shared" si="506"/>
        <v>8</v>
      </c>
      <c r="Q6354" s="2" t="str">
        <f t="shared" si="507"/>
        <v>&lt;a href="set04\he_november 20, 1917 - august 10, 1920\miscellaneous\fogderud,_mrs_lester_falls_into_cellar_october_8,_1918_p5_he.pdf"&gt;Falls into cellar&lt;/a&gt;</v>
      </c>
    </row>
    <row r="6355" spans="1:17" x14ac:dyDescent="0.25">
      <c r="A6355" s="2">
        <v>2416</v>
      </c>
      <c r="B6355" s="4" t="s">
        <v>4455</v>
      </c>
      <c r="C6355" s="4" t="s">
        <v>15033</v>
      </c>
      <c r="D6355" s="52">
        <v>6856</v>
      </c>
      <c r="E6355" s="5" t="s">
        <v>13629</v>
      </c>
      <c r="F6355" s="5">
        <v>4</v>
      </c>
      <c r="G6355" s="5">
        <v>22</v>
      </c>
      <c r="H6355" s="5">
        <v>3922</v>
      </c>
      <c r="I6355" t="s">
        <v>28546</v>
      </c>
      <c r="J6355" s="46" t="s">
        <v>33103</v>
      </c>
      <c r="K6355" s="56"/>
      <c r="L6355" s="56"/>
      <c r="M6355" s="56">
        <f t="shared" si="504"/>
        <v>1918</v>
      </c>
      <c r="N6355" s="56"/>
      <c r="O6355" s="56">
        <f t="shared" si="505"/>
        <v>10</v>
      </c>
      <c r="P6355" s="56">
        <f t="shared" si="506"/>
        <v>8</v>
      </c>
      <c r="Q6355" s="2" t="str">
        <f t="shared" si="507"/>
        <v>&lt;a href="set04\he_november 20, 1917 - august 10, 1920\miscellaneous\griggs_county_4_cases_of_influenza_october_8,_1918_p4_he.pdf"&gt;4 cases of influenza&lt;/a&gt;</v>
      </c>
    </row>
    <row r="6356" spans="1:17" x14ac:dyDescent="0.25">
      <c r="A6356" s="2">
        <v>2692</v>
      </c>
      <c r="B6356" s="4" t="s">
        <v>5948</v>
      </c>
      <c r="C6356" s="4" t="s">
        <v>1607</v>
      </c>
      <c r="D6356" s="52">
        <v>6856</v>
      </c>
      <c r="E6356" s="5" t="s">
        <v>13629</v>
      </c>
      <c r="F6356" s="5">
        <v>5</v>
      </c>
      <c r="G6356" s="5">
        <v>22</v>
      </c>
      <c r="H6356" s="5">
        <v>3986</v>
      </c>
      <c r="I6356" t="s">
        <v>28547</v>
      </c>
      <c r="J6356" s="46" t="s">
        <v>33103</v>
      </c>
      <c r="K6356" s="56"/>
      <c r="L6356" s="56"/>
      <c r="M6356" s="56">
        <f t="shared" si="504"/>
        <v>1918</v>
      </c>
      <c r="N6356" s="56"/>
      <c r="O6356" s="56">
        <f t="shared" si="505"/>
        <v>10</v>
      </c>
      <c r="P6356" s="56">
        <f t="shared" si="506"/>
        <v>8</v>
      </c>
      <c r="Q6356" s="2" t="str">
        <f t="shared" si="507"/>
        <v>&lt;a href="set04\he_november 20, 1917 - august 10, 1920\miscellaneous\hannaford_school_notes_october_8,_1918_p5_he.pdf"&gt;Notes&lt;/a&gt;</v>
      </c>
    </row>
    <row r="6357" spans="1:17" x14ac:dyDescent="0.25">
      <c r="A6357" s="2">
        <v>3848</v>
      </c>
      <c r="B6357" s="4" t="s">
        <v>15097</v>
      </c>
      <c r="C6357" s="4" t="s">
        <v>839</v>
      </c>
      <c r="D6357" s="52">
        <v>6856</v>
      </c>
      <c r="E6357" s="5" t="s">
        <v>13629</v>
      </c>
      <c r="F6357" s="5">
        <v>4</v>
      </c>
      <c r="G6357" s="5">
        <v>22</v>
      </c>
      <c r="H6357" s="5">
        <v>4063</v>
      </c>
      <c r="I6357" t="s">
        <v>28548</v>
      </c>
      <c r="J6357" s="46" t="s">
        <v>33103</v>
      </c>
      <c r="K6357" s="56"/>
      <c r="L6357" s="56"/>
      <c r="M6357" s="56">
        <f t="shared" si="504"/>
        <v>1918</v>
      </c>
      <c r="N6357" s="56"/>
      <c r="O6357" s="56">
        <f t="shared" si="505"/>
        <v>10</v>
      </c>
      <c r="P6357" s="56">
        <f t="shared" si="506"/>
        <v>8</v>
      </c>
      <c r="Q6357" s="2" t="str">
        <f t="shared" si="507"/>
        <v>&lt;a href="set04\he_november 20, 1917 - august 10, 1920\miscellaneous\jacobsen,_andrew_auction_sale_october_8,_1918_p4_he.pdf"&gt;Auction Sale&lt;/a&gt;</v>
      </c>
    </row>
    <row r="6358" spans="1:17" x14ac:dyDescent="0.25">
      <c r="A6358" s="2">
        <v>4405</v>
      </c>
      <c r="B6358" s="4" t="s">
        <v>15119</v>
      </c>
      <c r="C6358" s="4" t="s">
        <v>839</v>
      </c>
      <c r="D6358" s="52">
        <v>6856</v>
      </c>
      <c r="E6358" s="5" t="s">
        <v>13629</v>
      </c>
      <c r="F6358" s="5">
        <v>1</v>
      </c>
      <c r="G6358" s="5">
        <v>22</v>
      </c>
      <c r="H6358" s="5">
        <v>4183</v>
      </c>
      <c r="I6358" t="s">
        <v>28549</v>
      </c>
      <c r="J6358" s="46" t="s">
        <v>33103</v>
      </c>
      <c r="K6358" s="56"/>
      <c r="L6358" s="56"/>
      <c r="M6358" s="56">
        <f t="shared" si="504"/>
        <v>1918</v>
      </c>
      <c r="N6358" s="56"/>
      <c r="O6358" s="56">
        <f t="shared" si="505"/>
        <v>10</v>
      </c>
      <c r="P6358" s="56">
        <f t="shared" si="506"/>
        <v>8</v>
      </c>
      <c r="Q6358" s="2" t="str">
        <f t="shared" si="507"/>
        <v>&lt;a href="set04\he_november 20, 1917 - august 10, 1920\miscellaneous\kimball_f_b_auction_sale_october_8,_1918_p1_he.pdf"&gt;Auction Sale&lt;/a&gt;</v>
      </c>
    </row>
    <row r="6359" spans="1:17" x14ac:dyDescent="0.25">
      <c r="A6359" s="2">
        <v>5133</v>
      </c>
      <c r="B6359" s="4" t="s">
        <v>15164</v>
      </c>
      <c r="C6359" s="4" t="s">
        <v>15105</v>
      </c>
      <c r="D6359" s="52">
        <v>6856</v>
      </c>
      <c r="E6359" s="5" t="s">
        <v>13629</v>
      </c>
      <c r="F6359" s="5">
        <v>1</v>
      </c>
      <c r="G6359" s="5">
        <v>22</v>
      </c>
      <c r="H6359" s="5">
        <v>4266</v>
      </c>
      <c r="I6359" t="s">
        <v>28550</v>
      </c>
      <c r="J6359" s="46" t="s">
        <v>33103</v>
      </c>
      <c r="K6359" s="56"/>
      <c r="L6359" s="56"/>
      <c r="M6359" s="56">
        <f t="shared" si="504"/>
        <v>1918</v>
      </c>
      <c r="N6359" s="56"/>
      <c r="O6359" s="56">
        <f t="shared" si="505"/>
        <v>10</v>
      </c>
      <c r="P6359" s="56">
        <f t="shared" si="506"/>
        <v>8</v>
      </c>
      <c r="Q6359" s="2" t="str">
        <f t="shared" si="507"/>
        <v>&lt;a href="set04\he_november 20, 1917 - august 10, 1920\miscellaneous\michaelson,_carl_w_writes_from_france_wwi_october_8,_1918_p1_he.pdf"&gt;Writes from France WWI&lt;/a&gt;</v>
      </c>
    </row>
    <row r="6360" spans="1:17" x14ac:dyDescent="0.25">
      <c r="A6360" s="2">
        <v>5621</v>
      </c>
      <c r="B6360" s="4" t="s">
        <v>434</v>
      </c>
      <c r="C6360" s="4" t="s">
        <v>15192</v>
      </c>
      <c r="D6360" s="52">
        <v>6856</v>
      </c>
      <c r="E6360" s="5" t="s">
        <v>13629</v>
      </c>
      <c r="F6360" s="5">
        <v>5</v>
      </c>
      <c r="G6360" s="5">
        <v>22</v>
      </c>
      <c r="H6360" s="5">
        <v>4322</v>
      </c>
      <c r="I6360" t="s">
        <v>28551</v>
      </c>
      <c r="J6360" s="46" t="s">
        <v>33103</v>
      </c>
      <c r="K6360" s="56"/>
      <c r="L6360" s="56"/>
      <c r="M6360" s="56">
        <f t="shared" si="504"/>
        <v>1918</v>
      </c>
      <c r="N6360" s="56"/>
      <c r="O6360" s="56">
        <f t="shared" si="505"/>
        <v>10</v>
      </c>
      <c r="P6360" s="56">
        <f t="shared" si="506"/>
        <v>8</v>
      </c>
      <c r="Q6360" s="2" t="str">
        <f t="shared" si="507"/>
        <v>&lt;a href="set04\he_november 20, 1917 - august 10, 1920\miscellaneous\olson,_albert_pneumonia_at_camp_custer_mi_october_8,_1918_p5_he.pdf"&gt;Pneumonia at Camp Custer MI&lt;/a&gt;</v>
      </c>
    </row>
    <row r="6361" spans="1:17" x14ac:dyDescent="0.25">
      <c r="A6361" s="2">
        <v>6310</v>
      </c>
      <c r="B6361" s="4" t="s">
        <v>14724</v>
      </c>
      <c r="C6361" s="4" t="s">
        <v>839</v>
      </c>
      <c r="D6361" s="52">
        <v>6856</v>
      </c>
      <c r="E6361" s="5" t="s">
        <v>13629</v>
      </c>
      <c r="F6361" s="5">
        <v>4</v>
      </c>
      <c r="G6361" s="5">
        <v>22</v>
      </c>
      <c r="H6361" s="5">
        <v>4381</v>
      </c>
      <c r="I6361" t="s">
        <v>28552</v>
      </c>
      <c r="J6361" s="46" t="s">
        <v>33103</v>
      </c>
      <c r="K6361" s="56"/>
      <c r="L6361" s="56"/>
      <c r="M6361" s="56">
        <f t="shared" si="504"/>
        <v>1918</v>
      </c>
      <c r="N6361" s="56"/>
      <c r="O6361" s="56">
        <f t="shared" si="505"/>
        <v>10</v>
      </c>
      <c r="P6361" s="56">
        <f t="shared" si="506"/>
        <v>8</v>
      </c>
      <c r="Q6361" s="2" t="str">
        <f t="shared" si="507"/>
        <v>&lt;a href="set04\he_november 20, 1917 - august 10, 1920\miscellaneous\rohlwing,_h_g_auction_sale_october_8,_1918_p4_he.pdf"&gt;Auction Sale&lt;/a&gt;</v>
      </c>
    </row>
    <row r="6362" spans="1:17" x14ac:dyDescent="0.25">
      <c r="A6362" s="2">
        <v>6704</v>
      </c>
      <c r="B6362" s="4" t="s">
        <v>15242</v>
      </c>
      <c r="C6362" s="4" t="s">
        <v>839</v>
      </c>
      <c r="D6362" s="52">
        <v>6856</v>
      </c>
      <c r="E6362" s="5" t="s">
        <v>13629</v>
      </c>
      <c r="F6362" s="5">
        <v>4</v>
      </c>
      <c r="G6362" s="5">
        <v>22</v>
      </c>
      <c r="H6362" s="5">
        <v>4408</v>
      </c>
      <c r="I6362" t="s">
        <v>28553</v>
      </c>
      <c r="J6362" s="46" t="s">
        <v>33103</v>
      </c>
      <c r="K6362" s="56"/>
      <c r="L6362" s="56"/>
      <c r="M6362" s="56">
        <f t="shared" si="504"/>
        <v>1918</v>
      </c>
      <c r="N6362" s="56"/>
      <c r="O6362" s="56">
        <f t="shared" si="505"/>
        <v>10</v>
      </c>
      <c r="P6362" s="56">
        <f t="shared" si="506"/>
        <v>8</v>
      </c>
      <c r="Q6362" s="2" t="str">
        <f t="shared" si="507"/>
        <v>&lt;a href="set04\he_november 20, 1917 - august 10, 1920\miscellaneous\sonju,_andrew_h_auction_sale_october_8,_1918_p4_he.pdf"&gt;Auction Sale&lt;/a&gt;</v>
      </c>
    </row>
    <row r="6363" spans="1:17" x14ac:dyDescent="0.25">
      <c r="A6363" s="2">
        <v>7211</v>
      </c>
      <c r="B6363" s="4" t="s">
        <v>323</v>
      </c>
      <c r="C6363" s="4" t="s">
        <v>3458</v>
      </c>
      <c r="D6363" s="52">
        <v>6856</v>
      </c>
      <c r="E6363" s="5" t="s">
        <v>13629</v>
      </c>
      <c r="F6363" s="5">
        <v>1</v>
      </c>
      <c r="G6363" s="5">
        <v>22</v>
      </c>
      <c r="H6363" s="5">
        <v>4426</v>
      </c>
      <c r="I6363" t="s">
        <v>28554</v>
      </c>
      <c r="J6363" s="46" t="s">
        <v>33103</v>
      </c>
      <c r="K6363" s="56"/>
      <c r="L6363" s="56"/>
      <c r="M6363" s="56">
        <f t="shared" si="504"/>
        <v>1918</v>
      </c>
      <c r="N6363" s="56"/>
      <c r="O6363" s="56">
        <f t="shared" si="505"/>
        <v>10</v>
      </c>
      <c r="P6363" s="56">
        <f t="shared" si="506"/>
        <v>8</v>
      </c>
      <c r="Q6363" s="2" t="str">
        <f t="shared" si="507"/>
        <v>&lt;a href="set04\he_november 20, 1917 - august 10, 1920\miscellaneous\sutton_items_october_8,_1918_p1_he.pdf"&gt;Items&lt;/a&gt;</v>
      </c>
    </row>
    <row r="6364" spans="1:17" x14ac:dyDescent="0.25">
      <c r="A6364" s="2">
        <v>7470</v>
      </c>
      <c r="B6364" s="4" t="s">
        <v>14012</v>
      </c>
      <c r="C6364" s="4" t="s">
        <v>15272</v>
      </c>
      <c r="D6364" s="52">
        <v>6856</v>
      </c>
      <c r="E6364" s="5" t="s">
        <v>13629</v>
      </c>
      <c r="F6364" s="5">
        <v>1</v>
      </c>
      <c r="G6364" s="5">
        <v>22</v>
      </c>
      <c r="H6364" s="5">
        <v>4456</v>
      </c>
      <c r="I6364" t="s">
        <v>28555</v>
      </c>
      <c r="J6364" s="46" t="s">
        <v>33103</v>
      </c>
      <c r="K6364" s="56"/>
      <c r="L6364" s="56"/>
      <c r="M6364" s="56">
        <f t="shared" si="504"/>
        <v>1918</v>
      </c>
      <c r="N6364" s="56"/>
      <c r="O6364" s="56">
        <f t="shared" si="505"/>
        <v>10</v>
      </c>
      <c r="P6364" s="56">
        <f t="shared" si="506"/>
        <v>8</v>
      </c>
      <c r="Q6364" s="2" t="str">
        <f t="shared" si="507"/>
        <v>&lt;a href="set04\he_november 20, 1917 - august 10, 1920\miscellaneous\thoreson,_walter_writes_from_england_october_8,_1918_p1_he.pdf"&gt;Writes from England&lt;/a&gt;</v>
      </c>
    </row>
    <row r="6365" spans="1:17" x14ac:dyDescent="0.25">
      <c r="A6365" s="2">
        <v>7833</v>
      </c>
      <c r="B6365" s="4" t="s">
        <v>13195</v>
      </c>
      <c r="C6365" s="4" t="s">
        <v>1607</v>
      </c>
      <c r="D6365" s="52">
        <v>6856</v>
      </c>
      <c r="E6365" s="5" t="s">
        <v>13629</v>
      </c>
      <c r="F6365" s="5">
        <v>5</v>
      </c>
      <c r="G6365" s="5">
        <v>22</v>
      </c>
      <c r="H6365" s="5">
        <v>4535</v>
      </c>
      <c r="I6365" t="s">
        <v>28556</v>
      </c>
      <c r="J6365" s="46" t="s">
        <v>33103</v>
      </c>
      <c r="K6365" s="56"/>
      <c r="L6365" s="56"/>
      <c r="M6365" s="56">
        <f t="shared" si="504"/>
        <v>1918</v>
      </c>
      <c r="N6365" s="56"/>
      <c r="O6365" s="56">
        <f t="shared" si="505"/>
        <v>10</v>
      </c>
      <c r="P6365" s="56">
        <f t="shared" si="506"/>
        <v>8</v>
      </c>
      <c r="Q6365" s="2" t="str">
        <f t="shared" si="507"/>
        <v>&lt;a href="set04\he_november 20, 1917 - august 10, 1920\miscellaneous\walum_notes_october_8,_1918_p5_he.pdf"&gt;Notes&lt;/a&gt;</v>
      </c>
    </row>
    <row r="6366" spans="1:17" x14ac:dyDescent="0.25">
      <c r="A6366" s="2">
        <v>2975</v>
      </c>
      <c r="B6366" s="4" t="s">
        <v>503</v>
      </c>
      <c r="C6366" s="4" t="s">
        <v>803</v>
      </c>
      <c r="D6366" s="52">
        <v>6858</v>
      </c>
      <c r="E6366" s="5" t="s">
        <v>13630</v>
      </c>
      <c r="F6366" s="5">
        <v>3</v>
      </c>
      <c r="G6366" s="5">
        <v>32</v>
      </c>
      <c r="H6366" s="5">
        <v>6574</v>
      </c>
      <c r="I6366" t="s">
        <v>30422</v>
      </c>
      <c r="J6366" s="46" t="s">
        <v>33120</v>
      </c>
      <c r="K6366" s="56"/>
      <c r="L6366" s="56"/>
      <c r="M6366" s="56">
        <f t="shared" si="504"/>
        <v>1918</v>
      </c>
      <c r="N6366" s="56"/>
      <c r="O6366" s="56">
        <f t="shared" si="505"/>
        <v>10</v>
      </c>
      <c r="P6366" s="56">
        <f t="shared" si="506"/>
        <v>10</v>
      </c>
      <c r="Q6366" s="2" t="str">
        <f t="shared" si="507"/>
        <v>&lt;a href="set03\tsr\tsr_october_26,_1916_-_august_3,_1922\miscellaneous\hill,_homer_l_wwi_letter_october_10,_1918_p3_tsr.pdf"&gt;WWI Letter&lt;/a&gt;</v>
      </c>
    </row>
    <row r="6367" spans="1:17" x14ac:dyDescent="0.25">
      <c r="A6367" s="2">
        <v>6062</v>
      </c>
      <c r="B6367" s="4" t="s">
        <v>442</v>
      </c>
      <c r="C6367" s="4" t="s">
        <v>605</v>
      </c>
      <c r="D6367" s="52">
        <v>6858</v>
      </c>
      <c r="E6367" s="5" t="s">
        <v>13630</v>
      </c>
      <c r="F6367" s="5">
        <v>3</v>
      </c>
      <c r="G6367" s="5">
        <v>32</v>
      </c>
      <c r="H6367" s="5">
        <v>6719</v>
      </c>
      <c r="I6367" t="s">
        <v>30423</v>
      </c>
      <c r="J6367" s="46" t="s">
        <v>33120</v>
      </c>
      <c r="K6367" s="56"/>
      <c r="L6367" s="56"/>
      <c r="M6367" s="56">
        <f t="shared" si="504"/>
        <v>1918</v>
      </c>
      <c r="N6367" s="56"/>
      <c r="O6367" s="56">
        <f t="shared" si="505"/>
        <v>10</v>
      </c>
      <c r="P6367" s="56">
        <f t="shared" si="506"/>
        <v>10</v>
      </c>
      <c r="Q6367" s="2" t="str">
        <f t="shared" si="507"/>
        <v>&lt;a href="set03\tsr\tsr_october_26,_1916_-_august_3,_1922\miscellaneous\pratt,_mrs._charles_very_ill_october_10,_1918_p3_tsr.pdf"&gt;Very ill&lt;/a&gt;</v>
      </c>
    </row>
    <row r="6368" spans="1:17" x14ac:dyDescent="0.25">
      <c r="A6368" s="2">
        <v>2816</v>
      </c>
      <c r="B6368" s="4" t="s">
        <v>8138</v>
      </c>
      <c r="C6368" s="4" t="s">
        <v>15070</v>
      </c>
      <c r="D6368" s="52">
        <v>6863</v>
      </c>
      <c r="E6368" s="5" t="s">
        <v>13629</v>
      </c>
      <c r="F6368" s="5">
        <v>1</v>
      </c>
      <c r="G6368" s="5">
        <v>22</v>
      </c>
      <c r="H6368" s="5">
        <v>4016</v>
      </c>
      <c r="I6368" t="s">
        <v>28557</v>
      </c>
      <c r="J6368" s="46" t="s">
        <v>33103</v>
      </c>
      <c r="K6368" s="56"/>
      <c r="L6368" s="56"/>
      <c r="M6368" s="56">
        <f t="shared" si="504"/>
        <v>1918</v>
      </c>
      <c r="N6368" s="56"/>
      <c r="O6368" s="56">
        <f t="shared" si="505"/>
        <v>10</v>
      </c>
      <c r="P6368" s="56">
        <f t="shared" si="506"/>
        <v>15</v>
      </c>
      <c r="Q6368" s="2" t="str">
        <f t="shared" si="507"/>
        <v>&lt;a href="set04\he_november 20, 1917 - august 10, 1920\miscellaneous\hareland,_ludvig_writes_from_duluth_pt1_october_15,_1918_p1_he.pdf"&gt;Writes from Duluth pt1&lt;/a&gt;</v>
      </c>
    </row>
    <row r="6369" spans="1:17" x14ac:dyDescent="0.25">
      <c r="A6369" s="2">
        <v>2817</v>
      </c>
      <c r="B6369" s="4" t="s">
        <v>8138</v>
      </c>
      <c r="C6369" s="4" t="s">
        <v>15071</v>
      </c>
      <c r="D6369" s="52">
        <v>6863</v>
      </c>
      <c r="E6369" s="5" t="s">
        <v>13629</v>
      </c>
      <c r="F6369" s="5">
        <v>8</v>
      </c>
      <c r="G6369" s="5">
        <v>22</v>
      </c>
      <c r="H6369" s="5">
        <v>4017</v>
      </c>
      <c r="I6369" t="s">
        <v>28558</v>
      </c>
      <c r="J6369" s="46" t="s">
        <v>33103</v>
      </c>
      <c r="K6369" s="56"/>
      <c r="L6369" s="56"/>
      <c r="M6369" s="56">
        <f t="shared" si="504"/>
        <v>1918</v>
      </c>
      <c r="N6369" s="56"/>
      <c r="O6369" s="56">
        <f t="shared" si="505"/>
        <v>10</v>
      </c>
      <c r="P6369" s="56">
        <f t="shared" si="506"/>
        <v>15</v>
      </c>
      <c r="Q6369" s="2" t="str">
        <f t="shared" si="507"/>
        <v>&lt;a href="set04\he_november 20, 1917 - august 10, 1920\miscellaneous\hareland,_ludvig_writes_from_duluth_pt2_october_15,_1918_p8_he.pdf"&gt;Writes from Duluth pt2&lt;/a&gt;</v>
      </c>
    </row>
    <row r="6370" spans="1:17" x14ac:dyDescent="0.25">
      <c r="A6370" s="2">
        <v>3803</v>
      </c>
      <c r="B6370" s="4" t="s">
        <v>15093</v>
      </c>
      <c r="C6370" s="4" t="s">
        <v>9759</v>
      </c>
      <c r="D6370" s="52">
        <v>6863</v>
      </c>
      <c r="E6370" s="5" t="s">
        <v>13629</v>
      </c>
      <c r="F6370" s="5">
        <v>5</v>
      </c>
      <c r="G6370" s="5">
        <v>22</v>
      </c>
      <c r="H6370" s="5">
        <v>4055</v>
      </c>
      <c r="I6370" t="s">
        <v>28559</v>
      </c>
      <c r="J6370" s="46" t="s">
        <v>33103</v>
      </c>
      <c r="K6370" s="56"/>
      <c r="L6370" s="56"/>
      <c r="M6370" s="56">
        <f t="shared" si="504"/>
        <v>1918</v>
      </c>
      <c r="N6370" s="56"/>
      <c r="O6370" s="56">
        <f t="shared" si="505"/>
        <v>10</v>
      </c>
      <c r="P6370" s="56">
        <f t="shared" si="506"/>
        <v>15</v>
      </c>
      <c r="Q6370" s="2" t="str">
        <f t="shared" si="507"/>
        <v>&lt;a href="set04\he_november 20, 1917 - august 10, 1920\miscellaneous\isackson,_kermit_broken_arm_october_15,_1918_p5_he.pdf"&gt;Broken arm&lt;/a&gt;</v>
      </c>
    </row>
    <row r="6371" spans="1:17" x14ac:dyDescent="0.25">
      <c r="A6371" s="2">
        <v>4002</v>
      </c>
      <c r="B6371" s="4" t="s">
        <v>15104</v>
      </c>
      <c r="C6371" s="4" t="s">
        <v>15105</v>
      </c>
      <c r="D6371" s="52">
        <v>6863</v>
      </c>
      <c r="E6371" s="5" t="s">
        <v>13629</v>
      </c>
      <c r="F6371" s="5">
        <v>1</v>
      </c>
      <c r="G6371" s="5">
        <v>22</v>
      </c>
      <c r="H6371" s="5">
        <v>4077</v>
      </c>
      <c r="I6371" t="s">
        <v>28560</v>
      </c>
      <c r="J6371" s="46" t="s">
        <v>33103</v>
      </c>
      <c r="K6371" s="56"/>
      <c r="L6371" s="56"/>
      <c r="M6371" s="56">
        <f t="shared" si="504"/>
        <v>1918</v>
      </c>
      <c r="N6371" s="56"/>
      <c r="O6371" s="56">
        <f t="shared" si="505"/>
        <v>10</v>
      </c>
      <c r="P6371" s="56">
        <f t="shared" si="506"/>
        <v>15</v>
      </c>
      <c r="Q6371" s="2" t="str">
        <f t="shared" si="507"/>
        <v>&lt;a href="set04\he_november 20, 1917 - august 10, 1920\miscellaneous\johnson,_sgt_albert_i_writes_from_france_wwi_october_15,_1918_p1_he.pdf"&gt;Writes from France WWI&lt;/a&gt;</v>
      </c>
    </row>
    <row r="6372" spans="1:17" x14ac:dyDescent="0.25">
      <c r="A6372" s="2">
        <v>6231</v>
      </c>
      <c r="B6372" s="4" t="s">
        <v>15221</v>
      </c>
      <c r="C6372" s="4" t="s">
        <v>14242</v>
      </c>
      <c r="D6372" s="52">
        <v>6863</v>
      </c>
      <c r="E6372" s="5" t="s">
        <v>13629</v>
      </c>
      <c r="F6372" s="5">
        <v>5</v>
      </c>
      <c r="G6372" s="5">
        <v>22</v>
      </c>
      <c r="H6372" s="5">
        <v>4376</v>
      </c>
      <c r="I6372" t="s">
        <v>28561</v>
      </c>
      <c r="J6372" s="46" t="s">
        <v>33103</v>
      </c>
      <c r="K6372" s="56"/>
      <c r="L6372" s="56"/>
      <c r="M6372" s="56">
        <f t="shared" si="504"/>
        <v>1918</v>
      </c>
      <c r="N6372" s="56"/>
      <c r="O6372" s="56">
        <f t="shared" si="505"/>
        <v>10</v>
      </c>
      <c r="P6372" s="56">
        <f t="shared" si="506"/>
        <v>15</v>
      </c>
      <c r="Q6372" s="2" t="str">
        <f t="shared" si="507"/>
        <v>&lt;a href="set04\he_november 20, 1917 - august 10, 1920\miscellaneous\richardson,_russell_car_accident_october_15,_1918_p5_he.pdf"&gt;Car Accident&lt;/a&gt;</v>
      </c>
    </row>
    <row r="6373" spans="1:17" x14ac:dyDescent="0.25">
      <c r="A6373" s="2">
        <v>7462</v>
      </c>
      <c r="B6373" s="4" t="s">
        <v>10351</v>
      </c>
      <c r="C6373" s="4" t="s">
        <v>15266</v>
      </c>
      <c r="D6373" s="52">
        <v>6863</v>
      </c>
      <c r="E6373" s="5" t="s">
        <v>13629</v>
      </c>
      <c r="F6373" s="5">
        <v>5</v>
      </c>
      <c r="G6373" s="5">
        <v>22</v>
      </c>
      <c r="H6373" s="5">
        <v>4452</v>
      </c>
      <c r="I6373" t="s">
        <v>28562</v>
      </c>
      <c r="J6373" s="46" t="s">
        <v>33103</v>
      </c>
      <c r="K6373" s="56"/>
      <c r="L6373" s="56"/>
      <c r="M6373" s="56">
        <f t="shared" si="504"/>
        <v>1918</v>
      </c>
      <c r="N6373" s="56"/>
      <c r="O6373" s="56">
        <f t="shared" si="505"/>
        <v>10</v>
      </c>
      <c r="P6373" s="56">
        <f t="shared" si="506"/>
        <v>15</v>
      </c>
      <c r="Q6373" s="2" t="str">
        <f t="shared" si="507"/>
        <v>&lt;a href="set04\he_november 20, 1917 - august 10, 1920\miscellaneous\thoreson,_rev_p_a_mourning_hay_rack_october_15,_1918_p5_he.pdf"&gt;Mourning hay rack&lt;/a&gt;</v>
      </c>
    </row>
    <row r="6374" spans="1:17" x14ac:dyDescent="0.25">
      <c r="A6374" s="2">
        <v>7678</v>
      </c>
      <c r="B6374" s="4" t="s">
        <v>15286</v>
      </c>
      <c r="C6374" s="4" t="s">
        <v>15287</v>
      </c>
      <c r="D6374" s="52">
        <v>6863</v>
      </c>
      <c r="E6374" s="5" t="s">
        <v>13629</v>
      </c>
      <c r="F6374" s="5">
        <v>5</v>
      </c>
      <c r="G6374" s="5">
        <v>22</v>
      </c>
      <c r="H6374" s="5">
        <v>4482</v>
      </c>
      <c r="I6374" t="s">
        <v>28563</v>
      </c>
      <c r="J6374" s="46" t="s">
        <v>33103</v>
      </c>
      <c r="K6374" s="56"/>
      <c r="L6374" s="56"/>
      <c r="M6374" s="56">
        <f t="shared" si="504"/>
        <v>1918</v>
      </c>
      <c r="N6374" s="56"/>
      <c r="O6374" s="56">
        <f t="shared" si="505"/>
        <v>10</v>
      </c>
      <c r="P6374" s="56">
        <f t="shared" si="506"/>
        <v>15</v>
      </c>
      <c r="Q6374" s="2" t="str">
        <f t="shared" si="507"/>
        <v>&lt;a href="set04\he_november 20, 1917 - august 10, 1920\miscellaneous\wait,_ralph_going_to_camp_forest_ga_wwi_october_15,_1918_p5_he.pdf"&gt;Going to Camp Forest GA WWI&lt;/a&gt;</v>
      </c>
    </row>
    <row r="6375" spans="1:17" x14ac:dyDescent="0.25">
      <c r="A6375" s="2">
        <v>7728</v>
      </c>
      <c r="B6375" s="4" t="s">
        <v>15288</v>
      </c>
      <c r="C6375" s="4" t="s">
        <v>15289</v>
      </c>
      <c r="D6375" s="52">
        <v>6863</v>
      </c>
      <c r="E6375" s="5" t="s">
        <v>13629</v>
      </c>
      <c r="F6375" s="5">
        <v>5</v>
      </c>
      <c r="G6375" s="5">
        <v>22</v>
      </c>
      <c r="H6375" s="5">
        <v>4484</v>
      </c>
      <c r="I6375" t="s">
        <v>28564</v>
      </c>
      <c r="J6375" s="46" t="s">
        <v>33103</v>
      </c>
      <c r="K6375" s="56"/>
      <c r="L6375" s="56"/>
      <c r="M6375" s="56">
        <f t="shared" si="504"/>
        <v>1918</v>
      </c>
      <c r="N6375" s="56"/>
      <c r="O6375" s="56">
        <f t="shared" si="505"/>
        <v>10</v>
      </c>
      <c r="P6375" s="56">
        <f t="shared" si="506"/>
        <v>15</v>
      </c>
      <c r="Q6375" s="2" t="str">
        <f t="shared" si="507"/>
        <v>&lt;a href="set04\he_november 20, 1917 - august 10, 1920\miscellaneous\wallum,_chester_wounded_wwi_october_15,_1918_p5_he.pdf"&gt;Wounded WWI&lt;/a&gt;</v>
      </c>
    </row>
    <row r="6376" spans="1:17" x14ac:dyDescent="0.25">
      <c r="A6376" s="2">
        <v>2431</v>
      </c>
      <c r="B6376" s="4" t="s">
        <v>4455</v>
      </c>
      <c r="C6376" s="4" t="s">
        <v>15040</v>
      </c>
      <c r="D6376" s="52">
        <v>6870</v>
      </c>
      <c r="E6376" s="5" t="s">
        <v>13629</v>
      </c>
      <c r="F6376" s="5">
        <v>1</v>
      </c>
      <c r="G6376" s="5">
        <v>22</v>
      </c>
      <c r="H6376" s="5">
        <v>3929</v>
      </c>
      <c r="I6376" t="s">
        <v>28565</v>
      </c>
      <c r="J6376" s="46" t="s">
        <v>33103</v>
      </c>
      <c r="K6376" s="56"/>
      <c r="L6376" s="56"/>
      <c r="M6376" s="56">
        <f t="shared" si="504"/>
        <v>1918</v>
      </c>
      <c r="N6376" s="56"/>
      <c r="O6376" s="56">
        <f t="shared" si="505"/>
        <v>10</v>
      </c>
      <c r="P6376" s="56">
        <f t="shared" si="506"/>
        <v>22</v>
      </c>
      <c r="Q6376" s="2" t="str">
        <f t="shared" si="507"/>
        <v>&lt;a href="set04\he_november 20, 1917 - august 10, 1920\miscellaneous\griggs_county_wwi_october_call_postponed_due_to_influenza_october_22,_1918_p1_he.pdf"&gt;WWI October call postponed due to influenza&lt;/a&gt;</v>
      </c>
    </row>
    <row r="6377" spans="1:17" x14ac:dyDescent="0.25">
      <c r="A6377" s="2">
        <v>2775</v>
      </c>
      <c r="B6377" s="4" t="s">
        <v>15066</v>
      </c>
      <c r="C6377" s="4" t="s">
        <v>839</v>
      </c>
      <c r="D6377" s="52">
        <v>6870</v>
      </c>
      <c r="E6377" s="5" t="s">
        <v>13629</v>
      </c>
      <c r="F6377" s="5">
        <v>1</v>
      </c>
      <c r="G6377" s="5">
        <v>22</v>
      </c>
      <c r="H6377" s="5">
        <v>4009</v>
      </c>
      <c r="I6377" t="s">
        <v>28566</v>
      </c>
      <c r="J6377" s="46" t="s">
        <v>33103</v>
      </c>
      <c r="K6377" s="56"/>
      <c r="L6377" s="56"/>
      <c r="M6377" s="56">
        <f t="shared" si="504"/>
        <v>1918</v>
      </c>
      <c r="N6377" s="56"/>
      <c r="O6377" s="56">
        <f t="shared" si="505"/>
        <v>10</v>
      </c>
      <c r="P6377" s="56">
        <f t="shared" si="506"/>
        <v>22</v>
      </c>
      <c r="Q6377" s="2" t="str">
        <f t="shared" si="507"/>
        <v>&lt;a href="set04\he_november 20, 1917 - august 10, 1920\miscellaneous\hanson,_chris_and_john_g_auction_sale_october_22,_1918_p1_he.pdf"&gt;Auction Sale&lt;/a&gt;</v>
      </c>
    </row>
    <row r="6378" spans="1:17" x14ac:dyDescent="0.25">
      <c r="A6378" s="2">
        <v>3832</v>
      </c>
      <c r="B6378" s="4" t="s">
        <v>13528</v>
      </c>
      <c r="C6378" s="4" t="s">
        <v>660</v>
      </c>
      <c r="D6378" s="52">
        <v>6870</v>
      </c>
      <c r="E6378" s="5" t="s">
        <v>13629</v>
      </c>
      <c r="F6378" s="5">
        <v>5</v>
      </c>
      <c r="G6378" s="5">
        <v>22</v>
      </c>
      <c r="H6378" s="5">
        <v>4060</v>
      </c>
      <c r="I6378" t="s">
        <v>28567</v>
      </c>
      <c r="J6378" s="46" t="s">
        <v>33103</v>
      </c>
      <c r="K6378" s="56"/>
      <c r="L6378" s="56"/>
      <c r="M6378" s="56">
        <f t="shared" si="504"/>
        <v>1918</v>
      </c>
      <c r="N6378" s="56"/>
      <c r="O6378" s="56">
        <f t="shared" si="505"/>
        <v>10</v>
      </c>
      <c r="P6378" s="56">
        <f t="shared" si="506"/>
        <v>22</v>
      </c>
      <c r="Q6378" s="2" t="str">
        <f t="shared" si="507"/>
        <v>&lt;a href="set04\he_november 20, 1917 - august 10, 1920\miscellaneous\jackson,_claus_auto_accident_october_22,_1918_p5_he.pdf"&gt;Auto Accident&lt;/a&gt;</v>
      </c>
    </row>
    <row r="6379" spans="1:17" x14ac:dyDescent="0.25">
      <c r="A6379" s="2">
        <v>4154</v>
      </c>
      <c r="B6379" s="4" t="s">
        <v>15112</v>
      </c>
      <c r="C6379" s="4" t="s">
        <v>15114</v>
      </c>
      <c r="D6379" s="52">
        <v>6870</v>
      </c>
      <c r="E6379" s="5" t="s">
        <v>13629</v>
      </c>
      <c r="F6379" s="5">
        <v>8</v>
      </c>
      <c r="G6379" s="5">
        <v>22</v>
      </c>
      <c r="H6379" s="5">
        <v>4129</v>
      </c>
      <c r="I6379" t="s">
        <v>28568</v>
      </c>
      <c r="J6379" s="46" t="s">
        <v>33103</v>
      </c>
      <c r="K6379" s="56"/>
      <c r="L6379" s="56"/>
      <c r="M6379" s="56">
        <f t="shared" si="504"/>
        <v>1918</v>
      </c>
      <c r="N6379" s="56"/>
      <c r="O6379" s="56">
        <f t="shared" si="505"/>
        <v>10</v>
      </c>
      <c r="P6379" s="56">
        <f t="shared" si="506"/>
        <v>22</v>
      </c>
      <c r="Q6379" s="2" t="str">
        <f t="shared" si="507"/>
        <v>&lt;a href="set04\he_november 20, 1917 - august 10, 1920\miscellaneous\karnak_reporter_october_22,_1918_p8_he.pdf"&gt;Reporter     &lt;/a&gt;</v>
      </c>
    </row>
    <row r="6380" spans="1:17" x14ac:dyDescent="0.25">
      <c r="A6380" s="2">
        <v>6154</v>
      </c>
      <c r="B6380" s="4" t="s">
        <v>15219</v>
      </c>
      <c r="C6380" s="4" t="s">
        <v>15220</v>
      </c>
      <c r="D6380" s="52">
        <v>6870</v>
      </c>
      <c r="E6380" s="5" t="s">
        <v>13629</v>
      </c>
      <c r="F6380" s="5">
        <v>5</v>
      </c>
      <c r="G6380" s="5">
        <v>22</v>
      </c>
      <c r="H6380" s="5">
        <v>4370</v>
      </c>
      <c r="I6380" t="s">
        <v>28569</v>
      </c>
      <c r="J6380" s="46" t="s">
        <v>33103</v>
      </c>
      <c r="K6380" s="56"/>
      <c r="L6380" s="56"/>
      <c r="M6380" s="56">
        <f t="shared" si="504"/>
        <v>1918</v>
      </c>
      <c r="N6380" s="56"/>
      <c r="O6380" s="56">
        <f t="shared" si="505"/>
        <v>10</v>
      </c>
      <c r="P6380" s="56">
        <f t="shared" si="506"/>
        <v>22</v>
      </c>
      <c r="Q6380" s="2" t="str">
        <f t="shared" si="507"/>
        <v>&lt;a href="set04\he_november 20, 1917 - august 10, 1920\miscellaneous\reite,_c_auto_accident_narrow_escape_october_22,_1918_p5_he.pdf"&gt;Auto Accident; Narrow Escape&lt;/a&gt;</v>
      </c>
    </row>
    <row r="6381" spans="1:17" x14ac:dyDescent="0.25">
      <c r="A6381" s="2">
        <v>6327</v>
      </c>
      <c r="B6381" s="4" t="s">
        <v>15226</v>
      </c>
      <c r="C6381" s="4" t="s">
        <v>839</v>
      </c>
      <c r="D6381" s="52">
        <v>6870</v>
      </c>
      <c r="E6381" s="5" t="s">
        <v>13629</v>
      </c>
      <c r="F6381" s="5">
        <v>5</v>
      </c>
      <c r="G6381" s="5">
        <v>22</v>
      </c>
      <c r="H6381" s="5">
        <v>4384</v>
      </c>
      <c r="I6381" t="s">
        <v>28570</v>
      </c>
      <c r="J6381" s="46" t="s">
        <v>33103</v>
      </c>
      <c r="K6381" s="56"/>
      <c r="L6381" s="56"/>
      <c r="M6381" s="56">
        <f t="shared" si="504"/>
        <v>1918</v>
      </c>
      <c r="N6381" s="56"/>
      <c r="O6381" s="56">
        <f t="shared" si="505"/>
        <v>10</v>
      </c>
      <c r="P6381" s="56">
        <f t="shared" si="506"/>
        <v>22</v>
      </c>
      <c r="Q6381" s="2" t="str">
        <f t="shared" si="507"/>
        <v>&lt;a href="set04\he_november 20, 1917 - august 10, 1920\miscellaneous\ross,_calvin_auction_sale_october_22,_1918_p5_he.pdf"&gt;Auction Sale&lt;/a&gt;</v>
      </c>
    </row>
    <row r="6382" spans="1:17" x14ac:dyDescent="0.25">
      <c r="A6382" s="2">
        <v>6328</v>
      </c>
      <c r="B6382" s="4" t="s">
        <v>15226</v>
      </c>
      <c r="C6382" s="4" t="s">
        <v>15229</v>
      </c>
      <c r="D6382" s="52">
        <v>6870</v>
      </c>
      <c r="E6382" s="5" t="s">
        <v>13629</v>
      </c>
      <c r="F6382" s="5">
        <v>8</v>
      </c>
      <c r="G6382" s="5">
        <v>22</v>
      </c>
      <c r="H6382" s="5">
        <v>4385</v>
      </c>
      <c r="I6382" t="s">
        <v>28571</v>
      </c>
      <c r="J6382" s="46" t="s">
        <v>33103</v>
      </c>
      <c r="K6382" s="56"/>
      <c r="L6382" s="56"/>
      <c r="M6382" s="56">
        <f t="shared" si="504"/>
        <v>1918</v>
      </c>
      <c r="N6382" s="56"/>
      <c r="O6382" s="56">
        <f t="shared" si="505"/>
        <v>10</v>
      </c>
      <c r="P6382" s="56">
        <f t="shared" si="506"/>
        <v>22</v>
      </c>
      <c r="Q6382" s="2" t="str">
        <f t="shared" si="507"/>
        <v>&lt;a href="set04\he_november 20, 1917 - august 10, 1920\miscellaneous\ross,_calvin_to_id_for_rheumatism_october_22,_1918_p8_he.pdf"&gt;To ID for Rheumatism&lt;/a&gt;</v>
      </c>
    </row>
    <row r="6383" spans="1:17" x14ac:dyDescent="0.25">
      <c r="A6383" s="2">
        <v>7834</v>
      </c>
      <c r="B6383" s="4" t="s">
        <v>13195</v>
      </c>
      <c r="C6383" s="4" t="s">
        <v>1607</v>
      </c>
      <c r="D6383" s="52">
        <v>6870</v>
      </c>
      <c r="E6383" s="5" t="s">
        <v>13629</v>
      </c>
      <c r="F6383" s="5">
        <v>5</v>
      </c>
      <c r="G6383" s="5">
        <v>22</v>
      </c>
      <c r="H6383" s="5">
        <v>4536</v>
      </c>
      <c r="I6383" t="s">
        <v>28572</v>
      </c>
      <c r="J6383" s="46" t="s">
        <v>33103</v>
      </c>
      <c r="K6383" s="56"/>
      <c r="L6383" s="56"/>
      <c r="M6383" s="56">
        <f t="shared" si="504"/>
        <v>1918</v>
      </c>
      <c r="N6383" s="56"/>
      <c r="O6383" s="56">
        <f t="shared" si="505"/>
        <v>10</v>
      </c>
      <c r="P6383" s="56">
        <f t="shared" si="506"/>
        <v>22</v>
      </c>
      <c r="Q6383" s="2" t="str">
        <f t="shared" si="507"/>
        <v>&lt;a href="set04\he_november 20, 1917 - august 10, 1920\miscellaneous\walum_notes_october_22,_1918_p5_he.pdf"&gt;Notes&lt;/a&gt;</v>
      </c>
    </row>
    <row r="6384" spans="1:17" x14ac:dyDescent="0.25">
      <c r="A6384" s="2">
        <v>2182</v>
      </c>
      <c r="B6384" s="4" t="s">
        <v>15029</v>
      </c>
      <c r="C6384" s="4" t="s">
        <v>14822</v>
      </c>
      <c r="D6384" s="52">
        <v>6877</v>
      </c>
      <c r="E6384" s="5" t="s">
        <v>13629</v>
      </c>
      <c r="F6384" s="5">
        <v>5</v>
      </c>
      <c r="G6384" s="5">
        <v>22</v>
      </c>
      <c r="H6384" s="5">
        <v>3911</v>
      </c>
      <c r="I6384" t="s">
        <v>28573</v>
      </c>
      <c r="J6384" s="46" t="s">
        <v>33103</v>
      </c>
      <c r="K6384" s="56"/>
      <c r="L6384" s="56"/>
      <c r="M6384" s="56">
        <f t="shared" si="504"/>
        <v>1918</v>
      </c>
      <c r="N6384" s="56"/>
      <c r="O6384" s="56">
        <f t="shared" si="505"/>
        <v>10</v>
      </c>
      <c r="P6384" s="56">
        <f t="shared" si="506"/>
        <v>29</v>
      </c>
      <c r="Q6384" s="2" t="str">
        <f t="shared" si="507"/>
        <v>&lt;a href="set04\he_november 20, 1917 - august 10, 1920\miscellaneous\goffe,_chas_arrives_to_live_work_in_hannaford_october_29,_1918_p5_he.pdf"&gt;Arrives to live work in Hannaford&lt;/a&gt;</v>
      </c>
    </row>
    <row r="6385" spans="1:17" x14ac:dyDescent="0.25">
      <c r="A6385" s="2">
        <v>2549</v>
      </c>
      <c r="B6385" s="4" t="s">
        <v>15053</v>
      </c>
      <c r="C6385" s="4" t="s">
        <v>15054</v>
      </c>
      <c r="D6385" s="52">
        <v>6877</v>
      </c>
      <c r="E6385" s="5" t="s">
        <v>13629</v>
      </c>
      <c r="F6385" s="5">
        <v>5</v>
      </c>
      <c r="G6385" s="5">
        <v>22</v>
      </c>
      <c r="H6385" s="5">
        <v>3945</v>
      </c>
      <c r="I6385" t="s">
        <v>28574</v>
      </c>
      <c r="J6385" s="46" t="s">
        <v>33103</v>
      </c>
      <c r="K6385" s="56"/>
      <c r="L6385" s="56"/>
      <c r="M6385" s="56">
        <f t="shared" si="504"/>
        <v>1918</v>
      </c>
      <c r="N6385" s="56"/>
      <c r="O6385" s="56">
        <f t="shared" si="505"/>
        <v>10</v>
      </c>
      <c r="P6385" s="56">
        <f t="shared" si="506"/>
        <v>29</v>
      </c>
      <c r="Q6385" s="2" t="str">
        <f t="shared" si="507"/>
        <v>&lt;a href="set04\he_november 20, 1917 - august 10, 1920\miscellaneous\hagen,_mrs_h_h_seriously_ill_with_influenza_october_29,_1918_p5_he.pdf"&gt;Seriously ill with influenza&lt;/a&gt;</v>
      </c>
    </row>
    <row r="6386" spans="1:17" x14ac:dyDescent="0.25">
      <c r="A6386" s="2">
        <v>4155</v>
      </c>
      <c r="B6386" s="4" t="s">
        <v>15112</v>
      </c>
      <c r="C6386" s="4" t="s">
        <v>15114</v>
      </c>
      <c r="D6386" s="52">
        <v>6877</v>
      </c>
      <c r="E6386" s="5" t="s">
        <v>13629</v>
      </c>
      <c r="F6386" s="5">
        <v>8</v>
      </c>
      <c r="G6386" s="5">
        <v>22</v>
      </c>
      <c r="H6386" s="5">
        <v>4130</v>
      </c>
      <c r="I6386" t="s">
        <v>28575</v>
      </c>
      <c r="J6386" s="46" t="s">
        <v>33103</v>
      </c>
      <c r="K6386" s="56"/>
      <c r="L6386" s="56"/>
      <c r="M6386" s="56">
        <f t="shared" si="504"/>
        <v>1918</v>
      </c>
      <c r="N6386" s="56"/>
      <c r="O6386" s="56">
        <f t="shared" si="505"/>
        <v>10</v>
      </c>
      <c r="P6386" s="56">
        <f t="shared" si="506"/>
        <v>29</v>
      </c>
      <c r="Q6386" s="2" t="str">
        <f t="shared" si="507"/>
        <v>&lt;a href="set04\he_november 20, 1917 - august 10, 1920\miscellaneous\karnak_reporter_october_29,_1918_p8_he.pdf"&gt;Reporter     &lt;/a&gt;</v>
      </c>
    </row>
    <row r="6387" spans="1:17" x14ac:dyDescent="0.25">
      <c r="A6387" s="2">
        <v>5853</v>
      </c>
      <c r="B6387" s="4" t="s">
        <v>15213</v>
      </c>
      <c r="C6387" s="4" t="s">
        <v>657</v>
      </c>
      <c r="D6387" s="52">
        <v>6877</v>
      </c>
      <c r="E6387" s="5" t="s">
        <v>13629</v>
      </c>
      <c r="F6387" s="5">
        <v>8</v>
      </c>
      <c r="G6387" s="5">
        <v>22</v>
      </c>
      <c r="H6387" s="5">
        <v>4363</v>
      </c>
      <c r="I6387" t="s">
        <v>28576</v>
      </c>
      <c r="J6387" s="46" t="s">
        <v>33103</v>
      </c>
      <c r="K6387" s="56"/>
      <c r="L6387" s="56"/>
      <c r="M6387" s="56">
        <f t="shared" ref="M6387:M6450" si="508">YEAR(D6387)</f>
        <v>1918</v>
      </c>
      <c r="N6387" s="56"/>
      <c r="O6387" s="56">
        <f t="shared" ref="O6387:O6450" si="509">MONTH(D6387)</f>
        <v>10</v>
      </c>
      <c r="P6387" s="56">
        <f t="shared" ref="P6387:P6450" si="510">DAY(D6387)</f>
        <v>29</v>
      </c>
      <c r="Q6387" s="2" t="str">
        <f t="shared" si="507"/>
        <v>&lt;a href="set04\he_november 20, 1917 - august 10, 1920\miscellaneous\peterson,_mrs_j_d_influenza_october_29,_1918_p8_he.pdf"&gt;Influenza&lt;/a&gt;</v>
      </c>
    </row>
    <row r="6388" spans="1:17" x14ac:dyDescent="0.25">
      <c r="A6388" s="2">
        <v>7835</v>
      </c>
      <c r="B6388" s="4" t="s">
        <v>13195</v>
      </c>
      <c r="C6388" s="4" t="s">
        <v>1607</v>
      </c>
      <c r="D6388" s="52">
        <v>6877</v>
      </c>
      <c r="E6388" s="5" t="s">
        <v>13629</v>
      </c>
      <c r="F6388" s="5">
        <v>5</v>
      </c>
      <c r="G6388" s="5">
        <v>22</v>
      </c>
      <c r="H6388" s="5">
        <v>4537</v>
      </c>
      <c r="I6388" t="s">
        <v>28577</v>
      </c>
      <c r="J6388" s="46" t="s">
        <v>33103</v>
      </c>
      <c r="K6388" s="56"/>
      <c r="L6388" s="56"/>
      <c r="M6388" s="56">
        <f t="shared" si="508"/>
        <v>1918</v>
      </c>
      <c r="N6388" s="56"/>
      <c r="O6388" s="56">
        <f t="shared" si="509"/>
        <v>10</v>
      </c>
      <c r="P6388" s="56">
        <f t="shared" si="510"/>
        <v>29</v>
      </c>
      <c r="Q6388" s="2" t="str">
        <f t="shared" si="507"/>
        <v>&lt;a href="set04\he_november 20, 1917 - august 10, 1920\miscellaneous\walum_notes_october_29,_1918_p5_he.pdf"&gt;Notes&lt;/a&gt;</v>
      </c>
    </row>
    <row r="6389" spans="1:17" x14ac:dyDescent="0.25">
      <c r="A6389" s="2">
        <v>8143</v>
      </c>
      <c r="B6389" s="4" t="s">
        <v>15294</v>
      </c>
      <c r="C6389" s="4" t="s">
        <v>657</v>
      </c>
      <c r="D6389" s="52">
        <v>6877</v>
      </c>
      <c r="E6389" s="5" t="s">
        <v>13629</v>
      </c>
      <c r="F6389" s="5">
        <v>5</v>
      </c>
      <c r="G6389" s="5">
        <v>22</v>
      </c>
      <c r="H6389" s="5">
        <v>4637</v>
      </c>
      <c r="I6389" t="s">
        <v>28578</v>
      </c>
      <c r="J6389" s="46" t="s">
        <v>33103</v>
      </c>
      <c r="K6389" s="56"/>
      <c r="L6389" s="56"/>
      <c r="M6389" s="56">
        <f t="shared" si="508"/>
        <v>1918</v>
      </c>
      <c r="N6389" s="56"/>
      <c r="O6389" s="56">
        <f t="shared" si="509"/>
        <v>10</v>
      </c>
      <c r="P6389" s="56">
        <f t="shared" si="510"/>
        <v>29</v>
      </c>
      <c r="Q6389" s="2" t="str">
        <f t="shared" si="507"/>
        <v>&lt;a href="set04\he_november 20, 1917 - august 10, 1920\miscellaneous\werner,_carl_e_influenza_october_29,_1918_p5_he.pdf"&gt;Influenza&lt;/a&gt;</v>
      </c>
    </row>
    <row r="6390" spans="1:17" x14ac:dyDescent="0.25">
      <c r="A6390" s="2">
        <v>8284</v>
      </c>
      <c r="B6390" s="4" t="s">
        <v>15305</v>
      </c>
      <c r="C6390" s="4" t="s">
        <v>15306</v>
      </c>
      <c r="D6390" s="52">
        <v>6877</v>
      </c>
      <c r="E6390" s="5" t="s">
        <v>13629</v>
      </c>
      <c r="F6390" s="5">
        <v>5</v>
      </c>
      <c r="G6390" s="5">
        <v>22</v>
      </c>
      <c r="H6390" s="5">
        <v>4659</v>
      </c>
      <c r="I6390" t="s">
        <v>28579</v>
      </c>
      <c r="J6390" s="46" t="s">
        <v>33103</v>
      </c>
      <c r="K6390" s="56"/>
      <c r="L6390" s="56"/>
      <c r="M6390" s="56">
        <f t="shared" si="508"/>
        <v>1918</v>
      </c>
      <c r="N6390" s="56"/>
      <c r="O6390" s="56">
        <f t="shared" si="509"/>
        <v>10</v>
      </c>
      <c r="P6390" s="56">
        <f t="shared" si="510"/>
        <v>29</v>
      </c>
      <c r="Q6390" s="2" t="str">
        <f t="shared" si="507"/>
        <v>&lt;a href="set04\he_november 20, 1917 - august 10, 1920\miscellaneous\wilson,_mrs_ole_sister_of_victim_of_mn_fires_october_29,_1918_p5_he.pdf"&gt;Sister of victim of MN fires&lt;/a&gt;</v>
      </c>
    </row>
    <row r="6391" spans="1:17" x14ac:dyDescent="0.25">
      <c r="A6391" s="2">
        <v>7</v>
      </c>
      <c r="B6391" s="4" t="s">
        <v>14940</v>
      </c>
      <c r="C6391" s="4" t="s">
        <v>839</v>
      </c>
      <c r="D6391" s="52">
        <v>6884</v>
      </c>
      <c r="E6391" s="5" t="s">
        <v>13629</v>
      </c>
      <c r="F6391" s="5">
        <v>4</v>
      </c>
      <c r="G6391" s="5">
        <v>22</v>
      </c>
      <c r="H6391" s="5">
        <v>3701</v>
      </c>
      <c r="I6391" t="s">
        <v>28580</v>
      </c>
      <c r="J6391" s="46" t="s">
        <v>33103</v>
      </c>
      <c r="K6391" s="56"/>
      <c r="L6391" s="56"/>
      <c r="M6391" s="56">
        <f t="shared" si="508"/>
        <v>1918</v>
      </c>
      <c r="N6391" s="56"/>
      <c r="O6391" s="56">
        <f t="shared" si="509"/>
        <v>11</v>
      </c>
      <c r="P6391" s="56">
        <f t="shared" si="510"/>
        <v>5</v>
      </c>
      <c r="Q6391" s="2" t="str">
        <f t="shared" si="507"/>
        <v>&lt;a href="set04\he_november 20, 1917 - august 10, 1920\miscellaneous\aalgaard,_peter_auction_sale_november_5,_1918_p4_he.pdf"&gt;Auction Sale&lt;/a&gt;</v>
      </c>
    </row>
    <row r="6392" spans="1:17" x14ac:dyDescent="0.25">
      <c r="A6392" s="2">
        <v>1505</v>
      </c>
      <c r="B6392" s="4" t="s">
        <v>5593</v>
      </c>
      <c r="C6392" s="4" t="s">
        <v>15007</v>
      </c>
      <c r="D6392" s="52">
        <v>6884</v>
      </c>
      <c r="E6392" s="5" t="s">
        <v>13629</v>
      </c>
      <c r="F6392" s="5">
        <v>1</v>
      </c>
      <c r="G6392" s="5">
        <v>22</v>
      </c>
      <c r="H6392" s="5">
        <v>3840</v>
      </c>
      <c r="I6392" t="s">
        <v>28581</v>
      </c>
      <c r="J6392" s="46" t="s">
        <v>33103</v>
      </c>
      <c r="K6392" s="56"/>
      <c r="L6392" s="56"/>
      <c r="M6392" s="56">
        <f t="shared" si="508"/>
        <v>1918</v>
      </c>
      <c r="N6392" s="56"/>
      <c r="O6392" s="56">
        <f t="shared" si="509"/>
        <v>11</v>
      </c>
      <c r="P6392" s="56">
        <f t="shared" si="510"/>
        <v>5</v>
      </c>
      <c r="Q6392" s="2" t="str">
        <f t="shared" si="507"/>
        <v>&lt;a href="set04\he_november 20, 1917 - august 10, 1920\miscellaneous\dazey_has_electricity_november_5,_1918_p1_he.pdf"&gt;Has electricity&lt;/a&gt;</v>
      </c>
    </row>
    <row r="6393" spans="1:17" x14ac:dyDescent="0.25">
      <c r="A6393" s="2">
        <v>1812</v>
      </c>
      <c r="B6393" s="4" t="s">
        <v>15010</v>
      </c>
      <c r="C6393" s="4" t="s">
        <v>15011</v>
      </c>
      <c r="D6393" s="52">
        <v>6884</v>
      </c>
      <c r="E6393" s="5" t="s">
        <v>13629</v>
      </c>
      <c r="F6393" s="5">
        <v>4</v>
      </c>
      <c r="G6393" s="5">
        <v>22</v>
      </c>
      <c r="H6393" s="5">
        <v>3882</v>
      </c>
      <c r="I6393" t="s">
        <v>28582</v>
      </c>
      <c r="J6393" s="46" t="s">
        <v>33103</v>
      </c>
      <c r="K6393" s="56"/>
      <c r="L6393" s="56"/>
      <c r="M6393" s="56">
        <f t="shared" si="508"/>
        <v>1918</v>
      </c>
      <c r="N6393" s="56"/>
      <c r="O6393" s="56">
        <f t="shared" si="509"/>
        <v>11</v>
      </c>
      <c r="P6393" s="56">
        <f t="shared" si="510"/>
        <v>5</v>
      </c>
      <c r="Q6393" s="2" t="str">
        <f t="shared" si="507"/>
        <v>&lt;a href="set04\he_november 20, 1917 - august 10, 1920\miscellaneous\eimons,_ben_and_peter_mn_fire_experience_november_5,_1918_p4_he.pdf"&gt;Fire Experience&lt;/a&gt;</v>
      </c>
    </row>
    <row r="6394" spans="1:17" x14ac:dyDescent="0.25">
      <c r="A6394" s="2">
        <v>1993</v>
      </c>
      <c r="B6394" s="4" t="s">
        <v>15019</v>
      </c>
      <c r="C6394" s="4" t="s">
        <v>15020</v>
      </c>
      <c r="D6394" s="52">
        <v>6884</v>
      </c>
      <c r="E6394" s="5" t="s">
        <v>13629</v>
      </c>
      <c r="F6394" s="5">
        <v>4</v>
      </c>
      <c r="G6394" s="5">
        <v>22</v>
      </c>
      <c r="H6394" s="5">
        <v>3901</v>
      </c>
      <c r="I6394" t="s">
        <v>28583</v>
      </c>
      <c r="J6394" s="46" t="s">
        <v>33103</v>
      </c>
      <c r="K6394" s="56"/>
      <c r="L6394" s="56"/>
      <c r="M6394" s="56">
        <f t="shared" si="508"/>
        <v>1918</v>
      </c>
      <c r="N6394" s="56"/>
      <c r="O6394" s="56">
        <f t="shared" si="509"/>
        <v>11</v>
      </c>
      <c r="P6394" s="56">
        <f t="shared" si="510"/>
        <v>5</v>
      </c>
      <c r="Q6394" s="2" t="str">
        <f t="shared" si="507"/>
        <v>&lt;a href="set04\he_november 20, 1917 - august 10, 1920\miscellaneous\fortney,_susanna_estate_hearing_to_assign_administrator_november_5,_1918_p4_he.pdf"&gt;Estate hearing to assign administrator&lt;/a&gt;</v>
      </c>
    </row>
    <row r="6395" spans="1:17" x14ac:dyDescent="0.25">
      <c r="A6395" s="2">
        <v>4156</v>
      </c>
      <c r="B6395" s="4" t="s">
        <v>15112</v>
      </c>
      <c r="C6395" s="4" t="s">
        <v>15114</v>
      </c>
      <c r="D6395" s="52">
        <v>6884</v>
      </c>
      <c r="E6395" s="5" t="s">
        <v>13629</v>
      </c>
      <c r="F6395" s="5">
        <v>8</v>
      </c>
      <c r="G6395" s="5">
        <v>22</v>
      </c>
      <c r="H6395" s="5">
        <v>4124</v>
      </c>
      <c r="I6395" t="s">
        <v>28584</v>
      </c>
      <c r="J6395" s="46" t="s">
        <v>33103</v>
      </c>
      <c r="K6395" s="56"/>
      <c r="L6395" s="56"/>
      <c r="M6395" s="56">
        <f t="shared" si="508"/>
        <v>1918</v>
      </c>
      <c r="N6395" s="56"/>
      <c r="O6395" s="56">
        <f t="shared" si="509"/>
        <v>11</v>
      </c>
      <c r="P6395" s="56">
        <f t="shared" si="510"/>
        <v>5</v>
      </c>
      <c r="Q6395" s="2" t="str">
        <f t="shared" si="507"/>
        <v>&lt;a href="set04\he_november 20, 1917 - august 10, 1920\miscellaneous\karnak_reporter_november_5,_1918_p8_he.pdf"&gt;Reporter     &lt;/a&gt;</v>
      </c>
    </row>
    <row r="6396" spans="1:17" x14ac:dyDescent="0.25">
      <c r="A6396" s="2">
        <v>4837</v>
      </c>
      <c r="B6396" s="4" t="s">
        <v>422</v>
      </c>
      <c r="C6396" s="4" t="s">
        <v>15148</v>
      </c>
      <c r="D6396" s="52">
        <v>6884</v>
      </c>
      <c r="E6396" s="5" t="s">
        <v>13629</v>
      </c>
      <c r="F6396" s="5">
        <v>5</v>
      </c>
      <c r="G6396" s="5">
        <v>22</v>
      </c>
      <c r="H6396" s="5">
        <v>4233</v>
      </c>
      <c r="I6396" t="s">
        <v>28585</v>
      </c>
      <c r="J6396" s="46" t="s">
        <v>33103</v>
      </c>
      <c r="K6396" s="56"/>
      <c r="L6396" s="56"/>
      <c r="M6396" s="56">
        <f t="shared" si="508"/>
        <v>1918</v>
      </c>
      <c r="N6396" s="56"/>
      <c r="O6396" s="56">
        <f t="shared" si="509"/>
        <v>11</v>
      </c>
      <c r="P6396" s="56">
        <f t="shared" si="510"/>
        <v>5</v>
      </c>
      <c r="Q6396" s="2" t="str">
        <f t="shared" si="507"/>
        <v>&lt;a href="set04\he_november 20, 1917 - august 10, 1920\miscellaneous\lindgren,_gordon_not_dead_but_pow_wwi_november_5,_1918_p5_he.pdf"&gt;Not dead but POW WWI&lt;/a&gt;</v>
      </c>
    </row>
    <row r="6397" spans="1:17" x14ac:dyDescent="0.25">
      <c r="A6397" s="2">
        <v>5362</v>
      </c>
      <c r="B6397" s="100" t="s">
        <v>6240</v>
      </c>
      <c r="C6397" s="4" t="s">
        <v>657</v>
      </c>
      <c r="D6397" s="52">
        <v>6884</v>
      </c>
      <c r="E6397" s="5" t="s">
        <v>13629</v>
      </c>
      <c r="F6397" s="5">
        <v>5</v>
      </c>
      <c r="G6397" s="5">
        <v>22</v>
      </c>
      <c r="H6397" s="5">
        <v>4295</v>
      </c>
      <c r="I6397" t="s">
        <v>28586</v>
      </c>
      <c r="J6397" s="46" t="s">
        <v>33103</v>
      </c>
      <c r="K6397" s="56"/>
      <c r="L6397" s="56"/>
      <c r="M6397" s="56">
        <f t="shared" si="508"/>
        <v>1918</v>
      </c>
      <c r="N6397" s="56"/>
      <c r="O6397" s="56">
        <f t="shared" si="509"/>
        <v>11</v>
      </c>
      <c r="P6397" s="56">
        <f t="shared" si="510"/>
        <v>5</v>
      </c>
      <c r="Q6397" s="2" t="str">
        <f t="shared" si="507"/>
        <v>&lt;a href="set04\he_november 20, 1917 - august 10, 1920\miscellaneous\nelson,_henry_influenza_(poor_copy)_november_5,_1918_p5_he.pdf"&gt;Influenza&lt;/a&gt;</v>
      </c>
    </row>
    <row r="6398" spans="1:17" x14ac:dyDescent="0.25">
      <c r="A6398" s="2">
        <v>7475</v>
      </c>
      <c r="B6398" s="4" t="s">
        <v>15267</v>
      </c>
      <c r="C6398" s="4" t="s">
        <v>15268</v>
      </c>
      <c r="D6398" s="52">
        <v>6884</v>
      </c>
      <c r="E6398" s="5" t="s">
        <v>13629</v>
      </c>
      <c r="F6398" s="5">
        <v>1</v>
      </c>
      <c r="G6398" s="5">
        <v>22</v>
      </c>
      <c r="H6398" s="5">
        <v>4464</v>
      </c>
      <c r="I6398" t="s">
        <v>28587</v>
      </c>
      <c r="J6398" s="46" t="s">
        <v>33103</v>
      </c>
      <c r="K6398" s="56"/>
      <c r="L6398" s="56"/>
      <c r="M6398" s="56">
        <f t="shared" si="508"/>
        <v>1918</v>
      </c>
      <c r="N6398" s="56"/>
      <c r="O6398" s="56">
        <f t="shared" si="509"/>
        <v>11</v>
      </c>
      <c r="P6398" s="56">
        <f t="shared" si="510"/>
        <v>5</v>
      </c>
      <c r="Q6398" s="2" t="str">
        <f t="shared" si="507"/>
        <v>&lt;a href="set04\he_november 20, 1917 - august 10, 1920\miscellaneous\thoreson,_walter_and_philip_write_from_wwi_november_5,_1918_p1_he.pdf"&gt;Write from WWI&lt;/a&gt;</v>
      </c>
    </row>
    <row r="6399" spans="1:17" x14ac:dyDescent="0.25">
      <c r="A6399" s="2">
        <v>7836</v>
      </c>
      <c r="B6399" s="4" t="s">
        <v>13195</v>
      </c>
      <c r="C6399" s="4" t="s">
        <v>1607</v>
      </c>
      <c r="D6399" s="52">
        <v>6884</v>
      </c>
      <c r="E6399" s="5" t="s">
        <v>13629</v>
      </c>
      <c r="F6399" s="5">
        <v>5</v>
      </c>
      <c r="G6399" s="5">
        <v>22</v>
      </c>
      <c r="H6399" s="5">
        <v>4531</v>
      </c>
      <c r="I6399" t="s">
        <v>28588</v>
      </c>
      <c r="J6399" s="46" t="s">
        <v>33103</v>
      </c>
      <c r="K6399" s="56"/>
      <c r="L6399" s="56"/>
      <c r="M6399" s="56">
        <f t="shared" si="508"/>
        <v>1918</v>
      </c>
      <c r="N6399" s="56"/>
      <c r="O6399" s="56">
        <f t="shared" si="509"/>
        <v>11</v>
      </c>
      <c r="P6399" s="56">
        <f t="shared" si="510"/>
        <v>5</v>
      </c>
      <c r="Q6399" s="2" t="str">
        <f t="shared" si="507"/>
        <v>&lt;a href="set04\he_november 20, 1917 - august 10, 1920\miscellaneous\walum_notes_november_5,_1918_p5_he.pdf"&gt;Notes&lt;/a&gt;</v>
      </c>
    </row>
    <row r="6400" spans="1:17" x14ac:dyDescent="0.25">
      <c r="A6400" s="2">
        <v>684</v>
      </c>
      <c r="B6400" s="4" t="s">
        <v>656</v>
      </c>
      <c r="C6400" s="4" t="s">
        <v>657</v>
      </c>
      <c r="D6400" s="52">
        <v>6886</v>
      </c>
      <c r="E6400" s="5" t="s">
        <v>13630</v>
      </c>
      <c r="F6400" s="5">
        <v>1</v>
      </c>
      <c r="G6400" s="5">
        <v>32</v>
      </c>
      <c r="H6400" s="5">
        <v>6458</v>
      </c>
      <c r="I6400" t="s">
        <v>30424</v>
      </c>
      <c r="J6400" s="46" t="s">
        <v>33120</v>
      </c>
      <c r="K6400" s="56"/>
      <c r="L6400" s="56"/>
      <c r="M6400" s="56">
        <f t="shared" si="508"/>
        <v>1918</v>
      </c>
      <c r="N6400" s="56"/>
      <c r="O6400" s="56">
        <f t="shared" si="509"/>
        <v>11</v>
      </c>
      <c r="P6400" s="56">
        <f t="shared" si="510"/>
        <v>7</v>
      </c>
      <c r="Q6400" s="2" t="str">
        <f t="shared" si="507"/>
        <v>&lt;a href="set03\tsr\tsr_october_26,_1916_-_august_3,_1922\miscellaneous\bustrack,_lawrence_influenza_november_7,_1918_p1_tsr.pdf"&gt;Influenza&lt;/a&gt;</v>
      </c>
    </row>
    <row r="6401" spans="1:17" x14ac:dyDescent="0.25">
      <c r="A6401" s="2">
        <v>6696</v>
      </c>
      <c r="B6401" s="4" t="s">
        <v>1061</v>
      </c>
      <c r="C6401" s="4" t="s">
        <v>1062</v>
      </c>
      <c r="D6401" s="52">
        <v>6886</v>
      </c>
      <c r="E6401" s="5" t="s">
        <v>13630</v>
      </c>
      <c r="F6401" s="5">
        <v>1</v>
      </c>
      <c r="G6401" s="5">
        <v>32</v>
      </c>
      <c r="H6401" s="5">
        <v>6772</v>
      </c>
      <c r="I6401" t="s">
        <v>30425</v>
      </c>
      <c r="J6401" s="46" t="s">
        <v>33120</v>
      </c>
      <c r="K6401" s="56"/>
      <c r="L6401" s="56"/>
      <c r="M6401" s="56">
        <f t="shared" si="508"/>
        <v>1918</v>
      </c>
      <c r="N6401" s="56"/>
      <c r="O6401" s="56">
        <f t="shared" si="509"/>
        <v>11</v>
      </c>
      <c r="P6401" s="56">
        <f t="shared" si="510"/>
        <v>7</v>
      </c>
      <c r="Q6401" s="2" t="str">
        <f t="shared" si="507"/>
        <v>&lt;a href="set03\tsr\tsr_october_26,_1916_-_august_3,_1922\miscellaneous\soli,_hjelmer_kicked_in_jaw_november_7,_1918_p1_tsr.pdf"&gt;Kicked in jaw&lt;/a&gt;</v>
      </c>
    </row>
    <row r="6402" spans="1:17" x14ac:dyDescent="0.25">
      <c r="A6402" s="2">
        <v>592</v>
      </c>
      <c r="B6402" s="4" t="s">
        <v>14983</v>
      </c>
      <c r="C6402" s="4" t="s">
        <v>14984</v>
      </c>
      <c r="D6402" s="52">
        <v>6891</v>
      </c>
      <c r="E6402" s="5" t="s">
        <v>13629</v>
      </c>
      <c r="F6402" s="5">
        <v>5</v>
      </c>
      <c r="G6402" s="5">
        <v>22</v>
      </c>
      <c r="H6402" s="5">
        <v>3766</v>
      </c>
      <c r="I6402" t="s">
        <v>28589</v>
      </c>
      <c r="J6402" s="46" t="s">
        <v>33103</v>
      </c>
      <c r="K6402" s="56"/>
      <c r="L6402" s="56"/>
      <c r="M6402" s="56">
        <f t="shared" si="508"/>
        <v>1918</v>
      </c>
      <c r="N6402" s="56"/>
      <c r="O6402" s="56">
        <f t="shared" si="509"/>
        <v>11</v>
      </c>
      <c r="P6402" s="56">
        <f t="shared" si="510"/>
        <v>12</v>
      </c>
      <c r="Q6402" s="2" t="str">
        <f t="shared" ref="Q6402:Q6465" si="511">"&lt;a href="&amp;""""&amp;J6402&amp;"\"&amp;I6402&amp;"""&gt;"&amp;C6402&amp;"&lt;/a&gt;"</f>
        <v>&lt;a href="set04\he_november 20, 1917 - august 10, 1920\miscellaneous\brekke,_julius_children_of_influenza_november_12,_1918_p5_he.pdf"&gt;Children of influenza&lt;/a&gt;</v>
      </c>
    </row>
    <row r="6403" spans="1:17" x14ac:dyDescent="0.25">
      <c r="A6403" s="2">
        <v>2108</v>
      </c>
      <c r="B6403" s="4" t="s">
        <v>15025</v>
      </c>
      <c r="C6403" s="4" t="s">
        <v>1625</v>
      </c>
      <c r="D6403" s="52">
        <v>6891</v>
      </c>
      <c r="E6403" s="5" t="s">
        <v>13629</v>
      </c>
      <c r="F6403" s="5">
        <v>4</v>
      </c>
      <c r="G6403" s="5">
        <v>22</v>
      </c>
      <c r="H6403" s="5">
        <v>3908</v>
      </c>
      <c r="I6403" t="s">
        <v>28590</v>
      </c>
      <c r="J6403" s="46" t="s">
        <v>33103</v>
      </c>
      <c r="K6403" s="56"/>
      <c r="L6403" s="56"/>
      <c r="M6403" s="56">
        <f t="shared" si="508"/>
        <v>1918</v>
      </c>
      <c r="N6403" s="56"/>
      <c r="O6403" s="56">
        <f t="shared" si="509"/>
        <v>11</v>
      </c>
      <c r="P6403" s="56">
        <f t="shared" si="510"/>
        <v>12</v>
      </c>
      <c r="Q6403" s="2" t="str">
        <f t="shared" si="511"/>
        <v>&lt;a href="set04\he_november 20, 1917 - august 10, 1920\miscellaneous\general_election_results_november_12,_1918_p4_he.pdf"&gt;Results&lt;/a&gt;</v>
      </c>
    </row>
    <row r="6404" spans="1:17" x14ac:dyDescent="0.25">
      <c r="A6404" s="2">
        <v>2609</v>
      </c>
      <c r="B6404" s="4" t="s">
        <v>13904</v>
      </c>
      <c r="C6404" s="4" t="s">
        <v>15059</v>
      </c>
      <c r="D6404" s="52">
        <v>6891</v>
      </c>
      <c r="E6404" s="5" t="s">
        <v>13629</v>
      </c>
      <c r="F6404" s="5">
        <v>5</v>
      </c>
      <c r="G6404" s="5">
        <v>22</v>
      </c>
      <c r="H6404" s="5">
        <v>3953</v>
      </c>
      <c r="I6404" t="s">
        <v>28591</v>
      </c>
      <c r="J6404" s="46" t="s">
        <v>33103</v>
      </c>
      <c r="K6404" s="56"/>
      <c r="L6404" s="56"/>
      <c r="M6404" s="56">
        <f t="shared" si="508"/>
        <v>1918</v>
      </c>
      <c r="N6404" s="56"/>
      <c r="O6404" s="56">
        <f t="shared" si="509"/>
        <v>11</v>
      </c>
      <c r="P6404" s="56">
        <f t="shared" si="510"/>
        <v>12</v>
      </c>
      <c r="Q6404" s="2" t="str">
        <f t="shared" si="511"/>
        <v>&lt;a href="set04\he_november 20, 1917 - august 10, 1920\miscellaneous\hannaford_influenza_report_november_12,_1918_p5_he.pdf"&gt;Influenza report&lt;/a&gt;</v>
      </c>
    </row>
    <row r="6405" spans="1:17" x14ac:dyDescent="0.25">
      <c r="A6405" s="2">
        <v>2693</v>
      </c>
      <c r="B6405" s="4" t="s">
        <v>5948</v>
      </c>
      <c r="C6405" s="4" t="s">
        <v>1607</v>
      </c>
      <c r="D6405" s="52">
        <v>6891</v>
      </c>
      <c r="E6405" s="5" t="s">
        <v>13629</v>
      </c>
      <c r="F6405" s="5">
        <v>5</v>
      </c>
      <c r="G6405" s="5">
        <v>22</v>
      </c>
      <c r="H6405" s="5">
        <v>3984</v>
      </c>
      <c r="I6405" t="s">
        <v>28592</v>
      </c>
      <c r="J6405" s="46" t="s">
        <v>33103</v>
      </c>
      <c r="K6405" s="56"/>
      <c r="L6405" s="56"/>
      <c r="M6405" s="56">
        <f t="shared" si="508"/>
        <v>1918</v>
      </c>
      <c r="N6405" s="56"/>
      <c r="O6405" s="56">
        <f t="shared" si="509"/>
        <v>11</v>
      </c>
      <c r="P6405" s="56">
        <f t="shared" si="510"/>
        <v>12</v>
      </c>
      <c r="Q6405" s="2" t="str">
        <f t="shared" si="511"/>
        <v>&lt;a href="set04\he_november 20, 1917 - august 10, 1920\miscellaneous\hannaford_school_notes_november_12,_1918_p5_he.pdf"&gt;Notes&lt;/a&gt;</v>
      </c>
    </row>
    <row r="6406" spans="1:17" x14ac:dyDescent="0.25">
      <c r="A6406" s="2">
        <v>2810</v>
      </c>
      <c r="B6406" s="4" t="s">
        <v>8138</v>
      </c>
      <c r="C6406" s="4" t="s">
        <v>5997</v>
      </c>
      <c r="D6406" s="52">
        <v>6891</v>
      </c>
      <c r="E6406" s="5" t="s">
        <v>13629</v>
      </c>
      <c r="F6406" s="5">
        <v>5</v>
      </c>
      <c r="G6406" s="5">
        <v>22</v>
      </c>
      <c r="H6406" s="5">
        <v>4013</v>
      </c>
      <c r="I6406" t="s">
        <v>28593</v>
      </c>
      <c r="J6406" s="46" t="s">
        <v>33103</v>
      </c>
      <c r="K6406" s="56"/>
      <c r="L6406" s="56"/>
      <c r="M6406" s="56">
        <f t="shared" si="508"/>
        <v>1918</v>
      </c>
      <c r="N6406" s="56"/>
      <c r="O6406" s="56">
        <f t="shared" si="509"/>
        <v>11</v>
      </c>
      <c r="P6406" s="56">
        <f t="shared" si="510"/>
        <v>12</v>
      </c>
      <c r="Q6406" s="2" t="str">
        <f t="shared" si="511"/>
        <v>&lt;a href="set04\he_november 20, 1917 - august 10, 1920\miscellaneous\hareland,_ludvig_leaves_for_home_november_12,_1918_p5_he.pdf"&gt;Leaves for home&lt;/a&gt;</v>
      </c>
    </row>
    <row r="6407" spans="1:17" x14ac:dyDescent="0.25">
      <c r="A6407" s="2">
        <v>4157</v>
      </c>
      <c r="B6407" s="4" t="s">
        <v>15112</v>
      </c>
      <c r="C6407" s="4" t="s">
        <v>15114</v>
      </c>
      <c r="D6407" s="52">
        <v>6891</v>
      </c>
      <c r="E6407" s="5" t="s">
        <v>13629</v>
      </c>
      <c r="F6407" s="5">
        <v>8</v>
      </c>
      <c r="G6407" s="5">
        <v>22</v>
      </c>
      <c r="H6407" s="5">
        <v>4125</v>
      </c>
      <c r="I6407" t="s">
        <v>28594</v>
      </c>
      <c r="J6407" s="46" t="s">
        <v>33103</v>
      </c>
      <c r="K6407" s="56"/>
      <c r="L6407" s="56"/>
      <c r="M6407" s="56">
        <f t="shared" si="508"/>
        <v>1918</v>
      </c>
      <c r="N6407" s="56"/>
      <c r="O6407" s="56">
        <f t="shared" si="509"/>
        <v>11</v>
      </c>
      <c r="P6407" s="56">
        <f t="shared" si="510"/>
        <v>12</v>
      </c>
      <c r="Q6407" s="2" t="str">
        <f t="shared" si="511"/>
        <v>&lt;a href="set04\he_november 20, 1917 - august 10, 1920\miscellaneous\karnak_reporter_november_12,_1918_p8_he.pdf"&gt;Reporter     &lt;/a&gt;</v>
      </c>
    </row>
    <row r="6408" spans="1:17" x14ac:dyDescent="0.25">
      <c r="A6408" s="2">
        <v>5256</v>
      </c>
      <c r="B6408" s="4" t="s">
        <v>15179</v>
      </c>
      <c r="C6408" s="4" t="s">
        <v>15180</v>
      </c>
      <c r="D6408" s="52">
        <v>6891</v>
      </c>
      <c r="E6408" s="5" t="s">
        <v>13629</v>
      </c>
      <c r="F6408" s="5">
        <v>5</v>
      </c>
      <c r="G6408" s="5">
        <v>22</v>
      </c>
      <c r="H6408" s="5">
        <v>4293</v>
      </c>
      <c r="I6408" t="s">
        <v>28595</v>
      </c>
      <c r="J6408" s="46" t="s">
        <v>33103</v>
      </c>
      <c r="K6408" s="56"/>
      <c r="L6408" s="56"/>
      <c r="M6408" s="56">
        <f t="shared" si="508"/>
        <v>1918</v>
      </c>
      <c r="N6408" s="56"/>
      <c r="O6408" s="56">
        <f t="shared" si="509"/>
        <v>11</v>
      </c>
      <c r="P6408" s="56">
        <f t="shared" si="510"/>
        <v>12</v>
      </c>
      <c r="Q6408" s="2" t="str">
        <f t="shared" si="511"/>
        <v>&lt;a href="set04\he_november 20, 1917 - august 10, 1920\miscellaneous\moore,_mrs_l_b_influenza_pneumonia_november_12,_1918_p5_he.pdf"&gt;Influenza pneumonia&lt;/a&gt;</v>
      </c>
    </row>
    <row r="6409" spans="1:17" x14ac:dyDescent="0.25">
      <c r="A6409" s="2">
        <v>5815</v>
      </c>
      <c r="B6409" s="4" t="s">
        <v>13573</v>
      </c>
      <c r="C6409" s="4" t="s">
        <v>15208</v>
      </c>
      <c r="D6409" s="52">
        <v>6891</v>
      </c>
      <c r="E6409" s="5" t="s">
        <v>13629</v>
      </c>
      <c r="F6409" s="5">
        <v>8</v>
      </c>
      <c r="G6409" s="5">
        <v>22</v>
      </c>
      <c r="H6409" s="5">
        <v>4355</v>
      </c>
      <c r="I6409" t="s">
        <v>28596</v>
      </c>
      <c r="J6409" s="46" t="s">
        <v>33103</v>
      </c>
      <c r="K6409" s="56"/>
      <c r="L6409" s="56"/>
      <c r="M6409" s="56">
        <f t="shared" si="508"/>
        <v>1918</v>
      </c>
      <c r="N6409" s="56"/>
      <c r="O6409" s="56">
        <f t="shared" si="509"/>
        <v>11</v>
      </c>
      <c r="P6409" s="56">
        <f t="shared" si="510"/>
        <v>12</v>
      </c>
      <c r="Q6409" s="2" t="str">
        <f t="shared" si="511"/>
        <v>&lt;a href="set04\he_november 20, 1917 - august 10, 1920\miscellaneous\peterson,_axel_to_live_work_in_rogers_november_12,_1918_p8_he.pdf"&gt;To live work in Rogers&lt;/a&gt;</v>
      </c>
    </row>
    <row r="6410" spans="1:17" x14ac:dyDescent="0.25">
      <c r="A6410" s="2">
        <v>7419</v>
      </c>
      <c r="B6410" s="4" t="s">
        <v>15260</v>
      </c>
      <c r="C6410" s="4" t="s">
        <v>15261</v>
      </c>
      <c r="D6410" s="52">
        <v>6891</v>
      </c>
      <c r="E6410" s="5" t="s">
        <v>13629</v>
      </c>
      <c r="F6410" s="5">
        <v>8</v>
      </c>
      <c r="G6410" s="5">
        <v>22</v>
      </c>
      <c r="H6410" s="5">
        <v>4434</v>
      </c>
      <c r="I6410" t="s">
        <v>28597</v>
      </c>
      <c r="J6410" s="46" t="s">
        <v>33103</v>
      </c>
      <c r="K6410" s="56"/>
      <c r="L6410" s="56"/>
      <c r="M6410" s="56">
        <f t="shared" si="508"/>
        <v>1918</v>
      </c>
      <c r="N6410" s="56"/>
      <c r="O6410" s="56">
        <f t="shared" si="509"/>
        <v>11</v>
      </c>
      <c r="P6410" s="56">
        <f t="shared" si="510"/>
        <v>12</v>
      </c>
      <c r="Q6410" s="2" t="str">
        <f t="shared" si="511"/>
        <v>&lt;a href="set04\he_november 20, 1917 - august 10, 1920\miscellaneous\thompson,_willie_car_stuck_on_tracks_november_12,_1918_p8_he.pdf"&gt;Car stuck on tracks&lt;/a&gt;</v>
      </c>
    </row>
    <row r="6411" spans="1:17" x14ac:dyDescent="0.25">
      <c r="A6411" s="2">
        <v>7652</v>
      </c>
      <c r="B6411" s="4" t="s">
        <v>15284</v>
      </c>
      <c r="C6411" s="4" t="s">
        <v>15054</v>
      </c>
      <c r="D6411" s="52">
        <v>6891</v>
      </c>
      <c r="E6411" s="5" t="s">
        <v>13629</v>
      </c>
      <c r="F6411" s="5">
        <v>5</v>
      </c>
      <c r="G6411" s="5">
        <v>22</v>
      </c>
      <c r="H6411" s="5">
        <v>4478</v>
      </c>
      <c r="I6411" t="s">
        <v>28598</v>
      </c>
      <c r="J6411" s="46" t="s">
        <v>33103</v>
      </c>
      <c r="K6411" s="56"/>
      <c r="L6411" s="56"/>
      <c r="M6411" s="56">
        <f t="shared" si="508"/>
        <v>1918</v>
      </c>
      <c r="N6411" s="56"/>
      <c r="O6411" s="56">
        <f t="shared" si="509"/>
        <v>11</v>
      </c>
      <c r="P6411" s="56">
        <f t="shared" si="510"/>
        <v>12</v>
      </c>
      <c r="Q6411" s="2" t="str">
        <f t="shared" si="511"/>
        <v>&lt;a href="set04\he_november 20, 1917 - august 10, 1920\miscellaneous\vint,_mrs_oliver_seriously_ill_influenza_november_12,_1918_p5_he.pdf"&gt;Seriously ill with influenza&lt;/a&gt;</v>
      </c>
    </row>
    <row r="6412" spans="1:17" x14ac:dyDescent="0.25">
      <c r="A6412" s="2">
        <v>7837</v>
      </c>
      <c r="B6412" s="4" t="s">
        <v>13195</v>
      </c>
      <c r="C6412" s="4" t="s">
        <v>1607</v>
      </c>
      <c r="D6412" s="52">
        <v>6891</v>
      </c>
      <c r="E6412" s="5" t="s">
        <v>13629</v>
      </c>
      <c r="F6412" s="5">
        <v>5</v>
      </c>
      <c r="G6412" s="5">
        <v>22</v>
      </c>
      <c r="H6412" s="5">
        <v>4532</v>
      </c>
      <c r="I6412" t="s">
        <v>28599</v>
      </c>
      <c r="J6412" s="46" t="s">
        <v>33103</v>
      </c>
      <c r="K6412" s="56"/>
      <c r="L6412" s="56"/>
      <c r="M6412" s="56">
        <f t="shared" si="508"/>
        <v>1918</v>
      </c>
      <c r="N6412" s="56"/>
      <c r="O6412" s="56">
        <f t="shared" si="509"/>
        <v>11</v>
      </c>
      <c r="P6412" s="56">
        <f t="shared" si="510"/>
        <v>12</v>
      </c>
      <c r="Q6412" s="2" t="str">
        <f t="shared" si="511"/>
        <v>&lt;a href="set04\he_november 20, 1917 - august 10, 1920\miscellaneous\walum_notes_november_12,_1918_p5_he.pdf"&gt;Notes&lt;/a&gt;</v>
      </c>
    </row>
    <row r="6413" spans="1:17" x14ac:dyDescent="0.25">
      <c r="A6413" s="2">
        <v>8427</v>
      </c>
      <c r="B6413" s="4" t="s">
        <v>13620</v>
      </c>
      <c r="C6413" s="4" t="s">
        <v>15310</v>
      </c>
      <c r="D6413" s="52">
        <v>6891</v>
      </c>
      <c r="E6413" s="5" t="s">
        <v>13629</v>
      </c>
      <c r="F6413" s="5">
        <v>5</v>
      </c>
      <c r="G6413" s="5">
        <v>22</v>
      </c>
      <c r="H6413" s="5">
        <v>4666</v>
      </c>
      <c r="I6413" t="s">
        <v>28600</v>
      </c>
      <c r="J6413" s="46" t="s">
        <v>33103</v>
      </c>
      <c r="K6413" s="56"/>
      <c r="L6413" s="56"/>
      <c r="M6413" s="56">
        <f t="shared" si="508"/>
        <v>1918</v>
      </c>
      <c r="N6413" s="56"/>
      <c r="O6413" s="56">
        <f t="shared" si="509"/>
        <v>11</v>
      </c>
      <c r="P6413" s="56">
        <f t="shared" si="510"/>
        <v>12</v>
      </c>
      <c r="Q6413" s="2" t="str">
        <f t="shared" si="511"/>
        <v>&lt;a href="set04\he_november 20, 1917 - august 10, 1920\miscellaneous\woodward,_hosea_leaving_mclean_county_for_pa_november_12,_1918_p5_he.pdf"&gt;Leaving McLean County for PA&lt;/a&gt;</v>
      </c>
    </row>
    <row r="6414" spans="1:17" x14ac:dyDescent="0.25">
      <c r="A6414" s="2">
        <v>2466</v>
      </c>
      <c r="B6414" s="4" t="s">
        <v>13498</v>
      </c>
      <c r="C6414" s="4" t="s">
        <v>15043</v>
      </c>
      <c r="D6414" s="52">
        <v>6898</v>
      </c>
      <c r="E6414" s="5" t="s">
        <v>13629</v>
      </c>
      <c r="F6414" s="5">
        <v>5</v>
      </c>
      <c r="G6414" s="5">
        <v>22</v>
      </c>
      <c r="H6414" s="5">
        <v>3934</v>
      </c>
      <c r="I6414" t="s">
        <v>28601</v>
      </c>
      <c r="J6414" s="46" t="s">
        <v>33103</v>
      </c>
      <c r="K6414" s="56"/>
      <c r="L6414" s="56"/>
      <c r="M6414" s="56">
        <f t="shared" si="508"/>
        <v>1918</v>
      </c>
      <c r="N6414" s="56"/>
      <c r="O6414" s="56">
        <f t="shared" si="509"/>
        <v>11</v>
      </c>
      <c r="P6414" s="56">
        <f t="shared" si="510"/>
        <v>19</v>
      </c>
      <c r="Q6414" s="2" t="str">
        <f t="shared" si="511"/>
        <v>&lt;a href="set04\he_november 20, 1917 - august 10, 1920\miscellaneous\groven,_oscar_much_improved_november_19,_1918_p5_he.pdf"&gt;Much improved&lt;/a&gt;</v>
      </c>
    </row>
    <row r="6415" spans="1:17" x14ac:dyDescent="0.25">
      <c r="A6415" s="2">
        <v>3784</v>
      </c>
      <c r="B6415" s="4" t="s">
        <v>14896</v>
      </c>
      <c r="C6415" s="4" t="s">
        <v>15089</v>
      </c>
      <c r="D6415" s="52">
        <v>6898</v>
      </c>
      <c r="E6415" s="5" t="s">
        <v>13629</v>
      </c>
      <c r="F6415" s="5">
        <v>8</v>
      </c>
      <c r="G6415" s="5">
        <v>22</v>
      </c>
      <c r="H6415" s="5">
        <v>4052</v>
      </c>
      <c r="I6415" t="s">
        <v>28602</v>
      </c>
      <c r="J6415" s="46" t="s">
        <v>33103</v>
      </c>
      <c r="K6415" s="56"/>
      <c r="L6415" s="56"/>
      <c r="M6415" s="56">
        <f t="shared" si="508"/>
        <v>1918</v>
      </c>
      <c r="N6415" s="56"/>
      <c r="O6415" s="56">
        <f t="shared" si="509"/>
        <v>11</v>
      </c>
      <c r="P6415" s="56">
        <f t="shared" si="510"/>
        <v>19</v>
      </c>
      <c r="Q6415" s="2" t="str">
        <f t="shared" si="511"/>
        <v>&lt;a href="set04\he_november 20, 1917 - august 10, 1920\miscellaneous\hunter,_mrs_harry_influenza_november_19,_1918_p8_he.pdf"&gt;Influenza  &lt;/a&gt;</v>
      </c>
    </row>
    <row r="6416" spans="1:17" x14ac:dyDescent="0.25">
      <c r="A6416" s="2">
        <v>4158</v>
      </c>
      <c r="B6416" s="4" t="s">
        <v>15112</v>
      </c>
      <c r="C6416" s="4" t="s">
        <v>15114</v>
      </c>
      <c r="D6416" s="52">
        <v>6898</v>
      </c>
      <c r="E6416" s="5" t="s">
        <v>13629</v>
      </c>
      <c r="F6416" s="5">
        <v>8</v>
      </c>
      <c r="G6416" s="5">
        <v>22</v>
      </c>
      <c r="H6416" s="5">
        <v>4126</v>
      </c>
      <c r="I6416" t="s">
        <v>28603</v>
      </c>
      <c r="J6416" s="46" t="s">
        <v>33103</v>
      </c>
      <c r="K6416" s="56"/>
      <c r="L6416" s="56"/>
      <c r="M6416" s="56">
        <f t="shared" si="508"/>
        <v>1918</v>
      </c>
      <c r="N6416" s="56"/>
      <c r="O6416" s="56">
        <f t="shared" si="509"/>
        <v>11</v>
      </c>
      <c r="P6416" s="56">
        <f t="shared" si="510"/>
        <v>19</v>
      </c>
      <c r="Q6416" s="2" t="str">
        <f t="shared" si="511"/>
        <v>&lt;a href="set04\he_november 20, 1917 - august 10, 1920\miscellaneous\karnak_reporter_november_19,_1918_p8_he.pdf"&gt;Reporter     &lt;/a&gt;</v>
      </c>
    </row>
    <row r="6417" spans="1:17" x14ac:dyDescent="0.25">
      <c r="A6417" s="2">
        <v>4465</v>
      </c>
      <c r="B6417" s="4" t="s">
        <v>15123</v>
      </c>
      <c r="C6417" s="4" t="s">
        <v>15124</v>
      </c>
      <c r="D6417" s="52">
        <v>6898</v>
      </c>
      <c r="E6417" s="5" t="s">
        <v>13629</v>
      </c>
      <c r="F6417" s="5">
        <v>5</v>
      </c>
      <c r="G6417" s="5">
        <v>22</v>
      </c>
      <c r="H6417" s="5">
        <v>4188</v>
      </c>
      <c r="I6417" t="s">
        <v>28604</v>
      </c>
      <c r="J6417" s="46" t="s">
        <v>33103</v>
      </c>
      <c r="K6417" s="56"/>
      <c r="L6417" s="56"/>
      <c r="M6417" s="56">
        <f t="shared" si="508"/>
        <v>1918</v>
      </c>
      <c r="N6417" s="56"/>
      <c r="O6417" s="56">
        <f t="shared" si="509"/>
        <v>11</v>
      </c>
      <c r="P6417" s="56">
        <f t="shared" si="510"/>
        <v>19</v>
      </c>
      <c r="Q6417" s="2" t="str">
        <f t="shared" si="511"/>
        <v>&lt;a href="set04\he_november 20, 1917 - august 10, 1920\miscellaneous\kittelson,_jacob_rheumatism_sufferer_november_19,_1918_p5_he.pdf"&gt;Rheumatism sufferer&lt;/a&gt;</v>
      </c>
    </row>
    <row r="6418" spans="1:17" x14ac:dyDescent="0.25">
      <c r="A6418" s="2">
        <v>6156</v>
      </c>
      <c r="B6418" s="4" t="s">
        <v>14102</v>
      </c>
      <c r="C6418" s="4" t="s">
        <v>660</v>
      </c>
      <c r="D6418" s="52">
        <v>6898</v>
      </c>
      <c r="E6418" s="5" t="s">
        <v>13629</v>
      </c>
      <c r="F6418" s="5">
        <v>1</v>
      </c>
      <c r="G6418" s="5">
        <v>22</v>
      </c>
      <c r="H6418" s="5">
        <v>4372</v>
      </c>
      <c r="I6418" t="s">
        <v>28605</v>
      </c>
      <c r="J6418" s="46" t="s">
        <v>33103</v>
      </c>
      <c r="K6418" s="56"/>
      <c r="L6418" s="56"/>
      <c r="M6418" s="56">
        <f t="shared" si="508"/>
        <v>1918</v>
      </c>
      <c r="N6418" s="56"/>
      <c r="O6418" s="56">
        <f t="shared" si="509"/>
        <v>11</v>
      </c>
      <c r="P6418" s="56">
        <f t="shared" si="510"/>
        <v>19</v>
      </c>
      <c r="Q6418" s="2" t="str">
        <f t="shared" si="511"/>
        <v>&lt;a href="set04\he_november 20, 1917 - august 10, 1920\miscellaneous\rekedal,_s_a_auto_accident_november_19,_1918_p1_he.pdf"&gt;Auto Accident&lt;/a&gt;</v>
      </c>
    </row>
    <row r="6419" spans="1:17" x14ac:dyDescent="0.25">
      <c r="A6419" s="2">
        <v>6326</v>
      </c>
      <c r="B6419" s="4" t="s">
        <v>15226</v>
      </c>
      <c r="C6419" s="4" t="s">
        <v>15228</v>
      </c>
      <c r="D6419" s="52">
        <v>6898</v>
      </c>
      <c r="E6419" s="5" t="s">
        <v>13629</v>
      </c>
      <c r="F6419" s="5">
        <v>8</v>
      </c>
      <c r="G6419" s="5">
        <v>22</v>
      </c>
      <c r="H6419" s="5">
        <v>4383</v>
      </c>
      <c r="I6419" t="s">
        <v>28606</v>
      </c>
      <c r="J6419" s="46" t="s">
        <v>33103</v>
      </c>
      <c r="K6419" s="56"/>
      <c r="L6419" s="56"/>
      <c r="M6419" s="56">
        <f t="shared" si="508"/>
        <v>1918</v>
      </c>
      <c r="N6419" s="56"/>
      <c r="O6419" s="56">
        <f t="shared" si="509"/>
        <v>11</v>
      </c>
      <c r="P6419" s="56">
        <f t="shared" si="510"/>
        <v>19</v>
      </c>
      <c r="Q6419" s="2" t="str">
        <f t="shared" si="511"/>
        <v>&lt;a href="set04\he_november 20, 1917 - august 10, 1920\miscellaneous\ross,_calvin_and_family_to_parma_id_to_live_work_november_19,_1918_p8_he.pdf"&gt;And family to Parma ID to live work&lt;/a&gt;</v>
      </c>
    </row>
    <row r="6420" spans="1:17" x14ac:dyDescent="0.25">
      <c r="A6420" s="2">
        <v>6330</v>
      </c>
      <c r="B6420" s="4" t="s">
        <v>15230</v>
      </c>
      <c r="C6420" s="4" t="s">
        <v>657</v>
      </c>
      <c r="D6420" s="52">
        <v>6898</v>
      </c>
      <c r="E6420" s="5" t="s">
        <v>13629</v>
      </c>
      <c r="F6420" s="5">
        <v>8</v>
      </c>
      <c r="G6420" s="5">
        <v>22</v>
      </c>
      <c r="H6420" s="5">
        <v>4386</v>
      </c>
      <c r="I6420" t="s">
        <v>28607</v>
      </c>
      <c r="J6420" s="46" t="s">
        <v>33103</v>
      </c>
      <c r="K6420" s="56"/>
      <c r="L6420" s="56"/>
      <c r="M6420" s="56">
        <f t="shared" si="508"/>
        <v>1918</v>
      </c>
      <c r="N6420" s="56"/>
      <c r="O6420" s="56">
        <f t="shared" si="509"/>
        <v>11</v>
      </c>
      <c r="P6420" s="56">
        <f t="shared" si="510"/>
        <v>19</v>
      </c>
      <c r="Q6420" s="2" t="str">
        <f t="shared" si="511"/>
        <v>&lt;a href="set04\he_november 20, 1917 - august 10, 1920\miscellaneous\ross,_mrs_charles_influenza_november_19,_1918_p8_he.pdf"&gt;Influenza&lt;/a&gt;</v>
      </c>
    </row>
    <row r="6421" spans="1:17" x14ac:dyDescent="0.25">
      <c r="A6421" s="2">
        <v>7110</v>
      </c>
      <c r="B6421" s="4" t="s">
        <v>15249</v>
      </c>
      <c r="C6421" s="4" t="s">
        <v>660</v>
      </c>
      <c r="D6421" s="52">
        <v>6898</v>
      </c>
      <c r="E6421" s="5" t="s">
        <v>13629</v>
      </c>
      <c r="F6421" s="5">
        <v>1</v>
      </c>
      <c r="G6421" s="5">
        <v>22</v>
      </c>
      <c r="H6421" s="5">
        <v>4419</v>
      </c>
      <c r="I6421" t="s">
        <v>28608</v>
      </c>
      <c r="J6421" s="46" t="s">
        <v>33103</v>
      </c>
      <c r="K6421" s="56"/>
      <c r="L6421" s="56"/>
      <c r="M6421" s="56">
        <f t="shared" si="508"/>
        <v>1918</v>
      </c>
      <c r="N6421" s="56"/>
      <c r="O6421" s="56">
        <f t="shared" si="509"/>
        <v>11</v>
      </c>
      <c r="P6421" s="56">
        <f t="shared" si="510"/>
        <v>19</v>
      </c>
      <c r="Q6421" s="2" t="str">
        <f t="shared" si="511"/>
        <v>&lt;a href="set04\he_november 20, 1917 - august 10, 1920\miscellaneous\stevens,_o_j_auto_accident_november_19,_1918_p1_he.pdf"&gt;Auto Accident&lt;/a&gt;</v>
      </c>
    </row>
    <row r="6422" spans="1:17" x14ac:dyDescent="0.25">
      <c r="A6422" s="2">
        <v>7838</v>
      </c>
      <c r="B6422" s="4" t="s">
        <v>13195</v>
      </c>
      <c r="C6422" s="4" t="s">
        <v>1607</v>
      </c>
      <c r="D6422" s="52">
        <v>6898</v>
      </c>
      <c r="E6422" s="5" t="s">
        <v>13629</v>
      </c>
      <c r="F6422" s="5">
        <v>5</v>
      </c>
      <c r="G6422" s="5">
        <v>22</v>
      </c>
      <c r="H6422" s="5">
        <v>4533</v>
      </c>
      <c r="I6422" t="s">
        <v>28609</v>
      </c>
      <c r="J6422" s="46" t="s">
        <v>33103</v>
      </c>
      <c r="K6422" s="56"/>
      <c r="L6422" s="56"/>
      <c r="M6422" s="56">
        <f t="shared" si="508"/>
        <v>1918</v>
      </c>
      <c r="N6422" s="56"/>
      <c r="O6422" s="56">
        <f t="shared" si="509"/>
        <v>11</v>
      </c>
      <c r="P6422" s="56">
        <f t="shared" si="510"/>
        <v>19</v>
      </c>
      <c r="Q6422" s="2" t="str">
        <f t="shared" si="511"/>
        <v>&lt;a href="set04\he_november 20, 1917 - august 10, 1920\miscellaneous\walum_notes_november_19,_1918_p5_he.pdf"&gt;Notes&lt;/a&gt;</v>
      </c>
    </row>
    <row r="6423" spans="1:17" x14ac:dyDescent="0.25">
      <c r="A6423" s="2">
        <v>61</v>
      </c>
      <c r="B6423" s="4" t="s">
        <v>573</v>
      </c>
      <c r="C6423" s="4" t="s">
        <v>575</v>
      </c>
      <c r="D6423" s="52">
        <v>6900</v>
      </c>
      <c r="E6423" s="5" t="s">
        <v>13630</v>
      </c>
      <c r="F6423" s="5">
        <v>1</v>
      </c>
      <c r="G6423" s="5">
        <v>32</v>
      </c>
      <c r="H6423" s="5">
        <v>6396</v>
      </c>
      <c r="I6423" t="s">
        <v>30426</v>
      </c>
      <c r="J6423" s="46" t="s">
        <v>33120</v>
      </c>
      <c r="K6423" s="56"/>
      <c r="L6423" s="56"/>
      <c r="M6423" s="56">
        <f t="shared" si="508"/>
        <v>1918</v>
      </c>
      <c r="N6423" s="56"/>
      <c r="O6423" s="56">
        <f t="shared" si="509"/>
        <v>11</v>
      </c>
      <c r="P6423" s="56">
        <f t="shared" si="510"/>
        <v>21</v>
      </c>
      <c r="Q6423" s="2" t="str">
        <f t="shared" si="511"/>
        <v>&lt;a href="set03\tsr\tsr_october_26,_1916_-_august_3,_1922\miscellaneous\adams,_w_a__to_kansas_city_november_21,_1918_p1_tsr.pdf"&gt;To Kansas City&lt;/a&gt;</v>
      </c>
    </row>
    <row r="6424" spans="1:17" x14ac:dyDescent="0.25">
      <c r="A6424" s="2">
        <v>2610</v>
      </c>
      <c r="B6424" s="4" t="s">
        <v>13904</v>
      </c>
      <c r="C6424" s="4" t="s">
        <v>15059</v>
      </c>
      <c r="D6424" s="52">
        <v>6905</v>
      </c>
      <c r="E6424" s="5" t="s">
        <v>13629</v>
      </c>
      <c r="F6424" s="5">
        <v>5</v>
      </c>
      <c r="G6424" s="5">
        <v>22</v>
      </c>
      <c r="H6424" s="5">
        <v>3954</v>
      </c>
      <c r="I6424" t="s">
        <v>28610</v>
      </c>
      <c r="J6424" s="46" t="s">
        <v>33103</v>
      </c>
      <c r="K6424" s="56"/>
      <c r="L6424" s="56"/>
      <c r="M6424" s="56">
        <f t="shared" si="508"/>
        <v>1918</v>
      </c>
      <c r="N6424" s="56"/>
      <c r="O6424" s="56">
        <f t="shared" si="509"/>
        <v>11</v>
      </c>
      <c r="P6424" s="56">
        <f t="shared" si="510"/>
        <v>26</v>
      </c>
      <c r="Q6424" s="2" t="str">
        <f t="shared" si="511"/>
        <v>&lt;a href="set04\he_november 20, 1917 - august 10, 1920\miscellaneous\hannaford_influenza_report_november_26,_1918_p5_he.pdf"&gt;Influenza report&lt;/a&gt;</v>
      </c>
    </row>
    <row r="6425" spans="1:17" x14ac:dyDescent="0.25">
      <c r="A6425" s="2">
        <v>4159</v>
      </c>
      <c r="B6425" s="4" t="s">
        <v>15112</v>
      </c>
      <c r="C6425" s="4" t="s">
        <v>15114</v>
      </c>
      <c r="D6425" s="52">
        <v>6905</v>
      </c>
      <c r="E6425" s="5" t="s">
        <v>13629</v>
      </c>
      <c r="F6425" s="5">
        <v>8</v>
      </c>
      <c r="G6425" s="5">
        <v>22</v>
      </c>
      <c r="H6425" s="5">
        <v>4127</v>
      </c>
      <c r="I6425" t="s">
        <v>28611</v>
      </c>
      <c r="J6425" s="46" t="s">
        <v>33103</v>
      </c>
      <c r="K6425" s="56"/>
      <c r="L6425" s="56"/>
      <c r="M6425" s="56">
        <f t="shared" si="508"/>
        <v>1918</v>
      </c>
      <c r="N6425" s="56"/>
      <c r="O6425" s="56">
        <f t="shared" si="509"/>
        <v>11</v>
      </c>
      <c r="P6425" s="56">
        <f t="shared" si="510"/>
        <v>26</v>
      </c>
      <c r="Q6425" s="2" t="str">
        <f t="shared" si="511"/>
        <v>&lt;a href="set04\he_november 20, 1917 - august 10, 1920\miscellaneous\karnak_reporter_november_26,_1918_p8_he.pdf"&gt;Reporter     &lt;/a&gt;</v>
      </c>
    </row>
    <row r="6426" spans="1:17" x14ac:dyDescent="0.25">
      <c r="A6426" s="2">
        <v>5611</v>
      </c>
      <c r="B6426" s="4" t="s">
        <v>15190</v>
      </c>
      <c r="C6426" s="4" t="s">
        <v>15191</v>
      </c>
      <c r="D6426" s="52">
        <v>6905</v>
      </c>
      <c r="E6426" s="5" t="s">
        <v>13629</v>
      </c>
      <c r="F6426" s="5">
        <v>5</v>
      </c>
      <c r="G6426" s="5">
        <v>22</v>
      </c>
      <c r="H6426" s="5">
        <v>4320</v>
      </c>
      <c r="I6426" t="s">
        <v>28612</v>
      </c>
      <c r="J6426" s="46" t="s">
        <v>33103</v>
      </c>
      <c r="K6426" s="56"/>
      <c r="L6426" s="56"/>
      <c r="M6426" s="56">
        <f t="shared" si="508"/>
        <v>1918</v>
      </c>
      <c r="N6426" s="56"/>
      <c r="O6426" s="56">
        <f t="shared" si="509"/>
        <v>11</v>
      </c>
      <c r="P6426" s="56">
        <f t="shared" si="510"/>
        <v>26</v>
      </c>
      <c r="Q6426" s="2" t="str">
        <f t="shared" si="511"/>
        <v>&lt;a href="set04\he_november 20, 1917 - august 10, 1920\miscellaneous\olsen,_nels_entire_family_influenza_november_26,_1918_p5_he.pdf"&gt;Entire family influenza&lt;/a&gt;</v>
      </c>
    </row>
    <row r="6427" spans="1:17" x14ac:dyDescent="0.25">
      <c r="A6427" s="2">
        <v>6325</v>
      </c>
      <c r="B6427" s="4" t="s">
        <v>15226</v>
      </c>
      <c r="C6427" s="4" t="s">
        <v>15227</v>
      </c>
      <c r="D6427" s="52">
        <v>6905</v>
      </c>
      <c r="E6427" s="5" t="s">
        <v>13629</v>
      </c>
      <c r="F6427" s="5">
        <v>8</v>
      </c>
      <c r="G6427" s="5">
        <v>22</v>
      </c>
      <c r="H6427" s="5">
        <v>4382</v>
      </c>
      <c r="I6427" t="s">
        <v>28613</v>
      </c>
      <c r="J6427" s="46" t="s">
        <v>33103</v>
      </c>
      <c r="K6427" s="56"/>
      <c r="L6427" s="56"/>
      <c r="M6427" s="56">
        <f t="shared" si="508"/>
        <v>1918</v>
      </c>
      <c r="N6427" s="56"/>
      <c r="O6427" s="56">
        <f t="shared" si="509"/>
        <v>11</v>
      </c>
      <c r="P6427" s="56">
        <f t="shared" si="510"/>
        <v>26</v>
      </c>
      <c r="Q6427" s="2" t="str">
        <f t="shared" si="511"/>
        <v>&lt;a href="set04\he_november 20, 1917 - august 10, 1920\miscellaneous\ross,_calvin_and_family_return_to_karnak_due_to_illness_november_26,_1918_p8_he.pdf"&gt;And family return to Karnak due to illness&lt;/a&gt;</v>
      </c>
    </row>
    <row r="6428" spans="1:17" x14ac:dyDescent="0.25">
      <c r="A6428" s="2">
        <v>8203</v>
      </c>
      <c r="B6428" s="4" t="s">
        <v>15300</v>
      </c>
      <c r="C6428" s="4" t="s">
        <v>15301</v>
      </c>
      <c r="D6428" s="52">
        <v>6905</v>
      </c>
      <c r="E6428" s="5" t="s">
        <v>13629</v>
      </c>
      <c r="F6428" s="5">
        <v>8</v>
      </c>
      <c r="G6428" s="5">
        <v>22</v>
      </c>
      <c r="H6428" s="5">
        <v>4652</v>
      </c>
      <c r="I6428" t="s">
        <v>28614</v>
      </c>
      <c r="J6428" s="46" t="s">
        <v>33103</v>
      </c>
      <c r="K6428" s="56"/>
      <c r="L6428" s="56"/>
      <c r="M6428" s="56">
        <f t="shared" si="508"/>
        <v>1918</v>
      </c>
      <c r="N6428" s="56"/>
      <c r="O6428" s="56">
        <f t="shared" si="509"/>
        <v>11</v>
      </c>
      <c r="P6428" s="56">
        <f t="shared" si="510"/>
        <v>26</v>
      </c>
      <c r="Q6428" s="2" t="str">
        <f t="shared" si="511"/>
        <v>&lt;a href="set04\he_november 20, 1917 - august 10, 1920\miscellaneous\wickham,_maurice_letter_from_france_wwi_(poor_copy)_november_26,_1918_p8_he.pdf"&gt;Letter from France WWI &lt;/a&gt;</v>
      </c>
    </row>
    <row r="6429" spans="1:17" x14ac:dyDescent="0.25">
      <c r="A6429" s="2">
        <v>8</v>
      </c>
      <c r="B6429" s="4" t="s">
        <v>14940</v>
      </c>
      <c r="C6429" s="4" t="s">
        <v>14941</v>
      </c>
      <c r="D6429" s="52">
        <v>6912</v>
      </c>
      <c r="E6429" s="5" t="s">
        <v>13629</v>
      </c>
      <c r="F6429" s="5">
        <v>1</v>
      </c>
      <c r="G6429" s="5">
        <v>22</v>
      </c>
      <c r="H6429" s="5">
        <v>3700</v>
      </c>
      <c r="I6429" t="s">
        <v>28615</v>
      </c>
      <c r="J6429" s="46" t="s">
        <v>33103</v>
      </c>
      <c r="K6429" s="56"/>
      <c r="L6429" s="56"/>
      <c r="M6429" s="56">
        <f t="shared" si="508"/>
        <v>1918</v>
      </c>
      <c r="N6429" s="56"/>
      <c r="O6429" s="56">
        <f t="shared" si="509"/>
        <v>12</v>
      </c>
      <c r="P6429" s="56">
        <f t="shared" si="510"/>
        <v>3</v>
      </c>
      <c r="Q6429" s="2" t="str">
        <f t="shared" si="511"/>
        <v>&lt;a href="set04\he_november 20, 1917 - august 10, 1920\miscellaneous\aalgaard,_lars_naturalized_december_3,_1918_p1_he.pdf"&gt;Naturalized&lt;/a&gt;</v>
      </c>
    </row>
    <row r="6430" spans="1:17" x14ac:dyDescent="0.25">
      <c r="A6430" s="2">
        <v>15</v>
      </c>
      <c r="B6430" s="4" t="s">
        <v>14942</v>
      </c>
      <c r="C6430" s="4" t="s">
        <v>14943</v>
      </c>
      <c r="D6430" s="52">
        <v>6912</v>
      </c>
      <c r="E6430" s="5" t="s">
        <v>13629</v>
      </c>
      <c r="F6430" s="5">
        <v>5</v>
      </c>
      <c r="G6430" s="5">
        <v>22</v>
      </c>
      <c r="H6430" s="5">
        <v>3702</v>
      </c>
      <c r="I6430" t="s">
        <v>28616</v>
      </c>
      <c r="J6430" s="46" t="s">
        <v>33103</v>
      </c>
      <c r="K6430" s="56"/>
      <c r="L6430" s="56"/>
      <c r="M6430" s="56">
        <f t="shared" si="508"/>
        <v>1918</v>
      </c>
      <c r="N6430" s="56"/>
      <c r="O6430" s="56">
        <f t="shared" si="509"/>
        <v>12</v>
      </c>
      <c r="P6430" s="56">
        <f t="shared" si="510"/>
        <v>3</v>
      </c>
      <c r="Q6430" s="2" t="str">
        <f t="shared" si="511"/>
        <v>&lt;a href="set04\he_november 20, 1917 - august 10, 1920\miscellaneous\aarestad,_julius_returns_home_from_camp_in_nc_december_3,_1918_p5_he.pdf"&gt;Returns home from camp in NC&lt;/a&gt;</v>
      </c>
    </row>
    <row r="6431" spans="1:17" x14ac:dyDescent="0.25">
      <c r="A6431" s="2">
        <v>212</v>
      </c>
      <c r="B6431" s="4" t="s">
        <v>14963</v>
      </c>
      <c r="C6431" s="4" t="s">
        <v>14941</v>
      </c>
      <c r="D6431" s="52">
        <v>6912</v>
      </c>
      <c r="E6431" s="5" t="s">
        <v>13629</v>
      </c>
      <c r="F6431" s="5">
        <v>1</v>
      </c>
      <c r="G6431" s="5">
        <v>22</v>
      </c>
      <c r="H6431" s="5">
        <v>3721</v>
      </c>
      <c r="I6431" t="s">
        <v>28617</v>
      </c>
      <c r="J6431" s="46" t="s">
        <v>33103</v>
      </c>
      <c r="K6431" s="56"/>
      <c r="L6431" s="56"/>
      <c r="M6431" s="56">
        <f t="shared" si="508"/>
        <v>1918</v>
      </c>
      <c r="N6431" s="56"/>
      <c r="O6431" s="56">
        <f t="shared" si="509"/>
        <v>12</v>
      </c>
      <c r="P6431" s="56">
        <f t="shared" si="510"/>
        <v>3</v>
      </c>
      <c r="Q6431" s="2" t="str">
        <f t="shared" si="511"/>
        <v>&lt;a href="set04\he_november 20, 1917 - august 10, 1920\miscellaneous\antonson,_elinder_naturalized_december_3,_1918_p1_he.pdf"&gt;Naturalized&lt;/a&gt;</v>
      </c>
    </row>
    <row r="6432" spans="1:17" x14ac:dyDescent="0.25">
      <c r="A6432" s="2">
        <v>2545</v>
      </c>
      <c r="B6432" s="4" t="s">
        <v>15051</v>
      </c>
      <c r="C6432" s="4" t="s">
        <v>15052</v>
      </c>
      <c r="D6432" s="52">
        <v>6912</v>
      </c>
      <c r="E6432" s="5" t="s">
        <v>13629</v>
      </c>
      <c r="F6432" s="5">
        <v>5</v>
      </c>
      <c r="G6432" s="5">
        <v>22</v>
      </c>
      <c r="H6432" s="5">
        <v>3942</v>
      </c>
      <c r="I6432" t="s">
        <v>28618</v>
      </c>
      <c r="J6432" s="46" t="s">
        <v>33103</v>
      </c>
      <c r="K6432" s="56"/>
      <c r="L6432" s="56"/>
      <c r="M6432" s="56">
        <f t="shared" si="508"/>
        <v>1918</v>
      </c>
      <c r="N6432" s="56"/>
      <c r="O6432" s="56">
        <f t="shared" si="509"/>
        <v>12</v>
      </c>
      <c r="P6432" s="56">
        <f t="shared" si="510"/>
        <v>3</v>
      </c>
      <c r="Q6432" s="2" t="str">
        <f t="shared" si="511"/>
        <v>&lt;a href="set04\he_november 20, 1917 - august 10, 1920\miscellaneous\hagen,_h_h_returned_home_from_camp_grant_december_3,_1918_p5_he.pdf"&gt;Returned home from Camp Grant&lt;/a&gt;</v>
      </c>
    </row>
    <row r="6433" spans="1:17" x14ac:dyDescent="0.25">
      <c r="A6433" s="2">
        <v>2828</v>
      </c>
      <c r="B6433" s="4" t="s">
        <v>15072</v>
      </c>
      <c r="C6433" s="4" t="s">
        <v>8962</v>
      </c>
      <c r="D6433" s="52">
        <v>6912</v>
      </c>
      <c r="E6433" s="5" t="s">
        <v>13629</v>
      </c>
      <c r="F6433" s="5">
        <v>5</v>
      </c>
      <c r="G6433" s="5">
        <v>22</v>
      </c>
      <c r="H6433" s="5">
        <v>4025</v>
      </c>
      <c r="I6433" t="s">
        <v>28619</v>
      </c>
      <c r="J6433" s="46" t="s">
        <v>33103</v>
      </c>
      <c r="K6433" s="56"/>
      <c r="L6433" s="56"/>
      <c r="M6433" s="56">
        <f t="shared" si="508"/>
        <v>1918</v>
      </c>
      <c r="N6433" s="56"/>
      <c r="O6433" s="56">
        <f t="shared" si="509"/>
        <v>12</v>
      </c>
      <c r="P6433" s="56">
        <f t="shared" si="510"/>
        <v>3</v>
      </c>
      <c r="Q6433" s="2" t="str">
        <f t="shared" si="511"/>
        <v>&lt;a href="set04\he_november 20, 1917 - august 10, 1920\miscellaneous\harris,_r_e_runaway_december_3,_1918_p5_he.pdf"&gt;Runaway&lt;/a&gt;</v>
      </c>
    </row>
    <row r="6434" spans="1:17" x14ac:dyDescent="0.25">
      <c r="A6434" s="2">
        <v>2895</v>
      </c>
      <c r="B6434" s="4" t="s">
        <v>15079</v>
      </c>
      <c r="C6434" s="4" t="s">
        <v>14941</v>
      </c>
      <c r="D6434" s="52">
        <v>6912</v>
      </c>
      <c r="E6434" s="5" t="s">
        <v>13629</v>
      </c>
      <c r="F6434" s="5">
        <v>1</v>
      </c>
      <c r="G6434" s="5">
        <v>22</v>
      </c>
      <c r="H6434" s="5">
        <v>4040</v>
      </c>
      <c r="I6434" t="s">
        <v>28620</v>
      </c>
      <c r="J6434" s="46" t="s">
        <v>33103</v>
      </c>
      <c r="K6434" s="56"/>
      <c r="L6434" s="56"/>
      <c r="M6434" s="56">
        <f t="shared" si="508"/>
        <v>1918</v>
      </c>
      <c r="N6434" s="56"/>
      <c r="O6434" s="56">
        <f t="shared" si="509"/>
        <v>12</v>
      </c>
      <c r="P6434" s="56">
        <f t="shared" si="510"/>
        <v>3</v>
      </c>
      <c r="Q6434" s="2" t="str">
        <f t="shared" si="511"/>
        <v>&lt;a href="set04\he_november 20, 1917 - august 10, 1920\miscellaneous\havig,_emil_alfred_naturalized_december_3,_1918_p1_he.pdf"&gt;Naturalized&lt;/a&gt;</v>
      </c>
    </row>
    <row r="6435" spans="1:17" x14ac:dyDescent="0.25">
      <c r="A6435" s="2">
        <v>2922</v>
      </c>
      <c r="B6435" s="4" t="s">
        <v>15082</v>
      </c>
      <c r="C6435" s="4" t="s">
        <v>14941</v>
      </c>
      <c r="D6435" s="52">
        <v>6912</v>
      </c>
      <c r="E6435" s="5" t="s">
        <v>13629</v>
      </c>
      <c r="F6435" s="5">
        <v>1</v>
      </c>
      <c r="G6435" s="5">
        <v>22</v>
      </c>
      <c r="H6435" s="5">
        <v>4043</v>
      </c>
      <c r="I6435" t="s">
        <v>28621</v>
      </c>
      <c r="J6435" s="46" t="s">
        <v>33103</v>
      </c>
      <c r="K6435" s="56"/>
      <c r="L6435" s="56"/>
      <c r="M6435" s="56">
        <f t="shared" si="508"/>
        <v>1918</v>
      </c>
      <c r="N6435" s="56"/>
      <c r="O6435" s="56">
        <f t="shared" si="509"/>
        <v>12</v>
      </c>
      <c r="P6435" s="56">
        <f t="shared" si="510"/>
        <v>3</v>
      </c>
      <c r="Q6435" s="2" t="str">
        <f t="shared" si="511"/>
        <v>&lt;a href="set04\he_november 20, 1917 - august 10, 1920\miscellaneous\helstrom,_august_emanuel_naturalized_december_3,_1918_p1_he.pdf"&gt;Naturalized&lt;/a&gt;</v>
      </c>
    </row>
    <row r="6436" spans="1:17" x14ac:dyDescent="0.25">
      <c r="A6436" s="2">
        <v>3988</v>
      </c>
      <c r="B6436" s="4" t="s">
        <v>15101</v>
      </c>
      <c r="C6436" s="4" t="s">
        <v>15102</v>
      </c>
      <c r="D6436" s="52">
        <v>6912</v>
      </c>
      <c r="E6436" s="5" t="s">
        <v>13629</v>
      </c>
      <c r="F6436" s="5">
        <v>5</v>
      </c>
      <c r="G6436" s="5">
        <v>22</v>
      </c>
      <c r="H6436" s="5">
        <v>4075</v>
      </c>
      <c r="I6436" s="99" t="s">
        <v>28622</v>
      </c>
      <c r="J6436" s="46" t="s">
        <v>33103</v>
      </c>
      <c r="K6436" s="56"/>
      <c r="L6436" s="56"/>
      <c r="M6436" s="56">
        <f t="shared" si="508"/>
        <v>1918</v>
      </c>
      <c r="N6436" s="56"/>
      <c r="O6436" s="56">
        <f t="shared" si="509"/>
        <v>12</v>
      </c>
      <c r="P6436" s="56">
        <f t="shared" si="510"/>
        <v>3</v>
      </c>
      <c r="Q6436" s="2" t="str">
        <f t="shared" si="511"/>
        <v>&lt;a href="set04\he_november 20, 1917 - august 10, 1920\miscellaneous\johnson,_mrs_axel_unique_experience_december_3,_1918_p5_he.pdf"&gt;Unique experience&lt;/a&gt;</v>
      </c>
    </row>
    <row r="6437" spans="1:17" x14ac:dyDescent="0.25">
      <c r="A6437" s="2">
        <v>3989</v>
      </c>
      <c r="B6437" s="4" t="s">
        <v>15103</v>
      </c>
      <c r="C6437" s="4" t="s">
        <v>15102</v>
      </c>
      <c r="D6437" s="52">
        <v>6912</v>
      </c>
      <c r="E6437" s="5" t="s">
        <v>13629</v>
      </c>
      <c r="F6437" s="5">
        <v>5</v>
      </c>
      <c r="G6437" s="5">
        <v>22</v>
      </c>
      <c r="H6437" s="5">
        <v>4076</v>
      </c>
      <c r="I6437" s="99" t="s">
        <v>28623</v>
      </c>
      <c r="J6437" s="46" t="s">
        <v>33103</v>
      </c>
      <c r="K6437" s="56"/>
      <c r="L6437" s="56"/>
      <c r="M6437" s="56">
        <f t="shared" si="508"/>
        <v>1918</v>
      </c>
      <c r="N6437" s="56"/>
      <c r="O6437" s="56">
        <f t="shared" si="509"/>
        <v>12</v>
      </c>
      <c r="P6437" s="56">
        <f t="shared" si="510"/>
        <v>3</v>
      </c>
      <c r="Q6437" s="2" t="str">
        <f t="shared" si="511"/>
        <v>&lt;a href="set04\he_november 20, 1917 - august 10, 1920\miscellaneous\johnson,_mrs_olof_unique_experience_december_3,_1918_p5_he.pdf"&gt;Unique experience&lt;/a&gt;</v>
      </c>
    </row>
    <row r="6438" spans="1:17" x14ac:dyDescent="0.25">
      <c r="A6438" s="2">
        <v>4160</v>
      </c>
      <c r="B6438" s="4" t="s">
        <v>15112</v>
      </c>
      <c r="C6438" s="4" t="s">
        <v>15114</v>
      </c>
      <c r="D6438" s="52">
        <v>6912</v>
      </c>
      <c r="E6438" s="5" t="s">
        <v>13629</v>
      </c>
      <c r="F6438" s="5">
        <v>8</v>
      </c>
      <c r="G6438" s="5">
        <v>22</v>
      </c>
      <c r="H6438" s="5">
        <v>4099</v>
      </c>
      <c r="I6438" t="s">
        <v>28624</v>
      </c>
      <c r="J6438" s="46" t="s">
        <v>33103</v>
      </c>
      <c r="K6438" s="56"/>
      <c r="L6438" s="56"/>
      <c r="M6438" s="56">
        <f t="shared" si="508"/>
        <v>1918</v>
      </c>
      <c r="N6438" s="56"/>
      <c r="O6438" s="56">
        <f t="shared" si="509"/>
        <v>12</v>
      </c>
      <c r="P6438" s="56">
        <f t="shared" si="510"/>
        <v>3</v>
      </c>
      <c r="Q6438" s="2" t="str">
        <f t="shared" si="511"/>
        <v>&lt;a href="set04\he_november 20, 1917 - august 10, 1920\miscellaneous\karnak_reporter_december_3,_1918_p8_he.pdf"&gt;Reporter     &lt;/a&gt;</v>
      </c>
    </row>
    <row r="6439" spans="1:17" x14ac:dyDescent="0.25">
      <c r="A6439" s="2">
        <v>7154</v>
      </c>
      <c r="B6439" s="4" t="s">
        <v>7620</v>
      </c>
      <c r="C6439" s="4" t="s">
        <v>14941</v>
      </c>
      <c r="D6439" s="52">
        <v>6912</v>
      </c>
      <c r="E6439" s="5" t="s">
        <v>13629</v>
      </c>
      <c r="F6439" s="5">
        <v>1</v>
      </c>
      <c r="G6439" s="5">
        <v>22</v>
      </c>
      <c r="H6439" s="5">
        <v>4421</v>
      </c>
      <c r="I6439" t="s">
        <v>28625</v>
      </c>
      <c r="J6439" s="46" t="s">
        <v>33103</v>
      </c>
      <c r="K6439" s="56"/>
      <c r="L6439" s="56"/>
      <c r="M6439" s="56">
        <f t="shared" si="508"/>
        <v>1918</v>
      </c>
      <c r="N6439" s="56"/>
      <c r="O6439" s="56">
        <f t="shared" si="509"/>
        <v>12</v>
      </c>
      <c r="P6439" s="56">
        <f t="shared" si="510"/>
        <v>3</v>
      </c>
      <c r="Q6439" s="2" t="str">
        <f t="shared" si="511"/>
        <v>&lt;a href="set04\he_november 20, 1917 - august 10, 1920\miscellaneous\storkson,_john_naturalized_december_3,_1918_p1_he.pdf"&gt;Naturalized&lt;/a&gt;</v>
      </c>
    </row>
    <row r="6440" spans="1:17" x14ac:dyDescent="0.25">
      <c r="A6440" s="2">
        <v>7187</v>
      </c>
      <c r="B6440" s="4" t="s">
        <v>15252</v>
      </c>
      <c r="C6440" s="4" t="s">
        <v>610</v>
      </c>
      <c r="D6440" s="52">
        <v>6912</v>
      </c>
      <c r="E6440" s="5" t="s">
        <v>13629</v>
      </c>
      <c r="F6440" s="5">
        <v>5</v>
      </c>
      <c r="G6440" s="5">
        <v>22</v>
      </c>
      <c r="H6440" s="5">
        <v>4424</v>
      </c>
      <c r="I6440" t="s">
        <v>28626</v>
      </c>
      <c r="J6440" s="46" t="s">
        <v>33103</v>
      </c>
      <c r="K6440" s="56"/>
      <c r="L6440" s="56"/>
      <c r="M6440" s="56">
        <f t="shared" si="508"/>
        <v>1918</v>
      </c>
      <c r="N6440" s="56"/>
      <c r="O6440" s="56">
        <f t="shared" si="509"/>
        <v>12</v>
      </c>
      <c r="P6440" s="56">
        <f t="shared" si="510"/>
        <v>3</v>
      </c>
      <c r="Q6440" s="2" t="str">
        <f t="shared" si="511"/>
        <v>&lt;a href="set04\he_november 20, 1917 - august 10, 1920\miscellaneous\stromme,_mary_appendicitis_december_3,_1918_p5_he.pdf"&gt;Appendicitis&lt;/a&gt;</v>
      </c>
    </row>
    <row r="6441" spans="1:17" x14ac:dyDescent="0.25">
      <c r="A6441" s="2">
        <v>7208</v>
      </c>
      <c r="B6441" s="4" t="s">
        <v>15253</v>
      </c>
      <c r="C6441" s="4" t="s">
        <v>14941</v>
      </c>
      <c r="D6441" s="52">
        <v>6912</v>
      </c>
      <c r="E6441" s="5" t="s">
        <v>13629</v>
      </c>
      <c r="F6441" s="5">
        <v>1</v>
      </c>
      <c r="G6441" s="5">
        <v>22</v>
      </c>
      <c r="H6441" s="5">
        <v>4425</v>
      </c>
      <c r="I6441" t="s">
        <v>28627</v>
      </c>
      <c r="J6441" s="46" t="s">
        <v>33103</v>
      </c>
      <c r="K6441" s="56"/>
      <c r="L6441" s="56"/>
      <c r="M6441" s="56">
        <f t="shared" si="508"/>
        <v>1918</v>
      </c>
      <c r="N6441" s="56"/>
      <c r="O6441" s="56">
        <f t="shared" si="509"/>
        <v>12</v>
      </c>
      <c r="P6441" s="56">
        <f t="shared" si="510"/>
        <v>3</v>
      </c>
      <c r="Q6441" s="2" t="str">
        <f t="shared" si="511"/>
        <v>&lt;a href="set04\he_november 20, 1917 - august 10, 1920\miscellaneous\sutherland,_alex_naturalized_december_3,_1918_p1_he.pdf"&gt;Naturalized&lt;/a&gt;</v>
      </c>
    </row>
    <row r="6442" spans="1:17" x14ac:dyDescent="0.25">
      <c r="A6442" s="2">
        <v>7506</v>
      </c>
      <c r="B6442" s="4" t="s">
        <v>15275</v>
      </c>
      <c r="C6442" s="4" t="s">
        <v>14941</v>
      </c>
      <c r="D6442" s="52">
        <v>6912</v>
      </c>
      <c r="E6442" s="5" t="s">
        <v>13629</v>
      </c>
      <c r="F6442" s="5">
        <v>1</v>
      </c>
      <c r="G6442" s="5">
        <v>22</v>
      </c>
      <c r="H6442" s="5">
        <v>4467</v>
      </c>
      <c r="I6442" t="s">
        <v>28628</v>
      </c>
      <c r="J6442" s="46" t="s">
        <v>33103</v>
      </c>
      <c r="K6442" s="56"/>
      <c r="L6442" s="56"/>
      <c r="M6442" s="56">
        <f t="shared" si="508"/>
        <v>1918</v>
      </c>
      <c r="N6442" s="56"/>
      <c r="O6442" s="56">
        <f t="shared" si="509"/>
        <v>12</v>
      </c>
      <c r="P6442" s="56">
        <f t="shared" si="510"/>
        <v>3</v>
      </c>
      <c r="Q6442" s="2" t="str">
        <f t="shared" si="511"/>
        <v>&lt;a href="set04\he_november 20, 1917 - august 10, 1920\miscellaneous\tjeltweet,_osmund_naturalized_december_3,_1918_p1_he.pdf"&gt;Naturalized&lt;/a&gt;</v>
      </c>
    </row>
    <row r="6443" spans="1:17" x14ac:dyDescent="0.25">
      <c r="A6443" s="2">
        <v>7839</v>
      </c>
      <c r="B6443" s="4" t="s">
        <v>13195</v>
      </c>
      <c r="C6443" s="4" t="s">
        <v>1607</v>
      </c>
      <c r="D6443" s="52">
        <v>6912</v>
      </c>
      <c r="E6443" s="5" t="s">
        <v>13629</v>
      </c>
      <c r="F6443" s="5">
        <v>5</v>
      </c>
      <c r="G6443" s="5">
        <v>22</v>
      </c>
      <c r="H6443" s="5">
        <v>4502</v>
      </c>
      <c r="I6443" t="s">
        <v>28629</v>
      </c>
      <c r="J6443" s="46" t="s">
        <v>33103</v>
      </c>
      <c r="K6443" s="56"/>
      <c r="L6443" s="56"/>
      <c r="M6443" s="56">
        <f t="shared" si="508"/>
        <v>1918</v>
      </c>
      <c r="N6443" s="56"/>
      <c r="O6443" s="56">
        <f t="shared" si="509"/>
        <v>12</v>
      </c>
      <c r="P6443" s="56">
        <f t="shared" si="510"/>
        <v>3</v>
      </c>
      <c r="Q6443" s="2" t="str">
        <f t="shared" si="511"/>
        <v>&lt;a href="set04\he_november 20, 1917 - august 10, 1920\miscellaneous\walum_notes_december_3,_1918_p5_he.pdf"&gt;Notes&lt;/a&gt;</v>
      </c>
    </row>
    <row r="6444" spans="1:17" x14ac:dyDescent="0.25">
      <c r="A6444" s="2">
        <v>2846</v>
      </c>
      <c r="B6444" s="4" t="s">
        <v>789</v>
      </c>
      <c r="C6444" s="4" t="s">
        <v>790</v>
      </c>
      <c r="D6444" s="52">
        <v>6914</v>
      </c>
      <c r="E6444" s="5" t="s">
        <v>13630</v>
      </c>
      <c r="F6444" s="5">
        <v>4</v>
      </c>
      <c r="G6444" s="5">
        <v>32</v>
      </c>
      <c r="H6444" s="5">
        <v>6565</v>
      </c>
      <c r="I6444" t="s">
        <v>30427</v>
      </c>
      <c r="J6444" s="46" t="s">
        <v>33120</v>
      </c>
      <c r="K6444" s="56"/>
      <c r="L6444" s="56"/>
      <c r="M6444" s="56">
        <f t="shared" si="508"/>
        <v>1918</v>
      </c>
      <c r="N6444" s="56"/>
      <c r="O6444" s="56">
        <f t="shared" si="509"/>
        <v>12</v>
      </c>
      <c r="P6444" s="56">
        <f t="shared" si="510"/>
        <v>5</v>
      </c>
      <c r="Q6444" s="2" t="str">
        <f t="shared" si="511"/>
        <v>&lt;a href="set03\tsr\tsr_october_26,_1916_-_august_3,_1922\miscellaneous\haskell,_mrs._j_e_departs_for_washington_oregon_december_5,_1918_p4_tsr.pdf"&gt;Departs for Washington Oregon&lt;/a&gt;</v>
      </c>
    </row>
    <row r="6445" spans="1:17" x14ac:dyDescent="0.25">
      <c r="A6445" s="2">
        <v>5227</v>
      </c>
      <c r="B6445" s="4" t="s">
        <v>959</v>
      </c>
      <c r="C6445" s="4" t="s">
        <v>790</v>
      </c>
      <c r="D6445" s="52">
        <v>6914</v>
      </c>
      <c r="E6445" s="5" t="s">
        <v>13630</v>
      </c>
      <c r="F6445" s="5">
        <v>4</v>
      </c>
      <c r="G6445" s="5">
        <v>32</v>
      </c>
      <c r="H6445" s="5">
        <v>6693</v>
      </c>
      <c r="I6445" t="s">
        <v>30428</v>
      </c>
      <c r="J6445" s="46" t="s">
        <v>33120</v>
      </c>
      <c r="K6445" s="56"/>
      <c r="L6445" s="56"/>
      <c r="M6445" s="56">
        <f t="shared" si="508"/>
        <v>1918</v>
      </c>
      <c r="N6445" s="56"/>
      <c r="O6445" s="56">
        <f t="shared" si="509"/>
        <v>12</v>
      </c>
      <c r="P6445" s="56">
        <f t="shared" si="510"/>
        <v>5</v>
      </c>
      <c r="Q6445" s="2" t="str">
        <f t="shared" si="511"/>
        <v>&lt;a href="set03\tsr\tsr_october_26,_1916_-_august_3,_1922\miscellaneous\moffatt,_j_a_departs_for_oregon_washington_december_5,_1918_p4_tsr.pdf"&gt;Departs for Washington Oregon&lt;/a&gt;</v>
      </c>
    </row>
    <row r="6446" spans="1:17" x14ac:dyDescent="0.25">
      <c r="A6446" s="2">
        <v>7290</v>
      </c>
      <c r="B6446" s="4" t="s">
        <v>1091</v>
      </c>
      <c r="C6446" s="4" t="s">
        <v>1092</v>
      </c>
      <c r="D6446" s="52">
        <v>6914</v>
      </c>
      <c r="E6446" s="5" t="s">
        <v>13630</v>
      </c>
      <c r="F6446" s="5">
        <v>4</v>
      </c>
      <c r="G6446" s="5">
        <v>32</v>
      </c>
      <c r="H6446" s="5">
        <v>6790</v>
      </c>
      <c r="I6446" t="s">
        <v>30429</v>
      </c>
      <c r="J6446" s="46" t="s">
        <v>33120</v>
      </c>
      <c r="K6446" s="56"/>
      <c r="L6446" s="56"/>
      <c r="M6446" s="56">
        <f t="shared" si="508"/>
        <v>1918</v>
      </c>
      <c r="N6446" s="56"/>
      <c r="O6446" s="56">
        <f t="shared" si="509"/>
        <v>12</v>
      </c>
      <c r="P6446" s="56">
        <f t="shared" si="510"/>
        <v>5</v>
      </c>
      <c r="Q6446" s="2" t="str">
        <f t="shared" si="511"/>
        <v>&lt;a href="set03\tsr\tsr_october_26,_1916_-_august_3,_1922\miscellaneous\syverson,_loren_and_mrs._depart_for_wisconsin_december_5,_1918_p4_tsr.pdf"&gt;Depart for Wisconsin&lt;/a&gt;</v>
      </c>
    </row>
    <row r="6447" spans="1:17" x14ac:dyDescent="0.25">
      <c r="A6447" s="2">
        <v>586</v>
      </c>
      <c r="B6447" s="4" t="s">
        <v>14179</v>
      </c>
      <c r="C6447" s="4" t="s">
        <v>14981</v>
      </c>
      <c r="D6447" s="52">
        <v>6919</v>
      </c>
      <c r="E6447" s="5" t="s">
        <v>13629</v>
      </c>
      <c r="F6447" s="5">
        <v>4</v>
      </c>
      <c r="G6447" s="5">
        <v>22</v>
      </c>
      <c r="H6447" s="5">
        <v>3764</v>
      </c>
      <c r="I6447" t="s">
        <v>28630</v>
      </c>
      <c r="J6447" s="46" t="s">
        <v>33103</v>
      </c>
      <c r="K6447" s="56"/>
      <c r="L6447" s="56"/>
      <c r="M6447" s="56">
        <f t="shared" si="508"/>
        <v>1918</v>
      </c>
      <c r="N6447" s="56"/>
      <c r="O6447" s="56">
        <f t="shared" si="509"/>
        <v>12</v>
      </c>
      <c r="P6447" s="56">
        <f t="shared" si="510"/>
        <v>10</v>
      </c>
      <c r="Q6447" s="2" t="str">
        <f t="shared" si="511"/>
        <v>&lt;a href="set04\he_november 20, 1917 - august 10, 1920\miscellaneous\brekke,_john_estate_hearing_for_sale_of_land_december_10,_1918_p4_he.pdf"&gt;Estate Hearing for sale of land&lt;/a&gt;</v>
      </c>
    </row>
    <row r="6448" spans="1:17" x14ac:dyDescent="0.25">
      <c r="A6448" s="2">
        <v>2611</v>
      </c>
      <c r="B6448" s="4" t="s">
        <v>13904</v>
      </c>
      <c r="C6448" s="4" t="s">
        <v>15059</v>
      </c>
      <c r="D6448" s="52">
        <v>6919</v>
      </c>
      <c r="E6448" s="5" t="s">
        <v>13629</v>
      </c>
      <c r="F6448" s="5">
        <v>5</v>
      </c>
      <c r="G6448" s="5">
        <v>22</v>
      </c>
      <c r="H6448" s="5">
        <v>3952</v>
      </c>
      <c r="I6448" t="s">
        <v>28631</v>
      </c>
      <c r="J6448" s="46" t="s">
        <v>33103</v>
      </c>
      <c r="K6448" s="56"/>
      <c r="L6448" s="56"/>
      <c r="M6448" s="56">
        <f t="shared" si="508"/>
        <v>1918</v>
      </c>
      <c r="N6448" s="56"/>
      <c r="O6448" s="56">
        <f t="shared" si="509"/>
        <v>12</v>
      </c>
      <c r="P6448" s="56">
        <f t="shared" si="510"/>
        <v>10</v>
      </c>
      <c r="Q6448" s="2" t="str">
        <f t="shared" si="511"/>
        <v>&lt;a href="set04\he_november 20, 1917 - august 10, 1920\miscellaneous\hannaford_influenza_report_december_10,_1918_p5_he.pdf"&gt;Influenza report&lt;/a&gt;</v>
      </c>
    </row>
    <row r="6449" spans="1:17" x14ac:dyDescent="0.25">
      <c r="A6449" s="2">
        <v>2613</v>
      </c>
      <c r="B6449" s="4" t="s">
        <v>13904</v>
      </c>
      <c r="C6449" s="4" t="s">
        <v>15060</v>
      </c>
      <c r="D6449" s="52">
        <v>6919</v>
      </c>
      <c r="E6449" s="5" t="s">
        <v>13629</v>
      </c>
      <c r="F6449" s="5">
        <v>4</v>
      </c>
      <c r="G6449" s="5">
        <v>22</v>
      </c>
      <c r="H6449" s="5">
        <v>3955</v>
      </c>
      <c r="I6449" t="s">
        <v>28632</v>
      </c>
      <c r="J6449" s="46" t="s">
        <v>33103</v>
      </c>
      <c r="K6449" s="56"/>
      <c r="L6449" s="56"/>
      <c r="M6449" s="56">
        <f t="shared" si="508"/>
        <v>1918</v>
      </c>
      <c r="N6449" s="56"/>
      <c r="O6449" s="56">
        <f t="shared" si="509"/>
        <v>12</v>
      </c>
      <c r="P6449" s="56">
        <f t="shared" si="510"/>
        <v>10</v>
      </c>
      <c r="Q6449" s="2" t="str">
        <f t="shared" si="511"/>
        <v>&lt;a href="set04\he_november 20, 1917 - august 10, 1920\miscellaneous\hannaford_list_of_local_soldiers_december_10,_1918_p4_he.pdf"&gt;List of Local Soldiers WWI&lt;/a&gt;</v>
      </c>
    </row>
    <row r="6450" spans="1:17" x14ac:dyDescent="0.25">
      <c r="A6450" s="2">
        <v>4161</v>
      </c>
      <c r="B6450" s="4" t="s">
        <v>15112</v>
      </c>
      <c r="C6450" s="4" t="s">
        <v>15114</v>
      </c>
      <c r="D6450" s="52">
        <v>6919</v>
      </c>
      <c r="E6450" s="5" t="s">
        <v>13629</v>
      </c>
      <c r="F6450" s="5">
        <v>8</v>
      </c>
      <c r="G6450" s="5">
        <v>22</v>
      </c>
      <c r="H6450" s="5">
        <v>4100</v>
      </c>
      <c r="I6450" t="s">
        <v>28633</v>
      </c>
      <c r="J6450" s="46" t="s">
        <v>33103</v>
      </c>
      <c r="K6450" s="56"/>
      <c r="L6450" s="56"/>
      <c r="M6450" s="56">
        <f t="shared" si="508"/>
        <v>1918</v>
      </c>
      <c r="N6450" s="56"/>
      <c r="O6450" s="56">
        <f t="shared" si="509"/>
        <v>12</v>
      </c>
      <c r="P6450" s="56">
        <f t="shared" si="510"/>
        <v>10</v>
      </c>
      <c r="Q6450" s="2" t="str">
        <f t="shared" si="511"/>
        <v>&lt;a href="set04\he_november 20, 1917 - august 10, 1920\miscellaneous\karnak_reporter_december_10,_1918_p8_he.pdf"&gt;Reporter     &lt;/a&gt;</v>
      </c>
    </row>
    <row r="6451" spans="1:17" x14ac:dyDescent="0.25">
      <c r="A6451" s="2">
        <v>6637</v>
      </c>
      <c r="B6451" s="4" t="s">
        <v>14742</v>
      </c>
      <c r="C6451" s="4" t="s">
        <v>15239</v>
      </c>
      <c r="D6451" s="52">
        <v>6919</v>
      </c>
      <c r="E6451" s="5" t="s">
        <v>13629</v>
      </c>
      <c r="F6451" s="5">
        <v>5</v>
      </c>
      <c r="G6451" s="5">
        <v>22</v>
      </c>
      <c r="H6451" s="5">
        <v>4401</v>
      </c>
      <c r="I6451" t="s">
        <v>28634</v>
      </c>
      <c r="J6451" s="46" t="s">
        <v>33103</v>
      </c>
      <c r="K6451" s="56"/>
      <c r="L6451" s="56"/>
      <c r="M6451" s="56">
        <f t="shared" ref="M6451:M6514" si="512">YEAR(D6451)</f>
        <v>1918</v>
      </c>
      <c r="N6451" s="56"/>
      <c r="O6451" s="56">
        <f t="shared" ref="O6451:O6514" si="513">MONTH(D6451)</f>
        <v>12</v>
      </c>
      <c r="P6451" s="56">
        <f t="shared" ref="P6451:P6514" si="514">DAY(D6451)</f>
        <v>10</v>
      </c>
      <c r="Q6451" s="2" t="str">
        <f t="shared" si="511"/>
        <v>&lt;a href="set04\he_november 20, 1917 - august 10, 1920\miscellaneous\skaar,_martin_severely_wounded_wwi_december_10,_1918_p5_he.pdf"&gt;Severely wounded WWI&lt;/a&gt;</v>
      </c>
    </row>
    <row r="6452" spans="1:17" x14ac:dyDescent="0.25">
      <c r="A6452" s="2">
        <v>7840</v>
      </c>
      <c r="B6452" s="4" t="s">
        <v>13195</v>
      </c>
      <c r="C6452" s="4" t="s">
        <v>1607</v>
      </c>
      <c r="D6452" s="52">
        <v>6919</v>
      </c>
      <c r="E6452" s="5" t="s">
        <v>13629</v>
      </c>
      <c r="F6452" s="5">
        <v>5</v>
      </c>
      <c r="G6452" s="5">
        <v>22</v>
      </c>
      <c r="H6452" s="5">
        <v>4503</v>
      </c>
      <c r="I6452" t="s">
        <v>28635</v>
      </c>
      <c r="J6452" s="46" t="s">
        <v>33103</v>
      </c>
      <c r="K6452" s="56"/>
      <c r="L6452" s="56"/>
      <c r="M6452" s="56">
        <f t="shared" si="512"/>
        <v>1918</v>
      </c>
      <c r="N6452" s="56"/>
      <c r="O6452" s="56">
        <f t="shared" si="513"/>
        <v>12</v>
      </c>
      <c r="P6452" s="56">
        <f t="shared" si="514"/>
        <v>10</v>
      </c>
      <c r="Q6452" s="2" t="str">
        <f t="shared" si="511"/>
        <v>&lt;a href="set04\he_november 20, 1917 - august 10, 1920\miscellaneous\walum_notes_december_10,_1918_p5_he.pdf"&gt;Notes&lt;/a&gt;</v>
      </c>
    </row>
    <row r="6453" spans="1:17" x14ac:dyDescent="0.25">
      <c r="A6453" s="2">
        <v>40</v>
      </c>
      <c r="B6453" s="4" t="s">
        <v>573</v>
      </c>
      <c r="C6453" s="4" t="s">
        <v>578</v>
      </c>
      <c r="D6453" s="52">
        <v>6921</v>
      </c>
      <c r="E6453" s="5" t="s">
        <v>13630</v>
      </c>
      <c r="F6453" s="5">
        <v>1</v>
      </c>
      <c r="G6453" s="5">
        <v>32</v>
      </c>
      <c r="H6453" s="5">
        <v>6398</v>
      </c>
      <c r="I6453" t="s">
        <v>30430</v>
      </c>
      <c r="J6453" s="46" t="s">
        <v>33120</v>
      </c>
      <c r="K6453" s="56"/>
      <c r="L6453" s="56"/>
      <c r="M6453" s="56">
        <f t="shared" si="512"/>
        <v>1918</v>
      </c>
      <c r="N6453" s="56"/>
      <c r="O6453" s="56">
        <f t="shared" si="513"/>
        <v>12</v>
      </c>
      <c r="P6453" s="56">
        <f t="shared" si="514"/>
        <v>12</v>
      </c>
      <c r="Q6453" s="2" t="str">
        <f t="shared" si="511"/>
        <v>&lt;a href="set03\tsr\tsr_october_26,_1916_-_august_3,_1922\miscellaneous\adams,_w_a_closes_mill_for_winter_december_12,_1918_p1_tsr.pdf"&gt;Closes mill for winter&lt;/a&gt;</v>
      </c>
    </row>
    <row r="6454" spans="1:17" x14ac:dyDescent="0.25">
      <c r="A6454" s="2">
        <v>4485</v>
      </c>
      <c r="B6454" s="4" t="s">
        <v>880</v>
      </c>
      <c r="C6454" s="4" t="s">
        <v>881</v>
      </c>
      <c r="D6454" s="52">
        <v>6921</v>
      </c>
      <c r="E6454" s="5" t="s">
        <v>13630</v>
      </c>
      <c r="F6454" s="5">
        <v>4</v>
      </c>
      <c r="G6454" s="5">
        <v>32</v>
      </c>
      <c r="H6454" s="5">
        <v>6635</v>
      </c>
      <c r="I6454" t="s">
        <v>30431</v>
      </c>
      <c r="J6454" s="46" t="s">
        <v>33120</v>
      </c>
      <c r="K6454" s="56"/>
      <c r="L6454" s="56"/>
      <c r="M6454" s="56">
        <f t="shared" si="512"/>
        <v>1918</v>
      </c>
      <c r="N6454" s="56"/>
      <c r="O6454" s="56">
        <f t="shared" si="513"/>
        <v>12</v>
      </c>
      <c r="P6454" s="56">
        <f t="shared" si="514"/>
        <v>12</v>
      </c>
      <c r="Q6454" s="2" t="str">
        <f t="shared" si="511"/>
        <v>&lt;a href="set03\tsr\tsr_october_26,_1916_-_august_3,_1922\miscellaneous\kjelson,_harold_serious_condition_fargo_december_12,_1918_p4_tsr.pdf"&gt;Serious condition in Fargo&lt;/a&gt;</v>
      </c>
    </row>
    <row r="6455" spans="1:17" x14ac:dyDescent="0.25">
      <c r="A6455" s="2">
        <v>22</v>
      </c>
      <c r="B6455" s="4" t="s">
        <v>14947</v>
      </c>
      <c r="C6455" s="4" t="s">
        <v>14948</v>
      </c>
      <c r="D6455" s="52">
        <v>6926</v>
      </c>
      <c r="E6455" s="5" t="s">
        <v>13629</v>
      </c>
      <c r="F6455" s="5">
        <v>4</v>
      </c>
      <c r="G6455" s="5">
        <v>22</v>
      </c>
      <c r="H6455" s="5">
        <v>3706</v>
      </c>
      <c r="I6455" t="s">
        <v>28636</v>
      </c>
      <c r="J6455" s="46" t="s">
        <v>33103</v>
      </c>
      <c r="K6455" s="56"/>
      <c r="L6455" s="56"/>
      <c r="M6455" s="56">
        <f t="shared" si="512"/>
        <v>1918</v>
      </c>
      <c r="N6455" s="56"/>
      <c r="O6455" s="56">
        <f t="shared" si="513"/>
        <v>12</v>
      </c>
      <c r="P6455" s="56">
        <f t="shared" si="514"/>
        <v>17</v>
      </c>
      <c r="Q6455" s="2" t="str">
        <f t="shared" si="511"/>
        <v>&lt;a href="set04\he_november 20, 1917 - august 10, 1920\miscellaneous\aarestad,_t_e_arrives_to_live_in_haven_twp_foster_county_december_17,_1918_p4_he.pdf"&gt;Arrives to live in Haven Twp Foster County&lt;/a&gt;</v>
      </c>
    </row>
    <row r="6456" spans="1:17" x14ac:dyDescent="0.25">
      <c r="A6456" s="2">
        <v>3984</v>
      </c>
      <c r="B6456" s="4" t="s">
        <v>15100</v>
      </c>
      <c r="C6456" s="4" t="s">
        <v>780</v>
      </c>
      <c r="D6456" s="52">
        <v>6926</v>
      </c>
      <c r="E6456" s="5" t="s">
        <v>13629</v>
      </c>
      <c r="F6456" s="5">
        <v>4</v>
      </c>
      <c r="G6456" s="5">
        <v>22</v>
      </c>
      <c r="H6456" s="5">
        <v>4074</v>
      </c>
      <c r="I6456" t="s">
        <v>28637</v>
      </c>
      <c r="J6456" s="46" t="s">
        <v>33103</v>
      </c>
      <c r="K6456" s="56"/>
      <c r="L6456" s="56"/>
      <c r="M6456" s="56">
        <f t="shared" si="512"/>
        <v>1918</v>
      </c>
      <c r="N6456" s="56"/>
      <c r="O6456" s="56">
        <f t="shared" si="513"/>
        <v>12</v>
      </c>
      <c r="P6456" s="56">
        <f t="shared" si="514"/>
        <v>17</v>
      </c>
      <c r="Q6456" s="2" t="str">
        <f t="shared" si="511"/>
        <v>&lt;a href="set04\he_november 20, 1917 - august 10, 1920\miscellaneous\johnson,_lewis_seriously_injured_december_17,_1918_p4_he.pdf"&gt;Seriously injured&lt;/a&gt;</v>
      </c>
    </row>
    <row r="6457" spans="1:17" x14ac:dyDescent="0.25">
      <c r="A6457" s="2">
        <v>4162</v>
      </c>
      <c r="B6457" s="4" t="s">
        <v>15112</v>
      </c>
      <c r="C6457" s="4" t="s">
        <v>15114</v>
      </c>
      <c r="D6457" s="52">
        <v>6926</v>
      </c>
      <c r="E6457" s="5" t="s">
        <v>13629</v>
      </c>
      <c r="F6457" s="5">
        <v>8</v>
      </c>
      <c r="G6457" s="5">
        <v>22</v>
      </c>
      <c r="H6457" s="5">
        <v>4101</v>
      </c>
      <c r="I6457" t="s">
        <v>28638</v>
      </c>
      <c r="J6457" s="46" t="s">
        <v>33103</v>
      </c>
      <c r="K6457" s="56"/>
      <c r="L6457" s="56"/>
      <c r="M6457" s="56">
        <f t="shared" si="512"/>
        <v>1918</v>
      </c>
      <c r="N6457" s="56"/>
      <c r="O6457" s="56">
        <f t="shared" si="513"/>
        <v>12</v>
      </c>
      <c r="P6457" s="56">
        <f t="shared" si="514"/>
        <v>17</v>
      </c>
      <c r="Q6457" s="2" t="str">
        <f t="shared" si="511"/>
        <v>&lt;a href="set04\he_november 20, 1917 - august 10, 1920\miscellaneous\karnak_reporter_december_17,_1918_p8_he.pdf"&gt;Reporter     &lt;/a&gt;</v>
      </c>
    </row>
    <row r="6458" spans="1:17" x14ac:dyDescent="0.25">
      <c r="A6458" s="2">
        <v>5701</v>
      </c>
      <c r="B6458" s="4" t="s">
        <v>7095</v>
      </c>
      <c r="C6458" s="4" t="s">
        <v>15199</v>
      </c>
      <c r="D6458" s="52">
        <v>6926</v>
      </c>
      <c r="E6458" s="5" t="s">
        <v>13629</v>
      </c>
      <c r="F6458" s="5">
        <v>4</v>
      </c>
      <c r="G6458" s="5">
        <v>22</v>
      </c>
      <c r="H6458" s="5">
        <v>4334</v>
      </c>
      <c r="I6458" t="s">
        <v>28639</v>
      </c>
      <c r="J6458" s="46" t="s">
        <v>33103</v>
      </c>
      <c r="K6458" s="56"/>
      <c r="L6458" s="56"/>
      <c r="M6458" s="56">
        <f t="shared" si="512"/>
        <v>1918</v>
      </c>
      <c r="N6458" s="56"/>
      <c r="O6458" s="56">
        <f t="shared" si="513"/>
        <v>12</v>
      </c>
      <c r="P6458" s="56">
        <f t="shared" si="514"/>
        <v>17</v>
      </c>
      <c r="Q6458" s="2" t="str">
        <f t="shared" si="511"/>
        <v>&lt;a href="set04\he_november 20, 1917 - august 10, 1920\miscellaneous\ouren,_oscar_erects_barn_for_nels_nelson_december_17,_1918_p4_he.pdf"&gt;Erects barn for Nels Nelson&lt;/a&gt;</v>
      </c>
    </row>
    <row r="6459" spans="1:17" x14ac:dyDescent="0.25">
      <c r="A6459" s="2">
        <v>7841</v>
      </c>
      <c r="B6459" s="4" t="s">
        <v>13195</v>
      </c>
      <c r="C6459" s="4" t="s">
        <v>1607</v>
      </c>
      <c r="D6459" s="52">
        <v>6926</v>
      </c>
      <c r="E6459" s="5" t="s">
        <v>13629</v>
      </c>
      <c r="F6459" s="5">
        <v>5</v>
      </c>
      <c r="G6459" s="5">
        <v>22</v>
      </c>
      <c r="H6459" s="5">
        <v>4504</v>
      </c>
      <c r="I6459" t="s">
        <v>28640</v>
      </c>
      <c r="J6459" s="46" t="s">
        <v>33103</v>
      </c>
      <c r="K6459" s="56"/>
      <c r="L6459" s="56"/>
      <c r="M6459" s="56">
        <f t="shared" si="512"/>
        <v>1918</v>
      </c>
      <c r="N6459" s="56"/>
      <c r="O6459" s="56">
        <f t="shared" si="513"/>
        <v>12</v>
      </c>
      <c r="P6459" s="56">
        <f t="shared" si="514"/>
        <v>17</v>
      </c>
      <c r="Q6459" s="2" t="str">
        <f t="shared" si="511"/>
        <v>&lt;a href="set04\he_november 20, 1917 - august 10, 1920\miscellaneous\walum_notes_december_17,_1918_p5_he.pdf"&gt;Notes&lt;/a&gt;</v>
      </c>
    </row>
    <row r="6460" spans="1:17" x14ac:dyDescent="0.25">
      <c r="A6460" s="2">
        <v>4165</v>
      </c>
      <c r="B6460" s="4" t="s">
        <v>15112</v>
      </c>
      <c r="C6460" s="4" t="s">
        <v>15113</v>
      </c>
      <c r="D6460" s="52">
        <v>6933</v>
      </c>
      <c r="E6460" s="5" t="s">
        <v>13629</v>
      </c>
      <c r="F6460" s="5">
        <v>8</v>
      </c>
      <c r="G6460" s="5">
        <v>22</v>
      </c>
      <c r="H6460" s="5">
        <v>4088</v>
      </c>
      <c r="I6460" t="s">
        <v>28641</v>
      </c>
      <c r="J6460" s="46" t="s">
        <v>33103</v>
      </c>
      <c r="K6460" s="56"/>
      <c r="L6460" s="56"/>
      <c r="M6460" s="56">
        <f t="shared" si="512"/>
        <v>1918</v>
      </c>
      <c r="N6460" s="56"/>
      <c r="O6460" s="56">
        <f t="shared" si="513"/>
        <v>12</v>
      </c>
      <c r="P6460" s="56">
        <f t="shared" si="514"/>
        <v>24</v>
      </c>
      <c r="Q6460" s="2" t="str">
        <f t="shared" si="511"/>
        <v>&lt;a href="set04\he_november 20, 1917 - august 10, 1920\miscellaneous\karnak_reporter_(poor_copy)_december_24,_1918_p8_he.pdf"&gt;Reporter (poor copy)&lt;/a&gt;</v>
      </c>
    </row>
    <row r="6461" spans="1:17" x14ac:dyDescent="0.25">
      <c r="A6461" s="2">
        <v>5706</v>
      </c>
      <c r="B6461" s="4" t="s">
        <v>7095</v>
      </c>
      <c r="C6461" s="4" t="s">
        <v>15200</v>
      </c>
      <c r="D6461" s="52">
        <v>6933</v>
      </c>
      <c r="E6461" s="5" t="s">
        <v>13629</v>
      </c>
      <c r="F6461" s="5">
        <v>5</v>
      </c>
      <c r="G6461" s="5">
        <v>22</v>
      </c>
      <c r="H6461" s="5">
        <v>4335</v>
      </c>
      <c r="I6461" t="s">
        <v>28642</v>
      </c>
      <c r="J6461" s="46" t="s">
        <v>33103</v>
      </c>
      <c r="K6461" s="56"/>
      <c r="L6461" s="56"/>
      <c r="M6461" s="56">
        <f t="shared" si="512"/>
        <v>1918</v>
      </c>
      <c r="N6461" s="56"/>
      <c r="O6461" s="56">
        <f t="shared" si="513"/>
        <v>12</v>
      </c>
      <c r="P6461" s="56">
        <f t="shared" si="514"/>
        <v>24</v>
      </c>
      <c r="Q6461" s="2" t="str">
        <f t="shared" si="511"/>
        <v>&lt;a href="set04\he_november 20, 1917 - august 10, 1920\miscellaneous\ouren,_oscar_remodels_machine_shed_for_j_w_harris_december_24,_1918_p5_he.pdf"&gt;Remodels machine shed for J W Harris&lt;/a&gt;</v>
      </c>
    </row>
    <row r="6462" spans="1:17" x14ac:dyDescent="0.25">
      <c r="A6462" s="2">
        <v>5707</v>
      </c>
      <c r="B6462" s="4" t="s">
        <v>7095</v>
      </c>
      <c r="C6462" s="4" t="s">
        <v>15201</v>
      </c>
      <c r="D6462" s="52">
        <v>6933</v>
      </c>
      <c r="E6462" s="5" t="s">
        <v>13629</v>
      </c>
      <c r="F6462" s="5">
        <v>5</v>
      </c>
      <c r="G6462" s="5">
        <v>22</v>
      </c>
      <c r="H6462" s="5">
        <v>4336</v>
      </c>
      <c r="I6462" t="s">
        <v>28643</v>
      </c>
      <c r="J6462" s="46" t="s">
        <v>33103</v>
      </c>
      <c r="K6462" s="56"/>
      <c r="L6462" s="56"/>
      <c r="M6462" s="56">
        <f t="shared" si="512"/>
        <v>1918</v>
      </c>
      <c r="N6462" s="56"/>
      <c r="O6462" s="56">
        <f t="shared" si="513"/>
        <v>12</v>
      </c>
      <c r="P6462" s="56">
        <f t="shared" si="514"/>
        <v>24</v>
      </c>
      <c r="Q6462" s="2" t="str">
        <f t="shared" si="511"/>
        <v>&lt;a href="set04\he_november 20, 1917 - august 10, 1920\miscellaneous\ouren,_oscar_remodels_repairs_gile_berg's_establishment_december_24,_1918_p5_he.pdf"&gt;Remodels Repairs Gile Berg's Establishment&lt;/a&gt;</v>
      </c>
    </row>
    <row r="6463" spans="1:17" x14ac:dyDescent="0.25">
      <c r="A6463" s="2">
        <v>7842</v>
      </c>
      <c r="B6463" s="4" t="s">
        <v>13195</v>
      </c>
      <c r="C6463" s="4" t="s">
        <v>1607</v>
      </c>
      <c r="D6463" s="52">
        <v>6933</v>
      </c>
      <c r="E6463" s="5" t="s">
        <v>13629</v>
      </c>
      <c r="F6463" s="5">
        <v>4</v>
      </c>
      <c r="G6463" s="5">
        <v>22</v>
      </c>
      <c r="H6463" s="5">
        <v>4505</v>
      </c>
      <c r="I6463" t="s">
        <v>28644</v>
      </c>
      <c r="J6463" s="46" t="s">
        <v>33103</v>
      </c>
      <c r="K6463" s="56"/>
      <c r="L6463" s="56"/>
      <c r="M6463" s="56">
        <f t="shared" si="512"/>
        <v>1918</v>
      </c>
      <c r="N6463" s="56"/>
      <c r="O6463" s="56">
        <f t="shared" si="513"/>
        <v>12</v>
      </c>
      <c r="P6463" s="56">
        <f t="shared" si="514"/>
        <v>24</v>
      </c>
      <c r="Q6463" s="2" t="str">
        <f t="shared" si="511"/>
        <v>&lt;a href="set04\he_november 20, 1917 - august 10, 1920\miscellaneous\walum_notes_december_24,_1918_p4_he.pdf"&gt;Notes&lt;/a&gt;</v>
      </c>
    </row>
    <row r="6464" spans="1:17" x14ac:dyDescent="0.25">
      <c r="A6464" s="2">
        <v>2814</v>
      </c>
      <c r="B6464" s="4" t="s">
        <v>8138</v>
      </c>
      <c r="C6464" s="4" t="s">
        <v>15069</v>
      </c>
      <c r="D6464" s="52">
        <v>6940</v>
      </c>
      <c r="E6464" s="5" t="s">
        <v>13629</v>
      </c>
      <c r="F6464" s="5">
        <v>5</v>
      </c>
      <c r="G6464" s="5">
        <v>22</v>
      </c>
      <c r="H6464" s="5">
        <v>4015</v>
      </c>
      <c r="I6464" t="s">
        <v>28645</v>
      </c>
      <c r="J6464" s="46" t="s">
        <v>33103</v>
      </c>
      <c r="K6464" s="56"/>
      <c r="L6464" s="56"/>
      <c r="M6464" s="56">
        <f t="shared" si="512"/>
        <v>1918</v>
      </c>
      <c r="N6464" s="56"/>
      <c r="O6464" s="56">
        <f t="shared" si="513"/>
        <v>12</v>
      </c>
      <c r="P6464" s="56">
        <f t="shared" si="514"/>
        <v>31</v>
      </c>
      <c r="Q6464" s="2" t="str">
        <f t="shared" si="511"/>
        <v>&lt;a href="set04\he_november 20, 1917 - august 10, 1920\miscellaneous\hareland,_ludvig_will_return_in_spring_to_run_farm_december_31,_1918_p5_he.pdf"&gt;Will return in spring to run farm&lt;/a&gt;</v>
      </c>
    </row>
    <row r="6465" spans="1:17" x14ac:dyDescent="0.25">
      <c r="A6465" s="2">
        <v>3786</v>
      </c>
      <c r="B6465" s="4" t="s">
        <v>15090</v>
      </c>
      <c r="C6465" s="4" t="s">
        <v>15091</v>
      </c>
      <c r="D6465" s="52">
        <v>6940</v>
      </c>
      <c r="E6465" s="5" t="s">
        <v>13629</v>
      </c>
      <c r="F6465" s="5">
        <v>5</v>
      </c>
      <c r="G6465" s="5">
        <v>22</v>
      </c>
      <c r="H6465" s="5">
        <v>4053</v>
      </c>
      <c r="I6465" t="s">
        <v>28646</v>
      </c>
      <c r="J6465" s="46" t="s">
        <v>33103</v>
      </c>
      <c r="K6465" s="56"/>
      <c r="L6465" s="56"/>
      <c r="M6465" s="56">
        <f t="shared" si="512"/>
        <v>1918</v>
      </c>
      <c r="N6465" s="56"/>
      <c r="O6465" s="56">
        <f t="shared" si="513"/>
        <v>12</v>
      </c>
      <c r="P6465" s="56">
        <f t="shared" si="514"/>
        <v>31</v>
      </c>
      <c r="Q6465" s="2" t="str">
        <f t="shared" si="511"/>
        <v>&lt;a href="set04\he_november 20, 1917 - august 10, 1920\miscellaneous\husel,_etho_hustling_young_raiser_december_31,_1918_p5_he.pdf"&gt;Hustling young raiser&lt;/a&gt;</v>
      </c>
    </row>
    <row r="6466" spans="1:17" x14ac:dyDescent="0.25">
      <c r="A6466" s="2">
        <v>4163</v>
      </c>
      <c r="B6466" s="4" t="s">
        <v>15112</v>
      </c>
      <c r="C6466" s="4" t="s">
        <v>15114</v>
      </c>
      <c r="D6466" s="52">
        <v>6940</v>
      </c>
      <c r="E6466" s="5" t="s">
        <v>13629</v>
      </c>
      <c r="F6466" s="5">
        <v>8</v>
      </c>
      <c r="G6466" s="5">
        <v>22</v>
      </c>
      <c r="H6466" s="5">
        <v>4102</v>
      </c>
      <c r="I6466" t="s">
        <v>28647</v>
      </c>
      <c r="J6466" s="46" t="s">
        <v>33103</v>
      </c>
      <c r="K6466" s="56"/>
      <c r="L6466" s="56"/>
      <c r="M6466" s="56">
        <f t="shared" si="512"/>
        <v>1918</v>
      </c>
      <c r="N6466" s="56"/>
      <c r="O6466" s="56">
        <f t="shared" si="513"/>
        <v>12</v>
      </c>
      <c r="P6466" s="56">
        <f t="shared" si="514"/>
        <v>31</v>
      </c>
      <c r="Q6466" s="2" t="str">
        <f t="shared" ref="Q6466:Q6529" si="515">"&lt;a href="&amp;""""&amp;J6466&amp;"\"&amp;I6466&amp;"""&gt;"&amp;C6466&amp;"&lt;/a&gt;"</f>
        <v>&lt;a href="set04\he_november 20, 1917 - august 10, 1920\miscellaneous\karnak_reporter_december_31,_1918_p8_he.pdf"&gt;Reporter     &lt;/a&gt;</v>
      </c>
    </row>
    <row r="6467" spans="1:17" x14ac:dyDescent="0.25">
      <c r="A6467" s="2">
        <v>7843</v>
      </c>
      <c r="B6467" s="4" t="s">
        <v>13195</v>
      </c>
      <c r="C6467" s="4" t="s">
        <v>1607</v>
      </c>
      <c r="D6467" s="52">
        <v>6940</v>
      </c>
      <c r="E6467" s="5" t="s">
        <v>13629</v>
      </c>
      <c r="F6467" s="5">
        <v>5</v>
      </c>
      <c r="G6467" s="5">
        <v>22</v>
      </c>
      <c r="H6467" s="5">
        <v>4506</v>
      </c>
      <c r="I6467" t="s">
        <v>28648</v>
      </c>
      <c r="J6467" s="46" t="s">
        <v>33103</v>
      </c>
      <c r="K6467" s="56"/>
      <c r="L6467" s="56"/>
      <c r="M6467" s="56">
        <f t="shared" si="512"/>
        <v>1918</v>
      </c>
      <c r="N6467" s="56"/>
      <c r="O6467" s="56">
        <f t="shared" si="513"/>
        <v>12</v>
      </c>
      <c r="P6467" s="56">
        <f t="shared" si="514"/>
        <v>31</v>
      </c>
      <c r="Q6467" s="2" t="str">
        <f t="shared" si="515"/>
        <v>&lt;a href="set04\he_november 20, 1917 - august 10, 1920\miscellaneous\walum_notes_december_31,_1918_p5_he.pdf"&gt;Notes&lt;/a&gt;</v>
      </c>
    </row>
    <row r="6468" spans="1:17" x14ac:dyDescent="0.25">
      <c r="A6468" s="2">
        <v>8272</v>
      </c>
      <c r="B6468" s="4" t="s">
        <v>15302</v>
      </c>
      <c r="C6468" s="4" t="s">
        <v>15105</v>
      </c>
      <c r="D6468" s="52">
        <v>6940</v>
      </c>
      <c r="E6468" s="5" t="s">
        <v>13629</v>
      </c>
      <c r="F6468" s="5">
        <v>1</v>
      </c>
      <c r="G6468" s="5">
        <v>22</v>
      </c>
      <c r="H6468" s="5">
        <v>4657</v>
      </c>
      <c r="I6468" t="s">
        <v>28649</v>
      </c>
      <c r="J6468" s="46" t="s">
        <v>33103</v>
      </c>
      <c r="K6468" s="56"/>
      <c r="L6468" s="56"/>
      <c r="M6468" s="56">
        <f t="shared" si="512"/>
        <v>1918</v>
      </c>
      <c r="N6468" s="56"/>
      <c r="O6468" s="56">
        <f t="shared" si="513"/>
        <v>12</v>
      </c>
      <c r="P6468" s="56">
        <f t="shared" si="514"/>
        <v>31</v>
      </c>
      <c r="Q6468" s="2" t="str">
        <f t="shared" si="515"/>
        <v>&lt;a href="set04\he_november 20, 1917 - august 10, 1920\miscellaneous\wilson,_bennie_a_writes_from_france_wwi_december_31,_1918_p1_he.pdf"&gt;Writes from France WWI&lt;/a&gt;</v>
      </c>
    </row>
    <row r="6469" spans="1:17" x14ac:dyDescent="0.25">
      <c r="A6469" s="2">
        <v>8264</v>
      </c>
      <c r="B6469" s="4" t="s">
        <v>1132</v>
      </c>
      <c r="C6469" s="4" t="s">
        <v>632</v>
      </c>
      <c r="D6469" s="52">
        <v>6942</v>
      </c>
      <c r="E6469" s="5" t="s">
        <v>13630</v>
      </c>
      <c r="F6469" s="5">
        <v>1</v>
      </c>
      <c r="G6469" s="5">
        <v>32</v>
      </c>
      <c r="H6469" s="5">
        <v>6821</v>
      </c>
      <c r="I6469" t="s">
        <v>30432</v>
      </c>
      <c r="J6469" s="46" t="s">
        <v>33120</v>
      </c>
      <c r="K6469" s="56"/>
      <c r="L6469" s="56"/>
      <c r="M6469" s="56">
        <f t="shared" si="512"/>
        <v>1919</v>
      </c>
      <c r="N6469" s="56"/>
      <c r="O6469" s="56">
        <f t="shared" si="513"/>
        <v>1</v>
      </c>
      <c r="P6469" s="56">
        <f t="shared" si="514"/>
        <v>2</v>
      </c>
      <c r="Q6469" s="2" t="str">
        <f t="shared" si="515"/>
        <v>&lt;a href="set03\tsr\tsr_october_26,_1916_-_august_3,_1922\miscellaneous\wills,_vera_pneumonia_january_2,_1919_p1_tsr.pdf"&gt;Pneumonia&lt;/a&gt;</v>
      </c>
    </row>
    <row r="6470" spans="1:17" x14ac:dyDescent="0.25">
      <c r="A6470" s="2">
        <v>1955</v>
      </c>
      <c r="B6470" s="4" t="s">
        <v>14808</v>
      </c>
      <c r="C6470" s="4" t="s">
        <v>15422</v>
      </c>
      <c r="D6470" s="52">
        <v>6947</v>
      </c>
      <c r="E6470" s="5" t="s">
        <v>13629</v>
      </c>
      <c r="F6470" s="5">
        <v>5</v>
      </c>
      <c r="G6470" s="5">
        <v>22</v>
      </c>
      <c r="H6470" s="5">
        <v>3894</v>
      </c>
      <c r="I6470" t="s">
        <v>28650</v>
      </c>
      <c r="J6470" s="46" t="s">
        <v>33103</v>
      </c>
      <c r="K6470" s="56"/>
      <c r="L6470" s="56"/>
      <c r="M6470" s="56">
        <f t="shared" si="512"/>
        <v>1919</v>
      </c>
      <c r="N6470" s="56"/>
      <c r="O6470" s="56">
        <f t="shared" si="513"/>
        <v>1</v>
      </c>
      <c r="P6470" s="56">
        <f t="shared" si="514"/>
        <v>7</v>
      </c>
      <c r="Q6470" s="2" t="str">
        <f t="shared" si="515"/>
        <v>&lt;a href="set04\he_november 20, 1917 - august 10, 1920\miscellaneous\flesjer,_palmer_to_live_work_in_mpls_january_7,_1919_p5_he.pdf"&gt;To live work in Mpls&lt;/a&gt;</v>
      </c>
    </row>
    <row r="6471" spans="1:17" x14ac:dyDescent="0.25">
      <c r="A6471" s="2">
        <v>4064</v>
      </c>
      <c r="B6471" s="4" t="s">
        <v>15112</v>
      </c>
      <c r="C6471" s="4" t="s">
        <v>10202</v>
      </c>
      <c r="D6471" s="52">
        <v>6947</v>
      </c>
      <c r="E6471" s="5" t="s">
        <v>13629</v>
      </c>
      <c r="F6471" s="5">
        <v>8</v>
      </c>
      <c r="G6471" s="5">
        <v>22</v>
      </c>
      <c r="H6471" s="5">
        <v>4160</v>
      </c>
      <c r="I6471" t="s">
        <v>28651</v>
      </c>
      <c r="J6471" s="46" t="s">
        <v>33103</v>
      </c>
      <c r="K6471" s="56"/>
      <c r="L6471" s="56"/>
      <c r="M6471" s="56">
        <f t="shared" si="512"/>
        <v>1919</v>
      </c>
      <c r="N6471" s="56"/>
      <c r="O6471" s="56">
        <f t="shared" si="513"/>
        <v>1</v>
      </c>
      <c r="P6471" s="56">
        <f t="shared" si="514"/>
        <v>7</v>
      </c>
      <c r="Q6471" s="2" t="str">
        <f t="shared" si="515"/>
        <v>&lt;a href="set04\he_november 20, 1917 - august 10, 1920\miscellaneous\karnak_reporter_january_7,_1919_p8_he.pdf"&gt;News&lt;/a&gt;</v>
      </c>
    </row>
    <row r="6472" spans="1:17" x14ac:dyDescent="0.25">
      <c r="A6472" s="2">
        <v>7844</v>
      </c>
      <c r="B6472" s="4" t="s">
        <v>13195</v>
      </c>
      <c r="C6472" s="4" t="s">
        <v>1607</v>
      </c>
      <c r="D6472" s="52">
        <v>6947</v>
      </c>
      <c r="E6472" s="5" t="s">
        <v>13629</v>
      </c>
      <c r="F6472" s="5">
        <v>5</v>
      </c>
      <c r="G6472" s="5">
        <v>22</v>
      </c>
      <c r="H6472" s="5">
        <v>4560</v>
      </c>
      <c r="I6472" t="s">
        <v>28652</v>
      </c>
      <c r="J6472" s="46" t="s">
        <v>33103</v>
      </c>
      <c r="K6472" s="56"/>
      <c r="L6472" s="56"/>
      <c r="M6472" s="56">
        <f t="shared" si="512"/>
        <v>1919</v>
      </c>
      <c r="N6472" s="56"/>
      <c r="O6472" s="56">
        <f t="shared" si="513"/>
        <v>1</v>
      </c>
      <c r="P6472" s="56">
        <f t="shared" si="514"/>
        <v>7</v>
      </c>
      <c r="Q6472" s="2" t="str">
        <f t="shared" si="515"/>
        <v>&lt;a href="set04\he_november 20, 1917 - august 10, 1920\miscellaneous\walum_notes_january_7,_1919_p5_he.pdf"&gt;Notes&lt;/a&gt;</v>
      </c>
    </row>
    <row r="6473" spans="1:17" x14ac:dyDescent="0.25">
      <c r="A6473" s="2">
        <v>1778</v>
      </c>
      <c r="B6473" s="4" t="s">
        <v>733</v>
      </c>
      <c r="C6473" s="4" t="s">
        <v>737</v>
      </c>
      <c r="D6473" s="52">
        <v>6949</v>
      </c>
      <c r="E6473" s="5" t="s">
        <v>13630</v>
      </c>
      <c r="F6473" s="5">
        <v>1</v>
      </c>
      <c r="G6473" s="5">
        <v>32</v>
      </c>
      <c r="H6473" s="5">
        <v>6524</v>
      </c>
      <c r="I6473" t="s">
        <v>30433</v>
      </c>
      <c r="J6473" s="46" t="s">
        <v>33120</v>
      </c>
      <c r="K6473" s="56"/>
      <c r="L6473" s="56"/>
      <c r="M6473" s="56">
        <f t="shared" si="512"/>
        <v>1919</v>
      </c>
      <c r="N6473" s="56"/>
      <c r="O6473" s="56">
        <f t="shared" si="513"/>
        <v>1</v>
      </c>
      <c r="P6473" s="56">
        <f t="shared" si="514"/>
        <v>9</v>
      </c>
      <c r="Q6473" s="2" t="str">
        <f t="shared" si="515"/>
        <v>&lt;a href="set03\tsr\tsr_october_26,_1916_-_august_3,_1922\miscellaneous\ebentier,_clarence_wwi_arrived_in_america_january_9,_1919_p1_tsr.pdf"&gt;WWI Arrived in America&lt;/a&gt;</v>
      </c>
    </row>
    <row r="6474" spans="1:17" x14ac:dyDescent="0.25">
      <c r="A6474" s="2">
        <v>1941</v>
      </c>
      <c r="B6474" s="4" t="s">
        <v>757</v>
      </c>
      <c r="C6474" s="4" t="s">
        <v>758</v>
      </c>
      <c r="D6474" s="52">
        <v>6949</v>
      </c>
      <c r="E6474" s="5" t="s">
        <v>13630</v>
      </c>
      <c r="F6474" s="5">
        <v>1</v>
      </c>
      <c r="G6474" s="5">
        <v>32</v>
      </c>
      <c r="H6474" s="5">
        <v>6542</v>
      </c>
      <c r="I6474" t="s">
        <v>30434</v>
      </c>
      <c r="J6474" s="46" t="s">
        <v>33120</v>
      </c>
      <c r="K6474" s="56"/>
      <c r="L6474" s="56"/>
      <c r="M6474" s="56">
        <f t="shared" si="512"/>
        <v>1919</v>
      </c>
      <c r="N6474" s="56"/>
      <c r="O6474" s="56">
        <f t="shared" si="513"/>
        <v>1</v>
      </c>
      <c r="P6474" s="56">
        <f t="shared" si="514"/>
        <v>9</v>
      </c>
      <c r="Q6474" s="2" t="str">
        <f t="shared" si="515"/>
        <v>&lt;a href="set03\tsr\tsr_october_26,_1916_-_august_3,_1922\miscellaneous\fitch,_kenneth_wwi_in_america_january_9,_1919_p1_tsr.pdf"&gt;WWI in America&lt;/a&gt;</v>
      </c>
    </row>
    <row r="6475" spans="1:17" x14ac:dyDescent="0.25">
      <c r="A6475" s="2">
        <v>3843</v>
      </c>
      <c r="B6475" s="4" t="s">
        <v>515</v>
      </c>
      <c r="C6475" s="4" t="s">
        <v>604</v>
      </c>
      <c r="D6475" s="52">
        <v>6949</v>
      </c>
      <c r="E6475" s="5" t="s">
        <v>13630</v>
      </c>
      <c r="F6475" s="5">
        <v>1</v>
      </c>
      <c r="G6475" s="5">
        <v>32</v>
      </c>
      <c r="H6475" s="5">
        <v>6608</v>
      </c>
      <c r="I6475" t="s">
        <v>30435</v>
      </c>
      <c r="J6475" s="46" t="s">
        <v>33120</v>
      </c>
      <c r="K6475" s="56"/>
      <c r="L6475" s="56"/>
      <c r="M6475" s="56">
        <f t="shared" si="512"/>
        <v>1919</v>
      </c>
      <c r="N6475" s="56"/>
      <c r="O6475" s="56">
        <f t="shared" si="513"/>
        <v>1</v>
      </c>
      <c r="P6475" s="56">
        <f t="shared" si="514"/>
        <v>9</v>
      </c>
      <c r="Q6475" s="2" t="str">
        <f t="shared" si="515"/>
        <v>&lt;a href="set03\tsr\tsr_october_26,_1916_-_august_3,_1922\miscellaneous\jackson,_melvin_wwi_arrives_home_january_9,_1919_p1_tsr.pdf"&gt;WWI Arrives home&lt;/a&gt;</v>
      </c>
    </row>
    <row r="6476" spans="1:17" x14ac:dyDescent="0.25">
      <c r="A6476" s="2">
        <v>3860</v>
      </c>
      <c r="B6476" s="4" t="s">
        <v>852</v>
      </c>
      <c r="C6476" s="4" t="s">
        <v>854</v>
      </c>
      <c r="D6476" s="52">
        <v>6949</v>
      </c>
      <c r="E6476" s="5" t="s">
        <v>13630</v>
      </c>
      <c r="F6476" s="5">
        <v>1</v>
      </c>
      <c r="G6476" s="5">
        <v>32</v>
      </c>
      <c r="H6476" s="5">
        <v>6612</v>
      </c>
      <c r="I6476" t="s">
        <v>30436</v>
      </c>
      <c r="J6476" s="46" t="s">
        <v>33120</v>
      </c>
      <c r="K6476" s="56"/>
      <c r="L6476" s="56"/>
      <c r="M6476" s="56">
        <f t="shared" si="512"/>
        <v>1919</v>
      </c>
      <c r="N6476" s="56"/>
      <c r="O6476" s="56">
        <f t="shared" si="513"/>
        <v>1</v>
      </c>
      <c r="P6476" s="56">
        <f t="shared" si="514"/>
        <v>9</v>
      </c>
      <c r="Q6476" s="2" t="str">
        <f t="shared" si="515"/>
        <v>&lt;a href="set03\tsr\tsr_october_26,_1916_-_august_3,_1922\miscellaneous\jacobson,_martin_wwi_arrival_to_us_january_9,_1919_p1_tsr].pdf"&gt;WWI arrival to US&lt;/a&gt;</v>
      </c>
    </row>
    <row r="6477" spans="1:17" x14ac:dyDescent="0.25">
      <c r="A6477" s="2">
        <v>7845</v>
      </c>
      <c r="B6477" s="4" t="s">
        <v>13195</v>
      </c>
      <c r="C6477" s="4" t="s">
        <v>1607</v>
      </c>
      <c r="D6477" s="52">
        <v>6954</v>
      </c>
      <c r="E6477" s="5" t="s">
        <v>13629</v>
      </c>
      <c r="F6477" s="5">
        <v>5</v>
      </c>
      <c r="G6477" s="5">
        <v>22</v>
      </c>
      <c r="H6477" s="5">
        <v>4561</v>
      </c>
      <c r="I6477" t="s">
        <v>28653</v>
      </c>
      <c r="J6477" s="46" t="s">
        <v>33103</v>
      </c>
      <c r="K6477" s="56"/>
      <c r="L6477" s="56"/>
      <c r="M6477" s="56">
        <f t="shared" si="512"/>
        <v>1919</v>
      </c>
      <c r="N6477" s="56"/>
      <c r="O6477" s="56">
        <f t="shared" si="513"/>
        <v>1</v>
      </c>
      <c r="P6477" s="56">
        <f t="shared" si="514"/>
        <v>14</v>
      </c>
      <c r="Q6477" s="2" t="str">
        <f t="shared" si="515"/>
        <v>&lt;a href="set04\he_november 20, 1917 - august 10, 1920\miscellaneous\walum_notes_january_14,_1919_p5_he.pdf"&gt;Notes&lt;/a&gt;</v>
      </c>
    </row>
    <row r="6478" spans="1:17" x14ac:dyDescent="0.25">
      <c r="A6478" s="2">
        <v>2976</v>
      </c>
      <c r="B6478" s="4" t="s">
        <v>503</v>
      </c>
      <c r="C6478" s="4" t="s">
        <v>803</v>
      </c>
      <c r="D6478" s="52">
        <v>6956</v>
      </c>
      <c r="E6478" s="5" t="s">
        <v>13630</v>
      </c>
      <c r="F6478" s="5">
        <v>1</v>
      </c>
      <c r="G6478" s="5">
        <v>32</v>
      </c>
      <c r="H6478" s="5">
        <v>6573</v>
      </c>
      <c r="I6478" t="s">
        <v>30437</v>
      </c>
      <c r="J6478" s="46" t="s">
        <v>33120</v>
      </c>
      <c r="K6478" s="56"/>
      <c r="L6478" s="56"/>
      <c r="M6478" s="56">
        <f t="shared" si="512"/>
        <v>1919</v>
      </c>
      <c r="N6478" s="56"/>
      <c r="O6478" s="56">
        <f t="shared" si="513"/>
        <v>1</v>
      </c>
      <c r="P6478" s="56">
        <f t="shared" si="514"/>
        <v>16</v>
      </c>
      <c r="Q6478" s="2" t="str">
        <f t="shared" si="515"/>
        <v>&lt;a href="set03\tsr\tsr_october_26,_1916_-_august_3,_1922\miscellaneous\hill,_homer_l_wwi_letter_january_16,_1919_p1_tsr.pdf"&gt;WWI Letter&lt;/a&gt;</v>
      </c>
    </row>
    <row r="6479" spans="1:17" x14ac:dyDescent="0.25">
      <c r="A6479" s="2">
        <v>332</v>
      </c>
      <c r="B6479" s="4" t="s">
        <v>14970</v>
      </c>
      <c r="C6479" s="4" t="s">
        <v>3458</v>
      </c>
      <c r="D6479" s="52">
        <v>6961</v>
      </c>
      <c r="E6479" s="5" t="s">
        <v>13629</v>
      </c>
      <c r="F6479" s="5">
        <v>4</v>
      </c>
      <c r="G6479" s="5">
        <v>22</v>
      </c>
      <c r="H6479" s="5">
        <v>3737</v>
      </c>
      <c r="I6479" t="s">
        <v>28654</v>
      </c>
      <c r="J6479" s="46" t="s">
        <v>33103</v>
      </c>
      <c r="K6479" s="56"/>
      <c r="L6479" s="56"/>
      <c r="M6479" s="56">
        <f t="shared" si="512"/>
        <v>1919</v>
      </c>
      <c r="N6479" s="56"/>
      <c r="O6479" s="56">
        <f t="shared" si="513"/>
        <v>1</v>
      </c>
      <c r="P6479" s="56">
        <f t="shared" si="514"/>
        <v>21</v>
      </c>
      <c r="Q6479" s="2" t="str">
        <f t="shared" si="515"/>
        <v>&lt;a href="set04\he_november 20, 1917 - august 10, 1920\miscellaneous\bartley_items_january_21,_1919_p4_he.pdf"&gt;Items&lt;/a&gt;</v>
      </c>
    </row>
    <row r="6480" spans="1:17" x14ac:dyDescent="0.25">
      <c r="A6480" s="2">
        <v>721</v>
      </c>
      <c r="B6480" s="4" t="s">
        <v>15393</v>
      </c>
      <c r="C6480" s="4" t="s">
        <v>15394</v>
      </c>
      <c r="D6480" s="52">
        <v>6961</v>
      </c>
      <c r="E6480" s="5" t="s">
        <v>13629</v>
      </c>
      <c r="F6480" s="5">
        <v>4</v>
      </c>
      <c r="G6480" s="5">
        <v>22</v>
      </c>
      <c r="H6480" s="5">
        <v>3778</v>
      </c>
      <c r="I6480" t="s">
        <v>28655</v>
      </c>
      <c r="J6480" s="46" t="s">
        <v>33103</v>
      </c>
      <c r="K6480" s="56"/>
      <c r="L6480" s="56"/>
      <c r="M6480" s="56">
        <f t="shared" si="512"/>
        <v>1919</v>
      </c>
      <c r="N6480" s="56"/>
      <c r="O6480" s="56">
        <f t="shared" si="513"/>
        <v>1</v>
      </c>
      <c r="P6480" s="56">
        <f t="shared" si="514"/>
        <v>21</v>
      </c>
      <c r="Q6480" s="2" t="str">
        <f t="shared" si="515"/>
        <v>&lt;a href="set04\he_november 20, 1917 - august 10, 1920\miscellaneous\campbell,_margaret_estate_proof_of_foreign_will_january_21,_1919_p4_he.pdf"&gt;Estate Proof of Foreign Will&lt;/a&gt;</v>
      </c>
    </row>
    <row r="6481" spans="1:17" x14ac:dyDescent="0.25">
      <c r="A6481" s="2">
        <v>4065</v>
      </c>
      <c r="B6481" s="4" t="s">
        <v>15112</v>
      </c>
      <c r="C6481" s="4" t="s">
        <v>10202</v>
      </c>
      <c r="D6481" s="52">
        <v>6961</v>
      </c>
      <c r="E6481" s="5" t="s">
        <v>13629</v>
      </c>
      <c r="F6481" s="5">
        <v>8</v>
      </c>
      <c r="G6481" s="5">
        <v>22</v>
      </c>
      <c r="H6481" s="5">
        <v>4161</v>
      </c>
      <c r="I6481" t="s">
        <v>28656</v>
      </c>
      <c r="J6481" s="46" t="s">
        <v>33103</v>
      </c>
      <c r="K6481" s="56"/>
      <c r="L6481" s="56"/>
      <c r="M6481" s="56">
        <f t="shared" si="512"/>
        <v>1919</v>
      </c>
      <c r="N6481" s="56"/>
      <c r="O6481" s="56">
        <f t="shared" si="513"/>
        <v>1</v>
      </c>
      <c r="P6481" s="56">
        <f t="shared" si="514"/>
        <v>21</v>
      </c>
      <c r="Q6481" s="2" t="str">
        <f t="shared" si="515"/>
        <v>&lt;a href="set04\he_november 20, 1917 - august 10, 1920\miscellaneous\karnak_reporter_january_21,_1919_p8_he.pdf"&gt;News&lt;/a&gt;</v>
      </c>
    </row>
    <row r="6482" spans="1:17" x14ac:dyDescent="0.25">
      <c r="A6482" s="2">
        <v>5653</v>
      </c>
      <c r="B6482" s="4" t="s">
        <v>15525</v>
      </c>
      <c r="C6482" s="4" t="s">
        <v>15526</v>
      </c>
      <c r="D6482" s="52">
        <v>6961</v>
      </c>
      <c r="E6482" s="5" t="s">
        <v>13629</v>
      </c>
      <c r="F6482" s="5">
        <v>5</v>
      </c>
      <c r="G6482" s="5">
        <v>22</v>
      </c>
      <c r="H6482" s="5">
        <v>4324</v>
      </c>
      <c r="I6482" t="s">
        <v>28657</v>
      </c>
      <c r="J6482" s="46" t="s">
        <v>33103</v>
      </c>
      <c r="K6482" s="56"/>
      <c r="L6482" s="56"/>
      <c r="M6482" s="56">
        <f t="shared" si="512"/>
        <v>1919</v>
      </c>
      <c r="N6482" s="56"/>
      <c r="O6482" s="56">
        <f t="shared" si="513"/>
        <v>1</v>
      </c>
      <c r="P6482" s="56">
        <f t="shared" si="514"/>
        <v>21</v>
      </c>
      <c r="Q6482" s="2" t="str">
        <f t="shared" si="515"/>
        <v>&lt;a href="set04\he_november 20, 1917 - august 10, 1920\miscellaneous\olson,_harold_arrives_from_france_wwi_january_21,_1919_p5_he.pdf"&gt;Arrives from France WWI&lt;/a&gt;</v>
      </c>
    </row>
    <row r="6483" spans="1:17" x14ac:dyDescent="0.25">
      <c r="A6483" s="2">
        <v>7846</v>
      </c>
      <c r="B6483" s="4" t="s">
        <v>13195</v>
      </c>
      <c r="C6483" s="4" t="s">
        <v>1607</v>
      </c>
      <c r="D6483" s="52">
        <v>6961</v>
      </c>
      <c r="E6483" s="5" t="s">
        <v>13629</v>
      </c>
      <c r="F6483" s="5">
        <v>5</v>
      </c>
      <c r="G6483" s="5">
        <v>22</v>
      </c>
      <c r="H6483" s="5">
        <v>4562</v>
      </c>
      <c r="I6483" t="s">
        <v>28658</v>
      </c>
      <c r="J6483" s="46" t="s">
        <v>33103</v>
      </c>
      <c r="K6483" s="56"/>
      <c r="L6483" s="56"/>
      <c r="M6483" s="56">
        <f t="shared" si="512"/>
        <v>1919</v>
      </c>
      <c r="N6483" s="56"/>
      <c r="O6483" s="56">
        <f t="shared" si="513"/>
        <v>1</v>
      </c>
      <c r="P6483" s="56">
        <f t="shared" si="514"/>
        <v>21</v>
      </c>
      <c r="Q6483" s="2" t="str">
        <f t="shared" si="515"/>
        <v>&lt;a href="set04\he_november 20, 1917 - august 10, 1920\miscellaneous\walum_notes_january_21,_1919_p5_he.pdf"&gt;Notes&lt;/a&gt;</v>
      </c>
    </row>
    <row r="6484" spans="1:17" x14ac:dyDescent="0.25">
      <c r="A6484" s="2">
        <v>1481</v>
      </c>
      <c r="B6484" s="4" t="s">
        <v>698</v>
      </c>
      <c r="C6484" s="4" t="s">
        <v>699</v>
      </c>
      <c r="D6484" s="52">
        <v>6963</v>
      </c>
      <c r="E6484" s="5" t="s">
        <v>13630</v>
      </c>
      <c r="F6484" s="5">
        <v>1</v>
      </c>
      <c r="G6484" s="5">
        <v>32</v>
      </c>
      <c r="H6484" s="5">
        <v>6497</v>
      </c>
      <c r="I6484" t="s">
        <v>30438</v>
      </c>
      <c r="J6484" s="46" t="s">
        <v>33120</v>
      </c>
      <c r="K6484" s="56"/>
      <c r="L6484" s="56"/>
      <c r="M6484" s="56">
        <f t="shared" si="512"/>
        <v>1919</v>
      </c>
      <c r="N6484" s="56"/>
      <c r="O6484" s="56">
        <f t="shared" si="513"/>
        <v>1</v>
      </c>
      <c r="P6484" s="56">
        <f t="shared" si="514"/>
        <v>23</v>
      </c>
      <c r="Q6484" s="2" t="str">
        <f t="shared" si="515"/>
        <v>&lt;a href="set03\tsr\tsr_october_26,_1916_-_august_3,_1922\miscellaneous\davidson,_john_e_returns_home_wwi_january_23,_1919_p1_tsr.pdf"&gt;Returns home WWI&lt;/a&gt;</v>
      </c>
    </row>
    <row r="6485" spans="1:17" x14ac:dyDescent="0.25">
      <c r="A6485" s="2">
        <v>333</v>
      </c>
      <c r="B6485" s="4" t="s">
        <v>14970</v>
      </c>
      <c r="C6485" s="4" t="s">
        <v>3458</v>
      </c>
      <c r="D6485" s="52">
        <v>6968</v>
      </c>
      <c r="E6485" s="5" t="s">
        <v>13629</v>
      </c>
      <c r="F6485" s="5">
        <v>4</v>
      </c>
      <c r="G6485" s="5">
        <v>22</v>
      </c>
      <c r="H6485" s="5">
        <v>3738</v>
      </c>
      <c r="I6485" t="s">
        <v>28659</v>
      </c>
      <c r="J6485" s="46" t="s">
        <v>33103</v>
      </c>
      <c r="K6485" s="56"/>
      <c r="L6485" s="56"/>
      <c r="M6485" s="56">
        <f t="shared" si="512"/>
        <v>1919</v>
      </c>
      <c r="N6485" s="56"/>
      <c r="O6485" s="56">
        <f t="shared" si="513"/>
        <v>1</v>
      </c>
      <c r="P6485" s="56">
        <f t="shared" si="514"/>
        <v>28</v>
      </c>
      <c r="Q6485" s="2" t="str">
        <f t="shared" si="515"/>
        <v>&lt;a href="set04\he_november 20, 1917 - august 10, 1920\miscellaneous\bartley_items_january_28,_1919_p4_he.pdf"&gt;Items&lt;/a&gt;</v>
      </c>
    </row>
    <row r="6486" spans="1:17" x14ac:dyDescent="0.25">
      <c r="A6486" s="2">
        <v>1702</v>
      </c>
      <c r="B6486" s="4" t="s">
        <v>13862</v>
      </c>
      <c r="C6486" s="4" t="s">
        <v>15406</v>
      </c>
      <c r="D6486" s="52">
        <v>6968</v>
      </c>
      <c r="E6486" s="5" t="s">
        <v>13629</v>
      </c>
      <c r="F6486" s="5">
        <v>5</v>
      </c>
      <c r="G6486" s="5">
        <v>22</v>
      </c>
      <c r="H6486" s="5">
        <v>3873</v>
      </c>
      <c r="I6486" t="s">
        <v>28660</v>
      </c>
      <c r="J6486" s="46" t="s">
        <v>33103</v>
      </c>
      <c r="K6486" s="56"/>
      <c r="L6486" s="56"/>
      <c r="M6486" s="56">
        <f t="shared" si="512"/>
        <v>1919</v>
      </c>
      <c r="N6486" s="56"/>
      <c r="O6486" s="56">
        <f t="shared" si="513"/>
        <v>1</v>
      </c>
      <c r="P6486" s="56">
        <f t="shared" si="514"/>
        <v>28</v>
      </c>
      <c r="Q6486" s="2" t="str">
        <f t="shared" si="515"/>
        <v>&lt;a href="set04\he_november 20, 1917 - august 10, 1920\miscellaneous\dunnum,_mrs_c_o_to_live_work_in_lanesboro_mn_january_28,_1919_p5_he.pdf"&gt;To live work in Lanesboro MN&lt;/a&gt;</v>
      </c>
    </row>
    <row r="6487" spans="1:17" x14ac:dyDescent="0.25">
      <c r="A6487" s="2">
        <v>4066</v>
      </c>
      <c r="B6487" s="4" t="s">
        <v>15112</v>
      </c>
      <c r="C6487" s="4" t="s">
        <v>10202</v>
      </c>
      <c r="D6487" s="52">
        <v>6968</v>
      </c>
      <c r="E6487" s="5" t="s">
        <v>13629</v>
      </c>
      <c r="F6487" s="5">
        <v>8</v>
      </c>
      <c r="G6487" s="5">
        <v>22</v>
      </c>
      <c r="H6487" s="5">
        <v>4162</v>
      </c>
      <c r="I6487" t="s">
        <v>28661</v>
      </c>
      <c r="J6487" s="46" t="s">
        <v>33103</v>
      </c>
      <c r="K6487" s="56"/>
      <c r="L6487" s="56"/>
      <c r="M6487" s="56">
        <f t="shared" si="512"/>
        <v>1919</v>
      </c>
      <c r="N6487" s="56"/>
      <c r="O6487" s="56">
        <f t="shared" si="513"/>
        <v>1</v>
      </c>
      <c r="P6487" s="56">
        <f t="shared" si="514"/>
        <v>28</v>
      </c>
      <c r="Q6487" s="2" t="str">
        <f t="shared" si="515"/>
        <v>&lt;a href="set04\he_november 20, 1917 - august 10, 1920\miscellaneous\karnak_reporter_january_28,_1919_p8_he.pdf"&gt;News&lt;/a&gt;</v>
      </c>
    </row>
    <row r="6488" spans="1:17" x14ac:dyDescent="0.25">
      <c r="A6488" s="2">
        <v>4573</v>
      </c>
      <c r="B6488" s="4" t="s">
        <v>14637</v>
      </c>
      <c r="C6488" s="4" t="s">
        <v>15480</v>
      </c>
      <c r="D6488" s="52">
        <v>6968</v>
      </c>
      <c r="E6488" s="5" t="s">
        <v>13629</v>
      </c>
      <c r="F6488" s="5">
        <v>5</v>
      </c>
      <c r="G6488" s="5">
        <v>22</v>
      </c>
      <c r="H6488" s="5">
        <v>4209</v>
      </c>
      <c r="I6488" t="s">
        <v>28662</v>
      </c>
      <c r="J6488" s="46" t="s">
        <v>33103</v>
      </c>
      <c r="K6488" s="56"/>
      <c r="L6488" s="56"/>
      <c r="M6488" s="56">
        <f t="shared" si="512"/>
        <v>1919</v>
      </c>
      <c r="N6488" s="56"/>
      <c r="O6488" s="56">
        <f t="shared" si="513"/>
        <v>1</v>
      </c>
      <c r="P6488" s="56">
        <f t="shared" si="514"/>
        <v>28</v>
      </c>
      <c r="Q6488" s="2" t="str">
        <f t="shared" si="515"/>
        <v>&lt;a href="set04\he_november 20, 1917 - august 10, 1920\miscellaneous\krag,_soren_to_remain_in_france_for_some_time_january_28,_1919_p5_he.pdf"&gt;To remain in France for some time&lt;/a&gt;</v>
      </c>
    </row>
    <row r="6489" spans="1:17" x14ac:dyDescent="0.25">
      <c r="A6489" s="2">
        <v>6618</v>
      </c>
      <c r="B6489" s="4" t="s">
        <v>15553</v>
      </c>
      <c r="C6489" s="4" t="s">
        <v>15554</v>
      </c>
      <c r="D6489" s="52">
        <v>6968</v>
      </c>
      <c r="E6489" s="5" t="s">
        <v>13629</v>
      </c>
      <c r="F6489" s="5">
        <v>5</v>
      </c>
      <c r="G6489" s="5">
        <v>22</v>
      </c>
      <c r="H6489" s="5">
        <v>4399</v>
      </c>
      <c r="I6489" t="s">
        <v>28663</v>
      </c>
      <c r="J6489" s="46" t="s">
        <v>33103</v>
      </c>
      <c r="K6489" s="56"/>
      <c r="L6489" s="56"/>
      <c r="M6489" s="56">
        <f t="shared" si="512"/>
        <v>1919</v>
      </c>
      <c r="N6489" s="56"/>
      <c r="O6489" s="56">
        <f t="shared" si="513"/>
        <v>1</v>
      </c>
      <c r="P6489" s="56">
        <f t="shared" si="514"/>
        <v>28</v>
      </c>
      <c r="Q6489" s="2" t="str">
        <f t="shared" si="515"/>
        <v>&lt;a href="set04\he_november 20, 1917 - august 10, 1920\miscellaneous\sinclair,_genevieve_gray_kitty_missing_january_28,_1919_p5_he.pdf"&gt;Gray kitty missing&lt;/a&gt;</v>
      </c>
    </row>
    <row r="6490" spans="1:17" x14ac:dyDescent="0.25">
      <c r="A6490" s="2">
        <v>6628</v>
      </c>
      <c r="B6490" s="4" t="s">
        <v>15555</v>
      </c>
      <c r="C6490" s="4" t="s">
        <v>15556</v>
      </c>
      <c r="D6490" s="52">
        <v>6968</v>
      </c>
      <c r="E6490" s="5" t="s">
        <v>13629</v>
      </c>
      <c r="F6490" s="5">
        <v>5</v>
      </c>
      <c r="G6490" s="5">
        <v>22</v>
      </c>
      <c r="H6490" s="5">
        <v>4400</v>
      </c>
      <c r="I6490" t="s">
        <v>28664</v>
      </c>
      <c r="J6490" s="46" t="s">
        <v>33103</v>
      </c>
      <c r="K6490" s="56"/>
      <c r="L6490" s="56"/>
      <c r="M6490" s="56">
        <f t="shared" si="512"/>
        <v>1919</v>
      </c>
      <c r="N6490" s="56"/>
      <c r="O6490" s="56">
        <f t="shared" si="513"/>
        <v>1</v>
      </c>
      <c r="P6490" s="56">
        <f t="shared" si="514"/>
        <v>28</v>
      </c>
      <c r="Q6490" s="2" t="str">
        <f t="shared" si="515"/>
        <v>&lt;a href="set04\he_november 20, 1917 - august 10, 1920\miscellaneous\skaar,_alfred_visiting_from_juanita_january_28,_1919_p5_he.pdf"&gt;Visiting from Juanita&lt;/a&gt;</v>
      </c>
    </row>
    <row r="6491" spans="1:17" x14ac:dyDescent="0.25">
      <c r="A6491" s="2">
        <v>7847</v>
      </c>
      <c r="B6491" s="4" t="s">
        <v>13195</v>
      </c>
      <c r="C6491" s="4" t="s">
        <v>1607</v>
      </c>
      <c r="D6491" s="52">
        <v>6968</v>
      </c>
      <c r="E6491" s="5" t="s">
        <v>13629</v>
      </c>
      <c r="F6491" s="5">
        <v>5</v>
      </c>
      <c r="G6491" s="5">
        <v>22</v>
      </c>
      <c r="H6491" s="5">
        <v>4563</v>
      </c>
      <c r="I6491" t="s">
        <v>28665</v>
      </c>
      <c r="J6491" s="46" t="s">
        <v>33103</v>
      </c>
      <c r="K6491" s="56"/>
      <c r="L6491" s="56"/>
      <c r="M6491" s="56">
        <f t="shared" si="512"/>
        <v>1919</v>
      </c>
      <c r="N6491" s="56"/>
      <c r="O6491" s="56">
        <f t="shared" si="513"/>
        <v>1</v>
      </c>
      <c r="P6491" s="56">
        <f t="shared" si="514"/>
        <v>28</v>
      </c>
      <c r="Q6491" s="2" t="str">
        <f t="shared" si="515"/>
        <v>&lt;a href="set04\he_november 20, 1917 - august 10, 1920\miscellaneous\walum_notes_january_28,_1919_p5_he.pdf"&gt;Notes&lt;/a&gt;</v>
      </c>
    </row>
    <row r="6492" spans="1:17" x14ac:dyDescent="0.25">
      <c r="A6492" s="2">
        <v>8158</v>
      </c>
      <c r="B6492" s="4" t="s">
        <v>14790</v>
      </c>
      <c r="C6492" s="4" t="s">
        <v>15599</v>
      </c>
      <c r="D6492" s="52">
        <v>6968</v>
      </c>
      <c r="E6492" s="5" t="s">
        <v>13629</v>
      </c>
      <c r="F6492" s="5">
        <v>5</v>
      </c>
      <c r="G6492" s="5">
        <v>22</v>
      </c>
      <c r="H6492" s="5">
        <v>4641</v>
      </c>
      <c r="I6492" t="s">
        <v>28666</v>
      </c>
      <c r="J6492" s="46" t="s">
        <v>33103</v>
      </c>
      <c r="K6492" s="56"/>
      <c r="L6492" s="56"/>
      <c r="M6492" s="56">
        <f t="shared" si="512"/>
        <v>1919</v>
      </c>
      <c r="N6492" s="56"/>
      <c r="O6492" s="56">
        <f t="shared" si="513"/>
        <v>1</v>
      </c>
      <c r="P6492" s="56">
        <f t="shared" si="514"/>
        <v>28</v>
      </c>
      <c r="Q6492" s="2" t="str">
        <f t="shared" si="515"/>
        <v>&lt;a href="set04\he_november 20, 1917 - august 10, 1920\miscellaneous\westley,_dr_m_d_to_return_soon_from_wwi_january_28,_1919_p5_he.pdf"&gt;To Return soon from WWI&lt;/a&gt;</v>
      </c>
    </row>
    <row r="6493" spans="1:17" x14ac:dyDescent="0.25">
      <c r="A6493" s="2">
        <v>1779</v>
      </c>
      <c r="B6493" s="4" t="s">
        <v>733</v>
      </c>
      <c r="C6493" s="4" t="s">
        <v>604</v>
      </c>
      <c r="D6493" s="52">
        <v>6970</v>
      </c>
      <c r="E6493" s="5" t="s">
        <v>13630</v>
      </c>
      <c r="F6493" s="5">
        <v>1</v>
      </c>
      <c r="G6493" s="5">
        <v>32</v>
      </c>
      <c r="H6493" s="5">
        <v>6525</v>
      </c>
      <c r="I6493" t="s">
        <v>30439</v>
      </c>
      <c r="J6493" s="46" t="s">
        <v>33120</v>
      </c>
      <c r="K6493" s="56"/>
      <c r="L6493" s="56"/>
      <c r="M6493" s="56">
        <f t="shared" si="512"/>
        <v>1919</v>
      </c>
      <c r="N6493" s="56"/>
      <c r="O6493" s="56">
        <f t="shared" si="513"/>
        <v>1</v>
      </c>
      <c r="P6493" s="56">
        <f t="shared" si="514"/>
        <v>30</v>
      </c>
      <c r="Q6493" s="2" t="str">
        <f t="shared" si="515"/>
        <v>&lt;a href="set03\tsr\tsr_october_26,_1916_-_august_3,_1922\miscellaneous\ebentier,_clarence_wwi_arrives_home_january_30,_1919_p1_tsr.pdf"&gt;WWI Arrives home&lt;/a&gt;</v>
      </c>
    </row>
    <row r="6494" spans="1:17" x14ac:dyDescent="0.25">
      <c r="A6494" s="2">
        <v>1940</v>
      </c>
      <c r="B6494" s="4" t="s">
        <v>757</v>
      </c>
      <c r="C6494" s="4" t="s">
        <v>604</v>
      </c>
      <c r="D6494" s="52">
        <v>6970</v>
      </c>
      <c r="E6494" s="5" t="s">
        <v>13630</v>
      </c>
      <c r="F6494" s="5">
        <v>1</v>
      </c>
      <c r="G6494" s="5">
        <v>32</v>
      </c>
      <c r="H6494" s="5">
        <v>6541</v>
      </c>
      <c r="I6494" t="s">
        <v>30440</v>
      </c>
      <c r="J6494" s="46" t="s">
        <v>33120</v>
      </c>
      <c r="K6494" s="56"/>
      <c r="L6494" s="56"/>
      <c r="M6494" s="56">
        <f t="shared" si="512"/>
        <v>1919</v>
      </c>
      <c r="N6494" s="56"/>
      <c r="O6494" s="56">
        <f t="shared" si="513"/>
        <v>1</v>
      </c>
      <c r="P6494" s="56">
        <f t="shared" si="514"/>
        <v>30</v>
      </c>
      <c r="Q6494" s="2" t="str">
        <f t="shared" si="515"/>
        <v>&lt;a href="set03\tsr\tsr_october_26,_1916_-_august_3,_1922\miscellaneous\fitch,_kenneth_wwi_arrives_home_january_30,_1919_p1_tsr.pdf"&gt;WWI Arrives home&lt;/a&gt;</v>
      </c>
    </row>
    <row r="6495" spans="1:17" x14ac:dyDescent="0.25">
      <c r="A6495" s="2">
        <v>5775</v>
      </c>
      <c r="B6495" s="4" t="s">
        <v>437</v>
      </c>
      <c r="C6495" s="4" t="s">
        <v>842</v>
      </c>
      <c r="D6495" s="52">
        <v>6970</v>
      </c>
      <c r="E6495" s="5" t="s">
        <v>13630</v>
      </c>
      <c r="F6495" s="5">
        <v>1</v>
      </c>
      <c r="G6495" s="5">
        <v>32</v>
      </c>
      <c r="H6495" s="5">
        <v>6705</v>
      </c>
      <c r="I6495" t="s">
        <v>30441</v>
      </c>
      <c r="J6495" s="46" t="s">
        <v>33120</v>
      </c>
      <c r="K6495" s="56"/>
      <c r="L6495" s="56"/>
      <c r="M6495" s="56">
        <f t="shared" si="512"/>
        <v>1919</v>
      </c>
      <c r="N6495" s="56"/>
      <c r="O6495" s="56">
        <f t="shared" si="513"/>
        <v>1</v>
      </c>
      <c r="P6495" s="56">
        <f t="shared" si="514"/>
        <v>30</v>
      </c>
      <c r="Q6495" s="2" t="str">
        <f t="shared" si="515"/>
        <v>&lt;a href="set03\tsr\tsr_october_26,_1916_-_august_3,_1922\miscellaneous\paulson,_ole_citation_hearing_petition_january_30,_1919_p1_tsr.pdf"&gt;Citation Hearing Petition&lt;/a&gt;</v>
      </c>
    </row>
    <row r="6496" spans="1:17" x14ac:dyDescent="0.25">
      <c r="A6496" s="2">
        <v>8202</v>
      </c>
      <c r="B6496" s="4" t="s">
        <v>1120</v>
      </c>
      <c r="C6496" s="4" t="s">
        <v>803</v>
      </c>
      <c r="D6496" s="52">
        <v>6970</v>
      </c>
      <c r="E6496" s="5" t="s">
        <v>13630</v>
      </c>
      <c r="F6496" s="5">
        <v>1</v>
      </c>
      <c r="G6496" s="5">
        <v>32</v>
      </c>
      <c r="H6496" s="5">
        <v>6814</v>
      </c>
      <c r="I6496" t="s">
        <v>30442</v>
      </c>
      <c r="J6496" s="46" t="s">
        <v>33120</v>
      </c>
      <c r="K6496" s="56"/>
      <c r="L6496" s="56"/>
      <c r="M6496" s="56">
        <f t="shared" si="512"/>
        <v>1919</v>
      </c>
      <c r="N6496" s="56"/>
      <c r="O6496" s="56">
        <f t="shared" si="513"/>
        <v>1</v>
      </c>
      <c r="P6496" s="56">
        <f t="shared" si="514"/>
        <v>30</v>
      </c>
      <c r="Q6496" s="2" t="str">
        <f t="shared" si="515"/>
        <v>&lt;a href="set03\tsr\tsr_october_26,_1916_-_august_3,_1922\miscellaneous\wickham,_maurice_wwi_letter_january_30,_1919_p1_tsr.pdf"&gt;WWI Letter&lt;/a&gt;</v>
      </c>
    </row>
    <row r="6497" spans="1:17" x14ac:dyDescent="0.25">
      <c r="A6497" s="2">
        <v>334</v>
      </c>
      <c r="B6497" s="4" t="s">
        <v>14970</v>
      </c>
      <c r="C6497" s="4" t="s">
        <v>3458</v>
      </c>
      <c r="D6497" s="52">
        <v>6975</v>
      </c>
      <c r="E6497" s="5" t="s">
        <v>13629</v>
      </c>
      <c r="F6497" s="5">
        <v>5</v>
      </c>
      <c r="G6497" s="5">
        <v>22</v>
      </c>
      <c r="H6497" s="5">
        <v>3735</v>
      </c>
      <c r="I6497" t="s">
        <v>28667</v>
      </c>
      <c r="J6497" s="46" t="s">
        <v>33103</v>
      </c>
      <c r="K6497" s="56"/>
      <c r="L6497" s="56"/>
      <c r="M6497" s="56">
        <f t="shared" si="512"/>
        <v>1919</v>
      </c>
      <c r="N6497" s="56"/>
      <c r="O6497" s="56">
        <f t="shared" si="513"/>
        <v>2</v>
      </c>
      <c r="P6497" s="56">
        <f t="shared" si="514"/>
        <v>4</v>
      </c>
      <c r="Q6497" s="2" t="str">
        <f t="shared" si="515"/>
        <v>&lt;a href="set04\he_november 20, 1917 - august 10, 1920\miscellaneous\bartley_items_february_4,_1919_p5_he.pdf"&gt;Items&lt;/a&gt;</v>
      </c>
    </row>
    <row r="6498" spans="1:17" x14ac:dyDescent="0.25">
      <c r="A6498" s="2">
        <v>3944</v>
      </c>
      <c r="B6498" s="4" t="s">
        <v>7555</v>
      </c>
      <c r="C6498" s="4" t="s">
        <v>15461</v>
      </c>
      <c r="D6498" s="52">
        <v>6975</v>
      </c>
      <c r="E6498" s="5" t="s">
        <v>13629</v>
      </c>
      <c r="F6498" s="5">
        <v>1</v>
      </c>
      <c r="G6498" s="5">
        <v>22</v>
      </c>
      <c r="H6498" s="5">
        <v>4068</v>
      </c>
      <c r="I6498" t="s">
        <v>28668</v>
      </c>
      <c r="J6498" s="46" t="s">
        <v>33103</v>
      </c>
      <c r="K6498" s="56"/>
      <c r="L6498" s="56"/>
      <c r="M6498" s="56">
        <f t="shared" si="512"/>
        <v>1919</v>
      </c>
      <c r="N6498" s="56"/>
      <c r="O6498" s="56">
        <f t="shared" si="513"/>
        <v>2</v>
      </c>
      <c r="P6498" s="56">
        <f t="shared" si="514"/>
        <v>4</v>
      </c>
      <c r="Q6498" s="2" t="str">
        <f t="shared" si="515"/>
        <v>&lt;a href="set04\he_november 20, 1917 - august 10, 1920\miscellaneous\johnson,_albert_letter_from_wwi_pt1_february_4,_1919_p1_he.pdf"&gt;Letter from WWI pt 1&lt;/a&gt;</v>
      </c>
    </row>
    <row r="6499" spans="1:17" x14ac:dyDescent="0.25">
      <c r="A6499" s="2">
        <v>3945</v>
      </c>
      <c r="B6499" s="4" t="s">
        <v>7555</v>
      </c>
      <c r="C6499" s="4" t="s">
        <v>15462</v>
      </c>
      <c r="D6499" s="52">
        <v>6975</v>
      </c>
      <c r="E6499" s="5" t="s">
        <v>13629</v>
      </c>
      <c r="F6499" s="5">
        <v>8</v>
      </c>
      <c r="G6499" s="5">
        <v>22</v>
      </c>
      <c r="H6499" s="5">
        <v>4069</v>
      </c>
      <c r="I6499" t="s">
        <v>28669</v>
      </c>
      <c r="J6499" s="46" t="s">
        <v>33103</v>
      </c>
      <c r="K6499" s="56"/>
      <c r="L6499" s="56"/>
      <c r="M6499" s="56">
        <f t="shared" si="512"/>
        <v>1919</v>
      </c>
      <c r="N6499" s="56"/>
      <c r="O6499" s="56">
        <f t="shared" si="513"/>
        <v>2</v>
      </c>
      <c r="P6499" s="56">
        <f t="shared" si="514"/>
        <v>4</v>
      </c>
      <c r="Q6499" s="2" t="str">
        <f t="shared" si="515"/>
        <v>&lt;a href="set04\he_november 20, 1917 - august 10, 1920\miscellaneous\johnson,_albert_letter_from_wwi_pt2_february_4,_1919_p8_he.pdf"&gt;Letter from WWI pt 2&lt;/a&gt;</v>
      </c>
    </row>
    <row r="6500" spans="1:17" x14ac:dyDescent="0.25">
      <c r="A6500" s="2">
        <v>4938</v>
      </c>
      <c r="B6500" s="4" t="s">
        <v>15491</v>
      </c>
      <c r="C6500" s="4" t="s">
        <v>15492</v>
      </c>
      <c r="D6500" s="52">
        <v>6975</v>
      </c>
      <c r="E6500" s="5" t="s">
        <v>13629</v>
      </c>
      <c r="F6500" s="5">
        <v>5</v>
      </c>
      <c r="G6500" s="5">
        <v>22</v>
      </c>
      <c r="H6500" s="5">
        <v>4246</v>
      </c>
      <c r="I6500" t="s">
        <v>28670</v>
      </c>
      <c r="J6500" s="46" t="s">
        <v>33103</v>
      </c>
      <c r="K6500" s="56"/>
      <c r="L6500" s="56"/>
      <c r="M6500" s="56">
        <f t="shared" si="512"/>
        <v>1919</v>
      </c>
      <c r="N6500" s="56"/>
      <c r="O6500" s="56">
        <f t="shared" si="513"/>
        <v>2</v>
      </c>
      <c r="P6500" s="56">
        <f t="shared" si="514"/>
        <v>4</v>
      </c>
      <c r="Q6500" s="2" t="str">
        <f t="shared" si="515"/>
        <v>&lt;a href="set04\he_november 20, 1917 - august 10, 1920\miscellaneous\magnussen,_emil_home_on_furlough_wwi_february_4,_1919_p5_he.pdf"&gt;Home on furlough WWI&lt;/a&gt;</v>
      </c>
    </row>
    <row r="6501" spans="1:17" x14ac:dyDescent="0.25">
      <c r="A6501" s="2">
        <v>5052</v>
      </c>
      <c r="B6501" s="4" t="s">
        <v>11096</v>
      </c>
      <c r="C6501" s="4" t="s">
        <v>15500</v>
      </c>
      <c r="D6501" s="52">
        <v>6975</v>
      </c>
      <c r="E6501" s="5" t="s">
        <v>13629</v>
      </c>
      <c r="F6501" s="5">
        <v>5</v>
      </c>
      <c r="G6501" s="5">
        <v>22</v>
      </c>
      <c r="H6501" s="5">
        <v>4260</v>
      </c>
      <c r="I6501" t="s">
        <v>28671</v>
      </c>
      <c r="J6501" s="46" t="s">
        <v>33103</v>
      </c>
      <c r="K6501" s="56"/>
      <c r="L6501" s="56"/>
      <c r="M6501" s="56">
        <f t="shared" si="512"/>
        <v>1919</v>
      </c>
      <c r="N6501" s="56"/>
      <c r="O6501" s="56">
        <f t="shared" si="513"/>
        <v>2</v>
      </c>
      <c r="P6501" s="56">
        <f t="shared" si="514"/>
        <v>4</v>
      </c>
      <c r="Q6501" s="2" t="str">
        <f t="shared" si="515"/>
        <v>&lt;a href="set04\he_november 20, 1917 - august 10, 1920\miscellaneous\mcinnes,_a_j_in_sutton_to_repair_phone_lines_february_4,_1919_p5_he.pdf"&gt;In Sutton to repair phone lines&lt;/a&gt;</v>
      </c>
    </row>
    <row r="6502" spans="1:17" x14ac:dyDescent="0.25">
      <c r="A6502" s="2">
        <v>5250</v>
      </c>
      <c r="B6502" s="4" t="s">
        <v>15171</v>
      </c>
      <c r="C6502" s="4" t="s">
        <v>15511</v>
      </c>
      <c r="D6502" s="52">
        <v>6975</v>
      </c>
      <c r="E6502" s="5" t="s">
        <v>13629</v>
      </c>
      <c r="F6502" s="5">
        <v>5</v>
      </c>
      <c r="G6502" s="5">
        <v>22</v>
      </c>
      <c r="H6502" s="5">
        <v>4288</v>
      </c>
      <c r="I6502" t="s">
        <v>28672</v>
      </c>
      <c r="J6502" s="46" t="s">
        <v>33103</v>
      </c>
      <c r="K6502" s="56"/>
      <c r="L6502" s="56"/>
      <c r="M6502" s="56">
        <f t="shared" si="512"/>
        <v>1919</v>
      </c>
      <c r="N6502" s="56"/>
      <c r="O6502" s="56">
        <f t="shared" si="513"/>
        <v>2</v>
      </c>
      <c r="P6502" s="56">
        <f t="shared" si="514"/>
        <v>4</v>
      </c>
      <c r="Q6502" s="2" t="str">
        <f t="shared" si="515"/>
        <v>&lt;a href="set04\he_november 20, 1917 - august 10, 1920\miscellaneous\moore,_l_b_returns_from_camp_in_ga_wwi_february_4,_1919_p5_he.pdf"&gt;Returns from Camp in GA WWI&lt;/a&gt;</v>
      </c>
    </row>
    <row r="6503" spans="1:17" x14ac:dyDescent="0.25">
      <c r="A6503" s="2">
        <v>7848</v>
      </c>
      <c r="B6503" s="4" t="s">
        <v>13195</v>
      </c>
      <c r="C6503" s="4" t="s">
        <v>1607</v>
      </c>
      <c r="D6503" s="52">
        <v>6975</v>
      </c>
      <c r="E6503" s="5" t="s">
        <v>13629</v>
      </c>
      <c r="F6503" s="5">
        <v>5</v>
      </c>
      <c r="G6503" s="5">
        <v>22</v>
      </c>
      <c r="H6503" s="5">
        <v>4556</v>
      </c>
      <c r="I6503" t="s">
        <v>28673</v>
      </c>
      <c r="J6503" s="46" t="s">
        <v>33103</v>
      </c>
      <c r="K6503" s="56"/>
      <c r="L6503" s="56"/>
      <c r="M6503" s="56">
        <f t="shared" si="512"/>
        <v>1919</v>
      </c>
      <c r="N6503" s="56"/>
      <c r="O6503" s="56">
        <f t="shared" si="513"/>
        <v>2</v>
      </c>
      <c r="P6503" s="56">
        <f t="shared" si="514"/>
        <v>4</v>
      </c>
      <c r="Q6503" s="2" t="str">
        <f t="shared" si="515"/>
        <v>&lt;a href="set04\he_november 20, 1917 - august 10, 1920\miscellaneous\walum_notes_february_4,_1919_p5_he.pdf"&gt;Notes&lt;/a&gt;</v>
      </c>
    </row>
    <row r="6504" spans="1:17" x14ac:dyDescent="0.25">
      <c r="A6504" s="2">
        <v>8156</v>
      </c>
      <c r="B6504" s="4" t="s">
        <v>14790</v>
      </c>
      <c r="C6504" s="4" t="s">
        <v>15597</v>
      </c>
      <c r="D6504" s="52">
        <v>6975</v>
      </c>
      <c r="E6504" s="5" t="s">
        <v>13629</v>
      </c>
      <c r="F6504" s="5">
        <v>5</v>
      </c>
      <c r="G6504" s="5">
        <v>22</v>
      </c>
      <c r="H6504" s="5">
        <v>4639</v>
      </c>
      <c r="I6504" t="s">
        <v>28674</v>
      </c>
      <c r="J6504" s="46" t="s">
        <v>33103</v>
      </c>
      <c r="K6504" s="56"/>
      <c r="L6504" s="56"/>
      <c r="M6504" s="56">
        <f t="shared" si="512"/>
        <v>1919</v>
      </c>
      <c r="N6504" s="56"/>
      <c r="O6504" s="56">
        <f t="shared" si="513"/>
        <v>2</v>
      </c>
      <c r="P6504" s="56">
        <f t="shared" si="514"/>
        <v>4</v>
      </c>
      <c r="Q6504" s="2" t="str">
        <f t="shared" si="515"/>
        <v>&lt;a href="set04\he_november 20, 1917 - august 10, 1920\miscellaneous\westley,_dr_m_d_in_mpls_soon_to_return_from_wwi_february_4,_1919_p5_he.pdf"&gt;In Mpls soon to return from WWI&lt;/a&gt;</v>
      </c>
    </row>
    <row r="6505" spans="1:17" x14ac:dyDescent="0.25">
      <c r="A6505" s="2">
        <v>3858</v>
      </c>
      <c r="B6505" s="4" t="s">
        <v>852</v>
      </c>
      <c r="C6505" s="4" t="s">
        <v>855</v>
      </c>
      <c r="D6505" s="52">
        <v>6977</v>
      </c>
      <c r="E6505" s="5" t="s">
        <v>13630</v>
      </c>
      <c r="F6505" s="5">
        <v>1</v>
      </c>
      <c r="G6505" s="5">
        <v>32</v>
      </c>
      <c r="H6505" s="5">
        <v>6613</v>
      </c>
      <c r="I6505" t="s">
        <v>30443</v>
      </c>
      <c r="J6505" s="46" t="s">
        <v>33120</v>
      </c>
      <c r="K6505" s="56"/>
      <c r="L6505" s="56"/>
      <c r="M6505" s="56">
        <f t="shared" si="512"/>
        <v>1919</v>
      </c>
      <c r="N6505" s="56"/>
      <c r="O6505" s="56">
        <f t="shared" si="513"/>
        <v>2</v>
      </c>
      <c r="P6505" s="56">
        <f t="shared" si="514"/>
        <v>6</v>
      </c>
      <c r="Q6505" s="2" t="str">
        <f t="shared" si="515"/>
        <v>&lt;a href="set03\tsr\tsr_october_26,_1916_-_august_3,_1922\miscellaneous\jacobson,_martin_wwi_arrives_home_february_6,_1919_p1_tsr.pdf"&gt;Arrives home&lt;/a&gt;</v>
      </c>
    </row>
    <row r="6506" spans="1:17" x14ac:dyDescent="0.25">
      <c r="A6506" s="2">
        <v>335</v>
      </c>
      <c r="B6506" s="4" t="s">
        <v>14970</v>
      </c>
      <c r="C6506" s="4" t="s">
        <v>3458</v>
      </c>
      <c r="D6506" s="52">
        <v>6982</v>
      </c>
      <c r="E6506" s="5" t="s">
        <v>13629</v>
      </c>
      <c r="F6506" s="5">
        <v>5</v>
      </c>
      <c r="G6506" s="5">
        <v>22</v>
      </c>
      <c r="H6506" s="5">
        <v>3736</v>
      </c>
      <c r="I6506" t="s">
        <v>28675</v>
      </c>
      <c r="J6506" s="46" t="s">
        <v>33103</v>
      </c>
      <c r="K6506" s="56"/>
      <c r="L6506" s="56"/>
      <c r="M6506" s="56">
        <f t="shared" si="512"/>
        <v>1919</v>
      </c>
      <c r="N6506" s="56"/>
      <c r="O6506" s="56">
        <f t="shared" si="513"/>
        <v>2</v>
      </c>
      <c r="P6506" s="56">
        <f t="shared" si="514"/>
        <v>11</v>
      </c>
      <c r="Q6506" s="2" t="str">
        <f t="shared" si="515"/>
        <v>&lt;a href="set04\he_november 20, 1917 - august 10, 1920\miscellaneous\bartley_items_february_11,_1919_p5_he.pdf"&gt;Items&lt;/a&gt;</v>
      </c>
    </row>
    <row r="6507" spans="1:17" x14ac:dyDescent="0.25">
      <c r="A6507" s="2">
        <v>4067</v>
      </c>
      <c r="B6507" s="4" t="s">
        <v>15112</v>
      </c>
      <c r="C6507" s="4" t="s">
        <v>10202</v>
      </c>
      <c r="D6507" s="52">
        <v>6982</v>
      </c>
      <c r="E6507" s="5" t="s">
        <v>13629</v>
      </c>
      <c r="F6507" s="5">
        <v>8</v>
      </c>
      <c r="G6507" s="5">
        <v>22</v>
      </c>
      <c r="H6507" s="5">
        <v>4143</v>
      </c>
      <c r="I6507" t="s">
        <v>28676</v>
      </c>
      <c r="J6507" s="46" t="s">
        <v>33103</v>
      </c>
      <c r="K6507" s="56"/>
      <c r="L6507" s="56"/>
      <c r="M6507" s="56">
        <f t="shared" si="512"/>
        <v>1919</v>
      </c>
      <c r="N6507" s="56"/>
      <c r="O6507" s="56">
        <f t="shared" si="513"/>
        <v>2</v>
      </c>
      <c r="P6507" s="56">
        <f t="shared" si="514"/>
        <v>11</v>
      </c>
      <c r="Q6507" s="2" t="str">
        <f t="shared" si="515"/>
        <v>&lt;a href="set04\he_november 20, 1917 - august 10, 1920\miscellaneous\karnak_news_february_11,_1919_p8_he.pdf"&gt;News&lt;/a&gt;</v>
      </c>
    </row>
    <row r="6508" spans="1:17" x14ac:dyDescent="0.25">
      <c r="A6508" s="2">
        <v>5386</v>
      </c>
      <c r="B6508" s="4" t="s">
        <v>15513</v>
      </c>
      <c r="C6508" s="4" t="s">
        <v>11600</v>
      </c>
      <c r="D6508" s="52">
        <v>6982</v>
      </c>
      <c r="E6508" s="5" t="s">
        <v>13629</v>
      </c>
      <c r="F6508" s="5">
        <v>5</v>
      </c>
      <c r="G6508" s="5">
        <v>22</v>
      </c>
      <c r="H6508" s="5">
        <v>4298</v>
      </c>
      <c r="I6508" t="s">
        <v>28677</v>
      </c>
      <c r="J6508" s="46" t="s">
        <v>33103</v>
      </c>
      <c r="K6508" s="56"/>
      <c r="L6508" s="56"/>
      <c r="M6508" s="56">
        <f t="shared" si="512"/>
        <v>1919</v>
      </c>
      <c r="N6508" s="56"/>
      <c r="O6508" s="56">
        <f t="shared" si="513"/>
        <v>2</v>
      </c>
      <c r="P6508" s="56">
        <f t="shared" si="514"/>
        <v>11</v>
      </c>
      <c r="Q6508" s="2" t="str">
        <f t="shared" si="515"/>
        <v>&lt;a href="set04\he_november 20, 1917 - august 10, 1920\miscellaneous\nelson,_oscar_misfortune_february_11,_1919_p5_he.pdf"&gt;Misfortune&lt;/a&gt;</v>
      </c>
    </row>
    <row r="6509" spans="1:17" x14ac:dyDescent="0.25">
      <c r="A6509" s="2">
        <v>5427</v>
      </c>
      <c r="B6509" s="4" t="s">
        <v>15519</v>
      </c>
      <c r="C6509" s="4" t="s">
        <v>15520</v>
      </c>
      <c r="D6509" s="52">
        <v>6982</v>
      </c>
      <c r="E6509" s="5" t="s">
        <v>13629</v>
      </c>
      <c r="F6509" s="5">
        <v>4</v>
      </c>
      <c r="G6509" s="5">
        <v>22</v>
      </c>
      <c r="H6509" s="5">
        <v>4304</v>
      </c>
      <c r="I6509" t="s">
        <v>28678</v>
      </c>
      <c r="J6509" s="46" t="s">
        <v>33103</v>
      </c>
      <c r="K6509" s="56"/>
      <c r="L6509" s="56"/>
      <c r="M6509" s="56">
        <f t="shared" si="512"/>
        <v>1919</v>
      </c>
      <c r="N6509" s="56"/>
      <c r="O6509" s="56">
        <f t="shared" si="513"/>
        <v>2</v>
      </c>
      <c r="P6509" s="56">
        <f t="shared" si="514"/>
        <v>11</v>
      </c>
      <c r="Q6509" s="2" t="str">
        <f t="shared" si="515"/>
        <v>&lt;a href="set04\he_november 20, 1917 - august 10, 1920\miscellaneous\nevland,_torkel_auction_sale;_to_quit_farming_february_11,_1919_p4_he.pdf"&gt;Auction Sale; to quit farming&lt;/a&gt;</v>
      </c>
    </row>
    <row r="6510" spans="1:17" x14ac:dyDescent="0.25">
      <c r="A6510" s="2">
        <v>7460</v>
      </c>
      <c r="B6510" s="4" t="s">
        <v>10351</v>
      </c>
      <c r="C6510" s="4" t="s">
        <v>15574</v>
      </c>
      <c r="D6510" s="52">
        <v>6982</v>
      </c>
      <c r="E6510" s="5" t="s">
        <v>13629</v>
      </c>
      <c r="F6510" s="5">
        <v>5</v>
      </c>
      <c r="G6510" s="5">
        <v>22</v>
      </c>
      <c r="H6510" s="5">
        <v>4453</v>
      </c>
      <c r="I6510" t="s">
        <v>28679</v>
      </c>
      <c r="J6510" s="46" t="s">
        <v>33103</v>
      </c>
      <c r="K6510" s="56"/>
      <c r="L6510" s="56"/>
      <c r="M6510" s="56">
        <f t="shared" si="512"/>
        <v>1919</v>
      </c>
      <c r="N6510" s="56"/>
      <c r="O6510" s="56">
        <f t="shared" si="513"/>
        <v>2</v>
      </c>
      <c r="P6510" s="56">
        <f t="shared" si="514"/>
        <v>11</v>
      </c>
      <c r="Q6510" s="2" t="str">
        <f t="shared" si="515"/>
        <v>&lt;a href="set04\he_november 20, 1917 - august 10, 1920\miscellaneous\thoreson,_rev_p_a_influenza_a_2nd_time_february_11,_1919_p5_he.pdf"&gt;Influenza a 2nd time&lt;/a&gt;</v>
      </c>
    </row>
    <row r="6511" spans="1:17" x14ac:dyDescent="0.25">
      <c r="A6511" s="2">
        <v>7849</v>
      </c>
      <c r="B6511" s="4" t="s">
        <v>13195</v>
      </c>
      <c r="C6511" s="4" t="s">
        <v>1607</v>
      </c>
      <c r="D6511" s="52">
        <v>6982</v>
      </c>
      <c r="E6511" s="5" t="s">
        <v>13629</v>
      </c>
      <c r="F6511" s="5">
        <v>5</v>
      </c>
      <c r="G6511" s="5">
        <v>22</v>
      </c>
      <c r="H6511" s="5">
        <v>4557</v>
      </c>
      <c r="I6511" t="s">
        <v>28680</v>
      </c>
      <c r="J6511" s="46" t="s">
        <v>33103</v>
      </c>
      <c r="K6511" s="56"/>
      <c r="L6511" s="56"/>
      <c r="M6511" s="56">
        <f t="shared" si="512"/>
        <v>1919</v>
      </c>
      <c r="N6511" s="56"/>
      <c r="O6511" s="56">
        <f t="shared" si="513"/>
        <v>2</v>
      </c>
      <c r="P6511" s="56">
        <f t="shared" si="514"/>
        <v>11</v>
      </c>
      <c r="Q6511" s="2" t="str">
        <f t="shared" si="515"/>
        <v>&lt;a href="set04\he_november 20, 1917 - august 10, 1920\miscellaneous\walum_notes_february_11,_1919_p5_he.pdf"&gt;Notes&lt;/a&gt;</v>
      </c>
    </row>
    <row r="6512" spans="1:17" x14ac:dyDescent="0.25">
      <c r="A6512" s="2">
        <v>8157</v>
      </c>
      <c r="B6512" s="4" t="s">
        <v>14790</v>
      </c>
      <c r="C6512" s="4" t="s">
        <v>15598</v>
      </c>
      <c r="D6512" s="52">
        <v>6982</v>
      </c>
      <c r="E6512" s="5" t="s">
        <v>13629</v>
      </c>
      <c r="F6512" s="5">
        <v>5</v>
      </c>
      <c r="G6512" s="5">
        <v>22</v>
      </c>
      <c r="H6512" s="5">
        <v>4640</v>
      </c>
      <c r="I6512" t="s">
        <v>28681</v>
      </c>
      <c r="J6512" s="46" t="s">
        <v>33103</v>
      </c>
      <c r="K6512" s="56"/>
      <c r="L6512" s="56"/>
      <c r="M6512" s="56">
        <f t="shared" si="512"/>
        <v>1919</v>
      </c>
      <c r="N6512" s="56"/>
      <c r="O6512" s="56">
        <f t="shared" si="513"/>
        <v>2</v>
      </c>
      <c r="P6512" s="56">
        <f t="shared" si="514"/>
        <v>11</v>
      </c>
      <c r="Q6512" s="2" t="str">
        <f t="shared" si="515"/>
        <v>&lt;a href="set04\he_november 20, 1917 - august 10, 1920\miscellaneous\westley,_dr_m_d_tells_of_war_experiences_february_11,_1919_p5_he.pdf"&gt;Tells of war experiences &lt;/a&gt;</v>
      </c>
    </row>
    <row r="6513" spans="1:17" x14ac:dyDescent="0.25">
      <c r="A6513" s="2">
        <v>5104</v>
      </c>
      <c r="B6513" s="4" t="s">
        <v>535</v>
      </c>
      <c r="C6513" s="4" t="s">
        <v>943</v>
      </c>
      <c r="D6513" s="52">
        <v>6984</v>
      </c>
      <c r="E6513" s="5" t="s">
        <v>13630</v>
      </c>
      <c r="F6513" s="5">
        <v>1</v>
      </c>
      <c r="G6513" s="5">
        <v>32</v>
      </c>
      <c r="H6513" s="5">
        <v>6682</v>
      </c>
      <c r="I6513" t="s">
        <v>30444</v>
      </c>
      <c r="J6513" s="46" t="s">
        <v>33120</v>
      </c>
      <c r="K6513" s="56"/>
      <c r="L6513" s="56"/>
      <c r="M6513" s="56">
        <f t="shared" si="512"/>
        <v>1919</v>
      </c>
      <c r="N6513" s="56"/>
      <c r="O6513" s="56">
        <f t="shared" si="513"/>
        <v>2</v>
      </c>
      <c r="P6513" s="56">
        <f t="shared" si="514"/>
        <v>13</v>
      </c>
      <c r="Q6513" s="2" t="str">
        <f t="shared" si="515"/>
        <v>&lt;a href="set03\tsr\tsr_october_26,_1916_-_august_3,_1922\miscellaneous\melgard,_fred_wwi_home_now_february_13,_1919_p1_tsr.pdf"&gt;WWI Home now&lt;/a&gt;</v>
      </c>
    </row>
    <row r="6514" spans="1:17" x14ac:dyDescent="0.25">
      <c r="A6514" s="2">
        <v>115</v>
      </c>
      <c r="B6514" s="4" t="s">
        <v>15375</v>
      </c>
      <c r="C6514" s="4" t="s">
        <v>15376</v>
      </c>
      <c r="D6514" s="52">
        <v>6989</v>
      </c>
      <c r="E6514" s="5" t="s">
        <v>13629</v>
      </c>
      <c r="F6514" s="5">
        <v>5</v>
      </c>
      <c r="G6514" s="5">
        <v>22</v>
      </c>
      <c r="H6514" s="5">
        <v>3711</v>
      </c>
      <c r="I6514" t="s">
        <v>28682</v>
      </c>
      <c r="J6514" s="46" t="s">
        <v>33103</v>
      </c>
      <c r="K6514" s="56"/>
      <c r="L6514" s="56"/>
      <c r="M6514" s="56">
        <f t="shared" si="512"/>
        <v>1919</v>
      </c>
      <c r="N6514" s="56"/>
      <c r="O6514" s="56">
        <f t="shared" si="513"/>
        <v>2</v>
      </c>
      <c r="P6514" s="56">
        <f t="shared" si="514"/>
        <v>18</v>
      </c>
      <c r="Q6514" s="2" t="str">
        <f t="shared" si="515"/>
        <v>&lt;a href="set04\he_november 20, 1917 - august 10, 1920\miscellaneous\almaas,_nels_to_sd;_auction_sale_february_18,_1919_p5_he.pdf"&gt;To SD; Auction Sale&lt;/a&gt;</v>
      </c>
    </row>
    <row r="6515" spans="1:17" x14ac:dyDescent="0.25">
      <c r="A6515" s="2">
        <v>1975</v>
      </c>
      <c r="B6515" s="4" t="s">
        <v>15423</v>
      </c>
      <c r="C6515" s="4" t="s">
        <v>15426</v>
      </c>
      <c r="D6515" s="52">
        <v>6989</v>
      </c>
      <c r="E6515" s="5" t="s">
        <v>13629</v>
      </c>
      <c r="F6515" s="5">
        <v>1</v>
      </c>
      <c r="G6515" s="5">
        <v>22</v>
      </c>
      <c r="H6515" s="5">
        <v>3899</v>
      </c>
      <c r="I6515" t="s">
        <v>28683</v>
      </c>
      <c r="J6515" s="46" t="s">
        <v>33103</v>
      </c>
      <c r="K6515" s="56"/>
      <c r="L6515" s="56"/>
      <c r="M6515" s="56">
        <f t="shared" ref="M6515:M6578" si="516">YEAR(D6515)</f>
        <v>1919</v>
      </c>
      <c r="N6515" s="56"/>
      <c r="O6515" s="56">
        <f t="shared" ref="O6515:O6578" si="517">MONTH(D6515)</f>
        <v>2</v>
      </c>
      <c r="P6515" s="56">
        <f t="shared" ref="P6515:P6578" si="518">DAY(D6515)</f>
        <v>18</v>
      </c>
      <c r="Q6515" s="2" t="str">
        <f t="shared" si="515"/>
        <v>&lt;a href="set04\he_november 20, 1917 - august 10, 1920\miscellaneous\fogderud,_ole_writes_from_ca_february_18,_1919_p1_he.pdf"&gt;Writes from CA&lt;/a&gt;</v>
      </c>
    </row>
    <row r="6516" spans="1:17" x14ac:dyDescent="0.25">
      <c r="A6516" s="2">
        <v>3046</v>
      </c>
      <c r="B6516" s="4" t="s">
        <v>15455</v>
      </c>
      <c r="C6516" s="4" t="s">
        <v>15456</v>
      </c>
      <c r="D6516" s="52">
        <v>6989</v>
      </c>
      <c r="E6516" s="5" t="s">
        <v>13629</v>
      </c>
      <c r="F6516" s="5">
        <v>5</v>
      </c>
      <c r="G6516" s="5">
        <v>22</v>
      </c>
      <c r="H6516" s="5">
        <v>4049</v>
      </c>
      <c r="I6516" t="s">
        <v>28684</v>
      </c>
      <c r="J6516" s="46" t="s">
        <v>33103</v>
      </c>
      <c r="K6516" s="56"/>
      <c r="L6516" s="56"/>
      <c r="M6516" s="56">
        <f t="shared" si="516"/>
        <v>1919</v>
      </c>
      <c r="N6516" s="56"/>
      <c r="O6516" s="56">
        <f t="shared" si="517"/>
        <v>2</v>
      </c>
      <c r="P6516" s="56">
        <f t="shared" si="518"/>
        <v>18</v>
      </c>
      <c r="Q6516" s="2" t="str">
        <f t="shared" si="515"/>
        <v>&lt;a href="set04\he_november 20, 1917 - august 10, 1920\miscellaneous\holme,_simon_bone_dry_law_february_18,_1919_p5_he.pdf"&gt;Bone Dry Law&lt;/a&gt;</v>
      </c>
    </row>
    <row r="6517" spans="1:17" x14ac:dyDescent="0.25">
      <c r="A6517" s="2">
        <v>4469</v>
      </c>
      <c r="B6517" s="4" t="s">
        <v>15471</v>
      </c>
      <c r="C6517" s="4" t="s">
        <v>15472</v>
      </c>
      <c r="D6517" s="52">
        <v>6989</v>
      </c>
      <c r="E6517" s="5" t="s">
        <v>13629</v>
      </c>
      <c r="F6517" s="5">
        <v>4</v>
      </c>
      <c r="G6517" s="5">
        <v>22</v>
      </c>
      <c r="H6517" s="5">
        <v>4189</v>
      </c>
      <c r="I6517" t="s">
        <v>28685</v>
      </c>
      <c r="J6517" s="46" t="s">
        <v>33103</v>
      </c>
      <c r="K6517" s="56"/>
      <c r="L6517" s="56"/>
      <c r="M6517" s="56">
        <f t="shared" si="516"/>
        <v>1919</v>
      </c>
      <c r="N6517" s="56"/>
      <c r="O6517" s="56">
        <f t="shared" si="517"/>
        <v>2</v>
      </c>
      <c r="P6517" s="56">
        <f t="shared" si="518"/>
        <v>18</v>
      </c>
      <c r="Q6517" s="2" t="str">
        <f t="shared" si="515"/>
        <v>&lt;a href="set04\he_november 20, 1917 - august 10, 1920\miscellaneous\kjelgaard,_chas_b_auction_sale_of_horses_february_18,_1919_p4_he.pdf"&gt;Auction Sale of horses&lt;/a&gt;</v>
      </c>
    </row>
    <row r="6518" spans="1:17" x14ac:dyDescent="0.25">
      <c r="A6518" s="2">
        <v>5747</v>
      </c>
      <c r="B6518" s="4" t="s">
        <v>15203</v>
      </c>
      <c r="C6518" s="4" t="s">
        <v>15528</v>
      </c>
      <c r="D6518" s="52">
        <v>6989</v>
      </c>
      <c r="E6518" s="5" t="s">
        <v>13629</v>
      </c>
      <c r="F6518" s="5">
        <v>5</v>
      </c>
      <c r="G6518" s="5">
        <v>22</v>
      </c>
      <c r="H6518" s="5">
        <v>4340</v>
      </c>
      <c r="I6518" t="s">
        <v>28686</v>
      </c>
      <c r="J6518" s="46" t="s">
        <v>33103</v>
      </c>
      <c r="K6518" s="56"/>
      <c r="L6518" s="56"/>
      <c r="M6518" s="56">
        <f t="shared" si="516"/>
        <v>1919</v>
      </c>
      <c r="N6518" s="56"/>
      <c r="O6518" s="56">
        <f t="shared" si="517"/>
        <v>2</v>
      </c>
      <c r="P6518" s="56">
        <f t="shared" si="518"/>
        <v>18</v>
      </c>
      <c r="Q6518" s="2" t="str">
        <f t="shared" si="515"/>
        <v>&lt;a href="set04\he_november 20, 1917 - august 10, 1920\miscellaneous\palm,_mrs_august_straw_pile_buries_cattle_february_18,_1919_p5_he.pdf"&gt;Straw pile buries cattle&lt;/a&gt;</v>
      </c>
    </row>
    <row r="6519" spans="1:17" x14ac:dyDescent="0.25">
      <c r="A6519" s="2">
        <v>7471</v>
      </c>
      <c r="B6519" s="4" t="s">
        <v>14012</v>
      </c>
      <c r="C6519" s="4" t="s">
        <v>15578</v>
      </c>
      <c r="D6519" s="52">
        <v>6989</v>
      </c>
      <c r="E6519" s="5" t="s">
        <v>13629</v>
      </c>
      <c r="F6519" s="5">
        <v>5</v>
      </c>
      <c r="G6519" s="5">
        <v>22</v>
      </c>
      <c r="H6519" s="5">
        <v>4460</v>
      </c>
      <c r="I6519" t="s">
        <v>28687</v>
      </c>
      <c r="J6519" s="46" t="s">
        <v>33103</v>
      </c>
      <c r="K6519" s="56"/>
      <c r="L6519" s="56"/>
      <c r="M6519" s="56">
        <f t="shared" si="516"/>
        <v>1919</v>
      </c>
      <c r="N6519" s="56"/>
      <c r="O6519" s="56">
        <f t="shared" si="517"/>
        <v>2</v>
      </c>
      <c r="P6519" s="56">
        <f t="shared" si="518"/>
        <v>18</v>
      </c>
      <c r="Q6519" s="2" t="str">
        <f t="shared" si="515"/>
        <v>&lt;a href="set04\he_november 20, 1917 - august 10, 1920\miscellaneous\thoreson,_walter_writes_from_england_wwi_february_18,_1919_p5_he.pdf"&gt;Writes from England WWI&lt;/a&gt;</v>
      </c>
    </row>
    <row r="6520" spans="1:17" x14ac:dyDescent="0.25">
      <c r="A6520" s="2">
        <v>7727</v>
      </c>
      <c r="B6520" s="4" t="s">
        <v>15288</v>
      </c>
      <c r="C6520" s="4" t="s">
        <v>15588</v>
      </c>
      <c r="D6520" s="52">
        <v>6989</v>
      </c>
      <c r="E6520" s="5" t="s">
        <v>13629</v>
      </c>
      <c r="F6520" s="5">
        <v>5</v>
      </c>
      <c r="G6520" s="5">
        <v>22</v>
      </c>
      <c r="H6520" s="5">
        <v>4485</v>
      </c>
      <c r="I6520" t="s">
        <v>28688</v>
      </c>
      <c r="J6520" s="46" t="s">
        <v>33103</v>
      </c>
      <c r="K6520" s="56"/>
      <c r="L6520" s="56"/>
      <c r="M6520" s="56">
        <f t="shared" si="516"/>
        <v>1919</v>
      </c>
      <c r="N6520" s="56"/>
      <c r="O6520" s="56">
        <f t="shared" si="517"/>
        <v>2</v>
      </c>
      <c r="P6520" s="56">
        <f t="shared" si="518"/>
        <v>18</v>
      </c>
      <c r="Q6520" s="2" t="str">
        <f t="shared" si="515"/>
        <v>&lt;a href="set04\he_november 20, 1917 - august 10, 1920\miscellaneous\wallum,_chester_arrives_home_from_camp_dodge_february_18,_1919_p5_he.pdf"&gt;Arrives home from Camp Dodge&lt;/a&gt;</v>
      </c>
    </row>
    <row r="6521" spans="1:17" x14ac:dyDescent="0.25">
      <c r="A6521" s="2">
        <v>7850</v>
      </c>
      <c r="B6521" s="4" t="s">
        <v>13195</v>
      </c>
      <c r="C6521" s="4" t="s">
        <v>1607</v>
      </c>
      <c r="D6521" s="52">
        <v>6989</v>
      </c>
      <c r="E6521" s="5" t="s">
        <v>13629</v>
      </c>
      <c r="F6521" s="5">
        <v>5</v>
      </c>
      <c r="G6521" s="5">
        <v>22</v>
      </c>
      <c r="H6521" s="5">
        <v>4558</v>
      </c>
      <c r="I6521" t="s">
        <v>28689</v>
      </c>
      <c r="J6521" s="46" t="s">
        <v>33103</v>
      </c>
      <c r="K6521" s="56"/>
      <c r="L6521" s="56"/>
      <c r="M6521" s="56">
        <f t="shared" si="516"/>
        <v>1919</v>
      </c>
      <c r="N6521" s="56"/>
      <c r="O6521" s="56">
        <f t="shared" si="517"/>
        <v>2</v>
      </c>
      <c r="P6521" s="56">
        <f t="shared" si="518"/>
        <v>18</v>
      </c>
      <c r="Q6521" s="2" t="str">
        <f t="shared" si="515"/>
        <v>&lt;a href="set04\he_november 20, 1917 - august 10, 1920\miscellaneous\walum_notes_february_18,_1919_p5_he.pdf"&gt;Notes&lt;/a&gt;</v>
      </c>
    </row>
    <row r="6522" spans="1:17" x14ac:dyDescent="0.25">
      <c r="A6522" s="2">
        <v>2815</v>
      </c>
      <c r="B6522" s="4" t="s">
        <v>8138</v>
      </c>
      <c r="C6522" s="4" t="s">
        <v>15445</v>
      </c>
      <c r="D6522" s="52">
        <v>6996</v>
      </c>
      <c r="E6522" s="5" t="s">
        <v>13629</v>
      </c>
      <c r="F6522" s="5">
        <v>1</v>
      </c>
      <c r="G6522" s="5">
        <v>22</v>
      </c>
      <c r="H6522" s="5">
        <v>4020</v>
      </c>
      <c r="I6522" t="s">
        <v>28690</v>
      </c>
      <c r="J6522" s="46" t="s">
        <v>33103</v>
      </c>
      <c r="K6522" s="56"/>
      <c r="L6522" s="56"/>
      <c r="M6522" s="56">
        <f t="shared" si="516"/>
        <v>1919</v>
      </c>
      <c r="N6522" s="56"/>
      <c r="O6522" s="56">
        <f t="shared" si="517"/>
        <v>2</v>
      </c>
      <c r="P6522" s="56">
        <f t="shared" si="518"/>
        <v>25</v>
      </c>
      <c r="Q6522" s="2" t="str">
        <f t="shared" si="515"/>
        <v>&lt;a href="set04\he_november 20, 1917 - august 10, 1920\miscellaneous\hareland,_ludvig_writes_from_duluth_february_25,_1919_p1_he.pdf"&gt;Writes from Duluth&lt;/a&gt;</v>
      </c>
    </row>
    <row r="6523" spans="1:17" x14ac:dyDescent="0.25">
      <c r="A6523" s="2">
        <v>3021</v>
      </c>
      <c r="B6523" s="4" t="s">
        <v>14604</v>
      </c>
      <c r="C6523" s="4" t="s">
        <v>15454</v>
      </c>
      <c r="D6523" s="52">
        <v>6996</v>
      </c>
      <c r="E6523" s="5" t="s">
        <v>13629</v>
      </c>
      <c r="F6523" s="5">
        <v>5</v>
      </c>
      <c r="G6523" s="5">
        <v>22</v>
      </c>
      <c r="H6523" s="5">
        <v>4048</v>
      </c>
      <c r="I6523" t="s">
        <v>28691</v>
      </c>
      <c r="J6523" s="46" t="s">
        <v>33103</v>
      </c>
      <c r="K6523" s="56"/>
      <c r="L6523" s="56"/>
      <c r="M6523" s="56">
        <f t="shared" si="516"/>
        <v>1919</v>
      </c>
      <c r="N6523" s="56"/>
      <c r="O6523" s="56">
        <f t="shared" si="517"/>
        <v>2</v>
      </c>
      <c r="P6523" s="56">
        <f t="shared" si="518"/>
        <v>25</v>
      </c>
      <c r="Q6523" s="2" t="str">
        <f t="shared" si="515"/>
        <v>&lt;a href="set04\he_november 20, 1917 - august 10, 1920\miscellaneous\hoffman,_oscar_h_arrives_as_dentist_for_hannaford_february_25,_1919_p5_he.pdf"&gt;Arrives as dentist for Hannaford&lt;/a&gt;</v>
      </c>
    </row>
    <row r="6524" spans="1:17" x14ac:dyDescent="0.25">
      <c r="A6524" s="2">
        <v>5151</v>
      </c>
      <c r="B6524" s="4" t="s">
        <v>13948</v>
      </c>
      <c r="C6524" s="4" t="s">
        <v>15426</v>
      </c>
      <c r="D6524" s="52">
        <v>6996</v>
      </c>
      <c r="E6524" s="5" t="s">
        <v>13629</v>
      </c>
      <c r="F6524" s="5">
        <v>1</v>
      </c>
      <c r="G6524" s="5">
        <v>22</v>
      </c>
      <c r="H6524" s="5">
        <v>4274</v>
      </c>
      <c r="I6524" t="s">
        <v>28692</v>
      </c>
      <c r="J6524" s="46" t="s">
        <v>33103</v>
      </c>
      <c r="K6524" s="56"/>
      <c r="L6524" s="56"/>
      <c r="M6524" s="56">
        <f t="shared" si="516"/>
        <v>1919</v>
      </c>
      <c r="N6524" s="56"/>
      <c r="O6524" s="56">
        <f t="shared" si="517"/>
        <v>2</v>
      </c>
      <c r="P6524" s="56">
        <f t="shared" si="518"/>
        <v>25</v>
      </c>
      <c r="Q6524" s="2" t="str">
        <f t="shared" si="515"/>
        <v>&lt;a href="set04\he_november 20, 1917 - august 10, 1920\miscellaneous\miklethun,_jacob_l_writes_from_ca_february_25,_1919_p1_he.pdf"&gt;Writes from CA&lt;/a&gt;</v>
      </c>
    </row>
    <row r="6525" spans="1:17" x14ac:dyDescent="0.25">
      <c r="A6525" s="2">
        <v>5812</v>
      </c>
      <c r="B6525" s="4" t="s">
        <v>15537</v>
      </c>
      <c r="C6525" s="4" t="s">
        <v>15539</v>
      </c>
      <c r="D6525" s="52">
        <v>6996</v>
      </c>
      <c r="E6525" s="5" t="s">
        <v>13629</v>
      </c>
      <c r="F6525" s="5">
        <v>1</v>
      </c>
      <c r="G6525" s="5">
        <v>22</v>
      </c>
      <c r="H6525" s="5">
        <v>4354</v>
      </c>
      <c r="I6525" t="s">
        <v>28693</v>
      </c>
      <c r="J6525" s="46" t="s">
        <v>33103</v>
      </c>
      <c r="K6525" s="56"/>
      <c r="L6525" s="56"/>
      <c r="M6525" s="56">
        <f t="shared" si="516"/>
        <v>1919</v>
      </c>
      <c r="N6525" s="56"/>
      <c r="O6525" s="56">
        <f t="shared" si="517"/>
        <v>2</v>
      </c>
      <c r="P6525" s="56">
        <f t="shared" si="518"/>
        <v>25</v>
      </c>
      <c r="Q6525" s="2" t="str">
        <f t="shared" si="515"/>
        <v>&lt;a href="set04\he_november 20, 1917 - august 10, 1920\miscellaneous\peterson,_anton_writes_from_germany_february_25,_1919_p1_he.pdf"&gt;Writes from Germany&lt;/a&gt;</v>
      </c>
    </row>
    <row r="6526" spans="1:17" x14ac:dyDescent="0.25">
      <c r="A6526" s="2">
        <v>6554</v>
      </c>
      <c r="B6526" s="4" t="s">
        <v>1039</v>
      </c>
      <c r="C6526" s="4" t="s">
        <v>15550</v>
      </c>
      <c r="D6526" s="52">
        <v>6996</v>
      </c>
      <c r="E6526" s="5" t="s">
        <v>13629</v>
      </c>
      <c r="F6526" s="5">
        <v>5</v>
      </c>
      <c r="G6526" s="5">
        <v>22</v>
      </c>
      <c r="H6526" s="5">
        <v>4397</v>
      </c>
      <c r="I6526" t="s">
        <v>28694</v>
      </c>
      <c r="J6526" s="46" t="s">
        <v>33103</v>
      </c>
      <c r="K6526" s="56"/>
      <c r="L6526" s="56"/>
      <c r="M6526" s="56">
        <f t="shared" si="516"/>
        <v>1919</v>
      </c>
      <c r="N6526" s="56"/>
      <c r="O6526" s="56">
        <f t="shared" si="517"/>
        <v>2</v>
      </c>
      <c r="P6526" s="56">
        <f t="shared" si="518"/>
        <v>25</v>
      </c>
      <c r="Q6526" s="2" t="str">
        <f t="shared" si="515"/>
        <v>&lt;a href="set04\he_november 20, 1917 - august 10, 1920\miscellaneous\simensen,_arthur_visits_after_return_from_wwi_training_february_25,_1919_p5_he.pdf"&gt;Visits after return from WWI training&lt;/a&gt;</v>
      </c>
    </row>
    <row r="6527" spans="1:17" x14ac:dyDescent="0.25">
      <c r="A6527" s="2">
        <v>7851</v>
      </c>
      <c r="B6527" s="4" t="s">
        <v>13195</v>
      </c>
      <c r="C6527" s="4" t="s">
        <v>1607</v>
      </c>
      <c r="D6527" s="52">
        <v>6996</v>
      </c>
      <c r="E6527" s="5" t="s">
        <v>13629</v>
      </c>
      <c r="F6527" s="5">
        <v>5</v>
      </c>
      <c r="G6527" s="5">
        <v>22</v>
      </c>
      <c r="H6527" s="5">
        <v>4559</v>
      </c>
      <c r="I6527" t="s">
        <v>28695</v>
      </c>
      <c r="J6527" s="46" t="s">
        <v>33103</v>
      </c>
      <c r="K6527" s="56"/>
      <c r="L6527" s="56"/>
      <c r="M6527" s="56">
        <f t="shared" si="516"/>
        <v>1919</v>
      </c>
      <c r="N6527" s="56"/>
      <c r="O6527" s="56">
        <f t="shared" si="517"/>
        <v>2</v>
      </c>
      <c r="P6527" s="56">
        <f t="shared" si="518"/>
        <v>25</v>
      </c>
      <c r="Q6527" s="2" t="str">
        <f t="shared" si="515"/>
        <v>&lt;a href="set04\he_november 20, 1917 - august 10, 1920\miscellaneous\walum_notes_february_25,_1919_p5_he.pdf"&gt;Notes&lt;/a&gt;</v>
      </c>
    </row>
    <row r="6528" spans="1:17" x14ac:dyDescent="0.25">
      <c r="A6528" s="2">
        <v>8441</v>
      </c>
      <c r="B6528" s="4" t="s">
        <v>13620</v>
      </c>
      <c r="C6528" s="4" t="s">
        <v>15611</v>
      </c>
      <c r="D6528" s="52">
        <v>6996</v>
      </c>
      <c r="E6528" s="5" t="s">
        <v>13629</v>
      </c>
      <c r="F6528" s="5">
        <v>5</v>
      </c>
      <c r="G6528" s="5">
        <v>22</v>
      </c>
      <c r="H6528" s="5">
        <v>4667</v>
      </c>
      <c r="I6528" t="s">
        <v>28696</v>
      </c>
      <c r="J6528" s="46" t="s">
        <v>33103</v>
      </c>
      <c r="K6528" s="56"/>
      <c r="L6528" s="56"/>
      <c r="M6528" s="56">
        <f t="shared" si="516"/>
        <v>1919</v>
      </c>
      <c r="N6528" s="56"/>
      <c r="O6528" s="56">
        <f t="shared" si="517"/>
        <v>2</v>
      </c>
      <c r="P6528" s="56">
        <f t="shared" si="518"/>
        <v>25</v>
      </c>
      <c r="Q6528" s="2" t="str">
        <f t="shared" si="515"/>
        <v>&lt;a href="set04\he_november 20, 1917 - august 10, 1920\miscellaneous\woodward,_hosea_writes_again_from_new_home_in_pa_february_25,_1919_p5_he.pdf"&gt;Writes again from new home in PA&lt;/a&gt;</v>
      </c>
    </row>
    <row r="6529" spans="1:17" x14ac:dyDescent="0.25">
      <c r="A6529" s="2">
        <v>6555</v>
      </c>
      <c r="B6529" s="4" t="s">
        <v>1039</v>
      </c>
      <c r="C6529" s="4" t="s">
        <v>604</v>
      </c>
      <c r="D6529" s="52">
        <v>6998</v>
      </c>
      <c r="E6529" s="5" t="s">
        <v>13630</v>
      </c>
      <c r="F6529" s="5">
        <v>1</v>
      </c>
      <c r="G6529" s="5">
        <v>32</v>
      </c>
      <c r="H6529" s="5">
        <v>6751</v>
      </c>
      <c r="I6529" t="s">
        <v>30445</v>
      </c>
      <c r="J6529" s="46" t="s">
        <v>33120</v>
      </c>
      <c r="K6529" s="56"/>
      <c r="L6529" s="56"/>
      <c r="M6529" s="56">
        <f t="shared" si="516"/>
        <v>1919</v>
      </c>
      <c r="N6529" s="56"/>
      <c r="O6529" s="56">
        <f t="shared" si="517"/>
        <v>2</v>
      </c>
      <c r="P6529" s="56">
        <f t="shared" si="518"/>
        <v>27</v>
      </c>
      <c r="Q6529" s="2" t="str">
        <f t="shared" si="515"/>
        <v>&lt;a href="set03\tsr\tsr_october_26,_1916_-_august_3,_1922\miscellaneous\simenson,_arthur_wwi_arrives_home_february_27,_1919_p1_tsr.pdf"&gt;WWI Arrives home&lt;/a&gt;</v>
      </c>
    </row>
    <row r="6530" spans="1:17" x14ac:dyDescent="0.25">
      <c r="A6530" s="2">
        <v>336</v>
      </c>
      <c r="B6530" s="4" t="s">
        <v>14970</v>
      </c>
      <c r="C6530" s="4" t="s">
        <v>3458</v>
      </c>
      <c r="D6530" s="52">
        <v>7003</v>
      </c>
      <c r="E6530" s="5" t="s">
        <v>13629</v>
      </c>
      <c r="F6530" s="5">
        <v>5</v>
      </c>
      <c r="G6530" s="5">
        <v>22</v>
      </c>
      <c r="H6530" s="5">
        <v>3739</v>
      </c>
      <c r="I6530" t="s">
        <v>28697</v>
      </c>
      <c r="J6530" s="46" t="s">
        <v>33103</v>
      </c>
      <c r="K6530" s="56"/>
      <c r="L6530" s="56"/>
      <c r="M6530" s="56">
        <f t="shared" si="516"/>
        <v>1919</v>
      </c>
      <c r="N6530" s="56"/>
      <c r="O6530" s="56">
        <f t="shared" si="517"/>
        <v>3</v>
      </c>
      <c r="P6530" s="56">
        <f t="shared" si="518"/>
        <v>4</v>
      </c>
      <c r="Q6530" s="2" t="str">
        <f t="shared" ref="Q6530:Q6593" si="519">"&lt;a href="&amp;""""&amp;J6530&amp;"\"&amp;I6530&amp;"""&gt;"&amp;C6530&amp;"&lt;/a&gt;"</f>
        <v>&lt;a href="set04\he_november 20, 1917 - august 10, 1920\miscellaneous\bartley_items_march_4,_1919_p5_he.pdf"&gt;Items&lt;/a&gt;</v>
      </c>
    </row>
    <row r="6531" spans="1:17" x14ac:dyDescent="0.25">
      <c r="A6531" s="2">
        <v>656</v>
      </c>
      <c r="B6531" s="4" t="s">
        <v>13475</v>
      </c>
      <c r="C6531" s="4" t="s">
        <v>15390</v>
      </c>
      <c r="D6531" s="52">
        <v>7003</v>
      </c>
      <c r="E6531" s="5" t="s">
        <v>13629</v>
      </c>
      <c r="F6531" s="5">
        <v>5</v>
      </c>
      <c r="G6531" s="5">
        <v>22</v>
      </c>
      <c r="H6531" s="5">
        <v>3772</v>
      </c>
      <c r="I6531" t="s">
        <v>28698</v>
      </c>
      <c r="J6531" s="46" t="s">
        <v>33103</v>
      </c>
      <c r="K6531" s="56"/>
      <c r="L6531" s="56"/>
      <c r="M6531" s="56">
        <f t="shared" si="516"/>
        <v>1919</v>
      </c>
      <c r="N6531" s="56"/>
      <c r="O6531" s="56">
        <f t="shared" si="517"/>
        <v>3</v>
      </c>
      <c r="P6531" s="56">
        <f t="shared" si="518"/>
        <v>4</v>
      </c>
      <c r="Q6531" s="2" t="str">
        <f t="shared" si="519"/>
        <v>&lt;a href="set04\he_november 20, 1917 - august 10, 1920\miscellaneous\brunsvold,_alfred_to_live_work_in_grand_forks_march_4,_1919_p5_he.pdf"&gt;To live work in Grand Forks&lt;/a&gt;</v>
      </c>
    </row>
    <row r="6532" spans="1:17" x14ac:dyDescent="0.25">
      <c r="A6532" s="2">
        <v>1230</v>
      </c>
      <c r="B6532" s="4" t="s">
        <v>14811</v>
      </c>
      <c r="C6532" s="4" t="s">
        <v>1607</v>
      </c>
      <c r="D6532" s="52">
        <v>7003</v>
      </c>
      <c r="E6532" s="5" t="s">
        <v>13629</v>
      </c>
      <c r="F6532" s="5">
        <v>4</v>
      </c>
      <c r="G6532" s="5">
        <v>22</v>
      </c>
      <c r="H6532" s="5">
        <v>3804</v>
      </c>
      <c r="I6532" t="s">
        <v>28699</v>
      </c>
      <c r="J6532" s="46" t="s">
        <v>33103</v>
      </c>
      <c r="K6532" s="56"/>
      <c r="L6532" s="56"/>
      <c r="M6532" s="56">
        <f t="shared" si="516"/>
        <v>1919</v>
      </c>
      <c r="N6532" s="56"/>
      <c r="O6532" s="56">
        <f t="shared" si="517"/>
        <v>3</v>
      </c>
      <c r="P6532" s="56">
        <f t="shared" si="518"/>
        <v>4</v>
      </c>
      <c r="Q6532" s="2" t="str">
        <f t="shared" si="519"/>
        <v>&lt;a href="set04\he_november 20, 1917 - august 10, 1920\miscellaneous\country_school_notes_march_4,_1919_p4_he.pdf"&gt;Notes&lt;/a&gt;</v>
      </c>
    </row>
    <row r="6533" spans="1:17" x14ac:dyDescent="0.25">
      <c r="A6533" s="2">
        <v>4068</v>
      </c>
      <c r="B6533" s="4" t="s">
        <v>15112</v>
      </c>
      <c r="C6533" s="4" t="s">
        <v>10202</v>
      </c>
      <c r="D6533" s="52">
        <v>7003</v>
      </c>
      <c r="E6533" s="5" t="s">
        <v>13629</v>
      </c>
      <c r="F6533" s="5">
        <v>8</v>
      </c>
      <c r="G6533" s="5">
        <v>22</v>
      </c>
      <c r="H6533" s="5">
        <v>4144</v>
      </c>
      <c r="I6533" t="s">
        <v>28700</v>
      </c>
      <c r="J6533" s="46" t="s">
        <v>33103</v>
      </c>
      <c r="K6533" s="56"/>
      <c r="L6533" s="56"/>
      <c r="M6533" s="56">
        <f t="shared" si="516"/>
        <v>1919</v>
      </c>
      <c r="N6533" s="56"/>
      <c r="O6533" s="56">
        <f t="shared" si="517"/>
        <v>3</v>
      </c>
      <c r="P6533" s="56">
        <f t="shared" si="518"/>
        <v>4</v>
      </c>
      <c r="Q6533" s="2" t="str">
        <f t="shared" si="519"/>
        <v>&lt;a href="set04\he_november 20, 1917 - august 10, 1920\miscellaneous\karnak_news_march_4,_1919_p8_he.pdf"&gt;News&lt;/a&gt;</v>
      </c>
    </row>
    <row r="6534" spans="1:17" x14ac:dyDescent="0.25">
      <c r="A6534" s="2">
        <v>7852</v>
      </c>
      <c r="B6534" s="4" t="s">
        <v>13195</v>
      </c>
      <c r="C6534" s="4" t="s">
        <v>1607</v>
      </c>
      <c r="D6534" s="52">
        <v>7003</v>
      </c>
      <c r="E6534" s="5" t="s">
        <v>13629</v>
      </c>
      <c r="F6534" s="5">
        <v>5</v>
      </c>
      <c r="G6534" s="5">
        <v>22</v>
      </c>
      <c r="H6534" s="5">
        <v>4573</v>
      </c>
      <c r="I6534" t="s">
        <v>28701</v>
      </c>
      <c r="J6534" s="46" t="s">
        <v>33103</v>
      </c>
      <c r="K6534" s="56"/>
      <c r="L6534" s="56"/>
      <c r="M6534" s="56">
        <f t="shared" si="516"/>
        <v>1919</v>
      </c>
      <c r="N6534" s="56"/>
      <c r="O6534" s="56">
        <f t="shared" si="517"/>
        <v>3</v>
      </c>
      <c r="P6534" s="56">
        <f t="shared" si="518"/>
        <v>4</v>
      </c>
      <c r="Q6534" s="2" t="str">
        <f t="shared" si="519"/>
        <v>&lt;a href="set04\he_november 20, 1917 - august 10, 1920\miscellaneous\walum_notes_march_4,_1919_p5_he.pdf"&gt;Notes&lt;/a&gt;</v>
      </c>
    </row>
    <row r="6535" spans="1:17" x14ac:dyDescent="0.25">
      <c r="A6535" s="2">
        <v>8114</v>
      </c>
      <c r="B6535" s="4" t="s">
        <v>1111</v>
      </c>
      <c r="C6535" s="4" t="s">
        <v>1112</v>
      </c>
      <c r="D6535" s="52">
        <v>7004</v>
      </c>
      <c r="E6535" s="5" t="s">
        <v>13630</v>
      </c>
      <c r="F6535" s="5">
        <v>1</v>
      </c>
      <c r="G6535" s="5">
        <v>32</v>
      </c>
      <c r="H6535" s="5">
        <v>6804</v>
      </c>
      <c r="I6535" t="s">
        <v>30446</v>
      </c>
      <c r="J6535" s="46" t="s">
        <v>33120</v>
      </c>
      <c r="K6535" s="56"/>
      <c r="L6535" s="56"/>
      <c r="M6535" s="56">
        <f t="shared" si="516"/>
        <v>1919</v>
      </c>
      <c r="N6535" s="56"/>
      <c r="O6535" s="56">
        <f t="shared" si="517"/>
        <v>3</v>
      </c>
      <c r="P6535" s="56">
        <f t="shared" si="518"/>
        <v>5</v>
      </c>
      <c r="Q6535" s="2" t="str">
        <f t="shared" si="519"/>
        <v>&lt;a href="set03\tsr\tsr_october_26,_1916_-_august_3,_1922\miscellaneous\weiler,_mrs._john_and_family_to_minnesota_march_6,_1919_p1_tsr.pdf"&gt;Family to MN&lt;/a&gt;</v>
      </c>
    </row>
    <row r="6536" spans="1:17" x14ac:dyDescent="0.25">
      <c r="A6536" s="2">
        <v>337</v>
      </c>
      <c r="B6536" s="4" t="s">
        <v>14970</v>
      </c>
      <c r="C6536" s="4" t="s">
        <v>3458</v>
      </c>
      <c r="D6536" s="52">
        <v>7010</v>
      </c>
      <c r="E6536" s="5" t="s">
        <v>13629</v>
      </c>
      <c r="F6536" s="5">
        <v>4</v>
      </c>
      <c r="G6536" s="5">
        <v>22</v>
      </c>
      <c r="H6536" s="5">
        <v>3740</v>
      </c>
      <c r="I6536" t="s">
        <v>28702</v>
      </c>
      <c r="J6536" s="46" t="s">
        <v>33103</v>
      </c>
      <c r="K6536" s="56"/>
      <c r="L6536" s="56"/>
      <c r="M6536" s="56">
        <f t="shared" si="516"/>
        <v>1919</v>
      </c>
      <c r="N6536" s="56"/>
      <c r="O6536" s="56">
        <f t="shared" si="517"/>
        <v>3</v>
      </c>
      <c r="P6536" s="56">
        <f t="shared" si="518"/>
        <v>11</v>
      </c>
      <c r="Q6536" s="2" t="str">
        <f t="shared" si="519"/>
        <v>&lt;a href="set04\he_november 20, 1917 - august 10, 1920\miscellaneous\bartley_items_march_11,_1919_p4_he.pdf"&gt;Items&lt;/a&gt;</v>
      </c>
    </row>
    <row r="6537" spans="1:17" x14ac:dyDescent="0.25">
      <c r="A6537" s="2">
        <v>1231</v>
      </c>
      <c r="B6537" s="4" t="s">
        <v>14811</v>
      </c>
      <c r="C6537" s="4" t="s">
        <v>1607</v>
      </c>
      <c r="D6537" s="52">
        <v>7010</v>
      </c>
      <c r="E6537" s="5" t="s">
        <v>13629</v>
      </c>
      <c r="F6537" s="5">
        <v>8</v>
      </c>
      <c r="G6537" s="5">
        <v>22</v>
      </c>
      <c r="H6537" s="5">
        <v>3805</v>
      </c>
      <c r="I6537" t="s">
        <v>28703</v>
      </c>
      <c r="J6537" s="46" t="s">
        <v>33103</v>
      </c>
      <c r="K6537" s="56"/>
      <c r="L6537" s="56"/>
      <c r="M6537" s="56">
        <f t="shared" si="516"/>
        <v>1919</v>
      </c>
      <c r="N6537" s="56"/>
      <c r="O6537" s="56">
        <f t="shared" si="517"/>
        <v>3</v>
      </c>
      <c r="P6537" s="56">
        <f t="shared" si="518"/>
        <v>11</v>
      </c>
      <c r="Q6537" s="2" t="str">
        <f t="shared" si="519"/>
        <v>&lt;a href="set04\he_november 20, 1917 - august 10, 1920\miscellaneous\country_school_notes_march_11,_1919_p8_he.pdf"&gt;Notes&lt;/a&gt;</v>
      </c>
    </row>
    <row r="6538" spans="1:17" x14ac:dyDescent="0.25">
      <c r="A6538" s="2">
        <v>4069</v>
      </c>
      <c r="B6538" s="4" t="s">
        <v>15112</v>
      </c>
      <c r="C6538" s="4" t="s">
        <v>10202</v>
      </c>
      <c r="D6538" s="52">
        <v>7010</v>
      </c>
      <c r="E6538" s="5" t="s">
        <v>13629</v>
      </c>
      <c r="F6538" s="5">
        <v>8</v>
      </c>
      <c r="G6538" s="5">
        <v>22</v>
      </c>
      <c r="H6538" s="5">
        <v>4145</v>
      </c>
      <c r="I6538" t="s">
        <v>28704</v>
      </c>
      <c r="J6538" s="46" t="s">
        <v>33103</v>
      </c>
      <c r="K6538" s="56"/>
      <c r="L6538" s="56"/>
      <c r="M6538" s="56">
        <f t="shared" si="516"/>
        <v>1919</v>
      </c>
      <c r="N6538" s="56"/>
      <c r="O6538" s="56">
        <f t="shared" si="517"/>
        <v>3</v>
      </c>
      <c r="P6538" s="56">
        <f t="shared" si="518"/>
        <v>11</v>
      </c>
      <c r="Q6538" s="2" t="str">
        <f t="shared" si="519"/>
        <v>&lt;a href="set04\he_november 20, 1917 - august 10, 1920\miscellaneous\karnak_news_march_11,_1919_p8_he.pdf"&gt;News&lt;/a&gt;</v>
      </c>
    </row>
    <row r="6539" spans="1:17" x14ac:dyDescent="0.25">
      <c r="A6539" s="2">
        <v>7853</v>
      </c>
      <c r="B6539" s="4" t="s">
        <v>13195</v>
      </c>
      <c r="C6539" s="4" t="s">
        <v>1607</v>
      </c>
      <c r="D6539" s="52">
        <v>7010</v>
      </c>
      <c r="E6539" s="5" t="s">
        <v>13629</v>
      </c>
      <c r="F6539" s="5">
        <v>5</v>
      </c>
      <c r="G6539" s="5">
        <v>22</v>
      </c>
      <c r="H6539" s="5">
        <v>4574</v>
      </c>
      <c r="I6539" t="s">
        <v>28705</v>
      </c>
      <c r="J6539" s="46" t="s">
        <v>33103</v>
      </c>
      <c r="K6539" s="56"/>
      <c r="L6539" s="56"/>
      <c r="M6539" s="56">
        <f t="shared" si="516"/>
        <v>1919</v>
      </c>
      <c r="N6539" s="56"/>
      <c r="O6539" s="56">
        <f t="shared" si="517"/>
        <v>3</v>
      </c>
      <c r="P6539" s="56">
        <f t="shared" si="518"/>
        <v>11</v>
      </c>
      <c r="Q6539" s="2" t="str">
        <f t="shared" si="519"/>
        <v>&lt;a href="set04\he_november 20, 1917 - august 10, 1920\miscellaneous\walum_notes_march_11,_1919_p5_he.pdf"&gt;Notes&lt;/a&gt;</v>
      </c>
    </row>
    <row r="6540" spans="1:17" x14ac:dyDescent="0.25">
      <c r="A6540" s="2">
        <v>8161</v>
      </c>
      <c r="B6540" s="4" t="s">
        <v>14374</v>
      </c>
      <c r="C6540" s="4" t="s">
        <v>898</v>
      </c>
      <c r="D6540" s="52">
        <v>7010</v>
      </c>
      <c r="E6540" s="5" t="s">
        <v>13629</v>
      </c>
      <c r="F6540" s="5">
        <v>5</v>
      </c>
      <c r="G6540" s="5">
        <v>22</v>
      </c>
      <c r="H6540" s="5">
        <v>4642</v>
      </c>
      <c r="I6540" t="s">
        <v>28706</v>
      </c>
      <c r="J6540" s="46" t="s">
        <v>33103</v>
      </c>
      <c r="K6540" s="56"/>
      <c r="L6540" s="56"/>
      <c r="M6540" s="56">
        <f t="shared" si="516"/>
        <v>1919</v>
      </c>
      <c r="N6540" s="56"/>
      <c r="O6540" s="56">
        <f t="shared" si="517"/>
        <v>3</v>
      </c>
      <c r="P6540" s="56">
        <f t="shared" si="518"/>
        <v>11</v>
      </c>
      <c r="Q6540" s="2" t="str">
        <f t="shared" si="519"/>
        <v>&lt;a href="set04\he_november 20, 1917 - august 10, 1920\miscellaneous\westley,_harry_broken_arm_march_11,_1919_p5_he.pdf"&gt;Broken Arm&lt;/a&gt;</v>
      </c>
    </row>
    <row r="6541" spans="1:17" x14ac:dyDescent="0.25">
      <c r="A6541" s="2">
        <v>54</v>
      </c>
      <c r="B6541" s="4" t="s">
        <v>573</v>
      </c>
      <c r="C6541" s="4" t="s">
        <v>587</v>
      </c>
      <c r="D6541" s="52">
        <v>7012</v>
      </c>
      <c r="E6541" s="5" t="s">
        <v>13630</v>
      </c>
      <c r="F6541" s="5">
        <v>4</v>
      </c>
      <c r="G6541" s="5">
        <v>32</v>
      </c>
      <c r="H6541" s="5">
        <v>6405</v>
      </c>
      <c r="I6541" t="s">
        <v>30447</v>
      </c>
      <c r="J6541" s="46" t="s">
        <v>33120</v>
      </c>
      <c r="K6541" s="56"/>
      <c r="L6541" s="56"/>
      <c r="M6541" s="56">
        <f t="shared" si="516"/>
        <v>1919</v>
      </c>
      <c r="N6541" s="56"/>
      <c r="O6541" s="56">
        <f t="shared" si="517"/>
        <v>3</v>
      </c>
      <c r="P6541" s="56">
        <f t="shared" si="518"/>
        <v>13</v>
      </c>
      <c r="Q6541" s="2" t="str">
        <f t="shared" si="519"/>
        <v>&lt;a href="set03\tsr\tsr_october_26,_1916_-_august_3,_1922\miscellaneous\adams,_w_a_returns_from_kansas_city_march_13,_1919_p4_tsr.pdf"&gt;Returns from Kansas City&lt;/a&gt;</v>
      </c>
    </row>
    <row r="6542" spans="1:17" x14ac:dyDescent="0.25">
      <c r="A6542" s="2">
        <v>289</v>
      </c>
      <c r="B6542" s="4" t="s">
        <v>618</v>
      </c>
      <c r="C6542" s="4" t="s">
        <v>619</v>
      </c>
      <c r="D6542" s="52">
        <v>7012</v>
      </c>
      <c r="E6542" s="5" t="s">
        <v>13630</v>
      </c>
      <c r="F6542" s="5">
        <v>4</v>
      </c>
      <c r="G6542" s="5">
        <v>32</v>
      </c>
      <c r="H6542" s="5">
        <v>6432</v>
      </c>
      <c r="I6542" t="s">
        <v>30448</v>
      </c>
      <c r="J6542" s="46" t="s">
        <v>33120</v>
      </c>
      <c r="K6542" s="56"/>
      <c r="L6542" s="56"/>
      <c r="M6542" s="56">
        <f t="shared" si="516"/>
        <v>1919</v>
      </c>
      <c r="N6542" s="56"/>
      <c r="O6542" s="56">
        <f t="shared" si="517"/>
        <v>3</v>
      </c>
      <c r="P6542" s="56">
        <f t="shared" si="518"/>
        <v>13</v>
      </c>
      <c r="Q6542" s="2" t="str">
        <f t="shared" si="519"/>
        <v>&lt;a href="set03\tsr\tsr_october_26,_1916_-_august_3,_1922\miscellaneous\bailey,_ed_wwi_returns_home_march_13,_1919_p4_tsr.pdf"&gt;WWI Returns home&lt;/a&gt;</v>
      </c>
    </row>
    <row r="6543" spans="1:17" x14ac:dyDescent="0.25">
      <c r="A6543" s="2">
        <v>692</v>
      </c>
      <c r="B6543" s="4" t="s">
        <v>659</v>
      </c>
      <c r="C6543" s="4" t="s">
        <v>661</v>
      </c>
      <c r="D6543" s="52">
        <v>7012</v>
      </c>
      <c r="E6543" s="5" t="s">
        <v>13630</v>
      </c>
      <c r="F6543" s="5">
        <v>4</v>
      </c>
      <c r="G6543" s="5">
        <v>32</v>
      </c>
      <c r="H6543" s="5">
        <v>6464</v>
      </c>
      <c r="I6543" t="s">
        <v>30449</v>
      </c>
      <c r="J6543" s="46" t="s">
        <v>33120</v>
      </c>
      <c r="K6543" s="56"/>
      <c r="L6543" s="56"/>
      <c r="M6543" s="56">
        <f t="shared" si="516"/>
        <v>1919</v>
      </c>
      <c r="N6543" s="56"/>
      <c r="O6543" s="56">
        <f t="shared" si="517"/>
        <v>3</v>
      </c>
      <c r="P6543" s="56">
        <f t="shared" si="518"/>
        <v>13</v>
      </c>
      <c r="Q6543" s="2" t="str">
        <f t="shared" si="519"/>
        <v>&lt;a href="set03\tsr\tsr_october_26,_1916_-_august_3,_1922\miscellaneous\byington,_j_s_buys_expensive_livestock_march_13,_1919_p4_tsr.pdf"&gt;Buys expensive livestock&lt;/a&gt;</v>
      </c>
    </row>
    <row r="6544" spans="1:17" x14ac:dyDescent="0.25">
      <c r="A6544" s="2">
        <v>4481</v>
      </c>
      <c r="B6544" s="4" t="s">
        <v>519</v>
      </c>
      <c r="C6544" s="4" t="s">
        <v>878</v>
      </c>
      <c r="D6544" s="52">
        <v>7012</v>
      </c>
      <c r="E6544" s="5" t="s">
        <v>13630</v>
      </c>
      <c r="F6544" s="5">
        <v>4</v>
      </c>
      <c r="G6544" s="5">
        <v>32</v>
      </c>
      <c r="H6544" s="5">
        <v>6633</v>
      </c>
      <c r="I6544" t="s">
        <v>30450</v>
      </c>
      <c r="J6544" s="46" t="s">
        <v>33120</v>
      </c>
      <c r="K6544" s="56"/>
      <c r="L6544" s="56"/>
      <c r="M6544" s="56">
        <f t="shared" si="516"/>
        <v>1919</v>
      </c>
      <c r="N6544" s="56"/>
      <c r="O6544" s="56">
        <f t="shared" si="517"/>
        <v>3</v>
      </c>
      <c r="P6544" s="56">
        <f t="shared" si="518"/>
        <v>13</v>
      </c>
      <c r="Q6544" s="2" t="str">
        <f t="shared" si="519"/>
        <v>&lt;a href="set03\tsr\tsr_october_26,_1916_-_august_3,_1922\miscellaneous\kjelson,_clarence_transferred_to_france_wwi_march_13,_1919_p4_tsr.pdf"&gt;WWI Transferred to France&lt;/a&gt;</v>
      </c>
    </row>
    <row r="6545" spans="1:17" x14ac:dyDescent="0.25">
      <c r="A6545" s="2">
        <v>338</v>
      </c>
      <c r="B6545" s="4" t="s">
        <v>14970</v>
      </c>
      <c r="C6545" s="4" t="s">
        <v>3458</v>
      </c>
      <c r="D6545" s="52">
        <v>7017</v>
      </c>
      <c r="E6545" s="5" t="s">
        <v>13629</v>
      </c>
      <c r="F6545" s="5">
        <v>4</v>
      </c>
      <c r="G6545" s="5">
        <v>22</v>
      </c>
      <c r="H6545" s="5">
        <v>3741</v>
      </c>
      <c r="I6545" t="s">
        <v>28707</v>
      </c>
      <c r="J6545" s="46" t="s">
        <v>33103</v>
      </c>
      <c r="K6545" s="56"/>
      <c r="L6545" s="56"/>
      <c r="M6545" s="56">
        <f t="shared" si="516"/>
        <v>1919</v>
      </c>
      <c r="N6545" s="56"/>
      <c r="O6545" s="56">
        <f t="shared" si="517"/>
        <v>3</v>
      </c>
      <c r="P6545" s="56">
        <f t="shared" si="518"/>
        <v>18</v>
      </c>
      <c r="Q6545" s="2" t="str">
        <f t="shared" si="519"/>
        <v>&lt;a href="set04\he_november 20, 1917 - august 10, 1920\miscellaneous\bartley_items_march_18,_1919_p4_he.pdf"&gt;Items&lt;/a&gt;</v>
      </c>
    </row>
    <row r="6546" spans="1:17" x14ac:dyDescent="0.25">
      <c r="A6546" s="2">
        <v>1232</v>
      </c>
      <c r="B6546" s="4" t="s">
        <v>14811</v>
      </c>
      <c r="C6546" s="4" t="s">
        <v>1607</v>
      </c>
      <c r="D6546" s="52">
        <v>7017</v>
      </c>
      <c r="E6546" s="5" t="s">
        <v>13629</v>
      </c>
      <c r="F6546" s="5">
        <v>4</v>
      </c>
      <c r="G6546" s="5">
        <v>22</v>
      </c>
      <c r="H6546" s="5">
        <v>3806</v>
      </c>
      <c r="I6546" t="s">
        <v>28708</v>
      </c>
      <c r="J6546" s="46" t="s">
        <v>33103</v>
      </c>
      <c r="K6546" s="56"/>
      <c r="L6546" s="56"/>
      <c r="M6546" s="56">
        <f t="shared" si="516"/>
        <v>1919</v>
      </c>
      <c r="N6546" s="56"/>
      <c r="O6546" s="56">
        <f t="shared" si="517"/>
        <v>3</v>
      </c>
      <c r="P6546" s="56">
        <f t="shared" si="518"/>
        <v>18</v>
      </c>
      <c r="Q6546" s="2" t="str">
        <f t="shared" si="519"/>
        <v>&lt;a href="set04\he_november 20, 1917 - august 10, 1920\miscellaneous\country_school_notes_march_18,_1919_p4_he.pdf"&gt;Notes&lt;/a&gt;</v>
      </c>
    </row>
    <row r="6547" spans="1:17" x14ac:dyDescent="0.25">
      <c r="A6547" s="2">
        <v>1428</v>
      </c>
      <c r="B6547" s="4" t="s">
        <v>14535</v>
      </c>
      <c r="C6547" s="4" t="s">
        <v>15402</v>
      </c>
      <c r="D6547" s="52">
        <v>7017</v>
      </c>
      <c r="E6547" s="5" t="s">
        <v>13629</v>
      </c>
      <c r="F6547" s="5">
        <v>4</v>
      </c>
      <c r="G6547" s="5">
        <v>22</v>
      </c>
      <c r="H6547" s="5">
        <v>3836</v>
      </c>
      <c r="I6547" t="s">
        <v>28709</v>
      </c>
      <c r="J6547" s="46" t="s">
        <v>33103</v>
      </c>
      <c r="K6547" s="56"/>
      <c r="L6547" s="56"/>
      <c r="M6547" s="56">
        <f t="shared" si="516"/>
        <v>1919</v>
      </c>
      <c r="N6547" s="56"/>
      <c r="O6547" s="56">
        <f t="shared" si="517"/>
        <v>3</v>
      </c>
      <c r="P6547" s="56">
        <f t="shared" si="518"/>
        <v>18</v>
      </c>
      <c r="Q6547" s="2" t="str">
        <f t="shared" si="519"/>
        <v>&lt;a href="set04\he_november 20, 1917 - august 10, 1920\miscellaneous\curtis,_freeman_auction_sale;_to_use_tractors_march_18,_1919_p4_he.pdf"&gt;Auction Sale; to use tractors&lt;/a&gt;</v>
      </c>
    </row>
    <row r="6548" spans="1:17" x14ac:dyDescent="0.25">
      <c r="A6548" s="2">
        <v>3824</v>
      </c>
      <c r="B6548" s="4" t="s">
        <v>846</v>
      </c>
      <c r="C6548" s="4" t="s">
        <v>15457</v>
      </c>
      <c r="D6548" s="52">
        <v>7017</v>
      </c>
      <c r="E6548" s="5" t="s">
        <v>13629</v>
      </c>
      <c r="F6548" s="5">
        <v>4</v>
      </c>
      <c r="G6548" s="5">
        <v>22</v>
      </c>
      <c r="H6548" s="5">
        <v>4057</v>
      </c>
      <c r="I6548" t="s">
        <v>28710</v>
      </c>
      <c r="J6548" s="46" t="s">
        <v>33103</v>
      </c>
      <c r="K6548" s="56"/>
      <c r="L6548" s="56"/>
      <c r="M6548" s="56">
        <f t="shared" si="516"/>
        <v>1919</v>
      </c>
      <c r="N6548" s="56"/>
      <c r="O6548" s="56">
        <f t="shared" si="517"/>
        <v>3</v>
      </c>
      <c r="P6548" s="56">
        <f t="shared" si="518"/>
        <v>18</v>
      </c>
      <c r="Q6548" s="2" t="str">
        <f t="shared" si="519"/>
        <v>&lt;a href="set04\he_november 20, 1917 - august 10, 1920\miscellaneous\jackson,_chester_captures_fugitive_march_18,_1919_p4_he.pdf"&gt;Captures fugitive&lt;/a&gt;</v>
      </c>
    </row>
    <row r="6549" spans="1:17" x14ac:dyDescent="0.25">
      <c r="A6549" s="2">
        <v>4070</v>
      </c>
      <c r="B6549" s="4" t="s">
        <v>15112</v>
      </c>
      <c r="C6549" s="4" t="s">
        <v>10202</v>
      </c>
      <c r="D6549" s="52">
        <v>7017</v>
      </c>
      <c r="E6549" s="5" t="s">
        <v>13629</v>
      </c>
      <c r="F6549" s="5">
        <v>8</v>
      </c>
      <c r="G6549" s="5">
        <v>22</v>
      </c>
      <c r="H6549" s="5">
        <v>4146</v>
      </c>
      <c r="I6549" t="s">
        <v>28711</v>
      </c>
      <c r="J6549" s="46" t="s">
        <v>33103</v>
      </c>
      <c r="K6549" s="56"/>
      <c r="L6549" s="56"/>
      <c r="M6549" s="56">
        <f t="shared" si="516"/>
        <v>1919</v>
      </c>
      <c r="N6549" s="56"/>
      <c r="O6549" s="56">
        <f t="shared" si="517"/>
        <v>3</v>
      </c>
      <c r="P6549" s="56">
        <f t="shared" si="518"/>
        <v>18</v>
      </c>
      <c r="Q6549" s="2" t="str">
        <f t="shared" si="519"/>
        <v>&lt;a href="set04\he_november 20, 1917 - august 10, 1920\miscellaneous\karnak_news_march_18,_1919_p8_he.pdf"&gt;News&lt;/a&gt;</v>
      </c>
    </row>
    <row r="6550" spans="1:17" x14ac:dyDescent="0.25">
      <c r="A6550" s="2">
        <v>5041</v>
      </c>
      <c r="B6550" s="4" t="s">
        <v>15496</v>
      </c>
      <c r="C6550" s="4" t="s">
        <v>15497</v>
      </c>
      <c r="D6550" s="52">
        <v>7017</v>
      </c>
      <c r="E6550" s="5" t="s">
        <v>13629</v>
      </c>
      <c r="F6550" s="5">
        <v>4</v>
      </c>
      <c r="G6550" s="5">
        <v>22</v>
      </c>
      <c r="H6550" s="5">
        <v>4258</v>
      </c>
      <c r="I6550" t="s">
        <v>28712</v>
      </c>
      <c r="J6550" s="46" t="s">
        <v>33103</v>
      </c>
      <c r="K6550" s="56"/>
      <c r="L6550" s="56"/>
      <c r="M6550" s="56">
        <f t="shared" si="516"/>
        <v>1919</v>
      </c>
      <c r="N6550" s="56"/>
      <c r="O6550" s="56">
        <f t="shared" si="517"/>
        <v>3</v>
      </c>
      <c r="P6550" s="56">
        <f t="shared" si="518"/>
        <v>18</v>
      </c>
      <c r="Q6550" s="2" t="str">
        <f t="shared" si="519"/>
        <v>&lt;a href="set04\he_november 20, 1917 - august 10, 1920\miscellaneous\mcdonnel,_dan_returned_to_courtenay_march_18,_1919_p4_he.pdf"&gt;Returned to Courtenay&lt;/a&gt;</v>
      </c>
    </row>
    <row r="6551" spans="1:17" x14ac:dyDescent="0.25">
      <c r="A6551" s="2">
        <v>7147</v>
      </c>
      <c r="B6551" s="100" t="s">
        <v>15564</v>
      </c>
      <c r="C6551" s="4" t="s">
        <v>15565</v>
      </c>
      <c r="D6551" s="52">
        <v>7017</v>
      </c>
      <c r="E6551" s="5" t="s">
        <v>13629</v>
      </c>
      <c r="F6551" s="5">
        <v>5</v>
      </c>
      <c r="G6551" s="5">
        <v>22</v>
      </c>
      <c r="H6551" s="5">
        <v>4420</v>
      </c>
      <c r="I6551" t="s">
        <v>28713</v>
      </c>
      <c r="J6551" s="46" t="s">
        <v>33103</v>
      </c>
      <c r="K6551" s="56"/>
      <c r="L6551" s="56"/>
      <c r="M6551" s="56">
        <f t="shared" si="516"/>
        <v>1919</v>
      </c>
      <c r="N6551" s="56"/>
      <c r="O6551" s="56">
        <f t="shared" si="517"/>
        <v>3</v>
      </c>
      <c r="P6551" s="56">
        <f t="shared" si="518"/>
        <v>18</v>
      </c>
      <c r="Q6551" s="2" t="str">
        <f t="shared" si="519"/>
        <v>&lt;a href="set04\he_november 20, 1917 - august 10, 1920\miscellaneous\stone,_eric_arrives_home_from_france_wwi_march_18,_1919_p5_he.pdf"&gt;Arrives home from France WWI&lt;/a&gt;</v>
      </c>
    </row>
    <row r="6552" spans="1:17" x14ac:dyDescent="0.25">
      <c r="A6552" s="2">
        <v>7854</v>
      </c>
      <c r="B6552" s="4" t="s">
        <v>13195</v>
      </c>
      <c r="C6552" s="4" t="s">
        <v>1607</v>
      </c>
      <c r="D6552" s="52">
        <v>7017</v>
      </c>
      <c r="E6552" s="5" t="s">
        <v>13629</v>
      </c>
      <c r="F6552" s="5">
        <v>5</v>
      </c>
      <c r="G6552" s="5">
        <v>22</v>
      </c>
      <c r="H6552" s="5">
        <v>4575</v>
      </c>
      <c r="I6552" t="s">
        <v>28714</v>
      </c>
      <c r="J6552" s="46" t="s">
        <v>33103</v>
      </c>
      <c r="K6552" s="56"/>
      <c r="L6552" s="56"/>
      <c r="M6552" s="56">
        <f t="shared" si="516"/>
        <v>1919</v>
      </c>
      <c r="N6552" s="56"/>
      <c r="O6552" s="56">
        <f t="shared" si="517"/>
        <v>3</v>
      </c>
      <c r="P6552" s="56">
        <f t="shared" si="518"/>
        <v>18</v>
      </c>
      <c r="Q6552" s="2" t="str">
        <f t="shared" si="519"/>
        <v>&lt;a href="set04\he_november 20, 1917 - august 10, 1920\miscellaneous\walum_notes_march_18,_1919_p5_he.pdf"&gt;Notes&lt;/a&gt;</v>
      </c>
    </row>
    <row r="6553" spans="1:17" x14ac:dyDescent="0.25">
      <c r="A6553" s="2">
        <v>8183</v>
      </c>
      <c r="B6553" s="4" t="s">
        <v>15600</v>
      </c>
      <c r="C6553" s="4" t="s">
        <v>15601</v>
      </c>
      <c r="D6553" s="52">
        <v>7017</v>
      </c>
      <c r="E6553" s="5" t="s">
        <v>13629</v>
      </c>
      <c r="F6553" s="5">
        <v>5</v>
      </c>
      <c r="G6553" s="5">
        <v>22</v>
      </c>
      <c r="H6553" s="5">
        <v>4649</v>
      </c>
      <c r="I6553" t="s">
        <v>28715</v>
      </c>
      <c r="J6553" s="46" t="s">
        <v>33103</v>
      </c>
      <c r="K6553" s="56"/>
      <c r="L6553" s="56"/>
      <c r="M6553" s="56">
        <f t="shared" si="516"/>
        <v>1919</v>
      </c>
      <c r="N6553" s="56"/>
      <c r="O6553" s="56">
        <f t="shared" si="517"/>
        <v>3</v>
      </c>
      <c r="P6553" s="56">
        <f t="shared" si="518"/>
        <v>18</v>
      </c>
      <c r="Q6553" s="2" t="str">
        <f t="shared" si="519"/>
        <v>&lt;a href="set04\he_november 20, 1917 - august 10, 1920\miscellaneous\westley,_william_eye_trouble_march_18,_1919_p5_he.pdf"&gt;Eye trouble&lt;/a&gt;</v>
      </c>
    </row>
    <row r="6554" spans="1:17" x14ac:dyDescent="0.25">
      <c r="A6554" s="2">
        <v>1479</v>
      </c>
      <c r="B6554" s="4" t="s">
        <v>378</v>
      </c>
      <c r="C6554" s="4" t="s">
        <v>702</v>
      </c>
      <c r="D6554" s="52">
        <v>7019</v>
      </c>
      <c r="E6554" s="5" t="s">
        <v>13630</v>
      </c>
      <c r="F6554" s="5">
        <v>3</v>
      </c>
      <c r="G6554" s="5">
        <v>32</v>
      </c>
      <c r="H6554" s="5">
        <v>6495</v>
      </c>
      <c r="I6554" t="s">
        <v>30451</v>
      </c>
      <c r="J6554" s="46" t="s">
        <v>33120</v>
      </c>
      <c r="K6554" s="56"/>
      <c r="L6554" s="56"/>
      <c r="M6554" s="56">
        <f t="shared" si="516"/>
        <v>1919</v>
      </c>
      <c r="N6554" s="56"/>
      <c r="O6554" s="56">
        <f t="shared" si="517"/>
        <v>3</v>
      </c>
      <c r="P6554" s="56">
        <f t="shared" si="518"/>
        <v>20</v>
      </c>
      <c r="Q6554" s="2" t="str">
        <f t="shared" si="519"/>
        <v>&lt;a href="set03\tsr\tsr_october_26,_1916_-_august_3,_1922\miscellaneous\davidson,_john_wwi_back_to_camp_march_20,_1919_p3_tsr.pdf"&gt;WWI Back to Camp&lt;/a&gt;</v>
      </c>
    </row>
    <row r="6555" spans="1:17" x14ac:dyDescent="0.25">
      <c r="A6555" s="2">
        <v>5648</v>
      </c>
      <c r="B6555" s="4" t="s">
        <v>969</v>
      </c>
      <c r="C6555" s="4" t="s">
        <v>970</v>
      </c>
      <c r="D6555" s="52">
        <v>7019</v>
      </c>
      <c r="E6555" s="5" t="s">
        <v>13630</v>
      </c>
      <c r="F6555" s="5">
        <v>3</v>
      </c>
      <c r="G6555" s="5">
        <v>32</v>
      </c>
      <c r="H6555" s="5">
        <v>6701</v>
      </c>
      <c r="I6555" t="s">
        <v>30452</v>
      </c>
      <c r="J6555" s="46" t="s">
        <v>33120</v>
      </c>
      <c r="K6555" s="56"/>
      <c r="L6555" s="56"/>
      <c r="M6555" s="56">
        <f t="shared" si="516"/>
        <v>1919</v>
      </c>
      <c r="N6555" s="56"/>
      <c r="O6555" s="56">
        <f t="shared" si="517"/>
        <v>3</v>
      </c>
      <c r="P6555" s="56">
        <f t="shared" si="518"/>
        <v>20</v>
      </c>
      <c r="Q6555" s="2" t="str">
        <f t="shared" si="519"/>
        <v>&lt;a href="set03\tsr\tsr_october_26,_1916_-_august_3,_1922\miscellaneous\olson,_frank_wwi_discharged_soon_home_march_20,_1919_p3_tsr.pdf"&gt;Discharged soon home &lt;/a&gt;</v>
      </c>
    </row>
    <row r="6556" spans="1:17" x14ac:dyDescent="0.25">
      <c r="A6556" s="2">
        <v>6358</v>
      </c>
      <c r="B6556" s="4" t="s">
        <v>1026</v>
      </c>
      <c r="C6556" s="4" t="s">
        <v>1027</v>
      </c>
      <c r="D6556" s="52">
        <v>7019</v>
      </c>
      <c r="E6556" s="5" t="s">
        <v>13630</v>
      </c>
      <c r="F6556" s="5">
        <v>3</v>
      </c>
      <c r="G6556" s="5">
        <v>32</v>
      </c>
      <c r="H6556" s="5">
        <v>6746</v>
      </c>
      <c r="I6556" t="s">
        <v>30453</v>
      </c>
      <c r="J6556" s="46" t="s">
        <v>33120</v>
      </c>
      <c r="K6556" s="56"/>
      <c r="L6556" s="56"/>
      <c r="M6556" s="56">
        <f t="shared" si="516"/>
        <v>1919</v>
      </c>
      <c r="N6556" s="56"/>
      <c r="O6556" s="56">
        <f t="shared" si="517"/>
        <v>3</v>
      </c>
      <c r="P6556" s="56">
        <f t="shared" si="518"/>
        <v>20</v>
      </c>
      <c r="Q6556" s="2" t="str">
        <f t="shared" si="519"/>
        <v>&lt;a href="set03\tsr\tsr_october_26,_1916_-_august_3,_1922\miscellaneous\russell,_'shorty'_recollections_march_20,_1919_p3_tsr.pdf"&gt;Recollections&lt;/a&gt;</v>
      </c>
    </row>
    <row r="6557" spans="1:17" x14ac:dyDescent="0.25">
      <c r="A6557" s="2">
        <v>339</v>
      </c>
      <c r="B6557" s="4" t="s">
        <v>14970</v>
      </c>
      <c r="C6557" s="4" t="s">
        <v>3458</v>
      </c>
      <c r="D6557" s="52">
        <v>7024</v>
      </c>
      <c r="E6557" s="5" t="s">
        <v>13629</v>
      </c>
      <c r="F6557" s="5">
        <v>5</v>
      </c>
      <c r="G6557" s="5">
        <v>22</v>
      </c>
      <c r="H6557" s="5">
        <v>3742</v>
      </c>
      <c r="I6557" t="s">
        <v>28716</v>
      </c>
      <c r="J6557" s="46" t="s">
        <v>33103</v>
      </c>
      <c r="K6557" s="56"/>
      <c r="L6557" s="56"/>
      <c r="M6557" s="56">
        <f t="shared" si="516"/>
        <v>1919</v>
      </c>
      <c r="N6557" s="56"/>
      <c r="O6557" s="56">
        <f t="shared" si="517"/>
        <v>3</v>
      </c>
      <c r="P6557" s="56">
        <f t="shared" si="518"/>
        <v>25</v>
      </c>
      <c r="Q6557" s="2" t="str">
        <f t="shared" si="519"/>
        <v>&lt;a href="set04\he_november 20, 1917 - august 10, 1920\miscellaneous\bartley_items_march_25,_1919_p5_he.pdf"&gt;Items&lt;/a&gt;</v>
      </c>
    </row>
    <row r="6558" spans="1:17" x14ac:dyDescent="0.25">
      <c r="A6558" s="2">
        <v>1233</v>
      </c>
      <c r="B6558" s="4" t="s">
        <v>14811</v>
      </c>
      <c r="C6558" s="4" t="s">
        <v>1607</v>
      </c>
      <c r="D6558" s="52">
        <v>7024</v>
      </c>
      <c r="E6558" s="5" t="s">
        <v>13629</v>
      </c>
      <c r="F6558" s="5">
        <v>5</v>
      </c>
      <c r="G6558" s="5">
        <v>22</v>
      </c>
      <c r="H6558" s="5">
        <v>3807</v>
      </c>
      <c r="I6558" t="s">
        <v>28717</v>
      </c>
      <c r="J6558" s="46" t="s">
        <v>33103</v>
      </c>
      <c r="K6558" s="56"/>
      <c r="L6558" s="56"/>
      <c r="M6558" s="56">
        <f t="shared" si="516"/>
        <v>1919</v>
      </c>
      <c r="N6558" s="56"/>
      <c r="O6558" s="56">
        <f t="shared" si="517"/>
        <v>3</v>
      </c>
      <c r="P6558" s="56">
        <f t="shared" si="518"/>
        <v>25</v>
      </c>
      <c r="Q6558" s="2" t="str">
        <f t="shared" si="519"/>
        <v>&lt;a href="set04\he_november 20, 1917 - august 10, 1920\miscellaneous\country_school_notes_march_25,_1919_p5_he.pdf"&gt;Notes&lt;/a&gt;</v>
      </c>
    </row>
    <row r="6559" spans="1:17" x14ac:dyDescent="0.25">
      <c r="A6559" s="2">
        <v>1234</v>
      </c>
      <c r="B6559" s="100" t="s">
        <v>14811</v>
      </c>
      <c r="C6559" s="4" t="s">
        <v>1607</v>
      </c>
      <c r="D6559" s="52">
        <v>7024</v>
      </c>
      <c r="E6559" s="5" t="s">
        <v>13629</v>
      </c>
      <c r="F6559" s="5">
        <v>8</v>
      </c>
      <c r="G6559" s="5">
        <v>22</v>
      </c>
      <c r="H6559" s="5">
        <v>3808</v>
      </c>
      <c r="I6559" t="s">
        <v>28718</v>
      </c>
      <c r="J6559" s="46" t="s">
        <v>33103</v>
      </c>
      <c r="K6559" s="56"/>
      <c r="L6559" s="56"/>
      <c r="M6559" s="56">
        <f t="shared" si="516"/>
        <v>1919</v>
      </c>
      <c r="N6559" s="56"/>
      <c r="O6559" s="56">
        <f t="shared" si="517"/>
        <v>3</v>
      </c>
      <c r="P6559" s="56">
        <f t="shared" si="518"/>
        <v>25</v>
      </c>
      <c r="Q6559" s="2" t="str">
        <f t="shared" si="519"/>
        <v>&lt;a href="set04\he_november 20, 1917 - august 10, 1920\miscellaneous\country_school_notes_march_25,_1919_p8_he.pdf"&gt;Notes&lt;/a&gt;</v>
      </c>
    </row>
    <row r="6560" spans="1:17" x14ac:dyDescent="0.25">
      <c r="A6560" s="2">
        <v>2501</v>
      </c>
      <c r="B6560" s="4" t="s">
        <v>13500</v>
      </c>
      <c r="C6560" s="4" t="s">
        <v>15434</v>
      </c>
      <c r="D6560" s="52">
        <v>7024</v>
      </c>
      <c r="E6560" s="5" t="s">
        <v>13629</v>
      </c>
      <c r="F6560" s="5">
        <v>5</v>
      </c>
      <c r="G6560" s="5">
        <v>22</v>
      </c>
      <c r="H6560" s="5">
        <v>3938</v>
      </c>
      <c r="I6560" t="s">
        <v>28719</v>
      </c>
      <c r="J6560" s="46" t="s">
        <v>33103</v>
      </c>
      <c r="K6560" s="56"/>
      <c r="L6560" s="56"/>
      <c r="M6560" s="56">
        <f t="shared" si="516"/>
        <v>1919</v>
      </c>
      <c r="N6560" s="56"/>
      <c r="O6560" s="56">
        <f t="shared" si="517"/>
        <v>3</v>
      </c>
      <c r="P6560" s="56">
        <f t="shared" si="518"/>
        <v>25</v>
      </c>
      <c r="Q6560" s="2" t="str">
        <f t="shared" si="519"/>
        <v>&lt;a href="set04\he_november 20, 1917 - august 10, 1920\miscellaneous\gustafson,_edgar_returns_from_marines;_to_work_in_chicago_march_25,_1919_p5_he.pdf"&gt;Returns from Marines; to work in Chicago&lt;/a&gt;</v>
      </c>
    </row>
    <row r="6561" spans="1:17" x14ac:dyDescent="0.25">
      <c r="A6561" s="2">
        <v>3829</v>
      </c>
      <c r="B6561" s="4" t="s">
        <v>15458</v>
      </c>
      <c r="C6561" s="4" t="s">
        <v>15459</v>
      </c>
      <c r="D6561" s="52">
        <v>7024</v>
      </c>
      <c r="E6561" s="5" t="s">
        <v>13629</v>
      </c>
      <c r="F6561" s="5">
        <v>1</v>
      </c>
      <c r="G6561" s="5">
        <v>22</v>
      </c>
      <c r="H6561" s="5">
        <v>4059</v>
      </c>
      <c r="I6561" t="s">
        <v>28720</v>
      </c>
      <c r="J6561" s="46" t="s">
        <v>33103</v>
      </c>
      <c r="K6561" s="56"/>
      <c r="L6561" s="56"/>
      <c r="M6561" s="56">
        <f t="shared" si="516"/>
        <v>1919</v>
      </c>
      <c r="N6561" s="56"/>
      <c r="O6561" s="56">
        <f t="shared" si="517"/>
        <v>3</v>
      </c>
      <c r="P6561" s="56">
        <f t="shared" si="518"/>
        <v>25</v>
      </c>
      <c r="Q6561" s="2" t="str">
        <f t="shared" si="519"/>
        <v>&lt;a href="set04\he_november 20, 1917 - august 10, 1920\miscellaneous\jackson,_chet_e_story_of_fugitive_capture_in_fargo_paper_march_25,_1919_p1_he.pdf"&gt;Story of fugitive capture in Fargo paper&lt;/a&gt;</v>
      </c>
    </row>
    <row r="6562" spans="1:17" x14ac:dyDescent="0.25">
      <c r="A6562" s="2">
        <v>4071</v>
      </c>
      <c r="B6562" s="4" t="s">
        <v>15112</v>
      </c>
      <c r="C6562" s="4" t="s">
        <v>10202</v>
      </c>
      <c r="D6562" s="52">
        <v>7024</v>
      </c>
      <c r="E6562" s="5" t="s">
        <v>13629</v>
      </c>
      <c r="F6562" s="5">
        <v>5</v>
      </c>
      <c r="G6562" s="5">
        <v>22</v>
      </c>
      <c r="H6562" s="5">
        <v>4147</v>
      </c>
      <c r="I6562" t="s">
        <v>28721</v>
      </c>
      <c r="J6562" s="46" t="s">
        <v>33103</v>
      </c>
      <c r="K6562" s="56"/>
      <c r="L6562" s="56"/>
      <c r="M6562" s="56">
        <f t="shared" si="516"/>
        <v>1919</v>
      </c>
      <c r="N6562" s="56"/>
      <c r="O6562" s="56">
        <f t="shared" si="517"/>
        <v>3</v>
      </c>
      <c r="P6562" s="56">
        <f t="shared" si="518"/>
        <v>25</v>
      </c>
      <c r="Q6562" s="2" t="str">
        <f t="shared" si="519"/>
        <v>&lt;a href="set04\he_november 20, 1917 - august 10, 1920\miscellaneous\karnak_news_march_25,_1919_p5_he.pdf"&gt;News&lt;/a&gt;</v>
      </c>
    </row>
    <row r="6563" spans="1:17" x14ac:dyDescent="0.25">
      <c r="A6563" s="2">
        <v>4674</v>
      </c>
      <c r="B6563" s="100" t="s">
        <v>14901</v>
      </c>
      <c r="C6563" s="4" t="s">
        <v>15483</v>
      </c>
      <c r="D6563" s="52">
        <v>7024</v>
      </c>
      <c r="E6563" s="5" t="s">
        <v>13629</v>
      </c>
      <c r="F6563" s="5">
        <v>4</v>
      </c>
      <c r="G6563" s="5">
        <v>22</v>
      </c>
      <c r="H6563" s="5">
        <v>4214</v>
      </c>
      <c r="I6563" t="s">
        <v>28722</v>
      </c>
      <c r="J6563" s="46" t="s">
        <v>33103</v>
      </c>
      <c r="K6563" s="56"/>
      <c r="L6563" s="56"/>
      <c r="M6563" s="56">
        <f t="shared" si="516"/>
        <v>1919</v>
      </c>
      <c r="N6563" s="56"/>
      <c r="O6563" s="56">
        <f t="shared" si="517"/>
        <v>3</v>
      </c>
      <c r="P6563" s="56">
        <f t="shared" si="518"/>
        <v>25</v>
      </c>
      <c r="Q6563" s="2" t="str">
        <f t="shared" si="519"/>
        <v>&lt;a href="set04\he_november 20, 1917 - august 10, 1920\miscellaneous\larson,_henry_ludvig_estate_hearing_for_appointment_of_administrator_march_25,_1919_p4_he.pdf"&gt;Estate Hearing for Appointment of Administrator&lt;/a&gt;</v>
      </c>
    </row>
    <row r="6564" spans="1:17" x14ac:dyDescent="0.25">
      <c r="A6564" s="2">
        <v>4695</v>
      </c>
      <c r="B6564" s="4" t="s">
        <v>8277</v>
      </c>
      <c r="C6564" s="4" t="s">
        <v>15485</v>
      </c>
      <c r="D6564" s="52">
        <v>7024</v>
      </c>
      <c r="E6564" s="5" t="s">
        <v>13629</v>
      </c>
      <c r="F6564" s="5">
        <v>5</v>
      </c>
      <c r="G6564" s="5">
        <v>22</v>
      </c>
      <c r="H6564" s="5">
        <v>4216</v>
      </c>
      <c r="I6564" t="s">
        <v>28723</v>
      </c>
      <c r="J6564" s="46" t="s">
        <v>33103</v>
      </c>
      <c r="K6564" s="56"/>
      <c r="L6564" s="56"/>
      <c r="M6564" s="56">
        <f t="shared" si="516"/>
        <v>1919</v>
      </c>
      <c r="N6564" s="56"/>
      <c r="O6564" s="56">
        <f t="shared" si="517"/>
        <v>3</v>
      </c>
      <c r="P6564" s="56">
        <f t="shared" si="518"/>
        <v>25</v>
      </c>
      <c r="Q6564" s="2" t="str">
        <f t="shared" si="519"/>
        <v>&lt;a href="set04\he_november 20, 1917 - august 10, 1920\miscellaneous\larson,_louis_estate_auction_sale_march_25,_1919_p5_he.pdf"&gt;Estate Auction Sale&lt;/a&gt;</v>
      </c>
    </row>
    <row r="6565" spans="1:17" x14ac:dyDescent="0.25">
      <c r="A6565" s="2">
        <v>7855</v>
      </c>
      <c r="B6565" s="4" t="s">
        <v>13195</v>
      </c>
      <c r="C6565" s="4" t="s">
        <v>1607</v>
      </c>
      <c r="D6565" s="52">
        <v>7024</v>
      </c>
      <c r="E6565" s="5" t="s">
        <v>13629</v>
      </c>
      <c r="F6565" s="5">
        <v>4</v>
      </c>
      <c r="G6565" s="5">
        <v>22</v>
      </c>
      <c r="H6565" s="5">
        <v>4576</v>
      </c>
      <c r="I6565" t="s">
        <v>28724</v>
      </c>
      <c r="J6565" s="46" t="s">
        <v>33103</v>
      </c>
      <c r="K6565" s="56"/>
      <c r="L6565" s="56"/>
      <c r="M6565" s="56">
        <f t="shared" si="516"/>
        <v>1919</v>
      </c>
      <c r="N6565" s="56"/>
      <c r="O6565" s="56">
        <f t="shared" si="517"/>
        <v>3</v>
      </c>
      <c r="P6565" s="56">
        <f t="shared" si="518"/>
        <v>25</v>
      </c>
      <c r="Q6565" s="2" t="str">
        <f t="shared" si="519"/>
        <v>&lt;a href="set04\he_november 20, 1917 - august 10, 1920\miscellaneous\walum_notes_march_25,_1919_p4_he.pdf"&gt;Notes&lt;/a&gt;</v>
      </c>
    </row>
    <row r="6566" spans="1:17" x14ac:dyDescent="0.25">
      <c r="A6566" s="2">
        <v>340</v>
      </c>
      <c r="B6566" s="4" t="s">
        <v>14970</v>
      </c>
      <c r="C6566" s="4" t="s">
        <v>3458</v>
      </c>
      <c r="D6566" s="52">
        <v>7031</v>
      </c>
      <c r="E6566" s="5" t="s">
        <v>13629</v>
      </c>
      <c r="F6566" s="5">
        <v>5</v>
      </c>
      <c r="G6566" s="5">
        <v>22</v>
      </c>
      <c r="H6566" s="5">
        <v>3731</v>
      </c>
      <c r="I6566" t="s">
        <v>28725</v>
      </c>
      <c r="J6566" s="46" t="s">
        <v>33103</v>
      </c>
      <c r="K6566" s="56"/>
      <c r="L6566" s="56"/>
      <c r="M6566" s="56">
        <f t="shared" si="516"/>
        <v>1919</v>
      </c>
      <c r="N6566" s="56"/>
      <c r="O6566" s="56">
        <f t="shared" si="517"/>
        <v>4</v>
      </c>
      <c r="P6566" s="56">
        <f t="shared" si="518"/>
        <v>1</v>
      </c>
      <c r="Q6566" s="2" t="str">
        <f t="shared" si="519"/>
        <v>&lt;a href="set04\he_november 20, 1917 - august 10, 1920\miscellaneous\bartley_items_april_1,_1919_p5_he.pdf"&gt;Items&lt;/a&gt;</v>
      </c>
    </row>
    <row r="6567" spans="1:17" x14ac:dyDescent="0.25">
      <c r="A6567" s="2">
        <v>1235</v>
      </c>
      <c r="B6567" s="4" t="s">
        <v>14811</v>
      </c>
      <c r="C6567" s="4" t="s">
        <v>1607</v>
      </c>
      <c r="D6567" s="52">
        <v>7031</v>
      </c>
      <c r="E6567" s="5" t="s">
        <v>13629</v>
      </c>
      <c r="F6567" s="5">
        <v>8</v>
      </c>
      <c r="G6567" s="5">
        <v>22</v>
      </c>
      <c r="H6567" s="5">
        <v>3798</v>
      </c>
      <c r="I6567" t="s">
        <v>28726</v>
      </c>
      <c r="J6567" s="46" t="s">
        <v>33103</v>
      </c>
      <c r="K6567" s="56"/>
      <c r="L6567" s="56"/>
      <c r="M6567" s="56">
        <f t="shared" si="516"/>
        <v>1919</v>
      </c>
      <c r="N6567" s="56"/>
      <c r="O6567" s="56">
        <f t="shared" si="517"/>
        <v>4</v>
      </c>
      <c r="P6567" s="56">
        <f t="shared" si="518"/>
        <v>1</v>
      </c>
      <c r="Q6567" s="2" t="str">
        <f t="shared" si="519"/>
        <v>&lt;a href="set04\he_november 20, 1917 - august 10, 1920\miscellaneous\country_school_notes_april_1,_1919_p8_he.pdf"&gt;Notes&lt;/a&gt;</v>
      </c>
    </row>
    <row r="6568" spans="1:17" x14ac:dyDescent="0.25">
      <c r="A6568" s="2">
        <v>4517</v>
      </c>
      <c r="B6568" s="100" t="s">
        <v>15474</v>
      </c>
      <c r="C6568" s="4" t="s">
        <v>15475</v>
      </c>
      <c r="D6568" s="52">
        <v>7031</v>
      </c>
      <c r="E6568" s="5" t="s">
        <v>13629</v>
      </c>
      <c r="F6568" s="5">
        <v>5</v>
      </c>
      <c r="G6568" s="5">
        <v>22</v>
      </c>
      <c r="H6568" s="5">
        <v>4195</v>
      </c>
      <c r="I6568" t="s">
        <v>28727</v>
      </c>
      <c r="J6568" s="46" t="s">
        <v>33103</v>
      </c>
      <c r="K6568" s="56"/>
      <c r="L6568" s="56"/>
      <c r="M6568" s="56">
        <f t="shared" si="516"/>
        <v>1919</v>
      </c>
      <c r="N6568" s="56"/>
      <c r="O6568" s="56">
        <f t="shared" si="517"/>
        <v>4</v>
      </c>
      <c r="P6568" s="56">
        <f t="shared" si="518"/>
        <v>1</v>
      </c>
      <c r="Q6568" s="2" t="str">
        <f t="shared" si="519"/>
        <v>&lt;a href="set04\he_november 20, 1917 - august 10, 1920\miscellaneous\klink,_christ_court_case_april_1,_1919_p5_he.pdf"&gt;Court Case&lt;/a&gt;</v>
      </c>
    </row>
    <row r="6569" spans="1:17" x14ac:dyDescent="0.25">
      <c r="A6569" s="2">
        <v>4680</v>
      </c>
      <c r="B6569" s="4" t="s">
        <v>15484</v>
      </c>
      <c r="C6569" s="4" t="s">
        <v>15475</v>
      </c>
      <c r="D6569" s="52">
        <v>7031</v>
      </c>
      <c r="E6569" s="5" t="s">
        <v>13629</v>
      </c>
      <c r="F6569" s="5">
        <v>5</v>
      </c>
      <c r="G6569" s="5">
        <v>22</v>
      </c>
      <c r="H6569" s="5">
        <v>4215</v>
      </c>
      <c r="I6569" t="s">
        <v>28728</v>
      </c>
      <c r="J6569" s="46" t="s">
        <v>33103</v>
      </c>
      <c r="K6569" s="56"/>
      <c r="L6569" s="56"/>
      <c r="M6569" s="56">
        <f t="shared" si="516"/>
        <v>1919</v>
      </c>
      <c r="N6569" s="56"/>
      <c r="O6569" s="56">
        <f t="shared" si="517"/>
        <v>4</v>
      </c>
      <c r="P6569" s="56">
        <f t="shared" si="518"/>
        <v>1</v>
      </c>
      <c r="Q6569" s="2" t="str">
        <f t="shared" si="519"/>
        <v>&lt;a href="set04\he_november 20, 1917 - august 10, 1920\miscellaneous\larson,_julius_court_case_april_1,_1919_p5_he.pdf"&gt;Court Case&lt;/a&gt;</v>
      </c>
    </row>
    <row r="6570" spans="1:17" x14ac:dyDescent="0.25">
      <c r="A6570" s="2">
        <v>5150</v>
      </c>
      <c r="B6570" s="100" t="s">
        <v>13948</v>
      </c>
      <c r="C6570" s="4" t="s">
        <v>15505</v>
      </c>
      <c r="D6570" s="88">
        <v>7031</v>
      </c>
      <c r="E6570" s="5" t="s">
        <v>13629</v>
      </c>
      <c r="F6570" s="5">
        <v>5</v>
      </c>
      <c r="G6570" s="5">
        <v>22</v>
      </c>
      <c r="H6570" s="5">
        <v>4273</v>
      </c>
      <c r="I6570" t="s">
        <v>28729</v>
      </c>
      <c r="J6570" s="46" t="s">
        <v>33103</v>
      </c>
      <c r="K6570" s="56"/>
      <c r="L6570" s="56"/>
      <c r="M6570" s="56">
        <f t="shared" si="516"/>
        <v>1919</v>
      </c>
      <c r="N6570" s="56"/>
      <c r="O6570" s="56">
        <f t="shared" si="517"/>
        <v>4</v>
      </c>
      <c r="P6570" s="56">
        <f t="shared" si="518"/>
        <v>1</v>
      </c>
      <c r="Q6570" s="2" t="str">
        <f t="shared" si="519"/>
        <v>&lt;a href="set04\he_november 20, 1917 - august 10, 1920\miscellaneous\miklethun,_jacob_l_may_stay_in_ca_permanently_april_1,_1919_p5_he.pdf"&gt;May stay in CA permanently&lt;/a&gt;</v>
      </c>
    </row>
    <row r="6571" spans="1:17" x14ac:dyDescent="0.25">
      <c r="A6571" s="2">
        <v>5777</v>
      </c>
      <c r="B6571" s="4" t="s">
        <v>15532</v>
      </c>
      <c r="C6571" s="4" t="s">
        <v>15483</v>
      </c>
      <c r="D6571" s="88">
        <v>7031</v>
      </c>
      <c r="E6571" s="5" t="s">
        <v>13629</v>
      </c>
      <c r="F6571" s="5">
        <v>4</v>
      </c>
      <c r="G6571" s="5">
        <v>22</v>
      </c>
      <c r="H6571" s="5">
        <v>4345</v>
      </c>
      <c r="I6571" t="s">
        <v>28730</v>
      </c>
      <c r="J6571" s="46" t="s">
        <v>33103</v>
      </c>
      <c r="K6571" s="56"/>
      <c r="L6571" s="56"/>
      <c r="M6571" s="56">
        <f t="shared" si="516"/>
        <v>1919</v>
      </c>
      <c r="N6571" s="56"/>
      <c r="O6571" s="56">
        <f t="shared" si="517"/>
        <v>4</v>
      </c>
      <c r="P6571" s="56">
        <f t="shared" si="518"/>
        <v>1</v>
      </c>
      <c r="Q6571" s="2" t="str">
        <f t="shared" si="519"/>
        <v>&lt;a href="set04\he_november 20, 1917 - august 10, 1920\miscellaneous\peakes,_martha_m_m_estate_hearing_for_apptmt_of_administrator_april_1,_1919_p4_he.pdf"&gt;Estate Hearing for Appointment of Administrator&lt;/a&gt;</v>
      </c>
    </row>
    <row r="6572" spans="1:17" x14ac:dyDescent="0.25">
      <c r="A6572" s="2">
        <v>7454</v>
      </c>
      <c r="B6572" s="100" t="s">
        <v>14011</v>
      </c>
      <c r="C6572" s="4" t="s">
        <v>15573</v>
      </c>
      <c r="D6572" s="88">
        <v>7031</v>
      </c>
      <c r="E6572" s="5" t="s">
        <v>13629</v>
      </c>
      <c r="F6572" s="5">
        <v>1</v>
      </c>
      <c r="G6572" s="5">
        <v>22</v>
      </c>
      <c r="H6572" s="5">
        <v>4449</v>
      </c>
      <c r="I6572" t="s">
        <v>28731</v>
      </c>
      <c r="J6572" s="46" t="s">
        <v>33103</v>
      </c>
      <c r="K6572" s="56"/>
      <c r="L6572" s="56"/>
      <c r="M6572" s="56">
        <f t="shared" si="516"/>
        <v>1919</v>
      </c>
      <c r="N6572" s="56"/>
      <c r="O6572" s="56">
        <f t="shared" si="517"/>
        <v>4</v>
      </c>
      <c r="P6572" s="56">
        <f t="shared" si="518"/>
        <v>1</v>
      </c>
      <c r="Q6572" s="2" t="str">
        <f t="shared" si="519"/>
        <v>&lt;a href="set04\he_november 20, 1917 - august 10, 1920\miscellaneous\thoreson,_philip_writes_from_europe_wwi_april_1,_1919_p1_he.pdf"&gt;Writes from Europe WWI&lt;/a&gt;</v>
      </c>
    </row>
    <row r="6573" spans="1:17" x14ac:dyDescent="0.25">
      <c r="A6573" s="2">
        <v>7856</v>
      </c>
      <c r="B6573" s="4" t="s">
        <v>13195</v>
      </c>
      <c r="C6573" s="4" t="s">
        <v>1607</v>
      </c>
      <c r="D6573" s="88">
        <v>7031</v>
      </c>
      <c r="E6573" s="5" t="s">
        <v>13629</v>
      </c>
      <c r="F6573" s="5">
        <v>5</v>
      </c>
      <c r="G6573" s="5">
        <v>22</v>
      </c>
      <c r="H6573" s="5">
        <v>4542</v>
      </c>
      <c r="I6573" t="s">
        <v>28732</v>
      </c>
      <c r="J6573" s="46" t="s">
        <v>33103</v>
      </c>
      <c r="K6573" s="56"/>
      <c r="L6573" s="56"/>
      <c r="M6573" s="56">
        <f t="shared" si="516"/>
        <v>1919</v>
      </c>
      <c r="N6573" s="56"/>
      <c r="O6573" s="56">
        <f t="shared" si="517"/>
        <v>4</v>
      </c>
      <c r="P6573" s="56">
        <f t="shared" si="518"/>
        <v>1</v>
      </c>
      <c r="Q6573" s="2" t="str">
        <f t="shared" si="519"/>
        <v>&lt;a href="set04\he_november 20, 1917 - august 10, 1920\miscellaneous\walum_notes_april_1,_1919_p5_he.pdf"&gt;Notes&lt;/a&gt;</v>
      </c>
    </row>
    <row r="6574" spans="1:17" x14ac:dyDescent="0.25">
      <c r="A6574" s="2">
        <v>5776</v>
      </c>
      <c r="B6574" s="4" t="s">
        <v>437</v>
      </c>
      <c r="C6574" s="4" t="s">
        <v>843</v>
      </c>
      <c r="D6574" s="88">
        <v>7033</v>
      </c>
      <c r="E6574" s="5" t="s">
        <v>13630</v>
      </c>
      <c r="F6574" s="5">
        <v>1</v>
      </c>
      <c r="G6574" s="5">
        <v>32</v>
      </c>
      <c r="H6574" s="5">
        <v>6706</v>
      </c>
      <c r="I6574" t="s">
        <v>30454</v>
      </c>
      <c r="J6574" s="46" t="s">
        <v>33120</v>
      </c>
      <c r="K6574" s="56"/>
      <c r="L6574" s="56"/>
      <c r="M6574" s="56">
        <f t="shared" si="516"/>
        <v>1919</v>
      </c>
      <c r="N6574" s="56"/>
      <c r="O6574" s="56">
        <f t="shared" si="517"/>
        <v>4</v>
      </c>
      <c r="P6574" s="56">
        <f t="shared" si="518"/>
        <v>3</v>
      </c>
      <c r="Q6574" s="2" t="str">
        <f t="shared" si="519"/>
        <v>&lt;a href="set03\tsr\tsr_october_26,_1916_-_august_3,_1922\miscellaneous\paulson,_ole_notice_to_creditors_april_3,_1919_p1_tsr.pdf"&gt;Notice to Creditors&lt;/a&gt;</v>
      </c>
    </row>
    <row r="6575" spans="1:17" x14ac:dyDescent="0.25">
      <c r="A6575" s="2">
        <v>5</v>
      </c>
      <c r="B6575" s="4" t="s">
        <v>15373</v>
      </c>
      <c r="C6575" s="4" t="s">
        <v>14822</v>
      </c>
      <c r="D6575" s="88">
        <v>7038</v>
      </c>
      <c r="E6575" s="5" t="s">
        <v>13629</v>
      </c>
      <c r="F6575" s="5">
        <v>5</v>
      </c>
      <c r="G6575" s="5">
        <v>22</v>
      </c>
      <c r="H6575" s="5">
        <v>3698</v>
      </c>
      <c r="I6575" t="s">
        <v>28733</v>
      </c>
      <c r="J6575" s="46" t="s">
        <v>33103</v>
      </c>
      <c r="K6575" s="56"/>
      <c r="L6575" s="56"/>
      <c r="M6575" s="56">
        <f t="shared" si="516"/>
        <v>1919</v>
      </c>
      <c r="N6575" s="56"/>
      <c r="O6575" s="56">
        <f t="shared" si="517"/>
        <v>4</v>
      </c>
      <c r="P6575" s="56">
        <f t="shared" si="518"/>
        <v>8</v>
      </c>
      <c r="Q6575" s="2" t="str">
        <f t="shared" si="519"/>
        <v>&lt;a href="set04\he_november 20, 1917 - august 10, 1920\miscellaneous\aaker,_o_arrives_to_live_work_in_hannaford_april_8,_1919_p5_he.pdf"&gt;Arrives to live work in Hannaford&lt;/a&gt;</v>
      </c>
    </row>
    <row r="6576" spans="1:17" x14ac:dyDescent="0.25">
      <c r="A6576" s="2">
        <v>341</v>
      </c>
      <c r="B6576" s="100" t="s">
        <v>14970</v>
      </c>
      <c r="C6576" s="4" t="s">
        <v>3458</v>
      </c>
      <c r="D6576" s="52">
        <v>7038</v>
      </c>
      <c r="E6576" s="5" t="s">
        <v>13629</v>
      </c>
      <c r="F6576" s="5">
        <v>5</v>
      </c>
      <c r="G6576" s="5">
        <v>22</v>
      </c>
      <c r="H6576" s="5">
        <v>3732</v>
      </c>
      <c r="I6576" t="s">
        <v>28734</v>
      </c>
      <c r="J6576" s="46" t="s">
        <v>33103</v>
      </c>
      <c r="K6576" s="56"/>
      <c r="L6576" s="56"/>
      <c r="M6576" s="56">
        <f t="shared" si="516"/>
        <v>1919</v>
      </c>
      <c r="N6576" s="56"/>
      <c r="O6576" s="56">
        <f t="shared" si="517"/>
        <v>4</v>
      </c>
      <c r="P6576" s="56">
        <f t="shared" si="518"/>
        <v>8</v>
      </c>
      <c r="Q6576" s="2" t="str">
        <f t="shared" si="519"/>
        <v>&lt;a href="set04\he_november 20, 1917 - august 10, 1920\miscellaneous\bartley_items_april_8,_1919_p5_he.pdf"&gt;Items&lt;/a&gt;</v>
      </c>
    </row>
    <row r="6577" spans="1:17" x14ac:dyDescent="0.25">
      <c r="A6577" s="2">
        <v>1236</v>
      </c>
      <c r="B6577" s="4" t="s">
        <v>14811</v>
      </c>
      <c r="C6577" s="4" t="s">
        <v>1607</v>
      </c>
      <c r="D6577" s="52">
        <v>7038</v>
      </c>
      <c r="E6577" s="5" t="s">
        <v>13629</v>
      </c>
      <c r="F6577" s="5">
        <v>8</v>
      </c>
      <c r="G6577" s="5">
        <v>22</v>
      </c>
      <c r="H6577" s="5">
        <v>3799</v>
      </c>
      <c r="I6577" t="s">
        <v>28735</v>
      </c>
      <c r="J6577" s="46" t="s">
        <v>33103</v>
      </c>
      <c r="K6577" s="56"/>
      <c r="L6577" s="56"/>
      <c r="M6577" s="56">
        <f t="shared" si="516"/>
        <v>1919</v>
      </c>
      <c r="N6577" s="56"/>
      <c r="O6577" s="56">
        <f t="shared" si="517"/>
        <v>4</v>
      </c>
      <c r="P6577" s="56">
        <f t="shared" si="518"/>
        <v>8</v>
      </c>
      <c r="Q6577" s="2" t="str">
        <f t="shared" si="519"/>
        <v>&lt;a href="set04\he_november 20, 1917 - august 10, 1920\miscellaneous\country_school_notes_april_8,_1919_p8_he.pdf"&gt;Notes&lt;/a&gt;</v>
      </c>
    </row>
    <row r="6578" spans="1:17" x14ac:dyDescent="0.25">
      <c r="A6578" s="2">
        <v>2806</v>
      </c>
      <c r="B6578" s="100" t="s">
        <v>8138</v>
      </c>
      <c r="C6578" s="4" t="s">
        <v>14822</v>
      </c>
      <c r="D6578" s="52">
        <v>7038</v>
      </c>
      <c r="E6578" s="5" t="s">
        <v>13629</v>
      </c>
      <c r="F6578" s="5">
        <v>5</v>
      </c>
      <c r="G6578" s="5">
        <v>22</v>
      </c>
      <c r="H6578" s="5">
        <v>4018</v>
      </c>
      <c r="I6578" t="s">
        <v>28736</v>
      </c>
      <c r="J6578" s="46" t="s">
        <v>33103</v>
      </c>
      <c r="K6578" s="56"/>
      <c r="L6578" s="56"/>
      <c r="M6578" s="56">
        <f t="shared" si="516"/>
        <v>1919</v>
      </c>
      <c r="N6578" s="56"/>
      <c r="O6578" s="56">
        <f t="shared" si="517"/>
        <v>4</v>
      </c>
      <c r="P6578" s="56">
        <f t="shared" si="518"/>
        <v>8</v>
      </c>
      <c r="Q6578" s="2" t="str">
        <f t="shared" si="519"/>
        <v>&lt;a href="set04\he_november 20, 1917 - august 10, 1920\miscellaneous\hareland,_ludvig_arrives_to_live_work_in_hannaford_april_8,_1919_p5_he.pdf"&gt;Arrives to live work in Hannaford&lt;/a&gt;</v>
      </c>
    </row>
    <row r="6579" spans="1:17" x14ac:dyDescent="0.25">
      <c r="A6579" s="2">
        <v>3844</v>
      </c>
      <c r="B6579" s="4" t="s">
        <v>15460</v>
      </c>
      <c r="C6579" s="4" t="s">
        <v>690</v>
      </c>
      <c r="D6579" s="52">
        <v>7038</v>
      </c>
      <c r="E6579" s="5" t="s">
        <v>13629</v>
      </c>
      <c r="F6579" s="5">
        <v>5</v>
      </c>
      <c r="G6579" s="5">
        <v>22</v>
      </c>
      <c r="H6579" s="5">
        <v>4062</v>
      </c>
      <c r="I6579" t="s">
        <v>28737</v>
      </c>
      <c r="J6579" s="46" t="s">
        <v>33103</v>
      </c>
      <c r="K6579" s="56"/>
      <c r="L6579" s="56"/>
      <c r="M6579" s="56">
        <f t="shared" ref="M6579:M6642" si="520">YEAR(D6579)</f>
        <v>1919</v>
      </c>
      <c r="N6579" s="56"/>
      <c r="O6579" s="56">
        <f t="shared" ref="O6579:O6642" si="521">MONTH(D6579)</f>
        <v>4</v>
      </c>
      <c r="P6579" s="56">
        <f t="shared" ref="P6579:P6642" si="522">DAY(D6579)</f>
        <v>8</v>
      </c>
      <c r="Q6579" s="2" t="str">
        <f t="shared" si="519"/>
        <v>&lt;a href="set04\he_november 20, 1917 - august 10, 1920\miscellaneous\jackson,_mrs_claus_operation_april_8,_1919_p5_he.pdf"&gt;Operation&lt;/a&gt;</v>
      </c>
    </row>
    <row r="6580" spans="1:17" x14ac:dyDescent="0.25">
      <c r="A6580" s="2">
        <v>4635</v>
      </c>
      <c r="B6580" s="4" t="s">
        <v>15481</v>
      </c>
      <c r="C6580" s="4" t="s">
        <v>14822</v>
      </c>
      <c r="D6580" s="52">
        <v>7038</v>
      </c>
      <c r="E6580" s="5" t="s">
        <v>13629</v>
      </c>
      <c r="F6580" s="5">
        <v>5</v>
      </c>
      <c r="G6580" s="5">
        <v>22</v>
      </c>
      <c r="H6580" s="5">
        <v>4211</v>
      </c>
      <c r="I6580" t="s">
        <v>28738</v>
      </c>
      <c r="J6580" s="46" t="s">
        <v>33103</v>
      </c>
      <c r="K6580" s="56"/>
      <c r="L6580" s="56"/>
      <c r="M6580" s="56">
        <f t="shared" si="520"/>
        <v>1919</v>
      </c>
      <c r="N6580" s="56"/>
      <c r="O6580" s="56">
        <f t="shared" si="521"/>
        <v>4</v>
      </c>
      <c r="P6580" s="56">
        <f t="shared" si="522"/>
        <v>8</v>
      </c>
      <c r="Q6580" s="2" t="str">
        <f t="shared" si="519"/>
        <v>&lt;a href="set04\he_november 20, 1917 - august 10, 1920\miscellaneous\langeness,_l_j_arrives_to_live_work_in_hannaford_april_8,_1919_p5_he.pdf"&gt;Arrives to live work in Hannaford&lt;/a&gt;</v>
      </c>
    </row>
    <row r="6581" spans="1:17" x14ac:dyDescent="0.25">
      <c r="A6581" s="2">
        <v>7473</v>
      </c>
      <c r="B6581" s="4" t="s">
        <v>15577</v>
      </c>
      <c r="C6581" s="4" t="s">
        <v>15272</v>
      </c>
      <c r="D6581" s="52">
        <v>7038</v>
      </c>
      <c r="E6581" s="5" t="s">
        <v>13629</v>
      </c>
      <c r="F6581" s="5">
        <v>1</v>
      </c>
      <c r="G6581" s="5">
        <v>22</v>
      </c>
      <c r="H6581" s="5">
        <v>4462</v>
      </c>
      <c r="I6581" t="s">
        <v>28739</v>
      </c>
      <c r="J6581" s="46" t="s">
        <v>33103</v>
      </c>
      <c r="K6581" s="56"/>
      <c r="L6581" s="56"/>
      <c r="M6581" s="56">
        <f t="shared" si="520"/>
        <v>1919</v>
      </c>
      <c r="N6581" s="56"/>
      <c r="O6581" s="56">
        <f t="shared" si="521"/>
        <v>4</v>
      </c>
      <c r="P6581" s="56">
        <f t="shared" si="522"/>
        <v>8</v>
      </c>
      <c r="Q6581" s="2" t="str">
        <f t="shared" si="519"/>
        <v>&lt;a href="set04\he_november 20, 1917 - august 10, 1920\miscellaneous\thoreson,_walter_writes_from_england_april_8,_1919_p1_he.pdf"&gt;Writes from England&lt;/a&gt;</v>
      </c>
    </row>
    <row r="6582" spans="1:17" x14ac:dyDescent="0.25">
      <c r="A6582" s="2">
        <v>7857</v>
      </c>
      <c r="B6582" s="4" t="s">
        <v>13195</v>
      </c>
      <c r="C6582" s="4" t="s">
        <v>1607</v>
      </c>
      <c r="D6582" s="52">
        <v>7038</v>
      </c>
      <c r="E6582" s="5" t="s">
        <v>13629</v>
      </c>
      <c r="F6582" s="5">
        <v>5</v>
      </c>
      <c r="G6582" s="5">
        <v>22</v>
      </c>
      <c r="H6582" s="5">
        <v>4543</v>
      </c>
      <c r="I6582" t="s">
        <v>28740</v>
      </c>
      <c r="J6582" s="46" t="s">
        <v>33103</v>
      </c>
      <c r="K6582" s="56"/>
      <c r="L6582" s="56"/>
      <c r="M6582" s="56">
        <f t="shared" si="520"/>
        <v>1919</v>
      </c>
      <c r="N6582" s="56"/>
      <c r="O6582" s="56">
        <f t="shared" si="521"/>
        <v>4</v>
      </c>
      <c r="P6582" s="56">
        <f t="shared" si="522"/>
        <v>8</v>
      </c>
      <c r="Q6582" s="2" t="str">
        <f t="shared" si="519"/>
        <v>&lt;a href="set04\he_november 20, 1917 - august 10, 1920\miscellaneous\walum_notes_april_8,_1919_p5_he.pdf"&gt;Notes&lt;/a&gt;</v>
      </c>
    </row>
    <row r="6583" spans="1:17" x14ac:dyDescent="0.25">
      <c r="A6583" s="2">
        <v>1237</v>
      </c>
      <c r="B6583" s="4" t="s">
        <v>14811</v>
      </c>
      <c r="C6583" s="4" t="s">
        <v>1607</v>
      </c>
      <c r="D6583" s="52">
        <v>7045</v>
      </c>
      <c r="E6583" s="5" t="s">
        <v>13629</v>
      </c>
      <c r="F6583" s="5">
        <v>12</v>
      </c>
      <c r="G6583" s="5">
        <v>22</v>
      </c>
      <c r="H6583" s="5">
        <v>3800</v>
      </c>
      <c r="I6583" t="s">
        <v>28741</v>
      </c>
      <c r="J6583" s="46" t="s">
        <v>33103</v>
      </c>
      <c r="K6583" s="56"/>
      <c r="L6583" s="56"/>
      <c r="M6583" s="56">
        <f t="shared" si="520"/>
        <v>1919</v>
      </c>
      <c r="N6583" s="56"/>
      <c r="O6583" s="56">
        <f t="shared" si="521"/>
        <v>4</v>
      </c>
      <c r="P6583" s="56">
        <f t="shared" si="522"/>
        <v>15</v>
      </c>
      <c r="Q6583" s="2" t="str">
        <f t="shared" si="519"/>
        <v>&lt;a href="set04\he_november 20, 1917 - august 10, 1920\miscellaneous\country_school_notes_april_15,_1919_p12_he.pdf"&gt;Notes&lt;/a&gt;</v>
      </c>
    </row>
    <row r="6584" spans="1:17" x14ac:dyDescent="0.25">
      <c r="A6584" s="2">
        <v>4888</v>
      </c>
      <c r="B6584" s="4" t="s">
        <v>14649</v>
      </c>
      <c r="C6584" s="4" t="s">
        <v>15487</v>
      </c>
      <c r="D6584" s="52">
        <v>7045</v>
      </c>
      <c r="E6584" s="5" t="s">
        <v>13629</v>
      </c>
      <c r="F6584" s="5">
        <v>7</v>
      </c>
      <c r="G6584" s="5">
        <v>22</v>
      </c>
      <c r="H6584" s="5">
        <v>4235</v>
      </c>
      <c r="I6584" t="s">
        <v>28742</v>
      </c>
      <c r="J6584" s="46" t="s">
        <v>33103</v>
      </c>
      <c r="K6584" s="56"/>
      <c r="L6584" s="56"/>
      <c r="M6584" s="56">
        <f t="shared" si="520"/>
        <v>1919</v>
      </c>
      <c r="N6584" s="56"/>
      <c r="O6584" s="56">
        <f t="shared" si="521"/>
        <v>4</v>
      </c>
      <c r="P6584" s="56">
        <f t="shared" si="522"/>
        <v>15</v>
      </c>
      <c r="Q6584" s="2" t="str">
        <f t="shared" si="519"/>
        <v>&lt;a href="set04\he_november 20, 1917 - august 10, 1920\miscellaneous\lunde,_b_m_fish_story_april_15,_1919_p7_he.pdf"&gt;Fish Story&lt;/a&gt;</v>
      </c>
    </row>
    <row r="6585" spans="1:17" x14ac:dyDescent="0.25">
      <c r="A6585" s="2">
        <v>4916</v>
      </c>
      <c r="B6585" s="4" t="s">
        <v>6716</v>
      </c>
      <c r="C6585" s="4" t="s">
        <v>15490</v>
      </c>
      <c r="D6585" s="52">
        <v>7045</v>
      </c>
      <c r="E6585" s="5" t="s">
        <v>13629</v>
      </c>
      <c r="F6585" s="5">
        <v>7</v>
      </c>
      <c r="G6585" s="5">
        <v>22</v>
      </c>
      <c r="H6585" s="5">
        <v>4239</v>
      </c>
      <c r="I6585" t="s">
        <v>28743</v>
      </c>
      <c r="J6585" s="46" t="s">
        <v>33103</v>
      </c>
      <c r="K6585" s="56"/>
      <c r="L6585" s="56"/>
      <c r="M6585" s="56">
        <f t="shared" si="520"/>
        <v>1919</v>
      </c>
      <c r="N6585" s="56"/>
      <c r="O6585" s="56">
        <f t="shared" si="521"/>
        <v>4</v>
      </c>
      <c r="P6585" s="56">
        <f t="shared" si="522"/>
        <v>15</v>
      </c>
      <c r="Q6585" s="2" t="str">
        <f t="shared" si="519"/>
        <v>&lt;a href="set04\he_november 20, 1917 - august 10, 1920\miscellaneous\lyle,_peter_s_to_live_work_in_chicago_suburbs_april_15,_1919_p7_he.pdf"&gt;To live work in Chicago suburbs&lt;/a&gt;</v>
      </c>
    </row>
    <row r="6586" spans="1:17" x14ac:dyDescent="0.25">
      <c r="A6586" s="2">
        <v>7858</v>
      </c>
      <c r="B6586" s="100" t="s">
        <v>13195</v>
      </c>
      <c r="C6586" s="4" t="s">
        <v>1607</v>
      </c>
      <c r="D6586" s="52">
        <v>7045</v>
      </c>
      <c r="E6586" s="5" t="s">
        <v>13629</v>
      </c>
      <c r="F6586" s="5">
        <v>7</v>
      </c>
      <c r="G6586" s="5">
        <v>22</v>
      </c>
      <c r="H6586" s="5">
        <v>4544</v>
      </c>
      <c r="I6586" t="s">
        <v>28744</v>
      </c>
      <c r="J6586" s="46" t="s">
        <v>33103</v>
      </c>
      <c r="K6586" s="56"/>
      <c r="L6586" s="56"/>
      <c r="M6586" s="56">
        <f t="shared" si="520"/>
        <v>1919</v>
      </c>
      <c r="N6586" s="56"/>
      <c r="O6586" s="56">
        <f t="shared" si="521"/>
        <v>4</v>
      </c>
      <c r="P6586" s="56">
        <f t="shared" si="522"/>
        <v>15</v>
      </c>
      <c r="Q6586" s="2" t="str">
        <f t="shared" si="519"/>
        <v>&lt;a href="set04\he_november 20, 1917 - august 10, 1920\miscellaneous\walum_notes_april_15,_1919_p7_he.pdf"&gt;Notes&lt;/a&gt;</v>
      </c>
    </row>
    <row r="6587" spans="1:17" x14ac:dyDescent="0.25">
      <c r="A6587" s="2">
        <v>7502</v>
      </c>
      <c r="B6587" s="4" t="s">
        <v>1102</v>
      </c>
      <c r="C6587" s="4" t="s">
        <v>1104</v>
      </c>
      <c r="D6587" s="52">
        <v>7047</v>
      </c>
      <c r="E6587" s="5" t="s">
        <v>13630</v>
      </c>
      <c r="F6587" s="5">
        <v>1</v>
      </c>
      <c r="G6587" s="5">
        <v>32</v>
      </c>
      <c r="H6587" s="5">
        <v>6798</v>
      </c>
      <c r="I6587" t="s">
        <v>30455</v>
      </c>
      <c r="J6587" s="46" t="s">
        <v>33120</v>
      </c>
      <c r="K6587" s="56"/>
      <c r="L6587" s="56"/>
      <c r="M6587" s="56">
        <f t="shared" si="520"/>
        <v>1919</v>
      </c>
      <c r="N6587" s="56"/>
      <c r="O6587" s="56">
        <f t="shared" si="521"/>
        <v>4</v>
      </c>
      <c r="P6587" s="56">
        <f t="shared" si="522"/>
        <v>17</v>
      </c>
      <c r="Q6587" s="2" t="str">
        <f t="shared" si="519"/>
        <v>&lt;a href="set03\tsr\tsr_october_26,_1916_-_august_3,_1922\miscellaneous\thurlow,_wesley_eye_operation_for_emery_april_17,_1919_p1_tsr.pdf"&gt;Eye operation for emery&lt;/a&gt;</v>
      </c>
    </row>
    <row r="6588" spans="1:17" x14ac:dyDescent="0.25">
      <c r="A6588" s="2">
        <v>1238</v>
      </c>
      <c r="B6588" s="4" t="s">
        <v>14811</v>
      </c>
      <c r="C6588" s="4" t="s">
        <v>1607</v>
      </c>
      <c r="D6588" s="52">
        <v>7052</v>
      </c>
      <c r="E6588" s="5" t="s">
        <v>13629</v>
      </c>
      <c r="F6588" s="5">
        <v>6</v>
      </c>
      <c r="G6588" s="5">
        <v>22</v>
      </c>
      <c r="H6588" s="5">
        <v>3801</v>
      </c>
      <c r="I6588" t="s">
        <v>28745</v>
      </c>
      <c r="J6588" s="46" t="s">
        <v>33103</v>
      </c>
      <c r="K6588" s="56"/>
      <c r="L6588" s="56"/>
      <c r="M6588" s="56">
        <f t="shared" si="520"/>
        <v>1919</v>
      </c>
      <c r="N6588" s="56"/>
      <c r="O6588" s="56">
        <f t="shared" si="521"/>
        <v>4</v>
      </c>
      <c r="P6588" s="56">
        <f t="shared" si="522"/>
        <v>22</v>
      </c>
      <c r="Q6588" s="2" t="str">
        <f t="shared" si="519"/>
        <v>&lt;a href="set04\he_november 20, 1917 - august 10, 1920\miscellaneous\country_school_notes_april_22,_1919_p6_he.pdf"&gt;Notes&lt;/a&gt;</v>
      </c>
    </row>
    <row r="6589" spans="1:17" x14ac:dyDescent="0.25">
      <c r="A6589" s="2">
        <v>2694</v>
      </c>
      <c r="B6589" s="4" t="s">
        <v>5948</v>
      </c>
      <c r="C6589" s="4" t="s">
        <v>1607</v>
      </c>
      <c r="D6589" s="52">
        <v>7052</v>
      </c>
      <c r="E6589" s="5" t="s">
        <v>13629</v>
      </c>
      <c r="F6589" s="5">
        <v>7</v>
      </c>
      <c r="G6589" s="5">
        <v>22</v>
      </c>
      <c r="H6589" s="5">
        <v>3987</v>
      </c>
      <c r="I6589" t="s">
        <v>28746</v>
      </c>
      <c r="J6589" s="46" t="s">
        <v>33103</v>
      </c>
      <c r="K6589" s="56"/>
      <c r="L6589" s="56"/>
      <c r="M6589" s="56">
        <f t="shared" si="520"/>
        <v>1919</v>
      </c>
      <c r="N6589" s="56"/>
      <c r="O6589" s="56">
        <f t="shared" si="521"/>
        <v>4</v>
      </c>
      <c r="P6589" s="56">
        <f t="shared" si="522"/>
        <v>22</v>
      </c>
      <c r="Q6589" s="2" t="str">
        <f t="shared" si="519"/>
        <v>&lt;a href="set04\he_november 20, 1917 - august 10, 1920\miscellaneous\hannaford_school_notes_april_22,_1919_p7_he.pdf"&gt;Notes&lt;/a&gt;</v>
      </c>
    </row>
    <row r="6590" spans="1:17" x14ac:dyDescent="0.25">
      <c r="A6590" s="2">
        <v>5813</v>
      </c>
      <c r="B6590" s="100" t="s">
        <v>15537</v>
      </c>
      <c r="C6590" s="4" t="s">
        <v>15539</v>
      </c>
      <c r="D6590" s="52">
        <v>7052</v>
      </c>
      <c r="E6590" s="5" t="s">
        <v>13629</v>
      </c>
      <c r="F6590" s="5">
        <v>1</v>
      </c>
      <c r="G6590" s="5">
        <v>22</v>
      </c>
      <c r="H6590" s="5">
        <v>4353</v>
      </c>
      <c r="I6590" t="s">
        <v>28747</v>
      </c>
      <c r="J6590" s="46" t="s">
        <v>33103</v>
      </c>
      <c r="K6590" s="56"/>
      <c r="L6590" s="56"/>
      <c r="M6590" s="56">
        <f t="shared" si="520"/>
        <v>1919</v>
      </c>
      <c r="N6590" s="56"/>
      <c r="O6590" s="56">
        <f t="shared" si="521"/>
        <v>4</v>
      </c>
      <c r="P6590" s="56">
        <f t="shared" si="522"/>
        <v>22</v>
      </c>
      <c r="Q6590" s="2" t="str">
        <f t="shared" si="519"/>
        <v>&lt;a href="set04\he_november 20, 1917 - august 10, 1920\miscellaneous\peterson,_anton_writes_from_germany_april_22,_1919_p1_he.pdf"&gt;Writes from Germany&lt;/a&gt;</v>
      </c>
    </row>
    <row r="6591" spans="1:17" x14ac:dyDescent="0.25">
      <c r="A6591" s="2">
        <v>5842</v>
      </c>
      <c r="B6591" s="100" t="s">
        <v>982</v>
      </c>
      <c r="C6591" s="4" t="s">
        <v>15540</v>
      </c>
      <c r="D6591" s="52">
        <v>7052</v>
      </c>
      <c r="E6591" s="5" t="s">
        <v>13629</v>
      </c>
      <c r="F6591" s="5">
        <v>5</v>
      </c>
      <c r="G6591" s="5">
        <v>22</v>
      </c>
      <c r="H6591" s="5">
        <v>4360</v>
      </c>
      <c r="I6591" t="s">
        <v>28748</v>
      </c>
      <c r="J6591" s="46" t="s">
        <v>33103</v>
      </c>
      <c r="K6591" s="56"/>
      <c r="L6591" s="56"/>
      <c r="M6591" s="56">
        <f t="shared" si="520"/>
        <v>1919</v>
      </c>
      <c r="N6591" s="56"/>
      <c r="O6591" s="56">
        <f t="shared" si="521"/>
        <v>4</v>
      </c>
      <c r="P6591" s="56">
        <f t="shared" si="522"/>
        <v>22</v>
      </c>
      <c r="Q6591" s="2" t="str">
        <f t="shared" si="519"/>
        <v>&lt;a href="set04\he_november 20, 1917 - august 10, 1920\miscellaneous\peterson,_joseph_returns_from_camp_wwi_april_22,_1919_p5_he.pdf"&gt;Returns from Camp WWI&lt;/a&gt;</v>
      </c>
    </row>
    <row r="6592" spans="1:17" x14ac:dyDescent="0.25">
      <c r="A6592" s="2">
        <v>6553</v>
      </c>
      <c r="B6592" s="4" t="s">
        <v>1039</v>
      </c>
      <c r="C6592" s="4" t="s">
        <v>15549</v>
      </c>
      <c r="D6592" s="52">
        <v>7052</v>
      </c>
      <c r="E6592" s="5" t="s">
        <v>13629</v>
      </c>
      <c r="F6592" s="5">
        <v>7</v>
      </c>
      <c r="G6592" s="5">
        <v>22</v>
      </c>
      <c r="H6592" s="5">
        <v>4396</v>
      </c>
      <c r="I6592" t="s">
        <v>28749</v>
      </c>
      <c r="J6592" s="46" t="s">
        <v>33103</v>
      </c>
      <c r="K6592" s="56"/>
      <c r="L6592" s="56"/>
      <c r="M6592" s="56">
        <f t="shared" si="520"/>
        <v>1919</v>
      </c>
      <c r="N6592" s="56"/>
      <c r="O6592" s="56">
        <f t="shared" si="521"/>
        <v>4</v>
      </c>
      <c r="P6592" s="56">
        <f t="shared" si="522"/>
        <v>22</v>
      </c>
      <c r="Q6592" s="2" t="str">
        <f t="shared" si="519"/>
        <v>&lt;a href="set04\he_november 20, 1917 - august 10, 1920\miscellaneous\simensen,_arthur_doing_well_in_new_job_april_22,_1919_p7_he.pdf"&gt;Doing well in new job&lt;/a&gt;</v>
      </c>
    </row>
    <row r="6593" spans="1:17" x14ac:dyDescent="0.25">
      <c r="A6593" s="2">
        <v>7457</v>
      </c>
      <c r="B6593" s="4" t="s">
        <v>14011</v>
      </c>
      <c r="C6593" s="4" t="s">
        <v>15571</v>
      </c>
      <c r="D6593" s="52">
        <v>7052</v>
      </c>
      <c r="E6593" s="5" t="s">
        <v>13629</v>
      </c>
      <c r="F6593" s="5">
        <v>1</v>
      </c>
      <c r="G6593" s="5">
        <v>22</v>
      </c>
      <c r="H6593" s="5">
        <v>4447</v>
      </c>
      <c r="I6593" t="s">
        <v>28750</v>
      </c>
      <c r="J6593" s="46" t="s">
        <v>33103</v>
      </c>
      <c r="K6593" s="56"/>
      <c r="L6593" s="56"/>
      <c r="M6593" s="56">
        <f t="shared" si="520"/>
        <v>1919</v>
      </c>
      <c r="N6593" s="56"/>
      <c r="O6593" s="56">
        <f t="shared" si="521"/>
        <v>4</v>
      </c>
      <c r="P6593" s="56">
        <f t="shared" si="522"/>
        <v>22</v>
      </c>
      <c r="Q6593" s="2" t="str">
        <f t="shared" si="519"/>
        <v>&lt;a href="set04\he_november 20, 1917 - august 10, 1920\miscellaneous\thoreson,_philip_writes_from__germany_pt1_april_22,_1919_p1_he.pdf"&gt;Writes from Germany pt1&lt;/a&gt;</v>
      </c>
    </row>
    <row r="6594" spans="1:17" x14ac:dyDescent="0.25">
      <c r="A6594" s="2">
        <v>7458</v>
      </c>
      <c r="B6594" s="100" t="s">
        <v>14011</v>
      </c>
      <c r="C6594" s="4" t="s">
        <v>15572</v>
      </c>
      <c r="D6594" s="52">
        <v>7052</v>
      </c>
      <c r="E6594" s="5" t="s">
        <v>13629</v>
      </c>
      <c r="F6594" s="5">
        <v>10</v>
      </c>
      <c r="G6594" s="5">
        <v>22</v>
      </c>
      <c r="H6594" s="5">
        <v>4448</v>
      </c>
      <c r="I6594" t="s">
        <v>28751</v>
      </c>
      <c r="J6594" s="46" t="s">
        <v>33103</v>
      </c>
      <c r="K6594" s="56"/>
      <c r="L6594" s="56"/>
      <c r="M6594" s="56">
        <f t="shared" si="520"/>
        <v>1919</v>
      </c>
      <c r="N6594" s="56"/>
      <c r="O6594" s="56">
        <f t="shared" si="521"/>
        <v>4</v>
      </c>
      <c r="P6594" s="56">
        <f t="shared" si="522"/>
        <v>22</v>
      </c>
      <c r="Q6594" s="2" t="str">
        <f t="shared" ref="Q6594:Q6657" si="523">"&lt;a href="&amp;""""&amp;J6594&amp;"\"&amp;I6594&amp;"""&gt;"&amp;C6594&amp;"&lt;/a&gt;"</f>
        <v>&lt;a href="set04\he_november 20, 1917 - august 10, 1920\miscellaneous\thoreson,_philip_writes_from__germany_pt2_april_22,_1919_p10_he.pdf"&gt;Writes from Germany pt2&lt;/a&gt;</v>
      </c>
    </row>
    <row r="6595" spans="1:17" x14ac:dyDescent="0.25">
      <c r="A6595" s="2">
        <v>7859</v>
      </c>
      <c r="B6595" s="4" t="s">
        <v>13195</v>
      </c>
      <c r="C6595" s="4" t="s">
        <v>1607</v>
      </c>
      <c r="D6595" s="52">
        <v>7052</v>
      </c>
      <c r="E6595" s="5" t="s">
        <v>13629</v>
      </c>
      <c r="F6595" s="5">
        <v>7</v>
      </c>
      <c r="G6595" s="5">
        <v>22</v>
      </c>
      <c r="H6595" s="5">
        <v>4545</v>
      </c>
      <c r="I6595" t="s">
        <v>28752</v>
      </c>
      <c r="J6595" s="46" t="s">
        <v>33103</v>
      </c>
      <c r="K6595" s="56"/>
      <c r="L6595" s="56"/>
      <c r="M6595" s="56">
        <f t="shared" si="520"/>
        <v>1919</v>
      </c>
      <c r="N6595" s="56"/>
      <c r="O6595" s="56">
        <f t="shared" si="521"/>
        <v>4</v>
      </c>
      <c r="P6595" s="56">
        <f t="shared" si="522"/>
        <v>22</v>
      </c>
      <c r="Q6595" s="2" t="str">
        <f t="shared" si="523"/>
        <v>&lt;a href="set04\he_november 20, 1917 - august 10, 1920\miscellaneous\walum_notes_april_22,_1919_p7_he.pdf"&gt;Notes&lt;/a&gt;</v>
      </c>
    </row>
    <row r="6596" spans="1:17" x14ac:dyDescent="0.25">
      <c r="A6596" s="2">
        <v>8107</v>
      </c>
      <c r="B6596" s="4" t="s">
        <v>15591</v>
      </c>
      <c r="C6596" s="4" t="s">
        <v>15593</v>
      </c>
      <c r="D6596" s="52">
        <v>7052</v>
      </c>
      <c r="E6596" s="5" t="s">
        <v>13629</v>
      </c>
      <c r="F6596" s="5">
        <v>5</v>
      </c>
      <c r="G6596" s="5">
        <v>22</v>
      </c>
      <c r="H6596" s="5">
        <v>4632</v>
      </c>
      <c r="I6596" t="s">
        <v>28753</v>
      </c>
      <c r="J6596" s="46" t="s">
        <v>33103</v>
      </c>
      <c r="K6596" s="56"/>
      <c r="L6596" s="56"/>
      <c r="M6596" s="56">
        <f t="shared" si="520"/>
        <v>1919</v>
      </c>
      <c r="N6596" s="56"/>
      <c r="O6596" s="56">
        <f t="shared" si="521"/>
        <v>4</v>
      </c>
      <c r="P6596" s="56">
        <f t="shared" si="522"/>
        <v>22</v>
      </c>
      <c r="Q6596" s="2" t="str">
        <f t="shared" si="523"/>
        <v>&lt;a href="set04\he_november 20, 1917 - august 10, 1920\miscellaneous\weeks,_lt._f_l_in_nm_for_health_april_22,_1919_p5_he.pdf"&gt;In NM for health&lt;/a&gt;</v>
      </c>
    </row>
    <row r="6597" spans="1:17" x14ac:dyDescent="0.25">
      <c r="A6597" s="2">
        <v>3768</v>
      </c>
      <c r="B6597" s="4" t="s">
        <v>406</v>
      </c>
      <c r="C6597" s="4" t="s">
        <v>845</v>
      </c>
      <c r="D6597" s="52">
        <v>7054</v>
      </c>
      <c r="E6597" s="5" t="s">
        <v>13630</v>
      </c>
      <c r="F6597" s="5">
        <v>4</v>
      </c>
      <c r="G6597" s="5">
        <v>32</v>
      </c>
      <c r="H6597" s="5">
        <v>6604</v>
      </c>
      <c r="I6597" t="s">
        <v>30456</v>
      </c>
      <c r="J6597" s="46" t="s">
        <v>33120</v>
      </c>
      <c r="K6597" s="56"/>
      <c r="L6597" s="56"/>
      <c r="M6597" s="56">
        <f t="shared" si="520"/>
        <v>1919</v>
      </c>
      <c r="N6597" s="56"/>
      <c r="O6597" s="56">
        <f t="shared" si="521"/>
        <v>4</v>
      </c>
      <c r="P6597" s="56">
        <f t="shared" si="522"/>
        <v>24</v>
      </c>
      <c r="Q6597" s="2" t="str">
        <f t="shared" si="523"/>
        <v>&lt;a href="set03\tsr\tsr_october_26,_1916_-_august_3,_1922\miscellaneous\howden,_william_seriously_ill_april_24,_1919_p4_tsr.pdf"&gt;Seriously ill&lt;/a&gt;</v>
      </c>
    </row>
    <row r="6598" spans="1:17" x14ac:dyDescent="0.25">
      <c r="A6598" s="2">
        <v>4480</v>
      </c>
      <c r="B6598" s="4" t="s">
        <v>519</v>
      </c>
      <c r="C6598" s="4" t="s">
        <v>876</v>
      </c>
      <c r="D6598" s="52">
        <v>7054</v>
      </c>
      <c r="E6598" s="5" t="s">
        <v>13630</v>
      </c>
      <c r="F6598" s="5">
        <v>1</v>
      </c>
      <c r="G6598" s="5">
        <v>32</v>
      </c>
      <c r="H6598" s="5">
        <v>6631</v>
      </c>
      <c r="I6598" t="s">
        <v>30457</v>
      </c>
      <c r="J6598" s="46" t="s">
        <v>33120</v>
      </c>
      <c r="K6598" s="56"/>
      <c r="L6598" s="56"/>
      <c r="M6598" s="56">
        <f t="shared" si="520"/>
        <v>1919</v>
      </c>
      <c r="N6598" s="56"/>
      <c r="O6598" s="56">
        <f t="shared" si="521"/>
        <v>4</v>
      </c>
      <c r="P6598" s="56">
        <f t="shared" si="522"/>
        <v>24</v>
      </c>
      <c r="Q6598" s="2" t="str">
        <f t="shared" si="523"/>
        <v>&lt;a href="set03\tsr\tsr_october_26,_1916_-_august_3,_1922\miscellaneous\kjelson,_clarence_sailing_for_america_april_24,_1919_p1_tsr.pdf"&gt;WWI Sailing for America&lt;/a&gt;</v>
      </c>
    </row>
    <row r="6599" spans="1:17" x14ac:dyDescent="0.25">
      <c r="A6599" s="2">
        <v>4910</v>
      </c>
      <c r="B6599" s="4" t="s">
        <v>923</v>
      </c>
      <c r="C6599" s="4" t="s">
        <v>924</v>
      </c>
      <c r="D6599" s="52">
        <v>7054</v>
      </c>
      <c r="E6599" s="5" t="s">
        <v>13630</v>
      </c>
      <c r="F6599" s="5">
        <v>1</v>
      </c>
      <c r="G6599" s="5">
        <v>32</v>
      </c>
      <c r="H6599" s="5">
        <v>6669</v>
      </c>
      <c r="I6599" t="s">
        <v>30458</v>
      </c>
      <c r="J6599" s="46" t="s">
        <v>33120</v>
      </c>
      <c r="K6599" s="56"/>
      <c r="L6599" s="56"/>
      <c r="M6599" s="56">
        <f t="shared" si="520"/>
        <v>1919</v>
      </c>
      <c r="N6599" s="56"/>
      <c r="O6599" s="56">
        <f t="shared" si="521"/>
        <v>4</v>
      </c>
      <c r="P6599" s="56">
        <f t="shared" si="522"/>
        <v>24</v>
      </c>
      <c r="Q6599" s="2" t="str">
        <f t="shared" si="523"/>
        <v>&lt;a href="set03\tsr\tsr_october_26,_1916_-_august_3,_1922\miscellaneous\lyle,_mr._and_mrs._peter_depart_for_chicago_april_24,_1919_p1_tsr.pdf"&gt;Depart for Chicago&lt;/a&gt;</v>
      </c>
    </row>
    <row r="6600" spans="1:17" x14ac:dyDescent="0.25">
      <c r="A6600" s="2">
        <v>6601</v>
      </c>
      <c r="B6600" s="4" t="s">
        <v>1052</v>
      </c>
      <c r="C6600" s="4" t="s">
        <v>1053</v>
      </c>
      <c r="D6600" s="52">
        <v>7054</v>
      </c>
      <c r="E6600" s="5" t="s">
        <v>13630</v>
      </c>
      <c r="F6600" s="5">
        <v>1</v>
      </c>
      <c r="G6600" s="5">
        <v>32</v>
      </c>
      <c r="H6600" s="5">
        <v>6764</v>
      </c>
      <c r="I6600" t="s">
        <v>30459</v>
      </c>
      <c r="J6600" s="46" t="s">
        <v>33120</v>
      </c>
      <c r="K6600" s="56"/>
      <c r="L6600" s="56"/>
      <c r="M6600" s="56">
        <f t="shared" si="520"/>
        <v>1919</v>
      </c>
      <c r="N6600" s="56"/>
      <c r="O6600" s="56">
        <f t="shared" si="521"/>
        <v>4</v>
      </c>
      <c r="P6600" s="56">
        <f t="shared" si="522"/>
        <v>24</v>
      </c>
      <c r="Q6600" s="2" t="str">
        <f t="shared" si="523"/>
        <v>&lt;a href="set03\tsr\tsr_october_26,_1916_-_august_3,_1922\miscellaneous\simenson,_victor_lands_in_america_april_24,_1919_p1_tsr.pdf"&gt;WWI Lands in America&lt;/a&gt;</v>
      </c>
    </row>
    <row r="6601" spans="1:17" x14ac:dyDescent="0.25">
      <c r="A6601" s="2">
        <v>342</v>
      </c>
      <c r="B6601" s="100" t="s">
        <v>14970</v>
      </c>
      <c r="C6601" s="4" t="s">
        <v>3458</v>
      </c>
      <c r="D6601" s="52">
        <v>7059</v>
      </c>
      <c r="E6601" s="5" t="s">
        <v>13629</v>
      </c>
      <c r="F6601" s="5">
        <v>4</v>
      </c>
      <c r="G6601" s="5">
        <v>22</v>
      </c>
      <c r="H6601" s="5">
        <v>3733</v>
      </c>
      <c r="I6601" t="s">
        <v>28754</v>
      </c>
      <c r="J6601" s="46" t="s">
        <v>33103</v>
      </c>
      <c r="K6601" s="56"/>
      <c r="L6601" s="56"/>
      <c r="M6601" s="56">
        <f t="shared" si="520"/>
        <v>1919</v>
      </c>
      <c r="N6601" s="56"/>
      <c r="O6601" s="56">
        <f t="shared" si="521"/>
        <v>4</v>
      </c>
      <c r="P6601" s="56">
        <f t="shared" si="522"/>
        <v>29</v>
      </c>
      <c r="Q6601" s="2" t="str">
        <f t="shared" si="523"/>
        <v>&lt;a href="set04\he_november 20, 1917 - august 10, 1920\miscellaneous\bartley_items_april_29,_1919_p4_he.pdf"&gt;Items&lt;/a&gt;</v>
      </c>
    </row>
    <row r="6602" spans="1:17" x14ac:dyDescent="0.25">
      <c r="A6602" s="2">
        <v>432</v>
      </c>
      <c r="B6602" s="4" t="s">
        <v>7930</v>
      </c>
      <c r="C6602" s="4" t="s">
        <v>14508</v>
      </c>
      <c r="D6602" s="52">
        <v>7059</v>
      </c>
      <c r="E6602" s="5" t="s">
        <v>13629</v>
      </c>
      <c r="F6602" s="5">
        <v>1</v>
      </c>
      <c r="G6602" s="5">
        <v>22</v>
      </c>
      <c r="H6602" s="5">
        <v>3757</v>
      </c>
      <c r="I6602" t="s">
        <v>28755</v>
      </c>
      <c r="J6602" s="46" t="s">
        <v>33103</v>
      </c>
      <c r="K6602" s="56"/>
      <c r="L6602" s="56"/>
      <c r="M6602" s="56">
        <f t="shared" si="520"/>
        <v>1919</v>
      </c>
      <c r="N6602" s="56"/>
      <c r="O6602" s="56">
        <f t="shared" si="521"/>
        <v>4</v>
      </c>
      <c r="P6602" s="56">
        <f t="shared" si="522"/>
        <v>29</v>
      </c>
      <c r="Q6602" s="2" t="str">
        <f t="shared" si="523"/>
        <v>&lt;a href="set04\he_november 20, 1917 - august 10, 1920\miscellaneous\bergren,_charles_g_to_live_work_in_mchenry_april_29,_1919_p1_he.pdf"&gt;To live work in McHenry&lt;/a&gt;</v>
      </c>
    </row>
    <row r="6603" spans="1:17" x14ac:dyDescent="0.25">
      <c r="A6603" s="2">
        <v>765</v>
      </c>
      <c r="B6603" s="4" t="s">
        <v>14526</v>
      </c>
      <c r="C6603" s="4" t="s">
        <v>15397</v>
      </c>
      <c r="D6603" s="52">
        <v>7059</v>
      </c>
      <c r="E6603" s="5" t="s">
        <v>13629</v>
      </c>
      <c r="F6603" s="5">
        <v>5</v>
      </c>
      <c r="G6603" s="5">
        <v>22</v>
      </c>
      <c r="H6603" s="5">
        <v>3784</v>
      </c>
      <c r="I6603" t="s">
        <v>28756</v>
      </c>
      <c r="J6603" s="46" t="s">
        <v>33103</v>
      </c>
      <c r="K6603" s="56"/>
      <c r="L6603" s="56"/>
      <c r="M6603" s="56">
        <f t="shared" si="520"/>
        <v>1919</v>
      </c>
      <c r="N6603" s="56"/>
      <c r="O6603" s="56">
        <f t="shared" si="521"/>
        <v>4</v>
      </c>
      <c r="P6603" s="56">
        <f t="shared" si="522"/>
        <v>29</v>
      </c>
      <c r="Q6603" s="2" t="str">
        <f t="shared" si="523"/>
        <v>&lt;a href="set04\he_november 20, 1917 - august 10, 1920\miscellaneous\cederson,_nick_soon_to_be_released_from_camp_wwi_april_29,_1919_p5_he.pdf"&gt;Soon to be released from Camp WWI&lt;/a&gt;</v>
      </c>
    </row>
    <row r="6604" spans="1:17" x14ac:dyDescent="0.25">
      <c r="A6604" s="2">
        <v>1239</v>
      </c>
      <c r="B6604" s="4" t="s">
        <v>14811</v>
      </c>
      <c r="C6604" s="4" t="s">
        <v>1607</v>
      </c>
      <c r="D6604" s="52">
        <v>7059</v>
      </c>
      <c r="E6604" s="5" t="s">
        <v>13629</v>
      </c>
      <c r="F6604" s="5">
        <v>8</v>
      </c>
      <c r="G6604" s="5">
        <v>22</v>
      </c>
      <c r="H6604" s="5">
        <v>3802</v>
      </c>
      <c r="I6604" t="s">
        <v>28757</v>
      </c>
      <c r="J6604" s="46" t="s">
        <v>33103</v>
      </c>
      <c r="K6604" s="56"/>
      <c r="L6604" s="56"/>
      <c r="M6604" s="56">
        <f t="shared" si="520"/>
        <v>1919</v>
      </c>
      <c r="N6604" s="56"/>
      <c r="O6604" s="56">
        <f t="shared" si="521"/>
        <v>4</v>
      </c>
      <c r="P6604" s="56">
        <f t="shared" si="522"/>
        <v>29</v>
      </c>
      <c r="Q6604" s="2" t="str">
        <f t="shared" si="523"/>
        <v>&lt;a href="set04\he_november 20, 1917 - august 10, 1920\miscellaneous\country_school_notes_april_29,_1919_p8_he.pdf"&gt;Notes&lt;/a&gt;</v>
      </c>
    </row>
    <row r="6605" spans="1:17" x14ac:dyDescent="0.25">
      <c r="A6605" s="2">
        <v>4072</v>
      </c>
      <c r="B6605" s="100" t="s">
        <v>15112</v>
      </c>
      <c r="C6605" s="4" t="s">
        <v>10202</v>
      </c>
      <c r="D6605" s="52">
        <v>7059</v>
      </c>
      <c r="E6605" s="5" t="s">
        <v>13629</v>
      </c>
      <c r="F6605" s="5">
        <v>8</v>
      </c>
      <c r="G6605" s="5">
        <v>22</v>
      </c>
      <c r="H6605" s="5">
        <v>4135</v>
      </c>
      <c r="I6605" t="s">
        <v>28758</v>
      </c>
      <c r="J6605" s="46" t="s">
        <v>33103</v>
      </c>
      <c r="K6605" s="56"/>
      <c r="L6605" s="56"/>
      <c r="M6605" s="56">
        <f t="shared" si="520"/>
        <v>1919</v>
      </c>
      <c r="N6605" s="56"/>
      <c r="O6605" s="56">
        <f t="shared" si="521"/>
        <v>4</v>
      </c>
      <c r="P6605" s="56">
        <f t="shared" si="522"/>
        <v>29</v>
      </c>
      <c r="Q6605" s="2" t="str">
        <f t="shared" si="523"/>
        <v>&lt;a href="set04\he_november 20, 1917 - august 10, 1920\miscellaneous\karnak_news_april_29,_1919_p8_he.pdf"&gt;News&lt;/a&gt;</v>
      </c>
    </row>
    <row r="6606" spans="1:17" x14ac:dyDescent="0.25">
      <c r="A6606" s="2">
        <v>4477</v>
      </c>
      <c r="B6606" s="100" t="s">
        <v>519</v>
      </c>
      <c r="C6606" s="4" t="s">
        <v>15473</v>
      </c>
      <c r="D6606" s="52">
        <v>7059</v>
      </c>
      <c r="E6606" s="5" t="s">
        <v>13629</v>
      </c>
      <c r="F6606" s="5">
        <v>5</v>
      </c>
      <c r="G6606" s="5">
        <v>22</v>
      </c>
      <c r="H6606" s="5">
        <v>4194</v>
      </c>
      <c r="I6606" t="s">
        <v>28759</v>
      </c>
      <c r="J6606" s="46" t="s">
        <v>33103</v>
      </c>
      <c r="K6606" s="56"/>
      <c r="L6606" s="56"/>
      <c r="M6606" s="56">
        <f t="shared" si="520"/>
        <v>1919</v>
      </c>
      <c r="N6606" s="56"/>
      <c r="O6606" s="56">
        <f t="shared" si="521"/>
        <v>4</v>
      </c>
      <c r="P6606" s="56">
        <f t="shared" si="522"/>
        <v>29</v>
      </c>
      <c r="Q6606" s="2" t="str">
        <f t="shared" si="523"/>
        <v>&lt;a href="set04\he_november 20, 1917 - august 10, 1920\miscellaneous\kjelson,_clarence_crossing_atlantic_for_home_wwi_april_29,_1919_p5_he.pdf"&gt;Crossing Atlantic for home WWI&lt;/a&gt;</v>
      </c>
    </row>
    <row r="6607" spans="1:17" x14ac:dyDescent="0.25">
      <c r="A6607" s="2">
        <v>4925</v>
      </c>
      <c r="B6607" s="4" t="s">
        <v>8090</v>
      </c>
      <c r="C6607" s="4" t="s">
        <v>14586</v>
      </c>
      <c r="D6607" s="52">
        <v>7059</v>
      </c>
      <c r="E6607" s="5" t="s">
        <v>13629</v>
      </c>
      <c r="F6607" s="5">
        <v>5</v>
      </c>
      <c r="G6607" s="5">
        <v>22</v>
      </c>
      <c r="H6607" s="5">
        <v>4242</v>
      </c>
      <c r="I6607" t="s">
        <v>28760</v>
      </c>
      <c r="J6607" s="46" t="s">
        <v>33103</v>
      </c>
      <c r="K6607" s="56"/>
      <c r="L6607" s="56"/>
      <c r="M6607" s="56">
        <f t="shared" si="520"/>
        <v>1919</v>
      </c>
      <c r="N6607" s="56"/>
      <c r="O6607" s="56">
        <f t="shared" si="521"/>
        <v>4</v>
      </c>
      <c r="P6607" s="56">
        <f t="shared" si="522"/>
        <v>29</v>
      </c>
      <c r="Q6607" s="2" t="str">
        <f t="shared" si="523"/>
        <v>&lt;a href="set04\he_november 20, 1917 - august 10, 1920\miscellaneous\mabel_lutheran_church_confirmation_various_people_listed_april_29,_1919_p5_he.pdf"&gt;Lutheran Church Confirmations various listed&lt;/a&gt;</v>
      </c>
    </row>
    <row r="6608" spans="1:17" x14ac:dyDescent="0.25">
      <c r="A6608" s="2">
        <v>5005</v>
      </c>
      <c r="B6608" s="100" t="s">
        <v>15495</v>
      </c>
      <c r="C6608" s="4" t="s">
        <v>2399</v>
      </c>
      <c r="D6608" s="52">
        <v>7059</v>
      </c>
      <c r="E6608" s="5" t="s">
        <v>13629</v>
      </c>
      <c r="F6608" s="5">
        <v>8</v>
      </c>
      <c r="G6608" s="5">
        <v>22</v>
      </c>
      <c r="H6608" s="5">
        <v>4257</v>
      </c>
      <c r="I6608" t="s">
        <v>28761</v>
      </c>
      <c r="J6608" s="46" t="s">
        <v>33103</v>
      </c>
      <c r="K6608" s="56"/>
      <c r="L6608" s="56"/>
      <c r="M6608" s="56">
        <f t="shared" si="520"/>
        <v>1919</v>
      </c>
      <c r="N6608" s="56"/>
      <c r="O6608" s="56">
        <f t="shared" si="521"/>
        <v>4</v>
      </c>
      <c r="P6608" s="56">
        <f t="shared" si="522"/>
        <v>29</v>
      </c>
      <c r="Q6608" s="2" t="str">
        <f t="shared" si="523"/>
        <v>&lt;a href="set04\he_november 20, 1917 - august 10, 1920\miscellaneous\mathistad,_4_yr_old_so_e_j_kicked_by_horse_april_29,_1919_p8_he.pdf"&gt;Kicked by horse&lt;/a&gt;</v>
      </c>
    </row>
    <row r="6609" spans="1:17" x14ac:dyDescent="0.25">
      <c r="A6609" s="2">
        <v>5811</v>
      </c>
      <c r="B6609" s="4" t="s">
        <v>15537</v>
      </c>
      <c r="C6609" s="4" t="s">
        <v>15538</v>
      </c>
      <c r="D6609" s="52">
        <v>7059</v>
      </c>
      <c r="E6609" s="5" t="s">
        <v>13629</v>
      </c>
      <c r="F6609" s="5">
        <v>5</v>
      </c>
      <c r="G6609" s="5">
        <v>22</v>
      </c>
      <c r="H6609" s="5">
        <v>4352</v>
      </c>
      <c r="I6609" t="s">
        <v>28762</v>
      </c>
      <c r="J6609" s="46" t="s">
        <v>33103</v>
      </c>
      <c r="K6609" s="56"/>
      <c r="L6609" s="56"/>
      <c r="M6609" s="56">
        <f t="shared" si="520"/>
        <v>1919</v>
      </c>
      <c r="N6609" s="56"/>
      <c r="O6609" s="56">
        <f t="shared" si="521"/>
        <v>4</v>
      </c>
      <c r="P6609" s="56">
        <f t="shared" si="522"/>
        <v>29</v>
      </c>
      <c r="Q6609" s="2" t="str">
        <f t="shared" si="523"/>
        <v>&lt;a href="set04\he_november 20, 1917 - august 10, 1920\miscellaneous\peterson,_anton_still_in_needed_in_germany_wwi_april_29,_1919_p5_he.pdf"&gt;Still in; needed in Germany WWI&lt;/a&gt;</v>
      </c>
    </row>
    <row r="6610" spans="1:17" x14ac:dyDescent="0.25">
      <c r="A6610" s="2">
        <v>6584</v>
      </c>
      <c r="B6610" s="4" t="s">
        <v>15551</v>
      </c>
      <c r="C6610" s="4" t="s">
        <v>15552</v>
      </c>
      <c r="D6610" s="52">
        <v>7059</v>
      </c>
      <c r="E6610" s="5" t="s">
        <v>13629</v>
      </c>
      <c r="F6610" s="5">
        <v>5</v>
      </c>
      <c r="G6610" s="5">
        <v>22</v>
      </c>
      <c r="H6610" s="5">
        <v>4398</v>
      </c>
      <c r="I6610" t="s">
        <v>28763</v>
      </c>
      <c r="J6610" s="46" t="s">
        <v>33103</v>
      </c>
      <c r="K6610" s="56"/>
      <c r="L6610" s="56"/>
      <c r="M6610" s="56">
        <f t="shared" si="520"/>
        <v>1919</v>
      </c>
      <c r="N6610" s="56"/>
      <c r="O6610" s="56">
        <f t="shared" si="521"/>
        <v>4</v>
      </c>
      <c r="P6610" s="56">
        <f t="shared" si="522"/>
        <v>29</v>
      </c>
      <c r="Q6610" s="2" t="str">
        <f t="shared" si="523"/>
        <v>&lt;a href="set04\he_november 20, 1917 - august 10, 1920\miscellaneous\simensen,_victor_back_in_us_now_wwi_april_29,_1919_p5_he.pdf"&gt;Back in US now WWI&lt;/a&gt;</v>
      </c>
    </row>
    <row r="6611" spans="1:17" x14ac:dyDescent="0.25">
      <c r="A6611" s="2">
        <v>7279</v>
      </c>
      <c r="B6611" s="4" t="s">
        <v>15566</v>
      </c>
      <c r="C6611" s="4" t="s">
        <v>15397</v>
      </c>
      <c r="D6611" s="52">
        <v>7059</v>
      </c>
      <c r="E6611" s="5" t="s">
        <v>13629</v>
      </c>
      <c r="F6611" s="5">
        <v>5</v>
      </c>
      <c r="G6611" s="5">
        <v>22</v>
      </c>
      <c r="H6611" s="5">
        <v>4427</v>
      </c>
      <c r="I6611" t="s">
        <v>28764</v>
      </c>
      <c r="J6611" s="46" t="s">
        <v>33103</v>
      </c>
      <c r="K6611" s="56"/>
      <c r="L6611" s="56"/>
      <c r="M6611" s="56">
        <f t="shared" si="520"/>
        <v>1919</v>
      </c>
      <c r="N6611" s="56"/>
      <c r="O6611" s="56">
        <f t="shared" si="521"/>
        <v>4</v>
      </c>
      <c r="P6611" s="56">
        <f t="shared" si="522"/>
        <v>29</v>
      </c>
      <c r="Q6611" s="2" t="str">
        <f t="shared" si="523"/>
        <v>&lt;a href="set04\he_november 20, 1917 - august 10, 1920\miscellaneous\swingen,_alfred_soon_to_be_released_from_camp_wwi_april_29,_1919_p5_he.pdf"&gt;Soon to be released from Camp WWI&lt;/a&gt;</v>
      </c>
    </row>
    <row r="6612" spans="1:17" x14ac:dyDescent="0.25">
      <c r="A6612" s="2">
        <v>7444</v>
      </c>
      <c r="B6612" s="4" t="s">
        <v>14011</v>
      </c>
      <c r="C6612" s="4" t="s">
        <v>15570</v>
      </c>
      <c r="D6612" s="52">
        <v>7059</v>
      </c>
      <c r="E6612" s="5" t="s">
        <v>13629</v>
      </c>
      <c r="F6612" s="5">
        <v>5</v>
      </c>
      <c r="G6612" s="5">
        <v>22</v>
      </c>
      <c r="H6612" s="5">
        <v>4446</v>
      </c>
      <c r="I6612" t="s">
        <v>28765</v>
      </c>
      <c r="J6612" s="46" t="s">
        <v>33103</v>
      </c>
      <c r="K6612" s="56"/>
      <c r="L6612" s="56"/>
      <c r="M6612" s="56">
        <f t="shared" si="520"/>
        <v>1919</v>
      </c>
      <c r="N6612" s="56"/>
      <c r="O6612" s="56">
        <f t="shared" si="521"/>
        <v>4</v>
      </c>
      <c r="P6612" s="56">
        <f t="shared" si="522"/>
        <v>29</v>
      </c>
      <c r="Q6612" s="2" t="str">
        <f t="shared" si="523"/>
        <v>&lt;a href="set04\he_november 20, 1917 - august 10, 1920\miscellaneous\thoreson,_philip_arrives_in_ny_april_29,_1919_p5_he.pdf"&gt;Arrives in NY&lt;/a&gt;</v>
      </c>
    </row>
    <row r="6613" spans="1:17" x14ac:dyDescent="0.25">
      <c r="A6613" s="2">
        <v>7468</v>
      </c>
      <c r="B6613" s="4" t="s">
        <v>14012</v>
      </c>
      <c r="C6613" s="4" t="s">
        <v>15576</v>
      </c>
      <c r="D6613" s="52">
        <v>7059</v>
      </c>
      <c r="E6613" s="5" t="s">
        <v>13629</v>
      </c>
      <c r="F6613" s="5">
        <v>5</v>
      </c>
      <c r="G6613" s="5">
        <v>22</v>
      </c>
      <c r="H6613" s="5">
        <v>4459</v>
      </c>
      <c r="I6613" t="s">
        <v>28766</v>
      </c>
      <c r="J6613" s="46" t="s">
        <v>33103</v>
      </c>
      <c r="K6613" s="56"/>
      <c r="L6613" s="56"/>
      <c r="M6613" s="56">
        <f t="shared" si="520"/>
        <v>1919</v>
      </c>
      <c r="N6613" s="56"/>
      <c r="O6613" s="56">
        <f t="shared" si="521"/>
        <v>4</v>
      </c>
      <c r="P6613" s="56">
        <f t="shared" si="522"/>
        <v>29</v>
      </c>
      <c r="Q6613" s="2" t="str">
        <f t="shared" si="523"/>
        <v>&lt;a href="set04\he_november 20, 1917 - august 10, 1920\miscellaneous\thoreson,_walter_still_needed_in_england_as_mp_april_29,_1919_p5_he.pdf"&gt;Still needed in England as MP&lt;/a&gt;</v>
      </c>
    </row>
    <row r="6614" spans="1:17" x14ac:dyDescent="0.25">
      <c r="A6614" s="2">
        <v>7860</v>
      </c>
      <c r="B6614" s="4" t="s">
        <v>13195</v>
      </c>
      <c r="C6614" s="4" t="s">
        <v>1607</v>
      </c>
      <c r="D6614" s="52">
        <v>7059</v>
      </c>
      <c r="E6614" s="5" t="s">
        <v>13629</v>
      </c>
      <c r="F6614" s="5">
        <v>5</v>
      </c>
      <c r="G6614" s="5">
        <v>22</v>
      </c>
      <c r="H6614" s="5">
        <v>4546</v>
      </c>
      <c r="I6614" t="s">
        <v>28767</v>
      </c>
      <c r="J6614" s="46" t="s">
        <v>33103</v>
      </c>
      <c r="K6614" s="56"/>
      <c r="L6614" s="56"/>
      <c r="M6614" s="56">
        <f t="shared" si="520"/>
        <v>1919</v>
      </c>
      <c r="N6614" s="56"/>
      <c r="O6614" s="56">
        <f t="shared" si="521"/>
        <v>4</v>
      </c>
      <c r="P6614" s="56">
        <f t="shared" si="522"/>
        <v>29</v>
      </c>
      <c r="Q6614" s="2" t="str">
        <f t="shared" si="523"/>
        <v>&lt;a href="set04\he_november 20, 1917 - august 10, 1920\miscellaneous\walum_notes_april_29,_1919_p5_he.pdf"&gt;Notes&lt;/a&gt;</v>
      </c>
    </row>
    <row r="6615" spans="1:17" x14ac:dyDescent="0.25">
      <c r="A6615" s="2">
        <v>8257</v>
      </c>
      <c r="B6615" s="4" t="s">
        <v>15602</v>
      </c>
      <c r="C6615" s="4" t="s">
        <v>15603</v>
      </c>
      <c r="D6615" s="52">
        <v>7059</v>
      </c>
      <c r="E6615" s="5" t="s">
        <v>13629</v>
      </c>
      <c r="F6615" s="5">
        <v>4</v>
      </c>
      <c r="G6615" s="5">
        <v>22</v>
      </c>
      <c r="H6615" s="5">
        <v>4653</v>
      </c>
      <c r="I6615" t="s">
        <v>28768</v>
      </c>
      <c r="J6615" s="46" t="s">
        <v>33103</v>
      </c>
      <c r="K6615" s="56"/>
      <c r="L6615" s="56"/>
      <c r="M6615" s="56">
        <f t="shared" si="520"/>
        <v>1919</v>
      </c>
      <c r="N6615" s="56"/>
      <c r="O6615" s="56">
        <f t="shared" si="521"/>
        <v>4</v>
      </c>
      <c r="P6615" s="56">
        <f t="shared" si="522"/>
        <v>29</v>
      </c>
      <c r="Q6615" s="2" t="str">
        <f t="shared" si="523"/>
        <v>&lt;a href="set04\he_november 20, 1917 - august 10, 1920\miscellaneous\williamson,_carl_arrives_from_camp_mills_wwi_april_29,_1919_p4_he.pdf"&gt;Arrives from Camp Mills WWI&lt;/a&gt;</v>
      </c>
    </row>
    <row r="6616" spans="1:17" x14ac:dyDescent="0.25">
      <c r="A6616" s="2">
        <v>34</v>
      </c>
      <c r="B6616" s="4" t="s">
        <v>571</v>
      </c>
      <c r="C6616" s="4" t="s">
        <v>572</v>
      </c>
      <c r="D6616" s="52">
        <v>7061</v>
      </c>
      <c r="E6616" s="5" t="s">
        <v>13630</v>
      </c>
      <c r="F6616" s="5">
        <v>1</v>
      </c>
      <c r="G6616" s="5">
        <v>32</v>
      </c>
      <c r="H6616" s="5">
        <v>6388</v>
      </c>
      <c r="I6616" t="s">
        <v>30460</v>
      </c>
      <c r="J6616" s="46" t="s">
        <v>33120</v>
      </c>
      <c r="K6616" s="56"/>
      <c r="L6616" s="56"/>
      <c r="M6616" s="56">
        <f t="shared" si="520"/>
        <v>1919</v>
      </c>
      <c r="N6616" s="56"/>
      <c r="O6616" s="56">
        <f t="shared" si="521"/>
        <v>5</v>
      </c>
      <c r="P6616" s="56">
        <f t="shared" si="522"/>
        <v>1</v>
      </c>
      <c r="Q6616" s="2" t="str">
        <f t="shared" si="523"/>
        <v>&lt;a href="set03\tsr\tsr_october_26,_1916_-_august_3,_1922\miscellaneous\adams,_mrs._george_to_valley_city_may_1,_1919_p1_tsr.pdf"&gt;To Valley City&lt;/a&gt;</v>
      </c>
    </row>
    <row r="6617" spans="1:17" x14ac:dyDescent="0.25">
      <c r="A6617" s="2">
        <v>343</v>
      </c>
      <c r="B6617" s="4" t="s">
        <v>14970</v>
      </c>
      <c r="C6617" s="4" t="s">
        <v>3458</v>
      </c>
      <c r="D6617" s="52">
        <v>7066</v>
      </c>
      <c r="E6617" s="5" t="s">
        <v>13629</v>
      </c>
      <c r="F6617" s="5">
        <v>4</v>
      </c>
      <c r="G6617" s="5">
        <v>22</v>
      </c>
      <c r="H6617" s="5">
        <v>3743</v>
      </c>
      <c r="I6617" t="s">
        <v>28769</v>
      </c>
      <c r="J6617" s="46" t="s">
        <v>33103</v>
      </c>
      <c r="K6617" s="56"/>
      <c r="L6617" s="56"/>
      <c r="M6617" s="56">
        <f t="shared" si="520"/>
        <v>1919</v>
      </c>
      <c r="N6617" s="56"/>
      <c r="O6617" s="56">
        <f t="shared" si="521"/>
        <v>5</v>
      </c>
      <c r="P6617" s="56">
        <f t="shared" si="522"/>
        <v>6</v>
      </c>
      <c r="Q6617" s="2" t="str">
        <f t="shared" si="523"/>
        <v>&lt;a href="set04\he_november 20, 1917 - august 10, 1920\miscellaneous\bartley_items_may_6,_1919_p4_he.pdf"&gt;Items&lt;/a&gt;</v>
      </c>
    </row>
    <row r="6618" spans="1:17" x14ac:dyDescent="0.25">
      <c r="A6618" s="2">
        <v>763</v>
      </c>
      <c r="B6618" s="4" t="s">
        <v>14526</v>
      </c>
      <c r="C6618" s="4" t="s">
        <v>15389</v>
      </c>
      <c r="D6618" s="52">
        <v>7066</v>
      </c>
      <c r="E6618" s="5" t="s">
        <v>13629</v>
      </c>
      <c r="F6618" s="5">
        <v>5</v>
      </c>
      <c r="G6618" s="5">
        <v>22</v>
      </c>
      <c r="H6618" s="5">
        <v>3783</v>
      </c>
      <c r="I6618" t="s">
        <v>28770</v>
      </c>
      <c r="J6618" s="46" t="s">
        <v>33103</v>
      </c>
      <c r="K6618" s="56"/>
      <c r="L6618" s="56"/>
      <c r="M6618" s="56">
        <f t="shared" si="520"/>
        <v>1919</v>
      </c>
      <c r="N6618" s="56"/>
      <c r="O6618" s="56">
        <f t="shared" si="521"/>
        <v>5</v>
      </c>
      <c r="P6618" s="56">
        <f t="shared" si="522"/>
        <v>6</v>
      </c>
      <c r="Q6618" s="2" t="str">
        <f t="shared" si="523"/>
        <v>&lt;a href="set04\he_november 20, 1917 - august 10, 1920\miscellaneous\cederson,_nick_arrives_home_wwi_may_6,_1919_p5_he.pdf"&gt;Arrives home WWI&lt;/a&gt;</v>
      </c>
    </row>
    <row r="6619" spans="1:17" x14ac:dyDescent="0.25">
      <c r="A6619" s="2">
        <v>1240</v>
      </c>
      <c r="B6619" s="4" t="s">
        <v>14811</v>
      </c>
      <c r="C6619" s="4" t="s">
        <v>1607</v>
      </c>
      <c r="D6619" s="52">
        <v>7066</v>
      </c>
      <c r="E6619" s="5" t="s">
        <v>13629</v>
      </c>
      <c r="F6619" s="5">
        <v>8</v>
      </c>
      <c r="G6619" s="5">
        <v>22</v>
      </c>
      <c r="H6619" s="5">
        <v>3809</v>
      </c>
      <c r="I6619" t="s">
        <v>28771</v>
      </c>
      <c r="J6619" s="46" t="s">
        <v>33103</v>
      </c>
      <c r="K6619" s="56"/>
      <c r="L6619" s="56"/>
      <c r="M6619" s="56">
        <f t="shared" si="520"/>
        <v>1919</v>
      </c>
      <c r="N6619" s="56"/>
      <c r="O6619" s="56">
        <f t="shared" si="521"/>
        <v>5</v>
      </c>
      <c r="P6619" s="56">
        <f t="shared" si="522"/>
        <v>6</v>
      </c>
      <c r="Q6619" s="2" t="str">
        <f t="shared" si="523"/>
        <v>&lt;a href="set04\he_november 20, 1917 - august 10, 1920\miscellaneous\country_school_notes_may_6,_1919_p8_he.pdf"&gt;Notes&lt;/a&gt;</v>
      </c>
    </row>
    <row r="6620" spans="1:17" x14ac:dyDescent="0.25">
      <c r="A6620" s="2">
        <v>1791</v>
      </c>
      <c r="B6620" s="4" t="s">
        <v>8025</v>
      </c>
      <c r="C6620" s="4" t="s">
        <v>15409</v>
      </c>
      <c r="D6620" s="52">
        <v>7066</v>
      </c>
      <c r="E6620" s="5" t="s">
        <v>13629</v>
      </c>
      <c r="F6620" s="5">
        <v>5</v>
      </c>
      <c r="G6620" s="5">
        <v>22</v>
      </c>
      <c r="H6620" s="5">
        <v>3875</v>
      </c>
      <c r="I6620" t="s">
        <v>28772</v>
      </c>
      <c r="J6620" s="46" t="s">
        <v>33103</v>
      </c>
      <c r="K6620" s="56"/>
      <c r="L6620" s="56"/>
      <c r="M6620" s="56">
        <f t="shared" si="520"/>
        <v>1919</v>
      </c>
      <c r="N6620" s="56"/>
      <c r="O6620" s="56">
        <f t="shared" si="521"/>
        <v>5</v>
      </c>
      <c r="P6620" s="56">
        <f t="shared" si="522"/>
        <v>6</v>
      </c>
      <c r="Q6620" s="2" t="str">
        <f t="shared" si="523"/>
        <v>&lt;a href="set04\he_november 20, 1917 - august 10, 1920\miscellaneous\edland,_ole_now_in_argentina_may_6,_1919_p5_he.pdf"&gt;Now in Argentina&lt;/a&gt;</v>
      </c>
    </row>
    <row r="6621" spans="1:17" x14ac:dyDescent="0.25">
      <c r="A6621" s="2">
        <v>5444</v>
      </c>
      <c r="B6621" s="4" t="s">
        <v>15185</v>
      </c>
      <c r="C6621" s="4" t="s">
        <v>15522</v>
      </c>
      <c r="D6621" s="52">
        <v>7066</v>
      </c>
      <c r="E6621" s="5" t="s">
        <v>13629</v>
      </c>
      <c r="F6621" s="5">
        <v>5</v>
      </c>
      <c r="G6621" s="5">
        <v>22</v>
      </c>
      <c r="H6621" s="5">
        <v>4310</v>
      </c>
      <c r="I6621" t="s">
        <v>28773</v>
      </c>
      <c r="J6621" s="46" t="s">
        <v>33103</v>
      </c>
      <c r="K6621" s="56"/>
      <c r="L6621" s="56"/>
      <c r="M6621" s="56">
        <f t="shared" si="520"/>
        <v>1919</v>
      </c>
      <c r="N6621" s="56"/>
      <c r="O6621" s="56">
        <f t="shared" si="521"/>
        <v>5</v>
      </c>
      <c r="P6621" s="56">
        <f t="shared" si="522"/>
        <v>6</v>
      </c>
      <c r="Q6621" s="2" t="str">
        <f t="shared" si="523"/>
        <v>&lt;a href="set04\he_november 20, 1917 - august 10, 1920\miscellaneous\nickerson,_j_m_in_camp;_discharge_in_few_days_wwi_may_6,_1919_p5_he.pdf"&gt;in Camp; discharge in few days WWI&lt;/a&gt;</v>
      </c>
    </row>
    <row r="6622" spans="1:17" x14ac:dyDescent="0.25">
      <c r="A6622" s="2">
        <v>7509</v>
      </c>
      <c r="B6622" s="4" t="s">
        <v>15276</v>
      </c>
      <c r="C6622" s="4" t="s">
        <v>15580</v>
      </c>
      <c r="D6622" s="52">
        <v>7066</v>
      </c>
      <c r="E6622" s="5" t="s">
        <v>13629</v>
      </c>
      <c r="F6622" s="5">
        <v>5</v>
      </c>
      <c r="G6622" s="5">
        <v>22</v>
      </c>
      <c r="H6622" s="5">
        <v>4469</v>
      </c>
      <c r="I6622" t="s">
        <v>28774</v>
      </c>
      <c r="J6622" s="46" t="s">
        <v>33103</v>
      </c>
      <c r="K6622" s="56"/>
      <c r="L6622" s="56"/>
      <c r="M6622" s="56">
        <f t="shared" si="520"/>
        <v>1919</v>
      </c>
      <c r="N6622" s="56"/>
      <c r="O6622" s="56">
        <f t="shared" si="521"/>
        <v>5</v>
      </c>
      <c r="P6622" s="56">
        <f t="shared" si="522"/>
        <v>6</v>
      </c>
      <c r="Q6622" s="2" t="str">
        <f t="shared" si="523"/>
        <v>&lt;a href="set04\he_november 20, 1917 - august 10, 1920\miscellaneous\toenberg,_f_to_live_work_in_jessie_may_6,_1919_p5_he.pdf"&gt;To live work in Jessie&lt;/a&gt;</v>
      </c>
    </row>
    <row r="6623" spans="1:17" x14ac:dyDescent="0.25">
      <c r="A6623" s="2">
        <v>7653</v>
      </c>
      <c r="B6623" s="4" t="s">
        <v>14873</v>
      </c>
      <c r="C6623" s="4" t="s">
        <v>15583</v>
      </c>
      <c r="D6623" s="52">
        <v>7066</v>
      </c>
      <c r="E6623" s="5" t="s">
        <v>13629</v>
      </c>
      <c r="F6623" s="5">
        <v>5</v>
      </c>
      <c r="G6623" s="5">
        <v>22</v>
      </c>
      <c r="H6623" s="5">
        <v>4479</v>
      </c>
      <c r="I6623" t="s">
        <v>28775</v>
      </c>
      <c r="J6623" s="46" t="s">
        <v>33103</v>
      </c>
      <c r="K6623" s="56"/>
      <c r="L6623" s="56"/>
      <c r="M6623" s="56">
        <f t="shared" si="520"/>
        <v>1919</v>
      </c>
      <c r="N6623" s="56"/>
      <c r="O6623" s="56">
        <f t="shared" si="521"/>
        <v>5</v>
      </c>
      <c r="P6623" s="56">
        <f t="shared" si="522"/>
        <v>6</v>
      </c>
      <c r="Q6623" s="2" t="str">
        <f t="shared" si="523"/>
        <v>&lt;a href="set04\he_november 20, 1917 - august 10, 1920\miscellaneous\vint,_oliver_sells_barber_shop_in_preparation_to_move_may_6,_1919_p5_he.pdf"&gt;Sells barber shop in preparation to move&lt;/a&gt;</v>
      </c>
    </row>
    <row r="6624" spans="1:17" x14ac:dyDescent="0.25">
      <c r="A6624" s="2">
        <v>7861</v>
      </c>
      <c r="B6624" s="4" t="s">
        <v>13195</v>
      </c>
      <c r="C6624" s="4" t="s">
        <v>1607</v>
      </c>
      <c r="D6624" s="52">
        <v>7066</v>
      </c>
      <c r="E6624" s="5" t="s">
        <v>13629</v>
      </c>
      <c r="F6624" s="5">
        <v>5</v>
      </c>
      <c r="G6624" s="5">
        <v>22</v>
      </c>
      <c r="H6624" s="5">
        <v>4577</v>
      </c>
      <c r="I6624" t="s">
        <v>28776</v>
      </c>
      <c r="J6624" s="46" t="s">
        <v>33103</v>
      </c>
      <c r="K6624" s="56"/>
      <c r="L6624" s="56"/>
      <c r="M6624" s="56">
        <f t="shared" si="520"/>
        <v>1919</v>
      </c>
      <c r="N6624" s="56"/>
      <c r="O6624" s="56">
        <f t="shared" si="521"/>
        <v>5</v>
      </c>
      <c r="P6624" s="56">
        <f t="shared" si="522"/>
        <v>6</v>
      </c>
      <c r="Q6624" s="2" t="str">
        <f t="shared" si="523"/>
        <v>&lt;a href="set04\he_november 20, 1917 - august 10, 1920\miscellaneous\walum_notes_may_6,_1919_p5_he.pdf"&gt;Notes&lt;/a&gt;</v>
      </c>
    </row>
    <row r="6625" spans="1:17" x14ac:dyDescent="0.25">
      <c r="A6625" s="2">
        <v>1898</v>
      </c>
      <c r="B6625" s="4" t="s">
        <v>746</v>
      </c>
      <c r="C6625" s="4" t="s">
        <v>747</v>
      </c>
      <c r="D6625" s="52">
        <v>7068</v>
      </c>
      <c r="E6625" s="5" t="s">
        <v>13630</v>
      </c>
      <c r="F6625" s="5">
        <v>4</v>
      </c>
      <c r="G6625" s="5">
        <v>32</v>
      </c>
      <c r="H6625" s="5">
        <v>6533</v>
      </c>
      <c r="I6625" t="s">
        <v>30461</v>
      </c>
      <c r="J6625" s="46" t="s">
        <v>33120</v>
      </c>
      <c r="K6625" s="56"/>
      <c r="L6625" s="56"/>
      <c r="M6625" s="56">
        <f t="shared" si="520"/>
        <v>1919</v>
      </c>
      <c r="N6625" s="56"/>
      <c r="O6625" s="56">
        <f t="shared" si="521"/>
        <v>5</v>
      </c>
      <c r="P6625" s="56">
        <f t="shared" si="522"/>
        <v>8</v>
      </c>
      <c r="Q6625" s="2" t="str">
        <f t="shared" si="523"/>
        <v>&lt;a href="set03\tsr\tsr_october_26,_1916_-_august_3,_1922\miscellaneous\fallen,_thomas_injured_by_kick_may_8,_1919_p4_tsr.pdf"&gt;Injured by kick&lt;/a&gt;</v>
      </c>
    </row>
    <row r="6626" spans="1:17" x14ac:dyDescent="0.25">
      <c r="A6626" s="2">
        <v>3767</v>
      </c>
      <c r="B6626" s="4" t="s">
        <v>406</v>
      </c>
      <c r="C6626" s="4" t="s">
        <v>844</v>
      </c>
      <c r="D6626" s="52">
        <v>7068</v>
      </c>
      <c r="E6626" s="5" t="s">
        <v>13630</v>
      </c>
      <c r="F6626" s="5">
        <v>1</v>
      </c>
      <c r="G6626" s="5">
        <v>32</v>
      </c>
      <c r="H6626" s="5">
        <v>6603</v>
      </c>
      <c r="I6626" t="s">
        <v>30462</v>
      </c>
      <c r="J6626" s="46" t="s">
        <v>33120</v>
      </c>
      <c r="K6626" s="56"/>
      <c r="L6626" s="56"/>
      <c r="M6626" s="56">
        <f t="shared" si="520"/>
        <v>1919</v>
      </c>
      <c r="N6626" s="56"/>
      <c r="O6626" s="56">
        <f t="shared" si="521"/>
        <v>5</v>
      </c>
      <c r="P6626" s="56">
        <f t="shared" si="522"/>
        <v>8</v>
      </c>
      <c r="Q6626" s="2" t="str">
        <f t="shared" si="523"/>
        <v>&lt;a href="set03\tsr\tsr_october_26,_1916_-_august_3,_1922\miscellaneous\howden,_william_resolutions_of_respect_may_8,_1919_p1_tsr.pdf"&gt;Resolutions of respect&lt;/a&gt;</v>
      </c>
    </row>
    <row r="6627" spans="1:17" x14ac:dyDescent="0.25">
      <c r="A6627" s="2">
        <v>6032</v>
      </c>
      <c r="B6627" s="4" t="s">
        <v>989</v>
      </c>
      <c r="C6627" s="4" t="s">
        <v>991</v>
      </c>
      <c r="D6627" s="52">
        <v>7068</v>
      </c>
      <c r="E6627" s="5" t="s">
        <v>13630</v>
      </c>
      <c r="F6627" s="5">
        <v>4</v>
      </c>
      <c r="G6627" s="5">
        <v>32</v>
      </c>
      <c r="H6627" s="5">
        <v>6718</v>
      </c>
      <c r="I6627" t="s">
        <v>30463</v>
      </c>
      <c r="J6627" s="46" t="s">
        <v>33120</v>
      </c>
      <c r="K6627" s="56"/>
      <c r="L6627" s="56"/>
      <c r="M6627" s="56">
        <f t="shared" si="520"/>
        <v>1919</v>
      </c>
      <c r="N6627" s="56"/>
      <c r="O6627" s="56">
        <f t="shared" si="521"/>
        <v>5</v>
      </c>
      <c r="P6627" s="56">
        <f t="shared" si="522"/>
        <v>8</v>
      </c>
      <c r="Q6627" s="2" t="str">
        <f t="shared" si="523"/>
        <v>&lt;a href="set03\tsr\tsr_october_26,_1916_-_august_3,_1922\miscellaneous\posey,_warren_sells_all_may_8,_1919_p4_tsr.pdf"&gt;Sells all&lt;/a&gt;</v>
      </c>
    </row>
    <row r="6628" spans="1:17" x14ac:dyDescent="0.25">
      <c r="A6628" s="2">
        <v>344</v>
      </c>
      <c r="B6628" s="4" t="s">
        <v>14970</v>
      </c>
      <c r="C6628" s="4" t="s">
        <v>3458</v>
      </c>
      <c r="D6628" s="52">
        <v>7073</v>
      </c>
      <c r="E6628" s="5" t="s">
        <v>13629</v>
      </c>
      <c r="F6628" s="5">
        <v>4</v>
      </c>
      <c r="G6628" s="5">
        <v>22</v>
      </c>
      <c r="H6628" s="5">
        <v>3744</v>
      </c>
      <c r="I6628" t="s">
        <v>28777</v>
      </c>
      <c r="J6628" s="46" t="s">
        <v>33103</v>
      </c>
      <c r="K6628" s="56"/>
      <c r="L6628" s="56"/>
      <c r="M6628" s="56">
        <f t="shared" si="520"/>
        <v>1919</v>
      </c>
      <c r="N6628" s="56"/>
      <c r="O6628" s="56">
        <f t="shared" si="521"/>
        <v>5</v>
      </c>
      <c r="P6628" s="56">
        <f t="shared" si="522"/>
        <v>13</v>
      </c>
      <c r="Q6628" s="2" t="str">
        <f t="shared" si="523"/>
        <v>&lt;a href="set04\he_november 20, 1917 - august 10, 1920\miscellaneous\bartley_items_may_13,_1919_p4_he.pdf"&gt;Items&lt;/a&gt;</v>
      </c>
    </row>
    <row r="6629" spans="1:17" x14ac:dyDescent="0.25">
      <c r="A6629" s="2">
        <v>719</v>
      </c>
      <c r="B6629" s="4" t="s">
        <v>15391</v>
      </c>
      <c r="C6629" s="4" t="s">
        <v>15392</v>
      </c>
      <c r="D6629" s="52">
        <v>7073</v>
      </c>
      <c r="E6629" s="5" t="s">
        <v>13629</v>
      </c>
      <c r="F6629" s="5">
        <v>5</v>
      </c>
      <c r="G6629" s="5">
        <v>22</v>
      </c>
      <c r="H6629" s="5">
        <v>3776</v>
      </c>
      <c r="I6629" t="s">
        <v>28778</v>
      </c>
      <c r="J6629" s="46" t="s">
        <v>33103</v>
      </c>
      <c r="K6629" s="56"/>
      <c r="L6629" s="56"/>
      <c r="M6629" s="56">
        <f t="shared" si="520"/>
        <v>1919</v>
      </c>
      <c r="N6629" s="56"/>
      <c r="O6629" s="56">
        <f t="shared" si="521"/>
        <v>5</v>
      </c>
      <c r="P6629" s="56">
        <f t="shared" si="522"/>
        <v>13</v>
      </c>
      <c r="Q6629" s="2" t="str">
        <f t="shared" si="523"/>
        <v>&lt;a href="set04\he_november 20, 1917 - august 10, 1920\miscellaneous\campbell,_floyd_r_arrives_in_walum_wwi_story_may_13,_1919_p5_he.pdf"&gt;Arrives in Walum WWI Story&lt;/a&gt;</v>
      </c>
    </row>
    <row r="6630" spans="1:17" x14ac:dyDescent="0.25">
      <c r="A6630" s="2">
        <v>1241</v>
      </c>
      <c r="B6630" s="4" t="s">
        <v>14811</v>
      </c>
      <c r="C6630" s="4" t="s">
        <v>1607</v>
      </c>
      <c r="D6630" s="52">
        <v>7073</v>
      </c>
      <c r="E6630" s="5" t="s">
        <v>13629</v>
      </c>
      <c r="F6630" s="5">
        <v>8</v>
      </c>
      <c r="G6630" s="5">
        <v>22</v>
      </c>
      <c r="H6630" s="5">
        <v>3810</v>
      </c>
      <c r="I6630" t="s">
        <v>28779</v>
      </c>
      <c r="J6630" s="46" t="s">
        <v>33103</v>
      </c>
      <c r="K6630" s="56"/>
      <c r="L6630" s="56"/>
      <c r="M6630" s="56">
        <f t="shared" si="520"/>
        <v>1919</v>
      </c>
      <c r="N6630" s="56"/>
      <c r="O6630" s="56">
        <f t="shared" si="521"/>
        <v>5</v>
      </c>
      <c r="P6630" s="56">
        <f t="shared" si="522"/>
        <v>13</v>
      </c>
      <c r="Q6630" s="2" t="str">
        <f t="shared" si="523"/>
        <v>&lt;a href="set04\he_november 20, 1917 - august 10, 1920\miscellaneous\country_school_notes_may_13,_1919_p8_he.pdf"&gt;Notes&lt;/a&gt;</v>
      </c>
    </row>
    <row r="6631" spans="1:17" x14ac:dyDescent="0.25">
      <c r="A6631" s="2">
        <v>2823</v>
      </c>
      <c r="B6631" s="4" t="s">
        <v>13509</v>
      </c>
      <c r="C6631" s="4" t="s">
        <v>15448</v>
      </c>
      <c r="D6631" s="52">
        <v>7073</v>
      </c>
      <c r="E6631" s="5" t="s">
        <v>13629</v>
      </c>
      <c r="F6631" s="5">
        <v>5</v>
      </c>
      <c r="G6631" s="5">
        <v>22</v>
      </c>
      <c r="H6631" s="5">
        <v>4023</v>
      </c>
      <c r="I6631" t="s">
        <v>28780</v>
      </c>
      <c r="J6631" s="46" t="s">
        <v>33103</v>
      </c>
      <c r="K6631" s="56"/>
      <c r="L6631" s="56"/>
      <c r="M6631" s="56">
        <f t="shared" si="520"/>
        <v>1919</v>
      </c>
      <c r="N6631" s="56"/>
      <c r="O6631" s="56">
        <f t="shared" si="521"/>
        <v>5</v>
      </c>
      <c r="P6631" s="56">
        <f t="shared" si="522"/>
        <v>13</v>
      </c>
      <c r="Q6631" s="2" t="str">
        <f t="shared" si="523"/>
        <v>&lt;a href="set04\he_november 20, 1917 - august 10, 1920\miscellaneous\harris,_j_w_ships_foundation_pig_may_13,_1919_p5_he.pdf"&gt;Ships Foundation Pig&lt;/a&gt;</v>
      </c>
    </row>
    <row r="6632" spans="1:17" x14ac:dyDescent="0.25">
      <c r="A6632" s="2">
        <v>5442</v>
      </c>
      <c r="B6632" s="4" t="s">
        <v>15185</v>
      </c>
      <c r="C6632" s="4" t="s">
        <v>15521</v>
      </c>
      <c r="D6632" s="52">
        <v>7073</v>
      </c>
      <c r="E6632" s="5" t="s">
        <v>13629</v>
      </c>
      <c r="F6632" s="5">
        <v>5</v>
      </c>
      <c r="G6632" s="5">
        <v>22</v>
      </c>
      <c r="H6632" s="5">
        <v>4309</v>
      </c>
      <c r="I6632" t="s">
        <v>28781</v>
      </c>
      <c r="J6632" s="46" t="s">
        <v>33103</v>
      </c>
      <c r="K6632" s="56"/>
      <c r="L6632" s="56"/>
      <c r="M6632" s="56">
        <f t="shared" si="520"/>
        <v>1919</v>
      </c>
      <c r="N6632" s="56"/>
      <c r="O6632" s="56">
        <f t="shared" si="521"/>
        <v>5</v>
      </c>
      <c r="P6632" s="56">
        <f t="shared" si="522"/>
        <v>13</v>
      </c>
      <c r="Q6632" s="2" t="str">
        <f t="shared" si="523"/>
        <v>&lt;a href="set04\he_november 20, 1917 - august 10, 1920\miscellaneous\nickerson,_j_m_arrives_in_hannaford_may_13,_1919_p5_he.pdf"&gt;Arrives in Hannaford&lt;/a&gt;</v>
      </c>
    </row>
    <row r="6633" spans="1:17" x14ac:dyDescent="0.25">
      <c r="A6633" s="2">
        <v>6675</v>
      </c>
      <c r="B6633" s="4" t="s">
        <v>15560</v>
      </c>
      <c r="C6633" s="4" t="s">
        <v>15561</v>
      </c>
      <c r="D6633" s="52">
        <v>7073</v>
      </c>
      <c r="E6633" s="5" t="s">
        <v>13629</v>
      </c>
      <c r="F6633" s="5">
        <v>5</v>
      </c>
      <c r="G6633" s="5">
        <v>22</v>
      </c>
      <c r="H6633" s="5">
        <v>4407</v>
      </c>
      <c r="I6633" t="s">
        <v>28782</v>
      </c>
      <c r="J6633" s="46" t="s">
        <v>33103</v>
      </c>
      <c r="K6633" s="56"/>
      <c r="L6633" s="56"/>
      <c r="M6633" s="56">
        <f t="shared" si="520"/>
        <v>1919</v>
      </c>
      <c r="N6633" s="56"/>
      <c r="O6633" s="56">
        <f t="shared" si="521"/>
        <v>5</v>
      </c>
      <c r="P6633" s="56">
        <f t="shared" si="522"/>
        <v>13</v>
      </c>
      <c r="Q6633" s="2" t="str">
        <f t="shared" si="523"/>
        <v>&lt;a href="set04\he_november 20, 1917 - august 10, 1920\miscellaneous\slyter,_peter_to_live_work_and_play_baseball_in_hannaford_may_13,_1919_p5_he.pdf"&gt;To live work and play baseball in Hannaford&lt;/a&gt;</v>
      </c>
    </row>
    <row r="6634" spans="1:17" x14ac:dyDescent="0.25">
      <c r="A6634" s="2">
        <v>7443</v>
      </c>
      <c r="B6634" s="4" t="s">
        <v>14011</v>
      </c>
      <c r="C6634" s="4" t="s">
        <v>15521</v>
      </c>
      <c r="D6634" s="52">
        <v>7073</v>
      </c>
      <c r="E6634" s="5" t="s">
        <v>13629</v>
      </c>
      <c r="F6634" s="5">
        <v>5</v>
      </c>
      <c r="G6634" s="5">
        <v>22</v>
      </c>
      <c r="H6634" s="5">
        <v>4445</v>
      </c>
      <c r="I6634" t="s">
        <v>28783</v>
      </c>
      <c r="J6634" s="46" t="s">
        <v>33103</v>
      </c>
      <c r="K6634" s="56"/>
      <c r="L6634" s="56"/>
      <c r="M6634" s="56">
        <f t="shared" si="520"/>
        <v>1919</v>
      </c>
      <c r="N6634" s="56"/>
      <c r="O6634" s="56">
        <f t="shared" si="521"/>
        <v>5</v>
      </c>
      <c r="P6634" s="56">
        <f t="shared" si="522"/>
        <v>13</v>
      </c>
      <c r="Q6634" s="2" t="str">
        <f t="shared" si="523"/>
        <v>&lt;a href="set04\he_november 20, 1917 - august 10, 1920\miscellaneous\thoreson,_philip_arrives_in_hannaford_may_13,_1919_p5_he.pdf"&gt;Arrives in Hannaford&lt;/a&gt;</v>
      </c>
    </row>
    <row r="6635" spans="1:17" x14ac:dyDescent="0.25">
      <c r="A6635" s="2">
        <v>7862</v>
      </c>
      <c r="B6635" s="4" t="s">
        <v>13195</v>
      </c>
      <c r="C6635" s="4" t="s">
        <v>1607</v>
      </c>
      <c r="D6635" s="52">
        <v>7073</v>
      </c>
      <c r="E6635" s="5" t="s">
        <v>13629</v>
      </c>
      <c r="F6635" s="5">
        <v>5</v>
      </c>
      <c r="G6635" s="5">
        <v>22</v>
      </c>
      <c r="H6635" s="5">
        <v>4578</v>
      </c>
      <c r="I6635" t="s">
        <v>28784</v>
      </c>
      <c r="J6635" s="46" t="s">
        <v>33103</v>
      </c>
      <c r="K6635" s="56"/>
      <c r="L6635" s="56"/>
      <c r="M6635" s="56">
        <f t="shared" si="520"/>
        <v>1919</v>
      </c>
      <c r="N6635" s="56"/>
      <c r="O6635" s="56">
        <f t="shared" si="521"/>
        <v>5</v>
      </c>
      <c r="P6635" s="56">
        <f t="shared" si="522"/>
        <v>13</v>
      </c>
      <c r="Q6635" s="2" t="str">
        <f t="shared" si="523"/>
        <v>&lt;a href="set04\he_november 20, 1917 - august 10, 1920\miscellaneous\walum_notes_may_13,_1919_p5_he.pdf"&gt;Notes&lt;/a&gt;</v>
      </c>
    </row>
    <row r="6636" spans="1:17" x14ac:dyDescent="0.25">
      <c r="A6636" s="2">
        <v>3765</v>
      </c>
      <c r="B6636" s="4" t="s">
        <v>406</v>
      </c>
      <c r="C6636" s="4" t="s">
        <v>842</v>
      </c>
      <c r="D6636" s="52">
        <v>7075</v>
      </c>
      <c r="E6636" s="5" t="s">
        <v>13630</v>
      </c>
      <c r="F6636" s="5">
        <v>1</v>
      </c>
      <c r="G6636" s="5">
        <v>32</v>
      </c>
      <c r="H6636" s="5">
        <v>6601</v>
      </c>
      <c r="I6636" t="s">
        <v>30464</v>
      </c>
      <c r="J6636" s="46" t="s">
        <v>33120</v>
      </c>
      <c r="K6636" s="56"/>
      <c r="L6636" s="56"/>
      <c r="M6636" s="56">
        <f t="shared" si="520"/>
        <v>1919</v>
      </c>
      <c r="N6636" s="56"/>
      <c r="O6636" s="56">
        <f t="shared" si="521"/>
        <v>5</v>
      </c>
      <c r="P6636" s="56">
        <f t="shared" si="522"/>
        <v>15</v>
      </c>
      <c r="Q6636" s="2" t="str">
        <f t="shared" si="523"/>
        <v>&lt;a href="set03\tsr\tsr_october_26,_1916_-_august_3,_1922\miscellaneous\howden,_william_citation_hearing_petition_may_15,_1919_p1_tsr.pdf"&gt;Citation Hearing Petition&lt;/a&gt;</v>
      </c>
    </row>
    <row r="6637" spans="1:17" x14ac:dyDescent="0.25">
      <c r="A6637" s="2">
        <v>4479</v>
      </c>
      <c r="B6637" s="4" t="s">
        <v>519</v>
      </c>
      <c r="C6637" s="4" t="s">
        <v>604</v>
      </c>
      <c r="D6637" s="52">
        <v>7075</v>
      </c>
      <c r="E6637" s="5" t="s">
        <v>13630</v>
      </c>
      <c r="F6637" s="5">
        <v>4</v>
      </c>
      <c r="G6637" s="5">
        <v>32</v>
      </c>
      <c r="H6637" s="5">
        <v>6630</v>
      </c>
      <c r="I6637" t="s">
        <v>30465</v>
      </c>
      <c r="J6637" s="46" t="s">
        <v>33120</v>
      </c>
      <c r="K6637" s="56"/>
      <c r="L6637" s="56"/>
      <c r="M6637" s="56">
        <f t="shared" si="520"/>
        <v>1919</v>
      </c>
      <c r="N6637" s="56"/>
      <c r="O6637" s="56">
        <f t="shared" si="521"/>
        <v>5</v>
      </c>
      <c r="P6637" s="56">
        <f t="shared" si="522"/>
        <v>15</v>
      </c>
      <c r="Q6637" s="2" t="str">
        <f t="shared" si="523"/>
        <v>&lt;a href="set03\tsr\tsr_october_26,_1916_-_august_3,_1922\miscellaneous\kjelson,_clarence_arrives_home_may_15,_1919_p4_tsr.pdf"&gt;WWI Arrives home&lt;/a&gt;</v>
      </c>
    </row>
    <row r="6638" spans="1:17" x14ac:dyDescent="0.25">
      <c r="A6638" s="2">
        <v>6600</v>
      </c>
      <c r="B6638" s="4" t="s">
        <v>1052</v>
      </c>
      <c r="C6638" s="4" t="s">
        <v>604</v>
      </c>
      <c r="D6638" s="52">
        <v>7075</v>
      </c>
      <c r="E6638" s="5" t="s">
        <v>13630</v>
      </c>
      <c r="F6638" s="5">
        <v>1</v>
      </c>
      <c r="G6638" s="5">
        <v>32</v>
      </c>
      <c r="H6638" s="5">
        <v>6763</v>
      </c>
      <c r="I6638" t="s">
        <v>30466</v>
      </c>
      <c r="J6638" s="46" t="s">
        <v>33120</v>
      </c>
      <c r="K6638" s="56"/>
      <c r="L6638" s="56"/>
      <c r="M6638" s="56">
        <f t="shared" si="520"/>
        <v>1919</v>
      </c>
      <c r="N6638" s="56"/>
      <c r="O6638" s="56">
        <f t="shared" si="521"/>
        <v>5</v>
      </c>
      <c r="P6638" s="56">
        <f t="shared" si="522"/>
        <v>15</v>
      </c>
      <c r="Q6638" s="2" t="str">
        <f t="shared" si="523"/>
        <v>&lt;a href="set03\tsr\tsr_october_26,_1916_-_august_3,_1922\miscellaneous\simenson,_victor_arrives_home_wwi_may_15,_1919_p1_tsr.pdf"&gt;WWI Arrives home&lt;/a&gt;</v>
      </c>
    </row>
    <row r="6639" spans="1:17" x14ac:dyDescent="0.25">
      <c r="A6639" s="2">
        <v>1242</v>
      </c>
      <c r="B6639" s="4" t="s">
        <v>14811</v>
      </c>
      <c r="C6639" s="4" t="s">
        <v>1607</v>
      </c>
      <c r="D6639" s="52">
        <v>7080</v>
      </c>
      <c r="E6639" s="5" t="s">
        <v>13629</v>
      </c>
      <c r="F6639" s="5">
        <v>8</v>
      </c>
      <c r="G6639" s="5">
        <v>22</v>
      </c>
      <c r="H6639" s="5">
        <v>3811</v>
      </c>
      <c r="I6639" t="s">
        <v>28785</v>
      </c>
      <c r="J6639" s="46" t="s">
        <v>33103</v>
      </c>
      <c r="K6639" s="56"/>
      <c r="L6639" s="56"/>
      <c r="M6639" s="56">
        <f t="shared" si="520"/>
        <v>1919</v>
      </c>
      <c r="N6639" s="56"/>
      <c r="O6639" s="56">
        <f t="shared" si="521"/>
        <v>5</v>
      </c>
      <c r="P6639" s="56">
        <f t="shared" si="522"/>
        <v>20</v>
      </c>
      <c r="Q6639" s="2" t="str">
        <f t="shared" si="523"/>
        <v>&lt;a href="set04\he_november 20, 1917 - august 10, 1920\miscellaneous\country_school_notes_may_20,_1919_p8_he.pdf"&gt;Notes&lt;/a&gt;</v>
      </c>
    </row>
    <row r="6640" spans="1:17" x14ac:dyDescent="0.25">
      <c r="A6640" s="2">
        <v>5397</v>
      </c>
      <c r="B6640" s="4" t="s">
        <v>14677</v>
      </c>
      <c r="C6640" s="4" t="s">
        <v>15516</v>
      </c>
      <c r="D6640" s="52">
        <v>7080</v>
      </c>
      <c r="E6640" s="5" t="s">
        <v>13629</v>
      </c>
      <c r="F6640" s="5">
        <v>5</v>
      </c>
      <c r="G6640" s="5">
        <v>22</v>
      </c>
      <c r="H6640" s="5">
        <v>4301</v>
      </c>
      <c r="I6640" t="s">
        <v>28786</v>
      </c>
      <c r="J6640" s="46" t="s">
        <v>33103</v>
      </c>
      <c r="K6640" s="56"/>
      <c r="L6640" s="56"/>
      <c r="M6640" s="56">
        <f t="shared" si="520"/>
        <v>1919</v>
      </c>
      <c r="N6640" s="56"/>
      <c r="O6640" s="56">
        <f t="shared" si="521"/>
        <v>5</v>
      </c>
      <c r="P6640" s="56">
        <f t="shared" si="522"/>
        <v>20</v>
      </c>
      <c r="Q6640" s="2" t="str">
        <f t="shared" si="523"/>
        <v>&lt;a href="set04\he_november 20, 1917 - august 10, 1920\miscellaneous\ness,_g_k_buys_horseless_carriage_may_20,_1919_p5_he.pdf"&gt;Buys horseless carriage&lt;/a&gt;</v>
      </c>
    </row>
    <row r="6641" spans="1:17" x14ac:dyDescent="0.25">
      <c r="A6641" s="2">
        <v>7280</v>
      </c>
      <c r="B6641" s="4" t="s">
        <v>15567</v>
      </c>
      <c r="C6641" s="4" t="s">
        <v>15389</v>
      </c>
      <c r="D6641" s="52">
        <v>7080</v>
      </c>
      <c r="E6641" s="5" t="s">
        <v>13629</v>
      </c>
      <c r="F6641" s="5">
        <v>5</v>
      </c>
      <c r="G6641" s="5">
        <v>22</v>
      </c>
      <c r="H6641" s="5">
        <v>4428</v>
      </c>
      <c r="I6641" t="s">
        <v>28787</v>
      </c>
      <c r="J6641" s="46" t="s">
        <v>33103</v>
      </c>
      <c r="K6641" s="56"/>
      <c r="L6641" s="56"/>
      <c r="M6641" s="56">
        <f t="shared" si="520"/>
        <v>1919</v>
      </c>
      <c r="N6641" s="56"/>
      <c r="O6641" s="56">
        <f t="shared" si="521"/>
        <v>5</v>
      </c>
      <c r="P6641" s="56">
        <f t="shared" si="522"/>
        <v>20</v>
      </c>
      <c r="Q6641" s="2" t="str">
        <f t="shared" si="523"/>
        <v>&lt;a href="set04\he_november 20, 1917 - august 10, 1920\miscellaneous\swingen,_alfred_'tad'_arrives_home_wwi_may_20,_1919_p5_he.pdf"&gt;Arrives home WWI&lt;/a&gt;</v>
      </c>
    </row>
    <row r="6642" spans="1:17" x14ac:dyDescent="0.25">
      <c r="A6642" s="2">
        <v>7863</v>
      </c>
      <c r="B6642" s="4" t="s">
        <v>13195</v>
      </c>
      <c r="C6642" s="4" t="s">
        <v>1607</v>
      </c>
      <c r="D6642" s="52">
        <v>7080</v>
      </c>
      <c r="E6642" s="5" t="s">
        <v>13629</v>
      </c>
      <c r="F6642" s="5">
        <v>5</v>
      </c>
      <c r="G6642" s="5">
        <v>22</v>
      </c>
      <c r="H6642" s="5">
        <v>4579</v>
      </c>
      <c r="I6642" t="s">
        <v>28788</v>
      </c>
      <c r="J6642" s="46" t="s">
        <v>33103</v>
      </c>
      <c r="K6642" s="56"/>
      <c r="L6642" s="56"/>
      <c r="M6642" s="56">
        <f t="shared" si="520"/>
        <v>1919</v>
      </c>
      <c r="N6642" s="56"/>
      <c r="O6642" s="56">
        <f t="shared" si="521"/>
        <v>5</v>
      </c>
      <c r="P6642" s="56">
        <f t="shared" si="522"/>
        <v>20</v>
      </c>
      <c r="Q6642" s="2" t="str">
        <f t="shared" si="523"/>
        <v>&lt;a href="set04\he_november 20, 1917 - august 10, 1920\miscellaneous\walum_notes_may_20,_1919_p5_he.pdf"&gt;Notes&lt;/a&gt;</v>
      </c>
    </row>
    <row r="6643" spans="1:17" x14ac:dyDescent="0.25">
      <c r="A6643" s="2">
        <v>7217</v>
      </c>
      <c r="B6643" s="4" t="s">
        <v>1081</v>
      </c>
      <c r="C6643" s="4" t="s">
        <v>994</v>
      </c>
      <c r="D6643" s="52">
        <v>7082</v>
      </c>
      <c r="E6643" s="5" t="s">
        <v>13630</v>
      </c>
      <c r="F6643" s="5">
        <v>1</v>
      </c>
      <c r="G6643" s="5">
        <v>32</v>
      </c>
      <c r="H6643" s="5">
        <v>6783</v>
      </c>
      <c r="I6643" t="s">
        <v>30467</v>
      </c>
      <c r="J6643" s="46" t="s">
        <v>33120</v>
      </c>
      <c r="K6643" s="56"/>
      <c r="L6643" s="56"/>
      <c r="M6643" s="56">
        <f t="shared" ref="M6643:M6706" si="524">YEAR(D6643)</f>
        <v>1919</v>
      </c>
      <c r="N6643" s="56"/>
      <c r="O6643" s="56">
        <f t="shared" ref="O6643:O6706" si="525">MONTH(D6643)</f>
        <v>5</v>
      </c>
      <c r="P6643" s="56">
        <f t="shared" ref="P6643:P6706" si="526">DAY(D6643)</f>
        <v>22</v>
      </c>
      <c r="Q6643" s="2" t="str">
        <f t="shared" si="523"/>
        <v>&lt;a href="set03\tsr\tsr_october_26,_1916_-_august_3,_1922\miscellaneous\sutton_mercantile_burns_may_22,_1919_p1_tsr.pdf"&gt;Burns&lt;/a&gt;</v>
      </c>
    </row>
    <row r="6644" spans="1:17" x14ac:dyDescent="0.25">
      <c r="A6644" s="2">
        <v>1928</v>
      </c>
      <c r="B6644" s="4" t="s">
        <v>15417</v>
      </c>
      <c r="C6644" s="4" t="s">
        <v>15418</v>
      </c>
      <c r="D6644" s="52">
        <v>7087</v>
      </c>
      <c r="E6644" s="5" t="s">
        <v>13629</v>
      </c>
      <c r="F6644" s="5">
        <v>7</v>
      </c>
      <c r="G6644" s="5">
        <v>22</v>
      </c>
      <c r="H6644" s="5">
        <v>3890</v>
      </c>
      <c r="I6644" t="s">
        <v>28789</v>
      </c>
      <c r="J6644" s="46" t="s">
        <v>33103</v>
      </c>
      <c r="K6644" s="56"/>
      <c r="L6644" s="56"/>
      <c r="M6644" s="56">
        <f t="shared" si="524"/>
        <v>1919</v>
      </c>
      <c r="N6644" s="56"/>
      <c r="O6644" s="56">
        <f t="shared" si="525"/>
        <v>5</v>
      </c>
      <c r="P6644" s="56">
        <f t="shared" si="526"/>
        <v>27</v>
      </c>
      <c r="Q6644" s="2" t="str">
        <f t="shared" si="523"/>
        <v>&lt;a href="set04\he_november 20, 1917 - august 10, 1920\miscellaneous\fieber,_john_d_opens_auto_repair_shop_may_27,_1919_p7_he.pdf"&gt;Opens auto repair shop&lt;/a&gt;</v>
      </c>
    </row>
    <row r="6645" spans="1:17" x14ac:dyDescent="0.25">
      <c r="A6645" s="2">
        <v>2183</v>
      </c>
      <c r="B6645" s="4" t="s">
        <v>15029</v>
      </c>
      <c r="C6645" s="4" t="s">
        <v>15429</v>
      </c>
      <c r="D6645" s="52">
        <v>7087</v>
      </c>
      <c r="E6645" s="5" t="s">
        <v>13629</v>
      </c>
      <c r="F6645" s="5">
        <v>7</v>
      </c>
      <c r="G6645" s="5">
        <v>22</v>
      </c>
      <c r="H6645" s="5">
        <v>3913</v>
      </c>
      <c r="I6645" t="s">
        <v>28790</v>
      </c>
      <c r="J6645" s="46" t="s">
        <v>33103</v>
      </c>
      <c r="K6645" s="56"/>
      <c r="L6645" s="56"/>
      <c r="M6645" s="56">
        <f t="shared" si="524"/>
        <v>1919</v>
      </c>
      <c r="N6645" s="56"/>
      <c r="O6645" s="56">
        <f t="shared" si="525"/>
        <v>5</v>
      </c>
      <c r="P6645" s="56">
        <f t="shared" si="526"/>
        <v>27</v>
      </c>
      <c r="Q6645" s="2" t="str">
        <f t="shared" si="523"/>
        <v>&lt;a href="set04\he_november 20, 1917 - august 10, 1920\miscellaneous\goffe,_chas_briscoe_dealer_may_27,_1919_p7_he.pdf"&gt;Briscoe dealer&lt;/a&gt;</v>
      </c>
    </row>
    <row r="6646" spans="1:17" x14ac:dyDescent="0.25">
      <c r="A6646" s="2">
        <v>2185</v>
      </c>
      <c r="B6646" s="4" t="s">
        <v>15029</v>
      </c>
      <c r="C6646" s="4" t="s">
        <v>15430</v>
      </c>
      <c r="D6646" s="52">
        <v>7087</v>
      </c>
      <c r="E6646" s="5" t="s">
        <v>13629</v>
      </c>
      <c r="F6646" s="5">
        <v>7</v>
      </c>
      <c r="G6646" s="5">
        <v>22</v>
      </c>
      <c r="H6646" s="5">
        <v>3914</v>
      </c>
      <c r="I6646" t="s">
        <v>28791</v>
      </c>
      <c r="J6646" s="46" t="s">
        <v>33103</v>
      </c>
      <c r="K6646" s="56"/>
      <c r="L6646" s="56"/>
      <c r="M6646" s="56">
        <f t="shared" si="524"/>
        <v>1919</v>
      </c>
      <c r="N6646" s="56"/>
      <c r="O6646" s="56">
        <f t="shared" si="525"/>
        <v>5</v>
      </c>
      <c r="P6646" s="56">
        <f t="shared" si="526"/>
        <v>27</v>
      </c>
      <c r="Q6646" s="2" t="str">
        <f t="shared" si="523"/>
        <v>&lt;a href="set04\he_november 20, 1917 - august 10, 1920\miscellaneous\goffe,_chas_car_dealer_may_27,_1919_p7_he.pdf"&gt;Car dealer&lt;/a&gt;</v>
      </c>
    </row>
    <row r="6647" spans="1:17" x14ac:dyDescent="0.25">
      <c r="A6647" s="2">
        <v>5449</v>
      </c>
      <c r="B6647" s="4" t="s">
        <v>15185</v>
      </c>
      <c r="C6647" s="4" t="s">
        <v>15524</v>
      </c>
      <c r="D6647" s="52">
        <v>7087</v>
      </c>
      <c r="E6647" s="5" t="s">
        <v>13629</v>
      </c>
      <c r="F6647" s="5">
        <v>4</v>
      </c>
      <c r="G6647" s="5">
        <v>22</v>
      </c>
      <c r="H6647" s="5">
        <v>4313</v>
      </c>
      <c r="I6647" t="s">
        <v>28792</v>
      </c>
      <c r="J6647" s="46" t="s">
        <v>33103</v>
      </c>
      <c r="K6647" s="56"/>
      <c r="L6647" s="56"/>
      <c r="M6647" s="56">
        <f t="shared" si="524"/>
        <v>1919</v>
      </c>
      <c r="N6647" s="56"/>
      <c r="O6647" s="56">
        <f t="shared" si="525"/>
        <v>5</v>
      </c>
      <c r="P6647" s="56">
        <f t="shared" si="526"/>
        <v>27</v>
      </c>
      <c r="Q6647" s="2" t="str">
        <f t="shared" si="523"/>
        <v>&lt;a href="set04\he_november 20, 1917 - august 10, 1920\miscellaneous\nickerson,_j_m_writes_of_france_wwi_may_27,_1919_p4_he.pdf"&gt;Writes of France WWI&lt;/a&gt;</v>
      </c>
    </row>
    <row r="6648" spans="1:17" x14ac:dyDescent="0.25">
      <c r="A6648" s="2">
        <v>6375</v>
      </c>
      <c r="B6648" s="4" t="s">
        <v>15547</v>
      </c>
      <c r="C6648" s="4" t="s">
        <v>15548</v>
      </c>
      <c r="D6648" s="52">
        <v>7087</v>
      </c>
      <c r="E6648" s="5" t="s">
        <v>13629</v>
      </c>
      <c r="F6648" s="5">
        <v>7</v>
      </c>
      <c r="G6648" s="5">
        <v>22</v>
      </c>
      <c r="H6648" s="5">
        <v>4392</v>
      </c>
      <c r="I6648" t="s">
        <v>28793</v>
      </c>
      <c r="J6648" s="46" t="s">
        <v>33103</v>
      </c>
      <c r="K6648" s="56"/>
      <c r="L6648" s="56"/>
      <c r="M6648" s="56">
        <f t="shared" si="524"/>
        <v>1919</v>
      </c>
      <c r="N6648" s="56"/>
      <c r="O6648" s="56">
        <f t="shared" si="525"/>
        <v>5</v>
      </c>
      <c r="P6648" s="56">
        <f t="shared" si="526"/>
        <v>27</v>
      </c>
      <c r="Q6648" s="2" t="str">
        <f t="shared" si="523"/>
        <v>&lt;a href="set04\he_november 20, 1917 - august 10, 1920\miscellaneous\saland,_prof_sam_visits_from_norway_may_27,_1919_p7_he.pdf"&gt;Visits from Norway&lt;/a&gt;</v>
      </c>
    </row>
    <row r="6649" spans="1:17" x14ac:dyDescent="0.25">
      <c r="A6649" s="2">
        <v>6644</v>
      </c>
      <c r="B6649" s="4" t="s">
        <v>14868</v>
      </c>
      <c r="C6649" s="4" t="s">
        <v>15558</v>
      </c>
      <c r="D6649" s="52">
        <v>7087</v>
      </c>
      <c r="E6649" s="5" t="s">
        <v>13629</v>
      </c>
      <c r="F6649" s="5">
        <v>7</v>
      </c>
      <c r="G6649" s="5">
        <v>22</v>
      </c>
      <c r="H6649" s="5">
        <v>4403</v>
      </c>
      <c r="I6649" t="s">
        <v>28794</v>
      </c>
      <c r="J6649" s="46" t="s">
        <v>33103</v>
      </c>
      <c r="K6649" s="56"/>
      <c r="L6649" s="56"/>
      <c r="M6649" s="56">
        <f t="shared" si="524"/>
        <v>1919</v>
      </c>
      <c r="N6649" s="56"/>
      <c r="O6649" s="56">
        <f t="shared" si="525"/>
        <v>5</v>
      </c>
      <c r="P6649" s="56">
        <f t="shared" si="526"/>
        <v>27</v>
      </c>
      <c r="Q6649" s="2" t="str">
        <f t="shared" si="523"/>
        <v>&lt;a href="set04\he_november 20, 1917 - august 10, 1920\miscellaneous\skjelset,_lars_norwegian_friend_visits_may_27,_1919_p7_he.pdf"&gt;Norwegian friend visits&lt;/a&gt;</v>
      </c>
    </row>
    <row r="6650" spans="1:17" x14ac:dyDescent="0.25">
      <c r="A6650" s="2">
        <v>7864</v>
      </c>
      <c r="B6650" s="4" t="s">
        <v>13195</v>
      </c>
      <c r="C6650" s="4" t="s">
        <v>1607</v>
      </c>
      <c r="D6650" s="52">
        <v>7087</v>
      </c>
      <c r="E6650" s="5" t="s">
        <v>13629</v>
      </c>
      <c r="F6650" s="5">
        <v>7</v>
      </c>
      <c r="G6650" s="5">
        <v>22</v>
      </c>
      <c r="H6650" s="5">
        <v>4580</v>
      </c>
      <c r="I6650" t="s">
        <v>28795</v>
      </c>
      <c r="J6650" s="46" t="s">
        <v>33103</v>
      </c>
      <c r="K6650" s="56"/>
      <c r="L6650" s="56"/>
      <c r="M6650" s="56">
        <f t="shared" si="524"/>
        <v>1919</v>
      </c>
      <c r="N6650" s="56"/>
      <c r="O6650" s="56">
        <f t="shared" si="525"/>
        <v>5</v>
      </c>
      <c r="P6650" s="56">
        <f t="shared" si="526"/>
        <v>27</v>
      </c>
      <c r="Q6650" s="2" t="str">
        <f t="shared" si="523"/>
        <v>&lt;a href="set04\he_november 20, 1917 - august 10, 1920\miscellaneous\walum_notes_may_27,_1919_p7_he.pdf"&gt;Notes&lt;/a&gt;</v>
      </c>
    </row>
    <row r="6651" spans="1:17" x14ac:dyDescent="0.25">
      <c r="A6651" s="2">
        <v>8044</v>
      </c>
      <c r="B6651" s="4" t="s">
        <v>15589</v>
      </c>
      <c r="C6651" s="4" t="s">
        <v>15590</v>
      </c>
      <c r="D6651" s="52">
        <v>7087</v>
      </c>
      <c r="E6651" s="5" t="s">
        <v>13629</v>
      </c>
      <c r="F6651" s="5">
        <v>7</v>
      </c>
      <c r="G6651" s="5">
        <v>22</v>
      </c>
      <c r="H6651" s="5">
        <v>4629</v>
      </c>
      <c r="I6651" s="99" t="s">
        <v>28796</v>
      </c>
      <c r="J6651" s="46" t="s">
        <v>33103</v>
      </c>
      <c r="K6651" s="56"/>
      <c r="L6651" s="56"/>
      <c r="M6651" s="56">
        <f t="shared" si="524"/>
        <v>1919</v>
      </c>
      <c r="N6651" s="56"/>
      <c r="O6651" s="56">
        <f t="shared" si="525"/>
        <v>5</v>
      </c>
      <c r="P6651" s="56">
        <f t="shared" si="526"/>
        <v>27</v>
      </c>
      <c r="Q6651" s="2" t="str">
        <f t="shared" si="523"/>
        <v>&lt;a href="set04\he_november 20, 1917 - august 10, 1920\miscellaneous\wam,_mrs_john_to_live_work_in_fargo_may_27,_1919_p7_he.pdf"&gt;to live work in Fargo&lt;/a&gt;</v>
      </c>
    </row>
    <row r="6652" spans="1:17" x14ac:dyDescent="0.25">
      <c r="A6652" s="2">
        <v>685</v>
      </c>
      <c r="B6652" s="4" t="s">
        <v>656</v>
      </c>
      <c r="C6652" s="4" t="s">
        <v>587</v>
      </c>
      <c r="D6652" s="52">
        <v>7089</v>
      </c>
      <c r="E6652" s="5" t="s">
        <v>13630</v>
      </c>
      <c r="F6652" s="5">
        <v>1</v>
      </c>
      <c r="G6652" s="5">
        <v>32</v>
      </c>
      <c r="H6652" s="5">
        <v>6459</v>
      </c>
      <c r="I6652" t="s">
        <v>30468</v>
      </c>
      <c r="J6652" s="46" t="s">
        <v>33120</v>
      </c>
      <c r="K6652" s="56"/>
      <c r="L6652" s="56"/>
      <c r="M6652" s="56">
        <f t="shared" si="524"/>
        <v>1919</v>
      </c>
      <c r="N6652" s="56"/>
      <c r="O6652" s="56">
        <f t="shared" si="525"/>
        <v>5</v>
      </c>
      <c r="P6652" s="56">
        <f t="shared" si="526"/>
        <v>29</v>
      </c>
      <c r="Q6652" s="2" t="str">
        <f t="shared" si="523"/>
        <v>&lt;a href="set03\tsr\tsr_october_26,_1916_-_august_3,_1922\miscellaneous\bustrack,_lawrence_returns_from_kansas_city_may_29,_1919_p1_tsr.pdf"&gt;Returns from Kansas City&lt;/a&gt;</v>
      </c>
    </row>
    <row r="6653" spans="1:17" x14ac:dyDescent="0.25">
      <c r="A6653" s="2">
        <v>204</v>
      </c>
      <c r="B6653" s="4" t="s">
        <v>14429</v>
      </c>
      <c r="C6653" s="4" t="s">
        <v>15377</v>
      </c>
      <c r="D6653" s="52">
        <v>7094</v>
      </c>
      <c r="E6653" s="5" t="s">
        <v>13629</v>
      </c>
      <c r="F6653" s="5">
        <v>4</v>
      </c>
      <c r="G6653" s="5">
        <v>22</v>
      </c>
      <c r="H6653" s="5">
        <v>3718</v>
      </c>
      <c r="I6653" t="s">
        <v>28797</v>
      </c>
      <c r="J6653" s="46" t="s">
        <v>33103</v>
      </c>
      <c r="K6653" s="56"/>
      <c r="L6653" s="56"/>
      <c r="M6653" s="56">
        <f t="shared" si="524"/>
        <v>1919</v>
      </c>
      <c r="N6653" s="56"/>
      <c r="O6653" s="56">
        <f t="shared" si="525"/>
        <v>6</v>
      </c>
      <c r="P6653" s="56">
        <f t="shared" si="526"/>
        <v>3</v>
      </c>
      <c r="Q6653" s="2" t="str">
        <f t="shared" si="523"/>
        <v>&lt;a href="set04\he_november 20, 1917 - august 10, 1920\miscellaneous\anfinson,_carl_to_live_work_in_devils_lake_june_3,_1919_p4_he.pdf"&gt;To live work in Devils Lake&lt;/a&gt;</v>
      </c>
    </row>
    <row r="6654" spans="1:17" x14ac:dyDescent="0.25">
      <c r="A6654" s="2">
        <v>3971</v>
      </c>
      <c r="B6654" s="4" t="s">
        <v>15355</v>
      </c>
      <c r="C6654" s="4" t="s">
        <v>15463</v>
      </c>
      <c r="D6654" s="52">
        <v>7094</v>
      </c>
      <c r="E6654" s="5" t="s">
        <v>13629</v>
      </c>
      <c r="F6654" s="5">
        <v>10</v>
      </c>
      <c r="G6654" s="5">
        <v>22</v>
      </c>
      <c r="H6654" s="5">
        <v>4071</v>
      </c>
      <c r="I6654" t="s">
        <v>28798</v>
      </c>
      <c r="J6654" s="46" t="s">
        <v>33103</v>
      </c>
      <c r="K6654" s="56"/>
      <c r="L6654" s="56"/>
      <c r="M6654" s="56">
        <f t="shared" si="524"/>
        <v>1919</v>
      </c>
      <c r="N6654" s="56"/>
      <c r="O6654" s="56">
        <f t="shared" si="525"/>
        <v>6</v>
      </c>
      <c r="P6654" s="56">
        <f t="shared" si="526"/>
        <v>3</v>
      </c>
      <c r="Q6654" s="2" t="str">
        <f t="shared" si="523"/>
        <v>&lt;a href="set04\he_november 20, 1917 - august 10, 1920\miscellaneous\johnson,_henry_g_estate_hearing_to_appt_administrator_june_3,_1919_p10_he.pdf"&gt;Estate Hearing to Appt Administrator&lt;/a&gt;</v>
      </c>
    </row>
    <row r="6655" spans="1:17" x14ac:dyDescent="0.25">
      <c r="A6655" s="2">
        <v>4563</v>
      </c>
      <c r="B6655" s="4" t="s">
        <v>14637</v>
      </c>
      <c r="C6655" s="4" t="s">
        <v>15389</v>
      </c>
      <c r="D6655" s="52">
        <v>7094</v>
      </c>
      <c r="E6655" s="5" t="s">
        <v>13629</v>
      </c>
      <c r="F6655" s="5">
        <v>7</v>
      </c>
      <c r="G6655" s="5">
        <v>22</v>
      </c>
      <c r="H6655" s="5">
        <v>4208</v>
      </c>
      <c r="I6655" t="s">
        <v>28799</v>
      </c>
      <c r="J6655" s="46" t="s">
        <v>33103</v>
      </c>
      <c r="K6655" s="56"/>
      <c r="L6655" s="56"/>
      <c r="M6655" s="56">
        <f t="shared" si="524"/>
        <v>1919</v>
      </c>
      <c r="N6655" s="56"/>
      <c r="O6655" s="56">
        <f t="shared" si="525"/>
        <v>6</v>
      </c>
      <c r="P6655" s="56">
        <f t="shared" si="526"/>
        <v>3</v>
      </c>
      <c r="Q6655" s="2" t="str">
        <f t="shared" si="523"/>
        <v>&lt;a href="set04\he_november 20, 1917 - august 10, 1920\miscellaneous\krag,_soren_arrives_home_wwi_june_3,_1919_p7_he.pdf"&gt;Arrives home WWI&lt;/a&gt;</v>
      </c>
    </row>
    <row r="6656" spans="1:17" x14ac:dyDescent="0.25">
      <c r="A6656" s="2">
        <v>5394</v>
      </c>
      <c r="B6656" s="4" t="s">
        <v>15514</v>
      </c>
      <c r="C6656" s="4" t="s">
        <v>15515</v>
      </c>
      <c r="D6656" s="52">
        <v>7094</v>
      </c>
      <c r="E6656" s="5" t="s">
        <v>13629</v>
      </c>
      <c r="F6656" s="5">
        <v>7</v>
      </c>
      <c r="G6656" s="5">
        <v>22</v>
      </c>
      <c r="H6656" s="5">
        <v>4300</v>
      </c>
      <c r="I6656" t="s">
        <v>28800</v>
      </c>
      <c r="J6656" s="46" t="s">
        <v>33103</v>
      </c>
      <c r="K6656" s="56"/>
      <c r="L6656" s="56"/>
      <c r="M6656" s="56">
        <f t="shared" si="524"/>
        <v>1919</v>
      </c>
      <c r="N6656" s="56"/>
      <c r="O6656" s="56">
        <f t="shared" si="525"/>
        <v>6</v>
      </c>
      <c r="P6656" s="56">
        <f t="shared" si="526"/>
        <v>3</v>
      </c>
      <c r="Q6656" s="2" t="str">
        <f t="shared" si="523"/>
        <v>&lt;a href="set04\he_november 20, 1917 - august 10, 1920\miscellaneous\neluport,_raymond_arrives_to_walum_wwi_june_3,_1919_p7_he.pdf"&gt;Arrives to Walum WWI&lt;/a&gt;</v>
      </c>
    </row>
    <row r="6657" spans="1:17" x14ac:dyDescent="0.25">
      <c r="A6657" s="2">
        <v>7440</v>
      </c>
      <c r="B6657" s="4" t="s">
        <v>12705</v>
      </c>
      <c r="C6657" s="4" t="s">
        <v>15430</v>
      </c>
      <c r="D6657" s="52">
        <v>7094</v>
      </c>
      <c r="E6657" s="5" t="s">
        <v>13629</v>
      </c>
      <c r="F6657" s="5">
        <v>7</v>
      </c>
      <c r="G6657" s="5">
        <v>22</v>
      </c>
      <c r="H6657" s="5">
        <v>4440</v>
      </c>
      <c r="I6657" t="s">
        <v>28801</v>
      </c>
      <c r="J6657" s="46" t="s">
        <v>33103</v>
      </c>
      <c r="K6657" s="56"/>
      <c r="L6657" s="56"/>
      <c r="M6657" s="56">
        <f t="shared" si="524"/>
        <v>1919</v>
      </c>
      <c r="N6657" s="56"/>
      <c r="O6657" s="56">
        <f t="shared" si="525"/>
        <v>6</v>
      </c>
      <c r="P6657" s="56">
        <f t="shared" si="526"/>
        <v>3</v>
      </c>
      <c r="Q6657" s="2" t="str">
        <f t="shared" si="523"/>
        <v>&lt;a href="set04\he_november 20, 1917 - august 10, 1920\miscellaneous\thoreson,_o_e_car_dealer_june_3,_1919_p7_he.pdf"&gt;Car dealer&lt;/a&gt;</v>
      </c>
    </row>
    <row r="6658" spans="1:17" x14ac:dyDescent="0.25">
      <c r="A6658" s="2">
        <v>7677</v>
      </c>
      <c r="B6658" s="4" t="s">
        <v>15584</v>
      </c>
      <c r="C6658" s="4" t="s">
        <v>15585</v>
      </c>
      <c r="D6658" s="52">
        <v>7094</v>
      </c>
      <c r="E6658" s="5" t="s">
        <v>13629</v>
      </c>
      <c r="F6658" s="5">
        <v>7</v>
      </c>
      <c r="G6658" s="5">
        <v>22</v>
      </c>
      <c r="H6658" s="5">
        <v>4481</v>
      </c>
      <c r="I6658" t="s">
        <v>28802</v>
      </c>
      <c r="J6658" s="46" t="s">
        <v>33103</v>
      </c>
      <c r="K6658" s="56"/>
      <c r="L6658" s="56"/>
      <c r="M6658" s="56">
        <f t="shared" si="524"/>
        <v>1919</v>
      </c>
      <c r="N6658" s="56"/>
      <c r="O6658" s="56">
        <f t="shared" si="525"/>
        <v>6</v>
      </c>
      <c r="P6658" s="56">
        <f t="shared" si="526"/>
        <v>3</v>
      </c>
      <c r="Q6658" s="2" t="str">
        <f t="shared" ref="Q6658:Q6721" si="527">"&lt;a href="&amp;""""&amp;J6658&amp;"\"&amp;I6658&amp;"""&gt;"&amp;C6658&amp;"&lt;/a&gt;"</f>
        <v>&lt;a href="set04\he_november 20, 1917 - august 10, 1920\miscellaneous\wait,_maxwell_arrives_to_visit_wwi_june_3,_1919_p7_he.pdf"&gt;Arrives to visit WWI&lt;/a&gt;</v>
      </c>
    </row>
    <row r="6659" spans="1:17" x14ac:dyDescent="0.25">
      <c r="A6659" s="2">
        <v>7865</v>
      </c>
      <c r="B6659" s="4" t="s">
        <v>13195</v>
      </c>
      <c r="C6659" s="4" t="s">
        <v>1607</v>
      </c>
      <c r="D6659" s="52">
        <v>7094</v>
      </c>
      <c r="E6659" s="5" t="s">
        <v>13629</v>
      </c>
      <c r="F6659" s="5">
        <v>7</v>
      </c>
      <c r="G6659" s="5">
        <v>22</v>
      </c>
      <c r="H6659" s="5">
        <v>4569</v>
      </c>
      <c r="I6659" t="s">
        <v>28803</v>
      </c>
      <c r="J6659" s="46" t="s">
        <v>33103</v>
      </c>
      <c r="K6659" s="56"/>
      <c r="L6659" s="56"/>
      <c r="M6659" s="56">
        <f t="shared" si="524"/>
        <v>1919</v>
      </c>
      <c r="N6659" s="56"/>
      <c r="O6659" s="56">
        <f t="shared" si="525"/>
        <v>6</v>
      </c>
      <c r="P6659" s="56">
        <f t="shared" si="526"/>
        <v>3</v>
      </c>
      <c r="Q6659" s="2" t="str">
        <f t="shared" si="527"/>
        <v>&lt;a href="set04\he_november 20, 1917 - august 10, 1920\miscellaneous\walum_notes_june_3,_1919_p7_he.pdf"&gt;Notes&lt;/a&gt;</v>
      </c>
    </row>
    <row r="6660" spans="1:17" x14ac:dyDescent="0.25">
      <c r="A6660" s="2">
        <v>8269</v>
      </c>
      <c r="B6660" s="4" t="s">
        <v>15604</v>
      </c>
      <c r="C6660" s="4" t="s">
        <v>15389</v>
      </c>
      <c r="D6660" s="52">
        <v>7094</v>
      </c>
      <c r="E6660" s="5" t="s">
        <v>13629</v>
      </c>
      <c r="F6660" s="5">
        <v>7</v>
      </c>
      <c r="G6660" s="5">
        <v>22</v>
      </c>
      <c r="H6660" s="5">
        <v>4654</v>
      </c>
      <c r="I6660" t="s">
        <v>28804</v>
      </c>
      <c r="J6660" s="46" t="s">
        <v>33103</v>
      </c>
      <c r="K6660" s="56"/>
      <c r="L6660" s="56"/>
      <c r="M6660" s="56">
        <f t="shared" si="524"/>
        <v>1919</v>
      </c>
      <c r="N6660" s="56"/>
      <c r="O6660" s="56">
        <f t="shared" si="525"/>
        <v>6</v>
      </c>
      <c r="P6660" s="56">
        <f t="shared" si="526"/>
        <v>3</v>
      </c>
      <c r="Q6660" s="2" t="str">
        <f t="shared" si="527"/>
        <v>&lt;a href="set04\he_november 20, 1917 - august 10, 1920\miscellaneous\wilson,_bennie_arrives_home_wwi_june_3,_1919_p7_he.pdf"&gt;Arrives home WWI&lt;/a&gt;</v>
      </c>
    </row>
    <row r="6661" spans="1:17" x14ac:dyDescent="0.25">
      <c r="A6661" s="2">
        <v>1992</v>
      </c>
      <c r="B6661" s="4" t="s">
        <v>15019</v>
      </c>
      <c r="C6661" s="4" t="s">
        <v>15427</v>
      </c>
      <c r="D6661" s="52">
        <v>7101</v>
      </c>
      <c r="E6661" s="5" t="s">
        <v>13629</v>
      </c>
      <c r="F6661" s="5">
        <v>8</v>
      </c>
      <c r="G6661" s="5">
        <v>22</v>
      </c>
      <c r="H6661" s="5">
        <v>3902</v>
      </c>
      <c r="I6661" t="s">
        <v>28805</v>
      </c>
      <c r="J6661" s="46" t="s">
        <v>33103</v>
      </c>
      <c r="K6661" s="56"/>
      <c r="L6661" s="56"/>
      <c r="M6661" s="56">
        <f t="shared" si="524"/>
        <v>1919</v>
      </c>
      <c r="N6661" s="56"/>
      <c r="O6661" s="56">
        <f t="shared" si="525"/>
        <v>6</v>
      </c>
      <c r="P6661" s="56">
        <f t="shared" si="526"/>
        <v>10</v>
      </c>
      <c r="Q6661" s="2" t="str">
        <f t="shared" si="527"/>
        <v>&lt;a href="set04\he_november 20, 1917 - august 10, 1920\miscellaneous\fortney,_susanna_estate_final_account_distribution_june_10,_1919_p8_he.pdf"&gt;Estate Final Account Distribution&lt;/a&gt;</v>
      </c>
    </row>
    <row r="6662" spans="1:17" x14ac:dyDescent="0.25">
      <c r="A6662" s="2">
        <v>5450</v>
      </c>
      <c r="B6662" s="4" t="s">
        <v>15185</v>
      </c>
      <c r="C6662" s="4" t="s">
        <v>15524</v>
      </c>
      <c r="D6662" s="52">
        <v>7101</v>
      </c>
      <c r="E6662" s="5" t="s">
        <v>13629</v>
      </c>
      <c r="F6662" s="5">
        <v>4</v>
      </c>
      <c r="G6662" s="5">
        <v>22</v>
      </c>
      <c r="H6662" s="5">
        <v>4312</v>
      </c>
      <c r="I6662" t="s">
        <v>28806</v>
      </c>
      <c r="J6662" s="46" t="s">
        <v>33103</v>
      </c>
      <c r="K6662" s="56"/>
      <c r="L6662" s="56"/>
      <c r="M6662" s="56">
        <f t="shared" si="524"/>
        <v>1919</v>
      </c>
      <c r="N6662" s="56"/>
      <c r="O6662" s="56">
        <f t="shared" si="525"/>
        <v>6</v>
      </c>
      <c r="P6662" s="56">
        <f t="shared" si="526"/>
        <v>10</v>
      </c>
      <c r="Q6662" s="2" t="str">
        <f t="shared" si="527"/>
        <v>&lt;a href="set04\he_november 20, 1917 - august 10, 1920\miscellaneous\nickerson,_j_m_writes_of_france_wwi_june_10,_1919_p4_he.pdf"&gt;Writes of France WWI&lt;/a&gt;</v>
      </c>
    </row>
    <row r="6663" spans="1:17" x14ac:dyDescent="0.25">
      <c r="A6663" s="2">
        <v>5774</v>
      </c>
      <c r="B6663" s="4" t="s">
        <v>6111</v>
      </c>
      <c r="C6663" s="4" t="s">
        <v>15531</v>
      </c>
      <c r="D6663" s="52">
        <v>7101</v>
      </c>
      <c r="E6663" s="5" t="s">
        <v>13629</v>
      </c>
      <c r="F6663" s="5">
        <v>5</v>
      </c>
      <c r="G6663" s="5">
        <v>22</v>
      </c>
      <c r="H6663" s="5">
        <v>4344</v>
      </c>
      <c r="I6663" t="s">
        <v>28807</v>
      </c>
      <c r="J6663" s="46" t="s">
        <v>33103</v>
      </c>
      <c r="K6663" s="56"/>
      <c r="L6663" s="56"/>
      <c r="M6663" s="56">
        <f t="shared" si="524"/>
        <v>1919</v>
      </c>
      <c r="N6663" s="56"/>
      <c r="O6663" s="56">
        <f t="shared" si="525"/>
        <v>6</v>
      </c>
      <c r="P6663" s="56">
        <f t="shared" si="526"/>
        <v>10</v>
      </c>
      <c r="Q6663" s="2" t="str">
        <f t="shared" si="527"/>
        <v>&lt;a href="set04\he_november 20, 1917 - august 10, 1920\miscellaneous\paulson,_frank_furnish_sand_for_bridge_june_10,_1919_p5_he.pdf"&gt;Furnish sand for bridge&lt;/a&gt;</v>
      </c>
    </row>
    <row r="6664" spans="1:17" x14ac:dyDescent="0.25">
      <c r="A6664" s="2">
        <v>7866</v>
      </c>
      <c r="B6664" s="4" t="s">
        <v>13195</v>
      </c>
      <c r="C6664" s="4" t="s">
        <v>1607</v>
      </c>
      <c r="D6664" s="52">
        <v>7101</v>
      </c>
      <c r="E6664" s="5" t="s">
        <v>13629</v>
      </c>
      <c r="F6664" s="5">
        <v>5</v>
      </c>
      <c r="G6664" s="5">
        <v>22</v>
      </c>
      <c r="H6664" s="5">
        <v>4570</v>
      </c>
      <c r="I6664" t="s">
        <v>28808</v>
      </c>
      <c r="J6664" s="46" t="s">
        <v>33103</v>
      </c>
      <c r="K6664" s="56"/>
      <c r="L6664" s="56"/>
      <c r="M6664" s="56">
        <f t="shared" si="524"/>
        <v>1919</v>
      </c>
      <c r="N6664" s="56"/>
      <c r="O6664" s="56">
        <f t="shared" si="525"/>
        <v>6</v>
      </c>
      <c r="P6664" s="56">
        <f t="shared" si="526"/>
        <v>10</v>
      </c>
      <c r="Q6664" s="2" t="str">
        <f t="shared" si="527"/>
        <v>&lt;a href="set04\he_november 20, 1917 - august 10, 1920\miscellaneous\walum_notes_june_10,_1919_p5_he.pdf"&gt;Notes&lt;/a&gt;</v>
      </c>
    </row>
    <row r="6665" spans="1:17" x14ac:dyDescent="0.25">
      <c r="A6665" s="2">
        <v>81</v>
      </c>
      <c r="B6665" s="4" t="s">
        <v>470</v>
      </c>
      <c r="C6665" s="4" t="s">
        <v>603</v>
      </c>
      <c r="D6665" s="52">
        <v>7103</v>
      </c>
      <c r="E6665" s="5" t="s">
        <v>13630</v>
      </c>
      <c r="F6665" s="5">
        <v>1</v>
      </c>
      <c r="G6665" s="5">
        <v>32</v>
      </c>
      <c r="H6665" s="5">
        <v>6419</v>
      </c>
      <c r="I6665" t="s">
        <v>30469</v>
      </c>
      <c r="J6665" s="46" t="s">
        <v>33120</v>
      </c>
      <c r="K6665" s="56"/>
      <c r="L6665" s="56"/>
      <c r="M6665" s="56">
        <f t="shared" si="524"/>
        <v>1919</v>
      </c>
      <c r="N6665" s="56"/>
      <c r="O6665" s="56">
        <f t="shared" si="525"/>
        <v>6</v>
      </c>
      <c r="P6665" s="56">
        <f t="shared" si="526"/>
        <v>12</v>
      </c>
      <c r="Q6665" s="2" t="str">
        <f t="shared" si="527"/>
        <v>&lt;a href="set03\tsr\tsr_october_26,_1916_-_august_3,_1922\miscellaneous\albrecht,_frank_wwi_arrive_by_july_4_-_june_12,_1919_p1_tsr.pdf"&gt;WWI Arrive by Jul 4&lt;/a&gt;</v>
      </c>
    </row>
    <row r="6666" spans="1:17" x14ac:dyDescent="0.25">
      <c r="A6666" s="2">
        <v>4911</v>
      </c>
      <c r="B6666" s="4" t="s">
        <v>925</v>
      </c>
      <c r="C6666" s="4" t="s">
        <v>926</v>
      </c>
      <c r="D6666" s="52">
        <v>7103</v>
      </c>
      <c r="E6666" s="5" t="s">
        <v>13630</v>
      </c>
      <c r="F6666" s="5">
        <v>8</v>
      </c>
      <c r="G6666" s="5">
        <v>32</v>
      </c>
      <c r="H6666" s="5">
        <v>6670</v>
      </c>
      <c r="I6666" t="s">
        <v>30470</v>
      </c>
      <c r="J6666" s="46" t="s">
        <v>33120</v>
      </c>
      <c r="K6666" s="56"/>
      <c r="L6666" s="56"/>
      <c r="M6666" s="56">
        <f t="shared" si="524"/>
        <v>1919</v>
      </c>
      <c r="N6666" s="56"/>
      <c r="O6666" s="56">
        <f t="shared" si="525"/>
        <v>6</v>
      </c>
      <c r="P6666" s="56">
        <f t="shared" si="526"/>
        <v>12</v>
      </c>
      <c r="Q6666" s="2" t="str">
        <f t="shared" si="527"/>
        <v>&lt;a href="set03\tsr\tsr_october_26,_1916_-_august_3,_1922\miscellaneous\lyle,_peter_permanent_in_elmhurst_il_june_12,_1919_p8_tsr.pdf"&gt;Permanent in Elmhurst, IL&lt;/a&gt;</v>
      </c>
    </row>
    <row r="6667" spans="1:17" x14ac:dyDescent="0.25">
      <c r="A6667" s="2">
        <v>6</v>
      </c>
      <c r="B6667" s="4" t="s">
        <v>15373</v>
      </c>
      <c r="C6667" s="4" t="s">
        <v>15374</v>
      </c>
      <c r="D6667" s="52">
        <v>7108</v>
      </c>
      <c r="E6667" s="5" t="s">
        <v>13629</v>
      </c>
      <c r="F6667" s="5">
        <v>5</v>
      </c>
      <c r="G6667" s="5">
        <v>22</v>
      </c>
      <c r="H6667" s="5">
        <v>3699</v>
      </c>
      <c r="I6667" t="s">
        <v>28809</v>
      </c>
      <c r="J6667" s="46" t="s">
        <v>33103</v>
      </c>
      <c r="K6667" s="56"/>
      <c r="L6667" s="56"/>
      <c r="M6667" s="56">
        <f t="shared" si="524"/>
        <v>1919</v>
      </c>
      <c r="N6667" s="56"/>
      <c r="O6667" s="56">
        <f t="shared" si="525"/>
        <v>6</v>
      </c>
      <c r="P6667" s="56">
        <f t="shared" si="526"/>
        <v>17</v>
      </c>
      <c r="Q6667" s="2" t="str">
        <f t="shared" si="527"/>
        <v>&lt;a href="set04\he_november 20, 1917 - august 10, 1920\miscellaneous\aaker,_o_partner_in_auto_business_june_17,_1919_p5_he.pdf"&gt;Partner in auto business&lt;/a&gt;</v>
      </c>
    </row>
    <row r="6668" spans="1:17" x14ac:dyDescent="0.25">
      <c r="A6668" s="2">
        <v>222</v>
      </c>
      <c r="B6668" s="4" t="s">
        <v>14493</v>
      </c>
      <c r="C6668" s="4" t="s">
        <v>15378</v>
      </c>
      <c r="D6668" s="52">
        <v>7108</v>
      </c>
      <c r="E6668" s="5" t="s">
        <v>13629</v>
      </c>
      <c r="F6668" s="5">
        <v>4</v>
      </c>
      <c r="G6668" s="5">
        <v>22</v>
      </c>
      <c r="H6668" s="5">
        <v>3722</v>
      </c>
      <c r="I6668" t="s">
        <v>28810</v>
      </c>
      <c r="J6668" s="46" t="s">
        <v>33103</v>
      </c>
      <c r="K6668" s="56"/>
      <c r="L6668" s="56"/>
      <c r="M6668" s="56">
        <f t="shared" si="524"/>
        <v>1919</v>
      </c>
      <c r="N6668" s="56"/>
      <c r="O6668" s="56">
        <f t="shared" si="525"/>
        <v>6</v>
      </c>
      <c r="P6668" s="56">
        <f t="shared" si="526"/>
        <v>17</v>
      </c>
      <c r="Q6668" s="2" t="str">
        <f t="shared" si="527"/>
        <v>&lt;a href="set04\he_november 20, 1917 - august 10, 1920\miscellaneous\armstrong,_mervin_soldier_memorial_service_june_17,_1919_p4_he.pdf"&gt;Soldier Memorial Service&lt;/a&gt;</v>
      </c>
    </row>
    <row r="6669" spans="1:17" x14ac:dyDescent="0.25">
      <c r="A6669" s="2">
        <v>415</v>
      </c>
      <c r="B6669" s="4" t="s">
        <v>15385</v>
      </c>
      <c r="C6669" s="4" t="s">
        <v>15386</v>
      </c>
      <c r="D6669" s="52">
        <v>7108</v>
      </c>
      <c r="E6669" s="5" t="s">
        <v>13629</v>
      </c>
      <c r="F6669" s="5">
        <v>5</v>
      </c>
      <c r="G6669" s="5">
        <v>22</v>
      </c>
      <c r="H6669" s="5">
        <v>3754</v>
      </c>
      <c r="I6669" t="s">
        <v>28811</v>
      </c>
      <c r="J6669" s="46" t="s">
        <v>33103</v>
      </c>
      <c r="K6669" s="56"/>
      <c r="L6669" s="56"/>
      <c r="M6669" s="56">
        <f t="shared" si="524"/>
        <v>1919</v>
      </c>
      <c r="N6669" s="56"/>
      <c r="O6669" s="56">
        <f t="shared" si="525"/>
        <v>6</v>
      </c>
      <c r="P6669" s="56">
        <f t="shared" si="526"/>
        <v>17</v>
      </c>
      <c r="Q6669" s="2" t="str">
        <f t="shared" si="527"/>
        <v>&lt;a href="set04\he_november 20, 1917 - august 10, 1920\miscellaneous\berg,_gile_aristocratic_car_june_17,_1919_p5_he.pdf"&gt;Aristocratic Car&lt;/a&gt;</v>
      </c>
    </row>
    <row r="6670" spans="1:17" x14ac:dyDescent="0.25">
      <c r="A6670" s="2">
        <v>872</v>
      </c>
      <c r="B6670" s="4" t="s">
        <v>15400</v>
      </c>
      <c r="C6670" s="4" t="s">
        <v>15374</v>
      </c>
      <c r="D6670" s="52">
        <v>7108</v>
      </c>
      <c r="E6670" s="5" t="s">
        <v>13629</v>
      </c>
      <c r="F6670" s="5">
        <v>5</v>
      </c>
      <c r="G6670" s="5">
        <v>22</v>
      </c>
      <c r="H6670" s="5">
        <v>3791</v>
      </c>
      <c r="I6670" t="s">
        <v>28812</v>
      </c>
      <c r="J6670" s="46" t="s">
        <v>33103</v>
      </c>
      <c r="K6670" s="56"/>
      <c r="L6670" s="56"/>
      <c r="M6670" s="56">
        <f t="shared" si="524"/>
        <v>1919</v>
      </c>
      <c r="N6670" s="56"/>
      <c r="O6670" s="56">
        <f t="shared" si="525"/>
        <v>6</v>
      </c>
      <c r="P6670" s="56">
        <f t="shared" si="526"/>
        <v>17</v>
      </c>
      <c r="Q6670" s="2" t="str">
        <f t="shared" si="527"/>
        <v>&lt;a href="set04\he_november 20, 1917 - august 10, 1920\miscellaneous\cole,_h_partner_in_auto_business_june_17,_1919_p5_he.pdf"&gt;Partner in auto business&lt;/a&gt;</v>
      </c>
    </row>
    <row r="6671" spans="1:17" x14ac:dyDescent="0.25">
      <c r="A6671" s="2">
        <v>1243</v>
      </c>
      <c r="B6671" s="4" t="s">
        <v>14811</v>
      </c>
      <c r="C6671" s="4" t="s">
        <v>1607</v>
      </c>
      <c r="D6671" s="52">
        <v>7108</v>
      </c>
      <c r="E6671" s="5" t="s">
        <v>13629</v>
      </c>
      <c r="F6671" s="5">
        <v>4</v>
      </c>
      <c r="G6671" s="5">
        <v>22</v>
      </c>
      <c r="H6671" s="5">
        <v>3803</v>
      </c>
      <c r="I6671" t="s">
        <v>28813</v>
      </c>
      <c r="J6671" s="46" t="s">
        <v>33103</v>
      </c>
      <c r="K6671" s="56"/>
      <c r="L6671" s="56"/>
      <c r="M6671" s="56">
        <f t="shared" si="524"/>
        <v>1919</v>
      </c>
      <c r="N6671" s="56"/>
      <c r="O6671" s="56">
        <f t="shared" si="525"/>
        <v>6</v>
      </c>
      <c r="P6671" s="56">
        <f t="shared" si="526"/>
        <v>17</v>
      </c>
      <c r="Q6671" s="2" t="str">
        <f t="shared" si="527"/>
        <v>&lt;a href="set04\he_november 20, 1917 - august 10, 1920\miscellaneous\country_school_notes_june_17,_1919_p4_he.pdf"&gt;Notes&lt;/a&gt;</v>
      </c>
    </row>
    <row r="6672" spans="1:17" x14ac:dyDescent="0.25">
      <c r="A6672" s="2">
        <v>1392</v>
      </c>
      <c r="B6672" s="4" t="s">
        <v>15401</v>
      </c>
      <c r="C6672" s="4" t="s">
        <v>947</v>
      </c>
      <c r="D6672" s="52">
        <v>7108</v>
      </c>
      <c r="E6672" s="5" t="s">
        <v>13629</v>
      </c>
      <c r="F6672" s="5">
        <v>5</v>
      </c>
      <c r="G6672" s="5">
        <v>22</v>
      </c>
      <c r="H6672" s="5">
        <v>3832</v>
      </c>
      <c r="I6672" t="s">
        <v>28814</v>
      </c>
      <c r="J6672" s="46" t="s">
        <v>33103</v>
      </c>
      <c r="K6672" s="56"/>
      <c r="L6672" s="56"/>
      <c r="M6672" s="56">
        <f t="shared" si="524"/>
        <v>1919</v>
      </c>
      <c r="N6672" s="56"/>
      <c r="O6672" s="56">
        <f t="shared" si="525"/>
        <v>6</v>
      </c>
      <c r="P6672" s="56">
        <f t="shared" si="526"/>
        <v>17</v>
      </c>
      <c r="Q6672" s="2" t="str">
        <f t="shared" si="527"/>
        <v>&lt;a href="set04\he_november 20, 1917 - august 10, 1920\miscellaneous\craig,_pat_serious_accident_june_17,_1919_p5_he.pdf"&gt;Serious accident&lt;/a&gt;</v>
      </c>
    </row>
    <row r="6673" spans="1:17" x14ac:dyDescent="0.25">
      <c r="A6673" s="2">
        <v>2617</v>
      </c>
      <c r="B6673" s="4" t="s">
        <v>13904</v>
      </c>
      <c r="C6673" s="4" t="s">
        <v>423</v>
      </c>
      <c r="D6673" s="52">
        <v>7108</v>
      </c>
      <c r="E6673" s="5" t="s">
        <v>13629</v>
      </c>
      <c r="F6673" s="5">
        <v>4</v>
      </c>
      <c r="G6673" s="5">
        <v>22</v>
      </c>
      <c r="H6673" s="5">
        <v>3968</v>
      </c>
      <c r="I6673" t="s">
        <v>28815</v>
      </c>
      <c r="J6673" s="46" t="s">
        <v>33103</v>
      </c>
      <c r="K6673" s="56"/>
      <c r="L6673" s="56"/>
      <c r="M6673" s="56">
        <f t="shared" si="524"/>
        <v>1919</v>
      </c>
      <c r="N6673" s="56"/>
      <c r="O6673" s="56">
        <f t="shared" si="525"/>
        <v>6</v>
      </c>
      <c r="P6673" s="56">
        <f t="shared" si="526"/>
        <v>17</v>
      </c>
      <c r="Q6673" s="2" t="str">
        <f t="shared" si="527"/>
        <v>&lt;a href="set04\he_november 20, 1917 - august 10, 1920\miscellaneous\hannaford_memorial_service_june_17,_1919_p4_he.pdf"&gt;Memorial Service&lt;/a&gt;</v>
      </c>
    </row>
    <row r="6674" spans="1:17" x14ac:dyDescent="0.25">
      <c r="A6674" s="2">
        <v>2881</v>
      </c>
      <c r="B6674" s="4" t="s">
        <v>15354</v>
      </c>
      <c r="C6674" s="4" t="s">
        <v>15378</v>
      </c>
      <c r="D6674" s="52">
        <v>7108</v>
      </c>
      <c r="E6674" s="5" t="s">
        <v>13629</v>
      </c>
      <c r="F6674" s="5">
        <v>4</v>
      </c>
      <c r="G6674" s="5">
        <v>22</v>
      </c>
      <c r="H6674" s="5">
        <v>4037</v>
      </c>
      <c r="I6674" t="s">
        <v>28816</v>
      </c>
      <c r="J6674" s="46" t="s">
        <v>33103</v>
      </c>
      <c r="K6674" s="56"/>
      <c r="L6674" s="56"/>
      <c r="M6674" s="56">
        <f t="shared" si="524"/>
        <v>1919</v>
      </c>
      <c r="N6674" s="56"/>
      <c r="O6674" s="56">
        <f t="shared" si="525"/>
        <v>6</v>
      </c>
      <c r="P6674" s="56">
        <f t="shared" si="526"/>
        <v>17</v>
      </c>
      <c r="Q6674" s="2" t="str">
        <f t="shared" si="527"/>
        <v>&lt;a href="set04\he_november 20, 1917 - august 10, 1920\miscellaneous\haugen,_oscar_soldier_memorial_service_june_17,_1919_p4_he.pdf"&gt;Soldier Memorial Service&lt;/a&gt;</v>
      </c>
    </row>
    <row r="6675" spans="1:17" x14ac:dyDescent="0.25">
      <c r="A6675" s="2">
        <v>4026</v>
      </c>
      <c r="B6675" s="4" t="s">
        <v>15464</v>
      </c>
      <c r="C6675" s="4" t="s">
        <v>15465</v>
      </c>
      <c r="D6675" s="52">
        <v>7108</v>
      </c>
      <c r="E6675" s="5" t="s">
        <v>13629</v>
      </c>
      <c r="F6675" s="5">
        <v>5</v>
      </c>
      <c r="G6675" s="5">
        <v>22</v>
      </c>
      <c r="H6675" s="5">
        <v>4080</v>
      </c>
      <c r="I6675" t="s">
        <v>28817</v>
      </c>
      <c r="J6675" s="46" t="s">
        <v>33103</v>
      </c>
      <c r="K6675" s="56"/>
      <c r="L6675" s="56"/>
      <c r="M6675" s="56">
        <f t="shared" si="524"/>
        <v>1919</v>
      </c>
      <c r="N6675" s="56"/>
      <c r="O6675" s="56">
        <f t="shared" si="525"/>
        <v>6</v>
      </c>
      <c r="P6675" s="56">
        <f t="shared" si="526"/>
        <v>17</v>
      </c>
      <c r="Q6675" s="2" t="str">
        <f t="shared" si="527"/>
        <v>&lt;a href="set04\he_november 20, 1917 - august 10, 1920\miscellaneous\jones,_richard_falls_from_porch_june_17,_1919_p5_he.pdf"&gt;Falls from Porch&lt;/a&gt;</v>
      </c>
    </row>
    <row r="6676" spans="1:17" x14ac:dyDescent="0.25">
      <c r="A6676" s="2">
        <v>4409</v>
      </c>
      <c r="B6676" s="4" t="s">
        <v>15470</v>
      </c>
      <c r="C6676" s="4" t="s">
        <v>15378</v>
      </c>
      <c r="D6676" s="52">
        <v>7108</v>
      </c>
      <c r="E6676" s="5" t="s">
        <v>13629</v>
      </c>
      <c r="F6676" s="5">
        <v>4</v>
      </c>
      <c r="G6676" s="5">
        <v>22</v>
      </c>
      <c r="H6676" s="5">
        <v>4187</v>
      </c>
      <c r="I6676" t="s">
        <v>28818</v>
      </c>
      <c r="J6676" s="46" t="s">
        <v>33103</v>
      </c>
      <c r="K6676" s="56"/>
      <c r="L6676" s="56"/>
      <c r="M6676" s="56">
        <f t="shared" si="524"/>
        <v>1919</v>
      </c>
      <c r="N6676" s="56"/>
      <c r="O6676" s="56">
        <f t="shared" si="525"/>
        <v>6</v>
      </c>
      <c r="P6676" s="56">
        <f t="shared" si="526"/>
        <v>17</v>
      </c>
      <c r="Q6676" s="2" t="str">
        <f t="shared" si="527"/>
        <v>&lt;a href="set04\he_november 20, 1917 - august 10, 1920\miscellaneous\kimball,_george_soldier_memorial_service_june_17,_1919_p4_he.pdf"&gt;Soldier Memorial Service&lt;/a&gt;</v>
      </c>
    </row>
    <row r="6677" spans="1:17" x14ac:dyDescent="0.25">
      <c r="A6677" s="2">
        <v>4663</v>
      </c>
      <c r="B6677" s="4" t="s">
        <v>15482</v>
      </c>
      <c r="C6677" s="4" t="s">
        <v>15374</v>
      </c>
      <c r="D6677" s="52">
        <v>7108</v>
      </c>
      <c r="E6677" s="5" t="s">
        <v>13629</v>
      </c>
      <c r="F6677" s="5">
        <v>5</v>
      </c>
      <c r="G6677" s="5">
        <v>22</v>
      </c>
      <c r="H6677" s="5">
        <v>4213</v>
      </c>
      <c r="I6677" t="s">
        <v>28819</v>
      </c>
      <c r="J6677" s="46" t="s">
        <v>33103</v>
      </c>
      <c r="K6677" s="56"/>
      <c r="L6677" s="56"/>
      <c r="M6677" s="56">
        <f t="shared" si="524"/>
        <v>1919</v>
      </c>
      <c r="N6677" s="56"/>
      <c r="O6677" s="56">
        <f t="shared" si="525"/>
        <v>6</v>
      </c>
      <c r="P6677" s="56">
        <f t="shared" si="526"/>
        <v>17</v>
      </c>
      <c r="Q6677" s="2" t="str">
        <f t="shared" si="527"/>
        <v>&lt;a href="set04\he_november 20, 1917 - august 10, 1920\miscellaneous\larson,_d_partner_in_auto_business_june_17,_1919_p5_he.pdf"&gt;Partner in auto business&lt;/a&gt;</v>
      </c>
    </row>
    <row r="6678" spans="1:17" x14ac:dyDescent="0.25">
      <c r="A6678" s="2">
        <v>4697</v>
      </c>
      <c r="B6678" s="4" t="s">
        <v>419</v>
      </c>
      <c r="C6678" s="4" t="s">
        <v>15378</v>
      </c>
      <c r="D6678" s="52">
        <v>7108</v>
      </c>
      <c r="E6678" s="5" t="s">
        <v>13629</v>
      </c>
      <c r="F6678" s="5">
        <v>4</v>
      </c>
      <c r="G6678" s="5">
        <v>22</v>
      </c>
      <c r="H6678" s="5">
        <v>4218</v>
      </c>
      <c r="I6678" t="s">
        <v>28820</v>
      </c>
      <c r="J6678" s="46" t="s">
        <v>33103</v>
      </c>
      <c r="K6678" s="56"/>
      <c r="L6678" s="56"/>
      <c r="M6678" s="56">
        <f t="shared" si="524"/>
        <v>1919</v>
      </c>
      <c r="N6678" s="56"/>
      <c r="O6678" s="56">
        <f t="shared" si="525"/>
        <v>6</v>
      </c>
      <c r="P6678" s="56">
        <f t="shared" si="526"/>
        <v>17</v>
      </c>
      <c r="Q6678" s="2" t="str">
        <f t="shared" si="527"/>
        <v>&lt;a href="set04\he_november 20, 1917 - august 10, 1920\miscellaneous\larson,_ludvig_soldier_memorial_service_june_17,_1919_p4_he.pdf"&gt;Soldier Memorial Service&lt;/a&gt;</v>
      </c>
    </row>
    <row r="6679" spans="1:17" x14ac:dyDescent="0.25">
      <c r="A6679" s="2">
        <v>4953</v>
      </c>
      <c r="B6679" s="4" t="s">
        <v>15493</v>
      </c>
      <c r="C6679" s="4" t="s">
        <v>15378</v>
      </c>
      <c r="D6679" s="52">
        <v>7108</v>
      </c>
      <c r="E6679" s="5" t="s">
        <v>13629</v>
      </c>
      <c r="F6679" s="5">
        <v>4</v>
      </c>
      <c r="G6679" s="5">
        <v>22</v>
      </c>
      <c r="H6679" s="5">
        <v>4252</v>
      </c>
      <c r="I6679" t="s">
        <v>28821</v>
      </c>
      <c r="J6679" s="46" t="s">
        <v>33103</v>
      </c>
      <c r="K6679" s="56"/>
      <c r="L6679" s="56"/>
      <c r="M6679" s="56">
        <f t="shared" si="524"/>
        <v>1919</v>
      </c>
      <c r="N6679" s="56"/>
      <c r="O6679" s="56">
        <f t="shared" si="525"/>
        <v>6</v>
      </c>
      <c r="P6679" s="56">
        <f t="shared" si="526"/>
        <v>17</v>
      </c>
      <c r="Q6679" s="2" t="str">
        <f t="shared" si="527"/>
        <v>&lt;a href="set04\he_november 20, 1917 - august 10, 1920\miscellaneous\mann,_ralph_soldier_memorial_service_june_17,_1919_p4_he.pdf"&gt;Soldier Memorial Service&lt;/a&gt;</v>
      </c>
    </row>
    <row r="6680" spans="1:17" x14ac:dyDescent="0.25">
      <c r="A6680" s="2">
        <v>5446</v>
      </c>
      <c r="B6680" s="4" t="s">
        <v>15185</v>
      </c>
      <c r="C6680" s="4" t="s">
        <v>15523</v>
      </c>
      <c r="D6680" s="52">
        <v>7108</v>
      </c>
      <c r="E6680" s="5" t="s">
        <v>13629</v>
      </c>
      <c r="F6680" s="5">
        <v>5</v>
      </c>
      <c r="G6680" s="5">
        <v>22</v>
      </c>
      <c r="H6680" s="5">
        <v>4311</v>
      </c>
      <c r="I6680" t="s">
        <v>28822</v>
      </c>
      <c r="J6680" s="46" t="s">
        <v>33103</v>
      </c>
      <c r="K6680" s="56"/>
      <c r="L6680" s="56"/>
      <c r="M6680" s="56">
        <f t="shared" si="524"/>
        <v>1919</v>
      </c>
      <c r="N6680" s="56"/>
      <c r="O6680" s="56">
        <f t="shared" si="525"/>
        <v>6</v>
      </c>
      <c r="P6680" s="56">
        <f t="shared" si="526"/>
        <v>17</v>
      </c>
      <c r="Q6680" s="2" t="str">
        <f t="shared" si="527"/>
        <v>&lt;a href="set04\he_november 20, 1917 - august 10, 1920\miscellaneous\nickerson,_j_m_to_live_work_in_nashwauk,_mn_june_17,_1919_p5_he.pdf"&gt;to live work in Nashwauk, MN&lt;/a&gt;</v>
      </c>
    </row>
    <row r="6681" spans="1:17" x14ac:dyDescent="0.25">
      <c r="A6681" s="2">
        <v>7392</v>
      </c>
      <c r="B6681" s="4" t="s">
        <v>15568</v>
      </c>
      <c r="C6681" s="4" t="s">
        <v>15378</v>
      </c>
      <c r="D6681" s="52">
        <v>7108</v>
      </c>
      <c r="E6681" s="5" t="s">
        <v>13629</v>
      </c>
      <c r="F6681" s="5">
        <v>4</v>
      </c>
      <c r="G6681" s="5">
        <v>22</v>
      </c>
      <c r="H6681" s="5">
        <v>4433</v>
      </c>
      <c r="I6681" t="s">
        <v>28823</v>
      </c>
      <c r="J6681" s="46" t="s">
        <v>33103</v>
      </c>
      <c r="K6681" s="56"/>
      <c r="L6681" s="56"/>
      <c r="M6681" s="56">
        <f t="shared" si="524"/>
        <v>1919</v>
      </c>
      <c r="N6681" s="56"/>
      <c r="O6681" s="56">
        <f t="shared" si="525"/>
        <v>6</v>
      </c>
      <c r="P6681" s="56">
        <f t="shared" si="526"/>
        <v>17</v>
      </c>
      <c r="Q6681" s="2" t="str">
        <f t="shared" si="527"/>
        <v>&lt;a href="set04\he_november 20, 1917 - august 10, 1920\miscellaneous\thoen,_herman_soldier_memorial_service_june_17,_1919_p4_he.pdf"&gt;Soldier Memorial Service&lt;/a&gt;</v>
      </c>
    </row>
    <row r="6682" spans="1:17" x14ac:dyDescent="0.25">
      <c r="A6682" s="2">
        <v>7867</v>
      </c>
      <c r="B6682" s="4" t="s">
        <v>13195</v>
      </c>
      <c r="C6682" s="4" t="s">
        <v>1607</v>
      </c>
      <c r="D6682" s="52">
        <v>7108</v>
      </c>
      <c r="E6682" s="5" t="s">
        <v>13629</v>
      </c>
      <c r="F6682" s="5">
        <v>5</v>
      </c>
      <c r="G6682" s="5">
        <v>22</v>
      </c>
      <c r="H6682" s="5">
        <v>4571</v>
      </c>
      <c r="I6682" t="s">
        <v>28824</v>
      </c>
      <c r="J6682" s="46" t="s">
        <v>33103</v>
      </c>
      <c r="K6682" s="56"/>
      <c r="L6682" s="56"/>
      <c r="M6682" s="56">
        <f t="shared" si="524"/>
        <v>1919</v>
      </c>
      <c r="N6682" s="56"/>
      <c r="O6682" s="56">
        <f t="shared" si="525"/>
        <v>6</v>
      </c>
      <c r="P6682" s="56">
        <f t="shared" si="526"/>
        <v>17</v>
      </c>
      <c r="Q6682" s="2" t="str">
        <f t="shared" si="527"/>
        <v>&lt;a href="set04\he_november 20, 1917 - august 10, 1920\miscellaneous\walum_notes_june_17,_1919_p5_he.pdf"&gt;Notes&lt;/a&gt;</v>
      </c>
    </row>
    <row r="6683" spans="1:17" x14ac:dyDescent="0.25">
      <c r="A6683" s="2">
        <v>8133</v>
      </c>
      <c r="B6683" s="4" t="s">
        <v>15594</v>
      </c>
      <c r="C6683" s="4" t="s">
        <v>15595</v>
      </c>
      <c r="D6683" s="52">
        <v>7108</v>
      </c>
      <c r="E6683" s="5" t="s">
        <v>13629</v>
      </c>
      <c r="F6683" s="5">
        <v>5</v>
      </c>
      <c r="G6683" s="5">
        <v>22</v>
      </c>
      <c r="H6683" s="5">
        <v>4635</v>
      </c>
      <c r="I6683" t="s">
        <v>28825</v>
      </c>
      <c r="J6683" s="46" t="s">
        <v>33103</v>
      </c>
      <c r="K6683" s="56"/>
      <c r="L6683" s="56"/>
      <c r="M6683" s="56">
        <f t="shared" si="524"/>
        <v>1919</v>
      </c>
      <c r="N6683" s="56"/>
      <c r="O6683" s="56">
        <f t="shared" si="525"/>
        <v>6</v>
      </c>
      <c r="P6683" s="56">
        <f t="shared" si="526"/>
        <v>17</v>
      </c>
      <c r="Q6683" s="2" t="str">
        <f t="shared" si="527"/>
        <v>&lt;a href="set04\he_november 20, 1917 - august 10, 1920\miscellaneous\wells,_joe_muddy_mess_june_17,_1919_p5_he.pdf"&gt;Muddy mess&lt;/a&gt;</v>
      </c>
    </row>
    <row r="6684" spans="1:17" x14ac:dyDescent="0.25">
      <c r="A6684" s="2">
        <v>8134</v>
      </c>
      <c r="B6684" s="4" t="s">
        <v>15596</v>
      </c>
      <c r="C6684" s="4" t="s">
        <v>15595</v>
      </c>
      <c r="D6684" s="52">
        <v>7108</v>
      </c>
      <c r="E6684" s="5" t="s">
        <v>13629</v>
      </c>
      <c r="F6684" s="5">
        <v>5</v>
      </c>
      <c r="G6684" s="5">
        <v>22</v>
      </c>
      <c r="H6684" s="5">
        <v>4636</v>
      </c>
      <c r="I6684" t="s">
        <v>28826</v>
      </c>
      <c r="J6684" s="46" t="s">
        <v>33103</v>
      </c>
      <c r="K6684" s="56"/>
      <c r="L6684" s="56"/>
      <c r="M6684" s="56">
        <f t="shared" si="524"/>
        <v>1919</v>
      </c>
      <c r="N6684" s="56"/>
      <c r="O6684" s="56">
        <f t="shared" si="525"/>
        <v>6</v>
      </c>
      <c r="P6684" s="56">
        <f t="shared" si="526"/>
        <v>17</v>
      </c>
      <c r="Q6684" s="2" t="str">
        <f t="shared" si="527"/>
        <v>&lt;a href="set04\he_november 20, 1917 - august 10, 1920\miscellaneous\wells,_naylor_muddy_mess_june_17,_1919_p5_he.pdf"&gt;Muddy mess&lt;/a&gt;</v>
      </c>
    </row>
    <row r="6685" spans="1:17" x14ac:dyDescent="0.25">
      <c r="A6685" s="2">
        <v>59</v>
      </c>
      <c r="B6685" s="4" t="s">
        <v>573</v>
      </c>
      <c r="C6685" s="4" t="s">
        <v>591</v>
      </c>
      <c r="D6685" s="52">
        <v>7110</v>
      </c>
      <c r="E6685" s="5" t="s">
        <v>13630</v>
      </c>
      <c r="F6685" s="5">
        <v>1</v>
      </c>
      <c r="G6685" s="5">
        <v>32</v>
      </c>
      <c r="H6685" s="5">
        <v>6409</v>
      </c>
      <c r="I6685" t="s">
        <v>30471</v>
      </c>
      <c r="J6685" s="46" t="s">
        <v>33120</v>
      </c>
      <c r="K6685" s="56"/>
      <c r="L6685" s="56"/>
      <c r="M6685" s="56">
        <f t="shared" si="524"/>
        <v>1919</v>
      </c>
      <c r="N6685" s="56"/>
      <c r="O6685" s="56">
        <f t="shared" si="525"/>
        <v>6</v>
      </c>
      <c r="P6685" s="56">
        <f t="shared" si="526"/>
        <v>19</v>
      </c>
      <c r="Q6685" s="2" t="str">
        <f t="shared" si="527"/>
        <v>&lt;a href="set03\tsr\tsr_october_26,_1916_-_august_3,_1922\miscellaneous\adams,_w_a_tears_mill_down-_builds_house_june_19,_1919_p1_tsr.pdf"&gt;Tears mill down; Builds home&lt;/a&gt;</v>
      </c>
    </row>
    <row r="6686" spans="1:17" x14ac:dyDescent="0.25">
      <c r="A6686" s="2">
        <v>82</v>
      </c>
      <c r="B6686" s="4" t="s">
        <v>470</v>
      </c>
      <c r="C6686" s="4" t="s">
        <v>604</v>
      </c>
      <c r="D6686" s="52">
        <v>7110</v>
      </c>
      <c r="E6686" s="5" t="s">
        <v>13630</v>
      </c>
      <c r="F6686" s="5">
        <v>1</v>
      </c>
      <c r="G6686" s="5">
        <v>32</v>
      </c>
      <c r="H6686" s="5">
        <v>6420</v>
      </c>
      <c r="I6686" t="s">
        <v>30472</v>
      </c>
      <c r="J6686" s="46" t="s">
        <v>33120</v>
      </c>
      <c r="K6686" s="56"/>
      <c r="L6686" s="56"/>
      <c r="M6686" s="56">
        <f t="shared" si="524"/>
        <v>1919</v>
      </c>
      <c r="N6686" s="56"/>
      <c r="O6686" s="56">
        <f t="shared" si="525"/>
        <v>6</v>
      </c>
      <c r="P6686" s="56">
        <f t="shared" si="526"/>
        <v>19</v>
      </c>
      <c r="Q6686" s="2" t="str">
        <f t="shared" si="527"/>
        <v>&lt;a href="set03\tsr\tsr_october_26,_1916_-_august_3,_1922\miscellaneous\albrecht,_frank_wwi_arrives_home_june_19,_1919_p1_tsr.pdf"&gt;WWI Arrives home&lt;/a&gt;</v>
      </c>
    </row>
    <row r="6687" spans="1:17" x14ac:dyDescent="0.25">
      <c r="A6687" s="2">
        <v>1480</v>
      </c>
      <c r="B6687" s="4" t="s">
        <v>378</v>
      </c>
      <c r="C6687" s="4" t="s">
        <v>703</v>
      </c>
      <c r="D6687" s="52">
        <v>7110</v>
      </c>
      <c r="E6687" s="5" t="s">
        <v>13630</v>
      </c>
      <c r="F6687" s="5">
        <v>1</v>
      </c>
      <c r="G6687" s="5">
        <v>32</v>
      </c>
      <c r="H6687" s="5">
        <v>6496</v>
      </c>
      <c r="I6687" t="s">
        <v>30473</v>
      </c>
      <c r="J6687" s="46" t="s">
        <v>33120</v>
      </c>
      <c r="K6687" s="56"/>
      <c r="L6687" s="56"/>
      <c r="M6687" s="56">
        <f t="shared" si="524"/>
        <v>1919</v>
      </c>
      <c r="N6687" s="56"/>
      <c r="O6687" s="56">
        <f t="shared" si="525"/>
        <v>6</v>
      </c>
      <c r="P6687" s="56">
        <f t="shared" si="526"/>
        <v>19</v>
      </c>
      <c r="Q6687" s="2" t="str">
        <f t="shared" si="527"/>
        <v>&lt;a href="set03\tsr\tsr_october_26,_1916_-_august_3,_1922\miscellaneous\davidson,_john_wwi_discharged_from_marines_june_19,_1919_p1_tsr.pdf"&gt;WWI Discharged From Marines&lt;/a&gt;</v>
      </c>
    </row>
    <row r="6688" spans="1:17" x14ac:dyDescent="0.25">
      <c r="A6688" s="2">
        <v>3762</v>
      </c>
      <c r="B6688" s="4" t="s">
        <v>838</v>
      </c>
      <c r="C6688" s="4" t="s">
        <v>839</v>
      </c>
      <c r="D6688" s="52">
        <v>7110</v>
      </c>
      <c r="E6688" s="5" t="s">
        <v>13630</v>
      </c>
      <c r="F6688" s="5">
        <v>4</v>
      </c>
      <c r="G6688" s="5">
        <v>32</v>
      </c>
      <c r="H6688" s="5">
        <v>6598</v>
      </c>
      <c r="I6688" t="s">
        <v>30474</v>
      </c>
      <c r="J6688" s="46" t="s">
        <v>33120</v>
      </c>
      <c r="K6688" s="56"/>
      <c r="L6688" s="56"/>
      <c r="M6688" s="56">
        <f t="shared" si="524"/>
        <v>1919</v>
      </c>
      <c r="N6688" s="56"/>
      <c r="O6688" s="56">
        <f t="shared" si="525"/>
        <v>6</v>
      </c>
      <c r="P6688" s="56">
        <f t="shared" si="526"/>
        <v>19</v>
      </c>
      <c r="Q6688" s="2" t="str">
        <f t="shared" si="527"/>
        <v>&lt;a href="set03\tsr\tsr_october_26,_1916_-_august_3,_1922\miscellaneous\howden,_mrs._william_auction_sale_june_19,_1919_p4_tsr.pdf"&gt;Auction Sale&lt;/a&gt;</v>
      </c>
    </row>
    <row r="6689" spans="1:17" x14ac:dyDescent="0.25">
      <c r="A6689" s="2">
        <v>3766</v>
      </c>
      <c r="B6689" s="4" t="s">
        <v>406</v>
      </c>
      <c r="C6689" s="4" t="s">
        <v>843</v>
      </c>
      <c r="D6689" s="52">
        <v>7110</v>
      </c>
      <c r="E6689" s="5" t="s">
        <v>13630</v>
      </c>
      <c r="F6689" s="5">
        <v>4</v>
      </c>
      <c r="G6689" s="5">
        <v>32</v>
      </c>
      <c r="H6689" s="5">
        <v>6602</v>
      </c>
      <c r="I6689" t="s">
        <v>30475</v>
      </c>
      <c r="J6689" s="46" t="s">
        <v>33120</v>
      </c>
      <c r="K6689" s="56"/>
      <c r="L6689" s="56"/>
      <c r="M6689" s="56">
        <f t="shared" si="524"/>
        <v>1919</v>
      </c>
      <c r="N6689" s="56"/>
      <c r="O6689" s="56">
        <f t="shared" si="525"/>
        <v>6</v>
      </c>
      <c r="P6689" s="56">
        <f t="shared" si="526"/>
        <v>19</v>
      </c>
      <c r="Q6689" s="2" t="str">
        <f t="shared" si="527"/>
        <v>&lt;a href="set03\tsr\tsr_october_26,_1916_-_august_3,_1922\miscellaneous\howden,_william_notice_to_creditors_june_19,_1919_p4_tsr.pdf"&gt;Notice to Creditors&lt;/a&gt;</v>
      </c>
    </row>
    <row r="6690" spans="1:17" x14ac:dyDescent="0.25">
      <c r="A6690" s="2">
        <v>5178</v>
      </c>
      <c r="B6690" s="4" t="s">
        <v>955</v>
      </c>
      <c r="C6690" s="4" t="s">
        <v>956</v>
      </c>
      <c r="D6690" s="52">
        <v>7110</v>
      </c>
      <c r="E6690" s="5" t="s">
        <v>13630</v>
      </c>
      <c r="F6690" s="5">
        <v>1</v>
      </c>
      <c r="G6690" s="5">
        <v>32</v>
      </c>
      <c r="H6690" s="5">
        <v>6691</v>
      </c>
      <c r="I6690" t="s">
        <v>30476</v>
      </c>
      <c r="J6690" s="46" t="s">
        <v>33120</v>
      </c>
      <c r="K6690" s="56"/>
      <c r="L6690" s="56"/>
      <c r="M6690" s="56">
        <f t="shared" si="524"/>
        <v>1919</v>
      </c>
      <c r="N6690" s="56"/>
      <c r="O6690" s="56">
        <f t="shared" si="525"/>
        <v>6</v>
      </c>
      <c r="P6690" s="56">
        <f t="shared" si="526"/>
        <v>19</v>
      </c>
      <c r="Q6690" s="2" t="str">
        <f t="shared" si="527"/>
        <v>&lt;a href="set03\tsr\tsr_october_26,_1916_-_august_3,_1922\miscellaneous\miller,_w_f_wwi_arrives_from_denver_sanitarium_june_19,_1919_p1_tsr.pdf"&gt;WWI Arrives from Denver Sanitarium&lt;/a&gt;</v>
      </c>
    </row>
    <row r="6691" spans="1:17" x14ac:dyDescent="0.25">
      <c r="A6691" s="2">
        <v>467</v>
      </c>
      <c r="B6691" s="4" t="s">
        <v>14509</v>
      </c>
      <c r="C6691" s="4" t="s">
        <v>15389</v>
      </c>
      <c r="D6691" s="52">
        <v>7115</v>
      </c>
      <c r="E6691" s="5" t="s">
        <v>13629</v>
      </c>
      <c r="F6691" s="5">
        <v>7</v>
      </c>
      <c r="G6691" s="5">
        <v>22</v>
      </c>
      <c r="H6691" s="5">
        <v>3759</v>
      </c>
      <c r="I6691" t="s">
        <v>28827</v>
      </c>
      <c r="J6691" s="46" t="s">
        <v>33103</v>
      </c>
      <c r="K6691" s="56"/>
      <c r="L6691" s="56"/>
      <c r="M6691" s="56">
        <f t="shared" si="524"/>
        <v>1919</v>
      </c>
      <c r="N6691" s="56"/>
      <c r="O6691" s="56">
        <f t="shared" si="525"/>
        <v>6</v>
      </c>
      <c r="P6691" s="56">
        <f t="shared" si="526"/>
        <v>24</v>
      </c>
      <c r="Q6691" s="2" t="str">
        <f t="shared" si="527"/>
        <v>&lt;a href="set04\he_november 20, 1917 - august 10, 1920\miscellaneous\bjor,_george_arrives_home_wwi_june_24,_1919_p7_he.pdf"&gt;Arrives home WWI&lt;/a&gt;</v>
      </c>
    </row>
    <row r="6692" spans="1:17" x14ac:dyDescent="0.25">
      <c r="A6692" s="2">
        <v>2618</v>
      </c>
      <c r="B6692" s="4" t="s">
        <v>13904</v>
      </c>
      <c r="C6692" s="4" t="s">
        <v>15442</v>
      </c>
      <c r="D6692" s="52">
        <v>7115</v>
      </c>
      <c r="E6692" s="5" t="s">
        <v>13629</v>
      </c>
      <c r="F6692" s="5">
        <v>7</v>
      </c>
      <c r="G6692" s="5">
        <v>22</v>
      </c>
      <c r="H6692" s="5">
        <v>3969</v>
      </c>
      <c r="I6692" t="s">
        <v>28828</v>
      </c>
      <c r="J6692" s="46" t="s">
        <v>33103</v>
      </c>
      <c r="K6692" s="56"/>
      <c r="L6692" s="56"/>
      <c r="M6692" s="56">
        <f t="shared" si="524"/>
        <v>1919</v>
      </c>
      <c r="N6692" s="56"/>
      <c r="O6692" s="56">
        <f t="shared" si="525"/>
        <v>6</v>
      </c>
      <c r="P6692" s="56">
        <f t="shared" si="526"/>
        <v>24</v>
      </c>
      <c r="Q6692" s="2" t="str">
        <f t="shared" si="527"/>
        <v>&lt;a href="set04\he_november 20, 1917 - august 10, 1920\miscellaneous\hannaford_mercantile_gas_pump_fire_june_24,_1919_p7_he.pdf"&gt;Mercantile gas pump fire&lt;/a&gt;</v>
      </c>
    </row>
    <row r="6693" spans="1:17" x14ac:dyDescent="0.25">
      <c r="A6693" s="2">
        <v>5857</v>
      </c>
      <c r="B6693" s="4" t="s">
        <v>15541</v>
      </c>
      <c r="C6693" s="4" t="s">
        <v>102</v>
      </c>
      <c r="D6693" s="52">
        <v>7115</v>
      </c>
      <c r="E6693" s="5" t="s">
        <v>13629</v>
      </c>
      <c r="F6693" s="5">
        <v>4</v>
      </c>
      <c r="G6693" s="5">
        <v>22</v>
      </c>
      <c r="H6693" s="5">
        <v>4365</v>
      </c>
      <c r="I6693" t="s">
        <v>28829</v>
      </c>
      <c r="J6693" s="46" t="s">
        <v>33103</v>
      </c>
      <c r="K6693" s="56"/>
      <c r="L6693" s="56"/>
      <c r="M6693" s="56">
        <f t="shared" si="524"/>
        <v>1919</v>
      </c>
      <c r="N6693" s="56"/>
      <c r="O6693" s="56">
        <f t="shared" si="525"/>
        <v>6</v>
      </c>
      <c r="P6693" s="56">
        <f t="shared" si="526"/>
        <v>24</v>
      </c>
      <c r="Q6693" s="2" t="str">
        <f t="shared" si="527"/>
        <v>&lt;a href="set04\he_november 20, 1917 - august 10, 1920\miscellaneous\peterson,_rheinhold_narrow_escape_june_24,_1919_p4_he.pdf"&gt;Narrow Escape&lt;/a&gt;</v>
      </c>
    </row>
    <row r="6694" spans="1:17" x14ac:dyDescent="0.25">
      <c r="A6694" s="2">
        <v>7100</v>
      </c>
      <c r="B6694" s="4" t="s">
        <v>15562</v>
      </c>
      <c r="C6694" s="4" t="s">
        <v>15563</v>
      </c>
      <c r="D6694" s="52">
        <v>7115</v>
      </c>
      <c r="E6694" s="5" t="s">
        <v>13629</v>
      </c>
      <c r="F6694" s="5">
        <v>7</v>
      </c>
      <c r="G6694" s="5">
        <v>22</v>
      </c>
      <c r="H6694" s="5">
        <v>4418</v>
      </c>
      <c r="I6694" t="s">
        <v>28830</v>
      </c>
      <c r="J6694" s="46" t="s">
        <v>33103</v>
      </c>
      <c r="K6694" s="56"/>
      <c r="L6694" s="56"/>
      <c r="M6694" s="56">
        <f t="shared" si="524"/>
        <v>1919</v>
      </c>
      <c r="N6694" s="56"/>
      <c r="O6694" s="56">
        <f t="shared" si="525"/>
        <v>6</v>
      </c>
      <c r="P6694" s="56">
        <f t="shared" si="526"/>
        <v>24</v>
      </c>
      <c r="Q6694" s="2" t="str">
        <f t="shared" si="527"/>
        <v>&lt;a href="set04\he_november 20, 1917 - august 10, 1920\miscellaneous\steinborn,_george_barn_dance_june_24,_1919_p7_he.pdf"&gt;Barn dance&lt;/a&gt;</v>
      </c>
    </row>
    <row r="6695" spans="1:17" x14ac:dyDescent="0.25">
      <c r="A6695" s="2">
        <v>7868</v>
      </c>
      <c r="B6695" s="4" t="s">
        <v>13195</v>
      </c>
      <c r="C6695" s="4" t="s">
        <v>1607</v>
      </c>
      <c r="D6695" s="52">
        <v>7115</v>
      </c>
      <c r="E6695" s="5" t="s">
        <v>13629</v>
      </c>
      <c r="F6695" s="5">
        <v>4</v>
      </c>
      <c r="G6695" s="5">
        <v>22</v>
      </c>
      <c r="H6695" s="5">
        <v>4572</v>
      </c>
      <c r="I6695" t="s">
        <v>28831</v>
      </c>
      <c r="J6695" s="46" t="s">
        <v>33103</v>
      </c>
      <c r="K6695" s="56"/>
      <c r="L6695" s="56"/>
      <c r="M6695" s="56">
        <f t="shared" si="524"/>
        <v>1919</v>
      </c>
      <c r="N6695" s="56"/>
      <c r="O6695" s="56">
        <f t="shared" si="525"/>
        <v>6</v>
      </c>
      <c r="P6695" s="56">
        <f t="shared" si="526"/>
        <v>24</v>
      </c>
      <c r="Q6695" s="2" t="str">
        <f t="shared" si="527"/>
        <v>&lt;a href="set04\he_november 20, 1917 - august 10, 1920\miscellaneous\walum_notes_june_24,_1919_p4_he.pdf"&gt;Notes&lt;/a&gt;</v>
      </c>
    </row>
    <row r="6696" spans="1:17" x14ac:dyDescent="0.25">
      <c r="A6696" s="2">
        <v>2695</v>
      </c>
      <c r="B6696" s="4" t="s">
        <v>5948</v>
      </c>
      <c r="C6696" s="4" t="s">
        <v>1607</v>
      </c>
      <c r="D6696" s="52">
        <v>7122</v>
      </c>
      <c r="E6696" s="5" t="s">
        <v>13629</v>
      </c>
      <c r="F6696" s="5">
        <v>5</v>
      </c>
      <c r="G6696" s="5">
        <v>22</v>
      </c>
      <c r="H6696" s="5">
        <v>3990</v>
      </c>
      <c r="I6696" t="s">
        <v>28832</v>
      </c>
      <c r="J6696" s="46" t="s">
        <v>33103</v>
      </c>
      <c r="K6696" s="56"/>
      <c r="L6696" s="56"/>
      <c r="M6696" s="56">
        <f t="shared" si="524"/>
        <v>1919</v>
      </c>
      <c r="N6696" s="56"/>
      <c r="O6696" s="56">
        <f t="shared" si="525"/>
        <v>7</v>
      </c>
      <c r="P6696" s="56">
        <f t="shared" si="526"/>
        <v>1</v>
      </c>
      <c r="Q6696" s="2" t="str">
        <f t="shared" si="527"/>
        <v>&lt;a href="set04\he_november 20, 1917 - august 10, 1920\miscellaneous\hannaford_school_notes_july_1,_1919_p5_he.pdf"&gt;Notes&lt;/a&gt;</v>
      </c>
    </row>
    <row r="6697" spans="1:17" x14ac:dyDescent="0.25">
      <c r="A6697" s="2">
        <v>2880</v>
      </c>
      <c r="B6697" s="4" t="s">
        <v>15452</v>
      </c>
      <c r="C6697" s="4" t="s">
        <v>610</v>
      </c>
      <c r="D6697" s="52">
        <v>7122</v>
      </c>
      <c r="E6697" s="5" t="s">
        <v>13629</v>
      </c>
      <c r="F6697" s="5">
        <v>5</v>
      </c>
      <c r="G6697" s="5">
        <v>22</v>
      </c>
      <c r="H6697" s="5">
        <v>4036</v>
      </c>
      <c r="I6697" t="s">
        <v>28833</v>
      </c>
      <c r="J6697" s="46" t="s">
        <v>33103</v>
      </c>
      <c r="K6697" s="56"/>
      <c r="L6697" s="56"/>
      <c r="M6697" s="56">
        <f t="shared" si="524"/>
        <v>1919</v>
      </c>
      <c r="N6697" s="56"/>
      <c r="O6697" s="56">
        <f t="shared" si="525"/>
        <v>7</v>
      </c>
      <c r="P6697" s="56">
        <f t="shared" si="526"/>
        <v>1</v>
      </c>
      <c r="Q6697" s="2" t="str">
        <f t="shared" si="527"/>
        <v>&lt;a href="set04\he_november 20, 1917 - august 10, 1920\miscellaneous\haugen,_oliver_appendicits_july_1,_1919_p5_he.pdf"&gt;Appendicitis&lt;/a&gt;</v>
      </c>
    </row>
    <row r="6698" spans="1:17" x14ac:dyDescent="0.25">
      <c r="A6698" s="2">
        <v>6361</v>
      </c>
      <c r="B6698" s="4" t="s">
        <v>15545</v>
      </c>
      <c r="C6698" s="4" t="s">
        <v>13994</v>
      </c>
      <c r="D6698" s="52">
        <v>7122</v>
      </c>
      <c r="E6698" s="5" t="s">
        <v>13629</v>
      </c>
      <c r="F6698" s="5">
        <v>5</v>
      </c>
      <c r="G6698" s="5">
        <v>22</v>
      </c>
      <c r="H6698" s="5">
        <v>4388</v>
      </c>
      <c r="I6698" t="s">
        <v>28834</v>
      </c>
      <c r="J6698" s="46" t="s">
        <v>33103</v>
      </c>
      <c r="K6698" s="56"/>
      <c r="L6698" s="56"/>
      <c r="M6698" s="56">
        <f t="shared" si="524"/>
        <v>1919</v>
      </c>
      <c r="N6698" s="56"/>
      <c r="O6698" s="56">
        <f t="shared" si="525"/>
        <v>7</v>
      </c>
      <c r="P6698" s="56">
        <f t="shared" si="526"/>
        <v>1</v>
      </c>
      <c r="Q6698" s="2" t="str">
        <f t="shared" si="527"/>
        <v>&lt;a href="set04\he_november 20, 1917 - august 10, 1920\miscellaneous\ruud,_martin_to_live_work_in_cooperstown_july_1,_1919_p5_he.pdf"&gt;To live work in Cooperstown&lt;/a&gt;</v>
      </c>
    </row>
    <row r="6699" spans="1:17" x14ac:dyDescent="0.25">
      <c r="A6699" s="2">
        <v>7869</v>
      </c>
      <c r="B6699" s="4" t="s">
        <v>13195</v>
      </c>
      <c r="C6699" s="4" t="s">
        <v>1607</v>
      </c>
      <c r="D6699" s="52">
        <v>7122</v>
      </c>
      <c r="E6699" s="5" t="s">
        <v>13629</v>
      </c>
      <c r="F6699" s="5">
        <v>5</v>
      </c>
      <c r="G6699" s="5">
        <v>22</v>
      </c>
      <c r="H6699" s="5">
        <v>4564</v>
      </c>
      <c r="I6699" t="s">
        <v>28835</v>
      </c>
      <c r="J6699" s="46" t="s">
        <v>33103</v>
      </c>
      <c r="K6699" s="56"/>
      <c r="L6699" s="56"/>
      <c r="M6699" s="56">
        <f t="shared" si="524"/>
        <v>1919</v>
      </c>
      <c r="N6699" s="56"/>
      <c r="O6699" s="56">
        <f t="shared" si="525"/>
        <v>7</v>
      </c>
      <c r="P6699" s="56">
        <f t="shared" si="526"/>
        <v>1</v>
      </c>
      <c r="Q6699" s="2" t="str">
        <f t="shared" si="527"/>
        <v>&lt;a href="set04\he_november 20, 1917 - august 10, 1920\miscellaneous\walum_notes_july_1,_1919_p5_he.pdf"&gt;Notes&lt;/a&gt;</v>
      </c>
    </row>
    <row r="6700" spans="1:17" x14ac:dyDescent="0.25">
      <c r="A6700" s="2">
        <v>7504</v>
      </c>
      <c r="B6700" s="4" t="s">
        <v>1105</v>
      </c>
      <c r="C6700" s="4" t="s">
        <v>604</v>
      </c>
      <c r="D6700" s="52">
        <v>7124</v>
      </c>
      <c r="E6700" s="5" t="s">
        <v>13630</v>
      </c>
      <c r="F6700" s="5">
        <v>4</v>
      </c>
      <c r="G6700" s="5">
        <v>32</v>
      </c>
      <c r="H6700" s="5">
        <v>6799</v>
      </c>
      <c r="I6700" t="s">
        <v>30477</v>
      </c>
      <c r="J6700" s="46" t="s">
        <v>33120</v>
      </c>
      <c r="K6700" s="56"/>
      <c r="L6700" s="56"/>
      <c r="M6700" s="56">
        <f t="shared" si="524"/>
        <v>1919</v>
      </c>
      <c r="N6700" s="56"/>
      <c r="O6700" s="56">
        <f t="shared" si="525"/>
        <v>7</v>
      </c>
      <c r="P6700" s="56">
        <f t="shared" si="526"/>
        <v>3</v>
      </c>
      <c r="Q6700" s="2" t="str">
        <f t="shared" si="527"/>
        <v>&lt;a href="set03\tsr\tsr_october_26,_1916_-_august_3,_1922\miscellaneous\thyberg,_john_wwi_arrives_home_july_3,_1919_p4_tsr.pdf"&gt;WWI Arrives home&lt;/a&gt;</v>
      </c>
    </row>
    <row r="6701" spans="1:17" x14ac:dyDescent="0.25">
      <c r="A6701" s="2">
        <v>8467</v>
      </c>
      <c r="B6701" s="4" t="s">
        <v>1135</v>
      </c>
      <c r="C6701" s="4" t="s">
        <v>1141</v>
      </c>
      <c r="D6701" s="52">
        <v>7124</v>
      </c>
      <c r="E6701" s="5" t="s">
        <v>13630</v>
      </c>
      <c r="F6701" s="5">
        <v>1</v>
      </c>
      <c r="G6701" s="5">
        <v>32</v>
      </c>
      <c r="H6701" s="5">
        <v>6828</v>
      </c>
      <c r="I6701" t="s">
        <v>30478</v>
      </c>
      <c r="J6701" s="46" t="s">
        <v>33120</v>
      </c>
      <c r="K6701" s="56"/>
      <c r="L6701" s="56"/>
      <c r="M6701" s="56">
        <f t="shared" si="524"/>
        <v>1919</v>
      </c>
      <c r="N6701" s="56"/>
      <c r="O6701" s="56">
        <f t="shared" si="525"/>
        <v>7</v>
      </c>
      <c r="P6701" s="56">
        <f t="shared" si="526"/>
        <v>3</v>
      </c>
      <c r="Q6701" s="2" t="str">
        <f t="shared" si="527"/>
        <v>&lt;a href="set03\tsr\tsr_october_26,_1916_-_august_3,_1922\miscellaneous\wwi_memorial_plaque_arrives_july_3,_1919_p1_tsr.pdf"&gt;Memorial Plaque arrives&lt;/a&gt;</v>
      </c>
    </row>
    <row r="6702" spans="1:17" x14ac:dyDescent="0.25">
      <c r="A6702" s="2">
        <v>1804</v>
      </c>
      <c r="B6702" s="4" t="s">
        <v>15411</v>
      </c>
      <c r="C6702" s="4" t="s">
        <v>15412</v>
      </c>
      <c r="D6702" s="52">
        <v>7129</v>
      </c>
      <c r="E6702" s="5" t="s">
        <v>13629</v>
      </c>
      <c r="F6702" s="5">
        <v>5</v>
      </c>
      <c r="G6702" s="5">
        <v>22</v>
      </c>
      <c r="H6702" s="5">
        <v>3877</v>
      </c>
      <c r="I6702" t="s">
        <v>28836</v>
      </c>
      <c r="J6702" s="46" t="s">
        <v>33103</v>
      </c>
      <c r="K6702" s="56"/>
      <c r="L6702" s="56"/>
      <c r="M6702" s="56">
        <f t="shared" si="524"/>
        <v>1919</v>
      </c>
      <c r="N6702" s="56"/>
      <c r="O6702" s="56">
        <f t="shared" si="525"/>
        <v>7</v>
      </c>
      <c r="P6702" s="56">
        <f t="shared" si="526"/>
        <v>8</v>
      </c>
      <c r="Q6702" s="2" t="str">
        <f t="shared" si="527"/>
        <v>&lt;a href="set04\he_november 20, 1917 - august 10, 1920\miscellaneous\eiden,_peter_new_nprr_station_agent_july_8,_1919_p5_he.pdf"&gt;New NPRR Station agent&lt;/a&gt;</v>
      </c>
    </row>
    <row r="6703" spans="1:17" x14ac:dyDescent="0.25">
      <c r="A6703" s="2">
        <v>6076</v>
      </c>
      <c r="B6703" s="4" t="s">
        <v>15542</v>
      </c>
      <c r="C6703" s="4" t="s">
        <v>15543</v>
      </c>
      <c r="D6703" s="52">
        <v>7129</v>
      </c>
      <c r="E6703" s="5" t="s">
        <v>13629</v>
      </c>
      <c r="F6703" s="5">
        <v>5</v>
      </c>
      <c r="G6703" s="5">
        <v>22</v>
      </c>
      <c r="H6703" s="5">
        <v>4369</v>
      </c>
      <c r="I6703" t="s">
        <v>28837</v>
      </c>
      <c r="J6703" s="46" t="s">
        <v>33103</v>
      </c>
      <c r="K6703" s="56"/>
      <c r="L6703" s="56"/>
      <c r="M6703" s="56">
        <f t="shared" si="524"/>
        <v>1919</v>
      </c>
      <c r="N6703" s="56"/>
      <c r="O6703" s="56">
        <f t="shared" si="525"/>
        <v>7</v>
      </c>
      <c r="P6703" s="56">
        <f t="shared" si="526"/>
        <v>8</v>
      </c>
      <c r="Q6703" s="2" t="str">
        <f t="shared" si="527"/>
        <v>&lt;a href="set04\he_november 20, 1917 - august 10, 1920\miscellaneous\purviance,_robert_leaves_as_nprr_station_agent_july_8,_1919_p5_he.pdf"&gt;Leaves as NPRR Station agent&lt;/a&gt;</v>
      </c>
    </row>
    <row r="6704" spans="1:17" x14ac:dyDescent="0.25">
      <c r="A6704" s="2">
        <v>7870</v>
      </c>
      <c r="B6704" s="4" t="s">
        <v>13195</v>
      </c>
      <c r="C6704" s="4" t="s">
        <v>1607</v>
      </c>
      <c r="D6704" s="52">
        <v>7129</v>
      </c>
      <c r="E6704" s="5" t="s">
        <v>13629</v>
      </c>
      <c r="F6704" s="5">
        <v>5</v>
      </c>
      <c r="G6704" s="5">
        <v>22</v>
      </c>
      <c r="H6704" s="5">
        <v>4565</v>
      </c>
      <c r="I6704" t="s">
        <v>28838</v>
      </c>
      <c r="J6704" s="46" t="s">
        <v>33103</v>
      </c>
      <c r="K6704" s="56"/>
      <c r="L6704" s="56"/>
      <c r="M6704" s="56">
        <f t="shared" si="524"/>
        <v>1919</v>
      </c>
      <c r="N6704" s="56"/>
      <c r="O6704" s="56">
        <f t="shared" si="525"/>
        <v>7</v>
      </c>
      <c r="P6704" s="56">
        <f t="shared" si="526"/>
        <v>8</v>
      </c>
      <c r="Q6704" s="2" t="str">
        <f t="shared" si="527"/>
        <v>&lt;a href="set04\he_november 20, 1917 - august 10, 1920\miscellaneous\walum_notes_july_8,_1919_p5_he.pdf"&gt;Notes&lt;/a&gt;</v>
      </c>
    </row>
    <row r="6705" spans="1:17" x14ac:dyDescent="0.25">
      <c r="A6705" s="2">
        <v>1471</v>
      </c>
      <c r="B6705" s="4" t="s">
        <v>691</v>
      </c>
      <c r="C6705" s="4" t="s">
        <v>697</v>
      </c>
      <c r="D6705" s="52">
        <v>7131</v>
      </c>
      <c r="E6705" s="5" t="s">
        <v>13630</v>
      </c>
      <c r="F6705" s="5">
        <v>1</v>
      </c>
      <c r="G6705" s="5">
        <v>32</v>
      </c>
      <c r="H6705" s="5">
        <v>6491</v>
      </c>
      <c r="I6705" t="s">
        <v>30479</v>
      </c>
      <c r="J6705" s="46" t="s">
        <v>33120</v>
      </c>
      <c r="K6705" s="56"/>
      <c r="L6705" s="56"/>
      <c r="M6705" s="56">
        <f t="shared" si="524"/>
        <v>1919</v>
      </c>
      <c r="N6705" s="56"/>
      <c r="O6705" s="56">
        <f t="shared" si="525"/>
        <v>7</v>
      </c>
      <c r="P6705" s="56">
        <f t="shared" si="526"/>
        <v>10</v>
      </c>
      <c r="Q6705" s="2" t="str">
        <f t="shared" si="527"/>
        <v>&lt;a href="set03\tsr\tsr_october_26,_1916_-_august_3,_1922\miscellaneous\davidson,_harold_wwi_arrives_home_surprise_july_10,_1919_p1_tsr.pdf"&gt;WWI Arrives home surprise&lt;/a&gt;</v>
      </c>
    </row>
    <row r="6706" spans="1:17" x14ac:dyDescent="0.25">
      <c r="A6706" s="2">
        <v>8470</v>
      </c>
      <c r="B6706" s="4" t="s">
        <v>1135</v>
      </c>
      <c r="C6706" s="4" t="s">
        <v>1145</v>
      </c>
      <c r="D6706" s="52">
        <v>7131</v>
      </c>
      <c r="E6706" s="5" t="s">
        <v>13630</v>
      </c>
      <c r="F6706" s="5">
        <v>4</v>
      </c>
      <c r="G6706" s="5">
        <v>32</v>
      </c>
      <c r="H6706" s="5">
        <v>6831</v>
      </c>
      <c r="I6706" t="s">
        <v>30480</v>
      </c>
      <c r="J6706" s="46" t="s">
        <v>33120</v>
      </c>
      <c r="K6706" s="56"/>
      <c r="L6706" s="56"/>
      <c r="M6706" s="56">
        <f t="shared" si="524"/>
        <v>1919</v>
      </c>
      <c r="N6706" s="56"/>
      <c r="O6706" s="56">
        <f t="shared" si="525"/>
        <v>7</v>
      </c>
      <c r="P6706" s="56">
        <f t="shared" si="526"/>
        <v>10</v>
      </c>
      <c r="Q6706" s="2" t="str">
        <f t="shared" si="527"/>
        <v>&lt;a href="set03\tsr\tsr_october_26,_1916_-_august_3,_1922\miscellaneous\wwi_soldiers_picnic_july_10,_1919_p4_tsr.pdf"&gt;Soldiers Picnic&lt;/a&gt;</v>
      </c>
    </row>
    <row r="6707" spans="1:17" x14ac:dyDescent="0.25">
      <c r="A6707" s="2">
        <v>346</v>
      </c>
      <c r="B6707" s="4" t="s">
        <v>14970</v>
      </c>
      <c r="C6707" s="4" t="s">
        <v>15384</v>
      </c>
      <c r="D6707" s="52">
        <v>7136</v>
      </c>
      <c r="E6707" s="5" t="s">
        <v>13629</v>
      </c>
      <c r="F6707" s="5">
        <v>4</v>
      </c>
      <c r="G6707" s="5">
        <v>22</v>
      </c>
      <c r="H6707" s="5">
        <v>3745</v>
      </c>
      <c r="I6707" t="s">
        <v>28839</v>
      </c>
      <c r="J6707" s="46" t="s">
        <v>33103</v>
      </c>
      <c r="K6707" s="56"/>
      <c r="L6707" s="56"/>
      <c r="M6707" s="56">
        <f t="shared" ref="M6707:M6770" si="528">YEAR(D6707)</f>
        <v>1919</v>
      </c>
      <c r="N6707" s="56"/>
      <c r="O6707" s="56">
        <f t="shared" ref="O6707:O6770" si="529">MONTH(D6707)</f>
        <v>7</v>
      </c>
      <c r="P6707" s="56">
        <f t="shared" ref="P6707:P6770" si="530">DAY(D6707)</f>
        <v>15</v>
      </c>
      <c r="Q6707" s="2" t="str">
        <f t="shared" si="527"/>
        <v>&lt;a href="set04\he_november 20, 1917 - august 10, 1920\miscellaneous\bartley_jumbles_july_15,_1919_p4_he.pdf"&gt;Jumbles&lt;/a&gt;</v>
      </c>
    </row>
    <row r="6708" spans="1:17" x14ac:dyDescent="0.25">
      <c r="A6708" s="2">
        <v>4906</v>
      </c>
      <c r="B6708" s="4" t="s">
        <v>15488</v>
      </c>
      <c r="C6708" s="4" t="s">
        <v>15489</v>
      </c>
      <c r="D6708" s="52">
        <v>7136</v>
      </c>
      <c r="E6708" s="5" t="s">
        <v>13629</v>
      </c>
      <c r="F6708" s="5">
        <v>5</v>
      </c>
      <c r="G6708" s="5">
        <v>22</v>
      </c>
      <c r="H6708" s="5">
        <v>4237</v>
      </c>
      <c r="I6708" t="s">
        <v>28840</v>
      </c>
      <c r="J6708" s="46" t="s">
        <v>33103</v>
      </c>
      <c r="K6708" s="56"/>
      <c r="L6708" s="56"/>
      <c r="M6708" s="56">
        <f t="shared" si="528"/>
        <v>1919</v>
      </c>
      <c r="N6708" s="56"/>
      <c r="O6708" s="56">
        <f t="shared" si="529"/>
        <v>7</v>
      </c>
      <c r="P6708" s="56">
        <f t="shared" si="530"/>
        <v>15</v>
      </c>
      <c r="Q6708" s="2" t="str">
        <f t="shared" si="527"/>
        <v>&lt;a href="set04\he_november 20, 1917 - august 10, 1920\miscellaneous\lykken,_miss_cora_to_live_work_in_grafton_july_15,_1919_p5_he.pdf"&gt;To live work in Grafton&lt;/a&gt;</v>
      </c>
    </row>
    <row r="6709" spans="1:17" x14ac:dyDescent="0.25">
      <c r="A6709" s="2">
        <v>7871</v>
      </c>
      <c r="B6709" s="4" t="s">
        <v>13195</v>
      </c>
      <c r="C6709" s="4" t="s">
        <v>1607</v>
      </c>
      <c r="D6709" s="52">
        <v>7136</v>
      </c>
      <c r="E6709" s="5" t="s">
        <v>13629</v>
      </c>
      <c r="F6709" s="5">
        <v>5</v>
      </c>
      <c r="G6709" s="5">
        <v>22</v>
      </c>
      <c r="H6709" s="5">
        <v>4566</v>
      </c>
      <c r="I6709" t="s">
        <v>28841</v>
      </c>
      <c r="J6709" s="46" t="s">
        <v>33103</v>
      </c>
      <c r="K6709" s="56"/>
      <c r="L6709" s="56"/>
      <c r="M6709" s="56">
        <f t="shared" si="528"/>
        <v>1919</v>
      </c>
      <c r="N6709" s="56"/>
      <c r="O6709" s="56">
        <f t="shared" si="529"/>
        <v>7</v>
      </c>
      <c r="P6709" s="56">
        <f t="shared" si="530"/>
        <v>15</v>
      </c>
      <c r="Q6709" s="2" t="str">
        <f t="shared" si="527"/>
        <v>&lt;a href="set04\he_november 20, 1917 - august 10, 1920\miscellaneous\walum_notes_july_15,_1919_p5_he.pdf"&gt;Notes&lt;/a&gt;</v>
      </c>
    </row>
    <row r="6710" spans="1:17" x14ac:dyDescent="0.25">
      <c r="A6710" s="2">
        <v>2982</v>
      </c>
      <c r="B6710" s="4" t="s">
        <v>395</v>
      </c>
      <c r="C6710" s="4" t="s">
        <v>804</v>
      </c>
      <c r="D6710" s="52">
        <v>7138</v>
      </c>
      <c r="E6710" s="5" t="s">
        <v>13630</v>
      </c>
      <c r="F6710" s="5">
        <v>4</v>
      </c>
      <c r="G6710" s="5">
        <v>32</v>
      </c>
      <c r="H6710" s="5">
        <v>6575</v>
      </c>
      <c r="I6710" t="s">
        <v>30481</v>
      </c>
      <c r="J6710" s="46" t="s">
        <v>33120</v>
      </c>
      <c r="K6710" s="56"/>
      <c r="L6710" s="56"/>
      <c r="M6710" s="56">
        <f t="shared" si="528"/>
        <v>1919</v>
      </c>
      <c r="N6710" s="56"/>
      <c r="O6710" s="56">
        <f t="shared" si="529"/>
        <v>7</v>
      </c>
      <c r="P6710" s="56">
        <f t="shared" si="530"/>
        <v>17</v>
      </c>
      <c r="Q6710" s="2" t="str">
        <f t="shared" si="527"/>
        <v>&lt;a href="set03\tsr\tsr_october_26,_1916_-_august_3,_1922\miscellaneous\hochberger,_charles_injured_by_lemonade_stand_july_17,_1919_p4_tsr.pdf"&gt;Injured by lemonade stand&lt;/a&gt;</v>
      </c>
    </row>
    <row r="6711" spans="1:17" x14ac:dyDescent="0.25">
      <c r="A6711" s="2">
        <v>4768</v>
      </c>
      <c r="B6711" s="4" t="s">
        <v>901</v>
      </c>
      <c r="C6711" s="4" t="s">
        <v>902</v>
      </c>
      <c r="D6711" s="52">
        <v>7138</v>
      </c>
      <c r="E6711" s="5" t="s">
        <v>13630</v>
      </c>
      <c r="F6711" s="5">
        <v>1</v>
      </c>
      <c r="G6711" s="5">
        <v>32</v>
      </c>
      <c r="H6711" s="5">
        <v>6651</v>
      </c>
      <c r="I6711" t="s">
        <v>30482</v>
      </c>
      <c r="J6711" s="46" t="s">
        <v>33120</v>
      </c>
      <c r="K6711" s="56"/>
      <c r="L6711" s="56"/>
      <c r="M6711" s="56">
        <f t="shared" si="528"/>
        <v>1919</v>
      </c>
      <c r="N6711" s="56"/>
      <c r="O6711" s="56">
        <f t="shared" si="529"/>
        <v>7</v>
      </c>
      <c r="P6711" s="56">
        <f t="shared" si="530"/>
        <v>17</v>
      </c>
      <c r="Q6711" s="2" t="str">
        <f t="shared" si="527"/>
        <v>&lt;a href="set03\tsr\tsr_october_26,_1916_-_august_3,_1922\miscellaneous\leininger,_j_w_barn_and_all_burns_july_17,_1919_p1_tsr.pdf"&gt;Barn and all burns&lt;/a&gt;</v>
      </c>
    </row>
    <row r="6712" spans="1:17" x14ac:dyDescent="0.25">
      <c r="A6712" s="2">
        <v>7278</v>
      </c>
      <c r="B6712" s="4" t="s">
        <v>1089</v>
      </c>
      <c r="C6712" s="4" t="s">
        <v>1090</v>
      </c>
      <c r="D6712" s="52">
        <v>7138</v>
      </c>
      <c r="E6712" s="5" t="s">
        <v>13630</v>
      </c>
      <c r="F6712" s="5">
        <v>4</v>
      </c>
      <c r="G6712" s="5">
        <v>32</v>
      </c>
      <c r="H6712" s="5">
        <v>6789</v>
      </c>
      <c r="I6712" t="s">
        <v>30483</v>
      </c>
      <c r="J6712" s="46" t="s">
        <v>33120</v>
      </c>
      <c r="K6712" s="56"/>
      <c r="L6712" s="56"/>
      <c r="M6712" s="56">
        <f t="shared" si="528"/>
        <v>1919</v>
      </c>
      <c r="N6712" s="56"/>
      <c r="O6712" s="56">
        <f t="shared" si="529"/>
        <v>7</v>
      </c>
      <c r="P6712" s="56">
        <f t="shared" si="530"/>
        <v>17</v>
      </c>
      <c r="Q6712" s="2" t="str">
        <f t="shared" si="527"/>
        <v>&lt;a href="set03\tsr\tsr_october_26,_1916_-_august_3,_1922\miscellaneous\swenson,_s_c_injured_by_manure_spreader_july_17,_1919_p4_tsr.pdf"&gt;Injured by manure spreader&lt;/a&gt;</v>
      </c>
    </row>
    <row r="6713" spans="1:17" x14ac:dyDescent="0.25">
      <c r="A6713" s="2">
        <v>7872</v>
      </c>
      <c r="B6713" s="4" t="s">
        <v>13195</v>
      </c>
      <c r="C6713" s="4" t="s">
        <v>1607</v>
      </c>
      <c r="D6713" s="52">
        <v>7143</v>
      </c>
      <c r="E6713" s="5" t="s">
        <v>13629</v>
      </c>
      <c r="F6713" s="5">
        <v>5</v>
      </c>
      <c r="G6713" s="5">
        <v>22</v>
      </c>
      <c r="H6713" s="5">
        <v>4567</v>
      </c>
      <c r="I6713" t="s">
        <v>28842</v>
      </c>
      <c r="J6713" s="46" t="s">
        <v>33103</v>
      </c>
      <c r="K6713" s="56"/>
      <c r="L6713" s="56"/>
      <c r="M6713" s="56">
        <f t="shared" si="528"/>
        <v>1919</v>
      </c>
      <c r="N6713" s="56"/>
      <c r="O6713" s="56">
        <f t="shared" si="529"/>
        <v>7</v>
      </c>
      <c r="P6713" s="56">
        <f t="shared" si="530"/>
        <v>22</v>
      </c>
      <c r="Q6713" s="2" t="str">
        <f t="shared" si="527"/>
        <v>&lt;a href="set04\he_november 20, 1917 - august 10, 1920\miscellaneous\walum_notes_july_22,_1919_p5_he.pdf"&gt;Notes&lt;/a&gt;</v>
      </c>
    </row>
    <row r="6714" spans="1:17" x14ac:dyDescent="0.25">
      <c r="A6714" s="2">
        <v>4908</v>
      </c>
      <c r="B6714" s="4" t="s">
        <v>527</v>
      </c>
      <c r="C6714" s="4" t="s">
        <v>619</v>
      </c>
      <c r="D6714" s="52">
        <v>7145</v>
      </c>
      <c r="E6714" s="5" t="s">
        <v>13630</v>
      </c>
      <c r="F6714" s="5">
        <v>4</v>
      </c>
      <c r="G6714" s="5">
        <v>32</v>
      </c>
      <c r="H6714" s="5">
        <v>6667</v>
      </c>
      <c r="I6714" t="s">
        <v>30484</v>
      </c>
      <c r="J6714" s="46" t="s">
        <v>33120</v>
      </c>
      <c r="K6714" s="56"/>
      <c r="L6714" s="56"/>
      <c r="M6714" s="56">
        <f t="shared" si="528"/>
        <v>1919</v>
      </c>
      <c r="N6714" s="56"/>
      <c r="O6714" s="56">
        <f t="shared" si="529"/>
        <v>7</v>
      </c>
      <c r="P6714" s="56">
        <f t="shared" si="530"/>
        <v>24</v>
      </c>
      <c r="Q6714" s="2" t="str">
        <f t="shared" si="527"/>
        <v>&lt;a href="set03\tsr\tsr_october_26,_1916_-_august_3,_1922\miscellaneous\lyle,_john_wwi_returns_home_july_24,_1919_p4_tsr.pdf"&gt;WWI Returns home&lt;/a&gt;</v>
      </c>
    </row>
    <row r="6715" spans="1:17" x14ac:dyDescent="0.25">
      <c r="A6715" s="2">
        <v>8201</v>
      </c>
      <c r="B6715" s="4" t="s">
        <v>1120</v>
      </c>
      <c r="C6715" s="4" t="s">
        <v>604</v>
      </c>
      <c r="D6715" s="52">
        <v>7145</v>
      </c>
      <c r="E6715" s="5" t="s">
        <v>13630</v>
      </c>
      <c r="F6715" s="5">
        <v>1</v>
      </c>
      <c r="G6715" s="5">
        <v>32</v>
      </c>
      <c r="H6715" s="5">
        <v>6813</v>
      </c>
      <c r="I6715" t="s">
        <v>30485</v>
      </c>
      <c r="J6715" s="46" t="s">
        <v>33120</v>
      </c>
      <c r="K6715" s="56"/>
      <c r="L6715" s="56"/>
      <c r="M6715" s="56">
        <f t="shared" si="528"/>
        <v>1919</v>
      </c>
      <c r="N6715" s="56"/>
      <c r="O6715" s="56">
        <f t="shared" si="529"/>
        <v>7</v>
      </c>
      <c r="P6715" s="56">
        <f t="shared" si="530"/>
        <v>24</v>
      </c>
      <c r="Q6715" s="2" t="str">
        <f t="shared" si="527"/>
        <v>&lt;a href="set03\tsr\tsr_october_26,_1916_-_august_3,_1922\miscellaneous\wickham,_maurice_wwi_arrives_home_july_24,_1919_p1_tsr.pdf"&gt;WWI Arrives home&lt;/a&gt;</v>
      </c>
    </row>
    <row r="6716" spans="1:17" x14ac:dyDescent="0.25">
      <c r="A6716" s="2">
        <v>8232</v>
      </c>
      <c r="B6716" s="4" t="s">
        <v>1125</v>
      </c>
      <c r="C6716" s="4" t="s">
        <v>610</v>
      </c>
      <c r="D6716" s="52">
        <v>7145</v>
      </c>
      <c r="E6716" s="5" t="s">
        <v>13630</v>
      </c>
      <c r="F6716" s="5">
        <v>1</v>
      </c>
      <c r="G6716" s="5">
        <v>32</v>
      </c>
      <c r="H6716" s="5">
        <v>6817</v>
      </c>
      <c r="I6716" t="s">
        <v>30486</v>
      </c>
      <c r="J6716" s="46" t="s">
        <v>33120</v>
      </c>
      <c r="K6716" s="56"/>
      <c r="L6716" s="56"/>
      <c r="M6716" s="56">
        <f t="shared" si="528"/>
        <v>1919</v>
      </c>
      <c r="N6716" s="56"/>
      <c r="O6716" s="56">
        <f t="shared" si="529"/>
        <v>7</v>
      </c>
      <c r="P6716" s="56">
        <f t="shared" si="530"/>
        <v>24</v>
      </c>
      <c r="Q6716" s="2" t="str">
        <f t="shared" si="527"/>
        <v>&lt;a href="set03\tsr\tsr_october_26,_1916_-_august_3,_1922\miscellaneous\willey,_margaret_appendicitis_july_24,_1919_p1_tsr.pdf"&gt;Appendicitis&lt;/a&gt;</v>
      </c>
    </row>
    <row r="6717" spans="1:17" x14ac:dyDescent="0.25">
      <c r="A6717" s="2">
        <v>1906</v>
      </c>
      <c r="B6717" s="4" t="s">
        <v>15415</v>
      </c>
      <c r="C6717" s="4" t="s">
        <v>15416</v>
      </c>
      <c r="D6717" s="52">
        <v>7150</v>
      </c>
      <c r="E6717" s="5" t="s">
        <v>13629</v>
      </c>
      <c r="F6717" s="5">
        <v>5</v>
      </c>
      <c r="G6717" s="5">
        <v>22</v>
      </c>
      <c r="H6717" s="5">
        <v>3887</v>
      </c>
      <c r="I6717" t="s">
        <v>28843</v>
      </c>
      <c r="J6717" s="46" t="s">
        <v>33103</v>
      </c>
      <c r="K6717" s="56"/>
      <c r="L6717" s="56"/>
      <c r="M6717" s="56">
        <f t="shared" si="528"/>
        <v>1919</v>
      </c>
      <c r="N6717" s="56"/>
      <c r="O6717" s="56">
        <f t="shared" si="529"/>
        <v>7</v>
      </c>
      <c r="P6717" s="56">
        <f t="shared" si="530"/>
        <v>29</v>
      </c>
      <c r="Q6717" s="2" t="str">
        <f t="shared" si="527"/>
        <v>&lt;a href="set04\he_november 20, 1917 - august 10, 1920\miscellaneous\falstad,_peder_burned_severely_july_29,_1919_p5_he.pdf"&gt;Burned severely&lt;/a&gt;</v>
      </c>
    </row>
    <row r="6718" spans="1:17" x14ac:dyDescent="0.25">
      <c r="A6718" s="2">
        <v>2818</v>
      </c>
      <c r="B6718" s="4" t="s">
        <v>15446</v>
      </c>
      <c r="C6718" s="4" t="s">
        <v>1783</v>
      </c>
      <c r="D6718" s="52">
        <v>7150</v>
      </c>
      <c r="E6718" s="5" t="s">
        <v>13629</v>
      </c>
      <c r="F6718" s="5">
        <v>5</v>
      </c>
      <c r="G6718" s="5">
        <v>22</v>
      </c>
      <c r="H6718" s="5">
        <v>4021</v>
      </c>
      <c r="I6718" t="s">
        <v>28844</v>
      </c>
      <c r="J6718" s="46" t="s">
        <v>33103</v>
      </c>
      <c r="K6718" s="56"/>
      <c r="L6718" s="56"/>
      <c r="M6718" s="56">
        <f t="shared" si="528"/>
        <v>1919</v>
      </c>
      <c r="N6718" s="56"/>
      <c r="O6718" s="56">
        <f t="shared" si="529"/>
        <v>7</v>
      </c>
      <c r="P6718" s="56">
        <f t="shared" si="530"/>
        <v>29</v>
      </c>
      <c r="Q6718" s="2" t="str">
        <f t="shared" si="527"/>
        <v>&lt;a href="set04\he_november 20, 1917 - august 10, 1920\miscellaneous\hareland,_oldest_dau_of_ludvig_badly_injured_july_29,_1919_p5_he.pdf"&gt;Badly injured&lt;/a&gt;</v>
      </c>
    </row>
    <row r="6719" spans="1:17" x14ac:dyDescent="0.25">
      <c r="A6719" s="2">
        <v>5189</v>
      </c>
      <c r="B6719" s="4" t="s">
        <v>13558</v>
      </c>
      <c r="C6719" s="4" t="s">
        <v>15507</v>
      </c>
      <c r="D6719" s="52">
        <v>7150</v>
      </c>
      <c r="E6719" s="5" t="s">
        <v>13629</v>
      </c>
      <c r="F6719" s="5">
        <v>5</v>
      </c>
      <c r="G6719" s="5">
        <v>22</v>
      </c>
      <c r="H6719" s="5">
        <v>4279</v>
      </c>
      <c r="I6719" t="s">
        <v>28845</v>
      </c>
      <c r="J6719" s="46" t="s">
        <v>33103</v>
      </c>
      <c r="K6719" s="56"/>
      <c r="L6719" s="56"/>
      <c r="M6719" s="56">
        <f t="shared" si="528"/>
        <v>1919</v>
      </c>
      <c r="N6719" s="56"/>
      <c r="O6719" s="56">
        <f t="shared" si="529"/>
        <v>7</v>
      </c>
      <c r="P6719" s="56">
        <f t="shared" si="530"/>
        <v>29</v>
      </c>
      <c r="Q6719" s="2" t="str">
        <f t="shared" si="527"/>
        <v>&lt;a href="set04\he_november 20, 1917 - august 10, 1920\miscellaneous\mills,_milton_disposes_of_all_to_possibly_live_in_ny_july_29,_1919_p5_he.pdf"&gt;Disposes of all to possibly live in NY&lt;/a&gt;</v>
      </c>
    </row>
    <row r="6720" spans="1:17" x14ac:dyDescent="0.25">
      <c r="A6720" s="2">
        <v>7873</v>
      </c>
      <c r="B6720" s="4" t="s">
        <v>13195</v>
      </c>
      <c r="C6720" s="4" t="s">
        <v>1607</v>
      </c>
      <c r="D6720" s="52">
        <v>7150</v>
      </c>
      <c r="E6720" s="5" t="s">
        <v>13629</v>
      </c>
      <c r="F6720" s="5">
        <v>5</v>
      </c>
      <c r="G6720" s="5">
        <v>22</v>
      </c>
      <c r="H6720" s="5">
        <v>4568</v>
      </c>
      <c r="I6720" t="s">
        <v>28846</v>
      </c>
      <c r="J6720" s="46" t="s">
        <v>33103</v>
      </c>
      <c r="K6720" s="56"/>
      <c r="L6720" s="56"/>
      <c r="M6720" s="56">
        <f t="shared" si="528"/>
        <v>1919</v>
      </c>
      <c r="N6720" s="56"/>
      <c r="O6720" s="56">
        <f t="shared" si="529"/>
        <v>7</v>
      </c>
      <c r="P6720" s="56">
        <f t="shared" si="530"/>
        <v>29</v>
      </c>
      <c r="Q6720" s="2" t="str">
        <f t="shared" si="527"/>
        <v>&lt;a href="set04\he_november 20, 1917 - august 10, 1920\miscellaneous\walum_notes_july_29,_1919_p5_he.pdf"&gt;Notes&lt;/a&gt;</v>
      </c>
    </row>
    <row r="6721" spans="1:17" x14ac:dyDescent="0.25">
      <c r="A6721" s="2">
        <v>1593</v>
      </c>
      <c r="B6721" s="4" t="s">
        <v>711</v>
      </c>
      <c r="C6721" s="4" t="s">
        <v>713</v>
      </c>
      <c r="D6721" s="52">
        <v>7152</v>
      </c>
      <c r="E6721" s="5" t="s">
        <v>13630</v>
      </c>
      <c r="F6721" s="5">
        <v>4</v>
      </c>
      <c r="G6721" s="5">
        <v>32</v>
      </c>
      <c r="H6721" s="5">
        <v>6503</v>
      </c>
      <c r="I6721" t="s">
        <v>30487</v>
      </c>
      <c r="J6721" s="46" t="s">
        <v>33120</v>
      </c>
      <c r="K6721" s="56"/>
      <c r="L6721" s="56"/>
      <c r="M6721" s="56">
        <f t="shared" si="528"/>
        <v>1919</v>
      </c>
      <c r="N6721" s="56"/>
      <c r="O6721" s="56">
        <f t="shared" si="529"/>
        <v>7</v>
      </c>
      <c r="P6721" s="56">
        <f t="shared" si="530"/>
        <v>31</v>
      </c>
      <c r="Q6721" s="2" t="str">
        <f t="shared" si="527"/>
        <v>&lt;a href="set03\tsr\tsr_october_26,_1916_-_august_3,_1922\miscellaneous\dietrich,_fred_et_al_to_return_to_nd_july_31,_1919_p4_tsr.pdf"&gt;et al to return to ND&lt;/a&gt;</v>
      </c>
    </row>
    <row r="6722" spans="1:17" x14ac:dyDescent="0.25">
      <c r="A6722" s="2">
        <v>6476</v>
      </c>
      <c r="B6722" s="4" t="s">
        <v>1030</v>
      </c>
      <c r="C6722" s="4" t="s">
        <v>1031</v>
      </c>
      <c r="D6722" s="52">
        <v>7152</v>
      </c>
      <c r="E6722" s="5" t="s">
        <v>13630</v>
      </c>
      <c r="F6722" s="5">
        <v>4</v>
      </c>
      <c r="G6722" s="5">
        <v>32</v>
      </c>
      <c r="H6722" s="5">
        <v>6748</v>
      </c>
      <c r="I6722" t="s">
        <v>30488</v>
      </c>
      <c r="J6722" s="46" t="s">
        <v>33120</v>
      </c>
      <c r="K6722" s="56"/>
      <c r="L6722" s="56"/>
      <c r="M6722" s="56">
        <f t="shared" si="528"/>
        <v>1919</v>
      </c>
      <c r="N6722" s="56"/>
      <c r="O6722" s="56">
        <f t="shared" si="529"/>
        <v>7</v>
      </c>
      <c r="P6722" s="56">
        <f t="shared" si="530"/>
        <v>31</v>
      </c>
      <c r="Q6722" s="2" t="str">
        <f t="shared" ref="Q6722:Q6785" si="531">"&lt;a href="&amp;""""&amp;J6722&amp;"\"&amp;I6722&amp;"""&gt;"&amp;C6722&amp;"&lt;/a&gt;"</f>
        <v>&lt;a href="set03\tsr\tsr_october_26,_1916_-_august_3,_1922\miscellaneous\sentinel_courier_purchased_july_31,_1919_p4_tsr.pdf"&gt;Purchased&lt;/a&gt;</v>
      </c>
    </row>
    <row r="6723" spans="1:17" x14ac:dyDescent="0.25">
      <c r="A6723" s="2">
        <v>6595</v>
      </c>
      <c r="B6723" s="4" t="s">
        <v>1047</v>
      </c>
      <c r="C6723" s="4" t="s">
        <v>1048</v>
      </c>
      <c r="D6723" s="52">
        <v>7152</v>
      </c>
      <c r="E6723" s="5" t="s">
        <v>13630</v>
      </c>
      <c r="F6723" s="5">
        <v>1</v>
      </c>
      <c r="G6723" s="5">
        <v>32</v>
      </c>
      <c r="H6723" s="5">
        <v>6761</v>
      </c>
      <c r="I6723" t="s">
        <v>30489</v>
      </c>
      <c r="J6723" s="46" t="s">
        <v>33120</v>
      </c>
      <c r="K6723" s="56"/>
      <c r="L6723" s="56"/>
      <c r="M6723" s="56">
        <f t="shared" si="528"/>
        <v>1919</v>
      </c>
      <c r="N6723" s="56"/>
      <c r="O6723" s="56">
        <f t="shared" si="529"/>
        <v>7</v>
      </c>
      <c r="P6723" s="56">
        <f t="shared" si="530"/>
        <v>31</v>
      </c>
      <c r="Q6723" s="2" t="str">
        <f t="shared" si="531"/>
        <v>&lt;a href="set03\tsr\tsr_october_26,_1916_-_august_3,_1922\miscellaneous\simenson,_ole_ill_since_spring_to_fargo_july_31,_1919_p1_tsr.pdf"&gt;Ill since spring to Fargo&lt;/a&gt;</v>
      </c>
    </row>
    <row r="6724" spans="1:17" x14ac:dyDescent="0.25">
      <c r="A6724" s="2">
        <v>4552</v>
      </c>
      <c r="B6724" s="4" t="s">
        <v>14460</v>
      </c>
      <c r="C6724" s="4" t="s">
        <v>15476</v>
      </c>
      <c r="D6724" s="52">
        <v>7157</v>
      </c>
      <c r="E6724" s="5" t="s">
        <v>13629</v>
      </c>
      <c r="F6724" s="5">
        <v>5</v>
      </c>
      <c r="G6724" s="5">
        <v>22</v>
      </c>
      <c r="H6724" s="5">
        <v>4196</v>
      </c>
      <c r="I6724" t="s">
        <v>28847</v>
      </c>
      <c r="J6724" s="46" t="s">
        <v>33103</v>
      </c>
      <c r="K6724" s="56"/>
      <c r="L6724" s="56"/>
      <c r="M6724" s="56">
        <f t="shared" si="528"/>
        <v>1919</v>
      </c>
      <c r="N6724" s="56"/>
      <c r="O6724" s="56">
        <f t="shared" si="529"/>
        <v>8</v>
      </c>
      <c r="P6724" s="56">
        <f t="shared" si="530"/>
        <v>5</v>
      </c>
      <c r="Q6724" s="2" t="str">
        <f t="shared" si="531"/>
        <v>&lt;a href="set04\he_november 20, 1917 - august 10, 1920\miscellaneous\kong,_ole_buys_billiard_hall_august_5,_1919_p5_he.pdf"&gt;Buys billiard hall&lt;/a&gt;</v>
      </c>
    </row>
    <row r="6725" spans="1:17" x14ac:dyDescent="0.25">
      <c r="A6725" s="2">
        <v>4952</v>
      </c>
      <c r="B6725" s="4" t="s">
        <v>15493</v>
      </c>
      <c r="C6725" s="4" t="s">
        <v>15494</v>
      </c>
      <c r="D6725" s="52">
        <v>7157</v>
      </c>
      <c r="E6725" s="5" t="s">
        <v>13629</v>
      </c>
      <c r="F6725" s="5">
        <v>5</v>
      </c>
      <c r="G6725" s="5">
        <v>22</v>
      </c>
      <c r="H6725" s="5">
        <v>4251</v>
      </c>
      <c r="I6725" t="s">
        <v>28848</v>
      </c>
      <c r="J6725" s="46" t="s">
        <v>33103</v>
      </c>
      <c r="K6725" s="56"/>
      <c r="L6725" s="56"/>
      <c r="M6725" s="56">
        <f t="shared" si="528"/>
        <v>1919</v>
      </c>
      <c r="N6725" s="56"/>
      <c r="O6725" s="56">
        <f t="shared" si="529"/>
        <v>8</v>
      </c>
      <c r="P6725" s="56">
        <f t="shared" si="530"/>
        <v>5</v>
      </c>
      <c r="Q6725" s="2" t="str">
        <f t="shared" si="531"/>
        <v>&lt;a href="set04\he_november 20, 1917 - august 10, 1920\miscellaneous\mann,_ralph_memorial_service_at_presb_church_august_5,_1919_p5_he.pdf"&gt;Memorial service at Presbyterian Church&lt;/a&gt;</v>
      </c>
    </row>
    <row r="6726" spans="1:17" x14ac:dyDescent="0.25">
      <c r="A6726" s="2">
        <v>6749</v>
      </c>
      <c r="B6726" s="4" t="s">
        <v>15246</v>
      </c>
      <c r="C6726" s="4" t="s">
        <v>15476</v>
      </c>
      <c r="D6726" s="52">
        <v>7157</v>
      </c>
      <c r="E6726" s="5" t="s">
        <v>13629</v>
      </c>
      <c r="F6726" s="5">
        <v>5</v>
      </c>
      <c r="G6726" s="5">
        <v>22</v>
      </c>
      <c r="H6726" s="5">
        <v>4416</v>
      </c>
      <c r="I6726" t="s">
        <v>28849</v>
      </c>
      <c r="J6726" s="46" t="s">
        <v>33103</v>
      </c>
      <c r="K6726" s="56"/>
      <c r="L6726" s="56"/>
      <c r="M6726" s="56">
        <f t="shared" si="528"/>
        <v>1919</v>
      </c>
      <c r="N6726" s="56"/>
      <c r="O6726" s="56">
        <f t="shared" si="529"/>
        <v>8</v>
      </c>
      <c r="P6726" s="56">
        <f t="shared" si="530"/>
        <v>5</v>
      </c>
      <c r="Q6726" s="2" t="str">
        <f t="shared" si="531"/>
        <v>&lt;a href="set04\he_november 20, 1917 - august 10, 1920\miscellaneous\stafney,_jhalmer_buys_billiard_hall_august_5,_1919_p5_he.pdf"&gt;Buys billiard hall&lt;/a&gt;</v>
      </c>
    </row>
    <row r="6727" spans="1:17" x14ac:dyDescent="0.25">
      <c r="A6727" s="2">
        <v>7874</v>
      </c>
      <c r="B6727" s="4" t="s">
        <v>13195</v>
      </c>
      <c r="C6727" s="4" t="s">
        <v>1607</v>
      </c>
      <c r="D6727" s="52">
        <v>7157</v>
      </c>
      <c r="E6727" s="5" t="s">
        <v>13629</v>
      </c>
      <c r="F6727" s="5">
        <v>5</v>
      </c>
      <c r="G6727" s="5">
        <v>22</v>
      </c>
      <c r="H6727" s="5">
        <v>4547</v>
      </c>
      <c r="I6727" t="s">
        <v>28850</v>
      </c>
      <c r="J6727" s="46" t="s">
        <v>33103</v>
      </c>
      <c r="K6727" s="56"/>
      <c r="L6727" s="56"/>
      <c r="M6727" s="56">
        <f t="shared" si="528"/>
        <v>1919</v>
      </c>
      <c r="N6727" s="56"/>
      <c r="O6727" s="56">
        <f t="shared" si="529"/>
        <v>8</v>
      </c>
      <c r="P6727" s="56">
        <f t="shared" si="530"/>
        <v>5</v>
      </c>
      <c r="Q6727" s="2" t="str">
        <f t="shared" si="531"/>
        <v>&lt;a href="set04\he_november 20, 1917 - august 10, 1920\miscellaneous\walum_notes_august_5,_1919_p5_he.pdf"&gt;Notes&lt;/a&gt;</v>
      </c>
    </row>
    <row r="6728" spans="1:17" x14ac:dyDescent="0.25">
      <c r="A6728" s="2">
        <v>8168</v>
      </c>
      <c r="B6728" s="4" t="s">
        <v>14024</v>
      </c>
      <c r="C6728" s="4" t="s">
        <v>15389</v>
      </c>
      <c r="D6728" s="52">
        <v>7157</v>
      </c>
      <c r="E6728" s="5" t="s">
        <v>13629</v>
      </c>
      <c r="F6728" s="5">
        <v>5</v>
      </c>
      <c r="G6728" s="5">
        <v>22</v>
      </c>
      <c r="H6728" s="5">
        <v>4646</v>
      </c>
      <c r="I6728" t="s">
        <v>28851</v>
      </c>
      <c r="J6728" s="46" t="s">
        <v>33103</v>
      </c>
      <c r="K6728" s="56"/>
      <c r="L6728" s="56"/>
      <c r="M6728" s="56">
        <f t="shared" si="528"/>
        <v>1919</v>
      </c>
      <c r="N6728" s="56"/>
      <c r="O6728" s="56">
        <f t="shared" si="529"/>
        <v>8</v>
      </c>
      <c r="P6728" s="56">
        <f t="shared" si="530"/>
        <v>5</v>
      </c>
      <c r="Q6728" s="2" t="str">
        <f t="shared" si="531"/>
        <v>&lt;a href="set04\he_november 20, 1917 - august 10, 1920\miscellaneous\westley,_julius_arrives_home_wwi_august_5,_1919_p5_he.pdf"&gt;Arrives home WWI&lt;/a&gt;</v>
      </c>
    </row>
    <row r="6729" spans="1:17" x14ac:dyDescent="0.25">
      <c r="A6729" s="2">
        <v>6596</v>
      </c>
      <c r="B6729" s="4" t="s">
        <v>1047</v>
      </c>
      <c r="C6729" s="4" t="s">
        <v>1049</v>
      </c>
      <c r="D6729" s="52">
        <v>7159</v>
      </c>
      <c r="E6729" s="5" t="s">
        <v>13630</v>
      </c>
      <c r="F6729" s="5">
        <v>1</v>
      </c>
      <c r="G6729" s="5">
        <v>32</v>
      </c>
      <c r="H6729" s="5">
        <v>6762</v>
      </c>
      <c r="I6729" t="s">
        <v>30490</v>
      </c>
      <c r="J6729" s="46" t="s">
        <v>33120</v>
      </c>
      <c r="K6729" s="56"/>
      <c r="L6729" s="56"/>
      <c r="M6729" s="56">
        <f t="shared" si="528"/>
        <v>1919</v>
      </c>
      <c r="N6729" s="56"/>
      <c r="O6729" s="56">
        <f t="shared" si="529"/>
        <v>8</v>
      </c>
      <c r="P6729" s="56">
        <f t="shared" si="530"/>
        <v>7</v>
      </c>
      <c r="Q6729" s="2" t="str">
        <f t="shared" si="531"/>
        <v>&lt;a href="set03\tsr\tsr_october_26,_1916_-_august_3,_1922\miscellaneous\simenson,_ole_very_low_in_fargo_august_7,_1919_p1_tsr.pdf"&gt;Very low in Fargo&lt;/a&gt;</v>
      </c>
    </row>
    <row r="6730" spans="1:17" x14ac:dyDescent="0.25">
      <c r="A6730" s="2">
        <v>2595</v>
      </c>
      <c r="B6730" s="4" t="s">
        <v>13904</v>
      </c>
      <c r="C6730" s="4" t="s">
        <v>15438</v>
      </c>
      <c r="D6730" s="52">
        <v>7164</v>
      </c>
      <c r="E6730" s="5" t="s">
        <v>13629</v>
      </c>
      <c r="F6730" s="5">
        <v>5</v>
      </c>
      <c r="G6730" s="5">
        <v>22</v>
      </c>
      <c r="H6730" s="5">
        <v>3963</v>
      </c>
      <c r="I6730" t="s">
        <v>28852</v>
      </c>
      <c r="J6730" s="46" t="s">
        <v>33103</v>
      </c>
      <c r="K6730" s="56"/>
      <c r="L6730" s="56"/>
      <c r="M6730" s="56">
        <f t="shared" si="528"/>
        <v>1919</v>
      </c>
      <c r="N6730" s="56"/>
      <c r="O6730" s="56">
        <f t="shared" si="529"/>
        <v>8</v>
      </c>
      <c r="P6730" s="56">
        <f t="shared" si="530"/>
        <v>12</v>
      </c>
      <c r="Q6730" s="2" t="str">
        <f t="shared" si="531"/>
        <v>&lt;a href="set04\he_november 20, 1917 - august 10, 1920\miscellaneous\hannaford_airplane_passes_over_twice_august_12,_1919_p5_he.pdf"&gt;Airplane passes over twice&lt;/a&gt;</v>
      </c>
    </row>
    <row r="6731" spans="1:17" x14ac:dyDescent="0.25">
      <c r="A6731" s="2">
        <v>4073</v>
      </c>
      <c r="B6731" s="4" t="s">
        <v>15112</v>
      </c>
      <c r="C6731" s="4" t="s">
        <v>10202</v>
      </c>
      <c r="D6731" s="52">
        <v>7164</v>
      </c>
      <c r="E6731" s="5" t="s">
        <v>13629</v>
      </c>
      <c r="F6731" s="5">
        <v>8</v>
      </c>
      <c r="G6731" s="5">
        <v>22</v>
      </c>
      <c r="H6731" s="5">
        <v>4136</v>
      </c>
      <c r="I6731" t="s">
        <v>28853</v>
      </c>
      <c r="J6731" s="46" t="s">
        <v>33103</v>
      </c>
      <c r="K6731" s="56"/>
      <c r="L6731" s="56"/>
      <c r="M6731" s="56">
        <f t="shared" si="528"/>
        <v>1919</v>
      </c>
      <c r="N6731" s="56"/>
      <c r="O6731" s="56">
        <f t="shared" si="529"/>
        <v>8</v>
      </c>
      <c r="P6731" s="56">
        <f t="shared" si="530"/>
        <v>12</v>
      </c>
      <c r="Q6731" s="2" t="str">
        <f t="shared" si="531"/>
        <v>&lt;a href="set04\he_november 20, 1917 - august 10, 1920\miscellaneous\karnak_news_august_12,_1919_p8_he.pdf"&gt;News&lt;/a&gt;</v>
      </c>
    </row>
    <row r="6732" spans="1:17" x14ac:dyDescent="0.25">
      <c r="A6732" s="2">
        <v>5042</v>
      </c>
      <c r="B6732" s="4" t="s">
        <v>15498</v>
      </c>
      <c r="C6732" s="4" t="s">
        <v>15499</v>
      </c>
      <c r="D6732" s="52">
        <v>7164</v>
      </c>
      <c r="E6732" s="5" t="s">
        <v>13629</v>
      </c>
      <c r="F6732" s="5">
        <v>5</v>
      </c>
      <c r="G6732" s="5">
        <v>22</v>
      </c>
      <c r="H6732" s="5">
        <v>4259</v>
      </c>
      <c r="I6732" t="s">
        <v>28854</v>
      </c>
      <c r="J6732" s="46" t="s">
        <v>33103</v>
      </c>
      <c r="K6732" s="56"/>
      <c r="L6732" s="56"/>
      <c r="M6732" s="56">
        <f t="shared" si="528"/>
        <v>1919</v>
      </c>
      <c r="N6732" s="56"/>
      <c r="O6732" s="56">
        <f t="shared" si="529"/>
        <v>8</v>
      </c>
      <c r="P6732" s="56">
        <f t="shared" si="530"/>
        <v>12</v>
      </c>
      <c r="Q6732" s="2" t="str">
        <f t="shared" si="531"/>
        <v>&lt;a href="set04\he_november 20, 1917 - august 10, 1920\miscellaneous\mcelligot,_ed_flies_over_hannaford_august_12,_1919_p5_he.pdf"&gt;Flies over Hannaford&lt;/a&gt;</v>
      </c>
    </row>
    <row r="6733" spans="1:17" x14ac:dyDescent="0.25">
      <c r="A6733" s="2">
        <v>5145</v>
      </c>
      <c r="B6733" s="4" t="s">
        <v>946</v>
      </c>
      <c r="C6733" s="4" t="s">
        <v>15503</v>
      </c>
      <c r="D6733" s="52">
        <v>7164</v>
      </c>
      <c r="E6733" s="5" t="s">
        <v>13629</v>
      </c>
      <c r="F6733" s="5">
        <v>5</v>
      </c>
      <c r="G6733" s="5">
        <v>22</v>
      </c>
      <c r="H6733" s="5">
        <v>4269</v>
      </c>
      <c r="I6733" t="s">
        <v>28855</v>
      </c>
      <c r="J6733" s="46" t="s">
        <v>33103</v>
      </c>
      <c r="K6733" s="56"/>
      <c r="L6733" s="56"/>
      <c r="M6733" s="56">
        <f t="shared" si="528"/>
        <v>1919</v>
      </c>
      <c r="N6733" s="56"/>
      <c r="O6733" s="56">
        <f t="shared" si="529"/>
        <v>8</v>
      </c>
      <c r="P6733" s="56">
        <f t="shared" si="530"/>
        <v>12</v>
      </c>
      <c r="Q6733" s="2" t="str">
        <f t="shared" si="531"/>
        <v>&lt;a href="set04\he_november 20, 1917 - august 10, 1920\miscellaneous\miklethun,_hulda_very_serious_accident_august_12,_1919_p5_he.pdf"&gt;Very serious accident&lt;/a&gt;</v>
      </c>
    </row>
    <row r="6734" spans="1:17" x14ac:dyDescent="0.25">
      <c r="A6734" s="2">
        <v>7875</v>
      </c>
      <c r="B6734" s="4" t="s">
        <v>13195</v>
      </c>
      <c r="C6734" s="4" t="s">
        <v>1607</v>
      </c>
      <c r="D6734" s="52">
        <v>7164</v>
      </c>
      <c r="E6734" s="5" t="s">
        <v>13629</v>
      </c>
      <c r="F6734" s="5">
        <v>5</v>
      </c>
      <c r="G6734" s="5">
        <v>22</v>
      </c>
      <c r="H6734" s="5">
        <v>4548</v>
      </c>
      <c r="I6734" t="s">
        <v>28856</v>
      </c>
      <c r="J6734" s="46" t="s">
        <v>33103</v>
      </c>
      <c r="K6734" s="56"/>
      <c r="L6734" s="56"/>
      <c r="M6734" s="56">
        <f t="shared" si="528"/>
        <v>1919</v>
      </c>
      <c r="N6734" s="56"/>
      <c r="O6734" s="56">
        <f t="shared" si="529"/>
        <v>8</v>
      </c>
      <c r="P6734" s="56">
        <f t="shared" si="530"/>
        <v>12</v>
      </c>
      <c r="Q6734" s="2" t="str">
        <f t="shared" si="531"/>
        <v>&lt;a href="set04\he_november 20, 1917 - august 10, 1920\miscellaneous\walum_notes_august_12,_1919_p5_he.pdf"&gt;Notes&lt;/a&gt;</v>
      </c>
    </row>
    <row r="6735" spans="1:17" x14ac:dyDescent="0.25">
      <c r="A6735" s="2">
        <v>66</v>
      </c>
      <c r="B6735" s="4" t="s">
        <v>596</v>
      </c>
      <c r="C6735" s="4" t="s">
        <v>594</v>
      </c>
      <c r="D6735" s="52">
        <v>7166</v>
      </c>
      <c r="E6735" s="5" t="s">
        <v>13630</v>
      </c>
      <c r="F6735" s="5">
        <v>1</v>
      </c>
      <c r="G6735" s="5">
        <v>32</v>
      </c>
      <c r="H6735" s="5">
        <v>6412</v>
      </c>
      <c r="I6735" t="s">
        <v>30491</v>
      </c>
      <c r="J6735" s="46" t="s">
        <v>33120</v>
      </c>
      <c r="K6735" s="56"/>
      <c r="L6735" s="56"/>
      <c r="M6735" s="56">
        <f t="shared" si="528"/>
        <v>1919</v>
      </c>
      <c r="N6735" s="56"/>
      <c r="O6735" s="56">
        <f t="shared" si="529"/>
        <v>8</v>
      </c>
      <c r="P6735" s="56">
        <f t="shared" si="530"/>
        <v>14</v>
      </c>
      <c r="Q6735" s="2" t="str">
        <f t="shared" si="531"/>
        <v>&lt;a href="set03\tsr\tsr_october_26,_1916_-_august_3,_1922\miscellaneous\airplane_in_sutton_august_14,_1919_p4_tsr.pdf"&gt;In Sutton&lt;/a&gt;</v>
      </c>
    </row>
    <row r="6736" spans="1:17" x14ac:dyDescent="0.25">
      <c r="A6736" s="2">
        <v>4907</v>
      </c>
      <c r="B6736" s="4" t="s">
        <v>527</v>
      </c>
      <c r="C6736" s="4" t="s">
        <v>921</v>
      </c>
      <c r="D6736" s="52">
        <v>7166</v>
      </c>
      <c r="E6736" s="5" t="s">
        <v>13630</v>
      </c>
      <c r="F6736" s="5">
        <v>4</v>
      </c>
      <c r="G6736" s="5">
        <v>32</v>
      </c>
      <c r="H6736" s="5">
        <v>6666</v>
      </c>
      <c r="I6736" t="s">
        <v>30492</v>
      </c>
      <c r="J6736" s="46" t="s">
        <v>33120</v>
      </c>
      <c r="K6736" s="56"/>
      <c r="L6736" s="56"/>
      <c r="M6736" s="56">
        <f t="shared" si="528"/>
        <v>1919</v>
      </c>
      <c r="N6736" s="56"/>
      <c r="O6736" s="56">
        <f t="shared" si="529"/>
        <v>8</v>
      </c>
      <c r="P6736" s="56">
        <f t="shared" si="530"/>
        <v>14</v>
      </c>
      <c r="Q6736" s="2" t="str">
        <f t="shared" si="531"/>
        <v>&lt;a href="set03\tsr\tsr_october_26,_1916_-_august_3,_1922\miscellaneous\lyle,_john_wwi_comes_to_town_august_14,_1919_p4_tsr.pdf"&gt;WWI Comes to town&lt;/a&gt;</v>
      </c>
    </row>
    <row r="6737" spans="1:17" x14ac:dyDescent="0.25">
      <c r="A6737" s="2">
        <v>5144</v>
      </c>
      <c r="B6737" s="4" t="s">
        <v>946</v>
      </c>
      <c r="C6737" s="4" t="s">
        <v>947</v>
      </c>
      <c r="D6737" s="52">
        <v>7166</v>
      </c>
      <c r="E6737" s="5" t="s">
        <v>13630</v>
      </c>
      <c r="F6737" s="5">
        <v>4</v>
      </c>
      <c r="G6737" s="5">
        <v>32</v>
      </c>
      <c r="H6737" s="5">
        <v>6684</v>
      </c>
      <c r="I6737" t="s">
        <v>30493</v>
      </c>
      <c r="J6737" s="46" t="s">
        <v>33120</v>
      </c>
      <c r="K6737" s="56"/>
      <c r="L6737" s="56"/>
      <c r="M6737" s="56">
        <f t="shared" si="528"/>
        <v>1919</v>
      </c>
      <c r="N6737" s="56"/>
      <c r="O6737" s="56">
        <f t="shared" si="529"/>
        <v>8</v>
      </c>
      <c r="P6737" s="56">
        <f t="shared" si="530"/>
        <v>14</v>
      </c>
      <c r="Q6737" s="2" t="str">
        <f t="shared" si="531"/>
        <v>&lt;a href="set03\tsr\tsr_october_26,_1916_-_august_3,_1922\miscellaneous\miklethun,_hulda_serious_accident_august_14,_1919_p4_tsr.pdf"&gt;Serious accident&lt;/a&gt;</v>
      </c>
    </row>
    <row r="6738" spans="1:17" x14ac:dyDescent="0.25">
      <c r="A6738" s="2">
        <v>6031</v>
      </c>
      <c r="B6738" s="4" t="s">
        <v>989</v>
      </c>
      <c r="C6738" s="4" t="s">
        <v>990</v>
      </c>
      <c r="D6738" s="52">
        <v>7166</v>
      </c>
      <c r="E6738" s="5" t="s">
        <v>13630</v>
      </c>
      <c r="F6738" s="5">
        <v>4</v>
      </c>
      <c r="G6738" s="5">
        <v>32</v>
      </c>
      <c r="H6738" s="5">
        <v>6717</v>
      </c>
      <c r="I6738" t="s">
        <v>30494</v>
      </c>
      <c r="J6738" s="46" t="s">
        <v>33120</v>
      </c>
      <c r="K6738" s="56"/>
      <c r="L6738" s="56"/>
      <c r="M6738" s="56">
        <f t="shared" si="528"/>
        <v>1919</v>
      </c>
      <c r="N6738" s="56"/>
      <c r="O6738" s="56">
        <f t="shared" si="529"/>
        <v>8</v>
      </c>
      <c r="P6738" s="56">
        <f t="shared" si="530"/>
        <v>14</v>
      </c>
      <c r="Q6738" s="2" t="str">
        <f t="shared" si="531"/>
        <v>&lt;a href="set03\tsr\tsr_october_26,_1916_-_august_3,_1922\miscellaneous\posey,_warren_et_al_return_from_mt_august_14,_1919_p4_tsr.pdf"&gt;Et al return from Montana&lt;/a&gt;</v>
      </c>
    </row>
    <row r="6739" spans="1:17" x14ac:dyDescent="0.25">
      <c r="A6739" s="2">
        <v>6164</v>
      </c>
      <c r="B6739" s="4" t="s">
        <v>995</v>
      </c>
      <c r="C6739" s="4" t="s">
        <v>998</v>
      </c>
      <c r="D6739" s="52">
        <v>7166</v>
      </c>
      <c r="E6739" s="5" t="s">
        <v>13630</v>
      </c>
      <c r="F6739" s="5">
        <v>4</v>
      </c>
      <c r="G6739" s="5">
        <v>32</v>
      </c>
      <c r="H6739" s="5">
        <v>6724</v>
      </c>
      <c r="I6739" t="s">
        <v>30495</v>
      </c>
      <c r="J6739" s="46" t="s">
        <v>33120</v>
      </c>
      <c r="K6739" s="56"/>
      <c r="L6739" s="56"/>
      <c r="M6739" s="56">
        <f t="shared" si="528"/>
        <v>1919</v>
      </c>
      <c r="N6739" s="56"/>
      <c r="O6739" s="56">
        <f t="shared" si="529"/>
        <v>8</v>
      </c>
      <c r="P6739" s="56">
        <f t="shared" si="530"/>
        <v>14</v>
      </c>
      <c r="Q6739" s="2" t="str">
        <f t="shared" si="531"/>
        <v>&lt;a href="set03\tsr\tsr_october_26,_1916_-_august_3,_1922\miscellaneous\retzlaff,_a_h_to_fargo_to_ride_in_plane_august_14,_1919_p4_tsr.pdf"&gt;To Fargo to ride in plane&lt;/a&gt;</v>
      </c>
    </row>
    <row r="6740" spans="1:17" x14ac:dyDescent="0.25">
      <c r="A6740" s="2">
        <v>6195</v>
      </c>
      <c r="B6740" s="4" t="s">
        <v>1006</v>
      </c>
      <c r="C6740" s="4" t="s">
        <v>102</v>
      </c>
      <c r="D6740" s="52">
        <v>7166</v>
      </c>
      <c r="E6740" s="5" t="s">
        <v>13630</v>
      </c>
      <c r="F6740" s="5">
        <v>4</v>
      </c>
      <c r="G6740" s="5">
        <v>32</v>
      </c>
      <c r="H6740" s="5">
        <v>6731</v>
      </c>
      <c r="I6740" t="s">
        <v>30496</v>
      </c>
      <c r="J6740" s="46" t="s">
        <v>33120</v>
      </c>
      <c r="K6740" s="56"/>
      <c r="L6740" s="56"/>
      <c r="M6740" s="56">
        <f t="shared" si="528"/>
        <v>1919</v>
      </c>
      <c r="N6740" s="56"/>
      <c r="O6740" s="56">
        <f t="shared" si="529"/>
        <v>8</v>
      </c>
      <c r="P6740" s="56">
        <f t="shared" si="530"/>
        <v>14</v>
      </c>
      <c r="Q6740" s="2" t="str">
        <f t="shared" si="531"/>
        <v>&lt;a href="set03\tsr\tsr_october_26,_1916_-_august_3,_1922\miscellaneous\rhodes,_o_e_narrow_escape_august_14,_1919_p4_tsr.pdf"&gt;Narrow Escape&lt;/a&gt;</v>
      </c>
    </row>
    <row r="6741" spans="1:17" x14ac:dyDescent="0.25">
      <c r="A6741" s="2">
        <v>1447</v>
      </c>
      <c r="B6741" s="4" t="s">
        <v>15403</v>
      </c>
      <c r="C6741" s="4" t="s">
        <v>15405</v>
      </c>
      <c r="D6741" s="52">
        <v>7171</v>
      </c>
      <c r="E6741" s="5" t="s">
        <v>13629</v>
      </c>
      <c r="F6741" s="5">
        <v>5</v>
      </c>
      <c r="G6741" s="5">
        <v>22</v>
      </c>
      <c r="H6741" s="5">
        <v>3838</v>
      </c>
      <c r="I6741" t="s">
        <v>28857</v>
      </c>
      <c r="J6741" s="46" t="s">
        <v>33103</v>
      </c>
      <c r="K6741" s="56"/>
      <c r="L6741" s="56"/>
      <c r="M6741" s="56">
        <f t="shared" si="528"/>
        <v>1919</v>
      </c>
      <c r="N6741" s="56"/>
      <c r="O6741" s="56">
        <f t="shared" si="529"/>
        <v>8</v>
      </c>
      <c r="P6741" s="56">
        <f t="shared" si="530"/>
        <v>19</v>
      </c>
      <c r="Q6741" s="2" t="str">
        <f t="shared" si="531"/>
        <v>&lt;a href="set04\he_november 20, 1917 - august 10, 1920\miscellaneous\dahl,_john_returns_from_mt_august_19,_1919_p5_he.pdf"&gt;Returns from MT&lt;/a&gt;</v>
      </c>
    </row>
    <row r="6742" spans="1:17" x14ac:dyDescent="0.25">
      <c r="A6742" s="2">
        <v>2696</v>
      </c>
      <c r="B6742" s="4" t="s">
        <v>5948</v>
      </c>
      <c r="C6742" s="4" t="s">
        <v>1607</v>
      </c>
      <c r="D6742" s="52">
        <v>7171</v>
      </c>
      <c r="E6742" s="5" t="s">
        <v>13629</v>
      </c>
      <c r="F6742" s="5">
        <v>5</v>
      </c>
      <c r="G6742" s="5">
        <v>22</v>
      </c>
      <c r="H6742" s="5">
        <v>3988</v>
      </c>
      <c r="I6742" t="s">
        <v>28858</v>
      </c>
      <c r="J6742" s="46" t="s">
        <v>33103</v>
      </c>
      <c r="K6742" s="56"/>
      <c r="L6742" s="56"/>
      <c r="M6742" s="56">
        <f t="shared" si="528"/>
        <v>1919</v>
      </c>
      <c r="N6742" s="56"/>
      <c r="O6742" s="56">
        <f t="shared" si="529"/>
        <v>8</v>
      </c>
      <c r="P6742" s="56">
        <f t="shared" si="530"/>
        <v>19</v>
      </c>
      <c r="Q6742" s="2" t="str">
        <f t="shared" si="531"/>
        <v>&lt;a href="set04\he_november 20, 1917 - august 10, 1920\miscellaneous\hannaford_school_notes_august_19,_1919_p5_he.pdf"&gt;Notes&lt;/a&gt;</v>
      </c>
    </row>
    <row r="6743" spans="1:17" x14ac:dyDescent="0.25">
      <c r="A6743" s="2">
        <v>4074</v>
      </c>
      <c r="B6743" s="4" t="s">
        <v>15112</v>
      </c>
      <c r="C6743" s="4" t="s">
        <v>10202</v>
      </c>
      <c r="D6743" s="52">
        <v>7171</v>
      </c>
      <c r="E6743" s="5" t="s">
        <v>13629</v>
      </c>
      <c r="F6743" s="5">
        <v>8</v>
      </c>
      <c r="G6743" s="5">
        <v>22</v>
      </c>
      <c r="H6743" s="5">
        <v>4137</v>
      </c>
      <c r="I6743" t="s">
        <v>28859</v>
      </c>
      <c r="J6743" s="46" t="s">
        <v>33103</v>
      </c>
      <c r="K6743" s="56"/>
      <c r="L6743" s="56"/>
      <c r="M6743" s="56">
        <f t="shared" si="528"/>
        <v>1919</v>
      </c>
      <c r="N6743" s="56"/>
      <c r="O6743" s="56">
        <f t="shared" si="529"/>
        <v>8</v>
      </c>
      <c r="P6743" s="56">
        <f t="shared" si="530"/>
        <v>19</v>
      </c>
      <c r="Q6743" s="2" t="str">
        <f t="shared" si="531"/>
        <v>&lt;a href="set04\he_november 20, 1917 - august 10, 1920\miscellaneous\karnak_news_august_19,_1919_p8_he.pdf"&gt;News&lt;/a&gt;</v>
      </c>
    </row>
    <row r="6744" spans="1:17" x14ac:dyDescent="0.25">
      <c r="A6744" s="2">
        <v>5190</v>
      </c>
      <c r="B6744" s="4" t="s">
        <v>13558</v>
      </c>
      <c r="C6744" s="4" t="s">
        <v>15506</v>
      </c>
      <c r="D6744" s="52">
        <v>7171</v>
      </c>
      <c r="E6744" s="5" t="s">
        <v>13629</v>
      </c>
      <c r="F6744" s="5">
        <v>5</v>
      </c>
      <c r="G6744" s="5">
        <v>22</v>
      </c>
      <c r="H6744" s="5">
        <v>4278</v>
      </c>
      <c r="I6744" t="s">
        <v>28860</v>
      </c>
      <c r="J6744" s="46" t="s">
        <v>33103</v>
      </c>
      <c r="K6744" s="56"/>
      <c r="L6744" s="56"/>
      <c r="M6744" s="56">
        <f t="shared" si="528"/>
        <v>1919</v>
      </c>
      <c r="N6744" s="56"/>
      <c r="O6744" s="56">
        <f t="shared" si="529"/>
        <v>8</v>
      </c>
      <c r="P6744" s="56">
        <f t="shared" si="530"/>
        <v>19</v>
      </c>
      <c r="Q6744" s="2" t="str">
        <f t="shared" si="531"/>
        <v>&lt;a href="set04\he_november 20, 1917 - august 10, 1920\miscellaneous\mills,_milton_and_family_to_live_in_villa_grove_il_august_19,_1919_p5_he.pdf"&gt;Family to live in Villa Grove IL&lt;/a&gt;</v>
      </c>
    </row>
    <row r="6745" spans="1:17" x14ac:dyDescent="0.25">
      <c r="A6745" s="2">
        <v>5810</v>
      </c>
      <c r="B6745" s="4" t="s">
        <v>15537</v>
      </c>
      <c r="C6745" s="4" t="s">
        <v>15389</v>
      </c>
      <c r="D6745" s="52">
        <v>7171</v>
      </c>
      <c r="E6745" s="5" t="s">
        <v>13629</v>
      </c>
      <c r="F6745" s="5">
        <v>5</v>
      </c>
      <c r="G6745" s="5">
        <v>22</v>
      </c>
      <c r="H6745" s="5">
        <v>4351</v>
      </c>
      <c r="I6745" t="s">
        <v>28861</v>
      </c>
      <c r="J6745" s="46" t="s">
        <v>33103</v>
      </c>
      <c r="K6745" s="56"/>
      <c r="L6745" s="56"/>
      <c r="M6745" s="56">
        <f t="shared" si="528"/>
        <v>1919</v>
      </c>
      <c r="N6745" s="56"/>
      <c r="O6745" s="56">
        <f t="shared" si="529"/>
        <v>8</v>
      </c>
      <c r="P6745" s="56">
        <f t="shared" si="530"/>
        <v>19</v>
      </c>
      <c r="Q6745" s="2" t="str">
        <f t="shared" si="531"/>
        <v>&lt;a href="set04\he_november 20, 1917 - august 10, 1920\miscellaneous\peterson,_anton_arrives_home_wwi_august_19,_1919_p5_he.pdf"&gt;Arrives home WWI&lt;/a&gt;</v>
      </c>
    </row>
    <row r="6746" spans="1:17" x14ac:dyDescent="0.25">
      <c r="A6746" s="2">
        <v>7467</v>
      </c>
      <c r="B6746" s="4" t="s">
        <v>14012</v>
      </c>
      <c r="C6746" s="4" t="s">
        <v>15575</v>
      </c>
      <c r="D6746" s="52">
        <v>7171</v>
      </c>
      <c r="E6746" s="5" t="s">
        <v>13629</v>
      </c>
      <c r="F6746" s="5">
        <v>5</v>
      </c>
      <c r="G6746" s="5">
        <v>22</v>
      </c>
      <c r="H6746" s="5">
        <v>4458</v>
      </c>
      <c r="I6746" t="s">
        <v>28862</v>
      </c>
      <c r="J6746" s="46" t="s">
        <v>33103</v>
      </c>
      <c r="K6746" s="56"/>
      <c r="L6746" s="56"/>
      <c r="M6746" s="56">
        <f t="shared" si="528"/>
        <v>1919</v>
      </c>
      <c r="N6746" s="56"/>
      <c r="O6746" s="56">
        <f t="shared" si="529"/>
        <v>8</v>
      </c>
      <c r="P6746" s="56">
        <f t="shared" si="530"/>
        <v>19</v>
      </c>
      <c r="Q6746" s="2" t="str">
        <f t="shared" si="531"/>
        <v>&lt;a href="set04\he_november 20, 1917 - august 10, 1920\miscellaneous\thoreson,_walter_reenlists_in_military_august_19,_1919_p5_he.pdf"&gt;Reenlists in military&lt;/a&gt;</v>
      </c>
    </row>
    <row r="6747" spans="1:17" x14ac:dyDescent="0.25">
      <c r="A6747" s="2">
        <v>7876</v>
      </c>
      <c r="B6747" s="4" t="s">
        <v>13195</v>
      </c>
      <c r="C6747" s="4" t="s">
        <v>1607</v>
      </c>
      <c r="D6747" s="52">
        <v>7171</v>
      </c>
      <c r="E6747" s="5" t="s">
        <v>13629</v>
      </c>
      <c r="F6747" s="5">
        <v>5</v>
      </c>
      <c r="G6747" s="5">
        <v>22</v>
      </c>
      <c r="H6747" s="5">
        <v>4549</v>
      </c>
      <c r="I6747" t="s">
        <v>28863</v>
      </c>
      <c r="J6747" s="46" t="s">
        <v>33103</v>
      </c>
      <c r="K6747" s="56"/>
      <c r="L6747" s="56"/>
      <c r="M6747" s="56">
        <f t="shared" si="528"/>
        <v>1919</v>
      </c>
      <c r="N6747" s="56"/>
      <c r="O6747" s="56">
        <f t="shared" si="529"/>
        <v>8</v>
      </c>
      <c r="P6747" s="56">
        <f t="shared" si="530"/>
        <v>19</v>
      </c>
      <c r="Q6747" s="2" t="str">
        <f t="shared" si="531"/>
        <v>&lt;a href="set04\he_november 20, 1917 - august 10, 1920\miscellaneous\walum_notes_august_19,_1919_p5_he.pdf"&gt;Notes&lt;/a&gt;</v>
      </c>
    </row>
    <row r="6748" spans="1:17" x14ac:dyDescent="0.25">
      <c r="A6748" s="2">
        <v>482</v>
      </c>
      <c r="B6748" s="4" t="s">
        <v>640</v>
      </c>
      <c r="C6748" s="4" t="s">
        <v>641</v>
      </c>
      <c r="D6748" s="52">
        <v>7173</v>
      </c>
      <c r="E6748" s="5" t="s">
        <v>13630</v>
      </c>
      <c r="F6748" s="5">
        <v>1</v>
      </c>
      <c r="G6748" s="5">
        <v>32</v>
      </c>
      <c r="H6748" s="5">
        <v>6447</v>
      </c>
      <c r="I6748" t="s">
        <v>30497</v>
      </c>
      <c r="J6748" s="46" t="s">
        <v>33120</v>
      </c>
      <c r="K6748" s="56"/>
      <c r="L6748" s="56"/>
      <c r="M6748" s="56">
        <f t="shared" si="528"/>
        <v>1919</v>
      </c>
      <c r="N6748" s="56"/>
      <c r="O6748" s="56">
        <f t="shared" si="529"/>
        <v>8</v>
      </c>
      <c r="P6748" s="56">
        <f t="shared" si="530"/>
        <v>21</v>
      </c>
      <c r="Q6748" s="2" t="str">
        <f t="shared" si="531"/>
        <v>&lt;a href="set03\tsr\tsr_october_26,_1916_-_august_3,_1922\miscellaneous\black,_mrs._h_e_injured_in_garage_august_21,_1919_p1_tsr.pdf"&gt;Injured in Garage&lt;/a&gt;</v>
      </c>
    </row>
    <row r="6749" spans="1:17" x14ac:dyDescent="0.25">
      <c r="A6749" s="2">
        <v>1461</v>
      </c>
      <c r="B6749" s="4" t="s">
        <v>691</v>
      </c>
      <c r="C6749" s="4" t="s">
        <v>610</v>
      </c>
      <c r="D6749" s="52">
        <v>7173</v>
      </c>
      <c r="E6749" s="5" t="s">
        <v>13630</v>
      </c>
      <c r="F6749" s="5">
        <v>1</v>
      </c>
      <c r="G6749" s="5">
        <v>32</v>
      </c>
      <c r="H6749" s="5">
        <v>6486</v>
      </c>
      <c r="I6749" t="s">
        <v>30498</v>
      </c>
      <c r="J6749" s="46" t="s">
        <v>33120</v>
      </c>
      <c r="K6749" s="56"/>
      <c r="L6749" s="56"/>
      <c r="M6749" s="56">
        <f t="shared" si="528"/>
        <v>1919</v>
      </c>
      <c r="N6749" s="56"/>
      <c r="O6749" s="56">
        <f t="shared" si="529"/>
        <v>8</v>
      </c>
      <c r="P6749" s="56">
        <f t="shared" si="530"/>
        <v>21</v>
      </c>
      <c r="Q6749" s="2" t="str">
        <f t="shared" si="531"/>
        <v>&lt;a href="set03\tsr\tsr_october_26,_1916_-_august_3,_1922\miscellaneous\davidson,_harold_appendicitis_august_21,_1919_p1_tsr.pdf"&gt;Appendicitis&lt;/a&gt;</v>
      </c>
    </row>
    <row r="6750" spans="1:17" x14ac:dyDescent="0.25">
      <c r="A6750" s="2">
        <v>1592</v>
      </c>
      <c r="B6750" s="4" t="s">
        <v>711</v>
      </c>
      <c r="C6750" s="4" t="s">
        <v>712</v>
      </c>
      <c r="D6750" s="52">
        <v>7173</v>
      </c>
      <c r="E6750" s="5" t="s">
        <v>13630</v>
      </c>
      <c r="F6750" s="5">
        <v>4</v>
      </c>
      <c r="G6750" s="5">
        <v>32</v>
      </c>
      <c r="H6750" s="5">
        <v>6502</v>
      </c>
      <c r="I6750" t="s">
        <v>30499</v>
      </c>
      <c r="J6750" s="46" t="s">
        <v>33120</v>
      </c>
      <c r="K6750" s="56"/>
      <c r="L6750" s="56"/>
      <c r="M6750" s="56">
        <f t="shared" si="528"/>
        <v>1919</v>
      </c>
      <c r="N6750" s="56"/>
      <c r="O6750" s="56">
        <f t="shared" si="529"/>
        <v>8</v>
      </c>
      <c r="P6750" s="56">
        <f t="shared" si="530"/>
        <v>21</v>
      </c>
      <c r="Q6750" s="2" t="str">
        <f t="shared" si="531"/>
        <v>&lt;a href="set03\tsr\tsr_october_26,_1916_-_august_3,_1922\miscellaneous\dietrich,_fred_arrives_from_wi_to_stay_august_21,_1919_p4_tsr.pdf"&gt;Arrives from Wisconsin to stay&lt;/a&gt;</v>
      </c>
    </row>
    <row r="6751" spans="1:17" x14ac:dyDescent="0.25">
      <c r="A6751" s="2">
        <v>281</v>
      </c>
      <c r="B6751" s="4" t="s">
        <v>15379</v>
      </c>
      <c r="C6751" s="4" t="s">
        <v>15382</v>
      </c>
      <c r="D6751" s="52">
        <v>7178</v>
      </c>
      <c r="E6751" s="5" t="s">
        <v>13629</v>
      </c>
      <c r="F6751" s="5">
        <v>5</v>
      </c>
      <c r="G6751" s="5">
        <v>22</v>
      </c>
      <c r="H6751" s="5">
        <v>3727</v>
      </c>
      <c r="I6751" t="s">
        <v>28864</v>
      </c>
      <c r="J6751" s="46" t="s">
        <v>33103</v>
      </c>
      <c r="K6751" s="56"/>
      <c r="L6751" s="56"/>
      <c r="M6751" s="56">
        <f t="shared" si="528"/>
        <v>1919</v>
      </c>
      <c r="N6751" s="56"/>
      <c r="O6751" s="56">
        <f t="shared" si="529"/>
        <v>8</v>
      </c>
      <c r="P6751" s="56">
        <f t="shared" si="530"/>
        <v>26</v>
      </c>
      <c r="Q6751" s="2" t="str">
        <f t="shared" si="531"/>
        <v>&lt;a href="set04\he_november 20, 1917 - august 10, 1920\miscellaneous\axberg,_ed_biplane_crashes_august_26,_1919_p5_he.pdf"&gt;Biplane crashes&lt;/a&gt;</v>
      </c>
    </row>
    <row r="6752" spans="1:17" x14ac:dyDescent="0.25">
      <c r="A6752" s="2">
        <v>753</v>
      </c>
      <c r="B6752" s="4" t="s">
        <v>15395</v>
      </c>
      <c r="C6752" s="4" t="s">
        <v>764</v>
      </c>
      <c r="D6752" s="52">
        <v>7178</v>
      </c>
      <c r="E6752" s="5" t="s">
        <v>13629</v>
      </c>
      <c r="F6752" s="5">
        <v>5</v>
      </c>
      <c r="G6752" s="5">
        <v>22</v>
      </c>
      <c r="H6752" s="5">
        <v>3780</v>
      </c>
      <c r="I6752" t="s">
        <v>28865</v>
      </c>
      <c r="J6752" s="46" t="s">
        <v>33103</v>
      </c>
      <c r="K6752" s="56"/>
      <c r="L6752" s="56"/>
      <c r="M6752" s="56">
        <f t="shared" si="528"/>
        <v>1919</v>
      </c>
      <c r="N6752" s="56"/>
      <c r="O6752" s="56">
        <f t="shared" si="529"/>
        <v>8</v>
      </c>
      <c r="P6752" s="56">
        <f t="shared" si="530"/>
        <v>26</v>
      </c>
      <c r="Q6752" s="2" t="str">
        <f t="shared" si="531"/>
        <v>&lt;a href="set04\he_november 20, 1917 - august 10, 1920\miscellaneous\carroll,_homer_j_home_burns_august_26,_1919_p5_he.pdf"&gt;Home burns&lt;/a&gt;</v>
      </c>
    </row>
    <row r="6753" spans="1:17" x14ac:dyDescent="0.25">
      <c r="A6753" s="2">
        <v>4075</v>
      </c>
      <c r="B6753" s="4" t="s">
        <v>15112</v>
      </c>
      <c r="C6753" s="4" t="s">
        <v>10202</v>
      </c>
      <c r="D6753" s="52">
        <v>7178</v>
      </c>
      <c r="E6753" s="5" t="s">
        <v>13629</v>
      </c>
      <c r="F6753" s="5">
        <v>8</v>
      </c>
      <c r="G6753" s="5">
        <v>22</v>
      </c>
      <c r="H6753" s="5">
        <v>4138</v>
      </c>
      <c r="I6753" t="s">
        <v>28866</v>
      </c>
      <c r="J6753" s="46" t="s">
        <v>33103</v>
      </c>
      <c r="K6753" s="56"/>
      <c r="L6753" s="56"/>
      <c r="M6753" s="56">
        <f t="shared" si="528"/>
        <v>1919</v>
      </c>
      <c r="N6753" s="56"/>
      <c r="O6753" s="56">
        <f t="shared" si="529"/>
        <v>8</v>
      </c>
      <c r="P6753" s="56">
        <f t="shared" si="530"/>
        <v>26</v>
      </c>
      <c r="Q6753" s="2" t="str">
        <f t="shared" si="531"/>
        <v>&lt;a href="set04\he_november 20, 1917 - august 10, 1920\miscellaneous\karnak_news_august_26,_1919_p8_he.pdf"&gt;News&lt;/a&gt;</v>
      </c>
    </row>
    <row r="6754" spans="1:17" x14ac:dyDescent="0.25">
      <c r="A6754" s="2">
        <v>4700</v>
      </c>
      <c r="B6754" s="4" t="s">
        <v>15486</v>
      </c>
      <c r="C6754" s="4" t="s">
        <v>839</v>
      </c>
      <c r="D6754" s="52">
        <v>7178</v>
      </c>
      <c r="E6754" s="5" t="s">
        <v>13629</v>
      </c>
      <c r="F6754" s="5">
        <v>4</v>
      </c>
      <c r="G6754" s="5">
        <v>22</v>
      </c>
      <c r="H6754" s="5">
        <v>4220</v>
      </c>
      <c r="I6754" t="s">
        <v>28867</v>
      </c>
      <c r="J6754" s="46" t="s">
        <v>33103</v>
      </c>
      <c r="K6754" s="56"/>
      <c r="L6754" s="56"/>
      <c r="M6754" s="56">
        <f t="shared" si="528"/>
        <v>1919</v>
      </c>
      <c r="N6754" s="56"/>
      <c r="O6754" s="56">
        <f t="shared" si="529"/>
        <v>8</v>
      </c>
      <c r="P6754" s="56">
        <f t="shared" si="530"/>
        <v>26</v>
      </c>
      <c r="Q6754" s="2" t="str">
        <f t="shared" si="531"/>
        <v>&lt;a href="set04\he_november 20, 1917 - august 10, 1920\miscellaneous\larson,_r_h_auction_sale_august_26,_1919_p4_he.pdf"&gt;Auction Sale&lt;/a&gt;</v>
      </c>
    </row>
    <row r="6755" spans="1:17" x14ac:dyDescent="0.25">
      <c r="A6755" s="2">
        <v>7877</v>
      </c>
      <c r="B6755" s="4" t="s">
        <v>13195</v>
      </c>
      <c r="C6755" s="4" t="s">
        <v>1607</v>
      </c>
      <c r="D6755" s="52">
        <v>7178</v>
      </c>
      <c r="E6755" s="5" t="s">
        <v>13629</v>
      </c>
      <c r="F6755" s="5">
        <v>5</v>
      </c>
      <c r="G6755" s="5">
        <v>22</v>
      </c>
      <c r="H6755" s="5">
        <v>4550</v>
      </c>
      <c r="I6755" t="s">
        <v>28868</v>
      </c>
      <c r="J6755" s="46" t="s">
        <v>33103</v>
      </c>
      <c r="K6755" s="56"/>
      <c r="L6755" s="56"/>
      <c r="M6755" s="56">
        <f t="shared" si="528"/>
        <v>1919</v>
      </c>
      <c r="N6755" s="56"/>
      <c r="O6755" s="56">
        <f t="shared" si="529"/>
        <v>8</v>
      </c>
      <c r="P6755" s="56">
        <f t="shared" si="530"/>
        <v>26</v>
      </c>
      <c r="Q6755" s="2" t="str">
        <f t="shared" si="531"/>
        <v>&lt;a href="set04\he_november 20, 1917 - august 10, 1920\miscellaneous\walum_notes_august_26,_1919_p5_he.pdf"&gt;Notes&lt;/a&gt;</v>
      </c>
    </row>
    <row r="6756" spans="1:17" x14ac:dyDescent="0.25">
      <c r="A6756" s="2">
        <v>8108</v>
      </c>
      <c r="B6756" s="4" t="s">
        <v>15591</v>
      </c>
      <c r="C6756" s="4" t="s">
        <v>15592</v>
      </c>
      <c r="D6756" s="52">
        <v>7178</v>
      </c>
      <c r="E6756" s="5" t="s">
        <v>13629</v>
      </c>
      <c r="F6756" s="5">
        <v>5</v>
      </c>
      <c r="G6756" s="5">
        <v>22</v>
      </c>
      <c r="H6756" s="5">
        <v>4631</v>
      </c>
      <c r="I6756" t="s">
        <v>28869</v>
      </c>
      <c r="J6756" s="46" t="s">
        <v>33103</v>
      </c>
      <c r="K6756" s="56"/>
      <c r="L6756" s="56"/>
      <c r="M6756" s="56">
        <f t="shared" si="528"/>
        <v>1919</v>
      </c>
      <c r="N6756" s="56"/>
      <c r="O6756" s="56">
        <f t="shared" si="529"/>
        <v>8</v>
      </c>
      <c r="P6756" s="56">
        <f t="shared" si="530"/>
        <v>26</v>
      </c>
      <c r="Q6756" s="2" t="str">
        <f t="shared" si="531"/>
        <v>&lt;a href="set04\he_november 20, 1917 - august 10, 1920\miscellaneous\weeks,_lt_f_l_returns_to_work_in_tx_august_26,_1919_p5_he.pdf"&gt;Returns to work in TX&lt;/a&gt;</v>
      </c>
    </row>
    <row r="6757" spans="1:17" x14ac:dyDescent="0.25">
      <c r="A6757" s="2">
        <v>67</v>
      </c>
      <c r="B6757" s="4" t="s">
        <v>596</v>
      </c>
      <c r="C6757" s="4" t="s">
        <v>595</v>
      </c>
      <c r="D6757" s="52">
        <v>7180</v>
      </c>
      <c r="E6757" s="5" t="s">
        <v>13630</v>
      </c>
      <c r="F6757" s="5">
        <v>4</v>
      </c>
      <c r="G6757" s="5">
        <v>32</v>
      </c>
      <c r="H6757" s="5">
        <v>6413</v>
      </c>
      <c r="I6757" t="s">
        <v>30500</v>
      </c>
      <c r="J6757" s="46" t="s">
        <v>33120</v>
      </c>
      <c r="K6757" s="56"/>
      <c r="L6757" s="56"/>
      <c r="M6757" s="56">
        <f t="shared" si="528"/>
        <v>1919</v>
      </c>
      <c r="N6757" s="56"/>
      <c r="O6757" s="56">
        <f t="shared" si="529"/>
        <v>8</v>
      </c>
      <c r="P6757" s="56">
        <f t="shared" si="530"/>
        <v>28</v>
      </c>
      <c r="Q6757" s="2" t="str">
        <f t="shared" si="531"/>
        <v>&lt;a href="set03\tsr\tsr_october_26,_1916_-_august_3,_1922\miscellaneous\airplane_in_sutton_earlier_now_crashes_august_28,_1919_p1_tsr.pdf"&gt;In Sutton earlier now crashes&lt;/a&gt;</v>
      </c>
    </row>
    <row r="6758" spans="1:17" x14ac:dyDescent="0.25">
      <c r="A6758" s="2">
        <v>6189</v>
      </c>
      <c r="B6758" s="4" t="s">
        <v>545</v>
      </c>
      <c r="C6758" s="4" t="s">
        <v>1005</v>
      </c>
      <c r="D6758" s="52">
        <v>7180</v>
      </c>
      <c r="E6758" s="5" t="s">
        <v>13630</v>
      </c>
      <c r="F6758" s="5">
        <v>4</v>
      </c>
      <c r="G6758" s="5">
        <v>32</v>
      </c>
      <c r="H6758" s="5">
        <v>6728</v>
      </c>
      <c r="I6758" t="s">
        <v>30501</v>
      </c>
      <c r="J6758" s="46" t="s">
        <v>33120</v>
      </c>
      <c r="K6758" s="56"/>
      <c r="L6758" s="56"/>
      <c r="M6758" s="56">
        <f t="shared" si="528"/>
        <v>1919</v>
      </c>
      <c r="N6758" s="56"/>
      <c r="O6758" s="56">
        <f t="shared" si="529"/>
        <v>8</v>
      </c>
      <c r="P6758" s="56">
        <f t="shared" si="530"/>
        <v>28</v>
      </c>
      <c r="Q6758" s="2" t="str">
        <f t="shared" si="531"/>
        <v>&lt;a href="set03\tsr\tsr_october_26,_1916_-_august_3,_1922\miscellaneous\rhodes,_ed_takes_longest_plane_ride_august_28,_1919_p4_tsr.pdf"&gt;Takes longest plane ride&lt;/a&gt;</v>
      </c>
    </row>
    <row r="6759" spans="1:17" x14ac:dyDescent="0.25">
      <c r="A6759" s="2">
        <v>1974</v>
      </c>
      <c r="B6759" s="4" t="s">
        <v>15423</v>
      </c>
      <c r="C6759" s="4" t="s">
        <v>15425</v>
      </c>
      <c r="D6759" s="52">
        <v>7185</v>
      </c>
      <c r="E6759" s="5" t="s">
        <v>13629</v>
      </c>
      <c r="F6759" s="5">
        <v>5</v>
      </c>
      <c r="G6759" s="5">
        <v>22</v>
      </c>
      <c r="H6759" s="5">
        <v>3898</v>
      </c>
      <c r="I6759" t="s">
        <v>28870</v>
      </c>
      <c r="J6759" s="46" t="s">
        <v>33103</v>
      </c>
      <c r="K6759" s="56"/>
      <c r="L6759" s="56"/>
      <c r="M6759" s="56">
        <f t="shared" si="528"/>
        <v>1919</v>
      </c>
      <c r="N6759" s="56"/>
      <c r="O6759" s="56">
        <f t="shared" si="529"/>
        <v>9</v>
      </c>
      <c r="P6759" s="56">
        <f t="shared" si="530"/>
        <v>2</v>
      </c>
      <c r="Q6759" s="2" t="str">
        <f t="shared" si="531"/>
        <v>&lt;a href="set04\he_november 20, 1917 - august 10, 1920\miscellaneous\fogderud,_ole_visits_from_ca_september_2,_1919_p5_he.pdf"&gt;Visits from CA&lt;/a&gt;</v>
      </c>
    </row>
    <row r="6760" spans="1:17" x14ac:dyDescent="0.25">
      <c r="A6760" s="2">
        <v>2859</v>
      </c>
      <c r="B6760" s="4" t="s">
        <v>15449</v>
      </c>
      <c r="C6760" s="4" t="s">
        <v>794</v>
      </c>
      <c r="D6760" s="52">
        <v>7185</v>
      </c>
      <c r="E6760" s="5" t="s">
        <v>13629</v>
      </c>
      <c r="F6760" s="5">
        <v>5</v>
      </c>
      <c r="G6760" s="5">
        <v>22</v>
      </c>
      <c r="H6760" s="5">
        <v>4028</v>
      </c>
      <c r="I6760" t="s">
        <v>28871</v>
      </c>
      <c r="J6760" s="46" t="s">
        <v>33103</v>
      </c>
      <c r="K6760" s="56"/>
      <c r="L6760" s="56"/>
      <c r="M6760" s="56">
        <f t="shared" si="528"/>
        <v>1919</v>
      </c>
      <c r="N6760" s="56"/>
      <c r="O6760" s="56">
        <f t="shared" si="529"/>
        <v>9</v>
      </c>
      <c r="P6760" s="56">
        <f t="shared" si="530"/>
        <v>2</v>
      </c>
      <c r="Q6760" s="2" t="str">
        <f t="shared" si="531"/>
        <v>&lt;a href="set04\he_november 20, 1917 - august 10, 1920\miscellaneous\haugen,_dau_of_matt_severely_burned_september_2,_1919_p5_he.pdf"&gt;Severely burned&lt;/a&gt;</v>
      </c>
    </row>
    <row r="6761" spans="1:17" x14ac:dyDescent="0.25">
      <c r="A6761" s="2">
        <v>4076</v>
      </c>
      <c r="B6761" s="4" t="s">
        <v>15112</v>
      </c>
      <c r="C6761" s="4" t="s">
        <v>10202</v>
      </c>
      <c r="D6761" s="52">
        <v>7185</v>
      </c>
      <c r="E6761" s="5" t="s">
        <v>13629</v>
      </c>
      <c r="F6761" s="5">
        <v>8</v>
      </c>
      <c r="G6761" s="5">
        <v>22</v>
      </c>
      <c r="H6761" s="5">
        <v>4156</v>
      </c>
      <c r="I6761" t="s">
        <v>28872</v>
      </c>
      <c r="J6761" s="46" t="s">
        <v>33103</v>
      </c>
      <c r="K6761" s="56"/>
      <c r="L6761" s="56"/>
      <c r="M6761" s="56">
        <f t="shared" si="528"/>
        <v>1919</v>
      </c>
      <c r="N6761" s="56"/>
      <c r="O6761" s="56">
        <f t="shared" si="529"/>
        <v>9</v>
      </c>
      <c r="P6761" s="56">
        <f t="shared" si="530"/>
        <v>2</v>
      </c>
      <c r="Q6761" s="2" t="str">
        <f t="shared" si="531"/>
        <v>&lt;a href="set04\he_november 20, 1917 - august 10, 1920\miscellaneous\karnak_news_september_2,_1919_p8_he.pdf"&gt;News&lt;/a&gt;</v>
      </c>
    </row>
    <row r="6762" spans="1:17" x14ac:dyDescent="0.25">
      <c r="A6762" s="2">
        <v>5808</v>
      </c>
      <c r="B6762" s="4" t="s">
        <v>15536</v>
      </c>
      <c r="C6762" s="4" t="s">
        <v>6919</v>
      </c>
      <c r="D6762" s="52">
        <v>7185</v>
      </c>
      <c r="E6762" s="5" t="s">
        <v>13629</v>
      </c>
      <c r="F6762" s="5">
        <v>5</v>
      </c>
      <c r="G6762" s="5">
        <v>22</v>
      </c>
      <c r="H6762" s="5">
        <v>4350</v>
      </c>
      <c r="I6762" t="s">
        <v>28873</v>
      </c>
      <c r="J6762" s="46" t="s">
        <v>33103</v>
      </c>
      <c r="K6762" s="56"/>
      <c r="L6762" s="56"/>
      <c r="M6762" s="56">
        <f t="shared" si="528"/>
        <v>1919</v>
      </c>
      <c r="N6762" s="56"/>
      <c r="O6762" s="56">
        <f t="shared" si="529"/>
        <v>9</v>
      </c>
      <c r="P6762" s="56">
        <f t="shared" si="530"/>
        <v>2</v>
      </c>
      <c r="Q6762" s="2" t="str">
        <f t="shared" si="531"/>
        <v>&lt;a href="set04\he_november 20, 1917 - august 10, 1920\miscellaneous\peterson,_aloander_so_cl_struck_by_lightning_september_2,_1919_p5_he.pdf"&gt;Struck by lightning&lt;/a&gt;</v>
      </c>
    </row>
    <row r="6763" spans="1:17" x14ac:dyDescent="0.25">
      <c r="A6763" s="2">
        <v>7878</v>
      </c>
      <c r="B6763" s="4" t="s">
        <v>13195</v>
      </c>
      <c r="C6763" s="4" t="s">
        <v>1607</v>
      </c>
      <c r="D6763" s="52">
        <v>7185</v>
      </c>
      <c r="E6763" s="5" t="s">
        <v>13629</v>
      </c>
      <c r="F6763" s="5">
        <v>5</v>
      </c>
      <c r="G6763" s="5">
        <v>22</v>
      </c>
      <c r="H6763" s="5">
        <v>4589</v>
      </c>
      <c r="I6763" t="s">
        <v>28874</v>
      </c>
      <c r="J6763" s="46" t="s">
        <v>33103</v>
      </c>
      <c r="K6763" s="56"/>
      <c r="L6763" s="56"/>
      <c r="M6763" s="56">
        <f t="shared" si="528"/>
        <v>1919</v>
      </c>
      <c r="N6763" s="56"/>
      <c r="O6763" s="56">
        <f t="shared" si="529"/>
        <v>9</v>
      </c>
      <c r="P6763" s="56">
        <f t="shared" si="530"/>
        <v>2</v>
      </c>
      <c r="Q6763" s="2" t="str">
        <f t="shared" si="531"/>
        <v>&lt;a href="set04\he_november 20, 1917 - august 10, 1920\miscellaneous\walum_notes_september_2,_1919_p5_he.pdf"&gt;Notes&lt;/a&gt;</v>
      </c>
    </row>
    <row r="6764" spans="1:17" x14ac:dyDescent="0.25">
      <c r="A6764" s="2">
        <v>8290</v>
      </c>
      <c r="B6764" s="4" t="s">
        <v>15308</v>
      </c>
      <c r="C6764" s="4" t="s">
        <v>15608</v>
      </c>
      <c r="D6764" s="52">
        <v>7185</v>
      </c>
      <c r="E6764" s="5" t="s">
        <v>13629</v>
      </c>
      <c r="F6764" s="5">
        <v>5</v>
      </c>
      <c r="G6764" s="5">
        <v>22</v>
      </c>
      <c r="H6764" s="5">
        <v>4664</v>
      </c>
      <c r="I6764" t="s">
        <v>28875</v>
      </c>
      <c r="J6764" s="46" t="s">
        <v>33103</v>
      </c>
      <c r="K6764" s="56"/>
      <c r="L6764" s="56"/>
      <c r="M6764" s="56">
        <f t="shared" si="528"/>
        <v>1919</v>
      </c>
      <c r="N6764" s="56"/>
      <c r="O6764" s="56">
        <f t="shared" si="529"/>
        <v>9</v>
      </c>
      <c r="P6764" s="56">
        <f t="shared" si="530"/>
        <v>2</v>
      </c>
      <c r="Q6764" s="2" t="str">
        <f t="shared" si="531"/>
        <v>&lt;a href="set04\he_november 20, 1917 - august 10, 1920\miscellaneous\wilson,_rev_j_c_farewell_party_september_2,_1919_p5_he.pdf"&gt;Farewell party&lt;/a&gt;</v>
      </c>
    </row>
    <row r="6765" spans="1:17" x14ac:dyDescent="0.25">
      <c r="A6765" s="2">
        <v>38</v>
      </c>
      <c r="B6765" s="4" t="s">
        <v>573</v>
      </c>
      <c r="C6765" s="4" t="s">
        <v>576</v>
      </c>
      <c r="D6765" s="52">
        <v>7187</v>
      </c>
      <c r="E6765" s="5" t="s">
        <v>13630</v>
      </c>
      <c r="F6765" s="5">
        <v>1</v>
      </c>
      <c r="G6765" s="5">
        <v>32</v>
      </c>
      <c r="H6765" s="5">
        <v>6397</v>
      </c>
      <c r="I6765" t="s">
        <v>30502</v>
      </c>
      <c r="J6765" s="46" t="s">
        <v>33120</v>
      </c>
      <c r="K6765" s="56"/>
      <c r="L6765" s="56"/>
      <c r="M6765" s="56">
        <f t="shared" si="528"/>
        <v>1919</v>
      </c>
      <c r="N6765" s="56"/>
      <c r="O6765" s="56">
        <f t="shared" si="529"/>
        <v>9</v>
      </c>
      <c r="P6765" s="56">
        <f t="shared" si="530"/>
        <v>4</v>
      </c>
      <c r="Q6765" s="2" t="str">
        <f t="shared" si="531"/>
        <v>&lt;a href="set03\tsr\tsr_october_26,_1916_-_august_3,_1922\miscellaneous\adams,_w_a_builds_barn_for_publisher_september_4,_1919_p1_tsr.pdf"&gt;Builds barn for Publisher&lt;/a&gt;</v>
      </c>
    </row>
    <row r="6766" spans="1:17" x14ac:dyDescent="0.25">
      <c r="A6766" s="2">
        <v>2872</v>
      </c>
      <c r="B6766" s="4" t="s">
        <v>793</v>
      </c>
      <c r="C6766" s="4" t="s">
        <v>794</v>
      </c>
      <c r="D6766" s="52">
        <v>7187</v>
      </c>
      <c r="E6766" s="5" t="s">
        <v>13630</v>
      </c>
      <c r="F6766" s="5">
        <v>1</v>
      </c>
      <c r="G6766" s="5">
        <v>32</v>
      </c>
      <c r="H6766" s="5">
        <v>6567</v>
      </c>
      <c r="I6766" t="s">
        <v>30503</v>
      </c>
      <c r="J6766" s="46" t="s">
        <v>33120</v>
      </c>
      <c r="K6766" s="56"/>
      <c r="L6766" s="56"/>
      <c r="M6766" s="56">
        <f t="shared" si="528"/>
        <v>1919</v>
      </c>
      <c r="N6766" s="56"/>
      <c r="O6766" s="56">
        <f t="shared" si="529"/>
        <v>9</v>
      </c>
      <c r="P6766" s="56">
        <f t="shared" si="530"/>
        <v>4</v>
      </c>
      <c r="Q6766" s="2" t="str">
        <f t="shared" si="531"/>
        <v>&lt;a href="set03\tsr\tsr_october_26,_1916_-_august_3,_1922\miscellaneous\haugen,_dau_of_matt_severely_burned_september_4,_1919_p1_tsr.pdf"&gt;Severely burned&lt;/a&gt;</v>
      </c>
    </row>
    <row r="6767" spans="1:17" x14ac:dyDescent="0.25">
      <c r="A6767" s="2">
        <v>2973</v>
      </c>
      <c r="B6767" s="4" t="s">
        <v>503</v>
      </c>
      <c r="C6767" s="4" t="s">
        <v>801</v>
      </c>
      <c r="D6767" s="52">
        <v>7187</v>
      </c>
      <c r="E6767" s="5" t="s">
        <v>13630</v>
      </c>
      <c r="F6767" s="5">
        <v>1</v>
      </c>
      <c r="G6767" s="5">
        <v>32</v>
      </c>
      <c r="H6767" s="5">
        <v>6572</v>
      </c>
      <c r="I6767" t="s">
        <v>30504</v>
      </c>
      <c r="J6767" s="46" t="s">
        <v>33120</v>
      </c>
      <c r="K6767" s="56"/>
      <c r="L6767" s="56"/>
      <c r="M6767" s="56">
        <f t="shared" si="528"/>
        <v>1919</v>
      </c>
      <c r="N6767" s="56"/>
      <c r="O6767" s="56">
        <f t="shared" si="529"/>
        <v>9</v>
      </c>
      <c r="P6767" s="56">
        <f t="shared" si="530"/>
        <v>4</v>
      </c>
      <c r="Q6767" s="2" t="str">
        <f t="shared" si="531"/>
        <v>&lt;a href="set03\tsr\tsr_october_26,_1916_-_august_3,_1922\miscellaneous\hill,_homer_l_moves_to_marion_new_business_september_4,_1919_p1_tsr.pdf"&gt;Moves to Marion new business&lt;/a&gt;</v>
      </c>
    </row>
    <row r="6768" spans="1:17" x14ac:dyDescent="0.25">
      <c r="A6768" s="2">
        <v>3960</v>
      </c>
      <c r="B6768" s="4" t="s">
        <v>858</v>
      </c>
      <c r="C6768" s="4" t="s">
        <v>859</v>
      </c>
      <c r="D6768" s="52">
        <v>7187</v>
      </c>
      <c r="E6768" s="5" t="s">
        <v>13630</v>
      </c>
      <c r="F6768" s="5">
        <v>1</v>
      </c>
      <c r="G6768" s="5">
        <v>32</v>
      </c>
      <c r="H6768" s="5">
        <v>6614</v>
      </c>
      <c r="I6768" t="s">
        <v>30505</v>
      </c>
      <c r="J6768" s="46" t="s">
        <v>33120</v>
      </c>
      <c r="K6768" s="56"/>
      <c r="L6768" s="56"/>
      <c r="M6768" s="56">
        <f t="shared" si="528"/>
        <v>1919</v>
      </c>
      <c r="N6768" s="56"/>
      <c r="O6768" s="56">
        <f t="shared" si="529"/>
        <v>9</v>
      </c>
      <c r="P6768" s="56">
        <f t="shared" si="530"/>
        <v>4</v>
      </c>
      <c r="Q6768" s="2" t="str">
        <f t="shared" si="531"/>
        <v>&lt;a href="set03\tsr\tsr_october_26,_1916_-_august_3,_1922\miscellaneous\johnson,_ernest_loses_barn_to_tornado_september_4,_1919_p1_tsr.pdf"&gt;Loses barn to tornado&lt;/a&gt;</v>
      </c>
    </row>
    <row r="6769" spans="1:17" x14ac:dyDescent="0.25">
      <c r="A6769" s="2">
        <v>280</v>
      </c>
      <c r="B6769" s="4" t="s">
        <v>15379</v>
      </c>
      <c r="C6769" s="4" t="s">
        <v>15381</v>
      </c>
      <c r="D6769" s="52">
        <v>7192</v>
      </c>
      <c r="E6769" s="5" t="s">
        <v>13629</v>
      </c>
      <c r="F6769" s="5">
        <v>5</v>
      </c>
      <c r="G6769" s="5">
        <v>22</v>
      </c>
      <c r="H6769" s="5">
        <v>3726</v>
      </c>
      <c r="I6769" t="s">
        <v>28876</v>
      </c>
      <c r="J6769" s="46" t="s">
        <v>33103</v>
      </c>
      <c r="K6769" s="56"/>
      <c r="L6769" s="56"/>
      <c r="M6769" s="56">
        <f t="shared" si="528"/>
        <v>1919</v>
      </c>
      <c r="N6769" s="56"/>
      <c r="O6769" s="56">
        <f t="shared" si="529"/>
        <v>9</v>
      </c>
      <c r="P6769" s="56">
        <f t="shared" si="530"/>
        <v>9</v>
      </c>
      <c r="Q6769" s="2" t="str">
        <f t="shared" si="531"/>
        <v>&lt;a href="set04\he_november 20, 1917 - august 10, 1920\miscellaneous\axberg,_ed_back_in_the_air_september_9,_1919_p5_he.pdf"&gt;Back in the air&lt;/a&gt;</v>
      </c>
    </row>
    <row r="6770" spans="1:17" x14ac:dyDescent="0.25">
      <c r="A6770" s="2">
        <v>2027</v>
      </c>
      <c r="B6770" s="4" t="s">
        <v>15428</v>
      </c>
      <c r="C6770" s="4" t="s">
        <v>839</v>
      </c>
      <c r="D6770" s="52">
        <v>7192</v>
      </c>
      <c r="E6770" s="5" t="s">
        <v>13629</v>
      </c>
      <c r="F6770" s="5">
        <v>4</v>
      </c>
      <c r="G6770" s="5">
        <v>22</v>
      </c>
      <c r="H6770" s="5">
        <v>3905</v>
      </c>
      <c r="I6770" t="s">
        <v>28877</v>
      </c>
      <c r="J6770" s="46" t="s">
        <v>33103</v>
      </c>
      <c r="K6770" s="56"/>
      <c r="L6770" s="56"/>
      <c r="M6770" s="56">
        <f t="shared" si="528"/>
        <v>1919</v>
      </c>
      <c r="N6770" s="56"/>
      <c r="O6770" s="56">
        <f t="shared" si="529"/>
        <v>9</v>
      </c>
      <c r="P6770" s="56">
        <f t="shared" si="530"/>
        <v>9</v>
      </c>
      <c r="Q6770" s="2" t="str">
        <f t="shared" si="531"/>
        <v>&lt;a href="set04\he_november 20, 1917 - august 10, 1920\miscellaneous\freer,_j_m_auction_sale_september_9,_1919_p4_he.pdf"&gt;Auction Sale&lt;/a&gt;</v>
      </c>
    </row>
    <row r="6771" spans="1:17" x14ac:dyDescent="0.25">
      <c r="A6771" s="2">
        <v>2697</v>
      </c>
      <c r="B6771" s="4" t="s">
        <v>5948</v>
      </c>
      <c r="C6771" s="4" t="s">
        <v>1607</v>
      </c>
      <c r="D6771" s="52">
        <v>7192</v>
      </c>
      <c r="E6771" s="5" t="s">
        <v>13629</v>
      </c>
      <c r="F6771" s="5">
        <v>5</v>
      </c>
      <c r="G6771" s="5">
        <v>22</v>
      </c>
      <c r="H6771" s="5">
        <v>3992</v>
      </c>
      <c r="I6771" t="s">
        <v>28878</v>
      </c>
      <c r="J6771" s="46" t="s">
        <v>33103</v>
      </c>
      <c r="K6771" s="56"/>
      <c r="L6771" s="56"/>
      <c r="M6771" s="56">
        <f t="shared" ref="M6771:M6834" si="532">YEAR(D6771)</f>
        <v>1919</v>
      </c>
      <c r="N6771" s="56"/>
      <c r="O6771" s="56">
        <f t="shared" ref="O6771:O6834" si="533">MONTH(D6771)</f>
        <v>9</v>
      </c>
      <c r="P6771" s="56">
        <f t="shared" ref="P6771:P6834" si="534">DAY(D6771)</f>
        <v>9</v>
      </c>
      <c r="Q6771" s="2" t="str">
        <f t="shared" si="531"/>
        <v>&lt;a href="set04\he_november 20, 1917 - august 10, 1920\miscellaneous\hannaford_school_notes_september_9,_1919_p5_he.pdf"&gt;Notes&lt;/a&gt;</v>
      </c>
    </row>
    <row r="6772" spans="1:17" x14ac:dyDescent="0.25">
      <c r="A6772" s="2">
        <v>4562</v>
      </c>
      <c r="B6772" s="4" t="s">
        <v>15478</v>
      </c>
      <c r="C6772" s="4" t="s">
        <v>15479</v>
      </c>
      <c r="D6772" s="52">
        <v>7192</v>
      </c>
      <c r="E6772" s="5" t="s">
        <v>13629</v>
      </c>
      <c r="F6772" s="5">
        <v>5</v>
      </c>
      <c r="G6772" s="5">
        <v>22</v>
      </c>
      <c r="H6772" s="5">
        <v>4198</v>
      </c>
      <c r="I6772" t="s">
        <v>28879</v>
      </c>
      <c r="J6772" s="46" t="s">
        <v>33103</v>
      </c>
      <c r="K6772" s="56"/>
      <c r="L6772" s="56"/>
      <c r="M6772" s="56">
        <f t="shared" si="532"/>
        <v>1919</v>
      </c>
      <c r="N6772" s="56"/>
      <c r="O6772" s="56">
        <f t="shared" si="533"/>
        <v>9</v>
      </c>
      <c r="P6772" s="56">
        <f t="shared" si="534"/>
        <v>9</v>
      </c>
      <c r="Q6772" s="2" t="str">
        <f t="shared" si="531"/>
        <v>&lt;a href="set04\he_november 20, 1917 - august 10, 1920\miscellaneous\krag,_sigvald_returns_from_sheldon_to_live_in_cooperstown_september_9,_1919_p5_he.pdf"&gt;Returns from Sheldon to live in Cooperstown&lt;/a&gt;</v>
      </c>
    </row>
    <row r="6773" spans="1:17" x14ac:dyDescent="0.25">
      <c r="A6773" s="2">
        <v>5149</v>
      </c>
      <c r="B6773" s="4" t="s">
        <v>15504</v>
      </c>
      <c r="C6773" s="4" t="s">
        <v>839</v>
      </c>
      <c r="D6773" s="52">
        <v>7192</v>
      </c>
      <c r="E6773" s="5" t="s">
        <v>13629</v>
      </c>
      <c r="F6773" s="5">
        <v>4</v>
      </c>
      <c r="G6773" s="5">
        <v>22</v>
      </c>
      <c r="H6773" s="5">
        <v>4272</v>
      </c>
      <c r="I6773" t="s">
        <v>28880</v>
      </c>
      <c r="J6773" s="46" t="s">
        <v>33103</v>
      </c>
      <c r="K6773" s="56"/>
      <c r="L6773" s="56"/>
      <c r="M6773" s="56">
        <f t="shared" si="532"/>
        <v>1919</v>
      </c>
      <c r="N6773" s="56"/>
      <c r="O6773" s="56">
        <f t="shared" si="533"/>
        <v>9</v>
      </c>
      <c r="P6773" s="56">
        <f t="shared" si="534"/>
        <v>9</v>
      </c>
      <c r="Q6773" s="2" t="str">
        <f t="shared" si="531"/>
        <v>&lt;a href="set04\he_november 20, 1917 - august 10, 1920\miscellaneous\miklethun,_jacob_auction_sale_september_9,_1919_p4_he.pdf"&gt;Auction Sale&lt;/a&gt;</v>
      </c>
    </row>
    <row r="6774" spans="1:17" x14ac:dyDescent="0.25">
      <c r="A6774" s="2">
        <v>7439</v>
      </c>
      <c r="B6774" s="4" t="s">
        <v>12705</v>
      </c>
      <c r="C6774" s="4" t="s">
        <v>15569</v>
      </c>
      <c r="D6774" s="52">
        <v>7192</v>
      </c>
      <c r="E6774" s="5" t="s">
        <v>13629</v>
      </c>
      <c r="F6774" s="5">
        <v>5</v>
      </c>
      <c r="G6774" s="5">
        <v>22</v>
      </c>
      <c r="H6774" s="5">
        <v>4439</v>
      </c>
      <c r="I6774" t="s">
        <v>28881</v>
      </c>
      <c r="J6774" s="46" t="s">
        <v>33103</v>
      </c>
      <c r="K6774" s="56"/>
      <c r="L6774" s="56"/>
      <c r="M6774" s="56">
        <f t="shared" si="532"/>
        <v>1919</v>
      </c>
      <c r="N6774" s="56"/>
      <c r="O6774" s="56">
        <f t="shared" si="533"/>
        <v>9</v>
      </c>
      <c r="P6774" s="56">
        <f t="shared" si="534"/>
        <v>9</v>
      </c>
      <c r="Q6774" s="2" t="str">
        <f t="shared" si="531"/>
        <v>&lt;a href="set04\he_november 20, 1917 - august 10, 1920\miscellaneous\thoreson,_o_e_at_sanatorium_in_st_paul_september_9,_1919_p5_he.pdf"&gt;At Sanitorium in St Paul&lt;/a&gt;</v>
      </c>
    </row>
    <row r="6775" spans="1:17" x14ac:dyDescent="0.25">
      <c r="A6775" s="2">
        <v>7648</v>
      </c>
      <c r="B6775" s="100" t="s">
        <v>15581</v>
      </c>
      <c r="C6775" s="4" t="s">
        <v>15582</v>
      </c>
      <c r="D6775" s="52">
        <v>7192</v>
      </c>
      <c r="E6775" s="5" t="s">
        <v>13629</v>
      </c>
      <c r="F6775" s="5">
        <v>5</v>
      </c>
      <c r="G6775" s="5">
        <v>22</v>
      </c>
      <c r="H6775" s="5">
        <v>4476</v>
      </c>
      <c r="I6775" t="s">
        <v>28882</v>
      </c>
      <c r="J6775" s="46" t="s">
        <v>33103</v>
      </c>
      <c r="K6775" s="56"/>
      <c r="L6775" s="56"/>
      <c r="M6775" s="56">
        <f t="shared" si="532"/>
        <v>1919</v>
      </c>
      <c r="N6775" s="56"/>
      <c r="O6775" s="56">
        <f t="shared" si="533"/>
        <v>9</v>
      </c>
      <c r="P6775" s="56">
        <f t="shared" si="534"/>
        <v>9</v>
      </c>
      <c r="Q6775" s="2" t="str">
        <f t="shared" si="531"/>
        <v>&lt;a href="set04\he_november 20, 1917 - august 10, 1920\miscellaneous\vigesaa,_torval_visits_nd;_mt_crop_report_september_9,_1919_p5_he.pdf"&gt;Visits ND; MT crop report&lt;/a&gt;</v>
      </c>
    </row>
    <row r="6776" spans="1:17" x14ac:dyDescent="0.25">
      <c r="A6776" s="2">
        <v>7879</v>
      </c>
      <c r="B6776" s="4" t="s">
        <v>13195</v>
      </c>
      <c r="C6776" s="4" t="s">
        <v>1607</v>
      </c>
      <c r="D6776" s="52">
        <v>7192</v>
      </c>
      <c r="E6776" s="5" t="s">
        <v>13629</v>
      </c>
      <c r="F6776" s="5">
        <v>5</v>
      </c>
      <c r="G6776" s="5">
        <v>22</v>
      </c>
      <c r="H6776" s="5">
        <v>4590</v>
      </c>
      <c r="I6776" t="s">
        <v>28883</v>
      </c>
      <c r="J6776" s="46" t="s">
        <v>33103</v>
      </c>
      <c r="K6776" s="56"/>
      <c r="L6776" s="56"/>
      <c r="M6776" s="56">
        <f t="shared" si="532"/>
        <v>1919</v>
      </c>
      <c r="N6776" s="56"/>
      <c r="O6776" s="56">
        <f t="shared" si="533"/>
        <v>9</v>
      </c>
      <c r="P6776" s="56">
        <f t="shared" si="534"/>
        <v>9</v>
      </c>
      <c r="Q6776" s="2" t="str">
        <f t="shared" si="531"/>
        <v>&lt;a href="set04\he_november 20, 1917 - august 10, 1920\miscellaneous\walum_notes_september_9,_1919_p5_he.pdf"&gt;Notes&lt;/a&gt;</v>
      </c>
    </row>
    <row r="6777" spans="1:17" x14ac:dyDescent="0.25">
      <c r="A6777" s="2">
        <v>6590</v>
      </c>
      <c r="B6777" s="4" t="s">
        <v>1042</v>
      </c>
      <c r="C6777" s="4" t="s">
        <v>1041</v>
      </c>
      <c r="D6777" s="52">
        <v>7194</v>
      </c>
      <c r="E6777" s="5" t="s">
        <v>13630</v>
      </c>
      <c r="F6777" s="5">
        <v>1</v>
      </c>
      <c r="G6777" s="5">
        <v>32</v>
      </c>
      <c r="H6777" s="5">
        <v>6757</v>
      </c>
      <c r="I6777" t="s">
        <v>30506</v>
      </c>
      <c r="J6777" s="46" t="s">
        <v>33120</v>
      </c>
      <c r="K6777" s="56"/>
      <c r="L6777" s="56"/>
      <c r="M6777" s="56">
        <f t="shared" si="532"/>
        <v>1919</v>
      </c>
      <c r="N6777" s="56"/>
      <c r="O6777" s="56">
        <f t="shared" si="533"/>
        <v>9</v>
      </c>
      <c r="P6777" s="56">
        <f t="shared" si="534"/>
        <v>11</v>
      </c>
      <c r="Q6777" s="2" t="str">
        <f t="shared" si="531"/>
        <v>&lt;a href="set03\tsr\tsr_october_26,_1916_-_august_3,_1922\miscellaneous\simenson,_hans_seeks_brother_s_h_in_mn_september_11,_1919_p1_tsr.pdf"&gt;Seeks brother S H in MN&lt;/a&gt;</v>
      </c>
    </row>
    <row r="6778" spans="1:17" x14ac:dyDescent="0.25">
      <c r="A6778" s="2">
        <v>2698</v>
      </c>
      <c r="B6778" s="4" t="s">
        <v>5948</v>
      </c>
      <c r="C6778" s="4" t="s">
        <v>1607</v>
      </c>
      <c r="D6778" s="52">
        <v>7199</v>
      </c>
      <c r="E6778" s="5" t="s">
        <v>13629</v>
      </c>
      <c r="F6778" s="5">
        <v>4</v>
      </c>
      <c r="G6778" s="5">
        <v>22</v>
      </c>
      <c r="H6778" s="5">
        <v>3993</v>
      </c>
      <c r="I6778" t="s">
        <v>28884</v>
      </c>
      <c r="J6778" s="46" t="s">
        <v>33103</v>
      </c>
      <c r="K6778" s="56"/>
      <c r="L6778" s="56"/>
      <c r="M6778" s="56">
        <f t="shared" si="532"/>
        <v>1919</v>
      </c>
      <c r="N6778" s="56"/>
      <c r="O6778" s="56">
        <f t="shared" si="533"/>
        <v>9</v>
      </c>
      <c r="P6778" s="56">
        <f t="shared" si="534"/>
        <v>16</v>
      </c>
      <c r="Q6778" s="2" t="str">
        <f t="shared" si="531"/>
        <v>&lt;a href="set04\he_november 20, 1917 - august 10, 1920\miscellaneous\hannaford_school_notes_september_16,_1919_p4_he.pdf"&gt;Notes&lt;/a&gt;</v>
      </c>
    </row>
    <row r="6779" spans="1:17" x14ac:dyDescent="0.25">
      <c r="A6779" s="2">
        <v>3013</v>
      </c>
      <c r="B6779" s="4" t="s">
        <v>15453</v>
      </c>
      <c r="C6779" s="4" t="s">
        <v>839</v>
      </c>
      <c r="D6779" s="52">
        <v>7199</v>
      </c>
      <c r="E6779" s="5" t="s">
        <v>13629</v>
      </c>
      <c r="F6779" s="5">
        <v>4</v>
      </c>
      <c r="G6779" s="5">
        <v>22</v>
      </c>
      <c r="H6779" s="5">
        <v>4047</v>
      </c>
      <c r="I6779" t="s">
        <v>28885</v>
      </c>
      <c r="J6779" s="46" t="s">
        <v>33103</v>
      </c>
      <c r="K6779" s="56"/>
      <c r="L6779" s="56"/>
      <c r="M6779" s="56">
        <f t="shared" si="532"/>
        <v>1919</v>
      </c>
      <c r="N6779" s="56"/>
      <c r="O6779" s="56">
        <f t="shared" si="533"/>
        <v>9</v>
      </c>
      <c r="P6779" s="56">
        <f t="shared" si="534"/>
        <v>16</v>
      </c>
      <c r="Q6779" s="2" t="str">
        <f t="shared" si="531"/>
        <v>&lt;a href="set04\he_november 20, 1917 - august 10, 1920\miscellaneous\hoffman,_arthur_auction_sale_september_16,_1919_p4_he.pdf"&gt;Auction Sale&lt;/a&gt;</v>
      </c>
    </row>
    <row r="6780" spans="1:17" x14ac:dyDescent="0.25">
      <c r="A6780" s="2">
        <v>4077</v>
      </c>
      <c r="B6780" s="4" t="s">
        <v>15112</v>
      </c>
      <c r="C6780" s="4" t="s">
        <v>10202</v>
      </c>
      <c r="D6780" s="52">
        <v>7199</v>
      </c>
      <c r="E6780" s="5" t="s">
        <v>13629</v>
      </c>
      <c r="F6780" s="5">
        <v>8</v>
      </c>
      <c r="G6780" s="5">
        <v>22</v>
      </c>
      <c r="H6780" s="5">
        <v>4157</v>
      </c>
      <c r="I6780" t="s">
        <v>28886</v>
      </c>
      <c r="J6780" s="46" t="s">
        <v>33103</v>
      </c>
      <c r="K6780" s="56"/>
      <c r="L6780" s="56"/>
      <c r="M6780" s="56">
        <f t="shared" si="532"/>
        <v>1919</v>
      </c>
      <c r="N6780" s="56"/>
      <c r="O6780" s="56">
        <f t="shared" si="533"/>
        <v>9</v>
      </c>
      <c r="P6780" s="56">
        <f t="shared" si="534"/>
        <v>16</v>
      </c>
      <c r="Q6780" s="2" t="str">
        <f t="shared" si="531"/>
        <v>&lt;a href="set04\he_november 20, 1917 - august 10, 1920\miscellaneous\karnak_news_september_16,_1919_p8_he.pdf"&gt;News&lt;/a&gt;</v>
      </c>
    </row>
    <row r="6781" spans="1:17" x14ac:dyDescent="0.25">
      <c r="A6781" s="2">
        <v>7880</v>
      </c>
      <c r="B6781" s="4" t="s">
        <v>13195</v>
      </c>
      <c r="C6781" s="4" t="s">
        <v>1607</v>
      </c>
      <c r="D6781" s="52">
        <v>7199</v>
      </c>
      <c r="E6781" s="5" t="s">
        <v>13629</v>
      </c>
      <c r="F6781" s="5">
        <v>5</v>
      </c>
      <c r="G6781" s="5">
        <v>22</v>
      </c>
      <c r="H6781" s="5">
        <v>4591</v>
      </c>
      <c r="I6781" t="s">
        <v>28887</v>
      </c>
      <c r="J6781" s="46" t="s">
        <v>33103</v>
      </c>
      <c r="K6781" s="56"/>
      <c r="L6781" s="56"/>
      <c r="M6781" s="56">
        <f t="shared" si="532"/>
        <v>1919</v>
      </c>
      <c r="N6781" s="56"/>
      <c r="O6781" s="56">
        <f t="shared" si="533"/>
        <v>9</v>
      </c>
      <c r="P6781" s="56">
        <f t="shared" si="534"/>
        <v>16</v>
      </c>
      <c r="Q6781" s="2" t="str">
        <f t="shared" si="531"/>
        <v>&lt;a href="set04\he_november 20, 1917 - august 10, 1920\miscellaneous\walum_notes_september_16,_1919_p5_he.pdf"&gt;Notes&lt;/a&gt;</v>
      </c>
    </row>
    <row r="6782" spans="1:17" x14ac:dyDescent="0.25">
      <c r="A6782" s="2">
        <v>68</v>
      </c>
      <c r="B6782" s="4" t="s">
        <v>596</v>
      </c>
      <c r="C6782" s="4" t="s">
        <v>597</v>
      </c>
      <c r="D6782" s="52">
        <v>7201</v>
      </c>
      <c r="E6782" s="5" t="s">
        <v>13630</v>
      </c>
      <c r="F6782" s="5">
        <v>1</v>
      </c>
      <c r="G6782" s="5">
        <v>32</v>
      </c>
      <c r="H6782" s="5">
        <v>6414</v>
      </c>
      <c r="I6782" t="s">
        <v>30507</v>
      </c>
      <c r="J6782" s="46" t="s">
        <v>33120</v>
      </c>
      <c r="K6782" s="56"/>
      <c r="L6782" s="56"/>
      <c r="M6782" s="56">
        <f t="shared" si="532"/>
        <v>1919</v>
      </c>
      <c r="N6782" s="56"/>
      <c r="O6782" s="56">
        <f t="shared" si="533"/>
        <v>9</v>
      </c>
      <c r="P6782" s="56">
        <f t="shared" si="534"/>
        <v>18</v>
      </c>
      <c r="Q6782" s="2" t="str">
        <f t="shared" si="531"/>
        <v>&lt;a href="set03\tsr\tsr_october_26,_1916_-_august_3,_1922\miscellaneous\airplane_in_valley_city_now_september_18,_1919_p4_tsr.pdf"&gt;In Valley City now&lt;/a&gt;</v>
      </c>
    </row>
    <row r="6783" spans="1:17" x14ac:dyDescent="0.25">
      <c r="A6783" s="2">
        <v>755</v>
      </c>
      <c r="B6783" s="4" t="s">
        <v>15396</v>
      </c>
      <c r="C6783" s="4" t="s">
        <v>839</v>
      </c>
      <c r="D6783" s="52">
        <v>7206</v>
      </c>
      <c r="E6783" s="5" t="s">
        <v>13629</v>
      </c>
      <c r="F6783" s="5">
        <v>4</v>
      </c>
      <c r="G6783" s="5">
        <v>22</v>
      </c>
      <c r="H6783" s="5">
        <v>3781</v>
      </c>
      <c r="I6783" t="s">
        <v>28888</v>
      </c>
      <c r="J6783" s="46" t="s">
        <v>33103</v>
      </c>
      <c r="K6783" s="56"/>
      <c r="L6783" s="56"/>
      <c r="M6783" s="56">
        <f t="shared" si="532"/>
        <v>1919</v>
      </c>
      <c r="N6783" s="56"/>
      <c r="O6783" s="56">
        <f t="shared" si="533"/>
        <v>9</v>
      </c>
      <c r="P6783" s="56">
        <f t="shared" si="534"/>
        <v>23</v>
      </c>
      <c r="Q6783" s="2" t="str">
        <f t="shared" si="531"/>
        <v>&lt;a href="set04\he_november 20, 1917 - august 10, 1920\miscellaneous\carroll,_james_h_auction_sale_september_23,_1919_p4_he.pdf"&gt;Auction Sale&lt;/a&gt;</v>
      </c>
    </row>
    <row r="6784" spans="1:17" x14ac:dyDescent="0.25">
      <c r="A6784" s="2">
        <v>1704</v>
      </c>
      <c r="B6784" s="4" t="s">
        <v>15407</v>
      </c>
      <c r="C6784" s="4" t="s">
        <v>15408</v>
      </c>
      <c r="D6784" s="52">
        <v>7206</v>
      </c>
      <c r="E6784" s="5" t="s">
        <v>13629</v>
      </c>
      <c r="F6784" s="5">
        <v>5</v>
      </c>
      <c r="G6784" s="5">
        <v>22</v>
      </c>
      <c r="H6784" s="5">
        <v>3874</v>
      </c>
      <c r="I6784" t="s">
        <v>28889</v>
      </c>
      <c r="J6784" s="46" t="s">
        <v>33103</v>
      </c>
      <c r="K6784" s="56"/>
      <c r="L6784" s="56"/>
      <c r="M6784" s="56">
        <f t="shared" si="532"/>
        <v>1919</v>
      </c>
      <c r="N6784" s="56"/>
      <c r="O6784" s="56">
        <f t="shared" si="533"/>
        <v>9</v>
      </c>
      <c r="P6784" s="56">
        <f t="shared" si="534"/>
        <v>23</v>
      </c>
      <c r="Q6784" s="2" t="str">
        <f t="shared" si="531"/>
        <v>&lt;a href="set04\he_november 20, 1917 - august 10, 1920\miscellaneous\dunnum,_orney_to_study_at_univ_of_mn_september_23,_1919_p5_he.pdf"&gt;To study at Univ of MN&lt;/a&gt;</v>
      </c>
    </row>
    <row r="6785" spans="1:17" x14ac:dyDescent="0.25">
      <c r="A6785" s="2">
        <v>1948</v>
      </c>
      <c r="B6785" s="4" t="s">
        <v>15419</v>
      </c>
      <c r="C6785" s="4" t="s">
        <v>15420</v>
      </c>
      <c r="D6785" s="52">
        <v>7206</v>
      </c>
      <c r="E6785" s="5" t="s">
        <v>13629</v>
      </c>
      <c r="F6785" s="5">
        <v>5</v>
      </c>
      <c r="G6785" s="5">
        <v>22</v>
      </c>
      <c r="H6785" s="5">
        <v>3892</v>
      </c>
      <c r="I6785" t="s">
        <v>28890</v>
      </c>
      <c r="J6785" s="46" t="s">
        <v>33103</v>
      </c>
      <c r="K6785" s="56"/>
      <c r="L6785" s="56"/>
      <c r="M6785" s="56">
        <f t="shared" si="532"/>
        <v>1919</v>
      </c>
      <c r="N6785" s="56"/>
      <c r="O6785" s="56">
        <f t="shared" si="533"/>
        <v>9</v>
      </c>
      <c r="P6785" s="56">
        <f t="shared" si="534"/>
        <v>23</v>
      </c>
      <c r="Q6785" s="2" t="str">
        <f t="shared" si="531"/>
        <v>&lt;a href="set04\he_november 20, 1917 - august 10, 1920\miscellaneous\fladeland,_lt_j_earl_buys_biplane_september_23,_1919_p5_he.pdf"&gt;Buys biplane&lt;/a&gt;</v>
      </c>
    </row>
    <row r="6786" spans="1:17" x14ac:dyDescent="0.25">
      <c r="A6786" s="2">
        <v>2417</v>
      </c>
      <c r="B6786" s="4" t="s">
        <v>4455</v>
      </c>
      <c r="C6786" s="4" t="s">
        <v>15432</v>
      </c>
      <c r="D6786" s="52">
        <v>7206</v>
      </c>
      <c r="E6786" s="5" t="s">
        <v>13629</v>
      </c>
      <c r="F6786" s="5">
        <v>1</v>
      </c>
      <c r="G6786" s="5">
        <v>22</v>
      </c>
      <c r="H6786" s="5">
        <v>3931</v>
      </c>
      <c r="I6786" t="s">
        <v>28891</v>
      </c>
      <c r="J6786" s="46" t="s">
        <v>33103</v>
      </c>
      <c r="K6786" s="56"/>
      <c r="L6786" s="56"/>
      <c r="M6786" s="56">
        <f t="shared" si="532"/>
        <v>1919</v>
      </c>
      <c r="N6786" s="56"/>
      <c r="O6786" s="56">
        <f t="shared" si="533"/>
        <v>9</v>
      </c>
      <c r="P6786" s="56">
        <f t="shared" si="534"/>
        <v>23</v>
      </c>
      <c r="Q6786" s="2" t="str">
        <f t="shared" ref="Q6786:Q6849" si="535">"&lt;a href="&amp;""""&amp;J6786&amp;"\"&amp;I6786&amp;"""&gt;"&amp;C6786&amp;"&lt;/a&gt;"</f>
        <v>&lt;a href="set04\he_november 20, 1917 - august 10, 1920\miscellaneous\griggs_county_american_red_cross_history_pt_1_september_23,_1919_p1_he.pdf"&gt;American Red Cross History part 1&lt;/a&gt;</v>
      </c>
    </row>
    <row r="6787" spans="1:17" x14ac:dyDescent="0.25">
      <c r="A6787" s="2">
        <v>2418</v>
      </c>
      <c r="B6787" s="4" t="s">
        <v>4455</v>
      </c>
      <c r="C6787" s="4" t="s">
        <v>15433</v>
      </c>
      <c r="D6787" s="52">
        <v>7206</v>
      </c>
      <c r="E6787" s="5" t="s">
        <v>13629</v>
      </c>
      <c r="F6787" s="5">
        <v>8</v>
      </c>
      <c r="G6787" s="5">
        <v>22</v>
      </c>
      <c r="H6787" s="5">
        <v>3932</v>
      </c>
      <c r="I6787" t="s">
        <v>28892</v>
      </c>
      <c r="J6787" s="46" t="s">
        <v>33103</v>
      </c>
      <c r="K6787" s="56"/>
      <c r="L6787" s="56"/>
      <c r="M6787" s="56">
        <f t="shared" si="532"/>
        <v>1919</v>
      </c>
      <c r="N6787" s="56"/>
      <c r="O6787" s="56">
        <f t="shared" si="533"/>
        <v>9</v>
      </c>
      <c r="P6787" s="56">
        <f t="shared" si="534"/>
        <v>23</v>
      </c>
      <c r="Q6787" s="2" t="str">
        <f t="shared" si="535"/>
        <v>&lt;a href="set04\he_november 20, 1917 - august 10, 1920\miscellaneous\griggs_county_american_red_cross_history_pt_2_september_23,_1919_p8_he.pdf"&gt;American Red Cross History part 2&lt;/a&gt;</v>
      </c>
    </row>
    <row r="6788" spans="1:17" x14ac:dyDescent="0.25">
      <c r="A6788" s="2">
        <v>2516</v>
      </c>
      <c r="B6788" s="4" t="s">
        <v>15435</v>
      </c>
      <c r="C6788" s="4" t="s">
        <v>839</v>
      </c>
      <c r="D6788" s="52">
        <v>7206</v>
      </c>
      <c r="E6788" s="5" t="s">
        <v>13629</v>
      </c>
      <c r="F6788" s="5">
        <v>1</v>
      </c>
      <c r="G6788" s="5">
        <v>22</v>
      </c>
      <c r="H6788" s="5">
        <v>3940</v>
      </c>
      <c r="I6788" t="s">
        <v>28893</v>
      </c>
      <c r="J6788" s="46" t="s">
        <v>33103</v>
      </c>
      <c r="K6788" s="56"/>
      <c r="L6788" s="56"/>
      <c r="M6788" s="56">
        <f t="shared" si="532"/>
        <v>1919</v>
      </c>
      <c r="N6788" s="56"/>
      <c r="O6788" s="56">
        <f t="shared" si="533"/>
        <v>9</v>
      </c>
      <c r="P6788" s="56">
        <f t="shared" si="534"/>
        <v>23</v>
      </c>
      <c r="Q6788" s="2" t="str">
        <f t="shared" si="535"/>
        <v>&lt;a href="set04\he_november 20, 1917 - august 10, 1920\miscellaneous\haaland,_edward_s_auction_sale_september_23,_1919_p1_he.pdf"&gt;Auction Sale&lt;/a&gt;</v>
      </c>
    </row>
    <row r="6789" spans="1:17" x14ac:dyDescent="0.25">
      <c r="A6789" s="2">
        <v>2821</v>
      </c>
      <c r="B6789" s="4" t="s">
        <v>13509</v>
      </c>
      <c r="C6789" s="4" t="s">
        <v>15447</v>
      </c>
      <c r="D6789" s="52">
        <v>7206</v>
      </c>
      <c r="E6789" s="5" t="s">
        <v>13629</v>
      </c>
      <c r="F6789" s="5">
        <v>5</v>
      </c>
      <c r="G6789" s="5">
        <v>22</v>
      </c>
      <c r="H6789" s="5">
        <v>4022</v>
      </c>
      <c r="I6789" t="s">
        <v>28894</v>
      </c>
      <c r="J6789" s="46" t="s">
        <v>33103</v>
      </c>
      <c r="K6789" s="56"/>
      <c r="L6789" s="56"/>
      <c r="M6789" s="56">
        <f t="shared" si="532"/>
        <v>1919</v>
      </c>
      <c r="N6789" s="56"/>
      <c r="O6789" s="56">
        <f t="shared" si="533"/>
        <v>9</v>
      </c>
      <c r="P6789" s="56">
        <f t="shared" si="534"/>
        <v>23</v>
      </c>
      <c r="Q6789" s="2" t="str">
        <f t="shared" si="535"/>
        <v>&lt;a href="set04\he_november 20, 1917 - august 10, 1920\miscellaneous\harris,_j_w_badly_wrenched_september_23,_1919_p5_he.pdf"&gt;Badly wrenched&lt;/a&gt;</v>
      </c>
    </row>
    <row r="6790" spans="1:17" x14ac:dyDescent="0.25">
      <c r="A6790" s="2">
        <v>2862</v>
      </c>
      <c r="B6790" s="4" t="s">
        <v>15450</v>
      </c>
      <c r="C6790" s="4" t="s">
        <v>839</v>
      </c>
      <c r="D6790" s="52">
        <v>7206</v>
      </c>
      <c r="E6790" s="5" t="s">
        <v>13629</v>
      </c>
      <c r="F6790" s="5">
        <v>4</v>
      </c>
      <c r="G6790" s="5">
        <v>22</v>
      </c>
      <c r="H6790" s="5">
        <v>4029</v>
      </c>
      <c r="I6790" t="s">
        <v>28895</v>
      </c>
      <c r="J6790" s="46" t="s">
        <v>33103</v>
      </c>
      <c r="K6790" s="56"/>
      <c r="L6790" s="56"/>
      <c r="M6790" s="56">
        <f t="shared" si="532"/>
        <v>1919</v>
      </c>
      <c r="N6790" s="56"/>
      <c r="O6790" s="56">
        <f t="shared" si="533"/>
        <v>9</v>
      </c>
      <c r="P6790" s="56">
        <f t="shared" si="534"/>
        <v>23</v>
      </c>
      <c r="Q6790" s="2" t="str">
        <f t="shared" si="535"/>
        <v>&lt;a href="set04\he_november 20, 1917 - august 10, 1920\miscellaneous\haugen,_helmer_auction_sale_september_23,_1919_p4_he.pdf"&gt;Auction Sale&lt;/a&gt;</v>
      </c>
    </row>
    <row r="6791" spans="1:17" x14ac:dyDescent="0.25">
      <c r="A6791" s="2">
        <v>4078</v>
      </c>
      <c r="B6791" s="4" t="s">
        <v>15112</v>
      </c>
      <c r="C6791" s="4" t="s">
        <v>10202</v>
      </c>
      <c r="D6791" s="52">
        <v>7206</v>
      </c>
      <c r="E6791" s="5" t="s">
        <v>13629</v>
      </c>
      <c r="F6791" s="5">
        <v>8</v>
      </c>
      <c r="G6791" s="5">
        <v>22</v>
      </c>
      <c r="H6791" s="5">
        <v>4158</v>
      </c>
      <c r="I6791" t="s">
        <v>28896</v>
      </c>
      <c r="J6791" s="46" t="s">
        <v>33103</v>
      </c>
      <c r="K6791" s="56"/>
      <c r="L6791" s="56"/>
      <c r="M6791" s="56">
        <f t="shared" si="532"/>
        <v>1919</v>
      </c>
      <c r="N6791" s="56"/>
      <c r="O6791" s="56">
        <f t="shared" si="533"/>
        <v>9</v>
      </c>
      <c r="P6791" s="56">
        <f t="shared" si="534"/>
        <v>23</v>
      </c>
      <c r="Q6791" s="2" t="str">
        <f t="shared" si="535"/>
        <v>&lt;a href="set04\he_november 20, 1917 - august 10, 1920\miscellaneous\karnak_news_september_23,_1919_p8_he.pdf"&gt;News&lt;/a&gt;</v>
      </c>
    </row>
    <row r="6792" spans="1:17" x14ac:dyDescent="0.25">
      <c r="A6792" s="2">
        <v>7881</v>
      </c>
      <c r="B6792" s="4" t="s">
        <v>13195</v>
      </c>
      <c r="C6792" s="4" t="s">
        <v>1607</v>
      </c>
      <c r="D6792" s="52">
        <v>7206</v>
      </c>
      <c r="E6792" s="5" t="s">
        <v>13629</v>
      </c>
      <c r="F6792" s="5">
        <v>5</v>
      </c>
      <c r="G6792" s="5">
        <v>22</v>
      </c>
      <c r="H6792" s="5">
        <v>4592</v>
      </c>
      <c r="I6792" t="s">
        <v>28897</v>
      </c>
      <c r="J6792" s="46" t="s">
        <v>33103</v>
      </c>
      <c r="K6792" s="56"/>
      <c r="L6792" s="56"/>
      <c r="M6792" s="56">
        <f t="shared" si="532"/>
        <v>1919</v>
      </c>
      <c r="N6792" s="56"/>
      <c r="O6792" s="56">
        <f t="shared" si="533"/>
        <v>9</v>
      </c>
      <c r="P6792" s="56">
        <f t="shared" si="534"/>
        <v>23</v>
      </c>
      <c r="Q6792" s="2" t="str">
        <f t="shared" si="535"/>
        <v>&lt;a href="set04\he_november 20, 1917 - august 10, 1920\miscellaneous\walum_notes_september_23,_1919_p5_he.pdf"&gt;Notes&lt;/a&gt;</v>
      </c>
    </row>
    <row r="6793" spans="1:17" x14ac:dyDescent="0.25">
      <c r="A6793" s="2">
        <v>2194</v>
      </c>
      <c r="B6793" s="4" t="s">
        <v>15431</v>
      </c>
      <c r="C6793" s="4" t="s">
        <v>690</v>
      </c>
      <c r="D6793" s="52">
        <v>7213</v>
      </c>
      <c r="E6793" s="5" t="s">
        <v>13629</v>
      </c>
      <c r="F6793" s="5">
        <v>5</v>
      </c>
      <c r="G6793" s="5">
        <v>22</v>
      </c>
      <c r="H6793" s="5">
        <v>3915</v>
      </c>
      <c r="I6793" t="s">
        <v>28898</v>
      </c>
      <c r="J6793" s="46" t="s">
        <v>33103</v>
      </c>
      <c r="K6793" s="56"/>
      <c r="L6793" s="56"/>
      <c r="M6793" s="56">
        <f t="shared" si="532"/>
        <v>1919</v>
      </c>
      <c r="N6793" s="56"/>
      <c r="O6793" s="56">
        <f t="shared" si="533"/>
        <v>9</v>
      </c>
      <c r="P6793" s="56">
        <f t="shared" si="534"/>
        <v>30</v>
      </c>
      <c r="Q6793" s="2" t="str">
        <f t="shared" si="535"/>
        <v>&lt;a href="set04\he_november 20, 1917 - august 10, 1920\miscellaneous\goplin,_orville_so_john_operation_september_30,_1919_p5_he.pdf"&gt;Operation&lt;/a&gt;</v>
      </c>
    </row>
    <row r="6794" spans="1:17" x14ac:dyDescent="0.25">
      <c r="A6794" s="2">
        <v>4079</v>
      </c>
      <c r="B6794" s="4" t="s">
        <v>15112</v>
      </c>
      <c r="C6794" s="4" t="s">
        <v>10202</v>
      </c>
      <c r="D6794" s="52">
        <v>7213</v>
      </c>
      <c r="E6794" s="5" t="s">
        <v>13629</v>
      </c>
      <c r="F6794" s="5">
        <v>4</v>
      </c>
      <c r="G6794" s="5">
        <v>22</v>
      </c>
      <c r="H6794" s="5">
        <v>4159</v>
      </c>
      <c r="I6794" t="s">
        <v>28899</v>
      </c>
      <c r="J6794" s="46" t="s">
        <v>33103</v>
      </c>
      <c r="K6794" s="56"/>
      <c r="L6794" s="56"/>
      <c r="M6794" s="56">
        <f t="shared" si="532"/>
        <v>1919</v>
      </c>
      <c r="N6794" s="56"/>
      <c r="O6794" s="56">
        <f t="shared" si="533"/>
        <v>9</v>
      </c>
      <c r="P6794" s="56">
        <f t="shared" si="534"/>
        <v>30</v>
      </c>
      <c r="Q6794" s="2" t="str">
        <f t="shared" si="535"/>
        <v>&lt;a href="set04\he_november 20, 1917 - august 10, 1920\miscellaneous\karnak_news_september_30,_1919_p4_he.pdf"&gt;News&lt;/a&gt;</v>
      </c>
    </row>
    <row r="6795" spans="1:17" x14ac:dyDescent="0.25">
      <c r="A6795" s="2">
        <v>6372</v>
      </c>
      <c r="B6795" s="4" t="s">
        <v>15546</v>
      </c>
      <c r="C6795" s="4" t="s">
        <v>179</v>
      </c>
      <c r="D6795" s="52">
        <v>7213</v>
      </c>
      <c r="E6795" s="5" t="s">
        <v>13629</v>
      </c>
      <c r="F6795" s="5">
        <v>5</v>
      </c>
      <c r="G6795" s="5">
        <v>22</v>
      </c>
      <c r="H6795" s="5">
        <v>4391</v>
      </c>
      <c r="I6795" t="s">
        <v>28900</v>
      </c>
      <c r="J6795" s="46" t="s">
        <v>33103</v>
      </c>
      <c r="K6795" s="56"/>
      <c r="L6795" s="56"/>
      <c r="M6795" s="56">
        <f t="shared" si="532"/>
        <v>1919</v>
      </c>
      <c r="N6795" s="56"/>
      <c r="O6795" s="56">
        <f t="shared" si="533"/>
        <v>9</v>
      </c>
      <c r="P6795" s="56">
        <f t="shared" si="534"/>
        <v>30</v>
      </c>
      <c r="Q6795" s="2" t="str">
        <f t="shared" si="535"/>
        <v>&lt;a href="set04\he_november 20, 1917 - august 10, 1920\miscellaneous\sad,_ole_barn_burns_september_30,_1919_p5_he.pdf"&gt;Barn burns&lt;/a&gt;</v>
      </c>
    </row>
    <row r="6796" spans="1:17" x14ac:dyDescent="0.25">
      <c r="A6796" s="2">
        <v>7882</v>
      </c>
      <c r="B6796" s="4" t="s">
        <v>13195</v>
      </c>
      <c r="C6796" s="4" t="s">
        <v>1607</v>
      </c>
      <c r="D6796" s="52">
        <v>7213</v>
      </c>
      <c r="E6796" s="5" t="s">
        <v>13629</v>
      </c>
      <c r="F6796" s="5">
        <v>5</v>
      </c>
      <c r="G6796" s="5">
        <v>22</v>
      </c>
      <c r="H6796" s="5">
        <v>4593</v>
      </c>
      <c r="I6796" t="s">
        <v>28901</v>
      </c>
      <c r="J6796" s="46" t="s">
        <v>33103</v>
      </c>
      <c r="K6796" s="56"/>
      <c r="L6796" s="56"/>
      <c r="M6796" s="56">
        <f t="shared" si="532"/>
        <v>1919</v>
      </c>
      <c r="N6796" s="56"/>
      <c r="O6796" s="56">
        <f t="shared" si="533"/>
        <v>9</v>
      </c>
      <c r="P6796" s="56">
        <f t="shared" si="534"/>
        <v>30</v>
      </c>
      <c r="Q6796" s="2" t="str">
        <f t="shared" si="535"/>
        <v>&lt;a href="set04\he_november 20, 1917 - august 10, 1920\miscellaneous\walum_notes_september_30,_1919_p5_he.pdf"&gt;Notes&lt;/a&gt;</v>
      </c>
    </row>
    <row r="6797" spans="1:17" x14ac:dyDescent="0.25">
      <c r="A6797" s="2">
        <v>2699</v>
      </c>
      <c r="B6797" s="4" t="s">
        <v>5948</v>
      </c>
      <c r="C6797" s="4" t="s">
        <v>1607</v>
      </c>
      <c r="D6797" s="52">
        <v>7220</v>
      </c>
      <c r="E6797" s="5" t="s">
        <v>13629</v>
      </c>
      <c r="F6797" s="5">
        <v>1</v>
      </c>
      <c r="G6797" s="5">
        <v>22</v>
      </c>
      <c r="H6797" s="5">
        <v>3991</v>
      </c>
      <c r="I6797" t="s">
        <v>28902</v>
      </c>
      <c r="J6797" s="46" t="s">
        <v>33103</v>
      </c>
      <c r="K6797" s="56"/>
      <c r="L6797" s="56"/>
      <c r="M6797" s="56">
        <f t="shared" si="532"/>
        <v>1919</v>
      </c>
      <c r="N6797" s="56"/>
      <c r="O6797" s="56">
        <f t="shared" si="533"/>
        <v>10</v>
      </c>
      <c r="P6797" s="56">
        <f t="shared" si="534"/>
        <v>7</v>
      </c>
      <c r="Q6797" s="2" t="str">
        <f t="shared" si="535"/>
        <v>&lt;a href="set04\he_november 20, 1917 - august 10, 1920\miscellaneous\hannaford_school_notes_october_7,_1919_p1_he.pdf"&gt;Notes&lt;/a&gt;</v>
      </c>
    </row>
    <row r="6798" spans="1:17" x14ac:dyDescent="0.25">
      <c r="A6798" s="2">
        <v>4080</v>
      </c>
      <c r="B6798" s="4" t="s">
        <v>15112</v>
      </c>
      <c r="C6798" s="4" t="s">
        <v>10202</v>
      </c>
      <c r="D6798" s="52">
        <v>7220</v>
      </c>
      <c r="E6798" s="5" t="s">
        <v>13629</v>
      </c>
      <c r="F6798" s="5">
        <v>8</v>
      </c>
      <c r="G6798" s="5">
        <v>22</v>
      </c>
      <c r="H6798" s="5">
        <v>4152</v>
      </c>
      <c r="I6798" t="s">
        <v>28903</v>
      </c>
      <c r="J6798" s="46" t="s">
        <v>33103</v>
      </c>
      <c r="K6798" s="56"/>
      <c r="L6798" s="56"/>
      <c r="M6798" s="56">
        <f t="shared" si="532"/>
        <v>1919</v>
      </c>
      <c r="N6798" s="56"/>
      <c r="O6798" s="56">
        <f t="shared" si="533"/>
        <v>10</v>
      </c>
      <c r="P6798" s="56">
        <f t="shared" si="534"/>
        <v>7</v>
      </c>
      <c r="Q6798" s="2" t="str">
        <f t="shared" si="535"/>
        <v>&lt;a href="set04\he_november 20, 1917 - august 10, 1920\miscellaneous\karnak_news_october_7,_1919_p8_he.pdf"&gt;News&lt;/a&gt;</v>
      </c>
    </row>
    <row r="6799" spans="1:17" x14ac:dyDescent="0.25">
      <c r="A6799" s="2">
        <v>5143</v>
      </c>
      <c r="B6799" s="4" t="s">
        <v>946</v>
      </c>
      <c r="C6799" s="4" t="s">
        <v>15502</v>
      </c>
      <c r="D6799" s="52">
        <v>7220</v>
      </c>
      <c r="E6799" s="5" t="s">
        <v>13629</v>
      </c>
      <c r="F6799" s="5">
        <v>5</v>
      </c>
      <c r="G6799" s="5">
        <v>22</v>
      </c>
      <c r="H6799" s="5">
        <v>4268</v>
      </c>
      <c r="I6799" t="s">
        <v>28904</v>
      </c>
      <c r="J6799" s="46" t="s">
        <v>33103</v>
      </c>
      <c r="K6799" s="56"/>
      <c r="L6799" s="56"/>
      <c r="M6799" s="56">
        <f t="shared" si="532"/>
        <v>1919</v>
      </c>
      <c r="N6799" s="56"/>
      <c r="O6799" s="56">
        <f t="shared" si="533"/>
        <v>10</v>
      </c>
      <c r="P6799" s="56">
        <f t="shared" si="534"/>
        <v>7</v>
      </c>
      <c r="Q6799" s="2" t="str">
        <f t="shared" si="535"/>
        <v>&lt;a href="set04\he_november 20, 1917 - august 10, 1920\miscellaneous\miklethun,_hulda_on_way_to_recovery_october_7,_1919_p5_he.pdf"&gt;On way to recovery&lt;/a&gt;</v>
      </c>
    </row>
    <row r="6800" spans="1:17" x14ac:dyDescent="0.25">
      <c r="A6800" s="2">
        <v>5193</v>
      </c>
      <c r="B6800" s="4" t="s">
        <v>13558</v>
      </c>
      <c r="C6800" s="4" t="s">
        <v>15508</v>
      </c>
      <c r="D6800" s="52">
        <v>7220</v>
      </c>
      <c r="E6800" s="5" t="s">
        <v>13629</v>
      </c>
      <c r="F6800" s="5">
        <v>1</v>
      </c>
      <c r="G6800" s="5">
        <v>22</v>
      </c>
      <c r="H6800" s="5">
        <v>4280</v>
      </c>
      <c r="I6800" t="s">
        <v>28905</v>
      </c>
      <c r="J6800" s="46" t="s">
        <v>33103</v>
      </c>
      <c r="K6800" s="56"/>
      <c r="L6800" s="56"/>
      <c r="M6800" s="56">
        <f t="shared" si="532"/>
        <v>1919</v>
      </c>
      <c r="N6800" s="56"/>
      <c r="O6800" s="56">
        <f t="shared" si="533"/>
        <v>10</v>
      </c>
      <c r="P6800" s="56">
        <f t="shared" si="534"/>
        <v>7</v>
      </c>
      <c r="Q6800" s="2" t="str">
        <f t="shared" si="535"/>
        <v>&lt;a href="set04\he_november 20, 1917 - august 10, 1920\miscellaneous\mills,_milton_writes_of_trip_to_ny_october_7,_1919_p1_he.pdf"&gt;Writes of trip to NY&lt;/a&gt;</v>
      </c>
    </row>
    <row r="6801" spans="1:17" x14ac:dyDescent="0.25">
      <c r="A6801" s="2">
        <v>7883</v>
      </c>
      <c r="B6801" s="4" t="s">
        <v>13195</v>
      </c>
      <c r="C6801" s="4" t="s">
        <v>1607</v>
      </c>
      <c r="D6801" s="52">
        <v>7220</v>
      </c>
      <c r="E6801" s="5" t="s">
        <v>13629</v>
      </c>
      <c r="F6801" s="5">
        <v>5</v>
      </c>
      <c r="G6801" s="5">
        <v>22</v>
      </c>
      <c r="H6801" s="5">
        <v>4585</v>
      </c>
      <c r="I6801" t="s">
        <v>28906</v>
      </c>
      <c r="J6801" s="46" t="s">
        <v>33103</v>
      </c>
      <c r="K6801" s="56"/>
      <c r="L6801" s="56"/>
      <c r="M6801" s="56">
        <f t="shared" si="532"/>
        <v>1919</v>
      </c>
      <c r="N6801" s="56"/>
      <c r="O6801" s="56">
        <f t="shared" si="533"/>
        <v>10</v>
      </c>
      <c r="P6801" s="56">
        <f t="shared" si="534"/>
        <v>7</v>
      </c>
      <c r="Q6801" s="2" t="str">
        <f t="shared" si="535"/>
        <v>&lt;a href="set04\he_november 20, 1917 - august 10, 1920\miscellaneous\walum_notes_october_7,_1919_p5_he.pdf"&gt;Notes&lt;/a&gt;</v>
      </c>
    </row>
    <row r="6802" spans="1:17" x14ac:dyDescent="0.25">
      <c r="A6802" s="2">
        <v>41</v>
      </c>
      <c r="B6802" s="4" t="s">
        <v>573</v>
      </c>
      <c r="C6802" s="4" t="s">
        <v>579</v>
      </c>
      <c r="D6802" s="52">
        <v>7222</v>
      </c>
      <c r="E6802" s="5" t="s">
        <v>13630</v>
      </c>
      <c r="F6802" s="5">
        <v>1</v>
      </c>
      <c r="G6802" s="5">
        <v>32</v>
      </c>
      <c r="H6802" s="5">
        <v>6399</v>
      </c>
      <c r="I6802" t="s">
        <v>30508</v>
      </c>
      <c r="J6802" s="46" t="s">
        <v>33120</v>
      </c>
      <c r="K6802" s="56"/>
      <c r="L6802" s="56"/>
      <c r="M6802" s="56">
        <f t="shared" si="532"/>
        <v>1919</v>
      </c>
      <c r="N6802" s="56"/>
      <c r="O6802" s="56">
        <f t="shared" si="533"/>
        <v>10</v>
      </c>
      <c r="P6802" s="56">
        <f t="shared" si="534"/>
        <v>9</v>
      </c>
      <c r="Q6802" s="2" t="str">
        <f t="shared" si="535"/>
        <v>&lt;a href="set03\tsr\tsr_october_26,_1916_-_august_3,_1922\miscellaneous\adams,_w_a_concrete_work_october_9,_1919_p1_tsr.pdf"&gt;Concrete work&lt;/a&gt;</v>
      </c>
    </row>
    <row r="6803" spans="1:17" x14ac:dyDescent="0.25">
      <c r="A6803" s="2">
        <v>695</v>
      </c>
      <c r="B6803" s="4" t="s">
        <v>659</v>
      </c>
      <c r="C6803" s="4" t="s">
        <v>663</v>
      </c>
      <c r="D6803" s="52">
        <v>7222</v>
      </c>
      <c r="E6803" s="5" t="s">
        <v>13630</v>
      </c>
      <c r="F6803" s="5">
        <v>1</v>
      </c>
      <c r="G6803" s="5">
        <v>32</v>
      </c>
      <c r="H6803" s="5">
        <v>6465</v>
      </c>
      <c r="I6803" t="s">
        <v>30509</v>
      </c>
      <c r="J6803" s="46" t="s">
        <v>33120</v>
      </c>
      <c r="K6803" s="56"/>
      <c r="L6803" s="56"/>
      <c r="M6803" s="56">
        <f t="shared" si="532"/>
        <v>1919</v>
      </c>
      <c r="N6803" s="56"/>
      <c r="O6803" s="56">
        <f t="shared" si="533"/>
        <v>10</v>
      </c>
      <c r="P6803" s="56">
        <f t="shared" si="534"/>
        <v>9</v>
      </c>
      <c r="Q6803" s="2" t="str">
        <f t="shared" si="535"/>
        <v>&lt;a href="set03\tsr\tsr_october_26,_1916_-_august_3,_1922\miscellaneous\byington,_j_s_loses_maysville_beauty_october_9,_1919_p1_tsr.pdf"&gt;Loses Maysville Beauty&lt;/a&gt;</v>
      </c>
    </row>
    <row r="6804" spans="1:17" x14ac:dyDescent="0.25">
      <c r="A6804" s="2">
        <v>2052</v>
      </c>
      <c r="B6804" s="4" t="s">
        <v>765</v>
      </c>
      <c r="C6804" s="4" t="s">
        <v>766</v>
      </c>
      <c r="D6804" s="52">
        <v>7222</v>
      </c>
      <c r="E6804" s="5" t="s">
        <v>13630</v>
      </c>
      <c r="F6804" s="5">
        <v>8</v>
      </c>
      <c r="G6804" s="5">
        <v>32</v>
      </c>
      <c r="H6804" s="5">
        <v>6547</v>
      </c>
      <c r="I6804" t="s">
        <v>30510</v>
      </c>
      <c r="J6804" s="46" t="s">
        <v>33120</v>
      </c>
      <c r="K6804" s="56"/>
      <c r="L6804" s="56"/>
      <c r="M6804" s="56">
        <f t="shared" si="532"/>
        <v>1919</v>
      </c>
      <c r="N6804" s="56"/>
      <c r="O6804" s="56">
        <f t="shared" si="533"/>
        <v>10</v>
      </c>
      <c r="P6804" s="56">
        <f t="shared" si="534"/>
        <v>9</v>
      </c>
      <c r="Q6804" s="2" t="str">
        <f t="shared" si="535"/>
        <v>&lt;a href="set03\tsr\tsr_october_26,_1916_-_august_3,_1922\miscellaneous\frydenburg,_agnes_injured_accident_october_9,_1919_p8_tsr.pdf"&gt;Injured Accident&lt;/a&gt;</v>
      </c>
    </row>
    <row r="6805" spans="1:17" x14ac:dyDescent="0.25">
      <c r="A6805" s="2">
        <v>4422</v>
      </c>
      <c r="B6805" s="4" t="s">
        <v>867</v>
      </c>
      <c r="C6805" s="4" t="s">
        <v>868</v>
      </c>
      <c r="D6805" s="52">
        <v>7222</v>
      </c>
      <c r="E6805" s="5" t="s">
        <v>13630</v>
      </c>
      <c r="F6805" s="5">
        <v>8</v>
      </c>
      <c r="G6805" s="5">
        <v>32</v>
      </c>
      <c r="H6805" s="5">
        <v>6624</v>
      </c>
      <c r="I6805" t="s">
        <v>30511</v>
      </c>
      <c r="J6805" s="46" t="s">
        <v>33120</v>
      </c>
      <c r="K6805" s="56"/>
      <c r="L6805" s="56"/>
      <c r="M6805" s="56">
        <f t="shared" si="532"/>
        <v>1919</v>
      </c>
      <c r="N6805" s="56"/>
      <c r="O6805" s="56">
        <f t="shared" si="533"/>
        <v>10</v>
      </c>
      <c r="P6805" s="56">
        <f t="shared" si="534"/>
        <v>9</v>
      </c>
      <c r="Q6805" s="2" t="str">
        <f t="shared" si="535"/>
        <v>&lt;a href="set03\tsr\tsr_october_26,_1916_-_august_3,_1922\miscellaneous\kingsley,_f_j_farm_sale_plus_october_9,_1919_p8_tsr.pdf"&gt;Farm Sale plus&lt;/a&gt;</v>
      </c>
    </row>
    <row r="6806" spans="1:17" x14ac:dyDescent="0.25">
      <c r="A6806" s="2">
        <v>1446</v>
      </c>
      <c r="B6806" s="4" t="s">
        <v>15403</v>
      </c>
      <c r="C6806" s="4" t="s">
        <v>15404</v>
      </c>
      <c r="D6806" s="52">
        <v>7227</v>
      </c>
      <c r="E6806" s="5" t="s">
        <v>13629</v>
      </c>
      <c r="F6806" s="5">
        <v>4</v>
      </c>
      <c r="G6806" s="5">
        <v>22</v>
      </c>
      <c r="H6806" s="5">
        <v>3837</v>
      </c>
      <c r="I6806" t="s">
        <v>28907</v>
      </c>
      <c r="J6806" s="46" t="s">
        <v>33103</v>
      </c>
      <c r="K6806" s="56"/>
      <c r="L6806" s="56"/>
      <c r="M6806" s="56">
        <f t="shared" si="532"/>
        <v>1919</v>
      </c>
      <c r="N6806" s="56"/>
      <c r="O6806" s="56">
        <f t="shared" si="533"/>
        <v>10</v>
      </c>
      <c r="P6806" s="56">
        <f t="shared" si="534"/>
        <v>14</v>
      </c>
      <c r="Q6806" s="2" t="str">
        <f t="shared" si="535"/>
        <v>&lt;a href="set04\he_november 20, 1917 - august 10, 1920\miscellaneous\dahl,_john_and_family_return_from_mt_october_14,_1919_p4_he.pdf"&gt;Family Returns from MT&lt;/a&gt;</v>
      </c>
    </row>
    <row r="6807" spans="1:17" x14ac:dyDescent="0.25">
      <c r="A6807" s="2">
        <v>1876</v>
      </c>
      <c r="B6807" s="4" t="s">
        <v>14844</v>
      </c>
      <c r="C6807" s="4" t="s">
        <v>15414</v>
      </c>
      <c r="D6807" s="52">
        <v>7227</v>
      </c>
      <c r="E6807" s="5" t="s">
        <v>13629</v>
      </c>
      <c r="F6807" s="5">
        <v>5</v>
      </c>
      <c r="G6807" s="5">
        <v>22</v>
      </c>
      <c r="H6807" s="5">
        <v>3886</v>
      </c>
      <c r="I6807" t="s">
        <v>28908</v>
      </c>
      <c r="J6807" s="46" t="s">
        <v>33103</v>
      </c>
      <c r="K6807" s="56"/>
      <c r="L6807" s="56"/>
      <c r="M6807" s="56">
        <f t="shared" si="532"/>
        <v>1919</v>
      </c>
      <c r="N6807" s="56"/>
      <c r="O6807" s="56">
        <f t="shared" si="533"/>
        <v>10</v>
      </c>
      <c r="P6807" s="56">
        <f t="shared" si="534"/>
        <v>14</v>
      </c>
      <c r="Q6807" s="2" t="str">
        <f t="shared" si="535"/>
        <v>&lt;a href="set04\he_november 20, 1917 - august 10, 1920\miscellaneous\everson,_edwin_drives_herd_200_miles_october_14,_1919_p5_he.pdf"&gt;Drives herd 200 miles&lt;/a&gt;</v>
      </c>
    </row>
    <row r="6808" spans="1:17" x14ac:dyDescent="0.25">
      <c r="A6808" s="2">
        <v>2805</v>
      </c>
      <c r="B6808" s="4" t="s">
        <v>15443</v>
      </c>
      <c r="C6808" s="4" t="s">
        <v>15444</v>
      </c>
      <c r="D6808" s="52">
        <v>7227</v>
      </c>
      <c r="E6808" s="5" t="s">
        <v>13629</v>
      </c>
      <c r="F6808" s="5">
        <v>5</v>
      </c>
      <c r="G6808" s="5">
        <v>22</v>
      </c>
      <c r="H6808" s="5">
        <v>4011</v>
      </c>
      <c r="I6808" t="s">
        <v>28909</v>
      </c>
      <c r="J6808" s="46" t="s">
        <v>33103</v>
      </c>
      <c r="K6808" s="56"/>
      <c r="L6808" s="56"/>
      <c r="M6808" s="56">
        <f t="shared" si="532"/>
        <v>1919</v>
      </c>
      <c r="N6808" s="56"/>
      <c r="O6808" s="56">
        <f t="shared" si="533"/>
        <v>10</v>
      </c>
      <c r="P6808" s="56">
        <f t="shared" si="534"/>
        <v>14</v>
      </c>
      <c r="Q6808" s="2" t="str">
        <f t="shared" si="535"/>
        <v>&lt;a href="set04\he_november 20, 1917 - august 10, 1920\miscellaneous\hareland,_fred_visits_from_redstone_mt_october_14,_1919_p5_he.pdf"&gt;Visits from Redstone MT&lt;/a&gt;</v>
      </c>
    </row>
    <row r="6809" spans="1:17" x14ac:dyDescent="0.25">
      <c r="A6809" s="2">
        <v>2863</v>
      </c>
      <c r="B6809" s="4" t="s">
        <v>15450</v>
      </c>
      <c r="C6809" s="4" t="s">
        <v>15451</v>
      </c>
      <c r="D6809" s="52">
        <v>7227</v>
      </c>
      <c r="E6809" s="5" t="s">
        <v>13629</v>
      </c>
      <c r="F6809" s="5">
        <v>5</v>
      </c>
      <c r="G6809" s="5">
        <v>22</v>
      </c>
      <c r="H6809" s="5">
        <v>4030</v>
      </c>
      <c r="I6809" t="s">
        <v>28910</v>
      </c>
      <c r="J6809" s="46" t="s">
        <v>33103</v>
      </c>
      <c r="K6809" s="56"/>
      <c r="L6809" s="56"/>
      <c r="M6809" s="56">
        <f t="shared" si="532"/>
        <v>1919</v>
      </c>
      <c r="N6809" s="56"/>
      <c r="O6809" s="56">
        <f t="shared" si="533"/>
        <v>10</v>
      </c>
      <c r="P6809" s="56">
        <f t="shared" si="534"/>
        <v>14</v>
      </c>
      <c r="Q6809" s="2" t="str">
        <f t="shared" si="535"/>
        <v>&lt;a href="set04\he_november 20, 1917 - august 10, 1920\miscellaneous\haugen,_helmer_moves_into_hannaford_town_october_14,_1919_p5_he.pdf"&gt;Moves into Hannaford town&lt;/a&gt;</v>
      </c>
    </row>
    <row r="6810" spans="1:17" x14ac:dyDescent="0.25">
      <c r="A6810" s="2">
        <v>4081</v>
      </c>
      <c r="B6810" s="4" t="s">
        <v>15112</v>
      </c>
      <c r="C6810" s="4" t="s">
        <v>10202</v>
      </c>
      <c r="D6810" s="52">
        <v>7227</v>
      </c>
      <c r="E6810" s="5" t="s">
        <v>13629</v>
      </c>
      <c r="F6810" s="5">
        <v>8</v>
      </c>
      <c r="G6810" s="5">
        <v>22</v>
      </c>
      <c r="H6810" s="5">
        <v>4153</v>
      </c>
      <c r="I6810" t="s">
        <v>28911</v>
      </c>
      <c r="J6810" s="46" t="s">
        <v>33103</v>
      </c>
      <c r="K6810" s="56"/>
      <c r="L6810" s="56"/>
      <c r="M6810" s="56">
        <f t="shared" si="532"/>
        <v>1919</v>
      </c>
      <c r="N6810" s="56"/>
      <c r="O6810" s="56">
        <f t="shared" si="533"/>
        <v>10</v>
      </c>
      <c r="P6810" s="56">
        <f t="shared" si="534"/>
        <v>14</v>
      </c>
      <c r="Q6810" s="2" t="str">
        <f t="shared" si="535"/>
        <v>&lt;a href="set04\he_november 20, 1917 - august 10, 1920\miscellaneous\karnak_news_october_14,_1919_p8_he.pdf"&gt;News&lt;/a&gt;</v>
      </c>
    </row>
    <row r="6811" spans="1:17" x14ac:dyDescent="0.25">
      <c r="A6811" s="2">
        <v>6643</v>
      </c>
      <c r="B6811" s="4" t="s">
        <v>14868</v>
      </c>
      <c r="C6811" s="4" t="s">
        <v>15557</v>
      </c>
      <c r="D6811" s="52">
        <v>7227</v>
      </c>
      <c r="E6811" s="5" t="s">
        <v>13629</v>
      </c>
      <c r="F6811" s="5">
        <v>8</v>
      </c>
      <c r="G6811" s="5">
        <v>22</v>
      </c>
      <c r="H6811" s="5">
        <v>4402</v>
      </c>
      <c r="I6811" t="s">
        <v>28912</v>
      </c>
      <c r="J6811" s="46" t="s">
        <v>33103</v>
      </c>
      <c r="K6811" s="56"/>
      <c r="L6811" s="56"/>
      <c r="M6811" s="56">
        <f t="shared" si="532"/>
        <v>1919</v>
      </c>
      <c r="N6811" s="56"/>
      <c r="O6811" s="56">
        <f t="shared" si="533"/>
        <v>10</v>
      </c>
      <c r="P6811" s="56">
        <f t="shared" si="534"/>
        <v>14</v>
      </c>
      <c r="Q6811" s="2" t="str">
        <f t="shared" si="535"/>
        <v>&lt;a href="set04\he_november 20, 1917 - august 10, 1920\miscellaneous\skjelset,_lars_auction_sale;_quits_farming_october_14,_1919_p8_he.pdf"&gt;Auction Sale; quits farming&lt;/a&gt;</v>
      </c>
    </row>
    <row r="6812" spans="1:17" x14ac:dyDescent="0.25">
      <c r="A6812" s="2">
        <v>7884</v>
      </c>
      <c r="B6812" s="4" t="s">
        <v>13195</v>
      </c>
      <c r="C6812" s="4" t="s">
        <v>1607</v>
      </c>
      <c r="D6812" s="52">
        <v>7227</v>
      </c>
      <c r="E6812" s="5" t="s">
        <v>13629</v>
      </c>
      <c r="F6812" s="5">
        <v>5</v>
      </c>
      <c r="G6812" s="5">
        <v>22</v>
      </c>
      <c r="H6812" s="5">
        <v>4586</v>
      </c>
      <c r="I6812" t="s">
        <v>28913</v>
      </c>
      <c r="J6812" s="46" t="s">
        <v>33103</v>
      </c>
      <c r="K6812" s="56"/>
      <c r="L6812" s="56"/>
      <c r="M6812" s="56">
        <f t="shared" si="532"/>
        <v>1919</v>
      </c>
      <c r="N6812" s="56"/>
      <c r="O6812" s="56">
        <f t="shared" si="533"/>
        <v>10</v>
      </c>
      <c r="P6812" s="56">
        <f t="shared" si="534"/>
        <v>14</v>
      </c>
      <c r="Q6812" s="2" t="str">
        <f t="shared" si="535"/>
        <v>&lt;a href="set04\he_november 20, 1917 - august 10, 1920\miscellaneous\walum_notes_october_14,_1919_p5_he.pdf"&gt;Notes&lt;/a&gt;</v>
      </c>
    </row>
    <row r="6813" spans="1:17" x14ac:dyDescent="0.25">
      <c r="A6813" s="2">
        <v>8287</v>
      </c>
      <c r="B6813" s="4" t="s">
        <v>15605</v>
      </c>
      <c r="C6813" s="4" t="s">
        <v>15607</v>
      </c>
      <c r="D6813" s="52">
        <v>7227</v>
      </c>
      <c r="E6813" s="5" t="s">
        <v>13629</v>
      </c>
      <c r="F6813" s="5">
        <v>5</v>
      </c>
      <c r="G6813" s="5">
        <v>22</v>
      </c>
      <c r="H6813" s="5">
        <v>4661</v>
      </c>
      <c r="I6813" t="s">
        <v>28914</v>
      </c>
      <c r="J6813" s="46" t="s">
        <v>33103</v>
      </c>
      <c r="K6813" s="56"/>
      <c r="L6813" s="56"/>
      <c r="M6813" s="56">
        <f t="shared" si="532"/>
        <v>1919</v>
      </c>
      <c r="N6813" s="56"/>
      <c r="O6813" s="56">
        <f t="shared" si="533"/>
        <v>10</v>
      </c>
      <c r="P6813" s="56">
        <f t="shared" si="534"/>
        <v>14</v>
      </c>
      <c r="Q6813" s="2" t="str">
        <f t="shared" si="535"/>
        <v>&lt;a href="set04\he_november 20, 1917 - august 10, 1920\miscellaneous\wilson,_ole_to_live_work_in_casselton_october_14,_1919_p5_he.pdf"&gt;To live work in Casselton&lt;/a&gt;</v>
      </c>
    </row>
    <row r="6814" spans="1:17" x14ac:dyDescent="0.25">
      <c r="A6814" s="2">
        <v>2965</v>
      </c>
      <c r="B6814" s="4" t="s">
        <v>799</v>
      </c>
      <c r="C6814" s="4" t="s">
        <v>800</v>
      </c>
      <c r="D6814" s="52">
        <v>7229</v>
      </c>
      <c r="E6814" s="5" t="s">
        <v>13630</v>
      </c>
      <c r="F6814" s="5">
        <v>1</v>
      </c>
      <c r="G6814" s="5">
        <v>32</v>
      </c>
      <c r="H6814" s="5">
        <v>6570</v>
      </c>
      <c r="I6814" t="s">
        <v>30512</v>
      </c>
      <c r="J6814" s="46" t="s">
        <v>33120</v>
      </c>
      <c r="K6814" s="56"/>
      <c r="L6814" s="56"/>
      <c r="M6814" s="56">
        <f t="shared" si="532"/>
        <v>1919</v>
      </c>
      <c r="N6814" s="56"/>
      <c r="O6814" s="56">
        <f t="shared" si="533"/>
        <v>10</v>
      </c>
      <c r="P6814" s="56">
        <f t="shared" si="534"/>
        <v>16</v>
      </c>
      <c r="Q6814" s="2" t="str">
        <f t="shared" si="535"/>
        <v>&lt;a href="set03\tsr\tsr_october_26,_1916_-_august_3,_1922\miscellaneous\hewson,_rev._a_m_postmaster_wimbledon_october_16,_1919_p1_tsr.pdf"&gt;Postmaster Wimbledon&lt;/a&gt;</v>
      </c>
    </row>
    <row r="6815" spans="1:17" x14ac:dyDescent="0.25">
      <c r="A6815" s="2">
        <v>4498</v>
      </c>
      <c r="B6815" s="4" t="s">
        <v>887</v>
      </c>
      <c r="C6815" s="4" t="s">
        <v>888</v>
      </c>
      <c r="D6815" s="52">
        <v>7229</v>
      </c>
      <c r="E6815" s="5" t="s">
        <v>13630</v>
      </c>
      <c r="F6815" s="5">
        <v>1</v>
      </c>
      <c r="G6815" s="5">
        <v>32</v>
      </c>
      <c r="H6815" s="5">
        <v>6639</v>
      </c>
      <c r="I6815" t="s">
        <v>30513</v>
      </c>
      <c r="J6815" s="46" t="s">
        <v>33120</v>
      </c>
      <c r="K6815" s="56"/>
      <c r="L6815" s="56"/>
      <c r="M6815" s="56">
        <f t="shared" si="532"/>
        <v>1919</v>
      </c>
      <c r="N6815" s="56"/>
      <c r="O6815" s="56">
        <f t="shared" si="533"/>
        <v>10</v>
      </c>
      <c r="P6815" s="56">
        <f t="shared" si="534"/>
        <v>16</v>
      </c>
      <c r="Q6815" s="2" t="str">
        <f t="shared" si="535"/>
        <v>&lt;a href="set03\tsr\tsr_october_26,_1916_-_august_3,_1922\miscellaneous\kjelson,_oscar_gives_crabapples_october_16,_1919_p1_tsr.pdf"&gt;Gives crabapples&lt;/a&gt;</v>
      </c>
    </row>
    <row r="6816" spans="1:17" x14ac:dyDescent="0.25">
      <c r="A6816" s="2">
        <v>5172</v>
      </c>
      <c r="B6816" s="4" t="s">
        <v>949</v>
      </c>
      <c r="C6816" s="4" t="s">
        <v>954</v>
      </c>
      <c r="D6816" s="52">
        <v>7229</v>
      </c>
      <c r="E6816" s="5" t="s">
        <v>13630</v>
      </c>
      <c r="F6816" s="5">
        <v>8</v>
      </c>
      <c r="G6816" s="5">
        <v>32</v>
      </c>
      <c r="H6816" s="5">
        <v>6690</v>
      </c>
      <c r="I6816" t="s">
        <v>30514</v>
      </c>
      <c r="J6816" s="46" t="s">
        <v>33120</v>
      </c>
      <c r="K6816" s="56"/>
      <c r="L6816" s="56"/>
      <c r="M6816" s="56">
        <f t="shared" si="532"/>
        <v>1919</v>
      </c>
      <c r="N6816" s="56"/>
      <c r="O6816" s="56">
        <f t="shared" si="533"/>
        <v>10</v>
      </c>
      <c r="P6816" s="56">
        <f t="shared" si="534"/>
        <v>16</v>
      </c>
      <c r="Q6816" s="2" t="str">
        <f t="shared" si="535"/>
        <v>&lt;a href="set03\tsr\tsr_october_26,_1916_-_august_3,_1922\miscellaneous\miller,_hilding_tipping_ford_october_16,_1919_p8_tsr.pdf"&gt;Tipping Ford&lt;/a&gt;</v>
      </c>
    </row>
    <row r="6817" spans="1:17" x14ac:dyDescent="0.25">
      <c r="A6817" s="2">
        <v>6678</v>
      </c>
      <c r="B6817" s="4" t="s">
        <v>1056</v>
      </c>
      <c r="C6817" s="4" t="s">
        <v>954</v>
      </c>
      <c r="D6817" s="52">
        <v>7229</v>
      </c>
      <c r="E6817" s="5" t="s">
        <v>13630</v>
      </c>
      <c r="F6817" s="5">
        <v>8</v>
      </c>
      <c r="G6817" s="5">
        <v>32</v>
      </c>
      <c r="H6817" s="5">
        <v>6769</v>
      </c>
      <c r="I6817" t="s">
        <v>30515</v>
      </c>
      <c r="J6817" s="46" t="s">
        <v>33120</v>
      </c>
      <c r="K6817" s="56"/>
      <c r="L6817" s="56"/>
      <c r="M6817" s="56">
        <f t="shared" si="532"/>
        <v>1919</v>
      </c>
      <c r="N6817" s="56"/>
      <c r="O6817" s="56">
        <f t="shared" si="533"/>
        <v>10</v>
      </c>
      <c r="P6817" s="56">
        <f t="shared" si="534"/>
        <v>16</v>
      </c>
      <c r="Q6817" s="2" t="str">
        <f t="shared" si="535"/>
        <v>&lt;a href="set03\tsr\tsr_october_26,_1916_-_august_3,_1922\miscellaneous\smith,_c_w_tipping_ford_october_16,_1919_p8_tsr.pdf"&gt;Tipping Ford&lt;/a&gt;</v>
      </c>
    </row>
    <row r="6818" spans="1:17" x14ac:dyDescent="0.25">
      <c r="A6818" s="2">
        <v>348</v>
      </c>
      <c r="B6818" s="4" t="s">
        <v>14970</v>
      </c>
      <c r="C6818" s="4" t="s">
        <v>10202</v>
      </c>
      <c r="D6818" s="52">
        <v>7234</v>
      </c>
      <c r="E6818" s="5" t="s">
        <v>13629</v>
      </c>
      <c r="F6818" s="5">
        <v>1</v>
      </c>
      <c r="G6818" s="5">
        <v>22</v>
      </c>
      <c r="H6818" s="5">
        <v>3749</v>
      </c>
      <c r="I6818" t="s">
        <v>28915</v>
      </c>
      <c r="J6818" s="46" t="s">
        <v>33103</v>
      </c>
      <c r="K6818" s="56"/>
      <c r="L6818" s="56"/>
      <c r="M6818" s="56">
        <f t="shared" si="532"/>
        <v>1919</v>
      </c>
      <c r="N6818" s="56"/>
      <c r="O6818" s="56">
        <f t="shared" si="533"/>
        <v>10</v>
      </c>
      <c r="P6818" s="56">
        <f t="shared" si="534"/>
        <v>21</v>
      </c>
      <c r="Q6818" s="2" t="str">
        <f t="shared" si="535"/>
        <v>&lt;a href="set04\he_november 20, 1917 - august 10, 1920\miscellaneous\bartley_news_october_21,_1919_p1_he.pdf"&gt;News&lt;/a&gt;</v>
      </c>
    </row>
    <row r="6819" spans="1:17" x14ac:dyDescent="0.25">
      <c r="A6819" s="2">
        <v>1636</v>
      </c>
      <c r="B6819" s="4" t="s">
        <v>9972</v>
      </c>
      <c r="C6819" s="4" t="s">
        <v>3458</v>
      </c>
      <c r="D6819" s="52">
        <v>7234</v>
      </c>
      <c r="E6819" s="5" t="s">
        <v>13629</v>
      </c>
      <c r="F6819" s="5">
        <v>1</v>
      </c>
      <c r="G6819" s="5">
        <v>22</v>
      </c>
      <c r="H6819" s="5">
        <v>3849</v>
      </c>
      <c r="I6819" t="s">
        <v>28916</v>
      </c>
      <c r="J6819" s="46" t="s">
        <v>33103</v>
      </c>
      <c r="K6819" s="56"/>
      <c r="L6819" s="56"/>
      <c r="M6819" s="56">
        <f t="shared" si="532"/>
        <v>1919</v>
      </c>
      <c r="N6819" s="56"/>
      <c r="O6819" s="56">
        <f t="shared" si="533"/>
        <v>10</v>
      </c>
      <c r="P6819" s="56">
        <f t="shared" si="534"/>
        <v>21</v>
      </c>
      <c r="Q6819" s="2" t="str">
        <f t="shared" si="535"/>
        <v>&lt;a href="set04\he_november 20, 1917 - august 10, 1920\miscellaneous\dover_items_october_21,_1919_p1_he.pdf"&gt;Items&lt;/a&gt;</v>
      </c>
    </row>
    <row r="6820" spans="1:17" x14ac:dyDescent="0.25">
      <c r="A6820" s="2">
        <v>1793</v>
      </c>
      <c r="B6820" s="4" t="s">
        <v>14543</v>
      </c>
      <c r="C6820" s="4" t="s">
        <v>15410</v>
      </c>
      <c r="D6820" s="52">
        <v>7234</v>
      </c>
      <c r="E6820" s="5" t="s">
        <v>13629</v>
      </c>
      <c r="F6820" s="5">
        <v>5</v>
      </c>
      <c r="G6820" s="5">
        <v>22</v>
      </c>
      <c r="H6820" s="5">
        <v>3876</v>
      </c>
      <c r="I6820" t="s">
        <v>28917</v>
      </c>
      <c r="J6820" s="46" t="s">
        <v>33103</v>
      </c>
      <c r="K6820" s="56"/>
      <c r="L6820" s="56"/>
      <c r="M6820" s="56">
        <f t="shared" si="532"/>
        <v>1919</v>
      </c>
      <c r="N6820" s="56"/>
      <c r="O6820" s="56">
        <f t="shared" si="533"/>
        <v>10</v>
      </c>
      <c r="P6820" s="56">
        <f t="shared" si="534"/>
        <v>21</v>
      </c>
      <c r="Q6820" s="2" t="str">
        <f t="shared" si="535"/>
        <v>&lt;a href="set04\he_november 20, 1917 - august 10, 1920\miscellaneous\edland,_olof_visits_from_mt_october_21,_1919_p5_he.pdf"&gt;Visits from MT  &lt;/a&gt;</v>
      </c>
    </row>
    <row r="6821" spans="1:17" x14ac:dyDescent="0.25">
      <c r="A6821" s="2">
        <v>2882</v>
      </c>
      <c r="B6821" s="4" t="s">
        <v>15078</v>
      </c>
      <c r="C6821" s="4" t="s">
        <v>839</v>
      </c>
      <c r="D6821" s="52">
        <v>7234</v>
      </c>
      <c r="E6821" s="5" t="s">
        <v>13629</v>
      </c>
      <c r="F6821" s="5">
        <v>8</v>
      </c>
      <c r="G6821" s="5">
        <v>22</v>
      </c>
      <c r="H6821" s="5">
        <v>4039</v>
      </c>
      <c r="I6821" t="s">
        <v>28918</v>
      </c>
      <c r="J6821" s="46" t="s">
        <v>33103</v>
      </c>
      <c r="K6821" s="56"/>
      <c r="L6821" s="56"/>
      <c r="M6821" s="56">
        <f t="shared" si="532"/>
        <v>1919</v>
      </c>
      <c r="N6821" s="56"/>
      <c r="O6821" s="56">
        <f t="shared" si="533"/>
        <v>10</v>
      </c>
      <c r="P6821" s="56">
        <f t="shared" si="534"/>
        <v>21</v>
      </c>
      <c r="Q6821" s="2" t="str">
        <f t="shared" si="535"/>
        <v>&lt;a href="set04\he_november 20, 1917 - august 10, 1920\miscellaneous\haugen,_perry_auction_sale_october_21,_1919_p8_he.pdf"&gt;Auction Sale&lt;/a&gt;</v>
      </c>
    </row>
    <row r="6822" spans="1:17" x14ac:dyDescent="0.25">
      <c r="A6822" s="2">
        <v>4082</v>
      </c>
      <c r="B6822" s="4" t="s">
        <v>15112</v>
      </c>
      <c r="C6822" s="4" t="s">
        <v>10202</v>
      </c>
      <c r="D6822" s="52">
        <v>7234</v>
      </c>
      <c r="E6822" s="5" t="s">
        <v>13629</v>
      </c>
      <c r="F6822" s="5">
        <v>8</v>
      </c>
      <c r="G6822" s="5">
        <v>22</v>
      </c>
      <c r="H6822" s="5">
        <v>4154</v>
      </c>
      <c r="I6822" t="s">
        <v>28919</v>
      </c>
      <c r="J6822" s="46" t="s">
        <v>33103</v>
      </c>
      <c r="K6822" s="56"/>
      <c r="L6822" s="56"/>
      <c r="M6822" s="56">
        <f t="shared" si="532"/>
        <v>1919</v>
      </c>
      <c r="N6822" s="56"/>
      <c r="O6822" s="56">
        <f t="shared" si="533"/>
        <v>10</v>
      </c>
      <c r="P6822" s="56">
        <f t="shared" si="534"/>
        <v>21</v>
      </c>
      <c r="Q6822" s="2" t="str">
        <f t="shared" si="535"/>
        <v>&lt;a href="set04\he_november 20, 1917 - august 10, 1920\miscellaneous\karnak_news_october_21,_1919_p8_he.pdf"&gt;News&lt;/a&gt;</v>
      </c>
    </row>
    <row r="6823" spans="1:17" x14ac:dyDescent="0.25">
      <c r="A6823" s="2">
        <v>4408</v>
      </c>
      <c r="B6823" s="4" t="s">
        <v>15468</v>
      </c>
      <c r="C6823" s="4" t="s">
        <v>15469</v>
      </c>
      <c r="D6823" s="52">
        <v>7234</v>
      </c>
      <c r="E6823" s="5" t="s">
        <v>13629</v>
      </c>
      <c r="F6823" s="5">
        <v>5</v>
      </c>
      <c r="G6823" s="5">
        <v>22</v>
      </c>
      <c r="H6823" s="5">
        <v>4186</v>
      </c>
      <c r="I6823" t="s">
        <v>28920</v>
      </c>
      <c r="J6823" s="46" t="s">
        <v>33103</v>
      </c>
      <c r="K6823" s="56"/>
      <c r="L6823" s="56"/>
      <c r="M6823" s="56">
        <f t="shared" si="532"/>
        <v>1919</v>
      </c>
      <c r="N6823" s="56"/>
      <c r="O6823" s="56">
        <f t="shared" si="533"/>
        <v>10</v>
      </c>
      <c r="P6823" s="56">
        <f t="shared" si="534"/>
        <v>21</v>
      </c>
      <c r="Q6823" s="2" t="str">
        <f t="shared" si="535"/>
        <v>&lt;a href="set04\he_november 20, 1917 - august 10, 1920\miscellaneous\kimball,_fred_story_to_tell_with_bruises_october_21,_1919_p5_he.pdf"&gt;Story to tell with bruises&lt;/a&gt;</v>
      </c>
    </row>
    <row r="6824" spans="1:17" x14ac:dyDescent="0.25">
      <c r="A6824" s="2">
        <v>4553</v>
      </c>
      <c r="B6824" s="4" t="s">
        <v>14460</v>
      </c>
      <c r="C6824" s="4" t="s">
        <v>15477</v>
      </c>
      <c r="D6824" s="52">
        <v>7234</v>
      </c>
      <c r="E6824" s="5" t="s">
        <v>13629</v>
      </c>
      <c r="F6824" s="5">
        <v>5</v>
      </c>
      <c r="G6824" s="5">
        <v>22</v>
      </c>
      <c r="H6824" s="5">
        <v>4197</v>
      </c>
      <c r="I6824" t="s">
        <v>28921</v>
      </c>
      <c r="J6824" s="46" t="s">
        <v>33103</v>
      </c>
      <c r="K6824" s="56"/>
      <c r="L6824" s="56"/>
      <c r="M6824" s="56">
        <f t="shared" si="532"/>
        <v>1919</v>
      </c>
      <c r="N6824" s="56"/>
      <c r="O6824" s="56">
        <f t="shared" si="533"/>
        <v>10</v>
      </c>
      <c r="P6824" s="56">
        <f t="shared" si="534"/>
        <v>21</v>
      </c>
      <c r="Q6824" s="2" t="str">
        <f t="shared" si="535"/>
        <v>&lt;a href="set04\he_november 20, 1917 - august 10, 1920\miscellaneous\kong,_ole_story_to_tell_october_21,_1919_p5_he.pdf"&gt;Story to tell  &lt;/a&gt;</v>
      </c>
    </row>
    <row r="6825" spans="1:17" x14ac:dyDescent="0.25">
      <c r="A6825" s="2">
        <v>4900</v>
      </c>
      <c r="B6825" s="4" t="s">
        <v>13769</v>
      </c>
      <c r="C6825" s="4" t="s">
        <v>839</v>
      </c>
      <c r="D6825" s="52">
        <v>7234</v>
      </c>
      <c r="E6825" s="5" t="s">
        <v>13629</v>
      </c>
      <c r="F6825" s="5">
        <v>8</v>
      </c>
      <c r="G6825" s="5">
        <v>22</v>
      </c>
      <c r="H6825" s="5">
        <v>4236</v>
      </c>
      <c r="I6825" t="s">
        <v>28922</v>
      </c>
      <c r="J6825" s="46" t="s">
        <v>33103</v>
      </c>
      <c r="K6825" s="56"/>
      <c r="L6825" s="56"/>
      <c r="M6825" s="56">
        <f t="shared" si="532"/>
        <v>1919</v>
      </c>
      <c r="N6825" s="56"/>
      <c r="O6825" s="56">
        <f t="shared" si="533"/>
        <v>10</v>
      </c>
      <c r="P6825" s="56">
        <f t="shared" si="534"/>
        <v>21</v>
      </c>
      <c r="Q6825" s="2" t="str">
        <f t="shared" si="535"/>
        <v>&lt;a href="set04\he_november 20, 1917 - august 10, 1920\miscellaneous\lura,_andrew_auction_sale_october_21,_1919_p8_he.pdf"&gt;Auction Sale&lt;/a&gt;</v>
      </c>
    </row>
    <row r="6826" spans="1:17" x14ac:dyDescent="0.25">
      <c r="A6826" s="2">
        <v>5748</v>
      </c>
      <c r="B6826" s="4" t="s">
        <v>15529</v>
      </c>
      <c r="C6826" s="4" t="s">
        <v>15530</v>
      </c>
      <c r="D6826" s="52">
        <v>7234</v>
      </c>
      <c r="E6826" s="5" t="s">
        <v>13629</v>
      </c>
      <c r="F6826" s="5">
        <v>5</v>
      </c>
      <c r="G6826" s="5">
        <v>22</v>
      </c>
      <c r="H6826" s="5">
        <v>4341</v>
      </c>
      <c r="I6826" t="s">
        <v>28923</v>
      </c>
      <c r="J6826" s="46" t="s">
        <v>33103</v>
      </c>
      <c r="K6826" s="56"/>
      <c r="L6826" s="56"/>
      <c r="M6826" s="56">
        <f t="shared" si="532"/>
        <v>1919</v>
      </c>
      <c r="N6826" s="56"/>
      <c r="O6826" s="56">
        <f t="shared" si="533"/>
        <v>10</v>
      </c>
      <c r="P6826" s="56">
        <f t="shared" si="534"/>
        <v>21</v>
      </c>
      <c r="Q6826" s="2" t="str">
        <f t="shared" si="535"/>
        <v>&lt;a href="set04\he_november 20, 1917 - august 10, 1920\miscellaneous\palm,_mrs_david_story_to_tell_october_21,_1919_p5_he.pdf"&gt;Story to tell&lt;/a&gt;</v>
      </c>
    </row>
    <row r="6827" spans="1:17" x14ac:dyDescent="0.25">
      <c r="A6827" s="2">
        <v>5782</v>
      </c>
      <c r="B6827" s="4" t="s">
        <v>6742</v>
      </c>
      <c r="C6827" s="4" t="s">
        <v>839</v>
      </c>
      <c r="D6827" s="52">
        <v>7234</v>
      </c>
      <c r="E6827" s="5" t="s">
        <v>13629</v>
      </c>
      <c r="F6827" s="5">
        <v>8</v>
      </c>
      <c r="G6827" s="5">
        <v>22</v>
      </c>
      <c r="H6827" s="5">
        <v>4347</v>
      </c>
      <c r="I6827" t="s">
        <v>28924</v>
      </c>
      <c r="J6827" s="46" t="s">
        <v>33103</v>
      </c>
      <c r="K6827" s="56"/>
      <c r="L6827" s="56"/>
      <c r="M6827" s="56">
        <f t="shared" si="532"/>
        <v>1919</v>
      </c>
      <c r="N6827" s="56"/>
      <c r="O6827" s="56">
        <f t="shared" si="533"/>
        <v>10</v>
      </c>
      <c r="P6827" s="56">
        <f t="shared" si="534"/>
        <v>21</v>
      </c>
      <c r="Q6827" s="2" t="str">
        <f t="shared" si="535"/>
        <v>&lt;a href="set04\he_november 20, 1917 - august 10, 1920\miscellaneous\pederson,_lars_auction_sale_october_21,_1919_p8_he.pdf"&gt;Auction Sale&lt;/a&gt;</v>
      </c>
    </row>
    <row r="6828" spans="1:17" x14ac:dyDescent="0.25">
      <c r="A6828" s="2">
        <v>7885</v>
      </c>
      <c r="B6828" s="4" t="s">
        <v>13195</v>
      </c>
      <c r="C6828" s="4" t="s">
        <v>1607</v>
      </c>
      <c r="D6828" s="52">
        <v>7234</v>
      </c>
      <c r="E6828" s="5" t="s">
        <v>13629</v>
      </c>
      <c r="F6828" s="5">
        <v>5</v>
      </c>
      <c r="G6828" s="5">
        <v>22</v>
      </c>
      <c r="H6828" s="5">
        <v>4587</v>
      </c>
      <c r="I6828" t="s">
        <v>28925</v>
      </c>
      <c r="J6828" s="46" t="s">
        <v>33103</v>
      </c>
      <c r="K6828" s="56"/>
      <c r="L6828" s="56"/>
      <c r="M6828" s="56">
        <f t="shared" si="532"/>
        <v>1919</v>
      </c>
      <c r="N6828" s="56"/>
      <c r="O6828" s="56">
        <f t="shared" si="533"/>
        <v>10</v>
      </c>
      <c r="P6828" s="56">
        <f t="shared" si="534"/>
        <v>21</v>
      </c>
      <c r="Q6828" s="2" t="str">
        <f t="shared" si="535"/>
        <v>&lt;a href="set04\he_november 20, 1917 - august 10, 1920\miscellaneous\walum_notes_october_21,_1919_p5_he.pdf"&gt;Notes&lt;/a&gt;</v>
      </c>
    </row>
    <row r="6829" spans="1:17" x14ac:dyDescent="0.25">
      <c r="A6829" s="2">
        <v>8286</v>
      </c>
      <c r="B6829" s="4" t="s">
        <v>15605</v>
      </c>
      <c r="C6829" s="4" t="s">
        <v>15606</v>
      </c>
      <c r="D6829" s="52">
        <v>7234</v>
      </c>
      <c r="E6829" s="5" t="s">
        <v>13629</v>
      </c>
      <c r="F6829" s="5">
        <v>5</v>
      </c>
      <c r="G6829" s="5">
        <v>22</v>
      </c>
      <c r="H6829" s="5">
        <v>4660</v>
      </c>
      <c r="I6829" t="s">
        <v>28926</v>
      </c>
      <c r="J6829" s="46" t="s">
        <v>33103</v>
      </c>
      <c r="K6829" s="56"/>
      <c r="L6829" s="56"/>
      <c r="M6829" s="56">
        <f t="shared" si="532"/>
        <v>1919</v>
      </c>
      <c r="N6829" s="56"/>
      <c r="O6829" s="56">
        <f t="shared" si="533"/>
        <v>10</v>
      </c>
      <c r="P6829" s="56">
        <f t="shared" si="534"/>
        <v>21</v>
      </c>
      <c r="Q6829" s="2" t="str">
        <f t="shared" si="535"/>
        <v>&lt;a href="set04\he_november 20, 1917 - august 10, 1920\miscellaneous\wilson,_ole_dog_comes_back_to_hannaford_october_21,_1919_p5_he.pdf"&gt;Dog comes back to Hannaford&lt;/a&gt;</v>
      </c>
    </row>
    <row r="6830" spans="1:17" x14ac:dyDescent="0.25">
      <c r="A6830" s="2">
        <v>69</v>
      </c>
      <c r="B6830" s="4" t="s">
        <v>596</v>
      </c>
      <c r="C6830" s="4" t="s">
        <v>598</v>
      </c>
      <c r="D6830" s="52">
        <v>7236</v>
      </c>
      <c r="E6830" s="5" t="s">
        <v>13630</v>
      </c>
      <c r="F6830" s="5">
        <v>4</v>
      </c>
      <c r="G6830" s="5">
        <v>32</v>
      </c>
      <c r="H6830" s="5">
        <v>6415</v>
      </c>
      <c r="I6830" t="s">
        <v>30516</v>
      </c>
      <c r="J6830" s="46" t="s">
        <v>33120</v>
      </c>
      <c r="K6830" s="56"/>
      <c r="L6830" s="56"/>
      <c r="M6830" s="56">
        <f t="shared" si="532"/>
        <v>1919</v>
      </c>
      <c r="N6830" s="56"/>
      <c r="O6830" s="56">
        <f t="shared" si="533"/>
        <v>10</v>
      </c>
      <c r="P6830" s="56">
        <f t="shared" si="534"/>
        <v>23</v>
      </c>
      <c r="Q6830" s="2" t="str">
        <f t="shared" si="535"/>
        <v>&lt;a href="set03\tsr\tsr_october_26,_1916_-_august_3,_1922\miscellaneous\airplane_now_at_casselton_october_23,_1919_p1_tsr.pdf"&gt;Now at Casselton&lt;/a&gt;</v>
      </c>
    </row>
    <row r="6831" spans="1:17" x14ac:dyDescent="0.25">
      <c r="A6831" s="2">
        <v>349</v>
      </c>
      <c r="B6831" s="4" t="s">
        <v>14970</v>
      </c>
      <c r="C6831" s="4" t="s">
        <v>10202</v>
      </c>
      <c r="D6831" s="52">
        <v>7241</v>
      </c>
      <c r="E6831" s="5" t="s">
        <v>13629</v>
      </c>
      <c r="F6831" s="5">
        <v>8</v>
      </c>
      <c r="G6831" s="5">
        <v>22</v>
      </c>
      <c r="H6831" s="5">
        <v>3750</v>
      </c>
      <c r="I6831" t="s">
        <v>28927</v>
      </c>
      <c r="J6831" s="46" t="s">
        <v>33103</v>
      </c>
      <c r="K6831" s="56"/>
      <c r="L6831" s="56"/>
      <c r="M6831" s="56">
        <f t="shared" si="532"/>
        <v>1919</v>
      </c>
      <c r="N6831" s="56"/>
      <c r="O6831" s="56">
        <f t="shared" si="533"/>
        <v>10</v>
      </c>
      <c r="P6831" s="56">
        <f t="shared" si="534"/>
        <v>28</v>
      </c>
      <c r="Q6831" s="2" t="str">
        <f t="shared" si="535"/>
        <v>&lt;a href="set04\he_november 20, 1917 - august 10, 1920\miscellaneous\bartley_news_october_28,_1919_p8_he.pdf"&gt;News&lt;/a&gt;</v>
      </c>
    </row>
    <row r="6832" spans="1:17" x14ac:dyDescent="0.25">
      <c r="A6832" s="2">
        <v>1637</v>
      </c>
      <c r="B6832" s="4" t="s">
        <v>9972</v>
      </c>
      <c r="C6832" s="4" t="s">
        <v>3458</v>
      </c>
      <c r="D6832" s="52">
        <v>7241</v>
      </c>
      <c r="E6832" s="5" t="s">
        <v>13629</v>
      </c>
      <c r="F6832" s="5">
        <v>1</v>
      </c>
      <c r="G6832" s="5">
        <v>22</v>
      </c>
      <c r="H6832" s="5">
        <v>3850</v>
      </c>
      <c r="I6832" t="s">
        <v>28928</v>
      </c>
      <c r="J6832" s="46" t="s">
        <v>33103</v>
      </c>
      <c r="K6832" s="56"/>
      <c r="L6832" s="56"/>
      <c r="M6832" s="56">
        <f t="shared" si="532"/>
        <v>1919</v>
      </c>
      <c r="N6832" s="56"/>
      <c r="O6832" s="56">
        <f t="shared" si="533"/>
        <v>10</v>
      </c>
      <c r="P6832" s="56">
        <f t="shared" si="534"/>
        <v>28</v>
      </c>
      <c r="Q6832" s="2" t="str">
        <f t="shared" si="535"/>
        <v>&lt;a href="set04\he_november 20, 1917 - august 10, 1920\miscellaneous\dover_items_october_28,_1919_p1_he.pdf"&gt;Items&lt;/a&gt;</v>
      </c>
    </row>
    <row r="6833" spans="1:17" x14ac:dyDescent="0.25">
      <c r="A6833" s="2">
        <v>1949</v>
      </c>
      <c r="B6833" s="4" t="s">
        <v>15419</v>
      </c>
      <c r="C6833" s="4" t="s">
        <v>15421</v>
      </c>
      <c r="D6833" s="52">
        <v>7241</v>
      </c>
      <c r="E6833" s="5" t="s">
        <v>13629</v>
      </c>
      <c r="F6833" s="5">
        <v>1</v>
      </c>
      <c r="G6833" s="5">
        <v>22</v>
      </c>
      <c r="H6833" s="5">
        <v>3893</v>
      </c>
      <c r="I6833" t="s">
        <v>28929</v>
      </c>
      <c r="J6833" s="46" t="s">
        <v>33103</v>
      </c>
      <c r="K6833" s="56"/>
      <c r="L6833" s="56"/>
      <c r="M6833" s="56">
        <f t="shared" si="532"/>
        <v>1919</v>
      </c>
      <c r="N6833" s="56"/>
      <c r="O6833" s="56">
        <f t="shared" si="533"/>
        <v>10</v>
      </c>
      <c r="P6833" s="56">
        <f t="shared" si="534"/>
        <v>28</v>
      </c>
      <c r="Q6833" s="2" t="str">
        <f t="shared" si="535"/>
        <v>&lt;a href="set04\he_november 20, 1917 - august 10, 1920\miscellaneous\fladeland,_lt_j_earl_flies_into_hannaford_october_28,_1919_p1_he.pdf"&gt;Flies into Hannaford&lt;/a&gt;</v>
      </c>
    </row>
    <row r="6834" spans="1:17" x14ac:dyDescent="0.25">
      <c r="A6834" s="2">
        <v>2599</v>
      </c>
      <c r="B6834" s="4" t="s">
        <v>13904</v>
      </c>
      <c r="C6834" s="4" t="s">
        <v>15439</v>
      </c>
      <c r="D6834" s="52">
        <v>7241</v>
      </c>
      <c r="E6834" s="5" t="s">
        <v>13629</v>
      </c>
      <c r="F6834" s="5">
        <v>1</v>
      </c>
      <c r="G6834" s="5">
        <v>22</v>
      </c>
      <c r="H6834" s="5">
        <v>3964</v>
      </c>
      <c r="I6834" t="s">
        <v>28930</v>
      </c>
      <c r="J6834" s="46" t="s">
        <v>33103</v>
      </c>
      <c r="K6834" s="56"/>
      <c r="L6834" s="56"/>
      <c r="M6834" s="56">
        <f t="shared" si="532"/>
        <v>1919</v>
      </c>
      <c r="N6834" s="56"/>
      <c r="O6834" s="56">
        <f t="shared" si="533"/>
        <v>10</v>
      </c>
      <c r="P6834" s="56">
        <f t="shared" si="534"/>
        <v>28</v>
      </c>
      <c r="Q6834" s="2" t="str">
        <f t="shared" si="535"/>
        <v>&lt;a href="set04\he_november 20, 1917 - august 10, 1920\miscellaneous\hannaford_biplane_comes_to_town_october_28,_1919_p1_he.pdf"&gt;Biplane comes to town&lt;/a&gt;</v>
      </c>
    </row>
    <row r="6835" spans="1:17" x14ac:dyDescent="0.25">
      <c r="A6835" s="2">
        <v>2812</v>
      </c>
      <c r="B6835" s="4" t="s">
        <v>8138</v>
      </c>
      <c r="C6835" s="4" t="s">
        <v>14276</v>
      </c>
      <c r="D6835" s="52">
        <v>7241</v>
      </c>
      <c r="E6835" s="5" t="s">
        <v>13629</v>
      </c>
      <c r="F6835" s="5">
        <v>5</v>
      </c>
      <c r="G6835" s="5">
        <v>22</v>
      </c>
      <c r="H6835" s="5">
        <v>4019</v>
      </c>
      <c r="I6835" t="s">
        <v>28931</v>
      </c>
      <c r="J6835" s="46" t="s">
        <v>33103</v>
      </c>
      <c r="K6835" s="56"/>
      <c r="L6835" s="56"/>
      <c r="M6835" s="56">
        <f t="shared" ref="M6835:M6898" si="536">YEAR(D6835)</f>
        <v>1919</v>
      </c>
      <c r="N6835" s="56"/>
      <c r="O6835" s="56">
        <f t="shared" ref="O6835:O6898" si="537">MONTH(D6835)</f>
        <v>10</v>
      </c>
      <c r="P6835" s="56">
        <f t="shared" ref="P6835:P6898" si="538">DAY(D6835)</f>
        <v>28</v>
      </c>
      <c r="Q6835" s="2" t="str">
        <f t="shared" si="535"/>
        <v>&lt;a href="set04\he_november 20, 1917 - august 10, 1920\miscellaneous\hareland,_ludvig_painful_accident_october_28,_1919_p5_he.pdf"&gt;Painful Accident&lt;/a&gt;</v>
      </c>
    </row>
    <row r="6836" spans="1:17" x14ac:dyDescent="0.25">
      <c r="A6836" s="2">
        <v>3828</v>
      </c>
      <c r="B6836" s="4" t="s">
        <v>13757</v>
      </c>
      <c r="C6836" s="4" t="s">
        <v>839</v>
      </c>
      <c r="D6836" s="52">
        <v>7241</v>
      </c>
      <c r="E6836" s="5" t="s">
        <v>13629</v>
      </c>
      <c r="F6836" s="5">
        <v>8</v>
      </c>
      <c r="G6836" s="5">
        <v>22</v>
      </c>
      <c r="H6836" s="5">
        <v>4058</v>
      </c>
      <c r="I6836" t="s">
        <v>28932</v>
      </c>
      <c r="J6836" s="46" t="s">
        <v>33103</v>
      </c>
      <c r="K6836" s="56"/>
      <c r="L6836" s="56"/>
      <c r="M6836" s="56">
        <f t="shared" si="536"/>
        <v>1919</v>
      </c>
      <c r="N6836" s="56"/>
      <c r="O6836" s="56">
        <f t="shared" si="537"/>
        <v>10</v>
      </c>
      <c r="P6836" s="56">
        <f t="shared" si="538"/>
        <v>28</v>
      </c>
      <c r="Q6836" s="2" t="str">
        <f t="shared" si="535"/>
        <v>&lt;a href="set04\he_november 20, 1917 - august 10, 1920\miscellaneous\jackson,_chester_e_auction_sale_october_28,_1919_p8_he.pdf"&gt;Auction Sale&lt;/a&gt;</v>
      </c>
    </row>
    <row r="6837" spans="1:17" x14ac:dyDescent="0.25">
      <c r="A6837" s="2">
        <v>4083</v>
      </c>
      <c r="B6837" s="4" t="s">
        <v>15112</v>
      </c>
      <c r="C6837" s="4" t="s">
        <v>10202</v>
      </c>
      <c r="D6837" s="52">
        <v>7241</v>
      </c>
      <c r="E6837" s="5" t="s">
        <v>13629</v>
      </c>
      <c r="F6837" s="5">
        <v>8</v>
      </c>
      <c r="G6837" s="5">
        <v>22</v>
      </c>
      <c r="H6837" s="5">
        <v>4155</v>
      </c>
      <c r="I6837" t="s">
        <v>28933</v>
      </c>
      <c r="J6837" s="46" t="s">
        <v>33103</v>
      </c>
      <c r="K6837" s="56"/>
      <c r="L6837" s="56"/>
      <c r="M6837" s="56">
        <f t="shared" si="536"/>
        <v>1919</v>
      </c>
      <c r="N6837" s="56"/>
      <c r="O6837" s="56">
        <f t="shared" si="537"/>
        <v>10</v>
      </c>
      <c r="P6837" s="56">
        <f t="shared" si="538"/>
        <v>28</v>
      </c>
      <c r="Q6837" s="2" t="str">
        <f t="shared" si="535"/>
        <v>&lt;a href="set04\he_november 20, 1917 - august 10, 1920\miscellaneous\karnak_news_october_28,_1919_p8_he.pdf"&gt;News&lt;/a&gt;</v>
      </c>
    </row>
    <row r="6838" spans="1:17" x14ac:dyDescent="0.25">
      <c r="A6838" s="2">
        <v>5056</v>
      </c>
      <c r="B6838" s="4" t="s">
        <v>11096</v>
      </c>
      <c r="C6838" s="4" t="s">
        <v>15501</v>
      </c>
      <c r="D6838" s="52">
        <v>7241</v>
      </c>
      <c r="E6838" s="5" t="s">
        <v>13629</v>
      </c>
      <c r="F6838" s="5">
        <v>5</v>
      </c>
      <c r="G6838" s="5">
        <v>22</v>
      </c>
      <c r="H6838" s="5">
        <v>4261</v>
      </c>
      <c r="I6838" t="s">
        <v>28934</v>
      </c>
      <c r="J6838" s="46" t="s">
        <v>33103</v>
      </c>
      <c r="K6838" s="56"/>
      <c r="L6838" s="56"/>
      <c r="M6838" s="56">
        <f t="shared" si="536"/>
        <v>1919</v>
      </c>
      <c r="N6838" s="56"/>
      <c r="O6838" s="56">
        <f t="shared" si="537"/>
        <v>10</v>
      </c>
      <c r="P6838" s="56">
        <f t="shared" si="538"/>
        <v>28</v>
      </c>
      <c r="Q6838" s="2" t="str">
        <f t="shared" si="535"/>
        <v>&lt;a href="set04\he_november 20, 1917 - august 10, 1920\miscellaneous\mcinnes,_a_j_to_fargo_fed_land_bank_october_28,_1919_p5_he.pdf"&gt;To Fargo Fed Land Bank&lt;/a&gt;</v>
      </c>
    </row>
    <row r="6839" spans="1:17" x14ac:dyDescent="0.25">
      <c r="A6839" s="2">
        <v>7472</v>
      </c>
      <c r="B6839" s="4" t="s">
        <v>14012</v>
      </c>
      <c r="C6839" s="4" t="s">
        <v>15579</v>
      </c>
      <c r="D6839" s="52">
        <v>7241</v>
      </c>
      <c r="E6839" s="5" t="s">
        <v>13629</v>
      </c>
      <c r="F6839" s="5">
        <v>1</v>
      </c>
      <c r="G6839" s="5">
        <v>22</v>
      </c>
      <c r="H6839" s="5">
        <v>4461</v>
      </c>
      <c r="I6839" t="s">
        <v>28935</v>
      </c>
      <c r="J6839" s="46" t="s">
        <v>33103</v>
      </c>
      <c r="K6839" s="56"/>
      <c r="L6839" s="56"/>
      <c r="M6839" s="56">
        <f t="shared" si="536"/>
        <v>1919</v>
      </c>
      <c r="N6839" s="56"/>
      <c r="O6839" s="56">
        <f t="shared" si="537"/>
        <v>10</v>
      </c>
      <c r="P6839" s="56">
        <f t="shared" si="538"/>
        <v>28</v>
      </c>
      <c r="Q6839" s="2" t="str">
        <f t="shared" si="535"/>
        <v>&lt;a href="set04\he_november 20, 1917 - august 10, 1920\miscellaneous\thoreson,_walter_writes_from_poland_wwi_october_28,_1919_p1_he.pdf"&gt;Writes from Poland WWI&lt;/a&gt;</v>
      </c>
    </row>
    <row r="6840" spans="1:17" x14ac:dyDescent="0.25">
      <c r="A6840" s="2">
        <v>7886</v>
      </c>
      <c r="B6840" s="4" t="s">
        <v>13195</v>
      </c>
      <c r="C6840" s="4" t="s">
        <v>1607</v>
      </c>
      <c r="D6840" s="52">
        <v>7241</v>
      </c>
      <c r="E6840" s="5" t="s">
        <v>13629</v>
      </c>
      <c r="F6840" s="5">
        <v>5</v>
      </c>
      <c r="G6840" s="5">
        <v>22</v>
      </c>
      <c r="H6840" s="5">
        <v>4588</v>
      </c>
      <c r="I6840" t="s">
        <v>28936</v>
      </c>
      <c r="J6840" s="46" t="s">
        <v>33103</v>
      </c>
      <c r="K6840" s="56"/>
      <c r="L6840" s="56"/>
      <c r="M6840" s="56">
        <f t="shared" si="536"/>
        <v>1919</v>
      </c>
      <c r="N6840" s="56"/>
      <c r="O6840" s="56">
        <f t="shared" si="537"/>
        <v>10</v>
      </c>
      <c r="P6840" s="56">
        <f t="shared" si="538"/>
        <v>28</v>
      </c>
      <c r="Q6840" s="2" t="str">
        <f t="shared" si="535"/>
        <v>&lt;a href="set04\he_november 20, 1917 - august 10, 1920\miscellaneous\walum_notes_october_28,_1919_p5_he.pdf"&gt;Notes&lt;/a&gt;</v>
      </c>
    </row>
    <row r="6841" spans="1:17" x14ac:dyDescent="0.25">
      <c r="A6841" s="2">
        <v>279</v>
      </c>
      <c r="B6841" s="4" t="s">
        <v>15379</v>
      </c>
      <c r="C6841" s="4" t="s">
        <v>15380</v>
      </c>
      <c r="D6841" s="52">
        <v>7248</v>
      </c>
      <c r="E6841" s="5" t="s">
        <v>13629</v>
      </c>
      <c r="F6841" s="5">
        <v>4</v>
      </c>
      <c r="G6841" s="5">
        <v>22</v>
      </c>
      <c r="H6841" s="5">
        <v>3725</v>
      </c>
      <c r="I6841" t="s">
        <v>28937</v>
      </c>
      <c r="J6841" s="46" t="s">
        <v>33103</v>
      </c>
      <c r="K6841" s="56"/>
      <c r="L6841" s="56"/>
      <c r="M6841" s="56">
        <f t="shared" si="536"/>
        <v>1919</v>
      </c>
      <c r="N6841" s="56"/>
      <c r="O6841" s="56">
        <f t="shared" si="537"/>
        <v>11</v>
      </c>
      <c r="P6841" s="56">
        <f t="shared" si="538"/>
        <v>4</v>
      </c>
      <c r="Q6841" s="2" t="str">
        <f t="shared" si="535"/>
        <v>&lt;a href="set04\he_november 20, 1917 - august 10, 1920\miscellaneous\axberg,_ed_accident_kills_two_november_4,_1919_p4_he.pdf"&gt;Accident kills two&lt;/a&gt;</v>
      </c>
    </row>
    <row r="6842" spans="1:17" x14ac:dyDescent="0.25">
      <c r="A6842" s="2">
        <v>317</v>
      </c>
      <c r="B6842" s="4" t="s">
        <v>9590</v>
      </c>
      <c r="C6842" s="4" t="s">
        <v>15383</v>
      </c>
      <c r="D6842" s="52">
        <v>7248</v>
      </c>
      <c r="E6842" s="5" t="s">
        <v>13629</v>
      </c>
      <c r="F6842" s="5">
        <v>5</v>
      </c>
      <c r="G6842" s="5">
        <v>22</v>
      </c>
      <c r="H6842" s="5">
        <v>3729</v>
      </c>
      <c r="I6842" t="s">
        <v>28938</v>
      </c>
      <c r="J6842" s="46" t="s">
        <v>33103</v>
      </c>
      <c r="K6842" s="56"/>
      <c r="L6842" s="56"/>
      <c r="M6842" s="56">
        <f t="shared" si="536"/>
        <v>1919</v>
      </c>
      <c r="N6842" s="56"/>
      <c r="O6842" s="56">
        <f t="shared" si="537"/>
        <v>11</v>
      </c>
      <c r="P6842" s="56">
        <f t="shared" si="538"/>
        <v>4</v>
      </c>
      <c r="Q6842" s="2" t="str">
        <f t="shared" si="535"/>
        <v>&lt;a href="set04\he_november 20, 1917 - august 10, 1920\miscellaneous\barber,_frank_to_live_work_in_hannaford_wwi_november_4,_1919_p5_he.pdf"&gt;To live work in Hannaford WWI&lt;/a&gt;</v>
      </c>
    </row>
    <row r="6843" spans="1:17" x14ac:dyDescent="0.25">
      <c r="A6843" s="2">
        <v>431</v>
      </c>
      <c r="B6843" s="4" t="s">
        <v>15387</v>
      </c>
      <c r="C6843" s="4" t="s">
        <v>15388</v>
      </c>
      <c r="D6843" s="52">
        <v>7248</v>
      </c>
      <c r="E6843" s="5" t="s">
        <v>13629</v>
      </c>
      <c r="F6843" s="5">
        <v>5</v>
      </c>
      <c r="G6843" s="5">
        <v>22</v>
      </c>
      <c r="H6843" s="5">
        <v>3756</v>
      </c>
      <c r="I6843" t="s">
        <v>28939</v>
      </c>
      <c r="J6843" s="46" t="s">
        <v>33103</v>
      </c>
      <c r="K6843" s="56"/>
      <c r="L6843" s="56"/>
      <c r="M6843" s="56">
        <f t="shared" si="536"/>
        <v>1919</v>
      </c>
      <c r="N6843" s="56"/>
      <c r="O6843" s="56">
        <f t="shared" si="537"/>
        <v>11</v>
      </c>
      <c r="P6843" s="56">
        <f t="shared" si="538"/>
        <v>4</v>
      </c>
      <c r="Q6843" s="2" t="str">
        <f t="shared" si="535"/>
        <v>&lt;a href="set04\he_november 20, 1917 - august 10, 1920\miscellaneous\bergren,_charles_to_moorhead_to_live_work_november_4,_1919_p5_he.pdf"&gt;To Moorhead to live work&lt;/a&gt;</v>
      </c>
    </row>
    <row r="6844" spans="1:17" x14ac:dyDescent="0.25">
      <c r="A6844" s="2">
        <v>1638</v>
      </c>
      <c r="B6844" s="4" t="s">
        <v>9972</v>
      </c>
      <c r="C6844" s="4" t="s">
        <v>3458</v>
      </c>
      <c r="D6844" s="52">
        <v>7248</v>
      </c>
      <c r="E6844" s="5" t="s">
        <v>13629</v>
      </c>
      <c r="F6844" s="5">
        <v>1</v>
      </c>
      <c r="G6844" s="5">
        <v>22</v>
      </c>
      <c r="H6844" s="5">
        <v>3845</v>
      </c>
      <c r="I6844" t="s">
        <v>28940</v>
      </c>
      <c r="J6844" s="46" t="s">
        <v>33103</v>
      </c>
      <c r="K6844" s="56"/>
      <c r="L6844" s="56"/>
      <c r="M6844" s="56">
        <f t="shared" si="536"/>
        <v>1919</v>
      </c>
      <c r="N6844" s="56"/>
      <c r="O6844" s="56">
        <f t="shared" si="537"/>
        <v>11</v>
      </c>
      <c r="P6844" s="56">
        <f t="shared" si="538"/>
        <v>4</v>
      </c>
      <c r="Q6844" s="2" t="str">
        <f t="shared" si="535"/>
        <v>&lt;a href="set04\he_november 20, 1917 - august 10, 1920\miscellaneous\dover_items_november_4,_1919_p1_he.pdf"&gt;Items&lt;/a&gt;</v>
      </c>
    </row>
    <row r="6845" spans="1:17" x14ac:dyDescent="0.25">
      <c r="A6845" s="2">
        <v>4084</v>
      </c>
      <c r="B6845" s="4" t="s">
        <v>15112</v>
      </c>
      <c r="C6845" s="4" t="s">
        <v>10202</v>
      </c>
      <c r="D6845" s="52">
        <v>7248</v>
      </c>
      <c r="E6845" s="5" t="s">
        <v>13629</v>
      </c>
      <c r="F6845" s="5">
        <v>8</v>
      </c>
      <c r="G6845" s="5">
        <v>22</v>
      </c>
      <c r="H6845" s="5">
        <v>4148</v>
      </c>
      <c r="I6845" t="s">
        <v>28941</v>
      </c>
      <c r="J6845" s="46" t="s">
        <v>33103</v>
      </c>
      <c r="K6845" s="56"/>
      <c r="L6845" s="56"/>
      <c r="M6845" s="56">
        <f t="shared" si="536"/>
        <v>1919</v>
      </c>
      <c r="N6845" s="56"/>
      <c r="O6845" s="56">
        <f t="shared" si="537"/>
        <v>11</v>
      </c>
      <c r="P6845" s="56">
        <f t="shared" si="538"/>
        <v>4</v>
      </c>
      <c r="Q6845" s="2" t="str">
        <f t="shared" si="535"/>
        <v>&lt;a href="set04\he_november 20, 1917 - august 10, 1920\miscellaneous\karnak_news_november_4,_1919_p8_he.pdf"&gt;News&lt;/a&gt;</v>
      </c>
    </row>
    <row r="6846" spans="1:17" x14ac:dyDescent="0.25">
      <c r="A6846" s="2">
        <v>4224</v>
      </c>
      <c r="B6846" s="4" t="s">
        <v>15466</v>
      </c>
      <c r="C6846" s="4" t="s">
        <v>15467</v>
      </c>
      <c r="D6846" s="52">
        <v>7248</v>
      </c>
      <c r="E6846" s="5" t="s">
        <v>13629</v>
      </c>
      <c r="F6846" s="5">
        <v>4</v>
      </c>
      <c r="G6846" s="5">
        <v>22</v>
      </c>
      <c r="H6846" s="5">
        <v>4182</v>
      </c>
      <c r="I6846" t="s">
        <v>28942</v>
      </c>
      <c r="J6846" s="46" t="s">
        <v>33103</v>
      </c>
      <c r="K6846" s="56"/>
      <c r="L6846" s="56"/>
      <c r="M6846" s="56">
        <f t="shared" si="536"/>
        <v>1919</v>
      </c>
      <c r="N6846" s="56"/>
      <c r="O6846" s="56">
        <f t="shared" si="537"/>
        <v>11</v>
      </c>
      <c r="P6846" s="56">
        <f t="shared" si="538"/>
        <v>4</v>
      </c>
      <c r="Q6846" s="2" t="str">
        <f t="shared" si="535"/>
        <v>&lt;a href="set04\he_november 20, 1917 - august 10, 1920\miscellaneous\kencke,_mr_business_burns_in_mt_november_4,_1919_p4_he.pdf"&gt;Business burns in MT&lt;/a&gt;</v>
      </c>
    </row>
    <row r="6847" spans="1:17" x14ac:dyDescent="0.25">
      <c r="A6847" s="2">
        <v>5194</v>
      </c>
      <c r="B6847" s="4" t="s">
        <v>13558</v>
      </c>
      <c r="C6847" s="4" t="s">
        <v>15509</v>
      </c>
      <c r="D6847" s="52">
        <v>7248</v>
      </c>
      <c r="E6847" s="5" t="s">
        <v>13629</v>
      </c>
      <c r="F6847" s="5">
        <v>1</v>
      </c>
      <c r="G6847" s="5">
        <v>22</v>
      </c>
      <c r="H6847" s="5">
        <v>4281</v>
      </c>
      <c r="I6847" t="s">
        <v>28943</v>
      </c>
      <c r="J6847" s="46" t="s">
        <v>33103</v>
      </c>
      <c r="K6847" s="56"/>
      <c r="L6847" s="56"/>
      <c r="M6847" s="56">
        <f t="shared" si="536"/>
        <v>1919</v>
      </c>
      <c r="N6847" s="56"/>
      <c r="O6847" s="56">
        <f t="shared" si="537"/>
        <v>11</v>
      </c>
      <c r="P6847" s="56">
        <f t="shared" si="538"/>
        <v>4</v>
      </c>
      <c r="Q6847" s="2" t="str">
        <f t="shared" si="535"/>
        <v>&lt;a href="set04\he_november 20, 1917 - august 10, 1920\miscellaneous\mills,_milton_writes_of_trip_to_ny_pt_1_november_4,_1919_p1_he.pdf"&gt;Writes of trip to NY pt 1&lt;/a&gt;</v>
      </c>
    </row>
    <row r="6848" spans="1:17" x14ac:dyDescent="0.25">
      <c r="A6848" s="2">
        <v>5195</v>
      </c>
      <c r="B6848" s="4" t="s">
        <v>13558</v>
      </c>
      <c r="C6848" s="4" t="s">
        <v>15510</v>
      </c>
      <c r="D6848" s="52">
        <v>7248</v>
      </c>
      <c r="E6848" s="5" t="s">
        <v>13629</v>
      </c>
      <c r="F6848" s="5">
        <v>8</v>
      </c>
      <c r="G6848" s="5">
        <v>22</v>
      </c>
      <c r="H6848" s="5">
        <v>4282</v>
      </c>
      <c r="I6848" t="s">
        <v>28944</v>
      </c>
      <c r="J6848" s="46" t="s">
        <v>33103</v>
      </c>
      <c r="K6848" s="56"/>
      <c r="L6848" s="56"/>
      <c r="M6848" s="56">
        <f t="shared" si="536"/>
        <v>1919</v>
      </c>
      <c r="N6848" s="56"/>
      <c r="O6848" s="56">
        <f t="shared" si="537"/>
        <v>11</v>
      </c>
      <c r="P6848" s="56">
        <f t="shared" si="538"/>
        <v>4</v>
      </c>
      <c r="Q6848" s="2" t="str">
        <f t="shared" si="535"/>
        <v>&lt;a href="set04\he_november 20, 1917 - august 10, 1920\miscellaneous\mills,_milton_writes_of_trip_to_ny_pt_2_november_4,_1919_p8_he.pdf"&gt;Writes of trip to NY pt 2&lt;/a&gt;</v>
      </c>
    </row>
    <row r="6849" spans="1:17" x14ac:dyDescent="0.25">
      <c r="A6849" s="2">
        <v>5409</v>
      </c>
      <c r="B6849" s="4" t="s">
        <v>15517</v>
      </c>
      <c r="C6849" s="4" t="s">
        <v>15518</v>
      </c>
      <c r="D6849" s="52">
        <v>7248</v>
      </c>
      <c r="E6849" s="5" t="s">
        <v>13629</v>
      </c>
      <c r="F6849" s="5">
        <v>4</v>
      </c>
      <c r="G6849" s="5">
        <v>22</v>
      </c>
      <c r="H6849" s="5">
        <v>4303</v>
      </c>
      <c r="I6849" t="s">
        <v>28945</v>
      </c>
      <c r="J6849" s="46" t="s">
        <v>33103</v>
      </c>
      <c r="K6849" s="56"/>
      <c r="L6849" s="56"/>
      <c r="M6849" s="56">
        <f t="shared" si="536"/>
        <v>1919</v>
      </c>
      <c r="N6849" s="56"/>
      <c r="O6849" s="56">
        <f t="shared" si="537"/>
        <v>11</v>
      </c>
      <c r="P6849" s="56">
        <f t="shared" si="538"/>
        <v>4</v>
      </c>
      <c r="Q6849" s="2" t="str">
        <f t="shared" si="535"/>
        <v>&lt;a href="set04\he_november 20, 1917 - august 10, 1920\miscellaneous\ness,_jacob_visits_g_k_from_sd_november_4,_1919_p4_he.pdf"&gt;Visits G K from SD&lt;/a&gt;</v>
      </c>
    </row>
    <row r="6850" spans="1:17" x14ac:dyDescent="0.25">
      <c r="A6850" s="2">
        <v>7887</v>
      </c>
      <c r="B6850" s="4" t="s">
        <v>13195</v>
      </c>
      <c r="C6850" s="4" t="s">
        <v>1607</v>
      </c>
      <c r="D6850" s="52">
        <v>7248</v>
      </c>
      <c r="E6850" s="5" t="s">
        <v>13629</v>
      </c>
      <c r="F6850" s="5">
        <v>5</v>
      </c>
      <c r="G6850" s="5">
        <v>22</v>
      </c>
      <c r="H6850" s="5">
        <v>4581</v>
      </c>
      <c r="I6850" t="s">
        <v>28946</v>
      </c>
      <c r="J6850" s="46" t="s">
        <v>33103</v>
      </c>
      <c r="K6850" s="56"/>
      <c r="L6850" s="56"/>
      <c r="M6850" s="56">
        <f t="shared" si="536"/>
        <v>1919</v>
      </c>
      <c r="N6850" s="56"/>
      <c r="O6850" s="56">
        <f t="shared" si="537"/>
        <v>11</v>
      </c>
      <c r="P6850" s="56">
        <f t="shared" si="538"/>
        <v>4</v>
      </c>
      <c r="Q6850" s="2" t="str">
        <f t="shared" ref="Q6850:Q6913" si="539">"&lt;a href="&amp;""""&amp;J6850&amp;"\"&amp;I6850&amp;"""&gt;"&amp;C6850&amp;"&lt;/a&gt;"</f>
        <v>&lt;a href="set04\he_november 20, 1917 - august 10, 1920\miscellaneous\walum_notes_november_4,_1919_p5_he.pdf"&gt;Notes&lt;/a&gt;</v>
      </c>
    </row>
    <row r="6851" spans="1:17" x14ac:dyDescent="0.25">
      <c r="A6851" s="2">
        <v>2009</v>
      </c>
      <c r="B6851" s="4" t="s">
        <v>763</v>
      </c>
      <c r="C6851" s="4" t="s">
        <v>764</v>
      </c>
      <c r="D6851" s="52">
        <v>7250</v>
      </c>
      <c r="E6851" s="5" t="s">
        <v>13630</v>
      </c>
      <c r="F6851" s="5">
        <v>4</v>
      </c>
      <c r="G6851" s="5">
        <v>32</v>
      </c>
      <c r="H6851" s="5">
        <v>6546</v>
      </c>
      <c r="I6851" t="s">
        <v>30517</v>
      </c>
      <c r="J6851" s="46" t="s">
        <v>33120</v>
      </c>
      <c r="K6851" s="56"/>
      <c r="L6851" s="56"/>
      <c r="M6851" s="56">
        <f t="shared" si="536"/>
        <v>1919</v>
      </c>
      <c r="N6851" s="56"/>
      <c r="O6851" s="56">
        <f t="shared" si="537"/>
        <v>11</v>
      </c>
      <c r="P6851" s="56">
        <f t="shared" si="538"/>
        <v>6</v>
      </c>
      <c r="Q6851" s="2" t="str">
        <f t="shared" si="539"/>
        <v>&lt;a href="set03\tsr\tsr_october_26,_1916_-_august_3,_1922\miscellaneous\francis,_james_home_burns_november_6,_1919_p4_tsr.pdf"&gt;Home burns&lt;/a&gt;</v>
      </c>
    </row>
    <row r="6852" spans="1:17" x14ac:dyDescent="0.25">
      <c r="A6852" s="2">
        <v>4807</v>
      </c>
      <c r="B6852" s="4" t="s">
        <v>918</v>
      </c>
      <c r="C6852" s="4" t="s">
        <v>909</v>
      </c>
      <c r="D6852" s="52">
        <v>7250</v>
      </c>
      <c r="E6852" s="5" t="s">
        <v>13630</v>
      </c>
      <c r="F6852" s="5">
        <v>1</v>
      </c>
      <c r="G6852" s="5">
        <v>32</v>
      </c>
      <c r="H6852" s="5">
        <v>6663</v>
      </c>
      <c r="I6852" t="s">
        <v>30518</v>
      </c>
      <c r="J6852" s="46" t="s">
        <v>33120</v>
      </c>
      <c r="K6852" s="56"/>
      <c r="L6852" s="56"/>
      <c r="M6852" s="56">
        <f t="shared" si="536"/>
        <v>1919</v>
      </c>
      <c r="N6852" s="56"/>
      <c r="O6852" s="56">
        <f t="shared" si="537"/>
        <v>11</v>
      </c>
      <c r="P6852" s="56">
        <f t="shared" si="538"/>
        <v>6</v>
      </c>
      <c r="Q6852" s="2" t="str">
        <f t="shared" si="539"/>
        <v>&lt;a href="set03\tsr\tsr_october_26,_1916_-_august_3,_1922\miscellaneous\lien,_oscar_to_ag_college_fargo_november_6,_1919_p1_tsr.pdf"&gt;To Ag College&lt;/a&gt;</v>
      </c>
    </row>
    <row r="6853" spans="1:17" x14ac:dyDescent="0.25">
      <c r="A6853" s="2">
        <v>408</v>
      </c>
      <c r="B6853" s="4" t="s">
        <v>15345</v>
      </c>
      <c r="C6853" s="4" t="s">
        <v>2343</v>
      </c>
      <c r="D6853" s="52">
        <v>7255</v>
      </c>
      <c r="E6853" s="5" t="s">
        <v>13629</v>
      </c>
      <c r="F6853" s="5">
        <v>5</v>
      </c>
      <c r="G6853" s="5">
        <v>22</v>
      </c>
      <c r="H6853" s="5">
        <v>3752</v>
      </c>
      <c r="I6853" t="s">
        <v>28947</v>
      </c>
      <c r="J6853" s="46" t="s">
        <v>33103</v>
      </c>
      <c r="K6853" s="56"/>
      <c r="L6853" s="56"/>
      <c r="M6853" s="56">
        <f t="shared" si="536"/>
        <v>1919</v>
      </c>
      <c r="N6853" s="56"/>
      <c r="O6853" s="56">
        <f t="shared" si="537"/>
        <v>11</v>
      </c>
      <c r="P6853" s="56">
        <f t="shared" si="538"/>
        <v>11</v>
      </c>
      <c r="Q6853" s="2" t="str">
        <f t="shared" si="539"/>
        <v>&lt;a href="set04\he_november 20, 1917 - august 10, 1920\miscellaneous\berg,_c_l_stroke_november_11,_1919_p5_he.pdf"&gt;Stroke&lt;/a&gt;</v>
      </c>
    </row>
    <row r="6854" spans="1:17" x14ac:dyDescent="0.25">
      <c r="A6854" s="2">
        <v>1639</v>
      </c>
      <c r="B6854" s="4" t="s">
        <v>9972</v>
      </c>
      <c r="C6854" s="4" t="s">
        <v>3458</v>
      </c>
      <c r="D6854" s="52">
        <v>7255</v>
      </c>
      <c r="E6854" s="5" t="s">
        <v>13629</v>
      </c>
      <c r="F6854" s="5">
        <v>1</v>
      </c>
      <c r="G6854" s="5">
        <v>22</v>
      </c>
      <c r="H6854" s="5">
        <v>3846</v>
      </c>
      <c r="I6854" t="s">
        <v>28948</v>
      </c>
      <c r="J6854" s="46" t="s">
        <v>33103</v>
      </c>
      <c r="K6854" s="56"/>
      <c r="L6854" s="56"/>
      <c r="M6854" s="56">
        <f t="shared" si="536"/>
        <v>1919</v>
      </c>
      <c r="N6854" s="56"/>
      <c r="O6854" s="56">
        <f t="shared" si="537"/>
        <v>11</v>
      </c>
      <c r="P6854" s="56">
        <f t="shared" si="538"/>
        <v>11</v>
      </c>
      <c r="Q6854" s="2" t="str">
        <f t="shared" si="539"/>
        <v>&lt;a href="set04\he_november 20, 1917 - august 10, 1920\miscellaneous\dover_items_november_11,_1919_p1_he.pdf"&gt;Items&lt;/a&gt;</v>
      </c>
    </row>
    <row r="6855" spans="1:17" x14ac:dyDescent="0.25">
      <c r="A6855" s="2">
        <v>1807</v>
      </c>
      <c r="B6855" s="4" t="s">
        <v>15008</v>
      </c>
      <c r="C6855" s="4" t="s">
        <v>15413</v>
      </c>
      <c r="D6855" s="52">
        <v>7255</v>
      </c>
      <c r="E6855" s="5" t="s">
        <v>13629</v>
      </c>
      <c r="F6855" s="5">
        <v>1</v>
      </c>
      <c r="G6855" s="5">
        <v>22</v>
      </c>
      <c r="H6855" s="5">
        <v>3880</v>
      </c>
      <c r="I6855" s="99" t="s">
        <v>28949</v>
      </c>
      <c r="J6855" s="46" t="s">
        <v>33103</v>
      </c>
      <c r="K6855" s="56"/>
      <c r="L6855" s="56"/>
      <c r="M6855" s="56">
        <f t="shared" si="536"/>
        <v>1919</v>
      </c>
      <c r="N6855" s="56"/>
      <c r="O6855" s="56">
        <f t="shared" si="537"/>
        <v>11</v>
      </c>
      <c r="P6855" s="56">
        <f t="shared" si="538"/>
        <v>11</v>
      </c>
      <c r="Q6855" s="2" t="str">
        <f t="shared" si="539"/>
        <v>&lt;a href="set04\he_november 20, 1917 - august 10, 1920\miscellaneous\eidjford_lutheran_church_various_confirmations_listed_november_11,_1919_p1_he.pdf"&gt;Various confirmations listed&lt;/a&gt;</v>
      </c>
    </row>
    <row r="6856" spans="1:17" x14ac:dyDescent="0.25">
      <c r="A6856" s="2">
        <v>1973</v>
      </c>
      <c r="B6856" s="4" t="s">
        <v>15423</v>
      </c>
      <c r="C6856" s="4" t="s">
        <v>15424</v>
      </c>
      <c r="D6856" s="52">
        <v>7255</v>
      </c>
      <c r="E6856" s="5" t="s">
        <v>13629</v>
      </c>
      <c r="F6856" s="5">
        <v>5</v>
      </c>
      <c r="G6856" s="5">
        <v>22</v>
      </c>
      <c r="H6856" s="5">
        <v>3897</v>
      </c>
      <c r="I6856" t="s">
        <v>28950</v>
      </c>
      <c r="J6856" s="46" t="s">
        <v>33103</v>
      </c>
      <c r="K6856" s="56"/>
      <c r="L6856" s="56"/>
      <c r="M6856" s="56">
        <f t="shared" si="536"/>
        <v>1919</v>
      </c>
      <c r="N6856" s="56"/>
      <c r="O6856" s="56">
        <f t="shared" si="537"/>
        <v>11</v>
      </c>
      <c r="P6856" s="56">
        <f t="shared" si="538"/>
        <v>11</v>
      </c>
      <c r="Q6856" s="2" t="str">
        <f t="shared" si="539"/>
        <v>&lt;a href="set04\he_november 20, 1917 - august 10, 1920\miscellaneous\fogderud,_ole_leaves_for_ca;_sells_home_november_11,_1919_p5_he.pdf"&gt;Leaves for CA; Sells home&lt;/a&gt;</v>
      </c>
    </row>
    <row r="6857" spans="1:17" x14ac:dyDescent="0.25">
      <c r="A6857" s="2">
        <v>4085</v>
      </c>
      <c r="B6857" s="4" t="s">
        <v>15112</v>
      </c>
      <c r="C6857" s="4" t="s">
        <v>10202</v>
      </c>
      <c r="D6857" s="52">
        <v>7255</v>
      </c>
      <c r="E6857" s="5" t="s">
        <v>13629</v>
      </c>
      <c r="F6857" s="5">
        <v>8</v>
      </c>
      <c r="G6857" s="5">
        <v>22</v>
      </c>
      <c r="H6857" s="5">
        <v>4149</v>
      </c>
      <c r="I6857" t="s">
        <v>28951</v>
      </c>
      <c r="J6857" s="46" t="s">
        <v>33103</v>
      </c>
      <c r="K6857" s="56"/>
      <c r="L6857" s="56"/>
      <c r="M6857" s="56">
        <f t="shared" si="536"/>
        <v>1919</v>
      </c>
      <c r="N6857" s="56"/>
      <c r="O6857" s="56">
        <f t="shared" si="537"/>
        <v>11</v>
      </c>
      <c r="P6857" s="56">
        <f t="shared" si="538"/>
        <v>11</v>
      </c>
      <c r="Q6857" s="2" t="str">
        <f t="shared" si="539"/>
        <v>&lt;a href="set04\he_november 20, 1917 - august 10, 1920\miscellaneous\karnak_news_november_11,_1919_p8_he.pdf"&gt;News&lt;/a&gt;</v>
      </c>
    </row>
    <row r="6858" spans="1:17" x14ac:dyDescent="0.25">
      <c r="A6858" s="2">
        <v>5367</v>
      </c>
      <c r="B6858" s="4" t="s">
        <v>6241</v>
      </c>
      <c r="C6858" s="4" t="s">
        <v>15512</v>
      </c>
      <c r="D6858" s="52">
        <v>7255</v>
      </c>
      <c r="E6858" s="5" t="s">
        <v>13629</v>
      </c>
      <c r="F6858" s="5">
        <v>5</v>
      </c>
      <c r="G6858" s="5">
        <v>22</v>
      </c>
      <c r="H6858" s="5">
        <v>4297</v>
      </c>
      <c r="I6858" t="s">
        <v>28952</v>
      </c>
      <c r="J6858" s="46" t="s">
        <v>33103</v>
      </c>
      <c r="K6858" s="56"/>
      <c r="L6858" s="56"/>
      <c r="M6858" s="56">
        <f t="shared" si="536"/>
        <v>1919</v>
      </c>
      <c r="N6858" s="56"/>
      <c r="O6858" s="56">
        <f t="shared" si="537"/>
        <v>11</v>
      </c>
      <c r="P6858" s="56">
        <f t="shared" si="538"/>
        <v>11</v>
      </c>
      <c r="Q6858" s="2" t="str">
        <f t="shared" si="539"/>
        <v>&lt;a href="set04\he_november 20, 1917 - august 10, 1920\miscellaneous\nelson,_john_cancer_of_the_cheek_november_11,_1919_p5_he.pdf"&gt;Cancer of the cheek&lt;/a&gt;</v>
      </c>
    </row>
    <row r="6859" spans="1:17" x14ac:dyDescent="0.25">
      <c r="A6859" s="2">
        <v>5784</v>
      </c>
      <c r="B6859" s="4" t="s">
        <v>15534</v>
      </c>
      <c r="C6859" s="4" t="s">
        <v>15535</v>
      </c>
      <c r="D6859" s="52">
        <v>7255</v>
      </c>
      <c r="E6859" s="5" t="s">
        <v>13629</v>
      </c>
      <c r="F6859" s="5">
        <v>5</v>
      </c>
      <c r="G6859" s="5">
        <v>22</v>
      </c>
      <c r="H6859" s="5">
        <v>4349</v>
      </c>
      <c r="I6859" t="s">
        <v>28953</v>
      </c>
      <c r="J6859" s="46" t="s">
        <v>33103</v>
      </c>
      <c r="K6859" s="56"/>
      <c r="L6859" s="56"/>
      <c r="M6859" s="56">
        <f t="shared" si="536"/>
        <v>1919</v>
      </c>
      <c r="N6859" s="56"/>
      <c r="O6859" s="56">
        <f t="shared" si="537"/>
        <v>11</v>
      </c>
      <c r="P6859" s="56">
        <f t="shared" si="538"/>
        <v>11</v>
      </c>
      <c r="Q6859" s="2" t="str">
        <f t="shared" si="539"/>
        <v>&lt;a href="set04\he_november 20, 1917 - august 10, 1920\miscellaneous\pederson,_ole_to_kingsdale_mn_to_work_on_his_land_november_11,_1919_p5_he.pdf"&gt;To Kingsdale MN to work on his land&lt;/a&gt;</v>
      </c>
    </row>
    <row r="6860" spans="1:17" x14ac:dyDescent="0.25">
      <c r="A6860" s="2">
        <v>6155</v>
      </c>
      <c r="B6860" s="4" t="s">
        <v>15544</v>
      </c>
      <c r="C6860" s="4" t="s">
        <v>764</v>
      </c>
      <c r="D6860" s="52">
        <v>7255</v>
      </c>
      <c r="E6860" s="5" t="s">
        <v>13629</v>
      </c>
      <c r="F6860" s="5">
        <v>1</v>
      </c>
      <c r="G6860" s="5">
        <v>22</v>
      </c>
      <c r="H6860" s="5">
        <v>4371</v>
      </c>
      <c r="I6860" t="s">
        <v>28954</v>
      </c>
      <c r="J6860" s="46" t="s">
        <v>33103</v>
      </c>
      <c r="K6860" s="56"/>
      <c r="L6860" s="56"/>
      <c r="M6860" s="56">
        <f t="shared" si="536"/>
        <v>1919</v>
      </c>
      <c r="N6860" s="56"/>
      <c r="O6860" s="56">
        <f t="shared" si="537"/>
        <v>11</v>
      </c>
      <c r="P6860" s="56">
        <f t="shared" si="538"/>
        <v>11</v>
      </c>
      <c r="Q6860" s="2" t="str">
        <f t="shared" si="539"/>
        <v>&lt;a href="set04\he_november 20, 1917 - august 10, 1920\miscellaneous\reite,_christ_home_burns_november_11,_1919_p1_he.pdf"&gt;Home burns&lt;/a&gt;</v>
      </c>
    </row>
    <row r="6861" spans="1:17" x14ac:dyDescent="0.25">
      <c r="A6861" s="2">
        <v>6645</v>
      </c>
      <c r="B6861" s="4" t="s">
        <v>14868</v>
      </c>
      <c r="C6861" s="4" t="s">
        <v>15559</v>
      </c>
      <c r="D6861" s="52">
        <v>7255</v>
      </c>
      <c r="E6861" s="5" t="s">
        <v>13629</v>
      </c>
      <c r="F6861" s="5">
        <v>4</v>
      </c>
      <c r="G6861" s="5">
        <v>22</v>
      </c>
      <c r="H6861" s="5">
        <v>4404</v>
      </c>
      <c r="I6861" t="s">
        <v>28955</v>
      </c>
      <c r="J6861" s="46" t="s">
        <v>33103</v>
      </c>
      <c r="K6861" s="56"/>
      <c r="L6861" s="56"/>
      <c r="M6861" s="56">
        <f t="shared" si="536"/>
        <v>1919</v>
      </c>
      <c r="N6861" s="56"/>
      <c r="O6861" s="56">
        <f t="shared" si="537"/>
        <v>11</v>
      </c>
      <c r="P6861" s="56">
        <f t="shared" si="538"/>
        <v>11</v>
      </c>
      <c r="Q6861" s="2" t="str">
        <f t="shared" si="539"/>
        <v>&lt;a href="set04\he_november 20, 1917 - august 10, 1920\miscellaneous\skjelset,_lars_to_live_work_in_fargo_november_11,_1919_p4_he.pdf"&gt;To live work in Fargo&lt;/a&gt;</v>
      </c>
    </row>
    <row r="6862" spans="1:17" x14ac:dyDescent="0.25">
      <c r="A6862" s="2">
        <v>7682</v>
      </c>
      <c r="B6862" s="4" t="s">
        <v>15586</v>
      </c>
      <c r="C6862" s="4" t="s">
        <v>15587</v>
      </c>
      <c r="D6862" s="52">
        <v>7255</v>
      </c>
      <c r="E6862" s="5" t="s">
        <v>13629</v>
      </c>
      <c r="F6862" s="5">
        <v>5</v>
      </c>
      <c r="G6862" s="5">
        <v>22</v>
      </c>
      <c r="H6862" s="5">
        <v>4483</v>
      </c>
      <c r="I6862" t="s">
        <v>28956</v>
      </c>
      <c r="J6862" s="46" t="s">
        <v>33103</v>
      </c>
      <c r="K6862" s="56"/>
      <c r="L6862" s="56"/>
      <c r="M6862" s="56">
        <f t="shared" si="536"/>
        <v>1919</v>
      </c>
      <c r="N6862" s="56"/>
      <c r="O6862" s="56">
        <f t="shared" si="537"/>
        <v>11</v>
      </c>
      <c r="P6862" s="56">
        <f t="shared" si="538"/>
        <v>11</v>
      </c>
      <c r="Q6862" s="2" t="str">
        <f t="shared" si="539"/>
        <v>&lt;a href="set04\he_november 20, 1917 - august 10, 1920\miscellaneous\waldin,_andrew_timber_claim_at_kingsdale_mn_november_11,_1919_p5_he.pdf"&gt;Timber Claim at Kingsdale MN&lt;/a&gt;</v>
      </c>
    </row>
    <row r="6863" spans="1:17" x14ac:dyDescent="0.25">
      <c r="A6863" s="2">
        <v>7888</v>
      </c>
      <c r="B6863" s="4" t="s">
        <v>13195</v>
      </c>
      <c r="C6863" s="4" t="s">
        <v>1607</v>
      </c>
      <c r="D6863" s="52">
        <v>7255</v>
      </c>
      <c r="E6863" s="5" t="s">
        <v>13629</v>
      </c>
      <c r="F6863" s="5">
        <v>4</v>
      </c>
      <c r="G6863" s="5">
        <v>22</v>
      </c>
      <c r="H6863" s="5">
        <v>4582</v>
      </c>
      <c r="I6863" t="s">
        <v>28957</v>
      </c>
      <c r="J6863" s="46" t="s">
        <v>33103</v>
      </c>
      <c r="K6863" s="56"/>
      <c r="L6863" s="56"/>
      <c r="M6863" s="56">
        <f t="shared" si="536"/>
        <v>1919</v>
      </c>
      <c r="N6863" s="56"/>
      <c r="O6863" s="56">
        <f t="shared" si="537"/>
        <v>11</v>
      </c>
      <c r="P6863" s="56">
        <f t="shared" si="538"/>
        <v>11</v>
      </c>
      <c r="Q6863" s="2" t="str">
        <f t="shared" si="539"/>
        <v>&lt;a href="set04\he_november 20, 1917 - august 10, 1920\miscellaneous\walum_notes_november_11,_1919_p4_he.pdf"&gt;Notes&lt;/a&gt;</v>
      </c>
    </row>
    <row r="6864" spans="1:17" x14ac:dyDescent="0.25">
      <c r="A6864" s="2">
        <v>350</v>
      </c>
      <c r="B6864" s="4" t="s">
        <v>14970</v>
      </c>
      <c r="C6864" s="4" t="s">
        <v>10202</v>
      </c>
      <c r="D6864" s="52">
        <v>7262</v>
      </c>
      <c r="E6864" s="5" t="s">
        <v>13629</v>
      </c>
      <c r="F6864" s="5">
        <v>6</v>
      </c>
      <c r="G6864" s="5">
        <v>22</v>
      </c>
      <c r="H6864" s="5">
        <v>3747</v>
      </c>
      <c r="I6864" t="s">
        <v>28958</v>
      </c>
      <c r="J6864" s="46" t="s">
        <v>33103</v>
      </c>
      <c r="K6864" s="56"/>
      <c r="L6864" s="56"/>
      <c r="M6864" s="56">
        <f t="shared" si="536"/>
        <v>1919</v>
      </c>
      <c r="N6864" s="56"/>
      <c r="O6864" s="56">
        <f t="shared" si="537"/>
        <v>11</v>
      </c>
      <c r="P6864" s="56">
        <f t="shared" si="538"/>
        <v>18</v>
      </c>
      <c r="Q6864" s="2" t="str">
        <f t="shared" si="539"/>
        <v>&lt;a href="set04\he_november 20, 1917 - august 10, 1920\miscellaneous\bartley_news_november_18,_1919_p6_he.pdf"&gt;News&lt;/a&gt;</v>
      </c>
    </row>
    <row r="6865" spans="1:17" x14ac:dyDescent="0.25">
      <c r="A6865" s="2">
        <v>1640</v>
      </c>
      <c r="B6865" s="4" t="s">
        <v>9972</v>
      </c>
      <c r="C6865" s="4" t="s">
        <v>3458</v>
      </c>
      <c r="D6865" s="52">
        <v>7262</v>
      </c>
      <c r="E6865" s="5" t="s">
        <v>13629</v>
      </c>
      <c r="F6865" s="5">
        <v>6</v>
      </c>
      <c r="G6865" s="5">
        <v>22</v>
      </c>
      <c r="H6865" s="5">
        <v>3847</v>
      </c>
      <c r="I6865" t="s">
        <v>28959</v>
      </c>
      <c r="J6865" s="46" t="s">
        <v>33103</v>
      </c>
      <c r="K6865" s="56"/>
      <c r="L6865" s="56"/>
      <c r="M6865" s="56">
        <f t="shared" si="536"/>
        <v>1919</v>
      </c>
      <c r="N6865" s="56"/>
      <c r="O6865" s="56">
        <f t="shared" si="537"/>
        <v>11</v>
      </c>
      <c r="P6865" s="56">
        <f t="shared" si="538"/>
        <v>18</v>
      </c>
      <c r="Q6865" s="2" t="str">
        <f t="shared" si="539"/>
        <v>&lt;a href="set04\he_november 20, 1917 - august 10, 1920\miscellaneous\dover_items_november_18,_1919_p6_he.pdf"&gt;Items&lt;/a&gt;</v>
      </c>
    </row>
    <row r="6866" spans="1:17" x14ac:dyDescent="0.25">
      <c r="A6866" s="2">
        <v>2010</v>
      </c>
      <c r="B6866" s="4" t="s">
        <v>763</v>
      </c>
      <c r="C6866" s="4" t="s">
        <v>764</v>
      </c>
      <c r="D6866" s="52">
        <v>7262</v>
      </c>
      <c r="E6866" s="5" t="s">
        <v>13629</v>
      </c>
      <c r="F6866" s="5">
        <v>5</v>
      </c>
      <c r="G6866" s="5">
        <v>22</v>
      </c>
      <c r="H6866" s="5">
        <v>3904</v>
      </c>
      <c r="I6866" t="s">
        <v>28960</v>
      </c>
      <c r="J6866" s="46" t="s">
        <v>33103</v>
      </c>
      <c r="K6866" s="56"/>
      <c r="L6866" s="56"/>
      <c r="M6866" s="56">
        <f t="shared" si="536"/>
        <v>1919</v>
      </c>
      <c r="N6866" s="56"/>
      <c r="O6866" s="56">
        <f t="shared" si="537"/>
        <v>11</v>
      </c>
      <c r="P6866" s="56">
        <f t="shared" si="538"/>
        <v>18</v>
      </c>
      <c r="Q6866" s="2" t="str">
        <f t="shared" si="539"/>
        <v>&lt;a href="set04\he_november 20, 1917 - august 10, 1920\miscellaneous\francis,_james_home_burns_november_18,_1919_p5_he.pdf"&gt;Home burns&lt;/a&gt;</v>
      </c>
    </row>
    <row r="6867" spans="1:17" x14ac:dyDescent="0.25">
      <c r="A6867" s="2">
        <v>4086</v>
      </c>
      <c r="B6867" s="4" t="s">
        <v>15112</v>
      </c>
      <c r="C6867" s="4" t="s">
        <v>10202</v>
      </c>
      <c r="D6867" s="52">
        <v>7262</v>
      </c>
      <c r="E6867" s="5" t="s">
        <v>13629</v>
      </c>
      <c r="F6867" s="5">
        <v>4</v>
      </c>
      <c r="G6867" s="5">
        <v>22</v>
      </c>
      <c r="H6867" s="5">
        <v>4150</v>
      </c>
      <c r="I6867" t="s">
        <v>28961</v>
      </c>
      <c r="J6867" s="46" t="s">
        <v>33103</v>
      </c>
      <c r="K6867" s="56"/>
      <c r="L6867" s="56"/>
      <c r="M6867" s="56">
        <f t="shared" si="536"/>
        <v>1919</v>
      </c>
      <c r="N6867" s="56"/>
      <c r="O6867" s="56">
        <f t="shared" si="537"/>
        <v>11</v>
      </c>
      <c r="P6867" s="56">
        <f t="shared" si="538"/>
        <v>18</v>
      </c>
      <c r="Q6867" s="2" t="str">
        <f t="shared" si="539"/>
        <v>&lt;a href="set04\he_november 20, 1917 - august 10, 1920\miscellaneous\karnak_news_november_18,_1919_p4_he.pdf"&gt;News&lt;/a&gt;</v>
      </c>
    </row>
    <row r="6868" spans="1:17" x14ac:dyDescent="0.25">
      <c r="A6868" s="2">
        <v>7889</v>
      </c>
      <c r="B6868" s="4" t="s">
        <v>13195</v>
      </c>
      <c r="C6868" s="4" t="s">
        <v>1607</v>
      </c>
      <c r="D6868" s="52">
        <v>7262</v>
      </c>
      <c r="E6868" s="5" t="s">
        <v>13629</v>
      </c>
      <c r="F6868" s="5">
        <v>8</v>
      </c>
      <c r="G6868" s="5">
        <v>22</v>
      </c>
      <c r="H6868" s="5">
        <v>4583</v>
      </c>
      <c r="I6868" t="s">
        <v>28962</v>
      </c>
      <c r="J6868" s="46" t="s">
        <v>33103</v>
      </c>
      <c r="K6868" s="56"/>
      <c r="L6868" s="56"/>
      <c r="M6868" s="56">
        <f t="shared" si="536"/>
        <v>1919</v>
      </c>
      <c r="N6868" s="56"/>
      <c r="O6868" s="56">
        <f t="shared" si="537"/>
        <v>11</v>
      </c>
      <c r="P6868" s="56">
        <f t="shared" si="538"/>
        <v>18</v>
      </c>
      <c r="Q6868" s="2" t="str">
        <f t="shared" si="539"/>
        <v>&lt;a href="set04\he_november 20, 1917 - august 10, 1920\miscellaneous\walum_notes_november_18,_1919_p8_he.pdf"&gt;Notes&lt;/a&gt;</v>
      </c>
    </row>
    <row r="6869" spans="1:17" x14ac:dyDescent="0.25">
      <c r="A6869" s="2">
        <v>1468</v>
      </c>
      <c r="B6869" s="4" t="s">
        <v>691</v>
      </c>
      <c r="C6869" s="4" t="s">
        <v>694</v>
      </c>
      <c r="D6869" s="52">
        <v>7264</v>
      </c>
      <c r="E6869" s="5" t="s">
        <v>13630</v>
      </c>
      <c r="F6869" s="5">
        <v>1</v>
      </c>
      <c r="G6869" s="5">
        <v>32</v>
      </c>
      <c r="H6869" s="5">
        <v>6489</v>
      </c>
      <c r="I6869" t="s">
        <v>30519</v>
      </c>
      <c r="J6869" s="46" t="s">
        <v>33120</v>
      </c>
      <c r="K6869" s="56"/>
      <c r="L6869" s="56"/>
      <c r="M6869" s="56">
        <f t="shared" si="536"/>
        <v>1919</v>
      </c>
      <c r="N6869" s="56"/>
      <c r="O6869" s="56">
        <f t="shared" si="537"/>
        <v>11</v>
      </c>
      <c r="P6869" s="56">
        <f t="shared" si="538"/>
        <v>20</v>
      </c>
      <c r="Q6869" s="2" t="str">
        <f t="shared" si="539"/>
        <v>&lt;a href="set03\tsr\tsr_october_26,_1916_-_august_3,_1922\miscellaneous\davidson,_harold_to_fargo_tractor_school_november_20,_1919_p1_tsr.pdf"&gt;To Fargo Tractor School&lt;/a&gt;</v>
      </c>
    </row>
    <row r="6870" spans="1:17" x14ac:dyDescent="0.25">
      <c r="A6870" s="2">
        <v>2999</v>
      </c>
      <c r="B6870" s="4" t="s">
        <v>824</v>
      </c>
      <c r="C6870" s="4" t="s">
        <v>825</v>
      </c>
      <c r="D6870" s="52">
        <v>7264</v>
      </c>
      <c r="E6870" s="5" t="s">
        <v>13630</v>
      </c>
      <c r="F6870" s="5">
        <v>4</v>
      </c>
      <c r="G6870" s="5">
        <v>32</v>
      </c>
      <c r="H6870" s="5">
        <v>6587</v>
      </c>
      <c r="I6870" t="s">
        <v>30520</v>
      </c>
      <c r="J6870" s="46" t="s">
        <v>33120</v>
      </c>
      <c r="K6870" s="56"/>
      <c r="L6870" s="56"/>
      <c r="M6870" s="56">
        <f t="shared" si="536"/>
        <v>1919</v>
      </c>
      <c r="N6870" s="56"/>
      <c r="O6870" s="56">
        <f t="shared" si="537"/>
        <v>11</v>
      </c>
      <c r="P6870" s="56">
        <f t="shared" si="538"/>
        <v>20</v>
      </c>
      <c r="Q6870" s="2" t="str">
        <f t="shared" si="539"/>
        <v>&lt;a href="set03\tsr\tsr_october_26,_1916_-_august_3,_1922\miscellaneous\hoff,_o_b_fate_plays_prank_november_20,_1919_p4_tsr.pdf"&gt;Fate plays prank&lt;/a&gt;</v>
      </c>
    </row>
    <row r="6871" spans="1:17" x14ac:dyDescent="0.25">
      <c r="A6871" s="2">
        <v>351</v>
      </c>
      <c r="B6871" s="4" t="s">
        <v>14970</v>
      </c>
      <c r="C6871" s="4" t="s">
        <v>10202</v>
      </c>
      <c r="D6871" s="52">
        <v>7269</v>
      </c>
      <c r="E6871" s="5" t="s">
        <v>13629</v>
      </c>
      <c r="F6871" s="5">
        <v>1</v>
      </c>
      <c r="G6871" s="5">
        <v>22</v>
      </c>
      <c r="H6871" s="5">
        <v>3748</v>
      </c>
      <c r="I6871" t="s">
        <v>28963</v>
      </c>
      <c r="J6871" s="46" t="s">
        <v>33103</v>
      </c>
      <c r="K6871" s="56"/>
      <c r="L6871" s="56"/>
      <c r="M6871" s="56">
        <f t="shared" si="536"/>
        <v>1919</v>
      </c>
      <c r="N6871" s="56"/>
      <c r="O6871" s="56">
        <f t="shared" si="537"/>
        <v>11</v>
      </c>
      <c r="P6871" s="56">
        <f t="shared" si="538"/>
        <v>25</v>
      </c>
      <c r="Q6871" s="2" t="str">
        <f t="shared" si="539"/>
        <v>&lt;a href="set04\he_november 20, 1917 - august 10, 1920\miscellaneous\bartley_news_november_25,_1919_p1_he.pdf"&gt;News&lt;/a&gt;</v>
      </c>
    </row>
    <row r="6872" spans="1:17" x14ac:dyDescent="0.25">
      <c r="A6872" s="2">
        <v>1641</v>
      </c>
      <c r="B6872" s="4" t="s">
        <v>9972</v>
      </c>
      <c r="C6872" s="4" t="s">
        <v>3458</v>
      </c>
      <c r="D6872" s="52">
        <v>7269</v>
      </c>
      <c r="E6872" s="5" t="s">
        <v>13629</v>
      </c>
      <c r="F6872" s="5">
        <v>1</v>
      </c>
      <c r="G6872" s="5">
        <v>22</v>
      </c>
      <c r="H6872" s="5">
        <v>3848</v>
      </c>
      <c r="I6872" t="s">
        <v>28964</v>
      </c>
      <c r="J6872" s="46" t="s">
        <v>33103</v>
      </c>
      <c r="K6872" s="56"/>
      <c r="L6872" s="56"/>
      <c r="M6872" s="56">
        <f t="shared" si="536"/>
        <v>1919</v>
      </c>
      <c r="N6872" s="56"/>
      <c r="O6872" s="56">
        <f t="shared" si="537"/>
        <v>11</v>
      </c>
      <c r="P6872" s="56">
        <f t="shared" si="538"/>
        <v>25</v>
      </c>
      <c r="Q6872" s="2" t="str">
        <f t="shared" si="539"/>
        <v>&lt;a href="set04\he_november 20, 1917 - august 10, 1920\miscellaneous\dover_items_november_25,_1919_p1_he.pdf"&gt;Items&lt;/a&gt;</v>
      </c>
    </row>
    <row r="6873" spans="1:17" x14ac:dyDescent="0.25">
      <c r="A6873" s="2">
        <v>4087</v>
      </c>
      <c r="B6873" s="4" t="s">
        <v>15112</v>
      </c>
      <c r="C6873" s="4" t="s">
        <v>10202</v>
      </c>
      <c r="D6873" s="52">
        <v>7269</v>
      </c>
      <c r="E6873" s="5" t="s">
        <v>13629</v>
      </c>
      <c r="F6873" s="5">
        <v>4</v>
      </c>
      <c r="G6873" s="5">
        <v>22</v>
      </c>
      <c r="H6873" s="5">
        <v>4151</v>
      </c>
      <c r="I6873" t="s">
        <v>28965</v>
      </c>
      <c r="J6873" s="46" t="s">
        <v>33103</v>
      </c>
      <c r="K6873" s="56"/>
      <c r="L6873" s="56"/>
      <c r="M6873" s="56">
        <f t="shared" si="536"/>
        <v>1919</v>
      </c>
      <c r="N6873" s="56"/>
      <c r="O6873" s="56">
        <f t="shared" si="537"/>
        <v>11</v>
      </c>
      <c r="P6873" s="56">
        <f t="shared" si="538"/>
        <v>25</v>
      </c>
      <c r="Q6873" s="2" t="str">
        <f t="shared" si="539"/>
        <v>&lt;a href="set04\he_november 20, 1917 - august 10, 1920\miscellaneous\karnak_news_november_25,_1919_p4_he.pdf"&gt;News&lt;/a&gt;</v>
      </c>
    </row>
    <row r="6874" spans="1:17" x14ac:dyDescent="0.25">
      <c r="A6874" s="2">
        <v>7890</v>
      </c>
      <c r="B6874" s="4" t="s">
        <v>13195</v>
      </c>
      <c r="C6874" s="4" t="s">
        <v>1607</v>
      </c>
      <c r="D6874" s="52">
        <v>7269</v>
      </c>
      <c r="E6874" s="5" t="s">
        <v>13629</v>
      </c>
      <c r="F6874" s="5">
        <v>8</v>
      </c>
      <c r="G6874" s="5">
        <v>22</v>
      </c>
      <c r="H6874" s="5">
        <v>4584</v>
      </c>
      <c r="I6874" t="s">
        <v>28966</v>
      </c>
      <c r="J6874" s="46" t="s">
        <v>33103</v>
      </c>
      <c r="K6874" s="56"/>
      <c r="L6874" s="56"/>
      <c r="M6874" s="56">
        <f t="shared" si="536"/>
        <v>1919</v>
      </c>
      <c r="N6874" s="56"/>
      <c r="O6874" s="56">
        <f t="shared" si="537"/>
        <v>11</v>
      </c>
      <c r="P6874" s="56">
        <f t="shared" si="538"/>
        <v>25</v>
      </c>
      <c r="Q6874" s="2" t="str">
        <f t="shared" si="539"/>
        <v>&lt;a href="set04\he_november 20, 1917 - august 10, 1920\miscellaneous\walum_notes_november_25,_1919_p8_he.pdf"&gt;Notes&lt;/a&gt;</v>
      </c>
    </row>
    <row r="6875" spans="1:17" x14ac:dyDescent="0.25">
      <c r="A6875" s="2">
        <v>62</v>
      </c>
      <c r="B6875" s="4" t="s">
        <v>573</v>
      </c>
      <c r="C6875" s="4" t="s">
        <v>593</v>
      </c>
      <c r="D6875" s="52">
        <v>7271</v>
      </c>
      <c r="E6875" s="5" t="s">
        <v>13630</v>
      </c>
      <c r="F6875" s="5">
        <v>1</v>
      </c>
      <c r="G6875" s="5">
        <v>32</v>
      </c>
      <c r="H6875" s="5">
        <v>6411</v>
      </c>
      <c r="I6875" t="s">
        <v>30521</v>
      </c>
      <c r="J6875" s="46" t="s">
        <v>33120</v>
      </c>
      <c r="K6875" s="56"/>
      <c r="L6875" s="56"/>
      <c r="M6875" s="56">
        <f t="shared" si="536"/>
        <v>1919</v>
      </c>
      <c r="N6875" s="56"/>
      <c r="O6875" s="56">
        <f t="shared" si="537"/>
        <v>11</v>
      </c>
      <c r="P6875" s="56">
        <f t="shared" si="538"/>
        <v>27</v>
      </c>
      <c r="Q6875" s="2" t="str">
        <f t="shared" si="539"/>
        <v>&lt;a href="set03\tsr\tsr_october_26,_1916_-_august_3,_1922\miscellaneous\adams,_w_a_to_kansas_city_again_november_27,_1919_p1_tsr.pdf"&gt;To Kansas City again&lt;/a&gt;</v>
      </c>
    </row>
    <row r="6876" spans="1:17" x14ac:dyDescent="0.25">
      <c r="A6876" s="2">
        <v>6594</v>
      </c>
      <c r="B6876" s="4" t="s">
        <v>1045</v>
      </c>
      <c r="C6876" s="4" t="s">
        <v>1046</v>
      </c>
      <c r="D6876" s="52">
        <v>7271</v>
      </c>
      <c r="E6876" s="5" t="s">
        <v>13630</v>
      </c>
      <c r="F6876" s="5">
        <v>1</v>
      </c>
      <c r="G6876" s="5">
        <v>32</v>
      </c>
      <c r="H6876" s="5">
        <v>6760</v>
      </c>
      <c r="I6876" t="s">
        <v>30522</v>
      </c>
      <c r="J6876" s="46" t="s">
        <v>33120</v>
      </c>
      <c r="K6876" s="56"/>
      <c r="L6876" s="56"/>
      <c r="M6876" s="56">
        <f t="shared" si="536"/>
        <v>1919</v>
      </c>
      <c r="N6876" s="56"/>
      <c r="O6876" s="56">
        <f t="shared" si="537"/>
        <v>11</v>
      </c>
      <c r="P6876" s="56">
        <f t="shared" si="538"/>
        <v>27</v>
      </c>
      <c r="Q6876" s="2" t="str">
        <f t="shared" si="539"/>
        <v>&lt;a href="set03\tsr\tsr_october_26,_1916_-_august_3,_1922\miscellaneous\simenson,_ingebtit_carbon_monoxide_november_27,_1919_p1_tsr.pdf"&gt;Carbon Monoxide&lt;/a&gt;</v>
      </c>
    </row>
    <row r="6877" spans="1:17" x14ac:dyDescent="0.25">
      <c r="A6877" s="2">
        <v>345</v>
      </c>
      <c r="B6877" s="4" t="s">
        <v>14970</v>
      </c>
      <c r="C6877" s="4" t="s">
        <v>3458</v>
      </c>
      <c r="D6877" s="52">
        <v>7276</v>
      </c>
      <c r="E6877" s="5" t="s">
        <v>13629</v>
      </c>
      <c r="F6877" s="5">
        <v>1</v>
      </c>
      <c r="G6877" s="5">
        <v>22</v>
      </c>
      <c r="H6877" s="5">
        <v>3734</v>
      </c>
      <c r="I6877" t="s">
        <v>28967</v>
      </c>
      <c r="J6877" s="46" t="s">
        <v>33103</v>
      </c>
      <c r="K6877" s="56"/>
      <c r="L6877" s="56"/>
      <c r="M6877" s="56">
        <f t="shared" si="536"/>
        <v>1919</v>
      </c>
      <c r="N6877" s="56"/>
      <c r="O6877" s="56">
        <f t="shared" si="537"/>
        <v>12</v>
      </c>
      <c r="P6877" s="56">
        <f t="shared" si="538"/>
        <v>2</v>
      </c>
      <c r="Q6877" s="2" t="str">
        <f t="shared" si="539"/>
        <v>&lt;a href="set04\he_november 20, 1917 - august 10, 1920\miscellaneous\bartley_items_december_2,_1919_p1_he.pdf"&gt;Items&lt;/a&gt;</v>
      </c>
    </row>
    <row r="6878" spans="1:17" x14ac:dyDescent="0.25">
      <c r="A6878" s="2">
        <v>1642</v>
      </c>
      <c r="B6878" s="4" t="s">
        <v>9972</v>
      </c>
      <c r="C6878" s="4" t="s">
        <v>3458</v>
      </c>
      <c r="D6878" s="52">
        <v>7276</v>
      </c>
      <c r="E6878" s="5" t="s">
        <v>13629</v>
      </c>
      <c r="F6878" s="5">
        <v>1</v>
      </c>
      <c r="G6878" s="5">
        <v>22</v>
      </c>
      <c r="H6878" s="5">
        <v>3841</v>
      </c>
      <c r="I6878" t="s">
        <v>28968</v>
      </c>
      <c r="J6878" s="46" t="s">
        <v>33103</v>
      </c>
      <c r="K6878" s="56"/>
      <c r="L6878" s="56"/>
      <c r="M6878" s="56">
        <f t="shared" si="536"/>
        <v>1919</v>
      </c>
      <c r="N6878" s="56"/>
      <c r="O6878" s="56">
        <f t="shared" si="537"/>
        <v>12</v>
      </c>
      <c r="P6878" s="56">
        <f t="shared" si="538"/>
        <v>2</v>
      </c>
      <c r="Q6878" s="2" t="str">
        <f t="shared" si="539"/>
        <v>&lt;a href="set04\he_november 20, 1917 - august 10, 1920\miscellaneous\dover_items_december_2,_1919_p1_he.pdf"&gt;Items&lt;/a&gt;</v>
      </c>
    </row>
    <row r="6879" spans="1:17" x14ac:dyDescent="0.25">
      <c r="A6879" s="2">
        <v>2602</v>
      </c>
      <c r="B6879" s="4" t="s">
        <v>13904</v>
      </c>
      <c r="C6879" s="4" t="s">
        <v>15440</v>
      </c>
      <c r="D6879" s="52">
        <v>7276</v>
      </c>
      <c r="E6879" s="5" t="s">
        <v>13629</v>
      </c>
      <c r="F6879" s="5">
        <v>1</v>
      </c>
      <c r="G6879" s="5">
        <v>22</v>
      </c>
      <c r="H6879" s="5">
        <v>3965</v>
      </c>
      <c r="I6879" t="s">
        <v>28969</v>
      </c>
      <c r="J6879" s="46" t="s">
        <v>33103</v>
      </c>
      <c r="K6879" s="56"/>
      <c r="L6879" s="56"/>
      <c r="M6879" s="56">
        <f t="shared" si="536"/>
        <v>1919</v>
      </c>
      <c r="N6879" s="56"/>
      <c r="O6879" s="56">
        <f t="shared" si="537"/>
        <v>12</v>
      </c>
      <c r="P6879" s="56">
        <f t="shared" si="538"/>
        <v>2</v>
      </c>
      <c r="Q6879" s="2" t="str">
        <f t="shared" si="539"/>
        <v>&lt;a href="set04\he_november 20, 1917 - august 10, 1920\miscellaneous\hannaford_creamery_burns_december_2,_1919_p1_he.pdf"&gt;Creamery Burns&lt;/a&gt;</v>
      </c>
    </row>
    <row r="6880" spans="1:17" x14ac:dyDescent="0.25">
      <c r="A6880" s="2">
        <v>4088</v>
      </c>
      <c r="B6880" s="4" t="s">
        <v>15112</v>
      </c>
      <c r="C6880" s="4" t="s">
        <v>10202</v>
      </c>
      <c r="D6880" s="52">
        <v>7276</v>
      </c>
      <c r="E6880" s="5" t="s">
        <v>13629</v>
      </c>
      <c r="F6880" s="5">
        <v>8</v>
      </c>
      <c r="G6880" s="5">
        <v>22</v>
      </c>
      <c r="H6880" s="5">
        <v>4139</v>
      </c>
      <c r="I6880" t="s">
        <v>28970</v>
      </c>
      <c r="J6880" s="46" t="s">
        <v>33103</v>
      </c>
      <c r="K6880" s="56"/>
      <c r="L6880" s="56"/>
      <c r="M6880" s="56">
        <f t="shared" si="536"/>
        <v>1919</v>
      </c>
      <c r="N6880" s="56"/>
      <c r="O6880" s="56">
        <f t="shared" si="537"/>
        <v>12</v>
      </c>
      <c r="P6880" s="56">
        <f t="shared" si="538"/>
        <v>2</v>
      </c>
      <c r="Q6880" s="2" t="str">
        <f t="shared" si="539"/>
        <v>&lt;a href="set04\he_november 20, 1917 - august 10, 1920\miscellaneous\karnak_news_december_2,_1919_p8_he.pdf"&gt;News&lt;/a&gt;</v>
      </c>
    </row>
    <row r="6881" spans="1:17" x14ac:dyDescent="0.25">
      <c r="A6881" s="2">
        <v>7891</v>
      </c>
      <c r="B6881" s="4" t="s">
        <v>13195</v>
      </c>
      <c r="C6881" s="4" t="s">
        <v>1607</v>
      </c>
      <c r="D6881" s="52">
        <v>7276</v>
      </c>
      <c r="E6881" s="5" t="s">
        <v>13629</v>
      </c>
      <c r="F6881" s="5">
        <v>8</v>
      </c>
      <c r="G6881" s="5">
        <v>22</v>
      </c>
      <c r="H6881" s="5">
        <v>4551</v>
      </c>
      <c r="I6881" t="s">
        <v>28971</v>
      </c>
      <c r="J6881" s="46" t="s">
        <v>33103</v>
      </c>
      <c r="K6881" s="56"/>
      <c r="L6881" s="56"/>
      <c r="M6881" s="56">
        <f t="shared" si="536"/>
        <v>1919</v>
      </c>
      <c r="N6881" s="56"/>
      <c r="O6881" s="56">
        <f t="shared" si="537"/>
        <v>12</v>
      </c>
      <c r="P6881" s="56">
        <f t="shared" si="538"/>
        <v>2</v>
      </c>
      <c r="Q6881" s="2" t="str">
        <f t="shared" si="539"/>
        <v>&lt;a href="set04\he_november 20, 1917 - august 10, 1920\miscellaneous\walum_notes_december_2,_1919_p8_he.pdf"&gt;Notes&lt;/a&gt;</v>
      </c>
    </row>
    <row r="6882" spans="1:17" x14ac:dyDescent="0.25">
      <c r="A6882" s="2">
        <v>352</v>
      </c>
      <c r="B6882" s="4" t="s">
        <v>14970</v>
      </c>
      <c r="C6882" s="4" t="s">
        <v>10202</v>
      </c>
      <c r="D6882" s="52">
        <v>7283</v>
      </c>
      <c r="E6882" s="5" t="s">
        <v>13629</v>
      </c>
      <c r="F6882" s="5">
        <v>4</v>
      </c>
      <c r="G6882" s="5">
        <v>22</v>
      </c>
      <c r="H6882" s="5">
        <v>3746</v>
      </c>
      <c r="I6882" t="s">
        <v>28972</v>
      </c>
      <c r="J6882" s="46" t="s">
        <v>33103</v>
      </c>
      <c r="K6882" s="56"/>
      <c r="L6882" s="56"/>
      <c r="M6882" s="56">
        <f t="shared" si="536"/>
        <v>1919</v>
      </c>
      <c r="N6882" s="56"/>
      <c r="O6882" s="56">
        <f t="shared" si="537"/>
        <v>12</v>
      </c>
      <c r="P6882" s="56">
        <f t="shared" si="538"/>
        <v>9</v>
      </c>
      <c r="Q6882" s="2" t="str">
        <f t="shared" si="539"/>
        <v>&lt;a href="set04\he_november 20, 1917 - august 10, 1920\miscellaneous\bartley_news_december_9,_1919_p4_he.pdf"&gt;News&lt;/a&gt;</v>
      </c>
    </row>
    <row r="6883" spans="1:17" x14ac:dyDescent="0.25">
      <c r="A6883" s="2">
        <v>2547</v>
      </c>
      <c r="B6883" s="4" t="s">
        <v>15436</v>
      </c>
      <c r="C6883" s="4" t="s">
        <v>15437</v>
      </c>
      <c r="D6883" s="52">
        <v>7283</v>
      </c>
      <c r="E6883" s="5" t="s">
        <v>13629</v>
      </c>
      <c r="F6883" s="5">
        <v>1</v>
      </c>
      <c r="G6883" s="5">
        <v>22</v>
      </c>
      <c r="H6883" s="5">
        <v>3944</v>
      </c>
      <c r="I6883" t="s">
        <v>28973</v>
      </c>
      <c r="J6883" s="46" t="s">
        <v>33103</v>
      </c>
      <c r="K6883" s="56"/>
      <c r="L6883" s="56"/>
      <c r="M6883" s="56">
        <f t="shared" si="536"/>
        <v>1919</v>
      </c>
      <c r="N6883" s="56"/>
      <c r="O6883" s="56">
        <f t="shared" si="537"/>
        <v>12</v>
      </c>
      <c r="P6883" s="56">
        <f t="shared" si="538"/>
        <v>9</v>
      </c>
      <c r="Q6883" s="2" t="str">
        <f t="shared" si="539"/>
        <v>&lt;a href="set04\he_november 20, 1917 - august 10, 1920\miscellaneous\hagen,_h_j_guilty_december_9,_1919_p1_he.pdf"&gt;Guilty&lt;/a&gt;</v>
      </c>
    </row>
    <row r="6884" spans="1:17" x14ac:dyDescent="0.25">
      <c r="A6884" s="2">
        <v>4089</v>
      </c>
      <c r="B6884" s="4" t="s">
        <v>15112</v>
      </c>
      <c r="C6884" s="4" t="s">
        <v>10202</v>
      </c>
      <c r="D6884" s="52">
        <v>7283</v>
      </c>
      <c r="E6884" s="5" t="s">
        <v>13629</v>
      </c>
      <c r="F6884" s="5">
        <v>5</v>
      </c>
      <c r="G6884" s="5">
        <v>22</v>
      </c>
      <c r="H6884" s="5">
        <v>4140</v>
      </c>
      <c r="I6884" t="s">
        <v>28974</v>
      </c>
      <c r="J6884" s="46" t="s">
        <v>33103</v>
      </c>
      <c r="K6884" s="56"/>
      <c r="L6884" s="56"/>
      <c r="M6884" s="56">
        <f t="shared" si="536"/>
        <v>1919</v>
      </c>
      <c r="N6884" s="56"/>
      <c r="O6884" s="56">
        <f t="shared" si="537"/>
        <v>12</v>
      </c>
      <c r="P6884" s="56">
        <f t="shared" si="538"/>
        <v>9</v>
      </c>
      <c r="Q6884" s="2" t="str">
        <f t="shared" si="539"/>
        <v>&lt;a href="set04\he_november 20, 1917 - august 10, 1920\miscellaneous\karnak_news_december_9,_1919_p5_he.pdf"&gt;News&lt;/a&gt;</v>
      </c>
    </row>
    <row r="6885" spans="1:17" x14ac:dyDescent="0.25">
      <c r="A6885" s="2">
        <v>5704</v>
      </c>
      <c r="B6885" s="4" t="s">
        <v>7095</v>
      </c>
      <c r="C6885" s="4" t="s">
        <v>15527</v>
      </c>
      <c r="D6885" s="52">
        <v>7283</v>
      </c>
      <c r="E6885" s="5" t="s">
        <v>13629</v>
      </c>
      <c r="F6885" s="5">
        <v>5</v>
      </c>
      <c r="G6885" s="5">
        <v>22</v>
      </c>
      <c r="H6885" s="5">
        <v>4337</v>
      </c>
      <c r="I6885" t="s">
        <v>28975</v>
      </c>
      <c r="J6885" s="46" t="s">
        <v>33103</v>
      </c>
      <c r="K6885" s="56"/>
      <c r="L6885" s="56"/>
      <c r="M6885" s="56">
        <f t="shared" si="536"/>
        <v>1919</v>
      </c>
      <c r="N6885" s="56"/>
      <c r="O6885" s="56">
        <f t="shared" si="537"/>
        <v>12</v>
      </c>
      <c r="P6885" s="56">
        <f t="shared" si="538"/>
        <v>9</v>
      </c>
      <c r="Q6885" s="2" t="str">
        <f t="shared" si="539"/>
        <v>&lt;a href="set04\he_november 20, 1917 - august 10, 1920\miscellaneous\ouren,_oscar_operation_for_hernia_december_9,_1919_p5_he.pdf"&gt;Operation for hernia&lt;/a&gt;</v>
      </c>
    </row>
    <row r="6886" spans="1:17" x14ac:dyDescent="0.25">
      <c r="A6886" s="2">
        <v>7892</v>
      </c>
      <c r="B6886" s="4" t="s">
        <v>13195</v>
      </c>
      <c r="C6886" s="4" t="s">
        <v>1607</v>
      </c>
      <c r="D6886" s="52">
        <v>7283</v>
      </c>
      <c r="E6886" s="5" t="s">
        <v>13629</v>
      </c>
      <c r="F6886" s="5">
        <v>8</v>
      </c>
      <c r="G6886" s="5">
        <v>22</v>
      </c>
      <c r="H6886" s="5">
        <v>4552</v>
      </c>
      <c r="I6886" t="s">
        <v>28976</v>
      </c>
      <c r="J6886" s="46" t="s">
        <v>33103</v>
      </c>
      <c r="K6886" s="56"/>
      <c r="L6886" s="56"/>
      <c r="M6886" s="56">
        <f t="shared" si="536"/>
        <v>1919</v>
      </c>
      <c r="N6886" s="56"/>
      <c r="O6886" s="56">
        <f t="shared" si="537"/>
        <v>12</v>
      </c>
      <c r="P6886" s="56">
        <f t="shared" si="538"/>
        <v>9</v>
      </c>
      <c r="Q6886" s="2" t="str">
        <f t="shared" si="539"/>
        <v>&lt;a href="set04\he_november 20, 1917 - august 10, 1920\miscellaneous\walum_notes_december_9,_1919_p8_he.pdf"&gt;Notes&lt;/a&gt;</v>
      </c>
    </row>
    <row r="6887" spans="1:17" x14ac:dyDescent="0.25">
      <c r="A6887" s="2">
        <v>1643</v>
      </c>
      <c r="B6887" s="4" t="s">
        <v>9972</v>
      </c>
      <c r="C6887" s="4" t="s">
        <v>3458</v>
      </c>
      <c r="D6887" s="52">
        <v>7290</v>
      </c>
      <c r="E6887" s="5" t="s">
        <v>13629</v>
      </c>
      <c r="F6887" s="5">
        <v>20</v>
      </c>
      <c r="G6887" s="5">
        <v>22</v>
      </c>
      <c r="H6887" s="5">
        <v>3842</v>
      </c>
      <c r="I6887" t="s">
        <v>28977</v>
      </c>
      <c r="J6887" s="46" t="s">
        <v>33103</v>
      </c>
      <c r="K6887" s="56"/>
      <c r="L6887" s="56"/>
      <c r="M6887" s="56">
        <f t="shared" si="536"/>
        <v>1919</v>
      </c>
      <c r="N6887" s="56"/>
      <c r="O6887" s="56">
        <f t="shared" si="537"/>
        <v>12</v>
      </c>
      <c r="P6887" s="56">
        <f t="shared" si="538"/>
        <v>16</v>
      </c>
      <c r="Q6887" s="2" t="str">
        <f t="shared" si="539"/>
        <v>&lt;a href="set04\he_november 20, 1917 - august 10, 1920\miscellaneous\dover_items_december_16,_1919_p20_he.pdf"&gt;Items&lt;/a&gt;</v>
      </c>
    </row>
    <row r="6888" spans="1:17" x14ac:dyDescent="0.25">
      <c r="A6888" s="2">
        <v>2612</v>
      </c>
      <c r="B6888" s="4" t="s">
        <v>13904</v>
      </c>
      <c r="C6888" s="4" t="s">
        <v>2988</v>
      </c>
      <c r="D6888" s="52">
        <v>7290</v>
      </c>
      <c r="E6888" s="5" t="s">
        <v>13629</v>
      </c>
      <c r="F6888" s="5">
        <v>2</v>
      </c>
      <c r="G6888" s="5">
        <v>22</v>
      </c>
      <c r="H6888" s="5">
        <v>3967</v>
      </c>
      <c r="I6888" t="s">
        <v>28978</v>
      </c>
      <c r="J6888" s="46" t="s">
        <v>33103</v>
      </c>
      <c r="K6888" s="56"/>
      <c r="L6888" s="56"/>
      <c r="M6888" s="56">
        <f t="shared" si="536"/>
        <v>1919</v>
      </c>
      <c r="N6888" s="56"/>
      <c r="O6888" s="56">
        <f t="shared" si="537"/>
        <v>12</v>
      </c>
      <c r="P6888" s="56">
        <f t="shared" si="538"/>
        <v>16</v>
      </c>
      <c r="Q6888" s="2" t="str">
        <f t="shared" si="539"/>
        <v>&lt;a href="set04\he_november 20, 1917 - august 10, 1920\miscellaneous\hannaford_information_december_16,_1919_p2_he.pdf"&gt;Information&lt;/a&gt;</v>
      </c>
    </row>
    <row r="6889" spans="1:17" x14ac:dyDescent="0.25">
      <c r="A6889" s="2">
        <v>2700</v>
      </c>
      <c r="B6889" s="4" t="s">
        <v>5948</v>
      </c>
      <c r="C6889" s="4" t="s">
        <v>1607</v>
      </c>
      <c r="D6889" s="52">
        <v>7290</v>
      </c>
      <c r="E6889" s="5" t="s">
        <v>13629</v>
      </c>
      <c r="F6889" s="5">
        <v>1</v>
      </c>
      <c r="G6889" s="5">
        <v>22</v>
      </c>
      <c r="H6889" s="5">
        <v>3989</v>
      </c>
      <c r="I6889" t="s">
        <v>28979</v>
      </c>
      <c r="J6889" s="46" t="s">
        <v>33103</v>
      </c>
      <c r="K6889" s="56"/>
      <c r="L6889" s="56"/>
      <c r="M6889" s="56">
        <f t="shared" si="536"/>
        <v>1919</v>
      </c>
      <c r="N6889" s="56"/>
      <c r="O6889" s="56">
        <f t="shared" si="537"/>
        <v>12</v>
      </c>
      <c r="P6889" s="56">
        <f t="shared" si="538"/>
        <v>16</v>
      </c>
      <c r="Q6889" s="2" t="str">
        <f t="shared" si="539"/>
        <v>&lt;a href="set04\he_november 20, 1917 - august 10, 1920\miscellaneous\hannaford_school_notes_december_16,_1919_p1_he.pdf"&gt;Notes&lt;/a&gt;</v>
      </c>
    </row>
    <row r="6890" spans="1:17" x14ac:dyDescent="0.25">
      <c r="A6890" s="2">
        <v>4090</v>
      </c>
      <c r="B6890" s="4" t="s">
        <v>15112</v>
      </c>
      <c r="C6890" s="4" t="s">
        <v>10202</v>
      </c>
      <c r="D6890" s="52">
        <v>7290</v>
      </c>
      <c r="E6890" s="5" t="s">
        <v>13629</v>
      </c>
      <c r="F6890" s="5">
        <v>20</v>
      </c>
      <c r="G6890" s="5">
        <v>22</v>
      </c>
      <c r="H6890" s="5">
        <v>4141</v>
      </c>
      <c r="I6890" t="s">
        <v>28980</v>
      </c>
      <c r="J6890" s="46" t="s">
        <v>33103</v>
      </c>
      <c r="K6890" s="56"/>
      <c r="L6890" s="56"/>
      <c r="M6890" s="56">
        <f t="shared" si="536"/>
        <v>1919</v>
      </c>
      <c r="N6890" s="56"/>
      <c r="O6890" s="56">
        <f t="shared" si="537"/>
        <v>12</v>
      </c>
      <c r="P6890" s="56">
        <f t="shared" si="538"/>
        <v>16</v>
      </c>
      <c r="Q6890" s="2" t="str">
        <f t="shared" si="539"/>
        <v>&lt;a href="set04\he_november 20, 1917 - august 10, 1920\miscellaneous\karnak_news_december_16,_1919_p20_he.pdf"&gt;News&lt;/a&gt;</v>
      </c>
    </row>
    <row r="6891" spans="1:17" x14ac:dyDescent="0.25">
      <c r="A6891" s="2">
        <v>5783</v>
      </c>
      <c r="B6891" s="4" t="s">
        <v>6742</v>
      </c>
      <c r="C6891" s="4" t="s">
        <v>15533</v>
      </c>
      <c r="D6891" s="52">
        <v>7290</v>
      </c>
      <c r="E6891" s="5" t="s">
        <v>13629</v>
      </c>
      <c r="F6891" s="5">
        <v>11</v>
      </c>
      <c r="G6891" s="5">
        <v>22</v>
      </c>
      <c r="H6891" s="5">
        <v>4348</v>
      </c>
      <c r="I6891" t="s">
        <v>28981</v>
      </c>
      <c r="J6891" s="46" t="s">
        <v>33103</v>
      </c>
      <c r="K6891" s="56"/>
      <c r="L6891" s="56"/>
      <c r="M6891" s="56">
        <f t="shared" si="536"/>
        <v>1919</v>
      </c>
      <c r="N6891" s="56"/>
      <c r="O6891" s="56">
        <f t="shared" si="537"/>
        <v>12</v>
      </c>
      <c r="P6891" s="56">
        <f t="shared" si="538"/>
        <v>16</v>
      </c>
      <c r="Q6891" s="2" t="str">
        <f t="shared" si="539"/>
        <v>&lt;a href="set04\he_november 20, 1917 - august 10, 1920\miscellaneous\pederson,_lars_to_live_work_in_hoosick_falls_ny_december_16,_1919_p11_he.pdf"&gt;To live work in Hoosick Falls NY&lt;/a&gt;</v>
      </c>
    </row>
    <row r="6892" spans="1:17" x14ac:dyDescent="0.25">
      <c r="A6892" s="2">
        <v>7893</v>
      </c>
      <c r="B6892" s="4" t="s">
        <v>13195</v>
      </c>
      <c r="C6892" s="4" t="s">
        <v>1607</v>
      </c>
      <c r="D6892" s="52">
        <v>7290</v>
      </c>
      <c r="E6892" s="5" t="s">
        <v>13629</v>
      </c>
      <c r="F6892" s="5">
        <v>20</v>
      </c>
      <c r="G6892" s="5">
        <v>22</v>
      </c>
      <c r="H6892" s="5">
        <v>4553</v>
      </c>
      <c r="I6892" t="s">
        <v>28982</v>
      </c>
      <c r="J6892" s="46" t="s">
        <v>33103</v>
      </c>
      <c r="K6892" s="56"/>
      <c r="L6892" s="56"/>
      <c r="M6892" s="56">
        <f t="shared" si="536"/>
        <v>1919</v>
      </c>
      <c r="N6892" s="56"/>
      <c r="O6892" s="56">
        <f t="shared" si="537"/>
        <v>12</v>
      </c>
      <c r="P6892" s="56">
        <f t="shared" si="538"/>
        <v>16</v>
      </c>
      <c r="Q6892" s="2" t="str">
        <f t="shared" si="539"/>
        <v>&lt;a href="set04\he_november 20, 1917 - august 10, 1920\miscellaneous\walum_notes_december_16,_1919_p20_he.pdf"&gt;Notes&lt;/a&gt;</v>
      </c>
    </row>
    <row r="6893" spans="1:17" x14ac:dyDescent="0.25">
      <c r="A6893" s="2">
        <v>8420</v>
      </c>
      <c r="B6893" s="4" t="s">
        <v>15609</v>
      </c>
      <c r="C6893" s="4" t="s">
        <v>15610</v>
      </c>
      <c r="D6893" s="52">
        <v>7290</v>
      </c>
      <c r="E6893" s="5" t="s">
        <v>13629</v>
      </c>
      <c r="F6893" s="5">
        <v>11</v>
      </c>
      <c r="G6893" s="5">
        <v>22</v>
      </c>
      <c r="H6893" s="5">
        <v>4665</v>
      </c>
      <c r="I6893" t="s">
        <v>28983</v>
      </c>
      <c r="J6893" s="46" t="s">
        <v>33103</v>
      </c>
      <c r="K6893" s="56"/>
      <c r="L6893" s="56"/>
      <c r="M6893" s="56">
        <f t="shared" si="536"/>
        <v>1919</v>
      </c>
      <c r="N6893" s="56"/>
      <c r="O6893" s="56">
        <f t="shared" si="537"/>
        <v>12</v>
      </c>
      <c r="P6893" s="56">
        <f t="shared" si="538"/>
        <v>16</v>
      </c>
      <c r="Q6893" s="2" t="str">
        <f t="shared" si="539"/>
        <v>&lt;a href="set04\he_november 20, 1917 - august 10, 1920\miscellaneous\wood,_rev_n_arrives_to_lead_presby_church_december_16,_1919_p11_he.pdf"&gt;Arrives to lead Presby Church&lt;/a&gt;</v>
      </c>
    </row>
    <row r="6894" spans="1:17" x14ac:dyDescent="0.25">
      <c r="A6894" s="2">
        <v>1644</v>
      </c>
      <c r="B6894" s="4" t="s">
        <v>9972</v>
      </c>
      <c r="C6894" s="4" t="s">
        <v>3458</v>
      </c>
      <c r="D6894" s="52">
        <v>7297</v>
      </c>
      <c r="E6894" s="5" t="s">
        <v>13629</v>
      </c>
      <c r="F6894" s="5">
        <v>1</v>
      </c>
      <c r="G6894" s="5">
        <v>22</v>
      </c>
      <c r="H6894" s="5">
        <v>3843</v>
      </c>
      <c r="I6894" t="s">
        <v>28984</v>
      </c>
      <c r="J6894" s="46" t="s">
        <v>33103</v>
      </c>
      <c r="K6894" s="56"/>
      <c r="L6894" s="56"/>
      <c r="M6894" s="56">
        <f t="shared" si="536"/>
        <v>1919</v>
      </c>
      <c r="N6894" s="56"/>
      <c r="O6894" s="56">
        <f t="shared" si="537"/>
        <v>12</v>
      </c>
      <c r="P6894" s="56">
        <f t="shared" si="538"/>
        <v>23</v>
      </c>
      <c r="Q6894" s="2" t="str">
        <f t="shared" si="539"/>
        <v>&lt;a href="set04\he_november 20, 1917 - august 10, 1920\miscellaneous\dover_items_december_23,_1919_p1_he.pdf"&gt;Items&lt;/a&gt;</v>
      </c>
    </row>
    <row r="6895" spans="1:17" x14ac:dyDescent="0.25">
      <c r="A6895" s="2">
        <v>2603</v>
      </c>
      <c r="B6895" s="4" t="s">
        <v>13904</v>
      </c>
      <c r="C6895" s="4" t="s">
        <v>15441</v>
      </c>
      <c r="D6895" s="52">
        <v>7297</v>
      </c>
      <c r="E6895" s="5" t="s">
        <v>13629</v>
      </c>
      <c r="F6895" s="5">
        <v>1</v>
      </c>
      <c r="G6895" s="5">
        <v>22</v>
      </c>
      <c r="H6895" s="5">
        <v>3966</v>
      </c>
      <c r="I6895" t="s">
        <v>28985</v>
      </c>
      <c r="J6895" s="46" t="s">
        <v>33103</v>
      </c>
      <c r="K6895" s="56"/>
      <c r="L6895" s="56"/>
      <c r="M6895" s="56">
        <f t="shared" si="536"/>
        <v>1919</v>
      </c>
      <c r="N6895" s="56"/>
      <c r="O6895" s="56">
        <f t="shared" si="537"/>
        <v>12</v>
      </c>
      <c r="P6895" s="56">
        <f t="shared" si="538"/>
        <v>23</v>
      </c>
      <c r="Q6895" s="2" t="str">
        <f t="shared" si="539"/>
        <v>&lt;a href="set04\he_november 20, 1917 - august 10, 1920\miscellaneous\hannaford_creamery_will_not_rebuild_december_23,_1919_p1_he.pdf"&gt;Creamery will not rebuild&lt;/a&gt;</v>
      </c>
    </row>
    <row r="6896" spans="1:17" x14ac:dyDescent="0.25">
      <c r="A6896" s="2">
        <v>7894</v>
      </c>
      <c r="B6896" s="4" t="s">
        <v>13195</v>
      </c>
      <c r="C6896" s="4" t="s">
        <v>1607</v>
      </c>
      <c r="D6896" s="52">
        <v>7297</v>
      </c>
      <c r="E6896" s="5" t="s">
        <v>13629</v>
      </c>
      <c r="F6896" s="5">
        <v>8</v>
      </c>
      <c r="G6896" s="5">
        <v>22</v>
      </c>
      <c r="H6896" s="5">
        <v>4554</v>
      </c>
      <c r="I6896" t="s">
        <v>28986</v>
      </c>
      <c r="J6896" s="46" t="s">
        <v>33103</v>
      </c>
      <c r="K6896" s="56"/>
      <c r="L6896" s="56"/>
      <c r="M6896" s="56">
        <f t="shared" si="536"/>
        <v>1919</v>
      </c>
      <c r="N6896" s="56"/>
      <c r="O6896" s="56">
        <f t="shared" si="537"/>
        <v>12</v>
      </c>
      <c r="P6896" s="56">
        <f t="shared" si="538"/>
        <v>23</v>
      </c>
      <c r="Q6896" s="2" t="str">
        <f t="shared" si="539"/>
        <v>&lt;a href="set04\he_november 20, 1917 - august 10, 1920\miscellaneous\walum_notes_december_23,_1919_p8_he.pdf"&gt;Notes&lt;/a&gt;</v>
      </c>
    </row>
    <row r="6897" spans="1:17" x14ac:dyDescent="0.25">
      <c r="A6897" s="2">
        <v>6351</v>
      </c>
      <c r="B6897" s="4" t="s">
        <v>1017</v>
      </c>
      <c r="C6897" s="4" t="s">
        <v>1018</v>
      </c>
      <c r="D6897" s="52">
        <v>7299</v>
      </c>
      <c r="E6897" s="5" t="s">
        <v>13630</v>
      </c>
      <c r="F6897" s="5">
        <v>1</v>
      </c>
      <c r="G6897" s="5">
        <v>32</v>
      </c>
      <c r="H6897" s="5">
        <v>6741</v>
      </c>
      <c r="I6897" t="s">
        <v>30523</v>
      </c>
      <c r="J6897" s="46" t="s">
        <v>33120</v>
      </c>
      <c r="K6897" s="56"/>
      <c r="L6897" s="56"/>
      <c r="M6897" s="56">
        <f t="shared" si="536"/>
        <v>1919</v>
      </c>
      <c r="N6897" s="56"/>
      <c r="O6897" s="56">
        <f t="shared" si="537"/>
        <v>12</v>
      </c>
      <c r="P6897" s="56">
        <f t="shared" si="538"/>
        <v>25</v>
      </c>
      <c r="Q6897" s="2" t="str">
        <f t="shared" si="539"/>
        <v>&lt;a href="set03\tsr\tsr_october_26,_1916_-_august_3,_1922\miscellaneous\russell,_child_of_h_l_drinks_lysol_december_25,_1919_p1_tsr.pdf"&gt;Drinks Lysol&lt;/a&gt;</v>
      </c>
    </row>
    <row r="6898" spans="1:17" x14ac:dyDescent="0.25">
      <c r="A6898" s="2">
        <v>788</v>
      </c>
      <c r="B6898" s="4" t="s">
        <v>15398</v>
      </c>
      <c r="C6898" s="4" t="s">
        <v>15399</v>
      </c>
      <c r="D6898" s="52">
        <v>7304</v>
      </c>
      <c r="E6898" s="5" t="s">
        <v>13629</v>
      </c>
      <c r="F6898" s="5">
        <v>4</v>
      </c>
      <c r="G6898" s="5">
        <v>22</v>
      </c>
      <c r="H6898" s="5">
        <v>3787</v>
      </c>
      <c r="I6898" t="s">
        <v>28987</v>
      </c>
      <c r="J6898" s="46" t="s">
        <v>33103</v>
      </c>
      <c r="K6898" s="56"/>
      <c r="L6898" s="56"/>
      <c r="M6898" s="56">
        <f t="shared" si="536"/>
        <v>1919</v>
      </c>
      <c r="N6898" s="56"/>
      <c r="O6898" s="56">
        <f t="shared" si="537"/>
        <v>12</v>
      </c>
      <c r="P6898" s="56">
        <f t="shared" si="538"/>
        <v>30</v>
      </c>
      <c r="Q6898" s="2" t="str">
        <f t="shared" si="539"/>
        <v>&lt;a href="set04\he_november 20, 1917 - august 10, 1920\miscellaneous\christianson,_godfrey_visits_from_mawer,_sk_his_brother_otto_december_30,_1919_p4_he.pdf"&gt;Visits from Mawer, SK his brother Otto&lt;/a&gt;</v>
      </c>
    </row>
    <row r="6899" spans="1:17" x14ac:dyDescent="0.25">
      <c r="A6899" s="2">
        <v>1645</v>
      </c>
      <c r="B6899" s="4" t="s">
        <v>9972</v>
      </c>
      <c r="C6899" s="4" t="s">
        <v>3458</v>
      </c>
      <c r="D6899" s="52">
        <v>7304</v>
      </c>
      <c r="E6899" s="5" t="s">
        <v>13629</v>
      </c>
      <c r="F6899" s="5">
        <v>4</v>
      </c>
      <c r="G6899" s="5">
        <v>22</v>
      </c>
      <c r="H6899" s="5">
        <v>3844</v>
      </c>
      <c r="I6899" t="s">
        <v>28988</v>
      </c>
      <c r="J6899" s="46" t="s">
        <v>33103</v>
      </c>
      <c r="K6899" s="56"/>
      <c r="L6899" s="56"/>
      <c r="M6899" s="56">
        <f t="shared" ref="M6899:M6962" si="540">YEAR(D6899)</f>
        <v>1919</v>
      </c>
      <c r="N6899" s="56"/>
      <c r="O6899" s="56">
        <f t="shared" ref="O6899:O6962" si="541">MONTH(D6899)</f>
        <v>12</v>
      </c>
      <c r="P6899" s="56">
        <f t="shared" ref="P6899:P6962" si="542">DAY(D6899)</f>
        <v>30</v>
      </c>
      <c r="Q6899" s="2" t="str">
        <f t="shared" si="539"/>
        <v>&lt;a href="set04\he_november 20, 1917 - august 10, 1920\miscellaneous\dover_items_december_30,_1919_p4_he.pdf"&gt;Items&lt;/a&gt;</v>
      </c>
    </row>
    <row r="6900" spans="1:17" x14ac:dyDescent="0.25">
      <c r="A6900" s="2">
        <v>4091</v>
      </c>
      <c r="B6900" s="4" t="s">
        <v>15112</v>
      </c>
      <c r="C6900" s="4" t="s">
        <v>10202</v>
      </c>
      <c r="D6900" s="52">
        <v>7304</v>
      </c>
      <c r="E6900" s="5" t="s">
        <v>13629</v>
      </c>
      <c r="F6900" s="5">
        <v>4</v>
      </c>
      <c r="G6900" s="5">
        <v>22</v>
      </c>
      <c r="H6900" s="5">
        <v>4142</v>
      </c>
      <c r="I6900" t="s">
        <v>28989</v>
      </c>
      <c r="J6900" s="46" t="s">
        <v>33103</v>
      </c>
      <c r="K6900" s="56"/>
      <c r="L6900" s="56"/>
      <c r="M6900" s="56">
        <f t="shared" si="540"/>
        <v>1919</v>
      </c>
      <c r="N6900" s="56"/>
      <c r="O6900" s="56">
        <f t="shared" si="541"/>
        <v>12</v>
      </c>
      <c r="P6900" s="56">
        <f t="shared" si="542"/>
        <v>30</v>
      </c>
      <c r="Q6900" s="2" t="str">
        <f t="shared" si="539"/>
        <v>&lt;a href="set04\he_november 20, 1917 - august 10, 1920\miscellaneous\karnak_news_december_30,_1919_p4_he.pdf"&gt;News&lt;/a&gt;</v>
      </c>
    </row>
    <row r="6901" spans="1:17" x14ac:dyDescent="0.25">
      <c r="A6901" s="2">
        <v>7464</v>
      </c>
      <c r="B6901" s="4" t="s">
        <v>14012</v>
      </c>
      <c r="C6901" s="4" t="s">
        <v>15389</v>
      </c>
      <c r="D6901" s="52">
        <v>7304</v>
      </c>
      <c r="E6901" s="5" t="s">
        <v>13629</v>
      </c>
      <c r="F6901" s="5">
        <v>5</v>
      </c>
      <c r="G6901" s="5">
        <v>22</v>
      </c>
      <c r="H6901" s="5">
        <v>4457</v>
      </c>
      <c r="I6901" t="s">
        <v>28990</v>
      </c>
      <c r="J6901" s="46" t="s">
        <v>33103</v>
      </c>
      <c r="K6901" s="56"/>
      <c r="L6901" s="56"/>
      <c r="M6901" s="56">
        <f t="shared" si="540"/>
        <v>1919</v>
      </c>
      <c r="N6901" s="56"/>
      <c r="O6901" s="56">
        <f t="shared" si="541"/>
        <v>12</v>
      </c>
      <c r="P6901" s="56">
        <f t="shared" si="542"/>
        <v>30</v>
      </c>
      <c r="Q6901" s="2" t="str">
        <f t="shared" si="539"/>
        <v>&lt;a href="set04\he_november 20, 1917 - august 10, 1920\miscellaneous\thoreson,_walter_arrives_home_wwi_december_30,_1919_p5_he.pdf"&gt;Arrives home WWI&lt;/a&gt;</v>
      </c>
    </row>
    <row r="6902" spans="1:17" x14ac:dyDescent="0.25">
      <c r="A6902" s="2">
        <v>7895</v>
      </c>
      <c r="B6902" s="4" t="s">
        <v>13195</v>
      </c>
      <c r="C6902" s="4" t="s">
        <v>1607</v>
      </c>
      <c r="D6902" s="52">
        <v>7304</v>
      </c>
      <c r="E6902" s="5" t="s">
        <v>13629</v>
      </c>
      <c r="F6902" s="5">
        <v>8</v>
      </c>
      <c r="G6902" s="5">
        <v>22</v>
      </c>
      <c r="H6902" s="5">
        <v>4555</v>
      </c>
      <c r="I6902" t="s">
        <v>28991</v>
      </c>
      <c r="J6902" s="46" t="s">
        <v>33103</v>
      </c>
      <c r="K6902" s="56"/>
      <c r="L6902" s="56"/>
      <c r="M6902" s="56">
        <f t="shared" si="540"/>
        <v>1919</v>
      </c>
      <c r="N6902" s="56"/>
      <c r="O6902" s="56">
        <f t="shared" si="541"/>
        <v>12</v>
      </c>
      <c r="P6902" s="56">
        <f t="shared" si="542"/>
        <v>30</v>
      </c>
      <c r="Q6902" s="2" t="str">
        <f t="shared" si="539"/>
        <v>&lt;a href="set04\he_november 20, 1917 - august 10, 1920\miscellaneous\walum_notes_december_30,_1919_p8_he.pdf"&gt;Notes&lt;/a&gt;</v>
      </c>
    </row>
    <row r="6903" spans="1:17" x14ac:dyDescent="0.25">
      <c r="A6903" s="2">
        <v>5038</v>
      </c>
      <c r="B6903" s="4" t="s">
        <v>938</v>
      </c>
      <c r="C6903" s="4" t="s">
        <v>939</v>
      </c>
      <c r="D6903" s="52">
        <v>7306</v>
      </c>
      <c r="E6903" s="5" t="s">
        <v>13630</v>
      </c>
      <c r="F6903" s="5">
        <v>1</v>
      </c>
      <c r="G6903" s="5">
        <v>32</v>
      </c>
      <c r="H6903" s="5">
        <v>6678</v>
      </c>
      <c r="I6903" t="s">
        <v>30524</v>
      </c>
      <c r="J6903" s="46" t="s">
        <v>33120</v>
      </c>
      <c r="K6903" s="56"/>
      <c r="L6903" s="56"/>
      <c r="M6903" s="56">
        <f t="shared" si="540"/>
        <v>1920</v>
      </c>
      <c r="N6903" s="56"/>
      <c r="O6903" s="56">
        <f t="shared" si="541"/>
        <v>1</v>
      </c>
      <c r="P6903" s="56">
        <f t="shared" si="542"/>
        <v>1</v>
      </c>
      <c r="Q6903" s="2" t="str">
        <f t="shared" si="539"/>
        <v>&lt;a href="set03\tsr\tsr_october_26,_1916_-_august_3,_1922\miscellaneous\mcdonald,_charles_f_removes_to_lisbon_january_1,_1920_p1_tsr.pdf"&gt;Removes to Lisbon&lt;/a&gt;</v>
      </c>
    </row>
    <row r="6904" spans="1:17" x14ac:dyDescent="0.25">
      <c r="A6904" s="2">
        <v>6605</v>
      </c>
      <c r="B6904" s="4" t="s">
        <v>1055</v>
      </c>
      <c r="C6904" s="4" t="s">
        <v>690</v>
      </c>
      <c r="D6904" s="52">
        <v>7306</v>
      </c>
      <c r="E6904" s="5" t="s">
        <v>13630</v>
      </c>
      <c r="F6904" s="5">
        <v>1</v>
      </c>
      <c r="G6904" s="5">
        <v>32</v>
      </c>
      <c r="H6904" s="5">
        <v>6768</v>
      </c>
      <c r="I6904" t="s">
        <v>30525</v>
      </c>
      <c r="J6904" s="46" t="s">
        <v>33120</v>
      </c>
      <c r="K6904" s="56"/>
      <c r="L6904" s="56"/>
      <c r="M6904" s="56">
        <f t="shared" si="540"/>
        <v>1920</v>
      </c>
      <c r="N6904" s="56"/>
      <c r="O6904" s="56">
        <f t="shared" si="541"/>
        <v>1</v>
      </c>
      <c r="P6904" s="56">
        <f t="shared" si="542"/>
        <v>1</v>
      </c>
      <c r="Q6904" s="2" t="str">
        <f t="shared" si="539"/>
        <v>&lt;a href="set03\tsr\tsr_october_26,_1916_-_august_3,_1922\miscellaneous\simenson,_wallace_operation_january_1,_1920_p1_tsr.pdf"&gt;Operation&lt;/a&gt;</v>
      </c>
    </row>
    <row r="6905" spans="1:17" x14ac:dyDescent="0.25">
      <c r="A6905" s="2">
        <v>1646</v>
      </c>
      <c r="B6905" s="4" t="s">
        <v>9972</v>
      </c>
      <c r="C6905" s="4" t="s">
        <v>3458</v>
      </c>
      <c r="D6905" s="52">
        <v>7311</v>
      </c>
      <c r="E6905" s="5" t="s">
        <v>13629</v>
      </c>
      <c r="F6905" s="5">
        <v>1</v>
      </c>
      <c r="G6905" s="5">
        <v>22</v>
      </c>
      <c r="H6905" s="5">
        <v>3857</v>
      </c>
      <c r="I6905" t="s">
        <v>28992</v>
      </c>
      <c r="J6905" s="46" t="s">
        <v>33103</v>
      </c>
      <c r="K6905" s="56"/>
      <c r="L6905" s="56"/>
      <c r="M6905" s="56">
        <f t="shared" si="540"/>
        <v>1920</v>
      </c>
      <c r="N6905" s="56"/>
      <c r="O6905" s="56">
        <f t="shared" si="541"/>
        <v>1</v>
      </c>
      <c r="P6905" s="56">
        <f t="shared" si="542"/>
        <v>6</v>
      </c>
      <c r="Q6905" s="2" t="str">
        <f t="shared" si="539"/>
        <v>&lt;a href="set04\he_november 20, 1917 - august 10, 1920\miscellaneous\dover_items_january_6,_1920_p1_he.pdf"&gt;Items&lt;/a&gt;</v>
      </c>
    </row>
    <row r="6906" spans="1:17" x14ac:dyDescent="0.25">
      <c r="A6906" s="2">
        <v>4092</v>
      </c>
      <c r="B6906" s="4" t="s">
        <v>15112</v>
      </c>
      <c r="C6906" s="4" t="s">
        <v>10202</v>
      </c>
      <c r="D6906" s="52">
        <v>7311</v>
      </c>
      <c r="E6906" s="5" t="s">
        <v>13629</v>
      </c>
      <c r="F6906" s="5">
        <v>5</v>
      </c>
      <c r="G6906" s="5">
        <v>22</v>
      </c>
      <c r="H6906" s="5">
        <v>4170</v>
      </c>
      <c r="I6906" t="s">
        <v>28993</v>
      </c>
      <c r="J6906" s="46" t="s">
        <v>33103</v>
      </c>
      <c r="K6906" s="56"/>
      <c r="L6906" s="56"/>
      <c r="M6906" s="56">
        <f t="shared" si="540"/>
        <v>1920</v>
      </c>
      <c r="N6906" s="56"/>
      <c r="O6906" s="56">
        <f t="shared" si="541"/>
        <v>1</v>
      </c>
      <c r="P6906" s="56">
        <f t="shared" si="542"/>
        <v>6</v>
      </c>
      <c r="Q6906" s="2" t="str">
        <f t="shared" si="539"/>
        <v>&lt;a href="set04\he_november 20, 1917 - august 10, 1920\miscellaneous\karnak_news_january_6,_1920_p5_he.pdf"&gt;News&lt;/a&gt;</v>
      </c>
    </row>
    <row r="6907" spans="1:17" x14ac:dyDescent="0.25">
      <c r="A6907" s="2">
        <v>7896</v>
      </c>
      <c r="B6907" s="4" t="s">
        <v>13195</v>
      </c>
      <c r="C6907" s="4" t="s">
        <v>1607</v>
      </c>
      <c r="D6907" s="52">
        <v>7311</v>
      </c>
      <c r="E6907" s="5" t="s">
        <v>13629</v>
      </c>
      <c r="F6907" s="5">
        <v>8</v>
      </c>
      <c r="G6907" s="5">
        <v>22</v>
      </c>
      <c r="H6907" s="5">
        <v>4605</v>
      </c>
      <c r="I6907" t="s">
        <v>28994</v>
      </c>
      <c r="J6907" s="46" t="s">
        <v>33103</v>
      </c>
      <c r="K6907" s="56"/>
      <c r="L6907" s="56"/>
      <c r="M6907" s="56">
        <f t="shared" si="540"/>
        <v>1920</v>
      </c>
      <c r="N6907" s="56"/>
      <c r="O6907" s="56">
        <f t="shared" si="541"/>
        <v>1</v>
      </c>
      <c r="P6907" s="56">
        <f t="shared" si="542"/>
        <v>6</v>
      </c>
      <c r="Q6907" s="2" t="str">
        <f t="shared" si="539"/>
        <v>&lt;a href="set04\he_november 20, 1917 - august 10, 1920\miscellaneous\walum_notes_january_6,_1920_p8_he.pdf"&gt;Notes&lt;/a&gt;</v>
      </c>
    </row>
    <row r="6908" spans="1:17" x14ac:dyDescent="0.25">
      <c r="A6908" s="2">
        <v>5037</v>
      </c>
      <c r="B6908" s="4" t="s">
        <v>936</v>
      </c>
      <c r="C6908" s="4" t="s">
        <v>937</v>
      </c>
      <c r="D6908" s="52">
        <v>7313</v>
      </c>
      <c r="E6908" s="5" t="s">
        <v>13630</v>
      </c>
      <c r="F6908" s="5">
        <v>1</v>
      </c>
      <c r="G6908" s="5">
        <v>32</v>
      </c>
      <c r="H6908" s="5">
        <v>6677</v>
      </c>
      <c r="I6908" t="s">
        <v>30526</v>
      </c>
      <c r="J6908" s="46" t="s">
        <v>33120</v>
      </c>
      <c r="K6908" s="56"/>
      <c r="L6908" s="56"/>
      <c r="M6908" s="56">
        <f t="shared" si="540"/>
        <v>1920</v>
      </c>
      <c r="N6908" s="56"/>
      <c r="O6908" s="56">
        <f t="shared" si="541"/>
        <v>1</v>
      </c>
      <c r="P6908" s="56">
        <f t="shared" si="542"/>
        <v>8</v>
      </c>
      <c r="Q6908" s="2" t="str">
        <f t="shared" si="539"/>
        <v>&lt;a href="set03\tsr\tsr_october_26,_1916_-_august_3,_1922\miscellaneous\mcdonald,_charles_correction_to_fargo_january_8,_1920_p1_tsr.pdf"&gt;Correction to Fargo&lt;/a&gt;</v>
      </c>
    </row>
    <row r="6909" spans="1:17" x14ac:dyDescent="0.25">
      <c r="A6909" s="2">
        <v>5163</v>
      </c>
      <c r="B6909" s="4" t="s">
        <v>948</v>
      </c>
      <c r="C6909" s="4" t="s">
        <v>610</v>
      </c>
      <c r="D6909" s="52">
        <v>7313</v>
      </c>
      <c r="E6909" s="5" t="s">
        <v>13630</v>
      </c>
      <c r="F6909" s="5">
        <v>1</v>
      </c>
      <c r="G6909" s="5">
        <v>32</v>
      </c>
      <c r="H6909" s="5">
        <v>6685</v>
      </c>
      <c r="I6909" t="s">
        <v>30527</v>
      </c>
      <c r="J6909" s="46" t="s">
        <v>33120</v>
      </c>
      <c r="K6909" s="56"/>
      <c r="L6909" s="56"/>
      <c r="M6909" s="56">
        <f t="shared" si="540"/>
        <v>1920</v>
      </c>
      <c r="N6909" s="56"/>
      <c r="O6909" s="56">
        <f t="shared" si="541"/>
        <v>1</v>
      </c>
      <c r="P6909" s="56">
        <f t="shared" si="542"/>
        <v>8</v>
      </c>
      <c r="Q6909" s="2" t="str">
        <f t="shared" si="539"/>
        <v>&lt;a href="set03\tsr\tsr_october_26,_1916_-_august_3,_1922\miscellaneous\milinder,_mrs._roy_appendicitis_january_8,_1920_p1_tsr.pdf"&gt;Appendicitis&lt;/a&gt;</v>
      </c>
    </row>
    <row r="6910" spans="1:17" x14ac:dyDescent="0.25">
      <c r="A6910" s="2">
        <v>1647</v>
      </c>
      <c r="B6910" s="4" t="s">
        <v>9972</v>
      </c>
      <c r="C6910" s="4" t="s">
        <v>3458</v>
      </c>
      <c r="D6910" s="52">
        <v>7318</v>
      </c>
      <c r="E6910" s="5" t="s">
        <v>13629</v>
      </c>
      <c r="F6910" s="5">
        <v>1</v>
      </c>
      <c r="G6910" s="5">
        <v>22</v>
      </c>
      <c r="H6910" s="5">
        <v>3858</v>
      </c>
      <c r="I6910" t="s">
        <v>28995</v>
      </c>
      <c r="J6910" s="46" t="s">
        <v>33103</v>
      </c>
      <c r="K6910" s="56"/>
      <c r="L6910" s="56"/>
      <c r="M6910" s="56">
        <f t="shared" si="540"/>
        <v>1920</v>
      </c>
      <c r="N6910" s="56"/>
      <c r="O6910" s="56">
        <f t="shared" si="541"/>
        <v>1</v>
      </c>
      <c r="P6910" s="56">
        <f t="shared" si="542"/>
        <v>13</v>
      </c>
      <c r="Q6910" s="2" t="str">
        <f t="shared" si="539"/>
        <v>&lt;a href="set04\he_november 20, 1917 - august 10, 1920\miscellaneous\dover_items_january_13,_1920_p1_he.pdf"&gt;Items&lt;/a&gt;</v>
      </c>
    </row>
    <row r="6911" spans="1:17" x14ac:dyDescent="0.25">
      <c r="A6911" s="2">
        <v>4044</v>
      </c>
      <c r="B6911" s="4" t="s">
        <v>15687</v>
      </c>
      <c r="C6911" s="4" t="s">
        <v>15688</v>
      </c>
      <c r="D6911" s="52">
        <v>7318</v>
      </c>
      <c r="E6911" s="5" t="s">
        <v>13629</v>
      </c>
      <c r="F6911" s="5">
        <v>5</v>
      </c>
      <c r="G6911" s="5">
        <v>22</v>
      </c>
      <c r="H6911" s="5">
        <v>4083</v>
      </c>
      <c r="I6911" t="s">
        <v>28996</v>
      </c>
      <c r="J6911" s="46" t="s">
        <v>33103</v>
      </c>
      <c r="K6911" s="56"/>
      <c r="L6911" s="56"/>
      <c r="M6911" s="56">
        <f t="shared" si="540"/>
        <v>1920</v>
      </c>
      <c r="N6911" s="56"/>
      <c r="O6911" s="56">
        <f t="shared" si="541"/>
        <v>1</v>
      </c>
      <c r="P6911" s="56">
        <f t="shared" si="542"/>
        <v>13</v>
      </c>
      <c r="Q6911" s="2" t="str">
        <f t="shared" si="539"/>
        <v>&lt;a href="set04\he_november 20, 1917 - august 10, 1920\miscellaneous\kalland,_olai_to_norway_until_august_january_13,_1920_p5_he.pdf"&gt;To Norway until August&lt;/a&gt;</v>
      </c>
    </row>
    <row r="6912" spans="1:17" x14ac:dyDescent="0.25">
      <c r="A6912" s="2">
        <v>4093</v>
      </c>
      <c r="B6912" s="4" t="s">
        <v>15112</v>
      </c>
      <c r="C6912" s="4" t="s">
        <v>10202</v>
      </c>
      <c r="D6912" s="52">
        <v>7318</v>
      </c>
      <c r="E6912" s="5" t="s">
        <v>13629</v>
      </c>
      <c r="F6912" s="5">
        <v>4</v>
      </c>
      <c r="G6912" s="5">
        <v>22</v>
      </c>
      <c r="H6912" s="5">
        <v>4171</v>
      </c>
      <c r="I6912" t="s">
        <v>28997</v>
      </c>
      <c r="J6912" s="46" t="s">
        <v>33103</v>
      </c>
      <c r="K6912" s="56"/>
      <c r="L6912" s="56"/>
      <c r="M6912" s="56">
        <f t="shared" si="540"/>
        <v>1920</v>
      </c>
      <c r="N6912" s="56"/>
      <c r="O6912" s="56">
        <f t="shared" si="541"/>
        <v>1</v>
      </c>
      <c r="P6912" s="56">
        <f t="shared" si="542"/>
        <v>13</v>
      </c>
      <c r="Q6912" s="2" t="str">
        <f t="shared" si="539"/>
        <v>&lt;a href="set04\he_november 20, 1917 - august 10, 1920\miscellaneous\karnak_news_january_13,_1920_p4_he.pdf"&gt;News&lt;/a&gt;</v>
      </c>
    </row>
    <row r="6913" spans="1:17" x14ac:dyDescent="0.25">
      <c r="A6913" s="2">
        <v>7631</v>
      </c>
      <c r="B6913" s="4" t="s">
        <v>15724</v>
      </c>
      <c r="C6913" s="4" t="s">
        <v>15688</v>
      </c>
      <c r="D6913" s="52">
        <v>7318</v>
      </c>
      <c r="E6913" s="5" t="s">
        <v>13629</v>
      </c>
      <c r="F6913" s="5">
        <v>5</v>
      </c>
      <c r="G6913" s="5">
        <v>22</v>
      </c>
      <c r="H6913" s="5">
        <v>4472</v>
      </c>
      <c r="I6913" t="s">
        <v>28998</v>
      </c>
      <c r="J6913" s="46" t="s">
        <v>33103</v>
      </c>
      <c r="K6913" s="56"/>
      <c r="L6913" s="56"/>
      <c r="M6913" s="56">
        <f t="shared" si="540"/>
        <v>1920</v>
      </c>
      <c r="N6913" s="56"/>
      <c r="O6913" s="56">
        <f t="shared" si="541"/>
        <v>1</v>
      </c>
      <c r="P6913" s="56">
        <f t="shared" si="542"/>
        <v>13</v>
      </c>
      <c r="Q6913" s="2" t="str">
        <f t="shared" si="539"/>
        <v>&lt;a href="set04\he_november 20, 1917 - august 10, 1920\miscellaneous\vasvig,_olaf_to_norway_until_august_january_13,_1920_p5_he.pdf"&gt;To Norway until August&lt;/a&gt;</v>
      </c>
    </row>
    <row r="6914" spans="1:17" x14ac:dyDescent="0.25">
      <c r="A6914" s="2">
        <v>7897</v>
      </c>
      <c r="B6914" s="4" t="s">
        <v>13195</v>
      </c>
      <c r="C6914" s="4" t="s">
        <v>1607</v>
      </c>
      <c r="D6914" s="52">
        <v>7318</v>
      </c>
      <c r="E6914" s="5" t="s">
        <v>13629</v>
      </c>
      <c r="F6914" s="5">
        <v>8</v>
      </c>
      <c r="G6914" s="5">
        <v>22</v>
      </c>
      <c r="H6914" s="5">
        <v>4606</v>
      </c>
      <c r="I6914" t="s">
        <v>28999</v>
      </c>
      <c r="J6914" s="46" t="s">
        <v>33103</v>
      </c>
      <c r="K6914" s="56"/>
      <c r="L6914" s="56"/>
      <c r="M6914" s="56">
        <f t="shared" si="540"/>
        <v>1920</v>
      </c>
      <c r="N6914" s="56"/>
      <c r="O6914" s="56">
        <f t="shared" si="541"/>
        <v>1</v>
      </c>
      <c r="P6914" s="56">
        <f t="shared" si="542"/>
        <v>13</v>
      </c>
      <c r="Q6914" s="2" t="str">
        <f t="shared" ref="Q6914:Q6977" si="543">"&lt;a href="&amp;""""&amp;J6914&amp;"\"&amp;I6914&amp;"""&gt;"&amp;C6914&amp;"&lt;/a&gt;"</f>
        <v>&lt;a href="set04\he_november 20, 1917 - august 10, 1920\miscellaneous\walum_notes_january_13,_1920_p8_he.pdf"&gt;Notes&lt;/a&gt;</v>
      </c>
    </row>
    <row r="6915" spans="1:17" x14ac:dyDescent="0.25">
      <c r="A6915" s="2">
        <v>8199</v>
      </c>
      <c r="B6915" s="4" t="s">
        <v>15298</v>
      </c>
      <c r="C6915" s="4" t="s">
        <v>15729</v>
      </c>
      <c r="D6915" s="52">
        <v>7318</v>
      </c>
      <c r="E6915" s="5" t="s">
        <v>13629</v>
      </c>
      <c r="F6915" s="5">
        <v>4</v>
      </c>
      <c r="G6915" s="5">
        <v>22</v>
      </c>
      <c r="H6915" s="5">
        <v>4651</v>
      </c>
      <c r="I6915" t="s">
        <v>29142</v>
      </c>
      <c r="J6915" s="46" t="s">
        <v>33103</v>
      </c>
      <c r="K6915" s="56"/>
      <c r="L6915" s="56"/>
      <c r="M6915" s="56">
        <f t="shared" si="540"/>
        <v>1920</v>
      </c>
      <c r="N6915" s="56"/>
      <c r="O6915" s="56">
        <f t="shared" si="541"/>
        <v>1</v>
      </c>
      <c r="P6915" s="56">
        <f t="shared" si="542"/>
        <v>13</v>
      </c>
      <c r="Q6915" s="2" t="str">
        <f t="shared" si="543"/>
        <v>&lt;a href="set04\he_november 20, 1917 - august 10, 1920\miscellaneous\wickham,_me_to_do_census_for_village_january_13_1920_p4_he.pdf"&gt;To Do census for village&lt;/a&gt;</v>
      </c>
    </row>
    <row r="6916" spans="1:17" x14ac:dyDescent="0.25">
      <c r="A6916" s="2">
        <v>7673</v>
      </c>
      <c r="B6916" s="4" t="s">
        <v>1108</v>
      </c>
      <c r="C6916" s="4" t="s">
        <v>1109</v>
      </c>
      <c r="D6916" s="52">
        <v>7320</v>
      </c>
      <c r="E6916" s="5" t="s">
        <v>13630</v>
      </c>
      <c r="F6916" s="5">
        <v>4</v>
      </c>
      <c r="G6916" s="5">
        <v>32</v>
      </c>
      <c r="H6916" s="5">
        <v>6802</v>
      </c>
      <c r="I6916" t="s">
        <v>30528</v>
      </c>
      <c r="J6916" s="46" t="s">
        <v>33120</v>
      </c>
      <c r="K6916" s="56"/>
      <c r="L6916" s="56"/>
      <c r="M6916" s="56">
        <f t="shared" si="540"/>
        <v>1920</v>
      </c>
      <c r="N6916" s="56"/>
      <c r="O6916" s="56">
        <f t="shared" si="541"/>
        <v>1</v>
      </c>
      <c r="P6916" s="56">
        <f t="shared" si="542"/>
        <v>15</v>
      </c>
      <c r="Q6916" s="2" t="str">
        <f t="shared" si="543"/>
        <v>&lt;a href="set03\tsr\tsr_october_26,_1916_-_august_3,_1922\miscellaneous\wagoner,_roy_pitch_fork_in_foot_january_15,_1920_p4_tsr.pdf"&gt;Pitch Fork in foot&lt;/a&gt;</v>
      </c>
    </row>
    <row r="6917" spans="1:17" x14ac:dyDescent="0.25">
      <c r="A6917" s="2">
        <v>1648</v>
      </c>
      <c r="B6917" s="4" t="s">
        <v>9972</v>
      </c>
      <c r="C6917" s="4" t="s">
        <v>3458</v>
      </c>
      <c r="D6917" s="52">
        <v>7325</v>
      </c>
      <c r="E6917" s="5" t="s">
        <v>13629</v>
      </c>
      <c r="F6917" s="5">
        <v>5</v>
      </c>
      <c r="G6917" s="5">
        <v>22</v>
      </c>
      <c r="H6917" s="5">
        <v>3859</v>
      </c>
      <c r="I6917" t="s">
        <v>29000</v>
      </c>
      <c r="J6917" s="46" t="s">
        <v>33103</v>
      </c>
      <c r="K6917" s="56"/>
      <c r="L6917" s="56"/>
      <c r="M6917" s="56">
        <f t="shared" si="540"/>
        <v>1920</v>
      </c>
      <c r="N6917" s="56"/>
      <c r="O6917" s="56">
        <f t="shared" si="541"/>
        <v>1</v>
      </c>
      <c r="P6917" s="56">
        <f t="shared" si="542"/>
        <v>20</v>
      </c>
      <c r="Q6917" s="2" t="str">
        <f t="shared" si="543"/>
        <v>&lt;a href="set04\he_november 20, 1917 - august 10, 1920\miscellaneous\dover_items_january_20,_1920_p5_he.pdf"&gt;Items&lt;/a&gt;</v>
      </c>
    </row>
    <row r="6918" spans="1:17" x14ac:dyDescent="0.25">
      <c r="A6918" s="2">
        <v>4094</v>
      </c>
      <c r="B6918" s="4" t="s">
        <v>15112</v>
      </c>
      <c r="C6918" s="4" t="s">
        <v>10202</v>
      </c>
      <c r="D6918" s="52">
        <v>7325</v>
      </c>
      <c r="E6918" s="5" t="s">
        <v>13629</v>
      </c>
      <c r="F6918" s="5">
        <v>4</v>
      </c>
      <c r="G6918" s="5">
        <v>22</v>
      </c>
      <c r="H6918" s="5">
        <v>4172</v>
      </c>
      <c r="I6918" t="s">
        <v>29001</v>
      </c>
      <c r="J6918" s="46" t="s">
        <v>33103</v>
      </c>
      <c r="K6918" s="56"/>
      <c r="L6918" s="56"/>
      <c r="M6918" s="56">
        <f t="shared" si="540"/>
        <v>1920</v>
      </c>
      <c r="N6918" s="56"/>
      <c r="O6918" s="56">
        <f t="shared" si="541"/>
        <v>1</v>
      </c>
      <c r="P6918" s="56">
        <f t="shared" si="542"/>
        <v>20</v>
      </c>
      <c r="Q6918" s="2" t="str">
        <f t="shared" si="543"/>
        <v>&lt;a href="set04\he_november 20, 1917 - august 10, 1920\miscellaneous\karnak_news_january_20,_1920_p4_he.pdf"&gt;News&lt;/a&gt;</v>
      </c>
    </row>
    <row r="6919" spans="1:17" x14ac:dyDescent="0.25">
      <c r="A6919" s="2">
        <v>6755</v>
      </c>
      <c r="B6919" s="4" t="s">
        <v>11144</v>
      </c>
      <c r="C6919" s="4" t="s">
        <v>15719</v>
      </c>
      <c r="D6919" s="52">
        <v>7325</v>
      </c>
      <c r="E6919" s="5" t="s">
        <v>13629</v>
      </c>
      <c r="F6919" s="5">
        <v>5</v>
      </c>
      <c r="G6919" s="5">
        <v>22</v>
      </c>
      <c r="H6919" s="5">
        <v>4417</v>
      </c>
      <c r="I6919" t="s">
        <v>29002</v>
      </c>
      <c r="J6919" s="46" t="s">
        <v>33103</v>
      </c>
      <c r="K6919" s="56"/>
      <c r="L6919" s="56"/>
      <c r="M6919" s="56">
        <f t="shared" si="540"/>
        <v>1920</v>
      </c>
      <c r="N6919" s="56"/>
      <c r="O6919" s="56">
        <f t="shared" si="541"/>
        <v>1</v>
      </c>
      <c r="P6919" s="56">
        <f t="shared" si="542"/>
        <v>20</v>
      </c>
      <c r="Q6919" s="2" t="str">
        <f t="shared" si="543"/>
        <v>&lt;a href="set04\he_november 20, 1917 - august 10, 1920\miscellaneous\stafney,_ole_finger_caught_january_20,_1920_p5_he.pdf"&gt;Finger caught&lt;/a&gt;</v>
      </c>
    </row>
    <row r="6920" spans="1:17" x14ac:dyDescent="0.25">
      <c r="A6920" s="2">
        <v>7898</v>
      </c>
      <c r="B6920" s="4" t="s">
        <v>13195</v>
      </c>
      <c r="C6920" s="4" t="s">
        <v>1607</v>
      </c>
      <c r="D6920" s="52">
        <v>7325</v>
      </c>
      <c r="E6920" s="5" t="s">
        <v>13629</v>
      </c>
      <c r="F6920" s="5">
        <v>8</v>
      </c>
      <c r="G6920" s="5">
        <v>22</v>
      </c>
      <c r="H6920" s="5">
        <v>4607</v>
      </c>
      <c r="I6920" t="s">
        <v>29003</v>
      </c>
      <c r="J6920" s="46" t="s">
        <v>33103</v>
      </c>
      <c r="K6920" s="56"/>
      <c r="L6920" s="56"/>
      <c r="M6920" s="56">
        <f t="shared" si="540"/>
        <v>1920</v>
      </c>
      <c r="N6920" s="56"/>
      <c r="O6920" s="56">
        <f t="shared" si="541"/>
        <v>1</v>
      </c>
      <c r="P6920" s="56">
        <f t="shared" si="542"/>
        <v>20</v>
      </c>
      <c r="Q6920" s="2" t="str">
        <f t="shared" si="543"/>
        <v>&lt;a href="set04\he_november 20, 1917 - august 10, 1920\miscellaneous\walum_notes_january_20,_1920_p8_he.pdf"&gt;Notes&lt;/a&gt;</v>
      </c>
    </row>
    <row r="6921" spans="1:17" x14ac:dyDescent="0.25">
      <c r="A6921" s="2">
        <v>1770</v>
      </c>
      <c r="B6921" s="4" t="s">
        <v>730</v>
      </c>
      <c r="C6921" s="4" t="s">
        <v>732</v>
      </c>
      <c r="D6921" s="52">
        <v>7327</v>
      </c>
      <c r="E6921" s="5" t="s">
        <v>13630</v>
      </c>
      <c r="F6921" s="5">
        <v>1</v>
      </c>
      <c r="G6921" s="5">
        <v>32</v>
      </c>
      <c r="H6921" s="5">
        <v>6517</v>
      </c>
      <c r="I6921" t="s">
        <v>30529</v>
      </c>
      <c r="J6921" s="46" t="s">
        <v>33120</v>
      </c>
      <c r="K6921" s="56"/>
      <c r="L6921" s="56"/>
      <c r="M6921" s="56">
        <f t="shared" si="540"/>
        <v>1920</v>
      </c>
      <c r="N6921" s="56"/>
      <c r="O6921" s="56">
        <f t="shared" si="541"/>
        <v>1</v>
      </c>
      <c r="P6921" s="56">
        <f t="shared" si="542"/>
        <v>22</v>
      </c>
      <c r="Q6921" s="2" t="str">
        <f t="shared" si="543"/>
        <v>&lt;a href="set03\tsr\tsr_october_26,_1916_-_august_3,_1922\miscellaneous\ebentier,_arthur_tonsil_removal_january_22,_1920_p1_tsr.pdf"&gt;Tonsil Removal&lt;/a&gt;</v>
      </c>
    </row>
    <row r="6922" spans="1:17" x14ac:dyDescent="0.25">
      <c r="A6922" s="2">
        <v>4791</v>
      </c>
      <c r="B6922" s="4" t="s">
        <v>906</v>
      </c>
      <c r="C6922" s="4" t="s">
        <v>907</v>
      </c>
      <c r="D6922" s="52">
        <v>7327</v>
      </c>
      <c r="E6922" s="5" t="s">
        <v>13630</v>
      </c>
      <c r="F6922" s="5">
        <v>1</v>
      </c>
      <c r="G6922" s="5">
        <v>32</v>
      </c>
      <c r="H6922" s="5">
        <v>6652</v>
      </c>
      <c r="I6922" t="s">
        <v>30530</v>
      </c>
      <c r="J6922" s="46" t="s">
        <v>33120</v>
      </c>
      <c r="K6922" s="56"/>
      <c r="L6922" s="56"/>
      <c r="M6922" s="56">
        <f t="shared" si="540"/>
        <v>1920</v>
      </c>
      <c r="N6922" s="56"/>
      <c r="O6922" s="56">
        <f t="shared" si="541"/>
        <v>1</v>
      </c>
      <c r="P6922" s="56">
        <f t="shared" si="542"/>
        <v>22</v>
      </c>
      <c r="Q6922" s="2" t="str">
        <f t="shared" si="543"/>
        <v>&lt;a href="set03\tsr\tsr_october_26,_1916_-_august_3,_1922\miscellaneous\lewis,_dr._to_chicago_for_more_school_january_22,_1920_p1_tsr.pdf"&gt;To Chicago for school&lt;/a&gt;</v>
      </c>
    </row>
    <row r="6923" spans="1:17" x14ac:dyDescent="0.25">
      <c r="A6923" s="2">
        <v>644</v>
      </c>
      <c r="B6923" s="4" t="s">
        <v>14839</v>
      </c>
      <c r="C6923" s="4" t="s">
        <v>15660</v>
      </c>
      <c r="D6923" s="52">
        <v>7332</v>
      </c>
      <c r="E6923" s="5" t="s">
        <v>13629</v>
      </c>
      <c r="F6923" s="5">
        <v>8</v>
      </c>
      <c r="G6923" s="5">
        <v>22</v>
      </c>
      <c r="H6923" s="5">
        <v>3770</v>
      </c>
      <c r="I6923" t="s">
        <v>29004</v>
      </c>
      <c r="J6923" s="46" t="s">
        <v>33103</v>
      </c>
      <c r="K6923" s="56"/>
      <c r="L6923" s="56"/>
      <c r="M6923" s="56">
        <f t="shared" si="540"/>
        <v>1920</v>
      </c>
      <c r="N6923" s="56"/>
      <c r="O6923" s="56">
        <f t="shared" si="541"/>
        <v>1</v>
      </c>
      <c r="P6923" s="56">
        <f t="shared" si="542"/>
        <v>27</v>
      </c>
      <c r="Q6923" s="2" t="str">
        <f t="shared" si="543"/>
        <v>&lt;a href="set04\he_november 20, 1917 - august 10, 1920\miscellaneous\brown,_wm_g_mother_very_low_january_27,_1920_p8_he.pdf"&gt;Mother very low&lt;/a&gt;</v>
      </c>
    </row>
    <row r="6924" spans="1:17" x14ac:dyDescent="0.25">
      <c r="A6924" s="2">
        <v>2701</v>
      </c>
      <c r="B6924" s="4" t="s">
        <v>5948</v>
      </c>
      <c r="C6924" s="4" t="s">
        <v>1607</v>
      </c>
      <c r="D6924" s="52">
        <v>7332</v>
      </c>
      <c r="E6924" s="5" t="s">
        <v>13629</v>
      </c>
      <c r="F6924" s="5">
        <v>6</v>
      </c>
      <c r="G6924" s="5">
        <v>22</v>
      </c>
      <c r="H6924" s="5">
        <v>4000</v>
      </c>
      <c r="I6924" t="s">
        <v>29005</v>
      </c>
      <c r="J6924" s="46" t="s">
        <v>33103</v>
      </c>
      <c r="K6924" s="56"/>
      <c r="L6924" s="56"/>
      <c r="M6924" s="56">
        <f t="shared" si="540"/>
        <v>1920</v>
      </c>
      <c r="N6924" s="56"/>
      <c r="O6924" s="56">
        <f t="shared" si="541"/>
        <v>1</v>
      </c>
      <c r="P6924" s="56">
        <f t="shared" si="542"/>
        <v>27</v>
      </c>
      <c r="Q6924" s="2" t="str">
        <f t="shared" si="543"/>
        <v>&lt;a href="set04\he_november 20, 1917 - august 10, 1920\miscellaneous\hannaford_school_notes_january_27,_1920_p6_he.pdf"&gt;Notes&lt;/a&gt;</v>
      </c>
    </row>
    <row r="6925" spans="1:17" x14ac:dyDescent="0.25">
      <c r="A6925" s="2">
        <v>4095</v>
      </c>
      <c r="B6925" s="4" t="s">
        <v>15112</v>
      </c>
      <c r="C6925" s="4" t="s">
        <v>10202</v>
      </c>
      <c r="D6925" s="52">
        <v>7332</v>
      </c>
      <c r="E6925" s="5" t="s">
        <v>13629</v>
      </c>
      <c r="F6925" s="5">
        <v>6</v>
      </c>
      <c r="G6925" s="5">
        <v>22</v>
      </c>
      <c r="H6925" s="5">
        <v>4173</v>
      </c>
      <c r="I6925" t="s">
        <v>29006</v>
      </c>
      <c r="J6925" s="46" t="s">
        <v>33103</v>
      </c>
      <c r="K6925" s="56"/>
      <c r="L6925" s="56"/>
      <c r="M6925" s="56">
        <f t="shared" si="540"/>
        <v>1920</v>
      </c>
      <c r="N6925" s="56"/>
      <c r="O6925" s="56">
        <f t="shared" si="541"/>
        <v>1</v>
      </c>
      <c r="P6925" s="56">
        <f t="shared" si="542"/>
        <v>27</v>
      </c>
      <c r="Q6925" s="2" t="str">
        <f t="shared" si="543"/>
        <v>&lt;a href="set04\he_november 20, 1917 - august 10, 1920\miscellaneous\karnak_news_january_27,_1920_p6_he.pdf"&gt;News&lt;/a&gt;</v>
      </c>
    </row>
    <row r="6926" spans="1:17" x14ac:dyDescent="0.25">
      <c r="A6926" s="2">
        <v>4968</v>
      </c>
      <c r="B6926" s="4" t="s">
        <v>15696</v>
      </c>
      <c r="C6926" s="4" t="s">
        <v>15697</v>
      </c>
      <c r="D6926" s="52">
        <v>7332</v>
      </c>
      <c r="E6926" s="5" t="s">
        <v>13629</v>
      </c>
      <c r="F6926" s="5">
        <v>1</v>
      </c>
      <c r="G6926" s="5">
        <v>22</v>
      </c>
      <c r="H6926" s="5">
        <v>4254</v>
      </c>
      <c r="I6926" t="s">
        <v>29007</v>
      </c>
      <c r="J6926" s="46" t="s">
        <v>33103</v>
      </c>
      <c r="K6926" s="56"/>
      <c r="L6926" s="56"/>
      <c r="M6926" s="56">
        <f t="shared" si="540"/>
        <v>1920</v>
      </c>
      <c r="N6926" s="56"/>
      <c r="O6926" s="56">
        <f t="shared" si="541"/>
        <v>1</v>
      </c>
      <c r="P6926" s="56">
        <f t="shared" si="542"/>
        <v>27</v>
      </c>
      <c r="Q6926" s="2" t="str">
        <f t="shared" si="543"/>
        <v>&lt;a href="set04\he_november 20, 1917 - august 10, 1920\miscellaneous\markuson,_nels_k_fire_in_auto_january_27,_1920_p1_he.pdf"&gt;Fire in auto&lt;/a&gt;</v>
      </c>
    </row>
    <row r="6927" spans="1:17" x14ac:dyDescent="0.25">
      <c r="A6927" s="2">
        <v>5054</v>
      </c>
      <c r="B6927" s="4" t="s">
        <v>11096</v>
      </c>
      <c r="C6927" s="4" t="s">
        <v>15698</v>
      </c>
      <c r="D6927" s="52">
        <v>7332</v>
      </c>
      <c r="E6927" s="5" t="s">
        <v>13629</v>
      </c>
      <c r="F6927" s="5">
        <v>7</v>
      </c>
      <c r="G6927" s="5">
        <v>22</v>
      </c>
      <c r="H6927" s="5">
        <v>4262</v>
      </c>
      <c r="I6927" t="s">
        <v>29008</v>
      </c>
      <c r="J6927" s="46" t="s">
        <v>33103</v>
      </c>
      <c r="K6927" s="56"/>
      <c r="L6927" s="56"/>
      <c r="M6927" s="56">
        <f t="shared" si="540"/>
        <v>1920</v>
      </c>
      <c r="N6927" s="56"/>
      <c r="O6927" s="56">
        <f t="shared" si="541"/>
        <v>1</v>
      </c>
      <c r="P6927" s="56">
        <f t="shared" si="542"/>
        <v>27</v>
      </c>
      <c r="Q6927" s="2" t="str">
        <f t="shared" si="543"/>
        <v>&lt;a href="set04\he_november 20, 1917 - august 10, 1920\miscellaneous\mcinnes,_a_j_pres_of_farm_bureau_january_27,_1920_p7_he.pdf"&gt;Pres of Farm Bureau&lt;/a&gt;</v>
      </c>
    </row>
    <row r="6928" spans="1:17" x14ac:dyDescent="0.25">
      <c r="A6928" s="2">
        <v>7899</v>
      </c>
      <c r="B6928" s="4" t="s">
        <v>13195</v>
      </c>
      <c r="C6928" s="4" t="s">
        <v>1607</v>
      </c>
      <c r="D6928" s="52">
        <v>7332</v>
      </c>
      <c r="E6928" s="5" t="s">
        <v>13629</v>
      </c>
      <c r="F6928" s="5">
        <v>10</v>
      </c>
      <c r="G6928" s="5">
        <v>22</v>
      </c>
      <c r="H6928" s="5">
        <v>4608</v>
      </c>
      <c r="I6928" t="s">
        <v>29009</v>
      </c>
      <c r="J6928" s="46" t="s">
        <v>33103</v>
      </c>
      <c r="K6928" s="56"/>
      <c r="L6928" s="56"/>
      <c r="M6928" s="56">
        <f t="shared" si="540"/>
        <v>1920</v>
      </c>
      <c r="N6928" s="56"/>
      <c r="O6928" s="56">
        <f t="shared" si="541"/>
        <v>1</v>
      </c>
      <c r="P6928" s="56">
        <f t="shared" si="542"/>
        <v>27</v>
      </c>
      <c r="Q6928" s="2" t="str">
        <f t="shared" si="543"/>
        <v>&lt;a href="set04\he_november 20, 1917 - august 10, 1920\miscellaneous\walum_notes_january_27,_1920_p10_he.pdf"&gt;Notes&lt;/a&gt;</v>
      </c>
    </row>
    <row r="6929" spans="1:17" x14ac:dyDescent="0.25">
      <c r="A6929" s="2">
        <v>1465</v>
      </c>
      <c r="B6929" s="4" t="s">
        <v>691</v>
      </c>
      <c r="C6929" s="4" t="s">
        <v>692</v>
      </c>
      <c r="D6929" s="52">
        <v>7334</v>
      </c>
      <c r="E6929" s="5" t="s">
        <v>13630</v>
      </c>
      <c r="F6929" s="5">
        <v>1</v>
      </c>
      <c r="G6929" s="5">
        <v>32</v>
      </c>
      <c r="H6929" s="5">
        <v>6488</v>
      </c>
      <c r="I6929" t="s">
        <v>30531</v>
      </c>
      <c r="J6929" s="46" t="s">
        <v>33120</v>
      </c>
      <c r="K6929" s="56"/>
      <c r="L6929" s="56"/>
      <c r="M6929" s="56">
        <f t="shared" si="540"/>
        <v>1920</v>
      </c>
      <c r="N6929" s="56"/>
      <c r="O6929" s="56">
        <f t="shared" si="541"/>
        <v>1</v>
      </c>
      <c r="P6929" s="56">
        <f t="shared" si="542"/>
        <v>29</v>
      </c>
      <c r="Q6929" s="2" t="str">
        <f t="shared" si="543"/>
        <v>&lt;a href="set03\tsr\tsr_october_26,_1916_-_august_3,_1922\miscellaneous\davidson,_harold_returns_from_school_does_well_january_29,_1920_p1_tsr.pdf"&gt;Returns from School does well&lt;/a&gt;</v>
      </c>
    </row>
    <row r="6930" spans="1:17" x14ac:dyDescent="0.25">
      <c r="A6930" s="2">
        <v>1773</v>
      </c>
      <c r="B6930" s="4" t="s">
        <v>733</v>
      </c>
      <c r="C6930" s="4" t="s">
        <v>735</v>
      </c>
      <c r="D6930" s="52">
        <v>7334</v>
      </c>
      <c r="E6930" s="5" t="s">
        <v>13630</v>
      </c>
      <c r="F6930" s="5">
        <v>1</v>
      </c>
      <c r="G6930" s="5">
        <v>32</v>
      </c>
      <c r="H6930" s="5">
        <v>6523</v>
      </c>
      <c r="I6930" t="s">
        <v>30532</v>
      </c>
      <c r="J6930" s="46" t="s">
        <v>33120</v>
      </c>
      <c r="K6930" s="56"/>
      <c r="L6930" s="56"/>
      <c r="M6930" s="56">
        <f t="shared" si="540"/>
        <v>1920</v>
      </c>
      <c r="N6930" s="56"/>
      <c r="O6930" s="56">
        <f t="shared" si="541"/>
        <v>1</v>
      </c>
      <c r="P6930" s="56">
        <f t="shared" si="542"/>
        <v>29</v>
      </c>
      <c r="Q6930" s="2" t="str">
        <f t="shared" si="543"/>
        <v>&lt;a href="set03\tsr\tsr_october_26,_1916_-_august_3,_1922\miscellaneous\ebentier,_clarence_in_idaho_now_january_29,_1920_p1_tsr.pdf"&gt;In Idaho now&lt;/a&gt;</v>
      </c>
    </row>
    <row r="6931" spans="1:17" x14ac:dyDescent="0.25">
      <c r="A6931" s="2">
        <v>771</v>
      </c>
      <c r="B6931" s="4" t="s">
        <v>15663</v>
      </c>
      <c r="C6931" s="4" t="s">
        <v>15664</v>
      </c>
      <c r="D6931" s="52">
        <v>7339</v>
      </c>
      <c r="E6931" s="5" t="s">
        <v>13629</v>
      </c>
      <c r="F6931" s="5">
        <v>1</v>
      </c>
      <c r="G6931" s="5">
        <v>22</v>
      </c>
      <c r="H6931" s="5">
        <v>3785</v>
      </c>
      <c r="I6931" t="s">
        <v>29010</v>
      </c>
      <c r="J6931" s="46" t="s">
        <v>33103</v>
      </c>
      <c r="K6931" s="56"/>
      <c r="L6931" s="56"/>
      <c r="M6931" s="56">
        <f t="shared" si="540"/>
        <v>1920</v>
      </c>
      <c r="N6931" s="56"/>
      <c r="O6931" s="56">
        <f t="shared" si="541"/>
        <v>2</v>
      </c>
      <c r="P6931" s="56">
        <f t="shared" si="542"/>
        <v>3</v>
      </c>
      <c r="Q6931" s="2" t="str">
        <f t="shared" si="543"/>
        <v>&lt;a href="set04\he_november 20, 1917 - august 10, 1920\miscellaneous\chester,_rev_joseph_to_bombay_february_3,_1920_p1_he.pdf"&gt;To Bombay&lt;/a&gt;</v>
      </c>
    </row>
    <row r="6932" spans="1:17" x14ac:dyDescent="0.25">
      <c r="A6932" s="2">
        <v>1106</v>
      </c>
      <c r="B6932" s="4" t="s">
        <v>6585</v>
      </c>
      <c r="C6932" s="4" t="s">
        <v>15667</v>
      </c>
      <c r="D6932" s="52">
        <v>7339</v>
      </c>
      <c r="E6932" s="5" t="s">
        <v>13629</v>
      </c>
      <c r="F6932" s="5">
        <v>1</v>
      </c>
      <c r="G6932" s="5">
        <v>22</v>
      </c>
      <c r="H6932" s="5">
        <v>3793</v>
      </c>
      <c r="I6932" t="s">
        <v>29011</v>
      </c>
      <c r="J6932" s="46" t="s">
        <v>33103</v>
      </c>
      <c r="K6932" s="56"/>
      <c r="L6932" s="56"/>
      <c r="M6932" s="56">
        <f t="shared" si="540"/>
        <v>1920</v>
      </c>
      <c r="N6932" s="56"/>
      <c r="O6932" s="56">
        <f t="shared" si="541"/>
        <v>2</v>
      </c>
      <c r="P6932" s="56">
        <f t="shared" si="542"/>
        <v>3</v>
      </c>
      <c r="Q6932" s="2" t="str">
        <f t="shared" si="543"/>
        <v>&lt;a href="set04\he_november 20, 1917 - august 10, 1920\miscellaneous\cooperstown_sentinel_courier_200_owners_february_3,_1920_p1_he.pdf"&gt;Sentinel Courier has 200 owners&lt;/a&gt;</v>
      </c>
    </row>
    <row r="6933" spans="1:17" x14ac:dyDescent="0.25">
      <c r="A6933" s="2">
        <v>1649</v>
      </c>
      <c r="B6933" s="4" t="s">
        <v>9972</v>
      </c>
      <c r="C6933" s="4" t="s">
        <v>3458</v>
      </c>
      <c r="D6933" s="52">
        <v>7339</v>
      </c>
      <c r="E6933" s="5" t="s">
        <v>13629</v>
      </c>
      <c r="F6933" s="5">
        <v>5</v>
      </c>
      <c r="G6933" s="5">
        <v>22</v>
      </c>
      <c r="H6933" s="5">
        <v>3855</v>
      </c>
      <c r="I6933" t="s">
        <v>29012</v>
      </c>
      <c r="J6933" s="46" t="s">
        <v>33103</v>
      </c>
      <c r="K6933" s="56"/>
      <c r="L6933" s="56"/>
      <c r="M6933" s="56">
        <f t="shared" si="540"/>
        <v>1920</v>
      </c>
      <c r="N6933" s="56"/>
      <c r="O6933" s="56">
        <f t="shared" si="541"/>
        <v>2</v>
      </c>
      <c r="P6933" s="56">
        <f t="shared" si="542"/>
        <v>3</v>
      </c>
      <c r="Q6933" s="2" t="str">
        <f t="shared" si="543"/>
        <v>&lt;a href="set04\he_november 20, 1917 - august 10, 1920\miscellaneous\dover_items_february_3,_1920_p5_he.pdf"&gt;Items&lt;/a&gt;</v>
      </c>
    </row>
    <row r="6934" spans="1:17" x14ac:dyDescent="0.25">
      <c r="A6934" s="2">
        <v>1805</v>
      </c>
      <c r="B6934" s="4" t="s">
        <v>15670</v>
      </c>
      <c r="C6934" s="4" t="s">
        <v>657</v>
      </c>
      <c r="D6934" s="52">
        <v>7339</v>
      </c>
      <c r="E6934" s="5" t="s">
        <v>13629</v>
      </c>
      <c r="F6934" s="5">
        <v>5</v>
      </c>
      <c r="G6934" s="5">
        <v>22</v>
      </c>
      <c r="H6934" s="5">
        <v>3878</v>
      </c>
      <c r="I6934" t="s">
        <v>29013</v>
      </c>
      <c r="J6934" s="46" t="s">
        <v>33103</v>
      </c>
      <c r="K6934" s="56"/>
      <c r="L6934" s="56"/>
      <c r="M6934" s="56">
        <f t="shared" si="540"/>
        <v>1920</v>
      </c>
      <c r="N6934" s="56"/>
      <c r="O6934" s="56">
        <f t="shared" si="541"/>
        <v>2</v>
      </c>
      <c r="P6934" s="56">
        <f t="shared" si="542"/>
        <v>3</v>
      </c>
      <c r="Q6934" s="2" t="str">
        <f t="shared" si="543"/>
        <v>&lt;a href="set04\he_november 20, 1917 - august 10, 1920\miscellaneous\eiden,_w_a_influenza_february_3,_1920_p5_he.pdf"&gt;Influenza&lt;/a&gt;</v>
      </c>
    </row>
    <row r="6935" spans="1:17" x14ac:dyDescent="0.25">
      <c r="A6935" s="2">
        <v>1818</v>
      </c>
      <c r="B6935" s="4" t="s">
        <v>15672</v>
      </c>
      <c r="C6935" s="4" t="s">
        <v>15673</v>
      </c>
      <c r="D6935" s="52">
        <v>7339</v>
      </c>
      <c r="E6935" s="5" t="s">
        <v>13629</v>
      </c>
      <c r="F6935" s="5">
        <v>5</v>
      </c>
      <c r="G6935" s="5">
        <v>22</v>
      </c>
      <c r="H6935" s="5">
        <v>3883</v>
      </c>
      <c r="I6935" t="s">
        <v>29014</v>
      </c>
      <c r="J6935" s="46" t="s">
        <v>33103</v>
      </c>
      <c r="K6935" s="56"/>
      <c r="L6935" s="56"/>
      <c r="M6935" s="56">
        <f t="shared" si="540"/>
        <v>1920</v>
      </c>
      <c r="N6935" s="56"/>
      <c r="O6935" s="56">
        <f t="shared" si="541"/>
        <v>2</v>
      </c>
      <c r="P6935" s="56">
        <f t="shared" si="542"/>
        <v>3</v>
      </c>
      <c r="Q6935" s="2" t="str">
        <f t="shared" si="543"/>
        <v>&lt;a href="set04\he_november 20, 1917 - august 10, 1920\miscellaneous\elliott,_joe_arrives_to_live_work_from_carrington_february_3,_1920_p5_he.pdf"&gt;Arrives to live work from Carrington&lt;/a&gt;</v>
      </c>
    </row>
    <row r="6936" spans="1:17" x14ac:dyDescent="0.25">
      <c r="A6936" s="2">
        <v>2608</v>
      </c>
      <c r="B6936" s="4" t="s">
        <v>13904</v>
      </c>
      <c r="C6936" s="4" t="s">
        <v>15679</v>
      </c>
      <c r="D6936" s="52">
        <v>7339</v>
      </c>
      <c r="E6936" s="5" t="s">
        <v>13629</v>
      </c>
      <c r="F6936" s="5">
        <v>1</v>
      </c>
      <c r="G6936" s="5">
        <v>22</v>
      </c>
      <c r="H6936" s="5">
        <v>3971</v>
      </c>
      <c r="I6936" t="s">
        <v>29015</v>
      </c>
      <c r="J6936" s="46" t="s">
        <v>33103</v>
      </c>
      <c r="K6936" s="56"/>
      <c r="L6936" s="56"/>
      <c r="M6936" s="56">
        <f t="shared" si="540"/>
        <v>1920</v>
      </c>
      <c r="N6936" s="56"/>
      <c r="O6936" s="56">
        <f t="shared" si="541"/>
        <v>2</v>
      </c>
      <c r="P6936" s="56">
        <f t="shared" si="542"/>
        <v>3</v>
      </c>
      <c r="Q6936" s="2" t="str">
        <f t="shared" si="543"/>
        <v>&lt;a href="set04\he_november 20, 1917 - august 10, 1920\miscellaneous\hannaford_in_the_grip_of_flu_february_3,_1920_p1_he.pdf"&gt;In the grip of flu&lt;/a&gt;</v>
      </c>
    </row>
    <row r="6937" spans="1:17" x14ac:dyDescent="0.25">
      <c r="A6937" s="2">
        <v>2702</v>
      </c>
      <c r="B6937" s="4" t="s">
        <v>5948</v>
      </c>
      <c r="C6937" s="4" t="s">
        <v>1607</v>
      </c>
      <c r="D6937" s="52">
        <v>7339</v>
      </c>
      <c r="E6937" s="5" t="s">
        <v>13629</v>
      </c>
      <c r="F6937" s="5">
        <v>5</v>
      </c>
      <c r="G6937" s="5">
        <v>22</v>
      </c>
      <c r="H6937" s="5">
        <v>3998</v>
      </c>
      <c r="I6937" t="s">
        <v>29016</v>
      </c>
      <c r="J6937" s="46" t="s">
        <v>33103</v>
      </c>
      <c r="K6937" s="56"/>
      <c r="L6937" s="56"/>
      <c r="M6937" s="56">
        <f t="shared" si="540"/>
        <v>1920</v>
      </c>
      <c r="N6937" s="56"/>
      <c r="O6937" s="56">
        <f t="shared" si="541"/>
        <v>2</v>
      </c>
      <c r="P6937" s="56">
        <f t="shared" si="542"/>
        <v>3</v>
      </c>
      <c r="Q6937" s="2" t="str">
        <f t="shared" si="543"/>
        <v>&lt;a href="set04\he_november 20, 1917 - august 10, 1920\miscellaneous\hannaford_school_notes_february_3,_1920_p5_he.pdf"&gt;Notes&lt;/a&gt;</v>
      </c>
    </row>
    <row r="6938" spans="1:17" x14ac:dyDescent="0.25">
      <c r="A6938" s="2">
        <v>3981</v>
      </c>
      <c r="B6938" s="4" t="s">
        <v>15684</v>
      </c>
      <c r="C6938" s="4" t="s">
        <v>15685</v>
      </c>
      <c r="D6938" s="52">
        <v>7339</v>
      </c>
      <c r="E6938" s="5" t="s">
        <v>13629</v>
      </c>
      <c r="F6938" s="5">
        <v>5</v>
      </c>
      <c r="G6938" s="5">
        <v>22</v>
      </c>
      <c r="H6938" s="5">
        <v>4072</v>
      </c>
      <c r="I6938" t="s">
        <v>29017</v>
      </c>
      <c r="J6938" s="46" t="s">
        <v>33103</v>
      </c>
      <c r="K6938" s="56"/>
      <c r="L6938" s="56"/>
      <c r="M6938" s="56">
        <f t="shared" si="540"/>
        <v>1920</v>
      </c>
      <c r="N6938" s="56"/>
      <c r="O6938" s="56">
        <f t="shared" si="541"/>
        <v>2</v>
      </c>
      <c r="P6938" s="56">
        <f t="shared" si="542"/>
        <v>3</v>
      </c>
      <c r="Q6938" s="2" t="str">
        <f t="shared" si="543"/>
        <v>&lt;a href="set04\he_november 20, 1917 - august 10, 1920\miscellaneous\johnson,_joseph_returns_home_from_college_february_3,_1920_p5_he.pdf"&gt;Returns home from college&lt;/a&gt;</v>
      </c>
    </row>
    <row r="6939" spans="1:17" x14ac:dyDescent="0.25">
      <c r="A6939" s="2">
        <v>6168</v>
      </c>
      <c r="B6939" s="4" t="s">
        <v>15715</v>
      </c>
      <c r="C6939" s="4" t="s">
        <v>15716</v>
      </c>
      <c r="D6939" s="52">
        <v>7339</v>
      </c>
      <c r="E6939" s="5" t="s">
        <v>13629</v>
      </c>
      <c r="F6939" s="5">
        <v>1</v>
      </c>
      <c r="G6939" s="5">
        <v>22</v>
      </c>
      <c r="H6939" s="5">
        <v>4373</v>
      </c>
      <c r="I6939" t="s">
        <v>29018</v>
      </c>
      <c r="J6939" s="46" t="s">
        <v>33103</v>
      </c>
      <c r="K6939" s="56"/>
      <c r="L6939" s="56"/>
      <c r="M6939" s="56">
        <f t="shared" si="540"/>
        <v>1920</v>
      </c>
      <c r="N6939" s="56"/>
      <c r="O6939" s="56">
        <f t="shared" si="541"/>
        <v>2</v>
      </c>
      <c r="P6939" s="56">
        <f t="shared" si="542"/>
        <v>3</v>
      </c>
      <c r="Q6939" s="2" t="str">
        <f t="shared" si="543"/>
        <v>&lt;a href="set04\he_november 20, 1917 - august 10, 1920\miscellaneous\retzlaff,_albert_director_courier_sentinel_february_3,_1920_p1_he.pdf"&gt;Director Courier Sentinel&lt;/a&gt;</v>
      </c>
    </row>
    <row r="6940" spans="1:17" x14ac:dyDescent="0.25">
      <c r="A6940" s="2">
        <v>7900</v>
      </c>
      <c r="B6940" s="4" t="s">
        <v>13195</v>
      </c>
      <c r="C6940" s="4" t="s">
        <v>1607</v>
      </c>
      <c r="D6940" s="52">
        <v>7339</v>
      </c>
      <c r="E6940" s="5" t="s">
        <v>13629</v>
      </c>
      <c r="F6940" s="5">
        <v>8</v>
      </c>
      <c r="G6940" s="5">
        <v>22</v>
      </c>
      <c r="H6940" s="5">
        <v>4601</v>
      </c>
      <c r="I6940" t="s">
        <v>29019</v>
      </c>
      <c r="J6940" s="46" t="s">
        <v>33103</v>
      </c>
      <c r="K6940" s="56"/>
      <c r="L6940" s="56"/>
      <c r="M6940" s="56">
        <f t="shared" si="540"/>
        <v>1920</v>
      </c>
      <c r="N6940" s="56"/>
      <c r="O6940" s="56">
        <f t="shared" si="541"/>
        <v>2</v>
      </c>
      <c r="P6940" s="56">
        <f t="shared" si="542"/>
        <v>3</v>
      </c>
      <c r="Q6940" s="2" t="str">
        <f t="shared" si="543"/>
        <v>&lt;a href="set04\he_november 20, 1917 - august 10, 1920\miscellaneous\walum_notes_february_3,_1920_p8_he.pdf"&gt;Notes&lt;/a&gt;</v>
      </c>
    </row>
    <row r="6941" spans="1:17" x14ac:dyDescent="0.25">
      <c r="A6941" s="2">
        <v>2703</v>
      </c>
      <c r="B6941" s="4" t="s">
        <v>5948</v>
      </c>
      <c r="C6941" s="4" t="s">
        <v>1607</v>
      </c>
      <c r="D6941" s="52">
        <v>7346</v>
      </c>
      <c r="E6941" s="5" t="s">
        <v>13629</v>
      </c>
      <c r="F6941" s="5">
        <v>5</v>
      </c>
      <c r="G6941" s="5">
        <v>22</v>
      </c>
      <c r="H6941" s="5">
        <v>3999</v>
      </c>
      <c r="I6941" t="s">
        <v>29020</v>
      </c>
      <c r="J6941" s="46" t="s">
        <v>33103</v>
      </c>
      <c r="K6941" s="56"/>
      <c r="L6941" s="56"/>
      <c r="M6941" s="56">
        <f t="shared" si="540"/>
        <v>1920</v>
      </c>
      <c r="N6941" s="56"/>
      <c r="O6941" s="56">
        <f t="shared" si="541"/>
        <v>2</v>
      </c>
      <c r="P6941" s="56">
        <f t="shared" si="542"/>
        <v>10</v>
      </c>
      <c r="Q6941" s="2" t="str">
        <f t="shared" si="543"/>
        <v>&lt;a href="set04\he_november 20, 1917 - august 10, 1920\miscellaneous\hannaford_school_notes_february_10,_1920_p5_he.pdf"&gt;Notes&lt;/a&gt;</v>
      </c>
    </row>
    <row r="6942" spans="1:17" x14ac:dyDescent="0.25">
      <c r="A6942" s="2">
        <v>3850</v>
      </c>
      <c r="B6942" s="4" t="s">
        <v>15682</v>
      </c>
      <c r="C6942" s="4" t="s">
        <v>610</v>
      </c>
      <c r="D6942" s="52">
        <v>7346</v>
      </c>
      <c r="E6942" s="5" t="s">
        <v>13629</v>
      </c>
      <c r="F6942" s="5">
        <v>5</v>
      </c>
      <c r="G6942" s="5">
        <v>22</v>
      </c>
      <c r="H6942" s="5">
        <v>4064</v>
      </c>
      <c r="I6942" t="s">
        <v>29021</v>
      </c>
      <c r="J6942" s="46" t="s">
        <v>33103</v>
      </c>
      <c r="K6942" s="56"/>
      <c r="L6942" s="56"/>
      <c r="M6942" s="56">
        <f t="shared" si="540"/>
        <v>1920</v>
      </c>
      <c r="N6942" s="56"/>
      <c r="O6942" s="56">
        <f t="shared" si="541"/>
        <v>2</v>
      </c>
      <c r="P6942" s="56">
        <f t="shared" si="542"/>
        <v>10</v>
      </c>
      <c r="Q6942" s="2" t="str">
        <f t="shared" si="543"/>
        <v>&lt;a href="set04\he_november 20, 1917 - august 10, 1920\miscellaneous\jacobson,_alma_appendicitis_february_10,_1920_p5_he.pdf"&gt;Appendicitis&lt;/a&gt;</v>
      </c>
    </row>
    <row r="6943" spans="1:17" x14ac:dyDescent="0.25">
      <c r="A6943" s="2">
        <v>4096</v>
      </c>
      <c r="B6943" s="4" t="s">
        <v>15112</v>
      </c>
      <c r="C6943" s="4" t="s">
        <v>10202</v>
      </c>
      <c r="D6943" s="52">
        <v>7346</v>
      </c>
      <c r="E6943" s="5" t="s">
        <v>13629</v>
      </c>
      <c r="F6943" s="5">
        <v>4</v>
      </c>
      <c r="G6943" s="5">
        <v>22</v>
      </c>
      <c r="H6943" s="5">
        <v>4166</v>
      </c>
      <c r="I6943" t="s">
        <v>29022</v>
      </c>
      <c r="J6943" s="46" t="s">
        <v>33103</v>
      </c>
      <c r="K6943" s="56"/>
      <c r="L6943" s="56"/>
      <c r="M6943" s="56">
        <f t="shared" si="540"/>
        <v>1920</v>
      </c>
      <c r="N6943" s="56"/>
      <c r="O6943" s="56">
        <f t="shared" si="541"/>
        <v>2</v>
      </c>
      <c r="P6943" s="56">
        <f t="shared" si="542"/>
        <v>10</v>
      </c>
      <c r="Q6943" s="2" t="str">
        <f t="shared" si="543"/>
        <v>&lt;a href="set04\he_november 20, 1917 - august 10, 1920\miscellaneous\karnak_news_february_10,_1920_p4_he.pdf"&gt;News&lt;/a&gt;</v>
      </c>
    </row>
    <row r="6944" spans="1:17" x14ac:dyDescent="0.25">
      <c r="A6944" s="2">
        <v>4097</v>
      </c>
      <c r="B6944" s="4" t="s">
        <v>15112</v>
      </c>
      <c r="C6944" s="4" t="s">
        <v>10202</v>
      </c>
      <c r="D6944" s="52">
        <v>7346</v>
      </c>
      <c r="E6944" s="5" t="s">
        <v>13629</v>
      </c>
      <c r="F6944" s="5">
        <v>8</v>
      </c>
      <c r="G6944" s="5">
        <v>22</v>
      </c>
      <c r="H6944" s="5">
        <v>4167</v>
      </c>
      <c r="I6944" t="s">
        <v>29023</v>
      </c>
      <c r="J6944" s="46" t="s">
        <v>33103</v>
      </c>
      <c r="K6944" s="56"/>
      <c r="L6944" s="56"/>
      <c r="M6944" s="56">
        <f t="shared" si="540"/>
        <v>1920</v>
      </c>
      <c r="N6944" s="56"/>
      <c r="O6944" s="56">
        <f t="shared" si="541"/>
        <v>2</v>
      </c>
      <c r="P6944" s="56">
        <f t="shared" si="542"/>
        <v>10</v>
      </c>
      <c r="Q6944" s="2" t="str">
        <f t="shared" si="543"/>
        <v>&lt;a href="set04\he_november 20, 1917 - august 10, 1920\miscellaneous\karnak_news_february_10,_1920_p8_he.pdf"&gt;News&lt;/a&gt;</v>
      </c>
    </row>
    <row r="6945" spans="1:17" x14ac:dyDescent="0.25">
      <c r="A6945" s="2">
        <v>7901</v>
      </c>
      <c r="B6945" s="4" t="s">
        <v>13195</v>
      </c>
      <c r="C6945" s="4" t="s">
        <v>1607</v>
      </c>
      <c r="D6945" s="52">
        <v>7346</v>
      </c>
      <c r="E6945" s="5" t="s">
        <v>13629</v>
      </c>
      <c r="F6945" s="5">
        <v>8</v>
      </c>
      <c r="G6945" s="5">
        <v>22</v>
      </c>
      <c r="H6945" s="5">
        <v>4602</v>
      </c>
      <c r="I6945" t="s">
        <v>29024</v>
      </c>
      <c r="J6945" s="46" t="s">
        <v>33103</v>
      </c>
      <c r="K6945" s="56"/>
      <c r="L6945" s="56"/>
      <c r="M6945" s="56">
        <f t="shared" si="540"/>
        <v>1920</v>
      </c>
      <c r="N6945" s="56"/>
      <c r="O6945" s="56">
        <f t="shared" si="541"/>
        <v>2</v>
      </c>
      <c r="P6945" s="56">
        <f t="shared" si="542"/>
        <v>10</v>
      </c>
      <c r="Q6945" s="2" t="str">
        <f t="shared" si="543"/>
        <v>&lt;a href="set04\he_november 20, 1917 - august 10, 1920\miscellaneous\walum_notes_february_10,_1920_p8_he.pdf"&gt;Notes&lt;/a&gt;</v>
      </c>
    </row>
    <row r="6946" spans="1:17" x14ac:dyDescent="0.25">
      <c r="A6946" s="2">
        <v>2825</v>
      </c>
      <c r="B6946" s="4" t="s">
        <v>15680</v>
      </c>
      <c r="C6946" s="4" t="s">
        <v>839</v>
      </c>
      <c r="D6946" s="52">
        <v>7353</v>
      </c>
      <c r="E6946" s="5" t="s">
        <v>13629</v>
      </c>
      <c r="F6946" s="5">
        <v>5</v>
      </c>
      <c r="G6946" s="5">
        <v>22</v>
      </c>
      <c r="H6946" s="5">
        <v>4024</v>
      </c>
      <c r="I6946" t="s">
        <v>29025</v>
      </c>
      <c r="J6946" s="46" t="s">
        <v>33103</v>
      </c>
      <c r="K6946" s="56"/>
      <c r="L6946" s="56"/>
      <c r="M6946" s="56">
        <f t="shared" si="540"/>
        <v>1920</v>
      </c>
      <c r="N6946" s="56"/>
      <c r="O6946" s="56">
        <f t="shared" si="541"/>
        <v>2</v>
      </c>
      <c r="P6946" s="56">
        <f t="shared" si="542"/>
        <v>17</v>
      </c>
      <c r="Q6946" s="2" t="str">
        <f t="shared" si="543"/>
        <v>&lt;a href="set04\he_november 20, 1917 - august 10, 1920\miscellaneous\harris,_l_o_auction_sale_february_17,_1920_p5_he.pdf"&gt;Auction Sale&lt;/a&gt;</v>
      </c>
    </row>
    <row r="6947" spans="1:17" x14ac:dyDescent="0.25">
      <c r="A6947" s="2">
        <v>4098</v>
      </c>
      <c r="B6947" s="4" t="s">
        <v>15112</v>
      </c>
      <c r="C6947" s="4" t="s">
        <v>10202</v>
      </c>
      <c r="D6947" s="52">
        <v>7353</v>
      </c>
      <c r="E6947" s="5" t="s">
        <v>13629</v>
      </c>
      <c r="F6947" s="5">
        <v>4</v>
      </c>
      <c r="G6947" s="5">
        <v>22</v>
      </c>
      <c r="H6947" s="5">
        <v>4168</v>
      </c>
      <c r="I6947" t="s">
        <v>29026</v>
      </c>
      <c r="J6947" s="46" t="s">
        <v>33103</v>
      </c>
      <c r="K6947" s="56"/>
      <c r="L6947" s="56"/>
      <c r="M6947" s="56">
        <f t="shared" si="540"/>
        <v>1920</v>
      </c>
      <c r="N6947" s="56"/>
      <c r="O6947" s="56">
        <f t="shared" si="541"/>
        <v>2</v>
      </c>
      <c r="P6947" s="56">
        <f t="shared" si="542"/>
        <v>17</v>
      </c>
      <c r="Q6947" s="2" t="str">
        <f t="shared" si="543"/>
        <v>&lt;a href="set04\he_november 20, 1917 - august 10, 1920\miscellaneous\karnak_news_february_17,_1920_p4_he.pdf"&gt;News&lt;/a&gt;</v>
      </c>
    </row>
    <row r="6948" spans="1:17" x14ac:dyDescent="0.25">
      <c r="A6948" s="2">
        <v>4564</v>
      </c>
      <c r="B6948" s="4" t="s">
        <v>14637</v>
      </c>
      <c r="C6948" s="4" t="s">
        <v>15689</v>
      </c>
      <c r="D6948" s="52">
        <v>7353</v>
      </c>
      <c r="E6948" s="5" t="s">
        <v>13629</v>
      </c>
      <c r="F6948" s="5">
        <v>1</v>
      </c>
      <c r="G6948" s="5">
        <v>22</v>
      </c>
      <c r="H6948" s="5">
        <v>4210</v>
      </c>
      <c r="I6948" t="s">
        <v>29027</v>
      </c>
      <c r="J6948" s="46" t="s">
        <v>33103</v>
      </c>
      <c r="K6948" s="56"/>
      <c r="L6948" s="56"/>
      <c r="M6948" s="56">
        <f t="shared" si="540"/>
        <v>1920</v>
      </c>
      <c r="N6948" s="56"/>
      <c r="O6948" s="56">
        <f t="shared" si="541"/>
        <v>2</v>
      </c>
      <c r="P6948" s="56">
        <f t="shared" si="542"/>
        <v>17</v>
      </c>
      <c r="Q6948" s="2" t="str">
        <f t="shared" si="543"/>
        <v>&lt;a href="set04\he_november 20, 1917 - august 10, 1920\miscellaneous\krag,_soren_buys_portion_of_mercantile_store_february_17,_1920_p1_he.pdf"&gt;Buys portion of Mercantile store&lt;/a&gt;</v>
      </c>
    </row>
    <row r="6949" spans="1:17" x14ac:dyDescent="0.25">
      <c r="A6949" s="2">
        <v>4776</v>
      </c>
      <c r="B6949" s="4" t="s">
        <v>15690</v>
      </c>
      <c r="C6949" s="4" t="s">
        <v>839</v>
      </c>
      <c r="D6949" s="52">
        <v>7353</v>
      </c>
      <c r="E6949" s="5" t="s">
        <v>13629</v>
      </c>
      <c r="F6949" s="5">
        <v>5</v>
      </c>
      <c r="G6949" s="5">
        <v>22</v>
      </c>
      <c r="H6949" s="5">
        <v>4225</v>
      </c>
      <c r="I6949" t="s">
        <v>29028</v>
      </c>
      <c r="J6949" s="46" t="s">
        <v>33103</v>
      </c>
      <c r="K6949" s="56"/>
      <c r="L6949" s="56"/>
      <c r="M6949" s="56">
        <f t="shared" si="540"/>
        <v>1920</v>
      </c>
      <c r="N6949" s="56"/>
      <c r="O6949" s="56">
        <f t="shared" si="541"/>
        <v>2</v>
      </c>
      <c r="P6949" s="56">
        <f t="shared" si="542"/>
        <v>17</v>
      </c>
      <c r="Q6949" s="2" t="str">
        <f t="shared" si="543"/>
        <v>&lt;a href="set04\he_november 20, 1917 - august 10, 1920\miscellaneous\lerum,_lars_auction_sale_february_17,_1920_p5_he.pdf"&gt;Auction Sale&lt;/a&gt;</v>
      </c>
    </row>
    <row r="6950" spans="1:17" x14ac:dyDescent="0.25">
      <c r="A6950" s="2">
        <v>5272</v>
      </c>
      <c r="B6950" s="4" t="s">
        <v>15703</v>
      </c>
      <c r="C6950" s="4" t="s">
        <v>610</v>
      </c>
      <c r="D6950" s="52">
        <v>7353</v>
      </c>
      <c r="E6950" s="5" t="s">
        <v>13629</v>
      </c>
      <c r="F6950" s="5">
        <v>7</v>
      </c>
      <c r="G6950" s="5">
        <v>22</v>
      </c>
      <c r="H6950" s="5">
        <v>4294</v>
      </c>
      <c r="I6950" t="s">
        <v>29029</v>
      </c>
      <c r="J6950" s="46" t="s">
        <v>33103</v>
      </c>
      <c r="K6950" s="56"/>
      <c r="L6950" s="56"/>
      <c r="M6950" s="56">
        <f t="shared" si="540"/>
        <v>1920</v>
      </c>
      <c r="N6950" s="56"/>
      <c r="O6950" s="56">
        <f t="shared" si="541"/>
        <v>2</v>
      </c>
      <c r="P6950" s="56">
        <f t="shared" si="542"/>
        <v>17</v>
      </c>
      <c r="Q6950" s="2" t="str">
        <f t="shared" si="543"/>
        <v>&lt;a href="set04\he_november 20, 1917 - august 10, 1920\miscellaneous\mortensen,_gudrun_do_christ_appendicitis_february_17,_1920_p7_he.pdf"&gt;Appendicitis&lt;/a&gt;</v>
      </c>
    </row>
    <row r="6951" spans="1:17" x14ac:dyDescent="0.25">
      <c r="A6951" s="2">
        <v>5847</v>
      </c>
      <c r="B6951" s="4" t="s">
        <v>15714</v>
      </c>
      <c r="C6951" s="4" t="s">
        <v>839</v>
      </c>
      <c r="D6951" s="52">
        <v>7353</v>
      </c>
      <c r="E6951" s="5" t="s">
        <v>13629</v>
      </c>
      <c r="F6951" s="5">
        <v>5</v>
      </c>
      <c r="G6951" s="5">
        <v>22</v>
      </c>
      <c r="H6951" s="5">
        <v>4361</v>
      </c>
      <c r="I6951" t="s">
        <v>29030</v>
      </c>
      <c r="J6951" s="46" t="s">
        <v>33103</v>
      </c>
      <c r="K6951" s="56"/>
      <c r="L6951" s="56"/>
      <c r="M6951" s="56">
        <f t="shared" si="540"/>
        <v>1920</v>
      </c>
      <c r="N6951" s="56"/>
      <c r="O6951" s="56">
        <f t="shared" si="541"/>
        <v>2</v>
      </c>
      <c r="P6951" s="56">
        <f t="shared" si="542"/>
        <v>17</v>
      </c>
      <c r="Q6951" s="2" t="str">
        <f t="shared" si="543"/>
        <v>&lt;a href="set04\he_november 20, 1917 - august 10, 1920\miscellaneous\peterson,_mike_auction_sale_february_17,_1920_p5_he.pdf"&gt;Auction Sale&lt;/a&gt;</v>
      </c>
    </row>
    <row r="6952" spans="1:17" x14ac:dyDescent="0.25">
      <c r="A6952" s="2">
        <v>7902</v>
      </c>
      <c r="B6952" s="4" t="s">
        <v>13195</v>
      </c>
      <c r="C6952" s="4" t="s">
        <v>1607</v>
      </c>
      <c r="D6952" s="52">
        <v>7353</v>
      </c>
      <c r="E6952" s="5" t="s">
        <v>13629</v>
      </c>
      <c r="F6952" s="5">
        <v>8</v>
      </c>
      <c r="G6952" s="5">
        <v>22</v>
      </c>
      <c r="H6952" s="5">
        <v>4603</v>
      </c>
      <c r="I6952" t="s">
        <v>29031</v>
      </c>
      <c r="J6952" s="46" t="s">
        <v>33103</v>
      </c>
      <c r="K6952" s="56"/>
      <c r="L6952" s="56"/>
      <c r="M6952" s="56">
        <f t="shared" si="540"/>
        <v>1920</v>
      </c>
      <c r="N6952" s="56"/>
      <c r="O6952" s="56">
        <f t="shared" si="541"/>
        <v>2</v>
      </c>
      <c r="P6952" s="56">
        <f t="shared" si="542"/>
        <v>17</v>
      </c>
      <c r="Q6952" s="2" t="str">
        <f t="shared" si="543"/>
        <v>&lt;a href="set04\he_november 20, 1917 - august 10, 1920\miscellaneous\walum_notes_february_17,_1920_p8_he.pdf"&gt;Notes&lt;/a&gt;</v>
      </c>
    </row>
    <row r="6953" spans="1:17" x14ac:dyDescent="0.25">
      <c r="A6953" s="2">
        <v>8165</v>
      </c>
      <c r="B6953" s="4" t="s">
        <v>15728</v>
      </c>
      <c r="C6953" s="4" t="s">
        <v>15689</v>
      </c>
      <c r="D6953" s="52">
        <v>7353</v>
      </c>
      <c r="E6953" s="5" t="s">
        <v>13629</v>
      </c>
      <c r="F6953" s="5">
        <v>1</v>
      </c>
      <c r="G6953" s="5">
        <v>22</v>
      </c>
      <c r="H6953" s="5">
        <v>4643</v>
      </c>
      <c r="I6953" t="s">
        <v>29032</v>
      </c>
      <c r="J6953" s="46" t="s">
        <v>33103</v>
      </c>
      <c r="K6953" s="56"/>
      <c r="L6953" s="56"/>
      <c r="M6953" s="56">
        <f t="shared" si="540"/>
        <v>1920</v>
      </c>
      <c r="N6953" s="56"/>
      <c r="O6953" s="56">
        <f t="shared" si="541"/>
        <v>2</v>
      </c>
      <c r="P6953" s="56">
        <f t="shared" si="542"/>
        <v>17</v>
      </c>
      <c r="Q6953" s="2" t="str">
        <f t="shared" si="543"/>
        <v>&lt;a href="set04\he_november 20, 1917 - august 10, 1920\miscellaneous\westley,_j_b_buys_portion_of_mercantile_store_february_17,_1920_p1_he.pdf"&gt;Buys portion of Mercantile store&lt;/a&gt;</v>
      </c>
    </row>
    <row r="6954" spans="1:17" x14ac:dyDescent="0.25">
      <c r="A6954" s="2">
        <v>1650</v>
      </c>
      <c r="B6954" s="4" t="s">
        <v>9972</v>
      </c>
      <c r="C6954" s="4" t="s">
        <v>3458</v>
      </c>
      <c r="D6954" s="52">
        <v>7360</v>
      </c>
      <c r="E6954" s="5" t="s">
        <v>13629</v>
      </c>
      <c r="F6954" s="5">
        <v>4</v>
      </c>
      <c r="G6954" s="5">
        <v>22</v>
      </c>
      <c r="H6954" s="5">
        <v>3856</v>
      </c>
      <c r="I6954" t="s">
        <v>29033</v>
      </c>
      <c r="J6954" s="46" t="s">
        <v>33103</v>
      </c>
      <c r="K6954" s="56"/>
      <c r="L6954" s="56"/>
      <c r="M6954" s="56">
        <f t="shared" si="540"/>
        <v>1920</v>
      </c>
      <c r="N6954" s="56"/>
      <c r="O6954" s="56">
        <f t="shared" si="541"/>
        <v>2</v>
      </c>
      <c r="P6954" s="56">
        <f t="shared" si="542"/>
        <v>24</v>
      </c>
      <c r="Q6954" s="2" t="str">
        <f t="shared" si="543"/>
        <v>&lt;a href="set04\he_november 20, 1917 - august 10, 1920\miscellaneous\dover_items_february_24,_1920_p4_he.pdf"&gt;Items&lt;/a&gt;</v>
      </c>
    </row>
    <row r="6955" spans="1:17" x14ac:dyDescent="0.25">
      <c r="A6955" s="2">
        <v>1828</v>
      </c>
      <c r="B6955" s="4" t="s">
        <v>15674</v>
      </c>
      <c r="C6955" s="4" t="s">
        <v>15675</v>
      </c>
      <c r="D6955" s="52">
        <v>7360</v>
      </c>
      <c r="E6955" s="5" t="s">
        <v>13629</v>
      </c>
      <c r="F6955" s="5">
        <v>5</v>
      </c>
      <c r="G6955" s="5">
        <v>22</v>
      </c>
      <c r="H6955" s="5">
        <v>3884</v>
      </c>
      <c r="I6955" t="s">
        <v>29034</v>
      </c>
      <c r="J6955" s="46" t="s">
        <v>33103</v>
      </c>
      <c r="K6955" s="56"/>
      <c r="L6955" s="56"/>
      <c r="M6955" s="56">
        <f t="shared" si="540"/>
        <v>1920</v>
      </c>
      <c r="N6955" s="56"/>
      <c r="O6955" s="56">
        <f t="shared" si="541"/>
        <v>2</v>
      </c>
      <c r="P6955" s="56">
        <f t="shared" si="542"/>
        <v>24</v>
      </c>
      <c r="Q6955" s="2" t="str">
        <f t="shared" si="543"/>
        <v>&lt;a href="set04\he_november 20, 1917 - august 10, 1920\miscellaneous\elvig,_john_sells_all;_to_live_work_in_norway_february_24,_1920_p5_he.pdf"&gt;Sells all; to live work in Norway&lt;/a&gt;</v>
      </c>
    </row>
    <row r="6956" spans="1:17" x14ac:dyDescent="0.25">
      <c r="A6956" s="2">
        <v>3851</v>
      </c>
      <c r="B6956" s="4" t="s">
        <v>15682</v>
      </c>
      <c r="C6956" s="4" t="s">
        <v>15683</v>
      </c>
      <c r="D6956" s="52">
        <v>7360</v>
      </c>
      <c r="E6956" s="5" t="s">
        <v>13629</v>
      </c>
      <c r="F6956" s="5">
        <v>4</v>
      </c>
      <c r="G6956" s="5">
        <v>22</v>
      </c>
      <c r="H6956" s="5">
        <v>4065</v>
      </c>
      <c r="I6956" t="s">
        <v>29035</v>
      </c>
      <c r="J6956" s="46" t="s">
        <v>33103</v>
      </c>
      <c r="K6956" s="56"/>
      <c r="L6956" s="56"/>
      <c r="M6956" s="56">
        <f t="shared" si="540"/>
        <v>1920</v>
      </c>
      <c r="N6956" s="56"/>
      <c r="O6956" s="56">
        <f t="shared" si="541"/>
        <v>2</v>
      </c>
      <c r="P6956" s="56">
        <f t="shared" si="542"/>
        <v>24</v>
      </c>
      <c r="Q6956" s="2" t="str">
        <f t="shared" si="543"/>
        <v>&lt;a href="set04\he_november 20, 1917 - august 10, 1920\miscellaneous\jacobson,_alma_reported_worse_february_24,_1920_p4_he.pdf"&gt;Reported worse&lt;/a&gt;</v>
      </c>
    </row>
    <row r="6957" spans="1:17" x14ac:dyDescent="0.25">
      <c r="A6957" s="2">
        <v>4099</v>
      </c>
      <c r="B6957" s="4" t="s">
        <v>15112</v>
      </c>
      <c r="C6957" s="4" t="s">
        <v>10202</v>
      </c>
      <c r="D6957" s="52">
        <v>7360</v>
      </c>
      <c r="E6957" s="5" t="s">
        <v>13629</v>
      </c>
      <c r="F6957" s="5">
        <v>8</v>
      </c>
      <c r="G6957" s="5">
        <v>22</v>
      </c>
      <c r="H6957" s="5">
        <v>4169</v>
      </c>
      <c r="I6957" t="s">
        <v>29036</v>
      </c>
      <c r="J6957" s="46" t="s">
        <v>33103</v>
      </c>
      <c r="K6957" s="56"/>
      <c r="L6957" s="56"/>
      <c r="M6957" s="56">
        <f t="shared" si="540"/>
        <v>1920</v>
      </c>
      <c r="N6957" s="56"/>
      <c r="O6957" s="56">
        <f t="shared" si="541"/>
        <v>2</v>
      </c>
      <c r="P6957" s="56">
        <f t="shared" si="542"/>
        <v>24</v>
      </c>
      <c r="Q6957" s="2" t="str">
        <f t="shared" si="543"/>
        <v>&lt;a href="set04\he_november 20, 1917 - august 10, 1920\miscellaneous\karnak_news_february_24,_1920_p8_he.pdf"&gt;News&lt;/a&gt;</v>
      </c>
    </row>
    <row r="6958" spans="1:17" x14ac:dyDescent="0.25">
      <c r="A6958" s="2">
        <v>5158</v>
      </c>
      <c r="B6958" s="4" t="s">
        <v>15700</v>
      </c>
      <c r="C6958" s="4" t="s">
        <v>947</v>
      </c>
      <c r="D6958" s="52">
        <v>7360</v>
      </c>
      <c r="E6958" s="5" t="s">
        <v>13629</v>
      </c>
      <c r="F6958" s="5">
        <v>4</v>
      </c>
      <c r="G6958" s="5">
        <v>22</v>
      </c>
      <c r="H6958" s="5">
        <v>4276</v>
      </c>
      <c r="I6958" t="s">
        <v>29037</v>
      </c>
      <c r="J6958" s="46" t="s">
        <v>33103</v>
      </c>
      <c r="K6958" s="56"/>
      <c r="L6958" s="56"/>
      <c r="M6958" s="56">
        <f t="shared" si="540"/>
        <v>1920</v>
      </c>
      <c r="N6958" s="56"/>
      <c r="O6958" s="56">
        <f t="shared" si="541"/>
        <v>2</v>
      </c>
      <c r="P6958" s="56">
        <f t="shared" si="542"/>
        <v>24</v>
      </c>
      <c r="Q6958" s="2" t="str">
        <f t="shared" si="543"/>
        <v>&lt;a href="set04\he_november 20, 1917 - august 10, 1920\miscellaneous\miklethun,_wm_serious_accident_february_24,_1920_p4_he.pdf"&gt;Serious accident&lt;/a&gt;</v>
      </c>
    </row>
    <row r="6959" spans="1:17" x14ac:dyDescent="0.25">
      <c r="A6959" s="2">
        <v>7903</v>
      </c>
      <c r="B6959" s="4" t="s">
        <v>13195</v>
      </c>
      <c r="C6959" s="4" t="s">
        <v>1607</v>
      </c>
      <c r="D6959" s="52">
        <v>7360</v>
      </c>
      <c r="E6959" s="5" t="s">
        <v>13629</v>
      </c>
      <c r="F6959" s="5">
        <v>8</v>
      </c>
      <c r="G6959" s="5">
        <v>22</v>
      </c>
      <c r="H6959" s="5">
        <v>4604</v>
      </c>
      <c r="I6959" t="s">
        <v>29038</v>
      </c>
      <c r="J6959" s="46" t="s">
        <v>33103</v>
      </c>
      <c r="K6959" s="56"/>
      <c r="L6959" s="56"/>
      <c r="M6959" s="56">
        <f t="shared" si="540"/>
        <v>1920</v>
      </c>
      <c r="N6959" s="56"/>
      <c r="O6959" s="56">
        <f t="shared" si="541"/>
        <v>2</v>
      </c>
      <c r="P6959" s="56">
        <f t="shared" si="542"/>
        <v>24</v>
      </c>
      <c r="Q6959" s="2" t="str">
        <f t="shared" si="543"/>
        <v>&lt;a href="set04\he_november 20, 1917 - august 10, 1920\miscellaneous\walum_notes_february_24,_1920_p8_he.pdf"&gt;Notes&lt;/a&gt;</v>
      </c>
    </row>
    <row r="6960" spans="1:17" x14ac:dyDescent="0.25">
      <c r="A6960" s="2">
        <v>6217</v>
      </c>
      <c r="B6960" s="4" t="s">
        <v>1008</v>
      </c>
      <c r="C6960" s="4" t="s">
        <v>1013</v>
      </c>
      <c r="D6960" s="52">
        <v>7362</v>
      </c>
      <c r="E6960" s="5" t="s">
        <v>13630</v>
      </c>
      <c r="F6960" s="5">
        <v>4</v>
      </c>
      <c r="G6960" s="5">
        <v>32</v>
      </c>
      <c r="H6960" s="5">
        <v>6736</v>
      </c>
      <c r="I6960" t="s">
        <v>30533</v>
      </c>
      <c r="J6960" s="46" t="s">
        <v>33120</v>
      </c>
      <c r="K6960" s="56"/>
      <c r="L6960" s="56"/>
      <c r="M6960" s="56">
        <f t="shared" si="540"/>
        <v>1920</v>
      </c>
      <c r="N6960" s="56"/>
      <c r="O6960" s="56">
        <f t="shared" si="541"/>
        <v>2</v>
      </c>
      <c r="P6960" s="56">
        <f t="shared" si="542"/>
        <v>26</v>
      </c>
      <c r="Q6960" s="2" t="str">
        <f t="shared" si="543"/>
        <v>&lt;a href="set03\tsr\tsr_october_26,_1916_-_august_3,_1922\miscellaneous\rhodes,_orion_to_florida_to_buy_plane_and_train_february_26,_1920_p4_tsr.pdf"&gt;To FL to buy plane and train&lt;/a&gt;</v>
      </c>
    </row>
    <row r="6961" spans="1:17" x14ac:dyDescent="0.25">
      <c r="A6961" s="2">
        <v>7417</v>
      </c>
      <c r="B6961" s="4" t="s">
        <v>1097</v>
      </c>
      <c r="C6961" s="4" t="s">
        <v>1098</v>
      </c>
      <c r="D6961" s="52">
        <v>7362</v>
      </c>
      <c r="E6961" s="5" t="s">
        <v>13630</v>
      </c>
      <c r="F6961" s="5">
        <v>1</v>
      </c>
      <c r="G6961" s="5">
        <v>32</v>
      </c>
      <c r="H6961" s="5">
        <v>6794</v>
      </c>
      <c r="I6961" t="s">
        <v>30534</v>
      </c>
      <c r="J6961" s="46" t="s">
        <v>33120</v>
      </c>
      <c r="K6961" s="56"/>
      <c r="L6961" s="56"/>
      <c r="M6961" s="56">
        <f t="shared" si="540"/>
        <v>1920</v>
      </c>
      <c r="N6961" s="56"/>
      <c r="O6961" s="56">
        <f t="shared" si="541"/>
        <v>2</v>
      </c>
      <c r="P6961" s="56">
        <f t="shared" si="542"/>
        <v>26</v>
      </c>
      <c r="Q6961" s="2" t="str">
        <f t="shared" si="543"/>
        <v>&lt;a href="set03\tsr\tsr_october_26,_1916_-_august_3,_1922\miscellaneous\thompson,_mrs._martin_farm_sale_february_26,_1920_p4_tsr.pdf"&gt;Farm Sale&lt;/a&gt;</v>
      </c>
    </row>
    <row r="6962" spans="1:17" x14ac:dyDescent="0.25">
      <c r="A6962" s="2">
        <v>1651</v>
      </c>
      <c r="B6962" s="4" t="s">
        <v>9972</v>
      </c>
      <c r="C6962" s="4" t="s">
        <v>3458</v>
      </c>
      <c r="D6962" s="52">
        <v>7367</v>
      </c>
      <c r="E6962" s="5" t="s">
        <v>13629</v>
      </c>
      <c r="F6962" s="5">
        <v>7</v>
      </c>
      <c r="G6962" s="5">
        <v>22</v>
      </c>
      <c r="H6962" s="5">
        <v>3863</v>
      </c>
      <c r="I6962" t="s">
        <v>29039</v>
      </c>
      <c r="J6962" s="46" t="s">
        <v>33103</v>
      </c>
      <c r="K6962" s="56"/>
      <c r="L6962" s="56"/>
      <c r="M6962" s="56">
        <f t="shared" si="540"/>
        <v>1920</v>
      </c>
      <c r="N6962" s="56"/>
      <c r="O6962" s="56">
        <f t="shared" si="541"/>
        <v>3</v>
      </c>
      <c r="P6962" s="56">
        <f t="shared" si="542"/>
        <v>2</v>
      </c>
      <c r="Q6962" s="2" t="str">
        <f t="shared" si="543"/>
        <v>&lt;a href="set04\he_november 20, 1917 - august 10, 1920\miscellaneous\dover_items_march_2,_1920_p7_he.pdf"&gt;Items&lt;/a&gt;</v>
      </c>
    </row>
    <row r="6963" spans="1:17" x14ac:dyDescent="0.25">
      <c r="A6963" s="2">
        <v>2601</v>
      </c>
      <c r="B6963" s="4" t="s">
        <v>13904</v>
      </c>
      <c r="C6963" s="4" t="s">
        <v>15678</v>
      </c>
      <c r="D6963" s="52">
        <v>7367</v>
      </c>
      <c r="E6963" s="5" t="s">
        <v>13629</v>
      </c>
      <c r="F6963" s="5">
        <v>1</v>
      </c>
      <c r="G6963" s="5">
        <v>22</v>
      </c>
      <c r="H6963" s="5">
        <v>3970</v>
      </c>
      <c r="I6963" t="s">
        <v>29040</v>
      </c>
      <c r="J6963" s="46" t="s">
        <v>33103</v>
      </c>
      <c r="K6963" s="56"/>
      <c r="L6963" s="56"/>
      <c r="M6963" s="56">
        <f t="shared" ref="M6963:M7026" si="544">YEAR(D6963)</f>
        <v>1920</v>
      </c>
      <c r="N6963" s="56"/>
      <c r="O6963" s="56">
        <f t="shared" ref="O6963:O7026" si="545">MONTH(D6963)</f>
        <v>3</v>
      </c>
      <c r="P6963" s="56">
        <f t="shared" ref="P6963:P7026" si="546">DAY(D6963)</f>
        <v>2</v>
      </c>
      <c r="Q6963" s="2" t="str">
        <f t="shared" si="543"/>
        <v>&lt;a href="set04\he_november 20, 1917 - august 10, 1920\miscellaneous\hannaford_community_club_formed_march_2,_1920_p1_he.pdf"&gt;Community Club formed&lt;/a&gt;</v>
      </c>
    </row>
    <row r="6964" spans="1:17" x14ac:dyDescent="0.25">
      <c r="A6964" s="2">
        <v>5055</v>
      </c>
      <c r="B6964" s="4" t="s">
        <v>11096</v>
      </c>
      <c r="C6964" s="4" t="s">
        <v>15699</v>
      </c>
      <c r="D6964" s="52">
        <v>7367</v>
      </c>
      <c r="E6964" s="5" t="s">
        <v>13629</v>
      </c>
      <c r="F6964" s="5">
        <v>7</v>
      </c>
      <c r="G6964" s="5">
        <v>22</v>
      </c>
      <c r="H6964" s="5">
        <v>4263</v>
      </c>
      <c r="I6964" t="s">
        <v>29041</v>
      </c>
      <c r="J6964" s="46" t="s">
        <v>33103</v>
      </c>
      <c r="K6964" s="56"/>
      <c r="L6964" s="56"/>
      <c r="M6964" s="56">
        <f t="shared" si="544"/>
        <v>1920</v>
      </c>
      <c r="N6964" s="56"/>
      <c r="O6964" s="56">
        <f t="shared" si="545"/>
        <v>3</v>
      </c>
      <c r="P6964" s="56">
        <f t="shared" si="546"/>
        <v>2</v>
      </c>
      <c r="Q6964" s="2" t="str">
        <f t="shared" si="543"/>
        <v>&lt;a href="set04\he_november 20, 1917 - august 10, 1920\miscellaneous\mcinnes,_a_j_pres_of_nd_telephone_assn_march_2,_1920_p7_he.pdf"&gt;Pres of ND Telephone Assn&lt;/a&gt;</v>
      </c>
    </row>
    <row r="6965" spans="1:17" x14ac:dyDescent="0.25">
      <c r="A6965" s="2">
        <v>7997</v>
      </c>
      <c r="B6965" s="4" t="s">
        <v>13195</v>
      </c>
      <c r="C6965" s="4" t="s">
        <v>15062</v>
      </c>
      <c r="D6965" s="52">
        <v>7367</v>
      </c>
      <c r="E6965" s="5" t="s">
        <v>13629</v>
      </c>
      <c r="F6965" s="5">
        <v>8</v>
      </c>
      <c r="G6965" s="5">
        <v>22</v>
      </c>
      <c r="H6965" s="5">
        <v>4594</v>
      </c>
      <c r="I6965" s="99" t="s">
        <v>29042</v>
      </c>
      <c r="J6965" s="46" t="s">
        <v>33103</v>
      </c>
      <c r="K6965" s="56"/>
      <c r="L6965" s="56"/>
      <c r="M6965" s="56">
        <f t="shared" si="544"/>
        <v>1920</v>
      </c>
      <c r="N6965" s="56"/>
      <c r="O6965" s="56">
        <f t="shared" si="545"/>
        <v>3</v>
      </c>
      <c r="P6965" s="56">
        <f t="shared" si="546"/>
        <v>2</v>
      </c>
      <c r="Q6965" s="2" t="str">
        <f t="shared" si="543"/>
        <v>&lt;a href="set04\he_november 20, 1917 - august 10, 1920\miscellaneous\walum_notes_(poor_copy)_march_2,_1920_p8_he.pdf"&gt;Notes (poor copy)&lt;/a&gt;</v>
      </c>
    </row>
    <row r="6966" spans="1:17" x14ac:dyDescent="0.25">
      <c r="A6966" s="2">
        <v>297</v>
      </c>
      <c r="B6966" s="4" t="s">
        <v>622</v>
      </c>
      <c r="C6966" s="4" t="s">
        <v>621</v>
      </c>
      <c r="D6966" s="52">
        <v>7369</v>
      </c>
      <c r="E6966" s="5" t="s">
        <v>13630</v>
      </c>
      <c r="F6966" s="5">
        <v>4</v>
      </c>
      <c r="G6966" s="5">
        <v>32</v>
      </c>
      <c r="H6966" s="5">
        <v>6435</v>
      </c>
      <c r="I6966" t="s">
        <v>30535</v>
      </c>
      <c r="J6966" s="46" t="s">
        <v>33120</v>
      </c>
      <c r="K6966" s="56"/>
      <c r="L6966" s="56"/>
      <c r="M6966" s="56">
        <f t="shared" si="544"/>
        <v>1920</v>
      </c>
      <c r="N6966" s="56"/>
      <c r="O6966" s="56">
        <f t="shared" si="545"/>
        <v>3</v>
      </c>
      <c r="P6966" s="56">
        <f t="shared" si="546"/>
        <v>4</v>
      </c>
      <c r="Q6966" s="2" t="str">
        <f t="shared" si="543"/>
        <v>&lt;a href="set03\tsr\tsr_october_26,_1916_-_august_3,_1922\miscellaneous\bailey,_richard_initiatory_rites_ioof_march_4,_1920_p4_tsr.pdf"&gt;Initiatory Rites IOOF&lt;/a&gt;</v>
      </c>
    </row>
    <row r="6967" spans="1:17" x14ac:dyDescent="0.25">
      <c r="A6967" s="2">
        <v>392</v>
      </c>
      <c r="B6967" s="4" t="s">
        <v>1144</v>
      </c>
      <c r="C6967" s="4" t="s">
        <v>621</v>
      </c>
      <c r="D6967" s="12">
        <v>7369</v>
      </c>
      <c r="E6967" s="5" t="s">
        <v>13630</v>
      </c>
      <c r="F6967" s="5">
        <v>4</v>
      </c>
      <c r="G6967" s="5">
        <v>32</v>
      </c>
      <c r="H6967" s="5">
        <v>6436</v>
      </c>
      <c r="J6967" s="46" t="s">
        <v>33120</v>
      </c>
      <c r="K6967" s="56"/>
      <c r="L6967" s="56"/>
      <c r="M6967" s="56">
        <f t="shared" si="544"/>
        <v>1920</v>
      </c>
      <c r="N6967" s="56"/>
      <c r="O6967" s="56">
        <f t="shared" si="545"/>
        <v>3</v>
      </c>
      <c r="P6967" s="56">
        <f t="shared" si="546"/>
        <v>4</v>
      </c>
      <c r="Q6967" s="2" t="str">
        <f t="shared" si="543"/>
        <v>&lt;a href="set03\tsr\tsr_october_26,_1916_-_august_3,_1922\miscellaneous\"&gt;Initiatory Rites IOOF&lt;/a&gt;</v>
      </c>
    </row>
    <row r="6968" spans="1:17" x14ac:dyDescent="0.25">
      <c r="A6968" s="2">
        <v>690</v>
      </c>
      <c r="B6968" s="4" t="s">
        <v>658</v>
      </c>
      <c r="C6968" s="4" t="s">
        <v>621</v>
      </c>
      <c r="D6968" s="52">
        <v>7369</v>
      </c>
      <c r="E6968" s="5" t="s">
        <v>13630</v>
      </c>
      <c r="F6968" s="5">
        <v>4</v>
      </c>
      <c r="G6968" s="5">
        <v>32</v>
      </c>
      <c r="H6968" s="5">
        <v>6460</v>
      </c>
      <c r="I6968" t="s">
        <v>30536</v>
      </c>
      <c r="J6968" s="46" t="s">
        <v>33120</v>
      </c>
      <c r="K6968" s="56"/>
      <c r="L6968" s="56"/>
      <c r="M6968" s="56">
        <f t="shared" si="544"/>
        <v>1920</v>
      </c>
      <c r="N6968" s="56"/>
      <c r="O6968" s="56">
        <f t="shared" si="545"/>
        <v>3</v>
      </c>
      <c r="P6968" s="56">
        <f t="shared" si="546"/>
        <v>4</v>
      </c>
      <c r="Q6968" s="2" t="str">
        <f t="shared" si="543"/>
        <v>&lt;a href="set03\tsr\tsr_october_26,_1916_-_august_3,_1922\miscellaneous\byington,_chester_initiatory_rites_ioof_march_4,_1920_p4_tsr.pdf"&gt;Initiatory Rites IOOF&lt;/a&gt;</v>
      </c>
    </row>
    <row r="6969" spans="1:17" x14ac:dyDescent="0.25">
      <c r="A6969" s="2">
        <v>2477</v>
      </c>
      <c r="B6969" s="4" t="s">
        <v>771</v>
      </c>
      <c r="C6969" s="4" t="s">
        <v>621</v>
      </c>
      <c r="D6969" s="52">
        <v>7369</v>
      </c>
      <c r="E6969" s="5" t="s">
        <v>13630</v>
      </c>
      <c r="F6969" s="5">
        <v>4</v>
      </c>
      <c r="G6969" s="5">
        <v>32</v>
      </c>
      <c r="H6969" s="5">
        <v>6552</v>
      </c>
      <c r="I6969" t="s">
        <v>30537</v>
      </c>
      <c r="J6969" s="46" t="s">
        <v>33120</v>
      </c>
      <c r="K6969" s="56"/>
      <c r="L6969" s="56"/>
      <c r="M6969" s="56">
        <f t="shared" si="544"/>
        <v>1920</v>
      </c>
      <c r="N6969" s="56"/>
      <c r="O6969" s="56">
        <f t="shared" si="545"/>
        <v>3</v>
      </c>
      <c r="P6969" s="56">
        <f t="shared" si="546"/>
        <v>4</v>
      </c>
      <c r="Q6969" s="2" t="str">
        <f t="shared" si="543"/>
        <v>&lt;a href="set03\tsr\tsr_october_26,_1916_-_august_3,_1922\miscellaneous\gunderson,_a_j_initiatory_rites_ioof_march_4,_1920_p4_tsr.pdf"&gt;Initiatory Rites IOOF&lt;/a&gt;</v>
      </c>
    </row>
    <row r="6970" spans="1:17" x14ac:dyDescent="0.25">
      <c r="A6970" s="2">
        <v>3764</v>
      </c>
      <c r="B6970" s="4" t="s">
        <v>840</v>
      </c>
      <c r="C6970" s="4" t="s">
        <v>621</v>
      </c>
      <c r="D6970" s="52">
        <v>7369</v>
      </c>
      <c r="E6970" s="5" t="s">
        <v>13630</v>
      </c>
      <c r="F6970" s="5">
        <v>4</v>
      </c>
      <c r="G6970" s="5">
        <v>32</v>
      </c>
      <c r="H6970" s="5">
        <v>6600</v>
      </c>
      <c r="I6970" t="s">
        <v>30538</v>
      </c>
      <c r="J6970" s="46" t="s">
        <v>33120</v>
      </c>
      <c r="K6970" s="56"/>
      <c r="L6970" s="56"/>
      <c r="M6970" s="56">
        <f t="shared" si="544"/>
        <v>1920</v>
      </c>
      <c r="N6970" s="56"/>
      <c r="O6970" s="56">
        <f t="shared" si="545"/>
        <v>3</v>
      </c>
      <c r="P6970" s="56">
        <f t="shared" si="546"/>
        <v>4</v>
      </c>
      <c r="Q6970" s="2" t="str">
        <f t="shared" si="543"/>
        <v>&lt;a href="set03\tsr\tsr_october_26,_1916_-_august_3,_1922\miscellaneous\howden,_s_g_initiatory_degree_ioof_march_4,_1920_p4_tsr.pdf"&gt;Initiatory Rites IOOF&lt;/a&gt;</v>
      </c>
    </row>
    <row r="6971" spans="1:17" x14ac:dyDescent="0.25">
      <c r="A6971" s="2">
        <v>3985</v>
      </c>
      <c r="B6971" s="4" t="s">
        <v>860</v>
      </c>
      <c r="C6971" s="4" t="s">
        <v>621</v>
      </c>
      <c r="D6971" s="52">
        <v>7369</v>
      </c>
      <c r="E6971" s="5" t="s">
        <v>13630</v>
      </c>
      <c r="F6971" s="5">
        <v>4</v>
      </c>
      <c r="G6971" s="5">
        <v>32</v>
      </c>
      <c r="H6971" s="5">
        <v>6619</v>
      </c>
      <c r="I6971" t="s">
        <v>30539</v>
      </c>
      <c r="J6971" s="46" t="s">
        <v>33120</v>
      </c>
      <c r="K6971" s="56"/>
      <c r="L6971" s="56"/>
      <c r="M6971" s="56">
        <f t="shared" si="544"/>
        <v>1920</v>
      </c>
      <c r="N6971" s="56"/>
      <c r="O6971" s="56">
        <f t="shared" si="545"/>
        <v>3</v>
      </c>
      <c r="P6971" s="56">
        <f t="shared" si="546"/>
        <v>4</v>
      </c>
      <c r="Q6971" s="2" t="str">
        <f t="shared" si="543"/>
        <v>&lt;a href="set03\tsr\tsr_october_26,_1916_-_august_3,_1922\miscellaneous\johnson,_melvin_initiatory_rites_ioof_march_4,_1920_p4_tsr.pdf"&gt;Initiatory Rites IOOF&lt;/a&gt;</v>
      </c>
    </row>
    <row r="6972" spans="1:17" x14ac:dyDescent="0.25">
      <c r="A6972" s="2">
        <v>4431</v>
      </c>
      <c r="B6972" s="4" t="s">
        <v>517</v>
      </c>
      <c r="C6972" s="4" t="s">
        <v>621</v>
      </c>
      <c r="D6972" s="43">
        <v>7369</v>
      </c>
      <c r="E6972" s="5" t="s">
        <v>13630</v>
      </c>
      <c r="F6972" s="40">
        <v>4</v>
      </c>
      <c r="G6972" s="5">
        <v>32</v>
      </c>
      <c r="H6972" s="5"/>
      <c r="I6972" t="s">
        <v>30540</v>
      </c>
      <c r="J6972" s="46" t="s">
        <v>33120</v>
      </c>
      <c r="K6972" s="56"/>
      <c r="L6972" s="56"/>
      <c r="M6972" s="56">
        <f t="shared" si="544"/>
        <v>1920</v>
      </c>
      <c r="N6972" s="56"/>
      <c r="O6972" s="56">
        <f t="shared" si="545"/>
        <v>3</v>
      </c>
      <c r="P6972" s="56">
        <f t="shared" si="546"/>
        <v>4</v>
      </c>
      <c r="Q6972" s="2" t="str">
        <f t="shared" si="543"/>
        <v>&lt;a href="set03\tsr\tsr_october_26,_1916_-_august_3,_1922\miscellaneous\kingsley,_milo_initiatory_rites_ioof_march_4,_1920_p4_tsr.pdf"&gt;Initiatory Rites IOOF&lt;/a&gt;</v>
      </c>
    </row>
    <row r="6973" spans="1:17" x14ac:dyDescent="0.25">
      <c r="A6973" s="2">
        <v>1652</v>
      </c>
      <c r="B6973" s="4" t="s">
        <v>9972</v>
      </c>
      <c r="C6973" s="4" t="s">
        <v>3458</v>
      </c>
      <c r="D6973" s="52">
        <v>7374</v>
      </c>
      <c r="E6973" s="5" t="s">
        <v>13629</v>
      </c>
      <c r="F6973" s="5">
        <v>1</v>
      </c>
      <c r="G6973" s="5">
        <v>22</v>
      </c>
      <c r="H6973" s="5">
        <v>3864</v>
      </c>
      <c r="I6973" t="s">
        <v>29043</v>
      </c>
      <c r="J6973" s="46" t="s">
        <v>33103</v>
      </c>
      <c r="K6973" s="56"/>
      <c r="L6973" s="56"/>
      <c r="M6973" s="56">
        <f t="shared" si="544"/>
        <v>1920</v>
      </c>
      <c r="N6973" s="56"/>
      <c r="O6973" s="56">
        <f t="shared" si="545"/>
        <v>3</v>
      </c>
      <c r="P6973" s="56">
        <f t="shared" si="546"/>
        <v>9</v>
      </c>
      <c r="Q6973" s="2" t="str">
        <f t="shared" si="543"/>
        <v>&lt;a href="set04\he_november 20, 1917 - august 10, 1920\miscellaneous\dover_items_march_9,_1920_p1_he.pdf"&gt;Items&lt;/a&gt;</v>
      </c>
    </row>
    <row r="6974" spans="1:17" x14ac:dyDescent="0.25">
      <c r="A6974" s="2">
        <v>4100</v>
      </c>
      <c r="B6974" s="4" t="s">
        <v>15112</v>
      </c>
      <c r="C6974" s="4" t="s">
        <v>10202</v>
      </c>
      <c r="D6974" s="52">
        <v>7374</v>
      </c>
      <c r="E6974" s="5" t="s">
        <v>13629</v>
      </c>
      <c r="F6974" s="5">
        <v>6</v>
      </c>
      <c r="G6974" s="5">
        <v>22</v>
      </c>
      <c r="H6974" s="5">
        <v>4177</v>
      </c>
      <c r="I6974" t="s">
        <v>29044</v>
      </c>
      <c r="J6974" s="46" t="s">
        <v>33103</v>
      </c>
      <c r="K6974" s="56"/>
      <c r="L6974" s="56"/>
      <c r="M6974" s="56">
        <f t="shared" si="544"/>
        <v>1920</v>
      </c>
      <c r="N6974" s="56"/>
      <c r="O6974" s="56">
        <f t="shared" si="545"/>
        <v>3</v>
      </c>
      <c r="P6974" s="56">
        <f t="shared" si="546"/>
        <v>9</v>
      </c>
      <c r="Q6974" s="2" t="str">
        <f t="shared" si="543"/>
        <v>&lt;a href="set04\he_november 20, 1917 - august 10, 1920\miscellaneous\karnak_news_march_9,_1920_p6_he.pdf"&gt;News&lt;/a&gt;</v>
      </c>
    </row>
    <row r="6975" spans="1:17" x14ac:dyDescent="0.25">
      <c r="A6975" s="2">
        <v>4779</v>
      </c>
      <c r="B6975" s="4" t="s">
        <v>15690</v>
      </c>
      <c r="C6975" s="4" t="s">
        <v>15691</v>
      </c>
      <c r="D6975" s="43">
        <v>7374</v>
      </c>
      <c r="E6975" s="5" t="s">
        <v>13629</v>
      </c>
      <c r="F6975" s="5">
        <v>7</v>
      </c>
      <c r="G6975" s="5">
        <v>22</v>
      </c>
      <c r="H6975" s="5"/>
      <c r="I6975" t="s">
        <v>29045</v>
      </c>
      <c r="J6975" s="46" t="s">
        <v>33103</v>
      </c>
      <c r="K6975" s="56"/>
      <c r="L6975" s="56"/>
      <c r="M6975" s="56">
        <f t="shared" si="544"/>
        <v>1920</v>
      </c>
      <c r="N6975" s="56"/>
      <c r="O6975" s="56">
        <f t="shared" si="545"/>
        <v>3</v>
      </c>
      <c r="P6975" s="56">
        <f t="shared" si="546"/>
        <v>9</v>
      </c>
      <c r="Q6975" s="2" t="str">
        <f t="shared" si="543"/>
        <v>&lt;a href="set04\he_november 20, 1917 - august 10, 1920\miscellaneous\lerum,_lars_to_leave_to_live_in_norway_march_9,_1920_p7_he.pdf"&gt;To leave to live in Norway&lt;/a&gt;</v>
      </c>
    </row>
    <row r="6976" spans="1:17" x14ac:dyDescent="0.25">
      <c r="A6976" s="2">
        <v>5192</v>
      </c>
      <c r="B6976" s="4" t="s">
        <v>13558</v>
      </c>
      <c r="C6976" s="4" t="s">
        <v>15701</v>
      </c>
      <c r="D6976" s="52">
        <v>7374</v>
      </c>
      <c r="E6976" s="5" t="s">
        <v>13629</v>
      </c>
      <c r="F6976" s="5">
        <v>1</v>
      </c>
      <c r="G6976" s="5">
        <v>22</v>
      </c>
      <c r="H6976" s="5">
        <v>4283</v>
      </c>
      <c r="I6976" t="s">
        <v>29046</v>
      </c>
      <c r="J6976" s="46" t="s">
        <v>33103</v>
      </c>
      <c r="K6976" s="56"/>
      <c r="L6976" s="56"/>
      <c r="M6976" s="56">
        <f t="shared" si="544"/>
        <v>1920</v>
      </c>
      <c r="N6976" s="56"/>
      <c r="O6976" s="56">
        <f t="shared" si="545"/>
        <v>3</v>
      </c>
      <c r="P6976" s="56">
        <f t="shared" si="546"/>
        <v>9</v>
      </c>
      <c r="Q6976" s="2" t="str">
        <f t="shared" si="543"/>
        <v>&lt;a href="set04\he_november 20, 1917 - august 10, 1920\miscellaneous\mills,_milton_writes_from_ny_march_9,_1920_p1_he.pdf"&gt;Writes from NY&lt;/a&gt;</v>
      </c>
    </row>
    <row r="6977" spans="1:17" x14ac:dyDescent="0.25">
      <c r="A6977" s="2">
        <v>6309</v>
      </c>
      <c r="B6977" s="4" t="s">
        <v>15717</v>
      </c>
      <c r="C6977" s="4" t="s">
        <v>15718</v>
      </c>
      <c r="D6977" s="52">
        <v>7374</v>
      </c>
      <c r="E6977" s="5" t="s">
        <v>13629</v>
      </c>
      <c r="F6977" s="5">
        <v>7</v>
      </c>
      <c r="G6977" s="5">
        <v>22</v>
      </c>
      <c r="H6977" s="5">
        <v>4380</v>
      </c>
      <c r="I6977" t="s">
        <v>29047</v>
      </c>
      <c r="J6977" s="46" t="s">
        <v>33103</v>
      </c>
      <c r="K6977" s="56"/>
      <c r="L6977" s="56"/>
      <c r="M6977" s="56">
        <f t="shared" si="544"/>
        <v>1920</v>
      </c>
      <c r="N6977" s="56"/>
      <c r="O6977" s="56">
        <f t="shared" si="545"/>
        <v>3</v>
      </c>
      <c r="P6977" s="56">
        <f t="shared" si="546"/>
        <v>9</v>
      </c>
      <c r="Q6977" s="2" t="str">
        <f t="shared" si="543"/>
        <v>&lt;a href="set04\he_november 20, 1917 - august 10, 1920\miscellaneous\rohlwing,_ernest_arrives_to_live_work_from_fairbault_mn_march_9,_1920_p7_he.pdf"&gt;Arrives to live work from Fairbault MN&lt;/a&gt;</v>
      </c>
    </row>
    <row r="6978" spans="1:17" x14ac:dyDescent="0.25">
      <c r="A6978" s="2">
        <v>7904</v>
      </c>
      <c r="B6978" s="4" t="s">
        <v>13195</v>
      </c>
      <c r="C6978" s="4" t="s">
        <v>1607</v>
      </c>
      <c r="D6978" s="52">
        <v>7374</v>
      </c>
      <c r="E6978" s="5" t="s">
        <v>13629</v>
      </c>
      <c r="F6978" s="5">
        <v>12</v>
      </c>
      <c r="G6978" s="5">
        <v>22</v>
      </c>
      <c r="H6978" s="5">
        <v>4619</v>
      </c>
      <c r="I6978" t="s">
        <v>29048</v>
      </c>
      <c r="J6978" s="46" t="s">
        <v>33103</v>
      </c>
      <c r="K6978" s="56"/>
      <c r="L6978" s="56"/>
      <c r="M6978" s="56">
        <f t="shared" si="544"/>
        <v>1920</v>
      </c>
      <c r="N6978" s="56"/>
      <c r="O6978" s="56">
        <f t="shared" si="545"/>
        <v>3</v>
      </c>
      <c r="P6978" s="56">
        <f t="shared" si="546"/>
        <v>9</v>
      </c>
      <c r="Q6978" s="2" t="str">
        <f t="shared" ref="Q6978:Q7041" si="547">"&lt;a href="&amp;""""&amp;J6978&amp;"\"&amp;I6978&amp;"""&gt;"&amp;C6978&amp;"&lt;/a&gt;"</f>
        <v>&lt;a href="set04\he_november 20, 1917 - august 10, 1920\miscellaneous\walum_notes_march_9,_1920_p12_he.pdf"&gt;Notes&lt;/a&gt;</v>
      </c>
    </row>
    <row r="6979" spans="1:17" x14ac:dyDescent="0.25">
      <c r="A6979" s="2">
        <v>56</v>
      </c>
      <c r="B6979" s="4" t="s">
        <v>573</v>
      </c>
      <c r="C6979" s="4" t="s">
        <v>588</v>
      </c>
      <c r="D6979" s="52">
        <v>7376</v>
      </c>
      <c r="E6979" s="5" t="s">
        <v>13630</v>
      </c>
      <c r="F6979" s="5">
        <v>1</v>
      </c>
      <c r="G6979" s="5">
        <v>32</v>
      </c>
      <c r="H6979" s="5">
        <v>6407</v>
      </c>
      <c r="I6979" t="s">
        <v>30541</v>
      </c>
      <c r="J6979" s="46" t="s">
        <v>33120</v>
      </c>
      <c r="K6979" s="56"/>
      <c r="L6979" s="56"/>
      <c r="M6979" s="56">
        <f t="shared" si="544"/>
        <v>1920</v>
      </c>
      <c r="N6979" s="56"/>
      <c r="O6979" s="56">
        <f t="shared" si="545"/>
        <v>3</v>
      </c>
      <c r="P6979" s="56">
        <f t="shared" si="546"/>
        <v>11</v>
      </c>
      <c r="Q6979" s="2" t="str">
        <f t="shared" si="547"/>
        <v>&lt;a href="set03\tsr\tsr_october_26,_1916_-_august_3,_1922\miscellaneous\adams,_w_a_soon_to_return_march_11,_1920_p1_tsr.pdf"&gt;Soon to return&lt;/a&gt;</v>
      </c>
    </row>
    <row r="6980" spans="1:17" x14ac:dyDescent="0.25">
      <c r="A6980" s="2">
        <v>4694</v>
      </c>
      <c r="B6980" s="4" t="s">
        <v>897</v>
      </c>
      <c r="C6980" s="4" t="s">
        <v>898</v>
      </c>
      <c r="D6980" s="52">
        <v>7376</v>
      </c>
      <c r="E6980" s="5" t="s">
        <v>13630</v>
      </c>
      <c r="F6980" s="5">
        <v>4</v>
      </c>
      <c r="G6980" s="5">
        <v>32</v>
      </c>
      <c r="H6980" s="5">
        <v>6649</v>
      </c>
      <c r="I6980" t="s">
        <v>30542</v>
      </c>
      <c r="J6980" s="46" t="s">
        <v>33120</v>
      </c>
      <c r="K6980" s="56"/>
      <c r="L6980" s="56"/>
      <c r="M6980" s="56">
        <f t="shared" si="544"/>
        <v>1920</v>
      </c>
      <c r="N6980" s="56"/>
      <c r="O6980" s="56">
        <f t="shared" si="545"/>
        <v>3</v>
      </c>
      <c r="P6980" s="56">
        <f t="shared" si="546"/>
        <v>11</v>
      </c>
      <c r="Q6980" s="2" t="str">
        <f t="shared" si="547"/>
        <v>&lt;a href="set03\tsr\tsr_october_26,_1916_-_august_3,_1922\miscellaneous\larson,_leonard_so_j_p_broken_arm_march_11,_1920_p4_tsr.pdf"&gt;Broken Arm&lt;/a&gt;</v>
      </c>
    </row>
    <row r="6981" spans="1:17" x14ac:dyDescent="0.25">
      <c r="A6981" s="2">
        <v>4802</v>
      </c>
      <c r="B6981" s="4" t="s">
        <v>910</v>
      </c>
      <c r="C6981" s="4" t="s">
        <v>911</v>
      </c>
      <c r="D6981" s="52">
        <v>7376</v>
      </c>
      <c r="E6981" s="5" t="s">
        <v>13630</v>
      </c>
      <c r="F6981" s="5">
        <v>1</v>
      </c>
      <c r="G6981" s="5">
        <v>32</v>
      </c>
      <c r="H6981" s="5">
        <v>6659</v>
      </c>
      <c r="I6981" t="s">
        <v>30543</v>
      </c>
      <c r="J6981" s="46" t="s">
        <v>33120</v>
      </c>
      <c r="K6981" s="56"/>
      <c r="L6981" s="56"/>
      <c r="M6981" s="56">
        <f t="shared" si="544"/>
        <v>1920</v>
      </c>
      <c r="N6981" s="56"/>
      <c r="O6981" s="56">
        <f t="shared" si="545"/>
        <v>3</v>
      </c>
      <c r="P6981" s="56">
        <f t="shared" si="546"/>
        <v>11</v>
      </c>
      <c r="Q6981" s="2" t="str">
        <f t="shared" si="547"/>
        <v>&lt;a href="set03\tsr\tsr_october_26,_1916_-_august_3,_1922\miscellaneous\lien,_carl_o_arrives_from_blackduck_march_11,_1920_p1_tsr.pdf"&gt;Arrives from Blackduck&lt;/a&gt;</v>
      </c>
    </row>
    <row r="6982" spans="1:17" x14ac:dyDescent="0.25">
      <c r="A6982" s="2">
        <v>4804</v>
      </c>
      <c r="B6982" s="4" t="s">
        <v>916</v>
      </c>
      <c r="C6982" s="4" t="s">
        <v>621</v>
      </c>
      <c r="D6982" s="52">
        <v>7376</v>
      </c>
      <c r="E6982" s="5" t="s">
        <v>13630</v>
      </c>
      <c r="F6982" s="5">
        <v>1</v>
      </c>
      <c r="G6982" s="5">
        <v>32</v>
      </c>
      <c r="H6982" s="5">
        <v>6661</v>
      </c>
      <c r="I6982" t="s">
        <v>30544</v>
      </c>
      <c r="J6982" s="46" t="s">
        <v>33120</v>
      </c>
      <c r="K6982" s="56"/>
      <c r="L6982" s="56"/>
      <c r="M6982" s="56">
        <f t="shared" si="544"/>
        <v>1920</v>
      </c>
      <c r="N6982" s="56"/>
      <c r="O6982" s="56">
        <f t="shared" si="545"/>
        <v>3</v>
      </c>
      <c r="P6982" s="56">
        <f t="shared" si="546"/>
        <v>11</v>
      </c>
      <c r="Q6982" s="2" t="str">
        <f t="shared" si="547"/>
        <v>&lt;a href="set03\tsr\tsr_october_26,_1916_-_august_3,_1922\miscellaneous\lien,_carl_w_initiatory_rites_ioof_march_11,_1920_p1_tsr.pdf"&gt;Initiatory Rites IOOF&lt;/a&gt;</v>
      </c>
    </row>
    <row r="6983" spans="1:17" x14ac:dyDescent="0.25">
      <c r="A6983" s="2">
        <v>5105</v>
      </c>
      <c r="B6983" s="4" t="s">
        <v>944</v>
      </c>
      <c r="C6983" s="4" t="s">
        <v>945</v>
      </c>
      <c r="D6983" s="52">
        <v>7376</v>
      </c>
      <c r="E6983" s="5" t="s">
        <v>13630</v>
      </c>
      <c r="F6983" s="5">
        <v>6</v>
      </c>
      <c r="G6983" s="5">
        <v>32</v>
      </c>
      <c r="H6983" s="5">
        <v>6683</v>
      </c>
      <c r="I6983" t="s">
        <v>30545</v>
      </c>
      <c r="J6983" s="46" t="s">
        <v>33120</v>
      </c>
      <c r="K6983" s="56"/>
      <c r="L6983" s="56"/>
      <c r="M6983" s="56">
        <f t="shared" si="544"/>
        <v>1920</v>
      </c>
      <c r="N6983" s="56"/>
      <c r="O6983" s="56">
        <f t="shared" si="545"/>
        <v>3</v>
      </c>
      <c r="P6983" s="56">
        <f t="shared" si="546"/>
        <v>11</v>
      </c>
      <c r="Q6983" s="2" t="str">
        <f t="shared" si="547"/>
        <v>&lt;a href="set03\tsr\tsr_october_26,_1916_-_august_3,_1922\miscellaneous\melgard,_howard_tonsils_removed_march_11,_1920_p6_tsr.pdf"&gt;Tonsils removed&lt;/a&gt;</v>
      </c>
    </row>
    <row r="6984" spans="1:17" x14ac:dyDescent="0.25">
      <c r="A6984" s="2">
        <v>6772</v>
      </c>
      <c r="B6984" s="4" t="s">
        <v>1069</v>
      </c>
      <c r="C6984" s="4" t="s">
        <v>1070</v>
      </c>
      <c r="D6984" s="52">
        <v>7376</v>
      </c>
      <c r="E6984" s="5" t="s">
        <v>13630</v>
      </c>
      <c r="F6984" s="5">
        <v>1</v>
      </c>
      <c r="G6984" s="5">
        <v>32</v>
      </c>
      <c r="H6984" s="5">
        <v>6776</v>
      </c>
      <c r="I6984" t="s">
        <v>30546</v>
      </c>
      <c r="J6984" s="46" t="s">
        <v>33120</v>
      </c>
      <c r="K6984" s="56"/>
      <c r="L6984" s="56"/>
      <c r="M6984" s="56">
        <f t="shared" si="544"/>
        <v>1920</v>
      </c>
      <c r="N6984" s="56"/>
      <c r="O6984" s="56">
        <f t="shared" si="545"/>
        <v>3</v>
      </c>
      <c r="P6984" s="56">
        <f t="shared" si="546"/>
        <v>11</v>
      </c>
      <c r="Q6984" s="2" t="str">
        <f t="shared" si="547"/>
        <v>&lt;a href="set03\tsr\tsr_october_26,_1916_-_august_3,_1922\miscellaneous\starr,_john_loses_valuable_cow_march_11,_1920_p1_tsr.pdf"&gt;Loses valuable cow&lt;/a&gt;</v>
      </c>
    </row>
    <row r="6985" spans="1:17" x14ac:dyDescent="0.25">
      <c r="A6985" s="2">
        <v>8233</v>
      </c>
      <c r="B6985" s="4" t="s">
        <v>1126</v>
      </c>
      <c r="C6985" s="4" t="s">
        <v>1127</v>
      </c>
      <c r="D6985" s="52">
        <v>7376</v>
      </c>
      <c r="E6985" s="5" t="s">
        <v>13630</v>
      </c>
      <c r="F6985" s="5">
        <v>5</v>
      </c>
      <c r="G6985" s="5">
        <v>32</v>
      </c>
      <c r="H6985" s="5">
        <v>6818</v>
      </c>
      <c r="I6985" t="s">
        <v>30547</v>
      </c>
      <c r="J6985" s="46" t="s">
        <v>33120</v>
      </c>
      <c r="K6985" s="56"/>
      <c r="L6985" s="56"/>
      <c r="M6985" s="56">
        <f t="shared" si="544"/>
        <v>1920</v>
      </c>
      <c r="N6985" s="56"/>
      <c r="O6985" s="56">
        <f t="shared" si="545"/>
        <v>3</v>
      </c>
      <c r="P6985" s="56">
        <f t="shared" si="546"/>
        <v>11</v>
      </c>
      <c r="Q6985" s="2" t="str">
        <f t="shared" si="547"/>
        <v>&lt;a href="set03\tsr\tsr_october_26,_1916_-_august_3,_1922\miscellaneous\willey,_odin_pinned_by_horse_march_11,_1920_p5_tsr.pdf"&gt;Pinned by horse&lt;/a&gt;</v>
      </c>
    </row>
    <row r="6986" spans="1:17" x14ac:dyDescent="0.25">
      <c r="A6986" s="2">
        <v>1653</v>
      </c>
      <c r="B6986" s="4" t="s">
        <v>9972</v>
      </c>
      <c r="C6986" s="4" t="s">
        <v>3458</v>
      </c>
      <c r="D6986" s="52">
        <v>7381</v>
      </c>
      <c r="E6986" s="5" t="s">
        <v>13629</v>
      </c>
      <c r="F6986" s="5">
        <v>1</v>
      </c>
      <c r="G6986" s="5">
        <v>22</v>
      </c>
      <c r="H6986" s="5">
        <v>3865</v>
      </c>
      <c r="I6986" t="s">
        <v>29049</v>
      </c>
      <c r="J6986" s="46" t="s">
        <v>33103</v>
      </c>
      <c r="K6986" s="56"/>
      <c r="L6986" s="56"/>
      <c r="M6986" s="56">
        <f t="shared" si="544"/>
        <v>1920</v>
      </c>
      <c r="N6986" s="56"/>
      <c r="O6986" s="56">
        <f t="shared" si="545"/>
        <v>3</v>
      </c>
      <c r="P6986" s="56">
        <f t="shared" si="546"/>
        <v>16</v>
      </c>
      <c r="Q6986" s="2" t="str">
        <f t="shared" si="547"/>
        <v>&lt;a href="set04\he_november 20, 1917 - august 10, 1920\miscellaneous\dover_items_march_16,_1920_p1_he.pdf"&gt;Items&lt;/a&gt;</v>
      </c>
    </row>
    <row r="6987" spans="1:17" x14ac:dyDescent="0.25">
      <c r="A6987" s="2">
        <v>1908</v>
      </c>
      <c r="B6987" s="4" t="s">
        <v>15014</v>
      </c>
      <c r="C6987" s="4" t="s">
        <v>102</v>
      </c>
      <c r="D6987" s="52">
        <v>7381</v>
      </c>
      <c r="E6987" s="5" t="s">
        <v>13629</v>
      </c>
      <c r="F6987" s="5">
        <v>7</v>
      </c>
      <c r="G6987" s="5">
        <v>22</v>
      </c>
      <c r="H6987" s="5">
        <v>3889</v>
      </c>
      <c r="I6987" t="s">
        <v>29050</v>
      </c>
      <c r="J6987" s="46" t="s">
        <v>33103</v>
      </c>
      <c r="K6987" s="56"/>
      <c r="L6987" s="56"/>
      <c r="M6987" s="56">
        <f t="shared" si="544"/>
        <v>1920</v>
      </c>
      <c r="N6987" s="56"/>
      <c r="O6987" s="56">
        <f t="shared" si="545"/>
        <v>3</v>
      </c>
      <c r="P6987" s="56">
        <f t="shared" si="546"/>
        <v>16</v>
      </c>
      <c r="Q6987" s="2" t="str">
        <f t="shared" si="547"/>
        <v>&lt;a href="set04\he_november 20, 1917 - august 10, 1920\miscellaneous\falstad,_peter_narrow_escape_march_16,_1920_p7_he.pdf"&gt;Narrow Escape&lt;/a&gt;</v>
      </c>
    </row>
    <row r="6988" spans="1:17" x14ac:dyDescent="0.25">
      <c r="A6988" s="2">
        <v>4101</v>
      </c>
      <c r="B6988" s="4" t="s">
        <v>15112</v>
      </c>
      <c r="C6988" s="4" t="s">
        <v>10202</v>
      </c>
      <c r="D6988" s="52">
        <v>7381</v>
      </c>
      <c r="E6988" s="5" t="s">
        <v>13629</v>
      </c>
      <c r="F6988" s="5">
        <v>4</v>
      </c>
      <c r="G6988" s="5">
        <v>22</v>
      </c>
      <c r="H6988" s="5">
        <v>4178</v>
      </c>
      <c r="I6988" t="s">
        <v>29051</v>
      </c>
      <c r="J6988" s="46" t="s">
        <v>33103</v>
      </c>
      <c r="K6988" s="56"/>
      <c r="L6988" s="56"/>
      <c r="M6988" s="56">
        <f t="shared" si="544"/>
        <v>1920</v>
      </c>
      <c r="N6988" s="56"/>
      <c r="O6988" s="56">
        <f t="shared" si="545"/>
        <v>3</v>
      </c>
      <c r="P6988" s="56">
        <f t="shared" si="546"/>
        <v>16</v>
      </c>
      <c r="Q6988" s="2" t="str">
        <f t="shared" si="547"/>
        <v>&lt;a href="set04\he_november 20, 1917 - august 10, 1920\miscellaneous\karnak_news_march_16,_1920_p4_he.pdf"&gt;News&lt;/a&gt;</v>
      </c>
    </row>
    <row r="6989" spans="1:17" x14ac:dyDescent="0.25">
      <c r="A6989" s="2">
        <v>6172</v>
      </c>
      <c r="B6989" s="4" t="s">
        <v>7901</v>
      </c>
      <c r="C6989" s="4" t="s">
        <v>3458</v>
      </c>
      <c r="D6989" s="52">
        <v>7381</v>
      </c>
      <c r="E6989" s="5" t="s">
        <v>13629</v>
      </c>
      <c r="F6989" s="5">
        <v>1</v>
      </c>
      <c r="G6989" s="5">
        <v>22</v>
      </c>
      <c r="H6989" s="5">
        <v>4374</v>
      </c>
      <c r="I6989" t="s">
        <v>29052</v>
      </c>
      <c r="J6989" s="46" t="s">
        <v>33103</v>
      </c>
      <c r="K6989" s="56"/>
      <c r="L6989" s="56"/>
      <c r="M6989" s="56">
        <f t="shared" si="544"/>
        <v>1920</v>
      </c>
      <c r="N6989" s="56"/>
      <c r="O6989" s="56">
        <f t="shared" si="545"/>
        <v>3</v>
      </c>
      <c r="P6989" s="56">
        <f t="shared" si="546"/>
        <v>16</v>
      </c>
      <c r="Q6989" s="2" t="str">
        <f t="shared" si="547"/>
        <v>&lt;a href="set04\he_november 20, 1917 - august 10, 1920\miscellaneous\revere_items_march_16,_1920_p1_he.pdf"&gt;Items&lt;/a&gt;</v>
      </c>
    </row>
    <row r="6990" spans="1:17" x14ac:dyDescent="0.25">
      <c r="A6990" s="2">
        <v>7905</v>
      </c>
      <c r="B6990" s="4" t="s">
        <v>13195</v>
      </c>
      <c r="C6990" s="4" t="s">
        <v>1607</v>
      </c>
      <c r="D6990" s="52">
        <v>7381</v>
      </c>
      <c r="E6990" s="5" t="s">
        <v>13629</v>
      </c>
      <c r="F6990" s="5">
        <v>10</v>
      </c>
      <c r="G6990" s="5">
        <v>22</v>
      </c>
      <c r="H6990" s="5">
        <v>4620</v>
      </c>
      <c r="I6990" t="s">
        <v>29053</v>
      </c>
      <c r="J6990" s="46" t="s">
        <v>33103</v>
      </c>
      <c r="K6990" s="56"/>
      <c r="L6990" s="56"/>
      <c r="M6990" s="56">
        <f t="shared" si="544"/>
        <v>1920</v>
      </c>
      <c r="N6990" s="56"/>
      <c r="O6990" s="56">
        <f t="shared" si="545"/>
        <v>3</v>
      </c>
      <c r="P6990" s="56">
        <f t="shared" si="546"/>
        <v>16</v>
      </c>
      <c r="Q6990" s="2" t="str">
        <f t="shared" si="547"/>
        <v>&lt;a href="set04\he_november 20, 1917 - august 10, 1920\miscellaneous\walum_notes_march_16,_1920_p10_he.pdf"&gt;Notes&lt;/a&gt;</v>
      </c>
    </row>
    <row r="6991" spans="1:17" x14ac:dyDescent="0.25">
      <c r="A6991" s="2">
        <v>55</v>
      </c>
      <c r="B6991" s="4" t="s">
        <v>573</v>
      </c>
      <c r="C6991" s="4" t="s">
        <v>587</v>
      </c>
      <c r="D6991" s="52">
        <v>7383</v>
      </c>
      <c r="E6991" s="5" t="s">
        <v>13630</v>
      </c>
      <c r="F6991" s="5">
        <v>1</v>
      </c>
      <c r="G6991" s="5">
        <v>32</v>
      </c>
      <c r="H6991" s="5">
        <v>6406</v>
      </c>
      <c r="I6991" t="s">
        <v>30548</v>
      </c>
      <c r="J6991" s="46" t="s">
        <v>33120</v>
      </c>
      <c r="K6991" s="56"/>
      <c r="L6991" s="56"/>
      <c r="M6991" s="56">
        <f t="shared" si="544"/>
        <v>1920</v>
      </c>
      <c r="N6991" s="56"/>
      <c r="O6991" s="56">
        <f t="shared" si="545"/>
        <v>3</v>
      </c>
      <c r="P6991" s="56">
        <f t="shared" si="546"/>
        <v>18</v>
      </c>
      <c r="Q6991" s="2" t="str">
        <f t="shared" si="547"/>
        <v>&lt;a href="set03\tsr\tsr_october_26,_1916_-_august_3,_1922\miscellaneous\adams,_w_a_returns_from_kc_march_18,_1920_p1_tsr.pdf"&gt;Returns from Kansas City&lt;/a&gt;</v>
      </c>
    </row>
    <row r="6992" spans="1:17" x14ac:dyDescent="0.25">
      <c r="A6992" s="2">
        <v>1905</v>
      </c>
      <c r="B6992" s="4" t="s">
        <v>751</v>
      </c>
      <c r="C6992" s="4" t="s">
        <v>754</v>
      </c>
      <c r="D6992" s="52">
        <v>7383</v>
      </c>
      <c r="E6992" s="5" t="s">
        <v>13630</v>
      </c>
      <c r="F6992" s="5">
        <v>1</v>
      </c>
      <c r="G6992" s="5">
        <v>32</v>
      </c>
      <c r="H6992" s="5">
        <v>6538</v>
      </c>
      <c r="I6992" t="s">
        <v>30549</v>
      </c>
      <c r="J6992" s="46" t="s">
        <v>33120</v>
      </c>
      <c r="K6992" s="56"/>
      <c r="L6992" s="56"/>
      <c r="M6992" s="56">
        <f t="shared" si="544"/>
        <v>1920</v>
      </c>
      <c r="N6992" s="56"/>
      <c r="O6992" s="56">
        <f t="shared" si="545"/>
        <v>3</v>
      </c>
      <c r="P6992" s="56">
        <f t="shared" si="546"/>
        <v>18</v>
      </c>
      <c r="Q6992" s="2" t="str">
        <f t="shared" si="547"/>
        <v>&lt;a href="set03\tsr\tsr_october_26,_1916_-_august_3,_1922\miscellaneous\fallen,_william_starts_movie_show_business_march_18,_1920_p1_tsr.pdf"&gt;Starts Movie Show Business&lt;/a&gt;</v>
      </c>
    </row>
    <row r="6993" spans="1:17" x14ac:dyDescent="0.25">
      <c r="A6993" s="2">
        <v>4679</v>
      </c>
      <c r="B6993" s="4" t="s">
        <v>895</v>
      </c>
      <c r="C6993" s="4" t="s">
        <v>754</v>
      </c>
      <c r="D6993" s="52">
        <v>7383</v>
      </c>
      <c r="E6993" s="5" t="s">
        <v>13630</v>
      </c>
      <c r="F6993" s="5">
        <v>1</v>
      </c>
      <c r="G6993" s="5">
        <v>32</v>
      </c>
      <c r="H6993" s="5">
        <v>6647</v>
      </c>
      <c r="I6993" t="s">
        <v>30550</v>
      </c>
      <c r="J6993" s="46" t="s">
        <v>33120</v>
      </c>
      <c r="K6993" s="56"/>
      <c r="L6993" s="56"/>
      <c r="M6993" s="56">
        <f t="shared" si="544"/>
        <v>1920</v>
      </c>
      <c r="N6993" s="56"/>
      <c r="O6993" s="56">
        <f t="shared" si="545"/>
        <v>3</v>
      </c>
      <c r="P6993" s="56">
        <f t="shared" si="546"/>
        <v>18</v>
      </c>
      <c r="Q6993" s="2" t="str">
        <f t="shared" si="547"/>
        <v>&lt;a href="set03\tsr\tsr_october_26,_1916_-_august_3,_1922\miscellaneous\larson,_jens_starts_movie_show_business_march_18,_1920_p1_tsr.pdf"&gt;Starts Movie Show Business&lt;/a&gt;</v>
      </c>
    </row>
    <row r="6994" spans="1:17" x14ac:dyDescent="0.25">
      <c r="A6994" s="2">
        <v>4691</v>
      </c>
      <c r="B6994" s="4" t="s">
        <v>93</v>
      </c>
      <c r="C6994" s="4" t="s">
        <v>899</v>
      </c>
      <c r="D6994" s="52">
        <v>7383</v>
      </c>
      <c r="E6994" s="5" t="s">
        <v>13630</v>
      </c>
      <c r="F6994" s="5">
        <v>6</v>
      </c>
      <c r="G6994" s="5">
        <v>32</v>
      </c>
      <c r="H6994" s="5">
        <v>6648</v>
      </c>
      <c r="I6994" t="s">
        <v>30551</v>
      </c>
      <c r="J6994" s="46" t="s">
        <v>33120</v>
      </c>
      <c r="K6994" s="56"/>
      <c r="L6994" s="56"/>
      <c r="M6994" s="56">
        <f t="shared" si="544"/>
        <v>1920</v>
      </c>
      <c r="N6994" s="56"/>
      <c r="O6994" s="56">
        <f t="shared" si="545"/>
        <v>3</v>
      </c>
      <c r="P6994" s="56">
        <f t="shared" si="546"/>
        <v>18</v>
      </c>
      <c r="Q6994" s="2" t="str">
        <f t="shared" si="547"/>
        <v>&lt;a href="set03\tsr\tsr_october_26,_1916_-_august_3,_1922\miscellaneous\larson,_leonard_story_not_correct_march_18,_1920_p6_tsr.pdf"&gt;Story not correct&lt;/a&gt;</v>
      </c>
    </row>
    <row r="6995" spans="1:17" x14ac:dyDescent="0.25">
      <c r="A6995" s="2">
        <v>1654</v>
      </c>
      <c r="B6995" s="4" t="s">
        <v>9972</v>
      </c>
      <c r="C6995" s="4" t="s">
        <v>3458</v>
      </c>
      <c r="D6995" s="52">
        <v>7388</v>
      </c>
      <c r="E6995" s="5" t="s">
        <v>13629</v>
      </c>
      <c r="F6995" s="5">
        <v>1</v>
      </c>
      <c r="G6995" s="5">
        <v>22</v>
      </c>
      <c r="H6995" s="5">
        <v>3866</v>
      </c>
      <c r="I6995" t="s">
        <v>29054</v>
      </c>
      <c r="J6995" s="46" t="s">
        <v>33103</v>
      </c>
      <c r="K6995" s="56"/>
      <c r="L6995" s="56"/>
      <c r="M6995" s="56">
        <f t="shared" si="544"/>
        <v>1920</v>
      </c>
      <c r="N6995" s="56"/>
      <c r="O6995" s="56">
        <f t="shared" si="545"/>
        <v>3</v>
      </c>
      <c r="P6995" s="56">
        <f t="shared" si="546"/>
        <v>23</v>
      </c>
      <c r="Q6995" s="2" t="str">
        <f t="shared" si="547"/>
        <v>&lt;a href="set04\he_november 20, 1917 - august 10, 1920\miscellaneous\dover_items_march_23,_1920_p1_he.pdf"&gt;Items&lt;/a&gt;</v>
      </c>
    </row>
    <row r="6996" spans="1:17" x14ac:dyDescent="0.25">
      <c r="A6996" s="2">
        <v>1811</v>
      </c>
      <c r="B6996" s="4" t="s">
        <v>15671</v>
      </c>
      <c r="C6996" s="4" t="s">
        <v>839</v>
      </c>
      <c r="D6996" s="52">
        <v>7388</v>
      </c>
      <c r="E6996" s="5" t="s">
        <v>13629</v>
      </c>
      <c r="F6996" s="5">
        <v>4</v>
      </c>
      <c r="G6996" s="5">
        <v>22</v>
      </c>
      <c r="H6996" s="5">
        <v>3881</v>
      </c>
      <c r="I6996" t="s">
        <v>29055</v>
      </c>
      <c r="J6996" s="46" t="s">
        <v>33103</v>
      </c>
      <c r="K6996" s="56"/>
      <c r="L6996" s="56"/>
      <c r="M6996" s="56">
        <f t="shared" si="544"/>
        <v>1920</v>
      </c>
      <c r="N6996" s="56"/>
      <c r="O6996" s="56">
        <f t="shared" si="545"/>
        <v>3</v>
      </c>
      <c r="P6996" s="56">
        <f t="shared" si="546"/>
        <v>23</v>
      </c>
      <c r="Q6996" s="2" t="str">
        <f t="shared" si="547"/>
        <v>&lt;a href="set04\he_november 20, 1917 - august 10, 1920\miscellaneous\eimon,_peter_auction_sale_march_23,_1920_p4_he.pdf"&gt;Auction Sale&lt;/a&gt;</v>
      </c>
    </row>
    <row r="6997" spans="1:17" x14ac:dyDescent="0.25">
      <c r="A6997" s="2">
        <v>2225</v>
      </c>
      <c r="B6997" s="4" t="s">
        <v>15677</v>
      </c>
      <c r="C6997" s="4" t="s">
        <v>1607</v>
      </c>
      <c r="D6997" s="52">
        <v>7388</v>
      </c>
      <c r="E6997" s="5" t="s">
        <v>13629</v>
      </c>
      <c r="F6997" s="5">
        <v>7</v>
      </c>
      <c r="G6997" s="5">
        <v>22</v>
      </c>
      <c r="H6997" s="5">
        <v>3918</v>
      </c>
      <c r="I6997" t="s">
        <v>29056</v>
      </c>
      <c r="J6997" s="46" t="s">
        <v>33103</v>
      </c>
      <c r="K6997" s="56"/>
      <c r="L6997" s="56"/>
      <c r="M6997" s="56">
        <f t="shared" si="544"/>
        <v>1920</v>
      </c>
      <c r="N6997" s="56"/>
      <c r="O6997" s="56">
        <f t="shared" si="545"/>
        <v>3</v>
      </c>
      <c r="P6997" s="56">
        <f t="shared" si="546"/>
        <v>23</v>
      </c>
      <c r="Q6997" s="2" t="str">
        <f t="shared" si="547"/>
        <v>&lt;a href="set04\he_november 20, 1917 - august 10, 1920\miscellaneous\greenfield_notes_march_23,_1920_p7_he.pdf"&gt;Notes&lt;/a&gt;</v>
      </c>
    </row>
    <row r="6998" spans="1:17" x14ac:dyDescent="0.25">
      <c r="A6998" s="2">
        <v>2916</v>
      </c>
      <c r="B6998" s="4" t="s">
        <v>15681</v>
      </c>
      <c r="C6998" s="4" t="s">
        <v>839</v>
      </c>
      <c r="D6998" s="52">
        <v>7388</v>
      </c>
      <c r="E6998" s="5" t="s">
        <v>13629</v>
      </c>
      <c r="F6998" s="5">
        <v>5</v>
      </c>
      <c r="G6998" s="5">
        <v>22</v>
      </c>
      <c r="H6998" s="5">
        <v>4042</v>
      </c>
      <c r="I6998" t="s">
        <v>29057</v>
      </c>
      <c r="J6998" s="46" t="s">
        <v>33103</v>
      </c>
      <c r="K6998" s="56"/>
      <c r="L6998" s="56"/>
      <c r="M6998" s="56">
        <f t="shared" si="544"/>
        <v>1920</v>
      </c>
      <c r="N6998" s="56"/>
      <c r="O6998" s="56">
        <f t="shared" si="545"/>
        <v>3</v>
      </c>
      <c r="P6998" s="56">
        <f t="shared" si="546"/>
        <v>23</v>
      </c>
      <c r="Q6998" s="2" t="str">
        <f t="shared" si="547"/>
        <v>&lt;a href="set04\he_november 20, 1917 - august 10, 1920\miscellaneous\helmer,_t_m_and_john_auction_sale_march_23,_1920_p5_he.pdf"&gt;Auction Sale&lt;/a&gt;</v>
      </c>
    </row>
    <row r="6999" spans="1:17" x14ac:dyDescent="0.25">
      <c r="A6999" s="2">
        <v>4102</v>
      </c>
      <c r="B6999" s="4" t="s">
        <v>15112</v>
      </c>
      <c r="C6999" s="4" t="s">
        <v>10202</v>
      </c>
      <c r="D6999" s="52">
        <v>7388</v>
      </c>
      <c r="E6999" s="5" t="s">
        <v>13629</v>
      </c>
      <c r="F6999" s="5">
        <v>4</v>
      </c>
      <c r="G6999" s="5">
        <v>22</v>
      </c>
      <c r="H6999" s="5">
        <v>4179</v>
      </c>
      <c r="I6999" t="s">
        <v>29058</v>
      </c>
      <c r="J6999" s="46" t="s">
        <v>33103</v>
      </c>
      <c r="K6999" s="56"/>
      <c r="L6999" s="56"/>
      <c r="M6999" s="56">
        <f t="shared" si="544"/>
        <v>1920</v>
      </c>
      <c r="N6999" s="56"/>
      <c r="O6999" s="56">
        <f t="shared" si="545"/>
        <v>3</v>
      </c>
      <c r="P6999" s="56">
        <f t="shared" si="546"/>
        <v>23</v>
      </c>
      <c r="Q6999" s="2" t="str">
        <f t="shared" si="547"/>
        <v>&lt;a href="set04\he_november 20, 1917 - august 10, 1920\miscellaneous\karnak_news_march_23,_1920_p4_he.pdf"&gt;News&lt;/a&gt;</v>
      </c>
    </row>
    <row r="7000" spans="1:17" x14ac:dyDescent="0.25">
      <c r="A7000" s="2">
        <v>4780</v>
      </c>
      <c r="B7000" s="4" t="s">
        <v>15690</v>
      </c>
      <c r="C7000" s="4" t="s">
        <v>15692</v>
      </c>
      <c r="D7000" s="52">
        <v>7388</v>
      </c>
      <c r="E7000" s="5" t="s">
        <v>13629</v>
      </c>
      <c r="F7000" s="5">
        <v>7</v>
      </c>
      <c r="G7000" s="5">
        <v>22</v>
      </c>
      <c r="H7000" s="5">
        <v>4227</v>
      </c>
      <c r="I7000" s="99" t="s">
        <v>29059</v>
      </c>
      <c r="J7000" s="46" t="s">
        <v>33103</v>
      </c>
      <c r="K7000" s="56"/>
      <c r="L7000" s="56"/>
      <c r="M7000" s="56">
        <f t="shared" si="544"/>
        <v>1920</v>
      </c>
      <c r="N7000" s="56"/>
      <c r="O7000" s="56">
        <f t="shared" si="545"/>
        <v>3</v>
      </c>
      <c r="P7000" s="56">
        <f t="shared" si="546"/>
        <v>23</v>
      </c>
      <c r="Q7000" s="2" t="str">
        <f t="shared" si="547"/>
        <v>&lt;a href="set04\he_november 20, 1917 - august 10, 1920\miscellaneous\lerum,_lars_trip_preparation_march_23,_1920_p7_he.pdf"&gt;Trip preparation&lt;/a&gt;</v>
      </c>
    </row>
    <row r="7001" spans="1:17" x14ac:dyDescent="0.25">
      <c r="A7001" s="2">
        <v>5565</v>
      </c>
      <c r="B7001" s="4" t="s">
        <v>15705</v>
      </c>
      <c r="C7001" s="4" t="s">
        <v>15706</v>
      </c>
      <c r="D7001" s="52">
        <v>7388</v>
      </c>
      <c r="E7001" s="5" t="s">
        <v>13629</v>
      </c>
      <c r="F7001" s="5">
        <v>7</v>
      </c>
      <c r="G7001" s="5">
        <v>22</v>
      </c>
      <c r="H7001" s="5">
        <v>4318</v>
      </c>
      <c r="I7001" t="s">
        <v>29060</v>
      </c>
      <c r="J7001" s="46" t="s">
        <v>33103</v>
      </c>
      <c r="K7001" s="56"/>
      <c r="L7001" s="56"/>
      <c r="M7001" s="56">
        <f t="shared" si="544"/>
        <v>1920</v>
      </c>
      <c r="N7001" s="56"/>
      <c r="O7001" s="56">
        <f t="shared" si="545"/>
        <v>3</v>
      </c>
      <c r="P7001" s="56">
        <f t="shared" si="546"/>
        <v>23</v>
      </c>
      <c r="Q7001" s="2" t="str">
        <f t="shared" si="547"/>
        <v>&lt;a href="set04\he_november 20, 1917 - august 10, 1920\miscellaneous\ober,_j_v_buys_blacksmith_shop_march_23,_1920_p7_he.pdf"&gt;Buys blacksmith shop&lt;/a&gt;</v>
      </c>
    </row>
    <row r="7002" spans="1:17" x14ac:dyDescent="0.25">
      <c r="A7002" s="2">
        <v>5675</v>
      </c>
      <c r="B7002" s="4" t="s">
        <v>15709</v>
      </c>
      <c r="C7002" s="4" t="s">
        <v>15710</v>
      </c>
      <c r="D7002" s="52">
        <v>7388</v>
      </c>
      <c r="E7002" s="5" t="s">
        <v>13629</v>
      </c>
      <c r="F7002" s="5">
        <v>7</v>
      </c>
      <c r="G7002" s="5">
        <v>22</v>
      </c>
      <c r="H7002" s="5">
        <v>4327</v>
      </c>
      <c r="I7002" t="s">
        <v>29061</v>
      </c>
      <c r="J7002" s="46" t="s">
        <v>33103</v>
      </c>
      <c r="K7002" s="56"/>
      <c r="L7002" s="56"/>
      <c r="M7002" s="56">
        <f t="shared" si="544"/>
        <v>1920</v>
      </c>
      <c r="N7002" s="56"/>
      <c r="O7002" s="56">
        <f t="shared" si="545"/>
        <v>3</v>
      </c>
      <c r="P7002" s="56">
        <f t="shared" si="546"/>
        <v>23</v>
      </c>
      <c r="Q7002" s="2" t="str">
        <f t="shared" si="547"/>
        <v>&lt;a href="set04\he_november 20, 1917 - august 10, 1920\miscellaneous\olson,_rasmus_sells_shop;_to_go_to_norway_march_23,_1920_p7_he.pdf"&gt;Sells shop; to go to Norway&lt;/a&gt;</v>
      </c>
    </row>
    <row r="7003" spans="1:17" x14ac:dyDescent="0.25">
      <c r="A7003" s="2">
        <v>6173</v>
      </c>
      <c r="B7003" s="4" t="s">
        <v>7901</v>
      </c>
      <c r="C7003" s="4" t="s">
        <v>3458</v>
      </c>
      <c r="D7003" s="52">
        <v>7388</v>
      </c>
      <c r="E7003" s="5" t="s">
        <v>13629</v>
      </c>
      <c r="F7003" s="5">
        <v>1</v>
      </c>
      <c r="G7003" s="5">
        <v>22</v>
      </c>
      <c r="H7003" s="5">
        <v>4375</v>
      </c>
      <c r="I7003" t="s">
        <v>29062</v>
      </c>
      <c r="J7003" s="46" t="s">
        <v>33103</v>
      </c>
      <c r="K7003" s="56"/>
      <c r="L7003" s="56"/>
      <c r="M7003" s="56">
        <f t="shared" si="544"/>
        <v>1920</v>
      </c>
      <c r="N7003" s="56"/>
      <c r="O7003" s="56">
        <f t="shared" si="545"/>
        <v>3</v>
      </c>
      <c r="P7003" s="56">
        <f t="shared" si="546"/>
        <v>23</v>
      </c>
      <c r="Q7003" s="2" t="str">
        <f t="shared" si="547"/>
        <v>&lt;a href="set04\he_november 20, 1917 - august 10, 1920\miscellaneous\revere_items_march_23,_1920_p1_he.pdf"&gt;Items&lt;/a&gt;</v>
      </c>
    </row>
    <row r="7004" spans="1:17" x14ac:dyDescent="0.25">
      <c r="A7004" s="2">
        <v>7906</v>
      </c>
      <c r="B7004" s="4" t="s">
        <v>13195</v>
      </c>
      <c r="C7004" s="4" t="s">
        <v>1607</v>
      </c>
      <c r="D7004" s="52">
        <v>7388</v>
      </c>
      <c r="E7004" s="5" t="s">
        <v>13629</v>
      </c>
      <c r="F7004" s="5">
        <v>10</v>
      </c>
      <c r="G7004" s="5">
        <v>22</v>
      </c>
      <c r="H7004" s="5">
        <v>4621</v>
      </c>
      <c r="I7004" t="s">
        <v>29063</v>
      </c>
      <c r="J7004" s="46" t="s">
        <v>33103</v>
      </c>
      <c r="K7004" s="56"/>
      <c r="L7004" s="56"/>
      <c r="M7004" s="56">
        <f t="shared" si="544"/>
        <v>1920</v>
      </c>
      <c r="N7004" s="56"/>
      <c r="O7004" s="56">
        <f t="shared" si="545"/>
        <v>3</v>
      </c>
      <c r="P7004" s="56">
        <f t="shared" si="546"/>
        <v>23</v>
      </c>
      <c r="Q7004" s="2" t="str">
        <f t="shared" si="547"/>
        <v>&lt;a href="set04\he_november 20, 1917 - august 10, 1920\miscellaneous\walum_notes_march_23,_1920_p10_he.pdf"&gt;Notes&lt;/a&gt;</v>
      </c>
    </row>
    <row r="7005" spans="1:17" x14ac:dyDescent="0.25">
      <c r="A7005" s="2">
        <v>6194</v>
      </c>
      <c r="B7005" s="4" t="s">
        <v>1006</v>
      </c>
      <c r="C7005" s="4" t="s">
        <v>1007</v>
      </c>
      <c r="D7005" s="52">
        <v>7390</v>
      </c>
      <c r="E7005" s="5" t="s">
        <v>13630</v>
      </c>
      <c r="F7005" s="5">
        <v>1</v>
      </c>
      <c r="G7005" s="5">
        <v>32</v>
      </c>
      <c r="H7005" s="5">
        <v>6730</v>
      </c>
      <c r="I7005" t="s">
        <v>30552</v>
      </c>
      <c r="J7005" s="46" t="s">
        <v>33120</v>
      </c>
      <c r="K7005" s="56"/>
      <c r="L7005" s="56"/>
      <c r="M7005" s="56">
        <f t="shared" si="544"/>
        <v>1920</v>
      </c>
      <c r="N7005" s="56"/>
      <c r="O7005" s="56">
        <f t="shared" si="545"/>
        <v>3</v>
      </c>
      <c r="P7005" s="56">
        <f t="shared" si="546"/>
        <v>25</v>
      </c>
      <c r="Q7005" s="2" t="str">
        <f t="shared" si="547"/>
        <v>&lt;a href="set03\tsr\tsr_october_26,_1916_-_august_3,_1922\miscellaneous\rhodes,_o_e_home_from_fl_no_plane_march_25,_1920_p1_tsr.pdf"&gt;Home from FL; No plane&lt;/a&gt;</v>
      </c>
    </row>
    <row r="7006" spans="1:17" x14ac:dyDescent="0.25">
      <c r="A7006" s="2">
        <v>1655</v>
      </c>
      <c r="B7006" s="4" t="s">
        <v>9972</v>
      </c>
      <c r="C7006" s="4" t="s">
        <v>3458</v>
      </c>
      <c r="D7006" s="52">
        <v>7395</v>
      </c>
      <c r="E7006" s="5" t="s">
        <v>13629</v>
      </c>
      <c r="F7006" s="5">
        <v>1</v>
      </c>
      <c r="G7006" s="5">
        <v>22</v>
      </c>
      <c r="H7006" s="5">
        <v>3867</v>
      </c>
      <c r="I7006" t="s">
        <v>29064</v>
      </c>
      <c r="J7006" s="46" t="s">
        <v>33103</v>
      </c>
      <c r="K7006" s="56"/>
      <c r="L7006" s="56"/>
      <c r="M7006" s="56">
        <f t="shared" si="544"/>
        <v>1920</v>
      </c>
      <c r="N7006" s="56"/>
      <c r="O7006" s="56">
        <f t="shared" si="545"/>
        <v>3</v>
      </c>
      <c r="P7006" s="56">
        <f t="shared" si="546"/>
        <v>30</v>
      </c>
      <c r="Q7006" s="2" t="str">
        <f t="shared" si="547"/>
        <v>&lt;a href="set04\he_november 20, 1917 - august 10, 1920\miscellaneous\dover_items_march_30,_1920_p1_he.pdf"&gt;Items&lt;/a&gt;</v>
      </c>
    </row>
    <row r="7007" spans="1:17" x14ac:dyDescent="0.25">
      <c r="A7007" s="2">
        <v>2226</v>
      </c>
      <c r="B7007" s="4" t="s">
        <v>15677</v>
      </c>
      <c r="C7007" s="4" t="s">
        <v>1607</v>
      </c>
      <c r="D7007" s="52">
        <v>7395</v>
      </c>
      <c r="E7007" s="5" t="s">
        <v>13629</v>
      </c>
      <c r="F7007" s="5">
        <v>7</v>
      </c>
      <c r="G7007" s="5">
        <v>22</v>
      </c>
      <c r="H7007" s="5">
        <v>3919</v>
      </c>
      <c r="I7007" t="s">
        <v>29065</v>
      </c>
      <c r="J7007" s="46" t="s">
        <v>33103</v>
      </c>
      <c r="K7007" s="56"/>
      <c r="L7007" s="56"/>
      <c r="M7007" s="56">
        <f t="shared" si="544"/>
        <v>1920</v>
      </c>
      <c r="N7007" s="56"/>
      <c r="O7007" s="56">
        <f t="shared" si="545"/>
        <v>3</v>
      </c>
      <c r="P7007" s="56">
        <f t="shared" si="546"/>
        <v>30</v>
      </c>
      <c r="Q7007" s="2" t="str">
        <f t="shared" si="547"/>
        <v>&lt;a href="set04\he_november 20, 1917 - august 10, 1920\miscellaneous\greenfield_notes_march_30,_1920_p7_he.pdf"&gt;Notes&lt;/a&gt;</v>
      </c>
    </row>
    <row r="7008" spans="1:17" x14ac:dyDescent="0.25">
      <c r="A7008" s="2">
        <v>2704</v>
      </c>
      <c r="B7008" s="4" t="s">
        <v>5948</v>
      </c>
      <c r="C7008" s="4" t="s">
        <v>1607</v>
      </c>
      <c r="D7008" s="52">
        <v>7395</v>
      </c>
      <c r="E7008" s="5" t="s">
        <v>13629</v>
      </c>
      <c r="F7008" s="5">
        <v>1</v>
      </c>
      <c r="G7008" s="5">
        <v>22</v>
      </c>
      <c r="H7008" s="5">
        <v>4003</v>
      </c>
      <c r="I7008" t="s">
        <v>29066</v>
      </c>
      <c r="J7008" s="46" t="s">
        <v>33103</v>
      </c>
      <c r="K7008" s="56"/>
      <c r="L7008" s="56"/>
      <c r="M7008" s="56">
        <f t="shared" si="544"/>
        <v>1920</v>
      </c>
      <c r="N7008" s="56"/>
      <c r="O7008" s="56">
        <f t="shared" si="545"/>
        <v>3</v>
      </c>
      <c r="P7008" s="56">
        <f t="shared" si="546"/>
        <v>30</v>
      </c>
      <c r="Q7008" s="2" t="str">
        <f t="shared" si="547"/>
        <v>&lt;a href="set04\he_november 20, 1917 - august 10, 1920\miscellaneous\hannaford_school_notes_march_30,_1920_p1_he.pdf"&gt;Notes&lt;/a&gt;</v>
      </c>
    </row>
    <row r="7009" spans="1:17" x14ac:dyDescent="0.25">
      <c r="A7009" s="2">
        <v>7907</v>
      </c>
      <c r="B7009" s="4" t="s">
        <v>13195</v>
      </c>
      <c r="C7009" s="4" t="s">
        <v>1607</v>
      </c>
      <c r="D7009" s="52">
        <v>7395</v>
      </c>
      <c r="E7009" s="5" t="s">
        <v>13629</v>
      </c>
      <c r="F7009" s="5">
        <v>10</v>
      </c>
      <c r="G7009" s="5">
        <v>22</v>
      </c>
      <c r="H7009" s="5">
        <v>4622</v>
      </c>
      <c r="I7009" t="s">
        <v>29067</v>
      </c>
      <c r="J7009" s="46" t="s">
        <v>33103</v>
      </c>
      <c r="K7009" s="56"/>
      <c r="L7009" s="56"/>
      <c r="M7009" s="56">
        <f t="shared" si="544"/>
        <v>1920</v>
      </c>
      <c r="N7009" s="56"/>
      <c r="O7009" s="56">
        <f t="shared" si="545"/>
        <v>3</v>
      </c>
      <c r="P7009" s="56">
        <f t="shared" si="546"/>
        <v>30</v>
      </c>
      <c r="Q7009" s="2" t="str">
        <f t="shared" si="547"/>
        <v>&lt;a href="set04\he_november 20, 1917 - august 10, 1920\miscellaneous\walum_notes_march_30,_1920_p10_he.pdf"&gt;Notes&lt;/a&gt;</v>
      </c>
    </row>
    <row r="7010" spans="1:17" x14ac:dyDescent="0.25">
      <c r="A7010" s="2">
        <v>1903</v>
      </c>
      <c r="B7010" s="4" t="s">
        <v>751</v>
      </c>
      <c r="C7010" s="4" t="s">
        <v>752</v>
      </c>
      <c r="D7010" s="52">
        <v>7397</v>
      </c>
      <c r="E7010" s="5" t="s">
        <v>13630</v>
      </c>
      <c r="F7010" s="5">
        <v>4</v>
      </c>
      <c r="G7010" s="5">
        <v>32</v>
      </c>
      <c r="H7010" s="5">
        <v>6536</v>
      </c>
      <c r="I7010" t="s">
        <v>30553</v>
      </c>
      <c r="J7010" s="46" t="s">
        <v>33120</v>
      </c>
      <c r="K7010" s="56"/>
      <c r="L7010" s="56"/>
      <c r="M7010" s="56">
        <f t="shared" si="544"/>
        <v>1920</v>
      </c>
      <c r="N7010" s="56"/>
      <c r="O7010" s="56">
        <f t="shared" si="545"/>
        <v>4</v>
      </c>
      <c r="P7010" s="56">
        <f t="shared" si="546"/>
        <v>1</v>
      </c>
      <c r="Q7010" s="2" t="str">
        <f t="shared" si="547"/>
        <v>&lt;a href="set03\tsr\tsr_october_26,_1916_-_august_3,_1922\miscellaneous\fallen,_william_gives_movie_show_april_1,_1920_p4_tsr.pdf"&gt;Gives Movie show&lt;/a&gt;</v>
      </c>
    </row>
    <row r="7011" spans="1:17" x14ac:dyDescent="0.25">
      <c r="A7011" s="2">
        <v>4677</v>
      </c>
      <c r="B7011" s="4" t="s">
        <v>895</v>
      </c>
      <c r="C7011" s="4" t="s">
        <v>752</v>
      </c>
      <c r="D7011" s="52">
        <v>7397</v>
      </c>
      <c r="E7011" s="5" t="s">
        <v>13630</v>
      </c>
      <c r="F7011" s="5">
        <v>4</v>
      </c>
      <c r="G7011" s="5">
        <v>32</v>
      </c>
      <c r="H7011" s="5">
        <v>6645</v>
      </c>
      <c r="I7011" t="s">
        <v>30554</v>
      </c>
      <c r="J7011" s="46" t="s">
        <v>33120</v>
      </c>
      <c r="K7011" s="56"/>
      <c r="L7011" s="56"/>
      <c r="M7011" s="56">
        <f t="shared" si="544"/>
        <v>1920</v>
      </c>
      <c r="N7011" s="56"/>
      <c r="O7011" s="56">
        <f t="shared" si="545"/>
        <v>4</v>
      </c>
      <c r="P7011" s="56">
        <f t="shared" si="546"/>
        <v>1</v>
      </c>
      <c r="Q7011" s="2" t="str">
        <f t="shared" si="547"/>
        <v>&lt;a href="set03\tsr\tsr_october_26,_1916_-_august_3,_1922\miscellaneous\larson,_jens_gives_movie_show_april_1,_1920_p4_tsr.pdf"&gt;Gives Movie show&lt;/a&gt;</v>
      </c>
    </row>
    <row r="7012" spans="1:17" x14ac:dyDescent="0.25">
      <c r="A7012" s="2">
        <v>5826</v>
      </c>
      <c r="B7012" s="4" t="s">
        <v>979</v>
      </c>
      <c r="C7012" s="4" t="s">
        <v>980</v>
      </c>
      <c r="D7012" s="52">
        <v>7397</v>
      </c>
      <c r="E7012" s="5" t="s">
        <v>13630</v>
      </c>
      <c r="F7012" s="5">
        <v>4</v>
      </c>
      <c r="G7012" s="5">
        <v>32</v>
      </c>
      <c r="H7012" s="5">
        <v>6709</v>
      </c>
      <c r="I7012" t="s">
        <v>30555</v>
      </c>
      <c r="J7012" s="46" t="s">
        <v>33120</v>
      </c>
      <c r="K7012" s="56"/>
      <c r="L7012" s="56"/>
      <c r="M7012" s="56">
        <f t="shared" si="544"/>
        <v>1920</v>
      </c>
      <c r="N7012" s="56"/>
      <c r="O7012" s="56">
        <f t="shared" si="545"/>
        <v>4</v>
      </c>
      <c r="P7012" s="56">
        <f t="shared" si="546"/>
        <v>1</v>
      </c>
      <c r="Q7012" s="2" t="str">
        <f t="shared" si="547"/>
        <v>&lt;a href="set03\tsr\tsr_october_26,_1916_-_august_3,_1922\miscellaneous\peterson,_frank_rheumatism_april_1,_1920_p4_tsr.pdf"&gt;Rheumatism&lt;/a&gt;</v>
      </c>
    </row>
    <row r="7013" spans="1:17" x14ac:dyDescent="0.25">
      <c r="A7013" s="2">
        <v>1656</v>
      </c>
      <c r="B7013" s="4" t="s">
        <v>9972</v>
      </c>
      <c r="C7013" s="4" t="s">
        <v>3458</v>
      </c>
      <c r="D7013" s="52">
        <v>7402</v>
      </c>
      <c r="E7013" s="5" t="s">
        <v>13629</v>
      </c>
      <c r="F7013" s="5">
        <v>1</v>
      </c>
      <c r="G7013" s="5">
        <v>22</v>
      </c>
      <c r="H7013" s="5">
        <v>3852</v>
      </c>
      <c r="I7013" t="s">
        <v>29068</v>
      </c>
      <c r="J7013" s="46" t="s">
        <v>33103</v>
      </c>
      <c r="K7013" s="56"/>
      <c r="L7013" s="56"/>
      <c r="M7013" s="56">
        <f t="shared" si="544"/>
        <v>1920</v>
      </c>
      <c r="N7013" s="56"/>
      <c r="O7013" s="56">
        <f t="shared" si="545"/>
        <v>4</v>
      </c>
      <c r="P7013" s="56">
        <f t="shared" si="546"/>
        <v>6</v>
      </c>
      <c r="Q7013" s="2" t="str">
        <f t="shared" si="547"/>
        <v>&lt;a href="set04\he_november 20, 1917 - august 10, 1920\miscellaneous\dover_items_april_6,_1920_p1_he.pdf"&gt;Items&lt;/a&gt;</v>
      </c>
    </row>
    <row r="7014" spans="1:17" x14ac:dyDescent="0.25">
      <c r="A7014" s="2">
        <v>2705</v>
      </c>
      <c r="B7014" s="4" t="s">
        <v>5948</v>
      </c>
      <c r="C7014" s="4" t="s">
        <v>1607</v>
      </c>
      <c r="D7014" s="52">
        <v>7402</v>
      </c>
      <c r="E7014" s="5" t="s">
        <v>13629</v>
      </c>
      <c r="F7014" s="5">
        <v>1</v>
      </c>
      <c r="G7014" s="5">
        <v>22</v>
      </c>
      <c r="H7014" s="5">
        <v>3994</v>
      </c>
      <c r="I7014" t="s">
        <v>29069</v>
      </c>
      <c r="J7014" s="46" t="s">
        <v>33103</v>
      </c>
      <c r="K7014" s="56"/>
      <c r="L7014" s="56"/>
      <c r="M7014" s="56">
        <f t="shared" si="544"/>
        <v>1920</v>
      </c>
      <c r="N7014" s="56"/>
      <c r="O7014" s="56">
        <f t="shared" si="545"/>
        <v>4</v>
      </c>
      <c r="P7014" s="56">
        <f t="shared" si="546"/>
        <v>6</v>
      </c>
      <c r="Q7014" s="2" t="str">
        <f t="shared" si="547"/>
        <v>&lt;a href="set04\he_november 20, 1917 - august 10, 1920\miscellaneous\hannaford_school_notes_april_6,_1920_p1_he.pdf"&gt;Notes&lt;/a&gt;</v>
      </c>
    </row>
    <row r="7015" spans="1:17" x14ac:dyDescent="0.25">
      <c r="A7015" s="2">
        <v>4103</v>
      </c>
      <c r="B7015" s="4" t="s">
        <v>15112</v>
      </c>
      <c r="C7015" s="4" t="s">
        <v>10202</v>
      </c>
      <c r="D7015" s="52">
        <v>7402</v>
      </c>
      <c r="E7015" s="5" t="s">
        <v>13629</v>
      </c>
      <c r="F7015" s="5">
        <v>5</v>
      </c>
      <c r="G7015" s="5">
        <v>22</v>
      </c>
      <c r="H7015" s="5">
        <v>4163</v>
      </c>
      <c r="I7015" t="s">
        <v>29070</v>
      </c>
      <c r="J7015" s="46" t="s">
        <v>33103</v>
      </c>
      <c r="K7015" s="56"/>
      <c r="L7015" s="56"/>
      <c r="M7015" s="56">
        <f t="shared" si="544"/>
        <v>1920</v>
      </c>
      <c r="N7015" s="56"/>
      <c r="O7015" s="56">
        <f t="shared" si="545"/>
        <v>4</v>
      </c>
      <c r="P7015" s="56">
        <f t="shared" si="546"/>
        <v>6</v>
      </c>
      <c r="Q7015" s="2" t="str">
        <f t="shared" si="547"/>
        <v>&lt;a href="set04\he_november 20, 1917 - august 10, 1920\miscellaneous\karnak_news_april_6,_1920_p5_he.pdf"&gt;News&lt;/a&gt;</v>
      </c>
    </row>
    <row r="7016" spans="1:17" x14ac:dyDescent="0.25">
      <c r="A7016" s="2">
        <v>7908</v>
      </c>
      <c r="B7016" s="4" t="s">
        <v>13195</v>
      </c>
      <c r="C7016" s="4" t="s">
        <v>1607</v>
      </c>
      <c r="D7016" s="52">
        <v>7402</v>
      </c>
      <c r="E7016" s="5" t="s">
        <v>13629</v>
      </c>
      <c r="F7016" s="5">
        <v>10</v>
      </c>
      <c r="G7016" s="5">
        <v>22</v>
      </c>
      <c r="H7016" s="5">
        <v>4595</v>
      </c>
      <c r="I7016" t="s">
        <v>29071</v>
      </c>
      <c r="J7016" s="46" t="s">
        <v>33103</v>
      </c>
      <c r="K7016" s="56"/>
      <c r="L7016" s="56"/>
      <c r="M7016" s="56">
        <f t="shared" si="544"/>
        <v>1920</v>
      </c>
      <c r="N7016" s="56"/>
      <c r="O7016" s="56">
        <f t="shared" si="545"/>
        <v>4</v>
      </c>
      <c r="P7016" s="56">
        <f t="shared" si="546"/>
        <v>6</v>
      </c>
      <c r="Q7016" s="2" t="str">
        <f t="shared" si="547"/>
        <v>&lt;a href="set04\he_november 20, 1917 - august 10, 1920\miscellaneous\walum_notes_april_6,_1920_p10_he.pdf"&gt;Notes&lt;/a&gt;</v>
      </c>
    </row>
    <row r="7017" spans="1:17" x14ac:dyDescent="0.25">
      <c r="A7017" s="2">
        <v>1667</v>
      </c>
      <c r="B7017" s="4" t="s">
        <v>9972</v>
      </c>
      <c r="C7017" s="4" t="s">
        <v>15668</v>
      </c>
      <c r="D7017" s="52">
        <v>7409</v>
      </c>
      <c r="E7017" s="5" t="s">
        <v>13629</v>
      </c>
      <c r="F7017" s="5">
        <v>1</v>
      </c>
      <c r="G7017" s="5">
        <v>22</v>
      </c>
      <c r="H7017" s="5">
        <v>3851</v>
      </c>
      <c r="I7017" t="s">
        <v>29072</v>
      </c>
      <c r="J7017" s="46" t="s">
        <v>33103</v>
      </c>
      <c r="K7017" s="56"/>
      <c r="L7017" s="56"/>
      <c r="M7017" s="56">
        <f t="shared" si="544"/>
        <v>1920</v>
      </c>
      <c r="N7017" s="56"/>
      <c r="O7017" s="56">
        <f t="shared" si="545"/>
        <v>4</v>
      </c>
      <c r="P7017" s="56">
        <f t="shared" si="546"/>
        <v>13</v>
      </c>
      <c r="Q7017" s="2" t="str">
        <f t="shared" si="547"/>
        <v>&lt;a href="set04\he_november 20, 1917 - august 10, 1920\miscellaneous\dover_items_(poor_copy)_april_13,_1920_p1_he.pdf"&gt;Items (poor copy)&lt;/a&gt;</v>
      </c>
    </row>
    <row r="7018" spans="1:17" x14ac:dyDescent="0.25">
      <c r="A7018" s="2">
        <v>7909</v>
      </c>
      <c r="B7018" s="4" t="s">
        <v>13195</v>
      </c>
      <c r="C7018" s="4" t="s">
        <v>1607</v>
      </c>
      <c r="D7018" s="52">
        <v>7409</v>
      </c>
      <c r="E7018" s="5" t="s">
        <v>13629</v>
      </c>
      <c r="F7018" s="5">
        <v>12</v>
      </c>
      <c r="G7018" s="5">
        <v>22</v>
      </c>
      <c r="H7018" s="5">
        <v>4596</v>
      </c>
      <c r="I7018" t="s">
        <v>29073</v>
      </c>
      <c r="J7018" s="46" t="s">
        <v>33103</v>
      </c>
      <c r="K7018" s="56"/>
      <c r="L7018" s="56"/>
      <c r="M7018" s="56">
        <f t="shared" si="544"/>
        <v>1920</v>
      </c>
      <c r="N7018" s="56"/>
      <c r="O7018" s="56">
        <f t="shared" si="545"/>
        <v>4</v>
      </c>
      <c r="P7018" s="56">
        <f t="shared" si="546"/>
        <v>13</v>
      </c>
      <c r="Q7018" s="2" t="str">
        <f t="shared" si="547"/>
        <v>&lt;a href="set04\he_november 20, 1917 - august 10, 1920\miscellaneous\walum_notes_april_13,_1920_p12_he.pdf"&gt;Notes&lt;/a&gt;</v>
      </c>
    </row>
    <row r="7019" spans="1:17" x14ac:dyDescent="0.25">
      <c r="A7019" s="2">
        <v>4478</v>
      </c>
      <c r="B7019" s="4" t="s">
        <v>519</v>
      </c>
      <c r="C7019" s="4" t="s">
        <v>877</v>
      </c>
      <c r="D7019" s="52">
        <v>7411</v>
      </c>
      <c r="E7019" s="5" t="s">
        <v>13630</v>
      </c>
      <c r="F7019" s="5">
        <v>4</v>
      </c>
      <c r="G7019" s="5">
        <v>32</v>
      </c>
      <c r="H7019" s="5">
        <v>6632</v>
      </c>
      <c r="I7019" t="s">
        <v>30556</v>
      </c>
      <c r="J7019" s="46" t="s">
        <v>33120</v>
      </c>
      <c r="K7019" s="56"/>
      <c r="L7019" s="56"/>
      <c r="M7019" s="56">
        <f t="shared" si="544"/>
        <v>1920</v>
      </c>
      <c r="N7019" s="56"/>
      <c r="O7019" s="56">
        <f t="shared" si="545"/>
        <v>4</v>
      </c>
      <c r="P7019" s="56">
        <f t="shared" si="546"/>
        <v>15</v>
      </c>
      <c r="Q7019" s="2" t="str">
        <f t="shared" si="547"/>
        <v>&lt;a href="set03\tsr\tsr_october_26,_1916_-_august_3,_1922\miscellaneous\kjelson,_clarence_to_napoleon,_nd_april_15,_1920_p4_tsr.pdf"&gt;To Napoleon, ND&lt;/a&gt;</v>
      </c>
    </row>
    <row r="7020" spans="1:17" x14ac:dyDescent="0.25">
      <c r="A7020" s="2">
        <v>5200</v>
      </c>
      <c r="B7020" s="4" t="s">
        <v>957</v>
      </c>
      <c r="C7020" s="4" t="s">
        <v>958</v>
      </c>
      <c r="D7020" s="52">
        <v>7411</v>
      </c>
      <c r="E7020" s="5" t="s">
        <v>13630</v>
      </c>
      <c r="F7020" s="5">
        <v>1</v>
      </c>
      <c r="G7020" s="5">
        <v>32</v>
      </c>
      <c r="H7020" s="5">
        <v>6692</v>
      </c>
      <c r="I7020" t="s">
        <v>30557</v>
      </c>
      <c r="J7020" s="46" t="s">
        <v>33120</v>
      </c>
      <c r="K7020" s="56"/>
      <c r="L7020" s="56"/>
      <c r="M7020" s="56">
        <f t="shared" si="544"/>
        <v>1920</v>
      </c>
      <c r="N7020" s="56"/>
      <c r="O7020" s="56">
        <f t="shared" si="545"/>
        <v>4</v>
      </c>
      <c r="P7020" s="56">
        <f t="shared" si="546"/>
        <v>15</v>
      </c>
      <c r="Q7020" s="2" t="str">
        <f t="shared" si="547"/>
        <v>&lt;a href="set03\tsr\tsr_october_26,_1916_-_august_3,_1922\miscellaneous\minnekota_coal_sheds_burn_april_15,_1920_p1_tsr.pdf"&gt;Sheds burn&lt;/a&gt;</v>
      </c>
    </row>
    <row r="7021" spans="1:17" x14ac:dyDescent="0.25">
      <c r="A7021" s="2">
        <v>6160</v>
      </c>
      <c r="B7021" s="4" t="s">
        <v>992</v>
      </c>
      <c r="C7021" s="4" t="s">
        <v>994</v>
      </c>
      <c r="D7021" s="52">
        <v>7411</v>
      </c>
      <c r="E7021" s="5" t="s">
        <v>13630</v>
      </c>
      <c r="F7021" s="5">
        <v>1</v>
      </c>
      <c r="G7021" s="5">
        <v>32</v>
      </c>
      <c r="H7021" s="5">
        <v>6721</v>
      </c>
      <c r="I7021" t="s">
        <v>30558</v>
      </c>
      <c r="J7021" s="46" t="s">
        <v>33120</v>
      </c>
      <c r="K7021" s="56"/>
      <c r="L7021" s="56"/>
      <c r="M7021" s="56">
        <f t="shared" si="544"/>
        <v>1920</v>
      </c>
      <c r="N7021" s="56"/>
      <c r="O7021" s="56">
        <f t="shared" si="545"/>
        <v>4</v>
      </c>
      <c r="P7021" s="56">
        <f t="shared" si="546"/>
        <v>15</v>
      </c>
      <c r="Q7021" s="2" t="str">
        <f t="shared" si="547"/>
        <v>&lt;a href="set03\tsr\tsr_october_26,_1916_-_august_3,_1922\miscellaneous\retzlaff_elevator_burns_april_15,_1920_p1_tsr.pdf"&gt;Burns&lt;/a&gt;</v>
      </c>
    </row>
    <row r="7022" spans="1:17" x14ac:dyDescent="0.25">
      <c r="A7022" s="2">
        <v>14</v>
      </c>
      <c r="B7022" s="4" t="s">
        <v>14942</v>
      </c>
      <c r="C7022" s="4" t="s">
        <v>15659</v>
      </c>
      <c r="D7022" s="52">
        <v>7416</v>
      </c>
      <c r="E7022" s="5" t="s">
        <v>13629</v>
      </c>
      <c r="F7022" s="5">
        <v>7</v>
      </c>
      <c r="G7022" s="5">
        <v>22</v>
      </c>
      <c r="H7022" s="5">
        <v>3704</v>
      </c>
      <c r="I7022" t="s">
        <v>29074</v>
      </c>
      <c r="J7022" s="46" t="s">
        <v>33103</v>
      </c>
      <c r="K7022" s="56"/>
      <c r="L7022" s="56"/>
      <c r="M7022" s="56">
        <f t="shared" si="544"/>
        <v>1920</v>
      </c>
      <c r="N7022" s="56"/>
      <c r="O7022" s="56">
        <f t="shared" si="545"/>
        <v>4</v>
      </c>
      <c r="P7022" s="56">
        <f t="shared" si="546"/>
        <v>20</v>
      </c>
      <c r="Q7022" s="2" t="str">
        <f t="shared" si="547"/>
        <v>&lt;a href="set04\he_november 20, 1917 - august 10, 1920\miscellaneous\aarestad,_julius_resigns_in_grace_city;_to_be_traveling_salesman_april_20,_1920_p7_he.pdf"&gt;Resigns in Grace City; to be traveling salesman&lt;/a&gt;</v>
      </c>
    </row>
    <row r="7023" spans="1:17" x14ac:dyDescent="0.25">
      <c r="A7023" s="2">
        <v>1657</v>
      </c>
      <c r="B7023" s="4" t="s">
        <v>9972</v>
      </c>
      <c r="C7023" s="4" t="s">
        <v>3458</v>
      </c>
      <c r="D7023" s="52">
        <v>7416</v>
      </c>
      <c r="E7023" s="5" t="s">
        <v>13629</v>
      </c>
      <c r="F7023" s="5">
        <v>1</v>
      </c>
      <c r="G7023" s="5">
        <v>22</v>
      </c>
      <c r="H7023" s="5">
        <v>3853</v>
      </c>
      <c r="I7023" t="s">
        <v>29075</v>
      </c>
      <c r="J7023" s="46" t="s">
        <v>33103</v>
      </c>
      <c r="K7023" s="56"/>
      <c r="L7023" s="56"/>
      <c r="M7023" s="56">
        <f t="shared" si="544"/>
        <v>1920</v>
      </c>
      <c r="N7023" s="56"/>
      <c r="O7023" s="56">
        <f t="shared" si="545"/>
        <v>4</v>
      </c>
      <c r="P7023" s="56">
        <f t="shared" si="546"/>
        <v>20</v>
      </c>
      <c r="Q7023" s="2" t="str">
        <f t="shared" si="547"/>
        <v>&lt;a href="set04\he_november 20, 1917 - august 10, 1920\miscellaneous\dover_items_april_20,_1920_p1_he.pdf"&gt;Items&lt;/a&gt;</v>
      </c>
    </row>
    <row r="7024" spans="1:17" x14ac:dyDescent="0.25">
      <c r="A7024" s="2">
        <v>2227</v>
      </c>
      <c r="B7024" s="4" t="s">
        <v>15677</v>
      </c>
      <c r="C7024" s="4" t="s">
        <v>1607</v>
      </c>
      <c r="D7024" s="52">
        <v>7416</v>
      </c>
      <c r="E7024" s="5" t="s">
        <v>13629</v>
      </c>
      <c r="F7024" s="5">
        <v>1</v>
      </c>
      <c r="G7024" s="5">
        <v>22</v>
      </c>
      <c r="H7024" s="5">
        <v>3916</v>
      </c>
      <c r="I7024" t="s">
        <v>29076</v>
      </c>
      <c r="J7024" s="46" t="s">
        <v>33103</v>
      </c>
      <c r="K7024" s="56"/>
      <c r="L7024" s="56"/>
      <c r="M7024" s="56">
        <f t="shared" si="544"/>
        <v>1920</v>
      </c>
      <c r="N7024" s="56"/>
      <c r="O7024" s="56">
        <f t="shared" si="545"/>
        <v>4</v>
      </c>
      <c r="P7024" s="56">
        <f t="shared" si="546"/>
        <v>20</v>
      </c>
      <c r="Q7024" s="2" t="str">
        <f t="shared" si="547"/>
        <v>&lt;a href="set04\he_november 20, 1917 - august 10, 1920\miscellaneous\greenfield_notes_april_20,_1920_p1_he.pdf"&gt;Notes&lt;/a&gt;</v>
      </c>
    </row>
    <row r="7025" spans="1:17" x14ac:dyDescent="0.25">
      <c r="A7025" s="2">
        <v>2706</v>
      </c>
      <c r="B7025" s="4" t="s">
        <v>5948</v>
      </c>
      <c r="C7025" s="4" t="s">
        <v>1607</v>
      </c>
      <c r="D7025" s="52">
        <v>7416</v>
      </c>
      <c r="E7025" s="5" t="s">
        <v>13629</v>
      </c>
      <c r="F7025" s="5">
        <v>4</v>
      </c>
      <c r="G7025" s="5">
        <v>22</v>
      </c>
      <c r="H7025" s="5">
        <v>3995</v>
      </c>
      <c r="I7025" t="s">
        <v>29077</v>
      </c>
      <c r="J7025" s="46" t="s">
        <v>33103</v>
      </c>
      <c r="K7025" s="56"/>
      <c r="L7025" s="56"/>
      <c r="M7025" s="56">
        <f t="shared" si="544"/>
        <v>1920</v>
      </c>
      <c r="N7025" s="56"/>
      <c r="O7025" s="56">
        <f t="shared" si="545"/>
        <v>4</v>
      </c>
      <c r="P7025" s="56">
        <f t="shared" si="546"/>
        <v>20</v>
      </c>
      <c r="Q7025" s="2" t="str">
        <f t="shared" si="547"/>
        <v>&lt;a href="set04\he_november 20, 1917 - august 10, 1920\miscellaneous\hannaford_school_notes_april_20,_1920_p4_he.pdf"&gt;Notes&lt;/a&gt;</v>
      </c>
    </row>
    <row r="7026" spans="1:17" x14ac:dyDescent="0.25">
      <c r="A7026" s="2">
        <v>2707</v>
      </c>
      <c r="B7026" s="4" t="s">
        <v>5948</v>
      </c>
      <c r="C7026" s="4" t="s">
        <v>1607</v>
      </c>
      <c r="D7026" s="52">
        <v>7416</v>
      </c>
      <c r="E7026" s="5" t="s">
        <v>13629</v>
      </c>
      <c r="F7026" s="5">
        <v>7</v>
      </c>
      <c r="G7026" s="5">
        <v>22</v>
      </c>
      <c r="H7026" s="5">
        <v>3996</v>
      </c>
      <c r="I7026" t="s">
        <v>29078</v>
      </c>
      <c r="J7026" s="46" t="s">
        <v>33103</v>
      </c>
      <c r="K7026" s="56"/>
      <c r="L7026" s="56"/>
      <c r="M7026" s="56">
        <f t="shared" si="544"/>
        <v>1920</v>
      </c>
      <c r="N7026" s="56"/>
      <c r="O7026" s="56">
        <f t="shared" si="545"/>
        <v>4</v>
      </c>
      <c r="P7026" s="56">
        <f t="shared" si="546"/>
        <v>20</v>
      </c>
      <c r="Q7026" s="2" t="str">
        <f t="shared" si="547"/>
        <v>&lt;a href="set04\he_november 20, 1917 - august 10, 1920\miscellaneous\hannaford_school_notes_april_20,_1920_p7_he.pdf"&gt;Notes&lt;/a&gt;</v>
      </c>
    </row>
    <row r="7027" spans="1:17" x14ac:dyDescent="0.25">
      <c r="A7027" s="2">
        <v>2871</v>
      </c>
      <c r="B7027" s="4" t="s">
        <v>15074</v>
      </c>
      <c r="C7027" s="4" t="s">
        <v>15559</v>
      </c>
      <c r="D7027" s="52">
        <v>7416</v>
      </c>
      <c r="E7027" s="5" t="s">
        <v>13629</v>
      </c>
      <c r="F7027" s="5">
        <v>7</v>
      </c>
      <c r="G7027" s="5">
        <v>22</v>
      </c>
      <c r="H7027" s="5">
        <v>4032</v>
      </c>
      <c r="I7027" t="s">
        <v>29079</v>
      </c>
      <c r="J7027" s="46" t="s">
        <v>33103</v>
      </c>
      <c r="K7027" s="56"/>
      <c r="L7027" s="56"/>
      <c r="M7027" s="56">
        <f t="shared" ref="M7027:M7090" si="548">YEAR(D7027)</f>
        <v>1920</v>
      </c>
      <c r="N7027" s="56"/>
      <c r="O7027" s="56">
        <f t="shared" ref="O7027:O7090" si="549">MONTH(D7027)</f>
        <v>4</v>
      </c>
      <c r="P7027" s="56">
        <f t="shared" ref="P7027:P7090" si="550">DAY(D7027)</f>
        <v>20</v>
      </c>
      <c r="Q7027" s="2" t="str">
        <f t="shared" si="547"/>
        <v>&lt;a href="set04\he_november 20, 1917 - august 10, 1920\miscellaneous\haugen,_matt_to_live_work_in_fargo_april_20,_1920_p7_he.pdf"&gt;To live work in Fargo&lt;/a&gt;</v>
      </c>
    </row>
    <row r="7028" spans="1:17" x14ac:dyDescent="0.25">
      <c r="A7028" s="2">
        <v>4104</v>
      </c>
      <c r="B7028" s="4" t="s">
        <v>15112</v>
      </c>
      <c r="C7028" s="4" t="s">
        <v>10202</v>
      </c>
      <c r="D7028" s="52">
        <v>7416</v>
      </c>
      <c r="E7028" s="5" t="s">
        <v>13629</v>
      </c>
      <c r="F7028" s="5">
        <v>4</v>
      </c>
      <c r="G7028" s="5">
        <v>22</v>
      </c>
      <c r="H7028" s="5">
        <v>4164</v>
      </c>
      <c r="I7028" t="s">
        <v>29080</v>
      </c>
      <c r="J7028" s="46" t="s">
        <v>33103</v>
      </c>
      <c r="K7028" s="56"/>
      <c r="L7028" s="56"/>
      <c r="M7028" s="56">
        <f t="shared" si="548"/>
        <v>1920</v>
      </c>
      <c r="N7028" s="56"/>
      <c r="O7028" s="56">
        <f t="shared" si="549"/>
        <v>4</v>
      </c>
      <c r="P7028" s="56">
        <f t="shared" si="550"/>
        <v>20</v>
      </c>
      <c r="Q7028" s="2" t="str">
        <f t="shared" si="547"/>
        <v>&lt;a href="set04\he_november 20, 1917 - august 10, 1920\miscellaneous\karnak_news_april_20,_1920_p4_he.pdf"&gt;News&lt;/a&gt;</v>
      </c>
    </row>
    <row r="7029" spans="1:17" x14ac:dyDescent="0.25">
      <c r="A7029" s="2">
        <v>7450</v>
      </c>
      <c r="B7029" s="4" t="s">
        <v>14011</v>
      </c>
      <c r="C7029" s="4" t="s">
        <v>15095</v>
      </c>
      <c r="D7029" s="52">
        <v>7416</v>
      </c>
      <c r="E7029" s="5" t="s">
        <v>13629</v>
      </c>
      <c r="F7029" s="5">
        <v>7</v>
      </c>
      <c r="G7029" s="5">
        <v>22</v>
      </c>
      <c r="H7029" s="5">
        <v>4450</v>
      </c>
      <c r="I7029" t="s">
        <v>29081</v>
      </c>
      <c r="J7029" s="46" t="s">
        <v>33103</v>
      </c>
      <c r="K7029" s="56"/>
      <c r="L7029" s="56"/>
      <c r="M7029" s="56">
        <f t="shared" si="548"/>
        <v>1920</v>
      </c>
      <c r="N7029" s="56"/>
      <c r="O7029" s="56">
        <f t="shared" si="549"/>
        <v>4</v>
      </c>
      <c r="P7029" s="56">
        <f t="shared" si="550"/>
        <v>20</v>
      </c>
      <c r="Q7029" s="2" t="str">
        <f t="shared" si="547"/>
        <v>&lt;a href="set04\he_november 20, 1917 - august 10, 1920\miscellaneous\thoreson,_philip_returns_to_live_work_in_hannaford_april_20,_1920_p7_he.pdf"&gt;Returns to live work in Hannaford&lt;/a&gt;</v>
      </c>
    </row>
    <row r="7030" spans="1:17" x14ac:dyDescent="0.25">
      <c r="A7030" s="2">
        <v>7910</v>
      </c>
      <c r="B7030" s="4" t="s">
        <v>13195</v>
      </c>
      <c r="C7030" s="4" t="s">
        <v>1607</v>
      </c>
      <c r="D7030" s="52">
        <v>7416</v>
      </c>
      <c r="E7030" s="5" t="s">
        <v>13629</v>
      </c>
      <c r="F7030" s="5">
        <v>10</v>
      </c>
      <c r="G7030" s="5">
        <v>22</v>
      </c>
      <c r="H7030" s="5">
        <v>4597</v>
      </c>
      <c r="I7030" t="s">
        <v>29082</v>
      </c>
      <c r="J7030" s="46" t="s">
        <v>33103</v>
      </c>
      <c r="K7030" s="56"/>
      <c r="L7030" s="56"/>
      <c r="M7030" s="56">
        <f t="shared" si="548"/>
        <v>1920</v>
      </c>
      <c r="N7030" s="56"/>
      <c r="O7030" s="56">
        <f t="shared" si="549"/>
        <v>4</v>
      </c>
      <c r="P7030" s="56">
        <f t="shared" si="550"/>
        <v>20</v>
      </c>
      <c r="Q7030" s="2" t="str">
        <f t="shared" si="547"/>
        <v>&lt;a href="set04\he_november 20, 1917 - august 10, 1920\miscellaneous\walum_notes_april_20,_1920_p10_he.pdf"&gt;Notes&lt;/a&gt;</v>
      </c>
    </row>
    <row r="7031" spans="1:17" x14ac:dyDescent="0.25">
      <c r="A7031" s="2">
        <v>8057</v>
      </c>
      <c r="B7031" s="4" t="s">
        <v>15726</v>
      </c>
      <c r="C7031" s="4" t="s">
        <v>15727</v>
      </c>
      <c r="D7031" s="52">
        <v>7416</v>
      </c>
      <c r="E7031" s="5" t="s">
        <v>13629</v>
      </c>
      <c r="F7031" s="5">
        <v>7</v>
      </c>
      <c r="G7031" s="5">
        <v>22</v>
      </c>
      <c r="H7031" s="5">
        <v>4630</v>
      </c>
      <c r="I7031" t="s">
        <v>29083</v>
      </c>
      <c r="J7031" s="46" t="s">
        <v>33103</v>
      </c>
      <c r="K7031" s="56"/>
      <c r="L7031" s="56"/>
      <c r="M7031" s="56">
        <f t="shared" si="548"/>
        <v>1920</v>
      </c>
      <c r="N7031" s="56"/>
      <c r="O7031" s="56">
        <f t="shared" si="549"/>
        <v>4</v>
      </c>
      <c r="P7031" s="56">
        <f t="shared" si="550"/>
        <v>20</v>
      </c>
      <c r="Q7031" s="2" t="str">
        <f t="shared" si="547"/>
        <v>&lt;a href="set04\he_november 20, 1917 - august 10, 1920\miscellaneous\ward,_prof_h_v_and_wife_do_not_accept_position_at_hannaford_school_april_20,_1920_p7_he.pdf"&gt;Do not accept position at Hannaford School&lt;/a&gt;</v>
      </c>
    </row>
    <row r="7032" spans="1:17" x14ac:dyDescent="0.25">
      <c r="A7032" s="2">
        <v>1658</v>
      </c>
      <c r="B7032" s="4" t="s">
        <v>9972</v>
      </c>
      <c r="C7032" s="4" t="s">
        <v>3458</v>
      </c>
      <c r="D7032" s="52">
        <v>7423</v>
      </c>
      <c r="E7032" s="5" t="s">
        <v>13629</v>
      </c>
      <c r="F7032" s="5">
        <v>1</v>
      </c>
      <c r="G7032" s="5">
        <v>22</v>
      </c>
      <c r="H7032" s="5">
        <v>3854</v>
      </c>
      <c r="I7032" t="s">
        <v>29084</v>
      </c>
      <c r="J7032" s="46" t="s">
        <v>33103</v>
      </c>
      <c r="K7032" s="56"/>
      <c r="L7032" s="56"/>
      <c r="M7032" s="56">
        <f t="shared" si="548"/>
        <v>1920</v>
      </c>
      <c r="N7032" s="56"/>
      <c r="O7032" s="56">
        <f t="shared" si="549"/>
        <v>4</v>
      </c>
      <c r="P7032" s="56">
        <f t="shared" si="550"/>
        <v>27</v>
      </c>
      <c r="Q7032" s="2" t="str">
        <f t="shared" si="547"/>
        <v>&lt;a href="set04\he_november 20, 1917 - august 10, 1920\miscellaneous\dover_items_april_27,_1920_p1_he.pdf"&gt;Items&lt;/a&gt;</v>
      </c>
    </row>
    <row r="7033" spans="1:17" x14ac:dyDescent="0.25">
      <c r="A7033" s="2">
        <v>2228</v>
      </c>
      <c r="B7033" s="4" t="s">
        <v>15677</v>
      </c>
      <c r="C7033" s="4" t="s">
        <v>1607</v>
      </c>
      <c r="D7033" s="52">
        <v>7423</v>
      </c>
      <c r="E7033" s="5" t="s">
        <v>13629</v>
      </c>
      <c r="F7033" s="5">
        <v>8</v>
      </c>
      <c r="G7033" s="5">
        <v>22</v>
      </c>
      <c r="H7033" s="5">
        <v>3917</v>
      </c>
      <c r="I7033" t="s">
        <v>29085</v>
      </c>
      <c r="J7033" s="46" t="s">
        <v>33103</v>
      </c>
      <c r="K7033" s="56"/>
      <c r="L7033" s="56"/>
      <c r="M7033" s="56">
        <f t="shared" si="548"/>
        <v>1920</v>
      </c>
      <c r="N7033" s="56"/>
      <c r="O7033" s="56">
        <f t="shared" si="549"/>
        <v>4</v>
      </c>
      <c r="P7033" s="56">
        <f t="shared" si="550"/>
        <v>27</v>
      </c>
      <c r="Q7033" s="2" t="str">
        <f t="shared" si="547"/>
        <v>&lt;a href="set04\he_november 20, 1917 - august 10, 1920\miscellaneous\greenfield_notes_april_27,_1920_p8_he.pdf"&gt;Notes&lt;/a&gt;</v>
      </c>
    </row>
    <row r="7034" spans="1:17" x14ac:dyDescent="0.25">
      <c r="A7034" s="2">
        <v>2708</v>
      </c>
      <c r="B7034" s="4" t="s">
        <v>5948</v>
      </c>
      <c r="C7034" s="4" t="s">
        <v>1607</v>
      </c>
      <c r="D7034" s="52">
        <v>7423</v>
      </c>
      <c r="E7034" s="5" t="s">
        <v>13629</v>
      </c>
      <c r="F7034" s="5">
        <v>4</v>
      </c>
      <c r="G7034" s="5">
        <v>22</v>
      </c>
      <c r="H7034" s="5">
        <v>3997</v>
      </c>
      <c r="I7034" t="s">
        <v>29086</v>
      </c>
      <c r="J7034" s="46" t="s">
        <v>33103</v>
      </c>
      <c r="K7034" s="56"/>
      <c r="L7034" s="56"/>
      <c r="M7034" s="56">
        <f t="shared" si="548"/>
        <v>1920</v>
      </c>
      <c r="N7034" s="56"/>
      <c r="O7034" s="56">
        <f t="shared" si="549"/>
        <v>4</v>
      </c>
      <c r="P7034" s="56">
        <f t="shared" si="550"/>
        <v>27</v>
      </c>
      <c r="Q7034" s="2" t="str">
        <f t="shared" si="547"/>
        <v>&lt;a href="set04\he_november 20, 1917 - august 10, 1920\miscellaneous\hannaford_school_notes_april_27,_1920_p4_he.pdf"&gt;Notes&lt;/a&gt;</v>
      </c>
    </row>
    <row r="7035" spans="1:17" x14ac:dyDescent="0.25">
      <c r="A7035" s="2">
        <v>4023</v>
      </c>
      <c r="B7035" s="4" t="s">
        <v>6083</v>
      </c>
      <c r="C7035" s="4" t="s">
        <v>15686</v>
      </c>
      <c r="D7035" s="52">
        <v>7423</v>
      </c>
      <c r="E7035" s="5" t="s">
        <v>13629</v>
      </c>
      <c r="F7035" s="5">
        <v>1</v>
      </c>
      <c r="G7035" s="5">
        <v>22</v>
      </c>
      <c r="H7035" s="5">
        <v>4079</v>
      </c>
      <c r="I7035" t="s">
        <v>29087</v>
      </c>
      <c r="J7035" s="46" t="s">
        <v>33103</v>
      </c>
      <c r="K7035" s="56"/>
      <c r="L7035" s="56"/>
      <c r="M7035" s="56">
        <f t="shared" si="548"/>
        <v>1920</v>
      </c>
      <c r="N7035" s="56"/>
      <c r="O7035" s="56">
        <f t="shared" si="549"/>
        <v>4</v>
      </c>
      <c r="P7035" s="56">
        <f t="shared" si="550"/>
        <v>27</v>
      </c>
      <c r="Q7035" s="2" t="str">
        <f t="shared" si="547"/>
        <v>&lt;a href="set04\he_november 20, 1917 - august 10, 1920\miscellaneous\jones,_r_l_apptd_county_campaign_dir_for_interchurch_world_movement_april_27,_1920_p1_he.pdf"&gt;Apptd County Campaign Dir for Interchurch World Movement&lt;/a&gt;</v>
      </c>
    </row>
    <row r="7036" spans="1:17" x14ac:dyDescent="0.25">
      <c r="A7036" s="2">
        <v>4105</v>
      </c>
      <c r="B7036" s="4" t="s">
        <v>15112</v>
      </c>
      <c r="C7036" s="4" t="s">
        <v>10202</v>
      </c>
      <c r="D7036" s="52">
        <v>7423</v>
      </c>
      <c r="E7036" s="5" t="s">
        <v>13629</v>
      </c>
      <c r="F7036" s="5">
        <v>8</v>
      </c>
      <c r="G7036" s="5">
        <v>22</v>
      </c>
      <c r="H7036" s="5">
        <v>4165</v>
      </c>
      <c r="I7036" t="s">
        <v>29088</v>
      </c>
      <c r="J7036" s="46" t="s">
        <v>33103</v>
      </c>
      <c r="K7036" s="56"/>
      <c r="L7036" s="56"/>
      <c r="M7036" s="56">
        <f t="shared" si="548"/>
        <v>1920</v>
      </c>
      <c r="N7036" s="56"/>
      <c r="O7036" s="56">
        <f t="shared" si="549"/>
        <v>4</v>
      </c>
      <c r="P7036" s="56">
        <f t="shared" si="550"/>
        <v>27</v>
      </c>
      <c r="Q7036" s="2" t="str">
        <f t="shared" si="547"/>
        <v>&lt;a href="set04\he_november 20, 1917 - august 10, 1920\miscellaneous\karnak_news_april_27,_1920_p8_he.pdf"&gt;News&lt;/a&gt;</v>
      </c>
    </row>
    <row r="7037" spans="1:17" x14ac:dyDescent="0.25">
      <c r="A7037" s="2">
        <v>7474</v>
      </c>
      <c r="B7037" s="4" t="s">
        <v>15722</v>
      </c>
      <c r="C7037" s="4" t="s">
        <v>15723</v>
      </c>
      <c r="D7037" s="52">
        <v>7423</v>
      </c>
      <c r="E7037" s="5" t="s">
        <v>13629</v>
      </c>
      <c r="F7037" s="5" t="s">
        <v>715</v>
      </c>
      <c r="G7037" s="5">
        <v>22</v>
      </c>
      <c r="H7037" s="5">
        <v>4463</v>
      </c>
      <c r="I7037" t="s">
        <v>29089</v>
      </c>
      <c r="J7037" s="46" t="s">
        <v>33103</v>
      </c>
      <c r="K7037" s="56"/>
      <c r="L7037" s="56"/>
      <c r="M7037" s="56">
        <f t="shared" si="548"/>
        <v>1920</v>
      </c>
      <c r="N7037" s="56"/>
      <c r="O7037" s="56">
        <f t="shared" si="549"/>
        <v>4</v>
      </c>
      <c r="P7037" s="56">
        <f t="shared" si="550"/>
        <v>27</v>
      </c>
      <c r="Q7037" s="2" t="str">
        <f t="shared" si="547"/>
        <v>&lt;a href="set04\he_november 20, 1917 - august 10, 1920\miscellaneous\thoreson,_walter_and_phil_advertisement_hupmobile_april_27,_1920_supp.pdf"&gt;Advertisement Hupmobile&lt;/a&gt;</v>
      </c>
    </row>
    <row r="7038" spans="1:17" x14ac:dyDescent="0.25">
      <c r="A7038" s="2">
        <v>7911</v>
      </c>
      <c r="B7038" s="4" t="s">
        <v>13195</v>
      </c>
      <c r="C7038" s="4" t="s">
        <v>1607</v>
      </c>
      <c r="D7038" s="52">
        <v>7423</v>
      </c>
      <c r="E7038" s="5" t="s">
        <v>13629</v>
      </c>
      <c r="F7038" s="5">
        <v>8</v>
      </c>
      <c r="G7038" s="5">
        <v>22</v>
      </c>
      <c r="H7038" s="5">
        <v>4598</v>
      </c>
      <c r="I7038" t="s">
        <v>29090</v>
      </c>
      <c r="J7038" s="46" t="s">
        <v>33103</v>
      </c>
      <c r="K7038" s="56"/>
      <c r="L7038" s="56"/>
      <c r="M7038" s="56">
        <f t="shared" si="548"/>
        <v>1920</v>
      </c>
      <c r="N7038" s="56"/>
      <c r="O7038" s="56">
        <f t="shared" si="549"/>
        <v>4</v>
      </c>
      <c r="P7038" s="56">
        <f t="shared" si="550"/>
        <v>27</v>
      </c>
      <c r="Q7038" s="2" t="str">
        <f t="shared" si="547"/>
        <v>&lt;a href="set04\he_november 20, 1917 - august 10, 1920\miscellaneous\walum_notes_april_27,_1920_p8_he.pdf"&gt;Notes&lt;/a&gt;</v>
      </c>
    </row>
    <row r="7039" spans="1:17" x14ac:dyDescent="0.25">
      <c r="A7039" s="2">
        <v>112</v>
      </c>
      <c r="B7039" s="4" t="s">
        <v>8175</v>
      </c>
      <c r="C7039" s="4" t="s">
        <v>14201</v>
      </c>
      <c r="D7039" s="52">
        <v>7430</v>
      </c>
      <c r="E7039" s="5" t="s">
        <v>13629</v>
      </c>
      <c r="F7039" s="5">
        <v>7</v>
      </c>
      <c r="G7039" s="5">
        <v>22</v>
      </c>
      <c r="H7039" s="5">
        <v>3710</v>
      </c>
      <c r="I7039" t="s">
        <v>29091</v>
      </c>
      <c r="J7039" s="46" t="s">
        <v>33103</v>
      </c>
      <c r="K7039" s="56"/>
      <c r="L7039" s="56"/>
      <c r="M7039" s="56">
        <f t="shared" si="548"/>
        <v>1920</v>
      </c>
      <c r="N7039" s="56"/>
      <c r="O7039" s="56">
        <f t="shared" si="549"/>
        <v>5</v>
      </c>
      <c r="P7039" s="56">
        <f t="shared" si="550"/>
        <v>4</v>
      </c>
      <c r="Q7039" s="2" t="str">
        <f t="shared" si="547"/>
        <v>&lt;a href="set04\he_november 20, 1917 - august 10, 1920\miscellaneous\alm,_louis_files_on_land_in_mt_may_4,_1920_p7_he.pdf"&gt;Files on land in MT&lt;/a&gt;</v>
      </c>
    </row>
    <row r="7040" spans="1:17" x14ac:dyDescent="0.25">
      <c r="A7040" s="2">
        <v>759</v>
      </c>
      <c r="B7040" s="4" t="s">
        <v>14070</v>
      </c>
      <c r="C7040" s="4" t="s">
        <v>15662</v>
      </c>
      <c r="D7040" s="52">
        <v>7430</v>
      </c>
      <c r="E7040" s="5" t="s">
        <v>13629</v>
      </c>
      <c r="F7040" s="5">
        <v>7</v>
      </c>
      <c r="G7040" s="5">
        <v>22</v>
      </c>
      <c r="H7040" s="5">
        <v>3782</v>
      </c>
      <c r="I7040" t="s">
        <v>29092</v>
      </c>
      <c r="J7040" s="46" t="s">
        <v>33103</v>
      </c>
      <c r="K7040" s="56"/>
      <c r="L7040" s="56"/>
      <c r="M7040" s="56">
        <f t="shared" si="548"/>
        <v>1920</v>
      </c>
      <c r="N7040" s="56"/>
      <c r="O7040" s="56">
        <f t="shared" si="549"/>
        <v>5</v>
      </c>
      <c r="P7040" s="56">
        <f t="shared" si="550"/>
        <v>4</v>
      </c>
      <c r="Q7040" s="2" t="str">
        <f t="shared" si="547"/>
        <v>&lt;a href="set04\he_november 20, 1917 - august 10, 1920\miscellaneous\cassidy,_dan_sells_shop;_to_live_work_in_hunter_nd_may_4,_1920_p7_he.pdf"&gt;Sells shop; to live work in Hunter ND&lt;/a&gt;</v>
      </c>
    </row>
    <row r="7041" spans="1:17" x14ac:dyDescent="0.25">
      <c r="A7041" s="2">
        <v>874</v>
      </c>
      <c r="B7041" s="4" t="s">
        <v>15665</v>
      </c>
      <c r="C7041" s="4" t="s">
        <v>15666</v>
      </c>
      <c r="D7041" s="52">
        <v>7430</v>
      </c>
      <c r="E7041" s="5" t="s">
        <v>13629</v>
      </c>
      <c r="F7041" s="5">
        <v>7</v>
      </c>
      <c r="G7041" s="5">
        <v>22</v>
      </c>
      <c r="H7041" s="5">
        <v>3792</v>
      </c>
      <c r="I7041" t="s">
        <v>29093</v>
      </c>
      <c r="J7041" s="46" t="s">
        <v>33103</v>
      </c>
      <c r="K7041" s="56"/>
      <c r="L7041" s="56"/>
      <c r="M7041" s="56">
        <f t="shared" si="548"/>
        <v>1920</v>
      </c>
      <c r="N7041" s="56"/>
      <c r="O7041" s="56">
        <f t="shared" si="549"/>
        <v>5</v>
      </c>
      <c r="P7041" s="56">
        <f t="shared" si="550"/>
        <v>4</v>
      </c>
      <c r="Q7041" s="2" t="str">
        <f t="shared" si="547"/>
        <v>&lt;a href="set04\he_november 20, 1917 - august 10, 1920\miscellaneous\cole,_harry_spirit_of_adventure_in_biplane_may_4,_1920_p7_he.pdf"&gt;Spirit of adventure in biplane&lt;/a&gt;</v>
      </c>
    </row>
    <row r="7042" spans="1:17" x14ac:dyDescent="0.25">
      <c r="A7042" s="2">
        <v>1659</v>
      </c>
      <c r="B7042" s="4" t="s">
        <v>9972</v>
      </c>
      <c r="C7042" s="4" t="s">
        <v>3458</v>
      </c>
      <c r="D7042" s="52">
        <v>7430</v>
      </c>
      <c r="E7042" s="5" t="s">
        <v>13629</v>
      </c>
      <c r="F7042" s="5">
        <v>4</v>
      </c>
      <c r="G7042" s="5">
        <v>22</v>
      </c>
      <c r="H7042" s="5">
        <v>3868</v>
      </c>
      <c r="I7042" t="s">
        <v>29094</v>
      </c>
      <c r="J7042" s="46" t="s">
        <v>33103</v>
      </c>
      <c r="K7042" s="56"/>
      <c r="L7042" s="56"/>
      <c r="M7042" s="56">
        <f t="shared" si="548"/>
        <v>1920</v>
      </c>
      <c r="N7042" s="56"/>
      <c r="O7042" s="56">
        <f t="shared" si="549"/>
        <v>5</v>
      </c>
      <c r="P7042" s="56">
        <f t="shared" si="550"/>
        <v>4</v>
      </c>
      <c r="Q7042" s="2" t="str">
        <f t="shared" ref="Q7042:Q7105" si="551">"&lt;a href="&amp;""""&amp;J7042&amp;"\"&amp;I7042&amp;"""&gt;"&amp;C7042&amp;"&lt;/a&gt;"</f>
        <v>&lt;a href="set04\he_november 20, 1917 - august 10, 1920\miscellaneous\dover_items_may_4,_1920_p4_he.pdf"&gt;Items&lt;/a&gt;</v>
      </c>
    </row>
    <row r="7043" spans="1:17" x14ac:dyDescent="0.25">
      <c r="A7043" s="2">
        <v>1945</v>
      </c>
      <c r="B7043" s="4" t="s">
        <v>760</v>
      </c>
      <c r="C7043" s="4" t="s">
        <v>15676</v>
      </c>
      <c r="D7043" s="52">
        <v>7430</v>
      </c>
      <c r="E7043" s="5" t="s">
        <v>13629</v>
      </c>
      <c r="F7043" s="5">
        <v>7</v>
      </c>
      <c r="G7043" s="5">
        <v>22</v>
      </c>
      <c r="H7043" s="5">
        <v>3891</v>
      </c>
      <c r="I7043" t="s">
        <v>29095</v>
      </c>
      <c r="J7043" s="46" t="s">
        <v>33103</v>
      </c>
      <c r="K7043" s="56"/>
      <c r="L7043" s="56"/>
      <c r="M7043" s="56">
        <f t="shared" si="548"/>
        <v>1920</v>
      </c>
      <c r="N7043" s="56"/>
      <c r="O7043" s="56">
        <f t="shared" si="549"/>
        <v>5</v>
      </c>
      <c r="P7043" s="56">
        <f t="shared" si="550"/>
        <v>4</v>
      </c>
      <c r="Q7043" s="2" t="str">
        <f t="shared" si="551"/>
        <v>&lt;a href="set04\he_november 20, 1917 - august 10, 1920\miscellaneous\fladeland,_j_earl_gives_rides_in_hannaford_and_cooperstown_may_4,_1920_p7_he.pdf"&gt;Gives rides in Hannaford and Cooperstown&lt;/a&gt;</v>
      </c>
    </row>
    <row r="7044" spans="1:17" x14ac:dyDescent="0.25">
      <c r="A7044" s="2">
        <v>2709</v>
      </c>
      <c r="B7044" s="4" t="s">
        <v>5948</v>
      </c>
      <c r="C7044" s="4" t="s">
        <v>1607</v>
      </c>
      <c r="D7044" s="52">
        <v>7430</v>
      </c>
      <c r="E7044" s="5" t="s">
        <v>13629</v>
      </c>
      <c r="F7044" s="5">
        <v>4</v>
      </c>
      <c r="G7044" s="5">
        <v>22</v>
      </c>
      <c r="H7044" s="5">
        <v>4004</v>
      </c>
      <c r="I7044" t="s">
        <v>29096</v>
      </c>
      <c r="J7044" s="46" t="s">
        <v>33103</v>
      </c>
      <c r="K7044" s="56"/>
      <c r="L7044" s="56"/>
      <c r="M7044" s="56">
        <f t="shared" si="548"/>
        <v>1920</v>
      </c>
      <c r="N7044" s="56"/>
      <c r="O7044" s="56">
        <f t="shared" si="549"/>
        <v>5</v>
      </c>
      <c r="P7044" s="56">
        <f t="shared" si="550"/>
        <v>4</v>
      </c>
      <c r="Q7044" s="2" t="str">
        <f t="shared" si="551"/>
        <v>&lt;a href="set04\he_november 20, 1917 - august 10, 1920\miscellaneous\hannaford_school_notes_may_4,_1920_p4_he.pdf"&gt;Notes&lt;/a&gt;</v>
      </c>
    </row>
    <row r="7045" spans="1:17" x14ac:dyDescent="0.25">
      <c r="A7045" s="2">
        <v>5210</v>
      </c>
      <c r="B7045" s="4" t="s">
        <v>9747</v>
      </c>
      <c r="C7045" s="4" t="s">
        <v>15702</v>
      </c>
      <c r="D7045" s="52">
        <v>7430</v>
      </c>
      <c r="E7045" s="5" t="s">
        <v>13629</v>
      </c>
      <c r="F7045" s="5">
        <v>7</v>
      </c>
      <c r="G7045" s="5">
        <v>22</v>
      </c>
      <c r="H7045" s="5">
        <v>4284</v>
      </c>
      <c r="I7045" t="s">
        <v>29097</v>
      </c>
      <c r="J7045" s="46" t="s">
        <v>33103</v>
      </c>
      <c r="K7045" s="56"/>
      <c r="L7045" s="56"/>
      <c r="M7045" s="56">
        <f t="shared" si="548"/>
        <v>1920</v>
      </c>
      <c r="N7045" s="56"/>
      <c r="O7045" s="56">
        <f t="shared" si="549"/>
        <v>5</v>
      </c>
      <c r="P7045" s="56">
        <f t="shared" si="550"/>
        <v>4</v>
      </c>
      <c r="Q7045" s="2" t="str">
        <f t="shared" si="551"/>
        <v>&lt;a href="set04\he_november 20, 1917 - august 10, 1920\miscellaneous\mitchell,_fred_buys_barber_shop_in_hannaford_may_4,_1920_p7_he.pdf"&gt;Buys barber shop in Hannaford&lt;/a&gt;</v>
      </c>
    </row>
    <row r="7046" spans="1:17" x14ac:dyDescent="0.25">
      <c r="A7046" s="2">
        <v>5667</v>
      </c>
      <c r="B7046" s="4" t="s">
        <v>15707</v>
      </c>
      <c r="C7046" s="4" t="s">
        <v>15708</v>
      </c>
      <c r="D7046" s="52">
        <v>7430</v>
      </c>
      <c r="E7046" s="5" t="s">
        <v>13629</v>
      </c>
      <c r="F7046" s="5">
        <v>7</v>
      </c>
      <c r="G7046" s="5">
        <v>22</v>
      </c>
      <c r="H7046" s="5">
        <v>4326</v>
      </c>
      <c r="I7046" t="s">
        <v>29098</v>
      </c>
      <c r="J7046" s="46" t="s">
        <v>33103</v>
      </c>
      <c r="K7046" s="56"/>
      <c r="L7046" s="56"/>
      <c r="M7046" s="56">
        <f t="shared" si="548"/>
        <v>1920</v>
      </c>
      <c r="N7046" s="56"/>
      <c r="O7046" s="56">
        <f t="shared" si="549"/>
        <v>5</v>
      </c>
      <c r="P7046" s="56">
        <f t="shared" si="550"/>
        <v>4</v>
      </c>
      <c r="Q7046" s="2" t="str">
        <f t="shared" si="551"/>
        <v>&lt;a href="set04\he_november 20, 1917 - august 10, 1920\miscellaneous\olson,_o_c_to_live_work_in_lakewood_wa_may_4,_1920_p7_he.pdf"&gt;To live work in Lakewood WA&lt;/a&gt;</v>
      </c>
    </row>
    <row r="7047" spans="1:17" x14ac:dyDescent="0.25">
      <c r="A7047" s="2">
        <v>5831</v>
      </c>
      <c r="B7047" s="4" t="s">
        <v>15712</v>
      </c>
      <c r="C7047" s="4" t="s">
        <v>15713</v>
      </c>
      <c r="D7047" s="52">
        <v>7430</v>
      </c>
      <c r="E7047" s="5" t="s">
        <v>13629</v>
      </c>
      <c r="F7047" s="5">
        <v>7</v>
      </c>
      <c r="G7047" s="5">
        <v>22</v>
      </c>
      <c r="H7047" s="5">
        <v>4358</v>
      </c>
      <c r="I7047" t="s">
        <v>29099</v>
      </c>
      <c r="J7047" s="46" t="s">
        <v>33103</v>
      </c>
      <c r="K7047" s="56"/>
      <c r="L7047" s="56"/>
      <c r="M7047" s="56">
        <f t="shared" si="548"/>
        <v>1920</v>
      </c>
      <c r="N7047" s="56"/>
      <c r="O7047" s="56">
        <f t="shared" si="549"/>
        <v>5</v>
      </c>
      <c r="P7047" s="56">
        <f t="shared" si="550"/>
        <v>4</v>
      </c>
      <c r="Q7047" s="2" t="str">
        <f t="shared" si="551"/>
        <v>&lt;a href="set04\he_november 20, 1917 - august 10, 1920\miscellaneous\peterson,_hazel_flies_in_biplane_may_4,_1920_p7_he.pdf"&gt;Flies in biplane&lt;/a&gt;</v>
      </c>
    </row>
    <row r="7048" spans="1:17" x14ac:dyDescent="0.25">
      <c r="A7048" s="2">
        <v>7423</v>
      </c>
      <c r="B7048" s="4" t="s">
        <v>15720</v>
      </c>
      <c r="C7048" s="4" t="s">
        <v>15713</v>
      </c>
      <c r="D7048" s="52">
        <v>7430</v>
      </c>
      <c r="E7048" s="5" t="s">
        <v>13629</v>
      </c>
      <c r="F7048" s="5">
        <v>7</v>
      </c>
      <c r="G7048" s="5">
        <v>22</v>
      </c>
      <c r="H7048" s="5">
        <v>4435</v>
      </c>
      <c r="I7048" t="s">
        <v>29100</v>
      </c>
      <c r="J7048" s="46" t="s">
        <v>33103</v>
      </c>
      <c r="K7048" s="56"/>
      <c r="L7048" s="56"/>
      <c r="M7048" s="56">
        <f t="shared" si="548"/>
        <v>1920</v>
      </c>
      <c r="N7048" s="56"/>
      <c r="O7048" s="56">
        <f t="shared" si="549"/>
        <v>5</v>
      </c>
      <c r="P7048" s="56">
        <f t="shared" si="550"/>
        <v>4</v>
      </c>
      <c r="Q7048" s="2" t="str">
        <f t="shared" si="551"/>
        <v>&lt;a href="set04\he_november 20, 1917 - august 10, 1920\miscellaneous\thoreson,_edna_flies_in_biplane_may_4,_1920_p7_he.pdf"&gt;Flies in biplane&lt;/a&gt;</v>
      </c>
    </row>
    <row r="7049" spans="1:17" x14ac:dyDescent="0.25">
      <c r="A7049" s="2">
        <v>7912</v>
      </c>
      <c r="B7049" s="4" t="s">
        <v>13195</v>
      </c>
      <c r="C7049" s="4" t="s">
        <v>1607</v>
      </c>
      <c r="D7049" s="52">
        <v>7430</v>
      </c>
      <c r="E7049" s="5" t="s">
        <v>13629</v>
      </c>
      <c r="F7049" s="5">
        <v>10</v>
      </c>
      <c r="G7049" s="5">
        <v>22</v>
      </c>
      <c r="H7049" s="5">
        <v>4623</v>
      </c>
      <c r="I7049" t="s">
        <v>29101</v>
      </c>
      <c r="J7049" s="46" t="s">
        <v>33103</v>
      </c>
      <c r="K7049" s="56"/>
      <c r="L7049" s="56"/>
      <c r="M7049" s="56">
        <f t="shared" si="548"/>
        <v>1920</v>
      </c>
      <c r="N7049" s="56"/>
      <c r="O7049" s="56">
        <f t="shared" si="549"/>
        <v>5</v>
      </c>
      <c r="P7049" s="56">
        <f t="shared" si="550"/>
        <v>4</v>
      </c>
      <c r="Q7049" s="2" t="str">
        <f t="shared" si="551"/>
        <v>&lt;a href="set04\he_november 20, 1917 - august 10, 1920\miscellaneous\walum_notes_may_4,_1920_p10_he.pdf"&gt;Notes&lt;/a&gt;</v>
      </c>
    </row>
    <row r="7050" spans="1:17" x14ac:dyDescent="0.25">
      <c r="A7050" s="2">
        <v>1660</v>
      </c>
      <c r="B7050" s="4" t="s">
        <v>9972</v>
      </c>
      <c r="C7050" s="4" t="s">
        <v>3458</v>
      </c>
      <c r="D7050" s="52">
        <v>7437</v>
      </c>
      <c r="E7050" s="5" t="s">
        <v>13629</v>
      </c>
      <c r="F7050" s="5">
        <v>4</v>
      </c>
      <c r="G7050" s="5">
        <v>22</v>
      </c>
      <c r="H7050" s="5">
        <v>3869</v>
      </c>
      <c r="I7050" t="s">
        <v>29102</v>
      </c>
      <c r="J7050" s="46" t="s">
        <v>33103</v>
      </c>
      <c r="K7050" s="56"/>
      <c r="L7050" s="56"/>
      <c r="M7050" s="56">
        <f t="shared" si="548"/>
        <v>1920</v>
      </c>
      <c r="N7050" s="56"/>
      <c r="O7050" s="56">
        <f t="shared" si="549"/>
        <v>5</v>
      </c>
      <c r="P7050" s="56">
        <f t="shared" si="550"/>
        <v>11</v>
      </c>
      <c r="Q7050" s="2" t="str">
        <f t="shared" si="551"/>
        <v>&lt;a href="set04\he_november 20, 1917 - august 10, 1920\miscellaneous\dover_items_may_11,_1920_p4_he.pdf"&gt;Items&lt;/a&gt;</v>
      </c>
    </row>
    <row r="7051" spans="1:17" x14ac:dyDescent="0.25">
      <c r="A7051" s="2">
        <v>2710</v>
      </c>
      <c r="B7051" s="4" t="s">
        <v>5948</v>
      </c>
      <c r="C7051" s="4" t="s">
        <v>1607</v>
      </c>
      <c r="D7051" s="52">
        <v>7437</v>
      </c>
      <c r="E7051" s="5" t="s">
        <v>13629</v>
      </c>
      <c r="F7051" s="5">
        <v>7</v>
      </c>
      <c r="G7051" s="5">
        <v>22</v>
      </c>
      <c r="H7051" s="5">
        <v>4005</v>
      </c>
      <c r="I7051" t="s">
        <v>29103</v>
      </c>
      <c r="J7051" s="46" t="s">
        <v>33103</v>
      </c>
      <c r="K7051" s="56"/>
      <c r="L7051" s="56"/>
      <c r="M7051" s="56">
        <f t="shared" si="548"/>
        <v>1920</v>
      </c>
      <c r="N7051" s="56"/>
      <c r="O7051" s="56">
        <f t="shared" si="549"/>
        <v>5</v>
      </c>
      <c r="P7051" s="56">
        <f t="shared" si="550"/>
        <v>11</v>
      </c>
      <c r="Q7051" s="2" t="str">
        <f t="shared" si="551"/>
        <v>&lt;a href="set04\he_november 20, 1917 - august 10, 1920\miscellaneous\hannaford_school_notes_may_11,_1920_p7_he.pdf"&gt;Notes&lt;/a&gt;</v>
      </c>
    </row>
    <row r="7052" spans="1:17" x14ac:dyDescent="0.25">
      <c r="A7052" s="2">
        <v>7913</v>
      </c>
      <c r="B7052" s="4" t="s">
        <v>13195</v>
      </c>
      <c r="C7052" s="4" t="s">
        <v>1607</v>
      </c>
      <c r="D7052" s="52">
        <v>7437</v>
      </c>
      <c r="E7052" s="5" t="s">
        <v>13629</v>
      </c>
      <c r="F7052" s="5">
        <v>5</v>
      </c>
      <c r="G7052" s="5">
        <v>22</v>
      </c>
      <c r="H7052" s="5">
        <v>4624</v>
      </c>
      <c r="I7052" t="s">
        <v>29104</v>
      </c>
      <c r="J7052" s="46" t="s">
        <v>33103</v>
      </c>
      <c r="K7052" s="56"/>
      <c r="L7052" s="56"/>
      <c r="M7052" s="56">
        <f t="shared" si="548"/>
        <v>1920</v>
      </c>
      <c r="N7052" s="56"/>
      <c r="O7052" s="56">
        <f t="shared" si="549"/>
        <v>5</v>
      </c>
      <c r="P7052" s="56">
        <f t="shared" si="550"/>
        <v>11</v>
      </c>
      <c r="Q7052" s="2" t="str">
        <f t="shared" si="551"/>
        <v>&lt;a href="set04\he_november 20, 1917 - august 10, 1920\miscellaneous\walum_notes_may_11,_1920_p5_he.pdf"&gt;Notes&lt;/a&gt;</v>
      </c>
    </row>
    <row r="7053" spans="1:17" x14ac:dyDescent="0.25">
      <c r="A7053" s="2">
        <v>435</v>
      </c>
      <c r="B7053" s="4" t="s">
        <v>623</v>
      </c>
      <c r="C7053" s="4" t="s">
        <v>624</v>
      </c>
      <c r="D7053" s="52">
        <v>7439</v>
      </c>
      <c r="E7053" s="5" t="s">
        <v>13630</v>
      </c>
      <c r="F7053" s="5">
        <v>4</v>
      </c>
      <c r="G7053" s="5">
        <v>32</v>
      </c>
      <c r="H7053" s="5">
        <v>6437</v>
      </c>
      <c r="I7053" t="s">
        <v>30559</v>
      </c>
      <c r="J7053" s="46" t="s">
        <v>33120</v>
      </c>
      <c r="K7053" s="56"/>
      <c r="L7053" s="56"/>
      <c r="M7053" s="56">
        <f t="shared" si="548"/>
        <v>1920</v>
      </c>
      <c r="N7053" s="56"/>
      <c r="O7053" s="56">
        <f t="shared" si="549"/>
        <v>5</v>
      </c>
      <c r="P7053" s="56">
        <f t="shared" si="550"/>
        <v>13</v>
      </c>
      <c r="Q7053" s="2" t="str">
        <f t="shared" si="551"/>
        <v>&lt;a href="set03\tsr\tsr_october_26,_1916_-_august_3,_1922\miscellaneous\bergstad,_joe_jr._thrown_and_breaks_bones_may_13,_1920_p4_tsr.pdf"&gt;Thrown and Breaks bones&lt;/a&gt;</v>
      </c>
    </row>
    <row r="7054" spans="1:17" x14ac:dyDescent="0.25">
      <c r="A7054" s="2">
        <v>2989</v>
      </c>
      <c r="B7054" s="4" t="s">
        <v>808</v>
      </c>
      <c r="C7054" s="4" t="s">
        <v>809</v>
      </c>
      <c r="D7054" s="52">
        <v>7439</v>
      </c>
      <c r="E7054" s="5" t="s">
        <v>13630</v>
      </c>
      <c r="F7054" s="5">
        <v>1</v>
      </c>
      <c r="G7054" s="5">
        <v>32</v>
      </c>
      <c r="H7054" s="5">
        <v>6579</v>
      </c>
      <c r="I7054" t="s">
        <v>30560</v>
      </c>
      <c r="J7054" s="46" t="s">
        <v>33120</v>
      </c>
      <c r="K7054" s="56"/>
      <c r="L7054" s="56"/>
      <c r="M7054" s="56">
        <f t="shared" si="548"/>
        <v>1920</v>
      </c>
      <c r="N7054" s="56"/>
      <c r="O7054" s="56">
        <f t="shared" si="549"/>
        <v>5</v>
      </c>
      <c r="P7054" s="56">
        <f t="shared" si="550"/>
        <v>13</v>
      </c>
      <c r="Q7054" s="2" t="str">
        <f t="shared" si="551"/>
        <v>&lt;a href="set03\tsr\tsr_october_26,_1916_-_august_3,_1922\miscellaneous\hoff_family_member_leave_for_wi_may_13,_1920_p1_tsr.pdf"&gt;Leave for Wisconsin&lt;/a&gt;</v>
      </c>
    </row>
    <row r="7055" spans="1:17" x14ac:dyDescent="0.25">
      <c r="A7055" s="2">
        <v>1661</v>
      </c>
      <c r="B7055" s="4" t="s">
        <v>9972</v>
      </c>
      <c r="C7055" s="4" t="s">
        <v>3458</v>
      </c>
      <c r="D7055" s="52">
        <v>7444</v>
      </c>
      <c r="E7055" s="5" t="s">
        <v>13629</v>
      </c>
      <c r="F7055" s="5">
        <v>7</v>
      </c>
      <c r="G7055" s="5">
        <v>22</v>
      </c>
      <c r="H7055" s="5">
        <v>3870</v>
      </c>
      <c r="I7055" t="s">
        <v>29105</v>
      </c>
      <c r="J7055" s="46" t="s">
        <v>33103</v>
      </c>
      <c r="K7055" s="56"/>
      <c r="L7055" s="56"/>
      <c r="M7055" s="56">
        <f t="shared" si="548"/>
        <v>1920</v>
      </c>
      <c r="N7055" s="56"/>
      <c r="O7055" s="56">
        <f t="shared" si="549"/>
        <v>5</v>
      </c>
      <c r="P7055" s="56">
        <f t="shared" si="550"/>
        <v>18</v>
      </c>
      <c r="Q7055" s="2" t="str">
        <f t="shared" si="551"/>
        <v>&lt;a href="set04\he_november 20, 1917 - august 10, 1920\miscellaneous\dover_items_may_18,_1920_p7_he.pdf"&gt;Items&lt;/a&gt;</v>
      </c>
    </row>
    <row r="7056" spans="1:17" x14ac:dyDescent="0.25">
      <c r="A7056" s="2">
        <v>2711</v>
      </c>
      <c r="B7056" s="4" t="s">
        <v>5948</v>
      </c>
      <c r="C7056" s="4" t="s">
        <v>1607</v>
      </c>
      <c r="D7056" s="52">
        <v>7444</v>
      </c>
      <c r="E7056" s="5" t="s">
        <v>13629</v>
      </c>
      <c r="F7056" s="5">
        <v>4</v>
      </c>
      <c r="G7056" s="5">
        <v>22</v>
      </c>
      <c r="H7056" s="5">
        <v>4006</v>
      </c>
      <c r="I7056" t="s">
        <v>29106</v>
      </c>
      <c r="J7056" s="46" t="s">
        <v>33103</v>
      </c>
      <c r="K7056" s="56"/>
      <c r="L7056" s="56"/>
      <c r="M7056" s="56">
        <f t="shared" si="548"/>
        <v>1920</v>
      </c>
      <c r="N7056" s="56"/>
      <c r="O7056" s="56">
        <f t="shared" si="549"/>
        <v>5</v>
      </c>
      <c r="P7056" s="56">
        <f t="shared" si="550"/>
        <v>18</v>
      </c>
      <c r="Q7056" s="2" t="str">
        <f t="shared" si="551"/>
        <v>&lt;a href="set04\he_november 20, 1917 - august 10, 1920\miscellaneous\hannaford_school_notes_may_18,_1920_p4_he.pdf"&gt;Notes&lt;/a&gt;</v>
      </c>
    </row>
    <row r="7057" spans="1:17" x14ac:dyDescent="0.25">
      <c r="A7057" s="2">
        <v>4783</v>
      </c>
      <c r="B7057" s="4" t="s">
        <v>15690</v>
      </c>
      <c r="C7057" s="4" t="s">
        <v>15694</v>
      </c>
      <c r="D7057" s="52">
        <v>7444</v>
      </c>
      <c r="E7057" s="5" t="s">
        <v>13629</v>
      </c>
      <c r="F7057" s="5">
        <v>4</v>
      </c>
      <c r="G7057" s="5">
        <v>22</v>
      </c>
      <c r="H7057" s="5">
        <v>4230</v>
      </c>
      <c r="I7057" t="s">
        <v>29107</v>
      </c>
      <c r="J7057" s="46" t="s">
        <v>33103</v>
      </c>
      <c r="K7057" s="56"/>
      <c r="L7057" s="56"/>
      <c r="M7057" s="56">
        <f t="shared" si="548"/>
        <v>1920</v>
      </c>
      <c r="N7057" s="56"/>
      <c r="O7057" s="56">
        <f t="shared" si="549"/>
        <v>5</v>
      </c>
      <c r="P7057" s="56">
        <f t="shared" si="550"/>
        <v>18</v>
      </c>
      <c r="Q7057" s="2" t="str">
        <f t="shared" si="551"/>
        <v>&lt;a href="set04\he_november 20, 1917 - august 10, 1920\miscellaneous\lerum,_lars_writes_of_his_trip_home_to_norway_may_18,_1920_p4_he.pdf"&gt;Writes of his trip home to Norway&lt;/a&gt;</v>
      </c>
    </row>
    <row r="7058" spans="1:17" x14ac:dyDescent="0.25">
      <c r="A7058" s="2">
        <v>5685</v>
      </c>
      <c r="B7058" s="4" t="s">
        <v>15711</v>
      </c>
      <c r="C7058" s="4" t="s">
        <v>947</v>
      </c>
      <c r="D7058" s="52">
        <v>7444</v>
      </c>
      <c r="E7058" s="5" t="s">
        <v>13629</v>
      </c>
      <c r="F7058" s="5">
        <v>4</v>
      </c>
      <c r="G7058" s="5">
        <v>22</v>
      </c>
      <c r="H7058" s="5">
        <v>4328</v>
      </c>
      <c r="I7058" t="s">
        <v>29108</v>
      </c>
      <c r="J7058" s="46" t="s">
        <v>33103</v>
      </c>
      <c r="K7058" s="56"/>
      <c r="L7058" s="56"/>
      <c r="M7058" s="56">
        <f t="shared" si="548"/>
        <v>1920</v>
      </c>
      <c r="N7058" s="56"/>
      <c r="O7058" s="56">
        <f t="shared" si="549"/>
        <v>5</v>
      </c>
      <c r="P7058" s="56">
        <f t="shared" si="550"/>
        <v>18</v>
      </c>
      <c r="Q7058" s="2" t="str">
        <f t="shared" si="551"/>
        <v>&lt;a href="set04\he_november 20, 1917 - august 10, 1920\miscellaneous\olson,_tom_serious_accident_may_18,_1920_p4_he.pdf"&gt;Serious accident&lt;/a&gt;</v>
      </c>
    </row>
    <row r="7059" spans="1:17" x14ac:dyDescent="0.25">
      <c r="A7059" s="2">
        <v>7451</v>
      </c>
      <c r="B7059" s="4" t="s">
        <v>14011</v>
      </c>
      <c r="C7059" s="4" t="s">
        <v>15721</v>
      </c>
      <c r="D7059" s="52">
        <v>7444</v>
      </c>
      <c r="E7059" s="5" t="s">
        <v>13629</v>
      </c>
      <c r="F7059" s="5">
        <v>7</v>
      </c>
      <c r="G7059" s="5">
        <v>22</v>
      </c>
      <c r="H7059" s="5">
        <v>4451</v>
      </c>
      <c r="I7059" t="s">
        <v>29109</v>
      </c>
      <c r="J7059" s="46" t="s">
        <v>33103</v>
      </c>
      <c r="K7059" s="56"/>
      <c r="L7059" s="56"/>
      <c r="M7059" s="56">
        <f t="shared" si="548"/>
        <v>1920</v>
      </c>
      <c r="N7059" s="56"/>
      <c r="O7059" s="56">
        <f t="shared" si="549"/>
        <v>5</v>
      </c>
      <c r="P7059" s="56">
        <f t="shared" si="550"/>
        <v>18</v>
      </c>
      <c r="Q7059" s="2" t="str">
        <f t="shared" si="551"/>
        <v>&lt;a href="set04\he_november 20, 1917 - august 10, 1920\miscellaneous\thoreson,_philip_to_run_standard_oil_station_may_18,_1920_p7_he.pdf"&gt;To run Standard Oil Station&lt;/a&gt;</v>
      </c>
    </row>
    <row r="7060" spans="1:17" x14ac:dyDescent="0.25">
      <c r="A7060" s="2">
        <v>7914</v>
      </c>
      <c r="B7060" s="4" t="s">
        <v>13195</v>
      </c>
      <c r="C7060" s="4" t="s">
        <v>1607</v>
      </c>
      <c r="D7060" s="52">
        <v>7444</v>
      </c>
      <c r="E7060" s="5" t="s">
        <v>13629</v>
      </c>
      <c r="F7060" s="5">
        <v>6</v>
      </c>
      <c r="G7060" s="5">
        <v>22</v>
      </c>
      <c r="H7060" s="5">
        <v>4625</v>
      </c>
      <c r="I7060" t="s">
        <v>29110</v>
      </c>
      <c r="J7060" s="46" t="s">
        <v>33103</v>
      </c>
      <c r="K7060" s="56"/>
      <c r="L7060" s="56"/>
      <c r="M7060" s="56">
        <f t="shared" si="548"/>
        <v>1920</v>
      </c>
      <c r="N7060" s="56"/>
      <c r="O7060" s="56">
        <f t="shared" si="549"/>
        <v>5</v>
      </c>
      <c r="P7060" s="56">
        <f t="shared" si="550"/>
        <v>18</v>
      </c>
      <c r="Q7060" s="2" t="str">
        <f t="shared" si="551"/>
        <v>&lt;a href="set04\he_november 20, 1917 - august 10, 1920\miscellaneous\walum_notes_may_18,_1920_p6_he.pdf"&gt;Notes&lt;/a&gt;</v>
      </c>
    </row>
    <row r="7061" spans="1:17" x14ac:dyDescent="0.25">
      <c r="A7061" s="2">
        <v>1662</v>
      </c>
      <c r="B7061" s="4" t="s">
        <v>9972</v>
      </c>
      <c r="C7061" s="4" t="s">
        <v>3458</v>
      </c>
      <c r="D7061" s="52">
        <v>7451</v>
      </c>
      <c r="E7061" s="5" t="s">
        <v>13629</v>
      </c>
      <c r="F7061" s="5">
        <v>4</v>
      </c>
      <c r="G7061" s="5">
        <v>22</v>
      </c>
      <c r="H7061" s="5">
        <v>3871</v>
      </c>
      <c r="I7061" t="s">
        <v>29111</v>
      </c>
      <c r="J7061" s="46" t="s">
        <v>33103</v>
      </c>
      <c r="K7061" s="56"/>
      <c r="L7061" s="56"/>
      <c r="M7061" s="56">
        <f t="shared" si="548"/>
        <v>1920</v>
      </c>
      <c r="N7061" s="56"/>
      <c r="O7061" s="56">
        <f t="shared" si="549"/>
        <v>5</v>
      </c>
      <c r="P7061" s="56">
        <f t="shared" si="550"/>
        <v>25</v>
      </c>
      <c r="Q7061" s="2" t="str">
        <f t="shared" si="551"/>
        <v>&lt;a href="set04\he_november 20, 1917 - august 10, 1920\miscellaneous\dover_items_may_25,_1920_p4_he.pdf"&gt;Items&lt;/a&gt;</v>
      </c>
    </row>
    <row r="7062" spans="1:17" x14ac:dyDescent="0.25">
      <c r="A7062" s="2">
        <v>2712</v>
      </c>
      <c r="B7062" s="4" t="s">
        <v>5948</v>
      </c>
      <c r="C7062" s="4" t="s">
        <v>1607</v>
      </c>
      <c r="D7062" s="52">
        <v>7451</v>
      </c>
      <c r="E7062" s="5" t="s">
        <v>13629</v>
      </c>
      <c r="F7062" s="5">
        <v>7</v>
      </c>
      <c r="G7062" s="5">
        <v>22</v>
      </c>
      <c r="H7062" s="5">
        <v>4007</v>
      </c>
      <c r="I7062" t="s">
        <v>29112</v>
      </c>
      <c r="J7062" s="46" t="s">
        <v>33103</v>
      </c>
      <c r="K7062" s="56"/>
      <c r="L7062" s="56"/>
      <c r="M7062" s="56">
        <f t="shared" si="548"/>
        <v>1920</v>
      </c>
      <c r="N7062" s="56"/>
      <c r="O7062" s="56">
        <f t="shared" si="549"/>
        <v>5</v>
      </c>
      <c r="P7062" s="56">
        <f t="shared" si="550"/>
        <v>25</v>
      </c>
      <c r="Q7062" s="2" t="str">
        <f t="shared" si="551"/>
        <v>&lt;a href="set04\he_november 20, 1917 - august 10, 1920\miscellaneous\hannaford_school_notes_may_25,_1920_p7_he.pdf"&gt;Notes&lt;/a&gt;</v>
      </c>
    </row>
    <row r="7063" spans="1:17" x14ac:dyDescent="0.25">
      <c r="A7063" s="2">
        <v>7915</v>
      </c>
      <c r="B7063" s="4" t="s">
        <v>13195</v>
      </c>
      <c r="C7063" s="4" t="s">
        <v>1607</v>
      </c>
      <c r="D7063" s="52">
        <v>7451</v>
      </c>
      <c r="E7063" s="5" t="s">
        <v>13629</v>
      </c>
      <c r="F7063" s="5">
        <v>6</v>
      </c>
      <c r="G7063" s="5">
        <v>22</v>
      </c>
      <c r="H7063" s="5">
        <v>4626</v>
      </c>
      <c r="I7063" t="s">
        <v>29113</v>
      </c>
      <c r="J7063" s="46" t="s">
        <v>33103</v>
      </c>
      <c r="K7063" s="56"/>
      <c r="L7063" s="56"/>
      <c r="M7063" s="56">
        <f t="shared" si="548"/>
        <v>1920</v>
      </c>
      <c r="N7063" s="56"/>
      <c r="O7063" s="56">
        <f t="shared" si="549"/>
        <v>5</v>
      </c>
      <c r="P7063" s="56">
        <f t="shared" si="550"/>
        <v>25</v>
      </c>
      <c r="Q7063" s="2" t="str">
        <f t="shared" si="551"/>
        <v>&lt;a href="set04\he_november 20, 1917 - august 10, 1920\miscellaneous\walum_notes_may_25,_1920_p6_he.pdf"&gt;Notes&lt;/a&gt;</v>
      </c>
    </row>
    <row r="7064" spans="1:17" x14ac:dyDescent="0.25">
      <c r="A7064" s="2">
        <v>1663</v>
      </c>
      <c r="B7064" s="4" t="s">
        <v>9972</v>
      </c>
      <c r="C7064" s="4" t="s">
        <v>3458</v>
      </c>
      <c r="D7064" s="52">
        <v>7458</v>
      </c>
      <c r="E7064" s="5" t="s">
        <v>13629</v>
      </c>
      <c r="F7064" s="5">
        <v>1</v>
      </c>
      <c r="G7064" s="5">
        <v>22</v>
      </c>
      <c r="H7064" s="5">
        <v>3860</v>
      </c>
      <c r="I7064" t="s">
        <v>29114</v>
      </c>
      <c r="J7064" s="46" t="s">
        <v>33103</v>
      </c>
      <c r="K7064" s="56"/>
      <c r="L7064" s="56"/>
      <c r="M7064" s="56">
        <f t="shared" si="548"/>
        <v>1920</v>
      </c>
      <c r="N7064" s="56"/>
      <c r="O7064" s="56">
        <f t="shared" si="549"/>
        <v>6</v>
      </c>
      <c r="P7064" s="56">
        <f t="shared" si="550"/>
        <v>1</v>
      </c>
      <c r="Q7064" s="2" t="str">
        <f t="shared" si="551"/>
        <v>&lt;a href="set04\he_november 20, 1917 - august 10, 1920\miscellaneous\dover_items_june_1,_1920_p1_he.pdf"&gt;Items&lt;/a&gt;</v>
      </c>
    </row>
    <row r="7065" spans="1:17" x14ac:dyDescent="0.25">
      <c r="A7065" s="2">
        <v>2713</v>
      </c>
      <c r="B7065" s="4" t="s">
        <v>5948</v>
      </c>
      <c r="C7065" s="4" t="s">
        <v>1607</v>
      </c>
      <c r="D7065" s="52">
        <v>7458</v>
      </c>
      <c r="E7065" s="5" t="s">
        <v>13629</v>
      </c>
      <c r="F7065" s="5">
        <v>5</v>
      </c>
      <c r="G7065" s="5">
        <v>22</v>
      </c>
      <c r="H7065" s="5">
        <v>4001</v>
      </c>
      <c r="I7065" t="s">
        <v>29115</v>
      </c>
      <c r="J7065" s="46" t="s">
        <v>33103</v>
      </c>
      <c r="K7065" s="56"/>
      <c r="L7065" s="56"/>
      <c r="M7065" s="56">
        <f t="shared" si="548"/>
        <v>1920</v>
      </c>
      <c r="N7065" s="56"/>
      <c r="O7065" s="56">
        <f t="shared" si="549"/>
        <v>6</v>
      </c>
      <c r="P7065" s="56">
        <f t="shared" si="550"/>
        <v>1</v>
      </c>
      <c r="Q7065" s="2" t="str">
        <f t="shared" si="551"/>
        <v>&lt;a href="set04\he_november 20, 1917 - august 10, 1920\miscellaneous\hannaford_school_notes_june_1,_1920_p5_he.pdf"&gt;Notes&lt;/a&gt;</v>
      </c>
    </row>
    <row r="7066" spans="1:17" x14ac:dyDescent="0.25">
      <c r="A7066" s="2">
        <v>4106</v>
      </c>
      <c r="B7066" s="4" t="s">
        <v>15112</v>
      </c>
      <c r="C7066" s="4" t="s">
        <v>10202</v>
      </c>
      <c r="D7066" s="52">
        <v>7458</v>
      </c>
      <c r="E7066" s="5" t="s">
        <v>13629</v>
      </c>
      <c r="F7066" s="5">
        <v>4</v>
      </c>
      <c r="G7066" s="5">
        <v>22</v>
      </c>
      <c r="H7066" s="5">
        <v>4176</v>
      </c>
      <c r="I7066" t="s">
        <v>29116</v>
      </c>
      <c r="J7066" s="46" t="s">
        <v>33103</v>
      </c>
      <c r="K7066" s="56"/>
      <c r="L7066" s="56"/>
      <c r="M7066" s="56">
        <f t="shared" si="548"/>
        <v>1920</v>
      </c>
      <c r="N7066" s="56"/>
      <c r="O7066" s="56">
        <f t="shared" si="549"/>
        <v>6</v>
      </c>
      <c r="P7066" s="56">
        <f t="shared" si="550"/>
        <v>1</v>
      </c>
      <c r="Q7066" s="2" t="str">
        <f t="shared" si="551"/>
        <v>&lt;a href="set04\he_november 20, 1917 - august 10, 1920\miscellaneous\karnak_news_june_1,_1920_p4_he.pdf"&gt;News&lt;/a&gt;</v>
      </c>
    </row>
    <row r="7067" spans="1:17" x14ac:dyDescent="0.25">
      <c r="A7067" s="2">
        <v>7916</v>
      </c>
      <c r="B7067" s="4" t="s">
        <v>13195</v>
      </c>
      <c r="C7067" s="4" t="s">
        <v>1607</v>
      </c>
      <c r="D7067" s="52">
        <v>7458</v>
      </c>
      <c r="E7067" s="5" t="s">
        <v>13629</v>
      </c>
      <c r="F7067" s="5">
        <v>4</v>
      </c>
      <c r="G7067" s="5">
        <v>22</v>
      </c>
      <c r="H7067" s="5">
        <v>4613</v>
      </c>
      <c r="I7067" t="s">
        <v>29117</v>
      </c>
      <c r="J7067" s="46" t="s">
        <v>33103</v>
      </c>
      <c r="K7067" s="56"/>
      <c r="L7067" s="56"/>
      <c r="M7067" s="56">
        <f t="shared" si="548"/>
        <v>1920</v>
      </c>
      <c r="N7067" s="56"/>
      <c r="O7067" s="56">
        <f t="shared" si="549"/>
        <v>6</v>
      </c>
      <c r="P7067" s="56">
        <f t="shared" si="550"/>
        <v>1</v>
      </c>
      <c r="Q7067" s="2" t="str">
        <f t="shared" si="551"/>
        <v>&lt;a href="set04\he_november 20, 1917 - august 10, 1920\miscellaneous\walum_notes_june_1,_1920_p4_he.pdf"&gt;Notes&lt;/a&gt;</v>
      </c>
    </row>
    <row r="7068" spans="1:17" x14ac:dyDescent="0.25">
      <c r="A7068" s="2">
        <v>7917</v>
      </c>
      <c r="B7068" s="4" t="s">
        <v>13195</v>
      </c>
      <c r="C7068" s="4" t="s">
        <v>1607</v>
      </c>
      <c r="D7068" s="52">
        <v>7458</v>
      </c>
      <c r="E7068" s="5" t="s">
        <v>13629</v>
      </c>
      <c r="F7068" s="5" t="s">
        <v>715</v>
      </c>
      <c r="G7068" s="5">
        <v>22</v>
      </c>
      <c r="H7068" s="5">
        <v>4614</v>
      </c>
      <c r="I7068" t="s">
        <v>29118</v>
      </c>
      <c r="J7068" s="46" t="s">
        <v>33103</v>
      </c>
      <c r="K7068" s="56"/>
      <c r="L7068" s="56"/>
      <c r="M7068" s="56">
        <f t="shared" si="548"/>
        <v>1920</v>
      </c>
      <c r="N7068" s="56"/>
      <c r="O7068" s="56">
        <f t="shared" si="549"/>
        <v>6</v>
      </c>
      <c r="P7068" s="56">
        <f t="shared" si="550"/>
        <v>1</v>
      </c>
      <c r="Q7068" s="2" t="str">
        <f t="shared" si="551"/>
        <v>&lt;a href="set04\he_november 20, 1917 - august 10, 1920\miscellaneous\walum_notes_june_1,_1920_supp_he.pdf"&gt;Notes&lt;/a&gt;</v>
      </c>
    </row>
    <row r="7069" spans="1:17" x14ac:dyDescent="0.25">
      <c r="A7069" s="2">
        <v>2998</v>
      </c>
      <c r="B7069" s="4" t="s">
        <v>822</v>
      </c>
      <c r="C7069" s="4" t="s">
        <v>823</v>
      </c>
      <c r="D7069" s="52">
        <v>7460</v>
      </c>
      <c r="E7069" s="5" t="s">
        <v>13630</v>
      </c>
      <c r="F7069" s="5">
        <v>1</v>
      </c>
      <c r="G7069" s="5">
        <v>32</v>
      </c>
      <c r="H7069" s="5">
        <v>6586</v>
      </c>
      <c r="I7069" t="s">
        <v>30561</v>
      </c>
      <c r="J7069" s="46" t="s">
        <v>33120</v>
      </c>
      <c r="K7069" s="56"/>
      <c r="L7069" s="56"/>
      <c r="M7069" s="56">
        <f t="shared" si="548"/>
        <v>1920</v>
      </c>
      <c r="N7069" s="56"/>
      <c r="O7069" s="56">
        <f t="shared" si="549"/>
        <v>6</v>
      </c>
      <c r="P7069" s="56">
        <f t="shared" si="550"/>
        <v>3</v>
      </c>
      <c r="Q7069" s="2" t="str">
        <f t="shared" si="551"/>
        <v>&lt;a href="set03\tsr\tsr_october_26,_1916_-_august_3,_1922\miscellaneous\hoff,_o_b_excitement_from_car_june_3,_1920_p1_tsr.pdf"&gt;Excitement from car&lt;/a&gt;</v>
      </c>
    </row>
    <row r="7070" spans="1:17" x14ac:dyDescent="0.25">
      <c r="A7070" s="2">
        <v>1664</v>
      </c>
      <c r="B7070" s="4" t="s">
        <v>9972</v>
      </c>
      <c r="C7070" s="4" t="s">
        <v>3458</v>
      </c>
      <c r="D7070" s="52">
        <v>7465</v>
      </c>
      <c r="E7070" s="5" t="s">
        <v>13629</v>
      </c>
      <c r="F7070" s="5">
        <v>7</v>
      </c>
      <c r="G7070" s="5">
        <v>22</v>
      </c>
      <c r="H7070" s="5">
        <v>3861</v>
      </c>
      <c r="I7070" t="s">
        <v>29119</v>
      </c>
      <c r="J7070" s="46" t="s">
        <v>33103</v>
      </c>
      <c r="K7070" s="56"/>
      <c r="L7070" s="56"/>
      <c r="M7070" s="56">
        <f t="shared" si="548"/>
        <v>1920</v>
      </c>
      <c r="N7070" s="56"/>
      <c r="O7070" s="56">
        <f t="shared" si="549"/>
        <v>6</v>
      </c>
      <c r="P7070" s="56">
        <f t="shared" si="550"/>
        <v>8</v>
      </c>
      <c r="Q7070" s="2" t="str">
        <f t="shared" si="551"/>
        <v>&lt;a href="set04\he_november 20, 1917 - august 10, 1920\miscellaneous\dover_items_june_8,_1920_p7_he.pdf"&gt;Items&lt;/a&gt;</v>
      </c>
    </row>
    <row r="7071" spans="1:17" x14ac:dyDescent="0.25">
      <c r="A7071" s="2">
        <v>2714</v>
      </c>
      <c r="B7071" s="4" t="s">
        <v>5948</v>
      </c>
      <c r="C7071" s="4" t="s">
        <v>1607</v>
      </c>
      <c r="D7071" s="52">
        <v>7465</v>
      </c>
      <c r="E7071" s="5" t="s">
        <v>13629</v>
      </c>
      <c r="F7071" s="5"/>
      <c r="G7071" s="5">
        <v>22</v>
      </c>
      <c r="H7071" s="5">
        <v>4002</v>
      </c>
      <c r="I7071" t="s">
        <v>29120</v>
      </c>
      <c r="J7071" s="46" t="s">
        <v>33103</v>
      </c>
      <c r="K7071" s="56"/>
      <c r="L7071" s="56"/>
      <c r="M7071" s="56">
        <f t="shared" si="548"/>
        <v>1920</v>
      </c>
      <c r="N7071" s="56"/>
      <c r="O7071" s="56">
        <f t="shared" si="549"/>
        <v>6</v>
      </c>
      <c r="P7071" s="56">
        <f t="shared" si="550"/>
        <v>8</v>
      </c>
      <c r="Q7071" s="2" t="str">
        <f t="shared" si="551"/>
        <v>&lt;a href="set04\he_november 20, 1917 - august 10, 1920\miscellaneous\hannaford_school_notes_june_8,_1920__he.pdf"&gt;Notes&lt;/a&gt;</v>
      </c>
    </row>
    <row r="7072" spans="1:17" x14ac:dyDescent="0.25">
      <c r="A7072" s="2">
        <v>5399</v>
      </c>
      <c r="B7072" s="4" t="s">
        <v>14677</v>
      </c>
      <c r="C7072" s="4" t="s">
        <v>15704</v>
      </c>
      <c r="D7072" s="52">
        <v>7465</v>
      </c>
      <c r="E7072" s="5" t="s">
        <v>13629</v>
      </c>
      <c r="F7072" s="5">
        <v>4</v>
      </c>
      <c r="G7072" s="5">
        <v>22</v>
      </c>
      <c r="H7072" s="5">
        <v>4302</v>
      </c>
      <c r="I7072" t="s">
        <v>29121</v>
      </c>
      <c r="J7072" s="46" t="s">
        <v>33103</v>
      </c>
      <c r="K7072" s="56"/>
      <c r="L7072" s="56"/>
      <c r="M7072" s="56">
        <f t="shared" si="548"/>
        <v>1920</v>
      </c>
      <c r="N7072" s="56"/>
      <c r="O7072" s="56">
        <f t="shared" si="549"/>
        <v>6</v>
      </c>
      <c r="P7072" s="56">
        <f t="shared" si="550"/>
        <v>8</v>
      </c>
      <c r="Q7072" s="2" t="str">
        <f t="shared" si="551"/>
        <v>&lt;a href="set04\he_november 20, 1917 - august 10, 1920\miscellaneous\ness,_g_k_now_on_staff_with_hannaford_enterprise_june_8,_1920_p4_he.pdf"&gt;Now on staff with Hannaford Enterprise&lt;/a&gt;</v>
      </c>
    </row>
    <row r="7073" spans="1:17" x14ac:dyDescent="0.25">
      <c r="A7073" s="2">
        <v>7918</v>
      </c>
      <c r="B7073" s="4" t="s">
        <v>13195</v>
      </c>
      <c r="C7073" s="4" t="s">
        <v>1607</v>
      </c>
      <c r="D7073" s="52">
        <v>7465</v>
      </c>
      <c r="E7073" s="5" t="s">
        <v>13629</v>
      </c>
      <c r="F7073" s="5">
        <v>6</v>
      </c>
      <c r="G7073" s="5">
        <v>22</v>
      </c>
      <c r="H7073" s="5">
        <v>4615</v>
      </c>
      <c r="I7073" t="s">
        <v>29122</v>
      </c>
      <c r="J7073" s="46" t="s">
        <v>33103</v>
      </c>
      <c r="K7073" s="56"/>
      <c r="L7073" s="56"/>
      <c r="M7073" s="56">
        <f t="shared" si="548"/>
        <v>1920</v>
      </c>
      <c r="N7073" s="56"/>
      <c r="O7073" s="56">
        <f t="shared" si="549"/>
        <v>6</v>
      </c>
      <c r="P7073" s="56">
        <f t="shared" si="550"/>
        <v>8</v>
      </c>
      <c r="Q7073" s="2" t="str">
        <f t="shared" si="551"/>
        <v>&lt;a href="set04\he_november 20, 1917 - august 10, 1920\miscellaneous\walum_notes_june_8,_1920_p6_he.pdf"&gt;Notes&lt;/a&gt;</v>
      </c>
    </row>
    <row r="7074" spans="1:17" x14ac:dyDescent="0.25">
      <c r="A7074" s="2">
        <v>2993</v>
      </c>
      <c r="B7074" s="4" t="s">
        <v>811</v>
      </c>
      <c r="C7074" s="4" t="s">
        <v>814</v>
      </c>
      <c r="D7074" s="52">
        <v>7467</v>
      </c>
      <c r="E7074" s="5" t="s">
        <v>13630</v>
      </c>
      <c r="F7074" s="5">
        <v>1</v>
      </c>
      <c r="G7074" s="5">
        <v>32</v>
      </c>
      <c r="H7074" s="5">
        <v>6582</v>
      </c>
      <c r="I7074" t="s">
        <v>30562</v>
      </c>
      <c r="J7074" s="46" t="s">
        <v>33120</v>
      </c>
      <c r="K7074" s="56"/>
      <c r="L7074" s="56"/>
      <c r="M7074" s="56">
        <f t="shared" si="548"/>
        <v>1920</v>
      </c>
      <c r="N7074" s="56"/>
      <c r="O7074" s="56">
        <f t="shared" si="549"/>
        <v>6</v>
      </c>
      <c r="P7074" s="56">
        <f t="shared" si="550"/>
        <v>10</v>
      </c>
      <c r="Q7074" s="2" t="str">
        <f t="shared" si="551"/>
        <v>&lt;a href="set03\tsr\tsr_october_26,_1916_-_august_3,_1922\miscellaneous\hoff,_bjarne_more_ear_problems_june_10,_1920_p1_tsr.pdf"&gt;More ear problems&lt;/a&gt;</v>
      </c>
    </row>
    <row r="7075" spans="1:17" x14ac:dyDescent="0.25">
      <c r="A7075" s="2">
        <v>1665</v>
      </c>
      <c r="B7075" s="4" t="s">
        <v>9972</v>
      </c>
      <c r="C7075" s="4" t="s">
        <v>3458</v>
      </c>
      <c r="D7075" s="52">
        <v>7472</v>
      </c>
      <c r="E7075" s="5" t="s">
        <v>13629</v>
      </c>
      <c r="F7075" s="5">
        <v>4</v>
      </c>
      <c r="G7075" s="5">
        <v>22</v>
      </c>
      <c r="H7075" s="5">
        <v>3862</v>
      </c>
      <c r="I7075" t="s">
        <v>29123</v>
      </c>
      <c r="J7075" s="46" t="s">
        <v>33103</v>
      </c>
      <c r="K7075" s="56"/>
      <c r="L7075" s="56"/>
      <c r="M7075" s="56">
        <f t="shared" si="548"/>
        <v>1920</v>
      </c>
      <c r="N7075" s="56"/>
      <c r="O7075" s="56">
        <f t="shared" si="549"/>
        <v>6</v>
      </c>
      <c r="P7075" s="56">
        <f t="shared" si="550"/>
        <v>15</v>
      </c>
      <c r="Q7075" s="2" t="str">
        <f t="shared" si="551"/>
        <v>&lt;a href="set04\he_november 20, 1917 - august 10, 1920\miscellaneous\dover_items_june_15,_1920_p4_he.pdf"&gt;Items&lt;/a&gt;</v>
      </c>
    </row>
    <row r="7076" spans="1:17" x14ac:dyDescent="0.25">
      <c r="A7076" s="2">
        <v>1684</v>
      </c>
      <c r="B7076" s="4" t="s">
        <v>9672</v>
      </c>
      <c r="C7076" s="4" t="s">
        <v>15669</v>
      </c>
      <c r="D7076" s="52">
        <v>7472</v>
      </c>
      <c r="E7076" s="5" t="s">
        <v>13629</v>
      </c>
      <c r="F7076" s="5">
        <v>4</v>
      </c>
      <c r="G7076" s="5">
        <v>22</v>
      </c>
      <c r="H7076" s="5">
        <v>3872</v>
      </c>
      <c r="I7076" t="s">
        <v>29124</v>
      </c>
      <c r="J7076" s="46" t="s">
        <v>33103</v>
      </c>
      <c r="K7076" s="56"/>
      <c r="L7076" s="56"/>
      <c r="M7076" s="56">
        <f t="shared" si="548"/>
        <v>1920</v>
      </c>
      <c r="N7076" s="56"/>
      <c r="O7076" s="56">
        <f t="shared" si="549"/>
        <v>6</v>
      </c>
      <c r="P7076" s="56">
        <f t="shared" si="550"/>
        <v>15</v>
      </c>
      <c r="Q7076" s="2" t="str">
        <f t="shared" si="551"/>
        <v>&lt;a href="set04\he_november 20, 1917 - august 10, 1920\miscellaneous\dover_school_commencement_report_june_15,_1920_p4_he.pdf"&gt;Commencement Report&lt;/a&gt;</v>
      </c>
    </row>
    <row r="7077" spans="1:17" x14ac:dyDescent="0.25">
      <c r="A7077" s="2">
        <v>7919</v>
      </c>
      <c r="B7077" s="4" t="s">
        <v>13195</v>
      </c>
      <c r="C7077" s="4" t="s">
        <v>1607</v>
      </c>
      <c r="D7077" s="52">
        <v>7472</v>
      </c>
      <c r="E7077" s="5" t="s">
        <v>13629</v>
      </c>
      <c r="F7077" s="5">
        <v>5</v>
      </c>
      <c r="G7077" s="5">
        <v>22</v>
      </c>
      <c r="H7077" s="5">
        <v>4616</v>
      </c>
      <c r="I7077" t="s">
        <v>29125</v>
      </c>
      <c r="J7077" s="46" t="s">
        <v>33103</v>
      </c>
      <c r="K7077" s="56"/>
      <c r="L7077" s="56"/>
      <c r="M7077" s="56">
        <f t="shared" si="548"/>
        <v>1920</v>
      </c>
      <c r="N7077" s="56"/>
      <c r="O7077" s="56">
        <f t="shared" si="549"/>
        <v>6</v>
      </c>
      <c r="P7077" s="56">
        <f t="shared" si="550"/>
        <v>15</v>
      </c>
      <c r="Q7077" s="2" t="str">
        <f t="shared" si="551"/>
        <v>&lt;a href="set04\he_november 20, 1917 - august 10, 1920\miscellaneous\walum_notes_june_15,_1920_p5_he.pdf"&gt;Notes&lt;/a&gt;</v>
      </c>
    </row>
    <row r="7078" spans="1:17" x14ac:dyDescent="0.25">
      <c r="A7078" s="2">
        <v>1597</v>
      </c>
      <c r="B7078" s="4" t="s">
        <v>709</v>
      </c>
      <c r="C7078" s="4" t="s">
        <v>710</v>
      </c>
      <c r="D7078" s="52">
        <v>7474</v>
      </c>
      <c r="E7078" s="5" t="s">
        <v>13630</v>
      </c>
      <c r="F7078" s="5">
        <v>1</v>
      </c>
      <c r="G7078" s="5">
        <v>32</v>
      </c>
      <c r="H7078" s="5">
        <v>6504</v>
      </c>
      <c r="I7078" t="s">
        <v>30563</v>
      </c>
      <c r="J7078" s="46" t="s">
        <v>33120</v>
      </c>
      <c r="K7078" s="56"/>
      <c r="L7078" s="56"/>
      <c r="M7078" s="56">
        <f t="shared" si="548"/>
        <v>1920</v>
      </c>
      <c r="N7078" s="56"/>
      <c r="O7078" s="56">
        <f t="shared" si="549"/>
        <v>6</v>
      </c>
      <c r="P7078" s="56">
        <f t="shared" si="550"/>
        <v>17</v>
      </c>
      <c r="Q7078" s="2" t="str">
        <f t="shared" si="551"/>
        <v>&lt;a href="set03\tsr\tsr_october_26,_1916_-_august_3,_1922\miscellaneous\dieterich,_3_yr_old_son_of_fred_runs_into_barbed_wire_june_17,_1920_p1_tsr.pdf"&gt;Runs into barbed wire&lt;/a&gt;</v>
      </c>
    </row>
    <row r="7079" spans="1:17" x14ac:dyDescent="0.25">
      <c r="A7079" s="2">
        <v>1904</v>
      </c>
      <c r="B7079" s="4" t="s">
        <v>751</v>
      </c>
      <c r="C7079" s="4" t="s">
        <v>753</v>
      </c>
      <c r="D7079" s="52">
        <v>7474</v>
      </c>
      <c r="E7079" s="5" t="s">
        <v>13630</v>
      </c>
      <c r="F7079" s="5">
        <v>1</v>
      </c>
      <c r="G7079" s="5">
        <v>32</v>
      </c>
      <c r="H7079" s="5">
        <v>6537</v>
      </c>
      <c r="I7079" t="s">
        <v>30564</v>
      </c>
      <c r="J7079" s="46" t="s">
        <v>33120</v>
      </c>
      <c r="K7079" s="56"/>
      <c r="L7079" s="56"/>
      <c r="M7079" s="56">
        <f t="shared" si="548"/>
        <v>1920</v>
      </c>
      <c r="N7079" s="56"/>
      <c r="O7079" s="56">
        <f t="shared" si="549"/>
        <v>6</v>
      </c>
      <c r="P7079" s="56">
        <f t="shared" si="550"/>
        <v>17</v>
      </c>
      <c r="Q7079" s="2" t="str">
        <f t="shared" si="551"/>
        <v>&lt;a href="set03\tsr\tsr_october_26,_1916_-_august_3,_1922\miscellaneous\fallen,_william_movies_going_well_june_17,_1920_p1_tsr.pdf"&gt;Movies going well&lt;/a&gt;</v>
      </c>
    </row>
    <row r="7080" spans="1:17" x14ac:dyDescent="0.25">
      <c r="A7080" s="2">
        <v>2475</v>
      </c>
      <c r="B7080" s="4" t="s">
        <v>771</v>
      </c>
      <c r="C7080" s="4" t="s">
        <v>772</v>
      </c>
      <c r="D7080" s="52">
        <v>7474</v>
      </c>
      <c r="E7080" s="5" t="s">
        <v>13630</v>
      </c>
      <c r="F7080" s="5">
        <v>1</v>
      </c>
      <c r="G7080" s="5">
        <v>32</v>
      </c>
      <c r="H7080" s="5">
        <v>6551</v>
      </c>
      <c r="I7080" t="s">
        <v>30565</v>
      </c>
      <c r="J7080" s="46" t="s">
        <v>33120</v>
      </c>
      <c r="K7080" s="56"/>
      <c r="L7080" s="56"/>
      <c r="M7080" s="56">
        <f t="shared" si="548"/>
        <v>1920</v>
      </c>
      <c r="N7080" s="56"/>
      <c r="O7080" s="56">
        <f t="shared" si="549"/>
        <v>6</v>
      </c>
      <c r="P7080" s="56">
        <f t="shared" si="550"/>
        <v>17</v>
      </c>
      <c r="Q7080" s="2" t="str">
        <f t="shared" si="551"/>
        <v>&lt;a href="set03\tsr\tsr_october_26,_1916_-_august_3,_1922\miscellaneous\gunderson,_a_j_changes_store_adds_fountain_june_17,_1920_p1_tsr.pdf"&gt;Changes store adds fountain&lt;/a&gt;</v>
      </c>
    </row>
    <row r="7081" spans="1:17" x14ac:dyDescent="0.25">
      <c r="A7081" s="2">
        <v>4678</v>
      </c>
      <c r="B7081" s="4" t="s">
        <v>895</v>
      </c>
      <c r="C7081" s="4" t="s">
        <v>753</v>
      </c>
      <c r="D7081" s="52">
        <v>7474</v>
      </c>
      <c r="E7081" s="5" t="s">
        <v>13630</v>
      </c>
      <c r="F7081" s="5">
        <v>1</v>
      </c>
      <c r="G7081" s="5">
        <v>32</v>
      </c>
      <c r="H7081" s="5">
        <v>6646</v>
      </c>
      <c r="I7081" t="s">
        <v>30566</v>
      </c>
      <c r="J7081" s="46" t="s">
        <v>33120</v>
      </c>
      <c r="K7081" s="56"/>
      <c r="L7081" s="56"/>
      <c r="M7081" s="56">
        <f t="shared" si="548"/>
        <v>1920</v>
      </c>
      <c r="N7081" s="56"/>
      <c r="O7081" s="56">
        <f t="shared" si="549"/>
        <v>6</v>
      </c>
      <c r="P7081" s="56">
        <f t="shared" si="550"/>
        <v>17</v>
      </c>
      <c r="Q7081" s="2" t="str">
        <f t="shared" si="551"/>
        <v>&lt;a href="set03\tsr\tsr_october_26,_1916_-_august_3,_1922\miscellaneous\larson,_jens_movies_going_well_june_17,_1920_p1_tsr.pdf"&gt;Movies going well&lt;/a&gt;</v>
      </c>
    </row>
    <row r="7082" spans="1:17" x14ac:dyDescent="0.25">
      <c r="A7082" s="2">
        <v>7920</v>
      </c>
      <c r="B7082" s="4" t="s">
        <v>13195</v>
      </c>
      <c r="C7082" s="4" t="s">
        <v>1607</v>
      </c>
      <c r="D7082" s="52">
        <v>7479</v>
      </c>
      <c r="E7082" s="5" t="s">
        <v>13629</v>
      </c>
      <c r="F7082" s="5">
        <v>5</v>
      </c>
      <c r="G7082" s="5">
        <v>22</v>
      </c>
      <c r="H7082" s="5">
        <v>4617</v>
      </c>
      <c r="I7082" t="s">
        <v>29126</v>
      </c>
      <c r="J7082" s="46" t="s">
        <v>33103</v>
      </c>
      <c r="K7082" s="56"/>
      <c r="L7082" s="56"/>
      <c r="M7082" s="56">
        <f t="shared" si="548"/>
        <v>1920</v>
      </c>
      <c r="N7082" s="56"/>
      <c r="O7082" s="56">
        <f t="shared" si="549"/>
        <v>6</v>
      </c>
      <c r="P7082" s="56">
        <f t="shared" si="550"/>
        <v>22</v>
      </c>
      <c r="Q7082" s="2" t="str">
        <f t="shared" si="551"/>
        <v>&lt;a href="set04\he_november 20, 1917 - august 10, 1920\miscellaneous\walum_notes_june_22,_1920_p5_he.pdf"&gt;Notes&lt;/a&gt;</v>
      </c>
    </row>
    <row r="7083" spans="1:17" x14ac:dyDescent="0.25">
      <c r="A7083" s="2">
        <v>7921</v>
      </c>
      <c r="B7083" s="4" t="s">
        <v>13195</v>
      </c>
      <c r="C7083" s="4" t="s">
        <v>1607</v>
      </c>
      <c r="D7083" s="52">
        <v>7479</v>
      </c>
      <c r="E7083" s="5" t="s">
        <v>13629</v>
      </c>
      <c r="F7083" s="5">
        <v>7</v>
      </c>
      <c r="G7083" s="5">
        <v>22</v>
      </c>
      <c r="H7083" s="5">
        <v>4618</v>
      </c>
      <c r="I7083" t="s">
        <v>29127</v>
      </c>
      <c r="J7083" s="46" t="s">
        <v>33103</v>
      </c>
      <c r="K7083" s="56"/>
      <c r="L7083" s="56"/>
      <c r="M7083" s="56">
        <f t="shared" si="548"/>
        <v>1920</v>
      </c>
      <c r="N7083" s="56"/>
      <c r="O7083" s="56">
        <f t="shared" si="549"/>
        <v>6</v>
      </c>
      <c r="P7083" s="56">
        <f t="shared" si="550"/>
        <v>22</v>
      </c>
      <c r="Q7083" s="2" t="str">
        <f t="shared" si="551"/>
        <v>&lt;a href="set04\he_november 20, 1917 - august 10, 1920\miscellaneous\walum_notes_june_22,_1920_p7_he.pdf"&gt;Notes&lt;/a&gt;</v>
      </c>
    </row>
    <row r="7084" spans="1:17" x14ac:dyDescent="0.25">
      <c r="A7084" s="2">
        <v>1839</v>
      </c>
      <c r="B7084" s="4" t="s">
        <v>741</v>
      </c>
      <c r="C7084" s="4" t="s">
        <v>181</v>
      </c>
      <c r="D7084" s="52">
        <v>7481</v>
      </c>
      <c r="E7084" s="5" t="s">
        <v>13630</v>
      </c>
      <c r="F7084" s="5">
        <v>1</v>
      </c>
      <c r="G7084" s="5">
        <v>32</v>
      </c>
      <c r="H7084" s="5">
        <v>6528</v>
      </c>
      <c r="I7084" t="s">
        <v>30567</v>
      </c>
      <c r="J7084" s="46" t="s">
        <v>33120</v>
      </c>
      <c r="K7084" s="56"/>
      <c r="L7084" s="56"/>
      <c r="M7084" s="56">
        <f t="shared" si="548"/>
        <v>1920</v>
      </c>
      <c r="N7084" s="56"/>
      <c r="O7084" s="56">
        <f t="shared" si="549"/>
        <v>6</v>
      </c>
      <c r="P7084" s="56">
        <f t="shared" si="550"/>
        <v>24</v>
      </c>
      <c r="Q7084" s="2" t="str">
        <f t="shared" si="551"/>
        <v>&lt;a href="set03\tsr\tsr_october_26,_1916_-_august_3,_1922\miscellaneous\erickson,_e_a_biography_june_24,_1920_p1_tsr.pdf"&gt;Biography&lt;/a&gt;</v>
      </c>
    </row>
    <row r="7085" spans="1:17" x14ac:dyDescent="0.25">
      <c r="A7085" s="2">
        <v>2992</v>
      </c>
      <c r="B7085" s="4" t="s">
        <v>811</v>
      </c>
      <c r="C7085" s="4" t="s">
        <v>813</v>
      </c>
      <c r="D7085" s="52">
        <v>7481</v>
      </c>
      <c r="E7085" s="5" t="s">
        <v>13630</v>
      </c>
      <c r="F7085" s="5">
        <v>1</v>
      </c>
      <c r="G7085" s="5">
        <v>32</v>
      </c>
      <c r="H7085" s="5">
        <v>6581</v>
      </c>
      <c r="I7085" t="s">
        <v>30568</v>
      </c>
      <c r="J7085" s="46" t="s">
        <v>33120</v>
      </c>
      <c r="K7085" s="56"/>
      <c r="L7085" s="56"/>
      <c r="M7085" s="56">
        <f t="shared" si="548"/>
        <v>1920</v>
      </c>
      <c r="N7085" s="56"/>
      <c r="O7085" s="56">
        <f t="shared" si="549"/>
        <v>6</v>
      </c>
      <c r="P7085" s="56">
        <f t="shared" si="550"/>
        <v>24</v>
      </c>
      <c r="Q7085" s="2" t="str">
        <f t="shared" si="551"/>
        <v>&lt;a href="set03\tsr\tsr_october_26,_1916_-_august_3,_1922\miscellaneous\hoff,_bjarne_home_and_improved_june_24,_1920_p1_tsr.pdf"&gt;Home and improved&lt;/a&gt;</v>
      </c>
    </row>
    <row r="7086" spans="1:17" x14ac:dyDescent="0.25">
      <c r="A7086" s="2">
        <v>4805</v>
      </c>
      <c r="B7086" s="4" t="s">
        <v>917</v>
      </c>
      <c r="C7086" s="4" t="s">
        <v>610</v>
      </c>
      <c r="D7086" s="52">
        <v>7481</v>
      </c>
      <c r="E7086" s="5" t="s">
        <v>13630</v>
      </c>
      <c r="F7086" s="5">
        <v>4</v>
      </c>
      <c r="G7086" s="5">
        <v>32</v>
      </c>
      <c r="H7086" s="5">
        <v>6662</v>
      </c>
      <c r="I7086" t="s">
        <v>30569</v>
      </c>
      <c r="J7086" s="46" t="s">
        <v>33120</v>
      </c>
      <c r="K7086" s="56"/>
      <c r="L7086" s="56"/>
      <c r="M7086" s="56">
        <f t="shared" si="548"/>
        <v>1920</v>
      </c>
      <c r="N7086" s="56"/>
      <c r="O7086" s="56">
        <f t="shared" si="549"/>
        <v>6</v>
      </c>
      <c r="P7086" s="56">
        <f t="shared" si="550"/>
        <v>24</v>
      </c>
      <c r="Q7086" s="2" t="str">
        <f t="shared" si="551"/>
        <v>&lt;a href="set03\tsr\tsr_october_26,_1916_-_august_3,_1922\miscellaneous\lien,_esther_appendicitis_operation_june_24,_1920_p4_tsr.pdf"&gt;Appendicitis&lt;/a&gt;</v>
      </c>
    </row>
    <row r="7087" spans="1:17" x14ac:dyDescent="0.25">
      <c r="A7087" s="2">
        <v>6757</v>
      </c>
      <c r="B7087" s="4" t="s">
        <v>1067</v>
      </c>
      <c r="C7087" s="4" t="s">
        <v>1068</v>
      </c>
      <c r="D7087" s="52">
        <v>7481</v>
      </c>
      <c r="E7087" s="5" t="s">
        <v>13630</v>
      </c>
      <c r="F7087" s="5">
        <v>4</v>
      </c>
      <c r="G7087" s="5">
        <v>32</v>
      </c>
      <c r="H7087" s="5">
        <v>6775</v>
      </c>
      <c r="I7087" t="s">
        <v>30570</v>
      </c>
      <c r="J7087" s="46" t="s">
        <v>33120</v>
      </c>
      <c r="K7087" s="56"/>
      <c r="L7087" s="56"/>
      <c r="M7087" s="56">
        <f t="shared" si="548"/>
        <v>1920</v>
      </c>
      <c r="N7087" s="56"/>
      <c r="O7087" s="56">
        <f t="shared" si="549"/>
        <v>6</v>
      </c>
      <c r="P7087" s="56">
        <f t="shared" si="550"/>
        <v>24</v>
      </c>
      <c r="Q7087" s="2" t="str">
        <f t="shared" si="551"/>
        <v>&lt;a href="set03\tsr\tsr_october_26,_1916_-_august_3,_1922\miscellaneous\stafney,_olof_loss_of_bulldog_june_24,_1920_p4_tsr.pdf"&gt;Loss of bulldog&lt;/a&gt;</v>
      </c>
    </row>
    <row r="7088" spans="1:17" x14ac:dyDescent="0.25">
      <c r="A7088" s="2">
        <v>4781</v>
      </c>
      <c r="B7088" s="4" t="s">
        <v>15690</v>
      </c>
      <c r="C7088" s="4" t="s">
        <v>15693</v>
      </c>
      <c r="D7088" s="52">
        <v>7493</v>
      </c>
      <c r="E7088" s="5" t="s">
        <v>13629</v>
      </c>
      <c r="F7088" s="5">
        <v>1</v>
      </c>
      <c r="G7088" s="5">
        <v>22</v>
      </c>
      <c r="H7088" s="5">
        <v>4228</v>
      </c>
      <c r="I7088" t="s">
        <v>29128</v>
      </c>
      <c r="J7088" s="46" t="s">
        <v>33103</v>
      </c>
      <c r="K7088" s="56"/>
      <c r="L7088" s="56"/>
      <c r="M7088" s="56">
        <f t="shared" si="548"/>
        <v>1920</v>
      </c>
      <c r="N7088" s="56"/>
      <c r="O7088" s="56">
        <f t="shared" si="549"/>
        <v>7</v>
      </c>
      <c r="P7088" s="56">
        <f t="shared" si="550"/>
        <v>6</v>
      </c>
      <c r="Q7088" s="2" t="str">
        <f t="shared" si="551"/>
        <v>&lt;a href="set04\he_november 20, 1917 - august 10, 1920\miscellaneous\lerum,_lars_writes_from_norway_july_6,_1920_p1_he.pdf"&gt;Writes from Norway&lt;/a&gt;</v>
      </c>
    </row>
    <row r="7089" spans="1:17" x14ac:dyDescent="0.25">
      <c r="A7089" s="2">
        <v>4782</v>
      </c>
      <c r="B7089" s="4" t="s">
        <v>15690</v>
      </c>
      <c r="C7089" s="4" t="s">
        <v>15693</v>
      </c>
      <c r="D7089" s="52">
        <v>7493</v>
      </c>
      <c r="E7089" s="5" t="s">
        <v>13629</v>
      </c>
      <c r="F7089" s="5">
        <v>4</v>
      </c>
      <c r="G7089" s="5">
        <v>22</v>
      </c>
      <c r="H7089" s="5">
        <v>4229</v>
      </c>
      <c r="I7089" t="s">
        <v>29129</v>
      </c>
      <c r="J7089" s="46" t="s">
        <v>33103</v>
      </c>
      <c r="K7089" s="56"/>
      <c r="L7089" s="56"/>
      <c r="M7089" s="56">
        <f t="shared" si="548"/>
        <v>1920</v>
      </c>
      <c r="N7089" s="56"/>
      <c r="O7089" s="56">
        <f t="shared" si="549"/>
        <v>7</v>
      </c>
      <c r="P7089" s="56">
        <f t="shared" si="550"/>
        <v>6</v>
      </c>
      <c r="Q7089" s="2" t="str">
        <f t="shared" si="551"/>
        <v>&lt;a href="set04\he_november 20, 1917 - august 10, 1920\miscellaneous\lerum,_lars_writes_from_norway_july_6,_1920_p4_he.pdf"&gt;Writes from Norway&lt;/a&gt;</v>
      </c>
    </row>
    <row r="7090" spans="1:17" x14ac:dyDescent="0.25">
      <c r="A7090" s="2">
        <v>7922</v>
      </c>
      <c r="B7090" s="4" t="s">
        <v>13195</v>
      </c>
      <c r="C7090" s="4" t="s">
        <v>1607</v>
      </c>
      <c r="D7090" s="52">
        <v>7493</v>
      </c>
      <c r="E7090" s="5" t="s">
        <v>13629</v>
      </c>
      <c r="F7090" s="5">
        <v>8</v>
      </c>
      <c r="G7090" s="5">
        <v>22</v>
      </c>
      <c r="H7090" s="5">
        <v>4609</v>
      </c>
      <c r="I7090" t="s">
        <v>29130</v>
      </c>
      <c r="J7090" s="46" t="s">
        <v>33103</v>
      </c>
      <c r="K7090" s="56"/>
      <c r="L7090" s="56"/>
      <c r="M7090" s="56">
        <f t="shared" si="548"/>
        <v>1920</v>
      </c>
      <c r="N7090" s="56"/>
      <c r="O7090" s="56">
        <f t="shared" si="549"/>
        <v>7</v>
      </c>
      <c r="P7090" s="56">
        <f t="shared" si="550"/>
        <v>6</v>
      </c>
      <c r="Q7090" s="2" t="str">
        <f t="shared" si="551"/>
        <v>&lt;a href="set04\he_november 20, 1917 - august 10, 1920\miscellaneous\walum_notes_july_6,_1920_p8_he.pdf"&gt;Notes&lt;/a&gt;</v>
      </c>
    </row>
    <row r="7091" spans="1:17" x14ac:dyDescent="0.25">
      <c r="A7091" s="2">
        <v>5169</v>
      </c>
      <c r="B7091" s="4" t="s">
        <v>949</v>
      </c>
      <c r="C7091" s="4" t="s">
        <v>898</v>
      </c>
      <c r="D7091" s="52">
        <v>7495</v>
      </c>
      <c r="E7091" s="5" t="s">
        <v>13630</v>
      </c>
      <c r="F7091" s="5">
        <v>1</v>
      </c>
      <c r="G7091" s="5">
        <v>32</v>
      </c>
      <c r="H7091" s="5">
        <v>6687</v>
      </c>
      <c r="I7091" t="s">
        <v>30571</v>
      </c>
      <c r="J7091" s="46" t="s">
        <v>33120</v>
      </c>
      <c r="K7091" s="56"/>
      <c r="L7091" s="56"/>
      <c r="M7091" s="56">
        <f t="shared" ref="M7091:M7154" si="552">YEAR(D7091)</f>
        <v>1920</v>
      </c>
      <c r="N7091" s="56"/>
      <c r="O7091" s="56">
        <f t="shared" ref="O7091:O7154" si="553">MONTH(D7091)</f>
        <v>7</v>
      </c>
      <c r="P7091" s="56">
        <f t="shared" ref="P7091:P7154" si="554">DAY(D7091)</f>
        <v>8</v>
      </c>
      <c r="Q7091" s="2" t="str">
        <f t="shared" si="551"/>
        <v>&lt;a href="set03\tsr\tsr_october_26,_1916_-_august_3,_1922\miscellaneous\miller,_hilding_broken_arm_july_8,_1920_p1_tsr.pdf"&gt;Broken Arm&lt;/a&gt;</v>
      </c>
    </row>
    <row r="7092" spans="1:17" x14ac:dyDescent="0.25">
      <c r="A7092" s="2">
        <v>7923</v>
      </c>
      <c r="B7092" s="4" t="s">
        <v>13195</v>
      </c>
      <c r="C7092" s="4" t="s">
        <v>1607</v>
      </c>
      <c r="D7092" s="52">
        <v>7500</v>
      </c>
      <c r="E7092" s="5" t="s">
        <v>13629</v>
      </c>
      <c r="F7092" s="5">
        <v>8</v>
      </c>
      <c r="G7092" s="5">
        <v>22</v>
      </c>
      <c r="H7092" s="5">
        <v>4610</v>
      </c>
      <c r="I7092" t="s">
        <v>29131</v>
      </c>
      <c r="J7092" s="46" t="s">
        <v>33103</v>
      </c>
      <c r="K7092" s="56"/>
      <c r="L7092" s="56"/>
      <c r="M7092" s="56">
        <f t="shared" si="552"/>
        <v>1920</v>
      </c>
      <c r="N7092" s="56"/>
      <c r="O7092" s="56">
        <f t="shared" si="553"/>
        <v>7</v>
      </c>
      <c r="P7092" s="56">
        <f t="shared" si="554"/>
        <v>13</v>
      </c>
      <c r="Q7092" s="2" t="str">
        <f t="shared" si="551"/>
        <v>&lt;a href="set04\he_november 20, 1917 - august 10, 1920\miscellaneous\walum_notes_july_13,_1920_p8_he.pdf"&gt;Notes&lt;/a&gt;</v>
      </c>
    </row>
    <row r="7093" spans="1:17" x14ac:dyDescent="0.25">
      <c r="A7093" s="2">
        <v>4107</v>
      </c>
      <c r="B7093" s="4" t="s">
        <v>15112</v>
      </c>
      <c r="C7093" s="4" t="s">
        <v>10202</v>
      </c>
      <c r="D7093" s="52">
        <v>7507</v>
      </c>
      <c r="E7093" s="5" t="s">
        <v>13629</v>
      </c>
      <c r="F7093" s="5">
        <v>4</v>
      </c>
      <c r="G7093" s="5">
        <v>22</v>
      </c>
      <c r="H7093" s="5">
        <v>4174</v>
      </c>
      <c r="I7093" t="s">
        <v>29132</v>
      </c>
      <c r="J7093" s="46" t="s">
        <v>33103</v>
      </c>
      <c r="K7093" s="56"/>
      <c r="L7093" s="56"/>
      <c r="M7093" s="56">
        <f t="shared" si="552"/>
        <v>1920</v>
      </c>
      <c r="N7093" s="56"/>
      <c r="O7093" s="56">
        <f t="shared" si="553"/>
        <v>7</v>
      </c>
      <c r="P7093" s="56">
        <f t="shared" si="554"/>
        <v>20</v>
      </c>
      <c r="Q7093" s="2" t="str">
        <f t="shared" si="551"/>
        <v>&lt;a href="set04\he_november 20, 1917 - august 10, 1920\miscellaneous\karnak_news_july_20,_1920_p4_he.pdf"&gt;News&lt;/a&gt;</v>
      </c>
    </row>
    <row r="7094" spans="1:17" x14ac:dyDescent="0.25">
      <c r="A7094" s="2">
        <v>4963</v>
      </c>
      <c r="B7094" s="4" t="s">
        <v>14861</v>
      </c>
      <c r="C7094" s="4" t="s">
        <v>15695</v>
      </c>
      <c r="D7094" s="52">
        <v>7507</v>
      </c>
      <c r="E7094" s="5" t="s">
        <v>13629</v>
      </c>
      <c r="F7094" s="5">
        <v>7</v>
      </c>
      <c r="G7094" s="5">
        <v>22</v>
      </c>
      <c r="H7094" s="5">
        <v>4253</v>
      </c>
      <c r="I7094" t="s">
        <v>29133</v>
      </c>
      <c r="J7094" s="46" t="s">
        <v>33103</v>
      </c>
      <c r="K7094" s="56"/>
      <c r="L7094" s="56"/>
      <c r="M7094" s="56">
        <f t="shared" si="552"/>
        <v>1920</v>
      </c>
      <c r="N7094" s="56"/>
      <c r="O7094" s="56">
        <f t="shared" si="553"/>
        <v>7</v>
      </c>
      <c r="P7094" s="56">
        <f t="shared" si="554"/>
        <v>20</v>
      </c>
      <c r="Q7094" s="2" t="str">
        <f t="shared" si="551"/>
        <v>&lt;a href="set04\he_november 20, 1917 - august 10, 1920\miscellaneous\markuson,_melvin_to_live_work_in_medicine_lake_mt_july_20,_1920_p7_he.pdf"&gt;To live work in Medicine Lake MT&lt;/a&gt;</v>
      </c>
    </row>
    <row r="7095" spans="1:17" x14ac:dyDescent="0.25">
      <c r="A7095" s="2">
        <v>7634</v>
      </c>
      <c r="B7095" s="4" t="s">
        <v>15725</v>
      </c>
      <c r="C7095" s="4" t="s">
        <v>2293</v>
      </c>
      <c r="D7095" s="52">
        <v>7507</v>
      </c>
      <c r="E7095" s="5" t="s">
        <v>13629</v>
      </c>
      <c r="F7095" s="5">
        <v>7</v>
      </c>
      <c r="G7095" s="5">
        <v>22</v>
      </c>
      <c r="H7095" s="5">
        <v>4473</v>
      </c>
      <c r="I7095" t="s">
        <v>29134</v>
      </c>
      <c r="J7095" s="46" t="s">
        <v>33103</v>
      </c>
      <c r="K7095" s="56"/>
      <c r="L7095" s="56"/>
      <c r="M7095" s="56">
        <f t="shared" si="552"/>
        <v>1920</v>
      </c>
      <c r="N7095" s="56"/>
      <c r="O7095" s="56">
        <f t="shared" si="553"/>
        <v>7</v>
      </c>
      <c r="P7095" s="56">
        <f t="shared" si="554"/>
        <v>20</v>
      </c>
      <c r="Q7095" s="2" t="str">
        <f t="shared" si="551"/>
        <v>&lt;a href="set04\he_november 20, 1917 - august 10, 1920\miscellaneous\vasvik,_oluf_returns_from_norway_july_20,_1920_p7_he.pdf"&gt;Returns from Norway&lt;/a&gt;</v>
      </c>
    </row>
    <row r="7096" spans="1:17" x14ac:dyDescent="0.25">
      <c r="A7096" s="2">
        <v>7924</v>
      </c>
      <c r="B7096" s="4" t="s">
        <v>13195</v>
      </c>
      <c r="C7096" s="4" t="s">
        <v>1607</v>
      </c>
      <c r="D7096" s="52">
        <v>7507</v>
      </c>
      <c r="E7096" s="5" t="s">
        <v>13629</v>
      </c>
      <c r="F7096" s="5">
        <v>5</v>
      </c>
      <c r="G7096" s="5">
        <v>22</v>
      </c>
      <c r="H7096" s="5">
        <v>4611</v>
      </c>
      <c r="I7096" t="s">
        <v>29135</v>
      </c>
      <c r="J7096" s="46" t="s">
        <v>33103</v>
      </c>
      <c r="K7096" s="56"/>
      <c r="L7096" s="56"/>
      <c r="M7096" s="56">
        <f t="shared" si="552"/>
        <v>1920</v>
      </c>
      <c r="N7096" s="56"/>
      <c r="O7096" s="56">
        <f t="shared" si="553"/>
        <v>7</v>
      </c>
      <c r="P7096" s="56">
        <f t="shared" si="554"/>
        <v>20</v>
      </c>
      <c r="Q7096" s="2" t="str">
        <f t="shared" si="551"/>
        <v>&lt;a href="set04\he_november 20, 1917 - august 10, 1920\miscellaneous\walum_notes_july_20,_1920_p5_he.pdf"&gt;Notes&lt;/a&gt;</v>
      </c>
    </row>
    <row r="7097" spans="1:17" x14ac:dyDescent="0.25">
      <c r="A7097" s="2">
        <v>2782</v>
      </c>
      <c r="B7097" s="4" t="s">
        <v>787</v>
      </c>
      <c r="C7097" s="4" t="s">
        <v>788</v>
      </c>
      <c r="D7097" s="52">
        <v>7509</v>
      </c>
      <c r="E7097" s="5" t="s">
        <v>13630</v>
      </c>
      <c r="F7097" s="5">
        <v>1</v>
      </c>
      <c r="G7097" s="5">
        <v>32</v>
      </c>
      <c r="H7097" s="5">
        <v>6564</v>
      </c>
      <c r="I7097" t="s">
        <v>30572</v>
      </c>
      <c r="J7097" s="46" t="s">
        <v>33120</v>
      </c>
      <c r="K7097" s="56"/>
      <c r="L7097" s="56"/>
      <c r="M7097" s="56">
        <f t="shared" si="552"/>
        <v>1920</v>
      </c>
      <c r="N7097" s="56"/>
      <c r="O7097" s="56">
        <f t="shared" si="553"/>
        <v>7</v>
      </c>
      <c r="P7097" s="56">
        <f t="shared" si="554"/>
        <v>22</v>
      </c>
      <c r="Q7097" s="2" t="str">
        <f t="shared" si="551"/>
        <v>&lt;a href="set03\tsr\tsr_october_26,_1916_-_august_3,_1922\miscellaneous\hanson,_h_b_races_ford_at_valley_city_and_wins_july_22,_1920_p1_tsr.pdf"&gt;Races Ford; wins at Valley City&lt;/a&gt;</v>
      </c>
    </row>
    <row r="7098" spans="1:17" x14ac:dyDescent="0.25">
      <c r="A7098" s="2">
        <v>3763</v>
      </c>
      <c r="B7098" s="4" t="s">
        <v>840</v>
      </c>
      <c r="C7098" s="4" t="s">
        <v>841</v>
      </c>
      <c r="D7098" s="52">
        <v>7509</v>
      </c>
      <c r="E7098" s="5" t="s">
        <v>13630</v>
      </c>
      <c r="F7098" s="5">
        <v>1</v>
      </c>
      <c r="G7098" s="5">
        <v>32</v>
      </c>
      <c r="H7098" s="5">
        <v>6599</v>
      </c>
      <c r="I7098" t="s">
        <v>30573</v>
      </c>
      <c r="J7098" s="46" t="s">
        <v>33120</v>
      </c>
      <c r="K7098" s="56"/>
      <c r="L7098" s="56"/>
      <c r="M7098" s="56">
        <f t="shared" si="552"/>
        <v>1920</v>
      </c>
      <c r="N7098" s="56"/>
      <c r="O7098" s="56">
        <f t="shared" si="553"/>
        <v>7</v>
      </c>
      <c r="P7098" s="56">
        <f t="shared" si="554"/>
        <v>22</v>
      </c>
      <c r="Q7098" s="2" t="str">
        <f t="shared" si="551"/>
        <v>&lt;a href="set03\tsr\tsr_october_26,_1916_-_august_3,_1922\miscellaneous\howden,_s_g_80_percent_loss_of_crop_july_22,_1920_p1_tsr.pdf"&gt;80 percent loss of crop&lt;/a&gt;</v>
      </c>
    </row>
    <row r="7099" spans="1:17" x14ac:dyDescent="0.25">
      <c r="A7099" s="2">
        <v>6165</v>
      </c>
      <c r="B7099" s="4" t="s">
        <v>995</v>
      </c>
      <c r="C7099" s="4" t="s">
        <v>999</v>
      </c>
      <c r="D7099" s="52">
        <v>7509</v>
      </c>
      <c r="E7099" s="5" t="s">
        <v>13630</v>
      </c>
      <c r="F7099" s="5">
        <v>1</v>
      </c>
      <c r="G7099" s="5">
        <v>32</v>
      </c>
      <c r="H7099" s="5">
        <v>6725</v>
      </c>
      <c r="I7099" t="s">
        <v>30574</v>
      </c>
      <c r="J7099" s="46" t="s">
        <v>33120</v>
      </c>
      <c r="K7099" s="56"/>
      <c r="L7099" s="56"/>
      <c r="M7099" s="56">
        <f t="shared" si="552"/>
        <v>1920</v>
      </c>
      <c r="N7099" s="56"/>
      <c r="O7099" s="56">
        <f t="shared" si="553"/>
        <v>7</v>
      </c>
      <c r="P7099" s="56">
        <f t="shared" si="554"/>
        <v>22</v>
      </c>
      <c r="Q7099" s="2" t="str">
        <f t="shared" si="551"/>
        <v>&lt;a href="set03\tsr\tsr_october_26,_1916_-_august_3,_1922\miscellaneous\retzlaff,_a_h_to_rebuild_elevator_july_22,_1920_p1_tsr.pdf"&gt;To Rebuild Elevator&lt;/a&gt;</v>
      </c>
    </row>
    <row r="7100" spans="1:17" x14ac:dyDescent="0.25">
      <c r="A7100" s="2">
        <v>6191</v>
      </c>
      <c r="B7100" s="4" t="s">
        <v>1002</v>
      </c>
      <c r="C7100" s="4" t="s">
        <v>1003</v>
      </c>
      <c r="D7100" s="52">
        <v>7509</v>
      </c>
      <c r="E7100" s="5" t="s">
        <v>13630</v>
      </c>
      <c r="F7100" s="5">
        <v>1</v>
      </c>
      <c r="G7100" s="5">
        <v>32</v>
      </c>
      <c r="H7100" s="5">
        <v>6729</v>
      </c>
      <c r="I7100" t="s">
        <v>30575</v>
      </c>
      <c r="J7100" s="46" t="s">
        <v>33120</v>
      </c>
      <c r="K7100" s="56"/>
      <c r="L7100" s="56"/>
      <c r="M7100" s="56">
        <f t="shared" si="552"/>
        <v>1920</v>
      </c>
      <c r="N7100" s="56"/>
      <c r="O7100" s="56">
        <f t="shared" si="553"/>
        <v>7</v>
      </c>
      <c r="P7100" s="56">
        <f t="shared" si="554"/>
        <v>22</v>
      </c>
      <c r="Q7100" s="2" t="str">
        <f t="shared" si="551"/>
        <v>&lt;a href="set03\tsr\tsr_october_26,_1916_-_august_3,_1922\miscellaneous\rhodes,_ed_and_thelma_return_from_honeymoon_july_22,_1920_p1_tsr.pdf"&gt;Return from Honeymoon&lt;/a&gt;</v>
      </c>
    </row>
    <row r="7101" spans="1:17" x14ac:dyDescent="0.25">
      <c r="A7101" s="2">
        <v>720</v>
      </c>
      <c r="B7101" s="4" t="s">
        <v>15661</v>
      </c>
      <c r="C7101" s="4" t="s">
        <v>102</v>
      </c>
      <c r="D7101" s="52">
        <v>7514</v>
      </c>
      <c r="E7101" s="5" t="s">
        <v>13629</v>
      </c>
      <c r="F7101" s="5">
        <v>6</v>
      </c>
      <c r="G7101" s="5">
        <v>22</v>
      </c>
      <c r="H7101" s="5">
        <v>3777</v>
      </c>
      <c r="I7101" t="s">
        <v>29136</v>
      </c>
      <c r="J7101" s="46" t="s">
        <v>33103</v>
      </c>
      <c r="K7101" s="56"/>
      <c r="L7101" s="56"/>
      <c r="M7101" s="56">
        <f t="shared" si="552"/>
        <v>1920</v>
      </c>
      <c r="N7101" s="56"/>
      <c r="O7101" s="56">
        <f t="shared" si="553"/>
        <v>7</v>
      </c>
      <c r="P7101" s="56">
        <f t="shared" si="554"/>
        <v>27</v>
      </c>
      <c r="Q7101" s="2" t="str">
        <f t="shared" si="551"/>
        <v>&lt;a href="set04\he_november 20, 1917 - august 10, 1920\miscellaneous\campbell,_lawrence_narrow_escape_july_27,_1920_p6_he.pdf"&gt;Narrow Escape&lt;/a&gt;</v>
      </c>
    </row>
    <row r="7102" spans="1:17" x14ac:dyDescent="0.25">
      <c r="A7102" s="2">
        <v>4108</v>
      </c>
      <c r="B7102" s="4" t="s">
        <v>15112</v>
      </c>
      <c r="C7102" s="4" t="s">
        <v>10202</v>
      </c>
      <c r="D7102" s="52">
        <v>7514</v>
      </c>
      <c r="E7102" s="5" t="s">
        <v>13629</v>
      </c>
      <c r="F7102" s="5">
        <v>4</v>
      </c>
      <c r="G7102" s="5">
        <v>22</v>
      </c>
      <c r="H7102" s="5">
        <v>4175</v>
      </c>
      <c r="I7102" t="s">
        <v>29137</v>
      </c>
      <c r="J7102" s="46" t="s">
        <v>33103</v>
      </c>
      <c r="K7102" s="56"/>
      <c r="L7102" s="56"/>
      <c r="M7102" s="56">
        <f t="shared" si="552"/>
        <v>1920</v>
      </c>
      <c r="N7102" s="56"/>
      <c r="O7102" s="56">
        <f t="shared" si="553"/>
        <v>7</v>
      </c>
      <c r="P7102" s="56">
        <f t="shared" si="554"/>
        <v>27</v>
      </c>
      <c r="Q7102" s="2" t="str">
        <f t="shared" si="551"/>
        <v>&lt;a href="set04\he_november 20, 1917 - august 10, 1920\miscellaneous\karnak_news_july_27,_1920_p4_he.pdf"&gt;News&lt;/a&gt;</v>
      </c>
    </row>
    <row r="7103" spans="1:17" x14ac:dyDescent="0.25">
      <c r="A7103" s="2">
        <v>7925</v>
      </c>
      <c r="B7103" s="4" t="s">
        <v>13195</v>
      </c>
      <c r="C7103" s="4" t="s">
        <v>1607</v>
      </c>
      <c r="D7103" s="52">
        <v>7514</v>
      </c>
      <c r="E7103" s="5" t="s">
        <v>13629</v>
      </c>
      <c r="F7103" s="5">
        <v>6</v>
      </c>
      <c r="G7103" s="5">
        <v>22</v>
      </c>
      <c r="H7103" s="5">
        <v>4612</v>
      </c>
      <c r="I7103" t="s">
        <v>29138</v>
      </c>
      <c r="J7103" s="46" t="s">
        <v>33103</v>
      </c>
      <c r="K7103" s="56"/>
      <c r="L7103" s="56"/>
      <c r="M7103" s="56">
        <f t="shared" si="552"/>
        <v>1920</v>
      </c>
      <c r="N7103" s="56"/>
      <c r="O7103" s="56">
        <f t="shared" si="553"/>
        <v>7</v>
      </c>
      <c r="P7103" s="56">
        <f t="shared" si="554"/>
        <v>27</v>
      </c>
      <c r="Q7103" s="2" t="str">
        <f t="shared" si="551"/>
        <v>&lt;a href="set04\he_november 20, 1917 - august 10, 1920\miscellaneous\walum_notes_july_27,_1920_p6_he.pdf"&gt;Notes&lt;/a&gt;</v>
      </c>
    </row>
    <row r="7104" spans="1:17" x14ac:dyDescent="0.25">
      <c r="A7104" s="2">
        <v>1602</v>
      </c>
      <c r="B7104" s="4" t="s">
        <v>716</v>
      </c>
      <c r="C7104" s="4" t="s">
        <v>717</v>
      </c>
      <c r="D7104" s="52">
        <v>7516</v>
      </c>
      <c r="E7104" s="5" t="s">
        <v>13630</v>
      </c>
      <c r="F7104" s="5">
        <v>1</v>
      </c>
      <c r="G7104" s="5">
        <v>32</v>
      </c>
      <c r="H7104" s="5">
        <v>6506</v>
      </c>
      <c r="I7104" t="s">
        <v>30576</v>
      </c>
      <c r="J7104" s="46" t="s">
        <v>33120</v>
      </c>
      <c r="K7104" s="56"/>
      <c r="L7104" s="56"/>
      <c r="M7104" s="56">
        <f t="shared" si="552"/>
        <v>1920</v>
      </c>
      <c r="N7104" s="56"/>
      <c r="O7104" s="56">
        <f t="shared" si="553"/>
        <v>7</v>
      </c>
      <c r="P7104" s="56">
        <f t="shared" si="554"/>
        <v>29</v>
      </c>
      <c r="Q7104" s="2" t="str">
        <f t="shared" si="551"/>
        <v>&lt;a href="set03\tsr\tsr_october_26,_1916_-_august_3,_1922\miscellaneous\dietz,_leslie_shows_movie_of_cameron_dam_july_29,_1920_p1_tsr.pdf"&gt;Shows movie of Cameron Dam&lt;/a&gt;</v>
      </c>
    </row>
    <row r="7105" spans="1:17" x14ac:dyDescent="0.25">
      <c r="A7105" s="2">
        <v>1763</v>
      </c>
      <c r="B7105" s="4" t="s">
        <v>727</v>
      </c>
      <c r="C7105" s="4" t="s">
        <v>728</v>
      </c>
      <c r="D7105" s="52">
        <v>7516</v>
      </c>
      <c r="E7105" s="5" t="s">
        <v>13630</v>
      </c>
      <c r="F7105" s="5">
        <v>1</v>
      </c>
      <c r="G7105" s="5">
        <v>32</v>
      </c>
      <c r="H7105" s="5">
        <v>6513</v>
      </c>
      <c r="I7105" t="s">
        <v>30577</v>
      </c>
      <c r="J7105" s="46" t="s">
        <v>33120</v>
      </c>
      <c r="K7105" s="56"/>
      <c r="L7105" s="56"/>
      <c r="M7105" s="56">
        <f t="shared" si="552"/>
        <v>1920</v>
      </c>
      <c r="N7105" s="56"/>
      <c r="O7105" s="56">
        <f t="shared" si="553"/>
        <v>7</v>
      </c>
      <c r="P7105" s="56">
        <f t="shared" si="554"/>
        <v>29</v>
      </c>
      <c r="Q7105" s="2" t="str">
        <f t="shared" si="551"/>
        <v>&lt;a href="set03\tsr\tsr_october_26,_1916_-_august_3,_1922\miscellaneous\ebentier,_albert_home_from_school_july_29,_1920_p1_tsr.pdf"&gt;Home From School&lt;/a&gt;</v>
      </c>
    </row>
    <row r="7106" spans="1:17" x14ac:dyDescent="0.25">
      <c r="A7106" s="2">
        <v>3846</v>
      </c>
      <c r="B7106" s="4" t="s">
        <v>850</v>
      </c>
      <c r="C7106" s="4" t="s">
        <v>660</v>
      </c>
      <c r="D7106" s="52">
        <v>7516</v>
      </c>
      <c r="E7106" s="5" t="s">
        <v>13630</v>
      </c>
      <c r="F7106" s="5">
        <v>1</v>
      </c>
      <c r="G7106" s="5">
        <v>32</v>
      </c>
      <c r="H7106" s="5">
        <v>6609</v>
      </c>
      <c r="I7106" t="s">
        <v>30578</v>
      </c>
      <c r="J7106" s="46" t="s">
        <v>33120</v>
      </c>
      <c r="K7106" s="56"/>
      <c r="L7106" s="56"/>
      <c r="M7106" s="56">
        <f t="shared" si="552"/>
        <v>1920</v>
      </c>
      <c r="N7106" s="56"/>
      <c r="O7106" s="56">
        <f t="shared" si="553"/>
        <v>7</v>
      </c>
      <c r="P7106" s="56">
        <f t="shared" si="554"/>
        <v>29</v>
      </c>
      <c r="Q7106" s="2" t="str">
        <f t="shared" ref="Q7106:Q7169" si="555">"&lt;a href="&amp;""""&amp;J7106&amp;"\"&amp;I7106&amp;"""&gt;"&amp;C7106&amp;"&lt;/a&gt;"</f>
        <v>&lt;a href="set03\tsr\tsr_october_26,_1916_-_august_3,_1922\miscellaneous\jackson,_mrs._johnnie_auto_accident_july_29,_1920_p1_tsr.pdf"&gt;Auto Accident&lt;/a&gt;</v>
      </c>
    </row>
    <row r="7107" spans="1:17" x14ac:dyDescent="0.25">
      <c r="A7107" s="2">
        <v>353</v>
      </c>
      <c r="B7107" s="4" t="s">
        <v>14970</v>
      </c>
      <c r="C7107" s="4" t="s">
        <v>1607</v>
      </c>
      <c r="D7107" s="52">
        <v>7521</v>
      </c>
      <c r="E7107" s="5" t="s">
        <v>13629</v>
      </c>
      <c r="F7107" s="5">
        <v>4</v>
      </c>
      <c r="G7107" s="5">
        <v>22</v>
      </c>
      <c r="H7107" s="5">
        <v>3751</v>
      </c>
      <c r="I7107" t="s">
        <v>29139</v>
      </c>
      <c r="J7107" s="46" t="s">
        <v>33103</v>
      </c>
      <c r="K7107" s="56"/>
      <c r="L7107" s="56"/>
      <c r="M7107" s="56">
        <f t="shared" si="552"/>
        <v>1920</v>
      </c>
      <c r="N7107" s="56"/>
      <c r="O7107" s="56">
        <f t="shared" si="553"/>
        <v>8</v>
      </c>
      <c r="P7107" s="56">
        <f t="shared" si="554"/>
        <v>3</v>
      </c>
      <c r="Q7107" s="2" t="str">
        <f t="shared" si="555"/>
        <v>&lt;a href="set04\he_november 20, 1917 - august 10, 1920\miscellaneous\bartley_notes_august_3,_1920_p4_he.pdf"&gt;Notes&lt;/a&gt;</v>
      </c>
    </row>
    <row r="7108" spans="1:17" x14ac:dyDescent="0.25">
      <c r="A7108" s="2">
        <v>7926</v>
      </c>
      <c r="B7108" s="4" t="s">
        <v>13195</v>
      </c>
      <c r="C7108" s="4" t="s">
        <v>1607</v>
      </c>
      <c r="D7108" s="52">
        <v>7521</v>
      </c>
      <c r="E7108" s="5" t="s">
        <v>13629</v>
      </c>
      <c r="F7108" s="5">
        <v>5</v>
      </c>
      <c r="G7108" s="5">
        <v>22</v>
      </c>
      <c r="H7108" s="5">
        <v>4599</v>
      </c>
      <c r="I7108" t="s">
        <v>29140</v>
      </c>
      <c r="J7108" s="46" t="s">
        <v>33103</v>
      </c>
      <c r="K7108" s="56"/>
      <c r="L7108" s="56"/>
      <c r="M7108" s="56">
        <f t="shared" si="552"/>
        <v>1920</v>
      </c>
      <c r="N7108" s="56"/>
      <c r="O7108" s="56">
        <f t="shared" si="553"/>
        <v>8</v>
      </c>
      <c r="P7108" s="56">
        <f t="shared" si="554"/>
        <v>3</v>
      </c>
      <c r="Q7108" s="2" t="str">
        <f t="shared" si="555"/>
        <v>&lt;a href="set04\he_november 20, 1917 - august 10, 1920\miscellaneous\walum_notes_august_3,_1920_p5_he.pdf"&gt;Notes&lt;/a&gt;</v>
      </c>
    </row>
    <row r="7109" spans="1:17" x14ac:dyDescent="0.25">
      <c r="A7109" s="2">
        <v>7095</v>
      </c>
      <c r="B7109" s="4" t="s">
        <v>1077</v>
      </c>
      <c r="C7109" s="4" t="s">
        <v>1078</v>
      </c>
      <c r="D7109" s="52">
        <v>7523</v>
      </c>
      <c r="E7109" s="5" t="s">
        <v>13630</v>
      </c>
      <c r="F7109" s="5">
        <v>1</v>
      </c>
      <c r="G7109" s="5">
        <v>32</v>
      </c>
      <c r="H7109" s="5">
        <v>6780</v>
      </c>
      <c r="I7109" t="s">
        <v>30579</v>
      </c>
      <c r="J7109" s="46" t="s">
        <v>33120</v>
      </c>
      <c r="K7109" s="56"/>
      <c r="L7109" s="56"/>
      <c r="M7109" s="56">
        <f t="shared" si="552"/>
        <v>1920</v>
      </c>
      <c r="N7109" s="56"/>
      <c r="O7109" s="56">
        <f t="shared" si="553"/>
        <v>8</v>
      </c>
      <c r="P7109" s="56">
        <f t="shared" si="554"/>
        <v>5</v>
      </c>
      <c r="Q7109" s="2" t="str">
        <f t="shared" si="555"/>
        <v>&lt;a href="set03\tsr\tsr_october_26,_1916_-_august_3,_1922\miscellaneous\steig,_gus_cousin_of_hoff's_selling_watermelons_august_5,_1920_p1_tsr.pdf"&gt;Selling watermelons&lt;/a&gt;</v>
      </c>
    </row>
    <row r="7110" spans="1:17" x14ac:dyDescent="0.25">
      <c r="A7110" s="2">
        <v>205</v>
      </c>
      <c r="B7110" s="4" t="s">
        <v>14429</v>
      </c>
      <c r="C7110" s="4" t="s">
        <v>15559</v>
      </c>
      <c r="D7110" s="52">
        <v>7528</v>
      </c>
      <c r="E7110" s="5" t="s">
        <v>13629</v>
      </c>
      <c r="F7110" s="5">
        <v>5</v>
      </c>
      <c r="G7110" s="5">
        <v>23</v>
      </c>
      <c r="H7110" s="5">
        <v>4681</v>
      </c>
      <c r="I7110" t="s">
        <v>29143</v>
      </c>
      <c r="J7110" s="46" t="s">
        <v>33104</v>
      </c>
      <c r="K7110" s="56"/>
      <c r="L7110" s="56"/>
      <c r="M7110" s="56">
        <f t="shared" si="552"/>
        <v>1920</v>
      </c>
      <c r="N7110" s="56"/>
      <c r="O7110" s="56">
        <f t="shared" si="553"/>
        <v>8</v>
      </c>
      <c r="P7110" s="56">
        <f t="shared" si="554"/>
        <v>10</v>
      </c>
      <c r="Q7110" s="2" t="str">
        <f t="shared" si="555"/>
        <v>&lt;a href="set04\he_august 10, 1920 - july 31, 1923\miscellaneous\anfinson,_carl_to_live_work_in_fargo_august_10,_1920_p5_he.pdf"&gt;To live work in Fargo&lt;/a&gt;</v>
      </c>
    </row>
    <row r="7111" spans="1:17" x14ac:dyDescent="0.25">
      <c r="A7111" s="2">
        <v>5635</v>
      </c>
      <c r="B7111" s="4" t="s">
        <v>15809</v>
      </c>
      <c r="C7111" s="4" t="s">
        <v>15810</v>
      </c>
      <c r="D7111" s="52">
        <v>7528</v>
      </c>
      <c r="E7111" s="5" t="s">
        <v>13629</v>
      </c>
      <c r="F7111" s="5">
        <v>5</v>
      </c>
      <c r="G7111" s="5">
        <v>23</v>
      </c>
      <c r="H7111" s="5">
        <v>4912</v>
      </c>
      <c r="I7111" t="s">
        <v>29144</v>
      </c>
      <c r="J7111" s="46" t="s">
        <v>33104</v>
      </c>
      <c r="K7111" s="56"/>
      <c r="L7111" s="56"/>
      <c r="M7111" s="56">
        <f t="shared" si="552"/>
        <v>1920</v>
      </c>
      <c r="N7111" s="56"/>
      <c r="O7111" s="56">
        <f t="shared" si="553"/>
        <v>8</v>
      </c>
      <c r="P7111" s="56">
        <f t="shared" si="554"/>
        <v>10</v>
      </c>
      <c r="Q7111" s="2" t="str">
        <f t="shared" si="555"/>
        <v>&lt;a href="set04\he_august 10, 1920 - july 31, 1923\miscellaneous\olson,_bert_leaves_for_canada_oregon_august_10,_1920_p5_he.pdf"&gt;Leaves for Canada Oregon&lt;/a&gt;</v>
      </c>
    </row>
    <row r="7112" spans="1:17" x14ac:dyDescent="0.25">
      <c r="A7112" s="2">
        <v>5703</v>
      </c>
      <c r="B7112" s="4" t="s">
        <v>7095</v>
      </c>
      <c r="C7112" s="4" t="s">
        <v>15814</v>
      </c>
      <c r="D7112" s="52">
        <v>7528</v>
      </c>
      <c r="E7112" s="5" t="s">
        <v>13629</v>
      </c>
      <c r="F7112" s="5">
        <v>5</v>
      </c>
      <c r="G7112" s="5">
        <v>23</v>
      </c>
      <c r="H7112" s="5">
        <v>4917</v>
      </c>
      <c r="I7112" t="s">
        <v>29145</v>
      </c>
      <c r="J7112" s="46" t="s">
        <v>33104</v>
      </c>
      <c r="K7112" s="56"/>
      <c r="L7112" s="56"/>
      <c r="M7112" s="56">
        <f t="shared" si="552"/>
        <v>1920</v>
      </c>
      <c r="N7112" s="56"/>
      <c r="O7112" s="56">
        <f t="shared" si="553"/>
        <v>8</v>
      </c>
      <c r="P7112" s="56">
        <f t="shared" si="554"/>
        <v>10</v>
      </c>
      <c r="Q7112" s="2" t="str">
        <f t="shared" si="555"/>
        <v>&lt;a href="set04\he_august 10, 1920 - july 31, 1923\miscellaneous\ouren,_oscar_helper_leaves_for_canada_august_10,_1920_p5_he.pdf"&gt;Helper leaves for Canada&lt;/a&gt;</v>
      </c>
    </row>
    <row r="7113" spans="1:17" x14ac:dyDescent="0.25">
      <c r="A7113" s="2">
        <v>6235</v>
      </c>
      <c r="B7113" s="4" t="s">
        <v>13983</v>
      </c>
      <c r="C7113" s="4" t="s">
        <v>15818</v>
      </c>
      <c r="D7113" s="52">
        <v>7528</v>
      </c>
      <c r="E7113" s="5" t="s">
        <v>13629</v>
      </c>
      <c r="F7113" s="5">
        <v>5</v>
      </c>
      <c r="G7113" s="5">
        <v>23</v>
      </c>
      <c r="H7113" s="5">
        <v>4944</v>
      </c>
      <c r="I7113" t="s">
        <v>29146</v>
      </c>
      <c r="J7113" s="46" t="s">
        <v>33104</v>
      </c>
      <c r="K7113" s="56"/>
      <c r="L7113" s="56"/>
      <c r="M7113" s="56">
        <f t="shared" si="552"/>
        <v>1920</v>
      </c>
      <c r="N7113" s="56"/>
      <c r="O7113" s="56">
        <f t="shared" si="553"/>
        <v>8</v>
      </c>
      <c r="P7113" s="56">
        <f t="shared" si="554"/>
        <v>10</v>
      </c>
      <c r="Q7113" s="2" t="str">
        <f t="shared" si="555"/>
        <v>&lt;a href="set04\he_august 10, 1920 - july 31, 1923\miscellaneous\richardson,_w_h_bad_luck_and_excitement_august_10,_1920_p5_he.pdf"&gt;Bad luck and excitement&lt;/a&gt;</v>
      </c>
    </row>
    <row r="7114" spans="1:17" x14ac:dyDescent="0.25">
      <c r="A7114" s="2">
        <v>7927</v>
      </c>
      <c r="B7114" s="4" t="s">
        <v>13195</v>
      </c>
      <c r="C7114" s="4" t="s">
        <v>1607</v>
      </c>
      <c r="D7114" s="52">
        <v>7528</v>
      </c>
      <c r="E7114" s="5" t="s">
        <v>13629</v>
      </c>
      <c r="F7114" s="5">
        <v>5</v>
      </c>
      <c r="G7114" s="5">
        <v>22</v>
      </c>
      <c r="H7114" s="5">
        <v>4600</v>
      </c>
      <c r="I7114" t="s">
        <v>29141</v>
      </c>
      <c r="J7114" s="46" t="s">
        <v>33103</v>
      </c>
      <c r="K7114" s="56"/>
      <c r="L7114" s="56"/>
      <c r="M7114" s="56">
        <f t="shared" si="552"/>
        <v>1920</v>
      </c>
      <c r="N7114" s="56"/>
      <c r="O7114" s="56">
        <f t="shared" si="553"/>
        <v>8</v>
      </c>
      <c r="P7114" s="56">
        <f t="shared" si="554"/>
        <v>10</v>
      </c>
      <c r="Q7114" s="2" t="str">
        <f t="shared" si="555"/>
        <v>&lt;a href="set04\he_november 20, 1917 - august 10, 1920\miscellaneous\walum_notes_august_10,_1920_p5_he.pdf"&gt;Notes&lt;/a&gt;</v>
      </c>
    </row>
    <row r="7115" spans="1:17" x14ac:dyDescent="0.25">
      <c r="A7115" s="2">
        <v>6779</v>
      </c>
      <c r="B7115" s="4" t="s">
        <v>1071</v>
      </c>
      <c r="C7115" s="4" t="s">
        <v>1072</v>
      </c>
      <c r="D7115" s="52">
        <v>7530</v>
      </c>
      <c r="E7115" s="5" t="s">
        <v>13630</v>
      </c>
      <c r="F7115" s="5">
        <v>1</v>
      </c>
      <c r="G7115" s="5">
        <v>32</v>
      </c>
      <c r="H7115" s="5">
        <v>6777</v>
      </c>
      <c r="I7115" t="s">
        <v>30580</v>
      </c>
      <c r="J7115" s="46" t="s">
        <v>33120</v>
      </c>
      <c r="K7115" s="56"/>
      <c r="L7115" s="56"/>
      <c r="M7115" s="56">
        <f t="shared" si="552"/>
        <v>1920</v>
      </c>
      <c r="N7115" s="56"/>
      <c r="O7115" s="56">
        <f t="shared" si="553"/>
        <v>8</v>
      </c>
      <c r="P7115" s="56">
        <f t="shared" si="554"/>
        <v>12</v>
      </c>
      <c r="Q7115" s="2" t="str">
        <f t="shared" si="555"/>
        <v>&lt;a href="set03\tsr\tsr_october_26,_1916_-_august_3,_1922\miscellaneous\starr,_robert_falls_on_stairs_august_12,_1920_p1_tsr.pdf"&gt;Falls on Stairs&lt;/a&gt;</v>
      </c>
    </row>
    <row r="7116" spans="1:17" x14ac:dyDescent="0.25">
      <c r="A7116" s="2">
        <v>725</v>
      </c>
      <c r="B7116" s="4" t="s">
        <v>15769</v>
      </c>
      <c r="C7116" s="4" t="s">
        <v>15770</v>
      </c>
      <c r="D7116" s="52">
        <v>7535</v>
      </c>
      <c r="E7116" s="5" t="s">
        <v>13629</v>
      </c>
      <c r="F7116" s="5">
        <v>2</v>
      </c>
      <c r="G7116" s="5">
        <v>23</v>
      </c>
      <c r="H7116" s="5">
        <v>4704</v>
      </c>
      <c r="I7116" t="s">
        <v>29147</v>
      </c>
      <c r="J7116" s="46" t="s">
        <v>33104</v>
      </c>
      <c r="K7116" s="56"/>
      <c r="L7116" s="56"/>
      <c r="M7116" s="56">
        <f t="shared" si="552"/>
        <v>1920</v>
      </c>
      <c r="N7116" s="56"/>
      <c r="O7116" s="56">
        <f t="shared" si="553"/>
        <v>8</v>
      </c>
      <c r="P7116" s="56">
        <f t="shared" si="554"/>
        <v>17</v>
      </c>
      <c r="Q7116" s="2" t="str">
        <f t="shared" si="555"/>
        <v>&lt;a href="set04\he_august 10, 1920 - july 31, 1923\miscellaneous\canfield,_j_w_to_live_work_in_lark_nd_august_17,_1920_p2_he.pdf"&gt;To live work in Lark ND&lt;/a&gt;</v>
      </c>
    </row>
    <row r="7117" spans="1:17" x14ac:dyDescent="0.25">
      <c r="A7117" s="2">
        <v>7928</v>
      </c>
      <c r="B7117" s="4" t="s">
        <v>13195</v>
      </c>
      <c r="C7117" s="4" t="s">
        <v>1607</v>
      </c>
      <c r="D7117" s="52">
        <v>7535</v>
      </c>
      <c r="E7117" s="5" t="s">
        <v>13629</v>
      </c>
      <c r="F7117" s="5">
        <v>2</v>
      </c>
      <c r="G7117" s="5">
        <v>23</v>
      </c>
      <c r="H7117" s="5">
        <v>5014</v>
      </c>
      <c r="I7117" t="s">
        <v>29148</v>
      </c>
      <c r="J7117" s="46" t="s">
        <v>33104</v>
      </c>
      <c r="K7117" s="56"/>
      <c r="L7117" s="56"/>
      <c r="M7117" s="56">
        <f t="shared" si="552"/>
        <v>1920</v>
      </c>
      <c r="N7117" s="56"/>
      <c r="O7117" s="56">
        <f t="shared" si="553"/>
        <v>8</v>
      </c>
      <c r="P7117" s="56">
        <f t="shared" si="554"/>
        <v>17</v>
      </c>
      <c r="Q7117" s="2" t="str">
        <f t="shared" si="555"/>
        <v>&lt;a href="set04\he_august 10, 1920 - july 31, 1923\miscellaneous\walum_notes_august_17,_1920_p2_he.pdf"&gt;Notes&lt;/a&gt;</v>
      </c>
    </row>
    <row r="7118" spans="1:17" x14ac:dyDescent="0.25">
      <c r="A7118" s="2">
        <v>45</v>
      </c>
      <c r="B7118" s="4" t="s">
        <v>573</v>
      </c>
      <c r="C7118" s="4" t="s">
        <v>583</v>
      </c>
      <c r="D7118" s="52">
        <v>7537</v>
      </c>
      <c r="E7118" s="5" t="s">
        <v>13630</v>
      </c>
      <c r="F7118" s="5">
        <v>1</v>
      </c>
      <c r="G7118" s="5">
        <v>32</v>
      </c>
      <c r="H7118" s="5">
        <v>6402</v>
      </c>
      <c r="I7118" t="s">
        <v>30581</v>
      </c>
      <c r="J7118" s="46" t="s">
        <v>33120</v>
      </c>
      <c r="K7118" s="56"/>
      <c r="L7118" s="56"/>
      <c r="M7118" s="56">
        <f t="shared" si="552"/>
        <v>1920</v>
      </c>
      <c r="N7118" s="56"/>
      <c r="O7118" s="56">
        <f t="shared" si="553"/>
        <v>8</v>
      </c>
      <c r="P7118" s="56">
        <f t="shared" si="554"/>
        <v>19</v>
      </c>
      <c r="Q7118" s="2" t="str">
        <f t="shared" si="555"/>
        <v>&lt;a href="set03\tsr\tsr_october_26,_1916_-_august_3,_1922\miscellaneous\adams,_w_a_grades_streets_and_opens_new_ones_august_19,_1920_p1_tsr.pdf"&gt;Grades Streets and opens new ones&lt;/a&gt;</v>
      </c>
    </row>
    <row r="7119" spans="1:17" x14ac:dyDescent="0.25">
      <c r="A7119" s="2">
        <v>480</v>
      </c>
      <c r="B7119" s="4" t="s">
        <v>638</v>
      </c>
      <c r="C7119" s="4" t="s">
        <v>639</v>
      </c>
      <c r="D7119" s="52">
        <v>7537</v>
      </c>
      <c r="E7119" s="5" t="s">
        <v>13630</v>
      </c>
      <c r="F7119" s="5">
        <v>1</v>
      </c>
      <c r="G7119" s="5">
        <v>32</v>
      </c>
      <c r="H7119" s="5">
        <v>6446</v>
      </c>
      <c r="I7119" t="s">
        <v>30582</v>
      </c>
      <c r="J7119" s="46" t="s">
        <v>33120</v>
      </c>
      <c r="K7119" s="56"/>
      <c r="L7119" s="56"/>
      <c r="M7119" s="56">
        <f t="shared" si="552"/>
        <v>1920</v>
      </c>
      <c r="N7119" s="56"/>
      <c r="O7119" s="56">
        <f t="shared" si="553"/>
        <v>8</v>
      </c>
      <c r="P7119" s="56">
        <f t="shared" si="554"/>
        <v>19</v>
      </c>
      <c r="Q7119" s="2" t="str">
        <f t="shared" si="555"/>
        <v>&lt;a href="set03\tsr\tsr_october_26,_1916_-_august_3,_1922\miscellaneous\black,_h_e_loses_shetland_pony_august_19,_1920_p1_tsr.pdf"&gt;Loses Shetland Pony&lt;/a&gt;</v>
      </c>
    </row>
    <row r="7120" spans="1:17" x14ac:dyDescent="0.25">
      <c r="A7120" s="2">
        <v>3004</v>
      </c>
      <c r="B7120" s="4" t="s">
        <v>505</v>
      </c>
      <c r="C7120" s="4" t="s">
        <v>829</v>
      </c>
      <c r="D7120" s="52">
        <v>7537</v>
      </c>
      <c r="E7120" s="5" t="s">
        <v>13630</v>
      </c>
      <c r="F7120" s="5">
        <v>1</v>
      </c>
      <c r="G7120" s="5">
        <v>32</v>
      </c>
      <c r="H7120" s="5">
        <v>6592</v>
      </c>
      <c r="I7120" t="s">
        <v>30583</v>
      </c>
      <c r="J7120" s="46" t="s">
        <v>33120</v>
      </c>
      <c r="K7120" s="56"/>
      <c r="L7120" s="56"/>
      <c r="M7120" s="56">
        <f t="shared" si="552"/>
        <v>1920</v>
      </c>
      <c r="N7120" s="56"/>
      <c r="O7120" s="56">
        <f t="shared" si="553"/>
        <v>8</v>
      </c>
      <c r="P7120" s="56">
        <f t="shared" si="554"/>
        <v>19</v>
      </c>
      <c r="Q7120" s="2" t="str">
        <f t="shared" si="555"/>
        <v>&lt;a href="set03\tsr\tsr_october_26,_1916_-_august_3,_1922\miscellaneous\hoff,_oscar_f_to_sell_everything_august_19,_1920_p1_tsr.pdf"&gt;To Sell everything&lt;/a&gt;</v>
      </c>
    </row>
    <row r="7121" spans="1:17" x14ac:dyDescent="0.25">
      <c r="A7121" s="2">
        <v>1806</v>
      </c>
      <c r="B7121" s="4" t="s">
        <v>15775</v>
      </c>
      <c r="C7121" s="4" t="s">
        <v>15776</v>
      </c>
      <c r="D7121" s="52">
        <v>7538</v>
      </c>
      <c r="E7121" s="5" t="s">
        <v>13629</v>
      </c>
      <c r="F7121" s="5">
        <v>5</v>
      </c>
      <c r="G7121" s="5">
        <v>23</v>
      </c>
      <c r="H7121" s="5">
        <v>4722</v>
      </c>
      <c r="I7121" s="99" t="s">
        <v>29149</v>
      </c>
      <c r="J7121" s="46" t="s">
        <v>33104</v>
      </c>
      <c r="K7121" s="56"/>
      <c r="L7121" s="56"/>
      <c r="M7121" s="56">
        <f t="shared" si="552"/>
        <v>1920</v>
      </c>
      <c r="N7121" s="56"/>
      <c r="O7121" s="56">
        <f t="shared" si="553"/>
        <v>8</v>
      </c>
      <c r="P7121" s="56">
        <f t="shared" si="554"/>
        <v>20</v>
      </c>
      <c r="Q7121" s="2" t="str">
        <f t="shared" si="555"/>
        <v>&lt;a href="set04\he_august 10, 1920 - july 31, 1923\miscellaneous\eiden,_wm_vacation_in_montana_august_20,_1920_p5_he.pdf"&gt;Vacation in Montana&lt;/a&gt;</v>
      </c>
    </row>
    <row r="7122" spans="1:17" x14ac:dyDescent="0.25">
      <c r="A7122" s="2">
        <v>7929</v>
      </c>
      <c r="B7122" s="4" t="s">
        <v>13195</v>
      </c>
      <c r="C7122" s="4" t="s">
        <v>1607</v>
      </c>
      <c r="D7122" s="52">
        <v>7542</v>
      </c>
      <c r="E7122" s="5" t="s">
        <v>13629</v>
      </c>
      <c r="F7122" s="5">
        <v>4</v>
      </c>
      <c r="G7122" s="5">
        <v>23</v>
      </c>
      <c r="H7122" s="5">
        <v>5015</v>
      </c>
      <c r="I7122" s="99" t="s">
        <v>29150</v>
      </c>
      <c r="J7122" s="46" t="s">
        <v>33104</v>
      </c>
      <c r="K7122" s="56"/>
      <c r="L7122" s="56"/>
      <c r="M7122" s="56">
        <f t="shared" si="552"/>
        <v>1920</v>
      </c>
      <c r="N7122" s="56"/>
      <c r="O7122" s="56">
        <f t="shared" si="553"/>
        <v>8</v>
      </c>
      <c r="P7122" s="56">
        <f t="shared" si="554"/>
        <v>24</v>
      </c>
      <c r="Q7122" s="2" t="str">
        <f t="shared" si="555"/>
        <v>&lt;a href="set04\he_august 10, 1920 - july 31, 1923\miscellaneous\walum_notes_august_24,_1920_p4_he.pdf"&gt;Notes&lt;/a&gt;</v>
      </c>
    </row>
    <row r="7123" spans="1:17" x14ac:dyDescent="0.25">
      <c r="A7123" s="2">
        <v>691</v>
      </c>
      <c r="B7123" s="4" t="s">
        <v>659</v>
      </c>
      <c r="C7123" s="4" t="s">
        <v>660</v>
      </c>
      <c r="D7123" s="52">
        <v>7544</v>
      </c>
      <c r="E7123" s="5" t="s">
        <v>13630</v>
      </c>
      <c r="F7123" s="5">
        <v>1</v>
      </c>
      <c r="G7123" s="5">
        <v>32</v>
      </c>
      <c r="H7123" s="5">
        <v>6463</v>
      </c>
      <c r="I7123" t="s">
        <v>30584</v>
      </c>
      <c r="J7123" s="46" t="s">
        <v>33120</v>
      </c>
      <c r="K7123" s="56"/>
      <c r="L7123" s="56"/>
      <c r="M7123" s="56">
        <f t="shared" si="552"/>
        <v>1920</v>
      </c>
      <c r="N7123" s="56"/>
      <c r="O7123" s="56">
        <f t="shared" si="553"/>
        <v>8</v>
      </c>
      <c r="P7123" s="56">
        <f t="shared" si="554"/>
        <v>26</v>
      </c>
      <c r="Q7123" s="2" t="str">
        <f t="shared" si="555"/>
        <v>&lt;a href="set03\tsr\tsr_october_26,_1916_-_august_3,_1922\miscellaneous\byington,_j_s_auto_accident_august_26,_1920_p1_tsr.pdf"&gt;Auto Accident&lt;/a&gt;</v>
      </c>
    </row>
    <row r="7124" spans="1:17" x14ac:dyDescent="0.25">
      <c r="A7124" s="2">
        <v>1929</v>
      </c>
      <c r="B7124" s="4" t="s">
        <v>755</v>
      </c>
      <c r="C7124" s="4" t="s">
        <v>756</v>
      </c>
      <c r="D7124" s="52">
        <v>7544</v>
      </c>
      <c r="E7124" s="5" t="s">
        <v>13630</v>
      </c>
      <c r="F7124" s="5">
        <v>1</v>
      </c>
      <c r="G7124" s="5">
        <v>32</v>
      </c>
      <c r="H7124" s="5">
        <v>6539</v>
      </c>
      <c r="I7124" t="s">
        <v>30585</v>
      </c>
      <c r="J7124" s="46" t="s">
        <v>33120</v>
      </c>
      <c r="K7124" s="56"/>
      <c r="L7124" s="56"/>
      <c r="M7124" s="56">
        <f t="shared" si="552"/>
        <v>1920</v>
      </c>
      <c r="N7124" s="56"/>
      <c r="O7124" s="56">
        <f t="shared" si="553"/>
        <v>8</v>
      </c>
      <c r="P7124" s="56">
        <f t="shared" si="554"/>
        <v>26</v>
      </c>
      <c r="Q7124" s="2" t="str">
        <f t="shared" si="555"/>
        <v>&lt;a href="set03\tsr\tsr_october_26,_1916_-_august_3,_1922\miscellaneous\field,_a_h_fractures_bone_when_he_jumps_august_26,_1920_p1_tsr.pdf"&gt;Fractures bone when he jumps&lt;/a&gt;</v>
      </c>
    </row>
    <row r="7125" spans="1:17" x14ac:dyDescent="0.25">
      <c r="A7125" s="2">
        <v>5806</v>
      </c>
      <c r="B7125" s="4" t="s">
        <v>976</v>
      </c>
      <c r="C7125" s="4" t="s">
        <v>978</v>
      </c>
      <c r="D7125" s="52">
        <v>7544</v>
      </c>
      <c r="E7125" s="5" t="s">
        <v>13630</v>
      </c>
      <c r="F7125" s="5">
        <v>1</v>
      </c>
      <c r="G7125" s="5">
        <v>32</v>
      </c>
      <c r="H7125" s="5">
        <v>6708</v>
      </c>
      <c r="I7125" t="s">
        <v>30586</v>
      </c>
      <c r="J7125" s="46" t="s">
        <v>33120</v>
      </c>
      <c r="K7125" s="56"/>
      <c r="L7125" s="56"/>
      <c r="M7125" s="56">
        <f t="shared" si="552"/>
        <v>1920</v>
      </c>
      <c r="N7125" s="56"/>
      <c r="O7125" s="56">
        <f t="shared" si="553"/>
        <v>8</v>
      </c>
      <c r="P7125" s="56">
        <f t="shared" si="554"/>
        <v>26</v>
      </c>
      <c r="Q7125" s="2" t="str">
        <f t="shared" si="555"/>
        <v>&lt;a href="set03\tsr\tsr_october_26,_1916_-_august_3,_1922\miscellaneous\peters,_john_thrown_40_feet_august_26,_1920_p1_tsr.pdf"&gt;Thrown 40 feet&lt;/a&gt;</v>
      </c>
    </row>
    <row r="7126" spans="1:17" x14ac:dyDescent="0.25">
      <c r="A7126" s="2">
        <v>7430</v>
      </c>
      <c r="B7126" s="4" t="s">
        <v>15826</v>
      </c>
      <c r="C7126" s="4" t="s">
        <v>15827</v>
      </c>
      <c r="D7126" s="52">
        <v>7545</v>
      </c>
      <c r="E7126" s="5" t="s">
        <v>13629</v>
      </c>
      <c r="F7126" s="5">
        <v>4</v>
      </c>
      <c r="G7126" s="5">
        <v>23</v>
      </c>
      <c r="H7126" s="5">
        <v>4995</v>
      </c>
      <c r="I7126" t="s">
        <v>29151</v>
      </c>
      <c r="J7126" s="46" t="s">
        <v>33104</v>
      </c>
      <c r="K7126" s="56"/>
      <c r="L7126" s="56"/>
      <c r="M7126" s="56">
        <f t="shared" si="552"/>
        <v>1920</v>
      </c>
      <c r="N7126" s="56"/>
      <c r="O7126" s="56">
        <f t="shared" si="553"/>
        <v>8</v>
      </c>
      <c r="P7126" s="56">
        <f t="shared" si="554"/>
        <v>27</v>
      </c>
      <c r="Q7126" s="2" t="str">
        <f t="shared" si="555"/>
        <v>&lt;a href="set04\he_august 10, 1920 - july 31, 1923\miscellaneous\thoreson,_m_a_rr_starts_fire_in_his_field_august_27,_1920_p4_he.pdf"&gt;RR starts fire in his field&lt;/a&gt;</v>
      </c>
    </row>
    <row r="7127" spans="1:17" x14ac:dyDescent="0.25">
      <c r="A7127" s="2">
        <v>354</v>
      </c>
      <c r="B7127" s="4" t="s">
        <v>14970</v>
      </c>
      <c r="C7127" s="4" t="s">
        <v>1607</v>
      </c>
      <c r="D7127" s="52">
        <v>7549</v>
      </c>
      <c r="E7127" s="5" t="s">
        <v>13629</v>
      </c>
      <c r="F7127" s="5">
        <v>5</v>
      </c>
      <c r="G7127" s="5">
        <v>23</v>
      </c>
      <c r="H7127" s="5">
        <v>4692</v>
      </c>
      <c r="I7127" t="s">
        <v>29152</v>
      </c>
      <c r="J7127" s="46" t="s">
        <v>33104</v>
      </c>
      <c r="K7127" s="56"/>
      <c r="L7127" s="56"/>
      <c r="M7127" s="56">
        <f t="shared" si="552"/>
        <v>1920</v>
      </c>
      <c r="N7127" s="56"/>
      <c r="O7127" s="56">
        <f t="shared" si="553"/>
        <v>8</v>
      </c>
      <c r="P7127" s="56">
        <f t="shared" si="554"/>
        <v>31</v>
      </c>
      <c r="Q7127" s="2" t="str">
        <f t="shared" si="555"/>
        <v>&lt;a href="set04\he_august 10, 1920 - july 31, 1923\miscellaneous\bartley_notes_august_31,_1920_p5_he.pdf"&gt;Notes&lt;/a&gt;</v>
      </c>
    </row>
    <row r="7128" spans="1:17" x14ac:dyDescent="0.25">
      <c r="A7128" s="2">
        <v>4578</v>
      </c>
      <c r="B7128" s="4" t="s">
        <v>15793</v>
      </c>
      <c r="C7128" s="4" t="s">
        <v>15794</v>
      </c>
      <c r="D7128" s="52">
        <v>7549</v>
      </c>
      <c r="E7128" s="5" t="s">
        <v>13629</v>
      </c>
      <c r="F7128" s="5">
        <v>5</v>
      </c>
      <c r="G7128" s="5">
        <v>23</v>
      </c>
      <c r="H7128" s="5">
        <v>4858</v>
      </c>
      <c r="I7128" t="s">
        <v>29153</v>
      </c>
      <c r="J7128" s="46" t="s">
        <v>33104</v>
      </c>
      <c r="K7128" s="56"/>
      <c r="L7128" s="56"/>
      <c r="M7128" s="56">
        <f t="shared" si="552"/>
        <v>1920</v>
      </c>
      <c r="N7128" s="56"/>
      <c r="O7128" s="56">
        <f t="shared" si="553"/>
        <v>8</v>
      </c>
      <c r="P7128" s="56">
        <f t="shared" si="554"/>
        <v>31</v>
      </c>
      <c r="Q7128" s="2" t="str">
        <f t="shared" si="555"/>
        <v>&lt;a href="set04\he_august 10, 1920 - july 31, 1923\miscellaneous\kravig,_ole_and_family_to_live_work_in_valley_city_august_31,_1920_p5_he.pdf"&gt;Family to live work in Valley City&lt;/a&gt;</v>
      </c>
    </row>
    <row r="7129" spans="1:17" x14ac:dyDescent="0.25">
      <c r="A7129" s="2">
        <v>7930</v>
      </c>
      <c r="B7129" s="4" t="s">
        <v>13195</v>
      </c>
      <c r="C7129" s="4" t="s">
        <v>1607</v>
      </c>
      <c r="D7129" s="52">
        <v>7549</v>
      </c>
      <c r="E7129" s="5" t="s">
        <v>13629</v>
      </c>
      <c r="F7129" s="5">
        <v>2</v>
      </c>
      <c r="G7129" s="5">
        <v>23</v>
      </c>
      <c r="H7129" s="5">
        <v>5016</v>
      </c>
      <c r="I7129" s="99" t="s">
        <v>29154</v>
      </c>
      <c r="J7129" s="46" t="s">
        <v>33104</v>
      </c>
      <c r="K7129" s="56"/>
      <c r="L7129" s="56"/>
      <c r="M7129" s="56">
        <f t="shared" si="552"/>
        <v>1920</v>
      </c>
      <c r="N7129" s="56"/>
      <c r="O7129" s="56">
        <f t="shared" si="553"/>
        <v>8</v>
      </c>
      <c r="P7129" s="56">
        <f t="shared" si="554"/>
        <v>31</v>
      </c>
      <c r="Q7129" s="2" t="str">
        <f t="shared" si="555"/>
        <v>&lt;a href="set04\he_august 10, 1920 - july 31, 1923\miscellaneous\walum_notes_august_31,_1920_p2_he.pdf"&gt;Notes&lt;/a&gt;</v>
      </c>
    </row>
    <row r="7130" spans="1:17" x14ac:dyDescent="0.25">
      <c r="A7130" s="2">
        <v>3003</v>
      </c>
      <c r="B7130" s="4" t="s">
        <v>505</v>
      </c>
      <c r="C7130" s="4" t="s">
        <v>828</v>
      </c>
      <c r="D7130" s="43">
        <v>7551</v>
      </c>
      <c r="E7130" s="5" t="s">
        <v>13630</v>
      </c>
      <c r="F7130" s="40">
        <v>1</v>
      </c>
      <c r="G7130" s="40">
        <v>32</v>
      </c>
      <c r="H7130" s="5"/>
      <c r="I7130" t="s">
        <v>30777</v>
      </c>
      <c r="J7130" s="46" t="s">
        <v>33120</v>
      </c>
      <c r="K7130" s="56"/>
      <c r="L7130" s="56"/>
      <c r="M7130" s="56">
        <f t="shared" si="552"/>
        <v>1920</v>
      </c>
      <c r="N7130" s="56"/>
      <c r="O7130" s="56">
        <f t="shared" si="553"/>
        <v>9</v>
      </c>
      <c r="P7130" s="56">
        <f t="shared" si="554"/>
        <v>2</v>
      </c>
      <c r="Q7130" s="2" t="str">
        <f t="shared" si="555"/>
        <v>&lt;a href="set03\tsr\tsr_october_26,_1916_-_august_3,_1922\miscellaneous\hoff,_oscar_f_no_sale_but_going_to_wi_spetember_2,_1920_p1_tsr.pdf"&gt;No Sale but going to WI&lt;/a&gt;</v>
      </c>
    </row>
    <row r="7131" spans="1:17" x14ac:dyDescent="0.25">
      <c r="A7131" s="2">
        <v>5352</v>
      </c>
      <c r="B7131" s="4" t="s">
        <v>963</v>
      </c>
      <c r="C7131" s="4" t="s">
        <v>610</v>
      </c>
      <c r="D7131" s="52">
        <v>7551</v>
      </c>
      <c r="E7131" s="5" t="s">
        <v>13630</v>
      </c>
      <c r="F7131" s="5">
        <v>1</v>
      </c>
      <c r="G7131" s="5">
        <v>32</v>
      </c>
      <c r="H7131" s="5">
        <v>6696</v>
      </c>
      <c r="I7131" t="s">
        <v>30587</v>
      </c>
      <c r="J7131" s="46" t="s">
        <v>33120</v>
      </c>
      <c r="K7131" s="56"/>
      <c r="L7131" s="56"/>
      <c r="M7131" s="56">
        <f t="shared" si="552"/>
        <v>1920</v>
      </c>
      <c r="N7131" s="56"/>
      <c r="O7131" s="56">
        <f t="shared" si="553"/>
        <v>9</v>
      </c>
      <c r="P7131" s="56">
        <f t="shared" si="554"/>
        <v>2</v>
      </c>
      <c r="Q7131" s="2" t="str">
        <f t="shared" si="555"/>
        <v>&lt;a href="set03\tsr\tsr_october_26,_1916_-_august_3,_1922\miscellaneous\nelson,_frank_appendicitis_september_2,_1920_p1_tsr.pdf"&gt;Appendicitis&lt;/a&gt;</v>
      </c>
    </row>
    <row r="7132" spans="1:17" x14ac:dyDescent="0.25">
      <c r="A7132" s="2">
        <v>3864</v>
      </c>
      <c r="B7132" s="4" t="s">
        <v>15788</v>
      </c>
      <c r="C7132" s="4" t="s">
        <v>179</v>
      </c>
      <c r="D7132" s="52">
        <v>7556</v>
      </c>
      <c r="E7132" s="5" t="s">
        <v>13629</v>
      </c>
      <c r="F7132" s="5">
        <v>1</v>
      </c>
      <c r="G7132" s="5">
        <v>23</v>
      </c>
      <c r="H7132" s="5">
        <v>4792</v>
      </c>
      <c r="I7132" t="s">
        <v>29155</v>
      </c>
      <c r="J7132" s="46" t="s">
        <v>33104</v>
      </c>
      <c r="K7132" s="56"/>
      <c r="L7132" s="56"/>
      <c r="M7132" s="56">
        <f t="shared" si="552"/>
        <v>1920</v>
      </c>
      <c r="N7132" s="56"/>
      <c r="O7132" s="56">
        <f t="shared" si="553"/>
        <v>9</v>
      </c>
      <c r="P7132" s="56">
        <f t="shared" si="554"/>
        <v>7</v>
      </c>
      <c r="Q7132" s="2" t="str">
        <f t="shared" si="555"/>
        <v>&lt;a href="set04\he_august 10, 1920 - july 31, 1923\miscellaneous\james,_e_t_barn_burns_september_7,_1920_p1_he.pdf"&gt;Barn burns&lt;/a&gt;</v>
      </c>
    </row>
    <row r="7133" spans="1:17" x14ac:dyDescent="0.25">
      <c r="A7133" s="2">
        <v>7463</v>
      </c>
      <c r="B7133" s="4" t="s">
        <v>10351</v>
      </c>
      <c r="C7133" s="4" t="s">
        <v>15829</v>
      </c>
      <c r="D7133" s="52">
        <v>7556</v>
      </c>
      <c r="E7133" s="5" t="s">
        <v>13629</v>
      </c>
      <c r="F7133" s="5">
        <v>4</v>
      </c>
      <c r="G7133" s="5">
        <v>23</v>
      </c>
      <c r="H7133" s="5">
        <v>5000</v>
      </c>
      <c r="I7133" t="s">
        <v>29156</v>
      </c>
      <c r="J7133" s="46" t="s">
        <v>33104</v>
      </c>
      <c r="K7133" s="56"/>
      <c r="L7133" s="56"/>
      <c r="M7133" s="56">
        <f t="shared" si="552"/>
        <v>1920</v>
      </c>
      <c r="N7133" s="56"/>
      <c r="O7133" s="56">
        <f t="shared" si="553"/>
        <v>9</v>
      </c>
      <c r="P7133" s="56">
        <f t="shared" si="554"/>
        <v>7</v>
      </c>
      <c r="Q7133" s="2" t="str">
        <f t="shared" si="555"/>
        <v>&lt;a href="set04\he_august 10, 1920 - july 31, 1923\miscellaneous\thoreson,_rev_p_a_resigns_as_pastor;_to_fargo_september_7,_1920_p4_he.pdf"&gt;Resigns as pastor; to Fargo&lt;/a&gt;</v>
      </c>
    </row>
    <row r="7134" spans="1:17" x14ac:dyDescent="0.25">
      <c r="A7134" s="2">
        <v>7931</v>
      </c>
      <c r="B7134" s="4" t="s">
        <v>13195</v>
      </c>
      <c r="C7134" s="4" t="s">
        <v>1607</v>
      </c>
      <c r="D7134" s="52">
        <v>7556</v>
      </c>
      <c r="E7134" s="5" t="s">
        <v>13629</v>
      </c>
      <c r="F7134" s="5">
        <v>2</v>
      </c>
      <c r="G7134" s="5">
        <v>23</v>
      </c>
      <c r="H7134" s="5">
        <v>5030</v>
      </c>
      <c r="I7134" s="99" t="s">
        <v>29157</v>
      </c>
      <c r="J7134" s="46" t="s">
        <v>33104</v>
      </c>
      <c r="K7134" s="56"/>
      <c r="L7134" s="56"/>
      <c r="M7134" s="56">
        <f t="shared" si="552"/>
        <v>1920</v>
      </c>
      <c r="N7134" s="56"/>
      <c r="O7134" s="56">
        <f t="shared" si="553"/>
        <v>9</v>
      </c>
      <c r="P7134" s="56">
        <f t="shared" si="554"/>
        <v>7</v>
      </c>
      <c r="Q7134" s="2" t="str">
        <f t="shared" si="555"/>
        <v>&lt;a href="set04\he_august 10, 1920 - july 31, 1923\miscellaneous\walum_notes_september_7,_1920_p2_he.pdf"&gt;Notes&lt;/a&gt;</v>
      </c>
    </row>
    <row r="7135" spans="1:17" x14ac:dyDescent="0.25">
      <c r="A7135" s="2">
        <v>8460</v>
      </c>
      <c r="B7135" s="4" t="s">
        <v>15844</v>
      </c>
      <c r="C7135" s="4" t="s">
        <v>15845</v>
      </c>
      <c r="D7135" s="52">
        <v>7556</v>
      </c>
      <c r="E7135" s="5" t="s">
        <v>13629</v>
      </c>
      <c r="F7135" s="5">
        <v>4</v>
      </c>
      <c r="G7135" s="5">
        <v>23</v>
      </c>
      <c r="H7135" s="5">
        <v>5100</v>
      </c>
      <c r="I7135" t="s">
        <v>29158</v>
      </c>
      <c r="J7135" s="46" t="s">
        <v>33104</v>
      </c>
      <c r="K7135" s="56"/>
      <c r="L7135" s="56"/>
      <c r="M7135" s="56">
        <f t="shared" si="552"/>
        <v>1920</v>
      </c>
      <c r="N7135" s="56"/>
      <c r="O7135" s="56">
        <f t="shared" si="553"/>
        <v>9</v>
      </c>
      <c r="P7135" s="56">
        <f t="shared" si="554"/>
        <v>7</v>
      </c>
      <c r="Q7135" s="2" t="str">
        <f t="shared" si="555"/>
        <v>&lt;a href="set04\he_august 10, 1920 - july 31, 1923\miscellaneous\wunderlich,_mrs_arvie_runs_over_a_laborer_september_7,_1920_p4_he.pdf"&gt;Runs over laborer&lt;/a&gt;</v>
      </c>
    </row>
    <row r="7136" spans="1:17" x14ac:dyDescent="0.25">
      <c r="A7136" s="2">
        <v>737</v>
      </c>
      <c r="B7136" s="4" t="s">
        <v>677</v>
      </c>
      <c r="C7136" s="4" t="s">
        <v>678</v>
      </c>
      <c r="D7136" s="52">
        <v>7558</v>
      </c>
      <c r="E7136" s="5" t="s">
        <v>13630</v>
      </c>
      <c r="F7136" s="5">
        <v>1</v>
      </c>
      <c r="G7136" s="5">
        <v>32</v>
      </c>
      <c r="H7136" s="5">
        <v>6474</v>
      </c>
      <c r="I7136" t="s">
        <v>30588</v>
      </c>
      <c r="J7136" s="46" t="s">
        <v>33120</v>
      </c>
      <c r="K7136" s="56"/>
      <c r="L7136" s="56"/>
      <c r="M7136" s="56">
        <f t="shared" si="552"/>
        <v>1920</v>
      </c>
      <c r="N7136" s="56"/>
      <c r="O7136" s="56">
        <f t="shared" si="553"/>
        <v>9</v>
      </c>
      <c r="P7136" s="56">
        <f t="shared" si="554"/>
        <v>9</v>
      </c>
      <c r="Q7136" s="2" t="str">
        <f t="shared" si="555"/>
        <v>&lt;a href="set03\tsr\tsr_october_26,_1916_-_august_3,_1922\miscellaneous\carlson,_oscar_filing_citizenship_papers_to_be_halvorson_september_9,_1920_p1_tsr.pdf"&gt;Filing citizenship papers changing name to Halvorson&lt;/a&gt;</v>
      </c>
    </row>
    <row r="7137" spans="1:17" x14ac:dyDescent="0.25">
      <c r="A7137" s="2">
        <v>2573</v>
      </c>
      <c r="B7137" s="4" t="s">
        <v>786</v>
      </c>
      <c r="C7137" s="4" t="s">
        <v>678</v>
      </c>
      <c r="D7137" s="52">
        <v>7558</v>
      </c>
      <c r="E7137" s="5" t="s">
        <v>13630</v>
      </c>
      <c r="F7137" s="5">
        <v>1</v>
      </c>
      <c r="G7137" s="5">
        <v>32</v>
      </c>
      <c r="H7137" s="5">
        <v>6563</v>
      </c>
      <c r="I7137" t="s">
        <v>30589</v>
      </c>
      <c r="J7137" s="46" t="s">
        <v>33120</v>
      </c>
      <c r="K7137" s="56"/>
      <c r="L7137" s="56"/>
      <c r="M7137" s="56">
        <f t="shared" si="552"/>
        <v>1920</v>
      </c>
      <c r="N7137" s="56"/>
      <c r="O7137" s="56">
        <f t="shared" si="553"/>
        <v>9</v>
      </c>
      <c r="P7137" s="56">
        <f t="shared" si="554"/>
        <v>9</v>
      </c>
      <c r="Q7137" s="2" t="str">
        <f t="shared" si="555"/>
        <v>&lt;a href="set03\tsr\tsr_october_26,_1916_-_august_3,_1922\miscellaneous\halvorson_carlson,_oscar_filing_citizenship_papers_september_9,_1920_p1_tsr.pdf"&gt;Filing citizenship papers changing name to Halvorson&lt;/a&gt;</v>
      </c>
    </row>
    <row r="7138" spans="1:17" x14ac:dyDescent="0.25">
      <c r="A7138" s="2">
        <v>3005</v>
      </c>
      <c r="B7138" s="4" t="s">
        <v>505</v>
      </c>
      <c r="C7138" s="4" t="s">
        <v>830</v>
      </c>
      <c r="D7138" s="52">
        <v>7558</v>
      </c>
      <c r="E7138" s="5" t="s">
        <v>13630</v>
      </c>
      <c r="F7138" s="5">
        <v>4</v>
      </c>
      <c r="G7138" s="5">
        <v>32</v>
      </c>
      <c r="H7138" s="5">
        <v>6593</v>
      </c>
      <c r="I7138" t="s">
        <v>30590</v>
      </c>
      <c r="J7138" s="46" t="s">
        <v>33120</v>
      </c>
      <c r="K7138" s="56"/>
      <c r="L7138" s="56"/>
      <c r="M7138" s="56">
        <f t="shared" si="552"/>
        <v>1920</v>
      </c>
      <c r="N7138" s="56"/>
      <c r="O7138" s="56">
        <f t="shared" si="553"/>
        <v>9</v>
      </c>
      <c r="P7138" s="56">
        <f t="shared" si="554"/>
        <v>9</v>
      </c>
      <c r="Q7138" s="2" t="str">
        <f t="shared" si="555"/>
        <v>&lt;a href="set03\tsr\tsr_october_26,_1916_-_august_3,_1922\miscellaneous\hoff,_oscar_f_to_wisconsin_september_9,_1920_p4_tsr.pdf"&gt;To Wisconsin &lt;/a&gt;</v>
      </c>
    </row>
    <row r="7139" spans="1:17" x14ac:dyDescent="0.25">
      <c r="A7139" s="2">
        <v>5171</v>
      </c>
      <c r="B7139" s="4" t="s">
        <v>949</v>
      </c>
      <c r="C7139" s="4" t="s">
        <v>953</v>
      </c>
      <c r="D7139" s="52">
        <v>7558</v>
      </c>
      <c r="E7139" s="5" t="s">
        <v>13630</v>
      </c>
      <c r="F7139" s="5">
        <v>1</v>
      </c>
      <c r="G7139" s="5">
        <v>32</v>
      </c>
      <c r="H7139" s="5">
        <v>6689</v>
      </c>
      <c r="I7139" t="s">
        <v>30591</v>
      </c>
      <c r="J7139" s="46" t="s">
        <v>33120</v>
      </c>
      <c r="K7139" s="56"/>
      <c r="L7139" s="56"/>
      <c r="M7139" s="56">
        <f t="shared" si="552"/>
        <v>1920</v>
      </c>
      <c r="N7139" s="56"/>
      <c r="O7139" s="56">
        <f t="shared" si="553"/>
        <v>9</v>
      </c>
      <c r="P7139" s="56">
        <f t="shared" si="554"/>
        <v>9</v>
      </c>
      <c r="Q7139" s="2" t="str">
        <f t="shared" si="555"/>
        <v>&lt;a href="set03\tsr\tsr_october_26,_1916_-_august_3,_1922\miscellaneous\miller,_hilding_charged_and_taken_to_valley_city_september_9,_1920_p1_tsr.pdf"&gt;Charged and taken to Valley City&lt;/a&gt;</v>
      </c>
    </row>
    <row r="7140" spans="1:17" x14ac:dyDescent="0.25">
      <c r="A7140" s="2">
        <v>7226</v>
      </c>
      <c r="B7140" s="4" t="s">
        <v>1082</v>
      </c>
      <c r="C7140" s="4" t="s">
        <v>1084</v>
      </c>
      <c r="D7140" s="52">
        <v>7558</v>
      </c>
      <c r="E7140" s="5" t="s">
        <v>13630</v>
      </c>
      <c r="F7140" s="5">
        <v>1</v>
      </c>
      <c r="G7140" s="5">
        <v>32</v>
      </c>
      <c r="H7140" s="5">
        <v>6785</v>
      </c>
      <c r="I7140" t="s">
        <v>30592</v>
      </c>
      <c r="J7140" s="46" t="s">
        <v>33120</v>
      </c>
      <c r="K7140" s="56"/>
      <c r="L7140" s="56"/>
      <c r="M7140" s="56">
        <f t="shared" si="552"/>
        <v>1920</v>
      </c>
      <c r="N7140" s="56"/>
      <c r="O7140" s="56">
        <f t="shared" si="553"/>
        <v>9</v>
      </c>
      <c r="P7140" s="56">
        <f t="shared" si="554"/>
        <v>9</v>
      </c>
      <c r="Q7140" s="2" t="str">
        <f t="shared" si="555"/>
        <v>&lt;a href="set03\tsr\tsr_october_26,_1916_-_august_3,_1922\miscellaneous\sutton_school_teachers_and_drivers_named_september_9,_1920_p1_tsr.pdf"&gt;Teachers and Drivers named&lt;/a&gt;</v>
      </c>
    </row>
    <row r="7141" spans="1:17" x14ac:dyDescent="0.25">
      <c r="A7141" s="2">
        <v>7670</v>
      </c>
      <c r="B7141" s="4" t="s">
        <v>1108</v>
      </c>
      <c r="C7141" s="4" t="s">
        <v>610</v>
      </c>
      <c r="D7141" s="52">
        <v>7558</v>
      </c>
      <c r="E7141" s="5" t="s">
        <v>13630</v>
      </c>
      <c r="F7141" s="5">
        <v>4</v>
      </c>
      <c r="G7141" s="5">
        <v>32</v>
      </c>
      <c r="H7141" s="5">
        <v>6801</v>
      </c>
      <c r="I7141" t="s">
        <v>30593</v>
      </c>
      <c r="J7141" s="46" t="s">
        <v>33120</v>
      </c>
      <c r="K7141" s="56"/>
      <c r="L7141" s="56"/>
      <c r="M7141" s="56">
        <f t="shared" si="552"/>
        <v>1920</v>
      </c>
      <c r="N7141" s="56"/>
      <c r="O7141" s="56">
        <f t="shared" si="553"/>
        <v>9</v>
      </c>
      <c r="P7141" s="56">
        <f t="shared" si="554"/>
        <v>9</v>
      </c>
      <c r="Q7141" s="2" t="str">
        <f t="shared" si="555"/>
        <v>&lt;a href="set03\tsr\tsr_october_26,_1916_-_august_3,_1922\miscellaneous\wagoner,_roy_appendicitis_september_9,_1920_p4_tsr.pdf"&gt;Appendicitis&lt;/a&gt;</v>
      </c>
    </row>
    <row r="7142" spans="1:17" x14ac:dyDescent="0.25">
      <c r="A7142" s="2">
        <v>8266</v>
      </c>
      <c r="B7142" s="4" t="s">
        <v>1133</v>
      </c>
      <c r="C7142" s="4" t="s">
        <v>1134</v>
      </c>
      <c r="D7142" s="52">
        <v>7558</v>
      </c>
      <c r="E7142" s="5" t="s">
        <v>13630</v>
      </c>
      <c r="F7142" s="5">
        <v>4</v>
      </c>
      <c r="G7142" s="5">
        <v>32</v>
      </c>
      <c r="H7142" s="5">
        <v>6822</v>
      </c>
      <c r="I7142" t="s">
        <v>30594</v>
      </c>
      <c r="J7142" s="46" t="s">
        <v>33120</v>
      </c>
      <c r="K7142" s="56"/>
      <c r="L7142" s="56"/>
      <c r="M7142" s="56">
        <f t="shared" si="552"/>
        <v>1920</v>
      </c>
      <c r="N7142" s="56"/>
      <c r="O7142" s="56">
        <f t="shared" si="553"/>
        <v>9</v>
      </c>
      <c r="P7142" s="56">
        <f t="shared" si="554"/>
        <v>9</v>
      </c>
      <c r="Q7142" s="2" t="str">
        <f t="shared" si="555"/>
        <v>&lt;a href="set03\tsr\tsr_october_26,_1916_-_august_3,_1922\miscellaneous\wilsie,_j_w_ankle_injury_september_9,_1920_p4_tsr.pdf"&gt;Ankle injury&lt;/a&gt;</v>
      </c>
    </row>
    <row r="7143" spans="1:17" x14ac:dyDescent="0.25">
      <c r="A7143" s="2">
        <v>2715</v>
      </c>
      <c r="B7143" s="4" t="s">
        <v>5948</v>
      </c>
      <c r="C7143" s="4" t="s">
        <v>1607</v>
      </c>
      <c r="D7143" s="52">
        <v>7563</v>
      </c>
      <c r="E7143" s="5" t="s">
        <v>13629</v>
      </c>
      <c r="F7143" s="5">
        <v>4</v>
      </c>
      <c r="G7143" s="5">
        <v>23</v>
      </c>
      <c r="H7143" s="5">
        <v>4753</v>
      </c>
      <c r="I7143" t="s">
        <v>29159</v>
      </c>
      <c r="J7143" s="46" t="s">
        <v>33104</v>
      </c>
      <c r="K7143" s="56"/>
      <c r="L7143" s="56"/>
      <c r="M7143" s="56">
        <f t="shared" si="552"/>
        <v>1920</v>
      </c>
      <c r="N7143" s="56"/>
      <c r="O7143" s="56">
        <f t="shared" si="553"/>
        <v>9</v>
      </c>
      <c r="P7143" s="56">
        <f t="shared" si="554"/>
        <v>14</v>
      </c>
      <c r="Q7143" s="2" t="str">
        <f t="shared" si="555"/>
        <v>&lt;a href="set04\he_august 10, 1920 - july 31, 1923\miscellaneous\hannaford_school_notes_september_14,_1920_p4_he.pdf"&gt;Notes&lt;/a&gt;</v>
      </c>
    </row>
    <row r="7144" spans="1:17" x14ac:dyDescent="0.25">
      <c r="A7144" s="2">
        <v>4109</v>
      </c>
      <c r="B7144" s="4" t="s">
        <v>15112</v>
      </c>
      <c r="C7144" s="4" t="s">
        <v>10202</v>
      </c>
      <c r="D7144" s="52">
        <v>7563</v>
      </c>
      <c r="E7144" s="5" t="s">
        <v>13629</v>
      </c>
      <c r="F7144" s="5">
        <v>4</v>
      </c>
      <c r="G7144" s="5">
        <v>23</v>
      </c>
      <c r="H7144" s="5">
        <v>4817</v>
      </c>
      <c r="I7144" t="s">
        <v>29160</v>
      </c>
      <c r="J7144" s="46" t="s">
        <v>33104</v>
      </c>
      <c r="K7144" s="56"/>
      <c r="L7144" s="56"/>
      <c r="M7144" s="56">
        <f t="shared" si="552"/>
        <v>1920</v>
      </c>
      <c r="N7144" s="56"/>
      <c r="O7144" s="56">
        <f t="shared" si="553"/>
        <v>9</v>
      </c>
      <c r="P7144" s="56">
        <f t="shared" si="554"/>
        <v>14</v>
      </c>
      <c r="Q7144" s="2" t="str">
        <f t="shared" si="555"/>
        <v>&lt;a href="set04\he_august 10, 1920 - july 31, 1923\miscellaneous\karnak_news_september_14,_1920_p4_he.pdf"&gt;News&lt;/a&gt;</v>
      </c>
    </row>
    <row r="7145" spans="1:17" x14ac:dyDescent="0.25">
      <c r="A7145" s="2">
        <v>4777</v>
      </c>
      <c r="B7145" s="4" t="s">
        <v>15690</v>
      </c>
      <c r="C7145" s="4" t="s">
        <v>15797</v>
      </c>
      <c r="D7145" s="52">
        <v>7563</v>
      </c>
      <c r="E7145" s="5" t="s">
        <v>13629</v>
      </c>
      <c r="F7145" s="5">
        <v>4</v>
      </c>
      <c r="G7145" s="5">
        <v>23</v>
      </c>
      <c r="H7145" s="5">
        <v>4865</v>
      </c>
      <c r="I7145" t="s">
        <v>29161</v>
      </c>
      <c r="J7145" s="46" t="s">
        <v>33104</v>
      </c>
      <c r="K7145" s="56"/>
      <c r="L7145" s="56"/>
      <c r="M7145" s="56">
        <f t="shared" si="552"/>
        <v>1920</v>
      </c>
      <c r="N7145" s="56"/>
      <c r="O7145" s="56">
        <f t="shared" si="553"/>
        <v>9</v>
      </c>
      <c r="P7145" s="56">
        <f t="shared" si="554"/>
        <v>14</v>
      </c>
      <c r="Q7145" s="2" t="str">
        <f t="shared" si="555"/>
        <v>&lt;a href="set04\he_august 10, 1920 - july 31, 1923\miscellaneous\lerum,_lars_buys_farm_in_norway_september_14,_1920_p4_he.pdf"&gt;Buys Farm in Norway&lt;/a&gt;</v>
      </c>
    </row>
    <row r="7146" spans="1:17" x14ac:dyDescent="0.25">
      <c r="A7146" s="2">
        <v>4797</v>
      </c>
      <c r="B7146" s="4" t="s">
        <v>15798</v>
      </c>
      <c r="C7146" s="4" t="s">
        <v>15799</v>
      </c>
      <c r="D7146" s="52">
        <v>7563</v>
      </c>
      <c r="E7146" s="5" t="s">
        <v>13629</v>
      </c>
      <c r="F7146" s="5">
        <v>4</v>
      </c>
      <c r="G7146" s="5">
        <v>23</v>
      </c>
      <c r="H7146" s="5">
        <v>4867</v>
      </c>
      <c r="I7146" t="s">
        <v>29162</v>
      </c>
      <c r="J7146" s="46" t="s">
        <v>33104</v>
      </c>
      <c r="K7146" s="56"/>
      <c r="L7146" s="56"/>
      <c r="M7146" s="56">
        <f t="shared" si="552"/>
        <v>1920</v>
      </c>
      <c r="N7146" s="56"/>
      <c r="O7146" s="56">
        <f t="shared" si="553"/>
        <v>9</v>
      </c>
      <c r="P7146" s="56">
        <f t="shared" si="554"/>
        <v>14</v>
      </c>
      <c r="Q7146" s="2" t="str">
        <f t="shared" si="555"/>
        <v>&lt;a href="set04\he_august 10, 1920 - july 31, 1923\miscellaneous\lie,_john_broken_nose_september_14,_1920_p4_he.pdf"&gt;Broken Nose&lt;/a&gt;</v>
      </c>
    </row>
    <row r="7147" spans="1:17" x14ac:dyDescent="0.25">
      <c r="A7147" s="2">
        <v>7729</v>
      </c>
      <c r="B7147" s="4" t="s">
        <v>15752</v>
      </c>
      <c r="C7147" s="4" t="s">
        <v>15837</v>
      </c>
      <c r="D7147" s="52">
        <v>7563</v>
      </c>
      <c r="E7147" s="5" t="s">
        <v>13629</v>
      </c>
      <c r="F7147" s="5">
        <v>2</v>
      </c>
      <c r="G7147" s="5">
        <v>23</v>
      </c>
      <c r="H7147" s="5">
        <v>5012</v>
      </c>
      <c r="I7147" t="s">
        <v>29163</v>
      </c>
      <c r="J7147" s="46" t="s">
        <v>33104</v>
      </c>
      <c r="K7147" s="56"/>
      <c r="L7147" s="56"/>
      <c r="M7147" s="56">
        <f t="shared" si="552"/>
        <v>1920</v>
      </c>
      <c r="N7147" s="56"/>
      <c r="O7147" s="56">
        <f t="shared" si="553"/>
        <v>9</v>
      </c>
      <c r="P7147" s="56">
        <f t="shared" si="554"/>
        <v>14</v>
      </c>
      <c r="Q7147" s="2" t="str">
        <f t="shared" si="555"/>
        <v>&lt;a href="set04\he_august 10, 1920 - july 31, 1923\miscellaneous\wallum,_elmer_to_quit_farming;_auction_sale_september_14,_1920_p2_he.pdf"&gt;To quit farming; Auction Sale&lt;/a&gt;</v>
      </c>
    </row>
    <row r="7148" spans="1:17" x14ac:dyDescent="0.25">
      <c r="A7148" s="2">
        <v>7932</v>
      </c>
      <c r="B7148" s="4" t="s">
        <v>13195</v>
      </c>
      <c r="C7148" s="4" t="s">
        <v>1607</v>
      </c>
      <c r="D7148" s="52">
        <v>7563</v>
      </c>
      <c r="E7148" s="5" t="s">
        <v>13629</v>
      </c>
      <c r="F7148" s="5">
        <v>2</v>
      </c>
      <c r="G7148" s="5">
        <v>23</v>
      </c>
      <c r="H7148" s="5">
        <v>5031</v>
      </c>
      <c r="I7148" s="99" t="s">
        <v>29164</v>
      </c>
      <c r="J7148" s="46" t="s">
        <v>33104</v>
      </c>
      <c r="K7148" s="56"/>
      <c r="L7148" s="56"/>
      <c r="M7148" s="56">
        <f t="shared" si="552"/>
        <v>1920</v>
      </c>
      <c r="N7148" s="56"/>
      <c r="O7148" s="56">
        <f t="shared" si="553"/>
        <v>9</v>
      </c>
      <c r="P7148" s="56">
        <f t="shared" si="554"/>
        <v>14</v>
      </c>
      <c r="Q7148" s="2" t="str">
        <f t="shared" si="555"/>
        <v>&lt;a href="set04\he_august 10, 1920 - july 31, 1923\miscellaneous\walum_notes_september_14,_1920_p2_he.pdf"&gt;Notes&lt;/a&gt;</v>
      </c>
    </row>
    <row r="7149" spans="1:17" x14ac:dyDescent="0.25">
      <c r="A7149" s="2">
        <v>1901</v>
      </c>
      <c r="B7149" s="4" t="s">
        <v>748</v>
      </c>
      <c r="C7149" s="4" t="s">
        <v>750</v>
      </c>
      <c r="D7149" s="52">
        <v>7565</v>
      </c>
      <c r="E7149" s="5" t="s">
        <v>13630</v>
      </c>
      <c r="F7149" s="5">
        <v>1</v>
      </c>
      <c r="G7149" s="5">
        <v>32</v>
      </c>
      <c r="H7149" s="5">
        <v>6535</v>
      </c>
      <c r="I7149" t="s">
        <v>30595</v>
      </c>
      <c r="J7149" s="46" t="s">
        <v>33120</v>
      </c>
      <c r="K7149" s="56"/>
      <c r="L7149" s="56"/>
      <c r="M7149" s="56">
        <f t="shared" si="552"/>
        <v>1920</v>
      </c>
      <c r="N7149" s="56"/>
      <c r="O7149" s="56">
        <f t="shared" si="553"/>
        <v>9</v>
      </c>
      <c r="P7149" s="56">
        <f t="shared" si="554"/>
        <v>16</v>
      </c>
      <c r="Q7149" s="2" t="str">
        <f t="shared" si="555"/>
        <v>&lt;a href="set03\tsr\tsr_october_26,_1916_-_august_3,_1922\miscellaneous\fallen,_w_h_more_movies_shown_september_16,_1920_p1_tsr.pdf"&gt;More Movies shown&lt;/a&gt;</v>
      </c>
    </row>
    <row r="7150" spans="1:17" x14ac:dyDescent="0.25">
      <c r="A7150" s="2">
        <v>2820</v>
      </c>
      <c r="B7150" s="4" t="s">
        <v>15782</v>
      </c>
      <c r="C7150" s="4" t="s">
        <v>839</v>
      </c>
      <c r="D7150" s="52">
        <v>7570</v>
      </c>
      <c r="E7150" s="5" t="s">
        <v>13629</v>
      </c>
      <c r="F7150" s="5">
        <v>8</v>
      </c>
      <c r="G7150" s="5">
        <v>23</v>
      </c>
      <c r="H7150" s="5">
        <v>4772</v>
      </c>
      <c r="I7150" t="s">
        <v>29165</v>
      </c>
      <c r="J7150" s="46" t="s">
        <v>33104</v>
      </c>
      <c r="K7150" s="56"/>
      <c r="L7150" s="56"/>
      <c r="M7150" s="56">
        <f t="shared" si="552"/>
        <v>1920</v>
      </c>
      <c r="N7150" s="56"/>
      <c r="O7150" s="56">
        <f t="shared" si="553"/>
        <v>9</v>
      </c>
      <c r="P7150" s="56">
        <f t="shared" si="554"/>
        <v>21</v>
      </c>
      <c r="Q7150" s="2" t="str">
        <f t="shared" si="555"/>
        <v>&lt;a href="set04\he_august 10, 1920 - july 31, 1923\miscellaneous\harris,_chas_auction_sale_september_21,_1920_p8_he.pdf"&gt;Auction Sale&lt;/a&gt;</v>
      </c>
    </row>
    <row r="7151" spans="1:17" x14ac:dyDescent="0.25">
      <c r="A7151" s="2">
        <v>4890</v>
      </c>
      <c r="B7151" s="4" t="s">
        <v>15801</v>
      </c>
      <c r="C7151" s="4" t="s">
        <v>839</v>
      </c>
      <c r="D7151" s="52">
        <v>7570</v>
      </c>
      <c r="E7151" s="5" t="s">
        <v>13629</v>
      </c>
      <c r="F7151" s="5">
        <v>8</v>
      </c>
      <c r="G7151" s="5">
        <v>23</v>
      </c>
      <c r="H7151" s="5">
        <v>4872</v>
      </c>
      <c r="I7151" t="s">
        <v>29166</v>
      </c>
      <c r="J7151" s="46" t="s">
        <v>33104</v>
      </c>
      <c r="K7151" s="56"/>
      <c r="L7151" s="56"/>
      <c r="M7151" s="56">
        <f t="shared" si="552"/>
        <v>1920</v>
      </c>
      <c r="N7151" s="56"/>
      <c r="O7151" s="56">
        <f t="shared" si="553"/>
        <v>9</v>
      </c>
      <c r="P7151" s="56">
        <f t="shared" si="554"/>
        <v>21</v>
      </c>
      <c r="Q7151" s="2" t="str">
        <f t="shared" si="555"/>
        <v>&lt;a href="set04\he_august 10, 1920 - july 31, 1923\miscellaneous\lunde,_martin_auction_sale_september_21,_1920_p8_he.pdf"&gt;Auction Sale&lt;/a&gt;</v>
      </c>
    </row>
    <row r="7152" spans="1:17" x14ac:dyDescent="0.25">
      <c r="A7152" s="2">
        <v>5820</v>
      </c>
      <c r="B7152" s="4" t="s">
        <v>15816</v>
      </c>
      <c r="C7152" s="4" t="s">
        <v>839</v>
      </c>
      <c r="D7152" s="52">
        <v>7570</v>
      </c>
      <c r="E7152" s="5" t="s">
        <v>13629</v>
      </c>
      <c r="F7152" s="5">
        <v>8</v>
      </c>
      <c r="G7152" s="5">
        <v>23</v>
      </c>
      <c r="H7152" s="5">
        <v>4929</v>
      </c>
      <c r="I7152" t="s">
        <v>29167</v>
      </c>
      <c r="J7152" s="46" t="s">
        <v>33104</v>
      </c>
      <c r="K7152" s="56"/>
      <c r="L7152" s="56"/>
      <c r="M7152" s="56">
        <f t="shared" si="552"/>
        <v>1920</v>
      </c>
      <c r="N7152" s="56"/>
      <c r="O7152" s="56">
        <f t="shared" si="553"/>
        <v>9</v>
      </c>
      <c r="P7152" s="56">
        <f t="shared" si="554"/>
        <v>21</v>
      </c>
      <c r="Q7152" s="2" t="str">
        <f t="shared" si="555"/>
        <v>&lt;a href="set04\he_august 10, 1920 - july 31, 1923\miscellaneous\peterson,_c_l_auction_sale_september_21,_1920_p8_he.pdf"&gt;Auction Sale&lt;/a&gt;</v>
      </c>
    </row>
    <row r="7153" spans="1:17" x14ac:dyDescent="0.25">
      <c r="A7153" s="2">
        <v>7933</v>
      </c>
      <c r="B7153" s="4" t="s">
        <v>13195</v>
      </c>
      <c r="C7153" s="4" t="s">
        <v>1607</v>
      </c>
      <c r="D7153" s="52">
        <v>7570</v>
      </c>
      <c r="E7153" s="5" t="s">
        <v>13629</v>
      </c>
      <c r="F7153" s="5">
        <v>2</v>
      </c>
      <c r="G7153" s="5">
        <v>23</v>
      </c>
      <c r="H7153" s="5">
        <v>5032</v>
      </c>
      <c r="I7153" s="99" t="s">
        <v>29168</v>
      </c>
      <c r="J7153" s="46" t="s">
        <v>33104</v>
      </c>
      <c r="K7153" s="56"/>
      <c r="L7153" s="56"/>
      <c r="M7153" s="56">
        <f t="shared" si="552"/>
        <v>1920</v>
      </c>
      <c r="N7153" s="56"/>
      <c r="O7153" s="56">
        <f t="shared" si="553"/>
        <v>9</v>
      </c>
      <c r="P7153" s="56">
        <f t="shared" si="554"/>
        <v>21</v>
      </c>
      <c r="Q7153" s="2" t="str">
        <f t="shared" si="555"/>
        <v>&lt;a href="set04\he_august 10, 1920 - july 31, 1923\miscellaneous\walum_notes_september_21,_1920_p2_he.pdf"&gt;Notes&lt;/a&gt;</v>
      </c>
    </row>
    <row r="7154" spans="1:17" x14ac:dyDescent="0.25">
      <c r="A7154" s="2">
        <v>5103</v>
      </c>
      <c r="B7154" s="4" t="s">
        <v>535</v>
      </c>
      <c r="C7154" s="4" t="s">
        <v>942</v>
      </c>
      <c r="D7154" s="52">
        <v>7572</v>
      </c>
      <c r="E7154" s="5" t="s">
        <v>13630</v>
      </c>
      <c r="F7154" s="5">
        <v>1</v>
      </c>
      <c r="G7154" s="5">
        <v>32</v>
      </c>
      <c r="H7154" s="5">
        <v>6681</v>
      </c>
      <c r="I7154" t="s">
        <v>30596</v>
      </c>
      <c r="J7154" s="46" t="s">
        <v>33120</v>
      </c>
      <c r="K7154" s="56"/>
      <c r="L7154" s="56"/>
      <c r="M7154" s="56">
        <f t="shared" si="552"/>
        <v>1920</v>
      </c>
      <c r="N7154" s="56"/>
      <c r="O7154" s="56">
        <f t="shared" si="553"/>
        <v>9</v>
      </c>
      <c r="P7154" s="56">
        <f t="shared" si="554"/>
        <v>23</v>
      </c>
      <c r="Q7154" s="2" t="str">
        <f t="shared" si="555"/>
        <v>&lt;a href="set03\tsr\tsr_october_26,_1916_-_august_3,_1922\miscellaneous\melgard,_fred_furniture_and_hand_burnt_in_car_september_23,_1920_p1_tsr.pdf"&gt;Furniture and hand burnt in car&lt;/a&gt;</v>
      </c>
    </row>
    <row r="7155" spans="1:17" x14ac:dyDescent="0.25">
      <c r="A7155" s="2">
        <v>208</v>
      </c>
      <c r="B7155" s="4" t="s">
        <v>14168</v>
      </c>
      <c r="C7155" s="4" t="s">
        <v>15764</v>
      </c>
      <c r="D7155" s="52">
        <v>7577</v>
      </c>
      <c r="E7155" s="5" t="s">
        <v>13629</v>
      </c>
      <c r="F7155" s="5">
        <v>4</v>
      </c>
      <c r="G7155" s="5">
        <v>23</v>
      </c>
      <c r="H7155" s="5">
        <v>4682</v>
      </c>
      <c r="I7155" t="s">
        <v>29169</v>
      </c>
      <c r="J7155" s="46" t="s">
        <v>33104</v>
      </c>
      <c r="K7155" s="56"/>
      <c r="L7155" s="56"/>
      <c r="M7155" s="56">
        <f t="shared" ref="M7155:M7218" si="556">YEAR(D7155)</f>
        <v>1920</v>
      </c>
      <c r="N7155" s="56"/>
      <c r="O7155" s="56">
        <f t="shared" ref="O7155:O7218" si="557">MONTH(D7155)</f>
        <v>9</v>
      </c>
      <c r="P7155" s="56">
        <f t="shared" ref="P7155:P7218" si="558">DAY(D7155)</f>
        <v>28</v>
      </c>
      <c r="Q7155" s="2" t="str">
        <f t="shared" si="555"/>
        <v>&lt;a href="set04\he_august 10, 1920 - july 31, 1923\miscellaneous\angus,_alice_to_attend_univ_of_mn_in_journalism_september_28,_1920_p4_he.pdf"&gt;To attend Univ of MN in Journalism&lt;/a&gt;</v>
      </c>
    </row>
    <row r="7156" spans="1:17" x14ac:dyDescent="0.25">
      <c r="A7156" s="2">
        <v>4110</v>
      </c>
      <c r="B7156" s="4" t="s">
        <v>15112</v>
      </c>
      <c r="C7156" s="4" t="s">
        <v>10202</v>
      </c>
      <c r="D7156" s="52">
        <v>7577</v>
      </c>
      <c r="E7156" s="5" t="s">
        <v>13629</v>
      </c>
      <c r="F7156" s="5">
        <v>4</v>
      </c>
      <c r="G7156" s="5">
        <v>23</v>
      </c>
      <c r="H7156" s="5">
        <v>4818</v>
      </c>
      <c r="I7156" t="s">
        <v>29170</v>
      </c>
      <c r="J7156" s="46" t="s">
        <v>33104</v>
      </c>
      <c r="K7156" s="56"/>
      <c r="L7156" s="56"/>
      <c r="M7156" s="56">
        <f t="shared" si="556"/>
        <v>1920</v>
      </c>
      <c r="N7156" s="56"/>
      <c r="O7156" s="56">
        <f t="shared" si="557"/>
        <v>9</v>
      </c>
      <c r="P7156" s="56">
        <f t="shared" si="558"/>
        <v>28</v>
      </c>
      <c r="Q7156" s="2" t="str">
        <f t="shared" si="555"/>
        <v>&lt;a href="set04\he_august 10, 1920 - july 31, 1923\miscellaneous\karnak_news_september_28,_1920_p4_he.pdf"&gt;News&lt;/a&gt;</v>
      </c>
    </row>
    <row r="7157" spans="1:17" x14ac:dyDescent="0.25">
      <c r="A7157" s="2">
        <v>5773</v>
      </c>
      <c r="B7157" s="4" t="s">
        <v>6111</v>
      </c>
      <c r="C7157" s="4" t="s">
        <v>839</v>
      </c>
      <c r="D7157" s="52">
        <v>7577</v>
      </c>
      <c r="E7157" s="5" t="s">
        <v>13629</v>
      </c>
      <c r="F7157" s="5">
        <v>4</v>
      </c>
      <c r="G7157" s="5">
        <v>23</v>
      </c>
      <c r="H7157" s="5">
        <v>4928</v>
      </c>
      <c r="I7157" t="s">
        <v>29171</v>
      </c>
      <c r="J7157" s="46" t="s">
        <v>33104</v>
      </c>
      <c r="K7157" s="56"/>
      <c r="L7157" s="56"/>
      <c r="M7157" s="56">
        <f t="shared" si="556"/>
        <v>1920</v>
      </c>
      <c r="N7157" s="56"/>
      <c r="O7157" s="56">
        <f t="shared" si="557"/>
        <v>9</v>
      </c>
      <c r="P7157" s="56">
        <f t="shared" si="558"/>
        <v>28</v>
      </c>
      <c r="Q7157" s="2" t="str">
        <f t="shared" si="555"/>
        <v>&lt;a href="set04\he_august 10, 1920 - july 31, 1923\miscellaneous\paulson,_frank_auction_sale_september_28,_1920_p4_he.pdf"&gt;Auction Sale&lt;/a&gt;</v>
      </c>
    </row>
    <row r="7158" spans="1:17" x14ac:dyDescent="0.25">
      <c r="A7158" s="2">
        <v>6753</v>
      </c>
      <c r="B7158" s="4" t="s">
        <v>15819</v>
      </c>
      <c r="C7158" s="4" t="s">
        <v>610</v>
      </c>
      <c r="D7158" s="52">
        <v>7577</v>
      </c>
      <c r="E7158" s="5" t="s">
        <v>13629</v>
      </c>
      <c r="F7158" s="5">
        <v>5</v>
      </c>
      <c r="G7158" s="5">
        <v>23</v>
      </c>
      <c r="H7158" s="5">
        <v>4979</v>
      </c>
      <c r="I7158" t="s">
        <v>29172</v>
      </c>
      <c r="J7158" s="46" t="s">
        <v>33104</v>
      </c>
      <c r="K7158" s="56"/>
      <c r="L7158" s="56"/>
      <c r="M7158" s="56">
        <f t="shared" si="556"/>
        <v>1920</v>
      </c>
      <c r="N7158" s="56"/>
      <c r="O7158" s="56">
        <f t="shared" si="557"/>
        <v>9</v>
      </c>
      <c r="P7158" s="56">
        <f t="shared" si="558"/>
        <v>28</v>
      </c>
      <c r="Q7158" s="2" t="str">
        <f t="shared" si="555"/>
        <v>&lt;a href="set04\he_august 10, 1920 - july 31, 1923\miscellaneous\stafney,_lowell_appendicitis_september_28,_1920_p5_he.pdf"&gt;Appendicitis&lt;/a&gt;</v>
      </c>
    </row>
    <row r="7159" spans="1:17" x14ac:dyDescent="0.25">
      <c r="A7159" s="2">
        <v>7934</v>
      </c>
      <c r="B7159" s="4" t="s">
        <v>13195</v>
      </c>
      <c r="C7159" s="4" t="s">
        <v>1607</v>
      </c>
      <c r="D7159" s="52">
        <v>7577</v>
      </c>
      <c r="E7159" s="5" t="s">
        <v>13629</v>
      </c>
      <c r="F7159" s="5">
        <v>2</v>
      </c>
      <c r="G7159" s="5">
        <v>23</v>
      </c>
      <c r="H7159" s="5">
        <v>5033</v>
      </c>
      <c r="I7159" s="99" t="s">
        <v>29173</v>
      </c>
      <c r="J7159" s="46" t="s">
        <v>33104</v>
      </c>
      <c r="K7159" s="56"/>
      <c r="L7159" s="56"/>
      <c r="M7159" s="56">
        <f t="shared" si="556"/>
        <v>1920</v>
      </c>
      <c r="N7159" s="56"/>
      <c r="O7159" s="56">
        <f t="shared" si="557"/>
        <v>9</v>
      </c>
      <c r="P7159" s="56">
        <f t="shared" si="558"/>
        <v>28</v>
      </c>
      <c r="Q7159" s="2" t="str">
        <f t="shared" si="555"/>
        <v>&lt;a href="set04\he_august 10, 1920 - july 31, 1923\miscellaneous\walum_notes_september_28,_1920_p2_he.pdf"&gt;Notes&lt;/a&gt;</v>
      </c>
    </row>
    <row r="7160" spans="1:17" x14ac:dyDescent="0.25">
      <c r="A7160" s="2">
        <v>11</v>
      </c>
      <c r="B7160" s="4" t="s">
        <v>15761</v>
      </c>
      <c r="C7160" s="4" t="s">
        <v>839</v>
      </c>
      <c r="D7160" s="52">
        <v>7584</v>
      </c>
      <c r="E7160" s="5" t="s">
        <v>13629</v>
      </c>
      <c r="F7160" s="5">
        <v>5</v>
      </c>
      <c r="G7160" s="5">
        <v>23</v>
      </c>
      <c r="H7160" s="5">
        <v>4672</v>
      </c>
      <c r="I7160" t="s">
        <v>29174</v>
      </c>
      <c r="J7160" s="46" t="s">
        <v>33104</v>
      </c>
      <c r="K7160" s="56"/>
      <c r="L7160" s="56"/>
      <c r="M7160" s="56">
        <f t="shared" si="556"/>
        <v>1920</v>
      </c>
      <c r="N7160" s="56"/>
      <c r="O7160" s="56">
        <f t="shared" si="557"/>
        <v>10</v>
      </c>
      <c r="P7160" s="56">
        <f t="shared" si="558"/>
        <v>5</v>
      </c>
      <c r="Q7160" s="2" t="str">
        <f t="shared" si="555"/>
        <v>&lt;a href="set04\he_august 10, 1920 - july 31, 1923\miscellaneous\aarestad,_g_m_and_e_j_auction_sale_october_5,_1920_p5_he.pdf"&gt;Auction Sale&lt;/a&gt;</v>
      </c>
    </row>
    <row r="7161" spans="1:17" x14ac:dyDescent="0.25">
      <c r="A7161" s="2">
        <v>287</v>
      </c>
      <c r="B7161" s="4" t="s">
        <v>15765</v>
      </c>
      <c r="C7161" s="4" t="s">
        <v>15766</v>
      </c>
      <c r="D7161" s="52">
        <v>7584</v>
      </c>
      <c r="E7161" s="5" t="s">
        <v>13629</v>
      </c>
      <c r="F7161" s="5">
        <v>1</v>
      </c>
      <c r="G7161" s="5">
        <v>23</v>
      </c>
      <c r="H7161" s="5">
        <v>4686</v>
      </c>
      <c r="I7161" t="s">
        <v>29175</v>
      </c>
      <c r="J7161" s="46" t="s">
        <v>33104</v>
      </c>
      <c r="K7161" s="56"/>
      <c r="L7161" s="56"/>
      <c r="M7161" s="56">
        <f t="shared" si="556"/>
        <v>1920</v>
      </c>
      <c r="N7161" s="56"/>
      <c r="O7161" s="56">
        <f t="shared" si="557"/>
        <v>10</v>
      </c>
      <c r="P7161" s="56">
        <f t="shared" si="558"/>
        <v>5</v>
      </c>
      <c r="Q7161" s="2" t="str">
        <f t="shared" si="555"/>
        <v>&lt;a href="set04\he_august 10, 1920 - july 31, 1923\miscellaneous\bagley,_joe_shot_by_rr_agent_october_5,_1920_p1_he.pdf"&gt;Shot by RR agent&lt;/a&gt;</v>
      </c>
    </row>
    <row r="7162" spans="1:17" x14ac:dyDescent="0.25">
      <c r="A7162" s="2">
        <v>1690</v>
      </c>
      <c r="B7162" s="4" t="s">
        <v>15772</v>
      </c>
      <c r="C7162" s="4" t="s">
        <v>15773</v>
      </c>
      <c r="D7162" s="52">
        <v>7584</v>
      </c>
      <c r="E7162" s="5" t="s">
        <v>13629</v>
      </c>
      <c r="F7162" s="5">
        <v>1</v>
      </c>
      <c r="G7162" s="5">
        <v>23</v>
      </c>
      <c r="H7162" s="5">
        <v>4719</v>
      </c>
      <c r="I7162" t="s">
        <v>29176</v>
      </c>
      <c r="J7162" s="46" t="s">
        <v>33104</v>
      </c>
      <c r="K7162" s="56"/>
      <c r="L7162" s="56"/>
      <c r="M7162" s="56">
        <f t="shared" si="556"/>
        <v>1920</v>
      </c>
      <c r="N7162" s="56"/>
      <c r="O7162" s="56">
        <f t="shared" si="557"/>
        <v>10</v>
      </c>
      <c r="P7162" s="56">
        <f t="shared" si="558"/>
        <v>5</v>
      </c>
      <c r="Q7162" s="2" t="str">
        <f t="shared" si="555"/>
        <v>&lt;a href="set04\he_august 10, 1920 - july 31, 1923\miscellaneous\duff,_e_a_auto_stolen_and_recovered_pt1_october_5,_1920_p1_he.pdf"&gt;Auto stolen and recovered pt1&lt;/a&gt;</v>
      </c>
    </row>
    <row r="7163" spans="1:17" x14ac:dyDescent="0.25">
      <c r="A7163" s="2">
        <v>1691</v>
      </c>
      <c r="B7163" s="4" t="s">
        <v>15772</v>
      </c>
      <c r="C7163" s="4" t="s">
        <v>15774</v>
      </c>
      <c r="D7163" s="52">
        <v>7584</v>
      </c>
      <c r="E7163" s="5" t="s">
        <v>13629</v>
      </c>
      <c r="F7163" s="5">
        <v>3</v>
      </c>
      <c r="G7163" s="5">
        <v>23</v>
      </c>
      <c r="H7163" s="5">
        <v>4720</v>
      </c>
      <c r="I7163" t="s">
        <v>29177</v>
      </c>
      <c r="J7163" s="46" t="s">
        <v>33104</v>
      </c>
      <c r="K7163" s="56"/>
      <c r="L7163" s="56"/>
      <c r="M7163" s="56">
        <f t="shared" si="556"/>
        <v>1920</v>
      </c>
      <c r="N7163" s="56"/>
      <c r="O7163" s="56">
        <f t="shared" si="557"/>
        <v>10</v>
      </c>
      <c r="P7163" s="56">
        <f t="shared" si="558"/>
        <v>5</v>
      </c>
      <c r="Q7163" s="2" t="str">
        <f t="shared" si="555"/>
        <v>&lt;a href="set04\he_august 10, 1920 - july 31, 1923\miscellaneous\duff,_e_a_auto_stolen_and_recovered_pt2_october_5,_1920_p3_he.pdf"&gt;Auto stolen and recovered pt2&lt;/a&gt;</v>
      </c>
    </row>
    <row r="7164" spans="1:17" x14ac:dyDescent="0.25">
      <c r="A7164" s="2">
        <v>4037</v>
      </c>
      <c r="B7164" s="4" t="s">
        <v>15789</v>
      </c>
      <c r="C7164" s="4" t="s">
        <v>15791</v>
      </c>
      <c r="D7164" s="52">
        <v>7584</v>
      </c>
      <c r="E7164" s="5" t="s">
        <v>13629</v>
      </c>
      <c r="F7164" s="5">
        <v>1</v>
      </c>
      <c r="G7164" s="5">
        <v>23</v>
      </c>
      <c r="H7164" s="5">
        <v>4803</v>
      </c>
      <c r="I7164" t="s">
        <v>29178</v>
      </c>
      <c r="J7164" s="46" t="s">
        <v>33104</v>
      </c>
      <c r="K7164" s="56"/>
      <c r="L7164" s="56"/>
      <c r="M7164" s="56">
        <f t="shared" si="556"/>
        <v>1920</v>
      </c>
      <c r="N7164" s="56"/>
      <c r="O7164" s="56">
        <f t="shared" si="557"/>
        <v>10</v>
      </c>
      <c r="P7164" s="56">
        <f t="shared" si="558"/>
        <v>5</v>
      </c>
      <c r="Q7164" s="2" t="str">
        <f t="shared" si="555"/>
        <v>&lt;a href="set04\he_august 10, 1920 - july 31, 1923\miscellaneous\kaastad,_anna_in_auto_accident_pt1_october_5,_1920_p1_he.pdf"&gt;Auto Accident pt1&lt;/a&gt;</v>
      </c>
    </row>
    <row r="7165" spans="1:17" x14ac:dyDescent="0.25">
      <c r="A7165" s="2">
        <v>4038</v>
      </c>
      <c r="B7165" s="4" t="s">
        <v>15789</v>
      </c>
      <c r="C7165" s="4" t="s">
        <v>15790</v>
      </c>
      <c r="D7165" s="52">
        <v>7584</v>
      </c>
      <c r="E7165" s="5" t="s">
        <v>13629</v>
      </c>
      <c r="F7165" s="5">
        <v>4</v>
      </c>
      <c r="G7165" s="5">
        <v>23</v>
      </c>
      <c r="H7165" s="5">
        <v>4804</v>
      </c>
      <c r="I7165" t="s">
        <v>29179</v>
      </c>
      <c r="J7165" s="46" t="s">
        <v>33104</v>
      </c>
      <c r="K7165" s="56"/>
      <c r="L7165" s="56"/>
      <c r="M7165" s="56">
        <f t="shared" si="556"/>
        <v>1920</v>
      </c>
      <c r="N7165" s="56"/>
      <c r="O7165" s="56">
        <f t="shared" si="557"/>
        <v>10</v>
      </c>
      <c r="P7165" s="56">
        <f t="shared" si="558"/>
        <v>5</v>
      </c>
      <c r="Q7165" s="2" t="str">
        <f t="shared" si="555"/>
        <v>&lt;a href="set04\he_august 10, 1920 - july 31, 1923\miscellaneous\kaastad,_anna_in_auto_accident_pt2_october_5,_1920_p4_he.pdf"&gt;Auto Accident pt2&lt;/a&gt;</v>
      </c>
    </row>
    <row r="7166" spans="1:17" x14ac:dyDescent="0.25">
      <c r="A7166" s="2">
        <v>4111</v>
      </c>
      <c r="B7166" s="4" t="s">
        <v>15112</v>
      </c>
      <c r="C7166" s="4" t="s">
        <v>10202</v>
      </c>
      <c r="D7166" s="52">
        <v>7584</v>
      </c>
      <c r="E7166" s="5" t="s">
        <v>13629</v>
      </c>
      <c r="F7166" s="5">
        <v>4</v>
      </c>
      <c r="G7166" s="5">
        <v>23</v>
      </c>
      <c r="H7166" s="5">
        <v>4814</v>
      </c>
      <c r="I7166" t="s">
        <v>29180</v>
      </c>
      <c r="J7166" s="46" t="s">
        <v>33104</v>
      </c>
      <c r="K7166" s="56"/>
      <c r="L7166" s="56"/>
      <c r="M7166" s="56">
        <f t="shared" si="556"/>
        <v>1920</v>
      </c>
      <c r="N7166" s="56"/>
      <c r="O7166" s="56">
        <f t="shared" si="557"/>
        <v>10</v>
      </c>
      <c r="P7166" s="56">
        <f t="shared" si="558"/>
        <v>5</v>
      </c>
      <c r="Q7166" s="2" t="str">
        <f t="shared" si="555"/>
        <v>&lt;a href="set04\he_august 10, 1920 - july 31, 1923\miscellaneous\karnak_news_october_5,_1920_p4_he.pdf"&gt;News&lt;/a&gt;</v>
      </c>
    </row>
    <row r="7167" spans="1:17" x14ac:dyDescent="0.25">
      <c r="A7167" s="2">
        <v>5480</v>
      </c>
      <c r="B7167" s="4" t="s">
        <v>15806</v>
      </c>
      <c r="C7167" s="4" t="s">
        <v>15807</v>
      </c>
      <c r="D7167" s="52">
        <v>7584</v>
      </c>
      <c r="E7167" s="5" t="s">
        <v>13629</v>
      </c>
      <c r="F7167" s="5">
        <v>1</v>
      </c>
      <c r="G7167" s="5">
        <v>23</v>
      </c>
      <c r="H7167" s="5">
        <v>4908</v>
      </c>
      <c r="I7167" t="s">
        <v>29181</v>
      </c>
      <c r="J7167" s="46" t="s">
        <v>33104</v>
      </c>
      <c r="K7167" s="56"/>
      <c r="L7167" s="56"/>
      <c r="M7167" s="56">
        <f t="shared" si="556"/>
        <v>1920</v>
      </c>
      <c r="N7167" s="56"/>
      <c r="O7167" s="56">
        <f t="shared" si="557"/>
        <v>10</v>
      </c>
      <c r="P7167" s="56">
        <f t="shared" si="558"/>
        <v>5</v>
      </c>
      <c r="Q7167" s="2" t="str">
        <f t="shared" si="555"/>
        <v>&lt;a href="set04\he_august 10, 1920 - july 31, 1923\miscellaneous\nolan,_f_w_(j_n_(sic))_shoots_transient;_under_arrest_october_5,_1920_p1_he.pdf"&gt;Shoots transient; under arrest&lt;/a&gt;</v>
      </c>
    </row>
    <row r="7168" spans="1:17" x14ac:dyDescent="0.25">
      <c r="A7168" s="2">
        <v>5702</v>
      </c>
      <c r="B7168" s="4" t="s">
        <v>7095</v>
      </c>
      <c r="C7168" s="4" t="s">
        <v>15813</v>
      </c>
      <c r="D7168" s="52">
        <v>7584</v>
      </c>
      <c r="E7168" s="5" t="s">
        <v>13629</v>
      </c>
      <c r="F7168" s="5">
        <v>5</v>
      </c>
      <c r="G7168" s="5">
        <v>23</v>
      </c>
      <c r="H7168" s="5">
        <v>4916</v>
      </c>
      <c r="I7168" t="s">
        <v>29182</v>
      </c>
      <c r="J7168" s="46" t="s">
        <v>33104</v>
      </c>
      <c r="K7168" s="56"/>
      <c r="L7168" s="56"/>
      <c r="M7168" s="56">
        <f t="shared" si="556"/>
        <v>1920</v>
      </c>
      <c r="N7168" s="56"/>
      <c r="O7168" s="56">
        <f t="shared" si="557"/>
        <v>10</v>
      </c>
      <c r="P7168" s="56">
        <f t="shared" si="558"/>
        <v>5</v>
      </c>
      <c r="Q7168" s="2" t="str">
        <f t="shared" si="555"/>
        <v>&lt;a href="set04\he_august 10, 1920 - july 31, 1923\miscellaneous\ouren,_oscar_finishes_p_o_troseth_barn_october_5,_1920_p5_he.pdf"&gt;Finishes P O Troseth Barn&lt;/a&gt;</v>
      </c>
    </row>
    <row r="7169" spans="1:17" x14ac:dyDescent="0.25">
      <c r="A7169" s="2">
        <v>5749</v>
      </c>
      <c r="B7169" s="4" t="s">
        <v>15815</v>
      </c>
      <c r="C7169" s="4" t="s">
        <v>102</v>
      </c>
      <c r="D7169" s="52">
        <v>7584</v>
      </c>
      <c r="E7169" s="5" t="s">
        <v>13629</v>
      </c>
      <c r="F7169" s="5">
        <v>5</v>
      </c>
      <c r="G7169" s="5">
        <v>23</v>
      </c>
      <c r="H7169" s="5">
        <v>4927</v>
      </c>
      <c r="I7169" t="s">
        <v>29183</v>
      </c>
      <c r="J7169" s="46" t="s">
        <v>33104</v>
      </c>
      <c r="K7169" s="56"/>
      <c r="L7169" s="56"/>
      <c r="M7169" s="56">
        <f t="shared" si="556"/>
        <v>1920</v>
      </c>
      <c r="N7169" s="56"/>
      <c r="O7169" s="56">
        <f t="shared" si="557"/>
        <v>10</v>
      </c>
      <c r="P7169" s="56">
        <f t="shared" si="558"/>
        <v>5</v>
      </c>
      <c r="Q7169" s="2" t="str">
        <f t="shared" si="555"/>
        <v>&lt;a href="set04\he_august 10, 1920 - july 31, 1923\miscellaneous\palm,_oscar_narrow_escape_october_5,_1920_p5_he.pdf"&gt;Narrow Escape&lt;/a&gt;</v>
      </c>
    </row>
    <row r="7170" spans="1:17" x14ac:dyDescent="0.25">
      <c r="A7170" s="2">
        <v>7141</v>
      </c>
      <c r="B7170" s="4" t="s">
        <v>15821</v>
      </c>
      <c r="C7170" s="4" t="s">
        <v>15791</v>
      </c>
      <c r="D7170" s="52">
        <v>7584</v>
      </c>
      <c r="E7170" s="5" t="s">
        <v>13629</v>
      </c>
      <c r="F7170" s="5">
        <v>1</v>
      </c>
      <c r="G7170" s="5">
        <v>23</v>
      </c>
      <c r="H7170" s="5">
        <v>4984</v>
      </c>
      <c r="I7170" t="s">
        <v>29184</v>
      </c>
      <c r="J7170" s="46" t="s">
        <v>33104</v>
      </c>
      <c r="K7170" s="56"/>
      <c r="L7170" s="56"/>
      <c r="M7170" s="56">
        <f t="shared" si="556"/>
        <v>1920</v>
      </c>
      <c r="N7170" s="56"/>
      <c r="O7170" s="56">
        <f t="shared" si="557"/>
        <v>10</v>
      </c>
      <c r="P7170" s="56">
        <f t="shared" si="558"/>
        <v>5</v>
      </c>
      <c r="Q7170" s="2" t="str">
        <f t="shared" ref="Q7170:Q7233" si="559">"&lt;a href="&amp;""""&amp;J7170&amp;"\"&amp;I7170&amp;"""&gt;"&amp;C7170&amp;"&lt;/a&gt;"</f>
        <v>&lt;a href="set04\he_august 10, 1920 - july 31, 1923\miscellaneous\stoenson,_theron_in_auto_accident_pt1_october_5,_1920_p1_he.pdf"&gt;Auto Accident pt1&lt;/a&gt;</v>
      </c>
    </row>
    <row r="7171" spans="1:17" x14ac:dyDescent="0.25">
      <c r="A7171" s="2">
        <v>7142</v>
      </c>
      <c r="B7171" s="4" t="s">
        <v>15821</v>
      </c>
      <c r="C7171" s="4" t="s">
        <v>15790</v>
      </c>
      <c r="D7171" s="52">
        <v>7584</v>
      </c>
      <c r="E7171" s="5" t="s">
        <v>13629</v>
      </c>
      <c r="F7171" s="5">
        <v>4</v>
      </c>
      <c r="G7171" s="5">
        <v>23</v>
      </c>
      <c r="H7171" s="5">
        <v>4985</v>
      </c>
      <c r="I7171" t="s">
        <v>29185</v>
      </c>
      <c r="J7171" s="46" t="s">
        <v>33104</v>
      </c>
      <c r="K7171" s="56"/>
      <c r="L7171" s="56"/>
      <c r="M7171" s="56">
        <f t="shared" si="556"/>
        <v>1920</v>
      </c>
      <c r="N7171" s="56"/>
      <c r="O7171" s="56">
        <f t="shared" si="557"/>
        <v>10</v>
      </c>
      <c r="P7171" s="56">
        <f t="shared" si="558"/>
        <v>5</v>
      </c>
      <c r="Q7171" s="2" t="str">
        <f t="shared" si="559"/>
        <v>&lt;a href="set04\he_august 10, 1920 - july 31, 1923\miscellaneous\stoenson,_theron_in_auto_accident_pt2_october_5,_1920_p4_he.pdf"&gt;Auto Accident pt2&lt;/a&gt;</v>
      </c>
    </row>
    <row r="7172" spans="1:17" x14ac:dyDescent="0.25">
      <c r="A7172" s="2">
        <v>7406</v>
      </c>
      <c r="B7172" s="4" t="s">
        <v>15825</v>
      </c>
      <c r="C7172" s="4" t="s">
        <v>15791</v>
      </c>
      <c r="D7172" s="52">
        <v>7584</v>
      </c>
      <c r="E7172" s="5" t="s">
        <v>13629</v>
      </c>
      <c r="F7172" s="5">
        <v>1</v>
      </c>
      <c r="G7172" s="5">
        <v>23</v>
      </c>
      <c r="H7172" s="5">
        <v>4991</v>
      </c>
      <c r="I7172" t="s">
        <v>29186</v>
      </c>
      <c r="J7172" s="46" t="s">
        <v>33104</v>
      </c>
      <c r="K7172" s="56"/>
      <c r="L7172" s="56"/>
      <c r="M7172" s="56">
        <f t="shared" si="556"/>
        <v>1920</v>
      </c>
      <c r="N7172" s="56"/>
      <c r="O7172" s="56">
        <f t="shared" si="557"/>
        <v>10</v>
      </c>
      <c r="P7172" s="56">
        <f t="shared" si="558"/>
        <v>5</v>
      </c>
      <c r="Q7172" s="2" t="str">
        <f t="shared" si="559"/>
        <v>&lt;a href="set04\he_august 10, 1920 - july 31, 1923\miscellaneous\thompson,_heber_in_auto_accident_pt1_october_5,_1920_p1_he.pdf"&gt;Auto Accident pt1&lt;/a&gt;</v>
      </c>
    </row>
    <row r="7173" spans="1:17" x14ac:dyDescent="0.25">
      <c r="A7173" s="2">
        <v>7407</v>
      </c>
      <c r="B7173" s="4" t="s">
        <v>15825</v>
      </c>
      <c r="C7173" s="4" t="s">
        <v>15790</v>
      </c>
      <c r="D7173" s="52">
        <v>7584</v>
      </c>
      <c r="E7173" s="5" t="s">
        <v>13629</v>
      </c>
      <c r="F7173" s="5">
        <v>4</v>
      </c>
      <c r="G7173" s="5">
        <v>23</v>
      </c>
      <c r="H7173" s="5">
        <v>4992</v>
      </c>
      <c r="I7173" t="s">
        <v>29187</v>
      </c>
      <c r="J7173" s="46" t="s">
        <v>33104</v>
      </c>
      <c r="K7173" s="56"/>
      <c r="L7173" s="56"/>
      <c r="M7173" s="56">
        <f t="shared" si="556"/>
        <v>1920</v>
      </c>
      <c r="N7173" s="56"/>
      <c r="O7173" s="56">
        <f t="shared" si="557"/>
        <v>10</v>
      </c>
      <c r="P7173" s="56">
        <f t="shared" si="558"/>
        <v>5</v>
      </c>
      <c r="Q7173" s="2" t="str">
        <f t="shared" si="559"/>
        <v>&lt;a href="set04\he_august 10, 1920 - july 31, 1923\miscellaneous\thompson,_heber_in_auto_accident_pt2_october_5,_1920_p4_he.pdf"&gt;Auto Accident pt2&lt;/a&gt;</v>
      </c>
    </row>
    <row r="7174" spans="1:17" x14ac:dyDescent="0.25">
      <c r="A7174" s="2">
        <v>7527</v>
      </c>
      <c r="B7174" s="4" t="s">
        <v>15831</v>
      </c>
      <c r="C7174" s="4" t="s">
        <v>15791</v>
      </c>
      <c r="D7174" s="52">
        <v>7584</v>
      </c>
      <c r="E7174" s="5" t="s">
        <v>13629</v>
      </c>
      <c r="F7174" s="5">
        <v>1</v>
      </c>
      <c r="G7174" s="5">
        <v>23</v>
      </c>
      <c r="H7174" s="5">
        <v>5004</v>
      </c>
      <c r="I7174" t="s">
        <v>29188</v>
      </c>
      <c r="J7174" s="46" t="s">
        <v>33104</v>
      </c>
      <c r="K7174" s="56"/>
      <c r="L7174" s="56"/>
      <c r="M7174" s="56">
        <f t="shared" si="556"/>
        <v>1920</v>
      </c>
      <c r="N7174" s="56"/>
      <c r="O7174" s="56">
        <f t="shared" si="557"/>
        <v>10</v>
      </c>
      <c r="P7174" s="56">
        <f t="shared" si="558"/>
        <v>5</v>
      </c>
      <c r="Q7174" s="2" t="str">
        <f t="shared" si="559"/>
        <v>&lt;a href="set04\he_august 10, 1920 - july 31, 1923\miscellaneous\tougas,_edith_in_auto_accident_pt1_october_5,_1920_p1_he.pdf"&gt;Auto Accident pt1&lt;/a&gt;</v>
      </c>
    </row>
    <row r="7175" spans="1:17" x14ac:dyDescent="0.25">
      <c r="A7175" s="2">
        <v>7528</v>
      </c>
      <c r="B7175" s="4" t="s">
        <v>15831</v>
      </c>
      <c r="C7175" s="4" t="s">
        <v>15790</v>
      </c>
      <c r="D7175" s="52">
        <v>7584</v>
      </c>
      <c r="E7175" s="5" t="s">
        <v>13629</v>
      </c>
      <c r="F7175" s="5">
        <v>4</v>
      </c>
      <c r="G7175" s="5">
        <v>23</v>
      </c>
      <c r="H7175" s="5">
        <v>5005</v>
      </c>
      <c r="I7175" t="s">
        <v>29189</v>
      </c>
      <c r="J7175" s="46" t="s">
        <v>33104</v>
      </c>
      <c r="K7175" s="56"/>
      <c r="L7175" s="56"/>
      <c r="M7175" s="56">
        <f t="shared" si="556"/>
        <v>1920</v>
      </c>
      <c r="N7175" s="56"/>
      <c r="O7175" s="56">
        <f t="shared" si="557"/>
        <v>10</v>
      </c>
      <c r="P7175" s="56">
        <f t="shared" si="558"/>
        <v>5</v>
      </c>
      <c r="Q7175" s="2" t="str">
        <f t="shared" si="559"/>
        <v>&lt;a href="set04\he_august 10, 1920 - july 31, 1923\miscellaneous\tougas,_edith_in_auto_accident_pt2_october_5,_1920_p4_he.pdf"&gt;Auto Accident pt2&lt;/a&gt;</v>
      </c>
    </row>
    <row r="7176" spans="1:17" x14ac:dyDescent="0.25">
      <c r="A7176" s="2">
        <v>7935</v>
      </c>
      <c r="B7176" s="4" t="s">
        <v>13195</v>
      </c>
      <c r="C7176" s="4" t="s">
        <v>1607</v>
      </c>
      <c r="D7176" s="52">
        <v>7584</v>
      </c>
      <c r="E7176" s="5" t="s">
        <v>13629</v>
      </c>
      <c r="F7176" s="5">
        <v>6</v>
      </c>
      <c r="G7176" s="5">
        <v>23</v>
      </c>
      <c r="H7176" s="5">
        <v>5026</v>
      </c>
      <c r="I7176" s="99" t="s">
        <v>29190</v>
      </c>
      <c r="J7176" s="46" t="s">
        <v>33104</v>
      </c>
      <c r="K7176" s="56"/>
      <c r="L7176" s="56"/>
      <c r="M7176" s="56">
        <f t="shared" si="556"/>
        <v>1920</v>
      </c>
      <c r="N7176" s="56"/>
      <c r="O7176" s="56">
        <f t="shared" si="557"/>
        <v>10</v>
      </c>
      <c r="P7176" s="56">
        <f t="shared" si="558"/>
        <v>5</v>
      </c>
      <c r="Q7176" s="2" t="str">
        <f t="shared" si="559"/>
        <v>&lt;a href="set04\he_august 10, 1920 - july 31, 1923\miscellaneous\walum_notes_october_5,_1920_p6_he.pdf"&gt;Notes&lt;/a&gt;</v>
      </c>
    </row>
    <row r="7177" spans="1:17" x14ac:dyDescent="0.25">
      <c r="A7177" s="2">
        <v>8410</v>
      </c>
      <c r="B7177" s="4" t="s">
        <v>15841</v>
      </c>
      <c r="C7177" s="4" t="s">
        <v>15842</v>
      </c>
      <c r="D7177" s="52">
        <v>7584</v>
      </c>
      <c r="E7177" s="5" t="s">
        <v>13629</v>
      </c>
      <c r="F7177" s="5">
        <v>1</v>
      </c>
      <c r="G7177" s="5">
        <v>23</v>
      </c>
      <c r="H7177" s="5">
        <v>5095</v>
      </c>
      <c r="I7177" t="s">
        <v>29191</v>
      </c>
      <c r="J7177" s="46" t="s">
        <v>33104</v>
      </c>
      <c r="K7177" s="56"/>
      <c r="L7177" s="56"/>
      <c r="M7177" s="56">
        <f t="shared" si="556"/>
        <v>1920</v>
      </c>
      <c r="N7177" s="56"/>
      <c r="O7177" s="56">
        <f t="shared" si="557"/>
        <v>10</v>
      </c>
      <c r="P7177" s="56">
        <f t="shared" si="558"/>
        <v>5</v>
      </c>
      <c r="Q7177" s="2" t="str">
        <f t="shared" si="559"/>
        <v>&lt;a href="set04\he_august 10, 1920 - july 31, 1923\miscellaneous\wogle,_emmanuel_family_in_auto_accident_pt1_october_5,_1920_p1_he.pdf"&gt;Family in auto accident pt1&lt;/a&gt;</v>
      </c>
    </row>
    <row r="7178" spans="1:17" x14ac:dyDescent="0.25">
      <c r="A7178" s="2">
        <v>8411</v>
      </c>
      <c r="B7178" s="4" t="s">
        <v>15841</v>
      </c>
      <c r="C7178" s="4" t="s">
        <v>15843</v>
      </c>
      <c r="D7178" s="52">
        <v>7584</v>
      </c>
      <c r="E7178" s="5" t="s">
        <v>13629</v>
      </c>
      <c r="F7178" s="5">
        <v>4</v>
      </c>
      <c r="G7178" s="5">
        <v>23</v>
      </c>
      <c r="H7178" s="5">
        <v>5096</v>
      </c>
      <c r="I7178" t="s">
        <v>29192</v>
      </c>
      <c r="J7178" s="46" t="s">
        <v>33104</v>
      </c>
      <c r="K7178" s="56"/>
      <c r="L7178" s="56"/>
      <c r="M7178" s="56">
        <f t="shared" si="556"/>
        <v>1920</v>
      </c>
      <c r="N7178" s="56"/>
      <c r="O7178" s="56">
        <f t="shared" si="557"/>
        <v>10</v>
      </c>
      <c r="P7178" s="56">
        <f t="shared" si="558"/>
        <v>5</v>
      </c>
      <c r="Q7178" s="2" t="str">
        <f t="shared" si="559"/>
        <v>&lt;a href="set04\he_august 10, 1920 - july 31, 1923\miscellaneous\wogle,_emmanuel_family_in_auto_accident_pt2_october_5,_1920_p4_he.pdf"&gt;Family in auto accident pt2&lt;/a&gt;</v>
      </c>
    </row>
    <row r="7179" spans="1:17" x14ac:dyDescent="0.25">
      <c r="A7179" s="2">
        <v>4112</v>
      </c>
      <c r="B7179" s="4" t="s">
        <v>15112</v>
      </c>
      <c r="C7179" s="4" t="s">
        <v>10202</v>
      </c>
      <c r="D7179" s="52">
        <v>7591</v>
      </c>
      <c r="E7179" s="5" t="s">
        <v>13629</v>
      </c>
      <c r="F7179" s="5">
        <v>4</v>
      </c>
      <c r="G7179" s="5">
        <v>23</v>
      </c>
      <c r="H7179" s="5">
        <v>4815</v>
      </c>
      <c r="I7179" t="s">
        <v>29193</v>
      </c>
      <c r="J7179" s="46" t="s">
        <v>33104</v>
      </c>
      <c r="K7179" s="56"/>
      <c r="L7179" s="56"/>
      <c r="M7179" s="56">
        <f t="shared" si="556"/>
        <v>1920</v>
      </c>
      <c r="N7179" s="56"/>
      <c r="O7179" s="56">
        <f t="shared" si="557"/>
        <v>10</v>
      </c>
      <c r="P7179" s="56">
        <f t="shared" si="558"/>
        <v>12</v>
      </c>
      <c r="Q7179" s="2" t="str">
        <f t="shared" si="559"/>
        <v>&lt;a href="set04\he_august 10, 1920 - july 31, 1923\miscellaneous\karnak_news_october_12,_1920_p4_he.pdf"&gt;News&lt;/a&gt;</v>
      </c>
    </row>
    <row r="7180" spans="1:17" x14ac:dyDescent="0.25">
      <c r="A7180" s="2">
        <v>5479</v>
      </c>
      <c r="B7180" s="4" t="s">
        <v>15808</v>
      </c>
      <c r="C7180" s="4" t="s">
        <v>14571</v>
      </c>
      <c r="D7180" s="52">
        <v>7591</v>
      </c>
      <c r="E7180" s="5" t="s">
        <v>13629</v>
      </c>
      <c r="F7180" s="5">
        <v>1</v>
      </c>
      <c r="G7180" s="5">
        <v>23</v>
      </c>
      <c r="H7180" s="5">
        <v>4907</v>
      </c>
      <c r="I7180" t="s">
        <v>29194</v>
      </c>
      <c r="J7180" s="46" t="s">
        <v>33104</v>
      </c>
      <c r="K7180" s="56"/>
      <c r="L7180" s="56"/>
      <c r="M7180" s="56">
        <f t="shared" si="556"/>
        <v>1920</v>
      </c>
      <c r="N7180" s="56"/>
      <c r="O7180" s="56">
        <f t="shared" si="557"/>
        <v>10</v>
      </c>
      <c r="P7180" s="56">
        <f t="shared" si="558"/>
        <v>12</v>
      </c>
      <c r="Q7180" s="2" t="str">
        <f t="shared" si="559"/>
        <v>&lt;a href="set04\he_august 10, 1920 - july 31, 1923\miscellaneous\nolan,_f_w_charged_october_12,_1920_p1_he.pdf"&gt;Charged&lt;/a&gt;</v>
      </c>
    </row>
    <row r="7181" spans="1:17" x14ac:dyDescent="0.25">
      <c r="A7181" s="2">
        <v>5698</v>
      </c>
      <c r="B7181" s="4" t="s">
        <v>15811</v>
      </c>
      <c r="C7181" s="4" t="s">
        <v>15812</v>
      </c>
      <c r="D7181" s="52">
        <v>7591</v>
      </c>
      <c r="E7181" s="5" t="s">
        <v>13629</v>
      </c>
      <c r="F7181" s="5">
        <v>5</v>
      </c>
      <c r="G7181" s="5">
        <v>23</v>
      </c>
      <c r="H7181" s="5">
        <v>4915</v>
      </c>
      <c r="I7181" t="s">
        <v>29195</v>
      </c>
      <c r="J7181" s="46" t="s">
        <v>33104</v>
      </c>
      <c r="K7181" s="56"/>
      <c r="L7181" s="56"/>
      <c r="M7181" s="56">
        <f t="shared" si="556"/>
        <v>1920</v>
      </c>
      <c r="N7181" s="56"/>
      <c r="O7181" s="56">
        <f t="shared" si="557"/>
        <v>10</v>
      </c>
      <c r="P7181" s="56">
        <f t="shared" si="558"/>
        <v>12</v>
      </c>
      <c r="Q7181" s="2" t="str">
        <f t="shared" si="559"/>
        <v>&lt;a href="set04\he_august 10, 1920 - july 31, 1923\miscellaneous\ouren,_christine_to_live_work_in_nm_october_12,_1920_p5_he.pdf"&gt;To live work in NM&lt;/a&gt;</v>
      </c>
    </row>
    <row r="7182" spans="1:17" x14ac:dyDescent="0.25">
      <c r="A7182" s="2">
        <v>7730</v>
      </c>
      <c r="B7182" s="4" t="s">
        <v>15752</v>
      </c>
      <c r="C7182" s="4" t="s">
        <v>15838</v>
      </c>
      <c r="D7182" s="52">
        <v>7591</v>
      </c>
      <c r="E7182" s="5" t="s">
        <v>13629</v>
      </c>
      <c r="F7182" s="5">
        <v>6</v>
      </c>
      <c r="G7182" s="5">
        <v>23</v>
      </c>
      <c r="H7182" s="5">
        <v>5013</v>
      </c>
      <c r="I7182" t="s">
        <v>29196</v>
      </c>
      <c r="J7182" s="46" t="s">
        <v>33104</v>
      </c>
      <c r="K7182" s="56"/>
      <c r="L7182" s="56"/>
      <c r="M7182" s="56">
        <f t="shared" si="556"/>
        <v>1920</v>
      </c>
      <c r="N7182" s="56"/>
      <c r="O7182" s="56">
        <f t="shared" si="557"/>
        <v>10</v>
      </c>
      <c r="P7182" s="56">
        <f t="shared" si="558"/>
        <v>12</v>
      </c>
      <c r="Q7182" s="2" t="str">
        <f t="shared" si="559"/>
        <v>&lt;a href="set04\he_august 10, 1920 - july 31, 1923\miscellaneous\wallum,_elmer_was_ill;_to_live_in_wi_october_12,_1920_p6_he.pdf"&gt;Was ill; to live in WI&lt;/a&gt;</v>
      </c>
    </row>
    <row r="7183" spans="1:17" x14ac:dyDescent="0.25">
      <c r="A7183" s="2">
        <v>7936</v>
      </c>
      <c r="B7183" s="4" t="s">
        <v>13195</v>
      </c>
      <c r="C7183" s="4" t="s">
        <v>1607</v>
      </c>
      <c r="D7183" s="52">
        <v>7591</v>
      </c>
      <c r="E7183" s="5" t="s">
        <v>13629</v>
      </c>
      <c r="F7183" s="5">
        <v>6</v>
      </c>
      <c r="G7183" s="5">
        <v>23</v>
      </c>
      <c r="H7183" s="5">
        <v>5027</v>
      </c>
      <c r="I7183" s="99" t="s">
        <v>29197</v>
      </c>
      <c r="J7183" s="46" t="s">
        <v>33104</v>
      </c>
      <c r="K7183" s="56"/>
      <c r="L7183" s="56"/>
      <c r="M7183" s="56">
        <f t="shared" si="556"/>
        <v>1920</v>
      </c>
      <c r="N7183" s="56"/>
      <c r="O7183" s="56">
        <f t="shared" si="557"/>
        <v>10</v>
      </c>
      <c r="P7183" s="56">
        <f t="shared" si="558"/>
        <v>12</v>
      </c>
      <c r="Q7183" s="2" t="str">
        <f t="shared" si="559"/>
        <v>&lt;a href="set04\he_august 10, 1920 - july 31, 1923\miscellaneous\walum_notes_october_12,_1920_p6_he.pdf"&gt;Notes&lt;/a&gt;</v>
      </c>
    </row>
    <row r="7184" spans="1:17" x14ac:dyDescent="0.25">
      <c r="A7184" s="2">
        <v>42</v>
      </c>
      <c r="B7184" s="4" t="s">
        <v>573</v>
      </c>
      <c r="C7184" s="4" t="s">
        <v>580</v>
      </c>
      <c r="D7184" s="52">
        <v>7593</v>
      </c>
      <c r="E7184" s="5" t="s">
        <v>13630</v>
      </c>
      <c r="F7184" s="5">
        <v>1</v>
      </c>
      <c r="G7184" s="5">
        <v>32</v>
      </c>
      <c r="H7184" s="5">
        <v>6400</v>
      </c>
      <c r="I7184" t="s">
        <v>30597</v>
      </c>
      <c r="J7184" s="46" t="s">
        <v>33120</v>
      </c>
      <c r="K7184" s="56"/>
      <c r="L7184" s="56"/>
      <c r="M7184" s="56">
        <f t="shared" si="556"/>
        <v>1920</v>
      </c>
      <c r="N7184" s="56"/>
      <c r="O7184" s="56">
        <f t="shared" si="557"/>
        <v>10</v>
      </c>
      <c r="P7184" s="56">
        <f t="shared" si="558"/>
        <v>14</v>
      </c>
      <c r="Q7184" s="2" t="str">
        <f t="shared" si="559"/>
        <v>&lt;a href="set03\tsr\tsr_october_26,_1916_-_august_3,_1922\miscellaneous\adams,_w_a_cooperstown_sewer_october_14,_1920_p1_tsr.pdf"&gt;Cooperstown Sewer&lt;/a&gt;</v>
      </c>
    </row>
    <row r="7185" spans="1:17" x14ac:dyDescent="0.25">
      <c r="A7185" s="2">
        <v>1458</v>
      </c>
      <c r="B7185" s="4" t="s">
        <v>689</v>
      </c>
      <c r="C7185" s="4" t="s">
        <v>690</v>
      </c>
      <c r="D7185" s="52">
        <v>7593</v>
      </c>
      <c r="E7185" s="5" t="s">
        <v>13630</v>
      </c>
      <c r="F7185" s="5">
        <v>1</v>
      </c>
      <c r="G7185" s="5">
        <v>32</v>
      </c>
      <c r="H7185" s="5">
        <v>6482</v>
      </c>
      <c r="I7185" t="s">
        <v>30598</v>
      </c>
      <c r="J7185" s="46" t="s">
        <v>33120</v>
      </c>
      <c r="K7185" s="56"/>
      <c r="L7185" s="56"/>
      <c r="M7185" s="56">
        <f t="shared" si="556"/>
        <v>1920</v>
      </c>
      <c r="N7185" s="56"/>
      <c r="O7185" s="56">
        <f t="shared" si="557"/>
        <v>10</v>
      </c>
      <c r="P7185" s="56">
        <f t="shared" si="558"/>
        <v>14</v>
      </c>
      <c r="Q7185" s="2" t="str">
        <f t="shared" si="559"/>
        <v>&lt;a href="set03\tsr\tsr_october_26,_1916_-_august_3,_1922\miscellaneous\davidson,_bernice_operation_october_14,_1920_p1_tsr.pdf"&gt;Operation&lt;/a&gt;</v>
      </c>
    </row>
    <row r="7186" spans="1:17" x14ac:dyDescent="0.25">
      <c r="A7186" s="2">
        <v>4466</v>
      </c>
      <c r="B7186" s="4" t="s">
        <v>15792</v>
      </c>
      <c r="C7186" s="4" t="s">
        <v>102</v>
      </c>
      <c r="D7186" s="52">
        <v>7598</v>
      </c>
      <c r="E7186" s="5" t="s">
        <v>13629</v>
      </c>
      <c r="F7186" s="5">
        <v>5</v>
      </c>
      <c r="G7186" s="5">
        <v>23</v>
      </c>
      <c r="H7186" s="5">
        <v>4854</v>
      </c>
      <c r="I7186" t="s">
        <v>29198</v>
      </c>
      <c r="J7186" s="46" t="s">
        <v>33104</v>
      </c>
      <c r="K7186" s="56"/>
      <c r="L7186" s="56"/>
      <c r="M7186" s="56">
        <f t="shared" si="556"/>
        <v>1920</v>
      </c>
      <c r="N7186" s="56"/>
      <c r="O7186" s="56">
        <f t="shared" si="557"/>
        <v>10</v>
      </c>
      <c r="P7186" s="56">
        <f t="shared" si="558"/>
        <v>19</v>
      </c>
      <c r="Q7186" s="2" t="str">
        <f t="shared" si="559"/>
        <v>&lt;a href="set04\he_august 10, 1920 - july 31, 1923\miscellaneous\kittelson,_johnny_narrow_escape_october_19,_1920_p5_he.pdf"&gt;Narrow Escape&lt;/a&gt;</v>
      </c>
    </row>
    <row r="7187" spans="1:17" x14ac:dyDescent="0.25">
      <c r="A7187" s="2">
        <v>6100</v>
      </c>
      <c r="B7187" s="4" t="s">
        <v>13421</v>
      </c>
      <c r="C7187" s="4" t="s">
        <v>839</v>
      </c>
      <c r="D7187" s="52">
        <v>7598</v>
      </c>
      <c r="E7187" s="5" t="s">
        <v>13629</v>
      </c>
      <c r="F7187" s="5">
        <v>4</v>
      </c>
      <c r="G7187" s="5">
        <v>23</v>
      </c>
      <c r="H7187" s="5">
        <v>4934</v>
      </c>
      <c r="I7187" t="s">
        <v>29199</v>
      </c>
      <c r="J7187" s="46" t="s">
        <v>33104</v>
      </c>
      <c r="K7187" s="56"/>
      <c r="L7187" s="56"/>
      <c r="M7187" s="56">
        <f t="shared" si="556"/>
        <v>1920</v>
      </c>
      <c r="N7187" s="56"/>
      <c r="O7187" s="56">
        <f t="shared" si="557"/>
        <v>10</v>
      </c>
      <c r="P7187" s="56">
        <f t="shared" si="558"/>
        <v>19</v>
      </c>
      <c r="Q7187" s="2" t="str">
        <f t="shared" si="559"/>
        <v>&lt;a href="set04\he_august 10, 1920 - july 31, 1923\miscellaneous\rasmusson,_hans_auction_sale_october_19,_1920_p4_he.pdf"&gt;Auction Sale&lt;/a&gt;</v>
      </c>
    </row>
    <row r="7188" spans="1:17" x14ac:dyDescent="0.25">
      <c r="A7188" s="2">
        <v>7155</v>
      </c>
      <c r="B7188" s="4" t="s">
        <v>15823</v>
      </c>
      <c r="C7188" s="4" t="s">
        <v>839</v>
      </c>
      <c r="D7188" s="52">
        <v>7598</v>
      </c>
      <c r="E7188" s="5" t="s">
        <v>13629</v>
      </c>
      <c r="F7188" s="5">
        <v>8</v>
      </c>
      <c r="G7188" s="5">
        <v>23</v>
      </c>
      <c r="H7188" s="5">
        <v>4987</v>
      </c>
      <c r="I7188" t="s">
        <v>29200</v>
      </c>
      <c r="J7188" s="46" t="s">
        <v>33104</v>
      </c>
      <c r="K7188" s="56"/>
      <c r="L7188" s="56"/>
      <c r="M7188" s="56">
        <f t="shared" si="556"/>
        <v>1920</v>
      </c>
      <c r="N7188" s="56"/>
      <c r="O7188" s="56">
        <f t="shared" si="557"/>
        <v>10</v>
      </c>
      <c r="P7188" s="56">
        <f t="shared" si="558"/>
        <v>19</v>
      </c>
      <c r="Q7188" s="2" t="str">
        <f t="shared" si="559"/>
        <v>&lt;a href="set04\he_august 10, 1920 - july 31, 1923\miscellaneous\storlie,_oscar_auction_sale_october_19,_1920_p8_he.pdf"&gt;Auction Sale&lt;/a&gt;</v>
      </c>
    </row>
    <row r="7189" spans="1:17" x14ac:dyDescent="0.25">
      <c r="A7189" s="2">
        <v>7632</v>
      </c>
      <c r="B7189" s="4" t="s">
        <v>15832</v>
      </c>
      <c r="C7189" s="4" t="s">
        <v>15833</v>
      </c>
      <c r="D7189" s="52">
        <v>7598</v>
      </c>
      <c r="E7189" s="5" t="s">
        <v>13629</v>
      </c>
      <c r="F7189" s="5">
        <v>8</v>
      </c>
      <c r="G7189" s="5">
        <v>23</v>
      </c>
      <c r="H7189" s="5">
        <v>5006</v>
      </c>
      <c r="I7189" t="s">
        <v>29201</v>
      </c>
      <c r="J7189" s="46" t="s">
        <v>33104</v>
      </c>
      <c r="K7189" s="56"/>
      <c r="L7189" s="56"/>
      <c r="M7189" s="56">
        <f t="shared" si="556"/>
        <v>1920</v>
      </c>
      <c r="N7189" s="56"/>
      <c r="O7189" s="56">
        <f t="shared" si="557"/>
        <v>10</v>
      </c>
      <c r="P7189" s="56">
        <f t="shared" si="558"/>
        <v>19</v>
      </c>
      <c r="Q7189" s="2" t="str">
        <f t="shared" si="559"/>
        <v>&lt;a href="set04\he_august 10, 1920 - july 31, 1923\miscellaneous\vasvig,_olof_auction_sale;_to_return_to_norway_october_19,_1920_p8_he.pdf"&gt;Auction Sale; to return to Norway&lt;/a&gt;</v>
      </c>
    </row>
    <row r="7190" spans="1:17" x14ac:dyDescent="0.25">
      <c r="A7190" s="2">
        <v>7937</v>
      </c>
      <c r="B7190" s="4" t="s">
        <v>13195</v>
      </c>
      <c r="C7190" s="4" t="s">
        <v>1607</v>
      </c>
      <c r="D7190" s="52">
        <v>7598</v>
      </c>
      <c r="E7190" s="5" t="s">
        <v>13629</v>
      </c>
      <c r="F7190" s="5">
        <v>2</v>
      </c>
      <c r="G7190" s="5">
        <v>23</v>
      </c>
      <c r="H7190" s="5">
        <v>5028</v>
      </c>
      <c r="I7190" s="99" t="s">
        <v>29202</v>
      </c>
      <c r="J7190" s="46" t="s">
        <v>33104</v>
      </c>
      <c r="K7190" s="56"/>
      <c r="L7190" s="56"/>
      <c r="M7190" s="56">
        <f t="shared" si="556"/>
        <v>1920</v>
      </c>
      <c r="N7190" s="56"/>
      <c r="O7190" s="56">
        <f t="shared" si="557"/>
        <v>10</v>
      </c>
      <c r="P7190" s="56">
        <f t="shared" si="558"/>
        <v>19</v>
      </c>
      <c r="Q7190" s="2" t="str">
        <f t="shared" si="559"/>
        <v>&lt;a href="set04\he_august 10, 1920 - july 31, 1923\miscellaneous\walum_notes_october_19,_1920_p2_he.pdf"&gt;Notes&lt;/a&gt;</v>
      </c>
    </row>
    <row r="7191" spans="1:17" x14ac:dyDescent="0.25">
      <c r="A7191" s="2">
        <v>4058</v>
      </c>
      <c r="B7191" s="4" t="s">
        <v>861</v>
      </c>
      <c r="C7191" s="4" t="s">
        <v>605</v>
      </c>
      <c r="D7191" s="52">
        <v>7600</v>
      </c>
      <c r="E7191" s="5" t="s">
        <v>13630</v>
      </c>
      <c r="F7191" s="5">
        <v>1</v>
      </c>
      <c r="G7191" s="5">
        <v>32</v>
      </c>
      <c r="H7191" s="5">
        <v>6620</v>
      </c>
      <c r="I7191" t="s">
        <v>30599</v>
      </c>
      <c r="J7191" s="46" t="s">
        <v>33120</v>
      </c>
      <c r="K7191" s="56"/>
      <c r="L7191" s="56"/>
      <c r="M7191" s="56">
        <f t="shared" si="556"/>
        <v>1920</v>
      </c>
      <c r="N7191" s="56"/>
      <c r="O7191" s="56">
        <f t="shared" si="557"/>
        <v>10</v>
      </c>
      <c r="P7191" s="56">
        <f t="shared" si="558"/>
        <v>21</v>
      </c>
      <c r="Q7191" s="2" t="str">
        <f t="shared" si="559"/>
        <v>&lt;a href="set03\tsr\tsr_october_26,_1916_-_august_3,_1922\miscellaneous\kampen,_i_a_very_ill_october_21,_1920_p1_tsr.pdf"&gt;Very ill&lt;/a&gt;</v>
      </c>
    </row>
    <row r="7192" spans="1:17" x14ac:dyDescent="0.25">
      <c r="A7192" s="2">
        <v>5860</v>
      </c>
      <c r="B7192" s="4" t="s">
        <v>983</v>
      </c>
      <c r="C7192" s="4" t="s">
        <v>986</v>
      </c>
      <c r="D7192" s="52">
        <v>7600</v>
      </c>
      <c r="E7192" s="5" t="s">
        <v>13630</v>
      </c>
      <c r="F7192" s="5">
        <v>4</v>
      </c>
      <c r="G7192" s="5">
        <v>32</v>
      </c>
      <c r="H7192" s="5">
        <v>6715</v>
      </c>
      <c r="I7192" t="s">
        <v>30600</v>
      </c>
      <c r="J7192" s="46" t="s">
        <v>33120</v>
      </c>
      <c r="K7192" s="56"/>
      <c r="L7192" s="56"/>
      <c r="M7192" s="56">
        <f t="shared" si="556"/>
        <v>1920</v>
      </c>
      <c r="N7192" s="56"/>
      <c r="O7192" s="56">
        <f t="shared" si="557"/>
        <v>10</v>
      </c>
      <c r="P7192" s="56">
        <f t="shared" si="558"/>
        <v>21</v>
      </c>
      <c r="Q7192" s="2" t="str">
        <f t="shared" si="559"/>
        <v>&lt;a href="set03\tsr\tsr_october_26,_1916_-_august_3,_1922\miscellaneous\peterson,_syver_to_fairmead_,_ca_october_21,_1920_p4_tsr.pdf"&gt;To Fairmead, California&lt;/a&gt;</v>
      </c>
    </row>
    <row r="7193" spans="1:17" x14ac:dyDescent="0.25">
      <c r="A7193" s="2">
        <v>867</v>
      </c>
      <c r="B7193" s="4" t="s">
        <v>15771</v>
      </c>
      <c r="C7193" s="4" t="s">
        <v>839</v>
      </c>
      <c r="D7193" s="52">
        <v>7605</v>
      </c>
      <c r="E7193" s="5" t="s">
        <v>13629</v>
      </c>
      <c r="F7193" s="5">
        <v>8</v>
      </c>
      <c r="G7193" s="5">
        <v>23</v>
      </c>
      <c r="H7193" s="5">
        <v>4710</v>
      </c>
      <c r="I7193" t="s">
        <v>29203</v>
      </c>
      <c r="J7193" s="46" t="s">
        <v>33104</v>
      </c>
      <c r="K7193" s="56"/>
      <c r="L7193" s="56"/>
      <c r="M7193" s="56">
        <f t="shared" si="556"/>
        <v>1920</v>
      </c>
      <c r="N7193" s="56"/>
      <c r="O7193" s="56">
        <f t="shared" si="557"/>
        <v>10</v>
      </c>
      <c r="P7193" s="56">
        <f t="shared" si="558"/>
        <v>26</v>
      </c>
      <c r="Q7193" s="2" t="str">
        <f t="shared" si="559"/>
        <v>&lt;a href="set04\he_august 10, 1920 - july 31, 1923\miscellaneous\coen,_g_w_auction_sale_october_26,_1920_p8_he.pdf"&gt;Auction Sale&lt;/a&gt;</v>
      </c>
    </row>
    <row r="7194" spans="1:17" x14ac:dyDescent="0.25">
      <c r="A7194" s="2">
        <v>2570</v>
      </c>
      <c r="B7194" s="4" t="s">
        <v>15781</v>
      </c>
      <c r="C7194" s="4" t="s">
        <v>839</v>
      </c>
      <c r="D7194" s="52">
        <v>7605</v>
      </c>
      <c r="E7194" s="5" t="s">
        <v>13629</v>
      </c>
      <c r="F7194" s="5">
        <v>8</v>
      </c>
      <c r="G7194" s="5">
        <v>23</v>
      </c>
      <c r="H7194" s="5">
        <v>4747</v>
      </c>
      <c r="I7194" t="s">
        <v>29204</v>
      </c>
      <c r="J7194" s="46" t="s">
        <v>33104</v>
      </c>
      <c r="K7194" s="56"/>
      <c r="L7194" s="56"/>
      <c r="M7194" s="56">
        <f t="shared" si="556"/>
        <v>1920</v>
      </c>
      <c r="N7194" s="56"/>
      <c r="O7194" s="56">
        <f t="shared" si="557"/>
        <v>10</v>
      </c>
      <c r="P7194" s="56">
        <f t="shared" si="558"/>
        <v>26</v>
      </c>
      <c r="Q7194" s="2" t="str">
        <f t="shared" si="559"/>
        <v>&lt;a href="set04\he_august 10, 1920 - july 31, 1923\miscellaneous\hall,_luther_auction_sale_october_26,_1920_p8_he.pdf"&gt;Auction Sale&lt;/a&gt;</v>
      </c>
    </row>
    <row r="7195" spans="1:17" x14ac:dyDescent="0.25">
      <c r="A7195" s="2">
        <v>2716</v>
      </c>
      <c r="B7195" s="4" t="s">
        <v>5948</v>
      </c>
      <c r="C7195" s="4" t="s">
        <v>1607</v>
      </c>
      <c r="D7195" s="52">
        <v>7605</v>
      </c>
      <c r="E7195" s="5" t="s">
        <v>13629</v>
      </c>
      <c r="F7195" s="5">
        <v>1</v>
      </c>
      <c r="G7195" s="5">
        <v>23</v>
      </c>
      <c r="H7195" s="5">
        <v>4752</v>
      </c>
      <c r="I7195" t="s">
        <v>29205</v>
      </c>
      <c r="J7195" s="46" t="s">
        <v>33104</v>
      </c>
      <c r="K7195" s="56"/>
      <c r="L7195" s="56"/>
      <c r="M7195" s="56">
        <f t="shared" si="556"/>
        <v>1920</v>
      </c>
      <c r="N7195" s="56"/>
      <c r="O7195" s="56">
        <f t="shared" si="557"/>
        <v>10</v>
      </c>
      <c r="P7195" s="56">
        <f t="shared" si="558"/>
        <v>26</v>
      </c>
      <c r="Q7195" s="2" t="str">
        <f t="shared" si="559"/>
        <v>&lt;a href="set04\he_august 10, 1920 - july 31, 1923\miscellaneous\hannaford_school_notes_october_26,_1920_p1_he.pdf"&gt;Notes&lt;/a&gt;</v>
      </c>
    </row>
    <row r="7196" spans="1:17" x14ac:dyDescent="0.25">
      <c r="A7196" s="2">
        <v>4113</v>
      </c>
      <c r="B7196" s="4" t="s">
        <v>15112</v>
      </c>
      <c r="C7196" s="4" t="s">
        <v>10202</v>
      </c>
      <c r="D7196" s="52">
        <v>7605</v>
      </c>
      <c r="E7196" s="5" t="s">
        <v>13629</v>
      </c>
      <c r="F7196" s="5">
        <v>4</v>
      </c>
      <c r="G7196" s="5">
        <v>23</v>
      </c>
      <c r="H7196" s="5">
        <v>4816</v>
      </c>
      <c r="I7196" t="s">
        <v>29206</v>
      </c>
      <c r="J7196" s="46" t="s">
        <v>33104</v>
      </c>
      <c r="K7196" s="56"/>
      <c r="L7196" s="56"/>
      <c r="M7196" s="56">
        <f t="shared" si="556"/>
        <v>1920</v>
      </c>
      <c r="N7196" s="56"/>
      <c r="O7196" s="56">
        <f t="shared" si="557"/>
        <v>10</v>
      </c>
      <c r="P7196" s="56">
        <f t="shared" si="558"/>
        <v>26</v>
      </c>
      <c r="Q7196" s="2" t="str">
        <f t="shared" si="559"/>
        <v>&lt;a href="set04\he_august 10, 1920 - july 31, 1923\miscellaneous\karnak_news_october_26,_1920_p4_he.pdf"&gt;News&lt;/a&gt;</v>
      </c>
    </row>
    <row r="7197" spans="1:17" x14ac:dyDescent="0.25">
      <c r="A7197" s="2">
        <v>6792</v>
      </c>
      <c r="B7197" s="4" t="s">
        <v>15820</v>
      </c>
      <c r="C7197" s="4" t="s">
        <v>15601</v>
      </c>
      <c r="D7197" s="52">
        <v>7605</v>
      </c>
      <c r="E7197" s="5" t="s">
        <v>13629</v>
      </c>
      <c r="F7197" s="5">
        <v>1</v>
      </c>
      <c r="G7197" s="5">
        <v>23</v>
      </c>
      <c r="H7197" s="5">
        <v>4981</v>
      </c>
      <c r="I7197" t="s">
        <v>29207</v>
      </c>
      <c r="J7197" s="46" t="s">
        <v>33104</v>
      </c>
      <c r="K7197" s="56"/>
      <c r="L7197" s="56"/>
      <c r="M7197" s="56">
        <f t="shared" si="556"/>
        <v>1920</v>
      </c>
      <c r="N7197" s="56"/>
      <c r="O7197" s="56">
        <f t="shared" si="557"/>
        <v>10</v>
      </c>
      <c r="P7197" s="56">
        <f t="shared" si="558"/>
        <v>26</v>
      </c>
      <c r="Q7197" s="2" t="str">
        <f t="shared" si="559"/>
        <v>&lt;a href="set04\he_august 10, 1920 - july 31, 1923\miscellaneous\stee,_r_m_eye_trouble_october_26,_1920_p1_he.pdf"&gt;Eye trouble&lt;/a&gt;</v>
      </c>
    </row>
    <row r="7198" spans="1:17" x14ac:dyDescent="0.25">
      <c r="A7198" s="2">
        <v>7938</v>
      </c>
      <c r="B7198" s="4" t="s">
        <v>13195</v>
      </c>
      <c r="C7198" s="4" t="s">
        <v>1607</v>
      </c>
      <c r="D7198" s="52">
        <v>7605</v>
      </c>
      <c r="E7198" s="5" t="s">
        <v>13629</v>
      </c>
      <c r="F7198" s="5">
        <v>2</v>
      </c>
      <c r="G7198" s="5">
        <v>23</v>
      </c>
      <c r="H7198" s="5">
        <v>5029</v>
      </c>
      <c r="I7198" s="99" t="s">
        <v>29208</v>
      </c>
      <c r="J7198" s="46" t="s">
        <v>33104</v>
      </c>
      <c r="K7198" s="56"/>
      <c r="L7198" s="56"/>
      <c r="M7198" s="56">
        <f t="shared" si="556"/>
        <v>1920</v>
      </c>
      <c r="N7198" s="56"/>
      <c r="O7198" s="56">
        <f t="shared" si="557"/>
        <v>10</v>
      </c>
      <c r="P7198" s="56">
        <f t="shared" si="558"/>
        <v>26</v>
      </c>
      <c r="Q7198" s="2" t="str">
        <f t="shared" si="559"/>
        <v>&lt;a href="set04\he_august 10, 1920 - july 31, 1923\miscellaneous\walum_notes_october_26,_1920_p2_he.pdf"&gt;Notes&lt;/a&gt;</v>
      </c>
    </row>
    <row r="7199" spans="1:17" x14ac:dyDescent="0.25">
      <c r="A7199" s="2">
        <v>1475</v>
      </c>
      <c r="B7199" s="4" t="s">
        <v>378</v>
      </c>
      <c r="C7199" s="4" t="s">
        <v>700</v>
      </c>
      <c r="D7199" s="52">
        <v>7607</v>
      </c>
      <c r="E7199" s="5" t="s">
        <v>13630</v>
      </c>
      <c r="F7199" s="5">
        <v>4</v>
      </c>
      <c r="G7199" s="5">
        <v>32</v>
      </c>
      <c r="H7199" s="5">
        <v>6494</v>
      </c>
      <c r="I7199" t="s">
        <v>30601</v>
      </c>
      <c r="J7199" s="46" t="s">
        <v>33120</v>
      </c>
      <c r="K7199" s="56"/>
      <c r="L7199" s="56"/>
      <c r="M7199" s="56">
        <f t="shared" si="556"/>
        <v>1920</v>
      </c>
      <c r="N7199" s="56"/>
      <c r="O7199" s="56">
        <f t="shared" si="557"/>
        <v>10</v>
      </c>
      <c r="P7199" s="56">
        <f t="shared" si="558"/>
        <v>28</v>
      </c>
      <c r="Q7199" s="2" t="str">
        <f t="shared" si="559"/>
        <v>&lt;a href="set03\tsr\tsr_october_26,_1916_-_august_3,_1922\miscellaneous\davidson,_john_receives_commendation_from_france_october_28,_1920_p4tsr.pdf"&gt;Receives commendation from France&lt;/a&gt;</v>
      </c>
    </row>
    <row r="7200" spans="1:17" x14ac:dyDescent="0.25">
      <c r="A7200" s="2">
        <v>12</v>
      </c>
      <c r="B7200" s="4" t="s">
        <v>15762</v>
      </c>
      <c r="C7200" s="4" t="s">
        <v>15763</v>
      </c>
      <c r="D7200" s="52">
        <v>7612</v>
      </c>
      <c r="E7200" s="5" t="s">
        <v>13629</v>
      </c>
      <c r="F7200" s="5">
        <v>5</v>
      </c>
      <c r="G7200" s="5">
        <v>23</v>
      </c>
      <c r="H7200" s="5">
        <v>4673</v>
      </c>
      <c r="I7200" t="s">
        <v>29209</v>
      </c>
      <c r="J7200" s="46" t="s">
        <v>33104</v>
      </c>
      <c r="K7200" s="56"/>
      <c r="L7200" s="56"/>
      <c r="M7200" s="56">
        <f t="shared" si="556"/>
        <v>1920</v>
      </c>
      <c r="N7200" s="56"/>
      <c r="O7200" s="56">
        <f t="shared" si="557"/>
        <v>11</v>
      </c>
      <c r="P7200" s="56">
        <f t="shared" si="558"/>
        <v>2</v>
      </c>
      <c r="Q7200" s="2" t="str">
        <f t="shared" si="559"/>
        <v>&lt;a href="set04\he_august 10, 1920 - july 31, 1923\miscellaneous\aarestad,_g_m_and_elling_get_families_settled_november_2,_1920_p5_he.pdf"&gt;Get families settled&lt;/a&gt;</v>
      </c>
    </row>
    <row r="7201" spans="1:17" x14ac:dyDescent="0.25">
      <c r="A7201" s="2">
        <v>7939</v>
      </c>
      <c r="B7201" s="4" t="s">
        <v>13195</v>
      </c>
      <c r="C7201" s="4" t="s">
        <v>1607</v>
      </c>
      <c r="D7201" s="52">
        <v>7612</v>
      </c>
      <c r="E7201" s="5" t="s">
        <v>13629</v>
      </c>
      <c r="F7201" s="5">
        <v>2</v>
      </c>
      <c r="G7201" s="5">
        <v>23</v>
      </c>
      <c r="H7201" s="5">
        <v>5021</v>
      </c>
      <c r="I7201" s="99" t="s">
        <v>29210</v>
      </c>
      <c r="J7201" s="46" t="s">
        <v>33104</v>
      </c>
      <c r="K7201" s="56"/>
      <c r="L7201" s="56"/>
      <c r="M7201" s="56">
        <f t="shared" si="556"/>
        <v>1920</v>
      </c>
      <c r="N7201" s="56"/>
      <c r="O7201" s="56">
        <f t="shared" si="557"/>
        <v>11</v>
      </c>
      <c r="P7201" s="56">
        <f t="shared" si="558"/>
        <v>2</v>
      </c>
      <c r="Q7201" s="2" t="str">
        <f t="shared" si="559"/>
        <v>&lt;a href="set04\he_august 10, 1920 - july 31, 1923\miscellaneous\walum_notes_november_2,_1920_p2_he.pdf"&gt;Notes&lt;/a&gt;</v>
      </c>
    </row>
    <row r="7202" spans="1:17" x14ac:dyDescent="0.25">
      <c r="A7202" s="2">
        <v>3842</v>
      </c>
      <c r="B7202" s="4" t="s">
        <v>515</v>
      </c>
      <c r="C7202" s="4" t="s">
        <v>849</v>
      </c>
      <c r="D7202" s="52">
        <v>7614</v>
      </c>
      <c r="E7202" s="5" t="s">
        <v>13630</v>
      </c>
      <c r="F7202" s="5">
        <v>1</v>
      </c>
      <c r="G7202" s="5">
        <v>32</v>
      </c>
      <c r="H7202" s="5">
        <v>6607</v>
      </c>
      <c r="I7202" t="s">
        <v>30602</v>
      </c>
      <c r="J7202" s="46" t="s">
        <v>33120</v>
      </c>
      <c r="K7202" s="56"/>
      <c r="L7202" s="56"/>
      <c r="M7202" s="56">
        <f t="shared" si="556"/>
        <v>1920</v>
      </c>
      <c r="N7202" s="56"/>
      <c r="O7202" s="56">
        <f t="shared" si="557"/>
        <v>11</v>
      </c>
      <c r="P7202" s="56">
        <f t="shared" si="558"/>
        <v>4</v>
      </c>
      <c r="Q7202" s="2" t="str">
        <f t="shared" si="559"/>
        <v>&lt;a href="set03\tsr\tsr_october_26,_1916_-_august_3,_1922\miscellaneous\jackson,_melvin_wife_has_operation_in_mpls_november_4,_1920_p1_tsr.pdf"&gt;Wife has operation in Mpls&lt;/a&gt;</v>
      </c>
    </row>
    <row r="7203" spans="1:17" x14ac:dyDescent="0.25">
      <c r="A7203" s="2">
        <v>2827</v>
      </c>
      <c r="B7203" s="4" t="s">
        <v>15072</v>
      </c>
      <c r="C7203" s="4" t="s">
        <v>15783</v>
      </c>
      <c r="D7203" s="52">
        <v>7619</v>
      </c>
      <c r="E7203" s="5" t="s">
        <v>13629</v>
      </c>
      <c r="F7203" s="5">
        <v>5</v>
      </c>
      <c r="G7203" s="5">
        <v>23</v>
      </c>
      <c r="H7203" s="5">
        <v>4773</v>
      </c>
      <c r="I7203" t="s">
        <v>29211</v>
      </c>
      <c r="J7203" s="46" t="s">
        <v>33104</v>
      </c>
      <c r="K7203" s="56"/>
      <c r="L7203" s="56"/>
      <c r="M7203" s="56">
        <f t="shared" si="556"/>
        <v>1920</v>
      </c>
      <c r="N7203" s="56"/>
      <c r="O7203" s="56">
        <f t="shared" si="557"/>
        <v>11</v>
      </c>
      <c r="P7203" s="56">
        <f t="shared" si="558"/>
        <v>9</v>
      </c>
      <c r="Q7203" s="2" t="str">
        <f t="shared" si="559"/>
        <v>&lt;a href="set04\he_august 10, 1920 - july 31, 1923\miscellaneous\harris,_r_e_in_charge_of_std_oil_station_november_9,_1920_p5_he.pdf"&gt;In charge of Standard Oil Station&lt;/a&gt;</v>
      </c>
    </row>
    <row r="7204" spans="1:17" x14ac:dyDescent="0.25">
      <c r="A7204" s="2">
        <v>4114</v>
      </c>
      <c r="B7204" s="4" t="s">
        <v>15112</v>
      </c>
      <c r="C7204" s="4" t="s">
        <v>10202</v>
      </c>
      <c r="D7204" s="52">
        <v>7619</v>
      </c>
      <c r="E7204" s="5" t="s">
        <v>13629</v>
      </c>
      <c r="F7204" s="5">
        <v>4</v>
      </c>
      <c r="G7204" s="5">
        <v>23</v>
      </c>
      <c r="H7204" s="5">
        <v>4811</v>
      </c>
      <c r="I7204" t="s">
        <v>29212</v>
      </c>
      <c r="J7204" s="46" t="s">
        <v>33104</v>
      </c>
      <c r="K7204" s="56"/>
      <c r="L7204" s="56"/>
      <c r="M7204" s="56">
        <f t="shared" si="556"/>
        <v>1920</v>
      </c>
      <c r="N7204" s="56"/>
      <c r="O7204" s="56">
        <f t="shared" si="557"/>
        <v>11</v>
      </c>
      <c r="P7204" s="56">
        <f t="shared" si="558"/>
        <v>9</v>
      </c>
      <c r="Q7204" s="2" t="str">
        <f t="shared" si="559"/>
        <v>&lt;a href="set04\he_august 10, 1920 - july 31, 1923\miscellaneous\karnak_news_november_9,_1920_p4_he.pdf"&gt;News&lt;/a&gt;</v>
      </c>
    </row>
    <row r="7205" spans="1:17" x14ac:dyDescent="0.25">
      <c r="A7205" s="2">
        <v>7448</v>
      </c>
      <c r="B7205" s="4" t="s">
        <v>14011</v>
      </c>
      <c r="C7205" s="4" t="s">
        <v>15828</v>
      </c>
      <c r="D7205" s="52">
        <v>7619</v>
      </c>
      <c r="E7205" s="5" t="s">
        <v>13629</v>
      </c>
      <c r="F7205" s="5">
        <v>5</v>
      </c>
      <c r="G7205" s="5">
        <v>23</v>
      </c>
      <c r="H7205" s="5">
        <v>4999</v>
      </c>
      <c r="I7205" t="s">
        <v>29213</v>
      </c>
      <c r="J7205" s="46" t="s">
        <v>33104</v>
      </c>
      <c r="K7205" s="56"/>
      <c r="L7205" s="56"/>
      <c r="M7205" s="56">
        <f t="shared" si="556"/>
        <v>1920</v>
      </c>
      <c r="N7205" s="56"/>
      <c r="O7205" s="56">
        <f t="shared" si="557"/>
        <v>11</v>
      </c>
      <c r="P7205" s="56">
        <f t="shared" si="558"/>
        <v>9</v>
      </c>
      <c r="Q7205" s="2" t="str">
        <f t="shared" si="559"/>
        <v>&lt;a href="set04\he_august 10, 1920 - july 31, 1923\miscellaneous\thoreson,_philip_quits_std_oil_station_november_9,_1920_p5_he.pdf"&gt;Quits Std Oil Station&lt;/a&gt;</v>
      </c>
    </row>
    <row r="7206" spans="1:17" x14ac:dyDescent="0.25">
      <c r="A7206" s="2">
        <v>7940</v>
      </c>
      <c r="B7206" s="4" t="s">
        <v>13195</v>
      </c>
      <c r="C7206" s="4" t="s">
        <v>1607</v>
      </c>
      <c r="D7206" s="52">
        <v>7619</v>
      </c>
      <c r="E7206" s="5" t="s">
        <v>13629</v>
      </c>
      <c r="F7206" s="5">
        <v>8</v>
      </c>
      <c r="G7206" s="5">
        <v>23</v>
      </c>
      <c r="H7206" s="5">
        <v>5022</v>
      </c>
      <c r="I7206" s="99" t="s">
        <v>29214</v>
      </c>
      <c r="J7206" s="46" t="s">
        <v>33104</v>
      </c>
      <c r="K7206" s="56"/>
      <c r="L7206" s="56"/>
      <c r="M7206" s="56">
        <f t="shared" si="556"/>
        <v>1920</v>
      </c>
      <c r="N7206" s="56"/>
      <c r="O7206" s="56">
        <f t="shared" si="557"/>
        <v>11</v>
      </c>
      <c r="P7206" s="56">
        <f t="shared" si="558"/>
        <v>9</v>
      </c>
      <c r="Q7206" s="2" t="str">
        <f t="shared" si="559"/>
        <v>&lt;a href="set04\he_august 10, 1920 - july 31, 1923\miscellaneous\walum_notes_november_9,_1920_p8_he.pdf"&gt;Notes&lt;/a&gt;</v>
      </c>
    </row>
    <row r="7207" spans="1:17" x14ac:dyDescent="0.25">
      <c r="A7207" s="2">
        <v>2241</v>
      </c>
      <c r="B7207" s="4" t="s">
        <v>767</v>
      </c>
      <c r="C7207" s="4" t="s">
        <v>768</v>
      </c>
      <c r="D7207" s="52">
        <v>7621</v>
      </c>
      <c r="E7207" s="5" t="s">
        <v>13630</v>
      </c>
      <c r="F7207" s="5">
        <v>1</v>
      </c>
      <c r="G7207" s="5">
        <v>32</v>
      </c>
      <c r="H7207" s="5">
        <v>6549</v>
      </c>
      <c r="I7207" t="s">
        <v>30603</v>
      </c>
      <c r="J7207" s="46" t="s">
        <v>33120</v>
      </c>
      <c r="K7207" s="56"/>
      <c r="L7207" s="56"/>
      <c r="M7207" s="56">
        <f t="shared" si="556"/>
        <v>1920</v>
      </c>
      <c r="N7207" s="56"/>
      <c r="O7207" s="56">
        <f t="shared" si="557"/>
        <v>11</v>
      </c>
      <c r="P7207" s="56">
        <f t="shared" si="558"/>
        <v>11</v>
      </c>
      <c r="Q7207" s="2" t="str">
        <f t="shared" si="559"/>
        <v>&lt;a href="set03\tsr\tsr_october_26,_1916_-_august_3,_1922\miscellaneous\greenland,_marvin_crushed_foot_november_11,_1920_p1_tsr.pdf"&gt;Crushed foot&lt;/a&gt;</v>
      </c>
    </row>
    <row r="7208" spans="1:17" x14ac:dyDescent="0.25">
      <c r="A7208" s="2">
        <v>7418</v>
      </c>
      <c r="B7208" s="4" t="s">
        <v>1097</v>
      </c>
      <c r="C7208" s="4" t="s">
        <v>31882</v>
      </c>
      <c r="D7208" s="43">
        <v>7621</v>
      </c>
      <c r="E7208" s="5" t="s">
        <v>13630</v>
      </c>
      <c r="F7208" s="5">
        <v>1</v>
      </c>
      <c r="G7208" s="5">
        <v>32</v>
      </c>
      <c r="H7208" s="5"/>
      <c r="I7208" t="s">
        <v>30604</v>
      </c>
      <c r="J7208" s="46" t="s">
        <v>33120</v>
      </c>
      <c r="K7208" s="56"/>
      <c r="L7208" s="56"/>
      <c r="M7208" s="56">
        <f t="shared" si="556"/>
        <v>1920</v>
      </c>
      <c r="N7208" s="56"/>
      <c r="O7208" s="56">
        <f t="shared" si="557"/>
        <v>11</v>
      </c>
      <c r="P7208" s="56">
        <f t="shared" si="558"/>
        <v>11</v>
      </c>
      <c r="Q7208" s="2" t="str">
        <f t="shared" si="559"/>
        <v>&lt;a href="set03\tsr\tsr_october_26,_1916_-_august_3,_1922\miscellaneous\thompson,_mrs._martin_injures_finger_severely_november_11,_1920_p1_tsr.pdf"&gt;Injures finger severely&lt;/a&gt;</v>
      </c>
    </row>
    <row r="7209" spans="1:17" x14ac:dyDescent="0.25">
      <c r="A7209" s="2">
        <v>2529</v>
      </c>
      <c r="B7209" s="4" t="s">
        <v>15779</v>
      </c>
      <c r="C7209" s="4" t="s">
        <v>15780</v>
      </c>
      <c r="D7209" s="52">
        <v>7626</v>
      </c>
      <c r="E7209" s="5" t="s">
        <v>13629</v>
      </c>
      <c r="F7209" s="5">
        <v>5</v>
      </c>
      <c r="G7209" s="5">
        <v>23</v>
      </c>
      <c r="H7209" s="5">
        <v>4745</v>
      </c>
      <c r="I7209" t="s">
        <v>29215</v>
      </c>
      <c r="J7209" s="46" t="s">
        <v>33104</v>
      </c>
      <c r="K7209" s="56"/>
      <c r="L7209" s="56"/>
      <c r="M7209" s="56">
        <f t="shared" si="556"/>
        <v>1920</v>
      </c>
      <c r="N7209" s="56"/>
      <c r="O7209" s="56">
        <f t="shared" si="557"/>
        <v>11</v>
      </c>
      <c r="P7209" s="56">
        <f t="shared" si="558"/>
        <v>16</v>
      </c>
      <c r="Q7209" s="2" t="str">
        <f t="shared" si="559"/>
        <v>&lt;a href="set04\he_august 10, 1920 - july 31, 1923\miscellaneous\hadeland,_ole_to_norway_to_live_if_conditions_allow_november_16,_1920_p5_he.pdf"&gt;To Norway to live if conditions allow&lt;/a&gt;</v>
      </c>
    </row>
    <row r="7210" spans="1:17" x14ac:dyDescent="0.25">
      <c r="A7210" s="2">
        <v>4861</v>
      </c>
      <c r="B7210" s="4" t="s">
        <v>15800</v>
      </c>
      <c r="C7210" s="4" t="s">
        <v>15780</v>
      </c>
      <c r="D7210" s="52">
        <v>7626</v>
      </c>
      <c r="E7210" s="5" t="s">
        <v>13629</v>
      </c>
      <c r="F7210" s="5">
        <v>5</v>
      </c>
      <c r="G7210" s="5">
        <v>23</v>
      </c>
      <c r="H7210" s="5">
        <v>4870</v>
      </c>
      <c r="I7210" t="s">
        <v>29216</v>
      </c>
      <c r="J7210" s="46" t="s">
        <v>33104</v>
      </c>
      <c r="K7210" s="56"/>
      <c r="L7210" s="56"/>
      <c r="M7210" s="56">
        <f t="shared" si="556"/>
        <v>1920</v>
      </c>
      <c r="N7210" s="56"/>
      <c r="O7210" s="56">
        <f t="shared" si="557"/>
        <v>11</v>
      </c>
      <c r="P7210" s="56">
        <f t="shared" si="558"/>
        <v>16</v>
      </c>
      <c r="Q7210" s="2" t="str">
        <f t="shared" si="559"/>
        <v>&lt;a href="set04\he_august 10, 1920 - july 31, 1923\miscellaneous\loge,_enok_to_norway_to_live_if_conditions_allow_november_16,_1920_p5_he.pdf"&gt;To Norway to live if conditions allow&lt;/a&gt;</v>
      </c>
    </row>
    <row r="7211" spans="1:17" x14ac:dyDescent="0.25">
      <c r="A7211" s="2">
        <v>7146</v>
      </c>
      <c r="B7211" s="4" t="s">
        <v>15822</v>
      </c>
      <c r="C7211" s="4" t="s">
        <v>15780</v>
      </c>
      <c r="D7211" s="52">
        <v>7626</v>
      </c>
      <c r="E7211" s="5" t="s">
        <v>13629</v>
      </c>
      <c r="F7211" s="5">
        <v>5</v>
      </c>
      <c r="G7211" s="5">
        <v>23</v>
      </c>
      <c r="H7211" s="5">
        <v>4986</v>
      </c>
      <c r="I7211" t="s">
        <v>29217</v>
      </c>
      <c r="J7211" s="46" t="s">
        <v>33104</v>
      </c>
      <c r="K7211" s="56"/>
      <c r="L7211" s="56"/>
      <c r="M7211" s="56">
        <f t="shared" si="556"/>
        <v>1920</v>
      </c>
      <c r="N7211" s="56"/>
      <c r="O7211" s="56">
        <f t="shared" si="557"/>
        <v>11</v>
      </c>
      <c r="P7211" s="56">
        <f t="shared" si="558"/>
        <v>16</v>
      </c>
      <c r="Q7211" s="2" t="str">
        <f t="shared" si="559"/>
        <v>&lt;a href="set04\he_august 10, 1920 - july 31, 1923\miscellaneous\stokkeland,_gustav_to_norway_to_live_if_conditions_allow_november_16,_1920_p5_he.pdf"&gt;To Norway to live if conditions allow&lt;/a&gt;</v>
      </c>
    </row>
    <row r="7212" spans="1:17" x14ac:dyDescent="0.25">
      <c r="A7212" s="2">
        <v>7507</v>
      </c>
      <c r="B7212" s="4" t="s">
        <v>15830</v>
      </c>
      <c r="C7212" s="4" t="s">
        <v>15780</v>
      </c>
      <c r="D7212" s="52">
        <v>7626</v>
      </c>
      <c r="E7212" s="5" t="s">
        <v>13629</v>
      </c>
      <c r="F7212" s="5">
        <v>5</v>
      </c>
      <c r="G7212" s="5">
        <v>23</v>
      </c>
      <c r="H7212" s="5">
        <v>5003</v>
      </c>
      <c r="I7212" t="s">
        <v>29218</v>
      </c>
      <c r="J7212" s="46" t="s">
        <v>33104</v>
      </c>
      <c r="K7212" s="56"/>
      <c r="L7212" s="56"/>
      <c r="M7212" s="56">
        <f t="shared" si="556"/>
        <v>1920</v>
      </c>
      <c r="N7212" s="56"/>
      <c r="O7212" s="56">
        <f t="shared" si="557"/>
        <v>11</v>
      </c>
      <c r="P7212" s="56">
        <f t="shared" si="558"/>
        <v>16</v>
      </c>
      <c r="Q7212" s="2" t="str">
        <f t="shared" si="559"/>
        <v>&lt;a href="set04\he_august 10, 1920 - july 31, 1923\miscellaneous\tjensvold,_abraham_to_norway_to_live_if_conditions_allow_november_16,_1920_p5_he.pdf"&gt;To Norway to live if conditions allow&lt;/a&gt;</v>
      </c>
    </row>
    <row r="7213" spans="1:17" x14ac:dyDescent="0.25">
      <c r="A7213" s="2">
        <v>7633</v>
      </c>
      <c r="B7213" s="4" t="s">
        <v>15834</v>
      </c>
      <c r="C7213" s="4" t="s">
        <v>15780</v>
      </c>
      <c r="D7213" s="52">
        <v>7626</v>
      </c>
      <c r="E7213" s="5" t="s">
        <v>13629</v>
      </c>
      <c r="F7213" s="5">
        <v>5</v>
      </c>
      <c r="G7213" s="5">
        <v>23</v>
      </c>
      <c r="H7213" s="5">
        <v>5007</v>
      </c>
      <c r="I7213" t="s">
        <v>29219</v>
      </c>
      <c r="J7213" s="46" t="s">
        <v>33104</v>
      </c>
      <c r="K7213" s="56"/>
      <c r="L7213" s="56"/>
      <c r="M7213" s="56">
        <f t="shared" si="556"/>
        <v>1920</v>
      </c>
      <c r="N7213" s="56"/>
      <c r="O7213" s="56">
        <f t="shared" si="557"/>
        <v>11</v>
      </c>
      <c r="P7213" s="56">
        <f t="shared" si="558"/>
        <v>16</v>
      </c>
      <c r="Q7213" s="2" t="str">
        <f t="shared" si="559"/>
        <v>&lt;a href="set04\he_august 10, 1920 - july 31, 1923\miscellaneous\vasvik,_olas_to_norway_to_live_if_conditions_allow_november_16,_1920_p5_he.pdf"&gt;To Norway to live if conditions allow&lt;/a&gt;</v>
      </c>
    </row>
    <row r="7214" spans="1:17" x14ac:dyDescent="0.25">
      <c r="A7214" s="2">
        <v>7941</v>
      </c>
      <c r="B7214" s="4" t="s">
        <v>13195</v>
      </c>
      <c r="C7214" s="4" t="s">
        <v>1607</v>
      </c>
      <c r="D7214" s="52">
        <v>7626</v>
      </c>
      <c r="E7214" s="5" t="s">
        <v>13629</v>
      </c>
      <c r="F7214" s="5">
        <v>8</v>
      </c>
      <c r="G7214" s="5">
        <v>23</v>
      </c>
      <c r="H7214" s="5">
        <v>5023</v>
      </c>
      <c r="I7214" s="99" t="s">
        <v>29220</v>
      </c>
      <c r="J7214" s="46" t="s">
        <v>33104</v>
      </c>
      <c r="K7214" s="56"/>
      <c r="L7214" s="56"/>
      <c r="M7214" s="56">
        <f t="shared" si="556"/>
        <v>1920</v>
      </c>
      <c r="N7214" s="56"/>
      <c r="O7214" s="56">
        <f t="shared" si="557"/>
        <v>11</v>
      </c>
      <c r="P7214" s="56">
        <f t="shared" si="558"/>
        <v>16</v>
      </c>
      <c r="Q7214" s="2" t="str">
        <f t="shared" si="559"/>
        <v>&lt;a href="set04\he_august 10, 1920 - july 31, 1923\miscellaneous\walum_notes_november_16,_1920_p8_he.pdf"&gt;Notes&lt;/a&gt;</v>
      </c>
    </row>
    <row r="7215" spans="1:17" x14ac:dyDescent="0.25">
      <c r="A7215" s="2">
        <v>2008</v>
      </c>
      <c r="B7215" s="4" t="s">
        <v>763</v>
      </c>
      <c r="C7215" s="4" t="s">
        <v>839</v>
      </c>
      <c r="D7215" s="52">
        <v>7633</v>
      </c>
      <c r="E7215" s="5" t="s">
        <v>13629</v>
      </c>
      <c r="F7215" s="5">
        <v>8</v>
      </c>
      <c r="G7215" s="5">
        <v>23</v>
      </c>
      <c r="H7215" s="5">
        <v>4734</v>
      </c>
      <c r="I7215" t="s">
        <v>29221</v>
      </c>
      <c r="J7215" s="46" t="s">
        <v>33104</v>
      </c>
      <c r="K7215" s="56"/>
      <c r="L7215" s="56"/>
      <c r="M7215" s="56">
        <f t="shared" si="556"/>
        <v>1920</v>
      </c>
      <c r="N7215" s="56"/>
      <c r="O7215" s="56">
        <f t="shared" si="557"/>
        <v>11</v>
      </c>
      <c r="P7215" s="56">
        <f t="shared" si="558"/>
        <v>23</v>
      </c>
      <c r="Q7215" s="2" t="str">
        <f t="shared" si="559"/>
        <v>&lt;a href="set04\he_august 10, 1920 - july 31, 1923\miscellaneous\francis,_james_auction_sale_november_23,_1920_p8_he.pdf"&gt;Auction Sale&lt;/a&gt;</v>
      </c>
    </row>
    <row r="7216" spans="1:17" x14ac:dyDescent="0.25">
      <c r="A7216" s="2">
        <v>4115</v>
      </c>
      <c r="B7216" s="4" t="s">
        <v>15112</v>
      </c>
      <c r="C7216" s="4" t="s">
        <v>10202</v>
      </c>
      <c r="D7216" s="52">
        <v>7633</v>
      </c>
      <c r="E7216" s="5" t="s">
        <v>13629</v>
      </c>
      <c r="F7216" s="5">
        <v>5</v>
      </c>
      <c r="G7216" s="5">
        <v>23</v>
      </c>
      <c r="H7216" s="5">
        <v>4812</v>
      </c>
      <c r="I7216" t="s">
        <v>29222</v>
      </c>
      <c r="J7216" s="46" t="s">
        <v>33104</v>
      </c>
      <c r="K7216" s="56"/>
      <c r="L7216" s="56"/>
      <c r="M7216" s="56">
        <f t="shared" si="556"/>
        <v>1920</v>
      </c>
      <c r="N7216" s="56"/>
      <c r="O7216" s="56">
        <f t="shared" si="557"/>
        <v>11</v>
      </c>
      <c r="P7216" s="56">
        <f t="shared" si="558"/>
        <v>23</v>
      </c>
      <c r="Q7216" s="2" t="str">
        <f t="shared" si="559"/>
        <v>&lt;a href="set04\he_august 10, 1920 - july 31, 1923\miscellaneous\karnak_news_november_23,_1920_p5_he.pdf"&gt;News&lt;/a&gt;</v>
      </c>
    </row>
    <row r="7217" spans="1:17" x14ac:dyDescent="0.25">
      <c r="A7217" s="2">
        <v>7942</v>
      </c>
      <c r="B7217" s="4" t="s">
        <v>13195</v>
      </c>
      <c r="C7217" s="4" t="s">
        <v>1607</v>
      </c>
      <c r="D7217" s="52">
        <v>7633</v>
      </c>
      <c r="E7217" s="5" t="s">
        <v>13629</v>
      </c>
      <c r="F7217" s="5">
        <v>8</v>
      </c>
      <c r="G7217" s="5">
        <v>23</v>
      </c>
      <c r="H7217" s="5">
        <v>5024</v>
      </c>
      <c r="I7217" s="99" t="s">
        <v>29223</v>
      </c>
      <c r="J7217" s="46" t="s">
        <v>33104</v>
      </c>
      <c r="K7217" s="56"/>
      <c r="L7217" s="56"/>
      <c r="M7217" s="56">
        <f t="shared" si="556"/>
        <v>1920</v>
      </c>
      <c r="N7217" s="56"/>
      <c r="O7217" s="56">
        <f t="shared" si="557"/>
        <v>11</v>
      </c>
      <c r="P7217" s="56">
        <f t="shared" si="558"/>
        <v>23</v>
      </c>
      <c r="Q7217" s="2" t="str">
        <f t="shared" si="559"/>
        <v>&lt;a href="set04\he_august 10, 1920 - july 31, 1923\miscellaneous\walum_notes_november_23,_1920_p8_he.pdf"&gt;Notes&lt;/a&gt;</v>
      </c>
    </row>
    <row r="7218" spans="1:17" x14ac:dyDescent="0.25">
      <c r="A7218" s="2">
        <v>1829</v>
      </c>
      <c r="B7218" s="4" t="s">
        <v>15674</v>
      </c>
      <c r="C7218" s="4" t="s">
        <v>15777</v>
      </c>
      <c r="D7218" s="52">
        <v>7640</v>
      </c>
      <c r="E7218" s="5" t="s">
        <v>13629</v>
      </c>
      <c r="F7218" s="5">
        <v>4</v>
      </c>
      <c r="G7218" s="5">
        <v>23</v>
      </c>
      <c r="H7218" s="5">
        <v>4725</v>
      </c>
      <c r="I7218" t="s">
        <v>29224</v>
      </c>
      <c r="J7218" s="46" t="s">
        <v>33104</v>
      </c>
      <c r="K7218" s="56"/>
      <c r="L7218" s="56"/>
      <c r="M7218" s="56">
        <f t="shared" si="556"/>
        <v>1920</v>
      </c>
      <c r="N7218" s="56"/>
      <c r="O7218" s="56">
        <f t="shared" si="557"/>
        <v>11</v>
      </c>
      <c r="P7218" s="56">
        <f t="shared" si="558"/>
        <v>30</v>
      </c>
      <c r="Q7218" s="2" t="str">
        <f t="shared" si="559"/>
        <v>&lt;a href="set04\he_august 10, 1920 - july 31, 1923\miscellaneous\elvig,_john_writes_about_conditions_in_norway_november_30,_1920_p4_he.pdf"&gt;Writes about conditions in Norway&lt;/a&gt;</v>
      </c>
    </row>
    <row r="7219" spans="1:17" x14ac:dyDescent="0.25">
      <c r="A7219" s="2">
        <v>2717</v>
      </c>
      <c r="B7219" s="4" t="s">
        <v>5948</v>
      </c>
      <c r="C7219" s="4" t="s">
        <v>1607</v>
      </c>
      <c r="D7219" s="52">
        <v>7640</v>
      </c>
      <c r="E7219" s="5" t="s">
        <v>13629</v>
      </c>
      <c r="F7219" s="5">
        <v>5</v>
      </c>
      <c r="G7219" s="5">
        <v>23</v>
      </c>
      <c r="H7219" s="5">
        <v>4751</v>
      </c>
      <c r="I7219" t="s">
        <v>29225</v>
      </c>
      <c r="J7219" s="46" t="s">
        <v>33104</v>
      </c>
      <c r="K7219" s="56"/>
      <c r="L7219" s="56"/>
      <c r="M7219" s="56">
        <f t="shared" ref="M7219:M7282" si="560">YEAR(D7219)</f>
        <v>1920</v>
      </c>
      <c r="N7219" s="56"/>
      <c r="O7219" s="56">
        <f t="shared" ref="O7219:O7282" si="561">MONTH(D7219)</f>
        <v>11</v>
      </c>
      <c r="P7219" s="56">
        <f t="shared" ref="P7219:P7282" si="562">DAY(D7219)</f>
        <v>30</v>
      </c>
      <c r="Q7219" s="2" t="str">
        <f t="shared" si="559"/>
        <v>&lt;a href="set04\he_august 10, 1920 - july 31, 1923\miscellaneous\hannaford_school_notes_november_30,_1920_p5_he.pdf"&gt;Notes&lt;/a&gt;</v>
      </c>
    </row>
    <row r="7220" spans="1:17" x14ac:dyDescent="0.25">
      <c r="A7220" s="2">
        <v>4116</v>
      </c>
      <c r="B7220" s="4" t="s">
        <v>15112</v>
      </c>
      <c r="C7220" s="4" t="s">
        <v>10202</v>
      </c>
      <c r="D7220" s="52">
        <v>7640</v>
      </c>
      <c r="E7220" s="5" t="s">
        <v>13629</v>
      </c>
      <c r="F7220" s="5">
        <v>4</v>
      </c>
      <c r="G7220" s="5">
        <v>23</v>
      </c>
      <c r="H7220" s="5">
        <v>4813</v>
      </c>
      <c r="I7220" t="s">
        <v>29226</v>
      </c>
      <c r="J7220" s="46" t="s">
        <v>33104</v>
      </c>
      <c r="K7220" s="56"/>
      <c r="L7220" s="56"/>
      <c r="M7220" s="56">
        <f t="shared" si="560"/>
        <v>1920</v>
      </c>
      <c r="N7220" s="56"/>
      <c r="O7220" s="56">
        <f t="shared" si="561"/>
        <v>11</v>
      </c>
      <c r="P7220" s="56">
        <f t="shared" si="562"/>
        <v>30</v>
      </c>
      <c r="Q7220" s="2" t="str">
        <f t="shared" si="559"/>
        <v>&lt;a href="set04\he_august 10, 1920 - july 31, 1923\miscellaneous\karnak_news_november_30,_1920_p4_he.pdf"&gt;News&lt;/a&gt;</v>
      </c>
    </row>
    <row r="7221" spans="1:17" x14ac:dyDescent="0.25">
      <c r="A7221" s="2">
        <v>7269</v>
      </c>
      <c r="B7221" s="4" t="s">
        <v>15824</v>
      </c>
      <c r="C7221" s="4" t="s">
        <v>660</v>
      </c>
      <c r="D7221" s="52">
        <v>7640</v>
      </c>
      <c r="E7221" s="5" t="s">
        <v>13629</v>
      </c>
      <c r="F7221" s="5">
        <v>5</v>
      </c>
      <c r="G7221" s="5">
        <v>23</v>
      </c>
      <c r="H7221" s="5">
        <v>4990</v>
      </c>
      <c r="I7221" t="s">
        <v>29227</v>
      </c>
      <c r="J7221" s="46" t="s">
        <v>33104</v>
      </c>
      <c r="K7221" s="56"/>
      <c r="L7221" s="56"/>
      <c r="M7221" s="56">
        <f t="shared" si="560"/>
        <v>1920</v>
      </c>
      <c r="N7221" s="56"/>
      <c r="O7221" s="56">
        <f t="shared" si="561"/>
        <v>11</v>
      </c>
      <c r="P7221" s="56">
        <f t="shared" si="562"/>
        <v>30</v>
      </c>
      <c r="Q7221" s="2" t="str">
        <f t="shared" si="559"/>
        <v>&lt;a href="set04\he_august 10, 1920 - july 31, 1923\miscellaneous\swanson,_swan_auto_accident_november_30,_1920_p5_he.pdf"&gt;Auto Accident&lt;/a&gt;</v>
      </c>
    </row>
    <row r="7222" spans="1:17" x14ac:dyDescent="0.25">
      <c r="A7222" s="2">
        <v>7943</v>
      </c>
      <c r="B7222" s="4" t="s">
        <v>13195</v>
      </c>
      <c r="C7222" s="4" t="s">
        <v>1607</v>
      </c>
      <c r="D7222" s="52">
        <v>7640</v>
      </c>
      <c r="E7222" s="5" t="s">
        <v>13629</v>
      </c>
      <c r="F7222" s="5">
        <v>8</v>
      </c>
      <c r="G7222" s="5">
        <v>23</v>
      </c>
      <c r="H7222" s="5">
        <v>5025</v>
      </c>
      <c r="I7222" s="99" t="s">
        <v>29228</v>
      </c>
      <c r="J7222" s="46" t="s">
        <v>33104</v>
      </c>
      <c r="K7222" s="56"/>
      <c r="L7222" s="56"/>
      <c r="M7222" s="56">
        <f t="shared" si="560"/>
        <v>1920</v>
      </c>
      <c r="N7222" s="56"/>
      <c r="O7222" s="56">
        <f t="shared" si="561"/>
        <v>11</v>
      </c>
      <c r="P7222" s="56">
        <f t="shared" si="562"/>
        <v>30</v>
      </c>
      <c r="Q7222" s="2" t="str">
        <f t="shared" si="559"/>
        <v>&lt;a href="set04\he_august 10, 1920 - july 31, 1923\miscellaneous\walum_notes_november_30,_1920_p8_he.pdf"&gt;Notes&lt;/a&gt;</v>
      </c>
    </row>
    <row r="7223" spans="1:17" x14ac:dyDescent="0.25">
      <c r="A7223" s="2">
        <v>8087</v>
      </c>
      <c r="B7223" s="4" t="s">
        <v>15839</v>
      </c>
      <c r="C7223" s="4" t="s">
        <v>15840</v>
      </c>
      <c r="D7223" s="52">
        <v>7640</v>
      </c>
      <c r="E7223" s="5" t="s">
        <v>13629</v>
      </c>
      <c r="F7223" s="5">
        <v>5</v>
      </c>
      <c r="G7223" s="5">
        <v>23</v>
      </c>
      <c r="H7223" s="5">
        <v>5085</v>
      </c>
      <c r="I7223" t="s">
        <v>29229</v>
      </c>
      <c r="J7223" s="46" t="s">
        <v>33104</v>
      </c>
      <c r="K7223" s="56"/>
      <c r="L7223" s="56"/>
      <c r="M7223" s="56">
        <f t="shared" si="560"/>
        <v>1920</v>
      </c>
      <c r="N7223" s="56"/>
      <c r="O7223" s="56">
        <f t="shared" si="561"/>
        <v>11</v>
      </c>
      <c r="P7223" s="56">
        <f t="shared" si="562"/>
        <v>30</v>
      </c>
      <c r="Q7223" s="2" t="str">
        <f t="shared" si="559"/>
        <v>&lt;a href="set04\he_august 10, 1920 - july 31, 1923\miscellaneous\watne,_ingvald_enrolls_in_college_in_moorhead_november_30,_1920_p5_he.pdf"&gt;Enrolls in College in Moorhead&lt;/a&gt;</v>
      </c>
    </row>
    <row r="7224" spans="1:17" x14ac:dyDescent="0.25">
      <c r="A7224" s="2">
        <v>4580</v>
      </c>
      <c r="B7224" s="4" t="s">
        <v>15795</v>
      </c>
      <c r="C7224" s="4" t="s">
        <v>15796</v>
      </c>
      <c r="D7224" s="52">
        <v>7647</v>
      </c>
      <c r="E7224" s="5" t="s">
        <v>13629</v>
      </c>
      <c r="F7224" s="5">
        <v>5</v>
      </c>
      <c r="G7224" s="5">
        <v>23</v>
      </c>
      <c r="H7224" s="5">
        <v>4859</v>
      </c>
      <c r="I7224" t="s">
        <v>29230</v>
      </c>
      <c r="J7224" s="46" t="s">
        <v>33104</v>
      </c>
      <c r="K7224" s="56"/>
      <c r="L7224" s="56"/>
      <c r="M7224" s="56">
        <f t="shared" si="560"/>
        <v>1920</v>
      </c>
      <c r="N7224" s="56"/>
      <c r="O7224" s="56">
        <f t="shared" si="561"/>
        <v>12</v>
      </c>
      <c r="P7224" s="56">
        <f t="shared" si="562"/>
        <v>7</v>
      </c>
      <c r="Q7224" s="2" t="str">
        <f t="shared" si="559"/>
        <v>&lt;a href="set04\he_august 10, 1920 - july 31, 1923\miscellaneous\krel,_walter_arrives_from_juanita_to_be_nprr_stn_agt_december_7,_1920_p5_he.pdf"&gt;Arrives from Juanita to be NPRR Stn Agt&lt;/a&gt;</v>
      </c>
    </row>
    <row r="7225" spans="1:17" x14ac:dyDescent="0.25">
      <c r="A7225" s="2">
        <v>7685</v>
      </c>
      <c r="B7225" s="4" t="s">
        <v>15835</v>
      </c>
      <c r="C7225" s="4" t="s">
        <v>15836</v>
      </c>
      <c r="D7225" s="52">
        <v>7647</v>
      </c>
      <c r="E7225" s="5" t="s">
        <v>13629</v>
      </c>
      <c r="F7225" s="5">
        <v>5</v>
      </c>
      <c r="G7225" s="5">
        <v>23</v>
      </c>
      <c r="H7225" s="5">
        <v>5011</v>
      </c>
      <c r="I7225" t="s">
        <v>29231</v>
      </c>
      <c r="J7225" s="46" t="s">
        <v>33104</v>
      </c>
      <c r="K7225" s="56"/>
      <c r="L7225" s="56"/>
      <c r="M7225" s="56">
        <f t="shared" si="560"/>
        <v>1920</v>
      </c>
      <c r="N7225" s="56"/>
      <c r="O7225" s="56">
        <f t="shared" si="561"/>
        <v>12</v>
      </c>
      <c r="P7225" s="56">
        <f t="shared" si="562"/>
        <v>7</v>
      </c>
      <c r="Q7225" s="2" t="str">
        <f t="shared" si="559"/>
        <v>&lt;a href="set04\he_august 10, 1920 - july 31, 1923\miscellaneous\walhow,_walter_to_live_work_in_hamberg_december_7,_1920_p5_he.pdf"&gt;To live work in Hamberg&lt;/a&gt;</v>
      </c>
    </row>
    <row r="7226" spans="1:17" x14ac:dyDescent="0.25">
      <c r="A7226" s="2">
        <v>7944</v>
      </c>
      <c r="B7226" s="4" t="s">
        <v>13195</v>
      </c>
      <c r="C7226" s="4" t="s">
        <v>1607</v>
      </c>
      <c r="D7226" s="52">
        <v>7647</v>
      </c>
      <c r="E7226" s="5" t="s">
        <v>13629</v>
      </c>
      <c r="F7226" s="5">
        <v>8</v>
      </c>
      <c r="G7226" s="5">
        <v>23</v>
      </c>
      <c r="H7226" s="5">
        <v>5017</v>
      </c>
      <c r="I7226" s="99" t="s">
        <v>29232</v>
      </c>
      <c r="J7226" s="46" t="s">
        <v>33104</v>
      </c>
      <c r="K7226" s="56"/>
      <c r="L7226" s="56"/>
      <c r="M7226" s="56">
        <f t="shared" si="560"/>
        <v>1920</v>
      </c>
      <c r="N7226" s="56"/>
      <c r="O7226" s="56">
        <f t="shared" si="561"/>
        <v>12</v>
      </c>
      <c r="P7226" s="56">
        <f t="shared" si="562"/>
        <v>7</v>
      </c>
      <c r="Q7226" s="2" t="str">
        <f t="shared" si="559"/>
        <v>&lt;a href="set04\he_august 10, 1920 - july 31, 1923\miscellaneous\walum_notes_december_7,_1920_p8_he.pdf"&gt;Notes&lt;/a&gt;</v>
      </c>
    </row>
    <row r="7227" spans="1:17" x14ac:dyDescent="0.25">
      <c r="A7227" s="2">
        <v>7501</v>
      </c>
      <c r="B7227" s="4" t="s">
        <v>1102</v>
      </c>
      <c r="C7227" s="4" t="s">
        <v>1103</v>
      </c>
      <c r="D7227" s="52">
        <v>7650</v>
      </c>
      <c r="E7227" s="5" t="s">
        <v>13630</v>
      </c>
      <c r="F7227" s="5">
        <v>1</v>
      </c>
      <c r="G7227" s="5">
        <v>32</v>
      </c>
      <c r="H7227" s="5">
        <v>6797</v>
      </c>
      <c r="I7227" t="s">
        <v>30605</v>
      </c>
      <c r="J7227" s="46" t="s">
        <v>33120</v>
      </c>
      <c r="K7227" s="56"/>
      <c r="L7227" s="56"/>
      <c r="M7227" s="56">
        <f t="shared" si="560"/>
        <v>1920</v>
      </c>
      <c r="N7227" s="56"/>
      <c r="O7227" s="56">
        <f t="shared" si="561"/>
        <v>12</v>
      </c>
      <c r="P7227" s="56">
        <f t="shared" si="562"/>
        <v>10</v>
      </c>
      <c r="Q7227" s="2" t="str">
        <f t="shared" si="559"/>
        <v>&lt;a href="set03\tsr\tsr_october_26,_1916_-_august_3,_1922\miscellaneous\thurlow,_wesley_appendicitis_and_small_pox_december_10,_1920_p4_tsr.pdf"&gt;Chicken pox; Appendicitis&lt;/a&gt;</v>
      </c>
    </row>
    <row r="7228" spans="1:17" x14ac:dyDescent="0.25">
      <c r="A7228" s="2">
        <v>2924</v>
      </c>
      <c r="B7228" s="4" t="s">
        <v>15784</v>
      </c>
      <c r="C7228" s="4" t="s">
        <v>15785</v>
      </c>
      <c r="D7228" s="52">
        <v>7654</v>
      </c>
      <c r="E7228" s="5" t="s">
        <v>13629</v>
      </c>
      <c r="F7228" s="5">
        <v>7</v>
      </c>
      <c r="G7228" s="5">
        <v>23</v>
      </c>
      <c r="H7228" s="5">
        <v>4781</v>
      </c>
      <c r="I7228" t="s">
        <v>29233</v>
      </c>
      <c r="J7228" s="46" t="s">
        <v>33104</v>
      </c>
      <c r="K7228" s="56"/>
      <c r="L7228" s="56"/>
      <c r="M7228" s="56">
        <f t="shared" si="560"/>
        <v>1920</v>
      </c>
      <c r="N7228" s="56"/>
      <c r="O7228" s="56">
        <f t="shared" si="561"/>
        <v>12</v>
      </c>
      <c r="P7228" s="56">
        <f t="shared" si="562"/>
        <v>14</v>
      </c>
      <c r="Q7228" s="2" t="str">
        <f t="shared" si="559"/>
        <v>&lt;a href="set04\he_august 10, 1920 - july 31, 1923\miscellaneous\hemmingson,_w_invests_in_land_in_ca_december_14,_1920_p7_he.pdf"&gt;Invests in land in CA&lt;/a&gt;</v>
      </c>
    </row>
    <row r="7229" spans="1:17" x14ac:dyDescent="0.25">
      <c r="A7229" s="2">
        <v>4959</v>
      </c>
      <c r="B7229" s="4" t="s">
        <v>15803</v>
      </c>
      <c r="C7229" s="4" t="s">
        <v>15804</v>
      </c>
      <c r="D7229" s="52">
        <v>7654</v>
      </c>
      <c r="E7229" s="5" t="s">
        <v>13629</v>
      </c>
      <c r="F7229" s="5">
        <v>7</v>
      </c>
      <c r="G7229" s="5">
        <v>23</v>
      </c>
      <c r="H7229" s="5">
        <v>4878</v>
      </c>
      <c r="I7229" t="s">
        <v>29234</v>
      </c>
      <c r="J7229" s="46" t="s">
        <v>33104</v>
      </c>
      <c r="K7229" s="56"/>
      <c r="L7229" s="56"/>
      <c r="M7229" s="56">
        <f t="shared" si="560"/>
        <v>1920</v>
      </c>
      <c r="N7229" s="56"/>
      <c r="O7229" s="56">
        <f t="shared" si="561"/>
        <v>12</v>
      </c>
      <c r="P7229" s="56">
        <f t="shared" si="562"/>
        <v>14</v>
      </c>
      <c r="Q7229" s="2" t="str">
        <f t="shared" si="559"/>
        <v>&lt;a href="set04\he_august 10, 1920 - july 31, 1923\miscellaneous\margach,_will_and_peter_invest_in_land_in_ca_december_14,_1920_p7_he.pdf"&gt;Invest in land in CA&lt;/a&gt;</v>
      </c>
    </row>
    <row r="7230" spans="1:17" x14ac:dyDescent="0.25">
      <c r="A7230" s="2">
        <v>7945</v>
      </c>
      <c r="B7230" s="4" t="s">
        <v>13195</v>
      </c>
      <c r="C7230" s="4" t="s">
        <v>1607</v>
      </c>
      <c r="D7230" s="52">
        <v>7654</v>
      </c>
      <c r="E7230" s="5" t="s">
        <v>13629</v>
      </c>
      <c r="F7230" s="5">
        <v>5</v>
      </c>
      <c r="G7230" s="5">
        <v>23</v>
      </c>
      <c r="H7230" s="5">
        <v>5018</v>
      </c>
      <c r="I7230" s="99" t="s">
        <v>29235</v>
      </c>
      <c r="J7230" s="46" t="s">
        <v>33104</v>
      </c>
      <c r="K7230" s="56"/>
      <c r="L7230" s="56"/>
      <c r="M7230" s="56">
        <f t="shared" si="560"/>
        <v>1920</v>
      </c>
      <c r="N7230" s="56"/>
      <c r="O7230" s="56">
        <f t="shared" si="561"/>
        <v>12</v>
      </c>
      <c r="P7230" s="56">
        <f t="shared" si="562"/>
        <v>14</v>
      </c>
      <c r="Q7230" s="2" t="str">
        <f t="shared" si="559"/>
        <v>&lt;a href="set04\he_august 10, 1920 - july 31, 1923\miscellaneous\walum_notes_december_14,_1920_p5_he.pdf"&gt;Notes&lt;/a&gt;</v>
      </c>
    </row>
    <row r="7231" spans="1:17" x14ac:dyDescent="0.25">
      <c r="A7231" s="2">
        <v>58</v>
      </c>
      <c r="B7231" s="4" t="s">
        <v>573</v>
      </c>
      <c r="C7231" s="4" t="s">
        <v>590</v>
      </c>
      <c r="D7231" s="52">
        <v>7657</v>
      </c>
      <c r="E7231" s="5" t="s">
        <v>13630</v>
      </c>
      <c r="F7231" s="5">
        <v>1</v>
      </c>
      <c r="G7231" s="5">
        <v>32</v>
      </c>
      <c r="H7231" s="5">
        <v>6408</v>
      </c>
      <c r="I7231" t="s">
        <v>30606</v>
      </c>
      <c r="J7231" s="46" t="s">
        <v>33120</v>
      </c>
      <c r="K7231" s="56"/>
      <c r="L7231" s="56"/>
      <c r="M7231" s="56">
        <f t="shared" si="560"/>
        <v>1920</v>
      </c>
      <c r="N7231" s="56"/>
      <c r="O7231" s="56">
        <f t="shared" si="561"/>
        <v>12</v>
      </c>
      <c r="P7231" s="56">
        <f t="shared" si="562"/>
        <v>17</v>
      </c>
      <c r="Q7231" s="2" t="str">
        <f t="shared" si="559"/>
        <v>&lt;a href="set03\tsr\tsr_october_26,_1916_-_august_3,_1922\miscellaneous\adams,_w_a_takes_car_to_be_overhauled_december_17,_1920_p1_tsr.pdf"&gt;Takes car for overhaul&lt;/a&gt;</v>
      </c>
    </row>
    <row r="7232" spans="1:17" x14ac:dyDescent="0.25">
      <c r="A7232" s="2">
        <v>304</v>
      </c>
      <c r="B7232" s="4" t="s">
        <v>15767</v>
      </c>
      <c r="C7232" s="4" t="s">
        <v>15768</v>
      </c>
      <c r="D7232" s="52">
        <v>7661</v>
      </c>
      <c r="E7232" s="5" t="s">
        <v>13629</v>
      </c>
      <c r="F7232" s="5">
        <v>1</v>
      </c>
      <c r="G7232" s="5">
        <v>23</v>
      </c>
      <c r="H7232" s="5">
        <v>4687</v>
      </c>
      <c r="I7232" t="s">
        <v>29236</v>
      </c>
      <c r="J7232" s="46" t="s">
        <v>33104</v>
      </c>
      <c r="K7232" s="56"/>
      <c r="L7232" s="56"/>
      <c r="M7232" s="56">
        <f t="shared" si="560"/>
        <v>1920</v>
      </c>
      <c r="N7232" s="56"/>
      <c r="O7232" s="56">
        <f t="shared" si="561"/>
        <v>12</v>
      </c>
      <c r="P7232" s="56">
        <f t="shared" si="562"/>
        <v>21</v>
      </c>
      <c r="Q7232" s="2" t="str">
        <f t="shared" si="559"/>
        <v>&lt;a href="set04\he_august 10, 1920 - july 31, 1923\miscellaneous\bakken,_marcus_helps_elder_with_memory_loss_december_21,_1920_p1_he.pdf"&gt;Helps elder with memory loss&lt;/a&gt;</v>
      </c>
    </row>
    <row r="7233" spans="1:17" x14ac:dyDescent="0.25">
      <c r="A7233" s="2">
        <v>1950</v>
      </c>
      <c r="B7233" s="4" t="s">
        <v>15419</v>
      </c>
      <c r="C7233" s="4" t="s">
        <v>15778</v>
      </c>
      <c r="D7233" s="52">
        <v>7661</v>
      </c>
      <c r="E7233" s="5" t="s">
        <v>13629</v>
      </c>
      <c r="F7233" s="5">
        <v>1</v>
      </c>
      <c r="G7233" s="5">
        <v>23</v>
      </c>
      <c r="H7233" s="5">
        <v>4728</v>
      </c>
      <c r="I7233" t="s">
        <v>29237</v>
      </c>
      <c r="J7233" s="46" t="s">
        <v>33104</v>
      </c>
      <c r="K7233" s="56"/>
      <c r="L7233" s="56"/>
      <c r="M7233" s="56">
        <f t="shared" si="560"/>
        <v>1920</v>
      </c>
      <c r="N7233" s="56"/>
      <c r="O7233" s="56">
        <f t="shared" si="561"/>
        <v>12</v>
      </c>
      <c r="P7233" s="56">
        <f t="shared" si="562"/>
        <v>21</v>
      </c>
      <c r="Q7233" s="2" t="str">
        <f t="shared" si="559"/>
        <v>&lt;a href="set04\he_august 10, 1920 - july 31, 1923\miscellaneous\fladeland,_lt_j_earl_wants_to_use_plane_to_catch_rum_runners_december_21,_1920_p1_he.pdf"&gt;Wants to use plane to catch rum runners&lt;/a&gt;</v>
      </c>
    </row>
    <row r="7234" spans="1:17" x14ac:dyDescent="0.25">
      <c r="A7234" s="2">
        <v>2969</v>
      </c>
      <c r="B7234" s="4" t="s">
        <v>15786</v>
      </c>
      <c r="C7234" s="4" t="s">
        <v>15787</v>
      </c>
      <c r="D7234" s="52">
        <v>7661</v>
      </c>
      <c r="E7234" s="5" t="s">
        <v>13629</v>
      </c>
      <c r="F7234" s="5">
        <v>1</v>
      </c>
      <c r="G7234" s="5">
        <v>23</v>
      </c>
      <c r="H7234" s="5">
        <v>4782</v>
      </c>
      <c r="I7234" t="s">
        <v>29238</v>
      </c>
      <c r="J7234" s="46" t="s">
        <v>33104</v>
      </c>
      <c r="K7234" s="56"/>
      <c r="L7234" s="56"/>
      <c r="M7234" s="56">
        <f t="shared" si="560"/>
        <v>1920</v>
      </c>
      <c r="N7234" s="56"/>
      <c r="O7234" s="56">
        <f t="shared" si="561"/>
        <v>12</v>
      </c>
      <c r="P7234" s="56">
        <f t="shared" si="562"/>
        <v>21</v>
      </c>
      <c r="Q7234" s="2" t="str">
        <f t="shared" ref="Q7234:Q7297" si="563">"&lt;a href="&amp;""""&amp;J7234&amp;"\"&amp;I7234&amp;"""&gt;"&amp;C7234&amp;"&lt;/a&gt;"</f>
        <v>&lt;a href="set04\he_august 10, 1920 - july 31, 1923\miscellaneous\highland,_john_suffers_memory_loss_december_21,_1920_p1_he.pdf"&gt;Suffers memory loss&lt;/a&gt;</v>
      </c>
    </row>
    <row r="7235" spans="1:17" x14ac:dyDescent="0.25">
      <c r="A7235" s="2">
        <v>4117</v>
      </c>
      <c r="B7235" s="4" t="s">
        <v>15112</v>
      </c>
      <c r="C7235" s="4" t="s">
        <v>10202</v>
      </c>
      <c r="D7235" s="52">
        <v>7661</v>
      </c>
      <c r="E7235" s="5" t="s">
        <v>13629</v>
      </c>
      <c r="F7235" s="5">
        <v>4</v>
      </c>
      <c r="G7235" s="5">
        <v>23</v>
      </c>
      <c r="H7235" s="5">
        <v>4809</v>
      </c>
      <c r="I7235" t="s">
        <v>29239</v>
      </c>
      <c r="J7235" s="46" t="s">
        <v>33104</v>
      </c>
      <c r="K7235" s="56"/>
      <c r="L7235" s="56"/>
      <c r="M7235" s="56">
        <f t="shared" si="560"/>
        <v>1920</v>
      </c>
      <c r="N7235" s="56"/>
      <c r="O7235" s="56">
        <f t="shared" si="561"/>
        <v>12</v>
      </c>
      <c r="P7235" s="56">
        <f t="shared" si="562"/>
        <v>21</v>
      </c>
      <c r="Q7235" s="2" t="str">
        <f t="shared" si="563"/>
        <v>&lt;a href="set04\he_august 10, 1920 - july 31, 1923\miscellaneous\karnak_news_december_21,_1920_p4_he.pdf"&gt;News&lt;/a&gt;</v>
      </c>
    </row>
    <row r="7236" spans="1:17" x14ac:dyDescent="0.25">
      <c r="A7236" s="2">
        <v>4917</v>
      </c>
      <c r="B7236" s="4" t="s">
        <v>6716</v>
      </c>
      <c r="C7236" s="4" t="s">
        <v>15802</v>
      </c>
      <c r="D7236" s="52">
        <v>7661</v>
      </c>
      <c r="E7236" s="5" t="s">
        <v>13629</v>
      </c>
      <c r="F7236" s="5">
        <v>1</v>
      </c>
      <c r="G7236" s="5">
        <v>23</v>
      </c>
      <c r="H7236" s="5">
        <v>4875</v>
      </c>
      <c r="I7236" t="s">
        <v>29240</v>
      </c>
      <c r="J7236" s="46" t="s">
        <v>33104</v>
      </c>
      <c r="K7236" s="56"/>
      <c r="L7236" s="56"/>
      <c r="M7236" s="56">
        <f t="shared" si="560"/>
        <v>1920</v>
      </c>
      <c r="N7236" s="56"/>
      <c r="O7236" s="56">
        <f t="shared" si="561"/>
        <v>12</v>
      </c>
      <c r="P7236" s="56">
        <f t="shared" si="562"/>
        <v>21</v>
      </c>
      <c r="Q7236" s="2" t="str">
        <f t="shared" si="563"/>
        <v>&lt;a href="set04\he_august 10, 1920 - july 31, 1923\miscellaneous\lyle,_peter_writes_from_il_december_21,_1920_p1_he.pdf"&gt;Writes from IL&lt;/a&gt;</v>
      </c>
    </row>
    <row r="7237" spans="1:17" x14ac:dyDescent="0.25">
      <c r="A7237" s="2">
        <v>5188</v>
      </c>
      <c r="B7237" s="4" t="s">
        <v>15805</v>
      </c>
      <c r="C7237" s="4" t="s">
        <v>14276</v>
      </c>
      <c r="D7237" s="52">
        <v>7661</v>
      </c>
      <c r="E7237" s="5" t="s">
        <v>13629</v>
      </c>
      <c r="F7237" s="5">
        <v>5</v>
      </c>
      <c r="G7237" s="5">
        <v>23</v>
      </c>
      <c r="H7237" s="5">
        <v>4885</v>
      </c>
      <c r="I7237" t="s">
        <v>29241</v>
      </c>
      <c r="J7237" s="46" t="s">
        <v>33104</v>
      </c>
      <c r="K7237" s="56"/>
      <c r="L7237" s="56"/>
      <c r="M7237" s="56">
        <f t="shared" si="560"/>
        <v>1920</v>
      </c>
      <c r="N7237" s="56"/>
      <c r="O7237" s="56">
        <f t="shared" si="561"/>
        <v>12</v>
      </c>
      <c r="P7237" s="56">
        <f t="shared" si="562"/>
        <v>21</v>
      </c>
      <c r="Q7237" s="2" t="str">
        <f t="shared" si="563"/>
        <v>&lt;a href="set04\he_august 10, 1920 - july 31, 1923\miscellaneous\mills,_j_g_painful_accident_december_21,_1920_p5_he.pdf"&gt;Painful Accident&lt;/a&gt;</v>
      </c>
    </row>
    <row r="7238" spans="1:17" x14ac:dyDescent="0.25">
      <c r="A7238" s="2">
        <v>6094</v>
      </c>
      <c r="B7238" s="4" t="s">
        <v>15817</v>
      </c>
      <c r="C7238" s="4" t="s">
        <v>15768</v>
      </c>
      <c r="D7238" s="52">
        <v>7661</v>
      </c>
      <c r="E7238" s="5" t="s">
        <v>13629</v>
      </c>
      <c r="F7238" s="5">
        <v>1</v>
      </c>
      <c r="G7238" s="5">
        <v>23</v>
      </c>
      <c r="H7238" s="5">
        <v>4933</v>
      </c>
      <c r="I7238" t="s">
        <v>29242</v>
      </c>
      <c r="J7238" s="46" t="s">
        <v>33104</v>
      </c>
      <c r="K7238" s="56"/>
      <c r="L7238" s="56"/>
      <c r="M7238" s="56">
        <f t="shared" si="560"/>
        <v>1920</v>
      </c>
      <c r="N7238" s="56"/>
      <c r="O7238" s="56">
        <f t="shared" si="561"/>
        <v>12</v>
      </c>
      <c r="P7238" s="56">
        <f t="shared" si="562"/>
        <v>21</v>
      </c>
      <c r="Q7238" s="2" t="str">
        <f t="shared" si="563"/>
        <v>&lt;a href="set04\he_august 10, 1920 - july 31, 1923\miscellaneous\rasmussen,_hans_helps_elder_with_memory_loss_december_21,_1920_p1_he.pdf"&gt;Helps elder with memory loss&lt;/a&gt;</v>
      </c>
    </row>
    <row r="7239" spans="1:17" x14ac:dyDescent="0.25">
      <c r="A7239" s="2">
        <v>7946</v>
      </c>
      <c r="B7239" s="4" t="s">
        <v>13195</v>
      </c>
      <c r="C7239" s="4" t="s">
        <v>1607</v>
      </c>
      <c r="D7239" s="52">
        <v>7661</v>
      </c>
      <c r="E7239" s="5" t="s">
        <v>13629</v>
      </c>
      <c r="F7239" s="5">
        <v>8</v>
      </c>
      <c r="G7239" s="5">
        <v>23</v>
      </c>
      <c r="H7239" s="5">
        <v>5019</v>
      </c>
      <c r="I7239" s="99" t="s">
        <v>29243</v>
      </c>
      <c r="J7239" s="46" t="s">
        <v>33104</v>
      </c>
      <c r="K7239" s="56"/>
      <c r="L7239" s="56"/>
      <c r="M7239" s="56">
        <f t="shared" si="560"/>
        <v>1920</v>
      </c>
      <c r="N7239" s="56"/>
      <c r="O7239" s="56">
        <f t="shared" si="561"/>
        <v>12</v>
      </c>
      <c r="P7239" s="56">
        <f t="shared" si="562"/>
        <v>21</v>
      </c>
      <c r="Q7239" s="2" t="str">
        <f t="shared" si="563"/>
        <v>&lt;a href="set04\he_august 10, 1920 - july 31, 1923\miscellaneous\walum_notes_december_21,_1920_p8_he.pdf"&gt;Notes&lt;/a&gt;</v>
      </c>
    </row>
    <row r="7240" spans="1:17" x14ac:dyDescent="0.25">
      <c r="A7240" s="2">
        <v>291</v>
      </c>
      <c r="B7240" s="4" t="s">
        <v>620</v>
      </c>
      <c r="C7240" s="4" t="s">
        <v>621</v>
      </c>
      <c r="D7240" s="52">
        <v>7663</v>
      </c>
      <c r="E7240" s="5" t="s">
        <v>13630</v>
      </c>
      <c r="F7240" s="5">
        <v>1</v>
      </c>
      <c r="G7240" s="5">
        <v>32</v>
      </c>
      <c r="H7240" s="5">
        <v>6433</v>
      </c>
      <c r="I7240" t="s">
        <v>30607</v>
      </c>
      <c r="J7240" s="46" t="s">
        <v>33120</v>
      </c>
      <c r="K7240" s="56"/>
      <c r="L7240" s="56"/>
      <c r="M7240" s="56">
        <f t="shared" si="560"/>
        <v>1920</v>
      </c>
      <c r="N7240" s="56"/>
      <c r="O7240" s="56">
        <f t="shared" si="561"/>
        <v>12</v>
      </c>
      <c r="P7240" s="56">
        <f t="shared" si="562"/>
        <v>23</v>
      </c>
      <c r="Q7240" s="2" t="str">
        <f t="shared" si="563"/>
        <v>&lt;a href="set03\tsr\tsr_october_26,_1916_-_august_3,_1922\miscellaneous\bailey,_james_initiatory_rites_ioof_december_23,_1920_p1_tsr.pdf"&gt;Initiatory Rites IOOF&lt;/a&gt;</v>
      </c>
    </row>
    <row r="7241" spans="1:17" x14ac:dyDescent="0.25">
      <c r="A7241" s="2">
        <v>469</v>
      </c>
      <c r="B7241" s="4" t="s">
        <v>637</v>
      </c>
      <c r="C7241" s="4" t="s">
        <v>621</v>
      </c>
      <c r="D7241" s="52">
        <v>7663</v>
      </c>
      <c r="E7241" s="5" t="s">
        <v>13630</v>
      </c>
      <c r="F7241" s="5">
        <v>1</v>
      </c>
      <c r="G7241" s="5">
        <v>32</v>
      </c>
      <c r="H7241" s="5">
        <v>6445</v>
      </c>
      <c r="I7241" t="s">
        <v>30608</v>
      </c>
      <c r="J7241" s="46" t="s">
        <v>33120</v>
      </c>
      <c r="K7241" s="56"/>
      <c r="L7241" s="56"/>
      <c r="M7241" s="56">
        <f t="shared" si="560"/>
        <v>1920</v>
      </c>
      <c r="N7241" s="56"/>
      <c r="O7241" s="56">
        <f t="shared" si="561"/>
        <v>12</v>
      </c>
      <c r="P7241" s="56">
        <f t="shared" si="562"/>
        <v>23</v>
      </c>
      <c r="Q7241" s="2" t="str">
        <f t="shared" si="563"/>
        <v>&lt;a href="set03\tsr\tsr_october_26,_1916_-_august_3,_1922\miscellaneous\bjornerud,_george_initiatory_rites_ioof_december_23,_1920_p1_tsr.pdf"&gt;Initiatory Rites IOOF&lt;/a&gt;</v>
      </c>
    </row>
    <row r="7242" spans="1:17" x14ac:dyDescent="0.25">
      <c r="A7242" s="2">
        <v>1388</v>
      </c>
      <c r="B7242" s="4" t="s">
        <v>684</v>
      </c>
      <c r="C7242" s="4" t="s">
        <v>685</v>
      </c>
      <c r="D7242" s="52">
        <v>7663</v>
      </c>
      <c r="E7242" s="5" t="s">
        <v>13630</v>
      </c>
      <c r="F7242" s="5">
        <v>1</v>
      </c>
      <c r="G7242" s="5">
        <v>32</v>
      </c>
      <c r="H7242" s="5">
        <v>6479</v>
      </c>
      <c r="I7242" t="s">
        <v>30609</v>
      </c>
      <c r="J7242" s="46" t="s">
        <v>33120</v>
      </c>
      <c r="K7242" s="56"/>
      <c r="L7242" s="56"/>
      <c r="M7242" s="56">
        <f t="shared" si="560"/>
        <v>1920</v>
      </c>
      <c r="N7242" s="56"/>
      <c r="O7242" s="56">
        <f t="shared" si="561"/>
        <v>12</v>
      </c>
      <c r="P7242" s="56">
        <f t="shared" si="562"/>
        <v>23</v>
      </c>
      <c r="Q7242" s="2" t="str">
        <f t="shared" si="563"/>
        <v>&lt;a href="set03\tsr\tsr_october_26,_1916_-_august_3,_1922\miscellaneous\cox,_r_b_home_fire_december_23,_1920_p1_tsr.pdf"&gt;Home Fire&lt;/a&gt;</v>
      </c>
    </row>
    <row r="7243" spans="1:17" x14ac:dyDescent="0.25">
      <c r="A7243" s="2">
        <v>1464</v>
      </c>
      <c r="B7243" s="4" t="s">
        <v>691</v>
      </c>
      <c r="C7243" s="4" t="s">
        <v>621</v>
      </c>
      <c r="D7243" s="52">
        <v>7663</v>
      </c>
      <c r="E7243" s="5" t="s">
        <v>13630</v>
      </c>
      <c r="F7243" s="5">
        <v>1</v>
      </c>
      <c r="G7243" s="5">
        <v>32</v>
      </c>
      <c r="H7243" s="5">
        <v>6487</v>
      </c>
      <c r="I7243" t="s">
        <v>30610</v>
      </c>
      <c r="J7243" s="46" t="s">
        <v>33120</v>
      </c>
      <c r="K7243" s="56"/>
      <c r="L7243" s="56"/>
      <c r="M7243" s="56">
        <f t="shared" si="560"/>
        <v>1920</v>
      </c>
      <c r="N7243" s="56"/>
      <c r="O7243" s="56">
        <f t="shared" si="561"/>
        <v>12</v>
      </c>
      <c r="P7243" s="56">
        <f t="shared" si="562"/>
        <v>23</v>
      </c>
      <c r="Q7243" s="2" t="str">
        <f t="shared" si="563"/>
        <v>&lt;a href="set03\tsr\tsr_october_26,_1916_-_august_3,_1922\miscellaneous\davidson,_harold_initiatory_rites_ioof_december_23,_1920_p1_tsr.pdf"&gt;Initiatory Rites IOOF&lt;/a&gt;</v>
      </c>
    </row>
    <row r="7244" spans="1:17" x14ac:dyDescent="0.25">
      <c r="A7244" s="2">
        <v>2054</v>
      </c>
      <c r="B7244" s="4" t="s">
        <v>492</v>
      </c>
      <c r="C7244" s="4" t="s">
        <v>621</v>
      </c>
      <c r="D7244" s="52">
        <v>7663</v>
      </c>
      <c r="E7244" s="5" t="s">
        <v>13630</v>
      </c>
      <c r="F7244" s="5">
        <v>1</v>
      </c>
      <c r="G7244" s="5">
        <v>32</v>
      </c>
      <c r="H7244" s="5">
        <v>6548</v>
      </c>
      <c r="I7244" t="s">
        <v>30611</v>
      </c>
      <c r="J7244" s="46" t="s">
        <v>33120</v>
      </c>
      <c r="K7244" s="56"/>
      <c r="L7244" s="56"/>
      <c r="M7244" s="56">
        <f t="shared" si="560"/>
        <v>1920</v>
      </c>
      <c r="N7244" s="56"/>
      <c r="O7244" s="56">
        <f t="shared" si="561"/>
        <v>12</v>
      </c>
      <c r="P7244" s="56">
        <f t="shared" si="562"/>
        <v>23</v>
      </c>
      <c r="Q7244" s="2" t="str">
        <f t="shared" si="563"/>
        <v>&lt;a href="set03\tsr\tsr_october_26,_1916_-_august_3,_1922\miscellaneous\frydenburg,_oscar_initiatory_rites_ioof_december_23,_1920_p1_tsr.pdf"&gt;Initiatory Rites IOOF&lt;/a&gt;</v>
      </c>
    </row>
    <row r="7245" spans="1:17" x14ac:dyDescent="0.25">
      <c r="A7245" s="2">
        <v>4887</v>
      </c>
      <c r="B7245" s="4" t="s">
        <v>920</v>
      </c>
      <c r="C7245" s="4" t="s">
        <v>610</v>
      </c>
      <c r="D7245" s="52">
        <v>7663</v>
      </c>
      <c r="E7245" s="5" t="s">
        <v>13630</v>
      </c>
      <c r="F7245" s="5">
        <v>1</v>
      </c>
      <c r="G7245" s="5">
        <v>32</v>
      </c>
      <c r="H7245" s="5">
        <v>6665</v>
      </c>
      <c r="I7245" t="s">
        <v>30612</v>
      </c>
      <c r="J7245" s="46" t="s">
        <v>33120</v>
      </c>
      <c r="K7245" s="56"/>
      <c r="L7245" s="56"/>
      <c r="M7245" s="56">
        <f t="shared" si="560"/>
        <v>1920</v>
      </c>
      <c r="N7245" s="56"/>
      <c r="O7245" s="56">
        <f t="shared" si="561"/>
        <v>12</v>
      </c>
      <c r="P7245" s="56">
        <f t="shared" si="562"/>
        <v>23</v>
      </c>
      <c r="Q7245" s="2" t="str">
        <f t="shared" si="563"/>
        <v>&lt;a href="set03\tsr\tsr_october_26,_1916_-_august_3,_1922\miscellaneous\lund,_andrew_appendicitis_december_23,_1920_p1_tsr.pdf"&gt;Appendicitis&lt;/a&gt;</v>
      </c>
    </row>
    <row r="7246" spans="1:17" x14ac:dyDescent="0.25">
      <c r="A7246" s="2">
        <v>6754</v>
      </c>
      <c r="B7246" s="4" t="s">
        <v>1065</v>
      </c>
      <c r="C7246" s="4" t="s">
        <v>1066</v>
      </c>
      <c r="D7246" s="52">
        <v>7663</v>
      </c>
      <c r="E7246" s="5" t="s">
        <v>13630</v>
      </c>
      <c r="F7246" s="5">
        <v>4</v>
      </c>
      <c r="G7246" s="5">
        <v>32</v>
      </c>
      <c r="H7246" s="5">
        <v>6774</v>
      </c>
      <c r="I7246" t="s">
        <v>30613</v>
      </c>
      <c r="J7246" s="46" t="s">
        <v>33120</v>
      </c>
      <c r="K7246" s="56"/>
      <c r="L7246" s="56"/>
      <c r="M7246" s="56">
        <f t="shared" si="560"/>
        <v>1920</v>
      </c>
      <c r="N7246" s="56"/>
      <c r="O7246" s="56">
        <f t="shared" si="561"/>
        <v>12</v>
      </c>
      <c r="P7246" s="56">
        <f t="shared" si="562"/>
        <v>23</v>
      </c>
      <c r="Q7246" s="2" t="str">
        <f t="shared" si="563"/>
        <v>&lt;a href="set03\tsr\tsr_october_26,_1916_-_august_3,_1922\miscellaneous\stafney,_olaf_h_to_leave_sutton_december_23,_1920_p4_tsr.pdf"&gt;To Leave Sutton&lt;/a&gt;</v>
      </c>
    </row>
    <row r="7247" spans="1:17" x14ac:dyDescent="0.25">
      <c r="A7247" s="2">
        <v>8144</v>
      </c>
      <c r="B7247" s="4" t="s">
        <v>1115</v>
      </c>
      <c r="C7247" s="4" t="s">
        <v>621</v>
      </c>
      <c r="D7247" s="52">
        <v>7663</v>
      </c>
      <c r="E7247" s="5" t="s">
        <v>13630</v>
      </c>
      <c r="F7247" s="5">
        <v>1</v>
      </c>
      <c r="G7247" s="5">
        <v>32</v>
      </c>
      <c r="H7247" s="5">
        <v>6808</v>
      </c>
      <c r="I7247" t="s">
        <v>30614</v>
      </c>
      <c r="J7247" s="46" t="s">
        <v>33120</v>
      </c>
      <c r="K7247" s="56"/>
      <c r="L7247" s="56"/>
      <c r="M7247" s="56">
        <f t="shared" si="560"/>
        <v>1920</v>
      </c>
      <c r="N7247" s="56"/>
      <c r="O7247" s="56">
        <f t="shared" si="561"/>
        <v>12</v>
      </c>
      <c r="P7247" s="56">
        <f t="shared" si="562"/>
        <v>23</v>
      </c>
      <c r="Q7247" s="2" t="str">
        <f t="shared" si="563"/>
        <v>&lt;a href="set03\tsr\tsr_october_26,_1916_-_august_3,_1922\miscellaneous\werner,_wm_initiatory_rites_ioof_december_23,_1920_p1_tsr.pdf"&gt;Initiatory Rites IOOF&lt;/a&gt;</v>
      </c>
    </row>
    <row r="7248" spans="1:17" x14ac:dyDescent="0.25">
      <c r="A7248" s="2">
        <v>4118</v>
      </c>
      <c r="B7248" s="4" t="s">
        <v>15112</v>
      </c>
      <c r="C7248" s="4" t="s">
        <v>10202</v>
      </c>
      <c r="D7248" s="52">
        <v>7668</v>
      </c>
      <c r="E7248" s="5" t="s">
        <v>13629</v>
      </c>
      <c r="F7248" s="5">
        <v>5</v>
      </c>
      <c r="G7248" s="5">
        <v>23</v>
      </c>
      <c r="H7248" s="5">
        <v>4810</v>
      </c>
      <c r="I7248" t="s">
        <v>29244</v>
      </c>
      <c r="J7248" s="46" t="s">
        <v>33104</v>
      </c>
      <c r="K7248" s="56"/>
      <c r="L7248" s="56"/>
      <c r="M7248" s="56">
        <f t="shared" si="560"/>
        <v>1920</v>
      </c>
      <c r="N7248" s="56"/>
      <c r="O7248" s="56">
        <f t="shared" si="561"/>
        <v>12</v>
      </c>
      <c r="P7248" s="56">
        <f t="shared" si="562"/>
        <v>28</v>
      </c>
      <c r="Q7248" s="2" t="str">
        <f t="shared" si="563"/>
        <v>&lt;a href="set04\he_august 10, 1920 - july 31, 1923\miscellaneous\karnak_news_december_28,_1920_p5_he.pdf"&gt;News&lt;/a&gt;</v>
      </c>
    </row>
    <row r="7249" spans="1:17" x14ac:dyDescent="0.25">
      <c r="A7249" s="2">
        <v>7947</v>
      </c>
      <c r="B7249" s="4" t="s">
        <v>13195</v>
      </c>
      <c r="C7249" s="4" t="s">
        <v>1607</v>
      </c>
      <c r="D7249" s="52">
        <v>7668</v>
      </c>
      <c r="E7249" s="5" t="s">
        <v>13629</v>
      </c>
      <c r="F7249" s="5">
        <v>8</v>
      </c>
      <c r="G7249" s="5">
        <v>23</v>
      </c>
      <c r="H7249" s="5">
        <v>5020</v>
      </c>
      <c r="I7249" s="99" t="s">
        <v>29245</v>
      </c>
      <c r="J7249" s="46" t="s">
        <v>33104</v>
      </c>
      <c r="K7249" s="56"/>
      <c r="L7249" s="56"/>
      <c r="M7249" s="56">
        <f t="shared" si="560"/>
        <v>1920</v>
      </c>
      <c r="N7249" s="56"/>
      <c r="O7249" s="56">
        <f t="shared" si="561"/>
        <v>12</v>
      </c>
      <c r="P7249" s="56">
        <f t="shared" si="562"/>
        <v>28</v>
      </c>
      <c r="Q7249" s="2" t="str">
        <f t="shared" si="563"/>
        <v>&lt;a href="set04\he_august 10, 1920 - july 31, 1923\miscellaneous\walum_notes_december_28,_1920_p8_he.pdf"&gt;Notes&lt;/a&gt;</v>
      </c>
    </row>
    <row r="7250" spans="1:17" x14ac:dyDescent="0.25">
      <c r="A7250" s="2">
        <v>60</v>
      </c>
      <c r="B7250" s="4" t="s">
        <v>573</v>
      </c>
      <c r="C7250" s="4" t="s">
        <v>592</v>
      </c>
      <c r="D7250" s="52">
        <v>7670</v>
      </c>
      <c r="E7250" s="5" t="s">
        <v>13630</v>
      </c>
      <c r="F7250" s="5">
        <v>1</v>
      </c>
      <c r="G7250" s="5">
        <v>32</v>
      </c>
      <c r="H7250" s="5">
        <v>6410</v>
      </c>
      <c r="I7250" t="s">
        <v>30615</v>
      </c>
      <c r="J7250" s="46" t="s">
        <v>33120</v>
      </c>
      <c r="K7250" s="56"/>
      <c r="L7250" s="56"/>
      <c r="M7250" s="56">
        <f t="shared" si="560"/>
        <v>1920</v>
      </c>
      <c r="N7250" s="56"/>
      <c r="O7250" s="56">
        <f t="shared" si="561"/>
        <v>12</v>
      </c>
      <c r="P7250" s="56">
        <f t="shared" si="562"/>
        <v>30</v>
      </c>
      <c r="Q7250" s="2" t="str">
        <f t="shared" si="563"/>
        <v>&lt;a href="set03\tsr\tsr_october_26,_1916_-_august_3,_1922\miscellaneous\adams,_w_a_to_cooperstown_w_family_december_30,_1920_p1_tsr.pdf"&gt;To Cooperstown w family&lt;/a&gt;</v>
      </c>
    </row>
    <row r="7251" spans="1:17" x14ac:dyDescent="0.25">
      <c r="A7251" s="2">
        <v>2718</v>
      </c>
      <c r="B7251" s="4" t="s">
        <v>5948</v>
      </c>
      <c r="C7251" s="4" t="s">
        <v>1607</v>
      </c>
      <c r="D7251" s="52">
        <v>7675</v>
      </c>
      <c r="E7251" s="5" t="s">
        <v>13629</v>
      </c>
      <c r="F7251" s="5">
        <v>5</v>
      </c>
      <c r="G7251" s="5">
        <v>23</v>
      </c>
      <c r="H7251" s="5">
        <v>4758</v>
      </c>
      <c r="I7251" t="s">
        <v>29246</v>
      </c>
      <c r="J7251" s="46" t="s">
        <v>33104</v>
      </c>
      <c r="K7251" s="56"/>
      <c r="L7251" s="56"/>
      <c r="M7251" s="56">
        <f t="shared" si="560"/>
        <v>1921</v>
      </c>
      <c r="N7251" s="56"/>
      <c r="O7251" s="56">
        <f t="shared" si="561"/>
        <v>1</v>
      </c>
      <c r="P7251" s="56">
        <f t="shared" si="562"/>
        <v>4</v>
      </c>
      <c r="Q7251" s="2" t="str">
        <f t="shared" si="563"/>
        <v>&lt;a href="set04\he_august 10, 1920 - july 31, 1923\miscellaneous\hannaford_school_notes_january_4,_1921_p5_he.pdf"&gt;Notes&lt;/a&gt;</v>
      </c>
    </row>
    <row r="7252" spans="1:17" x14ac:dyDescent="0.25">
      <c r="A7252" s="2">
        <v>3982</v>
      </c>
      <c r="B7252" s="4" t="s">
        <v>15684</v>
      </c>
      <c r="C7252" s="4" t="s">
        <v>15969</v>
      </c>
      <c r="D7252" s="52">
        <v>7675</v>
      </c>
      <c r="E7252" s="5" t="s">
        <v>13629</v>
      </c>
      <c r="F7252" s="5">
        <v>5</v>
      </c>
      <c r="G7252" s="5">
        <v>23</v>
      </c>
      <c r="H7252" s="5">
        <v>4798</v>
      </c>
      <c r="I7252" t="s">
        <v>29247</v>
      </c>
      <c r="J7252" s="46" t="s">
        <v>33104</v>
      </c>
      <c r="K7252" s="56"/>
      <c r="L7252" s="56"/>
      <c r="M7252" s="56">
        <f t="shared" si="560"/>
        <v>1921</v>
      </c>
      <c r="N7252" s="56"/>
      <c r="O7252" s="56">
        <f t="shared" si="561"/>
        <v>1</v>
      </c>
      <c r="P7252" s="56">
        <f t="shared" si="562"/>
        <v>4</v>
      </c>
      <c r="Q7252" s="2" t="str">
        <f t="shared" si="563"/>
        <v>&lt;a href="set04\he_august 10, 1920 - july 31, 1923\miscellaneous\johnson,_joseph_teaching_in_anamoose_nd_january_4,_1921_p5_he.pdf"&gt;Teaching in Anamoose ND&lt;/a&gt;</v>
      </c>
    </row>
    <row r="7253" spans="1:17" x14ac:dyDescent="0.25">
      <c r="A7253" s="2">
        <v>4166</v>
      </c>
      <c r="B7253" s="4" t="s">
        <v>15976</v>
      </c>
      <c r="C7253" s="4" t="s">
        <v>10202</v>
      </c>
      <c r="D7253" s="52">
        <v>7675</v>
      </c>
      <c r="E7253" s="5" t="s">
        <v>13629</v>
      </c>
      <c r="F7253" s="5">
        <v>4</v>
      </c>
      <c r="G7253" s="5">
        <v>23</v>
      </c>
      <c r="H7253" s="5">
        <v>4826</v>
      </c>
      <c r="I7253" t="s">
        <v>29248</v>
      </c>
      <c r="J7253" s="46" t="s">
        <v>33104</v>
      </c>
      <c r="K7253" s="56"/>
      <c r="L7253" s="56"/>
      <c r="M7253" s="56">
        <f t="shared" si="560"/>
        <v>1921</v>
      </c>
      <c r="N7253" s="56"/>
      <c r="O7253" s="56">
        <f t="shared" si="561"/>
        <v>1</v>
      </c>
      <c r="P7253" s="56">
        <f t="shared" si="562"/>
        <v>4</v>
      </c>
      <c r="Q7253" s="2" t="str">
        <f t="shared" si="563"/>
        <v>&lt;a href="set04\he_august 10, 1920 - july 31, 1923\miscellaneous\karnak_news_january_4,_1921_p4_he.pdf"&gt;News&lt;/a&gt;</v>
      </c>
    </row>
    <row r="7254" spans="1:17" x14ac:dyDescent="0.25">
      <c r="A7254" s="2">
        <v>4652</v>
      </c>
      <c r="B7254" s="4" t="s">
        <v>15984</v>
      </c>
      <c r="C7254" s="4" t="s">
        <v>610</v>
      </c>
      <c r="D7254" s="52">
        <v>7675</v>
      </c>
      <c r="E7254" s="5" t="s">
        <v>13629</v>
      </c>
      <c r="F7254" s="5">
        <v>5</v>
      </c>
      <c r="G7254" s="5">
        <v>23</v>
      </c>
      <c r="H7254" s="5">
        <v>4861</v>
      </c>
      <c r="I7254" t="s">
        <v>29249</v>
      </c>
      <c r="J7254" s="46" t="s">
        <v>33104</v>
      </c>
      <c r="K7254" s="56"/>
      <c r="L7254" s="56"/>
      <c r="M7254" s="56">
        <f t="shared" si="560"/>
        <v>1921</v>
      </c>
      <c r="N7254" s="56"/>
      <c r="O7254" s="56">
        <f t="shared" si="561"/>
        <v>1</v>
      </c>
      <c r="P7254" s="56">
        <f t="shared" si="562"/>
        <v>4</v>
      </c>
      <c r="Q7254" s="2" t="str">
        <f t="shared" si="563"/>
        <v>&lt;a href="set04\he_august 10, 1920 - july 31, 1923\miscellaneous\larsen,_karen_appendicitis_january_4,_1921_p5_he.pdf"&gt;Appendicitis&lt;/a&gt;</v>
      </c>
    </row>
    <row r="7255" spans="1:17" x14ac:dyDescent="0.25">
      <c r="A7255" s="2">
        <v>4891</v>
      </c>
      <c r="B7255" s="4" t="s">
        <v>15801</v>
      </c>
      <c r="C7255" s="4" t="s">
        <v>13866</v>
      </c>
      <c r="D7255" s="52">
        <v>7675</v>
      </c>
      <c r="E7255" s="5" t="s">
        <v>13629</v>
      </c>
      <c r="F7255" s="5">
        <v>5</v>
      </c>
      <c r="G7255" s="5">
        <v>23</v>
      </c>
      <c r="H7255" s="5">
        <v>4873</v>
      </c>
      <c r="I7255" t="s">
        <v>29250</v>
      </c>
      <c r="J7255" s="46" t="s">
        <v>33104</v>
      </c>
      <c r="K7255" s="56"/>
      <c r="L7255" s="56"/>
      <c r="M7255" s="56">
        <f t="shared" si="560"/>
        <v>1921</v>
      </c>
      <c r="N7255" s="56"/>
      <c r="O7255" s="56">
        <f t="shared" si="561"/>
        <v>1</v>
      </c>
      <c r="P7255" s="56">
        <f t="shared" si="562"/>
        <v>4</v>
      </c>
      <c r="Q7255" s="2" t="str">
        <f t="shared" si="563"/>
        <v>&lt;a href="set04\he_august 10, 1920 - july 31, 1923\miscellaneous\lunde,_martin_quarantined_january_4,_1921_p5_he.pdf"&gt;Quarantined&lt;/a&gt;</v>
      </c>
    </row>
    <row r="7256" spans="1:17" x14ac:dyDescent="0.25">
      <c r="A7256" s="2">
        <v>4892</v>
      </c>
      <c r="B7256" s="4" t="s">
        <v>7875</v>
      </c>
      <c r="C7256" s="4" t="s">
        <v>13866</v>
      </c>
      <c r="D7256" s="52">
        <v>7675</v>
      </c>
      <c r="E7256" s="5" t="s">
        <v>13629</v>
      </c>
      <c r="F7256" s="5">
        <v>5</v>
      </c>
      <c r="G7256" s="5">
        <v>23</v>
      </c>
      <c r="H7256" s="5">
        <v>4874</v>
      </c>
      <c r="I7256" t="s">
        <v>29251</v>
      </c>
      <c r="J7256" s="46" t="s">
        <v>33104</v>
      </c>
      <c r="K7256" s="56"/>
      <c r="L7256" s="56"/>
      <c r="M7256" s="56">
        <f t="shared" si="560"/>
        <v>1921</v>
      </c>
      <c r="N7256" s="56"/>
      <c r="O7256" s="56">
        <f t="shared" si="561"/>
        <v>1</v>
      </c>
      <c r="P7256" s="56">
        <f t="shared" si="562"/>
        <v>4</v>
      </c>
      <c r="Q7256" s="2" t="str">
        <f t="shared" si="563"/>
        <v>&lt;a href="set04\he_august 10, 1920 - july 31, 1923\miscellaneous\lunde,_nels_quarantined_january_4,_1921_p5_he.pdf"&gt;Quarantined&lt;/a&gt;</v>
      </c>
    </row>
    <row r="7257" spans="1:17" x14ac:dyDescent="0.25">
      <c r="A7257" s="2">
        <v>6119</v>
      </c>
      <c r="B7257" s="4" t="s">
        <v>14323</v>
      </c>
      <c r="C7257" s="4" t="s">
        <v>16024</v>
      </c>
      <c r="D7257" s="52">
        <v>7675</v>
      </c>
      <c r="E7257" s="5" t="s">
        <v>13629</v>
      </c>
      <c r="F7257" s="5">
        <v>5</v>
      </c>
      <c r="G7257" s="5">
        <v>23</v>
      </c>
      <c r="H7257" s="5">
        <v>4936</v>
      </c>
      <c r="I7257" t="s">
        <v>29252</v>
      </c>
      <c r="J7257" s="46" t="s">
        <v>33104</v>
      </c>
      <c r="K7257" s="56"/>
      <c r="L7257" s="56"/>
      <c r="M7257" s="56">
        <f t="shared" si="560"/>
        <v>1921</v>
      </c>
      <c r="N7257" s="56"/>
      <c r="O7257" s="56">
        <f t="shared" si="561"/>
        <v>1</v>
      </c>
      <c r="P7257" s="56">
        <f t="shared" si="562"/>
        <v>4</v>
      </c>
      <c r="Q7257" s="2" t="str">
        <f t="shared" si="563"/>
        <v>&lt;a href="set04\he_august 10, 1920 - july 31, 1923\miscellaneous\regner,_tena_p_to_mi_then_ca_to_live_january_4,_1921_p5_he.pdf"&gt;To MI then CA to live&lt;/a&gt;</v>
      </c>
    </row>
    <row r="7258" spans="1:17" x14ac:dyDescent="0.25">
      <c r="A7258" s="2">
        <v>7948</v>
      </c>
      <c r="B7258" s="4" t="s">
        <v>13195</v>
      </c>
      <c r="C7258" s="4" t="s">
        <v>1607</v>
      </c>
      <c r="D7258" s="52">
        <v>7675</v>
      </c>
      <c r="E7258" s="5" t="s">
        <v>13629</v>
      </c>
      <c r="F7258" s="5">
        <v>8</v>
      </c>
      <c r="G7258" s="5">
        <v>23</v>
      </c>
      <c r="H7258" s="5">
        <v>5050</v>
      </c>
      <c r="I7258" s="99" t="s">
        <v>29253</v>
      </c>
      <c r="J7258" s="46" t="s">
        <v>33104</v>
      </c>
      <c r="K7258" s="56"/>
      <c r="L7258" s="56"/>
      <c r="M7258" s="56">
        <f t="shared" si="560"/>
        <v>1921</v>
      </c>
      <c r="N7258" s="56"/>
      <c r="O7258" s="56">
        <f t="shared" si="561"/>
        <v>1</v>
      </c>
      <c r="P7258" s="56">
        <f t="shared" si="562"/>
        <v>4</v>
      </c>
      <c r="Q7258" s="2" t="str">
        <f t="shared" si="563"/>
        <v>&lt;a href="set04\he_august 10, 1920 - july 31, 1923\miscellaneous\walum_notes_january_4,_1921_p8_he.pdf"&gt;Notes&lt;/a&gt;</v>
      </c>
    </row>
    <row r="7259" spans="1:17" x14ac:dyDescent="0.25">
      <c r="A7259" s="2">
        <v>282</v>
      </c>
      <c r="B7259" s="4" t="s">
        <v>15922</v>
      </c>
      <c r="C7259" s="4" t="s">
        <v>15923</v>
      </c>
      <c r="D7259" s="52">
        <v>7682</v>
      </c>
      <c r="E7259" s="5" t="s">
        <v>13629</v>
      </c>
      <c r="F7259" s="5">
        <v>1</v>
      </c>
      <c r="G7259" s="5">
        <v>23</v>
      </c>
      <c r="H7259" s="5">
        <v>4685</v>
      </c>
      <c r="I7259" t="s">
        <v>29254</v>
      </c>
      <c r="J7259" s="46" t="s">
        <v>33104</v>
      </c>
      <c r="K7259" s="56"/>
      <c r="L7259" s="56"/>
      <c r="M7259" s="56">
        <f t="shared" si="560"/>
        <v>1921</v>
      </c>
      <c r="N7259" s="56"/>
      <c r="O7259" s="56">
        <f t="shared" si="561"/>
        <v>1</v>
      </c>
      <c r="P7259" s="56">
        <f t="shared" si="562"/>
        <v>11</v>
      </c>
      <c r="Q7259" s="2" t="str">
        <f t="shared" si="563"/>
        <v>&lt;a href="set04\he_august 10, 1920 - july 31, 1923\miscellaneous\axberg,_edward_sued_for_wrongful_death_january_11,_1921_p1_he.pdf"&gt;Sued for wrongful death&lt;/a&gt;</v>
      </c>
    </row>
    <row r="7260" spans="1:17" x14ac:dyDescent="0.25">
      <c r="A7260" s="2">
        <v>2968</v>
      </c>
      <c r="B7260" s="4" t="s">
        <v>15786</v>
      </c>
      <c r="C7260" s="4" t="s">
        <v>15962</v>
      </c>
      <c r="D7260" s="52">
        <v>7682</v>
      </c>
      <c r="E7260" s="5" t="s">
        <v>13629</v>
      </c>
      <c r="F7260" s="5">
        <v>1</v>
      </c>
      <c r="G7260" s="5">
        <v>23</v>
      </c>
      <c r="H7260" s="5">
        <v>4783</v>
      </c>
      <c r="I7260" t="s">
        <v>29255</v>
      </c>
      <c r="J7260" s="46" t="s">
        <v>33104</v>
      </c>
      <c r="K7260" s="56"/>
      <c r="L7260" s="56"/>
      <c r="M7260" s="56">
        <f t="shared" si="560"/>
        <v>1921</v>
      </c>
      <c r="N7260" s="56"/>
      <c r="O7260" s="56">
        <f t="shared" si="561"/>
        <v>1</v>
      </c>
      <c r="P7260" s="56">
        <f t="shared" si="562"/>
        <v>11</v>
      </c>
      <c r="Q7260" s="2" t="str">
        <f t="shared" si="563"/>
        <v>&lt;a href="set04\he_august 10, 1920 - july 31, 1923\miscellaneous\highland,_john_now_safe_at_home_january_11,_1921_p1_he.pdf"&gt;Now safe at home&lt;/a&gt;</v>
      </c>
    </row>
    <row r="7261" spans="1:17" x14ac:dyDescent="0.25">
      <c r="A7261" s="2">
        <v>4167</v>
      </c>
      <c r="B7261" s="4" t="s">
        <v>15976</v>
      </c>
      <c r="C7261" s="4" t="s">
        <v>10202</v>
      </c>
      <c r="D7261" s="52">
        <v>7682</v>
      </c>
      <c r="E7261" s="5" t="s">
        <v>13629</v>
      </c>
      <c r="F7261" s="5">
        <v>4</v>
      </c>
      <c r="G7261" s="5">
        <v>23</v>
      </c>
      <c r="H7261" s="5">
        <v>4827</v>
      </c>
      <c r="I7261" t="s">
        <v>29256</v>
      </c>
      <c r="J7261" s="46" t="s">
        <v>33104</v>
      </c>
      <c r="K7261" s="56"/>
      <c r="L7261" s="56"/>
      <c r="M7261" s="56">
        <f t="shared" si="560"/>
        <v>1921</v>
      </c>
      <c r="N7261" s="56"/>
      <c r="O7261" s="56">
        <f t="shared" si="561"/>
        <v>1</v>
      </c>
      <c r="P7261" s="56">
        <f t="shared" si="562"/>
        <v>11</v>
      </c>
      <c r="Q7261" s="2" t="str">
        <f t="shared" si="563"/>
        <v>&lt;a href="set04\he_august 10, 1920 - july 31, 1923\miscellaneous\karnak_news_january_11,_1921_p4_he.pdf"&gt;News&lt;/a&gt;</v>
      </c>
    </row>
    <row r="7262" spans="1:17" x14ac:dyDescent="0.25">
      <c r="A7262" s="2">
        <v>4196</v>
      </c>
      <c r="B7262" s="4" t="s">
        <v>15116</v>
      </c>
      <c r="C7262" s="4" t="s">
        <v>15977</v>
      </c>
      <c r="D7262" s="52">
        <v>7682</v>
      </c>
      <c r="E7262" s="5" t="s">
        <v>13629</v>
      </c>
      <c r="F7262" s="5">
        <v>1</v>
      </c>
      <c r="G7262" s="5">
        <v>23</v>
      </c>
      <c r="H7262" s="5">
        <v>4848</v>
      </c>
      <c r="I7262" t="s">
        <v>29257</v>
      </c>
      <c r="J7262" s="46" t="s">
        <v>33104</v>
      </c>
      <c r="K7262" s="56"/>
      <c r="L7262" s="56"/>
      <c r="M7262" s="56">
        <f t="shared" si="560"/>
        <v>1921</v>
      </c>
      <c r="N7262" s="56"/>
      <c r="O7262" s="56">
        <f t="shared" si="561"/>
        <v>1</v>
      </c>
      <c r="P7262" s="56">
        <f t="shared" si="562"/>
        <v>11</v>
      </c>
      <c r="Q7262" s="2" t="str">
        <f t="shared" si="563"/>
        <v>&lt;a href="set04\he_august 10, 1920 - july 31, 1923\miscellaneous\karr,_alex_sues_axberg_for_wrongful_death_january_11,_1921_p1_he.pdf"&gt;Sues Axberg for wrongful death&lt;/a&gt;</v>
      </c>
    </row>
    <row r="7263" spans="1:17" x14ac:dyDescent="0.25">
      <c r="A7263" s="2">
        <v>5614</v>
      </c>
      <c r="B7263" s="4" t="s">
        <v>14863</v>
      </c>
      <c r="C7263" s="4" t="s">
        <v>16009</v>
      </c>
      <c r="D7263" s="52">
        <v>7682</v>
      </c>
      <c r="E7263" s="5" t="s">
        <v>13629</v>
      </c>
      <c r="F7263" s="5">
        <v>5</v>
      </c>
      <c r="G7263" s="5">
        <v>23</v>
      </c>
      <c r="H7263" s="5">
        <v>4911</v>
      </c>
      <c r="I7263" t="s">
        <v>29258</v>
      </c>
      <c r="J7263" s="46" t="s">
        <v>33104</v>
      </c>
      <c r="K7263" s="56"/>
      <c r="L7263" s="56"/>
      <c r="M7263" s="56">
        <f t="shared" si="560"/>
        <v>1921</v>
      </c>
      <c r="N7263" s="56"/>
      <c r="O7263" s="56">
        <f t="shared" si="561"/>
        <v>1</v>
      </c>
      <c r="P7263" s="56">
        <f t="shared" si="562"/>
        <v>11</v>
      </c>
      <c r="Q7263" s="2" t="str">
        <f t="shared" si="563"/>
        <v>&lt;a href="set04\he_august 10, 1920 - july 31, 1923\miscellaneous\olsen,_rev_sigurd_resigns_as_pastor_january_11,_1921_p5_he.pdf"&gt;Resigns as pastor&lt;/a&gt;</v>
      </c>
    </row>
    <row r="7264" spans="1:17" x14ac:dyDescent="0.25">
      <c r="A7264" s="2">
        <v>7949</v>
      </c>
      <c r="B7264" s="4" t="s">
        <v>13195</v>
      </c>
      <c r="C7264" s="4" t="s">
        <v>1607</v>
      </c>
      <c r="D7264" s="52">
        <v>7682</v>
      </c>
      <c r="E7264" s="5" t="s">
        <v>13629</v>
      </c>
      <c r="F7264" s="5">
        <v>8</v>
      </c>
      <c r="G7264" s="5">
        <v>23</v>
      </c>
      <c r="H7264" s="5">
        <v>5051</v>
      </c>
      <c r="I7264" s="99" t="s">
        <v>29259</v>
      </c>
      <c r="J7264" s="46" t="s">
        <v>33104</v>
      </c>
      <c r="K7264" s="56"/>
      <c r="L7264" s="56"/>
      <c r="M7264" s="56">
        <f t="shared" si="560"/>
        <v>1921</v>
      </c>
      <c r="N7264" s="56"/>
      <c r="O7264" s="56">
        <f t="shared" si="561"/>
        <v>1</v>
      </c>
      <c r="P7264" s="56">
        <f t="shared" si="562"/>
        <v>11</v>
      </c>
      <c r="Q7264" s="2" t="str">
        <f t="shared" si="563"/>
        <v>&lt;a href="set04\he_august 10, 1920 - july 31, 1923\miscellaneous\walum_notes_january_11,_1921_p8_he.pdf"&gt;Notes&lt;/a&gt;</v>
      </c>
    </row>
    <row r="7265" spans="1:17" x14ac:dyDescent="0.25">
      <c r="A7265" s="2">
        <v>444</v>
      </c>
      <c r="B7265" s="4" t="s">
        <v>635</v>
      </c>
      <c r="C7265" s="4" t="s">
        <v>636</v>
      </c>
      <c r="D7265" s="52">
        <v>7684</v>
      </c>
      <c r="E7265" s="5" t="s">
        <v>13630</v>
      </c>
      <c r="F7265" s="5">
        <v>4</v>
      </c>
      <c r="G7265" s="5">
        <v>32</v>
      </c>
      <c r="H7265" s="5">
        <v>6444</v>
      </c>
      <c r="I7265" t="s">
        <v>30616</v>
      </c>
      <c r="J7265" s="46" t="s">
        <v>33120</v>
      </c>
      <c r="K7265" s="56"/>
      <c r="L7265" s="56"/>
      <c r="M7265" s="56">
        <f t="shared" si="560"/>
        <v>1921</v>
      </c>
      <c r="N7265" s="56"/>
      <c r="O7265" s="56">
        <f t="shared" si="561"/>
        <v>1</v>
      </c>
      <c r="P7265" s="56">
        <f t="shared" si="562"/>
        <v>13</v>
      </c>
      <c r="Q7265" s="2" t="str">
        <f t="shared" si="563"/>
        <v>&lt;a href="set03\tsr\tsr_october_26,_1916_-_august_3,_1922\miscellaneous\bergstad,_selmar_boxing_interest_january_13,_1921_p4_tsr.pdf"&gt;Boxing Interest&lt;/a&gt;</v>
      </c>
    </row>
    <row r="7266" spans="1:17" x14ac:dyDescent="0.25">
      <c r="A7266" s="2">
        <v>523</v>
      </c>
      <c r="B7266" s="4" t="s">
        <v>650</v>
      </c>
      <c r="C7266" s="4" t="s">
        <v>636</v>
      </c>
      <c r="D7266" s="52">
        <v>7684</v>
      </c>
      <c r="E7266" s="5" t="s">
        <v>13630</v>
      </c>
      <c r="F7266" s="5">
        <v>4</v>
      </c>
      <c r="G7266" s="5">
        <v>32</v>
      </c>
      <c r="H7266" s="5">
        <v>6454</v>
      </c>
      <c r="I7266" t="s">
        <v>30617</v>
      </c>
      <c r="J7266" s="46" t="s">
        <v>33120</v>
      </c>
      <c r="K7266" s="56"/>
      <c r="L7266" s="56"/>
      <c r="M7266" s="56">
        <f t="shared" si="560"/>
        <v>1921</v>
      </c>
      <c r="N7266" s="56"/>
      <c r="O7266" s="56">
        <f t="shared" si="561"/>
        <v>1</v>
      </c>
      <c r="P7266" s="56">
        <f t="shared" si="562"/>
        <v>13</v>
      </c>
      <c r="Q7266" s="2" t="str">
        <f t="shared" si="563"/>
        <v>&lt;a href="set03\tsr\tsr_october_26,_1916_-_august_3,_1922\miscellaneous\boisjolie,_arvie_boxing_interest_january_13,_1921_p4_tsr.pdf"&gt;Boxing Interest&lt;/a&gt;</v>
      </c>
    </row>
    <row r="7267" spans="1:17" x14ac:dyDescent="0.25">
      <c r="A7267" s="2">
        <v>734</v>
      </c>
      <c r="B7267" s="4" t="s">
        <v>675</v>
      </c>
      <c r="C7267" s="4" t="s">
        <v>676</v>
      </c>
      <c r="D7267" s="52">
        <v>7684</v>
      </c>
      <c r="E7267" s="5" t="s">
        <v>13630</v>
      </c>
      <c r="F7267" s="5">
        <v>4</v>
      </c>
      <c r="G7267" s="5">
        <v>32</v>
      </c>
      <c r="H7267" s="5">
        <v>6473</v>
      </c>
      <c r="I7267" t="s">
        <v>30618</v>
      </c>
      <c r="J7267" s="46" t="s">
        <v>33120</v>
      </c>
      <c r="K7267" s="56"/>
      <c r="L7267" s="56"/>
      <c r="M7267" s="56">
        <f t="shared" si="560"/>
        <v>1921</v>
      </c>
      <c r="N7267" s="56"/>
      <c r="O7267" s="56">
        <f t="shared" si="561"/>
        <v>1</v>
      </c>
      <c r="P7267" s="56">
        <f t="shared" si="562"/>
        <v>13</v>
      </c>
      <c r="Q7267" s="2" t="str">
        <f t="shared" si="563"/>
        <v>&lt;a href="set03\tsr\tsr_october_26,_1916_-_august_3,_1922\miscellaneous\carlson,_clarence_champion_wrestler_january_13,_1921_p4_tsr.pdf"&gt;Champion Wrestler&lt;/a&gt;</v>
      </c>
    </row>
    <row r="7268" spans="1:17" x14ac:dyDescent="0.25">
      <c r="A7268" s="2">
        <v>1474</v>
      </c>
      <c r="B7268" s="4" t="s">
        <v>378</v>
      </c>
      <c r="C7268" s="4" t="s">
        <v>676</v>
      </c>
      <c r="D7268" s="52">
        <v>7684</v>
      </c>
      <c r="E7268" s="5" t="s">
        <v>13630</v>
      </c>
      <c r="F7268" s="5">
        <v>4</v>
      </c>
      <c r="G7268" s="5">
        <v>32</v>
      </c>
      <c r="H7268" s="5">
        <v>6492</v>
      </c>
      <c r="I7268" t="s">
        <v>30619</v>
      </c>
      <c r="J7268" s="46" t="s">
        <v>33120</v>
      </c>
      <c r="K7268" s="56"/>
      <c r="L7268" s="56"/>
      <c r="M7268" s="56">
        <f t="shared" si="560"/>
        <v>1921</v>
      </c>
      <c r="N7268" s="56"/>
      <c r="O7268" s="56">
        <f t="shared" si="561"/>
        <v>1</v>
      </c>
      <c r="P7268" s="56">
        <f t="shared" si="562"/>
        <v>13</v>
      </c>
      <c r="Q7268" s="2" t="str">
        <f t="shared" si="563"/>
        <v>&lt;a href="set03\tsr\tsr_october_26,_1916_-_august_3,_1922\miscellaneous\davidson,_john_champion_wrestler_january_13,_1921_p4_tsr.pdf"&gt;Champion Wrestler&lt;/a&gt;</v>
      </c>
    </row>
    <row r="7269" spans="1:17" x14ac:dyDescent="0.25">
      <c r="A7269" s="2">
        <v>4168</v>
      </c>
      <c r="B7269" s="4" t="s">
        <v>15976</v>
      </c>
      <c r="C7269" s="4" t="s">
        <v>10202</v>
      </c>
      <c r="D7269" s="52">
        <v>7689</v>
      </c>
      <c r="E7269" s="5" t="s">
        <v>13629</v>
      </c>
      <c r="F7269" s="5">
        <v>5</v>
      </c>
      <c r="G7269" s="5">
        <v>23</v>
      </c>
      <c r="H7269" s="5">
        <v>4828</v>
      </c>
      <c r="I7269" t="s">
        <v>29260</v>
      </c>
      <c r="J7269" s="46" t="s">
        <v>33104</v>
      </c>
      <c r="K7269" s="56"/>
      <c r="L7269" s="56"/>
      <c r="M7269" s="56">
        <f t="shared" si="560"/>
        <v>1921</v>
      </c>
      <c r="N7269" s="56"/>
      <c r="O7269" s="56">
        <f t="shared" si="561"/>
        <v>1</v>
      </c>
      <c r="P7269" s="56">
        <f t="shared" si="562"/>
        <v>18</v>
      </c>
      <c r="Q7269" s="2" t="str">
        <f t="shared" si="563"/>
        <v>&lt;a href="set04\he_august 10, 1920 - july 31, 1923\miscellaneous\karnak_news_january_18,_1921_p5_he.pdf"&gt;News&lt;/a&gt;</v>
      </c>
    </row>
    <row r="7270" spans="1:17" x14ac:dyDescent="0.25">
      <c r="A7270" s="2">
        <v>7656</v>
      </c>
      <c r="B7270" s="4" t="s">
        <v>15888</v>
      </c>
      <c r="C7270" s="4" t="s">
        <v>16053</v>
      </c>
      <c r="D7270" s="52">
        <v>7689</v>
      </c>
      <c r="E7270" s="5" t="s">
        <v>13629</v>
      </c>
      <c r="F7270" s="5">
        <v>1</v>
      </c>
      <c r="G7270" s="5">
        <v>23</v>
      </c>
      <c r="H7270" s="5">
        <v>5009</v>
      </c>
      <c r="I7270" t="s">
        <v>29261</v>
      </c>
      <c r="J7270" s="46" t="s">
        <v>33104</v>
      </c>
      <c r="K7270" s="56"/>
      <c r="L7270" s="56"/>
      <c r="M7270" s="56">
        <f t="shared" si="560"/>
        <v>1921</v>
      </c>
      <c r="N7270" s="56"/>
      <c r="O7270" s="56">
        <f t="shared" si="561"/>
        <v>1</v>
      </c>
      <c r="P7270" s="56">
        <f t="shared" si="562"/>
        <v>18</v>
      </c>
      <c r="Q7270" s="2" t="str">
        <f t="shared" si="563"/>
        <v>&lt;a href="set04\he_august 10, 1920 - july 31, 1923\miscellaneous\voldal,_rev_henrik_runaway_detail_january_18,_1921_p1_he.pdf"&gt;Runaway detail&lt;/a&gt;</v>
      </c>
    </row>
    <row r="7271" spans="1:17" x14ac:dyDescent="0.25">
      <c r="A7271" s="2">
        <v>7950</v>
      </c>
      <c r="B7271" s="4" t="s">
        <v>13195</v>
      </c>
      <c r="C7271" s="4" t="s">
        <v>1607</v>
      </c>
      <c r="D7271" s="52">
        <v>7689</v>
      </c>
      <c r="E7271" s="5" t="s">
        <v>13629</v>
      </c>
      <c r="F7271" s="5">
        <v>8</v>
      </c>
      <c r="G7271" s="5">
        <v>23</v>
      </c>
      <c r="H7271" s="5">
        <v>5052</v>
      </c>
      <c r="I7271" s="99" t="s">
        <v>29262</v>
      </c>
      <c r="J7271" s="46" t="s">
        <v>33104</v>
      </c>
      <c r="K7271" s="56"/>
      <c r="L7271" s="56"/>
      <c r="M7271" s="56">
        <f t="shared" si="560"/>
        <v>1921</v>
      </c>
      <c r="N7271" s="56"/>
      <c r="O7271" s="56">
        <f t="shared" si="561"/>
        <v>1</v>
      </c>
      <c r="P7271" s="56">
        <f t="shared" si="562"/>
        <v>18</v>
      </c>
      <c r="Q7271" s="2" t="str">
        <f t="shared" si="563"/>
        <v>&lt;a href="set04\he_august 10, 1920 - july 31, 1923\miscellaneous\walum_notes_january_18,_1921_p8_he.pdf"&gt;Notes&lt;/a&gt;</v>
      </c>
    </row>
    <row r="7272" spans="1:17" x14ac:dyDescent="0.25">
      <c r="A7272" s="2">
        <v>519</v>
      </c>
      <c r="B7272" s="4" t="s">
        <v>648</v>
      </c>
      <c r="C7272" s="4" t="s">
        <v>610</v>
      </c>
      <c r="D7272" s="52">
        <v>7691</v>
      </c>
      <c r="E7272" s="5" t="s">
        <v>13630</v>
      </c>
      <c r="F7272" s="5">
        <v>1</v>
      </c>
      <c r="G7272" s="5">
        <v>32</v>
      </c>
      <c r="H7272" s="5">
        <v>6452</v>
      </c>
      <c r="I7272" t="s">
        <v>30620</v>
      </c>
      <c r="J7272" s="46" t="s">
        <v>33120</v>
      </c>
      <c r="K7272" s="56"/>
      <c r="L7272" s="56"/>
      <c r="M7272" s="56">
        <f t="shared" si="560"/>
        <v>1921</v>
      </c>
      <c r="N7272" s="56"/>
      <c r="O7272" s="56">
        <f t="shared" si="561"/>
        <v>1</v>
      </c>
      <c r="P7272" s="56">
        <f t="shared" si="562"/>
        <v>20</v>
      </c>
      <c r="Q7272" s="2" t="str">
        <f t="shared" si="563"/>
        <v>&lt;a href="set03\tsr\tsr_october_26,_1916_-_august_3,_1922\miscellaneous\boisjolie,_a_r_appendicitis_january_20,_1921_p1_tsr.pdf"&gt;Appendicitis&lt;/a&gt;</v>
      </c>
    </row>
    <row r="7273" spans="1:17" x14ac:dyDescent="0.25">
      <c r="A7273" s="2">
        <v>3699</v>
      </c>
      <c r="B7273" s="4" t="s">
        <v>1761</v>
      </c>
      <c r="C7273" s="4" t="s">
        <v>10203</v>
      </c>
      <c r="D7273" s="98">
        <v>7692</v>
      </c>
      <c r="E7273" s="5" t="s">
        <v>1756</v>
      </c>
      <c r="F7273" s="5">
        <v>6</v>
      </c>
      <c r="G7273" s="5">
        <v>27.1</v>
      </c>
      <c r="H7273" s="5"/>
      <c r="I7273" t="s">
        <v>32765</v>
      </c>
      <c r="J7273" s="46" t="s">
        <v>33113</v>
      </c>
      <c r="M7273" s="56">
        <f t="shared" si="560"/>
        <v>1921</v>
      </c>
      <c r="N7273" s="56"/>
      <c r="O7273" s="56">
        <f t="shared" si="561"/>
        <v>1</v>
      </c>
      <c r="P7273" s="56">
        <f t="shared" si="562"/>
        <v>21</v>
      </c>
      <c r="Q7273" s="2" t="str">
        <f t="shared" si="563"/>
        <v>&lt;a href="set01\hope_pioneer_jan1904todec1906\hsn\hope_school_notes_january_21_1921_p6_hp.pdf"&gt;School Notes&lt;/a&gt;</v>
      </c>
    </row>
    <row r="7274" spans="1:17" x14ac:dyDescent="0.25">
      <c r="A7274" s="2">
        <v>873</v>
      </c>
      <c r="B7274" s="4" t="s">
        <v>15665</v>
      </c>
      <c r="C7274" s="4" t="s">
        <v>15943</v>
      </c>
      <c r="D7274" s="52">
        <v>7696</v>
      </c>
      <c r="E7274" s="5" t="s">
        <v>13629</v>
      </c>
      <c r="F7274" s="5">
        <v>5</v>
      </c>
      <c r="G7274" s="5">
        <v>23</v>
      </c>
      <c r="H7274" s="5">
        <v>4711</v>
      </c>
      <c r="I7274" t="s">
        <v>29263</v>
      </c>
      <c r="J7274" s="46" t="s">
        <v>33104</v>
      </c>
      <c r="K7274" s="56"/>
      <c r="L7274" s="56"/>
      <c r="M7274" s="56">
        <f t="shared" si="560"/>
        <v>1921</v>
      </c>
      <c r="N7274" s="56"/>
      <c r="O7274" s="56">
        <f t="shared" si="561"/>
        <v>1</v>
      </c>
      <c r="P7274" s="56">
        <f t="shared" si="562"/>
        <v>25</v>
      </c>
      <c r="Q7274" s="2" t="str">
        <f t="shared" si="563"/>
        <v>&lt;a href="set04\he_august 10, 1920 - july 31, 1923\miscellaneous\cole,_harry_enlists_in_army_or_aviation_corps_january_25,_1921_p5_he.pdf"&gt;Enlists in Army or Aviation Corps&lt;/a&gt;</v>
      </c>
    </row>
    <row r="7275" spans="1:17" x14ac:dyDescent="0.25">
      <c r="A7275" s="2">
        <v>1951</v>
      </c>
      <c r="B7275" s="4" t="s">
        <v>15949</v>
      </c>
      <c r="C7275" s="4" t="s">
        <v>15950</v>
      </c>
      <c r="D7275" s="52">
        <v>7696</v>
      </c>
      <c r="E7275" s="5" t="s">
        <v>13629</v>
      </c>
      <c r="F7275" s="5">
        <v>8</v>
      </c>
      <c r="G7275" s="5">
        <v>23</v>
      </c>
      <c r="H7275" s="5">
        <v>4730</v>
      </c>
      <c r="I7275" t="s">
        <v>29264</v>
      </c>
      <c r="J7275" s="46" t="s">
        <v>33104</v>
      </c>
      <c r="K7275" s="56"/>
      <c r="L7275" s="56"/>
      <c r="M7275" s="56">
        <f t="shared" si="560"/>
        <v>1921</v>
      </c>
      <c r="N7275" s="56"/>
      <c r="O7275" s="56">
        <f t="shared" si="561"/>
        <v>1</v>
      </c>
      <c r="P7275" s="56">
        <f t="shared" si="562"/>
        <v>25</v>
      </c>
      <c r="Q7275" s="2" t="str">
        <f t="shared" si="563"/>
        <v>&lt;a href="set04\he_august 10, 1920 - july 31, 1923\miscellaneous\fladeland,_lt_john_earl_great_record_of_flight_january_25,_1921_p8_he.pdf"&gt;Great record of flight&lt;/a&gt;</v>
      </c>
    </row>
    <row r="7276" spans="1:17" x14ac:dyDescent="0.25">
      <c r="A7276" s="2">
        <v>2867</v>
      </c>
      <c r="B7276" s="4" t="s">
        <v>15865</v>
      </c>
      <c r="C7276" s="4" t="s">
        <v>15290</v>
      </c>
      <c r="D7276" s="52">
        <v>7696</v>
      </c>
      <c r="E7276" s="5" t="s">
        <v>13629</v>
      </c>
      <c r="F7276" s="5">
        <v>4</v>
      </c>
      <c r="G7276" s="5">
        <v>23</v>
      </c>
      <c r="H7276" s="5">
        <v>4776</v>
      </c>
      <c r="I7276" t="s">
        <v>29265</v>
      </c>
      <c r="J7276" s="46" t="s">
        <v>33104</v>
      </c>
      <c r="K7276" s="56"/>
      <c r="L7276" s="56"/>
      <c r="M7276" s="56">
        <f t="shared" si="560"/>
        <v>1921</v>
      </c>
      <c r="N7276" s="56"/>
      <c r="O7276" s="56">
        <f t="shared" si="561"/>
        <v>1</v>
      </c>
      <c r="P7276" s="56">
        <f t="shared" si="562"/>
        <v>25</v>
      </c>
      <c r="Q7276" s="2" t="str">
        <f t="shared" si="563"/>
        <v>&lt;a href="set04\he_august 10, 1920 - july 31, 1923\miscellaneous\haugen,_johannes_estate_hearing_proof_of_will_january_25,_1921_p4_he.pdf"&gt;Estate Hearing Proof of Will&lt;/a&gt;</v>
      </c>
    </row>
    <row r="7277" spans="1:17" x14ac:dyDescent="0.25">
      <c r="A7277" s="2">
        <v>4169</v>
      </c>
      <c r="B7277" s="4" t="s">
        <v>15976</v>
      </c>
      <c r="C7277" s="4" t="s">
        <v>10202</v>
      </c>
      <c r="D7277" s="52">
        <v>7696</v>
      </c>
      <c r="E7277" s="5" t="s">
        <v>13629</v>
      </c>
      <c r="F7277" s="5">
        <v>5</v>
      </c>
      <c r="G7277" s="5">
        <v>23</v>
      </c>
      <c r="H7277" s="5">
        <v>4829</v>
      </c>
      <c r="I7277" t="s">
        <v>29266</v>
      </c>
      <c r="J7277" s="46" t="s">
        <v>33104</v>
      </c>
      <c r="K7277" s="56"/>
      <c r="L7277" s="56"/>
      <c r="M7277" s="56">
        <f t="shared" si="560"/>
        <v>1921</v>
      </c>
      <c r="N7277" s="56"/>
      <c r="O7277" s="56">
        <f t="shared" si="561"/>
        <v>1</v>
      </c>
      <c r="P7277" s="56">
        <f t="shared" si="562"/>
        <v>25</v>
      </c>
      <c r="Q7277" s="2" t="str">
        <f t="shared" si="563"/>
        <v>&lt;a href="set04\he_august 10, 1920 - july 31, 1923\miscellaneous\karnak_news_january_25,_1921_p5_he.pdf"&gt;News&lt;/a&gt;</v>
      </c>
    </row>
    <row r="7278" spans="1:17" x14ac:dyDescent="0.25">
      <c r="A7278" s="2">
        <v>5478</v>
      </c>
      <c r="B7278" s="4" t="s">
        <v>16007</v>
      </c>
      <c r="C7278" s="4" t="s">
        <v>16008</v>
      </c>
      <c r="D7278" s="52">
        <v>7696</v>
      </c>
      <c r="E7278" s="5" t="s">
        <v>13629</v>
      </c>
      <c r="F7278" s="5">
        <v>1</v>
      </c>
      <c r="G7278" s="5">
        <v>23</v>
      </c>
      <c r="H7278" s="5">
        <v>4906</v>
      </c>
      <c r="I7278" t="s">
        <v>29267</v>
      </c>
      <c r="J7278" s="46" t="s">
        <v>33104</v>
      </c>
      <c r="K7278" s="56"/>
      <c r="L7278" s="56"/>
      <c r="M7278" s="56">
        <f t="shared" si="560"/>
        <v>1921</v>
      </c>
      <c r="N7278" s="56"/>
      <c r="O7278" s="56">
        <f t="shared" si="561"/>
        <v>1</v>
      </c>
      <c r="P7278" s="56">
        <f t="shared" si="562"/>
        <v>25</v>
      </c>
      <c r="Q7278" s="2" t="str">
        <f t="shared" si="563"/>
        <v>&lt;a href="set04\he_august 10, 1920 - july 31, 1923\miscellaneous\nolan,_f_w_found_not_guilty_january_25,_1921_p1_he.pdf"&gt;Found not guilty&lt;/a&gt;</v>
      </c>
    </row>
    <row r="7279" spans="1:17" x14ac:dyDescent="0.25">
      <c r="A7279" s="2">
        <v>7951</v>
      </c>
      <c r="B7279" s="4" t="s">
        <v>13195</v>
      </c>
      <c r="C7279" s="4" t="s">
        <v>1607</v>
      </c>
      <c r="D7279" s="52">
        <v>7696</v>
      </c>
      <c r="E7279" s="5" t="s">
        <v>13629</v>
      </c>
      <c r="F7279" s="5">
        <v>8</v>
      </c>
      <c r="G7279" s="5">
        <v>23</v>
      </c>
      <c r="H7279" s="5">
        <v>5053</v>
      </c>
      <c r="I7279" s="99" t="s">
        <v>29268</v>
      </c>
      <c r="J7279" s="46" t="s">
        <v>33104</v>
      </c>
      <c r="K7279" s="56"/>
      <c r="L7279" s="56"/>
      <c r="M7279" s="56">
        <f t="shared" si="560"/>
        <v>1921</v>
      </c>
      <c r="N7279" s="56"/>
      <c r="O7279" s="56">
        <f t="shared" si="561"/>
        <v>1</v>
      </c>
      <c r="P7279" s="56">
        <f t="shared" si="562"/>
        <v>25</v>
      </c>
      <c r="Q7279" s="2" t="str">
        <f t="shared" si="563"/>
        <v>&lt;a href="set04\he_august 10, 1920 - july 31, 1923\miscellaneous\walum_notes_january_25,_1921_p8_he.pdf"&gt;Notes&lt;/a&gt;</v>
      </c>
    </row>
    <row r="7280" spans="1:17" x14ac:dyDescent="0.25">
      <c r="A7280" s="2">
        <v>7952</v>
      </c>
      <c r="B7280" s="4" t="s">
        <v>13195</v>
      </c>
      <c r="C7280" s="4" t="s">
        <v>1607</v>
      </c>
      <c r="D7280" s="52">
        <v>7703</v>
      </c>
      <c r="E7280" s="5" t="s">
        <v>13629</v>
      </c>
      <c r="F7280" s="5">
        <v>8</v>
      </c>
      <c r="G7280" s="5">
        <v>23</v>
      </c>
      <c r="H7280" s="5">
        <v>5046</v>
      </c>
      <c r="I7280" s="99" t="s">
        <v>29269</v>
      </c>
      <c r="J7280" s="46" t="s">
        <v>33104</v>
      </c>
      <c r="K7280" s="56"/>
      <c r="L7280" s="56"/>
      <c r="M7280" s="56">
        <f t="shared" si="560"/>
        <v>1921</v>
      </c>
      <c r="N7280" s="56"/>
      <c r="O7280" s="56">
        <f t="shared" si="561"/>
        <v>2</v>
      </c>
      <c r="P7280" s="56">
        <f t="shared" si="562"/>
        <v>1</v>
      </c>
      <c r="Q7280" s="2" t="str">
        <f t="shared" si="563"/>
        <v>&lt;a href="set04\he_august 10, 1920 - july 31, 1923\miscellaneous\walum_notes_february_1,_1921_p8_he.pdf"&gt;Notes&lt;/a&gt;</v>
      </c>
    </row>
    <row r="7281" spans="1:17" x14ac:dyDescent="0.25">
      <c r="A7281" s="2">
        <v>8162</v>
      </c>
      <c r="B7281" s="4" t="s">
        <v>14374</v>
      </c>
      <c r="C7281" s="4" t="s">
        <v>16061</v>
      </c>
      <c r="D7281" s="52">
        <v>7703</v>
      </c>
      <c r="E7281" s="5" t="s">
        <v>13629</v>
      </c>
      <c r="F7281" s="5">
        <v>5</v>
      </c>
      <c r="G7281" s="5">
        <v>23</v>
      </c>
      <c r="H7281" s="5">
        <v>5089</v>
      </c>
      <c r="I7281" t="s">
        <v>29270</v>
      </c>
      <c r="J7281" s="46" t="s">
        <v>33104</v>
      </c>
      <c r="K7281" s="56"/>
      <c r="L7281" s="56"/>
      <c r="M7281" s="56">
        <f t="shared" si="560"/>
        <v>1921</v>
      </c>
      <c r="N7281" s="56"/>
      <c r="O7281" s="56">
        <f t="shared" si="561"/>
        <v>2</v>
      </c>
      <c r="P7281" s="56">
        <f t="shared" si="562"/>
        <v>1</v>
      </c>
      <c r="Q7281" s="2" t="str">
        <f t="shared" si="563"/>
        <v>&lt;a href="set04\he_august 10, 1920 - july 31, 1923\miscellaneous\westley,_harry_missing_cotter_pin_february_1,_1921_p5_he.pdf"&gt;Missing cotter pin&lt;/a&gt;</v>
      </c>
    </row>
    <row r="7282" spans="1:17" x14ac:dyDescent="0.25">
      <c r="A7282" s="2">
        <v>1783</v>
      </c>
      <c r="B7282" s="4" t="s">
        <v>738</v>
      </c>
      <c r="C7282" s="4" t="s">
        <v>739</v>
      </c>
      <c r="D7282" s="52">
        <v>7705</v>
      </c>
      <c r="E7282" s="5" t="s">
        <v>13630</v>
      </c>
      <c r="F7282" s="5">
        <v>4</v>
      </c>
      <c r="G7282" s="5">
        <v>32</v>
      </c>
      <c r="H7282" s="5">
        <v>6526</v>
      </c>
      <c r="I7282" t="s">
        <v>30621</v>
      </c>
      <c r="J7282" s="46" t="s">
        <v>33120</v>
      </c>
      <c r="K7282" s="56"/>
      <c r="L7282" s="56"/>
      <c r="M7282" s="56">
        <f t="shared" si="560"/>
        <v>1921</v>
      </c>
      <c r="N7282" s="56"/>
      <c r="O7282" s="56">
        <f t="shared" si="561"/>
        <v>2</v>
      </c>
      <c r="P7282" s="56">
        <f t="shared" si="562"/>
        <v>3</v>
      </c>
      <c r="Q7282" s="2" t="str">
        <f t="shared" si="563"/>
        <v>&lt;a href="set03\tsr\tsr_october_26,_1916_-_august_3,_1922\miscellaneous\ebentier,_joseph_(poor_copy)_to_wi_to_see_son_february_3,_1921_p4_tsr.pdf"&gt;to WI to see son&lt;/a&gt;</v>
      </c>
    </row>
    <row r="7283" spans="1:17" x14ac:dyDescent="0.25">
      <c r="A7283" s="2">
        <v>3987</v>
      </c>
      <c r="B7283" s="4" t="s">
        <v>860</v>
      </c>
      <c r="C7283" s="4" t="s">
        <v>794</v>
      </c>
      <c r="D7283" s="52">
        <v>7705</v>
      </c>
      <c r="E7283" s="5" t="s">
        <v>13630</v>
      </c>
      <c r="F7283" s="5">
        <v>4</v>
      </c>
      <c r="G7283" s="5">
        <v>32</v>
      </c>
      <c r="H7283" s="5">
        <v>6618</v>
      </c>
      <c r="I7283" t="s">
        <v>30622</v>
      </c>
      <c r="J7283" s="46" t="s">
        <v>33120</v>
      </c>
      <c r="K7283" s="56"/>
      <c r="L7283" s="56"/>
      <c r="M7283" s="56">
        <f t="shared" ref="M7283:M7346" si="564">YEAR(D7283)</f>
        <v>1921</v>
      </c>
      <c r="N7283" s="56"/>
      <c r="O7283" s="56">
        <f t="shared" ref="O7283:O7346" si="565">MONTH(D7283)</f>
        <v>2</v>
      </c>
      <c r="P7283" s="56">
        <f t="shared" ref="P7283:P7346" si="566">DAY(D7283)</f>
        <v>3</v>
      </c>
      <c r="Q7283" s="2" t="str">
        <f t="shared" si="563"/>
        <v>&lt;a href="set03\tsr\tsr_october_26,_1916_-_august_3,_1922\miscellaneous\johnson,_melvin_severely_burned_february_3,_1921_p4_tsr.pdf"&gt;Severely burned&lt;/a&gt;</v>
      </c>
    </row>
    <row r="7284" spans="1:17" x14ac:dyDescent="0.25">
      <c r="A7284" s="2">
        <v>3996</v>
      </c>
      <c r="B7284" s="4" t="s">
        <v>15971</v>
      </c>
      <c r="C7284" s="4" t="s">
        <v>15972</v>
      </c>
      <c r="D7284" s="52">
        <v>7710</v>
      </c>
      <c r="E7284" s="5" t="s">
        <v>13629</v>
      </c>
      <c r="F7284" s="5">
        <v>5</v>
      </c>
      <c r="G7284" s="5">
        <v>23</v>
      </c>
      <c r="H7284" s="5">
        <v>4801</v>
      </c>
      <c r="I7284" t="s">
        <v>29271</v>
      </c>
      <c r="J7284" s="46" t="s">
        <v>33104</v>
      </c>
      <c r="K7284" s="56"/>
      <c r="L7284" s="56"/>
      <c r="M7284" s="56">
        <f t="shared" si="564"/>
        <v>1921</v>
      </c>
      <c r="N7284" s="56"/>
      <c r="O7284" s="56">
        <f t="shared" si="565"/>
        <v>2</v>
      </c>
      <c r="P7284" s="56">
        <f t="shared" si="566"/>
        <v>8</v>
      </c>
      <c r="Q7284" s="2" t="str">
        <f t="shared" si="563"/>
        <v>&lt;a href="set04\he_august 10, 1920 - july 31, 1923\miscellaneous\johnson,_orlo_breaks_left_arm_not_right_february_8,_1921_p5_he.pdf"&gt;Breaks left arm not right&lt;/a&gt;</v>
      </c>
    </row>
    <row r="7285" spans="1:17" x14ac:dyDescent="0.25">
      <c r="A7285" s="2">
        <v>4170</v>
      </c>
      <c r="B7285" s="4" t="s">
        <v>15976</v>
      </c>
      <c r="C7285" s="4" t="s">
        <v>10202</v>
      </c>
      <c r="D7285" s="52">
        <v>7710</v>
      </c>
      <c r="E7285" s="5" t="s">
        <v>13629</v>
      </c>
      <c r="F7285" s="5">
        <v>5</v>
      </c>
      <c r="G7285" s="5">
        <v>23</v>
      </c>
      <c r="H7285" s="5">
        <v>4823</v>
      </c>
      <c r="I7285" t="s">
        <v>29272</v>
      </c>
      <c r="J7285" s="46" t="s">
        <v>33104</v>
      </c>
      <c r="K7285" s="56"/>
      <c r="L7285" s="56"/>
      <c r="M7285" s="56">
        <f t="shared" si="564"/>
        <v>1921</v>
      </c>
      <c r="N7285" s="56"/>
      <c r="O7285" s="56">
        <f t="shared" si="565"/>
        <v>2</v>
      </c>
      <c r="P7285" s="56">
        <f t="shared" si="566"/>
        <v>8</v>
      </c>
      <c r="Q7285" s="2" t="str">
        <f t="shared" si="563"/>
        <v>&lt;a href="set04\he_august 10, 1920 - july 31, 1923\miscellaneous\karnak_news_february_8,_1921_p5_he.pdf"&gt;News&lt;/a&gt;</v>
      </c>
    </row>
    <row r="7286" spans="1:17" x14ac:dyDescent="0.25">
      <c r="A7286" s="2">
        <v>4831</v>
      </c>
      <c r="B7286" s="4" t="s">
        <v>15990</v>
      </c>
      <c r="C7286" s="4" t="s">
        <v>15991</v>
      </c>
      <c r="D7286" s="52">
        <v>7710</v>
      </c>
      <c r="E7286" s="5" t="s">
        <v>13629</v>
      </c>
      <c r="F7286" s="5">
        <v>5</v>
      </c>
      <c r="G7286" s="5">
        <v>23</v>
      </c>
      <c r="H7286" s="5">
        <v>4868</v>
      </c>
      <c r="I7286" t="s">
        <v>29273</v>
      </c>
      <c r="J7286" s="46" t="s">
        <v>33104</v>
      </c>
      <c r="K7286" s="56"/>
      <c r="L7286" s="56"/>
      <c r="M7286" s="56">
        <f t="shared" si="564"/>
        <v>1921</v>
      </c>
      <c r="N7286" s="56"/>
      <c r="O7286" s="56">
        <f t="shared" si="565"/>
        <v>2</v>
      </c>
      <c r="P7286" s="56">
        <f t="shared" si="566"/>
        <v>8</v>
      </c>
      <c r="Q7286" s="2" t="str">
        <f t="shared" si="563"/>
        <v>&lt;a href="set04\he_august 10, 1920 - july 31, 1923\miscellaneous\lind,_alfred_returns_from_mn_woods_february_8,_1921_p5_he.pdf"&gt;Returns from MN woods&lt;/a&gt;</v>
      </c>
    </row>
    <row r="7287" spans="1:17" x14ac:dyDescent="0.25">
      <c r="A7287" s="2">
        <v>7635</v>
      </c>
      <c r="B7287" s="4" t="s">
        <v>16051</v>
      </c>
      <c r="C7287" s="4" t="s">
        <v>16052</v>
      </c>
      <c r="D7287" s="52">
        <v>7710</v>
      </c>
      <c r="E7287" s="5" t="s">
        <v>13629</v>
      </c>
      <c r="F7287" s="5">
        <v>5</v>
      </c>
      <c r="G7287" s="5">
        <v>23</v>
      </c>
      <c r="H7287" s="5">
        <v>5008</v>
      </c>
      <c r="I7287" t="s">
        <v>29274</v>
      </c>
      <c r="J7287" s="46" t="s">
        <v>33104</v>
      </c>
      <c r="K7287" s="56"/>
      <c r="L7287" s="56"/>
      <c r="M7287" s="56">
        <f t="shared" si="564"/>
        <v>1921</v>
      </c>
      <c r="N7287" s="56"/>
      <c r="O7287" s="56">
        <f t="shared" si="565"/>
        <v>2</v>
      </c>
      <c r="P7287" s="56">
        <f t="shared" si="566"/>
        <v>8</v>
      </c>
      <c r="Q7287" s="2" t="str">
        <f t="shared" si="563"/>
        <v>&lt;a href="set04\he_august 10, 1920 - july 31, 1923\miscellaneous\veblen,_dr_l_s_so_rev_sigurd_olsen_instructor_at_univ_of_mn_february_8,_1921_p5_he.pdf"&gt;Instructor at Univ of MN&lt;/a&gt;</v>
      </c>
    </row>
    <row r="7288" spans="1:17" x14ac:dyDescent="0.25">
      <c r="A7288" s="2">
        <v>7953</v>
      </c>
      <c r="B7288" s="4" t="s">
        <v>13195</v>
      </c>
      <c r="C7288" s="4" t="s">
        <v>1607</v>
      </c>
      <c r="D7288" s="52">
        <v>7710</v>
      </c>
      <c r="E7288" s="5" t="s">
        <v>13629</v>
      </c>
      <c r="F7288" s="5">
        <v>8</v>
      </c>
      <c r="G7288" s="5">
        <v>23</v>
      </c>
      <c r="H7288" s="5">
        <v>5047</v>
      </c>
      <c r="I7288" s="99" t="s">
        <v>29275</v>
      </c>
      <c r="J7288" s="46" t="s">
        <v>33104</v>
      </c>
      <c r="K7288" s="56"/>
      <c r="L7288" s="56"/>
      <c r="M7288" s="56">
        <f t="shared" si="564"/>
        <v>1921</v>
      </c>
      <c r="N7288" s="56"/>
      <c r="O7288" s="56">
        <f t="shared" si="565"/>
        <v>2</v>
      </c>
      <c r="P7288" s="56">
        <f t="shared" si="566"/>
        <v>8</v>
      </c>
      <c r="Q7288" s="2" t="str">
        <f t="shared" si="563"/>
        <v>&lt;a href="set04\he_august 10, 1920 - july 31, 1923\miscellaneous\walum_notes_february_8,_1921_p8_he.pdf"&gt;Notes&lt;/a&gt;</v>
      </c>
    </row>
    <row r="7289" spans="1:17" x14ac:dyDescent="0.25">
      <c r="A7289" s="2">
        <v>8099</v>
      </c>
      <c r="B7289" s="4" t="s">
        <v>16058</v>
      </c>
      <c r="C7289" s="4" t="s">
        <v>15991</v>
      </c>
      <c r="D7289" s="52">
        <v>7710</v>
      </c>
      <c r="E7289" s="5" t="s">
        <v>13629</v>
      </c>
      <c r="F7289" s="5">
        <v>5</v>
      </c>
      <c r="G7289" s="5">
        <v>23</v>
      </c>
      <c r="H7289" s="5">
        <v>5086</v>
      </c>
      <c r="I7289" t="s">
        <v>29276</v>
      </c>
      <c r="J7289" s="46" t="s">
        <v>33104</v>
      </c>
      <c r="K7289" s="56"/>
      <c r="L7289" s="56"/>
      <c r="M7289" s="56">
        <f t="shared" si="564"/>
        <v>1921</v>
      </c>
      <c r="N7289" s="56"/>
      <c r="O7289" s="56">
        <f t="shared" si="565"/>
        <v>2</v>
      </c>
      <c r="P7289" s="56">
        <f t="shared" si="566"/>
        <v>8</v>
      </c>
      <c r="Q7289" s="2" t="str">
        <f t="shared" si="563"/>
        <v>&lt;a href="set04\he_august 10, 1920 - july 31, 1923\miscellaneous\wedum,_hans_returns_from_mn_woods_february_8,_1921_p5_he.pdf"&gt;Returns from MN woods&lt;/a&gt;</v>
      </c>
    </row>
    <row r="7290" spans="1:17" x14ac:dyDescent="0.25">
      <c r="A7290" s="2">
        <v>2542</v>
      </c>
      <c r="B7290" s="4" t="s">
        <v>783</v>
      </c>
      <c r="C7290" s="4" t="s">
        <v>784</v>
      </c>
      <c r="D7290" s="52">
        <v>7712</v>
      </c>
      <c r="E7290" s="5" t="s">
        <v>13630</v>
      </c>
      <c r="F7290" s="5">
        <v>4</v>
      </c>
      <c r="G7290" s="5">
        <v>32</v>
      </c>
      <c r="H7290" s="5">
        <v>6561</v>
      </c>
      <c r="I7290" t="s">
        <v>30623</v>
      </c>
      <c r="J7290" s="46" t="s">
        <v>33120</v>
      </c>
      <c r="K7290" s="56"/>
      <c r="L7290" s="56"/>
      <c r="M7290" s="56">
        <f t="shared" si="564"/>
        <v>1921</v>
      </c>
      <c r="N7290" s="56"/>
      <c r="O7290" s="56">
        <f t="shared" si="565"/>
        <v>2</v>
      </c>
      <c r="P7290" s="56">
        <f t="shared" si="566"/>
        <v>10</v>
      </c>
      <c r="Q7290" s="2" t="str">
        <f t="shared" si="563"/>
        <v>&lt;a href="set03\tsr\tsr_october_26,_1916_-_august_3,_1922\miscellaneous\hafner,_p_dislocates_knee_cap_february_10,_1921_p4_tsr.pdf"&gt;Dislocates knee cap&lt;/a&gt;</v>
      </c>
    </row>
    <row r="7291" spans="1:17" x14ac:dyDescent="0.25">
      <c r="A7291" s="2">
        <v>4171</v>
      </c>
      <c r="B7291" s="4" t="s">
        <v>15976</v>
      </c>
      <c r="C7291" s="4" t="s">
        <v>10202</v>
      </c>
      <c r="D7291" s="52">
        <v>7717</v>
      </c>
      <c r="E7291" s="5" t="s">
        <v>13629</v>
      </c>
      <c r="F7291" s="5">
        <v>5</v>
      </c>
      <c r="G7291" s="5">
        <v>23</v>
      </c>
      <c r="H7291" s="5">
        <v>4824</v>
      </c>
      <c r="I7291" t="s">
        <v>29277</v>
      </c>
      <c r="J7291" s="46" t="s">
        <v>33104</v>
      </c>
      <c r="K7291" s="56"/>
      <c r="L7291" s="56"/>
      <c r="M7291" s="56">
        <f t="shared" si="564"/>
        <v>1921</v>
      </c>
      <c r="N7291" s="56"/>
      <c r="O7291" s="56">
        <f t="shared" si="565"/>
        <v>2</v>
      </c>
      <c r="P7291" s="56">
        <f t="shared" si="566"/>
        <v>15</v>
      </c>
      <c r="Q7291" s="2" t="str">
        <f t="shared" si="563"/>
        <v>&lt;a href="set04\he_august 10, 1920 - july 31, 1923\miscellaneous\karnak_news_february_15,_1921_p5_he.pdf"&gt;News&lt;/a&gt;</v>
      </c>
    </row>
    <row r="7292" spans="1:17" x14ac:dyDescent="0.25">
      <c r="A7292" s="2">
        <v>7954</v>
      </c>
      <c r="B7292" s="4" t="s">
        <v>13195</v>
      </c>
      <c r="C7292" s="4" t="s">
        <v>1607</v>
      </c>
      <c r="D7292" s="52">
        <v>7717</v>
      </c>
      <c r="E7292" s="5" t="s">
        <v>13629</v>
      </c>
      <c r="F7292" s="5">
        <v>8</v>
      </c>
      <c r="G7292" s="5">
        <v>23</v>
      </c>
      <c r="H7292" s="5">
        <v>5048</v>
      </c>
      <c r="I7292" s="99" t="s">
        <v>29278</v>
      </c>
      <c r="J7292" s="46" t="s">
        <v>33104</v>
      </c>
      <c r="K7292" s="56"/>
      <c r="L7292" s="56"/>
      <c r="M7292" s="56">
        <f t="shared" si="564"/>
        <v>1921</v>
      </c>
      <c r="N7292" s="56"/>
      <c r="O7292" s="56">
        <f t="shared" si="565"/>
        <v>2</v>
      </c>
      <c r="P7292" s="56">
        <f t="shared" si="566"/>
        <v>15</v>
      </c>
      <c r="Q7292" s="2" t="str">
        <f t="shared" si="563"/>
        <v>&lt;a href="set04\he_august 10, 1920 - july 31, 1923\miscellaneous\walum_notes_february_15,_1921_p8_he.pdf"&gt;Notes&lt;/a&gt;</v>
      </c>
    </row>
    <row r="7293" spans="1:17" x14ac:dyDescent="0.25">
      <c r="A7293" s="2">
        <v>520</v>
      </c>
      <c r="B7293" s="4" t="s">
        <v>648</v>
      </c>
      <c r="C7293" s="4" t="s">
        <v>649</v>
      </c>
      <c r="D7293" s="52">
        <v>7719</v>
      </c>
      <c r="E7293" s="5" t="s">
        <v>13630</v>
      </c>
      <c r="F7293" s="5">
        <v>1</v>
      </c>
      <c r="G7293" s="5">
        <v>32</v>
      </c>
      <c r="H7293" s="5">
        <v>6453</v>
      </c>
      <c r="I7293" t="s">
        <v>30624</v>
      </c>
      <c r="J7293" s="46" t="s">
        <v>33120</v>
      </c>
      <c r="K7293" s="56"/>
      <c r="L7293" s="56"/>
      <c r="M7293" s="56">
        <f t="shared" si="564"/>
        <v>1921</v>
      </c>
      <c r="N7293" s="56"/>
      <c r="O7293" s="56">
        <f t="shared" si="565"/>
        <v>2</v>
      </c>
      <c r="P7293" s="56">
        <f t="shared" si="566"/>
        <v>17</v>
      </c>
      <c r="Q7293" s="2" t="str">
        <f t="shared" si="563"/>
        <v>&lt;a href="set03\tsr\tsr_october_26,_1916_-_august_3,_1922\miscellaneous\boisjolie,_a_r_home_from_operation_february_17,_1921_p1_tsr.pdf"&gt;Home from Operation&lt;/a&gt;</v>
      </c>
    </row>
    <row r="7294" spans="1:17" x14ac:dyDescent="0.25">
      <c r="A7294" s="2">
        <v>4533</v>
      </c>
      <c r="B7294" s="4" t="s">
        <v>891</v>
      </c>
      <c r="C7294" s="4" t="s">
        <v>892</v>
      </c>
      <c r="D7294" s="52">
        <v>7719</v>
      </c>
      <c r="E7294" s="5" t="s">
        <v>13630</v>
      </c>
      <c r="F7294" s="5">
        <v>1</v>
      </c>
      <c r="G7294" s="5">
        <v>32</v>
      </c>
      <c r="H7294" s="5">
        <v>6641</v>
      </c>
      <c r="I7294" t="s">
        <v>30625</v>
      </c>
      <c r="J7294" s="46" t="s">
        <v>33120</v>
      </c>
      <c r="K7294" s="56"/>
      <c r="L7294" s="56"/>
      <c r="M7294" s="56">
        <f t="shared" si="564"/>
        <v>1921</v>
      </c>
      <c r="N7294" s="56"/>
      <c r="O7294" s="56">
        <f t="shared" si="565"/>
        <v>2</v>
      </c>
      <c r="P7294" s="56">
        <f t="shared" si="566"/>
        <v>17</v>
      </c>
      <c r="Q7294" s="2" t="str">
        <f t="shared" si="563"/>
        <v>&lt;a href="set03\tsr\tsr_october_26,_1916_-_august_3,_1922\miscellaneous\knutson,_k_a_injured_in_auto_accident_february_17,_1921_p1_tsr.pdf"&gt;Injured in Auto Accident&lt;/a&gt;</v>
      </c>
    </row>
    <row r="7295" spans="1:17" x14ac:dyDescent="0.25">
      <c r="A7295" s="2">
        <v>5165</v>
      </c>
      <c r="B7295" s="4" t="s">
        <v>950</v>
      </c>
      <c r="C7295" s="4" t="s">
        <v>951</v>
      </c>
      <c r="D7295" s="52">
        <v>7719</v>
      </c>
      <c r="E7295" s="5" t="s">
        <v>13630</v>
      </c>
      <c r="F7295" s="5">
        <v>1</v>
      </c>
      <c r="G7295" s="5">
        <v>32</v>
      </c>
      <c r="H7295" s="5">
        <v>6686</v>
      </c>
      <c r="I7295" t="s">
        <v>30626</v>
      </c>
      <c r="J7295" s="46" t="s">
        <v>33120</v>
      </c>
      <c r="K7295" s="56"/>
      <c r="L7295" s="56"/>
      <c r="M7295" s="56">
        <f t="shared" si="564"/>
        <v>1921</v>
      </c>
      <c r="N7295" s="56"/>
      <c r="O7295" s="56">
        <f t="shared" si="565"/>
        <v>2</v>
      </c>
      <c r="P7295" s="56">
        <f t="shared" si="566"/>
        <v>17</v>
      </c>
      <c r="Q7295" s="2" t="str">
        <f t="shared" si="563"/>
        <v>&lt;a href="set03\tsr\tsr_october_26,_1916_-_august_3,_1922\miscellaneous\miller,_adolf_hits_buggy_with_car_february_17,_1921_p1_tsr.pdf"&gt;Hits buggy with car&lt;/a&gt;</v>
      </c>
    </row>
    <row r="7296" spans="1:17" x14ac:dyDescent="0.25">
      <c r="A7296" s="2">
        <v>5838</v>
      </c>
      <c r="B7296" s="4" t="s">
        <v>981</v>
      </c>
      <c r="C7296" s="4" t="s">
        <v>660</v>
      </c>
      <c r="D7296" s="52">
        <v>7719</v>
      </c>
      <c r="E7296" s="5" t="s">
        <v>13630</v>
      </c>
      <c r="F7296" s="5">
        <v>1</v>
      </c>
      <c r="G7296" s="5">
        <v>32</v>
      </c>
      <c r="H7296" s="5">
        <v>6710</v>
      </c>
      <c r="I7296" t="s">
        <v>30627</v>
      </c>
      <c r="J7296" s="46" t="s">
        <v>33120</v>
      </c>
      <c r="K7296" s="56"/>
      <c r="L7296" s="56"/>
      <c r="M7296" s="56">
        <f t="shared" si="564"/>
        <v>1921</v>
      </c>
      <c r="N7296" s="56"/>
      <c r="O7296" s="56">
        <f t="shared" si="565"/>
        <v>2</v>
      </c>
      <c r="P7296" s="56">
        <f t="shared" si="566"/>
        <v>17</v>
      </c>
      <c r="Q7296" s="2" t="str">
        <f t="shared" si="563"/>
        <v>&lt;a href="set03\tsr\tsr_october_26,_1916_-_august_3,_1922\miscellaneous\peterson,_john_in_auto_accident_february_17,_1921_p1_tsr.pdf"&gt;Auto Accident&lt;/a&gt;</v>
      </c>
    </row>
    <row r="7297" spans="1:17" x14ac:dyDescent="0.25">
      <c r="A7297" s="2">
        <v>704</v>
      </c>
      <c r="B7297" s="4" t="s">
        <v>15936</v>
      </c>
      <c r="C7297" s="4" t="s">
        <v>15937</v>
      </c>
      <c r="D7297" s="52">
        <v>7724</v>
      </c>
      <c r="E7297" s="5" t="s">
        <v>13629</v>
      </c>
      <c r="F7297" s="5">
        <v>1</v>
      </c>
      <c r="G7297" s="5">
        <v>23</v>
      </c>
      <c r="H7297" s="5">
        <v>4703</v>
      </c>
      <c r="I7297" t="s">
        <v>29279</v>
      </c>
      <c r="J7297" s="46" t="s">
        <v>33104</v>
      </c>
      <c r="K7297" s="56"/>
      <c r="L7297" s="56"/>
      <c r="M7297" s="56">
        <f t="shared" si="564"/>
        <v>1921</v>
      </c>
      <c r="N7297" s="56"/>
      <c r="O7297" s="56">
        <f t="shared" si="565"/>
        <v>2</v>
      </c>
      <c r="P7297" s="56">
        <f t="shared" si="566"/>
        <v>22</v>
      </c>
      <c r="Q7297" s="2" t="str">
        <f t="shared" si="563"/>
        <v>&lt;a href="set04\he_august 10, 1920 - july 31, 1923\miscellaneous\byington,_lillian_v_winning_essay_february_22,_1921_p1_he.pdf"&gt;Winning Essay&lt;/a&gt;</v>
      </c>
    </row>
    <row r="7298" spans="1:17" x14ac:dyDescent="0.25">
      <c r="A7298" s="2">
        <v>4172</v>
      </c>
      <c r="B7298" s="4" t="s">
        <v>15976</v>
      </c>
      <c r="C7298" s="4" t="s">
        <v>10202</v>
      </c>
      <c r="D7298" s="52">
        <v>7724</v>
      </c>
      <c r="E7298" s="5" t="s">
        <v>13629</v>
      </c>
      <c r="F7298" s="5">
        <v>5</v>
      </c>
      <c r="G7298" s="5">
        <v>23</v>
      </c>
      <c r="H7298" s="5">
        <v>4825</v>
      </c>
      <c r="I7298" t="s">
        <v>29280</v>
      </c>
      <c r="J7298" s="46" t="s">
        <v>33104</v>
      </c>
      <c r="K7298" s="56"/>
      <c r="L7298" s="56"/>
      <c r="M7298" s="56">
        <f t="shared" si="564"/>
        <v>1921</v>
      </c>
      <c r="N7298" s="56"/>
      <c r="O7298" s="56">
        <f t="shared" si="565"/>
        <v>2</v>
      </c>
      <c r="P7298" s="56">
        <f t="shared" si="566"/>
        <v>22</v>
      </c>
      <c r="Q7298" s="2" t="str">
        <f t="shared" ref="Q7298:Q7361" si="567">"&lt;a href="&amp;""""&amp;J7298&amp;"\"&amp;I7298&amp;"""&gt;"&amp;C7298&amp;"&lt;/a&gt;"</f>
        <v>&lt;a href="set04\he_august 10, 1920 - july 31, 1923\miscellaneous\karnak_news_february_22,_1921_p5_he.pdf"&gt;News&lt;/a&gt;</v>
      </c>
    </row>
    <row r="7299" spans="1:17" x14ac:dyDescent="0.25">
      <c r="A7299" s="2">
        <v>4673</v>
      </c>
      <c r="B7299" s="4" t="s">
        <v>14901</v>
      </c>
      <c r="C7299" s="4" t="s">
        <v>15985</v>
      </c>
      <c r="D7299" s="52">
        <v>7724</v>
      </c>
      <c r="E7299" s="5" t="s">
        <v>13629</v>
      </c>
      <c r="F7299" s="5">
        <v>4</v>
      </c>
      <c r="G7299" s="5">
        <v>23</v>
      </c>
      <c r="H7299" s="5">
        <v>4862</v>
      </c>
      <c r="I7299" t="s">
        <v>29281</v>
      </c>
      <c r="J7299" s="46" t="s">
        <v>33104</v>
      </c>
      <c r="K7299" s="56"/>
      <c r="L7299" s="56"/>
      <c r="M7299" s="56">
        <f t="shared" si="564"/>
        <v>1921</v>
      </c>
      <c r="N7299" s="56"/>
      <c r="O7299" s="56">
        <f t="shared" si="565"/>
        <v>2</v>
      </c>
      <c r="P7299" s="56">
        <f t="shared" si="566"/>
        <v>22</v>
      </c>
      <c r="Q7299" s="2" t="str">
        <f t="shared" si="567"/>
        <v>&lt;a href="set04\he_august 10, 1920 - july 31, 1923\miscellaneous\larson,_henry_ludvig_estate_final_hearing_february_22,_1921_p4_he.pdf"&gt;Estate Final Hearing&lt;/a&gt;</v>
      </c>
    </row>
    <row r="7300" spans="1:17" x14ac:dyDescent="0.25">
      <c r="A7300" s="2">
        <v>7461</v>
      </c>
      <c r="B7300" s="4" t="s">
        <v>10351</v>
      </c>
      <c r="C7300" s="4" t="s">
        <v>16049</v>
      </c>
      <c r="D7300" s="52">
        <v>7724</v>
      </c>
      <c r="E7300" s="5" t="s">
        <v>13629</v>
      </c>
      <c r="F7300" s="5">
        <v>5</v>
      </c>
      <c r="G7300" s="5">
        <v>23</v>
      </c>
      <c r="H7300" s="5">
        <v>5001</v>
      </c>
      <c r="I7300" t="s">
        <v>29282</v>
      </c>
      <c r="J7300" s="46" t="s">
        <v>33104</v>
      </c>
      <c r="K7300" s="56"/>
      <c r="L7300" s="56"/>
      <c r="M7300" s="56">
        <f t="shared" si="564"/>
        <v>1921</v>
      </c>
      <c r="N7300" s="56"/>
      <c r="O7300" s="56">
        <f t="shared" si="565"/>
        <v>2</v>
      </c>
      <c r="P7300" s="56">
        <f t="shared" si="566"/>
        <v>22</v>
      </c>
      <c r="Q7300" s="2" t="str">
        <f t="shared" si="567"/>
        <v>&lt;a href="set04\he_august 10, 1920 - july 31, 1923\miscellaneous\thoreson,_rev_p_a_last_service_february_22,_1921_p5_he.pdf"&gt;Last service&lt;/a&gt;</v>
      </c>
    </row>
    <row r="7301" spans="1:17" x14ac:dyDescent="0.25">
      <c r="A7301" s="2">
        <v>7955</v>
      </c>
      <c r="B7301" s="4" t="s">
        <v>13195</v>
      </c>
      <c r="C7301" s="4" t="s">
        <v>1607</v>
      </c>
      <c r="D7301" s="52">
        <v>7724</v>
      </c>
      <c r="E7301" s="5" t="s">
        <v>13629</v>
      </c>
      <c r="F7301" s="5">
        <v>8</v>
      </c>
      <c r="G7301" s="5">
        <v>23</v>
      </c>
      <c r="H7301" s="5">
        <v>5049</v>
      </c>
      <c r="I7301" s="99" t="s">
        <v>29283</v>
      </c>
      <c r="J7301" s="46" t="s">
        <v>33104</v>
      </c>
      <c r="K7301" s="56"/>
      <c r="L7301" s="56"/>
      <c r="M7301" s="56">
        <f t="shared" si="564"/>
        <v>1921</v>
      </c>
      <c r="N7301" s="56"/>
      <c r="O7301" s="56">
        <f t="shared" si="565"/>
        <v>2</v>
      </c>
      <c r="P7301" s="56">
        <f t="shared" si="566"/>
        <v>22</v>
      </c>
      <c r="Q7301" s="2" t="str">
        <f t="shared" si="567"/>
        <v>&lt;a href="set04\he_august 10, 1920 - july 31, 1923\miscellaneous\walum_notes_february_22,_1921_p8_he.pdf"&gt;Notes&lt;/a&gt;</v>
      </c>
    </row>
    <row r="7302" spans="1:17" x14ac:dyDescent="0.25">
      <c r="A7302" s="2">
        <v>702</v>
      </c>
      <c r="B7302" s="4" t="s">
        <v>667</v>
      </c>
      <c r="C7302" s="4" t="s">
        <v>668</v>
      </c>
      <c r="D7302" s="52">
        <v>7726</v>
      </c>
      <c r="E7302" s="5" t="s">
        <v>13630</v>
      </c>
      <c r="F7302" s="5">
        <v>1</v>
      </c>
      <c r="G7302" s="5">
        <v>32</v>
      </c>
      <c r="H7302" s="5">
        <v>6467</v>
      </c>
      <c r="I7302" t="s">
        <v>30628</v>
      </c>
      <c r="J7302" s="46" t="s">
        <v>33120</v>
      </c>
      <c r="K7302" s="56"/>
      <c r="L7302" s="56"/>
      <c r="M7302" s="56">
        <f t="shared" si="564"/>
        <v>1921</v>
      </c>
      <c r="N7302" s="56"/>
      <c r="O7302" s="56">
        <f t="shared" si="565"/>
        <v>2</v>
      </c>
      <c r="P7302" s="56">
        <f t="shared" si="566"/>
        <v>24</v>
      </c>
      <c r="Q7302" s="2" t="str">
        <f t="shared" si="567"/>
        <v>&lt;a href="set03\tsr\tsr_october_26,_1916_-_august_3,_1922\miscellaneous\byington,_lillian_prize_essay_part_1_(no_part_2_found)_february_24,_1921_p1_tsr.pdf"&gt;Prize Essay Pt. 1 (No Pt. 2 found)&lt;/a&gt;</v>
      </c>
    </row>
    <row r="7303" spans="1:17" x14ac:dyDescent="0.25">
      <c r="A7303" s="2">
        <v>2995</v>
      </c>
      <c r="B7303" s="4" t="s">
        <v>816</v>
      </c>
      <c r="C7303" s="4" t="s">
        <v>817</v>
      </c>
      <c r="D7303" s="52">
        <v>7726</v>
      </c>
      <c r="E7303" s="5" t="s">
        <v>13630</v>
      </c>
      <c r="F7303" s="5">
        <v>4</v>
      </c>
      <c r="G7303" s="5">
        <v>32</v>
      </c>
      <c r="H7303" s="5">
        <v>6584</v>
      </c>
      <c r="I7303" t="s">
        <v>30629</v>
      </c>
      <c r="J7303" s="46" t="s">
        <v>33120</v>
      </c>
      <c r="K7303" s="56"/>
      <c r="L7303" s="56"/>
      <c r="M7303" s="56">
        <f t="shared" si="564"/>
        <v>1921</v>
      </c>
      <c r="N7303" s="56"/>
      <c r="O7303" s="56">
        <f t="shared" si="565"/>
        <v>2</v>
      </c>
      <c r="P7303" s="56">
        <f t="shared" si="566"/>
        <v>24</v>
      </c>
      <c r="Q7303" s="2" t="str">
        <f t="shared" si="567"/>
        <v>&lt;a href="set03\tsr\tsr_october_26,_1916_-_august_3,_1922\miscellaneous\hoff,_dorothy_receives_certificate_in_wi_february_24,_1921_p4_tsr.pdf"&gt;Receives certificate in Wisconsin&lt;/a&gt;</v>
      </c>
    </row>
    <row r="7304" spans="1:17" x14ac:dyDescent="0.25">
      <c r="A7304" s="2">
        <v>4040</v>
      </c>
      <c r="B7304" s="4" t="s">
        <v>15974</v>
      </c>
      <c r="C7304" s="4" t="s">
        <v>839</v>
      </c>
      <c r="D7304" s="52">
        <v>7731</v>
      </c>
      <c r="E7304" s="5" t="s">
        <v>13629</v>
      </c>
      <c r="F7304" s="5">
        <v>4</v>
      </c>
      <c r="G7304" s="5">
        <v>23</v>
      </c>
      <c r="H7304" s="5">
        <v>4805</v>
      </c>
      <c r="I7304" t="s">
        <v>29284</v>
      </c>
      <c r="J7304" s="46" t="s">
        <v>33104</v>
      </c>
      <c r="K7304" s="56"/>
      <c r="L7304" s="56"/>
      <c r="M7304" s="56">
        <f t="shared" si="564"/>
        <v>1921</v>
      </c>
      <c r="N7304" s="56"/>
      <c r="O7304" s="56">
        <f t="shared" si="565"/>
        <v>3</v>
      </c>
      <c r="P7304" s="56">
        <f t="shared" si="566"/>
        <v>1</v>
      </c>
      <c r="Q7304" s="2" t="str">
        <f t="shared" si="567"/>
        <v>&lt;a href="set04\he_august 10, 1920 - july 31, 1923\miscellaneous\kalland,_bennie_auction_sale_march_1,_1921_p4_he.pdf"&gt;Auction Sale&lt;/a&gt;</v>
      </c>
    </row>
    <row r="7305" spans="1:17" x14ac:dyDescent="0.25">
      <c r="A7305" s="2">
        <v>4173</v>
      </c>
      <c r="B7305" s="4" t="s">
        <v>15976</v>
      </c>
      <c r="C7305" s="4" t="s">
        <v>10202</v>
      </c>
      <c r="D7305" s="52">
        <v>7731</v>
      </c>
      <c r="E7305" s="5" t="s">
        <v>13629</v>
      </c>
      <c r="F7305" s="5">
        <v>4</v>
      </c>
      <c r="G7305" s="5">
        <v>23</v>
      </c>
      <c r="H7305" s="5">
        <v>4833</v>
      </c>
      <c r="I7305" t="s">
        <v>29285</v>
      </c>
      <c r="J7305" s="46" t="s">
        <v>33104</v>
      </c>
      <c r="K7305" s="56"/>
      <c r="L7305" s="56"/>
      <c r="M7305" s="56">
        <f t="shared" si="564"/>
        <v>1921</v>
      </c>
      <c r="N7305" s="56"/>
      <c r="O7305" s="56">
        <f t="shared" si="565"/>
        <v>3</v>
      </c>
      <c r="P7305" s="56">
        <f t="shared" si="566"/>
        <v>1</v>
      </c>
      <c r="Q7305" s="2" t="str">
        <f t="shared" si="567"/>
        <v>&lt;a href="set04\he_august 10, 1920 - july 31, 1923\miscellaneous\karnak_news_march_1,_1921_p4_he.pdf"&gt;News&lt;/a&gt;</v>
      </c>
    </row>
    <row r="7306" spans="1:17" x14ac:dyDescent="0.25">
      <c r="A7306" s="2">
        <v>7998</v>
      </c>
      <c r="B7306" s="4" t="s">
        <v>13195</v>
      </c>
      <c r="C7306" s="4" t="s">
        <v>16055</v>
      </c>
      <c r="D7306" s="52">
        <v>7731</v>
      </c>
      <c r="E7306" s="5" t="s">
        <v>13629</v>
      </c>
      <c r="F7306" s="5">
        <v>8</v>
      </c>
      <c r="G7306" s="5">
        <v>23</v>
      </c>
      <c r="H7306" s="5">
        <v>5078</v>
      </c>
      <c r="I7306" s="99" t="s">
        <v>29286</v>
      </c>
      <c r="J7306" s="46" t="s">
        <v>33104</v>
      </c>
      <c r="K7306" s="56"/>
      <c r="L7306" s="56"/>
      <c r="M7306" s="56">
        <f t="shared" si="564"/>
        <v>1921</v>
      </c>
      <c r="N7306" s="56"/>
      <c r="O7306" s="56">
        <f t="shared" si="565"/>
        <v>3</v>
      </c>
      <c r="P7306" s="56">
        <f t="shared" si="566"/>
        <v>1</v>
      </c>
      <c r="Q7306" s="2" t="str">
        <f t="shared" si="567"/>
        <v>&lt;a href="set04\he_august 10, 1920 - july 31, 1923\miscellaneous\walum_notes_pt1_march_1,_1921_p8_he.pdf"&gt;Notes part 1&lt;/a&gt;</v>
      </c>
    </row>
    <row r="7307" spans="1:17" x14ac:dyDescent="0.25">
      <c r="A7307" s="2">
        <v>7999</v>
      </c>
      <c r="B7307" s="4" t="s">
        <v>13195</v>
      </c>
      <c r="C7307" s="4" t="s">
        <v>16056</v>
      </c>
      <c r="D7307" s="52">
        <v>7731</v>
      </c>
      <c r="E7307" s="5" t="s">
        <v>13629</v>
      </c>
      <c r="F7307" s="5">
        <v>8</v>
      </c>
      <c r="G7307" s="5">
        <v>23</v>
      </c>
      <c r="H7307" s="5">
        <v>5079</v>
      </c>
      <c r="I7307" s="99" t="s">
        <v>29287</v>
      </c>
      <c r="J7307" s="46" t="s">
        <v>33104</v>
      </c>
      <c r="K7307" s="56"/>
      <c r="L7307" s="56"/>
      <c r="M7307" s="56">
        <f t="shared" si="564"/>
        <v>1921</v>
      </c>
      <c r="N7307" s="56"/>
      <c r="O7307" s="56">
        <f t="shared" si="565"/>
        <v>3</v>
      </c>
      <c r="P7307" s="56">
        <f t="shared" si="566"/>
        <v>1</v>
      </c>
      <c r="Q7307" s="2" t="str">
        <f t="shared" si="567"/>
        <v>&lt;a href="set04\he_august 10, 1920 - july 31, 1923\miscellaneous\walum_notes_pt2_march_1,_1921_p8_he.pdf"&gt;Notes part 2&lt;/a&gt;</v>
      </c>
    </row>
    <row r="7308" spans="1:17" x14ac:dyDescent="0.25">
      <c r="A7308" s="2">
        <v>694</v>
      </c>
      <c r="B7308" s="4" t="s">
        <v>659</v>
      </c>
      <c r="C7308" s="4" t="s">
        <v>662</v>
      </c>
      <c r="D7308" s="52">
        <v>7733</v>
      </c>
      <c r="E7308" s="5" t="s">
        <v>13630</v>
      </c>
      <c r="F7308" s="5">
        <v>4</v>
      </c>
      <c r="G7308" s="5">
        <v>32</v>
      </c>
      <c r="H7308" s="5">
        <v>6461</v>
      </c>
      <c r="I7308" t="s">
        <v>30630</v>
      </c>
      <c r="J7308" s="46" t="s">
        <v>33120</v>
      </c>
      <c r="K7308" s="56"/>
      <c r="L7308" s="56"/>
      <c r="M7308" s="56">
        <f t="shared" si="564"/>
        <v>1921</v>
      </c>
      <c r="N7308" s="56"/>
      <c r="O7308" s="56">
        <f t="shared" si="565"/>
        <v>3</v>
      </c>
      <c r="P7308" s="56">
        <f t="shared" si="566"/>
        <v>3</v>
      </c>
      <c r="Q7308" s="2" t="str">
        <f t="shared" si="567"/>
        <v>&lt;a href="set03\tsr\tsr_october_26,_1916_-_august_3,_1922\miscellaneous\byington,_j_s_loses_horse_march_3,_1921_p4_tsr.pdf"&gt;Loses horse&lt;/a&gt;</v>
      </c>
    </row>
    <row r="7309" spans="1:17" x14ac:dyDescent="0.25">
      <c r="A7309" s="2">
        <v>1483</v>
      </c>
      <c r="B7309" s="4" t="s">
        <v>704</v>
      </c>
      <c r="C7309" s="4" t="s">
        <v>706</v>
      </c>
      <c r="D7309" s="52">
        <v>7733</v>
      </c>
      <c r="E7309" s="5" t="s">
        <v>13630</v>
      </c>
      <c r="F7309" s="5">
        <v>4</v>
      </c>
      <c r="G7309" s="5">
        <v>32</v>
      </c>
      <c r="H7309" s="5">
        <v>6499</v>
      </c>
      <c r="I7309" t="s">
        <v>30631</v>
      </c>
      <c r="J7309" s="46" t="s">
        <v>33120</v>
      </c>
      <c r="K7309" s="56"/>
      <c r="L7309" s="56"/>
      <c r="M7309" s="56">
        <f t="shared" si="564"/>
        <v>1921</v>
      </c>
      <c r="N7309" s="56"/>
      <c r="O7309" s="56">
        <f t="shared" si="565"/>
        <v>3</v>
      </c>
      <c r="P7309" s="56">
        <f t="shared" si="566"/>
        <v>3</v>
      </c>
      <c r="Q7309" s="2" t="str">
        <f t="shared" si="567"/>
        <v>&lt;a href="set03\tsr\tsr_october_26,_1916_-_august_3,_1922\miscellaneous\davidson,_mrs._t_s_to_st_paul_dau_ill_march_3,_1921_p4_tsr.pdf"&gt;To St. Paul with Ill Daughter&lt;/a&gt;</v>
      </c>
    </row>
    <row r="7310" spans="1:17" x14ac:dyDescent="0.25">
      <c r="A7310" s="2">
        <v>2856</v>
      </c>
      <c r="B7310" s="4" t="s">
        <v>791</v>
      </c>
      <c r="C7310" s="4" t="s">
        <v>792</v>
      </c>
      <c r="D7310" s="52">
        <v>7733</v>
      </c>
      <c r="E7310" s="5" t="s">
        <v>13630</v>
      </c>
      <c r="F7310" s="5">
        <v>4</v>
      </c>
      <c r="G7310" s="5">
        <v>32</v>
      </c>
      <c r="H7310" s="5">
        <v>6566</v>
      </c>
      <c r="I7310" t="s">
        <v>30632</v>
      </c>
      <c r="J7310" s="46" t="s">
        <v>33120</v>
      </c>
      <c r="K7310" s="56"/>
      <c r="L7310" s="56"/>
      <c r="M7310" s="56">
        <f t="shared" si="564"/>
        <v>1921</v>
      </c>
      <c r="N7310" s="56"/>
      <c r="O7310" s="56">
        <f t="shared" si="565"/>
        <v>3</v>
      </c>
      <c r="P7310" s="56">
        <f t="shared" si="566"/>
        <v>3</v>
      </c>
      <c r="Q7310" s="2" t="str">
        <f t="shared" si="567"/>
        <v>&lt;a href="set03\tsr\tsr_october_26,_1916_-_august_3,_1922\miscellaneous\hauge,_wm_wins_wrestling_match_march_3,_1921_p4_tsr.pdf"&gt;Wins wrestling match&lt;/a&gt;</v>
      </c>
    </row>
    <row r="7311" spans="1:17" x14ac:dyDescent="0.25">
      <c r="A7311" s="2">
        <v>4433</v>
      </c>
      <c r="B7311" s="4" t="s">
        <v>517</v>
      </c>
      <c r="C7311" s="4" t="s">
        <v>792</v>
      </c>
      <c r="D7311" s="52">
        <v>7733</v>
      </c>
      <c r="E7311" s="5" t="s">
        <v>13630</v>
      </c>
      <c r="F7311" s="5">
        <v>4</v>
      </c>
      <c r="G7311" s="5">
        <v>32</v>
      </c>
      <c r="H7311" s="5">
        <v>6627</v>
      </c>
      <c r="I7311" t="s">
        <v>30633</v>
      </c>
      <c r="J7311" s="46" t="s">
        <v>33120</v>
      </c>
      <c r="K7311" s="56"/>
      <c r="L7311" s="56"/>
      <c r="M7311" s="56">
        <f t="shared" si="564"/>
        <v>1921</v>
      </c>
      <c r="N7311" s="56"/>
      <c r="O7311" s="56">
        <f t="shared" si="565"/>
        <v>3</v>
      </c>
      <c r="P7311" s="56">
        <f t="shared" si="566"/>
        <v>3</v>
      </c>
      <c r="Q7311" s="2" t="str">
        <f t="shared" si="567"/>
        <v>&lt;a href="set03\tsr\tsr_october_26,_1916_-_august_3,_1922\miscellaneous\kingsley,_milo_wins_wrestling_match_march_3,_1921_p4_tsr.pdf"&gt;Wins wrestling match&lt;/a&gt;</v>
      </c>
    </row>
    <row r="7312" spans="1:17" x14ac:dyDescent="0.25">
      <c r="A7312" s="2">
        <v>4174</v>
      </c>
      <c r="B7312" s="4" t="s">
        <v>15976</v>
      </c>
      <c r="C7312" s="4" t="s">
        <v>10202</v>
      </c>
      <c r="D7312" s="52">
        <v>7738</v>
      </c>
      <c r="E7312" s="5" t="s">
        <v>13629</v>
      </c>
      <c r="F7312" s="5">
        <v>4</v>
      </c>
      <c r="G7312" s="5">
        <v>23</v>
      </c>
      <c r="H7312" s="5">
        <v>4834</v>
      </c>
      <c r="I7312" t="s">
        <v>29288</v>
      </c>
      <c r="J7312" s="46" t="s">
        <v>33104</v>
      </c>
      <c r="K7312" s="56"/>
      <c r="L7312" s="56"/>
      <c r="M7312" s="56">
        <f t="shared" si="564"/>
        <v>1921</v>
      </c>
      <c r="N7312" s="56"/>
      <c r="O7312" s="56">
        <f t="shared" si="565"/>
        <v>3</v>
      </c>
      <c r="P7312" s="56">
        <f t="shared" si="566"/>
        <v>8</v>
      </c>
      <c r="Q7312" s="2" t="str">
        <f t="shared" si="567"/>
        <v>&lt;a href="set04\he_august 10, 1920 - july 31, 1923\miscellaneous\karnak_news_march_8,_1921_p4_he.pdf"&gt;News&lt;/a&gt;</v>
      </c>
    </row>
    <row r="7313" spans="1:17" x14ac:dyDescent="0.25">
      <c r="A7313" s="2">
        <v>4778</v>
      </c>
      <c r="B7313" s="4" t="s">
        <v>15690</v>
      </c>
      <c r="C7313" s="4" t="s">
        <v>15989</v>
      </c>
      <c r="D7313" s="52">
        <v>7738</v>
      </c>
      <c r="E7313" s="5" t="s">
        <v>13629</v>
      </c>
      <c r="F7313" s="5">
        <v>5</v>
      </c>
      <c r="G7313" s="5">
        <v>23</v>
      </c>
      <c r="H7313" s="5">
        <v>4866</v>
      </c>
      <c r="I7313" t="s">
        <v>29289</v>
      </c>
      <c r="J7313" s="46" t="s">
        <v>33104</v>
      </c>
      <c r="K7313" s="56"/>
      <c r="L7313" s="56"/>
      <c r="M7313" s="56">
        <f t="shared" si="564"/>
        <v>1921</v>
      </c>
      <c r="N7313" s="56"/>
      <c r="O7313" s="56">
        <f t="shared" si="565"/>
        <v>3</v>
      </c>
      <c r="P7313" s="56">
        <f t="shared" si="566"/>
        <v>8</v>
      </c>
      <c r="Q7313" s="2" t="str">
        <f t="shared" si="567"/>
        <v>&lt;a href="set04\he_august 10, 1920 - july 31, 1923\miscellaneous\lerum,_lars_returns_from_norway_to_live_in_nd_march_8,_1921_p5_he.pdf"&gt;Returns from Norway to live in ND&lt;/a&gt;</v>
      </c>
    </row>
    <row r="7314" spans="1:17" x14ac:dyDescent="0.25">
      <c r="A7314" s="2">
        <v>7426</v>
      </c>
      <c r="B7314" s="4" t="s">
        <v>16045</v>
      </c>
      <c r="C7314" s="4" t="s">
        <v>16046</v>
      </c>
      <c r="D7314" s="52">
        <v>7738</v>
      </c>
      <c r="E7314" s="5" t="s">
        <v>13629</v>
      </c>
      <c r="F7314" s="5">
        <v>5</v>
      </c>
      <c r="G7314" s="5">
        <v>23</v>
      </c>
      <c r="H7314" s="5">
        <v>4994</v>
      </c>
      <c r="I7314" t="s">
        <v>29290</v>
      </c>
      <c r="J7314" s="46" t="s">
        <v>33104</v>
      </c>
      <c r="K7314" s="56"/>
      <c r="L7314" s="56"/>
      <c r="M7314" s="56">
        <f t="shared" si="564"/>
        <v>1921</v>
      </c>
      <c r="N7314" s="56"/>
      <c r="O7314" s="56">
        <f t="shared" si="565"/>
        <v>3</v>
      </c>
      <c r="P7314" s="56">
        <f t="shared" si="566"/>
        <v>8</v>
      </c>
      <c r="Q7314" s="2" t="str">
        <f t="shared" si="567"/>
        <v>&lt;a href="set04\he_august 10, 1920 - july 31, 1923\miscellaneous\thoreson,_harold_wins_essay_prize_march_8,_1921_p5_he.pdf"&gt;Wins Essay Prize&lt;/a&gt;</v>
      </c>
    </row>
    <row r="7315" spans="1:17" x14ac:dyDescent="0.25">
      <c r="A7315" s="2">
        <v>7956</v>
      </c>
      <c r="B7315" s="4" t="s">
        <v>13195</v>
      </c>
      <c r="C7315" s="4" t="s">
        <v>1607</v>
      </c>
      <c r="D7315" s="52">
        <v>7738</v>
      </c>
      <c r="E7315" s="5" t="s">
        <v>13629</v>
      </c>
      <c r="F7315" s="5">
        <v>8</v>
      </c>
      <c r="G7315" s="5">
        <v>23</v>
      </c>
      <c r="H7315" s="5">
        <v>5061</v>
      </c>
      <c r="I7315" s="99" t="s">
        <v>29291</v>
      </c>
      <c r="J7315" s="46" t="s">
        <v>33104</v>
      </c>
      <c r="K7315" s="56"/>
      <c r="L7315" s="56"/>
      <c r="M7315" s="56">
        <f t="shared" si="564"/>
        <v>1921</v>
      </c>
      <c r="N7315" s="56"/>
      <c r="O7315" s="56">
        <f t="shared" si="565"/>
        <v>3</v>
      </c>
      <c r="P7315" s="56">
        <f t="shared" si="566"/>
        <v>8</v>
      </c>
      <c r="Q7315" s="2" t="str">
        <f t="shared" si="567"/>
        <v>&lt;a href="set04\he_august 10, 1920 - july 31, 1923\miscellaneous\walum_notes_march_8,_1921_p8_he.pdf"&gt;Notes&lt;/a&gt;</v>
      </c>
    </row>
    <row r="7316" spans="1:17" x14ac:dyDescent="0.25">
      <c r="A7316" s="2">
        <v>525</v>
      </c>
      <c r="B7316" s="4" t="s">
        <v>474</v>
      </c>
      <c r="C7316" s="4" t="s">
        <v>651</v>
      </c>
      <c r="D7316" s="52">
        <v>7740</v>
      </c>
      <c r="E7316" s="5" t="s">
        <v>13630</v>
      </c>
      <c r="F7316" s="5">
        <v>1</v>
      </c>
      <c r="G7316" s="5">
        <v>32</v>
      </c>
      <c r="H7316" s="5">
        <v>6455</v>
      </c>
      <c r="I7316" t="s">
        <v>30634</v>
      </c>
      <c r="J7316" s="46" t="s">
        <v>33120</v>
      </c>
      <c r="K7316" s="56"/>
      <c r="L7316" s="56"/>
      <c r="M7316" s="56">
        <f t="shared" si="564"/>
        <v>1921</v>
      </c>
      <c r="N7316" s="56"/>
      <c r="O7316" s="56">
        <f t="shared" si="565"/>
        <v>3</v>
      </c>
      <c r="P7316" s="56">
        <f t="shared" si="566"/>
        <v>10</v>
      </c>
      <c r="Q7316" s="2" t="str">
        <f t="shared" si="567"/>
        <v>&lt;a href="set03\tsr\tsr_october_26,_1916_-_august_3,_1922\miscellaneous\boisjolie,_homer_wins_waltz_contest_march_10,_1921_p1_tsr.pdf"&gt;Wins Waltz Contest&lt;/a&gt;</v>
      </c>
    </row>
    <row r="7317" spans="1:17" x14ac:dyDescent="0.25">
      <c r="A7317" s="2">
        <v>1888</v>
      </c>
      <c r="B7317" s="4" t="s">
        <v>743</v>
      </c>
      <c r="C7317" s="4" t="s">
        <v>744</v>
      </c>
      <c r="D7317" s="52">
        <v>7740</v>
      </c>
      <c r="E7317" s="5" t="s">
        <v>13630</v>
      </c>
      <c r="F7317" s="5">
        <v>1</v>
      </c>
      <c r="G7317" s="5">
        <v>32</v>
      </c>
      <c r="H7317" s="5">
        <v>6531</v>
      </c>
      <c r="I7317" t="s">
        <v>30635</v>
      </c>
      <c r="J7317" s="46" t="s">
        <v>33120</v>
      </c>
      <c r="K7317" s="56"/>
      <c r="L7317" s="56"/>
      <c r="M7317" s="56">
        <f t="shared" si="564"/>
        <v>1921</v>
      </c>
      <c r="N7317" s="56"/>
      <c r="O7317" s="56">
        <f t="shared" si="565"/>
        <v>3</v>
      </c>
      <c r="P7317" s="56">
        <f t="shared" si="566"/>
        <v>10</v>
      </c>
      <c r="Q7317" s="2" t="str">
        <f t="shared" si="567"/>
        <v>&lt;a href="set03\tsr\tsr_october_26,_1916_-_august_3,_1922\miscellaneous\fallen,_c_w_wins_2nd_in_waltz_contest_march_10,_1921_p1_tsr.pdf"&gt;Wins 2nd Place Waltz Contest&lt;/a&gt;</v>
      </c>
    </row>
    <row r="7318" spans="1:17" x14ac:dyDescent="0.25">
      <c r="A7318" s="2">
        <v>4420</v>
      </c>
      <c r="B7318" s="4" t="s">
        <v>866</v>
      </c>
      <c r="C7318" s="4" t="s">
        <v>651</v>
      </c>
      <c r="D7318" s="52">
        <v>7740</v>
      </c>
      <c r="E7318" s="5" t="s">
        <v>13630</v>
      </c>
      <c r="F7318" s="5">
        <v>1</v>
      </c>
      <c r="G7318" s="5">
        <v>32</v>
      </c>
      <c r="H7318" s="5">
        <v>6623</v>
      </c>
      <c r="I7318" t="s">
        <v>30636</v>
      </c>
      <c r="J7318" s="46" t="s">
        <v>33120</v>
      </c>
      <c r="K7318" s="56"/>
      <c r="L7318" s="56"/>
      <c r="M7318" s="56">
        <f t="shared" si="564"/>
        <v>1921</v>
      </c>
      <c r="N7318" s="56"/>
      <c r="O7318" s="56">
        <f t="shared" si="565"/>
        <v>3</v>
      </c>
      <c r="P7318" s="56">
        <f t="shared" si="566"/>
        <v>10</v>
      </c>
      <c r="Q7318" s="2" t="str">
        <f t="shared" si="567"/>
        <v>&lt;a href="set03\tsr\tsr_october_26,_1916_-_august_3,_1922\miscellaneous\kingsley,_etta_wins_waltz_contest_march_10,_1921_p1_tsr.pdf"&gt;Wins Waltz Contest&lt;/a&gt;</v>
      </c>
    </row>
    <row r="7319" spans="1:17" x14ac:dyDescent="0.25">
      <c r="A7319" s="2">
        <v>4426</v>
      </c>
      <c r="B7319" s="4" t="s">
        <v>870</v>
      </c>
      <c r="C7319" s="4" t="s">
        <v>871</v>
      </c>
      <c r="D7319" s="52">
        <v>7740</v>
      </c>
      <c r="E7319" s="5" t="s">
        <v>13630</v>
      </c>
      <c r="F7319" s="5">
        <v>1</v>
      </c>
      <c r="G7319" s="5">
        <v>32</v>
      </c>
      <c r="H7319" s="5">
        <v>6626</v>
      </c>
      <c r="I7319" t="s">
        <v>30637</v>
      </c>
      <c r="J7319" s="46" t="s">
        <v>33120</v>
      </c>
      <c r="K7319" s="56"/>
      <c r="L7319" s="56"/>
      <c r="M7319" s="56">
        <f t="shared" si="564"/>
        <v>1921</v>
      </c>
      <c r="N7319" s="56"/>
      <c r="O7319" s="56">
        <f t="shared" si="565"/>
        <v>3</v>
      </c>
      <c r="P7319" s="56">
        <f t="shared" si="566"/>
        <v>10</v>
      </c>
      <c r="Q7319" s="2" t="str">
        <f t="shared" si="567"/>
        <v>&lt;a href="set03\tsr\tsr_october_26,_1916_-_august_3,_1922\miscellaneous\kingsley,_frank_j_mortgage_sale_march_10,_1921_p1_tsr.pdf"&gt;Mortgage Sale&lt;/a&gt;</v>
      </c>
    </row>
    <row r="7320" spans="1:17" x14ac:dyDescent="0.25">
      <c r="A7320" s="2">
        <v>5329</v>
      </c>
      <c r="B7320" s="4" t="s">
        <v>960</v>
      </c>
      <c r="C7320" s="4" t="s">
        <v>961</v>
      </c>
      <c r="D7320" s="52">
        <v>7740</v>
      </c>
      <c r="E7320" s="5" t="s">
        <v>13630</v>
      </c>
      <c r="F7320" s="5">
        <v>1</v>
      </c>
      <c r="G7320" s="5">
        <v>32</v>
      </c>
      <c r="H7320" s="5">
        <v>6694</v>
      </c>
      <c r="I7320" t="s">
        <v>30638</v>
      </c>
      <c r="J7320" s="46" t="s">
        <v>33120</v>
      </c>
      <c r="K7320" s="56"/>
      <c r="L7320" s="56"/>
      <c r="M7320" s="56">
        <f t="shared" si="564"/>
        <v>1921</v>
      </c>
      <c r="N7320" s="56"/>
      <c r="O7320" s="56">
        <f t="shared" si="565"/>
        <v>3</v>
      </c>
      <c r="P7320" s="56">
        <f t="shared" si="566"/>
        <v>10</v>
      </c>
      <c r="Q7320" s="2" t="str">
        <f t="shared" si="567"/>
        <v>&lt;a href="set03\tsr\tsr_october_26,_1916_-_august_3,_1922\miscellaneous\nelson,_anton_crank_damages_ear_march_10,_1921_p1_tsr.pdf"&gt;Crank damages ear&lt;/a&gt;</v>
      </c>
    </row>
    <row r="7321" spans="1:17" x14ac:dyDescent="0.25">
      <c r="A7321" s="2">
        <v>7957</v>
      </c>
      <c r="B7321" s="4" t="s">
        <v>13195</v>
      </c>
      <c r="C7321" s="4" t="s">
        <v>1607</v>
      </c>
      <c r="D7321" s="52">
        <v>7745</v>
      </c>
      <c r="E7321" s="5" t="s">
        <v>13629</v>
      </c>
      <c r="F7321" s="5">
        <v>8</v>
      </c>
      <c r="G7321" s="5">
        <v>23</v>
      </c>
      <c r="H7321" s="5">
        <v>5062</v>
      </c>
      <c r="I7321" s="99" t="s">
        <v>29292</v>
      </c>
      <c r="J7321" s="46" t="s">
        <v>33104</v>
      </c>
      <c r="K7321" s="56"/>
      <c r="L7321" s="56"/>
      <c r="M7321" s="56">
        <f t="shared" si="564"/>
        <v>1921</v>
      </c>
      <c r="N7321" s="56"/>
      <c r="O7321" s="56">
        <f t="shared" si="565"/>
        <v>3</v>
      </c>
      <c r="P7321" s="56">
        <f t="shared" si="566"/>
        <v>15</v>
      </c>
      <c r="Q7321" s="2" t="str">
        <f t="shared" si="567"/>
        <v>&lt;a href="set04\he_august 10, 1920 - july 31, 1923\miscellaneous\walum_notes_march_15,_1921_p8_he.pdf"&gt;Notes&lt;/a&gt;</v>
      </c>
    </row>
    <row r="7322" spans="1:17" x14ac:dyDescent="0.25">
      <c r="A7322" s="2">
        <v>7674</v>
      </c>
      <c r="B7322" s="4" t="s">
        <v>1108</v>
      </c>
      <c r="C7322" s="4" t="s">
        <v>1110</v>
      </c>
      <c r="D7322" s="52">
        <v>7747</v>
      </c>
      <c r="E7322" s="5" t="s">
        <v>13630</v>
      </c>
      <c r="F7322" s="5">
        <v>1</v>
      </c>
      <c r="G7322" s="5">
        <v>32</v>
      </c>
      <c r="H7322" s="5">
        <v>6803</v>
      </c>
      <c r="I7322" t="s">
        <v>30639</v>
      </c>
      <c r="J7322" s="46" t="s">
        <v>33120</v>
      </c>
      <c r="K7322" s="56"/>
      <c r="L7322" s="56"/>
      <c r="M7322" s="56">
        <f t="shared" si="564"/>
        <v>1921</v>
      </c>
      <c r="N7322" s="56"/>
      <c r="O7322" s="56">
        <f t="shared" si="565"/>
        <v>3</v>
      </c>
      <c r="P7322" s="56">
        <f t="shared" si="566"/>
        <v>17</v>
      </c>
      <c r="Q7322" s="2" t="str">
        <f t="shared" si="567"/>
        <v>&lt;a href="set03\tsr\tsr_october_26,_1916_-_august_3,_1922\miscellaneous\wagoner,_roy_sadder_and_wiser_cow_march_17,_1921_p1_tsr.pdf"&gt;Sadder and Wiser Cow&lt;/a&gt;</v>
      </c>
    </row>
    <row r="7323" spans="1:17" x14ac:dyDescent="0.25">
      <c r="A7323" s="2">
        <v>678</v>
      </c>
      <c r="B7323" s="4" t="s">
        <v>5923</v>
      </c>
      <c r="C7323" s="4" t="s">
        <v>839</v>
      </c>
      <c r="D7323" s="52">
        <v>7752</v>
      </c>
      <c r="E7323" s="5" t="s">
        <v>13629</v>
      </c>
      <c r="F7323" s="5">
        <v>1</v>
      </c>
      <c r="G7323" s="5">
        <v>23</v>
      </c>
      <c r="H7323" s="5">
        <v>4701</v>
      </c>
      <c r="I7323" t="s">
        <v>29293</v>
      </c>
      <c r="J7323" s="46" t="s">
        <v>33104</v>
      </c>
      <c r="K7323" s="56"/>
      <c r="L7323" s="56"/>
      <c r="M7323" s="56">
        <f t="shared" si="564"/>
        <v>1921</v>
      </c>
      <c r="N7323" s="56"/>
      <c r="O7323" s="56">
        <f t="shared" si="565"/>
        <v>3</v>
      </c>
      <c r="P7323" s="56">
        <f t="shared" si="566"/>
        <v>22</v>
      </c>
      <c r="Q7323" s="2" t="str">
        <f t="shared" si="567"/>
        <v>&lt;a href="set04\he_august 10, 1920 - july 31, 1923\miscellaneous\burnett,_john_auction_sale_march_22,_1921_p1_he.pdf"&gt;Auction Sale&lt;/a&gt;</v>
      </c>
    </row>
    <row r="7324" spans="1:17" x14ac:dyDescent="0.25">
      <c r="A7324" s="2">
        <v>4175</v>
      </c>
      <c r="B7324" s="4" t="s">
        <v>15976</v>
      </c>
      <c r="C7324" s="4" t="s">
        <v>10202</v>
      </c>
      <c r="D7324" s="52">
        <v>7752</v>
      </c>
      <c r="E7324" s="5" t="s">
        <v>13629</v>
      </c>
      <c r="F7324" s="5">
        <v>4</v>
      </c>
      <c r="G7324" s="5">
        <v>23</v>
      </c>
      <c r="H7324" s="5">
        <v>4835</v>
      </c>
      <c r="I7324" t="s">
        <v>29294</v>
      </c>
      <c r="J7324" s="46" t="s">
        <v>33104</v>
      </c>
      <c r="K7324" s="56"/>
      <c r="L7324" s="56"/>
      <c r="M7324" s="56">
        <f t="shared" si="564"/>
        <v>1921</v>
      </c>
      <c r="N7324" s="56"/>
      <c r="O7324" s="56">
        <f t="shared" si="565"/>
        <v>3</v>
      </c>
      <c r="P7324" s="56">
        <f t="shared" si="566"/>
        <v>22</v>
      </c>
      <c r="Q7324" s="2" t="str">
        <f t="shared" si="567"/>
        <v>&lt;a href="set04\he_august 10, 1920 - july 31, 1923\miscellaneous\karnak_news_march_22,_1921_p4_he.pdf"&gt;News&lt;/a&gt;</v>
      </c>
    </row>
    <row r="7325" spans="1:17" x14ac:dyDescent="0.25">
      <c r="A7325" s="2">
        <v>7958</v>
      </c>
      <c r="B7325" s="4" t="s">
        <v>13195</v>
      </c>
      <c r="C7325" s="4" t="s">
        <v>1607</v>
      </c>
      <c r="D7325" s="52">
        <v>7752</v>
      </c>
      <c r="E7325" s="5" t="s">
        <v>13629</v>
      </c>
      <c r="F7325" s="5">
        <v>8</v>
      </c>
      <c r="G7325" s="5">
        <v>23</v>
      </c>
      <c r="H7325" s="5">
        <v>5063</v>
      </c>
      <c r="I7325" s="99" t="s">
        <v>29295</v>
      </c>
      <c r="J7325" s="46" t="s">
        <v>33104</v>
      </c>
      <c r="K7325" s="56"/>
      <c r="L7325" s="56"/>
      <c r="M7325" s="56">
        <f t="shared" si="564"/>
        <v>1921</v>
      </c>
      <c r="N7325" s="56"/>
      <c r="O7325" s="56">
        <f t="shared" si="565"/>
        <v>3</v>
      </c>
      <c r="P7325" s="56">
        <f t="shared" si="566"/>
        <v>22</v>
      </c>
      <c r="Q7325" s="2" t="str">
        <f t="shared" si="567"/>
        <v>&lt;a href="set04\he_august 10, 1920 - july 31, 1923\miscellaneous\walum_notes_march_22,_1921_p8_he.pdf"&gt;Notes&lt;/a&gt;</v>
      </c>
    </row>
    <row r="7326" spans="1:17" x14ac:dyDescent="0.25">
      <c r="A7326" s="2">
        <v>438</v>
      </c>
      <c r="B7326" s="4" t="s">
        <v>627</v>
      </c>
      <c r="C7326" s="4" t="s">
        <v>628</v>
      </c>
      <c r="D7326" s="52">
        <v>7754</v>
      </c>
      <c r="E7326" s="5" t="s">
        <v>13630</v>
      </c>
      <c r="F7326" s="5">
        <v>4</v>
      </c>
      <c r="G7326" s="5">
        <v>32</v>
      </c>
      <c r="H7326" s="5">
        <v>6440</v>
      </c>
      <c r="I7326" t="s">
        <v>30640</v>
      </c>
      <c r="J7326" s="46" t="s">
        <v>33120</v>
      </c>
      <c r="K7326" s="56"/>
      <c r="L7326" s="56"/>
      <c r="M7326" s="56">
        <f t="shared" si="564"/>
        <v>1921</v>
      </c>
      <c r="N7326" s="56"/>
      <c r="O7326" s="56">
        <f t="shared" si="565"/>
        <v>3</v>
      </c>
      <c r="P7326" s="56">
        <f t="shared" si="566"/>
        <v>24</v>
      </c>
      <c r="Q7326" s="2" t="str">
        <f t="shared" si="567"/>
        <v>&lt;a href="set03\tsr\tsr_october_26,_1916_-_august_3,_1922\miscellaneous\bergstad,_knute_citation_hearing_petition_for_appt_of_administrator_march_24,_1921_p4_tsr.pdf"&gt;Citation Hearing Petition for Appt of Administrator&lt;/a&gt;</v>
      </c>
    </row>
    <row r="7327" spans="1:17" x14ac:dyDescent="0.25">
      <c r="A7327" s="2">
        <v>1482</v>
      </c>
      <c r="B7327" s="4" t="s">
        <v>704</v>
      </c>
      <c r="C7327" s="4" t="s">
        <v>705</v>
      </c>
      <c r="D7327" s="52">
        <v>7754</v>
      </c>
      <c r="E7327" s="5" t="s">
        <v>13630</v>
      </c>
      <c r="F7327" s="5">
        <v>4</v>
      </c>
      <c r="G7327" s="5">
        <v>32</v>
      </c>
      <c r="H7327" s="5">
        <v>6498</v>
      </c>
      <c r="I7327" t="s">
        <v>30641</v>
      </c>
      <c r="J7327" s="46" t="s">
        <v>33120</v>
      </c>
      <c r="K7327" s="56"/>
      <c r="L7327" s="56"/>
      <c r="M7327" s="56">
        <f t="shared" si="564"/>
        <v>1921</v>
      </c>
      <c r="N7327" s="56"/>
      <c r="O7327" s="56">
        <f t="shared" si="565"/>
        <v>3</v>
      </c>
      <c r="P7327" s="56">
        <f t="shared" si="566"/>
        <v>24</v>
      </c>
      <c r="Q7327" s="2" t="str">
        <f t="shared" si="567"/>
        <v>&lt;a href="set03\tsr\tsr_october_26,_1916_-_august_3,_1922\miscellaneous\davidson,_mrs._t_s_returns_with_dau_march_24,_1921_p4_tsr.pdf"&gt;Returns with Daughter&lt;/a&gt;</v>
      </c>
    </row>
    <row r="7328" spans="1:17" x14ac:dyDescent="0.25">
      <c r="A7328" s="2">
        <v>4176</v>
      </c>
      <c r="B7328" s="4" t="s">
        <v>15976</v>
      </c>
      <c r="C7328" s="4" t="s">
        <v>10202</v>
      </c>
      <c r="D7328" s="52">
        <v>7759</v>
      </c>
      <c r="E7328" s="5" t="s">
        <v>13629</v>
      </c>
      <c r="F7328" s="5">
        <v>4</v>
      </c>
      <c r="G7328" s="5">
        <v>23</v>
      </c>
      <c r="H7328" s="5">
        <v>4836</v>
      </c>
      <c r="I7328" t="s">
        <v>29296</v>
      </c>
      <c r="J7328" s="46" t="s">
        <v>33104</v>
      </c>
      <c r="K7328" s="56"/>
      <c r="L7328" s="56"/>
      <c r="M7328" s="56">
        <f t="shared" si="564"/>
        <v>1921</v>
      </c>
      <c r="N7328" s="56"/>
      <c r="O7328" s="56">
        <f t="shared" si="565"/>
        <v>3</v>
      </c>
      <c r="P7328" s="56">
        <f t="shared" si="566"/>
        <v>29</v>
      </c>
      <c r="Q7328" s="2" t="str">
        <f t="shared" si="567"/>
        <v>&lt;a href="set04\he_august 10, 1920 - july 31, 1923\miscellaneous\karnak_news_march_29,_1921_p4_he.pdf"&gt;News&lt;/a&gt;</v>
      </c>
    </row>
    <row r="7329" spans="1:17" x14ac:dyDescent="0.25">
      <c r="A7329" s="2">
        <v>4994</v>
      </c>
      <c r="B7329" s="4" t="s">
        <v>15996</v>
      </c>
      <c r="C7329" s="4" t="s">
        <v>15997</v>
      </c>
      <c r="D7329" s="52">
        <v>7759</v>
      </c>
      <c r="E7329" s="5" t="s">
        <v>13629</v>
      </c>
      <c r="F7329" s="5">
        <v>5</v>
      </c>
      <c r="G7329" s="5">
        <v>23</v>
      </c>
      <c r="H7329" s="5">
        <v>4879</v>
      </c>
      <c r="I7329" t="s">
        <v>29297</v>
      </c>
      <c r="J7329" s="46" t="s">
        <v>33104</v>
      </c>
      <c r="K7329" s="56"/>
      <c r="L7329" s="56"/>
      <c r="M7329" s="56">
        <f t="shared" si="564"/>
        <v>1921</v>
      </c>
      <c r="N7329" s="56"/>
      <c r="O7329" s="56">
        <f t="shared" si="565"/>
        <v>3</v>
      </c>
      <c r="P7329" s="56">
        <f t="shared" si="566"/>
        <v>29</v>
      </c>
      <c r="Q7329" s="2" t="str">
        <f t="shared" si="567"/>
        <v>&lt;a href="set04\he_august 10, 1920 - july 31, 1923\miscellaneous\martin,_r_w_to_paint_signs,_autos,_etc_march_29,_1921_p5_he.pdf"&gt;to paint signs, autos, etc&lt;/a&gt;</v>
      </c>
    </row>
    <row r="7330" spans="1:17" x14ac:dyDescent="0.25">
      <c r="A7330" s="2">
        <v>7959</v>
      </c>
      <c r="B7330" s="4" t="s">
        <v>13195</v>
      </c>
      <c r="C7330" s="4" t="s">
        <v>1607</v>
      </c>
      <c r="D7330" s="52">
        <v>7759</v>
      </c>
      <c r="E7330" s="5" t="s">
        <v>13629</v>
      </c>
      <c r="F7330" s="5">
        <v>8</v>
      </c>
      <c r="G7330" s="5">
        <v>23</v>
      </c>
      <c r="H7330" s="5">
        <v>5064</v>
      </c>
      <c r="I7330" s="99" t="s">
        <v>29298</v>
      </c>
      <c r="J7330" s="46" t="s">
        <v>33104</v>
      </c>
      <c r="K7330" s="56"/>
      <c r="L7330" s="56"/>
      <c r="M7330" s="56">
        <f t="shared" si="564"/>
        <v>1921</v>
      </c>
      <c r="N7330" s="56"/>
      <c r="O7330" s="56">
        <f t="shared" si="565"/>
        <v>3</v>
      </c>
      <c r="P7330" s="56">
        <f t="shared" si="566"/>
        <v>29</v>
      </c>
      <c r="Q7330" s="2" t="str">
        <f t="shared" si="567"/>
        <v>&lt;a href="set04\he_august 10, 1920 - july 31, 1923\miscellaneous\walum_notes_march_29,_1921_p8_he.pdf"&gt;Notes&lt;/a&gt;</v>
      </c>
    </row>
    <row r="7331" spans="1:17" x14ac:dyDescent="0.25">
      <c r="A7331" s="2">
        <v>44</v>
      </c>
      <c r="B7331" s="4" t="s">
        <v>573</v>
      </c>
      <c r="C7331" s="4" t="s">
        <v>582</v>
      </c>
      <c r="D7331" s="52">
        <v>7762</v>
      </c>
      <c r="E7331" s="5" t="s">
        <v>13630</v>
      </c>
      <c r="F7331" s="5">
        <v>1</v>
      </c>
      <c r="G7331" s="5">
        <v>32</v>
      </c>
      <c r="H7331" s="5">
        <v>6401</v>
      </c>
      <c r="I7331" t="s">
        <v>30642</v>
      </c>
      <c r="J7331" s="46" t="s">
        <v>33120</v>
      </c>
      <c r="K7331" s="56"/>
      <c r="L7331" s="56"/>
      <c r="M7331" s="56">
        <f t="shared" si="564"/>
        <v>1921</v>
      </c>
      <c r="N7331" s="56"/>
      <c r="O7331" s="56">
        <f t="shared" si="565"/>
        <v>4</v>
      </c>
      <c r="P7331" s="56">
        <f t="shared" si="566"/>
        <v>1</v>
      </c>
      <c r="Q7331" s="2" t="str">
        <f t="shared" si="567"/>
        <v>&lt;a href="set03\tsr\tsr_october_26,_1916_-_august_3,_1922\miscellaneous\adams,_w_a_gives_address_ioof_april_1,_1921_p1_tsr.pdf"&gt;Gives IOOF Address&lt;/a&gt;</v>
      </c>
    </row>
    <row r="7332" spans="1:17" x14ac:dyDescent="0.25">
      <c r="A7332" s="2">
        <v>1418</v>
      </c>
      <c r="B7332" s="4" t="s">
        <v>686</v>
      </c>
      <c r="C7332" s="4" t="s">
        <v>621</v>
      </c>
      <c r="D7332" s="52">
        <v>7762</v>
      </c>
      <c r="E7332" s="5" t="s">
        <v>13630</v>
      </c>
      <c r="F7332" s="5">
        <v>1</v>
      </c>
      <c r="G7332" s="5">
        <v>32</v>
      </c>
      <c r="H7332" s="5">
        <v>6480</v>
      </c>
      <c r="I7332" t="s">
        <v>30643</v>
      </c>
      <c r="J7332" s="46" t="s">
        <v>33120</v>
      </c>
      <c r="K7332" s="56"/>
      <c r="L7332" s="56"/>
      <c r="M7332" s="56">
        <f t="shared" si="564"/>
        <v>1921</v>
      </c>
      <c r="N7332" s="56"/>
      <c r="O7332" s="56">
        <f t="shared" si="565"/>
        <v>4</v>
      </c>
      <c r="P7332" s="56">
        <f t="shared" si="566"/>
        <v>1</v>
      </c>
      <c r="Q7332" s="2" t="str">
        <f t="shared" si="567"/>
        <v>&lt;a href="set03\tsr\tsr_october_26,_1916_-_august_3,_1922\miscellaneous\cunningham,_robert_initiatory_rite_ioof_april_1,_1921_p1_tsr.pdf"&gt;Initiatory Rites IOOF&lt;/a&gt;</v>
      </c>
    </row>
    <row r="7333" spans="1:17" x14ac:dyDescent="0.25">
      <c r="A7333" s="2">
        <v>3849</v>
      </c>
      <c r="B7333" s="4" t="s">
        <v>851</v>
      </c>
      <c r="C7333" s="4" t="s">
        <v>610</v>
      </c>
      <c r="D7333" s="52">
        <v>7762</v>
      </c>
      <c r="E7333" s="5" t="s">
        <v>13630</v>
      </c>
      <c r="F7333" s="5">
        <v>4</v>
      </c>
      <c r="G7333" s="5">
        <v>32</v>
      </c>
      <c r="H7333" s="5">
        <v>6610</v>
      </c>
      <c r="I7333" t="s">
        <v>30644</v>
      </c>
      <c r="J7333" s="46" t="s">
        <v>33120</v>
      </c>
      <c r="K7333" s="56"/>
      <c r="L7333" s="56"/>
      <c r="M7333" s="56">
        <f t="shared" si="564"/>
        <v>1921</v>
      </c>
      <c r="N7333" s="56"/>
      <c r="O7333" s="56">
        <f t="shared" si="565"/>
        <v>4</v>
      </c>
      <c r="P7333" s="56">
        <f t="shared" si="566"/>
        <v>1</v>
      </c>
      <c r="Q7333" s="2" t="str">
        <f t="shared" si="567"/>
        <v>&lt;a href="set03\tsr\tsr_october_26,_1916_-_august_3,_1922\miscellaneous\jacobsen,_julia_appendicitis_april_1,_1921_p4_tsr.pdf"&gt;Appendicitis&lt;/a&gt;</v>
      </c>
    </row>
    <row r="7334" spans="1:17" x14ac:dyDescent="0.25">
      <c r="A7334" s="2">
        <v>6318</v>
      </c>
      <c r="B7334" s="4" t="s">
        <v>549</v>
      </c>
      <c r="C7334" s="4" t="s">
        <v>621</v>
      </c>
      <c r="D7334" s="52">
        <v>7762</v>
      </c>
      <c r="E7334" s="5" t="s">
        <v>13630</v>
      </c>
      <c r="F7334" s="5">
        <v>1</v>
      </c>
      <c r="G7334" s="5">
        <v>32</v>
      </c>
      <c r="H7334" s="5">
        <v>6738</v>
      </c>
      <c r="I7334" t="s">
        <v>30645</v>
      </c>
      <c r="J7334" s="46" t="s">
        <v>33120</v>
      </c>
      <c r="K7334" s="56"/>
      <c r="L7334" s="56"/>
      <c r="M7334" s="56">
        <f t="shared" si="564"/>
        <v>1921</v>
      </c>
      <c r="N7334" s="56"/>
      <c r="O7334" s="56">
        <f t="shared" si="565"/>
        <v>4</v>
      </c>
      <c r="P7334" s="56">
        <f t="shared" si="566"/>
        <v>1</v>
      </c>
      <c r="Q7334" s="2" t="str">
        <f t="shared" si="567"/>
        <v>&lt;a href="set03\tsr\tsr_october_26,_1916_-_august_3,_1922\miscellaneous\rood,_chris_initiatory_rite_ioof_april_1,_1921_p1_tsr.pdf"&gt;Initiatory Rites IOOF&lt;/a&gt;</v>
      </c>
    </row>
    <row r="7335" spans="1:17" x14ac:dyDescent="0.25">
      <c r="A7335" s="2">
        <v>4177</v>
      </c>
      <c r="B7335" s="4" t="s">
        <v>15976</v>
      </c>
      <c r="C7335" s="4" t="s">
        <v>10202</v>
      </c>
      <c r="D7335" s="52">
        <v>7766</v>
      </c>
      <c r="E7335" s="5" t="s">
        <v>13629</v>
      </c>
      <c r="F7335" s="5">
        <v>4</v>
      </c>
      <c r="G7335" s="5">
        <v>23</v>
      </c>
      <c r="H7335" s="5">
        <v>4819</v>
      </c>
      <c r="I7335" t="s">
        <v>29299</v>
      </c>
      <c r="J7335" s="46" t="s">
        <v>33104</v>
      </c>
      <c r="K7335" s="56"/>
      <c r="L7335" s="56"/>
      <c r="M7335" s="56">
        <f t="shared" si="564"/>
        <v>1921</v>
      </c>
      <c r="N7335" s="56"/>
      <c r="O7335" s="56">
        <f t="shared" si="565"/>
        <v>4</v>
      </c>
      <c r="P7335" s="56">
        <f t="shared" si="566"/>
        <v>5</v>
      </c>
      <c r="Q7335" s="2" t="str">
        <f t="shared" si="567"/>
        <v>&lt;a href="set04\he_august 10, 1920 - july 31, 1923\miscellaneous\karnak_news_(poor_copy)_april_5,_1921_p4_he.pdf"&gt;News&lt;/a&gt;</v>
      </c>
    </row>
    <row r="7336" spans="1:17" x14ac:dyDescent="0.25">
      <c r="A7336" s="2">
        <v>7960</v>
      </c>
      <c r="B7336" s="4" t="s">
        <v>13195</v>
      </c>
      <c r="C7336" s="4" t="s">
        <v>1607</v>
      </c>
      <c r="D7336" s="52">
        <v>7766</v>
      </c>
      <c r="E7336" s="5" t="s">
        <v>13629</v>
      </c>
      <c r="F7336" s="5">
        <v>8</v>
      </c>
      <c r="G7336" s="5">
        <v>23</v>
      </c>
      <c r="H7336" s="5">
        <v>5034</v>
      </c>
      <c r="I7336" s="99" t="s">
        <v>29300</v>
      </c>
      <c r="J7336" s="46" t="s">
        <v>33104</v>
      </c>
      <c r="K7336" s="56"/>
      <c r="L7336" s="56"/>
      <c r="M7336" s="56">
        <f t="shared" si="564"/>
        <v>1921</v>
      </c>
      <c r="N7336" s="56"/>
      <c r="O7336" s="56">
        <f t="shared" si="565"/>
        <v>4</v>
      </c>
      <c r="P7336" s="56">
        <f t="shared" si="566"/>
        <v>5</v>
      </c>
      <c r="Q7336" s="2" t="str">
        <f t="shared" si="567"/>
        <v>&lt;a href="set04\he_august 10, 1920 - july 31, 1923\miscellaneous\walum_notes_april_5,_1921_p8_he.pdf"&gt;Notes&lt;/a&gt;</v>
      </c>
    </row>
    <row r="7337" spans="1:17" x14ac:dyDescent="0.25">
      <c r="A7337" s="2">
        <v>3837</v>
      </c>
      <c r="B7337" s="4" t="s">
        <v>15965</v>
      </c>
      <c r="C7337" s="4" t="s">
        <v>15966</v>
      </c>
      <c r="D7337" s="52">
        <v>7773</v>
      </c>
      <c r="E7337" s="5" t="s">
        <v>13629</v>
      </c>
      <c r="F7337" s="5">
        <v>5</v>
      </c>
      <c r="G7337" s="5">
        <v>23</v>
      </c>
      <c r="H7337" s="5">
        <v>4789</v>
      </c>
      <c r="I7337" t="s">
        <v>29301</v>
      </c>
      <c r="J7337" s="46" t="s">
        <v>33104</v>
      </c>
      <c r="K7337" s="56"/>
      <c r="L7337" s="56"/>
      <c r="M7337" s="56">
        <f t="shared" si="564"/>
        <v>1921</v>
      </c>
      <c r="N7337" s="56"/>
      <c r="O7337" s="56">
        <f t="shared" si="565"/>
        <v>4</v>
      </c>
      <c r="P7337" s="56">
        <f t="shared" si="566"/>
        <v>12</v>
      </c>
      <c r="Q7337" s="2" t="str">
        <f t="shared" si="567"/>
        <v>&lt;a href="set04\he_august 10, 1920 - july 31, 1923\miscellaneous\jackson,_inez_airplane_ride_april_12,_1921_p5_he.pdf"&gt;Airplane ride&lt;/a&gt;</v>
      </c>
    </row>
    <row r="7338" spans="1:17" x14ac:dyDescent="0.25">
      <c r="A7338" s="2">
        <v>3995</v>
      </c>
      <c r="B7338" s="4" t="s">
        <v>8264</v>
      </c>
      <c r="C7338" s="4" t="s">
        <v>15970</v>
      </c>
      <c r="D7338" s="52">
        <v>7773</v>
      </c>
      <c r="E7338" s="5" t="s">
        <v>13629</v>
      </c>
      <c r="F7338" s="5">
        <v>5</v>
      </c>
      <c r="G7338" s="5">
        <v>23</v>
      </c>
      <c r="H7338" s="5">
        <v>4800</v>
      </c>
      <c r="I7338" t="s">
        <v>29302</v>
      </c>
      <c r="J7338" s="46" t="s">
        <v>33104</v>
      </c>
      <c r="K7338" s="56"/>
      <c r="L7338" s="56"/>
      <c r="M7338" s="56">
        <f t="shared" si="564"/>
        <v>1921</v>
      </c>
      <c r="N7338" s="56"/>
      <c r="O7338" s="56">
        <f t="shared" si="565"/>
        <v>4</v>
      </c>
      <c r="P7338" s="56">
        <f t="shared" si="566"/>
        <v>12</v>
      </c>
      <c r="Q7338" s="2" t="str">
        <f t="shared" si="567"/>
        <v>&lt;a href="set04\he_august 10, 1920 - july 31, 1923\miscellaneous\johnson,_olof_agt_for_bridgman_russell_co_now_april_12,_1921_p5_he.pdf"&gt;Agent for Bridgman Russell Co now&lt;/a&gt;</v>
      </c>
    </row>
    <row r="7339" spans="1:17" x14ac:dyDescent="0.25">
      <c r="A7339" s="2">
        <v>5094</v>
      </c>
      <c r="B7339" s="4" t="s">
        <v>15998</v>
      </c>
      <c r="C7339" s="4" t="s">
        <v>15999</v>
      </c>
      <c r="D7339" s="52">
        <v>7773</v>
      </c>
      <c r="E7339" s="5" t="s">
        <v>13629</v>
      </c>
      <c r="F7339" s="5">
        <v>8</v>
      </c>
      <c r="G7339" s="5">
        <v>23</v>
      </c>
      <c r="H7339" s="5">
        <v>4881</v>
      </c>
      <c r="I7339" t="s">
        <v>29303</v>
      </c>
      <c r="J7339" s="46" t="s">
        <v>33104</v>
      </c>
      <c r="K7339" s="56"/>
      <c r="L7339" s="56"/>
      <c r="M7339" s="56">
        <f t="shared" si="564"/>
        <v>1921</v>
      </c>
      <c r="N7339" s="56"/>
      <c r="O7339" s="56">
        <f t="shared" si="565"/>
        <v>4</v>
      </c>
      <c r="P7339" s="56">
        <f t="shared" si="566"/>
        <v>12</v>
      </c>
      <c r="Q7339" s="2" t="str">
        <f t="shared" si="567"/>
        <v>&lt;a href="set04\he_august 10, 1920 - july 31, 1923\miscellaneous\medley,_george_early_dip_in_bald_hill_creek_april_12,_1921_p8_he.pdf"&gt;Early dip in Bald Hill Creek&lt;/a&gt;</v>
      </c>
    </row>
    <row r="7340" spans="1:17" x14ac:dyDescent="0.25">
      <c r="A7340" s="2">
        <v>6278</v>
      </c>
      <c r="B7340" s="4" t="s">
        <v>16027</v>
      </c>
      <c r="C7340" s="4" t="s">
        <v>16028</v>
      </c>
      <c r="D7340" s="52">
        <v>7773</v>
      </c>
      <c r="E7340" s="5" t="s">
        <v>13629</v>
      </c>
      <c r="F7340" s="5">
        <v>5</v>
      </c>
      <c r="G7340" s="5">
        <v>23</v>
      </c>
      <c r="H7340" s="5">
        <v>4946</v>
      </c>
      <c r="I7340" t="s">
        <v>29304</v>
      </c>
      <c r="J7340" s="46" t="s">
        <v>33104</v>
      </c>
      <c r="K7340" s="56"/>
      <c r="L7340" s="56"/>
      <c r="M7340" s="56">
        <f t="shared" si="564"/>
        <v>1921</v>
      </c>
      <c r="N7340" s="56"/>
      <c r="O7340" s="56">
        <f t="shared" si="565"/>
        <v>4</v>
      </c>
      <c r="P7340" s="56">
        <f t="shared" si="566"/>
        <v>12</v>
      </c>
      <c r="Q7340" s="2" t="str">
        <f t="shared" si="567"/>
        <v>&lt;a href="set04\he_august 10, 1920 - july 31, 1923\miscellaneous\roberts,_v_l_brings_plane_to_hannaford_april_12,_1921_p5_he.pdf"&gt;Brings plane to Hannaford&lt;/a&gt;</v>
      </c>
    </row>
    <row r="7341" spans="1:17" x14ac:dyDescent="0.25">
      <c r="A7341" s="2">
        <v>7156</v>
      </c>
      <c r="B7341" s="4" t="s">
        <v>15823</v>
      </c>
      <c r="C7341" s="4" t="s">
        <v>15999</v>
      </c>
      <c r="D7341" s="52">
        <v>7773</v>
      </c>
      <c r="E7341" s="5" t="s">
        <v>13629</v>
      </c>
      <c r="F7341" s="5">
        <v>8</v>
      </c>
      <c r="G7341" s="5">
        <v>23</v>
      </c>
      <c r="H7341" s="5">
        <v>4988</v>
      </c>
      <c r="I7341" t="s">
        <v>29305</v>
      </c>
      <c r="J7341" s="46" t="s">
        <v>33104</v>
      </c>
      <c r="K7341" s="56"/>
      <c r="L7341" s="56"/>
      <c r="M7341" s="56">
        <f t="shared" si="564"/>
        <v>1921</v>
      </c>
      <c r="N7341" s="56"/>
      <c r="O7341" s="56">
        <f t="shared" si="565"/>
        <v>4</v>
      </c>
      <c r="P7341" s="56">
        <f t="shared" si="566"/>
        <v>12</v>
      </c>
      <c r="Q7341" s="2" t="str">
        <f t="shared" si="567"/>
        <v>&lt;a href="set04\he_august 10, 1920 - july 31, 1923\miscellaneous\storlie,_oscar_early_dip_in_bald_hill_creek_april_12,_1921_p8_he.pdf"&gt;Early dip in Bald Hill Creek&lt;/a&gt;</v>
      </c>
    </row>
    <row r="7342" spans="1:17" x14ac:dyDescent="0.25">
      <c r="A7342" s="2">
        <v>7961</v>
      </c>
      <c r="B7342" s="4" t="s">
        <v>13195</v>
      </c>
      <c r="C7342" s="4" t="s">
        <v>1607</v>
      </c>
      <c r="D7342" s="52">
        <v>7773</v>
      </c>
      <c r="E7342" s="5" t="s">
        <v>13629</v>
      </c>
      <c r="F7342" s="5">
        <v>8</v>
      </c>
      <c r="G7342" s="5">
        <v>23</v>
      </c>
      <c r="H7342" s="5">
        <v>5035</v>
      </c>
      <c r="I7342" s="99" t="s">
        <v>29306</v>
      </c>
      <c r="J7342" s="46" t="s">
        <v>33104</v>
      </c>
      <c r="K7342" s="56"/>
      <c r="L7342" s="56"/>
      <c r="M7342" s="56">
        <f t="shared" si="564"/>
        <v>1921</v>
      </c>
      <c r="N7342" s="56"/>
      <c r="O7342" s="56">
        <f t="shared" si="565"/>
        <v>4</v>
      </c>
      <c r="P7342" s="56">
        <f t="shared" si="566"/>
        <v>12</v>
      </c>
      <c r="Q7342" s="2" t="str">
        <f t="shared" si="567"/>
        <v>&lt;a href="set04\he_august 10, 1920 - july 31, 1923\miscellaneous\walum_notes_april_12,_1921_p8_he.pdf"&gt;Notes&lt;/a&gt;</v>
      </c>
    </row>
    <row r="7343" spans="1:17" x14ac:dyDescent="0.25">
      <c r="A7343" s="2">
        <v>8163</v>
      </c>
      <c r="B7343" s="4" t="s">
        <v>14374</v>
      </c>
      <c r="C7343" s="4" t="s">
        <v>16062</v>
      </c>
      <c r="D7343" s="52">
        <v>7773</v>
      </c>
      <c r="E7343" s="5" t="s">
        <v>13629</v>
      </c>
      <c r="F7343" s="5">
        <v>5</v>
      </c>
      <c r="G7343" s="5">
        <v>23</v>
      </c>
      <c r="H7343" s="5">
        <v>5090</v>
      </c>
      <c r="I7343" t="s">
        <v>29307</v>
      </c>
      <c r="J7343" s="46" t="s">
        <v>33104</v>
      </c>
      <c r="K7343" s="56"/>
      <c r="L7343" s="56"/>
      <c r="M7343" s="56">
        <f t="shared" si="564"/>
        <v>1921</v>
      </c>
      <c r="N7343" s="56"/>
      <c r="O7343" s="56">
        <f t="shared" si="565"/>
        <v>4</v>
      </c>
      <c r="P7343" s="56">
        <f t="shared" si="566"/>
        <v>12</v>
      </c>
      <c r="Q7343" s="2" t="str">
        <f t="shared" si="567"/>
        <v>&lt;a href="set04\he_august 10, 1920 - july 31, 1923\miscellaneous\westley,_harry_plane_ride_april_12,_1921_p5_he.pdf"&gt;Plane ride&lt;/a&gt;</v>
      </c>
    </row>
    <row r="7344" spans="1:17" x14ac:dyDescent="0.25">
      <c r="A7344" s="2">
        <v>4497</v>
      </c>
      <c r="B7344" s="4" t="s">
        <v>885</v>
      </c>
      <c r="C7344" s="4" t="s">
        <v>886</v>
      </c>
      <c r="D7344" s="52">
        <v>7775</v>
      </c>
      <c r="E7344" s="5" t="s">
        <v>13630</v>
      </c>
      <c r="F7344" s="5">
        <v>4</v>
      </c>
      <c r="G7344" s="5">
        <v>32</v>
      </c>
      <c r="H7344" s="5">
        <v>6638</v>
      </c>
      <c r="I7344" t="s">
        <v>30646</v>
      </c>
      <c r="J7344" s="46" t="s">
        <v>33120</v>
      </c>
      <c r="K7344" s="56"/>
      <c r="L7344" s="56"/>
      <c r="M7344" s="56">
        <f t="shared" si="564"/>
        <v>1921</v>
      </c>
      <c r="N7344" s="56"/>
      <c r="O7344" s="56">
        <f t="shared" si="565"/>
        <v>4</v>
      </c>
      <c r="P7344" s="56">
        <f t="shared" si="566"/>
        <v>14</v>
      </c>
      <c r="Q7344" s="2" t="str">
        <f t="shared" si="567"/>
        <v>&lt;a href="set03\tsr\tsr_october_26,_1916_-_august_3,_1922\miscellaneous\kjelson,_myra_gift_by_brother_a_phonograph_april_14,_1921_p4_tsr.pdf"&gt;Gift to brother a phonograph&lt;/a&gt;</v>
      </c>
    </row>
    <row r="7345" spans="1:17" x14ac:dyDescent="0.25">
      <c r="A7345" s="2">
        <v>6161</v>
      </c>
      <c r="B7345" s="4" t="s">
        <v>992</v>
      </c>
      <c r="C7345" s="4" t="s">
        <v>993</v>
      </c>
      <c r="D7345" s="52">
        <v>7775</v>
      </c>
      <c r="E7345" s="5" t="s">
        <v>13630</v>
      </c>
      <c r="F7345" s="5">
        <v>1</v>
      </c>
      <c r="G7345" s="5">
        <v>32</v>
      </c>
      <c r="H7345" s="5">
        <v>6720</v>
      </c>
      <c r="I7345" t="s">
        <v>30647</v>
      </c>
      <c r="J7345" s="46" t="s">
        <v>33120</v>
      </c>
      <c r="K7345" s="56"/>
      <c r="L7345" s="56"/>
      <c r="M7345" s="56">
        <f t="shared" si="564"/>
        <v>1921</v>
      </c>
      <c r="N7345" s="56"/>
      <c r="O7345" s="56">
        <f t="shared" si="565"/>
        <v>4</v>
      </c>
      <c r="P7345" s="56">
        <f t="shared" si="566"/>
        <v>14</v>
      </c>
      <c r="Q7345" s="2" t="str">
        <f t="shared" si="567"/>
        <v>&lt;a href="set03\tsr\tsr_october_26,_1916_-_august_3,_1922\miscellaneous\retzlaff_elevator_burns_again_april_14,_1921_p1_tsr.pdf"&gt;Burns Again&lt;/a&gt;</v>
      </c>
    </row>
    <row r="7346" spans="1:17" x14ac:dyDescent="0.25">
      <c r="A7346" s="2">
        <v>4609</v>
      </c>
      <c r="B7346" s="4" t="s">
        <v>15983</v>
      </c>
      <c r="C7346" s="4" t="s">
        <v>8841</v>
      </c>
      <c r="D7346" s="52">
        <v>7780</v>
      </c>
      <c r="E7346" s="5" t="s">
        <v>13629</v>
      </c>
      <c r="F7346" s="5">
        <v>5</v>
      </c>
      <c r="G7346" s="5">
        <v>23</v>
      </c>
      <c r="H7346" s="5">
        <v>4860</v>
      </c>
      <c r="I7346" t="s">
        <v>29308</v>
      </c>
      <c r="J7346" s="46" t="s">
        <v>33104</v>
      </c>
      <c r="K7346" s="56"/>
      <c r="L7346" s="56"/>
      <c r="M7346" s="56">
        <f t="shared" si="564"/>
        <v>1921</v>
      </c>
      <c r="N7346" s="56"/>
      <c r="O7346" s="56">
        <f t="shared" si="565"/>
        <v>4</v>
      </c>
      <c r="P7346" s="56">
        <f t="shared" si="566"/>
        <v>19</v>
      </c>
      <c r="Q7346" s="2" t="str">
        <f t="shared" si="567"/>
        <v>&lt;a href="set04\he_august 10, 1920 - july 31, 1923\miscellaneous\ladbury,_6_yr_old_son_of_harry_seriously_burned_april_19,_1921_p5_he.pdf"&gt;Seriously burned&lt;/a&gt;</v>
      </c>
    </row>
    <row r="7347" spans="1:17" x14ac:dyDescent="0.25">
      <c r="A7347" s="2">
        <v>7962</v>
      </c>
      <c r="B7347" s="4" t="s">
        <v>13195</v>
      </c>
      <c r="C7347" s="4" t="s">
        <v>1607</v>
      </c>
      <c r="D7347" s="52">
        <v>7780</v>
      </c>
      <c r="E7347" s="5" t="s">
        <v>13629</v>
      </c>
      <c r="F7347" s="5">
        <v>5</v>
      </c>
      <c r="G7347" s="5">
        <v>23</v>
      </c>
      <c r="H7347" s="5">
        <v>5036</v>
      </c>
      <c r="I7347" s="99" t="s">
        <v>29309</v>
      </c>
      <c r="J7347" s="46" t="s">
        <v>33104</v>
      </c>
      <c r="K7347" s="56"/>
      <c r="L7347" s="56"/>
      <c r="M7347" s="56">
        <f t="shared" ref="M7347:M7410" si="568">YEAR(D7347)</f>
        <v>1921</v>
      </c>
      <c r="N7347" s="56"/>
      <c r="O7347" s="56">
        <f t="shared" ref="O7347:O7410" si="569">MONTH(D7347)</f>
        <v>4</v>
      </c>
      <c r="P7347" s="56">
        <f t="shared" ref="P7347:P7410" si="570">DAY(D7347)</f>
        <v>19</v>
      </c>
      <c r="Q7347" s="2" t="str">
        <f t="shared" si="567"/>
        <v>&lt;a href="set04\he_august 10, 1920 - july 31, 1923\miscellaneous\walum_notes_april_19,_1921_p5_he.pdf"&gt;Notes&lt;/a&gt;</v>
      </c>
    </row>
    <row r="7348" spans="1:17" x14ac:dyDescent="0.25">
      <c r="A7348" s="2">
        <v>6782</v>
      </c>
      <c r="B7348" s="4" t="s">
        <v>1075</v>
      </c>
      <c r="C7348" s="4" t="s">
        <v>1076</v>
      </c>
      <c r="D7348" s="52">
        <v>7782</v>
      </c>
      <c r="E7348" s="5" t="s">
        <v>13630</v>
      </c>
      <c r="F7348" s="5">
        <v>1</v>
      </c>
      <c r="G7348" s="5">
        <v>32</v>
      </c>
      <c r="H7348" s="5">
        <v>6779</v>
      </c>
      <c r="I7348" t="s">
        <v>30648</v>
      </c>
      <c r="J7348" s="46" t="s">
        <v>33120</v>
      </c>
      <c r="K7348" s="56"/>
      <c r="L7348" s="56"/>
      <c r="M7348" s="56">
        <f t="shared" si="568"/>
        <v>1921</v>
      </c>
      <c r="N7348" s="56"/>
      <c r="O7348" s="56">
        <f t="shared" si="569"/>
        <v>4</v>
      </c>
      <c r="P7348" s="56">
        <f t="shared" si="570"/>
        <v>21</v>
      </c>
      <c r="Q7348" s="2" t="str">
        <f t="shared" si="567"/>
        <v>&lt;a href="set03\tsr\tsr_october_26,_1916_-_august_3,_1922\miscellaneous\starr,_willie_nail_in_foot_april_21,_1921_p1_tsr.pdf"&gt;Nail in foot&lt;/a&gt;</v>
      </c>
    </row>
    <row r="7349" spans="1:17" x14ac:dyDescent="0.25">
      <c r="A7349" s="2">
        <v>7321</v>
      </c>
      <c r="B7349" s="4" t="s">
        <v>1093</v>
      </c>
      <c r="C7349" s="4" t="s">
        <v>1094</v>
      </c>
      <c r="D7349" s="52">
        <v>7782</v>
      </c>
      <c r="E7349" s="5" t="s">
        <v>13630</v>
      </c>
      <c r="F7349" s="5">
        <v>1</v>
      </c>
      <c r="G7349" s="5">
        <v>32</v>
      </c>
      <c r="H7349" s="5">
        <v>6791</v>
      </c>
      <c r="I7349" t="s">
        <v>30649</v>
      </c>
      <c r="J7349" s="46" t="s">
        <v>33120</v>
      </c>
      <c r="K7349" s="56"/>
      <c r="L7349" s="56"/>
      <c r="M7349" s="56">
        <f t="shared" si="568"/>
        <v>1921</v>
      </c>
      <c r="N7349" s="56"/>
      <c r="O7349" s="56">
        <f t="shared" si="569"/>
        <v>4</v>
      </c>
      <c r="P7349" s="56">
        <f t="shared" si="570"/>
        <v>21</v>
      </c>
      <c r="Q7349" s="2" t="str">
        <f t="shared" si="567"/>
        <v>&lt;a href="set03\tsr\tsr_october_26,_1916_-_august_3,_1922\miscellaneous\taylor,_h_s_broken_arm_from_crank_april_21,_1921_p1_tsr.pdf"&gt;Broken arm from crank&lt;/a&gt;</v>
      </c>
    </row>
    <row r="7350" spans="1:17" x14ac:dyDescent="0.25">
      <c r="A7350" s="2">
        <v>7963</v>
      </c>
      <c r="B7350" s="4" t="s">
        <v>13195</v>
      </c>
      <c r="C7350" s="4" t="s">
        <v>1607</v>
      </c>
      <c r="D7350" s="52">
        <v>7787</v>
      </c>
      <c r="E7350" s="5" t="s">
        <v>13629</v>
      </c>
      <c r="F7350" s="5">
        <v>5</v>
      </c>
      <c r="G7350" s="5">
        <v>23</v>
      </c>
      <c r="H7350" s="5">
        <v>5037</v>
      </c>
      <c r="I7350" s="99" t="s">
        <v>29310</v>
      </c>
      <c r="J7350" s="46" t="s">
        <v>33104</v>
      </c>
      <c r="K7350" s="56"/>
      <c r="L7350" s="56"/>
      <c r="M7350" s="56">
        <f t="shared" si="568"/>
        <v>1921</v>
      </c>
      <c r="N7350" s="56"/>
      <c r="O7350" s="56">
        <f t="shared" si="569"/>
        <v>4</v>
      </c>
      <c r="P7350" s="56">
        <f t="shared" si="570"/>
        <v>26</v>
      </c>
      <c r="Q7350" s="2" t="str">
        <f t="shared" si="567"/>
        <v>&lt;a href="set04\he_august 10, 1920 - july 31, 1923\miscellaneous\walum_notes_april_26,_1921_p5_he.pdf"&gt;Notes&lt;/a&gt;</v>
      </c>
    </row>
    <row r="7351" spans="1:17" x14ac:dyDescent="0.25">
      <c r="A7351" s="2">
        <v>4178</v>
      </c>
      <c r="B7351" s="4" t="s">
        <v>15976</v>
      </c>
      <c r="C7351" s="4" t="s">
        <v>10202</v>
      </c>
      <c r="D7351" s="52">
        <v>7794</v>
      </c>
      <c r="E7351" s="5" t="s">
        <v>13629</v>
      </c>
      <c r="F7351" s="5">
        <v>5</v>
      </c>
      <c r="G7351" s="5">
        <v>23</v>
      </c>
      <c r="H7351" s="5">
        <v>4837</v>
      </c>
      <c r="I7351" t="s">
        <v>29311</v>
      </c>
      <c r="J7351" s="46" t="s">
        <v>33104</v>
      </c>
      <c r="K7351" s="56"/>
      <c r="L7351" s="56"/>
      <c r="M7351" s="56">
        <f t="shared" si="568"/>
        <v>1921</v>
      </c>
      <c r="N7351" s="56"/>
      <c r="O7351" s="56">
        <f t="shared" si="569"/>
        <v>5</v>
      </c>
      <c r="P7351" s="56">
        <f t="shared" si="570"/>
        <v>3</v>
      </c>
      <c r="Q7351" s="2" t="str">
        <f t="shared" si="567"/>
        <v>&lt;a href="set04\he_august 10, 1920 - july 31, 1923\miscellaneous\karnak_news_may_3,_1921_p5_he.pdf"&gt;News&lt;/a&gt;</v>
      </c>
    </row>
    <row r="7352" spans="1:17" x14ac:dyDescent="0.25">
      <c r="A7352" s="2">
        <v>8419</v>
      </c>
      <c r="B7352" s="4" t="s">
        <v>16065</v>
      </c>
      <c r="C7352" s="4" t="s">
        <v>16066</v>
      </c>
      <c r="D7352" s="52">
        <v>7794</v>
      </c>
      <c r="E7352" s="5" t="s">
        <v>13629</v>
      </c>
      <c r="F7352" s="5">
        <v>5</v>
      </c>
      <c r="G7352" s="5">
        <v>23</v>
      </c>
      <c r="H7352" s="5">
        <v>5098</v>
      </c>
      <c r="I7352" t="s">
        <v>29312</v>
      </c>
      <c r="J7352" s="46" t="s">
        <v>33104</v>
      </c>
      <c r="K7352" s="56"/>
      <c r="L7352" s="56"/>
      <c r="M7352" s="56">
        <f t="shared" si="568"/>
        <v>1921</v>
      </c>
      <c r="N7352" s="56"/>
      <c r="O7352" s="56">
        <f t="shared" si="569"/>
        <v>5</v>
      </c>
      <c r="P7352" s="56">
        <f t="shared" si="570"/>
        <v>3</v>
      </c>
      <c r="Q7352" s="2" t="str">
        <f t="shared" si="567"/>
        <v>&lt;a href="set04\he_august 10, 1920 - july 31, 1923\miscellaneous\wood,_lt_marion_to_live_work_in_stillwater_mn_may_3,_1921_p5_he.pdf"&gt;To live work in Stillwater MN&lt;/a&gt;</v>
      </c>
    </row>
    <row r="7353" spans="1:17" x14ac:dyDescent="0.25">
      <c r="A7353" s="2">
        <v>6466</v>
      </c>
      <c r="B7353" s="4" t="s">
        <v>1028</v>
      </c>
      <c r="C7353" s="4" t="s">
        <v>1029</v>
      </c>
      <c r="D7353" s="52">
        <v>7796</v>
      </c>
      <c r="E7353" s="5" t="s">
        <v>13630</v>
      </c>
      <c r="F7353" s="5">
        <v>4</v>
      </c>
      <c r="G7353" s="5">
        <v>32</v>
      </c>
      <c r="H7353" s="5">
        <v>6747</v>
      </c>
      <c r="I7353" t="s">
        <v>30650</v>
      </c>
      <c r="J7353" s="46" t="s">
        <v>33120</v>
      </c>
      <c r="K7353" s="56"/>
      <c r="L7353" s="56"/>
      <c r="M7353" s="56">
        <f t="shared" si="568"/>
        <v>1921</v>
      </c>
      <c r="N7353" s="56"/>
      <c r="O7353" s="56">
        <f t="shared" si="569"/>
        <v>5</v>
      </c>
      <c r="P7353" s="56">
        <f t="shared" si="570"/>
        <v>5</v>
      </c>
      <c r="Q7353" s="2" t="str">
        <f t="shared" si="567"/>
        <v>&lt;a href="set03\tsr\tsr_october_26,_1916_-_august_3,_1922\miscellaneous\selden,_ole_breaks_ankle_may_5,_1921_p4_tsr.pdf"&gt;Breaks ankle&lt;/a&gt;</v>
      </c>
    </row>
    <row r="7354" spans="1:17" x14ac:dyDescent="0.25">
      <c r="A7354" s="2">
        <v>4179</v>
      </c>
      <c r="B7354" s="4" t="s">
        <v>15976</v>
      </c>
      <c r="C7354" s="4" t="s">
        <v>10202</v>
      </c>
      <c r="D7354" s="52">
        <v>7801</v>
      </c>
      <c r="E7354" s="5" t="s">
        <v>13629</v>
      </c>
      <c r="F7354" s="5">
        <v>5</v>
      </c>
      <c r="G7354" s="5">
        <v>23</v>
      </c>
      <c r="H7354" s="5">
        <v>4838</v>
      </c>
      <c r="I7354" t="s">
        <v>29313</v>
      </c>
      <c r="J7354" s="46" t="s">
        <v>33104</v>
      </c>
      <c r="K7354" s="56"/>
      <c r="L7354" s="56"/>
      <c r="M7354" s="56">
        <f t="shared" si="568"/>
        <v>1921</v>
      </c>
      <c r="N7354" s="56"/>
      <c r="O7354" s="56">
        <f t="shared" si="569"/>
        <v>5</v>
      </c>
      <c r="P7354" s="56">
        <f t="shared" si="570"/>
        <v>10</v>
      </c>
      <c r="Q7354" s="2" t="str">
        <f t="shared" si="567"/>
        <v>&lt;a href="set04\he_august 10, 1920 - july 31, 1923\miscellaneous\karnak_news_may_10,_1921_p4_he.pdf"&gt;News&lt;/a&gt;</v>
      </c>
    </row>
    <row r="7355" spans="1:17" x14ac:dyDescent="0.25">
      <c r="A7355" s="2">
        <v>5713</v>
      </c>
      <c r="B7355" s="4" t="s">
        <v>16011</v>
      </c>
      <c r="C7355" s="4" t="s">
        <v>16012</v>
      </c>
      <c r="D7355" s="52">
        <v>7801</v>
      </c>
      <c r="E7355" s="5" t="s">
        <v>13629</v>
      </c>
      <c r="F7355" s="5">
        <v>5</v>
      </c>
      <c r="G7355" s="5">
        <v>23</v>
      </c>
      <c r="H7355" s="5">
        <v>4921</v>
      </c>
      <c r="I7355" t="s">
        <v>29314</v>
      </c>
      <c r="J7355" s="46" t="s">
        <v>33104</v>
      </c>
      <c r="K7355" s="56"/>
      <c r="L7355" s="56"/>
      <c r="M7355" s="56">
        <f t="shared" si="568"/>
        <v>1921</v>
      </c>
      <c r="N7355" s="56"/>
      <c r="O7355" s="56">
        <f t="shared" si="569"/>
        <v>5</v>
      </c>
      <c r="P7355" s="56">
        <f t="shared" si="570"/>
        <v>10</v>
      </c>
      <c r="Q7355" s="2" t="str">
        <f t="shared" si="567"/>
        <v>&lt;a href="set04\he_august 10, 1920 - july 31, 1923\miscellaneous\overby,_alph_looking_better_may_10,_1921_p5_he.pdf"&gt;Looking better&lt;/a&gt;</v>
      </c>
    </row>
    <row r="7356" spans="1:17" x14ac:dyDescent="0.25">
      <c r="A7356" s="2">
        <v>6507</v>
      </c>
      <c r="B7356" s="4" t="s">
        <v>15883</v>
      </c>
      <c r="C7356" s="4" t="s">
        <v>780</v>
      </c>
      <c r="D7356" s="52">
        <v>7801</v>
      </c>
      <c r="E7356" s="5" t="s">
        <v>13629</v>
      </c>
      <c r="F7356" s="5">
        <v>5</v>
      </c>
      <c r="G7356" s="5">
        <v>23</v>
      </c>
      <c r="H7356" s="5">
        <v>4950</v>
      </c>
      <c r="I7356" t="s">
        <v>29315</v>
      </c>
      <c r="J7356" s="46" t="s">
        <v>33104</v>
      </c>
      <c r="K7356" s="56"/>
      <c r="L7356" s="56"/>
      <c r="M7356" s="56">
        <f t="shared" si="568"/>
        <v>1921</v>
      </c>
      <c r="N7356" s="56"/>
      <c r="O7356" s="56">
        <f t="shared" si="569"/>
        <v>5</v>
      </c>
      <c r="P7356" s="56">
        <f t="shared" si="570"/>
        <v>10</v>
      </c>
      <c r="Q7356" s="2" t="str">
        <f t="shared" si="567"/>
        <v>&lt;a href="set04\he_august 10, 1920 - july 31, 1923\miscellaneous\shepard,_john_seriously_injured_may_10,_1921_p5_he.pdf"&gt;Seriously injured&lt;/a&gt;</v>
      </c>
    </row>
    <row r="7357" spans="1:17" x14ac:dyDescent="0.25">
      <c r="A7357" s="2">
        <v>6523</v>
      </c>
      <c r="B7357" s="4" t="s">
        <v>16032</v>
      </c>
      <c r="C7357" s="4" t="s">
        <v>16033</v>
      </c>
      <c r="D7357" s="52">
        <v>7801</v>
      </c>
      <c r="E7357" s="5" t="s">
        <v>13629</v>
      </c>
      <c r="F7357" s="5">
        <v>4</v>
      </c>
      <c r="G7357" s="5">
        <v>23</v>
      </c>
      <c r="H7357" s="5">
        <v>4960</v>
      </c>
      <c r="I7357" t="s">
        <v>29316</v>
      </c>
      <c r="J7357" s="46" t="s">
        <v>33104</v>
      </c>
      <c r="K7357" s="56"/>
      <c r="L7357" s="56"/>
      <c r="M7357" s="56">
        <f t="shared" si="568"/>
        <v>1921</v>
      </c>
      <c r="N7357" s="56"/>
      <c r="O7357" s="56">
        <f t="shared" si="569"/>
        <v>5</v>
      </c>
      <c r="P7357" s="56">
        <f t="shared" si="570"/>
        <v>10</v>
      </c>
      <c r="Q7357" s="2" t="str">
        <f t="shared" si="567"/>
        <v>&lt;a href="set04\he_august 10, 1920 - july 31, 1923\miscellaneous\sibley_trail_may_10,_1921_p4_he.pdf"&gt;Trail&lt;/a&gt;</v>
      </c>
    </row>
    <row r="7358" spans="1:17" x14ac:dyDescent="0.25">
      <c r="A7358" s="2">
        <v>7964</v>
      </c>
      <c r="B7358" s="4" t="s">
        <v>13195</v>
      </c>
      <c r="C7358" s="4" t="s">
        <v>1607</v>
      </c>
      <c r="D7358" s="52">
        <v>7801</v>
      </c>
      <c r="E7358" s="5" t="s">
        <v>13629</v>
      </c>
      <c r="F7358" s="5">
        <v>8</v>
      </c>
      <c r="G7358" s="5">
        <v>23</v>
      </c>
      <c r="H7358" s="5">
        <v>5065</v>
      </c>
      <c r="I7358" s="99" t="s">
        <v>29317</v>
      </c>
      <c r="J7358" s="46" t="s">
        <v>33104</v>
      </c>
      <c r="K7358" s="56"/>
      <c r="L7358" s="56"/>
      <c r="M7358" s="56">
        <f t="shared" si="568"/>
        <v>1921</v>
      </c>
      <c r="N7358" s="56"/>
      <c r="O7358" s="56">
        <f t="shared" si="569"/>
        <v>5</v>
      </c>
      <c r="P7358" s="56">
        <f t="shared" si="570"/>
        <v>10</v>
      </c>
      <c r="Q7358" s="2" t="str">
        <f t="shared" si="567"/>
        <v>&lt;a href="set04\he_august 10, 1920 - july 31, 1923\miscellaneous\walum_notes_may_10,_1921_p8_he.pdf"&gt;Notes&lt;/a&gt;</v>
      </c>
    </row>
    <row r="7359" spans="1:17" x14ac:dyDescent="0.25">
      <c r="A7359" s="2">
        <v>509</v>
      </c>
      <c r="B7359" s="4" t="s">
        <v>15932</v>
      </c>
      <c r="C7359" s="4" t="s">
        <v>15933</v>
      </c>
      <c r="D7359" s="52">
        <v>7808</v>
      </c>
      <c r="E7359" s="5" t="s">
        <v>13629</v>
      </c>
      <c r="F7359" s="5">
        <v>5</v>
      </c>
      <c r="G7359" s="5">
        <v>23</v>
      </c>
      <c r="H7359" s="5">
        <v>4699</v>
      </c>
      <c r="I7359" t="s">
        <v>29318</v>
      </c>
      <c r="J7359" s="46" t="s">
        <v>33104</v>
      </c>
      <c r="K7359" s="56"/>
      <c r="L7359" s="56"/>
      <c r="M7359" s="56">
        <f t="shared" si="568"/>
        <v>1921</v>
      </c>
      <c r="N7359" s="56"/>
      <c r="O7359" s="56">
        <f t="shared" si="569"/>
        <v>5</v>
      </c>
      <c r="P7359" s="56">
        <f t="shared" si="570"/>
        <v>17</v>
      </c>
      <c r="Q7359" s="2" t="str">
        <f t="shared" si="567"/>
        <v>&lt;a href="set04\he_august 10, 1920 - july 31, 1923\miscellaneous\blockenkamp,_bernice_hits_another_auto_may_17,_1921_p5_he.pdf"&gt;Hits another auto&lt;/a&gt;</v>
      </c>
    </row>
    <row r="7360" spans="1:17" x14ac:dyDescent="0.25">
      <c r="A7360" s="2">
        <v>3823</v>
      </c>
      <c r="B7360" s="4" t="s">
        <v>846</v>
      </c>
      <c r="C7360" s="4" t="s">
        <v>15963</v>
      </c>
      <c r="D7360" s="52">
        <v>7808</v>
      </c>
      <c r="E7360" s="5" t="s">
        <v>13629</v>
      </c>
      <c r="F7360" s="5">
        <v>5</v>
      </c>
      <c r="G7360" s="5">
        <v>23</v>
      </c>
      <c r="H7360" s="5">
        <v>4787</v>
      </c>
      <c r="I7360" t="s">
        <v>29319</v>
      </c>
      <c r="J7360" s="46" t="s">
        <v>33104</v>
      </c>
      <c r="K7360" s="56"/>
      <c r="L7360" s="56"/>
      <c r="M7360" s="56">
        <f t="shared" si="568"/>
        <v>1921</v>
      </c>
      <c r="N7360" s="56"/>
      <c r="O7360" s="56">
        <f t="shared" si="569"/>
        <v>5</v>
      </c>
      <c r="P7360" s="56">
        <f t="shared" si="570"/>
        <v>17</v>
      </c>
      <c r="Q7360" s="2" t="str">
        <f t="shared" si="567"/>
        <v>&lt;a href="set04\he_august 10, 1920 - july 31, 1923\miscellaneous\jackson,_chester_auto_hit_may_17,_1921_p5_he.pdf"&gt;Auto hit&lt;/a&gt;</v>
      </c>
    </row>
    <row r="7361" spans="1:17" x14ac:dyDescent="0.25">
      <c r="A7361" s="2">
        <v>7965</v>
      </c>
      <c r="B7361" s="4" t="s">
        <v>13195</v>
      </c>
      <c r="C7361" s="4" t="s">
        <v>1607</v>
      </c>
      <c r="D7361" s="52">
        <v>7808</v>
      </c>
      <c r="E7361" s="5" t="s">
        <v>13629</v>
      </c>
      <c r="F7361" s="5">
        <v>8</v>
      </c>
      <c r="G7361" s="5">
        <v>23</v>
      </c>
      <c r="H7361" s="5">
        <v>5066</v>
      </c>
      <c r="I7361" s="99" t="s">
        <v>29320</v>
      </c>
      <c r="J7361" s="46" t="s">
        <v>33104</v>
      </c>
      <c r="K7361" s="56"/>
      <c r="L7361" s="56"/>
      <c r="M7361" s="56">
        <f t="shared" si="568"/>
        <v>1921</v>
      </c>
      <c r="N7361" s="56"/>
      <c r="O7361" s="56">
        <f t="shared" si="569"/>
        <v>5</v>
      </c>
      <c r="P7361" s="56">
        <f t="shared" si="570"/>
        <v>17</v>
      </c>
      <c r="Q7361" s="2" t="str">
        <f t="shared" si="567"/>
        <v>&lt;a href="set04\he_august 10, 1920 - july 31, 1923\miscellaneous\walum_notes_may_17,_1921_p8_he.pdf"&gt;Notes&lt;/a&gt;</v>
      </c>
    </row>
    <row r="7362" spans="1:17" x14ac:dyDescent="0.25">
      <c r="A7362" s="2">
        <v>48</v>
      </c>
      <c r="B7362" s="4" t="s">
        <v>573</v>
      </c>
      <c r="C7362" s="4" t="s">
        <v>585</v>
      </c>
      <c r="D7362" s="43">
        <v>7810</v>
      </c>
      <c r="E7362" s="5" t="s">
        <v>13630</v>
      </c>
      <c r="F7362" s="5">
        <v>4</v>
      </c>
      <c r="G7362" s="5">
        <v>32</v>
      </c>
      <c r="H7362" s="5"/>
      <c r="I7362" t="s">
        <v>30651</v>
      </c>
      <c r="J7362" s="46" t="s">
        <v>33120</v>
      </c>
      <c r="K7362" s="56"/>
      <c r="L7362" s="56"/>
      <c r="M7362" s="56">
        <f t="shared" si="568"/>
        <v>1921</v>
      </c>
      <c r="N7362" s="56"/>
      <c r="O7362" s="56">
        <f t="shared" si="569"/>
        <v>5</v>
      </c>
      <c r="P7362" s="56">
        <f t="shared" si="570"/>
        <v>19</v>
      </c>
      <c r="Q7362" s="2" t="str">
        <f t="shared" ref="Q7362:Q7425" si="571">"&lt;a href="&amp;""""&amp;J7362&amp;"\"&amp;I7362&amp;"""&gt;"&amp;C7362&amp;"&lt;/a&gt;"</f>
        <v>&lt;a href="set03\tsr\tsr_october_26,_1916_-_august_3,_1922\miscellaneous\adams,_w_a_ioof_assist_w_degree_work_may_19,_1921_p4_tsr.pdf"&gt;IOOF Assist w degree work&lt;/a&gt;</v>
      </c>
    </row>
    <row r="7363" spans="1:17" x14ac:dyDescent="0.25">
      <c r="A7363" s="2">
        <v>5170</v>
      </c>
      <c r="B7363" s="4" t="s">
        <v>949</v>
      </c>
      <c r="C7363" s="4" t="s">
        <v>952</v>
      </c>
      <c r="D7363" s="52">
        <v>7810</v>
      </c>
      <c r="E7363" s="5" t="s">
        <v>13630</v>
      </c>
      <c r="F7363" s="5">
        <v>1</v>
      </c>
      <c r="G7363" s="5">
        <v>32</v>
      </c>
      <c r="H7363" s="5">
        <v>6688</v>
      </c>
      <c r="I7363" t="s">
        <v>30652</v>
      </c>
      <c r="J7363" s="46" t="s">
        <v>33120</v>
      </c>
      <c r="K7363" s="56"/>
      <c r="L7363" s="56"/>
      <c r="M7363" s="56">
        <f t="shared" si="568"/>
        <v>1921</v>
      </c>
      <c r="N7363" s="56"/>
      <c r="O7363" s="56">
        <f t="shared" si="569"/>
        <v>5</v>
      </c>
      <c r="P7363" s="56">
        <f t="shared" si="570"/>
        <v>19</v>
      </c>
      <c r="Q7363" s="2" t="str">
        <f t="shared" si="571"/>
        <v>&lt;a href="set03\tsr\tsr_october_26,_1916_-_august_3,_1922\miscellaneous\miller,_hilding_buys_back_meat_shop_may_19,_1921_p1_tsr.pdf"&gt;Buys back meat shop&lt;/a&gt;</v>
      </c>
    </row>
    <row r="7364" spans="1:17" x14ac:dyDescent="0.25">
      <c r="A7364" s="2">
        <v>6550</v>
      </c>
      <c r="B7364" s="4" t="s">
        <v>1032</v>
      </c>
      <c r="C7364" s="4" t="s">
        <v>1033</v>
      </c>
      <c r="D7364" s="52">
        <v>7810</v>
      </c>
      <c r="E7364" s="5" t="s">
        <v>13630</v>
      </c>
      <c r="F7364" s="5">
        <v>1</v>
      </c>
      <c r="G7364" s="5">
        <v>32</v>
      </c>
      <c r="H7364" s="5">
        <v>6749</v>
      </c>
      <c r="I7364" t="s">
        <v>30653</v>
      </c>
      <c r="J7364" s="46" t="s">
        <v>33120</v>
      </c>
      <c r="K7364" s="56"/>
      <c r="L7364" s="56"/>
      <c r="M7364" s="56">
        <f t="shared" si="568"/>
        <v>1921</v>
      </c>
      <c r="N7364" s="56"/>
      <c r="O7364" s="56">
        <f t="shared" si="569"/>
        <v>5</v>
      </c>
      <c r="P7364" s="56">
        <f t="shared" si="570"/>
        <v>19</v>
      </c>
      <c r="Q7364" s="2" t="str">
        <f t="shared" si="571"/>
        <v>&lt;a href="set03\tsr\tsr_october_26,_1916_-_august_3,_1922\miscellaneous\simensen,_a_r_nervous_breakdown_may_19,_1921_p1_tsr.pdf"&gt;Nervous breakdown&lt;/a&gt;</v>
      </c>
    </row>
    <row r="7365" spans="1:17" x14ac:dyDescent="0.25">
      <c r="A7365" s="2">
        <v>4180</v>
      </c>
      <c r="B7365" s="4" t="s">
        <v>15976</v>
      </c>
      <c r="C7365" s="4" t="s">
        <v>10202</v>
      </c>
      <c r="D7365" s="52">
        <v>7815</v>
      </c>
      <c r="E7365" s="5" t="s">
        <v>13629</v>
      </c>
      <c r="F7365" s="5">
        <v>5</v>
      </c>
      <c r="G7365" s="5">
        <v>23</v>
      </c>
      <c r="H7365" s="5">
        <v>4839</v>
      </c>
      <c r="I7365" t="s">
        <v>29321</v>
      </c>
      <c r="J7365" s="46" t="s">
        <v>33104</v>
      </c>
      <c r="K7365" s="56"/>
      <c r="L7365" s="56"/>
      <c r="M7365" s="56">
        <f t="shared" si="568"/>
        <v>1921</v>
      </c>
      <c r="N7365" s="56"/>
      <c r="O7365" s="56">
        <f t="shared" si="569"/>
        <v>5</v>
      </c>
      <c r="P7365" s="56">
        <f t="shared" si="570"/>
        <v>24</v>
      </c>
      <c r="Q7365" s="2" t="str">
        <f t="shared" si="571"/>
        <v>&lt;a href="set04\he_august 10, 1920 - july 31, 1923\miscellaneous\karnak_news_may_24,_1921_p5_he.pdf"&gt;News&lt;/a&gt;</v>
      </c>
    </row>
    <row r="7366" spans="1:17" x14ac:dyDescent="0.25">
      <c r="A7366" s="2">
        <v>4836</v>
      </c>
      <c r="B7366" s="4" t="s">
        <v>422</v>
      </c>
      <c r="C7366" s="4" t="s">
        <v>15992</v>
      </c>
      <c r="D7366" s="52">
        <v>7815</v>
      </c>
      <c r="E7366" s="5" t="s">
        <v>13629</v>
      </c>
      <c r="F7366" s="5">
        <v>1</v>
      </c>
      <c r="G7366" s="5">
        <v>23</v>
      </c>
      <c r="H7366" s="5">
        <v>4869</v>
      </c>
      <c r="I7366" t="s">
        <v>29322</v>
      </c>
      <c r="J7366" s="46" t="s">
        <v>33104</v>
      </c>
      <c r="K7366" s="56"/>
      <c r="L7366" s="56"/>
      <c r="M7366" s="56">
        <f t="shared" si="568"/>
        <v>1921</v>
      </c>
      <c r="N7366" s="56"/>
      <c r="O7366" s="56">
        <f t="shared" si="569"/>
        <v>5</v>
      </c>
      <c r="P7366" s="56">
        <f t="shared" si="570"/>
        <v>24</v>
      </c>
      <c r="Q7366" s="2" t="str">
        <f t="shared" si="571"/>
        <v>&lt;a href="set04\he_august 10, 1920 - july 31, 1923\miscellaneous\lindgren,_gordon_memorial_wwi_may_24,_1921_p1_he.pdf"&gt;Memorial WWI&lt;/a&gt;</v>
      </c>
    </row>
    <row r="7367" spans="1:17" x14ac:dyDescent="0.25">
      <c r="A7367" s="2">
        <v>5400</v>
      </c>
      <c r="B7367" s="4" t="s">
        <v>14677</v>
      </c>
      <c r="C7367" s="4" t="s">
        <v>16005</v>
      </c>
      <c r="D7367" s="52">
        <v>7815</v>
      </c>
      <c r="E7367" s="5" t="s">
        <v>13629</v>
      </c>
      <c r="F7367" s="5">
        <v>5</v>
      </c>
      <c r="G7367" s="5">
        <v>23</v>
      </c>
      <c r="H7367" s="5">
        <v>4896</v>
      </c>
      <c r="I7367" t="s">
        <v>29323</v>
      </c>
      <c r="J7367" s="46" t="s">
        <v>33104</v>
      </c>
      <c r="K7367" s="56"/>
      <c r="L7367" s="56"/>
      <c r="M7367" s="56">
        <f t="shared" si="568"/>
        <v>1921</v>
      </c>
      <c r="N7367" s="56"/>
      <c r="O7367" s="56">
        <f t="shared" si="569"/>
        <v>5</v>
      </c>
      <c r="P7367" s="56">
        <f t="shared" si="570"/>
        <v>24</v>
      </c>
      <c r="Q7367" s="2" t="str">
        <f t="shared" si="571"/>
        <v>&lt;a href="set04\he_august 10, 1920 - july 31, 1923\miscellaneous\ness,_g_k_owner_of_petersburg_record_may_24,_1921_p5_he.pdf"&gt;Owner of Petersburg Record&lt;/a&gt;</v>
      </c>
    </row>
    <row r="7368" spans="1:17" x14ac:dyDescent="0.25">
      <c r="A7368" s="2">
        <v>6524</v>
      </c>
      <c r="B7368" s="4" t="s">
        <v>16032</v>
      </c>
      <c r="C7368" s="4" t="s">
        <v>16033</v>
      </c>
      <c r="D7368" s="52">
        <v>7815</v>
      </c>
      <c r="E7368" s="5" t="s">
        <v>13629</v>
      </c>
      <c r="F7368" s="5">
        <v>5</v>
      </c>
      <c r="G7368" s="5">
        <v>23</v>
      </c>
      <c r="H7368" s="5">
        <v>4961</v>
      </c>
      <c r="I7368" t="s">
        <v>29324</v>
      </c>
      <c r="J7368" s="46" t="s">
        <v>33104</v>
      </c>
      <c r="K7368" s="56"/>
      <c r="L7368" s="56"/>
      <c r="M7368" s="56">
        <f t="shared" si="568"/>
        <v>1921</v>
      </c>
      <c r="N7368" s="56"/>
      <c r="O7368" s="56">
        <f t="shared" si="569"/>
        <v>5</v>
      </c>
      <c r="P7368" s="56">
        <f t="shared" si="570"/>
        <v>24</v>
      </c>
      <c r="Q7368" s="2" t="str">
        <f t="shared" si="571"/>
        <v>&lt;a href="set04\he_august 10, 1920 - july 31, 1923\miscellaneous\sibley_trail_may_24,_1921_p5_he.pdf"&gt;Trail&lt;/a&gt;</v>
      </c>
    </row>
    <row r="7369" spans="1:17" x14ac:dyDescent="0.25">
      <c r="A7369" s="2">
        <v>7966</v>
      </c>
      <c r="B7369" s="4" t="s">
        <v>13195</v>
      </c>
      <c r="C7369" s="4" t="s">
        <v>1607</v>
      </c>
      <c r="D7369" s="52">
        <v>7815</v>
      </c>
      <c r="E7369" s="5" t="s">
        <v>13629</v>
      </c>
      <c r="F7369" s="5">
        <v>8</v>
      </c>
      <c r="G7369" s="5">
        <v>23</v>
      </c>
      <c r="H7369" s="5">
        <v>5067</v>
      </c>
      <c r="I7369" s="99" t="s">
        <v>29325</v>
      </c>
      <c r="J7369" s="46" t="s">
        <v>33104</v>
      </c>
      <c r="K7369" s="56"/>
      <c r="L7369" s="56"/>
      <c r="M7369" s="56">
        <f t="shared" si="568"/>
        <v>1921</v>
      </c>
      <c r="N7369" s="56"/>
      <c r="O7369" s="56">
        <f t="shared" si="569"/>
        <v>5</v>
      </c>
      <c r="P7369" s="56">
        <f t="shared" si="570"/>
        <v>24</v>
      </c>
      <c r="Q7369" s="2" t="str">
        <f t="shared" si="571"/>
        <v>&lt;a href="set04\he_august 10, 1920 - july 31, 1923\miscellaneous\walum_notes_may_24,_1921_p8_he.pdf"&gt;Notes&lt;/a&gt;</v>
      </c>
    </row>
    <row r="7370" spans="1:17" x14ac:dyDescent="0.25">
      <c r="A7370" s="2">
        <v>789</v>
      </c>
      <c r="B7370" s="4" t="s">
        <v>15942</v>
      </c>
      <c r="C7370" s="4" t="s">
        <v>14941</v>
      </c>
      <c r="D7370" s="52">
        <v>7822</v>
      </c>
      <c r="E7370" s="5" t="s">
        <v>13629</v>
      </c>
      <c r="F7370" s="5">
        <v>5</v>
      </c>
      <c r="G7370" s="5">
        <v>23</v>
      </c>
      <c r="H7370" s="5">
        <v>4708</v>
      </c>
      <c r="I7370" t="s">
        <v>29326</v>
      </c>
      <c r="J7370" s="46" t="s">
        <v>33104</v>
      </c>
      <c r="K7370" s="56"/>
      <c r="L7370" s="56"/>
      <c r="M7370" s="56">
        <f t="shared" si="568"/>
        <v>1921</v>
      </c>
      <c r="N7370" s="56"/>
      <c r="O7370" s="56">
        <f t="shared" si="569"/>
        <v>5</v>
      </c>
      <c r="P7370" s="56">
        <f t="shared" si="570"/>
        <v>31</v>
      </c>
      <c r="Q7370" s="2" t="str">
        <f t="shared" si="571"/>
        <v>&lt;a href="set04\he_august 10, 1920 - july 31, 1923\miscellaneous\christianson,_hans_naturalized_may_31,_1921_p5_he.pdf"&gt;Naturalized&lt;/a&gt;</v>
      </c>
    </row>
    <row r="7371" spans="1:17" x14ac:dyDescent="0.25">
      <c r="A7371" s="2">
        <v>1986</v>
      </c>
      <c r="B7371" s="4" t="s">
        <v>7532</v>
      </c>
      <c r="C7371" s="4" t="s">
        <v>14941</v>
      </c>
      <c r="D7371" s="52">
        <v>7822</v>
      </c>
      <c r="E7371" s="5" t="s">
        <v>13629</v>
      </c>
      <c r="F7371" s="5">
        <v>5</v>
      </c>
      <c r="G7371" s="5">
        <v>23</v>
      </c>
      <c r="H7371" s="5">
        <v>4733</v>
      </c>
      <c r="I7371" t="s">
        <v>29327</v>
      </c>
      <c r="J7371" s="46" t="s">
        <v>33104</v>
      </c>
      <c r="K7371" s="56"/>
      <c r="L7371" s="56"/>
      <c r="M7371" s="56">
        <f t="shared" si="568"/>
        <v>1921</v>
      </c>
      <c r="N7371" s="56"/>
      <c r="O7371" s="56">
        <f t="shared" si="569"/>
        <v>5</v>
      </c>
      <c r="P7371" s="56">
        <f t="shared" si="570"/>
        <v>31</v>
      </c>
      <c r="Q7371" s="2" t="str">
        <f t="shared" si="571"/>
        <v>&lt;a href="set04\he_august 10, 1920 - july 31, 1923\miscellaneous\forseth,_ole_naturalized_may_31,_1921_p5_he.pdf"&gt;Naturalized&lt;/a&gt;</v>
      </c>
    </row>
    <row r="7372" spans="1:17" x14ac:dyDescent="0.25">
      <c r="A7372" s="2">
        <v>3994</v>
      </c>
      <c r="B7372" s="4" t="s">
        <v>5053</v>
      </c>
      <c r="C7372" s="4" t="s">
        <v>14941</v>
      </c>
      <c r="D7372" s="52">
        <v>7822</v>
      </c>
      <c r="E7372" s="5" t="s">
        <v>13629</v>
      </c>
      <c r="F7372" s="5">
        <v>5</v>
      </c>
      <c r="G7372" s="5">
        <v>23</v>
      </c>
      <c r="H7372" s="5">
        <v>4799</v>
      </c>
      <c r="I7372" t="s">
        <v>29328</v>
      </c>
      <c r="J7372" s="46" t="s">
        <v>33104</v>
      </c>
      <c r="K7372" s="56"/>
      <c r="L7372" s="56"/>
      <c r="M7372" s="56">
        <f t="shared" si="568"/>
        <v>1921</v>
      </c>
      <c r="N7372" s="56"/>
      <c r="O7372" s="56">
        <f t="shared" si="569"/>
        <v>5</v>
      </c>
      <c r="P7372" s="56">
        <f t="shared" si="570"/>
        <v>31</v>
      </c>
      <c r="Q7372" s="2" t="str">
        <f t="shared" si="571"/>
        <v>&lt;a href="set04\he_august 10, 1920 - july 31, 1923\miscellaneous\johnson,_ole_naturalized_may_31,_1921_p5_he.pdf"&gt;Naturalized&lt;/a&gt;</v>
      </c>
    </row>
    <row r="7373" spans="1:17" x14ac:dyDescent="0.25">
      <c r="A7373" s="2">
        <v>4034</v>
      </c>
      <c r="B7373" s="4" t="s">
        <v>15973</v>
      </c>
      <c r="C7373" s="4" t="s">
        <v>780</v>
      </c>
      <c r="D7373" s="52">
        <v>7822</v>
      </c>
      <c r="E7373" s="5" t="s">
        <v>13629</v>
      </c>
      <c r="F7373" s="5">
        <v>5</v>
      </c>
      <c r="G7373" s="5">
        <v>23</v>
      </c>
      <c r="H7373" s="5">
        <v>4802</v>
      </c>
      <c r="I7373" t="s">
        <v>29329</v>
      </c>
      <c r="J7373" s="46" t="s">
        <v>33104</v>
      </c>
      <c r="K7373" s="56"/>
      <c r="L7373" s="56"/>
      <c r="M7373" s="56">
        <f t="shared" si="568"/>
        <v>1921</v>
      </c>
      <c r="N7373" s="56"/>
      <c r="O7373" s="56">
        <f t="shared" si="569"/>
        <v>5</v>
      </c>
      <c r="P7373" s="56">
        <f t="shared" si="570"/>
        <v>31</v>
      </c>
      <c r="Q7373" s="2" t="str">
        <f t="shared" si="571"/>
        <v>&lt;a href="set04\he_august 10, 1920 - july 31, 1923\miscellaneous\josephson,_russell_seriously_injured_may_31,_1921_p5_he.pdf"&gt;Seriously injured&lt;/a&gt;</v>
      </c>
    </row>
    <row r="7374" spans="1:17" x14ac:dyDescent="0.25">
      <c r="A7374" s="2">
        <v>4468</v>
      </c>
      <c r="B7374" s="4" t="s">
        <v>15980</v>
      </c>
      <c r="C7374" s="4" t="s">
        <v>14941</v>
      </c>
      <c r="D7374" s="52">
        <v>7822</v>
      </c>
      <c r="E7374" s="5" t="s">
        <v>13629</v>
      </c>
      <c r="F7374" s="5">
        <v>5</v>
      </c>
      <c r="G7374" s="5">
        <v>23</v>
      </c>
      <c r="H7374" s="5">
        <v>4855</v>
      </c>
      <c r="I7374" t="s">
        <v>29330</v>
      </c>
      <c r="J7374" s="46" t="s">
        <v>33104</v>
      </c>
      <c r="K7374" s="56"/>
      <c r="L7374" s="56"/>
      <c r="M7374" s="56">
        <f t="shared" si="568"/>
        <v>1921</v>
      </c>
      <c r="N7374" s="56"/>
      <c r="O7374" s="56">
        <f t="shared" si="569"/>
        <v>5</v>
      </c>
      <c r="P7374" s="56">
        <f t="shared" si="570"/>
        <v>31</v>
      </c>
      <c r="Q7374" s="2" t="str">
        <f t="shared" si="571"/>
        <v>&lt;a href="set04\he_august 10, 1920 - july 31, 1923\miscellaneous\kjelgaard,_carl_naturalized_may_31,_1921_p5_he.pdf"&gt;Naturalized&lt;/a&gt;</v>
      </c>
    </row>
    <row r="7375" spans="1:17" x14ac:dyDescent="0.25">
      <c r="A7375" s="2">
        <v>5208</v>
      </c>
      <c r="B7375" s="4" t="s">
        <v>9747</v>
      </c>
      <c r="C7375" s="4" t="s">
        <v>16002</v>
      </c>
      <c r="D7375" s="52">
        <v>7822</v>
      </c>
      <c r="E7375" s="5" t="s">
        <v>13629</v>
      </c>
      <c r="F7375" s="5">
        <v>5</v>
      </c>
      <c r="G7375" s="5">
        <v>23</v>
      </c>
      <c r="H7375" s="5">
        <v>4886</v>
      </c>
      <c r="I7375" t="s">
        <v>29331</v>
      </c>
      <c r="J7375" s="46" t="s">
        <v>33104</v>
      </c>
      <c r="K7375" s="56"/>
      <c r="L7375" s="56"/>
      <c r="M7375" s="56">
        <f t="shared" si="568"/>
        <v>1921</v>
      </c>
      <c r="N7375" s="56"/>
      <c r="O7375" s="56">
        <f t="shared" si="569"/>
        <v>5</v>
      </c>
      <c r="P7375" s="56">
        <f t="shared" si="570"/>
        <v>31</v>
      </c>
      <c r="Q7375" s="2" t="str">
        <f t="shared" si="571"/>
        <v>&lt;a href="set04\he_august 10, 1920 - july 31, 1923\miscellaneous\mitchell,_fred_barber_shop_improvements_may_31,_1921_p5_he.pdf"&gt;Barber shop improvements&lt;/a&gt;</v>
      </c>
    </row>
    <row r="7376" spans="1:17" x14ac:dyDescent="0.25">
      <c r="A7376" s="2">
        <v>7420</v>
      </c>
      <c r="B7376" s="4" t="s">
        <v>16044</v>
      </c>
      <c r="C7376" s="4" t="s">
        <v>14941</v>
      </c>
      <c r="D7376" s="52">
        <v>7822</v>
      </c>
      <c r="E7376" s="5" t="s">
        <v>13629</v>
      </c>
      <c r="F7376" s="5">
        <v>5</v>
      </c>
      <c r="G7376" s="5">
        <v>23</v>
      </c>
      <c r="H7376" s="5">
        <v>4993</v>
      </c>
      <c r="I7376" t="s">
        <v>29332</v>
      </c>
      <c r="J7376" s="46" t="s">
        <v>33104</v>
      </c>
      <c r="K7376" s="56"/>
      <c r="L7376" s="56"/>
      <c r="M7376" s="56">
        <f t="shared" si="568"/>
        <v>1921</v>
      </c>
      <c r="N7376" s="56"/>
      <c r="O7376" s="56">
        <f t="shared" si="569"/>
        <v>5</v>
      </c>
      <c r="P7376" s="56">
        <f t="shared" si="570"/>
        <v>31</v>
      </c>
      <c r="Q7376" s="2" t="str">
        <f t="shared" si="571"/>
        <v>&lt;a href="set04\he_august 10, 1920 - july 31, 1923\miscellaneous\thomsen,_christian_naturalized_may_31,_1921_p5_he.pdf"&gt;Naturalized&lt;/a&gt;</v>
      </c>
    </row>
    <row r="7377" spans="1:17" x14ac:dyDescent="0.25">
      <c r="A7377" s="2">
        <v>7967</v>
      </c>
      <c r="B7377" s="4" t="s">
        <v>13195</v>
      </c>
      <c r="C7377" s="4" t="s">
        <v>1607</v>
      </c>
      <c r="D7377" s="52">
        <v>7822</v>
      </c>
      <c r="E7377" s="5" t="s">
        <v>13629</v>
      </c>
      <c r="F7377" s="5">
        <v>8</v>
      </c>
      <c r="G7377" s="5">
        <v>23</v>
      </c>
      <c r="H7377" s="5">
        <v>5068</v>
      </c>
      <c r="I7377" s="99" t="s">
        <v>29333</v>
      </c>
      <c r="J7377" s="46" t="s">
        <v>33104</v>
      </c>
      <c r="K7377" s="56"/>
      <c r="L7377" s="56"/>
      <c r="M7377" s="56">
        <f t="shared" si="568"/>
        <v>1921</v>
      </c>
      <c r="N7377" s="56"/>
      <c r="O7377" s="56">
        <f t="shared" si="569"/>
        <v>5</v>
      </c>
      <c r="P7377" s="56">
        <f t="shared" si="570"/>
        <v>31</v>
      </c>
      <c r="Q7377" s="2" t="str">
        <f t="shared" si="571"/>
        <v>&lt;a href="set04\he_august 10, 1920 - july 31, 1923\miscellaneous\walum_notes_may_31,_1921_p8_he.pdf"&gt;Notes&lt;/a&gt;</v>
      </c>
    </row>
    <row r="7378" spans="1:17" x14ac:dyDescent="0.25">
      <c r="A7378" s="2">
        <v>4886</v>
      </c>
      <c r="B7378" s="4" t="s">
        <v>15993</v>
      </c>
      <c r="C7378" s="4" t="s">
        <v>14586</v>
      </c>
      <c r="D7378" s="52">
        <v>7829</v>
      </c>
      <c r="E7378" s="5" t="s">
        <v>13629</v>
      </c>
      <c r="F7378" s="5">
        <v>5</v>
      </c>
      <c r="G7378" s="5">
        <v>23</v>
      </c>
      <c r="H7378" s="5">
        <v>4871</v>
      </c>
      <c r="I7378" t="s">
        <v>29334</v>
      </c>
      <c r="J7378" s="46" t="s">
        <v>33104</v>
      </c>
      <c r="K7378" s="56"/>
      <c r="L7378" s="56"/>
      <c r="M7378" s="56">
        <f t="shared" si="568"/>
        <v>1921</v>
      </c>
      <c r="N7378" s="56"/>
      <c r="O7378" s="56">
        <f t="shared" si="569"/>
        <v>6</v>
      </c>
      <c r="P7378" s="56">
        <f t="shared" si="570"/>
        <v>7</v>
      </c>
      <c r="Q7378" s="2" t="str">
        <f t="shared" si="571"/>
        <v>&lt;a href="set04\he_august 10, 1920 - july 31, 1923\miscellaneous\lund's_lutheran_church_many_listed_as_confirmed_june_7,_1921_p5_he.pdf"&gt;Lutheran Church Confirmations various listed&lt;/a&gt;</v>
      </c>
    </row>
    <row r="7379" spans="1:17" x14ac:dyDescent="0.25">
      <c r="A7379" s="2">
        <v>5996</v>
      </c>
      <c r="B7379" s="4" t="s">
        <v>16019</v>
      </c>
      <c r="C7379" s="4" t="s">
        <v>16020</v>
      </c>
      <c r="D7379" s="52">
        <v>7829</v>
      </c>
      <c r="E7379" s="5" t="s">
        <v>13629</v>
      </c>
      <c r="F7379" s="5">
        <v>4</v>
      </c>
      <c r="G7379" s="5">
        <v>23</v>
      </c>
      <c r="H7379" s="5">
        <v>4930</v>
      </c>
      <c r="I7379" t="s">
        <v>29335</v>
      </c>
      <c r="J7379" s="46" t="s">
        <v>33104</v>
      </c>
      <c r="K7379" s="56"/>
      <c r="L7379" s="56"/>
      <c r="M7379" s="56">
        <f t="shared" si="568"/>
        <v>1921</v>
      </c>
      <c r="N7379" s="56"/>
      <c r="O7379" s="56">
        <f t="shared" si="569"/>
        <v>6</v>
      </c>
      <c r="P7379" s="56">
        <f t="shared" si="570"/>
        <v>7</v>
      </c>
      <c r="Q7379" s="2" t="str">
        <f t="shared" si="571"/>
        <v>&lt;a href="set04\he_august 10, 1920 - july 31, 1923\miscellaneous\polvin,_israel_estate_petition_for_assign._of_admin._june_7,_1921_p4_he.pdf"&gt;Estate Petition for Assign. Of Admin.&lt;/a&gt;</v>
      </c>
    </row>
    <row r="7380" spans="1:17" x14ac:dyDescent="0.25">
      <c r="A7380" s="2">
        <v>6525</v>
      </c>
      <c r="B7380" s="4" t="s">
        <v>16032</v>
      </c>
      <c r="C7380" s="4" t="s">
        <v>16033</v>
      </c>
      <c r="D7380" s="52">
        <v>7829</v>
      </c>
      <c r="E7380" s="5" t="s">
        <v>13629</v>
      </c>
      <c r="F7380" s="5">
        <v>4</v>
      </c>
      <c r="G7380" s="5">
        <v>23</v>
      </c>
      <c r="H7380" s="5">
        <v>4959</v>
      </c>
      <c r="I7380" t="s">
        <v>29336</v>
      </c>
      <c r="J7380" s="46" t="s">
        <v>33104</v>
      </c>
      <c r="K7380" s="56"/>
      <c r="L7380" s="56"/>
      <c r="M7380" s="56">
        <f t="shared" si="568"/>
        <v>1921</v>
      </c>
      <c r="N7380" s="56"/>
      <c r="O7380" s="56">
        <f t="shared" si="569"/>
        <v>6</v>
      </c>
      <c r="P7380" s="56">
        <f t="shared" si="570"/>
        <v>7</v>
      </c>
      <c r="Q7380" s="2" t="str">
        <f t="shared" si="571"/>
        <v>&lt;a href="set04\he_august 10, 1920 - july 31, 1923\miscellaneous\sibley_trail_june_7,_1921_p4_he.pdf"&gt;Trail&lt;/a&gt;</v>
      </c>
    </row>
    <row r="7381" spans="1:17" x14ac:dyDescent="0.25">
      <c r="A7381" s="2">
        <v>7968</v>
      </c>
      <c r="B7381" s="4" t="s">
        <v>13195</v>
      </c>
      <c r="C7381" s="4" t="s">
        <v>1607</v>
      </c>
      <c r="D7381" s="52">
        <v>7829</v>
      </c>
      <c r="E7381" s="5" t="s">
        <v>13629</v>
      </c>
      <c r="F7381" s="5">
        <v>4</v>
      </c>
      <c r="G7381" s="5">
        <v>23</v>
      </c>
      <c r="H7381" s="5">
        <v>5058</v>
      </c>
      <c r="I7381" s="99" t="s">
        <v>29337</v>
      </c>
      <c r="J7381" s="46" t="s">
        <v>33104</v>
      </c>
      <c r="K7381" s="56"/>
      <c r="L7381" s="56"/>
      <c r="M7381" s="56">
        <f t="shared" si="568"/>
        <v>1921</v>
      </c>
      <c r="N7381" s="56"/>
      <c r="O7381" s="56">
        <f t="shared" si="569"/>
        <v>6</v>
      </c>
      <c r="P7381" s="56">
        <f t="shared" si="570"/>
        <v>7</v>
      </c>
      <c r="Q7381" s="2" t="str">
        <f t="shared" si="571"/>
        <v>&lt;a href="set04\he_august 10, 1920 - july 31, 1923\miscellaneous\walum_notes_june_7,_1921_p4_he.pdf"&gt;Notes&lt;/a&gt;</v>
      </c>
    </row>
    <row r="7382" spans="1:17" x14ac:dyDescent="0.25">
      <c r="A7382" s="2">
        <v>8400</v>
      </c>
      <c r="B7382" s="4" t="s">
        <v>15891</v>
      </c>
      <c r="C7382" s="4" t="s">
        <v>14887</v>
      </c>
      <c r="D7382" s="52">
        <v>7829</v>
      </c>
      <c r="E7382" s="5" t="s">
        <v>13629</v>
      </c>
      <c r="F7382" s="5">
        <v>5</v>
      </c>
      <c r="G7382" s="5">
        <v>23</v>
      </c>
      <c r="H7382" s="5">
        <v>5094</v>
      </c>
      <c r="I7382" t="s">
        <v>29338</v>
      </c>
      <c r="J7382" s="46" t="s">
        <v>33104</v>
      </c>
      <c r="K7382" s="56"/>
      <c r="L7382" s="56"/>
      <c r="M7382" s="56">
        <f t="shared" si="568"/>
        <v>1921</v>
      </c>
      <c r="N7382" s="56"/>
      <c r="O7382" s="56">
        <f t="shared" si="569"/>
        <v>6</v>
      </c>
      <c r="P7382" s="56">
        <f t="shared" si="570"/>
        <v>7</v>
      </c>
      <c r="Q7382" s="2" t="str">
        <f t="shared" si="571"/>
        <v>&lt;a href="set04\he_august 10, 1920 - july 31, 1923\miscellaneous\winsloe,_mrs_j_a_h_not_dead_june_7,_1921_p5_he.pdf"&gt;Not dead&lt;/a&gt;</v>
      </c>
    </row>
    <row r="7383" spans="1:17" x14ac:dyDescent="0.25">
      <c r="A7383" s="2">
        <v>3000</v>
      </c>
      <c r="B7383" s="4" t="s">
        <v>820</v>
      </c>
      <c r="C7383" s="4" t="s">
        <v>821</v>
      </c>
      <c r="D7383" s="52">
        <v>7831</v>
      </c>
      <c r="E7383" s="5" t="s">
        <v>13630</v>
      </c>
      <c r="F7383" s="5">
        <v>1</v>
      </c>
      <c r="G7383" s="5">
        <v>32</v>
      </c>
      <c r="H7383" s="5">
        <v>6588</v>
      </c>
      <c r="I7383" t="s">
        <v>30654</v>
      </c>
      <c r="J7383" s="46" t="s">
        <v>33120</v>
      </c>
      <c r="K7383" s="56"/>
      <c r="L7383" s="56"/>
      <c r="M7383" s="56">
        <f t="shared" si="568"/>
        <v>1921</v>
      </c>
      <c r="N7383" s="56"/>
      <c r="O7383" s="56">
        <f t="shared" si="569"/>
        <v>6</v>
      </c>
      <c r="P7383" s="56">
        <f t="shared" si="570"/>
        <v>9</v>
      </c>
      <c r="Q7383" s="2" t="str">
        <f t="shared" si="571"/>
        <v>&lt;a href="set03\tsr\tsr_october_26,_1916_-_august_3,_1922\miscellaneous\hoff,_o_b_and_son_to_reunion_wi_june_9,_1921_p1_tsr.pdf"&gt;Reunion in Wisconsin&lt;/a&gt;</v>
      </c>
    </row>
    <row r="7384" spans="1:17" x14ac:dyDescent="0.25">
      <c r="A7384" s="2">
        <v>5859</v>
      </c>
      <c r="B7384" s="4" t="s">
        <v>983</v>
      </c>
      <c r="C7384" s="4" t="s">
        <v>985</v>
      </c>
      <c r="D7384" s="52">
        <v>7831</v>
      </c>
      <c r="E7384" s="5" t="s">
        <v>13630</v>
      </c>
      <c r="F7384" s="5">
        <v>1</v>
      </c>
      <c r="G7384" s="5">
        <v>32</v>
      </c>
      <c r="H7384" s="5">
        <v>6714</v>
      </c>
      <c r="I7384" t="s">
        <v>30655</v>
      </c>
      <c r="J7384" s="46" t="s">
        <v>33120</v>
      </c>
      <c r="K7384" s="56"/>
      <c r="L7384" s="56"/>
      <c r="M7384" s="56">
        <f t="shared" si="568"/>
        <v>1921</v>
      </c>
      <c r="N7384" s="56"/>
      <c r="O7384" s="56">
        <f t="shared" si="569"/>
        <v>6</v>
      </c>
      <c r="P7384" s="56">
        <f t="shared" si="570"/>
        <v>9</v>
      </c>
      <c r="Q7384" s="2" t="str">
        <f t="shared" si="571"/>
        <v>&lt;a href="set03\tsr\tsr_october_26,_1916_-_august_3,_1922\miscellaneous\peterson,_syver_to_elswick_sask.__june_9,_1921_p1_tsr.pdf"&gt;to Elswick, Saskatchewan&lt;/a&gt;</v>
      </c>
    </row>
    <row r="7385" spans="1:17" x14ac:dyDescent="0.25">
      <c r="A7385" s="2">
        <v>4181</v>
      </c>
      <c r="B7385" s="4" t="s">
        <v>15976</v>
      </c>
      <c r="C7385" s="4" t="s">
        <v>10202</v>
      </c>
      <c r="D7385" s="52">
        <v>7836</v>
      </c>
      <c r="E7385" s="5" t="s">
        <v>13629</v>
      </c>
      <c r="F7385" s="5">
        <v>5</v>
      </c>
      <c r="G7385" s="5">
        <v>23</v>
      </c>
      <c r="H7385" s="5">
        <v>4831</v>
      </c>
      <c r="I7385" t="s">
        <v>29339</v>
      </c>
      <c r="J7385" s="46" t="s">
        <v>33104</v>
      </c>
      <c r="K7385" s="56"/>
      <c r="L7385" s="56"/>
      <c r="M7385" s="56">
        <f t="shared" si="568"/>
        <v>1921</v>
      </c>
      <c r="N7385" s="56"/>
      <c r="O7385" s="56">
        <f t="shared" si="569"/>
        <v>6</v>
      </c>
      <c r="P7385" s="56">
        <f t="shared" si="570"/>
        <v>14</v>
      </c>
      <c r="Q7385" s="2" t="str">
        <f t="shared" si="571"/>
        <v>&lt;a href="set04\he_august 10, 1920 - july 31, 1923\miscellaneous\karnak_news_june_14,_1921_p5_he.pdf"&gt;News&lt;/a&gt;</v>
      </c>
    </row>
    <row r="7386" spans="1:17" x14ac:dyDescent="0.25">
      <c r="A7386" s="2">
        <v>6365</v>
      </c>
      <c r="B7386" s="4" t="s">
        <v>16031</v>
      </c>
      <c r="C7386" s="4" t="s">
        <v>15427</v>
      </c>
      <c r="D7386" s="52">
        <v>7836</v>
      </c>
      <c r="E7386" s="5" t="s">
        <v>13629</v>
      </c>
      <c r="F7386" s="5">
        <v>5</v>
      </c>
      <c r="G7386" s="5">
        <v>23</v>
      </c>
      <c r="H7386" s="5">
        <v>4948</v>
      </c>
      <c r="I7386" t="s">
        <v>29340</v>
      </c>
      <c r="J7386" s="46" t="s">
        <v>33104</v>
      </c>
      <c r="K7386" s="56"/>
      <c r="L7386" s="56"/>
      <c r="M7386" s="56">
        <f t="shared" si="568"/>
        <v>1921</v>
      </c>
      <c r="N7386" s="56"/>
      <c r="O7386" s="56">
        <f t="shared" si="569"/>
        <v>6</v>
      </c>
      <c r="P7386" s="56">
        <f t="shared" si="570"/>
        <v>14</v>
      </c>
      <c r="Q7386" s="2" t="str">
        <f t="shared" si="571"/>
        <v>&lt;a href="set04\he_august 10, 1920 - july 31, 1923\miscellaneous\sabby,_christ_estate_final_account_and_distribution_june_14,_1921_p5_he.pdf"&gt;Estate Final Account Distribution&lt;/a&gt;</v>
      </c>
    </row>
    <row r="7387" spans="1:17" x14ac:dyDescent="0.25">
      <c r="A7387" s="2">
        <v>7435</v>
      </c>
      <c r="B7387" s="4" t="s">
        <v>16047</v>
      </c>
      <c r="C7387" s="4" t="s">
        <v>16048</v>
      </c>
      <c r="D7387" s="52">
        <v>7836</v>
      </c>
      <c r="E7387" s="5" t="s">
        <v>13629</v>
      </c>
      <c r="F7387" s="5">
        <v>5</v>
      </c>
      <c r="G7387" s="5">
        <v>23</v>
      </c>
      <c r="H7387" s="5">
        <v>4997</v>
      </c>
      <c r="I7387" s="99" t="s">
        <v>29341</v>
      </c>
      <c r="J7387" s="46" t="s">
        <v>33104</v>
      </c>
      <c r="K7387" s="56"/>
      <c r="L7387" s="56"/>
      <c r="M7387" s="56">
        <f t="shared" si="568"/>
        <v>1921</v>
      </c>
      <c r="N7387" s="56"/>
      <c r="O7387" s="56">
        <f t="shared" si="569"/>
        <v>6</v>
      </c>
      <c r="P7387" s="56">
        <f t="shared" si="570"/>
        <v>14</v>
      </c>
      <c r="Q7387" s="2" t="str">
        <f t="shared" si="571"/>
        <v>&lt;a href="set04\he_august 10, 1920 - july 31, 1923\miscellaneous\thoreson,_marcus_and_harold_travels_through_mt_june_14,_1921_p5_he.pdf"&gt;Travels through MT&lt;/a&gt;</v>
      </c>
    </row>
    <row r="7388" spans="1:17" x14ac:dyDescent="0.25">
      <c r="A7388" s="2">
        <v>3749</v>
      </c>
      <c r="B7388" s="4" t="s">
        <v>835</v>
      </c>
      <c r="C7388" s="4" t="s">
        <v>836</v>
      </c>
      <c r="D7388" s="52">
        <v>7838</v>
      </c>
      <c r="E7388" s="5" t="s">
        <v>13630</v>
      </c>
      <c r="F7388" s="5">
        <v>1</v>
      </c>
      <c r="G7388" s="5">
        <v>32</v>
      </c>
      <c r="H7388" s="5">
        <v>6597</v>
      </c>
      <c r="I7388" t="s">
        <v>30656</v>
      </c>
      <c r="J7388" s="46" t="s">
        <v>33120</v>
      </c>
      <c r="K7388" s="56"/>
      <c r="L7388" s="56"/>
      <c r="M7388" s="56">
        <f t="shared" si="568"/>
        <v>1921</v>
      </c>
      <c r="N7388" s="56"/>
      <c r="O7388" s="56">
        <f t="shared" si="569"/>
        <v>6</v>
      </c>
      <c r="P7388" s="56">
        <f t="shared" si="570"/>
        <v>16</v>
      </c>
      <c r="Q7388" s="2" t="str">
        <f t="shared" si="571"/>
        <v>&lt;a href="set03\tsr\tsr_october_26,_1916_-_august_3,_1922\miscellaneous\howden_farms_hailed_out_june_16,_1921_p1_tsr.pdf"&gt;Hailed out&lt;/a&gt;</v>
      </c>
    </row>
    <row r="7389" spans="1:17" x14ac:dyDescent="0.25">
      <c r="A7389" s="2">
        <v>400</v>
      </c>
      <c r="B7389" s="4" t="s">
        <v>15928</v>
      </c>
      <c r="C7389" s="4" t="s">
        <v>15422</v>
      </c>
      <c r="D7389" s="52">
        <v>7843</v>
      </c>
      <c r="E7389" s="5" t="s">
        <v>13629</v>
      </c>
      <c r="F7389" s="5">
        <v>5</v>
      </c>
      <c r="G7389" s="5">
        <v>23</v>
      </c>
      <c r="H7389" s="5">
        <v>4696</v>
      </c>
      <c r="I7389" t="s">
        <v>29342</v>
      </c>
      <c r="J7389" s="46" t="s">
        <v>33104</v>
      </c>
      <c r="K7389" s="56"/>
      <c r="L7389" s="56"/>
      <c r="M7389" s="56">
        <f t="shared" si="568"/>
        <v>1921</v>
      </c>
      <c r="N7389" s="56"/>
      <c r="O7389" s="56">
        <f t="shared" si="569"/>
        <v>6</v>
      </c>
      <c r="P7389" s="56">
        <f t="shared" si="570"/>
        <v>21</v>
      </c>
      <c r="Q7389" s="2" t="str">
        <f t="shared" si="571"/>
        <v>&lt;a href="set04\he_august 10, 1920 - july 31, 1923\miscellaneous\benson,_dr_r_d_to_live_work_in_mpls_june_21,_1921_p5_he.pdf"&gt;To live work in Mpls&lt;/a&gt;</v>
      </c>
    </row>
    <row r="7390" spans="1:17" x14ac:dyDescent="0.25">
      <c r="A7390" s="2">
        <v>4182</v>
      </c>
      <c r="B7390" s="4" t="s">
        <v>15976</v>
      </c>
      <c r="C7390" s="4" t="s">
        <v>10202</v>
      </c>
      <c r="D7390" s="52">
        <v>7843</v>
      </c>
      <c r="E7390" s="5" t="s">
        <v>13629</v>
      </c>
      <c r="F7390" s="5">
        <v>4</v>
      </c>
      <c r="G7390" s="5">
        <v>23</v>
      </c>
      <c r="H7390" s="5">
        <v>4832</v>
      </c>
      <c r="I7390" t="s">
        <v>29343</v>
      </c>
      <c r="J7390" s="46" t="s">
        <v>33104</v>
      </c>
      <c r="K7390" s="56"/>
      <c r="L7390" s="56"/>
      <c r="M7390" s="56">
        <f t="shared" si="568"/>
        <v>1921</v>
      </c>
      <c r="N7390" s="56"/>
      <c r="O7390" s="56">
        <f t="shared" si="569"/>
        <v>6</v>
      </c>
      <c r="P7390" s="56">
        <f t="shared" si="570"/>
        <v>21</v>
      </c>
      <c r="Q7390" s="2" t="str">
        <f t="shared" si="571"/>
        <v>&lt;a href="set04\he_august 10, 1920 - july 31, 1923\miscellaneous\karnak_news_june_21,_1921_p4_he.pdf"&gt;News&lt;/a&gt;</v>
      </c>
    </row>
    <row r="7391" spans="1:17" x14ac:dyDescent="0.25">
      <c r="A7391" s="2">
        <v>7969</v>
      </c>
      <c r="B7391" s="4" t="s">
        <v>13195</v>
      </c>
      <c r="C7391" s="4" t="s">
        <v>1607</v>
      </c>
      <c r="D7391" s="52">
        <v>7843</v>
      </c>
      <c r="E7391" s="5" t="s">
        <v>13629</v>
      </c>
      <c r="F7391" s="5">
        <v>5</v>
      </c>
      <c r="G7391" s="5">
        <v>23</v>
      </c>
      <c r="H7391" s="5">
        <v>5059</v>
      </c>
      <c r="I7391" s="99" t="s">
        <v>29344</v>
      </c>
      <c r="J7391" s="46" t="s">
        <v>33104</v>
      </c>
      <c r="K7391" s="56"/>
      <c r="L7391" s="56"/>
      <c r="M7391" s="56">
        <f t="shared" si="568"/>
        <v>1921</v>
      </c>
      <c r="N7391" s="56"/>
      <c r="O7391" s="56">
        <f t="shared" si="569"/>
        <v>6</v>
      </c>
      <c r="P7391" s="56">
        <f t="shared" si="570"/>
        <v>21</v>
      </c>
      <c r="Q7391" s="2" t="str">
        <f t="shared" si="571"/>
        <v>&lt;a href="set04\he_august 10, 1920 - july 31, 1923\miscellaneous\walum_notes_june_21,_1921_p5_he.pdf"&gt;Notes&lt;/a&gt;</v>
      </c>
    </row>
    <row r="7392" spans="1:17" x14ac:dyDescent="0.25">
      <c r="A7392" s="2">
        <v>3840</v>
      </c>
      <c r="B7392" s="4" t="s">
        <v>515</v>
      </c>
      <c r="C7392" s="4" t="s">
        <v>848</v>
      </c>
      <c r="D7392" s="52">
        <v>7845</v>
      </c>
      <c r="E7392" s="5" t="s">
        <v>13630</v>
      </c>
      <c r="F7392" s="5">
        <v>4</v>
      </c>
      <c r="G7392" s="5">
        <v>32</v>
      </c>
      <c r="H7392" s="5">
        <v>6606</v>
      </c>
      <c r="I7392" t="s">
        <v>30657</v>
      </c>
      <c r="J7392" s="46" t="s">
        <v>33120</v>
      </c>
      <c r="K7392" s="56"/>
      <c r="L7392" s="56"/>
      <c r="M7392" s="56">
        <f t="shared" si="568"/>
        <v>1921</v>
      </c>
      <c r="N7392" s="56"/>
      <c r="O7392" s="56">
        <f t="shared" si="569"/>
        <v>6</v>
      </c>
      <c r="P7392" s="56">
        <f t="shared" si="570"/>
        <v>23</v>
      </c>
      <c r="Q7392" s="2" t="str">
        <f t="shared" si="571"/>
        <v>&lt;a href="set03\tsr\tsr_october_26,_1916_-_august_3,_1922\miscellaneous\jackson,_melvin_home_from_rochester_hosp._june_23,_1921_p4_tsr.pdf"&gt;Home from Rochester Hosp&lt;/a&gt;</v>
      </c>
    </row>
    <row r="7393" spans="1:17" x14ac:dyDescent="0.25">
      <c r="A7393" s="2">
        <v>190</v>
      </c>
      <c r="B7393" s="4" t="s">
        <v>616</v>
      </c>
      <c r="C7393" s="4" t="s">
        <v>15921</v>
      </c>
      <c r="D7393" s="52">
        <v>7850</v>
      </c>
      <c r="E7393" s="5" t="s">
        <v>13629</v>
      </c>
      <c r="F7393" s="5">
        <v>5</v>
      </c>
      <c r="G7393" s="5">
        <v>23</v>
      </c>
      <c r="H7393" s="5">
        <v>4680</v>
      </c>
      <c r="I7393" t="s">
        <v>29345</v>
      </c>
      <c r="J7393" s="46" t="s">
        <v>33104</v>
      </c>
      <c r="K7393" s="56"/>
      <c r="L7393" s="56"/>
      <c r="M7393" s="56">
        <f t="shared" si="568"/>
        <v>1921</v>
      </c>
      <c r="N7393" s="56"/>
      <c r="O7393" s="56">
        <f t="shared" si="569"/>
        <v>6</v>
      </c>
      <c r="P7393" s="56">
        <f t="shared" si="570"/>
        <v>28</v>
      </c>
      <c r="Q7393" s="2" t="str">
        <f t="shared" si="571"/>
        <v>&lt;a href="set04\he_august 10, 1920 - july 31, 1923\miscellaneous\anderson,_verna_j_graduates_from_nd_ag_coll_june_28,_1921_p5_he.pdf"&gt;Graduates from ND Ag Coll&lt;/a&gt;</v>
      </c>
    </row>
    <row r="7394" spans="1:17" x14ac:dyDescent="0.25">
      <c r="A7394" s="2">
        <v>5030</v>
      </c>
      <c r="B7394" s="4" t="s">
        <v>934</v>
      </c>
      <c r="C7394" s="4" t="s">
        <v>15921</v>
      </c>
      <c r="D7394" s="52">
        <v>7850</v>
      </c>
      <c r="E7394" s="5" t="s">
        <v>13629</v>
      </c>
      <c r="F7394" s="5">
        <v>5</v>
      </c>
      <c r="G7394" s="5">
        <v>23</v>
      </c>
      <c r="H7394" s="5">
        <v>4880</v>
      </c>
      <c r="I7394" t="s">
        <v>29346</v>
      </c>
      <c r="J7394" s="46" t="s">
        <v>33104</v>
      </c>
      <c r="K7394" s="56"/>
      <c r="L7394" s="56"/>
      <c r="M7394" s="56">
        <f t="shared" si="568"/>
        <v>1921</v>
      </c>
      <c r="N7394" s="56"/>
      <c r="O7394" s="56">
        <f t="shared" si="569"/>
        <v>6</v>
      </c>
      <c r="P7394" s="56">
        <f t="shared" si="570"/>
        <v>28</v>
      </c>
      <c r="Q7394" s="2" t="str">
        <f t="shared" si="571"/>
        <v>&lt;a href="set04\he_august 10, 1920 - july 31, 1923\miscellaneous\mcdermott,_avelyn_graduates_from_nd_ag_coll_june_28,_1921_p5_he.pdf"&gt;Graduates from ND Ag Coll&lt;/a&gt;</v>
      </c>
    </row>
    <row r="7395" spans="1:17" x14ac:dyDescent="0.25">
      <c r="A7395" s="2">
        <v>5613</v>
      </c>
      <c r="B7395" s="4" t="s">
        <v>14863</v>
      </c>
      <c r="C7395" s="4" t="s">
        <v>13121</v>
      </c>
      <c r="D7395" s="52">
        <v>7850</v>
      </c>
      <c r="E7395" s="5" t="s">
        <v>13629</v>
      </c>
      <c r="F7395" s="5">
        <v>5</v>
      </c>
      <c r="G7395" s="5">
        <v>23</v>
      </c>
      <c r="H7395" s="5">
        <v>4910</v>
      </c>
      <c r="I7395" t="s">
        <v>29347</v>
      </c>
      <c r="J7395" s="46" t="s">
        <v>33104</v>
      </c>
      <c r="K7395" s="56"/>
      <c r="L7395" s="56"/>
      <c r="M7395" s="56">
        <f t="shared" si="568"/>
        <v>1921</v>
      </c>
      <c r="N7395" s="56"/>
      <c r="O7395" s="56">
        <f t="shared" si="569"/>
        <v>6</v>
      </c>
      <c r="P7395" s="56">
        <f t="shared" si="570"/>
        <v>28</v>
      </c>
      <c r="Q7395" s="2" t="str">
        <f t="shared" si="571"/>
        <v>&lt;a href="set04\he_august 10, 1920 - july 31, 1923\miscellaneous\olsen,_rev_sigurd_leaves_for_mn_june_28,_1921_p5_he.pdf"&gt;Leaves for MN&lt;/a&gt;</v>
      </c>
    </row>
    <row r="7396" spans="1:17" x14ac:dyDescent="0.25">
      <c r="A7396" s="2">
        <v>6223</v>
      </c>
      <c r="B7396" s="4" t="s">
        <v>1014</v>
      </c>
      <c r="C7396" s="4" t="s">
        <v>15921</v>
      </c>
      <c r="D7396" s="52">
        <v>7850</v>
      </c>
      <c r="E7396" s="5" t="s">
        <v>13629</v>
      </c>
      <c r="F7396" s="5">
        <v>5</v>
      </c>
      <c r="G7396" s="5">
        <v>23</v>
      </c>
      <c r="H7396" s="5">
        <v>4941</v>
      </c>
      <c r="I7396" t="s">
        <v>29348</v>
      </c>
      <c r="J7396" s="46" t="s">
        <v>33104</v>
      </c>
      <c r="K7396" s="56"/>
      <c r="L7396" s="56"/>
      <c r="M7396" s="56">
        <f t="shared" si="568"/>
        <v>1921</v>
      </c>
      <c r="N7396" s="56"/>
      <c r="O7396" s="56">
        <f t="shared" si="569"/>
        <v>6</v>
      </c>
      <c r="P7396" s="56">
        <f t="shared" si="570"/>
        <v>28</v>
      </c>
      <c r="Q7396" s="2" t="str">
        <f t="shared" si="571"/>
        <v>&lt;a href="set04\he_august 10, 1920 - july 31, 1923\miscellaneous\richardson,_harry_g_graduates_from_nd_ag_coll_june_28,_1921_p5_he.pdf"&gt;Graduates from ND Ag Coll&lt;/a&gt;</v>
      </c>
    </row>
    <row r="7397" spans="1:17" x14ac:dyDescent="0.25">
      <c r="A7397" s="2">
        <v>7970</v>
      </c>
      <c r="B7397" s="4" t="s">
        <v>13195</v>
      </c>
      <c r="C7397" s="4" t="s">
        <v>1607</v>
      </c>
      <c r="D7397" s="52">
        <v>7850</v>
      </c>
      <c r="E7397" s="5" t="s">
        <v>13629</v>
      </c>
      <c r="F7397" s="5">
        <v>5</v>
      </c>
      <c r="G7397" s="5">
        <v>23</v>
      </c>
      <c r="H7397" s="5">
        <v>5060</v>
      </c>
      <c r="I7397" s="99" t="s">
        <v>29349</v>
      </c>
      <c r="J7397" s="46" t="s">
        <v>33104</v>
      </c>
      <c r="K7397" s="56"/>
      <c r="L7397" s="56"/>
      <c r="M7397" s="56">
        <f t="shared" si="568"/>
        <v>1921</v>
      </c>
      <c r="N7397" s="56"/>
      <c r="O7397" s="56">
        <f t="shared" si="569"/>
        <v>6</v>
      </c>
      <c r="P7397" s="56">
        <f t="shared" si="570"/>
        <v>28</v>
      </c>
      <c r="Q7397" s="2" t="str">
        <f t="shared" si="571"/>
        <v>&lt;a href="set04\he_august 10, 1920 - july 31, 1923\miscellaneous\walum_notes_june_28,_1921_p5_he.pdf"&gt;Notes&lt;/a&gt;</v>
      </c>
    </row>
    <row r="7398" spans="1:17" x14ac:dyDescent="0.25">
      <c r="A7398" s="2">
        <v>189</v>
      </c>
      <c r="B7398" s="4" t="s">
        <v>616</v>
      </c>
      <c r="C7398" s="4" t="s">
        <v>617</v>
      </c>
      <c r="D7398" s="52">
        <v>7852</v>
      </c>
      <c r="E7398" s="5" t="s">
        <v>13630</v>
      </c>
      <c r="F7398" s="5">
        <v>4</v>
      </c>
      <c r="G7398" s="5">
        <v>32</v>
      </c>
      <c r="H7398" s="5">
        <v>6431</v>
      </c>
      <c r="I7398" t="s">
        <v>30658</v>
      </c>
      <c r="J7398" s="46" t="s">
        <v>33120</v>
      </c>
      <c r="K7398" s="56"/>
      <c r="L7398" s="56"/>
      <c r="M7398" s="56">
        <f t="shared" si="568"/>
        <v>1921</v>
      </c>
      <c r="N7398" s="56"/>
      <c r="O7398" s="56">
        <f t="shared" si="569"/>
        <v>6</v>
      </c>
      <c r="P7398" s="56">
        <f t="shared" si="570"/>
        <v>30</v>
      </c>
      <c r="Q7398" s="2" t="str">
        <f t="shared" si="571"/>
        <v>&lt;a href="set03\tsr\tsr_october_26,_1916_-_august_3,_1922\miscellaneous\anderson,_verna_j_graduates_ag_high_school_june_30,_1921_p4_tsr.pdf"&gt;Graduates Ag High School&lt;/a&gt;</v>
      </c>
    </row>
    <row r="7399" spans="1:17" x14ac:dyDescent="0.25">
      <c r="A7399" s="2">
        <v>705</v>
      </c>
      <c r="B7399" s="4" t="s">
        <v>669</v>
      </c>
      <c r="C7399" s="4" t="s">
        <v>617</v>
      </c>
      <c r="D7399" s="52">
        <v>7852</v>
      </c>
      <c r="E7399" s="5" t="s">
        <v>13630</v>
      </c>
      <c r="F7399" s="5">
        <v>4</v>
      </c>
      <c r="G7399" s="5">
        <v>32</v>
      </c>
      <c r="H7399" s="5">
        <v>6468</v>
      </c>
      <c r="I7399" t="s">
        <v>30659</v>
      </c>
      <c r="J7399" s="46" t="s">
        <v>33120</v>
      </c>
      <c r="K7399" s="56"/>
      <c r="L7399" s="56"/>
      <c r="M7399" s="56">
        <f t="shared" si="568"/>
        <v>1921</v>
      </c>
      <c r="N7399" s="56"/>
      <c r="O7399" s="56">
        <f t="shared" si="569"/>
        <v>6</v>
      </c>
      <c r="P7399" s="56">
        <f t="shared" si="570"/>
        <v>30</v>
      </c>
      <c r="Q7399" s="2" t="str">
        <f t="shared" si="571"/>
        <v>&lt;a href="set03\tsr\tsr_october_26,_1916_-_august_3,_1922\miscellaneous\byington,_nina_graduates_ag_high_school_june_30,_1921_p4_tsr.pdf"&gt;Graduates Ag High School&lt;/a&gt;</v>
      </c>
    </row>
    <row r="7400" spans="1:17" x14ac:dyDescent="0.25">
      <c r="A7400" s="2">
        <v>5031</v>
      </c>
      <c r="B7400" s="4" t="s">
        <v>934</v>
      </c>
      <c r="C7400" s="4" t="s">
        <v>935</v>
      </c>
      <c r="D7400" s="52">
        <v>7852</v>
      </c>
      <c r="E7400" s="5" t="s">
        <v>13630</v>
      </c>
      <c r="F7400" s="5">
        <v>4</v>
      </c>
      <c r="G7400" s="5">
        <v>32</v>
      </c>
      <c r="H7400" s="5">
        <v>6676</v>
      </c>
      <c r="I7400" t="s">
        <v>30660</v>
      </c>
      <c r="J7400" s="46" t="s">
        <v>33120</v>
      </c>
      <c r="K7400" s="56"/>
      <c r="L7400" s="56"/>
      <c r="M7400" s="56">
        <f t="shared" si="568"/>
        <v>1921</v>
      </c>
      <c r="N7400" s="56"/>
      <c r="O7400" s="56">
        <f t="shared" si="569"/>
        <v>6</v>
      </c>
      <c r="P7400" s="56">
        <f t="shared" si="570"/>
        <v>30</v>
      </c>
      <c r="Q7400" s="2" t="str">
        <f t="shared" si="571"/>
        <v>&lt;a href="set03\tsr\tsr_october_26,_1916_-_august_3,_1922\miscellaneous\mcdermott,_avelyn_graduates_nd_ag_college_june_30,_1921_p4_tsr.pdf"&gt;Graduates ND Ag College&lt;/a&gt;</v>
      </c>
    </row>
    <row r="7401" spans="1:17" x14ac:dyDescent="0.25">
      <c r="A7401" s="2">
        <v>6180</v>
      </c>
      <c r="B7401" s="4" t="s">
        <v>1000</v>
      </c>
      <c r="C7401" s="4" t="s">
        <v>1001</v>
      </c>
      <c r="D7401" s="52">
        <v>7852</v>
      </c>
      <c r="E7401" s="5" t="s">
        <v>13630</v>
      </c>
      <c r="F7401" s="5">
        <v>1</v>
      </c>
      <c r="G7401" s="5">
        <v>32</v>
      </c>
      <c r="H7401" s="5">
        <v>6726</v>
      </c>
      <c r="I7401" t="s">
        <v>30661</v>
      </c>
      <c r="J7401" s="46" t="s">
        <v>33120</v>
      </c>
      <c r="K7401" s="56"/>
      <c r="L7401" s="56"/>
      <c r="M7401" s="56">
        <f t="shared" si="568"/>
        <v>1921</v>
      </c>
      <c r="N7401" s="56"/>
      <c r="O7401" s="56">
        <f t="shared" si="569"/>
        <v>6</v>
      </c>
      <c r="P7401" s="56">
        <f t="shared" si="570"/>
        <v>30</v>
      </c>
      <c r="Q7401" s="2" t="str">
        <f t="shared" si="571"/>
        <v>&lt;a href="set03\tsr\tsr_october_26,_1916_-_august_3,_1922\miscellaneous\rhodes,_alonzo_wing_walker_jumps_june_30,_1921_p1_tsr.pdf"&gt;Wing Walker jumps&lt;/a&gt;</v>
      </c>
    </row>
    <row r="7402" spans="1:17" x14ac:dyDescent="0.25">
      <c r="A7402" s="2">
        <v>6222</v>
      </c>
      <c r="B7402" s="4" t="s">
        <v>1014</v>
      </c>
      <c r="C7402" s="4" t="s">
        <v>617</v>
      </c>
      <c r="D7402" s="52">
        <v>7852</v>
      </c>
      <c r="E7402" s="5" t="s">
        <v>13630</v>
      </c>
      <c r="F7402" s="5">
        <v>4</v>
      </c>
      <c r="G7402" s="5">
        <v>32</v>
      </c>
      <c r="H7402" s="5">
        <v>6737</v>
      </c>
      <c r="I7402" t="s">
        <v>30662</v>
      </c>
      <c r="J7402" s="46" t="s">
        <v>33120</v>
      </c>
      <c r="K7402" s="56"/>
      <c r="L7402" s="56"/>
      <c r="M7402" s="56">
        <f t="shared" si="568"/>
        <v>1921</v>
      </c>
      <c r="N7402" s="56"/>
      <c r="O7402" s="56">
        <f t="shared" si="569"/>
        <v>6</v>
      </c>
      <c r="P7402" s="56">
        <f t="shared" si="570"/>
        <v>30</v>
      </c>
      <c r="Q7402" s="2" t="str">
        <f t="shared" si="571"/>
        <v>&lt;a href="set03\tsr\tsr_october_26,_1916_-_august_3,_1922\miscellaneous\richardson,_harry_g_graduates_ag_high_school_june_30,_1921_p4_tsr.pdf"&gt;Graduates Ag High School&lt;/a&gt;</v>
      </c>
    </row>
    <row r="7403" spans="1:17" x14ac:dyDescent="0.25">
      <c r="A7403" s="2">
        <v>6350</v>
      </c>
      <c r="B7403" s="4" t="s">
        <v>1019</v>
      </c>
      <c r="C7403" s="4" t="s">
        <v>1020</v>
      </c>
      <c r="D7403" s="52">
        <v>7852</v>
      </c>
      <c r="E7403" s="5" t="s">
        <v>13630</v>
      </c>
      <c r="F7403" s="5">
        <v>1</v>
      </c>
      <c r="G7403" s="5">
        <v>32</v>
      </c>
      <c r="H7403" s="5">
        <v>6740</v>
      </c>
      <c r="I7403" t="s">
        <v>30663</v>
      </c>
      <c r="J7403" s="46" t="s">
        <v>33120</v>
      </c>
      <c r="K7403" s="56"/>
      <c r="L7403" s="56"/>
      <c r="M7403" s="56">
        <f t="shared" si="568"/>
        <v>1921</v>
      </c>
      <c r="N7403" s="56"/>
      <c r="O7403" s="56">
        <f t="shared" si="569"/>
        <v>6</v>
      </c>
      <c r="P7403" s="56">
        <f t="shared" si="570"/>
        <v>30</v>
      </c>
      <c r="Q7403" s="2" t="str">
        <f t="shared" si="571"/>
        <v>&lt;a href="set03\tsr\tsr_october_26,_1916_-_august_3,_1922\miscellaneous\russell,_h_l_rides_again_june_30,_1921_p1_tsr.pdf"&gt;Rides again&lt;/a&gt;</v>
      </c>
    </row>
    <row r="7404" spans="1:17" x14ac:dyDescent="0.25">
      <c r="A7404" s="2">
        <v>1703</v>
      </c>
      <c r="B7404" s="4" t="s">
        <v>15407</v>
      </c>
      <c r="C7404" s="4" t="s">
        <v>15945</v>
      </c>
      <c r="D7404" s="52">
        <v>7857</v>
      </c>
      <c r="E7404" s="5" t="s">
        <v>13629</v>
      </c>
      <c r="F7404" s="5">
        <v>5</v>
      </c>
      <c r="G7404" s="5">
        <v>23</v>
      </c>
      <c r="H7404" s="5">
        <v>4721</v>
      </c>
      <c r="I7404" t="s">
        <v>29350</v>
      </c>
      <c r="J7404" s="46" t="s">
        <v>33104</v>
      </c>
      <c r="K7404" s="56"/>
      <c r="L7404" s="56"/>
      <c r="M7404" s="56">
        <f t="shared" si="568"/>
        <v>1921</v>
      </c>
      <c r="N7404" s="56"/>
      <c r="O7404" s="56">
        <f t="shared" si="569"/>
        <v>7</v>
      </c>
      <c r="P7404" s="56">
        <f t="shared" si="570"/>
        <v>5</v>
      </c>
      <c r="Q7404" s="2" t="str">
        <f t="shared" si="571"/>
        <v>&lt;a href="set04\he_august 10, 1920 - july 31, 1923\miscellaneous\dunnum,_orney_now_at_camp_vail_july_5,_1921_p5_he.pdf"&gt;Now at Camp Vail&lt;/a&gt;</v>
      </c>
    </row>
    <row r="7405" spans="1:17" x14ac:dyDescent="0.25">
      <c r="A7405" s="2">
        <v>3950</v>
      </c>
      <c r="B7405" s="4" t="s">
        <v>15968</v>
      </c>
      <c r="C7405" s="4" t="s">
        <v>610</v>
      </c>
      <c r="D7405" s="52">
        <v>7857</v>
      </c>
      <c r="E7405" s="5" t="s">
        <v>13629</v>
      </c>
      <c r="F7405" s="5">
        <v>5</v>
      </c>
      <c r="G7405" s="5">
        <v>23</v>
      </c>
      <c r="H7405" s="5">
        <v>4794</v>
      </c>
      <c r="I7405" t="s">
        <v>29351</v>
      </c>
      <c r="J7405" s="46" t="s">
        <v>33104</v>
      </c>
      <c r="K7405" s="56"/>
      <c r="L7405" s="56"/>
      <c r="M7405" s="56">
        <f t="shared" si="568"/>
        <v>1921</v>
      </c>
      <c r="N7405" s="56"/>
      <c r="O7405" s="56">
        <f t="shared" si="569"/>
        <v>7</v>
      </c>
      <c r="P7405" s="56">
        <f t="shared" si="570"/>
        <v>5</v>
      </c>
      <c r="Q7405" s="2" t="str">
        <f t="shared" si="571"/>
        <v>&lt;a href="set04\he_august 10, 1920 - july 31, 1923\miscellaneous\johnson,_albert_l_appendicitis_july_5,_1921_p5_he.pdf"&gt;Appendicitis&lt;/a&gt;</v>
      </c>
    </row>
    <row r="7406" spans="1:17" x14ac:dyDescent="0.25">
      <c r="A7406" s="2">
        <v>6179</v>
      </c>
      <c r="B7406" s="4" t="s">
        <v>1000</v>
      </c>
      <c r="C7406" s="4" t="s">
        <v>102</v>
      </c>
      <c r="D7406" s="52">
        <v>7857</v>
      </c>
      <c r="E7406" s="5" t="s">
        <v>13629</v>
      </c>
      <c r="F7406" s="5">
        <v>1</v>
      </c>
      <c r="G7406" s="5">
        <v>23</v>
      </c>
      <c r="H7406" s="5">
        <v>4940</v>
      </c>
      <c r="I7406" t="s">
        <v>29352</v>
      </c>
      <c r="J7406" s="46" t="s">
        <v>33104</v>
      </c>
      <c r="K7406" s="56"/>
      <c r="L7406" s="56"/>
      <c r="M7406" s="56">
        <f t="shared" si="568"/>
        <v>1921</v>
      </c>
      <c r="N7406" s="56"/>
      <c r="O7406" s="56">
        <f t="shared" si="569"/>
        <v>7</v>
      </c>
      <c r="P7406" s="56">
        <f t="shared" si="570"/>
        <v>5</v>
      </c>
      <c r="Q7406" s="2" t="str">
        <f t="shared" si="571"/>
        <v>&lt;a href="set04\he_august 10, 1920 - july 31, 1923\miscellaneous\rhodes,_alonzo_narrow_escape_july_5,_1921_p1_he.pdf"&gt;Narrow Escape&lt;/a&gt;</v>
      </c>
    </row>
    <row r="7407" spans="1:17" x14ac:dyDescent="0.25">
      <c r="A7407" s="2">
        <v>6526</v>
      </c>
      <c r="B7407" s="4" t="s">
        <v>16032</v>
      </c>
      <c r="C7407" s="4" t="s">
        <v>16033</v>
      </c>
      <c r="D7407" s="52">
        <v>7857</v>
      </c>
      <c r="E7407" s="5" t="s">
        <v>13629</v>
      </c>
      <c r="F7407" s="5">
        <v>5</v>
      </c>
      <c r="G7407" s="5">
        <v>23</v>
      </c>
      <c r="H7407" s="5">
        <v>4956</v>
      </c>
      <c r="I7407" t="s">
        <v>29353</v>
      </c>
      <c r="J7407" s="46" t="s">
        <v>33104</v>
      </c>
      <c r="K7407" s="56"/>
      <c r="L7407" s="56"/>
      <c r="M7407" s="56">
        <f t="shared" si="568"/>
        <v>1921</v>
      </c>
      <c r="N7407" s="56"/>
      <c r="O7407" s="56">
        <f t="shared" si="569"/>
        <v>7</v>
      </c>
      <c r="P7407" s="56">
        <f t="shared" si="570"/>
        <v>5</v>
      </c>
      <c r="Q7407" s="2" t="str">
        <f t="shared" si="571"/>
        <v>&lt;a href="set04\he_august 10, 1920 - july 31, 1923\miscellaneous\sibley_trail_july_5,_1921_p5_he.pdf"&gt;Trail&lt;/a&gt;</v>
      </c>
    </row>
    <row r="7408" spans="1:17" x14ac:dyDescent="0.25">
      <c r="A7408" s="2">
        <v>7971</v>
      </c>
      <c r="B7408" s="4" t="s">
        <v>13195</v>
      </c>
      <c r="C7408" s="4" t="s">
        <v>1607</v>
      </c>
      <c r="D7408" s="52">
        <v>7857</v>
      </c>
      <c r="E7408" s="5" t="s">
        <v>13629</v>
      </c>
      <c r="F7408" s="5">
        <v>5</v>
      </c>
      <c r="G7408" s="5">
        <v>23</v>
      </c>
      <c r="H7408" s="5">
        <v>5054</v>
      </c>
      <c r="I7408" s="99" t="s">
        <v>29354</v>
      </c>
      <c r="J7408" s="46" t="s">
        <v>33104</v>
      </c>
      <c r="K7408" s="56"/>
      <c r="L7408" s="56"/>
      <c r="M7408" s="56">
        <f t="shared" si="568"/>
        <v>1921</v>
      </c>
      <c r="N7408" s="56"/>
      <c r="O7408" s="56">
        <f t="shared" si="569"/>
        <v>7</v>
      </c>
      <c r="P7408" s="56">
        <f t="shared" si="570"/>
        <v>5</v>
      </c>
      <c r="Q7408" s="2" t="str">
        <f t="shared" si="571"/>
        <v>&lt;a href="set04\he_august 10, 1920 - july 31, 1923\miscellaneous\walum_notes_july_5,_1921_p5_he.pdf"&gt;Notes&lt;/a&gt;</v>
      </c>
    </row>
    <row r="7409" spans="1:17" x14ac:dyDescent="0.25">
      <c r="A7409" s="2">
        <v>696</v>
      </c>
      <c r="B7409" s="4" t="s">
        <v>659</v>
      </c>
      <c r="C7409" s="4" t="s">
        <v>664</v>
      </c>
      <c r="D7409" s="52">
        <v>7859</v>
      </c>
      <c r="E7409" s="5" t="s">
        <v>13630</v>
      </c>
      <c r="F7409" s="5">
        <v>1</v>
      </c>
      <c r="G7409" s="5">
        <v>32</v>
      </c>
      <c r="H7409" s="5">
        <v>6462</v>
      </c>
      <c r="I7409" t="s">
        <v>30664</v>
      </c>
      <c r="J7409" s="46" t="s">
        <v>33120</v>
      </c>
      <c r="K7409" s="56"/>
      <c r="L7409" s="56"/>
      <c r="M7409" s="56">
        <f t="shared" si="568"/>
        <v>1921</v>
      </c>
      <c r="N7409" s="56"/>
      <c r="O7409" s="56">
        <f t="shared" si="569"/>
        <v>7</v>
      </c>
      <c r="P7409" s="56">
        <f t="shared" si="570"/>
        <v>7</v>
      </c>
      <c r="Q7409" s="2" t="str">
        <f t="shared" si="571"/>
        <v>&lt;a href="set03\tsr\tsr_october_26,_1916_-_august_3,_1922\miscellaneous\byington,_j_s_ny_visitors_july_7,_1921_p1_tsr.pdf"&gt;NY Visitors&lt;/a&gt;</v>
      </c>
    </row>
    <row r="7410" spans="1:17" x14ac:dyDescent="0.25">
      <c r="A7410" s="2">
        <v>4183</v>
      </c>
      <c r="B7410" s="4" t="s">
        <v>15976</v>
      </c>
      <c r="C7410" s="4" t="s">
        <v>10202</v>
      </c>
      <c r="D7410" s="52">
        <v>7864</v>
      </c>
      <c r="E7410" s="5" t="s">
        <v>13629</v>
      </c>
      <c r="F7410" s="5">
        <v>4</v>
      </c>
      <c r="G7410" s="5">
        <v>23</v>
      </c>
      <c r="H7410" s="5">
        <v>4830</v>
      </c>
      <c r="I7410" t="s">
        <v>29355</v>
      </c>
      <c r="J7410" s="46" t="s">
        <v>33104</v>
      </c>
      <c r="K7410" s="56"/>
      <c r="L7410" s="56"/>
      <c r="M7410" s="56">
        <f t="shared" si="568"/>
        <v>1921</v>
      </c>
      <c r="N7410" s="56"/>
      <c r="O7410" s="56">
        <f t="shared" si="569"/>
        <v>7</v>
      </c>
      <c r="P7410" s="56">
        <f t="shared" si="570"/>
        <v>12</v>
      </c>
      <c r="Q7410" s="2" t="str">
        <f t="shared" si="571"/>
        <v>&lt;a href="set04\he_august 10, 1920 - july 31, 1923\miscellaneous\karnak_news_july_12,_1921_p4_he.pdf"&gt;News&lt;/a&gt;</v>
      </c>
    </row>
    <row r="7411" spans="1:17" x14ac:dyDescent="0.25">
      <c r="A7411" s="2">
        <v>7972</v>
      </c>
      <c r="B7411" s="4" t="s">
        <v>13195</v>
      </c>
      <c r="C7411" s="4" t="s">
        <v>1607</v>
      </c>
      <c r="D7411" s="52">
        <v>7864</v>
      </c>
      <c r="E7411" s="5" t="s">
        <v>13629</v>
      </c>
      <c r="F7411" s="5">
        <v>5</v>
      </c>
      <c r="G7411" s="5">
        <v>23</v>
      </c>
      <c r="H7411" s="5">
        <v>5055</v>
      </c>
      <c r="I7411" s="99" t="s">
        <v>29356</v>
      </c>
      <c r="J7411" s="46" t="s">
        <v>33104</v>
      </c>
      <c r="K7411" s="56"/>
      <c r="L7411" s="56"/>
      <c r="M7411" s="56">
        <f t="shared" ref="M7411:M7474" si="572">YEAR(D7411)</f>
        <v>1921</v>
      </c>
      <c r="N7411" s="56"/>
      <c r="O7411" s="56">
        <f t="shared" ref="O7411:O7474" si="573">MONTH(D7411)</f>
        <v>7</v>
      </c>
      <c r="P7411" s="56">
        <f t="shared" ref="P7411:P7474" si="574">DAY(D7411)</f>
        <v>12</v>
      </c>
      <c r="Q7411" s="2" t="str">
        <f t="shared" si="571"/>
        <v>&lt;a href="set04\he_august 10, 1920 - july 31, 1923\miscellaneous\walum_notes_july_12,_1921_p5_he.pdf"&gt;Notes&lt;/a&gt;</v>
      </c>
    </row>
    <row r="7412" spans="1:17" x14ac:dyDescent="0.25">
      <c r="A7412" s="2">
        <v>713</v>
      </c>
      <c r="B7412" s="4" t="s">
        <v>672</v>
      </c>
      <c r="C7412" s="4" t="s">
        <v>673</v>
      </c>
      <c r="D7412" s="52">
        <v>7866</v>
      </c>
      <c r="E7412" s="5" t="s">
        <v>13630</v>
      </c>
      <c r="F7412" s="5">
        <v>4</v>
      </c>
      <c r="G7412" s="5">
        <v>32</v>
      </c>
      <c r="H7412" s="5">
        <v>6471</v>
      </c>
      <c r="I7412" t="s">
        <v>30665</v>
      </c>
      <c r="J7412" s="46" t="s">
        <v>33120</v>
      </c>
      <c r="K7412" s="56"/>
      <c r="L7412" s="56"/>
      <c r="M7412" s="56">
        <f t="shared" si="572"/>
        <v>1921</v>
      </c>
      <c r="N7412" s="56"/>
      <c r="O7412" s="56">
        <f t="shared" si="573"/>
        <v>7</v>
      </c>
      <c r="P7412" s="56">
        <f t="shared" si="574"/>
        <v>14</v>
      </c>
      <c r="Q7412" s="2" t="str">
        <f t="shared" si="571"/>
        <v>&lt;a href="set03\tsr\tsr_october_26,_1916_-_august_3,_1922\miscellaneous\calgary_black_sox_bb_against_sutton_july_14,_1921_p4_tsr.pdf"&gt;Baseball against Sutton&lt;/a&gt;</v>
      </c>
    </row>
    <row r="7413" spans="1:17" x14ac:dyDescent="0.25">
      <c r="A7413" s="2">
        <v>2990</v>
      </c>
      <c r="B7413" s="4" t="s">
        <v>808</v>
      </c>
      <c r="C7413" s="4" t="s">
        <v>810</v>
      </c>
      <c r="D7413" s="52">
        <v>7866</v>
      </c>
      <c r="E7413" s="5" t="s">
        <v>13630</v>
      </c>
      <c r="F7413" s="5">
        <v>1</v>
      </c>
      <c r="G7413" s="5">
        <v>32</v>
      </c>
      <c r="H7413" s="5">
        <v>6578</v>
      </c>
      <c r="I7413" t="s">
        <v>30666</v>
      </c>
      <c r="J7413" s="46" t="s">
        <v>33120</v>
      </c>
      <c r="K7413" s="56"/>
      <c r="L7413" s="56"/>
      <c r="M7413" s="56">
        <f t="shared" si="572"/>
        <v>1921</v>
      </c>
      <c r="N7413" s="56"/>
      <c r="O7413" s="56">
        <f t="shared" si="573"/>
        <v>7</v>
      </c>
      <c r="P7413" s="56">
        <f t="shared" si="574"/>
        <v>14</v>
      </c>
      <c r="Q7413" s="2" t="str">
        <f t="shared" si="571"/>
        <v>&lt;a href="set03\tsr\tsr_october_26,_1916_-_august_3,_1922\miscellaneous\hoff_family_reunion_july_14,_1921_p1_tsr.pdf"&gt;Reunion&lt;/a&gt;</v>
      </c>
    </row>
    <row r="7414" spans="1:17" x14ac:dyDescent="0.25">
      <c r="A7414" s="2">
        <v>6127</v>
      </c>
      <c r="B7414" s="4" t="s">
        <v>16025</v>
      </c>
      <c r="C7414" s="4" t="s">
        <v>16026</v>
      </c>
      <c r="D7414" s="52">
        <v>7871</v>
      </c>
      <c r="E7414" s="5" t="s">
        <v>13629</v>
      </c>
      <c r="F7414" s="5">
        <v>1</v>
      </c>
      <c r="G7414" s="5">
        <v>23</v>
      </c>
      <c r="H7414" s="5">
        <v>4937</v>
      </c>
      <c r="I7414" t="s">
        <v>29357</v>
      </c>
      <c r="J7414" s="46" t="s">
        <v>33104</v>
      </c>
      <c r="K7414" s="56"/>
      <c r="L7414" s="56"/>
      <c r="M7414" s="56">
        <f t="shared" si="572"/>
        <v>1921</v>
      </c>
      <c r="N7414" s="56"/>
      <c r="O7414" s="56">
        <f t="shared" si="573"/>
        <v>7</v>
      </c>
      <c r="P7414" s="56">
        <f t="shared" si="574"/>
        <v>19</v>
      </c>
      <c r="Q7414" s="2" t="str">
        <f t="shared" si="571"/>
        <v>&lt;a href="set04\he_august 10, 1920 - july 31, 1923\miscellaneous\reid,_j_d_near_death_poisoning_july_19,_1921_p1_he.pdf"&gt;Near death poisoning&lt;/a&gt;</v>
      </c>
    </row>
    <row r="7415" spans="1:17" x14ac:dyDescent="0.25">
      <c r="A7415" s="2">
        <v>6527</v>
      </c>
      <c r="B7415" s="4" t="s">
        <v>16032</v>
      </c>
      <c r="C7415" s="4" t="s">
        <v>16033</v>
      </c>
      <c r="D7415" s="52">
        <v>7871</v>
      </c>
      <c r="E7415" s="5" t="s">
        <v>13629</v>
      </c>
      <c r="F7415" s="5">
        <v>5</v>
      </c>
      <c r="G7415" s="5">
        <v>23</v>
      </c>
      <c r="H7415" s="5">
        <v>4957</v>
      </c>
      <c r="I7415" t="s">
        <v>29358</v>
      </c>
      <c r="J7415" s="46" t="s">
        <v>33104</v>
      </c>
      <c r="K7415" s="56"/>
      <c r="L7415" s="56"/>
      <c r="M7415" s="56">
        <f t="shared" si="572"/>
        <v>1921</v>
      </c>
      <c r="N7415" s="56"/>
      <c r="O7415" s="56">
        <f t="shared" si="573"/>
        <v>7</v>
      </c>
      <c r="P7415" s="56">
        <f t="shared" si="574"/>
        <v>19</v>
      </c>
      <c r="Q7415" s="2" t="str">
        <f t="shared" si="571"/>
        <v>&lt;a href="set04\he_august 10, 1920 - july 31, 1923\miscellaneous\sibley_trail_july_19,_1921_p5_he.pdf"&gt;Trail&lt;/a&gt;</v>
      </c>
    </row>
    <row r="7416" spans="1:17" x14ac:dyDescent="0.25">
      <c r="A7416" s="2">
        <v>7973</v>
      </c>
      <c r="B7416" s="4" t="s">
        <v>13195</v>
      </c>
      <c r="C7416" s="4" t="s">
        <v>1607</v>
      </c>
      <c r="D7416" s="52">
        <v>7871</v>
      </c>
      <c r="E7416" s="5" t="s">
        <v>13629</v>
      </c>
      <c r="F7416" s="5">
        <v>5</v>
      </c>
      <c r="G7416" s="5">
        <v>23</v>
      </c>
      <c r="H7416" s="5">
        <v>5056</v>
      </c>
      <c r="I7416" s="99" t="s">
        <v>29359</v>
      </c>
      <c r="J7416" s="46" t="s">
        <v>33104</v>
      </c>
      <c r="K7416" s="56"/>
      <c r="L7416" s="56"/>
      <c r="M7416" s="56">
        <f t="shared" si="572"/>
        <v>1921</v>
      </c>
      <c r="N7416" s="56"/>
      <c r="O7416" s="56">
        <f t="shared" si="573"/>
        <v>7</v>
      </c>
      <c r="P7416" s="56">
        <f t="shared" si="574"/>
        <v>19</v>
      </c>
      <c r="Q7416" s="2" t="str">
        <f t="shared" si="571"/>
        <v>&lt;a href="set04\he_august 10, 1920 - july 31, 1923\miscellaneous\walum_notes_july_19,_1921_p5_he.pdf"&gt;Notes&lt;/a&gt;</v>
      </c>
    </row>
    <row r="7417" spans="1:17" x14ac:dyDescent="0.25">
      <c r="A7417" s="2">
        <v>797</v>
      </c>
      <c r="B7417" s="4" t="s">
        <v>682</v>
      </c>
      <c r="C7417" s="4" t="s">
        <v>611</v>
      </c>
      <c r="D7417" s="52">
        <v>7873</v>
      </c>
      <c r="E7417" s="5" t="s">
        <v>13630</v>
      </c>
      <c r="F7417" s="5">
        <v>1</v>
      </c>
      <c r="G7417" s="5">
        <v>32</v>
      </c>
      <c r="H7417" s="5">
        <v>6477</v>
      </c>
      <c r="I7417" t="s">
        <v>30667</v>
      </c>
      <c r="J7417" s="46" t="s">
        <v>33120</v>
      </c>
      <c r="K7417" s="56"/>
      <c r="L7417" s="56"/>
      <c r="M7417" s="56">
        <f t="shared" si="572"/>
        <v>1921</v>
      </c>
      <c r="N7417" s="56"/>
      <c r="O7417" s="56">
        <f t="shared" si="573"/>
        <v>7</v>
      </c>
      <c r="P7417" s="56">
        <f t="shared" si="574"/>
        <v>21</v>
      </c>
      <c r="Q7417" s="2" t="str">
        <f t="shared" si="571"/>
        <v>&lt;a href="set03\tsr\tsr_october_26,_1916_-_august_3,_1922\miscellaneous\christopherson,_anton_home_from_hosp._july_21,_1921_p1_tsr.pdf"&gt;Home from Hospital&lt;/a&gt;</v>
      </c>
    </row>
    <row r="7418" spans="1:17" x14ac:dyDescent="0.25">
      <c r="A7418" s="2">
        <v>6207</v>
      </c>
      <c r="B7418" s="4" t="s">
        <v>1008</v>
      </c>
      <c r="C7418" s="4" t="s">
        <v>1011</v>
      </c>
      <c r="D7418" s="52">
        <v>7873</v>
      </c>
      <c r="E7418" s="5" t="s">
        <v>13630</v>
      </c>
      <c r="F7418" s="5">
        <v>1</v>
      </c>
      <c r="G7418" s="5">
        <v>32</v>
      </c>
      <c r="H7418" s="5">
        <v>6734</v>
      </c>
      <c r="I7418" t="s">
        <v>30668</v>
      </c>
      <c r="J7418" s="46" t="s">
        <v>33120</v>
      </c>
      <c r="K7418" s="56"/>
      <c r="L7418" s="56"/>
      <c r="M7418" s="56">
        <f t="shared" si="572"/>
        <v>1921</v>
      </c>
      <c r="N7418" s="56"/>
      <c r="O7418" s="56">
        <f t="shared" si="573"/>
        <v>7</v>
      </c>
      <c r="P7418" s="56">
        <f t="shared" si="574"/>
        <v>21</v>
      </c>
      <c r="Q7418" s="2" t="str">
        <f t="shared" si="571"/>
        <v>&lt;a href="set03\tsr\tsr_october_26,_1916_-_august_3,_1922\miscellaneous\rhodes,_orion_makes_gaudy_windmill_july_21,_1921_p1_tsr.pdf"&gt;Makes gaudy windmill&lt;/a&gt;</v>
      </c>
    </row>
    <row r="7419" spans="1:17" x14ac:dyDescent="0.25">
      <c r="A7419" s="2">
        <v>762</v>
      </c>
      <c r="B7419" s="4" t="s">
        <v>15938</v>
      </c>
      <c r="C7419" s="4" t="s">
        <v>15492</v>
      </c>
      <c r="D7419" s="52">
        <v>7878</v>
      </c>
      <c r="E7419" s="5" t="s">
        <v>13629</v>
      </c>
      <c r="F7419" s="5">
        <v>5</v>
      </c>
      <c r="G7419" s="5">
        <v>23</v>
      </c>
      <c r="H7419" s="5">
        <v>4705</v>
      </c>
      <c r="I7419" t="s">
        <v>29360</v>
      </c>
      <c r="J7419" s="46" t="s">
        <v>33104</v>
      </c>
      <c r="K7419" s="56"/>
      <c r="L7419" s="56"/>
      <c r="M7419" s="56">
        <f t="shared" si="572"/>
        <v>1921</v>
      </c>
      <c r="N7419" s="56"/>
      <c r="O7419" s="56">
        <f t="shared" si="573"/>
        <v>7</v>
      </c>
      <c r="P7419" s="56">
        <f t="shared" si="574"/>
        <v>26</v>
      </c>
      <c r="Q7419" s="2" t="str">
        <f t="shared" si="571"/>
        <v>&lt;a href="set04\he_august 10, 1920 - july 31, 1923\miscellaneous\cederson,_gust_home_on_furlough_july_26,_1921_p5_he.pdf"&gt;Home on furlough WWI&lt;/a&gt;</v>
      </c>
    </row>
    <row r="7420" spans="1:17" x14ac:dyDescent="0.25">
      <c r="A7420" s="2">
        <v>3973</v>
      </c>
      <c r="B7420" s="4" t="s">
        <v>14253</v>
      </c>
      <c r="C7420" s="4" t="s">
        <v>9759</v>
      </c>
      <c r="D7420" s="52">
        <v>7878</v>
      </c>
      <c r="E7420" s="5" t="s">
        <v>13629</v>
      </c>
      <c r="F7420" s="5">
        <v>5</v>
      </c>
      <c r="G7420" s="5">
        <v>23</v>
      </c>
      <c r="H7420" s="5">
        <v>4796</v>
      </c>
      <c r="I7420" t="s">
        <v>29361</v>
      </c>
      <c r="J7420" s="46" t="s">
        <v>33104</v>
      </c>
      <c r="K7420" s="56"/>
      <c r="L7420" s="56"/>
      <c r="M7420" s="56">
        <f t="shared" si="572"/>
        <v>1921</v>
      </c>
      <c r="N7420" s="56"/>
      <c r="O7420" s="56">
        <f t="shared" si="573"/>
        <v>7</v>
      </c>
      <c r="P7420" s="56">
        <f t="shared" si="574"/>
        <v>26</v>
      </c>
      <c r="Q7420" s="2" t="str">
        <f t="shared" si="571"/>
        <v>&lt;a href="set04\he_august 10, 1920 - july 31, 1923\miscellaneous\johnson,_ione_broken_arm_july_26,_1921_p5_he.pdf"&gt;Broken arm&lt;/a&gt;</v>
      </c>
    </row>
    <row r="7421" spans="1:17" x14ac:dyDescent="0.25">
      <c r="A7421" s="2">
        <v>6528</v>
      </c>
      <c r="B7421" s="4" t="s">
        <v>16032</v>
      </c>
      <c r="C7421" s="4" t="s">
        <v>16033</v>
      </c>
      <c r="D7421" s="52">
        <v>7878</v>
      </c>
      <c r="E7421" s="5" t="s">
        <v>13629</v>
      </c>
      <c r="F7421" s="5">
        <v>4</v>
      </c>
      <c r="G7421" s="5">
        <v>23</v>
      </c>
      <c r="H7421" s="5">
        <v>4958</v>
      </c>
      <c r="I7421" t="s">
        <v>29362</v>
      </c>
      <c r="J7421" s="46" t="s">
        <v>33104</v>
      </c>
      <c r="K7421" s="56"/>
      <c r="L7421" s="56"/>
      <c r="M7421" s="56">
        <f t="shared" si="572"/>
        <v>1921</v>
      </c>
      <c r="N7421" s="56"/>
      <c r="O7421" s="56">
        <f t="shared" si="573"/>
        <v>7</v>
      </c>
      <c r="P7421" s="56">
        <f t="shared" si="574"/>
        <v>26</v>
      </c>
      <c r="Q7421" s="2" t="str">
        <f t="shared" si="571"/>
        <v>&lt;a href="set04\he_august 10, 1920 - july 31, 1923\miscellaneous\sibley_trail_july_26,_1921_p4_he.pdf"&gt;Trail&lt;/a&gt;</v>
      </c>
    </row>
    <row r="7422" spans="1:17" x14ac:dyDescent="0.25">
      <c r="A7422" s="2">
        <v>7974</v>
      </c>
      <c r="B7422" s="4" t="s">
        <v>13195</v>
      </c>
      <c r="C7422" s="4" t="s">
        <v>1607</v>
      </c>
      <c r="D7422" s="52">
        <v>7878</v>
      </c>
      <c r="E7422" s="5" t="s">
        <v>13629</v>
      </c>
      <c r="F7422" s="5">
        <v>4</v>
      </c>
      <c r="G7422" s="5">
        <v>23</v>
      </c>
      <c r="H7422" s="5">
        <v>5057</v>
      </c>
      <c r="I7422" s="99" t="s">
        <v>29363</v>
      </c>
      <c r="J7422" s="46" t="s">
        <v>33104</v>
      </c>
      <c r="K7422" s="56"/>
      <c r="L7422" s="56"/>
      <c r="M7422" s="56">
        <f t="shared" si="572"/>
        <v>1921</v>
      </c>
      <c r="N7422" s="56"/>
      <c r="O7422" s="56">
        <f t="shared" si="573"/>
        <v>7</v>
      </c>
      <c r="P7422" s="56">
        <f t="shared" si="574"/>
        <v>26</v>
      </c>
      <c r="Q7422" s="2" t="str">
        <f t="shared" si="571"/>
        <v>&lt;a href="set04\he_august 10, 1920 - july 31, 1923\miscellaneous\walum_notes_july_26,_1921_p4_he.pdf"&gt;Notes&lt;/a&gt;</v>
      </c>
    </row>
    <row r="7423" spans="1:17" x14ac:dyDescent="0.25">
      <c r="A7423" s="2">
        <v>87</v>
      </c>
      <c r="B7423" s="4" t="s">
        <v>353</v>
      </c>
      <c r="C7423" s="4" t="s">
        <v>605</v>
      </c>
      <c r="D7423" s="52">
        <v>7880</v>
      </c>
      <c r="E7423" s="5" t="s">
        <v>13630</v>
      </c>
      <c r="F7423" s="5">
        <v>1</v>
      </c>
      <c r="G7423" s="5">
        <v>32</v>
      </c>
      <c r="H7423" s="5">
        <v>6421</v>
      </c>
      <c r="I7423" t="s">
        <v>30669</v>
      </c>
      <c r="J7423" s="46" t="s">
        <v>33120</v>
      </c>
      <c r="K7423" s="56"/>
      <c r="L7423" s="56"/>
      <c r="M7423" s="56">
        <f t="shared" si="572"/>
        <v>1921</v>
      </c>
      <c r="N7423" s="56"/>
      <c r="O7423" s="56">
        <f t="shared" si="573"/>
        <v>7</v>
      </c>
      <c r="P7423" s="56">
        <f t="shared" si="574"/>
        <v>28</v>
      </c>
      <c r="Q7423" s="2" t="str">
        <f t="shared" si="571"/>
        <v>&lt;a href="set03\tsr\tsr_october_26,_1916_-_august_3,_1922\miscellaneous\albrecht,_mrs._leonard_very_ill_july_28,_1921_p1_tsr.pdf"&gt;Very ill&lt;/a&gt;</v>
      </c>
    </row>
    <row r="7424" spans="1:17" x14ac:dyDescent="0.25">
      <c r="A7424" s="2">
        <v>187</v>
      </c>
      <c r="B7424" s="4" t="s">
        <v>614</v>
      </c>
      <c r="C7424" s="4" t="s">
        <v>615</v>
      </c>
      <c r="D7424" s="52">
        <v>7880</v>
      </c>
      <c r="E7424" s="5" t="s">
        <v>13630</v>
      </c>
      <c r="F7424" s="5">
        <v>1</v>
      </c>
      <c r="G7424" s="5">
        <v>32</v>
      </c>
      <c r="H7424" s="5">
        <v>6430</v>
      </c>
      <c r="I7424" t="s">
        <v>30670</v>
      </c>
      <c r="J7424" s="46" t="s">
        <v>33120</v>
      </c>
      <c r="K7424" s="56"/>
      <c r="L7424" s="56"/>
      <c r="M7424" s="56">
        <f t="shared" si="572"/>
        <v>1921</v>
      </c>
      <c r="N7424" s="56"/>
      <c r="O7424" s="56">
        <f t="shared" si="573"/>
        <v>7</v>
      </c>
      <c r="P7424" s="56">
        <f t="shared" si="574"/>
        <v>28</v>
      </c>
      <c r="Q7424" s="2" t="str">
        <f t="shared" si="571"/>
        <v>&lt;a href="set03\tsr\tsr_october_26,_1916_-_august_3,_1922\miscellaneous\anderson,_rudolph_arm_broken_by_crank_july_28,_1921_p1_tsr.pdf"&gt;Arm Broken by Crank&lt;/a&gt;</v>
      </c>
    </row>
    <row r="7425" spans="1:17" x14ac:dyDescent="0.25">
      <c r="A7425" s="2">
        <v>2719</v>
      </c>
      <c r="B7425" s="4" t="s">
        <v>5948</v>
      </c>
      <c r="C7425" s="4" t="s">
        <v>1607</v>
      </c>
      <c r="D7425" s="52">
        <v>7885</v>
      </c>
      <c r="E7425" s="5" t="s">
        <v>13629</v>
      </c>
      <c r="F7425" s="5">
        <v>5</v>
      </c>
      <c r="G7425" s="5">
        <v>23</v>
      </c>
      <c r="H7425" s="5">
        <v>4754</v>
      </c>
      <c r="I7425" t="s">
        <v>29364</v>
      </c>
      <c r="J7425" s="46" t="s">
        <v>33104</v>
      </c>
      <c r="K7425" s="56"/>
      <c r="L7425" s="56"/>
      <c r="M7425" s="56">
        <f t="shared" si="572"/>
        <v>1921</v>
      </c>
      <c r="N7425" s="56"/>
      <c r="O7425" s="56">
        <f t="shared" si="573"/>
        <v>8</v>
      </c>
      <c r="P7425" s="56">
        <f t="shared" si="574"/>
        <v>2</v>
      </c>
      <c r="Q7425" s="2" t="str">
        <f t="shared" si="571"/>
        <v>&lt;a href="set04\he_august 10, 1920 - july 31, 1923\miscellaneous\hannaford_school_notes_august_2,_1921_p5_he.pdf"&gt;Notes&lt;/a&gt;</v>
      </c>
    </row>
    <row r="7426" spans="1:17" x14ac:dyDescent="0.25">
      <c r="A7426" s="2">
        <v>7975</v>
      </c>
      <c r="B7426" s="4" t="s">
        <v>13195</v>
      </c>
      <c r="C7426" s="4" t="s">
        <v>1607</v>
      </c>
      <c r="D7426" s="52">
        <v>7885</v>
      </c>
      <c r="E7426" s="5" t="s">
        <v>13629</v>
      </c>
      <c r="F7426" s="5">
        <v>4</v>
      </c>
      <c r="G7426" s="5">
        <v>23</v>
      </c>
      <c r="H7426" s="5">
        <v>5038</v>
      </c>
      <c r="I7426" s="99" t="s">
        <v>29365</v>
      </c>
      <c r="J7426" s="46" t="s">
        <v>33104</v>
      </c>
      <c r="K7426" s="56"/>
      <c r="L7426" s="56"/>
      <c r="M7426" s="56">
        <f t="shared" si="572"/>
        <v>1921</v>
      </c>
      <c r="N7426" s="56"/>
      <c r="O7426" s="56">
        <f t="shared" si="573"/>
        <v>8</v>
      </c>
      <c r="P7426" s="56">
        <f t="shared" si="574"/>
        <v>2</v>
      </c>
      <c r="Q7426" s="2" t="str">
        <f t="shared" ref="Q7426:Q7489" si="575">"&lt;a href="&amp;""""&amp;J7426&amp;"\"&amp;I7426&amp;"""&gt;"&amp;C7426&amp;"&lt;/a&gt;"</f>
        <v>&lt;a href="set04\he_august 10, 1920 - july 31, 1923\miscellaneous\walum_notes_august_2,_1921_p4_he.pdf"&gt;Notes&lt;/a&gt;</v>
      </c>
    </row>
    <row r="7427" spans="1:17" x14ac:dyDescent="0.25">
      <c r="A7427" s="2">
        <v>75</v>
      </c>
      <c r="B7427" s="4" t="s">
        <v>600</v>
      </c>
      <c r="C7427" s="4" t="s">
        <v>601</v>
      </c>
      <c r="D7427" s="52">
        <v>7887</v>
      </c>
      <c r="E7427" s="5" t="s">
        <v>13630</v>
      </c>
      <c r="F7427" s="5">
        <v>4</v>
      </c>
      <c r="G7427" s="5">
        <v>32</v>
      </c>
      <c r="H7427" s="5">
        <v>6416</v>
      </c>
      <c r="I7427" t="s">
        <v>30671</v>
      </c>
      <c r="J7427" s="46" t="s">
        <v>33120</v>
      </c>
      <c r="K7427" s="56"/>
      <c r="L7427" s="56"/>
      <c r="M7427" s="56">
        <f t="shared" si="572"/>
        <v>1921</v>
      </c>
      <c r="N7427" s="56"/>
      <c r="O7427" s="56">
        <f t="shared" si="573"/>
        <v>8</v>
      </c>
      <c r="P7427" s="56">
        <f t="shared" si="574"/>
        <v>4</v>
      </c>
      <c r="Q7427" s="2" t="str">
        <f t="shared" si="575"/>
        <v>&lt;a href="set03\tsr\tsr_october_26,_1916_-_august_3,_1922\miscellaneous\albrecht_children_return_from_wi_august_4,_1921_p4_tsr.pdf"&gt;Return from Wisconsin&lt;/a&gt;</v>
      </c>
    </row>
    <row r="7428" spans="1:17" x14ac:dyDescent="0.25">
      <c r="A7428" s="2">
        <v>375</v>
      </c>
      <c r="B7428" s="4" t="s">
        <v>15926</v>
      </c>
      <c r="C7428" s="4" t="s">
        <v>15927</v>
      </c>
      <c r="D7428" s="52">
        <v>7892</v>
      </c>
      <c r="E7428" s="5" t="s">
        <v>13629</v>
      </c>
      <c r="F7428" s="5">
        <v>5</v>
      </c>
      <c r="G7428" s="5">
        <v>23</v>
      </c>
      <c r="H7428" s="5">
        <v>4694</v>
      </c>
      <c r="I7428" t="s">
        <v>29366</v>
      </c>
      <c r="J7428" s="46" t="s">
        <v>33104</v>
      </c>
      <c r="K7428" s="56"/>
      <c r="L7428" s="56"/>
      <c r="M7428" s="56">
        <f t="shared" si="572"/>
        <v>1921</v>
      </c>
      <c r="N7428" s="56"/>
      <c r="O7428" s="56">
        <f t="shared" si="573"/>
        <v>8</v>
      </c>
      <c r="P7428" s="56">
        <f t="shared" si="574"/>
        <v>9</v>
      </c>
      <c r="Q7428" s="2" t="str">
        <f t="shared" si="575"/>
        <v>&lt;a href="set04\he_august 10, 1920 - july 31, 1923\miscellaneous\beattie,_jas_seriously_ill_august_9,_1921_p5_he.pdf"&gt;Seriously ill   &lt;/a&gt;</v>
      </c>
    </row>
    <row r="7429" spans="1:17" x14ac:dyDescent="0.25">
      <c r="A7429" s="2">
        <v>399</v>
      </c>
      <c r="B7429" s="4" t="s">
        <v>15928</v>
      </c>
      <c r="C7429" s="4" t="s">
        <v>15929</v>
      </c>
      <c r="D7429" s="52">
        <v>7892</v>
      </c>
      <c r="E7429" s="5" t="s">
        <v>13629</v>
      </c>
      <c r="F7429" s="5">
        <v>5</v>
      </c>
      <c r="G7429" s="5">
        <v>23</v>
      </c>
      <c r="H7429" s="5">
        <v>4695</v>
      </c>
      <c r="I7429" t="s">
        <v>29367</v>
      </c>
      <c r="J7429" s="46" t="s">
        <v>33104</v>
      </c>
      <c r="K7429" s="56"/>
      <c r="L7429" s="56"/>
      <c r="M7429" s="56">
        <f t="shared" si="572"/>
        <v>1921</v>
      </c>
      <c r="N7429" s="56"/>
      <c r="O7429" s="56">
        <f t="shared" si="573"/>
        <v>8</v>
      </c>
      <c r="P7429" s="56">
        <f t="shared" si="574"/>
        <v>9</v>
      </c>
      <c r="Q7429" s="2" t="str">
        <f t="shared" si="575"/>
        <v>&lt;a href="set04\he_august 10, 1920 - july 31, 1923\miscellaneous\benson,_dr_r_d_leaves_for_mpls_august_9,_1921_p5_he.pdf"&gt;Leaves for Mpls&lt;/a&gt;</v>
      </c>
    </row>
    <row r="7430" spans="1:17" x14ac:dyDescent="0.25">
      <c r="A7430" s="2">
        <v>6529</v>
      </c>
      <c r="B7430" s="4" t="s">
        <v>16032</v>
      </c>
      <c r="C7430" s="4" t="s">
        <v>16033</v>
      </c>
      <c r="D7430" s="52">
        <v>7892</v>
      </c>
      <c r="E7430" s="5" t="s">
        <v>13629</v>
      </c>
      <c r="F7430" s="5">
        <v>5</v>
      </c>
      <c r="G7430" s="5">
        <v>23</v>
      </c>
      <c r="H7430" s="5">
        <v>4951</v>
      </c>
      <c r="I7430" t="s">
        <v>29368</v>
      </c>
      <c r="J7430" s="46" t="s">
        <v>33104</v>
      </c>
      <c r="K7430" s="56"/>
      <c r="L7430" s="56"/>
      <c r="M7430" s="56">
        <f t="shared" si="572"/>
        <v>1921</v>
      </c>
      <c r="N7430" s="56"/>
      <c r="O7430" s="56">
        <f t="shared" si="573"/>
        <v>8</v>
      </c>
      <c r="P7430" s="56">
        <f t="shared" si="574"/>
        <v>9</v>
      </c>
      <c r="Q7430" s="2" t="str">
        <f t="shared" si="575"/>
        <v>&lt;a href="set04\he_august 10, 1920 - july 31, 1923\miscellaneous\sibley_trail_august_9,_1921_p5_he.pdf"&gt;Trail&lt;/a&gt;</v>
      </c>
    </row>
    <row r="7431" spans="1:17" x14ac:dyDescent="0.25">
      <c r="A7431" s="2">
        <v>7976</v>
      </c>
      <c r="B7431" s="4" t="s">
        <v>13195</v>
      </c>
      <c r="C7431" s="4" t="s">
        <v>1607</v>
      </c>
      <c r="D7431" s="52">
        <v>7892</v>
      </c>
      <c r="E7431" s="5" t="s">
        <v>13629</v>
      </c>
      <c r="F7431" s="5">
        <v>4</v>
      </c>
      <c r="G7431" s="5">
        <v>23</v>
      </c>
      <c r="H7431" s="5">
        <v>5039</v>
      </c>
      <c r="I7431" s="99" t="s">
        <v>29369</v>
      </c>
      <c r="J7431" s="46" t="s">
        <v>33104</v>
      </c>
      <c r="K7431" s="56"/>
      <c r="L7431" s="56"/>
      <c r="M7431" s="56">
        <f t="shared" si="572"/>
        <v>1921</v>
      </c>
      <c r="N7431" s="56"/>
      <c r="O7431" s="56">
        <f t="shared" si="573"/>
        <v>8</v>
      </c>
      <c r="P7431" s="56">
        <f t="shared" si="574"/>
        <v>9</v>
      </c>
      <c r="Q7431" s="2" t="str">
        <f t="shared" si="575"/>
        <v>&lt;a href="set04\he_august 10, 1920 - july 31, 1923\miscellaneous\walum_notes_august_9,_1921_p4_he.pdf"&gt;Notes&lt;/a&gt;</v>
      </c>
    </row>
    <row r="7432" spans="1:17" x14ac:dyDescent="0.25">
      <c r="A7432" s="2">
        <v>488</v>
      </c>
      <c r="B7432" s="4" t="s">
        <v>646</v>
      </c>
      <c r="C7432" s="4" t="s">
        <v>647</v>
      </c>
      <c r="D7432" s="52">
        <v>7894</v>
      </c>
      <c r="E7432" s="5" t="s">
        <v>13630</v>
      </c>
      <c r="F7432" s="5">
        <v>1</v>
      </c>
      <c r="G7432" s="5">
        <v>32</v>
      </c>
      <c r="H7432" s="5">
        <v>6451</v>
      </c>
      <c r="I7432" t="s">
        <v>30672</v>
      </c>
      <c r="J7432" s="46" t="s">
        <v>33120</v>
      </c>
      <c r="K7432" s="56"/>
      <c r="L7432" s="56"/>
      <c r="M7432" s="56">
        <f t="shared" si="572"/>
        <v>1921</v>
      </c>
      <c r="N7432" s="56"/>
      <c r="O7432" s="56">
        <f t="shared" si="573"/>
        <v>8</v>
      </c>
      <c r="P7432" s="56">
        <f t="shared" si="574"/>
        <v>11</v>
      </c>
      <c r="Q7432" s="2" t="str">
        <f t="shared" si="575"/>
        <v>&lt;a href="set03\tsr\tsr_october_26,_1916_-_august_3,_1922\miscellaneous\blackstone,_al_wingwalker_at_air_show_august_11,_1921_p1_tsr.pdf"&gt;Wingwalker at Air Show&lt;/a&gt;</v>
      </c>
    </row>
    <row r="7433" spans="1:17" x14ac:dyDescent="0.25">
      <c r="A7433" s="2">
        <v>1946</v>
      </c>
      <c r="B7433" s="4" t="s">
        <v>760</v>
      </c>
      <c r="C7433" s="4" t="s">
        <v>762</v>
      </c>
      <c r="D7433" s="52">
        <v>7894</v>
      </c>
      <c r="E7433" s="5" t="s">
        <v>13630</v>
      </c>
      <c r="F7433" s="5">
        <v>1</v>
      </c>
      <c r="G7433" s="5">
        <v>32</v>
      </c>
      <c r="H7433" s="5">
        <v>6545</v>
      </c>
      <c r="I7433" t="s">
        <v>30673</v>
      </c>
      <c r="J7433" s="46" t="s">
        <v>33120</v>
      </c>
      <c r="K7433" s="56"/>
      <c r="L7433" s="56"/>
      <c r="M7433" s="56">
        <f t="shared" si="572"/>
        <v>1921</v>
      </c>
      <c r="N7433" s="56"/>
      <c r="O7433" s="56">
        <f t="shared" si="573"/>
        <v>8</v>
      </c>
      <c r="P7433" s="56">
        <f t="shared" si="574"/>
        <v>11</v>
      </c>
      <c r="Q7433" s="2" t="str">
        <f t="shared" si="575"/>
        <v>&lt;a href="set03\tsr\tsr_october_26,_1916_-_august_3,_1922\miscellaneous\fladeland,_j_earl_perform_at_air_show_august_11,_1921_p1_tsr.pdf"&gt;Perform at Airshow&lt;/a&gt;</v>
      </c>
    </row>
    <row r="7434" spans="1:17" x14ac:dyDescent="0.25">
      <c r="A7434" s="2">
        <v>2538</v>
      </c>
      <c r="B7434" s="4" t="s">
        <v>778</v>
      </c>
      <c r="C7434" s="4" t="s">
        <v>613</v>
      </c>
      <c r="D7434" s="52">
        <v>7894</v>
      </c>
      <c r="E7434" s="5" t="s">
        <v>13630</v>
      </c>
      <c r="F7434" s="5">
        <v>1</v>
      </c>
      <c r="G7434" s="5">
        <v>32</v>
      </c>
      <c r="H7434" s="5">
        <v>6557</v>
      </c>
      <c r="I7434" t="s">
        <v>30674</v>
      </c>
      <c r="J7434" s="46" t="s">
        <v>33120</v>
      </c>
      <c r="K7434" s="56"/>
      <c r="L7434" s="56"/>
      <c r="M7434" s="56">
        <f t="shared" si="572"/>
        <v>1921</v>
      </c>
      <c r="N7434" s="56"/>
      <c r="O7434" s="56">
        <f t="shared" si="573"/>
        <v>8</v>
      </c>
      <c r="P7434" s="56">
        <f t="shared" si="574"/>
        <v>11</v>
      </c>
      <c r="Q7434" s="2" t="str">
        <f t="shared" si="575"/>
        <v>&lt;a href="set03\tsr\tsr_october_26,_1916_-_august_3,_1922\miscellaneous\hafner,_louis_house_burns_august_11,_1921_p1_tsr.pdf"&gt;House Burns&lt;/a&gt;</v>
      </c>
    </row>
    <row r="7435" spans="1:17" x14ac:dyDescent="0.25">
      <c r="A7435" s="2">
        <v>4676</v>
      </c>
      <c r="B7435" s="4" t="s">
        <v>895</v>
      </c>
      <c r="C7435" s="4" t="s">
        <v>896</v>
      </c>
      <c r="D7435" s="52">
        <v>7894</v>
      </c>
      <c r="E7435" s="5" t="s">
        <v>13630</v>
      </c>
      <c r="F7435" s="5">
        <v>4</v>
      </c>
      <c r="G7435" s="5">
        <v>32</v>
      </c>
      <c r="H7435" s="5">
        <v>6643</v>
      </c>
      <c r="I7435" t="s">
        <v>30675</v>
      </c>
      <c r="J7435" s="46" t="s">
        <v>33120</v>
      </c>
      <c r="K7435" s="56"/>
      <c r="L7435" s="56"/>
      <c r="M7435" s="56">
        <f t="shared" si="572"/>
        <v>1921</v>
      </c>
      <c r="N7435" s="56"/>
      <c r="O7435" s="56">
        <f t="shared" si="573"/>
        <v>8</v>
      </c>
      <c r="P7435" s="56">
        <f t="shared" si="574"/>
        <v>11</v>
      </c>
      <c r="Q7435" s="2" t="str">
        <f t="shared" si="575"/>
        <v>&lt;a href="set03\tsr\tsr_october_26,_1916_-_august_3,_1922\miscellaneous\larson,_jens_(poor_copy)_blood_poisoning_august_11,_1921_p4_tsr.pdf"&gt;Blood poisoning&lt;/a&gt;</v>
      </c>
    </row>
    <row r="7436" spans="1:17" x14ac:dyDescent="0.25">
      <c r="A7436" s="2">
        <v>6694</v>
      </c>
      <c r="B7436" s="4" t="s">
        <v>1057</v>
      </c>
      <c r="C7436" s="4" t="s">
        <v>1058</v>
      </c>
      <c r="D7436" s="52">
        <v>7894</v>
      </c>
      <c r="E7436" s="5" t="s">
        <v>13630</v>
      </c>
      <c r="F7436" s="5">
        <v>1</v>
      </c>
      <c r="G7436" s="5">
        <v>32</v>
      </c>
      <c r="H7436" s="5">
        <v>6770</v>
      </c>
      <c r="I7436" t="s">
        <v>30676</v>
      </c>
      <c r="J7436" s="46" t="s">
        <v>33120</v>
      </c>
      <c r="K7436" s="56"/>
      <c r="L7436" s="56"/>
      <c r="M7436" s="56">
        <f t="shared" si="572"/>
        <v>1921</v>
      </c>
      <c r="N7436" s="56"/>
      <c r="O7436" s="56">
        <f t="shared" si="573"/>
        <v>8</v>
      </c>
      <c r="P7436" s="56">
        <f t="shared" si="574"/>
        <v>11</v>
      </c>
      <c r="Q7436" s="2" t="str">
        <f t="shared" si="575"/>
        <v>&lt;a href="set03\tsr\tsr_october_26,_1916_-_august_3,_1922\miscellaneous\solberg,_carl_from_cooperstown_to_thresh_august_11,_1921_p1_tsr.pdf"&gt;From Cooperstown to thresh&lt;/a&gt;</v>
      </c>
    </row>
    <row r="7437" spans="1:17" x14ac:dyDescent="0.25">
      <c r="A7437" s="2">
        <v>8152</v>
      </c>
      <c r="B7437" s="4" t="s">
        <v>1117</v>
      </c>
      <c r="C7437" s="4" t="s">
        <v>610</v>
      </c>
      <c r="D7437" s="52">
        <v>7894</v>
      </c>
      <c r="E7437" s="5" t="s">
        <v>13630</v>
      </c>
      <c r="F7437" s="5">
        <v>4</v>
      </c>
      <c r="G7437" s="5">
        <v>32</v>
      </c>
      <c r="H7437" s="5">
        <v>6810</v>
      </c>
      <c r="I7437" t="s">
        <v>30677</v>
      </c>
      <c r="J7437" s="46" t="s">
        <v>33120</v>
      </c>
      <c r="K7437" s="56"/>
      <c r="L7437" s="56"/>
      <c r="M7437" s="56">
        <f t="shared" si="572"/>
        <v>1921</v>
      </c>
      <c r="N7437" s="56"/>
      <c r="O7437" s="56">
        <f t="shared" si="573"/>
        <v>8</v>
      </c>
      <c r="P7437" s="56">
        <f t="shared" si="574"/>
        <v>11</v>
      </c>
      <c r="Q7437" s="2" t="str">
        <f t="shared" si="575"/>
        <v>&lt;a href="set03\tsr\tsr_october_26,_1916_-_august_3,_1922\miscellaneous\westerhousen,_4_yr_old_son_of_wm_appendicitis_august_11,_1921_p4_tsr.pdf"&gt;Appendicitis&lt;/a&gt;</v>
      </c>
    </row>
    <row r="7438" spans="1:17" x14ac:dyDescent="0.25">
      <c r="A7438" s="2">
        <v>7599</v>
      </c>
      <c r="B7438" s="4" t="s">
        <v>1106</v>
      </c>
      <c r="C7438" s="4" t="s">
        <v>1107</v>
      </c>
      <c r="D7438" s="52">
        <v>7897</v>
      </c>
      <c r="E7438" s="5" t="s">
        <v>13630</v>
      </c>
      <c r="F7438" s="5">
        <v>1</v>
      </c>
      <c r="G7438" s="5">
        <v>32</v>
      </c>
      <c r="H7438" s="5">
        <v>6800</v>
      </c>
      <c r="I7438" t="s">
        <v>30678</v>
      </c>
      <c r="J7438" s="46" t="s">
        <v>33120</v>
      </c>
      <c r="K7438" s="56"/>
      <c r="L7438" s="56"/>
      <c r="M7438" s="56">
        <f t="shared" si="572"/>
        <v>1921</v>
      </c>
      <c r="N7438" s="56"/>
      <c r="O7438" s="56">
        <f t="shared" si="573"/>
        <v>8</v>
      </c>
      <c r="P7438" s="56">
        <f t="shared" si="574"/>
        <v>14</v>
      </c>
      <c r="Q7438" s="2" t="str">
        <f t="shared" si="575"/>
        <v>&lt;a href="set03\tsr\tsr_october_26,_1916_-_august_3,_1922\miscellaneous\urban,_bert_home_from_bus._college_august_14,_1921_p1_tsr.pdf"&gt;Home from Business College&lt;/a&gt;</v>
      </c>
    </row>
    <row r="7439" spans="1:17" x14ac:dyDescent="0.25">
      <c r="A7439" s="2">
        <v>6530</v>
      </c>
      <c r="B7439" s="4" t="s">
        <v>16032</v>
      </c>
      <c r="C7439" s="4" t="s">
        <v>16033</v>
      </c>
      <c r="D7439" s="52">
        <v>7899</v>
      </c>
      <c r="E7439" s="5" t="s">
        <v>13629</v>
      </c>
      <c r="F7439" s="5">
        <v>5</v>
      </c>
      <c r="G7439" s="5">
        <v>23</v>
      </c>
      <c r="H7439" s="5">
        <v>4952</v>
      </c>
      <c r="I7439" t="s">
        <v>29370</v>
      </c>
      <c r="J7439" s="46" t="s">
        <v>33104</v>
      </c>
      <c r="K7439" s="56"/>
      <c r="L7439" s="56"/>
      <c r="M7439" s="56">
        <f t="shared" si="572"/>
        <v>1921</v>
      </c>
      <c r="N7439" s="56"/>
      <c r="O7439" s="56">
        <f t="shared" si="573"/>
        <v>8</v>
      </c>
      <c r="P7439" s="56">
        <f t="shared" si="574"/>
        <v>16</v>
      </c>
      <c r="Q7439" s="2" t="str">
        <f t="shared" si="575"/>
        <v>&lt;a href="set04\he_august 10, 1920 - july 31, 1923\miscellaneous\sibley_trail_august_16,_1921_p5_he.pdf"&gt;Trail&lt;/a&gt;</v>
      </c>
    </row>
    <row r="7440" spans="1:17" x14ac:dyDescent="0.25">
      <c r="A7440" s="2">
        <v>79</v>
      </c>
      <c r="B7440" s="4" t="s">
        <v>470</v>
      </c>
      <c r="C7440" s="4" t="s">
        <v>599</v>
      </c>
      <c r="D7440" s="52">
        <v>7901</v>
      </c>
      <c r="E7440" s="5" t="s">
        <v>13630</v>
      </c>
      <c r="F7440" s="5">
        <v>4</v>
      </c>
      <c r="G7440" s="5">
        <v>32</v>
      </c>
      <c r="H7440" s="5">
        <v>6417</v>
      </c>
      <c r="I7440" t="s">
        <v>30679</v>
      </c>
      <c r="J7440" s="46" t="s">
        <v>33120</v>
      </c>
      <c r="K7440" s="56"/>
      <c r="L7440" s="56"/>
      <c r="M7440" s="56">
        <f t="shared" si="572"/>
        <v>1921</v>
      </c>
      <c r="N7440" s="56"/>
      <c r="O7440" s="56">
        <f t="shared" si="573"/>
        <v>8</v>
      </c>
      <c r="P7440" s="56">
        <f t="shared" si="574"/>
        <v>18</v>
      </c>
      <c r="Q7440" s="2" t="str">
        <f t="shared" si="575"/>
        <v>&lt;a href="set03\tsr\tsr_october_26,_1916_-_august_3,_1922\miscellaneous\albrecht,_frank_to_farm_next_year_august_18,_1921_p4_tsr.pdf"&gt;To Farm next year&lt;/a&gt;</v>
      </c>
    </row>
    <row r="7441" spans="1:17" x14ac:dyDescent="0.25">
      <c r="A7441" s="2">
        <v>6209</v>
      </c>
      <c r="B7441" s="4" t="s">
        <v>1008</v>
      </c>
      <c r="C7441" s="4" t="s">
        <v>1012</v>
      </c>
      <c r="D7441" s="52">
        <v>7901</v>
      </c>
      <c r="E7441" s="5" t="s">
        <v>13630</v>
      </c>
      <c r="F7441" s="5">
        <v>4</v>
      </c>
      <c r="G7441" s="5">
        <v>32</v>
      </c>
      <c r="H7441" s="5">
        <v>6735</v>
      </c>
      <c r="I7441" t="s">
        <v>30680</v>
      </c>
      <c r="J7441" s="46" t="s">
        <v>33120</v>
      </c>
      <c r="K7441" s="56"/>
      <c r="L7441" s="56"/>
      <c r="M7441" s="56">
        <f t="shared" si="572"/>
        <v>1921</v>
      </c>
      <c r="N7441" s="56"/>
      <c r="O7441" s="56">
        <f t="shared" si="573"/>
        <v>8</v>
      </c>
      <c r="P7441" s="56">
        <f t="shared" si="574"/>
        <v>18</v>
      </c>
      <c r="Q7441" s="2" t="str">
        <f t="shared" si="575"/>
        <v>&lt;a href="set03\tsr\tsr_october_26,_1916_-_august_3,_1922\miscellaneous\rhodes,_orion_moves_his_home_to_garage_august_18,_1921_p4_tsr.pdf"&gt;Moves his home to garage&lt;/a&gt;</v>
      </c>
    </row>
    <row r="7442" spans="1:17" x14ac:dyDescent="0.25">
      <c r="A7442" s="2">
        <v>6353</v>
      </c>
      <c r="B7442" s="4" t="s">
        <v>553</v>
      </c>
      <c r="C7442" s="4" t="s">
        <v>1022</v>
      </c>
      <c r="D7442" s="52">
        <v>7901</v>
      </c>
      <c r="E7442" s="5" t="s">
        <v>13630</v>
      </c>
      <c r="F7442" s="5">
        <v>4</v>
      </c>
      <c r="G7442" s="5">
        <v>32</v>
      </c>
      <c r="H7442" s="5">
        <v>6743</v>
      </c>
      <c r="I7442" t="s">
        <v>30681</v>
      </c>
      <c r="J7442" s="46" t="s">
        <v>33120</v>
      </c>
      <c r="K7442" s="56"/>
      <c r="L7442" s="56"/>
      <c r="M7442" s="56">
        <f t="shared" si="572"/>
        <v>1921</v>
      </c>
      <c r="N7442" s="56"/>
      <c r="O7442" s="56">
        <f t="shared" si="573"/>
        <v>8</v>
      </c>
      <c r="P7442" s="56">
        <f t="shared" si="574"/>
        <v>18</v>
      </c>
      <c r="Q7442" s="2" t="str">
        <f t="shared" si="575"/>
        <v>&lt;a href="set03\tsr\tsr_october_26,_1916_-_august_3,_1922\miscellaneous\russell,_h_l_shorty_grows_5_acres_wheat_august_18,_1921_p4_tsr.pdf"&gt;Grows 5 acres wheat&lt;/a&gt;</v>
      </c>
    </row>
    <row r="7443" spans="1:17" x14ac:dyDescent="0.25">
      <c r="A7443" s="2">
        <v>7234</v>
      </c>
      <c r="B7443" s="4" t="s">
        <v>1085</v>
      </c>
      <c r="C7443" s="4" t="s">
        <v>1086</v>
      </c>
      <c r="D7443" s="52">
        <v>7901</v>
      </c>
      <c r="E7443" s="5" t="s">
        <v>13630</v>
      </c>
      <c r="F7443" s="5">
        <v>4</v>
      </c>
      <c r="G7443" s="5">
        <v>32</v>
      </c>
      <c r="H7443" s="5">
        <v>6786</v>
      </c>
      <c r="I7443" t="s">
        <v>30682</v>
      </c>
      <c r="J7443" s="46" t="s">
        <v>33120</v>
      </c>
      <c r="K7443" s="56"/>
      <c r="L7443" s="56"/>
      <c r="M7443" s="56">
        <f t="shared" si="572"/>
        <v>1921</v>
      </c>
      <c r="N7443" s="56"/>
      <c r="O7443" s="56">
        <f t="shared" si="573"/>
        <v>8</v>
      </c>
      <c r="P7443" s="56">
        <f t="shared" si="574"/>
        <v>18</v>
      </c>
      <c r="Q7443" s="2" t="str">
        <f t="shared" si="575"/>
        <v>&lt;a href="set03\tsr\tsr_october_26,_1916_-_august_3,_1922\miscellaneous\sutton,_john_e_home_struck_by_lightning_august_18,_1921_p4_tsr.pdf"&gt;Home struck by lightning&lt;/a&gt;</v>
      </c>
    </row>
    <row r="7444" spans="1:17" x14ac:dyDescent="0.25">
      <c r="A7444" s="2">
        <v>6715</v>
      </c>
      <c r="B7444" s="4" t="s">
        <v>16038</v>
      </c>
      <c r="C7444" s="4" t="s">
        <v>16039</v>
      </c>
      <c r="D7444" s="52">
        <v>7906</v>
      </c>
      <c r="E7444" s="5" t="s">
        <v>13629</v>
      </c>
      <c r="F7444" s="5">
        <v>5</v>
      </c>
      <c r="G7444" s="5">
        <v>23</v>
      </c>
      <c r="H7444" s="5">
        <v>4978</v>
      </c>
      <c r="I7444" t="s">
        <v>29371</v>
      </c>
      <c r="J7444" s="46" t="s">
        <v>33104</v>
      </c>
      <c r="K7444" s="56"/>
      <c r="L7444" s="56"/>
      <c r="M7444" s="56">
        <f t="shared" si="572"/>
        <v>1921</v>
      </c>
      <c r="N7444" s="56"/>
      <c r="O7444" s="56">
        <f t="shared" si="573"/>
        <v>8</v>
      </c>
      <c r="P7444" s="56">
        <f t="shared" si="574"/>
        <v>23</v>
      </c>
      <c r="Q7444" s="2" t="str">
        <f t="shared" si="575"/>
        <v>&lt;a href="set04\he_august 10, 1920 - july 31, 1923\miscellaneous\sorum,_george_n_estate_hearing_to_establish_heirship_august_23,_1921_p4_he.pdf"&gt;Estate Hearing to establish heirship&lt;/a&gt;</v>
      </c>
    </row>
    <row r="7445" spans="1:17" x14ac:dyDescent="0.25">
      <c r="A7445" s="2">
        <v>7977</v>
      </c>
      <c r="B7445" s="4" t="s">
        <v>13195</v>
      </c>
      <c r="C7445" s="4" t="s">
        <v>1607</v>
      </c>
      <c r="D7445" s="52">
        <v>7906</v>
      </c>
      <c r="E7445" s="5" t="s">
        <v>13629</v>
      </c>
      <c r="F7445" s="5">
        <v>4</v>
      </c>
      <c r="G7445" s="5">
        <v>23</v>
      </c>
      <c r="H7445" s="5">
        <v>5040</v>
      </c>
      <c r="I7445" s="99" t="s">
        <v>29372</v>
      </c>
      <c r="J7445" s="46" t="s">
        <v>33104</v>
      </c>
      <c r="K7445" s="56"/>
      <c r="L7445" s="56"/>
      <c r="M7445" s="56">
        <f t="shared" si="572"/>
        <v>1921</v>
      </c>
      <c r="N7445" s="56"/>
      <c r="O7445" s="56">
        <f t="shared" si="573"/>
        <v>8</v>
      </c>
      <c r="P7445" s="56">
        <f t="shared" si="574"/>
        <v>23</v>
      </c>
      <c r="Q7445" s="2" t="str">
        <f t="shared" si="575"/>
        <v>&lt;a href="set04\he_august 10, 1920 - july 31, 1923\miscellaneous\walum_notes_august_23,_1921_p4_he.pdf"&gt;Notes&lt;/a&gt;</v>
      </c>
    </row>
    <row r="7446" spans="1:17" x14ac:dyDescent="0.25">
      <c r="A7446" s="2">
        <v>8042</v>
      </c>
      <c r="B7446" s="4" t="s">
        <v>14806</v>
      </c>
      <c r="C7446" s="4" t="s">
        <v>16057</v>
      </c>
      <c r="D7446" s="52">
        <v>7906</v>
      </c>
      <c r="E7446" s="5" t="s">
        <v>13629</v>
      </c>
      <c r="F7446" s="5">
        <v>4</v>
      </c>
      <c r="G7446" s="5">
        <v>23</v>
      </c>
      <c r="H7446" s="5">
        <v>5084</v>
      </c>
      <c r="I7446" s="99" t="s">
        <v>29373</v>
      </c>
      <c r="J7446" s="46" t="s">
        <v>33104</v>
      </c>
      <c r="K7446" s="56"/>
      <c r="L7446" s="56"/>
      <c r="M7446" s="56">
        <f t="shared" si="572"/>
        <v>1921</v>
      </c>
      <c r="N7446" s="56"/>
      <c r="O7446" s="56">
        <f t="shared" si="573"/>
        <v>8</v>
      </c>
      <c r="P7446" s="56">
        <f t="shared" si="574"/>
        <v>23</v>
      </c>
      <c r="Q7446" s="2" t="str">
        <f t="shared" si="575"/>
        <v>&lt;a href="set04\he_august 10, 1920 - july 31, 1923\miscellaneous\wam,_john__estate_final_acct_and_distribution_august_23,_1921_p4_he.pdf"&gt;Estate Final Acct and Distribution&lt;/a&gt;</v>
      </c>
    </row>
    <row r="7447" spans="1:17" x14ac:dyDescent="0.25">
      <c r="A7447" s="2">
        <v>5864</v>
      </c>
      <c r="B7447" s="4" t="s">
        <v>987</v>
      </c>
      <c r="C7447" s="4" t="s">
        <v>988</v>
      </c>
      <c r="D7447" s="52">
        <v>7908</v>
      </c>
      <c r="E7447" s="5" t="s">
        <v>13630</v>
      </c>
      <c r="F7447" s="5">
        <v>1</v>
      </c>
      <c r="G7447" s="5">
        <v>32</v>
      </c>
      <c r="H7447" s="5">
        <v>6716</v>
      </c>
      <c r="I7447" t="s">
        <v>30683</v>
      </c>
      <c r="J7447" s="46" t="s">
        <v>33120</v>
      </c>
      <c r="K7447" s="56"/>
      <c r="L7447" s="56"/>
      <c r="M7447" s="56">
        <f t="shared" si="572"/>
        <v>1921</v>
      </c>
      <c r="N7447" s="56"/>
      <c r="O7447" s="56">
        <f t="shared" si="573"/>
        <v>8</v>
      </c>
      <c r="P7447" s="56">
        <f t="shared" si="574"/>
        <v>25</v>
      </c>
      <c r="Q7447" s="2" t="str">
        <f t="shared" si="575"/>
        <v>&lt;a href="set03\tsr\tsr_october_26,_1916_-_august_3,_1922\miscellaneous\pettinger,_son_of_gene_falls_from_rack_august_25,_1921_p1_tsr.pdf"&gt;Falls from rack&lt;/a&gt;</v>
      </c>
    </row>
    <row r="7448" spans="1:17" x14ac:dyDescent="0.25">
      <c r="A7448" s="2">
        <v>9</v>
      </c>
      <c r="B7448" s="4" t="s">
        <v>15915</v>
      </c>
      <c r="C7448" s="4" t="s">
        <v>15916</v>
      </c>
      <c r="D7448" s="52">
        <v>7913</v>
      </c>
      <c r="E7448" s="5" t="s">
        <v>13629</v>
      </c>
      <c r="F7448" s="5">
        <v>1</v>
      </c>
      <c r="G7448" s="5">
        <v>23</v>
      </c>
      <c r="H7448" s="5">
        <v>4671</v>
      </c>
      <c r="I7448" t="s">
        <v>29374</v>
      </c>
      <c r="J7448" s="46" t="s">
        <v>33104</v>
      </c>
      <c r="K7448" s="56"/>
      <c r="L7448" s="56"/>
      <c r="M7448" s="56">
        <f t="shared" si="572"/>
        <v>1921</v>
      </c>
      <c r="N7448" s="56"/>
      <c r="O7448" s="56">
        <f t="shared" si="573"/>
        <v>8</v>
      </c>
      <c r="P7448" s="56">
        <f t="shared" si="574"/>
        <v>30</v>
      </c>
      <c r="Q7448" s="2" t="str">
        <f t="shared" si="575"/>
        <v>&lt;a href="set04\he_august 10, 1920 - july 31, 1923\miscellaneous\aarestad,_e_j_and_g_m_sell_store;_to_live_in_mpls_august_30,_1921_p1_he.pdf"&gt;Sell store; to live in Mpls&lt;/a&gt;</v>
      </c>
    </row>
    <row r="7449" spans="1:17" x14ac:dyDescent="0.25">
      <c r="A7449" s="2">
        <v>373</v>
      </c>
      <c r="B7449" s="4" t="s">
        <v>13826</v>
      </c>
      <c r="C7449" s="4" t="s">
        <v>15925</v>
      </c>
      <c r="D7449" s="52">
        <v>7913</v>
      </c>
      <c r="E7449" s="5" t="s">
        <v>13629</v>
      </c>
      <c r="F7449" s="5">
        <v>5</v>
      </c>
      <c r="G7449" s="5">
        <v>23</v>
      </c>
      <c r="H7449" s="5">
        <v>4693</v>
      </c>
      <c r="I7449" t="s">
        <v>29375</v>
      </c>
      <c r="J7449" s="46" t="s">
        <v>33104</v>
      </c>
      <c r="K7449" s="56"/>
      <c r="L7449" s="56"/>
      <c r="M7449" s="56">
        <f t="shared" si="572"/>
        <v>1921</v>
      </c>
      <c r="N7449" s="56"/>
      <c r="O7449" s="56">
        <f t="shared" si="573"/>
        <v>8</v>
      </c>
      <c r="P7449" s="56">
        <f t="shared" si="574"/>
        <v>30</v>
      </c>
      <c r="Q7449" s="2" t="str">
        <f t="shared" si="575"/>
        <v>&lt;a href="set04\he_august 10, 1920 - july 31, 1923\miscellaneous\beattie,_james_back_home_and_recovering_august_30,_1921_p5_he.pdf"&gt;Back home and recovering&lt;/a&gt;</v>
      </c>
    </row>
    <row r="7450" spans="1:17" x14ac:dyDescent="0.25">
      <c r="A7450" s="2">
        <v>1830</v>
      </c>
      <c r="B7450" s="4" t="s">
        <v>15948</v>
      </c>
      <c r="C7450" s="4" t="s">
        <v>15927</v>
      </c>
      <c r="D7450" s="52">
        <v>7913</v>
      </c>
      <c r="E7450" s="5" t="s">
        <v>13629</v>
      </c>
      <c r="F7450" s="5">
        <v>5</v>
      </c>
      <c r="G7450" s="5">
        <v>23</v>
      </c>
      <c r="H7450" s="5">
        <v>4726</v>
      </c>
      <c r="I7450" t="s">
        <v>29376</v>
      </c>
      <c r="J7450" s="46" t="s">
        <v>33104</v>
      </c>
      <c r="K7450" s="56"/>
      <c r="L7450" s="56"/>
      <c r="M7450" s="56">
        <f t="shared" si="572"/>
        <v>1921</v>
      </c>
      <c r="N7450" s="56"/>
      <c r="O7450" s="56">
        <f t="shared" si="573"/>
        <v>8</v>
      </c>
      <c r="P7450" s="56">
        <f t="shared" si="574"/>
        <v>30</v>
      </c>
      <c r="Q7450" s="2" t="str">
        <f t="shared" si="575"/>
        <v>&lt;a href="set04\he_august 10, 1920 - july 31, 1923\miscellaneous\elvig,_oldest_dau_of_john_seriously_ill_august_30,_1921_p5_he.pdf"&gt;Seriously ill   &lt;/a&gt;</v>
      </c>
    </row>
    <row r="7451" spans="1:17" x14ac:dyDescent="0.25">
      <c r="A7451" s="2">
        <v>1970</v>
      </c>
      <c r="B7451" s="4" t="s">
        <v>14442</v>
      </c>
      <c r="C7451" s="4" t="s">
        <v>14276</v>
      </c>
      <c r="D7451" s="52">
        <v>7913</v>
      </c>
      <c r="E7451" s="5" t="s">
        <v>13629</v>
      </c>
      <c r="F7451" s="5">
        <v>5</v>
      </c>
      <c r="G7451" s="5">
        <v>23</v>
      </c>
      <c r="H7451" s="5">
        <v>4731</v>
      </c>
      <c r="I7451" t="s">
        <v>29377</v>
      </c>
      <c r="J7451" s="46" t="s">
        <v>33104</v>
      </c>
      <c r="K7451" s="56"/>
      <c r="L7451" s="56"/>
      <c r="M7451" s="56">
        <f t="shared" si="572"/>
        <v>1921</v>
      </c>
      <c r="N7451" s="56"/>
      <c r="O7451" s="56">
        <f t="shared" si="573"/>
        <v>8</v>
      </c>
      <c r="P7451" s="56">
        <f t="shared" si="574"/>
        <v>30</v>
      </c>
      <c r="Q7451" s="2" t="str">
        <f t="shared" si="575"/>
        <v>&lt;a href="set04\he_august 10, 1920 - july 31, 1923\miscellaneous\fogderud,_lester_painful_accident_august_30,_1921_p5_he.pdf"&gt;Painful Accident&lt;/a&gt;</v>
      </c>
    </row>
    <row r="7452" spans="1:17" x14ac:dyDescent="0.25">
      <c r="A7452" s="2">
        <v>2869</v>
      </c>
      <c r="B7452" s="4" t="s">
        <v>15960</v>
      </c>
      <c r="C7452" s="4" t="s">
        <v>15961</v>
      </c>
      <c r="D7452" s="52">
        <v>7913</v>
      </c>
      <c r="E7452" s="5" t="s">
        <v>13629</v>
      </c>
      <c r="F7452" s="5">
        <v>5</v>
      </c>
      <c r="G7452" s="5">
        <v>23</v>
      </c>
      <c r="H7452" s="5">
        <v>4778</v>
      </c>
      <c r="I7452" t="s">
        <v>29378</v>
      </c>
      <c r="J7452" s="46" t="s">
        <v>33104</v>
      </c>
      <c r="K7452" s="56"/>
      <c r="L7452" s="56"/>
      <c r="M7452" s="56">
        <f t="shared" si="572"/>
        <v>1921</v>
      </c>
      <c r="N7452" s="56"/>
      <c r="O7452" s="56">
        <f t="shared" si="573"/>
        <v>8</v>
      </c>
      <c r="P7452" s="56">
        <f t="shared" si="574"/>
        <v>30</v>
      </c>
      <c r="Q7452" s="2" t="str">
        <f t="shared" si="575"/>
        <v>&lt;a href="set04\he_august 10, 1920 - july 31, 1923\miscellaneous\haugen,_leonard_so_johnny_nail_accident_august_30,_1921_p5_he.pdf"&gt;Nail accident&lt;/a&gt;</v>
      </c>
    </row>
    <row r="7453" spans="1:17" x14ac:dyDescent="0.25">
      <c r="A7453" s="2">
        <v>3834</v>
      </c>
      <c r="B7453" s="4" t="s">
        <v>13528</v>
      </c>
      <c r="C7453" s="4" t="s">
        <v>15964</v>
      </c>
      <c r="D7453" s="52">
        <v>7913</v>
      </c>
      <c r="E7453" s="5" t="s">
        <v>13629</v>
      </c>
      <c r="F7453" s="5">
        <v>5</v>
      </c>
      <c r="G7453" s="5">
        <v>23</v>
      </c>
      <c r="H7453" s="5">
        <v>4788</v>
      </c>
      <c r="I7453" t="s">
        <v>29379</v>
      </c>
      <c r="J7453" s="46" t="s">
        <v>33104</v>
      </c>
      <c r="K7453" s="56"/>
      <c r="L7453" s="56"/>
      <c r="M7453" s="56">
        <f t="shared" si="572"/>
        <v>1921</v>
      </c>
      <c r="N7453" s="56"/>
      <c r="O7453" s="56">
        <f t="shared" si="573"/>
        <v>8</v>
      </c>
      <c r="P7453" s="56">
        <f t="shared" si="574"/>
        <v>30</v>
      </c>
      <c r="Q7453" s="2" t="str">
        <f t="shared" si="575"/>
        <v>&lt;a href="set04\he_august 10, 1920 - july 31, 1923\miscellaneous\jackson,_claus_home_hit_by_lightning_august_30,_1921_p5_he.pdf"&gt;Home hit by lightning&lt;/a&gt;</v>
      </c>
    </row>
    <row r="7454" spans="1:17" x14ac:dyDescent="0.25">
      <c r="A7454" s="2">
        <v>4184</v>
      </c>
      <c r="B7454" s="4" t="s">
        <v>15976</v>
      </c>
      <c r="C7454" s="4" t="s">
        <v>10202</v>
      </c>
      <c r="D7454" s="52">
        <v>7913</v>
      </c>
      <c r="E7454" s="5" t="s">
        <v>13629</v>
      </c>
      <c r="F7454" s="5">
        <v>5</v>
      </c>
      <c r="G7454" s="5">
        <v>23</v>
      </c>
      <c r="H7454" s="5">
        <v>4820</v>
      </c>
      <c r="I7454" t="s">
        <v>29380</v>
      </c>
      <c r="J7454" s="46" t="s">
        <v>33104</v>
      </c>
      <c r="K7454" s="56"/>
      <c r="L7454" s="56"/>
      <c r="M7454" s="56">
        <f t="shared" si="572"/>
        <v>1921</v>
      </c>
      <c r="N7454" s="56"/>
      <c r="O7454" s="56">
        <f t="shared" si="573"/>
        <v>8</v>
      </c>
      <c r="P7454" s="56">
        <f t="shared" si="574"/>
        <v>30</v>
      </c>
      <c r="Q7454" s="2" t="str">
        <f t="shared" si="575"/>
        <v>&lt;a href="set04\he_august 10, 1920 - july 31, 1923\miscellaneous\karnak_news_august_30,_1921_p5_he.pdf"&gt;News&lt;/a&gt;</v>
      </c>
    </row>
    <row r="7455" spans="1:17" x14ac:dyDescent="0.25">
      <c r="A7455" s="2">
        <v>4772</v>
      </c>
      <c r="B7455" s="4" t="s">
        <v>15986</v>
      </c>
      <c r="C7455" s="4" t="s">
        <v>15987</v>
      </c>
      <c r="D7455" s="52">
        <v>7913</v>
      </c>
      <c r="E7455" s="5" t="s">
        <v>13629</v>
      </c>
      <c r="F7455" s="5">
        <v>1</v>
      </c>
      <c r="G7455" s="5">
        <v>23</v>
      </c>
      <c r="H7455" s="5">
        <v>4863</v>
      </c>
      <c r="I7455" t="s">
        <v>29381</v>
      </c>
      <c r="J7455" s="46" t="s">
        <v>33104</v>
      </c>
      <c r="K7455" s="56"/>
      <c r="L7455" s="56"/>
      <c r="M7455" s="56">
        <f t="shared" si="572"/>
        <v>1921</v>
      </c>
      <c r="N7455" s="56"/>
      <c r="O7455" s="56">
        <f t="shared" si="573"/>
        <v>8</v>
      </c>
      <c r="P7455" s="56">
        <f t="shared" si="574"/>
        <v>30</v>
      </c>
      <c r="Q7455" s="2" t="str">
        <f t="shared" si="575"/>
        <v>&lt;a href="set04\he_august 10, 1920 - july 31, 1923\miscellaneous\lenning,_tom_amateur_caught_august_30,_1921_p1_he.pdf"&gt;Amateur caught&lt;/a&gt;</v>
      </c>
    </row>
    <row r="7456" spans="1:17" x14ac:dyDescent="0.25">
      <c r="A7456" s="2">
        <v>5709</v>
      </c>
      <c r="B7456" s="4" t="s">
        <v>7095</v>
      </c>
      <c r="C7456" s="4" t="s">
        <v>16010</v>
      </c>
      <c r="D7456" s="52">
        <v>7913</v>
      </c>
      <c r="E7456" s="5" t="s">
        <v>13629</v>
      </c>
      <c r="F7456" s="5">
        <v>5</v>
      </c>
      <c r="G7456" s="5">
        <v>23</v>
      </c>
      <c r="H7456" s="5">
        <v>4918</v>
      </c>
      <c r="I7456" t="s">
        <v>29382</v>
      </c>
      <c r="J7456" s="46" t="s">
        <v>33104</v>
      </c>
      <c r="K7456" s="56"/>
      <c r="L7456" s="56"/>
      <c r="M7456" s="56">
        <f t="shared" si="572"/>
        <v>1921</v>
      </c>
      <c r="N7456" s="56"/>
      <c r="O7456" s="56">
        <f t="shared" si="573"/>
        <v>8</v>
      </c>
      <c r="P7456" s="56">
        <f t="shared" si="574"/>
        <v>30</v>
      </c>
      <c r="Q7456" s="2" t="str">
        <f t="shared" si="575"/>
        <v>&lt;a href="set04\he_august 10, 1920 - july 31, 1923\miscellaneous\ouren,_oscar_to_build_house_for_charley_kjelgaard_august_30,_1921_p5_he.pdf"&gt;To Build House for Charley Kjelgaard&lt;/a&gt;</v>
      </c>
    </row>
    <row r="7457" spans="1:17" x14ac:dyDescent="0.25">
      <c r="A7457" s="2">
        <v>5717</v>
      </c>
      <c r="B7457" s="4" t="s">
        <v>16013</v>
      </c>
      <c r="C7457" s="4" t="s">
        <v>16014</v>
      </c>
      <c r="D7457" s="52">
        <v>7913</v>
      </c>
      <c r="E7457" s="5" t="s">
        <v>13629</v>
      </c>
      <c r="F7457" s="5">
        <v>5</v>
      </c>
      <c r="G7457" s="5">
        <v>23</v>
      </c>
      <c r="H7457" s="5">
        <v>4922</v>
      </c>
      <c r="I7457" t="s">
        <v>29383</v>
      </c>
      <c r="J7457" s="46" t="s">
        <v>33104</v>
      </c>
      <c r="K7457" s="56"/>
      <c r="L7457" s="56"/>
      <c r="M7457" s="56">
        <f t="shared" si="572"/>
        <v>1921</v>
      </c>
      <c r="N7457" s="56"/>
      <c r="O7457" s="56">
        <f t="shared" si="573"/>
        <v>8</v>
      </c>
      <c r="P7457" s="56">
        <f t="shared" si="574"/>
        <v>30</v>
      </c>
      <c r="Q7457" s="2" t="str">
        <f t="shared" si="575"/>
        <v>&lt;a href="set04\he_august 10, 1920 - july 31, 1923\miscellaneous\overby,_stella_falls_from_swing_august_30,_1921_p5_he.pdf"&gt;Falls from swing&lt;/a&gt;</v>
      </c>
    </row>
    <row r="7458" spans="1:17" x14ac:dyDescent="0.25">
      <c r="A7458" s="2">
        <v>5727</v>
      </c>
      <c r="B7458" s="4" t="s">
        <v>16015</v>
      </c>
      <c r="C7458" s="4" t="s">
        <v>16016</v>
      </c>
      <c r="D7458" s="52">
        <v>7913</v>
      </c>
      <c r="E7458" s="5" t="s">
        <v>13629</v>
      </c>
      <c r="F7458" s="5">
        <v>1</v>
      </c>
      <c r="G7458" s="5">
        <v>23</v>
      </c>
      <c r="H7458" s="5">
        <v>4923</v>
      </c>
      <c r="I7458" t="s">
        <v>29384</v>
      </c>
      <c r="J7458" s="46" t="s">
        <v>33104</v>
      </c>
      <c r="K7458" s="56"/>
      <c r="L7458" s="56"/>
      <c r="M7458" s="56">
        <f t="shared" si="572"/>
        <v>1921</v>
      </c>
      <c r="N7458" s="56"/>
      <c r="O7458" s="56">
        <f t="shared" si="573"/>
        <v>8</v>
      </c>
      <c r="P7458" s="56">
        <f t="shared" si="574"/>
        <v>30</v>
      </c>
      <c r="Q7458" s="2" t="str">
        <f t="shared" si="575"/>
        <v>&lt;a href="set04\he_august 10, 1920 - july 31, 1923\miscellaneous\oyen_brothers_buy_aarestad_bros_and_troseth_store_august_30,_1921_p1_he.pdf"&gt;Buy Aarestad brothers and Troseth store&lt;/a&gt;</v>
      </c>
    </row>
    <row r="7459" spans="1:17" x14ac:dyDescent="0.25">
      <c r="A7459" s="2">
        <v>7978</v>
      </c>
      <c r="B7459" s="4" t="s">
        <v>13195</v>
      </c>
      <c r="C7459" s="4" t="s">
        <v>1607</v>
      </c>
      <c r="D7459" s="52">
        <v>7913</v>
      </c>
      <c r="E7459" s="5" t="s">
        <v>13629</v>
      </c>
      <c r="F7459" s="5">
        <v>4</v>
      </c>
      <c r="G7459" s="5">
        <v>23</v>
      </c>
      <c r="H7459" s="5">
        <v>5041</v>
      </c>
      <c r="I7459" s="99" t="s">
        <v>29385</v>
      </c>
      <c r="J7459" s="46" t="s">
        <v>33104</v>
      </c>
      <c r="K7459" s="56"/>
      <c r="L7459" s="56"/>
      <c r="M7459" s="56">
        <f t="shared" si="572"/>
        <v>1921</v>
      </c>
      <c r="N7459" s="56"/>
      <c r="O7459" s="56">
        <f t="shared" si="573"/>
        <v>8</v>
      </c>
      <c r="P7459" s="56">
        <f t="shared" si="574"/>
        <v>30</v>
      </c>
      <c r="Q7459" s="2" t="str">
        <f t="shared" si="575"/>
        <v>&lt;a href="set04\he_august 10, 1920 - july 31, 1923\miscellaneous\walum_notes_august_30,_1921_p4_he.pdf"&gt;Notes&lt;/a&gt;</v>
      </c>
    </row>
    <row r="7460" spans="1:17" x14ac:dyDescent="0.25">
      <c r="A7460" s="2">
        <v>2991</v>
      </c>
      <c r="B7460" s="4" t="s">
        <v>811</v>
      </c>
      <c r="C7460" s="4" t="s">
        <v>812</v>
      </c>
      <c r="D7460" s="52">
        <v>7915</v>
      </c>
      <c r="E7460" s="5" t="s">
        <v>13630</v>
      </c>
      <c r="F7460" s="5">
        <v>1</v>
      </c>
      <c r="G7460" s="5">
        <v>32</v>
      </c>
      <c r="H7460" s="5">
        <v>6580</v>
      </c>
      <c r="I7460" t="s">
        <v>30684</v>
      </c>
      <c r="J7460" s="46" t="s">
        <v>33120</v>
      </c>
      <c r="K7460" s="56"/>
      <c r="L7460" s="56"/>
      <c r="M7460" s="56">
        <f t="shared" si="572"/>
        <v>1921</v>
      </c>
      <c r="N7460" s="56"/>
      <c r="O7460" s="56">
        <f t="shared" si="573"/>
        <v>9</v>
      </c>
      <c r="P7460" s="56">
        <f t="shared" si="574"/>
        <v>1</v>
      </c>
      <c r="Q7460" s="2" t="str">
        <f t="shared" si="575"/>
        <v>&lt;a href="set03\tsr\tsr_october_26,_1916_-_august_3,_1922\miscellaneous\hoff,_bjarne_head_examined_september_1,_1921_p1_tsr.pdf"&gt;Head examined&lt;/a&gt;</v>
      </c>
    </row>
    <row r="7461" spans="1:17" x14ac:dyDescent="0.25">
      <c r="A7461" s="2">
        <v>7224</v>
      </c>
      <c r="B7461" s="4" t="s">
        <v>1082</v>
      </c>
      <c r="C7461" s="4" t="s">
        <v>1083</v>
      </c>
      <c r="D7461" s="52">
        <v>7915</v>
      </c>
      <c r="E7461" s="5" t="s">
        <v>13630</v>
      </c>
      <c r="F7461" s="5">
        <v>1</v>
      </c>
      <c r="G7461" s="5">
        <v>32</v>
      </c>
      <c r="H7461" s="5">
        <v>6784</v>
      </c>
      <c r="I7461" t="s">
        <v>30685</v>
      </c>
      <c r="J7461" s="46" t="s">
        <v>33120</v>
      </c>
      <c r="K7461" s="56"/>
      <c r="L7461" s="56"/>
      <c r="M7461" s="56">
        <f t="shared" si="572"/>
        <v>1921</v>
      </c>
      <c r="N7461" s="56"/>
      <c r="O7461" s="56">
        <f t="shared" si="573"/>
        <v>9</v>
      </c>
      <c r="P7461" s="56">
        <f t="shared" si="574"/>
        <v>1</v>
      </c>
      <c r="Q7461" s="2" t="str">
        <f t="shared" si="575"/>
        <v>&lt;a href="set03\tsr\tsr_october_26,_1916_-_august_3,_1922\miscellaneous\sutton_school_hires_and_assigns_all_roles_by_name_september_1,_1921_p1_tsr.pdf"&gt;Hires and Assigns all roles by name&lt;/a&gt;</v>
      </c>
    </row>
    <row r="7462" spans="1:17" x14ac:dyDescent="0.25">
      <c r="A7462" s="2">
        <v>2720</v>
      </c>
      <c r="B7462" s="4" t="s">
        <v>5948</v>
      </c>
      <c r="C7462" s="4" t="s">
        <v>1607</v>
      </c>
      <c r="D7462" s="52">
        <v>7920</v>
      </c>
      <c r="E7462" s="5" t="s">
        <v>13629</v>
      </c>
      <c r="F7462" s="5">
        <v>1</v>
      </c>
      <c r="G7462" s="5">
        <v>23</v>
      </c>
      <c r="H7462" s="5">
        <v>4768</v>
      </c>
      <c r="I7462" t="s">
        <v>29386</v>
      </c>
      <c r="J7462" s="46" t="s">
        <v>33104</v>
      </c>
      <c r="K7462" s="56"/>
      <c r="L7462" s="56"/>
      <c r="M7462" s="56">
        <f t="shared" si="572"/>
        <v>1921</v>
      </c>
      <c r="N7462" s="56"/>
      <c r="O7462" s="56">
        <f t="shared" si="573"/>
        <v>9</v>
      </c>
      <c r="P7462" s="56">
        <f t="shared" si="574"/>
        <v>6</v>
      </c>
      <c r="Q7462" s="2" t="str">
        <f t="shared" si="575"/>
        <v>&lt;a href="set04\he_august 10, 1920 - july 31, 1923\miscellaneous\hannaford_school_notes_september_6,_1921_p1_he.pdf"&gt;Notes&lt;/a&gt;</v>
      </c>
    </row>
    <row r="7463" spans="1:17" x14ac:dyDescent="0.25">
      <c r="A7463" s="2">
        <v>4949</v>
      </c>
      <c r="B7463" s="4" t="s">
        <v>15994</v>
      </c>
      <c r="C7463" s="4" t="s">
        <v>15995</v>
      </c>
      <c r="D7463" s="52">
        <v>7920</v>
      </c>
      <c r="E7463" s="5" t="s">
        <v>13629</v>
      </c>
      <c r="F7463" s="5">
        <v>1</v>
      </c>
      <c r="G7463" s="5">
        <v>23</v>
      </c>
      <c r="H7463" s="5">
        <v>4877</v>
      </c>
      <c r="I7463" t="s">
        <v>29387</v>
      </c>
      <c r="J7463" s="46" t="s">
        <v>33104</v>
      </c>
      <c r="K7463" s="56"/>
      <c r="L7463" s="56"/>
      <c r="M7463" s="56">
        <f t="shared" si="572"/>
        <v>1921</v>
      </c>
      <c r="N7463" s="56"/>
      <c r="O7463" s="56">
        <f t="shared" si="573"/>
        <v>9</v>
      </c>
      <c r="P7463" s="56">
        <f t="shared" si="574"/>
        <v>6</v>
      </c>
      <c r="Q7463" s="2" t="str">
        <f t="shared" si="575"/>
        <v>&lt;a href="set04\he_august 10, 1920 - july 31, 1923\miscellaneous\mallis,_george_gave_hannaford_as_home_town_september_6,_1921_p1_he.pdf"&gt;Gave Hannaford as home town&lt;/a&gt;</v>
      </c>
    </row>
    <row r="7464" spans="1:17" x14ac:dyDescent="0.25">
      <c r="A7464" s="2">
        <v>5112</v>
      </c>
      <c r="B7464" s="4" t="s">
        <v>16000</v>
      </c>
      <c r="C7464" s="4" t="s">
        <v>15995</v>
      </c>
      <c r="D7464" s="52">
        <v>7920</v>
      </c>
      <c r="E7464" s="5" t="s">
        <v>13629</v>
      </c>
      <c r="F7464" s="5">
        <v>1</v>
      </c>
      <c r="G7464" s="5">
        <v>23</v>
      </c>
      <c r="H7464" s="5">
        <v>4883</v>
      </c>
      <c r="I7464" t="s">
        <v>29388</v>
      </c>
      <c r="J7464" s="46" t="s">
        <v>33104</v>
      </c>
      <c r="K7464" s="56"/>
      <c r="L7464" s="56"/>
      <c r="M7464" s="56">
        <f t="shared" si="572"/>
        <v>1921</v>
      </c>
      <c r="N7464" s="56"/>
      <c r="O7464" s="56">
        <f t="shared" si="573"/>
        <v>9</v>
      </c>
      <c r="P7464" s="56">
        <f t="shared" si="574"/>
        <v>6</v>
      </c>
      <c r="Q7464" s="2" t="str">
        <f t="shared" si="575"/>
        <v>&lt;a href="set04\he_august 10, 1920 - july 31, 1923\miscellaneous\mernain,_roy_gave_hannaford_as_home_town_september_6,_1921_p1_he.pdf"&gt;Gave Hannaford as home town&lt;/a&gt;</v>
      </c>
    </row>
    <row r="7465" spans="1:17" x14ac:dyDescent="0.25">
      <c r="A7465" s="2">
        <v>5167</v>
      </c>
      <c r="B7465" s="4" t="s">
        <v>16001</v>
      </c>
      <c r="C7465" s="4" t="s">
        <v>15995</v>
      </c>
      <c r="D7465" s="52">
        <v>7920</v>
      </c>
      <c r="E7465" s="5" t="s">
        <v>13629</v>
      </c>
      <c r="F7465" s="5">
        <v>1</v>
      </c>
      <c r="G7465" s="5">
        <v>23</v>
      </c>
      <c r="H7465" s="5">
        <v>4884</v>
      </c>
      <c r="I7465" t="s">
        <v>29389</v>
      </c>
      <c r="J7465" s="46" t="s">
        <v>33104</v>
      </c>
      <c r="K7465" s="56"/>
      <c r="L7465" s="56"/>
      <c r="M7465" s="56">
        <f t="shared" si="572"/>
        <v>1921</v>
      </c>
      <c r="N7465" s="56"/>
      <c r="O7465" s="56">
        <f t="shared" si="573"/>
        <v>9</v>
      </c>
      <c r="P7465" s="56">
        <f t="shared" si="574"/>
        <v>6</v>
      </c>
      <c r="Q7465" s="2" t="str">
        <f t="shared" si="575"/>
        <v>&lt;a href="set04\he_august 10, 1920 - july 31, 1923\miscellaneous\miller,_hazel_gave_hannaford_as_home_town_september_6,_1921_p1_he.pdf"&gt;Gave Hannaford as home town&lt;/a&gt;</v>
      </c>
    </row>
    <row r="7466" spans="1:17" x14ac:dyDescent="0.25">
      <c r="A7466" s="2">
        <v>6531</v>
      </c>
      <c r="B7466" s="4" t="s">
        <v>16032</v>
      </c>
      <c r="C7466" s="4" t="s">
        <v>16033</v>
      </c>
      <c r="D7466" s="52">
        <v>7920</v>
      </c>
      <c r="E7466" s="5" t="s">
        <v>13629</v>
      </c>
      <c r="F7466" s="5">
        <v>5</v>
      </c>
      <c r="G7466" s="5">
        <v>23</v>
      </c>
      <c r="H7466" s="5">
        <v>4970</v>
      </c>
      <c r="I7466" t="s">
        <v>29390</v>
      </c>
      <c r="J7466" s="46" t="s">
        <v>33104</v>
      </c>
      <c r="K7466" s="56"/>
      <c r="L7466" s="56"/>
      <c r="M7466" s="56">
        <f t="shared" si="572"/>
        <v>1921</v>
      </c>
      <c r="N7466" s="56"/>
      <c r="O7466" s="56">
        <f t="shared" si="573"/>
        <v>9</v>
      </c>
      <c r="P7466" s="56">
        <f t="shared" si="574"/>
        <v>6</v>
      </c>
      <c r="Q7466" s="2" t="str">
        <f t="shared" si="575"/>
        <v>&lt;a href="set04\he_august 10, 1920 - july 31, 1923\miscellaneous\sibley_trail_september_6,_1921_p5_he.pdf"&gt;Trail&lt;/a&gt;</v>
      </c>
    </row>
    <row r="7467" spans="1:17" x14ac:dyDescent="0.25">
      <c r="A7467" s="2">
        <v>7128</v>
      </c>
      <c r="B7467" s="4" t="s">
        <v>16040</v>
      </c>
      <c r="C7467" s="4" t="s">
        <v>16041</v>
      </c>
      <c r="D7467" s="52">
        <v>7920</v>
      </c>
      <c r="E7467" s="5" t="s">
        <v>13629</v>
      </c>
      <c r="F7467" s="5">
        <v>5</v>
      </c>
      <c r="G7467" s="5">
        <v>23</v>
      </c>
      <c r="H7467" s="5">
        <v>4982</v>
      </c>
      <c r="I7467" t="s">
        <v>29391</v>
      </c>
      <c r="J7467" s="46" t="s">
        <v>33104</v>
      </c>
      <c r="K7467" s="56"/>
      <c r="L7467" s="56"/>
      <c r="M7467" s="56">
        <f t="shared" si="572"/>
        <v>1921</v>
      </c>
      <c r="N7467" s="56"/>
      <c r="O7467" s="56">
        <f t="shared" si="573"/>
        <v>9</v>
      </c>
      <c r="P7467" s="56">
        <f t="shared" si="574"/>
        <v>6</v>
      </c>
      <c r="Q7467" s="2" t="str">
        <f t="shared" si="575"/>
        <v>&lt;a href="set04\he_august 10, 1920 - july 31, 1923\miscellaneous\stewart,_william_visits_from_chicago_september_6,_1921_p5_he.pdf"&gt;Visits from Chicago&lt;/a&gt;</v>
      </c>
    </row>
    <row r="7468" spans="1:17" x14ac:dyDescent="0.25">
      <c r="A7468" s="2">
        <v>7503</v>
      </c>
      <c r="B7468" s="4" t="s">
        <v>16050</v>
      </c>
      <c r="C7468" s="4" t="s">
        <v>15995</v>
      </c>
      <c r="D7468" s="52">
        <v>7920</v>
      </c>
      <c r="E7468" s="5" t="s">
        <v>13629</v>
      </c>
      <c r="F7468" s="5">
        <v>1</v>
      </c>
      <c r="G7468" s="5">
        <v>23</v>
      </c>
      <c r="H7468" s="5">
        <v>5002</v>
      </c>
      <c r="I7468" t="s">
        <v>29392</v>
      </c>
      <c r="J7468" s="46" t="s">
        <v>33104</v>
      </c>
      <c r="K7468" s="56"/>
      <c r="L7468" s="56"/>
      <c r="M7468" s="56">
        <f t="shared" si="572"/>
        <v>1921</v>
      </c>
      <c r="N7468" s="56"/>
      <c r="O7468" s="56">
        <f t="shared" si="573"/>
        <v>9</v>
      </c>
      <c r="P7468" s="56">
        <f t="shared" si="574"/>
        <v>6</v>
      </c>
      <c r="Q7468" s="2" t="str">
        <f t="shared" si="575"/>
        <v>&lt;a href="set04\he_august 10, 1920 - july 31, 1923\miscellaneous\thurston,_betty_gave_hannaford_as_home_town_september_6,_1921_p1_he.pdf"&gt;Gave Hannaford as home town&lt;/a&gt;</v>
      </c>
    </row>
    <row r="7469" spans="1:17" x14ac:dyDescent="0.25">
      <c r="A7469" s="2">
        <v>7979</v>
      </c>
      <c r="B7469" s="4" t="s">
        <v>13195</v>
      </c>
      <c r="C7469" s="4" t="s">
        <v>1607</v>
      </c>
      <c r="D7469" s="52">
        <v>7920</v>
      </c>
      <c r="E7469" s="5" t="s">
        <v>13629</v>
      </c>
      <c r="F7469" s="5">
        <v>4</v>
      </c>
      <c r="G7469" s="5">
        <v>23</v>
      </c>
      <c r="H7469" s="5">
        <v>5080</v>
      </c>
      <c r="I7469" s="99" t="s">
        <v>29393</v>
      </c>
      <c r="J7469" s="46" t="s">
        <v>33104</v>
      </c>
      <c r="K7469" s="56"/>
      <c r="L7469" s="56"/>
      <c r="M7469" s="56">
        <f t="shared" si="572"/>
        <v>1921</v>
      </c>
      <c r="N7469" s="56"/>
      <c r="O7469" s="56">
        <f t="shared" si="573"/>
        <v>9</v>
      </c>
      <c r="P7469" s="56">
        <f t="shared" si="574"/>
        <v>6</v>
      </c>
      <c r="Q7469" s="2" t="str">
        <f t="shared" si="575"/>
        <v>&lt;a href="set04\he_august 10, 1920 - july 31, 1923\miscellaneous\walum_notes_september_6,_1921_p4_he.pdf"&gt;Notes&lt;/a&gt;</v>
      </c>
    </row>
    <row r="7470" spans="1:17" x14ac:dyDescent="0.25">
      <c r="A7470" s="2">
        <v>707</v>
      </c>
      <c r="B7470" s="4" t="s">
        <v>669</v>
      </c>
      <c r="C7470" s="4" t="s">
        <v>671</v>
      </c>
      <c r="D7470" s="52">
        <v>7922</v>
      </c>
      <c r="E7470" s="5" t="s">
        <v>13630</v>
      </c>
      <c r="F7470" s="5">
        <v>1</v>
      </c>
      <c r="G7470" s="5">
        <v>32</v>
      </c>
      <c r="H7470" s="5">
        <v>6469</v>
      </c>
      <c r="I7470" t="s">
        <v>30686</v>
      </c>
      <c r="J7470" s="46" t="s">
        <v>33120</v>
      </c>
      <c r="K7470" s="56"/>
      <c r="L7470" s="56"/>
      <c r="M7470" s="56">
        <f t="shared" si="572"/>
        <v>1921</v>
      </c>
      <c r="N7470" s="56"/>
      <c r="O7470" s="56">
        <f t="shared" si="573"/>
        <v>9</v>
      </c>
      <c r="P7470" s="56">
        <f t="shared" si="574"/>
        <v>8</v>
      </c>
      <c r="Q7470" s="2" t="str">
        <f t="shared" si="575"/>
        <v>&lt;a href="set03\tsr\tsr_october_26,_1916_-_august_3,_1922\miscellaneous\byington,_nina_new_teacher_september_8,_1921_p1_tsr.pdf"&gt;New Teacher&lt;/a&gt;</v>
      </c>
    </row>
    <row r="7471" spans="1:17" x14ac:dyDescent="0.25">
      <c r="A7471" s="2">
        <v>5620</v>
      </c>
      <c r="B7471" s="4" t="s">
        <v>966</v>
      </c>
      <c r="C7471" s="4" t="s">
        <v>967</v>
      </c>
      <c r="D7471" s="52">
        <v>7922</v>
      </c>
      <c r="E7471" s="5" t="s">
        <v>13630</v>
      </c>
      <c r="F7471" s="5">
        <v>1</v>
      </c>
      <c r="G7471" s="5">
        <v>32</v>
      </c>
      <c r="H7471" s="5">
        <v>6698</v>
      </c>
      <c r="I7471" t="s">
        <v>30687</v>
      </c>
      <c r="J7471" s="46" t="s">
        <v>33120</v>
      </c>
      <c r="K7471" s="56"/>
      <c r="L7471" s="56"/>
      <c r="M7471" s="56">
        <f t="shared" si="572"/>
        <v>1921</v>
      </c>
      <c r="N7471" s="56"/>
      <c r="O7471" s="56">
        <f t="shared" si="573"/>
        <v>9</v>
      </c>
      <c r="P7471" s="56">
        <f t="shared" si="574"/>
        <v>8</v>
      </c>
      <c r="Q7471" s="2" t="str">
        <f t="shared" si="575"/>
        <v>&lt;a href="set03\tsr\tsr_october_26,_1916_-_august_3,_1922\miscellaneous\olson,_agda_teacher_to_rogers_september_8,_1921_p1_tsr.pdf"&gt;Teacher to Rogers&lt;/a&gt;</v>
      </c>
    </row>
    <row r="7472" spans="1:17" x14ac:dyDescent="0.25">
      <c r="A7472" s="2">
        <v>5641</v>
      </c>
      <c r="B7472" s="4" t="s">
        <v>968</v>
      </c>
      <c r="C7472" s="4" t="s">
        <v>671</v>
      </c>
      <c r="D7472" s="52">
        <v>7922</v>
      </c>
      <c r="E7472" s="5" t="s">
        <v>13630</v>
      </c>
      <c r="F7472" s="5">
        <v>1</v>
      </c>
      <c r="G7472" s="5">
        <v>32</v>
      </c>
      <c r="H7472" s="5">
        <v>6699</v>
      </c>
      <c r="I7472" t="s">
        <v>30688</v>
      </c>
      <c r="J7472" s="46" t="s">
        <v>33120</v>
      </c>
      <c r="K7472" s="56"/>
      <c r="L7472" s="56"/>
      <c r="M7472" s="56">
        <f t="shared" si="572"/>
        <v>1921</v>
      </c>
      <c r="N7472" s="56"/>
      <c r="O7472" s="56">
        <f t="shared" si="573"/>
        <v>9</v>
      </c>
      <c r="P7472" s="56">
        <f t="shared" si="574"/>
        <v>8</v>
      </c>
      <c r="Q7472" s="2" t="str">
        <f t="shared" si="575"/>
        <v>&lt;a href="set03\tsr\tsr_october_26,_1916_-_august_3,_1922\miscellaneous\olson,_emma_new_teacher_september_8,_1921_p1_tsr.pdf"&gt;New Teacher&lt;/a&gt;</v>
      </c>
    </row>
    <row r="7473" spans="1:17" x14ac:dyDescent="0.25">
      <c r="A7473" s="2">
        <v>4185</v>
      </c>
      <c r="B7473" s="4" t="s">
        <v>15976</v>
      </c>
      <c r="C7473" s="4" t="s">
        <v>10202</v>
      </c>
      <c r="D7473" s="52">
        <v>7927</v>
      </c>
      <c r="E7473" s="5" t="s">
        <v>13629</v>
      </c>
      <c r="F7473" s="5">
        <v>5</v>
      </c>
      <c r="G7473" s="5">
        <v>23</v>
      </c>
      <c r="H7473" s="5">
        <v>4847</v>
      </c>
      <c r="I7473" t="s">
        <v>29394</v>
      </c>
      <c r="J7473" s="46" t="s">
        <v>33104</v>
      </c>
      <c r="K7473" s="56"/>
      <c r="L7473" s="56"/>
      <c r="M7473" s="56">
        <f t="shared" si="572"/>
        <v>1921</v>
      </c>
      <c r="N7473" s="56"/>
      <c r="O7473" s="56">
        <f t="shared" si="573"/>
        <v>9</v>
      </c>
      <c r="P7473" s="56">
        <f t="shared" si="574"/>
        <v>13</v>
      </c>
      <c r="Q7473" s="2" t="str">
        <f t="shared" si="575"/>
        <v>&lt;a href="set04\he_august 10, 1920 - july 31, 1923\miscellaneous\karnak_news_september_13,_1921_p5_he.pdf"&gt;News&lt;/a&gt;</v>
      </c>
    </row>
    <row r="7474" spans="1:17" x14ac:dyDescent="0.25">
      <c r="A7474" s="2">
        <v>4773</v>
      </c>
      <c r="B7474" s="4" t="s">
        <v>15986</v>
      </c>
      <c r="C7474" s="4" t="s">
        <v>15988</v>
      </c>
      <c r="D7474" s="52">
        <v>7927</v>
      </c>
      <c r="E7474" s="5" t="s">
        <v>13629</v>
      </c>
      <c r="F7474" s="5">
        <v>5</v>
      </c>
      <c r="G7474" s="5">
        <v>23</v>
      </c>
      <c r="H7474" s="5">
        <v>4864</v>
      </c>
      <c r="I7474" t="s">
        <v>29395</v>
      </c>
      <c r="J7474" s="46" t="s">
        <v>33104</v>
      </c>
      <c r="K7474" s="56"/>
      <c r="L7474" s="56"/>
      <c r="M7474" s="56">
        <f t="shared" si="572"/>
        <v>1921</v>
      </c>
      <c r="N7474" s="56"/>
      <c r="O7474" s="56">
        <f t="shared" si="573"/>
        <v>9</v>
      </c>
      <c r="P7474" s="56">
        <f t="shared" si="574"/>
        <v>13</v>
      </c>
      <c r="Q7474" s="2" t="str">
        <f t="shared" si="575"/>
        <v>&lt;a href="set04\he_august 10, 1920 - july 31, 1923\miscellaneous\lenning,_tom_to_bismarck_september_13,_1921_p5_he.pdf"&gt;To Bismarck&lt;/a&gt;</v>
      </c>
    </row>
    <row r="7475" spans="1:17" x14ac:dyDescent="0.25">
      <c r="A7475" s="2">
        <v>6532</v>
      </c>
      <c r="B7475" s="4" t="s">
        <v>16032</v>
      </c>
      <c r="C7475" s="4" t="s">
        <v>16033</v>
      </c>
      <c r="D7475" s="52">
        <v>7927</v>
      </c>
      <c r="E7475" s="5" t="s">
        <v>13629</v>
      </c>
      <c r="F7475" s="5">
        <v>5</v>
      </c>
      <c r="G7475" s="5">
        <v>23</v>
      </c>
      <c r="H7475" s="5">
        <v>4971</v>
      </c>
      <c r="I7475" t="s">
        <v>29396</v>
      </c>
      <c r="J7475" s="46" t="s">
        <v>33104</v>
      </c>
      <c r="K7475" s="56"/>
      <c r="L7475" s="56"/>
      <c r="M7475" s="56">
        <f t="shared" ref="M7475:M7538" si="576">YEAR(D7475)</f>
        <v>1921</v>
      </c>
      <c r="N7475" s="56"/>
      <c r="O7475" s="56">
        <f t="shared" ref="O7475:O7538" si="577">MONTH(D7475)</f>
        <v>9</v>
      </c>
      <c r="P7475" s="56">
        <f t="shared" ref="P7475:P7538" si="578">DAY(D7475)</f>
        <v>13</v>
      </c>
      <c r="Q7475" s="2" t="str">
        <f t="shared" si="575"/>
        <v>&lt;a href="set04\he_august 10, 1920 - july 31, 1923\miscellaneous\sibley_trail_september_13,_1921_p5_he.pdf"&gt;Trail&lt;/a&gt;</v>
      </c>
    </row>
    <row r="7476" spans="1:17" x14ac:dyDescent="0.25">
      <c r="A7476" s="2">
        <v>7980</v>
      </c>
      <c r="B7476" s="4" t="s">
        <v>13195</v>
      </c>
      <c r="C7476" s="4" t="s">
        <v>1607</v>
      </c>
      <c r="D7476" s="52">
        <v>7927</v>
      </c>
      <c r="E7476" s="5" t="s">
        <v>13629</v>
      </c>
      <c r="F7476" s="5">
        <v>4</v>
      </c>
      <c r="G7476" s="5">
        <v>23</v>
      </c>
      <c r="H7476" s="5">
        <v>5081</v>
      </c>
      <c r="I7476" s="99" t="s">
        <v>29397</v>
      </c>
      <c r="J7476" s="46" t="s">
        <v>33104</v>
      </c>
      <c r="K7476" s="56"/>
      <c r="L7476" s="56"/>
      <c r="M7476" s="56">
        <f t="shared" si="576"/>
        <v>1921</v>
      </c>
      <c r="N7476" s="56"/>
      <c r="O7476" s="56">
        <f t="shared" si="577"/>
        <v>9</v>
      </c>
      <c r="P7476" s="56">
        <f t="shared" si="578"/>
        <v>13</v>
      </c>
      <c r="Q7476" s="2" t="str">
        <f t="shared" si="575"/>
        <v>&lt;a href="set04\he_august 10, 1920 - july 31, 1923\miscellaneous\walum_notes_september_13,_1921_p4_he.pdf"&gt;Notes&lt;/a&gt;</v>
      </c>
    </row>
    <row r="7477" spans="1:17" x14ac:dyDescent="0.25">
      <c r="A7477" s="2">
        <v>2541</v>
      </c>
      <c r="B7477" s="4" t="s">
        <v>782</v>
      </c>
      <c r="C7477" s="4" t="s">
        <v>605</v>
      </c>
      <c r="D7477" s="52">
        <v>7929</v>
      </c>
      <c r="E7477" s="5" t="s">
        <v>13630</v>
      </c>
      <c r="F7477" s="5">
        <v>4</v>
      </c>
      <c r="G7477" s="5">
        <v>32</v>
      </c>
      <c r="H7477" s="5">
        <v>6560</v>
      </c>
      <c r="I7477" t="s">
        <v>30689</v>
      </c>
      <c r="J7477" s="46" t="s">
        <v>33120</v>
      </c>
      <c r="K7477" s="56"/>
      <c r="L7477" s="56"/>
      <c r="M7477" s="56">
        <f t="shared" si="576"/>
        <v>1921</v>
      </c>
      <c r="N7477" s="56"/>
      <c r="O7477" s="56">
        <f t="shared" si="577"/>
        <v>9</v>
      </c>
      <c r="P7477" s="56">
        <f t="shared" si="578"/>
        <v>15</v>
      </c>
      <c r="Q7477" s="2" t="str">
        <f t="shared" si="575"/>
        <v>&lt;a href="set03\tsr\tsr_october_26,_1916_-_august_3,_1922\miscellaneous\hafner,_mrs._p_very_ill_september_15,_1921_p4_tsr.pdf"&gt;Very ill&lt;/a&gt;</v>
      </c>
    </row>
    <row r="7478" spans="1:17" x14ac:dyDescent="0.25">
      <c r="A7478" s="2">
        <v>3001</v>
      </c>
      <c r="B7478" s="4" t="s">
        <v>505</v>
      </c>
      <c r="C7478" s="4" t="s">
        <v>826</v>
      </c>
      <c r="D7478" s="52">
        <v>7929</v>
      </c>
      <c r="E7478" s="5" t="s">
        <v>13630</v>
      </c>
      <c r="F7478" s="5">
        <v>4</v>
      </c>
      <c r="G7478" s="5">
        <v>32</v>
      </c>
      <c r="H7478" s="5">
        <v>6589</v>
      </c>
      <c r="I7478" t="s">
        <v>30776</v>
      </c>
      <c r="J7478" s="46" t="s">
        <v>33120</v>
      </c>
      <c r="K7478" s="56"/>
      <c r="L7478" s="56"/>
      <c r="M7478" s="56">
        <f t="shared" si="576"/>
        <v>1921</v>
      </c>
      <c r="N7478" s="56"/>
      <c r="O7478" s="56">
        <f t="shared" si="577"/>
        <v>9</v>
      </c>
      <c r="P7478" s="56">
        <f t="shared" si="578"/>
        <v>15</v>
      </c>
      <c r="Q7478" s="2" t="str">
        <f t="shared" si="575"/>
        <v>&lt;a href="set03\tsr\tsr_october_26,_1916_-_august_3,_1922\miscellaneous\hoff,_oscar_f_bank_report_from_wi_spetember_15,_1921_p4_tsr.pdf"&gt;Bank Report from Wisconsin&lt;/a&gt;</v>
      </c>
    </row>
    <row r="7479" spans="1:17" x14ac:dyDescent="0.25">
      <c r="A7479" s="2">
        <v>113</v>
      </c>
      <c r="B7479" s="4" t="s">
        <v>15917</v>
      </c>
      <c r="C7479" s="4" t="s">
        <v>15918</v>
      </c>
      <c r="D7479" s="52">
        <v>7934</v>
      </c>
      <c r="E7479" s="5" t="s">
        <v>13629</v>
      </c>
      <c r="F7479" s="5">
        <v>5</v>
      </c>
      <c r="G7479" s="5">
        <v>23</v>
      </c>
      <c r="H7479" s="5">
        <v>4675</v>
      </c>
      <c r="I7479" t="s">
        <v>29398</v>
      </c>
      <c r="J7479" s="46" t="s">
        <v>33104</v>
      </c>
      <c r="K7479" s="56"/>
      <c r="L7479" s="56"/>
      <c r="M7479" s="56">
        <f t="shared" si="576"/>
        <v>1921</v>
      </c>
      <c r="N7479" s="56"/>
      <c r="O7479" s="56">
        <f t="shared" si="577"/>
        <v>9</v>
      </c>
      <c r="P7479" s="56">
        <f t="shared" si="578"/>
        <v>20</v>
      </c>
      <c r="Q7479" s="2" t="str">
        <f t="shared" si="575"/>
        <v>&lt;a href="set04\he_august 10, 1920 - july 31, 1923\miscellaneous\alm,_mrs_louis_confined_to_her_home_september_20,_1921_p5_he.pdf"&gt;Confined to her home&lt;/a&gt;</v>
      </c>
    </row>
    <row r="7480" spans="1:17" x14ac:dyDescent="0.25">
      <c r="A7480" s="2">
        <v>2721</v>
      </c>
      <c r="B7480" s="4" t="s">
        <v>5948</v>
      </c>
      <c r="C7480" s="4" t="s">
        <v>1607</v>
      </c>
      <c r="D7480" s="52">
        <v>7934</v>
      </c>
      <c r="E7480" s="5" t="s">
        <v>13629</v>
      </c>
      <c r="F7480" s="5">
        <v>4</v>
      </c>
      <c r="G7480" s="5">
        <v>23</v>
      </c>
      <c r="H7480" s="5">
        <v>4769</v>
      </c>
      <c r="I7480" t="s">
        <v>29399</v>
      </c>
      <c r="J7480" s="46" t="s">
        <v>33104</v>
      </c>
      <c r="K7480" s="56"/>
      <c r="L7480" s="56"/>
      <c r="M7480" s="56">
        <f t="shared" si="576"/>
        <v>1921</v>
      </c>
      <c r="N7480" s="56"/>
      <c r="O7480" s="56">
        <f t="shared" si="577"/>
        <v>9</v>
      </c>
      <c r="P7480" s="56">
        <f t="shared" si="578"/>
        <v>20</v>
      </c>
      <c r="Q7480" s="2" t="str">
        <f t="shared" si="575"/>
        <v>&lt;a href="set04\he_august 10, 1920 - july 31, 1923\miscellaneous\hannaford_school_notes_september_20,_1921_p4_he.pdf"&gt;Notes&lt;/a&gt;</v>
      </c>
    </row>
    <row r="7481" spans="1:17" x14ac:dyDescent="0.25">
      <c r="A7481" s="2">
        <v>2841</v>
      </c>
      <c r="B7481" s="4" t="s">
        <v>15956</v>
      </c>
      <c r="C7481" s="4" t="s">
        <v>15957</v>
      </c>
      <c r="D7481" s="52">
        <v>7934</v>
      </c>
      <c r="E7481" s="5" t="s">
        <v>13629</v>
      </c>
      <c r="F7481" s="5">
        <v>5</v>
      </c>
      <c r="G7481" s="5">
        <v>23</v>
      </c>
      <c r="H7481" s="5">
        <v>4774</v>
      </c>
      <c r="I7481" t="s">
        <v>29400</v>
      </c>
      <c r="J7481" s="46" t="s">
        <v>33104</v>
      </c>
      <c r="K7481" s="56"/>
      <c r="L7481" s="56"/>
      <c r="M7481" s="56">
        <f t="shared" si="576"/>
        <v>1921</v>
      </c>
      <c r="N7481" s="56"/>
      <c r="O7481" s="56">
        <f t="shared" si="577"/>
        <v>9</v>
      </c>
      <c r="P7481" s="56">
        <f t="shared" si="578"/>
        <v>20</v>
      </c>
      <c r="Q7481" s="2" t="str">
        <f t="shared" si="575"/>
        <v>&lt;a href="set04\he_august 10, 1920 - july 31, 1923\miscellaneous\harvey,_rachel_painful_fall_september_20,_1921_p5_he.pdf"&gt;Painful Fall&lt;/a&gt;</v>
      </c>
    </row>
    <row r="7482" spans="1:17" x14ac:dyDescent="0.25">
      <c r="A7482" s="2">
        <v>5426</v>
      </c>
      <c r="B7482" s="4" t="s">
        <v>16006</v>
      </c>
      <c r="C7482" s="4" t="s">
        <v>14276</v>
      </c>
      <c r="D7482" s="52">
        <v>7934</v>
      </c>
      <c r="E7482" s="5" t="s">
        <v>13629</v>
      </c>
      <c r="F7482" s="5">
        <v>5</v>
      </c>
      <c r="G7482" s="5">
        <v>23</v>
      </c>
      <c r="H7482" s="5">
        <v>4904</v>
      </c>
      <c r="I7482" t="s">
        <v>29401</v>
      </c>
      <c r="J7482" s="46" t="s">
        <v>33104</v>
      </c>
      <c r="K7482" s="56"/>
      <c r="L7482" s="56"/>
      <c r="M7482" s="56">
        <f t="shared" si="576"/>
        <v>1921</v>
      </c>
      <c r="N7482" s="56"/>
      <c r="O7482" s="56">
        <f t="shared" si="577"/>
        <v>9</v>
      </c>
      <c r="P7482" s="56">
        <f t="shared" si="578"/>
        <v>20</v>
      </c>
      <c r="Q7482" s="2" t="str">
        <f t="shared" si="575"/>
        <v>&lt;a href="set04\he_august 10, 1920 - july 31, 1923\miscellaneous\nevland,_signe_painful_accident_september_20,_1921_p5_he.pdf"&gt;Painful Accident&lt;/a&gt;</v>
      </c>
    </row>
    <row r="7483" spans="1:17" x14ac:dyDescent="0.25">
      <c r="A7483" s="2">
        <v>6693</v>
      </c>
      <c r="B7483" s="4" t="s">
        <v>16036</v>
      </c>
      <c r="C7483" s="4" t="s">
        <v>16037</v>
      </c>
      <c r="D7483" s="52">
        <v>7934</v>
      </c>
      <c r="E7483" s="5" t="s">
        <v>13629</v>
      </c>
      <c r="F7483" s="5">
        <v>5</v>
      </c>
      <c r="G7483" s="5">
        <v>23</v>
      </c>
      <c r="H7483" s="5">
        <v>4977</v>
      </c>
      <c r="I7483" t="s">
        <v>29402</v>
      </c>
      <c r="J7483" s="46" t="s">
        <v>33104</v>
      </c>
      <c r="K7483" s="56"/>
      <c r="L7483" s="56"/>
      <c r="M7483" s="56">
        <f t="shared" si="576"/>
        <v>1921</v>
      </c>
      <c r="N7483" s="56"/>
      <c r="O7483" s="56">
        <f t="shared" si="577"/>
        <v>9</v>
      </c>
      <c r="P7483" s="56">
        <f t="shared" si="578"/>
        <v>20</v>
      </c>
      <c r="Q7483" s="2" t="str">
        <f t="shared" si="575"/>
        <v>&lt;a href="set04\he_august 10, 1920 - july 31, 1923\miscellaneous\snyder,_ronald_duck_shot_september_20,_1921_p5_he.pdf"&gt;Duck shot&lt;/a&gt;</v>
      </c>
    </row>
    <row r="7484" spans="1:17" x14ac:dyDescent="0.25">
      <c r="A7484" s="2">
        <v>7981</v>
      </c>
      <c r="B7484" s="4" t="s">
        <v>13195</v>
      </c>
      <c r="C7484" s="4" t="s">
        <v>1607</v>
      </c>
      <c r="D7484" s="52">
        <v>7934</v>
      </c>
      <c r="E7484" s="5" t="s">
        <v>13629</v>
      </c>
      <c r="F7484" s="5">
        <v>4</v>
      </c>
      <c r="G7484" s="5">
        <v>23</v>
      </c>
      <c r="H7484" s="5">
        <v>5082</v>
      </c>
      <c r="I7484" s="99" t="s">
        <v>29403</v>
      </c>
      <c r="J7484" s="46" t="s">
        <v>33104</v>
      </c>
      <c r="K7484" s="56"/>
      <c r="L7484" s="56"/>
      <c r="M7484" s="56">
        <f t="shared" si="576"/>
        <v>1921</v>
      </c>
      <c r="N7484" s="56"/>
      <c r="O7484" s="56">
        <f t="shared" si="577"/>
        <v>9</v>
      </c>
      <c r="P7484" s="56">
        <f t="shared" si="578"/>
        <v>20</v>
      </c>
      <c r="Q7484" s="2" t="str">
        <f t="shared" si="575"/>
        <v>&lt;a href="set04\he_august 10, 1920 - july 31, 1923\miscellaneous\walum_notes_september_20,_1921_p4_he.pdf"&gt;Notes&lt;/a&gt;</v>
      </c>
    </row>
    <row r="7485" spans="1:17" x14ac:dyDescent="0.25">
      <c r="A7485" s="2">
        <v>8417</v>
      </c>
      <c r="B7485" s="4" t="s">
        <v>16063</v>
      </c>
      <c r="C7485" s="4" t="s">
        <v>16064</v>
      </c>
      <c r="D7485" s="52">
        <v>7934</v>
      </c>
      <c r="E7485" s="5" t="s">
        <v>13629</v>
      </c>
      <c r="F7485" s="5">
        <v>5</v>
      </c>
      <c r="G7485" s="5">
        <v>23</v>
      </c>
      <c r="H7485" s="5">
        <v>5097</v>
      </c>
      <c r="I7485" t="s">
        <v>29404</v>
      </c>
      <c r="J7485" s="46" t="s">
        <v>33104</v>
      </c>
      <c r="K7485" s="56"/>
      <c r="L7485" s="56"/>
      <c r="M7485" s="56">
        <f t="shared" si="576"/>
        <v>1921</v>
      </c>
      <c r="N7485" s="56"/>
      <c r="O7485" s="56">
        <f t="shared" si="577"/>
        <v>9</v>
      </c>
      <c r="P7485" s="56">
        <f t="shared" si="578"/>
        <v>20</v>
      </c>
      <c r="Q7485" s="2" t="str">
        <f t="shared" si="575"/>
        <v>&lt;a href="set04\he_august 10, 1920 - july 31, 1923\miscellaneous\wood,_clinton_crippled_up_september_20,_1921_p5_he.pdf"&gt;Crippled up&lt;/a&gt;</v>
      </c>
    </row>
    <row r="7486" spans="1:17" x14ac:dyDescent="0.25">
      <c r="A7486" s="2">
        <v>4811</v>
      </c>
      <c r="B7486" s="4" t="s">
        <v>919</v>
      </c>
      <c r="C7486" s="4" t="s">
        <v>655</v>
      </c>
      <c r="D7486" s="52">
        <v>7936</v>
      </c>
      <c r="E7486" s="5" t="s">
        <v>13630</v>
      </c>
      <c r="F7486" s="5">
        <v>4</v>
      </c>
      <c r="G7486" s="5">
        <v>32</v>
      </c>
      <c r="H7486" s="5">
        <v>6664</v>
      </c>
      <c r="I7486" t="s">
        <v>30690</v>
      </c>
      <c r="J7486" s="46" t="s">
        <v>33120</v>
      </c>
      <c r="K7486" s="56"/>
      <c r="L7486" s="56"/>
      <c r="M7486" s="56">
        <f t="shared" si="576"/>
        <v>1921</v>
      </c>
      <c r="N7486" s="56"/>
      <c r="O7486" s="56">
        <f t="shared" si="577"/>
        <v>9</v>
      </c>
      <c r="P7486" s="56">
        <f t="shared" si="578"/>
        <v>22</v>
      </c>
      <c r="Q7486" s="2" t="str">
        <f t="shared" si="575"/>
        <v>&lt;a href="set03\tsr\tsr_october_26,_1916_-_august_3,_1922\miscellaneous\lien,_paul_to_mn_state_univ._september_22,_1921_p4_tsr.pdf"&gt;To MN State University&lt;/a&gt;</v>
      </c>
    </row>
    <row r="7487" spans="1:17" x14ac:dyDescent="0.25">
      <c r="A7487" s="2">
        <v>5858</v>
      </c>
      <c r="B7487" s="4" t="s">
        <v>983</v>
      </c>
      <c r="C7487" s="4" t="s">
        <v>984</v>
      </c>
      <c r="D7487" s="52">
        <v>7936</v>
      </c>
      <c r="E7487" s="5" t="s">
        <v>13630</v>
      </c>
      <c r="F7487" s="5">
        <v>4</v>
      </c>
      <c r="G7487" s="5">
        <v>32</v>
      </c>
      <c r="H7487" s="5">
        <v>6713</v>
      </c>
      <c r="I7487" t="s">
        <v>30691</v>
      </c>
      <c r="J7487" s="46" t="s">
        <v>33120</v>
      </c>
      <c r="K7487" s="56"/>
      <c r="L7487" s="56"/>
      <c r="M7487" s="56">
        <f t="shared" si="576"/>
        <v>1921</v>
      </c>
      <c r="N7487" s="56"/>
      <c r="O7487" s="56">
        <f t="shared" si="577"/>
        <v>9</v>
      </c>
      <c r="P7487" s="56">
        <f t="shared" si="578"/>
        <v>22</v>
      </c>
      <c r="Q7487" s="2" t="str">
        <f t="shared" si="575"/>
        <v>&lt;a href="set03\tsr\tsr_october_26,_1916_-_august_3,_1922\miscellaneous\peterson,_syver_back_in_nd_september_22,_1921_p4_tsr.pdf"&gt;Back in ND&lt;/a&gt;</v>
      </c>
    </row>
    <row r="7488" spans="1:17" x14ac:dyDescent="0.25">
      <c r="A7488" s="2">
        <v>6203</v>
      </c>
      <c r="B7488" s="4" t="s">
        <v>1008</v>
      </c>
      <c r="C7488" s="4" t="s">
        <v>1010</v>
      </c>
      <c r="D7488" s="52">
        <v>7936</v>
      </c>
      <c r="E7488" s="5" t="s">
        <v>13630</v>
      </c>
      <c r="F7488" s="5">
        <v>1</v>
      </c>
      <c r="G7488" s="5">
        <v>32</v>
      </c>
      <c r="H7488" s="5">
        <v>6733</v>
      </c>
      <c r="I7488" t="s">
        <v>30692</v>
      </c>
      <c r="J7488" s="46" t="s">
        <v>33120</v>
      </c>
      <c r="K7488" s="56"/>
      <c r="L7488" s="56"/>
      <c r="M7488" s="56">
        <f t="shared" si="576"/>
        <v>1921</v>
      </c>
      <c r="N7488" s="56"/>
      <c r="O7488" s="56">
        <f t="shared" si="577"/>
        <v>9</v>
      </c>
      <c r="P7488" s="56">
        <f t="shared" si="578"/>
        <v>22</v>
      </c>
      <c r="Q7488" s="2" t="str">
        <f t="shared" si="575"/>
        <v>&lt;a href="set03\tsr\tsr_october_26,_1916_-_august_3,_1922\miscellaneous\rhodes,_orion_expands_home_to_rent_out_september_22,_1921_p1_tsr.pdf"&gt;Expands home to rent out&lt;/a&gt;</v>
      </c>
    </row>
    <row r="7489" spans="1:17" x14ac:dyDescent="0.25">
      <c r="A7489" s="2">
        <v>308</v>
      </c>
      <c r="B7489" s="4" t="s">
        <v>15924</v>
      </c>
      <c r="C7489" s="4" t="s">
        <v>610</v>
      </c>
      <c r="D7489" s="52">
        <v>7941</v>
      </c>
      <c r="E7489" s="5" t="s">
        <v>13629</v>
      </c>
      <c r="F7489" s="5">
        <v>5</v>
      </c>
      <c r="G7489" s="5">
        <v>23</v>
      </c>
      <c r="H7489" s="5">
        <v>4691</v>
      </c>
      <c r="I7489" t="s">
        <v>29405</v>
      </c>
      <c r="J7489" s="46" t="s">
        <v>33104</v>
      </c>
      <c r="K7489" s="56"/>
      <c r="L7489" s="56"/>
      <c r="M7489" s="56">
        <f t="shared" si="576"/>
        <v>1921</v>
      </c>
      <c r="N7489" s="56"/>
      <c r="O7489" s="56">
        <f t="shared" si="577"/>
        <v>9</v>
      </c>
      <c r="P7489" s="56">
        <f t="shared" si="578"/>
        <v>27</v>
      </c>
      <c r="Q7489" s="2" t="str">
        <f t="shared" si="575"/>
        <v>&lt;a href="set04\he_august 10, 1920 - july 31, 1923\miscellaneous\bakken,_myrtle_appendicitis_september_27,_1921_p5_he.pdf"&gt;Appendicitis&lt;/a&gt;</v>
      </c>
    </row>
    <row r="7490" spans="1:17" x14ac:dyDescent="0.25">
      <c r="A7490" s="2">
        <v>770</v>
      </c>
      <c r="B7490" s="4" t="s">
        <v>15663</v>
      </c>
      <c r="C7490" s="4" t="s">
        <v>15941</v>
      </c>
      <c r="D7490" s="52">
        <v>7941</v>
      </c>
      <c r="E7490" s="5" t="s">
        <v>13629</v>
      </c>
      <c r="F7490" s="5">
        <v>5</v>
      </c>
      <c r="G7490" s="5">
        <v>23</v>
      </c>
      <c r="H7490" s="5">
        <v>4707</v>
      </c>
      <c r="I7490" t="s">
        <v>29406</v>
      </c>
      <c r="J7490" s="46" t="s">
        <v>33104</v>
      </c>
      <c r="K7490" s="56"/>
      <c r="L7490" s="56"/>
      <c r="M7490" s="56">
        <f t="shared" si="576"/>
        <v>1921</v>
      </c>
      <c r="N7490" s="56"/>
      <c r="O7490" s="56">
        <f t="shared" si="577"/>
        <v>9</v>
      </c>
      <c r="P7490" s="56">
        <f t="shared" si="578"/>
        <v>27</v>
      </c>
      <c r="Q7490" s="2" t="str">
        <f t="shared" ref="Q7490:Q7553" si="579">"&lt;a href="&amp;""""&amp;J7490&amp;"\"&amp;I7490&amp;"""&gt;"&amp;C7490&amp;"&lt;/a&gt;"</f>
        <v>&lt;a href="set04\he_august 10, 1920 - july 31, 1923\miscellaneous\chester,_rev_joseph_arrives_from_india_september_27,_1921_p5_he.pdf"&gt;Arrives from India&lt;/a&gt;</v>
      </c>
    </row>
    <row r="7491" spans="1:17" x14ac:dyDescent="0.25">
      <c r="A7491" s="2">
        <v>2722</v>
      </c>
      <c r="B7491" s="4" t="s">
        <v>5948</v>
      </c>
      <c r="C7491" s="4" t="s">
        <v>1607</v>
      </c>
      <c r="D7491" s="52">
        <v>7941</v>
      </c>
      <c r="E7491" s="5" t="s">
        <v>13629</v>
      </c>
      <c r="F7491" s="5">
        <v>1</v>
      </c>
      <c r="G7491" s="5">
        <v>23</v>
      </c>
      <c r="H7491" s="5">
        <v>4770</v>
      </c>
      <c r="I7491" t="s">
        <v>29407</v>
      </c>
      <c r="J7491" s="46" t="s">
        <v>33104</v>
      </c>
      <c r="K7491" s="56"/>
      <c r="L7491" s="56"/>
      <c r="M7491" s="56">
        <f t="shared" si="576"/>
        <v>1921</v>
      </c>
      <c r="N7491" s="56"/>
      <c r="O7491" s="56">
        <f t="shared" si="577"/>
        <v>9</v>
      </c>
      <c r="P7491" s="56">
        <f t="shared" si="578"/>
        <v>27</v>
      </c>
      <c r="Q7491" s="2" t="str">
        <f t="shared" si="579"/>
        <v>&lt;a href="set04\he_august 10, 1920 - july 31, 1923\miscellaneous\hannaford_school_notes_september_27,_1921_p1_he.pdf"&gt;Notes&lt;/a&gt;</v>
      </c>
    </row>
    <row r="7492" spans="1:17" x14ac:dyDescent="0.25">
      <c r="A7492" s="2">
        <v>6533</v>
      </c>
      <c r="B7492" s="4" t="s">
        <v>16032</v>
      </c>
      <c r="C7492" s="4" t="s">
        <v>16033</v>
      </c>
      <c r="D7492" s="52">
        <v>7941</v>
      </c>
      <c r="E7492" s="5" t="s">
        <v>13629</v>
      </c>
      <c r="F7492" s="5">
        <v>5</v>
      </c>
      <c r="G7492" s="5">
        <v>23</v>
      </c>
      <c r="H7492" s="5">
        <v>4972</v>
      </c>
      <c r="I7492" t="s">
        <v>29408</v>
      </c>
      <c r="J7492" s="46" t="s">
        <v>33104</v>
      </c>
      <c r="K7492" s="56"/>
      <c r="L7492" s="56"/>
      <c r="M7492" s="56">
        <f t="shared" si="576"/>
        <v>1921</v>
      </c>
      <c r="N7492" s="56"/>
      <c r="O7492" s="56">
        <f t="shared" si="577"/>
        <v>9</v>
      </c>
      <c r="P7492" s="56">
        <f t="shared" si="578"/>
        <v>27</v>
      </c>
      <c r="Q7492" s="2" t="str">
        <f t="shared" si="579"/>
        <v>&lt;a href="set04\he_august 10, 1920 - july 31, 1923\miscellaneous\sibley_trail_september_27,_1921_p5_he.pdf"&gt;Trail&lt;/a&gt;</v>
      </c>
    </row>
    <row r="7493" spans="1:17" x14ac:dyDescent="0.25">
      <c r="A7493" s="2">
        <v>7982</v>
      </c>
      <c r="B7493" s="4" t="s">
        <v>13195</v>
      </c>
      <c r="C7493" s="4" t="s">
        <v>1607</v>
      </c>
      <c r="D7493" s="52">
        <v>7941</v>
      </c>
      <c r="E7493" s="5" t="s">
        <v>13629</v>
      </c>
      <c r="F7493" s="5">
        <v>5</v>
      </c>
      <c r="G7493" s="5">
        <v>23</v>
      </c>
      <c r="H7493" s="5">
        <v>5083</v>
      </c>
      <c r="I7493" s="99" t="s">
        <v>29409</v>
      </c>
      <c r="J7493" s="46" t="s">
        <v>33104</v>
      </c>
      <c r="K7493" s="56"/>
      <c r="L7493" s="56"/>
      <c r="M7493" s="56">
        <f t="shared" si="576"/>
        <v>1921</v>
      </c>
      <c r="N7493" s="56"/>
      <c r="O7493" s="56">
        <f t="shared" si="577"/>
        <v>9</v>
      </c>
      <c r="P7493" s="56">
        <f t="shared" si="578"/>
        <v>27</v>
      </c>
      <c r="Q7493" s="2" t="str">
        <f t="shared" si="579"/>
        <v>&lt;a href="set04\he_august 10, 1920 - july 31, 1923\miscellaneous\walum_notes_september_27,_1921_p5_he.pdf"&gt;Notes&lt;/a&gt;</v>
      </c>
    </row>
    <row r="7494" spans="1:17" x14ac:dyDescent="0.25">
      <c r="A7494" s="2">
        <v>5801</v>
      </c>
      <c r="B7494" s="4" t="s">
        <v>976</v>
      </c>
      <c r="C7494" s="4" t="s">
        <v>977</v>
      </c>
      <c r="D7494" s="52">
        <v>7943</v>
      </c>
      <c r="E7494" s="5" t="s">
        <v>13630</v>
      </c>
      <c r="F7494" s="5">
        <v>1</v>
      </c>
      <c r="G7494" s="5">
        <v>32</v>
      </c>
      <c r="H7494" s="5">
        <v>6707</v>
      </c>
      <c r="I7494" t="s">
        <v>30693</v>
      </c>
      <c r="J7494" s="46" t="s">
        <v>33120</v>
      </c>
      <c r="K7494" s="56"/>
      <c r="L7494" s="56"/>
      <c r="M7494" s="56">
        <f t="shared" si="576"/>
        <v>1921</v>
      </c>
      <c r="N7494" s="56"/>
      <c r="O7494" s="56">
        <f t="shared" si="577"/>
        <v>9</v>
      </c>
      <c r="P7494" s="56">
        <f t="shared" si="578"/>
        <v>29</v>
      </c>
      <c r="Q7494" s="2" t="str">
        <f t="shared" si="579"/>
        <v>&lt;a href="set03\tsr\tsr_october_26,_1916_-_august_3,_1922\miscellaneous\peters,_john_birthday_surprise_september_29,_1921_p1_tsr.pdf"&gt;Birthday surprise&lt;/a&gt;</v>
      </c>
    </row>
    <row r="7495" spans="1:17" x14ac:dyDescent="0.25">
      <c r="A7495" s="2">
        <v>686</v>
      </c>
      <c r="B7495" s="4" t="s">
        <v>15934</v>
      </c>
      <c r="C7495" s="4" t="s">
        <v>15935</v>
      </c>
      <c r="D7495" s="52">
        <v>7948</v>
      </c>
      <c r="E7495" s="5" t="s">
        <v>13629</v>
      </c>
      <c r="F7495" s="5">
        <v>5</v>
      </c>
      <c r="G7495" s="5">
        <v>23</v>
      </c>
      <c r="H7495" s="5">
        <v>4702</v>
      </c>
      <c r="I7495" t="s">
        <v>29410</v>
      </c>
      <c r="J7495" s="46" t="s">
        <v>33104</v>
      </c>
      <c r="K7495" s="56"/>
      <c r="L7495" s="56"/>
      <c r="M7495" s="56">
        <f t="shared" si="576"/>
        <v>1921</v>
      </c>
      <c r="N7495" s="56"/>
      <c r="O7495" s="56">
        <f t="shared" si="577"/>
        <v>10</v>
      </c>
      <c r="P7495" s="56">
        <f t="shared" si="578"/>
        <v>4</v>
      </c>
      <c r="Q7495" s="2" t="str">
        <f t="shared" si="579"/>
        <v>&lt;a href="set04\he_august 10, 1920 - july 31, 1923\miscellaneous\bustrack,_simon_to_live_work_in_norfolk_nd_october_4,_1921_p5_he.pdf"&gt;To live work in Norfolk ND&lt;/a&gt;</v>
      </c>
    </row>
    <row r="7496" spans="1:17" x14ac:dyDescent="0.25">
      <c r="A7496" s="2">
        <v>1819</v>
      </c>
      <c r="B7496" s="4" t="s">
        <v>15946</v>
      </c>
      <c r="C7496" s="4" t="s">
        <v>15947</v>
      </c>
      <c r="D7496" s="52">
        <v>7948</v>
      </c>
      <c r="E7496" s="5" t="s">
        <v>13629</v>
      </c>
      <c r="F7496" s="5">
        <v>5</v>
      </c>
      <c r="G7496" s="5">
        <v>23</v>
      </c>
      <c r="H7496" s="5">
        <v>4724</v>
      </c>
      <c r="I7496" t="s">
        <v>29411</v>
      </c>
      <c r="J7496" s="46" t="s">
        <v>33104</v>
      </c>
      <c r="K7496" s="56"/>
      <c r="L7496" s="56"/>
      <c r="M7496" s="56">
        <f t="shared" si="576"/>
        <v>1921</v>
      </c>
      <c r="N7496" s="56"/>
      <c r="O7496" s="56">
        <f t="shared" si="577"/>
        <v>10</v>
      </c>
      <c r="P7496" s="56">
        <f t="shared" si="578"/>
        <v>4</v>
      </c>
      <c r="Q7496" s="2" t="str">
        <f t="shared" si="579"/>
        <v>&lt;a href="set04\he_august 10, 1920 - july 31, 1923\miscellaneous\elliott,_julius_something_of_a_gardener_october_4,_1921_p5_he.pdf"&gt;Something of a Gardener&lt;/a&gt;</v>
      </c>
    </row>
    <row r="7497" spans="1:17" x14ac:dyDescent="0.25">
      <c r="A7497" s="2">
        <v>2205</v>
      </c>
      <c r="B7497" s="4" t="s">
        <v>15952</v>
      </c>
      <c r="C7497" s="4" t="s">
        <v>15953</v>
      </c>
      <c r="D7497" s="52">
        <v>7948</v>
      </c>
      <c r="E7497" s="5" t="s">
        <v>13629</v>
      </c>
      <c r="F7497" s="5">
        <v>1</v>
      </c>
      <c r="G7497" s="5">
        <v>23</v>
      </c>
      <c r="H7497" s="5">
        <v>4736</v>
      </c>
      <c r="I7497" t="s">
        <v>29412</v>
      </c>
      <c r="J7497" s="46" t="s">
        <v>33104</v>
      </c>
      <c r="K7497" s="56"/>
      <c r="L7497" s="56"/>
      <c r="M7497" s="56">
        <f t="shared" si="576"/>
        <v>1921</v>
      </c>
      <c r="N7497" s="56"/>
      <c r="O7497" s="56">
        <f t="shared" si="577"/>
        <v>10</v>
      </c>
      <c r="P7497" s="56">
        <f t="shared" si="578"/>
        <v>4</v>
      </c>
      <c r="Q7497" s="2" t="str">
        <f t="shared" si="579"/>
        <v>&lt;a href="set04\he_august 10, 1920 - july 31, 1923\miscellaneous\grangaard,_m_o_to_mpls_to_work_for_federal_gov._october_4,_1921_p1_he.pdf"&gt;To Mpls to work for Federal Gov.&lt;/a&gt;</v>
      </c>
    </row>
    <row r="7498" spans="1:17" x14ac:dyDescent="0.25">
      <c r="A7498" s="2">
        <v>2723</v>
      </c>
      <c r="B7498" s="4" t="s">
        <v>5948</v>
      </c>
      <c r="C7498" s="4" t="s">
        <v>1607</v>
      </c>
      <c r="D7498" s="52">
        <v>7948</v>
      </c>
      <c r="E7498" s="5" t="s">
        <v>13629</v>
      </c>
      <c r="F7498" s="5">
        <v>4</v>
      </c>
      <c r="G7498" s="5">
        <v>23</v>
      </c>
      <c r="H7498" s="5">
        <v>4764</v>
      </c>
      <c r="I7498" t="s">
        <v>29413</v>
      </c>
      <c r="J7498" s="46" t="s">
        <v>33104</v>
      </c>
      <c r="K7498" s="56"/>
      <c r="L7498" s="56"/>
      <c r="M7498" s="56">
        <f t="shared" si="576"/>
        <v>1921</v>
      </c>
      <c r="N7498" s="56"/>
      <c r="O7498" s="56">
        <f t="shared" si="577"/>
        <v>10</v>
      </c>
      <c r="P7498" s="56">
        <f t="shared" si="578"/>
        <v>4</v>
      </c>
      <c r="Q7498" s="2" t="str">
        <f t="shared" si="579"/>
        <v>&lt;a href="set04\he_august 10, 1920 - july 31, 1923\miscellaneous\hannaford_school_notes_october_4,_1921_p4_he.pdf"&gt;Notes&lt;/a&gt;</v>
      </c>
    </row>
    <row r="7499" spans="1:17" x14ac:dyDescent="0.25">
      <c r="A7499" s="2">
        <v>4062</v>
      </c>
      <c r="B7499" s="4" t="s">
        <v>864</v>
      </c>
      <c r="C7499" s="4" t="s">
        <v>15975</v>
      </c>
      <c r="D7499" s="52">
        <v>7948</v>
      </c>
      <c r="E7499" s="5" t="s">
        <v>13629</v>
      </c>
      <c r="F7499" s="5">
        <v>5</v>
      </c>
      <c r="G7499" s="5">
        <v>23</v>
      </c>
      <c r="H7499" s="5">
        <v>4808</v>
      </c>
      <c r="I7499" t="s">
        <v>29414</v>
      </c>
      <c r="J7499" s="46" t="s">
        <v>33104</v>
      </c>
      <c r="K7499" s="56"/>
      <c r="L7499" s="56"/>
      <c r="M7499" s="56">
        <f t="shared" si="576"/>
        <v>1921</v>
      </c>
      <c r="N7499" s="56"/>
      <c r="O7499" s="56">
        <f t="shared" si="577"/>
        <v>10</v>
      </c>
      <c r="P7499" s="56">
        <f t="shared" si="578"/>
        <v>4</v>
      </c>
      <c r="Q7499" s="2" t="str">
        <f t="shared" si="579"/>
        <v>&lt;a href="set04\he_august 10, 1920 - july 31, 1923\miscellaneous\kamphuis,_wm_terrible_injuries_october_4,_1921_p5_he.pdf"&gt;Terrible injuries&lt;/a&gt;</v>
      </c>
    </row>
    <row r="7500" spans="1:17" x14ac:dyDescent="0.25">
      <c r="A7500" s="2">
        <v>5743</v>
      </c>
      <c r="B7500" s="4" t="s">
        <v>16017</v>
      </c>
      <c r="C7500" s="4" t="s">
        <v>14276</v>
      </c>
      <c r="D7500" s="52">
        <v>7948</v>
      </c>
      <c r="E7500" s="5" t="s">
        <v>13629</v>
      </c>
      <c r="F7500" s="5">
        <v>5</v>
      </c>
      <c r="G7500" s="5">
        <v>23</v>
      </c>
      <c r="H7500" s="5">
        <v>4926</v>
      </c>
      <c r="I7500" t="s">
        <v>29415</v>
      </c>
      <c r="J7500" s="46" t="s">
        <v>33104</v>
      </c>
      <c r="K7500" s="56"/>
      <c r="L7500" s="56"/>
      <c r="M7500" s="56">
        <f t="shared" si="576"/>
        <v>1921</v>
      </c>
      <c r="N7500" s="56"/>
      <c r="O7500" s="56">
        <f t="shared" si="577"/>
        <v>10</v>
      </c>
      <c r="P7500" s="56">
        <f t="shared" si="578"/>
        <v>4</v>
      </c>
      <c r="Q7500" s="2" t="str">
        <f t="shared" si="579"/>
        <v>&lt;a href="set04\he_august 10, 1920 - july 31, 1923\miscellaneous\palm,_doris_do_david_painful_accident_october_4,_1921_p5_he.pdf"&gt;Painful Accident&lt;/a&gt;</v>
      </c>
    </row>
    <row r="7501" spans="1:17" x14ac:dyDescent="0.25">
      <c r="A7501" s="2">
        <v>6170</v>
      </c>
      <c r="B7501" s="4" t="s">
        <v>6748</v>
      </c>
      <c r="C7501" s="4" t="s">
        <v>1783</v>
      </c>
      <c r="D7501" s="52">
        <v>7948</v>
      </c>
      <c r="E7501" s="5" t="s">
        <v>13629</v>
      </c>
      <c r="F7501" s="5">
        <v>5</v>
      </c>
      <c r="G7501" s="5">
        <v>23</v>
      </c>
      <c r="H7501" s="5">
        <v>4939</v>
      </c>
      <c r="I7501" t="s">
        <v>29416</v>
      </c>
      <c r="J7501" s="46" t="s">
        <v>33104</v>
      </c>
      <c r="K7501" s="56"/>
      <c r="L7501" s="56"/>
      <c r="M7501" s="56">
        <f t="shared" si="576"/>
        <v>1921</v>
      </c>
      <c r="N7501" s="56"/>
      <c r="O7501" s="56">
        <f t="shared" si="577"/>
        <v>10</v>
      </c>
      <c r="P7501" s="56">
        <f t="shared" si="578"/>
        <v>4</v>
      </c>
      <c r="Q7501" s="2" t="str">
        <f t="shared" si="579"/>
        <v>&lt;a href="set04\he_august 10, 1920 - july 31, 1923\miscellaneous\retzlaff,_otto_badly_injured_october_4,_1921_p5_he.pdf"&gt;Badly injured&lt;/a&gt;</v>
      </c>
    </row>
    <row r="7502" spans="1:17" x14ac:dyDescent="0.25">
      <c r="A7502" s="2">
        <v>6534</v>
      </c>
      <c r="B7502" s="4" t="s">
        <v>16032</v>
      </c>
      <c r="C7502" s="4" t="s">
        <v>16033</v>
      </c>
      <c r="D7502" s="52">
        <v>7948</v>
      </c>
      <c r="E7502" s="5" t="s">
        <v>13629</v>
      </c>
      <c r="F7502" s="5">
        <v>5</v>
      </c>
      <c r="G7502" s="5">
        <v>23</v>
      </c>
      <c r="H7502" s="5">
        <v>4967</v>
      </c>
      <c r="I7502" t="s">
        <v>29417</v>
      </c>
      <c r="J7502" s="46" t="s">
        <v>33104</v>
      </c>
      <c r="K7502" s="56"/>
      <c r="L7502" s="56"/>
      <c r="M7502" s="56">
        <f t="shared" si="576"/>
        <v>1921</v>
      </c>
      <c r="N7502" s="56"/>
      <c r="O7502" s="56">
        <f t="shared" si="577"/>
        <v>10</v>
      </c>
      <c r="P7502" s="56">
        <f t="shared" si="578"/>
        <v>4</v>
      </c>
      <c r="Q7502" s="2" t="str">
        <f t="shared" si="579"/>
        <v>&lt;a href="set04\he_august 10, 1920 - july 31, 1923\miscellaneous\sibley_trail_october_4,_1921_p5_he.pdf"&gt;Trail&lt;/a&gt;</v>
      </c>
    </row>
    <row r="7503" spans="1:17" x14ac:dyDescent="0.25">
      <c r="A7503" s="2">
        <v>7983</v>
      </c>
      <c r="B7503" s="4" t="s">
        <v>13195</v>
      </c>
      <c r="C7503" s="4" t="s">
        <v>1607</v>
      </c>
      <c r="D7503" s="52">
        <v>7948</v>
      </c>
      <c r="E7503" s="5" t="s">
        <v>13629</v>
      </c>
      <c r="F7503" s="5">
        <v>5</v>
      </c>
      <c r="G7503" s="5">
        <v>23</v>
      </c>
      <c r="H7503" s="5">
        <v>5074</v>
      </c>
      <c r="I7503" s="99" t="s">
        <v>29418</v>
      </c>
      <c r="J7503" s="46" t="s">
        <v>33104</v>
      </c>
      <c r="K7503" s="56"/>
      <c r="L7503" s="56"/>
      <c r="M7503" s="56">
        <f t="shared" si="576"/>
        <v>1921</v>
      </c>
      <c r="N7503" s="56"/>
      <c r="O7503" s="56">
        <f t="shared" si="577"/>
        <v>10</v>
      </c>
      <c r="P7503" s="56">
        <f t="shared" si="578"/>
        <v>4</v>
      </c>
      <c r="Q7503" s="2" t="str">
        <f t="shared" si="579"/>
        <v>&lt;a href="set04\he_august 10, 1920 - july 31, 1923\miscellaneous\walum_notes_october_4,_1921_p5_he.pdf"&gt;Notes&lt;/a&gt;</v>
      </c>
    </row>
    <row r="7504" spans="1:17" x14ac:dyDescent="0.25">
      <c r="A7504" s="2">
        <v>4060</v>
      </c>
      <c r="B7504" s="4" t="s">
        <v>864</v>
      </c>
      <c r="C7504" s="4" t="s">
        <v>865</v>
      </c>
      <c r="D7504" s="52">
        <v>7950</v>
      </c>
      <c r="E7504" s="5" t="s">
        <v>13630</v>
      </c>
      <c r="F7504" s="5">
        <v>1</v>
      </c>
      <c r="G7504" s="5">
        <v>32</v>
      </c>
      <c r="H7504" s="5">
        <v>6622</v>
      </c>
      <c r="I7504" t="s">
        <v>30694</v>
      </c>
      <c r="J7504" s="46" t="s">
        <v>33120</v>
      </c>
      <c r="K7504" s="56"/>
      <c r="L7504" s="56"/>
      <c r="M7504" s="56">
        <f t="shared" si="576"/>
        <v>1921</v>
      </c>
      <c r="N7504" s="56"/>
      <c r="O7504" s="56">
        <f t="shared" si="577"/>
        <v>10</v>
      </c>
      <c r="P7504" s="56">
        <f t="shared" si="578"/>
        <v>6</v>
      </c>
      <c r="Q7504" s="2" t="str">
        <f t="shared" si="579"/>
        <v>&lt;a href="set03\tsr\tsr_october_26,_1916_-_august_3,_1922\miscellaneous\kamphuis,_wm_broken_bones_from_threshing_accident_october_6,_1921_p1_tsr.pdf"&gt;Broken bones from Threshing Accident&lt;/a&gt;</v>
      </c>
    </row>
    <row r="7505" spans="1:17" x14ac:dyDescent="0.25">
      <c r="A7505" s="2">
        <v>4473</v>
      </c>
      <c r="B7505" s="4" t="s">
        <v>872</v>
      </c>
      <c r="C7505" s="4" t="s">
        <v>873</v>
      </c>
      <c r="D7505" s="52">
        <v>7950</v>
      </c>
      <c r="E7505" s="5" t="s">
        <v>13630</v>
      </c>
      <c r="F7505" s="5">
        <v>4</v>
      </c>
      <c r="G7505" s="5">
        <v>32</v>
      </c>
      <c r="H7505" s="5">
        <v>6628</v>
      </c>
      <c r="I7505" t="s">
        <v>30695</v>
      </c>
      <c r="J7505" s="46" t="s">
        <v>33120</v>
      </c>
      <c r="K7505" s="56"/>
      <c r="L7505" s="56"/>
      <c r="M7505" s="56">
        <f t="shared" si="576"/>
        <v>1921</v>
      </c>
      <c r="N7505" s="56"/>
      <c r="O7505" s="56">
        <f t="shared" si="577"/>
        <v>10</v>
      </c>
      <c r="P7505" s="56">
        <f t="shared" si="578"/>
        <v>6</v>
      </c>
      <c r="Q7505" s="2" t="str">
        <f t="shared" si="579"/>
        <v>&lt;a href="set03\tsr\tsr_october_26,_1916_-_august_3,_1922\miscellaneous\kjelson,_adolph_gov._selects_to_dairy_convention_october_6,_1921_p4_tsr.pdf"&gt;To Dairy by Convention by Governor&lt;/a&gt;</v>
      </c>
    </row>
    <row r="7506" spans="1:17" x14ac:dyDescent="0.25">
      <c r="A7506" s="2">
        <v>5741</v>
      </c>
      <c r="B7506" s="4" t="s">
        <v>973</v>
      </c>
      <c r="C7506" s="4" t="s">
        <v>974</v>
      </c>
      <c r="D7506" s="52">
        <v>7950</v>
      </c>
      <c r="E7506" s="5" t="s">
        <v>13630</v>
      </c>
      <c r="F7506" s="5">
        <v>1</v>
      </c>
      <c r="G7506" s="5">
        <v>32</v>
      </c>
      <c r="H7506" s="5">
        <v>6703</v>
      </c>
      <c r="I7506" t="s">
        <v>30696</v>
      </c>
      <c r="J7506" s="46" t="s">
        <v>33120</v>
      </c>
      <c r="K7506" s="56"/>
      <c r="L7506" s="56"/>
      <c r="M7506" s="56">
        <f t="shared" si="576"/>
        <v>1921</v>
      </c>
      <c r="N7506" s="56"/>
      <c r="O7506" s="56">
        <f t="shared" si="577"/>
        <v>10</v>
      </c>
      <c r="P7506" s="56">
        <f t="shared" si="578"/>
        <v>6</v>
      </c>
      <c r="Q7506" s="2" t="str">
        <f t="shared" si="579"/>
        <v>&lt;a href="set03\tsr\tsr_october_26,_1916_-_august_3,_1922\miscellaneous\palm,_doris_broken_leg_from_rr_tie_october_6,_1921_p1_tsr.pdf"&gt;Broken Leg from RR tie&lt;/a&gt;</v>
      </c>
    </row>
    <row r="7507" spans="1:17" x14ac:dyDescent="0.25">
      <c r="A7507" s="2">
        <v>401</v>
      </c>
      <c r="B7507" s="4" t="s">
        <v>15930</v>
      </c>
      <c r="C7507" s="4" t="s">
        <v>15931</v>
      </c>
      <c r="D7507" s="52">
        <v>7955</v>
      </c>
      <c r="E7507" s="5" t="s">
        <v>13629</v>
      </c>
      <c r="F7507" s="5">
        <v>5</v>
      </c>
      <c r="G7507" s="5">
        <v>23</v>
      </c>
      <c r="H7507" s="5">
        <v>4697</v>
      </c>
      <c r="I7507" t="s">
        <v>29419</v>
      </c>
      <c r="J7507" s="46" t="s">
        <v>33104</v>
      </c>
      <c r="K7507" s="56"/>
      <c r="L7507" s="56"/>
      <c r="M7507" s="56">
        <f t="shared" si="576"/>
        <v>1921</v>
      </c>
      <c r="N7507" s="56"/>
      <c r="O7507" s="56">
        <f t="shared" si="577"/>
        <v>10</v>
      </c>
      <c r="P7507" s="56">
        <f t="shared" si="578"/>
        <v>11</v>
      </c>
      <c r="Q7507" s="2" t="str">
        <f t="shared" si="579"/>
        <v>&lt;a href="set04\he_august 10, 1920 - july 31, 1923\miscellaneous\benson,_harvey_rr_job_change_october_11,_1921_p5_he.pdf"&gt;RR job change&lt;/a&gt;</v>
      </c>
    </row>
    <row r="7508" spans="1:17" x14ac:dyDescent="0.25">
      <c r="A7508" s="2">
        <v>1979</v>
      </c>
      <c r="B7508" s="4" t="s">
        <v>4239</v>
      </c>
      <c r="C7508" s="4" t="s">
        <v>15951</v>
      </c>
      <c r="D7508" s="52">
        <v>7955</v>
      </c>
      <c r="E7508" s="5" t="s">
        <v>13629</v>
      </c>
      <c r="F7508" s="5">
        <v>5</v>
      </c>
      <c r="G7508" s="5">
        <v>23</v>
      </c>
      <c r="H7508" s="5">
        <v>4732</v>
      </c>
      <c r="I7508" t="s">
        <v>29420</v>
      </c>
      <c r="J7508" s="46" t="s">
        <v>33104</v>
      </c>
      <c r="K7508" s="56"/>
      <c r="L7508" s="56"/>
      <c r="M7508" s="56">
        <f t="shared" si="576"/>
        <v>1921</v>
      </c>
      <c r="N7508" s="56"/>
      <c r="O7508" s="56">
        <f t="shared" si="577"/>
        <v>10</v>
      </c>
      <c r="P7508" s="56">
        <f t="shared" si="578"/>
        <v>11</v>
      </c>
      <c r="Q7508" s="2" t="str">
        <f t="shared" si="579"/>
        <v>&lt;a href="set04\he_august 10, 1920 - july 31, 1923\miscellaneous\fogderud,_ole_l_visits_to_handle_crop_marketing_october_11,_1921_p5_he.pdf"&gt;Visits to handle crop marketing&lt;/a&gt;</v>
      </c>
    </row>
    <row r="7509" spans="1:17" x14ac:dyDescent="0.25">
      <c r="A7509" s="2">
        <v>2724</v>
      </c>
      <c r="B7509" s="4" t="s">
        <v>5948</v>
      </c>
      <c r="C7509" s="4" t="s">
        <v>1607</v>
      </c>
      <c r="D7509" s="52">
        <v>7955</v>
      </c>
      <c r="E7509" s="5" t="s">
        <v>13629</v>
      </c>
      <c r="F7509" s="5">
        <v>1</v>
      </c>
      <c r="G7509" s="5">
        <v>23</v>
      </c>
      <c r="H7509" s="5">
        <v>4765</v>
      </c>
      <c r="I7509" t="s">
        <v>29421</v>
      </c>
      <c r="J7509" s="46" t="s">
        <v>33104</v>
      </c>
      <c r="K7509" s="56"/>
      <c r="L7509" s="56"/>
      <c r="M7509" s="56">
        <f t="shared" si="576"/>
        <v>1921</v>
      </c>
      <c r="N7509" s="56"/>
      <c r="O7509" s="56">
        <f t="shared" si="577"/>
        <v>10</v>
      </c>
      <c r="P7509" s="56">
        <f t="shared" si="578"/>
        <v>11</v>
      </c>
      <c r="Q7509" s="2" t="str">
        <f t="shared" si="579"/>
        <v>&lt;a href="set04\he_august 10, 1920 - july 31, 1923\miscellaneous\hannaford_school_notes_october_11,_1921_p1_he.pdf"&gt;Notes&lt;/a&gt;</v>
      </c>
    </row>
    <row r="7510" spans="1:17" x14ac:dyDescent="0.25">
      <c r="A7510" s="2">
        <v>2868</v>
      </c>
      <c r="B7510" s="4" t="s">
        <v>15958</v>
      </c>
      <c r="C7510" s="4" t="s">
        <v>15959</v>
      </c>
      <c r="D7510" s="52">
        <v>7955</v>
      </c>
      <c r="E7510" s="5" t="s">
        <v>13629</v>
      </c>
      <c r="F7510" s="5">
        <v>1</v>
      </c>
      <c r="G7510" s="5">
        <v>23</v>
      </c>
      <c r="H7510" s="5">
        <v>4777</v>
      </c>
      <c r="I7510" t="s">
        <v>29422</v>
      </c>
      <c r="J7510" s="46" t="s">
        <v>33104</v>
      </c>
      <c r="K7510" s="56"/>
      <c r="L7510" s="56"/>
      <c r="M7510" s="56">
        <f t="shared" si="576"/>
        <v>1921</v>
      </c>
      <c r="N7510" s="56"/>
      <c r="O7510" s="56">
        <f t="shared" si="577"/>
        <v>10</v>
      </c>
      <c r="P7510" s="56">
        <f t="shared" si="578"/>
        <v>11</v>
      </c>
      <c r="Q7510" s="2" t="str">
        <f t="shared" si="579"/>
        <v>&lt;a href="set04\he_august 10, 1920 - july 31, 1923\miscellaneous\haugen,_johnny_spots_stolen_auto_october_11,_1921_p1_he.pdf"&gt;Spots stolen Auto&lt;/a&gt;</v>
      </c>
    </row>
    <row r="7511" spans="1:17" x14ac:dyDescent="0.25">
      <c r="A7511" s="2">
        <v>4186</v>
      </c>
      <c r="B7511" s="4" t="s">
        <v>15976</v>
      </c>
      <c r="C7511" s="4" t="s">
        <v>10202</v>
      </c>
      <c r="D7511" s="52">
        <v>7955</v>
      </c>
      <c r="E7511" s="5" t="s">
        <v>13629</v>
      </c>
      <c r="F7511" s="5">
        <v>4</v>
      </c>
      <c r="G7511" s="5">
        <v>23</v>
      </c>
      <c r="H7511" s="5">
        <v>4845</v>
      </c>
      <c r="I7511" t="s">
        <v>29423</v>
      </c>
      <c r="J7511" s="46" t="s">
        <v>33104</v>
      </c>
      <c r="K7511" s="56"/>
      <c r="L7511" s="56"/>
      <c r="M7511" s="56">
        <f t="shared" si="576"/>
        <v>1921</v>
      </c>
      <c r="N7511" s="56"/>
      <c r="O7511" s="56">
        <f t="shared" si="577"/>
        <v>10</v>
      </c>
      <c r="P7511" s="56">
        <f t="shared" si="578"/>
        <v>11</v>
      </c>
      <c r="Q7511" s="2" t="str">
        <f t="shared" si="579"/>
        <v>&lt;a href="set04\he_august 10, 1920 - july 31, 1923\miscellaneous\karnak_news_october_11,_1921_p4_he.pdf"&gt;News&lt;/a&gt;</v>
      </c>
    </row>
    <row r="7512" spans="1:17" x14ac:dyDescent="0.25">
      <c r="A7512" s="2">
        <v>6005</v>
      </c>
      <c r="B7512" s="4" t="s">
        <v>16021</v>
      </c>
      <c r="C7512" s="4" t="s">
        <v>16022</v>
      </c>
      <c r="D7512" s="52">
        <v>7955</v>
      </c>
      <c r="E7512" s="5" t="s">
        <v>13629</v>
      </c>
      <c r="F7512" s="5">
        <v>4</v>
      </c>
      <c r="G7512" s="5">
        <v>23</v>
      </c>
      <c r="H7512" s="5">
        <v>4931</v>
      </c>
      <c r="I7512" t="s">
        <v>29424</v>
      </c>
      <c r="J7512" s="46" t="s">
        <v>33104</v>
      </c>
      <c r="K7512" s="56"/>
      <c r="L7512" s="56"/>
      <c r="M7512" s="56">
        <f t="shared" si="576"/>
        <v>1921</v>
      </c>
      <c r="N7512" s="56"/>
      <c r="O7512" s="56">
        <f t="shared" si="577"/>
        <v>10</v>
      </c>
      <c r="P7512" s="56">
        <f t="shared" si="578"/>
        <v>11</v>
      </c>
      <c r="Q7512" s="2" t="str">
        <f t="shared" si="579"/>
        <v>&lt;a href="set04\he_august 10, 1920 - july 31, 1923\miscellaneous\porterville,_mrs_chas_co_chariman_of_war_history_october_11,_1921_p4_he.pdf"&gt;County Chairman of War History&lt;/a&gt;</v>
      </c>
    </row>
    <row r="7513" spans="1:17" x14ac:dyDescent="0.25">
      <c r="A7513" s="2">
        <v>6535</v>
      </c>
      <c r="B7513" s="4" t="s">
        <v>16032</v>
      </c>
      <c r="C7513" s="4" t="s">
        <v>16033</v>
      </c>
      <c r="D7513" s="52">
        <v>7955</v>
      </c>
      <c r="E7513" s="5" t="s">
        <v>13629</v>
      </c>
      <c r="F7513" s="5">
        <v>5</v>
      </c>
      <c r="G7513" s="5">
        <v>23</v>
      </c>
      <c r="H7513" s="5">
        <v>4968</v>
      </c>
      <c r="I7513" t="s">
        <v>29425</v>
      </c>
      <c r="J7513" s="46" t="s">
        <v>33104</v>
      </c>
      <c r="K7513" s="56"/>
      <c r="L7513" s="56"/>
      <c r="M7513" s="56">
        <f t="shared" si="576"/>
        <v>1921</v>
      </c>
      <c r="N7513" s="56"/>
      <c r="O7513" s="56">
        <f t="shared" si="577"/>
        <v>10</v>
      </c>
      <c r="P7513" s="56">
        <f t="shared" si="578"/>
        <v>11</v>
      </c>
      <c r="Q7513" s="2" t="str">
        <f t="shared" si="579"/>
        <v>&lt;a href="set04\he_august 10, 1920 - july 31, 1923\miscellaneous\sibley_trail_october_11,_1921_p5_he.pdf"&gt;Trail&lt;/a&gt;</v>
      </c>
    </row>
    <row r="7514" spans="1:17" x14ac:dyDescent="0.25">
      <c r="A7514" s="2">
        <v>6623</v>
      </c>
      <c r="B7514" s="4" t="s">
        <v>14104</v>
      </c>
      <c r="C7514" s="4" t="s">
        <v>16034</v>
      </c>
      <c r="D7514" s="52">
        <v>7955</v>
      </c>
      <c r="E7514" s="5" t="s">
        <v>13629</v>
      </c>
      <c r="F7514" s="5">
        <v>1</v>
      </c>
      <c r="G7514" s="5">
        <v>23</v>
      </c>
      <c r="H7514" s="5">
        <v>4974</v>
      </c>
      <c r="I7514" t="s">
        <v>29426</v>
      </c>
      <c r="J7514" s="46" t="s">
        <v>33104</v>
      </c>
      <c r="K7514" s="56"/>
      <c r="L7514" s="56"/>
      <c r="M7514" s="56">
        <f t="shared" si="576"/>
        <v>1921</v>
      </c>
      <c r="N7514" s="56"/>
      <c r="O7514" s="56">
        <f t="shared" si="577"/>
        <v>10</v>
      </c>
      <c r="P7514" s="56">
        <f t="shared" si="578"/>
        <v>11</v>
      </c>
      <c r="Q7514" s="2" t="str">
        <f t="shared" si="579"/>
        <v>&lt;a href="set04\he_august 10, 1920 - july 31, 1923\miscellaneous\sinclair,_w_d_auto_stolen_october_11,_1921_p1_he.pdf"&gt;Auto Stolen&lt;/a&gt;</v>
      </c>
    </row>
    <row r="7515" spans="1:17" x14ac:dyDescent="0.25">
      <c r="A7515" s="2">
        <v>7681</v>
      </c>
      <c r="B7515" s="4" t="s">
        <v>15586</v>
      </c>
      <c r="C7515" s="4" t="s">
        <v>16054</v>
      </c>
      <c r="D7515" s="52">
        <v>7955</v>
      </c>
      <c r="E7515" s="5" t="s">
        <v>13629</v>
      </c>
      <c r="F7515" s="5">
        <v>5</v>
      </c>
      <c r="G7515" s="5">
        <v>23</v>
      </c>
      <c r="H7515" s="5">
        <v>5010</v>
      </c>
      <c r="I7515" t="s">
        <v>29427</v>
      </c>
      <c r="J7515" s="46" t="s">
        <v>33104</v>
      </c>
      <c r="K7515" s="56"/>
      <c r="L7515" s="56"/>
      <c r="M7515" s="56">
        <f t="shared" si="576"/>
        <v>1921</v>
      </c>
      <c r="N7515" s="56"/>
      <c r="O7515" s="56">
        <f t="shared" si="577"/>
        <v>10</v>
      </c>
      <c r="P7515" s="56">
        <f t="shared" si="578"/>
        <v>11</v>
      </c>
      <c r="Q7515" s="2" t="str">
        <f t="shared" si="579"/>
        <v>&lt;a href="set04\he_august 10, 1920 - july 31, 1923\miscellaneous\waldin,_andrew_leaves_for_plaza_nd_october_11,_1921_p5_he.pdf"&gt;Leaves for Plaza ND&lt;/a&gt;</v>
      </c>
    </row>
    <row r="7516" spans="1:17" x14ac:dyDescent="0.25">
      <c r="A7516" s="2">
        <v>7984</v>
      </c>
      <c r="B7516" s="4" t="s">
        <v>13195</v>
      </c>
      <c r="C7516" s="4" t="s">
        <v>1607</v>
      </c>
      <c r="D7516" s="52">
        <v>7955</v>
      </c>
      <c r="E7516" s="5" t="s">
        <v>13629</v>
      </c>
      <c r="F7516" s="5">
        <v>7</v>
      </c>
      <c r="G7516" s="5">
        <v>23</v>
      </c>
      <c r="H7516" s="5">
        <v>5075</v>
      </c>
      <c r="I7516" s="99" t="s">
        <v>29428</v>
      </c>
      <c r="J7516" s="46" t="s">
        <v>33104</v>
      </c>
      <c r="K7516" s="56"/>
      <c r="L7516" s="56"/>
      <c r="M7516" s="56">
        <f t="shared" si="576"/>
        <v>1921</v>
      </c>
      <c r="N7516" s="56"/>
      <c r="O7516" s="56">
        <f t="shared" si="577"/>
        <v>10</v>
      </c>
      <c r="P7516" s="56">
        <f t="shared" si="578"/>
        <v>11</v>
      </c>
      <c r="Q7516" s="2" t="str">
        <f t="shared" si="579"/>
        <v>&lt;a href="set04\he_august 10, 1920 - july 31, 1923\miscellaneous\walum_notes_october_11,_1921_p5_he.pdf"&gt;Notes&lt;/a&gt;</v>
      </c>
    </row>
    <row r="7517" spans="1:17" x14ac:dyDescent="0.25">
      <c r="A7517" s="2">
        <v>1695</v>
      </c>
      <c r="B7517" s="4" t="s">
        <v>720</v>
      </c>
      <c r="C7517" s="4" t="s">
        <v>722</v>
      </c>
      <c r="D7517" s="52">
        <v>7957</v>
      </c>
      <c r="E7517" s="5" t="s">
        <v>13630</v>
      </c>
      <c r="F7517" s="5">
        <v>1</v>
      </c>
      <c r="G7517" s="5">
        <v>32</v>
      </c>
      <c r="H7517" s="5">
        <v>6509</v>
      </c>
      <c r="I7517" t="s">
        <v>30697</v>
      </c>
      <c r="J7517" s="46" t="s">
        <v>33120</v>
      </c>
      <c r="K7517" s="56"/>
      <c r="L7517" s="56"/>
      <c r="M7517" s="56">
        <f t="shared" si="576"/>
        <v>1921</v>
      </c>
      <c r="N7517" s="56"/>
      <c r="O7517" s="56">
        <f t="shared" si="577"/>
        <v>10</v>
      </c>
      <c r="P7517" s="56">
        <f t="shared" si="578"/>
        <v>13</v>
      </c>
      <c r="Q7517" s="2" t="str">
        <f t="shared" si="579"/>
        <v>&lt;a href="set03\tsr\tsr_october_26,_1916_-_august_3,_1922\miscellaneous\duncker,_john_dill_pickle_syncopators_october_13,_1921_p1_tsr.pdf"&gt;Dill Pickle Syncopators&lt;/a&gt;</v>
      </c>
    </row>
    <row r="7518" spans="1:17" x14ac:dyDescent="0.25">
      <c r="A7518" s="2">
        <v>1893</v>
      </c>
      <c r="B7518" s="4" t="s">
        <v>745</v>
      </c>
      <c r="C7518" s="4" t="s">
        <v>722</v>
      </c>
      <c r="D7518" s="52">
        <v>7957</v>
      </c>
      <c r="E7518" s="5" t="s">
        <v>13630</v>
      </c>
      <c r="F7518" s="5">
        <v>1</v>
      </c>
      <c r="G7518" s="5">
        <v>32</v>
      </c>
      <c r="H7518" s="5">
        <v>6532</v>
      </c>
      <c r="I7518" t="s">
        <v>30698</v>
      </c>
      <c r="J7518" s="46" t="s">
        <v>33120</v>
      </c>
      <c r="K7518" s="56"/>
      <c r="L7518" s="56"/>
      <c r="M7518" s="56">
        <f t="shared" si="576"/>
        <v>1921</v>
      </c>
      <c r="N7518" s="56"/>
      <c r="O7518" s="56">
        <f t="shared" si="577"/>
        <v>10</v>
      </c>
      <c r="P7518" s="56">
        <f t="shared" si="578"/>
        <v>13</v>
      </c>
      <c r="Q7518" s="2" t="str">
        <f t="shared" si="579"/>
        <v>&lt;a href="set03\tsr\tsr_october_26,_1916_-_august_3,_1922\miscellaneous\fallen,_edwin_dill_pickle_syncopators_october_13,_1921_p1_tsr.pdf"&gt;Dill Pickle Syncopators&lt;/a&gt;</v>
      </c>
    </row>
    <row r="7519" spans="1:17" x14ac:dyDescent="0.25">
      <c r="A7519" s="2">
        <v>1900</v>
      </c>
      <c r="B7519" s="4" t="s">
        <v>748</v>
      </c>
      <c r="C7519" s="4" t="s">
        <v>749</v>
      </c>
      <c r="D7519" s="52">
        <v>7957</v>
      </c>
      <c r="E7519" s="5" t="s">
        <v>13630</v>
      </c>
      <c r="F7519" s="5">
        <v>1</v>
      </c>
      <c r="G7519" s="5">
        <v>32</v>
      </c>
      <c r="H7519" s="5">
        <v>6534</v>
      </c>
      <c r="I7519" t="s">
        <v>30699</v>
      </c>
      <c r="J7519" s="46" t="s">
        <v>33120</v>
      </c>
      <c r="K7519" s="56"/>
      <c r="L7519" s="56"/>
      <c r="M7519" s="56">
        <f t="shared" si="576"/>
        <v>1921</v>
      </c>
      <c r="N7519" s="56"/>
      <c r="O7519" s="56">
        <f t="shared" si="577"/>
        <v>10</v>
      </c>
      <c r="P7519" s="56">
        <f t="shared" si="578"/>
        <v>13</v>
      </c>
      <c r="Q7519" s="2" t="str">
        <f t="shared" si="579"/>
        <v>&lt;a href="set03\tsr\tsr_october_26,_1916_-_august_3,_1922\miscellaneous\fallen,_w_h_gives_dance_october_13,_1921_p1_tsr.pdf"&gt;Gives Dance&lt;/a&gt;</v>
      </c>
    </row>
    <row r="7520" spans="1:17" x14ac:dyDescent="0.25">
      <c r="A7520" s="2">
        <v>2567</v>
      </c>
      <c r="B7520" s="4" t="s">
        <v>785</v>
      </c>
      <c r="C7520" s="4" t="s">
        <v>722</v>
      </c>
      <c r="D7520" s="52">
        <v>7957</v>
      </c>
      <c r="E7520" s="5" t="s">
        <v>13630</v>
      </c>
      <c r="F7520" s="5">
        <v>1</v>
      </c>
      <c r="G7520" s="5">
        <v>32</v>
      </c>
      <c r="H7520" s="5">
        <v>6562</v>
      </c>
      <c r="I7520" t="s">
        <v>30700</v>
      </c>
      <c r="J7520" s="46" t="s">
        <v>33120</v>
      </c>
      <c r="K7520" s="56"/>
      <c r="L7520" s="56"/>
      <c r="M7520" s="56">
        <f t="shared" si="576"/>
        <v>1921</v>
      </c>
      <c r="N7520" s="56"/>
      <c r="O7520" s="56">
        <f t="shared" si="577"/>
        <v>10</v>
      </c>
      <c r="P7520" s="56">
        <f t="shared" si="578"/>
        <v>13</v>
      </c>
      <c r="Q7520" s="2" t="str">
        <f t="shared" si="579"/>
        <v>&lt;a href="set03\tsr\tsr_october_26,_1916_-_august_3,_1922\miscellaneous\hall,_hugh_dill_pickle_syncopators_october_13,_1921_p1_tsr.pdf"&gt;Dill Pickle Syncopators&lt;/a&gt;</v>
      </c>
    </row>
    <row r="7521" spans="1:17" x14ac:dyDescent="0.25">
      <c r="A7521" s="2">
        <v>7500</v>
      </c>
      <c r="B7521" s="4" t="s">
        <v>1100</v>
      </c>
      <c r="C7521" s="4" t="s">
        <v>1101</v>
      </c>
      <c r="D7521" s="52">
        <v>7957</v>
      </c>
      <c r="E7521" s="5" t="s">
        <v>13630</v>
      </c>
      <c r="F7521" s="5">
        <v>1</v>
      </c>
      <c r="G7521" s="5">
        <v>32</v>
      </c>
      <c r="H7521" s="5">
        <v>6796</v>
      </c>
      <c r="I7521" t="s">
        <v>30701</v>
      </c>
      <c r="J7521" s="46" t="s">
        <v>33120</v>
      </c>
      <c r="K7521" s="56"/>
      <c r="L7521" s="56"/>
      <c r="M7521" s="56">
        <f t="shared" si="576"/>
        <v>1921</v>
      </c>
      <c r="N7521" s="56"/>
      <c r="O7521" s="56">
        <f t="shared" si="577"/>
        <v>10</v>
      </c>
      <c r="P7521" s="56">
        <f t="shared" si="578"/>
        <v>13</v>
      </c>
      <c r="Q7521" s="2" t="str">
        <f t="shared" si="579"/>
        <v>&lt;a href="set03\tsr\tsr_october_26,_1916_-_august_3,_1922\miscellaneous\thurlow,_kenneth_takes_a_shot_october_13,_1921_p4_tsr.pdf"&gt;Takes a shot&lt;/a&gt;</v>
      </c>
    </row>
    <row r="7522" spans="1:17" x14ac:dyDescent="0.25">
      <c r="A7522" s="2">
        <v>134</v>
      </c>
      <c r="B7522" s="4" t="s">
        <v>15919</v>
      </c>
      <c r="C7522" s="4" t="s">
        <v>15920</v>
      </c>
      <c r="D7522" s="52">
        <v>7962</v>
      </c>
      <c r="E7522" s="5" t="s">
        <v>13629</v>
      </c>
      <c r="F7522" s="5">
        <v>7</v>
      </c>
      <c r="G7522" s="5">
        <v>23</v>
      </c>
      <c r="H7522" s="5">
        <v>4676</v>
      </c>
      <c r="I7522" t="s">
        <v>29429</v>
      </c>
      <c r="J7522" s="46" t="s">
        <v>33104</v>
      </c>
      <c r="K7522" s="56"/>
      <c r="L7522" s="56"/>
      <c r="M7522" s="56">
        <f t="shared" si="576"/>
        <v>1921</v>
      </c>
      <c r="N7522" s="56"/>
      <c r="O7522" s="56">
        <f t="shared" si="577"/>
        <v>10</v>
      </c>
      <c r="P7522" s="56">
        <f t="shared" si="578"/>
        <v>18</v>
      </c>
      <c r="Q7522" s="2" t="str">
        <f t="shared" si="579"/>
        <v>&lt;a href="set04\he_august 10, 1920 - july 31, 1923\miscellaneous\anderson,_al_return_after_harvest_to_manistee,_mi_october_18,_1921_p7_he.pdf"&gt;Return after harvest to Mainstee, MI&lt;/a&gt;</v>
      </c>
    </row>
    <row r="7523" spans="1:17" x14ac:dyDescent="0.25">
      <c r="A7523" s="2">
        <v>2725</v>
      </c>
      <c r="B7523" s="4" t="s">
        <v>5948</v>
      </c>
      <c r="C7523" s="4" t="s">
        <v>1607</v>
      </c>
      <c r="D7523" s="52">
        <v>7962</v>
      </c>
      <c r="E7523" s="5" t="s">
        <v>13629</v>
      </c>
      <c r="F7523" s="5">
        <v>7</v>
      </c>
      <c r="G7523" s="5">
        <v>23</v>
      </c>
      <c r="H7523" s="5">
        <v>4766</v>
      </c>
      <c r="I7523" t="s">
        <v>29430</v>
      </c>
      <c r="J7523" s="46" t="s">
        <v>33104</v>
      </c>
      <c r="K7523" s="56"/>
      <c r="L7523" s="56"/>
      <c r="M7523" s="56">
        <f t="shared" si="576"/>
        <v>1921</v>
      </c>
      <c r="N7523" s="56"/>
      <c r="O7523" s="56">
        <f t="shared" si="577"/>
        <v>10</v>
      </c>
      <c r="P7523" s="56">
        <f t="shared" si="578"/>
        <v>18</v>
      </c>
      <c r="Q7523" s="2" t="str">
        <f t="shared" si="579"/>
        <v>&lt;a href="set04\he_august 10, 1920 - july 31, 1923\miscellaneous\hannaford_school_notes_october_18,_1921_p7_he.pdf"&gt;Notes&lt;/a&gt;</v>
      </c>
    </row>
    <row r="7524" spans="1:17" x14ac:dyDescent="0.25">
      <c r="A7524" s="2">
        <v>3871</v>
      </c>
      <c r="B7524" s="4" t="s">
        <v>15967</v>
      </c>
      <c r="C7524" s="4" t="s">
        <v>15920</v>
      </c>
      <c r="D7524" s="52">
        <v>7962</v>
      </c>
      <c r="E7524" s="5" t="s">
        <v>13629</v>
      </c>
      <c r="F7524" s="5">
        <v>7</v>
      </c>
      <c r="G7524" s="5">
        <v>23</v>
      </c>
      <c r="H7524" s="5">
        <v>4793</v>
      </c>
      <c r="I7524" t="s">
        <v>29431</v>
      </c>
      <c r="J7524" s="46" t="s">
        <v>33104</v>
      </c>
      <c r="K7524" s="56"/>
      <c r="L7524" s="56"/>
      <c r="M7524" s="56">
        <f t="shared" si="576"/>
        <v>1921</v>
      </c>
      <c r="N7524" s="56"/>
      <c r="O7524" s="56">
        <f t="shared" si="577"/>
        <v>10</v>
      </c>
      <c r="P7524" s="56">
        <f t="shared" si="578"/>
        <v>18</v>
      </c>
      <c r="Q7524" s="2" t="str">
        <f t="shared" si="579"/>
        <v>&lt;a href="set04\he_august 10, 1920 - july 31, 1923\miscellaneous\jensen,_ervin_return_after_harvest_to_manistee,_mi_october_18,_1921_p7_he.pdf"&gt;Return after harvest to Mainstee, MI&lt;/a&gt;</v>
      </c>
    </row>
    <row r="7525" spans="1:17" x14ac:dyDescent="0.25">
      <c r="A7525" s="2">
        <v>4577</v>
      </c>
      <c r="B7525" s="4" t="s">
        <v>15981</v>
      </c>
      <c r="C7525" s="4" t="s">
        <v>15982</v>
      </c>
      <c r="D7525" s="52">
        <v>7962</v>
      </c>
      <c r="E7525" s="5" t="s">
        <v>13629</v>
      </c>
      <c r="F7525" s="5">
        <v>7</v>
      </c>
      <c r="G7525" s="5">
        <v>23</v>
      </c>
      <c r="H7525" s="5">
        <v>4857</v>
      </c>
      <c r="I7525" t="s">
        <v>29432</v>
      </c>
      <c r="J7525" s="46" t="s">
        <v>33104</v>
      </c>
      <c r="K7525" s="56"/>
      <c r="L7525" s="56"/>
      <c r="M7525" s="56">
        <f t="shared" si="576"/>
        <v>1921</v>
      </c>
      <c r="N7525" s="56"/>
      <c r="O7525" s="56">
        <f t="shared" si="577"/>
        <v>10</v>
      </c>
      <c r="P7525" s="56">
        <f t="shared" si="578"/>
        <v>18</v>
      </c>
      <c r="Q7525" s="2" t="str">
        <f t="shared" si="579"/>
        <v>&lt;a href="set04\he_august 10, 1920 - july 31, 1923\miscellaneous\krapf,_edwin_so_geo_falls_off_horse_october_18,_1921_p7_he.pdf"&gt;Falls off horse&lt;/a&gt;</v>
      </c>
    </row>
    <row r="7526" spans="1:17" x14ac:dyDescent="0.25">
      <c r="A7526" s="2">
        <v>7985</v>
      </c>
      <c r="B7526" s="4" t="s">
        <v>13195</v>
      </c>
      <c r="C7526" s="4" t="s">
        <v>1607</v>
      </c>
      <c r="D7526" s="52">
        <v>7962</v>
      </c>
      <c r="E7526" s="5" t="s">
        <v>13629</v>
      </c>
      <c r="F7526" s="5">
        <v>7</v>
      </c>
      <c r="G7526" s="5">
        <v>23</v>
      </c>
      <c r="H7526" s="5">
        <v>5076</v>
      </c>
      <c r="I7526" s="99" t="s">
        <v>29433</v>
      </c>
      <c r="J7526" s="46" t="s">
        <v>33104</v>
      </c>
      <c r="K7526" s="56"/>
      <c r="L7526" s="56"/>
      <c r="M7526" s="56">
        <f t="shared" si="576"/>
        <v>1921</v>
      </c>
      <c r="N7526" s="56"/>
      <c r="O7526" s="56">
        <f t="shared" si="577"/>
        <v>10</v>
      </c>
      <c r="P7526" s="56">
        <f t="shared" si="578"/>
        <v>18</v>
      </c>
      <c r="Q7526" s="2" t="str">
        <f t="shared" si="579"/>
        <v>&lt;a href="set04\he_august 10, 1920 - july 31, 1923\miscellaneous\walum_notes_october_18,_1921_p7_he.pdf"&gt;Notes&lt;/a&gt;</v>
      </c>
    </row>
    <row r="7527" spans="1:17" x14ac:dyDescent="0.25">
      <c r="A7527" s="2">
        <v>2726</v>
      </c>
      <c r="B7527" s="4" t="s">
        <v>5948</v>
      </c>
      <c r="C7527" s="4" t="s">
        <v>1607</v>
      </c>
      <c r="D7527" s="52">
        <v>7969</v>
      </c>
      <c r="E7527" s="5" t="s">
        <v>13629</v>
      </c>
      <c r="F7527" s="5">
        <v>4</v>
      </c>
      <c r="G7527" s="5">
        <v>23</v>
      </c>
      <c r="H7527" s="5">
        <v>4767</v>
      </c>
      <c r="I7527" t="s">
        <v>29434</v>
      </c>
      <c r="J7527" s="46" t="s">
        <v>33104</v>
      </c>
      <c r="K7527" s="56"/>
      <c r="L7527" s="56"/>
      <c r="M7527" s="56">
        <f t="shared" si="576"/>
        <v>1921</v>
      </c>
      <c r="N7527" s="56"/>
      <c r="O7527" s="56">
        <f t="shared" si="577"/>
        <v>10</v>
      </c>
      <c r="P7527" s="56">
        <f t="shared" si="578"/>
        <v>25</v>
      </c>
      <c r="Q7527" s="2" t="str">
        <f t="shared" si="579"/>
        <v>&lt;a href="set04\he_august 10, 1920 - july 31, 1923\miscellaneous\hannaford_school_notes_october_25,_1921_p4_he.pdf"&gt;Notes&lt;/a&gt;</v>
      </c>
    </row>
    <row r="7528" spans="1:17" x14ac:dyDescent="0.25">
      <c r="A7528" s="2">
        <v>4187</v>
      </c>
      <c r="B7528" s="4" t="s">
        <v>15976</v>
      </c>
      <c r="C7528" s="4" t="s">
        <v>10202</v>
      </c>
      <c r="D7528" s="52">
        <v>7969</v>
      </c>
      <c r="E7528" s="5" t="s">
        <v>13629</v>
      </c>
      <c r="F7528" s="5">
        <v>5</v>
      </c>
      <c r="G7528" s="5">
        <v>23</v>
      </c>
      <c r="H7528" s="5">
        <v>4846</v>
      </c>
      <c r="I7528" t="s">
        <v>29435</v>
      </c>
      <c r="J7528" s="46" t="s">
        <v>33104</v>
      </c>
      <c r="K7528" s="56"/>
      <c r="L7528" s="56"/>
      <c r="M7528" s="56">
        <f t="shared" si="576"/>
        <v>1921</v>
      </c>
      <c r="N7528" s="56"/>
      <c r="O7528" s="56">
        <f t="shared" si="577"/>
        <v>10</v>
      </c>
      <c r="P7528" s="56">
        <f t="shared" si="578"/>
        <v>25</v>
      </c>
      <c r="Q7528" s="2" t="str">
        <f t="shared" si="579"/>
        <v>&lt;a href="set04\he_august 10, 1920 - july 31, 1923\miscellaneous\karnak_news_october_25,_1921_p5_he.pdf"&gt;News&lt;/a&gt;</v>
      </c>
    </row>
    <row r="7529" spans="1:17" x14ac:dyDescent="0.25">
      <c r="A7529" s="2">
        <v>6536</v>
      </c>
      <c r="B7529" s="4" t="s">
        <v>16032</v>
      </c>
      <c r="C7529" s="4" t="s">
        <v>16033</v>
      </c>
      <c r="D7529" s="52">
        <v>7969</v>
      </c>
      <c r="E7529" s="5" t="s">
        <v>13629</v>
      </c>
      <c r="F7529" s="5">
        <v>5</v>
      </c>
      <c r="G7529" s="5">
        <v>23</v>
      </c>
      <c r="H7529" s="5">
        <v>4969</v>
      </c>
      <c r="I7529" t="s">
        <v>29436</v>
      </c>
      <c r="J7529" s="46" t="s">
        <v>33104</v>
      </c>
      <c r="K7529" s="56"/>
      <c r="L7529" s="56"/>
      <c r="M7529" s="56">
        <f t="shared" si="576"/>
        <v>1921</v>
      </c>
      <c r="N7529" s="56"/>
      <c r="O7529" s="56">
        <f t="shared" si="577"/>
        <v>10</v>
      </c>
      <c r="P7529" s="56">
        <f t="shared" si="578"/>
        <v>25</v>
      </c>
      <c r="Q7529" s="2" t="str">
        <f t="shared" si="579"/>
        <v>&lt;a href="set04\he_august 10, 1920 - july 31, 1923\miscellaneous\sibley_trail_october_25,_1921_p5_he.pdf"&gt;Trail&lt;/a&gt;</v>
      </c>
    </row>
    <row r="7530" spans="1:17" x14ac:dyDescent="0.25">
      <c r="A7530" s="2">
        <v>6692</v>
      </c>
      <c r="B7530" s="4" t="s">
        <v>16035</v>
      </c>
      <c r="C7530" s="4" t="s">
        <v>15982</v>
      </c>
      <c r="D7530" s="52">
        <v>7969</v>
      </c>
      <c r="E7530" s="5" t="s">
        <v>13629</v>
      </c>
      <c r="F7530" s="5">
        <v>5</v>
      </c>
      <c r="G7530" s="5">
        <v>23</v>
      </c>
      <c r="H7530" s="5">
        <v>4976</v>
      </c>
      <c r="I7530" t="s">
        <v>29437</v>
      </c>
      <c r="J7530" s="46" t="s">
        <v>33104</v>
      </c>
      <c r="K7530" s="56"/>
      <c r="L7530" s="56"/>
      <c r="M7530" s="56">
        <f t="shared" si="576"/>
        <v>1921</v>
      </c>
      <c r="N7530" s="56"/>
      <c r="O7530" s="56">
        <f t="shared" si="577"/>
        <v>10</v>
      </c>
      <c r="P7530" s="56">
        <f t="shared" si="578"/>
        <v>25</v>
      </c>
      <c r="Q7530" s="2" t="str">
        <f t="shared" si="579"/>
        <v>&lt;a href="set04\he_august 10, 1920 - july 31, 1923\miscellaneous\snyder,_lyle_falls_off_horse_october_25,_1921_p5_he.pdf"&gt;Falls off horse&lt;/a&gt;</v>
      </c>
    </row>
    <row r="7531" spans="1:17" x14ac:dyDescent="0.25">
      <c r="A7531" s="2">
        <v>7164</v>
      </c>
      <c r="B7531" s="4" t="s">
        <v>16043</v>
      </c>
      <c r="C7531" s="4" t="s">
        <v>16042</v>
      </c>
      <c r="D7531" s="52">
        <v>7969</v>
      </c>
      <c r="E7531" s="5" t="s">
        <v>13629</v>
      </c>
      <c r="F7531" s="5">
        <v>5</v>
      </c>
      <c r="G7531" s="5">
        <v>23</v>
      </c>
      <c r="H7531" s="5">
        <v>4989</v>
      </c>
      <c r="I7531" t="s">
        <v>29438</v>
      </c>
      <c r="J7531" s="46" t="s">
        <v>33104</v>
      </c>
      <c r="K7531" s="56"/>
      <c r="L7531" s="56"/>
      <c r="M7531" s="56">
        <f t="shared" si="576"/>
        <v>1921</v>
      </c>
      <c r="N7531" s="56"/>
      <c r="O7531" s="56">
        <f t="shared" si="577"/>
        <v>10</v>
      </c>
      <c r="P7531" s="56">
        <f t="shared" si="578"/>
        <v>25</v>
      </c>
      <c r="Q7531" s="2" t="str">
        <f t="shared" si="579"/>
        <v>&lt;a href="set04\he_august 10, 1920 - july 31, 1923\miscellaneous\strand,_james_thrown_from_auto_october_25,_1921_p5_he.pdf"&gt;Thrown from Auto &lt;/a&gt;</v>
      </c>
    </row>
    <row r="7532" spans="1:17" x14ac:dyDescent="0.25">
      <c r="A7532" s="2">
        <v>7986</v>
      </c>
      <c r="B7532" s="4" t="s">
        <v>13195</v>
      </c>
      <c r="C7532" s="4" t="s">
        <v>1607</v>
      </c>
      <c r="D7532" s="52">
        <v>7969</v>
      </c>
      <c r="E7532" s="5" t="s">
        <v>13629</v>
      </c>
      <c r="F7532" s="5">
        <v>5</v>
      </c>
      <c r="G7532" s="5">
        <v>23</v>
      </c>
      <c r="H7532" s="5">
        <v>5077</v>
      </c>
      <c r="I7532" s="99" t="s">
        <v>29439</v>
      </c>
      <c r="J7532" s="46" t="s">
        <v>33104</v>
      </c>
      <c r="K7532" s="56"/>
      <c r="L7532" s="56"/>
      <c r="M7532" s="56">
        <f t="shared" si="576"/>
        <v>1921</v>
      </c>
      <c r="N7532" s="56"/>
      <c r="O7532" s="56">
        <f t="shared" si="577"/>
        <v>10</v>
      </c>
      <c r="P7532" s="56">
        <f t="shared" si="578"/>
        <v>25</v>
      </c>
      <c r="Q7532" s="2" t="str">
        <f t="shared" si="579"/>
        <v>&lt;a href="set04\he_august 10, 1920 - july 31, 1923\miscellaneous\walum_notes_october_25,_1921_p5_he.pdf"&gt;Notes&lt;/a&gt;</v>
      </c>
    </row>
    <row r="7533" spans="1:17" x14ac:dyDescent="0.25">
      <c r="A7533" s="2">
        <v>80</v>
      </c>
      <c r="B7533" s="4" t="s">
        <v>470</v>
      </c>
      <c r="C7533" s="4" t="s">
        <v>602</v>
      </c>
      <c r="D7533" s="52">
        <v>7971</v>
      </c>
      <c r="E7533" s="5" t="s">
        <v>13630</v>
      </c>
      <c r="F7533" s="5">
        <v>1</v>
      </c>
      <c r="G7533" s="5">
        <v>32</v>
      </c>
      <c r="H7533" s="5">
        <v>6418</v>
      </c>
      <c r="I7533" t="s">
        <v>30702</v>
      </c>
      <c r="J7533" s="46" t="s">
        <v>33120</v>
      </c>
      <c r="K7533" s="56"/>
      <c r="L7533" s="56"/>
      <c r="M7533" s="56">
        <f t="shared" si="576"/>
        <v>1921</v>
      </c>
      <c r="N7533" s="56"/>
      <c r="O7533" s="56">
        <f t="shared" si="577"/>
        <v>10</v>
      </c>
      <c r="P7533" s="56">
        <f t="shared" si="578"/>
        <v>27</v>
      </c>
      <c r="Q7533" s="2" t="str">
        <f t="shared" si="579"/>
        <v>&lt;a href="set03\tsr\tsr_october_26,_1916_-_august_3,_1922\miscellaneous\albrecht,_frank_to_j_b_bailey_farm_october_27,_1921_p4_tsr.pdf"&gt;To J B Bailey Farm&lt;/a&gt;</v>
      </c>
    </row>
    <row r="7534" spans="1:17" x14ac:dyDescent="0.25">
      <c r="A7534" s="2">
        <v>2727</v>
      </c>
      <c r="B7534" s="4" t="s">
        <v>5948</v>
      </c>
      <c r="C7534" s="4" t="s">
        <v>1607</v>
      </c>
      <c r="D7534" s="52">
        <v>7976</v>
      </c>
      <c r="E7534" s="5" t="s">
        <v>13629</v>
      </c>
      <c r="F7534" s="5">
        <v>5</v>
      </c>
      <c r="G7534" s="5">
        <v>23</v>
      </c>
      <c r="H7534" s="5">
        <v>4759</v>
      </c>
      <c r="I7534" t="s">
        <v>29440</v>
      </c>
      <c r="J7534" s="46" t="s">
        <v>33104</v>
      </c>
      <c r="K7534" s="56"/>
      <c r="L7534" s="56"/>
      <c r="M7534" s="56">
        <f t="shared" si="576"/>
        <v>1921</v>
      </c>
      <c r="N7534" s="56"/>
      <c r="O7534" s="56">
        <f t="shared" si="577"/>
        <v>11</v>
      </c>
      <c r="P7534" s="56">
        <f t="shared" si="578"/>
        <v>1</v>
      </c>
      <c r="Q7534" s="2" t="str">
        <f t="shared" si="579"/>
        <v>&lt;a href="set04\he_august 10, 1920 - july 31, 1923\miscellaneous\hannaford_school_notes_november_1,_1921_p5_he.pdf"&gt;Notes&lt;/a&gt;</v>
      </c>
    </row>
    <row r="7535" spans="1:17" x14ac:dyDescent="0.25">
      <c r="A7535" s="2">
        <v>4188</v>
      </c>
      <c r="B7535" s="4" t="s">
        <v>15976</v>
      </c>
      <c r="C7535" s="4" t="s">
        <v>10202</v>
      </c>
      <c r="D7535" s="52">
        <v>7976</v>
      </c>
      <c r="E7535" s="5" t="s">
        <v>13629</v>
      </c>
      <c r="F7535" s="5">
        <v>5</v>
      </c>
      <c r="G7535" s="5">
        <v>23</v>
      </c>
      <c r="H7535" s="5">
        <v>4840</v>
      </c>
      <c r="I7535" t="s">
        <v>29441</v>
      </c>
      <c r="J7535" s="46" t="s">
        <v>33104</v>
      </c>
      <c r="K7535" s="56"/>
      <c r="L7535" s="56"/>
      <c r="M7535" s="56">
        <f t="shared" si="576"/>
        <v>1921</v>
      </c>
      <c r="N7535" s="56"/>
      <c r="O7535" s="56">
        <f t="shared" si="577"/>
        <v>11</v>
      </c>
      <c r="P7535" s="56">
        <f t="shared" si="578"/>
        <v>1</v>
      </c>
      <c r="Q7535" s="2" t="str">
        <f t="shared" si="579"/>
        <v>&lt;a href="set04\he_august 10, 1920 - july 31, 1923\miscellaneous\karnak_news_november_1,_1921_p5_he.pdf"&gt;News&lt;/a&gt;</v>
      </c>
    </row>
    <row r="7536" spans="1:17" x14ac:dyDescent="0.25">
      <c r="A7536" s="2">
        <v>6537</v>
      </c>
      <c r="B7536" s="4" t="s">
        <v>16032</v>
      </c>
      <c r="C7536" s="4" t="s">
        <v>16033</v>
      </c>
      <c r="D7536" s="52">
        <v>7976</v>
      </c>
      <c r="E7536" s="5" t="s">
        <v>13629</v>
      </c>
      <c r="F7536" s="5">
        <v>5</v>
      </c>
      <c r="G7536" s="5">
        <v>23</v>
      </c>
      <c r="H7536" s="5">
        <v>4962</v>
      </c>
      <c r="I7536" t="s">
        <v>29442</v>
      </c>
      <c r="J7536" s="46" t="s">
        <v>33104</v>
      </c>
      <c r="K7536" s="56"/>
      <c r="L7536" s="56"/>
      <c r="M7536" s="56">
        <f t="shared" si="576"/>
        <v>1921</v>
      </c>
      <c r="N7536" s="56"/>
      <c r="O7536" s="56">
        <f t="shared" si="577"/>
        <v>11</v>
      </c>
      <c r="P7536" s="56">
        <f t="shared" si="578"/>
        <v>1</v>
      </c>
      <c r="Q7536" s="2" t="str">
        <f t="shared" si="579"/>
        <v>&lt;a href="set04\he_august 10, 1920 - july 31, 1923\miscellaneous\sibley_trail_november_1,_1921_p5_he.pdf"&gt;Trail&lt;/a&gt;</v>
      </c>
    </row>
    <row r="7537" spans="1:17" x14ac:dyDescent="0.25">
      <c r="A7537" s="2">
        <v>7987</v>
      </c>
      <c r="B7537" s="4" t="s">
        <v>13195</v>
      </c>
      <c r="C7537" s="4" t="s">
        <v>1607</v>
      </c>
      <c r="D7537" s="52">
        <v>7976</v>
      </c>
      <c r="E7537" s="5" t="s">
        <v>13629</v>
      </c>
      <c r="F7537" s="5">
        <v>5</v>
      </c>
      <c r="G7537" s="5">
        <v>23</v>
      </c>
      <c r="H7537" s="5">
        <v>5069</v>
      </c>
      <c r="I7537" s="99" t="s">
        <v>29443</v>
      </c>
      <c r="J7537" s="46" t="s">
        <v>33104</v>
      </c>
      <c r="K7537" s="56"/>
      <c r="L7537" s="56"/>
      <c r="M7537" s="56">
        <f t="shared" si="576"/>
        <v>1921</v>
      </c>
      <c r="N7537" s="56"/>
      <c r="O7537" s="56">
        <f t="shared" si="577"/>
        <v>11</v>
      </c>
      <c r="P7537" s="56">
        <f t="shared" si="578"/>
        <v>1</v>
      </c>
      <c r="Q7537" s="2" t="str">
        <f t="shared" si="579"/>
        <v>&lt;a href="set04\he_august 10, 1920 - july 31, 1923\miscellaneous\walum_notes_november_1,_1921_p5_he.pdf"&gt;Notes&lt;/a&gt;</v>
      </c>
    </row>
    <row r="7538" spans="1:17" x14ac:dyDescent="0.25">
      <c r="A7538" s="2">
        <v>7210</v>
      </c>
      <c r="B7538" s="4" t="s">
        <v>323</v>
      </c>
      <c r="C7538" s="4" t="s">
        <v>1080</v>
      </c>
      <c r="D7538" s="52">
        <v>7978</v>
      </c>
      <c r="E7538" s="5" t="s">
        <v>13630</v>
      </c>
      <c r="F7538" s="5">
        <v>1</v>
      </c>
      <c r="G7538" s="5">
        <v>32</v>
      </c>
      <c r="H7538" s="5">
        <v>6782</v>
      </c>
      <c r="I7538" t="s">
        <v>30703</v>
      </c>
      <c r="J7538" s="46" t="s">
        <v>33120</v>
      </c>
      <c r="K7538" s="56"/>
      <c r="L7538" s="56"/>
      <c r="M7538" s="56">
        <f t="shared" si="576"/>
        <v>1921</v>
      </c>
      <c r="N7538" s="56"/>
      <c r="O7538" s="56">
        <f t="shared" si="577"/>
        <v>11</v>
      </c>
      <c r="P7538" s="56">
        <f t="shared" si="578"/>
        <v>3</v>
      </c>
      <c r="Q7538" s="2" t="str">
        <f t="shared" si="579"/>
        <v>&lt;a href="set03\tsr\tsr_october_26,_1916_-_august_3,_1922\miscellaneous\sutton_community_minstrel_given_november_3,_1921_p1_tsr.pdf"&gt;Community Minstrel given&lt;/a&gt;</v>
      </c>
    </row>
    <row r="7539" spans="1:17" x14ac:dyDescent="0.25">
      <c r="A7539" s="2">
        <v>2728</v>
      </c>
      <c r="B7539" s="4" t="s">
        <v>5948</v>
      </c>
      <c r="C7539" s="4" t="s">
        <v>1607</v>
      </c>
      <c r="D7539" s="52">
        <v>7983</v>
      </c>
      <c r="E7539" s="5" t="s">
        <v>13629</v>
      </c>
      <c r="F7539" s="5">
        <v>5</v>
      </c>
      <c r="G7539" s="5">
        <v>23</v>
      </c>
      <c r="H7539" s="5">
        <v>4760</v>
      </c>
      <c r="I7539" t="s">
        <v>29444</v>
      </c>
      <c r="J7539" s="46" t="s">
        <v>33104</v>
      </c>
      <c r="K7539" s="56"/>
      <c r="L7539" s="56"/>
      <c r="M7539" s="56">
        <f t="shared" ref="M7539:M7602" si="580">YEAR(D7539)</f>
        <v>1921</v>
      </c>
      <c r="N7539" s="56"/>
      <c r="O7539" s="56">
        <f t="shared" ref="O7539:O7602" si="581">MONTH(D7539)</f>
        <v>11</v>
      </c>
      <c r="P7539" s="56">
        <f t="shared" ref="P7539:P7602" si="582">DAY(D7539)</f>
        <v>8</v>
      </c>
      <c r="Q7539" s="2" t="str">
        <f t="shared" si="579"/>
        <v>&lt;a href="set04\he_august 10, 1920 - july 31, 1923\miscellaneous\hannaford_school_notes_november_8,_1921_p5_he.pdf"&gt;Notes&lt;/a&gt;</v>
      </c>
    </row>
    <row r="7540" spans="1:17" x14ac:dyDescent="0.25">
      <c r="A7540" s="2">
        <v>4189</v>
      </c>
      <c r="B7540" s="4" t="s">
        <v>15976</v>
      </c>
      <c r="C7540" s="4" t="s">
        <v>10202</v>
      </c>
      <c r="D7540" s="52">
        <v>7983</v>
      </c>
      <c r="E7540" s="5" t="s">
        <v>13629</v>
      </c>
      <c r="F7540" s="5">
        <v>5</v>
      </c>
      <c r="G7540" s="5">
        <v>23</v>
      </c>
      <c r="H7540" s="5">
        <v>4841</v>
      </c>
      <c r="I7540" t="s">
        <v>29445</v>
      </c>
      <c r="J7540" s="46" t="s">
        <v>33104</v>
      </c>
      <c r="K7540" s="56"/>
      <c r="L7540" s="56"/>
      <c r="M7540" s="56">
        <f t="shared" si="580"/>
        <v>1921</v>
      </c>
      <c r="N7540" s="56"/>
      <c r="O7540" s="56">
        <f t="shared" si="581"/>
        <v>11</v>
      </c>
      <c r="P7540" s="56">
        <f t="shared" si="582"/>
        <v>8</v>
      </c>
      <c r="Q7540" s="2" t="str">
        <f t="shared" si="579"/>
        <v>&lt;a href="set04\he_august 10, 1920 - july 31, 1923\miscellaneous\karnak_news_november_8,_1921_p5_he.pdf"&gt;News&lt;/a&gt;</v>
      </c>
    </row>
    <row r="7541" spans="1:17" x14ac:dyDescent="0.25">
      <c r="A7541" s="2">
        <v>6538</v>
      </c>
      <c r="B7541" s="4" t="s">
        <v>16032</v>
      </c>
      <c r="C7541" s="4" t="s">
        <v>16033</v>
      </c>
      <c r="D7541" s="52">
        <v>7983</v>
      </c>
      <c r="E7541" s="5" t="s">
        <v>13629</v>
      </c>
      <c r="F7541" s="5">
        <v>5</v>
      </c>
      <c r="G7541" s="5">
        <v>23</v>
      </c>
      <c r="H7541" s="5">
        <v>4963</v>
      </c>
      <c r="I7541" t="s">
        <v>29446</v>
      </c>
      <c r="J7541" s="46" t="s">
        <v>33104</v>
      </c>
      <c r="K7541" s="56"/>
      <c r="L7541" s="56"/>
      <c r="M7541" s="56">
        <f t="shared" si="580"/>
        <v>1921</v>
      </c>
      <c r="N7541" s="56"/>
      <c r="O7541" s="56">
        <f t="shared" si="581"/>
        <v>11</v>
      </c>
      <c r="P7541" s="56">
        <f t="shared" si="582"/>
        <v>8</v>
      </c>
      <c r="Q7541" s="2" t="str">
        <f t="shared" si="579"/>
        <v>&lt;a href="set04\he_august 10, 1920 - july 31, 1923\miscellaneous\sibley_trail_november_8,_1921_p5_he.pdf"&gt;Trail&lt;/a&gt;</v>
      </c>
    </row>
    <row r="7542" spans="1:17" x14ac:dyDescent="0.25">
      <c r="A7542" s="2">
        <v>7988</v>
      </c>
      <c r="B7542" s="4" t="s">
        <v>13195</v>
      </c>
      <c r="C7542" s="4" t="s">
        <v>1607</v>
      </c>
      <c r="D7542" s="52">
        <v>7983</v>
      </c>
      <c r="E7542" s="5" t="s">
        <v>13629</v>
      </c>
      <c r="F7542" s="5">
        <v>5</v>
      </c>
      <c r="G7542" s="5">
        <v>23</v>
      </c>
      <c r="H7542" s="5">
        <v>5070</v>
      </c>
      <c r="I7542" s="99" t="s">
        <v>29447</v>
      </c>
      <c r="J7542" s="46" t="s">
        <v>33104</v>
      </c>
      <c r="K7542" s="56"/>
      <c r="L7542" s="56"/>
      <c r="M7542" s="56">
        <f t="shared" si="580"/>
        <v>1921</v>
      </c>
      <c r="N7542" s="56"/>
      <c r="O7542" s="56">
        <f t="shared" si="581"/>
        <v>11</v>
      </c>
      <c r="P7542" s="56">
        <f t="shared" si="582"/>
        <v>8</v>
      </c>
      <c r="Q7542" s="2" t="str">
        <f t="shared" si="579"/>
        <v>&lt;a href="set04\he_august 10, 1920 - july 31, 1923\miscellaneous\walum_notes_november_8,_1921_p5_he.pdf"&gt;Notes&lt;/a&gt;</v>
      </c>
    </row>
    <row r="7543" spans="1:17" x14ac:dyDescent="0.25">
      <c r="A7543" s="2">
        <v>1774</v>
      </c>
      <c r="B7543" s="4" t="s">
        <v>733</v>
      </c>
      <c r="C7543" s="4" t="s">
        <v>621</v>
      </c>
      <c r="D7543" s="52">
        <v>7985</v>
      </c>
      <c r="E7543" s="5" t="s">
        <v>13630</v>
      </c>
      <c r="F7543" s="5">
        <v>1</v>
      </c>
      <c r="G7543" s="5">
        <v>32</v>
      </c>
      <c r="H7543" s="5">
        <v>6518</v>
      </c>
      <c r="I7543" t="s">
        <v>30704</v>
      </c>
      <c r="J7543" s="46" t="s">
        <v>33120</v>
      </c>
      <c r="K7543" s="56"/>
      <c r="L7543" s="56"/>
      <c r="M7543" s="56">
        <f t="shared" si="580"/>
        <v>1921</v>
      </c>
      <c r="N7543" s="56"/>
      <c r="O7543" s="56">
        <f t="shared" si="581"/>
        <v>11</v>
      </c>
      <c r="P7543" s="56">
        <f t="shared" si="582"/>
        <v>10</v>
      </c>
      <c r="Q7543" s="2" t="str">
        <f t="shared" si="579"/>
        <v>&lt;a href="set03\tsr\tsr_october_26,_1916_-_august_3,_1922\miscellaneous\ebentier,_clarence_initiatory_rites_ioof_november_10,_1921_p1_tsr.pdf"&gt;Initiatory Rites IOOF&lt;/a&gt;</v>
      </c>
    </row>
    <row r="7544" spans="1:17" x14ac:dyDescent="0.25">
      <c r="A7544" s="2">
        <v>3054</v>
      </c>
      <c r="B7544" s="4" t="s">
        <v>831</v>
      </c>
      <c r="C7544" s="4" t="s">
        <v>621</v>
      </c>
      <c r="D7544" s="52">
        <v>7985</v>
      </c>
      <c r="E7544" s="5" t="s">
        <v>13630</v>
      </c>
      <c r="F7544" s="5">
        <v>1</v>
      </c>
      <c r="G7544" s="5">
        <v>32</v>
      </c>
      <c r="H7544" s="5">
        <v>6594</v>
      </c>
      <c r="I7544" t="s">
        <v>30705</v>
      </c>
      <c r="J7544" s="46" t="s">
        <v>33120</v>
      </c>
      <c r="K7544" s="56"/>
      <c r="L7544" s="56"/>
      <c r="M7544" s="56">
        <f t="shared" si="580"/>
        <v>1921</v>
      </c>
      <c r="N7544" s="56"/>
      <c r="O7544" s="56">
        <f t="shared" si="581"/>
        <v>11</v>
      </c>
      <c r="P7544" s="56">
        <f t="shared" si="582"/>
        <v>10</v>
      </c>
      <c r="Q7544" s="2" t="str">
        <f t="shared" si="579"/>
        <v>&lt;a href="set03\tsr\tsr_october_26,_1916_-_august_3,_1922\miscellaneous\holtan,_elmond_initiatory_rites_ioof_november_10,_1921_p1_tsr.pdf"&gt;Initiatory Rites IOOF&lt;/a&gt;</v>
      </c>
    </row>
    <row r="7545" spans="1:17" x14ac:dyDescent="0.25">
      <c r="A7545" s="2">
        <v>4794</v>
      </c>
      <c r="B7545" s="4" t="s">
        <v>903</v>
      </c>
      <c r="C7545" s="4" t="s">
        <v>905</v>
      </c>
      <c r="D7545" s="52">
        <v>7985</v>
      </c>
      <c r="E7545" s="5" t="s">
        <v>13630</v>
      </c>
      <c r="F7545" s="5">
        <v>1</v>
      </c>
      <c r="G7545" s="5">
        <v>32</v>
      </c>
      <c r="H7545" s="5">
        <v>6655</v>
      </c>
      <c r="I7545" t="s">
        <v>30706</v>
      </c>
      <c r="J7545" s="46" t="s">
        <v>33120</v>
      </c>
      <c r="K7545" s="56"/>
      <c r="L7545" s="56"/>
      <c r="M7545" s="56">
        <f t="shared" si="580"/>
        <v>1921</v>
      </c>
      <c r="N7545" s="56"/>
      <c r="O7545" s="56">
        <f t="shared" si="581"/>
        <v>11</v>
      </c>
      <c r="P7545" s="56">
        <f t="shared" si="582"/>
        <v>10</v>
      </c>
      <c r="Q7545" s="2" t="str">
        <f t="shared" si="579"/>
        <v>&lt;a href="set03\tsr\tsr_october_26,_1916_-_august_3,_1922\miscellaneous\lewis,_dr._t_h_to_leave_for_fargo_november_10,_1921_p1_tsr.pdf"&gt;Leaves for Fargo&lt;/a&gt;</v>
      </c>
    </row>
    <row r="7546" spans="1:17" x14ac:dyDescent="0.25">
      <c r="A7546" s="2">
        <v>7499</v>
      </c>
      <c r="B7546" s="4" t="s">
        <v>1099</v>
      </c>
      <c r="C7546" s="4" t="s">
        <v>621</v>
      </c>
      <c r="D7546" s="52">
        <v>7985</v>
      </c>
      <c r="E7546" s="5" t="s">
        <v>13630</v>
      </c>
      <c r="F7546" s="5">
        <v>1</v>
      </c>
      <c r="G7546" s="5">
        <v>32</v>
      </c>
      <c r="H7546" s="5">
        <v>6795</v>
      </c>
      <c r="I7546" t="s">
        <v>30707</v>
      </c>
      <c r="J7546" s="46" t="s">
        <v>33120</v>
      </c>
      <c r="K7546" s="56"/>
      <c r="L7546" s="56"/>
      <c r="M7546" s="56">
        <f t="shared" si="580"/>
        <v>1921</v>
      </c>
      <c r="N7546" s="56"/>
      <c r="O7546" s="56">
        <f t="shared" si="581"/>
        <v>11</v>
      </c>
      <c r="P7546" s="56">
        <f t="shared" si="582"/>
        <v>10</v>
      </c>
      <c r="Q7546" s="2" t="str">
        <f t="shared" si="579"/>
        <v>&lt;a href="set03\tsr\tsr_october_26,_1916_-_august_3,_1922\miscellaneous\thurlow,_frank_initiatory_rites_ioof_november_10,_1921_p1_tsr.pdf"&gt;Initiatory Rites IOOF&lt;/a&gt;</v>
      </c>
    </row>
    <row r="7547" spans="1:17" x14ac:dyDescent="0.25">
      <c r="A7547" s="2">
        <v>8248</v>
      </c>
      <c r="B7547" s="4" t="s">
        <v>1128</v>
      </c>
      <c r="C7547" s="4" t="s">
        <v>1129</v>
      </c>
      <c r="D7547" s="52">
        <v>7985</v>
      </c>
      <c r="E7547" s="5" t="s">
        <v>13630</v>
      </c>
      <c r="F7547" s="5">
        <v>1</v>
      </c>
      <c r="G7547" s="5">
        <v>32</v>
      </c>
      <c r="H7547" s="5">
        <v>6819</v>
      </c>
      <c r="I7547" t="s">
        <v>30708</v>
      </c>
      <c r="J7547" s="46" t="s">
        <v>33120</v>
      </c>
      <c r="K7547" s="56"/>
      <c r="L7547" s="56"/>
      <c r="M7547" s="56">
        <f t="shared" si="580"/>
        <v>1921</v>
      </c>
      <c r="N7547" s="56"/>
      <c r="O7547" s="56">
        <f t="shared" si="581"/>
        <v>11</v>
      </c>
      <c r="P7547" s="56">
        <f t="shared" si="582"/>
        <v>10</v>
      </c>
      <c r="Q7547" s="2" t="str">
        <f t="shared" si="579"/>
        <v>&lt;a href="set03\tsr\tsr_october_26,_1916_-_august_3,_1922\miscellaneous\williams,_manley_encounter_on_the_road_november_10,_1921_p1_tsr.pdf"&gt;Encounter on the Road&lt;/a&gt;</v>
      </c>
    </row>
    <row r="7548" spans="1:17" x14ac:dyDescent="0.25">
      <c r="A7548" s="2">
        <v>1517</v>
      </c>
      <c r="B7548" s="4" t="s">
        <v>5593</v>
      </c>
      <c r="C7548" s="4" t="s">
        <v>3458</v>
      </c>
      <c r="D7548" s="52">
        <v>7990</v>
      </c>
      <c r="E7548" s="5" t="s">
        <v>13629</v>
      </c>
      <c r="F7548" s="5">
        <v>4</v>
      </c>
      <c r="G7548" s="5">
        <v>23</v>
      </c>
      <c r="H7548" s="5">
        <v>4714</v>
      </c>
      <c r="I7548" t="s">
        <v>29448</v>
      </c>
      <c r="J7548" s="46" t="s">
        <v>33104</v>
      </c>
      <c r="K7548" s="56"/>
      <c r="L7548" s="56"/>
      <c r="M7548" s="56">
        <f t="shared" si="580"/>
        <v>1921</v>
      </c>
      <c r="N7548" s="56"/>
      <c r="O7548" s="56">
        <f t="shared" si="581"/>
        <v>11</v>
      </c>
      <c r="P7548" s="56">
        <f t="shared" si="582"/>
        <v>15</v>
      </c>
      <c r="Q7548" s="2" t="str">
        <f t="shared" si="579"/>
        <v>&lt;a href="set04\he_august 10, 1920 - july 31, 1923\miscellaneous\dazey_items_november_15,_1921_p4_he.pdf"&gt;Items&lt;/a&gt;</v>
      </c>
    </row>
    <row r="7549" spans="1:17" x14ac:dyDescent="0.25">
      <c r="A7549" s="2">
        <v>2729</v>
      </c>
      <c r="B7549" s="4" t="s">
        <v>5948</v>
      </c>
      <c r="C7549" s="4" t="s">
        <v>1607</v>
      </c>
      <c r="D7549" s="52">
        <v>7990</v>
      </c>
      <c r="E7549" s="5" t="s">
        <v>13629</v>
      </c>
      <c r="F7549" s="5">
        <v>5</v>
      </c>
      <c r="G7549" s="5">
        <v>23</v>
      </c>
      <c r="H7549" s="5">
        <v>4761</v>
      </c>
      <c r="I7549" t="s">
        <v>29449</v>
      </c>
      <c r="J7549" s="46" t="s">
        <v>33104</v>
      </c>
      <c r="K7549" s="56"/>
      <c r="L7549" s="56"/>
      <c r="M7549" s="56">
        <f t="shared" si="580"/>
        <v>1921</v>
      </c>
      <c r="N7549" s="56"/>
      <c r="O7549" s="56">
        <f t="shared" si="581"/>
        <v>11</v>
      </c>
      <c r="P7549" s="56">
        <f t="shared" si="582"/>
        <v>15</v>
      </c>
      <c r="Q7549" s="2" t="str">
        <f t="shared" si="579"/>
        <v>&lt;a href="set04\he_august 10, 1920 - july 31, 1923\miscellaneous\hannaford_school_notes_november_15,_1921_p5_he.pdf"&gt;Notes&lt;/a&gt;</v>
      </c>
    </row>
    <row r="7550" spans="1:17" x14ac:dyDescent="0.25">
      <c r="A7550" s="2">
        <v>4190</v>
      </c>
      <c r="B7550" s="4" t="s">
        <v>15976</v>
      </c>
      <c r="C7550" s="4" t="s">
        <v>10202</v>
      </c>
      <c r="D7550" s="52">
        <v>7990</v>
      </c>
      <c r="E7550" s="5" t="s">
        <v>13629</v>
      </c>
      <c r="F7550" s="5">
        <v>5</v>
      </c>
      <c r="G7550" s="5">
        <v>23</v>
      </c>
      <c r="H7550" s="5">
        <v>4842</v>
      </c>
      <c r="I7550" t="s">
        <v>29450</v>
      </c>
      <c r="J7550" s="46" t="s">
        <v>33104</v>
      </c>
      <c r="K7550" s="56"/>
      <c r="L7550" s="56"/>
      <c r="M7550" s="56">
        <f t="shared" si="580"/>
        <v>1921</v>
      </c>
      <c r="N7550" s="56"/>
      <c r="O7550" s="56">
        <f t="shared" si="581"/>
        <v>11</v>
      </c>
      <c r="P7550" s="56">
        <f t="shared" si="582"/>
        <v>15</v>
      </c>
      <c r="Q7550" s="2" t="str">
        <f t="shared" si="579"/>
        <v>&lt;a href="set04\he_august 10, 1920 - july 31, 1923\miscellaneous\karnak_news_november_15,_1921_p5_he.pdf"&gt;News&lt;/a&gt;</v>
      </c>
    </row>
    <row r="7551" spans="1:17" x14ac:dyDescent="0.25">
      <c r="A7551" s="2">
        <v>4463</v>
      </c>
      <c r="B7551" s="4" t="s">
        <v>14854</v>
      </c>
      <c r="C7551" s="4" t="s">
        <v>1865</v>
      </c>
      <c r="D7551" s="52">
        <v>7990</v>
      </c>
      <c r="E7551" s="5" t="s">
        <v>13629</v>
      </c>
      <c r="F7551" s="5">
        <v>5</v>
      </c>
      <c r="G7551" s="5">
        <v>23</v>
      </c>
      <c r="H7551" s="5">
        <v>4852</v>
      </c>
      <c r="I7551" t="s">
        <v>29451</v>
      </c>
      <c r="J7551" s="46" t="s">
        <v>33104</v>
      </c>
      <c r="K7551" s="56"/>
      <c r="L7551" s="56"/>
      <c r="M7551" s="56">
        <f t="shared" si="580"/>
        <v>1921</v>
      </c>
      <c r="N7551" s="56"/>
      <c r="O7551" s="56">
        <f t="shared" si="581"/>
        <v>11</v>
      </c>
      <c r="P7551" s="56">
        <f t="shared" si="582"/>
        <v>15</v>
      </c>
      <c r="Q7551" s="2" t="str">
        <f t="shared" si="579"/>
        <v>&lt;a href="set04\he_august 10, 1920 - july 31, 1923\miscellaneous\kittelson,_edwin_accident_november_15,_1921_p5_he.pdf"&gt;Accident&lt;/a&gt;</v>
      </c>
    </row>
    <row r="7552" spans="1:17" x14ac:dyDescent="0.25">
      <c r="A7552" s="2">
        <v>5209</v>
      </c>
      <c r="B7552" s="4" t="s">
        <v>9747</v>
      </c>
      <c r="C7552" s="4" t="s">
        <v>9759</v>
      </c>
      <c r="D7552" s="52">
        <v>7990</v>
      </c>
      <c r="E7552" s="5" t="s">
        <v>13629</v>
      </c>
      <c r="F7552" s="5">
        <v>5</v>
      </c>
      <c r="G7552" s="5">
        <v>23</v>
      </c>
      <c r="H7552" s="5">
        <v>4887</v>
      </c>
      <c r="I7552" t="s">
        <v>29452</v>
      </c>
      <c r="J7552" s="46" t="s">
        <v>33104</v>
      </c>
      <c r="K7552" s="56"/>
      <c r="L7552" s="56"/>
      <c r="M7552" s="56">
        <f t="shared" si="580"/>
        <v>1921</v>
      </c>
      <c r="N7552" s="56"/>
      <c r="O7552" s="56">
        <f t="shared" si="581"/>
        <v>11</v>
      </c>
      <c r="P7552" s="56">
        <f t="shared" si="582"/>
        <v>15</v>
      </c>
      <c r="Q7552" s="2" t="str">
        <f t="shared" si="579"/>
        <v>&lt;a href="set04\he_august 10, 1920 - july 31, 1923\miscellaneous\mitchell,_fred_broken_arm_november_15,_1921_p5_he.pdf"&gt;Broken arm&lt;/a&gt;</v>
      </c>
    </row>
    <row r="7553" spans="1:17" x14ac:dyDescent="0.25">
      <c r="A7553" s="2">
        <v>6539</v>
      </c>
      <c r="B7553" s="4" t="s">
        <v>16032</v>
      </c>
      <c r="C7553" s="4" t="s">
        <v>16033</v>
      </c>
      <c r="D7553" s="52">
        <v>7990</v>
      </c>
      <c r="E7553" s="5" t="s">
        <v>13629</v>
      </c>
      <c r="F7553" s="5">
        <v>5</v>
      </c>
      <c r="G7553" s="5">
        <v>23</v>
      </c>
      <c r="H7553" s="5">
        <v>4964</v>
      </c>
      <c r="I7553" t="s">
        <v>29453</v>
      </c>
      <c r="J7553" s="46" t="s">
        <v>33104</v>
      </c>
      <c r="K7553" s="56"/>
      <c r="L7553" s="56"/>
      <c r="M7553" s="56">
        <f t="shared" si="580"/>
        <v>1921</v>
      </c>
      <c r="N7553" s="56"/>
      <c r="O7553" s="56">
        <f t="shared" si="581"/>
        <v>11</v>
      </c>
      <c r="P7553" s="56">
        <f t="shared" si="582"/>
        <v>15</v>
      </c>
      <c r="Q7553" s="2" t="str">
        <f t="shared" si="579"/>
        <v>&lt;a href="set04\he_august 10, 1920 - july 31, 1923\miscellaneous\sibley_trail_november_15,_1921_p5_he.pdf"&gt;Trail&lt;/a&gt;</v>
      </c>
    </row>
    <row r="7554" spans="1:17" x14ac:dyDescent="0.25">
      <c r="A7554" s="2">
        <v>7989</v>
      </c>
      <c r="B7554" s="4" t="s">
        <v>13195</v>
      </c>
      <c r="C7554" s="4" t="s">
        <v>1607</v>
      </c>
      <c r="D7554" s="52">
        <v>7990</v>
      </c>
      <c r="E7554" s="5" t="s">
        <v>13629</v>
      </c>
      <c r="F7554" s="5">
        <v>5</v>
      </c>
      <c r="G7554" s="5">
        <v>23</v>
      </c>
      <c r="H7554" s="5">
        <v>5071</v>
      </c>
      <c r="I7554" s="99" t="s">
        <v>29454</v>
      </c>
      <c r="J7554" s="46" t="s">
        <v>33104</v>
      </c>
      <c r="K7554" s="56"/>
      <c r="L7554" s="56"/>
      <c r="M7554" s="56">
        <f t="shared" si="580"/>
        <v>1921</v>
      </c>
      <c r="N7554" s="56"/>
      <c r="O7554" s="56">
        <f t="shared" si="581"/>
        <v>11</v>
      </c>
      <c r="P7554" s="56">
        <f t="shared" si="582"/>
        <v>15</v>
      </c>
      <c r="Q7554" s="2" t="str">
        <f t="shared" ref="Q7554:Q7617" si="583">"&lt;a href="&amp;""""&amp;J7554&amp;"\"&amp;I7554&amp;"""&gt;"&amp;C7554&amp;"&lt;/a&gt;"</f>
        <v>&lt;a href="set04\he_august 10, 1920 - july 31, 1923\miscellaneous\walum_notes_november_15,_1921_p5_he.pdf"&gt;Notes&lt;/a&gt;</v>
      </c>
    </row>
    <row r="7555" spans="1:17" x14ac:dyDescent="0.25">
      <c r="A7555" s="2">
        <v>1478</v>
      </c>
      <c r="B7555" s="4" t="s">
        <v>378</v>
      </c>
      <c r="C7555" s="4" t="s">
        <v>701</v>
      </c>
      <c r="D7555" s="52">
        <v>7992</v>
      </c>
      <c r="E7555" s="5" t="s">
        <v>13630</v>
      </c>
      <c r="F7555" s="5">
        <v>1</v>
      </c>
      <c r="G7555" s="5">
        <v>32</v>
      </c>
      <c r="H7555" s="5">
        <v>6493</v>
      </c>
      <c r="I7555" t="s">
        <v>30709</v>
      </c>
      <c r="J7555" s="46" t="s">
        <v>33120</v>
      </c>
      <c r="K7555" s="56"/>
      <c r="L7555" s="56"/>
      <c r="M7555" s="56">
        <f t="shared" si="580"/>
        <v>1921</v>
      </c>
      <c r="N7555" s="56"/>
      <c r="O7555" s="56">
        <f t="shared" si="581"/>
        <v>11</v>
      </c>
      <c r="P7555" s="56">
        <f t="shared" si="582"/>
        <v>17</v>
      </c>
      <c r="Q7555" s="2" t="str">
        <f t="shared" si="583"/>
        <v>&lt;a href="set03\tsr\tsr_october_26,_1916_-_august_3,_1922\miscellaneous\davidson,_john_to_fargo_for_armistice_day_november_17,_1921_p1_tsr.pdf"&gt;To Fargo for Armistice Day&lt;/a&gt;</v>
      </c>
    </row>
    <row r="7556" spans="1:17" x14ac:dyDescent="0.25">
      <c r="A7556" s="2">
        <v>1776</v>
      </c>
      <c r="B7556" s="4" t="s">
        <v>733</v>
      </c>
      <c r="C7556" s="4" t="s">
        <v>701</v>
      </c>
      <c r="D7556" s="52">
        <v>7992</v>
      </c>
      <c r="E7556" s="5" t="s">
        <v>13630</v>
      </c>
      <c r="F7556" s="5">
        <v>1</v>
      </c>
      <c r="G7556" s="5">
        <v>32</v>
      </c>
      <c r="H7556" s="5">
        <v>6520</v>
      </c>
      <c r="I7556" t="s">
        <v>30710</v>
      </c>
      <c r="J7556" s="46" t="s">
        <v>33120</v>
      </c>
      <c r="K7556" s="56"/>
      <c r="L7556" s="56"/>
      <c r="M7556" s="56">
        <f t="shared" si="580"/>
        <v>1921</v>
      </c>
      <c r="N7556" s="56"/>
      <c r="O7556" s="56">
        <f t="shared" si="581"/>
        <v>11</v>
      </c>
      <c r="P7556" s="56">
        <f t="shared" si="582"/>
        <v>17</v>
      </c>
      <c r="Q7556" s="2" t="str">
        <f t="shared" si="583"/>
        <v>&lt;a href="set03\tsr\tsr_october_26,_1916_-_august_3,_1922\miscellaneous\ebentier,_clarence_to_fargo_for_armistice_day_november_17,_1921_p1_tsr.pdf"&gt;To Fargo for Armistice Day&lt;/a&gt;</v>
      </c>
    </row>
    <row r="7557" spans="1:17" x14ac:dyDescent="0.25">
      <c r="A7557" s="2">
        <v>2539</v>
      </c>
      <c r="B7557" s="4" t="s">
        <v>778</v>
      </c>
      <c r="C7557" s="4" t="s">
        <v>780</v>
      </c>
      <c r="D7557" s="52">
        <v>7992</v>
      </c>
      <c r="E7557" s="5" t="s">
        <v>13630</v>
      </c>
      <c r="F7557" s="5">
        <v>1</v>
      </c>
      <c r="G7557" s="5">
        <v>32</v>
      </c>
      <c r="H7557" s="5">
        <v>6558</v>
      </c>
      <c r="I7557" t="s">
        <v>30711</v>
      </c>
      <c r="J7557" s="46" t="s">
        <v>33120</v>
      </c>
      <c r="K7557" s="56"/>
      <c r="L7557" s="56"/>
      <c r="M7557" s="56">
        <f t="shared" si="580"/>
        <v>1921</v>
      </c>
      <c r="N7557" s="56"/>
      <c r="O7557" s="56">
        <f t="shared" si="581"/>
        <v>11</v>
      </c>
      <c r="P7557" s="56">
        <f t="shared" si="582"/>
        <v>17</v>
      </c>
      <c r="Q7557" s="2" t="str">
        <f t="shared" si="583"/>
        <v>&lt;a href="set03\tsr\tsr_october_26,_1916_-_august_3,_1922\miscellaneous\hafner,_louis_seriously_injured_november_17,_1921_p1_tsr.pdf"&gt;Seriously injured&lt;/a&gt;</v>
      </c>
    </row>
    <row r="7558" spans="1:17" x14ac:dyDescent="0.25">
      <c r="A7558" s="2">
        <v>6578</v>
      </c>
      <c r="B7558" s="4" t="s">
        <v>1036</v>
      </c>
      <c r="C7558" s="4" t="s">
        <v>701</v>
      </c>
      <c r="D7558" s="52">
        <v>7992</v>
      </c>
      <c r="E7558" s="5" t="s">
        <v>13630</v>
      </c>
      <c r="F7558" s="5">
        <v>1</v>
      </c>
      <c r="G7558" s="5">
        <v>32</v>
      </c>
      <c r="H7558" s="5">
        <v>6756</v>
      </c>
      <c r="I7558" t="s">
        <v>30712</v>
      </c>
      <c r="J7558" s="46" t="s">
        <v>33120</v>
      </c>
      <c r="K7558" s="56"/>
      <c r="L7558" s="56"/>
      <c r="M7558" s="56">
        <f t="shared" si="580"/>
        <v>1921</v>
      </c>
      <c r="N7558" s="56"/>
      <c r="O7558" s="56">
        <f t="shared" si="581"/>
        <v>11</v>
      </c>
      <c r="P7558" s="56">
        <f t="shared" si="582"/>
        <v>17</v>
      </c>
      <c r="Q7558" s="2" t="str">
        <f t="shared" si="583"/>
        <v>&lt;a href="set03\tsr\tsr_october_26,_1916_-_august_3,_1922\miscellaneous\simensen,_victor_to_fargo_for_armistice_day_november_17,_1921_p1_tsr.pdf"&gt;To Fargo for Armistice Day&lt;/a&gt;</v>
      </c>
    </row>
    <row r="7559" spans="1:17" x14ac:dyDescent="0.25">
      <c r="A7559" s="2">
        <v>8132</v>
      </c>
      <c r="B7559" s="4" t="s">
        <v>1114</v>
      </c>
      <c r="C7559" s="4" t="s">
        <v>701</v>
      </c>
      <c r="D7559" s="52">
        <v>7992</v>
      </c>
      <c r="E7559" s="5" t="s">
        <v>13630</v>
      </c>
      <c r="F7559" s="5">
        <v>1</v>
      </c>
      <c r="G7559" s="5">
        <v>32</v>
      </c>
      <c r="H7559" s="5">
        <v>6806</v>
      </c>
      <c r="I7559" t="s">
        <v>30713</v>
      </c>
      <c r="J7559" s="46" t="s">
        <v>33120</v>
      </c>
      <c r="K7559" s="56"/>
      <c r="L7559" s="56"/>
      <c r="M7559" s="56">
        <f t="shared" si="580"/>
        <v>1921</v>
      </c>
      <c r="N7559" s="56"/>
      <c r="O7559" s="56">
        <f t="shared" si="581"/>
        <v>11</v>
      </c>
      <c r="P7559" s="56">
        <f t="shared" si="582"/>
        <v>17</v>
      </c>
      <c r="Q7559" s="2" t="str">
        <f t="shared" si="583"/>
        <v>&lt;a href="set03\tsr\tsr_october_26,_1916_-_august_3,_1922\miscellaneous\wells,_george_to_fargo_for_armistice_day_november_17,_1921_p1_tsr.pdf"&gt;To Fargo for Armistice Day&lt;/a&gt;</v>
      </c>
    </row>
    <row r="7560" spans="1:17" x14ac:dyDescent="0.25">
      <c r="A7560" s="2">
        <v>1562</v>
      </c>
      <c r="B7560" s="4" t="s">
        <v>15944</v>
      </c>
      <c r="C7560" s="4" t="s">
        <v>1607</v>
      </c>
      <c r="D7560" s="52">
        <v>7997</v>
      </c>
      <c r="E7560" s="5" t="s">
        <v>13629</v>
      </c>
      <c r="F7560" s="5">
        <v>4</v>
      </c>
      <c r="G7560" s="5">
        <v>23</v>
      </c>
      <c r="H7560" s="5">
        <v>4716</v>
      </c>
      <c r="I7560" t="s">
        <v>29455</v>
      </c>
      <c r="J7560" s="46" t="s">
        <v>33104</v>
      </c>
      <c r="K7560" s="56"/>
      <c r="L7560" s="56"/>
      <c r="M7560" s="56">
        <f t="shared" si="580"/>
        <v>1921</v>
      </c>
      <c r="N7560" s="56"/>
      <c r="O7560" s="56">
        <f t="shared" si="581"/>
        <v>11</v>
      </c>
      <c r="P7560" s="56">
        <f t="shared" si="582"/>
        <v>22</v>
      </c>
      <c r="Q7560" s="2" t="str">
        <f t="shared" si="583"/>
        <v>&lt;a href="set04\he_august 10, 1920 - july 31, 1923\miscellaneous\dazey_school_notes_november_22,_1921_p4_he.pdf"&gt;Notes&lt;/a&gt;</v>
      </c>
    </row>
    <row r="7561" spans="1:17" x14ac:dyDescent="0.25">
      <c r="A7561" s="2">
        <v>2730</v>
      </c>
      <c r="B7561" s="4" t="s">
        <v>5948</v>
      </c>
      <c r="C7561" s="4" t="s">
        <v>1607</v>
      </c>
      <c r="D7561" s="52">
        <v>7997</v>
      </c>
      <c r="E7561" s="5" t="s">
        <v>13629</v>
      </c>
      <c r="F7561" s="5">
        <v>5</v>
      </c>
      <c r="G7561" s="5">
        <v>23</v>
      </c>
      <c r="H7561" s="5">
        <v>4762</v>
      </c>
      <c r="I7561" t="s">
        <v>29456</v>
      </c>
      <c r="J7561" s="46" t="s">
        <v>33104</v>
      </c>
      <c r="K7561" s="56"/>
      <c r="L7561" s="56"/>
      <c r="M7561" s="56">
        <f t="shared" si="580"/>
        <v>1921</v>
      </c>
      <c r="N7561" s="56"/>
      <c r="O7561" s="56">
        <f t="shared" si="581"/>
        <v>11</v>
      </c>
      <c r="P7561" s="56">
        <f t="shared" si="582"/>
        <v>22</v>
      </c>
      <c r="Q7561" s="2" t="str">
        <f t="shared" si="583"/>
        <v>&lt;a href="set04\he_august 10, 1920 - july 31, 1923\miscellaneous\hannaford_school_notes_november_22,_1921_p5_he.pdf"&gt;Notes&lt;/a&gt;</v>
      </c>
    </row>
    <row r="7562" spans="1:17" x14ac:dyDescent="0.25">
      <c r="A7562" s="2">
        <v>4191</v>
      </c>
      <c r="B7562" s="4" t="s">
        <v>15976</v>
      </c>
      <c r="C7562" s="4" t="s">
        <v>10202</v>
      </c>
      <c r="D7562" s="52">
        <v>7997</v>
      </c>
      <c r="E7562" s="5" t="s">
        <v>13629</v>
      </c>
      <c r="F7562" s="5">
        <v>5</v>
      </c>
      <c r="G7562" s="5">
        <v>23</v>
      </c>
      <c r="H7562" s="5">
        <v>4843</v>
      </c>
      <c r="I7562" t="s">
        <v>29457</v>
      </c>
      <c r="J7562" s="46" t="s">
        <v>33104</v>
      </c>
      <c r="K7562" s="56"/>
      <c r="L7562" s="56"/>
      <c r="M7562" s="56">
        <f t="shared" si="580"/>
        <v>1921</v>
      </c>
      <c r="N7562" s="56"/>
      <c r="O7562" s="56">
        <f t="shared" si="581"/>
        <v>11</v>
      </c>
      <c r="P7562" s="56">
        <f t="shared" si="582"/>
        <v>22</v>
      </c>
      <c r="Q7562" s="2" t="str">
        <f t="shared" si="583"/>
        <v>&lt;a href="set04\he_august 10, 1920 - july 31, 1923\miscellaneous\karnak_news_november_22,_1921_p5_he.pdf"&gt;News&lt;/a&gt;</v>
      </c>
    </row>
    <row r="7563" spans="1:17" x14ac:dyDescent="0.25">
      <c r="A7563" s="2">
        <v>5742</v>
      </c>
      <c r="B7563" s="4" t="s">
        <v>16017</v>
      </c>
      <c r="C7563" s="4" t="s">
        <v>16018</v>
      </c>
      <c r="D7563" s="52">
        <v>7997</v>
      </c>
      <c r="E7563" s="5" t="s">
        <v>13629</v>
      </c>
      <c r="F7563" s="5">
        <v>5</v>
      </c>
      <c r="G7563" s="5">
        <v>23</v>
      </c>
      <c r="H7563" s="5">
        <v>4925</v>
      </c>
      <c r="I7563" t="s">
        <v>29458</v>
      </c>
      <c r="J7563" s="46" t="s">
        <v>33104</v>
      </c>
      <c r="K7563" s="56"/>
      <c r="L7563" s="56"/>
      <c r="M7563" s="56">
        <f t="shared" si="580"/>
        <v>1921</v>
      </c>
      <c r="N7563" s="56"/>
      <c r="O7563" s="56">
        <f t="shared" si="581"/>
        <v>11</v>
      </c>
      <c r="P7563" s="56">
        <f t="shared" si="582"/>
        <v>22</v>
      </c>
      <c r="Q7563" s="2" t="str">
        <f t="shared" si="583"/>
        <v>&lt;a href="set04\he_august 10, 1920 - july 31, 1923\miscellaneous\palm,_doris_do_david_now_up_and_around_november_22,_1921_p5_he.pdf"&gt;Now up and around&lt;/a&gt;</v>
      </c>
    </row>
    <row r="7564" spans="1:17" x14ac:dyDescent="0.25">
      <c r="A7564" s="2">
        <v>6540</v>
      </c>
      <c r="B7564" s="4" t="s">
        <v>16032</v>
      </c>
      <c r="C7564" s="4" t="s">
        <v>16033</v>
      </c>
      <c r="D7564" s="52">
        <v>7997</v>
      </c>
      <c r="E7564" s="5" t="s">
        <v>13629</v>
      </c>
      <c r="F7564" s="5">
        <v>4</v>
      </c>
      <c r="G7564" s="5">
        <v>23</v>
      </c>
      <c r="H7564" s="5">
        <v>4965</v>
      </c>
      <c r="I7564" t="s">
        <v>29459</v>
      </c>
      <c r="J7564" s="46" t="s">
        <v>33104</v>
      </c>
      <c r="K7564" s="56"/>
      <c r="L7564" s="56"/>
      <c r="M7564" s="56">
        <f t="shared" si="580"/>
        <v>1921</v>
      </c>
      <c r="N7564" s="56"/>
      <c r="O7564" s="56">
        <f t="shared" si="581"/>
        <v>11</v>
      </c>
      <c r="P7564" s="56">
        <f t="shared" si="582"/>
        <v>22</v>
      </c>
      <c r="Q7564" s="2" t="str">
        <f t="shared" si="583"/>
        <v>&lt;a href="set04\he_august 10, 1920 - july 31, 1923\miscellaneous\sibley_trail_november_22,_1921_p4_he.pdf"&gt;Trail&lt;/a&gt;</v>
      </c>
    </row>
    <row r="7565" spans="1:17" x14ac:dyDescent="0.25">
      <c r="A7565" s="2">
        <v>7990</v>
      </c>
      <c r="B7565" s="4" t="s">
        <v>13195</v>
      </c>
      <c r="C7565" s="4" t="s">
        <v>1607</v>
      </c>
      <c r="D7565" s="52">
        <v>7997</v>
      </c>
      <c r="E7565" s="5" t="s">
        <v>13629</v>
      </c>
      <c r="F7565" s="5">
        <v>5</v>
      </c>
      <c r="G7565" s="5">
        <v>23</v>
      </c>
      <c r="H7565" s="5">
        <v>5072</v>
      </c>
      <c r="I7565" s="99" t="s">
        <v>29460</v>
      </c>
      <c r="J7565" s="46" t="s">
        <v>33104</v>
      </c>
      <c r="K7565" s="56"/>
      <c r="L7565" s="56"/>
      <c r="M7565" s="56">
        <f t="shared" si="580"/>
        <v>1921</v>
      </c>
      <c r="N7565" s="56"/>
      <c r="O7565" s="56">
        <f t="shared" si="581"/>
        <v>11</v>
      </c>
      <c r="P7565" s="56">
        <f t="shared" si="582"/>
        <v>22</v>
      </c>
      <c r="Q7565" s="2" t="str">
        <f t="shared" si="583"/>
        <v>&lt;a href="set04\he_august 10, 1920 - july 31, 1923\miscellaneous\walum_notes_november_22,_1921_p5_he.pdf"&gt;Notes&lt;/a&gt;</v>
      </c>
    </row>
    <row r="7566" spans="1:17" x14ac:dyDescent="0.25">
      <c r="A7566" s="2">
        <v>143</v>
      </c>
      <c r="B7566" s="4" t="s">
        <v>609</v>
      </c>
      <c r="C7566" s="4" t="s">
        <v>610</v>
      </c>
      <c r="D7566" s="52">
        <v>7999</v>
      </c>
      <c r="E7566" s="5" t="s">
        <v>13630</v>
      </c>
      <c r="F7566" s="5">
        <v>1</v>
      </c>
      <c r="G7566" s="5">
        <v>32</v>
      </c>
      <c r="H7566" s="5">
        <v>6424</v>
      </c>
      <c r="I7566" t="s">
        <v>30714</v>
      </c>
      <c r="J7566" s="46" t="s">
        <v>33120</v>
      </c>
      <c r="K7566" s="56"/>
      <c r="L7566" s="56"/>
      <c r="M7566" s="56">
        <f t="shared" si="580"/>
        <v>1921</v>
      </c>
      <c r="N7566" s="56"/>
      <c r="O7566" s="56">
        <f t="shared" si="581"/>
        <v>11</v>
      </c>
      <c r="P7566" s="56">
        <f t="shared" si="582"/>
        <v>24</v>
      </c>
      <c r="Q7566" s="2" t="str">
        <f t="shared" si="583"/>
        <v>&lt;a href="set03\tsr\tsr_october_26,_1916_-_august_3,_1922\miscellaneous\anderson,_arnold_appendicitis_november_24,_1921_p1_tsr.pdf"&gt;Appendicitis&lt;/a&gt;</v>
      </c>
    </row>
    <row r="7567" spans="1:17" x14ac:dyDescent="0.25">
      <c r="A7567" s="2">
        <v>6574</v>
      </c>
      <c r="B7567" s="4" t="s">
        <v>1036</v>
      </c>
      <c r="C7567" s="4" t="s">
        <v>1037</v>
      </c>
      <c r="D7567" s="52">
        <v>7999</v>
      </c>
      <c r="E7567" s="5" t="s">
        <v>13630</v>
      </c>
      <c r="F7567" s="5">
        <v>1</v>
      </c>
      <c r="G7567" s="5">
        <v>32</v>
      </c>
      <c r="H7567" s="5">
        <v>6755</v>
      </c>
      <c r="I7567" t="s">
        <v>30715</v>
      </c>
      <c r="J7567" s="46" t="s">
        <v>33120</v>
      </c>
      <c r="K7567" s="56"/>
      <c r="L7567" s="56"/>
      <c r="M7567" s="56">
        <f t="shared" si="580"/>
        <v>1921</v>
      </c>
      <c r="N7567" s="56"/>
      <c r="O7567" s="56">
        <f t="shared" si="581"/>
        <v>11</v>
      </c>
      <c r="P7567" s="56">
        <f t="shared" si="582"/>
        <v>24</v>
      </c>
      <c r="Q7567" s="2" t="str">
        <f t="shared" si="583"/>
        <v>&lt;a href="set03\tsr\tsr_october_26,_1916_-_august_3,_1922\miscellaneous\simensen,_victor_shadow_social_auctioneer_november_24,_1921_p1_tsr.pdf"&gt;Shadow Social Auctioneer&lt;/a&gt;</v>
      </c>
    </row>
    <row r="7568" spans="1:17" x14ac:dyDescent="0.25">
      <c r="A7568" s="2">
        <v>769</v>
      </c>
      <c r="B7568" s="4" t="s">
        <v>15939</v>
      </c>
      <c r="C7568" s="4" t="s">
        <v>15940</v>
      </c>
      <c r="D7568" s="52">
        <v>8004</v>
      </c>
      <c r="E7568" s="5" t="s">
        <v>13629</v>
      </c>
      <c r="F7568" s="5">
        <v>5</v>
      </c>
      <c r="G7568" s="5">
        <v>23</v>
      </c>
      <c r="H7568" s="5">
        <v>4706</v>
      </c>
      <c r="I7568" t="s">
        <v>29461</v>
      </c>
      <c r="J7568" s="46" t="s">
        <v>33104</v>
      </c>
      <c r="K7568" s="56"/>
      <c r="L7568" s="56"/>
      <c r="M7568" s="56">
        <f t="shared" si="580"/>
        <v>1921</v>
      </c>
      <c r="N7568" s="56"/>
      <c r="O7568" s="56">
        <f t="shared" si="581"/>
        <v>11</v>
      </c>
      <c r="P7568" s="56">
        <f t="shared" si="582"/>
        <v>29</v>
      </c>
      <c r="Q7568" s="2" t="str">
        <f t="shared" si="583"/>
        <v>&lt;a href="set04\he_august 10, 1920 - july 31, 1923\miscellaneous\chester,_mrs_joseph_to_live_work_in_baker,_oregon_november_29,_1921_p5_he.pdf"&gt;to live work in Baker OR&lt;/a&gt;</v>
      </c>
    </row>
    <row r="7569" spans="1:17" x14ac:dyDescent="0.25">
      <c r="A7569" s="2">
        <v>1518</v>
      </c>
      <c r="B7569" s="4" t="s">
        <v>5593</v>
      </c>
      <c r="C7569" s="4" t="s">
        <v>3458</v>
      </c>
      <c r="D7569" s="52">
        <v>8004</v>
      </c>
      <c r="E7569" s="5" t="s">
        <v>13629</v>
      </c>
      <c r="F7569" s="5">
        <v>4</v>
      </c>
      <c r="G7569" s="5">
        <v>23</v>
      </c>
      <c r="H7569" s="5">
        <v>4715</v>
      </c>
      <c r="I7569" t="s">
        <v>29462</v>
      </c>
      <c r="J7569" s="46" t="s">
        <v>33104</v>
      </c>
      <c r="K7569" s="56"/>
      <c r="L7569" s="56"/>
      <c r="M7569" s="56">
        <f t="shared" si="580"/>
        <v>1921</v>
      </c>
      <c r="N7569" s="56"/>
      <c r="O7569" s="56">
        <f t="shared" si="581"/>
        <v>11</v>
      </c>
      <c r="P7569" s="56">
        <f t="shared" si="582"/>
        <v>29</v>
      </c>
      <c r="Q7569" s="2" t="str">
        <f t="shared" si="583"/>
        <v>&lt;a href="set04\he_august 10, 1920 - july 31, 1923\miscellaneous\dazey_items_november_29,_1921_p4_he.pdf"&gt;Items&lt;/a&gt;</v>
      </c>
    </row>
    <row r="7570" spans="1:17" x14ac:dyDescent="0.25">
      <c r="A7570" s="2">
        <v>1666</v>
      </c>
      <c r="B7570" s="4" t="s">
        <v>9972</v>
      </c>
      <c r="C7570" s="4" t="s">
        <v>3458</v>
      </c>
      <c r="D7570" s="52">
        <v>8004</v>
      </c>
      <c r="E7570" s="5" t="s">
        <v>13629</v>
      </c>
      <c r="F7570" s="5">
        <v>1</v>
      </c>
      <c r="G7570" s="5">
        <v>23</v>
      </c>
      <c r="H7570" s="5">
        <v>4717</v>
      </c>
      <c r="I7570" t="s">
        <v>29463</v>
      </c>
      <c r="J7570" s="46" t="s">
        <v>33104</v>
      </c>
      <c r="K7570" s="56"/>
      <c r="L7570" s="56"/>
      <c r="M7570" s="56">
        <f t="shared" si="580"/>
        <v>1921</v>
      </c>
      <c r="N7570" s="56"/>
      <c r="O7570" s="56">
        <f t="shared" si="581"/>
        <v>11</v>
      </c>
      <c r="P7570" s="56">
        <f t="shared" si="582"/>
        <v>29</v>
      </c>
      <c r="Q7570" s="2" t="str">
        <f t="shared" si="583"/>
        <v>&lt;a href="set04\he_august 10, 1920 - july 31, 1923\miscellaneous\dover_items_november_29,_1921_p1_he.pdf"&gt;Items&lt;/a&gt;</v>
      </c>
    </row>
    <row r="7571" spans="1:17" x14ac:dyDescent="0.25">
      <c r="A7571" s="2">
        <v>2229</v>
      </c>
      <c r="B7571" s="4" t="s">
        <v>15954</v>
      </c>
      <c r="C7571" s="4" t="s">
        <v>10202</v>
      </c>
      <c r="D7571" s="52">
        <v>8004</v>
      </c>
      <c r="E7571" s="5" t="s">
        <v>13629</v>
      </c>
      <c r="F7571" s="5">
        <v>1</v>
      </c>
      <c r="G7571" s="5">
        <v>23</v>
      </c>
      <c r="H7571" s="5">
        <v>4741</v>
      </c>
      <c r="I7571" t="s">
        <v>29464</v>
      </c>
      <c r="J7571" s="46" t="s">
        <v>33104</v>
      </c>
      <c r="K7571" s="56"/>
      <c r="L7571" s="56"/>
      <c r="M7571" s="56">
        <f t="shared" si="580"/>
        <v>1921</v>
      </c>
      <c r="N7571" s="56"/>
      <c r="O7571" s="56">
        <f t="shared" si="581"/>
        <v>11</v>
      </c>
      <c r="P7571" s="56">
        <f t="shared" si="582"/>
        <v>29</v>
      </c>
      <c r="Q7571" s="2" t="str">
        <f t="shared" si="583"/>
        <v>&lt;a href="set04\he_august 10, 1920 - july 31, 1923\miscellaneous\greenfield_twp_news_november_29,_1921_p1_he.pdf"&gt;News&lt;/a&gt;</v>
      </c>
    </row>
    <row r="7572" spans="1:17" x14ac:dyDescent="0.25">
      <c r="A7572" s="2">
        <v>2731</v>
      </c>
      <c r="B7572" s="4" t="s">
        <v>5948</v>
      </c>
      <c r="C7572" s="4" t="s">
        <v>1607</v>
      </c>
      <c r="D7572" s="52">
        <v>8004</v>
      </c>
      <c r="E7572" s="5" t="s">
        <v>13629</v>
      </c>
      <c r="F7572" s="5">
        <v>5</v>
      </c>
      <c r="G7572" s="5">
        <v>23</v>
      </c>
      <c r="H7572" s="5">
        <v>4763</v>
      </c>
      <c r="I7572" t="s">
        <v>29465</v>
      </c>
      <c r="J7572" s="46" t="s">
        <v>33104</v>
      </c>
      <c r="K7572" s="56"/>
      <c r="L7572" s="56"/>
      <c r="M7572" s="56">
        <f t="shared" si="580"/>
        <v>1921</v>
      </c>
      <c r="N7572" s="56"/>
      <c r="O7572" s="56">
        <f t="shared" si="581"/>
        <v>11</v>
      </c>
      <c r="P7572" s="56">
        <f t="shared" si="582"/>
        <v>29</v>
      </c>
      <c r="Q7572" s="2" t="str">
        <f t="shared" si="583"/>
        <v>&lt;a href="set04\he_august 10, 1920 - july 31, 1923\miscellaneous\hannaford_school_notes_november_29,_1921_p5_he.pdf"&gt;Notes&lt;/a&gt;</v>
      </c>
    </row>
    <row r="7573" spans="1:17" x14ac:dyDescent="0.25">
      <c r="A7573" s="2">
        <v>4192</v>
      </c>
      <c r="B7573" s="4" t="s">
        <v>15976</v>
      </c>
      <c r="C7573" s="4" t="s">
        <v>10202</v>
      </c>
      <c r="D7573" s="52">
        <v>8004</v>
      </c>
      <c r="E7573" s="5" t="s">
        <v>13629</v>
      </c>
      <c r="F7573" s="5">
        <v>5</v>
      </c>
      <c r="G7573" s="5">
        <v>23</v>
      </c>
      <c r="H7573" s="5">
        <v>4844</v>
      </c>
      <c r="I7573" t="s">
        <v>29466</v>
      </c>
      <c r="J7573" s="46" t="s">
        <v>33104</v>
      </c>
      <c r="K7573" s="56"/>
      <c r="L7573" s="56"/>
      <c r="M7573" s="56">
        <f t="shared" si="580"/>
        <v>1921</v>
      </c>
      <c r="N7573" s="56"/>
      <c r="O7573" s="56">
        <f t="shared" si="581"/>
        <v>11</v>
      </c>
      <c r="P7573" s="56">
        <f t="shared" si="582"/>
        <v>29</v>
      </c>
      <c r="Q7573" s="2" t="str">
        <f t="shared" si="583"/>
        <v>&lt;a href="set04\he_august 10, 1920 - july 31, 1923\miscellaneous\karnak_news_november_29,_1921_p5_he.pdf"&gt;News&lt;/a&gt;</v>
      </c>
    </row>
    <row r="7574" spans="1:17" x14ac:dyDescent="0.25">
      <c r="A7574" s="2">
        <v>6295</v>
      </c>
      <c r="B7574" s="4" t="s">
        <v>16029</v>
      </c>
      <c r="C7574" s="4" t="s">
        <v>16030</v>
      </c>
      <c r="D7574" s="52">
        <v>8004</v>
      </c>
      <c r="E7574" s="5" t="s">
        <v>13629</v>
      </c>
      <c r="F7574" s="5">
        <v>5</v>
      </c>
      <c r="G7574" s="5">
        <v>23</v>
      </c>
      <c r="H7574" s="5">
        <v>4947</v>
      </c>
      <c r="I7574" t="s">
        <v>29467</v>
      </c>
      <c r="J7574" s="46" t="s">
        <v>33104</v>
      </c>
      <c r="K7574" s="56"/>
      <c r="L7574" s="56"/>
      <c r="M7574" s="56">
        <f t="shared" si="580"/>
        <v>1921</v>
      </c>
      <c r="N7574" s="56"/>
      <c r="O7574" s="56">
        <f t="shared" si="581"/>
        <v>11</v>
      </c>
      <c r="P7574" s="56">
        <f t="shared" si="582"/>
        <v>29</v>
      </c>
      <c r="Q7574" s="2" t="str">
        <f t="shared" si="583"/>
        <v>&lt;a href="set04\he_august 10, 1920 - july 31, 1923\miscellaneous\rodgers,_b_t_arrives_to_teach_at_hannaford_school_november_29,_1921_p5_he.pdf"&gt;Arrives to teach at Hannaford School&lt;/a&gt;</v>
      </c>
    </row>
    <row r="7575" spans="1:17" x14ac:dyDescent="0.25">
      <c r="A7575" s="2">
        <v>6541</v>
      </c>
      <c r="B7575" s="4" t="s">
        <v>16032</v>
      </c>
      <c r="C7575" s="4" t="s">
        <v>16033</v>
      </c>
      <c r="D7575" s="52">
        <v>8004</v>
      </c>
      <c r="E7575" s="5" t="s">
        <v>13629</v>
      </c>
      <c r="F7575" s="5">
        <v>4</v>
      </c>
      <c r="G7575" s="5">
        <v>23</v>
      </c>
      <c r="H7575" s="5">
        <v>4966</v>
      </c>
      <c r="I7575" t="s">
        <v>29468</v>
      </c>
      <c r="J7575" s="46" t="s">
        <v>33104</v>
      </c>
      <c r="K7575" s="56"/>
      <c r="L7575" s="56"/>
      <c r="M7575" s="56">
        <f t="shared" si="580"/>
        <v>1921</v>
      </c>
      <c r="N7575" s="56"/>
      <c r="O7575" s="56">
        <f t="shared" si="581"/>
        <v>11</v>
      </c>
      <c r="P7575" s="56">
        <f t="shared" si="582"/>
        <v>29</v>
      </c>
      <c r="Q7575" s="2" t="str">
        <f t="shared" si="583"/>
        <v>&lt;a href="set04\he_august 10, 1920 - july 31, 1923\miscellaneous\sibley_trail_november_29,_1921_p4_he.pdf"&gt;Trail&lt;/a&gt;</v>
      </c>
    </row>
    <row r="7576" spans="1:17" x14ac:dyDescent="0.25">
      <c r="A7576" s="2">
        <v>7991</v>
      </c>
      <c r="B7576" s="4" t="s">
        <v>13195</v>
      </c>
      <c r="C7576" s="4" t="s">
        <v>1607</v>
      </c>
      <c r="D7576" s="52">
        <v>8004</v>
      </c>
      <c r="E7576" s="5" t="s">
        <v>13629</v>
      </c>
      <c r="F7576" s="5">
        <v>5</v>
      </c>
      <c r="G7576" s="5">
        <v>23</v>
      </c>
      <c r="H7576" s="5">
        <v>5073</v>
      </c>
      <c r="I7576" s="99" t="s">
        <v>29469</v>
      </c>
      <c r="J7576" s="46" t="s">
        <v>33104</v>
      </c>
      <c r="K7576" s="56"/>
      <c r="L7576" s="56"/>
      <c r="M7576" s="56">
        <f t="shared" si="580"/>
        <v>1921</v>
      </c>
      <c r="N7576" s="56"/>
      <c r="O7576" s="56">
        <f t="shared" si="581"/>
        <v>11</v>
      </c>
      <c r="P7576" s="56">
        <f t="shared" si="582"/>
        <v>29</v>
      </c>
      <c r="Q7576" s="2" t="str">
        <f t="shared" si="583"/>
        <v>&lt;a href="set04\he_august 10, 1920 - july 31, 1923\miscellaneous\walum_notes_november_29,_1921_p5_he.pdf"&gt;Notes&lt;/a&gt;</v>
      </c>
    </row>
    <row r="7577" spans="1:17" x14ac:dyDescent="0.25">
      <c r="A7577" s="2">
        <v>1519</v>
      </c>
      <c r="B7577" s="4" t="s">
        <v>5593</v>
      </c>
      <c r="C7577" s="4" t="s">
        <v>3458</v>
      </c>
      <c r="D7577" s="52">
        <v>8011</v>
      </c>
      <c r="E7577" s="5" t="s">
        <v>13629</v>
      </c>
      <c r="F7577" s="5">
        <v>4</v>
      </c>
      <c r="G7577" s="5">
        <v>23</v>
      </c>
      <c r="H7577" s="5">
        <v>4713</v>
      </c>
      <c r="I7577" t="s">
        <v>29470</v>
      </c>
      <c r="J7577" s="46" t="s">
        <v>33104</v>
      </c>
      <c r="K7577" s="56"/>
      <c r="L7577" s="56"/>
      <c r="M7577" s="56">
        <f t="shared" si="580"/>
        <v>1921</v>
      </c>
      <c r="N7577" s="56"/>
      <c r="O7577" s="56">
        <f t="shared" si="581"/>
        <v>12</v>
      </c>
      <c r="P7577" s="56">
        <f t="shared" si="582"/>
        <v>6</v>
      </c>
      <c r="Q7577" s="2" t="str">
        <f t="shared" si="583"/>
        <v>&lt;a href="set04\he_august 10, 1920 - july 31, 1923\miscellaneous\dazey_items_december_6,_1921_p4_he.pdf"&gt;Items&lt;/a&gt;</v>
      </c>
    </row>
    <row r="7578" spans="1:17" x14ac:dyDescent="0.25">
      <c r="A7578" s="2">
        <v>2230</v>
      </c>
      <c r="B7578" s="4" t="s">
        <v>15954</v>
      </c>
      <c r="C7578" s="4" t="s">
        <v>10202</v>
      </c>
      <c r="D7578" s="52">
        <v>8011</v>
      </c>
      <c r="E7578" s="5" t="s">
        <v>13629</v>
      </c>
      <c r="F7578" s="5">
        <v>4</v>
      </c>
      <c r="G7578" s="5">
        <v>23</v>
      </c>
      <c r="H7578" s="5">
        <v>4737</v>
      </c>
      <c r="I7578" t="s">
        <v>29471</v>
      </c>
      <c r="J7578" s="46" t="s">
        <v>33104</v>
      </c>
      <c r="K7578" s="56"/>
      <c r="L7578" s="56"/>
      <c r="M7578" s="56">
        <f t="shared" si="580"/>
        <v>1921</v>
      </c>
      <c r="N7578" s="56"/>
      <c r="O7578" s="56">
        <f t="shared" si="581"/>
        <v>12</v>
      </c>
      <c r="P7578" s="56">
        <f t="shared" si="582"/>
        <v>6</v>
      </c>
      <c r="Q7578" s="2" t="str">
        <f t="shared" si="583"/>
        <v>&lt;a href="set04\he_august 10, 1920 - july 31, 1923\miscellaneous\greenfield_twp_news_december_6,_1921_p4_he.pdf"&gt;News&lt;/a&gt;</v>
      </c>
    </row>
    <row r="7579" spans="1:17" x14ac:dyDescent="0.25">
      <c r="A7579" s="2">
        <v>2596</v>
      </c>
      <c r="B7579" s="4" t="s">
        <v>13904</v>
      </c>
      <c r="C7579" s="4" t="s">
        <v>15955</v>
      </c>
      <c r="D7579" s="52">
        <v>8011</v>
      </c>
      <c r="E7579" s="5" t="s">
        <v>13629</v>
      </c>
      <c r="F7579" s="5">
        <v>5</v>
      </c>
      <c r="G7579" s="5">
        <v>23</v>
      </c>
      <c r="H7579" s="5">
        <v>4748</v>
      </c>
      <c r="I7579" t="s">
        <v>29472</v>
      </c>
      <c r="J7579" s="46" t="s">
        <v>33104</v>
      </c>
      <c r="K7579" s="56"/>
      <c r="L7579" s="56"/>
      <c r="M7579" s="56">
        <f t="shared" si="580"/>
        <v>1921</v>
      </c>
      <c r="N7579" s="56"/>
      <c r="O7579" s="56">
        <f t="shared" si="581"/>
        <v>12</v>
      </c>
      <c r="P7579" s="56">
        <f t="shared" si="582"/>
        <v>6</v>
      </c>
      <c r="Q7579" s="2" t="str">
        <f t="shared" si="583"/>
        <v>&lt;a href="set04\he_august 10, 1920 - july 31, 1923\miscellaneous\hannaford_american_legion_elects_officers_december_6,_1921_p5_he.pdf"&gt;American Legion Elects officers&lt;/a&gt;</v>
      </c>
    </row>
    <row r="7580" spans="1:17" x14ac:dyDescent="0.25">
      <c r="A7580" s="2">
        <v>2732</v>
      </c>
      <c r="B7580" s="4" t="s">
        <v>5948</v>
      </c>
      <c r="C7580" s="4" t="s">
        <v>1607</v>
      </c>
      <c r="D7580" s="52">
        <v>8011</v>
      </c>
      <c r="E7580" s="5" t="s">
        <v>13629</v>
      </c>
      <c r="F7580" s="5">
        <v>5</v>
      </c>
      <c r="G7580" s="5">
        <v>23</v>
      </c>
      <c r="H7580" s="5">
        <v>4755</v>
      </c>
      <c r="I7580" t="s">
        <v>29473</v>
      </c>
      <c r="J7580" s="46" t="s">
        <v>33104</v>
      </c>
      <c r="K7580" s="56"/>
      <c r="L7580" s="56"/>
      <c r="M7580" s="56">
        <f t="shared" si="580"/>
        <v>1921</v>
      </c>
      <c r="N7580" s="56"/>
      <c r="O7580" s="56">
        <f t="shared" si="581"/>
        <v>12</v>
      </c>
      <c r="P7580" s="56">
        <f t="shared" si="582"/>
        <v>6</v>
      </c>
      <c r="Q7580" s="2" t="str">
        <f t="shared" si="583"/>
        <v>&lt;a href="set04\he_august 10, 1920 - july 31, 1923\miscellaneous\hannaford_school_notes_december_6,_1921_p5_he.pdf"&gt;Notes&lt;/a&gt;</v>
      </c>
    </row>
    <row r="7581" spans="1:17" x14ac:dyDescent="0.25">
      <c r="A7581" s="2">
        <v>4061</v>
      </c>
      <c r="B7581" s="4" t="s">
        <v>864</v>
      </c>
      <c r="C7581" s="4" t="s">
        <v>632</v>
      </c>
      <c r="D7581" s="52">
        <v>8011</v>
      </c>
      <c r="E7581" s="5" t="s">
        <v>13629</v>
      </c>
      <c r="F7581" s="5">
        <v>5</v>
      </c>
      <c r="G7581" s="5">
        <v>23</v>
      </c>
      <c r="H7581" s="5">
        <v>4807</v>
      </c>
      <c r="I7581" t="s">
        <v>29474</v>
      </c>
      <c r="J7581" s="46" t="s">
        <v>33104</v>
      </c>
      <c r="K7581" s="56"/>
      <c r="L7581" s="56"/>
      <c r="M7581" s="56">
        <f t="shared" si="580"/>
        <v>1921</v>
      </c>
      <c r="N7581" s="56"/>
      <c r="O7581" s="56">
        <f t="shared" si="581"/>
        <v>12</v>
      </c>
      <c r="P7581" s="56">
        <f t="shared" si="582"/>
        <v>6</v>
      </c>
      <c r="Q7581" s="2" t="str">
        <f t="shared" si="583"/>
        <v>&lt;a href="set04\he_august 10, 1920 - july 31, 1923\miscellaneous\kamphuis,_wm_pneumonia_december_6,_1921_p5_he.pdf"&gt;Pneumonia&lt;/a&gt;</v>
      </c>
    </row>
    <row r="7582" spans="1:17" x14ac:dyDescent="0.25">
      <c r="A7582" s="2">
        <v>4193</v>
      </c>
      <c r="B7582" s="4" t="s">
        <v>15976</v>
      </c>
      <c r="C7582" s="4" t="s">
        <v>10202</v>
      </c>
      <c r="D7582" s="52">
        <v>8011</v>
      </c>
      <c r="E7582" s="5" t="s">
        <v>13629</v>
      </c>
      <c r="F7582" s="5">
        <v>4</v>
      </c>
      <c r="G7582" s="5">
        <v>23</v>
      </c>
      <c r="H7582" s="5">
        <v>4821</v>
      </c>
      <c r="I7582" t="s">
        <v>29475</v>
      </c>
      <c r="J7582" s="46" t="s">
        <v>33104</v>
      </c>
      <c r="K7582" s="56"/>
      <c r="L7582" s="56"/>
      <c r="M7582" s="56">
        <f t="shared" si="580"/>
        <v>1921</v>
      </c>
      <c r="N7582" s="56"/>
      <c r="O7582" s="56">
        <f t="shared" si="581"/>
        <v>12</v>
      </c>
      <c r="P7582" s="56">
        <f t="shared" si="582"/>
        <v>6</v>
      </c>
      <c r="Q7582" s="2" t="str">
        <f t="shared" si="583"/>
        <v>&lt;a href="set04\he_august 10, 1920 - july 31, 1923\miscellaneous\karnak_news_december_6,_1921_p4_he.pdf"&gt;News&lt;/a&gt;</v>
      </c>
    </row>
    <row r="7583" spans="1:17" x14ac:dyDescent="0.25">
      <c r="A7583" s="2">
        <v>6542</v>
      </c>
      <c r="B7583" s="4" t="s">
        <v>16032</v>
      </c>
      <c r="C7583" s="4" t="s">
        <v>16033</v>
      </c>
      <c r="D7583" s="52">
        <v>8011</v>
      </c>
      <c r="E7583" s="5" t="s">
        <v>13629</v>
      </c>
      <c r="F7583" s="5">
        <v>4</v>
      </c>
      <c r="G7583" s="5">
        <v>23</v>
      </c>
      <c r="H7583" s="5">
        <v>4953</v>
      </c>
      <c r="I7583" t="s">
        <v>29476</v>
      </c>
      <c r="J7583" s="46" t="s">
        <v>33104</v>
      </c>
      <c r="K7583" s="56"/>
      <c r="L7583" s="56"/>
      <c r="M7583" s="56">
        <f t="shared" si="580"/>
        <v>1921</v>
      </c>
      <c r="N7583" s="56"/>
      <c r="O7583" s="56">
        <f t="shared" si="581"/>
        <v>12</v>
      </c>
      <c r="P7583" s="56">
        <f t="shared" si="582"/>
        <v>6</v>
      </c>
      <c r="Q7583" s="2" t="str">
        <f t="shared" si="583"/>
        <v>&lt;a href="set04\he_august 10, 1920 - july 31, 1923\miscellaneous\sibley_trail_december_6,_1921_p4_he.pdf"&gt;Trail&lt;/a&gt;</v>
      </c>
    </row>
    <row r="7584" spans="1:17" x14ac:dyDescent="0.25">
      <c r="A7584" s="2">
        <v>7992</v>
      </c>
      <c r="B7584" s="4" t="s">
        <v>13195</v>
      </c>
      <c r="C7584" s="4" t="s">
        <v>1607</v>
      </c>
      <c r="D7584" s="52">
        <v>8011</v>
      </c>
      <c r="E7584" s="5" t="s">
        <v>13629</v>
      </c>
      <c r="F7584" s="5">
        <v>5</v>
      </c>
      <c r="G7584" s="5">
        <v>23</v>
      </c>
      <c r="H7584" s="5">
        <v>5042</v>
      </c>
      <c r="I7584" s="99" t="s">
        <v>29477</v>
      </c>
      <c r="J7584" s="46" t="s">
        <v>33104</v>
      </c>
      <c r="K7584" s="56"/>
      <c r="L7584" s="56"/>
      <c r="M7584" s="56">
        <f t="shared" si="580"/>
        <v>1921</v>
      </c>
      <c r="N7584" s="56"/>
      <c r="O7584" s="56">
        <f t="shared" si="581"/>
        <v>12</v>
      </c>
      <c r="P7584" s="56">
        <f t="shared" si="582"/>
        <v>6</v>
      </c>
      <c r="Q7584" s="2" t="str">
        <f t="shared" si="583"/>
        <v>&lt;a href="set04\he_august 10, 1920 - july 31, 1923\miscellaneous\walum_notes_december_6,_1921_p5_he.pdf"&gt;Notes&lt;/a&gt;</v>
      </c>
    </row>
    <row r="7585" spans="1:17" x14ac:dyDescent="0.25">
      <c r="A7585" s="2">
        <v>8142</v>
      </c>
      <c r="B7585" s="4" t="s">
        <v>16059</v>
      </c>
      <c r="C7585" s="4" t="s">
        <v>16060</v>
      </c>
      <c r="D7585" s="52">
        <v>8011</v>
      </c>
      <c r="E7585" s="5" t="s">
        <v>13629</v>
      </c>
      <c r="F7585" s="5">
        <v>5</v>
      </c>
      <c r="G7585" s="5">
        <v>23</v>
      </c>
      <c r="H7585" s="5">
        <v>5088</v>
      </c>
      <c r="I7585" t="s">
        <v>29478</v>
      </c>
      <c r="J7585" s="46" t="s">
        <v>33104</v>
      </c>
      <c r="K7585" s="56"/>
      <c r="L7585" s="56"/>
      <c r="M7585" s="56">
        <f t="shared" si="580"/>
        <v>1921</v>
      </c>
      <c r="N7585" s="56"/>
      <c r="O7585" s="56">
        <f t="shared" si="581"/>
        <v>12</v>
      </c>
      <c r="P7585" s="56">
        <f t="shared" si="582"/>
        <v>6</v>
      </c>
      <c r="Q7585" s="2" t="str">
        <f t="shared" si="583"/>
        <v>&lt;a href="set04\he_august 10, 1920 - july 31, 1923\miscellaneous\werner,_carl_clarifies_the_story_december_6,_1921_p5_he.pdf"&gt;Clarifies the story&lt;/a&gt;</v>
      </c>
    </row>
    <row r="7586" spans="1:17" x14ac:dyDescent="0.25">
      <c r="A7586" s="2">
        <v>2540</v>
      </c>
      <c r="B7586" s="4" t="s">
        <v>778</v>
      </c>
      <c r="C7586" s="4" t="s">
        <v>781</v>
      </c>
      <c r="D7586" s="52">
        <v>8013</v>
      </c>
      <c r="E7586" s="5" t="s">
        <v>13630</v>
      </c>
      <c r="F7586" s="5">
        <v>1</v>
      </c>
      <c r="G7586" s="5">
        <v>32</v>
      </c>
      <c r="H7586" s="5">
        <v>6559</v>
      </c>
      <c r="I7586" t="s">
        <v>30716</v>
      </c>
      <c r="J7586" s="46" t="s">
        <v>33120</v>
      </c>
      <c r="K7586" s="56"/>
      <c r="L7586" s="56"/>
      <c r="M7586" s="56">
        <f t="shared" si="580"/>
        <v>1921</v>
      </c>
      <c r="N7586" s="56"/>
      <c r="O7586" s="56">
        <f t="shared" si="581"/>
        <v>12</v>
      </c>
      <c r="P7586" s="56">
        <f t="shared" si="582"/>
        <v>8</v>
      </c>
      <c r="Q7586" s="2" t="str">
        <f t="shared" si="583"/>
        <v>&lt;a href="set03\tsr\tsr_october_26,_1916_-_august_3,_1922\miscellaneous\hafner,_louis_to_cooperstown_for_checkup_on_knee_december_8,_1921_p1_tsr.pdf"&gt;To Cooperstown for knee&lt;/a&gt;</v>
      </c>
    </row>
    <row r="7587" spans="1:17" x14ac:dyDescent="0.25">
      <c r="A7587" s="2">
        <v>2885</v>
      </c>
      <c r="B7587" s="4" t="s">
        <v>795</v>
      </c>
      <c r="C7587" s="4" t="s">
        <v>796</v>
      </c>
      <c r="D7587" s="52">
        <v>8013</v>
      </c>
      <c r="E7587" s="5" t="s">
        <v>13630</v>
      </c>
      <c r="F7587" s="5">
        <v>1</v>
      </c>
      <c r="G7587" s="5">
        <v>32</v>
      </c>
      <c r="H7587" s="5">
        <v>6568</v>
      </c>
      <c r="I7587" t="s">
        <v>30717</v>
      </c>
      <c r="J7587" s="46" t="s">
        <v>33120</v>
      </c>
      <c r="K7587" s="56"/>
      <c r="L7587" s="56"/>
      <c r="M7587" s="56">
        <f t="shared" si="580"/>
        <v>1921</v>
      </c>
      <c r="N7587" s="56"/>
      <c r="O7587" s="56">
        <f t="shared" si="581"/>
        <v>12</v>
      </c>
      <c r="P7587" s="56">
        <f t="shared" si="582"/>
        <v>8</v>
      </c>
      <c r="Q7587" s="2" t="str">
        <f t="shared" si="583"/>
        <v>&lt;a href="set03\tsr\tsr_october_26,_1916_-_august_3,_1922\miscellaneous\haugland,_einar_to_norway_december_8,_1921_p1_tsr.pdf"&gt;To Norway&lt;/a&gt;</v>
      </c>
    </row>
    <row r="7588" spans="1:17" x14ac:dyDescent="0.25">
      <c r="A7588" s="2">
        <v>2231</v>
      </c>
      <c r="B7588" s="4" t="s">
        <v>15954</v>
      </c>
      <c r="C7588" s="4" t="s">
        <v>10202</v>
      </c>
      <c r="D7588" s="52">
        <v>8018</v>
      </c>
      <c r="E7588" s="5" t="s">
        <v>13629</v>
      </c>
      <c r="F7588" s="5">
        <v>5</v>
      </c>
      <c r="G7588" s="5">
        <v>23</v>
      </c>
      <c r="H7588" s="5">
        <v>4738</v>
      </c>
      <c r="I7588" t="s">
        <v>29479</v>
      </c>
      <c r="J7588" s="46" t="s">
        <v>33104</v>
      </c>
      <c r="K7588" s="56"/>
      <c r="L7588" s="56"/>
      <c r="M7588" s="56">
        <f t="shared" si="580"/>
        <v>1921</v>
      </c>
      <c r="N7588" s="56"/>
      <c r="O7588" s="56">
        <f t="shared" si="581"/>
        <v>12</v>
      </c>
      <c r="P7588" s="56">
        <f t="shared" si="582"/>
        <v>13</v>
      </c>
      <c r="Q7588" s="2" t="str">
        <f t="shared" si="583"/>
        <v>&lt;a href="set04\he_august 10, 1920 - july 31, 1923\miscellaneous\greenfield_twp_news_december_13,_1921_p5_he.pdf"&gt;News&lt;/a&gt;</v>
      </c>
    </row>
    <row r="7589" spans="1:17" x14ac:dyDescent="0.25">
      <c r="A7589" s="2">
        <v>2733</v>
      </c>
      <c r="B7589" s="4" t="s">
        <v>5948</v>
      </c>
      <c r="C7589" s="4" t="s">
        <v>1607</v>
      </c>
      <c r="D7589" s="52">
        <v>8018</v>
      </c>
      <c r="E7589" s="5" t="s">
        <v>13629</v>
      </c>
      <c r="F7589" s="5">
        <v>5</v>
      </c>
      <c r="G7589" s="5">
        <v>23</v>
      </c>
      <c r="H7589" s="5">
        <v>4756</v>
      </c>
      <c r="I7589" t="s">
        <v>29480</v>
      </c>
      <c r="J7589" s="46" t="s">
        <v>33104</v>
      </c>
      <c r="K7589" s="56"/>
      <c r="L7589" s="56"/>
      <c r="M7589" s="56">
        <f t="shared" si="580"/>
        <v>1921</v>
      </c>
      <c r="N7589" s="56"/>
      <c r="O7589" s="56">
        <f t="shared" si="581"/>
        <v>12</v>
      </c>
      <c r="P7589" s="56">
        <f t="shared" si="582"/>
        <v>13</v>
      </c>
      <c r="Q7589" s="2" t="str">
        <f t="shared" si="583"/>
        <v>&lt;a href="set04\he_august 10, 1920 - july 31, 1923\miscellaneous\hannaford_school_notes_december_13,_1921_p5_he.pdf"&gt;Notes&lt;/a&gt;</v>
      </c>
    </row>
    <row r="7590" spans="1:17" x14ac:dyDescent="0.25">
      <c r="A7590" s="2">
        <v>5273</v>
      </c>
      <c r="B7590" s="4" t="s">
        <v>16003</v>
      </c>
      <c r="C7590" s="4" t="s">
        <v>16004</v>
      </c>
      <c r="D7590" s="52">
        <v>8018</v>
      </c>
      <c r="E7590" s="5" t="s">
        <v>13629</v>
      </c>
      <c r="F7590" s="5">
        <v>5</v>
      </c>
      <c r="G7590" s="5">
        <v>23</v>
      </c>
      <c r="H7590" s="5">
        <v>4893</v>
      </c>
      <c r="I7590" t="s">
        <v>29481</v>
      </c>
      <c r="J7590" s="46" t="s">
        <v>33104</v>
      </c>
      <c r="K7590" s="56"/>
      <c r="L7590" s="56"/>
      <c r="M7590" s="56">
        <f t="shared" si="580"/>
        <v>1921</v>
      </c>
      <c r="N7590" s="56"/>
      <c r="O7590" s="56">
        <f t="shared" si="581"/>
        <v>12</v>
      </c>
      <c r="P7590" s="56">
        <f t="shared" si="582"/>
        <v>13</v>
      </c>
      <c r="Q7590" s="2" t="str">
        <f t="shared" si="583"/>
        <v>&lt;a href="set04\he_august 10, 1920 - july 31, 1923\miscellaneous\mortenson_bros._home_badly_damaged_by_fire_december_13,_1921_p5_he.pdf"&gt;Home badly damaged by fire&lt;/a&gt;</v>
      </c>
    </row>
    <row r="7591" spans="1:17" x14ac:dyDescent="0.25">
      <c r="A7591" s="2">
        <v>6543</v>
      </c>
      <c r="B7591" s="4" t="s">
        <v>16032</v>
      </c>
      <c r="C7591" s="4" t="s">
        <v>16033</v>
      </c>
      <c r="D7591" s="52">
        <v>8018</v>
      </c>
      <c r="E7591" s="5" t="s">
        <v>13629</v>
      </c>
      <c r="F7591" s="5">
        <v>4</v>
      </c>
      <c r="G7591" s="5">
        <v>23</v>
      </c>
      <c r="H7591" s="5">
        <v>4954</v>
      </c>
      <c r="I7591" t="s">
        <v>29482</v>
      </c>
      <c r="J7591" s="46" t="s">
        <v>33104</v>
      </c>
      <c r="K7591" s="56"/>
      <c r="L7591" s="56"/>
      <c r="M7591" s="56">
        <f t="shared" si="580"/>
        <v>1921</v>
      </c>
      <c r="N7591" s="56"/>
      <c r="O7591" s="56">
        <f t="shared" si="581"/>
        <v>12</v>
      </c>
      <c r="P7591" s="56">
        <f t="shared" si="582"/>
        <v>13</v>
      </c>
      <c r="Q7591" s="2" t="str">
        <f t="shared" si="583"/>
        <v>&lt;a href="set04\he_august 10, 1920 - july 31, 1923\miscellaneous\sibley_trail_december_13,_1921_p4_he.pdf"&gt;Trail&lt;/a&gt;</v>
      </c>
    </row>
    <row r="7592" spans="1:17" x14ac:dyDescent="0.25">
      <c r="A7592" s="2">
        <v>7993</v>
      </c>
      <c r="B7592" s="4" t="s">
        <v>13195</v>
      </c>
      <c r="C7592" s="4" t="s">
        <v>1607</v>
      </c>
      <c r="D7592" s="52">
        <v>8018</v>
      </c>
      <c r="E7592" s="5" t="s">
        <v>13629</v>
      </c>
      <c r="F7592" s="5">
        <v>4</v>
      </c>
      <c r="G7592" s="5">
        <v>23</v>
      </c>
      <c r="H7592" s="5">
        <v>5043</v>
      </c>
      <c r="I7592" s="99" t="s">
        <v>29483</v>
      </c>
      <c r="J7592" s="46" t="s">
        <v>33104</v>
      </c>
      <c r="K7592" s="56"/>
      <c r="L7592" s="56"/>
      <c r="M7592" s="56">
        <f t="shared" si="580"/>
        <v>1921</v>
      </c>
      <c r="N7592" s="56"/>
      <c r="O7592" s="56">
        <f t="shared" si="581"/>
        <v>12</v>
      </c>
      <c r="P7592" s="56">
        <f t="shared" si="582"/>
        <v>13</v>
      </c>
      <c r="Q7592" s="2" t="str">
        <f t="shared" si="583"/>
        <v>&lt;a href="set04\he_august 10, 1920 - july 31, 1923\miscellaneous\walum_notes_december_13,_1921_p4_he.pdf"&gt;Notes&lt;/a&gt;</v>
      </c>
    </row>
    <row r="7593" spans="1:17" x14ac:dyDescent="0.25">
      <c r="A7593" s="2">
        <v>8115</v>
      </c>
      <c r="B7593" s="4" t="s">
        <v>1113</v>
      </c>
      <c r="C7593" s="4" t="s">
        <v>610</v>
      </c>
      <c r="D7593" s="52">
        <v>8020</v>
      </c>
      <c r="E7593" s="5" t="s">
        <v>13630</v>
      </c>
      <c r="F7593" s="5">
        <v>4</v>
      </c>
      <c r="G7593" s="5">
        <v>32</v>
      </c>
      <c r="H7593" s="5">
        <v>6805</v>
      </c>
      <c r="I7593" t="s">
        <v>30718</v>
      </c>
      <c r="J7593" s="46" t="s">
        <v>33120</v>
      </c>
      <c r="K7593" s="56"/>
      <c r="L7593" s="56"/>
      <c r="M7593" s="56">
        <f t="shared" si="580"/>
        <v>1921</v>
      </c>
      <c r="N7593" s="56"/>
      <c r="O7593" s="56">
        <f t="shared" si="581"/>
        <v>12</v>
      </c>
      <c r="P7593" s="56">
        <f t="shared" si="582"/>
        <v>15</v>
      </c>
      <c r="Q7593" s="2" t="str">
        <f t="shared" si="583"/>
        <v>&lt;a href="set03\tsr\tsr_october_26,_1916_-_august_3,_1922\miscellaneous\weitenhagen,_c_f_appendicitis_december_15,_1921_p4_tsr.pdf"&gt;Appendicitis&lt;/a&gt;</v>
      </c>
    </row>
    <row r="7594" spans="1:17" x14ac:dyDescent="0.25">
      <c r="A7594" s="2">
        <v>2232</v>
      </c>
      <c r="B7594" s="4" t="s">
        <v>15954</v>
      </c>
      <c r="C7594" s="4" t="s">
        <v>10202</v>
      </c>
      <c r="D7594" s="52">
        <v>8025</v>
      </c>
      <c r="E7594" s="5" t="s">
        <v>13629</v>
      </c>
      <c r="F7594" s="5">
        <v>4</v>
      </c>
      <c r="G7594" s="5">
        <v>23</v>
      </c>
      <c r="H7594" s="5">
        <v>4739</v>
      </c>
      <c r="I7594" t="s">
        <v>29484</v>
      </c>
      <c r="J7594" s="46" t="s">
        <v>33104</v>
      </c>
      <c r="K7594" s="56"/>
      <c r="L7594" s="56"/>
      <c r="M7594" s="56">
        <f t="shared" si="580"/>
        <v>1921</v>
      </c>
      <c r="N7594" s="56"/>
      <c r="O7594" s="56">
        <f t="shared" si="581"/>
        <v>12</v>
      </c>
      <c r="P7594" s="56">
        <f t="shared" si="582"/>
        <v>20</v>
      </c>
      <c r="Q7594" s="2" t="str">
        <f t="shared" si="583"/>
        <v>&lt;a href="set04\he_august 10, 1920 - july 31, 1923\miscellaneous\greenfield_twp_news_december_20,_1921_p4_he.pdf"&gt;News&lt;/a&gt;</v>
      </c>
    </row>
    <row r="7595" spans="1:17" x14ac:dyDescent="0.25">
      <c r="A7595" s="2">
        <v>2734</v>
      </c>
      <c r="B7595" s="4" t="s">
        <v>5948</v>
      </c>
      <c r="C7595" s="4" t="s">
        <v>1607</v>
      </c>
      <c r="D7595" s="52">
        <v>8025</v>
      </c>
      <c r="E7595" s="5" t="s">
        <v>13629</v>
      </c>
      <c r="F7595" s="5">
        <v>5</v>
      </c>
      <c r="G7595" s="5">
        <v>23</v>
      </c>
      <c r="H7595" s="5">
        <v>4757</v>
      </c>
      <c r="I7595" t="s">
        <v>29485</v>
      </c>
      <c r="J7595" s="46" t="s">
        <v>33104</v>
      </c>
      <c r="K7595" s="56"/>
      <c r="L7595" s="56"/>
      <c r="M7595" s="56">
        <f t="shared" si="580"/>
        <v>1921</v>
      </c>
      <c r="N7595" s="56"/>
      <c r="O7595" s="56">
        <f t="shared" si="581"/>
        <v>12</v>
      </c>
      <c r="P7595" s="56">
        <f t="shared" si="582"/>
        <v>20</v>
      </c>
      <c r="Q7595" s="2" t="str">
        <f t="shared" si="583"/>
        <v>&lt;a href="set04\he_august 10, 1920 - july 31, 1923\miscellaneous\hannaford_school_notes_december_20,_1921_p5_he.pdf"&gt;Notes&lt;/a&gt;</v>
      </c>
    </row>
    <row r="7596" spans="1:17" x14ac:dyDescent="0.25">
      <c r="A7596" s="2">
        <v>4194</v>
      </c>
      <c r="B7596" s="4" t="s">
        <v>15976</v>
      </c>
      <c r="C7596" s="4" t="s">
        <v>10202</v>
      </c>
      <c r="D7596" s="52">
        <v>8025</v>
      </c>
      <c r="E7596" s="5" t="s">
        <v>13629</v>
      </c>
      <c r="F7596" s="5">
        <v>4</v>
      </c>
      <c r="G7596" s="5">
        <v>23</v>
      </c>
      <c r="H7596" s="5">
        <v>4822</v>
      </c>
      <c r="I7596" t="s">
        <v>29486</v>
      </c>
      <c r="J7596" s="46" t="s">
        <v>33104</v>
      </c>
      <c r="K7596" s="56"/>
      <c r="L7596" s="56"/>
      <c r="M7596" s="56">
        <f t="shared" si="580"/>
        <v>1921</v>
      </c>
      <c r="N7596" s="56"/>
      <c r="O7596" s="56">
        <f t="shared" si="581"/>
        <v>12</v>
      </c>
      <c r="P7596" s="56">
        <f t="shared" si="582"/>
        <v>20</v>
      </c>
      <c r="Q7596" s="2" t="str">
        <f t="shared" si="583"/>
        <v>&lt;a href="set04\he_august 10, 1920 - july 31, 1923\miscellaneous\karnak_news_december_20,_1921_p4_he.pdf"&gt;News&lt;/a&gt;</v>
      </c>
    </row>
    <row r="7597" spans="1:17" x14ac:dyDescent="0.25">
      <c r="A7597" s="2">
        <v>6006</v>
      </c>
      <c r="B7597" s="4" t="s">
        <v>16021</v>
      </c>
      <c r="C7597" s="4" t="s">
        <v>16023</v>
      </c>
      <c r="D7597" s="52">
        <v>8025</v>
      </c>
      <c r="E7597" s="5" t="s">
        <v>13629</v>
      </c>
      <c r="F7597" s="5">
        <v>1</v>
      </c>
      <c r="G7597" s="5">
        <v>23</v>
      </c>
      <c r="H7597" s="5">
        <v>4932</v>
      </c>
      <c r="I7597" t="s">
        <v>29487</v>
      </c>
      <c r="J7597" s="46" t="s">
        <v>33104</v>
      </c>
      <c r="K7597" s="56"/>
      <c r="L7597" s="56"/>
      <c r="M7597" s="56">
        <f t="shared" si="580"/>
        <v>1921</v>
      </c>
      <c r="N7597" s="56"/>
      <c r="O7597" s="56">
        <f t="shared" si="581"/>
        <v>12</v>
      </c>
      <c r="P7597" s="56">
        <f t="shared" si="582"/>
        <v>20</v>
      </c>
      <c r="Q7597" s="2" t="str">
        <f t="shared" si="583"/>
        <v>&lt;a href="set04\he_august 10, 1920 - july 31, 1923\miscellaneous\porterville,_mrs_chas_the_county_war_history_december_20,_1921_p1_he.pdf"&gt;The county war history&lt;/a&gt;</v>
      </c>
    </row>
    <row r="7598" spans="1:17" x14ac:dyDescent="0.25">
      <c r="A7598" s="2">
        <v>6544</v>
      </c>
      <c r="B7598" s="4" t="s">
        <v>16032</v>
      </c>
      <c r="C7598" s="4" t="s">
        <v>16033</v>
      </c>
      <c r="D7598" s="52">
        <v>8025</v>
      </c>
      <c r="E7598" s="5" t="s">
        <v>13629</v>
      </c>
      <c r="F7598" s="5">
        <v>4</v>
      </c>
      <c r="G7598" s="5">
        <v>23</v>
      </c>
      <c r="H7598" s="5">
        <v>4955</v>
      </c>
      <c r="I7598" s="99" t="s">
        <v>29488</v>
      </c>
      <c r="J7598" s="46" t="s">
        <v>33104</v>
      </c>
      <c r="K7598" s="56"/>
      <c r="L7598" s="56"/>
      <c r="M7598" s="56">
        <f t="shared" si="580"/>
        <v>1921</v>
      </c>
      <c r="N7598" s="56"/>
      <c r="O7598" s="56">
        <f t="shared" si="581"/>
        <v>12</v>
      </c>
      <c r="P7598" s="56">
        <f t="shared" si="582"/>
        <v>20</v>
      </c>
      <c r="Q7598" s="2" t="str">
        <f t="shared" si="583"/>
        <v>&lt;a href="set04\he_august 10, 1920 - july 31, 1923\miscellaneous\sibley_trail_december_20,_1921_p4_he.pdf"&gt;Trail&lt;/a&gt;</v>
      </c>
    </row>
    <row r="7599" spans="1:17" x14ac:dyDescent="0.25">
      <c r="A7599" s="2">
        <v>7994</v>
      </c>
      <c r="B7599" s="4" t="s">
        <v>13195</v>
      </c>
      <c r="C7599" s="4" t="s">
        <v>1607</v>
      </c>
      <c r="D7599" s="52">
        <v>8025</v>
      </c>
      <c r="E7599" s="5" t="s">
        <v>13629</v>
      </c>
      <c r="F7599" s="5">
        <v>4</v>
      </c>
      <c r="G7599" s="5">
        <v>23</v>
      </c>
      <c r="H7599" s="5">
        <v>5044</v>
      </c>
      <c r="I7599" s="99" t="s">
        <v>29489</v>
      </c>
      <c r="J7599" s="46" t="s">
        <v>33104</v>
      </c>
      <c r="K7599" s="56"/>
      <c r="L7599" s="56"/>
      <c r="M7599" s="56">
        <f t="shared" si="580"/>
        <v>1921</v>
      </c>
      <c r="N7599" s="56"/>
      <c r="O7599" s="56">
        <f t="shared" si="581"/>
        <v>12</v>
      </c>
      <c r="P7599" s="56">
        <f t="shared" si="582"/>
        <v>20</v>
      </c>
      <c r="Q7599" s="2" t="str">
        <f t="shared" si="583"/>
        <v>&lt;a href="set04\he_august 10, 1920 - july 31, 1923\miscellaneous\walum_notes_december_20,_1921_p4_he.pdf"&gt;Notes&lt;/a&gt;</v>
      </c>
    </row>
    <row r="7600" spans="1:17" x14ac:dyDescent="0.25">
      <c r="A7600" s="2">
        <v>145</v>
      </c>
      <c r="B7600" s="4" t="s">
        <v>609</v>
      </c>
      <c r="C7600" s="4" t="s">
        <v>611</v>
      </c>
      <c r="D7600" s="52">
        <v>8027</v>
      </c>
      <c r="E7600" s="5" t="s">
        <v>13630</v>
      </c>
      <c r="F7600" s="5">
        <v>4</v>
      </c>
      <c r="G7600" s="5">
        <v>32</v>
      </c>
      <c r="H7600" s="5">
        <v>6425</v>
      </c>
      <c r="I7600" t="s">
        <v>30719</v>
      </c>
      <c r="J7600" s="46" t="s">
        <v>33120</v>
      </c>
      <c r="K7600" s="56"/>
      <c r="L7600" s="56"/>
      <c r="M7600" s="56">
        <f t="shared" si="580"/>
        <v>1921</v>
      </c>
      <c r="N7600" s="56"/>
      <c r="O7600" s="56">
        <f t="shared" si="581"/>
        <v>12</v>
      </c>
      <c r="P7600" s="56">
        <f t="shared" si="582"/>
        <v>22</v>
      </c>
      <c r="Q7600" s="2" t="str">
        <f t="shared" si="583"/>
        <v>&lt;a href="set03\tsr\tsr_october_26,_1916_-_august_3,_1922\miscellaneous\anderson,_arnold_home_from_hospital_december_22,_1921_p4_tsr.pdf"&gt;Home from Hospital&lt;/a&gt;</v>
      </c>
    </row>
    <row r="7601" spans="1:17" x14ac:dyDescent="0.25">
      <c r="A7601" s="2">
        <v>1466</v>
      </c>
      <c r="B7601" s="4" t="s">
        <v>691</v>
      </c>
      <c r="C7601" s="4" t="s">
        <v>693</v>
      </c>
      <c r="D7601" s="52">
        <v>8027</v>
      </c>
      <c r="E7601" s="5" t="s">
        <v>13630</v>
      </c>
      <c r="F7601" s="5">
        <v>1</v>
      </c>
      <c r="G7601" s="5">
        <v>32</v>
      </c>
      <c r="H7601" s="5">
        <v>6484</v>
      </c>
      <c r="I7601" t="s">
        <v>30720</v>
      </c>
      <c r="J7601" s="46" t="s">
        <v>33120</v>
      </c>
      <c r="K7601" s="56"/>
      <c r="L7601" s="56"/>
      <c r="M7601" s="56">
        <f t="shared" si="580"/>
        <v>1921</v>
      </c>
      <c r="N7601" s="56"/>
      <c r="O7601" s="56">
        <f t="shared" si="581"/>
        <v>12</v>
      </c>
      <c r="P7601" s="56">
        <f t="shared" si="582"/>
        <v>22</v>
      </c>
      <c r="Q7601" s="2" t="str">
        <f t="shared" si="583"/>
        <v>&lt;a href="set03\tsr\tsr_october_26,_1916_-_august_3,_1922\miscellaneous\davidson,_harold_royal_purple_order_ioof_december_22,_1921_p1_tsr.pdf"&gt;Royal Purple Order IOOF&lt;/a&gt;</v>
      </c>
    </row>
    <row r="7602" spans="1:17" x14ac:dyDescent="0.25">
      <c r="A7602" s="2">
        <v>1775</v>
      </c>
      <c r="B7602" s="4" t="s">
        <v>733</v>
      </c>
      <c r="C7602" s="4" t="s">
        <v>693</v>
      </c>
      <c r="D7602" s="52">
        <v>8027</v>
      </c>
      <c r="E7602" s="5" t="s">
        <v>13630</v>
      </c>
      <c r="F7602" s="5">
        <v>1</v>
      </c>
      <c r="G7602" s="5">
        <v>32</v>
      </c>
      <c r="H7602" s="5">
        <v>6519</v>
      </c>
      <c r="I7602" t="s">
        <v>30721</v>
      </c>
      <c r="J7602" s="46" t="s">
        <v>33120</v>
      </c>
      <c r="K7602" s="56"/>
      <c r="L7602" s="56"/>
      <c r="M7602" s="56">
        <f t="shared" si="580"/>
        <v>1921</v>
      </c>
      <c r="N7602" s="56"/>
      <c r="O7602" s="56">
        <f t="shared" si="581"/>
        <v>12</v>
      </c>
      <c r="P7602" s="56">
        <f t="shared" si="582"/>
        <v>22</v>
      </c>
      <c r="Q7602" s="2" t="str">
        <f t="shared" si="583"/>
        <v>&lt;a href="set03\tsr\tsr_october_26,_1916_-_august_3,_1922\miscellaneous\ebentier,_clarence_royal_purple_order_ioof_december_22,_1921_p1_tsr.pdf"&gt;Royal Purple Order IOOF&lt;/a&gt;</v>
      </c>
    </row>
    <row r="7603" spans="1:17" x14ac:dyDescent="0.25">
      <c r="A7603" s="2">
        <v>1887</v>
      </c>
      <c r="B7603" s="4" t="s">
        <v>743</v>
      </c>
      <c r="C7603" s="4" t="s">
        <v>693</v>
      </c>
      <c r="D7603" s="52">
        <v>8027</v>
      </c>
      <c r="E7603" s="5" t="s">
        <v>13630</v>
      </c>
      <c r="F7603" s="5">
        <v>1</v>
      </c>
      <c r="G7603" s="5">
        <v>32</v>
      </c>
      <c r="H7603" s="5">
        <v>6530</v>
      </c>
      <c r="I7603" t="s">
        <v>30722</v>
      </c>
      <c r="J7603" s="46" t="s">
        <v>33120</v>
      </c>
      <c r="K7603" s="56"/>
      <c r="L7603" s="56"/>
      <c r="M7603" s="56">
        <f t="shared" ref="M7603:M7666" si="584">YEAR(D7603)</f>
        <v>1921</v>
      </c>
      <c r="N7603" s="56"/>
      <c r="O7603" s="56">
        <f t="shared" ref="O7603:O7666" si="585">MONTH(D7603)</f>
        <v>12</v>
      </c>
      <c r="P7603" s="56">
        <f t="shared" ref="P7603:P7666" si="586">DAY(D7603)</f>
        <v>22</v>
      </c>
      <c r="Q7603" s="2" t="str">
        <f t="shared" si="583"/>
        <v>&lt;a href="set03\tsr\tsr_october_26,_1916_-_august_3,_1922\miscellaneous\fallen,_c_w_royal_purple_order_ioof_december_22,_1921_p1_tsr.pdf"&gt;Royal Purple Order IOOF&lt;/a&gt;</v>
      </c>
    </row>
    <row r="7604" spans="1:17" x14ac:dyDescent="0.25">
      <c r="A7604" s="2">
        <v>3058</v>
      </c>
      <c r="B7604" s="4" t="s">
        <v>832</v>
      </c>
      <c r="C7604" s="4" t="s">
        <v>693</v>
      </c>
      <c r="D7604" s="52">
        <v>8027</v>
      </c>
      <c r="E7604" s="5" t="s">
        <v>13630</v>
      </c>
      <c r="F7604" s="5">
        <v>1</v>
      </c>
      <c r="G7604" s="5">
        <v>32</v>
      </c>
      <c r="H7604" s="5">
        <v>6595</v>
      </c>
      <c r="I7604" t="s">
        <v>30723</v>
      </c>
      <c r="J7604" s="46" t="s">
        <v>33120</v>
      </c>
      <c r="K7604" s="56"/>
      <c r="L7604" s="56"/>
      <c r="M7604" s="56">
        <f t="shared" si="584"/>
        <v>1921</v>
      </c>
      <c r="N7604" s="56"/>
      <c r="O7604" s="56">
        <f t="shared" si="585"/>
        <v>12</v>
      </c>
      <c r="P7604" s="56">
        <f t="shared" si="586"/>
        <v>22</v>
      </c>
      <c r="Q7604" s="2" t="str">
        <f t="shared" si="583"/>
        <v>&lt;a href="set03\tsr\tsr_october_26,_1916_-_august_3,_1922\miscellaneous\holton,_elmand_royal_purple_order_ioof_december_22,_1921_p1_tsr.pdf"&gt;Royal Purple Order IOOF&lt;/a&gt;</v>
      </c>
    </row>
    <row r="7605" spans="1:17" x14ac:dyDescent="0.25">
      <c r="A7605" s="2">
        <v>3986</v>
      </c>
      <c r="B7605" s="4" t="s">
        <v>860</v>
      </c>
      <c r="C7605" s="4" t="s">
        <v>693</v>
      </c>
      <c r="D7605" s="52">
        <v>8027</v>
      </c>
      <c r="E7605" s="5" t="s">
        <v>13630</v>
      </c>
      <c r="F7605" s="5">
        <v>1</v>
      </c>
      <c r="G7605" s="5">
        <v>32</v>
      </c>
      <c r="H7605" s="5">
        <v>6617</v>
      </c>
      <c r="I7605" t="s">
        <v>30724</v>
      </c>
      <c r="J7605" s="46" t="s">
        <v>33120</v>
      </c>
      <c r="K7605" s="56"/>
      <c r="L7605" s="56"/>
      <c r="M7605" s="56">
        <f t="shared" si="584"/>
        <v>1921</v>
      </c>
      <c r="N7605" s="56"/>
      <c r="O7605" s="56">
        <f t="shared" si="585"/>
        <v>12</v>
      </c>
      <c r="P7605" s="56">
        <f t="shared" si="586"/>
        <v>22</v>
      </c>
      <c r="Q7605" s="2" t="str">
        <f t="shared" si="583"/>
        <v>&lt;a href="set03\tsr\tsr_october_26,_1916_-_august_3,_1922\miscellaneous\johnson,_melvin_royal_purple_order_ioof_december_22,_1921_p1_tsr.pdf"&gt;Royal Purple Order IOOF&lt;/a&gt;</v>
      </c>
    </row>
    <row r="7606" spans="1:17" x14ac:dyDescent="0.25">
      <c r="A7606" s="2">
        <v>8145</v>
      </c>
      <c r="B7606" s="4" t="s">
        <v>1115</v>
      </c>
      <c r="C7606" s="4" t="s">
        <v>693</v>
      </c>
      <c r="D7606" s="52">
        <v>8027</v>
      </c>
      <c r="E7606" s="5" t="s">
        <v>13630</v>
      </c>
      <c r="F7606" s="5">
        <v>1</v>
      </c>
      <c r="G7606" s="5">
        <v>32</v>
      </c>
      <c r="H7606" s="5">
        <v>6807</v>
      </c>
      <c r="I7606" t="s">
        <v>30725</v>
      </c>
      <c r="J7606" s="46" t="s">
        <v>33120</v>
      </c>
      <c r="K7606" s="56"/>
      <c r="L7606" s="56"/>
      <c r="M7606" s="56">
        <f t="shared" si="584"/>
        <v>1921</v>
      </c>
      <c r="N7606" s="56"/>
      <c r="O7606" s="56">
        <f t="shared" si="585"/>
        <v>12</v>
      </c>
      <c r="P7606" s="56">
        <f t="shared" si="586"/>
        <v>22</v>
      </c>
      <c r="Q7606" s="2" t="str">
        <f t="shared" si="583"/>
        <v>&lt;a href="set03\tsr\tsr_october_26,_1916_-_august_3,_1922\miscellaneous\werner,_william_royal_purple_order_ioof_december_22,_1921_p1_tsr.pdf"&gt;Royal Purple Order IOOF&lt;/a&gt;</v>
      </c>
    </row>
    <row r="7607" spans="1:17" x14ac:dyDescent="0.25">
      <c r="A7607" s="2">
        <v>2233</v>
      </c>
      <c r="B7607" s="4" t="s">
        <v>15954</v>
      </c>
      <c r="C7607" s="4" t="s">
        <v>10202</v>
      </c>
      <c r="D7607" s="52">
        <v>8032</v>
      </c>
      <c r="E7607" s="5" t="s">
        <v>13629</v>
      </c>
      <c r="F7607" s="5">
        <v>5</v>
      </c>
      <c r="G7607" s="5">
        <v>23</v>
      </c>
      <c r="H7607" s="5">
        <v>4740</v>
      </c>
      <c r="I7607" t="s">
        <v>29490</v>
      </c>
      <c r="J7607" s="46" t="s">
        <v>33104</v>
      </c>
      <c r="K7607" s="56"/>
      <c r="L7607" s="56"/>
      <c r="M7607" s="56">
        <f t="shared" si="584"/>
        <v>1921</v>
      </c>
      <c r="N7607" s="56"/>
      <c r="O7607" s="56">
        <f t="shared" si="585"/>
        <v>12</v>
      </c>
      <c r="P7607" s="56">
        <f t="shared" si="586"/>
        <v>27</v>
      </c>
      <c r="Q7607" s="2" t="str">
        <f t="shared" si="583"/>
        <v>&lt;a href="set04\he_august 10, 1920 - july 31, 1923\miscellaneous\greenfield_twp_news_december_27,_1921_p5_he.pdf"&gt;News&lt;/a&gt;</v>
      </c>
    </row>
    <row r="7608" spans="1:17" x14ac:dyDescent="0.25">
      <c r="A7608" s="2">
        <v>3962</v>
      </c>
      <c r="B7608" s="4" t="s">
        <v>858</v>
      </c>
      <c r="C7608" s="4" t="s">
        <v>10610</v>
      </c>
      <c r="D7608" s="52">
        <v>8032</v>
      </c>
      <c r="E7608" s="5" t="s">
        <v>13629</v>
      </c>
      <c r="F7608" s="5">
        <v>5</v>
      </c>
      <c r="G7608" s="5">
        <v>23</v>
      </c>
      <c r="H7608" s="5">
        <v>4795</v>
      </c>
      <c r="I7608" t="s">
        <v>29491</v>
      </c>
      <c r="J7608" s="46" t="s">
        <v>33104</v>
      </c>
      <c r="K7608" s="56"/>
      <c r="L7608" s="56"/>
      <c r="M7608" s="56">
        <f t="shared" si="584"/>
        <v>1921</v>
      </c>
      <c r="N7608" s="56"/>
      <c r="O7608" s="56">
        <f t="shared" si="585"/>
        <v>12</v>
      </c>
      <c r="P7608" s="56">
        <f t="shared" si="586"/>
        <v>27</v>
      </c>
      <c r="Q7608" s="2" t="str">
        <f t="shared" si="583"/>
        <v>&lt;a href="set04\he_august 10, 1920 - july 31, 1923\miscellaneous\johnson,_ernest_scarlet_fever_december_27,_1921_p5_he.pdf"&gt;Scarlet Fever&lt;/a&gt;</v>
      </c>
    </row>
    <row r="7609" spans="1:17" x14ac:dyDescent="0.25">
      <c r="A7609" s="2">
        <v>4464</v>
      </c>
      <c r="B7609" s="4" t="s">
        <v>15978</v>
      </c>
      <c r="C7609" s="4" t="s">
        <v>15979</v>
      </c>
      <c r="D7609" s="52">
        <v>8032</v>
      </c>
      <c r="E7609" s="5" t="s">
        <v>13629</v>
      </c>
      <c r="F7609" s="5">
        <v>5</v>
      </c>
      <c r="G7609" s="5">
        <v>23</v>
      </c>
      <c r="H7609" s="5">
        <v>4853</v>
      </c>
      <c r="I7609" t="s">
        <v>29492</v>
      </c>
      <c r="J7609" s="46" t="s">
        <v>33104</v>
      </c>
      <c r="K7609" s="56"/>
      <c r="L7609" s="56"/>
      <c r="M7609" s="56">
        <f t="shared" si="584"/>
        <v>1921</v>
      </c>
      <c r="N7609" s="56"/>
      <c r="O7609" s="56">
        <f t="shared" si="585"/>
        <v>12</v>
      </c>
      <c r="P7609" s="56">
        <f t="shared" si="586"/>
        <v>27</v>
      </c>
      <c r="Q7609" s="2" t="str">
        <f t="shared" si="583"/>
        <v>&lt;a href="set04\he_august 10, 1920 - july 31, 1923\miscellaneous\kittelson,_emil_hits_buggy_december_27,_1921_p5_he.pdf"&gt;Hits buggy&lt;/a&gt;</v>
      </c>
    </row>
    <row r="7610" spans="1:17" x14ac:dyDescent="0.25">
      <c r="A7610" s="2">
        <v>5095</v>
      </c>
      <c r="B7610" s="4" t="s">
        <v>15998</v>
      </c>
      <c r="C7610" s="4" t="s">
        <v>102</v>
      </c>
      <c r="D7610" s="52">
        <v>8032</v>
      </c>
      <c r="E7610" s="5" t="s">
        <v>13629</v>
      </c>
      <c r="F7610" s="5">
        <v>5</v>
      </c>
      <c r="G7610" s="5">
        <v>23</v>
      </c>
      <c r="H7610" s="5">
        <v>4882</v>
      </c>
      <c r="I7610" t="s">
        <v>29493</v>
      </c>
      <c r="J7610" s="46" t="s">
        <v>33104</v>
      </c>
      <c r="K7610" s="56"/>
      <c r="L7610" s="56"/>
      <c r="M7610" s="56">
        <f t="shared" si="584"/>
        <v>1921</v>
      </c>
      <c r="N7610" s="56"/>
      <c r="O7610" s="56">
        <f t="shared" si="585"/>
        <v>12</v>
      </c>
      <c r="P7610" s="56">
        <f t="shared" si="586"/>
        <v>27</v>
      </c>
      <c r="Q7610" s="2" t="str">
        <f t="shared" si="583"/>
        <v>&lt;a href="set04\he_august 10, 1920 - july 31, 1923\miscellaneous\medley,_george_narrow_escape_december_27,_1921_p5_he.pdf"&gt;Narrow Escape&lt;/a&gt;</v>
      </c>
    </row>
    <row r="7611" spans="1:17" x14ac:dyDescent="0.25">
      <c r="A7611" s="2">
        <v>7995</v>
      </c>
      <c r="B7611" s="4" t="s">
        <v>13195</v>
      </c>
      <c r="C7611" s="4" t="s">
        <v>1607</v>
      </c>
      <c r="D7611" s="52">
        <v>8032</v>
      </c>
      <c r="E7611" s="5" t="s">
        <v>13629</v>
      </c>
      <c r="F7611" s="5">
        <v>5</v>
      </c>
      <c r="G7611" s="5">
        <v>23</v>
      </c>
      <c r="H7611" s="5">
        <v>5045</v>
      </c>
      <c r="I7611" s="99" t="s">
        <v>29494</v>
      </c>
      <c r="J7611" s="46" t="s">
        <v>33104</v>
      </c>
      <c r="K7611" s="56"/>
      <c r="L7611" s="56"/>
      <c r="M7611" s="56">
        <f t="shared" si="584"/>
        <v>1921</v>
      </c>
      <c r="N7611" s="56"/>
      <c r="O7611" s="56">
        <f t="shared" si="585"/>
        <v>12</v>
      </c>
      <c r="P7611" s="56">
        <f t="shared" si="586"/>
        <v>27</v>
      </c>
      <c r="Q7611" s="2" t="str">
        <f t="shared" si="583"/>
        <v>&lt;a href="set04\he_august 10, 1920 - july 31, 1923\miscellaneous\walum_notes_december_27,_1921_p5_he.pdf"&gt;Notes&lt;/a&gt;</v>
      </c>
    </row>
    <row r="7612" spans="1:17" x14ac:dyDescent="0.25">
      <c r="A7612" s="2">
        <v>6347</v>
      </c>
      <c r="B7612" s="4" t="s">
        <v>1015</v>
      </c>
      <c r="C7612" s="4" t="s">
        <v>1016</v>
      </c>
      <c r="D7612" s="52">
        <v>8034</v>
      </c>
      <c r="E7612" s="5" t="s">
        <v>13630</v>
      </c>
      <c r="F7612" s="5">
        <v>1</v>
      </c>
      <c r="G7612" s="5">
        <v>32</v>
      </c>
      <c r="H7612" s="5">
        <v>6739</v>
      </c>
      <c r="I7612" t="s">
        <v>30726</v>
      </c>
      <c r="J7612" s="46" t="s">
        <v>33120</v>
      </c>
      <c r="K7612" s="56"/>
      <c r="L7612" s="56"/>
      <c r="M7612" s="56">
        <f t="shared" si="584"/>
        <v>1921</v>
      </c>
      <c r="N7612" s="56"/>
      <c r="O7612" s="56">
        <f t="shared" si="585"/>
        <v>12</v>
      </c>
      <c r="P7612" s="56">
        <f t="shared" si="586"/>
        <v>29</v>
      </c>
      <c r="Q7612" s="2" t="str">
        <f t="shared" si="583"/>
        <v>&lt;a href="set03\tsr\tsr_october_26,_1916_-_august_3,_1922\miscellaneous\runyon,_c_l_eye_improving_december_29,_1921_p1_tsr.pdf"&gt;Eye improving&lt;/a&gt;</v>
      </c>
    </row>
    <row r="7613" spans="1:17" x14ac:dyDescent="0.25">
      <c r="A7613" s="2">
        <v>43</v>
      </c>
      <c r="B7613" s="4" t="s">
        <v>573</v>
      </c>
      <c r="C7613" s="4" t="s">
        <v>581</v>
      </c>
      <c r="D7613" s="52">
        <v>8042</v>
      </c>
      <c r="E7613" s="5" t="s">
        <v>13630</v>
      </c>
      <c r="F7613" s="5">
        <v>1</v>
      </c>
      <c r="G7613" s="5">
        <v>32</v>
      </c>
      <c r="H7613" s="5">
        <v>6391</v>
      </c>
      <c r="I7613" t="s">
        <v>30727</v>
      </c>
      <c r="J7613" s="46" t="s">
        <v>33120</v>
      </c>
      <c r="K7613" s="56"/>
      <c r="L7613" s="56"/>
      <c r="M7613" s="56">
        <f t="shared" si="584"/>
        <v>1922</v>
      </c>
      <c r="N7613" s="56"/>
      <c r="O7613" s="56">
        <f t="shared" si="585"/>
        <v>1</v>
      </c>
      <c r="P7613" s="56">
        <f t="shared" si="586"/>
        <v>6</v>
      </c>
      <c r="Q7613" s="2" t="str">
        <f t="shared" si="583"/>
        <v>&lt;a href="set03\tsr\tsr_october_26,_1916_-_august_3,_1922\miscellaneous\adams,_w_a_district_deputy_ioof_january_6,_1922_p1_tsr.pdf"&gt;District Deputy IOOF&lt;/a&gt;</v>
      </c>
    </row>
    <row r="7614" spans="1:17" x14ac:dyDescent="0.25">
      <c r="A7614" s="2">
        <v>1697</v>
      </c>
      <c r="B7614" s="4" t="s">
        <v>720</v>
      </c>
      <c r="C7614" s="4" t="s">
        <v>724</v>
      </c>
      <c r="D7614" s="52">
        <v>8042</v>
      </c>
      <c r="E7614" s="5" t="s">
        <v>13630</v>
      </c>
      <c r="F7614" s="5">
        <v>1</v>
      </c>
      <c r="G7614" s="5">
        <v>32</v>
      </c>
      <c r="H7614" s="5">
        <v>6511</v>
      </c>
      <c r="I7614" t="s">
        <v>30728</v>
      </c>
      <c r="J7614" s="46" t="s">
        <v>33120</v>
      </c>
      <c r="K7614" s="56"/>
      <c r="L7614" s="56"/>
      <c r="M7614" s="56">
        <f t="shared" si="584"/>
        <v>1922</v>
      </c>
      <c r="N7614" s="56"/>
      <c r="O7614" s="56">
        <f t="shared" si="585"/>
        <v>1</v>
      </c>
      <c r="P7614" s="56">
        <f t="shared" si="586"/>
        <v>6</v>
      </c>
      <c r="Q7614" s="2" t="str">
        <f t="shared" si="583"/>
        <v>&lt;a href="set03\tsr\tsr_october_26,_1916_-_august_3,_1922\miscellaneous\duncker,_john_talented_violinist_january_6,_1922_p1_tsr.pdf"&gt;Talented Violinist&lt;/a&gt;</v>
      </c>
    </row>
    <row r="7615" spans="1:17" x14ac:dyDescent="0.25">
      <c r="A7615" s="2">
        <v>126</v>
      </c>
      <c r="B7615" s="4" t="s">
        <v>606</v>
      </c>
      <c r="C7615" s="4" t="s">
        <v>608</v>
      </c>
      <c r="D7615" s="52">
        <v>8048</v>
      </c>
      <c r="E7615" s="5" t="s">
        <v>13630</v>
      </c>
      <c r="F7615" s="5">
        <v>1</v>
      </c>
      <c r="G7615" s="5">
        <v>32</v>
      </c>
      <c r="H7615" s="5">
        <v>6423</v>
      </c>
      <c r="I7615" t="s">
        <v>30729</v>
      </c>
      <c r="J7615" s="46" t="s">
        <v>33120</v>
      </c>
      <c r="K7615" s="56"/>
      <c r="L7615" s="56"/>
      <c r="M7615" s="56">
        <f t="shared" si="584"/>
        <v>1922</v>
      </c>
      <c r="N7615" s="56"/>
      <c r="O7615" s="56">
        <f t="shared" si="585"/>
        <v>1</v>
      </c>
      <c r="P7615" s="56">
        <f t="shared" si="586"/>
        <v>12</v>
      </c>
      <c r="Q7615" s="2" t="str">
        <f t="shared" si="583"/>
        <v>&lt;a href="set03\tsr\tsr_october_26,_1916_-_august_3,_1922\miscellaneous\american_legion_organized_in_sutton_january_12,_1922_p1_tsr.pdf"&gt;Organized in Sutton&lt;/a&gt;</v>
      </c>
    </row>
    <row r="7616" spans="1:17" x14ac:dyDescent="0.25">
      <c r="A7616" s="2">
        <v>436</v>
      </c>
      <c r="B7616" s="4" t="s">
        <v>362</v>
      </c>
      <c r="C7616" s="4" t="s">
        <v>625</v>
      </c>
      <c r="D7616" s="52">
        <v>8048</v>
      </c>
      <c r="E7616" s="5" t="s">
        <v>13630</v>
      </c>
      <c r="F7616" s="5">
        <v>1</v>
      </c>
      <c r="G7616" s="5">
        <v>32</v>
      </c>
      <c r="H7616" s="5">
        <v>6438</v>
      </c>
      <c r="I7616" t="s">
        <v>30730</v>
      </c>
      <c r="J7616" s="46" t="s">
        <v>33120</v>
      </c>
      <c r="K7616" s="56"/>
      <c r="L7616" s="56"/>
      <c r="M7616" s="56">
        <f t="shared" si="584"/>
        <v>1922</v>
      </c>
      <c r="N7616" s="56"/>
      <c r="O7616" s="56">
        <f t="shared" si="585"/>
        <v>1</v>
      </c>
      <c r="P7616" s="56">
        <f t="shared" si="586"/>
        <v>12</v>
      </c>
      <c r="Q7616" s="2" t="str">
        <f t="shared" si="583"/>
        <v>&lt;a href="set03\tsr\tsr_october_26,_1916_-_august_3,_1922\miscellaneous\bergstad,_knut_order_hearing_petition_for_sale_of_land_january_12,_1922_p1_tsr.pdf"&gt;Order Hearing Petition for Sale of Land&lt;/a&gt;</v>
      </c>
    </row>
    <row r="7617" spans="1:17" x14ac:dyDescent="0.25">
      <c r="A7617" s="2">
        <v>1696</v>
      </c>
      <c r="B7617" s="4" t="s">
        <v>720</v>
      </c>
      <c r="C7617" s="4" t="s">
        <v>723</v>
      </c>
      <c r="D7617" s="52">
        <v>8048</v>
      </c>
      <c r="E7617" s="5" t="s">
        <v>13630</v>
      </c>
      <c r="F7617" s="5">
        <v>1</v>
      </c>
      <c r="G7617" s="5">
        <v>32</v>
      </c>
      <c r="H7617" s="5">
        <v>6510</v>
      </c>
      <c r="I7617" t="s">
        <v>30731</v>
      </c>
      <c r="J7617" s="46" t="s">
        <v>33120</v>
      </c>
      <c r="K7617" s="56"/>
      <c r="L7617" s="56"/>
      <c r="M7617" s="56">
        <f t="shared" si="584"/>
        <v>1922</v>
      </c>
      <c r="N7617" s="56"/>
      <c r="O7617" s="56">
        <f t="shared" si="585"/>
        <v>1</v>
      </c>
      <c r="P7617" s="56">
        <f t="shared" si="586"/>
        <v>12</v>
      </c>
      <c r="Q7617" s="2" t="str">
        <f t="shared" si="583"/>
        <v>&lt;a href="set03\tsr\tsr_october_26,_1916_-_august_3,_1922\miscellaneous\duncker,_john_talented_artist_january_12,_1922_p1_tsr.pdf"&gt;Talented Artist&lt;/a&gt;</v>
      </c>
    </row>
    <row r="7618" spans="1:17" x14ac:dyDescent="0.25">
      <c r="A7618" s="2">
        <v>8255</v>
      </c>
      <c r="B7618" s="4" t="s">
        <v>1131</v>
      </c>
      <c r="C7618" s="4" t="s">
        <v>1130</v>
      </c>
      <c r="D7618" s="52">
        <v>8055</v>
      </c>
      <c r="E7618" s="5" t="s">
        <v>13630</v>
      </c>
      <c r="F7618" s="5">
        <v>1</v>
      </c>
      <c r="G7618" s="5">
        <v>32</v>
      </c>
      <c r="H7618" s="5">
        <v>6820</v>
      </c>
      <c r="I7618" t="s">
        <v>30732</v>
      </c>
      <c r="J7618" s="46" t="s">
        <v>33120</v>
      </c>
      <c r="K7618" s="56"/>
      <c r="L7618" s="56"/>
      <c r="M7618" s="56">
        <f t="shared" si="584"/>
        <v>1922</v>
      </c>
      <c r="N7618" s="56"/>
      <c r="O7618" s="56">
        <f t="shared" si="585"/>
        <v>1</v>
      </c>
      <c r="P7618" s="56">
        <f t="shared" si="586"/>
        <v>19</v>
      </c>
      <c r="Q7618" s="2" t="str">
        <f t="shared" ref="Q7618:Q7681" si="587">"&lt;a href="&amp;""""&amp;J7618&amp;"\"&amp;I7618&amp;"""&gt;"&amp;C7618&amp;"&lt;/a&gt;"</f>
        <v>&lt;a href="set03\tsr\tsr_october_26,_1916_-_august_3,_1922\miscellaneous\williams,_ted_wife_to_fargo_for_another_operation_january_19,_1922_p1_tsr.pdf"&gt;To Fargo for another operation&lt;/a&gt;</v>
      </c>
    </row>
    <row r="7619" spans="1:17" x14ac:dyDescent="0.25">
      <c r="A7619" s="2">
        <v>1693</v>
      </c>
      <c r="B7619" s="4" t="s">
        <v>718</v>
      </c>
      <c r="C7619" s="4" t="s">
        <v>719</v>
      </c>
      <c r="D7619" s="52">
        <v>8062</v>
      </c>
      <c r="E7619" s="5" t="s">
        <v>13630</v>
      </c>
      <c r="F7619" s="5">
        <v>1</v>
      </c>
      <c r="G7619" s="5">
        <v>32</v>
      </c>
      <c r="H7619" s="5">
        <v>6507</v>
      </c>
      <c r="I7619" t="s">
        <v>30733</v>
      </c>
      <c r="J7619" s="46" t="s">
        <v>33120</v>
      </c>
      <c r="K7619" s="56"/>
      <c r="L7619" s="56"/>
      <c r="M7619" s="56">
        <f t="shared" si="584"/>
        <v>1922</v>
      </c>
      <c r="N7619" s="56"/>
      <c r="O7619" s="56">
        <f t="shared" si="585"/>
        <v>1</v>
      </c>
      <c r="P7619" s="56">
        <f t="shared" si="586"/>
        <v>26</v>
      </c>
      <c r="Q7619" s="2" t="str">
        <f t="shared" si="587"/>
        <v>&lt;a href="set03\tsr\tsr_october_26,_1916_-_august_3,_1922\miscellaneous\duncker,_j_h_american_legion_emblem_january_26,_1922_p1_tsr.pdf"&gt;American Legion Emblem&lt;/a&gt;</v>
      </c>
    </row>
    <row r="7620" spans="1:17" x14ac:dyDescent="0.25">
      <c r="A7620" s="2">
        <v>2536</v>
      </c>
      <c r="B7620" s="4" t="s">
        <v>775</v>
      </c>
      <c r="C7620" s="4" t="s">
        <v>777</v>
      </c>
      <c r="D7620" s="52">
        <v>8062</v>
      </c>
      <c r="E7620" s="5" t="s">
        <v>13630</v>
      </c>
      <c r="F7620" s="5">
        <v>1</v>
      </c>
      <c r="G7620" s="5">
        <v>32</v>
      </c>
      <c r="H7620" s="5">
        <v>6555</v>
      </c>
      <c r="I7620" t="s">
        <v>30734</v>
      </c>
      <c r="J7620" s="46" t="s">
        <v>33120</v>
      </c>
      <c r="K7620" s="56"/>
      <c r="L7620" s="56"/>
      <c r="M7620" s="56">
        <f t="shared" si="584"/>
        <v>1922</v>
      </c>
      <c r="N7620" s="56"/>
      <c r="O7620" s="56">
        <f t="shared" si="585"/>
        <v>1</v>
      </c>
      <c r="P7620" s="56">
        <f t="shared" si="586"/>
        <v>26</v>
      </c>
      <c r="Q7620" s="2" t="str">
        <f t="shared" si="587"/>
        <v>&lt;a href="set03\tsr\tsr_october_26,_1916_-_august_3,_1922\miscellaneous\hafner,_l_g_to_st_paul_for_knee_january_26,_1922_p1_tsr.pdf"&gt;to St. Paul for knee&lt;/a&gt;</v>
      </c>
    </row>
    <row r="7621" spans="1:17" x14ac:dyDescent="0.25">
      <c r="A7621" s="2">
        <v>6355</v>
      </c>
      <c r="B7621" s="4" t="s">
        <v>1024</v>
      </c>
      <c r="C7621" s="4" t="s">
        <v>1025</v>
      </c>
      <c r="D7621" s="52">
        <v>8069</v>
      </c>
      <c r="E7621" s="5" t="s">
        <v>13630</v>
      </c>
      <c r="F7621" s="5">
        <v>1</v>
      </c>
      <c r="G7621" s="5">
        <v>32</v>
      </c>
      <c r="H7621" s="5">
        <v>6745</v>
      </c>
      <c r="I7621" t="s">
        <v>30735</v>
      </c>
      <c r="J7621" s="46" t="s">
        <v>33120</v>
      </c>
      <c r="K7621" s="56"/>
      <c r="L7621" s="56"/>
      <c r="M7621" s="56">
        <f t="shared" si="584"/>
        <v>1922</v>
      </c>
      <c r="N7621" s="56"/>
      <c r="O7621" s="56">
        <f t="shared" si="585"/>
        <v>2</v>
      </c>
      <c r="P7621" s="56">
        <f t="shared" si="586"/>
        <v>2</v>
      </c>
      <c r="Q7621" s="2" t="str">
        <f t="shared" si="587"/>
        <v>&lt;a href="set03\tsr\tsr_october_26,_1916_-_august_3,_1922\miscellaneous\russell,_mrs._lawrence_to_fargo_operation_february_2,_1922_p1_tsr.pdf"&gt;To Fargo operation&lt;/a&gt;</v>
      </c>
    </row>
    <row r="7622" spans="1:17" x14ac:dyDescent="0.25">
      <c r="A7622" s="2">
        <v>437</v>
      </c>
      <c r="B7622" s="4" t="s">
        <v>362</v>
      </c>
      <c r="C7622" s="4" t="s">
        <v>626</v>
      </c>
      <c r="D7622" s="52">
        <v>8076</v>
      </c>
      <c r="E7622" s="5" t="s">
        <v>13630</v>
      </c>
      <c r="F7622" s="5">
        <v>1</v>
      </c>
      <c r="G7622" s="5">
        <v>32</v>
      </c>
      <c r="H7622" s="5">
        <v>6439</v>
      </c>
      <c r="I7622" t="s">
        <v>30736</v>
      </c>
      <c r="J7622" s="46" t="s">
        <v>33120</v>
      </c>
      <c r="K7622" s="56"/>
      <c r="L7622" s="56"/>
      <c r="M7622" s="56">
        <f t="shared" si="584"/>
        <v>1922</v>
      </c>
      <c r="N7622" s="56"/>
      <c r="O7622" s="56">
        <f t="shared" si="585"/>
        <v>2</v>
      </c>
      <c r="P7622" s="56">
        <f t="shared" si="586"/>
        <v>9</v>
      </c>
      <c r="Q7622" s="2" t="str">
        <f t="shared" si="587"/>
        <v>&lt;a href="set03\tsr\tsr_october_26,_1916_-_august_3,_1922\miscellaneous\bergstad,_knut_sale_of_land_february_9,_1922_p1_tsr.pdf"&gt;Sale of Land&lt;/a&gt;</v>
      </c>
    </row>
    <row r="7623" spans="1:17" x14ac:dyDescent="0.25">
      <c r="A7623" s="2">
        <v>2537</v>
      </c>
      <c r="B7623" s="4" t="s">
        <v>778</v>
      </c>
      <c r="C7623" s="4" t="s">
        <v>779</v>
      </c>
      <c r="D7623" s="52">
        <v>8076</v>
      </c>
      <c r="E7623" s="5" t="s">
        <v>13630</v>
      </c>
      <c r="F7623" s="5">
        <v>1</v>
      </c>
      <c r="G7623" s="5">
        <v>32</v>
      </c>
      <c r="H7623" s="5">
        <v>6556</v>
      </c>
      <c r="I7623" t="s">
        <v>30737</v>
      </c>
      <c r="J7623" s="46" t="s">
        <v>33120</v>
      </c>
      <c r="K7623" s="56"/>
      <c r="L7623" s="56"/>
      <c r="M7623" s="56">
        <f t="shared" si="584"/>
        <v>1922</v>
      </c>
      <c r="N7623" s="56"/>
      <c r="O7623" s="56">
        <f t="shared" si="585"/>
        <v>2</v>
      </c>
      <c r="P7623" s="56">
        <f t="shared" si="586"/>
        <v>9</v>
      </c>
      <c r="Q7623" s="2" t="str">
        <f t="shared" si="587"/>
        <v>&lt;a href="set03\tsr\tsr_october_26,_1916_-_august_3,_1922\miscellaneous\hafner,_louis_home_from_st._paul_for_knee_february_9,_1922_p1_tsr.pdf"&gt;Home from St. Paul for knee&lt;/a&gt;</v>
      </c>
    </row>
    <row r="7624" spans="1:17" x14ac:dyDescent="0.25">
      <c r="A7624" s="2">
        <v>4507</v>
      </c>
      <c r="B7624" s="4" t="s">
        <v>889</v>
      </c>
      <c r="C7624" s="4" t="s">
        <v>890</v>
      </c>
      <c r="D7624" s="52">
        <v>8083</v>
      </c>
      <c r="E7624" s="5" t="s">
        <v>13630</v>
      </c>
      <c r="F7624" s="5">
        <v>1</v>
      </c>
      <c r="G7624" s="5">
        <v>32</v>
      </c>
      <c r="H7624" s="5">
        <v>6640</v>
      </c>
      <c r="I7624" t="s">
        <v>30738</v>
      </c>
      <c r="J7624" s="46" t="s">
        <v>33120</v>
      </c>
      <c r="K7624" s="56"/>
      <c r="L7624" s="56"/>
      <c r="M7624" s="56">
        <f t="shared" si="584"/>
        <v>1922</v>
      </c>
      <c r="N7624" s="56"/>
      <c r="O7624" s="56">
        <f t="shared" si="585"/>
        <v>2</v>
      </c>
      <c r="P7624" s="56">
        <f t="shared" si="586"/>
        <v>16</v>
      </c>
      <c r="Q7624" s="2" t="str">
        <f t="shared" si="587"/>
        <v>&lt;a href="set03\tsr\tsr_october_26,_1916_-_august_3,_1922\miscellaneous\kladis,_sam_singer_and_adept_musician_february_16,_1922_p1_tsr.pdf"&gt;Singer and adept musician&lt;/a&gt;</v>
      </c>
    </row>
    <row r="7625" spans="1:17" x14ac:dyDescent="0.25">
      <c r="A7625" s="2">
        <v>125</v>
      </c>
      <c r="B7625" s="4" t="s">
        <v>606</v>
      </c>
      <c r="C7625" s="4" t="s">
        <v>607</v>
      </c>
      <c r="D7625" s="52">
        <v>8090</v>
      </c>
      <c r="E7625" s="5" t="s">
        <v>13630</v>
      </c>
      <c r="F7625" s="5">
        <v>1</v>
      </c>
      <c r="G7625" s="5">
        <v>32</v>
      </c>
      <c r="H7625" s="5">
        <v>6422</v>
      </c>
      <c r="I7625" t="s">
        <v>30739</v>
      </c>
      <c r="J7625" s="46" t="s">
        <v>33120</v>
      </c>
      <c r="K7625" s="56"/>
      <c r="L7625" s="56"/>
      <c r="M7625" s="56">
        <f t="shared" si="584"/>
        <v>1922</v>
      </c>
      <c r="N7625" s="56"/>
      <c r="O7625" s="56">
        <f t="shared" si="585"/>
        <v>2</v>
      </c>
      <c r="P7625" s="56">
        <f t="shared" si="586"/>
        <v>23</v>
      </c>
      <c r="Q7625" s="2" t="str">
        <f t="shared" si="587"/>
        <v>&lt;a href="set03\tsr\tsr_october_26,_1916_-_august_3,_1922\miscellaneous\american_legion_masquerade_dance_february_23,_1922_p1_tsr.pdf"&gt;Masquerade Dance&lt;/a&gt;</v>
      </c>
    </row>
    <row r="7626" spans="1:17" x14ac:dyDescent="0.25">
      <c r="A7626" s="2">
        <v>1470</v>
      </c>
      <c r="B7626" s="4" t="s">
        <v>691</v>
      </c>
      <c r="C7626" s="4" t="s">
        <v>696</v>
      </c>
      <c r="D7626" s="52">
        <v>8090</v>
      </c>
      <c r="E7626" s="5" t="s">
        <v>13630</v>
      </c>
      <c r="F7626" s="5">
        <v>1</v>
      </c>
      <c r="G7626" s="5">
        <v>32</v>
      </c>
      <c r="H7626" s="5">
        <v>6485</v>
      </c>
      <c r="I7626" t="s">
        <v>30740</v>
      </c>
      <c r="J7626" s="46" t="s">
        <v>33120</v>
      </c>
      <c r="K7626" s="56"/>
      <c r="L7626" s="56"/>
      <c r="M7626" s="56">
        <f t="shared" si="584"/>
        <v>1922</v>
      </c>
      <c r="N7626" s="56"/>
      <c r="O7626" s="56">
        <f t="shared" si="585"/>
        <v>2</v>
      </c>
      <c r="P7626" s="56">
        <f t="shared" si="586"/>
        <v>23</v>
      </c>
      <c r="Q7626" s="2" t="str">
        <f t="shared" si="587"/>
        <v>&lt;a href="set03\tsr\tsr_october_26,_1916_-_august_3,_1922\miscellaneous\davidson,_harold_wins_best_masquerade_costume_february_23,_1922_p1_tsr.pdf"&gt;Wins Best Masquerade Costume&lt;/a&gt;</v>
      </c>
    </row>
    <row r="7627" spans="1:17" x14ac:dyDescent="0.25">
      <c r="A7627" s="2">
        <v>1694</v>
      </c>
      <c r="B7627" s="4" t="s">
        <v>720</v>
      </c>
      <c r="C7627" s="4" t="s">
        <v>721</v>
      </c>
      <c r="D7627" s="52">
        <v>8090</v>
      </c>
      <c r="E7627" s="5" t="s">
        <v>13630</v>
      </c>
      <c r="F7627" s="5">
        <v>1</v>
      </c>
      <c r="G7627" s="5">
        <v>32</v>
      </c>
      <c r="H7627" s="5">
        <v>6508</v>
      </c>
      <c r="I7627" t="s">
        <v>30741</v>
      </c>
      <c r="J7627" s="46" t="s">
        <v>33120</v>
      </c>
      <c r="K7627" s="56"/>
      <c r="L7627" s="56"/>
      <c r="M7627" s="56">
        <f t="shared" si="584"/>
        <v>1922</v>
      </c>
      <c r="N7627" s="56"/>
      <c r="O7627" s="56">
        <f t="shared" si="585"/>
        <v>2</v>
      </c>
      <c r="P7627" s="56">
        <f t="shared" si="586"/>
        <v>23</v>
      </c>
      <c r="Q7627" s="2" t="str">
        <f t="shared" si="587"/>
        <v>&lt;a href="set03\tsr\tsr_october_26,_1916_-_august_3,_1922\miscellaneous\duncker,_john_artwork_in_hall_for_masquerade_ball_february_23,_1922_p1_tsr.pdf"&gt;Artwork in Hall for Masquerade Ball&lt;/a&gt;</v>
      </c>
    </row>
    <row r="7628" spans="1:17" x14ac:dyDescent="0.25">
      <c r="A7628" s="2">
        <v>1777</v>
      </c>
      <c r="B7628" s="4" t="s">
        <v>733</v>
      </c>
      <c r="C7628" s="4" t="s">
        <v>736</v>
      </c>
      <c r="D7628" s="52">
        <v>8090</v>
      </c>
      <c r="E7628" s="5" t="s">
        <v>13630</v>
      </c>
      <c r="F7628" s="5">
        <v>1</v>
      </c>
      <c r="G7628" s="5">
        <v>32</v>
      </c>
      <c r="H7628" s="5">
        <v>6521</v>
      </c>
      <c r="I7628" t="s">
        <v>30742</v>
      </c>
      <c r="J7628" s="46" t="s">
        <v>33120</v>
      </c>
      <c r="K7628" s="56"/>
      <c r="L7628" s="56"/>
      <c r="M7628" s="56">
        <f t="shared" si="584"/>
        <v>1922</v>
      </c>
      <c r="N7628" s="56"/>
      <c r="O7628" s="56">
        <f t="shared" si="585"/>
        <v>2</v>
      </c>
      <c r="P7628" s="56">
        <f t="shared" si="586"/>
        <v>23</v>
      </c>
      <c r="Q7628" s="2" t="str">
        <f t="shared" si="587"/>
        <v>&lt;a href="set03\tsr\tsr_october_26,_1916_-_august_3,_1922\miscellaneous\ebentier,_clarence_wins_2nd_masquerade_costume_february_23,_1922_p1_tsr.pdf"&gt;Wins 2nd Place Costume&lt;/a&gt;</v>
      </c>
    </row>
    <row r="7629" spans="1:17" x14ac:dyDescent="0.25">
      <c r="A7629" s="2">
        <v>5014</v>
      </c>
      <c r="B7629" s="4" t="s">
        <v>932</v>
      </c>
      <c r="C7629" s="4" t="s">
        <v>933</v>
      </c>
      <c r="D7629" s="52">
        <v>8090</v>
      </c>
      <c r="E7629" s="5" t="s">
        <v>13630</v>
      </c>
      <c r="F7629" s="5">
        <v>1</v>
      </c>
      <c r="G7629" s="5">
        <v>32</v>
      </c>
      <c r="H7629" s="5">
        <v>6675</v>
      </c>
      <c r="I7629" t="s">
        <v>30743</v>
      </c>
      <c r="J7629" s="46" t="s">
        <v>33120</v>
      </c>
      <c r="K7629" s="56"/>
      <c r="L7629" s="56"/>
      <c r="M7629" s="56">
        <f t="shared" si="584"/>
        <v>1922</v>
      </c>
      <c r="N7629" s="56"/>
      <c r="O7629" s="56">
        <f t="shared" si="585"/>
        <v>2</v>
      </c>
      <c r="P7629" s="56">
        <f t="shared" si="586"/>
        <v>23</v>
      </c>
      <c r="Q7629" s="2" t="str">
        <f t="shared" si="587"/>
        <v>&lt;a href="set03\tsr\tsr_october_26,_1916_-_august_3,_1922\miscellaneous\mayer,_iva_wins_1st_masquerade_costume_february_23,_1922_p1_tsr.pdf"&gt;Wins Costume contest&lt;/a&gt;</v>
      </c>
    </row>
    <row r="7630" spans="1:17" x14ac:dyDescent="0.25">
      <c r="A7630" s="2">
        <v>6352</v>
      </c>
      <c r="B7630" s="4" t="s">
        <v>553</v>
      </c>
      <c r="C7630" s="4" t="s">
        <v>1021</v>
      </c>
      <c r="D7630" s="52">
        <v>8090</v>
      </c>
      <c r="E7630" s="5" t="s">
        <v>13630</v>
      </c>
      <c r="F7630" s="5">
        <v>1</v>
      </c>
      <c r="G7630" s="5">
        <v>32</v>
      </c>
      <c r="H7630" s="5">
        <v>6742</v>
      </c>
      <c r="I7630" t="s">
        <v>30744</v>
      </c>
      <c r="J7630" s="46" t="s">
        <v>33120</v>
      </c>
      <c r="K7630" s="56"/>
      <c r="L7630" s="56"/>
      <c r="M7630" s="56">
        <f t="shared" si="584"/>
        <v>1922</v>
      </c>
      <c r="N7630" s="56"/>
      <c r="O7630" s="56">
        <f t="shared" si="585"/>
        <v>2</v>
      </c>
      <c r="P7630" s="56">
        <f t="shared" si="586"/>
        <v>23</v>
      </c>
      <c r="Q7630" s="2" t="str">
        <f t="shared" si="587"/>
        <v>&lt;a href="set03\tsr\tsr_october_26,_1916_-_august_3,_1922\miscellaneous\russell,_h_l_shorty_(poor_copy)__give_nd_back_february_23,_1922_p1_tsr.pdf"&gt;Give ND back&lt;/a&gt;</v>
      </c>
    </row>
    <row r="7631" spans="1:17" x14ac:dyDescent="0.25">
      <c r="A7631" s="2">
        <v>4490</v>
      </c>
      <c r="B7631" s="4" t="s">
        <v>882</v>
      </c>
      <c r="C7631" s="4" t="s">
        <v>884</v>
      </c>
      <c r="D7631" s="52">
        <v>8097</v>
      </c>
      <c r="E7631" s="5" t="s">
        <v>13630</v>
      </c>
      <c r="F7631" s="5">
        <v>1</v>
      </c>
      <c r="G7631" s="5">
        <v>32</v>
      </c>
      <c r="H7631" s="5">
        <v>6637</v>
      </c>
      <c r="I7631" t="s">
        <v>30745</v>
      </c>
      <c r="J7631" s="46" t="s">
        <v>33120</v>
      </c>
      <c r="K7631" s="56"/>
      <c r="L7631" s="56"/>
      <c r="M7631" s="56">
        <f t="shared" si="584"/>
        <v>1922</v>
      </c>
      <c r="N7631" s="56"/>
      <c r="O7631" s="56">
        <f t="shared" si="585"/>
        <v>3</v>
      </c>
      <c r="P7631" s="56">
        <f t="shared" si="586"/>
        <v>2</v>
      </c>
      <c r="Q7631" s="2" t="str">
        <f t="shared" si="587"/>
        <v>&lt;a href="set03\tsr\tsr_october_26,_1916_-_august_3,_1922\miscellaneous\kjelson,_lester_high_school_at_napoleon_nd_march_2,_1922_p1_tsr.pdf"&gt;High School at Napoleon, ND&lt;/a&gt;</v>
      </c>
    </row>
    <row r="7632" spans="1:17" x14ac:dyDescent="0.25">
      <c r="A7632" s="2">
        <v>5249</v>
      </c>
      <c r="B7632" s="4" t="s">
        <v>15171</v>
      </c>
      <c r="C7632" s="4" t="s">
        <v>16122</v>
      </c>
      <c r="D7632" s="52">
        <v>8102</v>
      </c>
      <c r="E7632" s="5" t="s">
        <v>13629</v>
      </c>
      <c r="F7632" s="5">
        <v>5</v>
      </c>
      <c r="G7632" s="5">
        <v>23</v>
      </c>
      <c r="H7632" s="5">
        <v>4891</v>
      </c>
      <c r="I7632" t="s">
        <v>29495</v>
      </c>
      <c r="J7632" s="46" t="s">
        <v>33104</v>
      </c>
      <c r="K7632" s="56"/>
      <c r="L7632" s="56"/>
      <c r="M7632" s="56">
        <f t="shared" si="584"/>
        <v>1922</v>
      </c>
      <c r="N7632" s="56"/>
      <c r="O7632" s="56">
        <f t="shared" si="585"/>
        <v>3</v>
      </c>
      <c r="P7632" s="56">
        <f t="shared" si="586"/>
        <v>7</v>
      </c>
      <c r="Q7632" s="2" t="str">
        <f t="shared" si="587"/>
        <v>&lt;a href="set04\he_august 10, 1920 - july 31, 1923\miscellaneous\moore,_l_b_remodels_garage_march_7,_1922_p5_he.pdf"&gt;Remodels garage&lt;/a&gt;</v>
      </c>
    </row>
    <row r="7633" spans="1:17" x14ac:dyDescent="0.25">
      <c r="A7633" s="2">
        <v>5734</v>
      </c>
      <c r="B7633" s="4" t="s">
        <v>971</v>
      </c>
      <c r="C7633" s="4" t="s">
        <v>2703</v>
      </c>
      <c r="D7633" s="52">
        <v>8102</v>
      </c>
      <c r="E7633" s="5" t="s">
        <v>13629</v>
      </c>
      <c r="F7633" s="5">
        <v>5</v>
      </c>
      <c r="G7633" s="5">
        <v>23</v>
      </c>
      <c r="H7633" s="5">
        <v>4924</v>
      </c>
      <c r="I7633" t="s">
        <v>29496</v>
      </c>
      <c r="J7633" s="46" t="s">
        <v>33104</v>
      </c>
      <c r="K7633" s="56"/>
      <c r="L7633" s="56"/>
      <c r="M7633" s="56">
        <f t="shared" si="584"/>
        <v>1922</v>
      </c>
      <c r="N7633" s="56"/>
      <c r="O7633" s="56">
        <f t="shared" si="585"/>
        <v>3</v>
      </c>
      <c r="P7633" s="56">
        <f t="shared" si="586"/>
        <v>7</v>
      </c>
      <c r="Q7633" s="2" t="str">
        <f t="shared" si="587"/>
        <v>&lt;a href="set04\he_august 10, 1920 - july 31, 1923\miscellaneous\palm,_arthur_loses_finger_march_7,_1922_p5_he.pdf"&gt;Loses finger&lt;/a&gt;</v>
      </c>
    </row>
    <row r="7634" spans="1:17" x14ac:dyDescent="0.25">
      <c r="A7634" s="2">
        <v>2535</v>
      </c>
      <c r="B7634" s="4" t="s">
        <v>775</v>
      </c>
      <c r="C7634" s="4" t="s">
        <v>776</v>
      </c>
      <c r="D7634" s="52">
        <v>8104</v>
      </c>
      <c r="E7634" s="5" t="s">
        <v>13630</v>
      </c>
      <c r="F7634" s="5">
        <v>1</v>
      </c>
      <c r="G7634" s="5">
        <v>32</v>
      </c>
      <c r="H7634" s="5">
        <v>6554</v>
      </c>
      <c r="I7634" t="s">
        <v>30746</v>
      </c>
      <c r="J7634" s="46" t="s">
        <v>33120</v>
      </c>
      <c r="K7634" s="56"/>
      <c r="L7634" s="56"/>
      <c r="M7634" s="56">
        <f t="shared" si="584"/>
        <v>1922</v>
      </c>
      <c r="N7634" s="56"/>
      <c r="O7634" s="56">
        <f t="shared" si="585"/>
        <v>3</v>
      </c>
      <c r="P7634" s="56">
        <f t="shared" si="586"/>
        <v>9</v>
      </c>
      <c r="Q7634" s="2" t="str">
        <f t="shared" si="587"/>
        <v>&lt;a href="set03\tsr\tsr_october_26,_1916_-_august_3,_1922\miscellaneous\hafner,_l_g_building_small_house_march_9,_1922_p1_tsr.pdf"&gt;Building small house&lt;/a&gt;</v>
      </c>
    </row>
    <row r="7635" spans="1:17" x14ac:dyDescent="0.25">
      <c r="A7635" s="2">
        <v>5735</v>
      </c>
      <c r="B7635" s="4" t="s">
        <v>971</v>
      </c>
      <c r="C7635" s="4" t="s">
        <v>972</v>
      </c>
      <c r="D7635" s="52">
        <v>8104</v>
      </c>
      <c r="E7635" s="5" t="s">
        <v>13630</v>
      </c>
      <c r="F7635" s="5">
        <v>1</v>
      </c>
      <c r="G7635" s="5">
        <v>32</v>
      </c>
      <c r="H7635" s="5">
        <v>6702</v>
      </c>
      <c r="I7635" t="s">
        <v>30747</v>
      </c>
      <c r="J7635" s="46" t="s">
        <v>33120</v>
      </c>
      <c r="K7635" s="56"/>
      <c r="L7635" s="56"/>
      <c r="M7635" s="56">
        <f t="shared" si="584"/>
        <v>1922</v>
      </c>
      <c r="N7635" s="56"/>
      <c r="O7635" s="56">
        <f t="shared" si="585"/>
        <v>3</v>
      </c>
      <c r="P7635" s="56">
        <f t="shared" si="586"/>
        <v>9</v>
      </c>
      <c r="Q7635" s="2" t="str">
        <f t="shared" si="587"/>
        <v>&lt;a href="set03\tsr\tsr_october_26,_1916_-_august_3,_1922\miscellaneous\palm,_arthur_lost_finger_march_9,_1922_p1_tsr.pdf"&gt;Lost finger&lt;/a&gt;</v>
      </c>
    </row>
    <row r="7636" spans="1:17" x14ac:dyDescent="0.25">
      <c r="A7636" s="2">
        <v>6163</v>
      </c>
      <c r="B7636" s="4" t="s">
        <v>995</v>
      </c>
      <c r="C7636" s="4" t="s">
        <v>997</v>
      </c>
      <c r="D7636" s="52">
        <v>8104</v>
      </c>
      <c r="E7636" s="5" t="s">
        <v>13630</v>
      </c>
      <c r="F7636" s="5">
        <v>1</v>
      </c>
      <c r="G7636" s="5">
        <v>32</v>
      </c>
      <c r="H7636" s="5">
        <v>6723</v>
      </c>
      <c r="I7636" t="s">
        <v>30748</v>
      </c>
      <c r="J7636" s="46" t="s">
        <v>33120</v>
      </c>
      <c r="K7636" s="56"/>
      <c r="L7636" s="56"/>
      <c r="M7636" s="56">
        <f t="shared" si="584"/>
        <v>1922</v>
      </c>
      <c r="N7636" s="56"/>
      <c r="O7636" s="56">
        <f t="shared" si="585"/>
        <v>3</v>
      </c>
      <c r="P7636" s="56">
        <f t="shared" si="586"/>
        <v>9</v>
      </c>
      <c r="Q7636" s="2" t="str">
        <f t="shared" si="587"/>
        <v>&lt;a href="set03\tsr\tsr_october_26,_1916_-_august_3,_1922\miscellaneous\retzlaff,_a_h_to_doctor_grace_city_march_9,_1922_p1_tsr.pdf"&gt;To Doctor Grace City&lt;/a&gt;</v>
      </c>
    </row>
    <row r="7637" spans="1:17" x14ac:dyDescent="0.25">
      <c r="A7637" s="2">
        <v>52</v>
      </c>
      <c r="B7637" s="4" t="s">
        <v>573</v>
      </c>
      <c r="C7637" s="4" t="s">
        <v>586</v>
      </c>
      <c r="D7637" s="52">
        <v>8111</v>
      </c>
      <c r="E7637" s="5" t="s">
        <v>13630</v>
      </c>
      <c r="F7637" s="5">
        <v>1</v>
      </c>
      <c r="G7637" s="5">
        <v>32</v>
      </c>
      <c r="H7637" s="5">
        <v>6392</v>
      </c>
      <c r="I7637" t="s">
        <v>30749</v>
      </c>
      <c r="J7637" s="46" t="s">
        <v>33120</v>
      </c>
      <c r="K7637" s="56"/>
      <c r="L7637" s="56"/>
      <c r="M7637" s="56">
        <f t="shared" si="584"/>
        <v>1922</v>
      </c>
      <c r="N7637" s="56"/>
      <c r="O7637" s="56">
        <f t="shared" si="585"/>
        <v>3</v>
      </c>
      <c r="P7637" s="56">
        <f t="shared" si="586"/>
        <v>16</v>
      </c>
      <c r="Q7637" s="2" t="str">
        <f t="shared" si="587"/>
        <v>&lt;a href="set03\tsr\tsr_october_26,_1916_-_august_3,_1922\miscellaneous\adams,_w_a_rebekah_lodge_march_16,_1922_p1_tsr.pdf"&gt;Rebekah lodge&lt;/a&gt;</v>
      </c>
    </row>
    <row r="7638" spans="1:17" x14ac:dyDescent="0.25">
      <c r="A7638" s="2">
        <v>1947</v>
      </c>
      <c r="B7638" s="4" t="s">
        <v>15419</v>
      </c>
      <c r="C7638" s="4" t="s">
        <v>1865</v>
      </c>
      <c r="D7638" s="52">
        <v>8123</v>
      </c>
      <c r="E7638" s="5" t="s">
        <v>13629</v>
      </c>
      <c r="F7638" s="5">
        <v>1</v>
      </c>
      <c r="G7638" s="5">
        <v>23</v>
      </c>
      <c r="H7638" s="5">
        <v>4729</v>
      </c>
      <c r="I7638" t="s">
        <v>29497</v>
      </c>
      <c r="J7638" s="46" t="s">
        <v>33104</v>
      </c>
      <c r="K7638" s="56"/>
      <c r="L7638" s="56"/>
      <c r="M7638" s="56">
        <f t="shared" si="584"/>
        <v>1922</v>
      </c>
      <c r="N7638" s="56"/>
      <c r="O7638" s="56">
        <f t="shared" si="585"/>
        <v>3</v>
      </c>
      <c r="P7638" s="56">
        <f t="shared" si="586"/>
        <v>28</v>
      </c>
      <c r="Q7638" s="2" t="str">
        <f t="shared" si="587"/>
        <v>&lt;a href="set04\he_august 10, 1920 - july 31, 1923\miscellaneous\fladeland,_lt_j_earl_accident_march_28,_1922_p1_he.pdf"&gt;Accident&lt;/a&gt;</v>
      </c>
    </row>
    <row r="7639" spans="1:17" x14ac:dyDescent="0.25">
      <c r="A7639" s="2">
        <v>57</v>
      </c>
      <c r="B7639" s="4" t="s">
        <v>573</v>
      </c>
      <c r="C7639" s="4" t="s">
        <v>589</v>
      </c>
      <c r="D7639" s="52">
        <v>8125</v>
      </c>
      <c r="E7639" s="5" t="s">
        <v>13630</v>
      </c>
      <c r="F7639" s="5">
        <v>1</v>
      </c>
      <c r="G7639" s="5">
        <v>32</v>
      </c>
      <c r="H7639" s="5">
        <v>6393</v>
      </c>
      <c r="I7639" t="s">
        <v>30750</v>
      </c>
      <c r="J7639" s="46" t="s">
        <v>33120</v>
      </c>
      <c r="K7639" s="56"/>
      <c r="L7639" s="56"/>
      <c r="M7639" s="56">
        <f t="shared" si="584"/>
        <v>1922</v>
      </c>
      <c r="N7639" s="56"/>
      <c r="O7639" s="56">
        <f t="shared" si="585"/>
        <v>3</v>
      </c>
      <c r="P7639" s="56">
        <f t="shared" si="586"/>
        <v>30</v>
      </c>
      <c r="Q7639" s="2" t="str">
        <f t="shared" si="587"/>
        <v>&lt;a href="set03\tsr\tsr_october_26,_1916_-_august_3,_1922\miscellaneous\adams,_w_a_speech_at_ioof_dist._mtg._march_30,_1922_p1_tsr.pdf"&gt;Speech at IOOF Dist.&lt;/a&gt;</v>
      </c>
    </row>
    <row r="7640" spans="1:17" x14ac:dyDescent="0.25">
      <c r="A7640" s="2">
        <v>652</v>
      </c>
      <c r="B7640" s="4" t="s">
        <v>654</v>
      </c>
      <c r="C7640" s="4" t="s">
        <v>655</v>
      </c>
      <c r="D7640" s="52">
        <v>8125</v>
      </c>
      <c r="E7640" s="5" t="s">
        <v>13630</v>
      </c>
      <c r="F7640" s="5">
        <v>1</v>
      </c>
      <c r="G7640" s="5">
        <v>32</v>
      </c>
      <c r="H7640" s="5">
        <v>6457</v>
      </c>
      <c r="I7640" t="s">
        <v>30751</v>
      </c>
      <c r="J7640" s="46" t="s">
        <v>33120</v>
      </c>
      <c r="K7640" s="56"/>
      <c r="L7640" s="56"/>
      <c r="M7640" s="56">
        <f t="shared" si="584"/>
        <v>1922</v>
      </c>
      <c r="N7640" s="56"/>
      <c r="O7640" s="56">
        <f t="shared" si="585"/>
        <v>3</v>
      </c>
      <c r="P7640" s="56">
        <f t="shared" si="586"/>
        <v>30</v>
      </c>
      <c r="Q7640" s="2" t="str">
        <f t="shared" si="587"/>
        <v>&lt;a href="set03\tsr\tsr_october_26,_1916_-_august_3,_1922\miscellaneous\brudwick,_mrs._josephine_to_mn_state_university_march_30,_1922_p1_tsr.pdf"&gt;To MN State University&lt;/a&gt;</v>
      </c>
    </row>
    <row r="7641" spans="1:17" x14ac:dyDescent="0.25">
      <c r="A7641" s="2">
        <v>1944</v>
      </c>
      <c r="B7641" s="4" t="s">
        <v>760</v>
      </c>
      <c r="C7641" s="4" t="s">
        <v>761</v>
      </c>
      <c r="D7641" s="52">
        <v>8125</v>
      </c>
      <c r="E7641" s="5" t="s">
        <v>13630</v>
      </c>
      <c r="F7641" s="5">
        <v>1</v>
      </c>
      <c r="G7641" s="5">
        <v>32</v>
      </c>
      <c r="H7641" s="5">
        <v>6544</v>
      </c>
      <c r="I7641" t="s">
        <v>30752</v>
      </c>
      <c r="J7641" s="46" t="s">
        <v>33120</v>
      </c>
      <c r="K7641" s="56"/>
      <c r="L7641" s="56"/>
      <c r="M7641" s="56">
        <f t="shared" si="584"/>
        <v>1922</v>
      </c>
      <c r="N7641" s="56"/>
      <c r="O7641" s="56">
        <f t="shared" si="585"/>
        <v>3</v>
      </c>
      <c r="P7641" s="56">
        <f t="shared" si="586"/>
        <v>30</v>
      </c>
      <c r="Q7641" s="2" t="str">
        <f t="shared" si="587"/>
        <v>&lt;a href="set03\tsr\tsr_october_26,_1916_-_august_3,_1922\miscellaneous\fladeland,_j_earl_bad_fall_in_plane_march_30,_1922_p1_tsr.pdf"&gt;Bad Fall in Plane&lt;/a&gt;</v>
      </c>
    </row>
    <row r="7642" spans="1:17" x14ac:dyDescent="0.25">
      <c r="A7642" s="2">
        <v>4803</v>
      </c>
      <c r="B7642" s="4" t="s">
        <v>910</v>
      </c>
      <c r="C7642" s="4" t="s">
        <v>912</v>
      </c>
      <c r="D7642" s="52">
        <v>8125</v>
      </c>
      <c r="E7642" s="5" t="s">
        <v>13630</v>
      </c>
      <c r="F7642" s="5">
        <v>1</v>
      </c>
      <c r="G7642" s="5">
        <v>32</v>
      </c>
      <c r="H7642" s="5">
        <v>6660</v>
      </c>
      <c r="I7642" t="s">
        <v>30753</v>
      </c>
      <c r="J7642" s="46" t="s">
        <v>33120</v>
      </c>
      <c r="K7642" s="56"/>
      <c r="L7642" s="56"/>
      <c r="M7642" s="56">
        <f t="shared" si="584"/>
        <v>1922</v>
      </c>
      <c r="N7642" s="56"/>
      <c r="O7642" s="56">
        <f t="shared" si="585"/>
        <v>3</v>
      </c>
      <c r="P7642" s="56">
        <f t="shared" si="586"/>
        <v>30</v>
      </c>
      <c r="Q7642" s="2" t="str">
        <f t="shared" si="587"/>
        <v>&lt;a href="set03\tsr\tsr_october_26,_1916_-_august_3,_1922\miscellaneous\lien,_carl_o_to_mchenry_mill_to_manage_march_30,_1922_p1_tsr.pdf"&gt;To McHenry Mill to manage&lt;/a&gt;</v>
      </c>
    </row>
    <row r="7643" spans="1:17" x14ac:dyDescent="0.25">
      <c r="A7643" s="2">
        <v>6591</v>
      </c>
      <c r="B7643" s="4" t="s">
        <v>555</v>
      </c>
      <c r="C7643" s="4" t="s">
        <v>1043</v>
      </c>
      <c r="D7643" s="52">
        <v>8125</v>
      </c>
      <c r="E7643" s="5" t="s">
        <v>13630</v>
      </c>
      <c r="F7643" s="5">
        <v>1</v>
      </c>
      <c r="G7643" s="5">
        <v>32</v>
      </c>
      <c r="H7643" s="5">
        <v>6758</v>
      </c>
      <c r="I7643" t="s">
        <v>30754</v>
      </c>
      <c r="J7643" s="46" t="s">
        <v>33120</v>
      </c>
      <c r="K7643" s="56"/>
      <c r="L7643" s="56"/>
      <c r="M7643" s="56">
        <f t="shared" si="584"/>
        <v>1922</v>
      </c>
      <c r="N7643" s="56"/>
      <c r="O7643" s="56">
        <f t="shared" si="585"/>
        <v>3</v>
      </c>
      <c r="P7643" s="56">
        <f t="shared" si="586"/>
        <v>30</v>
      </c>
      <c r="Q7643" s="2" t="str">
        <f t="shared" si="587"/>
        <v>&lt;a href="set03\tsr\tsr_october_26,_1916_-_august_3,_1922\miscellaneous\simenson,_ingebret_brain_surgery_march_30,_1922_p1_tsr.pdf"&gt;Brain surgery&lt;/a&gt;</v>
      </c>
    </row>
    <row r="7644" spans="1:17" x14ac:dyDescent="0.25">
      <c r="A7644" s="2">
        <v>6701</v>
      </c>
      <c r="B7644" s="4" t="s">
        <v>1063</v>
      </c>
      <c r="C7644" s="4" t="s">
        <v>1064</v>
      </c>
      <c r="D7644" s="52">
        <v>8125</v>
      </c>
      <c r="E7644" s="5" t="s">
        <v>13630</v>
      </c>
      <c r="F7644" s="5">
        <v>1</v>
      </c>
      <c r="G7644" s="5">
        <v>32</v>
      </c>
      <c r="H7644" s="5">
        <v>6773</v>
      </c>
      <c r="I7644" t="s">
        <v>30755</v>
      </c>
      <c r="J7644" s="46" t="s">
        <v>33120</v>
      </c>
      <c r="K7644" s="56"/>
      <c r="L7644" s="56"/>
      <c r="M7644" s="56">
        <f t="shared" si="584"/>
        <v>1922</v>
      </c>
      <c r="N7644" s="56"/>
      <c r="O7644" s="56">
        <f t="shared" si="585"/>
        <v>3</v>
      </c>
      <c r="P7644" s="56">
        <f t="shared" si="586"/>
        <v>30</v>
      </c>
      <c r="Q7644" s="2" t="str">
        <f t="shared" si="587"/>
        <v>&lt;a href="set03\tsr\tsr_october_26,_1916_-_august_3,_1922\miscellaneous\sommerville,_mona_home_from_valley_city_march_30,_1922_p1_tsr.pdf"&gt;Home from Valley City&lt;/a&gt;</v>
      </c>
    </row>
    <row r="7645" spans="1:17" x14ac:dyDescent="0.25">
      <c r="A7645" s="2">
        <v>2502</v>
      </c>
      <c r="B7645" s="4" t="s">
        <v>13500</v>
      </c>
      <c r="C7645" s="4" t="s">
        <v>16109</v>
      </c>
      <c r="D7645" s="52">
        <v>8130</v>
      </c>
      <c r="E7645" s="5" t="s">
        <v>13629</v>
      </c>
      <c r="F7645" s="5">
        <v>8</v>
      </c>
      <c r="G7645" s="5">
        <v>23</v>
      </c>
      <c r="H7645" s="5">
        <v>4742</v>
      </c>
      <c r="I7645" t="s">
        <v>29498</v>
      </c>
      <c r="J7645" s="46" t="s">
        <v>33104</v>
      </c>
      <c r="K7645" s="56"/>
      <c r="L7645" s="56"/>
      <c r="M7645" s="56">
        <f t="shared" si="584"/>
        <v>1922</v>
      </c>
      <c r="N7645" s="56"/>
      <c r="O7645" s="56">
        <f t="shared" si="585"/>
        <v>4</v>
      </c>
      <c r="P7645" s="56">
        <f t="shared" si="586"/>
        <v>4</v>
      </c>
      <c r="Q7645" s="2" t="str">
        <f t="shared" si="587"/>
        <v>&lt;a href="set04\he_august 10, 1920 - july 31, 1923\miscellaneous\gustafson,_edgar_to_cleveland_with_ohio_bell_april_4,_1922_p8_he.pdf"&gt;To Cleveland with Ohio Bell&lt;/a&gt;</v>
      </c>
    </row>
    <row r="7646" spans="1:17" x14ac:dyDescent="0.25">
      <c r="A7646" s="2">
        <v>4059</v>
      </c>
      <c r="B7646" s="4" t="s">
        <v>862</v>
      </c>
      <c r="C7646" s="4" t="s">
        <v>863</v>
      </c>
      <c r="D7646" s="52">
        <v>8132</v>
      </c>
      <c r="E7646" s="5" t="s">
        <v>13630</v>
      </c>
      <c r="F7646" s="5">
        <v>1</v>
      </c>
      <c r="G7646" s="5">
        <v>32</v>
      </c>
      <c r="H7646" s="5">
        <v>6621</v>
      </c>
      <c r="I7646" t="s">
        <v>30756</v>
      </c>
      <c r="J7646" s="46" t="s">
        <v>33120</v>
      </c>
      <c r="K7646" s="56"/>
      <c r="L7646" s="56"/>
      <c r="M7646" s="56">
        <f t="shared" si="584"/>
        <v>1922</v>
      </c>
      <c r="N7646" s="56"/>
      <c r="O7646" s="56">
        <f t="shared" si="585"/>
        <v>4</v>
      </c>
      <c r="P7646" s="56">
        <f t="shared" si="586"/>
        <v>6</v>
      </c>
      <c r="Q7646" s="2" t="str">
        <f t="shared" si="587"/>
        <v>&lt;a href="set03\tsr\tsr_october_26,_1916_-_august_3,_1922\miscellaneous\kampen,_winifred_studying_at_valley_city_april_6,_1922_p1_tsr.pdf"&gt;Studying at Valley City&lt;/a&gt;</v>
      </c>
    </row>
    <row r="7647" spans="1:17" x14ac:dyDescent="0.25">
      <c r="A7647" s="2">
        <v>4675</v>
      </c>
      <c r="B7647" s="4" t="s">
        <v>895</v>
      </c>
      <c r="C7647" s="4" t="s">
        <v>610</v>
      </c>
      <c r="D7647" s="52">
        <v>8132</v>
      </c>
      <c r="E7647" s="5" t="s">
        <v>13630</v>
      </c>
      <c r="F7647" s="5">
        <v>1</v>
      </c>
      <c r="G7647" s="5">
        <v>32</v>
      </c>
      <c r="H7647" s="5">
        <v>6644</v>
      </c>
      <c r="I7647" t="s">
        <v>30757</v>
      </c>
      <c r="J7647" s="46" t="s">
        <v>33120</v>
      </c>
      <c r="K7647" s="56"/>
      <c r="L7647" s="56"/>
      <c r="M7647" s="56">
        <f t="shared" si="584"/>
        <v>1922</v>
      </c>
      <c r="N7647" s="56"/>
      <c r="O7647" s="56">
        <f t="shared" si="585"/>
        <v>4</v>
      </c>
      <c r="P7647" s="56">
        <f t="shared" si="586"/>
        <v>6</v>
      </c>
      <c r="Q7647" s="2" t="str">
        <f t="shared" si="587"/>
        <v>&lt;a href="set03\tsr\tsr_october_26,_1916_-_august_3,_1922\miscellaneous\larson,_jens_appendicitis_april_6,_1922_p1_tsr.pdf"&gt;Appendicitis&lt;/a&gt;</v>
      </c>
    </row>
    <row r="7648" spans="1:17" x14ac:dyDescent="0.25">
      <c r="A7648" s="2">
        <v>5451</v>
      </c>
      <c r="B7648" s="4" t="s">
        <v>964</v>
      </c>
      <c r="C7648" s="4" t="s">
        <v>965</v>
      </c>
      <c r="D7648" s="52">
        <v>8132</v>
      </c>
      <c r="E7648" s="5" t="s">
        <v>13630</v>
      </c>
      <c r="F7648" s="5">
        <v>1</v>
      </c>
      <c r="G7648" s="5">
        <v>32</v>
      </c>
      <c r="H7648" s="5">
        <v>6697</v>
      </c>
      <c r="I7648" t="s">
        <v>30758</v>
      </c>
      <c r="J7648" s="46" t="s">
        <v>33120</v>
      </c>
      <c r="K7648" s="56"/>
      <c r="L7648" s="56"/>
      <c r="M7648" s="56">
        <f t="shared" si="584"/>
        <v>1922</v>
      </c>
      <c r="N7648" s="56"/>
      <c r="O7648" s="56">
        <f t="shared" si="585"/>
        <v>4</v>
      </c>
      <c r="P7648" s="56">
        <f t="shared" si="586"/>
        <v>6</v>
      </c>
      <c r="Q7648" s="2" t="str">
        <f t="shared" si="587"/>
        <v>&lt;a href="set03\tsr\tsr_october_26,_1916_-_august_3,_1922\miscellaneous\nicoll,_c_w_injures_hand_april_6,_1922_p1_tsr.pdf"&gt;Injures hand&lt;/a&gt;</v>
      </c>
    </row>
    <row r="7649" spans="1:17" x14ac:dyDescent="0.25">
      <c r="A7649" s="2">
        <v>6593</v>
      </c>
      <c r="B7649" s="4" t="s">
        <v>16130</v>
      </c>
      <c r="C7649" s="4" t="s">
        <v>690</v>
      </c>
      <c r="D7649" s="52">
        <v>8137</v>
      </c>
      <c r="E7649" s="5" t="s">
        <v>13629</v>
      </c>
      <c r="F7649" s="5">
        <v>8</v>
      </c>
      <c r="G7649" s="5">
        <v>23</v>
      </c>
      <c r="H7649" s="5">
        <v>4973</v>
      </c>
      <c r="I7649" t="s">
        <v>29499</v>
      </c>
      <c r="J7649" s="46" t="s">
        <v>33104</v>
      </c>
      <c r="K7649" s="56"/>
      <c r="L7649" s="56"/>
      <c r="M7649" s="56">
        <f t="shared" si="584"/>
        <v>1922</v>
      </c>
      <c r="N7649" s="56"/>
      <c r="O7649" s="56">
        <f t="shared" si="585"/>
        <v>4</v>
      </c>
      <c r="P7649" s="56">
        <f t="shared" si="586"/>
        <v>11</v>
      </c>
      <c r="Q7649" s="2" t="str">
        <f t="shared" si="587"/>
        <v>&lt;a href="set04\he_august 10, 1920 - july 31, 1923\miscellaneous\simenson,_ingebrit_operation_april_11,_1922_p8_he.pdf"&gt;Operation&lt;/a&gt;</v>
      </c>
    </row>
    <row r="7650" spans="1:17" x14ac:dyDescent="0.25">
      <c r="A7650" s="2">
        <v>4543</v>
      </c>
      <c r="B7650" s="4" t="s">
        <v>893</v>
      </c>
      <c r="C7650" s="4" t="s">
        <v>894</v>
      </c>
      <c r="D7650" s="52">
        <v>8139</v>
      </c>
      <c r="E7650" s="5" t="s">
        <v>13630</v>
      </c>
      <c r="F7650" s="5">
        <v>1</v>
      </c>
      <c r="G7650" s="5">
        <v>32</v>
      </c>
      <c r="H7650" s="5">
        <v>6642</v>
      </c>
      <c r="I7650" t="s">
        <v>30759</v>
      </c>
      <c r="J7650" s="46" t="s">
        <v>33120</v>
      </c>
      <c r="K7650" s="56"/>
      <c r="L7650" s="56"/>
      <c r="M7650" s="56">
        <f t="shared" si="584"/>
        <v>1922</v>
      </c>
      <c r="N7650" s="56"/>
      <c r="O7650" s="56">
        <f t="shared" si="585"/>
        <v>4</v>
      </c>
      <c r="P7650" s="56">
        <f t="shared" si="586"/>
        <v>13</v>
      </c>
      <c r="Q7650" s="2" t="str">
        <f t="shared" si="587"/>
        <v>&lt;a href="set03\tsr\tsr_october_26,_1916_-_august_3,_1922\miscellaneous\kolpin,_george_lost_15_calves_april_13,_1922_p1_tsr.pdf"&gt;Lost 15 calves&lt;/a&gt;</v>
      </c>
    </row>
    <row r="7651" spans="1:17" x14ac:dyDescent="0.25">
      <c r="A7651" s="2">
        <v>2519</v>
      </c>
      <c r="B7651" s="4" t="s">
        <v>16110</v>
      </c>
      <c r="C7651" s="4" t="s">
        <v>16111</v>
      </c>
      <c r="D7651" s="52">
        <v>8144</v>
      </c>
      <c r="E7651" s="5" t="s">
        <v>13629</v>
      </c>
      <c r="F7651" s="5">
        <v>8</v>
      </c>
      <c r="G7651" s="5">
        <v>23</v>
      </c>
      <c r="H7651" s="5">
        <v>4744</v>
      </c>
      <c r="I7651" t="s">
        <v>29500</v>
      </c>
      <c r="J7651" s="46" t="s">
        <v>33104</v>
      </c>
      <c r="K7651" s="56"/>
      <c r="L7651" s="56"/>
      <c r="M7651" s="56">
        <f t="shared" si="584"/>
        <v>1922</v>
      </c>
      <c r="N7651" s="56"/>
      <c r="O7651" s="56">
        <f t="shared" si="585"/>
        <v>4</v>
      </c>
      <c r="P7651" s="56">
        <f t="shared" si="586"/>
        <v>18</v>
      </c>
      <c r="Q7651" s="2" t="str">
        <f t="shared" si="587"/>
        <v>&lt;a href="set04\he_august 10, 1920 - july 31, 1923\miscellaneous\haaland,_swen_child_of_narrow_rr_escape_april_18,_1922_p8_he.pdf"&gt;Narrow RR escape&lt;/a&gt;</v>
      </c>
    </row>
    <row r="7652" spans="1:17" x14ac:dyDescent="0.25">
      <c r="A7652" s="2">
        <v>6592</v>
      </c>
      <c r="B7652" s="4" t="s">
        <v>555</v>
      </c>
      <c r="C7652" s="4" t="s">
        <v>1044</v>
      </c>
      <c r="D7652" s="52">
        <v>8146</v>
      </c>
      <c r="E7652" s="5" t="s">
        <v>13630</v>
      </c>
      <c r="F7652" s="5">
        <v>1</v>
      </c>
      <c r="G7652" s="5">
        <v>32</v>
      </c>
      <c r="H7652" s="5">
        <v>6759</v>
      </c>
      <c r="I7652" t="s">
        <v>30760</v>
      </c>
      <c r="J7652" s="46" t="s">
        <v>33120</v>
      </c>
      <c r="K7652" s="56"/>
      <c r="L7652" s="56"/>
      <c r="M7652" s="56">
        <f t="shared" si="584"/>
        <v>1922</v>
      </c>
      <c r="N7652" s="56"/>
      <c r="O7652" s="56">
        <f t="shared" si="585"/>
        <v>4</v>
      </c>
      <c r="P7652" s="56">
        <f t="shared" si="586"/>
        <v>20</v>
      </c>
      <c r="Q7652" s="2" t="str">
        <f t="shared" si="587"/>
        <v>&lt;a href="set03\tsr\tsr_october_26,_1916_-_august_3,_1922\miscellaneous\simenson,_ingebret_returns_better_but_weak_april_20,_1922_p1_tsr.pdf"&gt;Returns better but weak&lt;/a&gt;</v>
      </c>
    </row>
    <row r="7653" spans="1:17" x14ac:dyDescent="0.25">
      <c r="A7653" s="2">
        <v>7322</v>
      </c>
      <c r="B7653" s="4" t="s">
        <v>1093</v>
      </c>
      <c r="C7653" s="4" t="s">
        <v>1095</v>
      </c>
      <c r="D7653" s="52">
        <v>8146</v>
      </c>
      <c r="E7653" s="5" t="s">
        <v>13630</v>
      </c>
      <c r="F7653" s="5">
        <v>1</v>
      </c>
      <c r="G7653" s="5">
        <v>32</v>
      </c>
      <c r="H7653" s="5">
        <v>6792</v>
      </c>
      <c r="I7653" t="s">
        <v>30761</v>
      </c>
      <c r="J7653" s="46" t="s">
        <v>33120</v>
      </c>
      <c r="K7653" s="56"/>
      <c r="L7653" s="56"/>
      <c r="M7653" s="56">
        <f t="shared" si="584"/>
        <v>1922</v>
      </c>
      <c r="N7653" s="56"/>
      <c r="O7653" s="56">
        <f t="shared" si="585"/>
        <v>4</v>
      </c>
      <c r="P7653" s="56">
        <f t="shared" si="586"/>
        <v>20</v>
      </c>
      <c r="Q7653" s="2" t="str">
        <f t="shared" si="587"/>
        <v>&lt;a href="set03\tsr\tsr_october_26,_1916_-_august_3,_1922\miscellaneous\taylor,_h_s_thrilling_experience_april_20,_1922_p1_tsr.pdf"&gt;Thrilling experience&lt;/a&gt;</v>
      </c>
    </row>
    <row r="7654" spans="1:17" x14ac:dyDescent="0.25">
      <c r="A7654" s="2">
        <v>4390</v>
      </c>
      <c r="B7654" s="4" t="s">
        <v>16117</v>
      </c>
      <c r="C7654" s="4" t="s">
        <v>780</v>
      </c>
      <c r="D7654" s="52">
        <v>8151</v>
      </c>
      <c r="E7654" s="5" t="s">
        <v>13629</v>
      </c>
      <c r="F7654" s="5">
        <v>8</v>
      </c>
      <c r="G7654" s="5">
        <v>23</v>
      </c>
      <c r="H7654" s="5">
        <v>4849</v>
      </c>
      <c r="I7654" t="s">
        <v>29501</v>
      </c>
      <c r="J7654" s="46" t="s">
        <v>33104</v>
      </c>
      <c r="K7654" s="56"/>
      <c r="L7654" s="56"/>
      <c r="M7654" s="56">
        <f t="shared" si="584"/>
        <v>1922</v>
      </c>
      <c r="N7654" s="56"/>
      <c r="O7654" s="56">
        <f t="shared" si="585"/>
        <v>4</v>
      </c>
      <c r="P7654" s="56">
        <f t="shared" si="586"/>
        <v>25</v>
      </c>
      <c r="Q7654" s="2" t="str">
        <f t="shared" si="587"/>
        <v>&lt;a href="set04\he_august 10, 1920 - july 31, 1923\miscellaneous\kent,_floyd_seriously_injured_april_25,_1922_p8_he.pdf"&gt;Seriously injured&lt;/a&gt;</v>
      </c>
    </row>
    <row r="7655" spans="1:17" x14ac:dyDescent="0.25">
      <c r="A7655" s="2">
        <v>442</v>
      </c>
      <c r="B7655" s="4" t="s">
        <v>631</v>
      </c>
      <c r="C7655" s="4" t="s">
        <v>632</v>
      </c>
      <c r="D7655" s="52">
        <v>8153</v>
      </c>
      <c r="E7655" s="5" t="s">
        <v>13630</v>
      </c>
      <c r="F7655" s="5">
        <v>1</v>
      </c>
      <c r="G7655" s="5">
        <v>32</v>
      </c>
      <c r="H7655" s="5">
        <v>6442</v>
      </c>
      <c r="I7655" t="s">
        <v>30762</v>
      </c>
      <c r="J7655" s="46" t="s">
        <v>33120</v>
      </c>
      <c r="K7655" s="56"/>
      <c r="L7655" s="56"/>
      <c r="M7655" s="56">
        <f t="shared" si="584"/>
        <v>1922</v>
      </c>
      <c r="N7655" s="56"/>
      <c r="O7655" s="56">
        <f t="shared" si="585"/>
        <v>4</v>
      </c>
      <c r="P7655" s="56">
        <f t="shared" si="586"/>
        <v>27</v>
      </c>
      <c r="Q7655" s="2" t="str">
        <f t="shared" si="587"/>
        <v>&lt;a href="set03\tsr\tsr_october_26,_1916_-_august_3,_1922\miscellaneous\bergstad,_oscar_pneumonia_april_27,_1922_p1_tsr.pdf"&gt;Pneumonia&lt;/a&gt;</v>
      </c>
    </row>
    <row r="7656" spans="1:17" x14ac:dyDescent="0.25">
      <c r="A7656" s="2">
        <v>7212</v>
      </c>
      <c r="B7656" s="4" t="s">
        <v>323</v>
      </c>
      <c r="C7656" s="4" t="s">
        <v>1079</v>
      </c>
      <c r="D7656" s="52">
        <v>8153</v>
      </c>
      <c r="E7656" s="5" t="s">
        <v>13630</v>
      </c>
      <c r="F7656" s="5">
        <v>1</v>
      </c>
      <c r="G7656" s="5">
        <v>32</v>
      </c>
      <c r="H7656" s="5">
        <v>6781</v>
      </c>
      <c r="I7656" t="s">
        <v>30763</v>
      </c>
      <c r="J7656" s="46" t="s">
        <v>33120</v>
      </c>
      <c r="K7656" s="56"/>
      <c r="L7656" s="56"/>
      <c r="M7656" s="56">
        <f t="shared" si="584"/>
        <v>1922</v>
      </c>
      <c r="N7656" s="56"/>
      <c r="O7656" s="56">
        <f t="shared" si="585"/>
        <v>4</v>
      </c>
      <c r="P7656" s="56">
        <f t="shared" si="586"/>
        <v>27</v>
      </c>
      <c r="Q7656" s="2" t="str">
        <f t="shared" si="587"/>
        <v>&lt;a href="set03\tsr\tsr_october_26,_1916_-_august_3,_1922\miscellaneous\sutton_-_rebekah_lodge_instituted_april_27,_1922_p1_tsr.pdf"&gt;Rebekah lodge instituted&lt;/a&gt;</v>
      </c>
    </row>
    <row r="7657" spans="1:17" x14ac:dyDescent="0.25">
      <c r="A7657" s="2">
        <v>39</v>
      </c>
      <c r="B7657" s="4" t="s">
        <v>573</v>
      </c>
      <c r="C7657" s="4" t="s">
        <v>577</v>
      </c>
      <c r="D7657" s="52">
        <v>8160</v>
      </c>
      <c r="E7657" s="5" t="s">
        <v>13630</v>
      </c>
      <c r="F7657" s="5">
        <v>1</v>
      </c>
      <c r="G7657" s="5">
        <v>32</v>
      </c>
      <c r="H7657" s="5">
        <v>6390</v>
      </c>
      <c r="I7657" t="s">
        <v>30764</v>
      </c>
      <c r="J7657" s="46" t="s">
        <v>33120</v>
      </c>
      <c r="K7657" s="56"/>
      <c r="L7657" s="56"/>
      <c r="M7657" s="56">
        <f t="shared" si="584"/>
        <v>1922</v>
      </c>
      <c r="N7657" s="56"/>
      <c r="O7657" s="56">
        <f t="shared" si="585"/>
        <v>5</v>
      </c>
      <c r="P7657" s="56">
        <f t="shared" si="586"/>
        <v>4</v>
      </c>
      <c r="Q7657" s="2" t="str">
        <f t="shared" si="587"/>
        <v>&lt;a href="set03\tsr\tsr_october_26,_1916_-_august_3,_1922\miscellaneous\adams,_w_a_charge_of_oil_filling_station_may_4,_1922_p1_tsr.pdf"&gt;Charge of oil filling station&lt;/a&gt;</v>
      </c>
    </row>
    <row r="7658" spans="1:17" x14ac:dyDescent="0.25">
      <c r="A7658" s="2">
        <v>6354</v>
      </c>
      <c r="B7658" s="4" t="s">
        <v>553</v>
      </c>
      <c r="C7658" s="4" t="s">
        <v>1023</v>
      </c>
      <c r="D7658" s="52">
        <v>8160</v>
      </c>
      <c r="E7658" s="5" t="s">
        <v>13630</v>
      </c>
      <c r="F7658" s="5">
        <v>1</v>
      </c>
      <c r="G7658" s="5">
        <v>32</v>
      </c>
      <c r="H7658" s="5">
        <v>6744</v>
      </c>
      <c r="I7658" t="s">
        <v>30765</v>
      </c>
      <c r="J7658" s="46" t="s">
        <v>33120</v>
      </c>
      <c r="K7658" s="56"/>
      <c r="L7658" s="56"/>
      <c r="M7658" s="56">
        <f t="shared" si="584"/>
        <v>1922</v>
      </c>
      <c r="N7658" s="56"/>
      <c r="O7658" s="56">
        <f t="shared" si="585"/>
        <v>5</v>
      </c>
      <c r="P7658" s="56">
        <f t="shared" si="586"/>
        <v>4</v>
      </c>
      <c r="Q7658" s="2" t="str">
        <f t="shared" si="587"/>
        <v>&lt;a href="set03\tsr\tsr_october_26,_1916_-_august_3,_1922\miscellaneous\russell,_h_l_shorty_to_glenfield_may_4,_1922_p1_tsr.pdf"&gt;To Glenfield&lt;/a&gt;</v>
      </c>
    </row>
    <row r="7659" spans="1:17" x14ac:dyDescent="0.25">
      <c r="A7659" s="2">
        <v>6557</v>
      </c>
      <c r="B7659" s="4" t="s">
        <v>1034</v>
      </c>
      <c r="C7659" s="4" t="s">
        <v>1035</v>
      </c>
      <c r="D7659" s="52">
        <v>8160</v>
      </c>
      <c r="E7659" s="5" t="s">
        <v>13630</v>
      </c>
      <c r="F7659" s="5">
        <v>1</v>
      </c>
      <c r="G7659" s="5">
        <v>32</v>
      </c>
      <c r="H7659" s="5">
        <v>6753</v>
      </c>
      <c r="I7659" t="s">
        <v>30766</v>
      </c>
      <c r="J7659" s="46" t="s">
        <v>33120</v>
      </c>
      <c r="K7659" s="56"/>
      <c r="L7659" s="56"/>
      <c r="M7659" s="56">
        <f t="shared" si="584"/>
        <v>1922</v>
      </c>
      <c r="N7659" s="56"/>
      <c r="O7659" s="56">
        <f t="shared" si="585"/>
        <v>5</v>
      </c>
      <c r="P7659" s="56">
        <f t="shared" si="586"/>
        <v>4</v>
      </c>
      <c r="Q7659" s="2" t="str">
        <f t="shared" si="587"/>
        <v>&lt;a href="set03\tsr\tsr_october_26,_1916_-_august_3,_1922\miscellaneous\simensen,_hans_brother_syver_visits_after_27_years_may_4,_1922_p1_tsr.pdf"&gt;Brother Syver visits aft 27 yrs.&lt;/a&gt;</v>
      </c>
    </row>
    <row r="7660" spans="1:17" x14ac:dyDescent="0.25">
      <c r="A7660" s="2">
        <v>6563</v>
      </c>
      <c r="B7660" s="4" t="s">
        <v>1050</v>
      </c>
      <c r="C7660" s="4" t="s">
        <v>1051</v>
      </c>
      <c r="D7660" s="52">
        <v>8160</v>
      </c>
      <c r="E7660" s="5" t="s">
        <v>13630</v>
      </c>
      <c r="F7660" s="5">
        <v>1</v>
      </c>
      <c r="G7660" s="5">
        <v>32</v>
      </c>
      <c r="H7660" s="5">
        <v>6754</v>
      </c>
      <c r="I7660" t="s">
        <v>30767</v>
      </c>
      <c r="J7660" s="46" t="s">
        <v>33120</v>
      </c>
      <c r="K7660" s="56"/>
      <c r="L7660" s="56"/>
      <c r="M7660" s="56">
        <f t="shared" si="584"/>
        <v>1922</v>
      </c>
      <c r="N7660" s="56"/>
      <c r="O7660" s="56">
        <f t="shared" si="585"/>
        <v>5</v>
      </c>
      <c r="P7660" s="56">
        <f t="shared" si="586"/>
        <v>4</v>
      </c>
      <c r="Q7660" s="2" t="str">
        <f t="shared" si="587"/>
        <v>&lt;a href="set03\tsr\tsr_october_26,_1916_-_august_3,_1922\miscellaneous\simensen,_syver_visits_hans_first_in_27_years_may_4,_1922_p1_tsr.pdf"&gt;Visits Hans after 27 years&lt;/a&gt;</v>
      </c>
    </row>
    <row r="7661" spans="1:17" x14ac:dyDescent="0.25">
      <c r="A7661" s="2">
        <v>2974</v>
      </c>
      <c r="B7661" s="4" t="s">
        <v>503</v>
      </c>
      <c r="C7661" s="4" t="s">
        <v>802</v>
      </c>
      <c r="D7661" s="52">
        <v>8167</v>
      </c>
      <c r="E7661" s="5" t="s">
        <v>13630</v>
      </c>
      <c r="F7661" s="5">
        <v>1</v>
      </c>
      <c r="G7661" s="5">
        <v>32</v>
      </c>
      <c r="H7661" s="5">
        <v>6571</v>
      </c>
      <c r="I7661" t="s">
        <v>30768</v>
      </c>
      <c r="J7661" s="46" t="s">
        <v>33120</v>
      </c>
      <c r="K7661" s="56"/>
      <c r="L7661" s="56"/>
      <c r="M7661" s="56">
        <f t="shared" si="584"/>
        <v>1922</v>
      </c>
      <c r="N7661" s="56"/>
      <c r="O7661" s="56">
        <f t="shared" si="585"/>
        <v>5</v>
      </c>
      <c r="P7661" s="56">
        <f t="shared" si="586"/>
        <v>11</v>
      </c>
      <c r="Q7661" s="2" t="str">
        <f t="shared" si="587"/>
        <v>&lt;a href="set03\tsr\tsr_october_26,_1916_-_august_3,_1922\miscellaneous\hill,_homer_l_planning_to_buy_store_in_valley_city_may_11,_1922_p1_tsr.pdf"&gt;Planning to buy store in Valley City&lt;/a&gt;</v>
      </c>
    </row>
    <row r="7662" spans="1:17" x14ac:dyDescent="0.25">
      <c r="A7662" s="2">
        <v>2616</v>
      </c>
      <c r="B7662" s="4" t="s">
        <v>13904</v>
      </c>
      <c r="C7662" s="4" t="s">
        <v>14586</v>
      </c>
      <c r="D7662" s="52">
        <v>8179</v>
      </c>
      <c r="E7662" s="5" t="s">
        <v>13629</v>
      </c>
      <c r="F7662" s="5">
        <v>8</v>
      </c>
      <c r="G7662" s="5">
        <v>23</v>
      </c>
      <c r="H7662" s="5">
        <v>4749</v>
      </c>
      <c r="I7662" t="s">
        <v>29502</v>
      </c>
      <c r="J7662" s="46" t="s">
        <v>33104</v>
      </c>
      <c r="K7662" s="56"/>
      <c r="L7662" s="56"/>
      <c r="M7662" s="56">
        <f t="shared" si="584"/>
        <v>1922</v>
      </c>
      <c r="N7662" s="56"/>
      <c r="O7662" s="56">
        <f t="shared" si="585"/>
        <v>5</v>
      </c>
      <c r="P7662" s="56">
        <f t="shared" si="586"/>
        <v>23</v>
      </c>
      <c r="Q7662" s="2" t="str">
        <f t="shared" si="587"/>
        <v>&lt;a href="set04\he_august 10, 1920 - july 31, 1923\miscellaneous\hannaford_lutheran_church_confirmations_various_names_may_23,_1922_p8_he.pdf"&gt;Lutheran Church Confirmations various listed&lt;/a&gt;</v>
      </c>
    </row>
    <row r="7663" spans="1:17" x14ac:dyDescent="0.25">
      <c r="A7663" s="2">
        <v>50</v>
      </c>
      <c r="B7663" s="4" t="s">
        <v>573</v>
      </c>
      <c r="C7663" s="4" t="s">
        <v>574</v>
      </c>
      <c r="D7663" s="52">
        <v>8195</v>
      </c>
      <c r="E7663" s="5" t="s">
        <v>13630</v>
      </c>
      <c r="F7663" s="5">
        <v>4</v>
      </c>
      <c r="G7663" s="5">
        <v>32</v>
      </c>
      <c r="H7663" s="5">
        <v>6389</v>
      </c>
      <c r="I7663" t="s">
        <v>30769</v>
      </c>
      <c r="J7663" s="46" t="s">
        <v>33120</v>
      </c>
      <c r="K7663" s="56"/>
      <c r="L7663" s="56"/>
      <c r="M7663" s="56">
        <f t="shared" si="584"/>
        <v>1922</v>
      </c>
      <c r="N7663" s="56"/>
      <c r="O7663" s="56">
        <f t="shared" si="585"/>
        <v>6</v>
      </c>
      <c r="P7663" s="56">
        <f t="shared" si="586"/>
        <v>8</v>
      </c>
      <c r="Q7663" s="2" t="str">
        <f t="shared" si="587"/>
        <v>&lt;a href="set03\tsr\tsr_october_26,_1916_-_august_3,_1922\miscellaneous\adams,_w_a__out_from_cooperstown_june_8,_1922_p4_tsr.pdf"&gt;Out from Cooperstown&lt;/a&gt;</v>
      </c>
    </row>
    <row r="7664" spans="1:17" x14ac:dyDescent="0.25">
      <c r="A7664" s="2">
        <v>4489</v>
      </c>
      <c r="B7664" s="4" t="s">
        <v>882</v>
      </c>
      <c r="C7664" s="4" t="s">
        <v>883</v>
      </c>
      <c r="D7664" s="52">
        <v>8195</v>
      </c>
      <c r="E7664" s="5" t="s">
        <v>13630</v>
      </c>
      <c r="F7664" s="5">
        <v>1</v>
      </c>
      <c r="G7664" s="5">
        <v>32</v>
      </c>
      <c r="H7664" s="5">
        <v>6636</v>
      </c>
      <c r="I7664" t="s">
        <v>30770</v>
      </c>
      <c r="J7664" s="46" t="s">
        <v>33120</v>
      </c>
      <c r="K7664" s="56"/>
      <c r="L7664" s="56"/>
      <c r="M7664" s="56">
        <f t="shared" si="584"/>
        <v>1922</v>
      </c>
      <c r="N7664" s="56"/>
      <c r="O7664" s="56">
        <f t="shared" si="585"/>
        <v>6</v>
      </c>
      <c r="P7664" s="56">
        <f t="shared" si="586"/>
        <v>8</v>
      </c>
      <c r="Q7664" s="2" t="str">
        <f t="shared" si="587"/>
        <v>&lt;a href="set03\tsr\tsr_october_26,_1916_-_august_3,_1922\miscellaneous\kjelson,_lester_graduates_hs_june_8,_1922_p1_tsr.pdf"&gt;Graduates High School&lt;/a&gt;</v>
      </c>
    </row>
    <row r="7665" spans="1:17" x14ac:dyDescent="0.25">
      <c r="A7665" s="2">
        <v>2534</v>
      </c>
      <c r="B7665" s="4" t="s">
        <v>773</v>
      </c>
      <c r="C7665" s="4" t="s">
        <v>774</v>
      </c>
      <c r="D7665" s="52">
        <v>8202</v>
      </c>
      <c r="E7665" s="5" t="s">
        <v>13630</v>
      </c>
      <c r="F7665" s="5">
        <v>4</v>
      </c>
      <c r="G7665" s="5">
        <v>32</v>
      </c>
      <c r="H7665" s="5">
        <v>6553</v>
      </c>
      <c r="I7665" t="s">
        <v>30771</v>
      </c>
      <c r="J7665" s="46" t="s">
        <v>33120</v>
      </c>
      <c r="K7665" s="56"/>
      <c r="L7665" s="56"/>
      <c r="M7665" s="56">
        <f t="shared" si="584"/>
        <v>1922</v>
      </c>
      <c r="N7665" s="56"/>
      <c r="O7665" s="56">
        <f t="shared" si="585"/>
        <v>6</v>
      </c>
      <c r="P7665" s="56">
        <f t="shared" si="586"/>
        <v>15</v>
      </c>
      <c r="Q7665" s="2" t="str">
        <f t="shared" si="587"/>
        <v>&lt;a href="set03\tsr\tsr_october_26,_1916_-_august_3,_1922\miscellaneous\hafner,_elois_severe_accident_june_15,_1922_p4_tsr.pdf"&gt;Severe Accident&lt;/a&gt;</v>
      </c>
    </row>
    <row r="7666" spans="1:17" x14ac:dyDescent="0.25">
      <c r="A7666" s="2">
        <v>2548</v>
      </c>
      <c r="B7666" s="4" t="s">
        <v>15053</v>
      </c>
      <c r="C7666" s="4" t="s">
        <v>14276</v>
      </c>
      <c r="D7666" s="52">
        <v>8207</v>
      </c>
      <c r="E7666" s="5" t="s">
        <v>13629</v>
      </c>
      <c r="F7666" s="5">
        <v>8</v>
      </c>
      <c r="G7666" s="5">
        <v>23</v>
      </c>
      <c r="H7666" s="5">
        <v>4746</v>
      </c>
      <c r="I7666" t="s">
        <v>29503</v>
      </c>
      <c r="J7666" s="46" t="s">
        <v>33104</v>
      </c>
      <c r="K7666" s="56"/>
      <c r="L7666" s="56"/>
      <c r="M7666" s="56">
        <f t="shared" si="584"/>
        <v>1922</v>
      </c>
      <c r="N7666" s="56"/>
      <c r="O7666" s="56">
        <f t="shared" si="585"/>
        <v>6</v>
      </c>
      <c r="P7666" s="56">
        <f t="shared" si="586"/>
        <v>20</v>
      </c>
      <c r="Q7666" s="2" t="str">
        <f t="shared" si="587"/>
        <v>&lt;a href="set04\he_august 10, 1920 - july 31, 1923\miscellaneous\hagen,_mrs_h_h_painful_accident_june_20,_1922_p8_he.pdf"&gt;Painful Accident&lt;/a&gt;</v>
      </c>
    </row>
    <row r="7667" spans="1:17" x14ac:dyDescent="0.25">
      <c r="A7667" s="2">
        <v>1594</v>
      </c>
      <c r="B7667" s="4" t="s">
        <v>711</v>
      </c>
      <c r="C7667" s="4" t="s">
        <v>714</v>
      </c>
      <c r="D7667" s="52">
        <v>8209</v>
      </c>
      <c r="E7667" s="5" t="s">
        <v>13630</v>
      </c>
      <c r="F7667" s="5" t="s">
        <v>715</v>
      </c>
      <c r="G7667" s="5">
        <v>32</v>
      </c>
      <c r="H7667" s="5">
        <v>6501</v>
      </c>
      <c r="I7667" t="s">
        <v>30772</v>
      </c>
      <c r="J7667" s="46" t="s">
        <v>33120</v>
      </c>
      <c r="K7667" s="56"/>
      <c r="L7667" s="56"/>
      <c r="M7667" s="56">
        <f t="shared" ref="M7667:M7730" si="588">YEAR(D7667)</f>
        <v>1922</v>
      </c>
      <c r="N7667" s="56"/>
      <c r="O7667" s="56">
        <f t="shared" ref="O7667:O7730" si="589">MONTH(D7667)</f>
        <v>6</v>
      </c>
      <c r="P7667" s="56">
        <f t="shared" ref="P7667:P7730" si="590">DAY(D7667)</f>
        <v>22</v>
      </c>
      <c r="Q7667" s="2" t="str">
        <f t="shared" si="587"/>
        <v>&lt;a href="set03\tsr\tsr_october_26,_1916_-_august_3,_1922\miscellaneous\dietrich,_fred_lightning_on_barn_june_22,_1922_supplement.pdf"&gt;Lightning on barn&lt;/a&gt;</v>
      </c>
    </row>
    <row r="7668" spans="1:17" x14ac:dyDescent="0.25">
      <c r="A7668" s="2">
        <v>5469</v>
      </c>
      <c r="B7668" s="4" t="s">
        <v>4855</v>
      </c>
      <c r="C7668" s="4" t="s">
        <v>16127</v>
      </c>
      <c r="D7668" s="52">
        <v>8221</v>
      </c>
      <c r="E7668" s="5" t="s">
        <v>13629</v>
      </c>
      <c r="F7668" s="5">
        <v>8</v>
      </c>
      <c r="G7668" s="5">
        <v>23</v>
      </c>
      <c r="H7668" s="5">
        <v>4905</v>
      </c>
      <c r="I7668" t="s">
        <v>29504</v>
      </c>
      <c r="J7668" s="46" t="s">
        <v>33104</v>
      </c>
      <c r="K7668" s="56"/>
      <c r="L7668" s="56"/>
      <c r="M7668" s="56">
        <f t="shared" si="588"/>
        <v>1922</v>
      </c>
      <c r="N7668" s="56"/>
      <c r="O7668" s="56">
        <f t="shared" si="589"/>
        <v>7</v>
      </c>
      <c r="P7668" s="56">
        <f t="shared" si="590"/>
        <v>4</v>
      </c>
      <c r="Q7668" s="2" t="str">
        <f t="shared" si="587"/>
        <v>&lt;a href="set04\he_august 10, 1920 - july 31, 1923\miscellaneous\njaa,_torkel_receives_big_dog_july_4,_1922_p8_he.pdf"&gt;Receives big dog&lt;/a&gt;</v>
      </c>
    </row>
    <row r="7669" spans="1:17" x14ac:dyDescent="0.25">
      <c r="A7669" s="2">
        <v>4926</v>
      </c>
      <c r="B7669" s="4" t="s">
        <v>8090</v>
      </c>
      <c r="C7669" s="4" t="s">
        <v>14586</v>
      </c>
      <c r="D7669" s="52">
        <v>8228</v>
      </c>
      <c r="E7669" s="5" t="s">
        <v>13629</v>
      </c>
      <c r="F7669" s="5">
        <v>8</v>
      </c>
      <c r="G7669" s="5">
        <v>23</v>
      </c>
      <c r="H7669" s="5">
        <v>4876</v>
      </c>
      <c r="I7669" t="s">
        <v>29505</v>
      </c>
      <c r="J7669" s="46" t="s">
        <v>33104</v>
      </c>
      <c r="K7669" s="56"/>
      <c r="L7669" s="56"/>
      <c r="M7669" s="56">
        <f t="shared" si="588"/>
        <v>1922</v>
      </c>
      <c r="N7669" s="56"/>
      <c r="O7669" s="56">
        <f t="shared" si="589"/>
        <v>7</v>
      </c>
      <c r="P7669" s="56">
        <f t="shared" si="590"/>
        <v>11</v>
      </c>
      <c r="Q7669" s="2" t="str">
        <f t="shared" si="587"/>
        <v>&lt;a href="set04\he_august 10, 1920 - july 31, 1923\miscellaneous\mabel_lutheran_church_confirmations_various_listed_july_11,_1922_p8_he.pdf"&gt;Lutheran Church Confirmations various listed&lt;/a&gt;</v>
      </c>
    </row>
    <row r="7670" spans="1:17" x14ac:dyDescent="0.25">
      <c r="A7670" s="2">
        <v>5401</v>
      </c>
      <c r="B7670" s="4" t="s">
        <v>14677</v>
      </c>
      <c r="C7670" s="4" t="s">
        <v>796</v>
      </c>
      <c r="D7670" s="52">
        <v>8228</v>
      </c>
      <c r="E7670" s="5" t="s">
        <v>13629</v>
      </c>
      <c r="F7670" s="5">
        <v>8</v>
      </c>
      <c r="G7670" s="5">
        <v>23</v>
      </c>
      <c r="H7670" s="5">
        <v>4897</v>
      </c>
      <c r="I7670" t="s">
        <v>29506</v>
      </c>
      <c r="J7670" s="46" t="s">
        <v>33104</v>
      </c>
      <c r="K7670" s="56"/>
      <c r="L7670" s="56"/>
      <c r="M7670" s="56">
        <f t="shared" si="588"/>
        <v>1922</v>
      </c>
      <c r="N7670" s="56"/>
      <c r="O7670" s="56">
        <f t="shared" si="589"/>
        <v>7</v>
      </c>
      <c r="P7670" s="56">
        <f t="shared" si="590"/>
        <v>11</v>
      </c>
      <c r="Q7670" s="2" t="str">
        <f t="shared" si="587"/>
        <v>&lt;a href="set04\he_august 10, 1920 - july 31, 1923\miscellaneous\ness,_g_k_to_norway_july_11,_1922_p8_he.pdf"&gt;To Norway&lt;/a&gt;</v>
      </c>
    </row>
    <row r="7671" spans="1:17" x14ac:dyDescent="0.25">
      <c r="A7671" s="2">
        <v>4800</v>
      </c>
      <c r="B7671" s="4" t="s">
        <v>913</v>
      </c>
      <c r="C7671" s="4" t="s">
        <v>914</v>
      </c>
      <c r="D7671" s="52">
        <v>8230</v>
      </c>
      <c r="E7671" s="5" t="s">
        <v>13630</v>
      </c>
      <c r="F7671" s="5">
        <v>1</v>
      </c>
      <c r="G7671" s="5">
        <v>32</v>
      </c>
      <c r="H7671" s="5">
        <v>6657</v>
      </c>
      <c r="I7671" t="s">
        <v>30773</v>
      </c>
      <c r="J7671" s="46" t="s">
        <v>33120</v>
      </c>
      <c r="K7671" s="56"/>
      <c r="L7671" s="56"/>
      <c r="M7671" s="56">
        <f t="shared" si="588"/>
        <v>1922</v>
      </c>
      <c r="N7671" s="56"/>
      <c r="O7671" s="56">
        <f t="shared" si="589"/>
        <v>7</v>
      </c>
      <c r="P7671" s="56">
        <f t="shared" si="590"/>
        <v>13</v>
      </c>
      <c r="Q7671" s="2" t="str">
        <f t="shared" si="587"/>
        <v>&lt;a href="set03\tsr\tsr_october_26,_1916_-_august_3,_1922\miscellaneous\lien,_carl_returns_to_sutton_july_13,_1922_p1_tsr.pdf"&gt;Returns to Sutton&lt;/a&gt;</v>
      </c>
    </row>
    <row r="7672" spans="1:17" x14ac:dyDescent="0.25">
      <c r="A7672" s="2">
        <v>5382</v>
      </c>
      <c r="B7672" s="4" t="s">
        <v>10028</v>
      </c>
      <c r="C7672" s="4" t="s">
        <v>16123</v>
      </c>
      <c r="D7672" s="52">
        <v>8235</v>
      </c>
      <c r="E7672" s="5" t="s">
        <v>13629</v>
      </c>
      <c r="F7672" s="5">
        <v>8</v>
      </c>
      <c r="G7672" s="5">
        <v>23</v>
      </c>
      <c r="H7672" s="5">
        <v>4895</v>
      </c>
      <c r="I7672" t="s">
        <v>29507</v>
      </c>
      <c r="J7672" s="46" t="s">
        <v>33104</v>
      </c>
      <c r="K7672" s="56"/>
      <c r="L7672" s="56"/>
      <c r="M7672" s="56">
        <f t="shared" si="588"/>
        <v>1922</v>
      </c>
      <c r="N7672" s="56"/>
      <c r="O7672" s="56">
        <f t="shared" si="589"/>
        <v>7</v>
      </c>
      <c r="P7672" s="56">
        <f t="shared" si="590"/>
        <v>18</v>
      </c>
      <c r="Q7672" s="2" t="str">
        <f t="shared" si="587"/>
        <v>&lt;a href="set04\he_august 10, 1920 - july 31, 1923\miscellaneous\nelson,_nels_disappears_july_18,_1922_p8_he.pdf"&gt;Disappears&lt;/a&gt;</v>
      </c>
    </row>
    <row r="7673" spans="1:17" x14ac:dyDescent="0.25">
      <c r="A7673" s="2">
        <v>5403</v>
      </c>
      <c r="B7673" s="4" t="s">
        <v>14677</v>
      </c>
      <c r="C7673" s="4" t="s">
        <v>16124</v>
      </c>
      <c r="D7673" s="52">
        <v>8235</v>
      </c>
      <c r="E7673" s="5" t="s">
        <v>13629</v>
      </c>
      <c r="F7673" s="5">
        <v>1</v>
      </c>
      <c r="G7673" s="5">
        <v>23</v>
      </c>
      <c r="H7673" s="5">
        <v>4898</v>
      </c>
      <c r="I7673" t="s">
        <v>29508</v>
      </c>
      <c r="J7673" s="46" t="s">
        <v>33104</v>
      </c>
      <c r="K7673" s="56"/>
      <c r="L7673" s="56"/>
      <c r="M7673" s="56">
        <f t="shared" si="588"/>
        <v>1922</v>
      </c>
      <c r="N7673" s="56"/>
      <c r="O7673" s="56">
        <f t="shared" si="589"/>
        <v>7</v>
      </c>
      <c r="P7673" s="56">
        <f t="shared" si="590"/>
        <v>18</v>
      </c>
      <c r="Q7673" s="2" t="str">
        <f t="shared" si="587"/>
        <v>&lt;a href="set04\he_august 10, 1920 - july 31, 1923\miscellaneous\ness,_g_k_writes_of_trip_to_norway_july_18,_1922_p1_he.pdf"&gt;Writes of trip to Norway&lt;/a&gt;</v>
      </c>
    </row>
    <row r="7674" spans="1:17" x14ac:dyDescent="0.25">
      <c r="A7674" s="2">
        <v>6199</v>
      </c>
      <c r="B7674" s="4" t="s">
        <v>1008</v>
      </c>
      <c r="C7674" s="4" t="s">
        <v>1009</v>
      </c>
      <c r="D7674" s="52">
        <v>8237</v>
      </c>
      <c r="E7674" s="5" t="s">
        <v>13630</v>
      </c>
      <c r="F7674" s="5">
        <v>4</v>
      </c>
      <c r="G7674" s="5">
        <v>32</v>
      </c>
      <c r="H7674" s="5">
        <v>6732</v>
      </c>
      <c r="I7674" t="s">
        <v>30774</v>
      </c>
      <c r="J7674" s="46" t="s">
        <v>33120</v>
      </c>
      <c r="K7674" s="56"/>
      <c r="L7674" s="56"/>
      <c r="M7674" s="56">
        <f t="shared" si="588"/>
        <v>1922</v>
      </c>
      <c r="N7674" s="56"/>
      <c r="O7674" s="56">
        <f t="shared" si="589"/>
        <v>7</v>
      </c>
      <c r="P7674" s="56">
        <f t="shared" si="590"/>
        <v>20</v>
      </c>
      <c r="Q7674" s="2" t="str">
        <f t="shared" si="587"/>
        <v>&lt;a href="set03\tsr\tsr_october_26,_1916_-_august_3,_1922\miscellaneous\rhodes,_orion_building_race_car_july_20,_1922_p4_tsr.pdf"&gt;Building race car&lt;/a&gt;</v>
      </c>
    </row>
    <row r="7675" spans="1:17" x14ac:dyDescent="0.25">
      <c r="A7675" s="2">
        <v>151</v>
      </c>
      <c r="B7675" s="4" t="s">
        <v>16103</v>
      </c>
      <c r="C7675" s="4" t="s">
        <v>16104</v>
      </c>
      <c r="D7675" s="52">
        <v>8242</v>
      </c>
      <c r="E7675" s="5" t="s">
        <v>13629</v>
      </c>
      <c r="F7675" s="5">
        <v>1</v>
      </c>
      <c r="G7675" s="5">
        <v>23</v>
      </c>
      <c r="H7675" s="5">
        <v>4678</v>
      </c>
      <c r="I7675" t="s">
        <v>29509</v>
      </c>
      <c r="J7675" s="46" t="s">
        <v>33104</v>
      </c>
      <c r="K7675" s="56"/>
      <c r="L7675" s="56"/>
      <c r="M7675" s="56">
        <f t="shared" si="588"/>
        <v>1922</v>
      </c>
      <c r="N7675" s="56"/>
      <c r="O7675" s="56">
        <f t="shared" si="589"/>
        <v>7</v>
      </c>
      <c r="P7675" s="56">
        <f t="shared" si="590"/>
        <v>25</v>
      </c>
      <c r="Q7675" s="2" t="str">
        <f t="shared" si="587"/>
        <v>&lt;a href="set04\he_august 10, 1920 - july 31, 1923\miscellaneous\anderson,_atty_hans_a_visits_from_whitehall_wi_july_25,_1922_p1_he.pdf"&gt;Visits from Whitehall, WI&lt;/a&gt;</v>
      </c>
    </row>
    <row r="7676" spans="1:17" x14ac:dyDescent="0.25">
      <c r="A7676" s="2">
        <v>5404</v>
      </c>
      <c r="B7676" s="4" t="s">
        <v>14677</v>
      </c>
      <c r="C7676" s="4" t="s">
        <v>16124</v>
      </c>
      <c r="D7676" s="52">
        <v>8242</v>
      </c>
      <c r="E7676" s="5" t="s">
        <v>13629</v>
      </c>
      <c r="F7676" s="5">
        <v>1</v>
      </c>
      <c r="G7676" s="5">
        <v>23</v>
      </c>
      <c r="H7676" s="5">
        <v>4899</v>
      </c>
      <c r="I7676" t="s">
        <v>29510</v>
      </c>
      <c r="J7676" s="46" t="s">
        <v>33104</v>
      </c>
      <c r="K7676" s="56"/>
      <c r="L7676" s="56"/>
      <c r="M7676" s="56">
        <f t="shared" si="588"/>
        <v>1922</v>
      </c>
      <c r="N7676" s="56"/>
      <c r="O7676" s="56">
        <f t="shared" si="589"/>
        <v>7</v>
      </c>
      <c r="P7676" s="56">
        <f t="shared" si="590"/>
        <v>25</v>
      </c>
      <c r="Q7676" s="2" t="str">
        <f t="shared" si="587"/>
        <v>&lt;a href="set04\he_august 10, 1920 - july 31, 1923\miscellaneous\ness,_g_k_writes_of_trip_to_norway_july_25,_1922_p1_he.pdf"&gt;Writes of trip to Norway&lt;/a&gt;</v>
      </c>
    </row>
    <row r="7677" spans="1:17" x14ac:dyDescent="0.25">
      <c r="A7677" s="2">
        <v>2875</v>
      </c>
      <c r="B7677" s="4" t="s">
        <v>16113</v>
      </c>
      <c r="C7677" s="4" t="s">
        <v>16114</v>
      </c>
      <c r="D7677" s="52">
        <v>8249</v>
      </c>
      <c r="E7677" s="5" t="s">
        <v>13629</v>
      </c>
      <c r="F7677" s="5">
        <v>8</v>
      </c>
      <c r="G7677" s="5">
        <v>23</v>
      </c>
      <c r="H7677" s="5">
        <v>4780</v>
      </c>
      <c r="I7677" t="s">
        <v>29511</v>
      </c>
      <c r="J7677" s="46" t="s">
        <v>33104</v>
      </c>
      <c r="K7677" s="56"/>
      <c r="L7677" s="56"/>
      <c r="M7677" s="56">
        <f t="shared" si="588"/>
        <v>1922</v>
      </c>
      <c r="N7677" s="56"/>
      <c r="O7677" s="56">
        <f t="shared" si="589"/>
        <v>8</v>
      </c>
      <c r="P7677" s="56">
        <f t="shared" si="590"/>
        <v>1</v>
      </c>
      <c r="Q7677" s="2" t="str">
        <f t="shared" si="587"/>
        <v>&lt;a href="set04\he_august 10, 1920 - july 31, 1923\miscellaneous\haugen,_mildred_broken_collar_bone_august_1,_1922_p8_he.pdf"&gt;Broken Collar bone&lt;/a&gt;</v>
      </c>
    </row>
    <row r="7678" spans="1:17" x14ac:dyDescent="0.25">
      <c r="A7678" s="2">
        <v>440</v>
      </c>
      <c r="B7678" s="4" t="s">
        <v>629</v>
      </c>
      <c r="C7678" s="4" t="s">
        <v>630</v>
      </c>
      <c r="D7678" s="52">
        <v>8251</v>
      </c>
      <c r="E7678" s="5" t="s">
        <v>13630</v>
      </c>
      <c r="F7678" s="40">
        <v>1</v>
      </c>
      <c r="G7678" s="40">
        <v>32</v>
      </c>
      <c r="H7678" s="5">
        <v>6441</v>
      </c>
      <c r="I7678" t="s">
        <v>30775</v>
      </c>
      <c r="J7678" s="46" t="s">
        <v>33120</v>
      </c>
      <c r="K7678" s="56"/>
      <c r="L7678" s="56"/>
      <c r="M7678" s="56">
        <f t="shared" si="588"/>
        <v>1922</v>
      </c>
      <c r="N7678" s="56"/>
      <c r="O7678" s="56">
        <f t="shared" si="589"/>
        <v>8</v>
      </c>
      <c r="P7678" s="56">
        <f t="shared" si="590"/>
        <v>3</v>
      </c>
      <c r="Q7678" s="2" t="str">
        <f t="shared" si="587"/>
        <v>&lt;a href="set03\tsr\tsr_october_26,_1916_-_august_3,_1922\miscellaneous\bergstad,_martin_returns_from_wi_august_3,_1922_p1_tsr.pdf"&gt;Returns from WI&lt;/a&gt;</v>
      </c>
    </row>
    <row r="7679" spans="1:17" x14ac:dyDescent="0.25">
      <c r="A7679" s="2">
        <v>441</v>
      </c>
      <c r="B7679" s="4" t="s">
        <v>629</v>
      </c>
      <c r="C7679" s="4" t="s">
        <v>630</v>
      </c>
      <c r="D7679" s="43">
        <v>8251</v>
      </c>
      <c r="E7679" s="5" t="s">
        <v>13630</v>
      </c>
      <c r="F7679" s="40">
        <v>1</v>
      </c>
      <c r="G7679" s="40">
        <v>33</v>
      </c>
      <c r="H7679" s="5">
        <v>6841</v>
      </c>
      <c r="I7679" s="69" t="s">
        <v>30775</v>
      </c>
      <c r="J7679" s="46" t="s">
        <v>33121</v>
      </c>
      <c r="K7679" s="56"/>
      <c r="L7679" s="56"/>
      <c r="M7679" s="56">
        <f t="shared" si="588"/>
        <v>1922</v>
      </c>
      <c r="N7679" s="56"/>
      <c r="O7679" s="56">
        <f t="shared" si="589"/>
        <v>8</v>
      </c>
      <c r="P7679" s="56">
        <f t="shared" si="590"/>
        <v>3</v>
      </c>
      <c r="Q7679" s="2" t="str">
        <f t="shared" si="587"/>
        <v>&lt;a href="set03\tsr\tsr_august_3,_1922_-_december_25,_1924\miscellaneous\bergstad,_martin_returns_from_wi_august_3,_1922_p1_tsr.pdf"&gt;Returns from WI&lt;/a&gt;</v>
      </c>
    </row>
    <row r="7680" spans="1:17" x14ac:dyDescent="0.25">
      <c r="A7680" s="2">
        <v>5405</v>
      </c>
      <c r="B7680" s="4" t="s">
        <v>14677</v>
      </c>
      <c r="C7680" s="4" t="s">
        <v>16125</v>
      </c>
      <c r="D7680" s="52">
        <v>8263</v>
      </c>
      <c r="E7680" s="5" t="s">
        <v>13629</v>
      </c>
      <c r="F7680" s="5">
        <v>1</v>
      </c>
      <c r="G7680" s="5">
        <v>23</v>
      </c>
      <c r="H7680" s="5">
        <v>4901</v>
      </c>
      <c r="I7680" t="s">
        <v>29512</v>
      </c>
      <c r="J7680" s="46" t="s">
        <v>33104</v>
      </c>
      <c r="K7680" s="56"/>
      <c r="L7680" s="56"/>
      <c r="M7680" s="56">
        <f t="shared" si="588"/>
        <v>1922</v>
      </c>
      <c r="N7680" s="56"/>
      <c r="O7680" s="56">
        <f t="shared" si="589"/>
        <v>8</v>
      </c>
      <c r="P7680" s="56">
        <f t="shared" si="590"/>
        <v>15</v>
      </c>
      <c r="Q7680" s="2" t="str">
        <f t="shared" si="587"/>
        <v>&lt;a href="set04\he_august 10, 1920 - july 31, 1923\miscellaneous\ness,_g_k_writes_of_trip_to_norway_pt1_august_15,_1922_p1_he.pdf"&gt;Writes of trip to Norway pt1&lt;/a&gt;</v>
      </c>
    </row>
    <row r="7681" spans="1:17" x14ac:dyDescent="0.25">
      <c r="A7681" s="2">
        <v>5407</v>
      </c>
      <c r="B7681" s="4" t="s">
        <v>14677</v>
      </c>
      <c r="C7681" s="4" t="s">
        <v>16126</v>
      </c>
      <c r="D7681" s="52">
        <v>8263</v>
      </c>
      <c r="E7681" s="5" t="s">
        <v>13629</v>
      </c>
      <c r="F7681" s="5">
        <v>5</v>
      </c>
      <c r="G7681" s="5">
        <v>23</v>
      </c>
      <c r="H7681" s="5">
        <v>4903</v>
      </c>
      <c r="I7681" t="s">
        <v>29513</v>
      </c>
      <c r="J7681" s="46" t="s">
        <v>33104</v>
      </c>
      <c r="K7681" s="56"/>
      <c r="L7681" s="56"/>
      <c r="M7681" s="56">
        <f t="shared" si="588"/>
        <v>1922</v>
      </c>
      <c r="N7681" s="56"/>
      <c r="O7681" s="56">
        <f t="shared" si="589"/>
        <v>8</v>
      </c>
      <c r="P7681" s="56">
        <f t="shared" si="590"/>
        <v>15</v>
      </c>
      <c r="Q7681" s="2" t="str">
        <f t="shared" si="587"/>
        <v>&lt;a href="set04\he_august 10, 1920 - july 31, 1923\miscellaneous\ness,_g_k_writes_of_trip_to_norway_pt2_august_15,_1922_p5_he.pdf"&gt;Writes of trip to Norway pt2&lt;/a&gt;</v>
      </c>
    </row>
    <row r="7682" spans="1:17" x14ac:dyDescent="0.25">
      <c r="A7682" s="2">
        <v>47</v>
      </c>
      <c r="B7682" s="4" t="s">
        <v>573</v>
      </c>
      <c r="C7682" s="4" t="s">
        <v>9620</v>
      </c>
      <c r="D7682" s="52">
        <v>8272</v>
      </c>
      <c r="E7682" s="5" t="s">
        <v>13630</v>
      </c>
      <c r="F7682" s="5">
        <v>1</v>
      </c>
      <c r="G7682" s="5">
        <v>33</v>
      </c>
      <c r="H7682" s="5">
        <v>6394</v>
      </c>
      <c r="I7682" t="s">
        <v>30778</v>
      </c>
      <c r="J7682" s="46" t="s">
        <v>33121</v>
      </c>
      <c r="K7682" s="56"/>
      <c r="L7682" s="56"/>
      <c r="M7682" s="56">
        <f t="shared" si="588"/>
        <v>1922</v>
      </c>
      <c r="N7682" s="56"/>
      <c r="O7682" s="56">
        <f t="shared" si="589"/>
        <v>8</v>
      </c>
      <c r="P7682" s="56">
        <f t="shared" si="590"/>
        <v>24</v>
      </c>
      <c r="Q7682" s="2" t="str">
        <f t="shared" ref="Q7682:Q7745" si="591">"&lt;a href="&amp;""""&amp;J7682&amp;"\"&amp;I7682&amp;"""&gt;"&amp;C7682&amp;"&lt;/a&gt;"</f>
        <v>&lt;a href="set03\tsr\tsr_august_3,_1922_-_december_25,_1924\miscellaneous\adams,_w_a_install_officers_and_rebekahs_august_24,_1922_p1_tsr.pdf"&gt;Install officers and Rebekahs&lt;/a&gt;</v>
      </c>
    </row>
    <row r="7683" spans="1:17" x14ac:dyDescent="0.25">
      <c r="A7683" s="2">
        <v>5609</v>
      </c>
      <c r="B7683" s="4" t="s">
        <v>9767</v>
      </c>
      <c r="C7683" s="4" t="s">
        <v>9768</v>
      </c>
      <c r="D7683" s="52">
        <v>8272</v>
      </c>
      <c r="E7683" s="5" t="s">
        <v>13630</v>
      </c>
      <c r="F7683" s="5">
        <v>1</v>
      </c>
      <c r="G7683" s="5">
        <v>33</v>
      </c>
      <c r="H7683" s="5">
        <v>6946</v>
      </c>
      <c r="I7683" t="s">
        <v>30779</v>
      </c>
      <c r="J7683" s="46" t="s">
        <v>33121</v>
      </c>
      <c r="K7683" s="56"/>
      <c r="L7683" s="56"/>
      <c r="M7683" s="56">
        <f t="shared" si="588"/>
        <v>1922</v>
      </c>
      <c r="N7683" s="56"/>
      <c r="O7683" s="56">
        <f t="shared" si="589"/>
        <v>8</v>
      </c>
      <c r="P7683" s="56">
        <f t="shared" si="590"/>
        <v>24</v>
      </c>
      <c r="Q7683" s="2" t="str">
        <f t="shared" si="591"/>
        <v>&lt;a href="set03\tsr\tsr_august_3,_1922_-_december_25,_1924\miscellaneous\olsen,_maisel_operation_in_valley_city_august_24,_1922_p1_tsr.pdf"&gt;Operation in Valley City&lt;/a&gt;</v>
      </c>
    </row>
    <row r="7684" spans="1:17" x14ac:dyDescent="0.25">
      <c r="A7684" s="2">
        <v>5803</v>
      </c>
      <c r="B7684" s="4" t="s">
        <v>976</v>
      </c>
      <c r="C7684" s="4" t="s">
        <v>9770</v>
      </c>
      <c r="D7684" s="52">
        <v>8272</v>
      </c>
      <c r="E7684" s="5" t="s">
        <v>13630</v>
      </c>
      <c r="F7684" s="5">
        <v>1</v>
      </c>
      <c r="G7684" s="5">
        <v>33</v>
      </c>
      <c r="H7684" s="5">
        <v>6949</v>
      </c>
      <c r="I7684" t="s">
        <v>30780</v>
      </c>
      <c r="J7684" s="46" t="s">
        <v>33121</v>
      </c>
      <c r="K7684" s="56"/>
      <c r="L7684" s="56"/>
      <c r="M7684" s="56">
        <f t="shared" si="588"/>
        <v>1922</v>
      </c>
      <c r="N7684" s="56"/>
      <c r="O7684" s="56">
        <f t="shared" si="589"/>
        <v>8</v>
      </c>
      <c r="P7684" s="56">
        <f t="shared" si="590"/>
        <v>24</v>
      </c>
      <c r="Q7684" s="2" t="str">
        <f t="shared" si="591"/>
        <v>&lt;a href="set03\tsr\tsr_august_3,_1922_-_december_25,_1924\miscellaneous\peters,_john_injured_on_speeder_august_24,_1922_p1_tsr.pdf"&gt;Injured on spreader&lt;/a&gt;</v>
      </c>
    </row>
    <row r="7685" spans="1:17" x14ac:dyDescent="0.25">
      <c r="A7685" s="2">
        <v>4510</v>
      </c>
      <c r="B7685" s="4" t="s">
        <v>9725</v>
      </c>
      <c r="C7685" s="4" t="s">
        <v>9726</v>
      </c>
      <c r="D7685" s="52">
        <v>8279</v>
      </c>
      <c r="E7685" s="5" t="s">
        <v>13630</v>
      </c>
      <c r="F7685" s="5">
        <v>1</v>
      </c>
      <c r="G7685" s="5">
        <v>33</v>
      </c>
      <c r="H7685" s="5">
        <v>6916</v>
      </c>
      <c r="I7685" t="s">
        <v>30781</v>
      </c>
      <c r="J7685" s="46" t="s">
        <v>33121</v>
      </c>
      <c r="K7685" s="56"/>
      <c r="L7685" s="56"/>
      <c r="M7685" s="56">
        <f t="shared" si="588"/>
        <v>1922</v>
      </c>
      <c r="N7685" s="56"/>
      <c r="O7685" s="56">
        <f t="shared" si="589"/>
        <v>8</v>
      </c>
      <c r="P7685" s="56">
        <f t="shared" si="590"/>
        <v>31</v>
      </c>
      <c r="Q7685" s="2" t="str">
        <f t="shared" si="591"/>
        <v>&lt;a href="set03\tsr\tsr_august_3,_1922_-_december_25,_1924\miscellaneous\kleis,_peter_arrives_and_buys_barber_shop_august_31,_1922_p1_tsr.pdf"&gt;Arrives and buys barber shop&lt;/a&gt;</v>
      </c>
    </row>
    <row r="7686" spans="1:17" x14ac:dyDescent="0.25">
      <c r="A7686" s="2">
        <v>1810</v>
      </c>
      <c r="B7686" s="4" t="s">
        <v>16107</v>
      </c>
      <c r="C7686" s="4" t="s">
        <v>16108</v>
      </c>
      <c r="D7686" s="52">
        <v>8284</v>
      </c>
      <c r="E7686" s="5" t="s">
        <v>13629</v>
      </c>
      <c r="F7686" s="5">
        <v>8</v>
      </c>
      <c r="G7686" s="5">
        <v>23</v>
      </c>
      <c r="H7686" s="5">
        <v>4723</v>
      </c>
      <c r="I7686" t="s">
        <v>29514</v>
      </c>
      <c r="J7686" s="46" t="s">
        <v>33104</v>
      </c>
      <c r="K7686" s="56"/>
      <c r="L7686" s="56"/>
      <c r="M7686" s="56">
        <f t="shared" si="588"/>
        <v>1922</v>
      </c>
      <c r="N7686" s="56"/>
      <c r="O7686" s="56">
        <f t="shared" si="589"/>
        <v>9</v>
      </c>
      <c r="P7686" s="56">
        <f t="shared" si="590"/>
        <v>5</v>
      </c>
      <c r="Q7686" s="2" t="str">
        <f t="shared" si="591"/>
        <v>&lt;a href="set04\he_august 10, 1920 - july 31, 1923\miscellaneous\eimon,_iver_to_live_work_in_paso_robles_ca_september_5,_1922_p8_he.pdf"&gt;To live work in Paso Robles CA&lt;/a&gt;</v>
      </c>
    </row>
    <row r="7687" spans="1:17" x14ac:dyDescent="0.25">
      <c r="A7687" s="2">
        <v>5674</v>
      </c>
      <c r="B7687" s="4" t="s">
        <v>16128</v>
      </c>
      <c r="C7687" s="4" t="s">
        <v>1785</v>
      </c>
      <c r="D7687" s="52">
        <v>8284</v>
      </c>
      <c r="E7687" s="5" t="s">
        <v>13629</v>
      </c>
      <c r="F7687" s="5">
        <v>8</v>
      </c>
      <c r="G7687" s="5">
        <v>23</v>
      </c>
      <c r="H7687" s="5">
        <v>4913</v>
      </c>
      <c r="I7687" t="s">
        <v>29515</v>
      </c>
      <c r="J7687" s="46" t="s">
        <v>33104</v>
      </c>
      <c r="K7687" s="56"/>
      <c r="L7687" s="56"/>
      <c r="M7687" s="56">
        <f t="shared" si="588"/>
        <v>1922</v>
      </c>
      <c r="N7687" s="56"/>
      <c r="O7687" s="56">
        <f t="shared" si="589"/>
        <v>9</v>
      </c>
      <c r="P7687" s="56">
        <f t="shared" si="590"/>
        <v>5</v>
      </c>
      <c r="Q7687" s="2" t="str">
        <f t="shared" si="591"/>
        <v>&lt;a href="set04\he_august 10, 1920 - july 31, 1923\miscellaneous\olson,_randolph_diptheria_september_5,_1922_p8_he.pdf"&gt;Diptheria&lt;/a&gt;</v>
      </c>
    </row>
    <row r="7688" spans="1:17" x14ac:dyDescent="0.25">
      <c r="A7688" s="2">
        <v>124</v>
      </c>
      <c r="B7688" s="4" t="s">
        <v>9626</v>
      </c>
      <c r="C7688" s="4" t="s">
        <v>9627</v>
      </c>
      <c r="D7688" s="52">
        <v>8286</v>
      </c>
      <c r="E7688" s="5" t="s">
        <v>13630</v>
      </c>
      <c r="F7688" s="5">
        <v>1</v>
      </c>
      <c r="G7688" s="5">
        <v>33</v>
      </c>
      <c r="H7688" s="5">
        <v>6838</v>
      </c>
      <c r="I7688" t="s">
        <v>30782</v>
      </c>
      <c r="J7688" s="46" t="s">
        <v>33121</v>
      </c>
      <c r="K7688" s="56"/>
      <c r="L7688" s="56"/>
      <c r="M7688" s="56">
        <f t="shared" si="588"/>
        <v>1922</v>
      </c>
      <c r="N7688" s="56"/>
      <c r="O7688" s="56">
        <f t="shared" si="589"/>
        <v>9</v>
      </c>
      <c r="P7688" s="56">
        <f t="shared" si="590"/>
        <v>7</v>
      </c>
      <c r="Q7688" s="2" t="str">
        <f t="shared" si="591"/>
        <v>&lt;a href="set03\tsr\tsr_august_3,_1922_-_december_25,_1924\miscellaneous\amberlie,_joe_railroad_injury_september_7,_1922_p1_tsr.pdf"&gt;Railroad injury&lt;/a&gt;</v>
      </c>
    </row>
    <row r="7689" spans="1:17" x14ac:dyDescent="0.25">
      <c r="A7689" s="2">
        <v>648</v>
      </c>
      <c r="B7689" s="4" t="s">
        <v>9651</v>
      </c>
      <c r="C7689" s="4" t="s">
        <v>9652</v>
      </c>
      <c r="D7689" s="52">
        <v>8286</v>
      </c>
      <c r="E7689" s="5" t="s">
        <v>13630</v>
      </c>
      <c r="F7689" s="5">
        <v>4</v>
      </c>
      <c r="G7689" s="5">
        <v>33</v>
      </c>
      <c r="H7689" s="5">
        <v>6852</v>
      </c>
      <c r="I7689" t="s">
        <v>30783</v>
      </c>
      <c r="J7689" s="46" t="s">
        <v>33121</v>
      </c>
      <c r="K7689" s="56"/>
      <c r="L7689" s="56"/>
      <c r="M7689" s="56">
        <f t="shared" si="588"/>
        <v>1922</v>
      </c>
      <c r="N7689" s="56"/>
      <c r="O7689" s="56">
        <f t="shared" si="589"/>
        <v>9</v>
      </c>
      <c r="P7689" s="56">
        <f t="shared" si="590"/>
        <v>7</v>
      </c>
      <c r="Q7689" s="2" t="str">
        <f t="shared" si="591"/>
        <v>&lt;a href="set03\tsr\tsr_august_3,_1922_-_december_25,_1924\miscellaneous\brudwick,_alva_chaff_in_eye_to_fargo_september_7,_1922_p4_tsr.pdf"&gt;Chaff in eye - To Fargo&lt;/a&gt;</v>
      </c>
    </row>
    <row r="7690" spans="1:17" x14ac:dyDescent="0.25">
      <c r="A7690" s="2">
        <v>2873</v>
      </c>
      <c r="B7690" s="4" t="s">
        <v>16112</v>
      </c>
      <c r="C7690" s="4" t="s">
        <v>14376</v>
      </c>
      <c r="D7690" s="52">
        <v>8291</v>
      </c>
      <c r="E7690" s="5" t="s">
        <v>13629</v>
      </c>
      <c r="F7690" s="5">
        <v>1</v>
      </c>
      <c r="G7690" s="5">
        <v>23</v>
      </c>
      <c r="H7690" s="5">
        <v>4779</v>
      </c>
      <c r="I7690" t="s">
        <v>29516</v>
      </c>
      <c r="J7690" s="46" t="s">
        <v>33104</v>
      </c>
      <c r="K7690" s="56"/>
      <c r="L7690" s="56"/>
      <c r="M7690" s="56">
        <f t="shared" si="588"/>
        <v>1922</v>
      </c>
      <c r="N7690" s="56"/>
      <c r="O7690" s="56">
        <f t="shared" si="589"/>
        <v>9</v>
      </c>
      <c r="P7690" s="56">
        <f t="shared" si="590"/>
        <v>12</v>
      </c>
      <c r="Q7690" s="2" t="str">
        <f t="shared" si="591"/>
        <v>&lt;a href="set04\he_august 10, 1920 - july 31, 1923\miscellaneous\haugen,_melvin_severe_injuries_september_12,_1922_p1_he.pdf"&gt;Severe injuries&lt;/a&gt;</v>
      </c>
    </row>
    <row r="7691" spans="1:17" x14ac:dyDescent="0.25">
      <c r="A7691" s="2">
        <v>3760</v>
      </c>
      <c r="B7691" s="4" t="s">
        <v>9708</v>
      </c>
      <c r="C7691" s="4" t="s">
        <v>690</v>
      </c>
      <c r="D7691" s="52">
        <v>8300</v>
      </c>
      <c r="E7691" s="5" t="s">
        <v>13630</v>
      </c>
      <c r="F7691" s="5">
        <v>1</v>
      </c>
      <c r="G7691" s="5">
        <v>33</v>
      </c>
      <c r="H7691" s="5">
        <v>6902</v>
      </c>
      <c r="I7691" t="s">
        <v>30784</v>
      </c>
      <c r="J7691" s="46" t="s">
        <v>33121</v>
      </c>
      <c r="K7691" s="56"/>
      <c r="L7691" s="56"/>
      <c r="M7691" s="56">
        <f t="shared" si="588"/>
        <v>1922</v>
      </c>
      <c r="N7691" s="56"/>
      <c r="O7691" s="56">
        <f t="shared" si="589"/>
        <v>9</v>
      </c>
      <c r="P7691" s="56">
        <f t="shared" si="590"/>
        <v>21</v>
      </c>
      <c r="Q7691" s="2" t="str">
        <f t="shared" si="591"/>
        <v>&lt;a href="set03\tsr\tsr_august_3,_1922_-_december_25,_1924\miscellaneous\howden,_mrs._b_n_operation_september_21,_1922_p1_tsr.pdf"&gt;Operation&lt;/a&gt;</v>
      </c>
    </row>
    <row r="7692" spans="1:17" x14ac:dyDescent="0.25">
      <c r="A7692" s="2">
        <v>6465</v>
      </c>
      <c r="B7692" s="4" t="s">
        <v>9796</v>
      </c>
      <c r="C7692" s="4" t="s">
        <v>9797</v>
      </c>
      <c r="D7692" s="52">
        <v>8300</v>
      </c>
      <c r="E7692" s="5" t="s">
        <v>13630</v>
      </c>
      <c r="F7692" s="5">
        <v>1</v>
      </c>
      <c r="G7692" s="5">
        <v>33</v>
      </c>
      <c r="H7692" s="5">
        <v>6967</v>
      </c>
      <c r="I7692" t="s">
        <v>30785</v>
      </c>
      <c r="J7692" s="46" t="s">
        <v>33121</v>
      </c>
      <c r="K7692" s="56"/>
      <c r="L7692" s="56"/>
      <c r="M7692" s="56">
        <f t="shared" si="588"/>
        <v>1922</v>
      </c>
      <c r="N7692" s="56"/>
      <c r="O7692" s="56">
        <f t="shared" si="589"/>
        <v>9</v>
      </c>
      <c r="P7692" s="56">
        <f t="shared" si="590"/>
        <v>21</v>
      </c>
      <c r="Q7692" s="2" t="str">
        <f t="shared" si="591"/>
        <v>&lt;a href="set03\tsr\tsr_august_3,_1922_-_december_25,_1924\miscellaneous\selden,_olaf_to_baker_mt_to_live_september_21,_1922_p1_tsr.pdf"&gt;To Baker, MT to live&lt;/a&gt;</v>
      </c>
    </row>
    <row r="7693" spans="1:17" x14ac:dyDescent="0.25">
      <c r="A7693" s="2">
        <v>8123</v>
      </c>
      <c r="B7693" s="4" t="s">
        <v>9820</v>
      </c>
      <c r="C7693" s="4" t="s">
        <v>9821</v>
      </c>
      <c r="D7693" s="52">
        <v>8300</v>
      </c>
      <c r="E7693" s="5" t="s">
        <v>13630</v>
      </c>
      <c r="F7693" s="5">
        <v>1</v>
      </c>
      <c r="G7693" s="5">
        <v>33</v>
      </c>
      <c r="H7693" s="5">
        <v>6990</v>
      </c>
      <c r="I7693" t="s">
        <v>30786</v>
      </c>
      <c r="J7693" s="46" t="s">
        <v>33121</v>
      </c>
      <c r="K7693" s="56"/>
      <c r="L7693" s="56"/>
      <c r="M7693" s="56">
        <f t="shared" si="588"/>
        <v>1922</v>
      </c>
      <c r="N7693" s="56"/>
      <c r="O7693" s="56">
        <f t="shared" si="589"/>
        <v>9</v>
      </c>
      <c r="P7693" s="56">
        <f t="shared" si="590"/>
        <v>21</v>
      </c>
      <c r="Q7693" s="2" t="str">
        <f t="shared" si="591"/>
        <v>&lt;a href="set03\tsr\tsr_august_3,_1922_-_december_25,_1924\miscellaneous\wells,_clyde_to_des_moines,_iowa_to_live_september_21,_1922_p1_tsr.pdf"&gt;To Des Moines, Iowa to live&lt;/a&gt;</v>
      </c>
    </row>
    <row r="7694" spans="1:17" x14ac:dyDescent="0.25">
      <c r="A7694" s="2">
        <v>8124</v>
      </c>
      <c r="B7694" s="4" t="s">
        <v>9820</v>
      </c>
      <c r="C7694" s="4" t="s">
        <v>9822</v>
      </c>
      <c r="D7694" s="52">
        <v>8300</v>
      </c>
      <c r="E7694" s="5" t="s">
        <v>13630</v>
      </c>
      <c r="F7694" s="5">
        <v>1</v>
      </c>
      <c r="G7694" s="5">
        <v>33</v>
      </c>
      <c r="H7694" s="5">
        <v>6991</v>
      </c>
      <c r="I7694" t="s">
        <v>30787</v>
      </c>
      <c r="J7694" s="46" t="s">
        <v>33121</v>
      </c>
      <c r="K7694" s="56"/>
      <c r="L7694" s="56"/>
      <c r="M7694" s="56">
        <f t="shared" si="588"/>
        <v>1922</v>
      </c>
      <c r="N7694" s="56"/>
      <c r="O7694" s="56">
        <f t="shared" si="589"/>
        <v>9</v>
      </c>
      <c r="P7694" s="56">
        <f t="shared" si="590"/>
        <v>21</v>
      </c>
      <c r="Q7694" s="2" t="str">
        <f t="shared" si="591"/>
        <v>&lt;a href="set03\tsr\tsr_august_3,_1922_-_december_25,_1924\miscellaneous\wells,_clyde_to_grace_city_to_live_september_21,_1922_p1_tsr.pdf"&gt;To Grace City to live&lt;/a&gt;</v>
      </c>
    </row>
    <row r="7695" spans="1:17" x14ac:dyDescent="0.25">
      <c r="A7695" s="2">
        <v>4453</v>
      </c>
      <c r="B7695" s="4" t="s">
        <v>16118</v>
      </c>
      <c r="C7695" s="4" t="s">
        <v>16119</v>
      </c>
      <c r="D7695" s="52">
        <v>8305</v>
      </c>
      <c r="E7695" s="5" t="s">
        <v>13629</v>
      </c>
      <c r="F7695" s="5">
        <v>1</v>
      </c>
      <c r="G7695" s="5">
        <v>23</v>
      </c>
      <c r="H7695" s="5">
        <v>4850</v>
      </c>
      <c r="I7695" t="s">
        <v>29517</v>
      </c>
      <c r="J7695" s="46" t="s">
        <v>33104</v>
      </c>
      <c r="K7695" s="56"/>
      <c r="L7695" s="56"/>
      <c r="M7695" s="56">
        <f t="shared" si="588"/>
        <v>1922</v>
      </c>
      <c r="N7695" s="56"/>
      <c r="O7695" s="56">
        <f t="shared" si="589"/>
        <v>9</v>
      </c>
      <c r="P7695" s="56">
        <f t="shared" si="590"/>
        <v>26</v>
      </c>
      <c r="Q7695" s="2" t="str">
        <f t="shared" si="591"/>
        <v>&lt;a href="set04\he_august 10, 1920 - july 31, 1923\miscellaneous\kirby,_samuel_miracle_doctor_september_26,_1922_p1_he.pdf"&gt;Miracle Doctor&lt;/a&gt;</v>
      </c>
    </row>
    <row r="7696" spans="1:17" x14ac:dyDescent="0.25">
      <c r="A7696" s="2">
        <v>8103</v>
      </c>
      <c r="B7696" s="4" t="s">
        <v>14019</v>
      </c>
      <c r="C7696" s="4" t="s">
        <v>16131</v>
      </c>
      <c r="D7696" s="52">
        <v>8305</v>
      </c>
      <c r="E7696" s="5" t="s">
        <v>13629</v>
      </c>
      <c r="F7696" s="5">
        <v>8</v>
      </c>
      <c r="G7696" s="5">
        <v>23</v>
      </c>
      <c r="H7696" s="5">
        <v>5087</v>
      </c>
      <c r="I7696" t="s">
        <v>29518</v>
      </c>
      <c r="J7696" s="46" t="s">
        <v>33104</v>
      </c>
      <c r="K7696" s="56"/>
      <c r="L7696" s="56"/>
      <c r="M7696" s="56">
        <f t="shared" si="588"/>
        <v>1922</v>
      </c>
      <c r="N7696" s="56"/>
      <c r="O7696" s="56">
        <f t="shared" si="589"/>
        <v>9</v>
      </c>
      <c r="P7696" s="56">
        <f t="shared" si="590"/>
        <v>26</v>
      </c>
      <c r="Q7696" s="2" t="str">
        <f t="shared" si="591"/>
        <v>&lt;a href="set04\he_august 10, 1920 - july 31, 1923\miscellaneous\weeks,_fred_l_to_live_work_in_hartford_ct_september_26,_1922_p8_he.pdf"&gt;To live work in Hartford CT&lt;/a&gt;</v>
      </c>
    </row>
    <row r="7697" spans="1:17" x14ac:dyDescent="0.25">
      <c r="A7697" s="2">
        <v>1764</v>
      </c>
      <c r="B7697" s="4" t="s">
        <v>727</v>
      </c>
      <c r="C7697" s="4" t="s">
        <v>9673</v>
      </c>
      <c r="D7697" s="52">
        <v>8307</v>
      </c>
      <c r="E7697" s="5" t="s">
        <v>13630</v>
      </c>
      <c r="F7697" s="5">
        <v>1</v>
      </c>
      <c r="G7697" s="5">
        <v>33</v>
      </c>
      <c r="H7697" s="5">
        <v>6872</v>
      </c>
      <c r="I7697" t="s">
        <v>30788</v>
      </c>
      <c r="J7697" s="46" t="s">
        <v>33121</v>
      </c>
      <c r="K7697" s="56"/>
      <c r="L7697" s="56"/>
      <c r="M7697" s="56">
        <f t="shared" si="588"/>
        <v>1922</v>
      </c>
      <c r="N7697" s="56"/>
      <c r="O7697" s="56">
        <f t="shared" si="589"/>
        <v>9</v>
      </c>
      <c r="P7697" s="56">
        <f t="shared" si="590"/>
        <v>28</v>
      </c>
      <c r="Q7697" s="2" t="str">
        <f t="shared" si="591"/>
        <v>&lt;a href="set03\tsr\tsr_august_3,_1922_-_december_25,_1924\miscellaneous\ebentier,_albert_to_canada_to_live_september_28,_1922_p1_tsr.pdf"&gt;To Canada to live&lt;/a&gt;</v>
      </c>
    </row>
    <row r="7698" spans="1:17" x14ac:dyDescent="0.25">
      <c r="A7698" s="2">
        <v>4508</v>
      </c>
      <c r="B7698" s="4" t="s">
        <v>9722</v>
      </c>
      <c r="C7698" s="4" t="s">
        <v>9723</v>
      </c>
      <c r="D7698" s="52">
        <v>8307</v>
      </c>
      <c r="E7698" s="5" t="s">
        <v>13630</v>
      </c>
      <c r="F7698" s="5">
        <v>1</v>
      </c>
      <c r="G7698" s="5">
        <v>33</v>
      </c>
      <c r="H7698" s="5">
        <v>6914</v>
      </c>
      <c r="I7698" t="s">
        <v>30789</v>
      </c>
      <c r="J7698" s="46" t="s">
        <v>33121</v>
      </c>
      <c r="K7698" s="56"/>
      <c r="L7698" s="56"/>
      <c r="M7698" s="56">
        <f t="shared" si="588"/>
        <v>1922</v>
      </c>
      <c r="N7698" s="56"/>
      <c r="O7698" s="56">
        <f t="shared" si="589"/>
        <v>9</v>
      </c>
      <c r="P7698" s="56">
        <f t="shared" si="590"/>
        <v>28</v>
      </c>
      <c r="Q7698" s="2" t="str">
        <f t="shared" si="591"/>
        <v>&lt;a href="set03\tsr\tsr_august_3,_1922_-_december_25,_1924\miscellaneous\kleis,_p_j_proprietor_of_barber_shop_and_pool_hall_september_28,_1922_p1_tsr.pdf"&gt;Proprietor of Barber shop and pool hall&lt;/a&gt;</v>
      </c>
    </row>
    <row r="7699" spans="1:17" x14ac:dyDescent="0.25">
      <c r="A7699" s="2">
        <v>6166</v>
      </c>
      <c r="B7699" s="4" t="s">
        <v>995</v>
      </c>
      <c r="C7699" s="4" t="s">
        <v>9787</v>
      </c>
      <c r="D7699" s="52">
        <v>8307</v>
      </c>
      <c r="E7699" s="5" t="s">
        <v>13630</v>
      </c>
      <c r="F7699" s="5">
        <v>1</v>
      </c>
      <c r="G7699" s="5">
        <v>33</v>
      </c>
      <c r="H7699" s="5">
        <v>6960</v>
      </c>
      <c r="I7699" t="s">
        <v>30790</v>
      </c>
      <c r="J7699" s="46" t="s">
        <v>33121</v>
      </c>
      <c r="K7699" s="56"/>
      <c r="L7699" s="56"/>
      <c r="M7699" s="56">
        <f t="shared" si="588"/>
        <v>1922</v>
      </c>
      <c r="N7699" s="56"/>
      <c r="O7699" s="56">
        <f t="shared" si="589"/>
        <v>9</v>
      </c>
      <c r="P7699" s="56">
        <f t="shared" si="590"/>
        <v>28</v>
      </c>
      <c r="Q7699" s="2" t="str">
        <f t="shared" si="591"/>
        <v>&lt;a href="set03\tsr\tsr_august_3,_1922_-_december_25,_1924\miscellaneous\retzlaff,_a_h_to_sheboygan_falls_wi_to_live_september_28,_1922_p1_tsr.pdf"&gt;To Sheboygan Falls, WI to live&lt;/a&gt;</v>
      </c>
    </row>
    <row r="7700" spans="1:17" x14ac:dyDescent="0.25">
      <c r="A7700" s="2">
        <v>1833</v>
      </c>
      <c r="B7700" s="4" t="s">
        <v>9677</v>
      </c>
      <c r="C7700" s="4" t="s">
        <v>9678</v>
      </c>
      <c r="D7700" s="52">
        <v>8314</v>
      </c>
      <c r="E7700" s="5" t="s">
        <v>13630</v>
      </c>
      <c r="F7700" s="5">
        <v>4</v>
      </c>
      <c r="G7700" s="5">
        <v>33</v>
      </c>
      <c r="H7700" s="5">
        <v>6875</v>
      </c>
      <c r="I7700" t="s">
        <v>30791</v>
      </c>
      <c r="J7700" s="46" t="s">
        <v>33121</v>
      </c>
      <c r="K7700" s="56"/>
      <c r="L7700" s="56"/>
      <c r="M7700" s="56">
        <f t="shared" si="588"/>
        <v>1922</v>
      </c>
      <c r="N7700" s="56"/>
      <c r="O7700" s="56">
        <f t="shared" si="589"/>
        <v>10</v>
      </c>
      <c r="P7700" s="56">
        <f t="shared" si="590"/>
        <v>5</v>
      </c>
      <c r="Q7700" s="2" t="str">
        <f t="shared" si="591"/>
        <v>&lt;a href="set03\tsr\tsr_august_3,_1922_-_december_25,_1924\miscellaneous\engbretson,_chas_eye_removal_possible_october_5,_1922_p4_tsr.pdf"&gt;Eye removal possible&lt;/a&gt;</v>
      </c>
    </row>
    <row r="7701" spans="1:17" x14ac:dyDescent="0.25">
      <c r="A7701" s="2">
        <v>3959</v>
      </c>
      <c r="B7701" s="4" t="s">
        <v>858</v>
      </c>
      <c r="C7701" s="4" t="s">
        <v>8836</v>
      </c>
      <c r="D7701" s="52">
        <v>8314</v>
      </c>
      <c r="E7701" s="5" t="s">
        <v>13630</v>
      </c>
      <c r="F7701" s="5">
        <v>4</v>
      </c>
      <c r="G7701" s="5">
        <v>33</v>
      </c>
      <c r="H7701" s="5">
        <v>6904</v>
      </c>
      <c r="I7701" t="s">
        <v>30792</v>
      </c>
      <c r="J7701" s="46" t="s">
        <v>33121</v>
      </c>
      <c r="K7701" s="56"/>
      <c r="L7701" s="56"/>
      <c r="M7701" s="56">
        <f t="shared" si="588"/>
        <v>1922</v>
      </c>
      <c r="N7701" s="56"/>
      <c r="O7701" s="56">
        <f t="shared" si="589"/>
        <v>10</v>
      </c>
      <c r="P7701" s="56">
        <f t="shared" si="590"/>
        <v>5</v>
      </c>
      <c r="Q7701" s="2" t="str">
        <f t="shared" si="591"/>
        <v>&lt;a href="set03\tsr\tsr_august_3,_1922_-_december_25,_1924\miscellaneous\johnson,_ernest_broken_leg_october_5,_1922_p4_tsr.pdf"&gt;Broken leg&lt;/a&gt;</v>
      </c>
    </row>
    <row r="7702" spans="1:17" x14ac:dyDescent="0.25">
      <c r="A7702" s="2">
        <v>4003</v>
      </c>
      <c r="B7702" s="4" t="s">
        <v>9711</v>
      </c>
      <c r="C7702" s="4" t="s">
        <v>9712</v>
      </c>
      <c r="D7702" s="52">
        <v>8314</v>
      </c>
      <c r="E7702" s="5" t="s">
        <v>13630</v>
      </c>
      <c r="F7702" s="5">
        <v>4</v>
      </c>
      <c r="G7702" s="5">
        <v>33</v>
      </c>
      <c r="H7702" s="5">
        <v>6905</v>
      </c>
      <c r="I7702" t="s">
        <v>30793</v>
      </c>
      <c r="J7702" s="46" t="s">
        <v>33121</v>
      </c>
      <c r="K7702" s="56"/>
      <c r="L7702" s="56"/>
      <c r="M7702" s="56">
        <f t="shared" si="588"/>
        <v>1922</v>
      </c>
      <c r="N7702" s="56"/>
      <c r="O7702" s="56">
        <f t="shared" si="589"/>
        <v>10</v>
      </c>
      <c r="P7702" s="56">
        <f t="shared" si="590"/>
        <v>5</v>
      </c>
      <c r="Q7702" s="2" t="str">
        <f t="shared" si="591"/>
        <v>&lt;a href="set03\tsr\tsr_august_3,_1922_-_december_25,_1924\miscellaneous\johnson,_simeon_arm_badly_injured_october_5,_1922_p4_tsr.pdf"&gt;Arm badly injured&lt;/a&gt;</v>
      </c>
    </row>
    <row r="7703" spans="1:17" x14ac:dyDescent="0.25">
      <c r="A7703" s="2">
        <v>7220</v>
      </c>
      <c r="B7703" s="4" t="s">
        <v>9776</v>
      </c>
      <c r="C7703" s="4" t="s">
        <v>9778</v>
      </c>
      <c r="D7703" s="52">
        <v>8314</v>
      </c>
      <c r="E7703" s="5" t="s">
        <v>13630</v>
      </c>
      <c r="F7703" s="5">
        <v>1</v>
      </c>
      <c r="G7703" s="5">
        <v>33</v>
      </c>
      <c r="H7703" s="5">
        <v>6977</v>
      </c>
      <c r="I7703" t="s">
        <v>30794</v>
      </c>
      <c r="J7703" s="46" t="s">
        <v>33121</v>
      </c>
      <c r="K7703" s="56"/>
      <c r="L7703" s="56"/>
      <c r="M7703" s="56">
        <f t="shared" si="588"/>
        <v>1922</v>
      </c>
      <c r="N7703" s="56"/>
      <c r="O7703" s="56">
        <f t="shared" si="589"/>
        <v>10</v>
      </c>
      <c r="P7703" s="56">
        <f t="shared" si="590"/>
        <v>5</v>
      </c>
      <c r="Q7703" s="2" t="str">
        <f t="shared" si="591"/>
        <v>&lt;a href="set03\tsr\tsr_august_3,_1922_-_december_25,_1924\miscellaneous\sutton_post_office_-_rr1_begun_-_route_listed_october_5,_1922_p1_tsr.pdf"&gt;RR1 begun - Route listed&lt;/a&gt;</v>
      </c>
    </row>
    <row r="7704" spans="1:17" x14ac:dyDescent="0.25">
      <c r="A7704" s="2">
        <v>5291</v>
      </c>
      <c r="B7704" s="4" t="s">
        <v>9753</v>
      </c>
      <c r="C7704" s="4" t="s">
        <v>9754</v>
      </c>
      <c r="D7704" s="52">
        <v>8321</v>
      </c>
      <c r="E7704" s="5" t="s">
        <v>13630</v>
      </c>
      <c r="F7704" s="5">
        <v>1</v>
      </c>
      <c r="G7704" s="5">
        <v>33</v>
      </c>
      <c r="H7704" s="5">
        <v>6935</v>
      </c>
      <c r="I7704" s="99" t="s">
        <v>30795</v>
      </c>
      <c r="J7704" s="46" t="s">
        <v>33121</v>
      </c>
      <c r="K7704" s="56"/>
      <c r="L7704" s="56"/>
      <c r="M7704" s="56">
        <f t="shared" si="588"/>
        <v>1922</v>
      </c>
      <c r="N7704" s="56"/>
      <c r="O7704" s="56">
        <f t="shared" si="589"/>
        <v>10</v>
      </c>
      <c r="P7704" s="56">
        <f t="shared" si="590"/>
        <v>12</v>
      </c>
      <c r="Q7704" s="2" t="str">
        <f t="shared" si="591"/>
        <v>&lt;a href="set03\tsr\tsr_august_3,_1922_-_december_25,_1924\miscellaneous\murdock,_mrs._w_d_(amanda_erlandson)_travelling_with_the_band_october_12,_1922_p1_tsr.pdf"&gt;Traveling with the band&lt;/a&gt;</v>
      </c>
    </row>
    <row r="7705" spans="1:17" x14ac:dyDescent="0.25">
      <c r="A7705" s="2">
        <v>5264</v>
      </c>
      <c r="B7705" s="4" t="s">
        <v>9751</v>
      </c>
      <c r="C7705" s="4" t="s">
        <v>9752</v>
      </c>
      <c r="D7705" s="52">
        <v>8328</v>
      </c>
      <c r="E7705" s="5" t="s">
        <v>13630</v>
      </c>
      <c r="F7705" s="5">
        <v>1</v>
      </c>
      <c r="G7705" s="5">
        <v>33</v>
      </c>
      <c r="H7705" s="5">
        <v>6934</v>
      </c>
      <c r="I7705" t="s">
        <v>30796</v>
      </c>
      <c r="J7705" s="46" t="s">
        <v>33121</v>
      </c>
      <c r="K7705" s="56"/>
      <c r="L7705" s="56"/>
      <c r="M7705" s="56">
        <f t="shared" si="588"/>
        <v>1922</v>
      </c>
      <c r="N7705" s="56"/>
      <c r="O7705" s="56">
        <f t="shared" si="589"/>
        <v>10</v>
      </c>
      <c r="P7705" s="56">
        <f t="shared" si="590"/>
        <v>19</v>
      </c>
      <c r="Q7705" s="2" t="str">
        <f t="shared" si="591"/>
        <v>&lt;a href="set03\tsr\tsr_august_3,_1922_-_december_25,_1924\miscellaneous\mograd,_m_modern_barn_burns_october_19,_1922_p1_tsr.pdf"&gt;Modern barn burns&lt;/a&gt;</v>
      </c>
    </row>
    <row r="7706" spans="1:17" x14ac:dyDescent="0.25">
      <c r="A7706" s="2">
        <v>5824</v>
      </c>
      <c r="B7706" s="4" t="s">
        <v>9772</v>
      </c>
      <c r="C7706" s="4" t="s">
        <v>9773</v>
      </c>
      <c r="D7706" s="52">
        <v>8328</v>
      </c>
      <c r="E7706" s="5" t="s">
        <v>13630</v>
      </c>
      <c r="F7706" s="5">
        <v>1</v>
      </c>
      <c r="G7706" s="5">
        <v>33</v>
      </c>
      <c r="H7706" s="5">
        <v>6951</v>
      </c>
      <c r="I7706" t="s">
        <v>30797</v>
      </c>
      <c r="J7706" s="46" t="s">
        <v>33121</v>
      </c>
      <c r="K7706" s="56"/>
      <c r="L7706" s="56"/>
      <c r="M7706" s="56">
        <f t="shared" si="588"/>
        <v>1922</v>
      </c>
      <c r="N7706" s="56"/>
      <c r="O7706" s="56">
        <f t="shared" si="589"/>
        <v>10</v>
      </c>
      <c r="P7706" s="56">
        <f t="shared" si="590"/>
        <v>19</v>
      </c>
      <c r="Q7706" s="2" t="str">
        <f t="shared" si="591"/>
        <v>&lt;a href="set03\tsr\tsr_august_3,_1922_-_december_25,_1924\miscellaneous\peterson,_ella_to_san_francisco_to_live_october_19,_1922_p1_tsr.pdf"&gt;To San Francisco to work&lt;/a&gt;</v>
      </c>
    </row>
    <row r="7707" spans="1:17" x14ac:dyDescent="0.25">
      <c r="A7707" s="2">
        <v>5406</v>
      </c>
      <c r="B7707" s="4" t="s">
        <v>14677</v>
      </c>
      <c r="C7707" s="4" t="s">
        <v>16125</v>
      </c>
      <c r="D7707" s="52">
        <v>8333</v>
      </c>
      <c r="E7707" s="5" t="s">
        <v>13629</v>
      </c>
      <c r="F7707" s="5">
        <v>1</v>
      </c>
      <c r="G7707" s="5">
        <v>23</v>
      </c>
      <c r="H7707" s="5">
        <v>4900</v>
      </c>
      <c r="I7707" t="s">
        <v>29519</v>
      </c>
      <c r="J7707" s="46" t="s">
        <v>33104</v>
      </c>
      <c r="K7707" s="56"/>
      <c r="L7707" s="56"/>
      <c r="M7707" s="56">
        <f t="shared" si="588"/>
        <v>1922</v>
      </c>
      <c r="N7707" s="56"/>
      <c r="O7707" s="56">
        <f t="shared" si="589"/>
        <v>10</v>
      </c>
      <c r="P7707" s="56">
        <f t="shared" si="590"/>
        <v>24</v>
      </c>
      <c r="Q7707" s="2" t="str">
        <f t="shared" si="591"/>
        <v>&lt;a href="set04\he_august 10, 1920 - july 31, 1923\miscellaneous\ness,_g_k_writes_of_trip_to_norway_pt1__october_24,_1922_p1_he.pdf"&gt;Writes of trip to Norway pt1&lt;/a&gt;</v>
      </c>
    </row>
    <row r="7708" spans="1:17" x14ac:dyDescent="0.25">
      <c r="A7708" s="2">
        <v>5408</v>
      </c>
      <c r="B7708" s="4" t="s">
        <v>14677</v>
      </c>
      <c r="C7708" s="4" t="s">
        <v>16126</v>
      </c>
      <c r="D7708" s="52">
        <v>8333</v>
      </c>
      <c r="E7708" s="5" t="s">
        <v>13629</v>
      </c>
      <c r="F7708" s="5">
        <v>5</v>
      </c>
      <c r="G7708" s="5">
        <v>23</v>
      </c>
      <c r="H7708" s="5">
        <v>4902</v>
      </c>
      <c r="I7708" t="s">
        <v>29520</v>
      </c>
      <c r="J7708" s="46" t="s">
        <v>33104</v>
      </c>
      <c r="K7708" s="56"/>
      <c r="L7708" s="56"/>
      <c r="M7708" s="56">
        <f t="shared" si="588"/>
        <v>1922</v>
      </c>
      <c r="N7708" s="56"/>
      <c r="O7708" s="56">
        <f t="shared" si="589"/>
        <v>10</v>
      </c>
      <c r="P7708" s="56">
        <f t="shared" si="590"/>
        <v>24</v>
      </c>
      <c r="Q7708" s="2" t="str">
        <f t="shared" si="591"/>
        <v>&lt;a href="set04\he_august 10, 1920 - july 31, 1923\miscellaneous\ness,_g_k_writes_of_trip_to_norway_pt2__october_24,_1922_p5_he.pdf"&gt;Writes of trip to Norway pt2&lt;/a&gt;</v>
      </c>
    </row>
    <row r="7709" spans="1:17" x14ac:dyDescent="0.25">
      <c r="A7709" s="2">
        <v>49</v>
      </c>
      <c r="B7709" s="4" t="s">
        <v>573</v>
      </c>
      <c r="C7709" s="4" t="s">
        <v>9621</v>
      </c>
      <c r="D7709" s="52">
        <v>8335</v>
      </c>
      <c r="E7709" s="5" t="s">
        <v>13630</v>
      </c>
      <c r="F7709" s="5">
        <v>4</v>
      </c>
      <c r="G7709" s="5">
        <v>33</v>
      </c>
      <c r="H7709" s="5">
        <v>6834</v>
      </c>
      <c r="I7709" t="s">
        <v>30798</v>
      </c>
      <c r="J7709" s="46" t="s">
        <v>33121</v>
      </c>
      <c r="K7709" s="56"/>
      <c r="L7709" s="56"/>
      <c r="M7709" s="56">
        <f t="shared" si="588"/>
        <v>1922</v>
      </c>
      <c r="N7709" s="56"/>
      <c r="O7709" s="56">
        <f t="shared" si="589"/>
        <v>10</v>
      </c>
      <c r="P7709" s="56">
        <f t="shared" si="590"/>
        <v>26</v>
      </c>
      <c r="Q7709" s="2" t="str">
        <f t="shared" si="591"/>
        <v>&lt;a href="set03\tsr\tsr_august_3,_1922_-_december_25,_1924\miscellaneous\adams,_w_a_out_for_ioof_thurlow_rites_october_26,_1922_p4_tsr.pdf"&gt;Out for IOOF Thurlow rites&lt;/a&gt;</v>
      </c>
    </row>
    <row r="7710" spans="1:17" x14ac:dyDescent="0.25">
      <c r="A7710" s="2">
        <v>63</v>
      </c>
      <c r="B7710" s="4" t="s">
        <v>573</v>
      </c>
      <c r="C7710" s="4" t="s">
        <v>9624</v>
      </c>
      <c r="D7710" s="52">
        <v>8342</v>
      </c>
      <c r="E7710" s="5" t="s">
        <v>13630</v>
      </c>
      <c r="F7710" s="5">
        <v>4</v>
      </c>
      <c r="G7710" s="5">
        <v>33</v>
      </c>
      <c r="H7710" s="5">
        <v>6395</v>
      </c>
      <c r="I7710" t="s">
        <v>30799</v>
      </c>
      <c r="J7710" s="46" t="s">
        <v>33121</v>
      </c>
      <c r="K7710" s="56"/>
      <c r="L7710" s="56"/>
      <c r="M7710" s="56">
        <f t="shared" si="588"/>
        <v>1922</v>
      </c>
      <c r="N7710" s="56"/>
      <c r="O7710" s="56">
        <f t="shared" si="589"/>
        <v>11</v>
      </c>
      <c r="P7710" s="56">
        <f t="shared" si="590"/>
        <v>2</v>
      </c>
      <c r="Q7710" s="2" t="str">
        <f t="shared" si="591"/>
        <v>&lt;a href="set03\tsr\tsr_august_3,_1922_-_december_25,_1924\miscellaneous\adams,_w_a_to_winter_in_sutton_november_2,_1922_p4_tsr.pdf"&gt;To winter in Sutton&lt;/a&gt;</v>
      </c>
    </row>
    <row r="7711" spans="1:17" x14ac:dyDescent="0.25">
      <c r="A7711" s="2">
        <v>5217</v>
      </c>
      <c r="B7711" s="4" t="s">
        <v>9748</v>
      </c>
      <c r="C7711" s="4" t="s">
        <v>9749</v>
      </c>
      <c r="D7711" s="52">
        <v>8342</v>
      </c>
      <c r="E7711" s="5" t="s">
        <v>13630</v>
      </c>
      <c r="F7711" s="5">
        <v>1</v>
      </c>
      <c r="G7711" s="5">
        <v>33</v>
      </c>
      <c r="H7711" s="5">
        <v>6932</v>
      </c>
      <c r="I7711" t="s">
        <v>30800</v>
      </c>
      <c r="J7711" s="46" t="s">
        <v>33121</v>
      </c>
      <c r="K7711" s="56"/>
      <c r="L7711" s="56"/>
      <c r="M7711" s="56">
        <f t="shared" si="588"/>
        <v>1922</v>
      </c>
      <c r="N7711" s="56"/>
      <c r="O7711" s="56">
        <f t="shared" si="589"/>
        <v>11</v>
      </c>
      <c r="P7711" s="56">
        <f t="shared" si="590"/>
        <v>2</v>
      </c>
      <c r="Q7711" s="2" t="str">
        <f t="shared" si="591"/>
        <v>&lt;a href="set03\tsr\tsr_august_3,_1922_-_december_25,_1924\miscellaneous\modern_woodman_of_america_lodge_begun_november_2,_1922_p1_tsr.pdf"&gt;Lodge begun&lt;/a&gt;</v>
      </c>
    </row>
    <row r="7712" spans="1:17" x14ac:dyDescent="0.25">
      <c r="A7712" s="2">
        <v>5804</v>
      </c>
      <c r="B7712" s="4" t="s">
        <v>976</v>
      </c>
      <c r="C7712" s="4" t="s">
        <v>9771</v>
      </c>
      <c r="D7712" s="52">
        <v>8342</v>
      </c>
      <c r="E7712" s="5" t="s">
        <v>13630</v>
      </c>
      <c r="F7712" s="5">
        <v>4</v>
      </c>
      <c r="G7712" s="5">
        <v>33</v>
      </c>
      <c r="H7712" s="5">
        <v>6950</v>
      </c>
      <c r="I7712" t="s">
        <v>30801</v>
      </c>
      <c r="J7712" s="46" t="s">
        <v>33121</v>
      </c>
      <c r="K7712" s="56"/>
      <c r="L7712" s="56"/>
      <c r="M7712" s="56">
        <f t="shared" si="588"/>
        <v>1922</v>
      </c>
      <c r="N7712" s="56"/>
      <c r="O7712" s="56">
        <f t="shared" si="589"/>
        <v>11</v>
      </c>
      <c r="P7712" s="56">
        <f t="shared" si="590"/>
        <v>2</v>
      </c>
      <c r="Q7712" s="2" t="str">
        <f t="shared" si="591"/>
        <v>&lt;a href="set03\tsr\tsr_august_3,_1922_-_december_25,_1924\miscellaneous\peters,_john_returns_to_work_november_2,_1922_p4_tsr.pdf"&gt;Returns to work&lt;/a&gt;</v>
      </c>
    </row>
    <row r="7713" spans="1:17" x14ac:dyDescent="0.25">
      <c r="A7713" s="2">
        <v>171</v>
      </c>
      <c r="B7713" s="4" t="s">
        <v>16105</v>
      </c>
      <c r="C7713" s="4" t="s">
        <v>16106</v>
      </c>
      <c r="D7713" s="52">
        <v>8347</v>
      </c>
      <c r="E7713" s="5" t="s">
        <v>13629</v>
      </c>
      <c r="F7713" s="5">
        <v>8</v>
      </c>
      <c r="G7713" s="5">
        <v>23</v>
      </c>
      <c r="H7713" s="5">
        <v>4679</v>
      </c>
      <c r="I7713" t="s">
        <v>29521</v>
      </c>
      <c r="J7713" s="46" t="s">
        <v>33104</v>
      </c>
      <c r="K7713" s="56"/>
      <c r="L7713" s="56"/>
      <c r="M7713" s="56">
        <f t="shared" si="588"/>
        <v>1922</v>
      </c>
      <c r="N7713" s="56"/>
      <c r="O7713" s="56">
        <f t="shared" si="589"/>
        <v>11</v>
      </c>
      <c r="P7713" s="56">
        <f t="shared" si="590"/>
        <v>7</v>
      </c>
      <c r="Q7713" s="2" t="str">
        <f t="shared" si="591"/>
        <v>&lt;a href="set04\he_august 10, 1920 - july 31, 1923\miscellaneous\anderson,_martin_so_jens_falls_from_rafter_november_7,_1922_p8_he.pdf"&gt;Falls from rafter&lt;/a&gt;</v>
      </c>
    </row>
    <row r="7714" spans="1:17" x14ac:dyDescent="0.25">
      <c r="A7714" s="2">
        <v>8421</v>
      </c>
      <c r="B7714" s="4" t="s">
        <v>16132</v>
      </c>
      <c r="C7714" s="4" t="s">
        <v>16133</v>
      </c>
      <c r="D7714" s="52">
        <v>8347</v>
      </c>
      <c r="E7714" s="5" t="s">
        <v>13629</v>
      </c>
      <c r="F7714" s="5">
        <v>1</v>
      </c>
      <c r="G7714" s="5">
        <v>23</v>
      </c>
      <c r="H7714" s="5">
        <v>5099</v>
      </c>
      <c r="I7714" t="s">
        <v>29522</v>
      </c>
      <c r="J7714" s="46" t="s">
        <v>33104</v>
      </c>
      <c r="K7714" s="56"/>
      <c r="L7714" s="56"/>
      <c r="M7714" s="56">
        <f t="shared" si="588"/>
        <v>1922</v>
      </c>
      <c r="N7714" s="56"/>
      <c r="O7714" s="56">
        <f t="shared" si="589"/>
        <v>11</v>
      </c>
      <c r="P7714" s="56">
        <f t="shared" si="590"/>
        <v>7</v>
      </c>
      <c r="Q7714" s="2" t="str">
        <f t="shared" si="591"/>
        <v>&lt;a href="set04\he_august 10, 1920 - july 31, 1923\miscellaneous\wood,_rev_nathan_to_live_work_in_willow_city_nd_november_7,_1922_p1_he.pdf"&gt;To live work in Willow City ND&lt;/a&gt;</v>
      </c>
    </row>
    <row r="7715" spans="1:17" x14ac:dyDescent="0.25">
      <c r="A7715" s="2">
        <v>633</v>
      </c>
      <c r="B7715" s="4" t="s">
        <v>9646</v>
      </c>
      <c r="C7715" s="4" t="s">
        <v>9647</v>
      </c>
      <c r="D7715" s="52">
        <v>8349</v>
      </c>
      <c r="E7715" s="5" t="s">
        <v>13630</v>
      </c>
      <c r="F7715" s="5">
        <v>1</v>
      </c>
      <c r="G7715" s="5">
        <v>33</v>
      </c>
      <c r="H7715" s="5">
        <v>6850</v>
      </c>
      <c r="I7715" t="s">
        <v>30802</v>
      </c>
      <c r="J7715" s="46" t="s">
        <v>33121</v>
      </c>
      <c r="K7715" s="56"/>
      <c r="L7715" s="56"/>
      <c r="M7715" s="56">
        <f t="shared" si="588"/>
        <v>1922</v>
      </c>
      <c r="N7715" s="56"/>
      <c r="O7715" s="56">
        <f t="shared" si="589"/>
        <v>11</v>
      </c>
      <c r="P7715" s="56">
        <f t="shared" si="590"/>
        <v>9</v>
      </c>
      <c r="Q7715" s="2" t="str">
        <f t="shared" si="591"/>
        <v>&lt;a href="set03\tsr\tsr_august_3,_1922_-_december_25,_1924\miscellaneous\brown,_frank_f_po_rr1_mail_carrier_november_9,_1922_p1_tsr.pdf"&gt;PO RR1 Mail Carrier&lt;/a&gt;</v>
      </c>
    </row>
    <row r="7716" spans="1:17" x14ac:dyDescent="0.25">
      <c r="A7716" s="2">
        <v>1765</v>
      </c>
      <c r="B7716" s="4" t="s">
        <v>727</v>
      </c>
      <c r="C7716" s="4" t="s">
        <v>9674</v>
      </c>
      <c r="D7716" s="52">
        <v>8349</v>
      </c>
      <c r="E7716" s="5" t="s">
        <v>13630</v>
      </c>
      <c r="F7716" s="5">
        <v>1</v>
      </c>
      <c r="G7716" s="5">
        <v>33</v>
      </c>
      <c r="H7716" s="5">
        <v>6873</v>
      </c>
      <c r="I7716" t="s">
        <v>30803</v>
      </c>
      <c r="J7716" s="46" t="s">
        <v>33121</v>
      </c>
      <c r="K7716" s="56"/>
      <c r="L7716" s="56"/>
      <c r="M7716" s="56">
        <f t="shared" si="588"/>
        <v>1922</v>
      </c>
      <c r="N7716" s="56"/>
      <c r="O7716" s="56">
        <f t="shared" si="589"/>
        <v>11</v>
      </c>
      <c r="P7716" s="56">
        <f t="shared" si="590"/>
        <v>9</v>
      </c>
      <c r="Q7716" s="2" t="str">
        <f t="shared" si="591"/>
        <v>&lt;a href="set03\tsr\tsr_august_3,_1922_-_december_25,_1924\miscellaneous\ebentier,_albert_to_madison,_wi_as_chemist_november_9,_1922_p1_tsr.pdf"&gt;To Madison, WI as chemist&lt;/a&gt;</v>
      </c>
    </row>
    <row r="7717" spans="1:17" x14ac:dyDescent="0.25">
      <c r="A7717" s="2">
        <v>5175</v>
      </c>
      <c r="B7717" s="4" t="s">
        <v>9745</v>
      </c>
      <c r="C7717" s="4" t="s">
        <v>9746</v>
      </c>
      <c r="D7717" s="52">
        <v>8349</v>
      </c>
      <c r="E7717" s="5" t="s">
        <v>13630</v>
      </c>
      <c r="F7717" s="5">
        <v>1</v>
      </c>
      <c r="G7717" s="5">
        <v>33</v>
      </c>
      <c r="H7717" s="5">
        <v>6930</v>
      </c>
      <c r="I7717" t="s">
        <v>30804</v>
      </c>
      <c r="J7717" s="46" t="s">
        <v>33121</v>
      </c>
      <c r="K7717" s="56"/>
      <c r="L7717" s="56"/>
      <c r="M7717" s="56">
        <f t="shared" si="588"/>
        <v>1922</v>
      </c>
      <c r="N7717" s="56"/>
      <c r="O7717" s="56">
        <f t="shared" si="589"/>
        <v>11</v>
      </c>
      <c r="P7717" s="56">
        <f t="shared" si="590"/>
        <v>9</v>
      </c>
      <c r="Q7717" s="2" t="str">
        <f t="shared" si="591"/>
        <v>&lt;a href="set03\tsr\tsr_august_3,_1922_-_december_25,_1924\miscellaneous\miller,_pearl_dau_of_hc_into_25_ft_well_november_9,_1922_p1_tsr.pdf"&gt;Daughter of HC into 25 ft well&lt;/a&gt;</v>
      </c>
    </row>
    <row r="7718" spans="1:17" x14ac:dyDescent="0.25">
      <c r="A7718" s="2">
        <v>5608</v>
      </c>
      <c r="B7718" s="4" t="s">
        <v>9766</v>
      </c>
      <c r="C7718" s="4" t="s">
        <v>6934</v>
      </c>
      <c r="D7718" s="52">
        <v>8349</v>
      </c>
      <c r="E7718" s="5" t="s">
        <v>13630</v>
      </c>
      <c r="F7718" s="5">
        <v>1</v>
      </c>
      <c r="G7718" s="5">
        <v>33</v>
      </c>
      <c r="H7718" s="5">
        <v>6945</v>
      </c>
      <c r="I7718" t="s">
        <v>30805</v>
      </c>
      <c r="J7718" s="46" t="s">
        <v>33121</v>
      </c>
      <c r="K7718" s="56"/>
      <c r="L7718" s="56"/>
      <c r="M7718" s="56">
        <f t="shared" si="588"/>
        <v>1922</v>
      </c>
      <c r="N7718" s="56"/>
      <c r="O7718" s="56">
        <f t="shared" si="589"/>
        <v>11</v>
      </c>
      <c r="P7718" s="56">
        <f t="shared" si="590"/>
        <v>9</v>
      </c>
      <c r="Q7718" s="2" t="str">
        <f t="shared" si="591"/>
        <v>&lt;a href="set03\tsr\tsr_august_3,_1922_-_december_25,_1924\miscellaneous\olsen,_levi_breaks_arm_november_9,_1922_p1_tsr.pdf"&gt;Breaks arm&lt;/a&gt;</v>
      </c>
    </row>
    <row r="7719" spans="1:17" x14ac:dyDescent="0.25">
      <c r="A7719" s="2">
        <v>7218</v>
      </c>
      <c r="B7719" s="4" t="s">
        <v>9776</v>
      </c>
      <c r="C7719" s="4" t="s">
        <v>9777</v>
      </c>
      <c r="D7719" s="52">
        <v>8349</v>
      </c>
      <c r="E7719" s="5" t="s">
        <v>13630</v>
      </c>
      <c r="F7719" s="5">
        <v>1</v>
      </c>
      <c r="G7719" s="5">
        <v>33</v>
      </c>
      <c r="H7719" s="5">
        <v>6976</v>
      </c>
      <c r="I7719" t="s">
        <v>30806</v>
      </c>
      <c r="J7719" s="46" t="s">
        <v>33121</v>
      </c>
      <c r="K7719" s="56"/>
      <c r="L7719" s="56"/>
      <c r="M7719" s="56">
        <f t="shared" si="588"/>
        <v>1922</v>
      </c>
      <c r="N7719" s="56"/>
      <c r="O7719" s="56">
        <f t="shared" si="589"/>
        <v>11</v>
      </c>
      <c r="P7719" s="56">
        <f t="shared" si="590"/>
        <v>9</v>
      </c>
      <c r="Q7719" s="2" t="str">
        <f t="shared" si="591"/>
        <v>&lt;a href="set03\tsr\tsr_august_3,_1922_-_december_25,_1924\miscellaneous\sutton_post_office_-_new_carrier_and_route_details_rr1_november_9,_1922_p1_tsr.pdf"&gt;New Carrier and Route details RR1&lt;/a&gt;</v>
      </c>
    </row>
    <row r="7720" spans="1:17" x14ac:dyDescent="0.25">
      <c r="A7720" s="2">
        <v>8404</v>
      </c>
      <c r="B7720" s="4" t="s">
        <v>9826</v>
      </c>
      <c r="C7720" s="4" t="s">
        <v>896</v>
      </c>
      <c r="D7720" s="52">
        <v>8349</v>
      </c>
      <c r="E7720" s="5" t="s">
        <v>13630</v>
      </c>
      <c r="F7720" s="5">
        <v>1</v>
      </c>
      <c r="G7720" s="5">
        <v>33</v>
      </c>
      <c r="H7720" s="5">
        <v>6995</v>
      </c>
      <c r="I7720" t="s">
        <v>30807</v>
      </c>
      <c r="J7720" s="46" t="s">
        <v>33121</v>
      </c>
      <c r="K7720" s="56"/>
      <c r="L7720" s="56"/>
      <c r="M7720" s="56">
        <f t="shared" si="588"/>
        <v>1922</v>
      </c>
      <c r="N7720" s="56"/>
      <c r="O7720" s="56">
        <f t="shared" si="589"/>
        <v>11</v>
      </c>
      <c r="P7720" s="56">
        <f t="shared" si="590"/>
        <v>9</v>
      </c>
      <c r="Q7720" s="2" t="str">
        <f t="shared" si="591"/>
        <v>&lt;a href="set03\tsr\tsr_august_3,_1922_-_december_25,_1924\miscellaneous\winter,_mona_blood_poisoning_november_9,_1922_p1_tsr.pdf"&gt;Blood poisoning&lt;/a&gt;</v>
      </c>
    </row>
    <row r="7721" spans="1:17" x14ac:dyDescent="0.25">
      <c r="A7721" s="2">
        <v>4454</v>
      </c>
      <c r="B7721" s="4" t="s">
        <v>16120</v>
      </c>
      <c r="C7721" s="4" t="s">
        <v>16121</v>
      </c>
      <c r="D7721" s="52">
        <v>8354</v>
      </c>
      <c r="E7721" s="5" t="s">
        <v>13629</v>
      </c>
      <c r="F7721" s="5">
        <v>8</v>
      </c>
      <c r="G7721" s="5">
        <v>23</v>
      </c>
      <c r="H7721" s="5">
        <v>4851</v>
      </c>
      <c r="I7721" t="s">
        <v>29523</v>
      </c>
      <c r="J7721" s="46" t="s">
        <v>33104</v>
      </c>
      <c r="K7721" s="56"/>
      <c r="L7721" s="56"/>
      <c r="M7721" s="56">
        <f t="shared" si="588"/>
        <v>1922</v>
      </c>
      <c r="N7721" s="56"/>
      <c r="O7721" s="56">
        <f t="shared" si="589"/>
        <v>11</v>
      </c>
      <c r="P7721" s="56">
        <f t="shared" si="590"/>
        <v>14</v>
      </c>
      <c r="Q7721" s="2" t="str">
        <f t="shared" si="591"/>
        <v>&lt;a href="set04\he_august 10, 1920 - july 31, 1923\miscellaneous\kirby,_samuel_r_miracle_dr_to_mn_home_november_14,_1922_p8_he.pdf"&gt;Miracle Doctor to MN home&lt;/a&gt;</v>
      </c>
    </row>
    <row r="7722" spans="1:17" x14ac:dyDescent="0.25">
      <c r="A7722" s="2">
        <v>4484</v>
      </c>
      <c r="B7722" s="4" t="s">
        <v>9713</v>
      </c>
      <c r="C7722" s="4" t="s">
        <v>9714</v>
      </c>
      <c r="D7722" s="52">
        <v>8356</v>
      </c>
      <c r="E7722" s="5" t="s">
        <v>13630</v>
      </c>
      <c r="F7722" s="5">
        <v>1</v>
      </c>
      <c r="G7722" s="5">
        <v>33</v>
      </c>
      <c r="H7722" s="5">
        <v>6907</v>
      </c>
      <c r="I7722" t="s">
        <v>30808</v>
      </c>
      <c r="J7722" s="46" t="s">
        <v>33121</v>
      </c>
      <c r="K7722" s="56"/>
      <c r="L7722" s="56"/>
      <c r="M7722" s="56">
        <f t="shared" si="588"/>
        <v>1922</v>
      </c>
      <c r="N7722" s="56"/>
      <c r="O7722" s="56">
        <f t="shared" si="589"/>
        <v>11</v>
      </c>
      <c r="P7722" s="56">
        <f t="shared" si="590"/>
        <v>16</v>
      </c>
      <c r="Q7722" s="2" t="str">
        <f t="shared" si="591"/>
        <v>&lt;a href="set03\tsr\tsr_august_3,_1922_-_december_25,_1924\miscellaneous\kjelson,_ernest_asphyxiation_november_16,_1922_p1_tsr.pdf"&gt;Asphyxiation&lt;/a&gt;</v>
      </c>
    </row>
    <row r="7723" spans="1:17" x14ac:dyDescent="0.25">
      <c r="A7723" s="2">
        <v>4487</v>
      </c>
      <c r="B7723" s="4" t="s">
        <v>9715</v>
      </c>
      <c r="C7723" s="4" t="s">
        <v>9714</v>
      </c>
      <c r="D7723" s="52">
        <v>8356</v>
      </c>
      <c r="E7723" s="5" t="s">
        <v>13630</v>
      </c>
      <c r="F7723" s="5">
        <v>1</v>
      </c>
      <c r="G7723" s="5">
        <v>33</v>
      </c>
      <c r="H7723" s="5">
        <v>6908</v>
      </c>
      <c r="I7723" t="s">
        <v>30809</v>
      </c>
      <c r="J7723" s="46" t="s">
        <v>33121</v>
      </c>
      <c r="K7723" s="56"/>
      <c r="L7723" s="56"/>
      <c r="M7723" s="56">
        <f t="shared" si="588"/>
        <v>1922</v>
      </c>
      <c r="N7723" s="56"/>
      <c r="O7723" s="56">
        <f t="shared" si="589"/>
        <v>11</v>
      </c>
      <c r="P7723" s="56">
        <f t="shared" si="590"/>
        <v>16</v>
      </c>
      <c r="Q7723" s="2" t="str">
        <f t="shared" si="591"/>
        <v>&lt;a href="set03\tsr\tsr_august_3,_1922_-_december_25,_1924\miscellaneous\kjelson,_lester_asphyxiation_november_16,_1922_p1_tsr.pdf"&gt;Asphyxiation&lt;/a&gt;</v>
      </c>
    </row>
    <row r="7724" spans="1:17" x14ac:dyDescent="0.25">
      <c r="A7724" s="2">
        <v>1895</v>
      </c>
      <c r="B7724" s="4" t="s">
        <v>745</v>
      </c>
      <c r="C7724" s="4" t="s">
        <v>9680</v>
      </c>
      <c r="D7724" s="52">
        <v>8363</v>
      </c>
      <c r="E7724" s="5" t="s">
        <v>13630</v>
      </c>
      <c r="F7724" s="5">
        <v>1</v>
      </c>
      <c r="G7724" s="5">
        <v>33</v>
      </c>
      <c r="H7724" s="5">
        <v>6878</v>
      </c>
      <c r="I7724" t="s">
        <v>30810</v>
      </c>
      <c r="J7724" s="46" t="s">
        <v>33121</v>
      </c>
      <c r="K7724" s="56"/>
      <c r="L7724" s="56"/>
      <c r="M7724" s="56">
        <f t="shared" si="588"/>
        <v>1922</v>
      </c>
      <c r="N7724" s="56"/>
      <c r="O7724" s="56">
        <f t="shared" si="589"/>
        <v>11</v>
      </c>
      <c r="P7724" s="56">
        <f t="shared" si="590"/>
        <v>23</v>
      </c>
      <c r="Q7724" s="2" t="str">
        <f t="shared" si="591"/>
        <v>&lt;a href="set03\tsr\tsr_august_3,_1922_-_december_25,_1924\miscellaneous\fallen,_edwin_to_bowman_co._to_teach_november_23,_1922_p1_tsr.pdf"&gt;To Bowman County to teach&lt;/a&gt;</v>
      </c>
    </row>
    <row r="7725" spans="1:17" x14ac:dyDescent="0.25">
      <c r="A7725" s="2">
        <v>2046</v>
      </c>
      <c r="B7725" s="4" t="s">
        <v>9554</v>
      </c>
      <c r="C7725" s="4" t="s">
        <v>9684</v>
      </c>
      <c r="D7725" s="52">
        <v>8363</v>
      </c>
      <c r="E7725" s="5" t="s">
        <v>13630</v>
      </c>
      <c r="F7725" s="5">
        <v>1</v>
      </c>
      <c r="G7725" s="5">
        <v>33</v>
      </c>
      <c r="H7725" s="5">
        <v>6881</v>
      </c>
      <c r="I7725" t="s">
        <v>30811</v>
      </c>
      <c r="J7725" s="46" t="s">
        <v>33121</v>
      </c>
      <c r="K7725" s="56"/>
      <c r="L7725" s="56"/>
      <c r="M7725" s="56">
        <f t="shared" si="588"/>
        <v>1922</v>
      </c>
      <c r="N7725" s="56"/>
      <c r="O7725" s="56">
        <f t="shared" si="589"/>
        <v>11</v>
      </c>
      <c r="P7725" s="56">
        <f t="shared" si="590"/>
        <v>23</v>
      </c>
      <c r="Q7725" s="2" t="str">
        <f t="shared" si="591"/>
        <v>&lt;a href="set03\tsr\tsr_august_3,_1922_-_december_25,_1924\miscellaneous\frydenberg,_lydia_badly_burned_november_23,_1922_p1_tsr.pdf"&gt;Badly Burned&lt;/a&gt;</v>
      </c>
    </row>
    <row r="7726" spans="1:17" x14ac:dyDescent="0.25">
      <c r="A7726" s="2">
        <v>8405</v>
      </c>
      <c r="B7726" s="4" t="s">
        <v>9826</v>
      </c>
      <c r="C7726" s="4" t="s">
        <v>9827</v>
      </c>
      <c r="D7726" s="52">
        <v>8363</v>
      </c>
      <c r="E7726" s="5" t="s">
        <v>13630</v>
      </c>
      <c r="F7726" s="5">
        <v>1</v>
      </c>
      <c r="G7726" s="5">
        <v>33</v>
      </c>
      <c r="H7726" s="5">
        <v>6996</v>
      </c>
      <c r="I7726" t="s">
        <v>30812</v>
      </c>
      <c r="J7726" s="46" t="s">
        <v>33121</v>
      </c>
      <c r="K7726" s="56"/>
      <c r="L7726" s="56"/>
      <c r="M7726" s="56">
        <f t="shared" si="588"/>
        <v>1922</v>
      </c>
      <c r="N7726" s="56"/>
      <c r="O7726" s="56">
        <f t="shared" si="589"/>
        <v>11</v>
      </c>
      <c r="P7726" s="56">
        <f t="shared" si="590"/>
        <v>23</v>
      </c>
      <c r="Q7726" s="2" t="str">
        <f t="shared" si="591"/>
        <v>&lt;a href="set03\tsr\tsr_august_3,_1922_-_december_25,_1924\miscellaneous\winter,_mona_doing_well_again_november_23,_1922_p1_tsr.pdf"&gt;Doing well again&lt;/a&gt;</v>
      </c>
    </row>
    <row r="7727" spans="1:17" x14ac:dyDescent="0.25">
      <c r="A7727" s="2">
        <v>3045</v>
      </c>
      <c r="B7727" s="4" t="s">
        <v>16115</v>
      </c>
      <c r="C7727" s="4" t="s">
        <v>16116</v>
      </c>
      <c r="D7727" s="52">
        <v>8368</v>
      </c>
      <c r="E7727" s="5" t="s">
        <v>13629</v>
      </c>
      <c r="F7727" s="5">
        <v>1</v>
      </c>
      <c r="G7727" s="5">
        <v>23</v>
      </c>
      <c r="H7727" s="5">
        <v>4786</v>
      </c>
      <c r="I7727" t="s">
        <v>29524</v>
      </c>
      <c r="J7727" s="46" t="s">
        <v>33104</v>
      </c>
      <c r="K7727" s="56"/>
      <c r="L7727" s="56"/>
      <c r="M7727" s="56">
        <f t="shared" si="588"/>
        <v>1922</v>
      </c>
      <c r="N7727" s="56"/>
      <c r="O7727" s="56">
        <f t="shared" si="589"/>
        <v>11</v>
      </c>
      <c r="P7727" s="56">
        <f t="shared" si="590"/>
        <v>28</v>
      </c>
      <c r="Q7727" s="2" t="str">
        <f t="shared" si="591"/>
        <v>&lt;a href="set04\he_august 10, 1920 - july 31, 1923\miscellaneous\hollingshead,_stroud_stranger_suicides_in_barn_november_28,_1922_p1_he.pdf"&gt;Stranger suicides in barn&lt;/a&gt;</v>
      </c>
    </row>
    <row r="7728" spans="1:17" x14ac:dyDescent="0.25">
      <c r="A7728" s="2">
        <v>6276</v>
      </c>
      <c r="B7728" s="4" t="s">
        <v>16129</v>
      </c>
      <c r="C7728" s="4" t="s">
        <v>764</v>
      </c>
      <c r="D7728" s="52">
        <v>8368</v>
      </c>
      <c r="E7728" s="5" t="s">
        <v>13629</v>
      </c>
      <c r="F7728" s="5">
        <v>1</v>
      </c>
      <c r="G7728" s="5">
        <v>23</v>
      </c>
      <c r="H7728" s="5">
        <v>4945</v>
      </c>
      <c r="I7728" t="s">
        <v>29525</v>
      </c>
      <c r="J7728" s="46" t="s">
        <v>33104</v>
      </c>
      <c r="K7728" s="56"/>
      <c r="L7728" s="56"/>
      <c r="M7728" s="56">
        <f t="shared" si="588"/>
        <v>1922</v>
      </c>
      <c r="N7728" s="56"/>
      <c r="O7728" s="56">
        <f t="shared" si="589"/>
        <v>11</v>
      </c>
      <c r="P7728" s="56">
        <f t="shared" si="590"/>
        <v>28</v>
      </c>
      <c r="Q7728" s="2" t="str">
        <f t="shared" si="591"/>
        <v>&lt;a href="set04\he_august 10, 1920 - july 31, 1923\miscellaneous\roberts,_chas_home_burns_november_28,_1922_p1_he.pdf"&gt;Home burns&lt;/a&gt;</v>
      </c>
    </row>
    <row r="7729" spans="1:17" x14ac:dyDescent="0.25">
      <c r="A7729" s="2">
        <v>1771</v>
      </c>
      <c r="B7729" s="4" t="s">
        <v>9675</v>
      </c>
      <c r="C7729" s="4" t="s">
        <v>9676</v>
      </c>
      <c r="D7729" s="52">
        <v>8370</v>
      </c>
      <c r="E7729" s="5" t="s">
        <v>13630</v>
      </c>
      <c r="F7729" s="5">
        <v>1</v>
      </c>
      <c r="G7729" s="5">
        <v>33</v>
      </c>
      <c r="H7729" s="5">
        <v>6874</v>
      </c>
      <c r="I7729" t="s">
        <v>30813</v>
      </c>
      <c r="J7729" s="46" t="s">
        <v>33121</v>
      </c>
      <c r="K7729" s="56"/>
      <c r="L7729" s="56"/>
      <c r="M7729" s="56">
        <f t="shared" si="588"/>
        <v>1922</v>
      </c>
      <c r="N7729" s="56"/>
      <c r="O7729" s="56">
        <f t="shared" si="589"/>
        <v>11</v>
      </c>
      <c r="P7729" s="56">
        <f t="shared" si="590"/>
        <v>30</v>
      </c>
      <c r="Q7729" s="2" t="str">
        <f t="shared" si="591"/>
        <v>&lt;a href="set03\tsr\tsr_august_3,_1922_-_december_25,_1924\miscellaneous\ebentier,_c_h_to_kohler,_wi_to_live_november_30,_1922_p1_tsr.pdf"&gt;to Kohler, WI to live&lt;/a&gt;</v>
      </c>
    </row>
    <row r="7730" spans="1:17" x14ac:dyDescent="0.25">
      <c r="A7730" s="2">
        <v>6218</v>
      </c>
      <c r="B7730" s="4" t="s">
        <v>1008</v>
      </c>
      <c r="C7730" s="4" t="s">
        <v>9676</v>
      </c>
      <c r="D7730" s="52">
        <v>8370</v>
      </c>
      <c r="E7730" s="5" t="s">
        <v>13630</v>
      </c>
      <c r="F7730" s="5">
        <v>1</v>
      </c>
      <c r="G7730" s="5">
        <v>33</v>
      </c>
      <c r="H7730" s="5">
        <v>6962</v>
      </c>
      <c r="I7730" t="s">
        <v>30814</v>
      </c>
      <c r="J7730" s="46" t="s">
        <v>33121</v>
      </c>
      <c r="K7730" s="56"/>
      <c r="L7730" s="56"/>
      <c r="M7730" s="56">
        <f t="shared" si="588"/>
        <v>1922</v>
      </c>
      <c r="N7730" s="56"/>
      <c r="O7730" s="56">
        <f t="shared" si="589"/>
        <v>11</v>
      </c>
      <c r="P7730" s="56">
        <f t="shared" si="590"/>
        <v>30</v>
      </c>
      <c r="Q7730" s="2" t="str">
        <f t="shared" si="591"/>
        <v>&lt;a href="set03\tsr\tsr_august_3,_1922_-_december_25,_1924\miscellaneous\rhodes,_orion_to_kohler,_wi_to_live_november_30,_1922_p1_tsr.pdf"&gt;to Kohler, WI to live&lt;/a&gt;</v>
      </c>
    </row>
    <row r="7731" spans="1:17" x14ac:dyDescent="0.25">
      <c r="A7731" s="2">
        <v>110</v>
      </c>
      <c r="B7731" s="4" t="s">
        <v>16101</v>
      </c>
      <c r="C7731" s="4" t="s">
        <v>16102</v>
      </c>
      <c r="D7731" s="52">
        <v>8375</v>
      </c>
      <c r="E7731" s="5" t="s">
        <v>13629</v>
      </c>
      <c r="F7731" s="5">
        <v>8</v>
      </c>
      <c r="G7731" s="5">
        <v>23</v>
      </c>
      <c r="H7731" s="5">
        <v>4674</v>
      </c>
      <c r="I7731" t="s">
        <v>29526</v>
      </c>
      <c r="J7731" s="46" t="s">
        <v>33104</v>
      </c>
      <c r="K7731" s="56"/>
      <c r="L7731" s="56"/>
      <c r="M7731" s="56">
        <f t="shared" ref="M7731:M7794" si="592">YEAR(D7731)</f>
        <v>1922</v>
      </c>
      <c r="N7731" s="56"/>
      <c r="O7731" s="56">
        <f t="shared" ref="O7731:O7794" si="593">MONTH(D7731)</f>
        <v>12</v>
      </c>
      <c r="P7731" s="56">
        <f t="shared" ref="P7731:P7794" si="594">DAY(D7731)</f>
        <v>5</v>
      </c>
      <c r="Q7731" s="2" t="str">
        <f t="shared" si="591"/>
        <v>&lt;a href="set04\he_august 10, 1920 - july 31, 1923\miscellaneous\alm,_l_e_orphaned_twin_nieces_to_live_with_his_family_december_5,_1922_p8_he.pdf"&gt;Orphaned twin nieces to live with his family&lt;/a&gt;</v>
      </c>
    </row>
    <row r="7732" spans="1:17" x14ac:dyDescent="0.25">
      <c r="A7732" s="2">
        <v>8185</v>
      </c>
      <c r="B7732" s="4" t="s">
        <v>15600</v>
      </c>
      <c r="C7732" s="4" t="s">
        <v>16196</v>
      </c>
      <c r="D7732" s="52">
        <v>8403</v>
      </c>
      <c r="E7732" s="5" t="s">
        <v>13629</v>
      </c>
      <c r="F7732" s="5">
        <v>8</v>
      </c>
      <c r="G7732" s="5">
        <v>23</v>
      </c>
      <c r="H7732" s="5">
        <v>5092</v>
      </c>
      <c r="I7732" t="s">
        <v>29527</v>
      </c>
      <c r="J7732" s="46" t="s">
        <v>33104</v>
      </c>
      <c r="K7732" s="56"/>
      <c r="L7732" s="56"/>
      <c r="M7732" s="56">
        <f t="shared" si="592"/>
        <v>1923</v>
      </c>
      <c r="N7732" s="56"/>
      <c r="O7732" s="56">
        <f t="shared" si="593"/>
        <v>1</v>
      </c>
      <c r="P7732" s="56">
        <f t="shared" si="594"/>
        <v>2</v>
      </c>
      <c r="Q7732" s="2" t="str">
        <f t="shared" si="591"/>
        <v>&lt;a href="set04\he_august 10, 1920 - july 31, 1923\miscellaneous\westley,_william_visits_from_souris_nd_january_2,_1923_p8_he.pdf"&gt;Visits from Souris ND&lt;/a&gt;</v>
      </c>
    </row>
    <row r="7733" spans="1:17" x14ac:dyDescent="0.25">
      <c r="A7733" s="2">
        <v>51</v>
      </c>
      <c r="B7733" s="4" t="s">
        <v>573</v>
      </c>
      <c r="C7733" s="4" t="s">
        <v>9622</v>
      </c>
      <c r="D7733" s="52">
        <v>8405</v>
      </c>
      <c r="E7733" s="5" t="s">
        <v>13630</v>
      </c>
      <c r="F7733" s="5">
        <v>1</v>
      </c>
      <c r="G7733" s="5">
        <v>33</v>
      </c>
      <c r="H7733" s="5">
        <v>6835</v>
      </c>
      <c r="I7733" t="s">
        <v>30956</v>
      </c>
      <c r="J7733" s="46" t="s">
        <v>33121</v>
      </c>
      <c r="K7733" s="56"/>
      <c r="L7733" s="56"/>
      <c r="M7733" s="56">
        <f t="shared" si="592"/>
        <v>1923</v>
      </c>
      <c r="N7733" s="56"/>
      <c r="O7733" s="56">
        <f t="shared" si="593"/>
        <v>1</v>
      </c>
      <c r="P7733" s="56">
        <f t="shared" si="594"/>
        <v>4</v>
      </c>
      <c r="Q7733" s="2" t="str">
        <f t="shared" si="591"/>
        <v>&lt;a href="set03\tsr\tsr_august_3,_1922_-_december_25,_1924\miscellaneous\adams,_w_a_poor_health_-_to_fargo_january_4,1923_p1_tsr.pdf"&gt;Poor Health - to Fargo&lt;/a&gt;</v>
      </c>
    </row>
    <row r="7734" spans="1:17" x14ac:dyDescent="0.25">
      <c r="A7734" s="2">
        <v>1683</v>
      </c>
      <c r="B7734" s="4" t="s">
        <v>9672</v>
      </c>
      <c r="C7734" s="4" t="s">
        <v>994</v>
      </c>
      <c r="D7734" s="52">
        <v>8419</v>
      </c>
      <c r="E7734" s="5" t="s">
        <v>13630</v>
      </c>
      <c r="F7734" s="5">
        <v>1</v>
      </c>
      <c r="G7734" s="5">
        <v>33</v>
      </c>
      <c r="H7734" s="5">
        <v>6871</v>
      </c>
      <c r="I7734" t="s">
        <v>30815</v>
      </c>
      <c r="J7734" s="46" t="s">
        <v>33121</v>
      </c>
      <c r="K7734" s="56"/>
      <c r="L7734" s="56"/>
      <c r="M7734" s="56">
        <f t="shared" si="592"/>
        <v>1923</v>
      </c>
      <c r="N7734" s="56"/>
      <c r="O7734" s="56">
        <f t="shared" si="593"/>
        <v>1</v>
      </c>
      <c r="P7734" s="56">
        <f t="shared" si="594"/>
        <v>18</v>
      </c>
      <c r="Q7734" s="2" t="str">
        <f t="shared" si="591"/>
        <v>&lt;a href="set03\tsr\tsr_august_3,_1922_-_december_25,_1924\miscellaneous\dover_school_house_burns_january_18,_1923_p1_tsr.pdf"&gt;Burns&lt;/a&gt;</v>
      </c>
    </row>
    <row r="7735" spans="1:17" x14ac:dyDescent="0.25">
      <c r="A7735" s="2">
        <v>2210</v>
      </c>
      <c r="B7735" s="4" t="s">
        <v>9686</v>
      </c>
      <c r="C7735" s="4" t="s">
        <v>1124</v>
      </c>
      <c r="D7735" s="52">
        <v>8419</v>
      </c>
      <c r="E7735" s="5" t="s">
        <v>13630</v>
      </c>
      <c r="F7735" s="5">
        <v>1</v>
      </c>
      <c r="G7735" s="5">
        <v>33</v>
      </c>
      <c r="H7735" s="5">
        <v>6883</v>
      </c>
      <c r="I7735" t="s">
        <v>30816</v>
      </c>
      <c r="J7735" s="46" t="s">
        <v>33121</v>
      </c>
      <c r="K7735" s="56"/>
      <c r="L7735" s="56"/>
      <c r="M7735" s="56">
        <f t="shared" si="592"/>
        <v>1923</v>
      </c>
      <c r="N7735" s="56"/>
      <c r="O7735" s="56">
        <f t="shared" si="593"/>
        <v>1</v>
      </c>
      <c r="P7735" s="56">
        <f t="shared" si="594"/>
        <v>18</v>
      </c>
      <c r="Q7735" s="2" t="str">
        <f t="shared" si="591"/>
        <v>&lt;a href="set03\tsr\tsr_august_3,_1922_-_december_25,_1924\miscellaneous\grasse,_viola_injured_in_accident_january_18,_1923_p1_tsr.pdf"&gt;Injured in accident&lt;/a&gt;</v>
      </c>
    </row>
    <row r="7736" spans="1:17" x14ac:dyDescent="0.25">
      <c r="A7736" s="2">
        <v>1909</v>
      </c>
      <c r="B7736" s="4" t="s">
        <v>15014</v>
      </c>
      <c r="C7736" s="4" t="s">
        <v>16171</v>
      </c>
      <c r="D7736" s="52">
        <v>8424</v>
      </c>
      <c r="E7736" s="5" t="s">
        <v>13629</v>
      </c>
      <c r="F7736" s="5">
        <v>8</v>
      </c>
      <c r="G7736" s="5">
        <v>23</v>
      </c>
      <c r="H7736" s="5">
        <v>4727</v>
      </c>
      <c r="I7736" t="s">
        <v>29528</v>
      </c>
      <c r="J7736" s="46" t="s">
        <v>33104</v>
      </c>
      <c r="K7736" s="56"/>
      <c r="L7736" s="56"/>
      <c r="M7736" s="56">
        <f t="shared" si="592"/>
        <v>1923</v>
      </c>
      <c r="N7736" s="56"/>
      <c r="O7736" s="56">
        <f t="shared" si="593"/>
        <v>1</v>
      </c>
      <c r="P7736" s="56">
        <f t="shared" si="594"/>
        <v>23</v>
      </c>
      <c r="Q7736" s="2" t="str">
        <f t="shared" si="591"/>
        <v>&lt;a href="set04\he_august 10, 1920 - july 31, 1923\miscellaneous\falstad,_peter_ski_tournament_january_23,_1923_p8_he.pdf"&gt;Ski tournament&lt;/a&gt;</v>
      </c>
    </row>
    <row r="7737" spans="1:17" x14ac:dyDescent="0.25">
      <c r="A7737" s="2">
        <v>2600</v>
      </c>
      <c r="B7737" s="4" t="s">
        <v>13904</v>
      </c>
      <c r="C7737" s="4" t="s">
        <v>16174</v>
      </c>
      <c r="D7737" s="52">
        <v>8431</v>
      </c>
      <c r="E7737" s="5" t="s">
        <v>13629</v>
      </c>
      <c r="F7737" s="5">
        <v>8</v>
      </c>
      <c r="G7737" s="5">
        <v>23</v>
      </c>
      <c r="H7737" s="5">
        <v>4750</v>
      </c>
      <c r="I7737" t="s">
        <v>29529</v>
      </c>
      <c r="J7737" s="46" t="s">
        <v>33104</v>
      </c>
      <c r="K7737" s="56"/>
      <c r="L7737" s="56"/>
      <c r="M7737" s="56">
        <f t="shared" si="592"/>
        <v>1923</v>
      </c>
      <c r="N7737" s="56"/>
      <c r="O7737" s="56">
        <f t="shared" si="593"/>
        <v>1</v>
      </c>
      <c r="P7737" s="56">
        <f t="shared" si="594"/>
        <v>30</v>
      </c>
      <c r="Q7737" s="2" t="str">
        <f t="shared" si="591"/>
        <v>&lt;a href="set04\he_august 10, 1920 - july 31, 1923\miscellaneous\hannaford_builds_ski_jump_january_30,_1923_p8_he.pdf"&gt;Builds ski jump&lt;/a&gt;</v>
      </c>
    </row>
    <row r="7738" spans="1:17" x14ac:dyDescent="0.25">
      <c r="A7738" s="2">
        <v>2787</v>
      </c>
      <c r="B7738" s="4" t="s">
        <v>16175</v>
      </c>
      <c r="C7738" s="4" t="s">
        <v>11936</v>
      </c>
      <c r="D7738" s="52">
        <v>8431</v>
      </c>
      <c r="E7738" s="5" t="s">
        <v>13629</v>
      </c>
      <c r="F7738" s="5">
        <v>1</v>
      </c>
      <c r="G7738" s="5">
        <v>23</v>
      </c>
      <c r="H7738" s="5">
        <v>4771</v>
      </c>
      <c r="I7738" t="s">
        <v>29530</v>
      </c>
      <c r="J7738" s="46" t="s">
        <v>33104</v>
      </c>
      <c r="K7738" s="56"/>
      <c r="L7738" s="56"/>
      <c r="M7738" s="56">
        <f t="shared" si="592"/>
        <v>1923</v>
      </c>
      <c r="N7738" s="56"/>
      <c r="O7738" s="56">
        <f t="shared" si="593"/>
        <v>1</v>
      </c>
      <c r="P7738" s="56">
        <f t="shared" si="594"/>
        <v>30</v>
      </c>
      <c r="Q7738" s="2" t="str">
        <f t="shared" si="591"/>
        <v>&lt;a href="set04\he_august 10, 1920 - july 31, 1923\miscellaneous\hanson,_jack_wrestling_match_january_30,_1923_p1_he.pdf"&gt;Wrestling match&lt;/a&gt;</v>
      </c>
    </row>
    <row r="7739" spans="1:17" x14ac:dyDescent="0.25">
      <c r="A7739" s="2">
        <v>6226</v>
      </c>
      <c r="B7739" s="4" t="s">
        <v>16190</v>
      </c>
      <c r="C7739" s="4" t="s">
        <v>11936</v>
      </c>
      <c r="D7739" s="52">
        <v>8431</v>
      </c>
      <c r="E7739" s="5" t="s">
        <v>13629</v>
      </c>
      <c r="F7739" s="5">
        <v>1</v>
      </c>
      <c r="G7739" s="5">
        <v>23</v>
      </c>
      <c r="H7739" s="5">
        <v>4943</v>
      </c>
      <c r="I7739" t="s">
        <v>29531</v>
      </c>
      <c r="J7739" s="46" t="s">
        <v>33104</v>
      </c>
      <c r="K7739" s="56"/>
      <c r="L7739" s="56"/>
      <c r="M7739" s="56">
        <f t="shared" si="592"/>
        <v>1923</v>
      </c>
      <c r="N7739" s="56"/>
      <c r="O7739" s="56">
        <f t="shared" si="593"/>
        <v>1</v>
      </c>
      <c r="P7739" s="56">
        <f t="shared" si="594"/>
        <v>30</v>
      </c>
      <c r="Q7739" s="2" t="str">
        <f t="shared" si="591"/>
        <v>&lt;a href="set04\he_august 10, 1920 - july 31, 1923\miscellaneous\richardson,_jack_wrestling_match_january_30,_1923_p1_he.pdf"&gt;Wrestling match&lt;/a&gt;</v>
      </c>
    </row>
    <row r="7740" spans="1:17" x14ac:dyDescent="0.25">
      <c r="A7740" s="2">
        <v>6366</v>
      </c>
      <c r="B7740" s="4" t="s">
        <v>16191</v>
      </c>
      <c r="C7740" s="4" t="s">
        <v>16192</v>
      </c>
      <c r="D7740" s="52">
        <v>8431</v>
      </c>
      <c r="E7740" s="5" t="s">
        <v>13629</v>
      </c>
      <c r="F7740" s="5">
        <v>8</v>
      </c>
      <c r="G7740" s="5">
        <v>23</v>
      </c>
      <c r="H7740" s="5">
        <v>4949</v>
      </c>
      <c r="I7740" t="s">
        <v>29532</v>
      </c>
      <c r="J7740" s="46" t="s">
        <v>33104</v>
      </c>
      <c r="K7740" s="56"/>
      <c r="L7740" s="56"/>
      <c r="M7740" s="56">
        <f t="shared" si="592"/>
        <v>1923</v>
      </c>
      <c r="N7740" s="56"/>
      <c r="O7740" s="56">
        <f t="shared" si="593"/>
        <v>1</v>
      </c>
      <c r="P7740" s="56">
        <f t="shared" si="594"/>
        <v>30</v>
      </c>
      <c r="Q7740" s="2" t="str">
        <f t="shared" si="591"/>
        <v>&lt;a href="set04\he_august 10, 1920 - july 31, 1923\miscellaneous\sabby,_mrs_helene_broken_hip_january_30,_1923_p8_he.pdf"&gt;Broken hip&lt;/a&gt;</v>
      </c>
    </row>
    <row r="7741" spans="1:17" x14ac:dyDescent="0.25">
      <c r="A7741" s="2">
        <v>1685</v>
      </c>
      <c r="B7741" s="4" t="s">
        <v>9672</v>
      </c>
      <c r="C7741" s="4" t="s">
        <v>16170</v>
      </c>
      <c r="D7741" s="52">
        <v>8438</v>
      </c>
      <c r="E7741" s="5" t="s">
        <v>13629</v>
      </c>
      <c r="F7741" s="5">
        <v>8</v>
      </c>
      <c r="G7741" s="5">
        <v>23</v>
      </c>
      <c r="H7741" s="5">
        <v>4718</v>
      </c>
      <c r="I7741" t="s">
        <v>29533</v>
      </c>
      <c r="J7741" s="46" t="s">
        <v>33104</v>
      </c>
      <c r="K7741" s="56"/>
      <c r="L7741" s="56"/>
      <c r="M7741" s="56">
        <f t="shared" si="592"/>
        <v>1923</v>
      </c>
      <c r="N7741" s="56"/>
      <c r="O7741" s="56">
        <f t="shared" si="593"/>
        <v>2</v>
      </c>
      <c r="P7741" s="56">
        <f t="shared" si="594"/>
        <v>6</v>
      </c>
      <c r="Q7741" s="2" t="str">
        <f t="shared" si="591"/>
        <v>&lt;a href="set04\he_august 10, 1920 - july 31, 1923\miscellaneous\dover_school_fire_destroys_school_february_6,_1923_p8_he.pdf"&gt;Fire destroys school&lt;/a&gt;</v>
      </c>
    </row>
    <row r="7742" spans="1:17" x14ac:dyDescent="0.25">
      <c r="A7742" s="2">
        <v>2897</v>
      </c>
      <c r="B7742" s="4" t="s">
        <v>9688</v>
      </c>
      <c r="C7742" s="4" t="s">
        <v>610</v>
      </c>
      <c r="D7742" s="52">
        <v>8440</v>
      </c>
      <c r="E7742" s="5" t="s">
        <v>13630</v>
      </c>
      <c r="F7742" s="5">
        <v>1</v>
      </c>
      <c r="G7742" s="5">
        <v>33</v>
      </c>
      <c r="H7742" s="5">
        <v>6887</v>
      </c>
      <c r="I7742" t="s">
        <v>30817</v>
      </c>
      <c r="J7742" s="46" t="s">
        <v>33121</v>
      </c>
      <c r="K7742" s="56"/>
      <c r="L7742" s="56"/>
      <c r="M7742" s="56">
        <f t="shared" si="592"/>
        <v>1923</v>
      </c>
      <c r="N7742" s="56"/>
      <c r="O7742" s="56">
        <f t="shared" si="593"/>
        <v>2</v>
      </c>
      <c r="P7742" s="56">
        <f t="shared" si="594"/>
        <v>8</v>
      </c>
      <c r="Q7742" s="2" t="str">
        <f t="shared" si="591"/>
        <v>&lt;a href="set03\tsr\tsr_august_3,_1922_-_december_25,_1924\miscellaneous\hawkes,_mrs._b_e_appendicitis_february_8,_1923_p1_tsr.pdf"&gt;Appendicitis&lt;/a&gt;</v>
      </c>
    </row>
    <row r="7743" spans="1:17" x14ac:dyDescent="0.25">
      <c r="A7743" s="2">
        <v>306</v>
      </c>
      <c r="B7743" s="4" t="s">
        <v>15767</v>
      </c>
      <c r="C7743" s="4" t="s">
        <v>16164</v>
      </c>
      <c r="D7743" s="43">
        <v>8445</v>
      </c>
      <c r="E7743" s="5" t="s">
        <v>13629</v>
      </c>
      <c r="F7743" s="5">
        <v>8</v>
      </c>
      <c r="G7743" s="5">
        <v>23</v>
      </c>
      <c r="H7743" s="5"/>
      <c r="I7743" t="s">
        <v>29534</v>
      </c>
      <c r="J7743" s="46" t="s">
        <v>33104</v>
      </c>
      <c r="K7743" s="56"/>
      <c r="L7743" s="56"/>
      <c r="M7743" s="56">
        <f t="shared" si="592"/>
        <v>1923</v>
      </c>
      <c r="N7743" s="56"/>
      <c r="O7743" s="56">
        <f t="shared" si="593"/>
        <v>2</v>
      </c>
      <c r="P7743" s="56">
        <f t="shared" si="594"/>
        <v>13</v>
      </c>
      <c r="Q7743" s="2" t="str">
        <f t="shared" si="591"/>
        <v>&lt;a href="set04\he_august 10, 1920 - july 31, 1923\miscellaneous\bakken,_marcus_to_live_work_in_anaconda_mt_february_13,_1923_p8_he.pdf"&gt;To live work in Anaconda MT&lt;/a&gt;</v>
      </c>
    </row>
    <row r="7744" spans="1:17" x14ac:dyDescent="0.25">
      <c r="A7744" s="2">
        <v>3035</v>
      </c>
      <c r="B7744" s="4" t="s">
        <v>16176</v>
      </c>
      <c r="C7744" s="4" t="s">
        <v>16164</v>
      </c>
      <c r="D7744" s="52">
        <v>8445</v>
      </c>
      <c r="E7744" s="5" t="s">
        <v>13629</v>
      </c>
      <c r="F7744" s="5">
        <v>8</v>
      </c>
      <c r="G7744" s="5">
        <v>23</v>
      </c>
      <c r="H7744" s="5">
        <v>4784</v>
      </c>
      <c r="I7744" t="s">
        <v>29535</v>
      </c>
      <c r="J7744" s="46" t="s">
        <v>33104</v>
      </c>
      <c r="K7744" s="56"/>
      <c r="L7744" s="56"/>
      <c r="M7744" s="56">
        <f t="shared" si="592"/>
        <v>1923</v>
      </c>
      <c r="N7744" s="56"/>
      <c r="O7744" s="56">
        <f t="shared" si="593"/>
        <v>2</v>
      </c>
      <c r="P7744" s="56">
        <f t="shared" si="594"/>
        <v>13</v>
      </c>
      <c r="Q7744" s="2" t="str">
        <f t="shared" si="591"/>
        <v>&lt;a href="set04\he_august 10, 1920 - july 31, 1923\miscellaneous\hognestad,_iver__to_live_work_in_anaconda_mt_february_13,_1923_p8_he.pdf"&gt;To live work in Anaconda MT&lt;/a&gt;</v>
      </c>
    </row>
    <row r="7745" spans="1:17" x14ac:dyDescent="0.25">
      <c r="A7745" s="2">
        <v>3976</v>
      </c>
      <c r="B7745" s="4" t="s">
        <v>5460</v>
      </c>
      <c r="C7745" s="4" t="s">
        <v>16164</v>
      </c>
      <c r="D7745" s="52">
        <v>8445</v>
      </c>
      <c r="E7745" s="5" t="s">
        <v>13629</v>
      </c>
      <c r="F7745" s="5">
        <v>8</v>
      </c>
      <c r="G7745" s="5">
        <v>23</v>
      </c>
      <c r="H7745" s="5">
        <v>4797</v>
      </c>
      <c r="I7745" t="s">
        <v>29536</v>
      </c>
      <c r="J7745" s="46" t="s">
        <v>33104</v>
      </c>
      <c r="K7745" s="56"/>
      <c r="L7745" s="56"/>
      <c r="M7745" s="56">
        <f t="shared" si="592"/>
        <v>1923</v>
      </c>
      <c r="N7745" s="56"/>
      <c r="O7745" s="56">
        <f t="shared" si="593"/>
        <v>2</v>
      </c>
      <c r="P7745" s="56">
        <f t="shared" si="594"/>
        <v>13</v>
      </c>
      <c r="Q7745" s="2" t="str">
        <f t="shared" si="591"/>
        <v>&lt;a href="set04\he_august 10, 1920 - july 31, 1923\miscellaneous\johnson,_john__to_live_work_in_anaconda_mt_february_13,_1923_p8_he.pdf"&gt;To live work in Anaconda MT&lt;/a&gt;</v>
      </c>
    </row>
    <row r="7746" spans="1:17" x14ac:dyDescent="0.25">
      <c r="A7746" s="2">
        <v>4053</v>
      </c>
      <c r="B7746" s="4" t="s">
        <v>2699</v>
      </c>
      <c r="C7746" s="4" t="s">
        <v>16164</v>
      </c>
      <c r="D7746" s="52">
        <v>8445</v>
      </c>
      <c r="E7746" s="5" t="s">
        <v>13629</v>
      </c>
      <c r="F7746" s="5">
        <v>8</v>
      </c>
      <c r="G7746" s="5">
        <v>23</v>
      </c>
      <c r="H7746" s="5">
        <v>4806</v>
      </c>
      <c r="I7746" t="s">
        <v>29537</v>
      </c>
      <c r="J7746" s="46" t="s">
        <v>33104</v>
      </c>
      <c r="K7746" s="56"/>
      <c r="L7746" s="56"/>
      <c r="M7746" s="56">
        <f t="shared" si="592"/>
        <v>1923</v>
      </c>
      <c r="N7746" s="56"/>
      <c r="O7746" s="56">
        <f t="shared" si="593"/>
        <v>2</v>
      </c>
      <c r="P7746" s="56">
        <f t="shared" si="594"/>
        <v>13</v>
      </c>
      <c r="Q7746" s="2" t="str">
        <f t="shared" ref="Q7746:Q7809" si="595">"&lt;a href="&amp;""""&amp;J7746&amp;"\"&amp;I7746&amp;"""&gt;"&amp;C7746&amp;"&lt;/a&gt;"</f>
        <v>&lt;a href="set04\he_august 10, 1920 - july 31, 1923\miscellaneous\kalvik,_ole__to_live_work_in_anaconda_mt_february_13,_1923_p8_he.pdf"&gt;To live work in Anaconda MT&lt;/a&gt;</v>
      </c>
    </row>
    <row r="7747" spans="1:17" x14ac:dyDescent="0.25">
      <c r="A7747" s="2">
        <v>4622</v>
      </c>
      <c r="B7747" s="4" t="s">
        <v>9730</v>
      </c>
      <c r="C7747" s="4" t="s">
        <v>9731</v>
      </c>
      <c r="D7747" s="52">
        <v>8447</v>
      </c>
      <c r="E7747" s="5" t="s">
        <v>13630</v>
      </c>
      <c r="F7747" s="5">
        <v>1</v>
      </c>
      <c r="G7747" s="5">
        <v>33</v>
      </c>
      <c r="H7747" s="5">
        <v>6919</v>
      </c>
      <c r="I7747" t="s">
        <v>30818</v>
      </c>
      <c r="J7747" s="46" t="s">
        <v>33121</v>
      </c>
      <c r="K7747" s="56"/>
      <c r="L7747" s="56"/>
      <c r="M7747" s="56">
        <f t="shared" si="592"/>
        <v>1923</v>
      </c>
      <c r="N7747" s="56"/>
      <c r="O7747" s="56">
        <f t="shared" si="593"/>
        <v>2</v>
      </c>
      <c r="P7747" s="56">
        <f t="shared" si="594"/>
        <v>15</v>
      </c>
      <c r="Q7747" s="2" t="str">
        <f t="shared" si="595"/>
        <v>&lt;a href="set03\tsr\tsr_august_3,_1922_-_december_25,_1924\miscellaneous\lampert,_phil_hard_times_this_winter_february_15,_1923_p1_tsr.pdf"&gt;Hard times this winter&lt;/a&gt;</v>
      </c>
    </row>
    <row r="7748" spans="1:17" x14ac:dyDescent="0.25">
      <c r="A7748" s="2">
        <v>307</v>
      </c>
      <c r="B7748" s="4" t="s">
        <v>15767</v>
      </c>
      <c r="C7748" s="4" t="s">
        <v>12504</v>
      </c>
      <c r="D7748" s="52">
        <v>8452</v>
      </c>
      <c r="E7748" s="5" t="s">
        <v>13629</v>
      </c>
      <c r="F7748" s="5">
        <v>8</v>
      </c>
      <c r="G7748" s="5">
        <v>23</v>
      </c>
      <c r="H7748" s="5">
        <v>4690</v>
      </c>
      <c r="I7748" t="s">
        <v>29538</v>
      </c>
      <c r="J7748" s="46" t="s">
        <v>33104</v>
      </c>
      <c r="K7748" s="56"/>
      <c r="L7748" s="56"/>
      <c r="M7748" s="56">
        <f t="shared" si="592"/>
        <v>1923</v>
      </c>
      <c r="N7748" s="56"/>
      <c r="O7748" s="56">
        <f t="shared" si="593"/>
        <v>2</v>
      </c>
      <c r="P7748" s="56">
        <f t="shared" si="594"/>
        <v>20</v>
      </c>
      <c r="Q7748" s="2" t="str">
        <f t="shared" si="595"/>
        <v>&lt;a href="set04\he_august 10, 1920 - july 31, 1923\miscellaneous\bakken,_marcus_writes_from_mt_february_20,_1923_p8_he.pdf"&gt;Writes from MT&lt;/a&gt;</v>
      </c>
    </row>
    <row r="7749" spans="1:17" x14ac:dyDescent="0.25">
      <c r="A7749" s="2">
        <v>5834</v>
      </c>
      <c r="B7749" s="4" t="s">
        <v>9774</v>
      </c>
      <c r="C7749" s="4" t="s">
        <v>1836</v>
      </c>
      <c r="D7749" s="52">
        <v>8454</v>
      </c>
      <c r="E7749" s="5" t="s">
        <v>13630</v>
      </c>
      <c r="F7749" s="5">
        <v>1</v>
      </c>
      <c r="G7749" s="5">
        <v>33</v>
      </c>
      <c r="H7749" s="5">
        <v>6953</v>
      </c>
      <c r="I7749" t="s">
        <v>30819</v>
      </c>
      <c r="J7749" s="46" t="s">
        <v>33121</v>
      </c>
      <c r="K7749" s="56"/>
      <c r="L7749" s="56"/>
      <c r="M7749" s="56">
        <f t="shared" si="592"/>
        <v>1923</v>
      </c>
      <c r="N7749" s="56"/>
      <c r="O7749" s="56">
        <f t="shared" si="593"/>
        <v>2</v>
      </c>
      <c r="P7749" s="56">
        <f t="shared" si="594"/>
        <v>22</v>
      </c>
      <c r="Q7749" s="2" t="str">
        <f t="shared" si="595"/>
        <v>&lt;a href="set03\tsr\tsr_august_3,_1922_-_december_25,_1924\miscellaneous\peterson,_herman_house_burns_february_22,_1923_p1_tsr.pdf"&gt;House burns&lt;/a&gt;</v>
      </c>
    </row>
    <row r="7750" spans="1:17" x14ac:dyDescent="0.25">
      <c r="A7750" s="2">
        <v>5234</v>
      </c>
      <c r="B7750" s="4" t="s">
        <v>16180</v>
      </c>
      <c r="C7750" s="4" t="s">
        <v>10132</v>
      </c>
      <c r="D7750" s="52">
        <v>8459</v>
      </c>
      <c r="E7750" s="5" t="s">
        <v>13629</v>
      </c>
      <c r="F7750" s="5">
        <v>8</v>
      </c>
      <c r="G7750" s="5">
        <v>23</v>
      </c>
      <c r="H7750" s="5">
        <v>4889</v>
      </c>
      <c r="I7750" t="s">
        <v>29539</v>
      </c>
      <c r="J7750" s="46" t="s">
        <v>33104</v>
      </c>
      <c r="K7750" s="56"/>
      <c r="L7750" s="56"/>
      <c r="M7750" s="56">
        <f t="shared" si="592"/>
        <v>1923</v>
      </c>
      <c r="N7750" s="56"/>
      <c r="O7750" s="56">
        <f t="shared" si="593"/>
        <v>2</v>
      </c>
      <c r="P7750" s="56">
        <f t="shared" si="594"/>
        <v>27</v>
      </c>
      <c r="Q7750" s="2" t="str">
        <f t="shared" si="595"/>
        <v>&lt;a href="set04\he_august 10, 1920 - july 31, 1923\miscellaneous\mogard,_mrs_mekal_critically_ill_february_27,_1923_p8_he.pdf"&gt;Critically ill&lt;/a&gt;</v>
      </c>
    </row>
    <row r="7751" spans="1:17" x14ac:dyDescent="0.25">
      <c r="A7751" s="2">
        <v>5235</v>
      </c>
      <c r="B7751" s="4" t="s">
        <v>16180</v>
      </c>
      <c r="C7751" s="4" t="s">
        <v>16181</v>
      </c>
      <c r="D7751" s="52">
        <v>8466</v>
      </c>
      <c r="E7751" s="5" t="s">
        <v>13629</v>
      </c>
      <c r="F7751" s="5">
        <v>8</v>
      </c>
      <c r="G7751" s="5">
        <v>23</v>
      </c>
      <c r="H7751" s="5">
        <v>4890</v>
      </c>
      <c r="I7751" t="s">
        <v>29540</v>
      </c>
      <c r="J7751" s="46" t="s">
        <v>33104</v>
      </c>
      <c r="K7751" s="56"/>
      <c r="L7751" s="56"/>
      <c r="M7751" s="56">
        <f t="shared" si="592"/>
        <v>1923</v>
      </c>
      <c r="N7751" s="56"/>
      <c r="O7751" s="56">
        <f t="shared" si="593"/>
        <v>3</v>
      </c>
      <c r="P7751" s="56">
        <f t="shared" si="594"/>
        <v>6</v>
      </c>
      <c r="Q7751" s="2" t="str">
        <f t="shared" si="595"/>
        <v>&lt;a href="set04\he_august 10, 1920 - july 31, 1923\miscellaneous\mogard,_mrs_mekal_on_the_road_to_recovery_march_6,_1923_p8_he.pdf"&gt;On the road to recovery&lt;/a&gt;</v>
      </c>
    </row>
    <row r="7752" spans="1:17" x14ac:dyDescent="0.25">
      <c r="A7752" s="2">
        <v>2864</v>
      </c>
      <c r="B7752" s="4" t="s">
        <v>15450</v>
      </c>
      <c r="C7752" s="4" t="s">
        <v>16168</v>
      </c>
      <c r="D7752" s="52">
        <v>8473</v>
      </c>
      <c r="E7752" s="5" t="s">
        <v>13629</v>
      </c>
      <c r="F7752" s="5">
        <v>8</v>
      </c>
      <c r="G7752" s="5">
        <v>23</v>
      </c>
      <c r="H7752" s="5">
        <v>4775</v>
      </c>
      <c r="I7752" t="s">
        <v>29541</v>
      </c>
      <c r="J7752" s="46" t="s">
        <v>33104</v>
      </c>
      <c r="K7752" s="56"/>
      <c r="L7752" s="56"/>
      <c r="M7752" s="56">
        <f t="shared" si="592"/>
        <v>1923</v>
      </c>
      <c r="N7752" s="56"/>
      <c r="O7752" s="56">
        <f t="shared" si="593"/>
        <v>3</v>
      </c>
      <c r="P7752" s="56">
        <f t="shared" si="594"/>
        <v>13</v>
      </c>
      <c r="Q7752" s="2" t="str">
        <f t="shared" si="595"/>
        <v>&lt;a href="set04\he_august 10, 1920 - july 31, 1923\miscellaneous\haugen,_helmer_to_live_work_in_luverne_march_13,_1923_p8_he.pdf"&gt;To live work in Luverne&lt;/a&gt;</v>
      </c>
    </row>
    <row r="7753" spans="1:17" x14ac:dyDescent="0.25">
      <c r="A7753" s="2">
        <v>3852</v>
      </c>
      <c r="B7753" s="4" t="s">
        <v>10223</v>
      </c>
      <c r="C7753" s="4" t="s">
        <v>16177</v>
      </c>
      <c r="D7753" s="52">
        <v>8473</v>
      </c>
      <c r="E7753" s="5" t="s">
        <v>13629</v>
      </c>
      <c r="F7753" s="5">
        <v>1</v>
      </c>
      <c r="G7753" s="5">
        <v>23</v>
      </c>
      <c r="H7753" s="5">
        <v>4790</v>
      </c>
      <c r="I7753" t="s">
        <v>29542</v>
      </c>
      <c r="J7753" s="46" t="s">
        <v>33104</v>
      </c>
      <c r="K7753" s="56"/>
      <c r="L7753" s="56"/>
      <c r="M7753" s="56">
        <f t="shared" si="592"/>
        <v>1923</v>
      </c>
      <c r="N7753" s="56"/>
      <c r="O7753" s="56">
        <f t="shared" si="593"/>
        <v>3</v>
      </c>
      <c r="P7753" s="56">
        <f t="shared" si="594"/>
        <v>13</v>
      </c>
      <c r="Q7753" s="2" t="str">
        <f t="shared" si="595"/>
        <v>&lt;a href="set04\he_august 10, 1920 - july 31, 1923\miscellaneous\jacobson,_george_j_found_guilty_march_13,_1923_p1_he.pdf"&gt;Found guilty&lt;/a&gt;</v>
      </c>
    </row>
    <row r="7754" spans="1:17" x14ac:dyDescent="0.25">
      <c r="A7754" s="2">
        <v>2187</v>
      </c>
      <c r="B7754" s="4" t="s">
        <v>6811</v>
      </c>
      <c r="C7754" s="4" t="s">
        <v>9685</v>
      </c>
      <c r="D7754" s="52">
        <v>8475</v>
      </c>
      <c r="E7754" s="5" t="s">
        <v>13630</v>
      </c>
      <c r="F7754" s="5">
        <v>1</v>
      </c>
      <c r="G7754" s="5">
        <v>33</v>
      </c>
      <c r="H7754" s="5">
        <v>6882</v>
      </c>
      <c r="I7754" t="s">
        <v>30820</v>
      </c>
      <c r="J7754" s="46" t="s">
        <v>33121</v>
      </c>
      <c r="K7754" s="56"/>
      <c r="L7754" s="56"/>
      <c r="M7754" s="56">
        <f t="shared" si="592"/>
        <v>1923</v>
      </c>
      <c r="N7754" s="56"/>
      <c r="O7754" s="56">
        <f t="shared" si="593"/>
        <v>3</v>
      </c>
      <c r="P7754" s="56">
        <f t="shared" si="594"/>
        <v>15</v>
      </c>
      <c r="Q7754" s="2" t="str">
        <f t="shared" si="595"/>
        <v>&lt;a href="set03\tsr\tsr_august_3,_1922_-_december_25,_1924\miscellaneous\goodman,_george_nephew_claims_15_yr_old_estate_march_15,_1923_p1_tsr.pdf"&gt;Nephew claims 15 yr old estate&lt;/a&gt;</v>
      </c>
    </row>
    <row r="7755" spans="1:17" x14ac:dyDescent="0.25">
      <c r="A7755" s="2">
        <v>805</v>
      </c>
      <c r="B7755" s="4" t="s">
        <v>16167</v>
      </c>
      <c r="C7755" s="4" t="s">
        <v>16168</v>
      </c>
      <c r="D7755" s="52">
        <v>8494</v>
      </c>
      <c r="E7755" s="5" t="s">
        <v>13629</v>
      </c>
      <c r="F7755" s="5">
        <v>1</v>
      </c>
      <c r="G7755" s="5">
        <v>23</v>
      </c>
      <c r="H7755" s="5">
        <v>4709</v>
      </c>
      <c r="I7755" t="s">
        <v>29543</v>
      </c>
      <c r="J7755" s="46" t="s">
        <v>33104</v>
      </c>
      <c r="K7755" s="56"/>
      <c r="L7755" s="56"/>
      <c r="M7755" s="56">
        <f t="shared" si="592"/>
        <v>1923</v>
      </c>
      <c r="N7755" s="56"/>
      <c r="O7755" s="56">
        <f t="shared" si="593"/>
        <v>4</v>
      </c>
      <c r="P7755" s="56">
        <f t="shared" si="594"/>
        <v>3</v>
      </c>
      <c r="Q7755" s="2" t="str">
        <f t="shared" si="595"/>
        <v>&lt;a href="set04\he_august 10, 1920 - july 31, 1923\miscellaneous\christopherson,_sarah_to_live_work_in_luverne_april_3,_1923_p1_he.pdf"&gt;To live work in Luverne&lt;/a&gt;</v>
      </c>
    </row>
    <row r="7756" spans="1:17" x14ac:dyDescent="0.25">
      <c r="A7756" s="2">
        <v>3853</v>
      </c>
      <c r="B7756" s="4" t="s">
        <v>10223</v>
      </c>
      <c r="C7756" s="4" t="s">
        <v>15988</v>
      </c>
      <c r="D7756" s="52">
        <v>8494</v>
      </c>
      <c r="E7756" s="5" t="s">
        <v>13629</v>
      </c>
      <c r="F7756" s="5">
        <v>8</v>
      </c>
      <c r="G7756" s="5">
        <v>23</v>
      </c>
      <c r="H7756" s="5">
        <v>4791</v>
      </c>
      <c r="I7756" t="s">
        <v>29544</v>
      </c>
      <c r="J7756" s="46" t="s">
        <v>33104</v>
      </c>
      <c r="K7756" s="56"/>
      <c r="L7756" s="56"/>
      <c r="M7756" s="56">
        <f t="shared" si="592"/>
        <v>1923</v>
      </c>
      <c r="N7756" s="56"/>
      <c r="O7756" s="56">
        <f t="shared" si="593"/>
        <v>4</v>
      </c>
      <c r="P7756" s="56">
        <f t="shared" si="594"/>
        <v>3</v>
      </c>
      <c r="Q7756" s="2" t="str">
        <f t="shared" si="595"/>
        <v>&lt;a href="set04\he_august 10, 1920 - july 31, 1923\miscellaneous\jacobson,_george_j_to_bismarck_april_3,_1923_p8_he.pdf"&gt;To Bismarck&lt;/a&gt;</v>
      </c>
    </row>
    <row r="7757" spans="1:17" x14ac:dyDescent="0.25">
      <c r="A7757" s="2">
        <v>8443</v>
      </c>
      <c r="B7757" s="4" t="s">
        <v>9828</v>
      </c>
      <c r="C7757" s="4" t="s">
        <v>9829</v>
      </c>
      <c r="D7757" s="52">
        <v>8496</v>
      </c>
      <c r="E7757" s="5" t="s">
        <v>13630</v>
      </c>
      <c r="F7757" s="5">
        <v>1</v>
      </c>
      <c r="G7757" s="5">
        <v>33</v>
      </c>
      <c r="H7757" s="5">
        <v>6997</v>
      </c>
      <c r="I7757" t="s">
        <v>30821</v>
      </c>
      <c r="J7757" s="46" t="s">
        <v>33121</v>
      </c>
      <c r="K7757" s="56"/>
      <c r="L7757" s="56"/>
      <c r="M7757" s="56">
        <f t="shared" si="592"/>
        <v>1923</v>
      </c>
      <c r="N7757" s="56"/>
      <c r="O7757" s="56">
        <f t="shared" si="593"/>
        <v>4</v>
      </c>
      <c r="P7757" s="56">
        <f t="shared" si="594"/>
        <v>5</v>
      </c>
      <c r="Q7757" s="2" t="str">
        <f t="shared" si="595"/>
        <v>&lt;a href="set03\tsr\tsr_august_3,_1922_-_december_25,_1924\miscellaneous\worth,_archie_severe_appendicitis_april_5,_1923_p1_tsr.pdf"&gt;Severe Appendicitis&lt;/a&gt;</v>
      </c>
    </row>
    <row r="7758" spans="1:17" x14ac:dyDescent="0.25">
      <c r="A7758" s="2">
        <v>6225</v>
      </c>
      <c r="B7758" s="4" t="s">
        <v>16189</v>
      </c>
      <c r="C7758" s="4" t="s">
        <v>14333</v>
      </c>
      <c r="D7758" s="52">
        <v>8501</v>
      </c>
      <c r="E7758" s="5" t="s">
        <v>13629</v>
      </c>
      <c r="F7758" s="5">
        <v>8</v>
      </c>
      <c r="G7758" s="5">
        <v>23</v>
      </c>
      <c r="H7758" s="5">
        <v>4942</v>
      </c>
      <c r="I7758" t="s">
        <v>29545</v>
      </c>
      <c r="J7758" s="46" t="s">
        <v>33104</v>
      </c>
      <c r="K7758" s="56"/>
      <c r="L7758" s="56"/>
      <c r="M7758" s="56">
        <f t="shared" si="592"/>
        <v>1923</v>
      </c>
      <c r="N7758" s="56"/>
      <c r="O7758" s="56">
        <f t="shared" si="593"/>
        <v>4</v>
      </c>
      <c r="P7758" s="56">
        <f t="shared" si="594"/>
        <v>10</v>
      </c>
      <c r="Q7758" s="2" t="str">
        <f t="shared" si="595"/>
        <v>&lt;a href="set04\he_august 10, 1920 - july 31, 1923\miscellaneous\richardson,_helen_painful_injury_april_10,_1923_p8_he.pdf"&gt;Painful injury&lt;/a&gt;</v>
      </c>
    </row>
    <row r="7759" spans="1:17" x14ac:dyDescent="0.25">
      <c r="A7759" s="2">
        <v>37</v>
      </c>
      <c r="B7759" s="4" t="s">
        <v>573</v>
      </c>
      <c r="C7759" s="4" t="s">
        <v>9619</v>
      </c>
      <c r="D7759" s="52">
        <v>8503</v>
      </c>
      <c r="E7759" s="5" t="s">
        <v>13630</v>
      </c>
      <c r="F7759" s="5">
        <v>1</v>
      </c>
      <c r="G7759" s="5">
        <v>33</v>
      </c>
      <c r="H7759" s="5">
        <v>6833</v>
      </c>
      <c r="I7759" t="s">
        <v>30822</v>
      </c>
      <c r="J7759" s="46" t="s">
        <v>33121</v>
      </c>
      <c r="K7759" s="56"/>
      <c r="L7759" s="56"/>
      <c r="M7759" s="56">
        <f t="shared" si="592"/>
        <v>1923</v>
      </c>
      <c r="N7759" s="56"/>
      <c r="O7759" s="56">
        <f t="shared" si="593"/>
        <v>4</v>
      </c>
      <c r="P7759" s="56">
        <f t="shared" si="594"/>
        <v>12</v>
      </c>
      <c r="Q7759" s="2" t="str">
        <f t="shared" si="595"/>
        <v>&lt;a href="set03\tsr\tsr_august_3,_1922_-_december_25,_1924\miscellaneous\adams,_w_a_able_to_get_out_of_bed_april_12,_1923_p1_tsr.pdf"&gt;Able to get out of bed&lt;/a&gt;</v>
      </c>
    </row>
    <row r="7760" spans="1:17" x14ac:dyDescent="0.25">
      <c r="A7760" s="2">
        <v>4873</v>
      </c>
      <c r="B7760" s="4" t="s">
        <v>9740</v>
      </c>
      <c r="C7760" s="4" t="s">
        <v>9741</v>
      </c>
      <c r="D7760" s="52">
        <v>8503</v>
      </c>
      <c r="E7760" s="5" t="s">
        <v>13630</v>
      </c>
      <c r="F7760" s="5">
        <v>1</v>
      </c>
      <c r="G7760" s="5">
        <v>33</v>
      </c>
      <c r="H7760" s="5"/>
      <c r="I7760" t="s">
        <v>30823</v>
      </c>
      <c r="J7760" s="46" t="s">
        <v>33121</v>
      </c>
      <c r="K7760" s="56"/>
      <c r="L7760" s="56"/>
      <c r="M7760" s="56">
        <f t="shared" si="592"/>
        <v>1923</v>
      </c>
      <c r="N7760" s="56"/>
      <c r="O7760" s="56">
        <f t="shared" si="593"/>
        <v>4</v>
      </c>
      <c r="P7760" s="56">
        <f t="shared" si="594"/>
        <v>12</v>
      </c>
      <c r="Q7760" s="2" t="str">
        <f t="shared" si="595"/>
        <v>&lt;a href="set03\tsr\tsr_august_3,_1922_-_december_25,_1924\miscellaneous\lorenzen,_m_and_family_to_mt_to_live_april_12,_1923_p1_tsr.pdf"&gt;Family to MT to live&lt;/a&gt;</v>
      </c>
    </row>
    <row r="7761" spans="1:17" x14ac:dyDescent="0.25">
      <c r="A7761" s="2">
        <v>631</v>
      </c>
      <c r="B7761" s="4" t="s">
        <v>9649</v>
      </c>
      <c r="C7761" s="4" t="s">
        <v>9650</v>
      </c>
      <c r="D7761" s="52">
        <v>8510</v>
      </c>
      <c r="E7761" s="5" t="s">
        <v>13630</v>
      </c>
      <c r="F7761" s="5">
        <v>1</v>
      </c>
      <c r="G7761" s="5">
        <v>33</v>
      </c>
      <c r="H7761" s="5">
        <v>6849</v>
      </c>
      <c r="I7761" t="s">
        <v>30824</v>
      </c>
      <c r="J7761" s="46" t="s">
        <v>33121</v>
      </c>
      <c r="K7761" s="56"/>
      <c r="L7761" s="56"/>
      <c r="M7761" s="56">
        <f t="shared" si="592"/>
        <v>1923</v>
      </c>
      <c r="N7761" s="56"/>
      <c r="O7761" s="56">
        <f t="shared" si="593"/>
        <v>4</v>
      </c>
      <c r="P7761" s="56">
        <f t="shared" si="594"/>
        <v>19</v>
      </c>
      <c r="Q7761" s="2" t="str">
        <f t="shared" si="595"/>
        <v>&lt;a href="set03\tsr\tsr_august_3,_1922_-_december_25,_1924\miscellaneous\brown,_f_f_rural_po_carrier_flu_april_19,_1923_p1_tsr.pdf"&gt;Rural Carrier has flu&lt;/a&gt;</v>
      </c>
    </row>
    <row r="7762" spans="1:17" x14ac:dyDescent="0.25">
      <c r="A7762" s="2">
        <v>4512</v>
      </c>
      <c r="B7762" s="4" t="s">
        <v>9601</v>
      </c>
      <c r="C7762" s="4" t="s">
        <v>9727</v>
      </c>
      <c r="D7762" s="52">
        <v>8510</v>
      </c>
      <c r="E7762" s="5" t="s">
        <v>13630</v>
      </c>
      <c r="F7762" s="5">
        <v>1</v>
      </c>
      <c r="G7762" s="5">
        <v>33</v>
      </c>
      <c r="H7762" s="5">
        <v>6917</v>
      </c>
      <c r="I7762" t="s">
        <v>30825</v>
      </c>
      <c r="J7762" s="46" t="s">
        <v>33121</v>
      </c>
      <c r="K7762" s="56"/>
      <c r="L7762" s="56"/>
      <c r="M7762" s="56">
        <f t="shared" si="592"/>
        <v>1923</v>
      </c>
      <c r="N7762" s="56"/>
      <c r="O7762" s="56">
        <f t="shared" si="593"/>
        <v>4</v>
      </c>
      <c r="P7762" s="56">
        <f t="shared" si="594"/>
        <v>19</v>
      </c>
      <c r="Q7762" s="2" t="str">
        <f t="shared" si="595"/>
        <v>&lt;a href="set03\tsr\tsr_august_3,_1922_-_december_25,_1924\miscellaneous\klevin,_anton_(poor_copy)_carpenter_buys_land_near_binford_april_19,_1923_p1_tsr.pdf"&gt;Carpenter buys land near Binford&lt;/a&gt;</v>
      </c>
    </row>
    <row r="7763" spans="1:17" x14ac:dyDescent="0.25">
      <c r="A7763" s="2">
        <v>5226</v>
      </c>
      <c r="B7763" s="4" t="s">
        <v>6935</v>
      </c>
      <c r="C7763" s="4" t="s">
        <v>9750</v>
      </c>
      <c r="D7763" s="52">
        <v>8510</v>
      </c>
      <c r="E7763" s="5" t="s">
        <v>13630</v>
      </c>
      <c r="F7763" s="5">
        <v>1</v>
      </c>
      <c r="G7763" s="5">
        <v>33</v>
      </c>
      <c r="H7763" s="5">
        <v>6933</v>
      </c>
      <c r="I7763" t="s">
        <v>30826</v>
      </c>
      <c r="J7763" s="46" t="s">
        <v>33121</v>
      </c>
      <c r="K7763" s="56"/>
      <c r="L7763" s="56"/>
      <c r="M7763" s="56">
        <f t="shared" si="592"/>
        <v>1923</v>
      </c>
      <c r="N7763" s="56"/>
      <c r="O7763" s="56">
        <f t="shared" si="593"/>
        <v>4</v>
      </c>
      <c r="P7763" s="56">
        <f t="shared" si="594"/>
        <v>19</v>
      </c>
      <c r="Q7763" s="2" t="str">
        <f t="shared" si="595"/>
        <v>&lt;a href="set03\tsr\tsr_august_3,_1922_-_december_25,_1924\miscellaneous\moffatt,_bruce_sends_greeting_by_radio_april_19,_1923_p1_tsr.pdf"&gt;Sends greeting by radio&lt;/a&gt;</v>
      </c>
    </row>
    <row r="7764" spans="1:17" x14ac:dyDescent="0.25">
      <c r="A7764" s="2">
        <v>5331</v>
      </c>
      <c r="B7764" s="4" t="s">
        <v>960</v>
      </c>
      <c r="C7764" s="4" t="s">
        <v>9757</v>
      </c>
      <c r="D7764" s="52">
        <v>8510</v>
      </c>
      <c r="E7764" s="5" t="s">
        <v>13630</v>
      </c>
      <c r="F7764" s="5">
        <v>1</v>
      </c>
      <c r="G7764" s="5">
        <v>33</v>
      </c>
      <c r="H7764" s="5">
        <v>6936</v>
      </c>
      <c r="I7764" t="s">
        <v>30827</v>
      </c>
      <c r="J7764" s="46" t="s">
        <v>33121</v>
      </c>
      <c r="K7764" s="56"/>
      <c r="L7764" s="56"/>
      <c r="M7764" s="56">
        <f t="shared" si="592"/>
        <v>1923</v>
      </c>
      <c r="N7764" s="56"/>
      <c r="O7764" s="56">
        <f t="shared" si="593"/>
        <v>4</v>
      </c>
      <c r="P7764" s="56">
        <f t="shared" si="594"/>
        <v>19</v>
      </c>
      <c r="Q7764" s="2" t="str">
        <f t="shared" si="595"/>
        <v>&lt;a href="set03\tsr\tsr_august_3,_1922_-_december_25,_1924\miscellaneous\nelson,_anton_greeting_by_radio_april_19,_1923_p1_tsr.pdf"&gt;Greeting by radio&lt;/a&gt;</v>
      </c>
    </row>
    <row r="7765" spans="1:17" x14ac:dyDescent="0.25">
      <c r="A7765" s="2">
        <v>527</v>
      </c>
      <c r="B7765" s="4" t="s">
        <v>9638</v>
      </c>
      <c r="C7765" s="4" t="s">
        <v>9639</v>
      </c>
      <c r="D7765" s="52">
        <v>8517</v>
      </c>
      <c r="E7765" s="5" t="s">
        <v>13630</v>
      </c>
      <c r="F7765" s="5">
        <v>1</v>
      </c>
      <c r="G7765" s="5">
        <v>33</v>
      </c>
      <c r="H7765" s="5">
        <v>6845</v>
      </c>
      <c r="I7765" t="s">
        <v>30828</v>
      </c>
      <c r="J7765" s="46" t="s">
        <v>33121</v>
      </c>
      <c r="K7765" s="56"/>
      <c r="L7765" s="56"/>
      <c r="M7765" s="56">
        <f t="shared" si="592"/>
        <v>1923</v>
      </c>
      <c r="N7765" s="56"/>
      <c r="O7765" s="56">
        <f t="shared" si="593"/>
        <v>4</v>
      </c>
      <c r="P7765" s="56">
        <f t="shared" si="594"/>
        <v>26</v>
      </c>
      <c r="Q7765" s="2" t="str">
        <f t="shared" si="595"/>
        <v>&lt;a href="set03\tsr\tsr_august_3,_1922_-_december_25,_1924\miscellaneous\boisjolie,_l_j_ear_treatment_after_flu_april_26,_1923_p1_tsr.pdf"&gt;Ear Treatment after flu&lt;/a&gt;</v>
      </c>
    </row>
    <row r="7766" spans="1:17" x14ac:dyDescent="0.25">
      <c r="A7766" s="2">
        <v>5696</v>
      </c>
      <c r="B7766" s="4" t="s">
        <v>16185</v>
      </c>
      <c r="C7766" s="4" t="s">
        <v>16114</v>
      </c>
      <c r="D7766" s="52">
        <v>8522</v>
      </c>
      <c r="E7766" s="5" t="s">
        <v>13629</v>
      </c>
      <c r="F7766" s="5">
        <v>8</v>
      </c>
      <c r="G7766" s="5">
        <v>23</v>
      </c>
      <c r="H7766" s="5">
        <v>4914</v>
      </c>
      <c r="I7766" t="s">
        <v>29546</v>
      </c>
      <c r="J7766" s="46" t="s">
        <v>33104</v>
      </c>
      <c r="K7766" s="56"/>
      <c r="L7766" s="56"/>
      <c r="M7766" s="56">
        <f t="shared" si="592"/>
        <v>1923</v>
      </c>
      <c r="N7766" s="56"/>
      <c r="O7766" s="56">
        <f t="shared" si="593"/>
        <v>5</v>
      </c>
      <c r="P7766" s="56">
        <f t="shared" si="594"/>
        <v>1</v>
      </c>
      <c r="Q7766" s="2" t="str">
        <f t="shared" si="595"/>
        <v>&lt;a href="set04\he_august 10, 1920 - july 31, 1923\miscellaneous\ottoson,_osborne_broken_collar_bone_may_1,_1923_p8_he.pdf"&gt;Broken Collar bone&lt;/a&gt;</v>
      </c>
    </row>
    <row r="7767" spans="1:17" x14ac:dyDescent="0.25">
      <c r="A7767" s="2">
        <v>305</v>
      </c>
      <c r="B7767" s="4" t="s">
        <v>15767</v>
      </c>
      <c r="C7767" s="4" t="s">
        <v>16163</v>
      </c>
      <c r="D7767" s="52">
        <v>8529</v>
      </c>
      <c r="E7767" s="5" t="s">
        <v>13629</v>
      </c>
      <c r="F7767" s="5">
        <v>1</v>
      </c>
      <c r="G7767" s="5">
        <v>23</v>
      </c>
      <c r="H7767" s="5">
        <v>4688</v>
      </c>
      <c r="I7767" t="s">
        <v>29547</v>
      </c>
      <c r="J7767" s="46" t="s">
        <v>33104</v>
      </c>
      <c r="K7767" s="56"/>
      <c r="L7767" s="56"/>
      <c r="M7767" s="56">
        <f t="shared" si="592"/>
        <v>1923</v>
      </c>
      <c r="N7767" s="56"/>
      <c r="O7767" s="56">
        <f t="shared" si="593"/>
        <v>5</v>
      </c>
      <c r="P7767" s="56">
        <f t="shared" si="594"/>
        <v>8</v>
      </c>
      <c r="Q7767" s="2" t="str">
        <f t="shared" si="595"/>
        <v>&lt;a href="set04\he_august 10, 1920 - july 31, 1923\miscellaneous\bakken,_marcus_montana_men_return_may_8,_1923_p1_he.pdf"&gt;Montana men return&lt;/a&gt;</v>
      </c>
    </row>
    <row r="7768" spans="1:17" x14ac:dyDescent="0.25">
      <c r="A7768" s="2">
        <v>3034</v>
      </c>
      <c r="B7768" s="4" t="s">
        <v>16176</v>
      </c>
      <c r="C7768" s="4" t="s">
        <v>16163</v>
      </c>
      <c r="D7768" s="52">
        <v>8529</v>
      </c>
      <c r="E7768" s="5" t="s">
        <v>13629</v>
      </c>
      <c r="F7768" s="5">
        <v>1</v>
      </c>
      <c r="G7768" s="5">
        <v>23</v>
      </c>
      <c r="H7768" s="5">
        <v>4785</v>
      </c>
      <c r="I7768" t="s">
        <v>29548</v>
      </c>
      <c r="J7768" s="46" t="s">
        <v>33104</v>
      </c>
      <c r="K7768" s="56"/>
      <c r="L7768" s="56"/>
      <c r="M7768" s="56">
        <f t="shared" si="592"/>
        <v>1923</v>
      </c>
      <c r="N7768" s="56"/>
      <c r="O7768" s="56">
        <f t="shared" si="593"/>
        <v>5</v>
      </c>
      <c r="P7768" s="56">
        <f t="shared" si="594"/>
        <v>8</v>
      </c>
      <c r="Q7768" s="2" t="str">
        <f t="shared" si="595"/>
        <v>&lt;a href="set04\he_august 10, 1920 - july 31, 1923\miscellaneous\hognestad,_iver_montana_men_return_may_8,_1923_p1_he.pdf"&gt;Montana men return&lt;/a&gt;</v>
      </c>
    </row>
    <row r="7769" spans="1:17" x14ac:dyDescent="0.25">
      <c r="A7769" s="2">
        <v>6469</v>
      </c>
      <c r="B7769" s="4" t="s">
        <v>1028</v>
      </c>
      <c r="C7769" s="4" t="s">
        <v>102</v>
      </c>
      <c r="D7769" s="52">
        <v>8531</v>
      </c>
      <c r="E7769" s="5" t="s">
        <v>13630</v>
      </c>
      <c r="F7769" s="5">
        <v>4</v>
      </c>
      <c r="G7769" s="5">
        <v>33</v>
      </c>
      <c r="H7769" s="5">
        <v>6969</v>
      </c>
      <c r="I7769" t="s">
        <v>30829</v>
      </c>
      <c r="J7769" s="46" t="s">
        <v>33121</v>
      </c>
      <c r="K7769" s="56"/>
      <c r="L7769" s="56"/>
      <c r="M7769" s="56">
        <f t="shared" si="592"/>
        <v>1923</v>
      </c>
      <c r="N7769" s="56"/>
      <c r="O7769" s="56">
        <f t="shared" si="593"/>
        <v>5</v>
      </c>
      <c r="P7769" s="56">
        <f t="shared" si="594"/>
        <v>10</v>
      </c>
      <c r="Q7769" s="2" t="str">
        <f t="shared" si="595"/>
        <v>&lt;a href="set03\tsr\tsr_august_3,_1922_-_december_25,_1924\miscellaneous\selden,_ole_narrow_escape_may_10,_1923_p4_tsr.pdf"&gt;Narrow Escape&lt;/a&gt;</v>
      </c>
    </row>
    <row r="7770" spans="1:17" x14ac:dyDescent="0.25">
      <c r="A7770" s="2">
        <v>2126</v>
      </c>
      <c r="B7770" s="4" t="s">
        <v>16172</v>
      </c>
      <c r="C7770" s="4" t="s">
        <v>14333</v>
      </c>
      <c r="D7770" s="52">
        <v>8536</v>
      </c>
      <c r="E7770" s="5" t="s">
        <v>13629</v>
      </c>
      <c r="F7770" s="5">
        <v>1</v>
      </c>
      <c r="G7770" s="5">
        <v>23</v>
      </c>
      <c r="H7770" s="5">
        <v>4735</v>
      </c>
      <c r="I7770" t="s">
        <v>29549</v>
      </c>
      <c r="J7770" s="46" t="s">
        <v>33104</v>
      </c>
      <c r="K7770" s="56"/>
      <c r="L7770" s="56"/>
      <c r="M7770" s="56">
        <f t="shared" si="592"/>
        <v>1923</v>
      </c>
      <c r="N7770" s="56"/>
      <c r="O7770" s="56">
        <f t="shared" si="593"/>
        <v>5</v>
      </c>
      <c r="P7770" s="56">
        <f t="shared" si="594"/>
        <v>15</v>
      </c>
      <c r="Q7770" s="2" t="str">
        <f t="shared" si="595"/>
        <v>&lt;a href="set04\he_august 10, 1920 - july 31, 1923\miscellaneous\gilbertson,_violet_painful_injury_may_15,_1923_p1_he.pdf"&gt;Painful injury&lt;/a&gt;</v>
      </c>
    </row>
    <row r="7771" spans="1:17" x14ac:dyDescent="0.25">
      <c r="A7771" s="2">
        <v>7129</v>
      </c>
      <c r="B7771" s="4" t="s">
        <v>16040</v>
      </c>
      <c r="C7771" s="4" t="s">
        <v>16194</v>
      </c>
      <c r="D7771" s="52">
        <v>8536</v>
      </c>
      <c r="E7771" s="5" t="s">
        <v>13629</v>
      </c>
      <c r="F7771" s="5">
        <v>8</v>
      </c>
      <c r="G7771" s="5">
        <v>23</v>
      </c>
      <c r="H7771" s="5">
        <v>4983</v>
      </c>
      <c r="I7771" t="s">
        <v>29550</v>
      </c>
      <c r="J7771" s="46" t="s">
        <v>33104</v>
      </c>
      <c r="K7771" s="56"/>
      <c r="L7771" s="56"/>
      <c r="M7771" s="56">
        <f t="shared" si="592"/>
        <v>1923</v>
      </c>
      <c r="N7771" s="56"/>
      <c r="O7771" s="56">
        <f t="shared" si="593"/>
        <v>5</v>
      </c>
      <c r="P7771" s="56">
        <f t="shared" si="594"/>
        <v>15</v>
      </c>
      <c r="Q7771" s="2" t="str">
        <f t="shared" si="595"/>
        <v>&lt;a href="set04\he_august 10, 1920 - july 31, 1923\miscellaneous\stewart,_william_visits_now_of_fargo_not_chicago_may_15,_1923_p8_he.pdf"&gt;Visits now of Fargo not Chicago&lt;/a&gt;</v>
      </c>
    </row>
    <row r="7772" spans="1:17" x14ac:dyDescent="0.25">
      <c r="A7772" s="2">
        <v>791</v>
      </c>
      <c r="B7772" s="4" t="s">
        <v>9656</v>
      </c>
      <c r="C7772" s="4" t="s">
        <v>9657</v>
      </c>
      <c r="D7772" s="52">
        <v>8538</v>
      </c>
      <c r="E7772" s="5" t="s">
        <v>13630</v>
      </c>
      <c r="F7772" s="5">
        <v>1</v>
      </c>
      <c r="G7772" s="5">
        <v>33</v>
      </c>
      <c r="H7772" s="5">
        <v>6857</v>
      </c>
      <c r="I7772" t="s">
        <v>30830</v>
      </c>
      <c r="J7772" s="46" t="s">
        <v>33121</v>
      </c>
      <c r="K7772" s="56"/>
      <c r="L7772" s="56"/>
      <c r="M7772" s="56">
        <f t="shared" si="592"/>
        <v>1923</v>
      </c>
      <c r="N7772" s="56"/>
      <c r="O7772" s="56">
        <f t="shared" si="593"/>
        <v>5</v>
      </c>
      <c r="P7772" s="56">
        <f t="shared" si="594"/>
        <v>17</v>
      </c>
      <c r="Q7772" s="2" t="str">
        <f t="shared" si="595"/>
        <v>&lt;a href="set03\tsr\tsr_august_3,_1922_-_december_25,_1924\miscellaneous\christianson,_john_lost_out_structures_to_fire_may_17,_1923_p1_tsr.pdf"&gt;Lost out structures to fire&lt;/a&gt;</v>
      </c>
    </row>
    <row r="7773" spans="1:17" x14ac:dyDescent="0.25">
      <c r="A7773" s="2">
        <v>148</v>
      </c>
      <c r="B7773" s="4" t="s">
        <v>612</v>
      </c>
      <c r="C7773" s="4" t="s">
        <v>16159</v>
      </c>
      <c r="D7773" s="52">
        <v>8543</v>
      </c>
      <c r="E7773" s="5" t="s">
        <v>13629</v>
      </c>
      <c r="F7773" s="5">
        <v>8</v>
      </c>
      <c r="G7773" s="5">
        <v>23</v>
      </c>
      <c r="H7773" s="5">
        <v>4677</v>
      </c>
      <c r="I7773" t="s">
        <v>29551</v>
      </c>
      <c r="J7773" s="46" t="s">
        <v>33104</v>
      </c>
      <c r="K7773" s="56"/>
      <c r="L7773" s="56"/>
      <c r="M7773" s="56">
        <f t="shared" si="592"/>
        <v>1923</v>
      </c>
      <c r="N7773" s="56"/>
      <c r="O7773" s="56">
        <f t="shared" si="593"/>
        <v>5</v>
      </c>
      <c r="P7773" s="56">
        <f t="shared" si="594"/>
        <v>22</v>
      </c>
      <c r="Q7773" s="2" t="str">
        <f t="shared" si="595"/>
        <v>&lt;a href="set04\he_august 10, 1920 - july 31, 1923\miscellaneous\anderson,_asher_catches_a_whale_may_22,_1923_p8_he.pdf"&gt;Catches a whale&lt;/a&gt;</v>
      </c>
    </row>
    <row r="7774" spans="1:17" x14ac:dyDescent="0.25">
      <c r="A7774" s="2">
        <v>526</v>
      </c>
      <c r="B7774" s="4" t="s">
        <v>9640</v>
      </c>
      <c r="C7774" s="4" t="s">
        <v>9641</v>
      </c>
      <c r="D7774" s="12">
        <v>8545</v>
      </c>
      <c r="E7774" s="5" t="s">
        <v>13630</v>
      </c>
      <c r="F7774" s="5">
        <v>1</v>
      </c>
      <c r="G7774" s="5">
        <v>33</v>
      </c>
      <c r="H7774" s="5">
        <v>6844</v>
      </c>
      <c r="I7774" s="2"/>
      <c r="J7774" s="46" t="s">
        <v>33121</v>
      </c>
      <c r="K7774" s="56"/>
      <c r="L7774" s="56"/>
      <c r="M7774" s="56">
        <f t="shared" si="592"/>
        <v>1923</v>
      </c>
      <c r="N7774" s="56"/>
      <c r="O7774" s="56">
        <f t="shared" si="593"/>
        <v>5</v>
      </c>
      <c r="P7774" s="56">
        <f t="shared" si="594"/>
        <v>24</v>
      </c>
      <c r="Q7774" s="2" t="str">
        <f t="shared" si="595"/>
        <v>&lt;a href="set03\tsr\tsr_august_3,_1922_-_december_25,_1924\miscellaneous\"&gt;NDAC honors for Ag Work&lt;/a&gt;</v>
      </c>
    </row>
    <row r="7775" spans="1:17" x14ac:dyDescent="0.25">
      <c r="A7775" s="2">
        <v>550</v>
      </c>
      <c r="B7775" s="4" t="s">
        <v>31815</v>
      </c>
      <c r="C7775" s="4" t="s">
        <v>9641</v>
      </c>
      <c r="D7775" s="52">
        <v>8545</v>
      </c>
      <c r="E7775" s="5" t="s">
        <v>13630</v>
      </c>
      <c r="F7775" s="5">
        <v>2</v>
      </c>
      <c r="G7775" s="5">
        <v>33</v>
      </c>
      <c r="H7775" s="5"/>
      <c r="I7775" s="64" t="s">
        <v>30831</v>
      </c>
      <c r="J7775" s="46" t="s">
        <v>33121</v>
      </c>
      <c r="K7775" s="56"/>
      <c r="L7775" s="56"/>
      <c r="M7775" s="56">
        <f t="shared" si="592"/>
        <v>1923</v>
      </c>
      <c r="N7775" s="56"/>
      <c r="O7775" s="56">
        <f t="shared" si="593"/>
        <v>5</v>
      </c>
      <c r="P7775" s="56">
        <f t="shared" si="594"/>
        <v>24</v>
      </c>
      <c r="Q7775" s="2" t="str">
        <f t="shared" si="595"/>
        <v>&lt;a href="set03\tsr\tsr_august_3,_1922_-_december_25,_1924\miscellaneous\bosard,_j_h_ndac_honors_for_ag_work_may_24,_1923_p1_tsr.pdf"&gt;NDAC honors for Ag Work&lt;/a&gt;</v>
      </c>
    </row>
    <row r="7776" spans="1:17" x14ac:dyDescent="0.25">
      <c r="A7776" s="2">
        <v>792</v>
      </c>
      <c r="B7776" s="4" t="s">
        <v>9656</v>
      </c>
      <c r="C7776" s="4" t="s">
        <v>9641</v>
      </c>
      <c r="D7776" s="52">
        <v>8545</v>
      </c>
      <c r="E7776" s="5" t="s">
        <v>13630</v>
      </c>
      <c r="F7776" s="5">
        <v>1</v>
      </c>
      <c r="G7776" s="5">
        <v>33</v>
      </c>
      <c r="H7776" s="5">
        <v>6858</v>
      </c>
      <c r="I7776" t="s">
        <v>30832</v>
      </c>
      <c r="J7776" s="46" t="s">
        <v>33121</v>
      </c>
      <c r="K7776" s="56"/>
      <c r="L7776" s="56"/>
      <c r="M7776" s="56">
        <f t="shared" si="592"/>
        <v>1923</v>
      </c>
      <c r="N7776" s="56"/>
      <c r="O7776" s="56">
        <f t="shared" si="593"/>
        <v>5</v>
      </c>
      <c r="P7776" s="56">
        <f t="shared" si="594"/>
        <v>24</v>
      </c>
      <c r="Q7776" s="2" t="str">
        <f t="shared" si="595"/>
        <v>&lt;a href="set03\tsr\tsr_august_3,_1922_-_december_25,_1924\miscellaneous\christianson,_john_ndac_honors_for_ag_work_may_24,_1923_p1_tsr.pdf"&gt;NDAC honors for Ag Work&lt;/a&gt;</v>
      </c>
    </row>
    <row r="7777" spans="1:17" x14ac:dyDescent="0.25">
      <c r="A7777" s="2">
        <v>1956</v>
      </c>
      <c r="B7777" s="4" t="s">
        <v>9683</v>
      </c>
      <c r="C7777" s="4" t="s">
        <v>9641</v>
      </c>
      <c r="D7777" s="52">
        <v>8545</v>
      </c>
      <c r="E7777" s="5" t="s">
        <v>13630</v>
      </c>
      <c r="F7777" s="5">
        <v>1</v>
      </c>
      <c r="G7777" s="5">
        <v>33</v>
      </c>
      <c r="H7777" s="5">
        <v>6880</v>
      </c>
      <c r="I7777" t="s">
        <v>30833</v>
      </c>
      <c r="J7777" s="46" t="s">
        <v>33121</v>
      </c>
      <c r="K7777" s="56"/>
      <c r="L7777" s="56"/>
      <c r="M7777" s="56">
        <f t="shared" si="592"/>
        <v>1923</v>
      </c>
      <c r="N7777" s="56"/>
      <c r="O7777" s="56">
        <f t="shared" si="593"/>
        <v>5</v>
      </c>
      <c r="P7777" s="56">
        <f t="shared" si="594"/>
        <v>24</v>
      </c>
      <c r="Q7777" s="2" t="str">
        <f t="shared" si="595"/>
        <v>&lt;a href="set03\tsr\tsr_august_3,_1922_-_december_25,_1924\miscellaneous\fletcher,_sam_ndac_honors_for_ag_work_may_24,_1923_p1_tsr.pdf"&gt;NDAC honors for Ag Work&lt;/a&gt;</v>
      </c>
    </row>
    <row r="7778" spans="1:17" x14ac:dyDescent="0.25">
      <c r="A7778" s="2">
        <v>6045</v>
      </c>
      <c r="B7778" s="4" t="s">
        <v>9779</v>
      </c>
      <c r="C7778" s="4" t="s">
        <v>9641</v>
      </c>
      <c r="D7778" s="52">
        <v>8545</v>
      </c>
      <c r="E7778" s="5" t="s">
        <v>13630</v>
      </c>
      <c r="F7778" s="5">
        <v>1</v>
      </c>
      <c r="G7778" s="5">
        <v>33</v>
      </c>
      <c r="H7778" s="5">
        <v>6955</v>
      </c>
      <c r="I7778" t="s">
        <v>30834</v>
      </c>
      <c r="J7778" s="46" t="s">
        <v>33121</v>
      </c>
      <c r="K7778" s="56"/>
      <c r="L7778" s="56"/>
      <c r="M7778" s="56">
        <f t="shared" si="592"/>
        <v>1923</v>
      </c>
      <c r="N7778" s="56"/>
      <c r="O7778" s="56">
        <f t="shared" si="593"/>
        <v>5</v>
      </c>
      <c r="P7778" s="56">
        <f t="shared" si="594"/>
        <v>24</v>
      </c>
      <c r="Q7778" s="2" t="str">
        <f t="shared" si="595"/>
        <v>&lt;a href="set03\tsr\tsr_august_3,_1922_-_december_25,_1924\miscellaneous\powers,_j_b_ndac_honors_for_ag_work_may_24,_1923_p1_tsr.pdf"&gt;NDAC honors for Ag Work&lt;/a&gt;</v>
      </c>
    </row>
    <row r="7779" spans="1:17" x14ac:dyDescent="0.25">
      <c r="A7779" s="2">
        <v>6390</v>
      </c>
      <c r="B7779" s="4" t="s">
        <v>9790</v>
      </c>
      <c r="C7779" s="4" t="s">
        <v>9641</v>
      </c>
      <c r="D7779" s="52">
        <v>8545</v>
      </c>
      <c r="E7779" s="5" t="s">
        <v>13630</v>
      </c>
      <c r="F7779" s="5">
        <v>1</v>
      </c>
      <c r="G7779" s="5">
        <v>33</v>
      </c>
      <c r="H7779" s="5">
        <v>6964</v>
      </c>
      <c r="I7779" t="s">
        <v>30835</v>
      </c>
      <c r="J7779" s="46" t="s">
        <v>33121</v>
      </c>
      <c r="K7779" s="56"/>
      <c r="L7779" s="56"/>
      <c r="M7779" s="56">
        <f t="shared" si="592"/>
        <v>1923</v>
      </c>
      <c r="N7779" s="56"/>
      <c r="O7779" s="56">
        <f t="shared" si="593"/>
        <v>5</v>
      </c>
      <c r="P7779" s="56">
        <f t="shared" si="594"/>
        <v>24</v>
      </c>
      <c r="Q7779" s="2" t="str">
        <f t="shared" si="595"/>
        <v>&lt;a href="set03\tsr\tsr_august_3,_1922_-_december_25,_1924\miscellaneous\sanford,_frank_ndac_honors_for_ag_work_may_24,_1923_p1_tsr.pdf"&gt;NDAC honors for Ag Work&lt;/a&gt;</v>
      </c>
    </row>
    <row r="7780" spans="1:17" x14ac:dyDescent="0.25">
      <c r="A7780" s="2">
        <v>213</v>
      </c>
      <c r="B7780" s="4" t="s">
        <v>16160</v>
      </c>
      <c r="C7780" s="4" t="s">
        <v>16161</v>
      </c>
      <c r="D7780" s="52">
        <v>8550</v>
      </c>
      <c r="E7780" s="5" t="s">
        <v>13629</v>
      </c>
      <c r="F7780" s="5">
        <v>8</v>
      </c>
      <c r="G7780" s="5">
        <v>23</v>
      </c>
      <c r="H7780" s="5">
        <v>4683</v>
      </c>
      <c r="I7780" t="s">
        <v>29552</v>
      </c>
      <c r="J7780" s="46" t="s">
        <v>33104</v>
      </c>
      <c r="K7780" s="56"/>
      <c r="L7780" s="56"/>
      <c r="M7780" s="56">
        <f t="shared" si="592"/>
        <v>1923</v>
      </c>
      <c r="N7780" s="56"/>
      <c r="O7780" s="56">
        <f t="shared" si="593"/>
        <v>5</v>
      </c>
      <c r="P7780" s="56">
        <f t="shared" si="594"/>
        <v>29</v>
      </c>
      <c r="Q7780" s="2" t="str">
        <f t="shared" si="595"/>
        <v>&lt;a href="set04\he_august 10, 1920 - july 31, 1923\miscellaneous\anundson,_hans_so_halvor_painful_cut_may_29,_1923_p8_he.pdf"&gt;Painful cut&lt;/a&gt;</v>
      </c>
    </row>
    <row r="7781" spans="1:17" x14ac:dyDescent="0.25">
      <c r="A7781" s="2">
        <v>4522</v>
      </c>
      <c r="B7781" s="4" t="s">
        <v>16178</v>
      </c>
      <c r="C7781" s="4" t="s">
        <v>16179</v>
      </c>
      <c r="D7781" s="52">
        <v>8550</v>
      </c>
      <c r="E7781" s="5" t="s">
        <v>13629</v>
      </c>
      <c r="F7781" s="5">
        <v>8</v>
      </c>
      <c r="G7781" s="5">
        <v>23</v>
      </c>
      <c r="H7781" s="5">
        <v>4856</v>
      </c>
      <c r="I7781" t="s">
        <v>29553</v>
      </c>
      <c r="J7781" s="46" t="s">
        <v>33104</v>
      </c>
      <c r="K7781" s="56"/>
      <c r="L7781" s="56"/>
      <c r="M7781" s="56">
        <f t="shared" si="592"/>
        <v>1923</v>
      </c>
      <c r="N7781" s="56"/>
      <c r="O7781" s="56">
        <f t="shared" si="593"/>
        <v>5</v>
      </c>
      <c r="P7781" s="56">
        <f t="shared" si="594"/>
        <v>29</v>
      </c>
      <c r="Q7781" s="2" t="str">
        <f t="shared" si="595"/>
        <v>&lt;a href="set04\he_august 10, 1920 - july 31, 1923\miscellaneous\knauss,_george_spots_someone_watering_in_the_rain_may_29,_1923_p8_he.pdf"&gt;Spots someone watering in the rain&lt;/a&gt;</v>
      </c>
    </row>
    <row r="7782" spans="1:17" x14ac:dyDescent="0.25">
      <c r="A7782" s="2">
        <v>5207</v>
      </c>
      <c r="B7782" s="4" t="s">
        <v>9747</v>
      </c>
      <c r="C7782" s="4" t="s">
        <v>660</v>
      </c>
      <c r="D7782" s="52">
        <v>8550</v>
      </c>
      <c r="E7782" s="5" t="s">
        <v>13629</v>
      </c>
      <c r="F7782" s="5">
        <v>8</v>
      </c>
      <c r="G7782" s="5">
        <v>23</v>
      </c>
      <c r="H7782" s="5">
        <v>4888</v>
      </c>
      <c r="I7782" t="s">
        <v>29554</v>
      </c>
      <c r="J7782" s="46" t="s">
        <v>33104</v>
      </c>
      <c r="K7782" s="56"/>
      <c r="L7782" s="56"/>
      <c r="M7782" s="56">
        <f t="shared" si="592"/>
        <v>1923</v>
      </c>
      <c r="N7782" s="56"/>
      <c r="O7782" s="56">
        <f t="shared" si="593"/>
        <v>5</v>
      </c>
      <c r="P7782" s="56">
        <f t="shared" si="594"/>
        <v>29</v>
      </c>
      <c r="Q7782" s="2" t="str">
        <f t="shared" si="595"/>
        <v>&lt;a href="set04\he_august 10, 1920 - july 31, 1923\miscellaneous\mitchell,_fred_auto_accident_may_29,_1923_p8_he.pdf"&gt;Auto Accident&lt;/a&gt;</v>
      </c>
    </row>
    <row r="7783" spans="1:17" x14ac:dyDescent="0.25">
      <c r="A7783" s="2">
        <v>5247</v>
      </c>
      <c r="B7783" s="4" t="s">
        <v>15171</v>
      </c>
      <c r="C7783" s="4" t="s">
        <v>660</v>
      </c>
      <c r="D7783" s="52">
        <v>8550</v>
      </c>
      <c r="E7783" s="5" t="s">
        <v>13629</v>
      </c>
      <c r="F7783" s="5">
        <v>8</v>
      </c>
      <c r="G7783" s="5">
        <v>23</v>
      </c>
      <c r="H7783" s="5">
        <v>4892</v>
      </c>
      <c r="I7783" t="s">
        <v>29555</v>
      </c>
      <c r="J7783" s="46" t="s">
        <v>33104</v>
      </c>
      <c r="K7783" s="56"/>
      <c r="L7783" s="56"/>
      <c r="M7783" s="56">
        <f t="shared" si="592"/>
        <v>1923</v>
      </c>
      <c r="N7783" s="56"/>
      <c r="O7783" s="56">
        <f t="shared" si="593"/>
        <v>5</v>
      </c>
      <c r="P7783" s="56">
        <f t="shared" si="594"/>
        <v>29</v>
      </c>
      <c r="Q7783" s="2" t="str">
        <f t="shared" si="595"/>
        <v>&lt;a href="set04\he_august 10, 1920 - july 31, 1923\miscellaneous\moore,_l_b_auto_accident_may_29,_1923_p8_he.pdf"&gt;Auto Accident&lt;/a&gt;</v>
      </c>
    </row>
    <row r="7784" spans="1:17" x14ac:dyDescent="0.25">
      <c r="A7784" s="2">
        <v>5708</v>
      </c>
      <c r="B7784" s="4" t="s">
        <v>7095</v>
      </c>
      <c r="C7784" s="4" t="s">
        <v>16187</v>
      </c>
      <c r="D7784" s="52">
        <v>8550</v>
      </c>
      <c r="E7784" s="5" t="s">
        <v>13629</v>
      </c>
      <c r="F7784" s="5">
        <v>8</v>
      </c>
      <c r="G7784" s="5">
        <v>23</v>
      </c>
      <c r="H7784" s="5">
        <v>4920</v>
      </c>
      <c r="I7784" t="s">
        <v>29556</v>
      </c>
      <c r="J7784" s="46" t="s">
        <v>33104</v>
      </c>
      <c r="K7784" s="56"/>
      <c r="L7784" s="56"/>
      <c r="M7784" s="56">
        <f t="shared" si="592"/>
        <v>1923</v>
      </c>
      <c r="N7784" s="56"/>
      <c r="O7784" s="56">
        <f t="shared" si="593"/>
        <v>5</v>
      </c>
      <c r="P7784" s="56">
        <f t="shared" si="594"/>
        <v>29</v>
      </c>
      <c r="Q7784" s="2" t="str">
        <f t="shared" si="595"/>
        <v>&lt;a href="set04\he_august 10, 1920 - july 31, 1923\miscellaneous\ouren,_oscar_reroofing_power_plant_may_29,_1923_p8_he.pdf"&gt;Reroofing power plant&lt;/a&gt;</v>
      </c>
    </row>
    <row r="7785" spans="1:17" x14ac:dyDescent="0.25">
      <c r="A7785" s="2">
        <v>6157</v>
      </c>
      <c r="B7785" s="4" t="s">
        <v>9786</v>
      </c>
      <c r="C7785" s="4" t="s">
        <v>660</v>
      </c>
      <c r="D7785" s="52">
        <v>8550</v>
      </c>
      <c r="E7785" s="5" t="s">
        <v>13629</v>
      </c>
      <c r="F7785" s="5">
        <v>8</v>
      </c>
      <c r="G7785" s="5">
        <v>23</v>
      </c>
      <c r="H7785" s="5">
        <v>4938</v>
      </c>
      <c r="I7785" t="s">
        <v>29557</v>
      </c>
      <c r="J7785" s="46" t="s">
        <v>33104</v>
      </c>
      <c r="K7785" s="56"/>
      <c r="L7785" s="56"/>
      <c r="M7785" s="56">
        <f t="shared" si="592"/>
        <v>1923</v>
      </c>
      <c r="N7785" s="56"/>
      <c r="O7785" s="56">
        <f t="shared" si="593"/>
        <v>5</v>
      </c>
      <c r="P7785" s="56">
        <f t="shared" si="594"/>
        <v>29</v>
      </c>
      <c r="Q7785" s="2" t="str">
        <f t="shared" si="595"/>
        <v>&lt;a href="set04\he_august 10, 1920 - july 31, 1923\miscellaneous\rekstad,_miss_auto_accident_may_29,_1923_p8_he.pdf"&gt;Auto Accident&lt;/a&gt;</v>
      </c>
    </row>
    <row r="7786" spans="1:17" x14ac:dyDescent="0.25">
      <c r="A7786" s="2">
        <v>6661</v>
      </c>
      <c r="B7786" s="4" t="s">
        <v>9799</v>
      </c>
      <c r="C7786" s="4" t="s">
        <v>16183</v>
      </c>
      <c r="D7786" s="52">
        <v>8550</v>
      </c>
      <c r="E7786" s="5" t="s">
        <v>13629</v>
      </c>
      <c r="F7786" s="5">
        <v>8</v>
      </c>
      <c r="G7786" s="5">
        <v>23</v>
      </c>
      <c r="H7786" s="5">
        <v>4975</v>
      </c>
      <c r="I7786" t="s">
        <v>29558</v>
      </c>
      <c r="J7786" s="46" t="s">
        <v>33104</v>
      </c>
      <c r="K7786" s="56"/>
      <c r="L7786" s="56"/>
      <c r="M7786" s="56">
        <f t="shared" si="592"/>
        <v>1923</v>
      </c>
      <c r="N7786" s="56"/>
      <c r="O7786" s="56">
        <f t="shared" si="593"/>
        <v>5</v>
      </c>
      <c r="P7786" s="56">
        <f t="shared" si="594"/>
        <v>29</v>
      </c>
      <c r="Q7786" s="2" t="str">
        <f t="shared" si="595"/>
        <v>&lt;a href="set04\he_august 10, 1920 - july 31, 1923\miscellaneous\skogstad,_miss_auto_accident_may_29,_1923_p8_he.pdf"&gt;Auto accident&lt;/a&gt;</v>
      </c>
    </row>
    <row r="7787" spans="1:17" x14ac:dyDescent="0.25">
      <c r="A7787" s="2">
        <v>7436</v>
      </c>
      <c r="B7787" s="4" t="s">
        <v>9812</v>
      </c>
      <c r="C7787" s="4" t="s">
        <v>660</v>
      </c>
      <c r="D7787" s="52">
        <v>8550</v>
      </c>
      <c r="E7787" s="5" t="s">
        <v>13629</v>
      </c>
      <c r="F7787" s="5">
        <v>8</v>
      </c>
      <c r="G7787" s="5">
        <v>23</v>
      </c>
      <c r="H7787" s="5">
        <v>4998</v>
      </c>
      <c r="I7787" t="s">
        <v>29559</v>
      </c>
      <c r="J7787" s="46" t="s">
        <v>33104</v>
      </c>
      <c r="K7787" s="56"/>
      <c r="L7787" s="56"/>
      <c r="M7787" s="56">
        <f t="shared" si="592"/>
        <v>1923</v>
      </c>
      <c r="N7787" s="56"/>
      <c r="O7787" s="56">
        <f t="shared" si="593"/>
        <v>5</v>
      </c>
      <c r="P7787" s="56">
        <f t="shared" si="594"/>
        <v>29</v>
      </c>
      <c r="Q7787" s="2" t="str">
        <f t="shared" si="595"/>
        <v>&lt;a href="set04\he_august 10, 1920 - july 31, 1923\miscellaneous\thoreson,_mark_auto_accident_may_29,_1923_p8_he.pdf"&gt;Auto Accident&lt;/a&gt;</v>
      </c>
    </row>
    <row r="7788" spans="1:17" x14ac:dyDescent="0.25">
      <c r="A7788" s="2">
        <v>5211</v>
      </c>
      <c r="B7788" s="4" t="s">
        <v>9747</v>
      </c>
      <c r="C7788" s="4" t="s">
        <v>892</v>
      </c>
      <c r="D7788" s="52">
        <v>8552</v>
      </c>
      <c r="E7788" s="5" t="s">
        <v>13630</v>
      </c>
      <c r="F7788" s="5">
        <v>1</v>
      </c>
      <c r="G7788" s="5">
        <v>33</v>
      </c>
      <c r="H7788" s="5">
        <v>6931</v>
      </c>
      <c r="I7788" t="s">
        <v>30836</v>
      </c>
      <c r="J7788" s="46" t="s">
        <v>33121</v>
      </c>
      <c r="K7788" s="56"/>
      <c r="L7788" s="56"/>
      <c r="M7788" s="56">
        <f t="shared" si="592"/>
        <v>1923</v>
      </c>
      <c r="N7788" s="56"/>
      <c r="O7788" s="56">
        <f t="shared" si="593"/>
        <v>5</v>
      </c>
      <c r="P7788" s="56">
        <f t="shared" si="594"/>
        <v>31</v>
      </c>
      <c r="Q7788" s="2" t="str">
        <f t="shared" si="595"/>
        <v>&lt;a href="set03\tsr\tsr_august_3,_1922_-_december_25,_1924\miscellaneous\mitchell,_fred_injured_in_auto_accident_may_31,_1923_p1_tsr.pdf"&gt;Injured in Auto Accident&lt;/a&gt;</v>
      </c>
    </row>
    <row r="7789" spans="1:17" x14ac:dyDescent="0.25">
      <c r="A7789" s="2">
        <v>6158</v>
      </c>
      <c r="B7789" s="4" t="s">
        <v>9786</v>
      </c>
      <c r="C7789" s="4" t="s">
        <v>892</v>
      </c>
      <c r="D7789" s="52">
        <v>8552</v>
      </c>
      <c r="E7789" s="5" t="s">
        <v>13630</v>
      </c>
      <c r="F7789" s="5">
        <v>1</v>
      </c>
      <c r="G7789" s="5">
        <v>33</v>
      </c>
      <c r="H7789" s="5">
        <v>6959</v>
      </c>
      <c r="I7789" t="s">
        <v>30837</v>
      </c>
      <c r="J7789" s="46" t="s">
        <v>33121</v>
      </c>
      <c r="K7789" s="56"/>
      <c r="L7789" s="56"/>
      <c r="M7789" s="56">
        <f t="shared" si="592"/>
        <v>1923</v>
      </c>
      <c r="N7789" s="56"/>
      <c r="O7789" s="56">
        <f t="shared" si="593"/>
        <v>5</v>
      </c>
      <c r="P7789" s="56">
        <f t="shared" si="594"/>
        <v>31</v>
      </c>
      <c r="Q7789" s="2" t="str">
        <f t="shared" si="595"/>
        <v>&lt;a href="set03\tsr\tsr_august_3,_1922_-_december_25,_1924\miscellaneous\rekstad,_miss_injured_in_auto_accident_may_31,_1923_p1_tsr.pdf"&gt;Injured in Auto Accident&lt;/a&gt;</v>
      </c>
    </row>
    <row r="7790" spans="1:17" x14ac:dyDescent="0.25">
      <c r="A7790" s="2">
        <v>6662</v>
      </c>
      <c r="B7790" s="4" t="s">
        <v>9799</v>
      </c>
      <c r="C7790" s="4" t="s">
        <v>892</v>
      </c>
      <c r="D7790" s="52">
        <v>8552</v>
      </c>
      <c r="E7790" s="5" t="s">
        <v>13630</v>
      </c>
      <c r="F7790" s="5">
        <v>1</v>
      </c>
      <c r="G7790" s="5">
        <v>33</v>
      </c>
      <c r="H7790" s="5">
        <v>6971</v>
      </c>
      <c r="I7790" t="s">
        <v>30838</v>
      </c>
      <c r="J7790" s="46" t="s">
        <v>33121</v>
      </c>
      <c r="K7790" s="56"/>
      <c r="L7790" s="56"/>
      <c r="M7790" s="56">
        <f t="shared" si="592"/>
        <v>1923</v>
      </c>
      <c r="N7790" s="56"/>
      <c r="O7790" s="56">
        <f t="shared" si="593"/>
        <v>5</v>
      </c>
      <c r="P7790" s="56">
        <f t="shared" si="594"/>
        <v>31</v>
      </c>
      <c r="Q7790" s="2" t="str">
        <f t="shared" si="595"/>
        <v>&lt;a href="set03\tsr\tsr_august_3,_1922_-_december_25,_1924\miscellaneous\skogstad,_miss_injured_in_auto_accident_may_31,_1923_p1_tsr.pdf"&gt;Injured in Auto Accident&lt;/a&gt;</v>
      </c>
    </row>
    <row r="7791" spans="1:17" x14ac:dyDescent="0.25">
      <c r="A7791" s="2">
        <v>7437</v>
      </c>
      <c r="B7791" s="4" t="s">
        <v>9812</v>
      </c>
      <c r="C7791" s="4" t="s">
        <v>892</v>
      </c>
      <c r="D7791" s="52">
        <v>8552</v>
      </c>
      <c r="E7791" s="5" t="s">
        <v>13630</v>
      </c>
      <c r="F7791" s="5">
        <v>1</v>
      </c>
      <c r="G7791" s="5">
        <v>33</v>
      </c>
      <c r="H7791" s="5">
        <v>6983</v>
      </c>
      <c r="I7791" t="s">
        <v>30839</v>
      </c>
      <c r="J7791" s="46" t="s">
        <v>33121</v>
      </c>
      <c r="K7791" s="56"/>
      <c r="L7791" s="56"/>
      <c r="M7791" s="56">
        <f t="shared" si="592"/>
        <v>1923</v>
      </c>
      <c r="N7791" s="56"/>
      <c r="O7791" s="56">
        <f t="shared" si="593"/>
        <v>5</v>
      </c>
      <c r="P7791" s="56">
        <f t="shared" si="594"/>
        <v>31</v>
      </c>
      <c r="Q7791" s="2" t="str">
        <f t="shared" si="595"/>
        <v>&lt;a href="set03\tsr\tsr_august_3,_1922_-_december_25,_1924\miscellaneous\thoreson,_mark_injured_in_auto_accident_may_31,_1923_p1_tsr.pdf"&gt;Injured in Auto Accident&lt;/a&gt;</v>
      </c>
    </row>
    <row r="7792" spans="1:17" x14ac:dyDescent="0.25">
      <c r="A7792" s="2">
        <v>6761</v>
      </c>
      <c r="B7792" s="4" t="s">
        <v>14751</v>
      </c>
      <c r="C7792" s="4" t="s">
        <v>16193</v>
      </c>
      <c r="D7792" s="52">
        <v>8557</v>
      </c>
      <c r="E7792" s="5" t="s">
        <v>13629</v>
      </c>
      <c r="F7792" s="5">
        <v>8</v>
      </c>
      <c r="G7792" s="5">
        <v>23</v>
      </c>
      <c r="H7792" s="5">
        <v>4980</v>
      </c>
      <c r="I7792" t="s">
        <v>29560</v>
      </c>
      <c r="J7792" s="46" t="s">
        <v>33104</v>
      </c>
      <c r="K7792" s="56"/>
      <c r="L7792" s="56"/>
      <c r="M7792" s="56">
        <f t="shared" si="592"/>
        <v>1923</v>
      </c>
      <c r="N7792" s="56"/>
      <c r="O7792" s="56">
        <f t="shared" si="593"/>
        <v>6</v>
      </c>
      <c r="P7792" s="56">
        <f t="shared" si="594"/>
        <v>5</v>
      </c>
      <c r="Q7792" s="2" t="str">
        <f t="shared" si="595"/>
        <v>&lt;a href="set04\he_august 10, 1920 - july 31, 1923\miscellaneous\stai,_martin_returns_to_seattle_june_5,_1923_p8_he.pdf"&gt;Returns to Seattle&lt;/a&gt;</v>
      </c>
    </row>
    <row r="7793" spans="1:17" x14ac:dyDescent="0.25">
      <c r="A7793" s="2">
        <v>1391</v>
      </c>
      <c r="B7793" s="4" t="s">
        <v>15401</v>
      </c>
      <c r="C7793" s="4" t="s">
        <v>16169</v>
      </c>
      <c r="D7793" s="52">
        <v>8564</v>
      </c>
      <c r="E7793" s="5" t="s">
        <v>13629</v>
      </c>
      <c r="F7793" s="5">
        <v>8</v>
      </c>
      <c r="G7793" s="5">
        <v>23</v>
      </c>
      <c r="H7793" s="5">
        <v>4712</v>
      </c>
      <c r="I7793" t="s">
        <v>29561</v>
      </c>
      <c r="J7793" s="46" t="s">
        <v>33104</v>
      </c>
      <c r="K7793" s="56"/>
      <c r="L7793" s="56"/>
      <c r="M7793" s="56">
        <f t="shared" si="592"/>
        <v>1923</v>
      </c>
      <c r="N7793" s="56"/>
      <c r="O7793" s="56">
        <f t="shared" si="593"/>
        <v>6</v>
      </c>
      <c r="P7793" s="56">
        <f t="shared" si="594"/>
        <v>12</v>
      </c>
      <c r="Q7793" s="2" t="str">
        <f t="shared" si="595"/>
        <v>&lt;a href="set04\he_august 10, 1920 - july 31, 1923\miscellaneous\craig,_pat_auto_accident_injures_june_12,_1923_p8_he.pdf"&gt;Auto Accident injures&lt;/a&gt;</v>
      </c>
    </row>
    <row r="7794" spans="1:17" x14ac:dyDescent="0.25">
      <c r="A7794" s="2">
        <v>5366</v>
      </c>
      <c r="B7794" s="4" t="s">
        <v>16182</v>
      </c>
      <c r="C7794" s="4" t="s">
        <v>16183</v>
      </c>
      <c r="D7794" s="52">
        <v>8564</v>
      </c>
      <c r="E7794" s="5" t="s">
        <v>13629</v>
      </c>
      <c r="F7794" s="5">
        <v>8</v>
      </c>
      <c r="G7794" s="5">
        <v>23</v>
      </c>
      <c r="H7794" s="5">
        <v>4894</v>
      </c>
      <c r="I7794" t="s">
        <v>29562</v>
      </c>
      <c r="J7794" s="46" t="s">
        <v>33104</v>
      </c>
      <c r="K7794" s="56"/>
      <c r="L7794" s="56"/>
      <c r="M7794" s="56">
        <f t="shared" si="592"/>
        <v>1923</v>
      </c>
      <c r="N7794" s="56"/>
      <c r="O7794" s="56">
        <f t="shared" si="593"/>
        <v>6</v>
      </c>
      <c r="P7794" s="56">
        <f t="shared" si="594"/>
        <v>12</v>
      </c>
      <c r="Q7794" s="2" t="str">
        <f t="shared" si="595"/>
        <v>&lt;a href="set04\he_august 10, 1920 - july 31, 1923\miscellaneous\nelson,_jens_auto_accident_june_12,_1923_p8_he.pdf"&gt;Auto accident&lt;/a&gt;</v>
      </c>
    </row>
    <row r="7795" spans="1:17" x14ac:dyDescent="0.25">
      <c r="A7795" s="2">
        <v>5566</v>
      </c>
      <c r="B7795" s="4" t="s">
        <v>15705</v>
      </c>
      <c r="C7795" s="4" t="s">
        <v>16184</v>
      </c>
      <c r="D7795" s="52">
        <v>8564</v>
      </c>
      <c r="E7795" s="5" t="s">
        <v>13629</v>
      </c>
      <c r="F7795" s="5">
        <v>8</v>
      </c>
      <c r="G7795" s="5">
        <v>23</v>
      </c>
      <c r="H7795" s="5">
        <v>4909</v>
      </c>
      <c r="I7795" t="s">
        <v>29563</v>
      </c>
      <c r="J7795" s="46" t="s">
        <v>33104</v>
      </c>
      <c r="K7795" s="56"/>
      <c r="L7795" s="56"/>
      <c r="M7795" s="56">
        <f t="shared" ref="M7795:M7858" si="596">YEAR(D7795)</f>
        <v>1923</v>
      </c>
      <c r="N7795" s="56"/>
      <c r="O7795" s="56">
        <f t="shared" ref="O7795:O7858" si="597">MONTH(D7795)</f>
        <v>6</v>
      </c>
      <c r="P7795" s="56">
        <f t="shared" ref="P7795:P7858" si="598">DAY(D7795)</f>
        <v>12</v>
      </c>
      <c r="Q7795" s="2" t="str">
        <f t="shared" si="595"/>
        <v>&lt;a href="set04\he_august 10, 1920 - july 31, 1923\miscellaneous\ober,_j_v_sells_half__interest_in_shop_june_12,_1923_p8_he.pdf"&gt;Sells half interest in shop&lt;/a&gt;</v>
      </c>
    </row>
    <row r="7796" spans="1:17" x14ac:dyDescent="0.25">
      <c r="A7796" s="2">
        <v>3006</v>
      </c>
      <c r="B7796" s="4" t="s">
        <v>9693</v>
      </c>
      <c r="C7796" s="4" t="s">
        <v>632</v>
      </c>
      <c r="D7796" s="52">
        <v>8566</v>
      </c>
      <c r="E7796" s="5" t="s">
        <v>13630</v>
      </c>
      <c r="F7796" s="5">
        <v>1</v>
      </c>
      <c r="G7796" s="5">
        <v>33</v>
      </c>
      <c r="H7796" s="5">
        <v>6892</v>
      </c>
      <c r="I7796" t="s">
        <v>30840</v>
      </c>
      <c r="J7796" s="46" t="s">
        <v>33121</v>
      </c>
      <c r="K7796" s="56"/>
      <c r="L7796" s="56"/>
      <c r="M7796" s="56">
        <f t="shared" si="596"/>
        <v>1923</v>
      </c>
      <c r="N7796" s="56"/>
      <c r="O7796" s="56">
        <f t="shared" si="597"/>
        <v>6</v>
      </c>
      <c r="P7796" s="56">
        <f t="shared" si="598"/>
        <v>14</v>
      </c>
      <c r="Q7796" s="2" t="str">
        <f t="shared" si="595"/>
        <v>&lt;a href="set03\tsr\tsr_august_3,_1922_-_december_25,_1924\miscellaneous\hoffard,_miss_calma_pneumonia_june_14,_1923_p1_tsr.pdf"&gt;Pneumonia&lt;/a&gt;</v>
      </c>
    </row>
    <row r="7797" spans="1:17" x14ac:dyDescent="0.25">
      <c r="A7797" s="2">
        <v>5047</v>
      </c>
      <c r="B7797" s="4" t="s">
        <v>6365</v>
      </c>
      <c r="C7797" s="4" t="s">
        <v>9742</v>
      </c>
      <c r="D7797" s="52">
        <v>8566</v>
      </c>
      <c r="E7797" s="5" t="s">
        <v>13630</v>
      </c>
      <c r="F7797" s="5">
        <v>1</v>
      </c>
      <c r="G7797" s="5">
        <v>33</v>
      </c>
      <c r="H7797" s="5">
        <v>6927</v>
      </c>
      <c r="I7797" t="s">
        <v>30841</v>
      </c>
      <c r="J7797" s="46" t="s">
        <v>33121</v>
      </c>
      <c r="K7797" s="56"/>
      <c r="L7797" s="56"/>
      <c r="M7797" s="56">
        <f t="shared" si="596"/>
        <v>1923</v>
      </c>
      <c r="N7797" s="56"/>
      <c r="O7797" s="56">
        <f t="shared" si="597"/>
        <v>6</v>
      </c>
      <c r="P7797" s="56">
        <f t="shared" si="598"/>
        <v>14</v>
      </c>
      <c r="Q7797" s="2" t="str">
        <f t="shared" si="595"/>
        <v>&lt;a href="set03\tsr\tsr_august_3,_1922_-_december_25,_1924\miscellaneous\mchenry_4th_of_july_celebration_june_14,_1923_p1_tsr.pdf"&gt;4th of July Celebration&lt;/a&gt;</v>
      </c>
    </row>
    <row r="7798" spans="1:17" x14ac:dyDescent="0.25">
      <c r="A7798" s="2">
        <v>6784</v>
      </c>
      <c r="B7798" s="4" t="s">
        <v>9803</v>
      </c>
      <c r="C7798" s="4" t="s">
        <v>9804</v>
      </c>
      <c r="D7798" s="52">
        <v>8566</v>
      </c>
      <c r="E7798" s="5" t="s">
        <v>13630</v>
      </c>
      <c r="F7798" s="5">
        <v>1</v>
      </c>
      <c r="G7798" s="5">
        <v>33</v>
      </c>
      <c r="H7798" s="5">
        <v>6975</v>
      </c>
      <c r="I7798" t="s">
        <v>30842</v>
      </c>
      <c r="J7798" s="46" t="s">
        <v>33121</v>
      </c>
      <c r="K7798" s="56"/>
      <c r="L7798" s="56"/>
      <c r="M7798" s="56">
        <f t="shared" si="596"/>
        <v>1923</v>
      </c>
      <c r="N7798" s="56"/>
      <c r="O7798" s="56">
        <f t="shared" si="597"/>
        <v>6</v>
      </c>
      <c r="P7798" s="56">
        <f t="shared" si="598"/>
        <v>14</v>
      </c>
      <c r="Q7798" s="2" t="str">
        <f t="shared" si="595"/>
        <v>&lt;a href="set03\tsr\tsr_august_3,_1922_-_december_25,_1924\miscellaneous\stasser,_harold_breaks_arm_after_thrown_june_14,_1923_p1_tsr.pdf"&gt;Breaks arm after thrown&lt;/a&gt;</v>
      </c>
    </row>
    <row r="7799" spans="1:17" x14ac:dyDescent="0.25">
      <c r="A7799" s="2">
        <v>632</v>
      </c>
      <c r="B7799" s="4" t="s">
        <v>16165</v>
      </c>
      <c r="C7799" s="4" t="s">
        <v>16166</v>
      </c>
      <c r="D7799" s="52">
        <v>8571</v>
      </c>
      <c r="E7799" s="5" t="s">
        <v>13629</v>
      </c>
      <c r="F7799" s="5">
        <v>8</v>
      </c>
      <c r="G7799" s="5">
        <v>23</v>
      </c>
      <c r="H7799" s="5">
        <v>4700</v>
      </c>
      <c r="I7799" t="s">
        <v>29564</v>
      </c>
      <c r="J7799" s="46" t="s">
        <v>33104</v>
      </c>
      <c r="K7799" s="56"/>
      <c r="L7799" s="56"/>
      <c r="M7799" s="56">
        <f t="shared" si="596"/>
        <v>1923</v>
      </c>
      <c r="N7799" s="56"/>
      <c r="O7799" s="56">
        <f t="shared" si="597"/>
        <v>6</v>
      </c>
      <c r="P7799" s="56">
        <f t="shared" si="598"/>
        <v>19</v>
      </c>
      <c r="Q7799" s="2" t="str">
        <f t="shared" si="595"/>
        <v>&lt;a href="set04\he_august 10, 1920 - july 31, 1923\miscellaneous\brown,_frank_outing_to_the_east_june_19,_1923_p8_he.pdf"&gt;Outing to the east&lt;/a&gt;</v>
      </c>
    </row>
    <row r="7800" spans="1:17" x14ac:dyDescent="0.25">
      <c r="A7800" s="2">
        <v>5705</v>
      </c>
      <c r="B7800" s="4" t="s">
        <v>7095</v>
      </c>
      <c r="C7800" s="4" t="s">
        <v>16186</v>
      </c>
      <c r="D7800" s="52">
        <v>8571</v>
      </c>
      <c r="E7800" s="5" t="s">
        <v>13629</v>
      </c>
      <c r="F7800" s="5">
        <v>8</v>
      </c>
      <c r="G7800" s="5">
        <v>23</v>
      </c>
      <c r="H7800" s="5">
        <v>4919</v>
      </c>
      <c r="I7800" t="s">
        <v>29565</v>
      </c>
      <c r="J7800" s="46" t="s">
        <v>33104</v>
      </c>
      <c r="K7800" s="56"/>
      <c r="L7800" s="56"/>
      <c r="M7800" s="56">
        <f t="shared" si="596"/>
        <v>1923</v>
      </c>
      <c r="N7800" s="56"/>
      <c r="O7800" s="56">
        <f t="shared" si="597"/>
        <v>6</v>
      </c>
      <c r="P7800" s="56">
        <f t="shared" si="598"/>
        <v>19</v>
      </c>
      <c r="Q7800" s="2" t="str">
        <f t="shared" si="595"/>
        <v>&lt;a href="set04\he_august 10, 1920 - july 31, 1923\miscellaneous\ouren,_oscar_practicing_culinary_stunts_june_19,_1923_p8_he.pdf"&gt;Practicing culinary stunts&lt;/a&gt;</v>
      </c>
    </row>
    <row r="7801" spans="1:17" x14ac:dyDescent="0.25">
      <c r="A7801" s="2">
        <v>6106</v>
      </c>
      <c r="B7801" s="4" t="s">
        <v>16188</v>
      </c>
      <c r="C7801" s="4" t="s">
        <v>16166</v>
      </c>
      <c r="D7801" s="52">
        <v>8571</v>
      </c>
      <c r="E7801" s="5" t="s">
        <v>13629</v>
      </c>
      <c r="F7801" s="5">
        <v>8</v>
      </c>
      <c r="G7801" s="5">
        <v>23</v>
      </c>
      <c r="H7801" s="5">
        <v>4935</v>
      </c>
      <c r="I7801" t="s">
        <v>29566</v>
      </c>
      <c r="J7801" s="46" t="s">
        <v>33104</v>
      </c>
      <c r="K7801" s="56"/>
      <c r="L7801" s="56"/>
      <c r="M7801" s="56">
        <f t="shared" si="596"/>
        <v>1923</v>
      </c>
      <c r="N7801" s="56"/>
      <c r="O7801" s="56">
        <f t="shared" si="597"/>
        <v>6</v>
      </c>
      <c r="P7801" s="56">
        <f t="shared" si="598"/>
        <v>19</v>
      </c>
      <c r="Q7801" s="2" t="str">
        <f t="shared" si="595"/>
        <v>&lt;a href="set04\he_august 10, 1920 - july 31, 1923\miscellaneous\rathman,_floyd_outing_to_the_east_june_19,_1923_p8_he.pdf"&gt;Outing to the east&lt;/a&gt;</v>
      </c>
    </row>
    <row r="7802" spans="1:17" x14ac:dyDescent="0.25">
      <c r="A7802" s="2">
        <v>7429</v>
      </c>
      <c r="B7802" s="4" t="s">
        <v>15826</v>
      </c>
      <c r="C7802" s="4" t="s">
        <v>16195</v>
      </c>
      <c r="D7802" s="52">
        <v>8571</v>
      </c>
      <c r="E7802" s="5" t="s">
        <v>13629</v>
      </c>
      <c r="F7802" s="5">
        <v>8</v>
      </c>
      <c r="G7802" s="5">
        <v>23</v>
      </c>
      <c r="H7802" s="5">
        <v>4996</v>
      </c>
      <c r="I7802" t="s">
        <v>29567</v>
      </c>
      <c r="J7802" s="46" t="s">
        <v>33104</v>
      </c>
      <c r="K7802" s="56"/>
      <c r="L7802" s="56"/>
      <c r="M7802" s="56">
        <f t="shared" si="596"/>
        <v>1923</v>
      </c>
      <c r="N7802" s="56"/>
      <c r="O7802" s="56">
        <f t="shared" si="597"/>
        <v>6</v>
      </c>
      <c r="P7802" s="56">
        <f t="shared" si="598"/>
        <v>19</v>
      </c>
      <c r="Q7802" s="2" t="str">
        <f t="shared" si="595"/>
        <v>&lt;a href="set04\he_august 10, 1920 - july 31, 1923\miscellaneous\thoreson,_m_a_appears_for_first_time_after_accident_june_19,_1923_p8_he.pdf"&gt;Appears for first time after accident&lt;/a&gt;</v>
      </c>
    </row>
    <row r="7803" spans="1:17" x14ac:dyDescent="0.25">
      <c r="A7803" s="2">
        <v>8280</v>
      </c>
      <c r="B7803" s="4" t="s">
        <v>16197</v>
      </c>
      <c r="C7803" s="4" t="s">
        <v>16166</v>
      </c>
      <c r="D7803" s="52">
        <v>8571</v>
      </c>
      <c r="E7803" s="5" t="s">
        <v>13629</v>
      </c>
      <c r="F7803" s="5">
        <v>8</v>
      </c>
      <c r="G7803" s="5">
        <v>23</v>
      </c>
      <c r="H7803" s="5">
        <v>5093</v>
      </c>
      <c r="I7803" t="s">
        <v>29568</v>
      </c>
      <c r="J7803" s="46" t="s">
        <v>33104</v>
      </c>
      <c r="K7803" s="56"/>
      <c r="L7803" s="56"/>
      <c r="M7803" s="56">
        <f t="shared" si="596"/>
        <v>1923</v>
      </c>
      <c r="N7803" s="56"/>
      <c r="O7803" s="56">
        <f t="shared" si="597"/>
        <v>6</v>
      </c>
      <c r="P7803" s="56">
        <f t="shared" si="598"/>
        <v>19</v>
      </c>
      <c r="Q7803" s="2" t="str">
        <f t="shared" si="595"/>
        <v>&lt;a href="set04\he_august 10, 1920 - july 31, 1923\miscellaneous\wilson,_jack_outing_to_the_east_june_19,_1923_p8_he.pdf"&gt;Outing to the east&lt;/a&gt;</v>
      </c>
    </row>
    <row r="7804" spans="1:17" x14ac:dyDescent="0.25">
      <c r="A7804" s="2">
        <v>3007</v>
      </c>
      <c r="B7804" s="4" t="s">
        <v>9693</v>
      </c>
      <c r="C7804" s="4" t="s">
        <v>9695</v>
      </c>
      <c r="D7804" s="52">
        <v>8573</v>
      </c>
      <c r="E7804" s="5" t="s">
        <v>13630</v>
      </c>
      <c r="F7804" s="5">
        <v>1</v>
      </c>
      <c r="G7804" s="5">
        <v>33</v>
      </c>
      <c r="H7804" s="5">
        <v>6893</v>
      </c>
      <c r="I7804" t="s">
        <v>30843</v>
      </c>
      <c r="J7804" s="46" t="s">
        <v>33121</v>
      </c>
      <c r="K7804" s="56"/>
      <c r="L7804" s="56"/>
      <c r="M7804" s="56">
        <f t="shared" si="596"/>
        <v>1923</v>
      </c>
      <c r="N7804" s="56"/>
      <c r="O7804" s="56">
        <f t="shared" si="597"/>
        <v>6</v>
      </c>
      <c r="P7804" s="56">
        <f t="shared" si="598"/>
        <v>21</v>
      </c>
      <c r="Q7804" s="2" t="str">
        <f t="shared" si="595"/>
        <v>&lt;a href="set03\tsr\tsr_august_3,_1922_-_december_25,_1924\miscellaneous\hoffard,_miss_calma_poor_but_has_improved_june_21,_1923_p4_tsr.pdf"&gt;Poor but has improved&lt;/a&gt;</v>
      </c>
    </row>
    <row r="7805" spans="1:17" x14ac:dyDescent="0.25">
      <c r="A7805" s="2">
        <v>8184</v>
      </c>
      <c r="B7805" s="4" t="s">
        <v>15600</v>
      </c>
      <c r="C7805" s="4" t="s">
        <v>16166</v>
      </c>
      <c r="D7805" s="52">
        <v>8578</v>
      </c>
      <c r="E7805" s="5" t="s">
        <v>13629</v>
      </c>
      <c r="F7805" s="5">
        <v>8</v>
      </c>
      <c r="G7805" s="5">
        <v>23</v>
      </c>
      <c r="H7805" s="5">
        <v>5091</v>
      </c>
      <c r="I7805" t="s">
        <v>29569</v>
      </c>
      <c r="J7805" s="46" t="s">
        <v>33104</v>
      </c>
      <c r="K7805" s="56"/>
      <c r="L7805" s="56"/>
      <c r="M7805" s="56">
        <f t="shared" si="596"/>
        <v>1923</v>
      </c>
      <c r="N7805" s="56"/>
      <c r="O7805" s="56">
        <f t="shared" si="597"/>
        <v>6</v>
      </c>
      <c r="P7805" s="56">
        <f t="shared" si="598"/>
        <v>26</v>
      </c>
      <c r="Q7805" s="2" t="str">
        <f t="shared" si="595"/>
        <v>&lt;a href="set04\he_august 10, 1920 - july 31, 1923\miscellaneous\westley,_william_outing_to_the_east_june_26,_1923_p8_he.pdf"&gt;Outing to the east&lt;/a&gt;</v>
      </c>
    </row>
    <row r="7806" spans="1:17" x14ac:dyDescent="0.25">
      <c r="A7806" s="2">
        <v>53</v>
      </c>
      <c r="B7806" s="4" t="s">
        <v>573</v>
      </c>
      <c r="C7806" s="4" t="s">
        <v>9623</v>
      </c>
      <c r="D7806" s="52">
        <v>8580</v>
      </c>
      <c r="E7806" s="5" t="s">
        <v>13630</v>
      </c>
      <c r="F7806" s="5">
        <v>1</v>
      </c>
      <c r="G7806" s="5">
        <v>33</v>
      </c>
      <c r="H7806" s="5">
        <v>6836</v>
      </c>
      <c r="I7806" t="s">
        <v>30844</v>
      </c>
      <c r="J7806" s="46" t="s">
        <v>33121</v>
      </c>
      <c r="K7806" s="56"/>
      <c r="L7806" s="56"/>
      <c r="M7806" s="56">
        <f t="shared" si="596"/>
        <v>1923</v>
      </c>
      <c r="N7806" s="56"/>
      <c r="O7806" s="56">
        <f t="shared" si="597"/>
        <v>6</v>
      </c>
      <c r="P7806" s="56">
        <f t="shared" si="598"/>
        <v>28</v>
      </c>
      <c r="Q7806" s="2" t="str">
        <f t="shared" si="595"/>
        <v>&lt;a href="set03\tsr\tsr_august_3,_1922_-_december_25,_1924\miscellaneous\adams,_w_a_resolution_of_condolence_june_28,_1923_p1_tsr.pdf"&gt;Resolution of Condolence&lt;/a&gt;</v>
      </c>
    </row>
    <row r="7807" spans="1:17" x14ac:dyDescent="0.25">
      <c r="A7807" s="2">
        <v>4623</v>
      </c>
      <c r="B7807" s="4" t="s">
        <v>9730</v>
      </c>
      <c r="C7807" s="4" t="s">
        <v>9732</v>
      </c>
      <c r="D7807" s="52">
        <v>8580</v>
      </c>
      <c r="E7807" s="5" t="s">
        <v>13630</v>
      </c>
      <c r="F7807" s="5">
        <v>1</v>
      </c>
      <c r="G7807" s="5">
        <v>33</v>
      </c>
      <c r="H7807" s="5">
        <v>6920</v>
      </c>
      <c r="I7807" t="s">
        <v>30845</v>
      </c>
      <c r="J7807" s="46" t="s">
        <v>33121</v>
      </c>
      <c r="K7807" s="56"/>
      <c r="L7807" s="56"/>
      <c r="M7807" s="56">
        <f t="shared" si="596"/>
        <v>1923</v>
      </c>
      <c r="N7807" s="56"/>
      <c r="O7807" s="56">
        <f t="shared" si="597"/>
        <v>6</v>
      </c>
      <c r="P7807" s="56">
        <f t="shared" si="598"/>
        <v>28</v>
      </c>
      <c r="Q7807" s="2" t="str">
        <f t="shared" si="595"/>
        <v>&lt;a href="set03\tsr\tsr_august_3,_1922_-_december_25,_1924\miscellaneous\lampert,_phil_lightning_kills_cattle_-_hits_barn_june_28,_1923_p1_tsr.pdf"&gt;Lightning kills cattle - hits barn&lt;/a&gt;</v>
      </c>
    </row>
    <row r="7808" spans="1:17" x14ac:dyDescent="0.25">
      <c r="A7808" s="2">
        <v>5162</v>
      </c>
      <c r="B7808" s="4" t="s">
        <v>9743</v>
      </c>
      <c r="C7808" s="4" t="s">
        <v>9744</v>
      </c>
      <c r="D7808" s="52">
        <v>8580</v>
      </c>
      <c r="E7808" s="5" t="s">
        <v>13630</v>
      </c>
      <c r="F7808" s="5">
        <v>4</v>
      </c>
      <c r="G7808" s="5">
        <v>33</v>
      </c>
      <c r="H7808" s="5">
        <v>6929</v>
      </c>
      <c r="I7808" t="s">
        <v>30846</v>
      </c>
      <c r="J7808" s="46" t="s">
        <v>33121</v>
      </c>
      <c r="K7808" s="56"/>
      <c r="L7808" s="56"/>
      <c r="M7808" s="56">
        <f t="shared" si="596"/>
        <v>1923</v>
      </c>
      <c r="N7808" s="56"/>
      <c r="O7808" s="56">
        <f t="shared" si="597"/>
        <v>6</v>
      </c>
      <c r="P7808" s="56">
        <f t="shared" si="598"/>
        <v>28</v>
      </c>
      <c r="Q7808" s="2" t="str">
        <f t="shared" si="595"/>
        <v>&lt;a href="set03\tsr\tsr_august_3,_1922_-_december_25,_1924\miscellaneous\milender,_charlie_operations_june_28,_1923_p4_tsr.pdf"&gt;Operations&lt;/a&gt;</v>
      </c>
    </row>
    <row r="7809" spans="1:17" x14ac:dyDescent="0.25">
      <c r="A7809" s="2">
        <v>8403</v>
      </c>
      <c r="B7809" s="4" t="s">
        <v>9826</v>
      </c>
      <c r="C7809" s="4" t="s">
        <v>610</v>
      </c>
      <c r="D7809" s="52">
        <v>8580</v>
      </c>
      <c r="E7809" s="5" t="s">
        <v>13630</v>
      </c>
      <c r="F7809" s="5">
        <v>4</v>
      </c>
      <c r="G7809" s="5">
        <v>33</v>
      </c>
      <c r="H7809" s="5">
        <v>6994</v>
      </c>
      <c r="I7809" t="s">
        <v>30847</v>
      </c>
      <c r="J7809" s="46" t="s">
        <v>33121</v>
      </c>
      <c r="K7809" s="56"/>
      <c r="L7809" s="56"/>
      <c r="M7809" s="56">
        <f t="shared" si="596"/>
        <v>1923</v>
      </c>
      <c r="N7809" s="56"/>
      <c r="O7809" s="56">
        <f t="shared" si="597"/>
        <v>6</v>
      </c>
      <c r="P7809" s="56">
        <f t="shared" si="598"/>
        <v>28</v>
      </c>
      <c r="Q7809" s="2" t="str">
        <f t="shared" si="595"/>
        <v>&lt;a href="set03\tsr\tsr_august_3,_1922_-_december_25,_1924\miscellaneous\winter,_mona_appendicitis_june_28,_1923_p4_tsr.pdf"&gt;Appendicitis&lt;/a&gt;</v>
      </c>
    </row>
    <row r="7810" spans="1:17" x14ac:dyDescent="0.25">
      <c r="A7810" s="2">
        <v>2503</v>
      </c>
      <c r="B7810" s="4" t="s">
        <v>13500</v>
      </c>
      <c r="C7810" s="4" t="s">
        <v>16173</v>
      </c>
      <c r="D7810" s="52">
        <v>8585</v>
      </c>
      <c r="E7810" s="5" t="s">
        <v>13629</v>
      </c>
      <c r="F7810" s="5">
        <v>8</v>
      </c>
      <c r="G7810" s="5">
        <v>23</v>
      </c>
      <c r="H7810" s="5">
        <v>4743</v>
      </c>
      <c r="I7810" t="s">
        <v>29570</v>
      </c>
      <c r="J7810" s="46" t="s">
        <v>33104</v>
      </c>
      <c r="K7810" s="56"/>
      <c r="L7810" s="56"/>
      <c r="M7810" s="56">
        <f t="shared" si="596"/>
        <v>1923</v>
      </c>
      <c r="N7810" s="56"/>
      <c r="O7810" s="56">
        <f t="shared" si="597"/>
        <v>7</v>
      </c>
      <c r="P7810" s="56">
        <f t="shared" si="598"/>
        <v>3</v>
      </c>
      <c r="Q7810" s="2" t="str">
        <f t="shared" ref="Q7810:Q7873" si="599">"&lt;a href="&amp;""""&amp;J7810&amp;"\"&amp;I7810&amp;"""&gt;"&amp;C7810&amp;"&lt;/a&gt;"</f>
        <v>&lt;a href="set04\he_august 10, 1920 - july 31, 1923\miscellaneous\gustafson,_edgar_visits_from_cleveland_oh_july_3,_1923_p8_he.pdf"&gt;Visits from Cleveland OH&lt;/a&gt;</v>
      </c>
    </row>
    <row r="7811" spans="1:17" x14ac:dyDescent="0.25">
      <c r="A7811" s="2">
        <v>439</v>
      </c>
      <c r="B7811" s="4" t="s">
        <v>627</v>
      </c>
      <c r="C7811" s="4" t="s">
        <v>9636</v>
      </c>
      <c r="D7811" s="52">
        <v>8587</v>
      </c>
      <c r="E7811" s="5" t="s">
        <v>13630</v>
      </c>
      <c r="F7811" s="5">
        <v>4</v>
      </c>
      <c r="G7811" s="5">
        <v>33</v>
      </c>
      <c r="H7811" s="5">
        <v>6840</v>
      </c>
      <c r="I7811" t="s">
        <v>30848</v>
      </c>
      <c r="J7811" s="46" t="s">
        <v>33121</v>
      </c>
      <c r="K7811" s="56"/>
      <c r="L7811" s="56"/>
      <c r="M7811" s="56">
        <f t="shared" si="596"/>
        <v>1923</v>
      </c>
      <c r="N7811" s="56"/>
      <c r="O7811" s="56">
        <f t="shared" si="597"/>
        <v>7</v>
      </c>
      <c r="P7811" s="56">
        <f t="shared" si="598"/>
        <v>5</v>
      </c>
      <c r="Q7811" s="2" t="str">
        <f t="shared" si="599"/>
        <v>&lt;a href="set03\tsr\tsr_august_3,_1922_-_december_25,_1924\miscellaneous\bergstad,_knute_notice_of_hearing_petition_july_5,_1923_p4_tsr.pdf"&gt;Notice of Hearing Petition&lt;/a&gt;</v>
      </c>
    </row>
    <row r="7812" spans="1:17" x14ac:dyDescent="0.25">
      <c r="A7812" s="2">
        <v>629</v>
      </c>
      <c r="B7812" s="4" t="s">
        <v>9643</v>
      </c>
      <c r="C7812" s="4" t="s">
        <v>9644</v>
      </c>
      <c r="D7812" s="52">
        <v>8587</v>
      </c>
      <c r="E7812" s="5" t="s">
        <v>13630</v>
      </c>
      <c r="F7812" s="5">
        <v>1</v>
      </c>
      <c r="G7812" s="5">
        <v>33</v>
      </c>
      <c r="H7812" s="5">
        <v>6847</v>
      </c>
      <c r="I7812" t="s">
        <v>30849</v>
      </c>
      <c r="J7812" s="46" t="s">
        <v>33121</v>
      </c>
      <c r="K7812" s="56"/>
      <c r="L7812" s="56"/>
      <c r="M7812" s="56">
        <f t="shared" si="596"/>
        <v>1923</v>
      </c>
      <c r="N7812" s="56"/>
      <c r="O7812" s="56">
        <f t="shared" si="597"/>
        <v>7</v>
      </c>
      <c r="P7812" s="56">
        <f t="shared" si="598"/>
        <v>5</v>
      </c>
      <c r="Q7812" s="2" t="str">
        <f t="shared" si="599"/>
        <v>&lt;a href="set03\tsr\tsr_august_3,_1922_-_december_25,_1924\miscellaneous\brown,_david_so_f_f_hand_in_cream_separator_july_5,_1923_p1_tsr.pdf"&gt;Hand in Cream Separator&lt;/a&gt;</v>
      </c>
    </row>
    <row r="7813" spans="1:17" x14ac:dyDescent="0.25">
      <c r="A7813" s="2">
        <v>630</v>
      </c>
      <c r="B7813" s="4" t="s">
        <v>9645</v>
      </c>
      <c r="C7813" s="4" t="s">
        <v>2318</v>
      </c>
      <c r="D7813" s="52">
        <v>8587</v>
      </c>
      <c r="E7813" s="5" t="s">
        <v>13630</v>
      </c>
      <c r="F7813" s="5">
        <v>1</v>
      </c>
      <c r="G7813" s="5">
        <v>33</v>
      </c>
      <c r="H7813" s="5">
        <v>6848</v>
      </c>
      <c r="I7813" t="s">
        <v>30850</v>
      </c>
      <c r="J7813" s="46" t="s">
        <v>33121</v>
      </c>
      <c r="K7813" s="56"/>
      <c r="L7813" s="56"/>
      <c r="M7813" s="56">
        <f t="shared" si="596"/>
        <v>1923</v>
      </c>
      <c r="N7813" s="56"/>
      <c r="O7813" s="56">
        <f t="shared" si="597"/>
        <v>7</v>
      </c>
      <c r="P7813" s="56">
        <f t="shared" si="598"/>
        <v>5</v>
      </c>
      <c r="Q7813" s="2" t="str">
        <f t="shared" si="599"/>
        <v>&lt;a href="set03\tsr\tsr_august_3,_1922_-_december_25,_1924\miscellaneous\brown,_eugene_so_f_f_gashes_head_july_5,_1923_p1_tsr.pdf"&gt;Gashes head&lt;/a&gt;</v>
      </c>
    </row>
    <row r="7814" spans="1:17" x14ac:dyDescent="0.25">
      <c r="A7814" s="2">
        <v>3008</v>
      </c>
      <c r="B7814" s="4" t="s">
        <v>9693</v>
      </c>
      <c r="C7814" s="4" t="s">
        <v>9694</v>
      </c>
      <c r="D7814" s="52">
        <v>8587</v>
      </c>
      <c r="E7814" s="5" t="s">
        <v>13630</v>
      </c>
      <c r="F7814" s="5">
        <v>1</v>
      </c>
      <c r="G7814" s="5">
        <v>33</v>
      </c>
      <c r="H7814" s="5">
        <v>6891</v>
      </c>
      <c r="I7814" t="s">
        <v>30851</v>
      </c>
      <c r="J7814" s="46" t="s">
        <v>33121</v>
      </c>
      <c r="K7814" s="56"/>
      <c r="L7814" s="56"/>
      <c r="M7814" s="56">
        <f t="shared" si="596"/>
        <v>1923</v>
      </c>
      <c r="N7814" s="56"/>
      <c r="O7814" s="56">
        <f t="shared" si="597"/>
        <v>7</v>
      </c>
      <c r="P7814" s="56">
        <f t="shared" si="598"/>
        <v>5</v>
      </c>
      <c r="Q7814" s="2" t="str">
        <f t="shared" si="599"/>
        <v>&lt;a href="set03\tsr\tsr_august_3,_1922_-_december_25,_1924\miscellaneous\hoffard,_calma_recovered_and_travels_home_july_5,_1923_p1_tsr.pdf"&gt;Recovered and travels home&lt;/a&gt;</v>
      </c>
    </row>
    <row r="7815" spans="1:17" x14ac:dyDescent="0.25">
      <c r="A7815" s="2">
        <v>221</v>
      </c>
      <c r="B7815" s="4" t="s">
        <v>13468</v>
      </c>
      <c r="C7815" s="4" t="s">
        <v>16162</v>
      </c>
      <c r="D7815" s="52">
        <v>8592</v>
      </c>
      <c r="E7815" s="5" t="s">
        <v>13629</v>
      </c>
      <c r="F7815" s="5">
        <v>1</v>
      </c>
      <c r="G7815" s="5">
        <v>23</v>
      </c>
      <c r="H7815" s="5">
        <v>4684</v>
      </c>
      <c r="I7815" t="s">
        <v>29571</v>
      </c>
      <c r="J7815" s="46" t="s">
        <v>33104</v>
      </c>
      <c r="K7815" s="56"/>
      <c r="L7815" s="56"/>
      <c r="M7815" s="56">
        <f t="shared" si="596"/>
        <v>1923</v>
      </c>
      <c r="N7815" s="56"/>
      <c r="O7815" s="56">
        <f t="shared" si="597"/>
        <v>7</v>
      </c>
      <c r="P7815" s="56">
        <f t="shared" si="598"/>
        <v>10</v>
      </c>
      <c r="Q7815" s="2" t="str">
        <f t="shared" si="599"/>
        <v>&lt;a href="set04\he_august 10, 1920 - july 31, 1923\miscellaneous\armstrong,_j_b_to_sell_his_herd_july_10,_1923_p1_he.pdf"&gt;To sell his herd&lt;/a&gt;</v>
      </c>
    </row>
    <row r="7816" spans="1:17" x14ac:dyDescent="0.25">
      <c r="A7816" s="2">
        <v>179</v>
      </c>
      <c r="B7816" s="4" t="s">
        <v>9632</v>
      </c>
      <c r="C7816" s="4" t="s">
        <v>610</v>
      </c>
      <c r="D7816" s="52">
        <v>8594</v>
      </c>
      <c r="E7816" s="5" t="s">
        <v>13630</v>
      </c>
      <c r="F7816" s="5">
        <v>1</v>
      </c>
      <c r="G7816" s="5">
        <v>33</v>
      </c>
      <c r="H7816" s="5">
        <v>6429</v>
      </c>
      <c r="I7816" t="s">
        <v>30852</v>
      </c>
      <c r="J7816" s="46" t="s">
        <v>33121</v>
      </c>
      <c r="K7816" s="56"/>
      <c r="L7816" s="56"/>
      <c r="M7816" s="56">
        <f t="shared" si="596"/>
        <v>1923</v>
      </c>
      <c r="N7816" s="56"/>
      <c r="O7816" s="56">
        <f t="shared" si="597"/>
        <v>7</v>
      </c>
      <c r="P7816" s="56">
        <f t="shared" si="598"/>
        <v>12</v>
      </c>
      <c r="Q7816" s="2" t="str">
        <f t="shared" si="599"/>
        <v>&lt;a href="set03\tsr\tsr_august_3,_1922_-_december_25,_1924\miscellaneous\anderson,_myrtle_appendicitis_july_12,_1923_p1_tsr.pdf"&gt;Appendicitis&lt;/a&gt;</v>
      </c>
    </row>
    <row r="7817" spans="1:17" x14ac:dyDescent="0.25">
      <c r="A7817" s="2">
        <v>3845</v>
      </c>
      <c r="B7817" s="4" t="s">
        <v>9709</v>
      </c>
      <c r="C7817" s="4" t="s">
        <v>9710</v>
      </c>
      <c r="D7817" s="52">
        <v>8594</v>
      </c>
      <c r="E7817" s="5" t="s">
        <v>13630</v>
      </c>
      <c r="F7817" s="5">
        <v>1</v>
      </c>
      <c r="G7817" s="5">
        <v>33</v>
      </c>
      <c r="H7817" s="5">
        <v>6903</v>
      </c>
      <c r="I7817" t="s">
        <v>30853</v>
      </c>
      <c r="J7817" s="46" t="s">
        <v>33121</v>
      </c>
      <c r="K7817" s="56"/>
      <c r="L7817" s="56"/>
      <c r="M7817" s="56">
        <f t="shared" si="596"/>
        <v>1923</v>
      </c>
      <c r="N7817" s="56"/>
      <c r="O7817" s="56">
        <f t="shared" si="597"/>
        <v>7</v>
      </c>
      <c r="P7817" s="56">
        <f t="shared" si="598"/>
        <v>12</v>
      </c>
      <c r="Q7817" s="2" t="str">
        <f t="shared" si="599"/>
        <v>&lt;a href="set03\tsr\tsr_august_3,_1922_-_december_25,_1924\miscellaneous\jackson,_mrs._m_c_seriously_ill_to_fargo_july_12,_1923_p1_tsr.pdf"&gt;Seriously ill to Fargo&lt;/a&gt;</v>
      </c>
    </row>
    <row r="7818" spans="1:17" x14ac:dyDescent="0.25">
      <c r="A7818" s="2">
        <v>489</v>
      </c>
      <c r="B7818" s="4" t="s">
        <v>5582</v>
      </c>
      <c r="C7818" s="4" t="s">
        <v>15927</v>
      </c>
      <c r="D7818" s="52">
        <v>8613</v>
      </c>
      <c r="E7818" s="5" t="s">
        <v>13629</v>
      </c>
      <c r="F7818" s="5">
        <v>1</v>
      </c>
      <c r="G7818" s="5">
        <v>23</v>
      </c>
      <c r="H7818" s="5">
        <v>4698</v>
      </c>
      <c r="I7818" t="s">
        <v>29572</v>
      </c>
      <c r="J7818" s="46" t="s">
        <v>33104</v>
      </c>
      <c r="K7818" s="56"/>
      <c r="L7818" s="56"/>
      <c r="M7818" s="56">
        <f t="shared" si="596"/>
        <v>1923</v>
      </c>
      <c r="N7818" s="56"/>
      <c r="O7818" s="56">
        <f t="shared" si="597"/>
        <v>7</v>
      </c>
      <c r="P7818" s="56">
        <f t="shared" si="598"/>
        <v>31</v>
      </c>
      <c r="Q7818" s="2" t="str">
        <f t="shared" si="599"/>
        <v>&lt;a href="set04\he_august 10, 1920 - july 31, 1923\miscellaneous\blackwell,_e_w_seriously_ill_july_31,_1923_p1_he.pdf"&gt;Seriously ill   &lt;/a&gt;</v>
      </c>
    </row>
    <row r="7819" spans="1:17" x14ac:dyDescent="0.25">
      <c r="A7819" s="2">
        <v>176</v>
      </c>
      <c r="B7819" s="4" t="s">
        <v>9629</v>
      </c>
      <c r="C7819" s="4" t="s">
        <v>9631</v>
      </c>
      <c r="D7819" s="52">
        <v>8622</v>
      </c>
      <c r="E7819" s="5" t="s">
        <v>13630</v>
      </c>
      <c r="F7819" s="5">
        <v>1</v>
      </c>
      <c r="G7819" s="5">
        <v>33</v>
      </c>
      <c r="H7819" s="5">
        <v>6428</v>
      </c>
      <c r="I7819" s="99" t="s">
        <v>30854</v>
      </c>
      <c r="J7819" s="46" t="s">
        <v>33121</v>
      </c>
      <c r="K7819" s="56"/>
      <c r="L7819" s="56"/>
      <c r="M7819" s="56">
        <f t="shared" si="596"/>
        <v>1923</v>
      </c>
      <c r="N7819" s="56"/>
      <c r="O7819" s="56">
        <f t="shared" si="597"/>
        <v>8</v>
      </c>
      <c r="P7819" s="56">
        <f t="shared" si="598"/>
        <v>9</v>
      </c>
      <c r="Q7819" s="2" t="str">
        <f t="shared" si="599"/>
        <v>&lt;a href="set03\tsr\tsr_august_3,_1922_-_december_25,_1924\miscellaneous\anderson,_mrs._c_l_tumor_operation_august_9,_1923_p1_tsr.pdf"&gt;Tumor operation&lt;/a&gt;</v>
      </c>
    </row>
    <row r="7820" spans="1:17" x14ac:dyDescent="0.25">
      <c r="A7820" s="2">
        <v>174</v>
      </c>
      <c r="B7820" s="4" t="s">
        <v>9629</v>
      </c>
      <c r="C7820" s="4" t="s">
        <v>9630</v>
      </c>
      <c r="D7820" s="52">
        <v>8629</v>
      </c>
      <c r="E7820" s="5" t="s">
        <v>13630</v>
      </c>
      <c r="F7820" s="5">
        <v>1</v>
      </c>
      <c r="G7820" s="5">
        <v>33</v>
      </c>
      <c r="H7820" s="5">
        <v>6427</v>
      </c>
      <c r="I7820" t="s">
        <v>30855</v>
      </c>
      <c r="J7820" s="46" t="s">
        <v>33121</v>
      </c>
      <c r="K7820" s="56"/>
      <c r="L7820" s="56"/>
      <c r="M7820" s="56">
        <f t="shared" si="596"/>
        <v>1923</v>
      </c>
      <c r="N7820" s="56"/>
      <c r="O7820" s="56">
        <f t="shared" si="597"/>
        <v>8</v>
      </c>
      <c r="P7820" s="56">
        <f t="shared" si="598"/>
        <v>16</v>
      </c>
      <c r="Q7820" s="2" t="str">
        <f t="shared" si="599"/>
        <v>&lt;a href="set03\tsr\tsr_august_3,_1922_-_december_25,_1924\miscellaneous\anderson,_mrs._c_l_home_and_recovering_august_16,_1923_p1_tsr.pdf"&gt;Home and recovering&lt;/a&gt;</v>
      </c>
    </row>
    <row r="7821" spans="1:17" x14ac:dyDescent="0.25">
      <c r="A7821" s="2">
        <v>1889</v>
      </c>
      <c r="B7821" s="4" t="s">
        <v>9679</v>
      </c>
      <c r="C7821" s="4" t="s">
        <v>896</v>
      </c>
      <c r="D7821" s="52">
        <v>8629</v>
      </c>
      <c r="E7821" s="5" t="s">
        <v>13630</v>
      </c>
      <c r="F7821" s="5">
        <v>1</v>
      </c>
      <c r="G7821" s="5">
        <v>33</v>
      </c>
      <c r="H7821" s="5">
        <v>6876</v>
      </c>
      <c r="I7821" t="s">
        <v>30856</v>
      </c>
      <c r="J7821" s="46" t="s">
        <v>33121</v>
      </c>
      <c r="K7821" s="56"/>
      <c r="L7821" s="56"/>
      <c r="M7821" s="56">
        <f t="shared" si="596"/>
        <v>1923</v>
      </c>
      <c r="N7821" s="56"/>
      <c r="O7821" s="56">
        <f t="shared" si="597"/>
        <v>8</v>
      </c>
      <c r="P7821" s="56">
        <f t="shared" si="598"/>
        <v>16</v>
      </c>
      <c r="Q7821" s="2" t="str">
        <f t="shared" si="599"/>
        <v>&lt;a href="set03\tsr\tsr_august_3,_1922_-_december_25,_1924\miscellaneous\fallen,_claude_blood_poisoning_august_16,_1923_p1_tsr.pdf"&gt;Blood poisoning&lt;/a&gt;</v>
      </c>
    </row>
    <row r="7822" spans="1:17" x14ac:dyDescent="0.25">
      <c r="A7822" s="2">
        <v>6433</v>
      </c>
      <c r="B7822" s="4" t="s">
        <v>9792</v>
      </c>
      <c r="C7822" s="4" t="s">
        <v>9793</v>
      </c>
      <c r="D7822" s="52">
        <v>8629</v>
      </c>
      <c r="E7822" s="5" t="s">
        <v>13630</v>
      </c>
      <c r="F7822" s="5">
        <v>1</v>
      </c>
      <c r="G7822" s="5">
        <v>33</v>
      </c>
      <c r="H7822" s="5">
        <v>6965</v>
      </c>
      <c r="I7822" t="s">
        <v>30857</v>
      </c>
      <c r="J7822" s="46" t="s">
        <v>33121</v>
      </c>
      <c r="K7822" s="56"/>
      <c r="L7822" s="56"/>
      <c r="M7822" s="56">
        <f t="shared" si="596"/>
        <v>1923</v>
      </c>
      <c r="N7822" s="56"/>
      <c r="O7822" s="56">
        <f t="shared" si="597"/>
        <v>8</v>
      </c>
      <c r="P7822" s="56">
        <f t="shared" si="598"/>
        <v>16</v>
      </c>
      <c r="Q7822" s="2" t="str">
        <f t="shared" si="599"/>
        <v>&lt;a href="set03\tsr\tsr_august_3,_1922_-_december_25,_1924\miscellaneous\schmidt,_carol_dau_of_wm_drinks_gasoline_august_16,_1923_p1_tsr.pdf"&gt;Drinks Gasoline&lt;/a&gt;</v>
      </c>
    </row>
    <row r="7823" spans="1:17" x14ac:dyDescent="0.25">
      <c r="A7823" s="2">
        <v>7398</v>
      </c>
      <c r="B7823" s="4" t="s">
        <v>1096</v>
      </c>
      <c r="C7823" s="4" t="s">
        <v>1783</v>
      </c>
      <c r="D7823" s="52">
        <v>8636</v>
      </c>
      <c r="E7823" s="5" t="s">
        <v>13630</v>
      </c>
      <c r="F7823" s="5">
        <v>1</v>
      </c>
      <c r="G7823" s="5">
        <v>33</v>
      </c>
      <c r="H7823" s="5">
        <v>6981</v>
      </c>
      <c r="I7823" t="s">
        <v>30858</v>
      </c>
      <c r="J7823" s="46" t="s">
        <v>33121</v>
      </c>
      <c r="K7823" s="56"/>
      <c r="L7823" s="56"/>
      <c r="M7823" s="56">
        <f t="shared" si="596"/>
        <v>1923</v>
      </c>
      <c r="N7823" s="56"/>
      <c r="O7823" s="56">
        <f t="shared" si="597"/>
        <v>8</v>
      </c>
      <c r="P7823" s="56">
        <f t="shared" si="598"/>
        <v>23</v>
      </c>
      <c r="Q7823" s="2" t="str">
        <f t="shared" si="599"/>
        <v>&lt;a href="set03\tsr\tsr_august_3,_1922_-_december_25,_1924\miscellaneous\thompson,_bernard_badly_injured_august_23,_1923_p1_tsr.pdf"&gt;Badly injured&lt;/a&gt;</v>
      </c>
    </row>
    <row r="7824" spans="1:17" x14ac:dyDescent="0.25">
      <c r="A7824" s="2">
        <v>524</v>
      </c>
      <c r="B7824" s="4" t="s">
        <v>474</v>
      </c>
      <c r="C7824" s="4" t="s">
        <v>9637</v>
      </c>
      <c r="D7824" s="52">
        <v>8657</v>
      </c>
      <c r="E7824" s="5" t="s">
        <v>13630</v>
      </c>
      <c r="F7824" s="5">
        <v>4</v>
      </c>
      <c r="G7824" s="5">
        <v>33</v>
      </c>
      <c r="H7824" s="5">
        <v>6843</v>
      </c>
      <c r="I7824" t="s">
        <v>30859</v>
      </c>
      <c r="J7824" s="46" t="s">
        <v>33121</v>
      </c>
      <c r="K7824" s="56"/>
      <c r="L7824" s="56"/>
      <c r="M7824" s="56">
        <f t="shared" si="596"/>
        <v>1923</v>
      </c>
      <c r="N7824" s="56"/>
      <c r="O7824" s="56">
        <f t="shared" si="597"/>
        <v>9</v>
      </c>
      <c r="P7824" s="56">
        <f t="shared" si="598"/>
        <v>13</v>
      </c>
      <c r="Q7824" s="2" t="str">
        <f t="shared" si="599"/>
        <v>&lt;a href="set03\tsr\tsr_august_3,_1922_-_december_25,_1924\miscellaneous\boisjolie,_homer_to_cass_county_to_live_september_13,_1923_p4_tsr.pdf"&gt;To Cass County to live&lt;/a&gt;</v>
      </c>
    </row>
    <row r="7825" spans="1:17" x14ac:dyDescent="0.25">
      <c r="A7825" s="2">
        <v>2941</v>
      </c>
      <c r="B7825" s="4" t="s">
        <v>9689</v>
      </c>
      <c r="C7825" s="4" t="s">
        <v>8864</v>
      </c>
      <c r="D7825" s="52">
        <v>8657</v>
      </c>
      <c r="E7825" s="5" t="s">
        <v>13630</v>
      </c>
      <c r="F7825" s="5">
        <v>1</v>
      </c>
      <c r="G7825" s="5">
        <v>33</v>
      </c>
      <c r="H7825" s="5">
        <v>6888</v>
      </c>
      <c r="I7825" t="s">
        <v>30860</v>
      </c>
      <c r="J7825" s="46" t="s">
        <v>33121</v>
      </c>
      <c r="K7825" s="56"/>
      <c r="L7825" s="56"/>
      <c r="M7825" s="56">
        <f t="shared" si="596"/>
        <v>1923</v>
      </c>
      <c r="N7825" s="56"/>
      <c r="O7825" s="56">
        <f t="shared" si="597"/>
        <v>9</v>
      </c>
      <c r="P7825" s="56">
        <f t="shared" si="598"/>
        <v>13</v>
      </c>
      <c r="Q7825" s="2" t="str">
        <f t="shared" si="599"/>
        <v>&lt;a href="set03\tsr\tsr_august_3,_1922_-_december_25,_1924\miscellaneous\henvit,_marcus_falls_down_stairs_september_13,_1923_p1_tsr.pdf"&gt;Falls down a flight of stairs&lt;/a&gt;</v>
      </c>
    </row>
    <row r="7826" spans="1:17" x14ac:dyDescent="0.25">
      <c r="A7826" s="2">
        <v>6677</v>
      </c>
      <c r="B7826" s="4" t="s">
        <v>1056</v>
      </c>
      <c r="C7826" s="4" t="s">
        <v>9800</v>
      </c>
      <c r="D7826" s="52">
        <v>8657</v>
      </c>
      <c r="E7826" s="5" t="s">
        <v>13630</v>
      </c>
      <c r="F7826" s="5">
        <v>1</v>
      </c>
      <c r="G7826" s="5">
        <v>33</v>
      </c>
      <c r="H7826" s="5">
        <v>6972</v>
      </c>
      <c r="I7826" t="s">
        <v>30861</v>
      </c>
      <c r="J7826" s="46" t="s">
        <v>33121</v>
      </c>
      <c r="K7826" s="56"/>
      <c r="L7826" s="56"/>
      <c r="M7826" s="56">
        <f t="shared" si="596"/>
        <v>1923</v>
      </c>
      <c r="N7826" s="56"/>
      <c r="O7826" s="56">
        <f t="shared" si="597"/>
        <v>9</v>
      </c>
      <c r="P7826" s="56">
        <f t="shared" si="598"/>
        <v>13</v>
      </c>
      <c r="Q7826" s="2" t="str">
        <f t="shared" si="599"/>
        <v>&lt;a href="set03\tsr\tsr_august_3,_1922_-_december_25,_1924\miscellaneous\smith,_c_w_kicked_september_13,_1923_p1_tsr.pdf"&gt;Kicked&lt;/a&gt;</v>
      </c>
    </row>
    <row r="7827" spans="1:17" x14ac:dyDescent="0.25">
      <c r="A7827" s="2">
        <v>8484</v>
      </c>
      <c r="B7827" s="4" t="s">
        <v>9832</v>
      </c>
      <c r="C7827" s="4" t="s">
        <v>9833</v>
      </c>
      <c r="D7827" s="52">
        <v>8671</v>
      </c>
      <c r="E7827" s="5" t="s">
        <v>13630</v>
      </c>
      <c r="F7827" s="5">
        <v>1</v>
      </c>
      <c r="G7827" s="5">
        <v>33</v>
      </c>
      <c r="H7827" s="5">
        <v>7000</v>
      </c>
      <c r="I7827" t="s">
        <v>30862</v>
      </c>
      <c r="J7827" s="46" t="s">
        <v>33121</v>
      </c>
      <c r="K7827" s="56"/>
      <c r="L7827" s="56"/>
      <c r="M7827" s="56">
        <f t="shared" si="596"/>
        <v>1923</v>
      </c>
      <c r="N7827" s="56"/>
      <c r="O7827" s="56">
        <f t="shared" si="597"/>
        <v>9</v>
      </c>
      <c r="P7827" s="56">
        <f t="shared" si="598"/>
        <v>27</v>
      </c>
      <c r="Q7827" s="2" t="str">
        <f t="shared" si="599"/>
        <v>&lt;a href="set03\tsr\tsr_august_3,_1922_-_december_25,_1924\miscellaneous\youngbeck,_john_takes_daughter_to_catholic_home_in_jamestown_september_27,_1923_p1_tsr.pdf"&gt;Takes daughter to Catholic home in Jamestown&lt;/a&gt;</v>
      </c>
    </row>
    <row r="7828" spans="1:17" x14ac:dyDescent="0.25">
      <c r="A7828" s="2">
        <v>5581</v>
      </c>
      <c r="B7828" s="4" t="s">
        <v>9758</v>
      </c>
      <c r="C7828" s="4" t="s">
        <v>610</v>
      </c>
      <c r="D7828" s="52">
        <v>8678</v>
      </c>
      <c r="E7828" s="5" t="s">
        <v>13630</v>
      </c>
      <c r="F7828" s="5">
        <v>1</v>
      </c>
      <c r="G7828" s="5">
        <v>33</v>
      </c>
      <c r="H7828" s="5">
        <v>6939</v>
      </c>
      <c r="I7828" t="s">
        <v>30863</v>
      </c>
      <c r="J7828" s="46" t="s">
        <v>33121</v>
      </c>
      <c r="K7828" s="56"/>
      <c r="L7828" s="56"/>
      <c r="M7828" s="56">
        <f t="shared" si="596"/>
        <v>1923</v>
      </c>
      <c r="N7828" s="56"/>
      <c r="O7828" s="56">
        <f t="shared" si="597"/>
        <v>10</v>
      </c>
      <c r="P7828" s="56">
        <f t="shared" si="598"/>
        <v>4</v>
      </c>
      <c r="Q7828" s="2" t="str">
        <f t="shared" si="599"/>
        <v>&lt;a href="set03\tsr\tsr_august_3,_1922_-_december_25,_1924\miscellaneous\olsen,_albert_so_ferd_appendicitis_october_4,_1923_p1_tsr.pdf"&gt;Appendicitis&lt;/a&gt;</v>
      </c>
    </row>
    <row r="7829" spans="1:17" x14ac:dyDescent="0.25">
      <c r="A7829" s="2">
        <v>5668</v>
      </c>
      <c r="B7829" s="4" t="s">
        <v>6562</v>
      </c>
      <c r="C7829" s="4" t="s">
        <v>660</v>
      </c>
      <c r="D7829" s="52">
        <v>8678</v>
      </c>
      <c r="E7829" s="5" t="s">
        <v>13630</v>
      </c>
      <c r="F7829" s="5">
        <v>4</v>
      </c>
      <c r="G7829" s="5">
        <v>33</v>
      </c>
      <c r="H7829" s="5">
        <v>6947</v>
      </c>
      <c r="I7829" t="s">
        <v>30864</v>
      </c>
      <c r="J7829" s="46" t="s">
        <v>33121</v>
      </c>
      <c r="K7829" s="56"/>
      <c r="L7829" s="56"/>
      <c r="M7829" s="56">
        <f t="shared" si="596"/>
        <v>1923</v>
      </c>
      <c r="N7829" s="56"/>
      <c r="O7829" s="56">
        <f t="shared" si="597"/>
        <v>10</v>
      </c>
      <c r="P7829" s="56">
        <f t="shared" si="598"/>
        <v>4</v>
      </c>
      <c r="Q7829" s="2" t="str">
        <f t="shared" si="599"/>
        <v>&lt;a href="set03\tsr\tsr_august_3,_1922_-_december_25,_1924\miscellaneous\olson,_ole_auto_accident_october_4,_1923_p4_tsr.pdf"&gt;Auto Accident&lt;/a&gt;</v>
      </c>
    </row>
    <row r="7830" spans="1:17" x14ac:dyDescent="0.25">
      <c r="A7830" s="2">
        <v>8197</v>
      </c>
      <c r="B7830" s="4" t="s">
        <v>1118</v>
      </c>
      <c r="C7830" s="4" t="s">
        <v>660</v>
      </c>
      <c r="D7830" s="52">
        <v>8678</v>
      </c>
      <c r="E7830" s="5" t="s">
        <v>13630</v>
      </c>
      <c r="F7830" s="5">
        <v>1</v>
      </c>
      <c r="G7830" s="5">
        <v>33</v>
      </c>
      <c r="H7830" s="5">
        <v>6812</v>
      </c>
      <c r="I7830" t="s">
        <v>30865</v>
      </c>
      <c r="J7830" s="46" t="s">
        <v>33121</v>
      </c>
      <c r="K7830" s="56"/>
      <c r="L7830" s="56"/>
      <c r="M7830" s="56">
        <f t="shared" si="596"/>
        <v>1923</v>
      </c>
      <c r="N7830" s="56"/>
      <c r="O7830" s="56">
        <f t="shared" si="597"/>
        <v>10</v>
      </c>
      <c r="P7830" s="56">
        <f t="shared" si="598"/>
        <v>4</v>
      </c>
      <c r="Q7830" s="2" t="str">
        <f t="shared" si="599"/>
        <v>&lt;a href="set03\tsr\tsr_august_3,_1922_-_december_25,_1924\miscellaneous\wickham,_kermit_auto_accident_october_4,_1923_p4_tsr.pdf"&gt;Auto Accident&lt;/a&gt;</v>
      </c>
    </row>
    <row r="7831" spans="1:17" x14ac:dyDescent="0.25">
      <c r="A7831" s="2">
        <v>5588</v>
      </c>
      <c r="B7831" s="4" t="s">
        <v>9758</v>
      </c>
      <c r="C7831" s="4" t="s">
        <v>9762</v>
      </c>
      <c r="D7831" s="52">
        <v>8685</v>
      </c>
      <c r="E7831" s="5" t="s">
        <v>13630</v>
      </c>
      <c r="F7831" s="5">
        <v>4</v>
      </c>
      <c r="G7831" s="5">
        <v>33</v>
      </c>
      <c r="H7831" s="5">
        <v>6941</v>
      </c>
      <c r="I7831" t="s">
        <v>30866</v>
      </c>
      <c r="J7831" s="46" t="s">
        <v>33121</v>
      </c>
      <c r="K7831" s="56"/>
      <c r="L7831" s="56"/>
      <c r="M7831" s="56">
        <f t="shared" si="596"/>
        <v>1923</v>
      </c>
      <c r="N7831" s="56"/>
      <c r="O7831" s="56">
        <f t="shared" si="597"/>
        <v>10</v>
      </c>
      <c r="P7831" s="56">
        <f t="shared" si="598"/>
        <v>11</v>
      </c>
      <c r="Q7831" s="2" t="str">
        <f t="shared" si="599"/>
        <v>&lt;a href="set03\tsr\tsr_august_3,_1922_-_december_25,_1924\miscellaneous\olsen,_albert_so_ferd_low_but_improving_october_11,_1923_p4_tsr.pdf"&gt;Low but improving&lt;/a&gt;</v>
      </c>
    </row>
    <row r="7832" spans="1:17" x14ac:dyDescent="0.25">
      <c r="A7832" s="2">
        <v>5587</v>
      </c>
      <c r="B7832" s="4" t="s">
        <v>9758</v>
      </c>
      <c r="C7832" s="4" t="s">
        <v>9760</v>
      </c>
      <c r="D7832" s="52">
        <v>8707</v>
      </c>
      <c r="E7832" s="5" t="s">
        <v>13630</v>
      </c>
      <c r="F7832" s="5">
        <v>4</v>
      </c>
      <c r="G7832" s="5">
        <v>33</v>
      </c>
      <c r="H7832" s="5">
        <v>6938</v>
      </c>
      <c r="I7832" t="s">
        <v>30867</v>
      </c>
      <c r="J7832" s="46" t="s">
        <v>33121</v>
      </c>
      <c r="K7832" s="56"/>
      <c r="L7832" s="56"/>
      <c r="M7832" s="56">
        <f t="shared" si="596"/>
        <v>1923</v>
      </c>
      <c r="N7832" s="56"/>
      <c r="O7832" s="56">
        <f t="shared" si="597"/>
        <v>11</v>
      </c>
      <c r="P7832" s="56">
        <f t="shared" si="598"/>
        <v>2</v>
      </c>
      <c r="Q7832" s="2" t="str">
        <f t="shared" si="599"/>
        <v>&lt;a href="set03\tsr\tsr_august_3,_1922_-_december_25,_1924\miscellaneous\olsen,_albert_health_becomes_worse_november_2,_1923_p4_tsr.pdf"&gt;Health becomes worse&lt;/a&gt;</v>
      </c>
    </row>
    <row r="7833" spans="1:17" x14ac:dyDescent="0.25">
      <c r="A7833" s="2">
        <v>4499</v>
      </c>
      <c r="B7833" s="4" t="s">
        <v>887</v>
      </c>
      <c r="C7833" s="4" t="s">
        <v>9720</v>
      </c>
      <c r="D7833" s="52">
        <v>8713</v>
      </c>
      <c r="E7833" s="5" t="s">
        <v>13630</v>
      </c>
      <c r="F7833" s="5">
        <v>1</v>
      </c>
      <c r="G7833" s="5">
        <v>33</v>
      </c>
      <c r="H7833" s="5">
        <v>6912</v>
      </c>
      <c r="I7833" t="s">
        <v>30868</v>
      </c>
      <c r="J7833" s="46" t="s">
        <v>33121</v>
      </c>
      <c r="K7833" s="56"/>
      <c r="L7833" s="56"/>
      <c r="M7833" s="56">
        <f t="shared" si="596"/>
        <v>1923</v>
      </c>
      <c r="N7833" s="56"/>
      <c r="O7833" s="56">
        <f t="shared" si="597"/>
        <v>11</v>
      </c>
      <c r="P7833" s="56">
        <f t="shared" si="598"/>
        <v>8</v>
      </c>
      <c r="Q7833" s="2" t="str">
        <f t="shared" si="599"/>
        <v>&lt;a href="set03\tsr\tsr_august_3,_1922_-_december_25,_1924\miscellaneous\kjelson,_oscar_to_wi_brother_has_stroke_november_8,_1923_p1_tsr.pdf"&gt;To WI Brother has stroke&lt;/a&gt;</v>
      </c>
    </row>
    <row r="7834" spans="1:17" x14ac:dyDescent="0.25">
      <c r="A7834" s="2">
        <v>8482</v>
      </c>
      <c r="B7834" s="4" t="s">
        <v>9832</v>
      </c>
      <c r="C7834" s="4" t="s">
        <v>9834</v>
      </c>
      <c r="D7834" s="52">
        <v>8720</v>
      </c>
      <c r="E7834" s="5" t="s">
        <v>13630</v>
      </c>
      <c r="F7834" s="5">
        <v>4</v>
      </c>
      <c r="G7834" s="5">
        <v>33</v>
      </c>
      <c r="H7834" s="5">
        <v>7001</v>
      </c>
      <c r="I7834" t="s">
        <v>30869</v>
      </c>
      <c r="J7834" s="46" t="s">
        <v>33121</v>
      </c>
      <c r="K7834" s="56"/>
      <c r="L7834" s="56"/>
      <c r="M7834" s="56">
        <f t="shared" si="596"/>
        <v>1923</v>
      </c>
      <c r="N7834" s="56"/>
      <c r="O7834" s="56">
        <f t="shared" si="597"/>
        <v>11</v>
      </c>
      <c r="P7834" s="56">
        <f t="shared" si="598"/>
        <v>15</v>
      </c>
      <c r="Q7834" s="2" t="str">
        <f t="shared" si="599"/>
        <v>&lt;a href="set03\tsr\tsr_august_3,_1922_-_december_25,_1924\miscellaneous\youngbeck,_john_with_daughters_visits_his_baby_in_catholic_home_november_15,_1923_p4_tsr.pdf"&gt;Family visits baby in Catholic home&lt;/a&gt;</v>
      </c>
    </row>
    <row r="7835" spans="1:17" x14ac:dyDescent="0.25">
      <c r="A7835" s="2">
        <v>7416</v>
      </c>
      <c r="B7835" s="4" t="s">
        <v>9810</v>
      </c>
      <c r="C7835" s="4" t="s">
        <v>9811</v>
      </c>
      <c r="D7835" s="52">
        <v>8727</v>
      </c>
      <c r="E7835" s="5" t="s">
        <v>13630</v>
      </c>
      <c r="F7835" s="5">
        <v>4</v>
      </c>
      <c r="G7835" s="5">
        <v>33</v>
      </c>
      <c r="H7835" s="5">
        <v>6982</v>
      </c>
      <c r="I7835" t="s">
        <v>30870</v>
      </c>
      <c r="J7835" s="46" t="s">
        <v>33121</v>
      </c>
      <c r="K7835" s="56"/>
      <c r="L7835" s="56"/>
      <c r="M7835" s="56">
        <f t="shared" si="596"/>
        <v>1923</v>
      </c>
      <c r="N7835" s="56"/>
      <c r="O7835" s="56">
        <f t="shared" si="597"/>
        <v>11</v>
      </c>
      <c r="P7835" s="56">
        <f t="shared" si="598"/>
        <v>22</v>
      </c>
      <c r="Q7835" s="2" t="str">
        <f t="shared" si="599"/>
        <v>&lt;a href="set03\tsr\tsr_august_3,_1922_-_december_25,_1924\miscellaneous\thompson,_mrs._k_m_needle_stuck_in_hand_november_22,_1923_p4_tsr.pdf"&gt;Needle stuck in hand&lt;/a&gt;</v>
      </c>
    </row>
    <row r="7836" spans="1:17" x14ac:dyDescent="0.25">
      <c r="A7836" s="2">
        <v>1899</v>
      </c>
      <c r="B7836" s="4" t="s">
        <v>9681</v>
      </c>
      <c r="C7836" s="4" t="s">
        <v>9682</v>
      </c>
      <c r="D7836" s="52">
        <v>8734</v>
      </c>
      <c r="E7836" s="5" t="s">
        <v>13630</v>
      </c>
      <c r="F7836" s="5">
        <v>1</v>
      </c>
      <c r="G7836" s="5">
        <v>33</v>
      </c>
      <c r="H7836" s="5">
        <v>6879</v>
      </c>
      <c r="I7836" t="s">
        <v>30871</v>
      </c>
      <c r="J7836" s="46" t="s">
        <v>33121</v>
      </c>
      <c r="K7836" s="56"/>
      <c r="L7836" s="56"/>
      <c r="M7836" s="56">
        <f t="shared" si="596"/>
        <v>1923</v>
      </c>
      <c r="N7836" s="56"/>
      <c r="O7836" s="56">
        <f t="shared" si="597"/>
        <v>11</v>
      </c>
      <c r="P7836" s="56">
        <f t="shared" si="598"/>
        <v>29</v>
      </c>
      <c r="Q7836" s="2" t="str">
        <f t="shared" si="599"/>
        <v>&lt;a href="set03\tsr\tsr_august_3,_1922_-_december_25,_1924\miscellaneous\fallen,_tom_crowded_by_horses_injured_november_29,_1923_p1_tsr.pdf"&gt;Crowded by horses and injured&lt;/a&gt;</v>
      </c>
    </row>
    <row r="7837" spans="1:17" x14ac:dyDescent="0.25">
      <c r="A7837" s="2">
        <v>3051</v>
      </c>
      <c r="B7837" s="4" t="s">
        <v>9696</v>
      </c>
      <c r="C7837" s="4" t="s">
        <v>9697</v>
      </c>
      <c r="D7837" s="52">
        <v>8741</v>
      </c>
      <c r="E7837" s="5" t="s">
        <v>13630</v>
      </c>
      <c r="F7837" s="5">
        <v>1</v>
      </c>
      <c r="G7837" s="5">
        <v>33</v>
      </c>
      <c r="H7837" s="5">
        <v>6894</v>
      </c>
      <c r="I7837" t="s">
        <v>30872</v>
      </c>
      <c r="J7837" s="46" t="s">
        <v>33121</v>
      </c>
      <c r="K7837" s="56"/>
      <c r="L7837" s="56"/>
      <c r="M7837" s="56">
        <f t="shared" si="596"/>
        <v>1923</v>
      </c>
      <c r="N7837" s="56"/>
      <c r="O7837" s="56">
        <f t="shared" si="597"/>
        <v>12</v>
      </c>
      <c r="P7837" s="56">
        <f t="shared" si="598"/>
        <v>6</v>
      </c>
      <c r="Q7837" s="2" t="str">
        <f t="shared" si="599"/>
        <v>&lt;a href="set03\tsr\tsr_august_3,_1922_-_december_25,_1924\miscellaneous\holtan,_elmand_to_mn_for_winter_work_december_6,_1923_p1_tsr.pdf"&gt;To MN for winter work&lt;/a&gt;</v>
      </c>
    </row>
    <row r="7838" spans="1:17" x14ac:dyDescent="0.25">
      <c r="A7838" s="2">
        <v>6183</v>
      </c>
      <c r="B7838" s="4" t="s">
        <v>545</v>
      </c>
      <c r="C7838" s="4" t="s">
        <v>9788</v>
      </c>
      <c r="D7838" s="52">
        <v>8741</v>
      </c>
      <c r="E7838" s="5" t="s">
        <v>13630</v>
      </c>
      <c r="F7838" s="5">
        <v>1</v>
      </c>
      <c r="G7838" s="5">
        <v>33</v>
      </c>
      <c r="H7838" s="5">
        <v>6961</v>
      </c>
      <c r="I7838" t="s">
        <v>30873</v>
      </c>
      <c r="J7838" s="46" t="s">
        <v>33121</v>
      </c>
      <c r="K7838" s="56"/>
      <c r="L7838" s="56"/>
      <c r="M7838" s="56">
        <f t="shared" si="596"/>
        <v>1923</v>
      </c>
      <c r="N7838" s="56"/>
      <c r="O7838" s="56">
        <f t="shared" si="597"/>
        <v>12</v>
      </c>
      <c r="P7838" s="56">
        <f t="shared" si="598"/>
        <v>6</v>
      </c>
      <c r="Q7838" s="2" t="str">
        <f t="shared" si="599"/>
        <v>&lt;a href="set03\tsr\tsr_august_3,_1922_-_december_25,_1924\miscellaneous\rhodes,_ed_auto_accident_in_mn_december_6,_1923_p1_tsr.pdf"&gt;Auto Accident in MN&lt;/a&gt;</v>
      </c>
    </row>
    <row r="7839" spans="1:17" x14ac:dyDescent="0.25">
      <c r="A7839" s="2">
        <v>4808</v>
      </c>
      <c r="B7839" s="4" t="s">
        <v>918</v>
      </c>
      <c r="C7839" s="4" t="s">
        <v>9737</v>
      </c>
      <c r="D7839" s="52">
        <v>8748</v>
      </c>
      <c r="E7839" s="5" t="s">
        <v>13630</v>
      </c>
      <c r="F7839" s="5">
        <v>1</v>
      </c>
      <c r="G7839" s="5">
        <v>33</v>
      </c>
      <c r="H7839" s="5">
        <v>6924</v>
      </c>
      <c r="I7839" t="s">
        <v>30874</v>
      </c>
      <c r="J7839" s="46" t="s">
        <v>33121</v>
      </c>
      <c r="K7839" s="56"/>
      <c r="L7839" s="56"/>
      <c r="M7839" s="56">
        <f t="shared" si="596"/>
        <v>1923</v>
      </c>
      <c r="N7839" s="56"/>
      <c r="O7839" s="56">
        <f t="shared" si="597"/>
        <v>12</v>
      </c>
      <c r="P7839" s="56">
        <f t="shared" si="598"/>
        <v>13</v>
      </c>
      <c r="Q7839" s="2" t="str">
        <f t="shared" si="599"/>
        <v>&lt;a href="set03\tsr\tsr_august_3,_1922_-_december_25,_1924\miscellaneous\lien,_oscar_very_low_december_13,_1923_p1_tsr.pdf"&gt;Very low&lt;/a&gt;</v>
      </c>
    </row>
    <row r="7840" spans="1:17" x14ac:dyDescent="0.25">
      <c r="A7840" s="2">
        <v>5585</v>
      </c>
      <c r="B7840" s="4" t="s">
        <v>9758</v>
      </c>
      <c r="C7840" s="4" t="s">
        <v>9761</v>
      </c>
      <c r="D7840" s="52">
        <v>8748</v>
      </c>
      <c r="E7840" s="5" t="s">
        <v>13630</v>
      </c>
      <c r="F7840" s="5">
        <v>1</v>
      </c>
      <c r="G7840" s="5">
        <v>33</v>
      </c>
      <c r="H7840" s="5">
        <v>6940</v>
      </c>
      <c r="I7840" t="s">
        <v>30875</v>
      </c>
      <c r="J7840" s="46" t="s">
        <v>33121</v>
      </c>
      <c r="K7840" s="56"/>
      <c r="L7840" s="56"/>
      <c r="M7840" s="56">
        <f t="shared" si="596"/>
        <v>1923</v>
      </c>
      <c r="N7840" s="56"/>
      <c r="O7840" s="56">
        <f t="shared" si="597"/>
        <v>12</v>
      </c>
      <c r="P7840" s="56">
        <f t="shared" si="598"/>
        <v>13</v>
      </c>
      <c r="Q7840" s="2" t="str">
        <f t="shared" si="599"/>
        <v>&lt;a href="set03\tsr\tsr_august_3,_1922_-_december_25,_1924\miscellaneous\olsen,_albert_so_ferd_finally_home_december_13,_1923_p1_tsr.pdf"&gt;Finally home&lt;/a&gt;</v>
      </c>
    </row>
    <row r="7841" spans="1:17" x14ac:dyDescent="0.25">
      <c r="A7841" s="2">
        <v>6773</v>
      </c>
      <c r="B7841" s="4" t="s">
        <v>1069</v>
      </c>
      <c r="C7841" s="4" t="s">
        <v>9802</v>
      </c>
      <c r="D7841" s="52">
        <v>8748</v>
      </c>
      <c r="E7841" s="5" t="s">
        <v>13630</v>
      </c>
      <c r="F7841" s="5">
        <v>1</v>
      </c>
      <c r="G7841" s="5">
        <v>33</v>
      </c>
      <c r="H7841" s="5">
        <v>6974</v>
      </c>
      <c r="I7841" t="s">
        <v>30876</v>
      </c>
      <c r="J7841" s="46" t="s">
        <v>33121</v>
      </c>
      <c r="K7841" s="56"/>
      <c r="L7841" s="56"/>
      <c r="M7841" s="56">
        <f t="shared" si="596"/>
        <v>1923</v>
      </c>
      <c r="N7841" s="56"/>
      <c r="O7841" s="56">
        <f t="shared" si="597"/>
        <v>12</v>
      </c>
      <c r="P7841" s="56">
        <f t="shared" si="598"/>
        <v>13</v>
      </c>
      <c r="Q7841" s="2" t="str">
        <f t="shared" si="599"/>
        <v>&lt;a href="set03\tsr\tsr_august_3,_1922_-_december_25,_1924\miscellaneous\starr,_john_reports_from_wa_december_13,_1923_p1_tsr.pdf"&gt;Reports from Washington&lt;/a&gt;</v>
      </c>
    </row>
    <row r="7842" spans="1:17" x14ac:dyDescent="0.25">
      <c r="A7842" s="2">
        <v>294</v>
      </c>
      <c r="B7842" s="4" t="s">
        <v>9633</v>
      </c>
      <c r="C7842" s="4" t="s">
        <v>660</v>
      </c>
      <c r="D7842" s="52">
        <v>8755</v>
      </c>
      <c r="E7842" s="5" t="s">
        <v>13630</v>
      </c>
      <c r="F7842" s="5">
        <v>1</v>
      </c>
      <c r="G7842" s="5">
        <v>33</v>
      </c>
      <c r="H7842" s="5">
        <v>6434</v>
      </c>
      <c r="I7842" t="s">
        <v>30877</v>
      </c>
      <c r="J7842" s="46" t="s">
        <v>33121</v>
      </c>
      <c r="K7842" s="56"/>
      <c r="L7842" s="56"/>
      <c r="M7842" s="56">
        <f t="shared" si="596"/>
        <v>1923</v>
      </c>
      <c r="N7842" s="56"/>
      <c r="O7842" s="56">
        <f t="shared" si="597"/>
        <v>12</v>
      </c>
      <c r="P7842" s="56">
        <f t="shared" si="598"/>
        <v>20</v>
      </c>
      <c r="Q7842" s="2" t="str">
        <f t="shared" si="599"/>
        <v>&lt;a href="set03\tsr\tsr_august_3,_1922_-_december_25,_1924\miscellaneous\bailey,_mrs._edwin_auto_accident_december_20,_1923_p1_tsr.pdf"&gt;Auto Accident&lt;/a&gt;</v>
      </c>
    </row>
    <row r="7843" spans="1:17" x14ac:dyDescent="0.25">
      <c r="A7843" s="2">
        <v>807</v>
      </c>
      <c r="B7843" s="4" t="s">
        <v>9658</v>
      </c>
      <c r="C7843" s="4" t="s">
        <v>610</v>
      </c>
      <c r="D7843" s="52">
        <v>8755</v>
      </c>
      <c r="E7843" s="5" t="s">
        <v>13630</v>
      </c>
      <c r="F7843" s="5">
        <v>1</v>
      </c>
      <c r="G7843" s="5">
        <v>33</v>
      </c>
      <c r="H7843" s="5">
        <v>6859</v>
      </c>
      <c r="I7843" t="s">
        <v>30878</v>
      </c>
      <c r="J7843" s="46" t="s">
        <v>33121</v>
      </c>
      <c r="K7843" s="56"/>
      <c r="L7843" s="56"/>
      <c r="M7843" s="56">
        <f t="shared" si="596"/>
        <v>1923</v>
      </c>
      <c r="N7843" s="56"/>
      <c r="O7843" s="56">
        <f t="shared" si="597"/>
        <v>12</v>
      </c>
      <c r="P7843" s="56">
        <f t="shared" si="598"/>
        <v>20</v>
      </c>
      <c r="Q7843" s="2" t="str">
        <f t="shared" si="599"/>
        <v>&lt;a href="set03\tsr\tsr_august_3,_1922_-_december_25,_1924\miscellaneous\christopherson,_sidney_appendicitis_december_20,_1923_p1_tsr.pdf"&gt;Appendicitis&lt;/a&gt;</v>
      </c>
    </row>
    <row r="7844" spans="1:17" x14ac:dyDescent="0.25">
      <c r="A7844" s="2">
        <v>901</v>
      </c>
      <c r="B7844" s="4" t="s">
        <v>9663</v>
      </c>
      <c r="C7844" s="4" t="s">
        <v>9664</v>
      </c>
      <c r="D7844" s="52">
        <v>8755</v>
      </c>
      <c r="E7844" s="5" t="s">
        <v>13630</v>
      </c>
      <c r="F7844" s="5">
        <v>1</v>
      </c>
      <c r="G7844" s="5">
        <v>33</v>
      </c>
      <c r="H7844" s="5">
        <v>6865</v>
      </c>
      <c r="I7844" t="s">
        <v>30879</v>
      </c>
      <c r="J7844" s="46" t="s">
        <v>33121</v>
      </c>
      <c r="K7844" s="56"/>
      <c r="L7844" s="56"/>
      <c r="M7844" s="56">
        <f t="shared" si="596"/>
        <v>1923</v>
      </c>
      <c r="N7844" s="56"/>
      <c r="O7844" s="56">
        <f t="shared" si="597"/>
        <v>12</v>
      </c>
      <c r="P7844" s="56">
        <f t="shared" si="598"/>
        <v>20</v>
      </c>
      <c r="Q7844" s="2" t="str">
        <f t="shared" si="599"/>
        <v>&lt;a href="set03\tsr\tsr_august_3,_1922_-_december_25,_1924\miscellaneous\condy,_george_rear_ends_another_auto_december_20,_1923_p1_tsr.pdf"&gt;Rear ends another auto&lt;/a&gt;</v>
      </c>
    </row>
    <row r="7845" spans="1:17" x14ac:dyDescent="0.25">
      <c r="A7845" s="2">
        <v>2575</v>
      </c>
      <c r="B7845" s="4" t="s">
        <v>6410</v>
      </c>
      <c r="C7845" s="4" t="s">
        <v>9664</v>
      </c>
      <c r="D7845" s="52">
        <v>8755</v>
      </c>
      <c r="E7845" s="5" t="s">
        <v>13630</v>
      </c>
      <c r="F7845" s="5">
        <v>1</v>
      </c>
      <c r="G7845" s="5">
        <v>33</v>
      </c>
      <c r="H7845" s="5">
        <v>6886</v>
      </c>
      <c r="I7845" t="s">
        <v>30880</v>
      </c>
      <c r="J7845" s="46" t="s">
        <v>33121</v>
      </c>
      <c r="K7845" s="56"/>
      <c r="L7845" s="56"/>
      <c r="M7845" s="56">
        <f t="shared" si="596"/>
        <v>1923</v>
      </c>
      <c r="N7845" s="56"/>
      <c r="O7845" s="56">
        <f t="shared" si="597"/>
        <v>12</v>
      </c>
      <c r="P7845" s="56">
        <f t="shared" si="598"/>
        <v>20</v>
      </c>
      <c r="Q7845" s="2" t="str">
        <f t="shared" si="599"/>
        <v>&lt;a href="set03\tsr\tsr_august_3,_1922_-_december_25,_1924\miscellaneous\halvorson,_h_s_rear_ends_another_auto_december_20,_1923_p1_tsr.pdf"&gt;Rear ends another auto&lt;/a&gt;</v>
      </c>
    </row>
    <row r="7846" spans="1:17" x14ac:dyDescent="0.25">
      <c r="A7846" s="2">
        <v>4579</v>
      </c>
      <c r="B7846" s="4" t="s">
        <v>9728</v>
      </c>
      <c r="C7846" s="4" t="s">
        <v>9729</v>
      </c>
      <c r="D7846" s="52">
        <v>8755</v>
      </c>
      <c r="E7846" s="5" t="s">
        <v>13630</v>
      </c>
      <c r="F7846" s="5">
        <v>1</v>
      </c>
      <c r="G7846" s="5">
        <v>33</v>
      </c>
      <c r="H7846" s="5">
        <v>6918</v>
      </c>
      <c r="I7846" t="s">
        <v>30881</v>
      </c>
      <c r="J7846" s="46" t="s">
        <v>33121</v>
      </c>
      <c r="K7846" s="56"/>
      <c r="L7846" s="56"/>
      <c r="M7846" s="56">
        <f t="shared" si="596"/>
        <v>1923</v>
      </c>
      <c r="N7846" s="56"/>
      <c r="O7846" s="56">
        <f t="shared" si="597"/>
        <v>12</v>
      </c>
      <c r="P7846" s="56">
        <f t="shared" si="598"/>
        <v>20</v>
      </c>
      <c r="Q7846" s="2" t="str">
        <f t="shared" si="599"/>
        <v>&lt;a href="set03\tsr\tsr_august_3,_1922_-_december_25,_1924\miscellaneous\krei,_peter_family_burned_four_children_fatally_december_20,_1923_p1_tsr.pdf"&gt;Family burned&lt;/a&gt;</v>
      </c>
    </row>
    <row r="7847" spans="1:17" x14ac:dyDescent="0.25">
      <c r="A7847" s="2">
        <v>790</v>
      </c>
      <c r="B7847" s="4" t="s">
        <v>9656</v>
      </c>
      <c r="C7847" s="4" t="s">
        <v>660</v>
      </c>
      <c r="D7847" s="52">
        <v>8762</v>
      </c>
      <c r="E7847" s="5" t="s">
        <v>13630</v>
      </c>
      <c r="F7847" s="5">
        <v>1</v>
      </c>
      <c r="G7847" s="5">
        <v>33</v>
      </c>
      <c r="H7847" s="5">
        <v>6856</v>
      </c>
      <c r="I7847" t="s">
        <v>30882</v>
      </c>
      <c r="J7847" s="46" t="s">
        <v>33121</v>
      </c>
      <c r="K7847" s="56"/>
      <c r="L7847" s="56"/>
      <c r="M7847" s="56">
        <f t="shared" si="596"/>
        <v>1923</v>
      </c>
      <c r="N7847" s="56"/>
      <c r="O7847" s="56">
        <f t="shared" si="597"/>
        <v>12</v>
      </c>
      <c r="P7847" s="56">
        <f t="shared" si="598"/>
        <v>27</v>
      </c>
      <c r="Q7847" s="2" t="str">
        <f t="shared" si="599"/>
        <v>&lt;a href="set03\tsr\tsr_august_3,_1922_-_december_25,_1924\miscellaneous\christianson,_john_auto_accident_december_27,_1923_p1_tsr.pdf"&gt;Auto Accident&lt;/a&gt;</v>
      </c>
    </row>
    <row r="7848" spans="1:17" x14ac:dyDescent="0.25">
      <c r="A7848" s="2">
        <v>2530</v>
      </c>
      <c r="B7848" s="4" t="s">
        <v>9687</v>
      </c>
      <c r="C7848" s="4" t="s">
        <v>660</v>
      </c>
      <c r="D7848" s="52">
        <v>8762</v>
      </c>
      <c r="E7848" s="5" t="s">
        <v>13630</v>
      </c>
      <c r="F7848" s="5">
        <v>1</v>
      </c>
      <c r="G7848" s="5">
        <v>33</v>
      </c>
      <c r="H7848" s="5">
        <v>6884</v>
      </c>
      <c r="I7848" t="s">
        <v>30883</v>
      </c>
      <c r="J7848" s="46" t="s">
        <v>33121</v>
      </c>
      <c r="K7848" s="56"/>
      <c r="L7848" s="56"/>
      <c r="M7848" s="56">
        <f t="shared" si="596"/>
        <v>1923</v>
      </c>
      <c r="N7848" s="56"/>
      <c r="O7848" s="56">
        <f t="shared" si="597"/>
        <v>12</v>
      </c>
      <c r="P7848" s="56">
        <f t="shared" si="598"/>
        <v>27</v>
      </c>
      <c r="Q7848" s="2" t="str">
        <f t="shared" si="599"/>
        <v>&lt;a href="set03\tsr\tsr_august_3,_1922_-_december_25,_1924\miscellaneous\hafner,_charles_auto_accident_december_27,_1923_p1_tsr.pdf"&gt;Auto Accident&lt;/a&gt;</v>
      </c>
    </row>
    <row r="7849" spans="1:17" x14ac:dyDescent="0.25">
      <c r="A7849" s="2">
        <v>5599</v>
      </c>
      <c r="B7849" s="4" t="s">
        <v>9763</v>
      </c>
      <c r="C7849" s="4" t="s">
        <v>9764</v>
      </c>
      <c r="D7849" s="52">
        <v>8762</v>
      </c>
      <c r="E7849" s="5" t="s">
        <v>13630</v>
      </c>
      <c r="F7849" s="5">
        <v>1</v>
      </c>
      <c r="G7849" s="5">
        <v>33</v>
      </c>
      <c r="H7849" s="5">
        <v>6942</v>
      </c>
      <c r="I7849" t="s">
        <v>30884</v>
      </c>
      <c r="J7849" s="46" t="s">
        <v>33121</v>
      </c>
      <c r="K7849" s="56"/>
      <c r="L7849" s="56"/>
      <c r="M7849" s="56">
        <f t="shared" si="596"/>
        <v>1923</v>
      </c>
      <c r="N7849" s="56"/>
      <c r="O7849" s="56">
        <f t="shared" si="597"/>
        <v>12</v>
      </c>
      <c r="P7849" s="56">
        <f t="shared" si="598"/>
        <v>27</v>
      </c>
      <c r="Q7849" s="2" t="str">
        <f t="shared" si="599"/>
        <v>&lt;a href="set03\tsr\tsr_august_3,_1922_-_december_25,_1924\miscellaneous\olsen,_ferd_flu_december_27,_1923_p1_tsr.pdf"&gt;Flu&lt;/a&gt;</v>
      </c>
    </row>
    <row r="7850" spans="1:17" x14ac:dyDescent="0.25">
      <c r="A7850" s="2">
        <v>577</v>
      </c>
      <c r="B7850" s="4" t="s">
        <v>9642</v>
      </c>
      <c r="C7850" s="4" t="s">
        <v>660</v>
      </c>
      <c r="D7850" s="52">
        <v>8776</v>
      </c>
      <c r="E7850" s="5" t="s">
        <v>13630</v>
      </c>
      <c r="F7850" s="5">
        <v>1</v>
      </c>
      <c r="G7850" s="5">
        <v>33</v>
      </c>
      <c r="H7850" s="5">
        <v>6846</v>
      </c>
      <c r="I7850" t="s">
        <v>30885</v>
      </c>
      <c r="J7850" s="46" t="s">
        <v>33121</v>
      </c>
      <c r="K7850" s="56"/>
      <c r="L7850" s="56"/>
      <c r="M7850" s="56">
        <f t="shared" si="596"/>
        <v>1924</v>
      </c>
      <c r="N7850" s="56"/>
      <c r="O7850" s="56">
        <f t="shared" si="597"/>
        <v>1</v>
      </c>
      <c r="P7850" s="56">
        <f t="shared" si="598"/>
        <v>10</v>
      </c>
      <c r="Q7850" s="2" t="str">
        <f t="shared" si="599"/>
        <v>&lt;a href="set03\tsr\tsr_august_3,_1922_-_december_25,_1924\miscellaneous\brastrup,_george_auto_accident_january_10,_1924_p1_tsr.pdf"&gt;Auto Accident&lt;/a&gt;</v>
      </c>
    </row>
    <row r="7851" spans="1:17" x14ac:dyDescent="0.25">
      <c r="A7851" s="2">
        <v>5097</v>
      </c>
      <c r="B7851" s="4" t="s">
        <v>940</v>
      </c>
      <c r="C7851" s="4" t="s">
        <v>660</v>
      </c>
      <c r="D7851" s="52">
        <v>8776</v>
      </c>
      <c r="E7851" s="5" t="s">
        <v>13630</v>
      </c>
      <c r="F7851" s="5">
        <v>1</v>
      </c>
      <c r="G7851" s="5">
        <v>33</v>
      </c>
      <c r="H7851" s="5">
        <v>6928</v>
      </c>
      <c r="I7851" t="s">
        <v>30886</v>
      </c>
      <c r="J7851" s="46" t="s">
        <v>33121</v>
      </c>
      <c r="K7851" s="56"/>
      <c r="L7851" s="56"/>
      <c r="M7851" s="56">
        <f t="shared" si="596"/>
        <v>1924</v>
      </c>
      <c r="N7851" s="56"/>
      <c r="O7851" s="56">
        <f t="shared" si="597"/>
        <v>1</v>
      </c>
      <c r="P7851" s="56">
        <f t="shared" si="598"/>
        <v>10</v>
      </c>
      <c r="Q7851" s="2" t="str">
        <f t="shared" si="599"/>
        <v>&lt;a href="set03\tsr\tsr_august_3,_1922_-_december_25,_1924\miscellaneous\melgard,_a_j_auto_accident_january_10,_1924_p1_tsr.pdf"&gt;Auto Accident&lt;/a&gt;</v>
      </c>
    </row>
    <row r="7852" spans="1:17" x14ac:dyDescent="0.25">
      <c r="A7852" s="2">
        <v>5600</v>
      </c>
      <c r="B7852" s="4" t="s">
        <v>9763</v>
      </c>
      <c r="C7852" s="4" t="s">
        <v>611</v>
      </c>
      <c r="D7852" s="52">
        <v>8776</v>
      </c>
      <c r="E7852" s="5" t="s">
        <v>13630</v>
      </c>
      <c r="F7852" s="5">
        <v>1</v>
      </c>
      <c r="G7852" s="5">
        <v>33</v>
      </c>
      <c r="H7852" s="5">
        <v>6943</v>
      </c>
      <c r="I7852" t="s">
        <v>30887</v>
      </c>
      <c r="J7852" s="46" t="s">
        <v>33121</v>
      </c>
      <c r="K7852" s="56"/>
      <c r="L7852" s="56"/>
      <c r="M7852" s="56">
        <f t="shared" si="596"/>
        <v>1924</v>
      </c>
      <c r="N7852" s="56"/>
      <c r="O7852" s="56">
        <f t="shared" si="597"/>
        <v>1</v>
      </c>
      <c r="P7852" s="56">
        <f t="shared" si="598"/>
        <v>10</v>
      </c>
      <c r="Q7852" s="2" t="str">
        <f t="shared" si="599"/>
        <v>&lt;a href="set03\tsr\tsr_august_3,_1922_-_december_25,_1924\miscellaneous\olsen,_ferd_home_from_hospital_january_10,_1924_p1_tsr.pdf"&gt;Home from Hospital&lt;/a&gt;</v>
      </c>
    </row>
    <row r="7853" spans="1:17" x14ac:dyDescent="0.25">
      <c r="A7853" s="2">
        <v>7325</v>
      </c>
      <c r="B7853" s="4" t="s">
        <v>9808</v>
      </c>
      <c r="C7853" s="4" t="s">
        <v>9809</v>
      </c>
      <c r="D7853" s="52">
        <v>8783</v>
      </c>
      <c r="E7853" s="5" t="s">
        <v>13630</v>
      </c>
      <c r="F7853" s="5">
        <v>4</v>
      </c>
      <c r="G7853" s="5">
        <v>33</v>
      </c>
      <c r="H7853" s="5">
        <v>6979</v>
      </c>
      <c r="I7853" t="s">
        <v>30888</v>
      </c>
      <c r="J7853" s="46" t="s">
        <v>33121</v>
      </c>
      <c r="K7853" s="56"/>
      <c r="L7853" s="56"/>
      <c r="M7853" s="56">
        <f t="shared" si="596"/>
        <v>1924</v>
      </c>
      <c r="N7853" s="56"/>
      <c r="O7853" s="56">
        <f t="shared" si="597"/>
        <v>1</v>
      </c>
      <c r="P7853" s="56">
        <f t="shared" si="598"/>
        <v>17</v>
      </c>
      <c r="Q7853" s="2" t="str">
        <f t="shared" si="599"/>
        <v>&lt;a href="set03\tsr\tsr_august_3,_1922_-_december_25,_1924\miscellaneous\tehennepe,_l_stole_radiator_from_his_auto_january_17,_1924_p4_tsr.pdf"&gt;Stole radiator from his auto&lt;/a&gt;</v>
      </c>
    </row>
    <row r="7854" spans="1:17" x14ac:dyDescent="0.25">
      <c r="A7854" s="2">
        <v>824</v>
      </c>
      <c r="B7854" s="4" t="s">
        <v>9658</v>
      </c>
      <c r="C7854" s="4" t="s">
        <v>9660</v>
      </c>
      <c r="D7854" s="52">
        <v>8790</v>
      </c>
      <c r="E7854" s="5" t="s">
        <v>13630</v>
      </c>
      <c r="F7854" s="5">
        <v>1</v>
      </c>
      <c r="G7854" s="5">
        <v>33</v>
      </c>
      <c r="H7854" s="5">
        <v>6861</v>
      </c>
      <c r="I7854" t="s">
        <v>30889</v>
      </c>
      <c r="J7854" s="46" t="s">
        <v>33121</v>
      </c>
      <c r="K7854" s="56"/>
      <c r="L7854" s="56"/>
      <c r="M7854" s="56">
        <f t="shared" si="596"/>
        <v>1924</v>
      </c>
      <c r="N7854" s="56"/>
      <c r="O7854" s="56">
        <f t="shared" si="597"/>
        <v>1</v>
      </c>
      <c r="P7854" s="56">
        <f t="shared" si="598"/>
        <v>24</v>
      </c>
      <c r="Q7854" s="2" t="str">
        <f t="shared" si="599"/>
        <v>&lt;a href="set03\tsr\tsr_august_3,_1922_-_december_25,_1924\miscellaneous\christopherson,_sidney_operation_completed_january_24,_1924_p1_tsr.pdf"&gt;Operation completed&lt;/a&gt;</v>
      </c>
    </row>
    <row r="7855" spans="1:17" x14ac:dyDescent="0.25">
      <c r="A7855" s="2">
        <v>1453</v>
      </c>
      <c r="B7855" s="4" t="s">
        <v>9665</v>
      </c>
      <c r="C7855" s="4" t="s">
        <v>9666</v>
      </c>
      <c r="D7855" s="52">
        <v>8790</v>
      </c>
      <c r="E7855" s="5" t="s">
        <v>13630</v>
      </c>
      <c r="F7855" s="5">
        <v>1</v>
      </c>
      <c r="G7855" s="5">
        <v>33</v>
      </c>
      <c r="H7855" s="5">
        <v>6866</v>
      </c>
      <c r="I7855" t="s">
        <v>30890</v>
      </c>
      <c r="J7855" s="46" t="s">
        <v>33121</v>
      </c>
      <c r="K7855" s="56"/>
      <c r="L7855" s="56"/>
      <c r="M7855" s="56">
        <f t="shared" si="596"/>
        <v>1924</v>
      </c>
      <c r="N7855" s="56"/>
      <c r="O7855" s="56">
        <f t="shared" si="597"/>
        <v>1</v>
      </c>
      <c r="P7855" s="56">
        <f t="shared" si="598"/>
        <v>24</v>
      </c>
      <c r="Q7855" s="2" t="str">
        <f t="shared" si="599"/>
        <v>&lt;a href="set03\tsr\tsr_august_3,_1922_-_december_25,_1924\miscellaneous\daniels,_e_a_proves_that_radio_wires_won't_stop_freezing_january_24,_1924_p1_tsr.pdf"&gt;Proves that radio wires won't stop freezing&lt;/a&gt;</v>
      </c>
    </row>
    <row r="7856" spans="1:17" x14ac:dyDescent="0.25">
      <c r="A7856" s="2">
        <v>806</v>
      </c>
      <c r="B7856" s="4" t="s">
        <v>9658</v>
      </c>
      <c r="C7856" s="4" t="s">
        <v>9662</v>
      </c>
      <c r="D7856" s="52">
        <v>8804</v>
      </c>
      <c r="E7856" s="5" t="s">
        <v>13630</v>
      </c>
      <c r="F7856" s="5">
        <v>1</v>
      </c>
      <c r="G7856" s="5">
        <v>33</v>
      </c>
      <c r="H7856" s="5">
        <v>6864</v>
      </c>
      <c r="I7856" t="s">
        <v>30891</v>
      </c>
      <c r="J7856" s="46" t="s">
        <v>33121</v>
      </c>
      <c r="K7856" s="56"/>
      <c r="L7856" s="56"/>
      <c r="M7856" s="56">
        <f t="shared" si="596"/>
        <v>1924</v>
      </c>
      <c r="N7856" s="56"/>
      <c r="O7856" s="56">
        <f t="shared" si="597"/>
        <v>2</v>
      </c>
      <c r="P7856" s="56">
        <f t="shared" si="598"/>
        <v>7</v>
      </c>
      <c r="Q7856" s="2" t="str">
        <f t="shared" si="599"/>
        <v>&lt;a href="set03\tsr\tsr_august_3,_1922_-_december_25,_1924\miscellaneous\christopherson,_sidney_2nd_operation_february_7,_1924_p1_tsr.pdf"&gt;2nd Operation&lt;/a&gt;</v>
      </c>
    </row>
    <row r="7857" spans="1:17" x14ac:dyDescent="0.25">
      <c r="A7857" s="2">
        <v>4488</v>
      </c>
      <c r="B7857" s="4" t="s">
        <v>9715</v>
      </c>
      <c r="C7857" s="4" t="s">
        <v>9655</v>
      </c>
      <c r="D7857" s="12">
        <v>8804</v>
      </c>
      <c r="E7857" s="5" t="s">
        <v>13630</v>
      </c>
      <c r="F7857" s="5">
        <v>1</v>
      </c>
      <c r="G7857" s="5">
        <v>33</v>
      </c>
      <c r="H7857" s="5"/>
      <c r="I7857" t="s">
        <v>30892</v>
      </c>
      <c r="J7857" s="46" t="s">
        <v>33121</v>
      </c>
      <c r="K7857" s="56"/>
      <c r="L7857" s="56"/>
      <c r="M7857" s="56">
        <f t="shared" si="596"/>
        <v>1924</v>
      </c>
      <c r="N7857" s="56"/>
      <c r="O7857" s="56">
        <f t="shared" si="597"/>
        <v>2</v>
      </c>
      <c r="P7857" s="56">
        <f t="shared" si="598"/>
        <v>7</v>
      </c>
      <c r="Q7857" s="2" t="str">
        <f t="shared" si="599"/>
        <v>&lt;a href="set03\tsr\tsr_august_3,_1922_-_december_25,_1924\miscellaneous\kjelson,_lester_mwa_initiation_february_7,_1924_p1_tsr.pdf"&gt;MWA Initiation&lt;/a&gt;</v>
      </c>
    </row>
    <row r="7858" spans="1:17" x14ac:dyDescent="0.25">
      <c r="A7858" s="2">
        <v>4690</v>
      </c>
      <c r="B7858" s="4" t="s">
        <v>93</v>
      </c>
      <c r="C7858" s="4" t="s">
        <v>9655</v>
      </c>
      <c r="D7858" s="52">
        <v>8804</v>
      </c>
      <c r="E7858" s="5" t="s">
        <v>13630</v>
      </c>
      <c r="F7858" s="5">
        <v>1</v>
      </c>
      <c r="G7858" s="5">
        <v>33</v>
      </c>
      <c r="H7858" s="5">
        <v>6921</v>
      </c>
      <c r="I7858" t="s">
        <v>30893</v>
      </c>
      <c r="J7858" s="46" t="s">
        <v>33121</v>
      </c>
      <c r="K7858" s="56"/>
      <c r="L7858" s="56"/>
      <c r="M7858" s="56">
        <f t="shared" si="596"/>
        <v>1924</v>
      </c>
      <c r="N7858" s="56"/>
      <c r="O7858" s="56">
        <f t="shared" si="597"/>
        <v>2</v>
      </c>
      <c r="P7858" s="56">
        <f t="shared" si="598"/>
        <v>7</v>
      </c>
      <c r="Q7858" s="2" t="str">
        <f t="shared" si="599"/>
        <v>&lt;a href="set03\tsr\tsr_august_3,_1922_-_december_25,_1924\miscellaneous\larson,_leonard_mwa_initiation_february_7,_1924_p1_tsr.pdf"&gt;MWA Initiation&lt;/a&gt;</v>
      </c>
    </row>
    <row r="7859" spans="1:17" x14ac:dyDescent="0.25">
      <c r="A7859" s="2">
        <v>6588</v>
      </c>
      <c r="B7859" s="4" t="s">
        <v>9798</v>
      </c>
      <c r="C7859" s="4" t="s">
        <v>9655</v>
      </c>
      <c r="D7859" s="52">
        <v>8804</v>
      </c>
      <c r="E7859" s="5" t="s">
        <v>13630</v>
      </c>
      <c r="F7859" s="5">
        <v>1</v>
      </c>
      <c r="G7859" s="5">
        <v>33</v>
      </c>
      <c r="H7859" s="5">
        <v>6970</v>
      </c>
      <c r="I7859" t="s">
        <v>30894</v>
      </c>
      <c r="J7859" s="46" t="s">
        <v>33121</v>
      </c>
      <c r="K7859" s="56"/>
      <c r="L7859" s="56"/>
      <c r="M7859" s="56">
        <f t="shared" ref="M7859:M7922" si="600">YEAR(D7859)</f>
        <v>1924</v>
      </c>
      <c r="N7859" s="56"/>
      <c r="O7859" s="56">
        <f t="shared" ref="O7859:O7922" si="601">MONTH(D7859)</f>
        <v>2</v>
      </c>
      <c r="P7859" s="56">
        <f t="shared" ref="P7859:P7922" si="602">DAY(D7859)</f>
        <v>7</v>
      </c>
      <c r="Q7859" s="2" t="str">
        <f t="shared" si="599"/>
        <v>&lt;a href="set03\tsr\tsr_august_3,_1922_-_december_25,_1924\miscellaneous\simensen,_wallace_mwa_initiation_february_7,_1924_p1_tsr.pdf"&gt;MWA Initiation&lt;/a&gt;</v>
      </c>
    </row>
    <row r="7860" spans="1:17" x14ac:dyDescent="0.25">
      <c r="A7860" s="2">
        <v>8488</v>
      </c>
      <c r="B7860" s="4" t="s">
        <v>9835</v>
      </c>
      <c r="C7860" s="4" t="s">
        <v>9655</v>
      </c>
      <c r="D7860" s="52">
        <v>8804</v>
      </c>
      <c r="E7860" s="5" t="s">
        <v>13630</v>
      </c>
      <c r="F7860" s="5">
        <v>1</v>
      </c>
      <c r="G7860" s="5">
        <v>33</v>
      </c>
      <c r="H7860" s="5">
        <v>7002</v>
      </c>
      <c r="I7860" t="s">
        <v>30895</v>
      </c>
      <c r="J7860" s="46" t="s">
        <v>33121</v>
      </c>
      <c r="K7860" s="56"/>
      <c r="L7860" s="56"/>
      <c r="M7860" s="56">
        <f t="shared" si="600"/>
        <v>1924</v>
      </c>
      <c r="N7860" s="56"/>
      <c r="O7860" s="56">
        <f t="shared" si="601"/>
        <v>2</v>
      </c>
      <c r="P7860" s="56">
        <f t="shared" si="602"/>
        <v>7</v>
      </c>
      <c r="Q7860" s="2" t="str">
        <f t="shared" si="599"/>
        <v>&lt;a href="set03\tsr\tsr_august_3,_1922_-_december_25,_1924\miscellaneous\youngbeck,_reuben_mwa_initiation_february_7,_1924_p1_tsr.pdf"&gt;MWA Initiation&lt;/a&gt;</v>
      </c>
    </row>
    <row r="7861" spans="1:17" x14ac:dyDescent="0.25">
      <c r="A7861" s="2">
        <v>826</v>
      </c>
      <c r="B7861" s="4" t="s">
        <v>9658</v>
      </c>
      <c r="C7861" s="4" t="s">
        <v>9661</v>
      </c>
      <c r="D7861" s="52">
        <v>8811</v>
      </c>
      <c r="E7861" s="5" t="s">
        <v>13630</v>
      </c>
      <c r="F7861" s="5">
        <v>4</v>
      </c>
      <c r="G7861" s="5">
        <v>33</v>
      </c>
      <c r="H7861" s="5">
        <v>6863</v>
      </c>
      <c r="I7861" t="s">
        <v>30896</v>
      </c>
      <c r="J7861" s="46" t="s">
        <v>33121</v>
      </c>
      <c r="K7861" s="56"/>
      <c r="L7861" s="56"/>
      <c r="M7861" s="56">
        <f t="shared" si="600"/>
        <v>1924</v>
      </c>
      <c r="N7861" s="56"/>
      <c r="O7861" s="56">
        <f t="shared" si="601"/>
        <v>2</v>
      </c>
      <c r="P7861" s="56">
        <f t="shared" si="602"/>
        <v>14</v>
      </c>
      <c r="Q7861" s="2" t="str">
        <f t="shared" si="599"/>
        <v>&lt;a href="set03\tsr\tsr_august_3,_1922_-_december_25,_1924\miscellaneous\christopherson,_sidney_thank_you_for_flowers_february_14,_1924_p4_tsr.pdf"&gt;Thank you for flowers&lt;/a&gt;</v>
      </c>
    </row>
    <row r="7862" spans="1:17" x14ac:dyDescent="0.25">
      <c r="A7862" s="2">
        <v>2961</v>
      </c>
      <c r="B7862" s="4" t="s">
        <v>6073</v>
      </c>
      <c r="C7862" s="4" t="s">
        <v>9690</v>
      </c>
      <c r="D7862" s="52">
        <v>8818</v>
      </c>
      <c r="E7862" s="5" t="s">
        <v>13630</v>
      </c>
      <c r="F7862" s="5">
        <v>1</v>
      </c>
      <c r="G7862" s="5">
        <v>33</v>
      </c>
      <c r="H7862" s="5">
        <v>6889</v>
      </c>
      <c r="I7862" t="s">
        <v>30897</v>
      </c>
      <c r="J7862" s="46" t="s">
        <v>33121</v>
      </c>
      <c r="K7862" s="56"/>
      <c r="L7862" s="56"/>
      <c r="M7862" s="56">
        <f t="shared" si="600"/>
        <v>1924</v>
      </c>
      <c r="N7862" s="56"/>
      <c r="O7862" s="56">
        <f t="shared" si="601"/>
        <v>2</v>
      </c>
      <c r="P7862" s="56">
        <f t="shared" si="602"/>
        <v>21</v>
      </c>
      <c r="Q7862" s="2" t="str">
        <f t="shared" si="599"/>
        <v>&lt;a href="set03\tsr\tsr_august_3,_1922_-_december_25,_1924\miscellaneous\hewson,_a_m_reappointed_to_postmaster_wimbledon_february_21,_1924_p1_tsr.pdf"&gt;Reappointed to postmaster Wimbledon&lt;/a&gt;</v>
      </c>
    </row>
    <row r="7863" spans="1:17" x14ac:dyDescent="0.25">
      <c r="A7863" s="2">
        <v>5312</v>
      </c>
      <c r="B7863" s="4" t="s">
        <v>9755</v>
      </c>
      <c r="C7863" s="4" t="s">
        <v>9756</v>
      </c>
      <c r="D7863" s="43">
        <v>8818</v>
      </c>
      <c r="E7863" s="5" t="s">
        <v>13630</v>
      </c>
      <c r="F7863" s="5">
        <v>1</v>
      </c>
      <c r="G7863" s="5">
        <v>33</v>
      </c>
      <c r="H7863" s="5"/>
      <c r="I7863" t="s">
        <v>30898</v>
      </c>
      <c r="J7863" s="46" t="s">
        <v>33121</v>
      </c>
      <c r="K7863" s="56"/>
      <c r="L7863" s="56"/>
      <c r="M7863" s="56">
        <f t="shared" si="600"/>
        <v>1924</v>
      </c>
      <c r="N7863" s="56"/>
      <c r="O7863" s="56">
        <f t="shared" si="601"/>
        <v>2</v>
      </c>
      <c r="P7863" s="56">
        <f t="shared" si="602"/>
        <v>21</v>
      </c>
      <c r="Q7863" s="2" t="str">
        <f t="shared" si="599"/>
        <v>&lt;a href="set03\tsr\tsr_august_3,_1922_-_december_25,_1924\miscellaneous\natwick,_rev._preaches_final_time_in_mabel_february_21,_1924_p1_tsr.pdf"&gt;Preaches final time&lt;/a&gt;</v>
      </c>
    </row>
    <row r="7864" spans="1:17" x14ac:dyDescent="0.25">
      <c r="A7864" s="2">
        <v>825</v>
      </c>
      <c r="B7864" s="4" t="s">
        <v>9658</v>
      </c>
      <c r="C7864" s="4" t="s">
        <v>3357</v>
      </c>
      <c r="D7864" s="52">
        <v>8825</v>
      </c>
      <c r="E7864" s="5" t="s">
        <v>13630</v>
      </c>
      <c r="F7864" s="5">
        <v>1</v>
      </c>
      <c r="G7864" s="5">
        <v>33</v>
      </c>
      <c r="H7864" s="5">
        <v>6862</v>
      </c>
      <c r="I7864" t="s">
        <v>30899</v>
      </c>
      <c r="J7864" s="46" t="s">
        <v>33121</v>
      </c>
      <c r="K7864" s="56"/>
      <c r="L7864" s="56"/>
      <c r="M7864" s="56">
        <f t="shared" si="600"/>
        <v>1924</v>
      </c>
      <c r="N7864" s="56"/>
      <c r="O7864" s="56">
        <f t="shared" si="601"/>
        <v>2</v>
      </c>
      <c r="P7864" s="56">
        <f t="shared" si="602"/>
        <v>28</v>
      </c>
      <c r="Q7864" s="2" t="str">
        <f t="shared" si="599"/>
        <v>&lt;a href="set03\tsr\tsr_august_3,_1922_-_december_25,_1924\miscellaneous\christopherson,_sidney_slowly_improving_february_28,_1924_p1_tsr.pdf"&gt;Slowly improving&lt;/a&gt;</v>
      </c>
    </row>
    <row r="7865" spans="1:17" x14ac:dyDescent="0.25">
      <c r="A7865" s="2">
        <v>3750</v>
      </c>
      <c r="B7865" s="4" t="s">
        <v>9706</v>
      </c>
      <c r="C7865" s="4" t="s">
        <v>9707</v>
      </c>
      <c r="D7865" s="52">
        <v>8825</v>
      </c>
      <c r="E7865" s="5" t="s">
        <v>13630</v>
      </c>
      <c r="F7865" s="5">
        <v>1</v>
      </c>
      <c r="G7865" s="5">
        <v>33</v>
      </c>
      <c r="H7865" s="5">
        <v>6901</v>
      </c>
      <c r="I7865" t="s">
        <v>30900</v>
      </c>
      <c r="J7865" s="46" t="s">
        <v>33121</v>
      </c>
      <c r="K7865" s="56"/>
      <c r="L7865" s="56"/>
      <c r="M7865" s="56">
        <f t="shared" si="600"/>
        <v>1924</v>
      </c>
      <c r="N7865" s="56"/>
      <c r="O7865" s="56">
        <f t="shared" si="601"/>
        <v>2</v>
      </c>
      <c r="P7865" s="56">
        <f t="shared" si="602"/>
        <v>28</v>
      </c>
      <c r="Q7865" s="2" t="str">
        <f t="shared" si="599"/>
        <v>&lt;a href="set03\tsr\tsr_august_3,_1922_-_december_25,_1924\miscellaneous\howden,_dau_of_george_to_minot_hospital_february_28,_1924_p1_tsr.pdf"&gt;To Minot Hospital&lt;/a&gt;</v>
      </c>
    </row>
    <row r="7866" spans="1:17" x14ac:dyDescent="0.25">
      <c r="A7866" s="2">
        <v>4500</v>
      </c>
      <c r="B7866" s="4" t="s">
        <v>887</v>
      </c>
      <c r="C7866" s="4" t="s">
        <v>9721</v>
      </c>
      <c r="D7866" s="52">
        <v>8825</v>
      </c>
      <c r="E7866" s="5" t="s">
        <v>13630</v>
      </c>
      <c r="F7866" s="5">
        <v>1</v>
      </c>
      <c r="G7866" s="5">
        <v>33</v>
      </c>
      <c r="H7866" s="5">
        <v>6913</v>
      </c>
      <c r="I7866" t="s">
        <v>30901</v>
      </c>
      <c r="J7866" s="46" t="s">
        <v>33121</v>
      </c>
      <c r="K7866" s="56"/>
      <c r="L7866" s="56"/>
      <c r="M7866" s="56">
        <f t="shared" si="600"/>
        <v>1924</v>
      </c>
      <c r="N7866" s="56"/>
      <c r="O7866" s="56">
        <f t="shared" si="601"/>
        <v>2</v>
      </c>
      <c r="P7866" s="56">
        <f t="shared" si="602"/>
        <v>28</v>
      </c>
      <c r="Q7866" s="2" t="str">
        <f t="shared" si="599"/>
        <v>&lt;a href="set03\tsr\tsr_august_3,_1922_-_december_25,_1924\miscellaneous\kjelson,_oscar_visits_nephew_in_hospital_february_28,_1924_p1_tsr.pdf"&gt;Visits nephew in Hospital&lt;/a&gt;</v>
      </c>
    </row>
    <row r="7867" spans="1:17" x14ac:dyDescent="0.25">
      <c r="A7867" s="2">
        <v>5733</v>
      </c>
      <c r="B7867" s="4" t="s">
        <v>9570</v>
      </c>
      <c r="C7867" s="4" t="s">
        <v>9769</v>
      </c>
      <c r="D7867" s="52">
        <v>8825</v>
      </c>
      <c r="E7867" s="5" t="s">
        <v>13630</v>
      </c>
      <c r="F7867" s="5">
        <v>1</v>
      </c>
      <c r="G7867" s="5">
        <v>33</v>
      </c>
      <c r="H7867" s="5">
        <v>6948</v>
      </c>
      <c r="I7867" t="s">
        <v>30902</v>
      </c>
      <c r="J7867" s="46" t="s">
        <v>33121</v>
      </c>
      <c r="K7867" s="56"/>
      <c r="L7867" s="56"/>
      <c r="M7867" s="56">
        <f t="shared" si="600"/>
        <v>1924</v>
      </c>
      <c r="N7867" s="56"/>
      <c r="O7867" s="56">
        <f t="shared" si="601"/>
        <v>2</v>
      </c>
      <c r="P7867" s="56">
        <f t="shared" si="602"/>
        <v>28</v>
      </c>
      <c r="Q7867" s="2" t="str">
        <f t="shared" si="599"/>
        <v>&lt;a href="set03\tsr\tsr_august_3,_1922_-_december_25,_1924\miscellaneous\palm,_2_yr_old_dau_of_arthur_scalded_by_hot_water_february_28,_1924_p1_tsr.pdf"&gt;Scladed by hot water&lt;/a&gt;</v>
      </c>
    </row>
    <row r="7868" spans="1:17" x14ac:dyDescent="0.25">
      <c r="A7868" s="2">
        <v>7239</v>
      </c>
      <c r="B7868" s="4" t="s">
        <v>9805</v>
      </c>
      <c r="C7868" s="4" t="s">
        <v>9806</v>
      </c>
      <c r="D7868" s="52">
        <v>8832</v>
      </c>
      <c r="E7868" s="5" t="s">
        <v>13630</v>
      </c>
      <c r="F7868" s="5">
        <v>1</v>
      </c>
      <c r="G7868" s="5">
        <v>33</v>
      </c>
      <c r="H7868" s="5">
        <v>6978</v>
      </c>
      <c r="I7868" t="s">
        <v>30903</v>
      </c>
      <c r="J7868" s="46" t="s">
        <v>33121</v>
      </c>
      <c r="K7868" s="56"/>
      <c r="L7868" s="56"/>
      <c r="M7868" s="56">
        <f t="shared" si="600"/>
        <v>1924</v>
      </c>
      <c r="N7868" s="56"/>
      <c r="O7868" s="56">
        <f t="shared" si="601"/>
        <v>3</v>
      </c>
      <c r="P7868" s="56">
        <f t="shared" si="602"/>
        <v>6</v>
      </c>
      <c r="Q7868" s="2" t="str">
        <f t="shared" si="599"/>
        <v>&lt;a href="set03\tsr\tsr_august_3,_1922_-_december_25,_1924\miscellaneous\sutton,_youngest_child_of_wm_pneumonia,_pleuresy_but_better_march_6,_1924_p1_tsr.pdf"&gt;Pneumonia, pleuresy but better&lt;/a&gt;</v>
      </c>
    </row>
    <row r="7869" spans="1:17" x14ac:dyDescent="0.25">
      <c r="A7869" s="2">
        <v>823</v>
      </c>
      <c r="B7869" s="4" t="s">
        <v>9658</v>
      </c>
      <c r="C7869" s="4" t="s">
        <v>9659</v>
      </c>
      <c r="D7869" s="52">
        <v>8839</v>
      </c>
      <c r="E7869" s="5" t="s">
        <v>13630</v>
      </c>
      <c r="F7869" s="5">
        <v>1</v>
      </c>
      <c r="G7869" s="5">
        <v>33</v>
      </c>
      <c r="H7869" s="5">
        <v>6860</v>
      </c>
      <c r="I7869" t="s">
        <v>30904</v>
      </c>
      <c r="J7869" s="46" t="s">
        <v>33121</v>
      </c>
      <c r="K7869" s="56"/>
      <c r="L7869" s="56"/>
      <c r="M7869" s="56">
        <f t="shared" si="600"/>
        <v>1924</v>
      </c>
      <c r="N7869" s="56"/>
      <c r="O7869" s="56">
        <f t="shared" si="601"/>
        <v>3</v>
      </c>
      <c r="P7869" s="56">
        <f t="shared" si="602"/>
        <v>13</v>
      </c>
      <c r="Q7869" s="2" t="str">
        <f t="shared" si="599"/>
        <v>&lt;a href="set03\tsr\tsr_august_3,_1922_-_december_25,_1924\miscellaneous\christopherson,_sidney_comes_home_after_3_mos._march_13,_1924_p1_tsr.pdf"&gt;Comes home after 3 months&lt;/a&gt;</v>
      </c>
    </row>
    <row r="7870" spans="1:17" x14ac:dyDescent="0.25">
      <c r="A7870" s="2">
        <v>3055</v>
      </c>
      <c r="B7870" s="4" t="s">
        <v>507</v>
      </c>
      <c r="C7870" s="4" t="s">
        <v>9699</v>
      </c>
      <c r="D7870" s="52">
        <v>8839</v>
      </c>
      <c r="E7870" s="5" t="s">
        <v>13630</v>
      </c>
      <c r="F7870" s="5">
        <v>1</v>
      </c>
      <c r="G7870" s="5">
        <v>33</v>
      </c>
      <c r="H7870" s="5">
        <v>6896</v>
      </c>
      <c r="I7870" t="s">
        <v>30905</v>
      </c>
      <c r="J7870" s="46" t="s">
        <v>33121</v>
      </c>
      <c r="K7870" s="56"/>
      <c r="L7870" s="56"/>
      <c r="M7870" s="56">
        <f t="shared" si="600"/>
        <v>1924</v>
      </c>
      <c r="N7870" s="56"/>
      <c r="O7870" s="56">
        <f t="shared" si="601"/>
        <v>3</v>
      </c>
      <c r="P7870" s="56">
        <f t="shared" si="602"/>
        <v>13</v>
      </c>
      <c r="Q7870" s="2" t="str">
        <f t="shared" si="599"/>
        <v>&lt;a href="set03\tsr\tsr_august_3,_1922_-_december_25,_1924\miscellaneous\holtan,_oscar_returns_home_from_mn_woods_march_13,_1924_p1_tsr.pdf"&gt;Returns home from MN woods&lt;/a&gt;</v>
      </c>
    </row>
    <row r="7871" spans="1:17" x14ac:dyDescent="0.25">
      <c r="A7871" s="2">
        <v>3056</v>
      </c>
      <c r="B7871" s="4" t="s">
        <v>9700</v>
      </c>
      <c r="C7871" s="4" t="s">
        <v>9701</v>
      </c>
      <c r="D7871" s="52">
        <v>8839</v>
      </c>
      <c r="E7871" s="5" t="s">
        <v>13630</v>
      </c>
      <c r="F7871" s="5">
        <v>1</v>
      </c>
      <c r="G7871" s="5">
        <v>33</v>
      </c>
      <c r="H7871" s="5">
        <v>6897</v>
      </c>
      <c r="I7871" t="s">
        <v>30906</v>
      </c>
      <c r="J7871" s="46" t="s">
        <v>33121</v>
      </c>
      <c r="K7871" s="56"/>
      <c r="L7871" s="56"/>
      <c r="M7871" s="56">
        <f t="shared" si="600"/>
        <v>1924</v>
      </c>
      <c r="N7871" s="56"/>
      <c r="O7871" s="56">
        <f t="shared" si="601"/>
        <v>3</v>
      </c>
      <c r="P7871" s="56">
        <f t="shared" si="602"/>
        <v>13</v>
      </c>
      <c r="Q7871" s="2" t="str">
        <f t="shared" si="599"/>
        <v>&lt;a href="set03\tsr\tsr_august_3,_1922_-_december_25,_1924\miscellaneous\holte,_julius_bro_of_mrs_hans_simensen_missing_march_13,_1924_p1_tsr.pdf"&gt;Missing; Bro of Mrs Hans Simensen&lt;/a&gt;</v>
      </c>
    </row>
    <row r="7872" spans="1:17" x14ac:dyDescent="0.25">
      <c r="A7872" s="2">
        <v>3057</v>
      </c>
      <c r="B7872" s="4" t="s">
        <v>832</v>
      </c>
      <c r="C7872" s="4" t="s">
        <v>9702</v>
      </c>
      <c r="D7872" s="52">
        <v>8839</v>
      </c>
      <c r="E7872" s="5" t="s">
        <v>13630</v>
      </c>
      <c r="F7872" s="5">
        <v>1</v>
      </c>
      <c r="G7872" s="5">
        <v>33</v>
      </c>
      <c r="H7872" s="5">
        <v>6898</v>
      </c>
      <c r="I7872" t="s">
        <v>30907</v>
      </c>
      <c r="J7872" s="46" t="s">
        <v>33121</v>
      </c>
      <c r="K7872" s="56"/>
      <c r="L7872" s="56"/>
      <c r="M7872" s="56">
        <f t="shared" si="600"/>
        <v>1924</v>
      </c>
      <c r="N7872" s="56"/>
      <c r="O7872" s="56">
        <f t="shared" si="601"/>
        <v>3</v>
      </c>
      <c r="P7872" s="56">
        <f t="shared" si="602"/>
        <v>13</v>
      </c>
      <c r="Q7872" s="2" t="str">
        <f t="shared" si="599"/>
        <v>&lt;a href="set03\tsr\tsr_august_3,_1922_-_december_25,_1924\miscellaneous\holton,_elmand_home_from_wi_woods_march_13,_1924_p1_tsr.pdf"&gt;Home from WI woods&lt;/a&gt;</v>
      </c>
    </row>
    <row r="7873" spans="1:17" x14ac:dyDescent="0.25">
      <c r="A7873" s="2">
        <v>4496</v>
      </c>
      <c r="B7873" s="4" t="s">
        <v>9716</v>
      </c>
      <c r="C7873" s="4" t="s">
        <v>9718</v>
      </c>
      <c r="D7873" s="52">
        <v>8839</v>
      </c>
      <c r="E7873" s="5" t="s">
        <v>13630</v>
      </c>
      <c r="F7873" s="5">
        <v>1</v>
      </c>
      <c r="G7873" s="5">
        <v>33</v>
      </c>
      <c r="H7873" s="5">
        <v>6910</v>
      </c>
      <c r="I7873" t="s">
        <v>30908</v>
      </c>
      <c r="J7873" s="46" t="s">
        <v>33121</v>
      </c>
      <c r="K7873" s="56"/>
      <c r="L7873" s="56"/>
      <c r="M7873" s="56">
        <f t="shared" si="600"/>
        <v>1924</v>
      </c>
      <c r="N7873" s="56"/>
      <c r="O7873" s="56">
        <f t="shared" si="601"/>
        <v>3</v>
      </c>
      <c r="P7873" s="56">
        <f t="shared" si="602"/>
        <v>13</v>
      </c>
      <c r="Q7873" s="2" t="str">
        <f t="shared" si="599"/>
        <v>&lt;a href="set03\tsr\tsr_august_3,_1922_-_december_25,_1924\miscellaneous\kjelson,_mrs_oscar_return_with_nephew_from_hosp._march_13,_1924_p1_tsr.pdf"&gt;Return with nephew from Hospital&lt;/a&gt;</v>
      </c>
    </row>
    <row r="7874" spans="1:17" x14ac:dyDescent="0.25">
      <c r="A7874" s="2">
        <v>6437</v>
      </c>
      <c r="B7874" s="4" t="s">
        <v>9794</v>
      </c>
      <c r="C7874" s="4" t="s">
        <v>9795</v>
      </c>
      <c r="D7874" s="52">
        <v>8839</v>
      </c>
      <c r="E7874" s="5" t="s">
        <v>13630</v>
      </c>
      <c r="F7874" s="5">
        <v>4</v>
      </c>
      <c r="G7874" s="5">
        <v>33</v>
      </c>
      <c r="H7874" s="5">
        <v>6966</v>
      </c>
      <c r="I7874" t="s">
        <v>30909</v>
      </c>
      <c r="J7874" s="46" t="s">
        <v>33121</v>
      </c>
      <c r="K7874" s="56"/>
      <c r="L7874" s="56"/>
      <c r="M7874" s="56">
        <f t="shared" si="600"/>
        <v>1924</v>
      </c>
      <c r="N7874" s="56"/>
      <c r="O7874" s="56">
        <f t="shared" si="601"/>
        <v>3</v>
      </c>
      <c r="P7874" s="56">
        <f t="shared" si="602"/>
        <v>13</v>
      </c>
      <c r="Q7874" s="2" t="str">
        <f t="shared" ref="Q7874:Q7937" si="603">"&lt;a href="&amp;""""&amp;J7874&amp;"\"&amp;I7874&amp;"""&gt;"&amp;C7874&amp;"&lt;/a&gt;"</f>
        <v>&lt;a href="set03\tsr\tsr_august_3,_1922_-_december_25,_1924\miscellaneous\schmidt,_mrs._wm_kicked_by_cow_-_injured_march_13,_1924_p4_tsr.pdf"&gt;Kicked by cow and injured&lt;/a&gt;</v>
      </c>
    </row>
    <row r="7875" spans="1:17" x14ac:dyDescent="0.25">
      <c r="A7875" s="2">
        <v>4810</v>
      </c>
      <c r="B7875" s="4" t="s">
        <v>919</v>
      </c>
      <c r="C7875" s="4" t="s">
        <v>9739</v>
      </c>
      <c r="D7875" s="52">
        <v>8853</v>
      </c>
      <c r="E7875" s="5" t="s">
        <v>13630</v>
      </c>
      <c r="F7875" s="5">
        <v>1</v>
      </c>
      <c r="G7875" s="5">
        <v>33</v>
      </c>
      <c r="H7875" s="5">
        <v>6926</v>
      </c>
      <c r="I7875" t="s">
        <v>30910</v>
      </c>
      <c r="J7875" s="46" t="s">
        <v>33121</v>
      </c>
      <c r="K7875" s="56"/>
      <c r="L7875" s="56"/>
      <c r="M7875" s="56">
        <f t="shared" si="600"/>
        <v>1924</v>
      </c>
      <c r="N7875" s="56"/>
      <c r="O7875" s="56">
        <f t="shared" si="601"/>
        <v>3</v>
      </c>
      <c r="P7875" s="56">
        <f t="shared" si="602"/>
        <v>27</v>
      </c>
      <c r="Q7875" s="2" t="str">
        <f t="shared" si="603"/>
        <v>&lt;a href="set03\tsr\tsr_august_3,_1922_-_december_25,_1924\miscellaneous\lien,_paul_home_from_minn_st_univ_law_sch_march_27,_1924_p1_tsr.pdf"&gt;Home from Minn St Univ Law School&lt;/a&gt;</v>
      </c>
    </row>
    <row r="7876" spans="1:17" x14ac:dyDescent="0.25">
      <c r="A7876" s="2">
        <v>7600</v>
      </c>
      <c r="B7876" s="4" t="s">
        <v>1106</v>
      </c>
      <c r="C7876" s="4" t="s">
        <v>9655</v>
      </c>
      <c r="D7876" s="52">
        <v>8853</v>
      </c>
      <c r="E7876" s="5" t="s">
        <v>13630</v>
      </c>
      <c r="F7876" s="5">
        <v>1</v>
      </c>
      <c r="G7876" s="5">
        <v>33</v>
      </c>
      <c r="H7876" s="5">
        <v>6986</v>
      </c>
      <c r="I7876" t="s">
        <v>30911</v>
      </c>
      <c r="J7876" s="46" t="s">
        <v>33121</v>
      </c>
      <c r="K7876" s="56"/>
      <c r="L7876" s="56"/>
      <c r="M7876" s="56">
        <f t="shared" si="600"/>
        <v>1924</v>
      </c>
      <c r="N7876" s="56"/>
      <c r="O7876" s="56">
        <f t="shared" si="601"/>
        <v>3</v>
      </c>
      <c r="P7876" s="56">
        <f t="shared" si="602"/>
        <v>27</v>
      </c>
      <c r="Q7876" s="2" t="str">
        <f t="shared" si="603"/>
        <v>&lt;a href="set03\tsr\tsr_august_3,_1922_-_december_25,_1924\miscellaneous\urban,_bert_mwa_initiation_march_27,_1924_p1_tsr.pdf"&gt;MWA Initiation&lt;/a&gt;</v>
      </c>
    </row>
    <row r="7877" spans="1:17" x14ac:dyDescent="0.25">
      <c r="A7877" s="2">
        <v>673</v>
      </c>
      <c r="B7877" s="4" t="s">
        <v>9653</v>
      </c>
      <c r="C7877" s="4" t="s">
        <v>1836</v>
      </c>
      <c r="D7877" s="52">
        <v>8860</v>
      </c>
      <c r="E7877" s="5" t="s">
        <v>13630</v>
      </c>
      <c r="F7877" s="5">
        <v>4</v>
      </c>
      <c r="G7877" s="5">
        <v>33</v>
      </c>
      <c r="H7877" s="5">
        <v>6853</v>
      </c>
      <c r="I7877" t="s">
        <v>30912</v>
      </c>
      <c r="J7877" s="46" t="s">
        <v>33121</v>
      </c>
      <c r="K7877" s="56"/>
      <c r="L7877" s="56"/>
      <c r="M7877" s="56">
        <f t="shared" si="600"/>
        <v>1924</v>
      </c>
      <c r="N7877" s="56"/>
      <c r="O7877" s="56">
        <f t="shared" si="601"/>
        <v>4</v>
      </c>
      <c r="P7877" s="56">
        <f t="shared" si="602"/>
        <v>3</v>
      </c>
      <c r="Q7877" s="2" t="str">
        <f t="shared" si="603"/>
        <v>&lt;a href="set03\tsr\tsr_august_3,_1922_-_december_25,_1924\miscellaneous\burnett,_jack_house_burns_april_3,_1924_p4_tsr.pdf"&gt;House burns&lt;/a&gt;</v>
      </c>
    </row>
    <row r="7878" spans="1:17" x14ac:dyDescent="0.25">
      <c r="A7878" s="2">
        <v>700</v>
      </c>
      <c r="B7878" s="4" t="s">
        <v>665</v>
      </c>
      <c r="C7878" s="4" t="s">
        <v>9655</v>
      </c>
      <c r="D7878" s="52">
        <v>8867</v>
      </c>
      <c r="E7878" s="5" t="s">
        <v>13630</v>
      </c>
      <c r="F7878" s="5">
        <v>1</v>
      </c>
      <c r="G7878" s="5">
        <v>33</v>
      </c>
      <c r="H7878" s="5">
        <v>6855</v>
      </c>
      <c r="I7878" t="s">
        <v>30913</v>
      </c>
      <c r="J7878" s="46" t="s">
        <v>33121</v>
      </c>
      <c r="K7878" s="56"/>
      <c r="L7878" s="56"/>
      <c r="M7878" s="56">
        <f t="shared" si="600"/>
        <v>1924</v>
      </c>
      <c r="N7878" s="56"/>
      <c r="O7878" s="56">
        <f t="shared" si="601"/>
        <v>4</v>
      </c>
      <c r="P7878" s="56">
        <f t="shared" si="602"/>
        <v>10</v>
      </c>
      <c r="Q7878" s="2" t="str">
        <f t="shared" si="603"/>
        <v>&lt;a href="set03\tsr\tsr_august_3,_1922_-_december_25,_1924\miscellaneous\byington,_kenneth_mwa_initiation_april_10,_1924_p1_tsr.pdf"&gt;MWA Initiation&lt;/a&gt;</v>
      </c>
    </row>
    <row r="7879" spans="1:17" x14ac:dyDescent="0.25">
      <c r="A7879" s="2">
        <v>1890</v>
      </c>
      <c r="B7879" s="4" t="s">
        <v>9679</v>
      </c>
      <c r="C7879" s="4" t="s">
        <v>9655</v>
      </c>
      <c r="D7879" s="52">
        <v>8867</v>
      </c>
      <c r="E7879" s="5" t="s">
        <v>13630</v>
      </c>
      <c r="F7879" s="5">
        <v>1</v>
      </c>
      <c r="G7879" s="5">
        <v>33</v>
      </c>
      <c r="H7879" s="5">
        <v>6877</v>
      </c>
      <c r="I7879" t="s">
        <v>30914</v>
      </c>
      <c r="J7879" s="46" t="s">
        <v>33121</v>
      </c>
      <c r="K7879" s="56"/>
      <c r="L7879" s="56"/>
      <c r="M7879" s="56">
        <f t="shared" si="600"/>
        <v>1924</v>
      </c>
      <c r="N7879" s="56"/>
      <c r="O7879" s="56">
        <f t="shared" si="601"/>
        <v>4</v>
      </c>
      <c r="P7879" s="56">
        <f t="shared" si="602"/>
        <v>10</v>
      </c>
      <c r="Q7879" s="2" t="str">
        <f t="shared" si="603"/>
        <v>&lt;a href="set03\tsr\tsr_august_3,_1922_-_december_25,_1924\miscellaneous\fallen,_claude_mwa_initiation_april_10,_1924_p1_tsr.pdf"&gt;MWA Initiation&lt;/a&gt;</v>
      </c>
    </row>
    <row r="7880" spans="1:17" x14ac:dyDescent="0.25">
      <c r="A7880" s="2">
        <v>6770</v>
      </c>
      <c r="B7880" s="4" t="s">
        <v>9801</v>
      </c>
      <c r="C7880" s="4" t="s">
        <v>9655</v>
      </c>
      <c r="D7880" s="52">
        <v>8867</v>
      </c>
      <c r="E7880" s="5" t="s">
        <v>13630</v>
      </c>
      <c r="F7880" s="5">
        <v>1</v>
      </c>
      <c r="G7880" s="5">
        <v>33</v>
      </c>
      <c r="H7880" s="5">
        <v>6973</v>
      </c>
      <c r="I7880" t="s">
        <v>30915</v>
      </c>
      <c r="J7880" s="46" t="s">
        <v>33121</v>
      </c>
      <c r="K7880" s="56"/>
      <c r="L7880" s="56"/>
      <c r="M7880" s="56">
        <f t="shared" si="600"/>
        <v>1924</v>
      </c>
      <c r="N7880" s="56"/>
      <c r="O7880" s="56">
        <f t="shared" si="601"/>
        <v>4</v>
      </c>
      <c r="P7880" s="56">
        <f t="shared" si="602"/>
        <v>10</v>
      </c>
      <c r="Q7880" s="2" t="str">
        <f t="shared" si="603"/>
        <v>&lt;a href="set03\tsr\tsr_august_3,_1922_-_december_25,_1924\miscellaneous\starr,_bert_mwa_initiation_april_10,_1924_p1_tsr.pdf"&gt;MWA Initiation&lt;/a&gt;</v>
      </c>
    </row>
    <row r="7881" spans="1:17" x14ac:dyDescent="0.25">
      <c r="A7881" s="2">
        <v>8151</v>
      </c>
      <c r="B7881" s="4" t="s">
        <v>9823</v>
      </c>
      <c r="C7881" s="4" t="s">
        <v>9655</v>
      </c>
      <c r="D7881" s="52">
        <v>8867</v>
      </c>
      <c r="E7881" s="5" t="s">
        <v>13630</v>
      </c>
      <c r="F7881" s="5">
        <v>1</v>
      </c>
      <c r="G7881" s="5">
        <v>33</v>
      </c>
      <c r="H7881" s="5">
        <v>6992</v>
      </c>
      <c r="I7881" t="s">
        <v>30916</v>
      </c>
      <c r="J7881" s="46" t="s">
        <v>33121</v>
      </c>
      <c r="K7881" s="56"/>
      <c r="L7881" s="56"/>
      <c r="M7881" s="56">
        <f t="shared" si="600"/>
        <v>1924</v>
      </c>
      <c r="N7881" s="56"/>
      <c r="O7881" s="56">
        <f t="shared" si="601"/>
        <v>4</v>
      </c>
      <c r="P7881" s="56">
        <f t="shared" si="602"/>
        <v>10</v>
      </c>
      <c r="Q7881" s="2" t="str">
        <f t="shared" si="603"/>
        <v>&lt;a href="set03\tsr\tsr_august_3,_1922_-_december_25,_1924\miscellaneous\westerhausen,_raymond_mwa_initiation_april_10,_1924_p1_tsr.pdf"&gt;MWA Initiation&lt;/a&gt;</v>
      </c>
    </row>
    <row r="7882" spans="1:17" x14ac:dyDescent="0.25">
      <c r="A7882" s="2">
        <v>8483</v>
      </c>
      <c r="B7882" s="4" t="s">
        <v>9832</v>
      </c>
      <c r="C7882" s="4" t="s">
        <v>9655</v>
      </c>
      <c r="D7882" s="52">
        <v>8867</v>
      </c>
      <c r="E7882" s="5" t="s">
        <v>13630</v>
      </c>
      <c r="F7882" s="5">
        <v>1</v>
      </c>
      <c r="G7882" s="5">
        <v>33</v>
      </c>
      <c r="H7882" s="5">
        <v>6999</v>
      </c>
      <c r="I7882" t="s">
        <v>30917</v>
      </c>
      <c r="J7882" s="46" t="s">
        <v>33121</v>
      </c>
      <c r="K7882" s="56"/>
      <c r="L7882" s="56"/>
      <c r="M7882" s="56">
        <f t="shared" si="600"/>
        <v>1924</v>
      </c>
      <c r="N7882" s="56"/>
      <c r="O7882" s="56">
        <f t="shared" si="601"/>
        <v>4</v>
      </c>
      <c r="P7882" s="56">
        <f t="shared" si="602"/>
        <v>10</v>
      </c>
      <c r="Q7882" s="2" t="str">
        <f t="shared" si="603"/>
        <v>&lt;a href="set03\tsr\tsr_august_3,_1922_-_december_25,_1924\miscellaneous\youngbeck,_john_mwa_initiation_april_10,_1924_p1_tsr.pdf"&gt;MWA Initiation&lt;/a&gt;</v>
      </c>
    </row>
    <row r="7883" spans="1:17" x14ac:dyDescent="0.25">
      <c r="A7883" s="2">
        <v>3060</v>
      </c>
      <c r="B7883" s="4" t="s">
        <v>9703</v>
      </c>
      <c r="C7883" s="4" t="s">
        <v>7904</v>
      </c>
      <c r="D7883" s="52">
        <v>8881</v>
      </c>
      <c r="E7883" s="5" t="s">
        <v>13630</v>
      </c>
      <c r="F7883" s="5">
        <v>1</v>
      </c>
      <c r="G7883" s="5">
        <v>33</v>
      </c>
      <c r="H7883" s="5">
        <v>6899</v>
      </c>
      <c r="I7883" t="s">
        <v>30918</v>
      </c>
      <c r="J7883" s="46" t="s">
        <v>33121</v>
      </c>
      <c r="K7883" s="56"/>
      <c r="L7883" s="56"/>
      <c r="M7883" s="56">
        <f t="shared" si="600"/>
        <v>1924</v>
      </c>
      <c r="N7883" s="56"/>
      <c r="O7883" s="56">
        <f t="shared" si="601"/>
        <v>4</v>
      </c>
      <c r="P7883" s="56">
        <f t="shared" si="602"/>
        <v>24</v>
      </c>
      <c r="Q7883" s="2" t="str">
        <f t="shared" si="603"/>
        <v>&lt;a href="set03\tsr\tsr_august_3,_1922_-_december_25,_1924\miscellaneous\honey,_glen_hit_by_baseball_april_24,_1924_p1_tsr.pdf"&gt;Hit by baseball&lt;/a&gt;</v>
      </c>
    </row>
    <row r="7884" spans="1:17" x14ac:dyDescent="0.25">
      <c r="A7884" s="2">
        <v>26</v>
      </c>
      <c r="B7884" s="4" t="s">
        <v>9617</v>
      </c>
      <c r="C7884" s="4" t="s">
        <v>9618</v>
      </c>
      <c r="D7884" s="52">
        <v>8888</v>
      </c>
      <c r="E7884" s="5" t="s">
        <v>13630</v>
      </c>
      <c r="F7884" s="5">
        <v>1</v>
      </c>
      <c r="G7884" s="5">
        <v>33</v>
      </c>
      <c r="H7884" s="5">
        <v>6832</v>
      </c>
      <c r="I7884" t="s">
        <v>30919</v>
      </c>
      <c r="J7884" s="46" t="s">
        <v>33121</v>
      </c>
      <c r="K7884" s="56"/>
      <c r="L7884" s="56"/>
      <c r="M7884" s="56">
        <f t="shared" si="600"/>
        <v>1924</v>
      </c>
      <c r="N7884" s="56"/>
      <c r="O7884" s="56">
        <f t="shared" si="601"/>
        <v>5</v>
      </c>
      <c r="P7884" s="56">
        <f t="shared" si="602"/>
        <v>1</v>
      </c>
      <c r="Q7884" s="2" t="str">
        <f t="shared" si="603"/>
        <v>&lt;a href="set03\tsr\tsr_august_3,_1922_-_december_25,_1924\miscellaneous\ackerman,_ray_saves_school_bus_from_train_may_1,_1924_p1_tsr.pdf"&gt;Saves School Bus from train&lt;/a&gt;</v>
      </c>
    </row>
    <row r="7885" spans="1:17" x14ac:dyDescent="0.25">
      <c r="A7885" s="2">
        <v>8228</v>
      </c>
      <c r="B7885" s="4" t="s">
        <v>9824</v>
      </c>
      <c r="C7885" s="4" t="s">
        <v>9825</v>
      </c>
      <c r="D7885" s="52">
        <v>8895</v>
      </c>
      <c r="E7885" s="5" t="s">
        <v>13630</v>
      </c>
      <c r="F7885" s="5">
        <v>1</v>
      </c>
      <c r="G7885" s="5">
        <v>33</v>
      </c>
      <c r="H7885" s="5">
        <v>6993</v>
      </c>
      <c r="I7885" t="s">
        <v>30920</v>
      </c>
      <c r="J7885" s="46" t="s">
        <v>33121</v>
      </c>
      <c r="K7885" s="56"/>
      <c r="L7885" s="56"/>
      <c r="M7885" s="56">
        <f t="shared" si="600"/>
        <v>1924</v>
      </c>
      <c r="N7885" s="56"/>
      <c r="O7885" s="56">
        <f t="shared" si="601"/>
        <v>5</v>
      </c>
      <c r="P7885" s="56">
        <f t="shared" si="602"/>
        <v>8</v>
      </c>
      <c r="Q7885" s="2" t="str">
        <f t="shared" si="603"/>
        <v>&lt;a href="set03\tsr\tsr_august_3,_1922_-_december_25,_1924\miscellaneous\wild,_mrs._clarence_to_oregon_to_live_may_8,_1924_p1_tsr.pdf"&gt;To Oregon to live&lt;/a&gt;</v>
      </c>
    </row>
    <row r="7886" spans="1:17" x14ac:dyDescent="0.25">
      <c r="A7886" s="2">
        <v>640</v>
      </c>
      <c r="B7886" s="4" t="s">
        <v>9648</v>
      </c>
      <c r="C7886" s="4" t="s">
        <v>690</v>
      </c>
      <c r="D7886" s="52">
        <v>8909</v>
      </c>
      <c r="E7886" s="5" t="s">
        <v>13630</v>
      </c>
      <c r="F7886" s="5">
        <v>1</v>
      </c>
      <c r="G7886" s="5">
        <v>33</v>
      </c>
      <c r="H7886" s="5">
        <v>6851</v>
      </c>
      <c r="I7886" t="s">
        <v>30921</v>
      </c>
      <c r="J7886" s="46" t="s">
        <v>33121</v>
      </c>
      <c r="K7886" s="56"/>
      <c r="L7886" s="56"/>
      <c r="M7886" s="56">
        <f t="shared" si="600"/>
        <v>1924</v>
      </c>
      <c r="N7886" s="56"/>
      <c r="O7886" s="56">
        <f t="shared" si="601"/>
        <v>5</v>
      </c>
      <c r="P7886" s="56">
        <f t="shared" si="602"/>
        <v>22</v>
      </c>
      <c r="Q7886" s="2" t="str">
        <f t="shared" si="603"/>
        <v>&lt;a href="set03\tsr\tsr_august_3,_1922_-_december_25,_1924\miscellaneous\brown,_mrs._f_f_operation_may_22,_1924_p1_tsr.pdf"&gt;Operation&lt;/a&gt;</v>
      </c>
    </row>
    <row r="7887" spans="1:17" x14ac:dyDescent="0.25">
      <c r="A7887" s="2">
        <v>4491</v>
      </c>
      <c r="B7887" s="4" t="s">
        <v>9716</v>
      </c>
      <c r="C7887" s="4" t="s">
        <v>9717</v>
      </c>
      <c r="D7887" s="52">
        <v>8909</v>
      </c>
      <c r="E7887" s="5" t="s">
        <v>13630</v>
      </c>
      <c r="F7887" s="5">
        <v>1</v>
      </c>
      <c r="G7887" s="5">
        <v>33</v>
      </c>
      <c r="H7887" s="5">
        <v>6909</v>
      </c>
      <c r="I7887" t="s">
        <v>30922</v>
      </c>
      <c r="J7887" s="46" t="s">
        <v>33121</v>
      </c>
      <c r="K7887" s="56"/>
      <c r="L7887" s="56"/>
      <c r="M7887" s="56">
        <f t="shared" si="600"/>
        <v>1924</v>
      </c>
      <c r="N7887" s="56"/>
      <c r="O7887" s="56">
        <f t="shared" si="601"/>
        <v>5</v>
      </c>
      <c r="P7887" s="56">
        <f t="shared" si="602"/>
        <v>22</v>
      </c>
      <c r="Q7887" s="2" t="str">
        <f t="shared" si="603"/>
        <v>&lt;a href="set03\tsr\tsr_august_3,_1922_-_december_25,_1924\miscellaneous\kjelson,_mrs_oscar_breaks_wrist_may_22,_1924_p1_tsr.pdf"&gt;Breaks wrist&lt;/a&gt;</v>
      </c>
    </row>
    <row r="7888" spans="1:17" x14ac:dyDescent="0.25">
      <c r="A7888" s="2">
        <v>4798</v>
      </c>
      <c r="B7888" s="4" t="s">
        <v>9735</v>
      </c>
      <c r="C7888" s="4" t="s">
        <v>9736</v>
      </c>
      <c r="D7888" s="52">
        <v>8930</v>
      </c>
      <c r="E7888" s="5" t="s">
        <v>13630</v>
      </c>
      <c r="F7888" s="5">
        <v>1</v>
      </c>
      <c r="G7888" s="5">
        <v>33</v>
      </c>
      <c r="H7888" s="5">
        <v>6923</v>
      </c>
      <c r="I7888" t="s">
        <v>30923</v>
      </c>
      <c r="J7888" s="46" t="s">
        <v>33121</v>
      </c>
      <c r="K7888" s="56"/>
      <c r="L7888" s="56"/>
      <c r="M7888" s="56">
        <f t="shared" si="600"/>
        <v>1924</v>
      </c>
      <c r="N7888" s="56"/>
      <c r="O7888" s="56">
        <f t="shared" si="601"/>
        <v>6</v>
      </c>
      <c r="P7888" s="56">
        <f t="shared" si="602"/>
        <v>12</v>
      </c>
      <c r="Q7888" s="2" t="str">
        <f t="shared" si="603"/>
        <v>&lt;a href="set03\tsr\tsr_august_3,_1922_-_december_25,_1924\miscellaneous\lien,_c_w_loses_valuable_horse_june_12,_1924_p1_tsr.pdf"&gt;Loses valuable horse&lt;/a&gt;</v>
      </c>
    </row>
    <row r="7889" spans="1:17" x14ac:dyDescent="0.25">
      <c r="A7889" s="2">
        <v>1476</v>
      </c>
      <c r="B7889" s="4" t="s">
        <v>378</v>
      </c>
      <c r="C7889" s="4" t="s">
        <v>9668</v>
      </c>
      <c r="D7889" s="52">
        <v>8944</v>
      </c>
      <c r="E7889" s="5" t="s">
        <v>13630</v>
      </c>
      <c r="F7889" s="5">
        <v>1</v>
      </c>
      <c r="G7889" s="5">
        <v>33</v>
      </c>
      <c r="H7889" s="5">
        <v>6868</v>
      </c>
      <c r="I7889" t="s">
        <v>30924</v>
      </c>
      <c r="J7889" s="46" t="s">
        <v>33121</v>
      </c>
      <c r="K7889" s="56"/>
      <c r="L7889" s="56"/>
      <c r="M7889" s="56">
        <f t="shared" si="600"/>
        <v>1924</v>
      </c>
      <c r="N7889" s="56"/>
      <c r="O7889" s="56">
        <f t="shared" si="601"/>
        <v>6</v>
      </c>
      <c r="P7889" s="56">
        <f t="shared" si="602"/>
        <v>26</v>
      </c>
      <c r="Q7889" s="2" t="str">
        <f t="shared" si="603"/>
        <v>&lt;a href="set03\tsr\tsr_august_3,_1922_-_december_25,_1924\miscellaneous\davidson,_john_reports_from_the_marines_june_26,_1924_p1_tsr.pdf"&gt;Reports from the Marines&lt;/a&gt;</v>
      </c>
    </row>
    <row r="7890" spans="1:17" x14ac:dyDescent="0.25">
      <c r="A7890" s="2">
        <v>4809</v>
      </c>
      <c r="B7890" s="4" t="s">
        <v>919</v>
      </c>
      <c r="C7890" s="4" t="s">
        <v>9738</v>
      </c>
      <c r="D7890" s="52">
        <v>8944</v>
      </c>
      <c r="E7890" s="5" t="s">
        <v>13630</v>
      </c>
      <c r="F7890" s="5">
        <v>1</v>
      </c>
      <c r="G7890" s="5">
        <v>33</v>
      </c>
      <c r="H7890" s="5">
        <v>6925</v>
      </c>
      <c r="I7890" t="s">
        <v>30925</v>
      </c>
      <c r="J7890" s="46" t="s">
        <v>33121</v>
      </c>
      <c r="K7890" s="56"/>
      <c r="L7890" s="56"/>
      <c r="M7890" s="56">
        <f t="shared" si="600"/>
        <v>1924</v>
      </c>
      <c r="N7890" s="56"/>
      <c r="O7890" s="56">
        <f t="shared" si="601"/>
        <v>6</v>
      </c>
      <c r="P7890" s="56">
        <f t="shared" si="602"/>
        <v>26</v>
      </c>
      <c r="Q7890" s="2" t="str">
        <f t="shared" si="603"/>
        <v>&lt;a href="set03\tsr\tsr_august_3,_1922_-_december_25,_1924\miscellaneous\lien,_paul_graduates_and_to_take_the_bar_june_26,_1924_p1_tsr.pdf"&gt;Graduates and to take the bar&lt;/a&gt;</v>
      </c>
    </row>
    <row r="7891" spans="1:17" x14ac:dyDescent="0.25">
      <c r="A7891" s="2">
        <v>6467</v>
      </c>
      <c r="B7891" s="4" t="s">
        <v>1028</v>
      </c>
      <c r="C7891" s="4" t="s">
        <v>892</v>
      </c>
      <c r="D7891" s="52">
        <v>8944</v>
      </c>
      <c r="E7891" s="5" t="s">
        <v>13630</v>
      </c>
      <c r="F7891" s="5">
        <v>1</v>
      </c>
      <c r="G7891" s="5">
        <v>33</v>
      </c>
      <c r="H7891" s="5">
        <v>6968</v>
      </c>
      <c r="I7891" t="s">
        <v>30926</v>
      </c>
      <c r="J7891" s="46" t="s">
        <v>33121</v>
      </c>
      <c r="K7891" s="56"/>
      <c r="L7891" s="56"/>
      <c r="M7891" s="56">
        <f t="shared" si="600"/>
        <v>1924</v>
      </c>
      <c r="N7891" s="56"/>
      <c r="O7891" s="56">
        <f t="shared" si="601"/>
        <v>6</v>
      </c>
      <c r="P7891" s="56">
        <f t="shared" si="602"/>
        <v>26</v>
      </c>
      <c r="Q7891" s="2" t="str">
        <f t="shared" si="603"/>
        <v>&lt;a href="set03\tsr\tsr_august_3,_1922_-_december_25,_1924\miscellaneous\selden,_ole_injured_in_auto_accident_june_26,_1924_p1_tsr.pdf"&gt;Injured in Auto Accident&lt;/a&gt;</v>
      </c>
    </row>
    <row r="7892" spans="1:17" x14ac:dyDescent="0.25">
      <c r="A7892" s="2">
        <v>1485</v>
      </c>
      <c r="B7892" s="4" t="s">
        <v>9669</v>
      </c>
      <c r="C7892" s="4" t="s">
        <v>9670</v>
      </c>
      <c r="D7892" s="52">
        <v>8951</v>
      </c>
      <c r="E7892" s="5" t="s">
        <v>13630</v>
      </c>
      <c r="F7892" s="5">
        <v>1</v>
      </c>
      <c r="G7892" s="5">
        <v>33</v>
      </c>
      <c r="H7892" s="5">
        <v>6869</v>
      </c>
      <c r="I7892" t="s">
        <v>30927</v>
      </c>
      <c r="J7892" s="46" t="s">
        <v>33121</v>
      </c>
      <c r="K7892" s="56"/>
      <c r="L7892" s="56"/>
      <c r="M7892" s="56">
        <f t="shared" si="600"/>
        <v>1924</v>
      </c>
      <c r="N7892" s="56"/>
      <c r="O7892" s="56">
        <f t="shared" si="601"/>
        <v>7</v>
      </c>
      <c r="P7892" s="56">
        <f t="shared" si="602"/>
        <v>3</v>
      </c>
      <c r="Q7892" s="2" t="str">
        <f t="shared" si="603"/>
        <v>&lt;a href="set03\tsr\tsr_august_3,_1922_-_december_25,_1924\miscellaneous\davidson,_t_s_laid_up_july_3,_1924_p1_tsr.pdf"&gt;Laid up&lt;/a&gt;</v>
      </c>
    </row>
    <row r="7893" spans="1:17" x14ac:dyDescent="0.25">
      <c r="A7893" s="2">
        <v>4495</v>
      </c>
      <c r="B7893" s="4" t="s">
        <v>9716</v>
      </c>
      <c r="C7893" s="4" t="s">
        <v>9719</v>
      </c>
      <c r="D7893" s="52">
        <v>8951</v>
      </c>
      <c r="E7893" s="5" t="s">
        <v>13630</v>
      </c>
      <c r="F7893" s="5">
        <v>1</v>
      </c>
      <c r="G7893" s="5">
        <v>33</v>
      </c>
      <c r="H7893" s="5">
        <v>6911</v>
      </c>
      <c r="I7893" t="s">
        <v>30928</v>
      </c>
      <c r="J7893" s="46" t="s">
        <v>33121</v>
      </c>
      <c r="K7893" s="56"/>
      <c r="L7893" s="56"/>
      <c r="M7893" s="56">
        <f t="shared" si="600"/>
        <v>1924</v>
      </c>
      <c r="N7893" s="56"/>
      <c r="O7893" s="56">
        <f t="shared" si="601"/>
        <v>7</v>
      </c>
      <c r="P7893" s="56">
        <f t="shared" si="602"/>
        <v>3</v>
      </c>
      <c r="Q7893" s="2" t="str">
        <f t="shared" si="603"/>
        <v>&lt;a href="set03\tsr\tsr_august_3,_1922_-_december_25,_1924\miscellaneous\kjelson,_mrs._oscar_resets_bones_in_arm_july_3,_1924_p1_tsr.pdf"&gt;Resets bones in arm&lt;/a&gt;</v>
      </c>
    </row>
    <row r="7894" spans="1:17" x14ac:dyDescent="0.25">
      <c r="A7894" s="2">
        <v>1486</v>
      </c>
      <c r="B7894" s="4" t="s">
        <v>9669</v>
      </c>
      <c r="C7894" s="4" t="s">
        <v>9671</v>
      </c>
      <c r="D7894" s="52">
        <v>8965</v>
      </c>
      <c r="E7894" s="5" t="s">
        <v>13630</v>
      </c>
      <c r="F7894" s="5">
        <v>1</v>
      </c>
      <c r="G7894" s="5">
        <v>33</v>
      </c>
      <c r="H7894" s="5">
        <v>6870</v>
      </c>
      <c r="I7894" t="s">
        <v>30929</v>
      </c>
      <c r="J7894" s="46" t="s">
        <v>33121</v>
      </c>
      <c r="K7894" s="56"/>
      <c r="L7894" s="56"/>
      <c r="M7894" s="56">
        <f t="shared" si="600"/>
        <v>1924</v>
      </c>
      <c r="N7894" s="56"/>
      <c r="O7894" s="56">
        <f t="shared" si="601"/>
        <v>7</v>
      </c>
      <c r="P7894" s="56">
        <f t="shared" si="602"/>
        <v>17</v>
      </c>
      <c r="Q7894" s="2" t="str">
        <f t="shared" si="603"/>
        <v>&lt;a href="set03\tsr\tsr_august_3,_1922_-_december_25,_1924\miscellaneous\davidson,_t_s_to_mpls_for_medical_treatment_july_17,_1924_p1_tsr.pdf"&gt;To Mpls for medical treatment&lt;/a&gt;</v>
      </c>
    </row>
    <row r="7895" spans="1:17" x14ac:dyDescent="0.25">
      <c r="A7895" s="2">
        <v>5583</v>
      </c>
      <c r="B7895" s="4" t="s">
        <v>9758</v>
      </c>
      <c r="C7895" s="4" t="s">
        <v>9759</v>
      </c>
      <c r="D7895" s="52">
        <v>8965</v>
      </c>
      <c r="E7895" s="5" t="s">
        <v>13630</v>
      </c>
      <c r="F7895" s="5">
        <v>1</v>
      </c>
      <c r="G7895" s="5">
        <v>33</v>
      </c>
      <c r="H7895" s="5">
        <v>6937</v>
      </c>
      <c r="I7895" t="s">
        <v>30930</v>
      </c>
      <c r="J7895" s="46" t="s">
        <v>33121</v>
      </c>
      <c r="K7895" s="56"/>
      <c r="L7895" s="56"/>
      <c r="M7895" s="56">
        <f t="shared" si="600"/>
        <v>1924</v>
      </c>
      <c r="N7895" s="56"/>
      <c r="O7895" s="56">
        <f t="shared" si="601"/>
        <v>7</v>
      </c>
      <c r="P7895" s="56">
        <f t="shared" si="602"/>
        <v>17</v>
      </c>
      <c r="Q7895" s="2" t="str">
        <f t="shared" si="603"/>
        <v>&lt;a href="set03\tsr\tsr_august_3,_1922_-_december_25,_1924\miscellaneous\olsen,_albert_broken_arm_july_17,_1924_p1_tsr.pdf"&gt;Broken arm&lt;/a&gt;</v>
      </c>
    </row>
    <row r="7896" spans="1:17" x14ac:dyDescent="0.25">
      <c r="A7896" s="2">
        <v>674</v>
      </c>
      <c r="B7896" s="4" t="s">
        <v>9653</v>
      </c>
      <c r="C7896" s="4" t="s">
        <v>9654</v>
      </c>
      <c r="D7896" s="52">
        <v>8979</v>
      </c>
      <c r="E7896" s="5" t="s">
        <v>13630</v>
      </c>
      <c r="F7896" s="5">
        <v>1</v>
      </c>
      <c r="G7896" s="5">
        <v>33</v>
      </c>
      <c r="H7896" s="5">
        <v>6854</v>
      </c>
      <c r="I7896" t="s">
        <v>30931</v>
      </c>
      <c r="J7896" s="46" t="s">
        <v>33121</v>
      </c>
      <c r="K7896" s="56"/>
      <c r="L7896" s="56"/>
      <c r="M7896" s="56">
        <f t="shared" si="600"/>
        <v>1924</v>
      </c>
      <c r="N7896" s="56"/>
      <c r="O7896" s="56">
        <f t="shared" si="601"/>
        <v>7</v>
      </c>
      <c r="P7896" s="56">
        <f t="shared" si="602"/>
        <v>31</v>
      </c>
      <c r="Q7896" s="2" t="str">
        <f t="shared" si="603"/>
        <v>&lt;a href="set03\tsr\tsr_august_3,_1922_-_december_25,_1924\miscellaneous\burnett,_jack_rebuilding_home_that_burned_july_31,_1924_p1_tsr.pdf"&gt;Rebuilding home that burned&lt;/a&gt;</v>
      </c>
    </row>
    <row r="7897" spans="1:17" x14ac:dyDescent="0.25">
      <c r="A7897" s="2">
        <v>8499</v>
      </c>
      <c r="B7897" s="4" t="s">
        <v>9836</v>
      </c>
      <c r="C7897" s="4" t="s">
        <v>9837</v>
      </c>
      <c r="D7897" s="52">
        <v>8986</v>
      </c>
      <c r="E7897" s="5" t="s">
        <v>13630</v>
      </c>
      <c r="F7897" s="5">
        <v>1</v>
      </c>
      <c r="G7897" s="5">
        <v>33</v>
      </c>
      <c r="H7897" s="5">
        <v>7003</v>
      </c>
      <c r="I7897" t="s">
        <v>30932</v>
      </c>
      <c r="J7897" s="46" t="s">
        <v>33121</v>
      </c>
      <c r="K7897" s="56"/>
      <c r="L7897" s="56"/>
      <c r="M7897" s="56">
        <f t="shared" si="600"/>
        <v>1924</v>
      </c>
      <c r="N7897" s="56"/>
      <c r="O7897" s="56">
        <f t="shared" si="601"/>
        <v>8</v>
      </c>
      <c r="P7897" s="56">
        <f t="shared" si="602"/>
        <v>7</v>
      </c>
      <c r="Q7897" s="2" t="str">
        <f t="shared" si="603"/>
        <v>&lt;a href="set03\tsr\tsr_august_3,_1922_-_december_25,_1924\miscellaneous\zollner,_mrs_a_t_pinned_under_auto_august_7,_1924_p1_tsr.pdf"&gt;Pinned under auto&lt;/a&gt;</v>
      </c>
    </row>
    <row r="7898" spans="1:17" x14ac:dyDescent="0.25">
      <c r="A7898" s="2">
        <v>5601</v>
      </c>
      <c r="B7898" s="4" t="s">
        <v>9763</v>
      </c>
      <c r="C7898" s="4" t="s">
        <v>9765</v>
      </c>
      <c r="D7898" s="52">
        <v>9007</v>
      </c>
      <c r="E7898" s="5" t="s">
        <v>13630</v>
      </c>
      <c r="F7898" s="5">
        <v>1</v>
      </c>
      <c r="G7898" s="5">
        <v>33</v>
      </c>
      <c r="H7898" s="5">
        <v>6944</v>
      </c>
      <c r="I7898" t="s">
        <v>30933</v>
      </c>
      <c r="J7898" s="46" t="s">
        <v>33121</v>
      </c>
      <c r="K7898" s="56"/>
      <c r="L7898" s="56"/>
      <c r="M7898" s="56">
        <f t="shared" si="600"/>
        <v>1924</v>
      </c>
      <c r="N7898" s="56"/>
      <c r="O7898" s="56">
        <f t="shared" si="601"/>
        <v>8</v>
      </c>
      <c r="P7898" s="56">
        <f t="shared" si="602"/>
        <v>28</v>
      </c>
      <c r="Q7898" s="2" t="str">
        <f t="shared" si="603"/>
        <v>&lt;a href="set03\tsr\tsr_august_3,_1922_-_december_25,_1924\miscellaneous\olsen,_ferd_operation_scheduled_august_28,_1924_p1_tsr.pdf"&gt;Operation Scheduled&lt;/a&gt;</v>
      </c>
    </row>
    <row r="7899" spans="1:17" x14ac:dyDescent="0.25">
      <c r="A7899" s="2">
        <v>7326</v>
      </c>
      <c r="B7899" s="4" t="s">
        <v>9807</v>
      </c>
      <c r="C7899" s="4" t="s">
        <v>632</v>
      </c>
      <c r="D7899" s="52">
        <v>9007</v>
      </c>
      <c r="E7899" s="5" t="s">
        <v>13630</v>
      </c>
      <c r="F7899" s="5">
        <v>1</v>
      </c>
      <c r="G7899" s="5">
        <v>33</v>
      </c>
      <c r="H7899" s="5">
        <v>6980</v>
      </c>
      <c r="I7899" t="s">
        <v>30934</v>
      </c>
      <c r="J7899" s="46" t="s">
        <v>33121</v>
      </c>
      <c r="K7899" s="56"/>
      <c r="L7899" s="56"/>
      <c r="M7899" s="56">
        <f t="shared" si="600"/>
        <v>1924</v>
      </c>
      <c r="N7899" s="56"/>
      <c r="O7899" s="56">
        <f t="shared" si="601"/>
        <v>8</v>
      </c>
      <c r="P7899" s="56">
        <f t="shared" si="602"/>
        <v>28</v>
      </c>
      <c r="Q7899" s="2" t="str">
        <f t="shared" si="603"/>
        <v>&lt;a href="set03\tsr\tsr_august_3,_1922_-_december_25,_1924\miscellaneous\te_hennepe,_leone_pneumonia_august_28,_1924_p1_tsr.pdf"&gt;Pneumonia&lt;/a&gt;</v>
      </c>
    </row>
    <row r="7900" spans="1:17" x14ac:dyDescent="0.25">
      <c r="A7900" s="2">
        <v>2962</v>
      </c>
      <c r="B7900" s="4" t="s">
        <v>9691</v>
      </c>
      <c r="C7900" s="4" t="s">
        <v>9692</v>
      </c>
      <c r="D7900" s="52">
        <v>9014</v>
      </c>
      <c r="E7900" s="5" t="s">
        <v>13630</v>
      </c>
      <c r="F7900" s="5">
        <v>1</v>
      </c>
      <c r="G7900" s="5">
        <v>33</v>
      </c>
      <c r="H7900" s="5">
        <v>6890</v>
      </c>
      <c r="I7900" t="s">
        <v>30935</v>
      </c>
      <c r="J7900" s="46" t="s">
        <v>33121</v>
      </c>
      <c r="K7900" s="56"/>
      <c r="L7900" s="56"/>
      <c r="M7900" s="56">
        <f t="shared" si="600"/>
        <v>1924</v>
      </c>
      <c r="N7900" s="56"/>
      <c r="O7900" s="56">
        <f t="shared" si="601"/>
        <v>9</v>
      </c>
      <c r="P7900" s="56">
        <f t="shared" si="602"/>
        <v>4</v>
      </c>
      <c r="Q7900" s="2" t="str">
        <f t="shared" si="603"/>
        <v>&lt;a href="set03\tsr\tsr_august_3,_1922_-_december_25,_1924\miscellaneous\hewson,_rev._a_m_bad_auto_accident_september_4,_1924_p1_tsr.pdf"&gt;Bad Auto Accident&lt;/a&gt;</v>
      </c>
    </row>
    <row r="7901" spans="1:17" x14ac:dyDescent="0.25">
      <c r="A7901" s="2">
        <v>8116</v>
      </c>
      <c r="B7901" s="4" t="s">
        <v>1113</v>
      </c>
      <c r="C7901" s="4" t="s">
        <v>9819</v>
      </c>
      <c r="D7901" s="52">
        <v>9021</v>
      </c>
      <c r="E7901" s="5" t="s">
        <v>13630</v>
      </c>
      <c r="F7901" s="5">
        <v>1</v>
      </c>
      <c r="G7901" s="5">
        <v>33</v>
      </c>
      <c r="H7901" s="5">
        <v>6989</v>
      </c>
      <c r="I7901" s="99" t="s">
        <v>30936</v>
      </c>
      <c r="J7901" s="46" t="s">
        <v>33121</v>
      </c>
      <c r="K7901" s="56"/>
      <c r="L7901" s="56"/>
      <c r="M7901" s="56">
        <f t="shared" si="600"/>
        <v>1924</v>
      </c>
      <c r="N7901" s="56"/>
      <c r="O7901" s="56">
        <f t="shared" si="601"/>
        <v>9</v>
      </c>
      <c r="P7901" s="56">
        <f t="shared" si="602"/>
        <v>11</v>
      </c>
      <c r="Q7901" s="2" t="str">
        <f t="shared" si="603"/>
        <v>&lt;a href="set03\tsr\tsr_august_3,_1922_-_december_25,_1924\miscellaneous\weitenhagen,_c_f_very_close_call_september_11,_1924_p1_tsr.pdf"&gt;Very close call&lt;/a&gt;</v>
      </c>
    </row>
    <row r="7902" spans="1:17" x14ac:dyDescent="0.25">
      <c r="A7902" s="2">
        <v>2543</v>
      </c>
      <c r="B7902" s="4" t="s">
        <v>9558</v>
      </c>
      <c r="C7902" s="4" t="s">
        <v>690</v>
      </c>
      <c r="D7902" s="52">
        <v>9028</v>
      </c>
      <c r="E7902" s="5" t="s">
        <v>13630</v>
      </c>
      <c r="F7902" s="5">
        <v>1</v>
      </c>
      <c r="G7902" s="5">
        <v>33</v>
      </c>
      <c r="H7902" s="5">
        <v>6885</v>
      </c>
      <c r="I7902" t="s">
        <v>30937</v>
      </c>
      <c r="J7902" s="46" t="s">
        <v>33121</v>
      </c>
      <c r="K7902" s="56"/>
      <c r="L7902" s="56"/>
      <c r="M7902" s="56">
        <f t="shared" si="600"/>
        <v>1924</v>
      </c>
      <c r="N7902" s="56"/>
      <c r="O7902" s="56">
        <f t="shared" si="601"/>
        <v>9</v>
      </c>
      <c r="P7902" s="56">
        <f t="shared" si="602"/>
        <v>18</v>
      </c>
      <c r="Q7902" s="2" t="str">
        <f t="shared" si="603"/>
        <v>&lt;a href="set03\tsr\tsr_august_3,_1922_-_december_25,_1924\miscellaneous\hafner,_philip_operation_september_18,_1924_p1_tsr.pdf"&gt;Operation&lt;/a&gt;</v>
      </c>
    </row>
    <row r="7903" spans="1:17" x14ac:dyDescent="0.25">
      <c r="A7903" s="2">
        <v>5833</v>
      </c>
      <c r="B7903" s="4" t="s">
        <v>9774</v>
      </c>
      <c r="C7903" s="4" t="s">
        <v>9775</v>
      </c>
      <c r="D7903" s="52">
        <v>9028</v>
      </c>
      <c r="E7903" s="5" t="s">
        <v>13630</v>
      </c>
      <c r="F7903" s="5">
        <v>1</v>
      </c>
      <c r="G7903" s="5">
        <v>33</v>
      </c>
      <c r="H7903" s="5">
        <v>6952</v>
      </c>
      <c r="I7903" t="s">
        <v>30938</v>
      </c>
      <c r="J7903" s="46" t="s">
        <v>33121</v>
      </c>
      <c r="K7903" s="56"/>
      <c r="L7903" s="56"/>
      <c r="M7903" s="56">
        <f t="shared" si="600"/>
        <v>1924</v>
      </c>
      <c r="N7903" s="56"/>
      <c r="O7903" s="56">
        <f t="shared" si="601"/>
        <v>9</v>
      </c>
      <c r="P7903" s="56">
        <f t="shared" si="602"/>
        <v>18</v>
      </c>
      <c r="Q7903" s="2" t="str">
        <f t="shared" si="603"/>
        <v>&lt;a href="set03\tsr\tsr_august_3,_1922_-_december_25,_1924\miscellaneous\peterson,_herman_falls_18_feet_september_18,_1924_p1_tsr.pdf"&gt;Falls 18 feet&lt;/a&gt;</v>
      </c>
    </row>
    <row r="7904" spans="1:17" x14ac:dyDescent="0.25">
      <c r="A7904" s="2">
        <v>98</v>
      </c>
      <c r="B7904" s="4" t="s">
        <v>6627</v>
      </c>
      <c r="C7904" s="4" t="s">
        <v>9625</v>
      </c>
      <c r="D7904" s="52">
        <v>9056</v>
      </c>
      <c r="E7904" s="5" t="s">
        <v>13630</v>
      </c>
      <c r="F7904" s="5">
        <v>1</v>
      </c>
      <c r="G7904" s="5">
        <v>33</v>
      </c>
      <c r="H7904" s="5">
        <v>6837</v>
      </c>
      <c r="I7904" t="s">
        <v>30939</v>
      </c>
      <c r="J7904" s="46" t="s">
        <v>33121</v>
      </c>
      <c r="K7904" s="56"/>
      <c r="L7904" s="56"/>
      <c r="M7904" s="56">
        <f t="shared" si="600"/>
        <v>1924</v>
      </c>
      <c r="N7904" s="56"/>
      <c r="O7904" s="56">
        <f t="shared" si="601"/>
        <v>10</v>
      </c>
      <c r="P7904" s="56">
        <f t="shared" si="602"/>
        <v>16</v>
      </c>
      <c r="Q7904" s="2" t="str">
        <f t="shared" si="603"/>
        <v>&lt;a href="set03\tsr\tsr_august_3,_1922_-_december_25,_1924\miscellaneous\allen,_george_severe_pop_from_crank_october_16,_1924_p1_tsr.pdf"&gt;Severe pop from crank&lt;/a&gt;</v>
      </c>
    </row>
    <row r="7905" spans="1:17" x14ac:dyDescent="0.25">
      <c r="A7905" s="2">
        <v>6068</v>
      </c>
      <c r="B7905" s="4" t="s">
        <v>9780</v>
      </c>
      <c r="C7905" s="4" t="s">
        <v>9781</v>
      </c>
      <c r="D7905" s="52">
        <v>9063</v>
      </c>
      <c r="E7905" s="5" t="s">
        <v>13630</v>
      </c>
      <c r="F7905" s="5">
        <v>1</v>
      </c>
      <c r="G7905" s="5">
        <v>33</v>
      </c>
      <c r="H7905" s="5">
        <v>6956</v>
      </c>
      <c r="I7905" t="s">
        <v>30940</v>
      </c>
      <c r="J7905" s="46" t="s">
        <v>33121</v>
      </c>
      <c r="K7905" s="56"/>
      <c r="L7905" s="56"/>
      <c r="M7905" s="56">
        <f t="shared" si="600"/>
        <v>1924</v>
      </c>
      <c r="N7905" s="56"/>
      <c r="O7905" s="56">
        <f t="shared" si="601"/>
        <v>10</v>
      </c>
      <c r="P7905" s="56">
        <f t="shared" si="602"/>
        <v>23</v>
      </c>
      <c r="Q7905" s="2" t="str">
        <f t="shared" si="603"/>
        <v>&lt;a href="set03\tsr\tsr_august_3,_1922_-_december_25,_1924\miscellaneous\pritz,_miss_irene_attends_univ_of_nd_october_23,_1924_p1_tsr.pdf"&gt;Attends Univ of ND&lt;/a&gt;</v>
      </c>
    </row>
    <row r="7906" spans="1:17" x14ac:dyDescent="0.25">
      <c r="A7906" s="2">
        <v>1459</v>
      </c>
      <c r="B7906" s="4" t="s">
        <v>9667</v>
      </c>
      <c r="C7906" s="4" t="s">
        <v>610</v>
      </c>
      <c r="D7906" s="52">
        <v>9070</v>
      </c>
      <c r="E7906" s="5" t="s">
        <v>13630</v>
      </c>
      <c r="F7906" s="5">
        <v>1</v>
      </c>
      <c r="G7906" s="5">
        <v>33</v>
      </c>
      <c r="H7906" s="5">
        <v>6867</v>
      </c>
      <c r="I7906" t="s">
        <v>30941</v>
      </c>
      <c r="J7906" s="46" t="s">
        <v>33121</v>
      </c>
      <c r="K7906" s="56"/>
      <c r="L7906" s="56"/>
      <c r="M7906" s="56">
        <f t="shared" si="600"/>
        <v>1924</v>
      </c>
      <c r="N7906" s="56"/>
      <c r="O7906" s="56">
        <f t="shared" si="601"/>
        <v>10</v>
      </c>
      <c r="P7906" s="56">
        <f t="shared" si="602"/>
        <v>30</v>
      </c>
      <c r="Q7906" s="2" t="str">
        <f t="shared" si="603"/>
        <v>&lt;a href="set03\tsr\tsr_august_3,_1922_-_december_25,_1924\miscellaneous\davidson,_clarice_appendicitis_october_30,_1924_p1_tsr.pdf"&gt;Appendicitis&lt;/a&gt;</v>
      </c>
    </row>
    <row r="7907" spans="1:17" x14ac:dyDescent="0.25">
      <c r="A7907" s="2">
        <v>6077</v>
      </c>
      <c r="B7907" s="4" t="s">
        <v>9782</v>
      </c>
      <c r="C7907" s="4" t="s">
        <v>9783</v>
      </c>
      <c r="D7907" s="52">
        <v>9077</v>
      </c>
      <c r="E7907" s="5" t="s">
        <v>13630</v>
      </c>
      <c r="F7907" s="5">
        <v>1</v>
      </c>
      <c r="G7907" s="5">
        <v>33</v>
      </c>
      <c r="H7907" s="5">
        <v>6957</v>
      </c>
      <c r="I7907" t="s">
        <v>30942</v>
      </c>
      <c r="J7907" s="46" t="s">
        <v>33121</v>
      </c>
      <c r="K7907" s="56"/>
      <c r="L7907" s="56"/>
      <c r="M7907" s="56">
        <f t="shared" si="600"/>
        <v>1924</v>
      </c>
      <c r="N7907" s="56"/>
      <c r="O7907" s="56">
        <f t="shared" si="601"/>
        <v>11</v>
      </c>
      <c r="P7907" s="56">
        <f t="shared" si="602"/>
        <v>6</v>
      </c>
      <c r="Q7907" s="2" t="str">
        <f t="shared" si="603"/>
        <v>&lt;a href="set03\tsr\tsr_august_3,_1922_-_december_25,_1924\miscellaneous\putnam,_carrie_fell_down_stairs_november_6,_1924_p1_tsr.pdf"&gt;Fell down stairs&lt;/a&gt;</v>
      </c>
    </row>
    <row r="7908" spans="1:17" x14ac:dyDescent="0.25">
      <c r="A7908" s="2">
        <v>3069</v>
      </c>
      <c r="B7908" s="4" t="s">
        <v>9704</v>
      </c>
      <c r="C7908" s="4" t="s">
        <v>9705</v>
      </c>
      <c r="D7908" s="52">
        <v>9084</v>
      </c>
      <c r="E7908" s="5" t="s">
        <v>13630</v>
      </c>
      <c r="F7908" s="5">
        <v>1</v>
      </c>
      <c r="G7908" s="5">
        <v>33</v>
      </c>
      <c r="H7908" s="5">
        <v>6900</v>
      </c>
      <c r="I7908" t="s">
        <v>30943</v>
      </c>
      <c r="J7908" s="46" t="s">
        <v>33121</v>
      </c>
      <c r="K7908" s="56"/>
      <c r="L7908" s="56"/>
      <c r="M7908" s="56">
        <f t="shared" si="600"/>
        <v>1924</v>
      </c>
      <c r="N7908" s="56"/>
      <c r="O7908" s="56">
        <f t="shared" si="601"/>
        <v>11</v>
      </c>
      <c r="P7908" s="56">
        <f t="shared" si="602"/>
        <v>13</v>
      </c>
      <c r="Q7908" s="2" t="str">
        <f t="shared" si="603"/>
        <v>&lt;a href="set03\tsr\tsr_august_3,_1922_-_december_25,_1924\miscellaneous\hoover,_donald_infantile_paralysis_november_13,_1924_p4_tsr.pdf"&gt;Infantile Paralysis&lt;/a&gt;</v>
      </c>
    </row>
    <row r="7909" spans="1:17" x14ac:dyDescent="0.25">
      <c r="A7909" s="2">
        <v>6345</v>
      </c>
      <c r="B7909" s="4" t="s">
        <v>9789</v>
      </c>
      <c r="C7909" s="4" t="s">
        <v>896</v>
      </c>
      <c r="D7909" s="52">
        <v>9084</v>
      </c>
      <c r="E7909" s="5" t="s">
        <v>13630</v>
      </c>
      <c r="F7909" s="5">
        <v>1</v>
      </c>
      <c r="G7909" s="5">
        <v>33</v>
      </c>
      <c r="H7909" s="5">
        <v>6963</v>
      </c>
      <c r="I7909" t="s">
        <v>30944</v>
      </c>
      <c r="J7909" s="46" t="s">
        <v>33121</v>
      </c>
      <c r="K7909" s="56"/>
      <c r="L7909" s="56"/>
      <c r="M7909" s="56">
        <f t="shared" si="600"/>
        <v>1924</v>
      </c>
      <c r="N7909" s="56"/>
      <c r="O7909" s="56">
        <f t="shared" si="601"/>
        <v>11</v>
      </c>
      <c r="P7909" s="56">
        <f t="shared" si="602"/>
        <v>13</v>
      </c>
      <c r="Q7909" s="2" t="str">
        <f t="shared" si="603"/>
        <v>&lt;a href="set03\tsr\tsr_august_3,_1922_-_december_25,_1924\miscellaneous\rule,_j_h_blood_poisoning_november_13,_1924_p1_tsr.pdf"&gt;Blood poisoning&lt;/a&gt;</v>
      </c>
    </row>
    <row r="7910" spans="1:17" x14ac:dyDescent="0.25">
      <c r="A7910" s="2">
        <v>8479</v>
      </c>
      <c r="B7910" s="4" t="s">
        <v>9830</v>
      </c>
      <c r="C7910" s="4" t="s">
        <v>9831</v>
      </c>
      <c r="D7910" s="52">
        <v>9084</v>
      </c>
      <c r="E7910" s="5" t="s">
        <v>13630</v>
      </c>
      <c r="F7910" s="5">
        <v>1</v>
      </c>
      <c r="G7910" s="5">
        <v>33</v>
      </c>
      <c r="H7910" s="5">
        <v>6998</v>
      </c>
      <c r="I7910" t="s">
        <v>30945</v>
      </c>
      <c r="J7910" s="46" t="s">
        <v>33121</v>
      </c>
      <c r="K7910" s="56"/>
      <c r="L7910" s="56"/>
      <c r="M7910" s="56">
        <f t="shared" si="600"/>
        <v>1924</v>
      </c>
      <c r="N7910" s="56"/>
      <c r="O7910" s="56">
        <f t="shared" si="601"/>
        <v>11</v>
      </c>
      <c r="P7910" s="56">
        <f t="shared" si="602"/>
        <v>13</v>
      </c>
      <c r="Q7910" s="2" t="str">
        <f t="shared" si="603"/>
        <v>&lt;a href="set03\tsr\tsr_august_3,_1922_-_december_25,_1924\miscellaneous\youngbeck,_alex_home_and_recovered_from_illness_november_13,_1924_p1_tsr.pdf"&gt;Home and recovered from illness&lt;/a&gt;</v>
      </c>
    </row>
    <row r="7911" spans="1:17" x14ac:dyDescent="0.25">
      <c r="A7911" s="2">
        <v>429</v>
      </c>
      <c r="B7911" s="4" t="s">
        <v>9634</v>
      </c>
      <c r="C7911" s="4" t="s">
        <v>9635</v>
      </c>
      <c r="D7911" s="52">
        <v>9091</v>
      </c>
      <c r="E7911" s="5" t="s">
        <v>13630</v>
      </c>
      <c r="F7911" s="5">
        <v>1</v>
      </c>
      <c r="G7911" s="5">
        <v>33</v>
      </c>
      <c r="H7911" s="5">
        <v>6839</v>
      </c>
      <c r="I7911" t="s">
        <v>30946</v>
      </c>
      <c r="J7911" s="46" t="s">
        <v>33121</v>
      </c>
      <c r="K7911" s="56"/>
      <c r="L7911" s="56"/>
      <c r="M7911" s="56">
        <f t="shared" si="600"/>
        <v>1924</v>
      </c>
      <c r="N7911" s="56"/>
      <c r="O7911" s="56">
        <f t="shared" si="601"/>
        <v>11</v>
      </c>
      <c r="P7911" s="56">
        <f t="shared" si="602"/>
        <v>20</v>
      </c>
      <c r="Q7911" s="2" t="str">
        <f t="shared" si="603"/>
        <v>&lt;a href="set03\tsr\tsr_august_3,_1922_-_december_25,_1924\miscellaneous\berger,_miss_auto_accident_and_injured_november_20,_1924_p1_tsr.pdf"&gt;Auto Accident and injured&lt;/a&gt;</v>
      </c>
    </row>
    <row r="7912" spans="1:17" x14ac:dyDescent="0.25">
      <c r="A7912" s="2">
        <v>479</v>
      </c>
      <c r="B7912" s="4" t="s">
        <v>638</v>
      </c>
      <c r="C7912" s="4" t="s">
        <v>660</v>
      </c>
      <c r="D7912" s="52">
        <v>9091</v>
      </c>
      <c r="E7912" s="5" t="s">
        <v>13630</v>
      </c>
      <c r="F7912" s="5">
        <v>1</v>
      </c>
      <c r="G7912" s="5">
        <v>33</v>
      </c>
      <c r="H7912" s="5">
        <v>6842</v>
      </c>
      <c r="I7912" t="s">
        <v>30947</v>
      </c>
      <c r="J7912" s="46" t="s">
        <v>33121</v>
      </c>
      <c r="K7912" s="56"/>
      <c r="L7912" s="56"/>
      <c r="M7912" s="56">
        <f t="shared" si="600"/>
        <v>1924</v>
      </c>
      <c r="N7912" s="56"/>
      <c r="O7912" s="56">
        <f t="shared" si="601"/>
        <v>11</v>
      </c>
      <c r="P7912" s="56">
        <f t="shared" si="602"/>
        <v>20</v>
      </c>
      <c r="Q7912" s="2" t="str">
        <f t="shared" si="603"/>
        <v>&lt;a href="set03\tsr\tsr_august_3,_1922_-_december_25,_1924\miscellaneous\black,_h_e_auto_accident_november_20,_1924_p1_tsr.pdf"&gt;Auto Accident&lt;/a&gt;</v>
      </c>
    </row>
    <row r="7913" spans="1:17" x14ac:dyDescent="0.25">
      <c r="A7913" s="2">
        <v>4509</v>
      </c>
      <c r="B7913" s="4" t="s">
        <v>9722</v>
      </c>
      <c r="C7913" s="4" t="s">
        <v>9724</v>
      </c>
      <c r="D7913" s="52">
        <v>9091</v>
      </c>
      <c r="E7913" s="5" t="s">
        <v>13630</v>
      </c>
      <c r="F7913" s="5">
        <v>1</v>
      </c>
      <c r="G7913" s="5">
        <v>33</v>
      </c>
      <c r="H7913" s="5">
        <v>6915</v>
      </c>
      <c r="I7913" t="s">
        <v>30948</v>
      </c>
      <c r="J7913" s="46" t="s">
        <v>33121</v>
      </c>
      <c r="K7913" s="56"/>
      <c r="L7913" s="56"/>
      <c r="M7913" s="56">
        <f t="shared" si="600"/>
        <v>1924</v>
      </c>
      <c r="N7913" s="56"/>
      <c r="O7913" s="56">
        <f t="shared" si="601"/>
        <v>11</v>
      </c>
      <c r="P7913" s="56">
        <f t="shared" si="602"/>
        <v>20</v>
      </c>
      <c r="Q7913" s="2" t="str">
        <f t="shared" si="603"/>
        <v>&lt;a href="set03\tsr\tsr_august_3,_1922_-_december_25,_1924\miscellaneous\kleis,_p_j_to_osakis_mn_to_live_november_20,_1924_p4_tsr.pdf"&gt;to Osakis, MN to live&lt;/a&gt;</v>
      </c>
    </row>
    <row r="7914" spans="1:17" x14ac:dyDescent="0.25">
      <c r="A7914" s="2">
        <v>7686</v>
      </c>
      <c r="B7914" s="4" t="s">
        <v>9816</v>
      </c>
      <c r="C7914" s="4" t="s">
        <v>9635</v>
      </c>
      <c r="D7914" s="52">
        <v>9091</v>
      </c>
      <c r="E7914" s="5" t="s">
        <v>13630</v>
      </c>
      <c r="F7914" s="5">
        <v>1</v>
      </c>
      <c r="G7914" s="5">
        <v>33</v>
      </c>
      <c r="H7914" s="5">
        <v>6987</v>
      </c>
      <c r="I7914" t="s">
        <v>30957</v>
      </c>
      <c r="J7914" s="46" t="s">
        <v>33121</v>
      </c>
      <c r="K7914" s="56"/>
      <c r="L7914" s="56"/>
      <c r="M7914" s="56">
        <f t="shared" si="600"/>
        <v>1924</v>
      </c>
      <c r="N7914" s="56"/>
      <c r="O7914" s="56">
        <f t="shared" si="601"/>
        <v>11</v>
      </c>
      <c r="P7914" s="56">
        <f t="shared" si="602"/>
        <v>20</v>
      </c>
      <c r="Q7914" s="2" t="str">
        <f t="shared" si="603"/>
        <v>&lt;a href="set03\tsr\tsr_august_3,_1922_-_december_25,_1924\miscellaneous\walhowe,_miss_auto_accident_and_injured_november_20_1924_p1_tsr.pdf"&gt;Auto Accident and injured&lt;/a&gt;</v>
      </c>
    </row>
    <row r="7915" spans="1:17" x14ac:dyDescent="0.25">
      <c r="A7915" s="2">
        <v>3053</v>
      </c>
      <c r="B7915" s="4" t="s">
        <v>9696</v>
      </c>
      <c r="C7915" s="4" t="s">
        <v>9698</v>
      </c>
      <c r="D7915" s="52">
        <v>9105</v>
      </c>
      <c r="E7915" s="5" t="s">
        <v>13630</v>
      </c>
      <c r="F7915" s="5">
        <v>1</v>
      </c>
      <c r="G7915" s="5">
        <v>33</v>
      </c>
      <c r="H7915" s="5">
        <v>6895</v>
      </c>
      <c r="I7915" t="s">
        <v>30949</v>
      </c>
      <c r="J7915" s="46" t="s">
        <v>33121</v>
      </c>
      <c r="K7915" s="56"/>
      <c r="L7915" s="56"/>
      <c r="M7915" s="56">
        <f t="shared" si="600"/>
        <v>1924</v>
      </c>
      <c r="N7915" s="56"/>
      <c r="O7915" s="56">
        <f t="shared" si="601"/>
        <v>12</v>
      </c>
      <c r="P7915" s="56">
        <f t="shared" si="602"/>
        <v>4</v>
      </c>
      <c r="Q7915" s="2" t="str">
        <f t="shared" si="603"/>
        <v>&lt;a href="set03\tsr\tsr_august_3,_1922_-_december_25,_1924\miscellaneous\holtan,_elmand_to_work_in_mn_woods_december_4,_1924_p1_tsr.pdf"&gt;To work in MN woods&lt;/a&gt;</v>
      </c>
    </row>
    <row r="7916" spans="1:17" x14ac:dyDescent="0.25">
      <c r="A7916" s="2">
        <v>4701</v>
      </c>
      <c r="B7916" s="4" t="s">
        <v>9733</v>
      </c>
      <c r="C7916" s="4" t="s">
        <v>9734</v>
      </c>
      <c r="D7916" s="52">
        <v>9105</v>
      </c>
      <c r="E7916" s="5" t="s">
        <v>13630</v>
      </c>
      <c r="F7916" s="5">
        <v>1</v>
      </c>
      <c r="G7916" s="5">
        <v>33</v>
      </c>
      <c r="H7916" s="5">
        <v>6922</v>
      </c>
      <c r="I7916" t="s">
        <v>30950</v>
      </c>
      <c r="J7916" s="46" t="s">
        <v>33121</v>
      </c>
      <c r="K7916" s="56"/>
      <c r="L7916" s="56"/>
      <c r="M7916" s="56">
        <f t="shared" si="600"/>
        <v>1924</v>
      </c>
      <c r="N7916" s="56"/>
      <c r="O7916" s="56">
        <f t="shared" si="601"/>
        <v>12</v>
      </c>
      <c r="P7916" s="56">
        <f t="shared" si="602"/>
        <v>4</v>
      </c>
      <c r="Q7916" s="2" t="str">
        <f t="shared" si="603"/>
        <v>&lt;a href="set03\tsr\tsr_august_3,_1922_-_december_25,_1924\miscellaneous\larson,_sylvia_racing_and_crashes_december_4,_1924_p1_tsr.pdf"&gt;Racing and crashes&lt;/a&gt;</v>
      </c>
    </row>
    <row r="7917" spans="1:17" x14ac:dyDescent="0.25">
      <c r="A7917" s="2">
        <v>6033</v>
      </c>
      <c r="B7917" s="4" t="s">
        <v>989</v>
      </c>
      <c r="C7917" s="4" t="s">
        <v>2343</v>
      </c>
      <c r="D7917" s="52">
        <v>9105</v>
      </c>
      <c r="E7917" s="5" t="s">
        <v>13630</v>
      </c>
      <c r="F7917" s="5">
        <v>1</v>
      </c>
      <c r="G7917" s="5">
        <v>33</v>
      </c>
      <c r="H7917" s="5">
        <v>6954</v>
      </c>
      <c r="I7917" t="s">
        <v>30951</v>
      </c>
      <c r="J7917" s="46" t="s">
        <v>33121</v>
      </c>
      <c r="K7917" s="56"/>
      <c r="L7917" s="56"/>
      <c r="M7917" s="56">
        <f t="shared" si="600"/>
        <v>1924</v>
      </c>
      <c r="N7917" s="56"/>
      <c r="O7917" s="56">
        <f t="shared" si="601"/>
        <v>12</v>
      </c>
      <c r="P7917" s="56">
        <f t="shared" si="602"/>
        <v>4</v>
      </c>
      <c r="Q7917" s="2" t="str">
        <f t="shared" si="603"/>
        <v>&lt;a href="set03\tsr\tsr_august_3,_1922_-_december_25,_1924\miscellaneous\posey,_warren_stroke_december_4,_1924_p1_tsr.pdf"&gt;Stroke&lt;/a&gt;</v>
      </c>
    </row>
    <row r="7918" spans="1:17" x14ac:dyDescent="0.25">
      <c r="A7918" s="2">
        <v>7495</v>
      </c>
      <c r="B7918" s="4" t="s">
        <v>9813</v>
      </c>
      <c r="C7918" s="4" t="s">
        <v>9815</v>
      </c>
      <c r="D7918" s="52">
        <v>9105</v>
      </c>
      <c r="E7918" s="5" t="s">
        <v>13630</v>
      </c>
      <c r="F7918" s="5">
        <v>1</v>
      </c>
      <c r="G7918" s="5">
        <v>33</v>
      </c>
      <c r="H7918" s="5">
        <v>6985</v>
      </c>
      <c r="I7918" t="s">
        <v>30952</v>
      </c>
      <c r="J7918" s="46" t="s">
        <v>33121</v>
      </c>
      <c r="K7918" s="56"/>
      <c r="L7918" s="56"/>
      <c r="M7918" s="56">
        <f t="shared" si="600"/>
        <v>1924</v>
      </c>
      <c r="N7918" s="56"/>
      <c r="O7918" s="56">
        <f t="shared" si="601"/>
        <v>12</v>
      </c>
      <c r="P7918" s="56">
        <f t="shared" si="602"/>
        <v>4</v>
      </c>
      <c r="Q7918" s="2" t="str">
        <f t="shared" si="603"/>
        <v>&lt;a href="set03\tsr\tsr_august_3,_1922_-_december_25,_1924\miscellaneous\thu,_ras_severe_injury_from_auto_accident_december_4,_1924_p1_tsr.pdf"&gt;Severe injury from Auto Accident&lt;/a&gt;</v>
      </c>
    </row>
    <row r="7919" spans="1:17" x14ac:dyDescent="0.25">
      <c r="A7919" s="2">
        <v>7687</v>
      </c>
      <c r="B7919" s="4" t="s">
        <v>9817</v>
      </c>
      <c r="C7919" s="4" t="s">
        <v>9818</v>
      </c>
      <c r="D7919" s="52">
        <v>9105</v>
      </c>
      <c r="E7919" s="5" t="s">
        <v>13630</v>
      </c>
      <c r="F7919" s="5">
        <v>4</v>
      </c>
      <c r="G7919" s="5">
        <v>33</v>
      </c>
      <c r="H7919" s="5">
        <v>6988</v>
      </c>
      <c r="I7919" t="s">
        <v>30953</v>
      </c>
      <c r="J7919" s="46" t="s">
        <v>33121</v>
      </c>
      <c r="K7919" s="56"/>
      <c r="L7919" s="56"/>
      <c r="M7919" s="56">
        <f t="shared" si="600"/>
        <v>1924</v>
      </c>
      <c r="N7919" s="56"/>
      <c r="O7919" s="56">
        <f t="shared" si="601"/>
        <v>12</v>
      </c>
      <c r="P7919" s="56">
        <f t="shared" si="602"/>
        <v>4</v>
      </c>
      <c r="Q7919" s="2" t="str">
        <f t="shared" si="603"/>
        <v>&lt;a href="set03\tsr\tsr_august_3,_1922_-_december_25,_1924\miscellaneous\walhowe,_miss_mina_still_not_able_to_be_up_december_4,_1924_p4_tsr.pdf"&gt;Still not able to be up&lt;/a&gt;</v>
      </c>
    </row>
    <row r="7920" spans="1:17" x14ac:dyDescent="0.25">
      <c r="A7920" s="2">
        <v>6101</v>
      </c>
      <c r="B7920" s="4" t="s">
        <v>9784</v>
      </c>
      <c r="C7920" s="4" t="s">
        <v>9785</v>
      </c>
      <c r="D7920" s="52">
        <v>9119</v>
      </c>
      <c r="E7920" s="5" t="s">
        <v>13630</v>
      </c>
      <c r="F7920" s="5">
        <v>1</v>
      </c>
      <c r="G7920" s="5">
        <v>33</v>
      </c>
      <c r="H7920" s="5">
        <v>6958</v>
      </c>
      <c r="I7920" t="s">
        <v>30954</v>
      </c>
      <c r="J7920" s="46" t="s">
        <v>33121</v>
      </c>
      <c r="K7920" s="56"/>
      <c r="L7920" s="56"/>
      <c r="M7920" s="56">
        <f t="shared" si="600"/>
        <v>1924</v>
      </c>
      <c r="N7920" s="56"/>
      <c r="O7920" s="56">
        <f t="shared" si="601"/>
        <v>12</v>
      </c>
      <c r="P7920" s="56">
        <f t="shared" si="602"/>
        <v>18</v>
      </c>
      <c r="Q7920" s="2" t="str">
        <f t="shared" si="603"/>
        <v>&lt;a href="set03\tsr\tsr_august_3,_1922_-_december_25,_1924\miscellaneous\rassman,_kathleen_fractured_knee_december_18,_1924_p1_tsr.pdf"&gt;Fractured knee&lt;/a&gt;</v>
      </c>
    </row>
    <row r="7921" spans="1:17" x14ac:dyDescent="0.25">
      <c r="A7921" s="2">
        <v>7494</v>
      </c>
      <c r="B7921" s="4" t="s">
        <v>9813</v>
      </c>
      <c r="C7921" s="4" t="s">
        <v>9814</v>
      </c>
      <c r="D7921" s="52">
        <v>9126</v>
      </c>
      <c r="E7921" s="5" t="s">
        <v>13630</v>
      </c>
      <c r="F7921" s="5">
        <v>1</v>
      </c>
      <c r="G7921" s="5">
        <v>33</v>
      </c>
      <c r="H7921" s="5">
        <v>6984</v>
      </c>
      <c r="I7921" t="s">
        <v>30955</v>
      </c>
      <c r="J7921" s="46" t="s">
        <v>33121</v>
      </c>
      <c r="K7921" s="56"/>
      <c r="L7921" s="56"/>
      <c r="M7921" s="56">
        <f t="shared" si="600"/>
        <v>1924</v>
      </c>
      <c r="N7921" s="56"/>
      <c r="O7921" s="56">
        <f t="shared" si="601"/>
        <v>12</v>
      </c>
      <c r="P7921" s="56">
        <f t="shared" si="602"/>
        <v>25</v>
      </c>
      <c r="Q7921" s="2" t="str">
        <f t="shared" si="603"/>
        <v>&lt;a href="set03\tsr\tsr_august_3,_1922_-_december_25,_1924\miscellaneous\thu,_ras_home_from_fargo_but_not_all_good_yet_december_25,_1924_p1_tsr.pdf"&gt;Home from Fargo but not all good yet&lt;/a&gt;</v>
      </c>
    </row>
    <row r="7922" spans="1:17" x14ac:dyDescent="0.25">
      <c r="A7922" s="2">
        <v>8416</v>
      </c>
      <c r="B7922" s="4" t="s">
        <v>10355</v>
      </c>
      <c r="C7922" s="4" t="s">
        <v>4075</v>
      </c>
      <c r="D7922" s="52">
        <v>9133</v>
      </c>
      <c r="E7922" s="5" t="s">
        <v>13630</v>
      </c>
      <c r="F7922" s="5">
        <v>1</v>
      </c>
      <c r="G7922" s="5">
        <v>34</v>
      </c>
      <c r="H7922" s="5">
        <v>7574</v>
      </c>
      <c r="I7922" s="99" t="s">
        <v>30958</v>
      </c>
      <c r="J7922" s="46" t="s">
        <v>33122</v>
      </c>
      <c r="K7922" s="56"/>
      <c r="L7922" s="56"/>
      <c r="M7922" s="56">
        <f t="shared" si="600"/>
        <v>1925</v>
      </c>
      <c r="N7922" s="56"/>
      <c r="O7922" s="56">
        <f t="shared" si="601"/>
        <v>1</v>
      </c>
      <c r="P7922" s="56">
        <f t="shared" si="602"/>
        <v>1</v>
      </c>
      <c r="Q7922" s="2" t="str">
        <f t="shared" si="603"/>
        <v>&lt;a href="set03\tsr\tsr_january_1,_1925_-_january_8,_1931\miscellaneous\wonser,_w_c_residence_burns_january_1,_1925_p1_tsr.pdf"&gt;Residence burns&lt;/a&gt;</v>
      </c>
    </row>
    <row r="7923" spans="1:17" x14ac:dyDescent="0.25">
      <c r="A7923" s="2">
        <v>7415</v>
      </c>
      <c r="B7923" s="4" t="s">
        <v>10349</v>
      </c>
      <c r="C7923" s="4" t="s">
        <v>10350</v>
      </c>
      <c r="D7923" s="52">
        <v>9140</v>
      </c>
      <c r="E7923" s="5" t="s">
        <v>13630</v>
      </c>
      <c r="F7923" s="5">
        <v>1</v>
      </c>
      <c r="G7923" s="5">
        <v>34</v>
      </c>
      <c r="H7923" s="5">
        <v>7540</v>
      </c>
      <c r="I7923" t="s">
        <v>30959</v>
      </c>
      <c r="J7923" s="46" t="s">
        <v>33122</v>
      </c>
      <c r="K7923" s="56"/>
      <c r="L7923" s="56"/>
      <c r="M7923" s="56">
        <f t="shared" ref="M7923:M7986" si="604">YEAR(D7923)</f>
        <v>1925</v>
      </c>
      <c r="N7923" s="56"/>
      <c r="O7923" s="56">
        <f t="shared" ref="O7923:O7986" si="605">MONTH(D7923)</f>
        <v>1</v>
      </c>
      <c r="P7923" s="56">
        <f t="shared" ref="P7923:P7986" si="606">DAY(D7923)</f>
        <v>8</v>
      </c>
      <c r="Q7923" s="2" t="str">
        <f t="shared" si="603"/>
        <v>&lt;a href="set03\tsr\tsr_january_1,_1925_-_january_8,_1931\miscellaneous\thompson,_milford_injured_in_fall_january_8,_1925_p1_tsr.pdf"&gt;Injured in fall&lt;/a&gt;</v>
      </c>
    </row>
    <row r="7924" spans="1:17" x14ac:dyDescent="0.25">
      <c r="A7924" s="2">
        <v>4669</v>
      </c>
      <c r="B7924" s="4" t="s">
        <v>10325</v>
      </c>
      <c r="C7924" s="4" t="s">
        <v>10326</v>
      </c>
      <c r="D7924" s="52">
        <v>9147</v>
      </c>
      <c r="E7924" s="5" t="s">
        <v>13630</v>
      </c>
      <c r="F7924" s="5">
        <v>1</v>
      </c>
      <c r="G7924" s="5">
        <v>34</v>
      </c>
      <c r="H7924" s="5">
        <v>7314</v>
      </c>
      <c r="I7924" t="s">
        <v>30960</v>
      </c>
      <c r="J7924" s="46" t="s">
        <v>33122</v>
      </c>
      <c r="K7924" s="56"/>
      <c r="L7924" s="56"/>
      <c r="M7924" s="56">
        <f t="shared" si="604"/>
        <v>1925</v>
      </c>
      <c r="N7924" s="56"/>
      <c r="O7924" s="56">
        <f t="shared" si="605"/>
        <v>1</v>
      </c>
      <c r="P7924" s="56">
        <f t="shared" si="606"/>
        <v>15</v>
      </c>
      <c r="Q7924" s="2" t="str">
        <f t="shared" si="603"/>
        <v>&lt;a href="set03\tsr\tsr_january_1,_1925_-_january_8,_1931\miscellaneous\larson,_henry_operation_in_fargo_january_15,_1925_p1_tsr.pdf"&gt;Operation in Fargo&lt;/a&gt;</v>
      </c>
    </row>
    <row r="7925" spans="1:17" x14ac:dyDescent="0.25">
      <c r="A7925" s="2">
        <v>6722</v>
      </c>
      <c r="B7925" s="4" t="s">
        <v>10341</v>
      </c>
      <c r="C7925" s="4" t="s">
        <v>896</v>
      </c>
      <c r="D7925" s="52">
        <v>9147</v>
      </c>
      <c r="E7925" s="5" t="s">
        <v>13630</v>
      </c>
      <c r="F7925" s="5">
        <v>1</v>
      </c>
      <c r="G7925" s="5">
        <v>34</v>
      </c>
      <c r="H7925" s="5">
        <v>7504</v>
      </c>
      <c r="I7925" t="s">
        <v>30961</v>
      </c>
      <c r="J7925" s="46" t="s">
        <v>33122</v>
      </c>
      <c r="K7925" s="56"/>
      <c r="L7925" s="56"/>
      <c r="M7925" s="56">
        <f t="shared" si="604"/>
        <v>1925</v>
      </c>
      <c r="N7925" s="56"/>
      <c r="O7925" s="56">
        <f t="shared" si="605"/>
        <v>1</v>
      </c>
      <c r="P7925" s="56">
        <f t="shared" si="606"/>
        <v>15</v>
      </c>
      <c r="Q7925" s="2" t="str">
        <f t="shared" si="603"/>
        <v>&lt;a href="set03\tsr\tsr_january_1,_1925_-_january_8,_1931\miscellaneous\sperger,_lucy_blood_poisoning_january_15,_1925_p1_tsr.pdf"&gt;Blood poisoning&lt;/a&gt;</v>
      </c>
    </row>
    <row r="7926" spans="1:17" x14ac:dyDescent="0.25">
      <c r="A7926" s="2">
        <v>7496</v>
      </c>
      <c r="B7926" s="4" t="s">
        <v>9813</v>
      </c>
      <c r="C7926" s="4" t="s">
        <v>10353</v>
      </c>
      <c r="D7926" s="52">
        <v>9147</v>
      </c>
      <c r="E7926" s="5" t="s">
        <v>13630</v>
      </c>
      <c r="F7926" s="5">
        <v>1</v>
      </c>
      <c r="G7926" s="5">
        <v>34</v>
      </c>
      <c r="H7926" s="5">
        <v>7547</v>
      </c>
      <c r="I7926" s="99" t="s">
        <v>30962</v>
      </c>
      <c r="J7926" s="46" t="s">
        <v>33122</v>
      </c>
      <c r="K7926" s="56"/>
      <c r="L7926" s="56"/>
      <c r="M7926" s="56">
        <f t="shared" si="604"/>
        <v>1925</v>
      </c>
      <c r="N7926" s="56"/>
      <c r="O7926" s="56">
        <f t="shared" si="605"/>
        <v>1</v>
      </c>
      <c r="P7926" s="56">
        <f t="shared" si="606"/>
        <v>15</v>
      </c>
      <c r="Q7926" s="2" t="str">
        <f t="shared" si="603"/>
        <v>&lt;a href="set03\tsr\tsr_january_1,_1925_-_january_8,_1931\miscellaneous\thu,_ras_surgical_attention_in_fargo_january_15,_1925_p1_tsr.pdf"&gt;Surgical attention in Fargo&lt;/a&gt;</v>
      </c>
    </row>
    <row r="7927" spans="1:17" x14ac:dyDescent="0.25">
      <c r="A7927" s="2">
        <v>6348</v>
      </c>
      <c r="B7927" s="4" t="s">
        <v>10337</v>
      </c>
      <c r="C7927" s="4" t="s">
        <v>10338</v>
      </c>
      <c r="D7927" s="52">
        <v>9154</v>
      </c>
      <c r="E7927" s="5" t="s">
        <v>13630</v>
      </c>
      <c r="F7927" s="5">
        <v>1</v>
      </c>
      <c r="G7927" s="5">
        <v>34</v>
      </c>
      <c r="H7927" s="5">
        <v>7459</v>
      </c>
      <c r="I7927" t="s">
        <v>30963</v>
      </c>
      <c r="J7927" s="46" t="s">
        <v>33122</v>
      </c>
      <c r="K7927" s="56"/>
      <c r="L7927" s="56"/>
      <c r="M7927" s="56">
        <f t="shared" si="604"/>
        <v>1925</v>
      </c>
      <c r="N7927" s="56"/>
      <c r="O7927" s="56">
        <f t="shared" si="605"/>
        <v>1</v>
      </c>
      <c r="P7927" s="56">
        <f t="shared" si="606"/>
        <v>22</v>
      </c>
      <c r="Q7927" s="2" t="str">
        <f t="shared" si="603"/>
        <v>&lt;a href="set03\tsr\tsr_january_1,_1925_-_january_8,_1931\miscellaneous\runyon,_floyd_e_collie_returns_3000_miles_january_22,_1925_p1_tsr.pdf"&gt;Collie returns 3000 miles&lt;/a&gt;</v>
      </c>
    </row>
    <row r="7928" spans="1:17" x14ac:dyDescent="0.25">
      <c r="A7928" s="2">
        <v>518</v>
      </c>
      <c r="B7928" s="4" t="s">
        <v>10300</v>
      </c>
      <c r="C7928" s="4" t="s">
        <v>10301</v>
      </c>
      <c r="D7928" s="52">
        <v>9196</v>
      </c>
      <c r="E7928" s="5" t="s">
        <v>13630</v>
      </c>
      <c r="F7928" s="5">
        <v>1</v>
      </c>
      <c r="G7928" s="5">
        <v>34</v>
      </c>
      <c r="H7928" s="5">
        <v>7045</v>
      </c>
      <c r="I7928" t="s">
        <v>30964</v>
      </c>
      <c r="J7928" s="46" t="s">
        <v>33122</v>
      </c>
      <c r="K7928" s="56"/>
      <c r="L7928" s="56"/>
      <c r="M7928" s="56">
        <f t="shared" si="604"/>
        <v>1925</v>
      </c>
      <c r="N7928" s="56"/>
      <c r="O7928" s="56">
        <f t="shared" si="605"/>
        <v>3</v>
      </c>
      <c r="P7928" s="56">
        <f t="shared" si="606"/>
        <v>5</v>
      </c>
      <c r="Q7928" s="2" t="str">
        <f t="shared" si="603"/>
        <v>&lt;a href="set03\tsr\tsr_january_1,_1925_-_january_8,_1931\miscellaneous\boisjolie,_a_j_to_live_in_marrieta_mn_march_5,_1925_p1_tsr.pdf"&gt;To Live in Marrieta MN&lt;/a&gt;</v>
      </c>
    </row>
    <row r="7929" spans="1:17" x14ac:dyDescent="0.25">
      <c r="A7929" s="2">
        <v>288</v>
      </c>
      <c r="B7929" s="94" t="s">
        <v>10299</v>
      </c>
      <c r="C7929" s="94" t="s">
        <v>610</v>
      </c>
      <c r="D7929" s="97">
        <v>9217</v>
      </c>
      <c r="E7929" s="95" t="s">
        <v>13630</v>
      </c>
      <c r="F7929" s="95">
        <v>1</v>
      </c>
      <c r="G7929" s="95">
        <v>34</v>
      </c>
      <c r="H7929" s="95">
        <v>7024</v>
      </c>
      <c r="I7929" s="99" t="s">
        <v>30965</v>
      </c>
      <c r="J7929" s="46" t="s">
        <v>33122</v>
      </c>
      <c r="K7929" s="56"/>
      <c r="L7929" s="56"/>
      <c r="M7929" s="56">
        <f t="shared" si="604"/>
        <v>1925</v>
      </c>
      <c r="N7929" s="56"/>
      <c r="O7929" s="56">
        <f t="shared" si="605"/>
        <v>3</v>
      </c>
      <c r="P7929" s="56">
        <f t="shared" si="606"/>
        <v>26</v>
      </c>
      <c r="Q7929" s="2" t="str">
        <f t="shared" si="603"/>
        <v>&lt;a href="set03\tsr\tsr_january_1,_1925_-_january_8,_1931\miscellaneous\bailey,_beatrice_appendicitis_march_26,_1925_p1_tsr.pdf"&gt;Appendicitis&lt;/a&gt;</v>
      </c>
    </row>
    <row r="7930" spans="1:17" x14ac:dyDescent="0.25">
      <c r="A7930" s="2">
        <v>3049</v>
      </c>
      <c r="B7930" s="4" t="s">
        <v>9696</v>
      </c>
      <c r="C7930" s="4" t="s">
        <v>10317</v>
      </c>
      <c r="D7930" s="52">
        <v>9217</v>
      </c>
      <c r="E7930" s="5" t="s">
        <v>13630</v>
      </c>
      <c r="F7930" s="5">
        <v>1</v>
      </c>
      <c r="G7930" s="5">
        <v>34</v>
      </c>
      <c r="H7930" s="5">
        <v>7246</v>
      </c>
      <c r="I7930" s="96" t="s">
        <v>30966</v>
      </c>
      <c r="J7930" s="46" t="s">
        <v>33122</v>
      </c>
      <c r="K7930" s="56"/>
      <c r="L7930" s="56"/>
      <c r="M7930" s="56">
        <f t="shared" si="604"/>
        <v>1925</v>
      </c>
      <c r="N7930" s="56"/>
      <c r="O7930" s="56">
        <f t="shared" si="605"/>
        <v>3</v>
      </c>
      <c r="P7930" s="56">
        <f t="shared" si="606"/>
        <v>26</v>
      </c>
      <c r="Q7930" s="2" t="str">
        <f t="shared" si="603"/>
        <v>&lt;a href="set03\tsr\tsr_january_1,_1925_-_january_8,_1931\miscellaneous\holtan,_elmand_returns_from_mn_woods_march_26,_1925_p1_tsr.pdf"&gt;Returns from MN Woods&lt;/a&gt;</v>
      </c>
    </row>
    <row r="7931" spans="1:17" x14ac:dyDescent="0.25">
      <c r="A7931" s="2">
        <v>8267</v>
      </c>
      <c r="B7931" s="4" t="s">
        <v>1133</v>
      </c>
      <c r="C7931" s="4" t="s">
        <v>10354</v>
      </c>
      <c r="D7931" s="52">
        <v>9217</v>
      </c>
      <c r="E7931" s="5" t="s">
        <v>13630</v>
      </c>
      <c r="F7931" s="5">
        <v>1</v>
      </c>
      <c r="G7931" s="5">
        <v>34</v>
      </c>
      <c r="H7931" s="5">
        <v>7571</v>
      </c>
      <c r="I7931" s="96" t="s">
        <v>30967</v>
      </c>
      <c r="J7931" s="46" t="s">
        <v>33122</v>
      </c>
      <c r="K7931" s="56"/>
      <c r="L7931" s="56"/>
      <c r="M7931" s="56">
        <f t="shared" si="604"/>
        <v>1925</v>
      </c>
      <c r="N7931" s="56"/>
      <c r="O7931" s="56">
        <f t="shared" si="605"/>
        <v>3</v>
      </c>
      <c r="P7931" s="56">
        <f t="shared" si="606"/>
        <v>26</v>
      </c>
      <c r="Q7931" s="2" t="str">
        <f t="shared" si="603"/>
        <v>&lt;a href="set03\tsr\tsr_january_1,_1925_-_january_8,_1931\miscellaneous\wilsie,_j_w_freak_lightning_march_26,_1925_p1_tsr.pdf"&gt;Freak lightning&lt;/a&gt;</v>
      </c>
    </row>
    <row r="7932" spans="1:17" x14ac:dyDescent="0.25">
      <c r="A7932" s="2">
        <v>6018</v>
      </c>
      <c r="B7932" s="4" t="s">
        <v>10332</v>
      </c>
      <c r="C7932" s="4" t="s">
        <v>10333</v>
      </c>
      <c r="D7932" s="52">
        <v>9224</v>
      </c>
      <c r="E7932" s="5" t="s">
        <v>13630</v>
      </c>
      <c r="F7932" s="5">
        <v>1</v>
      </c>
      <c r="G7932" s="5">
        <v>34</v>
      </c>
      <c r="H7932" s="5">
        <v>7407</v>
      </c>
      <c r="I7932" s="96" t="s">
        <v>30968</v>
      </c>
      <c r="J7932" s="46" t="s">
        <v>33122</v>
      </c>
      <c r="K7932" s="56"/>
      <c r="L7932" s="56"/>
      <c r="M7932" s="56">
        <f t="shared" si="604"/>
        <v>1925</v>
      </c>
      <c r="N7932" s="56"/>
      <c r="O7932" s="56">
        <f t="shared" si="605"/>
        <v>4</v>
      </c>
      <c r="P7932" s="56">
        <f t="shared" si="606"/>
        <v>2</v>
      </c>
      <c r="Q7932" s="2" t="str">
        <f t="shared" si="603"/>
        <v>&lt;a href="set03\tsr\tsr_january_1,_1925_-_january_8,_1931\miscellaneous\posey,_ben_big_scare_april_2,_1925_p1_tsr.pdf"&gt;Big Scare&lt;/a&gt;</v>
      </c>
    </row>
    <row r="7933" spans="1:17" x14ac:dyDescent="0.25">
      <c r="A7933" s="2">
        <v>5584</v>
      </c>
      <c r="B7933" s="4" t="s">
        <v>9758</v>
      </c>
      <c r="C7933" s="4" t="s">
        <v>10329</v>
      </c>
      <c r="D7933" s="52">
        <v>9231</v>
      </c>
      <c r="E7933" s="5" t="s">
        <v>13630</v>
      </c>
      <c r="F7933" s="5">
        <v>1</v>
      </c>
      <c r="G7933" s="5">
        <v>34</v>
      </c>
      <c r="H7933" s="5">
        <v>7363</v>
      </c>
      <c r="I7933" s="96" t="s">
        <v>30969</v>
      </c>
      <c r="J7933" s="46" t="s">
        <v>33122</v>
      </c>
      <c r="K7933" s="56"/>
      <c r="L7933" s="56"/>
      <c r="M7933" s="56">
        <f t="shared" si="604"/>
        <v>1925</v>
      </c>
      <c r="N7933" s="56"/>
      <c r="O7933" s="56">
        <f t="shared" si="605"/>
        <v>4</v>
      </c>
      <c r="P7933" s="56">
        <f t="shared" si="606"/>
        <v>9</v>
      </c>
      <c r="Q7933" s="2" t="str">
        <f t="shared" si="603"/>
        <v>&lt;a href="set03\tsr\tsr_january_1,_1925_-_january_8,_1931\miscellaneous\olsen,_albert_broken_arm_again_april_9,_1925_p1_tsr.pdf"&gt;Broken arm again&lt;/a&gt;</v>
      </c>
    </row>
    <row r="7934" spans="1:17" x14ac:dyDescent="0.25">
      <c r="A7934" s="2">
        <v>1886</v>
      </c>
      <c r="B7934" s="4" t="s">
        <v>743</v>
      </c>
      <c r="C7934" s="4" t="s">
        <v>10308</v>
      </c>
      <c r="D7934" s="52">
        <v>9238</v>
      </c>
      <c r="E7934" s="5" t="s">
        <v>13630</v>
      </c>
      <c r="F7934" s="5">
        <v>1</v>
      </c>
      <c r="G7934" s="5">
        <v>34</v>
      </c>
      <c r="H7934" s="5">
        <v>7135</v>
      </c>
      <c r="I7934" s="96" t="s">
        <v>30970</v>
      </c>
      <c r="J7934" s="46" t="s">
        <v>33122</v>
      </c>
      <c r="K7934" s="56"/>
      <c r="L7934" s="56"/>
      <c r="M7934" s="56">
        <f t="shared" si="604"/>
        <v>1925</v>
      </c>
      <c r="N7934" s="56"/>
      <c r="O7934" s="56">
        <f t="shared" si="605"/>
        <v>4</v>
      </c>
      <c r="P7934" s="56">
        <f t="shared" si="606"/>
        <v>16</v>
      </c>
      <c r="Q7934" s="2" t="str">
        <f t="shared" si="603"/>
        <v>&lt;a href="set03\tsr\tsr_january_1,_1925_-_january_8,_1931\miscellaneous\fallen,_c_w_purchases_moving_picture_outfit_april_16,_1925_p1_tsr.pdf"&gt;Purchases moving picture outfit&lt;/a&gt;</v>
      </c>
    </row>
    <row r="7935" spans="1:17" x14ac:dyDescent="0.25">
      <c r="A7935" s="2">
        <v>7459</v>
      </c>
      <c r="B7935" s="4" t="s">
        <v>10351</v>
      </c>
      <c r="C7935" s="4" t="s">
        <v>10352</v>
      </c>
      <c r="D7935" s="52">
        <v>9245</v>
      </c>
      <c r="E7935" s="5" t="s">
        <v>13630</v>
      </c>
      <c r="F7935" s="5">
        <v>1</v>
      </c>
      <c r="G7935" s="5">
        <v>34</v>
      </c>
      <c r="H7935" s="5">
        <v>7541</v>
      </c>
      <c r="I7935" s="96" t="s">
        <v>30971</v>
      </c>
      <c r="J7935" s="46" t="s">
        <v>33122</v>
      </c>
      <c r="K7935" s="56"/>
      <c r="L7935" s="56"/>
      <c r="M7935" s="56">
        <f t="shared" si="604"/>
        <v>1925</v>
      </c>
      <c r="N7935" s="56"/>
      <c r="O7935" s="56">
        <f t="shared" si="605"/>
        <v>4</v>
      </c>
      <c r="P7935" s="56">
        <f t="shared" si="606"/>
        <v>23</v>
      </c>
      <c r="Q7935" s="2" t="str">
        <f t="shared" si="603"/>
        <v>&lt;a href="set03\tsr\tsr_january_1,_1925_-_january_8,_1931\miscellaneous\thoreson,_rev_p_a_appears_well_april_23,_1925_p1_tsr.pdf"&gt;Appears well&lt;/a&gt;</v>
      </c>
    </row>
    <row r="7936" spans="1:17" x14ac:dyDescent="0.25">
      <c r="A7936" s="2">
        <v>1902</v>
      </c>
      <c r="B7936" s="4" t="s">
        <v>748</v>
      </c>
      <c r="C7936" s="4" t="s">
        <v>10310</v>
      </c>
      <c r="D7936" s="52">
        <v>9252</v>
      </c>
      <c r="E7936" s="5" t="s">
        <v>13630</v>
      </c>
      <c r="F7936" s="5">
        <v>4</v>
      </c>
      <c r="G7936" s="5">
        <v>34</v>
      </c>
      <c r="H7936" s="5">
        <v>7141</v>
      </c>
      <c r="I7936" s="96" t="s">
        <v>30972</v>
      </c>
      <c r="J7936" s="46" t="s">
        <v>33122</v>
      </c>
      <c r="K7936" s="56"/>
      <c r="L7936" s="56"/>
      <c r="M7936" s="56">
        <f t="shared" si="604"/>
        <v>1925</v>
      </c>
      <c r="N7936" s="56"/>
      <c r="O7936" s="56">
        <f t="shared" si="605"/>
        <v>4</v>
      </c>
      <c r="P7936" s="56">
        <f t="shared" si="606"/>
        <v>30</v>
      </c>
      <c r="Q7936" s="2" t="str">
        <f t="shared" si="603"/>
        <v>&lt;a href="set03\tsr\tsr_january_1,_1925_-_january_8,_1931\miscellaneous\fallen,_w_h_to_nashua_mt_for_work_april_30,_1925_p4_tsr.pdf"&gt;To Nashua MT to work&lt;/a&gt;</v>
      </c>
    </row>
    <row r="7937" spans="1:17" x14ac:dyDescent="0.25">
      <c r="A7937" s="2">
        <v>2235</v>
      </c>
      <c r="B7937" s="4" t="s">
        <v>10311</v>
      </c>
      <c r="C7937" s="4" t="s">
        <v>10312</v>
      </c>
      <c r="D7937" s="52">
        <v>9259</v>
      </c>
      <c r="E7937" s="5" t="s">
        <v>13630</v>
      </c>
      <c r="F7937" s="5">
        <v>4</v>
      </c>
      <c r="G7937" s="5">
        <v>34</v>
      </c>
      <c r="H7937" s="5">
        <v>7195</v>
      </c>
      <c r="I7937" s="96" t="s">
        <v>30973</v>
      </c>
      <c r="J7937" s="46" t="s">
        <v>33122</v>
      </c>
      <c r="K7937" s="56"/>
      <c r="L7937" s="56"/>
      <c r="M7937" s="56">
        <f t="shared" si="604"/>
        <v>1925</v>
      </c>
      <c r="N7937" s="56"/>
      <c r="O7937" s="56">
        <f t="shared" si="605"/>
        <v>5</v>
      </c>
      <c r="P7937" s="56">
        <f t="shared" si="606"/>
        <v>7</v>
      </c>
      <c r="Q7937" s="2" t="str">
        <f t="shared" si="603"/>
        <v>&lt;a href="set03\tsr\tsr_january_1,_1925_-_january_8,_1931\miscellaneous\greenland,_chris_selling_star_autos_may_7,_1925_p4_tsr.pdf"&gt;Selling Star Autos&lt;/a&gt;</v>
      </c>
    </row>
    <row r="7938" spans="1:17" x14ac:dyDescent="0.25">
      <c r="A7938" s="2">
        <v>4455</v>
      </c>
      <c r="B7938" s="4" t="s">
        <v>10321</v>
      </c>
      <c r="C7938" s="4" t="s">
        <v>5032</v>
      </c>
      <c r="D7938" s="52">
        <v>9266</v>
      </c>
      <c r="E7938" s="5" t="s">
        <v>13630</v>
      </c>
      <c r="F7938" s="5">
        <v>4</v>
      </c>
      <c r="G7938" s="5">
        <v>34</v>
      </c>
      <c r="H7938" s="5">
        <v>7281</v>
      </c>
      <c r="I7938" s="96" t="s">
        <v>30974</v>
      </c>
      <c r="J7938" s="46" t="s">
        <v>33122</v>
      </c>
      <c r="K7938" s="56"/>
      <c r="L7938" s="56"/>
      <c r="M7938" s="56">
        <f t="shared" si="604"/>
        <v>1925</v>
      </c>
      <c r="N7938" s="56"/>
      <c r="O7938" s="56">
        <f t="shared" si="605"/>
        <v>5</v>
      </c>
      <c r="P7938" s="56">
        <f t="shared" si="606"/>
        <v>14</v>
      </c>
      <c r="Q7938" s="2" t="str">
        <f t="shared" ref="Q7938:Q8001" si="607">"&lt;a href="&amp;""""&amp;J7938&amp;"\"&amp;I7938&amp;"""&gt;"&amp;C7938&amp;"&lt;/a&gt;"</f>
        <v>&lt;a href="set03\tsr\tsr_january_1,_1925_-_january_8,_1931\miscellaneous\kirkeby,_john_bad_accident_may_14,_1925_p4_tsr.pdf"&gt;Bad Accident&lt;/a&gt;</v>
      </c>
    </row>
    <row r="7939" spans="1:17" x14ac:dyDescent="0.25">
      <c r="A7939" s="2">
        <v>4666</v>
      </c>
      <c r="B7939" s="4" t="s">
        <v>10324</v>
      </c>
      <c r="C7939" s="4" t="s">
        <v>796</v>
      </c>
      <c r="D7939" s="52">
        <v>9266</v>
      </c>
      <c r="E7939" s="5" t="s">
        <v>13630</v>
      </c>
      <c r="F7939" s="5">
        <v>4</v>
      </c>
      <c r="G7939" s="5">
        <v>34</v>
      </c>
      <c r="H7939" s="5">
        <v>7312</v>
      </c>
      <c r="I7939" s="96" t="s">
        <v>30975</v>
      </c>
      <c r="J7939" s="46" t="s">
        <v>33122</v>
      </c>
      <c r="K7939" s="56"/>
      <c r="L7939" s="56"/>
      <c r="M7939" s="56">
        <f t="shared" si="604"/>
        <v>1925</v>
      </c>
      <c r="N7939" s="56"/>
      <c r="O7939" s="56">
        <f t="shared" si="605"/>
        <v>5</v>
      </c>
      <c r="P7939" s="56">
        <f t="shared" si="606"/>
        <v>14</v>
      </c>
      <c r="Q7939" s="2" t="str">
        <f t="shared" si="607"/>
        <v>&lt;a href="set03\tsr\tsr_january_1,_1925_-_january_8,_1931\miscellaneous\larson,_falk_to_norway_may_14,_1925_p4_tsr.pdf"&gt;To Norway&lt;/a&gt;</v>
      </c>
    </row>
    <row r="7940" spans="1:17" x14ac:dyDescent="0.25">
      <c r="A7940" s="2">
        <v>7116</v>
      </c>
      <c r="B7940" s="4" t="s">
        <v>10347</v>
      </c>
      <c r="C7940" s="4" t="s">
        <v>10348</v>
      </c>
      <c r="D7940" s="52">
        <v>9266</v>
      </c>
      <c r="E7940" s="5" t="s">
        <v>13630</v>
      </c>
      <c r="F7940" s="5">
        <v>4</v>
      </c>
      <c r="G7940" s="5">
        <v>34</v>
      </c>
      <c r="H7940" s="5">
        <v>7518</v>
      </c>
      <c r="I7940" s="96" t="s">
        <v>30976</v>
      </c>
      <c r="J7940" s="46" t="s">
        <v>33122</v>
      </c>
      <c r="K7940" s="56"/>
      <c r="L7940" s="56"/>
      <c r="M7940" s="56">
        <f t="shared" si="604"/>
        <v>1925</v>
      </c>
      <c r="N7940" s="56"/>
      <c r="O7940" s="56">
        <f t="shared" si="605"/>
        <v>5</v>
      </c>
      <c r="P7940" s="56">
        <f t="shared" si="606"/>
        <v>14</v>
      </c>
      <c r="Q7940" s="2" t="str">
        <f t="shared" si="607"/>
        <v>&lt;a href="set03\tsr\tsr_january_1,_1925_-_january_8,_1931\miscellaneous\stewart,_ernest_not_improved_may_14,_1925_p4_tsr.pdf"&gt;Not improved&lt;/a&gt;</v>
      </c>
    </row>
    <row r="7941" spans="1:17" x14ac:dyDescent="0.25">
      <c r="A7941" s="2">
        <v>6700</v>
      </c>
      <c r="B7941" s="4" t="s">
        <v>1063</v>
      </c>
      <c r="C7941" s="4" t="s">
        <v>610</v>
      </c>
      <c r="D7941" s="52">
        <v>9273</v>
      </c>
      <c r="E7941" s="5" t="s">
        <v>13630</v>
      </c>
      <c r="F7941" s="5">
        <v>4</v>
      </c>
      <c r="G7941" s="5">
        <v>34</v>
      </c>
      <c r="H7941" s="5">
        <v>7502</v>
      </c>
      <c r="I7941" s="96" t="s">
        <v>30977</v>
      </c>
      <c r="J7941" s="46" t="s">
        <v>33122</v>
      </c>
      <c r="K7941" s="56"/>
      <c r="L7941" s="56"/>
      <c r="M7941" s="56">
        <f t="shared" si="604"/>
        <v>1925</v>
      </c>
      <c r="N7941" s="56"/>
      <c r="O7941" s="56">
        <f t="shared" si="605"/>
        <v>5</v>
      </c>
      <c r="P7941" s="56">
        <f t="shared" si="606"/>
        <v>21</v>
      </c>
      <c r="Q7941" s="2" t="str">
        <f t="shared" si="607"/>
        <v>&lt;a href="set03\tsr\tsr_january_1,_1925_-_january_8,_1931\miscellaneous\sommerville,_mona_appendicitis_may_21,_1925_p4_tsr.pdf"&gt;Appendicitis&lt;/a&gt;</v>
      </c>
    </row>
    <row r="7942" spans="1:17" x14ac:dyDescent="0.25">
      <c r="A7942" s="2">
        <v>175</v>
      </c>
      <c r="B7942" s="4" t="s">
        <v>9629</v>
      </c>
      <c r="C7942" s="4" t="s">
        <v>10298</v>
      </c>
      <c r="D7942" s="52">
        <v>9287</v>
      </c>
      <c r="E7942" s="5" t="s">
        <v>13630</v>
      </c>
      <c r="F7942" s="5">
        <v>1</v>
      </c>
      <c r="G7942" s="5">
        <v>34</v>
      </c>
      <c r="H7942" s="5">
        <v>7020</v>
      </c>
      <c r="I7942" s="96" t="s">
        <v>30978</v>
      </c>
      <c r="J7942" s="46" t="s">
        <v>33122</v>
      </c>
      <c r="K7942" s="56"/>
      <c r="L7942" s="56"/>
      <c r="M7942" s="56">
        <f t="shared" si="604"/>
        <v>1925</v>
      </c>
      <c r="N7942" s="56"/>
      <c r="O7942" s="56">
        <f t="shared" si="605"/>
        <v>6</v>
      </c>
      <c r="P7942" s="56">
        <f t="shared" si="606"/>
        <v>4</v>
      </c>
      <c r="Q7942" s="2" t="str">
        <f t="shared" si="607"/>
        <v>&lt;a href="set03\tsr\tsr_january_1,_1925_-_january_8,_1931\miscellaneous\anderson,_mrs_c_l_sells_farm_-_to_osage_ia_june_4,_1925_p1_tsr.pdf"&gt;Sells farm - To Osage, IA&lt;/a&gt;</v>
      </c>
    </row>
    <row r="7943" spans="1:17" x14ac:dyDescent="0.25">
      <c r="A7943" s="2">
        <v>5790</v>
      </c>
      <c r="B7943" s="4" t="s">
        <v>10330</v>
      </c>
      <c r="C7943" s="4" t="s">
        <v>10331</v>
      </c>
      <c r="D7943" s="52">
        <v>9287</v>
      </c>
      <c r="E7943" s="5" t="s">
        <v>13630</v>
      </c>
      <c r="F7943" s="5">
        <v>1</v>
      </c>
      <c r="G7943" s="5">
        <v>34</v>
      </c>
      <c r="H7943" s="5">
        <v>7394</v>
      </c>
      <c r="I7943" s="96" t="s">
        <v>30979</v>
      </c>
      <c r="J7943" s="46" t="s">
        <v>33122</v>
      </c>
      <c r="K7943" s="56"/>
      <c r="L7943" s="56"/>
      <c r="M7943" s="56">
        <f t="shared" si="604"/>
        <v>1925</v>
      </c>
      <c r="N7943" s="56"/>
      <c r="O7943" s="56">
        <f t="shared" si="605"/>
        <v>6</v>
      </c>
      <c r="P7943" s="56">
        <f t="shared" si="606"/>
        <v>4</v>
      </c>
      <c r="Q7943" s="2" t="str">
        <f t="shared" si="607"/>
        <v>&lt;a href="set03\tsr\tsr_january_1,_1925_-_january_8,_1931\miscellaneous\perkins,_horace_falls_from_tree_june_4,_1925_p1_tsr.pdf"&gt;Falls from Trees&lt;/a&gt;</v>
      </c>
    </row>
    <row r="7944" spans="1:17" x14ac:dyDescent="0.25">
      <c r="A7944" s="2">
        <v>2141</v>
      </c>
      <c r="B7944" s="4" t="s">
        <v>10297</v>
      </c>
      <c r="C7944" s="4" t="s">
        <v>3458</v>
      </c>
      <c r="D7944" s="52">
        <v>9301</v>
      </c>
      <c r="E7944" s="5" t="s">
        <v>13630</v>
      </c>
      <c r="F7944" s="5">
        <v>4</v>
      </c>
      <c r="G7944" s="5">
        <v>34</v>
      </c>
      <c r="H7944" s="5">
        <v>7167</v>
      </c>
      <c r="I7944" s="96" t="s">
        <v>30980</v>
      </c>
      <c r="J7944" s="46" t="s">
        <v>33122</v>
      </c>
      <c r="K7944" s="56"/>
      <c r="L7944" s="56"/>
      <c r="M7944" s="56">
        <f t="shared" si="604"/>
        <v>1925</v>
      </c>
      <c r="N7944" s="56"/>
      <c r="O7944" s="56">
        <f t="shared" si="605"/>
        <v>6</v>
      </c>
      <c r="P7944" s="56">
        <f t="shared" si="606"/>
        <v>18</v>
      </c>
      <c r="Q7944" s="2" t="str">
        <f t="shared" si="607"/>
        <v>&lt;a href="set03\tsr\tsr_january_1,_1925_-_january_8,_1931\miscellaneous\glenfield_items_june_18,_1925_p4_tsr.pdf"&gt;Items&lt;/a&gt;</v>
      </c>
    </row>
    <row r="7945" spans="1:17" x14ac:dyDescent="0.25">
      <c r="A7945" s="2">
        <v>6774</v>
      </c>
      <c r="B7945" s="4" t="s">
        <v>1069</v>
      </c>
      <c r="C7945" s="4" t="s">
        <v>10342</v>
      </c>
      <c r="D7945" s="52">
        <v>9301</v>
      </c>
      <c r="E7945" s="5" t="s">
        <v>13630</v>
      </c>
      <c r="F7945" s="5">
        <v>1</v>
      </c>
      <c r="G7945" s="5">
        <v>34</v>
      </c>
      <c r="H7945" s="5">
        <v>7509</v>
      </c>
      <c r="I7945" s="96" t="s">
        <v>30981</v>
      </c>
      <c r="J7945" s="46" t="s">
        <v>33122</v>
      </c>
      <c r="K7945" s="56"/>
      <c r="L7945" s="56"/>
      <c r="M7945" s="56">
        <f t="shared" si="604"/>
        <v>1925</v>
      </c>
      <c r="N7945" s="56"/>
      <c r="O7945" s="56">
        <f t="shared" si="605"/>
        <v>6</v>
      </c>
      <c r="P7945" s="56">
        <f t="shared" si="606"/>
        <v>18</v>
      </c>
      <c r="Q7945" s="2" t="str">
        <f t="shared" si="607"/>
        <v>&lt;a href="set03\tsr\tsr_january_1,_1925_-_january_8,_1931\miscellaneous\starr,_john_to_wi_to_live_june_18,_1925_p1_tsr.pdf"&gt;to WI to live&lt;/a&gt;</v>
      </c>
    </row>
    <row r="7946" spans="1:17" x14ac:dyDescent="0.25">
      <c r="A7946" s="2">
        <v>2142</v>
      </c>
      <c r="B7946" s="4" t="s">
        <v>10297</v>
      </c>
      <c r="C7946" s="4" t="s">
        <v>3458</v>
      </c>
      <c r="D7946" s="52">
        <v>9308</v>
      </c>
      <c r="E7946" s="5" t="s">
        <v>13630</v>
      </c>
      <c r="F7946" s="5">
        <v>4</v>
      </c>
      <c r="G7946" s="5">
        <v>34</v>
      </c>
      <c r="H7946" s="5">
        <v>7168</v>
      </c>
      <c r="I7946" s="96" t="s">
        <v>30982</v>
      </c>
      <c r="J7946" s="46" t="s">
        <v>33122</v>
      </c>
      <c r="K7946" s="56"/>
      <c r="L7946" s="56"/>
      <c r="M7946" s="56">
        <f t="shared" si="604"/>
        <v>1925</v>
      </c>
      <c r="N7946" s="56"/>
      <c r="O7946" s="56">
        <f t="shared" si="605"/>
        <v>6</v>
      </c>
      <c r="P7946" s="56">
        <f t="shared" si="606"/>
        <v>25</v>
      </c>
      <c r="Q7946" s="2" t="str">
        <f t="shared" si="607"/>
        <v>&lt;a href="set03\tsr\tsr_january_1,_1925_-_january_8,_1931\miscellaneous\glenfield_items_june_25,_1925_p4_tsr.pdf"&gt;Items&lt;/a&gt;</v>
      </c>
    </row>
    <row r="7947" spans="1:17" x14ac:dyDescent="0.25">
      <c r="A7947" s="2">
        <v>2473</v>
      </c>
      <c r="B7947" s="4" t="s">
        <v>771</v>
      </c>
      <c r="C7947" s="4" t="s">
        <v>10313</v>
      </c>
      <c r="D7947" s="52">
        <v>9308</v>
      </c>
      <c r="E7947" s="5" t="s">
        <v>13630</v>
      </c>
      <c r="F7947" s="5">
        <v>1</v>
      </c>
      <c r="G7947" s="5">
        <v>34</v>
      </c>
      <c r="H7947" s="5">
        <v>7207</v>
      </c>
      <c r="I7947" s="96" t="s">
        <v>30983</v>
      </c>
      <c r="J7947" s="46" t="s">
        <v>33122</v>
      </c>
      <c r="K7947" s="56"/>
      <c r="L7947" s="56"/>
      <c r="M7947" s="56">
        <f t="shared" si="604"/>
        <v>1925</v>
      </c>
      <c r="N7947" s="56"/>
      <c r="O7947" s="56">
        <f t="shared" si="605"/>
        <v>6</v>
      </c>
      <c r="P7947" s="56">
        <f t="shared" si="606"/>
        <v>25</v>
      </c>
      <c r="Q7947" s="2" t="str">
        <f t="shared" si="607"/>
        <v>&lt;a href="set03\tsr\tsr_january_1,_1925_-_january_8,_1931\miscellaneous\gunderson,_a_j_and_'peanuts'_battle_june_25,_1925_p1_tsr.pdf"&gt;Battles with 'Peanuts'&lt;/a&gt;</v>
      </c>
    </row>
    <row r="7948" spans="1:17" x14ac:dyDescent="0.25">
      <c r="A7948" s="2">
        <v>6147</v>
      </c>
      <c r="B7948" s="4" t="s">
        <v>10335</v>
      </c>
      <c r="C7948" s="4" t="s">
        <v>10336</v>
      </c>
      <c r="D7948" s="52">
        <v>9308</v>
      </c>
      <c r="E7948" s="5" t="s">
        <v>13630</v>
      </c>
      <c r="F7948" s="5">
        <v>1</v>
      </c>
      <c r="G7948" s="5">
        <v>34</v>
      </c>
      <c r="H7948" s="5">
        <v>7417</v>
      </c>
      <c r="I7948" s="96" t="s">
        <v>30984</v>
      </c>
      <c r="J7948" s="46" t="s">
        <v>33122</v>
      </c>
      <c r="K7948" s="56"/>
      <c r="L7948" s="56"/>
      <c r="M7948" s="56">
        <f t="shared" si="604"/>
        <v>1925</v>
      </c>
      <c r="N7948" s="56"/>
      <c r="O7948" s="56">
        <f t="shared" si="605"/>
        <v>6</v>
      </c>
      <c r="P7948" s="56">
        <f t="shared" si="606"/>
        <v>25</v>
      </c>
      <c r="Q7948" s="2" t="str">
        <f t="shared" si="607"/>
        <v>&lt;a href="set03\tsr\tsr_january_1,_1925_-_january_8,_1931\miscellaneous\reitbrock,_wm_tries_to_help_drowning_victim_june_25,_1925_p1_tsr.pdf"&gt;Tries to help Drowning victim&lt;/a&gt;</v>
      </c>
    </row>
    <row r="7949" spans="1:17" x14ac:dyDescent="0.25">
      <c r="A7949" s="2">
        <v>2143</v>
      </c>
      <c r="B7949" s="4" t="s">
        <v>10297</v>
      </c>
      <c r="C7949" s="4" t="s">
        <v>3458</v>
      </c>
      <c r="D7949" s="52">
        <v>9315</v>
      </c>
      <c r="E7949" s="5" t="s">
        <v>13630</v>
      </c>
      <c r="F7949" s="5">
        <v>4</v>
      </c>
      <c r="G7949" s="5">
        <v>34</v>
      </c>
      <c r="H7949" s="5">
        <v>7162</v>
      </c>
      <c r="I7949" s="96" t="s">
        <v>30985</v>
      </c>
      <c r="J7949" s="46" t="s">
        <v>33122</v>
      </c>
      <c r="K7949" s="56"/>
      <c r="L7949" s="56"/>
      <c r="M7949" s="56">
        <f t="shared" si="604"/>
        <v>1925</v>
      </c>
      <c r="N7949" s="56"/>
      <c r="O7949" s="56">
        <f t="shared" si="605"/>
        <v>7</v>
      </c>
      <c r="P7949" s="56">
        <f t="shared" si="606"/>
        <v>2</v>
      </c>
      <c r="Q7949" s="2" t="str">
        <f t="shared" si="607"/>
        <v>&lt;a href="set03\tsr\tsr_january_1,_1925_-_january_8,_1931\miscellaneous\glenfield_items_july_2,_1925_p4_tsr.pdf"&gt;Items&lt;/a&gt;</v>
      </c>
    </row>
    <row r="7950" spans="1:17" x14ac:dyDescent="0.25">
      <c r="A7950" s="2">
        <v>3953</v>
      </c>
      <c r="B7950" s="4" t="s">
        <v>10319</v>
      </c>
      <c r="C7950" s="4" t="s">
        <v>10320</v>
      </c>
      <c r="D7950" s="52">
        <v>9315</v>
      </c>
      <c r="E7950" s="5" t="s">
        <v>13630</v>
      </c>
      <c r="F7950" s="5">
        <v>4</v>
      </c>
      <c r="G7950" s="5">
        <v>34</v>
      </c>
      <c r="H7950" s="5">
        <v>7264</v>
      </c>
      <c r="I7950" s="96" t="s">
        <v>30986</v>
      </c>
      <c r="J7950" s="46" t="s">
        <v>33122</v>
      </c>
      <c r="K7950" s="56"/>
      <c r="L7950" s="56"/>
      <c r="M7950" s="56">
        <f t="shared" si="604"/>
        <v>1925</v>
      </c>
      <c r="N7950" s="56"/>
      <c r="O7950" s="56">
        <f t="shared" si="605"/>
        <v>7</v>
      </c>
      <c r="P7950" s="56">
        <f t="shared" si="606"/>
        <v>2</v>
      </c>
      <c r="Q7950" s="2" t="str">
        <f t="shared" si="607"/>
        <v>&lt;a href="set03\tsr\tsr_january_1,_1925_-_january_8,_1931\miscellaneous\johnson,_carl_injury_starting_car_july_2,_1925_p4_tsr.pdf"&gt;Injury starting car&lt;/a&gt;</v>
      </c>
    </row>
    <row r="7951" spans="1:17" x14ac:dyDescent="0.25">
      <c r="A7951" s="2">
        <v>1731</v>
      </c>
      <c r="B7951" s="4" t="s">
        <v>10306</v>
      </c>
      <c r="C7951" s="4" t="s">
        <v>845</v>
      </c>
      <c r="D7951" s="52">
        <v>9322</v>
      </c>
      <c r="E7951" s="5" t="s">
        <v>13630</v>
      </c>
      <c r="F7951" s="5">
        <v>4</v>
      </c>
      <c r="G7951" s="5">
        <v>34</v>
      </c>
      <c r="H7951" s="5">
        <v>7113</v>
      </c>
      <c r="I7951" s="96" t="s">
        <v>30987</v>
      </c>
      <c r="J7951" s="46" t="s">
        <v>33122</v>
      </c>
      <c r="K7951" s="56"/>
      <c r="L7951" s="56"/>
      <c r="M7951" s="56">
        <f t="shared" si="604"/>
        <v>1925</v>
      </c>
      <c r="N7951" s="56"/>
      <c r="O7951" s="56">
        <f t="shared" si="605"/>
        <v>7</v>
      </c>
      <c r="P7951" s="56">
        <f t="shared" si="606"/>
        <v>9</v>
      </c>
      <c r="Q7951" s="2" t="str">
        <f t="shared" si="607"/>
        <v>&lt;a href="set03\tsr\tsr_january_1,_1925_-_january_8,_1931\miscellaneous\dywad,_arne_seriously_ill_july_9,_1925_p4_tsr.pdf"&gt;Seriously ill&lt;/a&gt;</v>
      </c>
    </row>
    <row r="7952" spans="1:17" x14ac:dyDescent="0.25">
      <c r="A7952" s="2">
        <v>2144</v>
      </c>
      <c r="B7952" s="4" t="s">
        <v>10297</v>
      </c>
      <c r="C7952" s="4" t="s">
        <v>3458</v>
      </c>
      <c r="D7952" s="52">
        <v>9322</v>
      </c>
      <c r="E7952" s="5" t="s">
        <v>13630</v>
      </c>
      <c r="F7952" s="5">
        <v>4</v>
      </c>
      <c r="G7952" s="5">
        <v>34</v>
      </c>
      <c r="H7952" s="5">
        <v>7163</v>
      </c>
      <c r="I7952" s="96" t="s">
        <v>30988</v>
      </c>
      <c r="J7952" s="46" t="s">
        <v>33122</v>
      </c>
      <c r="K7952" s="56"/>
      <c r="L7952" s="56"/>
      <c r="M7952" s="56">
        <f t="shared" si="604"/>
        <v>1925</v>
      </c>
      <c r="N7952" s="56"/>
      <c r="O7952" s="56">
        <f t="shared" si="605"/>
        <v>7</v>
      </c>
      <c r="P7952" s="56">
        <f t="shared" si="606"/>
        <v>9</v>
      </c>
      <c r="Q7952" s="2" t="str">
        <f t="shared" si="607"/>
        <v>&lt;a href="set03\tsr\tsr_january_1,_1925_-_january_8,_1931\miscellaneous\glenfield_items_july_9,_1925_p4_tsr.pdf"&gt;Items&lt;/a&gt;</v>
      </c>
    </row>
    <row r="7953" spans="1:17" x14ac:dyDescent="0.25">
      <c r="A7953" s="2">
        <v>3068</v>
      </c>
      <c r="B7953" s="4" t="s">
        <v>9704</v>
      </c>
      <c r="C7953" s="4" t="s">
        <v>855</v>
      </c>
      <c r="D7953" s="52">
        <v>9322</v>
      </c>
      <c r="E7953" s="5" t="s">
        <v>13630</v>
      </c>
      <c r="F7953" s="5">
        <v>1</v>
      </c>
      <c r="G7953" s="5">
        <v>34</v>
      </c>
      <c r="H7953" s="5">
        <v>7253</v>
      </c>
      <c r="I7953" s="96" t="s">
        <v>30989</v>
      </c>
      <c r="J7953" s="46" t="s">
        <v>33122</v>
      </c>
      <c r="K7953" s="56"/>
      <c r="L7953" s="56"/>
      <c r="M7953" s="56">
        <f t="shared" si="604"/>
        <v>1925</v>
      </c>
      <c r="N7953" s="56"/>
      <c r="O7953" s="56">
        <f t="shared" si="605"/>
        <v>7</v>
      </c>
      <c r="P7953" s="56">
        <f t="shared" si="606"/>
        <v>9</v>
      </c>
      <c r="Q7953" s="2" t="str">
        <f t="shared" si="607"/>
        <v>&lt;a href="set03\tsr\tsr_january_1,_1925_-_january_8,_1931\miscellaneous\hoover,_donald_arrives_home_july_9,_1925_p1_tsr.pdf"&gt;Arrives home&lt;/a&gt;</v>
      </c>
    </row>
    <row r="7954" spans="1:17" x14ac:dyDescent="0.25">
      <c r="A7954" s="2">
        <v>2145</v>
      </c>
      <c r="B7954" s="4" t="s">
        <v>10297</v>
      </c>
      <c r="C7954" s="4" t="s">
        <v>3458</v>
      </c>
      <c r="D7954" s="52">
        <v>9329</v>
      </c>
      <c r="E7954" s="5" t="s">
        <v>13630</v>
      </c>
      <c r="F7954" s="5">
        <v>4</v>
      </c>
      <c r="G7954" s="5">
        <v>34</v>
      </c>
      <c r="H7954" s="5">
        <v>7164</v>
      </c>
      <c r="I7954" s="96" t="s">
        <v>30990</v>
      </c>
      <c r="J7954" s="46" t="s">
        <v>33122</v>
      </c>
      <c r="K7954" s="56"/>
      <c r="L7954" s="56"/>
      <c r="M7954" s="56">
        <f t="shared" si="604"/>
        <v>1925</v>
      </c>
      <c r="N7954" s="56"/>
      <c r="O7954" s="56">
        <f t="shared" si="605"/>
        <v>7</v>
      </c>
      <c r="P7954" s="56">
        <f t="shared" si="606"/>
        <v>16</v>
      </c>
      <c r="Q7954" s="2" t="str">
        <f t="shared" si="607"/>
        <v>&lt;a href="set03\tsr\tsr_january_1,_1925_-_january_8,_1931\miscellaneous\glenfield_items_july_16,_1925_p4_tsr.pdf"&gt;Items&lt;/a&gt;</v>
      </c>
    </row>
    <row r="7955" spans="1:17" x14ac:dyDescent="0.25">
      <c r="A7955" s="2">
        <v>2146</v>
      </c>
      <c r="B7955" s="4" t="s">
        <v>10297</v>
      </c>
      <c r="C7955" s="4" t="s">
        <v>3458</v>
      </c>
      <c r="D7955" s="52">
        <v>9336</v>
      </c>
      <c r="E7955" s="5" t="s">
        <v>13630</v>
      </c>
      <c r="F7955" s="5">
        <v>4</v>
      </c>
      <c r="G7955" s="5">
        <v>34</v>
      </c>
      <c r="H7955" s="5">
        <v>7165</v>
      </c>
      <c r="I7955" s="96" t="s">
        <v>30991</v>
      </c>
      <c r="J7955" s="46" t="s">
        <v>33122</v>
      </c>
      <c r="K7955" s="56"/>
      <c r="L7955" s="56"/>
      <c r="M7955" s="56">
        <f t="shared" si="604"/>
        <v>1925</v>
      </c>
      <c r="N7955" s="56"/>
      <c r="O7955" s="56">
        <f t="shared" si="605"/>
        <v>7</v>
      </c>
      <c r="P7955" s="56">
        <f t="shared" si="606"/>
        <v>23</v>
      </c>
      <c r="Q7955" s="2" t="str">
        <f t="shared" si="607"/>
        <v>&lt;a href="set03\tsr\tsr_january_1,_1925_-_january_8,_1931\miscellaneous\glenfield_items_july_23,_1925_p4_tsr.pdf"&gt;Items&lt;/a&gt;</v>
      </c>
    </row>
    <row r="7956" spans="1:17" x14ac:dyDescent="0.25">
      <c r="A7956" s="2">
        <v>2147</v>
      </c>
      <c r="B7956" s="4" t="s">
        <v>10297</v>
      </c>
      <c r="C7956" s="4" t="s">
        <v>3458</v>
      </c>
      <c r="D7956" s="52">
        <v>9343</v>
      </c>
      <c r="E7956" s="5" t="s">
        <v>13630</v>
      </c>
      <c r="F7956" s="5">
        <v>4</v>
      </c>
      <c r="G7956" s="5">
        <v>34</v>
      </c>
      <c r="H7956" s="5">
        <v>7166</v>
      </c>
      <c r="I7956" s="96" t="s">
        <v>30992</v>
      </c>
      <c r="J7956" s="46" t="s">
        <v>33122</v>
      </c>
      <c r="K7956" s="56"/>
      <c r="L7956" s="56"/>
      <c r="M7956" s="56">
        <f t="shared" si="604"/>
        <v>1925</v>
      </c>
      <c r="N7956" s="56"/>
      <c r="O7956" s="56">
        <f t="shared" si="605"/>
        <v>7</v>
      </c>
      <c r="P7956" s="56">
        <f t="shared" si="606"/>
        <v>30</v>
      </c>
      <c r="Q7956" s="2" t="str">
        <f t="shared" si="607"/>
        <v>&lt;a href="set03\tsr\tsr_january_1,_1925_-_january_8,_1931\miscellaneous\glenfield_items_july_30,_1925_p4_tsr.pdf"&gt;Items&lt;/a&gt;</v>
      </c>
    </row>
    <row r="7957" spans="1:17" x14ac:dyDescent="0.25">
      <c r="A7957" s="2">
        <v>2478</v>
      </c>
      <c r="B7957" s="4" t="s">
        <v>771</v>
      </c>
      <c r="C7957" s="11" t="s">
        <v>10314</v>
      </c>
      <c r="D7957" s="52">
        <v>9343</v>
      </c>
      <c r="E7957" s="5" t="s">
        <v>13630</v>
      </c>
      <c r="F7957" s="5">
        <v>1</v>
      </c>
      <c r="G7957" s="5">
        <v>34</v>
      </c>
      <c r="H7957" s="5">
        <v>7208</v>
      </c>
      <c r="I7957" s="96" t="s">
        <v>30993</v>
      </c>
      <c r="J7957" s="46" t="s">
        <v>33122</v>
      </c>
      <c r="K7957" s="56"/>
      <c r="L7957" s="56"/>
      <c r="M7957" s="56">
        <f t="shared" si="604"/>
        <v>1925</v>
      </c>
      <c r="N7957" s="56"/>
      <c r="O7957" s="56">
        <f t="shared" si="605"/>
        <v>7</v>
      </c>
      <c r="P7957" s="56">
        <f t="shared" si="606"/>
        <v>30</v>
      </c>
      <c r="Q7957" s="2" t="str">
        <f t="shared" si="607"/>
        <v>&lt;a href="set03\tsr\tsr_january_1,_1925_-_january_8,_1931\miscellaneous\gunderson,_a_j_'peanuts'_passed_in_his_checks_july_30,_1925_p1_tsr.pdf"&gt;Peanuts' passed in his checks&lt;/a&gt;</v>
      </c>
    </row>
    <row r="7958" spans="1:17" x14ac:dyDescent="0.25">
      <c r="A7958" s="2">
        <v>2148</v>
      </c>
      <c r="B7958" s="4" t="s">
        <v>10297</v>
      </c>
      <c r="C7958" s="4" t="s">
        <v>3458</v>
      </c>
      <c r="D7958" s="52">
        <v>9350</v>
      </c>
      <c r="E7958" s="5" t="s">
        <v>13630</v>
      </c>
      <c r="F7958" s="5">
        <v>4</v>
      </c>
      <c r="G7958" s="5">
        <v>34</v>
      </c>
      <c r="H7958" s="5">
        <v>7160</v>
      </c>
      <c r="I7958" s="96" t="s">
        <v>30994</v>
      </c>
      <c r="J7958" s="46" t="s">
        <v>33122</v>
      </c>
      <c r="K7958" s="56"/>
      <c r="L7958" s="56"/>
      <c r="M7958" s="56">
        <f t="shared" si="604"/>
        <v>1925</v>
      </c>
      <c r="N7958" s="56"/>
      <c r="O7958" s="56">
        <f t="shared" si="605"/>
        <v>8</v>
      </c>
      <c r="P7958" s="56">
        <f t="shared" si="606"/>
        <v>6</v>
      </c>
      <c r="Q7958" s="2" t="str">
        <f t="shared" si="607"/>
        <v>&lt;a href="set03\tsr\tsr_january_1,_1925_-_january_8,_1931\miscellaneous\glenfield_items_august_6,_1925_p4_tsr.pdf"&gt;Items&lt;/a&gt;</v>
      </c>
    </row>
    <row r="7959" spans="1:17" x14ac:dyDescent="0.25">
      <c r="A7959" s="2">
        <v>4615</v>
      </c>
      <c r="B7959" s="4" t="s">
        <v>10322</v>
      </c>
      <c r="C7959" s="4" t="s">
        <v>10323</v>
      </c>
      <c r="D7959" s="52">
        <v>9350</v>
      </c>
      <c r="E7959" s="5" t="s">
        <v>13630</v>
      </c>
      <c r="F7959" s="5">
        <v>4</v>
      </c>
      <c r="G7959" s="5">
        <v>34</v>
      </c>
      <c r="H7959" s="5">
        <v>7301</v>
      </c>
      <c r="I7959" s="96" t="s">
        <v>30995</v>
      </c>
      <c r="J7959" s="46" t="s">
        <v>33122</v>
      </c>
      <c r="K7959" s="56"/>
      <c r="L7959" s="56"/>
      <c r="M7959" s="56">
        <f t="shared" si="604"/>
        <v>1925</v>
      </c>
      <c r="N7959" s="56"/>
      <c r="O7959" s="56">
        <f t="shared" si="605"/>
        <v>8</v>
      </c>
      <c r="P7959" s="56">
        <f t="shared" si="606"/>
        <v>6</v>
      </c>
      <c r="Q7959" s="2" t="str">
        <f t="shared" si="607"/>
        <v>&lt;a href="set03\tsr\tsr_january_1,_1925_-_january_8,_1931\miscellaneous\lampert,_boyd_ruptured_appendix_august_6,_1925_p4_tsr.pdf"&gt;Ruptured appendix&lt;/a&gt;</v>
      </c>
    </row>
    <row r="7960" spans="1:17" x14ac:dyDescent="0.25">
      <c r="A7960" s="2">
        <v>6030</v>
      </c>
      <c r="B7960" s="4" t="s">
        <v>989</v>
      </c>
      <c r="C7960" s="4" t="s">
        <v>10334</v>
      </c>
      <c r="D7960" s="52">
        <v>9350</v>
      </c>
      <c r="E7960" s="5" t="s">
        <v>13630</v>
      </c>
      <c r="F7960" s="5">
        <v>1</v>
      </c>
      <c r="G7960" s="5">
        <v>34</v>
      </c>
      <c r="H7960" s="5">
        <v>7408</v>
      </c>
      <c r="I7960" s="96" t="s">
        <v>30996</v>
      </c>
      <c r="J7960" s="46" t="s">
        <v>33122</v>
      </c>
      <c r="K7960" s="56"/>
      <c r="L7960" s="56"/>
      <c r="M7960" s="56">
        <f t="shared" si="604"/>
        <v>1925</v>
      </c>
      <c r="N7960" s="56"/>
      <c r="O7960" s="56">
        <f t="shared" si="605"/>
        <v>8</v>
      </c>
      <c r="P7960" s="56">
        <f t="shared" si="606"/>
        <v>6</v>
      </c>
      <c r="Q7960" s="2" t="str">
        <f t="shared" si="607"/>
        <v>&lt;a href="set03\tsr\tsr_january_1,_1925_-_january_8,_1931\miscellaneous\posey,_warren_doing_well_but_with_cane_august_6,_1925_p1_tsr.pdf"&gt;Doing well but with cane&lt;/a&gt;</v>
      </c>
    </row>
    <row r="7961" spans="1:17" x14ac:dyDescent="0.25">
      <c r="A7961" s="2">
        <v>2149</v>
      </c>
      <c r="B7961" s="4" t="s">
        <v>10297</v>
      </c>
      <c r="C7961" s="4" t="s">
        <v>3458</v>
      </c>
      <c r="D7961" s="52">
        <v>9357</v>
      </c>
      <c r="E7961" s="5" t="s">
        <v>13630</v>
      </c>
      <c r="F7961" s="5">
        <v>4</v>
      </c>
      <c r="G7961" s="5">
        <v>34</v>
      </c>
      <c r="H7961" s="5">
        <v>7161</v>
      </c>
      <c r="I7961" s="96" t="s">
        <v>30997</v>
      </c>
      <c r="J7961" s="46" t="s">
        <v>33122</v>
      </c>
      <c r="K7961" s="56"/>
      <c r="L7961" s="56"/>
      <c r="M7961" s="56">
        <f t="shared" si="604"/>
        <v>1925</v>
      </c>
      <c r="N7961" s="56"/>
      <c r="O7961" s="56">
        <f t="shared" si="605"/>
        <v>8</v>
      </c>
      <c r="P7961" s="56">
        <f t="shared" si="606"/>
        <v>13</v>
      </c>
      <c r="Q7961" s="2" t="str">
        <f t="shared" si="607"/>
        <v>&lt;a href="set03\tsr\tsr_january_1,_1925_-_january_8,_1931\miscellaneous\glenfield_items_august_13,_1925_p4_tsr.pdf"&gt;Items&lt;/a&gt;</v>
      </c>
    </row>
    <row r="7962" spans="1:17" x14ac:dyDescent="0.25">
      <c r="A7962" s="2">
        <v>2985</v>
      </c>
      <c r="B7962" s="4" t="s">
        <v>10315</v>
      </c>
      <c r="C7962" s="4" t="s">
        <v>10316</v>
      </c>
      <c r="D7962" s="52">
        <v>9357</v>
      </c>
      <c r="E7962" s="5" t="s">
        <v>13630</v>
      </c>
      <c r="F7962" s="5">
        <v>1</v>
      </c>
      <c r="G7962" s="5">
        <v>34</v>
      </c>
      <c r="H7962" s="5">
        <v>7245</v>
      </c>
      <c r="I7962" s="96" t="s">
        <v>30998</v>
      </c>
      <c r="J7962" s="46" t="s">
        <v>33122</v>
      </c>
      <c r="K7962" s="56"/>
      <c r="L7962" s="56"/>
      <c r="M7962" s="56">
        <f t="shared" si="604"/>
        <v>1925</v>
      </c>
      <c r="N7962" s="56"/>
      <c r="O7962" s="56">
        <f t="shared" si="605"/>
        <v>8</v>
      </c>
      <c r="P7962" s="56">
        <f t="shared" si="606"/>
        <v>13</v>
      </c>
      <c r="Q7962" s="2" t="str">
        <f t="shared" si="607"/>
        <v>&lt;a href="set03\tsr\tsr_january_1,_1925_-_january_8,_1931\miscellaneous\hochberger,_henry_visits_after_return_from_brazil_august_13,_1925_p1_tsr.pdf"&gt;Visits after return home from Brazil&lt;/a&gt;</v>
      </c>
    </row>
    <row r="7963" spans="1:17" x14ac:dyDescent="0.25">
      <c r="A7963" s="2">
        <v>1484</v>
      </c>
      <c r="B7963" s="4" t="s">
        <v>10302</v>
      </c>
      <c r="C7963" s="4" t="s">
        <v>10303</v>
      </c>
      <c r="D7963" s="52">
        <v>9364</v>
      </c>
      <c r="E7963" s="5" t="s">
        <v>13630</v>
      </c>
      <c r="F7963" s="5">
        <v>4</v>
      </c>
      <c r="G7963" s="5">
        <v>34</v>
      </c>
      <c r="H7963" s="5">
        <v>7100</v>
      </c>
      <c r="I7963" s="96" t="s">
        <v>30999</v>
      </c>
      <c r="J7963" s="46" t="s">
        <v>33122</v>
      </c>
      <c r="K7963" s="56"/>
      <c r="L7963" s="56"/>
      <c r="M7963" s="56">
        <f t="shared" si="604"/>
        <v>1925</v>
      </c>
      <c r="N7963" s="56"/>
      <c r="O7963" s="56">
        <f t="shared" si="605"/>
        <v>8</v>
      </c>
      <c r="P7963" s="56">
        <f t="shared" si="606"/>
        <v>20</v>
      </c>
      <c r="Q7963" s="2" t="str">
        <f t="shared" si="607"/>
        <v>&lt;a href="set03\tsr\tsr_january_1,_1925_-_january_8,_1931\miscellaneous\davidson,_p_j_to_waubun_mn_to_live_august_20,_1925_p4_tsr.pdf"&gt;To Waubun MN to live&lt;/a&gt;</v>
      </c>
    </row>
    <row r="7964" spans="1:17" x14ac:dyDescent="0.25">
      <c r="A7964" s="2">
        <v>1494</v>
      </c>
      <c r="B7964" s="4" t="s">
        <v>10304</v>
      </c>
      <c r="C7964" s="4" t="s">
        <v>10305</v>
      </c>
      <c r="D7964" s="52">
        <v>9364</v>
      </c>
      <c r="E7964" s="5" t="s">
        <v>13630</v>
      </c>
      <c r="F7964" s="5">
        <v>4</v>
      </c>
      <c r="G7964" s="5">
        <v>34</v>
      </c>
      <c r="H7964" s="5">
        <v>7101</v>
      </c>
      <c r="I7964" s="96" t="s">
        <v>31000</v>
      </c>
      <c r="J7964" s="46" t="s">
        <v>33122</v>
      </c>
      <c r="K7964" s="56"/>
      <c r="L7964" s="56"/>
      <c r="M7964" s="56">
        <f t="shared" si="604"/>
        <v>1925</v>
      </c>
      <c r="N7964" s="56"/>
      <c r="O7964" s="56">
        <f t="shared" si="605"/>
        <v>8</v>
      </c>
      <c r="P7964" s="56">
        <f t="shared" si="606"/>
        <v>20</v>
      </c>
      <c r="Q7964" s="2" t="str">
        <f t="shared" si="607"/>
        <v>&lt;a href="set03\tsr\tsr_january_1,_1925_-_january_8,_1931\miscellaneous\dawe,_r_e_and_family_to_elizabeth_il_to_live_august_20,_1925_p4_tsr.pdf"&gt;Family to Elizabeth IL to live&lt;/a&gt;</v>
      </c>
    </row>
    <row r="7965" spans="1:17" x14ac:dyDescent="0.25">
      <c r="A7965" s="2">
        <v>1880</v>
      </c>
      <c r="B7965" s="4" t="s">
        <v>10307</v>
      </c>
      <c r="C7965" s="4" t="s">
        <v>9367</v>
      </c>
      <c r="D7965" s="52">
        <v>9378</v>
      </c>
      <c r="E7965" s="5" t="s">
        <v>13630</v>
      </c>
      <c r="F7965" s="5">
        <v>4</v>
      </c>
      <c r="G7965" s="5">
        <v>34</v>
      </c>
      <c r="H7965" s="5">
        <v>7134</v>
      </c>
      <c r="I7965" s="96" t="s">
        <v>31001</v>
      </c>
      <c r="J7965" s="46" t="s">
        <v>33122</v>
      </c>
      <c r="K7965" s="56"/>
      <c r="L7965" s="56"/>
      <c r="M7965" s="56">
        <f t="shared" si="604"/>
        <v>1925</v>
      </c>
      <c r="N7965" s="56"/>
      <c r="O7965" s="56">
        <f t="shared" si="605"/>
        <v>9</v>
      </c>
      <c r="P7965" s="56">
        <f t="shared" si="606"/>
        <v>3</v>
      </c>
      <c r="Q7965" s="2" t="str">
        <f t="shared" si="607"/>
        <v>&lt;a href="set03\tsr\tsr_january_1,_1925_-_january_8,_1931\miscellaneous\fadness,_severt_barn_burns_september_3,_1925_p4_tsr.pdf"&gt;Barn Burns&lt;/a&gt;</v>
      </c>
    </row>
    <row r="7966" spans="1:17" x14ac:dyDescent="0.25">
      <c r="A7966" s="2">
        <v>5292</v>
      </c>
      <c r="B7966" s="4" t="s">
        <v>10327</v>
      </c>
      <c r="C7966" s="4" t="s">
        <v>10328</v>
      </c>
      <c r="D7966" s="52">
        <v>9378</v>
      </c>
      <c r="E7966" s="5" t="s">
        <v>13630</v>
      </c>
      <c r="F7966" s="5">
        <v>4</v>
      </c>
      <c r="G7966" s="5">
        <v>34</v>
      </c>
      <c r="H7966" s="5">
        <v>7348</v>
      </c>
      <c r="I7966" s="96" t="s">
        <v>31002</v>
      </c>
      <c r="J7966" s="46" t="s">
        <v>33122</v>
      </c>
      <c r="K7966" s="56"/>
      <c r="L7966" s="56"/>
      <c r="M7966" s="56">
        <f t="shared" si="604"/>
        <v>1925</v>
      </c>
      <c r="N7966" s="56"/>
      <c r="O7966" s="56">
        <f t="shared" si="605"/>
        <v>9</v>
      </c>
      <c r="P7966" s="56">
        <f t="shared" si="606"/>
        <v>3</v>
      </c>
      <c r="Q7966" s="2" t="str">
        <f t="shared" si="607"/>
        <v>&lt;a href="set03\tsr\tsr_january_1,_1925_-_january_8,_1931\miscellaneous\murdock,_w_d_visits_-_plays_in_bachman's_band_september_3,_1925_p4_tsr.pdf"&gt;Visits - Plays in Bachman's Band&lt;/a&gt;</v>
      </c>
    </row>
    <row r="7967" spans="1:17" x14ac:dyDescent="0.25">
      <c r="A7967" s="2">
        <v>7113</v>
      </c>
      <c r="B7967" s="4" t="s">
        <v>10346</v>
      </c>
      <c r="C7967" s="4" t="s">
        <v>610</v>
      </c>
      <c r="D7967" s="52">
        <v>9385</v>
      </c>
      <c r="E7967" s="5" t="s">
        <v>13630</v>
      </c>
      <c r="F7967" s="5">
        <v>4</v>
      </c>
      <c r="G7967" s="5">
        <v>34</v>
      </c>
      <c r="H7967" s="5">
        <v>7515</v>
      </c>
      <c r="I7967" s="96" t="s">
        <v>31003</v>
      </c>
      <c r="J7967" s="46" t="s">
        <v>33122</v>
      </c>
      <c r="K7967" s="56"/>
      <c r="L7967" s="56"/>
      <c r="M7967" s="56">
        <f t="shared" si="604"/>
        <v>1925</v>
      </c>
      <c r="N7967" s="56"/>
      <c r="O7967" s="56">
        <f t="shared" si="605"/>
        <v>9</v>
      </c>
      <c r="P7967" s="56">
        <f t="shared" si="606"/>
        <v>10</v>
      </c>
      <c r="Q7967" s="2" t="str">
        <f t="shared" si="607"/>
        <v>&lt;a href="set03\tsr\tsr_january_1,_1925_-_january_8,_1931\miscellaneous\stewart,_cynthia_appendicitis_september_10,_1925_p4_tsr.pdf"&gt;Appendicitis&lt;/a&gt;</v>
      </c>
    </row>
    <row r="7968" spans="1:17" x14ac:dyDescent="0.25">
      <c r="A7968" s="2">
        <v>6775</v>
      </c>
      <c r="B7968" s="4" t="s">
        <v>10343</v>
      </c>
      <c r="C7968" s="4" t="s">
        <v>10344</v>
      </c>
      <c r="D7968" s="52">
        <v>9399</v>
      </c>
      <c r="E7968" s="5" t="s">
        <v>13630</v>
      </c>
      <c r="F7968" s="5">
        <v>4</v>
      </c>
      <c r="G7968" s="5">
        <v>34</v>
      </c>
      <c r="H7968" s="5">
        <v>7510</v>
      </c>
      <c r="I7968" s="96" t="s">
        <v>31004</v>
      </c>
      <c r="J7968" s="46" t="s">
        <v>33122</v>
      </c>
      <c r="K7968" s="56"/>
      <c r="L7968" s="56"/>
      <c r="M7968" s="56">
        <f t="shared" si="604"/>
        <v>1925</v>
      </c>
      <c r="N7968" s="56"/>
      <c r="O7968" s="56">
        <f t="shared" si="605"/>
        <v>9</v>
      </c>
      <c r="P7968" s="56">
        <f t="shared" si="606"/>
        <v>24</v>
      </c>
      <c r="Q7968" s="2" t="str">
        <f t="shared" si="607"/>
        <v>&lt;a href="set03\tsr\tsr_january_1,_1925_-_january_8,_1931\miscellaneous\starr,_max_injures_hand_severely_september_24,_1925_p4_tsr.pdf"&gt;Injures hand severely&lt;/a&gt;</v>
      </c>
    </row>
    <row r="7969" spans="1:17" x14ac:dyDescent="0.25">
      <c r="A7969" s="2">
        <v>1897</v>
      </c>
      <c r="B7969" s="4" t="s">
        <v>746</v>
      </c>
      <c r="C7969" s="4" t="s">
        <v>10309</v>
      </c>
      <c r="D7969" s="52">
        <v>9441</v>
      </c>
      <c r="E7969" s="5" t="s">
        <v>13630</v>
      </c>
      <c r="F7969" s="5">
        <v>4</v>
      </c>
      <c r="G7969" s="5">
        <v>34</v>
      </c>
      <c r="H7969" s="5">
        <v>7140</v>
      </c>
      <c r="I7969" s="96" t="s">
        <v>31005</v>
      </c>
      <c r="J7969" s="46" t="s">
        <v>33122</v>
      </c>
      <c r="K7969" s="56"/>
      <c r="L7969" s="56"/>
      <c r="M7969" s="56">
        <f t="shared" si="604"/>
        <v>1925</v>
      </c>
      <c r="N7969" s="56"/>
      <c r="O7969" s="56">
        <f t="shared" si="605"/>
        <v>11</v>
      </c>
      <c r="P7969" s="56">
        <f t="shared" si="606"/>
        <v>5</v>
      </c>
      <c r="Q7969" s="2" t="str">
        <f t="shared" si="607"/>
        <v>&lt;a href="set03\tsr\tsr_january_1,_1925_-_january_8,_1931\miscellaneous\fallen,_thomas_farming_too_much_november_5,_1925_p4_tsr.pdf"&gt;Farming too much&lt;/a&gt;</v>
      </c>
    </row>
    <row r="7970" spans="1:17" x14ac:dyDescent="0.25">
      <c r="A7970" s="2">
        <v>6777</v>
      </c>
      <c r="B7970" s="4" t="s">
        <v>10343</v>
      </c>
      <c r="C7970" s="4" t="s">
        <v>10345</v>
      </c>
      <c r="D7970" s="52">
        <v>9462</v>
      </c>
      <c r="E7970" s="5" t="s">
        <v>13630</v>
      </c>
      <c r="F7970" s="5">
        <v>4</v>
      </c>
      <c r="G7970" s="5">
        <v>34</v>
      </c>
      <c r="H7970" s="5">
        <v>7511</v>
      </c>
      <c r="I7970" s="96" t="s">
        <v>31006</v>
      </c>
      <c r="J7970" s="46" t="s">
        <v>33122</v>
      </c>
      <c r="K7970" s="56"/>
      <c r="L7970" s="56"/>
      <c r="M7970" s="56">
        <f t="shared" si="604"/>
        <v>1925</v>
      </c>
      <c r="N7970" s="56"/>
      <c r="O7970" s="56">
        <f t="shared" si="605"/>
        <v>11</v>
      </c>
      <c r="P7970" s="56">
        <f t="shared" si="606"/>
        <v>26</v>
      </c>
      <c r="Q7970" s="2" t="str">
        <f t="shared" si="607"/>
        <v>&lt;a href="set03\tsr\tsr_january_1,_1925_-_january_8,_1931\miscellaneous\starr,_max_to_fargo_to_work_november_26,_1925_p4_tsr.pdf"&gt;To Fargo to work&lt;/a&gt;</v>
      </c>
    </row>
    <row r="7971" spans="1:17" x14ac:dyDescent="0.25">
      <c r="A7971" s="2">
        <v>6439</v>
      </c>
      <c r="B7971" s="4" t="s">
        <v>10339</v>
      </c>
      <c r="C7971" s="4" t="s">
        <v>10340</v>
      </c>
      <c r="D7971" s="52">
        <v>9469</v>
      </c>
      <c r="E7971" s="5" t="s">
        <v>13630</v>
      </c>
      <c r="F7971" s="5">
        <v>4</v>
      </c>
      <c r="G7971" s="5">
        <v>34</v>
      </c>
      <c r="H7971" s="5">
        <v>7464</v>
      </c>
      <c r="I7971" s="96" t="s">
        <v>31007</v>
      </c>
      <c r="J7971" s="46" t="s">
        <v>33122</v>
      </c>
      <c r="K7971" s="56"/>
      <c r="L7971" s="56"/>
      <c r="M7971" s="56">
        <f t="shared" si="604"/>
        <v>1925</v>
      </c>
      <c r="N7971" s="56"/>
      <c r="O7971" s="56">
        <f t="shared" si="605"/>
        <v>12</v>
      </c>
      <c r="P7971" s="56">
        <f t="shared" si="606"/>
        <v>3</v>
      </c>
      <c r="Q7971" s="2" t="str">
        <f t="shared" si="607"/>
        <v>&lt;a href="set03\tsr\tsr_january_1,_1925_-_january_8,_1931\miscellaneous\schmidt,_wm_horses_injured_by_porcupine_december_3,_1925_p4_tsr.pdf"&gt;Horses injured by porcupine&lt;/a&gt;</v>
      </c>
    </row>
    <row r="7972" spans="1:17" x14ac:dyDescent="0.25">
      <c r="A7972" s="2">
        <v>3052</v>
      </c>
      <c r="B7972" s="4" t="s">
        <v>9696</v>
      </c>
      <c r="C7972" s="4" t="s">
        <v>10318</v>
      </c>
      <c r="D7972" s="52">
        <v>9497</v>
      </c>
      <c r="E7972" s="5" t="s">
        <v>13630</v>
      </c>
      <c r="F7972" s="5">
        <v>4</v>
      </c>
      <c r="G7972" s="5">
        <v>34</v>
      </c>
      <c r="H7972" s="5">
        <v>7247</v>
      </c>
      <c r="I7972" s="96" t="s">
        <v>31008</v>
      </c>
      <c r="J7972" s="46" t="s">
        <v>33122</v>
      </c>
      <c r="K7972" s="56"/>
      <c r="L7972" s="56"/>
      <c r="M7972" s="56">
        <f t="shared" si="604"/>
        <v>1925</v>
      </c>
      <c r="N7972" s="56"/>
      <c r="O7972" s="56">
        <f t="shared" si="605"/>
        <v>12</v>
      </c>
      <c r="P7972" s="56">
        <f t="shared" si="606"/>
        <v>31</v>
      </c>
      <c r="Q7972" s="2" t="str">
        <f t="shared" si="607"/>
        <v>&lt;a href="set03\tsr\tsr_january_1,_1925_-_january_8,_1931\miscellaneous\holtan,_elmand_to_mn_woods_to_work_december_31,_1925_p4_tsr.pdf"&gt;To MN woods to work&lt;/a&gt;</v>
      </c>
    </row>
    <row r="7973" spans="1:17" x14ac:dyDescent="0.25">
      <c r="A7973" s="2">
        <v>6438</v>
      </c>
      <c r="B7973" s="4" t="s">
        <v>9794</v>
      </c>
      <c r="C7973" s="4" t="s">
        <v>10494</v>
      </c>
      <c r="D7973" s="52">
        <v>9511</v>
      </c>
      <c r="E7973" s="5" t="s">
        <v>13630</v>
      </c>
      <c r="F7973" s="5">
        <v>4</v>
      </c>
      <c r="G7973" s="5">
        <v>34</v>
      </c>
      <c r="H7973" s="5">
        <v>7463</v>
      </c>
      <c r="I7973" s="96" t="s">
        <v>31009</v>
      </c>
      <c r="J7973" s="46" t="s">
        <v>33122</v>
      </c>
      <c r="K7973" s="56"/>
      <c r="L7973" s="56"/>
      <c r="M7973" s="56">
        <f t="shared" si="604"/>
        <v>1926</v>
      </c>
      <c r="N7973" s="56"/>
      <c r="O7973" s="56">
        <f t="shared" si="605"/>
        <v>1</v>
      </c>
      <c r="P7973" s="56">
        <f t="shared" si="606"/>
        <v>14</v>
      </c>
      <c r="Q7973" s="2" t="str">
        <f t="shared" si="607"/>
        <v>&lt;a href="set03\tsr\tsr_january_1,_1925_-_january_8,_1931\miscellaneous\schmidt,_mrs_wm_operation_for_goitre_january_14,_1926_p4_tsr.pdf"&gt;Operation for goitre&lt;/a&gt;</v>
      </c>
    </row>
    <row r="7974" spans="1:17" x14ac:dyDescent="0.25">
      <c r="A7974" s="2">
        <v>324</v>
      </c>
      <c r="B7974" s="4" t="s">
        <v>10401</v>
      </c>
      <c r="C7974" s="4" t="s">
        <v>10402</v>
      </c>
      <c r="D7974" s="52">
        <v>9518</v>
      </c>
      <c r="E7974" s="5" t="s">
        <v>13630</v>
      </c>
      <c r="F7974" s="5">
        <v>4</v>
      </c>
      <c r="G7974" s="5">
        <v>34</v>
      </c>
      <c r="H7974" s="5">
        <v>7033</v>
      </c>
      <c r="I7974" s="96" t="s">
        <v>31010</v>
      </c>
      <c r="J7974" s="46" t="s">
        <v>33122</v>
      </c>
      <c r="K7974" s="56"/>
      <c r="L7974" s="56"/>
      <c r="M7974" s="56">
        <f t="shared" si="604"/>
        <v>1926</v>
      </c>
      <c r="N7974" s="56"/>
      <c r="O7974" s="56">
        <f t="shared" si="605"/>
        <v>1</v>
      </c>
      <c r="P7974" s="56">
        <f t="shared" si="606"/>
        <v>21</v>
      </c>
      <c r="Q7974" s="2" t="str">
        <f t="shared" si="607"/>
        <v>&lt;a href="set03\tsr\tsr_january_1,_1925_-_january_8,_1931\miscellaneous\barnett,_lyle_24_mile_hike_to_movie_january_21,_1926_p4_tsr.pdf"&gt;24 mile hike to movie&lt;/a&gt;</v>
      </c>
    </row>
    <row r="7975" spans="1:17" x14ac:dyDescent="0.25">
      <c r="A7975" s="2">
        <v>5134</v>
      </c>
      <c r="B7975" s="4" t="s">
        <v>10467</v>
      </c>
      <c r="C7975" s="4" t="s">
        <v>10402</v>
      </c>
      <c r="D7975" s="52">
        <v>9518</v>
      </c>
      <c r="E7975" s="5" t="s">
        <v>13630</v>
      </c>
      <c r="F7975" s="5">
        <v>4</v>
      </c>
      <c r="G7975" s="5">
        <v>34</v>
      </c>
      <c r="H7975" s="5">
        <v>7345</v>
      </c>
      <c r="I7975" s="96" t="s">
        <v>31011</v>
      </c>
      <c r="J7975" s="46" t="s">
        <v>33122</v>
      </c>
      <c r="K7975" s="56"/>
      <c r="L7975" s="56"/>
      <c r="M7975" s="56">
        <f t="shared" si="604"/>
        <v>1926</v>
      </c>
      <c r="N7975" s="56"/>
      <c r="O7975" s="56">
        <f t="shared" si="605"/>
        <v>1</v>
      </c>
      <c r="P7975" s="56">
        <f t="shared" si="606"/>
        <v>21</v>
      </c>
      <c r="Q7975" s="2" t="str">
        <f t="shared" si="607"/>
        <v>&lt;a href="set03\tsr\tsr_january_1,_1925_-_january_8,_1931\miscellaneous\michaelson,_edwin_24_mile_hike_to_movie_january_21,_1926_p4_tsr.pdf"&gt;24 mile hike to movie&lt;/a&gt;</v>
      </c>
    </row>
    <row r="7976" spans="1:17" x14ac:dyDescent="0.25">
      <c r="A7976" s="2">
        <v>7227</v>
      </c>
      <c r="B7976" s="4" t="s">
        <v>1082</v>
      </c>
      <c r="C7976" s="4" t="s">
        <v>10503</v>
      </c>
      <c r="D7976" s="52">
        <v>9518</v>
      </c>
      <c r="E7976" s="5" t="s">
        <v>13630</v>
      </c>
      <c r="F7976" s="5">
        <v>4</v>
      </c>
      <c r="G7976" s="5">
        <v>34</v>
      </c>
      <c r="H7976" s="5">
        <v>7526</v>
      </c>
      <c r="I7976" s="96" t="s">
        <v>31012</v>
      </c>
      <c r="J7976" s="46" t="s">
        <v>33122</v>
      </c>
      <c r="K7976" s="56"/>
      <c r="L7976" s="56"/>
      <c r="M7976" s="56">
        <f t="shared" si="604"/>
        <v>1926</v>
      </c>
      <c r="N7976" s="56"/>
      <c r="O7976" s="56">
        <f t="shared" si="605"/>
        <v>1</v>
      </c>
      <c r="P7976" s="56">
        <f t="shared" si="606"/>
        <v>21</v>
      </c>
      <c r="Q7976" s="2" t="str">
        <f t="shared" si="607"/>
        <v>&lt;a href="set03\tsr\tsr_january_1,_1925_-_january_8,_1931\miscellaneous\sutton_school_wins_prize_january_21,_1926_p1_tsr.pdf"&gt;Wins prize&lt;/a&gt;</v>
      </c>
    </row>
    <row r="7977" spans="1:17" x14ac:dyDescent="0.25">
      <c r="A7977" s="2">
        <v>104</v>
      </c>
      <c r="B7977" s="4" t="s">
        <v>10396</v>
      </c>
      <c r="C7977" s="4" t="s">
        <v>10397</v>
      </c>
      <c r="D7977" s="52">
        <v>9525</v>
      </c>
      <c r="E7977" s="5" t="s">
        <v>13630</v>
      </c>
      <c r="F7977" s="5">
        <v>4</v>
      </c>
      <c r="G7977" s="5">
        <v>34</v>
      </c>
      <c r="H7977" s="5">
        <v>7010</v>
      </c>
      <c r="I7977" s="96" t="s">
        <v>31013</v>
      </c>
      <c r="J7977" s="46" t="s">
        <v>33122</v>
      </c>
      <c r="K7977" s="56"/>
      <c r="L7977" s="56"/>
      <c r="M7977" s="56">
        <f t="shared" si="604"/>
        <v>1926</v>
      </c>
      <c r="N7977" s="56"/>
      <c r="O7977" s="56">
        <f t="shared" si="605"/>
        <v>1</v>
      </c>
      <c r="P7977" s="56">
        <f t="shared" si="606"/>
        <v>28</v>
      </c>
      <c r="Q7977" s="2" t="str">
        <f t="shared" si="607"/>
        <v>&lt;a href="set03\tsr\tsr_january_1,_1925_-_january_8,_1931\miscellaneous\allen,_mrs_grace_picks_up_cze_mexico_city_january_28,_1926_p4_tsr.pdf"&gt;Picks up CZE Mexico City&lt;/a&gt;</v>
      </c>
    </row>
    <row r="7978" spans="1:17" x14ac:dyDescent="0.25">
      <c r="A7978" s="2">
        <v>5035</v>
      </c>
      <c r="B7978" s="4" t="s">
        <v>10465</v>
      </c>
      <c r="C7978" s="4" t="s">
        <v>10397</v>
      </c>
      <c r="D7978" s="52">
        <v>9525</v>
      </c>
      <c r="E7978" s="5" t="s">
        <v>13630</v>
      </c>
      <c r="F7978" s="5">
        <v>4</v>
      </c>
      <c r="G7978" s="5">
        <v>34</v>
      </c>
      <c r="H7978" s="5">
        <v>7340</v>
      </c>
      <c r="I7978" s="96" t="s">
        <v>31014</v>
      </c>
      <c r="J7978" s="46" t="s">
        <v>33122</v>
      </c>
      <c r="K7978" s="56"/>
      <c r="L7978" s="56"/>
      <c r="M7978" s="56">
        <f t="shared" si="604"/>
        <v>1926</v>
      </c>
      <c r="N7978" s="56"/>
      <c r="O7978" s="56">
        <f t="shared" si="605"/>
        <v>1</v>
      </c>
      <c r="P7978" s="56">
        <f t="shared" si="606"/>
        <v>28</v>
      </c>
      <c r="Q7978" s="2" t="str">
        <f t="shared" si="607"/>
        <v>&lt;a href="set03\tsr\tsr_january_1,_1925_-_january_8,_1931\miscellaneous\mcdermott,_myrtle_picks_up_cze_mexico_city_january_28,_1926_p4_tsr.pdf"&gt;Picks up CZE Mexico City&lt;/a&gt;</v>
      </c>
    </row>
    <row r="7979" spans="1:17" x14ac:dyDescent="0.25">
      <c r="A7979" s="2">
        <v>3758</v>
      </c>
      <c r="B7979" s="4" t="s">
        <v>10449</v>
      </c>
      <c r="C7979" s="4" t="s">
        <v>10451</v>
      </c>
      <c r="D7979" s="52">
        <v>9532</v>
      </c>
      <c r="E7979" s="5" t="s">
        <v>13630</v>
      </c>
      <c r="F7979" s="5">
        <v>4</v>
      </c>
      <c r="G7979" s="5">
        <v>34</v>
      </c>
      <c r="H7979" s="5">
        <v>7255</v>
      </c>
      <c r="I7979" s="96" t="s">
        <v>31015</v>
      </c>
      <c r="J7979" s="46" t="s">
        <v>33122</v>
      </c>
      <c r="K7979" s="56"/>
      <c r="L7979" s="56"/>
      <c r="M7979" s="56">
        <f t="shared" si="604"/>
        <v>1926</v>
      </c>
      <c r="N7979" s="56"/>
      <c r="O7979" s="56">
        <f t="shared" si="605"/>
        <v>2</v>
      </c>
      <c r="P7979" s="56">
        <f t="shared" si="606"/>
        <v>4</v>
      </c>
      <c r="Q7979" s="2" t="str">
        <f t="shared" si="607"/>
        <v>&lt;a href="set03\tsr\tsr_january_1,_1925_-_january_8,_1931\miscellaneous\howden,_lloyd_host_hs_students_on_ski_slide_february_4,_1926_p4_tsr.pdf"&gt;Host HS students on ski slide&lt;/a&gt;</v>
      </c>
    </row>
    <row r="7980" spans="1:17" x14ac:dyDescent="0.25">
      <c r="A7980" s="2">
        <v>5579</v>
      </c>
      <c r="B7980" s="4" t="s">
        <v>10472</v>
      </c>
      <c r="C7980" s="4" t="s">
        <v>10451</v>
      </c>
      <c r="D7980" s="52">
        <v>9532</v>
      </c>
      <c r="E7980" s="5" t="s">
        <v>13630</v>
      </c>
      <c r="F7980" s="5">
        <v>4</v>
      </c>
      <c r="G7980" s="5">
        <v>34</v>
      </c>
      <c r="H7980" s="5">
        <v>7362</v>
      </c>
      <c r="I7980" s="96" t="s">
        <v>31016</v>
      </c>
      <c r="J7980" s="46" t="s">
        <v>33122</v>
      </c>
      <c r="K7980" s="56"/>
      <c r="L7980" s="56"/>
      <c r="M7980" s="56">
        <f t="shared" si="604"/>
        <v>1926</v>
      </c>
      <c r="N7980" s="56"/>
      <c r="O7980" s="56">
        <f t="shared" si="605"/>
        <v>2</v>
      </c>
      <c r="P7980" s="56">
        <f t="shared" si="606"/>
        <v>4</v>
      </c>
      <c r="Q7980" s="2" t="str">
        <f t="shared" si="607"/>
        <v>&lt;a href="set03\tsr\tsr_january_1,_1925_-_january_8,_1931\miscellaneous\olmsted,_ben_host_hs_students_on_ski_slide_february_4,_1926_p4_tsr.pdf"&gt;Host HS students on ski slide&lt;/a&gt;</v>
      </c>
    </row>
    <row r="7981" spans="1:17" x14ac:dyDescent="0.25">
      <c r="A7981" s="2">
        <v>5636</v>
      </c>
      <c r="B7981" s="4" t="s">
        <v>10475</v>
      </c>
      <c r="C7981" s="4" t="s">
        <v>10476</v>
      </c>
      <c r="D7981" s="52">
        <v>9539</v>
      </c>
      <c r="E7981" s="5" t="s">
        <v>13630</v>
      </c>
      <c r="F7981" s="5">
        <v>4</v>
      </c>
      <c r="G7981" s="5">
        <v>34</v>
      </c>
      <c r="H7981" s="5">
        <v>7386</v>
      </c>
      <c r="I7981" s="96" t="s">
        <v>31017</v>
      </c>
      <c r="J7981" s="46" t="s">
        <v>33122</v>
      </c>
      <c r="K7981" s="56"/>
      <c r="L7981" s="56"/>
      <c r="M7981" s="56">
        <f t="shared" si="604"/>
        <v>1926</v>
      </c>
      <c r="N7981" s="56"/>
      <c r="O7981" s="56">
        <f t="shared" si="605"/>
        <v>2</v>
      </c>
      <c r="P7981" s="56">
        <f t="shared" si="606"/>
        <v>11</v>
      </c>
      <c r="Q7981" s="2" t="str">
        <f t="shared" si="607"/>
        <v>&lt;a href="set03\tsr\tsr_january_1,_1925_-_january_8,_1931\miscellaneous\olson,_charlie_to_mpls_shriners_hospital_february_11,_1926_p4_tsr.pdf"&gt;To Mpls Shriners Hospital&lt;/a&gt;</v>
      </c>
    </row>
    <row r="7982" spans="1:17" x14ac:dyDescent="0.25">
      <c r="A7982" s="2">
        <v>6436</v>
      </c>
      <c r="B7982" s="4" t="s">
        <v>9794</v>
      </c>
      <c r="C7982" s="4" t="s">
        <v>10473</v>
      </c>
      <c r="D7982" s="52">
        <v>9546</v>
      </c>
      <c r="E7982" s="5" t="s">
        <v>13630</v>
      </c>
      <c r="F7982" s="5">
        <v>4</v>
      </c>
      <c r="G7982" s="5">
        <v>34</v>
      </c>
      <c r="H7982" s="5">
        <v>7462</v>
      </c>
      <c r="I7982" s="96" t="s">
        <v>31018</v>
      </c>
      <c r="J7982" s="46" t="s">
        <v>33122</v>
      </c>
      <c r="K7982" s="56"/>
      <c r="L7982" s="56"/>
      <c r="M7982" s="56">
        <f t="shared" si="604"/>
        <v>1926</v>
      </c>
      <c r="N7982" s="56"/>
      <c r="O7982" s="56">
        <f t="shared" si="605"/>
        <v>2</v>
      </c>
      <c r="P7982" s="56">
        <f t="shared" si="606"/>
        <v>18</v>
      </c>
      <c r="Q7982" s="2" t="str">
        <f t="shared" si="607"/>
        <v>&lt;a href="set03\tsr\tsr_january_1,_1925_-_january_8,_1931\miscellaneous\schmidt,_mrs_wm_home_but_weak_february_18,_1926_p4_tsr.pdf"&gt;Home but weak&lt;/a&gt;</v>
      </c>
    </row>
    <row r="7983" spans="1:17" x14ac:dyDescent="0.25">
      <c r="A7983" s="2">
        <v>4546</v>
      </c>
      <c r="B7983" s="4" t="s">
        <v>9603</v>
      </c>
      <c r="C7983" s="4" t="s">
        <v>8836</v>
      </c>
      <c r="D7983" s="52">
        <v>9553</v>
      </c>
      <c r="E7983" s="5" t="s">
        <v>13630</v>
      </c>
      <c r="F7983" s="5">
        <v>4</v>
      </c>
      <c r="G7983" s="5">
        <v>34</v>
      </c>
      <c r="H7983" s="5">
        <v>7293</v>
      </c>
      <c r="I7983" s="96" t="s">
        <v>31019</v>
      </c>
      <c r="J7983" s="46" t="s">
        <v>33122</v>
      </c>
      <c r="K7983" s="56"/>
      <c r="L7983" s="56"/>
      <c r="M7983" s="56">
        <f t="shared" si="604"/>
        <v>1926</v>
      </c>
      <c r="N7983" s="56"/>
      <c r="O7983" s="56">
        <f t="shared" si="605"/>
        <v>2</v>
      </c>
      <c r="P7983" s="56">
        <f t="shared" si="606"/>
        <v>25</v>
      </c>
      <c r="Q7983" s="2" t="str">
        <f t="shared" si="607"/>
        <v>&lt;a href="set03\tsr\tsr_january_1,_1925_-_january_8,_1931\miscellaneous\kolpin,_harry_broken_leg_february_25,_1926_p4_tsr.pdf"&gt;Broken leg&lt;/a&gt;</v>
      </c>
    </row>
    <row r="7984" spans="1:17" x14ac:dyDescent="0.25">
      <c r="A7984" s="2">
        <v>8147</v>
      </c>
      <c r="B7984" s="4" t="s">
        <v>10508</v>
      </c>
      <c r="C7984" s="4" t="s">
        <v>10509</v>
      </c>
      <c r="D7984" s="52">
        <v>9553</v>
      </c>
      <c r="E7984" s="5" t="s">
        <v>13630</v>
      </c>
      <c r="F7984" s="5">
        <v>4</v>
      </c>
      <c r="G7984" s="5">
        <v>34</v>
      </c>
      <c r="H7984" s="5">
        <v>7561</v>
      </c>
      <c r="I7984" s="96" t="s">
        <v>31020</v>
      </c>
      <c r="J7984" s="46" t="s">
        <v>33122</v>
      </c>
      <c r="K7984" s="56"/>
      <c r="L7984" s="56"/>
      <c r="M7984" s="56">
        <f t="shared" si="604"/>
        <v>1926</v>
      </c>
      <c r="N7984" s="56"/>
      <c r="O7984" s="56">
        <f t="shared" si="605"/>
        <v>2</v>
      </c>
      <c r="P7984" s="56">
        <f t="shared" si="606"/>
        <v>25</v>
      </c>
      <c r="Q7984" s="2" t="str">
        <f t="shared" si="607"/>
        <v>&lt;a href="set03\tsr\tsr_january_1,_1925_-_january_8,_1931\miscellaneous\werner,_wm_to_rosholt,_sd_to_work_february_25,_1926_p4_tsr.pdf"&gt;To Rosholt, SD to work&lt;/a&gt;</v>
      </c>
    </row>
    <row r="7985" spans="1:17" x14ac:dyDescent="0.25">
      <c r="A7985" s="2">
        <v>3050</v>
      </c>
      <c r="B7985" s="4" t="s">
        <v>9696</v>
      </c>
      <c r="C7985" s="4" t="s">
        <v>10317</v>
      </c>
      <c r="D7985" s="52">
        <v>9560</v>
      </c>
      <c r="E7985" s="5" t="s">
        <v>13630</v>
      </c>
      <c r="F7985" s="5">
        <v>4</v>
      </c>
      <c r="G7985" s="5">
        <v>34</v>
      </c>
      <c r="H7985" s="5">
        <v>7248</v>
      </c>
      <c r="I7985" s="96" t="s">
        <v>31021</v>
      </c>
      <c r="J7985" s="46" t="s">
        <v>33122</v>
      </c>
      <c r="K7985" s="56"/>
      <c r="L7985" s="56"/>
      <c r="M7985" s="56">
        <f t="shared" si="604"/>
        <v>1926</v>
      </c>
      <c r="N7985" s="56"/>
      <c r="O7985" s="56">
        <f t="shared" si="605"/>
        <v>3</v>
      </c>
      <c r="P7985" s="56">
        <f t="shared" si="606"/>
        <v>4</v>
      </c>
      <c r="Q7985" s="2" t="str">
        <f t="shared" si="607"/>
        <v>&lt;a href="set03\tsr\tsr_january_1,_1925_-_january_8,_1931\miscellaneous\holtan,_elmand_returns_from_mn_woods_march_4,_1926_p4_tsr.pdf"&gt;Returns from MN Woods&lt;/a&gt;</v>
      </c>
    </row>
    <row r="7986" spans="1:17" x14ac:dyDescent="0.25">
      <c r="A7986" s="2">
        <v>2025</v>
      </c>
      <c r="B7986" s="4" t="s">
        <v>10429</v>
      </c>
      <c r="C7986" s="4" t="s">
        <v>10430</v>
      </c>
      <c r="D7986" s="52">
        <v>9574</v>
      </c>
      <c r="E7986" s="5" t="s">
        <v>13630</v>
      </c>
      <c r="F7986" s="5">
        <v>4</v>
      </c>
      <c r="G7986" s="5">
        <v>34</v>
      </c>
      <c r="H7986" s="5">
        <v>7151</v>
      </c>
      <c r="I7986" s="96" t="s">
        <v>31022</v>
      </c>
      <c r="J7986" s="46" t="s">
        <v>33122</v>
      </c>
      <c r="K7986" s="56"/>
      <c r="L7986" s="56"/>
      <c r="M7986" s="56">
        <f t="shared" si="604"/>
        <v>1926</v>
      </c>
      <c r="N7986" s="56"/>
      <c r="O7986" s="56">
        <f t="shared" si="605"/>
        <v>3</v>
      </c>
      <c r="P7986" s="56">
        <f t="shared" si="606"/>
        <v>18</v>
      </c>
      <c r="Q7986" s="2" t="str">
        <f t="shared" si="607"/>
        <v>&lt;a href="set03\tsr\tsr_january_1,_1925_-_january_8,_1931\miscellaneous\frederickson,_john_to_graduate_from_univ_of_nd_march_18,_1926_p4_tsr.pdf"&gt;To Graduate from Univ of ND&lt;/a&gt;</v>
      </c>
    </row>
    <row r="7987" spans="1:17" x14ac:dyDescent="0.25">
      <c r="A7987" s="2">
        <v>2959</v>
      </c>
      <c r="B7987" s="4" t="s">
        <v>10448</v>
      </c>
      <c r="C7987" s="4" t="s">
        <v>10430</v>
      </c>
      <c r="D7987" s="52">
        <v>9574</v>
      </c>
      <c r="E7987" s="5" t="s">
        <v>13630</v>
      </c>
      <c r="F7987" s="5">
        <v>4</v>
      </c>
      <c r="G7987" s="5">
        <v>34</v>
      </c>
      <c r="H7987" s="5">
        <v>7241</v>
      </c>
      <c r="I7987" s="96" t="s">
        <v>31023</v>
      </c>
      <c r="J7987" s="46" t="s">
        <v>33122</v>
      </c>
      <c r="K7987" s="56"/>
      <c r="L7987" s="56"/>
      <c r="M7987" s="56">
        <f t="shared" ref="M7987:M8050" si="608">YEAR(D7987)</f>
        <v>1926</v>
      </c>
      <c r="N7987" s="56"/>
      <c r="O7987" s="56">
        <f t="shared" ref="O7987:O8050" si="609">MONTH(D7987)</f>
        <v>3</v>
      </c>
      <c r="P7987" s="56">
        <f t="shared" ref="P7987:P8050" si="610">DAY(D7987)</f>
        <v>18</v>
      </c>
      <c r="Q7987" s="2" t="str">
        <f t="shared" si="607"/>
        <v>&lt;a href="set03\tsr\tsr_january_1,_1925_-_january_8,_1931\miscellaneous\hetland,_melvin_a_to_graduate_from_univ._of_nd_march_18,_1926_p4_tsr.pdf"&gt;To Graduate from Univ of ND&lt;/a&gt;</v>
      </c>
    </row>
    <row r="7988" spans="1:17" x14ac:dyDescent="0.25">
      <c r="A7988" s="2">
        <v>4979</v>
      </c>
      <c r="B7988" s="4" t="s">
        <v>10462</v>
      </c>
      <c r="C7988" s="4" t="s">
        <v>10430</v>
      </c>
      <c r="D7988" s="52">
        <v>9574</v>
      </c>
      <c r="E7988" s="5" t="s">
        <v>13630</v>
      </c>
      <c r="F7988" s="5">
        <v>4</v>
      </c>
      <c r="G7988" s="5">
        <v>34</v>
      </c>
      <c r="H7988" s="5">
        <v>7335</v>
      </c>
      <c r="I7988" s="96" t="s">
        <v>31024</v>
      </c>
      <c r="J7988" s="46" t="s">
        <v>33122</v>
      </c>
      <c r="K7988" s="56"/>
      <c r="L7988" s="56"/>
      <c r="M7988" s="56">
        <f t="shared" si="608"/>
        <v>1926</v>
      </c>
      <c r="N7988" s="56"/>
      <c r="O7988" s="56">
        <f t="shared" si="609"/>
        <v>3</v>
      </c>
      <c r="P7988" s="56">
        <f t="shared" si="610"/>
        <v>18</v>
      </c>
      <c r="Q7988" s="2" t="str">
        <f t="shared" si="607"/>
        <v>&lt;a href="set03\tsr\tsr_january_1,_1925_-_january_8,_1931\miscellaneous\marrs,_fairy_to_graduate_from_univ_of_nd_march_18,_1926_p4_tsr.pdf"&gt;To Graduate from Univ of ND&lt;/a&gt;</v>
      </c>
    </row>
    <row r="7989" spans="1:17" x14ac:dyDescent="0.25">
      <c r="A7989" s="2">
        <v>6548</v>
      </c>
      <c r="B7989" s="4" t="s">
        <v>10495</v>
      </c>
      <c r="C7989" s="4" t="s">
        <v>10118</v>
      </c>
      <c r="D7989" s="52">
        <v>9574</v>
      </c>
      <c r="E7989" s="5" t="s">
        <v>13630</v>
      </c>
      <c r="F7989" s="5">
        <v>4</v>
      </c>
      <c r="G7989" s="5">
        <v>34</v>
      </c>
      <c r="H7989" s="5">
        <v>7468</v>
      </c>
      <c r="I7989" s="96" t="s">
        <v>31025</v>
      </c>
      <c r="J7989" s="46" t="s">
        <v>33122</v>
      </c>
      <c r="K7989" s="56"/>
      <c r="L7989" s="56"/>
      <c r="M7989" s="56">
        <f t="shared" si="608"/>
        <v>1926</v>
      </c>
      <c r="N7989" s="56"/>
      <c r="O7989" s="56">
        <f t="shared" si="609"/>
        <v>3</v>
      </c>
      <c r="P7989" s="56">
        <f t="shared" si="610"/>
        <v>18</v>
      </c>
      <c r="Q7989" s="2" t="str">
        <f t="shared" si="607"/>
        <v>&lt;a href="set03\tsr\tsr_january_1,_1925_-_january_8,_1931\miscellaneous\sigstad,_harold_kicked_in_head_march_18,_1926_p4_tsr.pdf"&gt;Kicked in head&lt;/a&gt;</v>
      </c>
    </row>
    <row r="7990" spans="1:17" x14ac:dyDescent="0.25">
      <c r="A7990" s="2">
        <v>4432</v>
      </c>
      <c r="B7990" s="4" t="s">
        <v>517</v>
      </c>
      <c r="C7990" s="4" t="s">
        <v>10453</v>
      </c>
      <c r="D7990" s="52">
        <v>9588</v>
      </c>
      <c r="E7990" s="5" t="s">
        <v>13630</v>
      </c>
      <c r="F7990" s="5">
        <v>4</v>
      </c>
      <c r="G7990" s="5">
        <v>34</v>
      </c>
      <c r="H7990" s="5">
        <v>7278</v>
      </c>
      <c r="I7990" s="96" t="s">
        <v>31026</v>
      </c>
      <c r="J7990" s="46" t="s">
        <v>33122</v>
      </c>
      <c r="K7990" s="56"/>
      <c r="L7990" s="56"/>
      <c r="M7990" s="56">
        <f t="shared" si="608"/>
        <v>1926</v>
      </c>
      <c r="N7990" s="56"/>
      <c r="O7990" s="56">
        <f t="shared" si="609"/>
        <v>4</v>
      </c>
      <c r="P7990" s="56">
        <f t="shared" si="610"/>
        <v>1</v>
      </c>
      <c r="Q7990" s="2" t="str">
        <f t="shared" si="607"/>
        <v>&lt;a href="set03\tsr\tsr_january_1,_1925_-_january_8,_1931\miscellaneous\kingsley,_milo_moves_from_dooley_mt_to_scoby_mt_april_1,_1926_p4_tsr.pdf"&gt;Moves from Dooley MT to Scoby MT&lt;/a&gt;</v>
      </c>
    </row>
    <row r="7991" spans="1:17" x14ac:dyDescent="0.25">
      <c r="A7991" s="2">
        <v>4419</v>
      </c>
      <c r="B7991" s="4" t="s">
        <v>10452</v>
      </c>
      <c r="C7991" s="4" t="s">
        <v>610</v>
      </c>
      <c r="D7991" s="52">
        <v>9595</v>
      </c>
      <c r="E7991" s="5" t="s">
        <v>13630</v>
      </c>
      <c r="F7991" s="5">
        <v>4</v>
      </c>
      <c r="G7991" s="5">
        <v>34</v>
      </c>
      <c r="H7991" s="5">
        <v>7272</v>
      </c>
      <c r="I7991" s="96" t="s">
        <v>31027</v>
      </c>
      <c r="J7991" s="46" t="s">
        <v>33122</v>
      </c>
      <c r="K7991" s="56"/>
      <c r="L7991" s="56"/>
      <c r="M7991" s="56">
        <f t="shared" si="608"/>
        <v>1926</v>
      </c>
      <c r="N7991" s="56"/>
      <c r="O7991" s="56">
        <f t="shared" si="609"/>
        <v>4</v>
      </c>
      <c r="P7991" s="56">
        <f t="shared" si="610"/>
        <v>8</v>
      </c>
      <c r="Q7991" s="2" t="str">
        <f t="shared" si="607"/>
        <v>&lt;a href="set03\tsr\tsr_january_1,_1925_-_january_8,_1931\miscellaneous\kingsley,_burton_appendicitis_april_8,_1926_p4_tsr.pdf"&gt;Appendicitis&lt;/a&gt;</v>
      </c>
    </row>
    <row r="7992" spans="1:17" x14ac:dyDescent="0.25">
      <c r="A7992" s="2">
        <v>4614</v>
      </c>
      <c r="B7992" s="4" t="s">
        <v>10322</v>
      </c>
      <c r="C7992" s="4" t="s">
        <v>10456</v>
      </c>
      <c r="D7992" s="52">
        <v>9595</v>
      </c>
      <c r="E7992" s="5" t="s">
        <v>13630</v>
      </c>
      <c r="F7992" s="5">
        <v>4</v>
      </c>
      <c r="G7992" s="5">
        <v>34</v>
      </c>
      <c r="H7992" s="5">
        <v>7302</v>
      </c>
      <c r="I7992" s="96" t="s">
        <v>31028</v>
      </c>
      <c r="J7992" s="46" t="s">
        <v>33122</v>
      </c>
      <c r="K7992" s="56"/>
      <c r="L7992" s="56"/>
      <c r="M7992" s="56">
        <f t="shared" si="608"/>
        <v>1926</v>
      </c>
      <c r="N7992" s="56"/>
      <c r="O7992" s="56">
        <f t="shared" si="609"/>
        <v>4</v>
      </c>
      <c r="P7992" s="56">
        <f t="shared" si="610"/>
        <v>8</v>
      </c>
      <c r="Q7992" s="2" t="str">
        <f t="shared" si="607"/>
        <v>&lt;a href="set03\tsr\tsr_january_1,_1925_-_january_8,_1931\miscellaneous\lampert,_boyd_review_of_appendicitis_april_8,_1926_p4_tsr.pdf"&gt;Review of Appendicitis&lt;/a&gt;</v>
      </c>
    </row>
    <row r="7993" spans="1:17" x14ac:dyDescent="0.25">
      <c r="A7993" s="2">
        <v>4617</v>
      </c>
      <c r="B7993" s="4" t="s">
        <v>10457</v>
      </c>
      <c r="C7993" s="4" t="s">
        <v>610</v>
      </c>
      <c r="D7993" s="52">
        <v>9595</v>
      </c>
      <c r="E7993" s="5" t="s">
        <v>13630</v>
      </c>
      <c r="F7993" s="5">
        <v>4</v>
      </c>
      <c r="G7993" s="5">
        <v>34</v>
      </c>
      <c r="H7993" s="5">
        <v>7304</v>
      </c>
      <c r="I7993" s="96" t="s">
        <v>31029</v>
      </c>
      <c r="J7993" s="46" t="s">
        <v>33122</v>
      </c>
      <c r="K7993" s="56"/>
      <c r="L7993" s="56"/>
      <c r="M7993" s="56">
        <f t="shared" si="608"/>
        <v>1926</v>
      </c>
      <c r="N7993" s="56"/>
      <c r="O7993" s="56">
        <f t="shared" si="609"/>
        <v>4</v>
      </c>
      <c r="P7993" s="56">
        <f t="shared" si="610"/>
        <v>8</v>
      </c>
      <c r="Q7993" s="2" t="str">
        <f t="shared" si="607"/>
        <v>&lt;a href="set03\tsr\tsr_january_1,_1925_-_january_8,_1931\miscellaneous\lampert,_kenneth_appendicitis_april_8,_1926_p4_tsr.pdf"&gt;Appendicitis&lt;/a&gt;</v>
      </c>
    </row>
    <row r="7994" spans="1:17" x14ac:dyDescent="0.25">
      <c r="A7994" s="2">
        <v>4624</v>
      </c>
      <c r="B7994" s="4" t="s">
        <v>9730</v>
      </c>
      <c r="C7994" s="4" t="s">
        <v>632</v>
      </c>
      <c r="D7994" s="52">
        <v>9595</v>
      </c>
      <c r="E7994" s="5" t="s">
        <v>13630</v>
      </c>
      <c r="F7994" s="5">
        <v>4</v>
      </c>
      <c r="G7994" s="5">
        <v>34</v>
      </c>
      <c r="H7994" s="5">
        <v>7308</v>
      </c>
      <c r="I7994" s="96" t="s">
        <v>31030</v>
      </c>
      <c r="J7994" s="46" t="s">
        <v>33122</v>
      </c>
      <c r="K7994" s="56"/>
      <c r="L7994" s="56"/>
      <c r="M7994" s="56">
        <f t="shared" si="608"/>
        <v>1926</v>
      </c>
      <c r="N7994" s="56"/>
      <c r="O7994" s="56">
        <f t="shared" si="609"/>
        <v>4</v>
      </c>
      <c r="P7994" s="56">
        <f t="shared" si="610"/>
        <v>8</v>
      </c>
      <c r="Q7994" s="2" t="str">
        <f t="shared" si="607"/>
        <v>&lt;a href="set03\tsr\tsr_january_1,_1925_-_january_8,_1931\miscellaneous\lampert,_phil_pneumonia_april_8,_1926_p4_tsr.pdf"&gt;Pneumonia&lt;/a&gt;</v>
      </c>
    </row>
    <row r="7995" spans="1:17" x14ac:dyDescent="0.25">
      <c r="A7995" s="2">
        <v>6659</v>
      </c>
      <c r="B7995" s="4" t="s">
        <v>10498</v>
      </c>
      <c r="C7995" s="4" t="s">
        <v>10501</v>
      </c>
      <c r="D7995" s="52">
        <v>9595</v>
      </c>
      <c r="E7995" s="5" t="s">
        <v>13630</v>
      </c>
      <c r="F7995" s="5">
        <v>4</v>
      </c>
      <c r="G7995" s="5">
        <v>34</v>
      </c>
      <c r="H7995" s="5">
        <v>7497</v>
      </c>
      <c r="I7995" s="96" t="s">
        <v>31031</v>
      </c>
      <c r="J7995" s="46" t="s">
        <v>33122</v>
      </c>
      <c r="K7995" s="56"/>
      <c r="L7995" s="56"/>
      <c r="M7995" s="56">
        <f t="shared" si="608"/>
        <v>1926</v>
      </c>
      <c r="N7995" s="56"/>
      <c r="O7995" s="56">
        <f t="shared" si="609"/>
        <v>4</v>
      </c>
      <c r="P7995" s="56">
        <f t="shared" si="610"/>
        <v>8</v>
      </c>
      <c r="Q7995" s="2" t="str">
        <f t="shared" si="607"/>
        <v>&lt;a href="set03\tsr\tsr_january_1,_1925_-_january_8,_1931\miscellaneous\skofstad,_miss_urged_to_run_for_county_superintendent_of_schools_april_8,_1926_p4_tsr.pdf"&gt;Urged to run for County Superintendent&lt;/a&gt;</v>
      </c>
    </row>
    <row r="7996" spans="1:17" x14ac:dyDescent="0.25">
      <c r="A7996" s="2">
        <v>4457</v>
      </c>
      <c r="B7996" s="4" t="s">
        <v>10454</v>
      </c>
      <c r="C7996" s="4" t="s">
        <v>10455</v>
      </c>
      <c r="D7996" s="52">
        <v>9602</v>
      </c>
      <c r="E7996" s="5" t="s">
        <v>13630</v>
      </c>
      <c r="F7996" s="5">
        <v>4</v>
      </c>
      <c r="G7996" s="5">
        <v>34</v>
      </c>
      <c r="H7996" s="5">
        <v>7283</v>
      </c>
      <c r="I7996" s="96" t="s">
        <v>31032</v>
      </c>
      <c r="J7996" s="46" t="s">
        <v>33122</v>
      </c>
      <c r="K7996" s="56"/>
      <c r="L7996" s="56"/>
      <c r="M7996" s="56">
        <f t="shared" si="608"/>
        <v>1926</v>
      </c>
      <c r="N7996" s="56"/>
      <c r="O7996" s="56">
        <f t="shared" si="609"/>
        <v>4</v>
      </c>
      <c r="P7996" s="56">
        <f t="shared" si="610"/>
        <v>15</v>
      </c>
      <c r="Q7996" s="2" t="str">
        <f t="shared" si="607"/>
        <v>&lt;a href="set03\tsr\tsr_january_1,_1925_-_january_8,_1931\miscellaneous\kirkeby,_m_i_4_horse_team_runaway_with_disc_april_15,_1926_p4_tsr.pdf"&gt;4 horse team runaway with disc&lt;/a&gt;</v>
      </c>
    </row>
    <row r="7997" spans="1:17" x14ac:dyDescent="0.25">
      <c r="A7997" s="2">
        <v>4924</v>
      </c>
      <c r="B7997" s="4" t="s">
        <v>8090</v>
      </c>
      <c r="C7997" s="4" t="s">
        <v>10460</v>
      </c>
      <c r="D7997" s="52">
        <v>9602</v>
      </c>
      <c r="E7997" s="5" t="s">
        <v>13630</v>
      </c>
      <c r="F7997" s="5">
        <v>4</v>
      </c>
      <c r="G7997" s="5">
        <v>34</v>
      </c>
      <c r="H7997" s="5">
        <v>7330</v>
      </c>
      <c r="I7997" s="96" t="s">
        <v>31033</v>
      </c>
      <c r="J7997" s="46" t="s">
        <v>33122</v>
      </c>
      <c r="K7997" s="56"/>
      <c r="L7997" s="56"/>
      <c r="M7997" s="56">
        <f t="shared" si="608"/>
        <v>1926</v>
      </c>
      <c r="N7997" s="56"/>
      <c r="O7997" s="56">
        <f t="shared" si="609"/>
        <v>4</v>
      </c>
      <c r="P7997" s="56">
        <f t="shared" si="610"/>
        <v>15</v>
      </c>
      <c r="Q7997" s="2" t="str">
        <f t="shared" si="607"/>
        <v>&lt;a href="set03\tsr\tsr_january_1,_1925_-_january_8,_1931\miscellaneous\mabel_lutheran_church_burns_april_15,_1926_p4_tsr.pdf"&gt;Lutheran Church burns&lt;/a&gt;</v>
      </c>
    </row>
    <row r="7998" spans="1:17" x14ac:dyDescent="0.25">
      <c r="A7998" s="2">
        <v>6657</v>
      </c>
      <c r="B7998" s="4" t="s">
        <v>10498</v>
      </c>
      <c r="C7998" s="4" t="s">
        <v>10499</v>
      </c>
      <c r="D7998" s="52">
        <v>9602</v>
      </c>
      <c r="E7998" s="5" t="s">
        <v>13630</v>
      </c>
      <c r="F7998" s="5">
        <v>4</v>
      </c>
      <c r="G7998" s="5">
        <v>34</v>
      </c>
      <c r="H7998" s="5">
        <v>7495</v>
      </c>
      <c r="I7998" s="96" t="s">
        <v>31034</v>
      </c>
      <c r="J7998" s="46" t="s">
        <v>33122</v>
      </c>
      <c r="K7998" s="56"/>
      <c r="L7998" s="56"/>
      <c r="M7998" s="56">
        <f t="shared" si="608"/>
        <v>1926</v>
      </c>
      <c r="N7998" s="56"/>
      <c r="O7998" s="56">
        <f t="shared" si="609"/>
        <v>4</v>
      </c>
      <c r="P7998" s="56">
        <f t="shared" si="610"/>
        <v>15</v>
      </c>
      <c r="Q7998" s="2" t="str">
        <f t="shared" si="607"/>
        <v>&lt;a href="set03\tsr\tsr_january_1,_1925_-_january_8,_1931\miscellaneous\skofstad,_esther_j_runs_for_county_superintendent_april_15,_1926_p4_tsr.pdf"&gt;Runs for County Superintendent&lt;/a&gt;</v>
      </c>
    </row>
    <row r="7999" spans="1:17" x14ac:dyDescent="0.25">
      <c r="A7999" s="2">
        <v>1761</v>
      </c>
      <c r="B7999" s="4" t="s">
        <v>10421</v>
      </c>
      <c r="C7999" s="4" t="s">
        <v>1066</v>
      </c>
      <c r="D7999" s="52">
        <v>9609</v>
      </c>
      <c r="E7999" s="5" t="s">
        <v>13630</v>
      </c>
      <c r="F7999" s="5">
        <v>4</v>
      </c>
      <c r="G7999" s="5">
        <v>34</v>
      </c>
      <c r="H7999" s="5">
        <v>7114</v>
      </c>
      <c r="I7999" s="96" t="s">
        <v>31035</v>
      </c>
      <c r="J7999" s="46" t="s">
        <v>33122</v>
      </c>
      <c r="K7999" s="56"/>
      <c r="L7999" s="56"/>
      <c r="M7999" s="56">
        <f t="shared" si="608"/>
        <v>1926</v>
      </c>
      <c r="N7999" s="56"/>
      <c r="O7999" s="56">
        <f t="shared" si="609"/>
        <v>4</v>
      </c>
      <c r="P7999" s="56">
        <f t="shared" si="610"/>
        <v>22</v>
      </c>
      <c r="Q7999" s="2" t="str">
        <f t="shared" si="607"/>
        <v>&lt;a href="set03\tsr\tsr_january_1,_1925_-_january_8,_1931\miscellaneous\ebentier,_a_h_to_leave_sutton_april_22,_1926_p4_tsr.pdf"&gt;To Leave Sutton&lt;/a&gt;</v>
      </c>
    </row>
    <row r="8000" spans="1:17" x14ac:dyDescent="0.25">
      <c r="A8000" s="2">
        <v>2533</v>
      </c>
      <c r="B8000" s="4" t="s">
        <v>9687</v>
      </c>
      <c r="C8000" s="4" t="s">
        <v>10446</v>
      </c>
      <c r="D8000" s="52">
        <v>9609</v>
      </c>
      <c r="E8000" s="5" t="s">
        <v>13630</v>
      </c>
      <c r="F8000" s="5">
        <v>4</v>
      </c>
      <c r="G8000" s="5">
        <v>34</v>
      </c>
      <c r="H8000" s="5">
        <v>7218</v>
      </c>
      <c r="I8000" s="96" t="s">
        <v>31036</v>
      </c>
      <c r="J8000" s="46" t="s">
        <v>33122</v>
      </c>
      <c r="K8000" s="56"/>
      <c r="L8000" s="56"/>
      <c r="M8000" s="56">
        <f t="shared" si="608"/>
        <v>1926</v>
      </c>
      <c r="N8000" s="56"/>
      <c r="O8000" s="56">
        <f t="shared" si="609"/>
        <v>4</v>
      </c>
      <c r="P8000" s="56">
        <f t="shared" si="610"/>
        <v>22</v>
      </c>
      <c r="Q8000" s="2" t="str">
        <f t="shared" si="607"/>
        <v>&lt;a href="set03\tsr\tsr_january_1,_1925_-_january_8,_1931\miscellaneous\hafner,_charles_to_mt_hot_springs_for_neuritis_april_22,_1926_p4_tsr.pdf"&gt;To MT hot springs for neuritis&lt;/a&gt;</v>
      </c>
    </row>
    <row r="8001" spans="1:17" x14ac:dyDescent="0.25">
      <c r="A8001" s="2">
        <v>4822</v>
      </c>
      <c r="B8001" s="4" t="s">
        <v>10458</v>
      </c>
      <c r="C8001" s="4" t="s">
        <v>10459</v>
      </c>
      <c r="D8001" s="52">
        <v>9609</v>
      </c>
      <c r="E8001" s="5" t="s">
        <v>13630</v>
      </c>
      <c r="F8001" s="5">
        <v>4</v>
      </c>
      <c r="G8001" s="5">
        <v>34</v>
      </c>
      <c r="H8001" s="5">
        <v>7323</v>
      </c>
      <c r="I8001" s="96" t="s">
        <v>31037</v>
      </c>
      <c r="J8001" s="46" t="s">
        <v>33122</v>
      </c>
      <c r="K8001" s="56"/>
      <c r="L8001" s="56"/>
      <c r="M8001" s="56">
        <f t="shared" si="608"/>
        <v>1926</v>
      </c>
      <c r="N8001" s="56"/>
      <c r="O8001" s="56">
        <f t="shared" si="609"/>
        <v>4</v>
      </c>
      <c r="P8001" s="56">
        <f t="shared" si="610"/>
        <v>22</v>
      </c>
      <c r="Q8001" s="2" t="str">
        <f t="shared" si="607"/>
        <v>&lt;a href="set03\tsr\tsr_january_1,_1925_-_january_8,_1931\miscellaneous\limmesand,_peter_to_open_a_shoe_and_harness_shop_april_22,_1926_p4_tsr.pdf"&gt;To open a shoe and harness shop&lt;/a&gt;</v>
      </c>
    </row>
    <row r="8002" spans="1:17" x14ac:dyDescent="0.25">
      <c r="A8002" s="2">
        <v>2165</v>
      </c>
      <c r="B8002" s="4" t="s">
        <v>10435</v>
      </c>
      <c r="C8002" s="4" t="s">
        <v>10436</v>
      </c>
      <c r="D8002" s="52">
        <v>9616</v>
      </c>
      <c r="E8002" s="5" t="s">
        <v>13630</v>
      </c>
      <c r="F8002" s="5">
        <v>4</v>
      </c>
      <c r="G8002" s="5">
        <v>34</v>
      </c>
      <c r="H8002" s="5">
        <v>7169</v>
      </c>
      <c r="I8002" s="96" t="s">
        <v>31038</v>
      </c>
      <c r="J8002" s="46" t="s">
        <v>33122</v>
      </c>
      <c r="K8002" s="56"/>
      <c r="L8002" s="56"/>
      <c r="M8002" s="56">
        <f t="shared" si="608"/>
        <v>1926</v>
      </c>
      <c r="N8002" s="56"/>
      <c r="O8002" s="56">
        <f t="shared" si="609"/>
        <v>4</v>
      </c>
      <c r="P8002" s="56">
        <f t="shared" si="610"/>
        <v>29</v>
      </c>
      <c r="Q8002" s="2" t="str">
        <f t="shared" ref="Q8002:Q8065" si="611">"&lt;a href="&amp;""""&amp;J8002&amp;"\"&amp;I8002&amp;"""&gt;"&amp;C8002&amp;"&lt;/a&gt;"</f>
        <v>&lt;a href="set03\tsr\tsr_january_1,_1925_-_january_8,_1931\miscellaneous\glenfied_oil_well_spotted_april_29,_1926_p4_tsr.pdf"&gt;Well spotted&lt;/a&gt;</v>
      </c>
    </row>
    <row r="8003" spans="1:17" x14ac:dyDescent="0.25">
      <c r="A8003" s="2">
        <v>7230</v>
      </c>
      <c r="B8003" s="4" t="s">
        <v>10504</v>
      </c>
      <c r="C8003" s="4" t="s">
        <v>632</v>
      </c>
      <c r="D8003" s="52">
        <v>9616</v>
      </c>
      <c r="E8003" s="5" t="s">
        <v>13630</v>
      </c>
      <c r="F8003" s="5">
        <v>4</v>
      </c>
      <c r="G8003" s="5">
        <v>34</v>
      </c>
      <c r="H8003" s="5">
        <v>7530</v>
      </c>
      <c r="I8003" s="96" t="s">
        <v>31039</v>
      </c>
      <c r="J8003" s="46" t="s">
        <v>33122</v>
      </c>
      <c r="K8003" s="56"/>
      <c r="L8003" s="56"/>
      <c r="M8003" s="56">
        <f t="shared" si="608"/>
        <v>1926</v>
      </c>
      <c r="N8003" s="56"/>
      <c r="O8003" s="56">
        <f t="shared" si="609"/>
        <v>4</v>
      </c>
      <c r="P8003" s="56">
        <f t="shared" si="610"/>
        <v>29</v>
      </c>
      <c r="Q8003" s="2" t="str">
        <f t="shared" si="611"/>
        <v>&lt;a href="set03\tsr\tsr_january_1,_1925_-_january_8,_1931\miscellaneous\sutton,_james_pneumonia_april_29,_1926_p4_tsr.pdf"&gt;Pneumonia&lt;/a&gt;</v>
      </c>
    </row>
    <row r="8004" spans="1:17" x14ac:dyDescent="0.25">
      <c r="A8004" s="2">
        <v>7238</v>
      </c>
      <c r="B8004" s="4" t="s">
        <v>10506</v>
      </c>
      <c r="C8004" s="4" t="s">
        <v>845</v>
      </c>
      <c r="D8004" s="52">
        <v>9616</v>
      </c>
      <c r="E8004" s="5" t="s">
        <v>13630</v>
      </c>
      <c r="F8004" s="5">
        <v>4</v>
      </c>
      <c r="G8004" s="5">
        <v>34</v>
      </c>
      <c r="H8004" s="5">
        <v>7537</v>
      </c>
      <c r="I8004" s="96" t="s">
        <v>31040</v>
      </c>
      <c r="J8004" s="46" t="s">
        <v>33122</v>
      </c>
      <c r="K8004" s="56"/>
      <c r="L8004" s="56"/>
      <c r="M8004" s="56">
        <f t="shared" si="608"/>
        <v>1926</v>
      </c>
      <c r="N8004" s="56"/>
      <c r="O8004" s="56">
        <f t="shared" si="609"/>
        <v>4</v>
      </c>
      <c r="P8004" s="56">
        <f t="shared" si="610"/>
        <v>29</v>
      </c>
      <c r="Q8004" s="2" t="str">
        <f t="shared" si="611"/>
        <v>&lt;a href="set03\tsr\tsr_january_1,_1925_-_january_8,_1931\miscellaneous\sutton,_mrs_wm_seriously_ill_april_29,_1926_p4_tsr.pdf"&gt;Seriously ill&lt;/a&gt;</v>
      </c>
    </row>
    <row r="8005" spans="1:17" x14ac:dyDescent="0.25">
      <c r="A8005" s="2">
        <v>5435</v>
      </c>
      <c r="B8005" s="4" t="s">
        <v>10468</v>
      </c>
      <c r="C8005" s="4" t="s">
        <v>10469</v>
      </c>
      <c r="D8005" s="52">
        <v>9623</v>
      </c>
      <c r="E8005" s="5" t="s">
        <v>13630</v>
      </c>
      <c r="F8005" s="5">
        <v>4</v>
      </c>
      <c r="G8005" s="5">
        <v>34</v>
      </c>
      <c r="H8005" s="5">
        <v>7354</v>
      </c>
      <c r="I8005" s="96" t="s">
        <v>31041</v>
      </c>
      <c r="J8005" s="46" t="s">
        <v>33122</v>
      </c>
      <c r="K8005" s="56"/>
      <c r="L8005" s="56"/>
      <c r="M8005" s="56">
        <f t="shared" si="608"/>
        <v>1926</v>
      </c>
      <c r="N8005" s="56"/>
      <c r="O8005" s="56">
        <f t="shared" si="609"/>
        <v>5</v>
      </c>
      <c r="P8005" s="56">
        <f t="shared" si="610"/>
        <v>6</v>
      </c>
      <c r="Q8005" s="2" t="str">
        <f t="shared" si="611"/>
        <v>&lt;a href="set03\tsr\tsr_january_1,_1925_-_january_8,_1931\miscellaneous\newton,_bert_thrown_may_6,_1926_p4_tsr.pdf"&gt;Thrown  &lt;/a&gt;</v>
      </c>
    </row>
    <row r="8006" spans="1:17" x14ac:dyDescent="0.25">
      <c r="A8006" s="2">
        <v>1452</v>
      </c>
      <c r="B8006" s="4" t="s">
        <v>10416</v>
      </c>
      <c r="C8006" s="4" t="s">
        <v>10417</v>
      </c>
      <c r="D8006" s="52">
        <v>9644</v>
      </c>
      <c r="E8006" s="5" t="s">
        <v>13630</v>
      </c>
      <c r="F8006" s="5">
        <v>4</v>
      </c>
      <c r="G8006" s="5">
        <v>34</v>
      </c>
      <c r="H8006" s="5">
        <v>7094</v>
      </c>
      <c r="I8006" s="96" t="s">
        <v>31042</v>
      </c>
      <c r="J8006" s="46" t="s">
        <v>33122</v>
      </c>
      <c r="K8006" s="56"/>
      <c r="L8006" s="56"/>
      <c r="M8006" s="56">
        <f t="shared" si="608"/>
        <v>1926</v>
      </c>
      <c r="N8006" s="56"/>
      <c r="O8006" s="56">
        <f t="shared" si="609"/>
        <v>5</v>
      </c>
      <c r="P8006" s="56">
        <f t="shared" si="610"/>
        <v>27</v>
      </c>
      <c r="Q8006" s="2" t="str">
        <f t="shared" si="611"/>
        <v>&lt;a href="set03\tsr\tsr_january_1,_1925_-_january_8,_1931\miscellaneous\daniel,_mrs_fish_hook_extraction_may_27,_1926_p4_tsr.pdf"&gt;Fish Hook Extraction&lt;/a&gt;</v>
      </c>
    </row>
    <row r="8007" spans="1:17" x14ac:dyDescent="0.25">
      <c r="A8007" s="2">
        <v>292</v>
      </c>
      <c r="B8007" s="4" t="s">
        <v>10398</v>
      </c>
      <c r="C8007" s="4" t="s">
        <v>10399</v>
      </c>
      <c r="D8007" s="52">
        <v>9658</v>
      </c>
      <c r="E8007" s="5" t="s">
        <v>13630</v>
      </c>
      <c r="F8007" s="5">
        <v>4</v>
      </c>
      <c r="G8007" s="5">
        <v>34</v>
      </c>
      <c r="H8007" s="5">
        <v>7025</v>
      </c>
      <c r="I8007" s="96" t="s">
        <v>31043</v>
      </c>
      <c r="J8007" s="46" t="s">
        <v>33122</v>
      </c>
      <c r="K8007" s="56"/>
      <c r="L8007" s="56"/>
      <c r="M8007" s="56">
        <f t="shared" si="608"/>
        <v>1926</v>
      </c>
      <c r="N8007" s="56"/>
      <c r="O8007" s="56">
        <f t="shared" si="609"/>
        <v>6</v>
      </c>
      <c r="P8007" s="56">
        <f t="shared" si="610"/>
        <v>10</v>
      </c>
      <c r="Q8007" s="2" t="str">
        <f t="shared" si="611"/>
        <v>&lt;a href="set03\tsr\tsr_january_1,_1925_-_january_8,_1931\miscellaneous\bailey,_laura_graduates_from_music_conservatory_june_10,_1926_p4_tsr.pdf"&gt;Graduates from music conservatory&lt;/a&gt;</v>
      </c>
    </row>
    <row r="8008" spans="1:17" x14ac:dyDescent="0.25">
      <c r="A8008" s="2">
        <v>301</v>
      </c>
      <c r="B8008" s="4" t="s">
        <v>10400</v>
      </c>
      <c r="C8008" s="4" t="s">
        <v>914</v>
      </c>
      <c r="D8008" s="52">
        <v>9658</v>
      </c>
      <c r="E8008" s="5" t="s">
        <v>13630</v>
      </c>
      <c r="F8008" s="5">
        <v>4</v>
      </c>
      <c r="G8008" s="5">
        <v>34</v>
      </c>
      <c r="H8008" s="5">
        <v>7032</v>
      </c>
      <c r="I8008" s="96" t="s">
        <v>31044</v>
      </c>
      <c r="J8008" s="46" t="s">
        <v>33122</v>
      </c>
      <c r="K8008" s="56"/>
      <c r="L8008" s="56"/>
      <c r="M8008" s="56">
        <f t="shared" si="608"/>
        <v>1926</v>
      </c>
      <c r="N8008" s="56"/>
      <c r="O8008" s="56">
        <f t="shared" si="609"/>
        <v>6</v>
      </c>
      <c r="P8008" s="56">
        <f t="shared" si="610"/>
        <v>10</v>
      </c>
      <c r="Q8008" s="2" t="str">
        <f t="shared" si="611"/>
        <v>&lt;a href="set03\tsr\tsr_january_1,_1925_-_january_8,_1931\miscellaneous\bailey,_robert_returns_to_sutton_june_10,_1926_p4_tsr.pdf"&gt;Returns to Sutton&lt;/a&gt;</v>
      </c>
    </row>
    <row r="8009" spans="1:17" x14ac:dyDescent="0.25">
      <c r="A8009" s="2">
        <v>4928</v>
      </c>
      <c r="B8009" s="4" t="s">
        <v>8090</v>
      </c>
      <c r="C8009" s="4" t="s">
        <v>10461</v>
      </c>
      <c r="D8009" s="52">
        <v>9658</v>
      </c>
      <c r="E8009" s="5" t="s">
        <v>13630</v>
      </c>
      <c r="F8009" s="5">
        <v>4</v>
      </c>
      <c r="G8009" s="5">
        <v>34</v>
      </c>
      <c r="H8009" s="5">
        <v>7331</v>
      </c>
      <c r="I8009" s="96" t="s">
        <v>31045</v>
      </c>
      <c r="J8009" s="46" t="s">
        <v>33122</v>
      </c>
      <c r="K8009" s="56"/>
      <c r="L8009" s="56"/>
      <c r="M8009" s="56">
        <f t="shared" si="608"/>
        <v>1926</v>
      </c>
      <c r="N8009" s="56"/>
      <c r="O8009" s="56">
        <f t="shared" si="609"/>
        <v>6</v>
      </c>
      <c r="P8009" s="56">
        <f t="shared" si="610"/>
        <v>10</v>
      </c>
      <c r="Q8009" s="2" t="str">
        <f t="shared" si="611"/>
        <v>&lt;a href="set03\tsr\tsr_january_1,_1925_-_january_8,_1931\miscellaneous\mabel_lutheran_church_decides_rebuild_location_june_10,_1926_p4_tsr.pdf"&gt;Lutheran Church decides rebuild location&lt;/a&gt;</v>
      </c>
    </row>
    <row r="8010" spans="1:17" x14ac:dyDescent="0.25">
      <c r="A8010" s="2">
        <v>573</v>
      </c>
      <c r="B8010" s="4" t="s">
        <v>10405</v>
      </c>
      <c r="C8010" s="4" t="s">
        <v>10406</v>
      </c>
      <c r="D8010" s="52">
        <v>9665</v>
      </c>
      <c r="E8010" s="5" t="s">
        <v>13630</v>
      </c>
      <c r="F8010" s="5">
        <v>4</v>
      </c>
      <c r="G8010" s="5">
        <v>34</v>
      </c>
      <c r="H8010" s="5">
        <v>7052</v>
      </c>
      <c r="I8010" s="96" t="s">
        <v>31046</v>
      </c>
      <c r="J8010" s="46" t="s">
        <v>33122</v>
      </c>
      <c r="K8010" s="56"/>
      <c r="L8010" s="56"/>
      <c r="M8010" s="56">
        <f t="shared" si="608"/>
        <v>1926</v>
      </c>
      <c r="N8010" s="56"/>
      <c r="O8010" s="56">
        <f t="shared" si="609"/>
        <v>6</v>
      </c>
      <c r="P8010" s="56">
        <f t="shared" si="610"/>
        <v>17</v>
      </c>
      <c r="Q8010" s="2" t="str">
        <f t="shared" si="611"/>
        <v>&lt;a href="set03\tsr\tsr_january_1,_1925_-_january_8,_1931\miscellaneous\brady,_miss_violet_visits_sis_june_17,_1926_p4_tsr.pdf"&gt;Visits sister&lt;/a&gt;</v>
      </c>
    </row>
    <row r="8011" spans="1:17" x14ac:dyDescent="0.25">
      <c r="A8011" s="2">
        <v>5852</v>
      </c>
      <c r="B8011" s="4" t="s">
        <v>10479</v>
      </c>
      <c r="C8011" s="4" t="s">
        <v>10480</v>
      </c>
      <c r="D8011" s="52">
        <v>9665</v>
      </c>
      <c r="E8011" s="5" t="s">
        <v>13630</v>
      </c>
      <c r="F8011" s="5">
        <v>4</v>
      </c>
      <c r="G8011" s="5">
        <v>34</v>
      </c>
      <c r="H8011" s="5">
        <v>7404</v>
      </c>
      <c r="I8011" s="96" t="s">
        <v>31047</v>
      </c>
      <c r="J8011" s="46" t="s">
        <v>33122</v>
      </c>
      <c r="K8011" s="56"/>
      <c r="L8011" s="56"/>
      <c r="M8011" s="56">
        <f t="shared" si="608"/>
        <v>1926</v>
      </c>
      <c r="N8011" s="56"/>
      <c r="O8011" s="56">
        <f t="shared" si="609"/>
        <v>6</v>
      </c>
      <c r="P8011" s="56">
        <f t="shared" si="610"/>
        <v>17</v>
      </c>
      <c r="Q8011" s="2" t="str">
        <f t="shared" si="611"/>
        <v>&lt;a href="set03\tsr\tsr_january_1,_1925_-_january_8,_1931\miscellaneous\peterson,_mrs_george_leaves_to_live_in_california_june_17,_1926_p4_tsr.pdf"&gt;Leaves to live in California&lt;/a&gt;</v>
      </c>
    </row>
    <row r="8012" spans="1:17" x14ac:dyDescent="0.25">
      <c r="A8012" s="2">
        <v>2158</v>
      </c>
      <c r="B8012" s="4" t="s">
        <v>10435</v>
      </c>
      <c r="C8012" s="4" t="s">
        <v>10439</v>
      </c>
      <c r="D8012" s="52">
        <v>9672</v>
      </c>
      <c r="E8012" s="5" t="s">
        <v>13630</v>
      </c>
      <c r="F8012" s="5">
        <v>4</v>
      </c>
      <c r="G8012" s="5">
        <v>34</v>
      </c>
      <c r="H8012" s="5">
        <v>7172</v>
      </c>
      <c r="I8012" s="96" t="s">
        <v>31048</v>
      </c>
      <c r="J8012" s="46" t="s">
        <v>33122</v>
      </c>
      <c r="K8012" s="56"/>
      <c r="L8012" s="56"/>
      <c r="M8012" s="56">
        <f t="shared" si="608"/>
        <v>1926</v>
      </c>
      <c r="N8012" s="56"/>
      <c r="O8012" s="56">
        <f t="shared" si="609"/>
        <v>6</v>
      </c>
      <c r="P8012" s="56">
        <f t="shared" si="610"/>
        <v>24</v>
      </c>
      <c r="Q8012" s="2" t="str">
        <f t="shared" si="611"/>
        <v>&lt;a href="set03\tsr\tsr_january_1,_1925_-_january_8,_1931\miscellaneous\glenfield_oil_machinery_arrives_june_24,_1926_p4_tsr.pdf"&gt;Machinery arrives&lt;/a&gt;</v>
      </c>
    </row>
    <row r="8013" spans="1:17" x14ac:dyDescent="0.25">
      <c r="A8013" s="2">
        <v>6562</v>
      </c>
      <c r="B8013" s="4" t="s">
        <v>10496</v>
      </c>
      <c r="C8013" s="4" t="s">
        <v>10497</v>
      </c>
      <c r="D8013" s="52">
        <v>9672</v>
      </c>
      <c r="E8013" s="5" t="s">
        <v>13630</v>
      </c>
      <c r="F8013" s="5">
        <v>4</v>
      </c>
      <c r="G8013" s="5">
        <v>34</v>
      </c>
      <c r="H8013" s="5">
        <v>7473</v>
      </c>
      <c r="I8013" s="96" t="s">
        <v>31049</v>
      </c>
      <c r="J8013" s="46" t="s">
        <v>33122</v>
      </c>
      <c r="K8013" s="56"/>
      <c r="L8013" s="56"/>
      <c r="M8013" s="56">
        <f t="shared" si="608"/>
        <v>1926</v>
      </c>
      <c r="N8013" s="56"/>
      <c r="O8013" s="56">
        <f t="shared" si="609"/>
        <v>6</v>
      </c>
      <c r="P8013" s="56">
        <f t="shared" si="610"/>
        <v>24</v>
      </c>
      <c r="Q8013" s="2" t="str">
        <f t="shared" si="611"/>
        <v>&lt;a href="set03\tsr\tsr_january_1,_1925_-_january_8,_1931\miscellaneous\simensen,_mrs_hans_to_mt_to_see_brother_after_30_yrs_june_24,_1926_p4_tsr.pdf"&gt;To MT to see bro after 30 yrs&lt;/a&gt;</v>
      </c>
    </row>
    <row r="8014" spans="1:17" x14ac:dyDescent="0.25">
      <c r="A8014" s="2">
        <v>7482</v>
      </c>
      <c r="B8014" s="4" t="s">
        <v>8983</v>
      </c>
      <c r="C8014" s="4" t="s">
        <v>10410</v>
      </c>
      <c r="D8014" s="52">
        <v>9672</v>
      </c>
      <c r="E8014" s="5" t="s">
        <v>13630</v>
      </c>
      <c r="F8014" s="5">
        <v>4</v>
      </c>
      <c r="G8014" s="5">
        <v>34</v>
      </c>
      <c r="H8014" s="5">
        <v>7542</v>
      </c>
      <c r="I8014" s="96" t="s">
        <v>31050</v>
      </c>
      <c r="J8014" s="46" t="s">
        <v>33122</v>
      </c>
      <c r="K8014" s="56"/>
      <c r="L8014" s="56"/>
      <c r="M8014" s="56">
        <f t="shared" si="608"/>
        <v>1926</v>
      </c>
      <c r="N8014" s="56"/>
      <c r="O8014" s="56">
        <f t="shared" si="609"/>
        <v>6</v>
      </c>
      <c r="P8014" s="56">
        <f t="shared" si="610"/>
        <v>24</v>
      </c>
      <c r="Q8014" s="2" t="str">
        <f t="shared" si="611"/>
        <v>&lt;a href="set03\tsr\tsr_january_1,_1925_-_january_8,_1931\miscellaneous\thorsgard,_b_a_ptomaine_poisoning_june_24,_1926_p4_tsr.pdf"&gt;Ptomaine Poisoning&lt;/a&gt;</v>
      </c>
    </row>
    <row r="8015" spans="1:17" x14ac:dyDescent="0.25">
      <c r="A8015" s="2">
        <v>740</v>
      </c>
      <c r="B8015" s="4" t="s">
        <v>10407</v>
      </c>
      <c r="C8015" s="4" t="s">
        <v>10408</v>
      </c>
      <c r="D8015" s="52">
        <v>9679</v>
      </c>
      <c r="E8015" s="5" t="s">
        <v>13630</v>
      </c>
      <c r="F8015" s="5">
        <v>4</v>
      </c>
      <c r="G8015" s="5">
        <v>34</v>
      </c>
      <c r="H8015" s="5">
        <v>7062</v>
      </c>
      <c r="I8015" s="96" t="s">
        <v>31051</v>
      </c>
      <c r="J8015" s="46" t="s">
        <v>33122</v>
      </c>
      <c r="K8015" s="56"/>
      <c r="L8015" s="56"/>
      <c r="M8015" s="56">
        <f t="shared" si="608"/>
        <v>1926</v>
      </c>
      <c r="N8015" s="56"/>
      <c r="O8015" s="56">
        <f t="shared" si="609"/>
        <v>7</v>
      </c>
      <c r="P8015" s="56">
        <f t="shared" si="610"/>
        <v>1</v>
      </c>
      <c r="Q8015" s="2" t="str">
        <f t="shared" si="611"/>
        <v>&lt;a href="set03\tsr\tsr_january_1,_1925_-_january_8,_1931\miscellaneous\carman,_frank_double_fracture_july_1,_1926_p4_tsr.pdf"&gt;Double fracture&lt;/a&gt;</v>
      </c>
    </row>
    <row r="8016" spans="1:17" x14ac:dyDescent="0.25">
      <c r="A8016" s="2">
        <v>1223</v>
      </c>
      <c r="B8016" s="4" t="s">
        <v>10412</v>
      </c>
      <c r="C8016" s="4" t="s">
        <v>10413</v>
      </c>
      <c r="D8016" s="52">
        <v>9679</v>
      </c>
      <c r="E8016" s="5" t="s">
        <v>13630</v>
      </c>
      <c r="F8016" s="5">
        <v>4</v>
      </c>
      <c r="G8016" s="5">
        <v>34</v>
      </c>
      <c r="H8016" s="5">
        <v>7089</v>
      </c>
      <c r="I8016" s="96" t="s">
        <v>31052</v>
      </c>
      <c r="J8016" s="46" t="s">
        <v>33122</v>
      </c>
      <c r="K8016" s="56"/>
      <c r="L8016" s="56"/>
      <c r="M8016" s="56">
        <f t="shared" si="608"/>
        <v>1926</v>
      </c>
      <c r="N8016" s="56"/>
      <c r="O8016" s="56">
        <f t="shared" si="609"/>
        <v>7</v>
      </c>
      <c r="P8016" s="56">
        <f t="shared" si="610"/>
        <v>1</v>
      </c>
      <c r="Q8016" s="2" t="str">
        <f t="shared" si="611"/>
        <v>&lt;a href="set03\tsr\tsr_january_1,_1925_-_january_8,_1931\miscellaneous\councilman,_eilene_horse_shies_and_she_falls_july_1,_1926_p4_tsr'.pdf"&gt;Horse shies and she falls&lt;/a&gt;</v>
      </c>
    </row>
    <row r="8017" spans="1:17" x14ac:dyDescent="0.25">
      <c r="A8017" s="2">
        <v>1846</v>
      </c>
      <c r="B8017" s="4" t="s">
        <v>10422</v>
      </c>
      <c r="C8017" s="4" t="s">
        <v>10424</v>
      </c>
      <c r="D8017" s="52">
        <v>9679</v>
      </c>
      <c r="E8017" s="5" t="s">
        <v>13630</v>
      </c>
      <c r="F8017" s="5">
        <v>4</v>
      </c>
      <c r="G8017" s="5">
        <v>34</v>
      </c>
      <c r="H8017" s="5">
        <v>7122</v>
      </c>
      <c r="I8017" s="96" t="s">
        <v>31053</v>
      </c>
      <c r="J8017" s="46" t="s">
        <v>33122</v>
      </c>
      <c r="K8017" s="56"/>
      <c r="L8017" s="56"/>
      <c r="M8017" s="56">
        <f t="shared" si="608"/>
        <v>1926</v>
      </c>
      <c r="N8017" s="56"/>
      <c r="O8017" s="56">
        <f t="shared" si="609"/>
        <v>7</v>
      </c>
      <c r="P8017" s="56">
        <f t="shared" si="610"/>
        <v>1</v>
      </c>
      <c r="Q8017" s="2" t="str">
        <f t="shared" si="611"/>
        <v>&lt;a href="set03\tsr\tsr_january_1,_1925_-_january_8,_1931\miscellaneous\erlandson,_c_j_sells_car_to_son_-_will_use_old_henry_july_1,_1926_p4_tsr.pdf"&gt;Sells car to son - will use old Henry&lt;/a&gt;</v>
      </c>
    </row>
    <row r="8018" spans="1:17" x14ac:dyDescent="0.25">
      <c r="A8018" s="2">
        <v>5647</v>
      </c>
      <c r="B8018" s="4" t="s">
        <v>10477</v>
      </c>
      <c r="C8018" s="4" t="s">
        <v>10478</v>
      </c>
      <c r="D8018" s="52">
        <v>9679</v>
      </c>
      <c r="E8018" s="5" t="s">
        <v>13630</v>
      </c>
      <c r="F8018" s="5">
        <v>4</v>
      </c>
      <c r="G8018" s="5">
        <v>34</v>
      </c>
      <c r="H8018" s="5">
        <v>7387</v>
      </c>
      <c r="I8018" s="96" t="s">
        <v>31054</v>
      </c>
      <c r="J8018" s="46" t="s">
        <v>33122</v>
      </c>
      <c r="K8018" s="56"/>
      <c r="L8018" s="56"/>
      <c r="M8018" s="56">
        <f t="shared" si="608"/>
        <v>1926</v>
      </c>
      <c r="N8018" s="56"/>
      <c r="O8018" s="56">
        <f t="shared" si="609"/>
        <v>7</v>
      </c>
      <c r="P8018" s="56">
        <f t="shared" si="610"/>
        <v>1</v>
      </c>
      <c r="Q8018" s="2" t="str">
        <f t="shared" si="611"/>
        <v>&lt;a href="set03\tsr\tsr_january_1,_1925_-_january_8,_1931\miscellaneous\olson,_f_a_sees_swedish_crown_prince_july_1,_1926_p4_tsr.pdf"&gt;Sees Swedish Crown Prince&lt;/a&gt;</v>
      </c>
    </row>
    <row r="8019" spans="1:17" x14ac:dyDescent="0.25">
      <c r="A8019" s="2">
        <v>7169</v>
      </c>
      <c r="B8019" s="4" t="s">
        <v>561</v>
      </c>
      <c r="C8019" s="4" t="s">
        <v>10502</v>
      </c>
      <c r="D8019" s="52">
        <v>9679</v>
      </c>
      <c r="E8019" s="5" t="s">
        <v>13630</v>
      </c>
      <c r="F8019" s="5">
        <v>4</v>
      </c>
      <c r="G8019" s="5">
        <v>34</v>
      </c>
      <c r="H8019" s="5">
        <v>7519</v>
      </c>
      <c r="I8019" s="96" t="s">
        <v>31055</v>
      </c>
      <c r="J8019" s="46" t="s">
        <v>33122</v>
      </c>
      <c r="K8019" s="56"/>
      <c r="L8019" s="56"/>
      <c r="M8019" s="56">
        <f t="shared" si="608"/>
        <v>1926</v>
      </c>
      <c r="N8019" s="56"/>
      <c r="O8019" s="56">
        <f t="shared" si="609"/>
        <v>7</v>
      </c>
      <c r="P8019" s="56">
        <f t="shared" si="610"/>
        <v>1</v>
      </c>
      <c r="Q8019" s="2" t="str">
        <f t="shared" si="611"/>
        <v>&lt;a href="set03\tsr\tsr_january_1,_1925_-_january_8,_1931\miscellaneous\strasser,_max_slowly_recovering_july_1,_1926_p4_tsr.pdf"&gt;Slowly recovering&lt;/a&gt;</v>
      </c>
    </row>
    <row r="8020" spans="1:17" x14ac:dyDescent="0.25">
      <c r="A8020" s="2">
        <v>6181</v>
      </c>
      <c r="B8020" s="4" t="s">
        <v>10488</v>
      </c>
      <c r="C8020" s="4" t="s">
        <v>10489</v>
      </c>
      <c r="D8020" s="52">
        <v>9686</v>
      </c>
      <c r="E8020" s="5" t="s">
        <v>13630</v>
      </c>
      <c r="F8020" s="5">
        <v>4</v>
      </c>
      <c r="G8020" s="5">
        <v>34</v>
      </c>
      <c r="H8020" s="5">
        <v>7421</v>
      </c>
      <c r="I8020" s="96" t="s">
        <v>31056</v>
      </c>
      <c r="J8020" s="46" t="s">
        <v>33122</v>
      </c>
      <c r="K8020" s="56"/>
      <c r="L8020" s="56"/>
      <c r="M8020" s="56">
        <f t="shared" si="608"/>
        <v>1926</v>
      </c>
      <c r="N8020" s="56"/>
      <c r="O8020" s="56">
        <f t="shared" si="609"/>
        <v>7</v>
      </c>
      <c r="P8020" s="56">
        <f t="shared" si="610"/>
        <v>8</v>
      </c>
      <c r="Q8020" s="2" t="str">
        <f t="shared" si="611"/>
        <v>&lt;a href="set03\tsr\tsr_january_1,_1925_-_january_8,_1931\miscellaneous\rhodes,_alonzo_and_orion_novel_motor_boat_july_8,_1926_p4_tsr.pdf"&gt;Novel motor boat&lt;/a&gt;</v>
      </c>
    </row>
    <row r="8021" spans="1:17" x14ac:dyDescent="0.25">
      <c r="A8021" s="2">
        <v>2157</v>
      </c>
      <c r="B8021" s="4" t="s">
        <v>10435</v>
      </c>
      <c r="C8021" s="4" t="s">
        <v>10438</v>
      </c>
      <c r="D8021" s="52">
        <v>9693</v>
      </c>
      <c r="E8021" s="5" t="s">
        <v>13630</v>
      </c>
      <c r="F8021" s="5">
        <v>4</v>
      </c>
      <c r="G8021" s="5">
        <v>34</v>
      </c>
      <c r="H8021" s="5">
        <v>7171</v>
      </c>
      <c r="I8021" s="96" t="s">
        <v>31057</v>
      </c>
      <c r="J8021" s="46" t="s">
        <v>33122</v>
      </c>
      <c r="K8021" s="56"/>
      <c r="L8021" s="56"/>
      <c r="M8021" s="56">
        <f t="shared" si="608"/>
        <v>1926</v>
      </c>
      <c r="N8021" s="56"/>
      <c r="O8021" s="56">
        <f t="shared" si="609"/>
        <v>7</v>
      </c>
      <c r="P8021" s="56">
        <f t="shared" si="610"/>
        <v>15</v>
      </c>
      <c r="Q8021" s="2" t="str">
        <f t="shared" si="611"/>
        <v>&lt;a href="set03\tsr\tsr_january_1,_1925_-_january_8,_1931\miscellaneous\glenfield_oil_derrick_in_place_july_15,_1926_p4_tsr.pdf"&gt;Derrick in place&lt;/a&gt;</v>
      </c>
    </row>
    <row r="8022" spans="1:17" x14ac:dyDescent="0.25">
      <c r="A8022" s="2">
        <v>1845</v>
      </c>
      <c r="B8022" s="4" t="s">
        <v>10422</v>
      </c>
      <c r="C8022" s="4" t="s">
        <v>10423</v>
      </c>
      <c r="D8022" s="52">
        <v>9700</v>
      </c>
      <c r="E8022" s="5" t="s">
        <v>13630</v>
      </c>
      <c r="F8022" s="5">
        <v>4</v>
      </c>
      <c r="G8022" s="5">
        <v>34</v>
      </c>
      <c r="H8022" s="5">
        <v>7121</v>
      </c>
      <c r="I8022" s="96" t="s">
        <v>31058</v>
      </c>
      <c r="J8022" s="46" t="s">
        <v>33122</v>
      </c>
      <c r="K8022" s="56"/>
      <c r="L8022" s="56"/>
      <c r="M8022" s="56">
        <f t="shared" si="608"/>
        <v>1926</v>
      </c>
      <c r="N8022" s="56"/>
      <c r="O8022" s="56">
        <f t="shared" si="609"/>
        <v>7</v>
      </c>
      <c r="P8022" s="56">
        <f t="shared" si="610"/>
        <v>22</v>
      </c>
      <c r="Q8022" s="2" t="str">
        <f t="shared" si="611"/>
        <v>&lt;a href="set03\tsr\tsr_january_1,_1925_-_january_8,_1931\miscellaneous\erlandson,_c_j_postcard_from_mt_july_22,_1926_p4_tsr.pdf"&gt;Postcard from MT&lt;/a&gt;</v>
      </c>
    </row>
    <row r="8023" spans="1:17" x14ac:dyDescent="0.25">
      <c r="A8023" s="2">
        <v>2156</v>
      </c>
      <c r="B8023" s="4" t="s">
        <v>10435</v>
      </c>
      <c r="C8023" s="4" t="s">
        <v>10437</v>
      </c>
      <c r="D8023" s="52">
        <v>9700</v>
      </c>
      <c r="E8023" s="5" t="s">
        <v>13630</v>
      </c>
      <c r="F8023" s="5">
        <v>4</v>
      </c>
      <c r="G8023" s="5">
        <v>34</v>
      </c>
      <c r="H8023" s="5">
        <v>7170</v>
      </c>
      <c r="I8023" s="96" t="s">
        <v>31059</v>
      </c>
      <c r="J8023" s="46" t="s">
        <v>33122</v>
      </c>
      <c r="K8023" s="56"/>
      <c r="L8023" s="56"/>
      <c r="M8023" s="56">
        <f t="shared" si="608"/>
        <v>1926</v>
      </c>
      <c r="N8023" s="56"/>
      <c r="O8023" s="56">
        <f t="shared" si="609"/>
        <v>7</v>
      </c>
      <c r="P8023" s="56">
        <f t="shared" si="610"/>
        <v>22</v>
      </c>
      <c r="Q8023" s="2" t="str">
        <f t="shared" si="611"/>
        <v>&lt;a href="set03\tsr\tsr_january_1,_1925_-_january_8,_1931\miscellaneous\glenfield_oil_derrick_blows_down_july_22,_1926_p4_tsr.pdf"&gt;Derrick blows down&lt;/a&gt;</v>
      </c>
    </row>
    <row r="8024" spans="1:17" x14ac:dyDescent="0.25">
      <c r="A8024" s="2">
        <v>7236</v>
      </c>
      <c r="B8024" s="4" t="s">
        <v>10505</v>
      </c>
      <c r="C8024" s="4" t="s">
        <v>2961</v>
      </c>
      <c r="D8024" s="52">
        <v>9700</v>
      </c>
      <c r="E8024" s="5" t="s">
        <v>13630</v>
      </c>
      <c r="F8024" s="5">
        <v>4</v>
      </c>
      <c r="G8024" s="5">
        <v>34</v>
      </c>
      <c r="H8024" s="5">
        <v>7535</v>
      </c>
      <c r="I8024" s="96" t="s">
        <v>31060</v>
      </c>
      <c r="J8024" s="46" t="s">
        <v>33122</v>
      </c>
      <c r="K8024" s="56"/>
      <c r="L8024" s="56"/>
      <c r="M8024" s="56">
        <f t="shared" si="608"/>
        <v>1926</v>
      </c>
      <c r="N8024" s="56"/>
      <c r="O8024" s="56">
        <f t="shared" si="609"/>
        <v>7</v>
      </c>
      <c r="P8024" s="56">
        <f t="shared" si="610"/>
        <v>22</v>
      </c>
      <c r="Q8024" s="2" t="str">
        <f t="shared" si="611"/>
        <v>&lt;a href="set03\tsr\tsr_january_1,_1925_-_january_8,_1931\miscellaneous\sutton,_ladeaux_unconscious_july_22,_1926_p4_tsr.pdf"&gt;Unconscious&lt;/a&gt;</v>
      </c>
    </row>
    <row r="8025" spans="1:17" x14ac:dyDescent="0.25">
      <c r="A8025" s="2">
        <v>6262</v>
      </c>
      <c r="B8025" s="4" t="s">
        <v>10490</v>
      </c>
      <c r="C8025" s="4" t="s">
        <v>10492</v>
      </c>
      <c r="D8025" s="52">
        <v>9707</v>
      </c>
      <c r="E8025" s="5" t="s">
        <v>13630</v>
      </c>
      <c r="F8025" s="5">
        <v>4</v>
      </c>
      <c r="G8025" s="5">
        <v>34</v>
      </c>
      <c r="H8025" s="5">
        <v>7451</v>
      </c>
      <c r="I8025" s="96" t="s">
        <v>31061</v>
      </c>
      <c r="J8025" s="46" t="s">
        <v>33122</v>
      </c>
      <c r="K8025" s="56"/>
      <c r="L8025" s="56"/>
      <c r="M8025" s="56">
        <f t="shared" si="608"/>
        <v>1926</v>
      </c>
      <c r="N8025" s="56"/>
      <c r="O8025" s="56">
        <f t="shared" si="609"/>
        <v>7</v>
      </c>
      <c r="P8025" s="56">
        <f t="shared" si="610"/>
        <v>29</v>
      </c>
      <c r="Q8025" s="2" t="str">
        <f t="shared" si="611"/>
        <v>&lt;a href="set03\tsr\tsr_january_1,_1925_-_january_8,_1931\miscellaneous\rise,_sverre_now_living_in_st_paul_mn_july_29,_1926_p4_tsr.pdf"&gt;Now living in St Paul MN&lt;/a&gt;</v>
      </c>
    </row>
    <row r="8026" spans="1:17" x14ac:dyDescent="0.25">
      <c r="A8026" s="2">
        <v>2481</v>
      </c>
      <c r="B8026" s="4" t="s">
        <v>10444</v>
      </c>
      <c r="C8026" s="4" t="s">
        <v>10445</v>
      </c>
      <c r="D8026" s="52">
        <v>9714</v>
      </c>
      <c r="E8026" s="5" t="s">
        <v>13630</v>
      </c>
      <c r="F8026" s="5">
        <v>4</v>
      </c>
      <c r="G8026" s="5">
        <v>34</v>
      </c>
      <c r="H8026" s="5">
        <v>7211</v>
      </c>
      <c r="I8026" s="96" t="s">
        <v>31062</v>
      </c>
      <c r="J8026" s="46" t="s">
        <v>33122</v>
      </c>
      <c r="K8026" s="56"/>
      <c r="L8026" s="56"/>
      <c r="M8026" s="56">
        <f t="shared" si="608"/>
        <v>1926</v>
      </c>
      <c r="N8026" s="56"/>
      <c r="O8026" s="56">
        <f t="shared" si="609"/>
        <v>8</v>
      </c>
      <c r="P8026" s="56">
        <f t="shared" si="610"/>
        <v>5</v>
      </c>
      <c r="Q8026" s="2" t="str">
        <f t="shared" si="611"/>
        <v>&lt;a href="set03\tsr\tsr_january_1,_1925_-_january_8,_1931\miscellaneous\gunderson,_henry_finds_shell_at_129_feet_in_well_august_5,_1926_p4_tsr.pdf"&gt;Finds Shell at 129 feet in well&lt;/a&gt;</v>
      </c>
    </row>
    <row r="8027" spans="1:17" x14ac:dyDescent="0.25">
      <c r="A8027" s="2">
        <v>2164</v>
      </c>
      <c r="B8027" s="4" t="s">
        <v>10435</v>
      </c>
      <c r="C8027" s="4" t="s">
        <v>10441</v>
      </c>
      <c r="D8027" s="52">
        <v>9721</v>
      </c>
      <c r="E8027" s="5" t="s">
        <v>13630</v>
      </c>
      <c r="F8027" s="5">
        <v>4</v>
      </c>
      <c r="G8027" s="5">
        <v>34</v>
      </c>
      <c r="H8027" s="5">
        <v>7174</v>
      </c>
      <c r="I8027" s="96" t="s">
        <v>31063</v>
      </c>
      <c r="J8027" s="46" t="s">
        <v>33122</v>
      </c>
      <c r="K8027" s="56"/>
      <c r="L8027" s="56"/>
      <c r="M8027" s="56">
        <f t="shared" si="608"/>
        <v>1926</v>
      </c>
      <c r="N8027" s="56"/>
      <c r="O8027" s="56">
        <f t="shared" si="609"/>
        <v>8</v>
      </c>
      <c r="P8027" s="56">
        <f t="shared" si="610"/>
        <v>12</v>
      </c>
      <c r="Q8027" s="2" t="str">
        <f t="shared" si="611"/>
        <v>&lt;a href="set03\tsr\tsr_january_1,_1925_-_january_8,_1931\miscellaneous\glenfield_oil_well_set_to_start_drilling_august_12,_1926_p4_tsr.pdf"&gt;Well set to start drilling &lt;/a&gt;</v>
      </c>
    </row>
    <row r="8028" spans="1:17" x14ac:dyDescent="0.25">
      <c r="A8028" s="2">
        <v>5022</v>
      </c>
      <c r="B8028" s="4" t="s">
        <v>10463</v>
      </c>
      <c r="C8028" s="4" t="s">
        <v>10464</v>
      </c>
      <c r="D8028" s="52">
        <v>9721</v>
      </c>
      <c r="E8028" s="5" t="s">
        <v>13630</v>
      </c>
      <c r="F8028" s="5">
        <v>4</v>
      </c>
      <c r="G8028" s="5">
        <v>34</v>
      </c>
      <c r="H8028" s="5">
        <v>7337</v>
      </c>
      <c r="I8028" s="96" t="s">
        <v>31064</v>
      </c>
      <c r="J8028" s="46" t="s">
        <v>33122</v>
      </c>
      <c r="K8028" s="56"/>
      <c r="L8028" s="56"/>
      <c r="M8028" s="56">
        <f t="shared" si="608"/>
        <v>1926</v>
      </c>
      <c r="N8028" s="56"/>
      <c r="O8028" s="56">
        <f t="shared" si="609"/>
        <v>8</v>
      </c>
      <c r="P8028" s="56">
        <f t="shared" si="610"/>
        <v>12</v>
      </c>
      <c r="Q8028" s="2" t="str">
        <f t="shared" si="611"/>
        <v>&lt;a href="set03\tsr\tsr_january_1,_1925_-_january_8,_1931\miscellaneous\mccomber,_george_comes_home_from_hospital_august_12,_1926_p4_tsr.pdf"&gt;Comes home from hospital&lt;/a&gt;</v>
      </c>
    </row>
    <row r="8029" spans="1:17" x14ac:dyDescent="0.25">
      <c r="A8029" s="2">
        <v>6054</v>
      </c>
      <c r="B8029" s="4" t="s">
        <v>10481</v>
      </c>
      <c r="C8029" s="4" t="s">
        <v>10482</v>
      </c>
      <c r="D8029" s="52">
        <v>9721</v>
      </c>
      <c r="E8029" s="5" t="s">
        <v>13630</v>
      </c>
      <c r="F8029" s="5">
        <v>4</v>
      </c>
      <c r="G8029" s="5">
        <v>34</v>
      </c>
      <c r="H8029" s="5">
        <v>7409</v>
      </c>
      <c r="I8029" s="96" t="s">
        <v>31065</v>
      </c>
      <c r="J8029" s="46" t="s">
        <v>33122</v>
      </c>
      <c r="K8029" s="56"/>
      <c r="L8029" s="56"/>
      <c r="M8029" s="56">
        <f t="shared" si="608"/>
        <v>1926</v>
      </c>
      <c r="N8029" s="56"/>
      <c r="O8029" s="56">
        <f t="shared" si="609"/>
        <v>8</v>
      </c>
      <c r="P8029" s="56">
        <f t="shared" si="610"/>
        <v>12</v>
      </c>
      <c r="Q8029" s="2" t="str">
        <f t="shared" si="611"/>
        <v>&lt;a href="set03\tsr\tsr_january_1,_1925_-_january_8,_1931\miscellaneous\pratt,_e_t_and_wife_bring_nephew_home_after_accident_august_12,_1926_p4_tsr.pdf"&gt;And wife bring nephew home after accident&lt;/a&gt;</v>
      </c>
    </row>
    <row r="8030" spans="1:17" x14ac:dyDescent="0.25">
      <c r="A8030" s="2">
        <v>2163</v>
      </c>
      <c r="B8030" s="4" t="s">
        <v>10435</v>
      </c>
      <c r="C8030" s="4" t="s">
        <v>10440</v>
      </c>
      <c r="D8030" s="52">
        <v>9735</v>
      </c>
      <c r="E8030" s="5" t="s">
        <v>13630</v>
      </c>
      <c r="F8030" s="5">
        <v>4</v>
      </c>
      <c r="G8030" s="5">
        <v>34</v>
      </c>
      <c r="H8030" s="5">
        <v>7173</v>
      </c>
      <c r="I8030" s="96" t="s">
        <v>31066</v>
      </c>
      <c r="J8030" s="46" t="s">
        <v>33122</v>
      </c>
      <c r="K8030" s="56"/>
      <c r="L8030" s="56"/>
      <c r="M8030" s="56">
        <f t="shared" si="608"/>
        <v>1926</v>
      </c>
      <c r="N8030" s="56"/>
      <c r="O8030" s="56">
        <f t="shared" si="609"/>
        <v>8</v>
      </c>
      <c r="P8030" s="56">
        <f t="shared" si="610"/>
        <v>26</v>
      </c>
      <c r="Q8030" s="2" t="str">
        <f t="shared" si="611"/>
        <v>&lt;a href="set03\tsr\tsr_january_1,_1925_-_january_8,_1931\miscellaneous\glenfield_oil_well_picnic_to_be_held_august_26,_1926_p4_tsr.pdf"&gt;Well picnic to be held&lt;/a&gt;</v>
      </c>
    </row>
    <row r="8031" spans="1:17" x14ac:dyDescent="0.25">
      <c r="A8031" s="2">
        <v>1566</v>
      </c>
      <c r="B8031" s="4" t="s">
        <v>10418</v>
      </c>
      <c r="C8031" s="4" t="s">
        <v>10419</v>
      </c>
      <c r="D8031" s="52">
        <v>9742</v>
      </c>
      <c r="E8031" s="5" t="s">
        <v>13630</v>
      </c>
      <c r="F8031" s="5">
        <v>4</v>
      </c>
      <c r="G8031" s="5">
        <v>34</v>
      </c>
      <c r="H8031" s="5">
        <v>7102</v>
      </c>
      <c r="I8031" s="96" t="s">
        <v>31067</v>
      </c>
      <c r="J8031" s="46" t="s">
        <v>33122</v>
      </c>
      <c r="K8031" s="56"/>
      <c r="L8031" s="56"/>
      <c r="M8031" s="56">
        <f t="shared" si="608"/>
        <v>1926</v>
      </c>
      <c r="N8031" s="56"/>
      <c r="O8031" s="56">
        <f t="shared" si="609"/>
        <v>9</v>
      </c>
      <c r="P8031" s="56">
        <f t="shared" si="610"/>
        <v>2</v>
      </c>
      <c r="Q8031" s="2" t="str">
        <f t="shared" si="611"/>
        <v>&lt;a href="set03\tsr\tsr_january_1,_1925_-_january_8,_1931\miscellaneous\deforge,_iris_fay_eye_operations_september_2,_1926_p4_tsr.pdf"&gt;Eye Operations&lt;/a&gt;</v>
      </c>
    </row>
    <row r="8032" spans="1:17" x14ac:dyDescent="0.25">
      <c r="A8032" s="2">
        <v>1567</v>
      </c>
      <c r="B8032" s="4" t="s">
        <v>10420</v>
      </c>
      <c r="C8032" s="4" t="s">
        <v>610</v>
      </c>
      <c r="D8032" s="52">
        <v>9742</v>
      </c>
      <c r="E8032" s="5" t="s">
        <v>13630</v>
      </c>
      <c r="F8032" s="5">
        <v>4</v>
      </c>
      <c r="G8032" s="5">
        <v>34</v>
      </c>
      <c r="H8032" s="5">
        <v>7103</v>
      </c>
      <c r="I8032" s="96" t="s">
        <v>31068</v>
      </c>
      <c r="J8032" s="46" t="s">
        <v>33122</v>
      </c>
      <c r="K8032" s="56"/>
      <c r="L8032" s="56"/>
      <c r="M8032" s="56">
        <f t="shared" si="608"/>
        <v>1926</v>
      </c>
      <c r="N8032" s="56"/>
      <c r="O8032" s="56">
        <f t="shared" si="609"/>
        <v>9</v>
      </c>
      <c r="P8032" s="56">
        <f t="shared" si="610"/>
        <v>2</v>
      </c>
      <c r="Q8032" s="2" t="str">
        <f t="shared" si="611"/>
        <v>&lt;a href="set03\tsr\tsr_january_1,_1925_-_january_8,_1931\miscellaneous\deforge,_llewelyn_appendicitis_september_2,_1926_p4_tsr.pdf"&gt;Appendicitis&lt;/a&gt;</v>
      </c>
    </row>
    <row r="8033" spans="1:17" x14ac:dyDescent="0.25">
      <c r="A8033" s="2">
        <v>1930</v>
      </c>
      <c r="B8033" s="4" t="s">
        <v>10427</v>
      </c>
      <c r="C8033" s="4" t="s">
        <v>10428</v>
      </c>
      <c r="D8033" s="52">
        <v>9742</v>
      </c>
      <c r="E8033" s="5" t="s">
        <v>13630</v>
      </c>
      <c r="F8033" s="5">
        <v>4</v>
      </c>
      <c r="G8033" s="5">
        <v>34</v>
      </c>
      <c r="H8033" s="5">
        <v>7143</v>
      </c>
      <c r="I8033" s="96" t="s">
        <v>31069</v>
      </c>
      <c r="J8033" s="46" t="s">
        <v>33122</v>
      </c>
      <c r="K8033" s="56"/>
      <c r="L8033" s="56"/>
      <c r="M8033" s="56">
        <f t="shared" si="608"/>
        <v>1926</v>
      </c>
      <c r="N8033" s="56"/>
      <c r="O8033" s="56">
        <f t="shared" si="609"/>
        <v>9</v>
      </c>
      <c r="P8033" s="56">
        <f t="shared" si="610"/>
        <v>2</v>
      </c>
      <c r="Q8033" s="2" t="str">
        <f t="shared" si="611"/>
        <v>&lt;a href="set03\tsr\tsr_january_1,_1925_-_january_8,_1931\miscellaneous\fiero,_maude_visits_old_griggs_co._home_september_2,_1926_p4_tsr.pdf"&gt;Visits Old Griggs Co Home&lt;/a&gt;</v>
      </c>
    </row>
    <row r="8034" spans="1:17" x14ac:dyDescent="0.25">
      <c r="A8034" s="2">
        <v>2049</v>
      </c>
      <c r="B8034" s="4" t="s">
        <v>10433</v>
      </c>
      <c r="C8034" s="4" t="s">
        <v>10434</v>
      </c>
      <c r="D8034" s="52">
        <v>9742</v>
      </c>
      <c r="E8034" s="5" t="s">
        <v>13630</v>
      </c>
      <c r="F8034" s="5">
        <v>4</v>
      </c>
      <c r="G8034" s="5">
        <v>34</v>
      </c>
      <c r="H8034" s="5">
        <v>7155</v>
      </c>
      <c r="I8034" s="96" t="s">
        <v>31070</v>
      </c>
      <c r="J8034" s="46" t="s">
        <v>33122</v>
      </c>
      <c r="K8034" s="56"/>
      <c r="L8034" s="56"/>
      <c r="M8034" s="56">
        <f t="shared" si="608"/>
        <v>1926</v>
      </c>
      <c r="N8034" s="56"/>
      <c r="O8034" s="56">
        <f t="shared" si="609"/>
        <v>9</v>
      </c>
      <c r="P8034" s="56">
        <f t="shared" si="610"/>
        <v>2</v>
      </c>
      <c r="Q8034" s="2" t="str">
        <f t="shared" si="611"/>
        <v>&lt;a href="set03\tsr\tsr_january_1,_1925_-_january_8,_1931\miscellaneous\frydenberg,_oscar_selling_auto_accesories_september_2,_1926_p4_tsr.pdf"&gt;Selling Auto Accessories&lt;/a&gt;</v>
      </c>
    </row>
    <row r="8035" spans="1:17" x14ac:dyDescent="0.25">
      <c r="A8035" s="2">
        <v>501</v>
      </c>
      <c r="B8035" s="4" t="s">
        <v>10403</v>
      </c>
      <c r="C8035" s="4" t="s">
        <v>10404</v>
      </c>
      <c r="D8035" s="52">
        <v>9749</v>
      </c>
      <c r="E8035" s="5" t="s">
        <v>13630</v>
      </c>
      <c r="F8035" s="5">
        <v>4</v>
      </c>
      <c r="G8035" s="5">
        <v>34</v>
      </c>
      <c r="H8035" s="5">
        <v>7043</v>
      </c>
      <c r="I8035" s="96" t="s">
        <v>31071</v>
      </c>
      <c r="J8035" s="46" t="s">
        <v>33122</v>
      </c>
      <c r="K8035" s="56"/>
      <c r="L8035" s="56"/>
      <c r="M8035" s="56">
        <f t="shared" si="608"/>
        <v>1926</v>
      </c>
      <c r="N8035" s="56"/>
      <c r="O8035" s="56">
        <f t="shared" si="609"/>
        <v>9</v>
      </c>
      <c r="P8035" s="56">
        <f t="shared" si="610"/>
        <v>9</v>
      </c>
      <c r="Q8035" s="2" t="str">
        <f t="shared" si="611"/>
        <v>&lt;a href="set03\tsr\tsr_january_1,_1925_-_january_8,_1931\miscellaneous\blanck,_mrs_emil_mother_of_in_bad_accident_september_9,_1926_p4_tsr.pdf"&gt;Mother of in bad accident&lt;/a&gt;</v>
      </c>
    </row>
    <row r="8036" spans="1:17" x14ac:dyDescent="0.25">
      <c r="A8036" s="2">
        <v>2178</v>
      </c>
      <c r="B8036" s="4" t="s">
        <v>10435</v>
      </c>
      <c r="C8036" s="4" t="s">
        <v>10443</v>
      </c>
      <c r="D8036" s="52">
        <v>9763</v>
      </c>
      <c r="E8036" s="5" t="s">
        <v>13630</v>
      </c>
      <c r="F8036" s="5">
        <v>4</v>
      </c>
      <c r="G8036" s="5">
        <v>34</v>
      </c>
      <c r="H8036" s="5">
        <v>7177</v>
      </c>
      <c r="I8036" s="96" t="s">
        <v>31072</v>
      </c>
      <c r="J8036" s="46" t="s">
        <v>33122</v>
      </c>
      <c r="K8036" s="56"/>
      <c r="L8036" s="56"/>
      <c r="M8036" s="56">
        <f t="shared" si="608"/>
        <v>1926</v>
      </c>
      <c r="N8036" s="56"/>
      <c r="O8036" s="56">
        <f t="shared" si="609"/>
        <v>9</v>
      </c>
      <c r="P8036" s="56">
        <f t="shared" si="610"/>
        <v>23</v>
      </c>
      <c r="Q8036" s="2" t="str">
        <f t="shared" si="611"/>
        <v>&lt;a href="set03\tsr\tsr_january_1,_1925_-_january_8,_1931\miscellaneous\glenfield_oil_well_update_to_200_feet_september_23,_1926_p4_tsr.pdf"&gt;Well update to 200 feet&lt;/a&gt;</v>
      </c>
    </row>
    <row r="8037" spans="1:17" x14ac:dyDescent="0.25">
      <c r="A8037" s="2">
        <v>5034</v>
      </c>
      <c r="B8037" s="4" t="s">
        <v>10465</v>
      </c>
      <c r="C8037" s="4" t="s">
        <v>10466</v>
      </c>
      <c r="D8037" s="52">
        <v>9777</v>
      </c>
      <c r="E8037" s="5" t="s">
        <v>13630</v>
      </c>
      <c r="F8037" s="5">
        <v>4</v>
      </c>
      <c r="G8037" s="5">
        <v>34</v>
      </c>
      <c r="H8037" s="5">
        <v>7339</v>
      </c>
      <c r="I8037" s="96" t="s">
        <v>31073</v>
      </c>
      <c r="J8037" s="46" t="s">
        <v>33122</v>
      </c>
      <c r="K8037" s="56"/>
      <c r="L8037" s="56"/>
      <c r="M8037" s="56">
        <f t="shared" si="608"/>
        <v>1926</v>
      </c>
      <c r="N8037" s="56"/>
      <c r="O8037" s="56">
        <f t="shared" si="609"/>
        <v>10</v>
      </c>
      <c r="P8037" s="56">
        <f t="shared" si="610"/>
        <v>7</v>
      </c>
      <c r="Q8037" s="2" t="str">
        <f t="shared" si="611"/>
        <v>&lt;a href="set03\tsr\tsr_january_1,_1925_-_january_8,_1931\miscellaneous\mcdermott,_myrtle_discontinues_studies_due_to_eyes_october_7,_1926_p4_tsr.pdf"&gt;Discontinues studies due to eyes&lt;/a&gt;</v>
      </c>
    </row>
    <row r="8038" spans="1:17" x14ac:dyDescent="0.25">
      <c r="A8038" s="2">
        <v>5452</v>
      </c>
      <c r="B8038" s="4" t="s">
        <v>964</v>
      </c>
      <c r="C8038" s="4" t="s">
        <v>10470</v>
      </c>
      <c r="D8038" s="52">
        <v>9777</v>
      </c>
      <c r="E8038" s="5" t="s">
        <v>13630</v>
      </c>
      <c r="F8038" s="5">
        <v>4</v>
      </c>
      <c r="G8038" s="5">
        <v>34</v>
      </c>
      <c r="H8038" s="5">
        <v>7355</v>
      </c>
      <c r="I8038" s="96" t="s">
        <v>31074</v>
      </c>
      <c r="J8038" s="46" t="s">
        <v>33122</v>
      </c>
      <c r="K8038" s="56"/>
      <c r="L8038" s="56"/>
      <c r="M8038" s="56">
        <f t="shared" si="608"/>
        <v>1926</v>
      </c>
      <c r="N8038" s="56"/>
      <c r="O8038" s="56">
        <f t="shared" si="609"/>
        <v>10</v>
      </c>
      <c r="P8038" s="56">
        <f t="shared" si="610"/>
        <v>7</v>
      </c>
      <c r="Q8038" s="2" t="str">
        <f t="shared" si="611"/>
        <v>&lt;a href="set03\tsr\tsr_january_1,_1925_-_january_8,_1931\miscellaneous\nicoll,_c_w_quits_farming;_to_sell_october_7,_1926_p4_tsr.pdf"&gt;Quits farming to sell&lt;/a&gt;</v>
      </c>
    </row>
    <row r="8039" spans="1:17" x14ac:dyDescent="0.25">
      <c r="A8039" s="2">
        <v>2167</v>
      </c>
      <c r="B8039" s="4" t="s">
        <v>10435</v>
      </c>
      <c r="C8039" s="4" t="s">
        <v>10442</v>
      </c>
      <c r="D8039" s="52">
        <v>9784</v>
      </c>
      <c r="E8039" s="5" t="s">
        <v>13630</v>
      </c>
      <c r="F8039" s="5">
        <v>4</v>
      </c>
      <c r="G8039" s="5">
        <v>34</v>
      </c>
      <c r="H8039" s="5">
        <v>7175</v>
      </c>
      <c r="I8039" s="96" t="s">
        <v>31075</v>
      </c>
      <c r="J8039" s="46" t="s">
        <v>33122</v>
      </c>
      <c r="K8039" s="56"/>
      <c r="L8039" s="56"/>
      <c r="M8039" s="56">
        <f t="shared" si="608"/>
        <v>1926</v>
      </c>
      <c r="N8039" s="56"/>
      <c r="O8039" s="56">
        <f t="shared" si="609"/>
        <v>10</v>
      </c>
      <c r="P8039" s="56">
        <f t="shared" si="610"/>
        <v>14</v>
      </c>
      <c r="Q8039" s="2" t="str">
        <f t="shared" si="611"/>
        <v>&lt;a href="set03\tsr\tsr_january_1,_1925_-_january_8,_1931\miscellaneous\glenfield_oil_well_update_october_14,_1926_p4_tsr.pdf"&gt;Well update&lt;/a&gt;</v>
      </c>
    </row>
    <row r="8040" spans="1:17" x14ac:dyDescent="0.25">
      <c r="A8040" s="2">
        <v>5627</v>
      </c>
      <c r="B8040" s="4" t="s">
        <v>5780</v>
      </c>
      <c r="C8040" s="4" t="s">
        <v>10474</v>
      </c>
      <c r="D8040" s="52">
        <v>9784</v>
      </c>
      <c r="E8040" s="5" t="s">
        <v>13630</v>
      </c>
      <c r="F8040" s="5">
        <v>4</v>
      </c>
      <c r="G8040" s="5">
        <v>34</v>
      </c>
      <c r="H8040" s="5">
        <v>7381</v>
      </c>
      <c r="I8040" s="96" t="s">
        <v>31076</v>
      </c>
      <c r="J8040" s="46" t="s">
        <v>33122</v>
      </c>
      <c r="K8040" s="56"/>
      <c r="L8040" s="56"/>
      <c r="M8040" s="56">
        <f t="shared" si="608"/>
        <v>1926</v>
      </c>
      <c r="N8040" s="56"/>
      <c r="O8040" s="56">
        <f t="shared" si="609"/>
        <v>10</v>
      </c>
      <c r="P8040" s="56">
        <f t="shared" si="610"/>
        <v>14</v>
      </c>
      <c r="Q8040" s="2" t="str">
        <f t="shared" si="611"/>
        <v>&lt;a href="set03\tsr\tsr_january_1,_1925_-_january_8,_1931\miscellaneous\olson,_alfred_serious_ulcers_october_14,_1926_p4_tsr.pdf"&gt;Serious ulcers&lt;/a&gt;</v>
      </c>
    </row>
    <row r="8041" spans="1:17" x14ac:dyDescent="0.25">
      <c r="A8041" s="2">
        <v>802</v>
      </c>
      <c r="B8041" s="4" t="s">
        <v>10409</v>
      </c>
      <c r="C8041" s="4" t="s">
        <v>10411</v>
      </c>
      <c r="D8041" s="52">
        <v>9791</v>
      </c>
      <c r="E8041" s="5" t="s">
        <v>13630</v>
      </c>
      <c r="F8041" s="5">
        <v>4</v>
      </c>
      <c r="G8041" s="5">
        <v>34</v>
      </c>
      <c r="H8041" s="5">
        <v>7067</v>
      </c>
      <c r="I8041" s="96" t="s">
        <v>31077</v>
      </c>
      <c r="J8041" s="46" t="s">
        <v>33122</v>
      </c>
      <c r="K8041" s="56"/>
      <c r="L8041" s="56"/>
      <c r="M8041" s="56">
        <f t="shared" si="608"/>
        <v>1926</v>
      </c>
      <c r="N8041" s="56"/>
      <c r="O8041" s="56">
        <f t="shared" si="609"/>
        <v>10</v>
      </c>
      <c r="P8041" s="56">
        <f t="shared" si="610"/>
        <v>21</v>
      </c>
      <c r="Q8041" s="2" t="str">
        <f t="shared" si="611"/>
        <v>&lt;a href="set03\tsr\tsr_january_1,_1925_-_january_8,_1931\miscellaneous\christopherson,_olaf_to_cooperstown_to_live_october_21,_1926_p4_tsr.pdf"&gt;to Cooperstown to live&lt;/a&gt;</v>
      </c>
    </row>
    <row r="8042" spans="1:17" x14ac:dyDescent="0.25">
      <c r="A8042" s="2">
        <v>1224</v>
      </c>
      <c r="B8042" s="4" t="s">
        <v>10414</v>
      </c>
      <c r="C8042" s="4" t="s">
        <v>10415</v>
      </c>
      <c r="D8042" s="52">
        <v>9791</v>
      </c>
      <c r="E8042" s="5" t="s">
        <v>13630</v>
      </c>
      <c r="F8042" s="5">
        <v>4</v>
      </c>
      <c r="G8042" s="5">
        <v>34</v>
      </c>
      <c r="H8042" s="5">
        <v>7090</v>
      </c>
      <c r="I8042" s="96" t="s">
        <v>31078</v>
      </c>
      <c r="J8042" s="46" t="s">
        <v>33122</v>
      </c>
      <c r="K8042" s="56"/>
      <c r="L8042" s="56"/>
      <c r="M8042" s="56">
        <f t="shared" si="608"/>
        <v>1926</v>
      </c>
      <c r="N8042" s="56"/>
      <c r="O8042" s="56">
        <f t="shared" si="609"/>
        <v>10</v>
      </c>
      <c r="P8042" s="56">
        <f t="shared" si="610"/>
        <v>21</v>
      </c>
      <c r="Q8042" s="2" t="str">
        <f t="shared" si="611"/>
        <v>&lt;a href="set03\tsr\tsr_january_1,_1925_-_january_8,_1931\miscellaneous\councilman,_george_breaks_collarbone_october_21,_1926_p4_tsr.pdf"&gt;Breaks collarbone&lt;/a&gt;</v>
      </c>
    </row>
    <row r="8043" spans="1:17" x14ac:dyDescent="0.25">
      <c r="A8043" s="2">
        <v>6102</v>
      </c>
      <c r="B8043" s="4" t="s">
        <v>10484</v>
      </c>
      <c r="C8043" s="4" t="s">
        <v>10485</v>
      </c>
      <c r="D8043" s="52">
        <v>9791</v>
      </c>
      <c r="E8043" s="5" t="s">
        <v>13630</v>
      </c>
      <c r="F8043" s="5">
        <v>4</v>
      </c>
      <c r="G8043" s="5">
        <v>34</v>
      </c>
      <c r="H8043" s="5">
        <v>7415</v>
      </c>
      <c r="I8043" s="96" t="s">
        <v>31079</v>
      </c>
      <c r="J8043" s="46" t="s">
        <v>33122</v>
      </c>
      <c r="K8043" s="56"/>
      <c r="L8043" s="56"/>
      <c r="M8043" s="56">
        <f t="shared" si="608"/>
        <v>1926</v>
      </c>
      <c r="N8043" s="56"/>
      <c r="O8043" s="56">
        <f t="shared" si="609"/>
        <v>10</v>
      </c>
      <c r="P8043" s="56">
        <f t="shared" si="610"/>
        <v>21</v>
      </c>
      <c r="Q8043" s="2" t="str">
        <f t="shared" si="611"/>
        <v>&lt;a href="set03\tsr\tsr_january_1,_1925_-_january_8,_1931\miscellaneous\rassman,_mrs_w_f_and_family_to_live_in_robsart_sk_october_21,_1926_p4_tsr.pdf"&gt;Family to live in Robsart SK&lt;/a&gt;</v>
      </c>
    </row>
    <row r="8044" spans="1:17" x14ac:dyDescent="0.25">
      <c r="A8044" s="2">
        <v>6259</v>
      </c>
      <c r="B8044" s="4" t="s">
        <v>10490</v>
      </c>
      <c r="C8044" s="4" t="s">
        <v>10491</v>
      </c>
      <c r="D8044" s="52">
        <v>9791</v>
      </c>
      <c r="E8044" s="5" t="s">
        <v>13630</v>
      </c>
      <c r="F8044" s="5">
        <v>4</v>
      </c>
      <c r="G8044" s="5">
        <v>34</v>
      </c>
      <c r="H8044" s="5">
        <v>7450</v>
      </c>
      <c r="I8044" s="96" t="s">
        <v>31080</v>
      </c>
      <c r="J8044" s="46" t="s">
        <v>33122</v>
      </c>
      <c r="K8044" s="56"/>
      <c r="L8044" s="56"/>
      <c r="M8044" s="56">
        <f t="shared" si="608"/>
        <v>1926</v>
      </c>
      <c r="N8044" s="56"/>
      <c r="O8044" s="56">
        <f t="shared" si="609"/>
        <v>10</v>
      </c>
      <c r="P8044" s="56">
        <f t="shared" si="610"/>
        <v>21</v>
      </c>
      <c r="Q8044" s="2" t="str">
        <f t="shared" si="611"/>
        <v>&lt;a href="set03\tsr\tsr_january_1,_1925_-_january_8,_1931\miscellaneous\rise,_sverre_appointment_to_rural_carrier_october_21,_1926_p4_tsr.pdf"&gt;Appointment to rural carrier&lt;/a&gt;</v>
      </c>
    </row>
    <row r="8045" spans="1:17" x14ac:dyDescent="0.25">
      <c r="A8045" s="2">
        <v>2168</v>
      </c>
      <c r="B8045" s="4" t="s">
        <v>10435</v>
      </c>
      <c r="C8045" s="4" t="s">
        <v>10442</v>
      </c>
      <c r="D8045" s="52">
        <v>9798</v>
      </c>
      <c r="E8045" s="5" t="s">
        <v>13630</v>
      </c>
      <c r="F8045" s="5">
        <v>4</v>
      </c>
      <c r="G8045" s="5">
        <v>34</v>
      </c>
      <c r="H8045" s="5">
        <v>7176</v>
      </c>
      <c r="I8045" s="96" t="s">
        <v>31081</v>
      </c>
      <c r="J8045" s="46" t="s">
        <v>33122</v>
      </c>
      <c r="K8045" s="56"/>
      <c r="L8045" s="56"/>
      <c r="M8045" s="56">
        <f t="shared" si="608"/>
        <v>1926</v>
      </c>
      <c r="N8045" s="56"/>
      <c r="O8045" s="56">
        <f t="shared" si="609"/>
        <v>10</v>
      </c>
      <c r="P8045" s="56">
        <f t="shared" si="610"/>
        <v>28</v>
      </c>
      <c r="Q8045" s="2" t="str">
        <f t="shared" si="611"/>
        <v>&lt;a href="set03\tsr\tsr_january_1,_1925_-_january_8,_1931\miscellaneous\glenfield_oil_well_update_october_28,_1926_p4_tsr.pdf"&gt;Well update&lt;/a&gt;</v>
      </c>
    </row>
    <row r="8046" spans="1:17" x14ac:dyDescent="0.25">
      <c r="A8046" s="2">
        <v>6263</v>
      </c>
      <c r="B8046" s="4" t="s">
        <v>10490</v>
      </c>
      <c r="C8046" s="4" t="s">
        <v>10493</v>
      </c>
      <c r="D8046" s="52">
        <v>9798</v>
      </c>
      <c r="E8046" s="5" t="s">
        <v>13630</v>
      </c>
      <c r="F8046" s="5">
        <v>4</v>
      </c>
      <c r="G8046" s="5">
        <v>34</v>
      </c>
      <c r="H8046" s="5">
        <v>7452</v>
      </c>
      <c r="I8046" s="96" t="s">
        <v>31082</v>
      </c>
      <c r="J8046" s="46" t="s">
        <v>33122</v>
      </c>
      <c r="K8046" s="56"/>
      <c r="L8046" s="56"/>
      <c r="M8046" s="56">
        <f t="shared" si="608"/>
        <v>1926</v>
      </c>
      <c r="N8046" s="56"/>
      <c r="O8046" s="56">
        <f t="shared" si="609"/>
        <v>10</v>
      </c>
      <c r="P8046" s="56">
        <f t="shared" si="610"/>
        <v>28</v>
      </c>
      <c r="Q8046" s="2" t="str">
        <f t="shared" si="611"/>
        <v>&lt;a href="set03\tsr\tsr_january_1,_1925_-_january_8,_1931\miscellaneous\rise,_sverre_to_begin_rural_carrier_october_28,_1926_p4_tsr.pdf"&gt;To Begin Rural Carrier&lt;/a&gt;</v>
      </c>
    </row>
    <row r="8047" spans="1:17" x14ac:dyDescent="0.25">
      <c r="A8047" s="2">
        <v>2050</v>
      </c>
      <c r="B8047" s="4" t="s">
        <v>10431</v>
      </c>
      <c r="C8047" s="4" t="s">
        <v>10432</v>
      </c>
      <c r="D8047" s="52">
        <v>9812</v>
      </c>
      <c r="E8047" s="5" t="s">
        <v>13630</v>
      </c>
      <c r="F8047" s="5">
        <v>4</v>
      </c>
      <c r="G8047" s="5">
        <v>34</v>
      </c>
      <c r="H8047" s="5">
        <v>7156</v>
      </c>
      <c r="I8047" s="96" t="s">
        <v>31083</v>
      </c>
      <c r="J8047" s="46" t="s">
        <v>33122</v>
      </c>
      <c r="K8047" s="56"/>
      <c r="L8047" s="56"/>
      <c r="M8047" s="56">
        <f t="shared" si="608"/>
        <v>1926</v>
      </c>
      <c r="N8047" s="56"/>
      <c r="O8047" s="56">
        <f t="shared" si="609"/>
        <v>11</v>
      </c>
      <c r="P8047" s="56">
        <f t="shared" si="610"/>
        <v>11</v>
      </c>
      <c r="Q8047" s="2" t="str">
        <f t="shared" si="611"/>
        <v>&lt;a href="set03\tsr\tsr_january_1,_1925_-_january_8,_1931\miscellaneous\frydenberg,_oscar_and_cc_to_live_in_okc,_ok_november_11,_1926_p4_tsr.pdf"&gt;To live in OKC, OK&lt;/a&gt;</v>
      </c>
    </row>
    <row r="8048" spans="1:17" x14ac:dyDescent="0.25">
      <c r="A8048" s="2">
        <v>2884</v>
      </c>
      <c r="B8048" s="4" t="s">
        <v>795</v>
      </c>
      <c r="C8048" s="4" t="s">
        <v>10447</v>
      </c>
      <c r="D8048" s="52">
        <v>9812</v>
      </c>
      <c r="E8048" s="5" t="s">
        <v>13630</v>
      </c>
      <c r="F8048" s="5">
        <v>4</v>
      </c>
      <c r="G8048" s="5">
        <v>34</v>
      </c>
      <c r="H8048" s="5">
        <v>7228</v>
      </c>
      <c r="I8048" s="96" t="s">
        <v>31084</v>
      </c>
      <c r="J8048" s="46" t="s">
        <v>33122</v>
      </c>
      <c r="K8048" s="56"/>
      <c r="L8048" s="56"/>
      <c r="M8048" s="56">
        <f t="shared" si="608"/>
        <v>1926</v>
      </c>
      <c r="N8048" s="56"/>
      <c r="O8048" s="56">
        <f t="shared" si="609"/>
        <v>11</v>
      </c>
      <c r="P8048" s="56">
        <f t="shared" si="610"/>
        <v>11</v>
      </c>
      <c r="Q8048" s="2" t="str">
        <f t="shared" si="611"/>
        <v>&lt;a href="set03\tsr\tsr_january_1,_1925_-_january_8,_1931\miscellaneous\haugland,_einar_and_family_to_live_in_wa_november_11,_1926_p4_tsr.pdf"&gt;Family to live in WA&lt;/a&gt;</v>
      </c>
    </row>
    <row r="8049" spans="1:17" x14ac:dyDescent="0.25">
      <c r="A8049" s="2">
        <v>5626</v>
      </c>
      <c r="B8049" s="4" t="s">
        <v>5780</v>
      </c>
      <c r="C8049" s="4" t="s">
        <v>10473</v>
      </c>
      <c r="D8049" s="52">
        <v>9812</v>
      </c>
      <c r="E8049" s="5" t="s">
        <v>13630</v>
      </c>
      <c r="F8049" s="5">
        <v>4</v>
      </c>
      <c r="G8049" s="5">
        <v>34</v>
      </c>
      <c r="H8049" s="5">
        <v>7380</v>
      </c>
      <c r="I8049" s="96" t="s">
        <v>31085</v>
      </c>
      <c r="J8049" s="46" t="s">
        <v>33122</v>
      </c>
      <c r="K8049" s="56"/>
      <c r="L8049" s="56"/>
      <c r="M8049" s="56">
        <f t="shared" si="608"/>
        <v>1926</v>
      </c>
      <c r="N8049" s="56"/>
      <c r="O8049" s="56">
        <f t="shared" si="609"/>
        <v>11</v>
      </c>
      <c r="P8049" s="56">
        <f t="shared" si="610"/>
        <v>11</v>
      </c>
      <c r="Q8049" s="2" t="str">
        <f t="shared" si="611"/>
        <v>&lt;a href="set03\tsr\tsr_january_1,_1925_-_january_8,_1931\miscellaneous\olson,_alfred_home_but_weak_november_11,_1926_p4_tsr.pdf"&gt;Home but weak&lt;/a&gt;</v>
      </c>
    </row>
    <row r="8050" spans="1:17" x14ac:dyDescent="0.25">
      <c r="A8050" s="2">
        <v>7676</v>
      </c>
      <c r="B8050" s="4" t="s">
        <v>1108</v>
      </c>
      <c r="C8050" s="4" t="s">
        <v>10507</v>
      </c>
      <c r="D8050" s="52">
        <v>9819</v>
      </c>
      <c r="E8050" s="5" t="s">
        <v>13630</v>
      </c>
      <c r="F8050" s="5">
        <v>4</v>
      </c>
      <c r="G8050" s="5">
        <v>34</v>
      </c>
      <c r="H8050" s="5">
        <v>7554</v>
      </c>
      <c r="I8050" s="96" t="s">
        <v>31086</v>
      </c>
      <c r="J8050" s="46" t="s">
        <v>33122</v>
      </c>
      <c r="K8050" s="56"/>
      <c r="L8050" s="56"/>
      <c r="M8050" s="56">
        <f t="shared" si="608"/>
        <v>1926</v>
      </c>
      <c r="N8050" s="56"/>
      <c r="O8050" s="56">
        <f t="shared" si="609"/>
        <v>11</v>
      </c>
      <c r="P8050" s="56">
        <f t="shared" si="610"/>
        <v>18</v>
      </c>
      <c r="Q8050" s="2" t="str">
        <f t="shared" si="611"/>
        <v>&lt;a href="set03\tsr\tsr_january_1,_1925_-_january_8,_1931\miscellaneous\wagoner,_roy_struggles_to_return_home_november_18,_1926_p4_tsr.pdf"&gt;Struggles to Return home&lt;/a&gt;</v>
      </c>
    </row>
    <row r="8051" spans="1:17" x14ac:dyDescent="0.25">
      <c r="A8051" s="2">
        <v>5453</v>
      </c>
      <c r="B8051" s="4" t="s">
        <v>964</v>
      </c>
      <c r="C8051" s="4" t="s">
        <v>10471</v>
      </c>
      <c r="D8051" s="52">
        <v>9833</v>
      </c>
      <c r="E8051" s="5" t="s">
        <v>13630</v>
      </c>
      <c r="F8051" s="5">
        <v>4</v>
      </c>
      <c r="G8051" s="5">
        <v>34</v>
      </c>
      <c r="H8051" s="5">
        <v>7356</v>
      </c>
      <c r="I8051" s="96" t="s">
        <v>31087</v>
      </c>
      <c r="J8051" s="46" t="s">
        <v>33122</v>
      </c>
      <c r="K8051" s="56"/>
      <c r="L8051" s="56"/>
      <c r="M8051" s="56">
        <f t="shared" ref="M8051:M8114" si="612">YEAR(D8051)</f>
        <v>1926</v>
      </c>
      <c r="N8051" s="56"/>
      <c r="O8051" s="56">
        <f t="shared" ref="O8051:O8114" si="613">MONTH(D8051)</f>
        <v>12</v>
      </c>
      <c r="P8051" s="56">
        <f t="shared" ref="P8051:P8114" si="614">DAY(D8051)</f>
        <v>2</v>
      </c>
      <c r="Q8051" s="2" t="str">
        <f t="shared" si="611"/>
        <v>&lt;a href="set03\tsr\tsr_january_1,_1925_-_january_8,_1931\miscellaneous\nicoll,_c_w_to_washington_visit_sis_after_20_yrs_december_2,_1926_p4_tsr.pdf"&gt;To Washington visit sister after 20 yrs&lt;/a&gt;</v>
      </c>
    </row>
    <row r="8052" spans="1:17" x14ac:dyDescent="0.25">
      <c r="A8052" s="2">
        <v>6658</v>
      </c>
      <c r="B8052" s="4" t="s">
        <v>10498</v>
      </c>
      <c r="C8052" s="4" t="s">
        <v>10500</v>
      </c>
      <c r="D8052" s="52">
        <v>9833</v>
      </c>
      <c r="E8052" s="5" t="s">
        <v>13630</v>
      </c>
      <c r="F8052" s="5">
        <v>4</v>
      </c>
      <c r="G8052" s="5">
        <v>34</v>
      </c>
      <c r="H8052" s="5">
        <v>7496</v>
      </c>
      <c r="I8052" s="96" t="s">
        <v>31088</v>
      </c>
      <c r="J8052" s="46" t="s">
        <v>33122</v>
      </c>
      <c r="K8052" s="56"/>
      <c r="L8052" s="56"/>
      <c r="M8052" s="56">
        <f t="shared" si="612"/>
        <v>1926</v>
      </c>
      <c r="N8052" s="56"/>
      <c r="O8052" s="56">
        <f t="shared" si="613"/>
        <v>12</v>
      </c>
      <c r="P8052" s="56">
        <f t="shared" si="614"/>
        <v>2</v>
      </c>
      <c r="Q8052" s="2" t="str">
        <f t="shared" si="611"/>
        <v>&lt;a href="set03\tsr\tsr_january_1,_1925_-_january_8,_1931\miscellaneous\skofstad,_miss_esther_j_to_teach_in_sutton_december_2,_1926_p4_tsr.pdf"&gt;To Teach in Sutton&lt;/a&gt;</v>
      </c>
    </row>
    <row r="8053" spans="1:17" x14ac:dyDescent="0.25">
      <c r="A8053" s="2">
        <v>3756</v>
      </c>
      <c r="B8053" s="4" t="s">
        <v>10449</v>
      </c>
      <c r="C8053" s="4" t="s">
        <v>10450</v>
      </c>
      <c r="D8053" s="52">
        <v>9847</v>
      </c>
      <c r="E8053" s="5" t="s">
        <v>13630</v>
      </c>
      <c r="F8053" s="5">
        <v>4</v>
      </c>
      <c r="G8053" s="5">
        <v>34</v>
      </c>
      <c r="H8053" s="5">
        <v>7254</v>
      </c>
      <c r="I8053" s="96" t="s">
        <v>31089</v>
      </c>
      <c r="J8053" s="46" t="s">
        <v>33122</v>
      </c>
      <c r="K8053" s="56"/>
      <c r="L8053" s="56"/>
      <c r="M8053" s="56">
        <f t="shared" si="612"/>
        <v>1926</v>
      </c>
      <c r="N8053" s="56"/>
      <c r="O8053" s="56">
        <f t="shared" si="613"/>
        <v>12</v>
      </c>
      <c r="P8053" s="56">
        <f t="shared" si="614"/>
        <v>16</v>
      </c>
      <c r="Q8053" s="2" t="str">
        <f t="shared" si="611"/>
        <v>&lt;a href="set03\tsr\tsr_january_1,_1925_-_january_8,_1931\miscellaneous\howden,_lloyd_close_call_december_16,_1926_p4_tsr.pdf"&gt;Close call&lt;/a&gt;</v>
      </c>
    </row>
    <row r="8054" spans="1:17" x14ac:dyDescent="0.25">
      <c r="A8054" s="2">
        <v>6055</v>
      </c>
      <c r="B8054" s="4" t="s">
        <v>10483</v>
      </c>
      <c r="C8054" s="4" t="s">
        <v>610</v>
      </c>
      <c r="D8054" s="52">
        <v>9847</v>
      </c>
      <c r="E8054" s="5" t="s">
        <v>13630</v>
      </c>
      <c r="F8054" s="5">
        <v>4</v>
      </c>
      <c r="G8054" s="5">
        <v>34</v>
      </c>
      <c r="H8054" s="5">
        <v>7410</v>
      </c>
      <c r="I8054" s="96" t="s">
        <v>31090</v>
      </c>
      <c r="J8054" s="46" t="s">
        <v>33122</v>
      </c>
      <c r="K8054" s="56"/>
      <c r="L8054" s="56"/>
      <c r="M8054" s="56">
        <f t="shared" si="612"/>
        <v>1926</v>
      </c>
      <c r="N8054" s="56"/>
      <c r="O8054" s="56">
        <f t="shared" si="613"/>
        <v>12</v>
      </c>
      <c r="P8054" s="56">
        <f t="shared" si="614"/>
        <v>16</v>
      </c>
      <c r="Q8054" s="2" t="str">
        <f t="shared" si="611"/>
        <v>&lt;a href="set03\tsr\tsr_january_1,_1925_-_january_8,_1931\miscellaneous\pratt,_floyd_appendicitis_december_16,_1926_p4_tsr.pdf"&gt;Appendicitis&lt;/a&gt;</v>
      </c>
    </row>
    <row r="8055" spans="1:17" x14ac:dyDescent="0.25">
      <c r="A8055" s="2">
        <v>1891</v>
      </c>
      <c r="B8055" s="4" t="s">
        <v>10425</v>
      </c>
      <c r="C8055" s="4" t="s">
        <v>10426</v>
      </c>
      <c r="D8055" s="52">
        <v>9854</v>
      </c>
      <c r="E8055" s="5" t="s">
        <v>13630</v>
      </c>
      <c r="F8055" s="5">
        <v>4</v>
      </c>
      <c r="G8055" s="5">
        <v>34</v>
      </c>
      <c r="H8055" s="5">
        <v>7136</v>
      </c>
      <c r="I8055" s="96" t="s">
        <v>31091</v>
      </c>
      <c r="J8055" s="46" t="s">
        <v>33122</v>
      </c>
      <c r="K8055" s="56"/>
      <c r="L8055" s="56"/>
      <c r="M8055" s="56">
        <f t="shared" si="612"/>
        <v>1926</v>
      </c>
      <c r="N8055" s="56"/>
      <c r="O8055" s="56">
        <f t="shared" si="613"/>
        <v>12</v>
      </c>
      <c r="P8055" s="56">
        <f t="shared" si="614"/>
        <v>23</v>
      </c>
      <c r="Q8055" s="2" t="str">
        <f t="shared" si="611"/>
        <v>&lt;a href="set03\tsr\tsr_january_1,_1925_-_january_8,_1931\miscellaneous\fallen,_clifford_scarlet_fever_-_appendicitis_december_23,_1926_p4_tsr.pdf"&gt;Scarlet Fever - Appendicitis&lt;/a&gt;</v>
      </c>
    </row>
    <row r="8056" spans="1:17" x14ac:dyDescent="0.25">
      <c r="A8056" s="2">
        <v>801</v>
      </c>
      <c r="B8056" s="4" t="s">
        <v>10409</v>
      </c>
      <c r="C8056" s="4" t="s">
        <v>10410</v>
      </c>
      <c r="D8056" s="52">
        <v>9861</v>
      </c>
      <c r="E8056" s="5" t="s">
        <v>13630</v>
      </c>
      <c r="F8056" s="5">
        <v>4</v>
      </c>
      <c r="G8056" s="5">
        <v>34</v>
      </c>
      <c r="H8056" s="5">
        <v>7066</v>
      </c>
      <c r="I8056" s="96" t="s">
        <v>31092</v>
      </c>
      <c r="J8056" s="46" t="s">
        <v>33122</v>
      </c>
      <c r="K8056" s="56"/>
      <c r="L8056" s="56"/>
      <c r="M8056" s="56">
        <f t="shared" si="612"/>
        <v>1926</v>
      </c>
      <c r="N8056" s="56"/>
      <c r="O8056" s="56">
        <f t="shared" si="613"/>
        <v>12</v>
      </c>
      <c r="P8056" s="56">
        <f t="shared" si="614"/>
        <v>30</v>
      </c>
      <c r="Q8056" s="2" t="str">
        <f t="shared" si="611"/>
        <v>&lt;a href="set03\tsr\tsr_january_1,_1925_-_january_8,_1931\miscellaneous\christopherson,_olaf_ptomaine_poisoning_december_30,_1926_p4_tsr.pdf"&gt;Ptomaine Poisoning&lt;/a&gt;</v>
      </c>
    </row>
    <row r="8057" spans="1:17" x14ac:dyDescent="0.25">
      <c r="A8057" s="2">
        <v>2160</v>
      </c>
      <c r="B8057" s="4" t="s">
        <v>10435</v>
      </c>
      <c r="C8057" s="4" t="s">
        <v>10579</v>
      </c>
      <c r="D8057" s="52">
        <v>9875</v>
      </c>
      <c r="E8057" s="5" t="s">
        <v>13630</v>
      </c>
      <c r="F8057" s="5">
        <v>4</v>
      </c>
      <c r="G8057" s="5">
        <v>34</v>
      </c>
      <c r="H8057" s="5">
        <v>7178</v>
      </c>
      <c r="I8057" s="96" t="s">
        <v>31093</v>
      </c>
      <c r="J8057" s="46" t="s">
        <v>33122</v>
      </c>
      <c r="K8057" s="56"/>
      <c r="L8057" s="56"/>
      <c r="M8057" s="56">
        <f t="shared" si="612"/>
        <v>1927</v>
      </c>
      <c r="N8057" s="56"/>
      <c r="O8057" s="56">
        <f t="shared" si="613"/>
        <v>1</v>
      </c>
      <c r="P8057" s="56">
        <f t="shared" si="614"/>
        <v>13</v>
      </c>
      <c r="Q8057" s="2" t="str">
        <f t="shared" si="611"/>
        <v>&lt;a href="set03\tsr\tsr_january_1,_1925_-_january_8,_1931\miscellaneous\glenfield_oil_well_crankshaft_breaks_all_stop_january_13,_1927_p4_tsr.pdf"&gt;Well crankshaft breaks - All stop&lt;/a&gt;</v>
      </c>
    </row>
    <row r="8058" spans="1:17" x14ac:dyDescent="0.25">
      <c r="A8058" s="2">
        <v>8245</v>
      </c>
      <c r="B8058" s="4" t="s">
        <v>10653</v>
      </c>
      <c r="C8058" s="4" t="s">
        <v>10654</v>
      </c>
      <c r="D8058" s="52">
        <v>9875</v>
      </c>
      <c r="E8058" s="5" t="s">
        <v>13630</v>
      </c>
      <c r="F8058" s="5">
        <v>4</v>
      </c>
      <c r="G8058" s="5">
        <v>34</v>
      </c>
      <c r="H8058" s="5">
        <v>7567</v>
      </c>
      <c r="I8058" s="99" t="s">
        <v>31094</v>
      </c>
      <c r="J8058" s="46" t="s">
        <v>33122</v>
      </c>
      <c r="K8058" s="56"/>
      <c r="L8058" s="56"/>
      <c r="M8058" s="56">
        <f t="shared" si="612"/>
        <v>1927</v>
      </c>
      <c r="N8058" s="56"/>
      <c r="O8058" s="56">
        <f t="shared" si="613"/>
        <v>1</v>
      </c>
      <c r="P8058" s="56">
        <f t="shared" si="614"/>
        <v>13</v>
      </c>
      <c r="Q8058" s="2" t="str">
        <f t="shared" si="611"/>
        <v>&lt;a href="set03\tsr\tsr_january_1,_1925_-_january_8,_1931\miscellaneous\williams,_m_d_dau_of_serious_eye_trouble_january_13,_1927_p4_tsr.pdf"&gt;Daughter Serious eye trouble&lt;/a&gt;</v>
      </c>
    </row>
    <row r="8059" spans="1:17" x14ac:dyDescent="0.25">
      <c r="A8059" s="2">
        <v>1892</v>
      </c>
      <c r="B8059" s="4" t="s">
        <v>10425</v>
      </c>
      <c r="C8059" s="4" t="s">
        <v>10574</v>
      </c>
      <c r="D8059" s="52">
        <v>9882</v>
      </c>
      <c r="E8059" s="5" t="s">
        <v>13630</v>
      </c>
      <c r="F8059" s="5">
        <v>4</v>
      </c>
      <c r="G8059" s="5">
        <v>34</v>
      </c>
      <c r="H8059" s="5">
        <v>7137</v>
      </c>
      <c r="I8059" s="96" t="s">
        <v>31095</v>
      </c>
      <c r="J8059" s="46" t="s">
        <v>33122</v>
      </c>
      <c r="K8059" s="56"/>
      <c r="L8059" s="56"/>
      <c r="M8059" s="56">
        <f t="shared" si="612"/>
        <v>1927</v>
      </c>
      <c r="N8059" s="56"/>
      <c r="O8059" s="56">
        <f t="shared" si="613"/>
        <v>1</v>
      </c>
      <c r="P8059" s="56">
        <f t="shared" si="614"/>
        <v>20</v>
      </c>
      <c r="Q8059" s="2" t="str">
        <f t="shared" si="611"/>
        <v>&lt;a href="set03\tsr\tsr_january_1,_1925_-_january_8,_1931\miscellaneous\fallen,_clifford_scarlet_fever_quarantined_january_20,_1927_p4_tsr.pdf"&gt;Scarlet Fever - quarantined&lt;/a&gt;</v>
      </c>
    </row>
    <row r="8060" spans="1:17" x14ac:dyDescent="0.25">
      <c r="A8060" s="2">
        <v>4790</v>
      </c>
      <c r="B8060" s="4" t="s">
        <v>10607</v>
      </c>
      <c r="C8060" s="4" t="s">
        <v>10608</v>
      </c>
      <c r="D8060" s="52">
        <v>9882</v>
      </c>
      <c r="E8060" s="5" t="s">
        <v>13630</v>
      </c>
      <c r="F8060" s="5">
        <v>4</v>
      </c>
      <c r="G8060" s="5">
        <v>34</v>
      </c>
      <c r="H8060" s="5">
        <v>7319</v>
      </c>
      <c r="I8060" s="96" t="s">
        <v>31096</v>
      </c>
      <c r="J8060" s="46" t="s">
        <v>33122</v>
      </c>
      <c r="K8060" s="56"/>
      <c r="L8060" s="56"/>
      <c r="M8060" s="56">
        <f t="shared" si="612"/>
        <v>1927</v>
      </c>
      <c r="N8060" s="56"/>
      <c r="O8060" s="56">
        <f t="shared" si="613"/>
        <v>1</v>
      </c>
      <c r="P8060" s="56">
        <f t="shared" si="614"/>
        <v>20</v>
      </c>
      <c r="Q8060" s="2" t="str">
        <f t="shared" si="611"/>
        <v>&lt;a href="set03\tsr\tsr_january_1,_1925_-_january_8,_1931\miscellaneous\lewis,_dr_t_h_checker_chamption_january_20,_1927_p4_tsr.pdf"&gt;Checker Champion&lt;/a&gt;</v>
      </c>
    </row>
    <row r="8061" spans="1:17" x14ac:dyDescent="0.25">
      <c r="A8061" s="2">
        <v>5629</v>
      </c>
      <c r="B8061" s="100" t="s">
        <v>5780</v>
      </c>
      <c r="C8061" s="100" t="s">
        <v>10616</v>
      </c>
      <c r="D8061" s="88">
        <v>9882</v>
      </c>
      <c r="E8061" s="39" t="s">
        <v>13630</v>
      </c>
      <c r="F8061" s="39">
        <v>4</v>
      </c>
      <c r="G8061" s="39">
        <v>34</v>
      </c>
      <c r="H8061" s="39">
        <v>7383</v>
      </c>
      <c r="I8061" t="s">
        <v>31097</v>
      </c>
      <c r="J8061" s="46" t="s">
        <v>33122</v>
      </c>
      <c r="K8061" s="56"/>
      <c r="L8061" s="56"/>
      <c r="M8061" s="56">
        <f t="shared" si="612"/>
        <v>1927</v>
      </c>
      <c r="N8061" s="56"/>
      <c r="O8061" s="56">
        <f t="shared" si="613"/>
        <v>1</v>
      </c>
      <c r="P8061" s="56">
        <f t="shared" si="614"/>
        <v>20</v>
      </c>
      <c r="Q8061" s="2" t="str">
        <f t="shared" si="611"/>
        <v>&lt;a href="set03\tsr\tsr_january_1,_1925_-_january_8,_1931\miscellaneous\olson,_alfred_to_fargo_doctor_for_tube_january_20,_1927_p4_tsr.pdf"&gt;To Fargo doctor for tube&lt;/a&gt;</v>
      </c>
    </row>
    <row r="8062" spans="1:17" x14ac:dyDescent="0.25">
      <c r="A8062" s="2">
        <v>6599</v>
      </c>
      <c r="B8062" s="100" t="s">
        <v>10635</v>
      </c>
      <c r="C8062" s="100" t="s">
        <v>10637</v>
      </c>
      <c r="D8062" s="88">
        <v>9882</v>
      </c>
      <c r="E8062" s="39" t="s">
        <v>13630</v>
      </c>
      <c r="F8062" s="39">
        <v>4</v>
      </c>
      <c r="G8062" s="39">
        <v>34</v>
      </c>
      <c r="H8062" s="39">
        <v>7493</v>
      </c>
      <c r="I8062" t="s">
        <v>31098</v>
      </c>
      <c r="J8062" s="46" t="s">
        <v>33122</v>
      </c>
      <c r="K8062" s="56"/>
      <c r="L8062" s="56"/>
      <c r="M8062" s="56">
        <f t="shared" si="612"/>
        <v>1927</v>
      </c>
      <c r="N8062" s="56"/>
      <c r="O8062" s="56">
        <f t="shared" si="613"/>
        <v>1</v>
      </c>
      <c r="P8062" s="56">
        <f t="shared" si="614"/>
        <v>20</v>
      </c>
      <c r="Q8062" s="2" t="str">
        <f t="shared" si="611"/>
        <v>&lt;a href="set03\tsr\tsr_january_1,_1925_-_january_8,_1931\miscellaneous\simenson,_sam_kicked_in_jaw_badly_january_20,_1927_p4_tsr.pdf"&gt;Kicked in jaw badly&lt;/a&gt;</v>
      </c>
    </row>
    <row r="8063" spans="1:17" x14ac:dyDescent="0.25">
      <c r="A8063" s="2">
        <v>7225</v>
      </c>
      <c r="B8063" s="100" t="s">
        <v>1082</v>
      </c>
      <c r="C8063" s="100" t="s">
        <v>10648</v>
      </c>
      <c r="D8063" s="88">
        <v>9882</v>
      </c>
      <c r="E8063" s="39" t="s">
        <v>13630</v>
      </c>
      <c r="F8063" s="39">
        <v>4</v>
      </c>
      <c r="G8063" s="39">
        <v>34</v>
      </c>
      <c r="H8063" s="39">
        <v>7528</v>
      </c>
      <c r="I8063" s="99" t="s">
        <v>31099</v>
      </c>
      <c r="J8063" s="46" t="s">
        <v>33122</v>
      </c>
      <c r="K8063" s="56"/>
      <c r="L8063" s="56"/>
      <c r="M8063" s="56">
        <f t="shared" si="612"/>
        <v>1927</v>
      </c>
      <c r="N8063" s="56"/>
      <c r="O8063" s="56">
        <f t="shared" si="613"/>
        <v>1</v>
      </c>
      <c r="P8063" s="56">
        <f t="shared" si="614"/>
        <v>20</v>
      </c>
      <c r="Q8063" s="2" t="str">
        <f t="shared" si="611"/>
        <v>&lt;a href="set03\tsr\tsr_january_1,_1925_-_january_8,_1931\miscellaneous\sutton_schools_scarlet_fever_epidemic_january_20,_1927_p4_tsr.pdf"&gt;Scarlet Fever Epidemic&lt;/a&gt;</v>
      </c>
    </row>
    <row r="8064" spans="1:17" x14ac:dyDescent="0.25">
      <c r="A8064" s="2">
        <v>300</v>
      </c>
      <c r="B8064" s="100" t="s">
        <v>622</v>
      </c>
      <c r="C8064" s="100" t="s">
        <v>10558</v>
      </c>
      <c r="D8064" s="88">
        <v>9889</v>
      </c>
      <c r="E8064" s="39" t="s">
        <v>13630</v>
      </c>
      <c r="F8064" s="39">
        <v>4</v>
      </c>
      <c r="G8064" s="39">
        <v>34</v>
      </c>
      <c r="H8064" s="39">
        <v>7030</v>
      </c>
      <c r="I8064" t="s">
        <v>31100</v>
      </c>
      <c r="J8064" s="46" t="s">
        <v>33122</v>
      </c>
      <c r="K8064" s="56"/>
      <c r="L8064" s="56"/>
      <c r="M8064" s="56">
        <f t="shared" si="612"/>
        <v>1927</v>
      </c>
      <c r="N8064" s="56"/>
      <c r="O8064" s="56">
        <f t="shared" si="613"/>
        <v>1</v>
      </c>
      <c r="P8064" s="56">
        <f t="shared" si="614"/>
        <v>27</v>
      </c>
      <c r="Q8064" s="2" t="str">
        <f t="shared" si="611"/>
        <v>&lt;a href="set03\tsr\tsr_january_1,_1925_-_january_8,_1931\miscellaneous\bailey,_richard_to_rochester_mn_hospital_january_27,_1927_p4_tsr.pdf"&gt;To Rochester MN hospital&lt;/a&gt;</v>
      </c>
    </row>
    <row r="8065" spans="1:17" x14ac:dyDescent="0.25">
      <c r="A8065" s="2">
        <v>1568</v>
      </c>
      <c r="B8065" s="100" t="s">
        <v>10569</v>
      </c>
      <c r="C8065" s="100" t="s">
        <v>10570</v>
      </c>
      <c r="D8065" s="88">
        <v>9889</v>
      </c>
      <c r="E8065" s="39" t="s">
        <v>13630</v>
      </c>
      <c r="F8065" s="39">
        <v>4</v>
      </c>
      <c r="G8065" s="39">
        <v>34</v>
      </c>
      <c r="H8065" s="39">
        <v>7104</v>
      </c>
      <c r="I8065" t="s">
        <v>31101</v>
      </c>
      <c r="J8065" s="46" t="s">
        <v>33122</v>
      </c>
      <c r="K8065" s="56"/>
      <c r="L8065" s="56"/>
      <c r="M8065" s="56">
        <f t="shared" si="612"/>
        <v>1927</v>
      </c>
      <c r="N8065" s="56"/>
      <c r="O8065" s="56">
        <f t="shared" si="613"/>
        <v>1</v>
      </c>
      <c r="P8065" s="56">
        <f t="shared" si="614"/>
        <v>27</v>
      </c>
      <c r="Q8065" s="2" t="str">
        <f t="shared" si="611"/>
        <v>&lt;a href="set03\tsr\tsr_january_1,_1925_-_january_8,_1931\miscellaneous\dejean,_j_a_mwa_initiatory_degree_january_27,_1927_p4_tsr.pdf"&gt;MWA Initiatory Degree&lt;/a&gt;</v>
      </c>
    </row>
    <row r="8066" spans="1:17" x14ac:dyDescent="0.25">
      <c r="A8066" s="2">
        <v>2177</v>
      </c>
      <c r="B8066" s="100" t="s">
        <v>10435</v>
      </c>
      <c r="C8066" s="100" t="s">
        <v>10584</v>
      </c>
      <c r="D8066" s="88">
        <v>9889</v>
      </c>
      <c r="E8066" s="39" t="s">
        <v>13630</v>
      </c>
      <c r="F8066" s="39">
        <v>4</v>
      </c>
      <c r="G8066" s="39">
        <v>34</v>
      </c>
      <c r="H8066" s="39">
        <v>7183</v>
      </c>
      <c r="I8066" t="s">
        <v>31102</v>
      </c>
      <c r="J8066" s="46" t="s">
        <v>33122</v>
      </c>
      <c r="K8066" s="56"/>
      <c r="L8066" s="56"/>
      <c r="M8066" s="56">
        <f t="shared" si="612"/>
        <v>1927</v>
      </c>
      <c r="N8066" s="56"/>
      <c r="O8066" s="56">
        <f t="shared" si="613"/>
        <v>1</v>
      </c>
      <c r="P8066" s="56">
        <f t="shared" si="614"/>
        <v>27</v>
      </c>
      <c r="Q8066" s="2" t="str">
        <f t="shared" ref="Q8066:Q8129" si="615">"&lt;a href="&amp;""""&amp;J8066&amp;"\"&amp;I8066&amp;"""&gt;"&amp;C8066&amp;"&lt;/a&gt;"</f>
        <v>&lt;a href="set03\tsr\tsr_january_1,_1925_-_january_8,_1931\miscellaneous\glenfield_oil_well_update_to_1900_ft_january_27,_1927_p4_tsr.pdf"&gt;Well update to 1900 ft&lt;/a&gt;</v>
      </c>
    </row>
    <row r="8067" spans="1:17" x14ac:dyDescent="0.25">
      <c r="A8067" s="2">
        <v>4852</v>
      </c>
      <c r="B8067" s="100" t="s">
        <v>10609</v>
      </c>
      <c r="C8067" s="100" t="s">
        <v>10610</v>
      </c>
      <c r="D8067" s="88">
        <v>9889</v>
      </c>
      <c r="E8067" s="39" t="s">
        <v>13630</v>
      </c>
      <c r="F8067" s="39">
        <v>4</v>
      </c>
      <c r="G8067" s="39">
        <v>34</v>
      </c>
      <c r="H8067" s="39">
        <v>7325</v>
      </c>
      <c r="I8067" s="99" t="s">
        <v>31103</v>
      </c>
      <c r="J8067" s="46" t="s">
        <v>33122</v>
      </c>
      <c r="K8067" s="56"/>
      <c r="L8067" s="56"/>
      <c r="M8067" s="56">
        <f t="shared" si="612"/>
        <v>1927</v>
      </c>
      <c r="N8067" s="56"/>
      <c r="O8067" s="56">
        <f t="shared" si="613"/>
        <v>1</v>
      </c>
      <c r="P8067" s="56">
        <f t="shared" si="614"/>
        <v>27</v>
      </c>
      <c r="Q8067" s="2" t="str">
        <f t="shared" si="615"/>
        <v>&lt;a href="set03\tsr\tsr_january_1,_1925_-_january_8,_1931\miscellaneous\linse,_june_scarlet_fever_january_27,_1927_p4_tsr.pdf"&gt;Scarlet Fever&lt;/a&gt;</v>
      </c>
    </row>
    <row r="8068" spans="1:17" x14ac:dyDescent="0.25">
      <c r="A8068" s="2">
        <v>6598</v>
      </c>
      <c r="B8068" s="100" t="s">
        <v>10635</v>
      </c>
      <c r="C8068" s="100" t="s">
        <v>1852</v>
      </c>
      <c r="D8068" s="88">
        <v>9889</v>
      </c>
      <c r="E8068" s="39" t="s">
        <v>13630</v>
      </c>
      <c r="F8068" s="39">
        <v>4</v>
      </c>
      <c r="G8068" s="39">
        <v>34</v>
      </c>
      <c r="H8068" s="39">
        <v>7492</v>
      </c>
      <c r="I8068" t="s">
        <v>31104</v>
      </c>
      <c r="J8068" s="46" t="s">
        <v>33122</v>
      </c>
      <c r="K8068" s="56"/>
      <c r="L8068" s="56"/>
      <c r="M8068" s="56">
        <f t="shared" si="612"/>
        <v>1927</v>
      </c>
      <c r="N8068" s="56"/>
      <c r="O8068" s="56">
        <f t="shared" si="613"/>
        <v>1</v>
      </c>
      <c r="P8068" s="56">
        <f t="shared" si="614"/>
        <v>27</v>
      </c>
      <c r="Q8068" s="2" t="str">
        <f t="shared" si="615"/>
        <v>&lt;a href="set03\tsr\tsr_january_1,_1925_-_january_8,_1931\miscellaneous\simenson,_sam_improving_january_27,_1927_p4_tsr.pdf"&gt;Improving&lt;/a&gt;</v>
      </c>
    </row>
    <row r="8069" spans="1:17" x14ac:dyDescent="0.25">
      <c r="A8069" s="2">
        <v>2166</v>
      </c>
      <c r="B8069" s="100" t="s">
        <v>10435</v>
      </c>
      <c r="C8069" s="100" t="s">
        <v>10581</v>
      </c>
      <c r="D8069" s="88">
        <v>9896</v>
      </c>
      <c r="E8069" s="39" t="s">
        <v>13630</v>
      </c>
      <c r="F8069" s="39">
        <v>4</v>
      </c>
      <c r="G8069" s="39">
        <v>34</v>
      </c>
      <c r="H8069" s="39">
        <v>7180</v>
      </c>
      <c r="I8069" t="s">
        <v>31105</v>
      </c>
      <c r="J8069" s="46" t="s">
        <v>33122</v>
      </c>
      <c r="K8069" s="56"/>
      <c r="L8069" s="56"/>
      <c r="M8069" s="56">
        <f t="shared" si="612"/>
        <v>1927</v>
      </c>
      <c r="N8069" s="56"/>
      <c r="O8069" s="56">
        <f t="shared" si="613"/>
        <v>2</v>
      </c>
      <c r="P8069" s="56">
        <f t="shared" si="614"/>
        <v>3</v>
      </c>
      <c r="Q8069" s="2" t="str">
        <f t="shared" si="615"/>
        <v>&lt;a href="set03\tsr\tsr_january_1,_1925_-_january_8,_1931\miscellaneous\glenfield_oil_well_struck_gas_at_2100_ft_february_3,_1927_p4_tsr.pdf"&gt;Well struck gas at 2100 ft&lt;/a&gt;</v>
      </c>
    </row>
    <row r="8070" spans="1:17" x14ac:dyDescent="0.25">
      <c r="A8070" s="2">
        <v>5625</v>
      </c>
      <c r="B8070" s="100" t="s">
        <v>5780</v>
      </c>
      <c r="C8070" s="100" t="s">
        <v>10615</v>
      </c>
      <c r="D8070" s="88">
        <v>9896</v>
      </c>
      <c r="E8070" s="39" t="s">
        <v>13630</v>
      </c>
      <c r="F8070" s="39">
        <v>4</v>
      </c>
      <c r="G8070" s="39">
        <v>34</v>
      </c>
      <c r="H8070" s="39">
        <v>7382</v>
      </c>
      <c r="I8070" t="s">
        <v>31106</v>
      </c>
      <c r="J8070" s="46" t="s">
        <v>33122</v>
      </c>
      <c r="K8070" s="56"/>
      <c r="L8070" s="56"/>
      <c r="M8070" s="56">
        <f t="shared" si="612"/>
        <v>1927</v>
      </c>
      <c r="N8070" s="56"/>
      <c r="O8070" s="56">
        <f t="shared" si="613"/>
        <v>2</v>
      </c>
      <c r="P8070" s="56">
        <f t="shared" si="614"/>
        <v>3</v>
      </c>
      <c r="Q8070" s="2" t="str">
        <f t="shared" si="615"/>
        <v>&lt;a href="set03\tsr\tsr_january_1,_1925_-_january_8,_1931\miscellaneous\olson,_alfred_home_again_february_3,_1927_p4_tsr.pdf"&gt;Home Again&lt;/a&gt;</v>
      </c>
    </row>
    <row r="8071" spans="1:17" x14ac:dyDescent="0.25">
      <c r="A8071" s="2">
        <v>6597</v>
      </c>
      <c r="B8071" s="100" t="s">
        <v>10635</v>
      </c>
      <c r="C8071" s="100" t="s">
        <v>10636</v>
      </c>
      <c r="D8071" s="88">
        <v>9903</v>
      </c>
      <c r="E8071" s="39" t="s">
        <v>13630</v>
      </c>
      <c r="F8071" s="39">
        <v>4</v>
      </c>
      <c r="G8071" s="39">
        <v>34</v>
      </c>
      <c r="H8071" s="39">
        <v>7491</v>
      </c>
      <c r="I8071" t="s">
        <v>31107</v>
      </c>
      <c r="J8071" s="46" t="s">
        <v>33122</v>
      </c>
      <c r="K8071" s="56"/>
      <c r="L8071" s="56"/>
      <c r="M8071" s="56">
        <f t="shared" si="612"/>
        <v>1927</v>
      </c>
      <c r="N8071" s="56"/>
      <c r="O8071" s="56">
        <f t="shared" si="613"/>
        <v>2</v>
      </c>
      <c r="P8071" s="56">
        <f t="shared" si="614"/>
        <v>10</v>
      </c>
      <c r="Q8071" s="2" t="str">
        <f t="shared" si="615"/>
        <v>&lt;a href="set03\tsr\tsr_january_1,_1925_-_january_8,_1931\miscellaneous\simenson,_sam_able_to_come_home_february_10,_1927_p4_tsr.pdf"&gt;Able to come home&lt;/a&gt;</v>
      </c>
    </row>
    <row r="8072" spans="1:17" x14ac:dyDescent="0.25">
      <c r="A8072" s="2">
        <v>293</v>
      </c>
      <c r="B8072" s="100" t="s">
        <v>10554</v>
      </c>
      <c r="C8072" s="100" t="s">
        <v>10555</v>
      </c>
      <c r="D8072" s="88">
        <v>9910</v>
      </c>
      <c r="E8072" s="39" t="s">
        <v>13630</v>
      </c>
      <c r="F8072" s="39">
        <v>4</v>
      </c>
      <c r="G8072" s="39">
        <v>34</v>
      </c>
      <c r="H8072" s="39">
        <v>7026</v>
      </c>
      <c r="I8072" s="99" t="s">
        <v>31108</v>
      </c>
      <c r="J8072" s="46" t="s">
        <v>33122</v>
      </c>
      <c r="K8072" s="56"/>
      <c r="L8072" s="56"/>
      <c r="M8072" s="56">
        <f t="shared" si="612"/>
        <v>1927</v>
      </c>
      <c r="N8072" s="56"/>
      <c r="O8072" s="56">
        <f t="shared" si="613"/>
        <v>2</v>
      </c>
      <c r="P8072" s="56">
        <f t="shared" si="614"/>
        <v>17</v>
      </c>
      <c r="Q8072" s="2" t="str">
        <f t="shared" si="615"/>
        <v>&lt;a href="set03\tsr\tsr_january_1,_1925_-_january_8,_1931\miscellaneous\bailey,_mrs_ed_tumor_operation_february_17,_1927_p4_tsr.pdf"&gt;Tumor Operation&lt;/a&gt;</v>
      </c>
    </row>
    <row r="8073" spans="1:17" x14ac:dyDescent="0.25">
      <c r="A8073" s="2">
        <v>2176</v>
      </c>
      <c r="B8073" s="100" t="s">
        <v>10435</v>
      </c>
      <c r="C8073" s="100" t="s">
        <v>10583</v>
      </c>
      <c r="D8073" s="88">
        <v>9910</v>
      </c>
      <c r="E8073" s="39" t="s">
        <v>13630</v>
      </c>
      <c r="F8073" s="39">
        <v>4</v>
      </c>
      <c r="G8073" s="39">
        <v>34</v>
      </c>
      <c r="H8073" s="39">
        <v>7182</v>
      </c>
      <c r="I8073" t="s">
        <v>31109</v>
      </c>
      <c r="J8073" s="46" t="s">
        <v>33122</v>
      </c>
      <c r="K8073" s="56"/>
      <c r="L8073" s="56"/>
      <c r="M8073" s="56">
        <f t="shared" si="612"/>
        <v>1927</v>
      </c>
      <c r="N8073" s="56"/>
      <c r="O8073" s="56">
        <f t="shared" si="613"/>
        <v>2</v>
      </c>
      <c r="P8073" s="56">
        <f t="shared" si="614"/>
        <v>17</v>
      </c>
      <c r="Q8073" s="2" t="str">
        <f t="shared" si="615"/>
        <v>&lt;a href="set03\tsr\tsr_january_1,_1925_-_january_8,_1931\miscellaneous\glenfield_oil_well_update_hits_sand_february_17,_1927_p4_tsr.pdf"&gt;Well update hits sand&lt;/a&gt;</v>
      </c>
    </row>
    <row r="8074" spans="1:17" x14ac:dyDescent="0.25">
      <c r="A8074" s="2">
        <v>299</v>
      </c>
      <c r="B8074" s="100" t="s">
        <v>622</v>
      </c>
      <c r="C8074" s="100" t="s">
        <v>10556</v>
      </c>
      <c r="D8074" s="88">
        <v>9917</v>
      </c>
      <c r="E8074" s="39" t="s">
        <v>13630</v>
      </c>
      <c r="F8074" s="39">
        <v>4</v>
      </c>
      <c r="G8074" s="39">
        <v>34</v>
      </c>
      <c r="H8074" s="39">
        <v>7027</v>
      </c>
      <c r="I8074" s="99" t="s">
        <v>31110</v>
      </c>
      <c r="J8074" s="46" t="s">
        <v>33122</v>
      </c>
      <c r="K8074" s="56"/>
      <c r="L8074" s="56"/>
      <c r="M8074" s="56">
        <f t="shared" si="612"/>
        <v>1927</v>
      </c>
      <c r="N8074" s="56"/>
      <c r="O8074" s="56">
        <f t="shared" si="613"/>
        <v>2</v>
      </c>
      <c r="P8074" s="56">
        <f t="shared" si="614"/>
        <v>24</v>
      </c>
      <c r="Q8074" s="2" t="str">
        <f t="shared" si="615"/>
        <v>&lt;a href="set03\tsr\tsr_january_1,_1925_-_january_8,_1931\miscellaneous\bailey,_richard_'dick'_soon_to_be_home_february_24,_1927_p4_tsr.pdf"&gt;Soon to be home&lt;/a&gt;</v>
      </c>
    </row>
    <row r="8075" spans="1:17" x14ac:dyDescent="0.25">
      <c r="A8075" s="2">
        <v>8247</v>
      </c>
      <c r="B8075" s="100" t="s">
        <v>10655</v>
      </c>
      <c r="C8075" s="100" t="s">
        <v>10656</v>
      </c>
      <c r="D8075" s="88">
        <v>9917</v>
      </c>
      <c r="E8075" s="39" t="s">
        <v>13630</v>
      </c>
      <c r="F8075" s="39">
        <v>4</v>
      </c>
      <c r="G8075" s="39">
        <v>34</v>
      </c>
      <c r="H8075" s="39">
        <v>7568</v>
      </c>
      <c r="I8075" s="99" t="s">
        <v>31111</v>
      </c>
      <c r="J8075" s="46" t="s">
        <v>33122</v>
      </c>
      <c r="K8075" s="56"/>
      <c r="L8075" s="56"/>
      <c r="M8075" s="56">
        <f t="shared" si="612"/>
        <v>1927</v>
      </c>
      <c r="N8075" s="56"/>
      <c r="O8075" s="56">
        <f t="shared" si="613"/>
        <v>2</v>
      </c>
      <c r="P8075" s="56">
        <f t="shared" si="614"/>
        <v>24</v>
      </c>
      <c r="Q8075" s="2" t="str">
        <f t="shared" si="615"/>
        <v>&lt;a href="set03\tsr\tsr_january_1,_1925_-_january_8,_1931\miscellaneous\williams,_mabel_still_in_fargo_for_eyes_february_24,_1927_p4_tsr.pdf"&gt;Still in Fargo for eyes&lt;/a&gt;</v>
      </c>
    </row>
    <row r="8076" spans="1:17" x14ac:dyDescent="0.25">
      <c r="A8076" s="2">
        <v>6265</v>
      </c>
      <c r="B8076" s="100" t="s">
        <v>10490</v>
      </c>
      <c r="C8076" s="100" t="s">
        <v>10627</v>
      </c>
      <c r="D8076" s="88">
        <v>9924</v>
      </c>
      <c r="E8076" s="39" t="s">
        <v>13630</v>
      </c>
      <c r="F8076" s="39">
        <v>4</v>
      </c>
      <c r="G8076" s="39">
        <v>34</v>
      </c>
      <c r="H8076" s="39">
        <v>7453</v>
      </c>
      <c r="I8076" s="99" t="s">
        <v>31112</v>
      </c>
      <c r="J8076" s="46" t="s">
        <v>33122</v>
      </c>
      <c r="K8076" s="56"/>
      <c r="L8076" s="56"/>
      <c r="M8076" s="56">
        <f t="shared" si="612"/>
        <v>1927</v>
      </c>
      <c r="N8076" s="56"/>
      <c r="O8076" s="56">
        <f t="shared" si="613"/>
        <v>3</v>
      </c>
      <c r="P8076" s="56">
        <f t="shared" si="614"/>
        <v>3</v>
      </c>
      <c r="Q8076" s="2" t="str">
        <f t="shared" si="615"/>
        <v>&lt;a href="set03\tsr\tsr_january_1,_1925_-_january_8,_1931\miscellaneous\rise,_sverre_using_auto_on_route_now_march_3,_1927_p4_tsr.pdf"&gt;Using auto on route now&lt;/a&gt;</v>
      </c>
    </row>
    <row r="8077" spans="1:17" x14ac:dyDescent="0.25">
      <c r="A8077" s="2">
        <v>7168</v>
      </c>
      <c r="B8077" s="100" t="s">
        <v>561</v>
      </c>
      <c r="C8077" s="100" t="s">
        <v>10645</v>
      </c>
      <c r="D8077" s="88">
        <v>9924</v>
      </c>
      <c r="E8077" s="39" t="s">
        <v>13630</v>
      </c>
      <c r="F8077" s="39">
        <v>4</v>
      </c>
      <c r="G8077" s="39">
        <v>34</v>
      </c>
      <c r="H8077" s="39">
        <v>7520</v>
      </c>
      <c r="I8077" t="s">
        <v>31113</v>
      </c>
      <c r="J8077" s="46" t="s">
        <v>33122</v>
      </c>
      <c r="K8077" s="56"/>
      <c r="L8077" s="56"/>
      <c r="M8077" s="56">
        <f t="shared" si="612"/>
        <v>1927</v>
      </c>
      <c r="N8077" s="56"/>
      <c r="O8077" s="56">
        <f t="shared" si="613"/>
        <v>3</v>
      </c>
      <c r="P8077" s="56">
        <f t="shared" si="614"/>
        <v>3</v>
      </c>
      <c r="Q8077" s="2" t="str">
        <f t="shared" si="615"/>
        <v>&lt;a href="set03\tsr\tsr_january_1,_1925_-_january_8,_1931\miscellaneous\strasser,_max_long_quarantine_over_march_3,_1927_p4_tsr.pdf"&gt;Long quarantine over&lt;/a&gt;</v>
      </c>
    </row>
    <row r="8078" spans="1:17" x14ac:dyDescent="0.25">
      <c r="A8078" s="2">
        <v>296</v>
      </c>
      <c r="B8078" s="100" t="s">
        <v>622</v>
      </c>
      <c r="C8078" s="100" t="s">
        <v>9764</v>
      </c>
      <c r="D8078" s="88">
        <v>9931</v>
      </c>
      <c r="E8078" s="39" t="s">
        <v>13630</v>
      </c>
      <c r="F8078" s="39">
        <v>4</v>
      </c>
      <c r="G8078" s="39">
        <v>34</v>
      </c>
      <c r="H8078" s="39">
        <v>7028</v>
      </c>
      <c r="I8078" t="s">
        <v>31114</v>
      </c>
      <c r="J8078" s="46" t="s">
        <v>33122</v>
      </c>
      <c r="K8078" s="56"/>
      <c r="L8078" s="56"/>
      <c r="M8078" s="56">
        <f t="shared" si="612"/>
        <v>1927</v>
      </c>
      <c r="N8078" s="56"/>
      <c r="O8078" s="56">
        <f t="shared" si="613"/>
        <v>3</v>
      </c>
      <c r="P8078" s="56">
        <f t="shared" si="614"/>
        <v>10</v>
      </c>
      <c r="Q8078" s="2" t="str">
        <f t="shared" si="615"/>
        <v>&lt;a href="set03\tsr\tsr_january_1,_1925_-_january_8,_1931\miscellaneous\bailey,_richard_flu_march_10,_1927_p4_tsr.pdf"&gt;Flu&lt;/a&gt;</v>
      </c>
    </row>
    <row r="8079" spans="1:17" x14ac:dyDescent="0.25">
      <c r="A8079" s="2">
        <v>4605</v>
      </c>
      <c r="B8079" s="100" t="s">
        <v>10603</v>
      </c>
      <c r="C8079" s="100" t="s">
        <v>10604</v>
      </c>
      <c r="D8079" s="88">
        <v>9931</v>
      </c>
      <c r="E8079" s="39" t="s">
        <v>13630</v>
      </c>
      <c r="F8079" s="39">
        <v>4</v>
      </c>
      <c r="G8079" s="39">
        <v>34</v>
      </c>
      <c r="H8079" s="39">
        <v>7300</v>
      </c>
      <c r="I8079" s="99" t="s">
        <v>31115</v>
      </c>
      <c r="J8079" s="46" t="s">
        <v>33122</v>
      </c>
      <c r="K8079" s="56"/>
      <c r="L8079" s="56"/>
      <c r="M8079" s="56">
        <f t="shared" si="612"/>
        <v>1927</v>
      </c>
      <c r="N8079" s="56"/>
      <c r="O8079" s="56">
        <f t="shared" si="613"/>
        <v>3</v>
      </c>
      <c r="P8079" s="56">
        <f t="shared" si="614"/>
        <v>10</v>
      </c>
      <c r="Q8079" s="2" t="str">
        <f t="shared" si="615"/>
        <v>&lt;a href="set03\tsr\tsr_january_1,_1925_-_january_8,_1931\miscellaneous\kvaalseth,_torleif_quits_farming_march_10,_1927_p4_tsr.pdf"&gt;Quits farming&lt;/a&gt;</v>
      </c>
    </row>
    <row r="8080" spans="1:17" x14ac:dyDescent="0.25">
      <c r="A8080" s="2">
        <v>4621</v>
      </c>
      <c r="B8080" s="100" t="s">
        <v>9730</v>
      </c>
      <c r="C8080" s="100" t="s">
        <v>10605</v>
      </c>
      <c r="D8080" s="88">
        <v>9931</v>
      </c>
      <c r="E8080" s="39" t="s">
        <v>13630</v>
      </c>
      <c r="F8080" s="39">
        <v>4</v>
      </c>
      <c r="G8080" s="39">
        <v>34</v>
      </c>
      <c r="H8080" s="39">
        <v>7309</v>
      </c>
      <c r="I8080" t="s">
        <v>31116</v>
      </c>
      <c r="J8080" s="46" t="s">
        <v>33122</v>
      </c>
      <c r="K8080" s="56"/>
      <c r="L8080" s="56"/>
      <c r="M8080" s="56">
        <f t="shared" si="612"/>
        <v>1927</v>
      </c>
      <c r="N8080" s="56"/>
      <c r="O8080" s="56">
        <f t="shared" si="613"/>
        <v>3</v>
      </c>
      <c r="P8080" s="56">
        <f t="shared" si="614"/>
        <v>10</v>
      </c>
      <c r="Q8080" s="2" t="str">
        <f t="shared" si="615"/>
        <v>&lt;a href="set03\tsr\tsr_january_1,_1925_-_january_8,_1931\miscellaneous\lampert,_phil_falls_and_breaks_arm_march_10,_1927_p4_tsr.pdf"&gt;Falls and breaks arm&lt;/a&gt;</v>
      </c>
    </row>
    <row r="8081" spans="1:17" x14ac:dyDescent="0.25">
      <c r="A8081" s="2">
        <v>5805</v>
      </c>
      <c r="B8081" s="100" t="s">
        <v>976</v>
      </c>
      <c r="C8081" s="100" t="s">
        <v>10620</v>
      </c>
      <c r="D8081" s="88">
        <v>9931</v>
      </c>
      <c r="E8081" s="39" t="s">
        <v>13630</v>
      </c>
      <c r="F8081" s="39">
        <v>4</v>
      </c>
      <c r="G8081" s="39">
        <v>34</v>
      </c>
      <c r="H8081" s="39">
        <v>7399</v>
      </c>
      <c r="I8081" s="99" t="s">
        <v>31117</v>
      </c>
      <c r="J8081" s="46" t="s">
        <v>33122</v>
      </c>
      <c r="K8081" s="56"/>
      <c r="L8081" s="56"/>
      <c r="M8081" s="56">
        <f t="shared" si="612"/>
        <v>1927</v>
      </c>
      <c r="N8081" s="56"/>
      <c r="O8081" s="56">
        <f t="shared" si="613"/>
        <v>3</v>
      </c>
      <c r="P8081" s="56">
        <f t="shared" si="614"/>
        <v>10</v>
      </c>
      <c r="Q8081" s="2" t="str">
        <f t="shared" si="615"/>
        <v>&lt;a href="set03\tsr\tsr_january_1,_1925_-_january_8,_1931\miscellaneous\peters,_john_the_movie_man_march_10,_1927_p4_tsr.pdf"&gt;The Movie Man&lt;/a&gt;</v>
      </c>
    </row>
    <row r="8082" spans="1:17" x14ac:dyDescent="0.25">
      <c r="A8082" s="2">
        <v>6370</v>
      </c>
      <c r="B8082" s="100" t="s">
        <v>10628</v>
      </c>
      <c r="C8082" s="100" t="s">
        <v>10629</v>
      </c>
      <c r="D8082" s="88">
        <v>9931</v>
      </c>
      <c r="E8082" s="39" t="s">
        <v>13630</v>
      </c>
      <c r="F8082" s="39">
        <v>4</v>
      </c>
      <c r="G8082" s="39">
        <v>34</v>
      </c>
      <c r="H8082" s="39">
        <v>7460</v>
      </c>
      <c r="I8082" s="99" t="s">
        <v>31118</v>
      </c>
      <c r="J8082" s="46" t="s">
        <v>33122</v>
      </c>
      <c r="K8082" s="56"/>
      <c r="L8082" s="56"/>
      <c r="M8082" s="56">
        <f t="shared" si="612"/>
        <v>1927</v>
      </c>
      <c r="N8082" s="56"/>
      <c r="O8082" s="56">
        <f t="shared" si="613"/>
        <v>3</v>
      </c>
      <c r="P8082" s="56">
        <f t="shared" si="614"/>
        <v>10</v>
      </c>
      <c r="Q8082" s="2" t="str">
        <f t="shared" si="615"/>
        <v>&lt;a href="set03\tsr\tsr_january_1,_1925_-_january_8,_1931\miscellaneous\sackett,_a_b_sells_shop_and_moves_to_rochester_mn_march_10,_1927_p4_tsr.pdf"&gt;Sells shop and moves to Rochester MN&lt;/a&gt;</v>
      </c>
    </row>
    <row r="8083" spans="1:17" x14ac:dyDescent="0.25">
      <c r="A8083" s="2">
        <v>8072</v>
      </c>
      <c r="B8083" s="100" t="s">
        <v>10652</v>
      </c>
      <c r="C8083" s="100" t="s">
        <v>994</v>
      </c>
      <c r="D8083" s="88">
        <v>9931</v>
      </c>
      <c r="E8083" s="39" t="s">
        <v>13630</v>
      </c>
      <c r="F8083" s="39">
        <v>4</v>
      </c>
      <c r="G8083" s="39">
        <v>34</v>
      </c>
      <c r="H8083" s="39">
        <v>7560</v>
      </c>
      <c r="I8083" t="s">
        <v>31119</v>
      </c>
      <c r="J8083" s="46" t="s">
        <v>33122</v>
      </c>
      <c r="K8083" s="56"/>
      <c r="L8083" s="56"/>
      <c r="M8083" s="56">
        <f t="shared" si="612"/>
        <v>1927</v>
      </c>
      <c r="N8083" s="56"/>
      <c r="O8083" s="56">
        <f t="shared" si="613"/>
        <v>3</v>
      </c>
      <c r="P8083" s="56">
        <f t="shared" si="614"/>
        <v>10</v>
      </c>
      <c r="Q8083" s="2" t="str">
        <f t="shared" si="615"/>
        <v>&lt;a href="set03\tsr\tsr_january_1,_1925_-_january_8,_1931\miscellaneous\warwick_school_burns_march_10,_1927_p4_tsr.pdf"&gt;Burns&lt;/a&gt;</v>
      </c>
    </row>
    <row r="8084" spans="1:17" x14ac:dyDescent="0.25">
      <c r="A8084" s="2">
        <v>298</v>
      </c>
      <c r="B8084" s="100" t="s">
        <v>622</v>
      </c>
      <c r="C8084" s="100" t="s">
        <v>10557</v>
      </c>
      <c r="D8084" s="88">
        <v>9952</v>
      </c>
      <c r="E8084" s="39" t="s">
        <v>13630</v>
      </c>
      <c r="F8084" s="39">
        <v>4</v>
      </c>
      <c r="G8084" s="39">
        <v>34</v>
      </c>
      <c r="H8084" s="39">
        <v>7029</v>
      </c>
      <c r="I8084" t="s">
        <v>31120</v>
      </c>
      <c r="J8084" s="46" t="s">
        <v>33122</v>
      </c>
      <c r="K8084" s="56"/>
      <c r="L8084" s="56"/>
      <c r="M8084" s="56">
        <f t="shared" si="612"/>
        <v>1927</v>
      </c>
      <c r="N8084" s="56"/>
      <c r="O8084" s="56">
        <f t="shared" si="613"/>
        <v>3</v>
      </c>
      <c r="P8084" s="56">
        <f t="shared" si="614"/>
        <v>31</v>
      </c>
      <c r="Q8084" s="2" t="str">
        <f t="shared" si="615"/>
        <v>&lt;a href="set03\tsr\tsr_january_1,_1925_-_january_8,_1931\miscellaneous\bailey,_richard_is_home_march_31,_1927_p4_tsr.pdf"&gt;Is Home&lt;/a&gt;</v>
      </c>
    </row>
    <row r="8085" spans="1:17" x14ac:dyDescent="0.25">
      <c r="A8085" s="2">
        <v>2162</v>
      </c>
      <c r="B8085" s="100" t="s">
        <v>10435</v>
      </c>
      <c r="C8085" s="100" t="s">
        <v>10580</v>
      </c>
      <c r="D8085" s="88">
        <v>9952</v>
      </c>
      <c r="E8085" s="39" t="s">
        <v>13630</v>
      </c>
      <c r="F8085" s="39">
        <v>1</v>
      </c>
      <c r="G8085" s="39">
        <v>34</v>
      </c>
      <c r="H8085" s="39">
        <v>7179</v>
      </c>
      <c r="I8085" t="s">
        <v>31121</v>
      </c>
      <c r="J8085" s="46" t="s">
        <v>33122</v>
      </c>
      <c r="K8085" s="56"/>
      <c r="L8085" s="56"/>
      <c r="M8085" s="56">
        <f t="shared" si="612"/>
        <v>1927</v>
      </c>
      <c r="N8085" s="56"/>
      <c r="O8085" s="56">
        <f t="shared" si="613"/>
        <v>3</v>
      </c>
      <c r="P8085" s="56">
        <f t="shared" si="614"/>
        <v>31</v>
      </c>
      <c r="Q8085" s="2" t="str">
        <f t="shared" si="615"/>
        <v>&lt;a href="set03\tsr\tsr_january_1,_1925_-_january_8,_1931\miscellaneous\glenfield_oil_well_equipment_to_lift_casing_arrives_march_31,_1927_p1_tsr.pdf"&gt;Well equipment to lift casing arrives&lt;/a&gt;</v>
      </c>
    </row>
    <row r="8086" spans="1:17" x14ac:dyDescent="0.25">
      <c r="A8086" s="2">
        <v>3062</v>
      </c>
      <c r="B8086" s="100" t="s">
        <v>10593</v>
      </c>
      <c r="C8086" s="100" t="s">
        <v>10594</v>
      </c>
      <c r="D8086" s="88">
        <v>9959</v>
      </c>
      <c r="E8086" s="39" t="s">
        <v>13630</v>
      </c>
      <c r="F8086" s="39">
        <v>1</v>
      </c>
      <c r="G8086" s="39">
        <v>34</v>
      </c>
      <c r="H8086" s="39">
        <v>7250</v>
      </c>
      <c r="I8086" s="99" t="s">
        <v>31122</v>
      </c>
      <c r="J8086" s="46" t="s">
        <v>33122</v>
      </c>
      <c r="K8086" s="56"/>
      <c r="L8086" s="56"/>
      <c r="M8086" s="56">
        <f t="shared" si="612"/>
        <v>1927</v>
      </c>
      <c r="N8086" s="56"/>
      <c r="O8086" s="56">
        <f t="shared" si="613"/>
        <v>4</v>
      </c>
      <c r="P8086" s="56">
        <f t="shared" si="614"/>
        <v>7</v>
      </c>
      <c r="Q8086" s="2" t="str">
        <f t="shared" si="615"/>
        <v>&lt;a href="set03\tsr\tsr_january_1,_1925_-_january_8,_1931\miscellaneous\honey,_h_s_son_falls_again_and_breaks_arm_april_7,_1927_p1_tsr.pdf"&gt;Son Falls again and breaks arm&lt;/a&gt;</v>
      </c>
    </row>
    <row r="8087" spans="1:17" x14ac:dyDescent="0.25">
      <c r="A8087" s="2">
        <v>4055</v>
      </c>
      <c r="B8087" s="100" t="s">
        <v>861</v>
      </c>
      <c r="C8087" s="100" t="s">
        <v>10595</v>
      </c>
      <c r="D8087" s="88">
        <v>9959</v>
      </c>
      <c r="E8087" s="39" t="s">
        <v>13630</v>
      </c>
      <c r="F8087" s="39">
        <v>1</v>
      </c>
      <c r="G8087" s="39">
        <v>34</v>
      </c>
      <c r="H8087" s="39">
        <v>7269</v>
      </c>
      <c r="I8087" s="99" t="s">
        <v>31123</v>
      </c>
      <c r="J8087" s="46" t="s">
        <v>33122</v>
      </c>
      <c r="K8087" s="56"/>
      <c r="L8087" s="56"/>
      <c r="M8087" s="56">
        <f t="shared" si="612"/>
        <v>1927</v>
      </c>
      <c r="N8087" s="56"/>
      <c r="O8087" s="56">
        <f t="shared" si="613"/>
        <v>4</v>
      </c>
      <c r="P8087" s="56">
        <f t="shared" si="614"/>
        <v>7</v>
      </c>
      <c r="Q8087" s="2" t="str">
        <f t="shared" si="615"/>
        <v>&lt;a href="set03\tsr\tsr_january_1,_1925_-_january_8,_1931\miscellaneous\kampen,_i_a_sec_treas_of_farmer's_union_april_7,_1927_p1_tsr.pdf"&gt;Sec Treas of Farmer's Union&lt;/a&gt;</v>
      </c>
    </row>
    <row r="8088" spans="1:17" x14ac:dyDescent="0.25">
      <c r="A8088" s="2">
        <v>4544</v>
      </c>
      <c r="B8088" s="100" t="s">
        <v>893</v>
      </c>
      <c r="C8088" s="100" t="s">
        <v>10602</v>
      </c>
      <c r="D8088" s="88">
        <v>9959</v>
      </c>
      <c r="E8088" s="39" t="s">
        <v>13630</v>
      </c>
      <c r="F8088" s="39">
        <v>1</v>
      </c>
      <c r="G8088" s="39">
        <v>34</v>
      </c>
      <c r="H8088" s="39">
        <v>7291</v>
      </c>
      <c r="I8088" s="99" t="s">
        <v>31124</v>
      </c>
      <c r="J8088" s="46" t="s">
        <v>33122</v>
      </c>
      <c r="K8088" s="56"/>
      <c r="L8088" s="56"/>
      <c r="M8088" s="56">
        <f t="shared" si="612"/>
        <v>1927</v>
      </c>
      <c r="N8088" s="56"/>
      <c r="O8088" s="56">
        <f t="shared" si="613"/>
        <v>4</v>
      </c>
      <c r="P8088" s="56">
        <f t="shared" si="614"/>
        <v>7</v>
      </c>
      <c r="Q8088" s="2" t="str">
        <f t="shared" si="615"/>
        <v>&lt;a href="set03\tsr\tsr_january_1,_1925_-_january_8,_1931\miscellaneous\kolpin,_george_president_of_farmer's_union_april_7,_1927_p1_tsr.pdf"&gt;President of Farmer's Union&lt;/a&gt;</v>
      </c>
    </row>
    <row r="8089" spans="1:17" x14ac:dyDescent="0.25">
      <c r="A8089" s="2">
        <v>6198</v>
      </c>
      <c r="B8089" s="100" t="s">
        <v>1008</v>
      </c>
      <c r="C8089" s="100" t="s">
        <v>10624</v>
      </c>
      <c r="D8089" s="88">
        <v>9959</v>
      </c>
      <c r="E8089" s="39" t="s">
        <v>13630</v>
      </c>
      <c r="F8089" s="39">
        <v>4</v>
      </c>
      <c r="G8089" s="39">
        <v>34</v>
      </c>
      <c r="H8089" s="39">
        <v>7426</v>
      </c>
      <c r="I8089" t="s">
        <v>31125</v>
      </c>
      <c r="J8089" s="46" t="s">
        <v>33122</v>
      </c>
      <c r="K8089" s="56"/>
      <c r="L8089" s="56"/>
      <c r="M8089" s="56">
        <f t="shared" si="612"/>
        <v>1927</v>
      </c>
      <c r="N8089" s="56"/>
      <c r="O8089" s="56">
        <f t="shared" si="613"/>
        <v>4</v>
      </c>
      <c r="P8089" s="56">
        <f t="shared" si="614"/>
        <v>7</v>
      </c>
      <c r="Q8089" s="2" t="str">
        <f t="shared" si="615"/>
        <v>&lt;a href="set03\tsr\tsr_january_1,_1925_-_january_8,_1931\miscellaneous\rhodes,_orion_building_new_40_person_boat_april_7,_1927_p4_tsr.pdf"&gt;Building new 40 person boat&lt;/a&gt;</v>
      </c>
    </row>
    <row r="8090" spans="1:17" x14ac:dyDescent="0.25">
      <c r="A8090" s="2">
        <v>6781</v>
      </c>
      <c r="B8090" s="100" t="s">
        <v>10640</v>
      </c>
      <c r="C8090" s="100" t="s">
        <v>10641</v>
      </c>
      <c r="D8090" s="88">
        <v>9959</v>
      </c>
      <c r="E8090" s="39" t="s">
        <v>13630</v>
      </c>
      <c r="F8090" s="39">
        <v>1</v>
      </c>
      <c r="G8090" s="39">
        <v>34</v>
      </c>
      <c r="H8090" s="39">
        <v>7513</v>
      </c>
      <c r="I8090" s="99" t="s">
        <v>31126</v>
      </c>
      <c r="J8090" s="46" t="s">
        <v>33122</v>
      </c>
      <c r="K8090" s="56"/>
      <c r="L8090" s="56"/>
      <c r="M8090" s="56">
        <f t="shared" si="612"/>
        <v>1927</v>
      </c>
      <c r="N8090" s="56"/>
      <c r="O8090" s="56">
        <f t="shared" si="613"/>
        <v>4</v>
      </c>
      <c r="P8090" s="56">
        <f t="shared" si="614"/>
        <v>7</v>
      </c>
      <c r="Q8090" s="2" t="str">
        <f t="shared" si="615"/>
        <v>&lt;a href="set03\tsr\tsr_january_1,_1925_-_january_8,_1931\miscellaneous\starr,_willie_struck_in_forehead_april_7,_1927_p1_tsr.pdf"&gt;Struck in forehead&lt;/a&gt;</v>
      </c>
    </row>
    <row r="8091" spans="1:17" x14ac:dyDescent="0.25">
      <c r="A8091" s="2">
        <v>7214</v>
      </c>
      <c r="B8091" s="100" t="s">
        <v>323</v>
      </c>
      <c r="C8091" s="100" t="s">
        <v>10646</v>
      </c>
      <c r="D8091" s="88">
        <v>9959</v>
      </c>
      <c r="E8091" s="39" t="s">
        <v>13630</v>
      </c>
      <c r="F8091" s="39">
        <v>4</v>
      </c>
      <c r="G8091" s="39">
        <v>34</v>
      </c>
      <c r="H8091" s="39">
        <v>7522</v>
      </c>
      <c r="I8091" s="99" t="s">
        <v>31127</v>
      </c>
      <c r="J8091" s="46" t="s">
        <v>33122</v>
      </c>
      <c r="K8091" s="56"/>
      <c r="L8091" s="56"/>
      <c r="M8091" s="56">
        <f t="shared" si="612"/>
        <v>1927</v>
      </c>
      <c r="N8091" s="56"/>
      <c r="O8091" s="56">
        <f t="shared" si="613"/>
        <v>4</v>
      </c>
      <c r="P8091" s="56">
        <f t="shared" si="614"/>
        <v>7</v>
      </c>
      <c r="Q8091" s="2" t="str">
        <f t="shared" si="615"/>
        <v>&lt;a href="set03\tsr\tsr_january_1,_1925_-_january_8,_1931\miscellaneous\sutton_roads_worst_mud_in_years_april_7,_1927_p4_tsr.pdf"&gt;Roads worst mud in years&lt;/a&gt;</v>
      </c>
    </row>
    <row r="8092" spans="1:17" x14ac:dyDescent="0.25">
      <c r="A8092" s="2">
        <v>2569</v>
      </c>
      <c r="B8092" s="100" t="s">
        <v>10591</v>
      </c>
      <c r="C8092" s="100" t="s">
        <v>610</v>
      </c>
      <c r="D8092" s="88">
        <v>9966</v>
      </c>
      <c r="E8092" s="39" t="s">
        <v>13630</v>
      </c>
      <c r="F8092" s="39">
        <v>4</v>
      </c>
      <c r="G8092" s="39">
        <v>34</v>
      </c>
      <c r="H8092" s="39">
        <v>7221</v>
      </c>
      <c r="I8092" t="s">
        <v>31128</v>
      </c>
      <c r="J8092" s="46" t="s">
        <v>33122</v>
      </c>
      <c r="K8092" s="56"/>
      <c r="L8092" s="56"/>
      <c r="M8092" s="56">
        <f t="shared" si="612"/>
        <v>1927</v>
      </c>
      <c r="N8092" s="56"/>
      <c r="O8092" s="56">
        <f t="shared" si="613"/>
        <v>4</v>
      </c>
      <c r="P8092" s="56">
        <f t="shared" si="614"/>
        <v>14</v>
      </c>
      <c r="Q8092" s="2" t="str">
        <f t="shared" si="615"/>
        <v>&lt;a href="set03\tsr\tsr_january_1,_1925_-_january_8,_1931\miscellaneous\hall,_luella_appendicitis_april_14,_1927_p4_tsr.pdf"&gt;Appendicitis&lt;/a&gt;</v>
      </c>
    </row>
    <row r="8093" spans="1:17" x14ac:dyDescent="0.25">
      <c r="A8093" s="2">
        <v>4513</v>
      </c>
      <c r="B8093" s="100" t="s">
        <v>9601</v>
      </c>
      <c r="C8093" s="100" t="s">
        <v>10601</v>
      </c>
      <c r="D8093" s="88">
        <v>9966</v>
      </c>
      <c r="E8093" s="39" t="s">
        <v>13630</v>
      </c>
      <c r="F8093" s="39">
        <v>4</v>
      </c>
      <c r="G8093" s="39">
        <v>34</v>
      </c>
      <c r="H8093" s="39">
        <v>7290</v>
      </c>
      <c r="I8093" s="99" t="s">
        <v>31129</v>
      </c>
      <c r="J8093" s="46" t="s">
        <v>33122</v>
      </c>
      <c r="K8093" s="56"/>
      <c r="L8093" s="56"/>
      <c r="M8093" s="56">
        <f t="shared" si="612"/>
        <v>1927</v>
      </c>
      <c r="N8093" s="56"/>
      <c r="O8093" s="56">
        <f t="shared" si="613"/>
        <v>4</v>
      </c>
      <c r="P8093" s="56">
        <f t="shared" si="614"/>
        <v>14</v>
      </c>
      <c r="Q8093" s="2" t="str">
        <f t="shared" si="615"/>
        <v>&lt;a href="set03\tsr\tsr_january_1,_1925_-_january_8,_1931\miscellaneous\klevin,_anton_poisoned_by_shingle_nails_april_14,_1927_p4_tsr.pdf"&gt;Poisoned by shingle nails&lt;/a&gt;</v>
      </c>
    </row>
    <row r="8094" spans="1:17" x14ac:dyDescent="0.25">
      <c r="A8094" s="2">
        <v>5553</v>
      </c>
      <c r="B8094" s="100" t="s">
        <v>10612</v>
      </c>
      <c r="C8094" s="100" t="s">
        <v>896</v>
      </c>
      <c r="D8094" s="88">
        <v>9966</v>
      </c>
      <c r="E8094" s="39" t="s">
        <v>13630</v>
      </c>
      <c r="F8094" s="39">
        <v>4</v>
      </c>
      <c r="G8094" s="39">
        <v>34</v>
      </c>
      <c r="H8094" s="39">
        <v>7360</v>
      </c>
      <c r="I8094" t="s">
        <v>31130</v>
      </c>
      <c r="J8094" s="46" t="s">
        <v>33122</v>
      </c>
      <c r="K8094" s="56"/>
      <c r="L8094" s="56"/>
      <c r="M8094" s="56">
        <f t="shared" si="612"/>
        <v>1927</v>
      </c>
      <c r="N8094" s="56"/>
      <c r="O8094" s="56">
        <f t="shared" si="613"/>
        <v>4</v>
      </c>
      <c r="P8094" s="56">
        <f t="shared" si="614"/>
        <v>14</v>
      </c>
      <c r="Q8094" s="2" t="str">
        <f t="shared" si="615"/>
        <v>&lt;a href="set03\tsr\tsr_january_1,_1925_-_january_8,_1931\miscellaneous\nubson,_n_c_blood_poisoning_april_14,_1927_p4_tsr.pdf"&gt;Blood poisoning&lt;/a&gt;</v>
      </c>
    </row>
    <row r="8095" spans="1:17" x14ac:dyDescent="0.25">
      <c r="A8095" s="2">
        <v>2808</v>
      </c>
      <c r="B8095" s="100" t="s">
        <v>8138</v>
      </c>
      <c r="C8095" s="100" t="s">
        <v>10592</v>
      </c>
      <c r="D8095" s="88">
        <v>9973</v>
      </c>
      <c r="E8095" s="39" t="s">
        <v>13630</v>
      </c>
      <c r="F8095" s="39">
        <v>1</v>
      </c>
      <c r="G8095" s="39">
        <v>34</v>
      </c>
      <c r="H8095" s="39">
        <v>7226</v>
      </c>
      <c r="I8095" t="s">
        <v>31131</v>
      </c>
      <c r="J8095" s="46" t="s">
        <v>33122</v>
      </c>
      <c r="K8095" s="56"/>
      <c r="L8095" s="56"/>
      <c r="M8095" s="56">
        <f t="shared" si="612"/>
        <v>1927</v>
      </c>
      <c r="N8095" s="56"/>
      <c r="O8095" s="56">
        <f t="shared" si="613"/>
        <v>4</v>
      </c>
      <c r="P8095" s="56">
        <f t="shared" si="614"/>
        <v>21</v>
      </c>
      <c r="Q8095" s="2" t="str">
        <f t="shared" si="615"/>
        <v>&lt;a href="set03\tsr\tsr_january_1,_1925_-_january_8,_1931\miscellaneous\hareland,_ludvig_finds_old_grave_april_21,_1927_p1_tsr.pdf"&gt;Finds old grave&lt;/a&gt;</v>
      </c>
    </row>
    <row r="8096" spans="1:17" x14ac:dyDescent="0.25">
      <c r="A8096" s="2">
        <v>6471</v>
      </c>
      <c r="B8096" s="100" t="s">
        <v>1028</v>
      </c>
      <c r="C8096" s="100" t="s">
        <v>10632</v>
      </c>
      <c r="D8096" s="88">
        <v>9973</v>
      </c>
      <c r="E8096" s="39" t="s">
        <v>13630</v>
      </c>
      <c r="F8096" s="39">
        <v>4</v>
      </c>
      <c r="G8096" s="39">
        <v>34</v>
      </c>
      <c r="H8096" s="39">
        <v>7466</v>
      </c>
      <c r="I8096" t="s">
        <v>31132</v>
      </c>
      <c r="J8096" s="46" t="s">
        <v>33122</v>
      </c>
      <c r="K8096" s="56"/>
      <c r="L8096" s="56"/>
      <c r="M8096" s="56">
        <f t="shared" si="612"/>
        <v>1927</v>
      </c>
      <c r="N8096" s="56"/>
      <c r="O8096" s="56">
        <f t="shared" si="613"/>
        <v>4</v>
      </c>
      <c r="P8096" s="56">
        <f t="shared" si="614"/>
        <v>21</v>
      </c>
      <c r="Q8096" s="2" t="str">
        <f t="shared" si="615"/>
        <v>&lt;a href="set03\tsr\tsr_january_1,_1925_-_january_8,_1931\miscellaneous\selden,_ole_to_retire_after_many_years_april_21,_1927_p4_tsr.pdf"&gt;to Retire after many years&lt;/a&gt;</v>
      </c>
    </row>
    <row r="8097" spans="1:17" x14ac:dyDescent="0.25">
      <c r="A8097" s="2">
        <v>105</v>
      </c>
      <c r="B8097" s="100" t="s">
        <v>10550</v>
      </c>
      <c r="C8097" s="100" t="s">
        <v>10551</v>
      </c>
      <c r="D8097" s="88">
        <v>9980</v>
      </c>
      <c r="E8097" s="39" t="s">
        <v>13630</v>
      </c>
      <c r="F8097" s="39">
        <v>4</v>
      </c>
      <c r="G8097" s="39">
        <v>34</v>
      </c>
      <c r="H8097" s="39">
        <v>7011</v>
      </c>
      <c r="I8097" t="s">
        <v>31133</v>
      </c>
      <c r="J8097" s="46" t="s">
        <v>33122</v>
      </c>
      <c r="K8097" s="56"/>
      <c r="L8097" s="56"/>
      <c r="M8097" s="56">
        <f t="shared" si="612"/>
        <v>1927</v>
      </c>
      <c r="N8097" s="56"/>
      <c r="O8097" s="56">
        <f t="shared" si="613"/>
        <v>4</v>
      </c>
      <c r="P8097" s="56">
        <f t="shared" si="614"/>
        <v>28</v>
      </c>
      <c r="Q8097" s="2" t="str">
        <f t="shared" si="615"/>
        <v>&lt;a href="set03\tsr\tsr_january_1,_1925_-_january_8,_1931\miscellaneous\alm,_i_h_to_paint_mail_boxes_on_rr_april_28,_1927_p4_tsr.pdf"&gt;To paint mail boxes on RR&lt;/a&gt;</v>
      </c>
    </row>
    <row r="8098" spans="1:17" x14ac:dyDescent="0.25">
      <c r="A8098" s="2">
        <v>1569</v>
      </c>
      <c r="B8098" s="100" t="s">
        <v>10569</v>
      </c>
      <c r="C8098" s="100" t="s">
        <v>10551</v>
      </c>
      <c r="D8098" s="88">
        <v>9980</v>
      </c>
      <c r="E8098" s="39" t="s">
        <v>13630</v>
      </c>
      <c r="F8098" s="39">
        <v>4</v>
      </c>
      <c r="G8098" s="39">
        <v>34</v>
      </c>
      <c r="H8098" s="39">
        <v>7106</v>
      </c>
      <c r="I8098" t="s">
        <v>31134</v>
      </c>
      <c r="J8098" s="46" t="s">
        <v>33122</v>
      </c>
      <c r="K8098" s="56"/>
      <c r="L8098" s="56"/>
      <c r="M8098" s="56">
        <f t="shared" si="612"/>
        <v>1927</v>
      </c>
      <c r="N8098" s="56"/>
      <c r="O8098" s="56">
        <f t="shared" si="613"/>
        <v>4</v>
      </c>
      <c r="P8098" s="56">
        <f t="shared" si="614"/>
        <v>28</v>
      </c>
      <c r="Q8098" s="2" t="str">
        <f t="shared" si="615"/>
        <v>&lt;a href="set03\tsr\tsr_january_1,_1925_-_january_8,_1931\miscellaneous\dejean,_j_a_to_paint_mailboxes_on_rr_april_28,_1927_p4_tsr.pdf"&gt;To paint mail boxes on RR&lt;/a&gt;</v>
      </c>
    </row>
    <row r="8099" spans="1:17" x14ac:dyDescent="0.25">
      <c r="A8099" s="2">
        <v>1896</v>
      </c>
      <c r="B8099" s="100" t="s">
        <v>10575</v>
      </c>
      <c r="C8099" s="100" t="s">
        <v>10576</v>
      </c>
      <c r="D8099" s="88">
        <v>9980</v>
      </c>
      <c r="E8099" s="39" t="s">
        <v>13630</v>
      </c>
      <c r="F8099" s="39">
        <v>4</v>
      </c>
      <c r="G8099" s="39">
        <v>34</v>
      </c>
      <c r="H8099" s="39">
        <v>7139</v>
      </c>
      <c r="I8099" t="s">
        <v>31135</v>
      </c>
      <c r="J8099" s="46" t="s">
        <v>33122</v>
      </c>
      <c r="K8099" s="56"/>
      <c r="L8099" s="56"/>
      <c r="M8099" s="56">
        <f t="shared" si="612"/>
        <v>1927</v>
      </c>
      <c r="N8099" s="56"/>
      <c r="O8099" s="56">
        <f t="shared" si="613"/>
        <v>4</v>
      </c>
      <c r="P8099" s="56">
        <f t="shared" si="614"/>
        <v>28</v>
      </c>
      <c r="Q8099" s="2" t="str">
        <f t="shared" si="615"/>
        <v>&lt;a href="set03\tsr\tsr_january_1,_1925_-_january_8,_1931\miscellaneous\fallen,_mrs_c_w_broken_wrist_from_car_crank_april_28,_1927_p4_tsr.pdf"&gt;Broken wrist from car crank&lt;/a&gt;</v>
      </c>
    </row>
    <row r="8100" spans="1:17" x14ac:dyDescent="0.25">
      <c r="A8100" s="2">
        <v>5552</v>
      </c>
      <c r="B8100" s="100" t="s">
        <v>10612</v>
      </c>
      <c r="C8100" s="100" t="s">
        <v>10613</v>
      </c>
      <c r="D8100" s="88">
        <v>9980</v>
      </c>
      <c r="E8100" s="39" t="s">
        <v>13630</v>
      </c>
      <c r="F8100" s="39">
        <v>4</v>
      </c>
      <c r="G8100" s="39">
        <v>34</v>
      </c>
      <c r="H8100" s="39">
        <v>7359</v>
      </c>
      <c r="I8100" t="s">
        <v>31136</v>
      </c>
      <c r="J8100" s="46" t="s">
        <v>33122</v>
      </c>
      <c r="K8100" s="56"/>
      <c r="L8100" s="56"/>
      <c r="M8100" s="56">
        <f t="shared" si="612"/>
        <v>1927</v>
      </c>
      <c r="N8100" s="56"/>
      <c r="O8100" s="56">
        <f t="shared" si="613"/>
        <v>4</v>
      </c>
      <c r="P8100" s="56">
        <f t="shared" si="614"/>
        <v>28</v>
      </c>
      <c r="Q8100" s="2" t="str">
        <f t="shared" si="615"/>
        <v>&lt;a href="set03\tsr\tsr_january_1,_1925_-_january_8,_1931\miscellaneous\nubson,_n_c_back_from_fargo_april_28,_1927_p4_tsr.pdf"&gt;Back From Fargo&lt;/a&gt;</v>
      </c>
    </row>
    <row r="8101" spans="1:17" x14ac:dyDescent="0.25">
      <c r="A8101" s="2">
        <v>2486</v>
      </c>
      <c r="B8101" s="100" t="s">
        <v>10588</v>
      </c>
      <c r="C8101" s="100" t="s">
        <v>1029</v>
      </c>
      <c r="D8101" s="88">
        <v>9994</v>
      </c>
      <c r="E8101" s="39" t="s">
        <v>13630</v>
      </c>
      <c r="F8101" s="39">
        <v>4</v>
      </c>
      <c r="G8101" s="39">
        <v>34</v>
      </c>
      <c r="H8101" s="39">
        <v>7217</v>
      </c>
      <c r="I8101" t="s">
        <v>31137</v>
      </c>
      <c r="J8101" s="46" t="s">
        <v>33122</v>
      </c>
      <c r="K8101" s="56"/>
      <c r="L8101" s="56"/>
      <c r="M8101" s="56">
        <f t="shared" si="612"/>
        <v>1927</v>
      </c>
      <c r="N8101" s="56"/>
      <c r="O8101" s="56">
        <f t="shared" si="613"/>
        <v>5</v>
      </c>
      <c r="P8101" s="56">
        <f t="shared" si="614"/>
        <v>12</v>
      </c>
      <c r="Q8101" s="2" t="str">
        <f t="shared" si="615"/>
        <v>&lt;a href="set03\tsr\tsr_january_1,_1925_-_january_8,_1931\miscellaneous\gunderson,_mrs_henry_breaks_ankle_may_12,_1927_p4_tsr.pdf"&gt;Breaks ankle&lt;/a&gt;</v>
      </c>
    </row>
    <row r="8102" spans="1:17" x14ac:dyDescent="0.25">
      <c r="A8102" s="2">
        <v>7216</v>
      </c>
      <c r="B8102" s="100" t="s">
        <v>11198</v>
      </c>
      <c r="C8102" s="100" t="s">
        <v>11199</v>
      </c>
      <c r="D8102" s="88">
        <v>9994</v>
      </c>
      <c r="E8102" s="39" t="s">
        <v>13630</v>
      </c>
      <c r="F8102" s="39">
        <v>4</v>
      </c>
      <c r="G8102" s="39">
        <v>34</v>
      </c>
      <c r="H8102" s="39">
        <v>7523</v>
      </c>
      <c r="I8102" t="s">
        <v>31138</v>
      </c>
      <c r="J8102" s="46" t="s">
        <v>33122</v>
      </c>
      <c r="K8102" s="56"/>
      <c r="L8102" s="56"/>
      <c r="M8102" s="56">
        <f t="shared" si="612"/>
        <v>1927</v>
      </c>
      <c r="N8102" s="56"/>
      <c r="O8102" s="56">
        <f t="shared" si="613"/>
        <v>5</v>
      </c>
      <c r="P8102" s="56">
        <f t="shared" si="614"/>
        <v>12</v>
      </c>
      <c r="Q8102" s="2" t="str">
        <f t="shared" si="615"/>
        <v>&lt;a href="set03\tsr\tsr_january_1,_1925_-_january_8,_1931\miscellaneous\sutton_methodist_church_installs_bell_may_12,_1927_p4_tsr.pdf"&gt;Methodist Church installs bell&lt;/a&gt;</v>
      </c>
    </row>
    <row r="8103" spans="1:17" x14ac:dyDescent="0.25">
      <c r="A8103" s="2">
        <v>6216</v>
      </c>
      <c r="B8103" s="100" t="s">
        <v>1008</v>
      </c>
      <c r="C8103" s="100" t="s">
        <v>10626</v>
      </c>
      <c r="D8103" s="88">
        <v>10001</v>
      </c>
      <c r="E8103" s="39" t="s">
        <v>13630</v>
      </c>
      <c r="F8103" s="39">
        <v>1</v>
      </c>
      <c r="G8103" s="39">
        <v>34</v>
      </c>
      <c r="H8103" s="39">
        <v>7428</v>
      </c>
      <c r="I8103" s="99" t="s">
        <v>31139</v>
      </c>
      <c r="J8103" s="46" t="s">
        <v>33122</v>
      </c>
      <c r="K8103" s="56"/>
      <c r="L8103" s="56"/>
      <c r="M8103" s="56">
        <f t="shared" si="612"/>
        <v>1927</v>
      </c>
      <c r="N8103" s="56"/>
      <c r="O8103" s="56">
        <f t="shared" si="613"/>
        <v>5</v>
      </c>
      <c r="P8103" s="56">
        <f t="shared" si="614"/>
        <v>19</v>
      </c>
      <c r="Q8103" s="2" t="str">
        <f t="shared" si="615"/>
        <v>&lt;a href="set03\tsr\tsr_january_1,_1925_-_january_8,_1931\miscellaneous\rhodes,_orion_tests_new_boat_engines_may_19,_1927_p1_tsr.pdf"&gt;Tests new boat engines&lt;/a&gt;</v>
      </c>
    </row>
    <row r="8104" spans="1:17" x14ac:dyDescent="0.25">
      <c r="A8104" s="2">
        <v>5330</v>
      </c>
      <c r="B8104" s="100" t="s">
        <v>960</v>
      </c>
      <c r="C8104" s="100" t="s">
        <v>10611</v>
      </c>
      <c r="D8104" s="88">
        <v>10015</v>
      </c>
      <c r="E8104" s="39" t="s">
        <v>13630</v>
      </c>
      <c r="F8104" s="39">
        <v>4</v>
      </c>
      <c r="G8104" s="39">
        <v>34</v>
      </c>
      <c r="H8104" s="39">
        <v>7351</v>
      </c>
      <c r="I8104" t="s">
        <v>31140</v>
      </c>
      <c r="J8104" s="46" t="s">
        <v>33122</v>
      </c>
      <c r="K8104" s="56"/>
      <c r="L8104" s="56"/>
      <c r="M8104" s="56">
        <f t="shared" si="612"/>
        <v>1927</v>
      </c>
      <c r="N8104" s="56"/>
      <c r="O8104" s="56">
        <f t="shared" si="613"/>
        <v>6</v>
      </c>
      <c r="P8104" s="56">
        <f t="shared" si="614"/>
        <v>2</v>
      </c>
      <c r="Q8104" s="2" t="str">
        <f t="shared" si="615"/>
        <v>&lt;a href="set03\tsr\tsr_january_1,_1925_-_january_8,_1931\miscellaneous\nelson,_anton_first_graduation_class_in_sutton_june_2,_1927_p4_tsr.pdf"&gt;First Graduation Class in Sutton&lt;/a&gt;</v>
      </c>
    </row>
    <row r="8105" spans="1:17" x14ac:dyDescent="0.25">
      <c r="A8105" s="2">
        <v>5586</v>
      </c>
      <c r="B8105" s="100" t="s">
        <v>9758</v>
      </c>
      <c r="C8105" s="100" t="s">
        <v>10611</v>
      </c>
      <c r="D8105" s="88">
        <v>10015</v>
      </c>
      <c r="E8105" s="39" t="s">
        <v>13630</v>
      </c>
      <c r="F8105" s="39">
        <v>4</v>
      </c>
      <c r="G8105" s="39">
        <v>34</v>
      </c>
      <c r="H8105" s="39">
        <v>7364</v>
      </c>
      <c r="I8105" t="s">
        <v>31141</v>
      </c>
      <c r="J8105" s="46" t="s">
        <v>33122</v>
      </c>
      <c r="K8105" s="56"/>
      <c r="L8105" s="56"/>
      <c r="M8105" s="56">
        <f t="shared" si="612"/>
        <v>1927</v>
      </c>
      <c r="N8105" s="56"/>
      <c r="O8105" s="56">
        <f t="shared" si="613"/>
        <v>6</v>
      </c>
      <c r="P8105" s="56">
        <f t="shared" si="614"/>
        <v>2</v>
      </c>
      <c r="Q8105" s="2" t="str">
        <f t="shared" si="615"/>
        <v>&lt;a href="set03\tsr\tsr_january_1,_1925_-_january_8,_1931\miscellaneous\olsen,_albert_first_graduation_class_in_sutton_june_2,_1927_p4_tsr.pdf"&gt;First Graduation Class in Sutton&lt;/a&gt;</v>
      </c>
    </row>
    <row r="8106" spans="1:17" x14ac:dyDescent="0.25">
      <c r="A8106" s="2">
        <v>7223</v>
      </c>
      <c r="B8106" s="100" t="s">
        <v>1082</v>
      </c>
      <c r="C8106" s="100" t="s">
        <v>10647</v>
      </c>
      <c r="D8106" s="88">
        <v>10015</v>
      </c>
      <c r="E8106" s="39" t="s">
        <v>13630</v>
      </c>
      <c r="F8106" s="39">
        <v>4</v>
      </c>
      <c r="G8106" s="39">
        <v>34</v>
      </c>
      <c r="H8106" s="39">
        <v>7527</v>
      </c>
      <c r="I8106" t="s">
        <v>31142</v>
      </c>
      <c r="J8106" s="46" t="s">
        <v>33122</v>
      </c>
      <c r="K8106" s="56"/>
      <c r="L8106" s="56"/>
      <c r="M8106" s="56">
        <f t="shared" si="612"/>
        <v>1927</v>
      </c>
      <c r="N8106" s="56"/>
      <c r="O8106" s="56">
        <f t="shared" si="613"/>
        <v>6</v>
      </c>
      <c r="P8106" s="56">
        <f t="shared" si="614"/>
        <v>2</v>
      </c>
      <c r="Q8106" s="2" t="str">
        <f t="shared" si="615"/>
        <v>&lt;a href="set03\tsr\tsr_january_1,_1925_-_january_8,_1931\miscellaneous\sutton_schools_first_hs_graduation_june_2,_1927_p4_tsr.pdf"&gt;First HS Graduation &lt;/a&gt;</v>
      </c>
    </row>
    <row r="8107" spans="1:17" x14ac:dyDescent="0.25">
      <c r="A8107" s="2">
        <v>1570</v>
      </c>
      <c r="B8107" s="100" t="s">
        <v>10569</v>
      </c>
      <c r="C8107" s="100" t="s">
        <v>10571</v>
      </c>
      <c r="D8107" s="88">
        <v>10022</v>
      </c>
      <c r="E8107" s="39" t="s">
        <v>13630</v>
      </c>
      <c r="F8107" s="39">
        <v>1</v>
      </c>
      <c r="G8107" s="39">
        <v>34</v>
      </c>
      <c r="H8107" s="39">
        <v>7105</v>
      </c>
      <c r="I8107" t="s">
        <v>31143</v>
      </c>
      <c r="J8107" s="46" t="s">
        <v>33122</v>
      </c>
      <c r="K8107" s="56"/>
      <c r="L8107" s="56"/>
      <c r="M8107" s="56">
        <f t="shared" si="612"/>
        <v>1927</v>
      </c>
      <c r="N8107" s="56"/>
      <c r="O8107" s="56">
        <f t="shared" si="613"/>
        <v>6</v>
      </c>
      <c r="P8107" s="56">
        <f t="shared" si="614"/>
        <v>9</v>
      </c>
      <c r="Q8107" s="2" t="str">
        <f t="shared" si="615"/>
        <v>&lt;a href="set03\tsr\tsr_january_1,_1925_-_january_8,_1931\miscellaneous\dejean,_j_a_'shorty'_wearing_a_bandage_june_9,_1927_p1_tsr.pdf"&gt;Wearing a bandage&lt;/a&gt;</v>
      </c>
    </row>
    <row r="8108" spans="1:17" x14ac:dyDescent="0.25">
      <c r="A8108" s="2">
        <v>5848</v>
      </c>
      <c r="B8108" s="100" t="s">
        <v>10622</v>
      </c>
      <c r="C8108" s="100" t="s">
        <v>10623</v>
      </c>
      <c r="D8108" s="88">
        <v>10022</v>
      </c>
      <c r="E8108" s="39" t="s">
        <v>13630</v>
      </c>
      <c r="F8108" s="39">
        <v>4</v>
      </c>
      <c r="G8108" s="39">
        <v>34</v>
      </c>
      <c r="H8108" s="39">
        <v>7402</v>
      </c>
      <c r="I8108" t="s">
        <v>31144</v>
      </c>
      <c r="J8108" s="46" t="s">
        <v>33122</v>
      </c>
      <c r="K8108" s="56"/>
      <c r="L8108" s="56"/>
      <c r="M8108" s="56">
        <f t="shared" si="612"/>
        <v>1927</v>
      </c>
      <c r="N8108" s="56"/>
      <c r="O8108" s="56">
        <f t="shared" si="613"/>
        <v>6</v>
      </c>
      <c r="P8108" s="56">
        <f t="shared" si="614"/>
        <v>9</v>
      </c>
      <c r="Q8108" s="2" t="str">
        <f t="shared" si="615"/>
        <v>&lt;a href="set03\tsr\tsr_january_1,_1925_-_january_8,_1931\miscellaneous\peterson,_miss_ella_arm_in_a_sling_from_car_crank_june_9,_1927_p4_tsr.pdf"&gt;Arm in a sling from car crank&lt;/a&gt;</v>
      </c>
    </row>
    <row r="8109" spans="1:17" x14ac:dyDescent="0.25">
      <c r="A8109" s="2">
        <v>5630</v>
      </c>
      <c r="B8109" s="100" t="s">
        <v>5780</v>
      </c>
      <c r="C8109" s="100" t="s">
        <v>10617</v>
      </c>
      <c r="D8109" s="88">
        <v>10036</v>
      </c>
      <c r="E8109" s="39" t="s">
        <v>13630</v>
      </c>
      <c r="F8109" s="39">
        <v>4</v>
      </c>
      <c r="G8109" s="39">
        <v>34</v>
      </c>
      <c r="H8109" s="39">
        <v>7384</v>
      </c>
      <c r="I8109" t="s">
        <v>31145</v>
      </c>
      <c r="J8109" s="46" t="s">
        <v>33122</v>
      </c>
      <c r="K8109" s="56"/>
      <c r="L8109" s="56"/>
      <c r="M8109" s="56">
        <f t="shared" si="612"/>
        <v>1927</v>
      </c>
      <c r="N8109" s="56"/>
      <c r="O8109" s="56">
        <f t="shared" si="613"/>
        <v>6</v>
      </c>
      <c r="P8109" s="56">
        <f t="shared" si="614"/>
        <v>23</v>
      </c>
      <c r="Q8109" s="2" t="str">
        <f t="shared" si="615"/>
        <v>&lt;a href="set03\tsr\tsr_january_1,_1925_-_january_8,_1931\miscellaneous\olson,_alfred_to_fargo_for_condition_june_23,_1927_p4_tsr.pdf"&gt;To Fargo for condition&lt;/a&gt;</v>
      </c>
    </row>
    <row r="8110" spans="1:17" x14ac:dyDescent="0.25">
      <c r="A8110" s="2">
        <v>6776</v>
      </c>
      <c r="B8110" s="100" t="s">
        <v>10343</v>
      </c>
      <c r="C8110" s="100" t="s">
        <v>10639</v>
      </c>
      <c r="D8110" s="88">
        <v>10036</v>
      </c>
      <c r="E8110" s="39" t="s">
        <v>13630</v>
      </c>
      <c r="F8110" s="39">
        <v>4</v>
      </c>
      <c r="G8110" s="39">
        <v>34</v>
      </c>
      <c r="H8110" s="39">
        <v>7512</v>
      </c>
      <c r="I8110" t="s">
        <v>31146</v>
      </c>
      <c r="J8110" s="46" t="s">
        <v>33122</v>
      </c>
      <c r="K8110" s="56"/>
      <c r="L8110" s="56"/>
      <c r="M8110" s="56">
        <f t="shared" si="612"/>
        <v>1927</v>
      </c>
      <c r="N8110" s="56"/>
      <c r="O8110" s="56">
        <f t="shared" si="613"/>
        <v>6</v>
      </c>
      <c r="P8110" s="56">
        <f t="shared" si="614"/>
        <v>23</v>
      </c>
      <c r="Q8110" s="2" t="str">
        <f t="shared" si="615"/>
        <v>&lt;a href="set03\tsr\tsr_january_1,_1925_-_january_8,_1931\miscellaneous\starr,_max_kicked_-_broken_ribs_june_23,_1927_p4_tsr.pdf"&gt;Kicked - broken ribs&lt;/a&gt;</v>
      </c>
    </row>
    <row r="8111" spans="1:17" x14ac:dyDescent="0.25">
      <c r="A8111" s="2">
        <v>106</v>
      </c>
      <c r="B8111" s="100" t="s">
        <v>10552</v>
      </c>
      <c r="C8111" s="100" t="s">
        <v>660</v>
      </c>
      <c r="D8111" s="88">
        <v>10043</v>
      </c>
      <c r="E8111" s="39" t="s">
        <v>13630</v>
      </c>
      <c r="F8111" s="39">
        <v>4</v>
      </c>
      <c r="G8111" s="39">
        <v>34</v>
      </c>
      <c r="H8111" s="39">
        <v>7012</v>
      </c>
      <c r="I8111" t="s">
        <v>31147</v>
      </c>
      <c r="J8111" s="46" t="s">
        <v>33122</v>
      </c>
      <c r="K8111" s="56"/>
      <c r="L8111" s="56"/>
      <c r="M8111" s="56">
        <f t="shared" si="612"/>
        <v>1927</v>
      </c>
      <c r="N8111" s="56"/>
      <c r="O8111" s="56">
        <f t="shared" si="613"/>
        <v>6</v>
      </c>
      <c r="P8111" s="56">
        <f t="shared" si="614"/>
        <v>30</v>
      </c>
      <c r="Q8111" s="2" t="str">
        <f t="shared" si="615"/>
        <v>&lt;a href="set03\tsr\tsr_january_1,_1925_-_january_8,_1931\miscellaneous\alm,_iver_auto_accident_june_30,_1927_p4_tsr.pdf"&gt;Auto Accident&lt;/a&gt;</v>
      </c>
    </row>
    <row r="8112" spans="1:17" x14ac:dyDescent="0.25">
      <c r="A8112" s="2">
        <v>369</v>
      </c>
      <c r="B8112" s="100" t="s">
        <v>10559</v>
      </c>
      <c r="C8112" s="100" t="s">
        <v>660</v>
      </c>
      <c r="D8112" s="88">
        <v>10043</v>
      </c>
      <c r="E8112" s="39" t="s">
        <v>13630</v>
      </c>
      <c r="F8112" s="39">
        <v>4</v>
      </c>
      <c r="G8112" s="39">
        <v>34</v>
      </c>
      <c r="H8112" s="39">
        <v>7034</v>
      </c>
      <c r="I8112" t="s">
        <v>31148</v>
      </c>
      <c r="J8112" s="46" t="s">
        <v>33122</v>
      </c>
      <c r="K8112" s="56"/>
      <c r="L8112" s="56"/>
      <c r="M8112" s="56">
        <f t="shared" si="612"/>
        <v>1927</v>
      </c>
      <c r="N8112" s="56"/>
      <c r="O8112" s="56">
        <f t="shared" si="613"/>
        <v>6</v>
      </c>
      <c r="P8112" s="56">
        <f t="shared" si="614"/>
        <v>30</v>
      </c>
      <c r="Q8112" s="2" t="str">
        <f t="shared" si="615"/>
        <v>&lt;a href="set03\tsr\tsr_january_1,_1925_-_january_8,_1931\miscellaneous\beach,_mrs_gladys_auto_accident_june_30,_1927_p4_tsr.pdf"&gt;Auto Accident&lt;/a&gt;</v>
      </c>
    </row>
    <row r="8113" spans="1:17" x14ac:dyDescent="0.25">
      <c r="A8113" s="2">
        <v>430</v>
      </c>
      <c r="B8113" s="100" t="s">
        <v>10560</v>
      </c>
      <c r="C8113" s="100" t="s">
        <v>660</v>
      </c>
      <c r="D8113" s="88">
        <v>10043</v>
      </c>
      <c r="E8113" s="39" t="s">
        <v>13630</v>
      </c>
      <c r="F8113" s="39">
        <v>4</v>
      </c>
      <c r="G8113" s="39">
        <v>34</v>
      </c>
      <c r="H8113" s="39">
        <v>7035</v>
      </c>
      <c r="I8113" t="s">
        <v>31149</v>
      </c>
      <c r="J8113" s="46" t="s">
        <v>33122</v>
      </c>
      <c r="K8113" s="56"/>
      <c r="L8113" s="56"/>
      <c r="M8113" s="56">
        <f t="shared" si="612"/>
        <v>1927</v>
      </c>
      <c r="N8113" s="56"/>
      <c r="O8113" s="56">
        <f t="shared" si="613"/>
        <v>6</v>
      </c>
      <c r="P8113" s="56">
        <f t="shared" si="614"/>
        <v>30</v>
      </c>
      <c r="Q8113" s="2" t="str">
        <f t="shared" si="615"/>
        <v>&lt;a href="set03\tsr\tsr_january_1,_1925_-_january_8,_1931\miscellaneous\berglund,_adolph_auto_accident_june_30,_1927_p4_tsr.pdf"&gt;Auto Accident&lt;/a&gt;</v>
      </c>
    </row>
    <row r="8114" spans="1:17" x14ac:dyDescent="0.25">
      <c r="A8114" s="2">
        <v>2412</v>
      </c>
      <c r="B8114" s="100" t="s">
        <v>4455</v>
      </c>
      <c r="C8114" s="100" t="s">
        <v>10587</v>
      </c>
      <c r="D8114" s="88">
        <v>10043</v>
      </c>
      <c r="E8114" s="39" t="s">
        <v>13630</v>
      </c>
      <c r="F8114" s="39">
        <v>4</v>
      </c>
      <c r="G8114" s="39">
        <v>34</v>
      </c>
      <c r="H8114" s="39">
        <v>7206</v>
      </c>
      <c r="I8114" t="s">
        <v>31150</v>
      </c>
      <c r="J8114" s="46" t="s">
        <v>33122</v>
      </c>
      <c r="K8114" s="56"/>
      <c r="L8114" s="56"/>
      <c r="M8114" s="56">
        <f t="shared" si="612"/>
        <v>1927</v>
      </c>
      <c r="N8114" s="56"/>
      <c r="O8114" s="56">
        <f t="shared" si="613"/>
        <v>6</v>
      </c>
      <c r="P8114" s="56">
        <f t="shared" si="614"/>
        <v>30</v>
      </c>
      <c r="Q8114" s="2" t="str">
        <f t="shared" si="615"/>
        <v>&lt;a href="set03\tsr\tsr_january_1,_1925_-_january_8,_1931\miscellaneous\griggs_county_wins_christmas_seal_award_june_30,_1927_p4_tsr.pdf"&gt;Wins Christmas Seal Award&lt;/a&gt;</v>
      </c>
    </row>
    <row r="8115" spans="1:17" x14ac:dyDescent="0.25">
      <c r="A8115" s="2">
        <v>77</v>
      </c>
      <c r="B8115" s="100" t="s">
        <v>470</v>
      </c>
      <c r="C8115" s="100" t="s">
        <v>10549</v>
      </c>
      <c r="D8115" s="88">
        <v>10057</v>
      </c>
      <c r="E8115" s="39" t="s">
        <v>13630</v>
      </c>
      <c r="F8115" s="39">
        <v>4</v>
      </c>
      <c r="G8115" s="39">
        <v>34</v>
      </c>
      <c r="H8115" s="39">
        <v>7004</v>
      </c>
      <c r="I8115" t="s">
        <v>31151</v>
      </c>
      <c r="J8115" s="46" t="s">
        <v>33122</v>
      </c>
      <c r="K8115" s="56"/>
      <c r="L8115" s="56"/>
      <c r="M8115" s="56">
        <f t="shared" ref="M8115:M8178" si="616">YEAR(D8115)</f>
        <v>1927</v>
      </c>
      <c r="N8115" s="56"/>
      <c r="O8115" s="56">
        <f t="shared" ref="O8115:O8178" si="617">MONTH(D8115)</f>
        <v>7</v>
      </c>
      <c r="P8115" s="56">
        <f t="shared" ref="P8115:P8178" si="618">DAY(D8115)</f>
        <v>14</v>
      </c>
      <c r="Q8115" s="2" t="str">
        <f t="shared" si="615"/>
        <v>&lt;a href="set03\tsr\tsr_january_1,_1925_-_january_8,_1931\miscellaneous\albrecht,_frank's_dau_breaks_arm_july_14,_1927p4_tsr.pdf"&gt;Daughter breaks arm&lt;/a&gt;</v>
      </c>
    </row>
    <row r="8116" spans="1:17" x14ac:dyDescent="0.25">
      <c r="A8116" s="2">
        <v>2488</v>
      </c>
      <c r="B8116" s="100" t="s">
        <v>10588</v>
      </c>
      <c r="C8116" s="100" t="s">
        <v>10590</v>
      </c>
      <c r="D8116" s="88">
        <v>10064</v>
      </c>
      <c r="E8116" s="39" t="s">
        <v>13630</v>
      </c>
      <c r="F8116" s="39">
        <v>4</v>
      </c>
      <c r="G8116" s="39">
        <v>34</v>
      </c>
      <c r="H8116" s="39">
        <v>7216</v>
      </c>
      <c r="I8116" s="99" t="s">
        <v>31152</v>
      </c>
      <c r="J8116" s="46" t="s">
        <v>33122</v>
      </c>
      <c r="K8116" s="56"/>
      <c r="L8116" s="56"/>
      <c r="M8116" s="56">
        <f t="shared" si="616"/>
        <v>1927</v>
      </c>
      <c r="N8116" s="56"/>
      <c r="O8116" s="56">
        <f t="shared" si="617"/>
        <v>7</v>
      </c>
      <c r="P8116" s="56">
        <f t="shared" si="618"/>
        <v>21</v>
      </c>
      <c r="Q8116" s="2" t="str">
        <f t="shared" si="615"/>
        <v>&lt;a href="set03\tsr\tsr_january_1,_1925_-_january_8,_1931\miscellaneous\gunderson,_mrs_henry_spinal_trouble_july_21,_1927_p4_tsr.pdf"&gt;Spinal Trouble&lt;/a&gt;</v>
      </c>
    </row>
    <row r="8117" spans="1:17" x14ac:dyDescent="0.25">
      <c r="A8117" s="2">
        <v>2248</v>
      </c>
      <c r="B8117" s="100" t="s">
        <v>10585</v>
      </c>
      <c r="C8117" s="100" t="s">
        <v>10586</v>
      </c>
      <c r="D8117" s="88">
        <v>10071</v>
      </c>
      <c r="E8117" s="39" t="s">
        <v>13630</v>
      </c>
      <c r="F8117" s="39">
        <v>4</v>
      </c>
      <c r="G8117" s="39">
        <v>34</v>
      </c>
      <c r="H8117" s="39">
        <v>7200</v>
      </c>
      <c r="I8117" s="99" t="s">
        <v>31153</v>
      </c>
      <c r="J8117" s="46" t="s">
        <v>33122</v>
      </c>
      <c r="K8117" s="56"/>
      <c r="L8117" s="56"/>
      <c r="M8117" s="56">
        <f t="shared" si="616"/>
        <v>1927</v>
      </c>
      <c r="N8117" s="56"/>
      <c r="O8117" s="56">
        <f t="shared" si="617"/>
        <v>7</v>
      </c>
      <c r="P8117" s="56">
        <f t="shared" si="618"/>
        <v>28</v>
      </c>
      <c r="Q8117" s="2" t="str">
        <f t="shared" si="615"/>
        <v>&lt;a href="set03\tsr\tsr_january_1,_1925_-_january_8,_1931\miscellaneous\greenland,_oswald_to_citizens_military_training_july_28,_1927_p4_tsr.pdf"&gt;To Citizens Military Training&lt;/a&gt;</v>
      </c>
    </row>
    <row r="8118" spans="1:17" x14ac:dyDescent="0.25">
      <c r="A8118" s="2">
        <v>5604</v>
      </c>
      <c r="B8118" s="100" t="s">
        <v>10614</v>
      </c>
      <c r="C8118" s="100" t="s">
        <v>10586</v>
      </c>
      <c r="D8118" s="88">
        <v>10071</v>
      </c>
      <c r="E8118" s="39" t="s">
        <v>13630</v>
      </c>
      <c r="F8118" s="39">
        <v>4</v>
      </c>
      <c r="G8118" s="39">
        <v>34</v>
      </c>
      <c r="H8118" s="39">
        <v>7372</v>
      </c>
      <c r="I8118" s="99" t="s">
        <v>31154</v>
      </c>
      <c r="J8118" s="46" t="s">
        <v>33122</v>
      </c>
      <c r="K8118" s="56"/>
      <c r="L8118" s="56"/>
      <c r="M8118" s="56">
        <f t="shared" si="616"/>
        <v>1927</v>
      </c>
      <c r="N8118" s="56"/>
      <c r="O8118" s="56">
        <f t="shared" si="617"/>
        <v>7</v>
      </c>
      <c r="P8118" s="56">
        <f t="shared" si="618"/>
        <v>28</v>
      </c>
      <c r="Q8118" s="2" t="str">
        <f t="shared" si="615"/>
        <v>&lt;a href="set03\tsr\tsr_january_1,_1925_-_january_8,_1931\miscellaneous\olsen,_kermit_to_citizens_military_training_july_28,_1927_p4_tsr.pdf"&gt;To Citizens Military Training&lt;/a&gt;</v>
      </c>
    </row>
    <row r="8119" spans="1:17" x14ac:dyDescent="0.25">
      <c r="A8119" s="2">
        <v>1467</v>
      </c>
      <c r="B8119" s="100" t="s">
        <v>691</v>
      </c>
      <c r="C8119" s="100" t="s">
        <v>10566</v>
      </c>
      <c r="D8119" s="88">
        <v>10078</v>
      </c>
      <c r="E8119" s="39" t="s">
        <v>13630</v>
      </c>
      <c r="F8119" s="39">
        <v>4</v>
      </c>
      <c r="G8119" s="39">
        <v>34</v>
      </c>
      <c r="H8119" s="39">
        <v>7095</v>
      </c>
      <c r="I8119" t="s">
        <v>31155</v>
      </c>
      <c r="J8119" s="46" t="s">
        <v>33122</v>
      </c>
      <c r="K8119" s="56"/>
      <c r="L8119" s="56"/>
      <c r="M8119" s="56">
        <f t="shared" si="616"/>
        <v>1927</v>
      </c>
      <c r="N8119" s="56"/>
      <c r="O8119" s="56">
        <f t="shared" si="617"/>
        <v>8</v>
      </c>
      <c r="P8119" s="56">
        <f t="shared" si="618"/>
        <v>4</v>
      </c>
      <c r="Q8119" s="2" t="str">
        <f t="shared" si="615"/>
        <v>&lt;a href="set03\tsr\tsr_january_1,_1925_-_january_8,_1931\miscellaneous\davidson,_harold_to_dooly,mt_to_live_august_4,_1927_p4_tsr.pdf"&gt;To Dooly, MT to live &lt;/a&gt;</v>
      </c>
    </row>
    <row r="8120" spans="1:17" x14ac:dyDescent="0.25">
      <c r="A8120" s="2">
        <v>4423</v>
      </c>
      <c r="B8120" s="100" t="s">
        <v>867</v>
      </c>
      <c r="C8120" s="100" t="s">
        <v>10599</v>
      </c>
      <c r="D8120" s="88">
        <v>10078</v>
      </c>
      <c r="E8120" s="39" t="s">
        <v>13630</v>
      </c>
      <c r="F8120" s="39">
        <v>4</v>
      </c>
      <c r="G8120" s="39">
        <v>34</v>
      </c>
      <c r="H8120" s="39">
        <v>7273</v>
      </c>
      <c r="I8120" t="s">
        <v>31156</v>
      </c>
      <c r="J8120" s="46" t="s">
        <v>33122</v>
      </c>
      <c r="K8120" s="56"/>
      <c r="L8120" s="56"/>
      <c r="M8120" s="56">
        <f t="shared" si="616"/>
        <v>1927</v>
      </c>
      <c r="N8120" s="56"/>
      <c r="O8120" s="56">
        <f t="shared" si="617"/>
        <v>8</v>
      </c>
      <c r="P8120" s="56">
        <f t="shared" si="618"/>
        <v>4</v>
      </c>
      <c r="Q8120" s="2" t="str">
        <f t="shared" si="615"/>
        <v>&lt;a href="set03\tsr\tsr_january_1,_1925_-_january_8,_1931\miscellaneous\kingsley,_f_j_wrist_infection_august_4,_1927_p4_tsr.pdf"&gt;Wrist infection&lt;/a&gt;</v>
      </c>
    </row>
    <row r="8121" spans="1:17" x14ac:dyDescent="0.25">
      <c r="A8121" s="2">
        <v>4428</v>
      </c>
      <c r="B8121" s="100" t="s">
        <v>10600</v>
      </c>
      <c r="C8121" s="100" t="s">
        <v>10566</v>
      </c>
      <c r="D8121" s="88">
        <v>10078</v>
      </c>
      <c r="E8121" s="39" t="s">
        <v>13630</v>
      </c>
      <c r="F8121" s="39">
        <v>4</v>
      </c>
      <c r="G8121" s="39">
        <v>34</v>
      </c>
      <c r="H8121" s="39">
        <v>7274</v>
      </c>
      <c r="I8121" t="s">
        <v>31157</v>
      </c>
      <c r="J8121" s="46" t="s">
        <v>33122</v>
      </c>
      <c r="K8121" s="56"/>
      <c r="L8121" s="56"/>
      <c r="M8121" s="56">
        <f t="shared" si="616"/>
        <v>1927</v>
      </c>
      <c r="N8121" s="56"/>
      <c r="O8121" s="56">
        <f t="shared" si="617"/>
        <v>8</v>
      </c>
      <c r="P8121" s="56">
        <f t="shared" si="618"/>
        <v>4</v>
      </c>
      <c r="Q8121" s="2" t="str">
        <f t="shared" si="615"/>
        <v>&lt;a href="set03\tsr\tsr_january_1,_1925_-_january_8,_1931\miscellaneous\kingsley,_fred_to_dooly_mt_to_live_august_4,_1927_p4_tsr.pdf"&gt;To Dooly, MT to live &lt;/a&gt;</v>
      </c>
    </row>
    <row r="8122" spans="1:17" x14ac:dyDescent="0.25">
      <c r="A8122" s="2">
        <v>6585</v>
      </c>
      <c r="B8122" s="100" t="s">
        <v>9798</v>
      </c>
      <c r="C8122" s="100" t="s">
        <v>10633</v>
      </c>
      <c r="D8122" s="88">
        <v>10078</v>
      </c>
      <c r="E8122" s="39" t="s">
        <v>13630</v>
      </c>
      <c r="F8122" s="39">
        <v>4</v>
      </c>
      <c r="G8122" s="39">
        <v>34</v>
      </c>
      <c r="H8122" s="39">
        <v>7487</v>
      </c>
      <c r="I8122" t="s">
        <v>31158</v>
      </c>
      <c r="J8122" s="46" t="s">
        <v>33122</v>
      </c>
      <c r="K8122" s="56"/>
      <c r="L8122" s="56"/>
      <c r="M8122" s="56">
        <f t="shared" si="616"/>
        <v>1927</v>
      </c>
      <c r="N8122" s="56"/>
      <c r="O8122" s="56">
        <f t="shared" si="617"/>
        <v>8</v>
      </c>
      <c r="P8122" s="56">
        <f t="shared" si="618"/>
        <v>4</v>
      </c>
      <c r="Q8122" s="2" t="str">
        <f t="shared" si="615"/>
        <v>&lt;a href="set03\tsr\tsr_january_1,_1925_-_january_8,_1931\miscellaneous\simensen,_wallace_coast_artillery_to_phillipines_august_4,_1927_p4_tsr.pdf"&gt;Coast Artillery to Phillipines&lt;/a&gt;</v>
      </c>
    </row>
    <row r="8123" spans="1:17" x14ac:dyDescent="0.25">
      <c r="A8123" s="2">
        <v>5816</v>
      </c>
      <c r="B8123" s="100" t="s">
        <v>10621</v>
      </c>
      <c r="C8123" s="100" t="s">
        <v>660</v>
      </c>
      <c r="D8123" s="88">
        <v>10085</v>
      </c>
      <c r="E8123" s="39" t="s">
        <v>13630</v>
      </c>
      <c r="F8123" s="39">
        <v>4</v>
      </c>
      <c r="G8123" s="39">
        <v>34</v>
      </c>
      <c r="H8123" s="39">
        <v>7400</v>
      </c>
      <c r="I8123" t="s">
        <v>31159</v>
      </c>
      <c r="J8123" s="46" t="s">
        <v>33122</v>
      </c>
      <c r="K8123" s="56"/>
      <c r="L8123" s="56"/>
      <c r="M8123" s="56">
        <f t="shared" si="616"/>
        <v>1927</v>
      </c>
      <c r="N8123" s="56"/>
      <c r="O8123" s="56">
        <f t="shared" si="617"/>
        <v>8</v>
      </c>
      <c r="P8123" s="56">
        <f t="shared" si="618"/>
        <v>11</v>
      </c>
      <c r="Q8123" s="2" t="str">
        <f t="shared" si="615"/>
        <v>&lt;a href="set03\tsr\tsr_january_1,_1925_-_january_8,_1931\miscellaneous\peterson,_barney_and_wife_auto_accident_august_11,_1927_p4_tsr.pdf"&gt;Auto Accident&lt;/a&gt;</v>
      </c>
    </row>
    <row r="8124" spans="1:17" x14ac:dyDescent="0.25">
      <c r="A8124" s="2">
        <v>7233</v>
      </c>
      <c r="B8124" s="100" t="s">
        <v>1085</v>
      </c>
      <c r="C8124" s="100" t="s">
        <v>10649</v>
      </c>
      <c r="D8124" s="88">
        <v>10092</v>
      </c>
      <c r="E8124" s="39" t="s">
        <v>13630</v>
      </c>
      <c r="F8124" s="39">
        <v>4</v>
      </c>
      <c r="G8124" s="39">
        <v>34</v>
      </c>
      <c r="H8124" s="39">
        <v>7533</v>
      </c>
      <c r="I8124" t="s">
        <v>31160</v>
      </c>
      <c r="J8124" s="46" t="s">
        <v>33122</v>
      </c>
      <c r="K8124" s="56"/>
      <c r="L8124" s="56"/>
      <c r="M8124" s="56">
        <f t="shared" si="616"/>
        <v>1927</v>
      </c>
      <c r="N8124" s="56"/>
      <c r="O8124" s="56">
        <f t="shared" si="617"/>
        <v>8</v>
      </c>
      <c r="P8124" s="56">
        <f t="shared" si="618"/>
        <v>18</v>
      </c>
      <c r="Q8124" s="2" t="str">
        <f t="shared" si="615"/>
        <v>&lt;a href="set03\tsr\tsr_january_1,_1925_-_january_8,_1931\miscellaneous\sutton,_john_e_3_bad_boys_picking_apples_august_18,_1927_p4_tsr.pdf"&gt;3 bad boys picking apples&lt;/a&gt;</v>
      </c>
    </row>
    <row r="8125" spans="1:17" x14ac:dyDescent="0.25">
      <c r="A8125" s="2">
        <v>295</v>
      </c>
      <c r="B8125" s="100" t="s">
        <v>622</v>
      </c>
      <c r="C8125" s="100" t="s">
        <v>660</v>
      </c>
      <c r="D8125" s="88">
        <v>10099</v>
      </c>
      <c r="E8125" s="39" t="s">
        <v>13630</v>
      </c>
      <c r="F8125" s="39">
        <v>4</v>
      </c>
      <c r="G8125" s="39">
        <v>34</v>
      </c>
      <c r="H8125" s="39">
        <v>7031</v>
      </c>
      <c r="I8125" t="s">
        <v>31161</v>
      </c>
      <c r="J8125" s="46" t="s">
        <v>33122</v>
      </c>
      <c r="K8125" s="56"/>
      <c r="L8125" s="56"/>
      <c r="M8125" s="56">
        <f t="shared" si="616"/>
        <v>1927</v>
      </c>
      <c r="N8125" s="56"/>
      <c r="O8125" s="56">
        <f t="shared" si="617"/>
        <v>8</v>
      </c>
      <c r="P8125" s="56">
        <f t="shared" si="618"/>
        <v>25</v>
      </c>
      <c r="Q8125" s="2" t="str">
        <f t="shared" si="615"/>
        <v>&lt;a href="set03\tsr\tsr_january_1,_1925_-_january_8,_1931\miscellaneous\bailey,_richard_auto_accident_august_25,_1927_p4_tsr.pdf"&gt;Auto Accident&lt;/a&gt;</v>
      </c>
    </row>
    <row r="8126" spans="1:17" x14ac:dyDescent="0.25">
      <c r="A8126" s="2">
        <v>1473</v>
      </c>
      <c r="B8126" s="100" t="s">
        <v>10567</v>
      </c>
      <c r="C8126" s="100" t="s">
        <v>10568</v>
      </c>
      <c r="D8126" s="88">
        <v>10106</v>
      </c>
      <c r="E8126" s="39" t="s">
        <v>13630</v>
      </c>
      <c r="F8126" s="39">
        <v>4</v>
      </c>
      <c r="G8126" s="39">
        <v>34</v>
      </c>
      <c r="H8126" s="39">
        <v>7097</v>
      </c>
      <c r="I8126" s="99" t="s">
        <v>31162</v>
      </c>
      <c r="J8126" s="46" t="s">
        <v>33122</v>
      </c>
      <c r="K8126" s="56"/>
      <c r="L8126" s="56"/>
      <c r="M8126" s="56">
        <f t="shared" si="616"/>
        <v>1927</v>
      </c>
      <c r="N8126" s="56"/>
      <c r="O8126" s="56">
        <f t="shared" si="617"/>
        <v>9</v>
      </c>
      <c r="P8126" s="56">
        <f t="shared" si="618"/>
        <v>1</v>
      </c>
      <c r="Q8126" s="2" t="str">
        <f t="shared" si="615"/>
        <v>&lt;a href="set03\tsr\tsr_january_1,_1925_-_january_8,_1931\miscellaneous\davidson,_ivan_returns_from_fort_snelling_september_1,_1927_p4_tsr.pdf"&gt;Returns from Fort Snelling&lt;/a&gt;</v>
      </c>
    </row>
    <row r="8127" spans="1:17" x14ac:dyDescent="0.25">
      <c r="A8127" s="2">
        <v>2173</v>
      </c>
      <c r="B8127" s="100" t="s">
        <v>10435</v>
      </c>
      <c r="C8127" s="100" t="s">
        <v>10582</v>
      </c>
      <c r="D8127" s="88">
        <v>10106</v>
      </c>
      <c r="E8127" s="39" t="s">
        <v>13630</v>
      </c>
      <c r="F8127" s="39">
        <v>4</v>
      </c>
      <c r="G8127" s="39">
        <v>34</v>
      </c>
      <c r="H8127" s="39">
        <v>7181</v>
      </c>
      <c r="I8127" t="s">
        <v>31163</v>
      </c>
      <c r="J8127" s="46" t="s">
        <v>33122</v>
      </c>
      <c r="K8127" s="56"/>
      <c r="L8127" s="56"/>
      <c r="M8127" s="56">
        <f t="shared" si="616"/>
        <v>1927</v>
      </c>
      <c r="N8127" s="56"/>
      <c r="O8127" s="56">
        <f t="shared" si="617"/>
        <v>9</v>
      </c>
      <c r="P8127" s="56">
        <f t="shared" si="618"/>
        <v>1</v>
      </c>
      <c r="Q8127" s="2" t="str">
        <f t="shared" si="615"/>
        <v>&lt;a href="set03\tsr\tsr_january_1,_1925_-_january_8,_1931\miscellaneous\glenfield_oil_well_update_2400_ft_september_1,_1927_p4_tsr.pdf"&gt;Well Update 2400 ft&lt;/a&gt;</v>
      </c>
    </row>
    <row r="8128" spans="1:17" x14ac:dyDescent="0.25">
      <c r="A8128" s="2">
        <v>2246</v>
      </c>
      <c r="B8128" s="100" t="s">
        <v>10585</v>
      </c>
      <c r="C8128" s="100" t="s">
        <v>10568</v>
      </c>
      <c r="D8128" s="88">
        <v>10106</v>
      </c>
      <c r="E8128" s="39" t="s">
        <v>13630</v>
      </c>
      <c r="F8128" s="39">
        <v>4</v>
      </c>
      <c r="G8128" s="39">
        <v>34</v>
      </c>
      <c r="H8128" s="39">
        <v>7199</v>
      </c>
      <c r="I8128" s="99" t="s">
        <v>31164</v>
      </c>
      <c r="J8128" s="46" t="s">
        <v>33122</v>
      </c>
      <c r="K8128" s="56"/>
      <c r="L8128" s="56"/>
      <c r="M8128" s="56">
        <f t="shared" si="616"/>
        <v>1927</v>
      </c>
      <c r="N8128" s="56"/>
      <c r="O8128" s="56">
        <f t="shared" si="617"/>
        <v>9</v>
      </c>
      <c r="P8128" s="56">
        <f t="shared" si="618"/>
        <v>1</v>
      </c>
      <c r="Q8128" s="2" t="str">
        <f t="shared" si="615"/>
        <v>&lt;a href="set03\tsr\tsr_january_1,_1925_-_january_8,_1931\miscellaneous\greenland,_oswald_returns_from_fort_snelling_september_1,_1927_p4_tsr.pdf"&gt;Returns from Fort Snelling&lt;/a&gt;</v>
      </c>
    </row>
    <row r="8129" spans="1:17" x14ac:dyDescent="0.25">
      <c r="A8129" s="2">
        <v>5603</v>
      </c>
      <c r="B8129" s="100" t="s">
        <v>10614</v>
      </c>
      <c r="C8129" s="100" t="s">
        <v>10568</v>
      </c>
      <c r="D8129" s="88">
        <v>10106</v>
      </c>
      <c r="E8129" s="39" t="s">
        <v>13630</v>
      </c>
      <c r="F8129" s="39">
        <v>4</v>
      </c>
      <c r="G8129" s="39">
        <v>34</v>
      </c>
      <c r="H8129" s="39">
        <v>7371</v>
      </c>
      <c r="I8129" s="99" t="s">
        <v>31165</v>
      </c>
      <c r="J8129" s="46" t="s">
        <v>33122</v>
      </c>
      <c r="K8129" s="56"/>
      <c r="L8129" s="56"/>
      <c r="M8129" s="56">
        <f t="shared" si="616"/>
        <v>1927</v>
      </c>
      <c r="N8129" s="56"/>
      <c r="O8129" s="56">
        <f t="shared" si="617"/>
        <v>9</v>
      </c>
      <c r="P8129" s="56">
        <f t="shared" si="618"/>
        <v>1</v>
      </c>
      <c r="Q8129" s="2" t="str">
        <f t="shared" si="615"/>
        <v>&lt;a href="set03\tsr\tsr_january_1,_1925_-_january_8,_1931\miscellaneous\olsen,_kermit_returns_from_fort_snelling_september_1,_1927_p4_tsr.pdf"&gt;Returns from Fort Snelling&lt;/a&gt;</v>
      </c>
    </row>
    <row r="8130" spans="1:17" x14ac:dyDescent="0.25">
      <c r="A8130" s="2">
        <v>4775</v>
      </c>
      <c r="B8130" s="100" t="s">
        <v>10606</v>
      </c>
      <c r="C8130" s="100" t="s">
        <v>10450</v>
      </c>
      <c r="D8130" s="88">
        <v>10120</v>
      </c>
      <c r="E8130" s="39" t="s">
        <v>13630</v>
      </c>
      <c r="F8130" s="39">
        <v>4</v>
      </c>
      <c r="G8130" s="39">
        <v>34</v>
      </c>
      <c r="H8130" s="39">
        <v>7318</v>
      </c>
      <c r="I8130" t="s">
        <v>31166</v>
      </c>
      <c r="J8130" s="46" t="s">
        <v>33122</v>
      </c>
      <c r="K8130" s="56"/>
      <c r="L8130" s="56"/>
      <c r="M8130" s="56">
        <f t="shared" si="616"/>
        <v>1927</v>
      </c>
      <c r="N8130" s="56"/>
      <c r="O8130" s="56">
        <f t="shared" si="617"/>
        <v>9</v>
      </c>
      <c r="P8130" s="56">
        <f t="shared" si="618"/>
        <v>15</v>
      </c>
      <c r="Q8130" s="2" t="str">
        <f t="shared" ref="Q8130:Q8193" si="619">"&lt;a href="&amp;""""&amp;J8130&amp;"\"&amp;I8130&amp;"""&gt;"&amp;C8130&amp;"&lt;/a&gt;"</f>
        <v>&lt;a href="set03\tsr\tsr_january_1,_1925_-_january_8,_1931\miscellaneous\lerum,_john_close_call_september_15,_1927_p4_tsr.pdf"&gt;Close call&lt;/a&gt;</v>
      </c>
    </row>
    <row r="8131" spans="1:17" x14ac:dyDescent="0.25">
      <c r="A8131" s="2">
        <v>5788</v>
      </c>
      <c r="B8131" s="100" t="s">
        <v>10618</v>
      </c>
      <c r="C8131" s="100" t="s">
        <v>10450</v>
      </c>
      <c r="D8131" s="88">
        <v>10120</v>
      </c>
      <c r="E8131" s="39" t="s">
        <v>13630</v>
      </c>
      <c r="F8131" s="39">
        <v>4</v>
      </c>
      <c r="G8131" s="39">
        <v>34</v>
      </c>
      <c r="H8131" s="39">
        <v>7393</v>
      </c>
      <c r="I8131" t="s">
        <v>31167</v>
      </c>
      <c r="J8131" s="46" t="s">
        <v>33122</v>
      </c>
      <c r="K8131" s="56"/>
      <c r="L8131" s="56"/>
      <c r="M8131" s="56">
        <f t="shared" si="616"/>
        <v>1927</v>
      </c>
      <c r="N8131" s="56"/>
      <c r="O8131" s="56">
        <f t="shared" si="617"/>
        <v>9</v>
      </c>
      <c r="P8131" s="56">
        <f t="shared" si="618"/>
        <v>15</v>
      </c>
      <c r="Q8131" s="2" t="str">
        <f t="shared" si="619"/>
        <v>&lt;a href="set03\tsr\tsr_january_1,_1925_-_january_8,_1931\miscellaneous\perkins,_h_d_close_call_september_15,_1927_p4_tsr.pdf"&gt;Close call&lt;/a&gt;</v>
      </c>
    </row>
    <row r="8132" spans="1:17" x14ac:dyDescent="0.25">
      <c r="A8132" s="2">
        <v>8480</v>
      </c>
      <c r="B8132" s="100" t="s">
        <v>10659</v>
      </c>
      <c r="C8132" s="100" t="s">
        <v>10660</v>
      </c>
      <c r="D8132" s="88">
        <v>10120</v>
      </c>
      <c r="E8132" s="39" t="s">
        <v>13630</v>
      </c>
      <c r="F8132" s="39">
        <v>4</v>
      </c>
      <c r="G8132" s="39">
        <v>34</v>
      </c>
      <c r="H8132" s="39">
        <v>7576</v>
      </c>
      <c r="I8132" t="s">
        <v>31168</v>
      </c>
      <c r="J8132" s="46" t="s">
        <v>33122</v>
      </c>
      <c r="K8132" s="56"/>
      <c r="L8132" s="56"/>
      <c r="M8132" s="56">
        <f t="shared" si="616"/>
        <v>1927</v>
      </c>
      <c r="N8132" s="56"/>
      <c r="O8132" s="56">
        <f t="shared" si="617"/>
        <v>9</v>
      </c>
      <c r="P8132" s="56">
        <f t="shared" si="618"/>
        <v>15</v>
      </c>
      <c r="Q8132" s="2" t="str">
        <f t="shared" si="619"/>
        <v>&lt;a href="set03\tsr\tsr_january_1,_1925_-_january_8,_1931\miscellaneous\youngbeck,_hilda_to_valley_city_to_work_september_15,_1927_p4_tsr.pdf"&gt;To Valley City to work&lt;/a&gt;</v>
      </c>
    </row>
    <row r="8133" spans="1:17" x14ac:dyDescent="0.25">
      <c r="A8133" s="2">
        <v>5802</v>
      </c>
      <c r="B8133" s="100" t="s">
        <v>976</v>
      </c>
      <c r="C8133" s="100" t="s">
        <v>10619</v>
      </c>
      <c r="D8133" s="88">
        <v>10134</v>
      </c>
      <c r="E8133" s="39" t="s">
        <v>13630</v>
      </c>
      <c r="F8133" s="39">
        <v>4</v>
      </c>
      <c r="G8133" s="39">
        <v>34</v>
      </c>
      <c r="H8133" s="39">
        <v>7398</v>
      </c>
      <c r="I8133" t="s">
        <v>31169</v>
      </c>
      <c r="J8133" s="46" t="s">
        <v>33122</v>
      </c>
      <c r="K8133" s="56"/>
      <c r="L8133" s="56"/>
      <c r="M8133" s="56">
        <f t="shared" si="616"/>
        <v>1927</v>
      </c>
      <c r="N8133" s="56"/>
      <c r="O8133" s="56">
        <f t="shared" si="617"/>
        <v>9</v>
      </c>
      <c r="P8133" s="56">
        <f t="shared" si="618"/>
        <v>29</v>
      </c>
      <c r="Q8133" s="2" t="str">
        <f t="shared" si="619"/>
        <v>&lt;a href="set03\tsr\tsr_january_1,_1925_-_january_8,_1931\miscellaneous\peters,_john_finger_in_separator_september_29,_1927_p4_tsr.pdf"&gt;Finger in Separator&lt;/a&gt;</v>
      </c>
    </row>
    <row r="8134" spans="1:17" x14ac:dyDescent="0.25">
      <c r="A8134" s="2">
        <v>701</v>
      </c>
      <c r="B8134" s="100" t="s">
        <v>665</v>
      </c>
      <c r="C8134" s="100" t="s">
        <v>10564</v>
      </c>
      <c r="D8134" s="88">
        <v>10141</v>
      </c>
      <c r="E8134" s="39" t="s">
        <v>13630</v>
      </c>
      <c r="F8134" s="39">
        <v>4</v>
      </c>
      <c r="G8134" s="39">
        <v>34</v>
      </c>
      <c r="H8134" s="39">
        <v>7058</v>
      </c>
      <c r="I8134" t="s">
        <v>31170</v>
      </c>
      <c r="J8134" s="46" t="s">
        <v>33122</v>
      </c>
      <c r="K8134" s="56"/>
      <c r="L8134" s="56"/>
      <c r="M8134" s="56">
        <f t="shared" si="616"/>
        <v>1927</v>
      </c>
      <c r="N8134" s="56"/>
      <c r="O8134" s="56">
        <f t="shared" si="617"/>
        <v>10</v>
      </c>
      <c r="P8134" s="56">
        <f t="shared" si="618"/>
        <v>6</v>
      </c>
      <c r="Q8134" s="2" t="str">
        <f t="shared" si="619"/>
        <v>&lt;a href="set03\tsr\tsr_january_1,_1925_-_january_8,_1931\miscellaneous\byington,_kenneth_ny_trip_october_6,_1927_p4_tsr.pdf"&gt;NY trip&lt;/a&gt;</v>
      </c>
    </row>
    <row r="8135" spans="1:17" x14ac:dyDescent="0.25">
      <c r="A8135" s="2">
        <v>1784</v>
      </c>
      <c r="B8135" s="100" t="s">
        <v>10572</v>
      </c>
      <c r="C8135" s="100" t="s">
        <v>10573</v>
      </c>
      <c r="D8135" s="88">
        <v>10141</v>
      </c>
      <c r="E8135" s="39" t="s">
        <v>13630</v>
      </c>
      <c r="F8135" s="39">
        <v>4</v>
      </c>
      <c r="G8135" s="39">
        <v>34</v>
      </c>
      <c r="H8135" s="39">
        <v>7118</v>
      </c>
      <c r="I8135" t="s">
        <v>31171</v>
      </c>
      <c r="J8135" s="46" t="s">
        <v>33122</v>
      </c>
      <c r="K8135" s="56"/>
      <c r="L8135" s="56"/>
      <c r="M8135" s="56">
        <f t="shared" si="616"/>
        <v>1927</v>
      </c>
      <c r="N8135" s="56"/>
      <c r="O8135" s="56">
        <f t="shared" si="617"/>
        <v>10</v>
      </c>
      <c r="P8135" s="56">
        <f t="shared" si="618"/>
        <v>6</v>
      </c>
      <c r="Q8135" s="2" t="str">
        <f t="shared" si="619"/>
        <v>&lt;a href="set03\tsr\tsr_january_1,_1925_-_january_8,_1931\miscellaneous\ebentier,_mrs_joseph_falls_and_injures_self_october_6,_1927_p4_tsr.pdf"&gt;Falls and injures self&lt;/a&gt;</v>
      </c>
    </row>
    <row r="8136" spans="1:17" x14ac:dyDescent="0.25">
      <c r="A8136" s="2">
        <v>2122</v>
      </c>
      <c r="B8136" s="100" t="s">
        <v>10577</v>
      </c>
      <c r="C8136" s="100" t="s">
        <v>10578</v>
      </c>
      <c r="D8136" s="88">
        <v>10141</v>
      </c>
      <c r="E8136" s="39" t="s">
        <v>13630</v>
      </c>
      <c r="F8136" s="39">
        <v>4</v>
      </c>
      <c r="G8136" s="39">
        <v>34</v>
      </c>
      <c r="H8136" s="39">
        <v>7159</v>
      </c>
      <c r="I8136" s="99" t="s">
        <v>31172</v>
      </c>
      <c r="J8136" s="46" t="s">
        <v>33122</v>
      </c>
      <c r="K8136" s="56"/>
      <c r="L8136" s="56"/>
      <c r="M8136" s="56">
        <f t="shared" si="616"/>
        <v>1927</v>
      </c>
      <c r="N8136" s="56"/>
      <c r="O8136" s="56">
        <f t="shared" si="617"/>
        <v>10</v>
      </c>
      <c r="P8136" s="56">
        <f t="shared" si="618"/>
        <v>6</v>
      </c>
      <c r="Q8136" s="2" t="str">
        <f t="shared" si="619"/>
        <v>&lt;a href="set03\tsr\tsr_january_1,_1925_-_january_8,_1931\miscellaneous\gilbertson,_anton_stolen_auto_found_october_6,_1927_p4_tsr.pdf"&gt;Stolen auto found&lt;/a&gt;</v>
      </c>
    </row>
    <row r="8137" spans="1:17" x14ac:dyDescent="0.25">
      <c r="A8137" s="2">
        <v>6208</v>
      </c>
      <c r="B8137" s="100" t="s">
        <v>1008</v>
      </c>
      <c r="C8137" s="100" t="s">
        <v>10625</v>
      </c>
      <c r="D8137" s="88">
        <v>10141</v>
      </c>
      <c r="E8137" s="39" t="s">
        <v>13630</v>
      </c>
      <c r="F8137" s="39">
        <v>4</v>
      </c>
      <c r="G8137" s="39">
        <v>34</v>
      </c>
      <c r="H8137" s="39">
        <v>7427</v>
      </c>
      <c r="I8137" t="s">
        <v>31173</v>
      </c>
      <c r="J8137" s="46" t="s">
        <v>33122</v>
      </c>
      <c r="K8137" s="56"/>
      <c r="L8137" s="56"/>
      <c r="M8137" s="56">
        <f t="shared" si="616"/>
        <v>1927</v>
      </c>
      <c r="N8137" s="56"/>
      <c r="O8137" s="56">
        <f t="shared" si="617"/>
        <v>10</v>
      </c>
      <c r="P8137" s="56">
        <f t="shared" si="618"/>
        <v>6</v>
      </c>
      <c r="Q8137" s="2" t="str">
        <f t="shared" si="619"/>
        <v>&lt;a href="set03\tsr\tsr_january_1,_1925_-_january_8,_1931\miscellaneous\rhodes,_orion_married_and_moving_to_mn_october_6,_1927_p4_tsr.pdf"&gt;Married and moving to MN&lt;/a&gt;</v>
      </c>
    </row>
    <row r="8138" spans="1:17" x14ac:dyDescent="0.25">
      <c r="A8138" s="2">
        <v>8263</v>
      </c>
      <c r="B8138" s="100" t="s">
        <v>10657</v>
      </c>
      <c r="C8138" s="100" t="s">
        <v>10658</v>
      </c>
      <c r="D8138" s="88">
        <v>10141</v>
      </c>
      <c r="E8138" s="39" t="s">
        <v>13630</v>
      </c>
      <c r="F8138" s="39">
        <v>4</v>
      </c>
      <c r="G8138" s="39">
        <v>34</v>
      </c>
      <c r="H8138" s="39">
        <v>7570</v>
      </c>
      <c r="I8138" t="s">
        <v>31174</v>
      </c>
      <c r="J8138" s="46" t="s">
        <v>33122</v>
      </c>
      <c r="K8138" s="56"/>
      <c r="L8138" s="56"/>
      <c r="M8138" s="56">
        <f t="shared" si="616"/>
        <v>1927</v>
      </c>
      <c r="N8138" s="56"/>
      <c r="O8138" s="56">
        <f t="shared" si="617"/>
        <v>10</v>
      </c>
      <c r="P8138" s="56">
        <f t="shared" si="618"/>
        <v>6</v>
      </c>
      <c r="Q8138" s="2" t="str">
        <f t="shared" si="619"/>
        <v>&lt;a href="set03\tsr\tsr_january_1,_1925_-_january_8,_1931\miscellaneous\wills,_philip_and_family_to_minot_to_live_october_6,_1927_p4_tsr.pdf"&gt;Family to Minot to live&lt;/a&gt;</v>
      </c>
    </row>
    <row r="8139" spans="1:17" x14ac:dyDescent="0.25">
      <c r="A8139" s="2">
        <v>650</v>
      </c>
      <c r="B8139" s="100" t="s">
        <v>10762</v>
      </c>
      <c r="C8139" s="100" t="s">
        <v>10563</v>
      </c>
      <c r="D8139" s="88">
        <v>10148</v>
      </c>
      <c r="E8139" s="39" t="s">
        <v>13630</v>
      </c>
      <c r="F8139" s="39">
        <v>4</v>
      </c>
      <c r="G8139" s="39">
        <v>34</v>
      </c>
      <c r="H8139" s="39">
        <v>7053</v>
      </c>
      <c r="I8139" t="s">
        <v>31175</v>
      </c>
      <c r="J8139" s="46" t="s">
        <v>33122</v>
      </c>
      <c r="K8139" s="56"/>
      <c r="L8139" s="56"/>
      <c r="M8139" s="56">
        <f t="shared" si="616"/>
        <v>1927</v>
      </c>
      <c r="N8139" s="56"/>
      <c r="O8139" s="56">
        <f t="shared" si="617"/>
        <v>10</v>
      </c>
      <c r="P8139" s="56">
        <f t="shared" si="618"/>
        <v>13</v>
      </c>
      <c r="Q8139" s="2" t="str">
        <f t="shared" si="619"/>
        <v>&lt;a href="set03\tsr\tsr_january_1,_1925_-_january_8,_1931\miscellaneous\brudwick,_josephine_e_apptd_asst_in_ag_dept_univ_of_mn_october_13,_1927_p4_tsr.pdf"&gt;Appointed Asst in Ag Dept Univ of MN&lt;/a&gt;</v>
      </c>
    </row>
    <row r="8140" spans="1:17" x14ac:dyDescent="0.25">
      <c r="A8140" s="2">
        <v>7115</v>
      </c>
      <c r="B8140" s="100" t="s">
        <v>10642</v>
      </c>
      <c r="C8140" s="100" t="s">
        <v>10644</v>
      </c>
      <c r="D8140" s="88">
        <v>10148</v>
      </c>
      <c r="E8140" s="39" t="s">
        <v>13630</v>
      </c>
      <c r="F8140" s="39">
        <v>4</v>
      </c>
      <c r="G8140" s="39">
        <v>34</v>
      </c>
      <c r="H8140" s="39">
        <v>7517</v>
      </c>
      <c r="I8140" t="s">
        <v>31176</v>
      </c>
      <c r="J8140" s="46" t="s">
        <v>33122</v>
      </c>
      <c r="K8140" s="56"/>
      <c r="L8140" s="56"/>
      <c r="M8140" s="56">
        <f t="shared" si="616"/>
        <v>1927</v>
      </c>
      <c r="N8140" s="56"/>
      <c r="O8140" s="56">
        <f t="shared" si="617"/>
        <v>10</v>
      </c>
      <c r="P8140" s="56">
        <f t="shared" si="618"/>
        <v>13</v>
      </c>
      <c r="Q8140" s="2" t="str">
        <f t="shared" si="619"/>
        <v>&lt;a href="set03\tsr\tsr_january_1,_1925_-_january_8,_1931\miscellaneous\stewart,_e_d_to_quit_farming_october_13,_1927_p4_tsr.pdf"&gt;To Quit farming&lt;/a&gt;</v>
      </c>
    </row>
    <row r="8141" spans="1:17" x14ac:dyDescent="0.25">
      <c r="A8141" s="2">
        <v>514</v>
      </c>
      <c r="B8141" s="100" t="s">
        <v>10561</v>
      </c>
      <c r="C8141" s="100" t="s">
        <v>10562</v>
      </c>
      <c r="D8141" s="88">
        <v>10155</v>
      </c>
      <c r="E8141" s="39" t="s">
        <v>13630</v>
      </c>
      <c r="F8141" s="39">
        <v>4</v>
      </c>
      <c r="G8141" s="39">
        <v>34</v>
      </c>
      <c r="H8141" s="39">
        <v>7044</v>
      </c>
      <c r="I8141" t="s">
        <v>31177</v>
      </c>
      <c r="J8141" s="46" t="s">
        <v>33122</v>
      </c>
      <c r="K8141" s="56"/>
      <c r="L8141" s="56"/>
      <c r="M8141" s="56">
        <f t="shared" si="616"/>
        <v>1927</v>
      </c>
      <c r="N8141" s="56"/>
      <c r="O8141" s="56">
        <f t="shared" si="617"/>
        <v>10</v>
      </c>
      <c r="P8141" s="56">
        <f t="shared" si="618"/>
        <v>20</v>
      </c>
      <c r="Q8141" s="2" t="str">
        <f t="shared" si="619"/>
        <v>&lt;a href="set03\tsr\tsr_january_1,_1925_-_january_8,_1931\miscellaneous\boeckman,_mrs_f_c_mourning_chickens_october_20,_1927_p4_tsr.pdf"&gt;Mourning Chickens&lt;/a&gt;</v>
      </c>
    </row>
    <row r="8142" spans="1:17" x14ac:dyDescent="0.25">
      <c r="A8142" s="2">
        <v>729</v>
      </c>
      <c r="B8142" s="100" t="s">
        <v>10565</v>
      </c>
      <c r="C8142" s="100" t="s">
        <v>660</v>
      </c>
      <c r="D8142" s="88">
        <v>10155</v>
      </c>
      <c r="E8142" s="39" t="s">
        <v>13630</v>
      </c>
      <c r="F8142" s="39">
        <v>1</v>
      </c>
      <c r="G8142" s="39">
        <v>34</v>
      </c>
      <c r="H8142" s="39">
        <v>7061</v>
      </c>
      <c r="I8142" t="s">
        <v>31178</v>
      </c>
      <c r="J8142" s="46" t="s">
        <v>33122</v>
      </c>
      <c r="K8142" s="56"/>
      <c r="L8142" s="56"/>
      <c r="M8142" s="56">
        <f t="shared" si="616"/>
        <v>1927</v>
      </c>
      <c r="N8142" s="56"/>
      <c r="O8142" s="56">
        <f t="shared" si="617"/>
        <v>10</v>
      </c>
      <c r="P8142" s="56">
        <f t="shared" si="618"/>
        <v>20</v>
      </c>
      <c r="Q8142" s="2" t="str">
        <f t="shared" si="619"/>
        <v>&lt;a href="set03\tsr\tsr_january_1,_1925_-_january_8,_1931\miscellaneous\carleton,_judge_will_h_auto_accident_october_20,_1927p1_tsr.pdf"&gt;Auto Accident&lt;/a&gt;</v>
      </c>
    </row>
    <row r="8143" spans="1:17" x14ac:dyDescent="0.25">
      <c r="A8143" s="2">
        <v>3958</v>
      </c>
      <c r="B8143" s="100" t="s">
        <v>858</v>
      </c>
      <c r="C8143" s="100" t="s">
        <v>179</v>
      </c>
      <c r="D8143" s="88">
        <v>10155</v>
      </c>
      <c r="E8143" s="39" t="s">
        <v>13630</v>
      </c>
      <c r="F8143" s="39">
        <v>1</v>
      </c>
      <c r="G8143" s="39">
        <v>34</v>
      </c>
      <c r="H8143" s="39">
        <v>7265</v>
      </c>
      <c r="I8143" t="s">
        <v>31179</v>
      </c>
      <c r="J8143" s="46" t="s">
        <v>33122</v>
      </c>
      <c r="K8143" s="56"/>
      <c r="L8143" s="56"/>
      <c r="M8143" s="56">
        <f t="shared" si="616"/>
        <v>1927</v>
      </c>
      <c r="N8143" s="56"/>
      <c r="O8143" s="56">
        <f t="shared" si="617"/>
        <v>10</v>
      </c>
      <c r="P8143" s="56">
        <f t="shared" si="618"/>
        <v>20</v>
      </c>
      <c r="Q8143" s="2" t="str">
        <f t="shared" si="619"/>
        <v>&lt;a href="set03\tsr\tsr_january_1,_1925_-_january_8,_1931\miscellaneous\johnson,_ernest_barn_burns_october_20,_1927_p1_tsr.pdf"&gt;Barn burns&lt;/a&gt;</v>
      </c>
    </row>
    <row r="8144" spans="1:17" x14ac:dyDescent="0.25">
      <c r="A8144" s="2">
        <v>4411</v>
      </c>
      <c r="B8144" s="100" t="s">
        <v>10597</v>
      </c>
      <c r="C8144" s="100" t="s">
        <v>10598</v>
      </c>
      <c r="D8144" s="88">
        <v>10155</v>
      </c>
      <c r="E8144" s="39" t="s">
        <v>13630</v>
      </c>
      <c r="F8144" s="39">
        <v>4</v>
      </c>
      <c r="G8144" s="39">
        <v>34</v>
      </c>
      <c r="H8144" s="39">
        <v>7271</v>
      </c>
      <c r="I8144" s="99" t="s">
        <v>31180</v>
      </c>
      <c r="J8144" s="46" t="s">
        <v>33122</v>
      </c>
      <c r="K8144" s="56"/>
      <c r="L8144" s="56"/>
      <c r="M8144" s="56">
        <f t="shared" si="616"/>
        <v>1927</v>
      </c>
      <c r="N8144" s="56"/>
      <c r="O8144" s="56">
        <f t="shared" si="617"/>
        <v>10</v>
      </c>
      <c r="P8144" s="56">
        <f t="shared" si="618"/>
        <v>20</v>
      </c>
      <c r="Q8144" s="2" t="str">
        <f t="shared" si="619"/>
        <v>&lt;a href="set03\tsr\tsr_january_1,_1925_-_january_8,_1931\miscellaneous\kinder,_rev_john_reassigned_another_charge_october_20,_1927_p4_tsr.pdf"&gt;Reassigned another charge&lt;/a&gt;</v>
      </c>
    </row>
    <row r="8145" spans="1:17" x14ac:dyDescent="0.25">
      <c r="A8145" s="2">
        <v>6607</v>
      </c>
      <c r="B8145" s="100" t="s">
        <v>10638</v>
      </c>
      <c r="C8145" s="100" t="s">
        <v>10450</v>
      </c>
      <c r="D8145" s="88">
        <v>10162</v>
      </c>
      <c r="E8145" s="39" t="s">
        <v>13630</v>
      </c>
      <c r="F8145" s="39">
        <v>4</v>
      </c>
      <c r="G8145" s="39">
        <v>34</v>
      </c>
      <c r="H8145" s="39">
        <v>7494</v>
      </c>
      <c r="I8145" t="s">
        <v>31181</v>
      </c>
      <c r="J8145" s="46" t="s">
        <v>33122</v>
      </c>
      <c r="K8145" s="56"/>
      <c r="L8145" s="56"/>
      <c r="M8145" s="56">
        <f t="shared" si="616"/>
        <v>1927</v>
      </c>
      <c r="N8145" s="56"/>
      <c r="O8145" s="56">
        <f t="shared" si="617"/>
        <v>10</v>
      </c>
      <c r="P8145" s="56">
        <f t="shared" si="618"/>
        <v>27</v>
      </c>
      <c r="Q8145" s="2" t="str">
        <f t="shared" si="619"/>
        <v>&lt;a href="set03\tsr\tsr_january_1,_1925_-_january_8,_1931\miscellaneous\simonsen,_sam_close_call_october_27,_1927_p4_tsr.pdf"&gt;Close call&lt;/a&gt;</v>
      </c>
    </row>
    <row r="8146" spans="1:17" x14ac:dyDescent="0.25">
      <c r="A8146" s="2">
        <v>7114</v>
      </c>
      <c r="B8146" s="100" t="s">
        <v>10642</v>
      </c>
      <c r="C8146" s="100" t="s">
        <v>10643</v>
      </c>
      <c r="D8146" s="88">
        <v>10162</v>
      </c>
      <c r="E8146" s="39" t="s">
        <v>13630</v>
      </c>
      <c r="F8146" s="39">
        <v>4</v>
      </c>
      <c r="G8146" s="39">
        <v>34</v>
      </c>
      <c r="H8146" s="39">
        <v>7516</v>
      </c>
      <c r="I8146" t="s">
        <v>31182</v>
      </c>
      <c r="J8146" s="46" t="s">
        <v>33122</v>
      </c>
      <c r="K8146" s="56"/>
      <c r="L8146" s="56"/>
      <c r="M8146" s="56">
        <f t="shared" si="616"/>
        <v>1927</v>
      </c>
      <c r="N8146" s="56"/>
      <c r="O8146" s="56">
        <f t="shared" si="617"/>
        <v>10</v>
      </c>
      <c r="P8146" s="56">
        <f t="shared" si="618"/>
        <v>27</v>
      </c>
      <c r="Q8146" s="2" t="str">
        <f t="shared" si="619"/>
        <v>&lt;a href="set03\tsr\tsr_january_1,_1925_-_january_8,_1931\miscellaneous\stewart,_e_d_moves_to_valley_city_october_27,_1927_p4_tsr.pdf"&gt;Moves to Valley City&lt;/a&gt;</v>
      </c>
    </row>
    <row r="8147" spans="1:17" x14ac:dyDescent="0.25">
      <c r="A8147" s="2">
        <v>4057</v>
      </c>
      <c r="B8147" s="100" t="s">
        <v>861</v>
      </c>
      <c r="C8147" s="100" t="s">
        <v>10596</v>
      </c>
      <c r="D8147" s="88">
        <v>10169</v>
      </c>
      <c r="E8147" s="39" t="s">
        <v>13630</v>
      </c>
      <c r="F8147" s="39">
        <v>4</v>
      </c>
      <c r="G8147" s="39">
        <v>34</v>
      </c>
      <c r="H8147" s="39">
        <v>7270</v>
      </c>
      <c r="I8147" t="s">
        <v>31183</v>
      </c>
      <c r="J8147" s="46" t="s">
        <v>33122</v>
      </c>
      <c r="K8147" s="56"/>
      <c r="L8147" s="56"/>
      <c r="M8147" s="56">
        <f t="shared" si="616"/>
        <v>1927</v>
      </c>
      <c r="N8147" s="56"/>
      <c r="O8147" s="56">
        <f t="shared" si="617"/>
        <v>11</v>
      </c>
      <c r="P8147" s="56">
        <f t="shared" si="618"/>
        <v>3</v>
      </c>
      <c r="Q8147" s="2" t="str">
        <f t="shared" si="619"/>
        <v>&lt;a href="set03\tsr\tsr_january_1,_1925_-_january_8,_1931\miscellaneous\kampen,_i_a_to_return_to_newspaper_work_november_3,_1927_p4_tsr.pdf"&gt;To return to newspaper work&lt;/a&gt;</v>
      </c>
    </row>
    <row r="8148" spans="1:17" x14ac:dyDescent="0.25">
      <c r="A8148" s="2">
        <v>107</v>
      </c>
      <c r="B8148" s="100" t="s">
        <v>10552</v>
      </c>
      <c r="C8148" s="100" t="s">
        <v>10553</v>
      </c>
      <c r="D8148" s="88">
        <v>10176</v>
      </c>
      <c r="E8148" s="39" t="s">
        <v>13630</v>
      </c>
      <c r="F8148" s="39">
        <v>4</v>
      </c>
      <c r="G8148" s="39">
        <v>34</v>
      </c>
      <c r="H8148" s="39">
        <v>7013</v>
      </c>
      <c r="I8148" t="s">
        <v>31184</v>
      </c>
      <c r="J8148" s="46" t="s">
        <v>33122</v>
      </c>
      <c r="K8148" s="56"/>
      <c r="L8148" s="56"/>
      <c r="M8148" s="56">
        <f t="shared" si="616"/>
        <v>1927</v>
      </c>
      <c r="N8148" s="56"/>
      <c r="O8148" s="56">
        <f t="shared" si="617"/>
        <v>11</v>
      </c>
      <c r="P8148" s="56">
        <f t="shared" si="618"/>
        <v>10</v>
      </c>
      <c r="Q8148" s="2" t="str">
        <f t="shared" si="619"/>
        <v>&lt;a href="set03\tsr\tsr_january_1,_1925_-_january_8,_1931\miscellaneous\alm,_iver_falls_and_breaks_wrist_november_10,_1927_p4_tsr.pdf"&gt;Falls and breaks wrist&lt;/a&gt;</v>
      </c>
    </row>
    <row r="8149" spans="1:17" x14ac:dyDescent="0.25">
      <c r="A8149" s="2">
        <v>2487</v>
      </c>
      <c r="B8149" s="100" t="s">
        <v>10588</v>
      </c>
      <c r="C8149" s="100" t="s">
        <v>10589</v>
      </c>
      <c r="D8149" s="88">
        <v>10176</v>
      </c>
      <c r="E8149" s="39" t="s">
        <v>13630</v>
      </c>
      <c r="F8149" s="39">
        <v>4</v>
      </c>
      <c r="G8149" s="39">
        <v>34</v>
      </c>
      <c r="H8149" s="39">
        <v>7215</v>
      </c>
      <c r="I8149" t="s">
        <v>31185</v>
      </c>
      <c r="J8149" s="46" t="s">
        <v>33122</v>
      </c>
      <c r="K8149" s="56"/>
      <c r="L8149" s="56"/>
      <c r="M8149" s="56">
        <f t="shared" si="616"/>
        <v>1927</v>
      </c>
      <c r="N8149" s="56"/>
      <c r="O8149" s="56">
        <f t="shared" si="617"/>
        <v>11</v>
      </c>
      <c r="P8149" s="56">
        <f t="shared" si="618"/>
        <v>10</v>
      </c>
      <c r="Q8149" s="2" t="str">
        <f t="shared" si="619"/>
        <v>&lt;a href="set03\tsr\tsr_january_1,_1925_-_january_8,_1931\miscellaneous\gunderson,_mrs_henry_operation_soon_november_10,_1927_p4_tsr.pdf"&gt;Operation soon&lt;/a&gt;</v>
      </c>
    </row>
    <row r="8150" spans="1:17" x14ac:dyDescent="0.25">
      <c r="A8150" s="2">
        <v>6391</v>
      </c>
      <c r="B8150" s="100" t="s">
        <v>9790</v>
      </c>
      <c r="C8150" s="100" t="s">
        <v>10630</v>
      </c>
      <c r="D8150" s="88">
        <v>10176</v>
      </c>
      <c r="E8150" s="39" t="s">
        <v>13630</v>
      </c>
      <c r="F8150" s="39">
        <v>4</v>
      </c>
      <c r="G8150" s="39">
        <v>34</v>
      </c>
      <c r="H8150" s="39">
        <v>7461</v>
      </c>
      <c r="I8150" t="s">
        <v>31186</v>
      </c>
      <c r="J8150" s="46" t="s">
        <v>33122</v>
      </c>
      <c r="K8150" s="56"/>
      <c r="L8150" s="56"/>
      <c r="M8150" s="56">
        <f t="shared" si="616"/>
        <v>1927</v>
      </c>
      <c r="N8150" s="56"/>
      <c r="O8150" s="56">
        <f t="shared" si="617"/>
        <v>11</v>
      </c>
      <c r="P8150" s="56">
        <f t="shared" si="618"/>
        <v>10</v>
      </c>
      <c r="Q8150" s="2" t="str">
        <f t="shared" si="619"/>
        <v>&lt;a href="set03\tsr\tsr_january_1,_1925_-_january_8,_1931\miscellaneous\sanford,_frank_operation_in_baltimore_md_november_10,_1927_p4_tsr.pdf"&gt;Operation in Baltimore MD&lt;/a&gt;</v>
      </c>
    </row>
    <row r="8151" spans="1:17" x14ac:dyDescent="0.25">
      <c r="A8151" s="2">
        <v>6470</v>
      </c>
      <c r="B8151" s="100" t="s">
        <v>1028</v>
      </c>
      <c r="C8151" s="100" t="s">
        <v>10631</v>
      </c>
      <c r="D8151" s="88">
        <v>10176</v>
      </c>
      <c r="E8151" s="39" t="s">
        <v>13630</v>
      </c>
      <c r="F8151" s="39">
        <v>4</v>
      </c>
      <c r="G8151" s="39">
        <v>34</v>
      </c>
      <c r="H8151" s="39">
        <v>7465</v>
      </c>
      <c r="I8151" s="99" t="s">
        <v>31187</v>
      </c>
      <c r="J8151" s="46" t="s">
        <v>33122</v>
      </c>
      <c r="K8151" s="56"/>
      <c r="L8151" s="56"/>
      <c r="M8151" s="56">
        <f t="shared" si="616"/>
        <v>1927</v>
      </c>
      <c r="N8151" s="56"/>
      <c r="O8151" s="56">
        <f t="shared" si="617"/>
        <v>11</v>
      </c>
      <c r="P8151" s="56">
        <f t="shared" si="618"/>
        <v>10</v>
      </c>
      <c r="Q8151" s="2" t="str">
        <f t="shared" si="619"/>
        <v>&lt;a href="set03\tsr\tsr_january_1,_1925_-_january_8,_1931\miscellaneous\selden,_ole_quits_blacksmithing_november_10,_1927_p4_tsr.pdf"&gt;Quits blacksmithing&lt;/a&gt;</v>
      </c>
    </row>
    <row r="8152" spans="1:17" x14ac:dyDescent="0.25">
      <c r="A8152" s="2">
        <v>6589</v>
      </c>
      <c r="B8152" s="100" t="s">
        <v>9798</v>
      </c>
      <c r="C8152" s="100" t="s">
        <v>10634</v>
      </c>
      <c r="D8152" s="88">
        <v>10183</v>
      </c>
      <c r="E8152" s="39" t="s">
        <v>13630</v>
      </c>
      <c r="F8152" s="39">
        <v>4</v>
      </c>
      <c r="G8152" s="39">
        <v>34</v>
      </c>
      <c r="H8152" s="39">
        <v>7488</v>
      </c>
      <c r="I8152" t="s">
        <v>31188</v>
      </c>
      <c r="J8152" s="46" t="s">
        <v>33122</v>
      </c>
      <c r="K8152" s="56"/>
      <c r="L8152" s="56"/>
      <c r="M8152" s="56">
        <f t="shared" si="616"/>
        <v>1927</v>
      </c>
      <c r="N8152" s="56"/>
      <c r="O8152" s="56">
        <f t="shared" si="617"/>
        <v>11</v>
      </c>
      <c r="P8152" s="56">
        <f t="shared" si="618"/>
        <v>17</v>
      </c>
      <c r="Q8152" s="2" t="str">
        <f t="shared" si="619"/>
        <v>&lt;a href="set03\tsr\tsr_january_1,_1925_-_january_8,_1931\miscellaneous\simensen,_wallace_to_mpls_to_work_november_17,_1927_p4_tsr.pdf"&gt;To Mpls to work&lt;/a&gt;</v>
      </c>
    </row>
    <row r="8153" spans="1:17" x14ac:dyDescent="0.25">
      <c r="A8153" s="2">
        <v>7668</v>
      </c>
      <c r="B8153" s="100" t="s">
        <v>10650</v>
      </c>
      <c r="C8153" s="100" t="s">
        <v>10651</v>
      </c>
      <c r="D8153" s="88">
        <v>10183</v>
      </c>
      <c r="E8153" s="39" t="s">
        <v>13630</v>
      </c>
      <c r="F8153" s="39">
        <v>8</v>
      </c>
      <c r="G8153" s="39">
        <v>34</v>
      </c>
      <c r="H8153" s="39">
        <v>7552</v>
      </c>
      <c r="I8153" s="99" t="s">
        <v>31189</v>
      </c>
      <c r="J8153" s="46" t="s">
        <v>33122</v>
      </c>
      <c r="K8153" s="56"/>
      <c r="L8153" s="56"/>
      <c r="M8153" s="56">
        <f t="shared" si="616"/>
        <v>1927</v>
      </c>
      <c r="N8153" s="56"/>
      <c r="O8153" s="56">
        <f t="shared" si="617"/>
        <v>11</v>
      </c>
      <c r="P8153" s="56">
        <f t="shared" si="618"/>
        <v>17</v>
      </c>
      <c r="Q8153" s="2" t="str">
        <f t="shared" si="619"/>
        <v>&lt;a href="set03\tsr\tsr_january_1,_1925_-_january_8,_1931\miscellaneous\wagoner,_r_c_severely_scalded_november_17,_1927_p8_tsr.pdf"&gt;Severely scalded&lt;/a&gt;</v>
      </c>
    </row>
    <row r="8154" spans="1:17" x14ac:dyDescent="0.25">
      <c r="A8154" s="2">
        <v>2175</v>
      </c>
      <c r="B8154" s="100" t="s">
        <v>10435</v>
      </c>
      <c r="C8154" s="100" t="s">
        <v>10664</v>
      </c>
      <c r="D8154" s="88">
        <v>10197</v>
      </c>
      <c r="E8154" s="39" t="s">
        <v>13630</v>
      </c>
      <c r="F8154" s="39">
        <v>4</v>
      </c>
      <c r="G8154" s="39">
        <v>34</v>
      </c>
      <c r="H8154" s="39">
        <v>7184</v>
      </c>
      <c r="I8154" t="s">
        <v>31190</v>
      </c>
      <c r="J8154" s="46" t="s">
        <v>33122</v>
      </c>
      <c r="K8154" s="56"/>
      <c r="L8154" s="56"/>
      <c r="M8154" s="56">
        <f t="shared" si="616"/>
        <v>1927</v>
      </c>
      <c r="N8154" s="56"/>
      <c r="O8154" s="56">
        <f t="shared" si="617"/>
        <v>12</v>
      </c>
      <c r="P8154" s="56">
        <f t="shared" si="618"/>
        <v>1</v>
      </c>
      <c r="Q8154" s="2" t="str">
        <f t="shared" si="619"/>
        <v>&lt;a href="set03\tsr\tsr_january_1,_1925_-_january_8,_1931\miscellaneous\glenfield_oil_well_drill_out_december_1,_1927_p4_tsr.pdf"&gt;Well Update Drill out&lt;/a&gt;</v>
      </c>
    </row>
    <row r="8155" spans="1:17" x14ac:dyDescent="0.25">
      <c r="A8155" s="2">
        <v>7170</v>
      </c>
      <c r="B8155" s="100" t="s">
        <v>561</v>
      </c>
      <c r="C8155" s="100" t="s">
        <v>10732</v>
      </c>
      <c r="D8155" s="88">
        <v>10239</v>
      </c>
      <c r="E8155" s="39" t="s">
        <v>13630</v>
      </c>
      <c r="F8155" s="39">
        <v>4</v>
      </c>
      <c r="G8155" s="39">
        <v>34</v>
      </c>
      <c r="H8155" s="39">
        <v>7521</v>
      </c>
      <c r="I8155" t="s">
        <v>31191</v>
      </c>
      <c r="J8155" s="46" t="s">
        <v>33122</v>
      </c>
      <c r="K8155" s="56"/>
      <c r="L8155" s="56"/>
      <c r="M8155" s="56">
        <f t="shared" si="616"/>
        <v>1928</v>
      </c>
      <c r="N8155" s="56"/>
      <c r="O8155" s="56">
        <f t="shared" si="617"/>
        <v>1</v>
      </c>
      <c r="P8155" s="56">
        <f t="shared" si="618"/>
        <v>12</v>
      </c>
      <c r="Q8155" s="2" t="str">
        <f t="shared" si="619"/>
        <v>&lt;a href="set03\tsr\tsr_january_1,_1925_-_january_8,_1931\miscellaneous\strasser,_max_to_wisconsin_to_live_january_12,_1928_p4_tsr.pdf"&gt;To Wisconsin to live&lt;/a&gt;</v>
      </c>
    </row>
    <row r="8156" spans="1:17" x14ac:dyDescent="0.25">
      <c r="A8156" s="2">
        <v>521</v>
      </c>
      <c r="B8156" s="100" t="s">
        <v>648</v>
      </c>
      <c r="C8156" s="100" t="s">
        <v>10687</v>
      </c>
      <c r="D8156" s="88">
        <v>10246</v>
      </c>
      <c r="E8156" s="39" t="s">
        <v>13630</v>
      </c>
      <c r="F8156" s="39">
        <v>4</v>
      </c>
      <c r="G8156" s="39">
        <v>34</v>
      </c>
      <c r="H8156" s="39">
        <v>7046</v>
      </c>
      <c r="I8156" t="s">
        <v>31192</v>
      </c>
      <c r="J8156" s="46" t="s">
        <v>33122</v>
      </c>
      <c r="K8156" s="56"/>
      <c r="L8156" s="56"/>
      <c r="M8156" s="56">
        <f t="shared" si="616"/>
        <v>1928</v>
      </c>
      <c r="N8156" s="56"/>
      <c r="O8156" s="56">
        <f t="shared" si="617"/>
        <v>1</v>
      </c>
      <c r="P8156" s="56">
        <f t="shared" si="618"/>
        <v>19</v>
      </c>
      <c r="Q8156" s="2" t="str">
        <f t="shared" si="619"/>
        <v>&lt;a href="set03\tsr\tsr_january_1,_1925_-_january_8,_1931\miscellaneous\boisjolie,_a_r_windy_day_january_19,_1928_p4_tsr.pdf"&gt;Windy day&lt;/a&gt;</v>
      </c>
    </row>
    <row r="8157" spans="1:17" x14ac:dyDescent="0.25">
      <c r="A8157" s="2">
        <v>1472</v>
      </c>
      <c r="B8157" s="100" t="s">
        <v>10567</v>
      </c>
      <c r="C8157" s="100" t="s">
        <v>610</v>
      </c>
      <c r="D8157" s="88">
        <v>10246</v>
      </c>
      <c r="E8157" s="39" t="s">
        <v>13630</v>
      </c>
      <c r="F8157" s="39">
        <v>4</v>
      </c>
      <c r="G8157" s="39">
        <v>34</v>
      </c>
      <c r="H8157" s="39">
        <v>7098</v>
      </c>
      <c r="I8157" t="s">
        <v>31193</v>
      </c>
      <c r="J8157" s="46" t="s">
        <v>33122</v>
      </c>
      <c r="K8157" s="56"/>
      <c r="L8157" s="56"/>
      <c r="M8157" s="56">
        <f t="shared" si="616"/>
        <v>1928</v>
      </c>
      <c r="N8157" s="56"/>
      <c r="O8157" s="56">
        <f t="shared" si="617"/>
        <v>1</v>
      </c>
      <c r="P8157" s="56">
        <f t="shared" si="618"/>
        <v>19</v>
      </c>
      <c r="Q8157" s="2" t="str">
        <f t="shared" si="619"/>
        <v>&lt;a href="set03\tsr\tsr_january_1,_1925_-_january_8,_1931\miscellaneous\davidson,_ivan_appendicitis_january_19,_1928_p4_tsr.pdf"&gt;Appendicitis&lt;/a&gt;</v>
      </c>
    </row>
    <row r="8158" spans="1:17" x14ac:dyDescent="0.25">
      <c r="A8158" s="2">
        <v>2159</v>
      </c>
      <c r="B8158" s="100" t="s">
        <v>10435</v>
      </c>
      <c r="C8158" s="100" t="s">
        <v>10704</v>
      </c>
      <c r="D8158" s="88">
        <v>10246</v>
      </c>
      <c r="E8158" s="39" t="s">
        <v>13630</v>
      </c>
      <c r="F8158" s="39">
        <v>4</v>
      </c>
      <c r="G8158" s="39">
        <v>34</v>
      </c>
      <c r="H8158" s="39">
        <v>7185</v>
      </c>
      <c r="I8158" t="s">
        <v>31194</v>
      </c>
      <c r="J8158" s="46" t="s">
        <v>33122</v>
      </c>
      <c r="K8158" s="56"/>
      <c r="L8158" s="56"/>
      <c r="M8158" s="56">
        <f t="shared" si="616"/>
        <v>1928</v>
      </c>
      <c r="N8158" s="56"/>
      <c r="O8158" s="56">
        <f t="shared" si="617"/>
        <v>1</v>
      </c>
      <c r="P8158" s="56">
        <f t="shared" si="618"/>
        <v>19</v>
      </c>
      <c r="Q8158" s="2" t="str">
        <f t="shared" si="619"/>
        <v>&lt;a href="set03\tsr\tsr_january_1,_1925_-_january_8,_1931\miscellaneous\glenfield_oil_well_casing_in_-_2850_ft_deep_january_19,_1928_p4_tsr.pdf"&gt;Well Casing In - 2850 ft deep&lt;/a&gt;</v>
      </c>
    </row>
    <row r="8159" spans="1:17" x14ac:dyDescent="0.25">
      <c r="A8159" s="2">
        <v>4545</v>
      </c>
      <c r="B8159" s="100" t="s">
        <v>10717</v>
      </c>
      <c r="C8159" s="100" t="s">
        <v>10718</v>
      </c>
      <c r="D8159" s="88">
        <v>10246</v>
      </c>
      <c r="E8159" s="39" t="s">
        <v>13630</v>
      </c>
      <c r="F8159" s="39">
        <v>4</v>
      </c>
      <c r="G8159" s="39">
        <v>34</v>
      </c>
      <c r="H8159" s="39">
        <v>7292</v>
      </c>
      <c r="I8159" s="99" t="s">
        <v>31195</v>
      </c>
      <c r="J8159" s="46" t="s">
        <v>33122</v>
      </c>
      <c r="K8159" s="56"/>
      <c r="L8159" s="56"/>
      <c r="M8159" s="56">
        <f t="shared" si="616"/>
        <v>1928</v>
      </c>
      <c r="N8159" s="56"/>
      <c r="O8159" s="56">
        <f t="shared" si="617"/>
        <v>1</v>
      </c>
      <c r="P8159" s="56">
        <f t="shared" si="618"/>
        <v>19</v>
      </c>
      <c r="Q8159" s="2" t="str">
        <f t="shared" si="619"/>
        <v>&lt;a href="set03\tsr\tsr_january_1,_1925_-_january_8,_1931\miscellaneous\kolpin,_george_w_pres_of_griggs_co_farmer's_union_january_19,_1928_p4_tsr.pdf"&gt;President of Griggs Co Farmers Union&lt;/a&gt;</v>
      </c>
    </row>
    <row r="8160" spans="1:17" x14ac:dyDescent="0.25">
      <c r="A8160" s="2">
        <v>1849</v>
      </c>
      <c r="B8160" s="100" t="s">
        <v>10694</v>
      </c>
      <c r="C8160" s="100" t="s">
        <v>10697</v>
      </c>
      <c r="D8160" s="88">
        <v>10267</v>
      </c>
      <c r="E8160" s="39" t="s">
        <v>13630</v>
      </c>
      <c r="F8160" s="39">
        <v>4</v>
      </c>
      <c r="G8160" s="39">
        <v>34</v>
      </c>
      <c r="H8160" s="39">
        <v>7126</v>
      </c>
      <c r="I8160" s="99" t="s">
        <v>31196</v>
      </c>
      <c r="J8160" s="46" t="s">
        <v>33122</v>
      </c>
      <c r="K8160" s="56"/>
      <c r="L8160" s="56"/>
      <c r="M8160" s="56">
        <f t="shared" si="616"/>
        <v>1928</v>
      </c>
      <c r="N8160" s="56"/>
      <c r="O8160" s="56">
        <f t="shared" si="617"/>
        <v>2</v>
      </c>
      <c r="P8160" s="56">
        <f t="shared" si="618"/>
        <v>9</v>
      </c>
      <c r="Q8160" s="2" t="str">
        <f t="shared" si="619"/>
        <v>&lt;a href="set03\tsr\tsr_january_1,_1925_-_january_8,_1931\miscellaneous\erlandson,_chris_j_poem_february_9,_1928_p4_tsr.pdf"&gt;Poem&lt;/a&gt;</v>
      </c>
    </row>
    <row r="8161" spans="1:17" x14ac:dyDescent="0.25">
      <c r="A8161" s="2">
        <v>78</v>
      </c>
      <c r="B8161" s="100" t="s">
        <v>470</v>
      </c>
      <c r="C8161" s="100" t="s">
        <v>10686</v>
      </c>
      <c r="D8161" s="88">
        <v>10281</v>
      </c>
      <c r="E8161" s="39" t="s">
        <v>13630</v>
      </c>
      <c r="F8161" s="39">
        <v>8</v>
      </c>
      <c r="G8161" s="39">
        <v>34</v>
      </c>
      <c r="H8161" s="39">
        <v>7005</v>
      </c>
      <c r="I8161" s="99" t="s">
        <v>31197</v>
      </c>
      <c r="J8161" s="46" t="s">
        <v>33122</v>
      </c>
      <c r="K8161" s="56"/>
      <c r="L8161" s="56"/>
      <c r="M8161" s="56">
        <f t="shared" si="616"/>
        <v>1928</v>
      </c>
      <c r="N8161" s="56"/>
      <c r="O8161" s="56">
        <f t="shared" si="617"/>
        <v>2</v>
      </c>
      <c r="P8161" s="56">
        <f t="shared" si="618"/>
        <v>23</v>
      </c>
      <c r="Q8161" s="2" t="str">
        <f t="shared" si="619"/>
        <v>&lt;a href="set03\tsr\tsr_january_1,_1925_-_january_8,_1931\miscellaneous\albrecht,_frank_rabbit_business_february_23,_1928_p8_tsr.pdf"&gt;Rabbit business&lt;/a&gt;</v>
      </c>
    </row>
    <row r="8162" spans="1:17" x14ac:dyDescent="0.25">
      <c r="A8162" s="2">
        <v>803</v>
      </c>
      <c r="B8162" s="100" t="s">
        <v>10690</v>
      </c>
      <c r="C8162" s="100" t="s">
        <v>610</v>
      </c>
      <c r="D8162" s="88">
        <v>10281</v>
      </c>
      <c r="E8162" s="39" t="s">
        <v>13630</v>
      </c>
      <c r="F8162" s="39">
        <v>8</v>
      </c>
      <c r="G8162" s="39">
        <v>34</v>
      </c>
      <c r="H8162" s="39">
        <v>7069</v>
      </c>
      <c r="I8162" t="s">
        <v>31198</v>
      </c>
      <c r="J8162" s="46" t="s">
        <v>33122</v>
      </c>
      <c r="K8162" s="56"/>
      <c r="L8162" s="56"/>
      <c r="M8162" s="56">
        <f t="shared" si="616"/>
        <v>1928</v>
      </c>
      <c r="N8162" s="56"/>
      <c r="O8162" s="56">
        <f t="shared" si="617"/>
        <v>2</v>
      </c>
      <c r="P8162" s="56">
        <f t="shared" si="618"/>
        <v>23</v>
      </c>
      <c r="Q8162" s="2" t="str">
        <f t="shared" si="619"/>
        <v>&lt;a href="set03\tsr\tsr_january_1,_1925_-_january_8,_1931\miscellaneous\christopherson,_roy_appendicitis_february_23,_1928_p8_tsr.pdf"&gt;Appendicitis&lt;/a&gt;</v>
      </c>
    </row>
    <row r="8163" spans="1:17" x14ac:dyDescent="0.25">
      <c r="A8163" s="2">
        <v>1832</v>
      </c>
      <c r="B8163" s="100" t="s">
        <v>10692</v>
      </c>
      <c r="C8163" s="100" t="s">
        <v>10693</v>
      </c>
      <c r="D8163" s="88">
        <v>10288</v>
      </c>
      <c r="E8163" s="39" t="s">
        <v>13630</v>
      </c>
      <c r="F8163" s="39">
        <v>8</v>
      </c>
      <c r="G8163" s="39">
        <v>34</v>
      </c>
      <c r="H8163" s="39">
        <v>7119</v>
      </c>
      <c r="I8163" t="s">
        <v>31199</v>
      </c>
      <c r="J8163" s="46" t="s">
        <v>33122</v>
      </c>
      <c r="K8163" s="56"/>
      <c r="L8163" s="56"/>
      <c r="M8163" s="56">
        <f t="shared" si="616"/>
        <v>1928</v>
      </c>
      <c r="N8163" s="56"/>
      <c r="O8163" s="56">
        <f t="shared" si="617"/>
        <v>3</v>
      </c>
      <c r="P8163" s="56">
        <f t="shared" si="618"/>
        <v>1</v>
      </c>
      <c r="Q8163" s="2" t="str">
        <f t="shared" si="619"/>
        <v>&lt;a href="set03\tsr\tsr_january_1,_1925_-_january_8,_1931\miscellaneous\emerson,_harry_moves_to__dazey_march_1,_1928_p8_tsr.pdf"&gt;Moves to Dazey&lt;/a&gt;</v>
      </c>
    </row>
    <row r="8164" spans="1:17" x14ac:dyDescent="0.25">
      <c r="A8164" s="2">
        <v>1855</v>
      </c>
      <c r="B8164" s="100" t="s">
        <v>10698</v>
      </c>
      <c r="C8164" s="100" t="s">
        <v>10699</v>
      </c>
      <c r="D8164" s="88">
        <v>10288</v>
      </c>
      <c r="E8164" s="39" t="s">
        <v>13630</v>
      </c>
      <c r="F8164" s="39">
        <v>8</v>
      </c>
      <c r="G8164" s="39">
        <v>34</v>
      </c>
      <c r="H8164" s="39">
        <v>7129</v>
      </c>
      <c r="I8164" s="99" t="s">
        <v>31200</v>
      </c>
      <c r="J8164" s="46" t="s">
        <v>33122</v>
      </c>
      <c r="K8164" s="56"/>
      <c r="L8164" s="56"/>
      <c r="M8164" s="56">
        <f t="shared" si="616"/>
        <v>1928</v>
      </c>
      <c r="N8164" s="56"/>
      <c r="O8164" s="56">
        <f t="shared" si="617"/>
        <v>3</v>
      </c>
      <c r="P8164" s="56">
        <f t="shared" si="618"/>
        <v>1</v>
      </c>
      <c r="Q8164" s="2" t="str">
        <f t="shared" si="619"/>
        <v>&lt;a href="set03\tsr\tsr_january_1,_1925_-_january_8,_1931\miscellaneous\ernst,_chas_raising_chinchilla_rabbits_march_1,_1928_p8_tsr.pdf"&gt;Raising chinchilla rabbits&lt;/a&gt;</v>
      </c>
    </row>
    <row r="8165" spans="1:17" x14ac:dyDescent="0.25">
      <c r="A8165" s="2">
        <v>2928</v>
      </c>
      <c r="B8165" s="100" t="s">
        <v>10712</v>
      </c>
      <c r="C8165" s="100" t="s">
        <v>898</v>
      </c>
      <c r="D8165" s="88">
        <v>10288</v>
      </c>
      <c r="E8165" s="39" t="s">
        <v>13630</v>
      </c>
      <c r="F8165" s="39">
        <v>8</v>
      </c>
      <c r="G8165" s="39">
        <v>34</v>
      </c>
      <c r="H8165" s="39">
        <v>7231</v>
      </c>
      <c r="I8165" t="s">
        <v>31201</v>
      </c>
      <c r="J8165" s="46" t="s">
        <v>33122</v>
      </c>
      <c r="K8165" s="56"/>
      <c r="L8165" s="56"/>
      <c r="M8165" s="56">
        <f t="shared" si="616"/>
        <v>1928</v>
      </c>
      <c r="N8165" s="56"/>
      <c r="O8165" s="56">
        <f t="shared" si="617"/>
        <v>3</v>
      </c>
      <c r="P8165" s="56">
        <f t="shared" si="618"/>
        <v>1</v>
      </c>
      <c r="Q8165" s="2" t="str">
        <f t="shared" si="619"/>
        <v>&lt;a href="set03\tsr\tsr_january_1,_1925_-_january_8,_1931\miscellaneous\hendrickson,_albert_broken_arm_march_1,_1928_p8_tsr.pdf"&gt;Broken Arm&lt;/a&gt;</v>
      </c>
    </row>
    <row r="8166" spans="1:17" x14ac:dyDescent="0.25">
      <c r="A8166" s="2">
        <v>6573</v>
      </c>
      <c r="B8166" s="100" t="s">
        <v>1036</v>
      </c>
      <c r="C8166" s="100" t="s">
        <v>10730</v>
      </c>
      <c r="D8166" s="88">
        <v>10288</v>
      </c>
      <c r="E8166" s="39" t="s">
        <v>13630</v>
      </c>
      <c r="F8166" s="39">
        <v>8</v>
      </c>
      <c r="G8166" s="39">
        <v>34</v>
      </c>
      <c r="H8166" s="39">
        <v>7476</v>
      </c>
      <c r="I8166" s="99" t="s">
        <v>31202</v>
      </c>
      <c r="J8166" s="46" t="s">
        <v>33122</v>
      </c>
      <c r="K8166" s="56"/>
      <c r="L8166" s="56"/>
      <c r="M8166" s="56">
        <f t="shared" si="616"/>
        <v>1928</v>
      </c>
      <c r="N8166" s="56"/>
      <c r="O8166" s="56">
        <f t="shared" si="617"/>
        <v>3</v>
      </c>
      <c r="P8166" s="56">
        <f t="shared" si="618"/>
        <v>1</v>
      </c>
      <c r="Q8166" s="2" t="str">
        <f t="shared" si="619"/>
        <v>&lt;a href="set03\tsr\tsr_january_1,_1925_-_january_8,_1931\miscellaneous\simensen,_victor_severes_connection_with_store_march_1,_1928_p8_tsr.pdf"&gt;Severes connection with store&lt;/a&gt;</v>
      </c>
    </row>
    <row r="8167" spans="1:17" x14ac:dyDescent="0.25">
      <c r="A8167" s="2">
        <v>2174</v>
      </c>
      <c r="B8167" s="100" t="s">
        <v>10435</v>
      </c>
      <c r="C8167" s="100" t="s">
        <v>10705</v>
      </c>
      <c r="D8167" s="88">
        <v>10295</v>
      </c>
      <c r="E8167" s="39" t="s">
        <v>13630</v>
      </c>
      <c r="F8167" s="39">
        <v>8</v>
      </c>
      <c r="G8167" s="39">
        <v>34</v>
      </c>
      <c r="H8167" s="39">
        <v>7186</v>
      </c>
      <c r="I8167" t="s">
        <v>31203</v>
      </c>
      <c r="J8167" s="46" t="s">
        <v>33122</v>
      </c>
      <c r="K8167" s="56"/>
      <c r="L8167" s="56"/>
      <c r="M8167" s="56">
        <f t="shared" si="616"/>
        <v>1928</v>
      </c>
      <c r="N8167" s="56"/>
      <c r="O8167" s="56">
        <f t="shared" si="617"/>
        <v>3</v>
      </c>
      <c r="P8167" s="56">
        <f t="shared" si="618"/>
        <v>8</v>
      </c>
      <c r="Q8167" s="2" t="str">
        <f t="shared" si="619"/>
        <v>&lt;a href="set03\tsr\tsr_january_1,_1925_-_january_8,_1931\miscellaneous\glenfield_oil_well_update_artesian_march_8,_1928_p8_tsr.pdf"&gt;Well Update Artesian&lt;/a&gt;</v>
      </c>
    </row>
    <row r="8168" spans="1:17" x14ac:dyDescent="0.25">
      <c r="A8168" s="2">
        <v>5659</v>
      </c>
      <c r="B8168" s="100" t="s">
        <v>10725</v>
      </c>
      <c r="C8168" s="100" t="s">
        <v>2343</v>
      </c>
      <c r="D8168" s="88">
        <v>10295</v>
      </c>
      <c r="E8168" s="39" t="s">
        <v>13630</v>
      </c>
      <c r="F8168" s="39">
        <v>8</v>
      </c>
      <c r="G8168" s="39">
        <v>34</v>
      </c>
      <c r="H8168" s="39">
        <v>7388</v>
      </c>
      <c r="I8168" s="99" t="s">
        <v>31204</v>
      </c>
      <c r="J8168" s="46" t="s">
        <v>33122</v>
      </c>
      <c r="K8168" s="56"/>
      <c r="L8168" s="56"/>
      <c r="M8168" s="56">
        <f t="shared" si="616"/>
        <v>1928</v>
      </c>
      <c r="N8168" s="56"/>
      <c r="O8168" s="56">
        <f t="shared" si="617"/>
        <v>3</v>
      </c>
      <c r="P8168" s="56">
        <f t="shared" si="618"/>
        <v>8</v>
      </c>
      <c r="Q8168" s="2" t="str">
        <f t="shared" si="619"/>
        <v>&lt;a href="set03\tsr\tsr_january_1,_1925_-_january_8,_1931\miscellaneous\olson,_knut_stroke_march_8,_1928_p8_tsr.pdf"&gt;Stroke&lt;/a&gt;</v>
      </c>
    </row>
    <row r="8169" spans="1:17" x14ac:dyDescent="0.25">
      <c r="A8169" s="2">
        <v>6582</v>
      </c>
      <c r="B8169" s="100" t="s">
        <v>1036</v>
      </c>
      <c r="C8169" s="100" t="s">
        <v>10731</v>
      </c>
      <c r="D8169" s="88">
        <v>10295</v>
      </c>
      <c r="E8169" s="39" t="s">
        <v>13630</v>
      </c>
      <c r="F8169" s="39">
        <v>8</v>
      </c>
      <c r="G8169" s="39">
        <v>34</v>
      </c>
      <c r="H8169" s="39">
        <v>7477</v>
      </c>
      <c r="I8169" t="s">
        <v>31205</v>
      </c>
      <c r="J8169" s="46" t="s">
        <v>33122</v>
      </c>
      <c r="K8169" s="56"/>
      <c r="L8169" s="56"/>
      <c r="M8169" s="56">
        <f t="shared" si="616"/>
        <v>1928</v>
      </c>
      <c r="N8169" s="56"/>
      <c r="O8169" s="56">
        <f t="shared" si="617"/>
        <v>3</v>
      </c>
      <c r="P8169" s="56">
        <f t="shared" si="618"/>
        <v>8</v>
      </c>
      <c r="Q8169" s="2" t="str">
        <f t="shared" si="619"/>
        <v>&lt;a href="set03\tsr\tsr_january_1,_1925_-_january_8,_1931\miscellaneous\simensen,_victor_working_in_fargo_march_8,_1928_p8_tsr.pdf"&gt;Working in Fargo&lt;/a&gt;</v>
      </c>
    </row>
    <row r="8170" spans="1:17" x14ac:dyDescent="0.25">
      <c r="A8170" s="2">
        <v>528</v>
      </c>
      <c r="B8170" s="100" t="s">
        <v>10688</v>
      </c>
      <c r="C8170" s="100" t="s">
        <v>10689</v>
      </c>
      <c r="D8170" s="88">
        <v>10316</v>
      </c>
      <c r="E8170" s="39" t="s">
        <v>13630</v>
      </c>
      <c r="F8170" s="39">
        <v>4</v>
      </c>
      <c r="G8170" s="39">
        <v>34</v>
      </c>
      <c r="H8170" s="39">
        <v>7048</v>
      </c>
      <c r="I8170" t="s">
        <v>31206</v>
      </c>
      <c r="J8170" s="46" t="s">
        <v>33122</v>
      </c>
      <c r="K8170" s="56"/>
      <c r="L8170" s="56"/>
      <c r="M8170" s="56">
        <f t="shared" si="616"/>
        <v>1928</v>
      </c>
      <c r="N8170" s="56"/>
      <c r="O8170" s="56">
        <f t="shared" si="617"/>
        <v>3</v>
      </c>
      <c r="P8170" s="56">
        <f t="shared" si="618"/>
        <v>29</v>
      </c>
      <c r="Q8170" s="2" t="str">
        <f t="shared" si="619"/>
        <v>&lt;a href="set03\tsr\tsr_january_1,_1925_-_january_8,_1931\miscellaneous\boisjolie,_pete_great_deal_of_misfortune_march_29,_1928_p4_tsr.pdf"&gt;Great deal of misfortune&lt;/a&gt;</v>
      </c>
    </row>
    <row r="8171" spans="1:17" x14ac:dyDescent="0.25">
      <c r="A8171" s="2">
        <v>1225</v>
      </c>
      <c r="B8171" s="100" t="s">
        <v>10414</v>
      </c>
      <c r="C8171" s="100" t="s">
        <v>10691</v>
      </c>
      <c r="D8171" s="88">
        <v>10316</v>
      </c>
      <c r="E8171" s="39" t="s">
        <v>13630</v>
      </c>
      <c r="F8171" s="39">
        <v>4</v>
      </c>
      <c r="G8171" s="39">
        <v>34</v>
      </c>
      <c r="H8171" s="39">
        <v>7091</v>
      </c>
      <c r="I8171" t="s">
        <v>31207</v>
      </c>
      <c r="J8171" s="46" t="s">
        <v>33122</v>
      </c>
      <c r="K8171" s="56"/>
      <c r="L8171" s="56"/>
      <c r="M8171" s="56">
        <f t="shared" si="616"/>
        <v>1928</v>
      </c>
      <c r="N8171" s="56"/>
      <c r="O8171" s="56">
        <f t="shared" si="617"/>
        <v>3</v>
      </c>
      <c r="P8171" s="56">
        <f t="shared" si="618"/>
        <v>29</v>
      </c>
      <c r="Q8171" s="2" t="str">
        <f t="shared" si="619"/>
        <v>&lt;a href="set03\tsr\tsr_january_1,_1925_-_january_8,_1931\miscellaneous\councilman,_george_condition_critical_march_29,_1928_p4_tsr.pdf"&gt;Condition critical&lt;/a&gt;</v>
      </c>
    </row>
    <row r="8172" spans="1:17" x14ac:dyDescent="0.25">
      <c r="A8172" s="2">
        <v>2179</v>
      </c>
      <c r="B8172" s="100" t="s">
        <v>10435</v>
      </c>
      <c r="C8172" s="100" t="s">
        <v>10707</v>
      </c>
      <c r="D8172" s="88">
        <v>10323</v>
      </c>
      <c r="E8172" s="39" t="s">
        <v>13630</v>
      </c>
      <c r="F8172" s="39">
        <v>8</v>
      </c>
      <c r="G8172" s="39">
        <v>34</v>
      </c>
      <c r="H8172" s="39">
        <v>7191</v>
      </c>
      <c r="I8172" t="s">
        <v>31208</v>
      </c>
      <c r="J8172" s="46" t="s">
        <v>33122</v>
      </c>
      <c r="K8172" s="56"/>
      <c r="L8172" s="56"/>
      <c r="M8172" s="56">
        <f t="shared" si="616"/>
        <v>1928</v>
      </c>
      <c r="N8172" s="56"/>
      <c r="O8172" s="56">
        <f t="shared" si="617"/>
        <v>4</v>
      </c>
      <c r="P8172" s="56">
        <f t="shared" si="618"/>
        <v>5</v>
      </c>
      <c r="Q8172" s="2" t="str">
        <f t="shared" si="619"/>
        <v>&lt;a href="set03\tsr\tsr_january_1,_1925_-_january_8,_1931\miscellaneous\glenfield_oil_well_update_water_stops_3065_ft_april_5,_1928_p8_tsr.pdf"&gt;Well Update Water stops 3065 ft&lt;/a&gt;</v>
      </c>
    </row>
    <row r="8173" spans="1:17" x14ac:dyDescent="0.25">
      <c r="A8173" s="2">
        <v>6211</v>
      </c>
      <c r="B8173" s="100" t="s">
        <v>1008</v>
      </c>
      <c r="C8173" s="100" t="s">
        <v>10726</v>
      </c>
      <c r="D8173" s="88">
        <v>10344</v>
      </c>
      <c r="E8173" s="39" t="s">
        <v>13630</v>
      </c>
      <c r="F8173" s="39">
        <v>6</v>
      </c>
      <c r="G8173" s="39">
        <v>34</v>
      </c>
      <c r="H8173" s="39">
        <v>7429</v>
      </c>
      <c r="I8173" s="99" t="s">
        <v>31209</v>
      </c>
      <c r="J8173" s="46" t="s">
        <v>33122</v>
      </c>
      <c r="K8173" s="56"/>
      <c r="L8173" s="56"/>
      <c r="M8173" s="56">
        <f t="shared" si="616"/>
        <v>1928</v>
      </c>
      <c r="N8173" s="56"/>
      <c r="O8173" s="56">
        <f t="shared" si="617"/>
        <v>4</v>
      </c>
      <c r="P8173" s="56">
        <f t="shared" si="618"/>
        <v>26</v>
      </c>
      <c r="Q8173" s="2" t="str">
        <f t="shared" si="619"/>
        <v>&lt;a href="set03\tsr\tsr_january_1,_1925_-_january_8,_1931\miscellaneous\rhodes,_orion_recalls_blizzard_of_a_few_years_past_april_26,_1928_p6_tsr.pdf"&gt;Recalls Blizzard of a few years past&lt;/a&gt;</v>
      </c>
    </row>
    <row r="8174" spans="1:17" x14ac:dyDescent="0.25">
      <c r="A8174" s="2">
        <v>8186</v>
      </c>
      <c r="B8174" s="100" t="s">
        <v>10734</v>
      </c>
      <c r="C8174" s="100" t="s">
        <v>10735</v>
      </c>
      <c r="D8174" s="88">
        <v>10344</v>
      </c>
      <c r="E8174" s="39" t="s">
        <v>13630</v>
      </c>
      <c r="F8174" s="39">
        <v>1</v>
      </c>
      <c r="G8174" s="39">
        <v>34</v>
      </c>
      <c r="H8174" s="39">
        <v>7564</v>
      </c>
      <c r="I8174" s="99" t="s">
        <v>31210</v>
      </c>
      <c r="J8174" s="46" t="s">
        <v>33122</v>
      </c>
      <c r="K8174" s="56"/>
      <c r="L8174" s="56"/>
      <c r="M8174" s="56">
        <f t="shared" si="616"/>
        <v>1928</v>
      </c>
      <c r="N8174" s="56"/>
      <c r="O8174" s="56">
        <f t="shared" si="617"/>
        <v>4</v>
      </c>
      <c r="P8174" s="56">
        <f t="shared" si="618"/>
        <v>26</v>
      </c>
      <c r="Q8174" s="2" t="str">
        <f t="shared" si="619"/>
        <v>&lt;a href="set03\tsr\tsr_january_1,_1925_-_january_8,_1931\miscellaneous\westley,_william_m_professional_card_april_26,_1928_p1_tsr.pdf"&gt;Professional card&lt;/a&gt;</v>
      </c>
    </row>
    <row r="8175" spans="1:17" x14ac:dyDescent="0.25">
      <c r="A8175" s="2">
        <v>4978</v>
      </c>
      <c r="B8175" s="100" t="s">
        <v>10462</v>
      </c>
      <c r="C8175" s="100" t="s">
        <v>10721</v>
      </c>
      <c r="D8175" s="88">
        <v>10351</v>
      </c>
      <c r="E8175" s="39" t="s">
        <v>13630</v>
      </c>
      <c r="F8175" s="39">
        <v>4</v>
      </c>
      <c r="G8175" s="39">
        <v>34</v>
      </c>
      <c r="H8175" s="39">
        <v>7336</v>
      </c>
      <c r="I8175" s="99" t="s">
        <v>31211</v>
      </c>
      <c r="J8175" s="46" t="s">
        <v>33122</v>
      </c>
      <c r="K8175" s="56"/>
      <c r="L8175" s="56"/>
      <c r="M8175" s="56">
        <f t="shared" si="616"/>
        <v>1928</v>
      </c>
      <c r="N8175" s="56"/>
      <c r="O8175" s="56">
        <f t="shared" si="617"/>
        <v>5</v>
      </c>
      <c r="P8175" s="56">
        <f t="shared" si="618"/>
        <v>3</v>
      </c>
      <c r="Q8175" s="2" t="str">
        <f t="shared" si="619"/>
        <v>&lt;a href="set03\tsr\tsr_january_1,_1925_-_january_8,_1931\miscellaneous\marrs,_fairy_teaching_at_bathgate_for_4th_year_may_3,_1928_p4_tsr.pdf"&gt;Teaching at Bathgate for 4th year&lt;/a&gt;</v>
      </c>
    </row>
    <row r="8176" spans="1:17" x14ac:dyDescent="0.25">
      <c r="A8176" s="2">
        <v>5633</v>
      </c>
      <c r="B8176" s="100" t="s">
        <v>10723</v>
      </c>
      <c r="C8176" s="100" t="s">
        <v>10724</v>
      </c>
      <c r="D8176" s="88">
        <v>10351</v>
      </c>
      <c r="E8176" s="39" t="s">
        <v>13630</v>
      </c>
      <c r="F8176" s="39">
        <v>4</v>
      </c>
      <c r="G8176" s="39">
        <v>34</v>
      </c>
      <c r="H8176" s="39">
        <v>7385</v>
      </c>
      <c r="I8176" s="99" t="s">
        <v>31212</v>
      </c>
      <c r="J8176" s="46" t="s">
        <v>33122</v>
      </c>
      <c r="K8176" s="56"/>
      <c r="L8176" s="56"/>
      <c r="M8176" s="56">
        <f t="shared" si="616"/>
        <v>1928</v>
      </c>
      <c r="N8176" s="56"/>
      <c r="O8176" s="56">
        <f t="shared" si="617"/>
        <v>5</v>
      </c>
      <c r="P8176" s="56">
        <f t="shared" si="618"/>
        <v>3</v>
      </c>
      <c r="Q8176" s="2" t="str">
        <f t="shared" si="619"/>
        <v>&lt;a href="set03\tsr\tsr_january_1,_1925_-_january_8,_1931\miscellaneous\olson,_arthur_principal_of_pembina_schools_may_3,_1928_p4_tsr.pdf"&gt;Principal of Pembina Schools&lt;/a&gt;</v>
      </c>
    </row>
    <row r="8177" spans="1:17" x14ac:dyDescent="0.25">
      <c r="A8177" s="2">
        <v>6571</v>
      </c>
      <c r="B8177" s="100" t="s">
        <v>1036</v>
      </c>
      <c r="C8177" s="100" t="s">
        <v>10729</v>
      </c>
      <c r="D8177" s="88">
        <v>10351</v>
      </c>
      <c r="E8177" s="39" t="s">
        <v>13630</v>
      </c>
      <c r="F8177" s="39">
        <v>4</v>
      </c>
      <c r="G8177" s="39">
        <v>34</v>
      </c>
      <c r="H8177" s="39">
        <v>7475</v>
      </c>
      <c r="I8177" s="99" t="s">
        <v>31213</v>
      </c>
      <c r="J8177" s="46" t="s">
        <v>33122</v>
      </c>
      <c r="K8177" s="56"/>
      <c r="L8177" s="56"/>
      <c r="M8177" s="56">
        <f t="shared" si="616"/>
        <v>1928</v>
      </c>
      <c r="N8177" s="56"/>
      <c r="O8177" s="56">
        <f t="shared" si="617"/>
        <v>5</v>
      </c>
      <c r="P8177" s="56">
        <f t="shared" si="618"/>
        <v>3</v>
      </c>
      <c r="Q8177" s="2" t="str">
        <f t="shared" si="619"/>
        <v>&lt;a href="set03\tsr\tsr_january_1,_1925_-_january_8,_1931\miscellaneous\simensen,_victor_resigns_in_fargo_may_3,_1928_p4_tsr.pdf"&gt;Resigns in Fargo&lt;/a&gt;</v>
      </c>
    </row>
    <row r="8178" spans="1:17" x14ac:dyDescent="0.25">
      <c r="A8178" s="2">
        <v>5334</v>
      </c>
      <c r="B8178" s="100" t="s">
        <v>960</v>
      </c>
      <c r="C8178" s="100" t="s">
        <v>10722</v>
      </c>
      <c r="D8178" s="88">
        <v>10358</v>
      </c>
      <c r="E8178" s="39" t="s">
        <v>13630</v>
      </c>
      <c r="F8178" s="39">
        <v>8</v>
      </c>
      <c r="G8178" s="39">
        <v>34</v>
      </c>
      <c r="H8178" s="39">
        <v>7352</v>
      </c>
      <c r="I8178" t="s">
        <v>31214</v>
      </c>
      <c r="J8178" s="46" t="s">
        <v>33122</v>
      </c>
      <c r="K8178" s="56"/>
      <c r="L8178" s="56"/>
      <c r="M8178" s="56">
        <f t="shared" si="616"/>
        <v>1928</v>
      </c>
      <c r="N8178" s="56"/>
      <c r="O8178" s="56">
        <f t="shared" si="617"/>
        <v>5</v>
      </c>
      <c r="P8178" s="56">
        <f t="shared" si="618"/>
        <v>10</v>
      </c>
      <c r="Q8178" s="2" t="str">
        <f t="shared" si="619"/>
        <v>&lt;a href="set03\tsr\tsr_january_1,_1925_-_january_8,_1931\miscellaneous\nelson,_anton_working_in_mpls_at_armour_may_10,_1928_p8_tsr.pdf"&gt;Working in Mpls at Armour&lt;/a&gt;</v>
      </c>
    </row>
    <row r="8179" spans="1:17" x14ac:dyDescent="0.25">
      <c r="A8179" s="2">
        <v>1847</v>
      </c>
      <c r="B8179" s="100" t="s">
        <v>10694</v>
      </c>
      <c r="C8179" s="100" t="s">
        <v>10695</v>
      </c>
      <c r="D8179" s="88">
        <v>10365</v>
      </c>
      <c r="E8179" s="39" t="s">
        <v>13630</v>
      </c>
      <c r="F8179" s="39">
        <v>8</v>
      </c>
      <c r="G8179" s="39">
        <v>34</v>
      </c>
      <c r="H8179" s="39">
        <v>7124</v>
      </c>
      <c r="I8179" t="s">
        <v>31215</v>
      </c>
      <c r="J8179" s="46" t="s">
        <v>33122</v>
      </c>
      <c r="K8179" s="56"/>
      <c r="L8179" s="56"/>
      <c r="M8179" s="56">
        <f t="shared" ref="M8179:M8242" si="620">YEAR(D8179)</f>
        <v>1928</v>
      </c>
      <c r="N8179" s="56"/>
      <c r="O8179" s="56">
        <f t="shared" ref="O8179:O8242" si="621">MONTH(D8179)</f>
        <v>5</v>
      </c>
      <c r="P8179" s="56">
        <f t="shared" ref="P8179:P8242" si="622">DAY(D8179)</f>
        <v>17</v>
      </c>
      <c r="Q8179" s="2" t="str">
        <f t="shared" si="619"/>
        <v>&lt;a href="set03\tsr\tsr_january_1,_1925_-_january_8,_1931\miscellaneous\erlandson,_chris_j_friends_may_17,_1928_p8_tsr.pdf"&gt;Friends&lt;/a&gt;</v>
      </c>
    </row>
    <row r="8180" spans="1:17" x14ac:dyDescent="0.25">
      <c r="A8180" s="2">
        <v>2169</v>
      </c>
      <c r="B8180" s="100" t="s">
        <v>10435</v>
      </c>
      <c r="C8180" s="100" t="s">
        <v>10706</v>
      </c>
      <c r="D8180" s="88">
        <v>10365</v>
      </c>
      <c r="E8180" s="39" t="s">
        <v>13630</v>
      </c>
      <c r="F8180" s="39">
        <v>8</v>
      </c>
      <c r="G8180" s="39">
        <v>34</v>
      </c>
      <c r="H8180" s="39">
        <v>7188</v>
      </c>
      <c r="I8180" t="s">
        <v>31216</v>
      </c>
      <c r="J8180" s="46" t="s">
        <v>33122</v>
      </c>
      <c r="K8180" s="56"/>
      <c r="L8180" s="56"/>
      <c r="M8180" s="56">
        <f t="shared" si="620"/>
        <v>1928</v>
      </c>
      <c r="N8180" s="56"/>
      <c r="O8180" s="56">
        <f t="shared" si="621"/>
        <v>5</v>
      </c>
      <c r="P8180" s="56">
        <f t="shared" si="622"/>
        <v>17</v>
      </c>
      <c r="Q8180" s="2" t="str">
        <f t="shared" si="619"/>
        <v>&lt;a href="set03\tsr\tsr_january_1,_1925_-_january_8,_1931\miscellaneous\glenfield_oil_well_update_may_17,_1928p8_tsr.pdf"&gt;Well Update&lt;/a&gt;</v>
      </c>
    </row>
    <row r="8181" spans="1:17" x14ac:dyDescent="0.25">
      <c r="A8181" s="2">
        <v>2170</v>
      </c>
      <c r="B8181" s="100" t="s">
        <v>10435</v>
      </c>
      <c r="C8181" s="100" t="s">
        <v>10706</v>
      </c>
      <c r="D8181" s="88">
        <v>10372</v>
      </c>
      <c r="E8181" s="39" t="s">
        <v>13630</v>
      </c>
      <c r="F8181" s="39">
        <v>4</v>
      </c>
      <c r="G8181" s="39">
        <v>34</v>
      </c>
      <c r="H8181" s="39">
        <v>7189</v>
      </c>
      <c r="I8181" t="s">
        <v>31217</v>
      </c>
      <c r="J8181" s="46" t="s">
        <v>33122</v>
      </c>
      <c r="K8181" s="56"/>
      <c r="L8181" s="56"/>
      <c r="M8181" s="56">
        <f t="shared" si="620"/>
        <v>1928</v>
      </c>
      <c r="N8181" s="56"/>
      <c r="O8181" s="56">
        <f t="shared" si="621"/>
        <v>5</v>
      </c>
      <c r="P8181" s="56">
        <f t="shared" si="622"/>
        <v>24</v>
      </c>
      <c r="Q8181" s="2" t="str">
        <f t="shared" si="619"/>
        <v>&lt;a href="set03\tsr\tsr_january_1,_1925_-_january_8,_1931\miscellaneous\glenfield_oil_well_update_may_24,_1928_p4_tsr.pdf"&gt;Well Update&lt;/a&gt;</v>
      </c>
    </row>
    <row r="8182" spans="1:17" x14ac:dyDescent="0.25">
      <c r="A8182" s="2">
        <v>6212</v>
      </c>
      <c r="B8182" s="100" t="s">
        <v>1008</v>
      </c>
      <c r="C8182" s="100" t="s">
        <v>10727</v>
      </c>
      <c r="D8182" s="88">
        <v>10372</v>
      </c>
      <c r="E8182" s="39" t="s">
        <v>13630</v>
      </c>
      <c r="F8182" s="39">
        <v>4</v>
      </c>
      <c r="G8182" s="39">
        <v>34</v>
      </c>
      <c r="H8182" s="39">
        <v>7430</v>
      </c>
      <c r="I8182" s="99" t="s">
        <v>31218</v>
      </c>
      <c r="J8182" s="46" t="s">
        <v>33122</v>
      </c>
      <c r="K8182" s="56"/>
      <c r="L8182" s="56"/>
      <c r="M8182" s="56">
        <f t="shared" si="620"/>
        <v>1928</v>
      </c>
      <c r="N8182" s="56"/>
      <c r="O8182" s="56">
        <f t="shared" si="621"/>
        <v>5</v>
      </c>
      <c r="P8182" s="56">
        <f t="shared" si="622"/>
        <v>24</v>
      </c>
      <c r="Q8182" s="2" t="str">
        <f t="shared" si="619"/>
        <v>&lt;a href="set03\tsr\tsr_january_1,_1925_-_january_8,_1931\miscellaneous\rhodes,_orion_remodels_his_launch_may_24,_1928_p4_tsr.pdf"&gt;Remodels his launch&lt;/a&gt;</v>
      </c>
    </row>
    <row r="8183" spans="1:17" x14ac:dyDescent="0.25">
      <c r="A8183" s="2">
        <v>2171</v>
      </c>
      <c r="B8183" s="100" t="s">
        <v>10435</v>
      </c>
      <c r="C8183" s="100" t="s">
        <v>10706</v>
      </c>
      <c r="D8183" s="88">
        <v>10379</v>
      </c>
      <c r="E8183" s="39" t="s">
        <v>13630</v>
      </c>
      <c r="F8183" s="39">
        <v>4</v>
      </c>
      <c r="G8183" s="39">
        <v>34</v>
      </c>
      <c r="H8183" s="39">
        <v>7190</v>
      </c>
      <c r="I8183" t="s">
        <v>31219</v>
      </c>
      <c r="J8183" s="46" t="s">
        <v>33122</v>
      </c>
      <c r="K8183" s="56"/>
      <c r="L8183" s="56"/>
      <c r="M8183" s="56">
        <f t="shared" si="620"/>
        <v>1928</v>
      </c>
      <c r="N8183" s="56"/>
      <c r="O8183" s="56">
        <f t="shared" si="621"/>
        <v>5</v>
      </c>
      <c r="P8183" s="56">
        <f t="shared" si="622"/>
        <v>31</v>
      </c>
      <c r="Q8183" s="2" t="str">
        <f t="shared" si="619"/>
        <v>&lt;a href="set03\tsr\tsr_january_1,_1925_-_january_8,_1931\miscellaneous\glenfield_oil_well_update_may_31,_1928_p4_tsr.pdf"&gt;Well Update&lt;/a&gt;</v>
      </c>
    </row>
    <row r="8184" spans="1:17" x14ac:dyDescent="0.25">
      <c r="A8184" s="2">
        <v>2234</v>
      </c>
      <c r="B8184" s="100" t="s">
        <v>10311</v>
      </c>
      <c r="C8184" s="100" t="s">
        <v>10708</v>
      </c>
      <c r="D8184" s="88">
        <v>10379</v>
      </c>
      <c r="E8184" s="39" t="s">
        <v>13630</v>
      </c>
      <c r="F8184" s="39">
        <v>4</v>
      </c>
      <c r="G8184" s="39">
        <v>34</v>
      </c>
      <c r="H8184" s="39">
        <v>7196</v>
      </c>
      <c r="I8184" t="s">
        <v>31220</v>
      </c>
      <c r="J8184" s="46" t="s">
        <v>33122</v>
      </c>
      <c r="K8184" s="56"/>
      <c r="L8184" s="56"/>
      <c r="M8184" s="56">
        <f t="shared" si="620"/>
        <v>1928</v>
      </c>
      <c r="N8184" s="56"/>
      <c r="O8184" s="56">
        <f t="shared" si="621"/>
        <v>5</v>
      </c>
      <c r="P8184" s="56">
        <f t="shared" si="622"/>
        <v>31</v>
      </c>
      <c r="Q8184" s="2" t="str">
        <f t="shared" si="619"/>
        <v>&lt;a href="set03\tsr\tsr_january_1,_1925_-_january_8,_1931\miscellaneous\greenland,_chris_buys_garage_equipment_may_31,_1928_p4_tsr.pdf"&gt;Buys Garage equipment&lt;/a&gt;</v>
      </c>
    </row>
    <row r="8185" spans="1:17" x14ac:dyDescent="0.25">
      <c r="A8185" s="2">
        <v>4429</v>
      </c>
      <c r="B8185" s="100" t="s">
        <v>10600</v>
      </c>
      <c r="C8185" s="100" t="s">
        <v>10714</v>
      </c>
      <c r="D8185" s="88">
        <v>10379</v>
      </c>
      <c r="E8185" s="39" t="s">
        <v>13630</v>
      </c>
      <c r="F8185" s="39">
        <v>4</v>
      </c>
      <c r="G8185" s="39">
        <v>34</v>
      </c>
      <c r="H8185" s="39">
        <v>7276</v>
      </c>
      <c r="I8185" t="s">
        <v>31221</v>
      </c>
      <c r="J8185" s="46" t="s">
        <v>33122</v>
      </c>
      <c r="K8185" s="56"/>
      <c r="L8185" s="56"/>
      <c r="M8185" s="56">
        <f t="shared" si="620"/>
        <v>1928</v>
      </c>
      <c r="N8185" s="56"/>
      <c r="O8185" s="56">
        <f t="shared" si="621"/>
        <v>5</v>
      </c>
      <c r="P8185" s="56">
        <f t="shared" si="622"/>
        <v>31</v>
      </c>
      <c r="Q8185" s="2" t="str">
        <f t="shared" si="619"/>
        <v>&lt;a href="set03\tsr\tsr_january_1,_1925_-_january_8,_1931\miscellaneous\kingsley,_fred_to_work_for_chris_greenland_in_garage_may_31,_1928_p4_tsr.pdf"&gt;To work for Chris Greenland in garage&lt;/a&gt;</v>
      </c>
    </row>
    <row r="8186" spans="1:17" x14ac:dyDescent="0.25">
      <c r="A8186" s="2">
        <v>4434</v>
      </c>
      <c r="B8186" s="100" t="s">
        <v>10715</v>
      </c>
      <c r="C8186" s="100" t="s">
        <v>10716</v>
      </c>
      <c r="D8186" s="88">
        <v>10379</v>
      </c>
      <c r="E8186" s="39" t="s">
        <v>13630</v>
      </c>
      <c r="F8186" s="39">
        <v>4</v>
      </c>
      <c r="G8186" s="39">
        <v>34</v>
      </c>
      <c r="H8186" s="39">
        <v>7279</v>
      </c>
      <c r="I8186" t="s">
        <v>31222</v>
      </c>
      <c r="J8186" s="46" t="s">
        <v>33122</v>
      </c>
      <c r="K8186" s="56"/>
      <c r="L8186" s="56"/>
      <c r="M8186" s="56">
        <f t="shared" si="620"/>
        <v>1928</v>
      </c>
      <c r="N8186" s="56"/>
      <c r="O8186" s="56">
        <f t="shared" si="621"/>
        <v>5</v>
      </c>
      <c r="P8186" s="56">
        <f t="shared" si="622"/>
        <v>31</v>
      </c>
      <c r="Q8186" s="2" t="str">
        <f t="shared" si="619"/>
        <v>&lt;a href="set03\tsr\tsr_january_1,_1925_-_january_8,_1931\miscellaneous\kingsley,_pete_home_from_mt_may_31,_1928_p4_tsr.pdf"&gt;Home from MT&lt;/a&gt;</v>
      </c>
    </row>
    <row r="8187" spans="1:17" x14ac:dyDescent="0.25">
      <c r="A8187" s="2">
        <v>2172</v>
      </c>
      <c r="B8187" s="100" t="s">
        <v>10435</v>
      </c>
      <c r="C8187" s="100" t="s">
        <v>10706</v>
      </c>
      <c r="D8187" s="88">
        <v>10407</v>
      </c>
      <c r="E8187" s="39" t="s">
        <v>13630</v>
      </c>
      <c r="F8187" s="39">
        <v>4</v>
      </c>
      <c r="G8187" s="39">
        <v>34</v>
      </c>
      <c r="H8187" s="39">
        <v>7187</v>
      </c>
      <c r="I8187" t="s">
        <v>31223</v>
      </c>
      <c r="J8187" s="46" t="s">
        <v>33122</v>
      </c>
      <c r="K8187" s="56"/>
      <c r="L8187" s="56"/>
      <c r="M8187" s="56">
        <f t="shared" si="620"/>
        <v>1928</v>
      </c>
      <c r="N8187" s="56"/>
      <c r="O8187" s="56">
        <f t="shared" si="621"/>
        <v>6</v>
      </c>
      <c r="P8187" s="56">
        <f t="shared" si="622"/>
        <v>28</v>
      </c>
      <c r="Q8187" s="2" t="str">
        <f t="shared" si="619"/>
        <v>&lt;a href="set03\tsr\tsr_january_1,_1925_-_january_8,_1931\miscellaneous\glenfield_oil_well_update_june_28,_1928_p4_tsr.pdf"&gt;Well Update&lt;/a&gt;</v>
      </c>
    </row>
    <row r="8188" spans="1:17" x14ac:dyDescent="0.25">
      <c r="A8188" s="2">
        <v>2020</v>
      </c>
      <c r="B8188" s="100" t="s">
        <v>10700</v>
      </c>
      <c r="C8188" s="100" t="s">
        <v>10701</v>
      </c>
      <c r="D8188" s="88">
        <v>10414</v>
      </c>
      <c r="E8188" s="39" t="s">
        <v>13630</v>
      </c>
      <c r="F8188" s="39">
        <v>4</v>
      </c>
      <c r="G8188" s="39">
        <v>34</v>
      </c>
      <c r="H8188" s="39">
        <v>7146</v>
      </c>
      <c r="I8188" t="s">
        <v>31224</v>
      </c>
      <c r="J8188" s="46" t="s">
        <v>33122</v>
      </c>
      <c r="K8188" s="56"/>
      <c r="L8188" s="56"/>
      <c r="M8188" s="56">
        <f t="shared" si="620"/>
        <v>1928</v>
      </c>
      <c r="N8188" s="56"/>
      <c r="O8188" s="56">
        <f t="shared" si="621"/>
        <v>7</v>
      </c>
      <c r="P8188" s="56">
        <f t="shared" si="622"/>
        <v>5</v>
      </c>
      <c r="Q8188" s="2" t="str">
        <f t="shared" si="619"/>
        <v>&lt;a href="set03\tsr\tsr_january_1,_1925_-_january_8,_1931\miscellaneous\frederick,_douglas_to_live_in_seattle_w_bro_july_5,_1928_p4_tsr.pdf"&gt;To Live in Seattle with Brother&lt;/a&gt;</v>
      </c>
    </row>
    <row r="8189" spans="1:17" x14ac:dyDescent="0.25">
      <c r="A8189" s="2">
        <v>7665</v>
      </c>
      <c r="B8189" s="100" t="s">
        <v>10733</v>
      </c>
      <c r="C8189" s="100" t="s">
        <v>9717</v>
      </c>
      <c r="D8189" s="88">
        <v>10414</v>
      </c>
      <c r="E8189" s="39" t="s">
        <v>13630</v>
      </c>
      <c r="F8189" s="39">
        <v>4</v>
      </c>
      <c r="G8189" s="39">
        <v>34</v>
      </c>
      <c r="H8189" s="39">
        <v>7551</v>
      </c>
      <c r="I8189" t="s">
        <v>31225</v>
      </c>
      <c r="J8189" s="46" t="s">
        <v>33122</v>
      </c>
      <c r="K8189" s="56"/>
      <c r="L8189" s="56"/>
      <c r="M8189" s="56">
        <f t="shared" si="620"/>
        <v>1928</v>
      </c>
      <c r="N8189" s="56"/>
      <c r="O8189" s="56">
        <f t="shared" si="621"/>
        <v>7</v>
      </c>
      <c r="P8189" s="56">
        <f t="shared" si="622"/>
        <v>5</v>
      </c>
      <c r="Q8189" s="2" t="str">
        <f t="shared" si="619"/>
        <v>&lt;a href="set03\tsr\tsr_january_1,_1925_-_january_8,_1931\miscellaneous\wagner,_boyd_breaks_wrist_july_5,_1928_p4_tsr.pdf"&gt;Breaks wrist&lt;/a&gt;</v>
      </c>
    </row>
    <row r="8190" spans="1:17" x14ac:dyDescent="0.25">
      <c r="A8190" s="2">
        <v>1848</v>
      </c>
      <c r="B8190" s="100" t="s">
        <v>10694</v>
      </c>
      <c r="C8190" s="100" t="s">
        <v>10696</v>
      </c>
      <c r="D8190" s="88">
        <v>10421</v>
      </c>
      <c r="E8190" s="39" t="s">
        <v>13630</v>
      </c>
      <c r="F8190" s="39">
        <v>4</v>
      </c>
      <c r="G8190" s="39">
        <v>34</v>
      </c>
      <c r="H8190" s="39">
        <v>7125</v>
      </c>
      <c r="I8190" t="s">
        <v>31226</v>
      </c>
      <c r="J8190" s="46" t="s">
        <v>33122</v>
      </c>
      <c r="K8190" s="56"/>
      <c r="L8190" s="56"/>
      <c r="M8190" s="56">
        <f t="shared" si="620"/>
        <v>1928</v>
      </c>
      <c r="N8190" s="56"/>
      <c r="O8190" s="56">
        <f t="shared" si="621"/>
        <v>7</v>
      </c>
      <c r="P8190" s="56">
        <f t="shared" si="622"/>
        <v>12</v>
      </c>
      <c r="Q8190" s="2" t="str">
        <f t="shared" si="619"/>
        <v>&lt;a href="set03\tsr\tsr_january_1,_1925_-_january_8,_1931\miscellaneous\erlandson,_chris_j_lyrics_for_the_irish_washerwoman_july_12,_1928_p4_tsr.pdf"&gt;Lyrics for the Irish Washerwoman&lt;/a&gt;</v>
      </c>
    </row>
    <row r="8191" spans="1:17" x14ac:dyDescent="0.25">
      <c r="A8191" s="2">
        <v>2896</v>
      </c>
      <c r="B8191" s="100" t="s">
        <v>10710</v>
      </c>
      <c r="C8191" s="100" t="s">
        <v>10711</v>
      </c>
      <c r="D8191" s="88">
        <v>10435</v>
      </c>
      <c r="E8191" s="39" t="s">
        <v>13630</v>
      </c>
      <c r="F8191" s="39">
        <v>4</v>
      </c>
      <c r="G8191" s="39">
        <v>34</v>
      </c>
      <c r="H8191" s="39">
        <v>7229</v>
      </c>
      <c r="I8191" t="s">
        <v>31227</v>
      </c>
      <c r="J8191" s="46" t="s">
        <v>33122</v>
      </c>
      <c r="K8191" s="56"/>
      <c r="L8191" s="56"/>
      <c r="M8191" s="56">
        <f t="shared" si="620"/>
        <v>1928</v>
      </c>
      <c r="N8191" s="56"/>
      <c r="O8191" s="56">
        <f t="shared" si="621"/>
        <v>7</v>
      </c>
      <c r="P8191" s="56">
        <f t="shared" si="622"/>
        <v>26</v>
      </c>
      <c r="Q8191" s="2" t="str">
        <f t="shared" si="619"/>
        <v>&lt;a href="set03\tsr\tsr_january_1,_1925_-_january_8,_1931\miscellaneous\hawkes,_b_e_offered_plane_ride_for_assistance_july_26,_1928_p4_tsr.pdf"&gt;Offered plane ride for assistance&lt;/a&gt;</v>
      </c>
    </row>
    <row r="8192" spans="1:17" x14ac:dyDescent="0.25">
      <c r="A8192" s="2">
        <v>4851</v>
      </c>
      <c r="B8192" s="100" t="s">
        <v>10719</v>
      </c>
      <c r="C8192" s="100" t="s">
        <v>10720</v>
      </c>
      <c r="D8192" s="88">
        <v>10435</v>
      </c>
      <c r="E8192" s="39" t="s">
        <v>13630</v>
      </c>
      <c r="F8192" s="39">
        <v>4</v>
      </c>
      <c r="G8192" s="39">
        <v>34</v>
      </c>
      <c r="H8192" s="39">
        <v>7324</v>
      </c>
      <c r="I8192" t="s">
        <v>31228</v>
      </c>
      <c r="J8192" s="46" t="s">
        <v>33122</v>
      </c>
      <c r="K8192" s="56"/>
      <c r="L8192" s="56"/>
      <c r="M8192" s="56">
        <f t="shared" si="620"/>
        <v>1928</v>
      </c>
      <c r="N8192" s="56"/>
      <c r="O8192" s="56">
        <f t="shared" si="621"/>
        <v>7</v>
      </c>
      <c r="P8192" s="56">
        <f t="shared" si="622"/>
        <v>26</v>
      </c>
      <c r="Q8192" s="2" t="str">
        <f t="shared" si="619"/>
        <v>&lt;a href="set03\tsr\tsr_january_1,_1925_-_january_8,_1931\miscellaneous\linse,_c_a_disabled_plane_lands_north_of_his_land_july_26,_1928_p4_tsr.pdf"&gt;Disabled plane alnds north of his land&lt;/a&gt;</v>
      </c>
    </row>
    <row r="8193" spans="1:17" x14ac:dyDescent="0.25">
      <c r="A8193" s="2">
        <v>2045</v>
      </c>
      <c r="B8193" s="100" t="s">
        <v>10702</v>
      </c>
      <c r="C8193" s="100" t="s">
        <v>10703</v>
      </c>
      <c r="D8193" s="88">
        <v>10442</v>
      </c>
      <c r="E8193" s="39" t="s">
        <v>13630</v>
      </c>
      <c r="F8193" s="39">
        <v>4</v>
      </c>
      <c r="G8193" s="39">
        <v>34</v>
      </c>
      <c r="H8193" s="39">
        <v>7152</v>
      </c>
      <c r="I8193" s="99" t="s">
        <v>31229</v>
      </c>
      <c r="J8193" s="46" t="s">
        <v>33122</v>
      </c>
      <c r="K8193" s="56"/>
      <c r="L8193" s="56"/>
      <c r="M8193" s="56">
        <f t="shared" si="620"/>
        <v>1928</v>
      </c>
      <c r="N8193" s="56"/>
      <c r="O8193" s="56">
        <f t="shared" si="621"/>
        <v>8</v>
      </c>
      <c r="P8193" s="56">
        <f t="shared" si="622"/>
        <v>2</v>
      </c>
      <c r="Q8193" s="2" t="str">
        <f t="shared" si="619"/>
        <v>&lt;a href="set03\tsr\tsr_january_1,_1925_-_january_8,_1931\miscellaneous\frydenberg,_elmer_starts_in_garage_august_2,_1928_p4_tsr.pdf"&gt;Starts in Garage&lt;/a&gt;</v>
      </c>
    </row>
    <row r="8194" spans="1:17" x14ac:dyDescent="0.25">
      <c r="A8194" s="2">
        <v>2483</v>
      </c>
      <c r="B8194" s="100" t="s">
        <v>10444</v>
      </c>
      <c r="C8194" s="100" t="s">
        <v>10709</v>
      </c>
      <c r="D8194" s="88">
        <v>10442</v>
      </c>
      <c r="E8194" s="39" t="s">
        <v>13630</v>
      </c>
      <c r="F8194" s="39">
        <v>4</v>
      </c>
      <c r="G8194" s="39">
        <v>34</v>
      </c>
      <c r="H8194" s="39">
        <v>7212</v>
      </c>
      <c r="I8194" s="99" t="s">
        <v>31230</v>
      </c>
      <c r="J8194" s="46" t="s">
        <v>33122</v>
      </c>
      <c r="K8194" s="56"/>
      <c r="L8194" s="56"/>
      <c r="M8194" s="56">
        <f t="shared" si="620"/>
        <v>1928</v>
      </c>
      <c r="N8194" s="56"/>
      <c r="O8194" s="56">
        <f t="shared" si="621"/>
        <v>8</v>
      </c>
      <c r="P8194" s="56">
        <f t="shared" si="622"/>
        <v>2</v>
      </c>
      <c r="Q8194" s="2" t="str">
        <f t="shared" ref="Q8194:Q8257" si="623">"&lt;a href="&amp;""""&amp;J8194&amp;"\"&amp;I8194&amp;"""&gt;"&amp;C8194&amp;"&lt;/a&gt;"</f>
        <v>&lt;a href="set03\tsr\tsr_january_1,_1925_-_january_8,_1931\miscellaneous\gunderson,_henry_stops_well_north_of_red_willow_lake_august_2,_1928_p4_tsr.pdf"&gt;Stops well north of Red Willow Lake&lt;/a&gt;</v>
      </c>
    </row>
    <row r="8195" spans="1:17" x14ac:dyDescent="0.25">
      <c r="A8195" s="2">
        <v>4427</v>
      </c>
      <c r="B8195" s="100" t="s">
        <v>10600</v>
      </c>
      <c r="C8195" s="100" t="s">
        <v>10713</v>
      </c>
      <c r="D8195" s="88">
        <v>10442</v>
      </c>
      <c r="E8195" s="39" t="s">
        <v>13630</v>
      </c>
      <c r="F8195" s="39">
        <v>4</v>
      </c>
      <c r="G8195" s="39">
        <v>34</v>
      </c>
      <c r="H8195" s="39">
        <v>7275</v>
      </c>
      <c r="I8195" s="99" t="s">
        <v>31231</v>
      </c>
      <c r="J8195" s="46" t="s">
        <v>33122</v>
      </c>
      <c r="K8195" s="56"/>
      <c r="L8195" s="56"/>
      <c r="M8195" s="56">
        <f t="shared" si="620"/>
        <v>1928</v>
      </c>
      <c r="N8195" s="56"/>
      <c r="O8195" s="56">
        <f t="shared" si="621"/>
        <v>8</v>
      </c>
      <c r="P8195" s="56">
        <f t="shared" si="622"/>
        <v>2</v>
      </c>
      <c r="Q8195" s="2" t="str">
        <f t="shared" si="623"/>
        <v>&lt;a href="set03\tsr\tsr_january_1,_1925_-_january_8,_1931\miscellaneous\kingsley,_fred_quits_garage_august_2,_1928_p4_tsr.pdf"&gt;Quits garage&lt;/a&gt;</v>
      </c>
    </row>
    <row r="8196" spans="1:17" x14ac:dyDescent="0.25">
      <c r="A8196" s="2">
        <v>4493</v>
      </c>
      <c r="B8196" s="100" t="s">
        <v>9716</v>
      </c>
      <c r="C8196" s="100" t="s">
        <v>10784</v>
      </c>
      <c r="D8196" s="88">
        <v>10442</v>
      </c>
      <c r="E8196" s="39" t="s">
        <v>13630</v>
      </c>
      <c r="F8196" s="39">
        <v>4</v>
      </c>
      <c r="G8196" s="39">
        <v>34</v>
      </c>
      <c r="H8196" s="39">
        <v>7288</v>
      </c>
      <c r="I8196" t="s">
        <v>31232</v>
      </c>
      <c r="J8196" s="46" t="s">
        <v>33122</v>
      </c>
      <c r="K8196" s="56"/>
      <c r="L8196" s="56"/>
      <c r="M8196" s="56">
        <f t="shared" si="620"/>
        <v>1928</v>
      </c>
      <c r="N8196" s="56"/>
      <c r="O8196" s="56">
        <f t="shared" si="621"/>
        <v>8</v>
      </c>
      <c r="P8196" s="56">
        <f t="shared" si="622"/>
        <v>2</v>
      </c>
      <c r="Q8196" s="2" t="str">
        <f t="shared" si="623"/>
        <v>&lt;a href="set03\tsr\tsr_january_1,_1925_-_january_8,_1931\miscellaneous\kjelson,_mrs_oscar_heart_trouble_august_2,_1928_p4_tsr.pdf"&gt;Heart Trouble&lt;/a&gt;</v>
      </c>
    </row>
    <row r="8197" spans="1:17" x14ac:dyDescent="0.25">
      <c r="A8197" s="2">
        <v>4549</v>
      </c>
      <c r="B8197" s="100" t="s">
        <v>10785</v>
      </c>
      <c r="C8197" s="100" t="s">
        <v>896</v>
      </c>
      <c r="D8197" s="88">
        <v>10442</v>
      </c>
      <c r="E8197" s="39" t="s">
        <v>13630</v>
      </c>
      <c r="F8197" s="39">
        <v>4</v>
      </c>
      <c r="G8197" s="39">
        <v>34</v>
      </c>
      <c r="H8197" s="39">
        <v>7296</v>
      </c>
      <c r="I8197" t="s">
        <v>31233</v>
      </c>
      <c r="J8197" s="46" t="s">
        <v>33122</v>
      </c>
      <c r="K8197" s="56"/>
      <c r="L8197" s="56"/>
      <c r="M8197" s="56">
        <f t="shared" si="620"/>
        <v>1928</v>
      </c>
      <c r="N8197" s="56"/>
      <c r="O8197" s="56">
        <f t="shared" si="621"/>
        <v>8</v>
      </c>
      <c r="P8197" s="56">
        <f t="shared" si="622"/>
        <v>2</v>
      </c>
      <c r="Q8197" s="2" t="str">
        <f t="shared" si="623"/>
        <v>&lt;a href="set03\tsr\tsr_january_1,_1925_-_january_8,_1931\miscellaneous\kolpin,_mrs_harry_blood_poisoning_august_2,_1928_p4_tsr.pdf"&gt;Blood poisoning&lt;/a&gt;</v>
      </c>
    </row>
    <row r="8198" spans="1:17" x14ac:dyDescent="0.25">
      <c r="A8198" s="2">
        <v>4024</v>
      </c>
      <c r="B8198" s="100" t="s">
        <v>6083</v>
      </c>
      <c r="C8198" s="100" t="s">
        <v>660</v>
      </c>
      <c r="D8198" s="88">
        <v>10449</v>
      </c>
      <c r="E8198" s="39" t="s">
        <v>13630</v>
      </c>
      <c r="F8198" s="39">
        <v>4</v>
      </c>
      <c r="G8198" s="39">
        <v>34</v>
      </c>
      <c r="H8198" s="39">
        <v>7268</v>
      </c>
      <c r="I8198" t="s">
        <v>31234</v>
      </c>
      <c r="J8198" s="46" t="s">
        <v>33122</v>
      </c>
      <c r="K8198" s="56"/>
      <c r="L8198" s="56"/>
      <c r="M8198" s="56">
        <f t="shared" si="620"/>
        <v>1928</v>
      </c>
      <c r="N8198" s="56"/>
      <c r="O8198" s="56">
        <f t="shared" si="621"/>
        <v>8</v>
      </c>
      <c r="P8198" s="56">
        <f t="shared" si="622"/>
        <v>9</v>
      </c>
      <c r="Q8198" s="2" t="str">
        <f t="shared" si="623"/>
        <v>&lt;a href="set03\tsr\tsr_january_1,_1925_-_january_8,_1931\miscellaneous\jones,_r_l_auto_accident_injured_august_9,_1928_p4_tsr.pdf"&gt;Auto Accident&lt;/a&gt;</v>
      </c>
    </row>
    <row r="8199" spans="1:17" x14ac:dyDescent="0.25">
      <c r="A8199" s="2">
        <v>6568</v>
      </c>
      <c r="B8199" s="100" t="s">
        <v>1036</v>
      </c>
      <c r="C8199" s="100" t="s">
        <v>10728</v>
      </c>
      <c r="D8199" s="88">
        <v>10449</v>
      </c>
      <c r="E8199" s="39" t="s">
        <v>13630</v>
      </c>
      <c r="F8199" s="39">
        <v>4</v>
      </c>
      <c r="G8199" s="39">
        <v>34</v>
      </c>
      <c r="H8199" s="39">
        <v>7474</v>
      </c>
      <c r="I8199" t="s">
        <v>31235</v>
      </c>
      <c r="J8199" s="46" t="s">
        <v>33122</v>
      </c>
      <c r="K8199" s="56"/>
      <c r="L8199" s="56"/>
      <c r="M8199" s="56">
        <f t="shared" si="620"/>
        <v>1928</v>
      </c>
      <c r="N8199" s="56"/>
      <c r="O8199" s="56">
        <f t="shared" si="621"/>
        <v>8</v>
      </c>
      <c r="P8199" s="56">
        <f t="shared" si="622"/>
        <v>9</v>
      </c>
      <c r="Q8199" s="2" t="str">
        <f t="shared" si="623"/>
        <v>&lt;a href="set03\tsr\tsr_january_1,_1925_-_january_8,_1931\miscellaneous\simensen,_victor_living_in_page_august_9,_1928_p4_tsr.pdf"&gt;Living in Page&lt;/a&gt;</v>
      </c>
    </row>
    <row r="8200" spans="1:17" x14ac:dyDescent="0.25">
      <c r="A8200" s="2">
        <v>1856</v>
      </c>
      <c r="B8200" s="100" t="s">
        <v>10768</v>
      </c>
      <c r="C8200" s="100" t="s">
        <v>10769</v>
      </c>
      <c r="D8200" s="88">
        <v>10456</v>
      </c>
      <c r="E8200" s="39" t="s">
        <v>13630</v>
      </c>
      <c r="F8200" s="39">
        <v>1</v>
      </c>
      <c r="G8200" s="39">
        <v>34</v>
      </c>
      <c r="H8200" s="39">
        <v>7133</v>
      </c>
      <c r="I8200" s="99" t="s">
        <v>31236</v>
      </c>
      <c r="J8200" s="46" t="s">
        <v>33122</v>
      </c>
      <c r="K8200" s="56"/>
      <c r="L8200" s="56"/>
      <c r="M8200" s="56">
        <f t="shared" si="620"/>
        <v>1928</v>
      </c>
      <c r="N8200" s="56"/>
      <c r="O8200" s="56">
        <f t="shared" si="621"/>
        <v>8</v>
      </c>
      <c r="P8200" s="56">
        <f t="shared" si="622"/>
        <v>16</v>
      </c>
      <c r="Q8200" s="2" t="str">
        <f t="shared" si="623"/>
        <v>&lt;a href="set03\tsr\tsr_january_1,_1925_-_january_8,_1931\miscellaneous\ernst,_chas_t_sells_meat_market_august_16,_1928_p1_tsr.pdf"&gt;Sells meat market&lt;/a&gt;</v>
      </c>
    </row>
    <row r="8201" spans="1:17" x14ac:dyDescent="0.25">
      <c r="A8201" s="2">
        <v>3830</v>
      </c>
      <c r="B8201" s="100" t="s">
        <v>4270</v>
      </c>
      <c r="C8201" s="100" t="s">
        <v>10779</v>
      </c>
      <c r="D8201" s="88">
        <v>10456</v>
      </c>
      <c r="E8201" s="39" t="s">
        <v>13630</v>
      </c>
      <c r="F8201" s="39">
        <v>1</v>
      </c>
      <c r="G8201" s="39">
        <v>34</v>
      </c>
      <c r="H8201" s="39">
        <v>7262</v>
      </c>
      <c r="I8201" t="s">
        <v>31237</v>
      </c>
      <c r="J8201" s="46" t="s">
        <v>33122</v>
      </c>
      <c r="K8201" s="56"/>
      <c r="L8201" s="56"/>
      <c r="M8201" s="56">
        <f t="shared" si="620"/>
        <v>1928</v>
      </c>
      <c r="N8201" s="56"/>
      <c r="O8201" s="56">
        <f t="shared" si="621"/>
        <v>8</v>
      </c>
      <c r="P8201" s="56">
        <f t="shared" si="622"/>
        <v>16</v>
      </c>
      <c r="Q8201" s="2" t="str">
        <f t="shared" si="623"/>
        <v>&lt;a href="set03\tsr\tsr_january_1,_1925_-_january_8,_1931\miscellaneous\jackson,_chris_cousin_of_eilson_august_16,_1928_p1_tsr.pdf"&gt;Cousin of Eilson&lt;/a&gt;</v>
      </c>
    </row>
    <row r="8202" spans="1:17" x14ac:dyDescent="0.25">
      <c r="A8202" s="2">
        <v>3961</v>
      </c>
      <c r="B8202" s="100" t="s">
        <v>858</v>
      </c>
      <c r="C8202" s="100" t="s">
        <v>10780</v>
      </c>
      <c r="D8202" s="88">
        <v>10456</v>
      </c>
      <c r="E8202" s="39" t="s">
        <v>13630</v>
      </c>
      <c r="F8202" s="39">
        <v>4</v>
      </c>
      <c r="G8202" s="39">
        <v>34</v>
      </c>
      <c r="H8202" s="39">
        <v>7266</v>
      </c>
      <c r="I8202" t="s">
        <v>31238</v>
      </c>
      <c r="J8202" s="46" t="s">
        <v>33122</v>
      </c>
      <c r="K8202" s="56"/>
      <c r="L8202" s="56"/>
      <c r="M8202" s="56">
        <f t="shared" si="620"/>
        <v>1928</v>
      </c>
      <c r="N8202" s="56"/>
      <c r="O8202" s="56">
        <f t="shared" si="621"/>
        <v>8</v>
      </c>
      <c r="P8202" s="56">
        <f t="shared" si="622"/>
        <v>16</v>
      </c>
      <c r="Q8202" s="2" t="str">
        <f t="shared" si="623"/>
        <v>&lt;a href="set03\tsr\tsr_january_1,_1925_-_january_8,_1931\miscellaneous\johnson,_ernest_many_come_to_watch_his_combine_august_16,_1928_p4_tsr.pdf"&gt;Many come to watch his combine&lt;/a&gt;</v>
      </c>
    </row>
    <row r="8203" spans="1:17" x14ac:dyDescent="0.25">
      <c r="A8203" s="2">
        <v>4458</v>
      </c>
      <c r="B8203" s="100" t="s">
        <v>10781</v>
      </c>
      <c r="C8203" s="100" t="s">
        <v>10782</v>
      </c>
      <c r="D8203" s="88">
        <v>10456</v>
      </c>
      <c r="E8203" s="39" t="s">
        <v>13630</v>
      </c>
      <c r="F8203" s="39">
        <v>4</v>
      </c>
      <c r="G8203" s="39">
        <v>35</v>
      </c>
      <c r="H8203" s="39">
        <v>7284</v>
      </c>
      <c r="I8203" s="99" t="s">
        <v>31533</v>
      </c>
      <c r="J8203" s="46" t="s">
        <v>33123</v>
      </c>
      <c r="K8203" s="56"/>
      <c r="L8203" s="56"/>
      <c r="M8203" s="56">
        <f t="shared" si="620"/>
        <v>1928</v>
      </c>
      <c r="N8203" s="56"/>
      <c r="O8203" s="56">
        <f t="shared" si="621"/>
        <v>8</v>
      </c>
      <c r="P8203" s="56">
        <f t="shared" si="622"/>
        <v>16</v>
      </c>
      <c r="Q8203" s="2" t="str">
        <f t="shared" si="623"/>
        <v>&lt;a href="set03\the_times_record\the_times_record_june_6,_1895_-_december_30,_1897\miscellaneous\kirkeby,_myron_falls_from_hay_mow_august_16_1928_p4_tsr.pdf"&gt;Falls from Hay mow&lt;/a&gt;</v>
      </c>
    </row>
    <row r="8204" spans="1:17" x14ac:dyDescent="0.25">
      <c r="A8204" s="2">
        <v>8176</v>
      </c>
      <c r="B8204" s="100" t="s">
        <v>10799</v>
      </c>
      <c r="C8204" s="100" t="s">
        <v>10605</v>
      </c>
      <c r="D8204" s="88">
        <v>10456</v>
      </c>
      <c r="E8204" s="39" t="s">
        <v>13630</v>
      </c>
      <c r="F8204" s="39">
        <v>4</v>
      </c>
      <c r="G8204" s="39">
        <v>34</v>
      </c>
      <c r="H8204" s="39">
        <v>7563</v>
      </c>
      <c r="I8204" t="s">
        <v>31239</v>
      </c>
      <c r="J8204" s="46" t="s">
        <v>33122</v>
      </c>
      <c r="K8204" s="56"/>
      <c r="L8204" s="56"/>
      <c r="M8204" s="56">
        <f t="shared" si="620"/>
        <v>1928</v>
      </c>
      <c r="N8204" s="56"/>
      <c r="O8204" s="56">
        <f t="shared" si="621"/>
        <v>8</v>
      </c>
      <c r="P8204" s="56">
        <f t="shared" si="622"/>
        <v>16</v>
      </c>
      <c r="Q8204" s="2" t="str">
        <f t="shared" si="623"/>
        <v>&lt;a href="set03\tsr\tsr_january_1,_1925_-_january_8,_1931\miscellaneous\westley,_kent_falls_and_breaks_arm_august_16,_1928_p4_tsr.pdf"&gt;Falls and breaks arm&lt;/a&gt;</v>
      </c>
    </row>
    <row r="8205" spans="1:17" x14ac:dyDescent="0.25">
      <c r="A8205" s="2">
        <v>1477</v>
      </c>
      <c r="B8205" s="100" t="s">
        <v>378</v>
      </c>
      <c r="C8205" s="100" t="s">
        <v>10766</v>
      </c>
      <c r="D8205" s="88">
        <v>10463</v>
      </c>
      <c r="E8205" s="39" t="s">
        <v>13630</v>
      </c>
      <c r="F8205" s="39">
        <v>4</v>
      </c>
      <c r="G8205" s="39">
        <v>34</v>
      </c>
      <c r="H8205" s="39">
        <v>7099</v>
      </c>
      <c r="I8205" s="99" t="s">
        <v>31240</v>
      </c>
      <c r="J8205" s="46" t="s">
        <v>33122</v>
      </c>
      <c r="K8205" s="56"/>
      <c r="L8205" s="56"/>
      <c r="M8205" s="56">
        <f t="shared" si="620"/>
        <v>1928</v>
      </c>
      <c r="N8205" s="56"/>
      <c r="O8205" s="56">
        <f t="shared" si="621"/>
        <v>8</v>
      </c>
      <c r="P8205" s="56">
        <f t="shared" si="622"/>
        <v>23</v>
      </c>
      <c r="Q8205" s="2" t="str">
        <f t="shared" si="623"/>
        <v>&lt;a href="set03\tsr\tsr_january_1,_1925_-_january_8,_1931\miscellaneous\davidson,_john_returns_to_thresh_from_st_paul_august_23,_1928_p4_tsr.pdf"&gt;Returns to thresh from St Paul&lt;/a&gt;</v>
      </c>
    </row>
    <row r="8206" spans="1:17" x14ac:dyDescent="0.25">
      <c r="A8206" s="2">
        <v>5592</v>
      </c>
      <c r="B8206" s="100" t="s">
        <v>9758</v>
      </c>
      <c r="C8206" s="100" t="s">
        <v>10766</v>
      </c>
      <c r="D8206" s="88">
        <v>10463</v>
      </c>
      <c r="E8206" s="39" t="s">
        <v>13630</v>
      </c>
      <c r="F8206" s="39">
        <v>4</v>
      </c>
      <c r="G8206" s="39">
        <v>34</v>
      </c>
      <c r="H8206" s="39">
        <v>7366</v>
      </c>
      <c r="I8206" s="99" t="s">
        <v>31241</v>
      </c>
      <c r="J8206" s="46" t="s">
        <v>33122</v>
      </c>
      <c r="K8206" s="56"/>
      <c r="L8206" s="56"/>
      <c r="M8206" s="56">
        <f t="shared" si="620"/>
        <v>1928</v>
      </c>
      <c r="N8206" s="56"/>
      <c r="O8206" s="56">
        <f t="shared" si="621"/>
        <v>8</v>
      </c>
      <c r="P8206" s="56">
        <f t="shared" si="622"/>
        <v>23</v>
      </c>
      <c r="Q8206" s="2" t="str">
        <f t="shared" si="623"/>
        <v>&lt;a href="set03\tsr\tsr_january_1,_1925_-_january_8,_1931\miscellaneous\olsen,_albert_returns_to_thresh_from_st_paul_august_23,_1928_p4_tsr.pdf"&gt;Returns to thresh from St Paul&lt;/a&gt;</v>
      </c>
    </row>
    <row r="8207" spans="1:17" x14ac:dyDescent="0.25">
      <c r="A8207" s="2">
        <v>4492</v>
      </c>
      <c r="B8207" s="100" t="s">
        <v>9716</v>
      </c>
      <c r="C8207" s="100" t="s">
        <v>10783</v>
      </c>
      <c r="D8207" s="88">
        <v>10470</v>
      </c>
      <c r="E8207" s="39" t="s">
        <v>13630</v>
      </c>
      <c r="F8207" s="39">
        <v>4</v>
      </c>
      <c r="G8207" s="39">
        <v>34</v>
      </c>
      <c r="H8207" s="39">
        <v>7287</v>
      </c>
      <c r="I8207" t="s">
        <v>31242</v>
      </c>
      <c r="J8207" s="46" t="s">
        <v>33122</v>
      </c>
      <c r="K8207" s="56"/>
      <c r="L8207" s="56"/>
      <c r="M8207" s="56">
        <f t="shared" si="620"/>
        <v>1928</v>
      </c>
      <c r="N8207" s="56"/>
      <c r="O8207" s="56">
        <f t="shared" si="621"/>
        <v>8</v>
      </c>
      <c r="P8207" s="56">
        <f t="shared" si="622"/>
        <v>30</v>
      </c>
      <c r="Q8207" s="2" t="str">
        <f t="shared" si="623"/>
        <v>&lt;a href="set03\tsr\tsr_january_1,_1925_-_january_8,_1931\miscellaneous\kjelson,_mrs_oscar_gallstones_august_30,_1928_p4_tsr.pdf"&gt;Gallstones&lt;/a&gt;</v>
      </c>
    </row>
    <row r="8208" spans="1:17" x14ac:dyDescent="0.25">
      <c r="A8208" s="2">
        <v>6201</v>
      </c>
      <c r="B8208" s="100" t="s">
        <v>1008</v>
      </c>
      <c r="C8208" s="100" t="s">
        <v>10793</v>
      </c>
      <c r="D8208" s="88">
        <v>10470</v>
      </c>
      <c r="E8208" s="39" t="s">
        <v>13630</v>
      </c>
      <c r="F8208" s="39">
        <v>4</v>
      </c>
      <c r="G8208" s="39">
        <v>34</v>
      </c>
      <c r="H8208" s="39">
        <v>7431</v>
      </c>
      <c r="I8208" t="s">
        <v>31243</v>
      </c>
      <c r="J8208" s="46" t="s">
        <v>33122</v>
      </c>
      <c r="K8208" s="56"/>
      <c r="L8208" s="56"/>
      <c r="M8208" s="56">
        <f t="shared" si="620"/>
        <v>1928</v>
      </c>
      <c r="N8208" s="56"/>
      <c r="O8208" s="56">
        <f t="shared" si="621"/>
        <v>8</v>
      </c>
      <c r="P8208" s="56">
        <f t="shared" si="622"/>
        <v>30</v>
      </c>
      <c r="Q8208" s="2" t="str">
        <f t="shared" si="623"/>
        <v>&lt;a href="set03\tsr\tsr_january_1,_1925_-_january_8,_1931\miscellaneous\rhodes,_orion_buys_new_truck_august_30,_1928_p4_tsr.pdf"&gt;Buys new truck&lt;/a&gt;</v>
      </c>
    </row>
    <row r="8209" spans="1:17" x14ac:dyDescent="0.25">
      <c r="A8209" s="2">
        <v>2242</v>
      </c>
      <c r="B8209" s="100" t="s">
        <v>767</v>
      </c>
      <c r="C8209" s="100" t="s">
        <v>10772</v>
      </c>
      <c r="D8209" s="88">
        <v>10477</v>
      </c>
      <c r="E8209" s="39" t="s">
        <v>13630</v>
      </c>
      <c r="F8209" s="39">
        <v>4</v>
      </c>
      <c r="G8209" s="39">
        <v>34</v>
      </c>
      <c r="H8209" s="39">
        <v>7198</v>
      </c>
      <c r="I8209" t="s">
        <v>31244</v>
      </c>
      <c r="J8209" s="46" t="s">
        <v>33122</v>
      </c>
      <c r="K8209" s="56"/>
      <c r="L8209" s="56"/>
      <c r="M8209" s="56">
        <f t="shared" si="620"/>
        <v>1928</v>
      </c>
      <c r="N8209" s="56"/>
      <c r="O8209" s="56">
        <f t="shared" si="621"/>
        <v>9</v>
      </c>
      <c r="P8209" s="56">
        <f t="shared" si="622"/>
        <v>6</v>
      </c>
      <c r="Q8209" s="2" t="str">
        <f t="shared" si="623"/>
        <v>&lt;a href="set03\tsr\tsr_january_1,_1925_-_january_8,_1931\miscellaneous\greenland,_marvin_to_run_drug_store_september_6,_1928_p4_tsr.pdf"&gt;To Run Drug Store&lt;/a&gt;</v>
      </c>
    </row>
    <row r="8210" spans="1:17" x14ac:dyDescent="0.25">
      <c r="A8210" s="2">
        <v>2474</v>
      </c>
      <c r="B8210" s="100" t="s">
        <v>771</v>
      </c>
      <c r="C8210" s="100" t="s">
        <v>10774</v>
      </c>
      <c r="D8210" s="88">
        <v>10477</v>
      </c>
      <c r="E8210" s="39" t="s">
        <v>13630</v>
      </c>
      <c r="F8210" s="39">
        <v>4</v>
      </c>
      <c r="G8210" s="39">
        <v>34</v>
      </c>
      <c r="H8210" s="39">
        <v>7209</v>
      </c>
      <c r="I8210" t="s">
        <v>31245</v>
      </c>
      <c r="J8210" s="46" t="s">
        <v>33122</v>
      </c>
      <c r="K8210" s="56"/>
      <c r="L8210" s="56"/>
      <c r="M8210" s="56">
        <f t="shared" si="620"/>
        <v>1928</v>
      </c>
      <c r="N8210" s="56"/>
      <c r="O8210" s="56">
        <f t="shared" si="621"/>
        <v>9</v>
      </c>
      <c r="P8210" s="56">
        <f t="shared" si="622"/>
        <v>6</v>
      </c>
      <c r="Q8210" s="2" t="str">
        <f t="shared" si="623"/>
        <v>&lt;a href="set03\tsr\tsr_january_1,_1925_-_january_8,_1931\miscellaneous\gunderson,_a_j_buys_hope_drug_store_september_6,_1928_p4.pdf"&gt;Buys Hope Drug Store&lt;/a&gt;</v>
      </c>
    </row>
    <row r="8211" spans="1:17" x14ac:dyDescent="0.25">
      <c r="A8211" s="2">
        <v>5244</v>
      </c>
      <c r="B8211" s="100" t="s">
        <v>10789</v>
      </c>
      <c r="C8211" s="100" t="s">
        <v>10790</v>
      </c>
      <c r="D8211" s="88">
        <v>10477</v>
      </c>
      <c r="E8211" s="39" t="s">
        <v>13630</v>
      </c>
      <c r="F8211" s="39">
        <v>4</v>
      </c>
      <c r="G8211" s="39">
        <v>34</v>
      </c>
      <c r="H8211" s="39">
        <v>7347</v>
      </c>
      <c r="I8211" s="99" t="s">
        <v>31246</v>
      </c>
      <c r="J8211" s="46" t="s">
        <v>33122</v>
      </c>
      <c r="K8211" s="56"/>
      <c r="L8211" s="56"/>
      <c r="M8211" s="56">
        <f t="shared" si="620"/>
        <v>1928</v>
      </c>
      <c r="N8211" s="56"/>
      <c r="O8211" s="56">
        <f t="shared" si="621"/>
        <v>9</v>
      </c>
      <c r="P8211" s="56">
        <f t="shared" si="622"/>
        <v>6</v>
      </c>
      <c r="Q8211" s="2" t="str">
        <f t="shared" si="623"/>
        <v>&lt;a href="set03\tsr\tsr_january_1,_1925_-_january_8,_1931\miscellaneous\moore,_a_sells_hope_drug_store_for_health_september_6,_1928_p4_tsr.pdf"&gt;Sells Hope Drug Store for health&lt;/a&gt;</v>
      </c>
    </row>
    <row r="8212" spans="1:17" x14ac:dyDescent="0.25">
      <c r="A8212" s="2">
        <v>4494</v>
      </c>
      <c r="B8212" s="100" t="s">
        <v>9716</v>
      </c>
      <c r="C8212" s="100" t="s">
        <v>1852</v>
      </c>
      <c r="D8212" s="88">
        <v>10484</v>
      </c>
      <c r="E8212" s="39" t="s">
        <v>13630</v>
      </c>
      <c r="F8212" s="39">
        <v>4</v>
      </c>
      <c r="G8212" s="39">
        <v>34</v>
      </c>
      <c r="H8212" s="39">
        <v>7289</v>
      </c>
      <c r="I8212" t="s">
        <v>31247</v>
      </c>
      <c r="J8212" s="46" t="s">
        <v>33122</v>
      </c>
      <c r="K8212" s="56"/>
      <c r="L8212" s="56"/>
      <c r="M8212" s="56">
        <f t="shared" si="620"/>
        <v>1928</v>
      </c>
      <c r="N8212" s="56"/>
      <c r="O8212" s="56">
        <f t="shared" si="621"/>
        <v>9</v>
      </c>
      <c r="P8212" s="56">
        <f t="shared" si="622"/>
        <v>13</v>
      </c>
      <c r="Q8212" s="2" t="str">
        <f t="shared" si="623"/>
        <v>&lt;a href="set03\tsr\tsr_january_1,_1925_-_january_8,_1931\miscellaneous\kjelson,_mrs_oscar_improving_september_13,_1928_p4_tsr.pdf"&gt;Improving&lt;/a&gt;</v>
      </c>
    </row>
    <row r="8213" spans="1:17" x14ac:dyDescent="0.25">
      <c r="A8213" s="2">
        <v>4927</v>
      </c>
      <c r="B8213" s="100" t="s">
        <v>8090</v>
      </c>
      <c r="C8213" s="100" t="s">
        <v>10788</v>
      </c>
      <c r="D8213" s="88">
        <v>10484</v>
      </c>
      <c r="E8213" s="39" t="s">
        <v>13630</v>
      </c>
      <c r="F8213" s="39">
        <v>4</v>
      </c>
      <c r="G8213" s="39">
        <v>34</v>
      </c>
      <c r="H8213" s="39">
        <v>7332</v>
      </c>
      <c r="I8213" s="99" t="s">
        <v>31248</v>
      </c>
      <c r="J8213" s="46" t="s">
        <v>33122</v>
      </c>
      <c r="K8213" s="56"/>
      <c r="L8213" s="56"/>
      <c r="M8213" s="56">
        <f t="shared" si="620"/>
        <v>1928</v>
      </c>
      <c r="N8213" s="56"/>
      <c r="O8213" s="56">
        <f t="shared" si="621"/>
        <v>9</v>
      </c>
      <c r="P8213" s="56">
        <f t="shared" si="622"/>
        <v>13</v>
      </c>
      <c r="Q8213" s="2" t="str">
        <f t="shared" si="623"/>
        <v>&lt;a href="set03\tsr\tsr_january_1,_1925_-_january_8,_1931\miscellaneous\mabel_lutheran_church_construction_to_begin_september_13,_1928_p4_tsr.pdf"&gt;Lutheran Church construction to begin&lt;/a&gt;</v>
      </c>
    </row>
    <row r="8214" spans="1:17" x14ac:dyDescent="0.25">
      <c r="A8214" s="2">
        <v>8481</v>
      </c>
      <c r="B8214" s="100" t="s">
        <v>9832</v>
      </c>
      <c r="C8214" s="100" t="s">
        <v>10800</v>
      </c>
      <c r="D8214" s="88">
        <v>10484</v>
      </c>
      <c r="E8214" s="39" t="s">
        <v>13630</v>
      </c>
      <c r="F8214" s="39">
        <v>4</v>
      </c>
      <c r="G8214" s="39">
        <v>34</v>
      </c>
      <c r="H8214" s="39">
        <v>7577</v>
      </c>
      <c r="I8214" s="99" t="s">
        <v>31249</v>
      </c>
      <c r="J8214" s="46" t="s">
        <v>33122</v>
      </c>
      <c r="K8214" s="56"/>
      <c r="L8214" s="56"/>
      <c r="M8214" s="56">
        <f t="shared" si="620"/>
        <v>1928</v>
      </c>
      <c r="N8214" s="56"/>
      <c r="O8214" s="56">
        <f t="shared" si="621"/>
        <v>9</v>
      </c>
      <c r="P8214" s="56">
        <f t="shared" si="622"/>
        <v>13</v>
      </c>
      <c r="Q8214" s="2" t="str">
        <f t="shared" si="623"/>
        <v>&lt;a href="set03\tsr\tsr_january_1,_1925_-_january_8,_1931\miscellaneous\youngbeck,_john_car_paid_a_visit_september_13,_1928_p4_tsr.pdf"&gt;Car paid a visit&lt;/a&gt;</v>
      </c>
    </row>
    <row r="8215" spans="1:17" x14ac:dyDescent="0.25">
      <c r="A8215" s="2">
        <v>2245</v>
      </c>
      <c r="B8215" s="100" t="s">
        <v>10585</v>
      </c>
      <c r="C8215" s="100" t="s">
        <v>10773</v>
      </c>
      <c r="D8215" s="88">
        <v>10491</v>
      </c>
      <c r="E8215" s="39" t="s">
        <v>13630</v>
      </c>
      <c r="F8215" s="39">
        <v>4</v>
      </c>
      <c r="G8215" s="39">
        <v>34</v>
      </c>
      <c r="H8215" s="39">
        <v>7201</v>
      </c>
      <c r="I8215" s="99" t="s">
        <v>31250</v>
      </c>
      <c r="J8215" s="46" t="s">
        <v>33122</v>
      </c>
      <c r="K8215" s="56"/>
      <c r="L8215" s="56"/>
      <c r="M8215" s="56">
        <f t="shared" si="620"/>
        <v>1928</v>
      </c>
      <c r="N8215" s="56"/>
      <c r="O8215" s="56">
        <f t="shared" si="621"/>
        <v>9</v>
      </c>
      <c r="P8215" s="56">
        <f t="shared" si="622"/>
        <v>20</v>
      </c>
      <c r="Q8215" s="2" t="str">
        <f t="shared" si="623"/>
        <v>&lt;a href="set03\tsr\tsr_january_1,_1925_-_january_8,_1931\miscellaneous\greenland,_oswald_regisiters_at_ndac_in_fargo_september_20,_1928_p4_tsr.pdf"&gt;Registers at NDAC in Fargo&lt;/a&gt;</v>
      </c>
    </row>
    <row r="8216" spans="1:17" x14ac:dyDescent="0.25">
      <c r="A8216" s="2">
        <v>5590</v>
      </c>
      <c r="B8216" s="100" t="s">
        <v>9758</v>
      </c>
      <c r="C8216" s="100" t="s">
        <v>10773</v>
      </c>
      <c r="D8216" s="88">
        <v>10491</v>
      </c>
      <c r="E8216" s="39" t="s">
        <v>13630</v>
      </c>
      <c r="F8216" s="39">
        <v>4</v>
      </c>
      <c r="G8216" s="39">
        <v>34</v>
      </c>
      <c r="H8216" s="39">
        <v>7365</v>
      </c>
      <c r="I8216" s="99" t="s">
        <v>31251</v>
      </c>
      <c r="J8216" s="46" t="s">
        <v>33122</v>
      </c>
      <c r="K8216" s="56"/>
      <c r="L8216" s="56"/>
      <c r="M8216" s="56">
        <f t="shared" si="620"/>
        <v>1928</v>
      </c>
      <c r="N8216" s="56"/>
      <c r="O8216" s="56">
        <f t="shared" si="621"/>
        <v>9</v>
      </c>
      <c r="P8216" s="56">
        <f t="shared" si="622"/>
        <v>20</v>
      </c>
      <c r="Q8216" s="2" t="str">
        <f t="shared" si="623"/>
        <v>&lt;a href="set03\tsr\tsr_january_1,_1925_-_january_8,_1931\miscellaneous\olsen,_albert_registers_at_ndac_in_fargo_september_20,_1928_p4_tsr.pdf"&gt;Registers at NDAC in Fargo&lt;/a&gt;</v>
      </c>
    </row>
    <row r="8217" spans="1:17" x14ac:dyDescent="0.25">
      <c r="A8217" s="2">
        <v>6699</v>
      </c>
      <c r="B8217" s="100" t="s">
        <v>10796</v>
      </c>
      <c r="C8217" s="100" t="s">
        <v>10773</v>
      </c>
      <c r="D8217" s="88">
        <v>10491</v>
      </c>
      <c r="E8217" s="39" t="s">
        <v>13630</v>
      </c>
      <c r="F8217" s="39">
        <v>4</v>
      </c>
      <c r="G8217" s="39">
        <v>34</v>
      </c>
      <c r="H8217" s="39">
        <v>7501</v>
      </c>
      <c r="I8217" s="99" t="s">
        <v>31252</v>
      </c>
      <c r="J8217" s="46" t="s">
        <v>33122</v>
      </c>
      <c r="K8217" s="56"/>
      <c r="L8217" s="56"/>
      <c r="M8217" s="56">
        <f t="shared" si="620"/>
        <v>1928</v>
      </c>
      <c r="N8217" s="56"/>
      <c r="O8217" s="56">
        <f t="shared" si="621"/>
        <v>9</v>
      </c>
      <c r="P8217" s="56">
        <f t="shared" si="622"/>
        <v>20</v>
      </c>
      <c r="Q8217" s="2" t="str">
        <f t="shared" si="623"/>
        <v>&lt;a href="set03\tsr\tsr_january_1,_1925_-_january_8,_1931\miscellaneous\sommerville,_douglas_registers_at_ndac_in_fargo_september_20,_1928_p4_tsr.pdf"&gt;Registers at NDAC in Fargo&lt;/a&gt;</v>
      </c>
    </row>
    <row r="8218" spans="1:17" x14ac:dyDescent="0.25">
      <c r="A8218" s="2">
        <v>2799</v>
      </c>
      <c r="B8218" s="100" t="s">
        <v>10777</v>
      </c>
      <c r="C8218" s="100" t="s">
        <v>660</v>
      </c>
      <c r="D8218" s="88">
        <v>10505</v>
      </c>
      <c r="E8218" s="39" t="s">
        <v>13630</v>
      </c>
      <c r="F8218" s="39">
        <v>4</v>
      </c>
      <c r="G8218" s="39">
        <v>34</v>
      </c>
      <c r="H8218" s="39">
        <v>7225</v>
      </c>
      <c r="I8218" s="99" t="s">
        <v>31253</v>
      </c>
      <c r="J8218" s="46" t="s">
        <v>33122</v>
      </c>
      <c r="K8218" s="56"/>
      <c r="L8218" s="56"/>
      <c r="M8218" s="56">
        <f t="shared" si="620"/>
        <v>1928</v>
      </c>
      <c r="N8218" s="56"/>
      <c r="O8218" s="56">
        <f t="shared" si="621"/>
        <v>10</v>
      </c>
      <c r="P8218" s="56">
        <f t="shared" si="622"/>
        <v>4</v>
      </c>
      <c r="Q8218" s="2" t="str">
        <f t="shared" si="623"/>
        <v>&lt;a href="set03\tsr\tsr_january_1,_1925_-_january_8,_1931\miscellaneous\hanson,_o_j_auto_accident_october_4,_1928_p4_tsr.pdf"&gt;Auto Accident&lt;/a&gt;</v>
      </c>
    </row>
    <row r="8219" spans="1:17" x14ac:dyDescent="0.25">
      <c r="A8219" s="2">
        <v>6220</v>
      </c>
      <c r="B8219" s="100" t="s">
        <v>1008</v>
      </c>
      <c r="C8219" s="100" t="s">
        <v>10794</v>
      </c>
      <c r="D8219" s="88">
        <v>10505</v>
      </c>
      <c r="E8219" s="39" t="s">
        <v>13630</v>
      </c>
      <c r="F8219" s="39">
        <v>4</v>
      </c>
      <c r="G8219" s="39">
        <v>34</v>
      </c>
      <c r="H8219" s="39">
        <v>7432</v>
      </c>
      <c r="I8219" s="99" t="s">
        <v>31254</v>
      </c>
      <c r="J8219" s="46" t="s">
        <v>33122</v>
      </c>
      <c r="K8219" s="56"/>
      <c r="L8219" s="56"/>
      <c r="M8219" s="56">
        <f t="shared" si="620"/>
        <v>1928</v>
      </c>
      <c r="N8219" s="56"/>
      <c r="O8219" s="56">
        <f t="shared" si="621"/>
        <v>10</v>
      </c>
      <c r="P8219" s="56">
        <f t="shared" si="622"/>
        <v>4</v>
      </c>
      <c r="Q8219" s="2" t="str">
        <f t="shared" si="623"/>
        <v>&lt;a href="set03\tsr\tsr_january_1,_1925_-_january_8,_1931\miscellaneous\rhodes,_orion_unusual_mishap_october_4,_1928_p4_tsr.pdf"&gt;Unusual mishap&lt;/a&gt;</v>
      </c>
    </row>
    <row r="8220" spans="1:17" x14ac:dyDescent="0.25">
      <c r="A8220" s="2">
        <v>6723</v>
      </c>
      <c r="B8220" s="100" t="s">
        <v>10797</v>
      </c>
      <c r="C8220" s="100" t="s">
        <v>660</v>
      </c>
      <c r="D8220" s="88">
        <v>10505</v>
      </c>
      <c r="E8220" s="39" t="s">
        <v>13630</v>
      </c>
      <c r="F8220" s="39">
        <v>4</v>
      </c>
      <c r="G8220" s="39">
        <v>34</v>
      </c>
      <c r="H8220" s="39">
        <v>7505</v>
      </c>
      <c r="I8220" s="99" t="s">
        <v>31255</v>
      </c>
      <c r="J8220" s="46" t="s">
        <v>33122</v>
      </c>
      <c r="K8220" s="56"/>
      <c r="L8220" s="56"/>
      <c r="M8220" s="56">
        <f t="shared" si="620"/>
        <v>1928</v>
      </c>
      <c r="N8220" s="56"/>
      <c r="O8220" s="56">
        <f t="shared" si="621"/>
        <v>10</v>
      </c>
      <c r="P8220" s="56">
        <f t="shared" si="622"/>
        <v>4</v>
      </c>
      <c r="Q8220" s="2" t="str">
        <f t="shared" si="623"/>
        <v>&lt;a href="set03\tsr\tsr_january_1,_1925_-_january_8,_1931\miscellaneous\spicer,_dr_auto_accident_october_4,_1928_p4_tsr.pdf"&gt;Auto Accident&lt;/a&gt;</v>
      </c>
    </row>
    <row r="8221" spans="1:17" x14ac:dyDescent="0.25">
      <c r="A8221" s="2">
        <v>178</v>
      </c>
      <c r="B8221" s="100" t="s">
        <v>10756</v>
      </c>
      <c r="C8221" s="100" t="s">
        <v>10757</v>
      </c>
      <c r="D8221" s="88">
        <v>10519</v>
      </c>
      <c r="E8221" s="39" t="s">
        <v>13630</v>
      </c>
      <c r="F8221" s="39">
        <v>4</v>
      </c>
      <c r="G8221" s="39">
        <v>34</v>
      </c>
      <c r="H8221" s="39">
        <v>7022</v>
      </c>
      <c r="I8221" s="99" t="s">
        <v>31256</v>
      </c>
      <c r="J8221" s="46" t="s">
        <v>33122</v>
      </c>
      <c r="K8221" s="56"/>
      <c r="L8221" s="56"/>
      <c r="M8221" s="56">
        <f t="shared" si="620"/>
        <v>1928</v>
      </c>
      <c r="N8221" s="56"/>
      <c r="O8221" s="56">
        <f t="shared" si="621"/>
        <v>10</v>
      </c>
      <c r="P8221" s="56">
        <f t="shared" si="622"/>
        <v>18</v>
      </c>
      <c r="Q8221" s="2" t="str">
        <f t="shared" si="623"/>
        <v>&lt;a href="set03\tsr\tsr_january_1,_1925_-_january_8,_1931\miscellaneous\anderson,_mrs_ole_falls_and_breaks_collarbone_october_18,_1928_p4_tsr.pdf"&gt;Falls and breaks collarbone&lt;/a&gt;</v>
      </c>
    </row>
    <row r="8222" spans="1:17" x14ac:dyDescent="0.25">
      <c r="A8222" s="2">
        <v>96</v>
      </c>
      <c r="B8222" s="100" t="s">
        <v>6627</v>
      </c>
      <c r="C8222" s="100" t="s">
        <v>660</v>
      </c>
      <c r="D8222" s="88">
        <v>10526</v>
      </c>
      <c r="E8222" s="39" t="s">
        <v>13630</v>
      </c>
      <c r="F8222" s="39">
        <v>4</v>
      </c>
      <c r="G8222" s="39">
        <v>34</v>
      </c>
      <c r="H8222" s="39">
        <v>7006</v>
      </c>
      <c r="I8222" s="99" t="s">
        <v>31257</v>
      </c>
      <c r="J8222" s="46" t="s">
        <v>33122</v>
      </c>
      <c r="K8222" s="56"/>
      <c r="L8222" s="56"/>
      <c r="M8222" s="56">
        <f t="shared" si="620"/>
        <v>1928</v>
      </c>
      <c r="N8222" s="56"/>
      <c r="O8222" s="56">
        <f t="shared" si="621"/>
        <v>10</v>
      </c>
      <c r="P8222" s="56">
        <f t="shared" si="622"/>
        <v>25</v>
      </c>
      <c r="Q8222" s="2" t="str">
        <f t="shared" si="623"/>
        <v>&lt;a href="set03\tsr\tsr_january_1,_1925_-_january_8,_1931\miscellaneous\allen,_george_auto_accident_october_25,_1928_p4_tsr.pdf"&gt;Auto Accident&lt;/a&gt;</v>
      </c>
    </row>
    <row r="8223" spans="1:17" x14ac:dyDescent="0.25">
      <c r="A8223" s="2">
        <v>4880</v>
      </c>
      <c r="B8223" s="100" t="s">
        <v>525</v>
      </c>
      <c r="C8223" s="100" t="s">
        <v>10787</v>
      </c>
      <c r="D8223" s="88">
        <v>10526</v>
      </c>
      <c r="E8223" s="39" t="s">
        <v>13630</v>
      </c>
      <c r="F8223" s="39">
        <v>4</v>
      </c>
      <c r="G8223" s="39">
        <v>34</v>
      </c>
      <c r="H8223" s="39">
        <v>7328</v>
      </c>
      <c r="I8223" s="99" t="s">
        <v>31258</v>
      </c>
      <c r="J8223" s="46" t="s">
        <v>33122</v>
      </c>
      <c r="K8223" s="56"/>
      <c r="L8223" s="56"/>
      <c r="M8223" s="56">
        <f t="shared" si="620"/>
        <v>1928</v>
      </c>
      <c r="N8223" s="56"/>
      <c r="O8223" s="56">
        <f t="shared" si="621"/>
        <v>10</v>
      </c>
      <c r="P8223" s="56">
        <f t="shared" si="622"/>
        <v>25</v>
      </c>
      <c r="Q8223" s="2" t="str">
        <f t="shared" si="623"/>
        <v>&lt;a href="set03\tsr\tsr_january_1,_1925_-_january_8,_1931\miscellaneous\lowe,_emil_to_glenfield_to_run_restaurant_october_25,_1928_p4_tsr.pdf"&gt;To Glenfield to run restaurant&lt;/a&gt;</v>
      </c>
    </row>
    <row r="8224" spans="1:17" x14ac:dyDescent="0.25">
      <c r="A8224" s="2">
        <v>5779</v>
      </c>
      <c r="B8224" s="100" t="s">
        <v>10741</v>
      </c>
      <c r="C8224" s="100" t="s">
        <v>10791</v>
      </c>
      <c r="D8224" s="88">
        <v>10533</v>
      </c>
      <c r="E8224" s="39" t="s">
        <v>13630</v>
      </c>
      <c r="F8224" s="39">
        <v>5</v>
      </c>
      <c r="G8224" s="39">
        <v>34</v>
      </c>
      <c r="H8224" s="39">
        <v>7391</v>
      </c>
      <c r="I8224" s="99" t="s">
        <v>31259</v>
      </c>
      <c r="J8224" s="46" t="s">
        <v>33122</v>
      </c>
      <c r="K8224" s="56"/>
      <c r="L8224" s="56"/>
      <c r="M8224" s="56">
        <f t="shared" si="620"/>
        <v>1928</v>
      </c>
      <c r="N8224" s="56"/>
      <c r="O8224" s="56">
        <f t="shared" si="621"/>
        <v>11</v>
      </c>
      <c r="P8224" s="56">
        <f t="shared" si="622"/>
        <v>1</v>
      </c>
      <c r="Q8224" s="2" t="str">
        <f t="shared" si="623"/>
        <v>&lt;a href="set03\tsr\tsr_january_1,_1925_-_january_8,_1931\miscellaneous\pederson,_ernest_train_auto_accident_pt1_november_1,_1928_p5_tsr.pdf"&gt;Train Auto Accident pt 1&lt;/a&gt;</v>
      </c>
    </row>
    <row r="8225" spans="1:17" x14ac:dyDescent="0.25">
      <c r="A8225" s="2">
        <v>5780</v>
      </c>
      <c r="B8225" s="100" t="s">
        <v>10741</v>
      </c>
      <c r="C8225" s="100" t="s">
        <v>10792</v>
      </c>
      <c r="D8225" s="88">
        <v>10533</v>
      </c>
      <c r="E8225" s="39" t="s">
        <v>13630</v>
      </c>
      <c r="F8225" s="39">
        <v>5</v>
      </c>
      <c r="G8225" s="39">
        <v>34</v>
      </c>
      <c r="H8225" s="39">
        <v>7392</v>
      </c>
      <c r="I8225" s="99" t="s">
        <v>31260</v>
      </c>
      <c r="J8225" s="46" t="s">
        <v>33122</v>
      </c>
      <c r="K8225" s="56"/>
      <c r="L8225" s="56"/>
      <c r="M8225" s="56">
        <f t="shared" si="620"/>
        <v>1928</v>
      </c>
      <c r="N8225" s="56"/>
      <c r="O8225" s="56">
        <f t="shared" si="621"/>
        <v>11</v>
      </c>
      <c r="P8225" s="56">
        <f t="shared" si="622"/>
        <v>1</v>
      </c>
      <c r="Q8225" s="2" t="str">
        <f t="shared" si="623"/>
        <v>&lt;a href="set03\tsr\tsr_january_1,_1925_-_january_8,_1931\miscellaneous\pederson,_ernest_train_auto_accident_pt2_november_1,_1928_p5_tsr.pdf"&gt;Train Auto Accident pt 2&lt;/a&gt;</v>
      </c>
    </row>
    <row r="8226" spans="1:17" x14ac:dyDescent="0.25">
      <c r="A8226" s="2">
        <v>651</v>
      </c>
      <c r="B8226" s="100" t="s">
        <v>10761</v>
      </c>
      <c r="C8226" s="100" t="s">
        <v>6601</v>
      </c>
      <c r="D8226" s="88">
        <v>10540</v>
      </c>
      <c r="E8226" s="39" t="s">
        <v>13630</v>
      </c>
      <c r="F8226" s="39">
        <v>4</v>
      </c>
      <c r="G8226" s="39">
        <v>34</v>
      </c>
      <c r="H8226" s="39">
        <v>7054</v>
      </c>
      <c r="I8226" s="99" t="s">
        <v>31261</v>
      </c>
      <c r="J8226" s="46" t="s">
        <v>33122</v>
      </c>
      <c r="K8226" s="56"/>
      <c r="L8226" s="56"/>
      <c r="M8226" s="56">
        <f t="shared" si="620"/>
        <v>1928</v>
      </c>
      <c r="N8226" s="56"/>
      <c r="O8226" s="56">
        <f t="shared" si="621"/>
        <v>11</v>
      </c>
      <c r="P8226" s="56">
        <f t="shared" si="622"/>
        <v>8</v>
      </c>
      <c r="Q8226" s="2" t="str">
        <f t="shared" si="623"/>
        <v>&lt;a href="set03\tsr\tsr_january_1,_1925_-_january_8,_1931\miscellaneous\brudwick,_mrs_julia_severely_burned_november_8,_1928_p4_tsr.pdf"&gt;Severely burned &lt;/a&gt;</v>
      </c>
    </row>
    <row r="8227" spans="1:17" x14ac:dyDescent="0.25">
      <c r="A8227" s="2">
        <v>1463</v>
      </c>
      <c r="B8227" s="100" t="s">
        <v>691</v>
      </c>
      <c r="C8227" s="100" t="s">
        <v>10765</v>
      </c>
      <c r="D8227" s="88">
        <v>10540</v>
      </c>
      <c r="E8227" s="39" t="s">
        <v>13630</v>
      </c>
      <c r="F8227" s="39">
        <v>4</v>
      </c>
      <c r="G8227" s="39">
        <v>34</v>
      </c>
      <c r="H8227" s="39">
        <v>7096</v>
      </c>
      <c r="I8227" s="99" t="s">
        <v>31262</v>
      </c>
      <c r="J8227" s="46" t="s">
        <v>33122</v>
      </c>
      <c r="K8227" s="56"/>
      <c r="L8227" s="56"/>
      <c r="M8227" s="56">
        <f t="shared" si="620"/>
        <v>1928</v>
      </c>
      <c r="N8227" s="56"/>
      <c r="O8227" s="56">
        <f t="shared" si="621"/>
        <v>11</v>
      </c>
      <c r="P8227" s="56">
        <f t="shared" si="622"/>
        <v>8</v>
      </c>
      <c r="Q8227" s="2" t="str">
        <f t="shared" si="623"/>
        <v>&lt;a href="set03\tsr\tsr_january_1,_1925_-_january_8,_1931\miscellaneous\davidson,_harold_home_after_1_yr_of_travel_november_8,_1928_p4_tsr.pdf"&gt;Home after 1 yr of travel&lt;/a&gt;</v>
      </c>
    </row>
    <row r="8228" spans="1:17" x14ac:dyDescent="0.25">
      <c r="A8228" s="2">
        <v>3063</v>
      </c>
      <c r="B8228" s="100" t="s">
        <v>10778</v>
      </c>
      <c r="C8228" s="100" t="s">
        <v>610</v>
      </c>
      <c r="D8228" s="88">
        <v>10540</v>
      </c>
      <c r="E8228" s="39" t="s">
        <v>13630</v>
      </c>
      <c r="F8228" s="39">
        <v>4</v>
      </c>
      <c r="G8228" s="39">
        <v>34</v>
      </c>
      <c r="H8228" s="39">
        <v>7251</v>
      </c>
      <c r="I8228" s="99" t="s">
        <v>31263</v>
      </c>
      <c r="J8228" s="46" t="s">
        <v>33122</v>
      </c>
      <c r="K8228" s="56"/>
      <c r="L8228" s="56"/>
      <c r="M8228" s="56">
        <f t="shared" si="620"/>
        <v>1928</v>
      </c>
      <c r="N8228" s="56"/>
      <c r="O8228" s="56">
        <f t="shared" si="621"/>
        <v>11</v>
      </c>
      <c r="P8228" s="56">
        <f t="shared" si="622"/>
        <v>8</v>
      </c>
      <c r="Q8228" s="2" t="str">
        <f t="shared" si="623"/>
        <v>&lt;a href="set03\tsr\tsr_january_1,_1925_-_january_8,_1931\miscellaneous\honey,_helen_appendicitis_november_8,_1928_p4_tsr.pdf"&gt;Appendicitis&lt;/a&gt;</v>
      </c>
    </row>
    <row r="8229" spans="1:17" x14ac:dyDescent="0.25">
      <c r="A8229" s="2">
        <v>4625</v>
      </c>
      <c r="B8229" s="100" t="s">
        <v>9730</v>
      </c>
      <c r="C8229" s="100" t="s">
        <v>10786</v>
      </c>
      <c r="D8229" s="88">
        <v>10540</v>
      </c>
      <c r="E8229" s="39" t="s">
        <v>13630</v>
      </c>
      <c r="F8229" s="39">
        <v>4</v>
      </c>
      <c r="G8229" s="39">
        <v>34</v>
      </c>
      <c r="H8229" s="39">
        <v>7310</v>
      </c>
      <c r="I8229" s="99" t="s">
        <v>31264</v>
      </c>
      <c r="J8229" s="46" t="s">
        <v>33122</v>
      </c>
      <c r="K8229" s="56"/>
      <c r="L8229" s="56"/>
      <c r="M8229" s="56">
        <f t="shared" si="620"/>
        <v>1928</v>
      </c>
      <c r="N8229" s="56"/>
      <c r="O8229" s="56">
        <f t="shared" si="621"/>
        <v>11</v>
      </c>
      <c r="P8229" s="56">
        <f t="shared" si="622"/>
        <v>8</v>
      </c>
      <c r="Q8229" s="2" t="str">
        <f t="shared" si="623"/>
        <v>&lt;a href="set03\tsr\tsr_january_1,_1925_-_january_8,_1931\miscellaneous\lampert,_phil_to_family_reunion_in_il_november_8,_1928_p4_tsr.pdf"&gt;To Family Reunion in IL&lt;/a&gt;</v>
      </c>
    </row>
    <row r="8230" spans="1:17" x14ac:dyDescent="0.25">
      <c r="A8230" s="2">
        <v>2200</v>
      </c>
      <c r="B8230" s="100" t="s">
        <v>10770</v>
      </c>
      <c r="C8230" s="100" t="s">
        <v>10771</v>
      </c>
      <c r="D8230" s="88">
        <v>10547</v>
      </c>
      <c r="E8230" s="39" t="s">
        <v>13630</v>
      </c>
      <c r="F8230" s="39">
        <v>4</v>
      </c>
      <c r="G8230" s="39">
        <v>34</v>
      </c>
      <c r="H8230" s="39">
        <v>7193</v>
      </c>
      <c r="I8230" s="99" t="s">
        <v>31265</v>
      </c>
      <c r="J8230" s="46" t="s">
        <v>33122</v>
      </c>
      <c r="K8230" s="56"/>
      <c r="L8230" s="56"/>
      <c r="M8230" s="56">
        <f t="shared" si="620"/>
        <v>1928</v>
      </c>
      <c r="N8230" s="56"/>
      <c r="O8230" s="56">
        <f t="shared" si="621"/>
        <v>11</v>
      </c>
      <c r="P8230" s="56">
        <f t="shared" si="622"/>
        <v>15</v>
      </c>
      <c r="Q8230" s="2" t="str">
        <f t="shared" si="623"/>
        <v>&lt;a href="set03\tsr\tsr_january_1,_1925_-_january_8,_1931\miscellaneous\gosslee,_mrs_louise_home_and_contents_burn_november_15,_1928_p4_tsr.pdf"&gt;Home and Contents burn&lt;/a&gt;</v>
      </c>
    </row>
    <row r="8231" spans="1:17" x14ac:dyDescent="0.25">
      <c r="A8231" s="2">
        <v>2484</v>
      </c>
      <c r="B8231" s="100" t="s">
        <v>10444</v>
      </c>
      <c r="C8231" s="100" t="s">
        <v>10776</v>
      </c>
      <c r="D8231" s="88">
        <v>10547</v>
      </c>
      <c r="E8231" s="39" t="s">
        <v>13630</v>
      </c>
      <c r="F8231" s="39">
        <v>4</v>
      </c>
      <c r="G8231" s="39">
        <v>34</v>
      </c>
      <c r="H8231" s="39">
        <v>7213</v>
      </c>
      <c r="I8231" s="99" t="s">
        <v>31266</v>
      </c>
      <c r="J8231" s="46" t="s">
        <v>33122</v>
      </c>
      <c r="K8231" s="56"/>
      <c r="L8231" s="56"/>
      <c r="M8231" s="56">
        <f t="shared" si="620"/>
        <v>1928</v>
      </c>
      <c r="N8231" s="56"/>
      <c r="O8231" s="56">
        <f t="shared" si="621"/>
        <v>11</v>
      </c>
      <c r="P8231" s="56">
        <f t="shared" si="622"/>
        <v>15</v>
      </c>
      <c r="Q8231" s="2" t="str">
        <f t="shared" si="623"/>
        <v>&lt;a href="set03\tsr\tsr_january_1,_1925_-_january_8,_1931\miscellaneous\gunderson,_henry_unusual_experience_november_15,_1928_p4_tsr.pdf"&gt;Unusual experience&lt;/a&gt;</v>
      </c>
    </row>
    <row r="8232" spans="1:17" x14ac:dyDescent="0.25">
      <c r="A8232" s="2">
        <v>850</v>
      </c>
      <c r="B8232" s="100" t="s">
        <v>10763</v>
      </c>
      <c r="C8232" s="100" t="s">
        <v>10764</v>
      </c>
      <c r="D8232" s="88">
        <v>10554</v>
      </c>
      <c r="E8232" s="39" t="s">
        <v>13630</v>
      </c>
      <c r="F8232" s="39">
        <v>8</v>
      </c>
      <c r="G8232" s="39">
        <v>34</v>
      </c>
      <c r="H8232" s="39">
        <v>7087</v>
      </c>
      <c r="I8232" s="99" t="s">
        <v>31267</v>
      </c>
      <c r="J8232" s="46" t="s">
        <v>33122</v>
      </c>
      <c r="K8232" s="56"/>
      <c r="L8232" s="56"/>
      <c r="M8232" s="56">
        <f t="shared" si="620"/>
        <v>1928</v>
      </c>
      <c r="N8232" s="56"/>
      <c r="O8232" s="56">
        <f t="shared" si="621"/>
        <v>11</v>
      </c>
      <c r="P8232" s="56">
        <f t="shared" si="622"/>
        <v>22</v>
      </c>
      <c r="Q8232" s="2" t="str">
        <f t="shared" si="623"/>
        <v>&lt;a href="set03\tsr\tsr_january_1,_1925_-_january_8,_1931\miscellaneous\clemens,_brother_of_henry_visits_from_canada_november_22,_1928_p8_tsr.pdf"&gt;Visits from Canada&lt;/a&gt;</v>
      </c>
    </row>
    <row r="8233" spans="1:17" x14ac:dyDescent="0.25">
      <c r="A8233" s="2">
        <v>7219</v>
      </c>
      <c r="B8233" s="100" t="s">
        <v>9776</v>
      </c>
      <c r="C8233" s="100" t="s">
        <v>10798</v>
      </c>
      <c r="D8233" s="88">
        <v>10554</v>
      </c>
      <c r="E8233" s="39" t="s">
        <v>13630</v>
      </c>
      <c r="F8233" s="39">
        <v>8</v>
      </c>
      <c r="G8233" s="39">
        <v>34</v>
      </c>
      <c r="H8233" s="39">
        <v>7524</v>
      </c>
      <c r="I8233" s="99" t="s">
        <v>31268</v>
      </c>
      <c r="J8233" s="46" t="s">
        <v>33122</v>
      </c>
      <c r="K8233" s="56"/>
      <c r="L8233" s="56"/>
      <c r="M8233" s="56">
        <f t="shared" si="620"/>
        <v>1928</v>
      </c>
      <c r="N8233" s="56"/>
      <c r="O8233" s="56">
        <f t="shared" si="621"/>
        <v>11</v>
      </c>
      <c r="P8233" s="56">
        <f t="shared" si="622"/>
        <v>22</v>
      </c>
      <c r="Q8233" s="2" t="str">
        <f t="shared" si="623"/>
        <v>&lt;a href="set03\tsr\tsr_january_1,_1925_-_january_8,_1931\miscellaneous\sutton_post_office_-_postmaster_asks_no_smoke_in_lobby_november_22,_1928_p8_tsr.pdf"&gt;Postmaster asks no smoking&lt;/a&gt;</v>
      </c>
    </row>
    <row r="8234" spans="1:17" x14ac:dyDescent="0.25">
      <c r="A8234" s="2">
        <v>108</v>
      </c>
      <c r="B8234" s="100" t="s">
        <v>10754</v>
      </c>
      <c r="C8234" s="100" t="s">
        <v>10755</v>
      </c>
      <c r="D8234" s="88">
        <v>10561</v>
      </c>
      <c r="E8234" s="39" t="s">
        <v>13630</v>
      </c>
      <c r="F8234" s="39">
        <v>4</v>
      </c>
      <c r="G8234" s="39">
        <v>34</v>
      </c>
      <c r="H8234" s="39">
        <v>7014</v>
      </c>
      <c r="I8234" s="99" t="s">
        <v>31269</v>
      </c>
      <c r="J8234" s="46" t="s">
        <v>33122</v>
      </c>
      <c r="K8234" s="56"/>
      <c r="L8234" s="56"/>
      <c r="M8234" s="56">
        <f t="shared" si="620"/>
        <v>1928</v>
      </c>
      <c r="N8234" s="56"/>
      <c r="O8234" s="56">
        <f t="shared" si="621"/>
        <v>11</v>
      </c>
      <c r="P8234" s="56">
        <f t="shared" si="622"/>
        <v>29</v>
      </c>
      <c r="Q8234" s="2" t="str">
        <f t="shared" si="623"/>
        <v>&lt;a href="set03\tsr\tsr_january_1,_1925_-_january_8,_1931\miscellaneous\alm,_jean_breaks_elbow_november_29,_1928_p4_tsr.pdf"&gt;Breaks elbow&lt;/a&gt;</v>
      </c>
    </row>
    <row r="8235" spans="1:17" x14ac:dyDescent="0.25">
      <c r="A8235" s="2">
        <v>6559</v>
      </c>
      <c r="B8235" s="100" t="s">
        <v>1034</v>
      </c>
      <c r="C8235" s="100" t="s">
        <v>10795</v>
      </c>
      <c r="D8235" s="88">
        <v>10561</v>
      </c>
      <c r="E8235" s="39" t="s">
        <v>13630</v>
      </c>
      <c r="F8235" s="39">
        <v>1</v>
      </c>
      <c r="G8235" s="39">
        <v>34</v>
      </c>
      <c r="H8235" s="39">
        <v>7470</v>
      </c>
      <c r="I8235" s="99" t="s">
        <v>31270</v>
      </c>
      <c r="J8235" s="46" t="s">
        <v>33122</v>
      </c>
      <c r="K8235" s="56"/>
      <c r="L8235" s="56"/>
      <c r="M8235" s="56">
        <f t="shared" si="620"/>
        <v>1928</v>
      </c>
      <c r="N8235" s="56"/>
      <c r="O8235" s="56">
        <f t="shared" si="621"/>
        <v>11</v>
      </c>
      <c r="P8235" s="56">
        <f t="shared" si="622"/>
        <v>29</v>
      </c>
      <c r="Q8235" s="2" t="str">
        <f t="shared" si="623"/>
        <v>&lt;a href="set03\tsr\tsr_january_1,_1925_-_january_8,_1931\miscellaneous\simensen,_hans_and_sons_home_for_thanksgiving_november_29,_1928_p1_tsr.pdf"&gt;Sons home for Thanksgiving&lt;/a&gt;</v>
      </c>
    </row>
    <row r="8236" spans="1:17" x14ac:dyDescent="0.25">
      <c r="A8236" s="2">
        <v>2476</v>
      </c>
      <c r="B8236" s="100" t="s">
        <v>771</v>
      </c>
      <c r="C8236" s="100" t="s">
        <v>10775</v>
      </c>
      <c r="D8236" s="88">
        <v>10568</v>
      </c>
      <c r="E8236" s="39" t="s">
        <v>13630</v>
      </c>
      <c r="F8236" s="39">
        <v>4</v>
      </c>
      <c r="G8236" s="39">
        <v>34</v>
      </c>
      <c r="H8236" s="39">
        <v>7210</v>
      </c>
      <c r="I8236" s="99" t="s">
        <v>31271</v>
      </c>
      <c r="J8236" s="46" t="s">
        <v>33122</v>
      </c>
      <c r="K8236" s="56"/>
      <c r="L8236" s="56"/>
      <c r="M8236" s="56">
        <f t="shared" si="620"/>
        <v>1928</v>
      </c>
      <c r="N8236" s="56"/>
      <c r="O8236" s="56">
        <f t="shared" si="621"/>
        <v>12</v>
      </c>
      <c r="P8236" s="56">
        <f t="shared" si="622"/>
        <v>6</v>
      </c>
      <c r="Q8236" s="2" t="str">
        <f t="shared" si="623"/>
        <v>&lt;a href="set03\tsr\tsr_january_1,_1925_-_january_8,_1931\miscellaneous\gunderson,_a_j_closes_sutton_drug_store_december_6,_1928_p4_tsr.pdf"&gt;Closes Sutton Drug Store&lt;/a&gt;</v>
      </c>
    </row>
    <row r="8237" spans="1:17" x14ac:dyDescent="0.25">
      <c r="A8237" s="2">
        <v>475</v>
      </c>
      <c r="B8237" s="100" t="s">
        <v>637</v>
      </c>
      <c r="C8237" s="100" t="s">
        <v>9698</v>
      </c>
      <c r="D8237" s="88">
        <v>10582</v>
      </c>
      <c r="E8237" s="39" t="s">
        <v>13630</v>
      </c>
      <c r="F8237" s="39">
        <v>4</v>
      </c>
      <c r="G8237" s="39">
        <v>34</v>
      </c>
      <c r="H8237" s="39">
        <v>7037</v>
      </c>
      <c r="I8237" s="99" t="s">
        <v>31272</v>
      </c>
      <c r="J8237" s="46" t="s">
        <v>33122</v>
      </c>
      <c r="K8237" s="56"/>
      <c r="L8237" s="56"/>
      <c r="M8237" s="56">
        <f t="shared" si="620"/>
        <v>1928</v>
      </c>
      <c r="N8237" s="56"/>
      <c r="O8237" s="56">
        <f t="shared" si="621"/>
        <v>12</v>
      </c>
      <c r="P8237" s="56">
        <f t="shared" si="622"/>
        <v>20</v>
      </c>
      <c r="Q8237" s="2" t="str">
        <f t="shared" si="623"/>
        <v>&lt;a href="set03\tsr\tsr_january_1,_1925_-_january_8,_1931\miscellaneous\bjornerud,_george_to_work_in_mn_woods_december_20,_1928_p4_tsr.pdf"&gt;To work in MN woods&lt;/a&gt;</v>
      </c>
    </row>
    <row r="8238" spans="1:17" x14ac:dyDescent="0.25">
      <c r="A8238" s="2">
        <v>8489</v>
      </c>
      <c r="B8238" s="100" t="s">
        <v>9835</v>
      </c>
      <c r="C8238" s="100" t="s">
        <v>10410</v>
      </c>
      <c r="D8238" s="88">
        <v>10582</v>
      </c>
      <c r="E8238" s="39" t="s">
        <v>13630</v>
      </c>
      <c r="F8238" s="39">
        <v>4</v>
      </c>
      <c r="G8238" s="39">
        <v>34</v>
      </c>
      <c r="H8238" s="39">
        <v>7580</v>
      </c>
      <c r="I8238" s="99" t="s">
        <v>31273</v>
      </c>
      <c r="J8238" s="46" t="s">
        <v>33122</v>
      </c>
      <c r="K8238" s="56"/>
      <c r="L8238" s="56"/>
      <c r="M8238" s="56">
        <f t="shared" si="620"/>
        <v>1928</v>
      </c>
      <c r="N8238" s="56"/>
      <c r="O8238" s="56">
        <f t="shared" si="621"/>
        <v>12</v>
      </c>
      <c r="P8238" s="56">
        <f t="shared" si="622"/>
        <v>20</v>
      </c>
      <c r="Q8238" s="2" t="str">
        <f t="shared" si="623"/>
        <v>&lt;a href="set03\tsr\tsr_january_1,_1925_-_january_8,_1931\miscellaneous\youngbeck,_reuben_ptomaine_poisoning_december_20,_1928_p4_tsr.pdf"&gt;Ptomaine Poisoning&lt;/a&gt;</v>
      </c>
    </row>
    <row r="8239" spans="1:17" x14ac:dyDescent="0.25">
      <c r="A8239" s="2">
        <v>470</v>
      </c>
      <c r="B8239" s="100" t="s">
        <v>637</v>
      </c>
      <c r="C8239" s="100" t="s">
        <v>10758</v>
      </c>
      <c r="D8239" s="88">
        <v>10589</v>
      </c>
      <c r="E8239" s="39" t="s">
        <v>13630</v>
      </c>
      <c r="F8239" s="39">
        <v>4</v>
      </c>
      <c r="G8239" s="39">
        <v>34</v>
      </c>
      <c r="H8239" s="39">
        <v>7038</v>
      </c>
      <c r="I8239" s="99" t="s">
        <v>31274</v>
      </c>
      <c r="J8239" s="46" t="s">
        <v>33122</v>
      </c>
      <c r="K8239" s="56"/>
      <c r="L8239" s="56"/>
      <c r="M8239" s="56">
        <f t="shared" si="620"/>
        <v>1928</v>
      </c>
      <c r="N8239" s="56"/>
      <c r="O8239" s="56">
        <f t="shared" si="621"/>
        <v>12</v>
      </c>
      <c r="P8239" s="56">
        <f t="shared" si="622"/>
        <v>27</v>
      </c>
      <c r="Q8239" s="2" t="str">
        <f t="shared" si="623"/>
        <v>&lt;a href="set03\tsr\tsr_january_1,_1925_-_january_8,_1931\miscellaneous\bjornrud,_george_returns_from_mn_no_luck_december_27,_1928_p4_tsr.pdf"&gt;Returns from MN no luck&lt;/a&gt;</v>
      </c>
    </row>
    <row r="8240" spans="1:17" x14ac:dyDescent="0.25">
      <c r="A8240" s="2">
        <v>522</v>
      </c>
      <c r="B8240" s="100" t="s">
        <v>10759</v>
      </c>
      <c r="C8240" s="100" t="s">
        <v>10760</v>
      </c>
      <c r="D8240" s="88">
        <v>10589</v>
      </c>
      <c r="E8240" s="39" t="s">
        <v>13630</v>
      </c>
      <c r="F8240" s="39">
        <v>4</v>
      </c>
      <c r="G8240" s="39">
        <v>34</v>
      </c>
      <c r="H8240" s="39">
        <v>7047</v>
      </c>
      <c r="I8240" s="99" t="s">
        <v>31275</v>
      </c>
      <c r="J8240" s="46" t="s">
        <v>33122</v>
      </c>
      <c r="K8240" s="56"/>
      <c r="L8240" s="56"/>
      <c r="M8240" s="56">
        <f t="shared" si="620"/>
        <v>1928</v>
      </c>
      <c r="N8240" s="56"/>
      <c r="O8240" s="56">
        <f t="shared" si="621"/>
        <v>12</v>
      </c>
      <c r="P8240" s="56">
        <f t="shared" si="622"/>
        <v>27</v>
      </c>
      <c r="Q8240" s="2" t="str">
        <f t="shared" si="623"/>
        <v>&lt;a href="set03\tsr\tsr_january_1,_1925_-_january_8,_1931\miscellaneous\boisjolie,_adolph_takes_summer_picture_at_christmas_december_27,_1928_p4_tsr.pdf"&gt;Takes summer picture at Christmas&lt;/a&gt;</v>
      </c>
    </row>
    <row r="8241" spans="1:17" x14ac:dyDescent="0.25">
      <c r="A8241" s="2">
        <v>1600</v>
      </c>
      <c r="B8241" s="100" t="s">
        <v>10767</v>
      </c>
      <c r="C8241" s="100" t="s">
        <v>610</v>
      </c>
      <c r="D8241" s="88">
        <v>10589</v>
      </c>
      <c r="E8241" s="39" t="s">
        <v>13630</v>
      </c>
      <c r="F8241" s="39">
        <v>4</v>
      </c>
      <c r="G8241" s="39">
        <v>34</v>
      </c>
      <c r="H8241" s="39">
        <v>7111</v>
      </c>
      <c r="I8241" s="99" t="s">
        <v>31276</v>
      </c>
      <c r="J8241" s="46" t="s">
        <v>33122</v>
      </c>
      <c r="K8241" s="56"/>
      <c r="L8241" s="56"/>
      <c r="M8241" s="56">
        <f t="shared" si="620"/>
        <v>1928</v>
      </c>
      <c r="N8241" s="56"/>
      <c r="O8241" s="56">
        <f t="shared" si="621"/>
        <v>12</v>
      </c>
      <c r="P8241" s="56">
        <f t="shared" si="622"/>
        <v>27</v>
      </c>
      <c r="Q8241" s="2" t="str">
        <f t="shared" si="623"/>
        <v>&lt;a href="set03\tsr\tsr_january_1,_1925_-_january_8,_1931\miscellaneous\dietrich,_robert_appendicitis_december_27,_1928_p4_tsr.pdf"&gt;Appendicitis&lt;/a&gt;</v>
      </c>
    </row>
    <row r="8242" spans="1:17" x14ac:dyDescent="0.25">
      <c r="A8242" s="2">
        <v>7232</v>
      </c>
      <c r="B8242" s="100" t="s">
        <v>10892</v>
      </c>
      <c r="C8242" s="100" t="s">
        <v>102</v>
      </c>
      <c r="D8242" s="88">
        <v>10596</v>
      </c>
      <c r="E8242" s="39" t="s">
        <v>13630</v>
      </c>
      <c r="F8242" s="39">
        <v>4</v>
      </c>
      <c r="G8242" s="39">
        <v>34</v>
      </c>
      <c r="H8242" s="39">
        <v>7532</v>
      </c>
      <c r="I8242" s="99" t="s">
        <v>31277</v>
      </c>
      <c r="J8242" s="46" t="s">
        <v>33122</v>
      </c>
      <c r="K8242" s="56"/>
      <c r="L8242" s="56"/>
      <c r="M8242" s="56">
        <f t="shared" si="620"/>
        <v>1929</v>
      </c>
      <c r="N8242" s="56"/>
      <c r="O8242" s="56">
        <f t="shared" si="621"/>
        <v>1</v>
      </c>
      <c r="P8242" s="56">
        <f t="shared" si="622"/>
        <v>3</v>
      </c>
      <c r="Q8242" s="2" t="str">
        <f t="shared" si="623"/>
        <v>&lt;a href="set03\tsr\tsr_january_1,_1925_-_january_8,_1931\miscellaneous\sutton,_john_narrow_escape_january_3,_1929_p4_tsr.pdf"&gt;Narrow Escape&lt;/a&gt;</v>
      </c>
    </row>
    <row r="8243" spans="1:17" x14ac:dyDescent="0.25">
      <c r="A8243" s="2">
        <v>6206</v>
      </c>
      <c r="B8243" s="100" t="s">
        <v>1008</v>
      </c>
      <c r="C8243" s="100" t="s">
        <v>10963</v>
      </c>
      <c r="D8243" s="88">
        <v>10602</v>
      </c>
      <c r="E8243" s="39" t="s">
        <v>13630</v>
      </c>
      <c r="F8243" s="39">
        <v>4</v>
      </c>
      <c r="G8243" s="39">
        <v>34</v>
      </c>
      <c r="H8243" s="39">
        <v>7436</v>
      </c>
      <c r="I8243" s="99" t="s">
        <v>31278</v>
      </c>
      <c r="J8243" s="46" t="s">
        <v>33122</v>
      </c>
      <c r="K8243" s="56"/>
      <c r="L8243" s="56"/>
      <c r="M8243" s="56">
        <f t="shared" ref="M8243:M8306" si="624">YEAR(D8243)</f>
        <v>1929</v>
      </c>
      <c r="N8243" s="56"/>
      <c r="O8243" s="56">
        <f t="shared" ref="O8243:O8306" si="625">MONTH(D8243)</f>
        <v>1</v>
      </c>
      <c r="P8243" s="56">
        <f t="shared" ref="P8243:P8306" si="626">DAY(D8243)</f>
        <v>9</v>
      </c>
      <c r="Q8243" s="2" t="str">
        <f t="shared" si="623"/>
        <v>&lt;a href="set03\tsr\tsr_january_1,_1925_-_january_8,_1931\miscellaneous\rhodes,_orion_installs_larger_propeller_on_light_plant_january_9,_1929_p4_tsr.pdf"&gt;Installs larger propeller on light plant&lt;/a&gt;</v>
      </c>
    </row>
    <row r="8244" spans="1:17" x14ac:dyDescent="0.25">
      <c r="A8244" s="2">
        <v>6558</v>
      </c>
      <c r="B8244" s="100" t="s">
        <v>1034</v>
      </c>
      <c r="C8244" s="100" t="s">
        <v>10885</v>
      </c>
      <c r="D8244" s="88">
        <v>10603</v>
      </c>
      <c r="E8244" s="39" t="s">
        <v>13630</v>
      </c>
      <c r="F8244" s="39">
        <v>4</v>
      </c>
      <c r="G8244" s="39">
        <v>34</v>
      </c>
      <c r="H8244" s="39">
        <v>7471</v>
      </c>
      <c r="I8244" s="99" t="s">
        <v>31279</v>
      </c>
      <c r="J8244" s="46" t="s">
        <v>33122</v>
      </c>
      <c r="K8244" s="56"/>
      <c r="L8244" s="56"/>
      <c r="M8244" s="56">
        <f t="shared" si="624"/>
        <v>1929</v>
      </c>
      <c r="N8244" s="56"/>
      <c r="O8244" s="56">
        <f t="shared" si="625"/>
        <v>1</v>
      </c>
      <c r="P8244" s="56">
        <f t="shared" si="626"/>
        <v>10</v>
      </c>
      <c r="Q8244" s="2" t="str">
        <f t="shared" si="623"/>
        <v>&lt;a href="set03\tsr\tsr_january_1,_1925_-_january_8,_1931\miscellaneous\simensen,_hans_chimney_fire_january_10,_1929_p4_tsr.pdf"&gt;Chimney fire&lt;/a&gt;</v>
      </c>
    </row>
    <row r="8245" spans="1:17" x14ac:dyDescent="0.25">
      <c r="A8245" s="2">
        <v>4603</v>
      </c>
      <c r="B8245" s="100" t="s">
        <v>10856</v>
      </c>
      <c r="C8245" s="100" t="s">
        <v>10857</v>
      </c>
      <c r="D8245" s="88">
        <v>10610</v>
      </c>
      <c r="E8245" s="39" t="s">
        <v>13630</v>
      </c>
      <c r="F8245" s="39">
        <v>4</v>
      </c>
      <c r="G8245" s="39">
        <v>34</v>
      </c>
      <c r="H8245" s="39">
        <v>7299</v>
      </c>
      <c r="I8245" s="99" t="s">
        <v>31280</v>
      </c>
      <c r="J8245" s="46" t="s">
        <v>33122</v>
      </c>
      <c r="K8245" s="56"/>
      <c r="L8245" s="56"/>
      <c r="M8245" s="56">
        <f t="shared" si="624"/>
        <v>1929</v>
      </c>
      <c r="N8245" s="56"/>
      <c r="O8245" s="56">
        <f t="shared" si="625"/>
        <v>1</v>
      </c>
      <c r="P8245" s="56">
        <f t="shared" si="626"/>
        <v>17</v>
      </c>
      <c r="Q8245" s="2" t="str">
        <f t="shared" si="623"/>
        <v>&lt;a href="set03\tsr\tsr_january_1,_1925_-_january_8,_1931\miscellaneous\kurtti,_sam_broken_leg_from_horse_january_17,_1929_p4_tsr.pdf"&gt;Broken leg from horse&lt;/a&gt;</v>
      </c>
    </row>
    <row r="8246" spans="1:17" x14ac:dyDescent="0.25">
      <c r="A8246" s="2">
        <v>4459</v>
      </c>
      <c r="B8246" s="100" t="s">
        <v>10854</v>
      </c>
      <c r="C8246" s="100" t="s">
        <v>660</v>
      </c>
      <c r="D8246" s="88">
        <v>10617</v>
      </c>
      <c r="E8246" s="39" t="s">
        <v>13630</v>
      </c>
      <c r="F8246" s="39">
        <v>4</v>
      </c>
      <c r="G8246" s="39">
        <v>34</v>
      </c>
      <c r="H8246" s="39">
        <v>7285</v>
      </c>
      <c r="I8246" s="99" t="s">
        <v>31281</v>
      </c>
      <c r="J8246" s="46" t="s">
        <v>33122</v>
      </c>
      <c r="K8246" s="56"/>
      <c r="L8246" s="56"/>
      <c r="M8246" s="56">
        <f t="shared" si="624"/>
        <v>1929</v>
      </c>
      <c r="N8246" s="56"/>
      <c r="O8246" s="56">
        <f t="shared" si="625"/>
        <v>1</v>
      </c>
      <c r="P8246" s="56">
        <f t="shared" si="626"/>
        <v>24</v>
      </c>
      <c r="Q8246" s="2" t="str">
        <f t="shared" si="623"/>
        <v>&lt;a href="set03\tsr\tsr_january_1,_1925_-_january_8,_1931\miscellaneous\kirkeby,_vernon_auto_accident_january_24,_1929_p4_tsr.pdf"&gt;Auto Accident&lt;/a&gt;</v>
      </c>
    </row>
    <row r="8247" spans="1:17" x14ac:dyDescent="0.25">
      <c r="A8247" s="2">
        <v>5458</v>
      </c>
      <c r="B8247" s="100" t="s">
        <v>10864</v>
      </c>
      <c r="C8247" s="100" t="s">
        <v>10865</v>
      </c>
      <c r="D8247" s="88">
        <v>10638</v>
      </c>
      <c r="E8247" s="39" t="s">
        <v>13630</v>
      </c>
      <c r="F8247" s="39">
        <v>4</v>
      </c>
      <c r="G8247" s="39">
        <v>34</v>
      </c>
      <c r="H8247" s="39">
        <v>7358</v>
      </c>
      <c r="I8247" s="99" t="s">
        <v>31282</v>
      </c>
      <c r="J8247" s="46" t="s">
        <v>33122</v>
      </c>
      <c r="K8247" s="56"/>
      <c r="L8247" s="56"/>
      <c r="M8247" s="56">
        <f t="shared" si="624"/>
        <v>1929</v>
      </c>
      <c r="N8247" s="56"/>
      <c r="O8247" s="56">
        <f t="shared" si="625"/>
        <v>2</v>
      </c>
      <c r="P8247" s="56">
        <f t="shared" si="626"/>
        <v>14</v>
      </c>
      <c r="Q8247" s="2" t="str">
        <f t="shared" si="623"/>
        <v>&lt;a href="set03\tsr\tsr_january_1,_1925_-_january_8,_1931\miscellaneous\niess,_e_h_to_lakota_february_14,_1929_p4_tsr.pdf"&gt;To Lakota&lt;/a&gt;</v>
      </c>
    </row>
    <row r="8248" spans="1:17" x14ac:dyDescent="0.25">
      <c r="A8248" s="2">
        <v>4602</v>
      </c>
      <c r="B8248" s="100" t="s">
        <v>10855</v>
      </c>
      <c r="C8248" s="100" t="s">
        <v>610</v>
      </c>
      <c r="D8248" s="88">
        <v>10645</v>
      </c>
      <c r="E8248" s="39" t="s">
        <v>13630</v>
      </c>
      <c r="F8248" s="39">
        <v>4</v>
      </c>
      <c r="G8248" s="39">
        <v>34</v>
      </c>
      <c r="H8248" s="39">
        <v>7298</v>
      </c>
      <c r="I8248" s="99" t="s">
        <v>31283</v>
      </c>
      <c r="J8248" s="46" t="s">
        <v>33122</v>
      </c>
      <c r="K8248" s="56"/>
      <c r="L8248" s="56"/>
      <c r="M8248" s="56">
        <f t="shared" si="624"/>
        <v>1929</v>
      </c>
      <c r="N8248" s="56"/>
      <c r="O8248" s="56">
        <f t="shared" si="625"/>
        <v>2</v>
      </c>
      <c r="P8248" s="56">
        <f t="shared" si="626"/>
        <v>21</v>
      </c>
      <c r="Q8248" s="2" t="str">
        <f t="shared" si="623"/>
        <v>&lt;a href="set03\tsr\tsr_january_1,_1925_-_january_8,_1931\miscellaneous\kurtti,_august_dau_of_appendicitis_february_21,_1929_p4_tsr.pdf"&gt;Appendicitis&lt;/a&gt;</v>
      </c>
    </row>
    <row r="8249" spans="1:17" x14ac:dyDescent="0.25">
      <c r="A8249" s="2">
        <v>808</v>
      </c>
      <c r="B8249" s="100" t="s">
        <v>9658</v>
      </c>
      <c r="C8249" s="100" t="s">
        <v>11208</v>
      </c>
      <c r="D8249" s="88">
        <v>10652</v>
      </c>
      <c r="E8249" s="39" t="s">
        <v>13630</v>
      </c>
      <c r="F8249" s="39">
        <v>4</v>
      </c>
      <c r="G8249" s="39">
        <v>34</v>
      </c>
      <c r="H8249" s="39">
        <v>7077</v>
      </c>
      <c r="I8249" s="99" t="s">
        <v>31284</v>
      </c>
      <c r="J8249" s="46" t="s">
        <v>33122</v>
      </c>
      <c r="K8249" s="56"/>
      <c r="L8249" s="56"/>
      <c r="M8249" s="56">
        <f t="shared" si="624"/>
        <v>1929</v>
      </c>
      <c r="N8249" s="56"/>
      <c r="O8249" s="56">
        <f t="shared" si="625"/>
        <v>2</v>
      </c>
      <c r="P8249" s="56">
        <f t="shared" si="626"/>
        <v>28</v>
      </c>
      <c r="Q8249" s="2" t="str">
        <f t="shared" si="623"/>
        <v>&lt;a href="set03\tsr\tsr_january_1,_1925_-_january_8,_1931\miscellaneous\christopherson,_sidney_banister_banter_february_28,_1929_p4_tsr.pdf"&gt;Banister Banter&lt;/a&gt;</v>
      </c>
    </row>
    <row r="8250" spans="1:17" x14ac:dyDescent="0.25">
      <c r="A8250" s="2">
        <v>820</v>
      </c>
      <c r="B8250" s="100" t="s">
        <v>9658</v>
      </c>
      <c r="C8250" s="100" t="s">
        <v>11209</v>
      </c>
      <c r="D8250" s="88">
        <v>10659</v>
      </c>
      <c r="E8250" s="39" t="s">
        <v>13630</v>
      </c>
      <c r="F8250" s="39">
        <v>4</v>
      </c>
      <c r="G8250" s="39">
        <v>34</v>
      </c>
      <c r="H8250" s="39">
        <v>7085</v>
      </c>
      <c r="I8250" s="99" t="s">
        <v>31285</v>
      </c>
      <c r="J8250" s="46" t="s">
        <v>33122</v>
      </c>
      <c r="K8250" s="56"/>
      <c r="L8250" s="56"/>
      <c r="M8250" s="56">
        <f t="shared" si="624"/>
        <v>1929</v>
      </c>
      <c r="N8250" s="56"/>
      <c r="O8250" s="56">
        <f t="shared" si="625"/>
        <v>3</v>
      </c>
      <c r="P8250" s="56">
        <f t="shared" si="626"/>
        <v>7</v>
      </c>
      <c r="Q8250" s="2" t="str">
        <f t="shared" si="623"/>
        <v>&lt;a href="set03\tsr\tsr_january_1,_1925_-_january_8,_1931\miscellaneous\christopherson,_sidney_banister_banter_pt_1_march_7,_1929_p4_tsr.pdf"&gt;Banister Banter, pt 1&lt;/a&gt;</v>
      </c>
    </row>
    <row r="8251" spans="1:17" x14ac:dyDescent="0.25">
      <c r="A8251" s="2">
        <v>821</v>
      </c>
      <c r="B8251" s="100" t="s">
        <v>9658</v>
      </c>
      <c r="C8251" s="100" t="s">
        <v>11210</v>
      </c>
      <c r="D8251" s="88">
        <v>10659</v>
      </c>
      <c r="E8251" s="39" t="s">
        <v>13630</v>
      </c>
      <c r="F8251" s="39">
        <v>1</v>
      </c>
      <c r="G8251" s="39">
        <v>34</v>
      </c>
      <c r="H8251" s="39">
        <v>7086</v>
      </c>
      <c r="I8251" s="99" t="s">
        <v>31286</v>
      </c>
      <c r="J8251" s="46" t="s">
        <v>33122</v>
      </c>
      <c r="K8251" s="56"/>
      <c r="L8251" s="56"/>
      <c r="M8251" s="56">
        <f t="shared" si="624"/>
        <v>1929</v>
      </c>
      <c r="N8251" s="56"/>
      <c r="O8251" s="56">
        <f t="shared" si="625"/>
        <v>3</v>
      </c>
      <c r="P8251" s="56">
        <f t="shared" si="626"/>
        <v>7</v>
      </c>
      <c r="Q8251" s="2" t="str">
        <f t="shared" si="623"/>
        <v>&lt;a href="set03\tsr\tsr_january_1,_1925_-_january_8,_1931\miscellaneous\christopherson,_sidney_banister_banter_pt_2_march_7,_1929_p1_tsr.pdf"&gt;Banister Banter, pt 2&lt;/a&gt;</v>
      </c>
    </row>
    <row r="8252" spans="1:17" x14ac:dyDescent="0.25">
      <c r="A8252" s="2">
        <v>6567</v>
      </c>
      <c r="B8252" s="100" t="s">
        <v>1036</v>
      </c>
      <c r="C8252" s="100" t="s">
        <v>10887</v>
      </c>
      <c r="D8252" s="88">
        <v>10659</v>
      </c>
      <c r="E8252" s="39" t="s">
        <v>13630</v>
      </c>
      <c r="F8252" s="39">
        <v>4</v>
      </c>
      <c r="G8252" s="39">
        <v>34</v>
      </c>
      <c r="H8252" s="39">
        <v>7479</v>
      </c>
      <c r="I8252" s="99" t="s">
        <v>31287</v>
      </c>
      <c r="J8252" s="46" t="s">
        <v>33122</v>
      </c>
      <c r="K8252" s="56"/>
      <c r="L8252" s="56"/>
      <c r="M8252" s="56">
        <f t="shared" si="624"/>
        <v>1929</v>
      </c>
      <c r="N8252" s="56"/>
      <c r="O8252" s="56">
        <f t="shared" si="625"/>
        <v>3</v>
      </c>
      <c r="P8252" s="56">
        <f t="shared" si="626"/>
        <v>7</v>
      </c>
      <c r="Q8252" s="2" t="str">
        <f t="shared" si="623"/>
        <v>&lt;a href="set03\tsr\tsr_january_1,_1925_-_january_8,_1931\miscellaneous\simensen,_victor_leaves_page,_intents_to_go_to_seattle_march_7,_1929_p4_tsr.pdf"&gt;Leaves Page, Intents to go to Seattle&lt;/a&gt;</v>
      </c>
    </row>
    <row r="8253" spans="1:17" x14ac:dyDescent="0.25">
      <c r="A8253" s="2">
        <v>7602</v>
      </c>
      <c r="B8253" s="100" t="s">
        <v>10896</v>
      </c>
      <c r="C8253" s="100" t="s">
        <v>10897</v>
      </c>
      <c r="D8253" s="88">
        <v>10659</v>
      </c>
      <c r="E8253" s="39" t="s">
        <v>13630</v>
      </c>
      <c r="F8253" s="39">
        <v>4</v>
      </c>
      <c r="G8253" s="39">
        <v>34</v>
      </c>
      <c r="H8253" s="39">
        <v>7549</v>
      </c>
      <c r="I8253" s="99" t="s">
        <v>31288</v>
      </c>
      <c r="J8253" s="46" t="s">
        <v>33122</v>
      </c>
      <c r="K8253" s="56"/>
      <c r="L8253" s="56"/>
      <c r="M8253" s="56">
        <f t="shared" si="624"/>
        <v>1929</v>
      </c>
      <c r="N8253" s="56"/>
      <c r="O8253" s="56">
        <f t="shared" si="625"/>
        <v>3</v>
      </c>
      <c r="P8253" s="56">
        <f t="shared" si="626"/>
        <v>7</v>
      </c>
      <c r="Q8253" s="2" t="str">
        <f t="shared" si="623"/>
        <v>&lt;a href="set03\tsr\tsr_january_1,_1925_-_january_8,_1931\miscellaneous\urban,_mrs_bert_identifies_bank_robber_march_7,_1929_p4_tsr.pdf"&gt;Identifies bank robber&lt;/a&gt;</v>
      </c>
    </row>
    <row r="8254" spans="1:17" x14ac:dyDescent="0.25">
      <c r="A8254" s="2">
        <v>8249</v>
      </c>
      <c r="B8254" s="100" t="s">
        <v>10899</v>
      </c>
      <c r="C8254" s="100" t="s">
        <v>10900</v>
      </c>
      <c r="D8254" s="88">
        <v>10659</v>
      </c>
      <c r="E8254" s="39" t="s">
        <v>13630</v>
      </c>
      <c r="F8254" s="39">
        <v>4</v>
      </c>
      <c r="G8254" s="39">
        <v>34</v>
      </c>
      <c r="H8254" s="39">
        <v>7569</v>
      </c>
      <c r="I8254" s="99" t="s">
        <v>31289</v>
      </c>
      <c r="J8254" s="46" t="s">
        <v>33122</v>
      </c>
      <c r="K8254" s="56"/>
      <c r="L8254" s="56"/>
      <c r="M8254" s="56">
        <f t="shared" si="624"/>
        <v>1929</v>
      </c>
      <c r="N8254" s="56"/>
      <c r="O8254" s="56">
        <f t="shared" si="625"/>
        <v>3</v>
      </c>
      <c r="P8254" s="56">
        <f t="shared" si="626"/>
        <v>7</v>
      </c>
      <c r="Q8254" s="2" t="str">
        <f t="shared" si="623"/>
        <v>&lt;a href="set03\tsr\tsr_january_1,_1925_-_january_8,_1931\miscellaneous\williams,_maynard_very_ill_march_7,_1929_p4_tsr.pdf"&gt;Very Ill&lt;/a&gt;</v>
      </c>
    </row>
    <row r="8255" spans="1:17" x14ac:dyDescent="0.25">
      <c r="A8255" s="2">
        <v>809</v>
      </c>
      <c r="B8255" s="100" t="s">
        <v>9658</v>
      </c>
      <c r="C8255" s="100" t="s">
        <v>11208</v>
      </c>
      <c r="D8255" s="88">
        <v>10666</v>
      </c>
      <c r="E8255" s="39" t="s">
        <v>13630</v>
      </c>
      <c r="F8255" s="39">
        <v>1</v>
      </c>
      <c r="G8255" s="39">
        <v>34</v>
      </c>
      <c r="H8255" s="39">
        <v>7078</v>
      </c>
      <c r="I8255" s="99" t="s">
        <v>31290</v>
      </c>
      <c r="J8255" s="46" t="s">
        <v>33122</v>
      </c>
      <c r="K8255" s="56"/>
      <c r="L8255" s="56"/>
      <c r="M8255" s="56">
        <f t="shared" si="624"/>
        <v>1929</v>
      </c>
      <c r="N8255" s="56"/>
      <c r="O8255" s="56">
        <f t="shared" si="625"/>
        <v>3</v>
      </c>
      <c r="P8255" s="56">
        <f t="shared" si="626"/>
        <v>14</v>
      </c>
      <c r="Q8255" s="2" t="str">
        <f t="shared" si="623"/>
        <v>&lt;a href="set03\tsr\tsr_january_1,_1925_-_january_8,_1931\miscellaneous\christopherson,_sidney_banister_banter_march_14,_1929_p1_tsr.pdf"&gt;Banister Banter&lt;/a&gt;</v>
      </c>
    </row>
    <row r="8256" spans="1:17" x14ac:dyDescent="0.25">
      <c r="A8256" s="2">
        <v>6579</v>
      </c>
      <c r="B8256" s="100" t="s">
        <v>1036</v>
      </c>
      <c r="C8256" s="100" t="s">
        <v>10889</v>
      </c>
      <c r="D8256" s="88">
        <v>10666</v>
      </c>
      <c r="E8256" s="39" t="s">
        <v>13630</v>
      </c>
      <c r="F8256" s="39">
        <v>4</v>
      </c>
      <c r="G8256" s="39">
        <v>34</v>
      </c>
      <c r="H8256" s="39">
        <v>7481</v>
      </c>
      <c r="I8256" s="99" t="s">
        <v>31291</v>
      </c>
      <c r="J8256" s="46" t="s">
        <v>33122</v>
      </c>
      <c r="K8256" s="56"/>
      <c r="L8256" s="56"/>
      <c r="M8256" s="56">
        <f t="shared" si="624"/>
        <v>1929</v>
      </c>
      <c r="N8256" s="56"/>
      <c r="O8256" s="56">
        <f t="shared" si="625"/>
        <v>3</v>
      </c>
      <c r="P8256" s="56">
        <f t="shared" si="626"/>
        <v>14</v>
      </c>
      <c r="Q8256" s="2" t="str">
        <f t="shared" si="623"/>
        <v>&lt;a href="set03\tsr\tsr_january_1,_1925_-_january_8,_1931\miscellaneous\simensen,_victor_to_seattle_march_14,_1929_p4_tsr.pdf"&gt;To Seattle&lt;/a&gt;</v>
      </c>
    </row>
    <row r="8257" spans="1:17" x14ac:dyDescent="0.25">
      <c r="A8257" s="2">
        <v>810</v>
      </c>
      <c r="B8257" s="100" t="s">
        <v>9658</v>
      </c>
      <c r="C8257" s="100" t="s">
        <v>11208</v>
      </c>
      <c r="D8257" s="88">
        <v>10673</v>
      </c>
      <c r="E8257" s="39" t="s">
        <v>13630</v>
      </c>
      <c r="F8257" s="39">
        <v>4</v>
      </c>
      <c r="G8257" s="39">
        <v>34</v>
      </c>
      <c r="H8257" s="39">
        <v>7079</v>
      </c>
      <c r="I8257" s="99" t="s">
        <v>31292</v>
      </c>
      <c r="J8257" s="46" t="s">
        <v>33122</v>
      </c>
      <c r="K8257" s="56"/>
      <c r="L8257" s="56"/>
      <c r="M8257" s="56">
        <f t="shared" si="624"/>
        <v>1929</v>
      </c>
      <c r="N8257" s="56"/>
      <c r="O8257" s="56">
        <f t="shared" si="625"/>
        <v>3</v>
      </c>
      <c r="P8257" s="56">
        <f t="shared" si="626"/>
        <v>21</v>
      </c>
      <c r="Q8257" s="2" t="str">
        <f t="shared" si="623"/>
        <v>&lt;a href="set03\tsr\tsr_january_1,_1925_-_january_8,_1931\miscellaneous\christopherson,_sidney_banister_banter_march_21,_1929_p4_tsr.pdf"&gt;Banister Banter&lt;/a&gt;</v>
      </c>
    </row>
    <row r="8258" spans="1:17" x14ac:dyDescent="0.25">
      <c r="A8258" s="2">
        <v>6575</v>
      </c>
      <c r="B8258" s="100" t="s">
        <v>1036</v>
      </c>
      <c r="C8258" s="100" t="s">
        <v>10888</v>
      </c>
      <c r="D8258" s="88">
        <v>10673</v>
      </c>
      <c r="E8258" s="39" t="s">
        <v>13630</v>
      </c>
      <c r="F8258" s="39">
        <v>4</v>
      </c>
      <c r="G8258" s="39">
        <v>34</v>
      </c>
      <c r="H8258" s="39">
        <v>7480</v>
      </c>
      <c r="I8258" s="99" t="s">
        <v>31293</v>
      </c>
      <c r="J8258" s="46" t="s">
        <v>33122</v>
      </c>
      <c r="K8258" s="56"/>
      <c r="L8258" s="56"/>
      <c r="M8258" s="56">
        <f t="shared" si="624"/>
        <v>1929</v>
      </c>
      <c r="N8258" s="56"/>
      <c r="O8258" s="56">
        <f t="shared" si="625"/>
        <v>3</v>
      </c>
      <c r="P8258" s="56">
        <f t="shared" si="626"/>
        <v>21</v>
      </c>
      <c r="Q8258" s="2" t="str">
        <f t="shared" ref="Q8258:Q8321" si="627">"&lt;a href="&amp;""""&amp;J8258&amp;"\"&amp;I8258&amp;"""&gt;"&amp;C8258&amp;"&lt;/a&gt;"</f>
        <v>&lt;a href="set03\tsr\tsr_january_1,_1925_-_january_8,_1931\miscellaneous\simensen,_victor_to_fairbanks_ak_march_21,_1929_p4_tsr.pdf"&gt;To Fairbanks, AK&lt;/a&gt;</v>
      </c>
    </row>
    <row r="8259" spans="1:17" x14ac:dyDescent="0.25">
      <c r="A8259" s="2">
        <v>811</v>
      </c>
      <c r="B8259" s="100" t="s">
        <v>9658</v>
      </c>
      <c r="C8259" s="100" t="s">
        <v>11208</v>
      </c>
      <c r="D8259" s="88">
        <v>10680</v>
      </c>
      <c r="E8259" s="39" t="s">
        <v>13630</v>
      </c>
      <c r="F8259" s="39">
        <v>1</v>
      </c>
      <c r="G8259" s="39">
        <v>34</v>
      </c>
      <c r="H8259" s="39">
        <v>7080</v>
      </c>
      <c r="I8259" s="99" t="s">
        <v>31294</v>
      </c>
      <c r="J8259" s="46" t="s">
        <v>33122</v>
      </c>
      <c r="K8259" s="56"/>
      <c r="L8259" s="56"/>
      <c r="M8259" s="56">
        <f t="shared" si="624"/>
        <v>1929</v>
      </c>
      <c r="N8259" s="56"/>
      <c r="O8259" s="56">
        <f t="shared" si="625"/>
        <v>3</v>
      </c>
      <c r="P8259" s="56">
        <f t="shared" si="626"/>
        <v>28</v>
      </c>
      <c r="Q8259" s="2" t="str">
        <f t="shared" si="627"/>
        <v>&lt;a href="set03\tsr\tsr_january_1,_1925_-_january_8,_1931\miscellaneous\christopherson,_sidney_banister_banter_march_28,_1929_p1_tsr.pdf"&gt;Banister Banter&lt;/a&gt;</v>
      </c>
    </row>
    <row r="8260" spans="1:17" x14ac:dyDescent="0.25">
      <c r="A8260" s="2">
        <v>812</v>
      </c>
      <c r="B8260" s="100" t="s">
        <v>9658</v>
      </c>
      <c r="C8260" s="100" t="s">
        <v>11208</v>
      </c>
      <c r="D8260" s="88">
        <v>10687</v>
      </c>
      <c r="E8260" s="39" t="s">
        <v>13630</v>
      </c>
      <c r="F8260" s="39">
        <v>1</v>
      </c>
      <c r="G8260" s="39">
        <v>34</v>
      </c>
      <c r="H8260" s="39">
        <v>7073</v>
      </c>
      <c r="I8260" s="99" t="s">
        <v>31295</v>
      </c>
      <c r="J8260" s="46" t="s">
        <v>33122</v>
      </c>
      <c r="K8260" s="56"/>
      <c r="L8260" s="56"/>
      <c r="M8260" s="56">
        <f t="shared" si="624"/>
        <v>1929</v>
      </c>
      <c r="N8260" s="56"/>
      <c r="O8260" s="56">
        <f t="shared" si="625"/>
        <v>4</v>
      </c>
      <c r="P8260" s="56">
        <f t="shared" si="626"/>
        <v>4</v>
      </c>
      <c r="Q8260" s="2" t="str">
        <f t="shared" si="627"/>
        <v>&lt;a href="set03\tsr\tsr_january_1,_1925_-_january_8,_1931\miscellaneous\christopherson,_sidney_banister_banter_april_4,_1929_p1_tsr.pdf"&gt;Banister Banter&lt;/a&gt;</v>
      </c>
    </row>
    <row r="8261" spans="1:17" x14ac:dyDescent="0.25">
      <c r="A8261" s="2">
        <v>1854</v>
      </c>
      <c r="B8261" s="100" t="s">
        <v>10698</v>
      </c>
      <c r="C8261" s="100" t="s">
        <v>10845</v>
      </c>
      <c r="D8261" s="88">
        <v>10687</v>
      </c>
      <c r="E8261" s="39" t="s">
        <v>13630</v>
      </c>
      <c r="F8261" s="39">
        <v>4</v>
      </c>
      <c r="G8261" s="39">
        <v>34</v>
      </c>
      <c r="H8261" s="39">
        <v>7130</v>
      </c>
      <c r="I8261" s="99" t="s">
        <v>31296</v>
      </c>
      <c r="J8261" s="46" t="s">
        <v>33122</v>
      </c>
      <c r="K8261" s="56"/>
      <c r="L8261" s="56"/>
      <c r="M8261" s="56">
        <f t="shared" si="624"/>
        <v>1929</v>
      </c>
      <c r="N8261" s="56"/>
      <c r="O8261" s="56">
        <f t="shared" si="625"/>
        <v>4</v>
      </c>
      <c r="P8261" s="56">
        <f t="shared" si="626"/>
        <v>4</v>
      </c>
      <c r="Q8261" s="2" t="str">
        <f t="shared" si="627"/>
        <v>&lt;a href="set03\tsr\tsr_january_1,_1925_-_january_8,_1931\miscellaneous\ernst,_chas_moves_to_glenfield_april_4,_1929_p4_tsr.pdf"&gt;Moves to Glenfield&lt;/a&gt;</v>
      </c>
    </row>
    <row r="8262" spans="1:17" x14ac:dyDescent="0.25">
      <c r="A8262" s="2">
        <v>177</v>
      </c>
      <c r="B8262" s="100" t="s">
        <v>10838</v>
      </c>
      <c r="C8262" s="100" t="s">
        <v>10839</v>
      </c>
      <c r="D8262" s="88">
        <v>10694</v>
      </c>
      <c r="E8262" s="39" t="s">
        <v>13630</v>
      </c>
      <c r="F8262" s="39">
        <v>4</v>
      </c>
      <c r="G8262" s="39">
        <v>34</v>
      </c>
      <c r="H8262" s="39">
        <v>7021</v>
      </c>
      <c r="I8262" s="99" t="s">
        <v>31297</v>
      </c>
      <c r="J8262" s="46" t="s">
        <v>33122</v>
      </c>
      <c r="K8262" s="56"/>
      <c r="L8262" s="56"/>
      <c r="M8262" s="56">
        <f t="shared" si="624"/>
        <v>1929</v>
      </c>
      <c r="N8262" s="56"/>
      <c r="O8262" s="56">
        <f t="shared" si="625"/>
        <v>4</v>
      </c>
      <c r="P8262" s="56">
        <f t="shared" si="626"/>
        <v>11</v>
      </c>
      <c r="Q8262" s="2" t="str">
        <f t="shared" si="627"/>
        <v>&lt;a href="set03\tsr\tsr_january_1,_1925_-_january_8,_1931\miscellaneous\anderson,_mrs_nettie_to_cook_for_tom_swingen_april_11,_1929_p4_tsr.pdf"&gt;To Cook for Tom Swingen&lt;/a&gt;</v>
      </c>
    </row>
    <row r="8263" spans="1:17" x14ac:dyDescent="0.25">
      <c r="A8263" s="2">
        <v>813</v>
      </c>
      <c r="B8263" s="100" t="s">
        <v>9658</v>
      </c>
      <c r="C8263" s="100" t="s">
        <v>11208</v>
      </c>
      <c r="D8263" s="88">
        <v>10694</v>
      </c>
      <c r="E8263" s="39" t="s">
        <v>13630</v>
      </c>
      <c r="F8263" s="39">
        <v>1</v>
      </c>
      <c r="G8263" s="39">
        <v>34</v>
      </c>
      <c r="H8263" s="39">
        <v>7074</v>
      </c>
      <c r="I8263" s="99" t="s">
        <v>31298</v>
      </c>
      <c r="J8263" s="46" t="s">
        <v>33122</v>
      </c>
      <c r="K8263" s="56"/>
      <c r="L8263" s="56"/>
      <c r="M8263" s="56">
        <f t="shared" si="624"/>
        <v>1929</v>
      </c>
      <c r="N8263" s="56"/>
      <c r="O8263" s="56">
        <f t="shared" si="625"/>
        <v>4</v>
      </c>
      <c r="P8263" s="56">
        <f t="shared" si="626"/>
        <v>11</v>
      </c>
      <c r="Q8263" s="2" t="str">
        <f t="shared" si="627"/>
        <v>&lt;a href="set03\tsr\tsr_january_1,_1925_-_january_8,_1931\miscellaneous\christopherson,_sidney_banister_banter_april_11,_1929_p1_tsr.pdf"&gt;Banister Banter&lt;/a&gt;</v>
      </c>
    </row>
    <row r="8264" spans="1:17" x14ac:dyDescent="0.25">
      <c r="A8264" s="2">
        <v>814</v>
      </c>
      <c r="B8264" s="100" t="s">
        <v>9658</v>
      </c>
      <c r="C8264" s="100" t="s">
        <v>11208</v>
      </c>
      <c r="D8264" s="88">
        <v>10701</v>
      </c>
      <c r="E8264" s="39" t="s">
        <v>13630</v>
      </c>
      <c r="F8264" s="39">
        <v>4</v>
      </c>
      <c r="G8264" s="39">
        <v>34</v>
      </c>
      <c r="H8264" s="39">
        <v>7075</v>
      </c>
      <c r="I8264" s="99" t="s">
        <v>31299</v>
      </c>
      <c r="J8264" s="46" t="s">
        <v>33122</v>
      </c>
      <c r="K8264" s="56"/>
      <c r="L8264" s="56"/>
      <c r="M8264" s="56">
        <f t="shared" si="624"/>
        <v>1929</v>
      </c>
      <c r="N8264" s="56"/>
      <c r="O8264" s="56">
        <f t="shared" si="625"/>
        <v>4</v>
      </c>
      <c r="P8264" s="56">
        <f t="shared" si="626"/>
        <v>18</v>
      </c>
      <c r="Q8264" s="2" t="str">
        <f t="shared" si="627"/>
        <v>&lt;a href="set03\tsr\tsr_january_1,_1925_-_january_8,_1931\miscellaneous\christopherson,_sidney_banister_banter_april_18,_1929_p4_tsr.pdf"&gt;Banister Banter&lt;/a&gt;</v>
      </c>
    </row>
    <row r="8265" spans="1:17" x14ac:dyDescent="0.25">
      <c r="A8265" s="2">
        <v>5921</v>
      </c>
      <c r="B8265" s="100" t="s">
        <v>10871</v>
      </c>
      <c r="C8265" s="100" t="s">
        <v>10872</v>
      </c>
      <c r="D8265" s="88">
        <v>10701</v>
      </c>
      <c r="E8265" s="39" t="s">
        <v>13630</v>
      </c>
      <c r="F8265" s="39">
        <v>4</v>
      </c>
      <c r="G8265" s="39">
        <v>34</v>
      </c>
      <c r="H8265" s="39">
        <v>7405</v>
      </c>
      <c r="I8265" s="99" t="s">
        <v>31300</v>
      </c>
      <c r="J8265" s="46" t="s">
        <v>33122</v>
      </c>
      <c r="K8265" s="56"/>
      <c r="L8265" s="56"/>
      <c r="M8265" s="56">
        <f t="shared" si="624"/>
        <v>1929</v>
      </c>
      <c r="N8265" s="56"/>
      <c r="O8265" s="56">
        <f t="shared" si="625"/>
        <v>4</v>
      </c>
      <c r="P8265" s="56">
        <f t="shared" si="626"/>
        <v>18</v>
      </c>
      <c r="Q8265" s="2" t="str">
        <f t="shared" si="627"/>
        <v>&lt;a href="set03\tsr\tsr_january_1,_1925_-_january_8,_1931\miscellaneous\pitcher,_janie_sears_eye_april_18,_1929_p4_tsr.pdf"&gt;Sears eye&lt;/a&gt;</v>
      </c>
    </row>
    <row r="8266" spans="1:17" x14ac:dyDescent="0.25">
      <c r="A8266" s="2">
        <v>6583</v>
      </c>
      <c r="B8266" s="100" t="s">
        <v>1036</v>
      </c>
      <c r="C8266" s="100" t="s">
        <v>10890</v>
      </c>
      <c r="D8266" s="88">
        <v>10701</v>
      </c>
      <c r="E8266" s="39" t="s">
        <v>13630</v>
      </c>
      <c r="F8266" s="39">
        <v>4</v>
      </c>
      <c r="G8266" s="39">
        <v>34</v>
      </c>
      <c r="H8266" s="39">
        <v>7482</v>
      </c>
      <c r="I8266" s="99" t="s">
        <v>31301</v>
      </c>
      <c r="J8266" s="46" t="s">
        <v>33122</v>
      </c>
      <c r="K8266" s="56"/>
      <c r="L8266" s="56"/>
      <c r="M8266" s="56">
        <f t="shared" si="624"/>
        <v>1929</v>
      </c>
      <c r="N8266" s="56"/>
      <c r="O8266" s="56">
        <f t="shared" si="625"/>
        <v>4</v>
      </c>
      <c r="P8266" s="56">
        <f t="shared" si="626"/>
        <v>18</v>
      </c>
      <c r="Q8266" s="2" t="str">
        <f t="shared" si="627"/>
        <v>&lt;a href="set03\tsr\tsr_january_1,_1925_-_january_8,_1931\miscellaneous\simensen,_victor_writes_from_ak_april_18,_1929_p4_tsr.pdf"&gt;Writes from Alaska&lt;/a&gt;</v>
      </c>
    </row>
    <row r="8267" spans="1:17" x14ac:dyDescent="0.25">
      <c r="A8267" s="2">
        <v>815</v>
      </c>
      <c r="B8267" s="100" t="s">
        <v>9658</v>
      </c>
      <c r="C8267" s="100" t="s">
        <v>11208</v>
      </c>
      <c r="D8267" s="88">
        <v>10708</v>
      </c>
      <c r="E8267" s="39" t="s">
        <v>13630</v>
      </c>
      <c r="F8267" s="39">
        <v>1</v>
      </c>
      <c r="G8267" s="39">
        <v>34</v>
      </c>
      <c r="H8267" s="39">
        <v>7076</v>
      </c>
      <c r="I8267" s="99" t="s">
        <v>31302</v>
      </c>
      <c r="J8267" s="46" t="s">
        <v>33122</v>
      </c>
      <c r="K8267" s="56"/>
      <c r="L8267" s="56"/>
      <c r="M8267" s="56">
        <f t="shared" si="624"/>
        <v>1929</v>
      </c>
      <c r="N8267" s="56"/>
      <c r="O8267" s="56">
        <f t="shared" si="625"/>
        <v>4</v>
      </c>
      <c r="P8267" s="56">
        <f t="shared" si="626"/>
        <v>25</v>
      </c>
      <c r="Q8267" s="2" t="str">
        <f t="shared" si="627"/>
        <v>&lt;a href="set03\tsr\tsr_january_1,_1925_-_january_8,_1931\miscellaneous\christopherson,_sidney_banister_banter_april_25,_1929_p1_tsr.pdf"&gt;Banister Banter&lt;/a&gt;</v>
      </c>
    </row>
    <row r="8268" spans="1:17" x14ac:dyDescent="0.25">
      <c r="A8268" s="2">
        <v>2161</v>
      </c>
      <c r="B8268" s="100" t="s">
        <v>10435</v>
      </c>
      <c r="C8268" s="100" t="s">
        <v>10848</v>
      </c>
      <c r="D8268" s="88">
        <v>10708</v>
      </c>
      <c r="E8268" s="39" t="s">
        <v>13630</v>
      </c>
      <c r="F8268" s="39">
        <v>4</v>
      </c>
      <c r="G8268" s="39">
        <v>34</v>
      </c>
      <c r="H8268" s="39">
        <v>7192</v>
      </c>
      <c r="I8268" s="99" t="s">
        <v>31303</v>
      </c>
      <c r="J8268" s="46" t="s">
        <v>33122</v>
      </c>
      <c r="K8268" s="56"/>
      <c r="L8268" s="56"/>
      <c r="M8268" s="56">
        <f t="shared" si="624"/>
        <v>1929</v>
      </c>
      <c r="N8268" s="56"/>
      <c r="O8268" s="56">
        <f t="shared" si="625"/>
        <v>4</v>
      </c>
      <c r="P8268" s="56">
        <f t="shared" si="626"/>
        <v>25</v>
      </c>
      <c r="Q8268" s="2" t="str">
        <f t="shared" si="627"/>
        <v>&lt;a href="set03\tsr\tsr_january_1,_1925_-_january_8,_1931\miscellaneous\glenfield_oil_well_equipment_being_moved_april_25,_1929_p4_tsr.pdf"&gt;Well Equipment being moved&lt;/a&gt;</v>
      </c>
    </row>
    <row r="8269" spans="1:17" x14ac:dyDescent="0.25">
      <c r="A8269" s="2">
        <v>6302</v>
      </c>
      <c r="B8269" s="100" t="s">
        <v>10881</v>
      </c>
      <c r="C8269" s="100" t="s">
        <v>10882</v>
      </c>
      <c r="D8269" s="88">
        <v>10708</v>
      </c>
      <c r="E8269" s="39" t="s">
        <v>13630</v>
      </c>
      <c r="F8269" s="39">
        <v>4</v>
      </c>
      <c r="G8269" s="39">
        <v>34</v>
      </c>
      <c r="H8269" s="39">
        <v>7457</v>
      </c>
      <c r="I8269" s="99" t="s">
        <v>31304</v>
      </c>
      <c r="J8269" s="46" t="s">
        <v>33122</v>
      </c>
      <c r="K8269" s="56"/>
      <c r="L8269" s="56"/>
      <c r="M8269" s="56">
        <f t="shared" si="624"/>
        <v>1929</v>
      </c>
      <c r="N8269" s="56"/>
      <c r="O8269" s="56">
        <f t="shared" si="625"/>
        <v>4</v>
      </c>
      <c r="P8269" s="56">
        <f t="shared" si="626"/>
        <v>25</v>
      </c>
      <c r="Q8269" s="2" t="str">
        <f t="shared" si="627"/>
        <v>&lt;a href="set03\tsr\tsr_january_1,_1925_-_january_8,_1931\miscellaneous\roger,_f_fay_supt_of_carrington_schools_april_25,_1929_p4_tsr.pdf"&gt;Supt of Carrington Schools&lt;/a&gt;</v>
      </c>
    </row>
    <row r="8270" spans="1:17" x14ac:dyDescent="0.25">
      <c r="A8270" s="2">
        <v>8146</v>
      </c>
      <c r="B8270" s="100" t="s">
        <v>10508</v>
      </c>
      <c r="C8270" s="100" t="s">
        <v>10898</v>
      </c>
      <c r="D8270" s="88">
        <v>10708</v>
      </c>
      <c r="E8270" s="39" t="s">
        <v>13630</v>
      </c>
      <c r="F8270" s="39">
        <v>1</v>
      </c>
      <c r="G8270" s="39">
        <v>34</v>
      </c>
      <c r="H8270" s="39">
        <v>7562</v>
      </c>
      <c r="I8270" s="99" t="s">
        <v>31305</v>
      </c>
      <c r="J8270" s="46" t="s">
        <v>33122</v>
      </c>
      <c r="K8270" s="56"/>
      <c r="L8270" s="56"/>
      <c r="M8270" s="56">
        <f t="shared" si="624"/>
        <v>1929</v>
      </c>
      <c r="N8270" s="56"/>
      <c r="O8270" s="56">
        <f t="shared" si="625"/>
        <v>4</v>
      </c>
      <c r="P8270" s="56">
        <f t="shared" si="626"/>
        <v>25</v>
      </c>
      <c r="Q8270" s="2" t="str">
        <f t="shared" si="627"/>
        <v>&lt;a href="set03\tsr\tsr_january_1,_1925_-_january_8,_1931\miscellaneous\werner,_william_auto_spill_april_25,_1929_p1_tsr.pdf"&gt;Auto Spill&lt;/a&gt;</v>
      </c>
    </row>
    <row r="8271" spans="1:17" x14ac:dyDescent="0.25">
      <c r="A8271" s="2">
        <v>816</v>
      </c>
      <c r="B8271" s="100" t="s">
        <v>9658</v>
      </c>
      <c r="C8271" s="100" t="s">
        <v>11208</v>
      </c>
      <c r="D8271" s="88">
        <v>10715</v>
      </c>
      <c r="E8271" s="39" t="s">
        <v>13630</v>
      </c>
      <c r="F8271" s="39">
        <v>4</v>
      </c>
      <c r="G8271" s="39">
        <v>34</v>
      </c>
      <c r="H8271" s="39">
        <v>7081</v>
      </c>
      <c r="I8271" s="99" t="s">
        <v>31306</v>
      </c>
      <c r="J8271" s="46" t="s">
        <v>33122</v>
      </c>
      <c r="K8271" s="56"/>
      <c r="L8271" s="56"/>
      <c r="M8271" s="56">
        <f t="shared" si="624"/>
        <v>1929</v>
      </c>
      <c r="N8271" s="56"/>
      <c r="O8271" s="56">
        <f t="shared" si="625"/>
        <v>5</v>
      </c>
      <c r="P8271" s="56">
        <f t="shared" si="626"/>
        <v>2</v>
      </c>
      <c r="Q8271" s="2" t="str">
        <f t="shared" si="627"/>
        <v>&lt;a href="set03\tsr\tsr_january_1,_1925_-_january_8,_1931\miscellaneous\christopherson,_sidney_banister_banter_may_2,_1929_p4_tsr.pdf"&gt;Banister Banter&lt;/a&gt;</v>
      </c>
    </row>
    <row r="8272" spans="1:17" x14ac:dyDescent="0.25">
      <c r="A8272" s="2">
        <v>817</v>
      </c>
      <c r="B8272" s="100" t="s">
        <v>9658</v>
      </c>
      <c r="C8272" s="100" t="s">
        <v>11208</v>
      </c>
      <c r="D8272" s="88">
        <v>10722</v>
      </c>
      <c r="E8272" s="39" t="s">
        <v>13630</v>
      </c>
      <c r="F8272" s="39">
        <v>1</v>
      </c>
      <c r="G8272" s="39">
        <v>34</v>
      </c>
      <c r="H8272" s="39">
        <v>7082</v>
      </c>
      <c r="I8272" s="99" t="s">
        <v>31307</v>
      </c>
      <c r="J8272" s="46" t="s">
        <v>33122</v>
      </c>
      <c r="K8272" s="56"/>
      <c r="L8272" s="56"/>
      <c r="M8272" s="56">
        <f t="shared" si="624"/>
        <v>1929</v>
      </c>
      <c r="N8272" s="56"/>
      <c r="O8272" s="56">
        <f t="shared" si="625"/>
        <v>5</v>
      </c>
      <c r="P8272" s="56">
        <f t="shared" si="626"/>
        <v>9</v>
      </c>
      <c r="Q8272" s="2" t="str">
        <f t="shared" si="627"/>
        <v>&lt;a href="set03\tsr\tsr_january_1,_1925_-_january_8,_1931\miscellaneous\christopherson,_sidney_banister_banter_may_9,_1929_p1_tsr.pdf"&gt;Banister Banter&lt;/a&gt;</v>
      </c>
    </row>
    <row r="8273" spans="1:17" x14ac:dyDescent="0.25">
      <c r="A8273" s="2">
        <v>5849</v>
      </c>
      <c r="B8273" s="100" t="s">
        <v>10870</v>
      </c>
      <c r="C8273" s="100" t="s">
        <v>610</v>
      </c>
      <c r="D8273" s="88">
        <v>10722</v>
      </c>
      <c r="E8273" s="39" t="s">
        <v>13630</v>
      </c>
      <c r="F8273" s="39">
        <v>4</v>
      </c>
      <c r="G8273" s="39">
        <v>34</v>
      </c>
      <c r="H8273" s="39">
        <v>7403</v>
      </c>
      <c r="I8273" s="99" t="s">
        <v>31308</v>
      </c>
      <c r="J8273" s="46" t="s">
        <v>33122</v>
      </c>
      <c r="K8273" s="56"/>
      <c r="L8273" s="56"/>
      <c r="M8273" s="56">
        <f t="shared" si="624"/>
        <v>1929</v>
      </c>
      <c r="N8273" s="56"/>
      <c r="O8273" s="56">
        <f t="shared" si="625"/>
        <v>5</v>
      </c>
      <c r="P8273" s="56">
        <f t="shared" si="626"/>
        <v>9</v>
      </c>
      <c r="Q8273" s="2" t="str">
        <f t="shared" si="627"/>
        <v>&lt;a href="set03\tsr\tsr_january_1,_1925_-_january_8,_1931\miscellaneous\peterson,_miss_verna_appendicitis_may_9,_1929_p4_tsr.pdf"&gt;Appendicitis&lt;/a&gt;</v>
      </c>
    </row>
    <row r="8274" spans="1:17" x14ac:dyDescent="0.25">
      <c r="A8274" s="2">
        <v>818</v>
      </c>
      <c r="B8274" s="100" t="s">
        <v>9658</v>
      </c>
      <c r="C8274" s="100" t="s">
        <v>11208</v>
      </c>
      <c r="D8274" s="88">
        <v>10729</v>
      </c>
      <c r="E8274" s="39" t="s">
        <v>13630</v>
      </c>
      <c r="F8274" s="39">
        <v>4</v>
      </c>
      <c r="G8274" s="39">
        <v>34</v>
      </c>
      <c r="H8274" s="39">
        <v>7083</v>
      </c>
      <c r="I8274" s="99" t="s">
        <v>31309</v>
      </c>
      <c r="J8274" s="46" t="s">
        <v>33122</v>
      </c>
      <c r="K8274" s="56"/>
      <c r="L8274" s="56"/>
      <c r="M8274" s="56">
        <f t="shared" si="624"/>
        <v>1929</v>
      </c>
      <c r="N8274" s="56"/>
      <c r="O8274" s="56">
        <f t="shared" si="625"/>
        <v>5</v>
      </c>
      <c r="P8274" s="56">
        <f t="shared" si="626"/>
        <v>16</v>
      </c>
      <c r="Q8274" s="2" t="str">
        <f t="shared" si="627"/>
        <v>&lt;a href="set03\tsr\tsr_january_1,_1925_-_january_8,_1931\miscellaneous\christopherson,_sidney_banister_banter_may_16,_1929_p4_tsr.pdf"&gt;Banister Banter&lt;/a&gt;</v>
      </c>
    </row>
    <row r="8275" spans="1:17" x14ac:dyDescent="0.25">
      <c r="A8275" s="2">
        <v>4668</v>
      </c>
      <c r="B8275" s="100" t="s">
        <v>10818</v>
      </c>
      <c r="C8275" s="100" t="s">
        <v>10858</v>
      </c>
      <c r="D8275" s="88">
        <v>10729</v>
      </c>
      <c r="E8275" s="39" t="s">
        <v>13630</v>
      </c>
      <c r="F8275" s="39">
        <v>4</v>
      </c>
      <c r="G8275" s="39">
        <v>34</v>
      </c>
      <c r="H8275" s="39">
        <v>7313</v>
      </c>
      <c r="I8275" s="99" t="s">
        <v>31310</v>
      </c>
      <c r="J8275" s="46" t="s">
        <v>33122</v>
      </c>
      <c r="K8275" s="56"/>
      <c r="L8275" s="56"/>
      <c r="M8275" s="56">
        <f t="shared" si="624"/>
        <v>1929</v>
      </c>
      <c r="N8275" s="56"/>
      <c r="O8275" s="56">
        <f t="shared" si="625"/>
        <v>5</v>
      </c>
      <c r="P8275" s="56">
        <f t="shared" si="626"/>
        <v>16</v>
      </c>
      <c r="Q8275" s="2" t="str">
        <f t="shared" si="627"/>
        <v>&lt;a href="set03\tsr\tsr_january_1,_1925_-_january_8,_1931\miscellaneous\larson,_henrick_finger_injury_may_16,_1929_p4_tsr.pdf"&gt;Finger injury&lt;/a&gt;</v>
      </c>
    </row>
    <row r="8276" spans="1:17" x14ac:dyDescent="0.25">
      <c r="A8276" s="2">
        <v>6200</v>
      </c>
      <c r="B8276" s="100" t="s">
        <v>1008</v>
      </c>
      <c r="C8276" s="100" t="s">
        <v>10875</v>
      </c>
      <c r="D8276" s="88">
        <v>10729</v>
      </c>
      <c r="E8276" s="39" t="s">
        <v>13630</v>
      </c>
      <c r="F8276" s="39">
        <v>4</v>
      </c>
      <c r="G8276" s="39">
        <v>34</v>
      </c>
      <c r="H8276" s="39">
        <v>7433</v>
      </c>
      <c r="I8276" s="99" t="s">
        <v>31311</v>
      </c>
      <c r="J8276" s="46" t="s">
        <v>33122</v>
      </c>
      <c r="K8276" s="56"/>
      <c r="L8276" s="56"/>
      <c r="M8276" s="56">
        <f t="shared" si="624"/>
        <v>1929</v>
      </c>
      <c r="N8276" s="56"/>
      <c r="O8276" s="56">
        <f t="shared" si="625"/>
        <v>5</v>
      </c>
      <c r="P8276" s="56">
        <f t="shared" si="626"/>
        <v>16</v>
      </c>
      <c r="Q8276" s="2" t="str">
        <f t="shared" si="627"/>
        <v>&lt;a href="set03\tsr\tsr_january_1,_1925_-_january_8,_1931\miscellaneous\rhodes,_orion_buys_new_ford_may_16,_1929_p4_tsr.pdf"&gt;Buys new Ford&lt;/a&gt;</v>
      </c>
    </row>
    <row r="8277" spans="1:17" x14ac:dyDescent="0.25">
      <c r="A8277" s="2">
        <v>6214</v>
      </c>
      <c r="B8277" s="100" t="s">
        <v>1008</v>
      </c>
      <c r="C8277" s="100" t="s">
        <v>10876</v>
      </c>
      <c r="D8277" s="88">
        <v>10729</v>
      </c>
      <c r="E8277" s="39" t="s">
        <v>13630</v>
      </c>
      <c r="F8277" s="39">
        <v>4</v>
      </c>
      <c r="G8277" s="39">
        <v>34</v>
      </c>
      <c r="H8277" s="39">
        <v>7434</v>
      </c>
      <c r="I8277" s="99" t="s">
        <v>31312</v>
      </c>
      <c r="J8277" s="46" t="s">
        <v>33122</v>
      </c>
      <c r="K8277" s="56"/>
      <c r="L8277" s="56"/>
      <c r="M8277" s="56">
        <f t="shared" si="624"/>
        <v>1929</v>
      </c>
      <c r="N8277" s="56"/>
      <c r="O8277" s="56">
        <f t="shared" si="625"/>
        <v>5</v>
      </c>
      <c r="P8277" s="56">
        <f t="shared" si="626"/>
        <v>16</v>
      </c>
      <c r="Q8277" s="2" t="str">
        <f t="shared" si="627"/>
        <v>&lt;a href="set03\tsr\tsr_january_1,_1925_-_january_8,_1931\miscellaneous\rhodes,_orion_sells_building_may_16,_1929_p4_tsr.pdf"&gt;Sells Building&lt;/a&gt;</v>
      </c>
    </row>
    <row r="8278" spans="1:17" x14ac:dyDescent="0.25">
      <c r="A8278" s="2">
        <v>819</v>
      </c>
      <c r="B8278" s="100" t="s">
        <v>9658</v>
      </c>
      <c r="C8278" s="100" t="s">
        <v>11208</v>
      </c>
      <c r="D8278" s="88">
        <v>10736</v>
      </c>
      <c r="E8278" s="39" t="s">
        <v>13630</v>
      </c>
      <c r="F8278" s="39">
        <v>4</v>
      </c>
      <c r="G8278" s="39">
        <v>34</v>
      </c>
      <c r="H8278" s="39">
        <v>7084</v>
      </c>
      <c r="I8278" s="99" t="s">
        <v>31313</v>
      </c>
      <c r="J8278" s="46" t="s">
        <v>33122</v>
      </c>
      <c r="K8278" s="56"/>
      <c r="L8278" s="56"/>
      <c r="M8278" s="56">
        <f t="shared" si="624"/>
        <v>1929</v>
      </c>
      <c r="N8278" s="56"/>
      <c r="O8278" s="56">
        <f t="shared" si="625"/>
        <v>5</v>
      </c>
      <c r="P8278" s="56">
        <f t="shared" si="626"/>
        <v>23</v>
      </c>
      <c r="Q8278" s="2" t="str">
        <f t="shared" si="627"/>
        <v>&lt;a href="set03\tsr\tsr_january_1,_1925_-_january_8,_1931\miscellaneous\christopherson,_sidney_banister_banter_may_23,_1929_p4_tsr.pdf"&gt;Banister Banter&lt;/a&gt;</v>
      </c>
    </row>
    <row r="8279" spans="1:17" x14ac:dyDescent="0.25">
      <c r="A8279" s="2">
        <v>2790</v>
      </c>
      <c r="B8279" s="100" t="s">
        <v>10850</v>
      </c>
      <c r="C8279" s="100" t="s">
        <v>610</v>
      </c>
      <c r="D8279" s="88">
        <v>10736</v>
      </c>
      <c r="E8279" s="39" t="s">
        <v>13630</v>
      </c>
      <c r="F8279" s="39">
        <v>4</v>
      </c>
      <c r="G8279" s="39">
        <v>34</v>
      </c>
      <c r="H8279" s="39">
        <v>7224</v>
      </c>
      <c r="I8279" s="99" t="s">
        <v>31314</v>
      </c>
      <c r="J8279" s="46" t="s">
        <v>33122</v>
      </c>
      <c r="K8279" s="56"/>
      <c r="L8279" s="56"/>
      <c r="M8279" s="56">
        <f t="shared" si="624"/>
        <v>1929</v>
      </c>
      <c r="N8279" s="56"/>
      <c r="O8279" s="56">
        <f t="shared" si="625"/>
        <v>5</v>
      </c>
      <c r="P8279" s="56">
        <f t="shared" si="626"/>
        <v>23</v>
      </c>
      <c r="Q8279" s="2" t="str">
        <f t="shared" si="627"/>
        <v>&lt;a href="set03\tsr\tsr_january_1,_1925_-_january_8,_1931\miscellaneous\hanson,_leona_appendicitis_may_23,_1929_p4_tsr.pdf"&gt;Appendicitis&lt;/a&gt;</v>
      </c>
    </row>
    <row r="8280" spans="1:17" x14ac:dyDescent="0.25">
      <c r="A8280" s="2">
        <v>4821</v>
      </c>
      <c r="B8280" s="100" t="s">
        <v>10859</v>
      </c>
      <c r="C8280" s="100" t="s">
        <v>10860</v>
      </c>
      <c r="D8280" s="88">
        <v>10736</v>
      </c>
      <c r="E8280" s="39" t="s">
        <v>13630</v>
      </c>
      <c r="F8280" s="39">
        <v>4</v>
      </c>
      <c r="G8280" s="39">
        <v>34</v>
      </c>
      <c r="H8280" s="39">
        <v>7322</v>
      </c>
      <c r="I8280" s="99" t="s">
        <v>31315</v>
      </c>
      <c r="J8280" s="46" t="s">
        <v>33122</v>
      </c>
      <c r="K8280" s="56"/>
      <c r="L8280" s="56"/>
      <c r="M8280" s="56">
        <f t="shared" si="624"/>
        <v>1929</v>
      </c>
      <c r="N8280" s="56"/>
      <c r="O8280" s="56">
        <f t="shared" si="625"/>
        <v>5</v>
      </c>
      <c r="P8280" s="56">
        <f t="shared" si="626"/>
        <v>23</v>
      </c>
      <c r="Q8280" s="2" t="str">
        <f t="shared" si="627"/>
        <v>&lt;a href="set03\tsr\tsr_january_1,_1925_-_january_8,_1931\miscellaneous\limmesand,_mrs_ed_bull_attack_may_23,_1929_p4_tsr.pdf"&gt;Bull Attack&lt;/a&gt;</v>
      </c>
    </row>
    <row r="8281" spans="1:17" x14ac:dyDescent="0.25">
      <c r="A8281" s="2">
        <v>6176</v>
      </c>
      <c r="B8281" s="100" t="s">
        <v>10873</v>
      </c>
      <c r="C8281" s="100" t="s">
        <v>10874</v>
      </c>
      <c r="D8281" s="88">
        <v>10736</v>
      </c>
      <c r="E8281" s="39" t="s">
        <v>13630</v>
      </c>
      <c r="F8281" s="39">
        <v>4</v>
      </c>
      <c r="G8281" s="39">
        <v>34</v>
      </c>
      <c r="H8281" s="39">
        <v>7419</v>
      </c>
      <c r="I8281" s="99" t="s">
        <v>31316</v>
      </c>
      <c r="J8281" s="46" t="s">
        <v>33122</v>
      </c>
      <c r="K8281" s="56"/>
      <c r="L8281" s="56"/>
      <c r="M8281" s="56">
        <f t="shared" si="624"/>
        <v>1929</v>
      </c>
      <c r="N8281" s="56"/>
      <c r="O8281" s="56">
        <f t="shared" si="625"/>
        <v>5</v>
      </c>
      <c r="P8281" s="56">
        <f t="shared" si="626"/>
        <v>23</v>
      </c>
      <c r="Q8281" s="2" t="str">
        <f t="shared" si="627"/>
        <v>&lt;a href="set03\tsr\tsr_january_1,_1925_-_january_8,_1931\miscellaneous\rhodes_brothers_buy_special_wheat_may_23,_1929_p4_tsr.pdf"&gt;Buy special wheat&lt;/a&gt;</v>
      </c>
    </row>
    <row r="8282" spans="1:17" x14ac:dyDescent="0.25">
      <c r="A8282" s="2">
        <v>3841</v>
      </c>
      <c r="B8282" s="100" t="s">
        <v>515</v>
      </c>
      <c r="C8282" s="100" t="s">
        <v>10853</v>
      </c>
      <c r="D8282" s="88">
        <v>10743</v>
      </c>
      <c r="E8282" s="39" t="s">
        <v>13630</v>
      </c>
      <c r="F8282" s="39">
        <v>4</v>
      </c>
      <c r="G8282" s="39">
        <v>34</v>
      </c>
      <c r="H8282" s="39">
        <v>7263</v>
      </c>
      <c r="I8282" s="99" t="s">
        <v>31317</v>
      </c>
      <c r="J8282" s="46" t="s">
        <v>33122</v>
      </c>
      <c r="K8282" s="56"/>
      <c r="L8282" s="56"/>
      <c r="M8282" s="56">
        <f t="shared" si="624"/>
        <v>1929</v>
      </c>
      <c r="N8282" s="56"/>
      <c r="O8282" s="56">
        <f t="shared" si="625"/>
        <v>5</v>
      </c>
      <c r="P8282" s="56">
        <f t="shared" si="626"/>
        <v>30</v>
      </c>
      <c r="Q8282" s="2" t="str">
        <f t="shared" si="627"/>
        <v>&lt;a href="set03\tsr\tsr_january_1,_1925_-_january_8,_1931\miscellaneous\jackson,_melvin_mail_carrier_in_mpls_may_30,_1929_p4_tsr.pdf"&gt;Mail Carrier in Mpls&lt;/a&gt;</v>
      </c>
    </row>
    <row r="8283" spans="1:17" x14ac:dyDescent="0.25">
      <c r="A8283" s="2">
        <v>6336</v>
      </c>
      <c r="B8283" s="100" t="s">
        <v>10883</v>
      </c>
      <c r="C8283" s="100" t="s">
        <v>10884</v>
      </c>
      <c r="D8283" s="88">
        <v>10743</v>
      </c>
      <c r="E8283" s="39" t="s">
        <v>13630</v>
      </c>
      <c r="F8283" s="39">
        <v>4</v>
      </c>
      <c r="G8283" s="39">
        <v>34</v>
      </c>
      <c r="H8283" s="39">
        <v>7458</v>
      </c>
      <c r="I8283" s="99" t="s">
        <v>31318</v>
      </c>
      <c r="J8283" s="46" t="s">
        <v>33122</v>
      </c>
      <c r="K8283" s="56"/>
      <c r="L8283" s="56"/>
      <c r="M8283" s="56">
        <f t="shared" si="624"/>
        <v>1929</v>
      </c>
      <c r="N8283" s="56"/>
      <c r="O8283" s="56">
        <f t="shared" si="625"/>
        <v>5</v>
      </c>
      <c r="P8283" s="56">
        <f t="shared" si="626"/>
        <v>30</v>
      </c>
      <c r="Q8283" s="2" t="str">
        <f t="shared" si="627"/>
        <v>&lt;a href="set03\tsr\tsr_january_1,_1925_-_january_8,_1931\miscellaneous\rud,_albert_returns_to_visit_may_30,_1929_p4_tsr.pdf"&gt;Returns to visit&lt;/a&gt;</v>
      </c>
    </row>
    <row r="8284" spans="1:17" x14ac:dyDescent="0.25">
      <c r="A8284" s="2">
        <v>699</v>
      </c>
      <c r="B8284" s="100" t="s">
        <v>665</v>
      </c>
      <c r="C8284" s="100" t="s">
        <v>10841</v>
      </c>
      <c r="D8284" s="88">
        <v>10750</v>
      </c>
      <c r="E8284" s="39" t="s">
        <v>13630</v>
      </c>
      <c r="F8284" s="39">
        <v>1</v>
      </c>
      <c r="G8284" s="39">
        <v>34</v>
      </c>
      <c r="H8284" s="39">
        <v>7059</v>
      </c>
      <c r="I8284" s="99" t="s">
        <v>31319</v>
      </c>
      <c r="J8284" s="46" t="s">
        <v>33122</v>
      </c>
      <c r="K8284" s="56"/>
      <c r="L8284" s="56"/>
      <c r="M8284" s="56">
        <f t="shared" si="624"/>
        <v>1929</v>
      </c>
      <c r="N8284" s="56"/>
      <c r="O8284" s="56">
        <f t="shared" si="625"/>
        <v>6</v>
      </c>
      <c r="P8284" s="56">
        <f t="shared" si="626"/>
        <v>6</v>
      </c>
      <c r="Q8284" s="2" t="str">
        <f t="shared" si="627"/>
        <v>&lt;a href="set03\tsr\tsr_january_1,_1925_-_january_8,_1931\miscellaneous\byington,_kenneth_falls_from_load_of_hay_june_6,_1929_p1_tsr.pdf"&gt;Falls from load of hay&lt;/a&gt;</v>
      </c>
    </row>
    <row r="8285" spans="1:17" x14ac:dyDescent="0.25">
      <c r="A8285" s="2">
        <v>144</v>
      </c>
      <c r="B8285" s="100" t="s">
        <v>609</v>
      </c>
      <c r="C8285" s="100" t="s">
        <v>10836</v>
      </c>
      <c r="D8285" s="88">
        <v>10757</v>
      </c>
      <c r="E8285" s="39" t="s">
        <v>13630</v>
      </c>
      <c r="F8285" s="39">
        <v>4</v>
      </c>
      <c r="G8285" s="39">
        <v>34</v>
      </c>
      <c r="H8285" s="39">
        <v>7017</v>
      </c>
      <c r="I8285" s="99" t="s">
        <v>31320</v>
      </c>
      <c r="J8285" s="46" t="s">
        <v>33122</v>
      </c>
      <c r="K8285" s="56"/>
      <c r="L8285" s="56"/>
      <c r="M8285" s="56">
        <f t="shared" si="624"/>
        <v>1929</v>
      </c>
      <c r="N8285" s="56"/>
      <c r="O8285" s="56">
        <f t="shared" si="625"/>
        <v>6</v>
      </c>
      <c r="P8285" s="56">
        <f t="shared" si="626"/>
        <v>13</v>
      </c>
      <c r="Q8285" s="2" t="str">
        <f t="shared" si="627"/>
        <v>&lt;a href="set03\tsr\tsr_january_1,_1925_-_january_8,_1931\miscellaneous\anderson,_arnold_home_burns_june_13,_1929_p4_tsr.pdf"&gt;Home Burns&lt;/a&gt;</v>
      </c>
    </row>
    <row r="8286" spans="1:17" x14ac:dyDescent="0.25">
      <c r="A8286" s="2">
        <v>173</v>
      </c>
      <c r="B8286" s="100" t="s">
        <v>10837</v>
      </c>
      <c r="C8286" s="100" t="s">
        <v>2429</v>
      </c>
      <c r="D8286" s="88">
        <v>10771</v>
      </c>
      <c r="E8286" s="39" t="s">
        <v>13630</v>
      </c>
      <c r="F8286" s="39">
        <v>4</v>
      </c>
      <c r="G8286" s="39">
        <v>34</v>
      </c>
      <c r="H8286" s="39">
        <v>7019</v>
      </c>
      <c r="I8286" s="99" t="s">
        <v>31321</v>
      </c>
      <c r="J8286" s="46" t="s">
        <v>33122</v>
      </c>
      <c r="K8286" s="56"/>
      <c r="L8286" s="56"/>
      <c r="M8286" s="56">
        <f t="shared" si="624"/>
        <v>1929</v>
      </c>
      <c r="N8286" s="56"/>
      <c r="O8286" s="56">
        <f t="shared" si="625"/>
        <v>6</v>
      </c>
      <c r="P8286" s="56">
        <f t="shared" si="626"/>
        <v>27</v>
      </c>
      <c r="Q8286" s="2" t="str">
        <f t="shared" si="627"/>
        <v>&lt;a href="set03\tsr\tsr_january_1,_1925_-_january_8,_1931\miscellaneous\anderson,_mrs_arnold_parcel_shower_june_27,_1929_p4_tsr.pdf"&gt;Parcel Shower&lt;/a&gt;</v>
      </c>
    </row>
    <row r="8287" spans="1:17" x14ac:dyDescent="0.25">
      <c r="A8287" s="2">
        <v>6215</v>
      </c>
      <c r="B8287" s="100" t="s">
        <v>1008</v>
      </c>
      <c r="C8287" s="100" t="s">
        <v>10877</v>
      </c>
      <c r="D8287" s="88">
        <v>10771</v>
      </c>
      <c r="E8287" s="39" t="s">
        <v>13630</v>
      </c>
      <c r="F8287" s="39">
        <v>4</v>
      </c>
      <c r="G8287" s="39">
        <v>34</v>
      </c>
      <c r="H8287" s="39">
        <v>7435</v>
      </c>
      <c r="I8287" s="99" t="s">
        <v>31322</v>
      </c>
      <c r="J8287" s="46" t="s">
        <v>33122</v>
      </c>
      <c r="K8287" s="56"/>
      <c r="L8287" s="56"/>
      <c r="M8287" s="56">
        <f t="shared" si="624"/>
        <v>1929</v>
      </c>
      <c r="N8287" s="56"/>
      <c r="O8287" s="56">
        <f t="shared" si="625"/>
        <v>6</v>
      </c>
      <c r="P8287" s="56">
        <f t="shared" si="626"/>
        <v>27</v>
      </c>
      <c r="Q8287" s="2" t="str">
        <f t="shared" si="627"/>
        <v>&lt;a href="set03\tsr\tsr_january_1,_1925_-_january_8,_1931\miscellaneous\rhodes,_orion_takes_boat_to_spiritwood_for_summer_june_27,_1929_p4_tsr.pdf"&gt;Takes boat to Spiritwood for summer&lt;/a&gt;</v>
      </c>
    </row>
    <row r="8288" spans="1:17" x14ac:dyDescent="0.25">
      <c r="A8288" s="2">
        <v>7237</v>
      </c>
      <c r="B8288" s="100" t="s">
        <v>10893</v>
      </c>
      <c r="C8288" s="100" t="s">
        <v>10894</v>
      </c>
      <c r="D8288" s="88">
        <v>10771</v>
      </c>
      <c r="E8288" s="39" t="s">
        <v>13630</v>
      </c>
      <c r="F8288" s="39">
        <v>4</v>
      </c>
      <c r="G8288" s="39">
        <v>34</v>
      </c>
      <c r="H8288" s="39">
        <v>7536</v>
      </c>
      <c r="I8288" s="99" t="s">
        <v>31323</v>
      </c>
      <c r="J8288" s="46" t="s">
        <v>33122</v>
      </c>
      <c r="K8288" s="56"/>
      <c r="L8288" s="56"/>
      <c r="M8288" s="56">
        <f t="shared" si="624"/>
        <v>1929</v>
      </c>
      <c r="N8288" s="56"/>
      <c r="O8288" s="56">
        <f t="shared" si="625"/>
        <v>6</v>
      </c>
      <c r="P8288" s="56">
        <f t="shared" si="626"/>
        <v>27</v>
      </c>
      <c r="Q8288" s="2" t="str">
        <f t="shared" si="627"/>
        <v>&lt;a href="set03\tsr\tsr_january_1,_1925_-_january_8,_1931\miscellaneous\sutton,_ladeaux_ankle_burned_june_27,_1929_p4_tsr.pdf"&gt;Ankle Burned&lt;/a&gt;</v>
      </c>
    </row>
    <row r="8289" spans="1:17" x14ac:dyDescent="0.25">
      <c r="A8289" s="2">
        <v>472</v>
      </c>
      <c r="B8289" s="100" t="s">
        <v>637</v>
      </c>
      <c r="C8289" s="100" t="s">
        <v>10840</v>
      </c>
      <c r="D8289" s="88">
        <v>10778</v>
      </c>
      <c r="E8289" s="39" t="s">
        <v>13630</v>
      </c>
      <c r="F8289" s="39">
        <v>4</v>
      </c>
      <c r="G8289" s="39">
        <v>34</v>
      </c>
      <c r="H8289" s="39">
        <v>7039</v>
      </c>
      <c r="I8289" s="99" t="s">
        <v>31324</v>
      </c>
      <c r="J8289" s="46" t="s">
        <v>33122</v>
      </c>
      <c r="K8289" s="56"/>
      <c r="L8289" s="56"/>
      <c r="M8289" s="56">
        <f t="shared" si="624"/>
        <v>1929</v>
      </c>
      <c r="N8289" s="56"/>
      <c r="O8289" s="56">
        <f t="shared" si="625"/>
        <v>7</v>
      </c>
      <c r="P8289" s="56">
        <f t="shared" si="626"/>
        <v>4</v>
      </c>
      <c r="Q8289" s="2" t="str">
        <f t="shared" si="627"/>
        <v>&lt;a href="set03\tsr\tsr_january_1,_1925_-_january_8,_1931\miscellaneous\bjornrud,_george_to_fosston,_mn_july_4,_1929_p4_tsr.pdf"&gt;To Fosston, MN&lt;/a&gt;</v>
      </c>
    </row>
    <row r="8290" spans="1:17" x14ac:dyDescent="0.25">
      <c r="A8290" s="2">
        <v>804</v>
      </c>
      <c r="B8290" s="100" t="s">
        <v>10690</v>
      </c>
      <c r="C8290" s="100" t="s">
        <v>10842</v>
      </c>
      <c r="D8290" s="88">
        <v>10778</v>
      </c>
      <c r="E8290" s="39" t="s">
        <v>13630</v>
      </c>
      <c r="F8290" s="39">
        <v>4</v>
      </c>
      <c r="G8290" s="39">
        <v>34</v>
      </c>
      <c r="H8290" s="39">
        <v>7070</v>
      </c>
      <c r="I8290" s="99" t="s">
        <v>31325</v>
      </c>
      <c r="J8290" s="46" t="s">
        <v>33122</v>
      </c>
      <c r="K8290" s="56"/>
      <c r="L8290" s="56"/>
      <c r="M8290" s="56">
        <f t="shared" si="624"/>
        <v>1929</v>
      </c>
      <c r="N8290" s="56"/>
      <c r="O8290" s="56">
        <f t="shared" si="625"/>
        <v>7</v>
      </c>
      <c r="P8290" s="56">
        <f t="shared" si="626"/>
        <v>4</v>
      </c>
      <c r="Q8290" s="2" t="str">
        <f t="shared" si="627"/>
        <v>&lt;a href="set03\tsr\tsr_january_1,_1925_-_january_8,_1931\miscellaneous\christopherson,_roy_receives_master_trade_certificate_july_4,_1929_p4_tsr.pdf"&gt;Receives Master Trade Certificate&lt;/a&gt;</v>
      </c>
    </row>
    <row r="8291" spans="1:17" x14ac:dyDescent="0.25">
      <c r="A8291" s="2">
        <v>5791</v>
      </c>
      <c r="B8291" s="100" t="s">
        <v>10330</v>
      </c>
      <c r="C8291" s="100" t="s">
        <v>10869</v>
      </c>
      <c r="D8291" s="88">
        <v>10785</v>
      </c>
      <c r="E8291" s="39" t="s">
        <v>13630</v>
      </c>
      <c r="F8291" s="39">
        <v>4</v>
      </c>
      <c r="G8291" s="39">
        <v>34</v>
      </c>
      <c r="H8291" s="39">
        <v>7396</v>
      </c>
      <c r="I8291" s="99" t="s">
        <v>31326</v>
      </c>
      <c r="J8291" s="46" t="s">
        <v>33122</v>
      </c>
      <c r="K8291" s="56"/>
      <c r="L8291" s="56"/>
      <c r="M8291" s="56">
        <f t="shared" si="624"/>
        <v>1929</v>
      </c>
      <c r="N8291" s="56"/>
      <c r="O8291" s="56">
        <f t="shared" si="625"/>
        <v>7</v>
      </c>
      <c r="P8291" s="56">
        <f t="shared" si="626"/>
        <v>11</v>
      </c>
      <c r="Q8291" s="2" t="str">
        <f t="shared" si="627"/>
        <v>&lt;a href="set03\tsr\tsr_january_1,_1925_-_january_8,_1931\miscellaneous\perkins,_horace_to_citizen's_training_camp_july_11,_1929_p4_tsr.pdf"&gt;To Citizens Training Camp&lt;/a&gt;</v>
      </c>
    </row>
    <row r="8292" spans="1:17" x14ac:dyDescent="0.25">
      <c r="A8292" s="2">
        <v>6660</v>
      </c>
      <c r="B8292" s="100" t="s">
        <v>10498</v>
      </c>
      <c r="C8292" s="100" t="s">
        <v>10891</v>
      </c>
      <c r="D8292" s="88">
        <v>10785</v>
      </c>
      <c r="E8292" s="39" t="s">
        <v>13630</v>
      </c>
      <c r="F8292" s="39">
        <v>4</v>
      </c>
      <c r="G8292" s="39">
        <v>34</v>
      </c>
      <c r="H8292" s="39">
        <v>7498</v>
      </c>
      <c r="I8292" s="99" t="s">
        <v>31327</v>
      </c>
      <c r="J8292" s="46" t="s">
        <v>33122</v>
      </c>
      <c r="K8292" s="56"/>
      <c r="L8292" s="56"/>
      <c r="M8292" s="56">
        <f t="shared" si="624"/>
        <v>1929</v>
      </c>
      <c r="N8292" s="56"/>
      <c r="O8292" s="56">
        <f t="shared" si="625"/>
        <v>7</v>
      </c>
      <c r="P8292" s="56">
        <f t="shared" si="626"/>
        <v>11</v>
      </c>
      <c r="Q8292" s="2" t="str">
        <f t="shared" si="627"/>
        <v>&lt;a href="set03\tsr\tsr_january_1,_1925_-_january_8,_1931\miscellaneous\skofstad,_miss_esther_visits_from_washington_july_11,_1929_p4_tsr.pdf"&gt;Visits from Washington&lt;/a&gt;</v>
      </c>
    </row>
    <row r="8293" spans="1:17" x14ac:dyDescent="0.25">
      <c r="A8293" s="2">
        <v>123</v>
      </c>
      <c r="B8293" s="100" t="s">
        <v>10835</v>
      </c>
      <c r="C8293" s="100" t="s">
        <v>10836</v>
      </c>
      <c r="D8293" s="88">
        <v>10792</v>
      </c>
      <c r="E8293" s="39" t="s">
        <v>13630</v>
      </c>
      <c r="F8293" s="39">
        <v>4</v>
      </c>
      <c r="G8293" s="39">
        <v>34</v>
      </c>
      <c r="H8293" s="39">
        <v>7016</v>
      </c>
      <c r="I8293" s="99" t="s">
        <v>31328</v>
      </c>
      <c r="J8293" s="46" t="s">
        <v>33122</v>
      </c>
      <c r="K8293" s="56"/>
      <c r="L8293" s="56"/>
      <c r="M8293" s="56">
        <f t="shared" si="624"/>
        <v>1929</v>
      </c>
      <c r="N8293" s="56"/>
      <c r="O8293" s="56">
        <f t="shared" si="625"/>
        <v>7</v>
      </c>
      <c r="P8293" s="56">
        <f t="shared" si="626"/>
        <v>18</v>
      </c>
      <c r="Q8293" s="2" t="str">
        <f t="shared" si="627"/>
        <v>&lt;a href="set03\tsr\tsr_january_1,_1925_-_january_8,_1931\miscellaneous\altringer,_peter_home_burns_july_18,_1929_p4_tsr.pdf"&gt;Home Burns&lt;/a&gt;</v>
      </c>
    </row>
    <row r="8294" spans="1:17" x14ac:dyDescent="0.25">
      <c r="A8294" s="2">
        <v>1573</v>
      </c>
      <c r="B8294" s="100" t="s">
        <v>10843</v>
      </c>
      <c r="C8294" s="100" t="s">
        <v>10844</v>
      </c>
      <c r="D8294" s="88">
        <v>10806</v>
      </c>
      <c r="E8294" s="39" t="s">
        <v>13630</v>
      </c>
      <c r="F8294" s="39">
        <v>4</v>
      </c>
      <c r="G8294" s="39">
        <v>34</v>
      </c>
      <c r="H8294" s="39">
        <v>7107</v>
      </c>
      <c r="I8294" s="99" t="s">
        <v>31329</v>
      </c>
      <c r="J8294" s="46" t="s">
        <v>33122</v>
      </c>
      <c r="K8294" s="56"/>
      <c r="L8294" s="56"/>
      <c r="M8294" s="56">
        <f t="shared" si="624"/>
        <v>1929</v>
      </c>
      <c r="N8294" s="56"/>
      <c r="O8294" s="56">
        <f t="shared" si="625"/>
        <v>8</v>
      </c>
      <c r="P8294" s="56">
        <f t="shared" si="626"/>
        <v>1</v>
      </c>
      <c r="Q8294" s="2" t="str">
        <f t="shared" si="627"/>
        <v>&lt;a href="set03\tsr\tsr_january_1,_1925_-_january_8,_1931\miscellaneous\denison,_14_mo_old_of_r_h_run_over_by_horse_august_1,_1929_p4_tsr.pdf"&gt;Run over by horse&lt;/a&gt;</v>
      </c>
    </row>
    <row r="8295" spans="1:17" x14ac:dyDescent="0.25">
      <c r="A8295" s="2">
        <v>5789</v>
      </c>
      <c r="B8295" s="100" t="s">
        <v>10330</v>
      </c>
      <c r="C8295" s="100" t="s">
        <v>10868</v>
      </c>
      <c r="D8295" s="88">
        <v>10806</v>
      </c>
      <c r="E8295" s="39" t="s">
        <v>13630</v>
      </c>
      <c r="F8295" s="39">
        <v>4</v>
      </c>
      <c r="G8295" s="39">
        <v>34</v>
      </c>
      <c r="H8295" s="39">
        <v>7395</v>
      </c>
      <c r="I8295" s="99" t="s">
        <v>31330</v>
      </c>
      <c r="J8295" s="46" t="s">
        <v>33122</v>
      </c>
      <c r="K8295" s="56"/>
      <c r="L8295" s="56"/>
      <c r="M8295" s="56">
        <f t="shared" si="624"/>
        <v>1929</v>
      </c>
      <c r="N8295" s="56"/>
      <c r="O8295" s="56">
        <f t="shared" si="625"/>
        <v>8</v>
      </c>
      <c r="P8295" s="56">
        <f t="shared" si="626"/>
        <v>1</v>
      </c>
      <c r="Q8295" s="2" t="str">
        <f t="shared" si="627"/>
        <v>&lt;a href="set03\tsr\tsr_january_1,_1925_-_january_8,_1931\miscellaneous\perkins,_horace_departs_to_fort_snelling_august_1,_1929_p4_tsr.pdf"&gt;Departs to Fort Snelling&lt;/a&gt;</v>
      </c>
    </row>
    <row r="8296" spans="1:17" x14ac:dyDescent="0.25">
      <c r="A8296" s="2">
        <v>3061</v>
      </c>
      <c r="B8296" s="100" t="s">
        <v>10851</v>
      </c>
      <c r="C8296" s="100" t="s">
        <v>10852</v>
      </c>
      <c r="D8296" s="88">
        <v>10813</v>
      </c>
      <c r="E8296" s="39" t="s">
        <v>13630</v>
      </c>
      <c r="F8296" s="39">
        <v>4</v>
      </c>
      <c r="G8296" s="39">
        <v>34</v>
      </c>
      <c r="H8296" s="39">
        <v>7249</v>
      </c>
      <c r="I8296" s="99" t="s">
        <v>31331</v>
      </c>
      <c r="J8296" s="46" t="s">
        <v>33122</v>
      </c>
      <c r="K8296" s="56"/>
      <c r="L8296" s="56"/>
      <c r="M8296" s="56">
        <f t="shared" si="624"/>
        <v>1929</v>
      </c>
      <c r="N8296" s="56"/>
      <c r="O8296" s="56">
        <f t="shared" si="625"/>
        <v>8</v>
      </c>
      <c r="P8296" s="56">
        <f t="shared" si="626"/>
        <v>8</v>
      </c>
      <c r="Q8296" s="2" t="str">
        <f t="shared" si="627"/>
        <v>&lt;a href="set03\tsr\tsr_january_1,_1925_-_january_8,_1931\miscellaneous\honey,_glenn_w_letter_from_sd_august_8,_1929_p4_tsr.pdf"&gt;Letter from SD&lt;/a&gt;</v>
      </c>
    </row>
    <row r="8297" spans="1:17" x14ac:dyDescent="0.25">
      <c r="A8297" s="2">
        <v>5617</v>
      </c>
      <c r="B8297" s="100" t="s">
        <v>10866</v>
      </c>
      <c r="C8297" s="100" t="s">
        <v>10867</v>
      </c>
      <c r="D8297" s="88">
        <v>10813</v>
      </c>
      <c r="E8297" s="39" t="s">
        <v>13630</v>
      </c>
      <c r="F8297" s="39">
        <v>4</v>
      </c>
      <c r="G8297" s="39">
        <v>34</v>
      </c>
      <c r="H8297" s="39">
        <v>7378</v>
      </c>
      <c r="I8297" s="99" t="s">
        <v>31332</v>
      </c>
      <c r="J8297" s="46" t="s">
        <v>33122</v>
      </c>
      <c r="K8297" s="56"/>
      <c r="L8297" s="56"/>
      <c r="M8297" s="56">
        <f t="shared" si="624"/>
        <v>1929</v>
      </c>
      <c r="N8297" s="56"/>
      <c r="O8297" s="56">
        <f t="shared" si="625"/>
        <v>8</v>
      </c>
      <c r="P8297" s="56">
        <f t="shared" si="626"/>
        <v>8</v>
      </c>
      <c r="Q8297" s="2" t="str">
        <f t="shared" si="627"/>
        <v>&lt;a href="set03\tsr\tsr_january_1,_1925_-_january_8,_1931\miscellaneous\olsen,_theo_graduates_ndac;_teach_at_petersburg_august_8,_1929_p4_tsr.pdf"&gt;Graduates NDAC; Teach at Petersburg&lt;/a&gt;</v>
      </c>
    </row>
    <row r="8298" spans="1:17" x14ac:dyDescent="0.25">
      <c r="A8298" s="2">
        <v>6261</v>
      </c>
      <c r="B8298" s="100" t="s">
        <v>10490</v>
      </c>
      <c r="C8298" s="100" t="s">
        <v>10880</v>
      </c>
      <c r="D8298" s="88">
        <v>10813</v>
      </c>
      <c r="E8298" s="39" t="s">
        <v>13630</v>
      </c>
      <c r="F8298" s="39">
        <v>4</v>
      </c>
      <c r="G8298" s="39">
        <v>34</v>
      </c>
      <c r="H8298" s="39">
        <v>7454</v>
      </c>
      <c r="I8298" s="99" t="s">
        <v>31333</v>
      </c>
      <c r="J8298" s="46" t="s">
        <v>33122</v>
      </c>
      <c r="K8298" s="56"/>
      <c r="L8298" s="56"/>
      <c r="M8298" s="56">
        <f t="shared" si="624"/>
        <v>1929</v>
      </c>
      <c r="N8298" s="56"/>
      <c r="O8298" s="56">
        <f t="shared" si="625"/>
        <v>8</v>
      </c>
      <c r="P8298" s="56">
        <f t="shared" si="626"/>
        <v>8</v>
      </c>
      <c r="Q8298" s="2" t="str">
        <f t="shared" si="627"/>
        <v>&lt;a href="set03\tsr\tsr_january_1,_1925_-_january_8,_1931\miscellaneous\rise,_sverre_carriers_to_form_band_august_8,_1929_p4_tsr.pdf"&gt;Carriers to form band&lt;/a&gt;</v>
      </c>
    </row>
    <row r="8299" spans="1:17" x14ac:dyDescent="0.25">
      <c r="A8299" s="2">
        <v>6566</v>
      </c>
      <c r="B8299" s="100" t="s">
        <v>1036</v>
      </c>
      <c r="C8299" s="100" t="s">
        <v>10886</v>
      </c>
      <c r="D8299" s="88">
        <v>10813</v>
      </c>
      <c r="E8299" s="39" t="s">
        <v>13630</v>
      </c>
      <c r="F8299" s="39">
        <v>4</v>
      </c>
      <c r="G8299" s="39">
        <v>34</v>
      </c>
      <c r="H8299" s="39">
        <v>7478</v>
      </c>
      <c r="I8299" s="99" t="s">
        <v>31334</v>
      </c>
      <c r="J8299" s="46" t="s">
        <v>33122</v>
      </c>
      <c r="K8299" s="56"/>
      <c r="L8299" s="56"/>
      <c r="M8299" s="56">
        <f t="shared" si="624"/>
        <v>1929</v>
      </c>
      <c r="N8299" s="56"/>
      <c r="O8299" s="56">
        <f t="shared" si="625"/>
        <v>8</v>
      </c>
      <c r="P8299" s="56">
        <f t="shared" si="626"/>
        <v>8</v>
      </c>
      <c r="Q8299" s="2" t="str">
        <f t="shared" si="627"/>
        <v>&lt;a href="set03\tsr\tsr_january_1,_1925_-_january_8,_1931\miscellaneous\simensen,_victor_home_from_alaska_august_8,_1929_p4_tsr.pdf"&gt;Home from Alaska&lt;/a&gt;</v>
      </c>
    </row>
    <row r="8300" spans="1:17" x14ac:dyDescent="0.25">
      <c r="A8300" s="2">
        <v>7601</v>
      </c>
      <c r="B8300" s="100" t="s">
        <v>1106</v>
      </c>
      <c r="C8300" s="100" t="s">
        <v>10895</v>
      </c>
      <c r="D8300" s="88">
        <v>10813</v>
      </c>
      <c r="E8300" s="39" t="s">
        <v>13630</v>
      </c>
      <c r="F8300" s="39">
        <v>4</v>
      </c>
      <c r="G8300" s="39">
        <v>34</v>
      </c>
      <c r="H8300" s="39">
        <v>7548</v>
      </c>
      <c r="I8300" s="99" t="s">
        <v>31335</v>
      </c>
      <c r="J8300" s="46" t="s">
        <v>33122</v>
      </c>
      <c r="K8300" s="56"/>
      <c r="L8300" s="56"/>
      <c r="M8300" s="56">
        <f t="shared" si="624"/>
        <v>1929</v>
      </c>
      <c r="N8300" s="56"/>
      <c r="O8300" s="56">
        <f t="shared" si="625"/>
        <v>8</v>
      </c>
      <c r="P8300" s="56">
        <f t="shared" si="626"/>
        <v>8</v>
      </c>
      <c r="Q8300" s="2" t="str">
        <f t="shared" si="627"/>
        <v>&lt;a href="set03\tsr\tsr_january_1,_1925_-_january_8,_1931\miscellaneous\urban,_bert_to_live_in_jamestown_august_8,_1929_p4_tsr.pdf"&gt;To live in Jamestown&lt;/a&gt;</v>
      </c>
    </row>
    <row r="8301" spans="1:17" x14ac:dyDescent="0.25">
      <c r="A8301" s="2">
        <v>5051</v>
      </c>
      <c r="B8301" s="100" t="s">
        <v>10861</v>
      </c>
      <c r="C8301" s="100" t="s">
        <v>10862</v>
      </c>
      <c r="D8301" s="88">
        <v>10814</v>
      </c>
      <c r="E8301" s="39" t="s">
        <v>13630</v>
      </c>
      <c r="F8301" s="39">
        <v>4</v>
      </c>
      <c r="G8301" s="39">
        <v>34</v>
      </c>
      <c r="H8301" s="39">
        <v>7341</v>
      </c>
      <c r="I8301" s="99" t="s">
        <v>31336</v>
      </c>
      <c r="J8301" s="46" t="s">
        <v>33122</v>
      </c>
      <c r="K8301" s="56"/>
      <c r="L8301" s="56"/>
      <c r="M8301" s="56">
        <f t="shared" si="624"/>
        <v>1929</v>
      </c>
      <c r="N8301" s="56"/>
      <c r="O8301" s="56">
        <f t="shared" si="625"/>
        <v>8</v>
      </c>
      <c r="P8301" s="56">
        <f t="shared" si="626"/>
        <v>9</v>
      </c>
      <c r="Q8301" s="2" t="str">
        <f t="shared" si="627"/>
        <v>&lt;a href="set03\tsr\tsr_january_1,_1925_-_january_8,_1931\miscellaneous\mchenry_tribune_suspends_publication_august_9,_1929_p4_tsr.pdf"&gt;Suspends publication&lt;/a&gt;</v>
      </c>
    </row>
    <row r="8302" spans="1:17" x14ac:dyDescent="0.25">
      <c r="A8302" s="2">
        <v>8485</v>
      </c>
      <c r="B8302" s="100" t="s">
        <v>10901</v>
      </c>
      <c r="C8302" s="100" t="s">
        <v>6934</v>
      </c>
      <c r="D8302" s="88">
        <v>10820</v>
      </c>
      <c r="E8302" s="39" t="s">
        <v>13630</v>
      </c>
      <c r="F8302" s="39">
        <v>4</v>
      </c>
      <c r="G8302" s="39">
        <v>34</v>
      </c>
      <c r="H8302" s="39">
        <v>7578</v>
      </c>
      <c r="I8302" s="99" t="s">
        <v>31337</v>
      </c>
      <c r="J8302" s="46" t="s">
        <v>33122</v>
      </c>
      <c r="K8302" s="56"/>
      <c r="L8302" s="56"/>
      <c r="M8302" s="56">
        <f t="shared" si="624"/>
        <v>1929</v>
      </c>
      <c r="N8302" s="56"/>
      <c r="O8302" s="56">
        <f t="shared" si="625"/>
        <v>8</v>
      </c>
      <c r="P8302" s="56">
        <f t="shared" si="626"/>
        <v>15</v>
      </c>
      <c r="Q8302" s="2" t="str">
        <f t="shared" si="627"/>
        <v>&lt;a href="set03\tsr\tsr_january_1,_1925_-_january_8,_1931\miscellaneous\youngbeck,_johnny_breaks_arm_august_15,_1929_p4_tsr.pdf"&gt;Breaks arm&lt;/a&gt;</v>
      </c>
    </row>
    <row r="8303" spans="1:17" x14ac:dyDescent="0.25">
      <c r="A8303" s="2">
        <v>2022</v>
      </c>
      <c r="B8303" s="100" t="s">
        <v>10846</v>
      </c>
      <c r="C8303" s="100" t="s">
        <v>10847</v>
      </c>
      <c r="D8303" s="88">
        <v>10827</v>
      </c>
      <c r="E8303" s="39" t="s">
        <v>13630</v>
      </c>
      <c r="F8303" s="39">
        <v>4</v>
      </c>
      <c r="G8303" s="39">
        <v>34</v>
      </c>
      <c r="H8303" s="39">
        <v>7147</v>
      </c>
      <c r="I8303" s="99" t="s">
        <v>31338</v>
      </c>
      <c r="J8303" s="46" t="s">
        <v>33122</v>
      </c>
      <c r="K8303" s="56"/>
      <c r="L8303" s="56"/>
      <c r="M8303" s="56">
        <f t="shared" si="624"/>
        <v>1929</v>
      </c>
      <c r="N8303" s="56"/>
      <c r="O8303" s="56">
        <f t="shared" si="625"/>
        <v>8</v>
      </c>
      <c r="P8303" s="56">
        <f t="shared" si="626"/>
        <v>22</v>
      </c>
      <c r="Q8303" s="2" t="str">
        <f t="shared" si="627"/>
        <v>&lt;a href="set03\tsr\tsr_january_1,_1925_-_january_8,_1931\miscellaneous\frederick,_w_j_sells_all_businesses;_to_seattle_to_live_august_22,_1929_p4_tsr.pdf"&gt;Sells all businesses; To Seattle to live&lt;/a&gt;</v>
      </c>
    </row>
    <row r="8304" spans="1:17" x14ac:dyDescent="0.25">
      <c r="A8304" s="2">
        <v>5333</v>
      </c>
      <c r="B8304" s="100" t="s">
        <v>960</v>
      </c>
      <c r="C8304" s="100" t="s">
        <v>10863</v>
      </c>
      <c r="D8304" s="88">
        <v>10827</v>
      </c>
      <c r="E8304" s="39" t="s">
        <v>13630</v>
      </c>
      <c r="F8304" s="39">
        <v>4</v>
      </c>
      <c r="G8304" s="39">
        <v>34</v>
      </c>
      <c r="H8304" s="39">
        <v>7353</v>
      </c>
      <c r="I8304" s="99" t="s">
        <v>31339</v>
      </c>
      <c r="J8304" s="46" t="s">
        <v>33122</v>
      </c>
      <c r="K8304" s="56"/>
      <c r="L8304" s="56"/>
      <c r="M8304" s="56">
        <f t="shared" si="624"/>
        <v>1929</v>
      </c>
      <c r="N8304" s="56"/>
      <c r="O8304" s="56">
        <f t="shared" si="625"/>
        <v>8</v>
      </c>
      <c r="P8304" s="56">
        <f t="shared" si="626"/>
        <v>22</v>
      </c>
      <c r="Q8304" s="2" t="str">
        <f t="shared" si="627"/>
        <v>&lt;a href="set03\tsr\tsr_january_1,_1925_-_january_8,_1931\miscellaneous\nelson,_anton_to_st_paul_armour_again_august_22,_1929_p4_tsr.pdf"&gt;To St Paul Armour again&lt;/a&gt;</v>
      </c>
    </row>
    <row r="8305" spans="1:17" x14ac:dyDescent="0.25">
      <c r="A8305" s="2">
        <v>2482</v>
      </c>
      <c r="B8305" s="100" t="s">
        <v>10444</v>
      </c>
      <c r="C8305" s="100" t="s">
        <v>10849</v>
      </c>
      <c r="D8305" s="88">
        <v>10834</v>
      </c>
      <c r="E8305" s="39" t="s">
        <v>13630</v>
      </c>
      <c r="F8305" s="39">
        <v>4</v>
      </c>
      <c r="G8305" s="39">
        <v>34</v>
      </c>
      <c r="H8305" s="39">
        <v>7214</v>
      </c>
      <c r="I8305" s="99" t="s">
        <v>31340</v>
      </c>
      <c r="J8305" s="46" t="s">
        <v>33122</v>
      </c>
      <c r="K8305" s="56"/>
      <c r="L8305" s="56"/>
      <c r="M8305" s="56">
        <f t="shared" si="624"/>
        <v>1929</v>
      </c>
      <c r="N8305" s="56"/>
      <c r="O8305" s="56">
        <f t="shared" si="625"/>
        <v>8</v>
      </c>
      <c r="P8305" s="56">
        <f t="shared" si="626"/>
        <v>29</v>
      </c>
      <c r="Q8305" s="2" t="str">
        <f t="shared" si="627"/>
        <v>&lt;a href="set03\tsr\tsr_january_1,_1925_-_january_8,_1931\miscellaneous\gunderson,_henry_hand_injury_august_29,_1929_p4_tsr.pdf"&gt;Hand injury&lt;/a&gt;</v>
      </c>
    </row>
    <row r="8306" spans="1:17" x14ac:dyDescent="0.25">
      <c r="A8306" s="2">
        <v>6234</v>
      </c>
      <c r="B8306" s="100" t="s">
        <v>10878</v>
      </c>
      <c r="C8306" s="100" t="s">
        <v>10879</v>
      </c>
      <c r="D8306" s="88">
        <v>10834</v>
      </c>
      <c r="E8306" s="39" t="s">
        <v>13630</v>
      </c>
      <c r="F8306" s="39">
        <v>4</v>
      </c>
      <c r="G8306" s="39">
        <v>34</v>
      </c>
      <c r="H8306" s="39">
        <v>7447</v>
      </c>
      <c r="I8306" s="99" t="s">
        <v>31341</v>
      </c>
      <c r="J8306" s="46" t="s">
        <v>33122</v>
      </c>
      <c r="K8306" s="56"/>
      <c r="L8306" s="56"/>
      <c r="M8306" s="56">
        <f t="shared" si="624"/>
        <v>1929</v>
      </c>
      <c r="N8306" s="56"/>
      <c r="O8306" s="56">
        <f t="shared" si="625"/>
        <v>8</v>
      </c>
      <c r="P8306" s="56">
        <f t="shared" si="626"/>
        <v>29</v>
      </c>
      <c r="Q8306" s="2" t="str">
        <f t="shared" si="627"/>
        <v>&lt;a href="set03\tsr\tsr_january_1,_1925_-_january_8,_1931\miscellaneous\richardson,_true_opens_meat_shop_again_august_29,_1929_p4_tsr.pdf"&gt;Opens Meat shop again&lt;/a&gt;</v>
      </c>
    </row>
    <row r="8307" spans="1:17" x14ac:dyDescent="0.25">
      <c r="A8307" s="2">
        <v>2024</v>
      </c>
      <c r="B8307" s="100" t="s">
        <v>10846</v>
      </c>
      <c r="C8307" s="100" t="s">
        <v>10936</v>
      </c>
      <c r="D8307" s="88">
        <v>10841</v>
      </c>
      <c r="E8307" s="39" t="s">
        <v>13630</v>
      </c>
      <c r="F8307" s="39">
        <v>4</v>
      </c>
      <c r="G8307" s="39">
        <v>34</v>
      </c>
      <c r="H8307" s="39">
        <v>7150</v>
      </c>
      <c r="I8307" s="99" t="s">
        <v>31342</v>
      </c>
      <c r="J8307" s="46" t="s">
        <v>33122</v>
      </c>
      <c r="K8307" s="56"/>
      <c r="L8307" s="56"/>
      <c r="M8307" s="56">
        <f t="shared" ref="M8307:M8370" si="628">YEAR(D8307)</f>
        <v>1929</v>
      </c>
      <c r="N8307" s="56"/>
      <c r="O8307" s="56">
        <f t="shared" ref="O8307:O8370" si="629">MONTH(D8307)</f>
        <v>9</v>
      </c>
      <c r="P8307" s="56">
        <f t="shared" ref="P8307:P8370" si="630">DAY(D8307)</f>
        <v>5</v>
      </c>
      <c r="Q8307" s="2" t="str">
        <f t="shared" si="627"/>
        <v>&lt;a href="set03\tsr\tsr_january_1,_1925_-_january_8,_1931\miscellaneous\frederick,_w_j_to_seattle_september_5,_1929_p4_tsr.pdf"&gt;to Seattle&lt;/a&gt;</v>
      </c>
    </row>
    <row r="8308" spans="1:17" x14ac:dyDescent="0.25">
      <c r="A8308" s="2">
        <v>2943</v>
      </c>
      <c r="B8308" s="100" t="s">
        <v>9689</v>
      </c>
      <c r="C8308" s="100" t="s">
        <v>10940</v>
      </c>
      <c r="D8308" s="88">
        <v>10841</v>
      </c>
      <c r="E8308" s="39" t="s">
        <v>13630</v>
      </c>
      <c r="F8308" s="39">
        <v>4</v>
      </c>
      <c r="G8308" s="39">
        <v>34</v>
      </c>
      <c r="H8308" s="39">
        <v>7234</v>
      </c>
      <c r="I8308" s="99" t="s">
        <v>31343</v>
      </c>
      <c r="J8308" s="46" t="s">
        <v>33122</v>
      </c>
      <c r="K8308" s="56"/>
      <c r="L8308" s="56"/>
      <c r="M8308" s="56">
        <f t="shared" si="628"/>
        <v>1929</v>
      </c>
      <c r="N8308" s="56"/>
      <c r="O8308" s="56">
        <f t="shared" si="629"/>
        <v>9</v>
      </c>
      <c r="P8308" s="56">
        <f t="shared" si="630"/>
        <v>5</v>
      </c>
      <c r="Q8308" s="2" t="str">
        <f t="shared" si="627"/>
        <v>&lt;a href="set03\tsr\tsr_january_1,_1925_-_january_8,_1931\miscellaneous\henvit,_marcus_numerous_magic_stunts_september_5,_1929_p4_tsr.pdf"&gt;Numerous magic stunts&lt;/a&gt;</v>
      </c>
    </row>
    <row r="8309" spans="1:17" x14ac:dyDescent="0.25">
      <c r="A8309" s="2">
        <v>5099</v>
      </c>
      <c r="B8309" s="100" t="s">
        <v>940</v>
      </c>
      <c r="C8309" s="100" t="s">
        <v>10955</v>
      </c>
      <c r="D8309" s="88">
        <v>10841</v>
      </c>
      <c r="E8309" s="39" t="s">
        <v>13630</v>
      </c>
      <c r="F8309" s="39">
        <v>4</v>
      </c>
      <c r="G8309" s="39">
        <v>34</v>
      </c>
      <c r="H8309" s="39">
        <v>7344</v>
      </c>
      <c r="I8309" s="99" t="s">
        <v>31344</v>
      </c>
      <c r="J8309" s="46" t="s">
        <v>33122</v>
      </c>
      <c r="K8309" s="56"/>
      <c r="L8309" s="56"/>
      <c r="M8309" s="56">
        <f t="shared" si="628"/>
        <v>1929</v>
      </c>
      <c r="N8309" s="56"/>
      <c r="O8309" s="56">
        <f t="shared" si="629"/>
        <v>9</v>
      </c>
      <c r="P8309" s="56">
        <f t="shared" si="630"/>
        <v>5</v>
      </c>
      <c r="Q8309" s="2" t="str">
        <f t="shared" si="627"/>
        <v>&lt;a href="set03\tsr\tsr_january_1,_1925_-_january_8,_1931\miscellaneous\melgard,_a_j_to_move_to_carrington_september_5,_1929_p4_tsr.pdf"&gt;To Move to Carrington&lt;/a&gt;</v>
      </c>
    </row>
    <row r="8310" spans="1:17" x14ac:dyDescent="0.25">
      <c r="A8310" s="2">
        <v>5792</v>
      </c>
      <c r="B8310" s="100" t="s">
        <v>10959</v>
      </c>
      <c r="C8310" s="100" t="s">
        <v>10960</v>
      </c>
      <c r="D8310" s="88">
        <v>10841</v>
      </c>
      <c r="E8310" s="39" t="s">
        <v>13630</v>
      </c>
      <c r="F8310" s="39">
        <v>4</v>
      </c>
      <c r="G8310" s="39">
        <v>34</v>
      </c>
      <c r="H8310" s="39">
        <v>7397</v>
      </c>
      <c r="I8310" s="99" t="s">
        <v>31345</v>
      </c>
      <c r="J8310" s="46" t="s">
        <v>33122</v>
      </c>
      <c r="K8310" s="56"/>
      <c r="L8310" s="56"/>
      <c r="M8310" s="56">
        <f t="shared" si="628"/>
        <v>1929</v>
      </c>
      <c r="N8310" s="56"/>
      <c r="O8310" s="56">
        <f t="shared" si="629"/>
        <v>9</v>
      </c>
      <c r="P8310" s="56">
        <f t="shared" si="630"/>
        <v>5</v>
      </c>
      <c r="Q8310" s="2" t="str">
        <f t="shared" si="627"/>
        <v>&lt;a href="set03\tsr\tsr_january_1,_1925_-_january_8,_1931\miscellaneous\perkins,_katherine_to_fargo_hs_september_5,_1929_p4_tsr.pdf"&gt;To Fargo HS&lt;/a&gt;</v>
      </c>
    </row>
    <row r="8311" spans="1:17" x14ac:dyDescent="0.25">
      <c r="A8311" s="2">
        <v>6103</v>
      </c>
      <c r="B8311" s="100" t="s">
        <v>10486</v>
      </c>
      <c r="C8311" s="100" t="s">
        <v>10961</v>
      </c>
      <c r="D8311" s="88">
        <v>10841</v>
      </c>
      <c r="E8311" s="39" t="s">
        <v>13630</v>
      </c>
      <c r="F8311" s="39">
        <v>4</v>
      </c>
      <c r="G8311" s="39">
        <v>34</v>
      </c>
      <c r="H8311" s="39">
        <v>7416</v>
      </c>
      <c r="I8311" s="99" t="s">
        <v>31346</v>
      </c>
      <c r="J8311" s="46" t="s">
        <v>33122</v>
      </c>
      <c r="K8311" s="56"/>
      <c r="L8311" s="56"/>
      <c r="M8311" s="56">
        <f t="shared" si="628"/>
        <v>1929</v>
      </c>
      <c r="N8311" s="56"/>
      <c r="O8311" s="56">
        <f t="shared" si="629"/>
        <v>9</v>
      </c>
      <c r="P8311" s="56">
        <f t="shared" si="630"/>
        <v>5</v>
      </c>
      <c r="Q8311" s="2" t="str">
        <f t="shared" si="627"/>
        <v>&lt;a href="set03\tsr\tsr_january_1,_1925_-_january_8,_1931\miscellaneous\rassman,_w_f_and_family_visit_from_minot_september_5,_1929_p4_tsr.pdf"&gt;Family visits from Minot&lt;/a&gt;</v>
      </c>
    </row>
    <row r="8312" spans="1:17" x14ac:dyDescent="0.25">
      <c r="A8312" s="2">
        <v>827</v>
      </c>
      <c r="B8312" s="100" t="s">
        <v>9658</v>
      </c>
      <c r="C8312" s="100" t="s">
        <v>10925</v>
      </c>
      <c r="D8312" s="88">
        <v>10848</v>
      </c>
      <c r="E8312" s="39" t="s">
        <v>13630</v>
      </c>
      <c r="F8312" s="39">
        <v>4</v>
      </c>
      <c r="G8312" s="39">
        <v>34</v>
      </c>
      <c r="H8312" s="39">
        <v>7071</v>
      </c>
      <c r="I8312" s="99" t="s">
        <v>31347</v>
      </c>
      <c r="J8312" s="46" t="s">
        <v>33122</v>
      </c>
      <c r="K8312" s="56"/>
      <c r="L8312" s="56"/>
      <c r="M8312" s="56">
        <f t="shared" si="628"/>
        <v>1929</v>
      </c>
      <c r="N8312" s="56"/>
      <c r="O8312" s="56">
        <f t="shared" si="629"/>
        <v>9</v>
      </c>
      <c r="P8312" s="56">
        <f t="shared" si="630"/>
        <v>12</v>
      </c>
      <c r="Q8312" s="2" t="str">
        <f t="shared" si="627"/>
        <v>&lt;a href="set03\tsr\tsr_january_1,_1925_-_january_8,_1931\miscellaneous\christopherson,_sidney_to_cooperstown_hs_september_12,_1929_p4_tsr.pdf"&gt;To Cooperstown HS&lt;/a&gt;</v>
      </c>
    </row>
    <row r="8313" spans="1:17" x14ac:dyDescent="0.25">
      <c r="A8313" s="2">
        <v>1599</v>
      </c>
      <c r="B8313" s="100" t="s">
        <v>10928</v>
      </c>
      <c r="C8313" s="100" t="s">
        <v>10925</v>
      </c>
      <c r="D8313" s="88">
        <v>10848</v>
      </c>
      <c r="E8313" s="39" t="s">
        <v>13630</v>
      </c>
      <c r="F8313" s="39">
        <v>4</v>
      </c>
      <c r="G8313" s="39">
        <v>34</v>
      </c>
      <c r="H8313" s="39">
        <v>7109</v>
      </c>
      <c r="I8313" s="99" t="s">
        <v>31348</v>
      </c>
      <c r="J8313" s="46" t="s">
        <v>33122</v>
      </c>
      <c r="K8313" s="56"/>
      <c r="L8313" s="56"/>
      <c r="M8313" s="56">
        <f t="shared" si="628"/>
        <v>1929</v>
      </c>
      <c r="N8313" s="56"/>
      <c r="O8313" s="56">
        <f t="shared" si="629"/>
        <v>9</v>
      </c>
      <c r="P8313" s="56">
        <f t="shared" si="630"/>
        <v>12</v>
      </c>
      <c r="Q8313" s="2" t="str">
        <f t="shared" si="627"/>
        <v>&lt;a href="set03\tsr\tsr_january_1,_1925_-_january_8,_1931\miscellaneous\dietrich,_leona_to_cooperstown_hs_september_12,_1929_p4_tsr.pdf"&gt;To Cooperstown HS&lt;/a&gt;</v>
      </c>
    </row>
    <row r="8314" spans="1:17" x14ac:dyDescent="0.25">
      <c r="A8314" s="2">
        <v>3759</v>
      </c>
      <c r="B8314" s="100" t="s">
        <v>10449</v>
      </c>
      <c r="C8314" s="100" t="s">
        <v>10925</v>
      </c>
      <c r="D8314" s="88">
        <v>10848</v>
      </c>
      <c r="E8314" s="39" t="s">
        <v>13630</v>
      </c>
      <c r="F8314" s="39">
        <v>4</v>
      </c>
      <c r="G8314" s="39">
        <v>34</v>
      </c>
      <c r="H8314" s="39">
        <v>7256</v>
      </c>
      <c r="I8314" s="99" t="s">
        <v>31349</v>
      </c>
      <c r="J8314" s="46" t="s">
        <v>33122</v>
      </c>
      <c r="K8314" s="56"/>
      <c r="L8314" s="56"/>
      <c r="M8314" s="56">
        <f t="shared" si="628"/>
        <v>1929</v>
      </c>
      <c r="N8314" s="56"/>
      <c r="O8314" s="56">
        <f t="shared" si="629"/>
        <v>9</v>
      </c>
      <c r="P8314" s="56">
        <f t="shared" si="630"/>
        <v>12</v>
      </c>
      <c r="Q8314" s="2" t="str">
        <f t="shared" si="627"/>
        <v>&lt;a href="set03\tsr\tsr_january_1,_1925_-_january_8,_1931\miscellaneous\howden,_lloyd_to_cooperstown_hs_september_12,_1929_p4_tsr.pdf"&gt;To Cooperstown HS&lt;/a&gt;</v>
      </c>
    </row>
    <row r="8315" spans="1:17" x14ac:dyDescent="0.25">
      <c r="A8315" s="2">
        <v>4687</v>
      </c>
      <c r="B8315" s="100" t="s">
        <v>10948</v>
      </c>
      <c r="C8315" s="100" t="s">
        <v>10949</v>
      </c>
      <c r="D8315" s="88">
        <v>10848</v>
      </c>
      <c r="E8315" s="39" t="s">
        <v>13630</v>
      </c>
      <c r="F8315" s="39">
        <v>4</v>
      </c>
      <c r="G8315" s="39">
        <v>34</v>
      </c>
      <c r="H8315" s="39">
        <v>7315</v>
      </c>
      <c r="I8315" s="99" t="s">
        <v>31350</v>
      </c>
      <c r="J8315" s="46" t="s">
        <v>33122</v>
      </c>
      <c r="K8315" s="56"/>
      <c r="L8315" s="56"/>
      <c r="M8315" s="56">
        <f t="shared" si="628"/>
        <v>1929</v>
      </c>
      <c r="N8315" s="56"/>
      <c r="O8315" s="56">
        <f t="shared" si="629"/>
        <v>9</v>
      </c>
      <c r="P8315" s="56">
        <f t="shared" si="630"/>
        <v>12</v>
      </c>
      <c r="Q8315" s="2" t="str">
        <f t="shared" si="627"/>
        <v>&lt;a href="set03\tsr\tsr_january_1,_1925_-_january_8,_1931\miscellaneous\larson,_l_p_partner_in_fargo_car_dealership_september_12,_1929_p4_tsr.pdf"&gt;Partner in Fargo Car dealership&lt;/a&gt;</v>
      </c>
    </row>
    <row r="8316" spans="1:17" x14ac:dyDescent="0.25">
      <c r="A8316" s="2">
        <v>5616</v>
      </c>
      <c r="B8316" s="100" t="s">
        <v>10957</v>
      </c>
      <c r="C8316" s="100" t="s">
        <v>10958</v>
      </c>
      <c r="D8316" s="88">
        <v>10848</v>
      </c>
      <c r="E8316" s="39" t="s">
        <v>13630</v>
      </c>
      <c r="F8316" s="39">
        <v>4</v>
      </c>
      <c r="G8316" s="39">
        <v>34</v>
      </c>
      <c r="H8316" s="39">
        <v>7376</v>
      </c>
      <c r="I8316" s="99" t="s">
        <v>31351</v>
      </c>
      <c r="J8316" s="46" t="s">
        <v>33122</v>
      </c>
      <c r="K8316" s="56"/>
      <c r="L8316" s="56"/>
      <c r="M8316" s="56">
        <f t="shared" si="628"/>
        <v>1929</v>
      </c>
      <c r="N8316" s="56"/>
      <c r="O8316" s="56">
        <f t="shared" si="629"/>
        <v>9</v>
      </c>
      <c r="P8316" s="56">
        <f t="shared" si="630"/>
        <v>12</v>
      </c>
      <c r="Q8316" s="2" t="str">
        <f t="shared" si="627"/>
        <v>&lt;a href="set03\tsr\tsr_january_1,_1925_-_january_8,_1931\miscellaneous\olsen,_ruby_to_litchville_hs_september_12,_1929_p4_tsr.pdf"&gt;To Litchville HS&lt;/a&gt;</v>
      </c>
    </row>
    <row r="8317" spans="1:17" x14ac:dyDescent="0.25">
      <c r="A8317" s="2">
        <v>4977</v>
      </c>
      <c r="B8317" s="100" t="s">
        <v>10953</v>
      </c>
      <c r="C8317" s="100" t="s">
        <v>10954</v>
      </c>
      <c r="D8317" s="88">
        <v>10855</v>
      </c>
      <c r="E8317" s="39" t="s">
        <v>13630</v>
      </c>
      <c r="F8317" s="39">
        <v>4</v>
      </c>
      <c r="G8317" s="39">
        <v>34</v>
      </c>
      <c r="H8317" s="39">
        <v>7334</v>
      </c>
      <c r="I8317" s="99" t="s">
        <v>31352</v>
      </c>
      <c r="J8317" s="46" t="s">
        <v>33122</v>
      </c>
      <c r="K8317" s="56"/>
      <c r="L8317" s="56"/>
      <c r="M8317" s="56">
        <f t="shared" si="628"/>
        <v>1929</v>
      </c>
      <c r="N8317" s="56"/>
      <c r="O8317" s="56">
        <f t="shared" si="629"/>
        <v>9</v>
      </c>
      <c r="P8317" s="56">
        <f t="shared" si="630"/>
        <v>19</v>
      </c>
      <c r="Q8317" s="2" t="str">
        <f t="shared" si="627"/>
        <v>&lt;a href="set03\tsr\tsr_january_1,_1925_-_january_8,_1931\miscellaneous\marrs,_eldred_to_grand_forks_for_university_september_19,_1929_p4_tsr.pdf"&gt;To Grand Forks for University&lt;/a&gt;</v>
      </c>
    </row>
    <row r="8318" spans="1:17" x14ac:dyDescent="0.25">
      <c r="A8318" s="2">
        <v>6058</v>
      </c>
      <c r="B8318" s="100" t="s">
        <v>10483</v>
      </c>
      <c r="C8318" s="100" t="s">
        <v>10954</v>
      </c>
      <c r="D8318" s="88">
        <v>10855</v>
      </c>
      <c r="E8318" s="39" t="s">
        <v>13630</v>
      </c>
      <c r="F8318" s="39">
        <v>4</v>
      </c>
      <c r="G8318" s="39">
        <v>34</v>
      </c>
      <c r="H8318" s="39">
        <v>7411</v>
      </c>
      <c r="I8318" s="99" t="s">
        <v>31353</v>
      </c>
      <c r="J8318" s="46" t="s">
        <v>33122</v>
      </c>
      <c r="K8318" s="56"/>
      <c r="L8318" s="56"/>
      <c r="M8318" s="56">
        <f t="shared" si="628"/>
        <v>1929</v>
      </c>
      <c r="N8318" s="56"/>
      <c r="O8318" s="56">
        <f t="shared" si="629"/>
        <v>9</v>
      </c>
      <c r="P8318" s="56">
        <f t="shared" si="630"/>
        <v>19</v>
      </c>
      <c r="Q8318" s="2" t="str">
        <f t="shared" si="627"/>
        <v>&lt;a href="set03\tsr\tsr_january_1,_1925_-_january_8,_1931\miscellaneous\pratt,_floyd_to_grand_forks_for_university_september_19,_1929_p4_tsr.pdf"&gt;To Grand Forks for University&lt;/a&gt;</v>
      </c>
    </row>
    <row r="8319" spans="1:17" x14ac:dyDescent="0.25">
      <c r="A8319" s="2">
        <v>8268</v>
      </c>
      <c r="B8319" s="100" t="s">
        <v>1133</v>
      </c>
      <c r="C8319" s="100" t="s">
        <v>10644</v>
      </c>
      <c r="D8319" s="88">
        <v>10855</v>
      </c>
      <c r="E8319" s="39" t="s">
        <v>13630</v>
      </c>
      <c r="F8319" s="39">
        <v>4</v>
      </c>
      <c r="G8319" s="39">
        <v>34</v>
      </c>
      <c r="H8319" s="39">
        <v>7572</v>
      </c>
      <c r="I8319" s="99" t="s">
        <v>31354</v>
      </c>
      <c r="J8319" s="46" t="s">
        <v>33122</v>
      </c>
      <c r="K8319" s="56"/>
      <c r="L8319" s="56"/>
      <c r="M8319" s="56">
        <f t="shared" si="628"/>
        <v>1929</v>
      </c>
      <c r="N8319" s="56"/>
      <c r="O8319" s="56">
        <f t="shared" si="629"/>
        <v>9</v>
      </c>
      <c r="P8319" s="56">
        <f t="shared" si="630"/>
        <v>19</v>
      </c>
      <c r="Q8319" s="2" t="str">
        <f t="shared" si="627"/>
        <v>&lt;a href="set03\tsr\tsr_january_1,_1925_-_january_8,_1931\miscellaneous\wilsie,_j_w_to_quit_farming_september_19,_1929_p4_tsr.pdf"&gt;To Quit farming&lt;/a&gt;</v>
      </c>
    </row>
    <row r="8320" spans="1:17" x14ac:dyDescent="0.25">
      <c r="A8320" s="2">
        <v>5593</v>
      </c>
      <c r="B8320" s="100" t="s">
        <v>9758</v>
      </c>
      <c r="C8320" s="100" t="s">
        <v>10956</v>
      </c>
      <c r="D8320" s="88">
        <v>10862</v>
      </c>
      <c r="E8320" s="39" t="s">
        <v>13630</v>
      </c>
      <c r="F8320" s="39">
        <v>4</v>
      </c>
      <c r="G8320" s="39">
        <v>34</v>
      </c>
      <c r="H8320" s="39">
        <v>7367</v>
      </c>
      <c r="I8320" s="99" t="s">
        <v>31355</v>
      </c>
      <c r="J8320" s="46" t="s">
        <v>33122</v>
      </c>
      <c r="K8320" s="56"/>
      <c r="L8320" s="56"/>
      <c r="M8320" s="56">
        <f t="shared" si="628"/>
        <v>1929</v>
      </c>
      <c r="N8320" s="56"/>
      <c r="O8320" s="56">
        <f t="shared" si="629"/>
        <v>9</v>
      </c>
      <c r="P8320" s="56">
        <f t="shared" si="630"/>
        <v>26</v>
      </c>
      <c r="Q8320" s="2" t="str">
        <f t="shared" si="627"/>
        <v>&lt;a href="set03\tsr\tsr_january_1,_1925_-_january_8,_1931\miscellaneous\olsen,_albert_to_ndac_to_continue_studies_september_26,_1929_p4_tsr.pdf"&gt;To NDAC to continue studies&lt;/a&gt;</v>
      </c>
    </row>
    <row r="8321" spans="1:17" x14ac:dyDescent="0.25">
      <c r="A8321" s="2">
        <v>1780</v>
      </c>
      <c r="B8321" s="100" t="s">
        <v>10929</v>
      </c>
      <c r="C8321" s="100" t="s">
        <v>10930</v>
      </c>
      <c r="D8321" s="88">
        <v>10869</v>
      </c>
      <c r="E8321" s="39" t="s">
        <v>13630</v>
      </c>
      <c r="F8321" s="39">
        <v>4</v>
      </c>
      <c r="G8321" s="39">
        <v>34</v>
      </c>
      <c r="H8321" s="39">
        <v>7116</v>
      </c>
      <c r="I8321" s="99" t="s">
        <v>31356</v>
      </c>
      <c r="J8321" s="46" t="s">
        <v>33122</v>
      </c>
      <c r="K8321" s="56"/>
      <c r="L8321" s="56"/>
      <c r="M8321" s="56">
        <f t="shared" si="628"/>
        <v>1929</v>
      </c>
      <c r="N8321" s="56"/>
      <c r="O8321" s="56">
        <f t="shared" si="629"/>
        <v>10</v>
      </c>
      <c r="P8321" s="56">
        <f t="shared" si="630"/>
        <v>3</v>
      </c>
      <c r="Q8321" s="2" t="str">
        <f t="shared" si="627"/>
        <v>&lt;a href="set03\tsr\tsr_january_1,_1925_-_january_8,_1931\miscellaneous\ebentier,_joe_finds_alligator_october_3,_1929_p4_tsr.pdf"&gt;Finds alligator&lt;/a&gt;</v>
      </c>
    </row>
    <row r="8322" spans="1:17" x14ac:dyDescent="0.25">
      <c r="A8322" s="2">
        <v>2021</v>
      </c>
      <c r="B8322" s="100" t="s">
        <v>10846</v>
      </c>
      <c r="C8322" s="100" t="s">
        <v>10934</v>
      </c>
      <c r="D8322" s="88">
        <v>10869</v>
      </c>
      <c r="E8322" s="39" t="s">
        <v>13630</v>
      </c>
      <c r="F8322" s="39">
        <v>4</v>
      </c>
      <c r="G8322" s="39">
        <v>34</v>
      </c>
      <c r="H8322" s="39">
        <v>7148</v>
      </c>
      <c r="I8322" s="99" t="s">
        <v>31357</v>
      </c>
      <c r="J8322" s="46" t="s">
        <v>33122</v>
      </c>
      <c r="K8322" s="56"/>
      <c r="L8322" s="56"/>
      <c r="M8322" s="56">
        <f t="shared" si="628"/>
        <v>1929</v>
      </c>
      <c r="N8322" s="56"/>
      <c r="O8322" s="56">
        <f t="shared" si="629"/>
        <v>10</v>
      </c>
      <c r="P8322" s="56">
        <f t="shared" si="630"/>
        <v>3</v>
      </c>
      <c r="Q8322" s="2" t="str">
        <f t="shared" ref="Q8322:Q8385" si="631">"&lt;a href="&amp;""""&amp;J8322&amp;"\"&amp;I8322&amp;"""&gt;"&amp;C8322&amp;"&lt;/a&gt;"</f>
        <v>&lt;a href="set03\tsr\tsr_january_1,_1925_-_january_8,_1931\miscellaneous\frederick,_w_j_purchases_grocery_in_seattle_october_3,_1929_p4_tsr.pdf"&gt;Purchases grocery in Seattle&lt;/a&gt;</v>
      </c>
    </row>
    <row r="8323" spans="1:17" x14ac:dyDescent="0.25">
      <c r="A8323" s="2">
        <v>3761</v>
      </c>
      <c r="B8323" s="100" t="s">
        <v>10943</v>
      </c>
      <c r="C8323" s="100" t="s">
        <v>10944</v>
      </c>
      <c r="D8323" s="88">
        <v>10869</v>
      </c>
      <c r="E8323" s="39" t="s">
        <v>13630</v>
      </c>
      <c r="F8323" s="39">
        <v>4</v>
      </c>
      <c r="G8323" s="39">
        <v>34</v>
      </c>
      <c r="H8323" s="39">
        <v>7258</v>
      </c>
      <c r="I8323" s="99" t="s">
        <v>31358</v>
      </c>
      <c r="J8323" s="46" t="s">
        <v>33122</v>
      </c>
      <c r="K8323" s="56"/>
      <c r="L8323" s="56"/>
      <c r="M8323" s="56">
        <f t="shared" si="628"/>
        <v>1929</v>
      </c>
      <c r="N8323" s="56"/>
      <c r="O8323" s="56">
        <f t="shared" si="629"/>
        <v>10</v>
      </c>
      <c r="P8323" s="56">
        <f t="shared" si="630"/>
        <v>3</v>
      </c>
      <c r="Q8323" s="2" t="str">
        <f t="shared" si="631"/>
        <v>&lt;a href="set03\tsr\tsr_january_1,_1925_-_january_8,_1931\miscellaneous\howden,_mrs_b_n_and_bernice_close_call_october_3,_1929_p4_tsr.pdf"&gt;Close Call&lt;/a&gt;</v>
      </c>
    </row>
    <row r="8324" spans="1:17" x14ac:dyDescent="0.25">
      <c r="A8324" s="2">
        <v>4547</v>
      </c>
      <c r="B8324" s="100" t="s">
        <v>10945</v>
      </c>
      <c r="C8324" s="100" t="s">
        <v>610</v>
      </c>
      <c r="D8324" s="88">
        <v>10869</v>
      </c>
      <c r="E8324" s="39" t="s">
        <v>13630</v>
      </c>
      <c r="F8324" s="39">
        <v>4</v>
      </c>
      <c r="G8324" s="39">
        <v>34</v>
      </c>
      <c r="H8324" s="39">
        <v>7294</v>
      </c>
      <c r="I8324" s="99" t="s">
        <v>31359</v>
      </c>
      <c r="J8324" s="46" t="s">
        <v>33122</v>
      </c>
      <c r="K8324" s="56"/>
      <c r="L8324" s="56"/>
      <c r="M8324" s="56">
        <f t="shared" si="628"/>
        <v>1929</v>
      </c>
      <c r="N8324" s="56"/>
      <c r="O8324" s="56">
        <f t="shared" si="629"/>
        <v>10</v>
      </c>
      <c r="P8324" s="56">
        <f t="shared" si="630"/>
        <v>3</v>
      </c>
      <c r="Q8324" s="2" t="str">
        <f t="shared" si="631"/>
        <v>&lt;a href="set03\tsr\tsr_january_1,_1925_-_january_8,_1931\miscellaneous\kolpin,_leah_appendicitis_october_3,_1929_p4_tsr.pdf"&gt;Appendicitis&lt;/a&gt;</v>
      </c>
    </row>
    <row r="8325" spans="1:17" x14ac:dyDescent="0.25">
      <c r="A8325" s="2">
        <v>8191</v>
      </c>
      <c r="B8325" s="100" t="s">
        <v>10979</v>
      </c>
      <c r="C8325" s="100" t="s">
        <v>10944</v>
      </c>
      <c r="D8325" s="88">
        <v>10869</v>
      </c>
      <c r="E8325" s="39" t="s">
        <v>13630</v>
      </c>
      <c r="F8325" s="39">
        <v>4</v>
      </c>
      <c r="G8325" s="39">
        <v>34</v>
      </c>
      <c r="H8325" s="39">
        <v>7565</v>
      </c>
      <c r="I8325" s="99" t="s">
        <v>31360</v>
      </c>
      <c r="J8325" s="46" t="s">
        <v>33122</v>
      </c>
      <c r="K8325" s="56"/>
      <c r="L8325" s="56"/>
      <c r="M8325" s="56">
        <f t="shared" si="628"/>
        <v>1929</v>
      </c>
      <c r="N8325" s="56"/>
      <c r="O8325" s="56">
        <f t="shared" si="629"/>
        <v>10</v>
      </c>
      <c r="P8325" s="56">
        <f t="shared" si="630"/>
        <v>3</v>
      </c>
      <c r="Q8325" s="2" t="str">
        <f t="shared" si="631"/>
        <v>&lt;a href="set03\tsr\tsr_january_1,_1925_-_january_8,_1931\miscellaneous\white,_d_a_and_wife_close_call_october_3,_1929_p4_tsr.pdf"&gt;Close Call&lt;/a&gt;</v>
      </c>
    </row>
    <row r="8326" spans="1:17" x14ac:dyDescent="0.25">
      <c r="A8326" s="2">
        <v>8476</v>
      </c>
      <c r="B8326" s="100" t="s">
        <v>10980</v>
      </c>
      <c r="C8326" s="100" t="s">
        <v>10930</v>
      </c>
      <c r="D8326" s="88">
        <v>10869</v>
      </c>
      <c r="E8326" s="39" t="s">
        <v>13630</v>
      </c>
      <c r="F8326" s="39">
        <v>4</v>
      </c>
      <c r="G8326" s="39">
        <v>34</v>
      </c>
      <c r="H8326" s="39">
        <v>7575</v>
      </c>
      <c r="I8326" s="99" t="s">
        <v>31361</v>
      </c>
      <c r="J8326" s="46" t="s">
        <v>33122</v>
      </c>
      <c r="K8326" s="56"/>
      <c r="L8326" s="56"/>
      <c r="M8326" s="56">
        <f t="shared" si="628"/>
        <v>1929</v>
      </c>
      <c r="N8326" s="56"/>
      <c r="O8326" s="56">
        <f t="shared" si="629"/>
        <v>10</v>
      </c>
      <c r="P8326" s="56">
        <f t="shared" si="630"/>
        <v>3</v>
      </c>
      <c r="Q8326" s="2" t="str">
        <f t="shared" si="631"/>
        <v>&lt;a href="set03\tsr\tsr_january_1,_1925_-_january_8,_1931\miscellaneous\young,_george_finds_an_alligator_october_3,_1929_p4_tsr.pdf"&gt;Finds alligator&lt;/a&gt;</v>
      </c>
    </row>
    <row r="8327" spans="1:17" x14ac:dyDescent="0.25">
      <c r="A8327" s="2">
        <v>1782</v>
      </c>
      <c r="B8327" s="100" t="s">
        <v>738</v>
      </c>
      <c r="C8327" s="100" t="s">
        <v>10931</v>
      </c>
      <c r="D8327" s="88">
        <v>10876</v>
      </c>
      <c r="E8327" s="39" t="s">
        <v>13630</v>
      </c>
      <c r="F8327" s="39">
        <v>1</v>
      </c>
      <c r="G8327" s="39">
        <v>34</v>
      </c>
      <c r="H8327" s="39">
        <v>7117</v>
      </c>
      <c r="I8327" s="99" t="s">
        <v>31362</v>
      </c>
      <c r="J8327" s="46" t="s">
        <v>33122</v>
      </c>
      <c r="K8327" s="56"/>
      <c r="L8327" s="56"/>
      <c r="M8327" s="56">
        <f t="shared" si="628"/>
        <v>1929</v>
      </c>
      <c r="N8327" s="56"/>
      <c r="O8327" s="56">
        <f t="shared" si="629"/>
        <v>10</v>
      </c>
      <c r="P8327" s="56">
        <f t="shared" si="630"/>
        <v>10</v>
      </c>
      <c r="Q8327" s="2" t="str">
        <f t="shared" si="631"/>
        <v>&lt;a href="set03\tsr\tsr_january_1,_1925_-_january_8,_1931\miscellaneous\ebentier,_joseph_sells_store_october_10,_1929_p1_tsr.pdf"&gt;Sells Store&lt;/a&gt;</v>
      </c>
    </row>
    <row r="8328" spans="1:17" x14ac:dyDescent="0.25">
      <c r="A8328" s="2">
        <v>1844</v>
      </c>
      <c r="B8328" s="100" t="s">
        <v>10422</v>
      </c>
      <c r="C8328" s="100" t="s">
        <v>10932</v>
      </c>
      <c r="D8328" s="88">
        <v>10876</v>
      </c>
      <c r="E8328" s="39" t="s">
        <v>13630</v>
      </c>
      <c r="F8328" s="39">
        <v>4</v>
      </c>
      <c r="G8328" s="39">
        <v>34</v>
      </c>
      <c r="H8328" s="39">
        <v>7123</v>
      </c>
      <c r="I8328" s="99" t="s">
        <v>31363</v>
      </c>
      <c r="J8328" s="46" t="s">
        <v>33122</v>
      </c>
      <c r="K8328" s="56"/>
      <c r="L8328" s="56"/>
      <c r="M8328" s="56">
        <f t="shared" si="628"/>
        <v>1929</v>
      </c>
      <c r="N8328" s="56"/>
      <c r="O8328" s="56">
        <f t="shared" si="629"/>
        <v>10</v>
      </c>
      <c r="P8328" s="56">
        <f t="shared" si="630"/>
        <v>10</v>
      </c>
      <c r="Q8328" s="2" t="str">
        <f t="shared" si="631"/>
        <v>&lt;a href="set03\tsr\tsr_january_1,_1925_-_january_8,_1931\miscellaneous\erlandson,_c_j_in_canistota_sd_for_lumbago_october_10,_1929_p4_tsr.pdf"&gt;In Canistota, SD for Lumbago&lt;/a&gt;</v>
      </c>
    </row>
    <row r="8329" spans="1:17" x14ac:dyDescent="0.25">
      <c r="A8329" s="2">
        <v>2244</v>
      </c>
      <c r="B8329" s="100" t="s">
        <v>10585</v>
      </c>
      <c r="C8329" s="100" t="s">
        <v>10937</v>
      </c>
      <c r="D8329" s="88">
        <v>10876</v>
      </c>
      <c r="E8329" s="39" t="s">
        <v>13630</v>
      </c>
      <c r="F8329" s="39">
        <v>4</v>
      </c>
      <c r="G8329" s="39">
        <v>34</v>
      </c>
      <c r="H8329" s="39">
        <v>7202</v>
      </c>
      <c r="I8329" s="99" t="s">
        <v>31364</v>
      </c>
      <c r="J8329" s="46" t="s">
        <v>33122</v>
      </c>
      <c r="K8329" s="56"/>
      <c r="L8329" s="56"/>
      <c r="M8329" s="56">
        <f t="shared" si="628"/>
        <v>1929</v>
      </c>
      <c r="N8329" s="56"/>
      <c r="O8329" s="56">
        <f t="shared" si="629"/>
        <v>10</v>
      </c>
      <c r="P8329" s="56">
        <f t="shared" si="630"/>
        <v>10</v>
      </c>
      <c r="Q8329" s="2" t="str">
        <f t="shared" si="631"/>
        <v>&lt;a href="set03\tsr\tsr_january_1,_1925_-_january_8,_1931\miscellaneous\greenland,_oswald_partnership_for_magic_show_october_10,_1929_p4_tsr.pdf"&gt;Partnership for magic show&lt;/a&gt;</v>
      </c>
    </row>
    <row r="8330" spans="1:17" x14ac:dyDescent="0.25">
      <c r="A8330" s="2">
        <v>2944</v>
      </c>
      <c r="B8330" s="100" t="s">
        <v>9689</v>
      </c>
      <c r="C8330" s="100" t="s">
        <v>10941</v>
      </c>
      <c r="D8330" s="88">
        <v>10876</v>
      </c>
      <c r="E8330" s="39" t="s">
        <v>13630</v>
      </c>
      <c r="F8330" s="39">
        <v>4</v>
      </c>
      <c r="G8330" s="39">
        <v>34</v>
      </c>
      <c r="H8330" s="39">
        <v>7235</v>
      </c>
      <c r="I8330" s="99" t="s">
        <v>31365</v>
      </c>
      <c r="J8330" s="46" t="s">
        <v>33122</v>
      </c>
      <c r="K8330" s="56"/>
      <c r="L8330" s="56"/>
      <c r="M8330" s="56">
        <f t="shared" si="628"/>
        <v>1929</v>
      </c>
      <c r="N8330" s="56"/>
      <c r="O8330" s="56">
        <f t="shared" si="629"/>
        <v>10</v>
      </c>
      <c r="P8330" s="56">
        <f t="shared" si="630"/>
        <v>10</v>
      </c>
      <c r="Q8330" s="2" t="str">
        <f t="shared" si="631"/>
        <v>&lt;a href="set03\tsr\tsr_january_1,_1925_-_january_8,_1931\miscellaneous\henvit,_marcus_partnership_and_goes_on_the_road_october_10,_1929_p4_tsr.pdf"&gt;Partnership and goes on the road&lt;/a&gt;</v>
      </c>
    </row>
    <row r="8331" spans="1:17" x14ac:dyDescent="0.25">
      <c r="A8331" s="2">
        <v>4548</v>
      </c>
      <c r="B8331" s="100" t="s">
        <v>10945</v>
      </c>
      <c r="C8331" s="100" t="s">
        <v>10946</v>
      </c>
      <c r="D8331" s="88">
        <v>10876</v>
      </c>
      <c r="E8331" s="39" t="s">
        <v>13630</v>
      </c>
      <c r="F8331" s="39">
        <v>4</v>
      </c>
      <c r="G8331" s="39">
        <v>34</v>
      </c>
      <c r="H8331" s="39">
        <v>7295</v>
      </c>
      <c r="I8331" s="99" t="s">
        <v>31366</v>
      </c>
      <c r="J8331" s="46" t="s">
        <v>33122</v>
      </c>
      <c r="K8331" s="56"/>
      <c r="L8331" s="56"/>
      <c r="M8331" s="56">
        <f t="shared" si="628"/>
        <v>1929</v>
      </c>
      <c r="N8331" s="56"/>
      <c r="O8331" s="56">
        <f t="shared" si="629"/>
        <v>10</v>
      </c>
      <c r="P8331" s="56">
        <f t="shared" si="630"/>
        <v>10</v>
      </c>
      <c r="Q8331" s="2" t="str">
        <f t="shared" si="631"/>
        <v>&lt;a href="set03\tsr\tsr_january_1,_1925_-_january_8,_1931\miscellaneous\kolpin,_leah_error_was_in_jamestown_october_10,_1929_p4_tsr.pdf"&gt;Error was in Jamestown&lt;/a&gt;</v>
      </c>
    </row>
    <row r="8332" spans="1:17" x14ac:dyDescent="0.25">
      <c r="A8332" s="2">
        <v>7671</v>
      </c>
      <c r="B8332" s="100" t="s">
        <v>1108</v>
      </c>
      <c r="C8332" s="100" t="s">
        <v>10978</v>
      </c>
      <c r="D8332" s="88">
        <v>10883</v>
      </c>
      <c r="E8332" s="39" t="s">
        <v>13630</v>
      </c>
      <c r="F8332" s="39">
        <v>4</v>
      </c>
      <c r="G8332" s="39">
        <v>34</v>
      </c>
      <c r="H8332" s="39">
        <v>7555</v>
      </c>
      <c r="I8332" s="99" t="s">
        <v>31367</v>
      </c>
      <c r="J8332" s="46" t="s">
        <v>33122</v>
      </c>
      <c r="K8332" s="56"/>
      <c r="L8332" s="56"/>
      <c r="M8332" s="56">
        <f t="shared" si="628"/>
        <v>1929</v>
      </c>
      <c r="N8332" s="56"/>
      <c r="O8332" s="56">
        <f t="shared" si="629"/>
        <v>10</v>
      </c>
      <c r="P8332" s="56">
        <f t="shared" si="630"/>
        <v>17</v>
      </c>
      <c r="Q8332" s="2" t="str">
        <f t="shared" si="631"/>
        <v>&lt;a href="set03\tsr\tsr_january_1,_1925_-_january_8,_1931\miscellaneous\wagoner,_roy_crippled_foot_october_17,_1929_p4_tsr.pdf"&gt;Crippled foot&lt;/a&gt;</v>
      </c>
    </row>
    <row r="8333" spans="1:17" x14ac:dyDescent="0.25">
      <c r="A8333" s="2">
        <v>8490</v>
      </c>
      <c r="B8333" s="100" t="s">
        <v>9835</v>
      </c>
      <c r="C8333" s="100" t="s">
        <v>10982</v>
      </c>
      <c r="D8333" s="88">
        <v>10883</v>
      </c>
      <c r="E8333" s="39" t="s">
        <v>13630</v>
      </c>
      <c r="F8333" s="39">
        <v>4</v>
      </c>
      <c r="G8333" s="39">
        <v>34</v>
      </c>
      <c r="H8333" s="39">
        <v>7582</v>
      </c>
      <c r="I8333" s="99" t="s">
        <v>31368</v>
      </c>
      <c r="J8333" s="46" t="s">
        <v>33122</v>
      </c>
      <c r="K8333" s="56"/>
      <c r="L8333" s="56"/>
      <c r="M8333" s="56">
        <f t="shared" si="628"/>
        <v>1929</v>
      </c>
      <c r="N8333" s="56"/>
      <c r="O8333" s="56">
        <f t="shared" si="629"/>
        <v>10</v>
      </c>
      <c r="P8333" s="56">
        <f t="shared" si="630"/>
        <v>17</v>
      </c>
      <c r="Q8333" s="2" t="str">
        <f t="shared" si="631"/>
        <v>&lt;a href="set03\tsr\tsr_january_1,_1925_-_january_8,_1931\miscellaneous\youngbeck,_reuben_to_fl_to_work_october_17,_1929_p4_tsr.pdf"&gt;To FL to work&lt;/a&gt;</v>
      </c>
    </row>
    <row r="8334" spans="1:17" x14ac:dyDescent="0.25">
      <c r="A8334" s="2">
        <v>2929</v>
      </c>
      <c r="B8334" s="100" t="s">
        <v>10712</v>
      </c>
      <c r="C8334" s="100" t="s">
        <v>10938</v>
      </c>
      <c r="D8334" s="88">
        <v>10890</v>
      </c>
      <c r="E8334" s="39" t="s">
        <v>13630</v>
      </c>
      <c r="F8334" s="39">
        <v>4</v>
      </c>
      <c r="G8334" s="39">
        <v>34</v>
      </c>
      <c r="H8334" s="39">
        <v>7232</v>
      </c>
      <c r="I8334" s="99" t="s">
        <v>31369</v>
      </c>
      <c r="J8334" s="46" t="s">
        <v>33122</v>
      </c>
      <c r="K8334" s="56"/>
      <c r="L8334" s="56"/>
      <c r="M8334" s="56">
        <f t="shared" si="628"/>
        <v>1929</v>
      </c>
      <c r="N8334" s="56"/>
      <c r="O8334" s="56">
        <f t="shared" si="629"/>
        <v>10</v>
      </c>
      <c r="P8334" s="56">
        <f t="shared" si="630"/>
        <v>24</v>
      </c>
      <c r="Q8334" s="2" t="str">
        <f t="shared" si="631"/>
        <v>&lt;a href="set03\tsr\tsr_january_1,_1925_-_january_8,_1931\miscellaneous\hendrickson,_albert_to_washington_soon_october_24,_1929_p4_tsr.pdf"&gt;To Washington soon&lt;/a&gt;</v>
      </c>
    </row>
    <row r="8335" spans="1:17" x14ac:dyDescent="0.25">
      <c r="A8335" s="2">
        <v>2945</v>
      </c>
      <c r="B8335" s="100" t="s">
        <v>9689</v>
      </c>
      <c r="C8335" s="100" t="s">
        <v>10942</v>
      </c>
      <c r="D8335" s="88">
        <v>10890</v>
      </c>
      <c r="E8335" s="39" t="s">
        <v>13630</v>
      </c>
      <c r="F8335" s="39">
        <v>4</v>
      </c>
      <c r="G8335" s="39">
        <v>34</v>
      </c>
      <c r="H8335" s="39">
        <v>7236</v>
      </c>
      <c r="I8335" s="99" t="s">
        <v>31370</v>
      </c>
      <c r="J8335" s="46" t="s">
        <v>33122</v>
      </c>
      <c r="K8335" s="56"/>
      <c r="L8335" s="56"/>
      <c r="M8335" s="56">
        <f t="shared" si="628"/>
        <v>1929</v>
      </c>
      <c r="N8335" s="56"/>
      <c r="O8335" s="56">
        <f t="shared" si="629"/>
        <v>10</v>
      </c>
      <c r="P8335" s="56">
        <f t="shared" si="630"/>
        <v>24</v>
      </c>
      <c r="Q8335" s="2" t="str">
        <f t="shared" si="631"/>
        <v>&lt;a href="set03\tsr\tsr_january_1,_1925_-_january_8,_1931\miscellaneous\henvit,_marcus_show_report_october_24,_1929_p4_tsr.pdf"&gt;Show report&lt;/a&gt;</v>
      </c>
    </row>
    <row r="8336" spans="1:17" x14ac:dyDescent="0.25">
      <c r="A8336" s="2">
        <v>6185</v>
      </c>
      <c r="B8336" s="100" t="s">
        <v>545</v>
      </c>
      <c r="C8336" s="100" t="s">
        <v>10962</v>
      </c>
      <c r="D8336" s="88">
        <v>10890</v>
      </c>
      <c r="E8336" s="39" t="s">
        <v>13630</v>
      </c>
      <c r="F8336" s="39">
        <v>4</v>
      </c>
      <c r="G8336" s="39">
        <v>34</v>
      </c>
      <c r="H8336" s="39">
        <v>7422</v>
      </c>
      <c r="I8336" s="99" t="s">
        <v>31371</v>
      </c>
      <c r="J8336" s="46" t="s">
        <v>33122</v>
      </c>
      <c r="K8336" s="56"/>
      <c r="L8336" s="56"/>
      <c r="M8336" s="56">
        <f t="shared" si="628"/>
        <v>1929</v>
      </c>
      <c r="N8336" s="56"/>
      <c r="O8336" s="56">
        <f t="shared" si="629"/>
        <v>10</v>
      </c>
      <c r="P8336" s="56">
        <f t="shared" si="630"/>
        <v>24</v>
      </c>
      <c r="Q8336" s="2" t="str">
        <f t="shared" si="631"/>
        <v>&lt;a href="set03\tsr\tsr_january_1,_1925_-_january_8,_1931\miscellaneous\rhodes,_ed_eye_accident_october_24,_1929_p4_tsr.pdf"&gt;Eye Accident&lt;/a&gt;</v>
      </c>
    </row>
    <row r="8337" spans="1:17" x14ac:dyDescent="0.25">
      <c r="A8337" s="2">
        <v>6572</v>
      </c>
      <c r="B8337" s="100" t="s">
        <v>1036</v>
      </c>
      <c r="C8337" s="100" t="s">
        <v>10967</v>
      </c>
      <c r="D8337" s="88">
        <v>10890</v>
      </c>
      <c r="E8337" s="39" t="s">
        <v>13630</v>
      </c>
      <c r="F8337" s="39">
        <v>4</v>
      </c>
      <c r="G8337" s="39">
        <v>34</v>
      </c>
      <c r="H8337" s="39">
        <v>7483</v>
      </c>
      <c r="I8337" s="99" t="s">
        <v>31372</v>
      </c>
      <c r="J8337" s="46" t="s">
        <v>33122</v>
      </c>
      <c r="K8337" s="56"/>
      <c r="L8337" s="56"/>
      <c r="M8337" s="56">
        <f t="shared" si="628"/>
        <v>1929</v>
      </c>
      <c r="N8337" s="56"/>
      <c r="O8337" s="56">
        <f t="shared" si="629"/>
        <v>10</v>
      </c>
      <c r="P8337" s="56">
        <f t="shared" si="630"/>
        <v>24</v>
      </c>
      <c r="Q8337" s="2" t="str">
        <f t="shared" si="631"/>
        <v>&lt;a href="set03\tsr\tsr_january_1,_1925_-_january_8,_1931\miscellaneous\simensen,_victor_selling_radios_october_24,_1929_p4_tsr.pdf"&gt;Selling radios&lt;/a&gt;</v>
      </c>
    </row>
    <row r="8338" spans="1:17" x14ac:dyDescent="0.25">
      <c r="A8338" s="2">
        <v>2023</v>
      </c>
      <c r="B8338" s="100" t="s">
        <v>10846</v>
      </c>
      <c r="C8338" s="100" t="s">
        <v>10935</v>
      </c>
      <c r="D8338" s="88">
        <v>10897</v>
      </c>
      <c r="E8338" s="39" t="s">
        <v>13630</v>
      </c>
      <c r="F8338" s="39">
        <v>4</v>
      </c>
      <c r="G8338" s="39">
        <v>34</v>
      </c>
      <c r="H8338" s="39">
        <v>7149</v>
      </c>
      <c r="I8338" s="99" t="s">
        <v>31373</v>
      </c>
      <c r="J8338" s="46" t="s">
        <v>33122</v>
      </c>
      <c r="K8338" s="56"/>
      <c r="L8338" s="56"/>
      <c r="M8338" s="56">
        <f t="shared" si="628"/>
        <v>1929</v>
      </c>
      <c r="N8338" s="56"/>
      <c r="O8338" s="56">
        <f t="shared" si="629"/>
        <v>10</v>
      </c>
      <c r="P8338" s="56">
        <f t="shared" si="630"/>
        <v>31</v>
      </c>
      <c r="Q8338" s="2" t="str">
        <f t="shared" si="631"/>
        <v>&lt;a href="set03\tsr\tsr_january_1,_1925_-_january_8,_1931\miscellaneous\frederick,_w_j_story_of_trip_to_coast_october_31,_1929_p4_tsr.pdf"&gt;Story of trip to coast&lt;/a&gt;</v>
      </c>
    </row>
    <row r="8339" spans="1:17" x14ac:dyDescent="0.25">
      <c r="A8339" s="2">
        <v>6665</v>
      </c>
      <c r="B8339" s="100" t="s">
        <v>10970</v>
      </c>
      <c r="C8339" s="100" t="s">
        <v>10971</v>
      </c>
      <c r="D8339" s="104">
        <v>10897</v>
      </c>
      <c r="E8339" s="39" t="s">
        <v>13630</v>
      </c>
      <c r="F8339" s="39">
        <v>4</v>
      </c>
      <c r="G8339" s="39">
        <v>34</v>
      </c>
      <c r="H8339" s="39"/>
      <c r="I8339" s="99" t="s">
        <v>31374</v>
      </c>
      <c r="J8339" s="46" t="s">
        <v>33122</v>
      </c>
      <c r="K8339" s="56"/>
      <c r="L8339" s="56"/>
      <c r="M8339" s="56">
        <f t="shared" si="628"/>
        <v>1929</v>
      </c>
      <c r="N8339" s="56"/>
      <c r="O8339" s="56">
        <f t="shared" si="629"/>
        <v>10</v>
      </c>
      <c r="P8339" s="56">
        <f t="shared" si="630"/>
        <v>31</v>
      </c>
      <c r="Q8339" s="2" t="str">
        <f t="shared" si="631"/>
        <v>&lt;a href="set03\tsr\tsr_january_1,_1925_-_january_8,_1931\miscellaneous\slabber,_john_shoots_neighbor_october_31,_1929_p4_tsr.pdf"&gt;Shoots neighbor&lt;/a&gt;</v>
      </c>
    </row>
    <row r="8340" spans="1:17" x14ac:dyDescent="0.25">
      <c r="A8340" s="2">
        <v>1939</v>
      </c>
      <c r="B8340" s="100" t="s">
        <v>757</v>
      </c>
      <c r="C8340" s="100" t="s">
        <v>10933</v>
      </c>
      <c r="D8340" s="88">
        <v>10911</v>
      </c>
      <c r="E8340" s="39" t="s">
        <v>13630</v>
      </c>
      <c r="F8340" s="39">
        <v>4</v>
      </c>
      <c r="G8340" s="39">
        <v>34</v>
      </c>
      <c r="H8340" s="39">
        <v>7145</v>
      </c>
      <c r="I8340" s="99" t="s">
        <v>31375</v>
      </c>
      <c r="J8340" s="46" t="s">
        <v>33122</v>
      </c>
      <c r="K8340" s="56"/>
      <c r="L8340" s="56"/>
      <c r="M8340" s="56">
        <f t="shared" si="628"/>
        <v>1929</v>
      </c>
      <c r="N8340" s="56"/>
      <c r="O8340" s="56">
        <f t="shared" si="629"/>
        <v>11</v>
      </c>
      <c r="P8340" s="56">
        <f t="shared" si="630"/>
        <v>14</v>
      </c>
      <c r="Q8340" s="2" t="str">
        <f t="shared" si="631"/>
        <v>&lt;a href="set03\tsr\tsr_january_1,_1925_-_january_8,_1931\miscellaneous\fitch,_kenneth_head_of_nd_amer_legion_band_november_14,_1929_p4_tsr.pdf"&gt;Head of ND American Legion Band&lt;/a&gt;</v>
      </c>
    </row>
    <row r="8341" spans="1:17" x14ac:dyDescent="0.25">
      <c r="A8341" s="2">
        <v>2939</v>
      </c>
      <c r="B8341" s="100" t="s">
        <v>9689</v>
      </c>
      <c r="C8341" s="100" t="s">
        <v>10939</v>
      </c>
      <c r="D8341" s="88">
        <v>10911</v>
      </c>
      <c r="E8341" s="39" t="s">
        <v>13630</v>
      </c>
      <c r="F8341" s="39">
        <v>4</v>
      </c>
      <c r="G8341" s="39">
        <v>34</v>
      </c>
      <c r="H8341" s="39">
        <v>7233</v>
      </c>
      <c r="I8341" s="99" t="s">
        <v>31376</v>
      </c>
      <c r="J8341" s="46" t="s">
        <v>33122</v>
      </c>
      <c r="K8341" s="56"/>
      <c r="L8341" s="56"/>
      <c r="M8341" s="56">
        <f t="shared" si="628"/>
        <v>1929</v>
      </c>
      <c r="N8341" s="56"/>
      <c r="O8341" s="56">
        <f t="shared" si="629"/>
        <v>11</v>
      </c>
      <c r="P8341" s="56">
        <f t="shared" si="630"/>
        <v>14</v>
      </c>
      <c r="Q8341" s="2" t="str">
        <f t="shared" si="631"/>
        <v>&lt;a href="set03\tsr\tsr_january_1,_1925_-_january_8,_1931\miscellaneous\henvit,_marcus_ad_for_show_november_14,_1929_p4_tsr.pdf"&gt;Ad for show&lt;/a&gt;</v>
      </c>
    </row>
    <row r="8342" spans="1:17" x14ac:dyDescent="0.25">
      <c r="A8342" s="2">
        <v>8487</v>
      </c>
      <c r="B8342" s="100" t="s">
        <v>9835</v>
      </c>
      <c r="C8342" s="100" t="s">
        <v>10981</v>
      </c>
      <c r="D8342" s="88">
        <v>10911</v>
      </c>
      <c r="E8342" s="39" t="s">
        <v>13630</v>
      </c>
      <c r="F8342" s="39">
        <v>4</v>
      </c>
      <c r="G8342" s="39">
        <v>34</v>
      </c>
      <c r="H8342" s="39">
        <v>7581</v>
      </c>
      <c r="I8342" s="99" t="s">
        <v>31377</v>
      </c>
      <c r="J8342" s="46" t="s">
        <v>33122</v>
      </c>
      <c r="K8342" s="56"/>
      <c r="L8342" s="56"/>
      <c r="M8342" s="56">
        <f t="shared" si="628"/>
        <v>1929</v>
      </c>
      <c r="N8342" s="56"/>
      <c r="O8342" s="56">
        <f t="shared" si="629"/>
        <v>11</v>
      </c>
      <c r="P8342" s="56">
        <f t="shared" si="630"/>
        <v>14</v>
      </c>
      <c r="Q8342" s="2" t="str">
        <f t="shared" si="631"/>
        <v>&lt;a href="set03\tsr\tsr_january_1,_1925_-_january_8,_1931\miscellaneous\youngbeck,_reuben_back_from_fl_november_14,_1929_p4_tsr.pdf"&gt;Back from FL&lt;/a&gt;</v>
      </c>
    </row>
    <row r="8343" spans="1:17" x14ac:dyDescent="0.25">
      <c r="A8343" s="2">
        <v>910</v>
      </c>
      <c r="B8343" s="100" t="s">
        <v>10926</v>
      </c>
      <c r="C8343" s="100" t="s">
        <v>10927</v>
      </c>
      <c r="D8343" s="88">
        <v>10932</v>
      </c>
      <c r="E8343" s="39" t="s">
        <v>13630</v>
      </c>
      <c r="F8343" s="39">
        <v>4</v>
      </c>
      <c r="G8343" s="39">
        <v>34</v>
      </c>
      <c r="H8343" s="39">
        <v>7088</v>
      </c>
      <c r="I8343" s="99" t="s">
        <v>31378</v>
      </c>
      <c r="J8343" s="46" t="s">
        <v>33122</v>
      </c>
      <c r="K8343" s="56"/>
      <c r="L8343" s="56"/>
      <c r="M8343" s="56">
        <f t="shared" si="628"/>
        <v>1929</v>
      </c>
      <c r="N8343" s="56"/>
      <c r="O8343" s="56">
        <f t="shared" si="629"/>
        <v>12</v>
      </c>
      <c r="P8343" s="56">
        <f t="shared" si="630"/>
        <v>5</v>
      </c>
      <c r="Q8343" s="2" t="str">
        <f t="shared" si="631"/>
        <v>&lt;a href="set03\tsr\tsr_january_1,_1925_-_january_8,_1931\miscellaneous\cooper,_clara_two_barns_and_silo_burned_december_5,_1929_p4_tsr.pdf"&gt;Two barns and silo burned&lt;/a&gt;</v>
      </c>
    </row>
    <row r="8344" spans="1:17" x14ac:dyDescent="0.25">
      <c r="A8344" s="2">
        <v>6221</v>
      </c>
      <c r="B8344" s="100" t="s">
        <v>1008</v>
      </c>
      <c r="C8344" s="100" t="s">
        <v>10964</v>
      </c>
      <c r="D8344" s="88">
        <v>10932</v>
      </c>
      <c r="E8344" s="39" t="s">
        <v>13630</v>
      </c>
      <c r="F8344" s="39">
        <v>4</v>
      </c>
      <c r="G8344" s="39">
        <v>34</v>
      </c>
      <c r="H8344" s="39">
        <v>7437</v>
      </c>
      <c r="I8344" s="99" t="s">
        <v>31379</v>
      </c>
      <c r="J8344" s="46" t="s">
        <v>33122</v>
      </c>
      <c r="K8344" s="56"/>
      <c r="L8344" s="56"/>
      <c r="M8344" s="56">
        <f t="shared" si="628"/>
        <v>1929</v>
      </c>
      <c r="N8344" s="56"/>
      <c r="O8344" s="56">
        <f t="shared" si="629"/>
        <v>12</v>
      </c>
      <c r="P8344" s="56">
        <f t="shared" si="630"/>
        <v>5</v>
      </c>
      <c r="Q8344" s="2" t="str">
        <f t="shared" si="631"/>
        <v>&lt;a href="set03\tsr\tsr_january_1,_1925_-_january_8,_1931\miscellaneous\rhodes,_orion_wind_driven_electric_plant_december_5,_1929_p4_tsr.pdf"&gt;Wind driven electric plant&lt;/a&gt;</v>
      </c>
    </row>
    <row r="8345" spans="1:17" x14ac:dyDescent="0.25">
      <c r="A8345" s="2">
        <v>6748</v>
      </c>
      <c r="B8345" s="100" t="s">
        <v>10972</v>
      </c>
      <c r="C8345" s="100" t="s">
        <v>10973</v>
      </c>
      <c r="D8345" s="88">
        <v>10932</v>
      </c>
      <c r="E8345" s="39" t="s">
        <v>13630</v>
      </c>
      <c r="F8345" s="39">
        <v>4</v>
      </c>
      <c r="G8345" s="39">
        <v>34</v>
      </c>
      <c r="H8345" s="39">
        <v>7506</v>
      </c>
      <c r="I8345" s="99" t="s">
        <v>31380</v>
      </c>
      <c r="J8345" s="46" t="s">
        <v>33122</v>
      </c>
      <c r="K8345" s="56"/>
      <c r="L8345" s="56"/>
      <c r="M8345" s="56">
        <f t="shared" si="628"/>
        <v>1929</v>
      </c>
      <c r="N8345" s="56"/>
      <c r="O8345" s="56">
        <f t="shared" si="629"/>
        <v>12</v>
      </c>
      <c r="P8345" s="56">
        <f t="shared" si="630"/>
        <v>5</v>
      </c>
      <c r="Q8345" s="2" t="str">
        <f t="shared" si="631"/>
        <v>&lt;a href="set03\tsr\tsr_january_1,_1925_-_january_8,_1931\miscellaneous\stafney,_custer_new_car_and_garage_burned_december_5,_1929_p4_tsr.pdf"&gt;New Car and Garage burned&lt;/a&gt;</v>
      </c>
    </row>
    <row r="8346" spans="1:17" x14ac:dyDescent="0.25">
      <c r="A8346" s="2">
        <v>7493</v>
      </c>
      <c r="B8346" s="100" t="s">
        <v>10975</v>
      </c>
      <c r="C8346" s="100" t="s">
        <v>10977</v>
      </c>
      <c r="D8346" s="88">
        <v>10939</v>
      </c>
      <c r="E8346" s="39" t="s">
        <v>13630</v>
      </c>
      <c r="F8346" s="39">
        <v>4</v>
      </c>
      <c r="G8346" s="39">
        <v>34</v>
      </c>
      <c r="H8346" s="39">
        <v>7546</v>
      </c>
      <c r="I8346" s="99" t="s">
        <v>31381</v>
      </c>
      <c r="J8346" s="46" t="s">
        <v>33122</v>
      </c>
      <c r="K8346" s="56"/>
      <c r="L8346" s="56"/>
      <c r="M8346" s="56">
        <f t="shared" si="628"/>
        <v>1929</v>
      </c>
      <c r="N8346" s="56"/>
      <c r="O8346" s="56">
        <f t="shared" si="629"/>
        <v>12</v>
      </c>
      <c r="P8346" s="56">
        <f t="shared" si="630"/>
        <v>12</v>
      </c>
      <c r="Q8346" s="2" t="str">
        <f t="shared" si="631"/>
        <v>&lt;a href="set03\tsr\tsr_january_1,_1925_-_january_8,_1931\miscellaneous\thu,_mrs_r_b_walks_7_miles_in_the_cold_december_12,_1929_p4_tsr.pdf"&gt;Walks 7 miles in the cold&lt;/a&gt;</v>
      </c>
    </row>
    <row r="8347" spans="1:17" x14ac:dyDescent="0.25">
      <c r="A8347" s="2">
        <v>6264</v>
      </c>
      <c r="B8347" s="100" t="s">
        <v>10490</v>
      </c>
      <c r="C8347" s="100" t="s">
        <v>10966</v>
      </c>
      <c r="D8347" s="88">
        <v>10967</v>
      </c>
      <c r="E8347" s="39" t="s">
        <v>13630</v>
      </c>
      <c r="F8347" s="39">
        <v>4</v>
      </c>
      <c r="G8347" s="39">
        <v>34</v>
      </c>
      <c r="H8347" s="39">
        <v>7456</v>
      </c>
      <c r="I8347" s="99" t="s">
        <v>31382</v>
      </c>
      <c r="J8347" s="46" t="s">
        <v>33122</v>
      </c>
      <c r="K8347" s="56"/>
      <c r="L8347" s="56"/>
      <c r="M8347" s="56">
        <f t="shared" si="628"/>
        <v>1930</v>
      </c>
      <c r="N8347" s="56"/>
      <c r="O8347" s="56">
        <f t="shared" si="629"/>
        <v>1</v>
      </c>
      <c r="P8347" s="56">
        <f t="shared" si="630"/>
        <v>9</v>
      </c>
      <c r="Q8347" s="2" t="str">
        <f t="shared" si="631"/>
        <v>&lt;a href="set03\tsr\tsr_january_1,_1925_-_january_8,_1931\miscellaneous\rise,_sverre_tough_luck_with_car_january_9,_1930_p4_tsr.pdf"&gt;Tough luck with car&lt;/a&gt;</v>
      </c>
    </row>
    <row r="8348" spans="1:17" x14ac:dyDescent="0.25">
      <c r="A8348" s="2">
        <v>6663</v>
      </c>
      <c r="B8348" s="100" t="s">
        <v>10968</v>
      </c>
      <c r="C8348" s="100" t="s">
        <v>10969</v>
      </c>
      <c r="D8348" s="88">
        <v>10967</v>
      </c>
      <c r="E8348" s="39" t="s">
        <v>13630</v>
      </c>
      <c r="F8348" s="39">
        <v>4</v>
      </c>
      <c r="G8348" s="39">
        <v>34</v>
      </c>
      <c r="H8348" s="39">
        <v>7499</v>
      </c>
      <c r="I8348" s="99" t="s">
        <v>31383</v>
      </c>
      <c r="J8348" s="46" t="s">
        <v>33122</v>
      </c>
      <c r="K8348" s="56"/>
      <c r="L8348" s="56"/>
      <c r="M8348" s="56">
        <f t="shared" si="628"/>
        <v>1930</v>
      </c>
      <c r="N8348" s="56"/>
      <c r="O8348" s="56">
        <f t="shared" si="629"/>
        <v>1</v>
      </c>
      <c r="P8348" s="56">
        <f t="shared" si="630"/>
        <v>9</v>
      </c>
      <c r="Q8348" s="2" t="str">
        <f t="shared" si="631"/>
        <v>&lt;a href="set03\tsr\tsr_january_1,_1925_-_january_8,_1931\miscellaneous\skorheim,_o_v_transferred_to_dwight_january_9,_1930_p4_tsr.pdf"&gt;Transferred to Dwight&lt;/a&gt;</v>
      </c>
    </row>
    <row r="8349" spans="1:17" x14ac:dyDescent="0.25">
      <c r="A8349" s="2">
        <v>7492</v>
      </c>
      <c r="B8349" s="100" t="s">
        <v>10975</v>
      </c>
      <c r="C8349" s="100" t="s">
        <v>10976</v>
      </c>
      <c r="D8349" s="88">
        <v>10967</v>
      </c>
      <c r="E8349" s="39" t="s">
        <v>13630</v>
      </c>
      <c r="F8349" s="39">
        <v>4</v>
      </c>
      <c r="G8349" s="39">
        <v>34</v>
      </c>
      <c r="H8349" s="39">
        <v>7545</v>
      </c>
      <c r="I8349" s="99" t="s">
        <v>31384</v>
      </c>
      <c r="J8349" s="46" t="s">
        <v>33122</v>
      </c>
      <c r="K8349" s="56"/>
      <c r="L8349" s="56"/>
      <c r="M8349" s="56">
        <f t="shared" si="628"/>
        <v>1930</v>
      </c>
      <c r="N8349" s="56"/>
      <c r="O8349" s="56">
        <f t="shared" si="629"/>
        <v>1</v>
      </c>
      <c r="P8349" s="56">
        <f t="shared" si="630"/>
        <v>9</v>
      </c>
      <c r="Q8349" s="2" t="str">
        <f t="shared" si="631"/>
        <v>&lt;a href="set03\tsr\tsr_january_1,_1925_-_january_8,_1931\miscellaneous\thu,_mrs_r_b_returns_to_teaching_january_9,_1930_p4_tsr.pdf"&gt;Returns to teaching&lt;/a&gt;</v>
      </c>
    </row>
    <row r="8350" spans="1:17" x14ac:dyDescent="0.25">
      <c r="A8350" s="2">
        <v>4619</v>
      </c>
      <c r="B8350" s="100" t="s">
        <v>10947</v>
      </c>
      <c r="C8350" s="100" t="s">
        <v>610</v>
      </c>
      <c r="D8350" s="88">
        <v>10974</v>
      </c>
      <c r="E8350" s="39" t="s">
        <v>13630</v>
      </c>
      <c r="F8350" s="39">
        <v>4</v>
      </c>
      <c r="G8350" s="39">
        <v>34</v>
      </c>
      <c r="H8350" s="39">
        <v>7306</v>
      </c>
      <c r="I8350" s="99" t="s">
        <v>31385</v>
      </c>
      <c r="J8350" s="46" t="s">
        <v>33122</v>
      </c>
      <c r="K8350" s="56"/>
      <c r="L8350" s="56"/>
      <c r="M8350" s="56">
        <f t="shared" si="628"/>
        <v>1930</v>
      </c>
      <c r="N8350" s="56"/>
      <c r="O8350" s="56">
        <f t="shared" si="629"/>
        <v>1</v>
      </c>
      <c r="P8350" s="56">
        <f t="shared" si="630"/>
        <v>16</v>
      </c>
      <c r="Q8350" s="2" t="str">
        <f t="shared" si="631"/>
        <v>&lt;a href="set03\tsr\tsr_january_1,_1925_-_january_8,_1931\miscellaneous\lampert,_mrs_boyd_appendicitis_january_16,_1930_p4_tsr.pdf"&gt;Appendicitis&lt;/a&gt;</v>
      </c>
    </row>
    <row r="8351" spans="1:17" x14ac:dyDescent="0.25">
      <c r="A8351" s="2">
        <v>4882</v>
      </c>
      <c r="B8351" s="100" t="s">
        <v>10951</v>
      </c>
      <c r="C8351" s="100" t="s">
        <v>10952</v>
      </c>
      <c r="D8351" s="88">
        <v>10974</v>
      </c>
      <c r="E8351" s="39" t="s">
        <v>13630</v>
      </c>
      <c r="F8351" s="39">
        <v>4</v>
      </c>
      <c r="G8351" s="39">
        <v>34</v>
      </c>
      <c r="H8351" s="39">
        <v>7329</v>
      </c>
      <c r="I8351" s="99" t="s">
        <v>31386</v>
      </c>
      <c r="J8351" s="46" t="s">
        <v>33122</v>
      </c>
      <c r="K8351" s="56"/>
      <c r="L8351" s="56"/>
      <c r="M8351" s="56">
        <f t="shared" si="628"/>
        <v>1930</v>
      </c>
      <c r="N8351" s="56"/>
      <c r="O8351" s="56">
        <f t="shared" si="629"/>
        <v>1</v>
      </c>
      <c r="P8351" s="56">
        <f t="shared" si="630"/>
        <v>16</v>
      </c>
      <c r="Q8351" s="2" t="str">
        <f t="shared" si="631"/>
        <v>&lt;a href="set03\tsr\tsr_january_1,_1925_-_january_8,_1931\miscellaneous\lowth,_wm_frozen_toes_january_16,_1930_p4_tsr.pdf"&gt;Frozen toes&lt;/a&gt;</v>
      </c>
    </row>
    <row r="8352" spans="1:17" x14ac:dyDescent="0.25">
      <c r="A8352" s="2">
        <v>6260</v>
      </c>
      <c r="B8352" s="100" t="s">
        <v>10490</v>
      </c>
      <c r="C8352" s="100" t="s">
        <v>10965</v>
      </c>
      <c r="D8352" s="88">
        <v>10974</v>
      </c>
      <c r="E8352" s="39" t="s">
        <v>13630</v>
      </c>
      <c r="F8352" s="39">
        <v>4</v>
      </c>
      <c r="G8352" s="39">
        <v>34</v>
      </c>
      <c r="H8352" s="39">
        <v>7455</v>
      </c>
      <c r="I8352" s="99" t="s">
        <v>31387</v>
      </c>
      <c r="J8352" s="46" t="s">
        <v>33122</v>
      </c>
      <c r="K8352" s="56"/>
      <c r="L8352" s="56"/>
      <c r="M8352" s="56">
        <f t="shared" si="628"/>
        <v>1930</v>
      </c>
      <c r="N8352" s="56"/>
      <c r="O8352" s="56">
        <f t="shared" si="629"/>
        <v>1</v>
      </c>
      <c r="P8352" s="56">
        <f t="shared" si="630"/>
        <v>16</v>
      </c>
      <c r="Q8352" s="2" t="str">
        <f t="shared" si="631"/>
        <v>&lt;a href="set03\tsr\tsr_january_1,_1925_-_january_8,_1931\miscellaneous\rise,_sverre_car_story_correction_january_16,_1930_p4_tsr.pdf"&gt;Car Story correction&lt;/a&gt;</v>
      </c>
    </row>
    <row r="8353" spans="1:17" x14ac:dyDescent="0.25">
      <c r="A8353" s="2">
        <v>800</v>
      </c>
      <c r="B8353" s="100" t="s">
        <v>10409</v>
      </c>
      <c r="C8353" s="100" t="s">
        <v>10924</v>
      </c>
      <c r="D8353" s="88">
        <v>10981</v>
      </c>
      <c r="E8353" s="39" t="s">
        <v>13630</v>
      </c>
      <c r="F8353" s="39">
        <v>4</v>
      </c>
      <c r="G8353" s="39">
        <v>34</v>
      </c>
      <c r="H8353" s="39">
        <v>7068</v>
      </c>
      <c r="I8353" s="99" t="s">
        <v>31388</v>
      </c>
      <c r="J8353" s="46" t="s">
        <v>33122</v>
      </c>
      <c r="K8353" s="56"/>
      <c r="L8353" s="56"/>
      <c r="M8353" s="56">
        <f t="shared" si="628"/>
        <v>1930</v>
      </c>
      <c r="N8353" s="56"/>
      <c r="O8353" s="56">
        <f t="shared" si="629"/>
        <v>1</v>
      </c>
      <c r="P8353" s="56">
        <f t="shared" si="630"/>
        <v>23</v>
      </c>
      <c r="Q8353" s="2" t="str">
        <f t="shared" si="631"/>
        <v>&lt;a href="set03\tsr\tsr_january_1,_1925_-_january_8,_1931\miscellaneous\christopherson,_olaf_injures_knee_january_23,_1930_p4_tsr.pdf"&gt;Injures knee&lt;/a&gt;</v>
      </c>
    </row>
    <row r="8354" spans="1:17" x14ac:dyDescent="0.25">
      <c r="A8354" s="2">
        <v>4693</v>
      </c>
      <c r="B8354" s="100" t="s">
        <v>10950</v>
      </c>
      <c r="C8354" s="100" t="s">
        <v>610</v>
      </c>
      <c r="D8354" s="88">
        <v>10981</v>
      </c>
      <c r="E8354" s="39" t="s">
        <v>13630</v>
      </c>
      <c r="F8354" s="39">
        <v>4</v>
      </c>
      <c r="G8354" s="39">
        <v>34</v>
      </c>
      <c r="H8354" s="39">
        <v>7317</v>
      </c>
      <c r="I8354" s="99" t="s">
        <v>31389</v>
      </c>
      <c r="J8354" s="46" t="s">
        <v>33122</v>
      </c>
      <c r="K8354" s="56"/>
      <c r="L8354" s="56"/>
      <c r="M8354" s="56">
        <f t="shared" si="628"/>
        <v>1930</v>
      </c>
      <c r="N8354" s="56"/>
      <c r="O8354" s="56">
        <f t="shared" si="629"/>
        <v>1</v>
      </c>
      <c r="P8354" s="56">
        <f t="shared" si="630"/>
        <v>23</v>
      </c>
      <c r="Q8354" s="2" t="str">
        <f t="shared" si="631"/>
        <v>&lt;a href="set03\tsr\tsr_january_1,_1925_-_january_8,_1931\miscellaneous\larson,_leonard_c_appenicitis_january_23,_1930_p4_tsr.pdf"&gt;Appendicitis&lt;/a&gt;</v>
      </c>
    </row>
    <row r="8355" spans="1:17" x14ac:dyDescent="0.25">
      <c r="A8355" s="2">
        <v>7491</v>
      </c>
      <c r="B8355" s="100" t="s">
        <v>10685</v>
      </c>
      <c r="C8355" s="100" t="s">
        <v>10974</v>
      </c>
      <c r="D8355" s="88">
        <v>10981</v>
      </c>
      <c r="E8355" s="39" t="s">
        <v>13630</v>
      </c>
      <c r="F8355" s="39">
        <v>4</v>
      </c>
      <c r="G8355" s="39">
        <v>34</v>
      </c>
      <c r="H8355" s="39">
        <v>7544</v>
      </c>
      <c r="I8355" s="99" t="s">
        <v>31390</v>
      </c>
      <c r="J8355" s="46" t="s">
        <v>33122</v>
      </c>
      <c r="K8355" s="56"/>
      <c r="L8355" s="56"/>
      <c r="M8355" s="56">
        <f t="shared" si="628"/>
        <v>1930</v>
      </c>
      <c r="N8355" s="56"/>
      <c r="O8355" s="56">
        <f t="shared" si="629"/>
        <v>1</v>
      </c>
      <c r="P8355" s="56">
        <f t="shared" si="630"/>
        <v>23</v>
      </c>
      <c r="Q8355" s="2" t="str">
        <f t="shared" si="631"/>
        <v>&lt;a href="set03\tsr\tsr_january_1,_1925_-_january_8,_1931\miscellaneous\thorson,_l_v_ceiling_fire_january_23,_1930_p4_tsr.pdf"&gt;Ceiling fire&lt;/a&gt;</v>
      </c>
    </row>
    <row r="8356" spans="1:17" x14ac:dyDescent="0.25">
      <c r="A8356" s="2">
        <v>1853</v>
      </c>
      <c r="B8356" s="100" t="s">
        <v>10698</v>
      </c>
      <c r="C8356" s="100" t="s">
        <v>11044</v>
      </c>
      <c r="D8356" s="88">
        <v>10995</v>
      </c>
      <c r="E8356" s="39" t="s">
        <v>13630</v>
      </c>
      <c r="F8356" s="39">
        <v>4</v>
      </c>
      <c r="G8356" s="39">
        <v>34</v>
      </c>
      <c r="H8356" s="39">
        <v>7131</v>
      </c>
      <c r="I8356" s="99" t="s">
        <v>31391</v>
      </c>
      <c r="J8356" s="46" t="s">
        <v>33122</v>
      </c>
      <c r="K8356" s="56"/>
      <c r="L8356" s="56"/>
      <c r="M8356" s="56">
        <f t="shared" si="628"/>
        <v>1930</v>
      </c>
      <c r="N8356" s="56"/>
      <c r="O8356" s="56">
        <f t="shared" si="629"/>
        <v>2</v>
      </c>
      <c r="P8356" s="56">
        <f t="shared" si="630"/>
        <v>6</v>
      </c>
      <c r="Q8356" s="2" t="str">
        <f t="shared" si="631"/>
        <v>&lt;a href="set03\tsr\tsr_january_1,_1925_-_january_8,_1931\miscellaneous\ernst,_chas_fill_ice_house_february_6,_1930_p4_tsr.pdf"&gt;Fills ice house&lt;/a&gt;</v>
      </c>
    </row>
    <row r="8357" spans="1:17" x14ac:dyDescent="0.25">
      <c r="A8357" s="2">
        <v>4620</v>
      </c>
      <c r="B8357" s="100" t="s">
        <v>10947</v>
      </c>
      <c r="C8357" s="100" t="s">
        <v>11087</v>
      </c>
      <c r="D8357" s="88">
        <v>10995</v>
      </c>
      <c r="E8357" s="39" t="s">
        <v>13630</v>
      </c>
      <c r="F8357" s="39">
        <v>4</v>
      </c>
      <c r="G8357" s="39">
        <v>34</v>
      </c>
      <c r="H8357" s="39">
        <v>7307</v>
      </c>
      <c r="I8357" s="99" t="s">
        <v>31392</v>
      </c>
      <c r="J8357" s="46" t="s">
        <v>33122</v>
      </c>
      <c r="K8357" s="56"/>
      <c r="L8357" s="56"/>
      <c r="M8357" s="56">
        <f t="shared" si="628"/>
        <v>1930</v>
      </c>
      <c r="N8357" s="56"/>
      <c r="O8357" s="56">
        <f t="shared" si="629"/>
        <v>2</v>
      </c>
      <c r="P8357" s="56">
        <f t="shared" si="630"/>
        <v>6</v>
      </c>
      <c r="Q8357" s="2" t="str">
        <f t="shared" si="631"/>
        <v>&lt;a href="set03\tsr\tsr_january_1,_1925_-_january_8,_1931\miscellaneous\lampert,_mrs_boyd_second_operation_february_6,_1930_p4_tsr.pdf"&gt;Second operation&lt;/a&gt;</v>
      </c>
    </row>
    <row r="8358" spans="1:17" x14ac:dyDescent="0.25">
      <c r="A8358" s="2">
        <v>1598</v>
      </c>
      <c r="B8358" s="100" t="s">
        <v>10928</v>
      </c>
      <c r="C8358" s="100" t="s">
        <v>11038</v>
      </c>
      <c r="D8358" s="88">
        <v>11002</v>
      </c>
      <c r="E8358" s="39" t="s">
        <v>13630</v>
      </c>
      <c r="F8358" s="39">
        <v>4</v>
      </c>
      <c r="G8358" s="39">
        <v>34</v>
      </c>
      <c r="H8358" s="39">
        <v>7110</v>
      </c>
      <c r="I8358" s="99" t="s">
        <v>31393</v>
      </c>
      <c r="J8358" s="46" t="s">
        <v>33122</v>
      </c>
      <c r="K8358" s="56"/>
      <c r="L8358" s="56"/>
      <c r="M8358" s="56">
        <f t="shared" si="628"/>
        <v>1930</v>
      </c>
      <c r="N8358" s="56"/>
      <c r="O8358" s="56">
        <f t="shared" si="629"/>
        <v>2</v>
      </c>
      <c r="P8358" s="56">
        <f t="shared" si="630"/>
        <v>13</v>
      </c>
      <c r="Q8358" s="2" t="str">
        <f t="shared" si="631"/>
        <v>&lt;a href="set03\tsr\tsr_january_1,_1925_-_january_8,_1931\miscellaneous\dietrich,_leona_completes_hs_in_short_time_february_13,_1930_p4_tsr.pdf"&gt;Completes HS in Short Time&lt;/a&gt;</v>
      </c>
    </row>
    <row r="8359" spans="1:17" x14ac:dyDescent="0.25">
      <c r="A8359" s="2">
        <v>2940</v>
      </c>
      <c r="B8359" s="100" t="s">
        <v>9689</v>
      </c>
      <c r="C8359" s="100" t="s">
        <v>610</v>
      </c>
      <c r="D8359" s="88">
        <v>11002</v>
      </c>
      <c r="E8359" s="39" t="s">
        <v>13630</v>
      </c>
      <c r="F8359" s="39">
        <v>4</v>
      </c>
      <c r="G8359" s="39">
        <v>34</v>
      </c>
      <c r="H8359" s="39">
        <v>7237</v>
      </c>
      <c r="I8359" s="99" t="s">
        <v>31394</v>
      </c>
      <c r="J8359" s="46" t="s">
        <v>33122</v>
      </c>
      <c r="K8359" s="56"/>
      <c r="L8359" s="56"/>
      <c r="M8359" s="56">
        <f t="shared" si="628"/>
        <v>1930</v>
      </c>
      <c r="N8359" s="56"/>
      <c r="O8359" s="56">
        <f t="shared" si="629"/>
        <v>2</v>
      </c>
      <c r="P8359" s="56">
        <f t="shared" si="630"/>
        <v>13</v>
      </c>
      <c r="Q8359" s="2" t="str">
        <f t="shared" si="631"/>
        <v>&lt;a href="set03\tsr\tsr_january_1,_1925_-_january_8,_1931\miscellaneous\henvit,_marcus_appendicitis_february_13,_1930_p4_tsr.pdf"&gt;Appendicitis&lt;/a&gt;</v>
      </c>
    </row>
    <row r="8360" spans="1:17" x14ac:dyDescent="0.25">
      <c r="A8360" s="2">
        <v>3757</v>
      </c>
      <c r="B8360" s="100" t="s">
        <v>10449</v>
      </c>
      <c r="C8360" s="100" t="s">
        <v>11038</v>
      </c>
      <c r="D8360" s="88">
        <v>11002</v>
      </c>
      <c r="E8360" s="39" t="s">
        <v>13630</v>
      </c>
      <c r="F8360" s="39">
        <v>4</v>
      </c>
      <c r="G8360" s="39">
        <v>34</v>
      </c>
      <c r="H8360" s="39">
        <v>7257</v>
      </c>
      <c r="I8360" s="99" t="s">
        <v>31395</v>
      </c>
      <c r="J8360" s="46" t="s">
        <v>33122</v>
      </c>
      <c r="K8360" s="56"/>
      <c r="L8360" s="56"/>
      <c r="M8360" s="56">
        <f t="shared" si="628"/>
        <v>1930</v>
      </c>
      <c r="N8360" s="56"/>
      <c r="O8360" s="56">
        <f t="shared" si="629"/>
        <v>2</v>
      </c>
      <c r="P8360" s="56">
        <f t="shared" si="630"/>
        <v>13</v>
      </c>
      <c r="Q8360" s="2" t="str">
        <f t="shared" si="631"/>
        <v>&lt;a href="set03\tsr\tsr_january_1,_1925_-_january_8,_1931\miscellaneous\howden,_lloyd_completes_hs_in_short_time_february_13,_1930_p4_tsr.pdf"&gt;Completes HS in Short Time&lt;/a&gt;</v>
      </c>
    </row>
    <row r="8361" spans="1:17" x14ac:dyDescent="0.25">
      <c r="A8361" s="2">
        <v>6177</v>
      </c>
      <c r="B8361" s="100" t="s">
        <v>10873</v>
      </c>
      <c r="C8361" s="100" t="s">
        <v>11123</v>
      </c>
      <c r="D8361" s="88">
        <v>11002</v>
      </c>
      <c r="E8361" s="39" t="s">
        <v>13630</v>
      </c>
      <c r="F8361" s="39">
        <v>4</v>
      </c>
      <c r="G8361" s="39">
        <v>34</v>
      </c>
      <c r="H8361" s="39">
        <v>7420</v>
      </c>
      <c r="I8361" s="99" t="s">
        <v>31396</v>
      </c>
      <c r="J8361" s="46" t="s">
        <v>33122</v>
      </c>
      <c r="K8361" s="56"/>
      <c r="L8361" s="56"/>
      <c r="M8361" s="56">
        <f t="shared" si="628"/>
        <v>1930</v>
      </c>
      <c r="N8361" s="56"/>
      <c r="O8361" s="56">
        <f t="shared" si="629"/>
        <v>2</v>
      </c>
      <c r="P8361" s="56">
        <f t="shared" si="630"/>
        <v>13</v>
      </c>
      <c r="Q8361" s="2" t="str">
        <f t="shared" si="631"/>
        <v>&lt;a href="set03\tsr\tsr_january_1,_1925_-_january_8,_1931\miscellaneous\rhodes_brothers_ship_sweet_clover_seed_february_13,_1930_p4_tsr.pdf"&gt;Ship Sweet Clover Seed&lt;/a&gt;</v>
      </c>
    </row>
    <row r="8362" spans="1:17" x14ac:dyDescent="0.25">
      <c r="A8362" s="2">
        <v>7675</v>
      </c>
      <c r="B8362" s="100" t="s">
        <v>1108</v>
      </c>
      <c r="C8362" s="100" t="s">
        <v>11154</v>
      </c>
      <c r="D8362" s="88">
        <v>11002</v>
      </c>
      <c r="E8362" s="39" t="s">
        <v>13630</v>
      </c>
      <c r="F8362" s="39">
        <v>4</v>
      </c>
      <c r="G8362" s="39">
        <v>34</v>
      </c>
      <c r="H8362" s="39">
        <v>7557</v>
      </c>
      <c r="I8362" s="99" t="s">
        <v>31397</v>
      </c>
      <c r="J8362" s="46" t="s">
        <v>33122</v>
      </c>
      <c r="K8362" s="56"/>
      <c r="L8362" s="56"/>
      <c r="M8362" s="56">
        <f t="shared" si="628"/>
        <v>1930</v>
      </c>
      <c r="N8362" s="56"/>
      <c r="O8362" s="56">
        <f t="shared" si="629"/>
        <v>2</v>
      </c>
      <c r="P8362" s="56">
        <f t="shared" si="630"/>
        <v>13</v>
      </c>
      <c r="Q8362" s="2" t="str">
        <f t="shared" si="631"/>
        <v>&lt;a href="set03\tsr\tsr_january_1,_1925_-_january_8,_1931\miscellaneous\wagoner,_roy_ships_sweet_clover_seed_february_13,_1930_p4_tsr.pdf"&gt;Ships Sweet clover seed&lt;/a&gt;</v>
      </c>
    </row>
    <row r="8363" spans="1:17" x14ac:dyDescent="0.25">
      <c r="A8363" s="2">
        <v>675</v>
      </c>
      <c r="B8363" s="100" t="s">
        <v>9653</v>
      </c>
      <c r="C8363" s="100" t="s">
        <v>2343</v>
      </c>
      <c r="D8363" s="88">
        <v>11009</v>
      </c>
      <c r="E8363" s="39" t="s">
        <v>13630</v>
      </c>
      <c r="F8363" s="39">
        <v>4</v>
      </c>
      <c r="G8363" s="39">
        <v>34</v>
      </c>
      <c r="H8363" s="39">
        <v>7056</v>
      </c>
      <c r="I8363" s="99" t="s">
        <v>31398</v>
      </c>
      <c r="J8363" s="46" t="s">
        <v>33122</v>
      </c>
      <c r="K8363" s="56"/>
      <c r="L8363" s="56"/>
      <c r="M8363" s="56">
        <f t="shared" si="628"/>
        <v>1930</v>
      </c>
      <c r="N8363" s="56"/>
      <c r="O8363" s="56">
        <f t="shared" si="629"/>
        <v>2</v>
      </c>
      <c r="P8363" s="56">
        <f t="shared" si="630"/>
        <v>20</v>
      </c>
      <c r="Q8363" s="2" t="str">
        <f t="shared" si="631"/>
        <v>&lt;a href="set03\tsr\tsr_january_1,_1925_-_january_8,_1931\miscellaneous\burnett,_jack_stroke_february_20,_1930_p4_tsr.pdf"&gt;Stroke&lt;/a&gt;</v>
      </c>
    </row>
    <row r="8364" spans="1:17" x14ac:dyDescent="0.25">
      <c r="A8364" s="2">
        <v>1451</v>
      </c>
      <c r="B8364" s="100" t="s">
        <v>11034</v>
      </c>
      <c r="C8364" s="100" t="s">
        <v>11035</v>
      </c>
      <c r="D8364" s="88">
        <v>11009</v>
      </c>
      <c r="E8364" s="39" t="s">
        <v>13630</v>
      </c>
      <c r="F8364" s="39">
        <v>4</v>
      </c>
      <c r="G8364" s="39">
        <v>34</v>
      </c>
      <c r="H8364" s="39">
        <v>7093</v>
      </c>
      <c r="I8364" s="99" t="s">
        <v>31399</v>
      </c>
      <c r="J8364" s="46" t="s">
        <v>33122</v>
      </c>
      <c r="K8364" s="56"/>
      <c r="L8364" s="56"/>
      <c r="M8364" s="56">
        <f t="shared" si="628"/>
        <v>1930</v>
      </c>
      <c r="N8364" s="56"/>
      <c r="O8364" s="56">
        <f t="shared" si="629"/>
        <v>2</v>
      </c>
      <c r="P8364" s="56">
        <f t="shared" si="630"/>
        <v>20</v>
      </c>
      <c r="Q8364" s="2" t="str">
        <f t="shared" si="631"/>
        <v>&lt;a href="set03\tsr\tsr_january_1,_1925_-_january_8,_1931\miscellaneous\daniel,_e_a_spring_fever_february_20,_1930_p4_tsr.pdf"&gt;Spring Fever&lt;/a&gt;</v>
      </c>
    </row>
    <row r="8365" spans="1:17" x14ac:dyDescent="0.25">
      <c r="A8365" s="2">
        <v>1926</v>
      </c>
      <c r="B8365" s="100" t="s">
        <v>11046</v>
      </c>
      <c r="C8365" s="100" t="s">
        <v>11047</v>
      </c>
      <c r="D8365" s="88">
        <v>11016</v>
      </c>
      <c r="E8365" s="39" t="s">
        <v>13630</v>
      </c>
      <c r="F8365" s="39">
        <v>4</v>
      </c>
      <c r="G8365" s="39">
        <v>34</v>
      </c>
      <c r="H8365" s="39">
        <v>7142</v>
      </c>
      <c r="I8365" s="99" t="s">
        <v>31400</v>
      </c>
      <c r="J8365" s="46" t="s">
        <v>33122</v>
      </c>
      <c r="K8365" s="56"/>
      <c r="L8365" s="56"/>
      <c r="M8365" s="56">
        <f t="shared" si="628"/>
        <v>1930</v>
      </c>
      <c r="N8365" s="56"/>
      <c r="O8365" s="56">
        <f t="shared" si="629"/>
        <v>2</v>
      </c>
      <c r="P8365" s="56">
        <f t="shared" si="630"/>
        <v>27</v>
      </c>
      <c r="Q8365" s="2" t="str">
        <f t="shared" si="631"/>
        <v>&lt;a href="set03\tsr\tsr_january_1,_1925_-_january_8,_1931\miscellaneous\feske,_o_f_poultry_winner_february_27,_1930_p4_tsr.pdf"&gt;Poultry winner&lt;/a&gt;</v>
      </c>
    </row>
    <row r="8366" spans="1:17" x14ac:dyDescent="0.25">
      <c r="A8366" s="2">
        <v>2942</v>
      </c>
      <c r="B8366" s="100" t="s">
        <v>9689</v>
      </c>
      <c r="C8366" s="100" t="s">
        <v>11066</v>
      </c>
      <c r="D8366" s="88">
        <v>11016</v>
      </c>
      <c r="E8366" s="39" t="s">
        <v>13630</v>
      </c>
      <c r="F8366" s="39">
        <v>4</v>
      </c>
      <c r="G8366" s="39">
        <v>34</v>
      </c>
      <c r="H8366" s="39">
        <v>7238</v>
      </c>
      <c r="I8366" s="99" t="s">
        <v>31401</v>
      </c>
      <c r="J8366" s="46" t="s">
        <v>33122</v>
      </c>
      <c r="K8366" s="56"/>
      <c r="L8366" s="56"/>
      <c r="M8366" s="56">
        <f t="shared" si="628"/>
        <v>1930</v>
      </c>
      <c r="N8366" s="56"/>
      <c r="O8366" s="56">
        <f t="shared" si="629"/>
        <v>2</v>
      </c>
      <c r="P8366" s="56">
        <f t="shared" si="630"/>
        <v>27</v>
      </c>
      <c r="Q8366" s="2" t="str">
        <f t="shared" si="631"/>
        <v>&lt;a href="set03\tsr\tsr_january_1,_1925_-_january_8,_1931\miscellaneous\henvit,_marcus_home_from_hospital_february_27,_1930_p4_tsr.pdf"&gt;Home from hospital&lt;/a&gt;</v>
      </c>
    </row>
    <row r="8367" spans="1:17" x14ac:dyDescent="0.25">
      <c r="A8367" s="2">
        <v>6232</v>
      </c>
      <c r="B8367" s="100" t="s">
        <v>11133</v>
      </c>
      <c r="C8367" s="100" t="s">
        <v>11134</v>
      </c>
      <c r="D8367" s="88">
        <v>11016</v>
      </c>
      <c r="E8367" s="39" t="s">
        <v>13630</v>
      </c>
      <c r="F8367" s="39">
        <v>4</v>
      </c>
      <c r="G8367" s="39">
        <v>34</v>
      </c>
      <c r="H8367" s="39">
        <v>7446</v>
      </c>
      <c r="I8367" s="99" t="s">
        <v>31402</v>
      </c>
      <c r="J8367" s="46" t="s">
        <v>33122</v>
      </c>
      <c r="K8367" s="56"/>
      <c r="L8367" s="56"/>
      <c r="M8367" s="56">
        <f t="shared" si="628"/>
        <v>1930</v>
      </c>
      <c r="N8367" s="56"/>
      <c r="O8367" s="56">
        <f t="shared" si="629"/>
        <v>2</v>
      </c>
      <c r="P8367" s="56">
        <f t="shared" si="630"/>
        <v>27</v>
      </c>
      <c r="Q8367" s="2" t="str">
        <f t="shared" si="631"/>
        <v>&lt;a href="set03\tsr\tsr_january_1,_1925_-_january_8,_1931\miscellaneous\richardson,_t_c_owner_of_meat_market_february_27,_1930_p4_tsr.pdf"&gt;Owner of meat market&lt;/a&gt;</v>
      </c>
    </row>
    <row r="8368" spans="1:17" x14ac:dyDescent="0.25">
      <c r="A8368" s="2">
        <v>8217</v>
      </c>
      <c r="B8368" s="100" t="s">
        <v>11157</v>
      </c>
      <c r="C8368" s="100" t="s">
        <v>11158</v>
      </c>
      <c r="D8368" s="88">
        <v>11016</v>
      </c>
      <c r="E8368" s="39" t="s">
        <v>13630</v>
      </c>
      <c r="F8368" s="39">
        <v>4</v>
      </c>
      <c r="G8368" s="39">
        <v>34</v>
      </c>
      <c r="H8368" s="39">
        <v>7566</v>
      </c>
      <c r="I8368" s="99" t="s">
        <v>31403</v>
      </c>
      <c r="J8368" s="46" t="s">
        <v>33122</v>
      </c>
      <c r="K8368" s="56"/>
      <c r="L8368" s="56"/>
      <c r="M8368" s="56">
        <f t="shared" si="628"/>
        <v>1930</v>
      </c>
      <c r="N8368" s="56"/>
      <c r="O8368" s="56">
        <f t="shared" si="629"/>
        <v>2</v>
      </c>
      <c r="P8368" s="56">
        <f t="shared" si="630"/>
        <v>27</v>
      </c>
      <c r="Q8368" s="2" t="str">
        <f t="shared" si="631"/>
        <v>&lt;a href="set03\tsr\tsr_january_1,_1925_-_january_8,_1931\miscellaneous\wier,_tom_charged_with_robbery;_acquitted_february_27,_1930_p4_tsr.pdf"&gt;Charged With Robbery; Acquitted&lt;/a&gt;</v>
      </c>
    </row>
    <row r="8369" spans="1:17" x14ac:dyDescent="0.25">
      <c r="A8369" s="2">
        <v>530</v>
      </c>
      <c r="B8369" s="100" t="s">
        <v>11021</v>
      </c>
      <c r="C8369" s="100" t="s">
        <v>11022</v>
      </c>
      <c r="D8369" s="88">
        <v>11023</v>
      </c>
      <c r="E8369" s="39" t="s">
        <v>13630</v>
      </c>
      <c r="F8369" s="39">
        <v>4</v>
      </c>
      <c r="G8369" s="39">
        <v>34</v>
      </c>
      <c r="H8369" s="39">
        <v>7049</v>
      </c>
      <c r="I8369" s="99" t="s">
        <v>31404</v>
      </c>
      <c r="J8369" s="46" t="s">
        <v>33122</v>
      </c>
      <c r="K8369" s="56"/>
      <c r="L8369" s="56"/>
      <c r="M8369" s="56">
        <f t="shared" si="628"/>
        <v>1930</v>
      </c>
      <c r="N8369" s="56"/>
      <c r="O8369" s="56">
        <f t="shared" si="629"/>
        <v>3</v>
      </c>
      <c r="P8369" s="56">
        <f t="shared" si="630"/>
        <v>6</v>
      </c>
      <c r="Q8369" s="2" t="str">
        <f t="shared" si="631"/>
        <v>&lt;a href="set03\tsr\tsr_january_1,_1925_-_january_8,_1931\miscellaneous\bolduc,_wm_j_buys_general_store_march_6,_1930_p4_tsr.pdf"&gt;Buys General Store&lt;/a&gt;</v>
      </c>
    </row>
    <row r="8370" spans="1:17" x14ac:dyDescent="0.25">
      <c r="A8370" s="2">
        <v>2819</v>
      </c>
      <c r="B8370" s="100" t="s">
        <v>11062</v>
      </c>
      <c r="C8370" s="100" t="s">
        <v>11063</v>
      </c>
      <c r="D8370" s="88">
        <v>11023</v>
      </c>
      <c r="E8370" s="39" t="s">
        <v>13630</v>
      </c>
      <c r="F8370" s="39">
        <v>4</v>
      </c>
      <c r="G8370" s="39">
        <v>34</v>
      </c>
      <c r="H8370" s="39">
        <v>7227</v>
      </c>
      <c r="I8370" s="99" t="s">
        <v>31405</v>
      </c>
      <c r="J8370" s="46" t="s">
        <v>33122</v>
      </c>
      <c r="K8370" s="56"/>
      <c r="L8370" s="56"/>
      <c r="M8370" s="56">
        <f t="shared" si="628"/>
        <v>1930</v>
      </c>
      <c r="N8370" s="56"/>
      <c r="O8370" s="56">
        <f t="shared" si="629"/>
        <v>3</v>
      </c>
      <c r="P8370" s="56">
        <f t="shared" si="630"/>
        <v>6</v>
      </c>
      <c r="Q8370" s="2" t="str">
        <f t="shared" si="631"/>
        <v>&lt;a href="set03\tsr\tsr_january_1,_1925_-_january_8,_1931\miscellaneous\harrington,_burton_toes_crushed_by_horse_march_6,_1930_p4_tsr.pdf"&gt;Toes crushed by horse&lt;/a&gt;</v>
      </c>
    </row>
    <row r="8371" spans="1:17" x14ac:dyDescent="0.25">
      <c r="A8371" s="2">
        <v>2960</v>
      </c>
      <c r="B8371" s="100" t="s">
        <v>6073</v>
      </c>
      <c r="C8371" s="100" t="s">
        <v>11068</v>
      </c>
      <c r="D8371" s="88">
        <v>11023</v>
      </c>
      <c r="E8371" s="39" t="s">
        <v>13630</v>
      </c>
      <c r="F8371" s="39">
        <v>4</v>
      </c>
      <c r="G8371" s="39">
        <v>34</v>
      </c>
      <c r="H8371" s="39">
        <v>7242</v>
      </c>
      <c r="I8371" s="99" t="s">
        <v>31406</v>
      </c>
      <c r="J8371" s="46" t="s">
        <v>33122</v>
      </c>
      <c r="K8371" s="56"/>
      <c r="L8371" s="56"/>
      <c r="M8371" s="56">
        <f t="shared" ref="M8371:M8434" si="632">YEAR(D8371)</f>
        <v>1930</v>
      </c>
      <c r="N8371" s="56"/>
      <c r="O8371" s="56">
        <f t="shared" ref="O8371:O8434" si="633">MONTH(D8371)</f>
        <v>3</v>
      </c>
      <c r="P8371" s="56">
        <f t="shared" ref="P8371:P8434" si="634">DAY(D8371)</f>
        <v>6</v>
      </c>
      <c r="Q8371" s="2" t="str">
        <f t="shared" si="631"/>
        <v>&lt;a href="set03\tsr\tsr_january_1,_1925_-_january_8,_1931\miscellaneous\hewson,_a_m_farm_auction_march_6,_1930_p4_tsr.pdf"&gt;Farm Auction&lt;/a&gt;</v>
      </c>
    </row>
    <row r="8372" spans="1:17" x14ac:dyDescent="0.25">
      <c r="A8372" s="2">
        <v>103</v>
      </c>
      <c r="B8372" s="100" t="s">
        <v>11013</v>
      </c>
      <c r="C8372" s="100" t="s">
        <v>11014</v>
      </c>
      <c r="D8372" s="88">
        <v>11037</v>
      </c>
      <c r="E8372" s="39" t="s">
        <v>13630</v>
      </c>
      <c r="F8372" s="39">
        <v>4</v>
      </c>
      <c r="G8372" s="39">
        <v>34</v>
      </c>
      <c r="H8372" s="39">
        <v>7009</v>
      </c>
      <c r="I8372" s="99" t="s">
        <v>31407</v>
      </c>
      <c r="J8372" s="46" t="s">
        <v>33122</v>
      </c>
      <c r="K8372" s="56"/>
      <c r="L8372" s="56"/>
      <c r="M8372" s="56">
        <f t="shared" si="632"/>
        <v>1930</v>
      </c>
      <c r="N8372" s="56"/>
      <c r="O8372" s="56">
        <f t="shared" si="633"/>
        <v>3</v>
      </c>
      <c r="P8372" s="56">
        <f t="shared" si="634"/>
        <v>20</v>
      </c>
      <c r="Q8372" s="2" t="str">
        <f t="shared" si="631"/>
        <v>&lt;a href="set03\tsr\tsr_january_1,_1925_-_january_8,_1931\miscellaneous\allen,_mrs_george_wins_wood_sawing_contest_march_20,_1930_p4_tsr.pdf"&gt;Wins Wood sawing contest&lt;/a&gt;</v>
      </c>
    </row>
    <row r="8373" spans="1:17" x14ac:dyDescent="0.25">
      <c r="A8373" s="2">
        <v>109</v>
      </c>
      <c r="B8373" s="100" t="s">
        <v>11015</v>
      </c>
      <c r="C8373" s="100" t="s">
        <v>11016</v>
      </c>
      <c r="D8373" s="88">
        <v>11037</v>
      </c>
      <c r="E8373" s="39" t="s">
        <v>13630</v>
      </c>
      <c r="F8373" s="39">
        <v>4</v>
      </c>
      <c r="G8373" s="39">
        <v>34</v>
      </c>
      <c r="H8373" s="39">
        <v>7015</v>
      </c>
      <c r="I8373" s="99" t="s">
        <v>31408</v>
      </c>
      <c r="J8373" s="46" t="s">
        <v>33122</v>
      </c>
      <c r="K8373" s="56"/>
      <c r="L8373" s="56"/>
      <c r="M8373" s="56">
        <f t="shared" si="632"/>
        <v>1930</v>
      </c>
      <c r="N8373" s="56"/>
      <c r="O8373" s="56">
        <f t="shared" si="633"/>
        <v>3</v>
      </c>
      <c r="P8373" s="56">
        <f t="shared" si="634"/>
        <v>20</v>
      </c>
      <c r="Q8373" s="2" t="str">
        <f t="shared" si="631"/>
        <v>&lt;a href="set03\tsr\tsr_january_1,_1925_-_january_8,_1931\miscellaneous\alm,_jeanie_wins_girl_guessing_number_contest_march_20,_1930_p4_tsr.pdf"&gt;Wins girl guessing number contest&lt;/a&gt;</v>
      </c>
    </row>
    <row r="8374" spans="1:17" x14ac:dyDescent="0.25">
      <c r="A8374" s="2">
        <v>146</v>
      </c>
      <c r="B8374" s="100" t="s">
        <v>609</v>
      </c>
      <c r="C8374" s="100" t="s">
        <v>11017</v>
      </c>
      <c r="D8374" s="88">
        <v>11037</v>
      </c>
      <c r="E8374" s="39" t="s">
        <v>13630</v>
      </c>
      <c r="F8374" s="39">
        <v>4</v>
      </c>
      <c r="G8374" s="39">
        <v>34</v>
      </c>
      <c r="H8374" s="39">
        <v>7018</v>
      </c>
      <c r="I8374" s="99" t="s">
        <v>31409</v>
      </c>
      <c r="J8374" s="46" t="s">
        <v>33122</v>
      </c>
      <c r="K8374" s="56"/>
      <c r="L8374" s="56"/>
      <c r="M8374" s="56">
        <f t="shared" si="632"/>
        <v>1930</v>
      </c>
      <c r="N8374" s="56"/>
      <c r="O8374" s="56">
        <f t="shared" si="633"/>
        <v>3</v>
      </c>
      <c r="P8374" s="56">
        <f t="shared" si="634"/>
        <v>20</v>
      </c>
      <c r="Q8374" s="2" t="str">
        <f t="shared" si="631"/>
        <v>&lt;a href="set03\tsr\tsr_january_1,_1925_-_january_8,_1931\miscellaneous\anderson,_arnold_to_move_to_zap_march_20,_1930_p4_tsr.pdf"&gt;To move to Zap&lt;/a&gt;</v>
      </c>
    </row>
    <row r="8375" spans="1:17" x14ac:dyDescent="0.25">
      <c r="A8375" s="2">
        <v>676</v>
      </c>
      <c r="B8375" s="100" t="s">
        <v>9653</v>
      </c>
      <c r="C8375" s="100" t="s">
        <v>11026</v>
      </c>
      <c r="D8375" s="88">
        <v>11037</v>
      </c>
      <c r="E8375" s="39" t="s">
        <v>13630</v>
      </c>
      <c r="F8375" s="39">
        <v>4</v>
      </c>
      <c r="G8375" s="39">
        <v>34</v>
      </c>
      <c r="H8375" s="39">
        <v>7057</v>
      </c>
      <c r="I8375" s="99" t="s">
        <v>31410</v>
      </c>
      <c r="J8375" s="46" t="s">
        <v>33122</v>
      </c>
      <c r="K8375" s="56"/>
      <c r="L8375" s="56"/>
      <c r="M8375" s="56">
        <f t="shared" si="632"/>
        <v>1930</v>
      </c>
      <c r="N8375" s="56"/>
      <c r="O8375" s="56">
        <f t="shared" si="633"/>
        <v>3</v>
      </c>
      <c r="P8375" s="56">
        <f t="shared" si="634"/>
        <v>20</v>
      </c>
      <c r="Q8375" s="2" t="str">
        <f t="shared" si="631"/>
        <v>&lt;a href="set03\tsr\tsr_january_1,_1925_-_january_8,_1931\miscellaneous\burnett,_jack_to_sanitarium_in_cooperstown_march_20,_1930_p4_tsr.pdf"&gt;To Cooperstown Sanitarium&lt;/a&gt;</v>
      </c>
    </row>
    <row r="8376" spans="1:17" x14ac:dyDescent="0.25">
      <c r="A8376" s="2">
        <v>1601</v>
      </c>
      <c r="B8376" s="100" t="s">
        <v>10767</v>
      </c>
      <c r="C8376" s="100" t="s">
        <v>11039</v>
      </c>
      <c r="D8376" s="88">
        <v>11037</v>
      </c>
      <c r="E8376" s="39" t="s">
        <v>13630</v>
      </c>
      <c r="F8376" s="39">
        <v>4</v>
      </c>
      <c r="G8376" s="39">
        <v>34</v>
      </c>
      <c r="H8376" s="39">
        <v>7112</v>
      </c>
      <c r="I8376" s="99" t="s">
        <v>31411</v>
      </c>
      <c r="J8376" s="46" t="s">
        <v>33122</v>
      </c>
      <c r="K8376" s="56"/>
      <c r="L8376" s="56"/>
      <c r="M8376" s="56">
        <f t="shared" si="632"/>
        <v>1930</v>
      </c>
      <c r="N8376" s="56"/>
      <c r="O8376" s="56">
        <f t="shared" si="633"/>
        <v>3</v>
      </c>
      <c r="P8376" s="56">
        <f t="shared" si="634"/>
        <v>20</v>
      </c>
      <c r="Q8376" s="2" t="str">
        <f t="shared" si="631"/>
        <v>&lt;a href="set03\tsr\tsr_january_1,_1925_-_january_8,_1931\miscellaneous\dietrich,_robert_wins_pie_eating_contest_march_20,_1930_p4_tsr.pdf"&gt;Wins pie eating contest&lt;/a&gt;</v>
      </c>
    </row>
    <row r="8377" spans="1:17" x14ac:dyDescent="0.25">
      <c r="A8377" s="2">
        <v>2236</v>
      </c>
      <c r="B8377" s="100" t="s">
        <v>11053</v>
      </c>
      <c r="C8377" s="100" t="s">
        <v>11054</v>
      </c>
      <c r="D8377" s="88">
        <v>11037</v>
      </c>
      <c r="E8377" s="39" t="s">
        <v>13630</v>
      </c>
      <c r="F8377" s="39">
        <v>4</v>
      </c>
      <c r="G8377" s="39">
        <v>34</v>
      </c>
      <c r="H8377" s="39">
        <v>7197</v>
      </c>
      <c r="I8377" s="99" t="s">
        <v>31412</v>
      </c>
      <c r="J8377" s="46" t="s">
        <v>33122</v>
      </c>
      <c r="K8377" s="56"/>
      <c r="L8377" s="56"/>
      <c r="M8377" s="56">
        <f t="shared" si="632"/>
        <v>1930</v>
      </c>
      <c r="N8377" s="56"/>
      <c r="O8377" s="56">
        <f t="shared" si="633"/>
        <v>3</v>
      </c>
      <c r="P8377" s="56">
        <f t="shared" si="634"/>
        <v>20</v>
      </c>
      <c r="Q8377" s="2" t="str">
        <f t="shared" si="631"/>
        <v>&lt;a href="set03\tsr\tsr_january_1,_1925_-_january_8,_1931\miscellaneous\greenland,_chris_wins_laughing_contest_march_20,_1930_p4_tsr.pdf"&gt;Wins Laughing Contest&lt;/a&gt;</v>
      </c>
    </row>
    <row r="8378" spans="1:17" x14ac:dyDescent="0.25">
      <c r="A8378" s="2">
        <v>2247</v>
      </c>
      <c r="B8378" s="100" t="s">
        <v>10585</v>
      </c>
      <c r="C8378" s="100" t="s">
        <v>11055</v>
      </c>
      <c r="D8378" s="88">
        <v>11037</v>
      </c>
      <c r="E8378" s="39" t="s">
        <v>13630</v>
      </c>
      <c r="F8378" s="39">
        <v>4</v>
      </c>
      <c r="G8378" s="39">
        <v>34</v>
      </c>
      <c r="H8378" s="39">
        <v>7203</v>
      </c>
      <c r="I8378" s="99" t="s">
        <v>31413</v>
      </c>
      <c r="J8378" s="46" t="s">
        <v>33122</v>
      </c>
      <c r="K8378" s="56"/>
      <c r="L8378" s="56"/>
      <c r="M8378" s="56">
        <f t="shared" si="632"/>
        <v>1930</v>
      </c>
      <c r="N8378" s="56"/>
      <c r="O8378" s="56">
        <f t="shared" si="633"/>
        <v>3</v>
      </c>
      <c r="P8378" s="56">
        <f t="shared" si="634"/>
        <v>20</v>
      </c>
      <c r="Q8378" s="2" t="str">
        <f t="shared" si="631"/>
        <v>&lt;a href="set03\tsr\tsr_january_1,_1925_-_january_8,_1931\miscellaneous\greenland,_oswald_ties_in_whistling_contest_march_20,_1930_p4_tsr.pdf"&gt;Ties in Whistling Contest&lt;/a&gt;</v>
      </c>
    </row>
    <row r="8379" spans="1:17" x14ac:dyDescent="0.25">
      <c r="A8379" s="2">
        <v>2766</v>
      </c>
      <c r="B8379" s="100" t="s">
        <v>11060</v>
      </c>
      <c r="C8379" s="100" t="s">
        <v>11061</v>
      </c>
      <c r="D8379" s="88">
        <v>11037</v>
      </c>
      <c r="E8379" s="39" t="s">
        <v>13630</v>
      </c>
      <c r="F8379" s="39">
        <v>4</v>
      </c>
      <c r="G8379" s="39">
        <v>34</v>
      </c>
      <c r="H8379" s="39">
        <v>7223</v>
      </c>
      <c r="I8379" s="99" t="s">
        <v>31414</v>
      </c>
      <c r="J8379" s="46" t="s">
        <v>33122</v>
      </c>
      <c r="K8379" s="56"/>
      <c r="L8379" s="56"/>
      <c r="M8379" s="56">
        <f t="shared" si="632"/>
        <v>1930</v>
      </c>
      <c r="N8379" s="56"/>
      <c r="O8379" s="56">
        <f t="shared" si="633"/>
        <v>3</v>
      </c>
      <c r="P8379" s="56">
        <f t="shared" si="634"/>
        <v>20</v>
      </c>
      <c r="Q8379" s="2" t="str">
        <f t="shared" si="631"/>
        <v>&lt;a href="set03\tsr\tsr_january_1,_1925_-_january_8,_1931\miscellaneous\hansen,_rudolph_wins_milking_contest_march_20,_1930_p4_tsr.pdf"&gt;Wins Milking Contest&lt;/a&gt;</v>
      </c>
    </row>
    <row r="8380" spans="1:17" x14ac:dyDescent="0.25">
      <c r="A8380" s="2">
        <v>3064</v>
      </c>
      <c r="B8380" s="100" t="s">
        <v>11071</v>
      </c>
      <c r="C8380" s="100" t="s">
        <v>11055</v>
      </c>
      <c r="D8380" s="88">
        <v>11037</v>
      </c>
      <c r="E8380" s="39" t="s">
        <v>13630</v>
      </c>
      <c r="F8380" s="39">
        <v>4</v>
      </c>
      <c r="G8380" s="39">
        <v>34</v>
      </c>
      <c r="H8380" s="39">
        <v>7252</v>
      </c>
      <c r="I8380" s="99" t="s">
        <v>31415</v>
      </c>
      <c r="J8380" s="46" t="s">
        <v>33122</v>
      </c>
      <c r="K8380" s="56"/>
      <c r="L8380" s="56"/>
      <c r="M8380" s="56">
        <f t="shared" si="632"/>
        <v>1930</v>
      </c>
      <c r="N8380" s="56"/>
      <c r="O8380" s="56">
        <f t="shared" si="633"/>
        <v>3</v>
      </c>
      <c r="P8380" s="56">
        <f t="shared" si="634"/>
        <v>20</v>
      </c>
      <c r="Q8380" s="2" t="str">
        <f t="shared" si="631"/>
        <v>&lt;a href="set03\tsr\tsr_january_1,_1925_-_january_8,_1931\miscellaneous\honey,_kenneth_tie_in_whistling_contest_march_20,_1930_p4_tsr.pdf"&gt;Ties in Whistling Contest&lt;/a&gt;</v>
      </c>
    </row>
    <row r="8381" spans="1:17" x14ac:dyDescent="0.25">
      <c r="A8381" s="2">
        <v>3782</v>
      </c>
      <c r="B8381" s="100" t="s">
        <v>11074</v>
      </c>
      <c r="C8381" s="100" t="s">
        <v>11075</v>
      </c>
      <c r="D8381" s="88">
        <v>11037</v>
      </c>
      <c r="E8381" s="39" t="s">
        <v>13630</v>
      </c>
      <c r="F8381" s="39">
        <v>4</v>
      </c>
      <c r="G8381" s="39">
        <v>34</v>
      </c>
      <c r="H8381" s="39">
        <v>7260</v>
      </c>
      <c r="I8381" s="99" t="s">
        <v>31416</v>
      </c>
      <c r="J8381" s="46" t="s">
        <v>33122</v>
      </c>
      <c r="K8381" s="56"/>
      <c r="L8381" s="56"/>
      <c r="M8381" s="56">
        <f t="shared" si="632"/>
        <v>1930</v>
      </c>
      <c r="N8381" s="56"/>
      <c r="O8381" s="56">
        <f t="shared" si="633"/>
        <v>3</v>
      </c>
      <c r="P8381" s="56">
        <f t="shared" si="634"/>
        <v>20</v>
      </c>
      <c r="Q8381" s="2" t="str">
        <f t="shared" si="631"/>
        <v>&lt;a href="set03\tsr\tsr_january_1,_1925_-_january_8,_1931\miscellaneous\hunsberger,_ed_wins_hog_calling_contest_march_20,_1930_p4_tsr.pdf"&gt;Wins Hog calling contest&lt;/a&gt;</v>
      </c>
    </row>
    <row r="8382" spans="1:17" x14ac:dyDescent="0.25">
      <c r="A8382" s="2">
        <v>4616</v>
      </c>
      <c r="B8382" s="100" t="s">
        <v>11083</v>
      </c>
      <c r="C8382" s="100" t="s">
        <v>11084</v>
      </c>
      <c r="D8382" s="88">
        <v>11037</v>
      </c>
      <c r="E8382" s="39" t="s">
        <v>13630</v>
      </c>
      <c r="F8382" s="39">
        <v>4</v>
      </c>
      <c r="G8382" s="39">
        <v>34</v>
      </c>
      <c r="H8382" s="39">
        <v>7303</v>
      </c>
      <c r="I8382" s="99" t="s">
        <v>31417</v>
      </c>
      <c r="J8382" s="46" t="s">
        <v>33122</v>
      </c>
      <c r="K8382" s="56"/>
      <c r="L8382" s="56"/>
      <c r="M8382" s="56">
        <f t="shared" si="632"/>
        <v>1930</v>
      </c>
      <c r="N8382" s="56"/>
      <c r="O8382" s="56">
        <f t="shared" si="633"/>
        <v>3</v>
      </c>
      <c r="P8382" s="56">
        <f t="shared" si="634"/>
        <v>20</v>
      </c>
      <c r="Q8382" s="2" t="str">
        <f t="shared" si="631"/>
        <v>&lt;a href="set03\tsr\tsr_january_1,_1925_-_january_8,_1931\miscellaneous\lampert,_gordon_wins_mouth_organ_contest_march_20,_1930_p4_tsr.pdf"&gt;Wins Mouth organ contest&lt;/a&gt;</v>
      </c>
    </row>
    <row r="8383" spans="1:17" x14ac:dyDescent="0.25">
      <c r="A8383" s="2">
        <v>4618</v>
      </c>
      <c r="B8383" s="100" t="s">
        <v>11085</v>
      </c>
      <c r="C8383" s="100" t="s">
        <v>11086</v>
      </c>
      <c r="D8383" s="88">
        <v>11037</v>
      </c>
      <c r="E8383" s="39" t="s">
        <v>13630</v>
      </c>
      <c r="F8383" s="39">
        <v>4</v>
      </c>
      <c r="G8383" s="39">
        <v>34</v>
      </c>
      <c r="H8383" s="39">
        <v>7305</v>
      </c>
      <c r="I8383" s="99" t="s">
        <v>31418</v>
      </c>
      <c r="J8383" s="46" t="s">
        <v>33122</v>
      </c>
      <c r="K8383" s="56"/>
      <c r="L8383" s="56"/>
      <c r="M8383" s="56">
        <f t="shared" si="632"/>
        <v>1930</v>
      </c>
      <c r="N8383" s="56"/>
      <c r="O8383" s="56">
        <f t="shared" si="633"/>
        <v>3</v>
      </c>
      <c r="P8383" s="56">
        <f t="shared" si="634"/>
        <v>20</v>
      </c>
      <c r="Q8383" s="2" t="str">
        <f t="shared" si="631"/>
        <v>&lt;a href="set03\tsr\tsr_january_1,_1925_-_january_8,_1931\miscellaneous\lampert,_loraine_wins_jig_dancing_contest_march_20,_1930_p4_tsr.pdf"&gt;Wins Jig dancing contest&lt;/a&gt;</v>
      </c>
    </row>
    <row r="8384" spans="1:17" x14ac:dyDescent="0.25">
      <c r="A8384" s="2">
        <v>4812</v>
      </c>
      <c r="B8384" s="100" t="s">
        <v>919</v>
      </c>
      <c r="C8384" s="100" t="s">
        <v>11090</v>
      </c>
      <c r="D8384" s="88">
        <v>11037</v>
      </c>
      <c r="E8384" s="39" t="s">
        <v>13630</v>
      </c>
      <c r="F8384" s="39">
        <v>4</v>
      </c>
      <c r="G8384" s="39">
        <v>34</v>
      </c>
      <c r="H8384" s="39">
        <v>7320</v>
      </c>
      <c r="I8384" s="99" t="s">
        <v>31419</v>
      </c>
      <c r="J8384" s="46" t="s">
        <v>33122</v>
      </c>
      <c r="K8384" s="56"/>
      <c r="L8384" s="56"/>
      <c r="M8384" s="56">
        <f t="shared" si="632"/>
        <v>1930</v>
      </c>
      <c r="N8384" s="56"/>
      <c r="O8384" s="56">
        <f t="shared" si="633"/>
        <v>3</v>
      </c>
      <c r="P8384" s="56">
        <f t="shared" si="634"/>
        <v>20</v>
      </c>
      <c r="Q8384" s="2" t="str">
        <f t="shared" si="631"/>
        <v>&lt;a href="set03\tsr\tsr_january_1,_1925_-_january_8,_1931\miscellaneous\lien,_paul_wins_piano_contest_march_20,_1930_p4_tsr.pdf"&gt;Wins piano contest&lt;/a&gt;</v>
      </c>
    </row>
    <row r="8385" spans="1:17" x14ac:dyDescent="0.25">
      <c r="A8385" s="2">
        <v>5028</v>
      </c>
      <c r="B8385" s="100" t="s">
        <v>11094</v>
      </c>
      <c r="C8385" s="100" t="s">
        <v>11095</v>
      </c>
      <c r="D8385" s="88">
        <v>11037</v>
      </c>
      <c r="E8385" s="39" t="s">
        <v>13630</v>
      </c>
      <c r="F8385" s="39">
        <v>4</v>
      </c>
      <c r="G8385" s="39">
        <v>34</v>
      </c>
      <c r="H8385" s="39">
        <v>7338</v>
      </c>
      <c r="I8385" s="99" t="s">
        <v>31420</v>
      </c>
      <c r="J8385" s="46" t="s">
        <v>33122</v>
      </c>
      <c r="K8385" s="56"/>
      <c r="L8385" s="56"/>
      <c r="M8385" s="56">
        <f t="shared" si="632"/>
        <v>1930</v>
      </c>
      <c r="N8385" s="56"/>
      <c r="O8385" s="56">
        <f t="shared" si="633"/>
        <v>3</v>
      </c>
      <c r="P8385" s="56">
        <f t="shared" si="634"/>
        <v>20</v>
      </c>
      <c r="Q8385" s="2" t="str">
        <f t="shared" si="631"/>
        <v>&lt;a href="set03\tsr\tsr_january_1,_1925_-_january_8,_1931\miscellaneous\mcdaniel,_keith_wins_raw_egg_eating_contest_march_20,_1930_p4_tsr.pdf"&gt;Wins raw egg eating contest&lt;/a&gt;</v>
      </c>
    </row>
    <row r="8386" spans="1:17" x14ac:dyDescent="0.25">
      <c r="A8386" s="2">
        <v>5829</v>
      </c>
      <c r="B8386" s="100" t="s">
        <v>10750</v>
      </c>
      <c r="C8386" s="100" t="s">
        <v>11114</v>
      </c>
      <c r="D8386" s="88">
        <v>11037</v>
      </c>
      <c r="E8386" s="39" t="s">
        <v>13630</v>
      </c>
      <c r="F8386" s="39">
        <v>4</v>
      </c>
      <c r="G8386" s="39">
        <v>34</v>
      </c>
      <c r="H8386" s="39">
        <v>7401</v>
      </c>
      <c r="I8386" s="99" t="s">
        <v>31421</v>
      </c>
      <c r="J8386" s="46" t="s">
        <v>33122</v>
      </c>
      <c r="K8386" s="56"/>
      <c r="L8386" s="56"/>
      <c r="M8386" s="56">
        <f t="shared" si="632"/>
        <v>1930</v>
      </c>
      <c r="N8386" s="56"/>
      <c r="O8386" s="56">
        <f t="shared" si="633"/>
        <v>3</v>
      </c>
      <c r="P8386" s="56">
        <f t="shared" si="634"/>
        <v>20</v>
      </c>
      <c r="Q8386" s="2" t="str">
        <f t="shared" ref="Q8386:Q8449" si="635">"&lt;a href="&amp;""""&amp;J8386&amp;"\"&amp;I8386&amp;"""&gt;"&amp;C8386&amp;"&lt;/a&gt;"</f>
        <v>&lt;a href="set03\tsr\tsr_january_1,_1925_-_january_8,_1931\miscellaneous\peterson,_guy_wins_accordion_contest_march_20,_1930_p4_tsr.pdf"&gt;Wins Accordion contest&lt;/a&gt;</v>
      </c>
    </row>
    <row r="8387" spans="1:17" x14ac:dyDescent="0.25">
      <c r="A8387" s="2">
        <v>6004</v>
      </c>
      <c r="B8387" s="100" t="s">
        <v>11115</v>
      </c>
      <c r="C8387" s="100" t="s">
        <v>11116</v>
      </c>
      <c r="D8387" s="88">
        <v>11037</v>
      </c>
      <c r="E8387" s="39" t="s">
        <v>13630</v>
      </c>
      <c r="F8387" s="39">
        <v>4</v>
      </c>
      <c r="G8387" s="39">
        <v>34</v>
      </c>
      <c r="H8387" s="39">
        <v>7406</v>
      </c>
      <c r="I8387" s="99" t="s">
        <v>31422</v>
      </c>
      <c r="J8387" s="46" t="s">
        <v>33122</v>
      </c>
      <c r="K8387" s="56"/>
      <c r="L8387" s="56"/>
      <c r="M8387" s="56">
        <f t="shared" si="632"/>
        <v>1930</v>
      </c>
      <c r="N8387" s="56"/>
      <c r="O8387" s="56">
        <f t="shared" si="633"/>
        <v>3</v>
      </c>
      <c r="P8387" s="56">
        <f t="shared" si="634"/>
        <v>20</v>
      </c>
      <c r="Q8387" s="2" t="str">
        <f t="shared" si="635"/>
        <v>&lt;a href="set03\tsr\tsr_january_1,_1925_-_january_8,_1931\miscellaneous\porterville,_c_a_conducts_census_in_sutton_march_20,_1930_p4_tsr.pdf"&gt;Conducts Census in Sutton&lt;/a&gt;</v>
      </c>
    </row>
    <row r="8388" spans="1:17" x14ac:dyDescent="0.25">
      <c r="A8388" s="2">
        <v>6060</v>
      </c>
      <c r="B8388" s="100" t="s">
        <v>11119</v>
      </c>
      <c r="C8388" s="100" t="s">
        <v>11120</v>
      </c>
      <c r="D8388" s="88">
        <v>11037</v>
      </c>
      <c r="E8388" s="39" t="s">
        <v>13630</v>
      </c>
      <c r="F8388" s="39">
        <v>4</v>
      </c>
      <c r="G8388" s="39">
        <v>34</v>
      </c>
      <c r="H8388" s="39">
        <v>7414</v>
      </c>
      <c r="I8388" s="99" t="s">
        <v>31423</v>
      </c>
      <c r="J8388" s="46" t="s">
        <v>33122</v>
      </c>
      <c r="K8388" s="56"/>
      <c r="L8388" s="56"/>
      <c r="M8388" s="56">
        <f t="shared" si="632"/>
        <v>1930</v>
      </c>
      <c r="N8388" s="56"/>
      <c r="O8388" s="56">
        <f t="shared" si="633"/>
        <v>3</v>
      </c>
      <c r="P8388" s="56">
        <f t="shared" si="634"/>
        <v>20</v>
      </c>
      <c r="Q8388" s="2" t="str">
        <f t="shared" si="635"/>
        <v>&lt;a href="set03\tsr\tsr_january_1,_1925_-_january_8,_1931\miscellaneous\pratt,_mrs_e_t_wins_nail_driving_contest_march_20,_1930_p4_tsr.pdf"&gt;Wins Nail driving contest&lt;/a&gt;</v>
      </c>
    </row>
    <row r="8389" spans="1:17" x14ac:dyDescent="0.25">
      <c r="A8389" s="2">
        <v>7096</v>
      </c>
      <c r="B8389" s="100" t="s">
        <v>11146</v>
      </c>
      <c r="C8389" s="100" t="s">
        <v>11147</v>
      </c>
      <c r="D8389" s="88">
        <v>11037</v>
      </c>
      <c r="E8389" s="39" t="s">
        <v>13630</v>
      </c>
      <c r="F8389" s="39">
        <v>4</v>
      </c>
      <c r="G8389" s="39">
        <v>34</v>
      </c>
      <c r="H8389" s="39">
        <v>7514</v>
      </c>
      <c r="I8389" s="99" t="s">
        <v>31424</v>
      </c>
      <c r="J8389" s="46" t="s">
        <v>33122</v>
      </c>
      <c r="K8389" s="56"/>
      <c r="L8389" s="56"/>
      <c r="M8389" s="56">
        <f t="shared" si="632"/>
        <v>1930</v>
      </c>
      <c r="N8389" s="56"/>
      <c r="O8389" s="56">
        <f t="shared" si="633"/>
        <v>3</v>
      </c>
      <c r="P8389" s="56">
        <f t="shared" si="634"/>
        <v>20</v>
      </c>
      <c r="Q8389" s="2" t="str">
        <f t="shared" si="635"/>
        <v>&lt;a href="set03\tsr\tsr_january_1,_1925_-_january_8,_1931\miscellaneous\stein,_albert_wins_banjo_contest_march_20,_1930_p4_tsr.pdf"&gt;Wins banjo Contest&lt;/a&gt;</v>
      </c>
    </row>
    <row r="8390" spans="1:17" x14ac:dyDescent="0.25">
      <c r="A8390" s="2">
        <v>7231</v>
      </c>
      <c r="B8390" s="100" t="s">
        <v>10504</v>
      </c>
      <c r="C8390" s="100" t="s">
        <v>11149</v>
      </c>
      <c r="D8390" s="88">
        <v>11037</v>
      </c>
      <c r="E8390" s="39" t="s">
        <v>13630</v>
      </c>
      <c r="F8390" s="39">
        <v>4</v>
      </c>
      <c r="G8390" s="39">
        <v>34</v>
      </c>
      <c r="H8390" s="39">
        <v>7531</v>
      </c>
      <c r="I8390" s="99" t="s">
        <v>31425</v>
      </c>
      <c r="J8390" s="46" t="s">
        <v>33122</v>
      </c>
      <c r="K8390" s="56"/>
      <c r="L8390" s="56"/>
      <c r="M8390" s="56">
        <f t="shared" si="632"/>
        <v>1930</v>
      </c>
      <c r="N8390" s="56"/>
      <c r="O8390" s="56">
        <f t="shared" si="633"/>
        <v>3</v>
      </c>
      <c r="P8390" s="56">
        <f t="shared" si="634"/>
        <v>20</v>
      </c>
      <c r="Q8390" s="2" t="str">
        <f t="shared" si="635"/>
        <v>&lt;a href="set03\tsr\tsr_january_1,_1925_-_january_8,_1931\miscellaneous\sutton,_james_wins_boy_guessing_number_contest_march_20,_1930_p4_tsr.pdf"&gt;Wins boy guessing contest&lt;/a&gt;</v>
      </c>
    </row>
    <row r="8391" spans="1:17" x14ac:dyDescent="0.25">
      <c r="A8391" s="2">
        <v>7684</v>
      </c>
      <c r="B8391" s="100" t="s">
        <v>11155</v>
      </c>
      <c r="C8391" s="100" t="s">
        <v>11156</v>
      </c>
      <c r="D8391" s="88">
        <v>11037</v>
      </c>
      <c r="E8391" s="39" t="s">
        <v>13630</v>
      </c>
      <c r="F8391" s="39">
        <v>4</v>
      </c>
      <c r="G8391" s="39">
        <v>34</v>
      </c>
      <c r="H8391" s="39">
        <v>7558</v>
      </c>
      <c r="I8391" s="99" t="s">
        <v>31426</v>
      </c>
      <c r="J8391" s="46" t="s">
        <v>33122</v>
      </c>
      <c r="K8391" s="56"/>
      <c r="L8391" s="56"/>
      <c r="M8391" s="56">
        <f t="shared" si="632"/>
        <v>1930</v>
      </c>
      <c r="N8391" s="56"/>
      <c r="O8391" s="56">
        <f t="shared" si="633"/>
        <v>3</v>
      </c>
      <c r="P8391" s="56">
        <f t="shared" si="634"/>
        <v>20</v>
      </c>
      <c r="Q8391" s="2" t="str">
        <f t="shared" si="635"/>
        <v>&lt;a href="set03\tsr\tsr_january_1,_1925_-_january_8,_1931\miscellaneous\walen,_victor_wins_violin_contest_march_20,_1930_p4_tsr.pdf"&gt;Wins violin contest&lt;/a&gt;</v>
      </c>
    </row>
    <row r="8392" spans="1:17" x14ac:dyDescent="0.25">
      <c r="A8392" s="2">
        <v>8486</v>
      </c>
      <c r="B8392" s="100" t="s">
        <v>10901</v>
      </c>
      <c r="C8392" s="100" t="s">
        <v>11160</v>
      </c>
      <c r="D8392" s="88">
        <v>11037</v>
      </c>
      <c r="E8392" s="39" t="s">
        <v>13630</v>
      </c>
      <c r="F8392" s="39">
        <v>4</v>
      </c>
      <c r="G8392" s="39">
        <v>34</v>
      </c>
      <c r="H8392" s="39">
        <v>7579</v>
      </c>
      <c r="I8392" s="99" t="s">
        <v>31427</v>
      </c>
      <c r="J8392" s="46" t="s">
        <v>33122</v>
      </c>
      <c r="K8392" s="56"/>
      <c r="L8392" s="56"/>
      <c r="M8392" s="56">
        <f t="shared" si="632"/>
        <v>1930</v>
      </c>
      <c r="N8392" s="56"/>
      <c r="O8392" s="56">
        <f t="shared" si="633"/>
        <v>3</v>
      </c>
      <c r="P8392" s="56">
        <f t="shared" si="634"/>
        <v>20</v>
      </c>
      <c r="Q8392" s="2" t="str">
        <f t="shared" si="635"/>
        <v>&lt;a href="set03\tsr\tsr_january_1,_1925_-_january_8,_1931\miscellaneous\youngbeck,_johnny_wins_liar_contest_march_20,_1930_p4_tsr.pdf"&gt;Wins liar contest&lt;/a&gt;</v>
      </c>
    </row>
    <row r="8393" spans="1:17" x14ac:dyDescent="0.25">
      <c r="A8393" s="2">
        <v>188</v>
      </c>
      <c r="B8393" s="100" t="s">
        <v>11000</v>
      </c>
      <c r="C8393" s="100" t="s">
        <v>11018</v>
      </c>
      <c r="D8393" s="88">
        <v>11044</v>
      </c>
      <c r="E8393" s="39" t="s">
        <v>13630</v>
      </c>
      <c r="F8393" s="39">
        <v>4</v>
      </c>
      <c r="G8393" s="39">
        <v>34</v>
      </c>
      <c r="H8393" s="39">
        <v>7023</v>
      </c>
      <c r="I8393" s="99" t="s">
        <v>31428</v>
      </c>
      <c r="J8393" s="46" t="s">
        <v>33122</v>
      </c>
      <c r="K8393" s="56"/>
      <c r="L8393" s="56"/>
      <c r="M8393" s="56">
        <f t="shared" si="632"/>
        <v>1930</v>
      </c>
      <c r="N8393" s="56"/>
      <c r="O8393" s="56">
        <f t="shared" si="633"/>
        <v>3</v>
      </c>
      <c r="P8393" s="56">
        <f t="shared" si="634"/>
        <v>27</v>
      </c>
      <c r="Q8393" s="2" t="str">
        <f t="shared" si="635"/>
        <v>&lt;a href="set03\tsr\tsr_january_1,_1925_-_january_8,_1931\miscellaneous\anderson,_verna_fake_wedding_by_lutheran_aid_society_march_27,_1930,_p4_tsr.pdf"&gt;Fake wedding by Lutheran Aid Society&lt;/a&gt;</v>
      </c>
    </row>
    <row r="8394" spans="1:17" x14ac:dyDescent="0.25">
      <c r="A8394" s="2">
        <v>459</v>
      </c>
      <c r="B8394" s="100" t="s">
        <v>11019</v>
      </c>
      <c r="C8394" s="100" t="s">
        <v>11020</v>
      </c>
      <c r="D8394" s="88">
        <v>11044</v>
      </c>
      <c r="E8394" s="39" t="s">
        <v>13630</v>
      </c>
      <c r="F8394" s="39">
        <v>4</v>
      </c>
      <c r="G8394" s="39">
        <v>34</v>
      </c>
      <c r="H8394" s="39">
        <v>7036</v>
      </c>
      <c r="I8394" s="99" t="s">
        <v>31429</v>
      </c>
      <c r="J8394" s="46" t="s">
        <v>33122</v>
      </c>
      <c r="K8394" s="56"/>
      <c r="L8394" s="56"/>
      <c r="M8394" s="56">
        <f t="shared" si="632"/>
        <v>1930</v>
      </c>
      <c r="N8394" s="56"/>
      <c r="O8394" s="56">
        <f t="shared" si="633"/>
        <v>3</v>
      </c>
      <c r="P8394" s="56">
        <f t="shared" si="634"/>
        <v>27</v>
      </c>
      <c r="Q8394" s="2" t="str">
        <f t="shared" si="635"/>
        <v>&lt;a href="set03\tsr\tsr_january_1,_1925_-_january_8,_1931\miscellaneous\bibelheimer,_alma_leaves_for_braddock_march_27,_1930_p4_tsr.pdf"&gt;Leaves for Braddock&lt;/a&gt;</v>
      </c>
    </row>
    <row r="8395" spans="1:17" x14ac:dyDescent="0.25">
      <c r="A8395" s="2">
        <v>1842</v>
      </c>
      <c r="B8395" s="100" t="s">
        <v>11041</v>
      </c>
      <c r="C8395" s="100" t="s">
        <v>10558</v>
      </c>
      <c r="D8395" s="88">
        <v>11044</v>
      </c>
      <c r="E8395" s="39" t="s">
        <v>13630</v>
      </c>
      <c r="F8395" s="39">
        <v>4</v>
      </c>
      <c r="G8395" s="39">
        <v>34</v>
      </c>
      <c r="H8395" s="39">
        <v>7120</v>
      </c>
      <c r="I8395" s="99" t="s">
        <v>31430</v>
      </c>
      <c r="J8395" s="46" t="s">
        <v>33122</v>
      </c>
      <c r="K8395" s="56"/>
      <c r="L8395" s="56"/>
      <c r="M8395" s="56">
        <f t="shared" si="632"/>
        <v>1930</v>
      </c>
      <c r="N8395" s="56"/>
      <c r="O8395" s="56">
        <f t="shared" si="633"/>
        <v>3</v>
      </c>
      <c r="P8395" s="56">
        <f t="shared" si="634"/>
        <v>27</v>
      </c>
      <c r="Q8395" s="2" t="str">
        <f t="shared" si="635"/>
        <v>&lt;a href="set03\tsr\tsr_january_1,_1925_-_january_8,_1931\miscellaneous\erlandson,_alfred_to_rochester_hospital_march_27,_1930_p4_tsr.pdf"&gt;To Rochester MN hospital&lt;/a&gt;</v>
      </c>
    </row>
    <row r="8396" spans="1:17" x14ac:dyDescent="0.25">
      <c r="A8396" s="2">
        <v>6233</v>
      </c>
      <c r="B8396" s="100" t="s">
        <v>10878</v>
      </c>
      <c r="C8396" s="100" t="s">
        <v>11135</v>
      </c>
      <c r="D8396" s="88">
        <v>11044</v>
      </c>
      <c r="E8396" s="39" t="s">
        <v>13630</v>
      </c>
      <c r="F8396" s="39">
        <v>4</v>
      </c>
      <c r="G8396" s="39">
        <v>34</v>
      </c>
      <c r="H8396" s="39">
        <v>7448</v>
      </c>
      <c r="I8396" s="99" t="s">
        <v>31431</v>
      </c>
      <c r="J8396" s="46" t="s">
        <v>33122</v>
      </c>
      <c r="K8396" s="56"/>
      <c r="L8396" s="56"/>
      <c r="M8396" s="56">
        <f t="shared" si="632"/>
        <v>1930</v>
      </c>
      <c r="N8396" s="56"/>
      <c r="O8396" s="56">
        <f t="shared" si="633"/>
        <v>3</v>
      </c>
      <c r="P8396" s="56">
        <f t="shared" si="634"/>
        <v>27</v>
      </c>
      <c r="Q8396" s="2" t="str">
        <f t="shared" si="635"/>
        <v>&lt;a href="set03\tsr\tsr_january_1,_1925_-_january_8,_1931\miscellaneous\richardson,_true_closes_meat_market_march_27,_1930_p4_tsr.pdf"&gt;Closes Meat Market&lt;/a&gt;</v>
      </c>
    </row>
    <row r="8397" spans="1:17" x14ac:dyDescent="0.25">
      <c r="A8397" s="2">
        <v>6581</v>
      </c>
      <c r="B8397" s="100" t="s">
        <v>1036</v>
      </c>
      <c r="C8397" s="100" t="s">
        <v>11142</v>
      </c>
      <c r="D8397" s="88">
        <v>11044</v>
      </c>
      <c r="E8397" s="39" t="s">
        <v>13630</v>
      </c>
      <c r="F8397" s="39">
        <v>4</v>
      </c>
      <c r="G8397" s="39">
        <v>34</v>
      </c>
      <c r="H8397" s="39">
        <v>7486</v>
      </c>
      <c r="I8397" s="99" t="s">
        <v>31432</v>
      </c>
      <c r="J8397" s="46" t="s">
        <v>33122</v>
      </c>
      <c r="K8397" s="56"/>
      <c r="L8397" s="56"/>
      <c r="M8397" s="56">
        <f t="shared" si="632"/>
        <v>1930</v>
      </c>
      <c r="N8397" s="56"/>
      <c r="O8397" s="56">
        <f t="shared" si="633"/>
        <v>3</v>
      </c>
      <c r="P8397" s="56">
        <f t="shared" si="634"/>
        <v>27</v>
      </c>
      <c r="Q8397" s="2" t="str">
        <f t="shared" si="635"/>
        <v>&lt;a href="set03\tsr\tsr_january_1,_1925_-_january_8,_1931\miscellaneous\simensen,_victor_up_from_fargo_march_27,_1930_p4_tsr.pdf"&gt;Up from Fargo&lt;/a&gt;</v>
      </c>
    </row>
    <row r="8398" spans="1:17" x14ac:dyDescent="0.25">
      <c r="A8398" s="2">
        <v>668</v>
      </c>
      <c r="B8398" s="100" t="s">
        <v>10989</v>
      </c>
      <c r="C8398" s="100" t="s">
        <v>11025</v>
      </c>
      <c r="D8398" s="88">
        <v>11051</v>
      </c>
      <c r="E8398" s="39" t="s">
        <v>13630</v>
      </c>
      <c r="F8398" s="39">
        <v>4</v>
      </c>
      <c r="G8398" s="39">
        <v>34</v>
      </c>
      <c r="H8398" s="39">
        <v>7055</v>
      </c>
      <c r="I8398" s="99" t="s">
        <v>31433</v>
      </c>
      <c r="J8398" s="46" t="s">
        <v>33122</v>
      </c>
      <c r="K8398" s="56"/>
      <c r="L8398" s="56"/>
      <c r="M8398" s="56">
        <f t="shared" si="632"/>
        <v>1930</v>
      </c>
      <c r="N8398" s="56"/>
      <c r="O8398" s="56">
        <f t="shared" si="633"/>
        <v>4</v>
      </c>
      <c r="P8398" s="56">
        <f t="shared" si="634"/>
        <v>3</v>
      </c>
      <c r="Q8398" s="2" t="str">
        <f t="shared" si="635"/>
        <v>&lt;a href="set03\tsr\tsr_january_1,_1925_-_january_8,_1931\miscellaneous\bunkowske,_elmer_murderer_confesses_april_3,_1930_p4_tsr.pdf"&gt;Murderer confesses&lt;/a&gt;</v>
      </c>
    </row>
    <row r="8399" spans="1:17" x14ac:dyDescent="0.25">
      <c r="A8399" s="2">
        <v>1850</v>
      </c>
      <c r="B8399" s="100" t="s">
        <v>11042</v>
      </c>
      <c r="C8399" s="100" t="s">
        <v>11043</v>
      </c>
      <c r="D8399" s="88">
        <v>11051</v>
      </c>
      <c r="E8399" s="39" t="s">
        <v>13630</v>
      </c>
      <c r="F8399" s="39">
        <v>4</v>
      </c>
      <c r="G8399" s="39">
        <v>34</v>
      </c>
      <c r="H8399" s="39">
        <v>7127</v>
      </c>
      <c r="I8399" s="99" t="s">
        <v>31434</v>
      </c>
      <c r="J8399" s="46" t="s">
        <v>33122</v>
      </c>
      <c r="K8399" s="56"/>
      <c r="L8399" s="56"/>
      <c r="M8399" s="56">
        <f t="shared" si="632"/>
        <v>1930</v>
      </c>
      <c r="N8399" s="56"/>
      <c r="O8399" s="56">
        <f t="shared" si="633"/>
        <v>4</v>
      </c>
      <c r="P8399" s="56">
        <f t="shared" si="634"/>
        <v>3</v>
      </c>
      <c r="Q8399" s="2" t="str">
        <f t="shared" si="635"/>
        <v>&lt;a href="set03\tsr\tsr_january_1,_1925_-_january_8,_1931\miscellaneous\ernst,_charles_comes_to_open_meat_market_again_april_3,_1930_p4_tsr.pdf"&gt;Comes to open meat market again&lt;/a&gt;</v>
      </c>
    </row>
    <row r="8400" spans="1:17" x14ac:dyDescent="0.25">
      <c r="A8400" s="2">
        <v>2574</v>
      </c>
      <c r="B8400" s="100" t="s">
        <v>11058</v>
      </c>
      <c r="C8400" s="100" t="s">
        <v>11059</v>
      </c>
      <c r="D8400" s="88">
        <v>11051</v>
      </c>
      <c r="E8400" s="39" t="s">
        <v>13630</v>
      </c>
      <c r="F8400" s="39">
        <v>4</v>
      </c>
      <c r="G8400" s="39">
        <v>34</v>
      </c>
      <c r="H8400" s="39">
        <v>7222</v>
      </c>
      <c r="I8400" s="99" t="s">
        <v>31435</v>
      </c>
      <c r="J8400" s="46" t="s">
        <v>33122</v>
      </c>
      <c r="K8400" s="56"/>
      <c r="L8400" s="56"/>
      <c r="M8400" s="56">
        <f t="shared" si="632"/>
        <v>1930</v>
      </c>
      <c r="N8400" s="56"/>
      <c r="O8400" s="56">
        <f t="shared" si="633"/>
        <v>4</v>
      </c>
      <c r="P8400" s="56">
        <f t="shared" si="634"/>
        <v>3</v>
      </c>
      <c r="Q8400" s="2" t="str">
        <f t="shared" si="635"/>
        <v>&lt;a href="set03\tsr\tsr_january_1,_1925_-_january_8,_1931\miscellaneous\halvorson,_e_h_moves_to_sutton_april_3,_1930_p4_tsr.pdf"&gt;Moves to Sutton&lt;/a&gt;</v>
      </c>
    </row>
    <row r="8401" spans="1:17" x14ac:dyDescent="0.25">
      <c r="A8401" s="2">
        <v>5092</v>
      </c>
      <c r="B8401" s="100" t="s">
        <v>11098</v>
      </c>
      <c r="C8401" s="100" t="s">
        <v>11099</v>
      </c>
      <c r="D8401" s="88">
        <v>11051</v>
      </c>
      <c r="E8401" s="39" t="s">
        <v>13630</v>
      </c>
      <c r="F8401" s="39">
        <v>4</v>
      </c>
      <c r="G8401" s="39">
        <v>34</v>
      </c>
      <c r="H8401" s="39">
        <v>7343</v>
      </c>
      <c r="I8401" s="99" t="s">
        <v>31436</v>
      </c>
      <c r="J8401" s="46" t="s">
        <v>33122</v>
      </c>
      <c r="K8401" s="56"/>
      <c r="L8401" s="56"/>
      <c r="M8401" s="56">
        <f t="shared" si="632"/>
        <v>1930</v>
      </c>
      <c r="N8401" s="56"/>
      <c r="O8401" s="56">
        <f t="shared" si="633"/>
        <v>4</v>
      </c>
      <c r="P8401" s="56">
        <f t="shared" si="634"/>
        <v>3</v>
      </c>
      <c r="Q8401" s="2" t="str">
        <f t="shared" si="635"/>
        <v>&lt;a href="set03\tsr\tsr_january_1,_1925_-_january_8,_1931\miscellaneous\meade,_nicholas_confesses_to_murder_and_robbery_april_3,_1930_p4_tsr.pdf"&gt;Confesses to murder and robbery&lt;/a&gt;</v>
      </c>
    </row>
    <row r="8402" spans="1:17" x14ac:dyDescent="0.25">
      <c r="A8402" s="2">
        <v>6251</v>
      </c>
      <c r="B8402" s="100" t="s">
        <v>11136</v>
      </c>
      <c r="C8402" s="100" t="s">
        <v>10317</v>
      </c>
      <c r="D8402" s="88">
        <v>11051</v>
      </c>
      <c r="E8402" s="39" t="s">
        <v>13630</v>
      </c>
      <c r="F8402" s="39">
        <v>4</v>
      </c>
      <c r="G8402" s="39">
        <v>34</v>
      </c>
      <c r="H8402" s="39">
        <v>7449</v>
      </c>
      <c r="I8402" s="99" t="s">
        <v>31437</v>
      </c>
      <c r="J8402" s="46" t="s">
        <v>33122</v>
      </c>
      <c r="K8402" s="56"/>
      <c r="L8402" s="56"/>
      <c r="M8402" s="56">
        <f t="shared" si="632"/>
        <v>1930</v>
      </c>
      <c r="N8402" s="56"/>
      <c r="O8402" s="56">
        <f t="shared" si="633"/>
        <v>4</v>
      </c>
      <c r="P8402" s="56">
        <f t="shared" si="634"/>
        <v>3</v>
      </c>
      <c r="Q8402" s="2" t="str">
        <f t="shared" si="635"/>
        <v>&lt;a href="set03\tsr\tsr_january_1,_1925_-_january_8,_1931\miscellaneous\rietbrock,_wm_returns_from_mn_woods_april_3,_1930_p4_tsr.pdf"&gt;Returns from MN Woods&lt;/a&gt;</v>
      </c>
    </row>
    <row r="8403" spans="1:17" x14ac:dyDescent="0.25">
      <c r="A8403" s="2">
        <v>1762</v>
      </c>
      <c r="B8403" s="100" t="s">
        <v>727</v>
      </c>
      <c r="C8403" s="100" t="s">
        <v>11040</v>
      </c>
      <c r="D8403" s="88">
        <v>11058</v>
      </c>
      <c r="E8403" s="39" t="s">
        <v>13630</v>
      </c>
      <c r="F8403" s="39">
        <v>4</v>
      </c>
      <c r="G8403" s="39">
        <v>34</v>
      </c>
      <c r="H8403" s="39">
        <v>7115</v>
      </c>
      <c r="I8403" s="99" t="s">
        <v>31438</v>
      </c>
      <c r="J8403" s="46" t="s">
        <v>33122</v>
      </c>
      <c r="K8403" s="56"/>
      <c r="L8403" s="56"/>
      <c r="M8403" s="56">
        <f t="shared" si="632"/>
        <v>1930</v>
      </c>
      <c r="N8403" s="56"/>
      <c r="O8403" s="56">
        <f t="shared" si="633"/>
        <v>4</v>
      </c>
      <c r="P8403" s="56">
        <f t="shared" si="634"/>
        <v>10</v>
      </c>
      <c r="Q8403" s="2" t="str">
        <f t="shared" si="635"/>
        <v>&lt;a href="set03\tsr\tsr_january_1,_1925_-_january_8,_1931\miscellaneous\ebentier,_albert_award_for_worker_safety_april_10,_1930_p4_tsr.pdf"&gt;Award for Worker Safety&lt;/a&gt;</v>
      </c>
    </row>
    <row r="8404" spans="1:17" x14ac:dyDescent="0.25">
      <c r="A8404" s="2">
        <v>2947</v>
      </c>
      <c r="B8404" s="100" t="s">
        <v>9689</v>
      </c>
      <c r="C8404" s="100" t="s">
        <v>11067</v>
      </c>
      <c r="D8404" s="88">
        <v>11058</v>
      </c>
      <c r="E8404" s="39" t="s">
        <v>13630</v>
      </c>
      <c r="F8404" s="39">
        <v>4</v>
      </c>
      <c r="G8404" s="39">
        <v>34</v>
      </c>
      <c r="H8404" s="39">
        <v>7239</v>
      </c>
      <c r="I8404" s="99" t="s">
        <v>31439</v>
      </c>
      <c r="J8404" s="46" t="s">
        <v>33122</v>
      </c>
      <c r="K8404" s="56"/>
      <c r="L8404" s="56"/>
      <c r="M8404" s="56">
        <f t="shared" si="632"/>
        <v>1930</v>
      </c>
      <c r="N8404" s="56"/>
      <c r="O8404" s="56">
        <f t="shared" si="633"/>
        <v>4</v>
      </c>
      <c r="P8404" s="56">
        <f t="shared" si="634"/>
        <v>10</v>
      </c>
      <c r="Q8404" s="2" t="str">
        <f t="shared" si="635"/>
        <v>&lt;a href="set03\tsr\tsr_january_1,_1925_-_january_8,_1931\miscellaneous\henvit,_marcus_show_update;_to_go_on_the_road_april_10,_1930_p4_tsr.pdf"&gt;Show update; to go on the road&lt;/a&gt;</v>
      </c>
    </row>
    <row r="8405" spans="1:17" x14ac:dyDescent="0.25">
      <c r="A8405" s="2">
        <v>6570</v>
      </c>
      <c r="B8405" s="100" t="s">
        <v>1036</v>
      </c>
      <c r="C8405" s="100" t="s">
        <v>11141</v>
      </c>
      <c r="D8405" s="88">
        <v>11058</v>
      </c>
      <c r="E8405" s="39" t="s">
        <v>13630</v>
      </c>
      <c r="F8405" s="39">
        <v>4</v>
      </c>
      <c r="G8405" s="39">
        <v>34</v>
      </c>
      <c r="H8405" s="39">
        <v>7485</v>
      </c>
      <c r="I8405" s="99" t="s">
        <v>31440</v>
      </c>
      <c r="J8405" s="46" t="s">
        <v>33122</v>
      </c>
      <c r="K8405" s="56"/>
      <c r="L8405" s="56"/>
      <c r="M8405" s="56">
        <f t="shared" si="632"/>
        <v>1930</v>
      </c>
      <c r="N8405" s="56"/>
      <c r="O8405" s="56">
        <f t="shared" si="633"/>
        <v>4</v>
      </c>
      <c r="P8405" s="56">
        <f t="shared" si="634"/>
        <v>10</v>
      </c>
      <c r="Q8405" s="2" t="str">
        <f t="shared" si="635"/>
        <v>&lt;a href="set03\tsr\tsr_january_1,_1925_-_january_8,_1931\miscellaneous\simensen,_victor_out_from_fargo;_sale_pending_april_10,_1930_p4_tsr.pdf"&gt;Out from Fargo; Sale pending&lt;/a&gt;</v>
      </c>
    </row>
    <row r="8406" spans="1:17" x14ac:dyDescent="0.25">
      <c r="A8406" s="2">
        <v>3773</v>
      </c>
      <c r="B8406" s="100" t="s">
        <v>11072</v>
      </c>
      <c r="C8406" s="100" t="s">
        <v>11073</v>
      </c>
      <c r="D8406" s="88">
        <v>11065</v>
      </c>
      <c r="E8406" s="39" t="s">
        <v>13630</v>
      </c>
      <c r="F8406" s="39">
        <v>4</v>
      </c>
      <c r="G8406" s="39">
        <v>34</v>
      </c>
      <c r="H8406" s="39">
        <v>7259</v>
      </c>
      <c r="I8406" s="99" t="s">
        <v>31441</v>
      </c>
      <c r="J8406" s="46" t="s">
        <v>33122</v>
      </c>
      <c r="K8406" s="56"/>
      <c r="L8406" s="56"/>
      <c r="M8406" s="56">
        <f t="shared" si="632"/>
        <v>1930</v>
      </c>
      <c r="N8406" s="56"/>
      <c r="O8406" s="56">
        <f t="shared" si="633"/>
        <v>4</v>
      </c>
      <c r="P8406" s="56">
        <f t="shared" si="634"/>
        <v>17</v>
      </c>
      <c r="Q8406" s="2" t="str">
        <f t="shared" si="635"/>
        <v>&lt;a href="set03\tsr\tsr_january_1,_1925_-_january_8,_1931\miscellaneous\huber,_dell_visits_sutton_selling_cottage_tickets_april_17,_1930_p4_tsr.pdf"&gt;Visits Sutton Selling Cottage tickets&lt;/a&gt;</v>
      </c>
    </row>
    <row r="8407" spans="1:17" x14ac:dyDescent="0.25">
      <c r="A8407" s="2">
        <v>6213</v>
      </c>
      <c r="B8407" s="100" t="s">
        <v>1008</v>
      </c>
      <c r="C8407" s="100" t="s">
        <v>11130</v>
      </c>
      <c r="D8407" s="88">
        <v>11065</v>
      </c>
      <c r="E8407" s="39" t="s">
        <v>13630</v>
      </c>
      <c r="F8407" s="39">
        <v>4</v>
      </c>
      <c r="G8407" s="39">
        <v>34</v>
      </c>
      <c r="H8407" s="39">
        <v>7440</v>
      </c>
      <c r="I8407" s="99" t="s">
        <v>31442</v>
      </c>
      <c r="J8407" s="46" t="s">
        <v>33122</v>
      </c>
      <c r="K8407" s="56"/>
      <c r="L8407" s="56"/>
      <c r="M8407" s="56">
        <f t="shared" si="632"/>
        <v>1930</v>
      </c>
      <c r="N8407" s="56"/>
      <c r="O8407" s="56">
        <f t="shared" si="633"/>
        <v>4</v>
      </c>
      <c r="P8407" s="56">
        <f t="shared" si="634"/>
        <v>17</v>
      </c>
      <c r="Q8407" s="2" t="str">
        <f t="shared" si="635"/>
        <v>&lt;a href="set03\tsr\tsr_january_1,_1925_-_january_8,_1931\miscellaneous\rhodes,_orion_e_returns_from_mn_april_17,_1930_p4_tsr.pdf"&gt;Returns from MN&lt;/a&gt;</v>
      </c>
    </row>
    <row r="8408" spans="1:17" x14ac:dyDescent="0.25">
      <c r="A8408" s="2">
        <v>6564</v>
      </c>
      <c r="B8408" s="100" t="s">
        <v>1036</v>
      </c>
      <c r="C8408" s="100" t="s">
        <v>11140</v>
      </c>
      <c r="D8408" s="88">
        <v>11065</v>
      </c>
      <c r="E8408" s="39" t="s">
        <v>13630</v>
      </c>
      <c r="F8408" s="39">
        <v>4</v>
      </c>
      <c r="G8408" s="39">
        <v>34</v>
      </c>
      <c r="H8408" s="39">
        <v>7484</v>
      </c>
      <c r="I8408" s="99" t="s">
        <v>31443</v>
      </c>
      <c r="J8408" s="46" t="s">
        <v>33122</v>
      </c>
      <c r="K8408" s="56"/>
      <c r="L8408" s="56"/>
      <c r="M8408" s="56">
        <f t="shared" si="632"/>
        <v>1930</v>
      </c>
      <c r="N8408" s="56"/>
      <c r="O8408" s="56">
        <f t="shared" si="633"/>
        <v>4</v>
      </c>
      <c r="P8408" s="56">
        <f t="shared" si="634"/>
        <v>17</v>
      </c>
      <c r="Q8408" s="2" t="str">
        <f t="shared" si="635"/>
        <v>&lt;a href="set03\tsr\tsr_january_1,_1925_-_january_8,_1931\miscellaneous\simensen,_victor_back_to_fargo_and_swift_&amp;_co._april_17,_1930_p4_tsr.pdf"&gt;back to Fargo and Swift &amp; Co.&lt;/a&gt;</v>
      </c>
    </row>
    <row r="8409" spans="1:17" x14ac:dyDescent="0.25">
      <c r="A8409" s="2">
        <v>531</v>
      </c>
      <c r="B8409" s="100" t="s">
        <v>11023</v>
      </c>
      <c r="C8409" s="100" t="s">
        <v>11024</v>
      </c>
      <c r="D8409" s="88">
        <v>11072</v>
      </c>
      <c r="E8409" s="39" t="s">
        <v>13630</v>
      </c>
      <c r="F8409" s="39">
        <v>4</v>
      </c>
      <c r="G8409" s="39">
        <v>34</v>
      </c>
      <c r="H8409" s="39">
        <v>7050</v>
      </c>
      <c r="I8409" s="99" t="s">
        <v>31444</v>
      </c>
      <c r="J8409" s="46" t="s">
        <v>33122</v>
      </c>
      <c r="K8409" s="56"/>
      <c r="L8409" s="56"/>
      <c r="M8409" s="56">
        <f t="shared" si="632"/>
        <v>1930</v>
      </c>
      <c r="N8409" s="56"/>
      <c r="O8409" s="56">
        <f t="shared" si="633"/>
        <v>4</v>
      </c>
      <c r="P8409" s="56">
        <f t="shared" si="634"/>
        <v>24</v>
      </c>
      <c r="Q8409" s="2" t="str">
        <f t="shared" si="635"/>
        <v>&lt;a href="set03\tsr\tsr_january_1,_1925_-_january_8,_1931\miscellaneous\bolduc,_wm_j_store_opening_april_24,_1930_p4_tsr.pdf"&gt;Store opening&lt;/a&gt;</v>
      </c>
    </row>
    <row r="8410" spans="1:17" x14ac:dyDescent="0.25">
      <c r="A8410" s="2">
        <v>822</v>
      </c>
      <c r="B8410" s="100" t="s">
        <v>9658</v>
      </c>
      <c r="C8410" s="100" t="s">
        <v>11031</v>
      </c>
      <c r="D8410" s="88">
        <v>11072</v>
      </c>
      <c r="E8410" s="39" t="s">
        <v>13630</v>
      </c>
      <c r="F8410" s="39">
        <v>4</v>
      </c>
      <c r="G8410" s="39">
        <v>34</v>
      </c>
      <c r="H8410" s="39">
        <v>7072</v>
      </c>
      <c r="I8410" s="99" t="s">
        <v>31445</v>
      </c>
      <c r="J8410" s="46" t="s">
        <v>33122</v>
      </c>
      <c r="K8410" s="56"/>
      <c r="L8410" s="56"/>
      <c r="M8410" s="56">
        <f t="shared" si="632"/>
        <v>1930</v>
      </c>
      <c r="N8410" s="56"/>
      <c r="O8410" s="56">
        <f t="shared" si="633"/>
        <v>4</v>
      </c>
      <c r="P8410" s="56">
        <f t="shared" si="634"/>
        <v>24</v>
      </c>
      <c r="Q8410" s="2" t="str">
        <f t="shared" si="635"/>
        <v>&lt;a href="set03\tsr\tsr_january_1,_1925_-_january_8,_1931\miscellaneous\christopherson,_sidney_big_part_in_play_april_24,_1930_p4_tsr.pdf"&gt;Big part in play&lt;/a&gt;</v>
      </c>
    </row>
    <row r="8411" spans="1:17" x14ac:dyDescent="0.25">
      <c r="A8411" s="2">
        <v>5454</v>
      </c>
      <c r="B8411" s="100" t="s">
        <v>11102</v>
      </c>
      <c r="C8411" s="100" t="s">
        <v>11103</v>
      </c>
      <c r="D8411" s="88">
        <v>11072</v>
      </c>
      <c r="E8411" s="39" t="s">
        <v>13630</v>
      </c>
      <c r="F8411" s="39">
        <v>4</v>
      </c>
      <c r="G8411" s="39">
        <v>34</v>
      </c>
      <c r="H8411" s="39">
        <v>7357</v>
      </c>
      <c r="I8411" s="99" t="s">
        <v>31446</v>
      </c>
      <c r="J8411" s="46" t="s">
        <v>33122</v>
      </c>
      <c r="K8411" s="56"/>
      <c r="L8411" s="56"/>
      <c r="M8411" s="56">
        <f t="shared" si="632"/>
        <v>1930</v>
      </c>
      <c r="N8411" s="56"/>
      <c r="O8411" s="56">
        <f t="shared" si="633"/>
        <v>4</v>
      </c>
      <c r="P8411" s="56">
        <f t="shared" si="634"/>
        <v>24</v>
      </c>
      <c r="Q8411" s="2" t="str">
        <f t="shared" si="635"/>
        <v>&lt;a href="set03\tsr\tsr_january_1,_1925_-_january_8,_1931\miscellaneous\nicoll,_jack_leaves_for_florida_to_live_april_24,_1930_p4_tsr.pdf"&gt;Leaves for Florida to live&lt;/a&gt;</v>
      </c>
    </row>
    <row r="8412" spans="1:17" x14ac:dyDescent="0.25">
      <c r="A8412" s="2">
        <v>6056</v>
      </c>
      <c r="B8412" s="100" t="s">
        <v>10483</v>
      </c>
      <c r="C8412" s="100" t="s">
        <v>11117</v>
      </c>
      <c r="D8412" s="88">
        <v>11072</v>
      </c>
      <c r="E8412" s="39" t="s">
        <v>13630</v>
      </c>
      <c r="F8412" s="39">
        <v>4</v>
      </c>
      <c r="G8412" s="39">
        <v>34</v>
      </c>
      <c r="H8412" s="39">
        <v>7412</v>
      </c>
      <c r="I8412" s="99" t="s">
        <v>31447</v>
      </c>
      <c r="J8412" s="46" t="s">
        <v>33122</v>
      </c>
      <c r="K8412" s="56"/>
      <c r="L8412" s="56"/>
      <c r="M8412" s="56">
        <f t="shared" si="632"/>
        <v>1930</v>
      </c>
      <c r="N8412" s="56"/>
      <c r="O8412" s="56">
        <f t="shared" si="633"/>
        <v>4</v>
      </c>
      <c r="P8412" s="56">
        <f t="shared" si="634"/>
        <v>24</v>
      </c>
      <c r="Q8412" s="2" t="str">
        <f t="shared" si="635"/>
        <v>&lt;a href="set03\tsr\tsr_january_1,_1925_-_january_8,_1931\miscellaneous\pratt,_floyd_appointed_to_west_point_april_24,_1930_p4_tsr.pdf"&gt;Appointed to West Point&lt;/a&gt;</v>
      </c>
    </row>
    <row r="8413" spans="1:17" x14ac:dyDescent="0.25">
      <c r="A8413" s="2">
        <v>6210</v>
      </c>
      <c r="B8413" s="100" t="s">
        <v>1008</v>
      </c>
      <c r="C8413" s="100" t="s">
        <v>11132</v>
      </c>
      <c r="D8413" s="88">
        <v>11072</v>
      </c>
      <c r="E8413" s="39" t="s">
        <v>13630</v>
      </c>
      <c r="F8413" s="39">
        <v>4</v>
      </c>
      <c r="G8413" s="39">
        <v>34</v>
      </c>
      <c r="H8413" s="39">
        <v>7442</v>
      </c>
      <c r="I8413" s="99" t="s">
        <v>31448</v>
      </c>
      <c r="J8413" s="46" t="s">
        <v>33122</v>
      </c>
      <c r="K8413" s="56"/>
      <c r="L8413" s="56"/>
      <c r="M8413" s="56">
        <f t="shared" si="632"/>
        <v>1930</v>
      </c>
      <c r="N8413" s="56"/>
      <c r="O8413" s="56">
        <f t="shared" si="633"/>
        <v>4</v>
      </c>
      <c r="P8413" s="56">
        <f t="shared" si="634"/>
        <v>24</v>
      </c>
      <c r="Q8413" s="2" t="str">
        <f t="shared" si="635"/>
        <v>&lt;a href="set03\tsr\tsr_january_1,_1925_-_january_8,_1931\miscellaneous\rhodes,_orion_moving_boat_to_north_of_sutton_april_24,_1930_p4_tsr.pdf"&gt;Moving boat to north of Sutton&lt;/a&gt;</v>
      </c>
    </row>
    <row r="8414" spans="1:17" x14ac:dyDescent="0.25">
      <c r="A8414" s="2">
        <v>4456</v>
      </c>
      <c r="B8414" s="100" t="s">
        <v>11080</v>
      </c>
      <c r="C8414" s="100" t="s">
        <v>11081</v>
      </c>
      <c r="D8414" s="88">
        <v>11086</v>
      </c>
      <c r="E8414" s="39" t="s">
        <v>13630</v>
      </c>
      <c r="F8414" s="39">
        <v>4</v>
      </c>
      <c r="G8414" s="39">
        <v>34</v>
      </c>
      <c r="H8414" s="39">
        <v>7282</v>
      </c>
      <c r="I8414" s="99" t="s">
        <v>31449</v>
      </c>
      <c r="J8414" s="46" t="s">
        <v>33122</v>
      </c>
      <c r="K8414" s="56"/>
      <c r="L8414" s="56"/>
      <c r="M8414" s="56">
        <f t="shared" si="632"/>
        <v>1930</v>
      </c>
      <c r="N8414" s="56"/>
      <c r="O8414" s="56">
        <f t="shared" si="633"/>
        <v>5</v>
      </c>
      <c r="P8414" s="56">
        <f t="shared" si="634"/>
        <v>8</v>
      </c>
      <c r="Q8414" s="2" t="str">
        <f t="shared" si="635"/>
        <v>&lt;a href="set03\tsr\tsr_january_1,_1925_-_january_8,_1931\miscellaneous\kirkeby,_lillian_receiving_diploma_for_nursing_may_8,_1930_p4_tsr.pdf"&gt;Receiving diploma for nursing&lt;/a&gt;</v>
      </c>
    </row>
    <row r="8415" spans="1:17" x14ac:dyDescent="0.25">
      <c r="A8415" s="2">
        <v>6468</v>
      </c>
      <c r="B8415" s="100" t="s">
        <v>1028</v>
      </c>
      <c r="C8415" s="100" t="s">
        <v>11137</v>
      </c>
      <c r="D8415" s="88">
        <v>11086</v>
      </c>
      <c r="E8415" s="39" t="s">
        <v>13630</v>
      </c>
      <c r="F8415" s="39">
        <v>4</v>
      </c>
      <c r="G8415" s="39">
        <v>34</v>
      </c>
      <c r="H8415" s="39">
        <v>7467</v>
      </c>
      <c r="I8415" s="99" t="s">
        <v>31450</v>
      </c>
      <c r="J8415" s="46" t="s">
        <v>33122</v>
      </c>
      <c r="K8415" s="56"/>
      <c r="L8415" s="56"/>
      <c r="M8415" s="56">
        <f t="shared" si="632"/>
        <v>1930</v>
      </c>
      <c r="N8415" s="56"/>
      <c r="O8415" s="56">
        <f t="shared" si="633"/>
        <v>5</v>
      </c>
      <c r="P8415" s="56">
        <f t="shared" si="634"/>
        <v>8</v>
      </c>
      <c r="Q8415" s="2" t="str">
        <f t="shared" si="635"/>
        <v>&lt;a href="set03\tsr\tsr_january_1,_1925_-_january_8,_1931\miscellaneous\selden,_ole_making_special_stock_trailer_may_8,_1930_p4_tsr.pdf"&gt;Making special stock trailer&lt;/a&gt;</v>
      </c>
    </row>
    <row r="8416" spans="1:17" x14ac:dyDescent="0.25">
      <c r="A8416" s="2">
        <v>2912</v>
      </c>
      <c r="B8416" s="100" t="s">
        <v>11064</v>
      </c>
      <c r="C8416" s="100" t="s">
        <v>11065</v>
      </c>
      <c r="D8416" s="88">
        <v>11107</v>
      </c>
      <c r="E8416" s="39" t="s">
        <v>13630</v>
      </c>
      <c r="F8416" s="39">
        <v>4</v>
      </c>
      <c r="G8416" s="39">
        <v>34</v>
      </c>
      <c r="H8416" s="39">
        <v>7230</v>
      </c>
      <c r="I8416" s="99" t="s">
        <v>31451</v>
      </c>
      <c r="J8416" s="46" t="s">
        <v>33122</v>
      </c>
      <c r="K8416" s="56"/>
      <c r="L8416" s="56"/>
      <c r="M8416" s="56">
        <f t="shared" si="632"/>
        <v>1930</v>
      </c>
      <c r="N8416" s="56"/>
      <c r="O8416" s="56">
        <f t="shared" si="633"/>
        <v>5</v>
      </c>
      <c r="P8416" s="56">
        <f t="shared" si="634"/>
        <v>29</v>
      </c>
      <c r="Q8416" s="2" t="str">
        <f t="shared" si="635"/>
        <v>&lt;a href="set03\tsr\tsr_january_1,_1925_-_january_8,_1931\miscellaneous\helgoe,_miss_ebba_visiting_from_new_england_may_29,_1930_p4_tsr.pdf"&gt;Visiting from New England&lt;/a&gt;</v>
      </c>
    </row>
    <row r="8417" spans="1:17" x14ac:dyDescent="0.25">
      <c r="A8417" s="2">
        <v>4692</v>
      </c>
      <c r="B8417" s="100" t="s">
        <v>93</v>
      </c>
      <c r="C8417" s="100" t="s">
        <v>11089</v>
      </c>
      <c r="D8417" s="88">
        <v>11114</v>
      </c>
      <c r="E8417" s="39" t="s">
        <v>13630</v>
      </c>
      <c r="F8417" s="39">
        <v>4</v>
      </c>
      <c r="G8417" s="39">
        <v>34</v>
      </c>
      <c r="H8417" s="39">
        <v>7316</v>
      </c>
      <c r="I8417" s="99" t="s">
        <v>31452</v>
      </c>
      <c r="J8417" s="46" t="s">
        <v>33122</v>
      </c>
      <c r="K8417" s="56"/>
      <c r="L8417" s="56"/>
      <c r="M8417" s="56">
        <f t="shared" si="632"/>
        <v>1930</v>
      </c>
      <c r="N8417" s="56"/>
      <c r="O8417" s="56">
        <f t="shared" si="633"/>
        <v>6</v>
      </c>
      <c r="P8417" s="56">
        <f t="shared" si="634"/>
        <v>5</v>
      </c>
      <c r="Q8417" s="2" t="str">
        <f t="shared" si="635"/>
        <v>&lt;a href="set03\tsr\tsr_january_1,_1925_-_january_8,_1931\miscellaneous\larson,_leonard_to_move_-_work_mpls_june_5,_1930_p4_tsr.pdf"&gt;To move - work in Mpls&lt;/a&gt;</v>
      </c>
    </row>
    <row r="8418" spans="1:17" x14ac:dyDescent="0.25">
      <c r="A8418" s="2">
        <v>5589</v>
      </c>
      <c r="B8418" s="100" t="s">
        <v>9758</v>
      </c>
      <c r="C8418" s="100" t="s">
        <v>11105</v>
      </c>
      <c r="D8418" s="88">
        <v>11114</v>
      </c>
      <c r="E8418" s="39" t="s">
        <v>13630</v>
      </c>
      <c r="F8418" s="39">
        <v>4</v>
      </c>
      <c r="G8418" s="39">
        <v>34</v>
      </c>
      <c r="H8418" s="39">
        <v>7369</v>
      </c>
      <c r="I8418" s="99" t="s">
        <v>31453</v>
      </c>
      <c r="J8418" s="46" t="s">
        <v>33122</v>
      </c>
      <c r="K8418" s="56"/>
      <c r="L8418" s="56"/>
      <c r="M8418" s="56">
        <f t="shared" si="632"/>
        <v>1930</v>
      </c>
      <c r="N8418" s="56"/>
      <c r="O8418" s="56">
        <f t="shared" si="633"/>
        <v>6</v>
      </c>
      <c r="P8418" s="56">
        <f t="shared" si="634"/>
        <v>5</v>
      </c>
      <c r="Q8418" s="2" t="str">
        <f t="shared" si="635"/>
        <v>&lt;a href="set03\tsr\tsr_january_1,_1925_-_january_8,_1931\miscellaneous\olsen,_albert_moving_home_from_fargo_june_5,_1930_p4_tsr.pdf"&gt;Moving home from Fargo&lt;/a&gt;</v>
      </c>
    </row>
    <row r="8419" spans="1:17" x14ac:dyDescent="0.25">
      <c r="A8419" s="2">
        <v>5615</v>
      </c>
      <c r="B8419" s="100" t="s">
        <v>10957</v>
      </c>
      <c r="C8419" s="100" t="s">
        <v>11109</v>
      </c>
      <c r="D8419" s="88">
        <v>11114</v>
      </c>
      <c r="E8419" s="39" t="s">
        <v>13630</v>
      </c>
      <c r="F8419" s="39">
        <v>4</v>
      </c>
      <c r="G8419" s="39">
        <v>34</v>
      </c>
      <c r="H8419" s="39">
        <v>7377</v>
      </c>
      <c r="I8419" s="99" t="s">
        <v>31454</v>
      </c>
      <c r="J8419" s="46" t="s">
        <v>33122</v>
      </c>
      <c r="K8419" s="56"/>
      <c r="L8419" s="56"/>
      <c r="M8419" s="56">
        <f t="shared" si="632"/>
        <v>1930</v>
      </c>
      <c r="N8419" s="56"/>
      <c r="O8419" s="56">
        <f t="shared" si="633"/>
        <v>6</v>
      </c>
      <c r="P8419" s="56">
        <f t="shared" si="634"/>
        <v>5</v>
      </c>
      <c r="Q8419" s="2" t="str">
        <f t="shared" si="635"/>
        <v>&lt;a href="set03\tsr\tsr_january_1,_1925_-_january_8,_1931\miscellaneous\olsen,_ruby_graduates_from_litchville_hs_june_5,_1930_p4_tsr.pdf"&gt;Graduates from Litchville HS&lt;/a&gt;</v>
      </c>
    </row>
    <row r="8420" spans="1:17" x14ac:dyDescent="0.25">
      <c r="A8420" s="2">
        <v>99</v>
      </c>
      <c r="B8420" s="100" t="s">
        <v>6627</v>
      </c>
      <c r="C8420" s="100" t="s">
        <v>11012</v>
      </c>
      <c r="D8420" s="88">
        <v>11121</v>
      </c>
      <c r="E8420" s="39" t="s">
        <v>13630</v>
      </c>
      <c r="F8420" s="39">
        <v>4</v>
      </c>
      <c r="G8420" s="39">
        <v>34</v>
      </c>
      <c r="H8420" s="39">
        <v>7007</v>
      </c>
      <c r="I8420" s="99" t="s">
        <v>31455</v>
      </c>
      <c r="J8420" s="46" t="s">
        <v>33122</v>
      </c>
      <c r="K8420" s="56"/>
      <c r="L8420" s="56"/>
      <c r="M8420" s="56">
        <f t="shared" si="632"/>
        <v>1930</v>
      </c>
      <c r="N8420" s="56"/>
      <c r="O8420" s="56">
        <f t="shared" si="633"/>
        <v>6</v>
      </c>
      <c r="P8420" s="56">
        <f t="shared" si="634"/>
        <v>12</v>
      </c>
      <c r="Q8420" s="2" t="str">
        <f t="shared" si="635"/>
        <v>&lt;a href="set03\tsr\tsr_january_1,_1925_-_january_8,_1931\miscellaneous\allen,_george_working_in_tioga_june_12,_1930_p4_tsr.pdf"&gt;Working in Tioga&lt;/a&gt;</v>
      </c>
    </row>
    <row r="8421" spans="1:17" x14ac:dyDescent="0.25">
      <c r="A8421" s="2">
        <v>703</v>
      </c>
      <c r="B8421" s="100" t="s">
        <v>667</v>
      </c>
      <c r="C8421" s="100" t="s">
        <v>11027</v>
      </c>
      <c r="D8421" s="88">
        <v>11121</v>
      </c>
      <c r="E8421" s="39" t="s">
        <v>13630</v>
      </c>
      <c r="F8421" s="39">
        <v>4</v>
      </c>
      <c r="G8421" s="39">
        <v>34</v>
      </c>
      <c r="H8421" s="39">
        <v>7060</v>
      </c>
      <c r="I8421" s="99" t="s">
        <v>31456</v>
      </c>
      <c r="J8421" s="46" t="s">
        <v>33122</v>
      </c>
      <c r="K8421" s="56"/>
      <c r="L8421" s="56"/>
      <c r="M8421" s="56">
        <f t="shared" si="632"/>
        <v>1930</v>
      </c>
      <c r="N8421" s="56"/>
      <c r="O8421" s="56">
        <f t="shared" si="633"/>
        <v>6</v>
      </c>
      <c r="P8421" s="56">
        <f t="shared" si="634"/>
        <v>12</v>
      </c>
      <c r="Q8421" s="2" t="str">
        <f t="shared" si="635"/>
        <v>&lt;a href="set03\tsr\tsr_january_1,_1925_-_january_8,_1931\miscellaneous\byington,_lillian_to_williston_as_nurse_june_12,_1930_p4_tsr.pdf"&gt;To Williston as nurse&lt;/a&gt;</v>
      </c>
    </row>
    <row r="8422" spans="1:17" x14ac:dyDescent="0.25">
      <c r="A8422" s="2">
        <v>2532</v>
      </c>
      <c r="B8422" s="100" t="s">
        <v>9687</v>
      </c>
      <c r="C8422" s="100" t="s">
        <v>11057</v>
      </c>
      <c r="D8422" s="88">
        <v>11128</v>
      </c>
      <c r="E8422" s="39" t="s">
        <v>13630</v>
      </c>
      <c r="F8422" s="39">
        <v>4</v>
      </c>
      <c r="G8422" s="39">
        <v>34</v>
      </c>
      <c r="H8422" s="39">
        <v>7220</v>
      </c>
      <c r="I8422" s="99" t="s">
        <v>31457</v>
      </c>
      <c r="J8422" s="46" t="s">
        <v>33122</v>
      </c>
      <c r="K8422" s="56"/>
      <c r="L8422" s="56"/>
      <c r="M8422" s="56">
        <f t="shared" si="632"/>
        <v>1930</v>
      </c>
      <c r="N8422" s="56"/>
      <c r="O8422" s="56">
        <f t="shared" si="633"/>
        <v>6</v>
      </c>
      <c r="P8422" s="56">
        <f t="shared" si="634"/>
        <v>19</v>
      </c>
      <c r="Q8422" s="2" t="str">
        <f t="shared" si="635"/>
        <v>&lt;a href="set03\tsr\tsr_january_1,_1925_-_january_8,_1931\miscellaneous\hafner,_charles_moves_from_ellendale_to_edgely_june_19,_1930_p4_tsr.pdf"&gt;Moves from Ellendale to Edgely&lt;/a&gt;</v>
      </c>
    </row>
    <row r="8423" spans="1:17" x14ac:dyDescent="0.25">
      <c r="A8423" s="2">
        <v>5582</v>
      </c>
      <c r="B8423" s="100" t="s">
        <v>9758</v>
      </c>
      <c r="C8423" s="100" t="s">
        <v>11104</v>
      </c>
      <c r="D8423" s="88">
        <v>11128</v>
      </c>
      <c r="E8423" s="39" t="s">
        <v>13630</v>
      </c>
      <c r="F8423" s="39">
        <v>4</v>
      </c>
      <c r="G8423" s="39">
        <v>34</v>
      </c>
      <c r="H8423" s="39">
        <v>7368</v>
      </c>
      <c r="I8423" s="99" t="s">
        <v>31458</v>
      </c>
      <c r="J8423" s="46" t="s">
        <v>33122</v>
      </c>
      <c r="K8423" s="56"/>
      <c r="L8423" s="56"/>
      <c r="M8423" s="56">
        <f t="shared" si="632"/>
        <v>1930</v>
      </c>
      <c r="N8423" s="56"/>
      <c r="O8423" s="56">
        <f t="shared" si="633"/>
        <v>6</v>
      </c>
      <c r="P8423" s="56">
        <f t="shared" si="634"/>
        <v>19</v>
      </c>
      <c r="Q8423" s="2" t="str">
        <f t="shared" si="635"/>
        <v>&lt;a href="set03\tsr\tsr_january_1,_1925_-_january_8,_1931\miscellaneous\olsen,_albert_appointed_elevator_manager_june_19,_1930_p4_tsr.pdf"&gt;Appointed elevator manager&lt;/a&gt;</v>
      </c>
    </row>
    <row r="8424" spans="1:17" x14ac:dyDescent="0.25">
      <c r="A8424" s="2">
        <v>1408</v>
      </c>
      <c r="B8424" s="100" t="s">
        <v>11032</v>
      </c>
      <c r="C8424" s="100" t="s">
        <v>11033</v>
      </c>
      <c r="D8424" s="88">
        <v>11149</v>
      </c>
      <c r="E8424" s="39" t="s">
        <v>13630</v>
      </c>
      <c r="F8424" s="39">
        <v>4</v>
      </c>
      <c r="G8424" s="39">
        <v>34</v>
      </c>
      <c r="H8424" s="39">
        <v>7092</v>
      </c>
      <c r="I8424" s="99" t="s">
        <v>31459</v>
      </c>
      <c r="J8424" s="46" t="s">
        <v>33122</v>
      </c>
      <c r="K8424" s="56"/>
      <c r="L8424" s="56"/>
      <c r="M8424" s="56">
        <f t="shared" si="632"/>
        <v>1930</v>
      </c>
      <c r="N8424" s="56"/>
      <c r="O8424" s="56">
        <f t="shared" si="633"/>
        <v>7</v>
      </c>
      <c r="P8424" s="56">
        <f t="shared" si="634"/>
        <v>10</v>
      </c>
      <c r="Q8424" s="2" t="str">
        <f t="shared" si="635"/>
        <v>&lt;a href="set03\tsr\tsr_january_1,_1925_-_january_8,_1931\miscellaneous\crommett,_jimmie_deep_gash_july_10,_1930_p4_tsr.pdf"&gt;Deep gash &lt;/a&gt;</v>
      </c>
    </row>
    <row r="8425" spans="1:17" x14ac:dyDescent="0.25">
      <c r="A8425" s="2">
        <v>6551</v>
      </c>
      <c r="B8425" s="100" t="s">
        <v>1032</v>
      </c>
      <c r="C8425" s="100" t="s">
        <v>11138</v>
      </c>
      <c r="D8425" s="88">
        <v>11149</v>
      </c>
      <c r="E8425" s="39" t="s">
        <v>13630</v>
      </c>
      <c r="F8425" s="39">
        <v>4</v>
      </c>
      <c r="G8425" s="39">
        <v>34</v>
      </c>
      <c r="H8425" s="39">
        <v>7469</v>
      </c>
      <c r="I8425" s="99" t="s">
        <v>31460</v>
      </c>
      <c r="J8425" s="46" t="s">
        <v>33122</v>
      </c>
      <c r="K8425" s="56"/>
      <c r="L8425" s="56"/>
      <c r="M8425" s="56">
        <f t="shared" si="632"/>
        <v>1930</v>
      </c>
      <c r="N8425" s="56"/>
      <c r="O8425" s="56">
        <f t="shared" si="633"/>
        <v>7</v>
      </c>
      <c r="P8425" s="56">
        <f t="shared" si="634"/>
        <v>10</v>
      </c>
      <c r="Q8425" s="2" t="str">
        <f t="shared" si="635"/>
        <v>&lt;a href="set03\tsr\tsr_january_1,_1925_-_january_8,_1931\miscellaneous\simensen,_a_r_visits_from_watertown_sd_july_10,_1930_p4_tsr.pdf"&gt;Visits from Watertown, SD&lt;/a&gt;</v>
      </c>
    </row>
    <row r="8426" spans="1:17" x14ac:dyDescent="0.25">
      <c r="A8426" s="2">
        <v>6560</v>
      </c>
      <c r="B8426" s="100" t="s">
        <v>1034</v>
      </c>
      <c r="C8426" s="100" t="s">
        <v>11139</v>
      </c>
      <c r="D8426" s="88">
        <v>11149</v>
      </c>
      <c r="E8426" s="39" t="s">
        <v>13630</v>
      </c>
      <c r="F8426" s="39">
        <v>4</v>
      </c>
      <c r="G8426" s="39">
        <v>34</v>
      </c>
      <c r="H8426" s="39">
        <v>7472</v>
      </c>
      <c r="I8426" s="99" t="s">
        <v>31461</v>
      </c>
      <c r="J8426" s="46" t="s">
        <v>33122</v>
      </c>
      <c r="K8426" s="56"/>
      <c r="L8426" s="56"/>
      <c r="M8426" s="56">
        <f t="shared" si="632"/>
        <v>1930</v>
      </c>
      <c r="N8426" s="56"/>
      <c r="O8426" s="56">
        <f t="shared" si="633"/>
        <v>7</v>
      </c>
      <c r="P8426" s="56">
        <f t="shared" si="634"/>
        <v>10</v>
      </c>
      <c r="Q8426" s="2" t="str">
        <f t="shared" si="635"/>
        <v>&lt;a href="set03\tsr\tsr_january_1,_1925_-_january_8,_1931\miscellaneous\simensen,_hans_to_soldier's_home_at_lisbon_july_10,_1930_p4_tsr.pdf"&gt;To Soldier's Home at Lisbon&lt;/a&gt;</v>
      </c>
    </row>
    <row r="8427" spans="1:17" x14ac:dyDescent="0.25">
      <c r="A8427" s="2">
        <v>6756</v>
      </c>
      <c r="B8427" s="100" t="s">
        <v>11144</v>
      </c>
      <c r="C8427" s="100" t="s">
        <v>11145</v>
      </c>
      <c r="D8427" s="88">
        <v>11149</v>
      </c>
      <c r="E8427" s="39" t="s">
        <v>13630</v>
      </c>
      <c r="F8427" s="39">
        <v>4</v>
      </c>
      <c r="G8427" s="39">
        <v>34</v>
      </c>
      <c r="H8427" s="39">
        <v>7507</v>
      </c>
      <c r="I8427" s="99" t="s">
        <v>31462</v>
      </c>
      <c r="J8427" s="46" t="s">
        <v>33122</v>
      </c>
      <c r="K8427" s="56"/>
      <c r="L8427" s="56"/>
      <c r="M8427" s="56">
        <f t="shared" si="632"/>
        <v>1930</v>
      </c>
      <c r="N8427" s="56"/>
      <c r="O8427" s="56">
        <f t="shared" si="633"/>
        <v>7</v>
      </c>
      <c r="P8427" s="56">
        <f t="shared" si="634"/>
        <v>10</v>
      </c>
      <c r="Q8427" s="2" t="str">
        <f t="shared" si="635"/>
        <v>&lt;a href="set03\tsr\tsr_january_1,_1925_-_january_8,_1931\miscellaneous\stafney,_ole_to_retire_july_10,_1930_p4_tsr.pdf"&gt;To retire  &lt;/a&gt;</v>
      </c>
    </row>
    <row r="8428" spans="1:17" x14ac:dyDescent="0.25">
      <c r="A8428" s="2">
        <v>7235</v>
      </c>
      <c r="B8428" s="100" t="s">
        <v>1085</v>
      </c>
      <c r="C8428" s="100" t="s">
        <v>11150</v>
      </c>
      <c r="D8428" s="88">
        <v>11149</v>
      </c>
      <c r="E8428" s="39" t="s">
        <v>13630</v>
      </c>
      <c r="F8428" s="39">
        <v>4</v>
      </c>
      <c r="G8428" s="39">
        <v>34</v>
      </c>
      <c r="H8428" s="39">
        <v>7534</v>
      </c>
      <c r="I8428" s="99" t="s">
        <v>31463</v>
      </c>
      <c r="J8428" s="46" t="s">
        <v>33122</v>
      </c>
      <c r="K8428" s="56"/>
      <c r="L8428" s="56"/>
      <c r="M8428" s="56">
        <f t="shared" si="632"/>
        <v>1930</v>
      </c>
      <c r="N8428" s="56"/>
      <c r="O8428" s="56">
        <f t="shared" si="633"/>
        <v>7</v>
      </c>
      <c r="P8428" s="56">
        <f t="shared" si="634"/>
        <v>10</v>
      </c>
      <c r="Q8428" s="2" t="str">
        <f t="shared" si="635"/>
        <v>&lt;a href="set03\tsr\tsr_january_1,_1925_-_january_8,_1931\miscellaneous\sutton,_john_e_surprise_at_what_burned_july_10,_1930_p4_tsr.pdf"&gt;Surprise at what burned&lt;/a&gt;</v>
      </c>
    </row>
    <row r="8429" spans="1:17" x14ac:dyDescent="0.25">
      <c r="A8429" s="2">
        <v>6205</v>
      </c>
      <c r="B8429" s="100" t="s">
        <v>1008</v>
      </c>
      <c r="C8429" s="100" t="s">
        <v>11129</v>
      </c>
      <c r="D8429" s="88">
        <v>11156</v>
      </c>
      <c r="E8429" s="39" t="s">
        <v>13630</v>
      </c>
      <c r="F8429" s="39">
        <v>4</v>
      </c>
      <c r="G8429" s="39">
        <v>34</v>
      </c>
      <c r="H8429" s="39">
        <v>7439</v>
      </c>
      <c r="I8429" s="99" t="s">
        <v>31464</v>
      </c>
      <c r="J8429" s="46" t="s">
        <v>33122</v>
      </c>
      <c r="K8429" s="56"/>
      <c r="L8429" s="56"/>
      <c r="M8429" s="56">
        <f t="shared" si="632"/>
        <v>1930</v>
      </c>
      <c r="N8429" s="56"/>
      <c r="O8429" s="56">
        <f t="shared" si="633"/>
        <v>7</v>
      </c>
      <c r="P8429" s="56">
        <f t="shared" si="634"/>
        <v>17</v>
      </c>
      <c r="Q8429" s="2" t="str">
        <f t="shared" si="635"/>
        <v>&lt;a href="set03\tsr\tsr_january_1,_1925_-_january_8,_1931\miscellaneous\rhodes,_orion_e_home_from_wood_lake_july_17,_1930_p4_tsr.pdf"&gt;Home from Wood Lake&lt;/a&gt;</v>
      </c>
    </row>
    <row r="8430" spans="1:17" x14ac:dyDescent="0.25">
      <c r="A8430" s="2">
        <v>1591</v>
      </c>
      <c r="B8430" s="100" t="s">
        <v>11036</v>
      </c>
      <c r="C8430" s="100" t="s">
        <v>11037</v>
      </c>
      <c r="D8430" s="88">
        <v>11163</v>
      </c>
      <c r="E8430" s="39" t="s">
        <v>13630</v>
      </c>
      <c r="F8430" s="39">
        <v>4</v>
      </c>
      <c r="G8430" s="39">
        <v>34</v>
      </c>
      <c r="H8430" s="39">
        <v>7108</v>
      </c>
      <c r="I8430" s="99" t="s">
        <v>31465</v>
      </c>
      <c r="J8430" s="46" t="s">
        <v>33122</v>
      </c>
      <c r="K8430" s="56"/>
      <c r="L8430" s="56"/>
      <c r="M8430" s="56">
        <f t="shared" si="632"/>
        <v>1930</v>
      </c>
      <c r="N8430" s="56"/>
      <c r="O8430" s="56">
        <f t="shared" si="633"/>
        <v>7</v>
      </c>
      <c r="P8430" s="56">
        <f t="shared" si="634"/>
        <v>24</v>
      </c>
      <c r="Q8430" s="2" t="str">
        <f t="shared" si="635"/>
        <v>&lt;a href="set03\tsr\tsr_january_1,_1925_-_january_8,_1931\miscellaneous\dietrich,_frank_worked_at_allis_chalmers_for_25_yrs_july_24,_1930_p4_tsr.pdf"&gt;Worked at Allis Chalmers 25 yrs&lt;/a&gt;</v>
      </c>
    </row>
    <row r="8431" spans="1:17" x14ac:dyDescent="0.25">
      <c r="A8431" s="2">
        <v>2531</v>
      </c>
      <c r="B8431" s="100" t="s">
        <v>9687</v>
      </c>
      <c r="C8431" s="100" t="s">
        <v>11056</v>
      </c>
      <c r="D8431" s="88">
        <v>11163</v>
      </c>
      <c r="E8431" s="39" t="s">
        <v>13630</v>
      </c>
      <c r="F8431" s="39">
        <v>4</v>
      </c>
      <c r="G8431" s="39">
        <v>34</v>
      </c>
      <c r="H8431" s="39">
        <v>7219</v>
      </c>
      <c r="I8431" s="99" t="s">
        <v>31466</v>
      </c>
      <c r="J8431" s="46" t="s">
        <v>33122</v>
      </c>
      <c r="K8431" s="56"/>
      <c r="L8431" s="56"/>
      <c r="M8431" s="56">
        <f t="shared" si="632"/>
        <v>1930</v>
      </c>
      <c r="N8431" s="56"/>
      <c r="O8431" s="56">
        <f t="shared" si="633"/>
        <v>7</v>
      </c>
      <c r="P8431" s="56">
        <f t="shared" si="634"/>
        <v>24</v>
      </c>
      <c r="Q8431" s="2" t="str">
        <f t="shared" si="635"/>
        <v>&lt;a href="set03\tsr\tsr_january_1,_1925_-_january_8,_1931\miscellaneous\hafner,_charles_furnishings_burn;_back_to_ellendale_july_24,_1930_p4_tsr.pdf"&gt;Furnishings burn; Back to Ellendale&lt;/a&gt;</v>
      </c>
    </row>
    <row r="8432" spans="1:17" x14ac:dyDescent="0.25">
      <c r="A8432" s="2">
        <v>6184</v>
      </c>
      <c r="B8432" s="100" t="s">
        <v>545</v>
      </c>
      <c r="C8432" s="100" t="s">
        <v>11124</v>
      </c>
      <c r="D8432" s="88">
        <v>11163</v>
      </c>
      <c r="E8432" s="39" t="s">
        <v>13630</v>
      </c>
      <c r="F8432" s="39">
        <v>4</v>
      </c>
      <c r="G8432" s="39">
        <v>34</v>
      </c>
      <c r="H8432" s="39">
        <v>7423</v>
      </c>
      <c r="I8432" s="99" t="s">
        <v>31467</v>
      </c>
      <c r="J8432" s="46" t="s">
        <v>33122</v>
      </c>
      <c r="K8432" s="56"/>
      <c r="L8432" s="56"/>
      <c r="M8432" s="56">
        <f t="shared" si="632"/>
        <v>1930</v>
      </c>
      <c r="N8432" s="56"/>
      <c r="O8432" s="56">
        <f t="shared" si="633"/>
        <v>7</v>
      </c>
      <c r="P8432" s="56">
        <f t="shared" si="634"/>
        <v>24</v>
      </c>
      <c r="Q8432" s="2" t="str">
        <f t="shared" si="635"/>
        <v>&lt;a href="set03\tsr\tsr_january_1,_1925_-_january_8,_1931\miscellaneous\rhodes,_ed_builds_camper_july_24,_1930_p4_tsr.pdf"&gt;Builds Camper&lt;/a&gt;</v>
      </c>
    </row>
    <row r="8433" spans="1:17" x14ac:dyDescent="0.25">
      <c r="A8433" s="2">
        <v>6186</v>
      </c>
      <c r="B8433" s="100" t="s">
        <v>545</v>
      </c>
      <c r="C8433" s="100" t="s">
        <v>11125</v>
      </c>
      <c r="D8433" s="88">
        <v>11163</v>
      </c>
      <c r="E8433" s="39" t="s">
        <v>13630</v>
      </c>
      <c r="F8433" s="39">
        <v>4</v>
      </c>
      <c r="G8433" s="39">
        <v>34</v>
      </c>
      <c r="H8433" s="39">
        <v>7424</v>
      </c>
      <c r="I8433" s="99" t="s">
        <v>31468</v>
      </c>
      <c r="J8433" s="46" t="s">
        <v>33122</v>
      </c>
      <c r="K8433" s="56"/>
      <c r="L8433" s="56"/>
      <c r="M8433" s="56">
        <f t="shared" si="632"/>
        <v>1930</v>
      </c>
      <c r="N8433" s="56"/>
      <c r="O8433" s="56">
        <f t="shared" si="633"/>
        <v>7</v>
      </c>
      <c r="P8433" s="56">
        <f t="shared" si="634"/>
        <v>24</v>
      </c>
      <c r="Q8433" s="2" t="str">
        <f t="shared" si="635"/>
        <v>&lt;a href="set03\tsr\tsr_january_1,_1925_-_january_8,_1931\miscellaneous\rhodes,_ed_hit_by_tractor_crank_july_24,_1930_p4_tsr.pdf"&gt;Hit by tractor crank&lt;/a&gt;</v>
      </c>
    </row>
    <row r="8434" spans="1:17" x14ac:dyDescent="0.25">
      <c r="A8434" s="2">
        <v>2090</v>
      </c>
      <c r="B8434" s="100" t="s">
        <v>11051</v>
      </c>
      <c r="C8434" s="100" t="s">
        <v>11052</v>
      </c>
      <c r="D8434" s="88">
        <v>11170</v>
      </c>
      <c r="E8434" s="39" t="s">
        <v>13630</v>
      </c>
      <c r="F8434" s="39">
        <v>4</v>
      </c>
      <c r="G8434" s="39">
        <v>34</v>
      </c>
      <c r="H8434" s="39">
        <v>7158</v>
      </c>
      <c r="I8434" s="99" t="s">
        <v>31469</v>
      </c>
      <c r="J8434" s="46" t="s">
        <v>33122</v>
      </c>
      <c r="K8434" s="56"/>
      <c r="L8434" s="56"/>
      <c r="M8434" s="56">
        <f t="shared" si="632"/>
        <v>1930</v>
      </c>
      <c r="N8434" s="56"/>
      <c r="O8434" s="56">
        <f t="shared" si="633"/>
        <v>7</v>
      </c>
      <c r="P8434" s="56">
        <f t="shared" si="634"/>
        <v>31</v>
      </c>
      <c r="Q8434" s="2" t="str">
        <f t="shared" si="635"/>
        <v>&lt;a href="set03\tsr\tsr_january_1,_1925_-_january_8,_1931\miscellaneous\garske,_e_f_new_elevator_manager_july_31,_1930_p4_tsr.pdf"&gt;New Elevator Manager&lt;/a&gt;</v>
      </c>
    </row>
    <row r="8435" spans="1:17" x14ac:dyDescent="0.25">
      <c r="A8435" s="2">
        <v>5591</v>
      </c>
      <c r="B8435" s="100" t="s">
        <v>9758</v>
      </c>
      <c r="C8435" s="100" t="s">
        <v>11106</v>
      </c>
      <c r="D8435" s="88">
        <v>11170</v>
      </c>
      <c r="E8435" s="39" t="s">
        <v>13630</v>
      </c>
      <c r="F8435" s="39">
        <v>4</v>
      </c>
      <c r="G8435" s="39">
        <v>34</v>
      </c>
      <c r="H8435" s="39">
        <v>7370</v>
      </c>
      <c r="I8435" s="99" t="s">
        <v>31470</v>
      </c>
      <c r="J8435" s="46" t="s">
        <v>33122</v>
      </c>
      <c r="K8435" s="56"/>
      <c r="L8435" s="56"/>
      <c r="M8435" s="56">
        <f t="shared" ref="M8435:M8498" si="636">YEAR(D8435)</f>
        <v>1930</v>
      </c>
      <c r="N8435" s="56"/>
      <c r="O8435" s="56">
        <f t="shared" ref="O8435:O8498" si="637">MONTH(D8435)</f>
        <v>7</v>
      </c>
      <c r="P8435" s="56">
        <f t="shared" ref="P8435:P8498" si="638">DAY(D8435)</f>
        <v>31</v>
      </c>
      <c r="Q8435" s="2" t="str">
        <f t="shared" si="635"/>
        <v>&lt;a href="set03\tsr\tsr_january_1,_1925_-_january_8,_1931\miscellaneous\olsen,_albert_resigns_as_elevator_manager_july_31,_1930_p4_tsr.pdf"&gt;Resigns as elevator manager&lt;/a&gt;</v>
      </c>
    </row>
    <row r="8436" spans="1:17" x14ac:dyDescent="0.25">
      <c r="A8436" s="2">
        <v>6057</v>
      </c>
      <c r="B8436" s="100" t="s">
        <v>10483</v>
      </c>
      <c r="C8436" s="100" t="s">
        <v>11118</v>
      </c>
      <c r="D8436" s="88">
        <v>11170</v>
      </c>
      <c r="E8436" s="39" t="s">
        <v>13630</v>
      </c>
      <c r="F8436" s="39">
        <v>4</v>
      </c>
      <c r="G8436" s="39">
        <v>34</v>
      </c>
      <c r="H8436" s="39">
        <v>7413</v>
      </c>
      <c r="I8436" s="99" t="s">
        <v>31471</v>
      </c>
      <c r="J8436" s="46" t="s">
        <v>33122</v>
      </c>
      <c r="K8436" s="56"/>
      <c r="L8436" s="56"/>
      <c r="M8436" s="56">
        <f t="shared" si="636"/>
        <v>1930</v>
      </c>
      <c r="N8436" s="56"/>
      <c r="O8436" s="56">
        <f t="shared" si="637"/>
        <v>7</v>
      </c>
      <c r="P8436" s="56">
        <f t="shared" si="638"/>
        <v>31</v>
      </c>
      <c r="Q8436" s="2" t="str">
        <f t="shared" si="635"/>
        <v>&lt;a href="set03\tsr\tsr_january_1,_1925_-_january_8,_1931\miscellaneous\pratt,_floyd_confused_for_the_other_floyd_july_31,_1930_p4_tsr.pdf"&gt;Confused for the other Floyd&lt;/a&gt;</v>
      </c>
    </row>
    <row r="8437" spans="1:17" x14ac:dyDescent="0.25">
      <c r="A8437" s="2">
        <v>6190</v>
      </c>
      <c r="B8437" s="100" t="s">
        <v>11126</v>
      </c>
      <c r="C8437" s="100" t="s">
        <v>11127</v>
      </c>
      <c r="D8437" s="88">
        <v>11170</v>
      </c>
      <c r="E8437" s="39" t="s">
        <v>13630</v>
      </c>
      <c r="F8437" s="39">
        <v>4</v>
      </c>
      <c r="G8437" s="39">
        <v>34</v>
      </c>
      <c r="H8437" s="39">
        <v>7425</v>
      </c>
      <c r="I8437" s="99" t="s">
        <v>31472</v>
      </c>
      <c r="J8437" s="46" t="s">
        <v>33122</v>
      </c>
      <c r="K8437" s="56"/>
      <c r="L8437" s="56"/>
      <c r="M8437" s="56">
        <f t="shared" si="636"/>
        <v>1930</v>
      </c>
      <c r="N8437" s="56"/>
      <c r="O8437" s="56">
        <f t="shared" si="637"/>
        <v>7</v>
      </c>
      <c r="P8437" s="56">
        <f t="shared" si="638"/>
        <v>31</v>
      </c>
      <c r="Q8437" s="2" t="str">
        <f t="shared" si="635"/>
        <v>&lt;a href="set03\tsr\tsr_january_1,_1925_-_january_8,_1931\miscellaneous\rhodes,_ed_try_out_camper_at_wood_lake_july_31,_1930_p4_tsr.pdf"&gt;Try out camper at Wood Lake&lt;/a&gt;</v>
      </c>
    </row>
    <row r="8438" spans="1:17" x14ac:dyDescent="0.25">
      <c r="A8438" s="2">
        <v>6197</v>
      </c>
      <c r="B8438" s="100" t="s">
        <v>1008</v>
      </c>
      <c r="C8438" s="100" t="s">
        <v>11128</v>
      </c>
      <c r="D8438" s="88">
        <v>11177</v>
      </c>
      <c r="E8438" s="39" t="s">
        <v>13630</v>
      </c>
      <c r="F8438" s="39">
        <v>4</v>
      </c>
      <c r="G8438" s="39">
        <v>34</v>
      </c>
      <c r="H8438" s="39">
        <v>7438</v>
      </c>
      <c r="I8438" s="99" t="s">
        <v>31473</v>
      </c>
      <c r="J8438" s="46" t="s">
        <v>33122</v>
      </c>
      <c r="K8438" s="56"/>
      <c r="L8438" s="56"/>
      <c r="M8438" s="56">
        <f t="shared" si="636"/>
        <v>1930</v>
      </c>
      <c r="N8438" s="56"/>
      <c r="O8438" s="56">
        <f t="shared" si="637"/>
        <v>8</v>
      </c>
      <c r="P8438" s="56">
        <f t="shared" si="638"/>
        <v>7</v>
      </c>
      <c r="Q8438" s="2" t="str">
        <f t="shared" si="635"/>
        <v>&lt;a href="set03\tsr\tsr_january_1,_1925_-_january_8,_1931\miscellaneous\rhodes,_orion_back_from_wood_lake_august_7,_1930_p4_tsr.pdf"&gt;Back from Wood Lake&lt;/a&gt;</v>
      </c>
    </row>
    <row r="8439" spans="1:17" x14ac:dyDescent="0.25">
      <c r="A8439" s="2">
        <v>7316</v>
      </c>
      <c r="B8439" s="100" t="s">
        <v>11151</v>
      </c>
      <c r="C8439" s="100" t="s">
        <v>11152</v>
      </c>
      <c r="D8439" s="88">
        <v>11177</v>
      </c>
      <c r="E8439" s="39" t="s">
        <v>13630</v>
      </c>
      <c r="F8439" s="39">
        <v>4</v>
      </c>
      <c r="G8439" s="39">
        <v>34</v>
      </c>
      <c r="H8439" s="39">
        <v>7538</v>
      </c>
      <c r="I8439" s="99" t="s">
        <v>31474</v>
      </c>
      <c r="J8439" s="46" t="s">
        <v>33122</v>
      </c>
      <c r="K8439" s="56"/>
      <c r="L8439" s="56"/>
      <c r="M8439" s="56">
        <f t="shared" si="636"/>
        <v>1930</v>
      </c>
      <c r="N8439" s="56"/>
      <c r="O8439" s="56">
        <f t="shared" si="637"/>
        <v>8</v>
      </c>
      <c r="P8439" s="56">
        <f t="shared" si="638"/>
        <v>7</v>
      </c>
      <c r="Q8439" s="2" t="str">
        <f t="shared" si="635"/>
        <v>&lt;a href="set03\tsr\tsr_january_1,_1925_-_january_8,_1931\miscellaneous\talle,_isaac_mishap_with_binder_august_7,_1930_p4_tsr.pdf"&gt;Mishap with binder&lt;/a&gt;</v>
      </c>
    </row>
    <row r="8440" spans="1:17" x14ac:dyDescent="0.25">
      <c r="A8440" s="2">
        <v>2043</v>
      </c>
      <c r="B8440" s="100" t="s">
        <v>10702</v>
      </c>
      <c r="C8440" s="100" t="s">
        <v>11048</v>
      </c>
      <c r="D8440" s="88">
        <v>11184</v>
      </c>
      <c r="E8440" s="39" t="s">
        <v>13630</v>
      </c>
      <c r="F8440" s="39">
        <v>4</v>
      </c>
      <c r="G8440" s="39">
        <v>34</v>
      </c>
      <c r="H8440" s="39">
        <v>7153</v>
      </c>
      <c r="I8440" s="99" t="s">
        <v>31475</v>
      </c>
      <c r="J8440" s="46" t="s">
        <v>33122</v>
      </c>
      <c r="K8440" s="56"/>
      <c r="L8440" s="56"/>
      <c r="M8440" s="56">
        <f t="shared" si="636"/>
        <v>1930</v>
      </c>
      <c r="N8440" s="56"/>
      <c r="O8440" s="56">
        <f t="shared" si="637"/>
        <v>8</v>
      </c>
      <c r="P8440" s="56">
        <f t="shared" si="638"/>
        <v>14</v>
      </c>
      <c r="Q8440" s="2" t="str">
        <f t="shared" si="635"/>
        <v>&lt;a href="set03\tsr\tsr_january_1,_1925_-_january_8,_1931\miscellaneous\frydenberg,_elmer_burglarized_august_14,_1930_p4_tsr.pdf"&gt;Burglarized&lt;/a&gt;</v>
      </c>
    </row>
    <row r="8441" spans="1:17" x14ac:dyDescent="0.25">
      <c r="A8441" s="2">
        <v>2963</v>
      </c>
      <c r="B8441" s="100" t="s">
        <v>9691</v>
      </c>
      <c r="C8441" s="100" t="s">
        <v>11069</v>
      </c>
      <c r="D8441" s="88">
        <v>11184</v>
      </c>
      <c r="E8441" s="39" t="s">
        <v>13630</v>
      </c>
      <c r="F8441" s="39">
        <v>4</v>
      </c>
      <c r="G8441" s="39">
        <v>34</v>
      </c>
      <c r="H8441" s="39">
        <v>7243</v>
      </c>
      <c r="I8441" s="99" t="s">
        <v>31476</v>
      </c>
      <c r="J8441" s="46" t="s">
        <v>33122</v>
      </c>
      <c r="K8441" s="56"/>
      <c r="L8441" s="56"/>
      <c r="M8441" s="56">
        <f t="shared" si="636"/>
        <v>1930</v>
      </c>
      <c r="N8441" s="56"/>
      <c r="O8441" s="56">
        <f t="shared" si="637"/>
        <v>8</v>
      </c>
      <c r="P8441" s="56">
        <f t="shared" si="638"/>
        <v>14</v>
      </c>
      <c r="Q8441" s="2" t="str">
        <f t="shared" si="635"/>
        <v>&lt;a href="set03\tsr\tsr_january_1,_1925_-_january_8,_1931\miscellaneous\hewson,_rev_a_m_goitre_operation_august_14,_1930_p4_tsr.pdf"&gt;Goitre operation&lt;/a&gt;</v>
      </c>
    </row>
    <row r="8442" spans="1:17" x14ac:dyDescent="0.25">
      <c r="A8442" s="2">
        <v>7672</v>
      </c>
      <c r="B8442" s="100" t="s">
        <v>1108</v>
      </c>
      <c r="C8442" s="100" t="s">
        <v>2399</v>
      </c>
      <c r="D8442" s="88">
        <v>11184</v>
      </c>
      <c r="E8442" s="39" t="s">
        <v>13630</v>
      </c>
      <c r="F8442" s="39">
        <v>4</v>
      </c>
      <c r="G8442" s="39">
        <v>34</v>
      </c>
      <c r="H8442" s="39">
        <v>7556</v>
      </c>
      <c r="I8442" s="99" t="s">
        <v>31534</v>
      </c>
      <c r="J8442" s="46" t="s">
        <v>33122</v>
      </c>
      <c r="K8442" s="56"/>
      <c r="L8442" s="56"/>
      <c r="M8442" s="56">
        <f t="shared" si="636"/>
        <v>1930</v>
      </c>
      <c r="N8442" s="56"/>
      <c r="O8442" s="56">
        <f t="shared" si="637"/>
        <v>8</v>
      </c>
      <c r="P8442" s="56">
        <f t="shared" si="638"/>
        <v>14</v>
      </c>
      <c r="Q8442" s="2" t="str">
        <f t="shared" si="635"/>
        <v>&lt;a href="set03\tsr\tsr_january_1,_1925_-_january_8,_1931\miscellaneous\wagoner,_roy_kicked_by_horse_august_14_1930_p4_tsr.pdf"&gt;Kicked by horse&lt;/a&gt;</v>
      </c>
    </row>
    <row r="8443" spans="1:17" x14ac:dyDescent="0.25">
      <c r="A8443" s="2">
        <v>3814</v>
      </c>
      <c r="B8443" s="100" t="s">
        <v>11076</v>
      </c>
      <c r="C8443" s="100" t="s">
        <v>11077</v>
      </c>
      <c r="D8443" s="88">
        <v>11191</v>
      </c>
      <c r="E8443" s="39" t="s">
        <v>13630</v>
      </c>
      <c r="F8443" s="39">
        <v>4</v>
      </c>
      <c r="G8443" s="39">
        <v>34</v>
      </c>
      <c r="H8443" s="39">
        <v>7261</v>
      </c>
      <c r="I8443" s="99" t="s">
        <v>31477</v>
      </c>
      <c r="J8443" s="46" t="s">
        <v>33122</v>
      </c>
      <c r="K8443" s="56"/>
      <c r="L8443" s="56"/>
      <c r="M8443" s="56">
        <f t="shared" si="636"/>
        <v>1930</v>
      </c>
      <c r="N8443" s="56"/>
      <c r="O8443" s="56">
        <f t="shared" si="637"/>
        <v>8</v>
      </c>
      <c r="P8443" s="56">
        <f t="shared" si="638"/>
        <v>21</v>
      </c>
      <c r="Q8443" s="2" t="str">
        <f t="shared" si="635"/>
        <v>&lt;a href="set03\tsr\tsr_january_1,_1925_-_january_8,_1931\miscellaneous\iverson,_ernest_traveling_troubador_from_texas_august_21,_1930_p4_tsr.pdf"&gt;Traveling Troubador from Texas&lt;/a&gt;</v>
      </c>
    </row>
    <row r="8444" spans="1:17" x14ac:dyDescent="0.25">
      <c r="A8444" s="2">
        <v>2964</v>
      </c>
      <c r="B8444" s="100" t="s">
        <v>9691</v>
      </c>
      <c r="C8444" s="100" t="s">
        <v>11070</v>
      </c>
      <c r="D8444" s="88">
        <v>11198</v>
      </c>
      <c r="E8444" s="39" t="s">
        <v>13630</v>
      </c>
      <c r="F8444" s="39">
        <v>4</v>
      </c>
      <c r="G8444" s="39">
        <v>34</v>
      </c>
      <c r="H8444" s="39">
        <v>7244</v>
      </c>
      <c r="I8444" s="99" t="s">
        <v>31478</v>
      </c>
      <c r="J8444" s="46" t="s">
        <v>33122</v>
      </c>
      <c r="K8444" s="56"/>
      <c r="L8444" s="56"/>
      <c r="M8444" s="56">
        <f t="shared" si="636"/>
        <v>1930</v>
      </c>
      <c r="N8444" s="56"/>
      <c r="O8444" s="56">
        <f t="shared" si="637"/>
        <v>8</v>
      </c>
      <c r="P8444" s="56">
        <f t="shared" si="638"/>
        <v>28</v>
      </c>
      <c r="Q8444" s="2" t="str">
        <f t="shared" si="635"/>
        <v>&lt;a href="set03\tsr\tsr_january_1,_1925_-_january_8,_1931\miscellaneous\hewson,_rev_rapid_recovery_august_28,_1930_p4_tsr.pdf"&gt;Rapid Recovery&lt;/a&gt;</v>
      </c>
    </row>
    <row r="8445" spans="1:17" x14ac:dyDescent="0.25">
      <c r="A8445" s="2">
        <v>5057</v>
      </c>
      <c r="B8445" s="100" t="s">
        <v>11096</v>
      </c>
      <c r="C8445" s="100" t="s">
        <v>11097</v>
      </c>
      <c r="D8445" s="88">
        <v>11198</v>
      </c>
      <c r="E8445" s="39" t="s">
        <v>13630</v>
      </c>
      <c r="F8445" s="39">
        <v>4</v>
      </c>
      <c r="G8445" s="39">
        <v>34</v>
      </c>
      <c r="H8445" s="39">
        <v>7342</v>
      </c>
      <c r="I8445" s="99" t="s">
        <v>31479</v>
      </c>
      <c r="J8445" s="46" t="s">
        <v>33122</v>
      </c>
      <c r="K8445" s="56"/>
      <c r="L8445" s="56"/>
      <c r="M8445" s="56">
        <f t="shared" si="636"/>
        <v>1930</v>
      </c>
      <c r="N8445" s="56"/>
      <c r="O8445" s="56">
        <f t="shared" si="637"/>
        <v>8</v>
      </c>
      <c r="P8445" s="56">
        <f t="shared" si="638"/>
        <v>28</v>
      </c>
      <c r="Q8445" s="2" t="str">
        <f t="shared" si="635"/>
        <v>&lt;a href="set03\tsr\tsr_january_1,_1925_-_january_8,_1931\miscellaneous\mcinnes,_a_j_visits_with_wday_in_sutton_august_28,_1930_p4_tsr.pdf"&gt;Visits with WDAY in Sutton&lt;/a&gt;</v>
      </c>
    </row>
    <row r="8446" spans="1:17" x14ac:dyDescent="0.25">
      <c r="A8446" s="2">
        <v>5618</v>
      </c>
      <c r="B8446" s="100" t="s">
        <v>11110</v>
      </c>
      <c r="C8446" s="100" t="s">
        <v>11111</v>
      </c>
      <c r="D8446" s="88">
        <v>11198</v>
      </c>
      <c r="E8446" s="39" t="s">
        <v>13630</v>
      </c>
      <c r="F8446" s="39">
        <v>4</v>
      </c>
      <c r="G8446" s="39">
        <v>34</v>
      </c>
      <c r="H8446" s="39">
        <v>7379</v>
      </c>
      <c r="I8446" s="99" t="s">
        <v>31480</v>
      </c>
      <c r="J8446" s="46" t="s">
        <v>33122</v>
      </c>
      <c r="K8446" s="56"/>
      <c r="L8446" s="56"/>
      <c r="M8446" s="56">
        <f t="shared" si="636"/>
        <v>1930</v>
      </c>
      <c r="N8446" s="56"/>
      <c r="O8446" s="56">
        <f t="shared" si="637"/>
        <v>8</v>
      </c>
      <c r="P8446" s="56">
        <f t="shared" si="638"/>
        <v>28</v>
      </c>
      <c r="Q8446" s="2" t="str">
        <f t="shared" si="635"/>
        <v>&lt;a href="set03\tsr\tsr_january_1,_1925_-_january_8,_1931\miscellaneous\olsen,_vera_leaves_to_teach_at_roy,_mt_august_28,_1930_p4_tsr.pdf"&gt;Leaves to teach at Roy MT&lt;/a&gt;</v>
      </c>
    </row>
    <row r="8447" spans="1:17" x14ac:dyDescent="0.25">
      <c r="A8447" s="2">
        <v>6716</v>
      </c>
      <c r="B8447" s="100" t="s">
        <v>11143</v>
      </c>
      <c r="C8447" s="100" t="s">
        <v>9705</v>
      </c>
      <c r="D8447" s="88">
        <v>11198</v>
      </c>
      <c r="E8447" s="39" t="s">
        <v>13630</v>
      </c>
      <c r="F8447" s="39">
        <v>4</v>
      </c>
      <c r="G8447" s="39">
        <v>34</v>
      </c>
      <c r="H8447" s="39">
        <v>7503</v>
      </c>
      <c r="I8447" s="99" t="s">
        <v>31481</v>
      </c>
      <c r="J8447" s="46" t="s">
        <v>33122</v>
      </c>
      <c r="K8447" s="56"/>
      <c r="L8447" s="56"/>
      <c r="M8447" s="56">
        <f t="shared" si="636"/>
        <v>1930</v>
      </c>
      <c r="N8447" s="56"/>
      <c r="O8447" s="56">
        <f t="shared" si="637"/>
        <v>8</v>
      </c>
      <c r="P8447" s="56">
        <f t="shared" si="638"/>
        <v>28</v>
      </c>
      <c r="Q8447" s="2" t="str">
        <f t="shared" si="635"/>
        <v>&lt;a href="set03\tsr\tsr_january_1,_1925_-_january_8,_1931\miscellaneous\sorvik,_child_of_harold_infantile_paralysis_august_28,_1930_p4_tsr.pdf"&gt;Infantile Paralysis&lt;/a&gt;</v>
      </c>
    </row>
    <row r="8448" spans="1:17" x14ac:dyDescent="0.25">
      <c r="A8448" s="2">
        <v>6169</v>
      </c>
      <c r="B8448" s="100" t="s">
        <v>11121</v>
      </c>
      <c r="C8448" s="100" t="s">
        <v>11122</v>
      </c>
      <c r="D8448" s="88">
        <v>11200</v>
      </c>
      <c r="E8448" s="39" t="s">
        <v>13630</v>
      </c>
      <c r="F8448" s="39">
        <v>4</v>
      </c>
      <c r="G8448" s="39">
        <v>34</v>
      </c>
      <c r="H8448" s="39">
        <v>7418</v>
      </c>
      <c r="I8448" s="99" t="s">
        <v>31482</v>
      </c>
      <c r="J8448" s="46" t="s">
        <v>33122</v>
      </c>
      <c r="K8448" s="56"/>
      <c r="L8448" s="56"/>
      <c r="M8448" s="56">
        <f t="shared" si="636"/>
        <v>1930</v>
      </c>
      <c r="N8448" s="56"/>
      <c r="O8448" s="56">
        <f t="shared" si="637"/>
        <v>8</v>
      </c>
      <c r="P8448" s="56">
        <f t="shared" si="638"/>
        <v>30</v>
      </c>
      <c r="Q8448" s="2" t="str">
        <f t="shared" si="635"/>
        <v>&lt;a href="set03\tsr\tsr_january_1,_1925_-_january_8,_1931\miscellaneous\retzlaff,_lillian_injuries_from_machine_august_30,_1930_p4_tsr.pdf"&gt;Injuries from machine&lt;/a&gt;</v>
      </c>
    </row>
    <row r="8449" spans="1:17" x14ac:dyDescent="0.25">
      <c r="A8449" s="2">
        <v>5135</v>
      </c>
      <c r="B8449" s="100" t="s">
        <v>11100</v>
      </c>
      <c r="C8449" s="100" t="s">
        <v>11101</v>
      </c>
      <c r="D8449" s="88">
        <v>11205</v>
      </c>
      <c r="E8449" s="39" t="s">
        <v>13630</v>
      </c>
      <c r="F8449" s="39">
        <v>4</v>
      </c>
      <c r="G8449" s="39">
        <v>34</v>
      </c>
      <c r="H8449" s="39">
        <v>7346</v>
      </c>
      <c r="I8449" s="99" t="s">
        <v>31483</v>
      </c>
      <c r="J8449" s="46" t="s">
        <v>33122</v>
      </c>
      <c r="K8449" s="56"/>
      <c r="L8449" s="56"/>
      <c r="M8449" s="56">
        <f t="shared" si="636"/>
        <v>1930</v>
      </c>
      <c r="N8449" s="56"/>
      <c r="O8449" s="56">
        <f t="shared" si="637"/>
        <v>9</v>
      </c>
      <c r="P8449" s="56">
        <f t="shared" si="638"/>
        <v>4</v>
      </c>
      <c r="Q8449" s="2" t="str">
        <f t="shared" si="635"/>
        <v>&lt;a href="set03\tsr\tsr_january_1,_1925_-_january_8,_1931\miscellaneous\michaelson,_joe_to_work_in_owatonna_mn_september_4,_1930p4_tsr.pdf"&gt;To Work in Owatonna MN&lt;/a&gt;</v>
      </c>
    </row>
    <row r="8450" spans="1:17" x14ac:dyDescent="0.25">
      <c r="A8450" s="2">
        <v>7222</v>
      </c>
      <c r="B8450" s="100" t="s">
        <v>1082</v>
      </c>
      <c r="C8450" s="100" t="s">
        <v>11148</v>
      </c>
      <c r="D8450" s="88">
        <v>11212</v>
      </c>
      <c r="E8450" s="39" t="s">
        <v>13630</v>
      </c>
      <c r="F8450" s="39">
        <v>4</v>
      </c>
      <c r="G8450" s="39">
        <v>34</v>
      </c>
      <c r="H8450" s="39">
        <v>7529</v>
      </c>
      <c r="I8450" s="99" t="s">
        <v>31484</v>
      </c>
      <c r="J8450" s="46" t="s">
        <v>33122</v>
      </c>
      <c r="K8450" s="56"/>
      <c r="L8450" s="56"/>
      <c r="M8450" s="56">
        <f t="shared" si="636"/>
        <v>1930</v>
      </c>
      <c r="N8450" s="56"/>
      <c r="O8450" s="56">
        <f t="shared" si="637"/>
        <v>9</v>
      </c>
      <c r="P8450" s="56">
        <f t="shared" si="638"/>
        <v>11</v>
      </c>
      <c r="Q8450" s="2" t="str">
        <f t="shared" ref="Q8450:Q8501" si="639">"&lt;a href="&amp;""""&amp;J8450&amp;"\"&amp;I8450&amp;"""&gt;"&amp;C8450&amp;"&lt;/a&gt;"</f>
        <v>&lt;a href="set03\tsr\tsr_january_1,_1925_-_january_8,_1931\miscellaneous\sutton_school_enrollment_september_11,_1930_p4_tsr.pdf"&gt;Enrollment&lt;/a&gt;</v>
      </c>
    </row>
    <row r="8451" spans="1:17" x14ac:dyDescent="0.25">
      <c r="A8451" s="2">
        <v>798</v>
      </c>
      <c r="B8451" s="100" t="s">
        <v>11030</v>
      </c>
      <c r="C8451" s="100" t="s">
        <v>10925</v>
      </c>
      <c r="D8451" s="88">
        <v>11219</v>
      </c>
      <c r="E8451" s="39" t="s">
        <v>13630</v>
      </c>
      <c r="F8451" s="39">
        <v>4</v>
      </c>
      <c r="G8451" s="39">
        <v>34</v>
      </c>
      <c r="H8451" s="39">
        <v>7065</v>
      </c>
      <c r="I8451" s="99" t="s">
        <v>31485</v>
      </c>
      <c r="J8451" s="46" t="s">
        <v>33122</v>
      </c>
      <c r="K8451" s="56"/>
      <c r="L8451" s="56"/>
      <c r="M8451" s="56">
        <f t="shared" si="636"/>
        <v>1930</v>
      </c>
      <c r="N8451" s="56"/>
      <c r="O8451" s="56">
        <f t="shared" si="637"/>
        <v>9</v>
      </c>
      <c r="P8451" s="56">
        <f t="shared" si="638"/>
        <v>18</v>
      </c>
      <c r="Q8451" s="2" t="str">
        <f t="shared" si="639"/>
        <v>&lt;a href="set03\tsr\tsr_january_1,_1925_-_january_8,_1931\miscellaneous\christopherson,_clifford_to_cooperstown_hs_september_18,_1930_p4_tsr.pdf"&gt;To Cooperstown HS&lt;/a&gt;</v>
      </c>
    </row>
    <row r="8452" spans="1:17" x14ac:dyDescent="0.25">
      <c r="A8452" s="2">
        <v>1894</v>
      </c>
      <c r="B8452" s="100" t="s">
        <v>745</v>
      </c>
      <c r="C8452" s="100" t="s">
        <v>11045</v>
      </c>
      <c r="D8452" s="88">
        <v>11219</v>
      </c>
      <c r="E8452" s="39" t="s">
        <v>13630</v>
      </c>
      <c r="F8452" s="39">
        <v>4</v>
      </c>
      <c r="G8452" s="39">
        <v>34</v>
      </c>
      <c r="H8452" s="39">
        <v>7138</v>
      </c>
      <c r="I8452" s="99" t="s">
        <v>31486</v>
      </c>
      <c r="J8452" s="46" t="s">
        <v>33122</v>
      </c>
      <c r="K8452" s="56"/>
      <c r="L8452" s="56"/>
      <c r="M8452" s="56">
        <f t="shared" si="636"/>
        <v>1930</v>
      </c>
      <c r="N8452" s="56"/>
      <c r="O8452" s="56">
        <f t="shared" si="637"/>
        <v>9</v>
      </c>
      <c r="P8452" s="56">
        <f t="shared" si="638"/>
        <v>18</v>
      </c>
      <c r="Q8452" s="2" t="str">
        <f t="shared" si="639"/>
        <v>&lt;a href="set03\tsr\tsr_january_1,_1925_-_january_8,_1931\miscellaneous\fallen,_edwin_living_at_moorhead;_works_nash_motors_september_18,_1930_p4_tsr.pdf"&gt;Living at Moorhead; works Nash Motors&lt;/a&gt;</v>
      </c>
    </row>
    <row r="8453" spans="1:17" x14ac:dyDescent="0.25">
      <c r="A8453" s="2">
        <v>2051</v>
      </c>
      <c r="B8453" s="100" t="s">
        <v>11049</v>
      </c>
      <c r="C8453" s="100" t="s">
        <v>11050</v>
      </c>
      <c r="D8453" s="88">
        <v>11219</v>
      </c>
      <c r="E8453" s="39" t="s">
        <v>13630</v>
      </c>
      <c r="F8453" s="39">
        <v>4</v>
      </c>
      <c r="G8453" s="39">
        <v>34</v>
      </c>
      <c r="H8453" s="39">
        <v>7157</v>
      </c>
      <c r="I8453" s="99" t="s">
        <v>31487</v>
      </c>
      <c r="J8453" s="46" t="s">
        <v>33122</v>
      </c>
      <c r="K8453" s="56"/>
      <c r="L8453" s="56"/>
      <c r="M8453" s="56">
        <f t="shared" si="636"/>
        <v>1930</v>
      </c>
      <c r="N8453" s="56"/>
      <c r="O8453" s="56">
        <f t="shared" si="637"/>
        <v>9</v>
      </c>
      <c r="P8453" s="56">
        <f t="shared" si="638"/>
        <v>18</v>
      </c>
      <c r="Q8453" s="2" t="str">
        <f t="shared" si="639"/>
        <v>&lt;a href="set03\tsr\tsr_january_1,_1925_-_january_8,_1931\miscellaneous\frydenberg,_palmer_visits_after_sojourn_out_west_september_18,_1930_p4_tsr.pdf"&gt;Visits after sojourn out west&lt;/a&gt;</v>
      </c>
    </row>
    <row r="8454" spans="1:17" x14ac:dyDescent="0.25">
      <c r="A8454" s="2">
        <v>4450</v>
      </c>
      <c r="B8454" s="100" t="s">
        <v>11078</v>
      </c>
      <c r="C8454" s="100" t="s">
        <v>11079</v>
      </c>
      <c r="D8454" s="88">
        <v>11219</v>
      </c>
      <c r="E8454" s="39" t="s">
        <v>13630</v>
      </c>
      <c r="F8454" s="39">
        <v>4</v>
      </c>
      <c r="G8454" s="39">
        <v>34</v>
      </c>
      <c r="H8454" s="39">
        <v>7280</v>
      </c>
      <c r="I8454" s="99" t="s">
        <v>31488</v>
      </c>
      <c r="J8454" s="46" t="s">
        <v>33122</v>
      </c>
      <c r="K8454" s="56"/>
      <c r="L8454" s="56"/>
      <c r="M8454" s="56">
        <f t="shared" si="636"/>
        <v>1930</v>
      </c>
      <c r="N8454" s="56"/>
      <c r="O8454" s="56">
        <f t="shared" si="637"/>
        <v>9</v>
      </c>
      <c r="P8454" s="56">
        <f t="shared" si="638"/>
        <v>18</v>
      </c>
      <c r="Q8454" s="2" t="str">
        <f t="shared" si="639"/>
        <v>&lt;a href="set03\tsr\tsr_january_1,_1925_-_january_8,_1931\miscellaneous\kinmonth,_j_t_arrives_from_iowa,_nj_september_18,_1930_p4_tsr.pdf"&gt;Arrives from Iowa, NJ&lt;/a&gt;</v>
      </c>
    </row>
    <row r="8455" spans="1:17" x14ac:dyDescent="0.25">
      <c r="A8455" s="2">
        <v>4601</v>
      </c>
      <c r="B8455" s="100" t="s">
        <v>11082</v>
      </c>
      <c r="C8455" s="100" t="s">
        <v>660</v>
      </c>
      <c r="D8455" s="88">
        <v>11219</v>
      </c>
      <c r="E8455" s="39" t="s">
        <v>13630</v>
      </c>
      <c r="F8455" s="39">
        <v>4</v>
      </c>
      <c r="G8455" s="39">
        <v>34</v>
      </c>
      <c r="H8455" s="39">
        <v>7297</v>
      </c>
      <c r="I8455" s="99" t="s">
        <v>31489</v>
      </c>
      <c r="J8455" s="46" t="s">
        <v>33122</v>
      </c>
      <c r="K8455" s="56"/>
      <c r="L8455" s="56"/>
      <c r="M8455" s="56">
        <f t="shared" si="636"/>
        <v>1930</v>
      </c>
      <c r="N8455" s="56"/>
      <c r="O8455" s="56">
        <f t="shared" si="637"/>
        <v>9</v>
      </c>
      <c r="P8455" s="56">
        <f t="shared" si="638"/>
        <v>18</v>
      </c>
      <c r="Q8455" s="2" t="str">
        <f t="shared" si="639"/>
        <v>&lt;a href="set03\tsr\tsr_january_1,_1925_-_january_8,_1931\miscellaneous\kurtti,_august_auto_accident_september_18,_1930_p4_tsr.pdf"&gt;Auto Accident&lt;/a&gt;</v>
      </c>
    </row>
    <row r="8456" spans="1:17" x14ac:dyDescent="0.25">
      <c r="A8456" s="2">
        <v>4853</v>
      </c>
      <c r="B8456" s="100" t="s">
        <v>11091</v>
      </c>
      <c r="C8456" s="100" t="s">
        <v>11092</v>
      </c>
      <c r="D8456" s="88">
        <v>11219</v>
      </c>
      <c r="E8456" s="39" t="s">
        <v>13630</v>
      </c>
      <c r="F8456" s="39">
        <v>4</v>
      </c>
      <c r="G8456" s="39">
        <v>34</v>
      </c>
      <c r="H8456" s="39">
        <v>7326</v>
      </c>
      <c r="I8456" s="99" t="s">
        <v>31490</v>
      </c>
      <c r="J8456" s="46" t="s">
        <v>33122</v>
      </c>
      <c r="K8456" s="56"/>
      <c r="L8456" s="56"/>
      <c r="M8456" s="56">
        <f t="shared" si="636"/>
        <v>1930</v>
      </c>
      <c r="N8456" s="56"/>
      <c r="O8456" s="56">
        <f t="shared" si="637"/>
        <v>9</v>
      </c>
      <c r="P8456" s="56">
        <f t="shared" si="638"/>
        <v>18</v>
      </c>
      <c r="Q8456" s="2" t="str">
        <f t="shared" si="639"/>
        <v>&lt;a href="set03\tsr\tsr_january_1,_1925_-_january_8,_1931\miscellaneous\linse,_lola_to_cooperstown_hs_september_18,_1930_p4_tsr.pdf"&gt;to Cooperstown HS&lt;/a&gt;</v>
      </c>
    </row>
    <row r="8457" spans="1:17" x14ac:dyDescent="0.25">
      <c r="A8457" s="2">
        <v>4934</v>
      </c>
      <c r="B8457" s="100" t="s">
        <v>11093</v>
      </c>
      <c r="C8457" s="100" t="s">
        <v>102</v>
      </c>
      <c r="D8457" s="88">
        <v>11219</v>
      </c>
      <c r="E8457" s="39" t="s">
        <v>13630</v>
      </c>
      <c r="F8457" s="39">
        <v>4</v>
      </c>
      <c r="G8457" s="39">
        <v>34</v>
      </c>
      <c r="H8457" s="39">
        <v>7333</v>
      </c>
      <c r="I8457" s="99" t="s">
        <v>31491</v>
      </c>
      <c r="J8457" s="46" t="s">
        <v>33122</v>
      </c>
      <c r="K8457" s="56"/>
      <c r="L8457" s="56"/>
      <c r="M8457" s="56">
        <f t="shared" si="636"/>
        <v>1930</v>
      </c>
      <c r="N8457" s="56"/>
      <c r="O8457" s="56">
        <f t="shared" si="637"/>
        <v>9</v>
      </c>
      <c r="P8457" s="56">
        <f t="shared" si="638"/>
        <v>18</v>
      </c>
      <c r="Q8457" s="2" t="str">
        <f t="shared" si="639"/>
        <v>&lt;a href="set03\tsr\tsr_january_1,_1925_-_january_8,_1931\miscellaneous\madsen,_lincoln_narrow_escape_september_18,_1930p4_tsr.pdf"&gt;Narrow Escape&lt;/a&gt;</v>
      </c>
    </row>
    <row r="8458" spans="1:17" x14ac:dyDescent="0.25">
      <c r="A8458" s="2">
        <v>5610</v>
      </c>
      <c r="B8458" s="100" t="s">
        <v>11107</v>
      </c>
      <c r="C8458" s="100" t="s">
        <v>11108</v>
      </c>
      <c r="D8458" s="88">
        <v>11219</v>
      </c>
      <c r="E8458" s="39" t="s">
        <v>13630</v>
      </c>
      <c r="F8458" s="39">
        <v>4</v>
      </c>
      <c r="G8458" s="39">
        <v>34</v>
      </c>
      <c r="H8458" s="39">
        <v>7375</v>
      </c>
      <c r="I8458" s="99" t="s">
        <v>31492</v>
      </c>
      <c r="J8458" s="46" t="s">
        <v>33122</v>
      </c>
      <c r="K8458" s="56"/>
      <c r="L8458" s="56"/>
      <c r="M8458" s="56">
        <f t="shared" si="636"/>
        <v>1930</v>
      </c>
      <c r="N8458" s="56"/>
      <c r="O8458" s="56">
        <f t="shared" si="637"/>
        <v>9</v>
      </c>
      <c r="P8458" s="56">
        <f t="shared" si="638"/>
        <v>18</v>
      </c>
      <c r="Q8458" s="2" t="str">
        <f t="shared" si="639"/>
        <v>&lt;a href="set03\tsr\tsr_january_1,_1925_-_january_8,_1931\miscellaneous\olsen,_mrs_ferd_to_live_-_work_in_fargo_september_18,_1930_p4_tsr.pdf"&gt;To live - work in Fargo&lt;/a&gt;</v>
      </c>
    </row>
    <row r="8459" spans="1:17" x14ac:dyDescent="0.25">
      <c r="A8459" s="2">
        <v>5684</v>
      </c>
      <c r="B8459" s="100" t="s">
        <v>11112</v>
      </c>
      <c r="C8459" s="100" t="s">
        <v>11113</v>
      </c>
      <c r="D8459" s="88">
        <v>11219</v>
      </c>
      <c r="E8459" s="39" t="s">
        <v>13630</v>
      </c>
      <c r="F8459" s="39">
        <v>4</v>
      </c>
      <c r="G8459" s="39">
        <v>34</v>
      </c>
      <c r="H8459" s="39">
        <v>7389</v>
      </c>
      <c r="I8459" s="99" t="s">
        <v>31493</v>
      </c>
      <c r="J8459" s="46" t="s">
        <v>33122</v>
      </c>
      <c r="K8459" s="56"/>
      <c r="L8459" s="56"/>
      <c r="M8459" s="56">
        <f t="shared" si="636"/>
        <v>1930</v>
      </c>
      <c r="N8459" s="56"/>
      <c r="O8459" s="56">
        <f t="shared" si="637"/>
        <v>9</v>
      </c>
      <c r="P8459" s="56">
        <f t="shared" si="638"/>
        <v>18</v>
      </c>
      <c r="Q8459" s="2" t="str">
        <f t="shared" si="639"/>
        <v>&lt;a href="set03\tsr\tsr_january_1,_1925_-_january_8,_1931\miscellaneous\olson,_theodore_returns_to_ndac_september_18,_1930_p4_tsr.pdf"&gt;Returns to NDAC &lt;/a&gt;</v>
      </c>
    </row>
    <row r="8460" spans="1:17" x14ac:dyDescent="0.25">
      <c r="A8460" s="2">
        <v>6204</v>
      </c>
      <c r="B8460" s="100" t="s">
        <v>1008</v>
      </c>
      <c r="C8460" s="100" t="s">
        <v>11131</v>
      </c>
      <c r="D8460" s="88">
        <v>11219</v>
      </c>
      <c r="E8460" s="39" t="s">
        <v>13630</v>
      </c>
      <c r="F8460" s="39">
        <v>4</v>
      </c>
      <c r="G8460" s="39">
        <v>34</v>
      </c>
      <c r="H8460" s="39">
        <v>7441</v>
      </c>
      <c r="I8460" s="99" t="s">
        <v>31494</v>
      </c>
      <c r="J8460" s="46" t="s">
        <v>33122</v>
      </c>
      <c r="K8460" s="56"/>
      <c r="L8460" s="56"/>
      <c r="M8460" s="56">
        <f t="shared" si="636"/>
        <v>1930</v>
      </c>
      <c r="N8460" s="56"/>
      <c r="O8460" s="56">
        <f t="shared" si="637"/>
        <v>9</v>
      </c>
      <c r="P8460" s="56">
        <f t="shared" si="638"/>
        <v>18</v>
      </c>
      <c r="Q8460" s="2" t="str">
        <f t="shared" si="639"/>
        <v>&lt;a href="set03\tsr\tsr_january_1,_1925_-_january_8,_1931\miscellaneous\rhodes,_orion_hauls_cabbage_from_foley_mn_september_18,_1930_p4_tsr.pdf"&gt;Hauls Cabbage From Foley MN&lt;/a&gt;</v>
      </c>
    </row>
    <row r="8461" spans="1:17" x14ac:dyDescent="0.25">
      <c r="A8461" s="2">
        <v>7669</v>
      </c>
      <c r="B8461" s="100" t="s">
        <v>10650</v>
      </c>
      <c r="C8461" s="100" t="s">
        <v>11153</v>
      </c>
      <c r="D8461" s="88">
        <v>11219</v>
      </c>
      <c r="E8461" s="39" t="s">
        <v>13630</v>
      </c>
      <c r="F8461" s="39">
        <v>4</v>
      </c>
      <c r="G8461" s="39">
        <v>34</v>
      </c>
      <c r="H8461" s="39">
        <v>7553</v>
      </c>
      <c r="I8461" s="99" t="s">
        <v>31495</v>
      </c>
      <c r="J8461" s="46" t="s">
        <v>33122</v>
      </c>
      <c r="K8461" s="56"/>
      <c r="L8461" s="56"/>
      <c r="M8461" s="56">
        <f t="shared" si="636"/>
        <v>1930</v>
      </c>
      <c r="N8461" s="56"/>
      <c r="O8461" s="56">
        <f t="shared" si="637"/>
        <v>9</v>
      </c>
      <c r="P8461" s="56">
        <f t="shared" si="638"/>
        <v>18</v>
      </c>
      <c r="Q8461" s="2" t="str">
        <f t="shared" si="639"/>
        <v>&lt;a href="set03\tsr\tsr_january_1,_1925_-_january_8,_1931\miscellaneous\wagoner,_r_c_to_foley_mn_for_more_vegies_to_sell_september_18,_1930_p4_tsr.pdf"&gt;To Foley MN for more vegies to sell&lt;/a&gt;</v>
      </c>
    </row>
    <row r="8462" spans="1:17" x14ac:dyDescent="0.25">
      <c r="A8462" s="2">
        <v>8402</v>
      </c>
      <c r="B8462" s="100" t="s">
        <v>11159</v>
      </c>
      <c r="C8462" s="100" t="s">
        <v>660</v>
      </c>
      <c r="D8462" s="88">
        <v>11219</v>
      </c>
      <c r="E8462" s="39" t="s">
        <v>13630</v>
      </c>
      <c r="F8462" s="39">
        <v>4</v>
      </c>
      <c r="G8462" s="39">
        <v>34</v>
      </c>
      <c r="H8462" s="39">
        <v>7573</v>
      </c>
      <c r="I8462" s="99" t="s">
        <v>31496</v>
      </c>
      <c r="J8462" s="46" t="s">
        <v>33122</v>
      </c>
      <c r="K8462" s="56"/>
      <c r="L8462" s="56"/>
      <c r="M8462" s="56">
        <f t="shared" si="636"/>
        <v>1930</v>
      </c>
      <c r="N8462" s="56"/>
      <c r="O8462" s="56">
        <f t="shared" si="637"/>
        <v>9</v>
      </c>
      <c r="P8462" s="56">
        <f t="shared" si="638"/>
        <v>18</v>
      </c>
      <c r="Q8462" s="2" t="str">
        <f t="shared" si="639"/>
        <v>&lt;a href="set03\tsr\tsr_january_1,_1925_-_january_8,_1931\miscellaneous\winter,_louis_auto_accident_september_18,_1930_p4_tsr.pdf"&gt;Auto Accident&lt;/a&gt;</v>
      </c>
    </row>
    <row r="8463" spans="1:17" x14ac:dyDescent="0.25">
      <c r="A8463" s="2">
        <v>787</v>
      </c>
      <c r="B8463" s="100" t="s">
        <v>11028</v>
      </c>
      <c r="C8463" s="100" t="s">
        <v>11029</v>
      </c>
      <c r="D8463" s="88">
        <v>11226</v>
      </c>
      <c r="E8463" s="39" t="s">
        <v>13630</v>
      </c>
      <c r="F8463" s="39">
        <v>4</v>
      </c>
      <c r="G8463" s="39">
        <v>34</v>
      </c>
      <c r="H8463" s="39">
        <v>7063</v>
      </c>
      <c r="I8463" s="99" t="s">
        <v>31497</v>
      </c>
      <c r="J8463" s="46" t="s">
        <v>33122</v>
      </c>
      <c r="K8463" s="56"/>
      <c r="L8463" s="56"/>
      <c r="M8463" s="56">
        <f t="shared" si="636"/>
        <v>1930</v>
      </c>
      <c r="N8463" s="56"/>
      <c r="O8463" s="56">
        <f t="shared" si="637"/>
        <v>9</v>
      </c>
      <c r="P8463" s="56">
        <f t="shared" si="638"/>
        <v>25</v>
      </c>
      <c r="Q8463" s="2" t="str">
        <f t="shared" si="639"/>
        <v>&lt;a href="set03\tsr\tsr_january_1,_1925_-_january_8,_1931\miscellaneous\christianson,_clarence_to_wahpeton_for_school_september_25,_1930_p4_tsr.pdf"&gt;To Wahpeton for school&lt;/a&gt;</v>
      </c>
    </row>
    <row r="8464" spans="1:17" x14ac:dyDescent="0.25">
      <c r="A8464" s="2">
        <v>4460</v>
      </c>
      <c r="B8464" s="100" t="s">
        <v>10854</v>
      </c>
      <c r="C8464" s="100" t="s">
        <v>11029</v>
      </c>
      <c r="D8464" s="88">
        <v>11226</v>
      </c>
      <c r="E8464" s="39" t="s">
        <v>13630</v>
      </c>
      <c r="F8464" s="39">
        <v>4</v>
      </c>
      <c r="G8464" s="39">
        <v>34</v>
      </c>
      <c r="H8464" s="39">
        <v>7286</v>
      </c>
      <c r="I8464" s="99" t="s">
        <v>31498</v>
      </c>
      <c r="J8464" s="46" t="s">
        <v>33122</v>
      </c>
      <c r="K8464" s="56"/>
      <c r="L8464" s="56"/>
      <c r="M8464" s="56">
        <f t="shared" si="636"/>
        <v>1930</v>
      </c>
      <c r="N8464" s="56"/>
      <c r="O8464" s="56">
        <f t="shared" si="637"/>
        <v>9</v>
      </c>
      <c r="P8464" s="56">
        <f t="shared" si="638"/>
        <v>25</v>
      </c>
      <c r="Q8464" s="2" t="str">
        <f t="shared" si="639"/>
        <v>&lt;a href="set03\tsr\tsr_january_1,_1925_-_january_8,_1931\miscellaneous\kirkeby,_vernon_to_wahpeton_for_school_september_25,_1930_p4_tsr.pdf"&gt;To Wahpeton for school&lt;/a&gt;</v>
      </c>
    </row>
    <row r="8465" spans="1:17" x14ac:dyDescent="0.25">
      <c r="A8465" s="2">
        <v>4626</v>
      </c>
      <c r="B8465" s="100" t="s">
        <v>9730</v>
      </c>
      <c r="C8465" s="100" t="s">
        <v>11088</v>
      </c>
      <c r="D8465" s="88">
        <v>11226</v>
      </c>
      <c r="E8465" s="39" t="s">
        <v>13630</v>
      </c>
      <c r="F8465" s="39">
        <v>4</v>
      </c>
      <c r="G8465" s="39">
        <v>34</v>
      </c>
      <c r="H8465" s="39">
        <v>7311</v>
      </c>
      <c r="I8465" s="99" t="s">
        <v>31499</v>
      </c>
      <c r="J8465" s="46" t="s">
        <v>33122</v>
      </c>
      <c r="K8465" s="56"/>
      <c r="L8465" s="56"/>
      <c r="M8465" s="56">
        <f t="shared" si="636"/>
        <v>1930</v>
      </c>
      <c r="N8465" s="56"/>
      <c r="O8465" s="56">
        <f t="shared" si="637"/>
        <v>9</v>
      </c>
      <c r="P8465" s="56">
        <f t="shared" si="638"/>
        <v>25</v>
      </c>
      <c r="Q8465" s="2" t="str">
        <f t="shared" si="639"/>
        <v>&lt;a href="set03\tsr\tsr_january_1,_1925_-_january_8,_1931\miscellaneous\lampert,_phil_wheat_profit_calculation_september_25,_1930_p4_tsr.pdf"&gt;Wheat profit calculation&lt;/a&gt;</v>
      </c>
    </row>
    <row r="8466" spans="1:17" x14ac:dyDescent="0.25">
      <c r="A8466" s="2">
        <v>3967</v>
      </c>
      <c r="B8466" s="100" t="s">
        <v>6202</v>
      </c>
      <c r="C8466" s="100" t="s">
        <v>10693</v>
      </c>
      <c r="D8466" s="88">
        <v>11233</v>
      </c>
      <c r="E8466" s="39" t="s">
        <v>13630</v>
      </c>
      <c r="F8466" s="39">
        <v>4</v>
      </c>
      <c r="G8466" s="39">
        <v>34</v>
      </c>
      <c r="H8466" s="39">
        <v>7267</v>
      </c>
      <c r="I8466" s="99" t="s">
        <v>31500</v>
      </c>
      <c r="J8466" s="46" t="s">
        <v>33122</v>
      </c>
      <c r="K8466" s="56"/>
      <c r="L8466" s="56"/>
      <c r="M8466" s="56">
        <f t="shared" si="636"/>
        <v>1930</v>
      </c>
      <c r="N8466" s="56"/>
      <c r="O8466" s="56">
        <f t="shared" si="637"/>
        <v>10</v>
      </c>
      <c r="P8466" s="56">
        <f t="shared" si="638"/>
        <v>2</v>
      </c>
      <c r="Q8466" s="2" t="str">
        <f t="shared" si="639"/>
        <v>&lt;a href="set03\tsr\tsr_january_1,_1925_-_january_8,_1931\miscellaneous\johnson,_george_moves_to_dazey_october_2,_1930_p4_tsr.pdf"&gt;Moves to Dazey&lt;/a&gt;</v>
      </c>
    </row>
    <row r="8467" spans="1:17" x14ac:dyDescent="0.25">
      <c r="A8467" s="2">
        <v>7490</v>
      </c>
      <c r="B8467" s="100" t="s">
        <v>11204</v>
      </c>
      <c r="C8467" s="100" t="s">
        <v>11205</v>
      </c>
      <c r="D8467" s="88">
        <v>11240</v>
      </c>
      <c r="E8467" s="39" t="s">
        <v>13630</v>
      </c>
      <c r="F8467" s="39">
        <v>4</v>
      </c>
      <c r="G8467" s="39">
        <v>34</v>
      </c>
      <c r="H8467" s="39">
        <v>7543</v>
      </c>
      <c r="I8467" s="99" t="s">
        <v>31501</v>
      </c>
      <c r="J8467" s="46" t="s">
        <v>33122</v>
      </c>
      <c r="K8467" s="56"/>
      <c r="L8467" s="56"/>
      <c r="M8467" s="56">
        <f t="shared" si="636"/>
        <v>1930</v>
      </c>
      <c r="N8467" s="56"/>
      <c r="O8467" s="56">
        <f t="shared" si="637"/>
        <v>10</v>
      </c>
      <c r="P8467" s="56">
        <f t="shared" si="638"/>
        <v>9</v>
      </c>
      <c r="Q8467" s="2" t="str">
        <f t="shared" si="639"/>
        <v>&lt;a href="set03\tsr\tsr_january_1,_1925_-_january_8,_1931\miscellaneous\thorson,_gerald_cuts_hand_deeply_october_9,_1930_p4_tsr.pdf"&gt;Cuts hand deeply&lt;/a&gt;</v>
      </c>
    </row>
    <row r="8468" spans="1:17" x14ac:dyDescent="0.25">
      <c r="A8468" s="2">
        <v>4430</v>
      </c>
      <c r="B8468" s="100" t="s">
        <v>10600</v>
      </c>
      <c r="C8468" s="100" t="s">
        <v>11184</v>
      </c>
      <c r="D8468" s="88">
        <v>11254</v>
      </c>
      <c r="E8468" s="39" t="s">
        <v>13630</v>
      </c>
      <c r="F8468" s="39">
        <v>4</v>
      </c>
      <c r="G8468" s="39">
        <v>34</v>
      </c>
      <c r="H8468" s="39">
        <v>7277</v>
      </c>
      <c r="I8468" s="99" t="s">
        <v>31502</v>
      </c>
      <c r="J8468" s="46" t="s">
        <v>33122</v>
      </c>
      <c r="K8468" s="56"/>
      <c r="L8468" s="56"/>
      <c r="M8468" s="56">
        <f t="shared" si="636"/>
        <v>1930</v>
      </c>
      <c r="N8468" s="56"/>
      <c r="O8468" s="56">
        <f t="shared" si="637"/>
        <v>10</v>
      </c>
      <c r="P8468" s="56">
        <f t="shared" si="638"/>
        <v>23</v>
      </c>
      <c r="Q8468" s="2" t="str">
        <f t="shared" si="639"/>
        <v>&lt;a href="set03\tsr\tsr_january_1,_1925_-_january_8,_1931\miscellaneous\kingsley,_fred_to_zap_to_check_prospects_october_23,_1930_p4_tsr.pdf"&gt;To Zap to check prospects&lt;/a&gt;</v>
      </c>
    </row>
    <row r="8469" spans="1:17" x14ac:dyDescent="0.25">
      <c r="A8469" s="2">
        <v>5323</v>
      </c>
      <c r="B8469" s="100" t="s">
        <v>539</v>
      </c>
      <c r="C8469" s="100" t="s">
        <v>11187</v>
      </c>
      <c r="D8469" s="88">
        <v>11254</v>
      </c>
      <c r="E8469" s="39" t="s">
        <v>13630</v>
      </c>
      <c r="F8469" s="39">
        <v>4</v>
      </c>
      <c r="G8469" s="39">
        <v>34</v>
      </c>
      <c r="H8469" s="39">
        <v>7350</v>
      </c>
      <c r="I8469" s="99" t="s">
        <v>31503</v>
      </c>
      <c r="J8469" s="46" t="s">
        <v>33122</v>
      </c>
      <c r="K8469" s="56"/>
      <c r="L8469" s="56"/>
      <c r="M8469" s="56">
        <f t="shared" si="636"/>
        <v>1930</v>
      </c>
      <c r="N8469" s="56"/>
      <c r="O8469" s="56">
        <f t="shared" si="637"/>
        <v>10</v>
      </c>
      <c r="P8469" s="56">
        <f t="shared" si="638"/>
        <v>23</v>
      </c>
      <c r="Q8469" s="2" t="str">
        <f t="shared" si="639"/>
        <v>&lt;a href="set03\tsr\tsr_january_1,_1925_-_january_8,_1931\miscellaneous\nelson,_albert_severe_flu_october_23,_1930_p4_tsr.pdf"&gt;Severe flu&lt;/a&gt;</v>
      </c>
    </row>
    <row r="8470" spans="1:17" x14ac:dyDescent="0.25">
      <c r="A8470" s="2">
        <v>5772</v>
      </c>
      <c r="B8470" s="100" t="s">
        <v>11190</v>
      </c>
      <c r="C8470" s="100" t="s">
        <v>11191</v>
      </c>
      <c r="D8470" s="88">
        <v>11254</v>
      </c>
      <c r="E8470" s="39" t="s">
        <v>13630</v>
      </c>
      <c r="F8470" s="39">
        <v>4</v>
      </c>
      <c r="G8470" s="39">
        <v>34</v>
      </c>
      <c r="H8470" s="39">
        <v>7390</v>
      </c>
      <c r="I8470" s="99" t="s">
        <v>31504</v>
      </c>
      <c r="J8470" s="46" t="s">
        <v>33122</v>
      </c>
      <c r="K8470" s="56"/>
      <c r="L8470" s="56"/>
      <c r="M8470" s="56">
        <f t="shared" si="636"/>
        <v>1930</v>
      </c>
      <c r="N8470" s="56"/>
      <c r="O8470" s="56">
        <f t="shared" si="637"/>
        <v>10</v>
      </c>
      <c r="P8470" s="56">
        <f t="shared" si="638"/>
        <v>23</v>
      </c>
      <c r="Q8470" s="2" t="str">
        <f t="shared" si="639"/>
        <v>&lt;a href="set03\tsr\tsr_january_1,_1925_-_january_8,_1931\miscellaneous\paulson,_andrew_unruly_bull_injures_october_23,_1930_p4_tsr.pdf"&gt;Unruly Bull injures&lt;/a&gt;</v>
      </c>
    </row>
    <row r="8471" spans="1:17" x14ac:dyDescent="0.25">
      <c r="A8471" s="2">
        <v>6219</v>
      </c>
      <c r="B8471" s="100" t="s">
        <v>1008</v>
      </c>
      <c r="C8471" s="100" t="s">
        <v>11184</v>
      </c>
      <c r="D8471" s="88">
        <v>11254</v>
      </c>
      <c r="E8471" s="39" t="s">
        <v>13630</v>
      </c>
      <c r="F8471" s="39">
        <v>4</v>
      </c>
      <c r="G8471" s="39">
        <v>34</v>
      </c>
      <c r="H8471" s="39">
        <v>7445</v>
      </c>
      <c r="I8471" s="99" t="s">
        <v>31505</v>
      </c>
      <c r="J8471" s="46" t="s">
        <v>33122</v>
      </c>
      <c r="K8471" s="56"/>
      <c r="L8471" s="56"/>
      <c r="M8471" s="56">
        <f t="shared" si="636"/>
        <v>1930</v>
      </c>
      <c r="N8471" s="56"/>
      <c r="O8471" s="56">
        <f t="shared" si="637"/>
        <v>10</v>
      </c>
      <c r="P8471" s="56">
        <f t="shared" si="638"/>
        <v>23</v>
      </c>
      <c r="Q8471" s="2" t="str">
        <f t="shared" si="639"/>
        <v>&lt;a href="set03\tsr\tsr_january_1,_1925_-_january_8,_1931\miscellaneous\rhodes,_orion_to_zap_to_check_prospects_october_23,_1930_p4_tsr.pdf"&gt;To Zap to check prospects&lt;/a&gt;</v>
      </c>
    </row>
    <row r="8472" spans="1:17" x14ac:dyDescent="0.25">
      <c r="A8472" s="2">
        <v>538</v>
      </c>
      <c r="B8472" s="100" t="s">
        <v>11172</v>
      </c>
      <c r="C8472" s="100" t="s">
        <v>11173</v>
      </c>
      <c r="D8472" s="88">
        <v>11261</v>
      </c>
      <c r="E8472" s="39" t="s">
        <v>13630</v>
      </c>
      <c r="F8472" s="39">
        <v>4</v>
      </c>
      <c r="G8472" s="39">
        <v>34</v>
      </c>
      <c r="H8472" s="39">
        <v>7051</v>
      </c>
      <c r="I8472" s="99" t="s">
        <v>31506</v>
      </c>
      <c r="J8472" s="46" t="s">
        <v>33122</v>
      </c>
      <c r="K8472" s="56"/>
      <c r="L8472" s="56"/>
      <c r="M8472" s="56">
        <f t="shared" si="636"/>
        <v>1930</v>
      </c>
      <c r="N8472" s="56"/>
      <c r="O8472" s="56">
        <f t="shared" si="637"/>
        <v>10</v>
      </c>
      <c r="P8472" s="56">
        <f t="shared" si="638"/>
        <v>30</v>
      </c>
      <c r="Q8472" s="2" t="str">
        <f t="shared" si="639"/>
        <v>&lt;a href="set03\tsr\tsr_january_1,_1925_-_january_8,_1931\miscellaneous\bollum,_r_a_sentenced_october_30,_1930_p4_tsr.pdf"&gt;Sentenced&lt;/a&gt;</v>
      </c>
    </row>
    <row r="8473" spans="1:17" x14ac:dyDescent="0.25">
      <c r="A8473" s="2">
        <v>6196</v>
      </c>
      <c r="B8473" s="100" t="s">
        <v>1008</v>
      </c>
      <c r="C8473" s="100" t="s">
        <v>11192</v>
      </c>
      <c r="D8473" s="88">
        <v>11261</v>
      </c>
      <c r="E8473" s="39" t="s">
        <v>13630</v>
      </c>
      <c r="F8473" s="39">
        <v>4</v>
      </c>
      <c r="G8473" s="39">
        <v>34</v>
      </c>
      <c r="H8473" s="39">
        <v>7443</v>
      </c>
      <c r="I8473" s="99" t="s">
        <v>31507</v>
      </c>
      <c r="J8473" s="46" t="s">
        <v>33122</v>
      </c>
      <c r="K8473" s="56"/>
      <c r="L8473" s="56"/>
      <c r="M8473" s="56">
        <f t="shared" si="636"/>
        <v>1930</v>
      </c>
      <c r="N8473" s="56"/>
      <c r="O8473" s="56">
        <f t="shared" si="637"/>
        <v>10</v>
      </c>
      <c r="P8473" s="56">
        <f t="shared" si="638"/>
        <v>30</v>
      </c>
      <c r="Q8473" s="2" t="str">
        <f t="shared" si="639"/>
        <v>&lt;a href="set03\tsr\tsr_january_1,_1925_-_january_8,_1931\miscellaneous\rhodes,_orion_3_sheds_burn_october_30,_1930_p4_tsr.pdf"&gt;3 sheds burn&lt;/a&gt;</v>
      </c>
    </row>
    <row r="8474" spans="1:17" x14ac:dyDescent="0.25">
      <c r="A8474" s="2">
        <v>1851</v>
      </c>
      <c r="B8474" s="100" t="s">
        <v>11042</v>
      </c>
      <c r="C8474" s="100" t="s">
        <v>11175</v>
      </c>
      <c r="D8474" s="88">
        <v>11268</v>
      </c>
      <c r="E8474" s="39" t="s">
        <v>13630</v>
      </c>
      <c r="F8474" s="39">
        <v>4</v>
      </c>
      <c r="G8474" s="39">
        <v>34</v>
      </c>
      <c r="H8474" s="39">
        <v>7128</v>
      </c>
      <c r="I8474" s="99" t="s">
        <v>31508</v>
      </c>
      <c r="J8474" s="46" t="s">
        <v>33122</v>
      </c>
      <c r="K8474" s="56"/>
      <c r="L8474" s="56"/>
      <c r="M8474" s="56">
        <f t="shared" si="636"/>
        <v>1930</v>
      </c>
      <c r="N8474" s="56"/>
      <c r="O8474" s="56">
        <f t="shared" si="637"/>
        <v>11</v>
      </c>
      <c r="P8474" s="56">
        <f t="shared" si="638"/>
        <v>6</v>
      </c>
      <c r="Q8474" s="2" t="str">
        <f t="shared" si="639"/>
        <v>&lt;a href="set03\tsr\tsr_january_1,_1925_-_january_8,_1931\miscellaneous\ernst,_charles_dislocates_hip_at_football_november_6,_1930_p4_tsr.pdf"&gt;Dislocates hip at football&lt;/a&gt;</v>
      </c>
    </row>
    <row r="8475" spans="1:17" x14ac:dyDescent="0.25">
      <c r="A8475" s="2">
        <v>1937</v>
      </c>
      <c r="B8475" s="100" t="s">
        <v>11177</v>
      </c>
      <c r="C8475" s="100" t="s">
        <v>11178</v>
      </c>
      <c r="D8475" s="88">
        <v>11275</v>
      </c>
      <c r="E8475" s="39" t="s">
        <v>13630</v>
      </c>
      <c r="F8475" s="39">
        <v>4</v>
      </c>
      <c r="G8475" s="39">
        <v>34</v>
      </c>
      <c r="H8475" s="39">
        <v>7144</v>
      </c>
      <c r="I8475" s="99" t="s">
        <v>31509</v>
      </c>
      <c r="J8475" s="46" t="s">
        <v>33122</v>
      </c>
      <c r="K8475" s="56"/>
      <c r="L8475" s="56"/>
      <c r="M8475" s="56">
        <f t="shared" si="636"/>
        <v>1930</v>
      </c>
      <c r="N8475" s="56"/>
      <c r="O8475" s="56">
        <f t="shared" si="637"/>
        <v>11</v>
      </c>
      <c r="P8475" s="56">
        <f t="shared" si="638"/>
        <v>13</v>
      </c>
      <c r="Q8475" s="2" t="str">
        <f t="shared" si="639"/>
        <v>&lt;a href="set03\tsr\tsr_january_1,_1925_-_january_8,_1931\miscellaneous\fitch,_k_a_elected_representative_november_13,_1930_p4_tsr.pdf"&gt;Elected Representative&lt;/a&gt;</v>
      </c>
    </row>
    <row r="8476" spans="1:17" x14ac:dyDescent="0.25">
      <c r="A8476" s="2">
        <v>2044</v>
      </c>
      <c r="B8476" s="100" t="s">
        <v>10702</v>
      </c>
      <c r="C8476" s="100" t="s">
        <v>11179</v>
      </c>
      <c r="D8476" s="88">
        <v>11275</v>
      </c>
      <c r="E8476" s="39" t="s">
        <v>13630</v>
      </c>
      <c r="F8476" s="39">
        <v>4</v>
      </c>
      <c r="G8476" s="39">
        <v>34</v>
      </c>
      <c r="H8476" s="39">
        <v>7154</v>
      </c>
      <c r="I8476" s="99" t="s">
        <v>31510</v>
      </c>
      <c r="J8476" s="46" t="s">
        <v>33122</v>
      </c>
      <c r="K8476" s="56"/>
      <c r="L8476" s="56"/>
      <c r="M8476" s="56">
        <f t="shared" si="636"/>
        <v>1930</v>
      </c>
      <c r="N8476" s="56"/>
      <c r="O8476" s="56">
        <f t="shared" si="637"/>
        <v>11</v>
      </c>
      <c r="P8476" s="56">
        <f t="shared" si="638"/>
        <v>13</v>
      </c>
      <c r="Q8476" s="2" t="str">
        <f t="shared" si="639"/>
        <v>&lt;a href="set03\tsr\tsr_january_1,_1925_-_january_8,_1931\miscellaneous\frydenberg,_elmer_missing_trailer_is_found_november_13,_1930_p4_tsr.pdf"&gt;Missing trailer is found&lt;/a&gt;</v>
      </c>
    </row>
    <row r="8477" spans="1:17" x14ac:dyDescent="0.25">
      <c r="A8477" s="2">
        <v>2946</v>
      </c>
      <c r="B8477" s="100" t="s">
        <v>9689</v>
      </c>
      <c r="C8477" s="100" t="s">
        <v>10942</v>
      </c>
      <c r="D8477" s="88">
        <v>11275</v>
      </c>
      <c r="E8477" s="39" t="s">
        <v>13630</v>
      </c>
      <c r="F8477" s="39">
        <v>4</v>
      </c>
      <c r="G8477" s="39">
        <v>34</v>
      </c>
      <c r="H8477" s="39">
        <v>7240</v>
      </c>
      <c r="I8477" s="99" t="s">
        <v>31511</v>
      </c>
      <c r="J8477" s="46" t="s">
        <v>33122</v>
      </c>
      <c r="K8477" s="56"/>
      <c r="L8477" s="56"/>
      <c r="M8477" s="56">
        <f t="shared" si="636"/>
        <v>1930</v>
      </c>
      <c r="N8477" s="56"/>
      <c r="O8477" s="56">
        <f t="shared" si="637"/>
        <v>11</v>
      </c>
      <c r="P8477" s="56">
        <f t="shared" si="638"/>
        <v>13</v>
      </c>
      <c r="Q8477" s="2" t="str">
        <f t="shared" si="639"/>
        <v>&lt;a href="set03\tsr\tsr_january_1,_1925_-_january_8,_1931\miscellaneous\henvit,_marcus_show_report_november_13,_1930_p4_tsr.pdf"&gt;Show report&lt;/a&gt;</v>
      </c>
    </row>
    <row r="8478" spans="1:17" x14ac:dyDescent="0.25">
      <c r="A8478" s="2">
        <v>5554</v>
      </c>
      <c r="B8478" s="100" t="s">
        <v>11188</v>
      </c>
      <c r="C8478" s="100" t="s">
        <v>11189</v>
      </c>
      <c r="D8478" s="88">
        <v>11275</v>
      </c>
      <c r="E8478" s="39" t="s">
        <v>13630</v>
      </c>
      <c r="F8478" s="39">
        <v>4</v>
      </c>
      <c r="G8478" s="39">
        <v>34</v>
      </c>
      <c r="H8478" s="39">
        <v>7361</v>
      </c>
      <c r="I8478" s="99" t="s">
        <v>31512</v>
      </c>
      <c r="J8478" s="46" t="s">
        <v>33122</v>
      </c>
      <c r="K8478" s="56"/>
      <c r="L8478" s="56"/>
      <c r="M8478" s="56">
        <f t="shared" si="636"/>
        <v>1930</v>
      </c>
      <c r="N8478" s="56"/>
      <c r="O8478" s="56">
        <f t="shared" si="637"/>
        <v>11</v>
      </c>
      <c r="P8478" s="56">
        <f t="shared" si="638"/>
        <v>13</v>
      </c>
      <c r="Q8478" s="2" t="str">
        <f t="shared" si="639"/>
        <v>&lt;a href="set03\tsr\tsr_january_1,_1925_-_january_8,_1931\miscellaneous\nubson,_norman_flu_in_ears_november_13,_1930_p4_tsr.pdf"&gt;Flu in ears&lt;/a&gt;</v>
      </c>
    </row>
    <row r="8479" spans="1:17" x14ac:dyDescent="0.25">
      <c r="A8479" s="2">
        <v>7317</v>
      </c>
      <c r="B8479" s="100" t="s">
        <v>11202</v>
      </c>
      <c r="C8479" s="100" t="s">
        <v>11203</v>
      </c>
      <c r="D8479" s="88">
        <v>11275</v>
      </c>
      <c r="E8479" s="39" t="s">
        <v>13630</v>
      </c>
      <c r="F8479" s="39">
        <v>4</v>
      </c>
      <c r="G8479" s="39">
        <v>34</v>
      </c>
      <c r="H8479" s="39">
        <v>7539</v>
      </c>
      <c r="I8479" s="99" t="s">
        <v>31513</v>
      </c>
      <c r="J8479" s="46" t="s">
        <v>33122</v>
      </c>
      <c r="K8479" s="56"/>
      <c r="L8479" s="56"/>
      <c r="M8479" s="56">
        <f t="shared" si="636"/>
        <v>1930</v>
      </c>
      <c r="N8479" s="56"/>
      <c r="O8479" s="56">
        <f t="shared" si="637"/>
        <v>11</v>
      </c>
      <c r="P8479" s="56">
        <f t="shared" si="638"/>
        <v>13</v>
      </c>
      <c r="Q8479" s="2" t="str">
        <f t="shared" si="639"/>
        <v>&lt;a href="set03\tsr\tsr_january_1,_1925_-_january_8,_1931\miscellaneous\talle,_mrs_isaac_1st_prize_turkey_november_13,_1930_p4_tsr.pdf"&gt;1st prize turkey&lt;/a&gt;</v>
      </c>
    </row>
    <row r="8480" spans="1:17" x14ac:dyDescent="0.25">
      <c r="A8480" s="2">
        <v>7622</v>
      </c>
      <c r="B8480" s="100" t="s">
        <v>11206</v>
      </c>
      <c r="C8480" s="100" t="s">
        <v>11207</v>
      </c>
      <c r="D8480" s="88">
        <v>11282</v>
      </c>
      <c r="E8480" s="39" t="s">
        <v>13630</v>
      </c>
      <c r="F8480" s="39">
        <v>4</v>
      </c>
      <c r="G8480" s="39">
        <v>34</v>
      </c>
      <c r="H8480" s="39">
        <v>7550</v>
      </c>
      <c r="I8480" s="99" t="s">
        <v>31514</v>
      </c>
      <c r="J8480" s="46" t="s">
        <v>33122</v>
      </c>
      <c r="K8480" s="56"/>
      <c r="L8480" s="56"/>
      <c r="M8480" s="56">
        <f t="shared" si="636"/>
        <v>1930</v>
      </c>
      <c r="N8480" s="56"/>
      <c r="O8480" s="56">
        <f t="shared" si="637"/>
        <v>11</v>
      </c>
      <c r="P8480" s="56">
        <f t="shared" si="638"/>
        <v>20</v>
      </c>
      <c r="Q8480" s="2" t="str">
        <f t="shared" si="639"/>
        <v>&lt;a href="set03\tsr\tsr_january_1,_1925_-_january_8,_1931\miscellaneous\van_reese,_marcus_the_mystery_man_november_20,_1930_p4_tsr.pdf"&gt;The Mystery Man&lt;/a&gt;</v>
      </c>
    </row>
    <row r="8481" spans="1:17" x14ac:dyDescent="0.25">
      <c r="A8481" s="2">
        <v>97</v>
      </c>
      <c r="B8481" s="100" t="s">
        <v>6627</v>
      </c>
      <c r="C8481" s="100" t="s">
        <v>11168</v>
      </c>
      <c r="D8481" s="88">
        <v>11289</v>
      </c>
      <c r="E8481" s="39" t="s">
        <v>13630</v>
      </c>
      <c r="F8481" s="39">
        <v>4</v>
      </c>
      <c r="G8481" s="39">
        <v>34</v>
      </c>
      <c r="H8481" s="39">
        <v>7008</v>
      </c>
      <c r="I8481" s="99" t="s">
        <v>31515</v>
      </c>
      <c r="J8481" s="46" t="s">
        <v>33122</v>
      </c>
      <c r="K8481" s="56"/>
      <c r="L8481" s="56"/>
      <c r="M8481" s="56">
        <f t="shared" si="636"/>
        <v>1930</v>
      </c>
      <c r="N8481" s="56"/>
      <c r="O8481" s="56">
        <f t="shared" si="637"/>
        <v>11</v>
      </c>
      <c r="P8481" s="56">
        <f t="shared" si="638"/>
        <v>27</v>
      </c>
      <c r="Q8481" s="2" t="str">
        <f t="shared" si="639"/>
        <v>&lt;a href="set03\tsr\tsr_january_1,_1925_-_january_8,_1931\miscellaneous\allen,_george_builds_toboggan_november_27,_1930_p4_tsr.pdf"&gt;Builds toboggan&lt;/a&gt;</v>
      </c>
    </row>
    <row r="8482" spans="1:17" x14ac:dyDescent="0.25">
      <c r="A8482" s="2">
        <v>473</v>
      </c>
      <c r="B8482" s="100" t="s">
        <v>637</v>
      </c>
      <c r="C8482" s="100" t="s">
        <v>11170</v>
      </c>
      <c r="D8482" s="88">
        <v>11289</v>
      </c>
      <c r="E8482" s="39" t="s">
        <v>13630</v>
      </c>
      <c r="F8482" s="39">
        <v>4</v>
      </c>
      <c r="G8482" s="39">
        <v>34</v>
      </c>
      <c r="H8482" s="39">
        <v>7041</v>
      </c>
      <c r="I8482" s="99" t="s">
        <v>31516</v>
      </c>
      <c r="J8482" s="46" t="s">
        <v>33122</v>
      </c>
      <c r="K8482" s="56"/>
      <c r="L8482" s="56"/>
      <c r="M8482" s="56">
        <f t="shared" si="636"/>
        <v>1930</v>
      </c>
      <c r="N8482" s="56"/>
      <c r="O8482" s="56">
        <f t="shared" si="637"/>
        <v>11</v>
      </c>
      <c r="P8482" s="56">
        <f t="shared" si="638"/>
        <v>27</v>
      </c>
      <c r="Q8482" s="2" t="str">
        <f t="shared" si="639"/>
        <v>&lt;a href="set03\tsr\tsr_january_1,_1925_-_january_8,_1931\miscellaneous\bjornerud,_george_to_mn_to_work_november_27,_1930_p4_tsr.pdf"&gt;To MN to work&lt;/a&gt;</v>
      </c>
    </row>
    <row r="8483" spans="1:17" x14ac:dyDescent="0.25">
      <c r="A8483" s="2">
        <v>5605</v>
      </c>
      <c r="B8483" s="100" t="s">
        <v>10614</v>
      </c>
      <c r="C8483" s="100" t="s">
        <v>11170</v>
      </c>
      <c r="D8483" s="88">
        <v>11289</v>
      </c>
      <c r="E8483" s="39" t="s">
        <v>13630</v>
      </c>
      <c r="F8483" s="39">
        <v>4</v>
      </c>
      <c r="G8483" s="39">
        <v>34</v>
      </c>
      <c r="H8483" s="39">
        <v>7373</v>
      </c>
      <c r="I8483" s="99" t="s">
        <v>31517</v>
      </c>
      <c r="J8483" s="46" t="s">
        <v>33122</v>
      </c>
      <c r="K8483" s="56"/>
      <c r="L8483" s="56"/>
      <c r="M8483" s="56">
        <f t="shared" si="636"/>
        <v>1930</v>
      </c>
      <c r="N8483" s="56"/>
      <c r="O8483" s="56">
        <f t="shared" si="637"/>
        <v>11</v>
      </c>
      <c r="P8483" s="56">
        <f t="shared" si="638"/>
        <v>27</v>
      </c>
      <c r="Q8483" s="2" t="str">
        <f t="shared" si="639"/>
        <v>&lt;a href="set03\tsr\tsr_january_1,_1925_-_january_8,_1931\miscellaneous\olsen,_kermit_to_mn_to_work_november_27,_1930_p4_tsr.pdf"&gt;To MN to work&lt;/a&gt;</v>
      </c>
    </row>
    <row r="8484" spans="1:17" x14ac:dyDescent="0.25">
      <c r="A8484" s="2">
        <v>2249</v>
      </c>
      <c r="B8484" s="100" t="s">
        <v>10585</v>
      </c>
      <c r="C8484" s="100" t="s">
        <v>11183</v>
      </c>
      <c r="D8484" s="88">
        <v>11296</v>
      </c>
      <c r="E8484" s="39" t="s">
        <v>13630</v>
      </c>
      <c r="F8484" s="39">
        <v>4</v>
      </c>
      <c r="G8484" s="39">
        <v>34</v>
      </c>
      <c r="H8484" s="39">
        <v>7205</v>
      </c>
      <c r="I8484" s="99" t="s">
        <v>31518</v>
      </c>
      <c r="J8484" s="46" t="s">
        <v>33122</v>
      </c>
      <c r="K8484" s="56"/>
      <c r="L8484" s="56"/>
      <c r="M8484" s="56">
        <f t="shared" si="636"/>
        <v>1930</v>
      </c>
      <c r="N8484" s="56"/>
      <c r="O8484" s="56">
        <f t="shared" si="637"/>
        <v>12</v>
      </c>
      <c r="P8484" s="56">
        <f t="shared" si="638"/>
        <v>4</v>
      </c>
      <c r="Q8484" s="2" t="str">
        <f t="shared" si="639"/>
        <v>&lt;a href="set03\tsr\tsr_january_1,_1925_-_january_8,_1931\miscellaneous\greenland,_oswald_to_enlist_to_serve_in_hawaii_december_4,_1930_p4_tsr.pdf"&gt;To enlist to serve in Hawaii&lt;/a&gt;</v>
      </c>
    </row>
    <row r="8485" spans="1:17" x14ac:dyDescent="0.25">
      <c r="A8485" s="2">
        <v>474</v>
      </c>
      <c r="B8485" s="100" t="s">
        <v>637</v>
      </c>
      <c r="C8485" s="100" t="s">
        <v>11171</v>
      </c>
      <c r="D8485" s="88">
        <v>11303</v>
      </c>
      <c r="E8485" s="39" t="s">
        <v>13630</v>
      </c>
      <c r="F8485" s="39">
        <v>4</v>
      </c>
      <c r="G8485" s="39">
        <v>34</v>
      </c>
      <c r="H8485" s="39">
        <v>7042</v>
      </c>
      <c r="I8485" s="99" t="s">
        <v>31519</v>
      </c>
      <c r="J8485" s="46" t="s">
        <v>33122</v>
      </c>
      <c r="K8485" s="56"/>
      <c r="L8485" s="56"/>
      <c r="M8485" s="56">
        <f t="shared" si="636"/>
        <v>1930</v>
      </c>
      <c r="N8485" s="56"/>
      <c r="O8485" s="56">
        <f t="shared" si="637"/>
        <v>12</v>
      </c>
      <c r="P8485" s="56">
        <f t="shared" si="638"/>
        <v>11</v>
      </c>
      <c r="Q8485" s="2" t="str">
        <f t="shared" si="639"/>
        <v>&lt;a href="set03\tsr\tsr_january_1,_1925_-_january_8,_1931\miscellaneous\bjornerud,_george_to_tx_instead_december_11,_1930_p4_tsr.pdf"&gt;To TX instead&lt;/a&gt;</v>
      </c>
    </row>
    <row r="8486" spans="1:17" x14ac:dyDescent="0.25">
      <c r="A8486" s="2">
        <v>2243</v>
      </c>
      <c r="B8486" s="100" t="s">
        <v>10585</v>
      </c>
      <c r="C8486" s="100" t="s">
        <v>11182</v>
      </c>
      <c r="D8486" s="88">
        <v>11303</v>
      </c>
      <c r="E8486" s="39" t="s">
        <v>13630</v>
      </c>
      <c r="F8486" s="39">
        <v>4</v>
      </c>
      <c r="G8486" s="39">
        <v>34</v>
      </c>
      <c r="H8486" s="39">
        <v>7204</v>
      </c>
      <c r="I8486" s="99" t="s">
        <v>31520</v>
      </c>
      <c r="J8486" s="46" t="s">
        <v>33122</v>
      </c>
      <c r="K8486" s="56"/>
      <c r="L8486" s="56"/>
      <c r="M8486" s="56">
        <f t="shared" si="636"/>
        <v>1930</v>
      </c>
      <c r="N8486" s="56"/>
      <c r="O8486" s="56">
        <f t="shared" si="637"/>
        <v>12</v>
      </c>
      <c r="P8486" s="56">
        <f t="shared" si="638"/>
        <v>11</v>
      </c>
      <c r="Q8486" s="2" t="str">
        <f t="shared" si="639"/>
        <v>&lt;a href="set03\tsr\tsr_january_1,_1925_-_january_8,_1931\miscellaneous\greenland,_oswald_joins_coast_guard_december_11,_1930_p4_tsr.pdf"&gt;Joins Coast Guard&lt;/a&gt;</v>
      </c>
    </row>
    <row r="8487" spans="1:17" x14ac:dyDescent="0.25">
      <c r="A8487" s="2">
        <v>5606</v>
      </c>
      <c r="B8487" s="100" t="s">
        <v>10614</v>
      </c>
      <c r="C8487" s="100" t="s">
        <v>11171</v>
      </c>
      <c r="D8487" s="88">
        <v>11303</v>
      </c>
      <c r="E8487" s="39" t="s">
        <v>13630</v>
      </c>
      <c r="F8487" s="39">
        <v>4</v>
      </c>
      <c r="G8487" s="39">
        <v>34</v>
      </c>
      <c r="H8487" s="39">
        <v>7374</v>
      </c>
      <c r="I8487" s="99" t="s">
        <v>31521</v>
      </c>
      <c r="J8487" s="46" t="s">
        <v>33122</v>
      </c>
      <c r="K8487" s="56"/>
      <c r="L8487" s="56"/>
      <c r="M8487" s="56">
        <f t="shared" si="636"/>
        <v>1930</v>
      </c>
      <c r="N8487" s="56"/>
      <c r="O8487" s="56">
        <f t="shared" si="637"/>
        <v>12</v>
      </c>
      <c r="P8487" s="56">
        <f t="shared" si="638"/>
        <v>11</v>
      </c>
      <c r="Q8487" s="2" t="str">
        <f t="shared" si="639"/>
        <v>&lt;a href="set03\tsr\tsr_january_1,_1925_-_january_8,_1931\miscellaneous\olsen,_kermit_to_tx_instead_december_11,_1930_p4_tsr.pdf"&gt;To TX instead&lt;/a&gt;</v>
      </c>
    </row>
    <row r="8488" spans="1:17" x14ac:dyDescent="0.25">
      <c r="A8488" s="2">
        <v>6586</v>
      </c>
      <c r="B8488" s="100" t="s">
        <v>9798</v>
      </c>
      <c r="C8488" s="100" t="s">
        <v>11194</v>
      </c>
      <c r="D8488" s="88">
        <v>11310</v>
      </c>
      <c r="E8488" s="39" t="s">
        <v>13630</v>
      </c>
      <c r="F8488" s="39">
        <v>1</v>
      </c>
      <c r="G8488" s="39">
        <v>34</v>
      </c>
      <c r="H8488" s="39">
        <v>7489</v>
      </c>
      <c r="I8488" s="99" t="s">
        <v>31522</v>
      </c>
      <c r="J8488" s="46" t="s">
        <v>33122</v>
      </c>
      <c r="K8488" s="56"/>
      <c r="L8488" s="56"/>
      <c r="M8488" s="56">
        <f t="shared" si="636"/>
        <v>1930</v>
      </c>
      <c r="N8488" s="56"/>
      <c r="O8488" s="56">
        <f t="shared" si="637"/>
        <v>12</v>
      </c>
      <c r="P8488" s="56">
        <f t="shared" si="638"/>
        <v>18</v>
      </c>
      <c r="Q8488" s="2" t="str">
        <f t="shared" si="639"/>
        <v>&lt;a href="set03\tsr\tsr_january_1,_1925_-_january_8,_1931\miscellaneous\simensen,_wallace_letter_from_the_phillipines_pt1_december_18,_1930_p1_tsr.pdf"&gt;Letter from the Phillipines pt 1&lt;/a&gt;</v>
      </c>
    </row>
    <row r="8489" spans="1:17" x14ac:dyDescent="0.25">
      <c r="A8489" s="2">
        <v>6587</v>
      </c>
      <c r="B8489" s="100" t="s">
        <v>9798</v>
      </c>
      <c r="C8489" s="100" t="s">
        <v>11195</v>
      </c>
      <c r="D8489" s="88">
        <v>11310</v>
      </c>
      <c r="E8489" s="39" t="s">
        <v>13630</v>
      </c>
      <c r="F8489" s="39">
        <v>4</v>
      </c>
      <c r="G8489" s="39">
        <v>34</v>
      </c>
      <c r="H8489" s="39">
        <v>7490</v>
      </c>
      <c r="I8489" s="99" t="s">
        <v>31523</v>
      </c>
      <c r="J8489" s="46" t="s">
        <v>33122</v>
      </c>
      <c r="K8489" s="56"/>
      <c r="L8489" s="56"/>
      <c r="M8489" s="56">
        <f t="shared" si="636"/>
        <v>1930</v>
      </c>
      <c r="N8489" s="56"/>
      <c r="O8489" s="56">
        <f t="shared" si="637"/>
        <v>12</v>
      </c>
      <c r="P8489" s="56">
        <f t="shared" si="638"/>
        <v>18</v>
      </c>
      <c r="Q8489" s="2" t="str">
        <f t="shared" si="639"/>
        <v>&lt;a href="set03\tsr\tsr_january_1,_1925_-_january_8,_1931\miscellaneous\simensen,_wallace_letter_from_the_phillipines_pt2_december_18,_1930_p4_tsr.pdf"&gt;Letter from the Phillipines pt 2&lt;/a&gt;</v>
      </c>
    </row>
    <row r="8490" spans="1:17" x14ac:dyDescent="0.25">
      <c r="A8490" s="2">
        <v>7718</v>
      </c>
      <c r="B8490" s="100" t="s">
        <v>8998</v>
      </c>
      <c r="C8490" s="100" t="s">
        <v>11211</v>
      </c>
      <c r="D8490" s="88">
        <v>11310</v>
      </c>
      <c r="E8490" s="39" t="s">
        <v>13630</v>
      </c>
      <c r="F8490" s="39">
        <v>4</v>
      </c>
      <c r="G8490" s="39">
        <v>34</v>
      </c>
      <c r="H8490" s="39">
        <v>7559</v>
      </c>
      <c r="I8490" s="99" t="s">
        <v>31524</v>
      </c>
      <c r="J8490" s="46" t="s">
        <v>33122</v>
      </c>
      <c r="K8490" s="56"/>
      <c r="L8490" s="56"/>
      <c r="M8490" s="56">
        <f t="shared" si="636"/>
        <v>1930</v>
      </c>
      <c r="N8490" s="56"/>
      <c r="O8490" s="56">
        <f t="shared" si="637"/>
        <v>12</v>
      </c>
      <c r="P8490" s="56">
        <f t="shared" si="638"/>
        <v>18</v>
      </c>
      <c r="Q8490" s="2" t="str">
        <f t="shared" si="639"/>
        <v>&lt;a href="set03\tsr\tsr_january_1,_1925_-_january_8,_1931\miscellaneous\walks,_robert_elected_president_of_farmer's_union_december_18,_1930_p4_tsr.pdf"&gt;Elected Farmer's Union President&lt;/a&gt;</v>
      </c>
    </row>
    <row r="8491" spans="1:17" x14ac:dyDescent="0.25">
      <c r="A8491" s="2">
        <v>471</v>
      </c>
      <c r="B8491" s="100" t="s">
        <v>637</v>
      </c>
      <c r="C8491" s="100" t="s">
        <v>11169</v>
      </c>
      <c r="D8491" s="88">
        <v>11317</v>
      </c>
      <c r="E8491" s="39" t="s">
        <v>13630</v>
      </c>
      <c r="F8491" s="39">
        <v>4</v>
      </c>
      <c r="G8491" s="39">
        <v>34</v>
      </c>
      <c r="H8491" s="39">
        <v>7040</v>
      </c>
      <c r="I8491" s="99" t="s">
        <v>31525</v>
      </c>
      <c r="J8491" s="46" t="s">
        <v>33122</v>
      </c>
      <c r="K8491" s="56"/>
      <c r="L8491" s="56"/>
      <c r="M8491" s="56">
        <f t="shared" si="636"/>
        <v>1930</v>
      </c>
      <c r="N8491" s="56"/>
      <c r="O8491" s="56">
        <f t="shared" si="637"/>
        <v>12</v>
      </c>
      <c r="P8491" s="56">
        <f t="shared" si="638"/>
        <v>25</v>
      </c>
      <c r="Q8491" s="2" t="str">
        <f t="shared" si="639"/>
        <v>&lt;a href="set03\tsr\tsr_january_1,_1925_-_january_8,_1931\miscellaneous\bjornerud,_george_to_arrive_by_christmas_december_25,_1930_p4_tsr.pdf"&gt;To arrive by Christmas&lt;/a&gt;</v>
      </c>
    </row>
    <row r="8492" spans="1:17" x14ac:dyDescent="0.25">
      <c r="A8492" s="2">
        <v>6768</v>
      </c>
      <c r="B8492" s="100" t="s">
        <v>11196</v>
      </c>
      <c r="C8492" s="100" t="s">
        <v>11197</v>
      </c>
      <c r="D8492" s="88">
        <v>11317</v>
      </c>
      <c r="E8492" s="39" t="s">
        <v>13630</v>
      </c>
      <c r="F8492" s="39">
        <v>4</v>
      </c>
      <c r="G8492" s="39">
        <v>34</v>
      </c>
      <c r="H8492" s="39">
        <v>7508</v>
      </c>
      <c r="I8492" s="99" t="s">
        <v>31526</v>
      </c>
      <c r="J8492" s="46" t="s">
        <v>33122</v>
      </c>
      <c r="K8492" s="56"/>
      <c r="L8492" s="56"/>
      <c r="M8492" s="56">
        <f t="shared" si="636"/>
        <v>1930</v>
      </c>
      <c r="N8492" s="56"/>
      <c r="O8492" s="56">
        <f t="shared" si="637"/>
        <v>12</v>
      </c>
      <c r="P8492" s="56">
        <f t="shared" si="638"/>
        <v>25</v>
      </c>
      <c r="Q8492" s="2" t="str">
        <f t="shared" si="639"/>
        <v>&lt;a href="set03\tsr\tsr_january_1,_1925_-_january_8,_1931\miscellaneous\stanek,_fred_champion_husker_december_25,_1930_p4_tsr.pdf"&gt;Champion Husker&lt;/a&gt;</v>
      </c>
    </row>
    <row r="8493" spans="1:17" x14ac:dyDescent="0.25">
      <c r="A8493" s="2">
        <v>793</v>
      </c>
      <c r="B8493" s="100" t="s">
        <v>9656</v>
      </c>
      <c r="C8493" s="100" t="s">
        <v>11174</v>
      </c>
      <c r="D8493" s="88">
        <v>11324</v>
      </c>
      <c r="E8493" s="39" t="s">
        <v>13630</v>
      </c>
      <c r="F8493" s="39">
        <v>4</v>
      </c>
      <c r="G8493" s="39">
        <v>34</v>
      </c>
      <c r="H8493" s="39">
        <v>7064</v>
      </c>
      <c r="I8493" s="99" t="s">
        <v>31527</v>
      </c>
      <c r="J8493" s="46" t="s">
        <v>33122</v>
      </c>
      <c r="K8493" s="55"/>
      <c r="L8493" s="55"/>
      <c r="M8493" s="56">
        <f t="shared" si="636"/>
        <v>1931</v>
      </c>
      <c r="N8493" s="55"/>
      <c r="O8493" s="56">
        <f t="shared" si="637"/>
        <v>1</v>
      </c>
      <c r="P8493" s="56">
        <f t="shared" si="638"/>
        <v>1</v>
      </c>
      <c r="Q8493" s="2" t="str">
        <f t="shared" si="639"/>
        <v>&lt;a href="set03\tsr\tsr_january_1,_1925_-_january_8,_1931\miscellaneous\christianson,_john_stray_kitten_honks_his_horn_january_1,_1931_p4_tsr.pdf"&gt;Stray kitten honks his horn&lt;/a&gt;</v>
      </c>
    </row>
    <row r="8494" spans="1:17" x14ac:dyDescent="0.25">
      <c r="A8494" s="2">
        <v>1852</v>
      </c>
      <c r="B8494" s="100" t="s">
        <v>10698</v>
      </c>
      <c r="C8494" s="100" t="s">
        <v>11176</v>
      </c>
      <c r="D8494" s="88">
        <v>11324</v>
      </c>
      <c r="E8494" s="39" t="s">
        <v>13630</v>
      </c>
      <c r="F8494" s="39">
        <v>4</v>
      </c>
      <c r="G8494" s="39">
        <v>34</v>
      </c>
      <c r="H8494" s="39">
        <v>7132</v>
      </c>
      <c r="I8494" s="99" t="s">
        <v>31528</v>
      </c>
      <c r="J8494" s="46" t="s">
        <v>33122</v>
      </c>
      <c r="K8494" s="55"/>
      <c r="L8494" s="55"/>
      <c r="M8494" s="56">
        <f t="shared" si="636"/>
        <v>1931</v>
      </c>
      <c r="N8494" s="55"/>
      <c r="O8494" s="56">
        <f t="shared" si="637"/>
        <v>1</v>
      </c>
      <c r="P8494" s="56">
        <f t="shared" si="638"/>
        <v>1</v>
      </c>
      <c r="Q8494" s="2" t="str">
        <f t="shared" si="639"/>
        <v>&lt;a href="set03\tsr\tsr_january_1,_1925_-_january_8,_1931\miscellaneous\ernst,_chas_contract_for_sutton_businessmen_january_1,_1931_p4_tsr.pdf"&gt;Contract for Sutton Businessmen&lt;/a&gt;</v>
      </c>
    </row>
    <row r="8495" spans="1:17" x14ac:dyDescent="0.25">
      <c r="A8495" s="2">
        <v>6202</v>
      </c>
      <c r="B8495" s="100" t="s">
        <v>1008</v>
      </c>
      <c r="C8495" s="100" t="s">
        <v>11193</v>
      </c>
      <c r="D8495" s="88">
        <v>11324</v>
      </c>
      <c r="E8495" s="39" t="s">
        <v>13630</v>
      </c>
      <c r="F8495" s="39">
        <v>4</v>
      </c>
      <c r="G8495" s="39">
        <v>34</v>
      </c>
      <c r="H8495" s="39">
        <v>7444</v>
      </c>
      <c r="I8495" s="99" t="s">
        <v>31529</v>
      </c>
      <c r="J8495" s="46" t="s">
        <v>33122</v>
      </c>
      <c r="K8495" s="55"/>
      <c r="L8495" s="55"/>
      <c r="M8495" s="56">
        <f t="shared" si="636"/>
        <v>1931</v>
      </c>
      <c r="N8495" s="55"/>
      <c r="O8495" s="56">
        <f t="shared" si="637"/>
        <v>1</v>
      </c>
      <c r="P8495" s="56">
        <f t="shared" si="638"/>
        <v>1</v>
      </c>
      <c r="Q8495" s="2" t="str">
        <f t="shared" si="639"/>
        <v>&lt;a href="set03\tsr\tsr_january_1,_1925_-_january_8,_1931\miscellaneous\rhodes,_orion_contract_to_haul_ice_from_wood_lake_january_1,_1931_p4_tsr.pdf"&gt;Contract to haul ice from Wood Lake&lt;/a&gt;</v>
      </c>
    </row>
    <row r="8496" spans="1:17" x14ac:dyDescent="0.25">
      <c r="A8496" s="2">
        <v>2201</v>
      </c>
      <c r="B8496" s="100" t="s">
        <v>11180</v>
      </c>
      <c r="C8496" s="100" t="s">
        <v>11181</v>
      </c>
      <c r="D8496" s="88">
        <v>11331</v>
      </c>
      <c r="E8496" s="39" t="s">
        <v>13630</v>
      </c>
      <c r="F8496" s="39">
        <v>4</v>
      </c>
      <c r="G8496" s="39">
        <v>34</v>
      </c>
      <c r="H8496" s="39">
        <v>7194</v>
      </c>
      <c r="I8496" s="99" t="s">
        <v>31530</v>
      </c>
      <c r="J8496" s="46" t="s">
        <v>33122</v>
      </c>
      <c r="K8496" s="55"/>
      <c r="L8496" s="55"/>
      <c r="M8496" s="56">
        <f t="shared" si="636"/>
        <v>1931</v>
      </c>
      <c r="N8496" s="55"/>
      <c r="O8496" s="56">
        <f t="shared" si="637"/>
        <v>1</v>
      </c>
      <c r="P8496" s="56">
        <f t="shared" si="638"/>
        <v>8</v>
      </c>
      <c r="Q8496" s="2" t="str">
        <f t="shared" si="639"/>
        <v>&lt;a href="set03\tsr\tsr_january_1,_1925_-_january_8,_1931\miscellaneous\graff,_george_elected_mt_representative_january_8,_1931_p4_tsr.pdf"&gt;Elected MT representative&lt;/a&gt;</v>
      </c>
    </row>
    <row r="8497" spans="1:17" x14ac:dyDescent="0.25">
      <c r="A8497" s="2">
        <v>4820</v>
      </c>
      <c r="B8497" s="100" t="s">
        <v>11185</v>
      </c>
      <c r="C8497" s="100" t="s">
        <v>11186</v>
      </c>
      <c r="D8497" s="88">
        <v>11331</v>
      </c>
      <c r="E8497" s="39" t="s">
        <v>13630</v>
      </c>
      <c r="F8497" s="39">
        <v>4</v>
      </c>
      <c r="G8497" s="39">
        <v>34</v>
      </c>
      <c r="H8497" s="39">
        <v>7321</v>
      </c>
      <c r="I8497" s="99" t="s">
        <v>31531</v>
      </c>
      <c r="J8497" s="46" t="s">
        <v>33122</v>
      </c>
      <c r="K8497" s="55"/>
      <c r="L8497" s="55"/>
      <c r="M8497" s="56">
        <f t="shared" si="636"/>
        <v>1931</v>
      </c>
      <c r="N8497" s="55"/>
      <c r="O8497" s="56">
        <f t="shared" si="637"/>
        <v>1</v>
      </c>
      <c r="P8497" s="56">
        <f t="shared" si="638"/>
        <v>8</v>
      </c>
      <c r="Q8497" s="2" t="str">
        <f t="shared" si="639"/>
        <v>&lt;a href="set03\tsr\tsr_january_1,_1925_-_january_8,_1931\miscellaneous\limmesand,_bert_severe_back_trouble_january_8,_1931_p4_tsr.pdf"&gt;Severe back trouble&lt;/a&gt;</v>
      </c>
    </row>
    <row r="8498" spans="1:17" x14ac:dyDescent="0.25">
      <c r="A8498" s="2">
        <v>7221</v>
      </c>
      <c r="B8498" s="100" t="s">
        <v>11200</v>
      </c>
      <c r="C8498" s="100" t="s">
        <v>11201</v>
      </c>
      <c r="D8498" s="88">
        <v>11331</v>
      </c>
      <c r="E8498" s="39" t="s">
        <v>13630</v>
      </c>
      <c r="F8498" s="39">
        <v>4</v>
      </c>
      <c r="G8498" s="39">
        <v>34</v>
      </c>
      <c r="H8498" s="39">
        <v>7525</v>
      </c>
      <c r="I8498" s="99" t="s">
        <v>31532</v>
      </c>
      <c r="J8498" s="46" t="s">
        <v>33122</v>
      </c>
      <c r="K8498" s="55"/>
      <c r="L8498" s="55"/>
      <c r="M8498" s="56">
        <f t="shared" si="636"/>
        <v>1931</v>
      </c>
      <c r="N8498" s="55"/>
      <c r="O8498" s="56">
        <f t="shared" si="637"/>
        <v>1</v>
      </c>
      <c r="P8498" s="56">
        <f t="shared" si="638"/>
        <v>8</v>
      </c>
      <c r="Q8498" s="2" t="str">
        <f t="shared" si="639"/>
        <v>&lt;a href="set03\tsr\tsr_january_1,_1925_-_january_8,_1931\miscellaneous\sutton_reporter_editor_mr_marrs_says_goodbye_january_8,_1931_p4_tsr.pdf"&gt;Editor Mr Marrs says goodbye&lt;/a&gt;</v>
      </c>
    </row>
    <row r="8499" spans="1:17" x14ac:dyDescent="0.25">
      <c r="A8499" s="2">
        <v>3742</v>
      </c>
      <c r="B8499" s="100" t="s">
        <v>4473</v>
      </c>
      <c r="C8499" s="100" t="s">
        <v>4474</v>
      </c>
      <c r="D8499" s="88" t="s">
        <v>3215</v>
      </c>
      <c r="E8499" s="39" t="s">
        <v>4462</v>
      </c>
      <c r="F8499" s="39">
        <v>5</v>
      </c>
      <c r="G8499" s="39">
        <v>12</v>
      </c>
      <c r="H8499" s="39">
        <v>2488</v>
      </c>
      <c r="I8499" t="s">
        <v>26868</v>
      </c>
      <c r="J8499" s="46" t="s">
        <v>33094</v>
      </c>
      <c r="K8499" s="55">
        <f>FIND(" ",D8499)</f>
        <v>7</v>
      </c>
      <c r="L8499" s="55">
        <f>FIND(",",D8499)</f>
        <v>9</v>
      </c>
      <c r="M8499" s="55" t="str">
        <f>MID(D8499,L8499+2,4)</f>
        <v>1890</v>
      </c>
      <c r="N8499" s="55" t="str">
        <f>MID(D8499,1,K8499-1)</f>
        <v>August</v>
      </c>
      <c r="O8499" s="55">
        <f>_xlfn.SWITCH(TRIM(N8499),
"January",1,"February",2,"March",3,"April",4,
"May",5,"June",6,"July",7,"August",8,
"September",9,"October",10,"November",11,"December",12,"No Match")</f>
        <v>8</v>
      </c>
      <c r="P8499" s="55" t="str">
        <f>MID(D8498,L8499-2,2)</f>
        <v/>
      </c>
      <c r="Q8499" s="2" t="str">
        <f t="shared" si="639"/>
        <v>&lt;a href="set03\gc\gc_january_1890_to_december_1892\miscellaneous\houghton,_walter_5_yr_old_sleep_walks_august_1,_1890_p5_gc.pdf"&gt;5 yr old sleep walks&lt;/a&gt;</v>
      </c>
    </row>
    <row r="8500" spans="1:17" x14ac:dyDescent="0.25">
      <c r="A8500" s="2">
        <v>6854</v>
      </c>
      <c r="B8500" s="100" t="s">
        <v>2353</v>
      </c>
      <c r="C8500" s="100" t="s">
        <v>3039</v>
      </c>
      <c r="D8500" s="88">
        <v>3218</v>
      </c>
      <c r="E8500" s="39" t="s">
        <v>1756</v>
      </c>
      <c r="F8500" s="39">
        <v>5</v>
      </c>
      <c r="G8500" s="39">
        <v>28</v>
      </c>
      <c r="H8500" s="39">
        <v>6250</v>
      </c>
      <c r="I8500" t="s">
        <v>32968</v>
      </c>
      <c r="J8500" s="46" t="s">
        <v>33115</v>
      </c>
      <c r="K8500" s="56"/>
      <c r="L8500" s="56"/>
      <c r="M8500" s="56">
        <f>YEAR(D8500)</f>
        <v>1908</v>
      </c>
      <c r="N8500" s="55"/>
      <c r="O8500" s="56">
        <f>MONTH(D8500)</f>
        <v>10</v>
      </c>
      <c r="P8500" s="56">
        <f>DAY(D8500)</f>
        <v>22</v>
      </c>
      <c r="Q8500" s="2" t="str">
        <f t="shared" si="639"/>
        <v>&lt;a href="set01\hope_pioneer_jan1907todec1908\misc\county_seat_debate_october_22_1908_p5_hp.pdf"&gt;Seat debate&lt;/a&gt;</v>
      </c>
    </row>
    <row r="8501" spans="1:17" x14ac:dyDescent="0.25">
      <c r="A8501" s="2">
        <v>6861</v>
      </c>
      <c r="B8501" s="100" t="s">
        <v>2353</v>
      </c>
      <c r="C8501" s="100" t="s">
        <v>3040</v>
      </c>
      <c r="D8501" s="88">
        <v>3232</v>
      </c>
      <c r="E8501" s="39" t="s">
        <v>1756</v>
      </c>
      <c r="F8501" s="39">
        <v>5</v>
      </c>
      <c r="G8501" s="39">
        <v>28</v>
      </c>
      <c r="H8501" s="39">
        <v>6243</v>
      </c>
      <c r="I8501" t="s">
        <v>32971</v>
      </c>
      <c r="J8501" s="46" t="s">
        <v>33115</v>
      </c>
      <c r="K8501" s="56"/>
      <c r="L8501" s="56"/>
      <c r="M8501" s="56">
        <f>YEAR(D8501)</f>
        <v>1908</v>
      </c>
      <c r="N8501" s="55"/>
      <c r="O8501" s="56">
        <f>MONTH(D8501)</f>
        <v>11</v>
      </c>
      <c r="P8501" s="56">
        <f>DAY(D8501)</f>
        <v>5</v>
      </c>
      <c r="Q8501" s="2" t="str">
        <f t="shared" si="639"/>
        <v>&lt;a href="set01\hope_pioneer_jan1907todec1908\misc\county_seat_election_results_november_5_1908_p5_hp.pdf"&gt;Seat election results&lt;/a&gt;</v>
      </c>
    </row>
    <row r="8502" spans="1:17" x14ac:dyDescent="0.25">
      <c r="D8502" s="103"/>
      <c r="I8502"/>
      <c r="J8502"/>
      <c r="Q8502" s="3" t="s">
        <v>23394</v>
      </c>
    </row>
    <row r="8503" spans="1:17" x14ac:dyDescent="0.25">
      <c r="D8503" s="103"/>
    </row>
  </sheetData>
  <sortState ref="A2:R8503">
    <sortCondition ref="M2:M8503"/>
    <sortCondition ref="O2:O8503"/>
    <sortCondition ref="P2:P8503"/>
    <sortCondition ref="B2:B8503"/>
    <sortCondition ref="C2:C850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I57"/>
  <sheetViews>
    <sheetView topLeftCell="A49" workbookViewId="0">
      <selection activeCell="C43" sqref="C43"/>
    </sheetView>
  </sheetViews>
  <sheetFormatPr defaultRowHeight="26.25" x14ac:dyDescent="0.4"/>
  <cols>
    <col min="2" max="2" width="10.42578125" bestFit="1" customWidth="1"/>
    <col min="3" max="3" width="111.5703125" customWidth="1"/>
    <col min="4" max="4" width="9.140625" style="29"/>
  </cols>
  <sheetData>
    <row r="2" spans="2:9" ht="27" thickBot="1" x14ac:dyDescent="0.45"/>
    <row r="3" spans="2:9" ht="27" thickBot="1" x14ac:dyDescent="0.45">
      <c r="B3" s="109" t="s">
        <v>13628</v>
      </c>
      <c r="C3" s="110"/>
      <c r="D3" s="111"/>
    </row>
    <row r="4" spans="2:9" ht="28.5" x14ac:dyDescent="0.45">
      <c r="B4" s="19" t="s">
        <v>6070</v>
      </c>
      <c r="C4" s="20" t="s">
        <v>13631</v>
      </c>
      <c r="D4" s="30"/>
      <c r="I4" s="1"/>
    </row>
    <row r="5" spans="2:9" x14ac:dyDescent="0.4">
      <c r="B5" s="18"/>
      <c r="C5" s="21" t="s">
        <v>16876</v>
      </c>
      <c r="D5" s="31">
        <v>1</v>
      </c>
      <c r="E5" t="s">
        <v>25671</v>
      </c>
      <c r="I5" s="1"/>
    </row>
    <row r="6" spans="2:9" x14ac:dyDescent="0.4">
      <c r="B6" s="18"/>
      <c r="C6" s="21" t="s">
        <v>16881</v>
      </c>
      <c r="D6" s="31">
        <v>2</v>
      </c>
      <c r="E6" t="s">
        <v>25670</v>
      </c>
      <c r="I6" s="1"/>
    </row>
    <row r="7" spans="2:9" x14ac:dyDescent="0.4">
      <c r="B7" s="18"/>
      <c r="C7" s="21" t="s">
        <v>16878</v>
      </c>
      <c r="D7" s="31">
        <v>3</v>
      </c>
      <c r="E7" t="s">
        <v>25670</v>
      </c>
      <c r="I7" s="1"/>
    </row>
    <row r="8" spans="2:9" x14ac:dyDescent="0.4">
      <c r="B8" s="18"/>
      <c r="C8" s="21" t="s">
        <v>16879</v>
      </c>
      <c r="D8" s="31">
        <v>4</v>
      </c>
      <c r="E8" t="s">
        <v>25670</v>
      </c>
      <c r="I8" s="1"/>
    </row>
    <row r="9" spans="2:9" x14ac:dyDescent="0.4">
      <c r="B9" s="18"/>
      <c r="C9" s="21" t="s">
        <v>16880</v>
      </c>
      <c r="D9" s="31">
        <v>5</v>
      </c>
      <c r="E9" t="s">
        <v>25671</v>
      </c>
      <c r="I9" s="1"/>
    </row>
    <row r="10" spans="2:9" ht="27" thickBot="1" x14ac:dyDescent="0.45">
      <c r="B10" s="33"/>
      <c r="C10" s="34" t="s">
        <v>16877</v>
      </c>
      <c r="D10" s="32">
        <v>6</v>
      </c>
      <c r="E10" t="s">
        <v>25671</v>
      </c>
      <c r="I10" s="1"/>
    </row>
    <row r="11" spans="2:9" s="23" customFormat="1" ht="28.5" x14ac:dyDescent="0.45">
      <c r="B11" s="19" t="s">
        <v>8435</v>
      </c>
      <c r="C11" s="20" t="s">
        <v>11770</v>
      </c>
      <c r="D11" s="35"/>
    </row>
    <row r="12" spans="2:9" x14ac:dyDescent="0.4">
      <c r="B12" s="16"/>
      <c r="C12" s="24" t="s">
        <v>16887</v>
      </c>
      <c r="D12" s="31">
        <v>7</v>
      </c>
      <c r="E12" t="s">
        <v>25663</v>
      </c>
      <c r="I12" s="1"/>
    </row>
    <row r="13" spans="2:9" x14ac:dyDescent="0.4">
      <c r="B13" s="16"/>
      <c r="C13" s="24" t="s">
        <v>16882</v>
      </c>
      <c r="D13" s="31">
        <v>8</v>
      </c>
      <c r="E13" t="s">
        <v>25663</v>
      </c>
      <c r="I13" s="1"/>
    </row>
    <row r="14" spans="2:9" x14ac:dyDescent="0.4">
      <c r="B14" s="16"/>
      <c r="C14" s="24" t="s">
        <v>16883</v>
      </c>
      <c r="D14" s="31">
        <v>9</v>
      </c>
      <c r="E14" t="s">
        <v>25663</v>
      </c>
      <c r="I14" s="1"/>
    </row>
    <row r="15" spans="2:9" x14ac:dyDescent="0.4">
      <c r="B15" s="16"/>
      <c r="C15" s="24" t="s">
        <v>16884</v>
      </c>
      <c r="D15" s="31">
        <v>10</v>
      </c>
      <c r="E15" t="s">
        <v>25663</v>
      </c>
      <c r="I15" s="1"/>
    </row>
    <row r="16" spans="2:9" ht="27" thickBot="1" x14ac:dyDescent="0.45">
      <c r="B16" s="17"/>
      <c r="C16" s="28" t="s">
        <v>16885</v>
      </c>
      <c r="D16" s="32">
        <v>11</v>
      </c>
      <c r="E16" t="s">
        <v>25664</v>
      </c>
      <c r="I16" s="1"/>
    </row>
    <row r="17" spans="2:9" ht="28.5" x14ac:dyDescent="0.45">
      <c r="B17" s="19" t="s">
        <v>4114</v>
      </c>
      <c r="C17" s="20" t="s">
        <v>4462</v>
      </c>
      <c r="D17" s="30"/>
      <c r="I17" s="1"/>
    </row>
    <row r="18" spans="2:9" ht="28.5" x14ac:dyDescent="0.45">
      <c r="B18" s="22"/>
      <c r="C18" s="24" t="s">
        <v>16886</v>
      </c>
      <c r="D18" s="31">
        <v>12</v>
      </c>
      <c r="E18" t="s">
        <v>25663</v>
      </c>
      <c r="I18" s="1"/>
    </row>
    <row r="19" spans="2:9" ht="28.5" x14ac:dyDescent="0.45">
      <c r="B19" s="22"/>
      <c r="C19" s="24" t="s">
        <v>16888</v>
      </c>
      <c r="D19" s="31">
        <v>13</v>
      </c>
      <c r="E19" t="s">
        <v>25663</v>
      </c>
      <c r="I19" s="1"/>
    </row>
    <row r="20" spans="2:9" ht="28.5" x14ac:dyDescent="0.45">
      <c r="B20" s="22"/>
      <c r="C20" s="24" t="s">
        <v>16889</v>
      </c>
      <c r="D20" s="31">
        <v>14</v>
      </c>
      <c r="E20" t="s">
        <v>25663</v>
      </c>
      <c r="I20" s="1"/>
    </row>
    <row r="21" spans="2:9" ht="28.5" x14ac:dyDescent="0.45">
      <c r="B21" s="22"/>
      <c r="C21" s="24" t="s">
        <v>16890</v>
      </c>
      <c r="D21" s="31">
        <v>15</v>
      </c>
      <c r="E21" t="s">
        <v>25663</v>
      </c>
      <c r="I21" s="1"/>
    </row>
    <row r="22" spans="2:9" ht="29.25" thickBot="1" x14ac:dyDescent="0.5">
      <c r="B22" s="36"/>
      <c r="C22" s="28" t="s">
        <v>16891</v>
      </c>
      <c r="D22" s="32">
        <v>16</v>
      </c>
      <c r="E22" t="s">
        <v>25662</v>
      </c>
      <c r="I22" s="1"/>
    </row>
    <row r="23" spans="2:9" s="25" customFormat="1" ht="28.5" x14ac:dyDescent="0.45">
      <c r="B23" s="19" t="s">
        <v>7926</v>
      </c>
      <c r="C23" s="20" t="s">
        <v>13636</v>
      </c>
      <c r="D23" s="30"/>
    </row>
    <row r="24" spans="2:9" ht="27" thickBot="1" x14ac:dyDescent="0.45">
      <c r="B24" s="17"/>
      <c r="C24" s="28" t="s">
        <v>16892</v>
      </c>
      <c r="D24" s="32">
        <v>17</v>
      </c>
      <c r="E24" t="s">
        <v>25671</v>
      </c>
    </row>
    <row r="25" spans="2:9" s="23" customFormat="1" ht="28.5" x14ac:dyDescent="0.45">
      <c r="B25" s="19" t="s">
        <v>8108</v>
      </c>
      <c r="C25" s="20" t="s">
        <v>13629</v>
      </c>
      <c r="D25" s="35"/>
    </row>
    <row r="26" spans="2:9" x14ac:dyDescent="0.4">
      <c r="B26" s="16"/>
      <c r="C26" s="24" t="s">
        <v>16893</v>
      </c>
      <c r="D26" s="31">
        <v>18</v>
      </c>
      <c r="E26" t="s">
        <v>25670</v>
      </c>
    </row>
    <row r="27" spans="2:9" x14ac:dyDescent="0.4">
      <c r="B27" s="16"/>
      <c r="C27" s="24" t="s">
        <v>16894</v>
      </c>
      <c r="D27" s="31">
        <v>19</v>
      </c>
      <c r="E27" t="s">
        <v>25670</v>
      </c>
    </row>
    <row r="28" spans="2:9" x14ac:dyDescent="0.4">
      <c r="B28" s="16"/>
      <c r="C28" s="24" t="s">
        <v>16895</v>
      </c>
      <c r="D28" s="31">
        <v>20</v>
      </c>
      <c r="E28" t="s">
        <v>25666</v>
      </c>
    </row>
    <row r="29" spans="2:9" x14ac:dyDescent="0.4">
      <c r="B29" s="16"/>
      <c r="C29" s="24" t="s">
        <v>16896</v>
      </c>
      <c r="D29" s="31">
        <v>21</v>
      </c>
      <c r="E29" t="s">
        <v>25667</v>
      </c>
    </row>
    <row r="30" spans="2:9" x14ac:dyDescent="0.4">
      <c r="B30" s="16"/>
      <c r="C30" s="24" t="s">
        <v>16897</v>
      </c>
      <c r="D30" s="31">
        <v>22</v>
      </c>
      <c r="E30" t="s">
        <v>25667</v>
      </c>
    </row>
    <row r="31" spans="2:9" ht="27" thickBot="1" x14ac:dyDescent="0.45">
      <c r="B31" s="17"/>
      <c r="C31" s="28" t="s">
        <v>16898</v>
      </c>
      <c r="D31" s="32">
        <v>23</v>
      </c>
      <c r="E31" t="s">
        <v>25667</v>
      </c>
    </row>
    <row r="32" spans="2:9" s="25" customFormat="1" ht="28.5" x14ac:dyDescent="0.45">
      <c r="B32" s="19" t="s">
        <v>1149</v>
      </c>
      <c r="C32" s="20" t="s">
        <v>1756</v>
      </c>
      <c r="D32" s="30"/>
    </row>
    <row r="33" spans="2:6" x14ac:dyDescent="0.4">
      <c r="B33" s="16"/>
      <c r="C33" s="24" t="s">
        <v>16899</v>
      </c>
      <c r="D33" s="31">
        <v>24</v>
      </c>
      <c r="E33" t="s">
        <v>25666</v>
      </c>
    </row>
    <row r="34" spans="2:6" x14ac:dyDescent="0.4">
      <c r="B34" s="16"/>
      <c r="C34" s="24" t="s">
        <v>16900</v>
      </c>
      <c r="D34" s="31">
        <v>25</v>
      </c>
      <c r="F34" t="s">
        <v>25670</v>
      </c>
    </row>
    <row r="35" spans="2:6" x14ac:dyDescent="0.4">
      <c r="B35" s="16"/>
      <c r="C35" s="24" t="s">
        <v>16901</v>
      </c>
      <c r="D35" s="31">
        <v>26</v>
      </c>
      <c r="F35" t="s">
        <v>25670</v>
      </c>
    </row>
    <row r="36" spans="2:6" ht="47.25" x14ac:dyDescent="0.4">
      <c r="B36" s="16"/>
      <c r="C36" s="24" t="s">
        <v>16902</v>
      </c>
      <c r="D36" s="31">
        <v>27</v>
      </c>
      <c r="E36" s="90" t="s">
        <v>30189</v>
      </c>
      <c r="F36" t="s">
        <v>25670</v>
      </c>
    </row>
    <row r="37" spans="2:6" x14ac:dyDescent="0.4">
      <c r="B37" s="16"/>
      <c r="C37" s="24" t="s">
        <v>16903</v>
      </c>
      <c r="D37" s="31">
        <v>28</v>
      </c>
      <c r="F37" t="s">
        <v>25670</v>
      </c>
    </row>
    <row r="38" spans="2:6" ht="27" thickBot="1" x14ac:dyDescent="0.45">
      <c r="B38" s="17"/>
      <c r="C38" s="28" t="s">
        <v>16904</v>
      </c>
      <c r="D38" s="32">
        <v>29</v>
      </c>
    </row>
    <row r="39" spans="2:6" ht="28.5" x14ac:dyDescent="0.45">
      <c r="B39" s="19" t="s">
        <v>9025</v>
      </c>
      <c r="C39" s="20" t="s">
        <v>13633</v>
      </c>
      <c r="D39" s="30"/>
    </row>
    <row r="40" spans="2:6" ht="27" thickBot="1" x14ac:dyDescent="0.45">
      <c r="B40" s="17"/>
      <c r="C40" s="28" t="s">
        <v>16905</v>
      </c>
      <c r="D40" s="32">
        <v>30</v>
      </c>
    </row>
    <row r="41" spans="2:6" s="23" customFormat="1" ht="28.5" x14ac:dyDescent="0.45">
      <c r="B41" s="19" t="s">
        <v>235</v>
      </c>
      <c r="C41" s="20" t="s">
        <v>13630</v>
      </c>
      <c r="D41" s="35"/>
    </row>
    <row r="42" spans="2:6" x14ac:dyDescent="0.4">
      <c r="B42" s="16"/>
      <c r="C42" s="24" t="s">
        <v>16906</v>
      </c>
      <c r="D42" s="31">
        <v>31</v>
      </c>
    </row>
    <row r="43" spans="2:6" x14ac:dyDescent="0.4">
      <c r="B43" s="16"/>
      <c r="C43" s="24" t="s">
        <v>16907</v>
      </c>
      <c r="D43" s="31">
        <v>32</v>
      </c>
    </row>
    <row r="44" spans="2:6" x14ac:dyDescent="0.4">
      <c r="B44" s="16"/>
      <c r="C44" s="24" t="s">
        <v>16908</v>
      </c>
      <c r="D44" s="31">
        <v>33</v>
      </c>
    </row>
    <row r="45" spans="2:6" ht="27" thickBot="1" x14ac:dyDescent="0.45">
      <c r="B45" s="17"/>
      <c r="C45" s="28" t="s">
        <v>16909</v>
      </c>
      <c r="D45" s="32">
        <v>34</v>
      </c>
    </row>
    <row r="46" spans="2:6" ht="28.5" x14ac:dyDescent="0.45">
      <c r="B46" s="19" t="s">
        <v>7</v>
      </c>
      <c r="C46" s="20" t="s">
        <v>13635</v>
      </c>
      <c r="D46" s="30"/>
    </row>
    <row r="47" spans="2:6" x14ac:dyDescent="0.4">
      <c r="B47" s="16"/>
      <c r="C47" s="24" t="s">
        <v>16910</v>
      </c>
      <c r="D47" s="31">
        <v>35</v>
      </c>
    </row>
    <row r="48" spans="2:6" x14ac:dyDescent="0.4">
      <c r="B48" s="16"/>
      <c r="C48" s="24" t="s">
        <v>16911</v>
      </c>
      <c r="D48" s="31">
        <v>36</v>
      </c>
    </row>
    <row r="49" spans="2:4" x14ac:dyDescent="0.4">
      <c r="B49" s="16"/>
      <c r="C49" s="24" t="s">
        <v>16912</v>
      </c>
      <c r="D49" s="31">
        <v>37</v>
      </c>
    </row>
    <row r="50" spans="2:4" ht="27" thickBot="1" x14ac:dyDescent="0.45">
      <c r="B50" s="17"/>
      <c r="C50" s="28" t="s">
        <v>16913</v>
      </c>
      <c r="D50" s="32">
        <v>38</v>
      </c>
    </row>
    <row r="51" spans="2:4" ht="28.5" x14ac:dyDescent="0.45">
      <c r="B51" s="19" t="s">
        <v>213</v>
      </c>
      <c r="C51" s="20" t="s">
        <v>13634</v>
      </c>
      <c r="D51" s="30"/>
    </row>
    <row r="52" spans="2:4" x14ac:dyDescent="0.4">
      <c r="B52" s="26"/>
      <c r="C52" s="27" t="s">
        <v>16914</v>
      </c>
      <c r="D52" s="31">
        <v>39</v>
      </c>
    </row>
    <row r="53" spans="2:4" ht="27" thickBot="1" x14ac:dyDescent="0.45">
      <c r="B53" s="17"/>
      <c r="C53" s="28" t="s">
        <v>16915</v>
      </c>
      <c r="D53" s="32">
        <v>40</v>
      </c>
    </row>
    <row r="54" spans="2:4" ht="28.5" x14ac:dyDescent="0.45">
      <c r="B54" s="37" t="s">
        <v>9838</v>
      </c>
      <c r="C54" s="38" t="s">
        <v>13632</v>
      </c>
      <c r="D54" s="31"/>
    </row>
    <row r="55" spans="2:4" x14ac:dyDescent="0.4">
      <c r="B55" s="26"/>
      <c r="C55" s="27" t="s">
        <v>16916</v>
      </c>
      <c r="D55" s="31">
        <v>41</v>
      </c>
    </row>
    <row r="56" spans="2:4" x14ac:dyDescent="0.4">
      <c r="B56" s="26"/>
      <c r="C56" s="27" t="s">
        <v>16917</v>
      </c>
      <c r="D56" s="31">
        <v>42</v>
      </c>
    </row>
    <row r="57" spans="2:4" ht="27" thickBot="1" x14ac:dyDescent="0.45">
      <c r="B57" s="17"/>
      <c r="C57" s="28" t="s">
        <v>16920</v>
      </c>
      <c r="D57" s="32">
        <v>43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BC71C-670E-4591-9455-D0D863F4C9D3}">
  <dimension ref="A1:X960"/>
  <sheetViews>
    <sheetView topLeftCell="B1" workbookViewId="0">
      <pane ySplit="1" topLeftCell="A2" activePane="bottomLeft" state="frozen"/>
      <selection pane="bottomLeft" activeCell="D1" sqref="D1"/>
    </sheetView>
  </sheetViews>
  <sheetFormatPr defaultRowHeight="15" x14ac:dyDescent="0.25"/>
  <cols>
    <col min="1" max="1" width="100.140625" customWidth="1"/>
    <col min="2" max="2" width="90.7109375" customWidth="1"/>
    <col min="3" max="3" width="9.7109375" customWidth="1"/>
    <col min="19" max="19" width="10.7109375" bestFit="1" customWidth="1"/>
    <col min="22" max="22" width="18.140625" bestFit="1" customWidth="1"/>
  </cols>
  <sheetData>
    <row r="1" spans="1:22" s="60" customFormat="1" ht="18.75" x14ac:dyDescent="0.3">
      <c r="C1" s="60" t="s">
        <v>23545</v>
      </c>
      <c r="D1" s="60" t="s">
        <v>23546</v>
      </c>
      <c r="E1" s="60" t="s">
        <v>23547</v>
      </c>
      <c r="F1" s="60" t="s">
        <v>23548</v>
      </c>
      <c r="G1" s="60" t="s">
        <v>23549</v>
      </c>
      <c r="H1" s="60" t="s">
        <v>23550</v>
      </c>
      <c r="I1" s="60" t="s">
        <v>23551</v>
      </c>
      <c r="J1" s="60" t="s">
        <v>23552</v>
      </c>
      <c r="K1" s="60" t="s">
        <v>23553</v>
      </c>
      <c r="L1" s="60" t="s">
        <v>23554</v>
      </c>
      <c r="M1" s="60" t="s">
        <v>23555</v>
      </c>
      <c r="N1" s="60" t="s">
        <v>23556</v>
      </c>
      <c r="O1" s="60" t="s">
        <v>23557</v>
      </c>
      <c r="P1" s="60" t="s">
        <v>23558</v>
      </c>
      <c r="Q1" s="60" t="s">
        <v>23559</v>
      </c>
      <c r="R1" s="60" t="s">
        <v>23560</v>
      </c>
      <c r="S1" s="60" t="s">
        <v>23561</v>
      </c>
      <c r="T1" s="60" t="s">
        <v>23562</v>
      </c>
      <c r="U1" s="60" t="s">
        <v>23563</v>
      </c>
    </row>
    <row r="2" spans="1:22" ht="15.75" x14ac:dyDescent="0.25">
      <c r="A2" s="47" t="s">
        <v>33042</v>
      </c>
      <c r="B2" t="str">
        <f t="shared" ref="B2:B65" si="0">MID(A2,40,100)</f>
        <v>sccm_january_16_1907_p2_hp.pdf</v>
      </c>
      <c r="C2">
        <f t="shared" ref="C2:C65" si="1">IF(ISERROR(FIND("january",B2)),"",FIND("january",B2))</f>
        <v>6</v>
      </c>
      <c r="D2" t="str">
        <f t="shared" ref="D2:D65" si="2">IF(ISERROR(FIND("february",B2)),"",FIND("february",B2))</f>
        <v/>
      </c>
      <c r="E2" t="str">
        <f t="shared" ref="E2:E65" si="3">IF(ISERROR(FIND("march",B2)),"",FIND("march",B2))</f>
        <v/>
      </c>
      <c r="F2" t="str">
        <f t="shared" ref="F2:F65" si="4">IF(ISERROR(FIND("april",B2)),"",FIND("april",B2))</f>
        <v/>
      </c>
      <c r="G2" t="str">
        <f t="shared" ref="G2:G65" si="5">IF(ISERROR(FIND("may",B2)),"",FIND("may",B2))</f>
        <v/>
      </c>
      <c r="H2" t="str">
        <f t="shared" ref="H2:H65" si="6">IF(ISERROR(FIND("june",B2)),"",FIND("june",B2))</f>
        <v/>
      </c>
      <c r="I2" t="str">
        <f t="shared" ref="I2:I65" si="7">IF(ISERROR(FIND("july",B2)),"",FIND("july",B2))</f>
        <v/>
      </c>
      <c r="J2" t="str">
        <f t="shared" ref="J2:J65" si="8">IF(ISERROR(FIND("august",B2)),"",FIND("august",B2))</f>
        <v/>
      </c>
      <c r="K2" t="str">
        <f t="shared" ref="K2:K65" si="9">IF(ISERROR(FIND("september",B2)),"",FIND("september",B2))</f>
        <v/>
      </c>
      <c r="L2" t="str">
        <f t="shared" ref="L2:L65" si="10">IF(ISERROR(FIND("october",B2)),"",FIND("october",B2))</f>
        <v/>
      </c>
      <c r="M2" t="str">
        <f t="shared" ref="M2:M65" si="11">IF(ISERROR(FIND("november",B2)),"",FIND("november",B2))</f>
        <v/>
      </c>
      <c r="N2" t="str">
        <f t="shared" ref="N2:N65" si="12">IF(ISERROR(FIND("december",B2)),"",FIND("december",B2))</f>
        <v/>
      </c>
      <c r="O2">
        <f t="shared" ref="O2:O65" si="13">MAX(C2:N2)</f>
        <v>6</v>
      </c>
      <c r="P2">
        <f t="shared" ref="P2:P65" si="14">FIND("_",B2,O2)</f>
        <v>13</v>
      </c>
      <c r="Q2">
        <f t="shared" ref="Q2:Q33" si="15">FIND("190",B2,O2)</f>
        <v>17</v>
      </c>
      <c r="R2" t="str">
        <f t="shared" ref="R2:R22" si="16">MID(B2,Q2,4)</f>
        <v>1907</v>
      </c>
      <c r="S2" t="str">
        <f t="shared" ref="S2:S11" si="17">MID(B2,O2,(P2-O2))</f>
        <v>january</v>
      </c>
      <c r="T2" s="55">
        <f t="shared" ref="T2:T65" si="18">_xlfn.SWITCH(TRIM(S2),
"January",1,"February",2,"March",3,"April",4,
"May",5,"June",6,"July",7,"August",8,
"September",9,"October",10,"November",11,"December",12,"No Match")</f>
        <v>1</v>
      </c>
      <c r="U2" s="55" t="str">
        <f>IF(Q2-P2=3,MID(B2,Q2-2,1),MID(B2,Q2-3,2))</f>
        <v>16</v>
      </c>
      <c r="V2" s="92" t="str">
        <f t="shared" ref="V2:V33" si="19">S2&amp;" "&amp;U2&amp;", "&amp;R2</f>
        <v>january 16, 1907</v>
      </c>
    </row>
    <row r="3" spans="1:22" ht="15.75" x14ac:dyDescent="0.25">
      <c r="A3" s="47" t="s">
        <v>33043</v>
      </c>
      <c r="B3" t="str">
        <f t="shared" si="0"/>
        <v>sccm_january_17_1907_p6_hp.pdf</v>
      </c>
      <c r="C3">
        <f t="shared" si="1"/>
        <v>6</v>
      </c>
      <c r="D3" t="str">
        <f t="shared" si="2"/>
        <v/>
      </c>
      <c r="E3" t="str">
        <f t="shared" si="3"/>
        <v/>
      </c>
      <c r="F3" t="str">
        <f t="shared" si="4"/>
        <v/>
      </c>
      <c r="G3" t="str">
        <f t="shared" si="5"/>
        <v/>
      </c>
      <c r="H3" t="str">
        <f t="shared" si="6"/>
        <v/>
      </c>
      <c r="I3" t="str">
        <f t="shared" si="7"/>
        <v/>
      </c>
      <c r="J3" t="str">
        <f t="shared" si="8"/>
        <v/>
      </c>
      <c r="K3" t="str">
        <f t="shared" si="9"/>
        <v/>
      </c>
      <c r="L3" t="str">
        <f t="shared" si="10"/>
        <v/>
      </c>
      <c r="M3" t="str">
        <f t="shared" si="11"/>
        <v/>
      </c>
      <c r="N3" t="str">
        <f t="shared" si="12"/>
        <v/>
      </c>
      <c r="O3">
        <f t="shared" si="13"/>
        <v>6</v>
      </c>
      <c r="P3">
        <f t="shared" si="14"/>
        <v>13</v>
      </c>
      <c r="Q3">
        <f t="shared" si="15"/>
        <v>17</v>
      </c>
      <c r="R3" t="str">
        <f t="shared" si="16"/>
        <v>1907</v>
      </c>
      <c r="S3" t="str">
        <f t="shared" si="17"/>
        <v>january</v>
      </c>
      <c r="T3" s="55">
        <f t="shared" si="18"/>
        <v>1</v>
      </c>
      <c r="U3" s="55" t="str">
        <f>IF(Q3-P3=3,MID(B3,Q3-2,1),MID(B3,Q3-3,2))</f>
        <v>17</v>
      </c>
      <c r="V3" s="92" t="str">
        <f t="shared" si="19"/>
        <v>january 17, 1907</v>
      </c>
    </row>
    <row r="4" spans="1:22" ht="15.75" x14ac:dyDescent="0.25">
      <c r="A4" s="47" t="s">
        <v>33044</v>
      </c>
      <c r="B4" t="str">
        <f t="shared" si="0"/>
        <v>sccm_january_24_1907_p6_hp.pdf</v>
      </c>
      <c r="C4">
        <f t="shared" si="1"/>
        <v>6</v>
      </c>
      <c r="D4" t="str">
        <f t="shared" si="2"/>
        <v/>
      </c>
      <c r="E4" t="str">
        <f t="shared" si="3"/>
        <v/>
      </c>
      <c r="F4" t="str">
        <f t="shared" si="4"/>
        <v/>
      </c>
      <c r="G4" t="str">
        <f t="shared" si="5"/>
        <v/>
      </c>
      <c r="H4" t="str">
        <f t="shared" si="6"/>
        <v/>
      </c>
      <c r="I4" t="str">
        <f t="shared" si="7"/>
        <v/>
      </c>
      <c r="J4" t="str">
        <f t="shared" si="8"/>
        <v/>
      </c>
      <c r="K4" t="str">
        <f t="shared" si="9"/>
        <v/>
      </c>
      <c r="L4" t="str">
        <f t="shared" si="10"/>
        <v/>
      </c>
      <c r="M4" t="str">
        <f t="shared" si="11"/>
        <v/>
      </c>
      <c r="N4" t="str">
        <f t="shared" si="12"/>
        <v/>
      </c>
      <c r="O4">
        <f t="shared" si="13"/>
        <v>6</v>
      </c>
      <c r="P4">
        <f t="shared" si="14"/>
        <v>13</v>
      </c>
      <c r="Q4">
        <f t="shared" si="15"/>
        <v>17</v>
      </c>
      <c r="R4" t="str">
        <f t="shared" si="16"/>
        <v>1907</v>
      </c>
      <c r="S4" t="str">
        <f t="shared" si="17"/>
        <v>january</v>
      </c>
      <c r="T4" s="55">
        <f t="shared" si="18"/>
        <v>1</v>
      </c>
      <c r="U4" s="55" t="str">
        <f>IF(Q4-P4=3,MID(B4,Q4-2,1),MID(B4,Q4-3,2))</f>
        <v>24</v>
      </c>
      <c r="V4" s="92" t="str">
        <f t="shared" si="19"/>
        <v>january 24, 1907</v>
      </c>
    </row>
    <row r="5" spans="1:22" ht="15.75" x14ac:dyDescent="0.25">
      <c r="A5" s="47" t="s">
        <v>33041</v>
      </c>
      <c r="B5" t="str">
        <f t="shared" si="0"/>
        <v>sccm_february_28_1907_p4_hp.pdf</v>
      </c>
      <c r="C5" t="str">
        <f t="shared" si="1"/>
        <v/>
      </c>
      <c r="D5">
        <f t="shared" si="2"/>
        <v>6</v>
      </c>
      <c r="E5" t="str">
        <f t="shared" si="3"/>
        <v/>
      </c>
      <c r="F5" t="str">
        <f t="shared" si="4"/>
        <v/>
      </c>
      <c r="G5" t="str">
        <f t="shared" si="5"/>
        <v/>
      </c>
      <c r="H5" t="str">
        <f t="shared" si="6"/>
        <v/>
      </c>
      <c r="I5" t="str">
        <f t="shared" si="7"/>
        <v/>
      </c>
      <c r="J5" t="str">
        <f t="shared" si="8"/>
        <v/>
      </c>
      <c r="K5" t="str">
        <f t="shared" si="9"/>
        <v/>
      </c>
      <c r="L5" t="str">
        <f t="shared" si="10"/>
        <v/>
      </c>
      <c r="M5" t="str">
        <f t="shared" si="11"/>
        <v/>
      </c>
      <c r="N5" t="str">
        <f t="shared" si="12"/>
        <v/>
      </c>
      <c r="O5">
        <f t="shared" si="13"/>
        <v>6</v>
      </c>
      <c r="P5">
        <f t="shared" si="14"/>
        <v>14</v>
      </c>
      <c r="Q5">
        <f t="shared" si="15"/>
        <v>18</v>
      </c>
      <c r="R5" t="str">
        <f t="shared" si="16"/>
        <v>1907</v>
      </c>
      <c r="S5" t="str">
        <f t="shared" si="17"/>
        <v>february</v>
      </c>
      <c r="T5" s="55">
        <f t="shared" si="18"/>
        <v>2</v>
      </c>
      <c r="U5" s="55" t="str">
        <f>IF(Q5-P5=3,MID(B5,Q5-2,1),MID(B5,Q5-3,2))</f>
        <v>28</v>
      </c>
      <c r="V5" s="92" t="str">
        <f t="shared" si="19"/>
        <v>february 28, 1907</v>
      </c>
    </row>
    <row r="6" spans="1:22" ht="15.75" x14ac:dyDescent="0.25">
      <c r="A6" s="47" t="s">
        <v>33034</v>
      </c>
      <c r="B6" t="str">
        <f t="shared" si="0"/>
        <v>sccm_1st_part_april_11_1907_p4_hp.pdf</v>
      </c>
      <c r="C6" t="str">
        <f t="shared" si="1"/>
        <v/>
      </c>
      <c r="D6" t="str">
        <f t="shared" si="2"/>
        <v/>
      </c>
      <c r="E6" t="str">
        <f t="shared" si="3"/>
        <v/>
      </c>
      <c r="F6">
        <f t="shared" si="4"/>
        <v>15</v>
      </c>
      <c r="G6" t="str">
        <f t="shared" si="5"/>
        <v/>
      </c>
      <c r="H6" t="str">
        <f t="shared" si="6"/>
        <v/>
      </c>
      <c r="I6" t="str">
        <f t="shared" si="7"/>
        <v/>
      </c>
      <c r="J6" t="str">
        <f t="shared" si="8"/>
        <v/>
      </c>
      <c r="K6" t="str">
        <f t="shared" si="9"/>
        <v/>
      </c>
      <c r="L6" t="str">
        <f t="shared" si="10"/>
        <v/>
      </c>
      <c r="M6" t="str">
        <f t="shared" si="11"/>
        <v/>
      </c>
      <c r="N6" t="str">
        <f t="shared" si="12"/>
        <v/>
      </c>
      <c r="O6">
        <f t="shared" si="13"/>
        <v>15</v>
      </c>
      <c r="P6">
        <f t="shared" si="14"/>
        <v>20</v>
      </c>
      <c r="Q6">
        <f t="shared" si="15"/>
        <v>24</v>
      </c>
      <c r="R6" t="str">
        <f t="shared" si="16"/>
        <v>1907</v>
      </c>
      <c r="S6" t="str">
        <f t="shared" si="17"/>
        <v>april</v>
      </c>
      <c r="T6" s="55">
        <f t="shared" si="18"/>
        <v>4</v>
      </c>
      <c r="U6" s="55">
        <v>27</v>
      </c>
      <c r="V6" s="92" t="str">
        <f t="shared" si="19"/>
        <v>april 27, 1907</v>
      </c>
    </row>
    <row r="7" spans="1:22" ht="15.75" x14ac:dyDescent="0.25">
      <c r="A7" s="47" t="s">
        <v>33036</v>
      </c>
      <c r="B7" t="str">
        <f t="shared" si="0"/>
        <v>sccm_2nd_part_april_11_1907_p8_hp.pdf</v>
      </c>
      <c r="C7" t="str">
        <f t="shared" si="1"/>
        <v/>
      </c>
      <c r="D7" t="str">
        <f t="shared" si="2"/>
        <v/>
      </c>
      <c r="E7" t="str">
        <f t="shared" si="3"/>
        <v/>
      </c>
      <c r="F7">
        <f t="shared" si="4"/>
        <v>15</v>
      </c>
      <c r="G7" t="str">
        <f t="shared" si="5"/>
        <v/>
      </c>
      <c r="H7" t="str">
        <f t="shared" si="6"/>
        <v/>
      </c>
      <c r="I7" t="str">
        <f t="shared" si="7"/>
        <v/>
      </c>
      <c r="J7" t="str">
        <f t="shared" si="8"/>
        <v/>
      </c>
      <c r="K7" t="str">
        <f t="shared" si="9"/>
        <v/>
      </c>
      <c r="L7" t="str">
        <f t="shared" si="10"/>
        <v/>
      </c>
      <c r="M7" t="str">
        <f t="shared" si="11"/>
        <v/>
      </c>
      <c r="N7" t="str">
        <f t="shared" si="12"/>
        <v/>
      </c>
      <c r="O7">
        <f t="shared" si="13"/>
        <v>15</v>
      </c>
      <c r="P7">
        <f t="shared" si="14"/>
        <v>20</v>
      </c>
      <c r="Q7">
        <f t="shared" si="15"/>
        <v>24</v>
      </c>
      <c r="R7" t="str">
        <f t="shared" si="16"/>
        <v>1907</v>
      </c>
      <c r="S7" t="str">
        <f t="shared" si="17"/>
        <v>april</v>
      </c>
      <c r="T7" s="55">
        <f t="shared" si="18"/>
        <v>4</v>
      </c>
      <c r="U7" s="55" t="str">
        <f>IF(Q7-P7=3,MID(B7,Q7-2,1),MID(B7,Q7-3,2))</f>
        <v>11</v>
      </c>
      <c r="V7" s="92" t="str">
        <f t="shared" si="19"/>
        <v>april 11, 1907</v>
      </c>
    </row>
    <row r="8" spans="1:22" ht="15.75" x14ac:dyDescent="0.25">
      <c r="A8" s="47" t="s">
        <v>33049</v>
      </c>
      <c r="B8" t="str">
        <f t="shared" si="0"/>
        <v>sccm_may_16_1907_p3_hp.pdf</v>
      </c>
      <c r="C8" t="str">
        <f t="shared" si="1"/>
        <v/>
      </c>
      <c r="D8" t="str">
        <f t="shared" si="2"/>
        <v/>
      </c>
      <c r="E8" t="str">
        <f t="shared" si="3"/>
        <v/>
      </c>
      <c r="F8" t="str">
        <f t="shared" si="4"/>
        <v/>
      </c>
      <c r="G8">
        <f t="shared" si="5"/>
        <v>6</v>
      </c>
      <c r="H8" t="str">
        <f t="shared" si="6"/>
        <v/>
      </c>
      <c r="I8" t="str">
        <f t="shared" si="7"/>
        <v/>
      </c>
      <c r="J8" t="str">
        <f t="shared" si="8"/>
        <v/>
      </c>
      <c r="K8" t="str">
        <f t="shared" si="9"/>
        <v/>
      </c>
      <c r="L8" t="str">
        <f t="shared" si="10"/>
        <v/>
      </c>
      <c r="M8" t="str">
        <f t="shared" si="11"/>
        <v/>
      </c>
      <c r="N8" t="str">
        <f t="shared" si="12"/>
        <v/>
      </c>
      <c r="O8">
        <f t="shared" si="13"/>
        <v>6</v>
      </c>
      <c r="P8">
        <f t="shared" si="14"/>
        <v>9</v>
      </c>
      <c r="Q8">
        <f t="shared" si="15"/>
        <v>13</v>
      </c>
      <c r="R8" t="str">
        <f t="shared" si="16"/>
        <v>1907</v>
      </c>
      <c r="S8" t="str">
        <f t="shared" si="17"/>
        <v>may</v>
      </c>
      <c r="T8" s="55">
        <f t="shared" si="18"/>
        <v>5</v>
      </c>
      <c r="U8" s="55" t="str">
        <f>IF(Q8-P8=3,MID(B8,Q8-2,1),MID(B8,Q8-3,2))</f>
        <v>16</v>
      </c>
      <c r="V8" s="92" t="str">
        <f t="shared" si="19"/>
        <v>may 16, 1907</v>
      </c>
    </row>
    <row r="9" spans="1:22" ht="15.75" x14ac:dyDescent="0.25">
      <c r="A9" s="47" t="s">
        <v>33035</v>
      </c>
      <c r="B9" t="str">
        <f t="shared" si="0"/>
        <v>sccm_1st_part_july_18_1907_p2_hp.pdf</v>
      </c>
      <c r="C9" t="str">
        <f t="shared" si="1"/>
        <v/>
      </c>
      <c r="D9" t="str">
        <f t="shared" si="2"/>
        <v/>
      </c>
      <c r="E9" t="str">
        <f t="shared" si="3"/>
        <v/>
      </c>
      <c r="F9" t="str">
        <f t="shared" si="4"/>
        <v/>
      </c>
      <c r="G9" t="str">
        <f t="shared" si="5"/>
        <v/>
      </c>
      <c r="H9" t="str">
        <f t="shared" si="6"/>
        <v/>
      </c>
      <c r="I9">
        <f t="shared" si="7"/>
        <v>15</v>
      </c>
      <c r="J9" t="str">
        <f t="shared" si="8"/>
        <v/>
      </c>
      <c r="K9" t="str">
        <f t="shared" si="9"/>
        <v/>
      </c>
      <c r="L9" t="str">
        <f t="shared" si="10"/>
        <v/>
      </c>
      <c r="M9" t="str">
        <f t="shared" si="11"/>
        <v/>
      </c>
      <c r="N9" t="str">
        <f t="shared" si="12"/>
        <v/>
      </c>
      <c r="O9">
        <f t="shared" si="13"/>
        <v>15</v>
      </c>
      <c r="P9">
        <f t="shared" si="14"/>
        <v>19</v>
      </c>
      <c r="Q9">
        <f t="shared" si="15"/>
        <v>23</v>
      </c>
      <c r="R9" t="str">
        <f t="shared" si="16"/>
        <v>1907</v>
      </c>
      <c r="S9" t="str">
        <f t="shared" si="17"/>
        <v>july</v>
      </c>
      <c r="T9" s="55">
        <f t="shared" si="18"/>
        <v>7</v>
      </c>
      <c r="U9" s="55">
        <v>20</v>
      </c>
      <c r="V9" s="92" t="str">
        <f t="shared" si="19"/>
        <v>july 20, 1907</v>
      </c>
    </row>
    <row r="10" spans="1:22" ht="15.75" x14ac:dyDescent="0.25">
      <c r="A10" s="47" t="s">
        <v>33037</v>
      </c>
      <c r="B10" t="str">
        <f t="shared" si="0"/>
        <v>sccm_2nd_part_july_18_1907_p3_hp.pdf</v>
      </c>
      <c r="C10" t="str">
        <f t="shared" si="1"/>
        <v/>
      </c>
      <c r="D10" t="str">
        <f t="shared" si="2"/>
        <v/>
      </c>
      <c r="E10" t="str">
        <f t="shared" si="3"/>
        <v/>
      </c>
      <c r="F10" t="str">
        <f t="shared" si="4"/>
        <v/>
      </c>
      <c r="G10" t="str">
        <f t="shared" si="5"/>
        <v/>
      </c>
      <c r="H10" t="str">
        <f t="shared" si="6"/>
        <v/>
      </c>
      <c r="I10">
        <f t="shared" si="7"/>
        <v>15</v>
      </c>
      <c r="J10" t="str">
        <f t="shared" si="8"/>
        <v/>
      </c>
      <c r="K10" t="str">
        <f t="shared" si="9"/>
        <v/>
      </c>
      <c r="L10" t="str">
        <f t="shared" si="10"/>
        <v/>
      </c>
      <c r="M10" t="str">
        <f t="shared" si="11"/>
        <v/>
      </c>
      <c r="N10" t="str">
        <f t="shared" si="12"/>
        <v/>
      </c>
      <c r="O10">
        <f t="shared" si="13"/>
        <v>15</v>
      </c>
      <c r="P10">
        <f t="shared" si="14"/>
        <v>19</v>
      </c>
      <c r="Q10">
        <f t="shared" si="15"/>
        <v>23</v>
      </c>
      <c r="R10" t="str">
        <f t="shared" si="16"/>
        <v>1907</v>
      </c>
      <c r="S10" t="str">
        <f t="shared" si="17"/>
        <v>july</v>
      </c>
      <c r="T10" s="55">
        <f t="shared" si="18"/>
        <v>7</v>
      </c>
      <c r="U10" s="55" t="str">
        <f>IF(Q10-P10=3,MID(B10,Q10-2,1),MID(B10,Q10-3,2))</f>
        <v>18</v>
      </c>
      <c r="V10" s="92" t="str">
        <f t="shared" si="19"/>
        <v>july 18, 1907</v>
      </c>
    </row>
    <row r="11" spans="1:22" ht="15.75" x14ac:dyDescent="0.25">
      <c r="A11" s="47" t="s">
        <v>33048</v>
      </c>
      <c r="B11" t="str">
        <f t="shared" si="0"/>
        <v>sccm_last_part_july_18_1907_p6_hp.pdf</v>
      </c>
      <c r="C11" t="str">
        <f t="shared" si="1"/>
        <v/>
      </c>
      <c r="D11" t="str">
        <f t="shared" si="2"/>
        <v/>
      </c>
      <c r="E11" t="str">
        <f t="shared" si="3"/>
        <v/>
      </c>
      <c r="F11" t="str">
        <f t="shared" si="4"/>
        <v/>
      </c>
      <c r="G11" t="str">
        <f t="shared" si="5"/>
        <v/>
      </c>
      <c r="H11" t="str">
        <f t="shared" si="6"/>
        <v/>
      </c>
      <c r="I11">
        <f t="shared" si="7"/>
        <v>16</v>
      </c>
      <c r="J11" t="str">
        <f t="shared" si="8"/>
        <v/>
      </c>
      <c r="K11" t="str">
        <f t="shared" si="9"/>
        <v/>
      </c>
      <c r="L11" t="str">
        <f t="shared" si="10"/>
        <v/>
      </c>
      <c r="M11" t="str">
        <f t="shared" si="11"/>
        <v/>
      </c>
      <c r="N11" t="str">
        <f t="shared" si="12"/>
        <v/>
      </c>
      <c r="O11">
        <f t="shared" si="13"/>
        <v>16</v>
      </c>
      <c r="P11">
        <f t="shared" si="14"/>
        <v>20</v>
      </c>
      <c r="Q11">
        <f t="shared" si="15"/>
        <v>24</v>
      </c>
      <c r="R11" t="str">
        <f t="shared" si="16"/>
        <v>1907</v>
      </c>
      <c r="S11" t="str">
        <f t="shared" si="17"/>
        <v>july</v>
      </c>
      <c r="T11" s="55">
        <f t="shared" si="18"/>
        <v>7</v>
      </c>
      <c r="U11" s="55" t="str">
        <f>IF(Q11-P11=3,MID(B11,Q11-2,1),MID(B11,Q11-3,2))</f>
        <v>18</v>
      </c>
      <c r="V11" s="92" t="str">
        <f t="shared" si="19"/>
        <v>july 18, 1907</v>
      </c>
    </row>
    <row r="12" spans="1:22" ht="15.75" x14ac:dyDescent="0.25">
      <c r="A12" s="47" t="s">
        <v>33051</v>
      </c>
      <c r="B12" t="str">
        <f t="shared" si="0"/>
        <v>sccm_november_21_1907_p2_hp.pdf</v>
      </c>
      <c r="C12" t="str">
        <f t="shared" si="1"/>
        <v/>
      </c>
      <c r="D12" t="str">
        <f t="shared" si="2"/>
        <v/>
      </c>
      <c r="E12" t="str">
        <f t="shared" si="3"/>
        <v/>
      </c>
      <c r="F12" t="str">
        <f t="shared" si="4"/>
        <v/>
      </c>
      <c r="G12" t="str">
        <f t="shared" si="5"/>
        <v/>
      </c>
      <c r="H12" t="str">
        <f t="shared" si="6"/>
        <v/>
      </c>
      <c r="I12" t="str">
        <f t="shared" si="7"/>
        <v/>
      </c>
      <c r="J12" t="str">
        <f t="shared" si="8"/>
        <v/>
      </c>
      <c r="K12" t="str">
        <f t="shared" si="9"/>
        <v/>
      </c>
      <c r="L12" t="str">
        <f t="shared" si="10"/>
        <v/>
      </c>
      <c r="M12">
        <f t="shared" si="11"/>
        <v>6</v>
      </c>
      <c r="N12" t="str">
        <f t="shared" si="12"/>
        <v/>
      </c>
      <c r="O12">
        <f t="shared" si="13"/>
        <v>6</v>
      </c>
      <c r="P12">
        <f t="shared" si="14"/>
        <v>14</v>
      </c>
      <c r="Q12">
        <f t="shared" si="15"/>
        <v>18</v>
      </c>
      <c r="R12" t="str">
        <f t="shared" si="16"/>
        <v>1907</v>
      </c>
      <c r="S12" t="s">
        <v>32273</v>
      </c>
      <c r="T12" s="55">
        <f t="shared" si="18"/>
        <v>9</v>
      </c>
      <c r="U12" s="55">
        <v>8</v>
      </c>
      <c r="V12" s="92" t="str">
        <f t="shared" si="19"/>
        <v>September 8, 1907</v>
      </c>
    </row>
    <row r="13" spans="1:22" ht="15.75" x14ac:dyDescent="0.25">
      <c r="A13" s="47" t="s">
        <v>33054</v>
      </c>
      <c r="B13" t="str">
        <f t="shared" si="0"/>
        <v>sccm_october_17_1907_p6_hp.pdf</v>
      </c>
      <c r="C13" t="str">
        <f t="shared" si="1"/>
        <v/>
      </c>
      <c r="D13" t="str">
        <f t="shared" si="2"/>
        <v/>
      </c>
      <c r="E13" t="str">
        <f t="shared" si="3"/>
        <v/>
      </c>
      <c r="F13" t="str">
        <f t="shared" si="4"/>
        <v/>
      </c>
      <c r="G13" t="str">
        <f t="shared" si="5"/>
        <v/>
      </c>
      <c r="H13" t="str">
        <f t="shared" si="6"/>
        <v/>
      </c>
      <c r="I13" t="str">
        <f t="shared" si="7"/>
        <v/>
      </c>
      <c r="J13" t="str">
        <f t="shared" si="8"/>
        <v/>
      </c>
      <c r="K13" t="str">
        <f t="shared" si="9"/>
        <v/>
      </c>
      <c r="L13">
        <f t="shared" si="10"/>
        <v>6</v>
      </c>
      <c r="M13" t="str">
        <f t="shared" si="11"/>
        <v/>
      </c>
      <c r="N13" t="str">
        <f t="shared" si="12"/>
        <v/>
      </c>
      <c r="O13">
        <f t="shared" si="13"/>
        <v>6</v>
      </c>
      <c r="P13">
        <f t="shared" si="14"/>
        <v>13</v>
      </c>
      <c r="Q13">
        <f t="shared" si="15"/>
        <v>17</v>
      </c>
      <c r="R13" t="str">
        <f t="shared" si="16"/>
        <v>1907</v>
      </c>
      <c r="S13" t="str">
        <f t="shared" ref="S13:S23" si="20">MID(B13,O13,(P13-O13))</f>
        <v>october</v>
      </c>
      <c r="T13" s="55">
        <f t="shared" si="18"/>
        <v>10</v>
      </c>
      <c r="U13" s="55" t="str">
        <f t="shared" ref="U13:U22" si="21">IF(Q13-P13=3,MID(B13,Q13-2,1),MID(B13,Q13-3,2))</f>
        <v>17</v>
      </c>
      <c r="V13" s="92" t="str">
        <f t="shared" si="19"/>
        <v>october 17, 1907</v>
      </c>
    </row>
    <row r="14" spans="1:22" ht="15.75" x14ac:dyDescent="0.25">
      <c r="A14" s="47" t="s">
        <v>33052</v>
      </c>
      <c r="B14" t="str">
        <f t="shared" si="0"/>
        <v>sccm_november_21_1907_p6_hp.pdf</v>
      </c>
      <c r="C14" t="str">
        <f t="shared" si="1"/>
        <v/>
      </c>
      <c r="D14" t="str">
        <f t="shared" si="2"/>
        <v/>
      </c>
      <c r="E14" t="str">
        <f t="shared" si="3"/>
        <v/>
      </c>
      <c r="F14" t="str">
        <f t="shared" si="4"/>
        <v/>
      </c>
      <c r="G14" t="str">
        <f t="shared" si="5"/>
        <v/>
      </c>
      <c r="H14" t="str">
        <f t="shared" si="6"/>
        <v/>
      </c>
      <c r="I14" t="str">
        <f t="shared" si="7"/>
        <v/>
      </c>
      <c r="J14" t="str">
        <f t="shared" si="8"/>
        <v/>
      </c>
      <c r="K14" t="str">
        <f t="shared" si="9"/>
        <v/>
      </c>
      <c r="L14" t="str">
        <f t="shared" si="10"/>
        <v/>
      </c>
      <c r="M14">
        <f t="shared" si="11"/>
        <v>6</v>
      </c>
      <c r="N14" t="str">
        <f t="shared" si="12"/>
        <v/>
      </c>
      <c r="O14">
        <f t="shared" si="13"/>
        <v>6</v>
      </c>
      <c r="P14">
        <f t="shared" si="14"/>
        <v>14</v>
      </c>
      <c r="Q14">
        <f t="shared" si="15"/>
        <v>18</v>
      </c>
      <c r="R14" t="str">
        <f t="shared" si="16"/>
        <v>1907</v>
      </c>
      <c r="S14" t="str">
        <f t="shared" si="20"/>
        <v>november</v>
      </c>
      <c r="T14" s="55">
        <f t="shared" si="18"/>
        <v>11</v>
      </c>
      <c r="U14" s="55" t="str">
        <f t="shared" si="21"/>
        <v>21</v>
      </c>
      <c r="V14" s="92" t="str">
        <f t="shared" si="19"/>
        <v>november 21, 1907</v>
      </c>
    </row>
    <row r="15" spans="1:22" ht="15.75" x14ac:dyDescent="0.25">
      <c r="A15" s="47" t="s">
        <v>33038</v>
      </c>
      <c r="B15" t="str">
        <f t="shared" si="0"/>
        <v>sccm_announce_chattel_mortgage_sales_locations_april_16_1908_p6_hp.pdf</v>
      </c>
      <c r="C15" t="str">
        <f t="shared" si="1"/>
        <v/>
      </c>
      <c r="D15" t="str">
        <f t="shared" si="2"/>
        <v/>
      </c>
      <c r="E15" t="str">
        <f t="shared" si="3"/>
        <v/>
      </c>
      <c r="F15">
        <f t="shared" si="4"/>
        <v>48</v>
      </c>
      <c r="G15" t="str">
        <f t="shared" si="5"/>
        <v/>
      </c>
      <c r="H15" t="str">
        <f t="shared" si="6"/>
        <v/>
      </c>
      <c r="I15" t="str">
        <f t="shared" si="7"/>
        <v/>
      </c>
      <c r="J15" t="str">
        <f t="shared" si="8"/>
        <v/>
      </c>
      <c r="K15" t="str">
        <f t="shared" si="9"/>
        <v/>
      </c>
      <c r="L15" t="str">
        <f t="shared" si="10"/>
        <v/>
      </c>
      <c r="M15" t="str">
        <f t="shared" si="11"/>
        <v/>
      </c>
      <c r="N15" t="str">
        <f t="shared" si="12"/>
        <v/>
      </c>
      <c r="O15">
        <f t="shared" si="13"/>
        <v>48</v>
      </c>
      <c r="P15">
        <f t="shared" si="14"/>
        <v>53</v>
      </c>
      <c r="Q15">
        <f t="shared" si="15"/>
        <v>57</v>
      </c>
      <c r="R15" t="str">
        <f t="shared" si="16"/>
        <v>1908</v>
      </c>
      <c r="S15" t="str">
        <f t="shared" si="20"/>
        <v>april</v>
      </c>
      <c r="T15" s="55">
        <f t="shared" si="18"/>
        <v>4</v>
      </c>
      <c r="U15" s="55" t="str">
        <f t="shared" si="21"/>
        <v>16</v>
      </c>
      <c r="V15" s="92" t="str">
        <f t="shared" si="19"/>
        <v>april 16, 1908</v>
      </c>
    </row>
    <row r="16" spans="1:22" ht="15.75" x14ac:dyDescent="0.25">
      <c r="A16" s="47" t="s">
        <v>33039</v>
      </c>
      <c r="B16" t="str">
        <f t="shared" si="0"/>
        <v>sccm_april_16_1908_p8_hp.pdf</v>
      </c>
      <c r="C16" t="str">
        <f t="shared" si="1"/>
        <v/>
      </c>
      <c r="D16" t="str">
        <f t="shared" si="2"/>
        <v/>
      </c>
      <c r="E16" t="str">
        <f t="shared" si="3"/>
        <v/>
      </c>
      <c r="F16">
        <f t="shared" si="4"/>
        <v>6</v>
      </c>
      <c r="G16" t="str">
        <f t="shared" si="5"/>
        <v/>
      </c>
      <c r="H16" t="str">
        <f t="shared" si="6"/>
        <v/>
      </c>
      <c r="I16" t="str">
        <f t="shared" si="7"/>
        <v/>
      </c>
      <c r="J16" t="str">
        <f t="shared" si="8"/>
        <v/>
      </c>
      <c r="K16" t="str">
        <f t="shared" si="9"/>
        <v/>
      </c>
      <c r="L16" t="str">
        <f t="shared" si="10"/>
        <v/>
      </c>
      <c r="M16" t="str">
        <f t="shared" si="11"/>
        <v/>
      </c>
      <c r="N16" t="str">
        <f t="shared" si="12"/>
        <v/>
      </c>
      <c r="O16">
        <f t="shared" si="13"/>
        <v>6</v>
      </c>
      <c r="P16">
        <f t="shared" si="14"/>
        <v>11</v>
      </c>
      <c r="Q16">
        <f t="shared" si="15"/>
        <v>15</v>
      </c>
      <c r="R16" t="str">
        <f t="shared" si="16"/>
        <v>1908</v>
      </c>
      <c r="S16" t="str">
        <f t="shared" si="20"/>
        <v>april</v>
      </c>
      <c r="T16" s="55">
        <f t="shared" si="18"/>
        <v>4</v>
      </c>
      <c r="U16" s="55" t="str">
        <f t="shared" si="21"/>
        <v>16</v>
      </c>
      <c r="V16" s="92" t="str">
        <f t="shared" si="19"/>
        <v>april 16, 1908</v>
      </c>
    </row>
    <row r="17" spans="1:22" ht="15.75" x14ac:dyDescent="0.25">
      <c r="A17" s="47" t="s">
        <v>33040</v>
      </c>
      <c r="B17" t="str">
        <f t="shared" si="0"/>
        <v>sccm_april_23_1908_p8_hp.pdf</v>
      </c>
      <c r="C17" t="str">
        <f t="shared" si="1"/>
        <v/>
      </c>
      <c r="D17" t="str">
        <f t="shared" si="2"/>
        <v/>
      </c>
      <c r="E17" t="str">
        <f t="shared" si="3"/>
        <v/>
      </c>
      <c r="F17">
        <f t="shared" si="4"/>
        <v>6</v>
      </c>
      <c r="G17" t="str">
        <f t="shared" si="5"/>
        <v/>
      </c>
      <c r="H17" t="str">
        <f t="shared" si="6"/>
        <v/>
      </c>
      <c r="I17" t="str">
        <f t="shared" si="7"/>
        <v/>
      </c>
      <c r="J17" t="str">
        <f t="shared" si="8"/>
        <v/>
      </c>
      <c r="K17" t="str">
        <f t="shared" si="9"/>
        <v/>
      </c>
      <c r="L17" t="str">
        <f t="shared" si="10"/>
        <v/>
      </c>
      <c r="M17" t="str">
        <f t="shared" si="11"/>
        <v/>
      </c>
      <c r="N17" t="str">
        <f t="shared" si="12"/>
        <v/>
      </c>
      <c r="O17">
        <f t="shared" si="13"/>
        <v>6</v>
      </c>
      <c r="P17">
        <f t="shared" si="14"/>
        <v>11</v>
      </c>
      <c r="Q17">
        <f t="shared" si="15"/>
        <v>15</v>
      </c>
      <c r="R17" t="str">
        <f t="shared" si="16"/>
        <v>1908</v>
      </c>
      <c r="S17" t="str">
        <f t="shared" si="20"/>
        <v>april</v>
      </c>
      <c r="T17" s="55">
        <f t="shared" si="18"/>
        <v>4</v>
      </c>
      <c r="U17" s="55" t="str">
        <f t="shared" si="21"/>
        <v>23</v>
      </c>
      <c r="V17" s="92" t="str">
        <f t="shared" si="19"/>
        <v>april 23, 1908</v>
      </c>
    </row>
    <row r="18" spans="1:22" ht="15.75" x14ac:dyDescent="0.25">
      <c r="A18" s="47" t="s">
        <v>33047</v>
      </c>
      <c r="B18" t="str">
        <f t="shared" si="0"/>
        <v>sccm_june_25_1908_p4_hp.pdf</v>
      </c>
      <c r="C18" t="str">
        <f t="shared" si="1"/>
        <v/>
      </c>
      <c r="D18" t="str">
        <f t="shared" si="2"/>
        <v/>
      </c>
      <c r="E18" t="str">
        <f t="shared" si="3"/>
        <v/>
      </c>
      <c r="F18" t="str">
        <f t="shared" si="4"/>
        <v/>
      </c>
      <c r="G18" t="str">
        <f t="shared" si="5"/>
        <v/>
      </c>
      <c r="H18">
        <f t="shared" si="6"/>
        <v>6</v>
      </c>
      <c r="I18" t="str">
        <f t="shared" si="7"/>
        <v/>
      </c>
      <c r="J18" t="str">
        <f t="shared" si="8"/>
        <v/>
      </c>
      <c r="K18" t="str">
        <f t="shared" si="9"/>
        <v/>
      </c>
      <c r="L18" t="str">
        <f t="shared" si="10"/>
        <v/>
      </c>
      <c r="M18" t="str">
        <f t="shared" si="11"/>
        <v/>
      </c>
      <c r="N18" t="str">
        <f t="shared" si="12"/>
        <v/>
      </c>
      <c r="O18">
        <f t="shared" si="13"/>
        <v>6</v>
      </c>
      <c r="P18">
        <f t="shared" si="14"/>
        <v>10</v>
      </c>
      <c r="Q18">
        <f t="shared" si="15"/>
        <v>14</v>
      </c>
      <c r="R18" t="str">
        <f t="shared" si="16"/>
        <v>1908</v>
      </c>
      <c r="S18" t="str">
        <f t="shared" si="20"/>
        <v>june</v>
      </c>
      <c r="T18" s="55">
        <f t="shared" si="18"/>
        <v>6</v>
      </c>
      <c r="U18" s="55" t="str">
        <f t="shared" si="21"/>
        <v>25</v>
      </c>
      <c r="V18" s="92" t="str">
        <f t="shared" si="19"/>
        <v>june 25, 1908</v>
      </c>
    </row>
    <row r="19" spans="1:22" ht="15.75" x14ac:dyDescent="0.25">
      <c r="A19" s="47" t="s">
        <v>33045</v>
      </c>
      <c r="B19" t="str">
        <f t="shared" si="0"/>
        <v>sccm_july_16_1908_p8_hp.pdf</v>
      </c>
      <c r="C19" t="str">
        <f t="shared" si="1"/>
        <v/>
      </c>
      <c r="D19" t="str">
        <f t="shared" si="2"/>
        <v/>
      </c>
      <c r="E19" t="str">
        <f t="shared" si="3"/>
        <v/>
      </c>
      <c r="F19" t="str">
        <f t="shared" si="4"/>
        <v/>
      </c>
      <c r="G19" t="str">
        <f t="shared" si="5"/>
        <v/>
      </c>
      <c r="H19" t="str">
        <f t="shared" si="6"/>
        <v/>
      </c>
      <c r="I19">
        <f t="shared" si="7"/>
        <v>6</v>
      </c>
      <c r="J19" t="str">
        <f t="shared" si="8"/>
        <v/>
      </c>
      <c r="K19" t="str">
        <f t="shared" si="9"/>
        <v/>
      </c>
      <c r="L19" t="str">
        <f t="shared" si="10"/>
        <v/>
      </c>
      <c r="M19" t="str">
        <f t="shared" si="11"/>
        <v/>
      </c>
      <c r="N19" t="str">
        <f t="shared" si="12"/>
        <v/>
      </c>
      <c r="O19">
        <f t="shared" si="13"/>
        <v>6</v>
      </c>
      <c r="P19">
        <f t="shared" si="14"/>
        <v>10</v>
      </c>
      <c r="Q19">
        <f t="shared" si="15"/>
        <v>14</v>
      </c>
      <c r="R19" t="str">
        <f t="shared" si="16"/>
        <v>1908</v>
      </c>
      <c r="S19" t="str">
        <f t="shared" si="20"/>
        <v>july</v>
      </c>
      <c r="T19" s="55">
        <f t="shared" si="18"/>
        <v>7</v>
      </c>
      <c r="U19" s="55" t="str">
        <f t="shared" si="21"/>
        <v>16</v>
      </c>
      <c r="V19" s="92" t="str">
        <f t="shared" si="19"/>
        <v>july 16, 1908</v>
      </c>
    </row>
    <row r="20" spans="1:22" ht="15.75" x14ac:dyDescent="0.25">
      <c r="A20" s="47" t="s">
        <v>33046</v>
      </c>
      <c r="B20" t="str">
        <f t="shared" si="0"/>
        <v>sccm_july_23_1908_p8_hp.pdf</v>
      </c>
      <c r="C20" t="str">
        <f t="shared" si="1"/>
        <v/>
      </c>
      <c r="D20" t="str">
        <f t="shared" si="2"/>
        <v/>
      </c>
      <c r="E20" t="str">
        <f t="shared" si="3"/>
        <v/>
      </c>
      <c r="F20" t="str">
        <f t="shared" si="4"/>
        <v/>
      </c>
      <c r="G20" t="str">
        <f t="shared" si="5"/>
        <v/>
      </c>
      <c r="H20" t="str">
        <f t="shared" si="6"/>
        <v/>
      </c>
      <c r="I20">
        <f t="shared" si="7"/>
        <v>6</v>
      </c>
      <c r="J20" t="str">
        <f t="shared" si="8"/>
        <v/>
      </c>
      <c r="K20" t="str">
        <f t="shared" si="9"/>
        <v/>
      </c>
      <c r="L20" t="str">
        <f t="shared" si="10"/>
        <v/>
      </c>
      <c r="M20" t="str">
        <f t="shared" si="11"/>
        <v/>
      </c>
      <c r="N20" t="str">
        <f t="shared" si="12"/>
        <v/>
      </c>
      <c r="O20">
        <f t="shared" si="13"/>
        <v>6</v>
      </c>
      <c r="P20">
        <f t="shared" si="14"/>
        <v>10</v>
      </c>
      <c r="Q20">
        <f t="shared" si="15"/>
        <v>14</v>
      </c>
      <c r="R20" t="str">
        <f t="shared" si="16"/>
        <v>1908</v>
      </c>
      <c r="S20" t="str">
        <f t="shared" si="20"/>
        <v>july</v>
      </c>
      <c r="T20" s="55">
        <f t="shared" si="18"/>
        <v>7</v>
      </c>
      <c r="U20" s="55" t="str">
        <f t="shared" si="21"/>
        <v>23</v>
      </c>
      <c r="V20" s="92" t="str">
        <f t="shared" si="19"/>
        <v>july 23, 1908</v>
      </c>
    </row>
    <row r="21" spans="1:22" ht="15.75" x14ac:dyDescent="0.25">
      <c r="A21" s="47" t="s">
        <v>33053</v>
      </c>
      <c r="B21" t="str">
        <f t="shared" si="0"/>
        <v>sccm_october_15_1908_p4_hp.pdf</v>
      </c>
      <c r="C21" t="str">
        <f t="shared" si="1"/>
        <v/>
      </c>
      <c r="D21" t="str">
        <f t="shared" si="2"/>
        <v/>
      </c>
      <c r="E21" t="str">
        <f t="shared" si="3"/>
        <v/>
      </c>
      <c r="F21" t="str">
        <f t="shared" si="4"/>
        <v/>
      </c>
      <c r="G21" t="str">
        <f t="shared" si="5"/>
        <v/>
      </c>
      <c r="H21" t="str">
        <f t="shared" si="6"/>
        <v/>
      </c>
      <c r="I21" t="str">
        <f t="shared" si="7"/>
        <v/>
      </c>
      <c r="J21" t="str">
        <f t="shared" si="8"/>
        <v/>
      </c>
      <c r="K21" t="str">
        <f t="shared" si="9"/>
        <v/>
      </c>
      <c r="L21">
        <f t="shared" si="10"/>
        <v>6</v>
      </c>
      <c r="M21" t="str">
        <f t="shared" si="11"/>
        <v/>
      </c>
      <c r="N21" t="str">
        <f t="shared" si="12"/>
        <v/>
      </c>
      <c r="O21">
        <f t="shared" si="13"/>
        <v>6</v>
      </c>
      <c r="P21">
        <f t="shared" si="14"/>
        <v>13</v>
      </c>
      <c r="Q21">
        <f t="shared" si="15"/>
        <v>17</v>
      </c>
      <c r="R21" t="str">
        <f t="shared" si="16"/>
        <v>1908</v>
      </c>
      <c r="S21" t="str">
        <f t="shared" si="20"/>
        <v>october</v>
      </c>
      <c r="T21" s="55">
        <f t="shared" si="18"/>
        <v>10</v>
      </c>
      <c r="U21" s="55" t="str">
        <f t="shared" si="21"/>
        <v>15</v>
      </c>
      <c r="V21" s="92" t="str">
        <f t="shared" si="19"/>
        <v>october 15, 1908</v>
      </c>
    </row>
    <row r="22" spans="1:22" ht="15.75" x14ac:dyDescent="0.25">
      <c r="A22" s="47" t="s">
        <v>33050</v>
      </c>
      <c r="B22" t="str">
        <f t="shared" si="0"/>
        <v>sccm_november_19_1908_p8_hp.pdf</v>
      </c>
      <c r="C22" t="str">
        <f t="shared" si="1"/>
        <v/>
      </c>
      <c r="D22" t="str">
        <f t="shared" si="2"/>
        <v/>
      </c>
      <c r="E22" t="str">
        <f t="shared" si="3"/>
        <v/>
      </c>
      <c r="F22" t="str">
        <f t="shared" si="4"/>
        <v/>
      </c>
      <c r="G22" t="str">
        <f t="shared" si="5"/>
        <v/>
      </c>
      <c r="H22" t="str">
        <f t="shared" si="6"/>
        <v/>
      </c>
      <c r="I22" t="str">
        <f t="shared" si="7"/>
        <v/>
      </c>
      <c r="J22" t="str">
        <f t="shared" si="8"/>
        <v/>
      </c>
      <c r="K22" t="str">
        <f t="shared" si="9"/>
        <v/>
      </c>
      <c r="L22" t="str">
        <f t="shared" si="10"/>
        <v/>
      </c>
      <c r="M22">
        <f t="shared" si="11"/>
        <v>6</v>
      </c>
      <c r="N22" t="str">
        <f t="shared" si="12"/>
        <v/>
      </c>
      <c r="O22">
        <f t="shared" si="13"/>
        <v>6</v>
      </c>
      <c r="P22">
        <f t="shared" si="14"/>
        <v>14</v>
      </c>
      <c r="Q22">
        <f t="shared" si="15"/>
        <v>18</v>
      </c>
      <c r="R22" t="str">
        <f t="shared" si="16"/>
        <v>1908</v>
      </c>
      <c r="S22" t="str">
        <f t="shared" si="20"/>
        <v>november</v>
      </c>
      <c r="T22" s="55">
        <f t="shared" si="18"/>
        <v>11</v>
      </c>
      <c r="U22" s="55" t="str">
        <f t="shared" si="21"/>
        <v>19</v>
      </c>
      <c r="V22" s="92" t="str">
        <f t="shared" si="19"/>
        <v>november 19, 1908</v>
      </c>
    </row>
    <row r="23" spans="1:22" ht="15.75" x14ac:dyDescent="0.25">
      <c r="A23" s="47"/>
      <c r="B23" t="str">
        <f t="shared" si="0"/>
        <v/>
      </c>
      <c r="C23" t="str">
        <f t="shared" si="1"/>
        <v/>
      </c>
      <c r="D23" t="str">
        <f t="shared" si="2"/>
        <v/>
      </c>
      <c r="E23" t="str">
        <f t="shared" si="3"/>
        <v/>
      </c>
      <c r="F23" t="str">
        <f t="shared" si="4"/>
        <v/>
      </c>
      <c r="G23" t="str">
        <f t="shared" si="5"/>
        <v/>
      </c>
      <c r="H23" t="str">
        <f t="shared" si="6"/>
        <v/>
      </c>
      <c r="I23" t="str">
        <f t="shared" si="7"/>
        <v/>
      </c>
      <c r="J23" t="str">
        <f t="shared" si="8"/>
        <v/>
      </c>
      <c r="K23" t="str">
        <f t="shared" si="9"/>
        <v/>
      </c>
      <c r="L23" t="str">
        <f t="shared" si="10"/>
        <v/>
      </c>
      <c r="M23" t="str">
        <f t="shared" si="11"/>
        <v/>
      </c>
      <c r="N23" t="str">
        <f t="shared" si="12"/>
        <v/>
      </c>
      <c r="O23">
        <f t="shared" si="13"/>
        <v>0</v>
      </c>
      <c r="P23" t="e">
        <f t="shared" si="14"/>
        <v>#VALUE!</v>
      </c>
      <c r="Q23" t="e">
        <f t="shared" si="15"/>
        <v>#VALUE!</v>
      </c>
      <c r="R23">
        <v>1921</v>
      </c>
      <c r="S23" t="e">
        <f t="shared" si="20"/>
        <v>#VALUE!</v>
      </c>
      <c r="T23" s="55" t="e">
        <f t="shared" si="18"/>
        <v>#VALUE!</v>
      </c>
      <c r="U23" s="55">
        <v>21</v>
      </c>
      <c r="V23" s="92" t="e">
        <f t="shared" si="19"/>
        <v>#VALUE!</v>
      </c>
    </row>
    <row r="24" spans="1:22" ht="15.75" x14ac:dyDescent="0.25">
      <c r="A24" s="47"/>
      <c r="B24" t="str">
        <f t="shared" si="0"/>
        <v/>
      </c>
      <c r="C24" t="str">
        <f t="shared" si="1"/>
        <v/>
      </c>
      <c r="D24" t="str">
        <f t="shared" si="2"/>
        <v/>
      </c>
      <c r="E24" t="str">
        <f t="shared" si="3"/>
        <v/>
      </c>
      <c r="F24" t="str">
        <f t="shared" si="4"/>
        <v/>
      </c>
      <c r="G24" t="str">
        <f t="shared" si="5"/>
        <v/>
      </c>
      <c r="H24" t="str">
        <f t="shared" si="6"/>
        <v/>
      </c>
      <c r="I24" t="str">
        <f t="shared" si="7"/>
        <v/>
      </c>
      <c r="J24" t="str">
        <f t="shared" si="8"/>
        <v/>
      </c>
      <c r="K24" t="str">
        <f t="shared" si="9"/>
        <v/>
      </c>
      <c r="L24" t="str">
        <f t="shared" si="10"/>
        <v/>
      </c>
      <c r="M24" t="str">
        <f t="shared" si="11"/>
        <v/>
      </c>
      <c r="N24" t="str">
        <f t="shared" si="12"/>
        <v/>
      </c>
      <c r="O24">
        <f t="shared" si="13"/>
        <v>0</v>
      </c>
      <c r="P24" t="e">
        <f t="shared" si="14"/>
        <v>#VALUE!</v>
      </c>
      <c r="Q24" t="e">
        <f t="shared" si="15"/>
        <v>#VALUE!</v>
      </c>
      <c r="R24" t="e">
        <f t="shared" ref="R24:R87" si="22">MID(B24,Q24,4)</f>
        <v>#VALUE!</v>
      </c>
      <c r="S24" t="s">
        <v>32274</v>
      </c>
      <c r="T24" s="55">
        <f t="shared" si="18"/>
        <v>3</v>
      </c>
      <c r="U24" s="55" t="e">
        <f t="shared" ref="U24:U87" si="23">IF(Q24-P24=3,MID(B24,Q24-2,1),MID(B24,Q24-3,2))</f>
        <v>#VALUE!</v>
      </c>
      <c r="V24" s="92" t="e">
        <f t="shared" si="19"/>
        <v>#VALUE!</v>
      </c>
    </row>
    <row r="25" spans="1:22" ht="15.75" x14ac:dyDescent="0.25">
      <c r="A25" s="47"/>
      <c r="B25" t="str">
        <f t="shared" si="0"/>
        <v/>
      </c>
      <c r="C25" t="str">
        <f t="shared" si="1"/>
        <v/>
      </c>
      <c r="D25" t="str">
        <f t="shared" si="2"/>
        <v/>
      </c>
      <c r="E25" t="str">
        <f t="shared" si="3"/>
        <v/>
      </c>
      <c r="F25" t="str">
        <f t="shared" si="4"/>
        <v/>
      </c>
      <c r="G25" t="str">
        <f t="shared" si="5"/>
        <v/>
      </c>
      <c r="H25" t="str">
        <f t="shared" si="6"/>
        <v/>
      </c>
      <c r="I25" t="str">
        <f t="shared" si="7"/>
        <v/>
      </c>
      <c r="J25" t="str">
        <f t="shared" si="8"/>
        <v/>
      </c>
      <c r="K25" t="str">
        <f t="shared" si="9"/>
        <v/>
      </c>
      <c r="L25" t="str">
        <f t="shared" si="10"/>
        <v/>
      </c>
      <c r="M25" t="str">
        <f t="shared" si="11"/>
        <v/>
      </c>
      <c r="N25" t="str">
        <f t="shared" si="12"/>
        <v/>
      </c>
      <c r="O25">
        <f t="shared" si="13"/>
        <v>0</v>
      </c>
      <c r="P25" t="e">
        <f t="shared" si="14"/>
        <v>#VALUE!</v>
      </c>
      <c r="Q25" t="e">
        <f t="shared" si="15"/>
        <v>#VALUE!</v>
      </c>
      <c r="R25" t="e">
        <f t="shared" si="22"/>
        <v>#VALUE!</v>
      </c>
      <c r="S25" t="s">
        <v>32273</v>
      </c>
      <c r="T25" s="55">
        <f t="shared" si="18"/>
        <v>9</v>
      </c>
      <c r="U25" s="55" t="e">
        <f t="shared" si="23"/>
        <v>#VALUE!</v>
      </c>
      <c r="V25" s="92" t="e">
        <f t="shared" si="19"/>
        <v>#VALUE!</v>
      </c>
    </row>
    <row r="26" spans="1:22" ht="15.75" x14ac:dyDescent="0.25">
      <c r="A26" s="47"/>
      <c r="B26" t="str">
        <f t="shared" si="0"/>
        <v/>
      </c>
      <c r="C26" t="str">
        <f t="shared" si="1"/>
        <v/>
      </c>
      <c r="D26" t="str">
        <f t="shared" si="2"/>
        <v/>
      </c>
      <c r="E26" t="str">
        <f t="shared" si="3"/>
        <v/>
      </c>
      <c r="F26" t="str">
        <f t="shared" si="4"/>
        <v/>
      </c>
      <c r="G26" t="str">
        <f t="shared" si="5"/>
        <v/>
      </c>
      <c r="H26" t="str">
        <f t="shared" si="6"/>
        <v/>
      </c>
      <c r="I26" t="str">
        <f t="shared" si="7"/>
        <v/>
      </c>
      <c r="J26" t="str">
        <f t="shared" si="8"/>
        <v/>
      </c>
      <c r="K26" t="str">
        <f t="shared" si="9"/>
        <v/>
      </c>
      <c r="L26" t="str">
        <f t="shared" si="10"/>
        <v/>
      </c>
      <c r="M26" t="str">
        <f t="shared" si="11"/>
        <v/>
      </c>
      <c r="N26" t="str">
        <f t="shared" si="12"/>
        <v/>
      </c>
      <c r="O26">
        <f t="shared" si="13"/>
        <v>0</v>
      </c>
      <c r="P26" t="e">
        <f t="shared" si="14"/>
        <v>#VALUE!</v>
      </c>
      <c r="Q26" t="e">
        <f t="shared" si="15"/>
        <v>#VALUE!</v>
      </c>
      <c r="R26" t="e">
        <f t="shared" si="22"/>
        <v>#VALUE!</v>
      </c>
      <c r="S26" t="e">
        <f t="shared" ref="S26:S89" si="24">MID(B26,O26,(P26-O26))</f>
        <v>#VALUE!</v>
      </c>
      <c r="T26" s="55" t="e">
        <f t="shared" si="18"/>
        <v>#VALUE!</v>
      </c>
      <c r="U26" s="55" t="e">
        <f t="shared" si="23"/>
        <v>#VALUE!</v>
      </c>
      <c r="V26" s="92" t="e">
        <f t="shared" si="19"/>
        <v>#VALUE!</v>
      </c>
    </row>
    <row r="27" spans="1:22" ht="15.75" x14ac:dyDescent="0.25">
      <c r="A27" s="47"/>
      <c r="B27" t="str">
        <f t="shared" si="0"/>
        <v/>
      </c>
      <c r="C27" t="str">
        <f t="shared" si="1"/>
        <v/>
      </c>
      <c r="D27" t="str">
        <f t="shared" si="2"/>
        <v/>
      </c>
      <c r="E27" t="str">
        <f t="shared" si="3"/>
        <v/>
      </c>
      <c r="F27" t="str">
        <f t="shared" si="4"/>
        <v/>
      </c>
      <c r="G27" t="str">
        <f t="shared" si="5"/>
        <v/>
      </c>
      <c r="H27" t="str">
        <f t="shared" si="6"/>
        <v/>
      </c>
      <c r="I27" t="str">
        <f t="shared" si="7"/>
        <v/>
      </c>
      <c r="J27" t="str">
        <f t="shared" si="8"/>
        <v/>
      </c>
      <c r="K27" t="str">
        <f t="shared" si="9"/>
        <v/>
      </c>
      <c r="L27" t="str">
        <f t="shared" si="10"/>
        <v/>
      </c>
      <c r="M27" t="str">
        <f t="shared" si="11"/>
        <v/>
      </c>
      <c r="N27" t="str">
        <f t="shared" si="12"/>
        <v/>
      </c>
      <c r="O27">
        <f t="shared" si="13"/>
        <v>0</v>
      </c>
      <c r="P27" t="e">
        <f t="shared" si="14"/>
        <v>#VALUE!</v>
      </c>
      <c r="Q27" t="e">
        <f t="shared" si="15"/>
        <v>#VALUE!</v>
      </c>
      <c r="R27" t="e">
        <f t="shared" si="22"/>
        <v>#VALUE!</v>
      </c>
      <c r="S27" t="e">
        <f t="shared" si="24"/>
        <v>#VALUE!</v>
      </c>
      <c r="T27" s="55" t="e">
        <f t="shared" si="18"/>
        <v>#VALUE!</v>
      </c>
      <c r="U27" s="55" t="e">
        <f t="shared" si="23"/>
        <v>#VALUE!</v>
      </c>
      <c r="V27" s="92" t="e">
        <f t="shared" si="19"/>
        <v>#VALUE!</v>
      </c>
    </row>
    <row r="28" spans="1:22" ht="15.75" x14ac:dyDescent="0.25">
      <c r="A28" s="47"/>
      <c r="B28" t="str">
        <f t="shared" si="0"/>
        <v/>
      </c>
      <c r="C28" t="str">
        <f t="shared" si="1"/>
        <v/>
      </c>
      <c r="D28" t="str">
        <f t="shared" si="2"/>
        <v/>
      </c>
      <c r="E28" t="str">
        <f t="shared" si="3"/>
        <v/>
      </c>
      <c r="F28" t="str">
        <f t="shared" si="4"/>
        <v/>
      </c>
      <c r="G28" t="str">
        <f t="shared" si="5"/>
        <v/>
      </c>
      <c r="H28" t="str">
        <f t="shared" si="6"/>
        <v/>
      </c>
      <c r="I28" t="str">
        <f t="shared" si="7"/>
        <v/>
      </c>
      <c r="J28" t="str">
        <f t="shared" si="8"/>
        <v/>
      </c>
      <c r="K28" t="str">
        <f t="shared" si="9"/>
        <v/>
      </c>
      <c r="L28" t="str">
        <f t="shared" si="10"/>
        <v/>
      </c>
      <c r="M28" t="str">
        <f t="shared" si="11"/>
        <v/>
      </c>
      <c r="N28" t="str">
        <f t="shared" si="12"/>
        <v/>
      </c>
      <c r="O28">
        <f t="shared" si="13"/>
        <v>0</v>
      </c>
      <c r="P28" t="e">
        <f t="shared" si="14"/>
        <v>#VALUE!</v>
      </c>
      <c r="Q28" t="e">
        <f t="shared" si="15"/>
        <v>#VALUE!</v>
      </c>
      <c r="R28" t="e">
        <f t="shared" si="22"/>
        <v>#VALUE!</v>
      </c>
      <c r="S28" t="e">
        <f t="shared" si="24"/>
        <v>#VALUE!</v>
      </c>
      <c r="T28" s="55" t="e">
        <f t="shared" si="18"/>
        <v>#VALUE!</v>
      </c>
      <c r="U28" s="55" t="e">
        <f t="shared" si="23"/>
        <v>#VALUE!</v>
      </c>
      <c r="V28" s="92" t="e">
        <f t="shared" si="19"/>
        <v>#VALUE!</v>
      </c>
    </row>
    <row r="29" spans="1:22" ht="15.75" x14ac:dyDescent="0.25">
      <c r="A29" s="47"/>
      <c r="B29" t="str">
        <f t="shared" si="0"/>
        <v/>
      </c>
      <c r="C29" t="str">
        <f t="shared" si="1"/>
        <v/>
      </c>
      <c r="D29" t="str">
        <f t="shared" si="2"/>
        <v/>
      </c>
      <c r="E29" t="str">
        <f t="shared" si="3"/>
        <v/>
      </c>
      <c r="F29" t="str">
        <f t="shared" si="4"/>
        <v/>
      </c>
      <c r="G29" t="str">
        <f t="shared" si="5"/>
        <v/>
      </c>
      <c r="H29" t="str">
        <f t="shared" si="6"/>
        <v/>
      </c>
      <c r="I29" t="str">
        <f t="shared" si="7"/>
        <v/>
      </c>
      <c r="J29" t="str">
        <f t="shared" si="8"/>
        <v/>
      </c>
      <c r="K29" t="str">
        <f t="shared" si="9"/>
        <v/>
      </c>
      <c r="L29" t="str">
        <f t="shared" si="10"/>
        <v/>
      </c>
      <c r="M29" t="str">
        <f t="shared" si="11"/>
        <v/>
      </c>
      <c r="N29" t="str">
        <f t="shared" si="12"/>
        <v/>
      </c>
      <c r="O29">
        <f t="shared" si="13"/>
        <v>0</v>
      </c>
      <c r="P29" t="e">
        <f t="shared" si="14"/>
        <v>#VALUE!</v>
      </c>
      <c r="Q29" t="e">
        <f t="shared" si="15"/>
        <v>#VALUE!</v>
      </c>
      <c r="R29" t="e">
        <f t="shared" si="22"/>
        <v>#VALUE!</v>
      </c>
      <c r="S29" t="e">
        <f t="shared" si="24"/>
        <v>#VALUE!</v>
      </c>
      <c r="T29" s="55" t="e">
        <f t="shared" si="18"/>
        <v>#VALUE!</v>
      </c>
      <c r="U29" s="55" t="e">
        <f t="shared" si="23"/>
        <v>#VALUE!</v>
      </c>
      <c r="V29" s="92" t="e">
        <f t="shared" si="19"/>
        <v>#VALUE!</v>
      </c>
    </row>
    <row r="30" spans="1:22" ht="15.75" x14ac:dyDescent="0.25">
      <c r="A30" s="47"/>
      <c r="B30" t="str">
        <f t="shared" si="0"/>
        <v/>
      </c>
      <c r="C30" t="str">
        <f t="shared" si="1"/>
        <v/>
      </c>
      <c r="D30" t="str">
        <f t="shared" si="2"/>
        <v/>
      </c>
      <c r="E30" t="str">
        <f t="shared" si="3"/>
        <v/>
      </c>
      <c r="F30" t="str">
        <f t="shared" si="4"/>
        <v/>
      </c>
      <c r="G30" t="str">
        <f t="shared" si="5"/>
        <v/>
      </c>
      <c r="H30" t="str">
        <f t="shared" si="6"/>
        <v/>
      </c>
      <c r="I30" t="str">
        <f t="shared" si="7"/>
        <v/>
      </c>
      <c r="J30" t="str">
        <f t="shared" si="8"/>
        <v/>
      </c>
      <c r="K30" t="str">
        <f t="shared" si="9"/>
        <v/>
      </c>
      <c r="L30" t="str">
        <f t="shared" si="10"/>
        <v/>
      </c>
      <c r="M30" t="str">
        <f t="shared" si="11"/>
        <v/>
      </c>
      <c r="N30" t="str">
        <f t="shared" si="12"/>
        <v/>
      </c>
      <c r="O30">
        <f t="shared" si="13"/>
        <v>0</v>
      </c>
      <c r="P30" t="e">
        <f t="shared" si="14"/>
        <v>#VALUE!</v>
      </c>
      <c r="Q30" t="e">
        <f t="shared" si="15"/>
        <v>#VALUE!</v>
      </c>
      <c r="R30" t="e">
        <f t="shared" si="22"/>
        <v>#VALUE!</v>
      </c>
      <c r="S30" t="e">
        <f t="shared" si="24"/>
        <v>#VALUE!</v>
      </c>
      <c r="T30" s="55" t="e">
        <f t="shared" si="18"/>
        <v>#VALUE!</v>
      </c>
      <c r="U30" s="55" t="e">
        <f t="shared" si="23"/>
        <v>#VALUE!</v>
      </c>
      <c r="V30" s="92" t="e">
        <f t="shared" si="19"/>
        <v>#VALUE!</v>
      </c>
    </row>
    <row r="31" spans="1:22" ht="15.75" x14ac:dyDescent="0.25">
      <c r="A31" s="47"/>
      <c r="B31" t="str">
        <f t="shared" si="0"/>
        <v/>
      </c>
      <c r="C31" t="str">
        <f t="shared" si="1"/>
        <v/>
      </c>
      <c r="D31" t="str">
        <f t="shared" si="2"/>
        <v/>
      </c>
      <c r="E31" t="str">
        <f t="shared" si="3"/>
        <v/>
      </c>
      <c r="F31" t="str">
        <f t="shared" si="4"/>
        <v/>
      </c>
      <c r="G31" t="str">
        <f t="shared" si="5"/>
        <v/>
      </c>
      <c r="H31" t="str">
        <f t="shared" si="6"/>
        <v/>
      </c>
      <c r="I31" t="str">
        <f t="shared" si="7"/>
        <v/>
      </c>
      <c r="J31" t="str">
        <f t="shared" si="8"/>
        <v/>
      </c>
      <c r="K31" t="str">
        <f t="shared" si="9"/>
        <v/>
      </c>
      <c r="L31" t="str">
        <f t="shared" si="10"/>
        <v/>
      </c>
      <c r="M31" t="str">
        <f t="shared" si="11"/>
        <v/>
      </c>
      <c r="N31" t="str">
        <f t="shared" si="12"/>
        <v/>
      </c>
      <c r="O31">
        <f t="shared" si="13"/>
        <v>0</v>
      </c>
      <c r="P31" t="e">
        <f t="shared" si="14"/>
        <v>#VALUE!</v>
      </c>
      <c r="Q31" t="e">
        <f t="shared" si="15"/>
        <v>#VALUE!</v>
      </c>
      <c r="R31" t="e">
        <f t="shared" si="22"/>
        <v>#VALUE!</v>
      </c>
      <c r="S31" t="e">
        <f t="shared" si="24"/>
        <v>#VALUE!</v>
      </c>
      <c r="T31" s="55" t="e">
        <f t="shared" si="18"/>
        <v>#VALUE!</v>
      </c>
      <c r="U31" s="55" t="e">
        <f t="shared" si="23"/>
        <v>#VALUE!</v>
      </c>
      <c r="V31" s="92" t="e">
        <f t="shared" si="19"/>
        <v>#VALUE!</v>
      </c>
    </row>
    <row r="32" spans="1:22" ht="15.75" x14ac:dyDescent="0.25">
      <c r="A32" s="47"/>
      <c r="B32" t="str">
        <f t="shared" si="0"/>
        <v/>
      </c>
      <c r="C32" t="str">
        <f t="shared" si="1"/>
        <v/>
      </c>
      <c r="D32" t="str">
        <f t="shared" si="2"/>
        <v/>
      </c>
      <c r="E32" t="str">
        <f t="shared" si="3"/>
        <v/>
      </c>
      <c r="F32" t="str">
        <f t="shared" si="4"/>
        <v/>
      </c>
      <c r="G32" t="str">
        <f t="shared" si="5"/>
        <v/>
      </c>
      <c r="H32" t="str">
        <f t="shared" si="6"/>
        <v/>
      </c>
      <c r="I32" t="str">
        <f t="shared" si="7"/>
        <v/>
      </c>
      <c r="J32" t="str">
        <f t="shared" si="8"/>
        <v/>
      </c>
      <c r="K32" t="str">
        <f t="shared" si="9"/>
        <v/>
      </c>
      <c r="L32" t="str">
        <f t="shared" si="10"/>
        <v/>
      </c>
      <c r="M32" t="str">
        <f t="shared" si="11"/>
        <v/>
      </c>
      <c r="N32" t="str">
        <f t="shared" si="12"/>
        <v/>
      </c>
      <c r="O32">
        <f t="shared" si="13"/>
        <v>0</v>
      </c>
      <c r="P32" t="e">
        <f t="shared" si="14"/>
        <v>#VALUE!</v>
      </c>
      <c r="Q32" t="e">
        <f t="shared" si="15"/>
        <v>#VALUE!</v>
      </c>
      <c r="R32" t="e">
        <f t="shared" si="22"/>
        <v>#VALUE!</v>
      </c>
      <c r="S32" t="e">
        <f t="shared" si="24"/>
        <v>#VALUE!</v>
      </c>
      <c r="T32" s="55" t="e">
        <f t="shared" si="18"/>
        <v>#VALUE!</v>
      </c>
      <c r="U32" s="55" t="e">
        <f t="shared" si="23"/>
        <v>#VALUE!</v>
      </c>
      <c r="V32" s="92" t="e">
        <f t="shared" si="19"/>
        <v>#VALUE!</v>
      </c>
    </row>
    <row r="33" spans="1:22" ht="15.75" x14ac:dyDescent="0.25">
      <c r="A33" s="47"/>
      <c r="B33" t="str">
        <f t="shared" si="0"/>
        <v/>
      </c>
      <c r="C33" t="str">
        <f t="shared" si="1"/>
        <v/>
      </c>
      <c r="D33" t="str">
        <f t="shared" si="2"/>
        <v/>
      </c>
      <c r="E33" t="str">
        <f t="shared" si="3"/>
        <v/>
      </c>
      <c r="F33" t="str">
        <f t="shared" si="4"/>
        <v/>
      </c>
      <c r="G33" t="str">
        <f t="shared" si="5"/>
        <v/>
      </c>
      <c r="H33" t="str">
        <f t="shared" si="6"/>
        <v/>
      </c>
      <c r="I33" t="str">
        <f t="shared" si="7"/>
        <v/>
      </c>
      <c r="J33" t="str">
        <f t="shared" si="8"/>
        <v/>
      </c>
      <c r="K33" t="str">
        <f t="shared" si="9"/>
        <v/>
      </c>
      <c r="L33" t="str">
        <f t="shared" si="10"/>
        <v/>
      </c>
      <c r="M33" t="str">
        <f t="shared" si="11"/>
        <v/>
      </c>
      <c r="N33" t="str">
        <f t="shared" si="12"/>
        <v/>
      </c>
      <c r="O33">
        <f t="shared" si="13"/>
        <v>0</v>
      </c>
      <c r="P33" t="e">
        <f t="shared" si="14"/>
        <v>#VALUE!</v>
      </c>
      <c r="Q33" t="e">
        <f t="shared" si="15"/>
        <v>#VALUE!</v>
      </c>
      <c r="R33" t="e">
        <f t="shared" si="22"/>
        <v>#VALUE!</v>
      </c>
      <c r="S33" t="e">
        <f t="shared" si="24"/>
        <v>#VALUE!</v>
      </c>
      <c r="T33" s="55" t="e">
        <f t="shared" si="18"/>
        <v>#VALUE!</v>
      </c>
      <c r="U33" s="55" t="e">
        <f t="shared" si="23"/>
        <v>#VALUE!</v>
      </c>
      <c r="V33" s="92" t="e">
        <f t="shared" si="19"/>
        <v>#VALUE!</v>
      </c>
    </row>
    <row r="34" spans="1:22" ht="15.75" x14ac:dyDescent="0.25">
      <c r="A34" s="47"/>
      <c r="B34" t="str">
        <f t="shared" si="0"/>
        <v/>
      </c>
      <c r="C34" t="str">
        <f t="shared" si="1"/>
        <v/>
      </c>
      <c r="D34" t="str">
        <f t="shared" si="2"/>
        <v/>
      </c>
      <c r="E34" t="str">
        <f t="shared" si="3"/>
        <v/>
      </c>
      <c r="F34" t="str">
        <f t="shared" si="4"/>
        <v/>
      </c>
      <c r="G34" t="str">
        <f t="shared" si="5"/>
        <v/>
      </c>
      <c r="H34" t="str">
        <f t="shared" si="6"/>
        <v/>
      </c>
      <c r="I34" t="str">
        <f t="shared" si="7"/>
        <v/>
      </c>
      <c r="J34" t="str">
        <f t="shared" si="8"/>
        <v/>
      </c>
      <c r="K34" t="str">
        <f t="shared" si="9"/>
        <v/>
      </c>
      <c r="L34" t="str">
        <f t="shared" si="10"/>
        <v/>
      </c>
      <c r="M34" t="str">
        <f t="shared" si="11"/>
        <v/>
      </c>
      <c r="N34" t="str">
        <f t="shared" si="12"/>
        <v/>
      </c>
      <c r="O34">
        <f t="shared" si="13"/>
        <v>0</v>
      </c>
      <c r="P34" t="e">
        <f t="shared" si="14"/>
        <v>#VALUE!</v>
      </c>
      <c r="Q34" t="e">
        <f t="shared" ref="Q34:Q65" si="25">FIND("190",B34,O34)</f>
        <v>#VALUE!</v>
      </c>
      <c r="R34" t="e">
        <f t="shared" si="22"/>
        <v>#VALUE!</v>
      </c>
      <c r="S34" t="e">
        <f t="shared" si="24"/>
        <v>#VALUE!</v>
      </c>
      <c r="T34" s="55" t="e">
        <f t="shared" si="18"/>
        <v>#VALUE!</v>
      </c>
      <c r="U34" s="55" t="e">
        <f t="shared" si="23"/>
        <v>#VALUE!</v>
      </c>
      <c r="V34" s="92" t="e">
        <f t="shared" ref="V34:V65" si="26">S34&amp;" "&amp;U34&amp;", "&amp;R34</f>
        <v>#VALUE!</v>
      </c>
    </row>
    <row r="35" spans="1:22" ht="15.75" x14ac:dyDescent="0.25">
      <c r="A35" s="47"/>
      <c r="B35" t="str">
        <f t="shared" si="0"/>
        <v/>
      </c>
      <c r="C35" t="str">
        <f t="shared" si="1"/>
        <v/>
      </c>
      <c r="D35" t="str">
        <f t="shared" si="2"/>
        <v/>
      </c>
      <c r="E35" t="str">
        <f t="shared" si="3"/>
        <v/>
      </c>
      <c r="F35" t="str">
        <f t="shared" si="4"/>
        <v/>
      </c>
      <c r="G35" t="str">
        <f t="shared" si="5"/>
        <v/>
      </c>
      <c r="H35" t="str">
        <f t="shared" si="6"/>
        <v/>
      </c>
      <c r="I35" t="str">
        <f t="shared" si="7"/>
        <v/>
      </c>
      <c r="J35" t="str">
        <f t="shared" si="8"/>
        <v/>
      </c>
      <c r="K35" t="str">
        <f t="shared" si="9"/>
        <v/>
      </c>
      <c r="L35" t="str">
        <f t="shared" si="10"/>
        <v/>
      </c>
      <c r="M35" t="str">
        <f t="shared" si="11"/>
        <v/>
      </c>
      <c r="N35" t="str">
        <f t="shared" si="12"/>
        <v/>
      </c>
      <c r="O35">
        <f t="shared" si="13"/>
        <v>0</v>
      </c>
      <c r="P35" t="e">
        <f t="shared" si="14"/>
        <v>#VALUE!</v>
      </c>
      <c r="Q35" t="e">
        <f t="shared" si="25"/>
        <v>#VALUE!</v>
      </c>
      <c r="R35" t="e">
        <f t="shared" si="22"/>
        <v>#VALUE!</v>
      </c>
      <c r="S35" t="e">
        <f t="shared" si="24"/>
        <v>#VALUE!</v>
      </c>
      <c r="T35" s="55" t="e">
        <f t="shared" si="18"/>
        <v>#VALUE!</v>
      </c>
      <c r="U35" s="55" t="e">
        <f t="shared" si="23"/>
        <v>#VALUE!</v>
      </c>
      <c r="V35" s="92" t="e">
        <f t="shared" si="26"/>
        <v>#VALUE!</v>
      </c>
    </row>
    <row r="36" spans="1:22" ht="15.75" x14ac:dyDescent="0.25">
      <c r="A36" s="47"/>
      <c r="B36" t="str">
        <f t="shared" si="0"/>
        <v/>
      </c>
      <c r="C36" t="str">
        <f t="shared" si="1"/>
        <v/>
      </c>
      <c r="D36" t="str">
        <f t="shared" si="2"/>
        <v/>
      </c>
      <c r="E36" t="str">
        <f t="shared" si="3"/>
        <v/>
      </c>
      <c r="F36" t="str">
        <f t="shared" si="4"/>
        <v/>
      </c>
      <c r="G36" t="str">
        <f t="shared" si="5"/>
        <v/>
      </c>
      <c r="H36" t="str">
        <f t="shared" si="6"/>
        <v/>
      </c>
      <c r="I36" t="str">
        <f t="shared" si="7"/>
        <v/>
      </c>
      <c r="J36" t="str">
        <f t="shared" si="8"/>
        <v/>
      </c>
      <c r="K36" t="str">
        <f t="shared" si="9"/>
        <v/>
      </c>
      <c r="L36" t="str">
        <f t="shared" si="10"/>
        <v/>
      </c>
      <c r="M36" t="str">
        <f t="shared" si="11"/>
        <v/>
      </c>
      <c r="N36" t="str">
        <f t="shared" si="12"/>
        <v/>
      </c>
      <c r="O36">
        <f t="shared" si="13"/>
        <v>0</v>
      </c>
      <c r="P36" t="e">
        <f t="shared" si="14"/>
        <v>#VALUE!</v>
      </c>
      <c r="Q36" t="e">
        <f t="shared" si="25"/>
        <v>#VALUE!</v>
      </c>
      <c r="R36" t="e">
        <f t="shared" si="22"/>
        <v>#VALUE!</v>
      </c>
      <c r="S36" t="e">
        <f t="shared" si="24"/>
        <v>#VALUE!</v>
      </c>
      <c r="T36" s="55" t="e">
        <f t="shared" si="18"/>
        <v>#VALUE!</v>
      </c>
      <c r="U36" s="55" t="e">
        <f t="shared" si="23"/>
        <v>#VALUE!</v>
      </c>
      <c r="V36" s="92" t="e">
        <f t="shared" si="26"/>
        <v>#VALUE!</v>
      </c>
    </row>
    <row r="37" spans="1:22" ht="15.75" x14ac:dyDescent="0.25">
      <c r="A37" s="47"/>
      <c r="B37" t="str">
        <f t="shared" si="0"/>
        <v/>
      </c>
      <c r="C37" t="str">
        <f t="shared" si="1"/>
        <v/>
      </c>
      <c r="D37" t="str">
        <f t="shared" si="2"/>
        <v/>
      </c>
      <c r="E37" t="str">
        <f t="shared" si="3"/>
        <v/>
      </c>
      <c r="F37" t="str">
        <f t="shared" si="4"/>
        <v/>
      </c>
      <c r="G37" t="str">
        <f t="shared" si="5"/>
        <v/>
      </c>
      <c r="H37" t="str">
        <f t="shared" si="6"/>
        <v/>
      </c>
      <c r="I37" t="str">
        <f t="shared" si="7"/>
        <v/>
      </c>
      <c r="J37" t="str">
        <f t="shared" si="8"/>
        <v/>
      </c>
      <c r="K37" t="str">
        <f t="shared" si="9"/>
        <v/>
      </c>
      <c r="L37" t="str">
        <f t="shared" si="10"/>
        <v/>
      </c>
      <c r="M37" t="str">
        <f t="shared" si="11"/>
        <v/>
      </c>
      <c r="N37" t="str">
        <f t="shared" si="12"/>
        <v/>
      </c>
      <c r="O37">
        <f t="shared" si="13"/>
        <v>0</v>
      </c>
      <c r="P37" t="e">
        <f t="shared" si="14"/>
        <v>#VALUE!</v>
      </c>
      <c r="Q37" t="e">
        <f t="shared" si="25"/>
        <v>#VALUE!</v>
      </c>
      <c r="R37" t="e">
        <f t="shared" si="22"/>
        <v>#VALUE!</v>
      </c>
      <c r="S37" t="e">
        <f t="shared" si="24"/>
        <v>#VALUE!</v>
      </c>
      <c r="T37" s="55" t="e">
        <f t="shared" si="18"/>
        <v>#VALUE!</v>
      </c>
      <c r="U37" s="55" t="e">
        <f t="shared" si="23"/>
        <v>#VALUE!</v>
      </c>
      <c r="V37" s="92" t="e">
        <f t="shared" si="26"/>
        <v>#VALUE!</v>
      </c>
    </row>
    <row r="38" spans="1:22" ht="15.75" x14ac:dyDescent="0.25">
      <c r="A38" s="47"/>
      <c r="B38" t="str">
        <f t="shared" si="0"/>
        <v/>
      </c>
      <c r="C38" t="str">
        <f t="shared" si="1"/>
        <v/>
      </c>
      <c r="D38" t="str">
        <f t="shared" si="2"/>
        <v/>
      </c>
      <c r="E38" t="str">
        <f t="shared" si="3"/>
        <v/>
      </c>
      <c r="F38" t="str">
        <f t="shared" si="4"/>
        <v/>
      </c>
      <c r="G38" t="str">
        <f t="shared" si="5"/>
        <v/>
      </c>
      <c r="H38" t="str">
        <f t="shared" si="6"/>
        <v/>
      </c>
      <c r="I38" t="str">
        <f t="shared" si="7"/>
        <v/>
      </c>
      <c r="J38" t="str">
        <f t="shared" si="8"/>
        <v/>
      </c>
      <c r="K38" t="str">
        <f t="shared" si="9"/>
        <v/>
      </c>
      <c r="L38" t="str">
        <f t="shared" si="10"/>
        <v/>
      </c>
      <c r="M38" t="str">
        <f t="shared" si="11"/>
        <v/>
      </c>
      <c r="N38" t="str">
        <f t="shared" si="12"/>
        <v/>
      </c>
      <c r="O38">
        <f t="shared" si="13"/>
        <v>0</v>
      </c>
      <c r="P38" t="e">
        <f t="shared" si="14"/>
        <v>#VALUE!</v>
      </c>
      <c r="Q38" t="e">
        <f t="shared" si="25"/>
        <v>#VALUE!</v>
      </c>
      <c r="R38" t="e">
        <f t="shared" si="22"/>
        <v>#VALUE!</v>
      </c>
      <c r="S38" t="e">
        <f t="shared" si="24"/>
        <v>#VALUE!</v>
      </c>
      <c r="T38" s="55" t="e">
        <f t="shared" si="18"/>
        <v>#VALUE!</v>
      </c>
      <c r="U38" s="55" t="e">
        <f t="shared" si="23"/>
        <v>#VALUE!</v>
      </c>
      <c r="V38" s="92" t="e">
        <f t="shared" si="26"/>
        <v>#VALUE!</v>
      </c>
    </row>
    <row r="39" spans="1:22" ht="15.75" x14ac:dyDescent="0.25">
      <c r="A39" s="47"/>
      <c r="B39" t="str">
        <f t="shared" si="0"/>
        <v/>
      </c>
      <c r="C39" t="str">
        <f t="shared" si="1"/>
        <v/>
      </c>
      <c r="D39" t="str">
        <f t="shared" si="2"/>
        <v/>
      </c>
      <c r="E39" t="str">
        <f t="shared" si="3"/>
        <v/>
      </c>
      <c r="F39" t="str">
        <f t="shared" si="4"/>
        <v/>
      </c>
      <c r="G39" t="str">
        <f t="shared" si="5"/>
        <v/>
      </c>
      <c r="H39" t="str">
        <f t="shared" si="6"/>
        <v/>
      </c>
      <c r="I39" t="str">
        <f t="shared" si="7"/>
        <v/>
      </c>
      <c r="J39" t="str">
        <f t="shared" si="8"/>
        <v/>
      </c>
      <c r="K39" t="str">
        <f t="shared" si="9"/>
        <v/>
      </c>
      <c r="L39" t="str">
        <f t="shared" si="10"/>
        <v/>
      </c>
      <c r="M39" t="str">
        <f t="shared" si="11"/>
        <v/>
      </c>
      <c r="N39" t="str">
        <f t="shared" si="12"/>
        <v/>
      </c>
      <c r="O39">
        <f t="shared" si="13"/>
        <v>0</v>
      </c>
      <c r="P39" t="e">
        <f t="shared" si="14"/>
        <v>#VALUE!</v>
      </c>
      <c r="Q39" t="e">
        <f t="shared" si="25"/>
        <v>#VALUE!</v>
      </c>
      <c r="R39" t="e">
        <f t="shared" si="22"/>
        <v>#VALUE!</v>
      </c>
      <c r="S39" t="e">
        <f t="shared" si="24"/>
        <v>#VALUE!</v>
      </c>
      <c r="T39" s="55" t="e">
        <f t="shared" si="18"/>
        <v>#VALUE!</v>
      </c>
      <c r="U39" s="55" t="e">
        <f t="shared" si="23"/>
        <v>#VALUE!</v>
      </c>
      <c r="V39" s="92" t="e">
        <f t="shared" si="26"/>
        <v>#VALUE!</v>
      </c>
    </row>
    <row r="40" spans="1:22" ht="15.75" x14ac:dyDescent="0.25">
      <c r="A40" s="47"/>
      <c r="B40" t="str">
        <f t="shared" si="0"/>
        <v/>
      </c>
      <c r="C40" t="str">
        <f t="shared" si="1"/>
        <v/>
      </c>
      <c r="D40" t="str">
        <f t="shared" si="2"/>
        <v/>
      </c>
      <c r="E40" t="str">
        <f t="shared" si="3"/>
        <v/>
      </c>
      <c r="F40" t="str">
        <f t="shared" si="4"/>
        <v/>
      </c>
      <c r="G40" t="str">
        <f t="shared" si="5"/>
        <v/>
      </c>
      <c r="H40" t="str">
        <f t="shared" si="6"/>
        <v/>
      </c>
      <c r="I40" t="str">
        <f t="shared" si="7"/>
        <v/>
      </c>
      <c r="J40" t="str">
        <f t="shared" si="8"/>
        <v/>
      </c>
      <c r="K40" t="str">
        <f t="shared" si="9"/>
        <v/>
      </c>
      <c r="L40" t="str">
        <f t="shared" si="10"/>
        <v/>
      </c>
      <c r="M40" t="str">
        <f t="shared" si="11"/>
        <v/>
      </c>
      <c r="N40" t="str">
        <f t="shared" si="12"/>
        <v/>
      </c>
      <c r="O40">
        <f t="shared" si="13"/>
        <v>0</v>
      </c>
      <c r="P40" t="e">
        <f t="shared" si="14"/>
        <v>#VALUE!</v>
      </c>
      <c r="Q40" t="e">
        <f t="shared" si="25"/>
        <v>#VALUE!</v>
      </c>
      <c r="R40" t="e">
        <f t="shared" si="22"/>
        <v>#VALUE!</v>
      </c>
      <c r="S40" t="e">
        <f t="shared" si="24"/>
        <v>#VALUE!</v>
      </c>
      <c r="T40" s="55" t="e">
        <f t="shared" si="18"/>
        <v>#VALUE!</v>
      </c>
      <c r="U40" s="55" t="e">
        <f t="shared" si="23"/>
        <v>#VALUE!</v>
      </c>
      <c r="V40" s="92" t="e">
        <f t="shared" si="26"/>
        <v>#VALUE!</v>
      </c>
    </row>
    <row r="41" spans="1:22" ht="15.75" x14ac:dyDescent="0.25">
      <c r="A41" s="47"/>
      <c r="B41" t="str">
        <f t="shared" si="0"/>
        <v/>
      </c>
      <c r="C41" t="str">
        <f t="shared" si="1"/>
        <v/>
      </c>
      <c r="D41" t="str">
        <f t="shared" si="2"/>
        <v/>
      </c>
      <c r="E41" t="str">
        <f t="shared" si="3"/>
        <v/>
      </c>
      <c r="F41" t="str">
        <f t="shared" si="4"/>
        <v/>
      </c>
      <c r="G41" t="str">
        <f t="shared" si="5"/>
        <v/>
      </c>
      <c r="H41" t="str">
        <f t="shared" si="6"/>
        <v/>
      </c>
      <c r="I41" t="str">
        <f t="shared" si="7"/>
        <v/>
      </c>
      <c r="J41" t="str">
        <f t="shared" si="8"/>
        <v/>
      </c>
      <c r="K41" t="str">
        <f t="shared" si="9"/>
        <v/>
      </c>
      <c r="L41" t="str">
        <f t="shared" si="10"/>
        <v/>
      </c>
      <c r="M41" t="str">
        <f t="shared" si="11"/>
        <v/>
      </c>
      <c r="N41" t="str">
        <f t="shared" si="12"/>
        <v/>
      </c>
      <c r="O41">
        <f t="shared" si="13"/>
        <v>0</v>
      </c>
      <c r="P41" t="e">
        <f t="shared" si="14"/>
        <v>#VALUE!</v>
      </c>
      <c r="Q41" t="e">
        <f t="shared" si="25"/>
        <v>#VALUE!</v>
      </c>
      <c r="R41" t="e">
        <f t="shared" si="22"/>
        <v>#VALUE!</v>
      </c>
      <c r="S41" t="e">
        <f t="shared" si="24"/>
        <v>#VALUE!</v>
      </c>
      <c r="T41" s="55" t="e">
        <f t="shared" si="18"/>
        <v>#VALUE!</v>
      </c>
      <c r="U41" s="55" t="e">
        <f t="shared" si="23"/>
        <v>#VALUE!</v>
      </c>
      <c r="V41" s="92" t="e">
        <f t="shared" si="26"/>
        <v>#VALUE!</v>
      </c>
    </row>
    <row r="42" spans="1:22" ht="15.75" x14ac:dyDescent="0.25">
      <c r="A42" s="47"/>
      <c r="B42" t="str">
        <f t="shared" si="0"/>
        <v/>
      </c>
      <c r="C42" t="str">
        <f t="shared" si="1"/>
        <v/>
      </c>
      <c r="D42" t="str">
        <f t="shared" si="2"/>
        <v/>
      </c>
      <c r="E42" t="str">
        <f t="shared" si="3"/>
        <v/>
      </c>
      <c r="F42" t="str">
        <f t="shared" si="4"/>
        <v/>
      </c>
      <c r="G42" t="str">
        <f t="shared" si="5"/>
        <v/>
      </c>
      <c r="H42" t="str">
        <f t="shared" si="6"/>
        <v/>
      </c>
      <c r="I42" t="str">
        <f t="shared" si="7"/>
        <v/>
      </c>
      <c r="J42" t="str">
        <f t="shared" si="8"/>
        <v/>
      </c>
      <c r="K42" t="str">
        <f t="shared" si="9"/>
        <v/>
      </c>
      <c r="L42" t="str">
        <f t="shared" si="10"/>
        <v/>
      </c>
      <c r="M42" t="str">
        <f t="shared" si="11"/>
        <v/>
      </c>
      <c r="N42" t="str">
        <f t="shared" si="12"/>
        <v/>
      </c>
      <c r="O42">
        <f t="shared" si="13"/>
        <v>0</v>
      </c>
      <c r="P42" t="e">
        <f t="shared" si="14"/>
        <v>#VALUE!</v>
      </c>
      <c r="Q42" t="e">
        <f t="shared" si="25"/>
        <v>#VALUE!</v>
      </c>
      <c r="R42" t="e">
        <f t="shared" si="22"/>
        <v>#VALUE!</v>
      </c>
      <c r="S42" t="e">
        <f t="shared" si="24"/>
        <v>#VALUE!</v>
      </c>
      <c r="T42" s="55" t="e">
        <f t="shared" si="18"/>
        <v>#VALUE!</v>
      </c>
      <c r="U42" s="55" t="e">
        <f t="shared" si="23"/>
        <v>#VALUE!</v>
      </c>
      <c r="V42" s="92" t="e">
        <f t="shared" si="26"/>
        <v>#VALUE!</v>
      </c>
    </row>
    <row r="43" spans="1:22" ht="15.75" x14ac:dyDescent="0.25">
      <c r="A43" s="47"/>
      <c r="B43" t="str">
        <f t="shared" si="0"/>
        <v/>
      </c>
      <c r="C43" t="str">
        <f t="shared" si="1"/>
        <v/>
      </c>
      <c r="D43" t="str">
        <f t="shared" si="2"/>
        <v/>
      </c>
      <c r="E43" t="str">
        <f t="shared" si="3"/>
        <v/>
      </c>
      <c r="F43" t="str">
        <f t="shared" si="4"/>
        <v/>
      </c>
      <c r="G43" t="str">
        <f t="shared" si="5"/>
        <v/>
      </c>
      <c r="H43" t="str">
        <f t="shared" si="6"/>
        <v/>
      </c>
      <c r="I43" t="str">
        <f t="shared" si="7"/>
        <v/>
      </c>
      <c r="J43" t="str">
        <f t="shared" si="8"/>
        <v/>
      </c>
      <c r="K43" t="str">
        <f t="shared" si="9"/>
        <v/>
      </c>
      <c r="L43" t="str">
        <f t="shared" si="10"/>
        <v/>
      </c>
      <c r="M43" t="str">
        <f t="shared" si="11"/>
        <v/>
      </c>
      <c r="N43" t="str">
        <f t="shared" si="12"/>
        <v/>
      </c>
      <c r="O43">
        <f t="shared" si="13"/>
        <v>0</v>
      </c>
      <c r="P43" t="e">
        <f t="shared" si="14"/>
        <v>#VALUE!</v>
      </c>
      <c r="Q43" t="e">
        <f t="shared" si="25"/>
        <v>#VALUE!</v>
      </c>
      <c r="R43" t="e">
        <f t="shared" si="22"/>
        <v>#VALUE!</v>
      </c>
      <c r="S43" t="e">
        <f t="shared" si="24"/>
        <v>#VALUE!</v>
      </c>
      <c r="T43" s="55" t="e">
        <f t="shared" si="18"/>
        <v>#VALUE!</v>
      </c>
      <c r="U43" s="55" t="e">
        <f t="shared" si="23"/>
        <v>#VALUE!</v>
      </c>
      <c r="V43" s="92" t="e">
        <f t="shared" si="26"/>
        <v>#VALUE!</v>
      </c>
    </row>
    <row r="44" spans="1:22" ht="15.75" x14ac:dyDescent="0.25">
      <c r="A44" s="47"/>
      <c r="B44" t="str">
        <f t="shared" si="0"/>
        <v/>
      </c>
      <c r="C44" t="str">
        <f t="shared" si="1"/>
        <v/>
      </c>
      <c r="D44" t="str">
        <f t="shared" si="2"/>
        <v/>
      </c>
      <c r="E44" t="str">
        <f t="shared" si="3"/>
        <v/>
      </c>
      <c r="F44" t="str">
        <f t="shared" si="4"/>
        <v/>
      </c>
      <c r="G44" t="str">
        <f t="shared" si="5"/>
        <v/>
      </c>
      <c r="H44" t="str">
        <f t="shared" si="6"/>
        <v/>
      </c>
      <c r="I44" t="str">
        <f t="shared" si="7"/>
        <v/>
      </c>
      <c r="J44" t="str">
        <f t="shared" si="8"/>
        <v/>
      </c>
      <c r="K44" t="str">
        <f t="shared" si="9"/>
        <v/>
      </c>
      <c r="L44" t="str">
        <f t="shared" si="10"/>
        <v/>
      </c>
      <c r="M44" t="str">
        <f t="shared" si="11"/>
        <v/>
      </c>
      <c r="N44" t="str">
        <f t="shared" si="12"/>
        <v/>
      </c>
      <c r="O44">
        <f t="shared" si="13"/>
        <v>0</v>
      </c>
      <c r="P44" t="e">
        <f t="shared" si="14"/>
        <v>#VALUE!</v>
      </c>
      <c r="Q44" t="e">
        <f t="shared" si="25"/>
        <v>#VALUE!</v>
      </c>
      <c r="R44" t="e">
        <f t="shared" si="22"/>
        <v>#VALUE!</v>
      </c>
      <c r="S44" t="e">
        <f t="shared" si="24"/>
        <v>#VALUE!</v>
      </c>
      <c r="T44" s="55" t="e">
        <f t="shared" si="18"/>
        <v>#VALUE!</v>
      </c>
      <c r="U44" s="55" t="e">
        <f t="shared" si="23"/>
        <v>#VALUE!</v>
      </c>
      <c r="V44" s="92" t="e">
        <f t="shared" si="26"/>
        <v>#VALUE!</v>
      </c>
    </row>
    <row r="45" spans="1:22" ht="15.75" x14ac:dyDescent="0.25">
      <c r="A45" s="47"/>
      <c r="B45" t="str">
        <f t="shared" si="0"/>
        <v/>
      </c>
      <c r="C45" t="str">
        <f t="shared" si="1"/>
        <v/>
      </c>
      <c r="D45" t="str">
        <f t="shared" si="2"/>
        <v/>
      </c>
      <c r="E45" t="str">
        <f t="shared" si="3"/>
        <v/>
      </c>
      <c r="F45" t="str">
        <f t="shared" si="4"/>
        <v/>
      </c>
      <c r="G45" t="str">
        <f t="shared" si="5"/>
        <v/>
      </c>
      <c r="H45" t="str">
        <f t="shared" si="6"/>
        <v/>
      </c>
      <c r="I45" t="str">
        <f t="shared" si="7"/>
        <v/>
      </c>
      <c r="J45" t="str">
        <f t="shared" si="8"/>
        <v/>
      </c>
      <c r="K45" t="str">
        <f t="shared" si="9"/>
        <v/>
      </c>
      <c r="L45" t="str">
        <f t="shared" si="10"/>
        <v/>
      </c>
      <c r="M45" t="str">
        <f t="shared" si="11"/>
        <v/>
      </c>
      <c r="N45" t="str">
        <f t="shared" si="12"/>
        <v/>
      </c>
      <c r="O45">
        <f t="shared" si="13"/>
        <v>0</v>
      </c>
      <c r="P45" t="e">
        <f t="shared" si="14"/>
        <v>#VALUE!</v>
      </c>
      <c r="Q45" t="e">
        <f t="shared" si="25"/>
        <v>#VALUE!</v>
      </c>
      <c r="R45" t="e">
        <f t="shared" si="22"/>
        <v>#VALUE!</v>
      </c>
      <c r="S45" t="e">
        <f t="shared" si="24"/>
        <v>#VALUE!</v>
      </c>
      <c r="T45" s="55" t="e">
        <f t="shared" si="18"/>
        <v>#VALUE!</v>
      </c>
      <c r="U45" s="55" t="e">
        <f t="shared" si="23"/>
        <v>#VALUE!</v>
      </c>
      <c r="V45" s="92" t="e">
        <f t="shared" si="26"/>
        <v>#VALUE!</v>
      </c>
    </row>
    <row r="46" spans="1:22" ht="15.75" x14ac:dyDescent="0.25">
      <c r="A46" s="47"/>
      <c r="B46" t="str">
        <f t="shared" si="0"/>
        <v/>
      </c>
      <c r="C46" t="str">
        <f t="shared" si="1"/>
        <v/>
      </c>
      <c r="D46" t="str">
        <f t="shared" si="2"/>
        <v/>
      </c>
      <c r="E46" t="str">
        <f t="shared" si="3"/>
        <v/>
      </c>
      <c r="F46" t="str">
        <f t="shared" si="4"/>
        <v/>
      </c>
      <c r="G46" t="str">
        <f t="shared" si="5"/>
        <v/>
      </c>
      <c r="H46" t="str">
        <f t="shared" si="6"/>
        <v/>
      </c>
      <c r="I46" t="str">
        <f t="shared" si="7"/>
        <v/>
      </c>
      <c r="J46" t="str">
        <f t="shared" si="8"/>
        <v/>
      </c>
      <c r="K46" t="str">
        <f t="shared" si="9"/>
        <v/>
      </c>
      <c r="L46" t="str">
        <f t="shared" si="10"/>
        <v/>
      </c>
      <c r="M46" t="str">
        <f t="shared" si="11"/>
        <v/>
      </c>
      <c r="N46" t="str">
        <f t="shared" si="12"/>
        <v/>
      </c>
      <c r="O46">
        <f t="shared" si="13"/>
        <v>0</v>
      </c>
      <c r="P46" t="e">
        <f t="shared" si="14"/>
        <v>#VALUE!</v>
      </c>
      <c r="Q46" t="e">
        <f t="shared" si="25"/>
        <v>#VALUE!</v>
      </c>
      <c r="R46" t="e">
        <f t="shared" si="22"/>
        <v>#VALUE!</v>
      </c>
      <c r="S46" t="e">
        <f t="shared" si="24"/>
        <v>#VALUE!</v>
      </c>
      <c r="T46" s="55" t="e">
        <f t="shared" si="18"/>
        <v>#VALUE!</v>
      </c>
      <c r="U46" s="55" t="e">
        <f t="shared" si="23"/>
        <v>#VALUE!</v>
      </c>
      <c r="V46" s="92" t="e">
        <f t="shared" si="26"/>
        <v>#VALUE!</v>
      </c>
    </row>
    <row r="47" spans="1:22" ht="15.75" x14ac:dyDescent="0.25">
      <c r="A47" s="47"/>
      <c r="B47" t="str">
        <f t="shared" si="0"/>
        <v/>
      </c>
      <c r="C47" t="str">
        <f t="shared" si="1"/>
        <v/>
      </c>
      <c r="D47" t="str">
        <f t="shared" si="2"/>
        <v/>
      </c>
      <c r="E47" t="str">
        <f t="shared" si="3"/>
        <v/>
      </c>
      <c r="F47" t="str">
        <f t="shared" si="4"/>
        <v/>
      </c>
      <c r="G47" t="str">
        <f t="shared" si="5"/>
        <v/>
      </c>
      <c r="H47" t="str">
        <f t="shared" si="6"/>
        <v/>
      </c>
      <c r="I47" t="str">
        <f t="shared" si="7"/>
        <v/>
      </c>
      <c r="J47" t="str">
        <f t="shared" si="8"/>
        <v/>
      </c>
      <c r="K47" t="str">
        <f t="shared" si="9"/>
        <v/>
      </c>
      <c r="L47" t="str">
        <f t="shared" si="10"/>
        <v/>
      </c>
      <c r="M47" t="str">
        <f t="shared" si="11"/>
        <v/>
      </c>
      <c r="N47" t="str">
        <f t="shared" si="12"/>
        <v/>
      </c>
      <c r="O47">
        <f t="shared" si="13"/>
        <v>0</v>
      </c>
      <c r="P47" t="e">
        <f t="shared" si="14"/>
        <v>#VALUE!</v>
      </c>
      <c r="Q47" t="e">
        <f t="shared" si="25"/>
        <v>#VALUE!</v>
      </c>
      <c r="R47" t="e">
        <f t="shared" si="22"/>
        <v>#VALUE!</v>
      </c>
      <c r="S47" t="e">
        <f t="shared" si="24"/>
        <v>#VALUE!</v>
      </c>
      <c r="T47" s="55" t="e">
        <f t="shared" si="18"/>
        <v>#VALUE!</v>
      </c>
      <c r="U47" s="55" t="e">
        <f t="shared" si="23"/>
        <v>#VALUE!</v>
      </c>
      <c r="V47" s="92" t="e">
        <f t="shared" si="26"/>
        <v>#VALUE!</v>
      </c>
    </row>
    <row r="48" spans="1:22" ht="15.75" x14ac:dyDescent="0.25">
      <c r="A48" s="47"/>
      <c r="B48" t="str">
        <f t="shared" si="0"/>
        <v/>
      </c>
      <c r="C48" t="str">
        <f t="shared" si="1"/>
        <v/>
      </c>
      <c r="D48" t="str">
        <f t="shared" si="2"/>
        <v/>
      </c>
      <c r="E48" t="str">
        <f t="shared" si="3"/>
        <v/>
      </c>
      <c r="F48" t="str">
        <f t="shared" si="4"/>
        <v/>
      </c>
      <c r="G48" t="str">
        <f t="shared" si="5"/>
        <v/>
      </c>
      <c r="H48" t="str">
        <f t="shared" si="6"/>
        <v/>
      </c>
      <c r="I48" t="str">
        <f t="shared" si="7"/>
        <v/>
      </c>
      <c r="J48" t="str">
        <f t="shared" si="8"/>
        <v/>
      </c>
      <c r="K48" t="str">
        <f t="shared" si="9"/>
        <v/>
      </c>
      <c r="L48" t="str">
        <f t="shared" si="10"/>
        <v/>
      </c>
      <c r="M48" t="str">
        <f t="shared" si="11"/>
        <v/>
      </c>
      <c r="N48" t="str">
        <f t="shared" si="12"/>
        <v/>
      </c>
      <c r="O48">
        <f t="shared" si="13"/>
        <v>0</v>
      </c>
      <c r="P48" t="e">
        <f t="shared" si="14"/>
        <v>#VALUE!</v>
      </c>
      <c r="Q48" t="e">
        <f t="shared" si="25"/>
        <v>#VALUE!</v>
      </c>
      <c r="R48" t="e">
        <f t="shared" si="22"/>
        <v>#VALUE!</v>
      </c>
      <c r="S48" t="e">
        <f t="shared" si="24"/>
        <v>#VALUE!</v>
      </c>
      <c r="T48" s="55" t="e">
        <f t="shared" si="18"/>
        <v>#VALUE!</v>
      </c>
      <c r="U48" s="55" t="e">
        <f t="shared" si="23"/>
        <v>#VALUE!</v>
      </c>
      <c r="V48" s="92" t="e">
        <f t="shared" si="26"/>
        <v>#VALUE!</v>
      </c>
    </row>
    <row r="49" spans="1:22" ht="15.75" x14ac:dyDescent="0.25">
      <c r="A49" s="47"/>
      <c r="B49" t="str">
        <f t="shared" si="0"/>
        <v/>
      </c>
      <c r="C49" t="str">
        <f t="shared" si="1"/>
        <v/>
      </c>
      <c r="D49" t="str">
        <f t="shared" si="2"/>
        <v/>
      </c>
      <c r="E49" t="str">
        <f t="shared" si="3"/>
        <v/>
      </c>
      <c r="F49" t="str">
        <f t="shared" si="4"/>
        <v/>
      </c>
      <c r="G49" t="str">
        <f t="shared" si="5"/>
        <v/>
      </c>
      <c r="H49" t="str">
        <f t="shared" si="6"/>
        <v/>
      </c>
      <c r="I49" t="str">
        <f t="shared" si="7"/>
        <v/>
      </c>
      <c r="J49" t="str">
        <f t="shared" si="8"/>
        <v/>
      </c>
      <c r="K49" t="str">
        <f t="shared" si="9"/>
        <v/>
      </c>
      <c r="L49" t="str">
        <f t="shared" si="10"/>
        <v/>
      </c>
      <c r="M49" t="str">
        <f t="shared" si="11"/>
        <v/>
      </c>
      <c r="N49" t="str">
        <f t="shared" si="12"/>
        <v/>
      </c>
      <c r="O49">
        <f t="shared" si="13"/>
        <v>0</v>
      </c>
      <c r="P49" t="e">
        <f t="shared" si="14"/>
        <v>#VALUE!</v>
      </c>
      <c r="Q49" t="e">
        <f t="shared" si="25"/>
        <v>#VALUE!</v>
      </c>
      <c r="R49" t="e">
        <f t="shared" si="22"/>
        <v>#VALUE!</v>
      </c>
      <c r="S49" t="e">
        <f t="shared" si="24"/>
        <v>#VALUE!</v>
      </c>
      <c r="T49" s="55" t="e">
        <f t="shared" si="18"/>
        <v>#VALUE!</v>
      </c>
      <c r="U49" s="55" t="e">
        <f t="shared" si="23"/>
        <v>#VALUE!</v>
      </c>
      <c r="V49" s="92" t="e">
        <f t="shared" si="26"/>
        <v>#VALUE!</v>
      </c>
    </row>
    <row r="50" spans="1:22" ht="15.75" x14ac:dyDescent="0.25">
      <c r="A50" s="47"/>
      <c r="B50" t="str">
        <f t="shared" si="0"/>
        <v/>
      </c>
      <c r="C50" t="str">
        <f t="shared" si="1"/>
        <v/>
      </c>
      <c r="D50" t="str">
        <f t="shared" si="2"/>
        <v/>
      </c>
      <c r="E50" t="str">
        <f t="shared" si="3"/>
        <v/>
      </c>
      <c r="F50" t="str">
        <f t="shared" si="4"/>
        <v/>
      </c>
      <c r="G50" t="str">
        <f t="shared" si="5"/>
        <v/>
      </c>
      <c r="H50" t="str">
        <f t="shared" si="6"/>
        <v/>
      </c>
      <c r="I50" t="str">
        <f t="shared" si="7"/>
        <v/>
      </c>
      <c r="J50" t="str">
        <f t="shared" si="8"/>
        <v/>
      </c>
      <c r="K50" t="str">
        <f t="shared" si="9"/>
        <v/>
      </c>
      <c r="L50" t="str">
        <f t="shared" si="10"/>
        <v/>
      </c>
      <c r="M50" t="str">
        <f t="shared" si="11"/>
        <v/>
      </c>
      <c r="N50" t="str">
        <f t="shared" si="12"/>
        <v/>
      </c>
      <c r="O50">
        <f t="shared" si="13"/>
        <v>0</v>
      </c>
      <c r="P50" t="e">
        <f t="shared" si="14"/>
        <v>#VALUE!</v>
      </c>
      <c r="Q50" t="e">
        <f t="shared" si="25"/>
        <v>#VALUE!</v>
      </c>
      <c r="R50" t="e">
        <f t="shared" si="22"/>
        <v>#VALUE!</v>
      </c>
      <c r="S50" t="e">
        <f t="shared" si="24"/>
        <v>#VALUE!</v>
      </c>
      <c r="T50" s="55" t="e">
        <f t="shared" si="18"/>
        <v>#VALUE!</v>
      </c>
      <c r="U50" s="55" t="e">
        <f t="shared" si="23"/>
        <v>#VALUE!</v>
      </c>
      <c r="V50" s="92" t="e">
        <f t="shared" si="26"/>
        <v>#VALUE!</v>
      </c>
    </row>
    <row r="51" spans="1:22" ht="15.75" x14ac:dyDescent="0.25">
      <c r="A51" s="47"/>
      <c r="B51" t="str">
        <f t="shared" si="0"/>
        <v/>
      </c>
      <c r="C51" t="str">
        <f t="shared" si="1"/>
        <v/>
      </c>
      <c r="D51" t="str">
        <f t="shared" si="2"/>
        <v/>
      </c>
      <c r="E51" t="str">
        <f t="shared" si="3"/>
        <v/>
      </c>
      <c r="F51" t="str">
        <f t="shared" si="4"/>
        <v/>
      </c>
      <c r="G51" t="str">
        <f t="shared" si="5"/>
        <v/>
      </c>
      <c r="H51" t="str">
        <f t="shared" si="6"/>
        <v/>
      </c>
      <c r="I51" t="str">
        <f t="shared" si="7"/>
        <v/>
      </c>
      <c r="J51" t="str">
        <f t="shared" si="8"/>
        <v/>
      </c>
      <c r="K51" t="str">
        <f t="shared" si="9"/>
        <v/>
      </c>
      <c r="L51" t="str">
        <f t="shared" si="10"/>
        <v/>
      </c>
      <c r="M51" t="str">
        <f t="shared" si="11"/>
        <v/>
      </c>
      <c r="N51" t="str">
        <f t="shared" si="12"/>
        <v/>
      </c>
      <c r="O51">
        <f t="shared" si="13"/>
        <v>0</v>
      </c>
      <c r="P51" t="e">
        <f t="shared" si="14"/>
        <v>#VALUE!</v>
      </c>
      <c r="Q51" t="e">
        <f t="shared" si="25"/>
        <v>#VALUE!</v>
      </c>
      <c r="R51" t="e">
        <f t="shared" si="22"/>
        <v>#VALUE!</v>
      </c>
      <c r="S51" t="e">
        <f t="shared" si="24"/>
        <v>#VALUE!</v>
      </c>
      <c r="T51" s="55" t="e">
        <f t="shared" si="18"/>
        <v>#VALUE!</v>
      </c>
      <c r="U51" s="55" t="e">
        <f t="shared" si="23"/>
        <v>#VALUE!</v>
      </c>
      <c r="V51" s="92" t="e">
        <f t="shared" si="26"/>
        <v>#VALUE!</v>
      </c>
    </row>
    <row r="52" spans="1:22" ht="15.75" x14ac:dyDescent="0.25">
      <c r="A52" s="47"/>
      <c r="B52" t="str">
        <f t="shared" si="0"/>
        <v/>
      </c>
      <c r="C52" t="str">
        <f t="shared" si="1"/>
        <v/>
      </c>
      <c r="D52" t="str">
        <f t="shared" si="2"/>
        <v/>
      </c>
      <c r="E52" t="str">
        <f t="shared" si="3"/>
        <v/>
      </c>
      <c r="F52" t="str">
        <f t="shared" si="4"/>
        <v/>
      </c>
      <c r="G52" t="str">
        <f t="shared" si="5"/>
        <v/>
      </c>
      <c r="H52" t="str">
        <f t="shared" si="6"/>
        <v/>
      </c>
      <c r="I52" t="str">
        <f t="shared" si="7"/>
        <v/>
      </c>
      <c r="J52" t="str">
        <f t="shared" si="8"/>
        <v/>
      </c>
      <c r="K52" t="str">
        <f t="shared" si="9"/>
        <v/>
      </c>
      <c r="L52" t="str">
        <f t="shared" si="10"/>
        <v/>
      </c>
      <c r="M52" t="str">
        <f t="shared" si="11"/>
        <v/>
      </c>
      <c r="N52" t="str">
        <f t="shared" si="12"/>
        <v/>
      </c>
      <c r="O52">
        <f t="shared" si="13"/>
        <v>0</v>
      </c>
      <c r="P52" t="e">
        <f t="shared" si="14"/>
        <v>#VALUE!</v>
      </c>
      <c r="Q52" t="e">
        <f t="shared" si="25"/>
        <v>#VALUE!</v>
      </c>
      <c r="R52" t="e">
        <f t="shared" si="22"/>
        <v>#VALUE!</v>
      </c>
      <c r="S52" t="e">
        <f t="shared" si="24"/>
        <v>#VALUE!</v>
      </c>
      <c r="T52" s="55" t="e">
        <f t="shared" si="18"/>
        <v>#VALUE!</v>
      </c>
      <c r="U52" s="55" t="e">
        <f t="shared" si="23"/>
        <v>#VALUE!</v>
      </c>
      <c r="V52" s="92" t="e">
        <f t="shared" si="26"/>
        <v>#VALUE!</v>
      </c>
    </row>
    <row r="53" spans="1:22" ht="15.75" x14ac:dyDescent="0.25">
      <c r="A53" s="47"/>
      <c r="B53" t="str">
        <f t="shared" si="0"/>
        <v/>
      </c>
      <c r="C53" t="str">
        <f t="shared" si="1"/>
        <v/>
      </c>
      <c r="D53" t="str">
        <f t="shared" si="2"/>
        <v/>
      </c>
      <c r="E53" t="str">
        <f t="shared" si="3"/>
        <v/>
      </c>
      <c r="F53" t="str">
        <f t="shared" si="4"/>
        <v/>
      </c>
      <c r="G53" t="str">
        <f t="shared" si="5"/>
        <v/>
      </c>
      <c r="H53" t="str">
        <f t="shared" si="6"/>
        <v/>
      </c>
      <c r="I53" t="str">
        <f t="shared" si="7"/>
        <v/>
      </c>
      <c r="J53" t="str">
        <f t="shared" si="8"/>
        <v/>
      </c>
      <c r="K53" t="str">
        <f t="shared" si="9"/>
        <v/>
      </c>
      <c r="L53" t="str">
        <f t="shared" si="10"/>
        <v/>
      </c>
      <c r="M53" t="str">
        <f t="shared" si="11"/>
        <v/>
      </c>
      <c r="N53" t="str">
        <f t="shared" si="12"/>
        <v/>
      </c>
      <c r="O53">
        <f t="shared" si="13"/>
        <v>0</v>
      </c>
      <c r="P53" t="e">
        <f t="shared" si="14"/>
        <v>#VALUE!</v>
      </c>
      <c r="Q53" t="e">
        <f t="shared" si="25"/>
        <v>#VALUE!</v>
      </c>
      <c r="R53" t="e">
        <f t="shared" si="22"/>
        <v>#VALUE!</v>
      </c>
      <c r="S53" t="e">
        <f t="shared" si="24"/>
        <v>#VALUE!</v>
      </c>
      <c r="T53" s="55" t="e">
        <f t="shared" si="18"/>
        <v>#VALUE!</v>
      </c>
      <c r="U53" s="55" t="e">
        <f t="shared" si="23"/>
        <v>#VALUE!</v>
      </c>
      <c r="V53" s="92" t="e">
        <f t="shared" si="26"/>
        <v>#VALUE!</v>
      </c>
    </row>
    <row r="54" spans="1:22" ht="15.75" x14ac:dyDescent="0.25">
      <c r="A54" s="47"/>
      <c r="B54" t="str">
        <f t="shared" si="0"/>
        <v/>
      </c>
      <c r="C54" t="str">
        <f t="shared" si="1"/>
        <v/>
      </c>
      <c r="D54" t="str">
        <f t="shared" si="2"/>
        <v/>
      </c>
      <c r="E54" t="str">
        <f t="shared" si="3"/>
        <v/>
      </c>
      <c r="F54" t="str">
        <f t="shared" si="4"/>
        <v/>
      </c>
      <c r="G54" t="str">
        <f t="shared" si="5"/>
        <v/>
      </c>
      <c r="H54" t="str">
        <f t="shared" si="6"/>
        <v/>
      </c>
      <c r="I54" t="str">
        <f t="shared" si="7"/>
        <v/>
      </c>
      <c r="J54" t="str">
        <f t="shared" si="8"/>
        <v/>
      </c>
      <c r="K54" t="str">
        <f t="shared" si="9"/>
        <v/>
      </c>
      <c r="L54" t="str">
        <f t="shared" si="10"/>
        <v/>
      </c>
      <c r="M54" t="str">
        <f t="shared" si="11"/>
        <v/>
      </c>
      <c r="N54" t="str">
        <f t="shared" si="12"/>
        <v/>
      </c>
      <c r="O54">
        <f t="shared" si="13"/>
        <v>0</v>
      </c>
      <c r="P54" t="e">
        <f t="shared" si="14"/>
        <v>#VALUE!</v>
      </c>
      <c r="Q54" t="e">
        <f t="shared" si="25"/>
        <v>#VALUE!</v>
      </c>
      <c r="R54" t="e">
        <f t="shared" si="22"/>
        <v>#VALUE!</v>
      </c>
      <c r="S54" t="e">
        <f t="shared" si="24"/>
        <v>#VALUE!</v>
      </c>
      <c r="T54" s="55" t="e">
        <f t="shared" si="18"/>
        <v>#VALUE!</v>
      </c>
      <c r="U54" s="55" t="e">
        <f t="shared" si="23"/>
        <v>#VALUE!</v>
      </c>
      <c r="V54" s="92" t="e">
        <f t="shared" si="26"/>
        <v>#VALUE!</v>
      </c>
    </row>
    <row r="55" spans="1:22" ht="15.75" x14ac:dyDescent="0.25">
      <c r="A55" s="47"/>
      <c r="B55" t="str">
        <f t="shared" si="0"/>
        <v/>
      </c>
      <c r="C55" t="str">
        <f t="shared" si="1"/>
        <v/>
      </c>
      <c r="D55" t="str">
        <f t="shared" si="2"/>
        <v/>
      </c>
      <c r="E55" t="str">
        <f t="shared" si="3"/>
        <v/>
      </c>
      <c r="F55" t="str">
        <f t="shared" si="4"/>
        <v/>
      </c>
      <c r="G55" t="str">
        <f t="shared" si="5"/>
        <v/>
      </c>
      <c r="H55" t="str">
        <f t="shared" si="6"/>
        <v/>
      </c>
      <c r="I55" t="str">
        <f t="shared" si="7"/>
        <v/>
      </c>
      <c r="J55" t="str">
        <f t="shared" si="8"/>
        <v/>
      </c>
      <c r="K55" t="str">
        <f t="shared" si="9"/>
        <v/>
      </c>
      <c r="L55" t="str">
        <f t="shared" si="10"/>
        <v/>
      </c>
      <c r="M55" t="str">
        <f t="shared" si="11"/>
        <v/>
      </c>
      <c r="N55" t="str">
        <f t="shared" si="12"/>
        <v/>
      </c>
      <c r="O55">
        <f t="shared" si="13"/>
        <v>0</v>
      </c>
      <c r="P55" t="e">
        <f t="shared" si="14"/>
        <v>#VALUE!</v>
      </c>
      <c r="Q55" t="e">
        <f t="shared" si="25"/>
        <v>#VALUE!</v>
      </c>
      <c r="R55" t="e">
        <f t="shared" si="22"/>
        <v>#VALUE!</v>
      </c>
      <c r="S55" t="e">
        <f t="shared" si="24"/>
        <v>#VALUE!</v>
      </c>
      <c r="T55" s="55" t="e">
        <f t="shared" si="18"/>
        <v>#VALUE!</v>
      </c>
      <c r="U55" s="55" t="e">
        <f t="shared" si="23"/>
        <v>#VALUE!</v>
      </c>
      <c r="V55" s="92" t="e">
        <f t="shared" si="26"/>
        <v>#VALUE!</v>
      </c>
    </row>
    <row r="56" spans="1:22" ht="15.75" x14ac:dyDescent="0.25">
      <c r="A56" s="47"/>
      <c r="B56" t="str">
        <f t="shared" si="0"/>
        <v/>
      </c>
      <c r="C56" t="str">
        <f t="shared" si="1"/>
        <v/>
      </c>
      <c r="D56" t="str">
        <f t="shared" si="2"/>
        <v/>
      </c>
      <c r="E56" t="str">
        <f t="shared" si="3"/>
        <v/>
      </c>
      <c r="F56" t="str">
        <f t="shared" si="4"/>
        <v/>
      </c>
      <c r="G56" t="str">
        <f t="shared" si="5"/>
        <v/>
      </c>
      <c r="H56" t="str">
        <f t="shared" si="6"/>
        <v/>
      </c>
      <c r="I56" t="str">
        <f t="shared" si="7"/>
        <v/>
      </c>
      <c r="J56" t="str">
        <f t="shared" si="8"/>
        <v/>
      </c>
      <c r="K56" t="str">
        <f t="shared" si="9"/>
        <v/>
      </c>
      <c r="L56" t="str">
        <f t="shared" si="10"/>
        <v/>
      </c>
      <c r="M56" t="str">
        <f t="shared" si="11"/>
        <v/>
      </c>
      <c r="N56" t="str">
        <f t="shared" si="12"/>
        <v/>
      </c>
      <c r="O56">
        <f t="shared" si="13"/>
        <v>0</v>
      </c>
      <c r="P56" t="e">
        <f t="shared" si="14"/>
        <v>#VALUE!</v>
      </c>
      <c r="Q56" t="e">
        <f t="shared" si="25"/>
        <v>#VALUE!</v>
      </c>
      <c r="R56" t="e">
        <f t="shared" si="22"/>
        <v>#VALUE!</v>
      </c>
      <c r="S56" t="e">
        <f t="shared" si="24"/>
        <v>#VALUE!</v>
      </c>
      <c r="T56" s="55" t="e">
        <f t="shared" si="18"/>
        <v>#VALUE!</v>
      </c>
      <c r="U56" s="55" t="e">
        <f t="shared" si="23"/>
        <v>#VALUE!</v>
      </c>
      <c r="V56" s="92" t="e">
        <f t="shared" si="26"/>
        <v>#VALUE!</v>
      </c>
    </row>
    <row r="57" spans="1:22" ht="15.75" x14ac:dyDescent="0.25">
      <c r="A57" s="47"/>
      <c r="B57" t="str">
        <f t="shared" si="0"/>
        <v/>
      </c>
      <c r="C57" t="str">
        <f t="shared" si="1"/>
        <v/>
      </c>
      <c r="D57" t="str">
        <f t="shared" si="2"/>
        <v/>
      </c>
      <c r="E57" t="str">
        <f t="shared" si="3"/>
        <v/>
      </c>
      <c r="F57" t="str">
        <f t="shared" si="4"/>
        <v/>
      </c>
      <c r="G57" t="str">
        <f t="shared" si="5"/>
        <v/>
      </c>
      <c r="H57" t="str">
        <f t="shared" si="6"/>
        <v/>
      </c>
      <c r="I57" t="str">
        <f t="shared" si="7"/>
        <v/>
      </c>
      <c r="J57" t="str">
        <f t="shared" si="8"/>
        <v/>
      </c>
      <c r="K57" t="str">
        <f t="shared" si="9"/>
        <v/>
      </c>
      <c r="L57" t="str">
        <f t="shared" si="10"/>
        <v/>
      </c>
      <c r="M57" t="str">
        <f t="shared" si="11"/>
        <v/>
      </c>
      <c r="N57" t="str">
        <f t="shared" si="12"/>
        <v/>
      </c>
      <c r="O57">
        <f t="shared" si="13"/>
        <v>0</v>
      </c>
      <c r="P57" t="e">
        <f t="shared" si="14"/>
        <v>#VALUE!</v>
      </c>
      <c r="Q57" t="e">
        <f t="shared" si="25"/>
        <v>#VALUE!</v>
      </c>
      <c r="R57" t="e">
        <f t="shared" si="22"/>
        <v>#VALUE!</v>
      </c>
      <c r="S57" t="e">
        <f t="shared" si="24"/>
        <v>#VALUE!</v>
      </c>
      <c r="T57" s="55" t="e">
        <f t="shared" si="18"/>
        <v>#VALUE!</v>
      </c>
      <c r="U57" s="55" t="e">
        <f t="shared" si="23"/>
        <v>#VALUE!</v>
      </c>
      <c r="V57" s="92" t="e">
        <f t="shared" si="26"/>
        <v>#VALUE!</v>
      </c>
    </row>
    <row r="58" spans="1:22" ht="15.75" x14ac:dyDescent="0.25">
      <c r="A58" s="47"/>
      <c r="B58" t="str">
        <f t="shared" si="0"/>
        <v/>
      </c>
      <c r="C58" t="str">
        <f t="shared" si="1"/>
        <v/>
      </c>
      <c r="D58" t="str">
        <f t="shared" si="2"/>
        <v/>
      </c>
      <c r="E58" t="str">
        <f t="shared" si="3"/>
        <v/>
      </c>
      <c r="F58" t="str">
        <f t="shared" si="4"/>
        <v/>
      </c>
      <c r="G58" t="str">
        <f t="shared" si="5"/>
        <v/>
      </c>
      <c r="H58" t="str">
        <f t="shared" si="6"/>
        <v/>
      </c>
      <c r="I58" t="str">
        <f t="shared" si="7"/>
        <v/>
      </c>
      <c r="J58" t="str">
        <f t="shared" si="8"/>
        <v/>
      </c>
      <c r="K58" t="str">
        <f t="shared" si="9"/>
        <v/>
      </c>
      <c r="L58" t="str">
        <f t="shared" si="10"/>
        <v/>
      </c>
      <c r="M58" t="str">
        <f t="shared" si="11"/>
        <v/>
      </c>
      <c r="N58" t="str">
        <f t="shared" si="12"/>
        <v/>
      </c>
      <c r="O58">
        <f t="shared" si="13"/>
        <v>0</v>
      </c>
      <c r="P58" t="e">
        <f t="shared" si="14"/>
        <v>#VALUE!</v>
      </c>
      <c r="Q58" t="e">
        <f t="shared" si="25"/>
        <v>#VALUE!</v>
      </c>
      <c r="R58" t="e">
        <f t="shared" si="22"/>
        <v>#VALUE!</v>
      </c>
      <c r="S58" t="e">
        <f t="shared" si="24"/>
        <v>#VALUE!</v>
      </c>
      <c r="T58" s="55" t="e">
        <f t="shared" si="18"/>
        <v>#VALUE!</v>
      </c>
      <c r="U58" s="55" t="e">
        <f t="shared" si="23"/>
        <v>#VALUE!</v>
      </c>
      <c r="V58" s="92" t="e">
        <f t="shared" si="26"/>
        <v>#VALUE!</v>
      </c>
    </row>
    <row r="59" spans="1:22" ht="15.75" x14ac:dyDescent="0.25">
      <c r="A59" s="47"/>
      <c r="B59" t="str">
        <f t="shared" si="0"/>
        <v/>
      </c>
      <c r="C59" t="str">
        <f t="shared" si="1"/>
        <v/>
      </c>
      <c r="D59" t="str">
        <f t="shared" si="2"/>
        <v/>
      </c>
      <c r="E59" t="str">
        <f t="shared" si="3"/>
        <v/>
      </c>
      <c r="F59" t="str">
        <f t="shared" si="4"/>
        <v/>
      </c>
      <c r="G59" t="str">
        <f t="shared" si="5"/>
        <v/>
      </c>
      <c r="H59" t="str">
        <f t="shared" si="6"/>
        <v/>
      </c>
      <c r="I59" t="str">
        <f t="shared" si="7"/>
        <v/>
      </c>
      <c r="J59" t="str">
        <f t="shared" si="8"/>
        <v/>
      </c>
      <c r="K59" t="str">
        <f t="shared" si="9"/>
        <v/>
      </c>
      <c r="L59" t="str">
        <f t="shared" si="10"/>
        <v/>
      </c>
      <c r="M59" t="str">
        <f t="shared" si="11"/>
        <v/>
      </c>
      <c r="N59" t="str">
        <f t="shared" si="12"/>
        <v/>
      </c>
      <c r="O59">
        <f t="shared" si="13"/>
        <v>0</v>
      </c>
      <c r="P59" t="e">
        <f t="shared" si="14"/>
        <v>#VALUE!</v>
      </c>
      <c r="Q59" t="e">
        <f t="shared" si="25"/>
        <v>#VALUE!</v>
      </c>
      <c r="R59" t="e">
        <f t="shared" si="22"/>
        <v>#VALUE!</v>
      </c>
      <c r="S59" t="e">
        <f t="shared" si="24"/>
        <v>#VALUE!</v>
      </c>
      <c r="T59" s="55" t="e">
        <f t="shared" si="18"/>
        <v>#VALUE!</v>
      </c>
      <c r="U59" s="55" t="e">
        <f t="shared" si="23"/>
        <v>#VALUE!</v>
      </c>
      <c r="V59" s="92" t="e">
        <f t="shared" si="26"/>
        <v>#VALUE!</v>
      </c>
    </row>
    <row r="60" spans="1:22" ht="15.75" x14ac:dyDescent="0.25">
      <c r="A60" s="47"/>
      <c r="B60" t="str">
        <f t="shared" si="0"/>
        <v/>
      </c>
      <c r="C60" t="str">
        <f t="shared" si="1"/>
        <v/>
      </c>
      <c r="D60" t="str">
        <f t="shared" si="2"/>
        <v/>
      </c>
      <c r="E60" t="str">
        <f t="shared" si="3"/>
        <v/>
      </c>
      <c r="F60" t="str">
        <f t="shared" si="4"/>
        <v/>
      </c>
      <c r="G60" t="str">
        <f t="shared" si="5"/>
        <v/>
      </c>
      <c r="H60" t="str">
        <f t="shared" si="6"/>
        <v/>
      </c>
      <c r="I60" t="str">
        <f t="shared" si="7"/>
        <v/>
      </c>
      <c r="J60" t="str">
        <f t="shared" si="8"/>
        <v/>
      </c>
      <c r="K60" t="str">
        <f t="shared" si="9"/>
        <v/>
      </c>
      <c r="L60" t="str">
        <f t="shared" si="10"/>
        <v/>
      </c>
      <c r="M60" t="str">
        <f t="shared" si="11"/>
        <v/>
      </c>
      <c r="N60" t="str">
        <f t="shared" si="12"/>
        <v/>
      </c>
      <c r="O60">
        <f t="shared" si="13"/>
        <v>0</v>
      </c>
      <c r="P60" t="e">
        <f t="shared" si="14"/>
        <v>#VALUE!</v>
      </c>
      <c r="Q60" t="e">
        <f t="shared" si="25"/>
        <v>#VALUE!</v>
      </c>
      <c r="R60" t="e">
        <f t="shared" si="22"/>
        <v>#VALUE!</v>
      </c>
      <c r="S60" t="e">
        <f t="shared" si="24"/>
        <v>#VALUE!</v>
      </c>
      <c r="T60" s="55" t="e">
        <f t="shared" si="18"/>
        <v>#VALUE!</v>
      </c>
      <c r="U60" s="55" t="e">
        <f t="shared" si="23"/>
        <v>#VALUE!</v>
      </c>
      <c r="V60" s="92" t="e">
        <f t="shared" si="26"/>
        <v>#VALUE!</v>
      </c>
    </row>
    <row r="61" spans="1:22" ht="15.75" x14ac:dyDescent="0.25">
      <c r="A61" s="47"/>
      <c r="B61" t="str">
        <f t="shared" si="0"/>
        <v/>
      </c>
      <c r="C61" t="str">
        <f t="shared" si="1"/>
        <v/>
      </c>
      <c r="D61" t="str">
        <f t="shared" si="2"/>
        <v/>
      </c>
      <c r="E61" t="str">
        <f t="shared" si="3"/>
        <v/>
      </c>
      <c r="F61" t="str">
        <f t="shared" si="4"/>
        <v/>
      </c>
      <c r="G61" t="str">
        <f t="shared" si="5"/>
        <v/>
      </c>
      <c r="H61" t="str">
        <f t="shared" si="6"/>
        <v/>
      </c>
      <c r="I61" t="str">
        <f t="shared" si="7"/>
        <v/>
      </c>
      <c r="J61" t="str">
        <f t="shared" si="8"/>
        <v/>
      </c>
      <c r="K61" t="str">
        <f t="shared" si="9"/>
        <v/>
      </c>
      <c r="L61" t="str">
        <f t="shared" si="10"/>
        <v/>
      </c>
      <c r="M61" t="str">
        <f t="shared" si="11"/>
        <v/>
      </c>
      <c r="N61" t="str">
        <f t="shared" si="12"/>
        <v/>
      </c>
      <c r="O61">
        <f t="shared" si="13"/>
        <v>0</v>
      </c>
      <c r="P61" t="e">
        <f t="shared" si="14"/>
        <v>#VALUE!</v>
      </c>
      <c r="Q61" t="e">
        <f t="shared" si="25"/>
        <v>#VALUE!</v>
      </c>
      <c r="R61" t="e">
        <f t="shared" si="22"/>
        <v>#VALUE!</v>
      </c>
      <c r="S61" t="e">
        <f t="shared" si="24"/>
        <v>#VALUE!</v>
      </c>
      <c r="T61" s="55" t="e">
        <f t="shared" si="18"/>
        <v>#VALUE!</v>
      </c>
      <c r="U61" s="55" t="e">
        <f t="shared" si="23"/>
        <v>#VALUE!</v>
      </c>
      <c r="V61" s="92" t="e">
        <f t="shared" si="26"/>
        <v>#VALUE!</v>
      </c>
    </row>
    <row r="62" spans="1:22" ht="15.75" x14ac:dyDescent="0.25">
      <c r="A62" s="47"/>
      <c r="B62" t="str">
        <f t="shared" si="0"/>
        <v/>
      </c>
      <c r="C62" t="str">
        <f t="shared" si="1"/>
        <v/>
      </c>
      <c r="D62" t="str">
        <f t="shared" si="2"/>
        <v/>
      </c>
      <c r="E62" t="str">
        <f t="shared" si="3"/>
        <v/>
      </c>
      <c r="F62" t="str">
        <f t="shared" si="4"/>
        <v/>
      </c>
      <c r="G62" t="str">
        <f t="shared" si="5"/>
        <v/>
      </c>
      <c r="H62" t="str">
        <f t="shared" si="6"/>
        <v/>
      </c>
      <c r="I62" t="str">
        <f t="shared" si="7"/>
        <v/>
      </c>
      <c r="J62" t="str">
        <f t="shared" si="8"/>
        <v/>
      </c>
      <c r="K62" t="str">
        <f t="shared" si="9"/>
        <v/>
      </c>
      <c r="L62" t="str">
        <f t="shared" si="10"/>
        <v/>
      </c>
      <c r="M62" t="str">
        <f t="shared" si="11"/>
        <v/>
      </c>
      <c r="N62" t="str">
        <f t="shared" si="12"/>
        <v/>
      </c>
      <c r="O62">
        <f t="shared" si="13"/>
        <v>0</v>
      </c>
      <c r="P62" t="e">
        <f t="shared" si="14"/>
        <v>#VALUE!</v>
      </c>
      <c r="Q62" t="e">
        <f t="shared" si="25"/>
        <v>#VALUE!</v>
      </c>
      <c r="R62" t="e">
        <f t="shared" si="22"/>
        <v>#VALUE!</v>
      </c>
      <c r="S62" t="e">
        <f t="shared" si="24"/>
        <v>#VALUE!</v>
      </c>
      <c r="T62" s="55" t="e">
        <f t="shared" si="18"/>
        <v>#VALUE!</v>
      </c>
      <c r="U62" s="55" t="e">
        <f t="shared" si="23"/>
        <v>#VALUE!</v>
      </c>
      <c r="V62" s="92" t="e">
        <f t="shared" si="26"/>
        <v>#VALUE!</v>
      </c>
    </row>
    <row r="63" spans="1:22" ht="15.75" x14ac:dyDescent="0.25">
      <c r="A63" s="47"/>
      <c r="B63" t="str">
        <f t="shared" si="0"/>
        <v/>
      </c>
      <c r="C63" t="str">
        <f t="shared" si="1"/>
        <v/>
      </c>
      <c r="D63" t="str">
        <f t="shared" si="2"/>
        <v/>
      </c>
      <c r="E63" t="str">
        <f t="shared" si="3"/>
        <v/>
      </c>
      <c r="F63" t="str">
        <f t="shared" si="4"/>
        <v/>
      </c>
      <c r="G63" t="str">
        <f t="shared" si="5"/>
        <v/>
      </c>
      <c r="H63" t="str">
        <f t="shared" si="6"/>
        <v/>
      </c>
      <c r="I63" t="str">
        <f t="shared" si="7"/>
        <v/>
      </c>
      <c r="J63" t="str">
        <f t="shared" si="8"/>
        <v/>
      </c>
      <c r="K63" t="str">
        <f t="shared" si="9"/>
        <v/>
      </c>
      <c r="L63" t="str">
        <f t="shared" si="10"/>
        <v/>
      </c>
      <c r="M63" t="str">
        <f t="shared" si="11"/>
        <v/>
      </c>
      <c r="N63" t="str">
        <f t="shared" si="12"/>
        <v/>
      </c>
      <c r="O63">
        <f t="shared" si="13"/>
        <v>0</v>
      </c>
      <c r="P63" t="e">
        <f t="shared" si="14"/>
        <v>#VALUE!</v>
      </c>
      <c r="Q63" t="e">
        <f t="shared" si="25"/>
        <v>#VALUE!</v>
      </c>
      <c r="R63" t="e">
        <f t="shared" si="22"/>
        <v>#VALUE!</v>
      </c>
      <c r="S63" t="e">
        <f t="shared" si="24"/>
        <v>#VALUE!</v>
      </c>
      <c r="T63" s="55" t="e">
        <f t="shared" si="18"/>
        <v>#VALUE!</v>
      </c>
      <c r="U63" s="55" t="e">
        <f t="shared" si="23"/>
        <v>#VALUE!</v>
      </c>
      <c r="V63" s="92" t="e">
        <f t="shared" si="26"/>
        <v>#VALUE!</v>
      </c>
    </row>
    <row r="64" spans="1:22" ht="15.75" x14ac:dyDescent="0.25">
      <c r="A64" s="47"/>
      <c r="B64" t="str">
        <f t="shared" si="0"/>
        <v/>
      </c>
      <c r="C64" t="str">
        <f t="shared" si="1"/>
        <v/>
      </c>
      <c r="D64" t="str">
        <f t="shared" si="2"/>
        <v/>
      </c>
      <c r="E64" t="str">
        <f t="shared" si="3"/>
        <v/>
      </c>
      <c r="F64" t="str">
        <f t="shared" si="4"/>
        <v/>
      </c>
      <c r="G64" t="str">
        <f t="shared" si="5"/>
        <v/>
      </c>
      <c r="H64" t="str">
        <f t="shared" si="6"/>
        <v/>
      </c>
      <c r="I64" t="str">
        <f t="shared" si="7"/>
        <v/>
      </c>
      <c r="J64" t="str">
        <f t="shared" si="8"/>
        <v/>
      </c>
      <c r="K64" t="str">
        <f t="shared" si="9"/>
        <v/>
      </c>
      <c r="L64" t="str">
        <f t="shared" si="10"/>
        <v/>
      </c>
      <c r="M64" t="str">
        <f t="shared" si="11"/>
        <v/>
      </c>
      <c r="N64" t="str">
        <f t="shared" si="12"/>
        <v/>
      </c>
      <c r="O64">
        <f t="shared" si="13"/>
        <v>0</v>
      </c>
      <c r="P64" t="e">
        <f t="shared" si="14"/>
        <v>#VALUE!</v>
      </c>
      <c r="Q64" t="e">
        <f t="shared" si="25"/>
        <v>#VALUE!</v>
      </c>
      <c r="R64" t="e">
        <f t="shared" si="22"/>
        <v>#VALUE!</v>
      </c>
      <c r="S64" t="e">
        <f t="shared" si="24"/>
        <v>#VALUE!</v>
      </c>
      <c r="T64" s="55" t="e">
        <f t="shared" si="18"/>
        <v>#VALUE!</v>
      </c>
      <c r="U64" s="55" t="e">
        <f t="shared" si="23"/>
        <v>#VALUE!</v>
      </c>
      <c r="V64" s="92" t="e">
        <f t="shared" si="26"/>
        <v>#VALUE!</v>
      </c>
    </row>
    <row r="65" spans="1:23" ht="15.75" x14ac:dyDescent="0.25">
      <c r="A65" s="47"/>
      <c r="B65" t="str">
        <f t="shared" si="0"/>
        <v/>
      </c>
      <c r="C65" t="str">
        <f t="shared" si="1"/>
        <v/>
      </c>
      <c r="D65" t="str">
        <f t="shared" si="2"/>
        <v/>
      </c>
      <c r="E65" t="str">
        <f t="shared" si="3"/>
        <v/>
      </c>
      <c r="F65" t="str">
        <f t="shared" si="4"/>
        <v/>
      </c>
      <c r="G65" t="str">
        <f t="shared" si="5"/>
        <v/>
      </c>
      <c r="H65" t="str">
        <f t="shared" si="6"/>
        <v/>
      </c>
      <c r="I65" t="str">
        <f t="shared" si="7"/>
        <v/>
      </c>
      <c r="J65" t="str">
        <f t="shared" si="8"/>
        <v/>
      </c>
      <c r="K65" t="str">
        <f t="shared" si="9"/>
        <v/>
      </c>
      <c r="L65" t="str">
        <f t="shared" si="10"/>
        <v/>
      </c>
      <c r="M65" t="str">
        <f t="shared" si="11"/>
        <v/>
      </c>
      <c r="N65" t="str">
        <f t="shared" si="12"/>
        <v/>
      </c>
      <c r="O65">
        <f t="shared" si="13"/>
        <v>0</v>
      </c>
      <c r="P65" t="e">
        <f t="shared" si="14"/>
        <v>#VALUE!</v>
      </c>
      <c r="Q65" t="e">
        <f t="shared" si="25"/>
        <v>#VALUE!</v>
      </c>
      <c r="R65" t="e">
        <f t="shared" si="22"/>
        <v>#VALUE!</v>
      </c>
      <c r="S65" t="e">
        <f t="shared" si="24"/>
        <v>#VALUE!</v>
      </c>
      <c r="T65" s="55" t="e">
        <f t="shared" si="18"/>
        <v>#VALUE!</v>
      </c>
      <c r="U65" s="55" t="e">
        <f t="shared" si="23"/>
        <v>#VALUE!</v>
      </c>
      <c r="V65" s="92" t="e">
        <f t="shared" si="26"/>
        <v>#VALUE!</v>
      </c>
    </row>
    <row r="66" spans="1:23" ht="15.75" x14ac:dyDescent="0.25">
      <c r="A66" s="47"/>
      <c r="B66" t="str">
        <f t="shared" ref="B66:B129" si="27">MID(A66,40,100)</f>
        <v/>
      </c>
      <c r="C66" t="str">
        <f t="shared" ref="C66:C129" si="28">IF(ISERROR(FIND("january",B66)),"",FIND("january",B66))</f>
        <v/>
      </c>
      <c r="D66" t="str">
        <f t="shared" ref="D66:D129" si="29">IF(ISERROR(FIND("february",B66)),"",FIND("february",B66))</f>
        <v/>
      </c>
      <c r="E66" t="str">
        <f t="shared" ref="E66:E129" si="30">IF(ISERROR(FIND("march",B66)),"",FIND("march",B66))</f>
        <v/>
      </c>
      <c r="F66" t="str">
        <f t="shared" ref="F66:F129" si="31">IF(ISERROR(FIND("april",B66)),"",FIND("april",B66))</f>
        <v/>
      </c>
      <c r="G66" t="str">
        <f t="shared" ref="G66:G129" si="32">IF(ISERROR(FIND("may",B66)),"",FIND("may",B66))</f>
        <v/>
      </c>
      <c r="H66" t="str">
        <f t="shared" ref="H66:H129" si="33">IF(ISERROR(FIND("june",B66)),"",FIND("june",B66))</f>
        <v/>
      </c>
      <c r="I66" t="str">
        <f t="shared" ref="I66:I129" si="34">IF(ISERROR(FIND("july",B66)),"",FIND("july",B66))</f>
        <v/>
      </c>
      <c r="J66" t="str">
        <f t="shared" ref="J66:J129" si="35">IF(ISERROR(FIND("august",B66)),"",FIND("august",B66))</f>
        <v/>
      </c>
      <c r="K66" t="str">
        <f t="shared" ref="K66:K129" si="36">IF(ISERROR(FIND("september",B66)),"",FIND("september",B66))</f>
        <v/>
      </c>
      <c r="L66" t="str">
        <f t="shared" ref="L66:L129" si="37">IF(ISERROR(FIND("october",B66)),"",FIND("october",B66))</f>
        <v/>
      </c>
      <c r="M66" t="str">
        <f t="shared" ref="M66:M129" si="38">IF(ISERROR(FIND("november",B66)),"",FIND("november",B66))</f>
        <v/>
      </c>
      <c r="N66" t="str">
        <f t="shared" ref="N66:N129" si="39">IF(ISERROR(FIND("december",B66)),"",FIND("december",B66))</f>
        <v/>
      </c>
      <c r="O66">
        <f t="shared" ref="O66:O129" si="40">MAX(C66:N66)</f>
        <v>0</v>
      </c>
      <c r="P66" t="e">
        <f t="shared" ref="P66:P129" si="41">FIND("_",B66,O66)</f>
        <v>#VALUE!</v>
      </c>
      <c r="Q66" t="e">
        <f t="shared" ref="Q66:Q97" si="42">FIND("190",B66,O66)</f>
        <v>#VALUE!</v>
      </c>
      <c r="R66" t="e">
        <f t="shared" si="22"/>
        <v>#VALUE!</v>
      </c>
      <c r="S66" t="e">
        <f t="shared" si="24"/>
        <v>#VALUE!</v>
      </c>
      <c r="T66" s="55" t="e">
        <f t="shared" ref="T66:T129" si="43">_xlfn.SWITCH(TRIM(S66),
"January",1,"February",2,"March",3,"April",4,
"May",5,"June",6,"July",7,"August",8,
"September",9,"October",10,"November",11,"December",12,"No Match")</f>
        <v>#VALUE!</v>
      </c>
      <c r="U66" s="55" t="e">
        <f t="shared" si="23"/>
        <v>#VALUE!</v>
      </c>
      <c r="V66" s="92" t="e">
        <f t="shared" ref="V66:V97" si="44">S66&amp;" "&amp;U66&amp;", "&amp;R66</f>
        <v>#VALUE!</v>
      </c>
    </row>
    <row r="67" spans="1:23" ht="15.75" x14ac:dyDescent="0.25">
      <c r="A67" s="47"/>
      <c r="B67" t="str">
        <f t="shared" si="27"/>
        <v/>
      </c>
      <c r="C67" t="str">
        <f t="shared" si="28"/>
        <v/>
      </c>
      <c r="D67" t="str">
        <f t="shared" si="29"/>
        <v/>
      </c>
      <c r="E67" t="str">
        <f t="shared" si="30"/>
        <v/>
      </c>
      <c r="F67" t="str">
        <f t="shared" si="31"/>
        <v/>
      </c>
      <c r="G67" t="str">
        <f t="shared" si="32"/>
        <v/>
      </c>
      <c r="H67" t="str">
        <f t="shared" si="33"/>
        <v/>
      </c>
      <c r="I67" t="str">
        <f t="shared" si="34"/>
        <v/>
      </c>
      <c r="J67" t="str">
        <f t="shared" si="35"/>
        <v/>
      </c>
      <c r="K67" t="str">
        <f t="shared" si="36"/>
        <v/>
      </c>
      <c r="L67" t="str">
        <f t="shared" si="37"/>
        <v/>
      </c>
      <c r="M67" t="str">
        <f t="shared" si="38"/>
        <v/>
      </c>
      <c r="N67" t="str">
        <f t="shared" si="39"/>
        <v/>
      </c>
      <c r="O67">
        <f t="shared" si="40"/>
        <v>0</v>
      </c>
      <c r="P67" t="e">
        <f t="shared" si="41"/>
        <v>#VALUE!</v>
      </c>
      <c r="Q67" t="e">
        <f t="shared" si="42"/>
        <v>#VALUE!</v>
      </c>
      <c r="R67" t="e">
        <f t="shared" si="22"/>
        <v>#VALUE!</v>
      </c>
      <c r="S67" t="e">
        <f t="shared" si="24"/>
        <v>#VALUE!</v>
      </c>
      <c r="T67" s="55" t="e">
        <f t="shared" si="43"/>
        <v>#VALUE!</v>
      </c>
      <c r="U67" s="55" t="e">
        <f t="shared" si="23"/>
        <v>#VALUE!</v>
      </c>
      <c r="V67" s="92" t="e">
        <f t="shared" si="44"/>
        <v>#VALUE!</v>
      </c>
    </row>
    <row r="68" spans="1:23" ht="15.75" x14ac:dyDescent="0.25">
      <c r="A68" s="47"/>
      <c r="B68" t="str">
        <f t="shared" si="27"/>
        <v/>
      </c>
      <c r="C68" t="str">
        <f t="shared" si="28"/>
        <v/>
      </c>
      <c r="D68" t="str">
        <f t="shared" si="29"/>
        <v/>
      </c>
      <c r="E68" t="str">
        <f t="shared" si="30"/>
        <v/>
      </c>
      <c r="F68" t="str">
        <f t="shared" si="31"/>
        <v/>
      </c>
      <c r="G68" t="str">
        <f t="shared" si="32"/>
        <v/>
      </c>
      <c r="H68" t="str">
        <f t="shared" si="33"/>
        <v/>
      </c>
      <c r="I68" t="str">
        <f t="shared" si="34"/>
        <v/>
      </c>
      <c r="J68" t="str">
        <f t="shared" si="35"/>
        <v/>
      </c>
      <c r="K68" t="str">
        <f t="shared" si="36"/>
        <v/>
      </c>
      <c r="L68" t="str">
        <f t="shared" si="37"/>
        <v/>
      </c>
      <c r="M68" t="str">
        <f t="shared" si="38"/>
        <v/>
      </c>
      <c r="N68" t="str">
        <f t="shared" si="39"/>
        <v/>
      </c>
      <c r="O68">
        <f t="shared" si="40"/>
        <v>0</v>
      </c>
      <c r="P68" t="e">
        <f t="shared" si="41"/>
        <v>#VALUE!</v>
      </c>
      <c r="Q68" t="e">
        <f t="shared" si="42"/>
        <v>#VALUE!</v>
      </c>
      <c r="R68" t="e">
        <f t="shared" si="22"/>
        <v>#VALUE!</v>
      </c>
      <c r="S68" t="e">
        <f t="shared" si="24"/>
        <v>#VALUE!</v>
      </c>
      <c r="T68" s="55" t="e">
        <f t="shared" si="43"/>
        <v>#VALUE!</v>
      </c>
      <c r="U68" s="55" t="e">
        <f t="shared" si="23"/>
        <v>#VALUE!</v>
      </c>
      <c r="V68" s="92" t="e">
        <f t="shared" si="44"/>
        <v>#VALUE!</v>
      </c>
    </row>
    <row r="69" spans="1:23" ht="15.75" x14ac:dyDescent="0.25">
      <c r="A69" s="47"/>
      <c r="B69" t="str">
        <f t="shared" si="27"/>
        <v/>
      </c>
      <c r="C69" t="str">
        <f t="shared" si="28"/>
        <v/>
      </c>
      <c r="D69" t="str">
        <f t="shared" si="29"/>
        <v/>
      </c>
      <c r="E69" t="str">
        <f t="shared" si="30"/>
        <v/>
      </c>
      <c r="F69" t="str">
        <f t="shared" si="31"/>
        <v/>
      </c>
      <c r="G69" t="str">
        <f t="shared" si="32"/>
        <v/>
      </c>
      <c r="H69" t="str">
        <f t="shared" si="33"/>
        <v/>
      </c>
      <c r="I69" t="str">
        <f t="shared" si="34"/>
        <v/>
      </c>
      <c r="J69" t="str">
        <f t="shared" si="35"/>
        <v/>
      </c>
      <c r="K69" t="str">
        <f t="shared" si="36"/>
        <v/>
      </c>
      <c r="L69" t="str">
        <f t="shared" si="37"/>
        <v/>
      </c>
      <c r="M69" t="str">
        <f t="shared" si="38"/>
        <v/>
      </c>
      <c r="N69" t="str">
        <f t="shared" si="39"/>
        <v/>
      </c>
      <c r="O69">
        <f t="shared" si="40"/>
        <v>0</v>
      </c>
      <c r="P69" t="e">
        <f t="shared" si="41"/>
        <v>#VALUE!</v>
      </c>
      <c r="Q69" t="e">
        <f t="shared" si="42"/>
        <v>#VALUE!</v>
      </c>
      <c r="R69" t="e">
        <f t="shared" si="22"/>
        <v>#VALUE!</v>
      </c>
      <c r="S69" t="e">
        <f t="shared" si="24"/>
        <v>#VALUE!</v>
      </c>
      <c r="T69" s="55" t="e">
        <f t="shared" si="43"/>
        <v>#VALUE!</v>
      </c>
      <c r="U69" s="55" t="e">
        <f t="shared" si="23"/>
        <v>#VALUE!</v>
      </c>
      <c r="V69" s="92" t="e">
        <f t="shared" si="44"/>
        <v>#VALUE!</v>
      </c>
    </row>
    <row r="70" spans="1:23" ht="15.75" x14ac:dyDescent="0.25">
      <c r="A70" s="47"/>
      <c r="B70" t="str">
        <f t="shared" si="27"/>
        <v/>
      </c>
      <c r="C70" t="str">
        <f t="shared" si="28"/>
        <v/>
      </c>
      <c r="D70" t="str">
        <f t="shared" si="29"/>
        <v/>
      </c>
      <c r="E70" t="str">
        <f t="shared" si="30"/>
        <v/>
      </c>
      <c r="F70" t="str">
        <f t="shared" si="31"/>
        <v/>
      </c>
      <c r="G70" t="str">
        <f t="shared" si="32"/>
        <v/>
      </c>
      <c r="H70" t="str">
        <f t="shared" si="33"/>
        <v/>
      </c>
      <c r="I70" t="str">
        <f t="shared" si="34"/>
        <v/>
      </c>
      <c r="J70" t="str">
        <f t="shared" si="35"/>
        <v/>
      </c>
      <c r="K70" t="str">
        <f t="shared" si="36"/>
        <v/>
      </c>
      <c r="L70" t="str">
        <f t="shared" si="37"/>
        <v/>
      </c>
      <c r="M70" t="str">
        <f t="shared" si="38"/>
        <v/>
      </c>
      <c r="N70" t="str">
        <f t="shared" si="39"/>
        <v/>
      </c>
      <c r="O70">
        <f t="shared" si="40"/>
        <v>0</v>
      </c>
      <c r="P70" t="e">
        <f t="shared" si="41"/>
        <v>#VALUE!</v>
      </c>
      <c r="Q70" t="e">
        <f t="shared" si="42"/>
        <v>#VALUE!</v>
      </c>
      <c r="R70" t="e">
        <f t="shared" si="22"/>
        <v>#VALUE!</v>
      </c>
      <c r="S70" t="e">
        <f t="shared" si="24"/>
        <v>#VALUE!</v>
      </c>
      <c r="T70" s="55" t="e">
        <f t="shared" si="43"/>
        <v>#VALUE!</v>
      </c>
      <c r="U70" s="55" t="e">
        <f t="shared" si="23"/>
        <v>#VALUE!</v>
      </c>
      <c r="V70" s="92" t="e">
        <f t="shared" si="44"/>
        <v>#VALUE!</v>
      </c>
    </row>
    <row r="71" spans="1:23" ht="15.75" x14ac:dyDescent="0.25">
      <c r="A71" s="47"/>
      <c r="B71" t="str">
        <f t="shared" si="27"/>
        <v/>
      </c>
      <c r="C71" t="str">
        <f t="shared" si="28"/>
        <v/>
      </c>
      <c r="D71" t="str">
        <f t="shared" si="29"/>
        <v/>
      </c>
      <c r="E71" t="str">
        <f t="shared" si="30"/>
        <v/>
      </c>
      <c r="F71" t="str">
        <f t="shared" si="31"/>
        <v/>
      </c>
      <c r="G71" t="str">
        <f t="shared" si="32"/>
        <v/>
      </c>
      <c r="H71" t="str">
        <f t="shared" si="33"/>
        <v/>
      </c>
      <c r="I71" t="str">
        <f t="shared" si="34"/>
        <v/>
      </c>
      <c r="J71" t="str">
        <f t="shared" si="35"/>
        <v/>
      </c>
      <c r="K71" t="str">
        <f t="shared" si="36"/>
        <v/>
      </c>
      <c r="L71" t="str">
        <f t="shared" si="37"/>
        <v/>
      </c>
      <c r="M71" t="str">
        <f t="shared" si="38"/>
        <v/>
      </c>
      <c r="N71" t="str">
        <f t="shared" si="39"/>
        <v/>
      </c>
      <c r="O71">
        <f t="shared" si="40"/>
        <v>0</v>
      </c>
      <c r="P71" t="e">
        <f t="shared" si="41"/>
        <v>#VALUE!</v>
      </c>
      <c r="Q71" t="e">
        <f t="shared" si="42"/>
        <v>#VALUE!</v>
      </c>
      <c r="R71" t="e">
        <f t="shared" si="22"/>
        <v>#VALUE!</v>
      </c>
      <c r="S71" t="e">
        <f t="shared" si="24"/>
        <v>#VALUE!</v>
      </c>
      <c r="T71" s="55" t="e">
        <f t="shared" si="43"/>
        <v>#VALUE!</v>
      </c>
      <c r="U71" s="55" t="e">
        <f t="shared" si="23"/>
        <v>#VALUE!</v>
      </c>
      <c r="V71" s="92" t="e">
        <f t="shared" si="44"/>
        <v>#VALUE!</v>
      </c>
    </row>
    <row r="72" spans="1:23" ht="15.75" x14ac:dyDescent="0.25">
      <c r="A72" s="47"/>
      <c r="B72" t="str">
        <f t="shared" si="27"/>
        <v/>
      </c>
      <c r="C72" t="str">
        <f t="shared" si="28"/>
        <v/>
      </c>
      <c r="D72" t="str">
        <f t="shared" si="29"/>
        <v/>
      </c>
      <c r="E72" t="str">
        <f t="shared" si="30"/>
        <v/>
      </c>
      <c r="F72" t="str">
        <f t="shared" si="31"/>
        <v/>
      </c>
      <c r="G72" t="str">
        <f t="shared" si="32"/>
        <v/>
      </c>
      <c r="H72" t="str">
        <f t="shared" si="33"/>
        <v/>
      </c>
      <c r="I72" t="str">
        <f t="shared" si="34"/>
        <v/>
      </c>
      <c r="J72" t="str">
        <f t="shared" si="35"/>
        <v/>
      </c>
      <c r="K72" t="str">
        <f t="shared" si="36"/>
        <v/>
      </c>
      <c r="L72" t="str">
        <f t="shared" si="37"/>
        <v/>
      </c>
      <c r="M72" t="str">
        <f t="shared" si="38"/>
        <v/>
      </c>
      <c r="N72" t="str">
        <f t="shared" si="39"/>
        <v/>
      </c>
      <c r="O72">
        <f t="shared" si="40"/>
        <v>0</v>
      </c>
      <c r="P72" t="e">
        <f t="shared" si="41"/>
        <v>#VALUE!</v>
      </c>
      <c r="Q72" t="e">
        <f t="shared" si="42"/>
        <v>#VALUE!</v>
      </c>
      <c r="R72" t="e">
        <f t="shared" si="22"/>
        <v>#VALUE!</v>
      </c>
      <c r="S72" t="e">
        <f t="shared" si="24"/>
        <v>#VALUE!</v>
      </c>
      <c r="T72" s="55" t="e">
        <f t="shared" si="43"/>
        <v>#VALUE!</v>
      </c>
      <c r="U72" s="55" t="e">
        <f t="shared" si="23"/>
        <v>#VALUE!</v>
      </c>
      <c r="V72" s="92" t="e">
        <f t="shared" si="44"/>
        <v>#VALUE!</v>
      </c>
    </row>
    <row r="73" spans="1:23" ht="15.75" x14ac:dyDescent="0.25">
      <c r="A73" s="47"/>
      <c r="B73" t="str">
        <f t="shared" si="27"/>
        <v/>
      </c>
      <c r="C73" t="str">
        <f t="shared" si="28"/>
        <v/>
      </c>
      <c r="D73" t="str">
        <f t="shared" si="29"/>
        <v/>
      </c>
      <c r="E73" t="str">
        <f t="shared" si="30"/>
        <v/>
      </c>
      <c r="F73" t="str">
        <f t="shared" si="31"/>
        <v/>
      </c>
      <c r="G73" t="str">
        <f t="shared" si="32"/>
        <v/>
      </c>
      <c r="H73" t="str">
        <f t="shared" si="33"/>
        <v/>
      </c>
      <c r="I73" t="str">
        <f t="shared" si="34"/>
        <v/>
      </c>
      <c r="J73" t="str">
        <f t="shared" si="35"/>
        <v/>
      </c>
      <c r="K73" t="str">
        <f t="shared" si="36"/>
        <v/>
      </c>
      <c r="L73" t="str">
        <f t="shared" si="37"/>
        <v/>
      </c>
      <c r="M73" t="str">
        <f t="shared" si="38"/>
        <v/>
      </c>
      <c r="N73" t="str">
        <f t="shared" si="39"/>
        <v/>
      </c>
      <c r="O73">
        <f t="shared" si="40"/>
        <v>0</v>
      </c>
      <c r="P73" t="e">
        <f t="shared" si="41"/>
        <v>#VALUE!</v>
      </c>
      <c r="Q73" t="e">
        <f t="shared" si="42"/>
        <v>#VALUE!</v>
      </c>
      <c r="R73" t="e">
        <f t="shared" si="22"/>
        <v>#VALUE!</v>
      </c>
      <c r="S73" t="e">
        <f t="shared" si="24"/>
        <v>#VALUE!</v>
      </c>
      <c r="T73" s="55" t="e">
        <f t="shared" si="43"/>
        <v>#VALUE!</v>
      </c>
      <c r="U73" s="55" t="e">
        <f t="shared" si="23"/>
        <v>#VALUE!</v>
      </c>
      <c r="V73" s="92" t="e">
        <f t="shared" si="44"/>
        <v>#VALUE!</v>
      </c>
      <c r="W73" t="e">
        <f>FIND("_p",B73,O73)</f>
        <v>#VALUE!</v>
      </c>
    </row>
    <row r="74" spans="1:23" ht="15.75" x14ac:dyDescent="0.25">
      <c r="A74" s="47"/>
      <c r="B74" t="str">
        <f t="shared" si="27"/>
        <v/>
      </c>
      <c r="C74" t="str">
        <f t="shared" si="28"/>
        <v/>
      </c>
      <c r="D74" t="str">
        <f t="shared" si="29"/>
        <v/>
      </c>
      <c r="E74" t="str">
        <f t="shared" si="30"/>
        <v/>
      </c>
      <c r="F74" t="str">
        <f t="shared" si="31"/>
        <v/>
      </c>
      <c r="G74" t="str">
        <f t="shared" si="32"/>
        <v/>
      </c>
      <c r="H74" t="str">
        <f t="shared" si="33"/>
        <v/>
      </c>
      <c r="I74" t="str">
        <f t="shared" si="34"/>
        <v/>
      </c>
      <c r="J74" t="str">
        <f t="shared" si="35"/>
        <v/>
      </c>
      <c r="K74" t="str">
        <f t="shared" si="36"/>
        <v/>
      </c>
      <c r="L74" t="str">
        <f t="shared" si="37"/>
        <v/>
      </c>
      <c r="M74" t="str">
        <f t="shared" si="38"/>
        <v/>
      </c>
      <c r="N74" t="str">
        <f t="shared" si="39"/>
        <v/>
      </c>
      <c r="O74">
        <f t="shared" si="40"/>
        <v>0</v>
      </c>
      <c r="P74" t="e">
        <f t="shared" si="41"/>
        <v>#VALUE!</v>
      </c>
      <c r="Q74" t="e">
        <f t="shared" si="42"/>
        <v>#VALUE!</v>
      </c>
      <c r="R74" t="e">
        <f t="shared" si="22"/>
        <v>#VALUE!</v>
      </c>
      <c r="S74" t="e">
        <f t="shared" si="24"/>
        <v>#VALUE!</v>
      </c>
      <c r="T74" s="55" t="e">
        <f t="shared" si="43"/>
        <v>#VALUE!</v>
      </c>
      <c r="U74" s="55" t="e">
        <f t="shared" si="23"/>
        <v>#VALUE!</v>
      </c>
      <c r="V74" s="92" t="e">
        <f t="shared" si="44"/>
        <v>#VALUE!</v>
      </c>
    </row>
    <row r="75" spans="1:23" ht="15.75" x14ac:dyDescent="0.25">
      <c r="A75" s="47"/>
      <c r="B75" t="str">
        <f t="shared" si="27"/>
        <v/>
      </c>
      <c r="C75" t="str">
        <f t="shared" si="28"/>
        <v/>
      </c>
      <c r="D75" t="str">
        <f t="shared" si="29"/>
        <v/>
      </c>
      <c r="E75" t="str">
        <f t="shared" si="30"/>
        <v/>
      </c>
      <c r="F75" t="str">
        <f t="shared" si="31"/>
        <v/>
      </c>
      <c r="G75" t="str">
        <f t="shared" si="32"/>
        <v/>
      </c>
      <c r="H75" t="str">
        <f t="shared" si="33"/>
        <v/>
      </c>
      <c r="I75" t="str">
        <f t="shared" si="34"/>
        <v/>
      </c>
      <c r="J75" t="str">
        <f t="shared" si="35"/>
        <v/>
      </c>
      <c r="K75" t="str">
        <f t="shared" si="36"/>
        <v/>
      </c>
      <c r="L75" t="str">
        <f t="shared" si="37"/>
        <v/>
      </c>
      <c r="M75" t="str">
        <f t="shared" si="38"/>
        <v/>
      </c>
      <c r="N75" t="str">
        <f t="shared" si="39"/>
        <v/>
      </c>
      <c r="O75">
        <f t="shared" si="40"/>
        <v>0</v>
      </c>
      <c r="P75" t="e">
        <f t="shared" si="41"/>
        <v>#VALUE!</v>
      </c>
      <c r="Q75" t="e">
        <f t="shared" si="42"/>
        <v>#VALUE!</v>
      </c>
      <c r="R75" t="e">
        <f t="shared" si="22"/>
        <v>#VALUE!</v>
      </c>
      <c r="S75" t="e">
        <f t="shared" si="24"/>
        <v>#VALUE!</v>
      </c>
      <c r="T75" s="55" t="e">
        <f t="shared" si="43"/>
        <v>#VALUE!</v>
      </c>
      <c r="U75" s="55" t="e">
        <f t="shared" si="23"/>
        <v>#VALUE!</v>
      </c>
      <c r="V75" s="92" t="e">
        <f t="shared" si="44"/>
        <v>#VALUE!</v>
      </c>
    </row>
    <row r="76" spans="1:23" ht="15.75" x14ac:dyDescent="0.25">
      <c r="A76" s="47"/>
      <c r="B76" t="str">
        <f t="shared" si="27"/>
        <v/>
      </c>
      <c r="C76" t="str">
        <f t="shared" si="28"/>
        <v/>
      </c>
      <c r="D76" t="str">
        <f t="shared" si="29"/>
        <v/>
      </c>
      <c r="E76" t="str">
        <f t="shared" si="30"/>
        <v/>
      </c>
      <c r="F76" t="str">
        <f t="shared" si="31"/>
        <v/>
      </c>
      <c r="G76" t="str">
        <f t="shared" si="32"/>
        <v/>
      </c>
      <c r="H76" t="str">
        <f t="shared" si="33"/>
        <v/>
      </c>
      <c r="I76" t="str">
        <f t="shared" si="34"/>
        <v/>
      </c>
      <c r="J76" t="str">
        <f t="shared" si="35"/>
        <v/>
      </c>
      <c r="K76" t="str">
        <f t="shared" si="36"/>
        <v/>
      </c>
      <c r="L76" t="str">
        <f t="shared" si="37"/>
        <v/>
      </c>
      <c r="M76" t="str">
        <f t="shared" si="38"/>
        <v/>
      </c>
      <c r="N76" t="str">
        <f t="shared" si="39"/>
        <v/>
      </c>
      <c r="O76">
        <f t="shared" si="40"/>
        <v>0</v>
      </c>
      <c r="P76" t="e">
        <f t="shared" si="41"/>
        <v>#VALUE!</v>
      </c>
      <c r="Q76" t="e">
        <f t="shared" si="42"/>
        <v>#VALUE!</v>
      </c>
      <c r="R76" t="e">
        <f t="shared" si="22"/>
        <v>#VALUE!</v>
      </c>
      <c r="S76" t="e">
        <f t="shared" si="24"/>
        <v>#VALUE!</v>
      </c>
      <c r="T76" s="55" t="e">
        <f t="shared" si="43"/>
        <v>#VALUE!</v>
      </c>
      <c r="U76" s="55" t="e">
        <f t="shared" si="23"/>
        <v>#VALUE!</v>
      </c>
      <c r="V76" s="92" t="e">
        <f t="shared" si="44"/>
        <v>#VALUE!</v>
      </c>
    </row>
    <row r="77" spans="1:23" ht="15.75" x14ac:dyDescent="0.25">
      <c r="A77" s="47"/>
      <c r="B77" t="str">
        <f t="shared" si="27"/>
        <v/>
      </c>
      <c r="C77" t="str">
        <f t="shared" si="28"/>
        <v/>
      </c>
      <c r="D77" t="str">
        <f t="shared" si="29"/>
        <v/>
      </c>
      <c r="E77" t="str">
        <f t="shared" si="30"/>
        <v/>
      </c>
      <c r="F77" t="str">
        <f t="shared" si="31"/>
        <v/>
      </c>
      <c r="G77" t="str">
        <f t="shared" si="32"/>
        <v/>
      </c>
      <c r="H77" t="str">
        <f t="shared" si="33"/>
        <v/>
      </c>
      <c r="I77" t="str">
        <f t="shared" si="34"/>
        <v/>
      </c>
      <c r="J77" t="str">
        <f t="shared" si="35"/>
        <v/>
      </c>
      <c r="K77" t="str">
        <f t="shared" si="36"/>
        <v/>
      </c>
      <c r="L77" t="str">
        <f t="shared" si="37"/>
        <v/>
      </c>
      <c r="M77" t="str">
        <f t="shared" si="38"/>
        <v/>
      </c>
      <c r="N77" t="str">
        <f t="shared" si="39"/>
        <v/>
      </c>
      <c r="O77">
        <f t="shared" si="40"/>
        <v>0</v>
      </c>
      <c r="P77" t="e">
        <f t="shared" si="41"/>
        <v>#VALUE!</v>
      </c>
      <c r="Q77" t="e">
        <f t="shared" si="42"/>
        <v>#VALUE!</v>
      </c>
      <c r="R77" t="e">
        <f t="shared" si="22"/>
        <v>#VALUE!</v>
      </c>
      <c r="S77" t="e">
        <f t="shared" si="24"/>
        <v>#VALUE!</v>
      </c>
      <c r="T77" s="55" t="e">
        <f t="shared" si="43"/>
        <v>#VALUE!</v>
      </c>
      <c r="U77" s="55" t="e">
        <f t="shared" si="23"/>
        <v>#VALUE!</v>
      </c>
      <c r="V77" s="92" t="e">
        <f t="shared" si="44"/>
        <v>#VALUE!</v>
      </c>
    </row>
    <row r="78" spans="1:23" ht="15.75" x14ac:dyDescent="0.25">
      <c r="A78" s="47"/>
      <c r="B78" t="str">
        <f t="shared" si="27"/>
        <v/>
      </c>
      <c r="C78" t="str">
        <f t="shared" si="28"/>
        <v/>
      </c>
      <c r="D78" t="str">
        <f t="shared" si="29"/>
        <v/>
      </c>
      <c r="E78" t="str">
        <f t="shared" si="30"/>
        <v/>
      </c>
      <c r="F78" t="str">
        <f t="shared" si="31"/>
        <v/>
      </c>
      <c r="G78" t="str">
        <f t="shared" si="32"/>
        <v/>
      </c>
      <c r="H78" t="str">
        <f t="shared" si="33"/>
        <v/>
      </c>
      <c r="I78" t="str">
        <f t="shared" si="34"/>
        <v/>
      </c>
      <c r="J78" t="str">
        <f t="shared" si="35"/>
        <v/>
      </c>
      <c r="K78" t="str">
        <f t="shared" si="36"/>
        <v/>
      </c>
      <c r="L78" t="str">
        <f t="shared" si="37"/>
        <v/>
      </c>
      <c r="M78" t="str">
        <f t="shared" si="38"/>
        <v/>
      </c>
      <c r="N78" t="str">
        <f t="shared" si="39"/>
        <v/>
      </c>
      <c r="O78">
        <f t="shared" si="40"/>
        <v>0</v>
      </c>
      <c r="P78" t="e">
        <f t="shared" si="41"/>
        <v>#VALUE!</v>
      </c>
      <c r="Q78" t="e">
        <f t="shared" si="42"/>
        <v>#VALUE!</v>
      </c>
      <c r="R78" t="e">
        <f t="shared" si="22"/>
        <v>#VALUE!</v>
      </c>
      <c r="S78" t="e">
        <f t="shared" si="24"/>
        <v>#VALUE!</v>
      </c>
      <c r="T78" s="55" t="e">
        <f t="shared" si="43"/>
        <v>#VALUE!</v>
      </c>
      <c r="U78" s="55" t="e">
        <f t="shared" si="23"/>
        <v>#VALUE!</v>
      </c>
      <c r="V78" s="92" t="e">
        <f t="shared" si="44"/>
        <v>#VALUE!</v>
      </c>
    </row>
    <row r="79" spans="1:23" ht="15.75" x14ac:dyDescent="0.25">
      <c r="A79" s="47"/>
      <c r="B79" t="str">
        <f t="shared" si="27"/>
        <v/>
      </c>
      <c r="C79" t="str">
        <f t="shared" si="28"/>
        <v/>
      </c>
      <c r="D79" t="str">
        <f t="shared" si="29"/>
        <v/>
      </c>
      <c r="E79" t="str">
        <f t="shared" si="30"/>
        <v/>
      </c>
      <c r="F79" t="str">
        <f t="shared" si="31"/>
        <v/>
      </c>
      <c r="G79" t="str">
        <f t="shared" si="32"/>
        <v/>
      </c>
      <c r="H79" t="str">
        <f t="shared" si="33"/>
        <v/>
      </c>
      <c r="I79" t="str">
        <f t="shared" si="34"/>
        <v/>
      </c>
      <c r="J79" t="str">
        <f t="shared" si="35"/>
        <v/>
      </c>
      <c r="K79" t="str">
        <f t="shared" si="36"/>
        <v/>
      </c>
      <c r="L79" t="str">
        <f t="shared" si="37"/>
        <v/>
      </c>
      <c r="M79" t="str">
        <f t="shared" si="38"/>
        <v/>
      </c>
      <c r="N79" t="str">
        <f t="shared" si="39"/>
        <v/>
      </c>
      <c r="O79">
        <f t="shared" si="40"/>
        <v>0</v>
      </c>
      <c r="P79" t="e">
        <f t="shared" si="41"/>
        <v>#VALUE!</v>
      </c>
      <c r="Q79" t="e">
        <f t="shared" si="42"/>
        <v>#VALUE!</v>
      </c>
      <c r="R79" t="e">
        <f t="shared" si="22"/>
        <v>#VALUE!</v>
      </c>
      <c r="S79" t="e">
        <f t="shared" si="24"/>
        <v>#VALUE!</v>
      </c>
      <c r="T79" s="55" t="e">
        <f t="shared" si="43"/>
        <v>#VALUE!</v>
      </c>
      <c r="U79" s="55" t="e">
        <f t="shared" si="23"/>
        <v>#VALUE!</v>
      </c>
      <c r="V79" s="92" t="e">
        <f t="shared" si="44"/>
        <v>#VALUE!</v>
      </c>
    </row>
    <row r="80" spans="1:23" ht="15.75" x14ac:dyDescent="0.25">
      <c r="A80" s="47"/>
      <c r="B80" t="str">
        <f t="shared" si="27"/>
        <v/>
      </c>
      <c r="C80" t="str">
        <f t="shared" si="28"/>
        <v/>
      </c>
      <c r="D80" t="str">
        <f t="shared" si="29"/>
        <v/>
      </c>
      <c r="E80" t="str">
        <f t="shared" si="30"/>
        <v/>
      </c>
      <c r="F80" t="str">
        <f t="shared" si="31"/>
        <v/>
      </c>
      <c r="G80" t="str">
        <f t="shared" si="32"/>
        <v/>
      </c>
      <c r="H80" t="str">
        <f t="shared" si="33"/>
        <v/>
      </c>
      <c r="I80" t="str">
        <f t="shared" si="34"/>
        <v/>
      </c>
      <c r="J80" t="str">
        <f t="shared" si="35"/>
        <v/>
      </c>
      <c r="K80" t="str">
        <f t="shared" si="36"/>
        <v/>
      </c>
      <c r="L80" t="str">
        <f t="shared" si="37"/>
        <v/>
      </c>
      <c r="M80" t="str">
        <f t="shared" si="38"/>
        <v/>
      </c>
      <c r="N80" t="str">
        <f t="shared" si="39"/>
        <v/>
      </c>
      <c r="O80">
        <f t="shared" si="40"/>
        <v>0</v>
      </c>
      <c r="P80" t="e">
        <f t="shared" si="41"/>
        <v>#VALUE!</v>
      </c>
      <c r="Q80" t="e">
        <f t="shared" si="42"/>
        <v>#VALUE!</v>
      </c>
      <c r="R80" t="e">
        <f t="shared" si="22"/>
        <v>#VALUE!</v>
      </c>
      <c r="S80" t="e">
        <f t="shared" si="24"/>
        <v>#VALUE!</v>
      </c>
      <c r="T80" s="55" t="e">
        <f t="shared" si="43"/>
        <v>#VALUE!</v>
      </c>
      <c r="U80" s="55" t="e">
        <f t="shared" si="23"/>
        <v>#VALUE!</v>
      </c>
      <c r="V80" s="92" t="e">
        <f t="shared" si="44"/>
        <v>#VALUE!</v>
      </c>
    </row>
    <row r="81" spans="1:22" ht="15.75" x14ac:dyDescent="0.25">
      <c r="A81" s="47"/>
      <c r="B81" t="str">
        <f t="shared" si="27"/>
        <v/>
      </c>
      <c r="C81" t="str">
        <f t="shared" si="28"/>
        <v/>
      </c>
      <c r="D81" t="str">
        <f t="shared" si="29"/>
        <v/>
      </c>
      <c r="E81" t="str">
        <f t="shared" si="30"/>
        <v/>
      </c>
      <c r="F81" t="str">
        <f t="shared" si="31"/>
        <v/>
      </c>
      <c r="G81" t="str">
        <f t="shared" si="32"/>
        <v/>
      </c>
      <c r="H81" t="str">
        <f t="shared" si="33"/>
        <v/>
      </c>
      <c r="I81" t="str">
        <f t="shared" si="34"/>
        <v/>
      </c>
      <c r="J81" t="str">
        <f t="shared" si="35"/>
        <v/>
      </c>
      <c r="K81" t="str">
        <f t="shared" si="36"/>
        <v/>
      </c>
      <c r="L81" t="str">
        <f t="shared" si="37"/>
        <v/>
      </c>
      <c r="M81" t="str">
        <f t="shared" si="38"/>
        <v/>
      </c>
      <c r="N81" t="str">
        <f t="shared" si="39"/>
        <v/>
      </c>
      <c r="O81">
        <f t="shared" si="40"/>
        <v>0</v>
      </c>
      <c r="P81" t="e">
        <f t="shared" si="41"/>
        <v>#VALUE!</v>
      </c>
      <c r="Q81" t="e">
        <f t="shared" si="42"/>
        <v>#VALUE!</v>
      </c>
      <c r="R81" t="e">
        <f t="shared" si="22"/>
        <v>#VALUE!</v>
      </c>
      <c r="S81" t="e">
        <f t="shared" si="24"/>
        <v>#VALUE!</v>
      </c>
      <c r="T81" s="55" t="e">
        <f t="shared" si="43"/>
        <v>#VALUE!</v>
      </c>
      <c r="U81" s="55" t="e">
        <f t="shared" si="23"/>
        <v>#VALUE!</v>
      </c>
      <c r="V81" s="92" t="e">
        <f t="shared" si="44"/>
        <v>#VALUE!</v>
      </c>
    </row>
    <row r="82" spans="1:22" ht="15.75" x14ac:dyDescent="0.25">
      <c r="A82" s="47"/>
      <c r="B82" t="str">
        <f t="shared" si="27"/>
        <v/>
      </c>
      <c r="C82" t="str">
        <f t="shared" si="28"/>
        <v/>
      </c>
      <c r="D82" t="str">
        <f t="shared" si="29"/>
        <v/>
      </c>
      <c r="E82" t="str">
        <f t="shared" si="30"/>
        <v/>
      </c>
      <c r="F82" t="str">
        <f t="shared" si="31"/>
        <v/>
      </c>
      <c r="G82" t="str">
        <f t="shared" si="32"/>
        <v/>
      </c>
      <c r="H82" t="str">
        <f t="shared" si="33"/>
        <v/>
      </c>
      <c r="I82" t="str">
        <f t="shared" si="34"/>
        <v/>
      </c>
      <c r="J82" t="str">
        <f t="shared" si="35"/>
        <v/>
      </c>
      <c r="K82" t="str">
        <f t="shared" si="36"/>
        <v/>
      </c>
      <c r="L82" t="str">
        <f t="shared" si="37"/>
        <v/>
      </c>
      <c r="M82" t="str">
        <f t="shared" si="38"/>
        <v/>
      </c>
      <c r="N82" t="str">
        <f t="shared" si="39"/>
        <v/>
      </c>
      <c r="O82">
        <f t="shared" si="40"/>
        <v>0</v>
      </c>
      <c r="P82" t="e">
        <f t="shared" si="41"/>
        <v>#VALUE!</v>
      </c>
      <c r="Q82" t="e">
        <f t="shared" si="42"/>
        <v>#VALUE!</v>
      </c>
      <c r="R82" t="e">
        <f t="shared" si="22"/>
        <v>#VALUE!</v>
      </c>
      <c r="S82" t="e">
        <f t="shared" si="24"/>
        <v>#VALUE!</v>
      </c>
      <c r="T82" s="55" t="e">
        <f t="shared" si="43"/>
        <v>#VALUE!</v>
      </c>
      <c r="U82" s="55" t="e">
        <f t="shared" si="23"/>
        <v>#VALUE!</v>
      </c>
      <c r="V82" s="92" t="e">
        <f t="shared" si="44"/>
        <v>#VALUE!</v>
      </c>
    </row>
    <row r="83" spans="1:22" ht="15.75" x14ac:dyDescent="0.25">
      <c r="A83" s="47"/>
      <c r="B83" t="str">
        <f t="shared" si="27"/>
        <v/>
      </c>
      <c r="C83" t="str">
        <f t="shared" si="28"/>
        <v/>
      </c>
      <c r="D83" t="str">
        <f t="shared" si="29"/>
        <v/>
      </c>
      <c r="E83" t="str">
        <f t="shared" si="30"/>
        <v/>
      </c>
      <c r="F83" t="str">
        <f t="shared" si="31"/>
        <v/>
      </c>
      <c r="G83" t="str">
        <f t="shared" si="32"/>
        <v/>
      </c>
      <c r="H83" t="str">
        <f t="shared" si="33"/>
        <v/>
      </c>
      <c r="I83" t="str">
        <f t="shared" si="34"/>
        <v/>
      </c>
      <c r="J83" t="str">
        <f t="shared" si="35"/>
        <v/>
      </c>
      <c r="K83" t="str">
        <f t="shared" si="36"/>
        <v/>
      </c>
      <c r="L83" t="str">
        <f t="shared" si="37"/>
        <v/>
      </c>
      <c r="M83" t="str">
        <f t="shared" si="38"/>
        <v/>
      </c>
      <c r="N83" t="str">
        <f t="shared" si="39"/>
        <v/>
      </c>
      <c r="O83">
        <f t="shared" si="40"/>
        <v>0</v>
      </c>
      <c r="P83" t="e">
        <f t="shared" si="41"/>
        <v>#VALUE!</v>
      </c>
      <c r="Q83" t="e">
        <f t="shared" si="42"/>
        <v>#VALUE!</v>
      </c>
      <c r="R83" t="e">
        <f t="shared" si="22"/>
        <v>#VALUE!</v>
      </c>
      <c r="S83" t="e">
        <f t="shared" si="24"/>
        <v>#VALUE!</v>
      </c>
      <c r="T83" s="55" t="e">
        <f t="shared" si="43"/>
        <v>#VALUE!</v>
      </c>
      <c r="U83" s="55" t="e">
        <f t="shared" si="23"/>
        <v>#VALUE!</v>
      </c>
      <c r="V83" s="92" t="e">
        <f t="shared" si="44"/>
        <v>#VALUE!</v>
      </c>
    </row>
    <row r="84" spans="1:22" ht="15.75" x14ac:dyDescent="0.25">
      <c r="A84" s="47"/>
      <c r="B84" t="str">
        <f t="shared" si="27"/>
        <v/>
      </c>
      <c r="C84" t="str">
        <f t="shared" si="28"/>
        <v/>
      </c>
      <c r="D84" t="str">
        <f t="shared" si="29"/>
        <v/>
      </c>
      <c r="E84" t="str">
        <f t="shared" si="30"/>
        <v/>
      </c>
      <c r="F84" t="str">
        <f t="shared" si="31"/>
        <v/>
      </c>
      <c r="G84" t="str">
        <f t="shared" si="32"/>
        <v/>
      </c>
      <c r="H84" t="str">
        <f t="shared" si="33"/>
        <v/>
      </c>
      <c r="I84" t="str">
        <f t="shared" si="34"/>
        <v/>
      </c>
      <c r="J84" t="str">
        <f t="shared" si="35"/>
        <v/>
      </c>
      <c r="K84" t="str">
        <f t="shared" si="36"/>
        <v/>
      </c>
      <c r="L84" t="str">
        <f t="shared" si="37"/>
        <v/>
      </c>
      <c r="M84" t="str">
        <f t="shared" si="38"/>
        <v/>
      </c>
      <c r="N84" t="str">
        <f t="shared" si="39"/>
        <v/>
      </c>
      <c r="O84">
        <f t="shared" si="40"/>
        <v>0</v>
      </c>
      <c r="P84" t="e">
        <f t="shared" si="41"/>
        <v>#VALUE!</v>
      </c>
      <c r="Q84" t="e">
        <f t="shared" si="42"/>
        <v>#VALUE!</v>
      </c>
      <c r="R84" t="e">
        <f t="shared" si="22"/>
        <v>#VALUE!</v>
      </c>
      <c r="S84" t="e">
        <f t="shared" si="24"/>
        <v>#VALUE!</v>
      </c>
      <c r="T84" s="55" t="e">
        <f t="shared" si="43"/>
        <v>#VALUE!</v>
      </c>
      <c r="U84" s="55" t="e">
        <f t="shared" si="23"/>
        <v>#VALUE!</v>
      </c>
      <c r="V84" s="92" t="e">
        <f t="shared" si="44"/>
        <v>#VALUE!</v>
      </c>
    </row>
    <row r="85" spans="1:22" ht="15.75" x14ac:dyDescent="0.25">
      <c r="A85" s="47"/>
      <c r="B85" t="str">
        <f t="shared" si="27"/>
        <v/>
      </c>
      <c r="C85" t="str">
        <f t="shared" si="28"/>
        <v/>
      </c>
      <c r="D85" t="str">
        <f t="shared" si="29"/>
        <v/>
      </c>
      <c r="E85" t="str">
        <f t="shared" si="30"/>
        <v/>
      </c>
      <c r="F85" t="str">
        <f t="shared" si="31"/>
        <v/>
      </c>
      <c r="G85" t="str">
        <f t="shared" si="32"/>
        <v/>
      </c>
      <c r="H85" t="str">
        <f t="shared" si="33"/>
        <v/>
      </c>
      <c r="I85" t="str">
        <f t="shared" si="34"/>
        <v/>
      </c>
      <c r="J85" t="str">
        <f t="shared" si="35"/>
        <v/>
      </c>
      <c r="K85" t="str">
        <f t="shared" si="36"/>
        <v/>
      </c>
      <c r="L85" t="str">
        <f t="shared" si="37"/>
        <v/>
      </c>
      <c r="M85" t="str">
        <f t="shared" si="38"/>
        <v/>
      </c>
      <c r="N85" t="str">
        <f t="shared" si="39"/>
        <v/>
      </c>
      <c r="O85">
        <f t="shared" si="40"/>
        <v>0</v>
      </c>
      <c r="P85" t="e">
        <f t="shared" si="41"/>
        <v>#VALUE!</v>
      </c>
      <c r="Q85" t="e">
        <f t="shared" si="42"/>
        <v>#VALUE!</v>
      </c>
      <c r="R85" t="e">
        <f t="shared" si="22"/>
        <v>#VALUE!</v>
      </c>
      <c r="S85" t="e">
        <f t="shared" si="24"/>
        <v>#VALUE!</v>
      </c>
      <c r="T85" s="55" t="e">
        <f t="shared" si="43"/>
        <v>#VALUE!</v>
      </c>
      <c r="U85" s="55" t="e">
        <f t="shared" si="23"/>
        <v>#VALUE!</v>
      </c>
      <c r="V85" s="92" t="e">
        <f t="shared" si="44"/>
        <v>#VALUE!</v>
      </c>
    </row>
    <row r="86" spans="1:22" ht="15.75" x14ac:dyDescent="0.25">
      <c r="A86" s="47"/>
      <c r="B86" t="str">
        <f t="shared" si="27"/>
        <v/>
      </c>
      <c r="C86" t="str">
        <f t="shared" si="28"/>
        <v/>
      </c>
      <c r="D86" t="str">
        <f t="shared" si="29"/>
        <v/>
      </c>
      <c r="E86" t="str">
        <f t="shared" si="30"/>
        <v/>
      </c>
      <c r="F86" t="str">
        <f t="shared" si="31"/>
        <v/>
      </c>
      <c r="G86" t="str">
        <f t="shared" si="32"/>
        <v/>
      </c>
      <c r="H86" t="str">
        <f t="shared" si="33"/>
        <v/>
      </c>
      <c r="I86" t="str">
        <f t="shared" si="34"/>
        <v/>
      </c>
      <c r="J86" t="str">
        <f t="shared" si="35"/>
        <v/>
      </c>
      <c r="K86" t="str">
        <f t="shared" si="36"/>
        <v/>
      </c>
      <c r="L86" t="str">
        <f t="shared" si="37"/>
        <v/>
      </c>
      <c r="M86" t="str">
        <f t="shared" si="38"/>
        <v/>
      </c>
      <c r="N86" t="str">
        <f t="shared" si="39"/>
        <v/>
      </c>
      <c r="O86">
        <f t="shared" si="40"/>
        <v>0</v>
      </c>
      <c r="P86" t="e">
        <f t="shared" si="41"/>
        <v>#VALUE!</v>
      </c>
      <c r="Q86" t="e">
        <f t="shared" si="42"/>
        <v>#VALUE!</v>
      </c>
      <c r="R86" t="e">
        <f t="shared" si="22"/>
        <v>#VALUE!</v>
      </c>
      <c r="S86" t="e">
        <f t="shared" si="24"/>
        <v>#VALUE!</v>
      </c>
      <c r="T86" s="55" t="e">
        <f t="shared" si="43"/>
        <v>#VALUE!</v>
      </c>
      <c r="U86" s="55" t="e">
        <f t="shared" si="23"/>
        <v>#VALUE!</v>
      </c>
      <c r="V86" s="92" t="e">
        <f t="shared" si="44"/>
        <v>#VALUE!</v>
      </c>
    </row>
    <row r="87" spans="1:22" ht="15.75" x14ac:dyDescent="0.25">
      <c r="A87" s="47"/>
      <c r="B87" t="str">
        <f t="shared" si="27"/>
        <v/>
      </c>
      <c r="C87" t="str">
        <f t="shared" si="28"/>
        <v/>
      </c>
      <c r="D87" t="str">
        <f t="shared" si="29"/>
        <v/>
      </c>
      <c r="E87" t="str">
        <f t="shared" si="30"/>
        <v/>
      </c>
      <c r="F87" t="str">
        <f t="shared" si="31"/>
        <v/>
      </c>
      <c r="G87" t="str">
        <f t="shared" si="32"/>
        <v/>
      </c>
      <c r="H87" t="str">
        <f t="shared" si="33"/>
        <v/>
      </c>
      <c r="I87" t="str">
        <f t="shared" si="34"/>
        <v/>
      </c>
      <c r="J87" t="str">
        <f t="shared" si="35"/>
        <v/>
      </c>
      <c r="K87" t="str">
        <f t="shared" si="36"/>
        <v/>
      </c>
      <c r="L87" t="str">
        <f t="shared" si="37"/>
        <v/>
      </c>
      <c r="M87" t="str">
        <f t="shared" si="38"/>
        <v/>
      </c>
      <c r="N87" t="str">
        <f t="shared" si="39"/>
        <v/>
      </c>
      <c r="O87">
        <f t="shared" si="40"/>
        <v>0</v>
      </c>
      <c r="P87" t="e">
        <f t="shared" si="41"/>
        <v>#VALUE!</v>
      </c>
      <c r="Q87" t="e">
        <f t="shared" si="42"/>
        <v>#VALUE!</v>
      </c>
      <c r="R87" t="e">
        <f t="shared" si="22"/>
        <v>#VALUE!</v>
      </c>
      <c r="S87" t="e">
        <f t="shared" si="24"/>
        <v>#VALUE!</v>
      </c>
      <c r="T87" s="55" t="e">
        <f t="shared" si="43"/>
        <v>#VALUE!</v>
      </c>
      <c r="U87" s="55" t="e">
        <f t="shared" si="23"/>
        <v>#VALUE!</v>
      </c>
      <c r="V87" s="92" t="e">
        <f t="shared" si="44"/>
        <v>#VALUE!</v>
      </c>
    </row>
    <row r="88" spans="1:22" ht="15.75" x14ac:dyDescent="0.25">
      <c r="A88" s="47"/>
      <c r="B88" t="str">
        <f t="shared" si="27"/>
        <v/>
      </c>
      <c r="C88" t="str">
        <f t="shared" si="28"/>
        <v/>
      </c>
      <c r="D88" t="str">
        <f t="shared" si="29"/>
        <v/>
      </c>
      <c r="E88" t="str">
        <f t="shared" si="30"/>
        <v/>
      </c>
      <c r="F88" t="str">
        <f t="shared" si="31"/>
        <v/>
      </c>
      <c r="G88" t="str">
        <f t="shared" si="32"/>
        <v/>
      </c>
      <c r="H88" t="str">
        <f t="shared" si="33"/>
        <v/>
      </c>
      <c r="I88" t="str">
        <f t="shared" si="34"/>
        <v/>
      </c>
      <c r="J88" t="str">
        <f t="shared" si="35"/>
        <v/>
      </c>
      <c r="K88" t="str">
        <f t="shared" si="36"/>
        <v/>
      </c>
      <c r="L88" t="str">
        <f t="shared" si="37"/>
        <v/>
      </c>
      <c r="M88" t="str">
        <f t="shared" si="38"/>
        <v/>
      </c>
      <c r="N88" t="str">
        <f t="shared" si="39"/>
        <v/>
      </c>
      <c r="O88">
        <f t="shared" si="40"/>
        <v>0</v>
      </c>
      <c r="P88" t="e">
        <f t="shared" si="41"/>
        <v>#VALUE!</v>
      </c>
      <c r="Q88" t="e">
        <f t="shared" si="42"/>
        <v>#VALUE!</v>
      </c>
      <c r="R88" t="e">
        <f t="shared" ref="R88:R151" si="45">MID(B88,Q88,4)</f>
        <v>#VALUE!</v>
      </c>
      <c r="S88" t="e">
        <f t="shared" si="24"/>
        <v>#VALUE!</v>
      </c>
      <c r="T88" s="55" t="e">
        <f t="shared" si="43"/>
        <v>#VALUE!</v>
      </c>
      <c r="U88" s="55" t="e">
        <f t="shared" ref="U88:U151" si="46">IF(Q88-P88=3,MID(B88,Q88-2,1),MID(B88,Q88-3,2))</f>
        <v>#VALUE!</v>
      </c>
      <c r="V88" s="92" t="e">
        <f t="shared" si="44"/>
        <v>#VALUE!</v>
      </c>
    </row>
    <row r="89" spans="1:22" ht="15.75" x14ac:dyDescent="0.25">
      <c r="A89" s="47"/>
      <c r="B89" t="str">
        <f t="shared" si="27"/>
        <v/>
      </c>
      <c r="C89" t="str">
        <f t="shared" si="28"/>
        <v/>
      </c>
      <c r="D89" t="str">
        <f t="shared" si="29"/>
        <v/>
      </c>
      <c r="E89" t="str">
        <f t="shared" si="30"/>
        <v/>
      </c>
      <c r="F89" t="str">
        <f t="shared" si="31"/>
        <v/>
      </c>
      <c r="G89" t="str">
        <f t="shared" si="32"/>
        <v/>
      </c>
      <c r="H89" t="str">
        <f t="shared" si="33"/>
        <v/>
      </c>
      <c r="I89" t="str">
        <f t="shared" si="34"/>
        <v/>
      </c>
      <c r="J89" t="str">
        <f t="shared" si="35"/>
        <v/>
      </c>
      <c r="K89" t="str">
        <f t="shared" si="36"/>
        <v/>
      </c>
      <c r="L89" t="str">
        <f t="shared" si="37"/>
        <v/>
      </c>
      <c r="M89" t="str">
        <f t="shared" si="38"/>
        <v/>
      </c>
      <c r="N89" t="str">
        <f t="shared" si="39"/>
        <v/>
      </c>
      <c r="O89">
        <f t="shared" si="40"/>
        <v>0</v>
      </c>
      <c r="P89" t="e">
        <f t="shared" si="41"/>
        <v>#VALUE!</v>
      </c>
      <c r="Q89" t="e">
        <f t="shared" si="42"/>
        <v>#VALUE!</v>
      </c>
      <c r="R89" t="e">
        <f t="shared" si="45"/>
        <v>#VALUE!</v>
      </c>
      <c r="S89" t="e">
        <f t="shared" si="24"/>
        <v>#VALUE!</v>
      </c>
      <c r="T89" s="55" t="e">
        <f t="shared" si="43"/>
        <v>#VALUE!</v>
      </c>
      <c r="U89" s="55" t="e">
        <f t="shared" si="46"/>
        <v>#VALUE!</v>
      </c>
      <c r="V89" s="92" t="e">
        <f t="shared" si="44"/>
        <v>#VALUE!</v>
      </c>
    </row>
    <row r="90" spans="1:22" ht="15.75" x14ac:dyDescent="0.25">
      <c r="A90" s="47"/>
      <c r="B90" t="str">
        <f t="shared" si="27"/>
        <v/>
      </c>
      <c r="C90" t="str">
        <f t="shared" si="28"/>
        <v/>
      </c>
      <c r="D90" t="str">
        <f t="shared" si="29"/>
        <v/>
      </c>
      <c r="E90" t="str">
        <f t="shared" si="30"/>
        <v/>
      </c>
      <c r="F90" t="str">
        <f t="shared" si="31"/>
        <v/>
      </c>
      <c r="G90" t="str">
        <f t="shared" si="32"/>
        <v/>
      </c>
      <c r="H90" t="str">
        <f t="shared" si="33"/>
        <v/>
      </c>
      <c r="I90" t="str">
        <f t="shared" si="34"/>
        <v/>
      </c>
      <c r="J90" t="str">
        <f t="shared" si="35"/>
        <v/>
      </c>
      <c r="K90" t="str">
        <f t="shared" si="36"/>
        <v/>
      </c>
      <c r="L90" t="str">
        <f t="shared" si="37"/>
        <v/>
      </c>
      <c r="M90" t="str">
        <f t="shared" si="38"/>
        <v/>
      </c>
      <c r="N90" t="str">
        <f t="shared" si="39"/>
        <v/>
      </c>
      <c r="O90">
        <f t="shared" si="40"/>
        <v>0</v>
      </c>
      <c r="P90" t="e">
        <f t="shared" si="41"/>
        <v>#VALUE!</v>
      </c>
      <c r="Q90" t="e">
        <f t="shared" si="42"/>
        <v>#VALUE!</v>
      </c>
      <c r="R90" t="e">
        <f t="shared" si="45"/>
        <v>#VALUE!</v>
      </c>
      <c r="S90" t="e">
        <f t="shared" ref="S90:S153" si="47">MID(B90,O90,(P90-O90))</f>
        <v>#VALUE!</v>
      </c>
      <c r="T90" s="55" t="e">
        <f t="shared" si="43"/>
        <v>#VALUE!</v>
      </c>
      <c r="U90" s="55" t="e">
        <f t="shared" si="46"/>
        <v>#VALUE!</v>
      </c>
      <c r="V90" s="92" t="e">
        <f t="shared" si="44"/>
        <v>#VALUE!</v>
      </c>
    </row>
    <row r="91" spans="1:22" ht="15.75" x14ac:dyDescent="0.25">
      <c r="A91" s="47"/>
      <c r="B91" t="str">
        <f t="shared" si="27"/>
        <v/>
      </c>
      <c r="C91" t="str">
        <f t="shared" si="28"/>
        <v/>
      </c>
      <c r="D91" t="str">
        <f t="shared" si="29"/>
        <v/>
      </c>
      <c r="E91" t="str">
        <f t="shared" si="30"/>
        <v/>
      </c>
      <c r="F91" t="str">
        <f t="shared" si="31"/>
        <v/>
      </c>
      <c r="G91" t="str">
        <f t="shared" si="32"/>
        <v/>
      </c>
      <c r="H91" t="str">
        <f t="shared" si="33"/>
        <v/>
      </c>
      <c r="I91" t="str">
        <f t="shared" si="34"/>
        <v/>
      </c>
      <c r="J91" t="str">
        <f t="shared" si="35"/>
        <v/>
      </c>
      <c r="K91" t="str">
        <f t="shared" si="36"/>
        <v/>
      </c>
      <c r="L91" t="str">
        <f t="shared" si="37"/>
        <v/>
      </c>
      <c r="M91" t="str">
        <f t="shared" si="38"/>
        <v/>
      </c>
      <c r="N91" t="str">
        <f t="shared" si="39"/>
        <v/>
      </c>
      <c r="O91">
        <f t="shared" si="40"/>
        <v>0</v>
      </c>
      <c r="P91" t="e">
        <f t="shared" si="41"/>
        <v>#VALUE!</v>
      </c>
      <c r="Q91" t="e">
        <f t="shared" si="42"/>
        <v>#VALUE!</v>
      </c>
      <c r="R91" t="e">
        <f t="shared" si="45"/>
        <v>#VALUE!</v>
      </c>
      <c r="S91" t="e">
        <f t="shared" si="47"/>
        <v>#VALUE!</v>
      </c>
      <c r="T91" s="55" t="e">
        <f t="shared" si="43"/>
        <v>#VALUE!</v>
      </c>
      <c r="U91" s="55" t="e">
        <f t="shared" si="46"/>
        <v>#VALUE!</v>
      </c>
      <c r="V91" s="92" t="e">
        <f t="shared" si="44"/>
        <v>#VALUE!</v>
      </c>
    </row>
    <row r="92" spans="1:22" ht="15.75" x14ac:dyDescent="0.25">
      <c r="A92" s="47"/>
      <c r="B92" t="str">
        <f t="shared" si="27"/>
        <v/>
      </c>
      <c r="C92" t="str">
        <f t="shared" si="28"/>
        <v/>
      </c>
      <c r="D92" t="str">
        <f t="shared" si="29"/>
        <v/>
      </c>
      <c r="E92" t="str">
        <f t="shared" si="30"/>
        <v/>
      </c>
      <c r="F92" t="str">
        <f t="shared" si="31"/>
        <v/>
      </c>
      <c r="G92" t="str">
        <f t="shared" si="32"/>
        <v/>
      </c>
      <c r="H92" t="str">
        <f t="shared" si="33"/>
        <v/>
      </c>
      <c r="I92" t="str">
        <f t="shared" si="34"/>
        <v/>
      </c>
      <c r="J92" t="str">
        <f t="shared" si="35"/>
        <v/>
      </c>
      <c r="K92" t="str">
        <f t="shared" si="36"/>
        <v/>
      </c>
      <c r="L92" t="str">
        <f t="shared" si="37"/>
        <v/>
      </c>
      <c r="M92" t="str">
        <f t="shared" si="38"/>
        <v/>
      </c>
      <c r="N92" t="str">
        <f t="shared" si="39"/>
        <v/>
      </c>
      <c r="O92">
        <f t="shared" si="40"/>
        <v>0</v>
      </c>
      <c r="P92" t="e">
        <f t="shared" si="41"/>
        <v>#VALUE!</v>
      </c>
      <c r="Q92" t="e">
        <f t="shared" si="42"/>
        <v>#VALUE!</v>
      </c>
      <c r="R92" t="e">
        <f t="shared" si="45"/>
        <v>#VALUE!</v>
      </c>
      <c r="S92" t="e">
        <f t="shared" si="47"/>
        <v>#VALUE!</v>
      </c>
      <c r="T92" s="55" t="e">
        <f t="shared" si="43"/>
        <v>#VALUE!</v>
      </c>
      <c r="U92" s="55" t="e">
        <f t="shared" si="46"/>
        <v>#VALUE!</v>
      </c>
      <c r="V92" s="92" t="e">
        <f t="shared" si="44"/>
        <v>#VALUE!</v>
      </c>
    </row>
    <row r="93" spans="1:22" ht="15.75" x14ac:dyDescent="0.25">
      <c r="A93" s="47"/>
      <c r="B93" t="str">
        <f t="shared" si="27"/>
        <v/>
      </c>
      <c r="C93" t="str">
        <f t="shared" si="28"/>
        <v/>
      </c>
      <c r="D93" t="str">
        <f t="shared" si="29"/>
        <v/>
      </c>
      <c r="E93" t="str">
        <f t="shared" si="30"/>
        <v/>
      </c>
      <c r="F93" t="str">
        <f t="shared" si="31"/>
        <v/>
      </c>
      <c r="G93" t="str">
        <f t="shared" si="32"/>
        <v/>
      </c>
      <c r="H93" t="str">
        <f t="shared" si="33"/>
        <v/>
      </c>
      <c r="I93" t="str">
        <f t="shared" si="34"/>
        <v/>
      </c>
      <c r="J93" t="str">
        <f t="shared" si="35"/>
        <v/>
      </c>
      <c r="K93" t="str">
        <f t="shared" si="36"/>
        <v/>
      </c>
      <c r="L93" t="str">
        <f t="shared" si="37"/>
        <v/>
      </c>
      <c r="M93" t="str">
        <f t="shared" si="38"/>
        <v/>
      </c>
      <c r="N93" t="str">
        <f t="shared" si="39"/>
        <v/>
      </c>
      <c r="O93">
        <f t="shared" si="40"/>
        <v>0</v>
      </c>
      <c r="P93" t="e">
        <f t="shared" si="41"/>
        <v>#VALUE!</v>
      </c>
      <c r="Q93" t="e">
        <f t="shared" si="42"/>
        <v>#VALUE!</v>
      </c>
      <c r="R93" t="e">
        <f t="shared" si="45"/>
        <v>#VALUE!</v>
      </c>
      <c r="S93" t="e">
        <f t="shared" si="47"/>
        <v>#VALUE!</v>
      </c>
      <c r="T93" s="55" t="e">
        <f t="shared" si="43"/>
        <v>#VALUE!</v>
      </c>
      <c r="U93" s="55" t="e">
        <f t="shared" si="46"/>
        <v>#VALUE!</v>
      </c>
      <c r="V93" s="92" t="e">
        <f t="shared" si="44"/>
        <v>#VALUE!</v>
      </c>
    </row>
    <row r="94" spans="1:22" ht="15.75" x14ac:dyDescent="0.25">
      <c r="A94" s="47"/>
      <c r="B94" t="str">
        <f t="shared" si="27"/>
        <v/>
      </c>
      <c r="C94" t="str">
        <f t="shared" si="28"/>
        <v/>
      </c>
      <c r="D94" t="str">
        <f t="shared" si="29"/>
        <v/>
      </c>
      <c r="E94" t="str">
        <f t="shared" si="30"/>
        <v/>
      </c>
      <c r="F94" t="str">
        <f t="shared" si="31"/>
        <v/>
      </c>
      <c r="G94" t="str">
        <f t="shared" si="32"/>
        <v/>
      </c>
      <c r="H94" t="str">
        <f t="shared" si="33"/>
        <v/>
      </c>
      <c r="I94" t="str">
        <f t="shared" si="34"/>
        <v/>
      </c>
      <c r="J94" t="str">
        <f t="shared" si="35"/>
        <v/>
      </c>
      <c r="K94" t="str">
        <f t="shared" si="36"/>
        <v/>
      </c>
      <c r="L94" t="str">
        <f t="shared" si="37"/>
        <v/>
      </c>
      <c r="M94" t="str">
        <f t="shared" si="38"/>
        <v/>
      </c>
      <c r="N94" t="str">
        <f t="shared" si="39"/>
        <v/>
      </c>
      <c r="O94">
        <f t="shared" si="40"/>
        <v>0</v>
      </c>
      <c r="P94" t="e">
        <f t="shared" si="41"/>
        <v>#VALUE!</v>
      </c>
      <c r="Q94" t="e">
        <f t="shared" si="42"/>
        <v>#VALUE!</v>
      </c>
      <c r="R94" t="e">
        <f t="shared" si="45"/>
        <v>#VALUE!</v>
      </c>
      <c r="S94" t="e">
        <f t="shared" si="47"/>
        <v>#VALUE!</v>
      </c>
      <c r="T94" s="55" t="e">
        <f t="shared" si="43"/>
        <v>#VALUE!</v>
      </c>
      <c r="U94" s="55" t="e">
        <f t="shared" si="46"/>
        <v>#VALUE!</v>
      </c>
      <c r="V94" s="92" t="e">
        <f t="shared" si="44"/>
        <v>#VALUE!</v>
      </c>
    </row>
    <row r="95" spans="1:22" ht="15.75" x14ac:dyDescent="0.25">
      <c r="A95" s="47"/>
      <c r="B95" t="str">
        <f t="shared" si="27"/>
        <v/>
      </c>
      <c r="C95" t="str">
        <f t="shared" si="28"/>
        <v/>
      </c>
      <c r="D95" t="str">
        <f t="shared" si="29"/>
        <v/>
      </c>
      <c r="E95" t="str">
        <f t="shared" si="30"/>
        <v/>
      </c>
      <c r="F95" t="str">
        <f t="shared" si="31"/>
        <v/>
      </c>
      <c r="G95" t="str">
        <f t="shared" si="32"/>
        <v/>
      </c>
      <c r="H95" t="str">
        <f t="shared" si="33"/>
        <v/>
      </c>
      <c r="I95" t="str">
        <f t="shared" si="34"/>
        <v/>
      </c>
      <c r="J95" t="str">
        <f t="shared" si="35"/>
        <v/>
      </c>
      <c r="K95" t="str">
        <f t="shared" si="36"/>
        <v/>
      </c>
      <c r="L95" t="str">
        <f t="shared" si="37"/>
        <v/>
      </c>
      <c r="M95" t="str">
        <f t="shared" si="38"/>
        <v/>
      </c>
      <c r="N95" t="str">
        <f t="shared" si="39"/>
        <v/>
      </c>
      <c r="O95">
        <f t="shared" si="40"/>
        <v>0</v>
      </c>
      <c r="P95" t="e">
        <f t="shared" si="41"/>
        <v>#VALUE!</v>
      </c>
      <c r="Q95" t="e">
        <f t="shared" si="42"/>
        <v>#VALUE!</v>
      </c>
      <c r="R95" t="e">
        <f t="shared" si="45"/>
        <v>#VALUE!</v>
      </c>
      <c r="S95" t="e">
        <f t="shared" si="47"/>
        <v>#VALUE!</v>
      </c>
      <c r="T95" s="55" t="e">
        <f t="shared" si="43"/>
        <v>#VALUE!</v>
      </c>
      <c r="U95" s="55" t="e">
        <f t="shared" si="46"/>
        <v>#VALUE!</v>
      </c>
      <c r="V95" s="92" t="e">
        <f t="shared" si="44"/>
        <v>#VALUE!</v>
      </c>
    </row>
    <row r="96" spans="1:22" ht="15.75" x14ac:dyDescent="0.25">
      <c r="A96" s="47"/>
      <c r="B96" t="str">
        <f t="shared" si="27"/>
        <v/>
      </c>
      <c r="C96" t="str">
        <f t="shared" si="28"/>
        <v/>
      </c>
      <c r="D96" t="str">
        <f t="shared" si="29"/>
        <v/>
      </c>
      <c r="E96" t="str">
        <f t="shared" si="30"/>
        <v/>
      </c>
      <c r="F96" t="str">
        <f t="shared" si="31"/>
        <v/>
      </c>
      <c r="G96" t="str">
        <f t="shared" si="32"/>
        <v/>
      </c>
      <c r="H96" t="str">
        <f t="shared" si="33"/>
        <v/>
      </c>
      <c r="I96" t="str">
        <f t="shared" si="34"/>
        <v/>
      </c>
      <c r="J96" t="str">
        <f t="shared" si="35"/>
        <v/>
      </c>
      <c r="K96" t="str">
        <f t="shared" si="36"/>
        <v/>
      </c>
      <c r="L96" t="str">
        <f t="shared" si="37"/>
        <v/>
      </c>
      <c r="M96" t="str">
        <f t="shared" si="38"/>
        <v/>
      </c>
      <c r="N96" t="str">
        <f t="shared" si="39"/>
        <v/>
      </c>
      <c r="O96">
        <f t="shared" si="40"/>
        <v>0</v>
      </c>
      <c r="P96" t="e">
        <f t="shared" si="41"/>
        <v>#VALUE!</v>
      </c>
      <c r="Q96" t="e">
        <f t="shared" si="42"/>
        <v>#VALUE!</v>
      </c>
      <c r="R96" t="e">
        <f t="shared" si="45"/>
        <v>#VALUE!</v>
      </c>
      <c r="S96" t="e">
        <f t="shared" si="47"/>
        <v>#VALUE!</v>
      </c>
      <c r="T96" s="55" t="e">
        <f t="shared" si="43"/>
        <v>#VALUE!</v>
      </c>
      <c r="U96" s="55" t="e">
        <f t="shared" si="46"/>
        <v>#VALUE!</v>
      </c>
      <c r="V96" s="92" t="e">
        <f t="shared" si="44"/>
        <v>#VALUE!</v>
      </c>
    </row>
    <row r="97" spans="1:22" ht="15.75" x14ac:dyDescent="0.25">
      <c r="A97" s="47"/>
      <c r="B97" t="str">
        <f t="shared" si="27"/>
        <v/>
      </c>
      <c r="C97" t="str">
        <f t="shared" si="28"/>
        <v/>
      </c>
      <c r="D97" t="str">
        <f t="shared" si="29"/>
        <v/>
      </c>
      <c r="E97" t="str">
        <f t="shared" si="30"/>
        <v/>
      </c>
      <c r="F97" t="str">
        <f t="shared" si="31"/>
        <v/>
      </c>
      <c r="G97" t="str">
        <f t="shared" si="32"/>
        <v/>
      </c>
      <c r="H97" t="str">
        <f t="shared" si="33"/>
        <v/>
      </c>
      <c r="I97" t="str">
        <f t="shared" si="34"/>
        <v/>
      </c>
      <c r="J97" t="str">
        <f t="shared" si="35"/>
        <v/>
      </c>
      <c r="K97" t="str">
        <f t="shared" si="36"/>
        <v/>
      </c>
      <c r="L97" t="str">
        <f t="shared" si="37"/>
        <v/>
      </c>
      <c r="M97" t="str">
        <f t="shared" si="38"/>
        <v/>
      </c>
      <c r="N97" t="str">
        <f t="shared" si="39"/>
        <v/>
      </c>
      <c r="O97">
        <f t="shared" si="40"/>
        <v>0</v>
      </c>
      <c r="P97" t="e">
        <f t="shared" si="41"/>
        <v>#VALUE!</v>
      </c>
      <c r="Q97" t="e">
        <f t="shared" si="42"/>
        <v>#VALUE!</v>
      </c>
      <c r="R97" t="e">
        <f t="shared" si="45"/>
        <v>#VALUE!</v>
      </c>
      <c r="S97" t="e">
        <f t="shared" si="47"/>
        <v>#VALUE!</v>
      </c>
      <c r="T97" s="55" t="e">
        <f t="shared" si="43"/>
        <v>#VALUE!</v>
      </c>
      <c r="U97" s="55" t="e">
        <f t="shared" si="46"/>
        <v>#VALUE!</v>
      </c>
      <c r="V97" s="92" t="e">
        <f t="shared" si="44"/>
        <v>#VALUE!</v>
      </c>
    </row>
    <row r="98" spans="1:22" ht="15.75" x14ac:dyDescent="0.25">
      <c r="A98" s="47"/>
      <c r="B98" t="str">
        <f t="shared" si="27"/>
        <v/>
      </c>
      <c r="C98" t="str">
        <f t="shared" si="28"/>
        <v/>
      </c>
      <c r="D98" t="str">
        <f t="shared" si="29"/>
        <v/>
      </c>
      <c r="E98" t="str">
        <f t="shared" si="30"/>
        <v/>
      </c>
      <c r="F98" t="str">
        <f t="shared" si="31"/>
        <v/>
      </c>
      <c r="G98" t="str">
        <f t="shared" si="32"/>
        <v/>
      </c>
      <c r="H98" t="str">
        <f t="shared" si="33"/>
        <v/>
      </c>
      <c r="I98" t="str">
        <f t="shared" si="34"/>
        <v/>
      </c>
      <c r="J98" t="str">
        <f t="shared" si="35"/>
        <v/>
      </c>
      <c r="K98" t="str">
        <f t="shared" si="36"/>
        <v/>
      </c>
      <c r="L98" t="str">
        <f t="shared" si="37"/>
        <v/>
      </c>
      <c r="M98" t="str">
        <f t="shared" si="38"/>
        <v/>
      </c>
      <c r="N98" t="str">
        <f t="shared" si="39"/>
        <v/>
      </c>
      <c r="O98">
        <f t="shared" si="40"/>
        <v>0</v>
      </c>
      <c r="P98" t="e">
        <f t="shared" si="41"/>
        <v>#VALUE!</v>
      </c>
      <c r="Q98" t="e">
        <f t="shared" ref="Q98:Q129" si="48">FIND("190",B98,O98)</f>
        <v>#VALUE!</v>
      </c>
      <c r="R98" t="e">
        <f t="shared" si="45"/>
        <v>#VALUE!</v>
      </c>
      <c r="S98" t="e">
        <f t="shared" si="47"/>
        <v>#VALUE!</v>
      </c>
      <c r="T98" s="55" t="e">
        <f t="shared" si="43"/>
        <v>#VALUE!</v>
      </c>
      <c r="U98" s="55" t="e">
        <f t="shared" si="46"/>
        <v>#VALUE!</v>
      </c>
      <c r="V98" s="92" t="e">
        <f t="shared" ref="V98:V129" si="49">S98&amp;" "&amp;U98&amp;", "&amp;R98</f>
        <v>#VALUE!</v>
      </c>
    </row>
    <row r="99" spans="1:22" ht="15.75" x14ac:dyDescent="0.25">
      <c r="A99" s="47"/>
      <c r="B99" t="str">
        <f t="shared" si="27"/>
        <v/>
      </c>
      <c r="C99" t="str">
        <f t="shared" si="28"/>
        <v/>
      </c>
      <c r="D99" t="str">
        <f t="shared" si="29"/>
        <v/>
      </c>
      <c r="E99" t="str">
        <f t="shared" si="30"/>
        <v/>
      </c>
      <c r="F99" t="str">
        <f t="shared" si="31"/>
        <v/>
      </c>
      <c r="G99" t="str">
        <f t="shared" si="32"/>
        <v/>
      </c>
      <c r="H99" t="str">
        <f t="shared" si="33"/>
        <v/>
      </c>
      <c r="I99" t="str">
        <f t="shared" si="34"/>
        <v/>
      </c>
      <c r="J99" t="str">
        <f t="shared" si="35"/>
        <v/>
      </c>
      <c r="K99" t="str">
        <f t="shared" si="36"/>
        <v/>
      </c>
      <c r="L99" t="str">
        <f t="shared" si="37"/>
        <v/>
      </c>
      <c r="M99" t="str">
        <f t="shared" si="38"/>
        <v/>
      </c>
      <c r="N99" t="str">
        <f t="shared" si="39"/>
        <v/>
      </c>
      <c r="O99">
        <f t="shared" si="40"/>
        <v>0</v>
      </c>
      <c r="P99" t="e">
        <f t="shared" si="41"/>
        <v>#VALUE!</v>
      </c>
      <c r="Q99" t="e">
        <f t="shared" si="48"/>
        <v>#VALUE!</v>
      </c>
      <c r="R99" t="e">
        <f t="shared" si="45"/>
        <v>#VALUE!</v>
      </c>
      <c r="S99" t="e">
        <f t="shared" si="47"/>
        <v>#VALUE!</v>
      </c>
      <c r="T99" s="55" t="e">
        <f t="shared" si="43"/>
        <v>#VALUE!</v>
      </c>
      <c r="U99" s="55" t="e">
        <f t="shared" si="46"/>
        <v>#VALUE!</v>
      </c>
      <c r="V99" s="92" t="e">
        <f t="shared" si="49"/>
        <v>#VALUE!</v>
      </c>
    </row>
    <row r="100" spans="1:22" ht="15.75" x14ac:dyDescent="0.25">
      <c r="A100" s="47"/>
      <c r="B100" t="str">
        <f t="shared" si="27"/>
        <v/>
      </c>
      <c r="C100" t="str">
        <f t="shared" si="28"/>
        <v/>
      </c>
      <c r="D100" t="str">
        <f t="shared" si="29"/>
        <v/>
      </c>
      <c r="E100" t="str">
        <f t="shared" si="30"/>
        <v/>
      </c>
      <c r="F100" t="str">
        <f t="shared" si="31"/>
        <v/>
      </c>
      <c r="G100" t="str">
        <f t="shared" si="32"/>
        <v/>
      </c>
      <c r="H100" t="str">
        <f t="shared" si="33"/>
        <v/>
      </c>
      <c r="I100" t="str">
        <f t="shared" si="34"/>
        <v/>
      </c>
      <c r="J100" t="str">
        <f t="shared" si="35"/>
        <v/>
      </c>
      <c r="K100" t="str">
        <f t="shared" si="36"/>
        <v/>
      </c>
      <c r="L100" t="str">
        <f t="shared" si="37"/>
        <v/>
      </c>
      <c r="M100" t="str">
        <f t="shared" si="38"/>
        <v/>
      </c>
      <c r="N100" t="str">
        <f t="shared" si="39"/>
        <v/>
      </c>
      <c r="O100">
        <f t="shared" si="40"/>
        <v>0</v>
      </c>
      <c r="P100" t="e">
        <f t="shared" si="41"/>
        <v>#VALUE!</v>
      </c>
      <c r="Q100" t="e">
        <f t="shared" si="48"/>
        <v>#VALUE!</v>
      </c>
      <c r="R100" t="e">
        <f t="shared" si="45"/>
        <v>#VALUE!</v>
      </c>
      <c r="S100" t="e">
        <f t="shared" si="47"/>
        <v>#VALUE!</v>
      </c>
      <c r="T100" s="55" t="e">
        <f t="shared" si="43"/>
        <v>#VALUE!</v>
      </c>
      <c r="U100" s="55" t="e">
        <f t="shared" si="46"/>
        <v>#VALUE!</v>
      </c>
      <c r="V100" s="92" t="e">
        <f t="shared" si="49"/>
        <v>#VALUE!</v>
      </c>
    </row>
    <row r="101" spans="1:22" ht="15.75" x14ac:dyDescent="0.25">
      <c r="A101" s="47"/>
      <c r="B101" t="str">
        <f t="shared" si="27"/>
        <v/>
      </c>
      <c r="C101" t="str">
        <f t="shared" si="28"/>
        <v/>
      </c>
      <c r="D101" t="str">
        <f t="shared" si="29"/>
        <v/>
      </c>
      <c r="E101" t="str">
        <f t="shared" si="30"/>
        <v/>
      </c>
      <c r="F101" t="str">
        <f t="shared" si="31"/>
        <v/>
      </c>
      <c r="G101" t="str">
        <f t="shared" si="32"/>
        <v/>
      </c>
      <c r="H101" t="str">
        <f t="shared" si="33"/>
        <v/>
      </c>
      <c r="I101" t="str">
        <f t="shared" si="34"/>
        <v/>
      </c>
      <c r="J101" t="str">
        <f t="shared" si="35"/>
        <v/>
      </c>
      <c r="K101" t="str">
        <f t="shared" si="36"/>
        <v/>
      </c>
      <c r="L101" t="str">
        <f t="shared" si="37"/>
        <v/>
      </c>
      <c r="M101" t="str">
        <f t="shared" si="38"/>
        <v/>
      </c>
      <c r="N101" t="str">
        <f t="shared" si="39"/>
        <v/>
      </c>
      <c r="O101">
        <f t="shared" si="40"/>
        <v>0</v>
      </c>
      <c r="P101" t="e">
        <f t="shared" si="41"/>
        <v>#VALUE!</v>
      </c>
      <c r="Q101" t="e">
        <f t="shared" si="48"/>
        <v>#VALUE!</v>
      </c>
      <c r="R101" t="e">
        <f t="shared" si="45"/>
        <v>#VALUE!</v>
      </c>
      <c r="S101" t="e">
        <f t="shared" si="47"/>
        <v>#VALUE!</v>
      </c>
      <c r="T101" s="55" t="e">
        <f t="shared" si="43"/>
        <v>#VALUE!</v>
      </c>
      <c r="U101" s="55" t="e">
        <f t="shared" si="46"/>
        <v>#VALUE!</v>
      </c>
      <c r="V101" s="92" t="e">
        <f t="shared" si="49"/>
        <v>#VALUE!</v>
      </c>
    </row>
    <row r="102" spans="1:22" ht="15.75" x14ac:dyDescent="0.25">
      <c r="A102" s="47"/>
      <c r="B102" t="str">
        <f t="shared" si="27"/>
        <v/>
      </c>
      <c r="C102" t="str">
        <f t="shared" si="28"/>
        <v/>
      </c>
      <c r="D102" t="str">
        <f t="shared" si="29"/>
        <v/>
      </c>
      <c r="E102" t="str">
        <f t="shared" si="30"/>
        <v/>
      </c>
      <c r="F102" t="str">
        <f t="shared" si="31"/>
        <v/>
      </c>
      <c r="G102" t="str">
        <f t="shared" si="32"/>
        <v/>
      </c>
      <c r="H102" t="str">
        <f t="shared" si="33"/>
        <v/>
      </c>
      <c r="I102" t="str">
        <f t="shared" si="34"/>
        <v/>
      </c>
      <c r="J102" t="str">
        <f t="shared" si="35"/>
        <v/>
      </c>
      <c r="K102" t="str">
        <f t="shared" si="36"/>
        <v/>
      </c>
      <c r="L102" t="str">
        <f t="shared" si="37"/>
        <v/>
      </c>
      <c r="M102" t="str">
        <f t="shared" si="38"/>
        <v/>
      </c>
      <c r="N102" t="str">
        <f t="shared" si="39"/>
        <v/>
      </c>
      <c r="O102">
        <f t="shared" si="40"/>
        <v>0</v>
      </c>
      <c r="P102" t="e">
        <f t="shared" si="41"/>
        <v>#VALUE!</v>
      </c>
      <c r="Q102" t="e">
        <f t="shared" si="48"/>
        <v>#VALUE!</v>
      </c>
      <c r="R102" t="e">
        <f t="shared" si="45"/>
        <v>#VALUE!</v>
      </c>
      <c r="S102" t="e">
        <f t="shared" si="47"/>
        <v>#VALUE!</v>
      </c>
      <c r="T102" s="55" t="e">
        <f t="shared" si="43"/>
        <v>#VALUE!</v>
      </c>
      <c r="U102" s="55" t="e">
        <f t="shared" si="46"/>
        <v>#VALUE!</v>
      </c>
      <c r="V102" s="92" t="e">
        <f t="shared" si="49"/>
        <v>#VALUE!</v>
      </c>
    </row>
    <row r="103" spans="1:22" ht="15.75" x14ac:dyDescent="0.25">
      <c r="A103" s="47"/>
      <c r="B103" t="str">
        <f t="shared" si="27"/>
        <v/>
      </c>
      <c r="C103" t="str">
        <f t="shared" si="28"/>
        <v/>
      </c>
      <c r="D103" t="str">
        <f t="shared" si="29"/>
        <v/>
      </c>
      <c r="E103" t="str">
        <f t="shared" si="30"/>
        <v/>
      </c>
      <c r="F103" t="str">
        <f t="shared" si="31"/>
        <v/>
      </c>
      <c r="G103" t="str">
        <f t="shared" si="32"/>
        <v/>
      </c>
      <c r="H103" t="str">
        <f t="shared" si="33"/>
        <v/>
      </c>
      <c r="I103" t="str">
        <f t="shared" si="34"/>
        <v/>
      </c>
      <c r="J103" t="str">
        <f t="shared" si="35"/>
        <v/>
      </c>
      <c r="K103" t="str">
        <f t="shared" si="36"/>
        <v/>
      </c>
      <c r="L103" t="str">
        <f t="shared" si="37"/>
        <v/>
      </c>
      <c r="M103" t="str">
        <f t="shared" si="38"/>
        <v/>
      </c>
      <c r="N103" t="str">
        <f t="shared" si="39"/>
        <v/>
      </c>
      <c r="O103">
        <f t="shared" si="40"/>
        <v>0</v>
      </c>
      <c r="P103" t="e">
        <f t="shared" si="41"/>
        <v>#VALUE!</v>
      </c>
      <c r="Q103" t="e">
        <f t="shared" si="48"/>
        <v>#VALUE!</v>
      </c>
      <c r="R103" t="e">
        <f t="shared" si="45"/>
        <v>#VALUE!</v>
      </c>
      <c r="S103" t="e">
        <f t="shared" si="47"/>
        <v>#VALUE!</v>
      </c>
      <c r="T103" s="55" t="e">
        <f t="shared" si="43"/>
        <v>#VALUE!</v>
      </c>
      <c r="U103" s="55" t="e">
        <f t="shared" si="46"/>
        <v>#VALUE!</v>
      </c>
      <c r="V103" s="92" t="e">
        <f t="shared" si="49"/>
        <v>#VALUE!</v>
      </c>
    </row>
    <row r="104" spans="1:22" ht="15.75" x14ac:dyDescent="0.25">
      <c r="A104" s="47"/>
      <c r="B104" t="str">
        <f t="shared" si="27"/>
        <v/>
      </c>
      <c r="C104" t="str">
        <f t="shared" si="28"/>
        <v/>
      </c>
      <c r="D104" t="str">
        <f t="shared" si="29"/>
        <v/>
      </c>
      <c r="E104" t="str">
        <f t="shared" si="30"/>
        <v/>
      </c>
      <c r="F104" t="str">
        <f t="shared" si="31"/>
        <v/>
      </c>
      <c r="G104" t="str">
        <f t="shared" si="32"/>
        <v/>
      </c>
      <c r="H104" t="str">
        <f t="shared" si="33"/>
        <v/>
      </c>
      <c r="I104" t="str">
        <f t="shared" si="34"/>
        <v/>
      </c>
      <c r="J104" t="str">
        <f t="shared" si="35"/>
        <v/>
      </c>
      <c r="K104" t="str">
        <f t="shared" si="36"/>
        <v/>
      </c>
      <c r="L104" t="str">
        <f t="shared" si="37"/>
        <v/>
      </c>
      <c r="M104" t="str">
        <f t="shared" si="38"/>
        <v/>
      </c>
      <c r="N104" t="str">
        <f t="shared" si="39"/>
        <v/>
      </c>
      <c r="O104">
        <f t="shared" si="40"/>
        <v>0</v>
      </c>
      <c r="P104" t="e">
        <f t="shared" si="41"/>
        <v>#VALUE!</v>
      </c>
      <c r="Q104" t="e">
        <f t="shared" si="48"/>
        <v>#VALUE!</v>
      </c>
      <c r="R104" t="e">
        <f t="shared" si="45"/>
        <v>#VALUE!</v>
      </c>
      <c r="S104" t="e">
        <f t="shared" si="47"/>
        <v>#VALUE!</v>
      </c>
      <c r="T104" s="55" t="e">
        <f t="shared" si="43"/>
        <v>#VALUE!</v>
      </c>
      <c r="U104" s="55" t="e">
        <f t="shared" si="46"/>
        <v>#VALUE!</v>
      </c>
      <c r="V104" s="92" t="e">
        <f t="shared" si="49"/>
        <v>#VALUE!</v>
      </c>
    </row>
    <row r="105" spans="1:22" ht="15.75" x14ac:dyDescent="0.25">
      <c r="A105" s="47"/>
      <c r="B105" t="str">
        <f t="shared" si="27"/>
        <v/>
      </c>
      <c r="C105" t="str">
        <f t="shared" si="28"/>
        <v/>
      </c>
      <c r="D105" t="str">
        <f t="shared" si="29"/>
        <v/>
      </c>
      <c r="E105" t="str">
        <f t="shared" si="30"/>
        <v/>
      </c>
      <c r="F105" t="str">
        <f t="shared" si="31"/>
        <v/>
      </c>
      <c r="G105" t="str">
        <f t="shared" si="32"/>
        <v/>
      </c>
      <c r="H105" t="str">
        <f t="shared" si="33"/>
        <v/>
      </c>
      <c r="I105" t="str">
        <f t="shared" si="34"/>
        <v/>
      </c>
      <c r="J105" t="str">
        <f t="shared" si="35"/>
        <v/>
      </c>
      <c r="K105" t="str">
        <f t="shared" si="36"/>
        <v/>
      </c>
      <c r="L105" t="str">
        <f t="shared" si="37"/>
        <v/>
      </c>
      <c r="M105" t="str">
        <f t="shared" si="38"/>
        <v/>
      </c>
      <c r="N105" t="str">
        <f t="shared" si="39"/>
        <v/>
      </c>
      <c r="O105">
        <f t="shared" si="40"/>
        <v>0</v>
      </c>
      <c r="P105" t="e">
        <f t="shared" si="41"/>
        <v>#VALUE!</v>
      </c>
      <c r="Q105" t="e">
        <f t="shared" si="48"/>
        <v>#VALUE!</v>
      </c>
      <c r="R105" t="e">
        <f t="shared" si="45"/>
        <v>#VALUE!</v>
      </c>
      <c r="S105" t="e">
        <f t="shared" si="47"/>
        <v>#VALUE!</v>
      </c>
      <c r="T105" s="55" t="e">
        <f t="shared" si="43"/>
        <v>#VALUE!</v>
      </c>
      <c r="U105" s="55" t="e">
        <f t="shared" si="46"/>
        <v>#VALUE!</v>
      </c>
      <c r="V105" s="92" t="e">
        <f t="shared" si="49"/>
        <v>#VALUE!</v>
      </c>
    </row>
    <row r="106" spans="1:22" ht="15.75" x14ac:dyDescent="0.25">
      <c r="A106" s="47"/>
      <c r="B106" t="str">
        <f t="shared" si="27"/>
        <v/>
      </c>
      <c r="C106" t="str">
        <f t="shared" si="28"/>
        <v/>
      </c>
      <c r="D106" t="str">
        <f t="shared" si="29"/>
        <v/>
      </c>
      <c r="E106" t="str">
        <f t="shared" si="30"/>
        <v/>
      </c>
      <c r="F106" t="str">
        <f t="shared" si="31"/>
        <v/>
      </c>
      <c r="G106" t="str">
        <f t="shared" si="32"/>
        <v/>
      </c>
      <c r="H106" t="str">
        <f t="shared" si="33"/>
        <v/>
      </c>
      <c r="I106" t="str">
        <f t="shared" si="34"/>
        <v/>
      </c>
      <c r="J106" t="str">
        <f t="shared" si="35"/>
        <v/>
      </c>
      <c r="K106" t="str">
        <f t="shared" si="36"/>
        <v/>
      </c>
      <c r="L106" t="str">
        <f t="shared" si="37"/>
        <v/>
      </c>
      <c r="M106" t="str">
        <f t="shared" si="38"/>
        <v/>
      </c>
      <c r="N106" t="str">
        <f t="shared" si="39"/>
        <v/>
      </c>
      <c r="O106">
        <f t="shared" si="40"/>
        <v>0</v>
      </c>
      <c r="P106" t="e">
        <f t="shared" si="41"/>
        <v>#VALUE!</v>
      </c>
      <c r="Q106" t="e">
        <f t="shared" si="48"/>
        <v>#VALUE!</v>
      </c>
      <c r="R106" t="e">
        <f t="shared" si="45"/>
        <v>#VALUE!</v>
      </c>
      <c r="S106" t="e">
        <f t="shared" si="47"/>
        <v>#VALUE!</v>
      </c>
      <c r="T106" s="55" t="e">
        <f t="shared" si="43"/>
        <v>#VALUE!</v>
      </c>
      <c r="U106" s="55" t="e">
        <f t="shared" si="46"/>
        <v>#VALUE!</v>
      </c>
      <c r="V106" s="92" t="e">
        <f t="shared" si="49"/>
        <v>#VALUE!</v>
      </c>
    </row>
    <row r="107" spans="1:22" ht="15.75" x14ac:dyDescent="0.25">
      <c r="A107" s="47"/>
      <c r="B107" t="str">
        <f t="shared" si="27"/>
        <v/>
      </c>
      <c r="C107" t="str">
        <f t="shared" si="28"/>
        <v/>
      </c>
      <c r="D107" t="str">
        <f t="shared" si="29"/>
        <v/>
      </c>
      <c r="E107" t="str">
        <f t="shared" si="30"/>
        <v/>
      </c>
      <c r="F107" t="str">
        <f t="shared" si="31"/>
        <v/>
      </c>
      <c r="G107" t="str">
        <f t="shared" si="32"/>
        <v/>
      </c>
      <c r="H107" t="str">
        <f t="shared" si="33"/>
        <v/>
      </c>
      <c r="I107" t="str">
        <f t="shared" si="34"/>
        <v/>
      </c>
      <c r="J107" t="str">
        <f t="shared" si="35"/>
        <v/>
      </c>
      <c r="K107" t="str">
        <f t="shared" si="36"/>
        <v/>
      </c>
      <c r="L107" t="str">
        <f t="shared" si="37"/>
        <v/>
      </c>
      <c r="M107" t="str">
        <f t="shared" si="38"/>
        <v/>
      </c>
      <c r="N107" t="str">
        <f t="shared" si="39"/>
        <v/>
      </c>
      <c r="O107">
        <f t="shared" si="40"/>
        <v>0</v>
      </c>
      <c r="P107" t="e">
        <f t="shared" si="41"/>
        <v>#VALUE!</v>
      </c>
      <c r="Q107" t="e">
        <f t="shared" si="48"/>
        <v>#VALUE!</v>
      </c>
      <c r="R107" t="e">
        <f t="shared" si="45"/>
        <v>#VALUE!</v>
      </c>
      <c r="S107" t="e">
        <f t="shared" si="47"/>
        <v>#VALUE!</v>
      </c>
      <c r="T107" s="55" t="e">
        <f t="shared" si="43"/>
        <v>#VALUE!</v>
      </c>
      <c r="U107" s="55" t="e">
        <f t="shared" si="46"/>
        <v>#VALUE!</v>
      </c>
      <c r="V107" s="92" t="e">
        <f t="shared" si="49"/>
        <v>#VALUE!</v>
      </c>
    </row>
    <row r="108" spans="1:22" ht="15.75" x14ac:dyDescent="0.25">
      <c r="A108" s="47"/>
      <c r="B108" t="str">
        <f t="shared" si="27"/>
        <v/>
      </c>
      <c r="C108" t="str">
        <f t="shared" si="28"/>
        <v/>
      </c>
      <c r="D108" t="str">
        <f t="shared" si="29"/>
        <v/>
      </c>
      <c r="E108" t="str">
        <f t="shared" si="30"/>
        <v/>
      </c>
      <c r="F108" t="str">
        <f t="shared" si="31"/>
        <v/>
      </c>
      <c r="G108" t="str">
        <f t="shared" si="32"/>
        <v/>
      </c>
      <c r="H108" t="str">
        <f t="shared" si="33"/>
        <v/>
      </c>
      <c r="I108" t="str">
        <f t="shared" si="34"/>
        <v/>
      </c>
      <c r="J108" t="str">
        <f t="shared" si="35"/>
        <v/>
      </c>
      <c r="K108" t="str">
        <f t="shared" si="36"/>
        <v/>
      </c>
      <c r="L108" t="str">
        <f t="shared" si="37"/>
        <v/>
      </c>
      <c r="M108" t="str">
        <f t="shared" si="38"/>
        <v/>
      </c>
      <c r="N108" t="str">
        <f t="shared" si="39"/>
        <v/>
      </c>
      <c r="O108">
        <f t="shared" si="40"/>
        <v>0</v>
      </c>
      <c r="P108" t="e">
        <f t="shared" si="41"/>
        <v>#VALUE!</v>
      </c>
      <c r="Q108" t="e">
        <f t="shared" si="48"/>
        <v>#VALUE!</v>
      </c>
      <c r="R108" t="e">
        <f t="shared" si="45"/>
        <v>#VALUE!</v>
      </c>
      <c r="S108" t="e">
        <f t="shared" si="47"/>
        <v>#VALUE!</v>
      </c>
      <c r="T108" s="55" t="e">
        <f t="shared" si="43"/>
        <v>#VALUE!</v>
      </c>
      <c r="U108" s="55" t="e">
        <f t="shared" si="46"/>
        <v>#VALUE!</v>
      </c>
      <c r="V108" s="92" t="e">
        <f t="shared" si="49"/>
        <v>#VALUE!</v>
      </c>
    </row>
    <row r="109" spans="1:22" ht="15.75" x14ac:dyDescent="0.25">
      <c r="A109" s="47"/>
      <c r="B109" t="str">
        <f t="shared" si="27"/>
        <v/>
      </c>
      <c r="C109" t="str">
        <f t="shared" si="28"/>
        <v/>
      </c>
      <c r="D109" t="str">
        <f t="shared" si="29"/>
        <v/>
      </c>
      <c r="E109" t="str">
        <f t="shared" si="30"/>
        <v/>
      </c>
      <c r="F109" t="str">
        <f t="shared" si="31"/>
        <v/>
      </c>
      <c r="G109" t="str">
        <f t="shared" si="32"/>
        <v/>
      </c>
      <c r="H109" t="str">
        <f t="shared" si="33"/>
        <v/>
      </c>
      <c r="I109" t="str">
        <f t="shared" si="34"/>
        <v/>
      </c>
      <c r="J109" t="str">
        <f t="shared" si="35"/>
        <v/>
      </c>
      <c r="K109" t="str">
        <f t="shared" si="36"/>
        <v/>
      </c>
      <c r="L109" t="str">
        <f t="shared" si="37"/>
        <v/>
      </c>
      <c r="M109" t="str">
        <f t="shared" si="38"/>
        <v/>
      </c>
      <c r="N109" t="str">
        <f t="shared" si="39"/>
        <v/>
      </c>
      <c r="O109">
        <f t="shared" si="40"/>
        <v>0</v>
      </c>
      <c r="P109" t="e">
        <f t="shared" si="41"/>
        <v>#VALUE!</v>
      </c>
      <c r="Q109" t="e">
        <f t="shared" si="48"/>
        <v>#VALUE!</v>
      </c>
      <c r="R109" t="e">
        <f t="shared" si="45"/>
        <v>#VALUE!</v>
      </c>
      <c r="S109" t="e">
        <f t="shared" si="47"/>
        <v>#VALUE!</v>
      </c>
      <c r="T109" s="55" t="e">
        <f t="shared" si="43"/>
        <v>#VALUE!</v>
      </c>
      <c r="U109" s="55" t="e">
        <f t="shared" si="46"/>
        <v>#VALUE!</v>
      </c>
      <c r="V109" s="92" t="e">
        <f t="shared" si="49"/>
        <v>#VALUE!</v>
      </c>
    </row>
    <row r="110" spans="1:22" ht="15.75" x14ac:dyDescent="0.25">
      <c r="A110" s="47"/>
      <c r="B110" t="str">
        <f t="shared" si="27"/>
        <v/>
      </c>
      <c r="C110" t="str">
        <f t="shared" si="28"/>
        <v/>
      </c>
      <c r="D110" t="str">
        <f t="shared" si="29"/>
        <v/>
      </c>
      <c r="E110" t="str">
        <f t="shared" si="30"/>
        <v/>
      </c>
      <c r="F110" t="str">
        <f t="shared" si="31"/>
        <v/>
      </c>
      <c r="G110" t="str">
        <f t="shared" si="32"/>
        <v/>
      </c>
      <c r="H110" t="str">
        <f t="shared" si="33"/>
        <v/>
      </c>
      <c r="I110" t="str">
        <f t="shared" si="34"/>
        <v/>
      </c>
      <c r="J110" t="str">
        <f t="shared" si="35"/>
        <v/>
      </c>
      <c r="K110" t="str">
        <f t="shared" si="36"/>
        <v/>
      </c>
      <c r="L110" t="str">
        <f t="shared" si="37"/>
        <v/>
      </c>
      <c r="M110" t="str">
        <f t="shared" si="38"/>
        <v/>
      </c>
      <c r="N110" t="str">
        <f t="shared" si="39"/>
        <v/>
      </c>
      <c r="O110">
        <f t="shared" si="40"/>
        <v>0</v>
      </c>
      <c r="P110" t="e">
        <f t="shared" si="41"/>
        <v>#VALUE!</v>
      </c>
      <c r="Q110" t="e">
        <f t="shared" si="48"/>
        <v>#VALUE!</v>
      </c>
      <c r="R110" t="e">
        <f t="shared" si="45"/>
        <v>#VALUE!</v>
      </c>
      <c r="S110" t="e">
        <f t="shared" si="47"/>
        <v>#VALUE!</v>
      </c>
      <c r="T110" s="55" t="e">
        <f t="shared" si="43"/>
        <v>#VALUE!</v>
      </c>
      <c r="U110" s="55" t="e">
        <f t="shared" si="46"/>
        <v>#VALUE!</v>
      </c>
      <c r="V110" s="92" t="e">
        <f t="shared" si="49"/>
        <v>#VALUE!</v>
      </c>
    </row>
    <row r="111" spans="1:22" ht="15.75" x14ac:dyDescent="0.25">
      <c r="A111" s="47"/>
      <c r="B111" t="str">
        <f t="shared" si="27"/>
        <v/>
      </c>
      <c r="C111" t="str">
        <f t="shared" si="28"/>
        <v/>
      </c>
      <c r="D111" t="str">
        <f t="shared" si="29"/>
        <v/>
      </c>
      <c r="E111" t="str">
        <f t="shared" si="30"/>
        <v/>
      </c>
      <c r="F111" t="str">
        <f t="shared" si="31"/>
        <v/>
      </c>
      <c r="G111" t="str">
        <f t="shared" si="32"/>
        <v/>
      </c>
      <c r="H111" t="str">
        <f t="shared" si="33"/>
        <v/>
      </c>
      <c r="I111" t="str">
        <f t="shared" si="34"/>
        <v/>
      </c>
      <c r="J111" t="str">
        <f t="shared" si="35"/>
        <v/>
      </c>
      <c r="K111" t="str">
        <f t="shared" si="36"/>
        <v/>
      </c>
      <c r="L111" t="str">
        <f t="shared" si="37"/>
        <v/>
      </c>
      <c r="M111" t="str">
        <f t="shared" si="38"/>
        <v/>
      </c>
      <c r="N111" t="str">
        <f t="shared" si="39"/>
        <v/>
      </c>
      <c r="O111">
        <f t="shared" si="40"/>
        <v>0</v>
      </c>
      <c r="P111" t="e">
        <f t="shared" si="41"/>
        <v>#VALUE!</v>
      </c>
      <c r="Q111" t="e">
        <f t="shared" si="48"/>
        <v>#VALUE!</v>
      </c>
      <c r="R111" t="e">
        <f t="shared" si="45"/>
        <v>#VALUE!</v>
      </c>
      <c r="S111" t="e">
        <f t="shared" si="47"/>
        <v>#VALUE!</v>
      </c>
      <c r="T111" s="55" t="e">
        <f t="shared" si="43"/>
        <v>#VALUE!</v>
      </c>
      <c r="U111" s="55" t="e">
        <f t="shared" si="46"/>
        <v>#VALUE!</v>
      </c>
      <c r="V111" s="92" t="e">
        <f t="shared" si="49"/>
        <v>#VALUE!</v>
      </c>
    </row>
    <row r="112" spans="1:22" ht="15.75" x14ac:dyDescent="0.25">
      <c r="A112" s="47"/>
      <c r="B112" t="str">
        <f t="shared" si="27"/>
        <v/>
      </c>
      <c r="C112" t="str">
        <f t="shared" si="28"/>
        <v/>
      </c>
      <c r="D112" t="str">
        <f t="shared" si="29"/>
        <v/>
      </c>
      <c r="E112" t="str">
        <f t="shared" si="30"/>
        <v/>
      </c>
      <c r="F112" t="str">
        <f t="shared" si="31"/>
        <v/>
      </c>
      <c r="G112" t="str">
        <f t="shared" si="32"/>
        <v/>
      </c>
      <c r="H112" t="str">
        <f t="shared" si="33"/>
        <v/>
      </c>
      <c r="I112" t="str">
        <f t="shared" si="34"/>
        <v/>
      </c>
      <c r="J112" t="str">
        <f t="shared" si="35"/>
        <v/>
      </c>
      <c r="K112" t="str">
        <f t="shared" si="36"/>
        <v/>
      </c>
      <c r="L112" t="str">
        <f t="shared" si="37"/>
        <v/>
      </c>
      <c r="M112" t="str">
        <f t="shared" si="38"/>
        <v/>
      </c>
      <c r="N112" t="str">
        <f t="shared" si="39"/>
        <v/>
      </c>
      <c r="O112">
        <f t="shared" si="40"/>
        <v>0</v>
      </c>
      <c r="P112" t="e">
        <f t="shared" si="41"/>
        <v>#VALUE!</v>
      </c>
      <c r="Q112" t="e">
        <f t="shared" si="48"/>
        <v>#VALUE!</v>
      </c>
      <c r="R112" t="e">
        <f t="shared" si="45"/>
        <v>#VALUE!</v>
      </c>
      <c r="S112" t="e">
        <f t="shared" si="47"/>
        <v>#VALUE!</v>
      </c>
      <c r="T112" s="55" t="e">
        <f t="shared" si="43"/>
        <v>#VALUE!</v>
      </c>
      <c r="U112" s="55" t="e">
        <f t="shared" si="46"/>
        <v>#VALUE!</v>
      </c>
      <c r="V112" s="92" t="e">
        <f t="shared" si="49"/>
        <v>#VALUE!</v>
      </c>
    </row>
    <row r="113" spans="1:22" ht="15.75" x14ac:dyDescent="0.25">
      <c r="A113" s="47"/>
      <c r="B113" t="str">
        <f t="shared" si="27"/>
        <v/>
      </c>
      <c r="C113" t="str">
        <f t="shared" si="28"/>
        <v/>
      </c>
      <c r="D113" t="str">
        <f t="shared" si="29"/>
        <v/>
      </c>
      <c r="E113" t="str">
        <f t="shared" si="30"/>
        <v/>
      </c>
      <c r="F113" t="str">
        <f t="shared" si="31"/>
        <v/>
      </c>
      <c r="G113" t="str">
        <f t="shared" si="32"/>
        <v/>
      </c>
      <c r="H113" t="str">
        <f t="shared" si="33"/>
        <v/>
      </c>
      <c r="I113" t="str">
        <f t="shared" si="34"/>
        <v/>
      </c>
      <c r="J113" t="str">
        <f t="shared" si="35"/>
        <v/>
      </c>
      <c r="K113" t="str">
        <f t="shared" si="36"/>
        <v/>
      </c>
      <c r="L113" t="str">
        <f t="shared" si="37"/>
        <v/>
      </c>
      <c r="M113" t="str">
        <f t="shared" si="38"/>
        <v/>
      </c>
      <c r="N113" t="str">
        <f t="shared" si="39"/>
        <v/>
      </c>
      <c r="O113">
        <f t="shared" si="40"/>
        <v>0</v>
      </c>
      <c r="P113" t="e">
        <f t="shared" si="41"/>
        <v>#VALUE!</v>
      </c>
      <c r="Q113" t="e">
        <f t="shared" si="48"/>
        <v>#VALUE!</v>
      </c>
      <c r="R113" t="e">
        <f t="shared" si="45"/>
        <v>#VALUE!</v>
      </c>
      <c r="S113" t="e">
        <f t="shared" si="47"/>
        <v>#VALUE!</v>
      </c>
      <c r="T113" s="55" t="e">
        <f t="shared" si="43"/>
        <v>#VALUE!</v>
      </c>
      <c r="U113" s="55" t="e">
        <f t="shared" si="46"/>
        <v>#VALUE!</v>
      </c>
      <c r="V113" s="92" t="e">
        <f t="shared" si="49"/>
        <v>#VALUE!</v>
      </c>
    </row>
    <row r="114" spans="1:22" ht="15.75" x14ac:dyDescent="0.25">
      <c r="A114" s="47"/>
      <c r="B114" t="str">
        <f t="shared" si="27"/>
        <v/>
      </c>
      <c r="C114" t="str">
        <f t="shared" si="28"/>
        <v/>
      </c>
      <c r="D114" t="str">
        <f t="shared" si="29"/>
        <v/>
      </c>
      <c r="E114" t="str">
        <f t="shared" si="30"/>
        <v/>
      </c>
      <c r="F114" t="str">
        <f t="shared" si="31"/>
        <v/>
      </c>
      <c r="G114" t="str">
        <f t="shared" si="32"/>
        <v/>
      </c>
      <c r="H114" t="str">
        <f t="shared" si="33"/>
        <v/>
      </c>
      <c r="I114" t="str">
        <f t="shared" si="34"/>
        <v/>
      </c>
      <c r="J114" t="str">
        <f t="shared" si="35"/>
        <v/>
      </c>
      <c r="K114" t="str">
        <f t="shared" si="36"/>
        <v/>
      </c>
      <c r="L114" t="str">
        <f t="shared" si="37"/>
        <v/>
      </c>
      <c r="M114" t="str">
        <f t="shared" si="38"/>
        <v/>
      </c>
      <c r="N114" t="str">
        <f t="shared" si="39"/>
        <v/>
      </c>
      <c r="O114">
        <f t="shared" si="40"/>
        <v>0</v>
      </c>
      <c r="P114" t="e">
        <f t="shared" si="41"/>
        <v>#VALUE!</v>
      </c>
      <c r="Q114" t="e">
        <f t="shared" si="48"/>
        <v>#VALUE!</v>
      </c>
      <c r="R114" t="e">
        <f t="shared" si="45"/>
        <v>#VALUE!</v>
      </c>
      <c r="S114" t="e">
        <f t="shared" si="47"/>
        <v>#VALUE!</v>
      </c>
      <c r="T114" s="55" t="e">
        <f t="shared" si="43"/>
        <v>#VALUE!</v>
      </c>
      <c r="U114" s="55" t="e">
        <f t="shared" si="46"/>
        <v>#VALUE!</v>
      </c>
      <c r="V114" s="92" t="e">
        <f t="shared" si="49"/>
        <v>#VALUE!</v>
      </c>
    </row>
    <row r="115" spans="1:22" ht="15.75" x14ac:dyDescent="0.25">
      <c r="A115" s="47"/>
      <c r="B115" t="str">
        <f t="shared" si="27"/>
        <v/>
      </c>
      <c r="C115" t="str">
        <f t="shared" si="28"/>
        <v/>
      </c>
      <c r="D115" t="str">
        <f t="shared" si="29"/>
        <v/>
      </c>
      <c r="E115" t="str">
        <f t="shared" si="30"/>
        <v/>
      </c>
      <c r="F115" t="str">
        <f t="shared" si="31"/>
        <v/>
      </c>
      <c r="G115" t="str">
        <f t="shared" si="32"/>
        <v/>
      </c>
      <c r="H115" t="str">
        <f t="shared" si="33"/>
        <v/>
      </c>
      <c r="I115" t="str">
        <f t="shared" si="34"/>
        <v/>
      </c>
      <c r="J115" t="str">
        <f t="shared" si="35"/>
        <v/>
      </c>
      <c r="K115" t="str">
        <f t="shared" si="36"/>
        <v/>
      </c>
      <c r="L115" t="str">
        <f t="shared" si="37"/>
        <v/>
      </c>
      <c r="M115" t="str">
        <f t="shared" si="38"/>
        <v/>
      </c>
      <c r="N115" t="str">
        <f t="shared" si="39"/>
        <v/>
      </c>
      <c r="O115">
        <f t="shared" si="40"/>
        <v>0</v>
      </c>
      <c r="P115" t="e">
        <f t="shared" si="41"/>
        <v>#VALUE!</v>
      </c>
      <c r="Q115" t="e">
        <f t="shared" si="48"/>
        <v>#VALUE!</v>
      </c>
      <c r="R115" t="e">
        <f t="shared" si="45"/>
        <v>#VALUE!</v>
      </c>
      <c r="S115" t="e">
        <f t="shared" si="47"/>
        <v>#VALUE!</v>
      </c>
      <c r="T115" s="55" t="e">
        <f t="shared" si="43"/>
        <v>#VALUE!</v>
      </c>
      <c r="U115" s="55" t="e">
        <f t="shared" si="46"/>
        <v>#VALUE!</v>
      </c>
      <c r="V115" s="92" t="e">
        <f t="shared" si="49"/>
        <v>#VALUE!</v>
      </c>
    </row>
    <row r="116" spans="1:22" ht="15.75" x14ac:dyDescent="0.25">
      <c r="A116" s="47"/>
      <c r="B116" t="str">
        <f t="shared" si="27"/>
        <v/>
      </c>
      <c r="C116" t="str">
        <f t="shared" si="28"/>
        <v/>
      </c>
      <c r="D116" t="str">
        <f t="shared" si="29"/>
        <v/>
      </c>
      <c r="E116" t="str">
        <f t="shared" si="30"/>
        <v/>
      </c>
      <c r="F116" t="str">
        <f t="shared" si="31"/>
        <v/>
      </c>
      <c r="G116" t="str">
        <f t="shared" si="32"/>
        <v/>
      </c>
      <c r="H116" t="str">
        <f t="shared" si="33"/>
        <v/>
      </c>
      <c r="I116" t="str">
        <f t="shared" si="34"/>
        <v/>
      </c>
      <c r="J116" t="str">
        <f t="shared" si="35"/>
        <v/>
      </c>
      <c r="K116" t="str">
        <f t="shared" si="36"/>
        <v/>
      </c>
      <c r="L116" t="str">
        <f t="shared" si="37"/>
        <v/>
      </c>
      <c r="M116" t="str">
        <f t="shared" si="38"/>
        <v/>
      </c>
      <c r="N116" t="str">
        <f t="shared" si="39"/>
        <v/>
      </c>
      <c r="O116">
        <f t="shared" si="40"/>
        <v>0</v>
      </c>
      <c r="P116" t="e">
        <f t="shared" si="41"/>
        <v>#VALUE!</v>
      </c>
      <c r="Q116" t="e">
        <f t="shared" si="48"/>
        <v>#VALUE!</v>
      </c>
      <c r="R116" t="e">
        <f t="shared" si="45"/>
        <v>#VALUE!</v>
      </c>
      <c r="S116" t="e">
        <f t="shared" si="47"/>
        <v>#VALUE!</v>
      </c>
      <c r="T116" s="55" t="e">
        <f t="shared" si="43"/>
        <v>#VALUE!</v>
      </c>
      <c r="U116" s="55" t="e">
        <f t="shared" si="46"/>
        <v>#VALUE!</v>
      </c>
      <c r="V116" s="92" t="e">
        <f t="shared" si="49"/>
        <v>#VALUE!</v>
      </c>
    </row>
    <row r="117" spans="1:22" ht="15.75" x14ac:dyDescent="0.25">
      <c r="A117" s="47"/>
      <c r="B117" t="str">
        <f t="shared" si="27"/>
        <v/>
      </c>
      <c r="C117" t="str">
        <f t="shared" si="28"/>
        <v/>
      </c>
      <c r="D117" t="str">
        <f t="shared" si="29"/>
        <v/>
      </c>
      <c r="E117" t="str">
        <f t="shared" si="30"/>
        <v/>
      </c>
      <c r="F117" t="str">
        <f t="shared" si="31"/>
        <v/>
      </c>
      <c r="G117" t="str">
        <f t="shared" si="32"/>
        <v/>
      </c>
      <c r="H117" t="str">
        <f t="shared" si="33"/>
        <v/>
      </c>
      <c r="I117" t="str">
        <f t="shared" si="34"/>
        <v/>
      </c>
      <c r="J117" t="str">
        <f t="shared" si="35"/>
        <v/>
      </c>
      <c r="K117" t="str">
        <f t="shared" si="36"/>
        <v/>
      </c>
      <c r="L117" t="str">
        <f t="shared" si="37"/>
        <v/>
      </c>
      <c r="M117" t="str">
        <f t="shared" si="38"/>
        <v/>
      </c>
      <c r="N117" t="str">
        <f t="shared" si="39"/>
        <v/>
      </c>
      <c r="O117">
        <f t="shared" si="40"/>
        <v>0</v>
      </c>
      <c r="P117" t="e">
        <f t="shared" si="41"/>
        <v>#VALUE!</v>
      </c>
      <c r="Q117" t="e">
        <f t="shared" si="48"/>
        <v>#VALUE!</v>
      </c>
      <c r="R117" t="e">
        <f t="shared" si="45"/>
        <v>#VALUE!</v>
      </c>
      <c r="S117" t="e">
        <f t="shared" si="47"/>
        <v>#VALUE!</v>
      </c>
      <c r="T117" s="55" t="e">
        <f t="shared" si="43"/>
        <v>#VALUE!</v>
      </c>
      <c r="U117" s="55" t="e">
        <f t="shared" si="46"/>
        <v>#VALUE!</v>
      </c>
      <c r="V117" s="92" t="e">
        <f t="shared" si="49"/>
        <v>#VALUE!</v>
      </c>
    </row>
    <row r="118" spans="1:22" ht="15.75" x14ac:dyDescent="0.25">
      <c r="A118" s="47"/>
      <c r="B118" t="str">
        <f t="shared" si="27"/>
        <v/>
      </c>
      <c r="C118" t="str">
        <f t="shared" si="28"/>
        <v/>
      </c>
      <c r="D118" t="str">
        <f t="shared" si="29"/>
        <v/>
      </c>
      <c r="E118" t="str">
        <f t="shared" si="30"/>
        <v/>
      </c>
      <c r="F118" t="str">
        <f t="shared" si="31"/>
        <v/>
      </c>
      <c r="G118" t="str">
        <f t="shared" si="32"/>
        <v/>
      </c>
      <c r="H118" t="str">
        <f t="shared" si="33"/>
        <v/>
      </c>
      <c r="I118" t="str">
        <f t="shared" si="34"/>
        <v/>
      </c>
      <c r="J118" t="str">
        <f t="shared" si="35"/>
        <v/>
      </c>
      <c r="K118" t="str">
        <f t="shared" si="36"/>
        <v/>
      </c>
      <c r="L118" t="str">
        <f t="shared" si="37"/>
        <v/>
      </c>
      <c r="M118" t="str">
        <f t="shared" si="38"/>
        <v/>
      </c>
      <c r="N118" t="str">
        <f t="shared" si="39"/>
        <v/>
      </c>
      <c r="O118">
        <f t="shared" si="40"/>
        <v>0</v>
      </c>
      <c r="P118" t="e">
        <f t="shared" si="41"/>
        <v>#VALUE!</v>
      </c>
      <c r="Q118" t="e">
        <f t="shared" si="48"/>
        <v>#VALUE!</v>
      </c>
      <c r="R118" t="e">
        <f t="shared" si="45"/>
        <v>#VALUE!</v>
      </c>
      <c r="S118" t="e">
        <f t="shared" si="47"/>
        <v>#VALUE!</v>
      </c>
      <c r="T118" s="55" t="e">
        <f t="shared" si="43"/>
        <v>#VALUE!</v>
      </c>
      <c r="U118" s="55" t="e">
        <f t="shared" si="46"/>
        <v>#VALUE!</v>
      </c>
      <c r="V118" s="92" t="e">
        <f t="shared" si="49"/>
        <v>#VALUE!</v>
      </c>
    </row>
    <row r="119" spans="1:22" ht="15.75" x14ac:dyDescent="0.25">
      <c r="A119" s="47"/>
      <c r="B119" t="str">
        <f t="shared" si="27"/>
        <v/>
      </c>
      <c r="C119" t="str">
        <f t="shared" si="28"/>
        <v/>
      </c>
      <c r="D119" t="str">
        <f t="shared" si="29"/>
        <v/>
      </c>
      <c r="E119" t="str">
        <f t="shared" si="30"/>
        <v/>
      </c>
      <c r="F119" t="str">
        <f t="shared" si="31"/>
        <v/>
      </c>
      <c r="G119" t="str">
        <f t="shared" si="32"/>
        <v/>
      </c>
      <c r="H119" t="str">
        <f t="shared" si="33"/>
        <v/>
      </c>
      <c r="I119" t="str">
        <f t="shared" si="34"/>
        <v/>
      </c>
      <c r="J119" t="str">
        <f t="shared" si="35"/>
        <v/>
      </c>
      <c r="K119" t="str">
        <f t="shared" si="36"/>
        <v/>
      </c>
      <c r="L119" t="str">
        <f t="shared" si="37"/>
        <v/>
      </c>
      <c r="M119" t="str">
        <f t="shared" si="38"/>
        <v/>
      </c>
      <c r="N119" t="str">
        <f t="shared" si="39"/>
        <v/>
      </c>
      <c r="O119">
        <f t="shared" si="40"/>
        <v>0</v>
      </c>
      <c r="P119" t="e">
        <f t="shared" si="41"/>
        <v>#VALUE!</v>
      </c>
      <c r="Q119" t="e">
        <f t="shared" si="48"/>
        <v>#VALUE!</v>
      </c>
      <c r="R119" t="e">
        <f t="shared" si="45"/>
        <v>#VALUE!</v>
      </c>
      <c r="S119" t="e">
        <f t="shared" si="47"/>
        <v>#VALUE!</v>
      </c>
      <c r="T119" s="55" t="e">
        <f t="shared" si="43"/>
        <v>#VALUE!</v>
      </c>
      <c r="U119" s="55" t="e">
        <f t="shared" si="46"/>
        <v>#VALUE!</v>
      </c>
      <c r="V119" s="92" t="e">
        <f t="shared" si="49"/>
        <v>#VALUE!</v>
      </c>
    </row>
    <row r="120" spans="1:22" ht="15.75" x14ac:dyDescent="0.25">
      <c r="A120" s="47"/>
      <c r="B120" t="str">
        <f t="shared" si="27"/>
        <v/>
      </c>
      <c r="C120" t="str">
        <f t="shared" si="28"/>
        <v/>
      </c>
      <c r="D120" t="str">
        <f t="shared" si="29"/>
        <v/>
      </c>
      <c r="E120" t="str">
        <f t="shared" si="30"/>
        <v/>
      </c>
      <c r="F120" t="str">
        <f t="shared" si="31"/>
        <v/>
      </c>
      <c r="G120" t="str">
        <f t="shared" si="32"/>
        <v/>
      </c>
      <c r="H120" t="str">
        <f t="shared" si="33"/>
        <v/>
      </c>
      <c r="I120" t="str">
        <f t="shared" si="34"/>
        <v/>
      </c>
      <c r="J120" t="str">
        <f t="shared" si="35"/>
        <v/>
      </c>
      <c r="K120" t="str">
        <f t="shared" si="36"/>
        <v/>
      </c>
      <c r="L120" t="str">
        <f t="shared" si="37"/>
        <v/>
      </c>
      <c r="M120" t="str">
        <f t="shared" si="38"/>
        <v/>
      </c>
      <c r="N120" t="str">
        <f t="shared" si="39"/>
        <v/>
      </c>
      <c r="O120">
        <f t="shared" si="40"/>
        <v>0</v>
      </c>
      <c r="P120" t="e">
        <f t="shared" si="41"/>
        <v>#VALUE!</v>
      </c>
      <c r="Q120" t="e">
        <f t="shared" si="48"/>
        <v>#VALUE!</v>
      </c>
      <c r="R120" t="e">
        <f t="shared" si="45"/>
        <v>#VALUE!</v>
      </c>
      <c r="S120" t="e">
        <f t="shared" si="47"/>
        <v>#VALUE!</v>
      </c>
      <c r="T120" s="55" t="e">
        <f t="shared" si="43"/>
        <v>#VALUE!</v>
      </c>
      <c r="U120" s="55" t="e">
        <f t="shared" si="46"/>
        <v>#VALUE!</v>
      </c>
      <c r="V120" s="92" t="e">
        <f t="shared" si="49"/>
        <v>#VALUE!</v>
      </c>
    </row>
    <row r="121" spans="1:22" ht="15.75" x14ac:dyDescent="0.25">
      <c r="A121" s="47"/>
      <c r="B121" t="str">
        <f t="shared" si="27"/>
        <v/>
      </c>
      <c r="C121" t="str">
        <f t="shared" si="28"/>
        <v/>
      </c>
      <c r="D121" t="str">
        <f t="shared" si="29"/>
        <v/>
      </c>
      <c r="E121" t="str">
        <f t="shared" si="30"/>
        <v/>
      </c>
      <c r="F121" t="str">
        <f t="shared" si="31"/>
        <v/>
      </c>
      <c r="G121" t="str">
        <f t="shared" si="32"/>
        <v/>
      </c>
      <c r="H121" t="str">
        <f t="shared" si="33"/>
        <v/>
      </c>
      <c r="I121" t="str">
        <f t="shared" si="34"/>
        <v/>
      </c>
      <c r="J121" t="str">
        <f t="shared" si="35"/>
        <v/>
      </c>
      <c r="K121" t="str">
        <f t="shared" si="36"/>
        <v/>
      </c>
      <c r="L121" t="str">
        <f t="shared" si="37"/>
        <v/>
      </c>
      <c r="M121" t="str">
        <f t="shared" si="38"/>
        <v/>
      </c>
      <c r="N121" t="str">
        <f t="shared" si="39"/>
        <v/>
      </c>
      <c r="O121">
        <f t="shared" si="40"/>
        <v>0</v>
      </c>
      <c r="P121" t="e">
        <f t="shared" si="41"/>
        <v>#VALUE!</v>
      </c>
      <c r="Q121" t="e">
        <f t="shared" si="48"/>
        <v>#VALUE!</v>
      </c>
      <c r="R121" t="e">
        <f t="shared" si="45"/>
        <v>#VALUE!</v>
      </c>
      <c r="S121" t="e">
        <f t="shared" si="47"/>
        <v>#VALUE!</v>
      </c>
      <c r="T121" s="55" t="e">
        <f t="shared" si="43"/>
        <v>#VALUE!</v>
      </c>
      <c r="U121" s="55" t="e">
        <f t="shared" si="46"/>
        <v>#VALUE!</v>
      </c>
      <c r="V121" s="92" t="e">
        <f t="shared" si="49"/>
        <v>#VALUE!</v>
      </c>
    </row>
    <row r="122" spans="1:22" ht="15.75" x14ac:dyDescent="0.25">
      <c r="A122" s="47"/>
      <c r="B122" t="str">
        <f t="shared" si="27"/>
        <v/>
      </c>
      <c r="C122" t="str">
        <f t="shared" si="28"/>
        <v/>
      </c>
      <c r="D122" t="str">
        <f t="shared" si="29"/>
        <v/>
      </c>
      <c r="E122" t="str">
        <f t="shared" si="30"/>
        <v/>
      </c>
      <c r="F122" t="str">
        <f t="shared" si="31"/>
        <v/>
      </c>
      <c r="G122" t="str">
        <f t="shared" si="32"/>
        <v/>
      </c>
      <c r="H122" t="str">
        <f t="shared" si="33"/>
        <v/>
      </c>
      <c r="I122" t="str">
        <f t="shared" si="34"/>
        <v/>
      </c>
      <c r="J122" t="str">
        <f t="shared" si="35"/>
        <v/>
      </c>
      <c r="K122" t="str">
        <f t="shared" si="36"/>
        <v/>
      </c>
      <c r="L122" t="str">
        <f t="shared" si="37"/>
        <v/>
      </c>
      <c r="M122" t="str">
        <f t="shared" si="38"/>
        <v/>
      </c>
      <c r="N122" t="str">
        <f t="shared" si="39"/>
        <v/>
      </c>
      <c r="O122">
        <f t="shared" si="40"/>
        <v>0</v>
      </c>
      <c r="P122" t="e">
        <f t="shared" si="41"/>
        <v>#VALUE!</v>
      </c>
      <c r="Q122" t="e">
        <f t="shared" si="48"/>
        <v>#VALUE!</v>
      </c>
      <c r="R122" t="e">
        <f t="shared" si="45"/>
        <v>#VALUE!</v>
      </c>
      <c r="S122" t="e">
        <f t="shared" si="47"/>
        <v>#VALUE!</v>
      </c>
      <c r="T122" s="55" t="e">
        <f t="shared" si="43"/>
        <v>#VALUE!</v>
      </c>
      <c r="U122" s="55" t="e">
        <f t="shared" si="46"/>
        <v>#VALUE!</v>
      </c>
      <c r="V122" s="92" t="e">
        <f t="shared" si="49"/>
        <v>#VALUE!</v>
      </c>
    </row>
    <row r="123" spans="1:22" ht="15.75" x14ac:dyDescent="0.25">
      <c r="A123" s="47"/>
      <c r="B123" t="str">
        <f t="shared" si="27"/>
        <v/>
      </c>
      <c r="C123" t="str">
        <f t="shared" si="28"/>
        <v/>
      </c>
      <c r="D123" t="str">
        <f t="shared" si="29"/>
        <v/>
      </c>
      <c r="E123" t="str">
        <f t="shared" si="30"/>
        <v/>
      </c>
      <c r="F123" t="str">
        <f t="shared" si="31"/>
        <v/>
      </c>
      <c r="G123" t="str">
        <f t="shared" si="32"/>
        <v/>
      </c>
      <c r="H123" t="str">
        <f t="shared" si="33"/>
        <v/>
      </c>
      <c r="I123" t="str">
        <f t="shared" si="34"/>
        <v/>
      </c>
      <c r="J123" t="str">
        <f t="shared" si="35"/>
        <v/>
      </c>
      <c r="K123" t="str">
        <f t="shared" si="36"/>
        <v/>
      </c>
      <c r="L123" t="str">
        <f t="shared" si="37"/>
        <v/>
      </c>
      <c r="M123" t="str">
        <f t="shared" si="38"/>
        <v/>
      </c>
      <c r="N123" t="str">
        <f t="shared" si="39"/>
        <v/>
      </c>
      <c r="O123">
        <f t="shared" si="40"/>
        <v>0</v>
      </c>
      <c r="P123" t="e">
        <f t="shared" si="41"/>
        <v>#VALUE!</v>
      </c>
      <c r="Q123" t="e">
        <f t="shared" si="48"/>
        <v>#VALUE!</v>
      </c>
      <c r="R123" t="e">
        <f t="shared" si="45"/>
        <v>#VALUE!</v>
      </c>
      <c r="S123" t="e">
        <f t="shared" si="47"/>
        <v>#VALUE!</v>
      </c>
      <c r="T123" s="55" t="e">
        <f t="shared" si="43"/>
        <v>#VALUE!</v>
      </c>
      <c r="U123" s="55" t="e">
        <f t="shared" si="46"/>
        <v>#VALUE!</v>
      </c>
      <c r="V123" s="92" t="e">
        <f t="shared" si="49"/>
        <v>#VALUE!</v>
      </c>
    </row>
    <row r="124" spans="1:22" ht="15.75" x14ac:dyDescent="0.25">
      <c r="A124" s="47"/>
      <c r="B124" t="str">
        <f t="shared" si="27"/>
        <v/>
      </c>
      <c r="C124" t="str">
        <f t="shared" si="28"/>
        <v/>
      </c>
      <c r="D124" t="str">
        <f t="shared" si="29"/>
        <v/>
      </c>
      <c r="E124" t="str">
        <f t="shared" si="30"/>
        <v/>
      </c>
      <c r="F124" t="str">
        <f t="shared" si="31"/>
        <v/>
      </c>
      <c r="G124" t="str">
        <f t="shared" si="32"/>
        <v/>
      </c>
      <c r="H124" t="str">
        <f t="shared" si="33"/>
        <v/>
      </c>
      <c r="I124" t="str">
        <f t="shared" si="34"/>
        <v/>
      </c>
      <c r="J124" t="str">
        <f t="shared" si="35"/>
        <v/>
      </c>
      <c r="K124" t="str">
        <f t="shared" si="36"/>
        <v/>
      </c>
      <c r="L124" t="str">
        <f t="shared" si="37"/>
        <v/>
      </c>
      <c r="M124" t="str">
        <f t="shared" si="38"/>
        <v/>
      </c>
      <c r="N124" t="str">
        <f t="shared" si="39"/>
        <v/>
      </c>
      <c r="O124">
        <f t="shared" si="40"/>
        <v>0</v>
      </c>
      <c r="P124" t="e">
        <f t="shared" si="41"/>
        <v>#VALUE!</v>
      </c>
      <c r="Q124" t="e">
        <f t="shared" si="48"/>
        <v>#VALUE!</v>
      </c>
      <c r="R124" t="e">
        <f t="shared" si="45"/>
        <v>#VALUE!</v>
      </c>
      <c r="S124" t="e">
        <f t="shared" si="47"/>
        <v>#VALUE!</v>
      </c>
      <c r="T124" s="55" t="e">
        <f t="shared" si="43"/>
        <v>#VALUE!</v>
      </c>
      <c r="U124" s="55" t="e">
        <f t="shared" si="46"/>
        <v>#VALUE!</v>
      </c>
      <c r="V124" s="92" t="e">
        <f t="shared" si="49"/>
        <v>#VALUE!</v>
      </c>
    </row>
    <row r="125" spans="1:22" ht="15.75" x14ac:dyDescent="0.25">
      <c r="A125" s="47"/>
      <c r="B125" t="str">
        <f t="shared" si="27"/>
        <v/>
      </c>
      <c r="C125" t="str">
        <f t="shared" si="28"/>
        <v/>
      </c>
      <c r="D125" t="str">
        <f t="shared" si="29"/>
        <v/>
      </c>
      <c r="E125" t="str">
        <f t="shared" si="30"/>
        <v/>
      </c>
      <c r="F125" t="str">
        <f t="shared" si="31"/>
        <v/>
      </c>
      <c r="G125" t="str">
        <f t="shared" si="32"/>
        <v/>
      </c>
      <c r="H125" t="str">
        <f t="shared" si="33"/>
        <v/>
      </c>
      <c r="I125" t="str">
        <f t="shared" si="34"/>
        <v/>
      </c>
      <c r="J125" t="str">
        <f t="shared" si="35"/>
        <v/>
      </c>
      <c r="K125" t="str">
        <f t="shared" si="36"/>
        <v/>
      </c>
      <c r="L125" t="str">
        <f t="shared" si="37"/>
        <v/>
      </c>
      <c r="M125" t="str">
        <f t="shared" si="38"/>
        <v/>
      </c>
      <c r="N125" t="str">
        <f t="shared" si="39"/>
        <v/>
      </c>
      <c r="O125">
        <f t="shared" si="40"/>
        <v>0</v>
      </c>
      <c r="P125" t="e">
        <f t="shared" si="41"/>
        <v>#VALUE!</v>
      </c>
      <c r="Q125" t="e">
        <f t="shared" si="48"/>
        <v>#VALUE!</v>
      </c>
      <c r="R125" t="e">
        <f t="shared" si="45"/>
        <v>#VALUE!</v>
      </c>
      <c r="S125" t="e">
        <f t="shared" si="47"/>
        <v>#VALUE!</v>
      </c>
      <c r="T125" s="55" t="e">
        <f t="shared" si="43"/>
        <v>#VALUE!</v>
      </c>
      <c r="U125" s="55" t="e">
        <f t="shared" si="46"/>
        <v>#VALUE!</v>
      </c>
      <c r="V125" s="92" t="e">
        <f t="shared" si="49"/>
        <v>#VALUE!</v>
      </c>
    </row>
    <row r="126" spans="1:22" ht="15.75" x14ac:dyDescent="0.25">
      <c r="A126" s="47"/>
      <c r="B126" t="str">
        <f t="shared" si="27"/>
        <v/>
      </c>
      <c r="C126" t="str">
        <f t="shared" si="28"/>
        <v/>
      </c>
      <c r="D126" t="str">
        <f t="shared" si="29"/>
        <v/>
      </c>
      <c r="E126" t="str">
        <f t="shared" si="30"/>
        <v/>
      </c>
      <c r="F126" t="str">
        <f t="shared" si="31"/>
        <v/>
      </c>
      <c r="G126" t="str">
        <f t="shared" si="32"/>
        <v/>
      </c>
      <c r="H126" t="str">
        <f t="shared" si="33"/>
        <v/>
      </c>
      <c r="I126" t="str">
        <f t="shared" si="34"/>
        <v/>
      </c>
      <c r="J126" t="str">
        <f t="shared" si="35"/>
        <v/>
      </c>
      <c r="K126" t="str">
        <f t="shared" si="36"/>
        <v/>
      </c>
      <c r="L126" t="str">
        <f t="shared" si="37"/>
        <v/>
      </c>
      <c r="M126" t="str">
        <f t="shared" si="38"/>
        <v/>
      </c>
      <c r="N126" t="str">
        <f t="shared" si="39"/>
        <v/>
      </c>
      <c r="O126">
        <f t="shared" si="40"/>
        <v>0</v>
      </c>
      <c r="P126" t="e">
        <f t="shared" si="41"/>
        <v>#VALUE!</v>
      </c>
      <c r="Q126" t="e">
        <f t="shared" si="48"/>
        <v>#VALUE!</v>
      </c>
      <c r="R126" t="e">
        <f t="shared" si="45"/>
        <v>#VALUE!</v>
      </c>
      <c r="S126" t="e">
        <f t="shared" si="47"/>
        <v>#VALUE!</v>
      </c>
      <c r="T126" s="55" t="e">
        <f t="shared" si="43"/>
        <v>#VALUE!</v>
      </c>
      <c r="U126" s="55" t="e">
        <f t="shared" si="46"/>
        <v>#VALUE!</v>
      </c>
      <c r="V126" s="92" t="e">
        <f t="shared" si="49"/>
        <v>#VALUE!</v>
      </c>
    </row>
    <row r="127" spans="1:22" ht="15.75" x14ac:dyDescent="0.25">
      <c r="A127" s="47"/>
      <c r="B127" t="str">
        <f t="shared" si="27"/>
        <v/>
      </c>
      <c r="C127" t="str">
        <f t="shared" si="28"/>
        <v/>
      </c>
      <c r="D127" t="str">
        <f t="shared" si="29"/>
        <v/>
      </c>
      <c r="E127" t="str">
        <f t="shared" si="30"/>
        <v/>
      </c>
      <c r="F127" t="str">
        <f t="shared" si="31"/>
        <v/>
      </c>
      <c r="G127" t="str">
        <f t="shared" si="32"/>
        <v/>
      </c>
      <c r="H127" t="str">
        <f t="shared" si="33"/>
        <v/>
      </c>
      <c r="I127" t="str">
        <f t="shared" si="34"/>
        <v/>
      </c>
      <c r="J127" t="str">
        <f t="shared" si="35"/>
        <v/>
      </c>
      <c r="K127" t="str">
        <f t="shared" si="36"/>
        <v/>
      </c>
      <c r="L127" t="str">
        <f t="shared" si="37"/>
        <v/>
      </c>
      <c r="M127" t="str">
        <f t="shared" si="38"/>
        <v/>
      </c>
      <c r="N127" t="str">
        <f t="shared" si="39"/>
        <v/>
      </c>
      <c r="O127">
        <f t="shared" si="40"/>
        <v>0</v>
      </c>
      <c r="P127" t="e">
        <f t="shared" si="41"/>
        <v>#VALUE!</v>
      </c>
      <c r="Q127" t="e">
        <f t="shared" si="48"/>
        <v>#VALUE!</v>
      </c>
      <c r="R127" t="e">
        <f t="shared" si="45"/>
        <v>#VALUE!</v>
      </c>
      <c r="S127" t="e">
        <f t="shared" si="47"/>
        <v>#VALUE!</v>
      </c>
      <c r="T127" s="55" t="e">
        <f t="shared" si="43"/>
        <v>#VALUE!</v>
      </c>
      <c r="U127" s="55" t="e">
        <f t="shared" si="46"/>
        <v>#VALUE!</v>
      </c>
      <c r="V127" s="92" t="e">
        <f t="shared" si="49"/>
        <v>#VALUE!</v>
      </c>
    </row>
    <row r="128" spans="1:22" ht="15.75" x14ac:dyDescent="0.25">
      <c r="A128" s="47"/>
      <c r="B128" t="str">
        <f t="shared" si="27"/>
        <v/>
      </c>
      <c r="C128" t="str">
        <f t="shared" si="28"/>
        <v/>
      </c>
      <c r="D128" t="str">
        <f t="shared" si="29"/>
        <v/>
      </c>
      <c r="E128" t="str">
        <f t="shared" si="30"/>
        <v/>
      </c>
      <c r="F128" t="str">
        <f t="shared" si="31"/>
        <v/>
      </c>
      <c r="G128" t="str">
        <f t="shared" si="32"/>
        <v/>
      </c>
      <c r="H128" t="str">
        <f t="shared" si="33"/>
        <v/>
      </c>
      <c r="I128" t="str">
        <f t="shared" si="34"/>
        <v/>
      </c>
      <c r="J128" t="str">
        <f t="shared" si="35"/>
        <v/>
      </c>
      <c r="K128" t="str">
        <f t="shared" si="36"/>
        <v/>
      </c>
      <c r="L128" t="str">
        <f t="shared" si="37"/>
        <v/>
      </c>
      <c r="M128" t="str">
        <f t="shared" si="38"/>
        <v/>
      </c>
      <c r="N128" t="str">
        <f t="shared" si="39"/>
        <v/>
      </c>
      <c r="O128">
        <f t="shared" si="40"/>
        <v>0</v>
      </c>
      <c r="P128" t="e">
        <f t="shared" si="41"/>
        <v>#VALUE!</v>
      </c>
      <c r="Q128" t="e">
        <f t="shared" si="48"/>
        <v>#VALUE!</v>
      </c>
      <c r="R128" t="e">
        <f t="shared" si="45"/>
        <v>#VALUE!</v>
      </c>
      <c r="S128" t="e">
        <f t="shared" si="47"/>
        <v>#VALUE!</v>
      </c>
      <c r="T128" s="55" t="e">
        <f t="shared" si="43"/>
        <v>#VALUE!</v>
      </c>
      <c r="U128" s="55" t="e">
        <f t="shared" si="46"/>
        <v>#VALUE!</v>
      </c>
      <c r="V128" s="92" t="e">
        <f t="shared" si="49"/>
        <v>#VALUE!</v>
      </c>
    </row>
    <row r="129" spans="1:22" ht="15.75" x14ac:dyDescent="0.25">
      <c r="A129" s="47"/>
      <c r="B129" t="str">
        <f t="shared" si="27"/>
        <v/>
      </c>
      <c r="C129" t="str">
        <f t="shared" si="28"/>
        <v/>
      </c>
      <c r="D129" t="str">
        <f t="shared" si="29"/>
        <v/>
      </c>
      <c r="E129" t="str">
        <f t="shared" si="30"/>
        <v/>
      </c>
      <c r="F129" t="str">
        <f t="shared" si="31"/>
        <v/>
      </c>
      <c r="G129" t="str">
        <f t="shared" si="32"/>
        <v/>
      </c>
      <c r="H129" t="str">
        <f t="shared" si="33"/>
        <v/>
      </c>
      <c r="I129" t="str">
        <f t="shared" si="34"/>
        <v/>
      </c>
      <c r="J129" t="str">
        <f t="shared" si="35"/>
        <v/>
      </c>
      <c r="K129" t="str">
        <f t="shared" si="36"/>
        <v/>
      </c>
      <c r="L129" t="str">
        <f t="shared" si="37"/>
        <v/>
      </c>
      <c r="M129" t="str">
        <f t="shared" si="38"/>
        <v/>
      </c>
      <c r="N129" t="str">
        <f t="shared" si="39"/>
        <v/>
      </c>
      <c r="O129">
        <f t="shared" si="40"/>
        <v>0</v>
      </c>
      <c r="P129" t="e">
        <f t="shared" si="41"/>
        <v>#VALUE!</v>
      </c>
      <c r="Q129" t="e">
        <f t="shared" si="48"/>
        <v>#VALUE!</v>
      </c>
      <c r="R129" t="e">
        <f t="shared" si="45"/>
        <v>#VALUE!</v>
      </c>
      <c r="S129" t="e">
        <f t="shared" si="47"/>
        <v>#VALUE!</v>
      </c>
      <c r="T129" s="55" t="e">
        <f t="shared" si="43"/>
        <v>#VALUE!</v>
      </c>
      <c r="U129" s="55" t="e">
        <f t="shared" si="46"/>
        <v>#VALUE!</v>
      </c>
      <c r="V129" s="92" t="e">
        <f t="shared" si="49"/>
        <v>#VALUE!</v>
      </c>
    </row>
    <row r="130" spans="1:22" ht="15.75" x14ac:dyDescent="0.25">
      <c r="A130" s="47"/>
      <c r="B130" t="str">
        <f t="shared" ref="B130:B193" si="50">MID(A130,40,100)</f>
        <v/>
      </c>
      <c r="C130" t="str">
        <f t="shared" ref="C130:C193" si="51">IF(ISERROR(FIND("january",B130)),"",FIND("january",B130))</f>
        <v/>
      </c>
      <c r="D130" t="str">
        <f t="shared" ref="D130:D193" si="52">IF(ISERROR(FIND("february",B130)),"",FIND("february",B130))</f>
        <v/>
      </c>
      <c r="E130" t="str">
        <f t="shared" ref="E130:E193" si="53">IF(ISERROR(FIND("march",B130)),"",FIND("march",B130))</f>
        <v/>
      </c>
      <c r="F130" t="str">
        <f t="shared" ref="F130:F193" si="54">IF(ISERROR(FIND("april",B130)),"",FIND("april",B130))</f>
        <v/>
      </c>
      <c r="G130" t="str">
        <f t="shared" ref="G130:G193" si="55">IF(ISERROR(FIND("may",B130)),"",FIND("may",B130))</f>
        <v/>
      </c>
      <c r="H130" t="str">
        <f t="shared" ref="H130:H193" si="56">IF(ISERROR(FIND("june",B130)),"",FIND("june",B130))</f>
        <v/>
      </c>
      <c r="I130" t="str">
        <f t="shared" ref="I130:I193" si="57">IF(ISERROR(FIND("july",B130)),"",FIND("july",B130))</f>
        <v/>
      </c>
      <c r="J130" t="str">
        <f t="shared" ref="J130:J193" si="58">IF(ISERROR(FIND("august",B130)),"",FIND("august",B130))</f>
        <v/>
      </c>
      <c r="K130" t="str">
        <f t="shared" ref="K130:K193" si="59">IF(ISERROR(FIND("september",B130)),"",FIND("september",B130))</f>
        <v/>
      </c>
      <c r="L130" t="str">
        <f t="shared" ref="L130:L193" si="60">IF(ISERROR(FIND("october",B130)),"",FIND("october",B130))</f>
        <v/>
      </c>
      <c r="M130" t="str">
        <f t="shared" ref="M130:M193" si="61">IF(ISERROR(FIND("november",B130)),"",FIND("november",B130))</f>
        <v/>
      </c>
      <c r="N130" t="str">
        <f t="shared" ref="N130:N193" si="62">IF(ISERROR(FIND("december",B130)),"",FIND("december",B130))</f>
        <v/>
      </c>
      <c r="O130">
        <f t="shared" ref="O130:O193" si="63">MAX(C130:N130)</f>
        <v>0</v>
      </c>
      <c r="P130" t="e">
        <f t="shared" ref="P130:P193" si="64">FIND("_",B130,O130)</f>
        <v>#VALUE!</v>
      </c>
      <c r="Q130" t="e">
        <f t="shared" ref="Q130:Q161" si="65">FIND("190",B130,O130)</f>
        <v>#VALUE!</v>
      </c>
      <c r="R130" t="e">
        <f t="shared" si="45"/>
        <v>#VALUE!</v>
      </c>
      <c r="S130" t="e">
        <f t="shared" si="47"/>
        <v>#VALUE!</v>
      </c>
      <c r="T130" s="55" t="e">
        <f t="shared" ref="T130:T193" si="66">_xlfn.SWITCH(TRIM(S130),
"January",1,"February",2,"March",3,"April",4,
"May",5,"June",6,"July",7,"August",8,
"September",9,"October",10,"November",11,"December",12,"No Match")</f>
        <v>#VALUE!</v>
      </c>
      <c r="U130" s="55" t="e">
        <f t="shared" si="46"/>
        <v>#VALUE!</v>
      </c>
      <c r="V130" s="92" t="e">
        <f t="shared" ref="V130:V161" si="67">S130&amp;" "&amp;U130&amp;", "&amp;R130</f>
        <v>#VALUE!</v>
      </c>
    </row>
    <row r="131" spans="1:22" ht="15.75" x14ac:dyDescent="0.25">
      <c r="A131" s="47"/>
      <c r="B131" t="str">
        <f t="shared" si="50"/>
        <v/>
      </c>
      <c r="C131" t="str">
        <f t="shared" si="51"/>
        <v/>
      </c>
      <c r="D131" t="str">
        <f t="shared" si="52"/>
        <v/>
      </c>
      <c r="E131" t="str">
        <f t="shared" si="53"/>
        <v/>
      </c>
      <c r="F131" t="str">
        <f t="shared" si="54"/>
        <v/>
      </c>
      <c r="G131" t="str">
        <f t="shared" si="55"/>
        <v/>
      </c>
      <c r="H131" t="str">
        <f t="shared" si="56"/>
        <v/>
      </c>
      <c r="I131" t="str">
        <f t="shared" si="57"/>
        <v/>
      </c>
      <c r="J131" t="str">
        <f t="shared" si="58"/>
        <v/>
      </c>
      <c r="K131" t="str">
        <f t="shared" si="59"/>
        <v/>
      </c>
      <c r="L131" t="str">
        <f t="shared" si="60"/>
        <v/>
      </c>
      <c r="M131" t="str">
        <f t="shared" si="61"/>
        <v/>
      </c>
      <c r="N131" t="str">
        <f t="shared" si="62"/>
        <v/>
      </c>
      <c r="O131">
        <f t="shared" si="63"/>
        <v>0</v>
      </c>
      <c r="P131" t="e">
        <f t="shared" si="64"/>
        <v>#VALUE!</v>
      </c>
      <c r="Q131" t="e">
        <f t="shared" si="65"/>
        <v>#VALUE!</v>
      </c>
      <c r="R131" t="e">
        <f t="shared" si="45"/>
        <v>#VALUE!</v>
      </c>
      <c r="S131" t="e">
        <f t="shared" si="47"/>
        <v>#VALUE!</v>
      </c>
      <c r="T131" s="55" t="e">
        <f t="shared" si="66"/>
        <v>#VALUE!</v>
      </c>
      <c r="U131" s="55" t="e">
        <f t="shared" si="46"/>
        <v>#VALUE!</v>
      </c>
      <c r="V131" s="92" t="e">
        <f t="shared" si="67"/>
        <v>#VALUE!</v>
      </c>
    </row>
    <row r="132" spans="1:22" ht="15.75" x14ac:dyDescent="0.25">
      <c r="A132" s="47"/>
      <c r="B132" t="str">
        <f t="shared" si="50"/>
        <v/>
      </c>
      <c r="C132" t="str">
        <f t="shared" si="51"/>
        <v/>
      </c>
      <c r="D132" t="str">
        <f t="shared" si="52"/>
        <v/>
      </c>
      <c r="E132" t="str">
        <f t="shared" si="53"/>
        <v/>
      </c>
      <c r="F132" t="str">
        <f t="shared" si="54"/>
        <v/>
      </c>
      <c r="G132" t="str">
        <f t="shared" si="55"/>
        <v/>
      </c>
      <c r="H132" t="str">
        <f t="shared" si="56"/>
        <v/>
      </c>
      <c r="I132" t="str">
        <f t="shared" si="57"/>
        <v/>
      </c>
      <c r="J132" t="str">
        <f t="shared" si="58"/>
        <v/>
      </c>
      <c r="K132" t="str">
        <f t="shared" si="59"/>
        <v/>
      </c>
      <c r="L132" t="str">
        <f t="shared" si="60"/>
        <v/>
      </c>
      <c r="M132" t="str">
        <f t="shared" si="61"/>
        <v/>
      </c>
      <c r="N132" t="str">
        <f t="shared" si="62"/>
        <v/>
      </c>
      <c r="O132">
        <f t="shared" si="63"/>
        <v>0</v>
      </c>
      <c r="P132" t="e">
        <f t="shared" si="64"/>
        <v>#VALUE!</v>
      </c>
      <c r="Q132" t="e">
        <f t="shared" si="65"/>
        <v>#VALUE!</v>
      </c>
      <c r="R132" t="e">
        <f t="shared" si="45"/>
        <v>#VALUE!</v>
      </c>
      <c r="S132" t="e">
        <f t="shared" si="47"/>
        <v>#VALUE!</v>
      </c>
      <c r="T132" s="55" t="e">
        <f t="shared" si="66"/>
        <v>#VALUE!</v>
      </c>
      <c r="U132" s="55" t="e">
        <f t="shared" si="46"/>
        <v>#VALUE!</v>
      </c>
      <c r="V132" s="92" t="e">
        <f t="shared" si="67"/>
        <v>#VALUE!</v>
      </c>
    </row>
    <row r="133" spans="1:22" ht="15.75" x14ac:dyDescent="0.25">
      <c r="A133" s="47"/>
      <c r="B133" t="str">
        <f t="shared" si="50"/>
        <v/>
      </c>
      <c r="C133" t="str">
        <f t="shared" si="51"/>
        <v/>
      </c>
      <c r="D133" t="str">
        <f t="shared" si="52"/>
        <v/>
      </c>
      <c r="E133" t="str">
        <f t="shared" si="53"/>
        <v/>
      </c>
      <c r="F133" t="str">
        <f t="shared" si="54"/>
        <v/>
      </c>
      <c r="G133" t="str">
        <f t="shared" si="55"/>
        <v/>
      </c>
      <c r="H133" t="str">
        <f t="shared" si="56"/>
        <v/>
      </c>
      <c r="I133" t="str">
        <f t="shared" si="57"/>
        <v/>
      </c>
      <c r="J133" t="str">
        <f t="shared" si="58"/>
        <v/>
      </c>
      <c r="K133" t="str">
        <f t="shared" si="59"/>
        <v/>
      </c>
      <c r="L133" t="str">
        <f t="shared" si="60"/>
        <v/>
      </c>
      <c r="M133" t="str">
        <f t="shared" si="61"/>
        <v/>
      </c>
      <c r="N133" t="str">
        <f t="shared" si="62"/>
        <v/>
      </c>
      <c r="O133">
        <f t="shared" si="63"/>
        <v>0</v>
      </c>
      <c r="P133" t="e">
        <f t="shared" si="64"/>
        <v>#VALUE!</v>
      </c>
      <c r="Q133" t="e">
        <f t="shared" si="65"/>
        <v>#VALUE!</v>
      </c>
      <c r="R133" t="e">
        <f t="shared" si="45"/>
        <v>#VALUE!</v>
      </c>
      <c r="S133" t="e">
        <f t="shared" si="47"/>
        <v>#VALUE!</v>
      </c>
      <c r="T133" s="55" t="e">
        <f t="shared" si="66"/>
        <v>#VALUE!</v>
      </c>
      <c r="U133" s="55" t="e">
        <f t="shared" si="46"/>
        <v>#VALUE!</v>
      </c>
      <c r="V133" s="92" t="e">
        <f t="shared" si="67"/>
        <v>#VALUE!</v>
      </c>
    </row>
    <row r="134" spans="1:22" ht="15.75" x14ac:dyDescent="0.25">
      <c r="A134" s="47"/>
      <c r="B134" t="str">
        <f t="shared" si="50"/>
        <v/>
      </c>
      <c r="C134" t="str">
        <f t="shared" si="51"/>
        <v/>
      </c>
      <c r="D134" t="str">
        <f t="shared" si="52"/>
        <v/>
      </c>
      <c r="E134" t="str">
        <f t="shared" si="53"/>
        <v/>
      </c>
      <c r="F134" t="str">
        <f t="shared" si="54"/>
        <v/>
      </c>
      <c r="G134" t="str">
        <f t="shared" si="55"/>
        <v/>
      </c>
      <c r="H134" t="str">
        <f t="shared" si="56"/>
        <v/>
      </c>
      <c r="I134" t="str">
        <f t="shared" si="57"/>
        <v/>
      </c>
      <c r="J134" t="str">
        <f t="shared" si="58"/>
        <v/>
      </c>
      <c r="K134" t="str">
        <f t="shared" si="59"/>
        <v/>
      </c>
      <c r="L134" t="str">
        <f t="shared" si="60"/>
        <v/>
      </c>
      <c r="M134" t="str">
        <f t="shared" si="61"/>
        <v/>
      </c>
      <c r="N134" t="str">
        <f t="shared" si="62"/>
        <v/>
      </c>
      <c r="O134">
        <f t="shared" si="63"/>
        <v>0</v>
      </c>
      <c r="P134" t="e">
        <f t="shared" si="64"/>
        <v>#VALUE!</v>
      </c>
      <c r="Q134" t="e">
        <f t="shared" si="65"/>
        <v>#VALUE!</v>
      </c>
      <c r="R134" t="e">
        <f t="shared" si="45"/>
        <v>#VALUE!</v>
      </c>
      <c r="S134" t="e">
        <f t="shared" si="47"/>
        <v>#VALUE!</v>
      </c>
      <c r="T134" s="55" t="e">
        <f t="shared" si="66"/>
        <v>#VALUE!</v>
      </c>
      <c r="U134" s="55" t="e">
        <f t="shared" si="46"/>
        <v>#VALUE!</v>
      </c>
      <c r="V134" s="92" t="e">
        <f t="shared" si="67"/>
        <v>#VALUE!</v>
      </c>
    </row>
    <row r="135" spans="1:22" ht="15.75" x14ac:dyDescent="0.25">
      <c r="A135" s="47"/>
      <c r="B135" t="str">
        <f t="shared" si="50"/>
        <v/>
      </c>
      <c r="C135" t="str">
        <f t="shared" si="51"/>
        <v/>
      </c>
      <c r="D135" t="str">
        <f t="shared" si="52"/>
        <v/>
      </c>
      <c r="E135" t="str">
        <f t="shared" si="53"/>
        <v/>
      </c>
      <c r="F135" t="str">
        <f t="shared" si="54"/>
        <v/>
      </c>
      <c r="G135" t="str">
        <f t="shared" si="55"/>
        <v/>
      </c>
      <c r="H135" t="str">
        <f t="shared" si="56"/>
        <v/>
      </c>
      <c r="I135" t="str">
        <f t="shared" si="57"/>
        <v/>
      </c>
      <c r="J135" t="str">
        <f t="shared" si="58"/>
        <v/>
      </c>
      <c r="K135" t="str">
        <f t="shared" si="59"/>
        <v/>
      </c>
      <c r="L135" t="str">
        <f t="shared" si="60"/>
        <v/>
      </c>
      <c r="M135" t="str">
        <f t="shared" si="61"/>
        <v/>
      </c>
      <c r="N135" t="str">
        <f t="shared" si="62"/>
        <v/>
      </c>
      <c r="O135">
        <f t="shared" si="63"/>
        <v>0</v>
      </c>
      <c r="P135" t="e">
        <f t="shared" si="64"/>
        <v>#VALUE!</v>
      </c>
      <c r="Q135" t="e">
        <f t="shared" si="65"/>
        <v>#VALUE!</v>
      </c>
      <c r="R135" t="e">
        <f t="shared" si="45"/>
        <v>#VALUE!</v>
      </c>
      <c r="S135" t="e">
        <f t="shared" si="47"/>
        <v>#VALUE!</v>
      </c>
      <c r="T135" s="55" t="e">
        <f t="shared" si="66"/>
        <v>#VALUE!</v>
      </c>
      <c r="U135" s="55" t="e">
        <f t="shared" si="46"/>
        <v>#VALUE!</v>
      </c>
      <c r="V135" s="92" t="e">
        <f t="shared" si="67"/>
        <v>#VALUE!</v>
      </c>
    </row>
    <row r="136" spans="1:22" ht="15.75" x14ac:dyDescent="0.25">
      <c r="A136" s="47"/>
      <c r="B136" t="str">
        <f t="shared" si="50"/>
        <v/>
      </c>
      <c r="C136" t="str">
        <f t="shared" si="51"/>
        <v/>
      </c>
      <c r="D136" t="str">
        <f t="shared" si="52"/>
        <v/>
      </c>
      <c r="E136" t="str">
        <f t="shared" si="53"/>
        <v/>
      </c>
      <c r="F136" t="str">
        <f t="shared" si="54"/>
        <v/>
      </c>
      <c r="G136" t="str">
        <f t="shared" si="55"/>
        <v/>
      </c>
      <c r="H136" t="str">
        <f t="shared" si="56"/>
        <v/>
      </c>
      <c r="I136" t="str">
        <f t="shared" si="57"/>
        <v/>
      </c>
      <c r="J136" t="str">
        <f t="shared" si="58"/>
        <v/>
      </c>
      <c r="K136" t="str">
        <f t="shared" si="59"/>
        <v/>
      </c>
      <c r="L136" t="str">
        <f t="shared" si="60"/>
        <v/>
      </c>
      <c r="M136" t="str">
        <f t="shared" si="61"/>
        <v/>
      </c>
      <c r="N136" t="str">
        <f t="shared" si="62"/>
        <v/>
      </c>
      <c r="O136">
        <f t="shared" si="63"/>
        <v>0</v>
      </c>
      <c r="P136" t="e">
        <f t="shared" si="64"/>
        <v>#VALUE!</v>
      </c>
      <c r="Q136" t="e">
        <f t="shared" si="65"/>
        <v>#VALUE!</v>
      </c>
      <c r="R136" t="e">
        <f t="shared" si="45"/>
        <v>#VALUE!</v>
      </c>
      <c r="S136" t="e">
        <f t="shared" si="47"/>
        <v>#VALUE!</v>
      </c>
      <c r="T136" s="55" t="e">
        <f t="shared" si="66"/>
        <v>#VALUE!</v>
      </c>
      <c r="U136" s="55" t="e">
        <f t="shared" si="46"/>
        <v>#VALUE!</v>
      </c>
      <c r="V136" s="92" t="e">
        <f t="shared" si="67"/>
        <v>#VALUE!</v>
      </c>
    </row>
    <row r="137" spans="1:22" ht="15.75" x14ac:dyDescent="0.25">
      <c r="A137" s="47"/>
      <c r="B137" t="str">
        <f t="shared" si="50"/>
        <v/>
      </c>
      <c r="C137" t="str">
        <f t="shared" si="51"/>
        <v/>
      </c>
      <c r="D137" t="str">
        <f t="shared" si="52"/>
        <v/>
      </c>
      <c r="E137" t="str">
        <f t="shared" si="53"/>
        <v/>
      </c>
      <c r="F137" t="str">
        <f t="shared" si="54"/>
        <v/>
      </c>
      <c r="G137" t="str">
        <f t="shared" si="55"/>
        <v/>
      </c>
      <c r="H137" t="str">
        <f t="shared" si="56"/>
        <v/>
      </c>
      <c r="I137" t="str">
        <f t="shared" si="57"/>
        <v/>
      </c>
      <c r="J137" t="str">
        <f t="shared" si="58"/>
        <v/>
      </c>
      <c r="K137" t="str">
        <f t="shared" si="59"/>
        <v/>
      </c>
      <c r="L137" t="str">
        <f t="shared" si="60"/>
        <v/>
      </c>
      <c r="M137" t="str">
        <f t="shared" si="61"/>
        <v/>
      </c>
      <c r="N137" t="str">
        <f t="shared" si="62"/>
        <v/>
      </c>
      <c r="O137">
        <f t="shared" si="63"/>
        <v>0</v>
      </c>
      <c r="P137" t="e">
        <f t="shared" si="64"/>
        <v>#VALUE!</v>
      </c>
      <c r="Q137" t="e">
        <f t="shared" si="65"/>
        <v>#VALUE!</v>
      </c>
      <c r="R137" t="e">
        <f t="shared" si="45"/>
        <v>#VALUE!</v>
      </c>
      <c r="S137" t="e">
        <f t="shared" si="47"/>
        <v>#VALUE!</v>
      </c>
      <c r="T137" s="55" t="e">
        <f t="shared" si="66"/>
        <v>#VALUE!</v>
      </c>
      <c r="U137" s="55" t="e">
        <f t="shared" si="46"/>
        <v>#VALUE!</v>
      </c>
      <c r="V137" s="92" t="e">
        <f t="shared" si="67"/>
        <v>#VALUE!</v>
      </c>
    </row>
    <row r="138" spans="1:22" ht="15.75" x14ac:dyDescent="0.25">
      <c r="A138" s="47"/>
      <c r="B138" t="str">
        <f t="shared" si="50"/>
        <v/>
      </c>
      <c r="C138" t="str">
        <f t="shared" si="51"/>
        <v/>
      </c>
      <c r="D138" t="str">
        <f t="shared" si="52"/>
        <v/>
      </c>
      <c r="E138" t="str">
        <f t="shared" si="53"/>
        <v/>
      </c>
      <c r="F138" t="str">
        <f t="shared" si="54"/>
        <v/>
      </c>
      <c r="G138" t="str">
        <f t="shared" si="55"/>
        <v/>
      </c>
      <c r="H138" t="str">
        <f t="shared" si="56"/>
        <v/>
      </c>
      <c r="I138" t="str">
        <f t="shared" si="57"/>
        <v/>
      </c>
      <c r="J138" t="str">
        <f t="shared" si="58"/>
        <v/>
      </c>
      <c r="K138" t="str">
        <f t="shared" si="59"/>
        <v/>
      </c>
      <c r="L138" t="str">
        <f t="shared" si="60"/>
        <v/>
      </c>
      <c r="M138" t="str">
        <f t="shared" si="61"/>
        <v/>
      </c>
      <c r="N138" t="str">
        <f t="shared" si="62"/>
        <v/>
      </c>
      <c r="O138">
        <f t="shared" si="63"/>
        <v>0</v>
      </c>
      <c r="P138" t="e">
        <f t="shared" si="64"/>
        <v>#VALUE!</v>
      </c>
      <c r="Q138" t="e">
        <f t="shared" si="65"/>
        <v>#VALUE!</v>
      </c>
      <c r="R138" t="e">
        <f t="shared" si="45"/>
        <v>#VALUE!</v>
      </c>
      <c r="S138" t="e">
        <f t="shared" si="47"/>
        <v>#VALUE!</v>
      </c>
      <c r="T138" s="55" t="e">
        <f t="shared" si="66"/>
        <v>#VALUE!</v>
      </c>
      <c r="U138" s="55" t="e">
        <f t="shared" si="46"/>
        <v>#VALUE!</v>
      </c>
      <c r="V138" s="92" t="e">
        <f t="shared" si="67"/>
        <v>#VALUE!</v>
      </c>
    </row>
    <row r="139" spans="1:22" ht="15.75" x14ac:dyDescent="0.25">
      <c r="A139" s="47"/>
      <c r="B139" t="str">
        <f t="shared" si="50"/>
        <v/>
      </c>
      <c r="C139" t="str">
        <f t="shared" si="51"/>
        <v/>
      </c>
      <c r="D139" t="str">
        <f t="shared" si="52"/>
        <v/>
      </c>
      <c r="E139" t="str">
        <f t="shared" si="53"/>
        <v/>
      </c>
      <c r="F139" t="str">
        <f t="shared" si="54"/>
        <v/>
      </c>
      <c r="G139" t="str">
        <f t="shared" si="55"/>
        <v/>
      </c>
      <c r="H139" t="str">
        <f t="shared" si="56"/>
        <v/>
      </c>
      <c r="I139" t="str">
        <f t="shared" si="57"/>
        <v/>
      </c>
      <c r="J139" t="str">
        <f t="shared" si="58"/>
        <v/>
      </c>
      <c r="K139" t="str">
        <f t="shared" si="59"/>
        <v/>
      </c>
      <c r="L139" t="str">
        <f t="shared" si="60"/>
        <v/>
      </c>
      <c r="M139" t="str">
        <f t="shared" si="61"/>
        <v/>
      </c>
      <c r="N139" t="str">
        <f t="shared" si="62"/>
        <v/>
      </c>
      <c r="O139">
        <f t="shared" si="63"/>
        <v>0</v>
      </c>
      <c r="P139" t="e">
        <f t="shared" si="64"/>
        <v>#VALUE!</v>
      </c>
      <c r="Q139" t="e">
        <f t="shared" si="65"/>
        <v>#VALUE!</v>
      </c>
      <c r="R139" t="e">
        <f t="shared" si="45"/>
        <v>#VALUE!</v>
      </c>
      <c r="S139" t="e">
        <f t="shared" si="47"/>
        <v>#VALUE!</v>
      </c>
      <c r="T139" s="55" t="e">
        <f t="shared" si="66"/>
        <v>#VALUE!</v>
      </c>
      <c r="U139" s="55" t="e">
        <f t="shared" si="46"/>
        <v>#VALUE!</v>
      </c>
      <c r="V139" s="92" t="e">
        <f t="shared" si="67"/>
        <v>#VALUE!</v>
      </c>
    </row>
    <row r="140" spans="1:22" ht="15.75" x14ac:dyDescent="0.25">
      <c r="A140" s="47"/>
      <c r="B140" t="str">
        <f t="shared" si="50"/>
        <v/>
      </c>
      <c r="C140" t="str">
        <f t="shared" si="51"/>
        <v/>
      </c>
      <c r="D140" t="str">
        <f t="shared" si="52"/>
        <v/>
      </c>
      <c r="E140" t="str">
        <f t="shared" si="53"/>
        <v/>
      </c>
      <c r="F140" t="str">
        <f t="shared" si="54"/>
        <v/>
      </c>
      <c r="G140" t="str">
        <f t="shared" si="55"/>
        <v/>
      </c>
      <c r="H140" t="str">
        <f t="shared" si="56"/>
        <v/>
      </c>
      <c r="I140" t="str">
        <f t="shared" si="57"/>
        <v/>
      </c>
      <c r="J140" t="str">
        <f t="shared" si="58"/>
        <v/>
      </c>
      <c r="K140" t="str">
        <f t="shared" si="59"/>
        <v/>
      </c>
      <c r="L140" t="str">
        <f t="shared" si="60"/>
        <v/>
      </c>
      <c r="M140" t="str">
        <f t="shared" si="61"/>
        <v/>
      </c>
      <c r="N140" t="str">
        <f t="shared" si="62"/>
        <v/>
      </c>
      <c r="O140">
        <f t="shared" si="63"/>
        <v>0</v>
      </c>
      <c r="P140" t="e">
        <f t="shared" si="64"/>
        <v>#VALUE!</v>
      </c>
      <c r="Q140" t="e">
        <f t="shared" si="65"/>
        <v>#VALUE!</v>
      </c>
      <c r="R140" t="e">
        <f t="shared" si="45"/>
        <v>#VALUE!</v>
      </c>
      <c r="S140" t="e">
        <f t="shared" si="47"/>
        <v>#VALUE!</v>
      </c>
      <c r="T140" s="55" t="e">
        <f t="shared" si="66"/>
        <v>#VALUE!</v>
      </c>
      <c r="U140" s="55" t="e">
        <f t="shared" si="46"/>
        <v>#VALUE!</v>
      </c>
      <c r="V140" s="92" t="e">
        <f t="shared" si="67"/>
        <v>#VALUE!</v>
      </c>
    </row>
    <row r="141" spans="1:22" ht="15.75" x14ac:dyDescent="0.25">
      <c r="A141" s="47"/>
      <c r="B141" t="str">
        <f t="shared" si="50"/>
        <v/>
      </c>
      <c r="C141" t="str">
        <f t="shared" si="51"/>
        <v/>
      </c>
      <c r="D141" t="str">
        <f t="shared" si="52"/>
        <v/>
      </c>
      <c r="E141" t="str">
        <f t="shared" si="53"/>
        <v/>
      </c>
      <c r="F141" t="str">
        <f t="shared" si="54"/>
        <v/>
      </c>
      <c r="G141" t="str">
        <f t="shared" si="55"/>
        <v/>
      </c>
      <c r="H141" t="str">
        <f t="shared" si="56"/>
        <v/>
      </c>
      <c r="I141" t="str">
        <f t="shared" si="57"/>
        <v/>
      </c>
      <c r="J141" t="str">
        <f t="shared" si="58"/>
        <v/>
      </c>
      <c r="K141" t="str">
        <f t="shared" si="59"/>
        <v/>
      </c>
      <c r="L141" t="str">
        <f t="shared" si="60"/>
        <v/>
      </c>
      <c r="M141" t="str">
        <f t="shared" si="61"/>
        <v/>
      </c>
      <c r="N141" t="str">
        <f t="shared" si="62"/>
        <v/>
      </c>
      <c r="O141">
        <f t="shared" si="63"/>
        <v>0</v>
      </c>
      <c r="P141" t="e">
        <f t="shared" si="64"/>
        <v>#VALUE!</v>
      </c>
      <c r="Q141" t="e">
        <f t="shared" si="65"/>
        <v>#VALUE!</v>
      </c>
      <c r="R141" t="e">
        <f t="shared" si="45"/>
        <v>#VALUE!</v>
      </c>
      <c r="S141" t="e">
        <f t="shared" si="47"/>
        <v>#VALUE!</v>
      </c>
      <c r="T141" s="55" t="e">
        <f t="shared" si="66"/>
        <v>#VALUE!</v>
      </c>
      <c r="U141" s="55" t="e">
        <f t="shared" si="46"/>
        <v>#VALUE!</v>
      </c>
      <c r="V141" s="92" t="e">
        <f t="shared" si="67"/>
        <v>#VALUE!</v>
      </c>
    </row>
    <row r="142" spans="1:22" ht="15.75" x14ac:dyDescent="0.25">
      <c r="A142" s="47"/>
      <c r="B142" t="str">
        <f t="shared" si="50"/>
        <v/>
      </c>
      <c r="C142" t="str">
        <f t="shared" si="51"/>
        <v/>
      </c>
      <c r="D142" t="str">
        <f t="shared" si="52"/>
        <v/>
      </c>
      <c r="E142" t="str">
        <f t="shared" si="53"/>
        <v/>
      </c>
      <c r="F142" t="str">
        <f t="shared" si="54"/>
        <v/>
      </c>
      <c r="G142" t="str">
        <f t="shared" si="55"/>
        <v/>
      </c>
      <c r="H142" t="str">
        <f t="shared" si="56"/>
        <v/>
      </c>
      <c r="I142" t="str">
        <f t="shared" si="57"/>
        <v/>
      </c>
      <c r="J142" t="str">
        <f t="shared" si="58"/>
        <v/>
      </c>
      <c r="K142" t="str">
        <f t="shared" si="59"/>
        <v/>
      </c>
      <c r="L142" t="str">
        <f t="shared" si="60"/>
        <v/>
      </c>
      <c r="M142" t="str">
        <f t="shared" si="61"/>
        <v/>
      </c>
      <c r="N142" t="str">
        <f t="shared" si="62"/>
        <v/>
      </c>
      <c r="O142">
        <f t="shared" si="63"/>
        <v>0</v>
      </c>
      <c r="P142" t="e">
        <f t="shared" si="64"/>
        <v>#VALUE!</v>
      </c>
      <c r="Q142" t="e">
        <f t="shared" si="65"/>
        <v>#VALUE!</v>
      </c>
      <c r="R142" t="e">
        <f t="shared" si="45"/>
        <v>#VALUE!</v>
      </c>
      <c r="S142" t="e">
        <f t="shared" si="47"/>
        <v>#VALUE!</v>
      </c>
      <c r="T142" s="55" t="e">
        <f t="shared" si="66"/>
        <v>#VALUE!</v>
      </c>
      <c r="U142" s="55" t="e">
        <f t="shared" si="46"/>
        <v>#VALUE!</v>
      </c>
      <c r="V142" s="92" t="e">
        <f t="shared" si="67"/>
        <v>#VALUE!</v>
      </c>
    </row>
    <row r="143" spans="1:22" ht="15.75" x14ac:dyDescent="0.25">
      <c r="A143" s="47"/>
      <c r="B143" t="str">
        <f t="shared" si="50"/>
        <v/>
      </c>
      <c r="C143" t="str">
        <f t="shared" si="51"/>
        <v/>
      </c>
      <c r="D143" t="str">
        <f t="shared" si="52"/>
        <v/>
      </c>
      <c r="E143" t="str">
        <f t="shared" si="53"/>
        <v/>
      </c>
      <c r="F143" t="str">
        <f t="shared" si="54"/>
        <v/>
      </c>
      <c r="G143" t="str">
        <f t="shared" si="55"/>
        <v/>
      </c>
      <c r="H143" t="str">
        <f t="shared" si="56"/>
        <v/>
      </c>
      <c r="I143" t="str">
        <f t="shared" si="57"/>
        <v/>
      </c>
      <c r="J143" t="str">
        <f t="shared" si="58"/>
        <v/>
      </c>
      <c r="K143" t="str">
        <f t="shared" si="59"/>
        <v/>
      </c>
      <c r="L143" t="str">
        <f t="shared" si="60"/>
        <v/>
      </c>
      <c r="M143" t="str">
        <f t="shared" si="61"/>
        <v/>
      </c>
      <c r="N143" t="str">
        <f t="shared" si="62"/>
        <v/>
      </c>
      <c r="O143">
        <f t="shared" si="63"/>
        <v>0</v>
      </c>
      <c r="P143" t="e">
        <f t="shared" si="64"/>
        <v>#VALUE!</v>
      </c>
      <c r="Q143" t="e">
        <f t="shared" si="65"/>
        <v>#VALUE!</v>
      </c>
      <c r="R143" t="e">
        <f t="shared" si="45"/>
        <v>#VALUE!</v>
      </c>
      <c r="S143" t="e">
        <f t="shared" si="47"/>
        <v>#VALUE!</v>
      </c>
      <c r="T143" s="55" t="e">
        <f t="shared" si="66"/>
        <v>#VALUE!</v>
      </c>
      <c r="U143" s="55" t="e">
        <f t="shared" si="46"/>
        <v>#VALUE!</v>
      </c>
      <c r="V143" s="92" t="e">
        <f t="shared" si="67"/>
        <v>#VALUE!</v>
      </c>
    </row>
    <row r="144" spans="1:22" ht="15.75" x14ac:dyDescent="0.25">
      <c r="A144" s="47"/>
      <c r="B144" t="str">
        <f t="shared" si="50"/>
        <v/>
      </c>
      <c r="C144" t="str">
        <f t="shared" si="51"/>
        <v/>
      </c>
      <c r="D144" t="str">
        <f t="shared" si="52"/>
        <v/>
      </c>
      <c r="E144" t="str">
        <f t="shared" si="53"/>
        <v/>
      </c>
      <c r="F144" t="str">
        <f t="shared" si="54"/>
        <v/>
      </c>
      <c r="G144" t="str">
        <f t="shared" si="55"/>
        <v/>
      </c>
      <c r="H144" t="str">
        <f t="shared" si="56"/>
        <v/>
      </c>
      <c r="I144" t="str">
        <f t="shared" si="57"/>
        <v/>
      </c>
      <c r="J144" t="str">
        <f t="shared" si="58"/>
        <v/>
      </c>
      <c r="K144" t="str">
        <f t="shared" si="59"/>
        <v/>
      </c>
      <c r="L144" t="str">
        <f t="shared" si="60"/>
        <v/>
      </c>
      <c r="M144" t="str">
        <f t="shared" si="61"/>
        <v/>
      </c>
      <c r="N144" t="str">
        <f t="shared" si="62"/>
        <v/>
      </c>
      <c r="O144">
        <f t="shared" si="63"/>
        <v>0</v>
      </c>
      <c r="P144" t="e">
        <f t="shared" si="64"/>
        <v>#VALUE!</v>
      </c>
      <c r="Q144" t="e">
        <f t="shared" si="65"/>
        <v>#VALUE!</v>
      </c>
      <c r="R144" t="e">
        <f t="shared" si="45"/>
        <v>#VALUE!</v>
      </c>
      <c r="S144" t="e">
        <f t="shared" si="47"/>
        <v>#VALUE!</v>
      </c>
      <c r="T144" s="55" t="e">
        <f t="shared" si="66"/>
        <v>#VALUE!</v>
      </c>
      <c r="U144" s="55" t="e">
        <f t="shared" si="46"/>
        <v>#VALUE!</v>
      </c>
      <c r="V144" s="92" t="e">
        <f t="shared" si="67"/>
        <v>#VALUE!</v>
      </c>
    </row>
    <row r="145" spans="1:24" ht="15.75" x14ac:dyDescent="0.25">
      <c r="A145" s="47"/>
      <c r="B145" t="str">
        <f t="shared" si="50"/>
        <v/>
      </c>
      <c r="C145" t="str">
        <f t="shared" si="51"/>
        <v/>
      </c>
      <c r="D145" t="str">
        <f t="shared" si="52"/>
        <v/>
      </c>
      <c r="E145" t="str">
        <f t="shared" si="53"/>
        <v/>
      </c>
      <c r="F145" t="str">
        <f t="shared" si="54"/>
        <v/>
      </c>
      <c r="G145" t="str">
        <f t="shared" si="55"/>
        <v/>
      </c>
      <c r="H145" t="str">
        <f t="shared" si="56"/>
        <v/>
      </c>
      <c r="I145" t="str">
        <f t="shared" si="57"/>
        <v/>
      </c>
      <c r="J145" t="str">
        <f t="shared" si="58"/>
        <v/>
      </c>
      <c r="K145" t="str">
        <f t="shared" si="59"/>
        <v/>
      </c>
      <c r="L145" t="str">
        <f t="shared" si="60"/>
        <v/>
      </c>
      <c r="M145" t="str">
        <f t="shared" si="61"/>
        <v/>
      </c>
      <c r="N145" t="str">
        <f t="shared" si="62"/>
        <v/>
      </c>
      <c r="O145">
        <f t="shared" si="63"/>
        <v>0</v>
      </c>
      <c r="P145" t="e">
        <f t="shared" si="64"/>
        <v>#VALUE!</v>
      </c>
      <c r="Q145" t="e">
        <f t="shared" si="65"/>
        <v>#VALUE!</v>
      </c>
      <c r="R145" t="e">
        <f t="shared" si="45"/>
        <v>#VALUE!</v>
      </c>
      <c r="S145" t="e">
        <f t="shared" si="47"/>
        <v>#VALUE!</v>
      </c>
      <c r="T145" s="55" t="e">
        <f t="shared" si="66"/>
        <v>#VALUE!</v>
      </c>
      <c r="U145" s="55" t="e">
        <f t="shared" si="46"/>
        <v>#VALUE!</v>
      </c>
      <c r="V145" s="92" t="e">
        <f t="shared" si="67"/>
        <v>#VALUE!</v>
      </c>
    </row>
    <row r="146" spans="1:24" ht="15.75" x14ac:dyDescent="0.25">
      <c r="A146" s="47"/>
      <c r="B146" t="str">
        <f t="shared" si="50"/>
        <v/>
      </c>
      <c r="C146" t="str">
        <f t="shared" si="51"/>
        <v/>
      </c>
      <c r="D146" t="str">
        <f t="shared" si="52"/>
        <v/>
      </c>
      <c r="E146" t="str">
        <f t="shared" si="53"/>
        <v/>
      </c>
      <c r="F146" t="str">
        <f t="shared" si="54"/>
        <v/>
      </c>
      <c r="G146" t="str">
        <f t="shared" si="55"/>
        <v/>
      </c>
      <c r="H146" t="str">
        <f t="shared" si="56"/>
        <v/>
      </c>
      <c r="I146" t="str">
        <f t="shared" si="57"/>
        <v/>
      </c>
      <c r="J146" t="str">
        <f t="shared" si="58"/>
        <v/>
      </c>
      <c r="K146" t="str">
        <f t="shared" si="59"/>
        <v/>
      </c>
      <c r="L146" t="str">
        <f t="shared" si="60"/>
        <v/>
      </c>
      <c r="M146" t="str">
        <f t="shared" si="61"/>
        <v/>
      </c>
      <c r="N146" t="str">
        <f t="shared" si="62"/>
        <v/>
      </c>
      <c r="O146">
        <f t="shared" si="63"/>
        <v>0</v>
      </c>
      <c r="P146" t="e">
        <f t="shared" si="64"/>
        <v>#VALUE!</v>
      </c>
      <c r="Q146" t="e">
        <f t="shared" si="65"/>
        <v>#VALUE!</v>
      </c>
      <c r="R146" t="e">
        <f t="shared" si="45"/>
        <v>#VALUE!</v>
      </c>
      <c r="S146" t="e">
        <f t="shared" si="47"/>
        <v>#VALUE!</v>
      </c>
      <c r="T146" s="55" t="e">
        <f t="shared" si="66"/>
        <v>#VALUE!</v>
      </c>
      <c r="U146" s="55" t="e">
        <f t="shared" si="46"/>
        <v>#VALUE!</v>
      </c>
      <c r="V146" s="92" t="e">
        <f t="shared" si="67"/>
        <v>#VALUE!</v>
      </c>
    </row>
    <row r="147" spans="1:24" ht="15.75" x14ac:dyDescent="0.25">
      <c r="A147" s="47"/>
      <c r="B147" t="str">
        <f t="shared" si="50"/>
        <v/>
      </c>
      <c r="C147" t="str">
        <f t="shared" si="51"/>
        <v/>
      </c>
      <c r="D147" t="str">
        <f t="shared" si="52"/>
        <v/>
      </c>
      <c r="E147" t="str">
        <f t="shared" si="53"/>
        <v/>
      </c>
      <c r="F147" t="str">
        <f t="shared" si="54"/>
        <v/>
      </c>
      <c r="G147" t="str">
        <f t="shared" si="55"/>
        <v/>
      </c>
      <c r="H147" t="str">
        <f t="shared" si="56"/>
        <v/>
      </c>
      <c r="I147" t="str">
        <f t="shared" si="57"/>
        <v/>
      </c>
      <c r="J147" t="str">
        <f t="shared" si="58"/>
        <v/>
      </c>
      <c r="K147" t="str">
        <f t="shared" si="59"/>
        <v/>
      </c>
      <c r="L147" t="str">
        <f t="shared" si="60"/>
        <v/>
      </c>
      <c r="M147" t="str">
        <f t="shared" si="61"/>
        <v/>
      </c>
      <c r="N147" t="str">
        <f t="shared" si="62"/>
        <v/>
      </c>
      <c r="O147">
        <f t="shared" si="63"/>
        <v>0</v>
      </c>
      <c r="P147" t="e">
        <f t="shared" si="64"/>
        <v>#VALUE!</v>
      </c>
      <c r="Q147" t="e">
        <f t="shared" si="65"/>
        <v>#VALUE!</v>
      </c>
      <c r="R147" t="e">
        <f t="shared" si="45"/>
        <v>#VALUE!</v>
      </c>
      <c r="S147" t="e">
        <f t="shared" si="47"/>
        <v>#VALUE!</v>
      </c>
      <c r="T147" s="55" t="e">
        <f t="shared" si="66"/>
        <v>#VALUE!</v>
      </c>
      <c r="U147" s="55" t="e">
        <f t="shared" si="46"/>
        <v>#VALUE!</v>
      </c>
      <c r="V147" s="92" t="e">
        <f t="shared" si="67"/>
        <v>#VALUE!</v>
      </c>
    </row>
    <row r="148" spans="1:24" ht="15.75" x14ac:dyDescent="0.25">
      <c r="A148" s="47"/>
      <c r="B148" t="str">
        <f t="shared" si="50"/>
        <v/>
      </c>
      <c r="C148" t="str">
        <f t="shared" si="51"/>
        <v/>
      </c>
      <c r="D148" t="str">
        <f t="shared" si="52"/>
        <v/>
      </c>
      <c r="E148" t="str">
        <f t="shared" si="53"/>
        <v/>
      </c>
      <c r="F148" t="str">
        <f t="shared" si="54"/>
        <v/>
      </c>
      <c r="G148" t="str">
        <f t="shared" si="55"/>
        <v/>
      </c>
      <c r="H148" t="str">
        <f t="shared" si="56"/>
        <v/>
      </c>
      <c r="I148" t="str">
        <f t="shared" si="57"/>
        <v/>
      </c>
      <c r="J148" t="str">
        <f t="shared" si="58"/>
        <v/>
      </c>
      <c r="K148" t="str">
        <f t="shared" si="59"/>
        <v/>
      </c>
      <c r="L148" t="str">
        <f t="shared" si="60"/>
        <v/>
      </c>
      <c r="M148" t="str">
        <f t="shared" si="61"/>
        <v/>
      </c>
      <c r="N148" t="str">
        <f t="shared" si="62"/>
        <v/>
      </c>
      <c r="O148">
        <f t="shared" si="63"/>
        <v>0</v>
      </c>
      <c r="P148" t="e">
        <f t="shared" si="64"/>
        <v>#VALUE!</v>
      </c>
      <c r="Q148" t="e">
        <f t="shared" si="65"/>
        <v>#VALUE!</v>
      </c>
      <c r="R148" t="e">
        <f t="shared" si="45"/>
        <v>#VALUE!</v>
      </c>
      <c r="S148" t="e">
        <f t="shared" si="47"/>
        <v>#VALUE!</v>
      </c>
      <c r="T148" s="55" t="e">
        <f t="shared" si="66"/>
        <v>#VALUE!</v>
      </c>
      <c r="U148" s="55" t="e">
        <f t="shared" si="46"/>
        <v>#VALUE!</v>
      </c>
      <c r="V148" s="92" t="e">
        <f t="shared" si="67"/>
        <v>#VALUE!</v>
      </c>
      <c r="W148" t="e">
        <f>FIND("_p",B148,O148)</f>
        <v>#VALUE!</v>
      </c>
      <c r="X148" t="e">
        <f>MID(B147,W147,1)</f>
        <v>#VALUE!</v>
      </c>
    </row>
    <row r="149" spans="1:24" ht="15.75" x14ac:dyDescent="0.25">
      <c r="A149" s="47"/>
      <c r="B149" t="str">
        <f t="shared" si="50"/>
        <v/>
      </c>
      <c r="C149" t="str">
        <f t="shared" si="51"/>
        <v/>
      </c>
      <c r="D149" t="str">
        <f t="shared" si="52"/>
        <v/>
      </c>
      <c r="E149" t="str">
        <f t="shared" si="53"/>
        <v/>
      </c>
      <c r="F149" t="str">
        <f t="shared" si="54"/>
        <v/>
      </c>
      <c r="G149" t="str">
        <f t="shared" si="55"/>
        <v/>
      </c>
      <c r="H149" t="str">
        <f t="shared" si="56"/>
        <v/>
      </c>
      <c r="I149" t="str">
        <f t="shared" si="57"/>
        <v/>
      </c>
      <c r="J149" t="str">
        <f t="shared" si="58"/>
        <v/>
      </c>
      <c r="K149" t="str">
        <f t="shared" si="59"/>
        <v/>
      </c>
      <c r="L149" t="str">
        <f t="shared" si="60"/>
        <v/>
      </c>
      <c r="M149" t="str">
        <f t="shared" si="61"/>
        <v/>
      </c>
      <c r="N149" t="str">
        <f t="shared" si="62"/>
        <v/>
      </c>
      <c r="O149">
        <f t="shared" si="63"/>
        <v>0</v>
      </c>
      <c r="P149" t="e">
        <f t="shared" si="64"/>
        <v>#VALUE!</v>
      </c>
      <c r="Q149" t="e">
        <f t="shared" si="65"/>
        <v>#VALUE!</v>
      </c>
      <c r="R149" t="e">
        <f t="shared" si="45"/>
        <v>#VALUE!</v>
      </c>
      <c r="S149" t="e">
        <f t="shared" si="47"/>
        <v>#VALUE!</v>
      </c>
      <c r="T149" s="55" t="e">
        <f t="shared" si="66"/>
        <v>#VALUE!</v>
      </c>
      <c r="U149" s="55" t="e">
        <f t="shared" si="46"/>
        <v>#VALUE!</v>
      </c>
      <c r="V149" s="92" t="e">
        <f t="shared" si="67"/>
        <v>#VALUE!</v>
      </c>
    </row>
    <row r="150" spans="1:24" ht="15.75" x14ac:dyDescent="0.25">
      <c r="A150" s="47"/>
      <c r="B150" t="str">
        <f t="shared" si="50"/>
        <v/>
      </c>
      <c r="C150" t="str">
        <f t="shared" si="51"/>
        <v/>
      </c>
      <c r="D150" t="str">
        <f t="shared" si="52"/>
        <v/>
      </c>
      <c r="E150" t="str">
        <f t="shared" si="53"/>
        <v/>
      </c>
      <c r="F150" t="str">
        <f t="shared" si="54"/>
        <v/>
      </c>
      <c r="G150" t="str">
        <f t="shared" si="55"/>
        <v/>
      </c>
      <c r="H150" t="str">
        <f t="shared" si="56"/>
        <v/>
      </c>
      <c r="I150" t="str">
        <f t="shared" si="57"/>
        <v/>
      </c>
      <c r="J150" t="str">
        <f t="shared" si="58"/>
        <v/>
      </c>
      <c r="K150" t="str">
        <f t="shared" si="59"/>
        <v/>
      </c>
      <c r="L150" t="str">
        <f t="shared" si="60"/>
        <v/>
      </c>
      <c r="M150" t="str">
        <f t="shared" si="61"/>
        <v/>
      </c>
      <c r="N150" t="str">
        <f t="shared" si="62"/>
        <v/>
      </c>
      <c r="O150">
        <f t="shared" si="63"/>
        <v>0</v>
      </c>
      <c r="P150" t="e">
        <f t="shared" si="64"/>
        <v>#VALUE!</v>
      </c>
      <c r="Q150" t="e">
        <f t="shared" si="65"/>
        <v>#VALUE!</v>
      </c>
      <c r="R150" t="e">
        <f t="shared" si="45"/>
        <v>#VALUE!</v>
      </c>
      <c r="S150" t="e">
        <f t="shared" si="47"/>
        <v>#VALUE!</v>
      </c>
      <c r="T150" s="55" t="e">
        <f t="shared" si="66"/>
        <v>#VALUE!</v>
      </c>
      <c r="U150" s="55" t="e">
        <f t="shared" si="46"/>
        <v>#VALUE!</v>
      </c>
      <c r="V150" s="92" t="e">
        <f t="shared" si="67"/>
        <v>#VALUE!</v>
      </c>
    </row>
    <row r="151" spans="1:24" ht="15.75" x14ac:dyDescent="0.25">
      <c r="A151" s="47"/>
      <c r="B151" t="str">
        <f t="shared" si="50"/>
        <v/>
      </c>
      <c r="C151" t="str">
        <f t="shared" si="51"/>
        <v/>
      </c>
      <c r="D151" t="str">
        <f t="shared" si="52"/>
        <v/>
      </c>
      <c r="E151" t="str">
        <f t="shared" si="53"/>
        <v/>
      </c>
      <c r="F151" t="str">
        <f t="shared" si="54"/>
        <v/>
      </c>
      <c r="G151" t="str">
        <f t="shared" si="55"/>
        <v/>
      </c>
      <c r="H151" t="str">
        <f t="shared" si="56"/>
        <v/>
      </c>
      <c r="I151" t="str">
        <f t="shared" si="57"/>
        <v/>
      </c>
      <c r="J151" t="str">
        <f t="shared" si="58"/>
        <v/>
      </c>
      <c r="K151" t="str">
        <f t="shared" si="59"/>
        <v/>
      </c>
      <c r="L151" t="str">
        <f t="shared" si="60"/>
        <v/>
      </c>
      <c r="M151" t="str">
        <f t="shared" si="61"/>
        <v/>
      </c>
      <c r="N151" t="str">
        <f t="shared" si="62"/>
        <v/>
      </c>
      <c r="O151">
        <f t="shared" si="63"/>
        <v>0</v>
      </c>
      <c r="P151" t="e">
        <f t="shared" si="64"/>
        <v>#VALUE!</v>
      </c>
      <c r="Q151" t="e">
        <f t="shared" si="65"/>
        <v>#VALUE!</v>
      </c>
      <c r="R151" t="e">
        <f t="shared" si="45"/>
        <v>#VALUE!</v>
      </c>
      <c r="S151" t="e">
        <f t="shared" si="47"/>
        <v>#VALUE!</v>
      </c>
      <c r="T151" s="55" t="e">
        <f t="shared" si="66"/>
        <v>#VALUE!</v>
      </c>
      <c r="U151" s="55" t="e">
        <f t="shared" si="46"/>
        <v>#VALUE!</v>
      </c>
      <c r="V151" s="92" t="e">
        <f t="shared" si="67"/>
        <v>#VALUE!</v>
      </c>
    </row>
    <row r="152" spans="1:24" ht="15.75" x14ac:dyDescent="0.25">
      <c r="A152" s="47"/>
      <c r="B152" t="str">
        <f t="shared" si="50"/>
        <v/>
      </c>
      <c r="C152" t="str">
        <f t="shared" si="51"/>
        <v/>
      </c>
      <c r="D152" t="str">
        <f t="shared" si="52"/>
        <v/>
      </c>
      <c r="E152" t="str">
        <f t="shared" si="53"/>
        <v/>
      </c>
      <c r="F152" t="str">
        <f t="shared" si="54"/>
        <v/>
      </c>
      <c r="G152" t="str">
        <f t="shared" si="55"/>
        <v/>
      </c>
      <c r="H152" t="str">
        <f t="shared" si="56"/>
        <v/>
      </c>
      <c r="I152" t="str">
        <f t="shared" si="57"/>
        <v/>
      </c>
      <c r="J152" t="str">
        <f t="shared" si="58"/>
        <v/>
      </c>
      <c r="K152" t="str">
        <f t="shared" si="59"/>
        <v/>
      </c>
      <c r="L152" t="str">
        <f t="shared" si="60"/>
        <v/>
      </c>
      <c r="M152" t="str">
        <f t="shared" si="61"/>
        <v/>
      </c>
      <c r="N152" t="str">
        <f t="shared" si="62"/>
        <v/>
      </c>
      <c r="O152">
        <f t="shared" si="63"/>
        <v>0</v>
      </c>
      <c r="P152" t="e">
        <f t="shared" si="64"/>
        <v>#VALUE!</v>
      </c>
      <c r="Q152" t="e">
        <f t="shared" si="65"/>
        <v>#VALUE!</v>
      </c>
      <c r="R152" t="e">
        <f t="shared" ref="R152:R215" si="68">MID(B152,Q152,4)</f>
        <v>#VALUE!</v>
      </c>
      <c r="S152" t="e">
        <f t="shared" si="47"/>
        <v>#VALUE!</v>
      </c>
      <c r="T152" s="55" t="e">
        <f t="shared" si="66"/>
        <v>#VALUE!</v>
      </c>
      <c r="U152" s="55" t="e">
        <f t="shared" ref="U152:U215" si="69">IF(Q152-P152=3,MID(B152,Q152-2,1),MID(B152,Q152-3,2))</f>
        <v>#VALUE!</v>
      </c>
      <c r="V152" s="92" t="e">
        <f t="shared" si="67"/>
        <v>#VALUE!</v>
      </c>
    </row>
    <row r="153" spans="1:24" ht="15.75" x14ac:dyDescent="0.25">
      <c r="A153" s="47"/>
      <c r="B153" t="str">
        <f t="shared" si="50"/>
        <v/>
      </c>
      <c r="C153" t="str">
        <f t="shared" si="51"/>
        <v/>
      </c>
      <c r="D153" t="str">
        <f t="shared" si="52"/>
        <v/>
      </c>
      <c r="E153" t="str">
        <f t="shared" si="53"/>
        <v/>
      </c>
      <c r="F153" t="str">
        <f t="shared" si="54"/>
        <v/>
      </c>
      <c r="G153" t="str">
        <f t="shared" si="55"/>
        <v/>
      </c>
      <c r="H153" t="str">
        <f t="shared" si="56"/>
        <v/>
      </c>
      <c r="I153" t="str">
        <f t="shared" si="57"/>
        <v/>
      </c>
      <c r="J153" t="str">
        <f t="shared" si="58"/>
        <v/>
      </c>
      <c r="K153" t="str">
        <f t="shared" si="59"/>
        <v/>
      </c>
      <c r="L153" t="str">
        <f t="shared" si="60"/>
        <v/>
      </c>
      <c r="M153" t="str">
        <f t="shared" si="61"/>
        <v/>
      </c>
      <c r="N153" t="str">
        <f t="shared" si="62"/>
        <v/>
      </c>
      <c r="O153">
        <f t="shared" si="63"/>
        <v>0</v>
      </c>
      <c r="P153" t="e">
        <f t="shared" si="64"/>
        <v>#VALUE!</v>
      </c>
      <c r="Q153" t="e">
        <f t="shared" si="65"/>
        <v>#VALUE!</v>
      </c>
      <c r="R153" t="e">
        <f t="shared" si="68"/>
        <v>#VALUE!</v>
      </c>
      <c r="S153" t="e">
        <f t="shared" si="47"/>
        <v>#VALUE!</v>
      </c>
      <c r="T153" s="55" t="e">
        <f t="shared" si="66"/>
        <v>#VALUE!</v>
      </c>
      <c r="U153" s="55" t="e">
        <f t="shared" si="69"/>
        <v>#VALUE!</v>
      </c>
      <c r="V153" s="92" t="e">
        <f t="shared" si="67"/>
        <v>#VALUE!</v>
      </c>
    </row>
    <row r="154" spans="1:24" ht="15.75" x14ac:dyDescent="0.25">
      <c r="A154" s="47"/>
      <c r="B154" t="str">
        <f t="shared" si="50"/>
        <v/>
      </c>
      <c r="C154" t="str">
        <f t="shared" si="51"/>
        <v/>
      </c>
      <c r="D154" t="str">
        <f t="shared" si="52"/>
        <v/>
      </c>
      <c r="E154" t="str">
        <f t="shared" si="53"/>
        <v/>
      </c>
      <c r="F154" t="str">
        <f t="shared" si="54"/>
        <v/>
      </c>
      <c r="G154" t="str">
        <f t="shared" si="55"/>
        <v/>
      </c>
      <c r="H154" t="str">
        <f t="shared" si="56"/>
        <v/>
      </c>
      <c r="I154" t="str">
        <f t="shared" si="57"/>
        <v/>
      </c>
      <c r="J154" t="str">
        <f t="shared" si="58"/>
        <v/>
      </c>
      <c r="K154" t="str">
        <f t="shared" si="59"/>
        <v/>
      </c>
      <c r="L154" t="str">
        <f t="shared" si="60"/>
        <v/>
      </c>
      <c r="M154" t="str">
        <f t="shared" si="61"/>
        <v/>
      </c>
      <c r="N154" t="str">
        <f t="shared" si="62"/>
        <v/>
      </c>
      <c r="O154">
        <f t="shared" si="63"/>
        <v>0</v>
      </c>
      <c r="P154" t="e">
        <f t="shared" si="64"/>
        <v>#VALUE!</v>
      </c>
      <c r="Q154" t="e">
        <f t="shared" si="65"/>
        <v>#VALUE!</v>
      </c>
      <c r="R154" t="e">
        <f t="shared" si="68"/>
        <v>#VALUE!</v>
      </c>
      <c r="S154" t="e">
        <f t="shared" ref="S154:S217" si="70">MID(B154,O154,(P154-O154))</f>
        <v>#VALUE!</v>
      </c>
      <c r="T154" s="55" t="e">
        <f t="shared" si="66"/>
        <v>#VALUE!</v>
      </c>
      <c r="U154" s="55" t="e">
        <f t="shared" si="69"/>
        <v>#VALUE!</v>
      </c>
      <c r="V154" s="92" t="e">
        <f t="shared" si="67"/>
        <v>#VALUE!</v>
      </c>
    </row>
    <row r="155" spans="1:24" ht="15.75" x14ac:dyDescent="0.25">
      <c r="A155" s="47"/>
      <c r="B155" t="str">
        <f t="shared" si="50"/>
        <v/>
      </c>
      <c r="C155" t="str">
        <f t="shared" si="51"/>
        <v/>
      </c>
      <c r="D155" t="str">
        <f t="shared" si="52"/>
        <v/>
      </c>
      <c r="E155" t="str">
        <f t="shared" si="53"/>
        <v/>
      </c>
      <c r="F155" t="str">
        <f t="shared" si="54"/>
        <v/>
      </c>
      <c r="G155" t="str">
        <f t="shared" si="55"/>
        <v/>
      </c>
      <c r="H155" t="str">
        <f t="shared" si="56"/>
        <v/>
      </c>
      <c r="I155" t="str">
        <f t="shared" si="57"/>
        <v/>
      </c>
      <c r="J155" t="str">
        <f t="shared" si="58"/>
        <v/>
      </c>
      <c r="K155" t="str">
        <f t="shared" si="59"/>
        <v/>
      </c>
      <c r="L155" t="str">
        <f t="shared" si="60"/>
        <v/>
      </c>
      <c r="M155" t="str">
        <f t="shared" si="61"/>
        <v/>
      </c>
      <c r="N155" t="str">
        <f t="shared" si="62"/>
        <v/>
      </c>
      <c r="O155">
        <f t="shared" si="63"/>
        <v>0</v>
      </c>
      <c r="P155" t="e">
        <f t="shared" si="64"/>
        <v>#VALUE!</v>
      </c>
      <c r="Q155" t="e">
        <f t="shared" si="65"/>
        <v>#VALUE!</v>
      </c>
      <c r="R155" t="e">
        <f t="shared" si="68"/>
        <v>#VALUE!</v>
      </c>
      <c r="S155" t="e">
        <f t="shared" si="70"/>
        <v>#VALUE!</v>
      </c>
      <c r="T155" s="55" t="e">
        <f t="shared" si="66"/>
        <v>#VALUE!</v>
      </c>
      <c r="U155" s="55" t="e">
        <f t="shared" si="69"/>
        <v>#VALUE!</v>
      </c>
      <c r="V155" s="92" t="e">
        <f t="shared" si="67"/>
        <v>#VALUE!</v>
      </c>
    </row>
    <row r="156" spans="1:24" ht="15.75" x14ac:dyDescent="0.25">
      <c r="A156" s="47"/>
      <c r="B156" t="str">
        <f t="shared" si="50"/>
        <v/>
      </c>
      <c r="C156" t="str">
        <f t="shared" si="51"/>
        <v/>
      </c>
      <c r="D156" t="str">
        <f t="shared" si="52"/>
        <v/>
      </c>
      <c r="E156" t="str">
        <f t="shared" si="53"/>
        <v/>
      </c>
      <c r="F156" t="str">
        <f t="shared" si="54"/>
        <v/>
      </c>
      <c r="G156" t="str">
        <f t="shared" si="55"/>
        <v/>
      </c>
      <c r="H156" t="str">
        <f t="shared" si="56"/>
        <v/>
      </c>
      <c r="I156" t="str">
        <f t="shared" si="57"/>
        <v/>
      </c>
      <c r="J156" t="str">
        <f t="shared" si="58"/>
        <v/>
      </c>
      <c r="K156" t="str">
        <f t="shared" si="59"/>
        <v/>
      </c>
      <c r="L156" t="str">
        <f t="shared" si="60"/>
        <v/>
      </c>
      <c r="M156" t="str">
        <f t="shared" si="61"/>
        <v/>
      </c>
      <c r="N156" t="str">
        <f t="shared" si="62"/>
        <v/>
      </c>
      <c r="O156">
        <f t="shared" si="63"/>
        <v>0</v>
      </c>
      <c r="P156" t="e">
        <f t="shared" si="64"/>
        <v>#VALUE!</v>
      </c>
      <c r="Q156" t="e">
        <f t="shared" si="65"/>
        <v>#VALUE!</v>
      </c>
      <c r="R156" t="e">
        <f t="shared" si="68"/>
        <v>#VALUE!</v>
      </c>
      <c r="S156" t="e">
        <f t="shared" si="70"/>
        <v>#VALUE!</v>
      </c>
      <c r="T156" s="55" t="e">
        <f t="shared" si="66"/>
        <v>#VALUE!</v>
      </c>
      <c r="U156" s="55" t="e">
        <f t="shared" si="69"/>
        <v>#VALUE!</v>
      </c>
      <c r="V156" s="92" t="e">
        <f t="shared" si="67"/>
        <v>#VALUE!</v>
      </c>
    </row>
    <row r="157" spans="1:24" ht="15.75" x14ac:dyDescent="0.25">
      <c r="A157" s="47"/>
      <c r="B157" t="str">
        <f t="shared" si="50"/>
        <v/>
      </c>
      <c r="C157" t="str">
        <f t="shared" si="51"/>
        <v/>
      </c>
      <c r="D157" t="str">
        <f t="shared" si="52"/>
        <v/>
      </c>
      <c r="E157" t="str">
        <f t="shared" si="53"/>
        <v/>
      </c>
      <c r="F157" t="str">
        <f t="shared" si="54"/>
        <v/>
      </c>
      <c r="G157" t="str">
        <f t="shared" si="55"/>
        <v/>
      </c>
      <c r="H157" t="str">
        <f t="shared" si="56"/>
        <v/>
      </c>
      <c r="I157" t="str">
        <f t="shared" si="57"/>
        <v/>
      </c>
      <c r="J157" t="str">
        <f t="shared" si="58"/>
        <v/>
      </c>
      <c r="K157" t="str">
        <f t="shared" si="59"/>
        <v/>
      </c>
      <c r="L157" t="str">
        <f t="shared" si="60"/>
        <v/>
      </c>
      <c r="M157" t="str">
        <f t="shared" si="61"/>
        <v/>
      </c>
      <c r="N157" t="str">
        <f t="shared" si="62"/>
        <v/>
      </c>
      <c r="O157">
        <f t="shared" si="63"/>
        <v>0</v>
      </c>
      <c r="P157" t="e">
        <f t="shared" si="64"/>
        <v>#VALUE!</v>
      </c>
      <c r="Q157" t="e">
        <f t="shared" si="65"/>
        <v>#VALUE!</v>
      </c>
      <c r="R157" t="e">
        <f t="shared" si="68"/>
        <v>#VALUE!</v>
      </c>
      <c r="S157" t="e">
        <f t="shared" si="70"/>
        <v>#VALUE!</v>
      </c>
      <c r="T157" s="55" t="e">
        <f t="shared" si="66"/>
        <v>#VALUE!</v>
      </c>
      <c r="U157" s="55" t="e">
        <f t="shared" si="69"/>
        <v>#VALUE!</v>
      </c>
      <c r="V157" s="92" t="e">
        <f t="shared" si="67"/>
        <v>#VALUE!</v>
      </c>
    </row>
    <row r="158" spans="1:24" ht="15.75" x14ac:dyDescent="0.25">
      <c r="A158" s="47"/>
      <c r="B158" t="str">
        <f t="shared" si="50"/>
        <v/>
      </c>
      <c r="C158" t="str">
        <f t="shared" si="51"/>
        <v/>
      </c>
      <c r="D158" t="str">
        <f t="shared" si="52"/>
        <v/>
      </c>
      <c r="E158" t="str">
        <f t="shared" si="53"/>
        <v/>
      </c>
      <c r="F158" t="str">
        <f t="shared" si="54"/>
        <v/>
      </c>
      <c r="G158" t="str">
        <f t="shared" si="55"/>
        <v/>
      </c>
      <c r="H158" t="str">
        <f t="shared" si="56"/>
        <v/>
      </c>
      <c r="I158" t="str">
        <f t="shared" si="57"/>
        <v/>
      </c>
      <c r="J158" t="str">
        <f t="shared" si="58"/>
        <v/>
      </c>
      <c r="K158" t="str">
        <f t="shared" si="59"/>
        <v/>
      </c>
      <c r="L158" t="str">
        <f t="shared" si="60"/>
        <v/>
      </c>
      <c r="M158" t="str">
        <f t="shared" si="61"/>
        <v/>
      </c>
      <c r="N158" t="str">
        <f t="shared" si="62"/>
        <v/>
      </c>
      <c r="O158">
        <f t="shared" si="63"/>
        <v>0</v>
      </c>
      <c r="P158" t="e">
        <f t="shared" si="64"/>
        <v>#VALUE!</v>
      </c>
      <c r="Q158" t="e">
        <f t="shared" si="65"/>
        <v>#VALUE!</v>
      </c>
      <c r="R158" t="e">
        <f t="shared" si="68"/>
        <v>#VALUE!</v>
      </c>
      <c r="S158" t="e">
        <f t="shared" si="70"/>
        <v>#VALUE!</v>
      </c>
      <c r="T158" s="55" t="e">
        <f t="shared" si="66"/>
        <v>#VALUE!</v>
      </c>
      <c r="U158" s="55" t="e">
        <f t="shared" si="69"/>
        <v>#VALUE!</v>
      </c>
      <c r="V158" s="92" t="e">
        <f t="shared" si="67"/>
        <v>#VALUE!</v>
      </c>
    </row>
    <row r="159" spans="1:24" ht="15.75" x14ac:dyDescent="0.25">
      <c r="A159" s="47"/>
      <c r="B159" t="str">
        <f t="shared" si="50"/>
        <v/>
      </c>
      <c r="C159" t="str">
        <f t="shared" si="51"/>
        <v/>
      </c>
      <c r="D159" t="str">
        <f t="shared" si="52"/>
        <v/>
      </c>
      <c r="E159" t="str">
        <f t="shared" si="53"/>
        <v/>
      </c>
      <c r="F159" t="str">
        <f t="shared" si="54"/>
        <v/>
      </c>
      <c r="G159" t="str">
        <f t="shared" si="55"/>
        <v/>
      </c>
      <c r="H159" t="str">
        <f t="shared" si="56"/>
        <v/>
      </c>
      <c r="I159" t="str">
        <f t="shared" si="57"/>
        <v/>
      </c>
      <c r="J159" t="str">
        <f t="shared" si="58"/>
        <v/>
      </c>
      <c r="K159" t="str">
        <f t="shared" si="59"/>
        <v/>
      </c>
      <c r="L159" t="str">
        <f t="shared" si="60"/>
        <v/>
      </c>
      <c r="M159" t="str">
        <f t="shared" si="61"/>
        <v/>
      </c>
      <c r="N159" t="str">
        <f t="shared" si="62"/>
        <v/>
      </c>
      <c r="O159">
        <f t="shared" si="63"/>
        <v>0</v>
      </c>
      <c r="P159" t="e">
        <f t="shared" si="64"/>
        <v>#VALUE!</v>
      </c>
      <c r="Q159" t="e">
        <f t="shared" si="65"/>
        <v>#VALUE!</v>
      </c>
      <c r="R159" t="e">
        <f t="shared" si="68"/>
        <v>#VALUE!</v>
      </c>
      <c r="S159" t="e">
        <f t="shared" si="70"/>
        <v>#VALUE!</v>
      </c>
      <c r="T159" s="55" t="e">
        <f t="shared" si="66"/>
        <v>#VALUE!</v>
      </c>
      <c r="U159" s="55" t="e">
        <f t="shared" si="69"/>
        <v>#VALUE!</v>
      </c>
      <c r="V159" s="92" t="e">
        <f t="shared" si="67"/>
        <v>#VALUE!</v>
      </c>
    </row>
    <row r="160" spans="1:24" ht="15.75" x14ac:dyDescent="0.25">
      <c r="A160" s="47"/>
      <c r="B160" t="str">
        <f t="shared" si="50"/>
        <v/>
      </c>
      <c r="C160" t="str">
        <f t="shared" si="51"/>
        <v/>
      </c>
      <c r="D160" t="str">
        <f t="shared" si="52"/>
        <v/>
      </c>
      <c r="E160" t="str">
        <f t="shared" si="53"/>
        <v/>
      </c>
      <c r="F160" t="str">
        <f t="shared" si="54"/>
        <v/>
      </c>
      <c r="G160" t="str">
        <f t="shared" si="55"/>
        <v/>
      </c>
      <c r="H160" t="str">
        <f t="shared" si="56"/>
        <v/>
      </c>
      <c r="I160" t="str">
        <f t="shared" si="57"/>
        <v/>
      </c>
      <c r="J160" t="str">
        <f t="shared" si="58"/>
        <v/>
      </c>
      <c r="K160" t="str">
        <f t="shared" si="59"/>
        <v/>
      </c>
      <c r="L160" t="str">
        <f t="shared" si="60"/>
        <v/>
      </c>
      <c r="M160" t="str">
        <f t="shared" si="61"/>
        <v/>
      </c>
      <c r="N160" t="str">
        <f t="shared" si="62"/>
        <v/>
      </c>
      <c r="O160">
        <f t="shared" si="63"/>
        <v>0</v>
      </c>
      <c r="P160" t="e">
        <f t="shared" si="64"/>
        <v>#VALUE!</v>
      </c>
      <c r="Q160" t="e">
        <f t="shared" si="65"/>
        <v>#VALUE!</v>
      </c>
      <c r="R160" t="e">
        <f t="shared" si="68"/>
        <v>#VALUE!</v>
      </c>
      <c r="S160" t="e">
        <f t="shared" si="70"/>
        <v>#VALUE!</v>
      </c>
      <c r="T160" s="55" t="e">
        <f t="shared" si="66"/>
        <v>#VALUE!</v>
      </c>
      <c r="U160" s="55" t="e">
        <f t="shared" si="69"/>
        <v>#VALUE!</v>
      </c>
      <c r="V160" s="92" t="e">
        <f t="shared" si="67"/>
        <v>#VALUE!</v>
      </c>
    </row>
    <row r="161" spans="1:22" ht="15.75" x14ac:dyDescent="0.25">
      <c r="A161" s="47"/>
      <c r="B161" t="str">
        <f t="shared" si="50"/>
        <v/>
      </c>
      <c r="C161" t="str">
        <f t="shared" si="51"/>
        <v/>
      </c>
      <c r="D161" t="str">
        <f t="shared" si="52"/>
        <v/>
      </c>
      <c r="E161" t="str">
        <f t="shared" si="53"/>
        <v/>
      </c>
      <c r="F161" t="str">
        <f t="shared" si="54"/>
        <v/>
      </c>
      <c r="G161" t="str">
        <f t="shared" si="55"/>
        <v/>
      </c>
      <c r="H161" t="str">
        <f t="shared" si="56"/>
        <v/>
      </c>
      <c r="I161" t="str">
        <f t="shared" si="57"/>
        <v/>
      </c>
      <c r="J161" t="str">
        <f t="shared" si="58"/>
        <v/>
      </c>
      <c r="K161" t="str">
        <f t="shared" si="59"/>
        <v/>
      </c>
      <c r="L161" t="str">
        <f t="shared" si="60"/>
        <v/>
      </c>
      <c r="M161" t="str">
        <f t="shared" si="61"/>
        <v/>
      </c>
      <c r="N161" t="str">
        <f t="shared" si="62"/>
        <v/>
      </c>
      <c r="O161">
        <f t="shared" si="63"/>
        <v>0</v>
      </c>
      <c r="P161" t="e">
        <f t="shared" si="64"/>
        <v>#VALUE!</v>
      </c>
      <c r="Q161" t="e">
        <f t="shared" si="65"/>
        <v>#VALUE!</v>
      </c>
      <c r="R161" t="e">
        <f t="shared" si="68"/>
        <v>#VALUE!</v>
      </c>
      <c r="S161" t="e">
        <f t="shared" si="70"/>
        <v>#VALUE!</v>
      </c>
      <c r="T161" s="55" t="e">
        <f t="shared" si="66"/>
        <v>#VALUE!</v>
      </c>
      <c r="U161" s="55" t="e">
        <f t="shared" si="69"/>
        <v>#VALUE!</v>
      </c>
      <c r="V161" s="92" t="e">
        <f t="shared" si="67"/>
        <v>#VALUE!</v>
      </c>
    </row>
    <row r="162" spans="1:22" ht="15.75" x14ac:dyDescent="0.25">
      <c r="A162" s="47"/>
      <c r="B162" t="str">
        <f t="shared" si="50"/>
        <v/>
      </c>
      <c r="C162" t="str">
        <f t="shared" si="51"/>
        <v/>
      </c>
      <c r="D162" t="str">
        <f t="shared" si="52"/>
        <v/>
      </c>
      <c r="E162" t="str">
        <f t="shared" si="53"/>
        <v/>
      </c>
      <c r="F162" t="str">
        <f t="shared" si="54"/>
        <v/>
      </c>
      <c r="G162" t="str">
        <f t="shared" si="55"/>
        <v/>
      </c>
      <c r="H162" t="str">
        <f t="shared" si="56"/>
        <v/>
      </c>
      <c r="I162" t="str">
        <f t="shared" si="57"/>
        <v/>
      </c>
      <c r="J162" t="str">
        <f t="shared" si="58"/>
        <v/>
      </c>
      <c r="K162" t="str">
        <f t="shared" si="59"/>
        <v/>
      </c>
      <c r="L162" t="str">
        <f t="shared" si="60"/>
        <v/>
      </c>
      <c r="M162" t="str">
        <f t="shared" si="61"/>
        <v/>
      </c>
      <c r="N162" t="str">
        <f t="shared" si="62"/>
        <v/>
      </c>
      <c r="O162">
        <f t="shared" si="63"/>
        <v>0</v>
      </c>
      <c r="P162" t="e">
        <f t="shared" si="64"/>
        <v>#VALUE!</v>
      </c>
      <c r="Q162" t="e">
        <f t="shared" ref="Q162:Q169" si="71">FIND("190",B162,O162)</f>
        <v>#VALUE!</v>
      </c>
      <c r="R162" t="e">
        <f t="shared" si="68"/>
        <v>#VALUE!</v>
      </c>
      <c r="S162" t="e">
        <f t="shared" si="70"/>
        <v>#VALUE!</v>
      </c>
      <c r="T162" s="55" t="e">
        <f t="shared" si="66"/>
        <v>#VALUE!</v>
      </c>
      <c r="U162" s="55" t="e">
        <f t="shared" si="69"/>
        <v>#VALUE!</v>
      </c>
      <c r="V162" s="92" t="e">
        <f t="shared" ref="V162:V169" si="72">S162&amp;" "&amp;U162&amp;", "&amp;R162</f>
        <v>#VALUE!</v>
      </c>
    </row>
    <row r="163" spans="1:22" ht="15.75" x14ac:dyDescent="0.25">
      <c r="A163" s="47"/>
      <c r="B163" t="str">
        <f t="shared" si="50"/>
        <v/>
      </c>
      <c r="C163" t="str">
        <f t="shared" si="51"/>
        <v/>
      </c>
      <c r="D163" t="str">
        <f t="shared" si="52"/>
        <v/>
      </c>
      <c r="E163" t="str">
        <f t="shared" si="53"/>
        <v/>
      </c>
      <c r="F163" t="str">
        <f t="shared" si="54"/>
        <v/>
      </c>
      <c r="G163" t="str">
        <f t="shared" si="55"/>
        <v/>
      </c>
      <c r="H163" t="str">
        <f t="shared" si="56"/>
        <v/>
      </c>
      <c r="I163" t="str">
        <f t="shared" si="57"/>
        <v/>
      </c>
      <c r="J163" t="str">
        <f t="shared" si="58"/>
        <v/>
      </c>
      <c r="K163" t="str">
        <f t="shared" si="59"/>
        <v/>
      </c>
      <c r="L163" t="str">
        <f t="shared" si="60"/>
        <v/>
      </c>
      <c r="M163" t="str">
        <f t="shared" si="61"/>
        <v/>
      </c>
      <c r="N163" t="str">
        <f t="shared" si="62"/>
        <v/>
      </c>
      <c r="O163">
        <f t="shared" si="63"/>
        <v>0</v>
      </c>
      <c r="P163" t="e">
        <f t="shared" si="64"/>
        <v>#VALUE!</v>
      </c>
      <c r="Q163" t="e">
        <f t="shared" si="71"/>
        <v>#VALUE!</v>
      </c>
      <c r="R163" t="e">
        <f t="shared" si="68"/>
        <v>#VALUE!</v>
      </c>
      <c r="S163" t="e">
        <f t="shared" si="70"/>
        <v>#VALUE!</v>
      </c>
      <c r="T163" s="55" t="e">
        <f t="shared" si="66"/>
        <v>#VALUE!</v>
      </c>
      <c r="U163" s="55" t="e">
        <f t="shared" si="69"/>
        <v>#VALUE!</v>
      </c>
      <c r="V163" s="92" t="e">
        <f t="shared" si="72"/>
        <v>#VALUE!</v>
      </c>
    </row>
    <row r="164" spans="1:22" ht="15.75" x14ac:dyDescent="0.25">
      <c r="A164" s="47"/>
      <c r="B164" t="str">
        <f t="shared" si="50"/>
        <v/>
      </c>
      <c r="C164" t="str">
        <f t="shared" si="51"/>
        <v/>
      </c>
      <c r="D164" t="str">
        <f t="shared" si="52"/>
        <v/>
      </c>
      <c r="E164" t="str">
        <f t="shared" si="53"/>
        <v/>
      </c>
      <c r="F164" t="str">
        <f t="shared" si="54"/>
        <v/>
      </c>
      <c r="G164" t="str">
        <f t="shared" si="55"/>
        <v/>
      </c>
      <c r="H164" t="str">
        <f t="shared" si="56"/>
        <v/>
      </c>
      <c r="I164" t="str">
        <f t="shared" si="57"/>
        <v/>
      </c>
      <c r="J164" t="str">
        <f t="shared" si="58"/>
        <v/>
      </c>
      <c r="K164" t="str">
        <f t="shared" si="59"/>
        <v/>
      </c>
      <c r="L164" t="str">
        <f t="shared" si="60"/>
        <v/>
      </c>
      <c r="M164" t="str">
        <f t="shared" si="61"/>
        <v/>
      </c>
      <c r="N164" t="str">
        <f t="shared" si="62"/>
        <v/>
      </c>
      <c r="O164">
        <f t="shared" si="63"/>
        <v>0</v>
      </c>
      <c r="P164" t="e">
        <f t="shared" si="64"/>
        <v>#VALUE!</v>
      </c>
      <c r="Q164" t="e">
        <f t="shared" si="71"/>
        <v>#VALUE!</v>
      </c>
      <c r="R164" t="e">
        <f t="shared" si="68"/>
        <v>#VALUE!</v>
      </c>
      <c r="S164" t="e">
        <f t="shared" si="70"/>
        <v>#VALUE!</v>
      </c>
      <c r="T164" s="55" t="e">
        <f t="shared" si="66"/>
        <v>#VALUE!</v>
      </c>
      <c r="U164" s="55" t="e">
        <f t="shared" si="69"/>
        <v>#VALUE!</v>
      </c>
      <c r="V164" s="92" t="e">
        <f t="shared" si="72"/>
        <v>#VALUE!</v>
      </c>
    </row>
    <row r="165" spans="1:22" ht="15.75" x14ac:dyDescent="0.25">
      <c r="A165" s="47"/>
      <c r="B165" t="str">
        <f t="shared" si="50"/>
        <v/>
      </c>
      <c r="C165" t="str">
        <f t="shared" si="51"/>
        <v/>
      </c>
      <c r="D165" t="str">
        <f t="shared" si="52"/>
        <v/>
      </c>
      <c r="E165" t="str">
        <f t="shared" si="53"/>
        <v/>
      </c>
      <c r="F165" t="str">
        <f t="shared" si="54"/>
        <v/>
      </c>
      <c r="G165" t="str">
        <f t="shared" si="55"/>
        <v/>
      </c>
      <c r="H165" t="str">
        <f t="shared" si="56"/>
        <v/>
      </c>
      <c r="I165" t="str">
        <f t="shared" si="57"/>
        <v/>
      </c>
      <c r="J165" t="str">
        <f t="shared" si="58"/>
        <v/>
      </c>
      <c r="K165" t="str">
        <f t="shared" si="59"/>
        <v/>
      </c>
      <c r="L165" t="str">
        <f t="shared" si="60"/>
        <v/>
      </c>
      <c r="M165" t="str">
        <f t="shared" si="61"/>
        <v/>
      </c>
      <c r="N165" t="str">
        <f t="shared" si="62"/>
        <v/>
      </c>
      <c r="O165">
        <f t="shared" si="63"/>
        <v>0</v>
      </c>
      <c r="P165" t="e">
        <f t="shared" si="64"/>
        <v>#VALUE!</v>
      </c>
      <c r="Q165" t="e">
        <f t="shared" si="71"/>
        <v>#VALUE!</v>
      </c>
      <c r="R165" t="e">
        <f t="shared" si="68"/>
        <v>#VALUE!</v>
      </c>
      <c r="S165" t="e">
        <f t="shared" si="70"/>
        <v>#VALUE!</v>
      </c>
      <c r="T165" s="55" t="e">
        <f t="shared" si="66"/>
        <v>#VALUE!</v>
      </c>
      <c r="U165" s="55" t="e">
        <f t="shared" si="69"/>
        <v>#VALUE!</v>
      </c>
      <c r="V165" s="92" t="e">
        <f t="shared" si="72"/>
        <v>#VALUE!</v>
      </c>
    </row>
    <row r="166" spans="1:22" ht="15.75" x14ac:dyDescent="0.25">
      <c r="A166" s="47"/>
      <c r="B166" t="str">
        <f t="shared" si="50"/>
        <v/>
      </c>
      <c r="C166" t="str">
        <f t="shared" si="51"/>
        <v/>
      </c>
      <c r="D166" t="str">
        <f t="shared" si="52"/>
        <v/>
      </c>
      <c r="E166" t="str">
        <f t="shared" si="53"/>
        <v/>
      </c>
      <c r="F166" t="str">
        <f t="shared" si="54"/>
        <v/>
      </c>
      <c r="G166" t="str">
        <f t="shared" si="55"/>
        <v/>
      </c>
      <c r="H166" t="str">
        <f t="shared" si="56"/>
        <v/>
      </c>
      <c r="I166" t="str">
        <f t="shared" si="57"/>
        <v/>
      </c>
      <c r="J166" t="str">
        <f t="shared" si="58"/>
        <v/>
      </c>
      <c r="K166" t="str">
        <f t="shared" si="59"/>
        <v/>
      </c>
      <c r="L166" t="str">
        <f t="shared" si="60"/>
        <v/>
      </c>
      <c r="M166" t="str">
        <f t="shared" si="61"/>
        <v/>
      </c>
      <c r="N166" t="str">
        <f t="shared" si="62"/>
        <v/>
      </c>
      <c r="O166">
        <f t="shared" si="63"/>
        <v>0</v>
      </c>
      <c r="P166" t="e">
        <f t="shared" si="64"/>
        <v>#VALUE!</v>
      </c>
      <c r="Q166" t="e">
        <f t="shared" si="71"/>
        <v>#VALUE!</v>
      </c>
      <c r="R166" t="e">
        <f t="shared" si="68"/>
        <v>#VALUE!</v>
      </c>
      <c r="S166" t="e">
        <f t="shared" si="70"/>
        <v>#VALUE!</v>
      </c>
      <c r="T166" s="55" t="e">
        <f t="shared" si="66"/>
        <v>#VALUE!</v>
      </c>
      <c r="U166" s="55" t="e">
        <f t="shared" si="69"/>
        <v>#VALUE!</v>
      </c>
      <c r="V166" s="92" t="e">
        <f t="shared" si="72"/>
        <v>#VALUE!</v>
      </c>
    </row>
    <row r="167" spans="1:22" ht="15.75" x14ac:dyDescent="0.25">
      <c r="A167" s="47"/>
      <c r="B167" t="str">
        <f t="shared" si="50"/>
        <v/>
      </c>
      <c r="C167" t="str">
        <f t="shared" si="51"/>
        <v/>
      </c>
      <c r="D167" t="str">
        <f t="shared" si="52"/>
        <v/>
      </c>
      <c r="E167" t="str">
        <f t="shared" si="53"/>
        <v/>
      </c>
      <c r="F167" t="str">
        <f t="shared" si="54"/>
        <v/>
      </c>
      <c r="G167" t="str">
        <f t="shared" si="55"/>
        <v/>
      </c>
      <c r="H167" t="str">
        <f t="shared" si="56"/>
        <v/>
      </c>
      <c r="I167" t="str">
        <f t="shared" si="57"/>
        <v/>
      </c>
      <c r="J167" t="str">
        <f t="shared" si="58"/>
        <v/>
      </c>
      <c r="K167" t="str">
        <f t="shared" si="59"/>
        <v/>
      </c>
      <c r="L167" t="str">
        <f t="shared" si="60"/>
        <v/>
      </c>
      <c r="M167" t="str">
        <f t="shared" si="61"/>
        <v/>
      </c>
      <c r="N167" t="str">
        <f t="shared" si="62"/>
        <v/>
      </c>
      <c r="O167">
        <f t="shared" si="63"/>
        <v>0</v>
      </c>
      <c r="P167" t="e">
        <f t="shared" si="64"/>
        <v>#VALUE!</v>
      </c>
      <c r="Q167" t="e">
        <f t="shared" si="71"/>
        <v>#VALUE!</v>
      </c>
      <c r="R167" t="e">
        <f t="shared" si="68"/>
        <v>#VALUE!</v>
      </c>
      <c r="S167" t="e">
        <f t="shared" si="70"/>
        <v>#VALUE!</v>
      </c>
      <c r="T167" s="55" t="e">
        <f t="shared" si="66"/>
        <v>#VALUE!</v>
      </c>
      <c r="U167" s="55" t="e">
        <f t="shared" si="69"/>
        <v>#VALUE!</v>
      </c>
      <c r="V167" s="92" t="e">
        <f t="shared" si="72"/>
        <v>#VALUE!</v>
      </c>
    </row>
    <row r="168" spans="1:22" ht="15.75" x14ac:dyDescent="0.25">
      <c r="A168" s="47"/>
      <c r="B168" t="str">
        <f t="shared" si="50"/>
        <v/>
      </c>
      <c r="C168" t="str">
        <f t="shared" si="51"/>
        <v/>
      </c>
      <c r="D168" t="str">
        <f t="shared" si="52"/>
        <v/>
      </c>
      <c r="E168" t="str">
        <f t="shared" si="53"/>
        <v/>
      </c>
      <c r="F168" t="str">
        <f t="shared" si="54"/>
        <v/>
      </c>
      <c r="G168" t="str">
        <f t="shared" si="55"/>
        <v/>
      </c>
      <c r="H168" t="str">
        <f t="shared" si="56"/>
        <v/>
      </c>
      <c r="I168" t="str">
        <f t="shared" si="57"/>
        <v/>
      </c>
      <c r="J168" t="str">
        <f t="shared" si="58"/>
        <v/>
      </c>
      <c r="K168" t="str">
        <f t="shared" si="59"/>
        <v/>
      </c>
      <c r="L168" t="str">
        <f t="shared" si="60"/>
        <v/>
      </c>
      <c r="M168" t="str">
        <f t="shared" si="61"/>
        <v/>
      </c>
      <c r="N168" t="str">
        <f t="shared" si="62"/>
        <v/>
      </c>
      <c r="O168">
        <f t="shared" si="63"/>
        <v>0</v>
      </c>
      <c r="P168" t="e">
        <f t="shared" si="64"/>
        <v>#VALUE!</v>
      </c>
      <c r="Q168" t="e">
        <f t="shared" si="71"/>
        <v>#VALUE!</v>
      </c>
      <c r="R168" t="e">
        <f t="shared" si="68"/>
        <v>#VALUE!</v>
      </c>
      <c r="S168" t="e">
        <f t="shared" si="70"/>
        <v>#VALUE!</v>
      </c>
      <c r="T168" s="55" t="e">
        <f t="shared" si="66"/>
        <v>#VALUE!</v>
      </c>
      <c r="U168" s="55" t="e">
        <f t="shared" si="69"/>
        <v>#VALUE!</v>
      </c>
      <c r="V168" s="92" t="e">
        <f t="shared" si="72"/>
        <v>#VALUE!</v>
      </c>
    </row>
    <row r="169" spans="1:22" ht="15.75" x14ac:dyDescent="0.25">
      <c r="A169" s="47"/>
      <c r="B169" t="str">
        <f t="shared" si="50"/>
        <v/>
      </c>
      <c r="C169" t="str">
        <f t="shared" si="51"/>
        <v/>
      </c>
      <c r="D169" t="str">
        <f t="shared" si="52"/>
        <v/>
      </c>
      <c r="E169" t="str">
        <f t="shared" si="53"/>
        <v/>
      </c>
      <c r="F169" t="str">
        <f t="shared" si="54"/>
        <v/>
      </c>
      <c r="G169" t="str">
        <f t="shared" si="55"/>
        <v/>
      </c>
      <c r="H169" t="str">
        <f t="shared" si="56"/>
        <v/>
      </c>
      <c r="I169" t="str">
        <f t="shared" si="57"/>
        <v/>
      </c>
      <c r="J169" t="str">
        <f t="shared" si="58"/>
        <v/>
      </c>
      <c r="K169" t="str">
        <f t="shared" si="59"/>
        <v/>
      </c>
      <c r="L169" t="str">
        <f t="shared" si="60"/>
        <v/>
      </c>
      <c r="M169" t="str">
        <f t="shared" si="61"/>
        <v/>
      </c>
      <c r="N169" t="str">
        <f t="shared" si="62"/>
        <v/>
      </c>
      <c r="O169">
        <f t="shared" si="63"/>
        <v>0</v>
      </c>
      <c r="P169" t="e">
        <f t="shared" si="64"/>
        <v>#VALUE!</v>
      </c>
      <c r="Q169" t="e">
        <f t="shared" si="71"/>
        <v>#VALUE!</v>
      </c>
      <c r="R169" t="e">
        <f t="shared" si="68"/>
        <v>#VALUE!</v>
      </c>
      <c r="S169" t="e">
        <f t="shared" si="70"/>
        <v>#VALUE!</v>
      </c>
      <c r="T169" s="55" t="e">
        <f t="shared" si="66"/>
        <v>#VALUE!</v>
      </c>
      <c r="U169" s="55" t="e">
        <f t="shared" si="69"/>
        <v>#VALUE!</v>
      </c>
      <c r="V169" s="92" t="e">
        <f t="shared" si="72"/>
        <v>#VALUE!</v>
      </c>
    </row>
    <row r="170" spans="1:22" ht="15.75" x14ac:dyDescent="0.25">
      <c r="A170" s="47"/>
      <c r="B170" t="str">
        <f t="shared" si="50"/>
        <v/>
      </c>
      <c r="C170" t="str">
        <f t="shared" si="51"/>
        <v/>
      </c>
      <c r="D170" t="str">
        <f t="shared" si="52"/>
        <v/>
      </c>
      <c r="E170" t="str">
        <f t="shared" si="53"/>
        <v/>
      </c>
      <c r="F170" t="str">
        <f t="shared" si="54"/>
        <v/>
      </c>
      <c r="G170" t="str">
        <f t="shared" si="55"/>
        <v/>
      </c>
      <c r="H170" t="str">
        <f t="shared" si="56"/>
        <v/>
      </c>
      <c r="I170" t="str">
        <f t="shared" si="57"/>
        <v/>
      </c>
      <c r="J170" t="str">
        <f t="shared" si="58"/>
        <v/>
      </c>
      <c r="K170" t="str">
        <f t="shared" si="59"/>
        <v/>
      </c>
      <c r="L170" t="str">
        <f t="shared" si="60"/>
        <v/>
      </c>
      <c r="M170" t="str">
        <f t="shared" si="61"/>
        <v/>
      </c>
      <c r="N170" t="str">
        <f t="shared" si="62"/>
        <v/>
      </c>
      <c r="O170">
        <f t="shared" si="63"/>
        <v>0</v>
      </c>
      <c r="P170" t="e">
        <f t="shared" si="64"/>
        <v>#VALUE!</v>
      </c>
      <c r="Q170" t="e">
        <f t="shared" ref="Q170:Q201" si="73">FIND("189",B170,O170)</f>
        <v>#VALUE!</v>
      </c>
      <c r="R170" t="e">
        <f t="shared" si="68"/>
        <v>#VALUE!</v>
      </c>
      <c r="S170" t="e">
        <f t="shared" si="70"/>
        <v>#VALUE!</v>
      </c>
      <c r="T170" s="55" t="e">
        <f t="shared" si="66"/>
        <v>#VALUE!</v>
      </c>
      <c r="U170" s="55" t="e">
        <f t="shared" si="69"/>
        <v>#VALUE!</v>
      </c>
    </row>
    <row r="171" spans="1:22" ht="15.75" x14ac:dyDescent="0.25">
      <c r="A171" s="47"/>
      <c r="B171" t="str">
        <f t="shared" si="50"/>
        <v/>
      </c>
      <c r="C171" t="str">
        <f t="shared" si="51"/>
        <v/>
      </c>
      <c r="D171" t="str">
        <f t="shared" si="52"/>
        <v/>
      </c>
      <c r="E171" t="str">
        <f t="shared" si="53"/>
        <v/>
      </c>
      <c r="F171" t="str">
        <f t="shared" si="54"/>
        <v/>
      </c>
      <c r="G171" t="str">
        <f t="shared" si="55"/>
        <v/>
      </c>
      <c r="H171" t="str">
        <f t="shared" si="56"/>
        <v/>
      </c>
      <c r="I171" t="str">
        <f t="shared" si="57"/>
        <v/>
      </c>
      <c r="J171" t="str">
        <f t="shared" si="58"/>
        <v/>
      </c>
      <c r="K171" t="str">
        <f t="shared" si="59"/>
        <v/>
      </c>
      <c r="L171" t="str">
        <f t="shared" si="60"/>
        <v/>
      </c>
      <c r="M171" t="str">
        <f t="shared" si="61"/>
        <v/>
      </c>
      <c r="N171" t="str">
        <f t="shared" si="62"/>
        <v/>
      </c>
      <c r="O171">
        <f t="shared" si="63"/>
        <v>0</v>
      </c>
      <c r="P171" t="e">
        <f t="shared" si="64"/>
        <v>#VALUE!</v>
      </c>
      <c r="Q171" t="e">
        <f t="shared" si="73"/>
        <v>#VALUE!</v>
      </c>
      <c r="R171" t="e">
        <f t="shared" si="68"/>
        <v>#VALUE!</v>
      </c>
      <c r="S171" t="e">
        <f t="shared" si="70"/>
        <v>#VALUE!</v>
      </c>
      <c r="T171" s="55" t="e">
        <f t="shared" si="66"/>
        <v>#VALUE!</v>
      </c>
      <c r="U171" s="55" t="e">
        <f t="shared" si="69"/>
        <v>#VALUE!</v>
      </c>
    </row>
    <row r="172" spans="1:22" ht="15.75" x14ac:dyDescent="0.25">
      <c r="A172" s="47"/>
      <c r="B172" t="str">
        <f t="shared" si="50"/>
        <v/>
      </c>
      <c r="C172" t="str">
        <f t="shared" si="51"/>
        <v/>
      </c>
      <c r="D172" t="str">
        <f t="shared" si="52"/>
        <v/>
      </c>
      <c r="E172" t="str">
        <f t="shared" si="53"/>
        <v/>
      </c>
      <c r="F172" t="str">
        <f t="shared" si="54"/>
        <v/>
      </c>
      <c r="G172" t="str">
        <f t="shared" si="55"/>
        <v/>
      </c>
      <c r="H172" t="str">
        <f t="shared" si="56"/>
        <v/>
      </c>
      <c r="I172" t="str">
        <f t="shared" si="57"/>
        <v/>
      </c>
      <c r="J172" t="str">
        <f t="shared" si="58"/>
        <v/>
      </c>
      <c r="K172" t="str">
        <f t="shared" si="59"/>
        <v/>
      </c>
      <c r="L172" t="str">
        <f t="shared" si="60"/>
        <v/>
      </c>
      <c r="M172" t="str">
        <f t="shared" si="61"/>
        <v/>
      </c>
      <c r="N172" t="str">
        <f t="shared" si="62"/>
        <v/>
      </c>
      <c r="O172">
        <f t="shared" si="63"/>
        <v>0</v>
      </c>
      <c r="P172" t="e">
        <f t="shared" si="64"/>
        <v>#VALUE!</v>
      </c>
      <c r="Q172" t="e">
        <f t="shared" si="73"/>
        <v>#VALUE!</v>
      </c>
      <c r="R172" t="e">
        <f t="shared" si="68"/>
        <v>#VALUE!</v>
      </c>
      <c r="S172" t="e">
        <f t="shared" si="70"/>
        <v>#VALUE!</v>
      </c>
      <c r="T172" s="55" t="e">
        <f t="shared" si="66"/>
        <v>#VALUE!</v>
      </c>
      <c r="U172" s="55" t="e">
        <f t="shared" si="69"/>
        <v>#VALUE!</v>
      </c>
    </row>
    <row r="173" spans="1:22" ht="15.75" x14ac:dyDescent="0.25">
      <c r="A173" s="47"/>
      <c r="B173" t="str">
        <f t="shared" si="50"/>
        <v/>
      </c>
      <c r="C173" t="str">
        <f t="shared" si="51"/>
        <v/>
      </c>
      <c r="D173" t="str">
        <f t="shared" si="52"/>
        <v/>
      </c>
      <c r="E173" t="str">
        <f t="shared" si="53"/>
        <v/>
      </c>
      <c r="F173" t="str">
        <f t="shared" si="54"/>
        <v/>
      </c>
      <c r="G173" t="str">
        <f t="shared" si="55"/>
        <v/>
      </c>
      <c r="H173" t="str">
        <f t="shared" si="56"/>
        <v/>
      </c>
      <c r="I173" t="str">
        <f t="shared" si="57"/>
        <v/>
      </c>
      <c r="J173" t="str">
        <f t="shared" si="58"/>
        <v/>
      </c>
      <c r="K173" t="str">
        <f t="shared" si="59"/>
        <v/>
      </c>
      <c r="L173" t="str">
        <f t="shared" si="60"/>
        <v/>
      </c>
      <c r="M173" t="str">
        <f t="shared" si="61"/>
        <v/>
      </c>
      <c r="N173" t="str">
        <f t="shared" si="62"/>
        <v/>
      </c>
      <c r="O173">
        <f t="shared" si="63"/>
        <v>0</v>
      </c>
      <c r="P173" t="e">
        <f t="shared" si="64"/>
        <v>#VALUE!</v>
      </c>
      <c r="Q173" t="e">
        <f t="shared" si="73"/>
        <v>#VALUE!</v>
      </c>
      <c r="R173" t="e">
        <f t="shared" si="68"/>
        <v>#VALUE!</v>
      </c>
      <c r="S173" t="e">
        <f t="shared" si="70"/>
        <v>#VALUE!</v>
      </c>
      <c r="T173" s="55" t="e">
        <f t="shared" si="66"/>
        <v>#VALUE!</v>
      </c>
      <c r="U173" s="55" t="e">
        <f t="shared" si="69"/>
        <v>#VALUE!</v>
      </c>
      <c r="V173" s="92"/>
    </row>
    <row r="174" spans="1:22" ht="15.75" x14ac:dyDescent="0.25">
      <c r="A174" s="47"/>
      <c r="B174" t="str">
        <f t="shared" si="50"/>
        <v/>
      </c>
      <c r="C174" t="str">
        <f t="shared" si="51"/>
        <v/>
      </c>
      <c r="D174" t="str">
        <f t="shared" si="52"/>
        <v/>
      </c>
      <c r="E174" t="str">
        <f t="shared" si="53"/>
        <v/>
      </c>
      <c r="F174" t="str">
        <f t="shared" si="54"/>
        <v/>
      </c>
      <c r="G174" t="str">
        <f t="shared" si="55"/>
        <v/>
      </c>
      <c r="H174" t="str">
        <f t="shared" si="56"/>
        <v/>
      </c>
      <c r="I174" t="str">
        <f t="shared" si="57"/>
        <v/>
      </c>
      <c r="J174" t="str">
        <f t="shared" si="58"/>
        <v/>
      </c>
      <c r="K174" t="str">
        <f t="shared" si="59"/>
        <v/>
      </c>
      <c r="L174" t="str">
        <f t="shared" si="60"/>
        <v/>
      </c>
      <c r="M174" t="str">
        <f t="shared" si="61"/>
        <v/>
      </c>
      <c r="N174" t="str">
        <f t="shared" si="62"/>
        <v/>
      </c>
      <c r="O174">
        <f t="shared" si="63"/>
        <v>0</v>
      </c>
      <c r="P174" t="e">
        <f t="shared" si="64"/>
        <v>#VALUE!</v>
      </c>
      <c r="Q174" t="e">
        <f t="shared" si="73"/>
        <v>#VALUE!</v>
      </c>
      <c r="R174" t="e">
        <f t="shared" si="68"/>
        <v>#VALUE!</v>
      </c>
      <c r="S174" t="e">
        <f t="shared" si="70"/>
        <v>#VALUE!</v>
      </c>
      <c r="T174" s="55" t="e">
        <f t="shared" si="66"/>
        <v>#VALUE!</v>
      </c>
      <c r="U174" s="55" t="e">
        <f t="shared" si="69"/>
        <v>#VALUE!</v>
      </c>
    </row>
    <row r="175" spans="1:22" ht="15.75" x14ac:dyDescent="0.25">
      <c r="A175" s="47"/>
      <c r="B175" t="str">
        <f t="shared" si="50"/>
        <v/>
      </c>
      <c r="C175" t="str">
        <f t="shared" si="51"/>
        <v/>
      </c>
      <c r="D175" t="str">
        <f t="shared" si="52"/>
        <v/>
      </c>
      <c r="E175" t="str">
        <f t="shared" si="53"/>
        <v/>
      </c>
      <c r="F175" t="str">
        <f t="shared" si="54"/>
        <v/>
      </c>
      <c r="G175" t="str">
        <f t="shared" si="55"/>
        <v/>
      </c>
      <c r="H175" t="str">
        <f t="shared" si="56"/>
        <v/>
      </c>
      <c r="I175" t="str">
        <f t="shared" si="57"/>
        <v/>
      </c>
      <c r="J175" t="str">
        <f t="shared" si="58"/>
        <v/>
      </c>
      <c r="K175" t="str">
        <f t="shared" si="59"/>
        <v/>
      </c>
      <c r="L175" t="str">
        <f t="shared" si="60"/>
        <v/>
      </c>
      <c r="M175" t="str">
        <f t="shared" si="61"/>
        <v/>
      </c>
      <c r="N175" t="str">
        <f t="shared" si="62"/>
        <v/>
      </c>
      <c r="O175">
        <f t="shared" si="63"/>
        <v>0</v>
      </c>
      <c r="P175" t="e">
        <f t="shared" si="64"/>
        <v>#VALUE!</v>
      </c>
      <c r="Q175" t="e">
        <f t="shared" si="73"/>
        <v>#VALUE!</v>
      </c>
      <c r="R175" t="e">
        <f t="shared" si="68"/>
        <v>#VALUE!</v>
      </c>
      <c r="S175" t="e">
        <f t="shared" si="70"/>
        <v>#VALUE!</v>
      </c>
      <c r="T175" s="55" t="e">
        <f t="shared" si="66"/>
        <v>#VALUE!</v>
      </c>
      <c r="U175" s="55" t="e">
        <f t="shared" si="69"/>
        <v>#VALUE!</v>
      </c>
    </row>
    <row r="176" spans="1:22" ht="15.75" x14ac:dyDescent="0.25">
      <c r="A176" s="47"/>
      <c r="B176" t="str">
        <f t="shared" si="50"/>
        <v/>
      </c>
      <c r="C176" t="str">
        <f t="shared" si="51"/>
        <v/>
      </c>
      <c r="D176" t="str">
        <f t="shared" si="52"/>
        <v/>
      </c>
      <c r="E176" t="str">
        <f t="shared" si="53"/>
        <v/>
      </c>
      <c r="F176" t="str">
        <f t="shared" si="54"/>
        <v/>
      </c>
      <c r="G176" t="str">
        <f t="shared" si="55"/>
        <v/>
      </c>
      <c r="H176" t="str">
        <f t="shared" si="56"/>
        <v/>
      </c>
      <c r="I176" t="str">
        <f t="shared" si="57"/>
        <v/>
      </c>
      <c r="J176" t="str">
        <f t="shared" si="58"/>
        <v/>
      </c>
      <c r="K176" t="str">
        <f t="shared" si="59"/>
        <v/>
      </c>
      <c r="L176" t="str">
        <f t="shared" si="60"/>
        <v/>
      </c>
      <c r="M176" t="str">
        <f t="shared" si="61"/>
        <v/>
      </c>
      <c r="N176" t="str">
        <f t="shared" si="62"/>
        <v/>
      </c>
      <c r="O176">
        <f t="shared" si="63"/>
        <v>0</v>
      </c>
      <c r="P176" t="e">
        <f t="shared" si="64"/>
        <v>#VALUE!</v>
      </c>
      <c r="Q176" t="e">
        <f t="shared" si="73"/>
        <v>#VALUE!</v>
      </c>
      <c r="R176" t="e">
        <f t="shared" si="68"/>
        <v>#VALUE!</v>
      </c>
      <c r="S176" t="e">
        <f t="shared" si="70"/>
        <v>#VALUE!</v>
      </c>
      <c r="T176" s="55" t="e">
        <f t="shared" si="66"/>
        <v>#VALUE!</v>
      </c>
      <c r="U176" s="55" t="e">
        <f t="shared" si="69"/>
        <v>#VALUE!</v>
      </c>
    </row>
    <row r="177" spans="1:22" ht="15.75" x14ac:dyDescent="0.25">
      <c r="A177" s="47"/>
      <c r="B177" t="str">
        <f t="shared" si="50"/>
        <v/>
      </c>
      <c r="C177" t="str">
        <f t="shared" si="51"/>
        <v/>
      </c>
      <c r="D177" t="str">
        <f t="shared" si="52"/>
        <v/>
      </c>
      <c r="E177" t="str">
        <f t="shared" si="53"/>
        <v/>
      </c>
      <c r="F177" t="str">
        <f t="shared" si="54"/>
        <v/>
      </c>
      <c r="G177" t="str">
        <f t="shared" si="55"/>
        <v/>
      </c>
      <c r="H177" t="str">
        <f t="shared" si="56"/>
        <v/>
      </c>
      <c r="I177" t="str">
        <f t="shared" si="57"/>
        <v/>
      </c>
      <c r="J177" t="str">
        <f t="shared" si="58"/>
        <v/>
      </c>
      <c r="K177" t="str">
        <f t="shared" si="59"/>
        <v/>
      </c>
      <c r="L177" t="str">
        <f t="shared" si="60"/>
        <v/>
      </c>
      <c r="M177" t="str">
        <f t="shared" si="61"/>
        <v/>
      </c>
      <c r="N177" t="str">
        <f t="shared" si="62"/>
        <v/>
      </c>
      <c r="O177">
        <f t="shared" si="63"/>
        <v>0</v>
      </c>
      <c r="P177" t="e">
        <f t="shared" si="64"/>
        <v>#VALUE!</v>
      </c>
      <c r="Q177" t="e">
        <f t="shared" si="73"/>
        <v>#VALUE!</v>
      </c>
      <c r="R177" t="e">
        <f t="shared" si="68"/>
        <v>#VALUE!</v>
      </c>
      <c r="S177" t="e">
        <f t="shared" si="70"/>
        <v>#VALUE!</v>
      </c>
      <c r="T177" s="55" t="e">
        <f t="shared" si="66"/>
        <v>#VALUE!</v>
      </c>
      <c r="U177" s="55" t="e">
        <f t="shared" si="69"/>
        <v>#VALUE!</v>
      </c>
      <c r="V177" s="92"/>
    </row>
    <row r="178" spans="1:22" ht="15.75" x14ac:dyDescent="0.25">
      <c r="A178" s="47"/>
      <c r="B178" t="str">
        <f t="shared" si="50"/>
        <v/>
      </c>
      <c r="C178" t="str">
        <f t="shared" si="51"/>
        <v/>
      </c>
      <c r="D178" t="str">
        <f t="shared" si="52"/>
        <v/>
      </c>
      <c r="E178" t="str">
        <f t="shared" si="53"/>
        <v/>
      </c>
      <c r="F178" t="str">
        <f t="shared" si="54"/>
        <v/>
      </c>
      <c r="G178" t="str">
        <f t="shared" si="55"/>
        <v/>
      </c>
      <c r="H178" t="str">
        <f t="shared" si="56"/>
        <v/>
      </c>
      <c r="I178" t="str">
        <f t="shared" si="57"/>
        <v/>
      </c>
      <c r="J178" t="str">
        <f t="shared" si="58"/>
        <v/>
      </c>
      <c r="K178" t="str">
        <f t="shared" si="59"/>
        <v/>
      </c>
      <c r="L178" t="str">
        <f t="shared" si="60"/>
        <v/>
      </c>
      <c r="M178" t="str">
        <f t="shared" si="61"/>
        <v/>
      </c>
      <c r="N178" t="str">
        <f t="shared" si="62"/>
        <v/>
      </c>
      <c r="O178">
        <f t="shared" si="63"/>
        <v>0</v>
      </c>
      <c r="P178" t="e">
        <f t="shared" si="64"/>
        <v>#VALUE!</v>
      </c>
      <c r="Q178" t="e">
        <f t="shared" si="73"/>
        <v>#VALUE!</v>
      </c>
      <c r="R178" t="e">
        <f t="shared" si="68"/>
        <v>#VALUE!</v>
      </c>
      <c r="S178" t="e">
        <f t="shared" si="70"/>
        <v>#VALUE!</v>
      </c>
      <c r="T178" s="55" t="e">
        <f t="shared" si="66"/>
        <v>#VALUE!</v>
      </c>
      <c r="U178" s="55" t="e">
        <f t="shared" si="69"/>
        <v>#VALUE!</v>
      </c>
    </row>
    <row r="179" spans="1:22" ht="15.75" x14ac:dyDescent="0.25">
      <c r="A179" s="47"/>
      <c r="B179" t="str">
        <f t="shared" si="50"/>
        <v/>
      </c>
      <c r="C179" t="str">
        <f t="shared" si="51"/>
        <v/>
      </c>
      <c r="D179" t="str">
        <f t="shared" si="52"/>
        <v/>
      </c>
      <c r="E179" t="str">
        <f t="shared" si="53"/>
        <v/>
      </c>
      <c r="F179" t="str">
        <f t="shared" si="54"/>
        <v/>
      </c>
      <c r="G179" t="str">
        <f t="shared" si="55"/>
        <v/>
      </c>
      <c r="H179" t="str">
        <f t="shared" si="56"/>
        <v/>
      </c>
      <c r="I179" t="str">
        <f t="shared" si="57"/>
        <v/>
      </c>
      <c r="J179" t="str">
        <f t="shared" si="58"/>
        <v/>
      </c>
      <c r="K179" t="str">
        <f t="shared" si="59"/>
        <v/>
      </c>
      <c r="L179" t="str">
        <f t="shared" si="60"/>
        <v/>
      </c>
      <c r="M179" t="str">
        <f t="shared" si="61"/>
        <v/>
      </c>
      <c r="N179" t="str">
        <f t="shared" si="62"/>
        <v/>
      </c>
      <c r="O179">
        <f t="shared" si="63"/>
        <v>0</v>
      </c>
      <c r="P179" t="e">
        <f t="shared" si="64"/>
        <v>#VALUE!</v>
      </c>
      <c r="Q179" t="e">
        <f t="shared" si="73"/>
        <v>#VALUE!</v>
      </c>
      <c r="R179" t="e">
        <f t="shared" si="68"/>
        <v>#VALUE!</v>
      </c>
      <c r="S179" t="e">
        <f t="shared" si="70"/>
        <v>#VALUE!</v>
      </c>
      <c r="T179" s="55" t="e">
        <f t="shared" si="66"/>
        <v>#VALUE!</v>
      </c>
      <c r="U179" s="55" t="e">
        <f t="shared" si="69"/>
        <v>#VALUE!</v>
      </c>
    </row>
    <row r="180" spans="1:22" ht="15.75" x14ac:dyDescent="0.25">
      <c r="A180" s="47"/>
      <c r="B180" t="str">
        <f t="shared" si="50"/>
        <v/>
      </c>
      <c r="C180" t="str">
        <f t="shared" si="51"/>
        <v/>
      </c>
      <c r="D180" t="str">
        <f t="shared" si="52"/>
        <v/>
      </c>
      <c r="E180" t="str">
        <f t="shared" si="53"/>
        <v/>
      </c>
      <c r="F180" t="str">
        <f t="shared" si="54"/>
        <v/>
      </c>
      <c r="G180" t="str">
        <f t="shared" si="55"/>
        <v/>
      </c>
      <c r="H180" t="str">
        <f t="shared" si="56"/>
        <v/>
      </c>
      <c r="I180" t="str">
        <f t="shared" si="57"/>
        <v/>
      </c>
      <c r="J180" t="str">
        <f t="shared" si="58"/>
        <v/>
      </c>
      <c r="K180" t="str">
        <f t="shared" si="59"/>
        <v/>
      </c>
      <c r="L180" t="str">
        <f t="shared" si="60"/>
        <v/>
      </c>
      <c r="M180" t="str">
        <f t="shared" si="61"/>
        <v/>
      </c>
      <c r="N180" t="str">
        <f t="shared" si="62"/>
        <v/>
      </c>
      <c r="O180">
        <f t="shared" si="63"/>
        <v>0</v>
      </c>
      <c r="P180" t="e">
        <f t="shared" si="64"/>
        <v>#VALUE!</v>
      </c>
      <c r="Q180" t="e">
        <f t="shared" si="73"/>
        <v>#VALUE!</v>
      </c>
      <c r="R180" t="e">
        <f t="shared" si="68"/>
        <v>#VALUE!</v>
      </c>
      <c r="S180" t="e">
        <f t="shared" si="70"/>
        <v>#VALUE!</v>
      </c>
      <c r="T180" s="55" t="e">
        <f t="shared" si="66"/>
        <v>#VALUE!</v>
      </c>
      <c r="U180" s="55" t="e">
        <f t="shared" si="69"/>
        <v>#VALUE!</v>
      </c>
    </row>
    <row r="181" spans="1:22" ht="15.75" x14ac:dyDescent="0.25">
      <c r="A181" s="47"/>
      <c r="B181" t="str">
        <f t="shared" si="50"/>
        <v/>
      </c>
      <c r="C181" t="str">
        <f t="shared" si="51"/>
        <v/>
      </c>
      <c r="D181" t="str">
        <f t="shared" si="52"/>
        <v/>
      </c>
      <c r="E181" t="str">
        <f t="shared" si="53"/>
        <v/>
      </c>
      <c r="F181" t="str">
        <f t="shared" si="54"/>
        <v/>
      </c>
      <c r="G181" t="str">
        <f t="shared" si="55"/>
        <v/>
      </c>
      <c r="H181" t="str">
        <f t="shared" si="56"/>
        <v/>
      </c>
      <c r="I181" t="str">
        <f t="shared" si="57"/>
        <v/>
      </c>
      <c r="J181" t="str">
        <f t="shared" si="58"/>
        <v/>
      </c>
      <c r="K181" t="str">
        <f t="shared" si="59"/>
        <v/>
      </c>
      <c r="L181" t="str">
        <f t="shared" si="60"/>
        <v/>
      </c>
      <c r="M181" t="str">
        <f t="shared" si="61"/>
        <v/>
      </c>
      <c r="N181" t="str">
        <f t="shared" si="62"/>
        <v/>
      </c>
      <c r="O181">
        <f t="shared" si="63"/>
        <v>0</v>
      </c>
      <c r="P181" t="e">
        <f t="shared" si="64"/>
        <v>#VALUE!</v>
      </c>
      <c r="Q181" t="e">
        <f t="shared" si="73"/>
        <v>#VALUE!</v>
      </c>
      <c r="R181" t="e">
        <f t="shared" si="68"/>
        <v>#VALUE!</v>
      </c>
      <c r="S181" t="e">
        <f t="shared" si="70"/>
        <v>#VALUE!</v>
      </c>
      <c r="T181" s="55" t="e">
        <f t="shared" si="66"/>
        <v>#VALUE!</v>
      </c>
      <c r="U181" s="55" t="e">
        <f t="shared" si="69"/>
        <v>#VALUE!</v>
      </c>
    </row>
    <row r="182" spans="1:22" ht="15.75" x14ac:dyDescent="0.25">
      <c r="A182" s="47"/>
      <c r="B182" t="str">
        <f t="shared" si="50"/>
        <v/>
      </c>
      <c r="C182" t="str">
        <f t="shared" si="51"/>
        <v/>
      </c>
      <c r="D182" t="str">
        <f t="shared" si="52"/>
        <v/>
      </c>
      <c r="E182" t="str">
        <f t="shared" si="53"/>
        <v/>
      </c>
      <c r="F182" t="str">
        <f t="shared" si="54"/>
        <v/>
      </c>
      <c r="G182" t="str">
        <f t="shared" si="55"/>
        <v/>
      </c>
      <c r="H182" t="str">
        <f t="shared" si="56"/>
        <v/>
      </c>
      <c r="I182" t="str">
        <f t="shared" si="57"/>
        <v/>
      </c>
      <c r="J182" t="str">
        <f t="shared" si="58"/>
        <v/>
      </c>
      <c r="K182" t="str">
        <f t="shared" si="59"/>
        <v/>
      </c>
      <c r="L182" t="str">
        <f t="shared" si="60"/>
        <v/>
      </c>
      <c r="M182" t="str">
        <f t="shared" si="61"/>
        <v/>
      </c>
      <c r="N182" t="str">
        <f t="shared" si="62"/>
        <v/>
      </c>
      <c r="O182">
        <f t="shared" si="63"/>
        <v>0</v>
      </c>
      <c r="P182" t="e">
        <f t="shared" si="64"/>
        <v>#VALUE!</v>
      </c>
      <c r="Q182" t="e">
        <f t="shared" si="73"/>
        <v>#VALUE!</v>
      </c>
      <c r="R182" t="e">
        <f t="shared" si="68"/>
        <v>#VALUE!</v>
      </c>
      <c r="S182" t="e">
        <f t="shared" si="70"/>
        <v>#VALUE!</v>
      </c>
      <c r="T182" s="55" t="e">
        <f t="shared" si="66"/>
        <v>#VALUE!</v>
      </c>
      <c r="U182" s="55" t="e">
        <f t="shared" si="69"/>
        <v>#VALUE!</v>
      </c>
    </row>
    <row r="183" spans="1:22" ht="15.75" x14ac:dyDescent="0.25">
      <c r="A183" s="47"/>
      <c r="B183" t="str">
        <f t="shared" si="50"/>
        <v/>
      </c>
      <c r="C183" t="str">
        <f t="shared" si="51"/>
        <v/>
      </c>
      <c r="D183" t="str">
        <f t="shared" si="52"/>
        <v/>
      </c>
      <c r="E183" t="str">
        <f t="shared" si="53"/>
        <v/>
      </c>
      <c r="F183" t="str">
        <f t="shared" si="54"/>
        <v/>
      </c>
      <c r="G183" t="str">
        <f t="shared" si="55"/>
        <v/>
      </c>
      <c r="H183" t="str">
        <f t="shared" si="56"/>
        <v/>
      </c>
      <c r="I183" t="str">
        <f t="shared" si="57"/>
        <v/>
      </c>
      <c r="J183" t="str">
        <f t="shared" si="58"/>
        <v/>
      </c>
      <c r="K183" t="str">
        <f t="shared" si="59"/>
        <v/>
      </c>
      <c r="L183" t="str">
        <f t="shared" si="60"/>
        <v/>
      </c>
      <c r="M183" t="str">
        <f t="shared" si="61"/>
        <v/>
      </c>
      <c r="N183" t="str">
        <f t="shared" si="62"/>
        <v/>
      </c>
      <c r="O183">
        <f t="shared" si="63"/>
        <v>0</v>
      </c>
      <c r="P183" t="e">
        <f t="shared" si="64"/>
        <v>#VALUE!</v>
      </c>
      <c r="Q183" t="e">
        <f t="shared" si="73"/>
        <v>#VALUE!</v>
      </c>
      <c r="R183" t="e">
        <f t="shared" si="68"/>
        <v>#VALUE!</v>
      </c>
      <c r="S183" t="e">
        <f t="shared" si="70"/>
        <v>#VALUE!</v>
      </c>
      <c r="T183" s="55" t="e">
        <f t="shared" si="66"/>
        <v>#VALUE!</v>
      </c>
      <c r="U183" s="55" t="e">
        <f t="shared" si="69"/>
        <v>#VALUE!</v>
      </c>
    </row>
    <row r="184" spans="1:22" ht="15.75" x14ac:dyDescent="0.25">
      <c r="A184" s="47"/>
      <c r="B184" t="str">
        <f t="shared" si="50"/>
        <v/>
      </c>
      <c r="C184" t="str">
        <f t="shared" si="51"/>
        <v/>
      </c>
      <c r="D184" t="str">
        <f t="shared" si="52"/>
        <v/>
      </c>
      <c r="E184" t="str">
        <f t="shared" si="53"/>
        <v/>
      </c>
      <c r="F184" t="str">
        <f t="shared" si="54"/>
        <v/>
      </c>
      <c r="G184" t="str">
        <f t="shared" si="55"/>
        <v/>
      </c>
      <c r="H184" t="str">
        <f t="shared" si="56"/>
        <v/>
      </c>
      <c r="I184" t="str">
        <f t="shared" si="57"/>
        <v/>
      </c>
      <c r="J184" t="str">
        <f t="shared" si="58"/>
        <v/>
      </c>
      <c r="K184" t="str">
        <f t="shared" si="59"/>
        <v/>
      </c>
      <c r="L184" t="str">
        <f t="shared" si="60"/>
        <v/>
      </c>
      <c r="M184" t="str">
        <f t="shared" si="61"/>
        <v/>
      </c>
      <c r="N184" t="str">
        <f t="shared" si="62"/>
        <v/>
      </c>
      <c r="O184">
        <f t="shared" si="63"/>
        <v>0</v>
      </c>
      <c r="P184" t="e">
        <f t="shared" si="64"/>
        <v>#VALUE!</v>
      </c>
      <c r="Q184" t="e">
        <f t="shared" si="73"/>
        <v>#VALUE!</v>
      </c>
      <c r="R184" t="e">
        <f t="shared" si="68"/>
        <v>#VALUE!</v>
      </c>
      <c r="S184" t="e">
        <f t="shared" si="70"/>
        <v>#VALUE!</v>
      </c>
      <c r="T184" s="55" t="e">
        <f t="shared" si="66"/>
        <v>#VALUE!</v>
      </c>
      <c r="U184" s="55" t="e">
        <f t="shared" si="69"/>
        <v>#VALUE!</v>
      </c>
    </row>
    <row r="185" spans="1:22" ht="15.75" x14ac:dyDescent="0.25">
      <c r="A185" s="47"/>
      <c r="B185" t="str">
        <f t="shared" si="50"/>
        <v/>
      </c>
      <c r="C185" t="str">
        <f t="shared" si="51"/>
        <v/>
      </c>
      <c r="D185" t="str">
        <f t="shared" si="52"/>
        <v/>
      </c>
      <c r="E185" t="str">
        <f t="shared" si="53"/>
        <v/>
      </c>
      <c r="F185" t="str">
        <f t="shared" si="54"/>
        <v/>
      </c>
      <c r="G185" t="str">
        <f t="shared" si="55"/>
        <v/>
      </c>
      <c r="H185" t="str">
        <f t="shared" si="56"/>
        <v/>
      </c>
      <c r="I185" t="str">
        <f t="shared" si="57"/>
        <v/>
      </c>
      <c r="J185" t="str">
        <f t="shared" si="58"/>
        <v/>
      </c>
      <c r="K185" t="str">
        <f t="shared" si="59"/>
        <v/>
      </c>
      <c r="L185" t="str">
        <f t="shared" si="60"/>
        <v/>
      </c>
      <c r="M185" t="str">
        <f t="shared" si="61"/>
        <v/>
      </c>
      <c r="N185" t="str">
        <f t="shared" si="62"/>
        <v/>
      </c>
      <c r="O185">
        <f t="shared" si="63"/>
        <v>0</v>
      </c>
      <c r="P185" t="e">
        <f t="shared" si="64"/>
        <v>#VALUE!</v>
      </c>
      <c r="Q185" t="e">
        <f t="shared" si="73"/>
        <v>#VALUE!</v>
      </c>
      <c r="R185" t="e">
        <f t="shared" si="68"/>
        <v>#VALUE!</v>
      </c>
      <c r="S185" t="e">
        <f t="shared" si="70"/>
        <v>#VALUE!</v>
      </c>
      <c r="T185" s="55" t="e">
        <f t="shared" si="66"/>
        <v>#VALUE!</v>
      </c>
      <c r="U185" s="55" t="e">
        <f t="shared" si="69"/>
        <v>#VALUE!</v>
      </c>
    </row>
    <row r="186" spans="1:22" ht="15.75" x14ac:dyDescent="0.25">
      <c r="A186" s="47"/>
      <c r="B186" t="str">
        <f t="shared" si="50"/>
        <v/>
      </c>
      <c r="C186" t="str">
        <f t="shared" si="51"/>
        <v/>
      </c>
      <c r="D186" t="str">
        <f t="shared" si="52"/>
        <v/>
      </c>
      <c r="E186" t="str">
        <f t="shared" si="53"/>
        <v/>
      </c>
      <c r="F186" t="str">
        <f t="shared" si="54"/>
        <v/>
      </c>
      <c r="G186" t="str">
        <f t="shared" si="55"/>
        <v/>
      </c>
      <c r="H186" t="str">
        <f t="shared" si="56"/>
        <v/>
      </c>
      <c r="I186" t="str">
        <f t="shared" si="57"/>
        <v/>
      </c>
      <c r="J186" t="str">
        <f t="shared" si="58"/>
        <v/>
      </c>
      <c r="K186" t="str">
        <f t="shared" si="59"/>
        <v/>
      </c>
      <c r="L186" t="str">
        <f t="shared" si="60"/>
        <v/>
      </c>
      <c r="M186" t="str">
        <f t="shared" si="61"/>
        <v/>
      </c>
      <c r="N186" t="str">
        <f t="shared" si="62"/>
        <v/>
      </c>
      <c r="O186">
        <f t="shared" si="63"/>
        <v>0</v>
      </c>
      <c r="P186" t="e">
        <f t="shared" si="64"/>
        <v>#VALUE!</v>
      </c>
      <c r="Q186" t="e">
        <f t="shared" si="73"/>
        <v>#VALUE!</v>
      </c>
      <c r="R186" t="e">
        <f t="shared" si="68"/>
        <v>#VALUE!</v>
      </c>
      <c r="S186" t="e">
        <f t="shared" si="70"/>
        <v>#VALUE!</v>
      </c>
      <c r="T186" s="55" t="e">
        <f t="shared" si="66"/>
        <v>#VALUE!</v>
      </c>
      <c r="U186" s="55" t="e">
        <f t="shared" si="69"/>
        <v>#VALUE!</v>
      </c>
    </row>
    <row r="187" spans="1:22" ht="15.75" x14ac:dyDescent="0.25">
      <c r="A187" s="47"/>
      <c r="B187" t="str">
        <f t="shared" si="50"/>
        <v/>
      </c>
      <c r="C187" t="str">
        <f t="shared" si="51"/>
        <v/>
      </c>
      <c r="D187" t="str">
        <f t="shared" si="52"/>
        <v/>
      </c>
      <c r="E187" t="str">
        <f t="shared" si="53"/>
        <v/>
      </c>
      <c r="F187" t="str">
        <f t="shared" si="54"/>
        <v/>
      </c>
      <c r="G187" t="str">
        <f t="shared" si="55"/>
        <v/>
      </c>
      <c r="H187" t="str">
        <f t="shared" si="56"/>
        <v/>
      </c>
      <c r="I187" t="str">
        <f t="shared" si="57"/>
        <v/>
      </c>
      <c r="J187" t="str">
        <f t="shared" si="58"/>
        <v/>
      </c>
      <c r="K187" t="str">
        <f t="shared" si="59"/>
        <v/>
      </c>
      <c r="L187" t="str">
        <f t="shared" si="60"/>
        <v/>
      </c>
      <c r="M187" t="str">
        <f t="shared" si="61"/>
        <v/>
      </c>
      <c r="N187" t="str">
        <f t="shared" si="62"/>
        <v/>
      </c>
      <c r="O187">
        <f t="shared" si="63"/>
        <v>0</v>
      </c>
      <c r="P187" t="e">
        <f t="shared" si="64"/>
        <v>#VALUE!</v>
      </c>
      <c r="Q187" t="e">
        <f t="shared" si="73"/>
        <v>#VALUE!</v>
      </c>
      <c r="R187" t="e">
        <f t="shared" si="68"/>
        <v>#VALUE!</v>
      </c>
      <c r="S187" t="e">
        <f t="shared" si="70"/>
        <v>#VALUE!</v>
      </c>
      <c r="T187" s="55" t="e">
        <f t="shared" si="66"/>
        <v>#VALUE!</v>
      </c>
      <c r="U187" s="55" t="e">
        <f t="shared" si="69"/>
        <v>#VALUE!</v>
      </c>
    </row>
    <row r="188" spans="1:22" ht="15.75" x14ac:dyDescent="0.25">
      <c r="A188" s="47"/>
      <c r="B188" t="str">
        <f t="shared" si="50"/>
        <v/>
      </c>
      <c r="C188" t="str">
        <f t="shared" si="51"/>
        <v/>
      </c>
      <c r="D188" t="str">
        <f t="shared" si="52"/>
        <v/>
      </c>
      <c r="E188" t="str">
        <f t="shared" si="53"/>
        <v/>
      </c>
      <c r="F188" t="str">
        <f t="shared" si="54"/>
        <v/>
      </c>
      <c r="G188" t="str">
        <f t="shared" si="55"/>
        <v/>
      </c>
      <c r="H188" t="str">
        <f t="shared" si="56"/>
        <v/>
      </c>
      <c r="I188" t="str">
        <f t="shared" si="57"/>
        <v/>
      </c>
      <c r="J188" t="str">
        <f t="shared" si="58"/>
        <v/>
      </c>
      <c r="K188" t="str">
        <f t="shared" si="59"/>
        <v/>
      </c>
      <c r="L188" t="str">
        <f t="shared" si="60"/>
        <v/>
      </c>
      <c r="M188" t="str">
        <f t="shared" si="61"/>
        <v/>
      </c>
      <c r="N188" t="str">
        <f t="shared" si="62"/>
        <v/>
      </c>
      <c r="O188">
        <f t="shared" si="63"/>
        <v>0</v>
      </c>
      <c r="P188" t="e">
        <f t="shared" si="64"/>
        <v>#VALUE!</v>
      </c>
      <c r="Q188" t="e">
        <f t="shared" si="73"/>
        <v>#VALUE!</v>
      </c>
      <c r="R188" t="e">
        <f t="shared" si="68"/>
        <v>#VALUE!</v>
      </c>
      <c r="S188" t="e">
        <f t="shared" si="70"/>
        <v>#VALUE!</v>
      </c>
      <c r="T188" s="55" t="e">
        <f t="shared" si="66"/>
        <v>#VALUE!</v>
      </c>
      <c r="U188" s="55" t="e">
        <f t="shared" si="69"/>
        <v>#VALUE!</v>
      </c>
    </row>
    <row r="189" spans="1:22" ht="15.75" x14ac:dyDescent="0.25">
      <c r="A189" s="47"/>
      <c r="B189" t="str">
        <f t="shared" si="50"/>
        <v/>
      </c>
      <c r="C189" t="str">
        <f t="shared" si="51"/>
        <v/>
      </c>
      <c r="D189" t="str">
        <f t="shared" si="52"/>
        <v/>
      </c>
      <c r="E189" t="str">
        <f t="shared" si="53"/>
        <v/>
      </c>
      <c r="F189" t="str">
        <f t="shared" si="54"/>
        <v/>
      </c>
      <c r="G189" t="str">
        <f t="shared" si="55"/>
        <v/>
      </c>
      <c r="H189" t="str">
        <f t="shared" si="56"/>
        <v/>
      </c>
      <c r="I189" t="str">
        <f t="shared" si="57"/>
        <v/>
      </c>
      <c r="J189" t="str">
        <f t="shared" si="58"/>
        <v/>
      </c>
      <c r="K189" t="str">
        <f t="shared" si="59"/>
        <v/>
      </c>
      <c r="L189" t="str">
        <f t="shared" si="60"/>
        <v/>
      </c>
      <c r="M189" t="str">
        <f t="shared" si="61"/>
        <v/>
      </c>
      <c r="N189" t="str">
        <f t="shared" si="62"/>
        <v/>
      </c>
      <c r="O189">
        <f t="shared" si="63"/>
        <v>0</v>
      </c>
      <c r="P189" t="e">
        <f t="shared" si="64"/>
        <v>#VALUE!</v>
      </c>
      <c r="Q189" t="e">
        <f t="shared" si="73"/>
        <v>#VALUE!</v>
      </c>
      <c r="R189" t="e">
        <f t="shared" si="68"/>
        <v>#VALUE!</v>
      </c>
      <c r="S189" t="e">
        <f t="shared" si="70"/>
        <v>#VALUE!</v>
      </c>
      <c r="T189" s="55" t="e">
        <f t="shared" si="66"/>
        <v>#VALUE!</v>
      </c>
      <c r="U189" s="55" t="e">
        <f t="shared" si="69"/>
        <v>#VALUE!</v>
      </c>
      <c r="V189" s="92"/>
    </row>
    <row r="190" spans="1:22" ht="15.75" x14ac:dyDescent="0.25">
      <c r="A190" s="47"/>
      <c r="B190" t="str">
        <f t="shared" si="50"/>
        <v/>
      </c>
      <c r="C190" t="str">
        <f t="shared" si="51"/>
        <v/>
      </c>
      <c r="D190" t="str">
        <f t="shared" si="52"/>
        <v/>
      </c>
      <c r="E190" t="str">
        <f t="shared" si="53"/>
        <v/>
      </c>
      <c r="F190" t="str">
        <f t="shared" si="54"/>
        <v/>
      </c>
      <c r="G190" t="str">
        <f t="shared" si="55"/>
        <v/>
      </c>
      <c r="H190" t="str">
        <f t="shared" si="56"/>
        <v/>
      </c>
      <c r="I190" t="str">
        <f t="shared" si="57"/>
        <v/>
      </c>
      <c r="J190" t="str">
        <f t="shared" si="58"/>
        <v/>
      </c>
      <c r="K190" t="str">
        <f t="shared" si="59"/>
        <v/>
      </c>
      <c r="L190" t="str">
        <f t="shared" si="60"/>
        <v/>
      </c>
      <c r="M190" t="str">
        <f t="shared" si="61"/>
        <v/>
      </c>
      <c r="N190" t="str">
        <f t="shared" si="62"/>
        <v/>
      </c>
      <c r="O190">
        <f t="shared" si="63"/>
        <v>0</v>
      </c>
      <c r="P190" t="e">
        <f t="shared" si="64"/>
        <v>#VALUE!</v>
      </c>
      <c r="Q190" t="e">
        <f t="shared" si="73"/>
        <v>#VALUE!</v>
      </c>
      <c r="R190" t="e">
        <f t="shared" si="68"/>
        <v>#VALUE!</v>
      </c>
      <c r="S190" t="e">
        <f t="shared" si="70"/>
        <v>#VALUE!</v>
      </c>
      <c r="T190" s="55" t="e">
        <f t="shared" si="66"/>
        <v>#VALUE!</v>
      </c>
      <c r="U190" s="55" t="e">
        <f t="shared" si="69"/>
        <v>#VALUE!</v>
      </c>
    </row>
    <row r="191" spans="1:22" ht="15.75" x14ac:dyDescent="0.25">
      <c r="A191" s="47"/>
      <c r="B191" t="str">
        <f t="shared" si="50"/>
        <v/>
      </c>
      <c r="C191" t="str">
        <f t="shared" si="51"/>
        <v/>
      </c>
      <c r="D191" t="str">
        <f t="shared" si="52"/>
        <v/>
      </c>
      <c r="E191" t="str">
        <f t="shared" si="53"/>
        <v/>
      </c>
      <c r="F191" t="str">
        <f t="shared" si="54"/>
        <v/>
      </c>
      <c r="G191" t="str">
        <f t="shared" si="55"/>
        <v/>
      </c>
      <c r="H191" t="str">
        <f t="shared" si="56"/>
        <v/>
      </c>
      <c r="I191" t="str">
        <f t="shared" si="57"/>
        <v/>
      </c>
      <c r="J191" t="str">
        <f t="shared" si="58"/>
        <v/>
      </c>
      <c r="K191" t="str">
        <f t="shared" si="59"/>
        <v/>
      </c>
      <c r="L191" t="str">
        <f t="shared" si="60"/>
        <v/>
      </c>
      <c r="M191" t="str">
        <f t="shared" si="61"/>
        <v/>
      </c>
      <c r="N191" t="str">
        <f t="shared" si="62"/>
        <v/>
      </c>
      <c r="O191">
        <f t="shared" si="63"/>
        <v>0</v>
      </c>
      <c r="P191" t="e">
        <f t="shared" si="64"/>
        <v>#VALUE!</v>
      </c>
      <c r="Q191" t="e">
        <f t="shared" si="73"/>
        <v>#VALUE!</v>
      </c>
      <c r="R191" t="e">
        <f t="shared" si="68"/>
        <v>#VALUE!</v>
      </c>
      <c r="S191" t="e">
        <f t="shared" si="70"/>
        <v>#VALUE!</v>
      </c>
      <c r="T191" s="55" t="e">
        <f t="shared" si="66"/>
        <v>#VALUE!</v>
      </c>
      <c r="U191" s="55" t="e">
        <f t="shared" si="69"/>
        <v>#VALUE!</v>
      </c>
    </row>
    <row r="192" spans="1:22" ht="15.75" x14ac:dyDescent="0.25">
      <c r="A192" s="47"/>
      <c r="B192" t="str">
        <f t="shared" si="50"/>
        <v/>
      </c>
      <c r="C192" t="str">
        <f t="shared" si="51"/>
        <v/>
      </c>
      <c r="D192" t="str">
        <f t="shared" si="52"/>
        <v/>
      </c>
      <c r="E192" t="str">
        <f t="shared" si="53"/>
        <v/>
      </c>
      <c r="F192" t="str">
        <f t="shared" si="54"/>
        <v/>
      </c>
      <c r="G192" t="str">
        <f t="shared" si="55"/>
        <v/>
      </c>
      <c r="H192" t="str">
        <f t="shared" si="56"/>
        <v/>
      </c>
      <c r="I192" t="str">
        <f t="shared" si="57"/>
        <v/>
      </c>
      <c r="J192" t="str">
        <f t="shared" si="58"/>
        <v/>
      </c>
      <c r="K192" t="str">
        <f t="shared" si="59"/>
        <v/>
      </c>
      <c r="L192" t="str">
        <f t="shared" si="60"/>
        <v/>
      </c>
      <c r="M192" t="str">
        <f t="shared" si="61"/>
        <v/>
      </c>
      <c r="N192" t="str">
        <f t="shared" si="62"/>
        <v/>
      </c>
      <c r="O192">
        <f t="shared" si="63"/>
        <v>0</v>
      </c>
      <c r="P192" t="e">
        <f t="shared" si="64"/>
        <v>#VALUE!</v>
      </c>
      <c r="Q192" t="e">
        <f t="shared" si="73"/>
        <v>#VALUE!</v>
      </c>
      <c r="R192" t="e">
        <f t="shared" si="68"/>
        <v>#VALUE!</v>
      </c>
      <c r="S192" t="e">
        <f t="shared" si="70"/>
        <v>#VALUE!</v>
      </c>
      <c r="T192" s="55" t="e">
        <f t="shared" si="66"/>
        <v>#VALUE!</v>
      </c>
      <c r="U192" s="55" t="e">
        <f t="shared" si="69"/>
        <v>#VALUE!</v>
      </c>
      <c r="V192" s="92"/>
    </row>
    <row r="193" spans="1:22" ht="15.75" x14ac:dyDescent="0.25">
      <c r="A193" s="47"/>
      <c r="B193" t="str">
        <f t="shared" si="50"/>
        <v/>
      </c>
      <c r="C193" t="str">
        <f t="shared" si="51"/>
        <v/>
      </c>
      <c r="D193" t="str">
        <f t="shared" si="52"/>
        <v/>
      </c>
      <c r="E193" t="str">
        <f t="shared" si="53"/>
        <v/>
      </c>
      <c r="F193" t="str">
        <f t="shared" si="54"/>
        <v/>
      </c>
      <c r="G193" t="str">
        <f t="shared" si="55"/>
        <v/>
      </c>
      <c r="H193" t="str">
        <f t="shared" si="56"/>
        <v/>
      </c>
      <c r="I193" t="str">
        <f t="shared" si="57"/>
        <v/>
      </c>
      <c r="J193" t="str">
        <f t="shared" si="58"/>
        <v/>
      </c>
      <c r="K193" t="str">
        <f t="shared" si="59"/>
        <v/>
      </c>
      <c r="L193" t="str">
        <f t="shared" si="60"/>
        <v/>
      </c>
      <c r="M193" t="str">
        <f t="shared" si="61"/>
        <v/>
      </c>
      <c r="N193" t="str">
        <f t="shared" si="62"/>
        <v/>
      </c>
      <c r="O193">
        <f t="shared" si="63"/>
        <v>0</v>
      </c>
      <c r="P193" t="e">
        <f t="shared" si="64"/>
        <v>#VALUE!</v>
      </c>
      <c r="Q193" t="e">
        <f t="shared" si="73"/>
        <v>#VALUE!</v>
      </c>
      <c r="R193" t="e">
        <f t="shared" si="68"/>
        <v>#VALUE!</v>
      </c>
      <c r="S193" t="e">
        <f t="shared" si="70"/>
        <v>#VALUE!</v>
      </c>
      <c r="T193" s="55" t="e">
        <f t="shared" si="66"/>
        <v>#VALUE!</v>
      </c>
      <c r="U193" s="55" t="e">
        <f t="shared" si="69"/>
        <v>#VALUE!</v>
      </c>
    </row>
    <row r="194" spans="1:22" ht="15.75" x14ac:dyDescent="0.25">
      <c r="A194" s="47"/>
      <c r="B194" t="str">
        <f t="shared" ref="B194:B257" si="74">MID(A194,40,100)</f>
        <v/>
      </c>
      <c r="C194" t="str">
        <f t="shared" ref="C194:C257" si="75">IF(ISERROR(FIND("january",B194)),"",FIND("january",B194))</f>
        <v/>
      </c>
      <c r="D194" t="str">
        <f t="shared" ref="D194:D257" si="76">IF(ISERROR(FIND("february",B194)),"",FIND("february",B194))</f>
        <v/>
      </c>
      <c r="E194" t="str">
        <f t="shared" ref="E194:E257" si="77">IF(ISERROR(FIND("march",B194)),"",FIND("march",B194))</f>
        <v/>
      </c>
      <c r="F194" t="str">
        <f t="shared" ref="F194:F257" si="78">IF(ISERROR(FIND("april",B194)),"",FIND("april",B194))</f>
        <v/>
      </c>
      <c r="G194" t="str">
        <f t="shared" ref="G194:G257" si="79">IF(ISERROR(FIND("may",B194)),"",FIND("may",B194))</f>
        <v/>
      </c>
      <c r="H194" t="str">
        <f t="shared" ref="H194:H257" si="80">IF(ISERROR(FIND("june",B194)),"",FIND("june",B194))</f>
        <v/>
      </c>
      <c r="I194" t="str">
        <f t="shared" ref="I194:I257" si="81">IF(ISERROR(FIND("july",B194)),"",FIND("july",B194))</f>
        <v/>
      </c>
      <c r="J194" t="str">
        <f t="shared" ref="J194:J257" si="82">IF(ISERROR(FIND("august",B194)),"",FIND("august",B194))</f>
        <v/>
      </c>
      <c r="K194" t="str">
        <f t="shared" ref="K194:K257" si="83">IF(ISERROR(FIND("september",B194)),"",FIND("september",B194))</f>
        <v/>
      </c>
      <c r="L194" t="str">
        <f t="shared" ref="L194:L257" si="84">IF(ISERROR(FIND("october",B194)),"",FIND("october",B194))</f>
        <v/>
      </c>
      <c r="M194" t="str">
        <f t="shared" ref="M194:M257" si="85">IF(ISERROR(FIND("november",B194)),"",FIND("november",B194))</f>
        <v/>
      </c>
      <c r="N194" t="str">
        <f t="shared" ref="N194:N257" si="86">IF(ISERROR(FIND("december",B194)),"",FIND("december",B194))</f>
        <v/>
      </c>
      <c r="O194">
        <f t="shared" ref="O194:O257" si="87">MAX(C194:N194)</f>
        <v>0</v>
      </c>
      <c r="P194" t="e">
        <f t="shared" ref="P194:P257" si="88">FIND("_",B194,O194)</f>
        <v>#VALUE!</v>
      </c>
      <c r="Q194" t="e">
        <f t="shared" si="73"/>
        <v>#VALUE!</v>
      </c>
      <c r="R194" t="e">
        <f t="shared" si="68"/>
        <v>#VALUE!</v>
      </c>
      <c r="S194" t="e">
        <f t="shared" si="70"/>
        <v>#VALUE!</v>
      </c>
      <c r="T194" s="55" t="e">
        <f t="shared" ref="T194:T257" si="89">_xlfn.SWITCH(TRIM(S194),
"January",1,"February",2,"March",3,"April",4,
"May",5,"June",6,"July",7,"August",8,
"September",9,"October",10,"November",11,"December",12,"No Match")</f>
        <v>#VALUE!</v>
      </c>
      <c r="U194" s="55" t="e">
        <f t="shared" si="69"/>
        <v>#VALUE!</v>
      </c>
    </row>
    <row r="195" spans="1:22" ht="15.75" x14ac:dyDescent="0.25">
      <c r="A195" s="47"/>
      <c r="B195" t="str">
        <f t="shared" si="74"/>
        <v/>
      </c>
      <c r="C195" t="str">
        <f t="shared" si="75"/>
        <v/>
      </c>
      <c r="D195" t="str">
        <f t="shared" si="76"/>
        <v/>
      </c>
      <c r="E195" t="str">
        <f t="shared" si="77"/>
        <v/>
      </c>
      <c r="F195" t="str">
        <f t="shared" si="78"/>
        <v/>
      </c>
      <c r="G195" t="str">
        <f t="shared" si="79"/>
        <v/>
      </c>
      <c r="H195" t="str">
        <f t="shared" si="80"/>
        <v/>
      </c>
      <c r="I195" t="str">
        <f t="shared" si="81"/>
        <v/>
      </c>
      <c r="J195" t="str">
        <f t="shared" si="82"/>
        <v/>
      </c>
      <c r="K195" t="str">
        <f t="shared" si="83"/>
        <v/>
      </c>
      <c r="L195" t="str">
        <f t="shared" si="84"/>
        <v/>
      </c>
      <c r="M195" t="str">
        <f t="shared" si="85"/>
        <v/>
      </c>
      <c r="N195" t="str">
        <f t="shared" si="86"/>
        <v/>
      </c>
      <c r="O195">
        <f t="shared" si="87"/>
        <v>0</v>
      </c>
      <c r="P195" t="e">
        <f t="shared" si="88"/>
        <v>#VALUE!</v>
      </c>
      <c r="Q195" t="e">
        <f t="shared" si="73"/>
        <v>#VALUE!</v>
      </c>
      <c r="R195" t="e">
        <f t="shared" si="68"/>
        <v>#VALUE!</v>
      </c>
      <c r="S195" t="e">
        <f t="shared" si="70"/>
        <v>#VALUE!</v>
      </c>
      <c r="T195" s="55" t="e">
        <f t="shared" si="89"/>
        <v>#VALUE!</v>
      </c>
      <c r="U195" s="55" t="e">
        <f t="shared" si="69"/>
        <v>#VALUE!</v>
      </c>
    </row>
    <row r="196" spans="1:22" ht="15.75" x14ac:dyDescent="0.25">
      <c r="A196" s="47"/>
      <c r="B196" t="str">
        <f t="shared" si="74"/>
        <v/>
      </c>
      <c r="C196" t="str">
        <f t="shared" si="75"/>
        <v/>
      </c>
      <c r="D196" t="str">
        <f t="shared" si="76"/>
        <v/>
      </c>
      <c r="E196" t="str">
        <f t="shared" si="77"/>
        <v/>
      </c>
      <c r="F196" t="str">
        <f t="shared" si="78"/>
        <v/>
      </c>
      <c r="G196" t="str">
        <f t="shared" si="79"/>
        <v/>
      </c>
      <c r="H196" t="str">
        <f t="shared" si="80"/>
        <v/>
      </c>
      <c r="I196" t="str">
        <f t="shared" si="81"/>
        <v/>
      </c>
      <c r="J196" t="str">
        <f t="shared" si="82"/>
        <v/>
      </c>
      <c r="K196" t="str">
        <f t="shared" si="83"/>
        <v/>
      </c>
      <c r="L196" t="str">
        <f t="shared" si="84"/>
        <v/>
      </c>
      <c r="M196" t="str">
        <f t="shared" si="85"/>
        <v/>
      </c>
      <c r="N196" t="str">
        <f t="shared" si="86"/>
        <v/>
      </c>
      <c r="O196">
        <f t="shared" si="87"/>
        <v>0</v>
      </c>
      <c r="P196" t="e">
        <f t="shared" si="88"/>
        <v>#VALUE!</v>
      </c>
      <c r="Q196" t="e">
        <f t="shared" si="73"/>
        <v>#VALUE!</v>
      </c>
      <c r="R196" t="e">
        <f t="shared" si="68"/>
        <v>#VALUE!</v>
      </c>
      <c r="S196" t="e">
        <f t="shared" si="70"/>
        <v>#VALUE!</v>
      </c>
      <c r="T196" s="55" t="e">
        <f t="shared" si="89"/>
        <v>#VALUE!</v>
      </c>
      <c r="U196" s="55" t="e">
        <f t="shared" si="69"/>
        <v>#VALUE!</v>
      </c>
    </row>
    <row r="197" spans="1:22" ht="15.75" x14ac:dyDescent="0.25">
      <c r="A197" s="47"/>
      <c r="B197" t="str">
        <f t="shared" si="74"/>
        <v/>
      </c>
      <c r="C197" t="str">
        <f t="shared" si="75"/>
        <v/>
      </c>
      <c r="D197" t="str">
        <f t="shared" si="76"/>
        <v/>
      </c>
      <c r="E197" t="str">
        <f t="shared" si="77"/>
        <v/>
      </c>
      <c r="F197" t="str">
        <f t="shared" si="78"/>
        <v/>
      </c>
      <c r="G197" t="str">
        <f t="shared" si="79"/>
        <v/>
      </c>
      <c r="H197" t="str">
        <f t="shared" si="80"/>
        <v/>
      </c>
      <c r="I197" t="str">
        <f t="shared" si="81"/>
        <v/>
      </c>
      <c r="J197" t="str">
        <f t="shared" si="82"/>
        <v/>
      </c>
      <c r="K197" t="str">
        <f t="shared" si="83"/>
        <v/>
      </c>
      <c r="L197" t="str">
        <f t="shared" si="84"/>
        <v/>
      </c>
      <c r="M197" t="str">
        <f t="shared" si="85"/>
        <v/>
      </c>
      <c r="N197" t="str">
        <f t="shared" si="86"/>
        <v/>
      </c>
      <c r="O197">
        <f t="shared" si="87"/>
        <v>0</v>
      </c>
      <c r="P197" t="e">
        <f t="shared" si="88"/>
        <v>#VALUE!</v>
      </c>
      <c r="Q197" t="e">
        <f t="shared" si="73"/>
        <v>#VALUE!</v>
      </c>
      <c r="R197" t="e">
        <f t="shared" si="68"/>
        <v>#VALUE!</v>
      </c>
      <c r="S197" t="e">
        <f t="shared" si="70"/>
        <v>#VALUE!</v>
      </c>
      <c r="T197" s="55" t="e">
        <f t="shared" si="89"/>
        <v>#VALUE!</v>
      </c>
      <c r="U197" s="55" t="e">
        <f t="shared" si="69"/>
        <v>#VALUE!</v>
      </c>
    </row>
    <row r="198" spans="1:22" ht="15.75" x14ac:dyDescent="0.25">
      <c r="A198" s="47"/>
      <c r="B198" t="str">
        <f t="shared" si="74"/>
        <v/>
      </c>
      <c r="C198" t="str">
        <f t="shared" si="75"/>
        <v/>
      </c>
      <c r="D198" t="str">
        <f t="shared" si="76"/>
        <v/>
      </c>
      <c r="E198" t="str">
        <f t="shared" si="77"/>
        <v/>
      </c>
      <c r="F198" t="str">
        <f t="shared" si="78"/>
        <v/>
      </c>
      <c r="G198" t="str">
        <f t="shared" si="79"/>
        <v/>
      </c>
      <c r="H198" t="str">
        <f t="shared" si="80"/>
        <v/>
      </c>
      <c r="I198" t="str">
        <f t="shared" si="81"/>
        <v/>
      </c>
      <c r="J198" t="str">
        <f t="shared" si="82"/>
        <v/>
      </c>
      <c r="K198" t="str">
        <f t="shared" si="83"/>
        <v/>
      </c>
      <c r="L198" t="str">
        <f t="shared" si="84"/>
        <v/>
      </c>
      <c r="M198" t="str">
        <f t="shared" si="85"/>
        <v/>
      </c>
      <c r="N198" t="str">
        <f t="shared" si="86"/>
        <v/>
      </c>
      <c r="O198">
        <f t="shared" si="87"/>
        <v>0</v>
      </c>
      <c r="P198" t="e">
        <f t="shared" si="88"/>
        <v>#VALUE!</v>
      </c>
      <c r="Q198" t="e">
        <f t="shared" si="73"/>
        <v>#VALUE!</v>
      </c>
      <c r="R198" t="e">
        <f t="shared" si="68"/>
        <v>#VALUE!</v>
      </c>
      <c r="S198" t="e">
        <f t="shared" si="70"/>
        <v>#VALUE!</v>
      </c>
      <c r="T198" s="55" t="e">
        <f t="shared" si="89"/>
        <v>#VALUE!</v>
      </c>
      <c r="U198" s="55" t="e">
        <f t="shared" si="69"/>
        <v>#VALUE!</v>
      </c>
      <c r="V198" s="92"/>
    </row>
    <row r="199" spans="1:22" ht="15.75" x14ac:dyDescent="0.25">
      <c r="A199" s="47"/>
      <c r="B199" t="str">
        <f t="shared" si="74"/>
        <v/>
      </c>
      <c r="C199" t="str">
        <f t="shared" si="75"/>
        <v/>
      </c>
      <c r="D199" t="str">
        <f t="shared" si="76"/>
        <v/>
      </c>
      <c r="E199" t="str">
        <f t="shared" si="77"/>
        <v/>
      </c>
      <c r="F199" t="str">
        <f t="shared" si="78"/>
        <v/>
      </c>
      <c r="G199" t="str">
        <f t="shared" si="79"/>
        <v/>
      </c>
      <c r="H199" t="str">
        <f t="shared" si="80"/>
        <v/>
      </c>
      <c r="I199" t="str">
        <f t="shared" si="81"/>
        <v/>
      </c>
      <c r="J199" t="str">
        <f t="shared" si="82"/>
        <v/>
      </c>
      <c r="K199" t="str">
        <f t="shared" si="83"/>
        <v/>
      </c>
      <c r="L199" t="str">
        <f t="shared" si="84"/>
        <v/>
      </c>
      <c r="M199" t="str">
        <f t="shared" si="85"/>
        <v/>
      </c>
      <c r="N199" t="str">
        <f t="shared" si="86"/>
        <v/>
      </c>
      <c r="O199">
        <f t="shared" si="87"/>
        <v>0</v>
      </c>
      <c r="P199" t="e">
        <f t="shared" si="88"/>
        <v>#VALUE!</v>
      </c>
      <c r="Q199" t="e">
        <f t="shared" si="73"/>
        <v>#VALUE!</v>
      </c>
      <c r="R199" t="e">
        <f t="shared" si="68"/>
        <v>#VALUE!</v>
      </c>
      <c r="S199" t="e">
        <f t="shared" si="70"/>
        <v>#VALUE!</v>
      </c>
      <c r="T199" s="55" t="e">
        <f t="shared" si="89"/>
        <v>#VALUE!</v>
      </c>
      <c r="U199" s="55" t="e">
        <f t="shared" si="69"/>
        <v>#VALUE!</v>
      </c>
      <c r="V199" s="92"/>
    </row>
    <row r="200" spans="1:22" ht="15.75" x14ac:dyDescent="0.25">
      <c r="A200" s="47"/>
      <c r="B200" t="str">
        <f t="shared" si="74"/>
        <v/>
      </c>
      <c r="C200" t="str">
        <f t="shared" si="75"/>
        <v/>
      </c>
      <c r="D200" t="str">
        <f t="shared" si="76"/>
        <v/>
      </c>
      <c r="E200" t="str">
        <f t="shared" si="77"/>
        <v/>
      </c>
      <c r="F200" t="str">
        <f t="shared" si="78"/>
        <v/>
      </c>
      <c r="G200" t="str">
        <f t="shared" si="79"/>
        <v/>
      </c>
      <c r="H200" t="str">
        <f t="shared" si="80"/>
        <v/>
      </c>
      <c r="I200" t="str">
        <f t="shared" si="81"/>
        <v/>
      </c>
      <c r="J200" t="str">
        <f t="shared" si="82"/>
        <v/>
      </c>
      <c r="K200" t="str">
        <f t="shared" si="83"/>
        <v/>
      </c>
      <c r="L200" t="str">
        <f t="shared" si="84"/>
        <v/>
      </c>
      <c r="M200" t="str">
        <f t="shared" si="85"/>
        <v/>
      </c>
      <c r="N200" t="str">
        <f t="shared" si="86"/>
        <v/>
      </c>
      <c r="O200">
        <f t="shared" si="87"/>
        <v>0</v>
      </c>
      <c r="P200" t="e">
        <f t="shared" si="88"/>
        <v>#VALUE!</v>
      </c>
      <c r="Q200" t="e">
        <f t="shared" si="73"/>
        <v>#VALUE!</v>
      </c>
      <c r="R200" t="e">
        <f t="shared" si="68"/>
        <v>#VALUE!</v>
      </c>
      <c r="S200" t="e">
        <f t="shared" si="70"/>
        <v>#VALUE!</v>
      </c>
      <c r="T200" s="55" t="e">
        <f t="shared" si="89"/>
        <v>#VALUE!</v>
      </c>
      <c r="U200" s="55" t="e">
        <f t="shared" si="69"/>
        <v>#VALUE!</v>
      </c>
    </row>
    <row r="201" spans="1:22" ht="15.75" x14ac:dyDescent="0.25">
      <c r="A201" s="47"/>
      <c r="B201" t="str">
        <f t="shared" si="74"/>
        <v/>
      </c>
      <c r="C201" t="str">
        <f t="shared" si="75"/>
        <v/>
      </c>
      <c r="D201" t="str">
        <f t="shared" si="76"/>
        <v/>
      </c>
      <c r="E201" t="str">
        <f t="shared" si="77"/>
        <v/>
      </c>
      <c r="F201" t="str">
        <f t="shared" si="78"/>
        <v/>
      </c>
      <c r="G201" t="str">
        <f t="shared" si="79"/>
        <v/>
      </c>
      <c r="H201" t="str">
        <f t="shared" si="80"/>
        <v/>
      </c>
      <c r="I201" t="str">
        <f t="shared" si="81"/>
        <v/>
      </c>
      <c r="J201" t="str">
        <f t="shared" si="82"/>
        <v/>
      </c>
      <c r="K201" t="str">
        <f t="shared" si="83"/>
        <v/>
      </c>
      <c r="L201" t="str">
        <f t="shared" si="84"/>
        <v/>
      </c>
      <c r="M201" t="str">
        <f t="shared" si="85"/>
        <v/>
      </c>
      <c r="N201" t="str">
        <f t="shared" si="86"/>
        <v/>
      </c>
      <c r="O201">
        <f t="shared" si="87"/>
        <v>0</v>
      </c>
      <c r="P201" t="e">
        <f t="shared" si="88"/>
        <v>#VALUE!</v>
      </c>
      <c r="Q201" t="e">
        <f t="shared" si="73"/>
        <v>#VALUE!</v>
      </c>
      <c r="R201" t="e">
        <f t="shared" si="68"/>
        <v>#VALUE!</v>
      </c>
      <c r="S201" t="e">
        <f t="shared" si="70"/>
        <v>#VALUE!</v>
      </c>
      <c r="T201" s="55" t="e">
        <f t="shared" si="89"/>
        <v>#VALUE!</v>
      </c>
      <c r="U201" s="55" t="e">
        <f t="shared" si="69"/>
        <v>#VALUE!</v>
      </c>
    </row>
    <row r="202" spans="1:22" ht="15.75" x14ac:dyDescent="0.25">
      <c r="A202" s="47"/>
      <c r="B202" t="str">
        <f t="shared" si="74"/>
        <v/>
      </c>
      <c r="C202" t="str">
        <f t="shared" si="75"/>
        <v/>
      </c>
      <c r="D202" t="str">
        <f t="shared" si="76"/>
        <v/>
      </c>
      <c r="E202" t="str">
        <f t="shared" si="77"/>
        <v/>
      </c>
      <c r="F202" t="str">
        <f t="shared" si="78"/>
        <v/>
      </c>
      <c r="G202" t="str">
        <f t="shared" si="79"/>
        <v/>
      </c>
      <c r="H202" t="str">
        <f t="shared" si="80"/>
        <v/>
      </c>
      <c r="I202" t="str">
        <f t="shared" si="81"/>
        <v/>
      </c>
      <c r="J202" t="str">
        <f t="shared" si="82"/>
        <v/>
      </c>
      <c r="K202" t="str">
        <f t="shared" si="83"/>
        <v/>
      </c>
      <c r="L202" t="str">
        <f t="shared" si="84"/>
        <v/>
      </c>
      <c r="M202" t="str">
        <f t="shared" si="85"/>
        <v/>
      </c>
      <c r="N202" t="str">
        <f t="shared" si="86"/>
        <v/>
      </c>
      <c r="O202">
        <f t="shared" si="87"/>
        <v>0</v>
      </c>
      <c r="P202" t="e">
        <f t="shared" si="88"/>
        <v>#VALUE!</v>
      </c>
      <c r="Q202" t="e">
        <f t="shared" ref="Q202:Q233" si="90">FIND("189",B202,O202)</f>
        <v>#VALUE!</v>
      </c>
      <c r="R202" t="e">
        <f t="shared" si="68"/>
        <v>#VALUE!</v>
      </c>
      <c r="S202" t="e">
        <f t="shared" si="70"/>
        <v>#VALUE!</v>
      </c>
      <c r="T202" s="55" t="e">
        <f t="shared" si="89"/>
        <v>#VALUE!</v>
      </c>
      <c r="U202" s="55" t="e">
        <f t="shared" si="69"/>
        <v>#VALUE!</v>
      </c>
    </row>
    <row r="203" spans="1:22" ht="15.75" x14ac:dyDescent="0.25">
      <c r="A203" s="47"/>
      <c r="B203" t="str">
        <f t="shared" si="74"/>
        <v/>
      </c>
      <c r="C203" t="str">
        <f t="shared" si="75"/>
        <v/>
      </c>
      <c r="D203" t="str">
        <f t="shared" si="76"/>
        <v/>
      </c>
      <c r="E203" t="str">
        <f t="shared" si="77"/>
        <v/>
      </c>
      <c r="F203" t="str">
        <f t="shared" si="78"/>
        <v/>
      </c>
      <c r="G203" t="str">
        <f t="shared" si="79"/>
        <v/>
      </c>
      <c r="H203" t="str">
        <f t="shared" si="80"/>
        <v/>
      </c>
      <c r="I203" t="str">
        <f t="shared" si="81"/>
        <v/>
      </c>
      <c r="J203" t="str">
        <f t="shared" si="82"/>
        <v/>
      </c>
      <c r="K203" t="str">
        <f t="shared" si="83"/>
        <v/>
      </c>
      <c r="L203" t="str">
        <f t="shared" si="84"/>
        <v/>
      </c>
      <c r="M203" t="str">
        <f t="shared" si="85"/>
        <v/>
      </c>
      <c r="N203" t="str">
        <f t="shared" si="86"/>
        <v/>
      </c>
      <c r="O203">
        <f t="shared" si="87"/>
        <v>0</v>
      </c>
      <c r="P203" t="e">
        <f t="shared" si="88"/>
        <v>#VALUE!</v>
      </c>
      <c r="Q203" t="e">
        <f t="shared" si="90"/>
        <v>#VALUE!</v>
      </c>
      <c r="R203" t="e">
        <f t="shared" si="68"/>
        <v>#VALUE!</v>
      </c>
      <c r="S203" t="e">
        <f t="shared" si="70"/>
        <v>#VALUE!</v>
      </c>
      <c r="T203" s="55" t="e">
        <f t="shared" si="89"/>
        <v>#VALUE!</v>
      </c>
      <c r="U203" s="55" t="e">
        <f t="shared" si="69"/>
        <v>#VALUE!</v>
      </c>
    </row>
    <row r="204" spans="1:22" ht="15.75" x14ac:dyDescent="0.25">
      <c r="A204" s="47"/>
      <c r="B204" t="str">
        <f t="shared" si="74"/>
        <v/>
      </c>
      <c r="C204" t="str">
        <f t="shared" si="75"/>
        <v/>
      </c>
      <c r="D204" t="str">
        <f t="shared" si="76"/>
        <v/>
      </c>
      <c r="E204" t="str">
        <f t="shared" si="77"/>
        <v/>
      </c>
      <c r="F204" t="str">
        <f t="shared" si="78"/>
        <v/>
      </c>
      <c r="G204" t="str">
        <f t="shared" si="79"/>
        <v/>
      </c>
      <c r="H204" t="str">
        <f t="shared" si="80"/>
        <v/>
      </c>
      <c r="I204" t="str">
        <f t="shared" si="81"/>
        <v/>
      </c>
      <c r="J204" t="str">
        <f t="shared" si="82"/>
        <v/>
      </c>
      <c r="K204" t="str">
        <f t="shared" si="83"/>
        <v/>
      </c>
      <c r="L204" t="str">
        <f t="shared" si="84"/>
        <v/>
      </c>
      <c r="M204" t="str">
        <f t="shared" si="85"/>
        <v/>
      </c>
      <c r="N204" t="str">
        <f t="shared" si="86"/>
        <v/>
      </c>
      <c r="O204">
        <f t="shared" si="87"/>
        <v>0</v>
      </c>
      <c r="P204" t="e">
        <f t="shared" si="88"/>
        <v>#VALUE!</v>
      </c>
      <c r="Q204" t="e">
        <f t="shared" si="90"/>
        <v>#VALUE!</v>
      </c>
      <c r="R204" t="e">
        <f t="shared" si="68"/>
        <v>#VALUE!</v>
      </c>
      <c r="S204" t="e">
        <f t="shared" si="70"/>
        <v>#VALUE!</v>
      </c>
      <c r="T204" s="55" t="e">
        <f t="shared" si="89"/>
        <v>#VALUE!</v>
      </c>
      <c r="U204" s="55" t="e">
        <f t="shared" si="69"/>
        <v>#VALUE!</v>
      </c>
    </row>
    <row r="205" spans="1:22" ht="15.75" x14ac:dyDescent="0.25">
      <c r="A205" s="47"/>
      <c r="B205" t="str">
        <f t="shared" si="74"/>
        <v/>
      </c>
      <c r="C205" t="str">
        <f t="shared" si="75"/>
        <v/>
      </c>
      <c r="D205" t="str">
        <f t="shared" si="76"/>
        <v/>
      </c>
      <c r="E205" t="str">
        <f t="shared" si="77"/>
        <v/>
      </c>
      <c r="F205" t="str">
        <f t="shared" si="78"/>
        <v/>
      </c>
      <c r="G205" t="str">
        <f t="shared" si="79"/>
        <v/>
      </c>
      <c r="H205" t="str">
        <f t="shared" si="80"/>
        <v/>
      </c>
      <c r="I205" t="str">
        <f t="shared" si="81"/>
        <v/>
      </c>
      <c r="J205" t="str">
        <f t="shared" si="82"/>
        <v/>
      </c>
      <c r="K205" t="str">
        <f t="shared" si="83"/>
        <v/>
      </c>
      <c r="L205" t="str">
        <f t="shared" si="84"/>
        <v/>
      </c>
      <c r="M205" t="str">
        <f t="shared" si="85"/>
        <v/>
      </c>
      <c r="N205" t="str">
        <f t="shared" si="86"/>
        <v/>
      </c>
      <c r="O205">
        <f t="shared" si="87"/>
        <v>0</v>
      </c>
      <c r="P205" t="e">
        <f t="shared" si="88"/>
        <v>#VALUE!</v>
      </c>
      <c r="Q205" t="e">
        <f t="shared" si="90"/>
        <v>#VALUE!</v>
      </c>
      <c r="R205" t="e">
        <f t="shared" si="68"/>
        <v>#VALUE!</v>
      </c>
      <c r="S205" t="e">
        <f t="shared" si="70"/>
        <v>#VALUE!</v>
      </c>
      <c r="T205" s="55" t="e">
        <f t="shared" si="89"/>
        <v>#VALUE!</v>
      </c>
      <c r="U205" s="55" t="e">
        <f t="shared" si="69"/>
        <v>#VALUE!</v>
      </c>
    </row>
    <row r="206" spans="1:22" ht="15.75" x14ac:dyDescent="0.25">
      <c r="A206" s="47"/>
      <c r="B206" t="str">
        <f t="shared" si="74"/>
        <v/>
      </c>
      <c r="C206" t="str">
        <f t="shared" si="75"/>
        <v/>
      </c>
      <c r="D206" t="str">
        <f t="shared" si="76"/>
        <v/>
      </c>
      <c r="E206" t="str">
        <f t="shared" si="77"/>
        <v/>
      </c>
      <c r="F206" t="str">
        <f t="shared" si="78"/>
        <v/>
      </c>
      <c r="G206" t="str">
        <f t="shared" si="79"/>
        <v/>
      </c>
      <c r="H206" t="str">
        <f t="shared" si="80"/>
        <v/>
      </c>
      <c r="I206" t="str">
        <f t="shared" si="81"/>
        <v/>
      </c>
      <c r="J206" t="str">
        <f t="shared" si="82"/>
        <v/>
      </c>
      <c r="K206" t="str">
        <f t="shared" si="83"/>
        <v/>
      </c>
      <c r="L206" t="str">
        <f t="shared" si="84"/>
        <v/>
      </c>
      <c r="M206" t="str">
        <f t="shared" si="85"/>
        <v/>
      </c>
      <c r="N206" t="str">
        <f t="shared" si="86"/>
        <v/>
      </c>
      <c r="O206">
        <f t="shared" si="87"/>
        <v>0</v>
      </c>
      <c r="P206" t="e">
        <f t="shared" si="88"/>
        <v>#VALUE!</v>
      </c>
      <c r="Q206" t="e">
        <f t="shared" si="90"/>
        <v>#VALUE!</v>
      </c>
      <c r="R206" t="e">
        <f t="shared" si="68"/>
        <v>#VALUE!</v>
      </c>
      <c r="S206" t="e">
        <f t="shared" si="70"/>
        <v>#VALUE!</v>
      </c>
      <c r="T206" s="55" t="e">
        <f t="shared" si="89"/>
        <v>#VALUE!</v>
      </c>
      <c r="U206" s="55" t="e">
        <f t="shared" si="69"/>
        <v>#VALUE!</v>
      </c>
    </row>
    <row r="207" spans="1:22" ht="15.75" x14ac:dyDescent="0.25">
      <c r="A207" s="47"/>
      <c r="B207" t="str">
        <f t="shared" si="74"/>
        <v/>
      </c>
      <c r="C207" t="str">
        <f t="shared" si="75"/>
        <v/>
      </c>
      <c r="D207" t="str">
        <f t="shared" si="76"/>
        <v/>
      </c>
      <c r="E207" t="str">
        <f t="shared" si="77"/>
        <v/>
      </c>
      <c r="F207" t="str">
        <f t="shared" si="78"/>
        <v/>
      </c>
      <c r="G207" t="str">
        <f t="shared" si="79"/>
        <v/>
      </c>
      <c r="H207" t="str">
        <f t="shared" si="80"/>
        <v/>
      </c>
      <c r="I207" t="str">
        <f t="shared" si="81"/>
        <v/>
      </c>
      <c r="J207" t="str">
        <f t="shared" si="82"/>
        <v/>
      </c>
      <c r="K207" t="str">
        <f t="shared" si="83"/>
        <v/>
      </c>
      <c r="L207" t="str">
        <f t="shared" si="84"/>
        <v/>
      </c>
      <c r="M207" t="str">
        <f t="shared" si="85"/>
        <v/>
      </c>
      <c r="N207" t="str">
        <f t="shared" si="86"/>
        <v/>
      </c>
      <c r="O207">
        <f t="shared" si="87"/>
        <v>0</v>
      </c>
      <c r="P207" t="e">
        <f t="shared" si="88"/>
        <v>#VALUE!</v>
      </c>
      <c r="Q207" t="e">
        <f t="shared" si="90"/>
        <v>#VALUE!</v>
      </c>
      <c r="R207" t="e">
        <f t="shared" si="68"/>
        <v>#VALUE!</v>
      </c>
      <c r="S207" t="e">
        <f t="shared" si="70"/>
        <v>#VALUE!</v>
      </c>
      <c r="T207" s="55" t="e">
        <f t="shared" si="89"/>
        <v>#VALUE!</v>
      </c>
      <c r="U207" s="55" t="e">
        <f t="shared" si="69"/>
        <v>#VALUE!</v>
      </c>
    </row>
    <row r="208" spans="1:22" ht="15.75" x14ac:dyDescent="0.25">
      <c r="A208" s="47"/>
      <c r="B208" t="str">
        <f t="shared" si="74"/>
        <v/>
      </c>
      <c r="C208" t="str">
        <f t="shared" si="75"/>
        <v/>
      </c>
      <c r="D208" t="str">
        <f t="shared" si="76"/>
        <v/>
      </c>
      <c r="E208" t="str">
        <f t="shared" si="77"/>
        <v/>
      </c>
      <c r="F208" t="str">
        <f t="shared" si="78"/>
        <v/>
      </c>
      <c r="G208" t="str">
        <f t="shared" si="79"/>
        <v/>
      </c>
      <c r="H208" t="str">
        <f t="shared" si="80"/>
        <v/>
      </c>
      <c r="I208" t="str">
        <f t="shared" si="81"/>
        <v/>
      </c>
      <c r="J208" t="str">
        <f t="shared" si="82"/>
        <v/>
      </c>
      <c r="K208" t="str">
        <f t="shared" si="83"/>
        <v/>
      </c>
      <c r="L208" t="str">
        <f t="shared" si="84"/>
        <v/>
      </c>
      <c r="M208" t="str">
        <f t="shared" si="85"/>
        <v/>
      </c>
      <c r="N208" t="str">
        <f t="shared" si="86"/>
        <v/>
      </c>
      <c r="O208">
        <f t="shared" si="87"/>
        <v>0</v>
      </c>
      <c r="P208" t="e">
        <f t="shared" si="88"/>
        <v>#VALUE!</v>
      </c>
      <c r="Q208" t="e">
        <f t="shared" si="90"/>
        <v>#VALUE!</v>
      </c>
      <c r="R208" t="e">
        <f t="shared" si="68"/>
        <v>#VALUE!</v>
      </c>
      <c r="S208" t="e">
        <f t="shared" si="70"/>
        <v>#VALUE!</v>
      </c>
      <c r="T208" s="55" t="e">
        <f t="shared" si="89"/>
        <v>#VALUE!</v>
      </c>
      <c r="U208" s="55" t="e">
        <f t="shared" si="69"/>
        <v>#VALUE!</v>
      </c>
    </row>
    <row r="209" spans="1:21" ht="15.75" x14ac:dyDescent="0.25">
      <c r="A209" s="47"/>
      <c r="B209" t="str">
        <f t="shared" si="74"/>
        <v/>
      </c>
      <c r="C209" t="str">
        <f t="shared" si="75"/>
        <v/>
      </c>
      <c r="D209" t="str">
        <f t="shared" si="76"/>
        <v/>
      </c>
      <c r="E209" t="str">
        <f t="shared" si="77"/>
        <v/>
      </c>
      <c r="F209" t="str">
        <f t="shared" si="78"/>
        <v/>
      </c>
      <c r="G209" t="str">
        <f t="shared" si="79"/>
        <v/>
      </c>
      <c r="H209" t="str">
        <f t="shared" si="80"/>
        <v/>
      </c>
      <c r="I209" t="str">
        <f t="shared" si="81"/>
        <v/>
      </c>
      <c r="J209" t="str">
        <f t="shared" si="82"/>
        <v/>
      </c>
      <c r="K209" t="str">
        <f t="shared" si="83"/>
        <v/>
      </c>
      <c r="L209" t="str">
        <f t="shared" si="84"/>
        <v/>
      </c>
      <c r="M209" t="str">
        <f t="shared" si="85"/>
        <v/>
      </c>
      <c r="N209" t="str">
        <f t="shared" si="86"/>
        <v/>
      </c>
      <c r="O209">
        <f t="shared" si="87"/>
        <v>0</v>
      </c>
      <c r="P209" t="e">
        <f t="shared" si="88"/>
        <v>#VALUE!</v>
      </c>
      <c r="Q209" t="e">
        <f t="shared" si="90"/>
        <v>#VALUE!</v>
      </c>
      <c r="R209" t="e">
        <f t="shared" si="68"/>
        <v>#VALUE!</v>
      </c>
      <c r="S209" t="e">
        <f t="shared" si="70"/>
        <v>#VALUE!</v>
      </c>
      <c r="T209" s="55" t="e">
        <f t="shared" si="89"/>
        <v>#VALUE!</v>
      </c>
      <c r="U209" s="55" t="e">
        <f t="shared" si="69"/>
        <v>#VALUE!</v>
      </c>
    </row>
    <row r="210" spans="1:21" ht="15.75" x14ac:dyDescent="0.25">
      <c r="A210" s="47"/>
      <c r="B210" t="str">
        <f t="shared" si="74"/>
        <v/>
      </c>
      <c r="C210" t="str">
        <f t="shared" si="75"/>
        <v/>
      </c>
      <c r="D210" t="str">
        <f t="shared" si="76"/>
        <v/>
      </c>
      <c r="E210" t="str">
        <f t="shared" si="77"/>
        <v/>
      </c>
      <c r="F210" t="str">
        <f t="shared" si="78"/>
        <v/>
      </c>
      <c r="G210" t="str">
        <f t="shared" si="79"/>
        <v/>
      </c>
      <c r="H210" t="str">
        <f t="shared" si="80"/>
        <v/>
      </c>
      <c r="I210" t="str">
        <f t="shared" si="81"/>
        <v/>
      </c>
      <c r="J210" t="str">
        <f t="shared" si="82"/>
        <v/>
      </c>
      <c r="K210" t="str">
        <f t="shared" si="83"/>
        <v/>
      </c>
      <c r="L210" t="str">
        <f t="shared" si="84"/>
        <v/>
      </c>
      <c r="M210" t="str">
        <f t="shared" si="85"/>
        <v/>
      </c>
      <c r="N210" t="str">
        <f t="shared" si="86"/>
        <v/>
      </c>
      <c r="O210">
        <f t="shared" si="87"/>
        <v>0</v>
      </c>
      <c r="P210" t="e">
        <f t="shared" si="88"/>
        <v>#VALUE!</v>
      </c>
      <c r="Q210" t="e">
        <f t="shared" si="90"/>
        <v>#VALUE!</v>
      </c>
      <c r="R210" t="e">
        <f t="shared" si="68"/>
        <v>#VALUE!</v>
      </c>
      <c r="S210" t="e">
        <f t="shared" si="70"/>
        <v>#VALUE!</v>
      </c>
      <c r="T210" s="55" t="e">
        <f t="shared" si="89"/>
        <v>#VALUE!</v>
      </c>
      <c r="U210" s="55" t="e">
        <f t="shared" si="69"/>
        <v>#VALUE!</v>
      </c>
    </row>
    <row r="211" spans="1:21" ht="15.75" x14ac:dyDescent="0.25">
      <c r="A211" s="47"/>
      <c r="B211" t="str">
        <f t="shared" si="74"/>
        <v/>
      </c>
      <c r="C211" t="str">
        <f t="shared" si="75"/>
        <v/>
      </c>
      <c r="D211" t="str">
        <f t="shared" si="76"/>
        <v/>
      </c>
      <c r="E211" t="str">
        <f t="shared" si="77"/>
        <v/>
      </c>
      <c r="F211" t="str">
        <f t="shared" si="78"/>
        <v/>
      </c>
      <c r="G211" t="str">
        <f t="shared" si="79"/>
        <v/>
      </c>
      <c r="H211" t="str">
        <f t="shared" si="80"/>
        <v/>
      </c>
      <c r="I211" t="str">
        <f t="shared" si="81"/>
        <v/>
      </c>
      <c r="J211" t="str">
        <f t="shared" si="82"/>
        <v/>
      </c>
      <c r="K211" t="str">
        <f t="shared" si="83"/>
        <v/>
      </c>
      <c r="L211" t="str">
        <f t="shared" si="84"/>
        <v/>
      </c>
      <c r="M211" t="str">
        <f t="shared" si="85"/>
        <v/>
      </c>
      <c r="N211" t="str">
        <f t="shared" si="86"/>
        <v/>
      </c>
      <c r="O211">
        <f t="shared" si="87"/>
        <v>0</v>
      </c>
      <c r="P211" t="e">
        <f t="shared" si="88"/>
        <v>#VALUE!</v>
      </c>
      <c r="Q211" t="e">
        <f t="shared" si="90"/>
        <v>#VALUE!</v>
      </c>
      <c r="R211" t="e">
        <f t="shared" si="68"/>
        <v>#VALUE!</v>
      </c>
      <c r="S211" t="e">
        <f t="shared" si="70"/>
        <v>#VALUE!</v>
      </c>
      <c r="T211" s="55" t="e">
        <f t="shared" si="89"/>
        <v>#VALUE!</v>
      </c>
      <c r="U211" s="55" t="e">
        <f t="shared" si="69"/>
        <v>#VALUE!</v>
      </c>
    </row>
    <row r="212" spans="1:21" ht="15.75" x14ac:dyDescent="0.25">
      <c r="A212" s="47"/>
      <c r="B212" t="str">
        <f t="shared" si="74"/>
        <v/>
      </c>
      <c r="C212" t="str">
        <f t="shared" si="75"/>
        <v/>
      </c>
      <c r="D212" t="str">
        <f t="shared" si="76"/>
        <v/>
      </c>
      <c r="E212" t="str">
        <f t="shared" si="77"/>
        <v/>
      </c>
      <c r="F212" t="str">
        <f t="shared" si="78"/>
        <v/>
      </c>
      <c r="G212" t="str">
        <f t="shared" si="79"/>
        <v/>
      </c>
      <c r="H212" t="str">
        <f t="shared" si="80"/>
        <v/>
      </c>
      <c r="I212" t="str">
        <f t="shared" si="81"/>
        <v/>
      </c>
      <c r="J212" t="str">
        <f t="shared" si="82"/>
        <v/>
      </c>
      <c r="K212" t="str">
        <f t="shared" si="83"/>
        <v/>
      </c>
      <c r="L212" t="str">
        <f t="shared" si="84"/>
        <v/>
      </c>
      <c r="M212" t="str">
        <f t="shared" si="85"/>
        <v/>
      </c>
      <c r="N212" t="str">
        <f t="shared" si="86"/>
        <v/>
      </c>
      <c r="O212">
        <f t="shared" si="87"/>
        <v>0</v>
      </c>
      <c r="P212" t="e">
        <f t="shared" si="88"/>
        <v>#VALUE!</v>
      </c>
      <c r="Q212" t="e">
        <f t="shared" si="90"/>
        <v>#VALUE!</v>
      </c>
      <c r="R212" t="e">
        <f t="shared" si="68"/>
        <v>#VALUE!</v>
      </c>
      <c r="S212" t="e">
        <f t="shared" si="70"/>
        <v>#VALUE!</v>
      </c>
      <c r="T212" s="55" t="e">
        <f t="shared" si="89"/>
        <v>#VALUE!</v>
      </c>
      <c r="U212" s="55" t="e">
        <f t="shared" si="69"/>
        <v>#VALUE!</v>
      </c>
    </row>
    <row r="213" spans="1:21" ht="15.75" x14ac:dyDescent="0.25">
      <c r="A213" s="47"/>
      <c r="B213" t="str">
        <f t="shared" si="74"/>
        <v/>
      </c>
      <c r="C213" t="str">
        <f t="shared" si="75"/>
        <v/>
      </c>
      <c r="D213" t="str">
        <f t="shared" si="76"/>
        <v/>
      </c>
      <c r="E213" t="str">
        <f t="shared" si="77"/>
        <v/>
      </c>
      <c r="F213" t="str">
        <f t="shared" si="78"/>
        <v/>
      </c>
      <c r="G213" t="str">
        <f t="shared" si="79"/>
        <v/>
      </c>
      <c r="H213" t="str">
        <f t="shared" si="80"/>
        <v/>
      </c>
      <c r="I213" t="str">
        <f t="shared" si="81"/>
        <v/>
      </c>
      <c r="J213" t="str">
        <f t="shared" si="82"/>
        <v/>
      </c>
      <c r="K213" t="str">
        <f t="shared" si="83"/>
        <v/>
      </c>
      <c r="L213" t="str">
        <f t="shared" si="84"/>
        <v/>
      </c>
      <c r="M213" t="str">
        <f t="shared" si="85"/>
        <v/>
      </c>
      <c r="N213" t="str">
        <f t="shared" si="86"/>
        <v/>
      </c>
      <c r="O213">
        <f t="shared" si="87"/>
        <v>0</v>
      </c>
      <c r="P213" t="e">
        <f t="shared" si="88"/>
        <v>#VALUE!</v>
      </c>
      <c r="Q213" t="e">
        <f t="shared" si="90"/>
        <v>#VALUE!</v>
      </c>
      <c r="R213" t="e">
        <f t="shared" si="68"/>
        <v>#VALUE!</v>
      </c>
      <c r="S213" t="e">
        <f t="shared" si="70"/>
        <v>#VALUE!</v>
      </c>
      <c r="T213" s="55" t="e">
        <f t="shared" si="89"/>
        <v>#VALUE!</v>
      </c>
      <c r="U213" s="55" t="e">
        <f t="shared" si="69"/>
        <v>#VALUE!</v>
      </c>
    </row>
    <row r="214" spans="1:21" ht="15.75" x14ac:dyDescent="0.25">
      <c r="A214" s="47"/>
      <c r="B214" t="str">
        <f t="shared" si="74"/>
        <v/>
      </c>
      <c r="C214" t="str">
        <f t="shared" si="75"/>
        <v/>
      </c>
      <c r="D214" t="str">
        <f t="shared" si="76"/>
        <v/>
      </c>
      <c r="E214" t="str">
        <f t="shared" si="77"/>
        <v/>
      </c>
      <c r="F214" t="str">
        <f t="shared" si="78"/>
        <v/>
      </c>
      <c r="G214" t="str">
        <f t="shared" si="79"/>
        <v/>
      </c>
      <c r="H214" t="str">
        <f t="shared" si="80"/>
        <v/>
      </c>
      <c r="I214" t="str">
        <f t="shared" si="81"/>
        <v/>
      </c>
      <c r="J214" t="str">
        <f t="shared" si="82"/>
        <v/>
      </c>
      <c r="K214" t="str">
        <f t="shared" si="83"/>
        <v/>
      </c>
      <c r="L214" t="str">
        <f t="shared" si="84"/>
        <v/>
      </c>
      <c r="M214" t="str">
        <f t="shared" si="85"/>
        <v/>
      </c>
      <c r="N214" t="str">
        <f t="shared" si="86"/>
        <v/>
      </c>
      <c r="O214">
        <f t="shared" si="87"/>
        <v>0</v>
      </c>
      <c r="P214" t="e">
        <f t="shared" si="88"/>
        <v>#VALUE!</v>
      </c>
      <c r="Q214" t="e">
        <f t="shared" si="90"/>
        <v>#VALUE!</v>
      </c>
      <c r="R214" t="e">
        <f t="shared" si="68"/>
        <v>#VALUE!</v>
      </c>
      <c r="S214" t="e">
        <f t="shared" si="70"/>
        <v>#VALUE!</v>
      </c>
      <c r="T214" s="55" t="e">
        <f t="shared" si="89"/>
        <v>#VALUE!</v>
      </c>
      <c r="U214" s="55" t="e">
        <f t="shared" si="69"/>
        <v>#VALUE!</v>
      </c>
    </row>
    <row r="215" spans="1:21" ht="15.75" x14ac:dyDescent="0.25">
      <c r="A215" s="47"/>
      <c r="B215" t="str">
        <f t="shared" si="74"/>
        <v/>
      </c>
      <c r="C215" t="str">
        <f t="shared" si="75"/>
        <v/>
      </c>
      <c r="D215" t="str">
        <f t="shared" si="76"/>
        <v/>
      </c>
      <c r="E215" t="str">
        <f t="shared" si="77"/>
        <v/>
      </c>
      <c r="F215" t="str">
        <f t="shared" si="78"/>
        <v/>
      </c>
      <c r="G215" t="str">
        <f t="shared" si="79"/>
        <v/>
      </c>
      <c r="H215" t="str">
        <f t="shared" si="80"/>
        <v/>
      </c>
      <c r="I215" t="str">
        <f t="shared" si="81"/>
        <v/>
      </c>
      <c r="J215" t="str">
        <f t="shared" si="82"/>
        <v/>
      </c>
      <c r="K215" t="str">
        <f t="shared" si="83"/>
        <v/>
      </c>
      <c r="L215" t="str">
        <f t="shared" si="84"/>
        <v/>
      </c>
      <c r="M215" t="str">
        <f t="shared" si="85"/>
        <v/>
      </c>
      <c r="N215" t="str">
        <f t="shared" si="86"/>
        <v/>
      </c>
      <c r="O215">
        <f t="shared" si="87"/>
        <v>0</v>
      </c>
      <c r="P215" t="e">
        <f t="shared" si="88"/>
        <v>#VALUE!</v>
      </c>
      <c r="Q215" t="e">
        <f t="shared" si="90"/>
        <v>#VALUE!</v>
      </c>
      <c r="R215" t="e">
        <f t="shared" si="68"/>
        <v>#VALUE!</v>
      </c>
      <c r="S215" t="e">
        <f t="shared" si="70"/>
        <v>#VALUE!</v>
      </c>
      <c r="T215" s="55" t="e">
        <f t="shared" si="89"/>
        <v>#VALUE!</v>
      </c>
      <c r="U215" s="55" t="e">
        <f t="shared" si="69"/>
        <v>#VALUE!</v>
      </c>
    </row>
    <row r="216" spans="1:21" ht="15.75" x14ac:dyDescent="0.25">
      <c r="A216" s="47"/>
      <c r="B216" t="str">
        <f t="shared" si="74"/>
        <v/>
      </c>
      <c r="C216" t="str">
        <f t="shared" si="75"/>
        <v/>
      </c>
      <c r="D216" t="str">
        <f t="shared" si="76"/>
        <v/>
      </c>
      <c r="E216" t="str">
        <f t="shared" si="77"/>
        <v/>
      </c>
      <c r="F216" t="str">
        <f t="shared" si="78"/>
        <v/>
      </c>
      <c r="G216" t="str">
        <f t="shared" si="79"/>
        <v/>
      </c>
      <c r="H216" t="str">
        <f t="shared" si="80"/>
        <v/>
      </c>
      <c r="I216" t="str">
        <f t="shared" si="81"/>
        <v/>
      </c>
      <c r="J216" t="str">
        <f t="shared" si="82"/>
        <v/>
      </c>
      <c r="K216" t="str">
        <f t="shared" si="83"/>
        <v/>
      </c>
      <c r="L216" t="str">
        <f t="shared" si="84"/>
        <v/>
      </c>
      <c r="M216" t="str">
        <f t="shared" si="85"/>
        <v/>
      </c>
      <c r="N216" t="str">
        <f t="shared" si="86"/>
        <v/>
      </c>
      <c r="O216">
        <f t="shared" si="87"/>
        <v>0</v>
      </c>
      <c r="P216" t="e">
        <f t="shared" si="88"/>
        <v>#VALUE!</v>
      </c>
      <c r="Q216" t="e">
        <f t="shared" si="90"/>
        <v>#VALUE!</v>
      </c>
      <c r="R216" t="e">
        <f t="shared" ref="R216:R243" si="91">MID(B216,Q216,4)</f>
        <v>#VALUE!</v>
      </c>
      <c r="S216" t="e">
        <f t="shared" si="70"/>
        <v>#VALUE!</v>
      </c>
      <c r="T216" s="55" t="e">
        <f t="shared" si="89"/>
        <v>#VALUE!</v>
      </c>
      <c r="U216" s="55" t="e">
        <f t="shared" ref="U216:U247" si="92">IF(Q216-P216=3,MID(B216,Q216-2,1),MID(B216,Q216-3,2))</f>
        <v>#VALUE!</v>
      </c>
    </row>
    <row r="217" spans="1:21" ht="15.75" x14ac:dyDescent="0.25">
      <c r="A217" s="47"/>
      <c r="B217" t="str">
        <f t="shared" si="74"/>
        <v/>
      </c>
      <c r="C217" t="str">
        <f t="shared" si="75"/>
        <v/>
      </c>
      <c r="D217" t="str">
        <f t="shared" si="76"/>
        <v/>
      </c>
      <c r="E217" t="str">
        <f t="shared" si="77"/>
        <v/>
      </c>
      <c r="F217" t="str">
        <f t="shared" si="78"/>
        <v/>
      </c>
      <c r="G217" t="str">
        <f t="shared" si="79"/>
        <v/>
      </c>
      <c r="H217" t="str">
        <f t="shared" si="80"/>
        <v/>
      </c>
      <c r="I217" t="str">
        <f t="shared" si="81"/>
        <v/>
      </c>
      <c r="J217" t="str">
        <f t="shared" si="82"/>
        <v/>
      </c>
      <c r="K217" t="str">
        <f t="shared" si="83"/>
        <v/>
      </c>
      <c r="L217" t="str">
        <f t="shared" si="84"/>
        <v/>
      </c>
      <c r="M217" t="str">
        <f t="shared" si="85"/>
        <v/>
      </c>
      <c r="N217" t="str">
        <f t="shared" si="86"/>
        <v/>
      </c>
      <c r="O217">
        <f t="shared" si="87"/>
        <v>0</v>
      </c>
      <c r="P217" t="e">
        <f t="shared" si="88"/>
        <v>#VALUE!</v>
      </c>
      <c r="Q217" t="e">
        <f t="shared" si="90"/>
        <v>#VALUE!</v>
      </c>
      <c r="R217" t="e">
        <f t="shared" si="91"/>
        <v>#VALUE!</v>
      </c>
      <c r="S217" t="e">
        <f t="shared" si="70"/>
        <v>#VALUE!</v>
      </c>
      <c r="T217" s="55" t="e">
        <f t="shared" si="89"/>
        <v>#VALUE!</v>
      </c>
      <c r="U217" s="55" t="e">
        <f t="shared" si="92"/>
        <v>#VALUE!</v>
      </c>
    </row>
    <row r="218" spans="1:21" ht="15.75" x14ac:dyDescent="0.25">
      <c r="A218" s="47"/>
      <c r="B218" t="str">
        <f t="shared" si="74"/>
        <v/>
      </c>
      <c r="C218" t="str">
        <f t="shared" si="75"/>
        <v/>
      </c>
      <c r="D218" t="str">
        <f t="shared" si="76"/>
        <v/>
      </c>
      <c r="E218" t="str">
        <f t="shared" si="77"/>
        <v/>
      </c>
      <c r="F218" t="str">
        <f t="shared" si="78"/>
        <v/>
      </c>
      <c r="G218" t="str">
        <f t="shared" si="79"/>
        <v/>
      </c>
      <c r="H218" t="str">
        <f t="shared" si="80"/>
        <v/>
      </c>
      <c r="I218" t="str">
        <f t="shared" si="81"/>
        <v/>
      </c>
      <c r="J218" t="str">
        <f t="shared" si="82"/>
        <v/>
      </c>
      <c r="K218" t="str">
        <f t="shared" si="83"/>
        <v/>
      </c>
      <c r="L218" t="str">
        <f t="shared" si="84"/>
        <v/>
      </c>
      <c r="M218" t="str">
        <f t="shared" si="85"/>
        <v/>
      </c>
      <c r="N218" t="str">
        <f t="shared" si="86"/>
        <v/>
      </c>
      <c r="O218">
        <f t="shared" si="87"/>
        <v>0</v>
      </c>
      <c r="P218" t="e">
        <f t="shared" si="88"/>
        <v>#VALUE!</v>
      </c>
      <c r="Q218" t="e">
        <f t="shared" si="90"/>
        <v>#VALUE!</v>
      </c>
      <c r="R218" t="e">
        <f t="shared" si="91"/>
        <v>#VALUE!</v>
      </c>
      <c r="S218" t="e">
        <f t="shared" ref="S218:S281" si="93">MID(B218,O218,(P218-O218))</f>
        <v>#VALUE!</v>
      </c>
      <c r="T218" s="55" t="e">
        <f t="shared" si="89"/>
        <v>#VALUE!</v>
      </c>
      <c r="U218" s="55" t="e">
        <f t="shared" si="92"/>
        <v>#VALUE!</v>
      </c>
    </row>
    <row r="219" spans="1:21" ht="15.75" x14ac:dyDescent="0.25">
      <c r="A219" s="47"/>
      <c r="B219" t="str">
        <f t="shared" si="74"/>
        <v/>
      </c>
      <c r="C219" t="str">
        <f t="shared" si="75"/>
        <v/>
      </c>
      <c r="D219" t="str">
        <f t="shared" si="76"/>
        <v/>
      </c>
      <c r="E219" t="str">
        <f t="shared" si="77"/>
        <v/>
      </c>
      <c r="F219" t="str">
        <f t="shared" si="78"/>
        <v/>
      </c>
      <c r="G219" t="str">
        <f t="shared" si="79"/>
        <v/>
      </c>
      <c r="H219" t="str">
        <f t="shared" si="80"/>
        <v/>
      </c>
      <c r="I219" t="str">
        <f t="shared" si="81"/>
        <v/>
      </c>
      <c r="J219" t="str">
        <f t="shared" si="82"/>
        <v/>
      </c>
      <c r="K219" t="str">
        <f t="shared" si="83"/>
        <v/>
      </c>
      <c r="L219" t="str">
        <f t="shared" si="84"/>
        <v/>
      </c>
      <c r="M219" t="str">
        <f t="shared" si="85"/>
        <v/>
      </c>
      <c r="N219" t="str">
        <f t="shared" si="86"/>
        <v/>
      </c>
      <c r="O219">
        <f t="shared" si="87"/>
        <v>0</v>
      </c>
      <c r="P219" t="e">
        <f t="shared" si="88"/>
        <v>#VALUE!</v>
      </c>
      <c r="Q219" t="e">
        <f t="shared" si="90"/>
        <v>#VALUE!</v>
      </c>
      <c r="R219" t="e">
        <f t="shared" si="91"/>
        <v>#VALUE!</v>
      </c>
      <c r="S219" t="e">
        <f t="shared" si="93"/>
        <v>#VALUE!</v>
      </c>
      <c r="T219" s="55" t="e">
        <f t="shared" si="89"/>
        <v>#VALUE!</v>
      </c>
      <c r="U219" s="55" t="e">
        <f t="shared" si="92"/>
        <v>#VALUE!</v>
      </c>
    </row>
    <row r="220" spans="1:21" ht="15.75" x14ac:dyDescent="0.25">
      <c r="A220" s="47"/>
      <c r="B220" t="str">
        <f t="shared" si="74"/>
        <v/>
      </c>
      <c r="C220" t="str">
        <f t="shared" si="75"/>
        <v/>
      </c>
      <c r="D220" t="str">
        <f t="shared" si="76"/>
        <v/>
      </c>
      <c r="E220" t="str">
        <f t="shared" si="77"/>
        <v/>
      </c>
      <c r="F220" t="str">
        <f t="shared" si="78"/>
        <v/>
      </c>
      <c r="G220" t="str">
        <f t="shared" si="79"/>
        <v/>
      </c>
      <c r="H220" t="str">
        <f t="shared" si="80"/>
        <v/>
      </c>
      <c r="I220" t="str">
        <f t="shared" si="81"/>
        <v/>
      </c>
      <c r="J220" t="str">
        <f t="shared" si="82"/>
        <v/>
      </c>
      <c r="K220" t="str">
        <f t="shared" si="83"/>
        <v/>
      </c>
      <c r="L220" t="str">
        <f t="shared" si="84"/>
        <v/>
      </c>
      <c r="M220" t="str">
        <f t="shared" si="85"/>
        <v/>
      </c>
      <c r="N220" t="str">
        <f t="shared" si="86"/>
        <v/>
      </c>
      <c r="O220">
        <f t="shared" si="87"/>
        <v>0</v>
      </c>
      <c r="P220" t="e">
        <f t="shared" si="88"/>
        <v>#VALUE!</v>
      </c>
      <c r="Q220" t="e">
        <f t="shared" si="90"/>
        <v>#VALUE!</v>
      </c>
      <c r="R220" t="e">
        <f t="shared" si="91"/>
        <v>#VALUE!</v>
      </c>
      <c r="S220" t="e">
        <f t="shared" si="93"/>
        <v>#VALUE!</v>
      </c>
      <c r="T220" s="55" t="e">
        <f t="shared" si="89"/>
        <v>#VALUE!</v>
      </c>
      <c r="U220" s="55" t="e">
        <f t="shared" si="92"/>
        <v>#VALUE!</v>
      </c>
    </row>
    <row r="221" spans="1:21" ht="15.75" x14ac:dyDescent="0.25">
      <c r="A221" s="47"/>
      <c r="B221" t="str">
        <f t="shared" si="74"/>
        <v/>
      </c>
      <c r="C221" t="str">
        <f t="shared" si="75"/>
        <v/>
      </c>
      <c r="D221" t="str">
        <f t="shared" si="76"/>
        <v/>
      </c>
      <c r="E221" t="str">
        <f t="shared" si="77"/>
        <v/>
      </c>
      <c r="F221" t="str">
        <f t="shared" si="78"/>
        <v/>
      </c>
      <c r="G221" t="str">
        <f t="shared" si="79"/>
        <v/>
      </c>
      <c r="H221" t="str">
        <f t="shared" si="80"/>
        <v/>
      </c>
      <c r="I221" t="str">
        <f t="shared" si="81"/>
        <v/>
      </c>
      <c r="J221" t="str">
        <f t="shared" si="82"/>
        <v/>
      </c>
      <c r="K221" t="str">
        <f t="shared" si="83"/>
        <v/>
      </c>
      <c r="L221" t="str">
        <f t="shared" si="84"/>
        <v/>
      </c>
      <c r="M221" t="str">
        <f t="shared" si="85"/>
        <v/>
      </c>
      <c r="N221" t="str">
        <f t="shared" si="86"/>
        <v/>
      </c>
      <c r="O221">
        <f t="shared" si="87"/>
        <v>0</v>
      </c>
      <c r="P221" t="e">
        <f t="shared" si="88"/>
        <v>#VALUE!</v>
      </c>
      <c r="Q221" t="e">
        <f t="shared" si="90"/>
        <v>#VALUE!</v>
      </c>
      <c r="R221" t="e">
        <f t="shared" si="91"/>
        <v>#VALUE!</v>
      </c>
      <c r="S221" t="e">
        <f t="shared" si="93"/>
        <v>#VALUE!</v>
      </c>
      <c r="T221" s="55" t="e">
        <f t="shared" si="89"/>
        <v>#VALUE!</v>
      </c>
      <c r="U221" s="55" t="e">
        <f t="shared" si="92"/>
        <v>#VALUE!</v>
      </c>
    </row>
    <row r="222" spans="1:21" ht="15.75" x14ac:dyDescent="0.25">
      <c r="A222" s="47"/>
      <c r="B222" t="str">
        <f t="shared" si="74"/>
        <v/>
      </c>
      <c r="C222" t="str">
        <f t="shared" si="75"/>
        <v/>
      </c>
      <c r="D222" t="str">
        <f t="shared" si="76"/>
        <v/>
      </c>
      <c r="E222" t="str">
        <f t="shared" si="77"/>
        <v/>
      </c>
      <c r="F222" t="str">
        <f t="shared" si="78"/>
        <v/>
      </c>
      <c r="G222" t="str">
        <f t="shared" si="79"/>
        <v/>
      </c>
      <c r="H222" t="str">
        <f t="shared" si="80"/>
        <v/>
      </c>
      <c r="I222" t="str">
        <f t="shared" si="81"/>
        <v/>
      </c>
      <c r="J222" t="str">
        <f t="shared" si="82"/>
        <v/>
      </c>
      <c r="K222" t="str">
        <f t="shared" si="83"/>
        <v/>
      </c>
      <c r="L222" t="str">
        <f t="shared" si="84"/>
        <v/>
      </c>
      <c r="M222" t="str">
        <f t="shared" si="85"/>
        <v/>
      </c>
      <c r="N222" t="str">
        <f t="shared" si="86"/>
        <v/>
      </c>
      <c r="O222">
        <f t="shared" si="87"/>
        <v>0</v>
      </c>
      <c r="P222" t="e">
        <f t="shared" si="88"/>
        <v>#VALUE!</v>
      </c>
      <c r="Q222" t="e">
        <f t="shared" si="90"/>
        <v>#VALUE!</v>
      </c>
      <c r="R222" t="e">
        <f t="shared" si="91"/>
        <v>#VALUE!</v>
      </c>
      <c r="S222" t="e">
        <f t="shared" si="93"/>
        <v>#VALUE!</v>
      </c>
      <c r="T222" s="55" t="e">
        <f t="shared" si="89"/>
        <v>#VALUE!</v>
      </c>
      <c r="U222" s="55" t="e">
        <f t="shared" si="92"/>
        <v>#VALUE!</v>
      </c>
    </row>
    <row r="223" spans="1:21" ht="15.75" x14ac:dyDescent="0.25">
      <c r="A223" s="47"/>
      <c r="B223" t="str">
        <f t="shared" si="74"/>
        <v/>
      </c>
      <c r="C223" t="str">
        <f t="shared" si="75"/>
        <v/>
      </c>
      <c r="D223" t="str">
        <f t="shared" si="76"/>
        <v/>
      </c>
      <c r="E223" t="str">
        <f t="shared" si="77"/>
        <v/>
      </c>
      <c r="F223" t="str">
        <f t="shared" si="78"/>
        <v/>
      </c>
      <c r="G223" t="str">
        <f t="shared" si="79"/>
        <v/>
      </c>
      <c r="H223" t="str">
        <f t="shared" si="80"/>
        <v/>
      </c>
      <c r="I223" t="str">
        <f t="shared" si="81"/>
        <v/>
      </c>
      <c r="J223" t="str">
        <f t="shared" si="82"/>
        <v/>
      </c>
      <c r="K223" t="str">
        <f t="shared" si="83"/>
        <v/>
      </c>
      <c r="L223" t="str">
        <f t="shared" si="84"/>
        <v/>
      </c>
      <c r="M223" t="str">
        <f t="shared" si="85"/>
        <v/>
      </c>
      <c r="N223" t="str">
        <f t="shared" si="86"/>
        <v/>
      </c>
      <c r="O223">
        <f t="shared" si="87"/>
        <v>0</v>
      </c>
      <c r="P223" t="e">
        <f t="shared" si="88"/>
        <v>#VALUE!</v>
      </c>
      <c r="Q223" t="e">
        <f t="shared" si="90"/>
        <v>#VALUE!</v>
      </c>
      <c r="R223" t="e">
        <f t="shared" si="91"/>
        <v>#VALUE!</v>
      </c>
      <c r="S223" t="e">
        <f t="shared" si="93"/>
        <v>#VALUE!</v>
      </c>
      <c r="T223" s="55" t="e">
        <f t="shared" si="89"/>
        <v>#VALUE!</v>
      </c>
      <c r="U223" s="55" t="e">
        <f t="shared" si="92"/>
        <v>#VALUE!</v>
      </c>
    </row>
    <row r="224" spans="1:21" ht="15.75" x14ac:dyDescent="0.25">
      <c r="A224" s="47"/>
      <c r="B224" t="str">
        <f t="shared" si="74"/>
        <v/>
      </c>
      <c r="C224" t="str">
        <f t="shared" si="75"/>
        <v/>
      </c>
      <c r="D224" t="str">
        <f t="shared" si="76"/>
        <v/>
      </c>
      <c r="E224" t="str">
        <f t="shared" si="77"/>
        <v/>
      </c>
      <c r="F224" t="str">
        <f t="shared" si="78"/>
        <v/>
      </c>
      <c r="G224" t="str">
        <f t="shared" si="79"/>
        <v/>
      </c>
      <c r="H224" t="str">
        <f t="shared" si="80"/>
        <v/>
      </c>
      <c r="I224" t="str">
        <f t="shared" si="81"/>
        <v/>
      </c>
      <c r="J224" t="str">
        <f t="shared" si="82"/>
        <v/>
      </c>
      <c r="K224" t="str">
        <f t="shared" si="83"/>
        <v/>
      </c>
      <c r="L224" t="str">
        <f t="shared" si="84"/>
        <v/>
      </c>
      <c r="M224" t="str">
        <f t="shared" si="85"/>
        <v/>
      </c>
      <c r="N224" t="str">
        <f t="shared" si="86"/>
        <v/>
      </c>
      <c r="O224">
        <f t="shared" si="87"/>
        <v>0</v>
      </c>
      <c r="P224" t="e">
        <f t="shared" si="88"/>
        <v>#VALUE!</v>
      </c>
      <c r="Q224" t="e">
        <f t="shared" si="90"/>
        <v>#VALUE!</v>
      </c>
      <c r="R224" t="e">
        <f t="shared" si="91"/>
        <v>#VALUE!</v>
      </c>
      <c r="S224" t="e">
        <f t="shared" si="93"/>
        <v>#VALUE!</v>
      </c>
      <c r="T224" s="55" t="e">
        <f t="shared" si="89"/>
        <v>#VALUE!</v>
      </c>
      <c r="U224" s="55" t="e">
        <f t="shared" si="92"/>
        <v>#VALUE!</v>
      </c>
    </row>
    <row r="225" spans="1:22" ht="15.75" x14ac:dyDescent="0.25">
      <c r="A225" s="47"/>
      <c r="B225" t="str">
        <f t="shared" si="74"/>
        <v/>
      </c>
      <c r="C225" t="str">
        <f t="shared" si="75"/>
        <v/>
      </c>
      <c r="D225" t="str">
        <f t="shared" si="76"/>
        <v/>
      </c>
      <c r="E225" t="str">
        <f t="shared" si="77"/>
        <v/>
      </c>
      <c r="F225" t="str">
        <f t="shared" si="78"/>
        <v/>
      </c>
      <c r="G225" t="str">
        <f t="shared" si="79"/>
        <v/>
      </c>
      <c r="H225" t="str">
        <f t="shared" si="80"/>
        <v/>
      </c>
      <c r="I225" t="str">
        <f t="shared" si="81"/>
        <v/>
      </c>
      <c r="J225" t="str">
        <f t="shared" si="82"/>
        <v/>
      </c>
      <c r="K225" t="str">
        <f t="shared" si="83"/>
        <v/>
      </c>
      <c r="L225" t="str">
        <f t="shared" si="84"/>
        <v/>
      </c>
      <c r="M225" t="str">
        <f t="shared" si="85"/>
        <v/>
      </c>
      <c r="N225" t="str">
        <f t="shared" si="86"/>
        <v/>
      </c>
      <c r="O225">
        <f t="shared" si="87"/>
        <v>0</v>
      </c>
      <c r="P225" t="e">
        <f t="shared" si="88"/>
        <v>#VALUE!</v>
      </c>
      <c r="Q225" t="e">
        <f t="shared" si="90"/>
        <v>#VALUE!</v>
      </c>
      <c r="R225" t="e">
        <f t="shared" si="91"/>
        <v>#VALUE!</v>
      </c>
      <c r="S225" t="e">
        <f t="shared" si="93"/>
        <v>#VALUE!</v>
      </c>
      <c r="T225" s="55" t="e">
        <f t="shared" si="89"/>
        <v>#VALUE!</v>
      </c>
      <c r="U225" s="55" t="e">
        <f t="shared" si="92"/>
        <v>#VALUE!</v>
      </c>
    </row>
    <row r="226" spans="1:22" ht="15.75" x14ac:dyDescent="0.25">
      <c r="A226" s="47"/>
      <c r="B226" t="str">
        <f t="shared" si="74"/>
        <v/>
      </c>
      <c r="C226" t="str">
        <f t="shared" si="75"/>
        <v/>
      </c>
      <c r="D226" t="str">
        <f t="shared" si="76"/>
        <v/>
      </c>
      <c r="E226" t="str">
        <f t="shared" si="77"/>
        <v/>
      </c>
      <c r="F226" t="str">
        <f t="shared" si="78"/>
        <v/>
      </c>
      <c r="G226" t="str">
        <f t="shared" si="79"/>
        <v/>
      </c>
      <c r="H226" t="str">
        <f t="shared" si="80"/>
        <v/>
      </c>
      <c r="I226" t="str">
        <f t="shared" si="81"/>
        <v/>
      </c>
      <c r="J226" t="str">
        <f t="shared" si="82"/>
        <v/>
      </c>
      <c r="K226" t="str">
        <f t="shared" si="83"/>
        <v/>
      </c>
      <c r="L226" t="str">
        <f t="shared" si="84"/>
        <v/>
      </c>
      <c r="M226" t="str">
        <f t="shared" si="85"/>
        <v/>
      </c>
      <c r="N226" t="str">
        <f t="shared" si="86"/>
        <v/>
      </c>
      <c r="O226">
        <f t="shared" si="87"/>
        <v>0</v>
      </c>
      <c r="P226" t="e">
        <f t="shared" si="88"/>
        <v>#VALUE!</v>
      </c>
      <c r="Q226" t="e">
        <f t="shared" si="90"/>
        <v>#VALUE!</v>
      </c>
      <c r="R226" t="e">
        <f t="shared" si="91"/>
        <v>#VALUE!</v>
      </c>
      <c r="S226" t="e">
        <f t="shared" si="93"/>
        <v>#VALUE!</v>
      </c>
      <c r="T226" s="55" t="e">
        <f t="shared" si="89"/>
        <v>#VALUE!</v>
      </c>
      <c r="U226" s="55" t="e">
        <f t="shared" si="92"/>
        <v>#VALUE!</v>
      </c>
    </row>
    <row r="227" spans="1:22" ht="15.75" x14ac:dyDescent="0.25">
      <c r="A227" s="47"/>
      <c r="B227" t="str">
        <f t="shared" si="74"/>
        <v/>
      </c>
      <c r="C227" t="str">
        <f t="shared" si="75"/>
        <v/>
      </c>
      <c r="D227" t="str">
        <f t="shared" si="76"/>
        <v/>
      </c>
      <c r="E227" t="str">
        <f t="shared" si="77"/>
        <v/>
      </c>
      <c r="F227" t="str">
        <f t="shared" si="78"/>
        <v/>
      </c>
      <c r="G227" t="str">
        <f t="shared" si="79"/>
        <v/>
      </c>
      <c r="H227" t="str">
        <f t="shared" si="80"/>
        <v/>
      </c>
      <c r="I227" t="str">
        <f t="shared" si="81"/>
        <v/>
      </c>
      <c r="J227" t="str">
        <f t="shared" si="82"/>
        <v/>
      </c>
      <c r="K227" t="str">
        <f t="shared" si="83"/>
        <v/>
      </c>
      <c r="L227" t="str">
        <f t="shared" si="84"/>
        <v/>
      </c>
      <c r="M227" t="str">
        <f t="shared" si="85"/>
        <v/>
      </c>
      <c r="N227" t="str">
        <f t="shared" si="86"/>
        <v/>
      </c>
      <c r="O227">
        <f t="shared" si="87"/>
        <v>0</v>
      </c>
      <c r="P227" t="e">
        <f t="shared" si="88"/>
        <v>#VALUE!</v>
      </c>
      <c r="Q227" t="e">
        <f t="shared" si="90"/>
        <v>#VALUE!</v>
      </c>
      <c r="R227" t="e">
        <f t="shared" si="91"/>
        <v>#VALUE!</v>
      </c>
      <c r="S227" t="e">
        <f t="shared" si="93"/>
        <v>#VALUE!</v>
      </c>
      <c r="T227" s="55" t="e">
        <f t="shared" si="89"/>
        <v>#VALUE!</v>
      </c>
      <c r="U227" s="55" t="e">
        <f t="shared" si="92"/>
        <v>#VALUE!</v>
      </c>
    </row>
    <row r="228" spans="1:22" ht="15.75" x14ac:dyDescent="0.25">
      <c r="A228" s="47"/>
      <c r="B228" t="str">
        <f t="shared" si="74"/>
        <v/>
      </c>
      <c r="C228" t="str">
        <f t="shared" si="75"/>
        <v/>
      </c>
      <c r="D228" t="str">
        <f t="shared" si="76"/>
        <v/>
      </c>
      <c r="E228" t="str">
        <f t="shared" si="77"/>
        <v/>
      </c>
      <c r="F228" t="str">
        <f t="shared" si="78"/>
        <v/>
      </c>
      <c r="G228" t="str">
        <f t="shared" si="79"/>
        <v/>
      </c>
      <c r="H228" t="str">
        <f t="shared" si="80"/>
        <v/>
      </c>
      <c r="I228" t="str">
        <f t="shared" si="81"/>
        <v/>
      </c>
      <c r="J228" t="str">
        <f t="shared" si="82"/>
        <v/>
      </c>
      <c r="K228" t="str">
        <f t="shared" si="83"/>
        <v/>
      </c>
      <c r="L228" t="str">
        <f t="shared" si="84"/>
        <v/>
      </c>
      <c r="M228" t="str">
        <f t="shared" si="85"/>
        <v/>
      </c>
      <c r="N228" t="str">
        <f t="shared" si="86"/>
        <v/>
      </c>
      <c r="O228">
        <f t="shared" si="87"/>
        <v>0</v>
      </c>
      <c r="P228" t="e">
        <f t="shared" si="88"/>
        <v>#VALUE!</v>
      </c>
      <c r="Q228" t="e">
        <f t="shared" si="90"/>
        <v>#VALUE!</v>
      </c>
      <c r="R228" t="e">
        <f t="shared" si="91"/>
        <v>#VALUE!</v>
      </c>
      <c r="S228" t="e">
        <f t="shared" si="93"/>
        <v>#VALUE!</v>
      </c>
      <c r="T228" s="55" t="e">
        <f t="shared" si="89"/>
        <v>#VALUE!</v>
      </c>
      <c r="U228" s="55" t="e">
        <f t="shared" si="92"/>
        <v>#VALUE!</v>
      </c>
      <c r="V228" s="92" t="e">
        <f>S228&amp;" "&amp;U228&amp;", "&amp;R228</f>
        <v>#VALUE!</v>
      </c>
    </row>
    <row r="229" spans="1:22" ht="15.75" x14ac:dyDescent="0.25">
      <c r="A229" s="47"/>
      <c r="B229" t="str">
        <f t="shared" si="74"/>
        <v/>
      </c>
      <c r="C229" t="str">
        <f t="shared" si="75"/>
        <v/>
      </c>
      <c r="D229" t="str">
        <f t="shared" si="76"/>
        <v/>
      </c>
      <c r="E229" t="str">
        <f t="shared" si="77"/>
        <v/>
      </c>
      <c r="F229" t="str">
        <f t="shared" si="78"/>
        <v/>
      </c>
      <c r="G229" t="str">
        <f t="shared" si="79"/>
        <v/>
      </c>
      <c r="H229" t="str">
        <f t="shared" si="80"/>
        <v/>
      </c>
      <c r="I229" t="str">
        <f t="shared" si="81"/>
        <v/>
      </c>
      <c r="J229" t="str">
        <f t="shared" si="82"/>
        <v/>
      </c>
      <c r="K229" t="str">
        <f t="shared" si="83"/>
        <v/>
      </c>
      <c r="L229" t="str">
        <f t="shared" si="84"/>
        <v/>
      </c>
      <c r="M229" t="str">
        <f t="shared" si="85"/>
        <v/>
      </c>
      <c r="N229" t="str">
        <f t="shared" si="86"/>
        <v/>
      </c>
      <c r="O229">
        <f t="shared" si="87"/>
        <v>0</v>
      </c>
      <c r="P229" t="e">
        <f t="shared" si="88"/>
        <v>#VALUE!</v>
      </c>
      <c r="Q229" t="e">
        <f t="shared" si="90"/>
        <v>#VALUE!</v>
      </c>
      <c r="R229" t="e">
        <f t="shared" si="91"/>
        <v>#VALUE!</v>
      </c>
      <c r="S229" t="e">
        <f t="shared" si="93"/>
        <v>#VALUE!</v>
      </c>
      <c r="T229" s="55" t="e">
        <f t="shared" si="89"/>
        <v>#VALUE!</v>
      </c>
      <c r="U229" s="55" t="e">
        <f t="shared" si="92"/>
        <v>#VALUE!</v>
      </c>
    </row>
    <row r="230" spans="1:22" ht="15.75" x14ac:dyDescent="0.25">
      <c r="A230" s="47"/>
      <c r="B230" t="str">
        <f t="shared" si="74"/>
        <v/>
      </c>
      <c r="C230" t="str">
        <f t="shared" si="75"/>
        <v/>
      </c>
      <c r="D230" t="str">
        <f t="shared" si="76"/>
        <v/>
      </c>
      <c r="E230" t="str">
        <f t="shared" si="77"/>
        <v/>
      </c>
      <c r="F230" t="str">
        <f t="shared" si="78"/>
        <v/>
      </c>
      <c r="G230" t="str">
        <f t="shared" si="79"/>
        <v/>
      </c>
      <c r="H230" t="str">
        <f t="shared" si="80"/>
        <v/>
      </c>
      <c r="I230" t="str">
        <f t="shared" si="81"/>
        <v/>
      </c>
      <c r="J230" t="str">
        <f t="shared" si="82"/>
        <v/>
      </c>
      <c r="K230" t="str">
        <f t="shared" si="83"/>
        <v/>
      </c>
      <c r="L230" t="str">
        <f t="shared" si="84"/>
        <v/>
      </c>
      <c r="M230" t="str">
        <f t="shared" si="85"/>
        <v/>
      </c>
      <c r="N230" t="str">
        <f t="shared" si="86"/>
        <v/>
      </c>
      <c r="O230">
        <f t="shared" si="87"/>
        <v>0</v>
      </c>
      <c r="P230" t="e">
        <f t="shared" si="88"/>
        <v>#VALUE!</v>
      </c>
      <c r="Q230" t="e">
        <f t="shared" si="90"/>
        <v>#VALUE!</v>
      </c>
      <c r="R230" t="e">
        <f t="shared" si="91"/>
        <v>#VALUE!</v>
      </c>
      <c r="S230" t="e">
        <f t="shared" si="93"/>
        <v>#VALUE!</v>
      </c>
      <c r="T230" s="55" t="e">
        <f t="shared" si="89"/>
        <v>#VALUE!</v>
      </c>
      <c r="U230" s="55" t="e">
        <f t="shared" si="92"/>
        <v>#VALUE!</v>
      </c>
    </row>
    <row r="231" spans="1:22" ht="15.75" x14ac:dyDescent="0.25">
      <c r="A231" s="47"/>
      <c r="B231" t="str">
        <f t="shared" si="74"/>
        <v/>
      </c>
      <c r="C231" t="str">
        <f t="shared" si="75"/>
        <v/>
      </c>
      <c r="D231" t="str">
        <f t="shared" si="76"/>
        <v/>
      </c>
      <c r="E231" t="str">
        <f t="shared" si="77"/>
        <v/>
      </c>
      <c r="F231" t="str">
        <f t="shared" si="78"/>
        <v/>
      </c>
      <c r="G231" t="str">
        <f t="shared" si="79"/>
        <v/>
      </c>
      <c r="H231" t="str">
        <f t="shared" si="80"/>
        <v/>
      </c>
      <c r="I231" t="str">
        <f t="shared" si="81"/>
        <v/>
      </c>
      <c r="J231" t="str">
        <f t="shared" si="82"/>
        <v/>
      </c>
      <c r="K231" t="str">
        <f t="shared" si="83"/>
        <v/>
      </c>
      <c r="L231" t="str">
        <f t="shared" si="84"/>
        <v/>
      </c>
      <c r="M231" t="str">
        <f t="shared" si="85"/>
        <v/>
      </c>
      <c r="N231" t="str">
        <f t="shared" si="86"/>
        <v/>
      </c>
      <c r="O231">
        <f t="shared" si="87"/>
        <v>0</v>
      </c>
      <c r="P231" t="e">
        <f t="shared" si="88"/>
        <v>#VALUE!</v>
      </c>
      <c r="Q231" t="e">
        <f t="shared" si="90"/>
        <v>#VALUE!</v>
      </c>
      <c r="R231" t="e">
        <f t="shared" si="91"/>
        <v>#VALUE!</v>
      </c>
      <c r="S231" t="e">
        <f t="shared" si="93"/>
        <v>#VALUE!</v>
      </c>
      <c r="T231" s="55" t="e">
        <f t="shared" si="89"/>
        <v>#VALUE!</v>
      </c>
      <c r="U231" s="55" t="e">
        <f t="shared" si="92"/>
        <v>#VALUE!</v>
      </c>
      <c r="V231" s="92"/>
    </row>
    <row r="232" spans="1:22" ht="15.75" x14ac:dyDescent="0.25">
      <c r="A232" s="47"/>
      <c r="B232" t="str">
        <f t="shared" si="74"/>
        <v/>
      </c>
      <c r="C232" t="str">
        <f t="shared" si="75"/>
        <v/>
      </c>
      <c r="D232" t="str">
        <f t="shared" si="76"/>
        <v/>
      </c>
      <c r="E232" t="str">
        <f t="shared" si="77"/>
        <v/>
      </c>
      <c r="F232" t="str">
        <f t="shared" si="78"/>
        <v/>
      </c>
      <c r="G232" t="str">
        <f t="shared" si="79"/>
        <v/>
      </c>
      <c r="H232" t="str">
        <f t="shared" si="80"/>
        <v/>
      </c>
      <c r="I232" t="str">
        <f t="shared" si="81"/>
        <v/>
      </c>
      <c r="J232" t="str">
        <f t="shared" si="82"/>
        <v/>
      </c>
      <c r="K232" t="str">
        <f t="shared" si="83"/>
        <v/>
      </c>
      <c r="L232" t="str">
        <f t="shared" si="84"/>
        <v/>
      </c>
      <c r="M232" t="str">
        <f t="shared" si="85"/>
        <v/>
      </c>
      <c r="N232" t="str">
        <f t="shared" si="86"/>
        <v/>
      </c>
      <c r="O232">
        <f t="shared" si="87"/>
        <v>0</v>
      </c>
      <c r="P232" t="e">
        <f t="shared" si="88"/>
        <v>#VALUE!</v>
      </c>
      <c r="Q232" t="e">
        <f t="shared" si="90"/>
        <v>#VALUE!</v>
      </c>
      <c r="R232" t="e">
        <f t="shared" si="91"/>
        <v>#VALUE!</v>
      </c>
      <c r="S232" t="e">
        <f t="shared" si="93"/>
        <v>#VALUE!</v>
      </c>
      <c r="T232" s="55" t="e">
        <f t="shared" si="89"/>
        <v>#VALUE!</v>
      </c>
      <c r="U232" s="55" t="e">
        <f t="shared" si="92"/>
        <v>#VALUE!</v>
      </c>
    </row>
    <row r="233" spans="1:22" ht="15.75" x14ac:dyDescent="0.25">
      <c r="A233" s="47"/>
      <c r="B233" t="str">
        <f t="shared" si="74"/>
        <v/>
      </c>
      <c r="C233" t="str">
        <f t="shared" si="75"/>
        <v/>
      </c>
      <c r="D233" t="str">
        <f t="shared" si="76"/>
        <v/>
      </c>
      <c r="E233" t="str">
        <f t="shared" si="77"/>
        <v/>
      </c>
      <c r="F233" t="str">
        <f t="shared" si="78"/>
        <v/>
      </c>
      <c r="G233" t="str">
        <f t="shared" si="79"/>
        <v/>
      </c>
      <c r="H233" t="str">
        <f t="shared" si="80"/>
        <v/>
      </c>
      <c r="I233" t="str">
        <f t="shared" si="81"/>
        <v/>
      </c>
      <c r="J233" t="str">
        <f t="shared" si="82"/>
        <v/>
      </c>
      <c r="K233" t="str">
        <f t="shared" si="83"/>
        <v/>
      </c>
      <c r="L233" t="str">
        <f t="shared" si="84"/>
        <v/>
      </c>
      <c r="M233" t="str">
        <f t="shared" si="85"/>
        <v/>
      </c>
      <c r="N233" t="str">
        <f t="shared" si="86"/>
        <v/>
      </c>
      <c r="O233">
        <f t="shared" si="87"/>
        <v>0</v>
      </c>
      <c r="P233" t="e">
        <f t="shared" si="88"/>
        <v>#VALUE!</v>
      </c>
      <c r="Q233" t="e">
        <f t="shared" si="90"/>
        <v>#VALUE!</v>
      </c>
      <c r="R233" t="e">
        <f t="shared" si="91"/>
        <v>#VALUE!</v>
      </c>
      <c r="S233" t="e">
        <f t="shared" si="93"/>
        <v>#VALUE!</v>
      </c>
      <c r="T233" s="55" t="e">
        <f t="shared" si="89"/>
        <v>#VALUE!</v>
      </c>
      <c r="U233" s="55" t="e">
        <f t="shared" si="92"/>
        <v>#VALUE!</v>
      </c>
    </row>
    <row r="234" spans="1:22" ht="15.75" x14ac:dyDescent="0.25">
      <c r="A234" s="47"/>
      <c r="B234" t="str">
        <f t="shared" si="74"/>
        <v/>
      </c>
      <c r="C234" t="str">
        <f t="shared" si="75"/>
        <v/>
      </c>
      <c r="D234" t="str">
        <f t="shared" si="76"/>
        <v/>
      </c>
      <c r="E234" t="str">
        <f t="shared" si="77"/>
        <v/>
      </c>
      <c r="F234" t="str">
        <f t="shared" si="78"/>
        <v/>
      </c>
      <c r="G234" t="str">
        <f t="shared" si="79"/>
        <v/>
      </c>
      <c r="H234" t="str">
        <f t="shared" si="80"/>
        <v/>
      </c>
      <c r="I234" t="str">
        <f t="shared" si="81"/>
        <v/>
      </c>
      <c r="J234" t="str">
        <f t="shared" si="82"/>
        <v/>
      </c>
      <c r="K234" t="str">
        <f t="shared" si="83"/>
        <v/>
      </c>
      <c r="L234" t="str">
        <f t="shared" si="84"/>
        <v/>
      </c>
      <c r="M234" t="str">
        <f t="shared" si="85"/>
        <v/>
      </c>
      <c r="N234" t="str">
        <f t="shared" si="86"/>
        <v/>
      </c>
      <c r="O234">
        <f t="shared" si="87"/>
        <v>0</v>
      </c>
      <c r="P234" t="e">
        <f t="shared" si="88"/>
        <v>#VALUE!</v>
      </c>
      <c r="Q234" t="e">
        <f t="shared" ref="Q234:Q265" si="94">FIND("189",B234,O234)</f>
        <v>#VALUE!</v>
      </c>
      <c r="R234" t="e">
        <f t="shared" si="91"/>
        <v>#VALUE!</v>
      </c>
      <c r="S234" t="e">
        <f t="shared" si="93"/>
        <v>#VALUE!</v>
      </c>
      <c r="T234" s="55" t="e">
        <f t="shared" si="89"/>
        <v>#VALUE!</v>
      </c>
      <c r="U234" s="55" t="e">
        <f t="shared" si="92"/>
        <v>#VALUE!</v>
      </c>
    </row>
    <row r="235" spans="1:22" ht="15.75" x14ac:dyDescent="0.25">
      <c r="A235" s="47"/>
      <c r="B235" t="str">
        <f t="shared" si="74"/>
        <v/>
      </c>
      <c r="C235" t="str">
        <f t="shared" si="75"/>
        <v/>
      </c>
      <c r="D235" t="str">
        <f t="shared" si="76"/>
        <v/>
      </c>
      <c r="E235" t="str">
        <f t="shared" si="77"/>
        <v/>
      </c>
      <c r="F235" t="str">
        <f t="shared" si="78"/>
        <v/>
      </c>
      <c r="G235" t="str">
        <f t="shared" si="79"/>
        <v/>
      </c>
      <c r="H235" t="str">
        <f t="shared" si="80"/>
        <v/>
      </c>
      <c r="I235" t="str">
        <f t="shared" si="81"/>
        <v/>
      </c>
      <c r="J235" t="str">
        <f t="shared" si="82"/>
        <v/>
      </c>
      <c r="K235" t="str">
        <f t="shared" si="83"/>
        <v/>
      </c>
      <c r="L235" t="str">
        <f t="shared" si="84"/>
        <v/>
      </c>
      <c r="M235" t="str">
        <f t="shared" si="85"/>
        <v/>
      </c>
      <c r="N235" t="str">
        <f t="shared" si="86"/>
        <v/>
      </c>
      <c r="O235">
        <f t="shared" si="87"/>
        <v>0</v>
      </c>
      <c r="P235" t="e">
        <f t="shared" si="88"/>
        <v>#VALUE!</v>
      </c>
      <c r="Q235" t="e">
        <f t="shared" si="94"/>
        <v>#VALUE!</v>
      </c>
      <c r="R235" t="e">
        <f t="shared" si="91"/>
        <v>#VALUE!</v>
      </c>
      <c r="S235" t="e">
        <f t="shared" si="93"/>
        <v>#VALUE!</v>
      </c>
      <c r="T235" s="55" t="e">
        <f t="shared" si="89"/>
        <v>#VALUE!</v>
      </c>
      <c r="U235" s="55" t="e">
        <f t="shared" si="92"/>
        <v>#VALUE!</v>
      </c>
    </row>
    <row r="236" spans="1:22" ht="15.75" x14ac:dyDescent="0.25">
      <c r="A236" s="47"/>
      <c r="B236" t="str">
        <f t="shared" si="74"/>
        <v/>
      </c>
      <c r="C236" t="str">
        <f t="shared" si="75"/>
        <v/>
      </c>
      <c r="D236" t="str">
        <f t="shared" si="76"/>
        <v/>
      </c>
      <c r="E236" t="str">
        <f t="shared" si="77"/>
        <v/>
      </c>
      <c r="F236" t="str">
        <f t="shared" si="78"/>
        <v/>
      </c>
      <c r="G236" t="str">
        <f t="shared" si="79"/>
        <v/>
      </c>
      <c r="H236" t="str">
        <f t="shared" si="80"/>
        <v/>
      </c>
      <c r="I236" t="str">
        <f t="shared" si="81"/>
        <v/>
      </c>
      <c r="J236" t="str">
        <f t="shared" si="82"/>
        <v/>
      </c>
      <c r="K236" t="str">
        <f t="shared" si="83"/>
        <v/>
      </c>
      <c r="L236" t="str">
        <f t="shared" si="84"/>
        <v/>
      </c>
      <c r="M236" t="str">
        <f t="shared" si="85"/>
        <v/>
      </c>
      <c r="N236" t="str">
        <f t="shared" si="86"/>
        <v/>
      </c>
      <c r="O236">
        <f t="shared" si="87"/>
        <v>0</v>
      </c>
      <c r="P236" t="e">
        <f t="shared" si="88"/>
        <v>#VALUE!</v>
      </c>
      <c r="Q236" t="e">
        <f t="shared" si="94"/>
        <v>#VALUE!</v>
      </c>
      <c r="R236" t="e">
        <f t="shared" si="91"/>
        <v>#VALUE!</v>
      </c>
      <c r="S236" t="e">
        <f t="shared" si="93"/>
        <v>#VALUE!</v>
      </c>
      <c r="T236" s="55" t="e">
        <f t="shared" si="89"/>
        <v>#VALUE!</v>
      </c>
      <c r="U236" s="55" t="e">
        <f t="shared" si="92"/>
        <v>#VALUE!</v>
      </c>
      <c r="V236" s="91"/>
    </row>
    <row r="237" spans="1:22" ht="15.75" x14ac:dyDescent="0.25">
      <c r="A237" s="47"/>
      <c r="B237" t="str">
        <f t="shared" si="74"/>
        <v/>
      </c>
      <c r="C237" t="str">
        <f t="shared" si="75"/>
        <v/>
      </c>
      <c r="D237" t="str">
        <f t="shared" si="76"/>
        <v/>
      </c>
      <c r="E237" t="str">
        <f t="shared" si="77"/>
        <v/>
      </c>
      <c r="F237" t="str">
        <f t="shared" si="78"/>
        <v/>
      </c>
      <c r="G237" t="str">
        <f t="shared" si="79"/>
        <v/>
      </c>
      <c r="H237" t="str">
        <f t="shared" si="80"/>
        <v/>
      </c>
      <c r="I237" t="str">
        <f t="shared" si="81"/>
        <v/>
      </c>
      <c r="J237" t="str">
        <f t="shared" si="82"/>
        <v/>
      </c>
      <c r="K237" t="str">
        <f t="shared" si="83"/>
        <v/>
      </c>
      <c r="L237" t="str">
        <f t="shared" si="84"/>
        <v/>
      </c>
      <c r="M237" t="str">
        <f t="shared" si="85"/>
        <v/>
      </c>
      <c r="N237" t="str">
        <f t="shared" si="86"/>
        <v/>
      </c>
      <c r="O237">
        <f t="shared" si="87"/>
        <v>0</v>
      </c>
      <c r="P237" t="e">
        <f t="shared" si="88"/>
        <v>#VALUE!</v>
      </c>
      <c r="Q237" t="e">
        <f t="shared" si="94"/>
        <v>#VALUE!</v>
      </c>
      <c r="R237" t="e">
        <f t="shared" si="91"/>
        <v>#VALUE!</v>
      </c>
      <c r="S237" t="e">
        <f t="shared" si="93"/>
        <v>#VALUE!</v>
      </c>
      <c r="T237" s="55" t="e">
        <f t="shared" si="89"/>
        <v>#VALUE!</v>
      </c>
      <c r="U237" s="55" t="e">
        <f t="shared" si="92"/>
        <v>#VALUE!</v>
      </c>
    </row>
    <row r="238" spans="1:22" ht="15.75" x14ac:dyDescent="0.25">
      <c r="A238" s="47"/>
      <c r="B238" t="str">
        <f t="shared" si="74"/>
        <v/>
      </c>
      <c r="C238" t="str">
        <f t="shared" si="75"/>
        <v/>
      </c>
      <c r="D238" t="str">
        <f t="shared" si="76"/>
        <v/>
      </c>
      <c r="E238" t="str">
        <f t="shared" si="77"/>
        <v/>
      </c>
      <c r="F238" t="str">
        <f t="shared" si="78"/>
        <v/>
      </c>
      <c r="G238" t="str">
        <f t="shared" si="79"/>
        <v/>
      </c>
      <c r="H238" t="str">
        <f t="shared" si="80"/>
        <v/>
      </c>
      <c r="I238" t="str">
        <f t="shared" si="81"/>
        <v/>
      </c>
      <c r="J238" t="str">
        <f t="shared" si="82"/>
        <v/>
      </c>
      <c r="K238" t="str">
        <f t="shared" si="83"/>
        <v/>
      </c>
      <c r="L238" t="str">
        <f t="shared" si="84"/>
        <v/>
      </c>
      <c r="M238" t="str">
        <f t="shared" si="85"/>
        <v/>
      </c>
      <c r="N238" t="str">
        <f t="shared" si="86"/>
        <v/>
      </c>
      <c r="O238">
        <f t="shared" si="87"/>
        <v>0</v>
      </c>
      <c r="P238" t="e">
        <f t="shared" si="88"/>
        <v>#VALUE!</v>
      </c>
      <c r="Q238" t="e">
        <f t="shared" si="94"/>
        <v>#VALUE!</v>
      </c>
      <c r="R238" t="e">
        <f t="shared" si="91"/>
        <v>#VALUE!</v>
      </c>
      <c r="S238" t="e">
        <f t="shared" si="93"/>
        <v>#VALUE!</v>
      </c>
      <c r="T238" s="55" t="e">
        <f t="shared" si="89"/>
        <v>#VALUE!</v>
      </c>
      <c r="U238" s="55" t="e">
        <f t="shared" si="92"/>
        <v>#VALUE!</v>
      </c>
    </row>
    <row r="239" spans="1:22" ht="15.75" x14ac:dyDescent="0.25">
      <c r="A239" s="47"/>
      <c r="B239" t="str">
        <f t="shared" si="74"/>
        <v/>
      </c>
      <c r="C239" t="str">
        <f t="shared" si="75"/>
        <v/>
      </c>
      <c r="D239" t="str">
        <f t="shared" si="76"/>
        <v/>
      </c>
      <c r="E239" t="str">
        <f t="shared" si="77"/>
        <v/>
      </c>
      <c r="F239" t="str">
        <f t="shared" si="78"/>
        <v/>
      </c>
      <c r="G239" t="str">
        <f t="shared" si="79"/>
        <v/>
      </c>
      <c r="H239" t="str">
        <f t="shared" si="80"/>
        <v/>
      </c>
      <c r="I239" t="str">
        <f t="shared" si="81"/>
        <v/>
      </c>
      <c r="J239" t="str">
        <f t="shared" si="82"/>
        <v/>
      </c>
      <c r="K239" t="str">
        <f t="shared" si="83"/>
        <v/>
      </c>
      <c r="L239" t="str">
        <f t="shared" si="84"/>
        <v/>
      </c>
      <c r="M239" t="str">
        <f t="shared" si="85"/>
        <v/>
      </c>
      <c r="N239" t="str">
        <f t="shared" si="86"/>
        <v/>
      </c>
      <c r="O239">
        <f t="shared" si="87"/>
        <v>0</v>
      </c>
      <c r="P239" t="e">
        <f t="shared" si="88"/>
        <v>#VALUE!</v>
      </c>
      <c r="Q239" t="e">
        <f t="shared" si="94"/>
        <v>#VALUE!</v>
      </c>
      <c r="R239" t="e">
        <f t="shared" si="91"/>
        <v>#VALUE!</v>
      </c>
      <c r="S239" t="e">
        <f t="shared" si="93"/>
        <v>#VALUE!</v>
      </c>
      <c r="T239" s="55" t="e">
        <f t="shared" si="89"/>
        <v>#VALUE!</v>
      </c>
      <c r="U239" s="55" t="e">
        <f t="shared" si="92"/>
        <v>#VALUE!</v>
      </c>
    </row>
    <row r="240" spans="1:22" ht="15.75" x14ac:dyDescent="0.25">
      <c r="A240" s="47"/>
      <c r="B240" t="str">
        <f t="shared" si="74"/>
        <v/>
      </c>
      <c r="C240" t="str">
        <f t="shared" si="75"/>
        <v/>
      </c>
      <c r="D240" t="str">
        <f t="shared" si="76"/>
        <v/>
      </c>
      <c r="E240" t="str">
        <f t="shared" si="77"/>
        <v/>
      </c>
      <c r="F240" t="str">
        <f t="shared" si="78"/>
        <v/>
      </c>
      <c r="G240" t="str">
        <f t="shared" si="79"/>
        <v/>
      </c>
      <c r="H240" t="str">
        <f t="shared" si="80"/>
        <v/>
      </c>
      <c r="I240" t="str">
        <f t="shared" si="81"/>
        <v/>
      </c>
      <c r="J240" t="str">
        <f t="shared" si="82"/>
        <v/>
      </c>
      <c r="K240" t="str">
        <f t="shared" si="83"/>
        <v/>
      </c>
      <c r="L240" t="str">
        <f t="shared" si="84"/>
        <v/>
      </c>
      <c r="M240" t="str">
        <f t="shared" si="85"/>
        <v/>
      </c>
      <c r="N240" t="str">
        <f t="shared" si="86"/>
        <v/>
      </c>
      <c r="O240">
        <f t="shared" si="87"/>
        <v>0</v>
      </c>
      <c r="P240" t="e">
        <f t="shared" si="88"/>
        <v>#VALUE!</v>
      </c>
      <c r="Q240" t="e">
        <f t="shared" si="94"/>
        <v>#VALUE!</v>
      </c>
      <c r="R240" t="e">
        <f t="shared" si="91"/>
        <v>#VALUE!</v>
      </c>
      <c r="S240" t="e">
        <f t="shared" si="93"/>
        <v>#VALUE!</v>
      </c>
      <c r="T240" s="55" t="e">
        <f t="shared" si="89"/>
        <v>#VALUE!</v>
      </c>
      <c r="U240" s="55" t="e">
        <f t="shared" si="92"/>
        <v>#VALUE!</v>
      </c>
    </row>
    <row r="241" spans="1:22" ht="15.75" x14ac:dyDescent="0.25">
      <c r="A241" s="47"/>
      <c r="B241" t="str">
        <f t="shared" si="74"/>
        <v/>
      </c>
      <c r="C241" t="str">
        <f t="shared" si="75"/>
        <v/>
      </c>
      <c r="D241" t="str">
        <f t="shared" si="76"/>
        <v/>
      </c>
      <c r="E241" t="str">
        <f t="shared" si="77"/>
        <v/>
      </c>
      <c r="F241" t="str">
        <f t="shared" si="78"/>
        <v/>
      </c>
      <c r="G241" t="str">
        <f t="shared" si="79"/>
        <v/>
      </c>
      <c r="H241" t="str">
        <f t="shared" si="80"/>
        <v/>
      </c>
      <c r="I241" t="str">
        <f t="shared" si="81"/>
        <v/>
      </c>
      <c r="J241" t="str">
        <f t="shared" si="82"/>
        <v/>
      </c>
      <c r="K241" t="str">
        <f t="shared" si="83"/>
        <v/>
      </c>
      <c r="L241" t="str">
        <f t="shared" si="84"/>
        <v/>
      </c>
      <c r="M241" t="str">
        <f t="shared" si="85"/>
        <v/>
      </c>
      <c r="N241" t="str">
        <f t="shared" si="86"/>
        <v/>
      </c>
      <c r="O241">
        <f t="shared" si="87"/>
        <v>0</v>
      </c>
      <c r="P241" t="e">
        <f t="shared" si="88"/>
        <v>#VALUE!</v>
      </c>
      <c r="Q241" t="e">
        <f t="shared" si="94"/>
        <v>#VALUE!</v>
      </c>
      <c r="R241" t="e">
        <f t="shared" si="91"/>
        <v>#VALUE!</v>
      </c>
      <c r="S241" t="e">
        <f t="shared" si="93"/>
        <v>#VALUE!</v>
      </c>
      <c r="T241" s="55" t="e">
        <f t="shared" si="89"/>
        <v>#VALUE!</v>
      </c>
      <c r="U241" s="55" t="e">
        <f t="shared" si="92"/>
        <v>#VALUE!</v>
      </c>
    </row>
    <row r="242" spans="1:22" ht="15.75" x14ac:dyDescent="0.25">
      <c r="A242" s="47"/>
      <c r="B242" t="str">
        <f t="shared" si="74"/>
        <v/>
      </c>
      <c r="C242" t="str">
        <f t="shared" si="75"/>
        <v/>
      </c>
      <c r="D242" t="str">
        <f t="shared" si="76"/>
        <v/>
      </c>
      <c r="E242" t="str">
        <f t="shared" si="77"/>
        <v/>
      </c>
      <c r="F242" t="str">
        <f t="shared" si="78"/>
        <v/>
      </c>
      <c r="G242" t="str">
        <f t="shared" si="79"/>
        <v/>
      </c>
      <c r="H242" t="str">
        <f t="shared" si="80"/>
        <v/>
      </c>
      <c r="I242" t="str">
        <f t="shared" si="81"/>
        <v/>
      </c>
      <c r="J242" t="str">
        <f t="shared" si="82"/>
        <v/>
      </c>
      <c r="K242" t="str">
        <f t="shared" si="83"/>
        <v/>
      </c>
      <c r="L242" t="str">
        <f t="shared" si="84"/>
        <v/>
      </c>
      <c r="M242" t="str">
        <f t="shared" si="85"/>
        <v/>
      </c>
      <c r="N242" t="str">
        <f t="shared" si="86"/>
        <v/>
      </c>
      <c r="O242">
        <f t="shared" si="87"/>
        <v>0</v>
      </c>
      <c r="P242" t="e">
        <f t="shared" si="88"/>
        <v>#VALUE!</v>
      </c>
      <c r="Q242" t="e">
        <f t="shared" si="94"/>
        <v>#VALUE!</v>
      </c>
      <c r="R242" t="e">
        <f t="shared" si="91"/>
        <v>#VALUE!</v>
      </c>
      <c r="S242" t="e">
        <f t="shared" si="93"/>
        <v>#VALUE!</v>
      </c>
      <c r="T242" s="55" t="e">
        <f t="shared" si="89"/>
        <v>#VALUE!</v>
      </c>
      <c r="U242" s="55" t="e">
        <f t="shared" si="92"/>
        <v>#VALUE!</v>
      </c>
    </row>
    <row r="243" spans="1:22" ht="15.75" x14ac:dyDescent="0.25">
      <c r="A243" s="47"/>
      <c r="B243" t="str">
        <f t="shared" si="74"/>
        <v/>
      </c>
      <c r="C243" t="str">
        <f t="shared" si="75"/>
        <v/>
      </c>
      <c r="D243" t="str">
        <f t="shared" si="76"/>
        <v/>
      </c>
      <c r="E243" t="str">
        <f t="shared" si="77"/>
        <v/>
      </c>
      <c r="F243" t="str">
        <f t="shared" si="78"/>
        <v/>
      </c>
      <c r="G243" t="str">
        <f t="shared" si="79"/>
        <v/>
      </c>
      <c r="H243" t="str">
        <f t="shared" si="80"/>
        <v/>
      </c>
      <c r="I243" t="str">
        <f t="shared" si="81"/>
        <v/>
      </c>
      <c r="J243" t="str">
        <f t="shared" si="82"/>
        <v/>
      </c>
      <c r="K243" t="str">
        <f t="shared" si="83"/>
        <v/>
      </c>
      <c r="L243" t="str">
        <f t="shared" si="84"/>
        <v/>
      </c>
      <c r="M243" t="str">
        <f t="shared" si="85"/>
        <v/>
      </c>
      <c r="N243" t="str">
        <f t="shared" si="86"/>
        <v/>
      </c>
      <c r="O243">
        <f t="shared" si="87"/>
        <v>0</v>
      </c>
      <c r="P243" t="e">
        <f t="shared" si="88"/>
        <v>#VALUE!</v>
      </c>
      <c r="Q243" t="e">
        <f t="shared" si="94"/>
        <v>#VALUE!</v>
      </c>
      <c r="R243" t="e">
        <f t="shared" si="91"/>
        <v>#VALUE!</v>
      </c>
      <c r="S243" t="e">
        <f t="shared" si="93"/>
        <v>#VALUE!</v>
      </c>
      <c r="T243" s="55" t="e">
        <f t="shared" si="89"/>
        <v>#VALUE!</v>
      </c>
      <c r="U243" s="55" t="e">
        <f t="shared" si="92"/>
        <v>#VALUE!</v>
      </c>
    </row>
    <row r="244" spans="1:22" ht="15.75" x14ac:dyDescent="0.25">
      <c r="A244" s="47"/>
      <c r="B244" t="str">
        <f t="shared" si="74"/>
        <v/>
      </c>
      <c r="C244" t="str">
        <f t="shared" si="75"/>
        <v/>
      </c>
      <c r="D244" t="str">
        <f t="shared" si="76"/>
        <v/>
      </c>
      <c r="E244" t="str">
        <f t="shared" si="77"/>
        <v/>
      </c>
      <c r="F244" t="str">
        <f t="shared" si="78"/>
        <v/>
      </c>
      <c r="G244" t="str">
        <f t="shared" si="79"/>
        <v/>
      </c>
      <c r="H244" t="str">
        <f t="shared" si="80"/>
        <v/>
      </c>
      <c r="I244" t="str">
        <f t="shared" si="81"/>
        <v/>
      </c>
      <c r="J244" t="str">
        <f t="shared" si="82"/>
        <v/>
      </c>
      <c r="K244" t="str">
        <f t="shared" si="83"/>
        <v/>
      </c>
      <c r="L244" t="str">
        <f t="shared" si="84"/>
        <v/>
      </c>
      <c r="M244" t="str">
        <f t="shared" si="85"/>
        <v/>
      </c>
      <c r="N244" t="str">
        <f t="shared" si="86"/>
        <v/>
      </c>
      <c r="O244">
        <f t="shared" si="87"/>
        <v>0</v>
      </c>
      <c r="P244" t="e">
        <f t="shared" si="88"/>
        <v>#VALUE!</v>
      </c>
      <c r="Q244" t="e">
        <f t="shared" si="94"/>
        <v>#VALUE!</v>
      </c>
      <c r="R244" t="e">
        <f t="shared" ref="R244:R307" si="95">MID(B244,Q244+2,4)</f>
        <v>#VALUE!</v>
      </c>
      <c r="S244" t="e">
        <f t="shared" si="93"/>
        <v>#VALUE!</v>
      </c>
      <c r="T244" s="55" t="e">
        <f t="shared" si="89"/>
        <v>#VALUE!</v>
      </c>
      <c r="U244" s="55" t="e">
        <f t="shared" si="92"/>
        <v>#VALUE!</v>
      </c>
    </row>
    <row r="245" spans="1:22" ht="15.75" x14ac:dyDescent="0.25">
      <c r="A245" s="47"/>
      <c r="B245" t="str">
        <f t="shared" si="74"/>
        <v/>
      </c>
      <c r="C245" t="str">
        <f t="shared" si="75"/>
        <v/>
      </c>
      <c r="D245" t="str">
        <f t="shared" si="76"/>
        <v/>
      </c>
      <c r="E245" t="str">
        <f t="shared" si="77"/>
        <v/>
      </c>
      <c r="F245" t="str">
        <f t="shared" si="78"/>
        <v/>
      </c>
      <c r="G245" t="str">
        <f t="shared" si="79"/>
        <v/>
      </c>
      <c r="H245" t="str">
        <f t="shared" si="80"/>
        <v/>
      </c>
      <c r="I245" t="str">
        <f t="shared" si="81"/>
        <v/>
      </c>
      <c r="J245" t="str">
        <f t="shared" si="82"/>
        <v/>
      </c>
      <c r="K245" t="str">
        <f t="shared" si="83"/>
        <v/>
      </c>
      <c r="L245" t="str">
        <f t="shared" si="84"/>
        <v/>
      </c>
      <c r="M245" t="str">
        <f t="shared" si="85"/>
        <v/>
      </c>
      <c r="N245" t="str">
        <f t="shared" si="86"/>
        <v/>
      </c>
      <c r="O245">
        <f t="shared" si="87"/>
        <v>0</v>
      </c>
      <c r="P245" t="e">
        <f t="shared" si="88"/>
        <v>#VALUE!</v>
      </c>
      <c r="Q245" t="e">
        <f t="shared" si="94"/>
        <v>#VALUE!</v>
      </c>
      <c r="R245" t="e">
        <f t="shared" si="95"/>
        <v>#VALUE!</v>
      </c>
      <c r="S245" t="e">
        <f t="shared" si="93"/>
        <v>#VALUE!</v>
      </c>
      <c r="T245" s="55" t="e">
        <f t="shared" si="89"/>
        <v>#VALUE!</v>
      </c>
      <c r="U245" s="55" t="e">
        <f t="shared" si="92"/>
        <v>#VALUE!</v>
      </c>
    </row>
    <row r="246" spans="1:22" ht="15.75" x14ac:dyDescent="0.25">
      <c r="A246" s="47"/>
      <c r="B246" t="str">
        <f t="shared" si="74"/>
        <v/>
      </c>
      <c r="C246" t="str">
        <f t="shared" si="75"/>
        <v/>
      </c>
      <c r="D246" t="str">
        <f t="shared" si="76"/>
        <v/>
      </c>
      <c r="E246" t="str">
        <f t="shared" si="77"/>
        <v/>
      </c>
      <c r="F246" t="str">
        <f t="shared" si="78"/>
        <v/>
      </c>
      <c r="G246" t="str">
        <f t="shared" si="79"/>
        <v/>
      </c>
      <c r="H246" t="str">
        <f t="shared" si="80"/>
        <v/>
      </c>
      <c r="I246" t="str">
        <f t="shared" si="81"/>
        <v/>
      </c>
      <c r="J246" t="str">
        <f t="shared" si="82"/>
        <v/>
      </c>
      <c r="K246" t="str">
        <f t="shared" si="83"/>
        <v/>
      </c>
      <c r="L246" t="str">
        <f t="shared" si="84"/>
        <v/>
      </c>
      <c r="M246" t="str">
        <f t="shared" si="85"/>
        <v/>
      </c>
      <c r="N246" t="str">
        <f t="shared" si="86"/>
        <v/>
      </c>
      <c r="O246">
        <f t="shared" si="87"/>
        <v>0</v>
      </c>
      <c r="P246" t="e">
        <f t="shared" si="88"/>
        <v>#VALUE!</v>
      </c>
      <c r="Q246" t="e">
        <f t="shared" si="94"/>
        <v>#VALUE!</v>
      </c>
      <c r="R246" t="e">
        <f t="shared" si="95"/>
        <v>#VALUE!</v>
      </c>
      <c r="S246" t="e">
        <f t="shared" si="93"/>
        <v>#VALUE!</v>
      </c>
      <c r="T246" s="55" t="e">
        <f t="shared" si="89"/>
        <v>#VALUE!</v>
      </c>
      <c r="U246" s="55" t="e">
        <f t="shared" si="92"/>
        <v>#VALUE!</v>
      </c>
    </row>
    <row r="247" spans="1:22" ht="15.75" x14ac:dyDescent="0.25">
      <c r="A247" s="47"/>
      <c r="B247" t="str">
        <f t="shared" si="74"/>
        <v/>
      </c>
      <c r="C247" t="str">
        <f t="shared" si="75"/>
        <v/>
      </c>
      <c r="D247" t="str">
        <f t="shared" si="76"/>
        <v/>
      </c>
      <c r="E247" t="str">
        <f t="shared" si="77"/>
        <v/>
      </c>
      <c r="F247" t="str">
        <f t="shared" si="78"/>
        <v/>
      </c>
      <c r="G247" t="str">
        <f t="shared" si="79"/>
        <v/>
      </c>
      <c r="H247" t="str">
        <f t="shared" si="80"/>
        <v/>
      </c>
      <c r="I247" t="str">
        <f t="shared" si="81"/>
        <v/>
      </c>
      <c r="J247" t="str">
        <f t="shared" si="82"/>
        <v/>
      </c>
      <c r="K247" t="str">
        <f t="shared" si="83"/>
        <v/>
      </c>
      <c r="L247" t="str">
        <f t="shared" si="84"/>
        <v/>
      </c>
      <c r="M247" t="str">
        <f t="shared" si="85"/>
        <v/>
      </c>
      <c r="N247" t="str">
        <f t="shared" si="86"/>
        <v/>
      </c>
      <c r="O247">
        <f t="shared" si="87"/>
        <v>0</v>
      </c>
      <c r="P247" t="e">
        <f t="shared" si="88"/>
        <v>#VALUE!</v>
      </c>
      <c r="Q247" t="e">
        <f t="shared" si="94"/>
        <v>#VALUE!</v>
      </c>
      <c r="R247" t="e">
        <f t="shared" si="95"/>
        <v>#VALUE!</v>
      </c>
      <c r="S247" t="e">
        <f t="shared" si="93"/>
        <v>#VALUE!</v>
      </c>
      <c r="T247" s="55" t="e">
        <f t="shared" si="89"/>
        <v>#VALUE!</v>
      </c>
      <c r="U247" s="55" t="e">
        <f t="shared" si="92"/>
        <v>#VALUE!</v>
      </c>
    </row>
    <row r="248" spans="1:22" ht="15.75" x14ac:dyDescent="0.25">
      <c r="A248" s="47"/>
      <c r="B248" t="str">
        <f t="shared" si="74"/>
        <v/>
      </c>
      <c r="C248" t="str">
        <f t="shared" si="75"/>
        <v/>
      </c>
      <c r="D248" t="str">
        <f t="shared" si="76"/>
        <v/>
      </c>
      <c r="E248" t="str">
        <f t="shared" si="77"/>
        <v/>
      </c>
      <c r="F248" t="str">
        <f t="shared" si="78"/>
        <v/>
      </c>
      <c r="G248" t="str">
        <f t="shared" si="79"/>
        <v/>
      </c>
      <c r="H248" t="str">
        <f t="shared" si="80"/>
        <v/>
      </c>
      <c r="I248" t="str">
        <f t="shared" si="81"/>
        <v/>
      </c>
      <c r="J248" t="str">
        <f t="shared" si="82"/>
        <v/>
      </c>
      <c r="K248" t="str">
        <f t="shared" si="83"/>
        <v/>
      </c>
      <c r="L248" t="str">
        <f t="shared" si="84"/>
        <v/>
      </c>
      <c r="M248" t="str">
        <f t="shared" si="85"/>
        <v/>
      </c>
      <c r="N248" t="str">
        <f t="shared" si="86"/>
        <v/>
      </c>
      <c r="O248">
        <f t="shared" si="87"/>
        <v>0</v>
      </c>
      <c r="P248" t="e">
        <f t="shared" si="88"/>
        <v>#VALUE!</v>
      </c>
      <c r="Q248" t="e">
        <f t="shared" si="94"/>
        <v>#VALUE!</v>
      </c>
      <c r="R248" t="e">
        <f t="shared" si="95"/>
        <v>#VALUE!</v>
      </c>
      <c r="S248" t="e">
        <f t="shared" si="93"/>
        <v>#VALUE!</v>
      </c>
      <c r="T248" s="55" t="e">
        <f t="shared" si="89"/>
        <v>#VALUE!</v>
      </c>
      <c r="U248" s="55" t="e">
        <f t="shared" ref="U248:U311" si="96">IF(Q248-P248=2,MID(B248,Q248-1,1),MID(B248,Q248-2,2))</f>
        <v>#VALUE!</v>
      </c>
    </row>
    <row r="249" spans="1:22" ht="15.75" x14ac:dyDescent="0.25">
      <c r="A249" s="47"/>
      <c r="B249" t="str">
        <f t="shared" si="74"/>
        <v/>
      </c>
      <c r="C249" t="str">
        <f t="shared" si="75"/>
        <v/>
      </c>
      <c r="D249" t="str">
        <f t="shared" si="76"/>
        <v/>
      </c>
      <c r="E249" t="str">
        <f t="shared" si="77"/>
        <v/>
      </c>
      <c r="F249" t="str">
        <f t="shared" si="78"/>
        <v/>
      </c>
      <c r="G249" t="str">
        <f t="shared" si="79"/>
        <v/>
      </c>
      <c r="H249" t="str">
        <f t="shared" si="80"/>
        <v/>
      </c>
      <c r="I249" t="str">
        <f t="shared" si="81"/>
        <v/>
      </c>
      <c r="J249" t="str">
        <f t="shared" si="82"/>
        <v/>
      </c>
      <c r="K249" t="str">
        <f t="shared" si="83"/>
        <v/>
      </c>
      <c r="L249" t="str">
        <f t="shared" si="84"/>
        <v/>
      </c>
      <c r="M249" t="str">
        <f t="shared" si="85"/>
        <v/>
      </c>
      <c r="N249" t="str">
        <f t="shared" si="86"/>
        <v/>
      </c>
      <c r="O249">
        <f t="shared" si="87"/>
        <v>0</v>
      </c>
      <c r="P249" t="e">
        <f t="shared" si="88"/>
        <v>#VALUE!</v>
      </c>
      <c r="Q249" t="e">
        <f t="shared" si="94"/>
        <v>#VALUE!</v>
      </c>
      <c r="R249" t="e">
        <f t="shared" si="95"/>
        <v>#VALUE!</v>
      </c>
      <c r="S249" t="e">
        <f t="shared" si="93"/>
        <v>#VALUE!</v>
      </c>
      <c r="T249" s="55" t="e">
        <f t="shared" si="89"/>
        <v>#VALUE!</v>
      </c>
      <c r="U249" s="55" t="e">
        <f t="shared" si="96"/>
        <v>#VALUE!</v>
      </c>
      <c r="V249" s="92"/>
    </row>
    <row r="250" spans="1:22" ht="15.75" x14ac:dyDescent="0.25">
      <c r="A250" s="47"/>
      <c r="B250" t="str">
        <f t="shared" si="74"/>
        <v/>
      </c>
      <c r="C250" t="str">
        <f t="shared" si="75"/>
        <v/>
      </c>
      <c r="D250" t="str">
        <f t="shared" si="76"/>
        <v/>
      </c>
      <c r="E250" t="str">
        <f t="shared" si="77"/>
        <v/>
      </c>
      <c r="F250" t="str">
        <f t="shared" si="78"/>
        <v/>
      </c>
      <c r="G250" t="str">
        <f t="shared" si="79"/>
        <v/>
      </c>
      <c r="H250" t="str">
        <f t="shared" si="80"/>
        <v/>
      </c>
      <c r="I250" t="str">
        <f t="shared" si="81"/>
        <v/>
      </c>
      <c r="J250" t="str">
        <f t="shared" si="82"/>
        <v/>
      </c>
      <c r="K250" t="str">
        <f t="shared" si="83"/>
        <v/>
      </c>
      <c r="L250" t="str">
        <f t="shared" si="84"/>
        <v/>
      </c>
      <c r="M250" t="str">
        <f t="shared" si="85"/>
        <v/>
      </c>
      <c r="N250" t="str">
        <f t="shared" si="86"/>
        <v/>
      </c>
      <c r="O250">
        <f t="shared" si="87"/>
        <v>0</v>
      </c>
      <c r="P250" t="e">
        <f t="shared" si="88"/>
        <v>#VALUE!</v>
      </c>
      <c r="Q250" t="e">
        <f t="shared" si="94"/>
        <v>#VALUE!</v>
      </c>
      <c r="R250" t="e">
        <f t="shared" si="95"/>
        <v>#VALUE!</v>
      </c>
      <c r="S250" t="e">
        <f t="shared" si="93"/>
        <v>#VALUE!</v>
      </c>
      <c r="T250" s="55" t="e">
        <f t="shared" si="89"/>
        <v>#VALUE!</v>
      </c>
      <c r="U250" s="55" t="e">
        <f t="shared" si="96"/>
        <v>#VALUE!</v>
      </c>
    </row>
    <row r="251" spans="1:22" ht="15.75" x14ac:dyDescent="0.25">
      <c r="A251" s="47"/>
      <c r="B251" t="str">
        <f t="shared" si="74"/>
        <v/>
      </c>
      <c r="C251" t="str">
        <f t="shared" si="75"/>
        <v/>
      </c>
      <c r="D251" t="str">
        <f t="shared" si="76"/>
        <v/>
      </c>
      <c r="E251" t="str">
        <f t="shared" si="77"/>
        <v/>
      </c>
      <c r="F251" t="str">
        <f t="shared" si="78"/>
        <v/>
      </c>
      <c r="G251" t="str">
        <f t="shared" si="79"/>
        <v/>
      </c>
      <c r="H251" t="str">
        <f t="shared" si="80"/>
        <v/>
      </c>
      <c r="I251" t="str">
        <f t="shared" si="81"/>
        <v/>
      </c>
      <c r="J251" t="str">
        <f t="shared" si="82"/>
        <v/>
      </c>
      <c r="K251" t="str">
        <f t="shared" si="83"/>
        <v/>
      </c>
      <c r="L251" t="str">
        <f t="shared" si="84"/>
        <v/>
      </c>
      <c r="M251" t="str">
        <f t="shared" si="85"/>
        <v/>
      </c>
      <c r="N251" t="str">
        <f t="shared" si="86"/>
        <v/>
      </c>
      <c r="O251">
        <f t="shared" si="87"/>
        <v>0</v>
      </c>
      <c r="P251" t="e">
        <f t="shared" si="88"/>
        <v>#VALUE!</v>
      </c>
      <c r="Q251" t="e">
        <f t="shared" si="94"/>
        <v>#VALUE!</v>
      </c>
      <c r="R251" t="e">
        <f t="shared" si="95"/>
        <v>#VALUE!</v>
      </c>
      <c r="S251" t="e">
        <f t="shared" si="93"/>
        <v>#VALUE!</v>
      </c>
      <c r="T251" s="55" t="e">
        <f t="shared" si="89"/>
        <v>#VALUE!</v>
      </c>
      <c r="U251" s="55" t="e">
        <f t="shared" si="96"/>
        <v>#VALUE!</v>
      </c>
    </row>
    <row r="252" spans="1:22" ht="15.75" x14ac:dyDescent="0.25">
      <c r="A252" s="47"/>
      <c r="B252" t="str">
        <f t="shared" si="74"/>
        <v/>
      </c>
      <c r="C252" t="str">
        <f t="shared" si="75"/>
        <v/>
      </c>
      <c r="D252" t="str">
        <f t="shared" si="76"/>
        <v/>
      </c>
      <c r="E252" t="str">
        <f t="shared" si="77"/>
        <v/>
      </c>
      <c r="F252" t="str">
        <f t="shared" si="78"/>
        <v/>
      </c>
      <c r="G252" t="str">
        <f t="shared" si="79"/>
        <v/>
      </c>
      <c r="H252" t="str">
        <f t="shared" si="80"/>
        <v/>
      </c>
      <c r="I252" t="str">
        <f t="shared" si="81"/>
        <v/>
      </c>
      <c r="J252" t="str">
        <f t="shared" si="82"/>
        <v/>
      </c>
      <c r="K252" t="str">
        <f t="shared" si="83"/>
        <v/>
      </c>
      <c r="L252" t="str">
        <f t="shared" si="84"/>
        <v/>
      </c>
      <c r="M252" t="str">
        <f t="shared" si="85"/>
        <v/>
      </c>
      <c r="N252" t="str">
        <f t="shared" si="86"/>
        <v/>
      </c>
      <c r="O252">
        <f t="shared" si="87"/>
        <v>0</v>
      </c>
      <c r="P252" t="e">
        <f t="shared" si="88"/>
        <v>#VALUE!</v>
      </c>
      <c r="Q252" t="e">
        <f t="shared" si="94"/>
        <v>#VALUE!</v>
      </c>
      <c r="R252" t="e">
        <f t="shared" si="95"/>
        <v>#VALUE!</v>
      </c>
      <c r="S252" t="e">
        <f t="shared" si="93"/>
        <v>#VALUE!</v>
      </c>
      <c r="T252" s="55" t="e">
        <f t="shared" si="89"/>
        <v>#VALUE!</v>
      </c>
      <c r="U252" s="55" t="e">
        <f t="shared" si="96"/>
        <v>#VALUE!</v>
      </c>
    </row>
    <row r="253" spans="1:22" ht="15.75" x14ac:dyDescent="0.25">
      <c r="A253" s="47"/>
      <c r="B253" t="str">
        <f t="shared" si="74"/>
        <v/>
      </c>
      <c r="C253" t="str">
        <f t="shared" si="75"/>
        <v/>
      </c>
      <c r="D253" t="str">
        <f t="shared" si="76"/>
        <v/>
      </c>
      <c r="E253" t="str">
        <f t="shared" si="77"/>
        <v/>
      </c>
      <c r="F253" t="str">
        <f t="shared" si="78"/>
        <v/>
      </c>
      <c r="G253" t="str">
        <f t="shared" si="79"/>
        <v/>
      </c>
      <c r="H253" t="str">
        <f t="shared" si="80"/>
        <v/>
      </c>
      <c r="I253" t="str">
        <f t="shared" si="81"/>
        <v/>
      </c>
      <c r="J253" t="str">
        <f t="shared" si="82"/>
        <v/>
      </c>
      <c r="K253" t="str">
        <f t="shared" si="83"/>
        <v/>
      </c>
      <c r="L253" t="str">
        <f t="shared" si="84"/>
        <v/>
      </c>
      <c r="M253" t="str">
        <f t="shared" si="85"/>
        <v/>
      </c>
      <c r="N253" t="str">
        <f t="shared" si="86"/>
        <v/>
      </c>
      <c r="O253">
        <f t="shared" si="87"/>
        <v>0</v>
      </c>
      <c r="P253" t="e">
        <f t="shared" si="88"/>
        <v>#VALUE!</v>
      </c>
      <c r="Q253" t="e">
        <f t="shared" si="94"/>
        <v>#VALUE!</v>
      </c>
      <c r="R253" t="e">
        <f t="shared" si="95"/>
        <v>#VALUE!</v>
      </c>
      <c r="S253" t="e">
        <f t="shared" si="93"/>
        <v>#VALUE!</v>
      </c>
      <c r="T253" s="55" t="e">
        <f t="shared" si="89"/>
        <v>#VALUE!</v>
      </c>
      <c r="U253" s="55" t="e">
        <f t="shared" si="96"/>
        <v>#VALUE!</v>
      </c>
    </row>
    <row r="254" spans="1:22" ht="15.75" x14ac:dyDescent="0.25">
      <c r="A254" s="47"/>
      <c r="B254" t="str">
        <f t="shared" si="74"/>
        <v/>
      </c>
      <c r="C254" t="str">
        <f t="shared" si="75"/>
        <v/>
      </c>
      <c r="D254" t="str">
        <f t="shared" si="76"/>
        <v/>
      </c>
      <c r="E254" t="str">
        <f t="shared" si="77"/>
        <v/>
      </c>
      <c r="F254" t="str">
        <f t="shared" si="78"/>
        <v/>
      </c>
      <c r="G254" t="str">
        <f t="shared" si="79"/>
        <v/>
      </c>
      <c r="H254" t="str">
        <f t="shared" si="80"/>
        <v/>
      </c>
      <c r="I254" t="str">
        <f t="shared" si="81"/>
        <v/>
      </c>
      <c r="J254" t="str">
        <f t="shared" si="82"/>
        <v/>
      </c>
      <c r="K254" t="str">
        <f t="shared" si="83"/>
        <v/>
      </c>
      <c r="L254" t="str">
        <f t="shared" si="84"/>
        <v/>
      </c>
      <c r="M254" t="str">
        <f t="shared" si="85"/>
        <v/>
      </c>
      <c r="N254" t="str">
        <f t="shared" si="86"/>
        <v/>
      </c>
      <c r="O254">
        <f t="shared" si="87"/>
        <v>0</v>
      </c>
      <c r="P254" t="e">
        <f t="shared" si="88"/>
        <v>#VALUE!</v>
      </c>
      <c r="Q254" t="e">
        <f t="shared" si="94"/>
        <v>#VALUE!</v>
      </c>
      <c r="R254" t="e">
        <f t="shared" si="95"/>
        <v>#VALUE!</v>
      </c>
      <c r="S254" t="e">
        <f t="shared" si="93"/>
        <v>#VALUE!</v>
      </c>
      <c r="T254" s="55" t="e">
        <f t="shared" si="89"/>
        <v>#VALUE!</v>
      </c>
      <c r="U254" s="55" t="e">
        <f t="shared" si="96"/>
        <v>#VALUE!</v>
      </c>
    </row>
    <row r="255" spans="1:22" ht="15.75" x14ac:dyDescent="0.25">
      <c r="A255" s="47"/>
      <c r="B255" t="str">
        <f t="shared" si="74"/>
        <v/>
      </c>
      <c r="C255" t="str">
        <f t="shared" si="75"/>
        <v/>
      </c>
      <c r="D255" t="str">
        <f t="shared" si="76"/>
        <v/>
      </c>
      <c r="E255" t="str">
        <f t="shared" si="77"/>
        <v/>
      </c>
      <c r="F255" t="str">
        <f t="shared" si="78"/>
        <v/>
      </c>
      <c r="G255" t="str">
        <f t="shared" si="79"/>
        <v/>
      </c>
      <c r="H255" t="str">
        <f t="shared" si="80"/>
        <v/>
      </c>
      <c r="I255" t="str">
        <f t="shared" si="81"/>
        <v/>
      </c>
      <c r="J255" t="str">
        <f t="shared" si="82"/>
        <v/>
      </c>
      <c r="K255" t="str">
        <f t="shared" si="83"/>
        <v/>
      </c>
      <c r="L255" t="str">
        <f t="shared" si="84"/>
        <v/>
      </c>
      <c r="M255" t="str">
        <f t="shared" si="85"/>
        <v/>
      </c>
      <c r="N255" t="str">
        <f t="shared" si="86"/>
        <v/>
      </c>
      <c r="O255">
        <f t="shared" si="87"/>
        <v>0</v>
      </c>
      <c r="P255" t="e">
        <f t="shared" si="88"/>
        <v>#VALUE!</v>
      </c>
      <c r="Q255" t="e">
        <f t="shared" si="94"/>
        <v>#VALUE!</v>
      </c>
      <c r="R255" t="e">
        <f t="shared" si="95"/>
        <v>#VALUE!</v>
      </c>
      <c r="S255" t="e">
        <f t="shared" si="93"/>
        <v>#VALUE!</v>
      </c>
      <c r="T255" s="55" t="e">
        <f t="shared" si="89"/>
        <v>#VALUE!</v>
      </c>
      <c r="U255" s="55" t="e">
        <f t="shared" si="96"/>
        <v>#VALUE!</v>
      </c>
    </row>
    <row r="256" spans="1:22" ht="15.75" x14ac:dyDescent="0.25">
      <c r="A256" s="47"/>
      <c r="B256" t="str">
        <f t="shared" si="74"/>
        <v/>
      </c>
      <c r="C256" t="str">
        <f t="shared" si="75"/>
        <v/>
      </c>
      <c r="D256" t="str">
        <f t="shared" si="76"/>
        <v/>
      </c>
      <c r="E256" t="str">
        <f t="shared" si="77"/>
        <v/>
      </c>
      <c r="F256" t="str">
        <f t="shared" si="78"/>
        <v/>
      </c>
      <c r="G256" t="str">
        <f t="shared" si="79"/>
        <v/>
      </c>
      <c r="H256" t="str">
        <f t="shared" si="80"/>
        <v/>
      </c>
      <c r="I256" t="str">
        <f t="shared" si="81"/>
        <v/>
      </c>
      <c r="J256" t="str">
        <f t="shared" si="82"/>
        <v/>
      </c>
      <c r="K256" t="str">
        <f t="shared" si="83"/>
        <v/>
      </c>
      <c r="L256" t="str">
        <f t="shared" si="84"/>
        <v/>
      </c>
      <c r="M256" t="str">
        <f t="shared" si="85"/>
        <v/>
      </c>
      <c r="N256" t="str">
        <f t="shared" si="86"/>
        <v/>
      </c>
      <c r="O256">
        <f t="shared" si="87"/>
        <v>0</v>
      </c>
      <c r="P256" t="e">
        <f t="shared" si="88"/>
        <v>#VALUE!</v>
      </c>
      <c r="Q256" t="e">
        <f t="shared" si="94"/>
        <v>#VALUE!</v>
      </c>
      <c r="R256" t="e">
        <f t="shared" si="95"/>
        <v>#VALUE!</v>
      </c>
      <c r="S256" t="e">
        <f t="shared" si="93"/>
        <v>#VALUE!</v>
      </c>
      <c r="T256" s="55" t="e">
        <f t="shared" si="89"/>
        <v>#VALUE!</v>
      </c>
      <c r="U256" s="55" t="e">
        <f t="shared" si="96"/>
        <v>#VALUE!</v>
      </c>
    </row>
    <row r="257" spans="1:22" ht="15.75" x14ac:dyDescent="0.25">
      <c r="A257" s="47"/>
      <c r="B257" t="str">
        <f t="shared" si="74"/>
        <v/>
      </c>
      <c r="C257" t="str">
        <f t="shared" si="75"/>
        <v/>
      </c>
      <c r="D257" t="str">
        <f t="shared" si="76"/>
        <v/>
      </c>
      <c r="E257" t="str">
        <f t="shared" si="77"/>
        <v/>
      </c>
      <c r="F257" t="str">
        <f t="shared" si="78"/>
        <v/>
      </c>
      <c r="G257" t="str">
        <f t="shared" si="79"/>
        <v/>
      </c>
      <c r="H257" t="str">
        <f t="shared" si="80"/>
        <v/>
      </c>
      <c r="I257" t="str">
        <f t="shared" si="81"/>
        <v/>
      </c>
      <c r="J257" t="str">
        <f t="shared" si="82"/>
        <v/>
      </c>
      <c r="K257" t="str">
        <f t="shared" si="83"/>
        <v/>
      </c>
      <c r="L257" t="str">
        <f t="shared" si="84"/>
        <v/>
      </c>
      <c r="M257" t="str">
        <f t="shared" si="85"/>
        <v/>
      </c>
      <c r="N257" t="str">
        <f t="shared" si="86"/>
        <v/>
      </c>
      <c r="O257">
        <f t="shared" si="87"/>
        <v>0</v>
      </c>
      <c r="P257" t="e">
        <f t="shared" si="88"/>
        <v>#VALUE!</v>
      </c>
      <c r="Q257" t="e">
        <f t="shared" si="94"/>
        <v>#VALUE!</v>
      </c>
      <c r="R257" t="e">
        <f t="shared" si="95"/>
        <v>#VALUE!</v>
      </c>
      <c r="S257" t="e">
        <f t="shared" si="93"/>
        <v>#VALUE!</v>
      </c>
      <c r="T257" s="55" t="e">
        <f t="shared" si="89"/>
        <v>#VALUE!</v>
      </c>
      <c r="U257" s="55" t="e">
        <f t="shared" si="96"/>
        <v>#VALUE!</v>
      </c>
    </row>
    <row r="258" spans="1:22" ht="15.75" x14ac:dyDescent="0.25">
      <c r="A258" s="47"/>
      <c r="B258" t="str">
        <f t="shared" ref="B258:B321" si="97">MID(A258,40,100)</f>
        <v/>
      </c>
      <c r="C258" t="str">
        <f t="shared" ref="C258:C321" si="98">IF(ISERROR(FIND("january",B258)),"",FIND("january",B258))</f>
        <v/>
      </c>
      <c r="D258" t="str">
        <f t="shared" ref="D258:D321" si="99">IF(ISERROR(FIND("february",B258)),"",FIND("february",B258))</f>
        <v/>
      </c>
      <c r="E258" t="str">
        <f t="shared" ref="E258:E321" si="100">IF(ISERROR(FIND("march",B258)),"",FIND("march",B258))</f>
        <v/>
      </c>
      <c r="F258" t="str">
        <f t="shared" ref="F258:F321" si="101">IF(ISERROR(FIND("april",B258)),"",FIND("april",B258))</f>
        <v/>
      </c>
      <c r="G258" t="str">
        <f t="shared" ref="G258:G321" si="102">IF(ISERROR(FIND("may",B258)),"",FIND("may",B258))</f>
        <v/>
      </c>
      <c r="H258" t="str">
        <f t="shared" ref="H258:H321" si="103">IF(ISERROR(FIND("june",B258)),"",FIND("june",B258))</f>
        <v/>
      </c>
      <c r="I258" t="str">
        <f t="shared" ref="I258:I321" si="104">IF(ISERROR(FIND("july",B258)),"",FIND("july",B258))</f>
        <v/>
      </c>
      <c r="J258" t="str">
        <f t="shared" ref="J258:J321" si="105">IF(ISERROR(FIND("august",B258)),"",FIND("august",B258))</f>
        <v/>
      </c>
      <c r="K258" t="str">
        <f t="shared" ref="K258:K321" si="106">IF(ISERROR(FIND("september",B258)),"",FIND("september",B258))</f>
        <v/>
      </c>
      <c r="L258" t="str">
        <f t="shared" ref="L258:L321" si="107">IF(ISERROR(FIND("october",B258)),"",FIND("october",B258))</f>
        <v/>
      </c>
      <c r="M258" t="str">
        <f t="shared" ref="M258:M321" si="108">IF(ISERROR(FIND("november",B258)),"",FIND("november",B258))</f>
        <v/>
      </c>
      <c r="N258" t="str">
        <f t="shared" ref="N258:N321" si="109">IF(ISERROR(FIND("december",B258)),"",FIND("december",B258))</f>
        <v/>
      </c>
      <c r="O258">
        <f t="shared" ref="O258:O321" si="110">MAX(C258:N258)</f>
        <v>0</v>
      </c>
      <c r="P258" t="e">
        <f t="shared" ref="P258:P321" si="111">FIND("_",B258,O258)</f>
        <v>#VALUE!</v>
      </c>
      <c r="Q258" t="e">
        <f t="shared" si="94"/>
        <v>#VALUE!</v>
      </c>
      <c r="R258" t="e">
        <f t="shared" si="95"/>
        <v>#VALUE!</v>
      </c>
      <c r="S258" t="e">
        <f t="shared" si="93"/>
        <v>#VALUE!</v>
      </c>
      <c r="T258" s="55" t="e">
        <f t="shared" ref="T258:T321" si="112">_xlfn.SWITCH(TRIM(S258),
"January",1,"February",2,"March",3,"April",4,
"May",5,"June",6,"July",7,"August",8,
"September",9,"October",10,"November",11,"December",12,"No Match")</f>
        <v>#VALUE!</v>
      </c>
      <c r="U258" s="55" t="e">
        <f t="shared" si="96"/>
        <v>#VALUE!</v>
      </c>
    </row>
    <row r="259" spans="1:22" ht="15.75" x14ac:dyDescent="0.25">
      <c r="A259" s="47"/>
      <c r="B259" t="str">
        <f t="shared" si="97"/>
        <v/>
      </c>
      <c r="C259" t="str">
        <f t="shared" si="98"/>
        <v/>
      </c>
      <c r="D259" t="str">
        <f t="shared" si="99"/>
        <v/>
      </c>
      <c r="E259" t="str">
        <f t="shared" si="100"/>
        <v/>
      </c>
      <c r="F259" t="str">
        <f t="shared" si="101"/>
        <v/>
      </c>
      <c r="G259" t="str">
        <f t="shared" si="102"/>
        <v/>
      </c>
      <c r="H259" t="str">
        <f t="shared" si="103"/>
        <v/>
      </c>
      <c r="I259" t="str">
        <f t="shared" si="104"/>
        <v/>
      </c>
      <c r="J259" t="str">
        <f t="shared" si="105"/>
        <v/>
      </c>
      <c r="K259" t="str">
        <f t="shared" si="106"/>
        <v/>
      </c>
      <c r="L259" t="str">
        <f t="shared" si="107"/>
        <v/>
      </c>
      <c r="M259" t="str">
        <f t="shared" si="108"/>
        <v/>
      </c>
      <c r="N259" t="str">
        <f t="shared" si="109"/>
        <v/>
      </c>
      <c r="O259">
        <f t="shared" si="110"/>
        <v>0</v>
      </c>
      <c r="P259" t="e">
        <f t="shared" si="111"/>
        <v>#VALUE!</v>
      </c>
      <c r="Q259" t="e">
        <f t="shared" si="94"/>
        <v>#VALUE!</v>
      </c>
      <c r="R259" t="e">
        <f t="shared" si="95"/>
        <v>#VALUE!</v>
      </c>
      <c r="S259" t="e">
        <f t="shared" si="93"/>
        <v>#VALUE!</v>
      </c>
      <c r="T259" s="55" t="e">
        <f t="shared" si="112"/>
        <v>#VALUE!</v>
      </c>
      <c r="U259" s="55" t="e">
        <f t="shared" si="96"/>
        <v>#VALUE!</v>
      </c>
    </row>
    <row r="260" spans="1:22" ht="15.75" x14ac:dyDescent="0.25">
      <c r="A260" s="47"/>
      <c r="B260" t="str">
        <f t="shared" si="97"/>
        <v/>
      </c>
      <c r="C260" t="str">
        <f t="shared" si="98"/>
        <v/>
      </c>
      <c r="D260" t="str">
        <f t="shared" si="99"/>
        <v/>
      </c>
      <c r="E260" t="str">
        <f t="shared" si="100"/>
        <v/>
      </c>
      <c r="F260" t="str">
        <f t="shared" si="101"/>
        <v/>
      </c>
      <c r="G260" t="str">
        <f t="shared" si="102"/>
        <v/>
      </c>
      <c r="H260" t="str">
        <f t="shared" si="103"/>
        <v/>
      </c>
      <c r="I260" t="str">
        <f t="shared" si="104"/>
        <v/>
      </c>
      <c r="J260" t="str">
        <f t="shared" si="105"/>
        <v/>
      </c>
      <c r="K260" t="str">
        <f t="shared" si="106"/>
        <v/>
      </c>
      <c r="L260" t="str">
        <f t="shared" si="107"/>
        <v/>
      </c>
      <c r="M260" t="str">
        <f t="shared" si="108"/>
        <v/>
      </c>
      <c r="N260" t="str">
        <f t="shared" si="109"/>
        <v/>
      </c>
      <c r="O260">
        <f t="shared" si="110"/>
        <v>0</v>
      </c>
      <c r="P260" t="e">
        <f t="shared" si="111"/>
        <v>#VALUE!</v>
      </c>
      <c r="Q260" t="e">
        <f t="shared" si="94"/>
        <v>#VALUE!</v>
      </c>
      <c r="R260" t="e">
        <f t="shared" si="95"/>
        <v>#VALUE!</v>
      </c>
      <c r="S260" t="e">
        <f t="shared" si="93"/>
        <v>#VALUE!</v>
      </c>
      <c r="T260" s="55" t="e">
        <f t="shared" si="112"/>
        <v>#VALUE!</v>
      </c>
      <c r="U260" s="55" t="e">
        <f t="shared" si="96"/>
        <v>#VALUE!</v>
      </c>
    </row>
    <row r="261" spans="1:22" ht="15.75" x14ac:dyDescent="0.25">
      <c r="A261" s="47"/>
      <c r="B261" t="str">
        <f t="shared" si="97"/>
        <v/>
      </c>
      <c r="C261" t="str">
        <f t="shared" si="98"/>
        <v/>
      </c>
      <c r="D261" t="str">
        <f t="shared" si="99"/>
        <v/>
      </c>
      <c r="E261" t="str">
        <f t="shared" si="100"/>
        <v/>
      </c>
      <c r="F261" t="str">
        <f t="shared" si="101"/>
        <v/>
      </c>
      <c r="G261" t="str">
        <f t="shared" si="102"/>
        <v/>
      </c>
      <c r="H261" t="str">
        <f t="shared" si="103"/>
        <v/>
      </c>
      <c r="I261" t="str">
        <f t="shared" si="104"/>
        <v/>
      </c>
      <c r="J261" t="str">
        <f t="shared" si="105"/>
        <v/>
      </c>
      <c r="K261" t="str">
        <f t="shared" si="106"/>
        <v/>
      </c>
      <c r="L261" t="str">
        <f t="shared" si="107"/>
        <v/>
      </c>
      <c r="M261" t="str">
        <f t="shared" si="108"/>
        <v/>
      </c>
      <c r="N261" t="str">
        <f t="shared" si="109"/>
        <v/>
      </c>
      <c r="O261">
        <f t="shared" si="110"/>
        <v>0</v>
      </c>
      <c r="P261" t="e">
        <f t="shared" si="111"/>
        <v>#VALUE!</v>
      </c>
      <c r="Q261" t="e">
        <f t="shared" si="94"/>
        <v>#VALUE!</v>
      </c>
      <c r="R261" t="e">
        <f t="shared" si="95"/>
        <v>#VALUE!</v>
      </c>
      <c r="S261" t="e">
        <f t="shared" si="93"/>
        <v>#VALUE!</v>
      </c>
      <c r="T261" s="55" t="e">
        <f t="shared" si="112"/>
        <v>#VALUE!</v>
      </c>
      <c r="U261" s="55" t="e">
        <f t="shared" si="96"/>
        <v>#VALUE!</v>
      </c>
      <c r="V261" s="92"/>
    </row>
    <row r="262" spans="1:22" ht="15.75" x14ac:dyDescent="0.25">
      <c r="A262" s="47"/>
      <c r="B262" t="str">
        <f t="shared" si="97"/>
        <v/>
      </c>
      <c r="C262" t="str">
        <f t="shared" si="98"/>
        <v/>
      </c>
      <c r="D262" t="str">
        <f t="shared" si="99"/>
        <v/>
      </c>
      <c r="E262" t="str">
        <f t="shared" si="100"/>
        <v/>
      </c>
      <c r="F262" t="str">
        <f t="shared" si="101"/>
        <v/>
      </c>
      <c r="G262" t="str">
        <f t="shared" si="102"/>
        <v/>
      </c>
      <c r="H262" t="str">
        <f t="shared" si="103"/>
        <v/>
      </c>
      <c r="I262" t="str">
        <f t="shared" si="104"/>
        <v/>
      </c>
      <c r="J262" t="str">
        <f t="shared" si="105"/>
        <v/>
      </c>
      <c r="K262" t="str">
        <f t="shared" si="106"/>
        <v/>
      </c>
      <c r="L262" t="str">
        <f t="shared" si="107"/>
        <v/>
      </c>
      <c r="M262" t="str">
        <f t="shared" si="108"/>
        <v/>
      </c>
      <c r="N262" t="str">
        <f t="shared" si="109"/>
        <v/>
      </c>
      <c r="O262">
        <f t="shared" si="110"/>
        <v>0</v>
      </c>
      <c r="P262" t="e">
        <f t="shared" si="111"/>
        <v>#VALUE!</v>
      </c>
      <c r="Q262" t="e">
        <f t="shared" si="94"/>
        <v>#VALUE!</v>
      </c>
      <c r="R262" t="e">
        <f t="shared" si="95"/>
        <v>#VALUE!</v>
      </c>
      <c r="S262" t="e">
        <f t="shared" si="93"/>
        <v>#VALUE!</v>
      </c>
      <c r="T262" s="55" t="e">
        <f t="shared" si="112"/>
        <v>#VALUE!</v>
      </c>
      <c r="U262" s="55" t="e">
        <f t="shared" si="96"/>
        <v>#VALUE!</v>
      </c>
    </row>
    <row r="263" spans="1:22" ht="15.75" x14ac:dyDescent="0.25">
      <c r="A263" s="47"/>
      <c r="B263" t="str">
        <f t="shared" si="97"/>
        <v/>
      </c>
      <c r="C263" t="str">
        <f t="shared" si="98"/>
        <v/>
      </c>
      <c r="D263" t="str">
        <f t="shared" si="99"/>
        <v/>
      </c>
      <c r="E263" t="str">
        <f t="shared" si="100"/>
        <v/>
      </c>
      <c r="F263" t="str">
        <f t="shared" si="101"/>
        <v/>
      </c>
      <c r="G263" t="str">
        <f t="shared" si="102"/>
        <v/>
      </c>
      <c r="H263" t="str">
        <f t="shared" si="103"/>
        <v/>
      </c>
      <c r="I263" t="str">
        <f t="shared" si="104"/>
        <v/>
      </c>
      <c r="J263" t="str">
        <f t="shared" si="105"/>
        <v/>
      </c>
      <c r="K263" t="str">
        <f t="shared" si="106"/>
        <v/>
      </c>
      <c r="L263" t="str">
        <f t="shared" si="107"/>
        <v/>
      </c>
      <c r="M263" t="str">
        <f t="shared" si="108"/>
        <v/>
      </c>
      <c r="N263" t="str">
        <f t="shared" si="109"/>
        <v/>
      </c>
      <c r="O263">
        <f t="shared" si="110"/>
        <v>0</v>
      </c>
      <c r="P263" t="e">
        <f t="shared" si="111"/>
        <v>#VALUE!</v>
      </c>
      <c r="Q263" t="e">
        <f t="shared" si="94"/>
        <v>#VALUE!</v>
      </c>
      <c r="R263" t="e">
        <f t="shared" si="95"/>
        <v>#VALUE!</v>
      </c>
      <c r="S263" t="e">
        <f t="shared" si="93"/>
        <v>#VALUE!</v>
      </c>
      <c r="T263" s="55" t="e">
        <f t="shared" si="112"/>
        <v>#VALUE!</v>
      </c>
      <c r="U263" s="55" t="e">
        <f t="shared" si="96"/>
        <v>#VALUE!</v>
      </c>
    </row>
    <row r="264" spans="1:22" ht="15.75" x14ac:dyDescent="0.25">
      <c r="A264" s="47"/>
      <c r="B264" t="str">
        <f t="shared" si="97"/>
        <v/>
      </c>
      <c r="C264" t="str">
        <f t="shared" si="98"/>
        <v/>
      </c>
      <c r="D264" t="str">
        <f t="shared" si="99"/>
        <v/>
      </c>
      <c r="E264" t="str">
        <f t="shared" si="100"/>
        <v/>
      </c>
      <c r="F264" t="str">
        <f t="shared" si="101"/>
        <v/>
      </c>
      <c r="G264" t="str">
        <f t="shared" si="102"/>
        <v/>
      </c>
      <c r="H264" t="str">
        <f t="shared" si="103"/>
        <v/>
      </c>
      <c r="I264" t="str">
        <f t="shared" si="104"/>
        <v/>
      </c>
      <c r="J264" t="str">
        <f t="shared" si="105"/>
        <v/>
      </c>
      <c r="K264" t="str">
        <f t="shared" si="106"/>
        <v/>
      </c>
      <c r="L264" t="str">
        <f t="shared" si="107"/>
        <v/>
      </c>
      <c r="M264" t="str">
        <f t="shared" si="108"/>
        <v/>
      </c>
      <c r="N264" t="str">
        <f t="shared" si="109"/>
        <v/>
      </c>
      <c r="O264">
        <f t="shared" si="110"/>
        <v>0</v>
      </c>
      <c r="P264" t="e">
        <f t="shared" si="111"/>
        <v>#VALUE!</v>
      </c>
      <c r="Q264" t="e">
        <f t="shared" si="94"/>
        <v>#VALUE!</v>
      </c>
      <c r="R264" t="e">
        <f t="shared" si="95"/>
        <v>#VALUE!</v>
      </c>
      <c r="S264" t="e">
        <f t="shared" si="93"/>
        <v>#VALUE!</v>
      </c>
      <c r="T264" s="55" t="e">
        <f t="shared" si="112"/>
        <v>#VALUE!</v>
      </c>
      <c r="U264" s="55" t="e">
        <f t="shared" si="96"/>
        <v>#VALUE!</v>
      </c>
    </row>
    <row r="265" spans="1:22" ht="15.75" x14ac:dyDescent="0.25">
      <c r="A265" s="47"/>
      <c r="B265" t="str">
        <f t="shared" si="97"/>
        <v/>
      </c>
      <c r="C265" t="str">
        <f t="shared" si="98"/>
        <v/>
      </c>
      <c r="D265" t="str">
        <f t="shared" si="99"/>
        <v/>
      </c>
      <c r="E265" t="str">
        <f t="shared" si="100"/>
        <v/>
      </c>
      <c r="F265" t="str">
        <f t="shared" si="101"/>
        <v/>
      </c>
      <c r="G265" t="str">
        <f t="shared" si="102"/>
        <v/>
      </c>
      <c r="H265" t="str">
        <f t="shared" si="103"/>
        <v/>
      </c>
      <c r="I265" t="str">
        <f t="shared" si="104"/>
        <v/>
      </c>
      <c r="J265" t="str">
        <f t="shared" si="105"/>
        <v/>
      </c>
      <c r="K265" t="str">
        <f t="shared" si="106"/>
        <v/>
      </c>
      <c r="L265" t="str">
        <f t="shared" si="107"/>
        <v/>
      </c>
      <c r="M265" t="str">
        <f t="shared" si="108"/>
        <v/>
      </c>
      <c r="N265" t="str">
        <f t="shared" si="109"/>
        <v/>
      </c>
      <c r="O265">
        <f t="shared" si="110"/>
        <v>0</v>
      </c>
      <c r="P265" t="e">
        <f t="shared" si="111"/>
        <v>#VALUE!</v>
      </c>
      <c r="Q265" t="e">
        <f t="shared" si="94"/>
        <v>#VALUE!</v>
      </c>
      <c r="R265" t="e">
        <f t="shared" si="95"/>
        <v>#VALUE!</v>
      </c>
      <c r="S265" t="e">
        <f t="shared" si="93"/>
        <v>#VALUE!</v>
      </c>
      <c r="T265" s="55" t="e">
        <f t="shared" si="112"/>
        <v>#VALUE!</v>
      </c>
      <c r="U265" s="55" t="e">
        <f t="shared" si="96"/>
        <v>#VALUE!</v>
      </c>
    </row>
    <row r="266" spans="1:22" ht="15.75" x14ac:dyDescent="0.25">
      <c r="A266" s="47"/>
      <c r="B266" t="str">
        <f t="shared" si="97"/>
        <v/>
      </c>
      <c r="C266" t="str">
        <f t="shared" si="98"/>
        <v/>
      </c>
      <c r="D266" t="str">
        <f t="shared" si="99"/>
        <v/>
      </c>
      <c r="E266" t="str">
        <f t="shared" si="100"/>
        <v/>
      </c>
      <c r="F266" t="str">
        <f t="shared" si="101"/>
        <v/>
      </c>
      <c r="G266" t="str">
        <f t="shared" si="102"/>
        <v/>
      </c>
      <c r="H266" t="str">
        <f t="shared" si="103"/>
        <v/>
      </c>
      <c r="I266" t="str">
        <f t="shared" si="104"/>
        <v/>
      </c>
      <c r="J266" t="str">
        <f t="shared" si="105"/>
        <v/>
      </c>
      <c r="K266" t="str">
        <f t="shared" si="106"/>
        <v/>
      </c>
      <c r="L266" t="str">
        <f t="shared" si="107"/>
        <v/>
      </c>
      <c r="M266" t="str">
        <f t="shared" si="108"/>
        <v/>
      </c>
      <c r="N266" t="str">
        <f t="shared" si="109"/>
        <v/>
      </c>
      <c r="O266">
        <f t="shared" si="110"/>
        <v>0</v>
      </c>
      <c r="P266" t="e">
        <f t="shared" si="111"/>
        <v>#VALUE!</v>
      </c>
      <c r="Q266" t="e">
        <f t="shared" ref="Q266:Q302" si="113">FIND("189",B266,O266)</f>
        <v>#VALUE!</v>
      </c>
      <c r="R266" t="e">
        <f t="shared" si="95"/>
        <v>#VALUE!</v>
      </c>
      <c r="S266" t="e">
        <f t="shared" si="93"/>
        <v>#VALUE!</v>
      </c>
      <c r="T266" s="55" t="e">
        <f t="shared" si="112"/>
        <v>#VALUE!</v>
      </c>
      <c r="U266" s="55" t="e">
        <f t="shared" si="96"/>
        <v>#VALUE!</v>
      </c>
    </row>
    <row r="267" spans="1:22" ht="15.75" x14ac:dyDescent="0.25">
      <c r="A267" s="47"/>
      <c r="B267" t="str">
        <f t="shared" si="97"/>
        <v/>
      </c>
      <c r="C267" t="str">
        <f t="shared" si="98"/>
        <v/>
      </c>
      <c r="D267" t="str">
        <f t="shared" si="99"/>
        <v/>
      </c>
      <c r="E267" t="str">
        <f t="shared" si="100"/>
        <v/>
      </c>
      <c r="F267" t="str">
        <f t="shared" si="101"/>
        <v/>
      </c>
      <c r="G267" t="str">
        <f t="shared" si="102"/>
        <v/>
      </c>
      <c r="H267" t="str">
        <f t="shared" si="103"/>
        <v/>
      </c>
      <c r="I267" t="str">
        <f t="shared" si="104"/>
        <v/>
      </c>
      <c r="J267" t="str">
        <f t="shared" si="105"/>
        <v/>
      </c>
      <c r="K267" t="str">
        <f t="shared" si="106"/>
        <v/>
      </c>
      <c r="L267" t="str">
        <f t="shared" si="107"/>
        <v/>
      </c>
      <c r="M267" t="str">
        <f t="shared" si="108"/>
        <v/>
      </c>
      <c r="N267" t="str">
        <f t="shared" si="109"/>
        <v/>
      </c>
      <c r="O267">
        <f t="shared" si="110"/>
        <v>0</v>
      </c>
      <c r="P267" t="e">
        <f t="shared" si="111"/>
        <v>#VALUE!</v>
      </c>
      <c r="Q267" t="e">
        <f t="shared" si="113"/>
        <v>#VALUE!</v>
      </c>
      <c r="R267" t="e">
        <f t="shared" si="95"/>
        <v>#VALUE!</v>
      </c>
      <c r="S267" t="e">
        <f t="shared" si="93"/>
        <v>#VALUE!</v>
      </c>
      <c r="T267" s="55" t="e">
        <f t="shared" si="112"/>
        <v>#VALUE!</v>
      </c>
      <c r="U267" s="55" t="e">
        <f t="shared" si="96"/>
        <v>#VALUE!</v>
      </c>
    </row>
    <row r="268" spans="1:22" ht="15.75" x14ac:dyDescent="0.25">
      <c r="A268" s="47"/>
      <c r="B268" t="str">
        <f t="shared" si="97"/>
        <v/>
      </c>
      <c r="C268" t="str">
        <f t="shared" si="98"/>
        <v/>
      </c>
      <c r="D268" t="str">
        <f t="shared" si="99"/>
        <v/>
      </c>
      <c r="E268" t="str">
        <f t="shared" si="100"/>
        <v/>
      </c>
      <c r="F268" t="str">
        <f t="shared" si="101"/>
        <v/>
      </c>
      <c r="G268" t="str">
        <f t="shared" si="102"/>
        <v/>
      </c>
      <c r="H268" t="str">
        <f t="shared" si="103"/>
        <v/>
      </c>
      <c r="I268" t="str">
        <f t="shared" si="104"/>
        <v/>
      </c>
      <c r="J268" t="str">
        <f t="shared" si="105"/>
        <v/>
      </c>
      <c r="K268" t="str">
        <f t="shared" si="106"/>
        <v/>
      </c>
      <c r="L268" t="str">
        <f t="shared" si="107"/>
        <v/>
      </c>
      <c r="M268" t="str">
        <f t="shared" si="108"/>
        <v/>
      </c>
      <c r="N268" t="str">
        <f t="shared" si="109"/>
        <v/>
      </c>
      <c r="O268">
        <f t="shared" si="110"/>
        <v>0</v>
      </c>
      <c r="P268" t="e">
        <f t="shared" si="111"/>
        <v>#VALUE!</v>
      </c>
      <c r="Q268" t="e">
        <f t="shared" si="113"/>
        <v>#VALUE!</v>
      </c>
      <c r="R268" t="e">
        <f t="shared" si="95"/>
        <v>#VALUE!</v>
      </c>
      <c r="S268" t="e">
        <f t="shared" si="93"/>
        <v>#VALUE!</v>
      </c>
      <c r="T268" s="55" t="e">
        <f t="shared" si="112"/>
        <v>#VALUE!</v>
      </c>
      <c r="U268" s="55" t="e">
        <f t="shared" si="96"/>
        <v>#VALUE!</v>
      </c>
      <c r="V268" s="92" t="e">
        <f>S268&amp;" "&amp;U268&amp;", "&amp;R268</f>
        <v>#VALUE!</v>
      </c>
    </row>
    <row r="269" spans="1:22" ht="15.75" x14ac:dyDescent="0.25">
      <c r="A269" s="47"/>
      <c r="B269" t="str">
        <f t="shared" si="97"/>
        <v/>
      </c>
      <c r="C269" t="str">
        <f t="shared" si="98"/>
        <v/>
      </c>
      <c r="D269" t="str">
        <f t="shared" si="99"/>
        <v/>
      </c>
      <c r="E269" t="str">
        <f t="shared" si="100"/>
        <v/>
      </c>
      <c r="F269" t="str">
        <f t="shared" si="101"/>
        <v/>
      </c>
      <c r="G269" t="str">
        <f t="shared" si="102"/>
        <v/>
      </c>
      <c r="H269" t="str">
        <f t="shared" si="103"/>
        <v/>
      </c>
      <c r="I269" t="str">
        <f t="shared" si="104"/>
        <v/>
      </c>
      <c r="J269" t="str">
        <f t="shared" si="105"/>
        <v/>
      </c>
      <c r="K269" t="str">
        <f t="shared" si="106"/>
        <v/>
      </c>
      <c r="L269" t="str">
        <f t="shared" si="107"/>
        <v/>
      </c>
      <c r="M269" t="str">
        <f t="shared" si="108"/>
        <v/>
      </c>
      <c r="N269" t="str">
        <f t="shared" si="109"/>
        <v/>
      </c>
      <c r="O269">
        <f t="shared" si="110"/>
        <v>0</v>
      </c>
      <c r="P269" t="e">
        <f t="shared" si="111"/>
        <v>#VALUE!</v>
      </c>
      <c r="Q269" t="e">
        <f t="shared" si="113"/>
        <v>#VALUE!</v>
      </c>
      <c r="R269" t="e">
        <f t="shared" si="95"/>
        <v>#VALUE!</v>
      </c>
      <c r="S269" t="e">
        <f t="shared" si="93"/>
        <v>#VALUE!</v>
      </c>
      <c r="T269" s="55" t="e">
        <f t="shared" si="112"/>
        <v>#VALUE!</v>
      </c>
      <c r="U269" s="55" t="e">
        <f t="shared" si="96"/>
        <v>#VALUE!</v>
      </c>
      <c r="V269" s="92"/>
    </row>
    <row r="270" spans="1:22" ht="15.75" x14ac:dyDescent="0.25">
      <c r="A270" s="47"/>
      <c r="B270" t="str">
        <f t="shared" si="97"/>
        <v/>
      </c>
      <c r="C270" t="str">
        <f t="shared" si="98"/>
        <v/>
      </c>
      <c r="D270" t="str">
        <f t="shared" si="99"/>
        <v/>
      </c>
      <c r="E270" t="str">
        <f t="shared" si="100"/>
        <v/>
      </c>
      <c r="F270" t="str">
        <f t="shared" si="101"/>
        <v/>
      </c>
      <c r="G270" t="str">
        <f t="shared" si="102"/>
        <v/>
      </c>
      <c r="H270" t="str">
        <f t="shared" si="103"/>
        <v/>
      </c>
      <c r="I270" t="str">
        <f t="shared" si="104"/>
        <v/>
      </c>
      <c r="J270" t="str">
        <f t="shared" si="105"/>
        <v/>
      </c>
      <c r="K270" t="str">
        <f t="shared" si="106"/>
        <v/>
      </c>
      <c r="L270" t="str">
        <f t="shared" si="107"/>
        <v/>
      </c>
      <c r="M270" t="str">
        <f t="shared" si="108"/>
        <v/>
      </c>
      <c r="N270" t="str">
        <f t="shared" si="109"/>
        <v/>
      </c>
      <c r="O270">
        <f t="shared" si="110"/>
        <v>0</v>
      </c>
      <c r="P270" t="e">
        <f t="shared" si="111"/>
        <v>#VALUE!</v>
      </c>
      <c r="Q270" t="e">
        <f t="shared" si="113"/>
        <v>#VALUE!</v>
      </c>
      <c r="R270" t="e">
        <f t="shared" si="95"/>
        <v>#VALUE!</v>
      </c>
      <c r="S270" t="e">
        <f t="shared" si="93"/>
        <v>#VALUE!</v>
      </c>
      <c r="T270" s="55" t="e">
        <f t="shared" si="112"/>
        <v>#VALUE!</v>
      </c>
      <c r="U270" s="55" t="e">
        <f t="shared" si="96"/>
        <v>#VALUE!</v>
      </c>
    </row>
    <row r="271" spans="1:22" ht="15.75" x14ac:dyDescent="0.25">
      <c r="A271" s="47"/>
      <c r="B271" t="str">
        <f t="shared" si="97"/>
        <v/>
      </c>
      <c r="C271" t="str">
        <f t="shared" si="98"/>
        <v/>
      </c>
      <c r="D271" t="str">
        <f t="shared" si="99"/>
        <v/>
      </c>
      <c r="E271" t="str">
        <f t="shared" si="100"/>
        <v/>
      </c>
      <c r="F271" t="str">
        <f t="shared" si="101"/>
        <v/>
      </c>
      <c r="G271" t="str">
        <f t="shared" si="102"/>
        <v/>
      </c>
      <c r="H271" t="str">
        <f t="shared" si="103"/>
        <v/>
      </c>
      <c r="I271" t="str">
        <f t="shared" si="104"/>
        <v/>
      </c>
      <c r="J271" t="str">
        <f t="shared" si="105"/>
        <v/>
      </c>
      <c r="K271" t="str">
        <f t="shared" si="106"/>
        <v/>
      </c>
      <c r="L271" t="str">
        <f t="shared" si="107"/>
        <v/>
      </c>
      <c r="M271" t="str">
        <f t="shared" si="108"/>
        <v/>
      </c>
      <c r="N271" t="str">
        <f t="shared" si="109"/>
        <v/>
      </c>
      <c r="O271">
        <f t="shared" si="110"/>
        <v>0</v>
      </c>
      <c r="P271" t="e">
        <f t="shared" si="111"/>
        <v>#VALUE!</v>
      </c>
      <c r="Q271" t="e">
        <f t="shared" si="113"/>
        <v>#VALUE!</v>
      </c>
      <c r="R271" t="e">
        <f t="shared" si="95"/>
        <v>#VALUE!</v>
      </c>
      <c r="S271" t="e">
        <f t="shared" si="93"/>
        <v>#VALUE!</v>
      </c>
      <c r="T271" s="55" t="e">
        <f t="shared" si="112"/>
        <v>#VALUE!</v>
      </c>
      <c r="U271" s="55" t="e">
        <f t="shared" si="96"/>
        <v>#VALUE!</v>
      </c>
    </row>
    <row r="272" spans="1:22" ht="15.75" x14ac:dyDescent="0.25">
      <c r="A272" s="47"/>
      <c r="B272" t="str">
        <f t="shared" si="97"/>
        <v/>
      </c>
      <c r="C272" t="str">
        <f t="shared" si="98"/>
        <v/>
      </c>
      <c r="D272" t="str">
        <f t="shared" si="99"/>
        <v/>
      </c>
      <c r="E272" t="str">
        <f t="shared" si="100"/>
        <v/>
      </c>
      <c r="F272" t="str">
        <f t="shared" si="101"/>
        <v/>
      </c>
      <c r="G272" t="str">
        <f t="shared" si="102"/>
        <v/>
      </c>
      <c r="H272" t="str">
        <f t="shared" si="103"/>
        <v/>
      </c>
      <c r="I272" t="str">
        <f t="shared" si="104"/>
        <v/>
      </c>
      <c r="J272" t="str">
        <f t="shared" si="105"/>
        <v/>
      </c>
      <c r="K272" t="str">
        <f t="shared" si="106"/>
        <v/>
      </c>
      <c r="L272" t="str">
        <f t="shared" si="107"/>
        <v/>
      </c>
      <c r="M272" t="str">
        <f t="shared" si="108"/>
        <v/>
      </c>
      <c r="N272" t="str">
        <f t="shared" si="109"/>
        <v/>
      </c>
      <c r="O272">
        <f t="shared" si="110"/>
        <v>0</v>
      </c>
      <c r="P272" t="e">
        <f t="shared" si="111"/>
        <v>#VALUE!</v>
      </c>
      <c r="Q272" t="e">
        <f t="shared" si="113"/>
        <v>#VALUE!</v>
      </c>
      <c r="R272" t="e">
        <f t="shared" si="95"/>
        <v>#VALUE!</v>
      </c>
      <c r="S272" t="e">
        <f t="shared" si="93"/>
        <v>#VALUE!</v>
      </c>
      <c r="T272" s="55" t="e">
        <f t="shared" si="112"/>
        <v>#VALUE!</v>
      </c>
      <c r="U272" s="55" t="e">
        <f t="shared" si="96"/>
        <v>#VALUE!</v>
      </c>
    </row>
    <row r="273" spans="1:22" ht="15.75" x14ac:dyDescent="0.25">
      <c r="A273" s="47"/>
      <c r="B273" t="str">
        <f t="shared" si="97"/>
        <v/>
      </c>
      <c r="C273" t="str">
        <f t="shared" si="98"/>
        <v/>
      </c>
      <c r="D273" t="str">
        <f t="shared" si="99"/>
        <v/>
      </c>
      <c r="E273" t="str">
        <f t="shared" si="100"/>
        <v/>
      </c>
      <c r="F273" t="str">
        <f t="shared" si="101"/>
        <v/>
      </c>
      <c r="G273" t="str">
        <f t="shared" si="102"/>
        <v/>
      </c>
      <c r="H273" t="str">
        <f t="shared" si="103"/>
        <v/>
      </c>
      <c r="I273" t="str">
        <f t="shared" si="104"/>
        <v/>
      </c>
      <c r="J273" t="str">
        <f t="shared" si="105"/>
        <v/>
      </c>
      <c r="K273" t="str">
        <f t="shared" si="106"/>
        <v/>
      </c>
      <c r="L273" t="str">
        <f t="shared" si="107"/>
        <v/>
      </c>
      <c r="M273" t="str">
        <f t="shared" si="108"/>
        <v/>
      </c>
      <c r="N273" t="str">
        <f t="shared" si="109"/>
        <v/>
      </c>
      <c r="O273">
        <f t="shared" si="110"/>
        <v>0</v>
      </c>
      <c r="P273" t="e">
        <f t="shared" si="111"/>
        <v>#VALUE!</v>
      </c>
      <c r="Q273" t="e">
        <f t="shared" si="113"/>
        <v>#VALUE!</v>
      </c>
      <c r="R273" t="e">
        <f t="shared" si="95"/>
        <v>#VALUE!</v>
      </c>
      <c r="S273" t="e">
        <f t="shared" si="93"/>
        <v>#VALUE!</v>
      </c>
      <c r="T273" s="55" t="e">
        <f t="shared" si="112"/>
        <v>#VALUE!</v>
      </c>
      <c r="U273" s="55" t="e">
        <f t="shared" si="96"/>
        <v>#VALUE!</v>
      </c>
    </row>
    <row r="274" spans="1:22" ht="15.75" x14ac:dyDescent="0.25">
      <c r="A274" s="47"/>
      <c r="B274" t="str">
        <f t="shared" si="97"/>
        <v/>
      </c>
      <c r="C274" t="str">
        <f t="shared" si="98"/>
        <v/>
      </c>
      <c r="D274" t="str">
        <f t="shared" si="99"/>
        <v/>
      </c>
      <c r="E274" t="str">
        <f t="shared" si="100"/>
        <v/>
      </c>
      <c r="F274" t="str">
        <f t="shared" si="101"/>
        <v/>
      </c>
      <c r="G274" t="str">
        <f t="shared" si="102"/>
        <v/>
      </c>
      <c r="H274" t="str">
        <f t="shared" si="103"/>
        <v/>
      </c>
      <c r="I274" t="str">
        <f t="shared" si="104"/>
        <v/>
      </c>
      <c r="J274" t="str">
        <f t="shared" si="105"/>
        <v/>
      </c>
      <c r="K274" t="str">
        <f t="shared" si="106"/>
        <v/>
      </c>
      <c r="L274" t="str">
        <f t="shared" si="107"/>
        <v/>
      </c>
      <c r="M274" t="str">
        <f t="shared" si="108"/>
        <v/>
      </c>
      <c r="N274" t="str">
        <f t="shared" si="109"/>
        <v/>
      </c>
      <c r="O274">
        <f t="shared" si="110"/>
        <v>0</v>
      </c>
      <c r="P274" t="e">
        <f t="shared" si="111"/>
        <v>#VALUE!</v>
      </c>
      <c r="Q274" t="e">
        <f t="shared" si="113"/>
        <v>#VALUE!</v>
      </c>
      <c r="R274" t="e">
        <f t="shared" si="95"/>
        <v>#VALUE!</v>
      </c>
      <c r="S274" t="e">
        <f t="shared" si="93"/>
        <v>#VALUE!</v>
      </c>
      <c r="T274" s="55" t="e">
        <f t="shared" si="112"/>
        <v>#VALUE!</v>
      </c>
      <c r="U274" s="55" t="e">
        <f t="shared" si="96"/>
        <v>#VALUE!</v>
      </c>
    </row>
    <row r="275" spans="1:22" ht="15.75" x14ac:dyDescent="0.25">
      <c r="A275" s="47"/>
      <c r="B275" t="str">
        <f t="shared" si="97"/>
        <v/>
      </c>
      <c r="C275" t="str">
        <f t="shared" si="98"/>
        <v/>
      </c>
      <c r="D275" t="str">
        <f t="shared" si="99"/>
        <v/>
      </c>
      <c r="E275" t="str">
        <f t="shared" si="100"/>
        <v/>
      </c>
      <c r="F275" t="str">
        <f t="shared" si="101"/>
        <v/>
      </c>
      <c r="G275" t="str">
        <f t="shared" si="102"/>
        <v/>
      </c>
      <c r="H275" t="str">
        <f t="shared" si="103"/>
        <v/>
      </c>
      <c r="I275" t="str">
        <f t="shared" si="104"/>
        <v/>
      </c>
      <c r="J275" t="str">
        <f t="shared" si="105"/>
        <v/>
      </c>
      <c r="K275" t="str">
        <f t="shared" si="106"/>
        <v/>
      </c>
      <c r="L275" t="str">
        <f t="shared" si="107"/>
        <v/>
      </c>
      <c r="M275" t="str">
        <f t="shared" si="108"/>
        <v/>
      </c>
      <c r="N275" t="str">
        <f t="shared" si="109"/>
        <v/>
      </c>
      <c r="O275">
        <f t="shared" si="110"/>
        <v>0</v>
      </c>
      <c r="P275" t="e">
        <f t="shared" si="111"/>
        <v>#VALUE!</v>
      </c>
      <c r="Q275" t="e">
        <f t="shared" si="113"/>
        <v>#VALUE!</v>
      </c>
      <c r="R275" t="e">
        <f t="shared" si="95"/>
        <v>#VALUE!</v>
      </c>
      <c r="S275" t="e">
        <f t="shared" si="93"/>
        <v>#VALUE!</v>
      </c>
      <c r="T275" s="55" t="e">
        <f t="shared" si="112"/>
        <v>#VALUE!</v>
      </c>
      <c r="U275" s="55" t="e">
        <f t="shared" si="96"/>
        <v>#VALUE!</v>
      </c>
    </row>
    <row r="276" spans="1:22" ht="15.75" x14ac:dyDescent="0.25">
      <c r="A276" s="47"/>
      <c r="B276" t="str">
        <f t="shared" si="97"/>
        <v/>
      </c>
      <c r="C276" t="str">
        <f t="shared" si="98"/>
        <v/>
      </c>
      <c r="D276" t="str">
        <f t="shared" si="99"/>
        <v/>
      </c>
      <c r="E276" t="str">
        <f t="shared" si="100"/>
        <v/>
      </c>
      <c r="F276" t="str">
        <f t="shared" si="101"/>
        <v/>
      </c>
      <c r="G276" t="str">
        <f t="shared" si="102"/>
        <v/>
      </c>
      <c r="H276" t="str">
        <f t="shared" si="103"/>
        <v/>
      </c>
      <c r="I276" t="str">
        <f t="shared" si="104"/>
        <v/>
      </c>
      <c r="J276" t="str">
        <f t="shared" si="105"/>
        <v/>
      </c>
      <c r="K276" t="str">
        <f t="shared" si="106"/>
        <v/>
      </c>
      <c r="L276" t="str">
        <f t="shared" si="107"/>
        <v/>
      </c>
      <c r="M276" t="str">
        <f t="shared" si="108"/>
        <v/>
      </c>
      <c r="N276" t="str">
        <f t="shared" si="109"/>
        <v/>
      </c>
      <c r="O276">
        <f t="shared" si="110"/>
        <v>0</v>
      </c>
      <c r="P276" t="e">
        <f t="shared" si="111"/>
        <v>#VALUE!</v>
      </c>
      <c r="Q276" t="e">
        <f t="shared" si="113"/>
        <v>#VALUE!</v>
      </c>
      <c r="R276" t="e">
        <f t="shared" si="95"/>
        <v>#VALUE!</v>
      </c>
      <c r="S276" t="e">
        <f t="shared" si="93"/>
        <v>#VALUE!</v>
      </c>
      <c r="T276" s="55" t="e">
        <f t="shared" si="112"/>
        <v>#VALUE!</v>
      </c>
      <c r="U276" s="55" t="e">
        <f t="shared" si="96"/>
        <v>#VALUE!</v>
      </c>
    </row>
    <row r="277" spans="1:22" ht="15.75" x14ac:dyDescent="0.25">
      <c r="A277" s="47"/>
      <c r="B277" t="str">
        <f t="shared" si="97"/>
        <v/>
      </c>
      <c r="C277" t="str">
        <f t="shared" si="98"/>
        <v/>
      </c>
      <c r="D277" t="str">
        <f t="shared" si="99"/>
        <v/>
      </c>
      <c r="E277" t="str">
        <f t="shared" si="100"/>
        <v/>
      </c>
      <c r="F277" t="str">
        <f t="shared" si="101"/>
        <v/>
      </c>
      <c r="G277" t="str">
        <f t="shared" si="102"/>
        <v/>
      </c>
      <c r="H277" t="str">
        <f t="shared" si="103"/>
        <v/>
      </c>
      <c r="I277" t="str">
        <f t="shared" si="104"/>
        <v/>
      </c>
      <c r="J277" t="str">
        <f t="shared" si="105"/>
        <v/>
      </c>
      <c r="K277" t="str">
        <f t="shared" si="106"/>
        <v/>
      </c>
      <c r="L277" t="str">
        <f t="shared" si="107"/>
        <v/>
      </c>
      <c r="M277" t="str">
        <f t="shared" si="108"/>
        <v/>
      </c>
      <c r="N277" t="str">
        <f t="shared" si="109"/>
        <v/>
      </c>
      <c r="O277">
        <f t="shared" si="110"/>
        <v>0</v>
      </c>
      <c r="P277" t="e">
        <f t="shared" si="111"/>
        <v>#VALUE!</v>
      </c>
      <c r="Q277" t="e">
        <f t="shared" si="113"/>
        <v>#VALUE!</v>
      </c>
      <c r="R277" t="e">
        <f t="shared" si="95"/>
        <v>#VALUE!</v>
      </c>
      <c r="S277" t="e">
        <f t="shared" si="93"/>
        <v>#VALUE!</v>
      </c>
      <c r="T277" s="55" t="e">
        <f t="shared" si="112"/>
        <v>#VALUE!</v>
      </c>
      <c r="U277" s="55" t="e">
        <f t="shared" si="96"/>
        <v>#VALUE!</v>
      </c>
    </row>
    <row r="278" spans="1:22" ht="15.75" x14ac:dyDescent="0.25">
      <c r="A278" s="47"/>
      <c r="B278" t="str">
        <f t="shared" si="97"/>
        <v/>
      </c>
      <c r="C278" t="str">
        <f t="shared" si="98"/>
        <v/>
      </c>
      <c r="D278" t="str">
        <f t="shared" si="99"/>
        <v/>
      </c>
      <c r="E278" t="str">
        <f t="shared" si="100"/>
        <v/>
      </c>
      <c r="F278" t="str">
        <f t="shared" si="101"/>
        <v/>
      </c>
      <c r="G278" t="str">
        <f t="shared" si="102"/>
        <v/>
      </c>
      <c r="H278" t="str">
        <f t="shared" si="103"/>
        <v/>
      </c>
      <c r="I278" t="str">
        <f t="shared" si="104"/>
        <v/>
      </c>
      <c r="J278" t="str">
        <f t="shared" si="105"/>
        <v/>
      </c>
      <c r="K278" t="str">
        <f t="shared" si="106"/>
        <v/>
      </c>
      <c r="L278" t="str">
        <f t="shared" si="107"/>
        <v/>
      </c>
      <c r="M278" t="str">
        <f t="shared" si="108"/>
        <v/>
      </c>
      <c r="N278" t="str">
        <f t="shared" si="109"/>
        <v/>
      </c>
      <c r="O278">
        <f t="shared" si="110"/>
        <v>0</v>
      </c>
      <c r="P278" t="e">
        <f t="shared" si="111"/>
        <v>#VALUE!</v>
      </c>
      <c r="Q278" t="e">
        <f t="shared" si="113"/>
        <v>#VALUE!</v>
      </c>
      <c r="R278" t="e">
        <f t="shared" si="95"/>
        <v>#VALUE!</v>
      </c>
      <c r="S278" t="e">
        <f t="shared" si="93"/>
        <v>#VALUE!</v>
      </c>
      <c r="T278" s="55" t="e">
        <f t="shared" si="112"/>
        <v>#VALUE!</v>
      </c>
      <c r="U278" s="55" t="e">
        <f t="shared" si="96"/>
        <v>#VALUE!</v>
      </c>
    </row>
    <row r="279" spans="1:22" ht="15.75" x14ac:dyDescent="0.25">
      <c r="A279" s="47"/>
      <c r="B279" t="str">
        <f t="shared" si="97"/>
        <v/>
      </c>
      <c r="C279" t="str">
        <f t="shared" si="98"/>
        <v/>
      </c>
      <c r="D279" t="str">
        <f t="shared" si="99"/>
        <v/>
      </c>
      <c r="E279" t="str">
        <f t="shared" si="100"/>
        <v/>
      </c>
      <c r="F279" t="str">
        <f t="shared" si="101"/>
        <v/>
      </c>
      <c r="G279" t="str">
        <f t="shared" si="102"/>
        <v/>
      </c>
      <c r="H279" t="str">
        <f t="shared" si="103"/>
        <v/>
      </c>
      <c r="I279" t="str">
        <f t="shared" si="104"/>
        <v/>
      </c>
      <c r="J279" t="str">
        <f t="shared" si="105"/>
        <v/>
      </c>
      <c r="K279" t="str">
        <f t="shared" si="106"/>
        <v/>
      </c>
      <c r="L279" t="str">
        <f t="shared" si="107"/>
        <v/>
      </c>
      <c r="M279" t="str">
        <f t="shared" si="108"/>
        <v/>
      </c>
      <c r="N279" t="str">
        <f t="shared" si="109"/>
        <v/>
      </c>
      <c r="O279">
        <f t="shared" si="110"/>
        <v>0</v>
      </c>
      <c r="P279" t="e">
        <f t="shared" si="111"/>
        <v>#VALUE!</v>
      </c>
      <c r="Q279" t="e">
        <f t="shared" si="113"/>
        <v>#VALUE!</v>
      </c>
      <c r="R279" t="e">
        <f t="shared" si="95"/>
        <v>#VALUE!</v>
      </c>
      <c r="S279" t="e">
        <f t="shared" si="93"/>
        <v>#VALUE!</v>
      </c>
      <c r="T279" s="55" t="e">
        <f t="shared" si="112"/>
        <v>#VALUE!</v>
      </c>
      <c r="U279" s="55" t="e">
        <f t="shared" si="96"/>
        <v>#VALUE!</v>
      </c>
    </row>
    <row r="280" spans="1:22" ht="15.75" x14ac:dyDescent="0.25">
      <c r="A280" s="47"/>
      <c r="B280" t="str">
        <f t="shared" si="97"/>
        <v/>
      </c>
      <c r="C280" t="str">
        <f t="shared" si="98"/>
        <v/>
      </c>
      <c r="D280" t="str">
        <f t="shared" si="99"/>
        <v/>
      </c>
      <c r="E280" t="str">
        <f t="shared" si="100"/>
        <v/>
      </c>
      <c r="F280" t="str">
        <f t="shared" si="101"/>
        <v/>
      </c>
      <c r="G280" t="str">
        <f t="shared" si="102"/>
        <v/>
      </c>
      <c r="H280" t="str">
        <f t="shared" si="103"/>
        <v/>
      </c>
      <c r="I280" t="str">
        <f t="shared" si="104"/>
        <v/>
      </c>
      <c r="J280" t="str">
        <f t="shared" si="105"/>
        <v/>
      </c>
      <c r="K280" t="str">
        <f t="shared" si="106"/>
        <v/>
      </c>
      <c r="L280" t="str">
        <f t="shared" si="107"/>
        <v/>
      </c>
      <c r="M280" t="str">
        <f t="shared" si="108"/>
        <v/>
      </c>
      <c r="N280" t="str">
        <f t="shared" si="109"/>
        <v/>
      </c>
      <c r="O280">
        <f t="shared" si="110"/>
        <v>0</v>
      </c>
      <c r="P280" t="e">
        <f t="shared" si="111"/>
        <v>#VALUE!</v>
      </c>
      <c r="Q280" t="e">
        <f t="shared" si="113"/>
        <v>#VALUE!</v>
      </c>
      <c r="R280" t="e">
        <f t="shared" si="95"/>
        <v>#VALUE!</v>
      </c>
      <c r="S280" t="e">
        <f t="shared" si="93"/>
        <v>#VALUE!</v>
      </c>
      <c r="T280" s="55" t="e">
        <f t="shared" si="112"/>
        <v>#VALUE!</v>
      </c>
      <c r="U280" s="55" t="e">
        <f t="shared" si="96"/>
        <v>#VALUE!</v>
      </c>
    </row>
    <row r="281" spans="1:22" ht="15.75" x14ac:dyDescent="0.25">
      <c r="A281" s="47"/>
      <c r="B281" t="str">
        <f t="shared" si="97"/>
        <v/>
      </c>
      <c r="C281" t="str">
        <f t="shared" si="98"/>
        <v/>
      </c>
      <c r="D281" t="str">
        <f t="shared" si="99"/>
        <v/>
      </c>
      <c r="E281" t="str">
        <f t="shared" si="100"/>
        <v/>
      </c>
      <c r="F281" t="str">
        <f t="shared" si="101"/>
        <v/>
      </c>
      <c r="G281" t="str">
        <f t="shared" si="102"/>
        <v/>
      </c>
      <c r="H281" t="str">
        <f t="shared" si="103"/>
        <v/>
      </c>
      <c r="I281" t="str">
        <f t="shared" si="104"/>
        <v/>
      </c>
      <c r="J281" t="str">
        <f t="shared" si="105"/>
        <v/>
      </c>
      <c r="K281" t="str">
        <f t="shared" si="106"/>
        <v/>
      </c>
      <c r="L281" t="str">
        <f t="shared" si="107"/>
        <v/>
      </c>
      <c r="M281" t="str">
        <f t="shared" si="108"/>
        <v/>
      </c>
      <c r="N281" t="str">
        <f t="shared" si="109"/>
        <v/>
      </c>
      <c r="O281">
        <f t="shared" si="110"/>
        <v>0</v>
      </c>
      <c r="P281" t="e">
        <f t="shared" si="111"/>
        <v>#VALUE!</v>
      </c>
      <c r="Q281" t="e">
        <f t="shared" si="113"/>
        <v>#VALUE!</v>
      </c>
      <c r="R281" t="e">
        <f t="shared" si="95"/>
        <v>#VALUE!</v>
      </c>
      <c r="S281" t="e">
        <f t="shared" si="93"/>
        <v>#VALUE!</v>
      </c>
      <c r="T281" s="55" t="e">
        <f t="shared" si="112"/>
        <v>#VALUE!</v>
      </c>
      <c r="U281" s="55" t="e">
        <f t="shared" si="96"/>
        <v>#VALUE!</v>
      </c>
      <c r="V281" s="92" t="e">
        <f>S281&amp;" "&amp;U281&amp;", "&amp;R281</f>
        <v>#VALUE!</v>
      </c>
    </row>
    <row r="282" spans="1:22" ht="15.75" x14ac:dyDescent="0.25">
      <c r="A282" s="47"/>
      <c r="B282" t="str">
        <f t="shared" si="97"/>
        <v/>
      </c>
      <c r="C282" t="str">
        <f t="shared" si="98"/>
        <v/>
      </c>
      <c r="D282" t="str">
        <f t="shared" si="99"/>
        <v/>
      </c>
      <c r="E282" t="str">
        <f t="shared" si="100"/>
        <v/>
      </c>
      <c r="F282" t="str">
        <f t="shared" si="101"/>
        <v/>
      </c>
      <c r="G282" t="str">
        <f t="shared" si="102"/>
        <v/>
      </c>
      <c r="H282" t="str">
        <f t="shared" si="103"/>
        <v/>
      </c>
      <c r="I282" t="str">
        <f t="shared" si="104"/>
        <v/>
      </c>
      <c r="J282" t="str">
        <f t="shared" si="105"/>
        <v/>
      </c>
      <c r="K282" t="str">
        <f t="shared" si="106"/>
        <v/>
      </c>
      <c r="L282" t="str">
        <f t="shared" si="107"/>
        <v/>
      </c>
      <c r="M282" t="str">
        <f t="shared" si="108"/>
        <v/>
      </c>
      <c r="N282" t="str">
        <f t="shared" si="109"/>
        <v/>
      </c>
      <c r="O282">
        <f t="shared" si="110"/>
        <v>0</v>
      </c>
      <c r="P282" t="e">
        <f t="shared" si="111"/>
        <v>#VALUE!</v>
      </c>
      <c r="Q282" t="e">
        <f t="shared" si="113"/>
        <v>#VALUE!</v>
      </c>
      <c r="R282" t="e">
        <f t="shared" si="95"/>
        <v>#VALUE!</v>
      </c>
      <c r="S282" t="e">
        <f t="shared" ref="S282:S345" si="114">MID(B282,O282,(P282-O282))</f>
        <v>#VALUE!</v>
      </c>
      <c r="T282" s="55" t="e">
        <f t="shared" si="112"/>
        <v>#VALUE!</v>
      </c>
      <c r="U282" s="55" t="e">
        <f t="shared" si="96"/>
        <v>#VALUE!</v>
      </c>
      <c r="V282" s="92" t="e">
        <f>S282&amp;" "&amp;U282&amp;", "&amp;R282</f>
        <v>#VALUE!</v>
      </c>
    </row>
    <row r="283" spans="1:22" ht="15.75" x14ac:dyDescent="0.25">
      <c r="A283" s="47"/>
      <c r="B283" t="str">
        <f t="shared" si="97"/>
        <v/>
      </c>
      <c r="C283" t="str">
        <f t="shared" si="98"/>
        <v/>
      </c>
      <c r="D283" t="str">
        <f t="shared" si="99"/>
        <v/>
      </c>
      <c r="E283" t="str">
        <f t="shared" si="100"/>
        <v/>
      </c>
      <c r="F283" t="str">
        <f t="shared" si="101"/>
        <v/>
      </c>
      <c r="G283" t="str">
        <f t="shared" si="102"/>
        <v/>
      </c>
      <c r="H283" t="str">
        <f t="shared" si="103"/>
        <v/>
      </c>
      <c r="I283" t="str">
        <f t="shared" si="104"/>
        <v/>
      </c>
      <c r="J283" t="str">
        <f t="shared" si="105"/>
        <v/>
      </c>
      <c r="K283" t="str">
        <f t="shared" si="106"/>
        <v/>
      </c>
      <c r="L283" t="str">
        <f t="shared" si="107"/>
        <v/>
      </c>
      <c r="M283" t="str">
        <f t="shared" si="108"/>
        <v/>
      </c>
      <c r="N283" t="str">
        <f t="shared" si="109"/>
        <v/>
      </c>
      <c r="O283">
        <f t="shared" si="110"/>
        <v>0</v>
      </c>
      <c r="P283" t="e">
        <f t="shared" si="111"/>
        <v>#VALUE!</v>
      </c>
      <c r="Q283" t="e">
        <f t="shared" si="113"/>
        <v>#VALUE!</v>
      </c>
      <c r="R283" t="e">
        <f t="shared" si="95"/>
        <v>#VALUE!</v>
      </c>
      <c r="S283" t="e">
        <f t="shared" si="114"/>
        <v>#VALUE!</v>
      </c>
      <c r="T283" s="55" t="e">
        <f t="shared" si="112"/>
        <v>#VALUE!</v>
      </c>
      <c r="U283" s="55" t="e">
        <f t="shared" si="96"/>
        <v>#VALUE!</v>
      </c>
    </row>
    <row r="284" spans="1:22" ht="15.75" x14ac:dyDescent="0.25">
      <c r="A284" s="47"/>
      <c r="B284" t="str">
        <f t="shared" si="97"/>
        <v/>
      </c>
      <c r="C284" t="str">
        <f t="shared" si="98"/>
        <v/>
      </c>
      <c r="D284" t="str">
        <f t="shared" si="99"/>
        <v/>
      </c>
      <c r="E284" t="str">
        <f t="shared" si="100"/>
        <v/>
      </c>
      <c r="F284" t="str">
        <f t="shared" si="101"/>
        <v/>
      </c>
      <c r="G284" t="str">
        <f t="shared" si="102"/>
        <v/>
      </c>
      <c r="H284" t="str">
        <f t="shared" si="103"/>
        <v/>
      </c>
      <c r="I284" t="str">
        <f t="shared" si="104"/>
        <v/>
      </c>
      <c r="J284" t="str">
        <f t="shared" si="105"/>
        <v/>
      </c>
      <c r="K284" t="str">
        <f t="shared" si="106"/>
        <v/>
      </c>
      <c r="L284" t="str">
        <f t="shared" si="107"/>
        <v/>
      </c>
      <c r="M284" t="str">
        <f t="shared" si="108"/>
        <v/>
      </c>
      <c r="N284" t="str">
        <f t="shared" si="109"/>
        <v/>
      </c>
      <c r="O284">
        <f t="shared" si="110"/>
        <v>0</v>
      </c>
      <c r="P284" t="e">
        <f t="shared" si="111"/>
        <v>#VALUE!</v>
      </c>
      <c r="Q284" t="e">
        <f t="shared" si="113"/>
        <v>#VALUE!</v>
      </c>
      <c r="R284" t="e">
        <f t="shared" si="95"/>
        <v>#VALUE!</v>
      </c>
      <c r="S284" t="e">
        <f t="shared" si="114"/>
        <v>#VALUE!</v>
      </c>
      <c r="T284" s="55" t="e">
        <f t="shared" si="112"/>
        <v>#VALUE!</v>
      </c>
      <c r="U284" s="55" t="e">
        <f t="shared" si="96"/>
        <v>#VALUE!</v>
      </c>
    </row>
    <row r="285" spans="1:22" ht="15.75" x14ac:dyDescent="0.25">
      <c r="A285" s="47"/>
      <c r="B285" t="str">
        <f t="shared" si="97"/>
        <v/>
      </c>
      <c r="C285" t="str">
        <f t="shared" si="98"/>
        <v/>
      </c>
      <c r="D285" t="str">
        <f t="shared" si="99"/>
        <v/>
      </c>
      <c r="E285" t="str">
        <f t="shared" si="100"/>
        <v/>
      </c>
      <c r="F285" t="str">
        <f t="shared" si="101"/>
        <v/>
      </c>
      <c r="G285" t="str">
        <f t="shared" si="102"/>
        <v/>
      </c>
      <c r="H285" t="str">
        <f t="shared" si="103"/>
        <v/>
      </c>
      <c r="I285" t="str">
        <f t="shared" si="104"/>
        <v/>
      </c>
      <c r="J285" t="str">
        <f t="shared" si="105"/>
        <v/>
      </c>
      <c r="K285" t="str">
        <f t="shared" si="106"/>
        <v/>
      </c>
      <c r="L285" t="str">
        <f t="shared" si="107"/>
        <v/>
      </c>
      <c r="M285" t="str">
        <f t="shared" si="108"/>
        <v/>
      </c>
      <c r="N285" t="str">
        <f t="shared" si="109"/>
        <v/>
      </c>
      <c r="O285">
        <f t="shared" si="110"/>
        <v>0</v>
      </c>
      <c r="P285" t="e">
        <f t="shared" si="111"/>
        <v>#VALUE!</v>
      </c>
      <c r="Q285" t="e">
        <f t="shared" si="113"/>
        <v>#VALUE!</v>
      </c>
      <c r="R285" t="e">
        <f t="shared" si="95"/>
        <v>#VALUE!</v>
      </c>
      <c r="S285" t="e">
        <f t="shared" si="114"/>
        <v>#VALUE!</v>
      </c>
      <c r="T285" s="55" t="e">
        <f t="shared" si="112"/>
        <v>#VALUE!</v>
      </c>
      <c r="U285" s="55" t="e">
        <f t="shared" si="96"/>
        <v>#VALUE!</v>
      </c>
    </row>
    <row r="286" spans="1:22" ht="15.75" x14ac:dyDescent="0.25">
      <c r="A286" s="47"/>
      <c r="B286" t="str">
        <f t="shared" si="97"/>
        <v/>
      </c>
      <c r="C286" t="str">
        <f t="shared" si="98"/>
        <v/>
      </c>
      <c r="D286" t="str">
        <f t="shared" si="99"/>
        <v/>
      </c>
      <c r="E286" t="str">
        <f t="shared" si="100"/>
        <v/>
      </c>
      <c r="F286" t="str">
        <f t="shared" si="101"/>
        <v/>
      </c>
      <c r="G286" t="str">
        <f t="shared" si="102"/>
        <v/>
      </c>
      <c r="H286" t="str">
        <f t="shared" si="103"/>
        <v/>
      </c>
      <c r="I286" t="str">
        <f t="shared" si="104"/>
        <v/>
      </c>
      <c r="J286" t="str">
        <f t="shared" si="105"/>
        <v/>
      </c>
      <c r="K286" t="str">
        <f t="shared" si="106"/>
        <v/>
      </c>
      <c r="L286" t="str">
        <f t="shared" si="107"/>
        <v/>
      </c>
      <c r="M286" t="str">
        <f t="shared" si="108"/>
        <v/>
      </c>
      <c r="N286" t="str">
        <f t="shared" si="109"/>
        <v/>
      </c>
      <c r="O286">
        <f t="shared" si="110"/>
        <v>0</v>
      </c>
      <c r="P286" t="e">
        <f t="shared" si="111"/>
        <v>#VALUE!</v>
      </c>
      <c r="Q286" t="e">
        <f t="shared" si="113"/>
        <v>#VALUE!</v>
      </c>
      <c r="R286" t="e">
        <f t="shared" si="95"/>
        <v>#VALUE!</v>
      </c>
      <c r="S286" t="e">
        <f t="shared" si="114"/>
        <v>#VALUE!</v>
      </c>
      <c r="T286" s="55" t="e">
        <f t="shared" si="112"/>
        <v>#VALUE!</v>
      </c>
      <c r="U286" s="55" t="e">
        <f t="shared" si="96"/>
        <v>#VALUE!</v>
      </c>
    </row>
    <row r="287" spans="1:22" ht="15.75" x14ac:dyDescent="0.25">
      <c r="A287" s="47"/>
      <c r="B287" t="str">
        <f t="shared" si="97"/>
        <v/>
      </c>
      <c r="C287" t="str">
        <f t="shared" si="98"/>
        <v/>
      </c>
      <c r="D287" t="str">
        <f t="shared" si="99"/>
        <v/>
      </c>
      <c r="E287" t="str">
        <f t="shared" si="100"/>
        <v/>
      </c>
      <c r="F287" t="str">
        <f t="shared" si="101"/>
        <v/>
      </c>
      <c r="G287" t="str">
        <f t="shared" si="102"/>
        <v/>
      </c>
      <c r="H287" t="str">
        <f t="shared" si="103"/>
        <v/>
      </c>
      <c r="I287" t="str">
        <f t="shared" si="104"/>
        <v/>
      </c>
      <c r="J287" t="str">
        <f t="shared" si="105"/>
        <v/>
      </c>
      <c r="K287" t="str">
        <f t="shared" si="106"/>
        <v/>
      </c>
      <c r="L287" t="str">
        <f t="shared" si="107"/>
        <v/>
      </c>
      <c r="M287" t="str">
        <f t="shared" si="108"/>
        <v/>
      </c>
      <c r="N287" t="str">
        <f t="shared" si="109"/>
        <v/>
      </c>
      <c r="O287">
        <f t="shared" si="110"/>
        <v>0</v>
      </c>
      <c r="P287" t="e">
        <f t="shared" si="111"/>
        <v>#VALUE!</v>
      </c>
      <c r="Q287" t="e">
        <f t="shared" si="113"/>
        <v>#VALUE!</v>
      </c>
      <c r="R287" t="e">
        <f t="shared" si="95"/>
        <v>#VALUE!</v>
      </c>
      <c r="S287" t="e">
        <f t="shared" si="114"/>
        <v>#VALUE!</v>
      </c>
      <c r="T287" s="55" t="e">
        <f t="shared" si="112"/>
        <v>#VALUE!</v>
      </c>
      <c r="U287" s="55" t="e">
        <f t="shared" si="96"/>
        <v>#VALUE!</v>
      </c>
    </row>
    <row r="288" spans="1:22" ht="15.75" x14ac:dyDescent="0.25">
      <c r="A288" s="47"/>
      <c r="B288" t="str">
        <f t="shared" si="97"/>
        <v/>
      </c>
      <c r="C288" t="str">
        <f t="shared" si="98"/>
        <v/>
      </c>
      <c r="D288" t="str">
        <f t="shared" si="99"/>
        <v/>
      </c>
      <c r="E288" t="str">
        <f t="shared" si="100"/>
        <v/>
      </c>
      <c r="F288" t="str">
        <f t="shared" si="101"/>
        <v/>
      </c>
      <c r="G288" t="str">
        <f t="shared" si="102"/>
        <v/>
      </c>
      <c r="H288" t="str">
        <f t="shared" si="103"/>
        <v/>
      </c>
      <c r="I288" t="str">
        <f t="shared" si="104"/>
        <v/>
      </c>
      <c r="J288" t="str">
        <f t="shared" si="105"/>
        <v/>
      </c>
      <c r="K288" t="str">
        <f t="shared" si="106"/>
        <v/>
      </c>
      <c r="L288" t="str">
        <f t="shared" si="107"/>
        <v/>
      </c>
      <c r="M288" t="str">
        <f t="shared" si="108"/>
        <v/>
      </c>
      <c r="N288" t="str">
        <f t="shared" si="109"/>
        <v/>
      </c>
      <c r="O288">
        <f t="shared" si="110"/>
        <v>0</v>
      </c>
      <c r="P288" t="e">
        <f t="shared" si="111"/>
        <v>#VALUE!</v>
      </c>
      <c r="Q288" t="e">
        <f t="shared" si="113"/>
        <v>#VALUE!</v>
      </c>
      <c r="R288" t="e">
        <f t="shared" si="95"/>
        <v>#VALUE!</v>
      </c>
      <c r="S288" t="e">
        <f t="shared" si="114"/>
        <v>#VALUE!</v>
      </c>
      <c r="T288" s="55" t="e">
        <f t="shared" si="112"/>
        <v>#VALUE!</v>
      </c>
      <c r="U288" s="55" t="e">
        <f t="shared" si="96"/>
        <v>#VALUE!</v>
      </c>
      <c r="V288" s="92"/>
    </row>
    <row r="289" spans="1:22" ht="15.75" x14ac:dyDescent="0.25">
      <c r="A289" s="47"/>
      <c r="B289" t="str">
        <f t="shared" si="97"/>
        <v/>
      </c>
      <c r="C289" t="str">
        <f t="shared" si="98"/>
        <v/>
      </c>
      <c r="D289" t="str">
        <f t="shared" si="99"/>
        <v/>
      </c>
      <c r="E289" t="str">
        <f t="shared" si="100"/>
        <v/>
      </c>
      <c r="F289" t="str">
        <f t="shared" si="101"/>
        <v/>
      </c>
      <c r="G289" t="str">
        <f t="shared" si="102"/>
        <v/>
      </c>
      <c r="H289" t="str">
        <f t="shared" si="103"/>
        <v/>
      </c>
      <c r="I289" t="str">
        <f t="shared" si="104"/>
        <v/>
      </c>
      <c r="J289" t="str">
        <f t="shared" si="105"/>
        <v/>
      </c>
      <c r="K289" t="str">
        <f t="shared" si="106"/>
        <v/>
      </c>
      <c r="L289" t="str">
        <f t="shared" si="107"/>
        <v/>
      </c>
      <c r="M289" t="str">
        <f t="shared" si="108"/>
        <v/>
      </c>
      <c r="N289" t="str">
        <f t="shared" si="109"/>
        <v/>
      </c>
      <c r="O289">
        <f t="shared" si="110"/>
        <v>0</v>
      </c>
      <c r="P289" t="e">
        <f t="shared" si="111"/>
        <v>#VALUE!</v>
      </c>
      <c r="Q289" t="e">
        <f t="shared" si="113"/>
        <v>#VALUE!</v>
      </c>
      <c r="R289" t="e">
        <f t="shared" si="95"/>
        <v>#VALUE!</v>
      </c>
      <c r="S289" t="e">
        <f t="shared" si="114"/>
        <v>#VALUE!</v>
      </c>
      <c r="T289" s="55" t="e">
        <f t="shared" si="112"/>
        <v>#VALUE!</v>
      </c>
      <c r="U289" s="55" t="e">
        <f t="shared" si="96"/>
        <v>#VALUE!</v>
      </c>
    </row>
    <row r="290" spans="1:22" ht="15.75" x14ac:dyDescent="0.25">
      <c r="A290" s="47"/>
      <c r="B290" t="str">
        <f t="shared" si="97"/>
        <v/>
      </c>
      <c r="C290" t="str">
        <f t="shared" si="98"/>
        <v/>
      </c>
      <c r="D290" t="str">
        <f t="shared" si="99"/>
        <v/>
      </c>
      <c r="E290" t="str">
        <f t="shared" si="100"/>
        <v/>
      </c>
      <c r="F290" t="str">
        <f t="shared" si="101"/>
        <v/>
      </c>
      <c r="G290" t="str">
        <f t="shared" si="102"/>
        <v/>
      </c>
      <c r="H290" t="str">
        <f t="shared" si="103"/>
        <v/>
      </c>
      <c r="I290" t="str">
        <f t="shared" si="104"/>
        <v/>
      </c>
      <c r="J290" t="str">
        <f t="shared" si="105"/>
        <v/>
      </c>
      <c r="K290" t="str">
        <f t="shared" si="106"/>
        <v/>
      </c>
      <c r="L290" t="str">
        <f t="shared" si="107"/>
        <v/>
      </c>
      <c r="M290" t="str">
        <f t="shared" si="108"/>
        <v/>
      </c>
      <c r="N290" t="str">
        <f t="shared" si="109"/>
        <v/>
      </c>
      <c r="O290">
        <f t="shared" si="110"/>
        <v>0</v>
      </c>
      <c r="P290" t="e">
        <f t="shared" si="111"/>
        <v>#VALUE!</v>
      </c>
      <c r="Q290" t="e">
        <f t="shared" si="113"/>
        <v>#VALUE!</v>
      </c>
      <c r="R290" t="e">
        <f t="shared" si="95"/>
        <v>#VALUE!</v>
      </c>
      <c r="S290" t="e">
        <f t="shared" si="114"/>
        <v>#VALUE!</v>
      </c>
      <c r="T290" s="55" t="e">
        <f t="shared" si="112"/>
        <v>#VALUE!</v>
      </c>
      <c r="U290" s="55" t="e">
        <f t="shared" si="96"/>
        <v>#VALUE!</v>
      </c>
    </row>
    <row r="291" spans="1:22" ht="15.75" x14ac:dyDescent="0.25">
      <c r="A291" s="47"/>
      <c r="B291" t="str">
        <f t="shared" si="97"/>
        <v/>
      </c>
      <c r="C291" t="str">
        <f t="shared" si="98"/>
        <v/>
      </c>
      <c r="D291" t="str">
        <f t="shared" si="99"/>
        <v/>
      </c>
      <c r="E291" t="str">
        <f t="shared" si="100"/>
        <v/>
      </c>
      <c r="F291" t="str">
        <f t="shared" si="101"/>
        <v/>
      </c>
      <c r="G291" t="str">
        <f t="shared" si="102"/>
        <v/>
      </c>
      <c r="H291" t="str">
        <f t="shared" si="103"/>
        <v/>
      </c>
      <c r="I291" t="str">
        <f t="shared" si="104"/>
        <v/>
      </c>
      <c r="J291" t="str">
        <f t="shared" si="105"/>
        <v/>
      </c>
      <c r="K291" t="str">
        <f t="shared" si="106"/>
        <v/>
      </c>
      <c r="L291" t="str">
        <f t="shared" si="107"/>
        <v/>
      </c>
      <c r="M291" t="str">
        <f t="shared" si="108"/>
        <v/>
      </c>
      <c r="N291" t="str">
        <f t="shared" si="109"/>
        <v/>
      </c>
      <c r="O291">
        <f t="shared" si="110"/>
        <v>0</v>
      </c>
      <c r="P291" t="e">
        <f t="shared" si="111"/>
        <v>#VALUE!</v>
      </c>
      <c r="Q291" t="e">
        <f t="shared" si="113"/>
        <v>#VALUE!</v>
      </c>
      <c r="R291" t="e">
        <f t="shared" si="95"/>
        <v>#VALUE!</v>
      </c>
      <c r="S291" t="e">
        <f t="shared" si="114"/>
        <v>#VALUE!</v>
      </c>
      <c r="T291" s="55" t="e">
        <f t="shared" si="112"/>
        <v>#VALUE!</v>
      </c>
      <c r="U291" s="55" t="e">
        <f t="shared" si="96"/>
        <v>#VALUE!</v>
      </c>
    </row>
    <row r="292" spans="1:22" ht="15.75" x14ac:dyDescent="0.25">
      <c r="A292" s="47"/>
      <c r="B292" t="str">
        <f t="shared" si="97"/>
        <v/>
      </c>
      <c r="C292" t="str">
        <f t="shared" si="98"/>
        <v/>
      </c>
      <c r="D292" t="str">
        <f t="shared" si="99"/>
        <v/>
      </c>
      <c r="E292" t="str">
        <f t="shared" si="100"/>
        <v/>
      </c>
      <c r="F292" t="str">
        <f t="shared" si="101"/>
        <v/>
      </c>
      <c r="G292" t="str">
        <f t="shared" si="102"/>
        <v/>
      </c>
      <c r="H292" t="str">
        <f t="shared" si="103"/>
        <v/>
      </c>
      <c r="I292" t="str">
        <f t="shared" si="104"/>
        <v/>
      </c>
      <c r="J292" t="str">
        <f t="shared" si="105"/>
        <v/>
      </c>
      <c r="K292" t="str">
        <f t="shared" si="106"/>
        <v/>
      </c>
      <c r="L292" t="str">
        <f t="shared" si="107"/>
        <v/>
      </c>
      <c r="M292" t="str">
        <f t="shared" si="108"/>
        <v/>
      </c>
      <c r="N292" t="str">
        <f t="shared" si="109"/>
        <v/>
      </c>
      <c r="O292">
        <f t="shared" si="110"/>
        <v>0</v>
      </c>
      <c r="P292" t="e">
        <f t="shared" si="111"/>
        <v>#VALUE!</v>
      </c>
      <c r="Q292" t="e">
        <f t="shared" si="113"/>
        <v>#VALUE!</v>
      </c>
      <c r="R292" t="e">
        <f t="shared" si="95"/>
        <v>#VALUE!</v>
      </c>
      <c r="S292" t="e">
        <f t="shared" si="114"/>
        <v>#VALUE!</v>
      </c>
      <c r="T292" s="55" t="e">
        <f t="shared" si="112"/>
        <v>#VALUE!</v>
      </c>
      <c r="U292" s="55" t="e">
        <f t="shared" si="96"/>
        <v>#VALUE!</v>
      </c>
      <c r="V292" s="92"/>
    </row>
    <row r="293" spans="1:22" ht="15.75" x14ac:dyDescent="0.25">
      <c r="A293" s="47"/>
      <c r="B293" t="str">
        <f t="shared" si="97"/>
        <v/>
      </c>
      <c r="C293" t="str">
        <f t="shared" si="98"/>
        <v/>
      </c>
      <c r="D293" t="str">
        <f t="shared" si="99"/>
        <v/>
      </c>
      <c r="E293" t="str">
        <f t="shared" si="100"/>
        <v/>
      </c>
      <c r="F293" t="str">
        <f t="shared" si="101"/>
        <v/>
      </c>
      <c r="G293" t="str">
        <f t="shared" si="102"/>
        <v/>
      </c>
      <c r="H293" t="str">
        <f t="shared" si="103"/>
        <v/>
      </c>
      <c r="I293" t="str">
        <f t="shared" si="104"/>
        <v/>
      </c>
      <c r="J293" t="str">
        <f t="shared" si="105"/>
        <v/>
      </c>
      <c r="K293" t="str">
        <f t="shared" si="106"/>
        <v/>
      </c>
      <c r="L293" t="str">
        <f t="shared" si="107"/>
        <v/>
      </c>
      <c r="M293" t="str">
        <f t="shared" si="108"/>
        <v/>
      </c>
      <c r="N293" t="str">
        <f t="shared" si="109"/>
        <v/>
      </c>
      <c r="O293">
        <f t="shared" si="110"/>
        <v>0</v>
      </c>
      <c r="P293" t="e">
        <f t="shared" si="111"/>
        <v>#VALUE!</v>
      </c>
      <c r="Q293" t="e">
        <f t="shared" si="113"/>
        <v>#VALUE!</v>
      </c>
      <c r="R293" t="e">
        <f t="shared" si="95"/>
        <v>#VALUE!</v>
      </c>
      <c r="S293" t="e">
        <f t="shared" si="114"/>
        <v>#VALUE!</v>
      </c>
      <c r="T293" s="55" t="e">
        <f t="shared" si="112"/>
        <v>#VALUE!</v>
      </c>
      <c r="U293" s="55" t="e">
        <f t="shared" si="96"/>
        <v>#VALUE!</v>
      </c>
    </row>
    <row r="294" spans="1:22" ht="15.75" x14ac:dyDescent="0.25">
      <c r="A294" s="47"/>
      <c r="B294" t="str">
        <f t="shared" si="97"/>
        <v/>
      </c>
      <c r="C294" t="str">
        <f t="shared" si="98"/>
        <v/>
      </c>
      <c r="D294" t="str">
        <f t="shared" si="99"/>
        <v/>
      </c>
      <c r="E294" t="str">
        <f t="shared" si="100"/>
        <v/>
      </c>
      <c r="F294" t="str">
        <f t="shared" si="101"/>
        <v/>
      </c>
      <c r="G294" t="str">
        <f t="shared" si="102"/>
        <v/>
      </c>
      <c r="H294" t="str">
        <f t="shared" si="103"/>
        <v/>
      </c>
      <c r="I294" t="str">
        <f t="shared" si="104"/>
        <v/>
      </c>
      <c r="J294" t="str">
        <f t="shared" si="105"/>
        <v/>
      </c>
      <c r="K294" t="str">
        <f t="shared" si="106"/>
        <v/>
      </c>
      <c r="L294" t="str">
        <f t="shared" si="107"/>
        <v/>
      </c>
      <c r="M294" t="str">
        <f t="shared" si="108"/>
        <v/>
      </c>
      <c r="N294" t="str">
        <f t="shared" si="109"/>
        <v/>
      </c>
      <c r="O294">
        <f t="shared" si="110"/>
        <v>0</v>
      </c>
      <c r="P294" t="e">
        <f t="shared" si="111"/>
        <v>#VALUE!</v>
      </c>
      <c r="Q294" t="e">
        <f t="shared" si="113"/>
        <v>#VALUE!</v>
      </c>
      <c r="R294" t="e">
        <f t="shared" si="95"/>
        <v>#VALUE!</v>
      </c>
      <c r="S294" t="e">
        <f t="shared" si="114"/>
        <v>#VALUE!</v>
      </c>
      <c r="T294" s="55" t="e">
        <f t="shared" si="112"/>
        <v>#VALUE!</v>
      </c>
      <c r="U294" s="55" t="e">
        <f t="shared" si="96"/>
        <v>#VALUE!</v>
      </c>
    </row>
    <row r="295" spans="1:22" ht="15.75" x14ac:dyDescent="0.25">
      <c r="A295" s="47"/>
      <c r="B295" t="str">
        <f t="shared" si="97"/>
        <v/>
      </c>
      <c r="C295" t="str">
        <f t="shared" si="98"/>
        <v/>
      </c>
      <c r="D295" t="str">
        <f t="shared" si="99"/>
        <v/>
      </c>
      <c r="E295" t="str">
        <f t="shared" si="100"/>
        <v/>
      </c>
      <c r="F295" t="str">
        <f t="shared" si="101"/>
        <v/>
      </c>
      <c r="G295" t="str">
        <f t="shared" si="102"/>
        <v/>
      </c>
      <c r="H295" t="str">
        <f t="shared" si="103"/>
        <v/>
      </c>
      <c r="I295" t="str">
        <f t="shared" si="104"/>
        <v/>
      </c>
      <c r="J295" t="str">
        <f t="shared" si="105"/>
        <v/>
      </c>
      <c r="K295" t="str">
        <f t="shared" si="106"/>
        <v/>
      </c>
      <c r="L295" t="str">
        <f t="shared" si="107"/>
        <v/>
      </c>
      <c r="M295" t="str">
        <f t="shared" si="108"/>
        <v/>
      </c>
      <c r="N295" t="str">
        <f t="shared" si="109"/>
        <v/>
      </c>
      <c r="O295">
        <f t="shared" si="110"/>
        <v>0</v>
      </c>
      <c r="P295" t="e">
        <f t="shared" si="111"/>
        <v>#VALUE!</v>
      </c>
      <c r="Q295" t="e">
        <f t="shared" si="113"/>
        <v>#VALUE!</v>
      </c>
      <c r="R295" t="e">
        <f t="shared" si="95"/>
        <v>#VALUE!</v>
      </c>
      <c r="S295" t="e">
        <f t="shared" si="114"/>
        <v>#VALUE!</v>
      </c>
      <c r="T295" s="55" t="e">
        <f t="shared" si="112"/>
        <v>#VALUE!</v>
      </c>
      <c r="U295" s="55" t="e">
        <f t="shared" si="96"/>
        <v>#VALUE!</v>
      </c>
    </row>
    <row r="296" spans="1:22" ht="15.75" x14ac:dyDescent="0.25">
      <c r="A296" s="47"/>
      <c r="B296" t="str">
        <f t="shared" si="97"/>
        <v/>
      </c>
      <c r="C296" t="str">
        <f t="shared" si="98"/>
        <v/>
      </c>
      <c r="D296" t="str">
        <f t="shared" si="99"/>
        <v/>
      </c>
      <c r="E296" t="str">
        <f t="shared" si="100"/>
        <v/>
      </c>
      <c r="F296" t="str">
        <f t="shared" si="101"/>
        <v/>
      </c>
      <c r="G296" t="str">
        <f t="shared" si="102"/>
        <v/>
      </c>
      <c r="H296" t="str">
        <f t="shared" si="103"/>
        <v/>
      </c>
      <c r="I296" t="str">
        <f t="shared" si="104"/>
        <v/>
      </c>
      <c r="J296" t="str">
        <f t="shared" si="105"/>
        <v/>
      </c>
      <c r="K296" t="str">
        <f t="shared" si="106"/>
        <v/>
      </c>
      <c r="L296" t="str">
        <f t="shared" si="107"/>
        <v/>
      </c>
      <c r="M296" t="str">
        <f t="shared" si="108"/>
        <v/>
      </c>
      <c r="N296" t="str">
        <f t="shared" si="109"/>
        <v/>
      </c>
      <c r="O296">
        <f t="shared" si="110"/>
        <v>0</v>
      </c>
      <c r="P296" t="e">
        <f t="shared" si="111"/>
        <v>#VALUE!</v>
      </c>
      <c r="Q296" t="e">
        <f t="shared" si="113"/>
        <v>#VALUE!</v>
      </c>
      <c r="R296" t="e">
        <f t="shared" si="95"/>
        <v>#VALUE!</v>
      </c>
      <c r="S296" t="e">
        <f t="shared" si="114"/>
        <v>#VALUE!</v>
      </c>
      <c r="T296" s="55" t="e">
        <f t="shared" si="112"/>
        <v>#VALUE!</v>
      </c>
      <c r="U296" s="55" t="e">
        <f t="shared" si="96"/>
        <v>#VALUE!</v>
      </c>
    </row>
    <row r="297" spans="1:22" ht="15.75" x14ac:dyDescent="0.25">
      <c r="A297" s="47"/>
      <c r="B297" t="str">
        <f t="shared" si="97"/>
        <v/>
      </c>
      <c r="C297" t="str">
        <f t="shared" si="98"/>
        <v/>
      </c>
      <c r="D297" t="str">
        <f t="shared" si="99"/>
        <v/>
      </c>
      <c r="E297" t="str">
        <f t="shared" si="100"/>
        <v/>
      </c>
      <c r="F297" t="str">
        <f t="shared" si="101"/>
        <v/>
      </c>
      <c r="G297" t="str">
        <f t="shared" si="102"/>
        <v/>
      </c>
      <c r="H297" t="str">
        <f t="shared" si="103"/>
        <v/>
      </c>
      <c r="I297" t="str">
        <f t="shared" si="104"/>
        <v/>
      </c>
      <c r="J297" t="str">
        <f t="shared" si="105"/>
        <v/>
      </c>
      <c r="K297" t="str">
        <f t="shared" si="106"/>
        <v/>
      </c>
      <c r="L297" t="str">
        <f t="shared" si="107"/>
        <v/>
      </c>
      <c r="M297" t="str">
        <f t="shared" si="108"/>
        <v/>
      </c>
      <c r="N297" t="str">
        <f t="shared" si="109"/>
        <v/>
      </c>
      <c r="O297">
        <f t="shared" si="110"/>
        <v>0</v>
      </c>
      <c r="P297" t="e">
        <f t="shared" si="111"/>
        <v>#VALUE!</v>
      </c>
      <c r="Q297" t="e">
        <f t="shared" si="113"/>
        <v>#VALUE!</v>
      </c>
      <c r="R297" t="e">
        <f t="shared" si="95"/>
        <v>#VALUE!</v>
      </c>
      <c r="S297" t="e">
        <f t="shared" si="114"/>
        <v>#VALUE!</v>
      </c>
      <c r="T297" s="55" t="e">
        <f t="shared" si="112"/>
        <v>#VALUE!</v>
      </c>
      <c r="U297" s="55" t="e">
        <f t="shared" si="96"/>
        <v>#VALUE!</v>
      </c>
    </row>
    <row r="298" spans="1:22" ht="15.75" x14ac:dyDescent="0.25">
      <c r="A298" s="47"/>
      <c r="B298" t="str">
        <f t="shared" si="97"/>
        <v/>
      </c>
      <c r="C298" t="str">
        <f t="shared" si="98"/>
        <v/>
      </c>
      <c r="D298" t="str">
        <f t="shared" si="99"/>
        <v/>
      </c>
      <c r="E298" t="str">
        <f t="shared" si="100"/>
        <v/>
      </c>
      <c r="F298" t="str">
        <f t="shared" si="101"/>
        <v/>
      </c>
      <c r="G298" t="str">
        <f t="shared" si="102"/>
        <v/>
      </c>
      <c r="H298" t="str">
        <f t="shared" si="103"/>
        <v/>
      </c>
      <c r="I298" t="str">
        <f t="shared" si="104"/>
        <v/>
      </c>
      <c r="J298" t="str">
        <f t="shared" si="105"/>
        <v/>
      </c>
      <c r="K298" t="str">
        <f t="shared" si="106"/>
        <v/>
      </c>
      <c r="L298" t="str">
        <f t="shared" si="107"/>
        <v/>
      </c>
      <c r="M298" t="str">
        <f t="shared" si="108"/>
        <v/>
      </c>
      <c r="N298" t="str">
        <f t="shared" si="109"/>
        <v/>
      </c>
      <c r="O298">
        <f t="shared" si="110"/>
        <v>0</v>
      </c>
      <c r="P298" t="e">
        <f t="shared" si="111"/>
        <v>#VALUE!</v>
      </c>
      <c r="Q298" t="e">
        <f t="shared" si="113"/>
        <v>#VALUE!</v>
      </c>
      <c r="R298" t="e">
        <f t="shared" si="95"/>
        <v>#VALUE!</v>
      </c>
      <c r="S298" t="e">
        <f t="shared" si="114"/>
        <v>#VALUE!</v>
      </c>
      <c r="T298" s="55" t="e">
        <f t="shared" si="112"/>
        <v>#VALUE!</v>
      </c>
      <c r="U298" s="55" t="e">
        <f t="shared" si="96"/>
        <v>#VALUE!</v>
      </c>
    </row>
    <row r="299" spans="1:22" ht="15.75" x14ac:dyDescent="0.25">
      <c r="A299" s="47"/>
      <c r="B299" t="str">
        <f t="shared" si="97"/>
        <v/>
      </c>
      <c r="C299" t="str">
        <f t="shared" si="98"/>
        <v/>
      </c>
      <c r="D299" t="str">
        <f t="shared" si="99"/>
        <v/>
      </c>
      <c r="E299" t="str">
        <f t="shared" si="100"/>
        <v/>
      </c>
      <c r="F299" t="str">
        <f t="shared" si="101"/>
        <v/>
      </c>
      <c r="G299" t="str">
        <f t="shared" si="102"/>
        <v/>
      </c>
      <c r="H299" t="str">
        <f t="shared" si="103"/>
        <v/>
      </c>
      <c r="I299" t="str">
        <f t="shared" si="104"/>
        <v/>
      </c>
      <c r="J299" t="str">
        <f t="shared" si="105"/>
        <v/>
      </c>
      <c r="K299" t="str">
        <f t="shared" si="106"/>
        <v/>
      </c>
      <c r="L299" t="str">
        <f t="shared" si="107"/>
        <v/>
      </c>
      <c r="M299" t="str">
        <f t="shared" si="108"/>
        <v/>
      </c>
      <c r="N299" t="str">
        <f t="shared" si="109"/>
        <v/>
      </c>
      <c r="O299">
        <f t="shared" si="110"/>
        <v>0</v>
      </c>
      <c r="P299" t="e">
        <f t="shared" si="111"/>
        <v>#VALUE!</v>
      </c>
      <c r="Q299" t="e">
        <f t="shared" si="113"/>
        <v>#VALUE!</v>
      </c>
      <c r="R299" t="e">
        <f t="shared" si="95"/>
        <v>#VALUE!</v>
      </c>
      <c r="S299" t="e">
        <f t="shared" si="114"/>
        <v>#VALUE!</v>
      </c>
      <c r="T299" s="55" t="e">
        <f t="shared" si="112"/>
        <v>#VALUE!</v>
      </c>
      <c r="U299" s="55" t="e">
        <f t="shared" si="96"/>
        <v>#VALUE!</v>
      </c>
      <c r="V299" s="92"/>
    </row>
    <row r="300" spans="1:22" ht="15.75" x14ac:dyDescent="0.25">
      <c r="A300" s="47"/>
      <c r="B300" t="str">
        <f t="shared" si="97"/>
        <v/>
      </c>
      <c r="C300" t="str">
        <f t="shared" si="98"/>
        <v/>
      </c>
      <c r="D300" t="str">
        <f t="shared" si="99"/>
        <v/>
      </c>
      <c r="E300" t="str">
        <f t="shared" si="100"/>
        <v/>
      </c>
      <c r="F300" t="str">
        <f t="shared" si="101"/>
        <v/>
      </c>
      <c r="G300" t="str">
        <f t="shared" si="102"/>
        <v/>
      </c>
      <c r="H300" t="str">
        <f t="shared" si="103"/>
        <v/>
      </c>
      <c r="I300" t="str">
        <f t="shared" si="104"/>
        <v/>
      </c>
      <c r="J300" t="str">
        <f t="shared" si="105"/>
        <v/>
      </c>
      <c r="K300" t="str">
        <f t="shared" si="106"/>
        <v/>
      </c>
      <c r="L300" t="str">
        <f t="shared" si="107"/>
        <v/>
      </c>
      <c r="M300" t="str">
        <f t="shared" si="108"/>
        <v/>
      </c>
      <c r="N300" t="str">
        <f t="shared" si="109"/>
        <v/>
      </c>
      <c r="O300">
        <f t="shared" si="110"/>
        <v>0</v>
      </c>
      <c r="P300" t="e">
        <f t="shared" si="111"/>
        <v>#VALUE!</v>
      </c>
      <c r="Q300" t="e">
        <f t="shared" si="113"/>
        <v>#VALUE!</v>
      </c>
      <c r="R300" t="e">
        <f t="shared" si="95"/>
        <v>#VALUE!</v>
      </c>
      <c r="S300" t="e">
        <f t="shared" si="114"/>
        <v>#VALUE!</v>
      </c>
      <c r="T300" s="55" t="e">
        <f t="shared" si="112"/>
        <v>#VALUE!</v>
      </c>
      <c r="U300" s="55" t="e">
        <f t="shared" si="96"/>
        <v>#VALUE!</v>
      </c>
    </row>
    <row r="301" spans="1:22" ht="15.75" x14ac:dyDescent="0.25">
      <c r="A301" s="47"/>
      <c r="B301" t="str">
        <f t="shared" si="97"/>
        <v/>
      </c>
      <c r="C301" t="str">
        <f t="shared" si="98"/>
        <v/>
      </c>
      <c r="D301" t="str">
        <f t="shared" si="99"/>
        <v/>
      </c>
      <c r="E301" t="str">
        <f t="shared" si="100"/>
        <v/>
      </c>
      <c r="F301" t="str">
        <f t="shared" si="101"/>
        <v/>
      </c>
      <c r="G301" t="str">
        <f t="shared" si="102"/>
        <v/>
      </c>
      <c r="H301" t="str">
        <f t="shared" si="103"/>
        <v/>
      </c>
      <c r="I301" t="str">
        <f t="shared" si="104"/>
        <v/>
      </c>
      <c r="J301" t="str">
        <f t="shared" si="105"/>
        <v/>
      </c>
      <c r="K301" t="str">
        <f t="shared" si="106"/>
        <v/>
      </c>
      <c r="L301" t="str">
        <f t="shared" si="107"/>
        <v/>
      </c>
      <c r="M301" t="str">
        <f t="shared" si="108"/>
        <v/>
      </c>
      <c r="N301" t="str">
        <f t="shared" si="109"/>
        <v/>
      </c>
      <c r="O301">
        <f t="shared" si="110"/>
        <v>0</v>
      </c>
      <c r="P301" t="e">
        <f t="shared" si="111"/>
        <v>#VALUE!</v>
      </c>
      <c r="Q301" t="e">
        <f t="shared" si="113"/>
        <v>#VALUE!</v>
      </c>
      <c r="R301" t="e">
        <f t="shared" si="95"/>
        <v>#VALUE!</v>
      </c>
      <c r="S301" t="e">
        <f t="shared" si="114"/>
        <v>#VALUE!</v>
      </c>
      <c r="T301" s="55" t="e">
        <f t="shared" si="112"/>
        <v>#VALUE!</v>
      </c>
      <c r="U301" s="55" t="e">
        <f t="shared" si="96"/>
        <v>#VALUE!</v>
      </c>
    </row>
    <row r="302" spans="1:22" ht="15.75" x14ac:dyDescent="0.25">
      <c r="A302" s="47"/>
      <c r="B302" t="str">
        <f t="shared" si="97"/>
        <v/>
      </c>
      <c r="C302" t="str">
        <f t="shared" si="98"/>
        <v/>
      </c>
      <c r="D302" t="str">
        <f t="shared" si="99"/>
        <v/>
      </c>
      <c r="E302" t="str">
        <f t="shared" si="100"/>
        <v/>
      </c>
      <c r="F302" t="str">
        <f t="shared" si="101"/>
        <v/>
      </c>
      <c r="G302" t="str">
        <f t="shared" si="102"/>
        <v/>
      </c>
      <c r="H302" t="str">
        <f t="shared" si="103"/>
        <v/>
      </c>
      <c r="I302" t="str">
        <f t="shared" si="104"/>
        <v/>
      </c>
      <c r="J302" t="str">
        <f t="shared" si="105"/>
        <v/>
      </c>
      <c r="K302" t="str">
        <f t="shared" si="106"/>
        <v/>
      </c>
      <c r="L302" t="str">
        <f t="shared" si="107"/>
        <v/>
      </c>
      <c r="M302" t="str">
        <f t="shared" si="108"/>
        <v/>
      </c>
      <c r="N302" t="str">
        <f t="shared" si="109"/>
        <v/>
      </c>
      <c r="O302">
        <f t="shared" si="110"/>
        <v>0</v>
      </c>
      <c r="P302" t="e">
        <f t="shared" si="111"/>
        <v>#VALUE!</v>
      </c>
      <c r="Q302" t="e">
        <f t="shared" si="113"/>
        <v>#VALUE!</v>
      </c>
      <c r="R302" t="e">
        <f t="shared" si="95"/>
        <v>#VALUE!</v>
      </c>
      <c r="S302" t="e">
        <f t="shared" si="114"/>
        <v>#VALUE!</v>
      </c>
      <c r="T302" s="55" t="e">
        <f t="shared" si="112"/>
        <v>#VALUE!</v>
      </c>
      <c r="U302" s="55" t="e">
        <f t="shared" si="96"/>
        <v>#VALUE!</v>
      </c>
    </row>
    <row r="303" spans="1:22" ht="15.75" x14ac:dyDescent="0.25">
      <c r="A303" s="47"/>
      <c r="B303" t="str">
        <f t="shared" si="97"/>
        <v/>
      </c>
      <c r="C303" t="str">
        <f t="shared" si="98"/>
        <v/>
      </c>
      <c r="D303" t="str">
        <f t="shared" si="99"/>
        <v/>
      </c>
      <c r="E303" t="str">
        <f t="shared" si="100"/>
        <v/>
      </c>
      <c r="F303" t="str">
        <f t="shared" si="101"/>
        <v/>
      </c>
      <c r="G303" t="str">
        <f t="shared" si="102"/>
        <v/>
      </c>
      <c r="H303" t="str">
        <f t="shared" si="103"/>
        <v/>
      </c>
      <c r="I303" t="str">
        <f t="shared" si="104"/>
        <v/>
      </c>
      <c r="J303" t="str">
        <f t="shared" si="105"/>
        <v/>
      </c>
      <c r="K303" t="str">
        <f t="shared" si="106"/>
        <v/>
      </c>
      <c r="L303" t="str">
        <f t="shared" si="107"/>
        <v/>
      </c>
      <c r="M303" t="str">
        <f t="shared" si="108"/>
        <v/>
      </c>
      <c r="N303" t="str">
        <f t="shared" si="109"/>
        <v/>
      </c>
      <c r="O303">
        <f t="shared" si="110"/>
        <v>0</v>
      </c>
      <c r="P303" t="e">
        <f t="shared" si="111"/>
        <v>#VALUE!</v>
      </c>
      <c r="Q303" t="e">
        <f t="shared" ref="Q303:Q366" si="115">FIND(",",B303,O303)</f>
        <v>#VALUE!</v>
      </c>
      <c r="R303" t="e">
        <f t="shared" si="95"/>
        <v>#VALUE!</v>
      </c>
      <c r="S303" t="e">
        <f t="shared" si="114"/>
        <v>#VALUE!</v>
      </c>
      <c r="T303" s="55" t="e">
        <f t="shared" si="112"/>
        <v>#VALUE!</v>
      </c>
      <c r="U303" s="55" t="e">
        <f t="shared" si="96"/>
        <v>#VALUE!</v>
      </c>
      <c r="V303" s="92" t="e">
        <f>S303&amp;" "&amp;U303&amp;", "&amp;R303</f>
        <v>#VALUE!</v>
      </c>
    </row>
    <row r="304" spans="1:22" ht="15.75" x14ac:dyDescent="0.25">
      <c r="A304" s="47"/>
      <c r="B304" t="str">
        <f t="shared" si="97"/>
        <v/>
      </c>
      <c r="C304" t="str">
        <f t="shared" si="98"/>
        <v/>
      </c>
      <c r="D304" t="str">
        <f t="shared" si="99"/>
        <v/>
      </c>
      <c r="E304" t="str">
        <f t="shared" si="100"/>
        <v/>
      </c>
      <c r="F304" t="str">
        <f t="shared" si="101"/>
        <v/>
      </c>
      <c r="G304" t="str">
        <f t="shared" si="102"/>
        <v/>
      </c>
      <c r="H304" t="str">
        <f t="shared" si="103"/>
        <v/>
      </c>
      <c r="I304" t="str">
        <f t="shared" si="104"/>
        <v/>
      </c>
      <c r="J304" t="str">
        <f t="shared" si="105"/>
        <v/>
      </c>
      <c r="K304" t="str">
        <f t="shared" si="106"/>
        <v/>
      </c>
      <c r="L304" t="str">
        <f t="shared" si="107"/>
        <v/>
      </c>
      <c r="M304" t="str">
        <f t="shared" si="108"/>
        <v/>
      </c>
      <c r="N304" t="str">
        <f t="shared" si="109"/>
        <v/>
      </c>
      <c r="O304">
        <f t="shared" si="110"/>
        <v>0</v>
      </c>
      <c r="P304" t="e">
        <f t="shared" si="111"/>
        <v>#VALUE!</v>
      </c>
      <c r="Q304" t="e">
        <f t="shared" si="115"/>
        <v>#VALUE!</v>
      </c>
      <c r="R304" t="e">
        <f t="shared" si="95"/>
        <v>#VALUE!</v>
      </c>
      <c r="S304" t="e">
        <f t="shared" si="114"/>
        <v>#VALUE!</v>
      </c>
      <c r="T304" s="55" t="e">
        <f t="shared" si="112"/>
        <v>#VALUE!</v>
      </c>
      <c r="U304" s="55" t="e">
        <f t="shared" si="96"/>
        <v>#VALUE!</v>
      </c>
    </row>
    <row r="305" spans="1:21" ht="15.75" x14ac:dyDescent="0.25">
      <c r="A305" s="47"/>
      <c r="B305" t="str">
        <f t="shared" si="97"/>
        <v/>
      </c>
      <c r="C305" t="str">
        <f t="shared" si="98"/>
        <v/>
      </c>
      <c r="D305" t="str">
        <f t="shared" si="99"/>
        <v/>
      </c>
      <c r="E305" t="str">
        <f t="shared" si="100"/>
        <v/>
      </c>
      <c r="F305" t="str">
        <f t="shared" si="101"/>
        <v/>
      </c>
      <c r="G305" t="str">
        <f t="shared" si="102"/>
        <v/>
      </c>
      <c r="H305" t="str">
        <f t="shared" si="103"/>
        <v/>
      </c>
      <c r="I305" t="str">
        <f t="shared" si="104"/>
        <v/>
      </c>
      <c r="J305" t="str">
        <f t="shared" si="105"/>
        <v/>
      </c>
      <c r="K305" t="str">
        <f t="shared" si="106"/>
        <v/>
      </c>
      <c r="L305" t="str">
        <f t="shared" si="107"/>
        <v/>
      </c>
      <c r="M305" t="str">
        <f t="shared" si="108"/>
        <v/>
      </c>
      <c r="N305" t="str">
        <f t="shared" si="109"/>
        <v/>
      </c>
      <c r="O305">
        <f t="shared" si="110"/>
        <v>0</v>
      </c>
      <c r="P305" t="e">
        <f t="shared" si="111"/>
        <v>#VALUE!</v>
      </c>
      <c r="Q305" t="e">
        <f t="shared" si="115"/>
        <v>#VALUE!</v>
      </c>
      <c r="R305" t="e">
        <f t="shared" si="95"/>
        <v>#VALUE!</v>
      </c>
      <c r="S305" t="e">
        <f t="shared" si="114"/>
        <v>#VALUE!</v>
      </c>
      <c r="T305" s="55" t="e">
        <f t="shared" si="112"/>
        <v>#VALUE!</v>
      </c>
      <c r="U305" s="55" t="e">
        <f t="shared" si="96"/>
        <v>#VALUE!</v>
      </c>
    </row>
    <row r="306" spans="1:21" ht="15.75" x14ac:dyDescent="0.25">
      <c r="A306" s="47"/>
      <c r="B306" t="str">
        <f t="shared" si="97"/>
        <v/>
      </c>
      <c r="C306" t="str">
        <f t="shared" si="98"/>
        <v/>
      </c>
      <c r="D306" t="str">
        <f t="shared" si="99"/>
        <v/>
      </c>
      <c r="E306" t="str">
        <f t="shared" si="100"/>
        <v/>
      </c>
      <c r="F306" t="str">
        <f t="shared" si="101"/>
        <v/>
      </c>
      <c r="G306" t="str">
        <f t="shared" si="102"/>
        <v/>
      </c>
      <c r="H306" t="str">
        <f t="shared" si="103"/>
        <v/>
      </c>
      <c r="I306" t="str">
        <f t="shared" si="104"/>
        <v/>
      </c>
      <c r="J306" t="str">
        <f t="shared" si="105"/>
        <v/>
      </c>
      <c r="K306" t="str">
        <f t="shared" si="106"/>
        <v/>
      </c>
      <c r="L306" t="str">
        <f t="shared" si="107"/>
        <v/>
      </c>
      <c r="M306" t="str">
        <f t="shared" si="108"/>
        <v/>
      </c>
      <c r="N306" t="str">
        <f t="shared" si="109"/>
        <v/>
      </c>
      <c r="O306">
        <f t="shared" si="110"/>
        <v>0</v>
      </c>
      <c r="P306" t="e">
        <f t="shared" si="111"/>
        <v>#VALUE!</v>
      </c>
      <c r="Q306" t="e">
        <f t="shared" si="115"/>
        <v>#VALUE!</v>
      </c>
      <c r="R306" t="e">
        <f t="shared" si="95"/>
        <v>#VALUE!</v>
      </c>
      <c r="S306" t="e">
        <f t="shared" si="114"/>
        <v>#VALUE!</v>
      </c>
      <c r="T306" s="55" t="e">
        <f t="shared" si="112"/>
        <v>#VALUE!</v>
      </c>
      <c r="U306" s="55" t="e">
        <f t="shared" si="96"/>
        <v>#VALUE!</v>
      </c>
    </row>
    <row r="307" spans="1:21" ht="15.75" x14ac:dyDescent="0.25">
      <c r="A307" s="47"/>
      <c r="B307" t="str">
        <f t="shared" si="97"/>
        <v/>
      </c>
      <c r="C307" t="str">
        <f t="shared" si="98"/>
        <v/>
      </c>
      <c r="D307" t="str">
        <f t="shared" si="99"/>
        <v/>
      </c>
      <c r="E307" t="str">
        <f t="shared" si="100"/>
        <v/>
      </c>
      <c r="F307" t="str">
        <f t="shared" si="101"/>
        <v/>
      </c>
      <c r="G307" t="str">
        <f t="shared" si="102"/>
        <v/>
      </c>
      <c r="H307" t="str">
        <f t="shared" si="103"/>
        <v/>
      </c>
      <c r="I307" t="str">
        <f t="shared" si="104"/>
        <v/>
      </c>
      <c r="J307" t="str">
        <f t="shared" si="105"/>
        <v/>
      </c>
      <c r="K307" t="str">
        <f t="shared" si="106"/>
        <v/>
      </c>
      <c r="L307" t="str">
        <f t="shared" si="107"/>
        <v/>
      </c>
      <c r="M307" t="str">
        <f t="shared" si="108"/>
        <v/>
      </c>
      <c r="N307" t="str">
        <f t="shared" si="109"/>
        <v/>
      </c>
      <c r="O307">
        <f t="shared" si="110"/>
        <v>0</v>
      </c>
      <c r="P307" t="e">
        <f t="shared" si="111"/>
        <v>#VALUE!</v>
      </c>
      <c r="Q307" t="e">
        <f t="shared" si="115"/>
        <v>#VALUE!</v>
      </c>
      <c r="R307" t="e">
        <f t="shared" si="95"/>
        <v>#VALUE!</v>
      </c>
      <c r="S307" t="e">
        <f t="shared" si="114"/>
        <v>#VALUE!</v>
      </c>
      <c r="T307" s="55" t="e">
        <f t="shared" si="112"/>
        <v>#VALUE!</v>
      </c>
      <c r="U307" s="55" t="e">
        <f t="shared" si="96"/>
        <v>#VALUE!</v>
      </c>
    </row>
    <row r="308" spans="1:21" ht="15.75" x14ac:dyDescent="0.25">
      <c r="A308" s="47"/>
      <c r="B308" t="str">
        <f t="shared" si="97"/>
        <v/>
      </c>
      <c r="C308" t="str">
        <f t="shared" si="98"/>
        <v/>
      </c>
      <c r="D308" t="str">
        <f t="shared" si="99"/>
        <v/>
      </c>
      <c r="E308" t="str">
        <f t="shared" si="100"/>
        <v/>
      </c>
      <c r="F308" t="str">
        <f t="shared" si="101"/>
        <v/>
      </c>
      <c r="G308" t="str">
        <f t="shared" si="102"/>
        <v/>
      </c>
      <c r="H308" t="str">
        <f t="shared" si="103"/>
        <v/>
      </c>
      <c r="I308" t="str">
        <f t="shared" si="104"/>
        <v/>
      </c>
      <c r="J308" t="str">
        <f t="shared" si="105"/>
        <v/>
      </c>
      <c r="K308" t="str">
        <f t="shared" si="106"/>
        <v/>
      </c>
      <c r="L308" t="str">
        <f t="shared" si="107"/>
        <v/>
      </c>
      <c r="M308" t="str">
        <f t="shared" si="108"/>
        <v/>
      </c>
      <c r="N308" t="str">
        <f t="shared" si="109"/>
        <v/>
      </c>
      <c r="O308">
        <f t="shared" si="110"/>
        <v>0</v>
      </c>
      <c r="P308" t="e">
        <f t="shared" si="111"/>
        <v>#VALUE!</v>
      </c>
      <c r="Q308" t="e">
        <f t="shared" si="115"/>
        <v>#VALUE!</v>
      </c>
      <c r="R308" t="e">
        <f t="shared" ref="R308:R371" si="116">MID(B308,Q308+2,4)</f>
        <v>#VALUE!</v>
      </c>
      <c r="S308" t="e">
        <f t="shared" si="114"/>
        <v>#VALUE!</v>
      </c>
      <c r="T308" s="55" t="e">
        <f t="shared" si="112"/>
        <v>#VALUE!</v>
      </c>
      <c r="U308" s="55" t="e">
        <f t="shared" si="96"/>
        <v>#VALUE!</v>
      </c>
    </row>
    <row r="309" spans="1:21" ht="15.75" x14ac:dyDescent="0.25">
      <c r="A309" s="47"/>
      <c r="B309" t="str">
        <f t="shared" si="97"/>
        <v/>
      </c>
      <c r="C309" t="str">
        <f t="shared" si="98"/>
        <v/>
      </c>
      <c r="D309" t="str">
        <f t="shared" si="99"/>
        <v/>
      </c>
      <c r="E309" t="str">
        <f t="shared" si="100"/>
        <v/>
      </c>
      <c r="F309" t="str">
        <f t="shared" si="101"/>
        <v/>
      </c>
      <c r="G309" t="str">
        <f t="shared" si="102"/>
        <v/>
      </c>
      <c r="H309" t="str">
        <f t="shared" si="103"/>
        <v/>
      </c>
      <c r="I309" t="str">
        <f t="shared" si="104"/>
        <v/>
      </c>
      <c r="J309" t="str">
        <f t="shared" si="105"/>
        <v/>
      </c>
      <c r="K309" t="str">
        <f t="shared" si="106"/>
        <v/>
      </c>
      <c r="L309" t="str">
        <f t="shared" si="107"/>
        <v/>
      </c>
      <c r="M309" t="str">
        <f t="shared" si="108"/>
        <v/>
      </c>
      <c r="N309" t="str">
        <f t="shared" si="109"/>
        <v/>
      </c>
      <c r="O309">
        <f t="shared" si="110"/>
        <v>0</v>
      </c>
      <c r="P309" t="e">
        <f t="shared" si="111"/>
        <v>#VALUE!</v>
      </c>
      <c r="Q309" t="e">
        <f t="shared" si="115"/>
        <v>#VALUE!</v>
      </c>
      <c r="R309" t="e">
        <f t="shared" si="116"/>
        <v>#VALUE!</v>
      </c>
      <c r="S309" t="e">
        <f t="shared" si="114"/>
        <v>#VALUE!</v>
      </c>
      <c r="T309" s="55" t="e">
        <f t="shared" si="112"/>
        <v>#VALUE!</v>
      </c>
      <c r="U309" s="55" t="e">
        <f t="shared" si="96"/>
        <v>#VALUE!</v>
      </c>
    </row>
    <row r="310" spans="1:21" ht="15.75" x14ac:dyDescent="0.25">
      <c r="A310" s="47"/>
      <c r="B310" t="str">
        <f t="shared" si="97"/>
        <v/>
      </c>
      <c r="C310" t="str">
        <f t="shared" si="98"/>
        <v/>
      </c>
      <c r="D310" t="str">
        <f t="shared" si="99"/>
        <v/>
      </c>
      <c r="E310" t="str">
        <f t="shared" si="100"/>
        <v/>
      </c>
      <c r="F310" t="str">
        <f t="shared" si="101"/>
        <v/>
      </c>
      <c r="G310" t="str">
        <f t="shared" si="102"/>
        <v/>
      </c>
      <c r="H310" t="str">
        <f t="shared" si="103"/>
        <v/>
      </c>
      <c r="I310" t="str">
        <f t="shared" si="104"/>
        <v/>
      </c>
      <c r="J310" t="str">
        <f t="shared" si="105"/>
        <v/>
      </c>
      <c r="K310" t="str">
        <f t="shared" si="106"/>
        <v/>
      </c>
      <c r="L310" t="str">
        <f t="shared" si="107"/>
        <v/>
      </c>
      <c r="M310" t="str">
        <f t="shared" si="108"/>
        <v/>
      </c>
      <c r="N310" t="str">
        <f t="shared" si="109"/>
        <v/>
      </c>
      <c r="O310">
        <f t="shared" si="110"/>
        <v>0</v>
      </c>
      <c r="P310" t="e">
        <f t="shared" si="111"/>
        <v>#VALUE!</v>
      </c>
      <c r="Q310" t="e">
        <f t="shared" si="115"/>
        <v>#VALUE!</v>
      </c>
      <c r="R310" t="e">
        <f t="shared" si="116"/>
        <v>#VALUE!</v>
      </c>
      <c r="S310" t="e">
        <f t="shared" si="114"/>
        <v>#VALUE!</v>
      </c>
      <c r="T310" s="55" t="e">
        <f t="shared" si="112"/>
        <v>#VALUE!</v>
      </c>
      <c r="U310" s="55" t="e">
        <f t="shared" si="96"/>
        <v>#VALUE!</v>
      </c>
    </row>
    <row r="311" spans="1:21" ht="15.75" x14ac:dyDescent="0.25">
      <c r="A311" s="47"/>
      <c r="B311" t="str">
        <f t="shared" si="97"/>
        <v/>
      </c>
      <c r="C311" t="str">
        <f t="shared" si="98"/>
        <v/>
      </c>
      <c r="D311" t="str">
        <f t="shared" si="99"/>
        <v/>
      </c>
      <c r="E311" t="str">
        <f t="shared" si="100"/>
        <v/>
      </c>
      <c r="F311" t="str">
        <f t="shared" si="101"/>
        <v/>
      </c>
      <c r="G311" t="str">
        <f t="shared" si="102"/>
        <v/>
      </c>
      <c r="H311" t="str">
        <f t="shared" si="103"/>
        <v/>
      </c>
      <c r="I311" t="str">
        <f t="shared" si="104"/>
        <v/>
      </c>
      <c r="J311" t="str">
        <f t="shared" si="105"/>
        <v/>
      </c>
      <c r="K311" t="str">
        <f t="shared" si="106"/>
        <v/>
      </c>
      <c r="L311" t="str">
        <f t="shared" si="107"/>
        <v/>
      </c>
      <c r="M311" t="str">
        <f t="shared" si="108"/>
        <v/>
      </c>
      <c r="N311" t="str">
        <f t="shared" si="109"/>
        <v/>
      </c>
      <c r="O311">
        <f t="shared" si="110"/>
        <v>0</v>
      </c>
      <c r="P311" t="e">
        <f t="shared" si="111"/>
        <v>#VALUE!</v>
      </c>
      <c r="Q311" t="e">
        <f t="shared" si="115"/>
        <v>#VALUE!</v>
      </c>
      <c r="R311" t="e">
        <f t="shared" si="116"/>
        <v>#VALUE!</v>
      </c>
      <c r="S311" t="e">
        <f t="shared" si="114"/>
        <v>#VALUE!</v>
      </c>
      <c r="T311" s="55" t="e">
        <f t="shared" si="112"/>
        <v>#VALUE!</v>
      </c>
      <c r="U311" s="55" t="e">
        <f t="shared" si="96"/>
        <v>#VALUE!</v>
      </c>
    </row>
    <row r="312" spans="1:21" ht="15.75" x14ac:dyDescent="0.25">
      <c r="A312" s="47"/>
      <c r="B312" t="str">
        <f t="shared" si="97"/>
        <v/>
      </c>
      <c r="C312" t="str">
        <f t="shared" si="98"/>
        <v/>
      </c>
      <c r="D312" t="str">
        <f t="shared" si="99"/>
        <v/>
      </c>
      <c r="E312" t="str">
        <f t="shared" si="100"/>
        <v/>
      </c>
      <c r="F312" t="str">
        <f t="shared" si="101"/>
        <v/>
      </c>
      <c r="G312" t="str">
        <f t="shared" si="102"/>
        <v/>
      </c>
      <c r="H312" t="str">
        <f t="shared" si="103"/>
        <v/>
      </c>
      <c r="I312" t="str">
        <f t="shared" si="104"/>
        <v/>
      </c>
      <c r="J312" t="str">
        <f t="shared" si="105"/>
        <v/>
      </c>
      <c r="K312" t="str">
        <f t="shared" si="106"/>
        <v/>
      </c>
      <c r="L312" t="str">
        <f t="shared" si="107"/>
        <v/>
      </c>
      <c r="M312" t="str">
        <f t="shared" si="108"/>
        <v/>
      </c>
      <c r="N312" t="str">
        <f t="shared" si="109"/>
        <v/>
      </c>
      <c r="O312">
        <f t="shared" si="110"/>
        <v>0</v>
      </c>
      <c r="P312" t="e">
        <f t="shared" si="111"/>
        <v>#VALUE!</v>
      </c>
      <c r="Q312" t="e">
        <f t="shared" si="115"/>
        <v>#VALUE!</v>
      </c>
      <c r="R312" t="e">
        <f t="shared" si="116"/>
        <v>#VALUE!</v>
      </c>
      <c r="S312" t="e">
        <f t="shared" si="114"/>
        <v>#VALUE!</v>
      </c>
      <c r="T312" s="55" t="e">
        <f t="shared" si="112"/>
        <v>#VALUE!</v>
      </c>
      <c r="U312" s="55" t="e">
        <f t="shared" ref="U312:U375" si="117">IF(Q312-P312=2,MID(B312,Q312-1,1),MID(B312,Q312-2,2))</f>
        <v>#VALUE!</v>
      </c>
    </row>
    <row r="313" spans="1:21" ht="15.75" x14ac:dyDescent="0.25">
      <c r="A313" s="47"/>
      <c r="B313" t="str">
        <f t="shared" si="97"/>
        <v/>
      </c>
      <c r="C313" t="str">
        <f t="shared" si="98"/>
        <v/>
      </c>
      <c r="D313" t="str">
        <f t="shared" si="99"/>
        <v/>
      </c>
      <c r="E313" t="str">
        <f t="shared" si="100"/>
        <v/>
      </c>
      <c r="F313" t="str">
        <f t="shared" si="101"/>
        <v/>
      </c>
      <c r="G313" t="str">
        <f t="shared" si="102"/>
        <v/>
      </c>
      <c r="H313" t="str">
        <f t="shared" si="103"/>
        <v/>
      </c>
      <c r="I313" t="str">
        <f t="shared" si="104"/>
        <v/>
      </c>
      <c r="J313" t="str">
        <f t="shared" si="105"/>
        <v/>
      </c>
      <c r="K313" t="str">
        <f t="shared" si="106"/>
        <v/>
      </c>
      <c r="L313" t="str">
        <f t="shared" si="107"/>
        <v/>
      </c>
      <c r="M313" t="str">
        <f t="shared" si="108"/>
        <v/>
      </c>
      <c r="N313" t="str">
        <f t="shared" si="109"/>
        <v/>
      </c>
      <c r="O313">
        <f t="shared" si="110"/>
        <v>0</v>
      </c>
      <c r="P313" t="e">
        <f t="shared" si="111"/>
        <v>#VALUE!</v>
      </c>
      <c r="Q313" t="e">
        <f t="shared" si="115"/>
        <v>#VALUE!</v>
      </c>
      <c r="R313" t="e">
        <f t="shared" si="116"/>
        <v>#VALUE!</v>
      </c>
      <c r="S313" t="e">
        <f t="shared" si="114"/>
        <v>#VALUE!</v>
      </c>
      <c r="T313" s="55" t="e">
        <f t="shared" si="112"/>
        <v>#VALUE!</v>
      </c>
      <c r="U313" s="55" t="e">
        <f t="shared" si="117"/>
        <v>#VALUE!</v>
      </c>
    </row>
    <row r="314" spans="1:21" ht="15.75" x14ac:dyDescent="0.25">
      <c r="A314" s="47"/>
      <c r="B314" t="str">
        <f t="shared" si="97"/>
        <v/>
      </c>
      <c r="C314" t="str">
        <f t="shared" si="98"/>
        <v/>
      </c>
      <c r="D314" t="str">
        <f t="shared" si="99"/>
        <v/>
      </c>
      <c r="E314" t="str">
        <f t="shared" si="100"/>
        <v/>
      </c>
      <c r="F314" t="str">
        <f t="shared" si="101"/>
        <v/>
      </c>
      <c r="G314" t="str">
        <f t="shared" si="102"/>
        <v/>
      </c>
      <c r="H314" t="str">
        <f t="shared" si="103"/>
        <v/>
      </c>
      <c r="I314" t="str">
        <f t="shared" si="104"/>
        <v/>
      </c>
      <c r="J314" t="str">
        <f t="shared" si="105"/>
        <v/>
      </c>
      <c r="K314" t="str">
        <f t="shared" si="106"/>
        <v/>
      </c>
      <c r="L314" t="str">
        <f t="shared" si="107"/>
        <v/>
      </c>
      <c r="M314" t="str">
        <f t="shared" si="108"/>
        <v/>
      </c>
      <c r="N314" t="str">
        <f t="shared" si="109"/>
        <v/>
      </c>
      <c r="O314">
        <f t="shared" si="110"/>
        <v>0</v>
      </c>
      <c r="P314" t="e">
        <f t="shared" si="111"/>
        <v>#VALUE!</v>
      </c>
      <c r="Q314" t="e">
        <f t="shared" si="115"/>
        <v>#VALUE!</v>
      </c>
      <c r="R314" t="e">
        <f t="shared" si="116"/>
        <v>#VALUE!</v>
      </c>
      <c r="S314" t="e">
        <f t="shared" si="114"/>
        <v>#VALUE!</v>
      </c>
      <c r="T314" s="55" t="e">
        <f t="shared" si="112"/>
        <v>#VALUE!</v>
      </c>
      <c r="U314" s="55" t="e">
        <f t="shared" si="117"/>
        <v>#VALUE!</v>
      </c>
    </row>
    <row r="315" spans="1:21" ht="15.75" x14ac:dyDescent="0.25">
      <c r="A315" s="47"/>
      <c r="B315" t="str">
        <f t="shared" si="97"/>
        <v/>
      </c>
      <c r="C315" t="str">
        <f t="shared" si="98"/>
        <v/>
      </c>
      <c r="D315" t="str">
        <f t="shared" si="99"/>
        <v/>
      </c>
      <c r="E315" t="str">
        <f t="shared" si="100"/>
        <v/>
      </c>
      <c r="F315" t="str">
        <f t="shared" si="101"/>
        <v/>
      </c>
      <c r="G315" t="str">
        <f t="shared" si="102"/>
        <v/>
      </c>
      <c r="H315" t="str">
        <f t="shared" si="103"/>
        <v/>
      </c>
      <c r="I315" t="str">
        <f t="shared" si="104"/>
        <v/>
      </c>
      <c r="J315" t="str">
        <f t="shared" si="105"/>
        <v/>
      </c>
      <c r="K315" t="str">
        <f t="shared" si="106"/>
        <v/>
      </c>
      <c r="L315" t="str">
        <f t="shared" si="107"/>
        <v/>
      </c>
      <c r="M315" t="str">
        <f t="shared" si="108"/>
        <v/>
      </c>
      <c r="N315" t="str">
        <f t="shared" si="109"/>
        <v/>
      </c>
      <c r="O315">
        <f t="shared" si="110"/>
        <v>0</v>
      </c>
      <c r="P315" t="e">
        <f t="shared" si="111"/>
        <v>#VALUE!</v>
      </c>
      <c r="Q315" t="e">
        <f t="shared" si="115"/>
        <v>#VALUE!</v>
      </c>
      <c r="R315" t="e">
        <f t="shared" si="116"/>
        <v>#VALUE!</v>
      </c>
      <c r="S315" t="e">
        <f t="shared" si="114"/>
        <v>#VALUE!</v>
      </c>
      <c r="T315" s="55" t="e">
        <f t="shared" si="112"/>
        <v>#VALUE!</v>
      </c>
      <c r="U315" s="55" t="e">
        <f t="shared" si="117"/>
        <v>#VALUE!</v>
      </c>
    </row>
    <row r="316" spans="1:21" ht="15.75" x14ac:dyDescent="0.25">
      <c r="A316" s="47"/>
      <c r="B316" t="str">
        <f t="shared" si="97"/>
        <v/>
      </c>
      <c r="C316" t="str">
        <f t="shared" si="98"/>
        <v/>
      </c>
      <c r="D316" t="str">
        <f t="shared" si="99"/>
        <v/>
      </c>
      <c r="E316" t="str">
        <f t="shared" si="100"/>
        <v/>
      </c>
      <c r="F316" t="str">
        <f t="shared" si="101"/>
        <v/>
      </c>
      <c r="G316" t="str">
        <f t="shared" si="102"/>
        <v/>
      </c>
      <c r="H316" t="str">
        <f t="shared" si="103"/>
        <v/>
      </c>
      <c r="I316" t="str">
        <f t="shared" si="104"/>
        <v/>
      </c>
      <c r="J316" t="str">
        <f t="shared" si="105"/>
        <v/>
      </c>
      <c r="K316" t="str">
        <f t="shared" si="106"/>
        <v/>
      </c>
      <c r="L316" t="str">
        <f t="shared" si="107"/>
        <v/>
      </c>
      <c r="M316" t="str">
        <f t="shared" si="108"/>
        <v/>
      </c>
      <c r="N316" t="str">
        <f t="shared" si="109"/>
        <v/>
      </c>
      <c r="O316">
        <f t="shared" si="110"/>
        <v>0</v>
      </c>
      <c r="P316" t="e">
        <f t="shared" si="111"/>
        <v>#VALUE!</v>
      </c>
      <c r="Q316" t="e">
        <f t="shared" si="115"/>
        <v>#VALUE!</v>
      </c>
      <c r="R316" t="e">
        <f t="shared" si="116"/>
        <v>#VALUE!</v>
      </c>
      <c r="S316" t="e">
        <f t="shared" si="114"/>
        <v>#VALUE!</v>
      </c>
      <c r="T316" s="55" t="e">
        <f t="shared" si="112"/>
        <v>#VALUE!</v>
      </c>
      <c r="U316" s="55" t="e">
        <f t="shared" si="117"/>
        <v>#VALUE!</v>
      </c>
    </row>
    <row r="317" spans="1:21" ht="15.75" x14ac:dyDescent="0.25">
      <c r="A317" s="47"/>
      <c r="B317" t="str">
        <f t="shared" si="97"/>
        <v/>
      </c>
      <c r="C317" t="str">
        <f t="shared" si="98"/>
        <v/>
      </c>
      <c r="D317" t="str">
        <f t="shared" si="99"/>
        <v/>
      </c>
      <c r="E317" t="str">
        <f t="shared" si="100"/>
        <v/>
      </c>
      <c r="F317" t="str">
        <f t="shared" si="101"/>
        <v/>
      </c>
      <c r="G317" t="str">
        <f t="shared" si="102"/>
        <v/>
      </c>
      <c r="H317" t="str">
        <f t="shared" si="103"/>
        <v/>
      </c>
      <c r="I317" t="str">
        <f t="shared" si="104"/>
        <v/>
      </c>
      <c r="J317" t="str">
        <f t="shared" si="105"/>
        <v/>
      </c>
      <c r="K317" t="str">
        <f t="shared" si="106"/>
        <v/>
      </c>
      <c r="L317" t="str">
        <f t="shared" si="107"/>
        <v/>
      </c>
      <c r="M317" t="str">
        <f t="shared" si="108"/>
        <v/>
      </c>
      <c r="N317" t="str">
        <f t="shared" si="109"/>
        <v/>
      </c>
      <c r="O317">
        <f t="shared" si="110"/>
        <v>0</v>
      </c>
      <c r="P317" t="e">
        <f t="shared" si="111"/>
        <v>#VALUE!</v>
      </c>
      <c r="Q317" t="e">
        <f t="shared" si="115"/>
        <v>#VALUE!</v>
      </c>
      <c r="R317" t="e">
        <f t="shared" si="116"/>
        <v>#VALUE!</v>
      </c>
      <c r="S317" t="e">
        <f t="shared" si="114"/>
        <v>#VALUE!</v>
      </c>
      <c r="T317" s="55" t="e">
        <f t="shared" si="112"/>
        <v>#VALUE!</v>
      </c>
      <c r="U317" s="55" t="e">
        <f t="shared" si="117"/>
        <v>#VALUE!</v>
      </c>
    </row>
    <row r="318" spans="1:21" ht="15.75" x14ac:dyDescent="0.25">
      <c r="A318" s="47"/>
      <c r="B318" t="str">
        <f t="shared" si="97"/>
        <v/>
      </c>
      <c r="C318" t="str">
        <f t="shared" si="98"/>
        <v/>
      </c>
      <c r="D318" t="str">
        <f t="shared" si="99"/>
        <v/>
      </c>
      <c r="E318" t="str">
        <f t="shared" si="100"/>
        <v/>
      </c>
      <c r="F318" t="str">
        <f t="shared" si="101"/>
        <v/>
      </c>
      <c r="G318" t="str">
        <f t="shared" si="102"/>
        <v/>
      </c>
      <c r="H318" t="str">
        <f t="shared" si="103"/>
        <v/>
      </c>
      <c r="I318" t="str">
        <f t="shared" si="104"/>
        <v/>
      </c>
      <c r="J318" t="str">
        <f t="shared" si="105"/>
        <v/>
      </c>
      <c r="K318" t="str">
        <f t="shared" si="106"/>
        <v/>
      </c>
      <c r="L318" t="str">
        <f t="shared" si="107"/>
        <v/>
      </c>
      <c r="M318" t="str">
        <f t="shared" si="108"/>
        <v/>
      </c>
      <c r="N318" t="str">
        <f t="shared" si="109"/>
        <v/>
      </c>
      <c r="O318">
        <f t="shared" si="110"/>
        <v>0</v>
      </c>
      <c r="P318" t="e">
        <f t="shared" si="111"/>
        <v>#VALUE!</v>
      </c>
      <c r="Q318" t="e">
        <f t="shared" si="115"/>
        <v>#VALUE!</v>
      </c>
      <c r="R318" t="e">
        <f t="shared" si="116"/>
        <v>#VALUE!</v>
      </c>
      <c r="S318" t="e">
        <f t="shared" si="114"/>
        <v>#VALUE!</v>
      </c>
      <c r="T318" s="55" t="e">
        <f t="shared" si="112"/>
        <v>#VALUE!</v>
      </c>
      <c r="U318" s="55" t="e">
        <f t="shared" si="117"/>
        <v>#VALUE!</v>
      </c>
    </row>
    <row r="319" spans="1:21" ht="15.75" x14ac:dyDescent="0.25">
      <c r="A319" s="47"/>
      <c r="B319" t="str">
        <f t="shared" si="97"/>
        <v/>
      </c>
      <c r="C319" t="str">
        <f t="shared" si="98"/>
        <v/>
      </c>
      <c r="D319" t="str">
        <f t="shared" si="99"/>
        <v/>
      </c>
      <c r="E319" t="str">
        <f t="shared" si="100"/>
        <v/>
      </c>
      <c r="F319" t="str">
        <f t="shared" si="101"/>
        <v/>
      </c>
      <c r="G319" t="str">
        <f t="shared" si="102"/>
        <v/>
      </c>
      <c r="H319" t="str">
        <f t="shared" si="103"/>
        <v/>
      </c>
      <c r="I319" t="str">
        <f t="shared" si="104"/>
        <v/>
      </c>
      <c r="J319" t="str">
        <f t="shared" si="105"/>
        <v/>
      </c>
      <c r="K319" t="str">
        <f t="shared" si="106"/>
        <v/>
      </c>
      <c r="L319" t="str">
        <f t="shared" si="107"/>
        <v/>
      </c>
      <c r="M319" t="str">
        <f t="shared" si="108"/>
        <v/>
      </c>
      <c r="N319" t="str">
        <f t="shared" si="109"/>
        <v/>
      </c>
      <c r="O319">
        <f t="shared" si="110"/>
        <v>0</v>
      </c>
      <c r="P319" t="e">
        <f t="shared" si="111"/>
        <v>#VALUE!</v>
      </c>
      <c r="Q319" t="e">
        <f t="shared" si="115"/>
        <v>#VALUE!</v>
      </c>
      <c r="R319" t="e">
        <f t="shared" si="116"/>
        <v>#VALUE!</v>
      </c>
      <c r="S319" t="e">
        <f t="shared" si="114"/>
        <v>#VALUE!</v>
      </c>
      <c r="T319" s="55" t="e">
        <f t="shared" si="112"/>
        <v>#VALUE!</v>
      </c>
      <c r="U319" s="55" t="e">
        <f t="shared" si="117"/>
        <v>#VALUE!</v>
      </c>
    </row>
    <row r="320" spans="1:21" ht="15.75" x14ac:dyDescent="0.25">
      <c r="A320" s="47"/>
      <c r="B320" t="str">
        <f t="shared" si="97"/>
        <v/>
      </c>
      <c r="C320" t="str">
        <f t="shared" si="98"/>
        <v/>
      </c>
      <c r="D320" t="str">
        <f t="shared" si="99"/>
        <v/>
      </c>
      <c r="E320" t="str">
        <f t="shared" si="100"/>
        <v/>
      </c>
      <c r="F320" t="str">
        <f t="shared" si="101"/>
        <v/>
      </c>
      <c r="G320" t="str">
        <f t="shared" si="102"/>
        <v/>
      </c>
      <c r="H320" t="str">
        <f t="shared" si="103"/>
        <v/>
      </c>
      <c r="I320" t="str">
        <f t="shared" si="104"/>
        <v/>
      </c>
      <c r="J320" t="str">
        <f t="shared" si="105"/>
        <v/>
      </c>
      <c r="K320" t="str">
        <f t="shared" si="106"/>
        <v/>
      </c>
      <c r="L320" t="str">
        <f t="shared" si="107"/>
        <v/>
      </c>
      <c r="M320" t="str">
        <f t="shared" si="108"/>
        <v/>
      </c>
      <c r="N320" t="str">
        <f t="shared" si="109"/>
        <v/>
      </c>
      <c r="O320">
        <f t="shared" si="110"/>
        <v>0</v>
      </c>
      <c r="P320" t="e">
        <f t="shared" si="111"/>
        <v>#VALUE!</v>
      </c>
      <c r="Q320" t="e">
        <f t="shared" si="115"/>
        <v>#VALUE!</v>
      </c>
      <c r="R320" t="e">
        <f t="shared" si="116"/>
        <v>#VALUE!</v>
      </c>
      <c r="S320" t="e">
        <f t="shared" si="114"/>
        <v>#VALUE!</v>
      </c>
      <c r="T320" s="55" t="e">
        <f t="shared" si="112"/>
        <v>#VALUE!</v>
      </c>
      <c r="U320" s="55" t="e">
        <f t="shared" si="117"/>
        <v>#VALUE!</v>
      </c>
    </row>
    <row r="321" spans="1:22" ht="15.75" x14ac:dyDescent="0.25">
      <c r="A321" s="47"/>
      <c r="B321" t="str">
        <f t="shared" si="97"/>
        <v/>
      </c>
      <c r="C321" t="str">
        <f t="shared" si="98"/>
        <v/>
      </c>
      <c r="D321" t="str">
        <f t="shared" si="99"/>
        <v/>
      </c>
      <c r="E321" t="str">
        <f t="shared" si="100"/>
        <v/>
      </c>
      <c r="F321" t="str">
        <f t="shared" si="101"/>
        <v/>
      </c>
      <c r="G321" t="str">
        <f t="shared" si="102"/>
        <v/>
      </c>
      <c r="H321" t="str">
        <f t="shared" si="103"/>
        <v/>
      </c>
      <c r="I321" t="str">
        <f t="shared" si="104"/>
        <v/>
      </c>
      <c r="J321" t="str">
        <f t="shared" si="105"/>
        <v/>
      </c>
      <c r="K321" t="str">
        <f t="shared" si="106"/>
        <v/>
      </c>
      <c r="L321" t="str">
        <f t="shared" si="107"/>
        <v/>
      </c>
      <c r="M321" t="str">
        <f t="shared" si="108"/>
        <v/>
      </c>
      <c r="N321" t="str">
        <f t="shared" si="109"/>
        <v/>
      </c>
      <c r="O321">
        <f t="shared" si="110"/>
        <v>0</v>
      </c>
      <c r="P321" t="e">
        <f t="shared" si="111"/>
        <v>#VALUE!</v>
      </c>
      <c r="Q321" t="e">
        <f t="shared" si="115"/>
        <v>#VALUE!</v>
      </c>
      <c r="R321" t="e">
        <f t="shared" si="116"/>
        <v>#VALUE!</v>
      </c>
      <c r="S321" t="e">
        <f t="shared" si="114"/>
        <v>#VALUE!</v>
      </c>
      <c r="T321" s="55" t="e">
        <f t="shared" si="112"/>
        <v>#VALUE!</v>
      </c>
      <c r="U321" s="55" t="e">
        <f t="shared" si="117"/>
        <v>#VALUE!</v>
      </c>
    </row>
    <row r="322" spans="1:22" ht="15.75" x14ac:dyDescent="0.25">
      <c r="A322" s="47"/>
      <c r="B322" t="str">
        <f t="shared" ref="B322:B385" si="118">MID(A322,40,100)</f>
        <v/>
      </c>
      <c r="C322" t="str">
        <f t="shared" ref="C322:C385" si="119">IF(ISERROR(FIND("january",B322)),"",FIND("january",B322))</f>
        <v/>
      </c>
      <c r="D322" t="str">
        <f t="shared" ref="D322:D385" si="120">IF(ISERROR(FIND("february",B322)),"",FIND("february",B322))</f>
        <v/>
      </c>
      <c r="E322" t="str">
        <f t="shared" ref="E322:E385" si="121">IF(ISERROR(FIND("march",B322)),"",FIND("march",B322))</f>
        <v/>
      </c>
      <c r="F322" t="str">
        <f t="shared" ref="F322:F385" si="122">IF(ISERROR(FIND("april",B322)),"",FIND("april",B322))</f>
        <v/>
      </c>
      <c r="G322" t="str">
        <f t="shared" ref="G322:G385" si="123">IF(ISERROR(FIND("may",B322)),"",FIND("may",B322))</f>
        <v/>
      </c>
      <c r="H322" t="str">
        <f t="shared" ref="H322:H385" si="124">IF(ISERROR(FIND("june",B322)),"",FIND("june",B322))</f>
        <v/>
      </c>
      <c r="I322" t="str">
        <f t="shared" ref="I322:I385" si="125">IF(ISERROR(FIND("july",B322)),"",FIND("july",B322))</f>
        <v/>
      </c>
      <c r="J322" t="str">
        <f t="shared" ref="J322:J385" si="126">IF(ISERROR(FIND("august",B322)),"",FIND("august",B322))</f>
        <v/>
      </c>
      <c r="K322" t="str">
        <f t="shared" ref="K322:K385" si="127">IF(ISERROR(FIND("september",B322)),"",FIND("september",B322))</f>
        <v/>
      </c>
      <c r="L322" t="str">
        <f t="shared" ref="L322:L385" si="128">IF(ISERROR(FIND("october",B322)),"",FIND("october",B322))</f>
        <v/>
      </c>
      <c r="M322" t="str">
        <f t="shared" ref="M322:M385" si="129">IF(ISERROR(FIND("november",B322)),"",FIND("november",B322))</f>
        <v/>
      </c>
      <c r="N322" t="str">
        <f t="shared" ref="N322:N385" si="130">IF(ISERROR(FIND("december",B322)),"",FIND("december",B322))</f>
        <v/>
      </c>
      <c r="O322">
        <f t="shared" ref="O322:O385" si="131">MAX(C322:N322)</f>
        <v>0</v>
      </c>
      <c r="P322" t="e">
        <f t="shared" ref="P322:P385" si="132">FIND("_",B322,O322)</f>
        <v>#VALUE!</v>
      </c>
      <c r="Q322" t="e">
        <f t="shared" si="115"/>
        <v>#VALUE!</v>
      </c>
      <c r="R322" t="e">
        <f t="shared" si="116"/>
        <v>#VALUE!</v>
      </c>
      <c r="S322" t="e">
        <f t="shared" si="114"/>
        <v>#VALUE!</v>
      </c>
      <c r="T322" s="55" t="e">
        <f t="shared" ref="T322:T385" si="133">_xlfn.SWITCH(TRIM(S322),
"January",1,"February",2,"March",3,"April",4,
"May",5,"June",6,"July",7,"August",8,
"September",9,"October",10,"November",11,"December",12,"No Match")</f>
        <v>#VALUE!</v>
      </c>
      <c r="U322" s="55" t="e">
        <f t="shared" si="117"/>
        <v>#VALUE!</v>
      </c>
    </row>
    <row r="323" spans="1:22" ht="15.75" x14ac:dyDescent="0.25">
      <c r="A323" s="47"/>
      <c r="B323" t="str">
        <f t="shared" si="118"/>
        <v/>
      </c>
      <c r="C323" t="str">
        <f t="shared" si="119"/>
        <v/>
      </c>
      <c r="D323" t="str">
        <f t="shared" si="120"/>
        <v/>
      </c>
      <c r="E323" t="str">
        <f t="shared" si="121"/>
        <v/>
      </c>
      <c r="F323" t="str">
        <f t="shared" si="122"/>
        <v/>
      </c>
      <c r="G323" t="str">
        <f t="shared" si="123"/>
        <v/>
      </c>
      <c r="H323" t="str">
        <f t="shared" si="124"/>
        <v/>
      </c>
      <c r="I323" t="str">
        <f t="shared" si="125"/>
        <v/>
      </c>
      <c r="J323" t="str">
        <f t="shared" si="126"/>
        <v/>
      </c>
      <c r="K323" t="str">
        <f t="shared" si="127"/>
        <v/>
      </c>
      <c r="L323" t="str">
        <f t="shared" si="128"/>
        <v/>
      </c>
      <c r="M323" t="str">
        <f t="shared" si="129"/>
        <v/>
      </c>
      <c r="N323" t="str">
        <f t="shared" si="130"/>
        <v/>
      </c>
      <c r="O323">
        <f t="shared" si="131"/>
        <v>0</v>
      </c>
      <c r="P323" t="e">
        <f t="shared" si="132"/>
        <v>#VALUE!</v>
      </c>
      <c r="Q323" t="e">
        <f t="shared" si="115"/>
        <v>#VALUE!</v>
      </c>
      <c r="R323" t="e">
        <f t="shared" si="116"/>
        <v>#VALUE!</v>
      </c>
      <c r="S323" t="e">
        <f t="shared" si="114"/>
        <v>#VALUE!</v>
      </c>
      <c r="T323" s="55" t="e">
        <f t="shared" si="133"/>
        <v>#VALUE!</v>
      </c>
      <c r="U323" s="55" t="e">
        <f t="shared" si="117"/>
        <v>#VALUE!</v>
      </c>
    </row>
    <row r="324" spans="1:22" ht="15.75" x14ac:dyDescent="0.25">
      <c r="A324" s="47"/>
      <c r="B324" t="str">
        <f t="shared" si="118"/>
        <v/>
      </c>
      <c r="C324" t="str">
        <f t="shared" si="119"/>
        <v/>
      </c>
      <c r="D324" t="str">
        <f t="shared" si="120"/>
        <v/>
      </c>
      <c r="E324" t="str">
        <f t="shared" si="121"/>
        <v/>
      </c>
      <c r="F324" t="str">
        <f t="shared" si="122"/>
        <v/>
      </c>
      <c r="G324" t="str">
        <f t="shared" si="123"/>
        <v/>
      </c>
      <c r="H324" t="str">
        <f t="shared" si="124"/>
        <v/>
      </c>
      <c r="I324" t="str">
        <f t="shared" si="125"/>
        <v/>
      </c>
      <c r="J324" t="str">
        <f t="shared" si="126"/>
        <v/>
      </c>
      <c r="K324" t="str">
        <f t="shared" si="127"/>
        <v/>
      </c>
      <c r="L324" t="str">
        <f t="shared" si="128"/>
        <v/>
      </c>
      <c r="M324" t="str">
        <f t="shared" si="129"/>
        <v/>
      </c>
      <c r="N324" t="str">
        <f t="shared" si="130"/>
        <v/>
      </c>
      <c r="O324">
        <f t="shared" si="131"/>
        <v>0</v>
      </c>
      <c r="P324" t="e">
        <f t="shared" si="132"/>
        <v>#VALUE!</v>
      </c>
      <c r="Q324" t="e">
        <f t="shared" si="115"/>
        <v>#VALUE!</v>
      </c>
      <c r="R324" t="e">
        <f t="shared" si="116"/>
        <v>#VALUE!</v>
      </c>
      <c r="S324" t="e">
        <f t="shared" si="114"/>
        <v>#VALUE!</v>
      </c>
      <c r="T324" s="55" t="e">
        <f t="shared" si="133"/>
        <v>#VALUE!</v>
      </c>
      <c r="U324" s="55" t="e">
        <f t="shared" si="117"/>
        <v>#VALUE!</v>
      </c>
    </row>
    <row r="325" spans="1:22" ht="15.75" x14ac:dyDescent="0.25">
      <c r="A325" s="47"/>
      <c r="B325" t="str">
        <f t="shared" si="118"/>
        <v/>
      </c>
      <c r="C325" t="str">
        <f t="shared" si="119"/>
        <v/>
      </c>
      <c r="D325" t="str">
        <f t="shared" si="120"/>
        <v/>
      </c>
      <c r="E325" t="str">
        <f t="shared" si="121"/>
        <v/>
      </c>
      <c r="F325" t="str">
        <f t="shared" si="122"/>
        <v/>
      </c>
      <c r="G325" t="str">
        <f t="shared" si="123"/>
        <v/>
      </c>
      <c r="H325" t="str">
        <f t="shared" si="124"/>
        <v/>
      </c>
      <c r="I325" t="str">
        <f t="shared" si="125"/>
        <v/>
      </c>
      <c r="J325" t="str">
        <f t="shared" si="126"/>
        <v/>
      </c>
      <c r="K325" t="str">
        <f t="shared" si="127"/>
        <v/>
      </c>
      <c r="L325" t="str">
        <f t="shared" si="128"/>
        <v/>
      </c>
      <c r="M325" t="str">
        <f t="shared" si="129"/>
        <v/>
      </c>
      <c r="N325" t="str">
        <f t="shared" si="130"/>
        <v/>
      </c>
      <c r="O325">
        <f t="shared" si="131"/>
        <v>0</v>
      </c>
      <c r="P325" t="e">
        <f t="shared" si="132"/>
        <v>#VALUE!</v>
      </c>
      <c r="Q325" t="e">
        <f t="shared" si="115"/>
        <v>#VALUE!</v>
      </c>
      <c r="R325" t="e">
        <f t="shared" si="116"/>
        <v>#VALUE!</v>
      </c>
      <c r="S325" t="e">
        <f t="shared" si="114"/>
        <v>#VALUE!</v>
      </c>
      <c r="T325" s="55" t="e">
        <f t="shared" si="133"/>
        <v>#VALUE!</v>
      </c>
      <c r="U325" s="55" t="e">
        <f t="shared" si="117"/>
        <v>#VALUE!</v>
      </c>
    </row>
    <row r="326" spans="1:22" ht="15.75" x14ac:dyDescent="0.25">
      <c r="A326" s="47"/>
      <c r="B326" t="str">
        <f t="shared" si="118"/>
        <v/>
      </c>
      <c r="C326" t="str">
        <f t="shared" si="119"/>
        <v/>
      </c>
      <c r="D326" t="str">
        <f t="shared" si="120"/>
        <v/>
      </c>
      <c r="E326" t="str">
        <f t="shared" si="121"/>
        <v/>
      </c>
      <c r="F326" t="str">
        <f t="shared" si="122"/>
        <v/>
      </c>
      <c r="G326" t="str">
        <f t="shared" si="123"/>
        <v/>
      </c>
      <c r="H326" t="str">
        <f t="shared" si="124"/>
        <v/>
      </c>
      <c r="I326" t="str">
        <f t="shared" si="125"/>
        <v/>
      </c>
      <c r="J326" t="str">
        <f t="shared" si="126"/>
        <v/>
      </c>
      <c r="K326" t="str">
        <f t="shared" si="127"/>
        <v/>
      </c>
      <c r="L326" t="str">
        <f t="shared" si="128"/>
        <v/>
      </c>
      <c r="M326" t="str">
        <f t="shared" si="129"/>
        <v/>
      </c>
      <c r="N326" t="str">
        <f t="shared" si="130"/>
        <v/>
      </c>
      <c r="O326">
        <f t="shared" si="131"/>
        <v>0</v>
      </c>
      <c r="P326" t="e">
        <f t="shared" si="132"/>
        <v>#VALUE!</v>
      </c>
      <c r="Q326" t="e">
        <f t="shared" si="115"/>
        <v>#VALUE!</v>
      </c>
      <c r="R326" t="e">
        <f t="shared" si="116"/>
        <v>#VALUE!</v>
      </c>
      <c r="S326" t="e">
        <f t="shared" si="114"/>
        <v>#VALUE!</v>
      </c>
      <c r="T326" s="55" t="e">
        <f t="shared" si="133"/>
        <v>#VALUE!</v>
      </c>
      <c r="U326" s="55" t="e">
        <f t="shared" si="117"/>
        <v>#VALUE!</v>
      </c>
    </row>
    <row r="327" spans="1:22" ht="15.75" x14ac:dyDescent="0.25">
      <c r="A327" s="47"/>
      <c r="B327" t="str">
        <f t="shared" si="118"/>
        <v/>
      </c>
      <c r="C327" t="str">
        <f t="shared" si="119"/>
        <v/>
      </c>
      <c r="D327" t="str">
        <f t="shared" si="120"/>
        <v/>
      </c>
      <c r="E327" t="str">
        <f t="shared" si="121"/>
        <v/>
      </c>
      <c r="F327" t="str">
        <f t="shared" si="122"/>
        <v/>
      </c>
      <c r="G327" t="str">
        <f t="shared" si="123"/>
        <v/>
      </c>
      <c r="H327" t="str">
        <f t="shared" si="124"/>
        <v/>
      </c>
      <c r="I327" t="str">
        <f t="shared" si="125"/>
        <v/>
      </c>
      <c r="J327" t="str">
        <f t="shared" si="126"/>
        <v/>
      </c>
      <c r="K327" t="str">
        <f t="shared" si="127"/>
        <v/>
      </c>
      <c r="L327" t="str">
        <f t="shared" si="128"/>
        <v/>
      </c>
      <c r="M327" t="str">
        <f t="shared" si="129"/>
        <v/>
      </c>
      <c r="N327" t="str">
        <f t="shared" si="130"/>
        <v/>
      </c>
      <c r="O327">
        <f t="shared" si="131"/>
        <v>0</v>
      </c>
      <c r="P327" t="e">
        <f t="shared" si="132"/>
        <v>#VALUE!</v>
      </c>
      <c r="Q327" t="e">
        <f t="shared" si="115"/>
        <v>#VALUE!</v>
      </c>
      <c r="R327" t="e">
        <f t="shared" si="116"/>
        <v>#VALUE!</v>
      </c>
      <c r="S327" t="e">
        <f t="shared" si="114"/>
        <v>#VALUE!</v>
      </c>
      <c r="T327" s="55" t="e">
        <f t="shared" si="133"/>
        <v>#VALUE!</v>
      </c>
      <c r="U327" s="55" t="e">
        <f t="shared" si="117"/>
        <v>#VALUE!</v>
      </c>
      <c r="V327" s="92"/>
    </row>
    <row r="328" spans="1:22" ht="15.75" x14ac:dyDescent="0.25">
      <c r="A328" s="47"/>
      <c r="B328" t="str">
        <f t="shared" si="118"/>
        <v/>
      </c>
      <c r="C328" t="str">
        <f t="shared" si="119"/>
        <v/>
      </c>
      <c r="D328" t="str">
        <f t="shared" si="120"/>
        <v/>
      </c>
      <c r="E328" t="str">
        <f t="shared" si="121"/>
        <v/>
      </c>
      <c r="F328" t="str">
        <f t="shared" si="122"/>
        <v/>
      </c>
      <c r="G328" t="str">
        <f t="shared" si="123"/>
        <v/>
      </c>
      <c r="H328" t="str">
        <f t="shared" si="124"/>
        <v/>
      </c>
      <c r="I328" t="str">
        <f t="shared" si="125"/>
        <v/>
      </c>
      <c r="J328" t="str">
        <f t="shared" si="126"/>
        <v/>
      </c>
      <c r="K328" t="str">
        <f t="shared" si="127"/>
        <v/>
      </c>
      <c r="L328" t="str">
        <f t="shared" si="128"/>
        <v/>
      </c>
      <c r="M328" t="str">
        <f t="shared" si="129"/>
        <v/>
      </c>
      <c r="N328" t="str">
        <f t="shared" si="130"/>
        <v/>
      </c>
      <c r="O328">
        <f t="shared" si="131"/>
        <v>0</v>
      </c>
      <c r="P328" t="e">
        <f t="shared" si="132"/>
        <v>#VALUE!</v>
      </c>
      <c r="Q328" t="e">
        <f t="shared" si="115"/>
        <v>#VALUE!</v>
      </c>
      <c r="R328" t="e">
        <f t="shared" si="116"/>
        <v>#VALUE!</v>
      </c>
      <c r="S328" t="e">
        <f t="shared" si="114"/>
        <v>#VALUE!</v>
      </c>
      <c r="T328" s="55" t="e">
        <f t="shared" si="133"/>
        <v>#VALUE!</v>
      </c>
      <c r="U328" s="55" t="e">
        <f t="shared" si="117"/>
        <v>#VALUE!</v>
      </c>
    </row>
    <row r="329" spans="1:22" ht="15.75" x14ac:dyDescent="0.25">
      <c r="A329" s="47"/>
      <c r="B329" t="str">
        <f t="shared" si="118"/>
        <v/>
      </c>
      <c r="C329" t="str">
        <f t="shared" si="119"/>
        <v/>
      </c>
      <c r="D329" t="str">
        <f t="shared" si="120"/>
        <v/>
      </c>
      <c r="E329" t="str">
        <f t="shared" si="121"/>
        <v/>
      </c>
      <c r="F329" t="str">
        <f t="shared" si="122"/>
        <v/>
      </c>
      <c r="G329" t="str">
        <f t="shared" si="123"/>
        <v/>
      </c>
      <c r="H329" t="str">
        <f t="shared" si="124"/>
        <v/>
      </c>
      <c r="I329" t="str">
        <f t="shared" si="125"/>
        <v/>
      </c>
      <c r="J329" t="str">
        <f t="shared" si="126"/>
        <v/>
      </c>
      <c r="K329" t="str">
        <f t="shared" si="127"/>
        <v/>
      </c>
      <c r="L329" t="str">
        <f t="shared" si="128"/>
        <v/>
      </c>
      <c r="M329" t="str">
        <f t="shared" si="129"/>
        <v/>
      </c>
      <c r="N329" t="str">
        <f t="shared" si="130"/>
        <v/>
      </c>
      <c r="O329">
        <f t="shared" si="131"/>
        <v>0</v>
      </c>
      <c r="P329" t="e">
        <f t="shared" si="132"/>
        <v>#VALUE!</v>
      </c>
      <c r="Q329" t="e">
        <f t="shared" si="115"/>
        <v>#VALUE!</v>
      </c>
      <c r="R329" t="e">
        <f t="shared" si="116"/>
        <v>#VALUE!</v>
      </c>
      <c r="S329" t="e">
        <f t="shared" si="114"/>
        <v>#VALUE!</v>
      </c>
      <c r="T329" s="55" t="e">
        <f t="shared" si="133"/>
        <v>#VALUE!</v>
      </c>
      <c r="U329" s="55" t="e">
        <f t="shared" si="117"/>
        <v>#VALUE!</v>
      </c>
    </row>
    <row r="330" spans="1:22" ht="15.75" x14ac:dyDescent="0.25">
      <c r="A330" s="47"/>
      <c r="B330" t="str">
        <f t="shared" si="118"/>
        <v/>
      </c>
      <c r="C330" t="str">
        <f t="shared" si="119"/>
        <v/>
      </c>
      <c r="D330" t="str">
        <f t="shared" si="120"/>
        <v/>
      </c>
      <c r="E330" t="str">
        <f t="shared" si="121"/>
        <v/>
      </c>
      <c r="F330" t="str">
        <f t="shared" si="122"/>
        <v/>
      </c>
      <c r="G330" t="str">
        <f t="shared" si="123"/>
        <v/>
      </c>
      <c r="H330" t="str">
        <f t="shared" si="124"/>
        <v/>
      </c>
      <c r="I330" t="str">
        <f t="shared" si="125"/>
        <v/>
      </c>
      <c r="J330" t="str">
        <f t="shared" si="126"/>
        <v/>
      </c>
      <c r="K330" t="str">
        <f t="shared" si="127"/>
        <v/>
      </c>
      <c r="L330" t="str">
        <f t="shared" si="128"/>
        <v/>
      </c>
      <c r="M330" t="str">
        <f t="shared" si="129"/>
        <v/>
      </c>
      <c r="N330" t="str">
        <f t="shared" si="130"/>
        <v/>
      </c>
      <c r="O330">
        <f t="shared" si="131"/>
        <v>0</v>
      </c>
      <c r="P330" t="e">
        <f t="shared" si="132"/>
        <v>#VALUE!</v>
      </c>
      <c r="Q330" t="e">
        <f t="shared" si="115"/>
        <v>#VALUE!</v>
      </c>
      <c r="R330" t="e">
        <f t="shared" si="116"/>
        <v>#VALUE!</v>
      </c>
      <c r="S330" t="e">
        <f t="shared" si="114"/>
        <v>#VALUE!</v>
      </c>
      <c r="T330" s="55" t="e">
        <f t="shared" si="133"/>
        <v>#VALUE!</v>
      </c>
      <c r="U330" s="55" t="e">
        <f t="shared" si="117"/>
        <v>#VALUE!</v>
      </c>
    </row>
    <row r="331" spans="1:22" ht="15.75" x14ac:dyDescent="0.25">
      <c r="A331" s="47"/>
      <c r="B331" t="str">
        <f t="shared" si="118"/>
        <v/>
      </c>
      <c r="C331" t="str">
        <f t="shared" si="119"/>
        <v/>
      </c>
      <c r="D331" t="str">
        <f t="shared" si="120"/>
        <v/>
      </c>
      <c r="E331" t="str">
        <f t="shared" si="121"/>
        <v/>
      </c>
      <c r="F331" t="str">
        <f t="shared" si="122"/>
        <v/>
      </c>
      <c r="G331" t="str">
        <f t="shared" si="123"/>
        <v/>
      </c>
      <c r="H331" t="str">
        <f t="shared" si="124"/>
        <v/>
      </c>
      <c r="I331" t="str">
        <f t="shared" si="125"/>
        <v/>
      </c>
      <c r="J331" t="str">
        <f t="shared" si="126"/>
        <v/>
      </c>
      <c r="K331" t="str">
        <f t="shared" si="127"/>
        <v/>
      </c>
      <c r="L331" t="str">
        <f t="shared" si="128"/>
        <v/>
      </c>
      <c r="M331" t="str">
        <f t="shared" si="129"/>
        <v/>
      </c>
      <c r="N331" t="str">
        <f t="shared" si="130"/>
        <v/>
      </c>
      <c r="O331">
        <f t="shared" si="131"/>
        <v>0</v>
      </c>
      <c r="P331" t="e">
        <f t="shared" si="132"/>
        <v>#VALUE!</v>
      </c>
      <c r="Q331" t="e">
        <f t="shared" si="115"/>
        <v>#VALUE!</v>
      </c>
      <c r="R331" t="e">
        <f t="shared" si="116"/>
        <v>#VALUE!</v>
      </c>
      <c r="S331" t="e">
        <f t="shared" si="114"/>
        <v>#VALUE!</v>
      </c>
      <c r="T331" s="55" t="e">
        <f t="shared" si="133"/>
        <v>#VALUE!</v>
      </c>
      <c r="U331" s="55" t="e">
        <f t="shared" si="117"/>
        <v>#VALUE!</v>
      </c>
    </row>
    <row r="332" spans="1:22" ht="15.75" x14ac:dyDescent="0.25">
      <c r="A332" s="47"/>
      <c r="B332" t="str">
        <f t="shared" si="118"/>
        <v/>
      </c>
      <c r="C332" t="str">
        <f t="shared" si="119"/>
        <v/>
      </c>
      <c r="D332" t="str">
        <f t="shared" si="120"/>
        <v/>
      </c>
      <c r="E332" t="str">
        <f t="shared" si="121"/>
        <v/>
      </c>
      <c r="F332" t="str">
        <f t="shared" si="122"/>
        <v/>
      </c>
      <c r="G332" t="str">
        <f t="shared" si="123"/>
        <v/>
      </c>
      <c r="H332" t="str">
        <f t="shared" si="124"/>
        <v/>
      </c>
      <c r="I332" t="str">
        <f t="shared" si="125"/>
        <v/>
      </c>
      <c r="J332" t="str">
        <f t="shared" si="126"/>
        <v/>
      </c>
      <c r="K332" t="str">
        <f t="shared" si="127"/>
        <v/>
      </c>
      <c r="L332" t="str">
        <f t="shared" si="128"/>
        <v/>
      </c>
      <c r="M332" t="str">
        <f t="shared" si="129"/>
        <v/>
      </c>
      <c r="N332" t="str">
        <f t="shared" si="130"/>
        <v/>
      </c>
      <c r="O332">
        <f t="shared" si="131"/>
        <v>0</v>
      </c>
      <c r="P332" t="e">
        <f t="shared" si="132"/>
        <v>#VALUE!</v>
      </c>
      <c r="Q332" t="e">
        <f t="shared" si="115"/>
        <v>#VALUE!</v>
      </c>
      <c r="R332" t="e">
        <f t="shared" si="116"/>
        <v>#VALUE!</v>
      </c>
      <c r="S332" t="e">
        <f t="shared" si="114"/>
        <v>#VALUE!</v>
      </c>
      <c r="T332" s="55" t="e">
        <f t="shared" si="133"/>
        <v>#VALUE!</v>
      </c>
      <c r="U332" s="55" t="e">
        <f t="shared" si="117"/>
        <v>#VALUE!</v>
      </c>
      <c r="V332" s="92" t="e">
        <f>S332&amp;" "&amp;U332&amp;", "&amp;R332</f>
        <v>#VALUE!</v>
      </c>
    </row>
    <row r="333" spans="1:22" ht="15.75" x14ac:dyDescent="0.25">
      <c r="A333" s="47"/>
      <c r="B333" t="str">
        <f t="shared" si="118"/>
        <v/>
      </c>
      <c r="C333" t="str">
        <f t="shared" si="119"/>
        <v/>
      </c>
      <c r="D333" t="str">
        <f t="shared" si="120"/>
        <v/>
      </c>
      <c r="E333" t="str">
        <f t="shared" si="121"/>
        <v/>
      </c>
      <c r="F333" t="str">
        <f t="shared" si="122"/>
        <v/>
      </c>
      <c r="G333" t="str">
        <f t="shared" si="123"/>
        <v/>
      </c>
      <c r="H333" t="str">
        <f t="shared" si="124"/>
        <v/>
      </c>
      <c r="I333" t="str">
        <f t="shared" si="125"/>
        <v/>
      </c>
      <c r="J333" t="str">
        <f t="shared" si="126"/>
        <v/>
      </c>
      <c r="K333" t="str">
        <f t="shared" si="127"/>
        <v/>
      </c>
      <c r="L333" t="str">
        <f t="shared" si="128"/>
        <v/>
      </c>
      <c r="M333" t="str">
        <f t="shared" si="129"/>
        <v/>
      </c>
      <c r="N333" t="str">
        <f t="shared" si="130"/>
        <v/>
      </c>
      <c r="O333">
        <f t="shared" si="131"/>
        <v>0</v>
      </c>
      <c r="P333" t="e">
        <f t="shared" si="132"/>
        <v>#VALUE!</v>
      </c>
      <c r="Q333" t="e">
        <f t="shared" si="115"/>
        <v>#VALUE!</v>
      </c>
      <c r="R333" t="e">
        <f t="shared" si="116"/>
        <v>#VALUE!</v>
      </c>
      <c r="S333" t="e">
        <f t="shared" si="114"/>
        <v>#VALUE!</v>
      </c>
      <c r="T333" s="55" t="e">
        <f t="shared" si="133"/>
        <v>#VALUE!</v>
      </c>
      <c r="U333" s="55" t="e">
        <f t="shared" si="117"/>
        <v>#VALUE!</v>
      </c>
    </row>
    <row r="334" spans="1:22" ht="15.75" x14ac:dyDescent="0.25">
      <c r="A334" s="47"/>
      <c r="B334" t="str">
        <f t="shared" si="118"/>
        <v/>
      </c>
      <c r="C334" t="str">
        <f t="shared" si="119"/>
        <v/>
      </c>
      <c r="D334" t="str">
        <f t="shared" si="120"/>
        <v/>
      </c>
      <c r="E334" t="str">
        <f t="shared" si="121"/>
        <v/>
      </c>
      <c r="F334" t="str">
        <f t="shared" si="122"/>
        <v/>
      </c>
      <c r="G334" t="str">
        <f t="shared" si="123"/>
        <v/>
      </c>
      <c r="H334" t="str">
        <f t="shared" si="124"/>
        <v/>
      </c>
      <c r="I334" t="str">
        <f t="shared" si="125"/>
        <v/>
      </c>
      <c r="J334" t="str">
        <f t="shared" si="126"/>
        <v/>
      </c>
      <c r="K334" t="str">
        <f t="shared" si="127"/>
        <v/>
      </c>
      <c r="L334" t="str">
        <f t="shared" si="128"/>
        <v/>
      </c>
      <c r="M334" t="str">
        <f t="shared" si="129"/>
        <v/>
      </c>
      <c r="N334" t="str">
        <f t="shared" si="130"/>
        <v/>
      </c>
      <c r="O334">
        <f t="shared" si="131"/>
        <v>0</v>
      </c>
      <c r="P334" t="e">
        <f t="shared" si="132"/>
        <v>#VALUE!</v>
      </c>
      <c r="Q334" t="e">
        <f t="shared" si="115"/>
        <v>#VALUE!</v>
      </c>
      <c r="R334" t="e">
        <f t="shared" si="116"/>
        <v>#VALUE!</v>
      </c>
      <c r="S334" t="e">
        <f t="shared" si="114"/>
        <v>#VALUE!</v>
      </c>
      <c r="T334" s="55" t="e">
        <f t="shared" si="133"/>
        <v>#VALUE!</v>
      </c>
      <c r="U334" s="55" t="e">
        <f t="shared" si="117"/>
        <v>#VALUE!</v>
      </c>
      <c r="V334" s="92"/>
    </row>
    <row r="335" spans="1:22" ht="15.75" x14ac:dyDescent="0.25">
      <c r="A335" s="47"/>
      <c r="B335" t="str">
        <f t="shared" si="118"/>
        <v/>
      </c>
      <c r="C335" t="str">
        <f t="shared" si="119"/>
        <v/>
      </c>
      <c r="D335" t="str">
        <f t="shared" si="120"/>
        <v/>
      </c>
      <c r="E335" t="str">
        <f t="shared" si="121"/>
        <v/>
      </c>
      <c r="F335" t="str">
        <f t="shared" si="122"/>
        <v/>
      </c>
      <c r="G335" t="str">
        <f t="shared" si="123"/>
        <v/>
      </c>
      <c r="H335" t="str">
        <f t="shared" si="124"/>
        <v/>
      </c>
      <c r="I335" t="str">
        <f t="shared" si="125"/>
        <v/>
      </c>
      <c r="J335" t="str">
        <f t="shared" si="126"/>
        <v/>
      </c>
      <c r="K335" t="str">
        <f t="shared" si="127"/>
        <v/>
      </c>
      <c r="L335" t="str">
        <f t="shared" si="128"/>
        <v/>
      </c>
      <c r="M335" t="str">
        <f t="shared" si="129"/>
        <v/>
      </c>
      <c r="N335" t="str">
        <f t="shared" si="130"/>
        <v/>
      </c>
      <c r="O335">
        <f t="shared" si="131"/>
        <v>0</v>
      </c>
      <c r="P335" t="e">
        <f t="shared" si="132"/>
        <v>#VALUE!</v>
      </c>
      <c r="Q335" t="e">
        <f t="shared" si="115"/>
        <v>#VALUE!</v>
      </c>
      <c r="R335" t="e">
        <f t="shared" si="116"/>
        <v>#VALUE!</v>
      </c>
      <c r="S335" t="e">
        <f t="shared" si="114"/>
        <v>#VALUE!</v>
      </c>
      <c r="T335" s="55" t="e">
        <f t="shared" si="133"/>
        <v>#VALUE!</v>
      </c>
      <c r="U335" s="55" t="e">
        <f t="shared" si="117"/>
        <v>#VALUE!</v>
      </c>
    </row>
    <row r="336" spans="1:22" ht="15.75" x14ac:dyDescent="0.25">
      <c r="A336" s="47"/>
      <c r="B336" t="str">
        <f t="shared" si="118"/>
        <v/>
      </c>
      <c r="C336" t="str">
        <f t="shared" si="119"/>
        <v/>
      </c>
      <c r="D336" t="str">
        <f t="shared" si="120"/>
        <v/>
      </c>
      <c r="E336" t="str">
        <f t="shared" si="121"/>
        <v/>
      </c>
      <c r="F336" t="str">
        <f t="shared" si="122"/>
        <v/>
      </c>
      <c r="G336" t="str">
        <f t="shared" si="123"/>
        <v/>
      </c>
      <c r="H336" t="str">
        <f t="shared" si="124"/>
        <v/>
      </c>
      <c r="I336" t="str">
        <f t="shared" si="125"/>
        <v/>
      </c>
      <c r="J336" t="str">
        <f t="shared" si="126"/>
        <v/>
      </c>
      <c r="K336" t="str">
        <f t="shared" si="127"/>
        <v/>
      </c>
      <c r="L336" t="str">
        <f t="shared" si="128"/>
        <v/>
      </c>
      <c r="M336" t="str">
        <f t="shared" si="129"/>
        <v/>
      </c>
      <c r="N336" t="str">
        <f t="shared" si="130"/>
        <v/>
      </c>
      <c r="O336">
        <f t="shared" si="131"/>
        <v>0</v>
      </c>
      <c r="P336" t="e">
        <f t="shared" si="132"/>
        <v>#VALUE!</v>
      </c>
      <c r="Q336" t="e">
        <f t="shared" si="115"/>
        <v>#VALUE!</v>
      </c>
      <c r="R336" t="e">
        <f t="shared" si="116"/>
        <v>#VALUE!</v>
      </c>
      <c r="S336" t="e">
        <f t="shared" si="114"/>
        <v>#VALUE!</v>
      </c>
      <c r="T336" s="55" t="e">
        <f t="shared" si="133"/>
        <v>#VALUE!</v>
      </c>
      <c r="U336" s="55" t="e">
        <f t="shared" si="117"/>
        <v>#VALUE!</v>
      </c>
    </row>
    <row r="337" spans="1:22" ht="15.75" x14ac:dyDescent="0.25">
      <c r="A337" s="47"/>
      <c r="B337" t="str">
        <f t="shared" si="118"/>
        <v/>
      </c>
      <c r="C337" t="str">
        <f t="shared" si="119"/>
        <v/>
      </c>
      <c r="D337" t="str">
        <f t="shared" si="120"/>
        <v/>
      </c>
      <c r="E337" t="str">
        <f t="shared" si="121"/>
        <v/>
      </c>
      <c r="F337" t="str">
        <f t="shared" si="122"/>
        <v/>
      </c>
      <c r="G337" t="str">
        <f t="shared" si="123"/>
        <v/>
      </c>
      <c r="H337" t="str">
        <f t="shared" si="124"/>
        <v/>
      </c>
      <c r="I337" t="str">
        <f t="shared" si="125"/>
        <v/>
      </c>
      <c r="J337" t="str">
        <f t="shared" si="126"/>
        <v/>
      </c>
      <c r="K337" t="str">
        <f t="shared" si="127"/>
        <v/>
      </c>
      <c r="L337" t="str">
        <f t="shared" si="128"/>
        <v/>
      </c>
      <c r="M337" t="str">
        <f t="shared" si="129"/>
        <v/>
      </c>
      <c r="N337" t="str">
        <f t="shared" si="130"/>
        <v/>
      </c>
      <c r="O337">
        <f t="shared" si="131"/>
        <v>0</v>
      </c>
      <c r="P337" t="e">
        <f t="shared" si="132"/>
        <v>#VALUE!</v>
      </c>
      <c r="Q337" t="e">
        <f t="shared" si="115"/>
        <v>#VALUE!</v>
      </c>
      <c r="R337" t="e">
        <f t="shared" si="116"/>
        <v>#VALUE!</v>
      </c>
      <c r="S337" t="e">
        <f t="shared" si="114"/>
        <v>#VALUE!</v>
      </c>
      <c r="T337" s="55" t="e">
        <f t="shared" si="133"/>
        <v>#VALUE!</v>
      </c>
      <c r="U337" s="55" t="e">
        <f t="shared" si="117"/>
        <v>#VALUE!</v>
      </c>
    </row>
    <row r="338" spans="1:22" ht="15.75" x14ac:dyDescent="0.25">
      <c r="A338" s="47"/>
      <c r="B338" t="str">
        <f t="shared" si="118"/>
        <v/>
      </c>
      <c r="C338" t="str">
        <f t="shared" si="119"/>
        <v/>
      </c>
      <c r="D338" t="str">
        <f t="shared" si="120"/>
        <v/>
      </c>
      <c r="E338" t="str">
        <f t="shared" si="121"/>
        <v/>
      </c>
      <c r="F338" t="str">
        <f t="shared" si="122"/>
        <v/>
      </c>
      <c r="G338" t="str">
        <f t="shared" si="123"/>
        <v/>
      </c>
      <c r="H338" t="str">
        <f t="shared" si="124"/>
        <v/>
      </c>
      <c r="I338" t="str">
        <f t="shared" si="125"/>
        <v/>
      </c>
      <c r="J338" t="str">
        <f t="shared" si="126"/>
        <v/>
      </c>
      <c r="K338" t="str">
        <f t="shared" si="127"/>
        <v/>
      </c>
      <c r="L338" t="str">
        <f t="shared" si="128"/>
        <v/>
      </c>
      <c r="M338" t="str">
        <f t="shared" si="129"/>
        <v/>
      </c>
      <c r="N338" t="str">
        <f t="shared" si="130"/>
        <v/>
      </c>
      <c r="O338">
        <f t="shared" si="131"/>
        <v>0</v>
      </c>
      <c r="P338" t="e">
        <f t="shared" si="132"/>
        <v>#VALUE!</v>
      </c>
      <c r="Q338" t="e">
        <f t="shared" si="115"/>
        <v>#VALUE!</v>
      </c>
      <c r="R338" t="e">
        <f t="shared" si="116"/>
        <v>#VALUE!</v>
      </c>
      <c r="S338" t="e">
        <f t="shared" si="114"/>
        <v>#VALUE!</v>
      </c>
      <c r="T338" s="55" t="e">
        <f t="shared" si="133"/>
        <v>#VALUE!</v>
      </c>
      <c r="U338" s="55" t="e">
        <f t="shared" si="117"/>
        <v>#VALUE!</v>
      </c>
    </row>
    <row r="339" spans="1:22" ht="15.75" x14ac:dyDescent="0.25">
      <c r="A339" s="47"/>
      <c r="B339" t="str">
        <f t="shared" si="118"/>
        <v/>
      </c>
      <c r="C339" t="str">
        <f t="shared" si="119"/>
        <v/>
      </c>
      <c r="D339" t="str">
        <f t="shared" si="120"/>
        <v/>
      </c>
      <c r="E339" t="str">
        <f t="shared" si="121"/>
        <v/>
      </c>
      <c r="F339" t="str">
        <f t="shared" si="122"/>
        <v/>
      </c>
      <c r="G339" t="str">
        <f t="shared" si="123"/>
        <v/>
      </c>
      <c r="H339" t="str">
        <f t="shared" si="124"/>
        <v/>
      </c>
      <c r="I339" t="str">
        <f t="shared" si="125"/>
        <v/>
      </c>
      <c r="J339" t="str">
        <f t="shared" si="126"/>
        <v/>
      </c>
      <c r="K339" t="str">
        <f t="shared" si="127"/>
        <v/>
      </c>
      <c r="L339" t="str">
        <f t="shared" si="128"/>
        <v/>
      </c>
      <c r="M339" t="str">
        <f t="shared" si="129"/>
        <v/>
      </c>
      <c r="N339" t="str">
        <f t="shared" si="130"/>
        <v/>
      </c>
      <c r="O339">
        <f t="shared" si="131"/>
        <v>0</v>
      </c>
      <c r="P339" t="e">
        <f t="shared" si="132"/>
        <v>#VALUE!</v>
      </c>
      <c r="Q339" t="e">
        <f t="shared" si="115"/>
        <v>#VALUE!</v>
      </c>
      <c r="R339" t="e">
        <f t="shared" si="116"/>
        <v>#VALUE!</v>
      </c>
      <c r="S339" t="e">
        <f t="shared" si="114"/>
        <v>#VALUE!</v>
      </c>
      <c r="T339" s="55" t="e">
        <f t="shared" si="133"/>
        <v>#VALUE!</v>
      </c>
      <c r="U339" s="55" t="e">
        <f t="shared" si="117"/>
        <v>#VALUE!</v>
      </c>
    </row>
    <row r="340" spans="1:22" ht="15.75" x14ac:dyDescent="0.25">
      <c r="A340" s="47"/>
      <c r="B340" t="str">
        <f t="shared" si="118"/>
        <v/>
      </c>
      <c r="C340" t="str">
        <f t="shared" si="119"/>
        <v/>
      </c>
      <c r="D340" t="str">
        <f t="shared" si="120"/>
        <v/>
      </c>
      <c r="E340" t="str">
        <f t="shared" si="121"/>
        <v/>
      </c>
      <c r="F340" t="str">
        <f t="shared" si="122"/>
        <v/>
      </c>
      <c r="G340" t="str">
        <f t="shared" si="123"/>
        <v/>
      </c>
      <c r="H340" t="str">
        <f t="shared" si="124"/>
        <v/>
      </c>
      <c r="I340" t="str">
        <f t="shared" si="125"/>
        <v/>
      </c>
      <c r="J340" t="str">
        <f t="shared" si="126"/>
        <v/>
      </c>
      <c r="K340" t="str">
        <f t="shared" si="127"/>
        <v/>
      </c>
      <c r="L340" t="str">
        <f t="shared" si="128"/>
        <v/>
      </c>
      <c r="M340" t="str">
        <f t="shared" si="129"/>
        <v/>
      </c>
      <c r="N340" t="str">
        <f t="shared" si="130"/>
        <v/>
      </c>
      <c r="O340">
        <f t="shared" si="131"/>
        <v>0</v>
      </c>
      <c r="P340" t="e">
        <f t="shared" si="132"/>
        <v>#VALUE!</v>
      </c>
      <c r="Q340" t="e">
        <f t="shared" si="115"/>
        <v>#VALUE!</v>
      </c>
      <c r="R340" t="e">
        <f t="shared" si="116"/>
        <v>#VALUE!</v>
      </c>
      <c r="S340" t="e">
        <f t="shared" si="114"/>
        <v>#VALUE!</v>
      </c>
      <c r="T340" s="55" t="e">
        <f t="shared" si="133"/>
        <v>#VALUE!</v>
      </c>
      <c r="U340" s="55" t="e">
        <f t="shared" si="117"/>
        <v>#VALUE!</v>
      </c>
      <c r="V340" s="92"/>
    </row>
    <row r="341" spans="1:22" ht="15.75" x14ac:dyDescent="0.25">
      <c r="A341" s="47"/>
      <c r="B341" t="str">
        <f t="shared" si="118"/>
        <v/>
      </c>
      <c r="C341" t="str">
        <f t="shared" si="119"/>
        <v/>
      </c>
      <c r="D341" t="str">
        <f t="shared" si="120"/>
        <v/>
      </c>
      <c r="E341" t="str">
        <f t="shared" si="121"/>
        <v/>
      </c>
      <c r="F341" t="str">
        <f t="shared" si="122"/>
        <v/>
      </c>
      <c r="G341" t="str">
        <f t="shared" si="123"/>
        <v/>
      </c>
      <c r="H341" t="str">
        <f t="shared" si="124"/>
        <v/>
      </c>
      <c r="I341" t="str">
        <f t="shared" si="125"/>
        <v/>
      </c>
      <c r="J341" t="str">
        <f t="shared" si="126"/>
        <v/>
      </c>
      <c r="K341" t="str">
        <f t="shared" si="127"/>
        <v/>
      </c>
      <c r="L341" t="str">
        <f t="shared" si="128"/>
        <v/>
      </c>
      <c r="M341" t="str">
        <f t="shared" si="129"/>
        <v/>
      </c>
      <c r="N341" t="str">
        <f t="shared" si="130"/>
        <v/>
      </c>
      <c r="O341">
        <f t="shared" si="131"/>
        <v>0</v>
      </c>
      <c r="P341" t="e">
        <f t="shared" si="132"/>
        <v>#VALUE!</v>
      </c>
      <c r="Q341" t="e">
        <f t="shared" si="115"/>
        <v>#VALUE!</v>
      </c>
      <c r="R341" t="e">
        <f t="shared" si="116"/>
        <v>#VALUE!</v>
      </c>
      <c r="S341" t="e">
        <f t="shared" si="114"/>
        <v>#VALUE!</v>
      </c>
      <c r="T341" s="55" t="e">
        <f t="shared" si="133"/>
        <v>#VALUE!</v>
      </c>
      <c r="U341" s="55" t="e">
        <f t="shared" si="117"/>
        <v>#VALUE!</v>
      </c>
    </row>
    <row r="342" spans="1:22" ht="15.75" x14ac:dyDescent="0.25">
      <c r="A342" s="47"/>
      <c r="B342" t="str">
        <f t="shared" si="118"/>
        <v/>
      </c>
      <c r="C342" t="str">
        <f t="shared" si="119"/>
        <v/>
      </c>
      <c r="D342" t="str">
        <f t="shared" si="120"/>
        <v/>
      </c>
      <c r="E342" t="str">
        <f t="shared" si="121"/>
        <v/>
      </c>
      <c r="F342" t="str">
        <f t="shared" si="122"/>
        <v/>
      </c>
      <c r="G342" t="str">
        <f t="shared" si="123"/>
        <v/>
      </c>
      <c r="H342" t="str">
        <f t="shared" si="124"/>
        <v/>
      </c>
      <c r="I342" t="str">
        <f t="shared" si="125"/>
        <v/>
      </c>
      <c r="J342" t="str">
        <f t="shared" si="126"/>
        <v/>
      </c>
      <c r="K342" t="str">
        <f t="shared" si="127"/>
        <v/>
      </c>
      <c r="L342" t="str">
        <f t="shared" si="128"/>
        <v/>
      </c>
      <c r="M342" t="str">
        <f t="shared" si="129"/>
        <v/>
      </c>
      <c r="N342" t="str">
        <f t="shared" si="130"/>
        <v/>
      </c>
      <c r="O342">
        <f t="shared" si="131"/>
        <v>0</v>
      </c>
      <c r="P342" t="e">
        <f t="shared" si="132"/>
        <v>#VALUE!</v>
      </c>
      <c r="Q342" t="e">
        <f t="shared" si="115"/>
        <v>#VALUE!</v>
      </c>
      <c r="R342" t="e">
        <f t="shared" si="116"/>
        <v>#VALUE!</v>
      </c>
      <c r="S342" t="e">
        <f t="shared" si="114"/>
        <v>#VALUE!</v>
      </c>
      <c r="T342" s="55" t="e">
        <f t="shared" si="133"/>
        <v>#VALUE!</v>
      </c>
      <c r="U342" s="55" t="e">
        <f t="shared" si="117"/>
        <v>#VALUE!</v>
      </c>
    </row>
    <row r="343" spans="1:22" ht="15.75" x14ac:dyDescent="0.25">
      <c r="A343" s="47"/>
      <c r="B343" t="str">
        <f t="shared" si="118"/>
        <v/>
      </c>
      <c r="C343" t="str">
        <f t="shared" si="119"/>
        <v/>
      </c>
      <c r="D343" t="str">
        <f t="shared" si="120"/>
        <v/>
      </c>
      <c r="E343" t="str">
        <f t="shared" si="121"/>
        <v/>
      </c>
      <c r="F343" t="str">
        <f t="shared" si="122"/>
        <v/>
      </c>
      <c r="G343" t="str">
        <f t="shared" si="123"/>
        <v/>
      </c>
      <c r="H343" t="str">
        <f t="shared" si="124"/>
        <v/>
      </c>
      <c r="I343" t="str">
        <f t="shared" si="125"/>
        <v/>
      </c>
      <c r="J343" t="str">
        <f t="shared" si="126"/>
        <v/>
      </c>
      <c r="K343" t="str">
        <f t="shared" si="127"/>
        <v/>
      </c>
      <c r="L343" t="str">
        <f t="shared" si="128"/>
        <v/>
      </c>
      <c r="M343" t="str">
        <f t="shared" si="129"/>
        <v/>
      </c>
      <c r="N343" t="str">
        <f t="shared" si="130"/>
        <v/>
      </c>
      <c r="O343">
        <f t="shared" si="131"/>
        <v>0</v>
      </c>
      <c r="P343" t="e">
        <f t="shared" si="132"/>
        <v>#VALUE!</v>
      </c>
      <c r="Q343" t="e">
        <f t="shared" si="115"/>
        <v>#VALUE!</v>
      </c>
      <c r="R343" t="e">
        <f t="shared" si="116"/>
        <v>#VALUE!</v>
      </c>
      <c r="S343" t="e">
        <f t="shared" si="114"/>
        <v>#VALUE!</v>
      </c>
      <c r="T343" s="55" t="e">
        <f t="shared" si="133"/>
        <v>#VALUE!</v>
      </c>
      <c r="U343" s="55" t="e">
        <f t="shared" si="117"/>
        <v>#VALUE!</v>
      </c>
    </row>
    <row r="344" spans="1:22" ht="15.75" x14ac:dyDescent="0.25">
      <c r="A344" s="47"/>
      <c r="B344" t="str">
        <f t="shared" si="118"/>
        <v/>
      </c>
      <c r="C344" t="str">
        <f t="shared" si="119"/>
        <v/>
      </c>
      <c r="D344" t="str">
        <f t="shared" si="120"/>
        <v/>
      </c>
      <c r="E344" t="str">
        <f t="shared" si="121"/>
        <v/>
      </c>
      <c r="F344" t="str">
        <f t="shared" si="122"/>
        <v/>
      </c>
      <c r="G344" t="str">
        <f t="shared" si="123"/>
        <v/>
      </c>
      <c r="H344" t="str">
        <f t="shared" si="124"/>
        <v/>
      </c>
      <c r="I344" t="str">
        <f t="shared" si="125"/>
        <v/>
      </c>
      <c r="J344" t="str">
        <f t="shared" si="126"/>
        <v/>
      </c>
      <c r="K344" t="str">
        <f t="shared" si="127"/>
        <v/>
      </c>
      <c r="L344" t="str">
        <f t="shared" si="128"/>
        <v/>
      </c>
      <c r="M344" t="str">
        <f t="shared" si="129"/>
        <v/>
      </c>
      <c r="N344" t="str">
        <f t="shared" si="130"/>
        <v/>
      </c>
      <c r="O344">
        <f t="shared" si="131"/>
        <v>0</v>
      </c>
      <c r="P344" t="e">
        <f t="shared" si="132"/>
        <v>#VALUE!</v>
      </c>
      <c r="Q344" t="e">
        <f t="shared" si="115"/>
        <v>#VALUE!</v>
      </c>
      <c r="R344" t="e">
        <f t="shared" si="116"/>
        <v>#VALUE!</v>
      </c>
      <c r="S344" t="e">
        <f t="shared" si="114"/>
        <v>#VALUE!</v>
      </c>
      <c r="T344" s="55" t="e">
        <f t="shared" si="133"/>
        <v>#VALUE!</v>
      </c>
      <c r="U344" s="55" t="e">
        <f t="shared" si="117"/>
        <v>#VALUE!</v>
      </c>
    </row>
    <row r="345" spans="1:22" ht="15.75" x14ac:dyDescent="0.25">
      <c r="A345" s="47"/>
      <c r="B345" t="str">
        <f t="shared" si="118"/>
        <v/>
      </c>
      <c r="C345" t="str">
        <f t="shared" si="119"/>
        <v/>
      </c>
      <c r="D345" t="str">
        <f t="shared" si="120"/>
        <v/>
      </c>
      <c r="E345" t="str">
        <f t="shared" si="121"/>
        <v/>
      </c>
      <c r="F345" t="str">
        <f t="shared" si="122"/>
        <v/>
      </c>
      <c r="G345" t="str">
        <f t="shared" si="123"/>
        <v/>
      </c>
      <c r="H345" t="str">
        <f t="shared" si="124"/>
        <v/>
      </c>
      <c r="I345" t="str">
        <f t="shared" si="125"/>
        <v/>
      </c>
      <c r="J345" t="str">
        <f t="shared" si="126"/>
        <v/>
      </c>
      <c r="K345" t="str">
        <f t="shared" si="127"/>
        <v/>
      </c>
      <c r="L345" t="str">
        <f t="shared" si="128"/>
        <v/>
      </c>
      <c r="M345" t="str">
        <f t="shared" si="129"/>
        <v/>
      </c>
      <c r="N345" t="str">
        <f t="shared" si="130"/>
        <v/>
      </c>
      <c r="O345">
        <f t="shared" si="131"/>
        <v>0</v>
      </c>
      <c r="P345" t="e">
        <f t="shared" si="132"/>
        <v>#VALUE!</v>
      </c>
      <c r="Q345" t="e">
        <f t="shared" si="115"/>
        <v>#VALUE!</v>
      </c>
      <c r="R345" t="e">
        <f t="shared" si="116"/>
        <v>#VALUE!</v>
      </c>
      <c r="S345" t="e">
        <f t="shared" si="114"/>
        <v>#VALUE!</v>
      </c>
      <c r="T345" s="55" t="e">
        <f t="shared" si="133"/>
        <v>#VALUE!</v>
      </c>
      <c r="U345" s="55" t="e">
        <f t="shared" si="117"/>
        <v>#VALUE!</v>
      </c>
    </row>
    <row r="346" spans="1:22" ht="15.75" x14ac:dyDescent="0.25">
      <c r="A346" s="47"/>
      <c r="B346" t="str">
        <f t="shared" si="118"/>
        <v/>
      </c>
      <c r="C346" t="str">
        <f t="shared" si="119"/>
        <v/>
      </c>
      <c r="D346" t="str">
        <f t="shared" si="120"/>
        <v/>
      </c>
      <c r="E346" t="str">
        <f t="shared" si="121"/>
        <v/>
      </c>
      <c r="F346" t="str">
        <f t="shared" si="122"/>
        <v/>
      </c>
      <c r="G346" t="str">
        <f t="shared" si="123"/>
        <v/>
      </c>
      <c r="H346" t="str">
        <f t="shared" si="124"/>
        <v/>
      </c>
      <c r="I346" t="str">
        <f t="shared" si="125"/>
        <v/>
      </c>
      <c r="J346" t="str">
        <f t="shared" si="126"/>
        <v/>
      </c>
      <c r="K346" t="str">
        <f t="shared" si="127"/>
        <v/>
      </c>
      <c r="L346" t="str">
        <f t="shared" si="128"/>
        <v/>
      </c>
      <c r="M346" t="str">
        <f t="shared" si="129"/>
        <v/>
      </c>
      <c r="N346" t="str">
        <f t="shared" si="130"/>
        <v/>
      </c>
      <c r="O346">
        <f t="shared" si="131"/>
        <v>0</v>
      </c>
      <c r="P346" t="e">
        <f t="shared" si="132"/>
        <v>#VALUE!</v>
      </c>
      <c r="Q346" t="e">
        <f t="shared" si="115"/>
        <v>#VALUE!</v>
      </c>
      <c r="R346" t="e">
        <f t="shared" si="116"/>
        <v>#VALUE!</v>
      </c>
      <c r="S346" t="e">
        <f t="shared" ref="S346:S409" si="134">MID(B346,O346,(P346-O346))</f>
        <v>#VALUE!</v>
      </c>
      <c r="T346" s="55" t="e">
        <f t="shared" si="133"/>
        <v>#VALUE!</v>
      </c>
      <c r="U346" s="55" t="e">
        <f t="shared" si="117"/>
        <v>#VALUE!</v>
      </c>
      <c r="V346" s="92"/>
    </row>
    <row r="347" spans="1:22" ht="15.75" x14ac:dyDescent="0.25">
      <c r="A347" s="47"/>
      <c r="B347" t="str">
        <f t="shared" si="118"/>
        <v/>
      </c>
      <c r="C347" t="str">
        <f t="shared" si="119"/>
        <v/>
      </c>
      <c r="D347" t="str">
        <f t="shared" si="120"/>
        <v/>
      </c>
      <c r="E347" t="str">
        <f t="shared" si="121"/>
        <v/>
      </c>
      <c r="F347" t="str">
        <f t="shared" si="122"/>
        <v/>
      </c>
      <c r="G347" t="str">
        <f t="shared" si="123"/>
        <v/>
      </c>
      <c r="H347" t="str">
        <f t="shared" si="124"/>
        <v/>
      </c>
      <c r="I347" t="str">
        <f t="shared" si="125"/>
        <v/>
      </c>
      <c r="J347" t="str">
        <f t="shared" si="126"/>
        <v/>
      </c>
      <c r="K347" t="str">
        <f t="shared" si="127"/>
        <v/>
      </c>
      <c r="L347" t="str">
        <f t="shared" si="128"/>
        <v/>
      </c>
      <c r="M347" t="str">
        <f t="shared" si="129"/>
        <v/>
      </c>
      <c r="N347" t="str">
        <f t="shared" si="130"/>
        <v/>
      </c>
      <c r="O347">
        <f t="shared" si="131"/>
        <v>0</v>
      </c>
      <c r="P347" t="e">
        <f t="shared" si="132"/>
        <v>#VALUE!</v>
      </c>
      <c r="Q347" t="e">
        <f t="shared" si="115"/>
        <v>#VALUE!</v>
      </c>
      <c r="R347" t="e">
        <f t="shared" si="116"/>
        <v>#VALUE!</v>
      </c>
      <c r="S347" t="e">
        <f t="shared" si="134"/>
        <v>#VALUE!</v>
      </c>
      <c r="T347" s="55" t="e">
        <f t="shared" si="133"/>
        <v>#VALUE!</v>
      </c>
      <c r="U347" s="55" t="e">
        <f t="shared" si="117"/>
        <v>#VALUE!</v>
      </c>
    </row>
    <row r="348" spans="1:22" ht="15.75" x14ac:dyDescent="0.25">
      <c r="A348" s="47"/>
      <c r="B348" t="str">
        <f t="shared" si="118"/>
        <v/>
      </c>
      <c r="C348" t="str">
        <f t="shared" si="119"/>
        <v/>
      </c>
      <c r="D348" t="str">
        <f t="shared" si="120"/>
        <v/>
      </c>
      <c r="E348" t="str">
        <f t="shared" si="121"/>
        <v/>
      </c>
      <c r="F348" t="str">
        <f t="shared" si="122"/>
        <v/>
      </c>
      <c r="G348" t="str">
        <f t="shared" si="123"/>
        <v/>
      </c>
      <c r="H348" t="str">
        <f t="shared" si="124"/>
        <v/>
      </c>
      <c r="I348" t="str">
        <f t="shared" si="125"/>
        <v/>
      </c>
      <c r="J348" t="str">
        <f t="shared" si="126"/>
        <v/>
      </c>
      <c r="K348" t="str">
        <f t="shared" si="127"/>
        <v/>
      </c>
      <c r="L348" t="str">
        <f t="shared" si="128"/>
        <v/>
      </c>
      <c r="M348" t="str">
        <f t="shared" si="129"/>
        <v/>
      </c>
      <c r="N348" t="str">
        <f t="shared" si="130"/>
        <v/>
      </c>
      <c r="O348">
        <f t="shared" si="131"/>
        <v>0</v>
      </c>
      <c r="P348" t="e">
        <f t="shared" si="132"/>
        <v>#VALUE!</v>
      </c>
      <c r="Q348" t="e">
        <f t="shared" si="115"/>
        <v>#VALUE!</v>
      </c>
      <c r="R348" t="e">
        <f t="shared" si="116"/>
        <v>#VALUE!</v>
      </c>
      <c r="S348" t="e">
        <f t="shared" si="134"/>
        <v>#VALUE!</v>
      </c>
      <c r="T348" s="55" t="e">
        <f t="shared" si="133"/>
        <v>#VALUE!</v>
      </c>
      <c r="U348" s="55" t="e">
        <f t="shared" si="117"/>
        <v>#VALUE!</v>
      </c>
    </row>
    <row r="349" spans="1:22" ht="15.75" x14ac:dyDescent="0.25">
      <c r="A349" s="47"/>
      <c r="B349" t="str">
        <f t="shared" si="118"/>
        <v/>
      </c>
      <c r="C349" t="str">
        <f t="shared" si="119"/>
        <v/>
      </c>
      <c r="D349" t="str">
        <f t="shared" si="120"/>
        <v/>
      </c>
      <c r="E349" t="str">
        <f t="shared" si="121"/>
        <v/>
      </c>
      <c r="F349" t="str">
        <f t="shared" si="122"/>
        <v/>
      </c>
      <c r="G349" t="str">
        <f t="shared" si="123"/>
        <v/>
      </c>
      <c r="H349" t="str">
        <f t="shared" si="124"/>
        <v/>
      </c>
      <c r="I349" t="str">
        <f t="shared" si="125"/>
        <v/>
      </c>
      <c r="J349" t="str">
        <f t="shared" si="126"/>
        <v/>
      </c>
      <c r="K349" t="str">
        <f t="shared" si="127"/>
        <v/>
      </c>
      <c r="L349" t="str">
        <f t="shared" si="128"/>
        <v/>
      </c>
      <c r="M349" t="str">
        <f t="shared" si="129"/>
        <v/>
      </c>
      <c r="N349" t="str">
        <f t="shared" si="130"/>
        <v/>
      </c>
      <c r="O349">
        <f t="shared" si="131"/>
        <v>0</v>
      </c>
      <c r="P349" t="e">
        <f t="shared" si="132"/>
        <v>#VALUE!</v>
      </c>
      <c r="Q349" t="e">
        <f t="shared" si="115"/>
        <v>#VALUE!</v>
      </c>
      <c r="R349" t="e">
        <f t="shared" si="116"/>
        <v>#VALUE!</v>
      </c>
      <c r="S349" t="e">
        <f t="shared" si="134"/>
        <v>#VALUE!</v>
      </c>
      <c r="T349" s="55" t="e">
        <f t="shared" si="133"/>
        <v>#VALUE!</v>
      </c>
      <c r="U349" s="55" t="e">
        <f t="shared" si="117"/>
        <v>#VALUE!</v>
      </c>
    </row>
    <row r="350" spans="1:22" ht="15.75" x14ac:dyDescent="0.25">
      <c r="A350" s="47"/>
      <c r="B350" t="str">
        <f t="shared" si="118"/>
        <v/>
      </c>
      <c r="C350" t="str">
        <f t="shared" si="119"/>
        <v/>
      </c>
      <c r="D350" t="str">
        <f t="shared" si="120"/>
        <v/>
      </c>
      <c r="E350" t="str">
        <f t="shared" si="121"/>
        <v/>
      </c>
      <c r="F350" t="str">
        <f t="shared" si="122"/>
        <v/>
      </c>
      <c r="G350" t="str">
        <f t="shared" si="123"/>
        <v/>
      </c>
      <c r="H350" t="str">
        <f t="shared" si="124"/>
        <v/>
      </c>
      <c r="I350" t="str">
        <f t="shared" si="125"/>
        <v/>
      </c>
      <c r="J350" t="str">
        <f t="shared" si="126"/>
        <v/>
      </c>
      <c r="K350" t="str">
        <f t="shared" si="127"/>
        <v/>
      </c>
      <c r="L350" t="str">
        <f t="shared" si="128"/>
        <v/>
      </c>
      <c r="M350" t="str">
        <f t="shared" si="129"/>
        <v/>
      </c>
      <c r="N350" t="str">
        <f t="shared" si="130"/>
        <v/>
      </c>
      <c r="O350">
        <f t="shared" si="131"/>
        <v>0</v>
      </c>
      <c r="P350" t="e">
        <f t="shared" si="132"/>
        <v>#VALUE!</v>
      </c>
      <c r="Q350" t="e">
        <f t="shared" si="115"/>
        <v>#VALUE!</v>
      </c>
      <c r="R350" t="e">
        <f t="shared" si="116"/>
        <v>#VALUE!</v>
      </c>
      <c r="S350" t="e">
        <f t="shared" si="134"/>
        <v>#VALUE!</v>
      </c>
      <c r="T350" s="55" t="e">
        <f t="shared" si="133"/>
        <v>#VALUE!</v>
      </c>
      <c r="U350" s="55" t="e">
        <f t="shared" si="117"/>
        <v>#VALUE!</v>
      </c>
    </row>
    <row r="351" spans="1:22" ht="15.75" x14ac:dyDescent="0.25">
      <c r="A351" s="47"/>
      <c r="B351" t="str">
        <f t="shared" si="118"/>
        <v/>
      </c>
      <c r="C351" t="str">
        <f t="shared" si="119"/>
        <v/>
      </c>
      <c r="D351" t="str">
        <f t="shared" si="120"/>
        <v/>
      </c>
      <c r="E351" t="str">
        <f t="shared" si="121"/>
        <v/>
      </c>
      <c r="F351" t="str">
        <f t="shared" si="122"/>
        <v/>
      </c>
      <c r="G351" t="str">
        <f t="shared" si="123"/>
        <v/>
      </c>
      <c r="H351" t="str">
        <f t="shared" si="124"/>
        <v/>
      </c>
      <c r="I351" t="str">
        <f t="shared" si="125"/>
        <v/>
      </c>
      <c r="J351" t="str">
        <f t="shared" si="126"/>
        <v/>
      </c>
      <c r="K351" t="str">
        <f t="shared" si="127"/>
        <v/>
      </c>
      <c r="L351" t="str">
        <f t="shared" si="128"/>
        <v/>
      </c>
      <c r="M351" t="str">
        <f t="shared" si="129"/>
        <v/>
      </c>
      <c r="N351" t="str">
        <f t="shared" si="130"/>
        <v/>
      </c>
      <c r="O351">
        <f t="shared" si="131"/>
        <v>0</v>
      </c>
      <c r="P351" t="e">
        <f t="shared" si="132"/>
        <v>#VALUE!</v>
      </c>
      <c r="Q351" t="e">
        <f t="shared" si="115"/>
        <v>#VALUE!</v>
      </c>
      <c r="R351" t="e">
        <f t="shared" si="116"/>
        <v>#VALUE!</v>
      </c>
      <c r="S351" t="e">
        <f t="shared" si="134"/>
        <v>#VALUE!</v>
      </c>
      <c r="T351" s="55" t="e">
        <f t="shared" si="133"/>
        <v>#VALUE!</v>
      </c>
      <c r="U351" s="55" t="e">
        <f t="shared" si="117"/>
        <v>#VALUE!</v>
      </c>
    </row>
    <row r="352" spans="1:22" ht="15.75" x14ac:dyDescent="0.25">
      <c r="A352" s="47"/>
      <c r="B352" t="str">
        <f t="shared" si="118"/>
        <v/>
      </c>
      <c r="C352" t="str">
        <f t="shared" si="119"/>
        <v/>
      </c>
      <c r="D352" t="str">
        <f t="shared" si="120"/>
        <v/>
      </c>
      <c r="E352" t="str">
        <f t="shared" si="121"/>
        <v/>
      </c>
      <c r="F352" t="str">
        <f t="shared" si="122"/>
        <v/>
      </c>
      <c r="G352" t="str">
        <f t="shared" si="123"/>
        <v/>
      </c>
      <c r="H352" t="str">
        <f t="shared" si="124"/>
        <v/>
      </c>
      <c r="I352" t="str">
        <f t="shared" si="125"/>
        <v/>
      </c>
      <c r="J352" t="str">
        <f t="shared" si="126"/>
        <v/>
      </c>
      <c r="K352" t="str">
        <f t="shared" si="127"/>
        <v/>
      </c>
      <c r="L352" t="str">
        <f t="shared" si="128"/>
        <v/>
      </c>
      <c r="M352" t="str">
        <f t="shared" si="129"/>
        <v/>
      </c>
      <c r="N352" t="str">
        <f t="shared" si="130"/>
        <v/>
      </c>
      <c r="O352">
        <f t="shared" si="131"/>
        <v>0</v>
      </c>
      <c r="P352" t="e">
        <f t="shared" si="132"/>
        <v>#VALUE!</v>
      </c>
      <c r="Q352" t="e">
        <f t="shared" si="115"/>
        <v>#VALUE!</v>
      </c>
      <c r="R352" t="e">
        <f t="shared" si="116"/>
        <v>#VALUE!</v>
      </c>
      <c r="S352" t="e">
        <f t="shared" si="134"/>
        <v>#VALUE!</v>
      </c>
      <c r="T352" s="55" t="e">
        <f t="shared" si="133"/>
        <v>#VALUE!</v>
      </c>
      <c r="U352" s="55" t="e">
        <f t="shared" si="117"/>
        <v>#VALUE!</v>
      </c>
    </row>
    <row r="353" spans="1:22" ht="15.75" x14ac:dyDescent="0.25">
      <c r="A353" s="47"/>
      <c r="B353" t="str">
        <f t="shared" si="118"/>
        <v/>
      </c>
      <c r="C353" t="str">
        <f t="shared" si="119"/>
        <v/>
      </c>
      <c r="D353" t="str">
        <f t="shared" si="120"/>
        <v/>
      </c>
      <c r="E353" t="str">
        <f t="shared" si="121"/>
        <v/>
      </c>
      <c r="F353" t="str">
        <f t="shared" si="122"/>
        <v/>
      </c>
      <c r="G353" t="str">
        <f t="shared" si="123"/>
        <v/>
      </c>
      <c r="H353" t="str">
        <f t="shared" si="124"/>
        <v/>
      </c>
      <c r="I353" t="str">
        <f t="shared" si="125"/>
        <v/>
      </c>
      <c r="J353" t="str">
        <f t="shared" si="126"/>
        <v/>
      </c>
      <c r="K353" t="str">
        <f t="shared" si="127"/>
        <v/>
      </c>
      <c r="L353" t="str">
        <f t="shared" si="128"/>
        <v/>
      </c>
      <c r="M353" t="str">
        <f t="shared" si="129"/>
        <v/>
      </c>
      <c r="N353" t="str">
        <f t="shared" si="130"/>
        <v/>
      </c>
      <c r="O353">
        <f t="shared" si="131"/>
        <v>0</v>
      </c>
      <c r="P353" t="e">
        <f t="shared" si="132"/>
        <v>#VALUE!</v>
      </c>
      <c r="Q353" t="e">
        <f t="shared" si="115"/>
        <v>#VALUE!</v>
      </c>
      <c r="R353" t="e">
        <f t="shared" si="116"/>
        <v>#VALUE!</v>
      </c>
      <c r="S353" t="e">
        <f t="shared" si="134"/>
        <v>#VALUE!</v>
      </c>
      <c r="T353" s="55" t="e">
        <f t="shared" si="133"/>
        <v>#VALUE!</v>
      </c>
      <c r="U353" s="55" t="e">
        <f t="shared" si="117"/>
        <v>#VALUE!</v>
      </c>
    </row>
    <row r="354" spans="1:22" ht="15.75" x14ac:dyDescent="0.25">
      <c r="A354" s="47"/>
      <c r="B354" t="str">
        <f t="shared" si="118"/>
        <v/>
      </c>
      <c r="C354" t="str">
        <f t="shared" si="119"/>
        <v/>
      </c>
      <c r="D354" t="str">
        <f t="shared" si="120"/>
        <v/>
      </c>
      <c r="E354" t="str">
        <f t="shared" si="121"/>
        <v/>
      </c>
      <c r="F354" t="str">
        <f t="shared" si="122"/>
        <v/>
      </c>
      <c r="G354" t="str">
        <f t="shared" si="123"/>
        <v/>
      </c>
      <c r="H354" t="str">
        <f t="shared" si="124"/>
        <v/>
      </c>
      <c r="I354" t="str">
        <f t="shared" si="125"/>
        <v/>
      </c>
      <c r="J354" t="str">
        <f t="shared" si="126"/>
        <v/>
      </c>
      <c r="K354" t="str">
        <f t="shared" si="127"/>
        <v/>
      </c>
      <c r="L354" t="str">
        <f t="shared" si="128"/>
        <v/>
      </c>
      <c r="M354" t="str">
        <f t="shared" si="129"/>
        <v/>
      </c>
      <c r="N354" t="str">
        <f t="shared" si="130"/>
        <v/>
      </c>
      <c r="O354">
        <f t="shared" si="131"/>
        <v>0</v>
      </c>
      <c r="P354" t="e">
        <f t="shared" si="132"/>
        <v>#VALUE!</v>
      </c>
      <c r="Q354" t="e">
        <f t="shared" si="115"/>
        <v>#VALUE!</v>
      </c>
      <c r="R354" t="e">
        <f t="shared" si="116"/>
        <v>#VALUE!</v>
      </c>
      <c r="S354" t="e">
        <f t="shared" si="134"/>
        <v>#VALUE!</v>
      </c>
      <c r="T354" s="55" t="e">
        <f t="shared" si="133"/>
        <v>#VALUE!</v>
      </c>
      <c r="U354" s="55" t="e">
        <f t="shared" si="117"/>
        <v>#VALUE!</v>
      </c>
    </row>
    <row r="355" spans="1:22" ht="15.75" x14ac:dyDescent="0.25">
      <c r="A355" s="47"/>
      <c r="B355" t="str">
        <f t="shared" si="118"/>
        <v/>
      </c>
      <c r="C355" t="str">
        <f t="shared" si="119"/>
        <v/>
      </c>
      <c r="D355" t="str">
        <f t="shared" si="120"/>
        <v/>
      </c>
      <c r="E355" t="str">
        <f t="shared" si="121"/>
        <v/>
      </c>
      <c r="F355" t="str">
        <f t="shared" si="122"/>
        <v/>
      </c>
      <c r="G355" t="str">
        <f t="shared" si="123"/>
        <v/>
      </c>
      <c r="H355" t="str">
        <f t="shared" si="124"/>
        <v/>
      </c>
      <c r="I355" t="str">
        <f t="shared" si="125"/>
        <v/>
      </c>
      <c r="J355" t="str">
        <f t="shared" si="126"/>
        <v/>
      </c>
      <c r="K355" t="str">
        <f t="shared" si="127"/>
        <v/>
      </c>
      <c r="L355" t="str">
        <f t="shared" si="128"/>
        <v/>
      </c>
      <c r="M355" t="str">
        <f t="shared" si="129"/>
        <v/>
      </c>
      <c r="N355" t="str">
        <f t="shared" si="130"/>
        <v/>
      </c>
      <c r="O355">
        <f t="shared" si="131"/>
        <v>0</v>
      </c>
      <c r="P355" t="e">
        <f t="shared" si="132"/>
        <v>#VALUE!</v>
      </c>
      <c r="Q355" t="e">
        <f t="shared" si="115"/>
        <v>#VALUE!</v>
      </c>
      <c r="R355" t="e">
        <f t="shared" si="116"/>
        <v>#VALUE!</v>
      </c>
      <c r="S355" t="e">
        <f t="shared" si="134"/>
        <v>#VALUE!</v>
      </c>
      <c r="T355" s="55" t="e">
        <f t="shared" si="133"/>
        <v>#VALUE!</v>
      </c>
      <c r="U355" s="55" t="e">
        <f t="shared" si="117"/>
        <v>#VALUE!</v>
      </c>
      <c r="V355" s="92"/>
    </row>
    <row r="356" spans="1:22" ht="15.75" x14ac:dyDescent="0.25">
      <c r="A356" s="47"/>
      <c r="B356" t="str">
        <f t="shared" si="118"/>
        <v/>
      </c>
      <c r="C356" t="str">
        <f t="shared" si="119"/>
        <v/>
      </c>
      <c r="D356" t="str">
        <f t="shared" si="120"/>
        <v/>
      </c>
      <c r="E356" t="str">
        <f t="shared" si="121"/>
        <v/>
      </c>
      <c r="F356" t="str">
        <f t="shared" si="122"/>
        <v/>
      </c>
      <c r="G356" t="str">
        <f t="shared" si="123"/>
        <v/>
      </c>
      <c r="H356" t="str">
        <f t="shared" si="124"/>
        <v/>
      </c>
      <c r="I356" t="str">
        <f t="shared" si="125"/>
        <v/>
      </c>
      <c r="J356" t="str">
        <f t="shared" si="126"/>
        <v/>
      </c>
      <c r="K356" t="str">
        <f t="shared" si="127"/>
        <v/>
      </c>
      <c r="L356" t="str">
        <f t="shared" si="128"/>
        <v/>
      </c>
      <c r="M356" t="str">
        <f t="shared" si="129"/>
        <v/>
      </c>
      <c r="N356" t="str">
        <f t="shared" si="130"/>
        <v/>
      </c>
      <c r="O356">
        <f t="shared" si="131"/>
        <v>0</v>
      </c>
      <c r="P356" t="e">
        <f t="shared" si="132"/>
        <v>#VALUE!</v>
      </c>
      <c r="Q356" t="e">
        <f t="shared" si="115"/>
        <v>#VALUE!</v>
      </c>
      <c r="R356" t="e">
        <f t="shared" si="116"/>
        <v>#VALUE!</v>
      </c>
      <c r="S356" t="e">
        <f t="shared" si="134"/>
        <v>#VALUE!</v>
      </c>
      <c r="T356" s="55" t="e">
        <f t="shared" si="133"/>
        <v>#VALUE!</v>
      </c>
      <c r="U356" s="55" t="e">
        <f t="shared" si="117"/>
        <v>#VALUE!</v>
      </c>
    </row>
    <row r="357" spans="1:22" ht="15.75" x14ac:dyDescent="0.25">
      <c r="A357" s="47"/>
      <c r="B357" t="str">
        <f t="shared" si="118"/>
        <v/>
      </c>
      <c r="C357" t="str">
        <f t="shared" si="119"/>
        <v/>
      </c>
      <c r="D357" t="str">
        <f t="shared" si="120"/>
        <v/>
      </c>
      <c r="E357" t="str">
        <f t="shared" si="121"/>
        <v/>
      </c>
      <c r="F357" t="str">
        <f t="shared" si="122"/>
        <v/>
      </c>
      <c r="G357" t="str">
        <f t="shared" si="123"/>
        <v/>
      </c>
      <c r="H357" t="str">
        <f t="shared" si="124"/>
        <v/>
      </c>
      <c r="I357" t="str">
        <f t="shared" si="125"/>
        <v/>
      </c>
      <c r="J357" t="str">
        <f t="shared" si="126"/>
        <v/>
      </c>
      <c r="K357" t="str">
        <f t="shared" si="127"/>
        <v/>
      </c>
      <c r="L357" t="str">
        <f t="shared" si="128"/>
        <v/>
      </c>
      <c r="M357" t="str">
        <f t="shared" si="129"/>
        <v/>
      </c>
      <c r="N357" t="str">
        <f t="shared" si="130"/>
        <v/>
      </c>
      <c r="O357">
        <f t="shared" si="131"/>
        <v>0</v>
      </c>
      <c r="P357" t="e">
        <f t="shared" si="132"/>
        <v>#VALUE!</v>
      </c>
      <c r="Q357" t="e">
        <f t="shared" si="115"/>
        <v>#VALUE!</v>
      </c>
      <c r="R357" t="e">
        <f t="shared" si="116"/>
        <v>#VALUE!</v>
      </c>
      <c r="S357" t="e">
        <f t="shared" si="134"/>
        <v>#VALUE!</v>
      </c>
      <c r="T357" s="55" t="e">
        <f t="shared" si="133"/>
        <v>#VALUE!</v>
      </c>
      <c r="U357" s="55" t="e">
        <f t="shared" si="117"/>
        <v>#VALUE!</v>
      </c>
    </row>
    <row r="358" spans="1:22" ht="15.75" x14ac:dyDescent="0.25">
      <c r="A358" s="47"/>
      <c r="B358" t="str">
        <f t="shared" si="118"/>
        <v/>
      </c>
      <c r="C358" t="str">
        <f t="shared" si="119"/>
        <v/>
      </c>
      <c r="D358" t="str">
        <f t="shared" si="120"/>
        <v/>
      </c>
      <c r="E358" t="str">
        <f t="shared" si="121"/>
        <v/>
      </c>
      <c r="F358" t="str">
        <f t="shared" si="122"/>
        <v/>
      </c>
      <c r="G358" t="str">
        <f t="shared" si="123"/>
        <v/>
      </c>
      <c r="H358" t="str">
        <f t="shared" si="124"/>
        <v/>
      </c>
      <c r="I358" t="str">
        <f t="shared" si="125"/>
        <v/>
      </c>
      <c r="J358" t="str">
        <f t="shared" si="126"/>
        <v/>
      </c>
      <c r="K358" t="str">
        <f t="shared" si="127"/>
        <v/>
      </c>
      <c r="L358" t="str">
        <f t="shared" si="128"/>
        <v/>
      </c>
      <c r="M358" t="str">
        <f t="shared" si="129"/>
        <v/>
      </c>
      <c r="N358" t="str">
        <f t="shared" si="130"/>
        <v/>
      </c>
      <c r="O358">
        <f t="shared" si="131"/>
        <v>0</v>
      </c>
      <c r="P358" t="e">
        <f t="shared" si="132"/>
        <v>#VALUE!</v>
      </c>
      <c r="Q358" t="e">
        <f t="shared" si="115"/>
        <v>#VALUE!</v>
      </c>
      <c r="R358" t="e">
        <f t="shared" si="116"/>
        <v>#VALUE!</v>
      </c>
      <c r="S358" t="e">
        <f t="shared" si="134"/>
        <v>#VALUE!</v>
      </c>
      <c r="T358" s="55" t="e">
        <f t="shared" si="133"/>
        <v>#VALUE!</v>
      </c>
      <c r="U358" s="55" t="e">
        <f t="shared" si="117"/>
        <v>#VALUE!</v>
      </c>
    </row>
    <row r="359" spans="1:22" ht="15.75" x14ac:dyDescent="0.25">
      <c r="A359" s="47"/>
      <c r="B359" t="str">
        <f t="shared" si="118"/>
        <v/>
      </c>
      <c r="C359" t="str">
        <f t="shared" si="119"/>
        <v/>
      </c>
      <c r="D359" t="str">
        <f t="shared" si="120"/>
        <v/>
      </c>
      <c r="E359" t="str">
        <f t="shared" si="121"/>
        <v/>
      </c>
      <c r="F359" t="str">
        <f t="shared" si="122"/>
        <v/>
      </c>
      <c r="G359" t="str">
        <f t="shared" si="123"/>
        <v/>
      </c>
      <c r="H359" t="str">
        <f t="shared" si="124"/>
        <v/>
      </c>
      <c r="I359" t="str">
        <f t="shared" si="125"/>
        <v/>
      </c>
      <c r="J359" t="str">
        <f t="shared" si="126"/>
        <v/>
      </c>
      <c r="K359" t="str">
        <f t="shared" si="127"/>
        <v/>
      </c>
      <c r="L359" t="str">
        <f t="shared" si="128"/>
        <v/>
      </c>
      <c r="M359" t="str">
        <f t="shared" si="129"/>
        <v/>
      </c>
      <c r="N359" t="str">
        <f t="shared" si="130"/>
        <v/>
      </c>
      <c r="O359">
        <f t="shared" si="131"/>
        <v>0</v>
      </c>
      <c r="P359" t="e">
        <f t="shared" si="132"/>
        <v>#VALUE!</v>
      </c>
      <c r="Q359" t="e">
        <f t="shared" si="115"/>
        <v>#VALUE!</v>
      </c>
      <c r="R359" t="e">
        <f t="shared" si="116"/>
        <v>#VALUE!</v>
      </c>
      <c r="S359" t="e">
        <f t="shared" si="134"/>
        <v>#VALUE!</v>
      </c>
      <c r="T359" s="55" t="e">
        <f t="shared" si="133"/>
        <v>#VALUE!</v>
      </c>
      <c r="U359" s="55" t="e">
        <f t="shared" si="117"/>
        <v>#VALUE!</v>
      </c>
    </row>
    <row r="360" spans="1:22" ht="15.75" x14ac:dyDescent="0.25">
      <c r="A360" s="47"/>
      <c r="B360" t="str">
        <f t="shared" si="118"/>
        <v/>
      </c>
      <c r="C360" t="str">
        <f t="shared" si="119"/>
        <v/>
      </c>
      <c r="D360" t="str">
        <f t="shared" si="120"/>
        <v/>
      </c>
      <c r="E360" t="str">
        <f t="shared" si="121"/>
        <v/>
      </c>
      <c r="F360" t="str">
        <f t="shared" si="122"/>
        <v/>
      </c>
      <c r="G360" t="str">
        <f t="shared" si="123"/>
        <v/>
      </c>
      <c r="H360" t="str">
        <f t="shared" si="124"/>
        <v/>
      </c>
      <c r="I360" t="str">
        <f t="shared" si="125"/>
        <v/>
      </c>
      <c r="J360" t="str">
        <f t="shared" si="126"/>
        <v/>
      </c>
      <c r="K360" t="str">
        <f t="shared" si="127"/>
        <v/>
      </c>
      <c r="L360" t="str">
        <f t="shared" si="128"/>
        <v/>
      </c>
      <c r="M360" t="str">
        <f t="shared" si="129"/>
        <v/>
      </c>
      <c r="N360" t="str">
        <f t="shared" si="130"/>
        <v/>
      </c>
      <c r="O360">
        <f t="shared" si="131"/>
        <v>0</v>
      </c>
      <c r="P360" t="e">
        <f t="shared" si="132"/>
        <v>#VALUE!</v>
      </c>
      <c r="Q360" t="e">
        <f t="shared" si="115"/>
        <v>#VALUE!</v>
      </c>
      <c r="R360" t="e">
        <f t="shared" si="116"/>
        <v>#VALUE!</v>
      </c>
      <c r="S360" t="e">
        <f t="shared" si="134"/>
        <v>#VALUE!</v>
      </c>
      <c r="T360" s="55" t="e">
        <f t="shared" si="133"/>
        <v>#VALUE!</v>
      </c>
      <c r="U360" s="55" t="e">
        <f t="shared" si="117"/>
        <v>#VALUE!</v>
      </c>
    </row>
    <row r="361" spans="1:22" ht="15.75" x14ac:dyDescent="0.25">
      <c r="A361" s="47"/>
      <c r="B361" t="str">
        <f t="shared" si="118"/>
        <v/>
      </c>
      <c r="C361" t="str">
        <f t="shared" si="119"/>
        <v/>
      </c>
      <c r="D361" t="str">
        <f t="shared" si="120"/>
        <v/>
      </c>
      <c r="E361" t="str">
        <f t="shared" si="121"/>
        <v/>
      </c>
      <c r="F361" t="str">
        <f t="shared" si="122"/>
        <v/>
      </c>
      <c r="G361" t="str">
        <f t="shared" si="123"/>
        <v/>
      </c>
      <c r="H361" t="str">
        <f t="shared" si="124"/>
        <v/>
      </c>
      <c r="I361" t="str">
        <f t="shared" si="125"/>
        <v/>
      </c>
      <c r="J361" t="str">
        <f t="shared" si="126"/>
        <v/>
      </c>
      <c r="K361" t="str">
        <f t="shared" si="127"/>
        <v/>
      </c>
      <c r="L361" t="str">
        <f t="shared" si="128"/>
        <v/>
      </c>
      <c r="M361" t="str">
        <f t="shared" si="129"/>
        <v/>
      </c>
      <c r="N361" t="str">
        <f t="shared" si="130"/>
        <v/>
      </c>
      <c r="O361">
        <f t="shared" si="131"/>
        <v>0</v>
      </c>
      <c r="P361" t="e">
        <f t="shared" si="132"/>
        <v>#VALUE!</v>
      </c>
      <c r="Q361" t="e">
        <f t="shared" si="115"/>
        <v>#VALUE!</v>
      </c>
      <c r="R361" t="e">
        <f t="shared" si="116"/>
        <v>#VALUE!</v>
      </c>
      <c r="S361" t="e">
        <f t="shared" si="134"/>
        <v>#VALUE!</v>
      </c>
      <c r="T361" s="55" t="e">
        <f t="shared" si="133"/>
        <v>#VALUE!</v>
      </c>
      <c r="U361" s="55" t="e">
        <f t="shared" si="117"/>
        <v>#VALUE!</v>
      </c>
    </row>
    <row r="362" spans="1:22" ht="15.75" x14ac:dyDescent="0.25">
      <c r="A362" s="47"/>
      <c r="B362" t="str">
        <f t="shared" si="118"/>
        <v/>
      </c>
      <c r="C362" t="str">
        <f t="shared" si="119"/>
        <v/>
      </c>
      <c r="D362" t="str">
        <f t="shared" si="120"/>
        <v/>
      </c>
      <c r="E362" t="str">
        <f t="shared" si="121"/>
        <v/>
      </c>
      <c r="F362" t="str">
        <f t="shared" si="122"/>
        <v/>
      </c>
      <c r="G362" t="str">
        <f t="shared" si="123"/>
        <v/>
      </c>
      <c r="H362" t="str">
        <f t="shared" si="124"/>
        <v/>
      </c>
      <c r="I362" t="str">
        <f t="shared" si="125"/>
        <v/>
      </c>
      <c r="J362" t="str">
        <f t="shared" si="126"/>
        <v/>
      </c>
      <c r="K362" t="str">
        <f t="shared" si="127"/>
        <v/>
      </c>
      <c r="L362" t="str">
        <f t="shared" si="128"/>
        <v/>
      </c>
      <c r="M362" t="str">
        <f t="shared" si="129"/>
        <v/>
      </c>
      <c r="N362" t="str">
        <f t="shared" si="130"/>
        <v/>
      </c>
      <c r="O362">
        <f t="shared" si="131"/>
        <v>0</v>
      </c>
      <c r="P362" t="e">
        <f t="shared" si="132"/>
        <v>#VALUE!</v>
      </c>
      <c r="Q362" t="e">
        <f t="shared" si="115"/>
        <v>#VALUE!</v>
      </c>
      <c r="R362" t="e">
        <f t="shared" si="116"/>
        <v>#VALUE!</v>
      </c>
      <c r="S362" t="e">
        <f t="shared" si="134"/>
        <v>#VALUE!</v>
      </c>
      <c r="T362" s="55" t="e">
        <f t="shared" si="133"/>
        <v>#VALUE!</v>
      </c>
      <c r="U362" s="55" t="e">
        <f t="shared" si="117"/>
        <v>#VALUE!</v>
      </c>
    </row>
    <row r="363" spans="1:22" ht="15.75" x14ac:dyDescent="0.25">
      <c r="A363" s="47"/>
      <c r="B363" t="str">
        <f t="shared" si="118"/>
        <v/>
      </c>
      <c r="C363" t="str">
        <f t="shared" si="119"/>
        <v/>
      </c>
      <c r="D363" t="str">
        <f t="shared" si="120"/>
        <v/>
      </c>
      <c r="E363" t="str">
        <f t="shared" si="121"/>
        <v/>
      </c>
      <c r="F363" t="str">
        <f t="shared" si="122"/>
        <v/>
      </c>
      <c r="G363" t="str">
        <f t="shared" si="123"/>
        <v/>
      </c>
      <c r="H363" t="str">
        <f t="shared" si="124"/>
        <v/>
      </c>
      <c r="I363" t="str">
        <f t="shared" si="125"/>
        <v/>
      </c>
      <c r="J363" t="str">
        <f t="shared" si="126"/>
        <v/>
      </c>
      <c r="K363" t="str">
        <f t="shared" si="127"/>
        <v/>
      </c>
      <c r="L363" t="str">
        <f t="shared" si="128"/>
        <v/>
      </c>
      <c r="M363" t="str">
        <f t="shared" si="129"/>
        <v/>
      </c>
      <c r="N363" t="str">
        <f t="shared" si="130"/>
        <v/>
      </c>
      <c r="O363">
        <f t="shared" si="131"/>
        <v>0</v>
      </c>
      <c r="P363" t="e">
        <f t="shared" si="132"/>
        <v>#VALUE!</v>
      </c>
      <c r="Q363" t="e">
        <f t="shared" si="115"/>
        <v>#VALUE!</v>
      </c>
      <c r="R363" t="e">
        <f t="shared" si="116"/>
        <v>#VALUE!</v>
      </c>
      <c r="S363" t="e">
        <f t="shared" si="134"/>
        <v>#VALUE!</v>
      </c>
      <c r="T363" s="55" t="e">
        <f t="shared" si="133"/>
        <v>#VALUE!</v>
      </c>
      <c r="U363" s="55" t="e">
        <f t="shared" si="117"/>
        <v>#VALUE!</v>
      </c>
    </row>
    <row r="364" spans="1:22" ht="15.75" x14ac:dyDescent="0.25">
      <c r="A364" s="47"/>
      <c r="B364" t="str">
        <f t="shared" si="118"/>
        <v/>
      </c>
      <c r="C364" t="str">
        <f t="shared" si="119"/>
        <v/>
      </c>
      <c r="D364" t="str">
        <f t="shared" si="120"/>
        <v/>
      </c>
      <c r="E364" t="str">
        <f t="shared" si="121"/>
        <v/>
      </c>
      <c r="F364" t="str">
        <f t="shared" si="122"/>
        <v/>
      </c>
      <c r="G364" t="str">
        <f t="shared" si="123"/>
        <v/>
      </c>
      <c r="H364" t="str">
        <f t="shared" si="124"/>
        <v/>
      </c>
      <c r="I364" t="str">
        <f t="shared" si="125"/>
        <v/>
      </c>
      <c r="J364" t="str">
        <f t="shared" si="126"/>
        <v/>
      </c>
      <c r="K364" t="str">
        <f t="shared" si="127"/>
        <v/>
      </c>
      <c r="L364" t="str">
        <f t="shared" si="128"/>
        <v/>
      </c>
      <c r="M364" t="str">
        <f t="shared" si="129"/>
        <v/>
      </c>
      <c r="N364" t="str">
        <f t="shared" si="130"/>
        <v/>
      </c>
      <c r="O364">
        <f t="shared" si="131"/>
        <v>0</v>
      </c>
      <c r="P364" t="e">
        <f t="shared" si="132"/>
        <v>#VALUE!</v>
      </c>
      <c r="Q364" t="e">
        <f t="shared" si="115"/>
        <v>#VALUE!</v>
      </c>
      <c r="R364" t="e">
        <f t="shared" si="116"/>
        <v>#VALUE!</v>
      </c>
      <c r="S364" t="e">
        <f t="shared" si="134"/>
        <v>#VALUE!</v>
      </c>
      <c r="T364" s="55" t="e">
        <f t="shared" si="133"/>
        <v>#VALUE!</v>
      </c>
      <c r="U364" s="55" t="e">
        <f t="shared" si="117"/>
        <v>#VALUE!</v>
      </c>
    </row>
    <row r="365" spans="1:22" ht="15.75" x14ac:dyDescent="0.25">
      <c r="A365" s="47"/>
      <c r="B365" t="str">
        <f t="shared" si="118"/>
        <v/>
      </c>
      <c r="C365" t="str">
        <f t="shared" si="119"/>
        <v/>
      </c>
      <c r="D365" t="str">
        <f t="shared" si="120"/>
        <v/>
      </c>
      <c r="E365" t="str">
        <f t="shared" si="121"/>
        <v/>
      </c>
      <c r="F365" t="str">
        <f t="shared" si="122"/>
        <v/>
      </c>
      <c r="G365" t="str">
        <f t="shared" si="123"/>
        <v/>
      </c>
      <c r="H365" t="str">
        <f t="shared" si="124"/>
        <v/>
      </c>
      <c r="I365" t="str">
        <f t="shared" si="125"/>
        <v/>
      </c>
      <c r="J365" t="str">
        <f t="shared" si="126"/>
        <v/>
      </c>
      <c r="K365" t="str">
        <f t="shared" si="127"/>
        <v/>
      </c>
      <c r="L365" t="str">
        <f t="shared" si="128"/>
        <v/>
      </c>
      <c r="M365" t="str">
        <f t="shared" si="129"/>
        <v/>
      </c>
      <c r="N365" t="str">
        <f t="shared" si="130"/>
        <v/>
      </c>
      <c r="O365">
        <f t="shared" si="131"/>
        <v>0</v>
      </c>
      <c r="P365" t="e">
        <f t="shared" si="132"/>
        <v>#VALUE!</v>
      </c>
      <c r="Q365" t="e">
        <f t="shared" si="115"/>
        <v>#VALUE!</v>
      </c>
      <c r="R365" t="e">
        <f t="shared" si="116"/>
        <v>#VALUE!</v>
      </c>
      <c r="S365" t="e">
        <f t="shared" si="134"/>
        <v>#VALUE!</v>
      </c>
      <c r="T365" s="55" t="e">
        <f t="shared" si="133"/>
        <v>#VALUE!</v>
      </c>
      <c r="U365" s="55" t="e">
        <f t="shared" si="117"/>
        <v>#VALUE!</v>
      </c>
    </row>
    <row r="366" spans="1:22" ht="15.75" x14ac:dyDescent="0.25">
      <c r="A366" s="47"/>
      <c r="B366" t="str">
        <f t="shared" si="118"/>
        <v/>
      </c>
      <c r="C366" t="str">
        <f t="shared" si="119"/>
        <v/>
      </c>
      <c r="D366" t="str">
        <f t="shared" si="120"/>
        <v/>
      </c>
      <c r="E366" t="str">
        <f t="shared" si="121"/>
        <v/>
      </c>
      <c r="F366" t="str">
        <f t="shared" si="122"/>
        <v/>
      </c>
      <c r="G366" t="str">
        <f t="shared" si="123"/>
        <v/>
      </c>
      <c r="H366" t="str">
        <f t="shared" si="124"/>
        <v/>
      </c>
      <c r="I366" t="str">
        <f t="shared" si="125"/>
        <v/>
      </c>
      <c r="J366" t="str">
        <f t="shared" si="126"/>
        <v/>
      </c>
      <c r="K366" t="str">
        <f t="shared" si="127"/>
        <v/>
      </c>
      <c r="L366" t="str">
        <f t="shared" si="128"/>
        <v/>
      </c>
      <c r="M366" t="str">
        <f t="shared" si="129"/>
        <v/>
      </c>
      <c r="N366" t="str">
        <f t="shared" si="130"/>
        <v/>
      </c>
      <c r="O366">
        <f t="shared" si="131"/>
        <v>0</v>
      </c>
      <c r="P366" t="e">
        <f t="shared" si="132"/>
        <v>#VALUE!</v>
      </c>
      <c r="Q366" t="e">
        <f t="shared" si="115"/>
        <v>#VALUE!</v>
      </c>
      <c r="R366" t="e">
        <f t="shared" si="116"/>
        <v>#VALUE!</v>
      </c>
      <c r="S366" t="e">
        <f t="shared" si="134"/>
        <v>#VALUE!</v>
      </c>
      <c r="T366" s="55" t="e">
        <f t="shared" si="133"/>
        <v>#VALUE!</v>
      </c>
      <c r="U366" s="55" t="e">
        <f t="shared" si="117"/>
        <v>#VALUE!</v>
      </c>
    </row>
    <row r="367" spans="1:22" ht="15.75" x14ac:dyDescent="0.25">
      <c r="A367" s="47"/>
      <c r="B367" t="str">
        <f t="shared" si="118"/>
        <v/>
      </c>
      <c r="C367" t="str">
        <f t="shared" si="119"/>
        <v/>
      </c>
      <c r="D367" t="str">
        <f t="shared" si="120"/>
        <v/>
      </c>
      <c r="E367" t="str">
        <f t="shared" si="121"/>
        <v/>
      </c>
      <c r="F367" t="str">
        <f t="shared" si="122"/>
        <v/>
      </c>
      <c r="G367" t="str">
        <f t="shared" si="123"/>
        <v/>
      </c>
      <c r="H367" t="str">
        <f t="shared" si="124"/>
        <v/>
      </c>
      <c r="I367" t="str">
        <f t="shared" si="125"/>
        <v/>
      </c>
      <c r="J367" t="str">
        <f t="shared" si="126"/>
        <v/>
      </c>
      <c r="K367" t="str">
        <f t="shared" si="127"/>
        <v/>
      </c>
      <c r="L367" t="str">
        <f t="shared" si="128"/>
        <v/>
      </c>
      <c r="M367" t="str">
        <f t="shared" si="129"/>
        <v/>
      </c>
      <c r="N367" t="str">
        <f t="shared" si="130"/>
        <v/>
      </c>
      <c r="O367">
        <f t="shared" si="131"/>
        <v>0</v>
      </c>
      <c r="P367" t="e">
        <f t="shared" si="132"/>
        <v>#VALUE!</v>
      </c>
      <c r="Q367" t="e">
        <f t="shared" ref="Q367:Q430" si="135">FIND(",",B367,O367)</f>
        <v>#VALUE!</v>
      </c>
      <c r="R367" t="e">
        <f t="shared" si="116"/>
        <v>#VALUE!</v>
      </c>
      <c r="S367" t="e">
        <f t="shared" si="134"/>
        <v>#VALUE!</v>
      </c>
      <c r="T367" s="55" t="e">
        <f t="shared" si="133"/>
        <v>#VALUE!</v>
      </c>
      <c r="U367" s="55" t="e">
        <f t="shared" si="117"/>
        <v>#VALUE!</v>
      </c>
    </row>
    <row r="368" spans="1:22" ht="15.75" x14ac:dyDescent="0.25">
      <c r="A368" s="47"/>
      <c r="B368" t="str">
        <f t="shared" si="118"/>
        <v/>
      </c>
      <c r="C368" t="str">
        <f t="shared" si="119"/>
        <v/>
      </c>
      <c r="D368" t="str">
        <f t="shared" si="120"/>
        <v/>
      </c>
      <c r="E368" t="str">
        <f t="shared" si="121"/>
        <v/>
      </c>
      <c r="F368" t="str">
        <f t="shared" si="122"/>
        <v/>
      </c>
      <c r="G368" t="str">
        <f t="shared" si="123"/>
        <v/>
      </c>
      <c r="H368" t="str">
        <f t="shared" si="124"/>
        <v/>
      </c>
      <c r="I368" t="str">
        <f t="shared" si="125"/>
        <v/>
      </c>
      <c r="J368" t="str">
        <f t="shared" si="126"/>
        <v/>
      </c>
      <c r="K368" t="str">
        <f t="shared" si="127"/>
        <v/>
      </c>
      <c r="L368" t="str">
        <f t="shared" si="128"/>
        <v/>
      </c>
      <c r="M368" t="str">
        <f t="shared" si="129"/>
        <v/>
      </c>
      <c r="N368" t="str">
        <f t="shared" si="130"/>
        <v/>
      </c>
      <c r="O368">
        <f t="shared" si="131"/>
        <v>0</v>
      </c>
      <c r="P368" t="e">
        <f t="shared" si="132"/>
        <v>#VALUE!</v>
      </c>
      <c r="Q368" t="e">
        <f t="shared" si="135"/>
        <v>#VALUE!</v>
      </c>
      <c r="R368" t="e">
        <f t="shared" si="116"/>
        <v>#VALUE!</v>
      </c>
      <c r="S368" t="e">
        <f t="shared" si="134"/>
        <v>#VALUE!</v>
      </c>
      <c r="T368" s="55" t="e">
        <f t="shared" si="133"/>
        <v>#VALUE!</v>
      </c>
      <c r="U368" s="55" t="e">
        <f t="shared" si="117"/>
        <v>#VALUE!</v>
      </c>
    </row>
    <row r="369" spans="1:22" ht="15.75" x14ac:dyDescent="0.25">
      <c r="A369" s="47"/>
      <c r="B369" t="str">
        <f t="shared" si="118"/>
        <v/>
      </c>
      <c r="C369" t="str">
        <f t="shared" si="119"/>
        <v/>
      </c>
      <c r="D369" t="str">
        <f t="shared" si="120"/>
        <v/>
      </c>
      <c r="E369" t="str">
        <f t="shared" si="121"/>
        <v/>
      </c>
      <c r="F369" t="str">
        <f t="shared" si="122"/>
        <v/>
      </c>
      <c r="G369" t="str">
        <f t="shared" si="123"/>
        <v/>
      </c>
      <c r="H369" t="str">
        <f t="shared" si="124"/>
        <v/>
      </c>
      <c r="I369" t="str">
        <f t="shared" si="125"/>
        <v/>
      </c>
      <c r="J369" t="str">
        <f t="shared" si="126"/>
        <v/>
      </c>
      <c r="K369" t="str">
        <f t="shared" si="127"/>
        <v/>
      </c>
      <c r="L369" t="str">
        <f t="shared" si="128"/>
        <v/>
      </c>
      <c r="M369" t="str">
        <f t="shared" si="129"/>
        <v/>
      </c>
      <c r="N369" t="str">
        <f t="shared" si="130"/>
        <v/>
      </c>
      <c r="O369">
        <f t="shared" si="131"/>
        <v>0</v>
      </c>
      <c r="P369" t="e">
        <f t="shared" si="132"/>
        <v>#VALUE!</v>
      </c>
      <c r="Q369" t="e">
        <f t="shared" si="135"/>
        <v>#VALUE!</v>
      </c>
      <c r="R369" t="e">
        <f t="shared" si="116"/>
        <v>#VALUE!</v>
      </c>
      <c r="S369" t="e">
        <f t="shared" si="134"/>
        <v>#VALUE!</v>
      </c>
      <c r="T369" s="55" t="e">
        <f t="shared" si="133"/>
        <v>#VALUE!</v>
      </c>
      <c r="U369" s="55" t="e">
        <f t="shared" si="117"/>
        <v>#VALUE!</v>
      </c>
    </row>
    <row r="370" spans="1:22" ht="15.75" x14ac:dyDescent="0.25">
      <c r="A370" s="47"/>
      <c r="B370" t="str">
        <f t="shared" si="118"/>
        <v/>
      </c>
      <c r="C370" t="str">
        <f t="shared" si="119"/>
        <v/>
      </c>
      <c r="D370" t="str">
        <f t="shared" si="120"/>
        <v/>
      </c>
      <c r="E370" t="str">
        <f t="shared" si="121"/>
        <v/>
      </c>
      <c r="F370" t="str">
        <f t="shared" si="122"/>
        <v/>
      </c>
      <c r="G370" t="str">
        <f t="shared" si="123"/>
        <v/>
      </c>
      <c r="H370" t="str">
        <f t="shared" si="124"/>
        <v/>
      </c>
      <c r="I370" t="str">
        <f t="shared" si="125"/>
        <v/>
      </c>
      <c r="J370" t="str">
        <f t="shared" si="126"/>
        <v/>
      </c>
      <c r="K370" t="str">
        <f t="shared" si="127"/>
        <v/>
      </c>
      <c r="L370" t="str">
        <f t="shared" si="128"/>
        <v/>
      </c>
      <c r="M370" t="str">
        <f t="shared" si="129"/>
        <v/>
      </c>
      <c r="N370" t="str">
        <f t="shared" si="130"/>
        <v/>
      </c>
      <c r="O370">
        <f t="shared" si="131"/>
        <v>0</v>
      </c>
      <c r="P370" t="e">
        <f t="shared" si="132"/>
        <v>#VALUE!</v>
      </c>
      <c r="Q370" t="e">
        <f t="shared" si="135"/>
        <v>#VALUE!</v>
      </c>
      <c r="R370" t="e">
        <f t="shared" si="116"/>
        <v>#VALUE!</v>
      </c>
      <c r="S370" t="e">
        <f t="shared" si="134"/>
        <v>#VALUE!</v>
      </c>
      <c r="T370" s="55" t="e">
        <f t="shared" si="133"/>
        <v>#VALUE!</v>
      </c>
      <c r="U370" s="55" t="e">
        <f t="shared" si="117"/>
        <v>#VALUE!</v>
      </c>
    </row>
    <row r="371" spans="1:22" ht="15.75" x14ac:dyDescent="0.25">
      <c r="A371" s="47"/>
      <c r="B371" t="str">
        <f t="shared" si="118"/>
        <v/>
      </c>
      <c r="C371" t="str">
        <f t="shared" si="119"/>
        <v/>
      </c>
      <c r="D371" t="str">
        <f t="shared" si="120"/>
        <v/>
      </c>
      <c r="E371" t="str">
        <f t="shared" si="121"/>
        <v/>
      </c>
      <c r="F371" t="str">
        <f t="shared" si="122"/>
        <v/>
      </c>
      <c r="G371" t="str">
        <f t="shared" si="123"/>
        <v/>
      </c>
      <c r="H371" t="str">
        <f t="shared" si="124"/>
        <v/>
      </c>
      <c r="I371" t="str">
        <f t="shared" si="125"/>
        <v/>
      </c>
      <c r="J371" t="str">
        <f t="shared" si="126"/>
        <v/>
      </c>
      <c r="K371" t="str">
        <f t="shared" si="127"/>
        <v/>
      </c>
      <c r="L371" t="str">
        <f t="shared" si="128"/>
        <v/>
      </c>
      <c r="M371" t="str">
        <f t="shared" si="129"/>
        <v/>
      </c>
      <c r="N371" t="str">
        <f t="shared" si="130"/>
        <v/>
      </c>
      <c r="O371">
        <f t="shared" si="131"/>
        <v>0</v>
      </c>
      <c r="P371" t="e">
        <f t="shared" si="132"/>
        <v>#VALUE!</v>
      </c>
      <c r="Q371" t="e">
        <f t="shared" si="135"/>
        <v>#VALUE!</v>
      </c>
      <c r="R371" t="e">
        <f t="shared" si="116"/>
        <v>#VALUE!</v>
      </c>
      <c r="S371" t="e">
        <f t="shared" si="134"/>
        <v>#VALUE!</v>
      </c>
      <c r="T371" s="55" t="e">
        <f t="shared" si="133"/>
        <v>#VALUE!</v>
      </c>
      <c r="U371" s="55" t="e">
        <f t="shared" si="117"/>
        <v>#VALUE!</v>
      </c>
    </row>
    <row r="372" spans="1:22" ht="15.75" x14ac:dyDescent="0.25">
      <c r="A372" s="47"/>
      <c r="B372" t="str">
        <f t="shared" si="118"/>
        <v/>
      </c>
      <c r="C372" t="str">
        <f t="shared" si="119"/>
        <v/>
      </c>
      <c r="D372" t="str">
        <f t="shared" si="120"/>
        <v/>
      </c>
      <c r="E372" t="str">
        <f t="shared" si="121"/>
        <v/>
      </c>
      <c r="F372" t="str">
        <f t="shared" si="122"/>
        <v/>
      </c>
      <c r="G372" t="str">
        <f t="shared" si="123"/>
        <v/>
      </c>
      <c r="H372" t="str">
        <f t="shared" si="124"/>
        <v/>
      </c>
      <c r="I372" t="str">
        <f t="shared" si="125"/>
        <v/>
      </c>
      <c r="J372" t="str">
        <f t="shared" si="126"/>
        <v/>
      </c>
      <c r="K372" t="str">
        <f t="shared" si="127"/>
        <v/>
      </c>
      <c r="L372" t="str">
        <f t="shared" si="128"/>
        <v/>
      </c>
      <c r="M372" t="str">
        <f t="shared" si="129"/>
        <v/>
      </c>
      <c r="N372" t="str">
        <f t="shared" si="130"/>
        <v/>
      </c>
      <c r="O372">
        <f t="shared" si="131"/>
        <v>0</v>
      </c>
      <c r="P372" t="e">
        <f t="shared" si="132"/>
        <v>#VALUE!</v>
      </c>
      <c r="Q372" t="e">
        <f t="shared" si="135"/>
        <v>#VALUE!</v>
      </c>
      <c r="R372" t="e">
        <f t="shared" ref="R372:R435" si="136">MID(B372,Q372+2,4)</f>
        <v>#VALUE!</v>
      </c>
      <c r="S372" t="e">
        <f t="shared" si="134"/>
        <v>#VALUE!</v>
      </c>
      <c r="T372" s="55" t="e">
        <f t="shared" si="133"/>
        <v>#VALUE!</v>
      </c>
      <c r="U372" s="55" t="e">
        <f t="shared" si="117"/>
        <v>#VALUE!</v>
      </c>
    </row>
    <row r="373" spans="1:22" ht="15.75" x14ac:dyDescent="0.25">
      <c r="A373" s="47"/>
      <c r="B373" t="str">
        <f t="shared" si="118"/>
        <v/>
      </c>
      <c r="C373" t="str">
        <f t="shared" si="119"/>
        <v/>
      </c>
      <c r="D373" t="str">
        <f t="shared" si="120"/>
        <v/>
      </c>
      <c r="E373" t="str">
        <f t="shared" si="121"/>
        <v/>
      </c>
      <c r="F373" t="str">
        <f t="shared" si="122"/>
        <v/>
      </c>
      <c r="G373" t="str">
        <f t="shared" si="123"/>
        <v/>
      </c>
      <c r="H373" t="str">
        <f t="shared" si="124"/>
        <v/>
      </c>
      <c r="I373" t="str">
        <f t="shared" si="125"/>
        <v/>
      </c>
      <c r="J373" t="str">
        <f t="shared" si="126"/>
        <v/>
      </c>
      <c r="K373" t="str">
        <f t="shared" si="127"/>
        <v/>
      </c>
      <c r="L373" t="str">
        <f t="shared" si="128"/>
        <v/>
      </c>
      <c r="M373" t="str">
        <f t="shared" si="129"/>
        <v/>
      </c>
      <c r="N373" t="str">
        <f t="shared" si="130"/>
        <v/>
      </c>
      <c r="O373">
        <f t="shared" si="131"/>
        <v>0</v>
      </c>
      <c r="P373" t="e">
        <f t="shared" si="132"/>
        <v>#VALUE!</v>
      </c>
      <c r="Q373" t="e">
        <f t="shared" si="135"/>
        <v>#VALUE!</v>
      </c>
      <c r="R373" t="e">
        <f t="shared" si="136"/>
        <v>#VALUE!</v>
      </c>
      <c r="S373" t="e">
        <f t="shared" si="134"/>
        <v>#VALUE!</v>
      </c>
      <c r="T373" s="55" t="e">
        <f t="shared" si="133"/>
        <v>#VALUE!</v>
      </c>
      <c r="U373" s="55" t="e">
        <f t="shared" si="117"/>
        <v>#VALUE!</v>
      </c>
    </row>
    <row r="374" spans="1:22" ht="15.75" x14ac:dyDescent="0.25">
      <c r="A374" s="47"/>
      <c r="B374" t="str">
        <f t="shared" si="118"/>
        <v/>
      </c>
      <c r="C374" t="str">
        <f t="shared" si="119"/>
        <v/>
      </c>
      <c r="D374" t="str">
        <f t="shared" si="120"/>
        <v/>
      </c>
      <c r="E374" t="str">
        <f t="shared" si="121"/>
        <v/>
      </c>
      <c r="F374" t="str">
        <f t="shared" si="122"/>
        <v/>
      </c>
      <c r="G374" t="str">
        <f t="shared" si="123"/>
        <v/>
      </c>
      <c r="H374" t="str">
        <f t="shared" si="124"/>
        <v/>
      </c>
      <c r="I374" t="str">
        <f t="shared" si="125"/>
        <v/>
      </c>
      <c r="J374" t="str">
        <f t="shared" si="126"/>
        <v/>
      </c>
      <c r="K374" t="str">
        <f t="shared" si="127"/>
        <v/>
      </c>
      <c r="L374" t="str">
        <f t="shared" si="128"/>
        <v/>
      </c>
      <c r="M374" t="str">
        <f t="shared" si="129"/>
        <v/>
      </c>
      <c r="N374" t="str">
        <f t="shared" si="130"/>
        <v/>
      </c>
      <c r="O374">
        <f t="shared" si="131"/>
        <v>0</v>
      </c>
      <c r="P374" t="e">
        <f t="shared" si="132"/>
        <v>#VALUE!</v>
      </c>
      <c r="Q374" t="e">
        <f t="shared" si="135"/>
        <v>#VALUE!</v>
      </c>
      <c r="R374" t="e">
        <f t="shared" si="136"/>
        <v>#VALUE!</v>
      </c>
      <c r="S374" t="e">
        <f t="shared" si="134"/>
        <v>#VALUE!</v>
      </c>
      <c r="T374" s="55" t="e">
        <f t="shared" si="133"/>
        <v>#VALUE!</v>
      </c>
      <c r="U374" s="55" t="e">
        <f t="shared" si="117"/>
        <v>#VALUE!</v>
      </c>
    </row>
    <row r="375" spans="1:22" ht="15.75" x14ac:dyDescent="0.25">
      <c r="A375" s="47"/>
      <c r="B375" t="str">
        <f t="shared" si="118"/>
        <v/>
      </c>
      <c r="C375" t="str">
        <f t="shared" si="119"/>
        <v/>
      </c>
      <c r="D375" t="str">
        <f t="shared" si="120"/>
        <v/>
      </c>
      <c r="E375" t="str">
        <f t="shared" si="121"/>
        <v/>
      </c>
      <c r="F375" t="str">
        <f t="shared" si="122"/>
        <v/>
      </c>
      <c r="G375" t="str">
        <f t="shared" si="123"/>
        <v/>
      </c>
      <c r="H375" t="str">
        <f t="shared" si="124"/>
        <v/>
      </c>
      <c r="I375" t="str">
        <f t="shared" si="125"/>
        <v/>
      </c>
      <c r="J375" t="str">
        <f t="shared" si="126"/>
        <v/>
      </c>
      <c r="K375" t="str">
        <f t="shared" si="127"/>
        <v/>
      </c>
      <c r="L375" t="str">
        <f t="shared" si="128"/>
        <v/>
      </c>
      <c r="M375" t="str">
        <f t="shared" si="129"/>
        <v/>
      </c>
      <c r="N375" t="str">
        <f t="shared" si="130"/>
        <v/>
      </c>
      <c r="O375">
        <f t="shared" si="131"/>
        <v>0</v>
      </c>
      <c r="P375" t="e">
        <f t="shared" si="132"/>
        <v>#VALUE!</v>
      </c>
      <c r="Q375" t="e">
        <f t="shared" si="135"/>
        <v>#VALUE!</v>
      </c>
      <c r="R375" t="e">
        <f t="shared" si="136"/>
        <v>#VALUE!</v>
      </c>
      <c r="S375" t="e">
        <f t="shared" si="134"/>
        <v>#VALUE!</v>
      </c>
      <c r="T375" s="55" t="e">
        <f t="shared" si="133"/>
        <v>#VALUE!</v>
      </c>
      <c r="U375" s="55" t="e">
        <f t="shared" si="117"/>
        <v>#VALUE!</v>
      </c>
    </row>
    <row r="376" spans="1:22" ht="15.75" x14ac:dyDescent="0.25">
      <c r="A376" s="47"/>
      <c r="B376" t="str">
        <f t="shared" si="118"/>
        <v/>
      </c>
      <c r="C376" t="str">
        <f t="shared" si="119"/>
        <v/>
      </c>
      <c r="D376" t="str">
        <f t="shared" si="120"/>
        <v/>
      </c>
      <c r="E376" t="str">
        <f t="shared" si="121"/>
        <v/>
      </c>
      <c r="F376" t="str">
        <f t="shared" si="122"/>
        <v/>
      </c>
      <c r="G376" t="str">
        <f t="shared" si="123"/>
        <v/>
      </c>
      <c r="H376" t="str">
        <f t="shared" si="124"/>
        <v/>
      </c>
      <c r="I376" t="str">
        <f t="shared" si="125"/>
        <v/>
      </c>
      <c r="J376" t="str">
        <f t="shared" si="126"/>
        <v/>
      </c>
      <c r="K376" t="str">
        <f t="shared" si="127"/>
        <v/>
      </c>
      <c r="L376" t="str">
        <f t="shared" si="128"/>
        <v/>
      </c>
      <c r="M376" t="str">
        <f t="shared" si="129"/>
        <v/>
      </c>
      <c r="N376" t="str">
        <f t="shared" si="130"/>
        <v/>
      </c>
      <c r="O376">
        <f t="shared" si="131"/>
        <v>0</v>
      </c>
      <c r="P376" t="e">
        <f t="shared" si="132"/>
        <v>#VALUE!</v>
      </c>
      <c r="Q376" t="e">
        <f t="shared" si="135"/>
        <v>#VALUE!</v>
      </c>
      <c r="R376" t="e">
        <f t="shared" si="136"/>
        <v>#VALUE!</v>
      </c>
      <c r="S376" t="e">
        <f t="shared" si="134"/>
        <v>#VALUE!</v>
      </c>
      <c r="T376" s="55" t="e">
        <f t="shared" si="133"/>
        <v>#VALUE!</v>
      </c>
      <c r="U376" s="55" t="e">
        <f t="shared" ref="U376:U439" si="137">IF(Q376-P376=2,MID(B376,Q376-1,1),MID(B376,Q376-2,2))</f>
        <v>#VALUE!</v>
      </c>
    </row>
    <row r="377" spans="1:22" ht="15.75" x14ac:dyDescent="0.25">
      <c r="A377" s="47"/>
      <c r="B377" t="str">
        <f t="shared" si="118"/>
        <v/>
      </c>
      <c r="C377" t="str">
        <f t="shared" si="119"/>
        <v/>
      </c>
      <c r="D377" t="str">
        <f t="shared" si="120"/>
        <v/>
      </c>
      <c r="E377" t="str">
        <f t="shared" si="121"/>
        <v/>
      </c>
      <c r="F377" t="str">
        <f t="shared" si="122"/>
        <v/>
      </c>
      <c r="G377" t="str">
        <f t="shared" si="123"/>
        <v/>
      </c>
      <c r="H377" t="str">
        <f t="shared" si="124"/>
        <v/>
      </c>
      <c r="I377" t="str">
        <f t="shared" si="125"/>
        <v/>
      </c>
      <c r="J377" t="str">
        <f t="shared" si="126"/>
        <v/>
      </c>
      <c r="K377" t="str">
        <f t="shared" si="127"/>
        <v/>
      </c>
      <c r="L377" t="str">
        <f t="shared" si="128"/>
        <v/>
      </c>
      <c r="M377" t="str">
        <f t="shared" si="129"/>
        <v/>
      </c>
      <c r="N377" t="str">
        <f t="shared" si="130"/>
        <v/>
      </c>
      <c r="O377">
        <f t="shared" si="131"/>
        <v>0</v>
      </c>
      <c r="P377" t="e">
        <f t="shared" si="132"/>
        <v>#VALUE!</v>
      </c>
      <c r="Q377" t="e">
        <f t="shared" si="135"/>
        <v>#VALUE!</v>
      </c>
      <c r="R377" t="e">
        <f t="shared" si="136"/>
        <v>#VALUE!</v>
      </c>
      <c r="S377" t="e">
        <f t="shared" si="134"/>
        <v>#VALUE!</v>
      </c>
      <c r="T377" s="55" t="e">
        <f t="shared" si="133"/>
        <v>#VALUE!</v>
      </c>
      <c r="U377" s="55" t="e">
        <f t="shared" si="137"/>
        <v>#VALUE!</v>
      </c>
      <c r="V377" s="92"/>
    </row>
    <row r="378" spans="1:22" ht="15.75" x14ac:dyDescent="0.25">
      <c r="A378" s="47"/>
      <c r="B378" t="str">
        <f t="shared" si="118"/>
        <v/>
      </c>
      <c r="C378" t="str">
        <f t="shared" si="119"/>
        <v/>
      </c>
      <c r="D378" t="str">
        <f t="shared" si="120"/>
        <v/>
      </c>
      <c r="E378" t="str">
        <f t="shared" si="121"/>
        <v/>
      </c>
      <c r="F378" t="str">
        <f t="shared" si="122"/>
        <v/>
      </c>
      <c r="G378" t="str">
        <f t="shared" si="123"/>
        <v/>
      </c>
      <c r="H378" t="str">
        <f t="shared" si="124"/>
        <v/>
      </c>
      <c r="I378" t="str">
        <f t="shared" si="125"/>
        <v/>
      </c>
      <c r="J378" t="str">
        <f t="shared" si="126"/>
        <v/>
      </c>
      <c r="K378" t="str">
        <f t="shared" si="127"/>
        <v/>
      </c>
      <c r="L378" t="str">
        <f t="shared" si="128"/>
        <v/>
      </c>
      <c r="M378" t="str">
        <f t="shared" si="129"/>
        <v/>
      </c>
      <c r="N378" t="str">
        <f t="shared" si="130"/>
        <v/>
      </c>
      <c r="O378">
        <f t="shared" si="131"/>
        <v>0</v>
      </c>
      <c r="P378" t="e">
        <f t="shared" si="132"/>
        <v>#VALUE!</v>
      </c>
      <c r="Q378" t="e">
        <f t="shared" si="135"/>
        <v>#VALUE!</v>
      </c>
      <c r="R378" t="e">
        <f t="shared" si="136"/>
        <v>#VALUE!</v>
      </c>
      <c r="S378" t="e">
        <f t="shared" si="134"/>
        <v>#VALUE!</v>
      </c>
      <c r="T378" s="55" t="e">
        <f t="shared" si="133"/>
        <v>#VALUE!</v>
      </c>
      <c r="U378" s="55" t="e">
        <f t="shared" si="137"/>
        <v>#VALUE!</v>
      </c>
    </row>
    <row r="379" spans="1:22" ht="15.75" x14ac:dyDescent="0.25">
      <c r="A379" s="47"/>
      <c r="B379" t="str">
        <f t="shared" si="118"/>
        <v/>
      </c>
      <c r="C379" t="str">
        <f t="shared" si="119"/>
        <v/>
      </c>
      <c r="D379" t="str">
        <f t="shared" si="120"/>
        <v/>
      </c>
      <c r="E379" t="str">
        <f t="shared" si="121"/>
        <v/>
      </c>
      <c r="F379" t="str">
        <f t="shared" si="122"/>
        <v/>
      </c>
      <c r="G379" t="str">
        <f t="shared" si="123"/>
        <v/>
      </c>
      <c r="H379" t="str">
        <f t="shared" si="124"/>
        <v/>
      </c>
      <c r="I379" t="str">
        <f t="shared" si="125"/>
        <v/>
      </c>
      <c r="J379" t="str">
        <f t="shared" si="126"/>
        <v/>
      </c>
      <c r="K379" t="str">
        <f t="shared" si="127"/>
        <v/>
      </c>
      <c r="L379" t="str">
        <f t="shared" si="128"/>
        <v/>
      </c>
      <c r="M379" t="str">
        <f t="shared" si="129"/>
        <v/>
      </c>
      <c r="N379" t="str">
        <f t="shared" si="130"/>
        <v/>
      </c>
      <c r="O379">
        <f t="shared" si="131"/>
        <v>0</v>
      </c>
      <c r="P379" t="e">
        <f t="shared" si="132"/>
        <v>#VALUE!</v>
      </c>
      <c r="Q379" t="e">
        <f t="shared" si="135"/>
        <v>#VALUE!</v>
      </c>
      <c r="R379" t="e">
        <f t="shared" si="136"/>
        <v>#VALUE!</v>
      </c>
      <c r="S379" t="e">
        <f t="shared" si="134"/>
        <v>#VALUE!</v>
      </c>
      <c r="T379" s="55" t="e">
        <f t="shared" si="133"/>
        <v>#VALUE!</v>
      </c>
      <c r="U379" s="55" t="e">
        <f t="shared" si="137"/>
        <v>#VALUE!</v>
      </c>
    </row>
    <row r="380" spans="1:22" ht="15.75" x14ac:dyDescent="0.25">
      <c r="A380" s="47"/>
      <c r="B380" t="str">
        <f t="shared" si="118"/>
        <v/>
      </c>
      <c r="C380" t="str">
        <f t="shared" si="119"/>
        <v/>
      </c>
      <c r="D380" t="str">
        <f t="shared" si="120"/>
        <v/>
      </c>
      <c r="E380" t="str">
        <f t="shared" si="121"/>
        <v/>
      </c>
      <c r="F380" t="str">
        <f t="shared" si="122"/>
        <v/>
      </c>
      <c r="G380" t="str">
        <f t="shared" si="123"/>
        <v/>
      </c>
      <c r="H380" t="str">
        <f t="shared" si="124"/>
        <v/>
      </c>
      <c r="I380" t="str">
        <f t="shared" si="125"/>
        <v/>
      </c>
      <c r="J380" t="str">
        <f t="shared" si="126"/>
        <v/>
      </c>
      <c r="K380" t="str">
        <f t="shared" si="127"/>
        <v/>
      </c>
      <c r="L380" t="str">
        <f t="shared" si="128"/>
        <v/>
      </c>
      <c r="M380" t="str">
        <f t="shared" si="129"/>
        <v/>
      </c>
      <c r="N380" t="str">
        <f t="shared" si="130"/>
        <v/>
      </c>
      <c r="O380">
        <f t="shared" si="131"/>
        <v>0</v>
      </c>
      <c r="P380" t="e">
        <f t="shared" si="132"/>
        <v>#VALUE!</v>
      </c>
      <c r="Q380" t="e">
        <f t="shared" si="135"/>
        <v>#VALUE!</v>
      </c>
      <c r="R380" t="e">
        <f t="shared" si="136"/>
        <v>#VALUE!</v>
      </c>
      <c r="S380" t="e">
        <f t="shared" si="134"/>
        <v>#VALUE!</v>
      </c>
      <c r="T380" s="55" t="e">
        <f t="shared" si="133"/>
        <v>#VALUE!</v>
      </c>
      <c r="U380" s="55" t="e">
        <f t="shared" si="137"/>
        <v>#VALUE!</v>
      </c>
    </row>
    <row r="381" spans="1:22" ht="15.75" x14ac:dyDescent="0.25">
      <c r="A381" s="47"/>
      <c r="B381" t="str">
        <f t="shared" si="118"/>
        <v/>
      </c>
      <c r="C381" t="str">
        <f t="shared" si="119"/>
        <v/>
      </c>
      <c r="D381" t="str">
        <f t="shared" si="120"/>
        <v/>
      </c>
      <c r="E381" t="str">
        <f t="shared" si="121"/>
        <v/>
      </c>
      <c r="F381" t="str">
        <f t="shared" si="122"/>
        <v/>
      </c>
      <c r="G381" t="str">
        <f t="shared" si="123"/>
        <v/>
      </c>
      <c r="H381" t="str">
        <f t="shared" si="124"/>
        <v/>
      </c>
      <c r="I381" t="str">
        <f t="shared" si="125"/>
        <v/>
      </c>
      <c r="J381" t="str">
        <f t="shared" si="126"/>
        <v/>
      </c>
      <c r="K381" t="str">
        <f t="shared" si="127"/>
        <v/>
      </c>
      <c r="L381" t="str">
        <f t="shared" si="128"/>
        <v/>
      </c>
      <c r="M381" t="str">
        <f t="shared" si="129"/>
        <v/>
      </c>
      <c r="N381" t="str">
        <f t="shared" si="130"/>
        <v/>
      </c>
      <c r="O381">
        <f t="shared" si="131"/>
        <v>0</v>
      </c>
      <c r="P381" t="e">
        <f t="shared" si="132"/>
        <v>#VALUE!</v>
      </c>
      <c r="Q381" t="e">
        <f t="shared" si="135"/>
        <v>#VALUE!</v>
      </c>
      <c r="R381" t="e">
        <f t="shared" si="136"/>
        <v>#VALUE!</v>
      </c>
      <c r="S381" t="e">
        <f t="shared" si="134"/>
        <v>#VALUE!</v>
      </c>
      <c r="T381" s="55" t="e">
        <f t="shared" si="133"/>
        <v>#VALUE!</v>
      </c>
      <c r="U381" s="55" t="e">
        <f t="shared" si="137"/>
        <v>#VALUE!</v>
      </c>
    </row>
    <row r="382" spans="1:22" ht="15.75" x14ac:dyDescent="0.25">
      <c r="A382" s="47"/>
      <c r="B382" t="str">
        <f t="shared" si="118"/>
        <v/>
      </c>
      <c r="C382" t="str">
        <f t="shared" si="119"/>
        <v/>
      </c>
      <c r="D382" t="str">
        <f t="shared" si="120"/>
        <v/>
      </c>
      <c r="E382" t="str">
        <f t="shared" si="121"/>
        <v/>
      </c>
      <c r="F382" t="str">
        <f t="shared" si="122"/>
        <v/>
      </c>
      <c r="G382" t="str">
        <f t="shared" si="123"/>
        <v/>
      </c>
      <c r="H382" t="str">
        <f t="shared" si="124"/>
        <v/>
      </c>
      <c r="I382" t="str">
        <f t="shared" si="125"/>
        <v/>
      </c>
      <c r="J382" t="str">
        <f t="shared" si="126"/>
        <v/>
      </c>
      <c r="K382" t="str">
        <f t="shared" si="127"/>
        <v/>
      </c>
      <c r="L382" t="str">
        <f t="shared" si="128"/>
        <v/>
      </c>
      <c r="M382" t="str">
        <f t="shared" si="129"/>
        <v/>
      </c>
      <c r="N382" t="str">
        <f t="shared" si="130"/>
        <v/>
      </c>
      <c r="O382">
        <f t="shared" si="131"/>
        <v>0</v>
      </c>
      <c r="P382" t="e">
        <f t="shared" si="132"/>
        <v>#VALUE!</v>
      </c>
      <c r="Q382" t="e">
        <f t="shared" si="135"/>
        <v>#VALUE!</v>
      </c>
      <c r="R382" t="e">
        <f t="shared" si="136"/>
        <v>#VALUE!</v>
      </c>
      <c r="S382" t="e">
        <f t="shared" si="134"/>
        <v>#VALUE!</v>
      </c>
      <c r="T382" s="55" t="e">
        <f t="shared" si="133"/>
        <v>#VALUE!</v>
      </c>
      <c r="U382" s="55" t="e">
        <f t="shared" si="137"/>
        <v>#VALUE!</v>
      </c>
    </row>
    <row r="383" spans="1:22" ht="15.75" x14ac:dyDescent="0.25">
      <c r="A383" s="47"/>
      <c r="B383" t="str">
        <f t="shared" si="118"/>
        <v/>
      </c>
      <c r="C383" t="str">
        <f t="shared" si="119"/>
        <v/>
      </c>
      <c r="D383" t="str">
        <f t="shared" si="120"/>
        <v/>
      </c>
      <c r="E383" t="str">
        <f t="shared" si="121"/>
        <v/>
      </c>
      <c r="F383" t="str">
        <f t="shared" si="122"/>
        <v/>
      </c>
      <c r="G383" t="str">
        <f t="shared" si="123"/>
        <v/>
      </c>
      <c r="H383" t="str">
        <f t="shared" si="124"/>
        <v/>
      </c>
      <c r="I383" t="str">
        <f t="shared" si="125"/>
        <v/>
      </c>
      <c r="J383" t="str">
        <f t="shared" si="126"/>
        <v/>
      </c>
      <c r="K383" t="str">
        <f t="shared" si="127"/>
        <v/>
      </c>
      <c r="L383" t="str">
        <f t="shared" si="128"/>
        <v/>
      </c>
      <c r="M383" t="str">
        <f t="shared" si="129"/>
        <v/>
      </c>
      <c r="N383" t="str">
        <f t="shared" si="130"/>
        <v/>
      </c>
      <c r="O383">
        <f t="shared" si="131"/>
        <v>0</v>
      </c>
      <c r="P383" t="e">
        <f t="shared" si="132"/>
        <v>#VALUE!</v>
      </c>
      <c r="Q383" t="e">
        <f t="shared" si="135"/>
        <v>#VALUE!</v>
      </c>
      <c r="R383" t="e">
        <f t="shared" si="136"/>
        <v>#VALUE!</v>
      </c>
      <c r="S383" t="e">
        <f t="shared" si="134"/>
        <v>#VALUE!</v>
      </c>
      <c r="T383" s="55" t="e">
        <f t="shared" si="133"/>
        <v>#VALUE!</v>
      </c>
      <c r="U383" s="55" t="e">
        <f t="shared" si="137"/>
        <v>#VALUE!</v>
      </c>
    </row>
    <row r="384" spans="1:22" ht="15.75" x14ac:dyDescent="0.25">
      <c r="A384" s="47"/>
      <c r="B384" t="str">
        <f t="shared" si="118"/>
        <v/>
      </c>
      <c r="C384" t="str">
        <f t="shared" si="119"/>
        <v/>
      </c>
      <c r="D384" t="str">
        <f t="shared" si="120"/>
        <v/>
      </c>
      <c r="E384" t="str">
        <f t="shared" si="121"/>
        <v/>
      </c>
      <c r="F384" t="str">
        <f t="shared" si="122"/>
        <v/>
      </c>
      <c r="G384" t="str">
        <f t="shared" si="123"/>
        <v/>
      </c>
      <c r="H384" t="str">
        <f t="shared" si="124"/>
        <v/>
      </c>
      <c r="I384" t="str">
        <f t="shared" si="125"/>
        <v/>
      </c>
      <c r="J384" t="str">
        <f t="shared" si="126"/>
        <v/>
      </c>
      <c r="K384" t="str">
        <f t="shared" si="127"/>
        <v/>
      </c>
      <c r="L384" t="str">
        <f t="shared" si="128"/>
        <v/>
      </c>
      <c r="M384" t="str">
        <f t="shared" si="129"/>
        <v/>
      </c>
      <c r="N384" t="str">
        <f t="shared" si="130"/>
        <v/>
      </c>
      <c r="O384">
        <f t="shared" si="131"/>
        <v>0</v>
      </c>
      <c r="P384" t="e">
        <f t="shared" si="132"/>
        <v>#VALUE!</v>
      </c>
      <c r="Q384" t="e">
        <f t="shared" si="135"/>
        <v>#VALUE!</v>
      </c>
      <c r="R384" t="e">
        <f t="shared" si="136"/>
        <v>#VALUE!</v>
      </c>
      <c r="S384" t="e">
        <f t="shared" si="134"/>
        <v>#VALUE!</v>
      </c>
      <c r="T384" s="55" t="e">
        <f t="shared" si="133"/>
        <v>#VALUE!</v>
      </c>
      <c r="U384" s="55" t="e">
        <f t="shared" si="137"/>
        <v>#VALUE!</v>
      </c>
    </row>
    <row r="385" spans="1:21" ht="15.75" x14ac:dyDescent="0.25">
      <c r="A385" s="47"/>
      <c r="B385" t="str">
        <f t="shared" si="118"/>
        <v/>
      </c>
      <c r="C385" t="str">
        <f t="shared" si="119"/>
        <v/>
      </c>
      <c r="D385" t="str">
        <f t="shared" si="120"/>
        <v/>
      </c>
      <c r="E385" t="str">
        <f t="shared" si="121"/>
        <v/>
      </c>
      <c r="F385" t="str">
        <f t="shared" si="122"/>
        <v/>
      </c>
      <c r="G385" t="str">
        <f t="shared" si="123"/>
        <v/>
      </c>
      <c r="H385" t="str">
        <f t="shared" si="124"/>
        <v/>
      </c>
      <c r="I385" t="str">
        <f t="shared" si="125"/>
        <v/>
      </c>
      <c r="J385" t="str">
        <f t="shared" si="126"/>
        <v/>
      </c>
      <c r="K385" t="str">
        <f t="shared" si="127"/>
        <v/>
      </c>
      <c r="L385" t="str">
        <f t="shared" si="128"/>
        <v/>
      </c>
      <c r="M385" t="str">
        <f t="shared" si="129"/>
        <v/>
      </c>
      <c r="N385" t="str">
        <f t="shared" si="130"/>
        <v/>
      </c>
      <c r="O385">
        <f t="shared" si="131"/>
        <v>0</v>
      </c>
      <c r="P385" t="e">
        <f t="shared" si="132"/>
        <v>#VALUE!</v>
      </c>
      <c r="Q385" t="e">
        <f t="shared" si="135"/>
        <v>#VALUE!</v>
      </c>
      <c r="R385" t="e">
        <f t="shared" si="136"/>
        <v>#VALUE!</v>
      </c>
      <c r="S385" t="e">
        <f t="shared" si="134"/>
        <v>#VALUE!</v>
      </c>
      <c r="T385" s="55" t="e">
        <f t="shared" si="133"/>
        <v>#VALUE!</v>
      </c>
      <c r="U385" s="55" t="e">
        <f t="shared" si="137"/>
        <v>#VALUE!</v>
      </c>
    </row>
    <row r="386" spans="1:21" ht="15.75" x14ac:dyDescent="0.25">
      <c r="A386" s="47"/>
      <c r="B386" t="str">
        <f t="shared" ref="B386:B449" si="138">MID(A386,40,100)</f>
        <v/>
      </c>
      <c r="C386" t="str">
        <f t="shared" ref="C386:C449" si="139">IF(ISERROR(FIND("january",B386)),"",FIND("january",B386))</f>
        <v/>
      </c>
      <c r="D386" t="str">
        <f t="shared" ref="D386:D449" si="140">IF(ISERROR(FIND("february",B386)),"",FIND("february",B386))</f>
        <v/>
      </c>
      <c r="E386" t="str">
        <f t="shared" ref="E386:E449" si="141">IF(ISERROR(FIND("march",B386)),"",FIND("march",B386))</f>
        <v/>
      </c>
      <c r="F386" t="str">
        <f t="shared" ref="F386:F449" si="142">IF(ISERROR(FIND("april",B386)),"",FIND("april",B386))</f>
        <v/>
      </c>
      <c r="G386" t="str">
        <f t="shared" ref="G386:G449" si="143">IF(ISERROR(FIND("may",B386)),"",FIND("may",B386))</f>
        <v/>
      </c>
      <c r="H386" t="str">
        <f t="shared" ref="H386:H449" si="144">IF(ISERROR(FIND("june",B386)),"",FIND("june",B386))</f>
        <v/>
      </c>
      <c r="I386" t="str">
        <f t="shared" ref="I386:I449" si="145">IF(ISERROR(FIND("july",B386)),"",FIND("july",B386))</f>
        <v/>
      </c>
      <c r="J386" t="str">
        <f t="shared" ref="J386:J449" si="146">IF(ISERROR(FIND("august",B386)),"",FIND("august",B386))</f>
        <v/>
      </c>
      <c r="K386" t="str">
        <f t="shared" ref="K386:K449" si="147">IF(ISERROR(FIND("september",B386)),"",FIND("september",B386))</f>
        <v/>
      </c>
      <c r="L386" t="str">
        <f t="shared" ref="L386:L449" si="148">IF(ISERROR(FIND("october",B386)),"",FIND("october",B386))</f>
        <v/>
      </c>
      <c r="M386" t="str">
        <f t="shared" ref="M386:M449" si="149">IF(ISERROR(FIND("november",B386)),"",FIND("november",B386))</f>
        <v/>
      </c>
      <c r="N386" t="str">
        <f t="shared" ref="N386:N449" si="150">IF(ISERROR(FIND("december",B386)),"",FIND("december",B386))</f>
        <v/>
      </c>
      <c r="O386">
        <f t="shared" ref="O386:O449" si="151">MAX(C386:N386)</f>
        <v>0</v>
      </c>
      <c r="P386" t="e">
        <f t="shared" ref="P386:P449" si="152">FIND("_",B386,O386)</f>
        <v>#VALUE!</v>
      </c>
      <c r="Q386" t="e">
        <f t="shared" si="135"/>
        <v>#VALUE!</v>
      </c>
      <c r="R386" t="e">
        <f t="shared" si="136"/>
        <v>#VALUE!</v>
      </c>
      <c r="S386" t="e">
        <f t="shared" si="134"/>
        <v>#VALUE!</v>
      </c>
      <c r="T386" s="55" t="e">
        <f t="shared" ref="T386:T449" si="153">_xlfn.SWITCH(TRIM(S386),
"January",1,"February",2,"March",3,"April",4,
"May",5,"June",6,"July",7,"August",8,
"September",9,"October",10,"November",11,"December",12,"No Match")</f>
        <v>#VALUE!</v>
      </c>
      <c r="U386" s="55" t="e">
        <f t="shared" si="137"/>
        <v>#VALUE!</v>
      </c>
    </row>
    <row r="387" spans="1:21" ht="15.75" x14ac:dyDescent="0.25">
      <c r="A387" s="47"/>
      <c r="B387" t="str">
        <f t="shared" si="138"/>
        <v/>
      </c>
      <c r="C387" t="str">
        <f t="shared" si="139"/>
        <v/>
      </c>
      <c r="D387" t="str">
        <f t="shared" si="140"/>
        <v/>
      </c>
      <c r="E387" t="str">
        <f t="shared" si="141"/>
        <v/>
      </c>
      <c r="F387" t="str">
        <f t="shared" si="142"/>
        <v/>
      </c>
      <c r="G387" t="str">
        <f t="shared" si="143"/>
        <v/>
      </c>
      <c r="H387" t="str">
        <f t="shared" si="144"/>
        <v/>
      </c>
      <c r="I387" t="str">
        <f t="shared" si="145"/>
        <v/>
      </c>
      <c r="J387" t="str">
        <f t="shared" si="146"/>
        <v/>
      </c>
      <c r="K387" t="str">
        <f t="shared" si="147"/>
        <v/>
      </c>
      <c r="L387" t="str">
        <f t="shared" si="148"/>
        <v/>
      </c>
      <c r="M387" t="str">
        <f t="shared" si="149"/>
        <v/>
      </c>
      <c r="N387" t="str">
        <f t="shared" si="150"/>
        <v/>
      </c>
      <c r="O387">
        <f t="shared" si="151"/>
        <v>0</v>
      </c>
      <c r="P387" t="e">
        <f t="shared" si="152"/>
        <v>#VALUE!</v>
      </c>
      <c r="Q387" t="e">
        <f t="shared" si="135"/>
        <v>#VALUE!</v>
      </c>
      <c r="R387" t="e">
        <f t="shared" si="136"/>
        <v>#VALUE!</v>
      </c>
      <c r="S387" t="e">
        <f t="shared" si="134"/>
        <v>#VALUE!</v>
      </c>
      <c r="T387" s="55" t="e">
        <f t="shared" si="153"/>
        <v>#VALUE!</v>
      </c>
      <c r="U387" s="55" t="e">
        <f t="shared" si="137"/>
        <v>#VALUE!</v>
      </c>
    </row>
    <row r="388" spans="1:21" ht="15.75" x14ac:dyDescent="0.25">
      <c r="A388" s="47"/>
      <c r="B388" t="str">
        <f t="shared" si="138"/>
        <v/>
      </c>
      <c r="C388" t="str">
        <f t="shared" si="139"/>
        <v/>
      </c>
      <c r="D388" t="str">
        <f t="shared" si="140"/>
        <v/>
      </c>
      <c r="E388" t="str">
        <f t="shared" si="141"/>
        <v/>
      </c>
      <c r="F388" t="str">
        <f t="shared" si="142"/>
        <v/>
      </c>
      <c r="G388" t="str">
        <f t="shared" si="143"/>
        <v/>
      </c>
      <c r="H388" t="str">
        <f t="shared" si="144"/>
        <v/>
      </c>
      <c r="I388" t="str">
        <f t="shared" si="145"/>
        <v/>
      </c>
      <c r="J388" t="str">
        <f t="shared" si="146"/>
        <v/>
      </c>
      <c r="K388" t="str">
        <f t="shared" si="147"/>
        <v/>
      </c>
      <c r="L388" t="str">
        <f t="shared" si="148"/>
        <v/>
      </c>
      <c r="M388" t="str">
        <f t="shared" si="149"/>
        <v/>
      </c>
      <c r="N388" t="str">
        <f t="shared" si="150"/>
        <v/>
      </c>
      <c r="O388">
        <f t="shared" si="151"/>
        <v>0</v>
      </c>
      <c r="P388" t="e">
        <f t="shared" si="152"/>
        <v>#VALUE!</v>
      </c>
      <c r="Q388" t="e">
        <f t="shared" si="135"/>
        <v>#VALUE!</v>
      </c>
      <c r="R388" t="e">
        <f t="shared" si="136"/>
        <v>#VALUE!</v>
      </c>
      <c r="S388" t="e">
        <f t="shared" si="134"/>
        <v>#VALUE!</v>
      </c>
      <c r="T388" s="55" t="e">
        <f t="shared" si="153"/>
        <v>#VALUE!</v>
      </c>
      <c r="U388" s="55" t="e">
        <f t="shared" si="137"/>
        <v>#VALUE!</v>
      </c>
    </row>
    <row r="389" spans="1:21" ht="15.75" x14ac:dyDescent="0.25">
      <c r="A389" s="47"/>
      <c r="B389" t="str">
        <f t="shared" si="138"/>
        <v/>
      </c>
      <c r="C389" t="str">
        <f t="shared" si="139"/>
        <v/>
      </c>
      <c r="D389" t="str">
        <f t="shared" si="140"/>
        <v/>
      </c>
      <c r="E389" t="str">
        <f t="shared" si="141"/>
        <v/>
      </c>
      <c r="F389" t="str">
        <f t="shared" si="142"/>
        <v/>
      </c>
      <c r="G389" t="str">
        <f t="shared" si="143"/>
        <v/>
      </c>
      <c r="H389" t="str">
        <f t="shared" si="144"/>
        <v/>
      </c>
      <c r="I389" t="str">
        <f t="shared" si="145"/>
        <v/>
      </c>
      <c r="J389" t="str">
        <f t="shared" si="146"/>
        <v/>
      </c>
      <c r="K389" t="str">
        <f t="shared" si="147"/>
        <v/>
      </c>
      <c r="L389" t="str">
        <f t="shared" si="148"/>
        <v/>
      </c>
      <c r="M389" t="str">
        <f t="shared" si="149"/>
        <v/>
      </c>
      <c r="N389" t="str">
        <f t="shared" si="150"/>
        <v/>
      </c>
      <c r="O389">
        <f t="shared" si="151"/>
        <v>0</v>
      </c>
      <c r="P389" t="e">
        <f t="shared" si="152"/>
        <v>#VALUE!</v>
      </c>
      <c r="Q389" t="e">
        <f t="shared" si="135"/>
        <v>#VALUE!</v>
      </c>
      <c r="R389" t="e">
        <f t="shared" si="136"/>
        <v>#VALUE!</v>
      </c>
      <c r="S389" t="e">
        <f t="shared" si="134"/>
        <v>#VALUE!</v>
      </c>
      <c r="T389" s="55" t="e">
        <f t="shared" si="153"/>
        <v>#VALUE!</v>
      </c>
      <c r="U389" s="55" t="e">
        <f t="shared" si="137"/>
        <v>#VALUE!</v>
      </c>
    </row>
    <row r="390" spans="1:21" ht="15.75" x14ac:dyDescent="0.25">
      <c r="A390" s="47"/>
      <c r="B390" t="str">
        <f t="shared" si="138"/>
        <v/>
      </c>
      <c r="C390" t="str">
        <f t="shared" si="139"/>
        <v/>
      </c>
      <c r="D390" t="str">
        <f t="shared" si="140"/>
        <v/>
      </c>
      <c r="E390" t="str">
        <f t="shared" si="141"/>
        <v/>
      </c>
      <c r="F390" t="str">
        <f t="shared" si="142"/>
        <v/>
      </c>
      <c r="G390" t="str">
        <f t="shared" si="143"/>
        <v/>
      </c>
      <c r="H390" t="str">
        <f t="shared" si="144"/>
        <v/>
      </c>
      <c r="I390" t="str">
        <f t="shared" si="145"/>
        <v/>
      </c>
      <c r="J390" t="str">
        <f t="shared" si="146"/>
        <v/>
      </c>
      <c r="K390" t="str">
        <f t="shared" si="147"/>
        <v/>
      </c>
      <c r="L390" t="str">
        <f t="shared" si="148"/>
        <v/>
      </c>
      <c r="M390" t="str">
        <f t="shared" si="149"/>
        <v/>
      </c>
      <c r="N390" t="str">
        <f t="shared" si="150"/>
        <v/>
      </c>
      <c r="O390">
        <f t="shared" si="151"/>
        <v>0</v>
      </c>
      <c r="P390" t="e">
        <f t="shared" si="152"/>
        <v>#VALUE!</v>
      </c>
      <c r="Q390" t="e">
        <f t="shared" si="135"/>
        <v>#VALUE!</v>
      </c>
      <c r="R390" t="e">
        <f t="shared" si="136"/>
        <v>#VALUE!</v>
      </c>
      <c r="S390" t="e">
        <f t="shared" si="134"/>
        <v>#VALUE!</v>
      </c>
      <c r="T390" s="55" t="e">
        <f t="shared" si="153"/>
        <v>#VALUE!</v>
      </c>
      <c r="U390" s="55" t="e">
        <f t="shared" si="137"/>
        <v>#VALUE!</v>
      </c>
    </row>
    <row r="391" spans="1:21" ht="15.75" x14ac:dyDescent="0.25">
      <c r="A391" s="47"/>
      <c r="B391" t="str">
        <f t="shared" si="138"/>
        <v/>
      </c>
      <c r="C391" t="str">
        <f t="shared" si="139"/>
        <v/>
      </c>
      <c r="D391" t="str">
        <f t="shared" si="140"/>
        <v/>
      </c>
      <c r="E391" t="str">
        <f t="shared" si="141"/>
        <v/>
      </c>
      <c r="F391" t="str">
        <f t="shared" si="142"/>
        <v/>
      </c>
      <c r="G391" t="str">
        <f t="shared" si="143"/>
        <v/>
      </c>
      <c r="H391" t="str">
        <f t="shared" si="144"/>
        <v/>
      </c>
      <c r="I391" t="str">
        <f t="shared" si="145"/>
        <v/>
      </c>
      <c r="J391" t="str">
        <f t="shared" si="146"/>
        <v/>
      </c>
      <c r="K391" t="str">
        <f t="shared" si="147"/>
        <v/>
      </c>
      <c r="L391" t="str">
        <f t="shared" si="148"/>
        <v/>
      </c>
      <c r="M391" t="str">
        <f t="shared" si="149"/>
        <v/>
      </c>
      <c r="N391" t="str">
        <f t="shared" si="150"/>
        <v/>
      </c>
      <c r="O391">
        <f t="shared" si="151"/>
        <v>0</v>
      </c>
      <c r="P391" t="e">
        <f t="shared" si="152"/>
        <v>#VALUE!</v>
      </c>
      <c r="Q391" t="e">
        <f t="shared" si="135"/>
        <v>#VALUE!</v>
      </c>
      <c r="R391" t="e">
        <f t="shared" si="136"/>
        <v>#VALUE!</v>
      </c>
      <c r="S391" t="e">
        <f t="shared" si="134"/>
        <v>#VALUE!</v>
      </c>
      <c r="T391" s="55" t="e">
        <f t="shared" si="153"/>
        <v>#VALUE!</v>
      </c>
      <c r="U391" s="55" t="e">
        <f t="shared" si="137"/>
        <v>#VALUE!</v>
      </c>
    </row>
    <row r="392" spans="1:21" ht="15.75" x14ac:dyDescent="0.25">
      <c r="A392" s="47"/>
      <c r="B392" t="str">
        <f t="shared" si="138"/>
        <v/>
      </c>
      <c r="C392" t="str">
        <f t="shared" si="139"/>
        <v/>
      </c>
      <c r="D392" t="str">
        <f t="shared" si="140"/>
        <v/>
      </c>
      <c r="E392" t="str">
        <f t="shared" si="141"/>
        <v/>
      </c>
      <c r="F392" t="str">
        <f t="shared" si="142"/>
        <v/>
      </c>
      <c r="G392" t="str">
        <f t="shared" si="143"/>
        <v/>
      </c>
      <c r="H392" t="str">
        <f t="shared" si="144"/>
        <v/>
      </c>
      <c r="I392" t="str">
        <f t="shared" si="145"/>
        <v/>
      </c>
      <c r="J392" t="str">
        <f t="shared" si="146"/>
        <v/>
      </c>
      <c r="K392" t="str">
        <f t="shared" si="147"/>
        <v/>
      </c>
      <c r="L392" t="str">
        <f t="shared" si="148"/>
        <v/>
      </c>
      <c r="M392" t="str">
        <f t="shared" si="149"/>
        <v/>
      </c>
      <c r="N392" t="str">
        <f t="shared" si="150"/>
        <v/>
      </c>
      <c r="O392">
        <f t="shared" si="151"/>
        <v>0</v>
      </c>
      <c r="P392" t="e">
        <f t="shared" si="152"/>
        <v>#VALUE!</v>
      </c>
      <c r="Q392" t="e">
        <f t="shared" si="135"/>
        <v>#VALUE!</v>
      </c>
      <c r="R392" t="e">
        <f t="shared" si="136"/>
        <v>#VALUE!</v>
      </c>
      <c r="S392" t="e">
        <f t="shared" si="134"/>
        <v>#VALUE!</v>
      </c>
      <c r="T392" s="55" t="e">
        <f t="shared" si="153"/>
        <v>#VALUE!</v>
      </c>
      <c r="U392" s="55" t="e">
        <f t="shared" si="137"/>
        <v>#VALUE!</v>
      </c>
    </row>
    <row r="393" spans="1:21" ht="15.75" x14ac:dyDescent="0.25">
      <c r="A393" s="47"/>
      <c r="B393" t="str">
        <f t="shared" si="138"/>
        <v/>
      </c>
      <c r="C393" t="str">
        <f t="shared" si="139"/>
        <v/>
      </c>
      <c r="D393" t="str">
        <f t="shared" si="140"/>
        <v/>
      </c>
      <c r="E393" t="str">
        <f t="shared" si="141"/>
        <v/>
      </c>
      <c r="F393" t="str">
        <f t="shared" si="142"/>
        <v/>
      </c>
      <c r="G393" t="str">
        <f t="shared" si="143"/>
        <v/>
      </c>
      <c r="H393" t="str">
        <f t="shared" si="144"/>
        <v/>
      </c>
      <c r="I393" t="str">
        <f t="shared" si="145"/>
        <v/>
      </c>
      <c r="J393" t="str">
        <f t="shared" si="146"/>
        <v/>
      </c>
      <c r="K393" t="str">
        <f t="shared" si="147"/>
        <v/>
      </c>
      <c r="L393" t="str">
        <f t="shared" si="148"/>
        <v/>
      </c>
      <c r="M393" t="str">
        <f t="shared" si="149"/>
        <v/>
      </c>
      <c r="N393" t="str">
        <f t="shared" si="150"/>
        <v/>
      </c>
      <c r="O393">
        <f t="shared" si="151"/>
        <v>0</v>
      </c>
      <c r="P393" t="e">
        <f t="shared" si="152"/>
        <v>#VALUE!</v>
      </c>
      <c r="Q393" t="e">
        <f t="shared" si="135"/>
        <v>#VALUE!</v>
      </c>
      <c r="R393" t="e">
        <f t="shared" si="136"/>
        <v>#VALUE!</v>
      </c>
      <c r="S393" t="e">
        <f t="shared" si="134"/>
        <v>#VALUE!</v>
      </c>
      <c r="T393" s="55" t="e">
        <f t="shared" si="153"/>
        <v>#VALUE!</v>
      </c>
      <c r="U393" s="55" t="e">
        <f t="shared" si="137"/>
        <v>#VALUE!</v>
      </c>
    </row>
    <row r="394" spans="1:21" ht="15.75" x14ac:dyDescent="0.25">
      <c r="A394" s="47"/>
      <c r="B394" t="str">
        <f t="shared" si="138"/>
        <v/>
      </c>
      <c r="C394" t="str">
        <f t="shared" si="139"/>
        <v/>
      </c>
      <c r="D394" t="str">
        <f t="shared" si="140"/>
        <v/>
      </c>
      <c r="E394" t="str">
        <f t="shared" si="141"/>
        <v/>
      </c>
      <c r="F394" t="str">
        <f t="shared" si="142"/>
        <v/>
      </c>
      <c r="G394" t="str">
        <f t="shared" si="143"/>
        <v/>
      </c>
      <c r="H394" t="str">
        <f t="shared" si="144"/>
        <v/>
      </c>
      <c r="I394" t="str">
        <f t="shared" si="145"/>
        <v/>
      </c>
      <c r="J394" t="str">
        <f t="shared" si="146"/>
        <v/>
      </c>
      <c r="K394" t="str">
        <f t="shared" si="147"/>
        <v/>
      </c>
      <c r="L394" t="str">
        <f t="shared" si="148"/>
        <v/>
      </c>
      <c r="M394" t="str">
        <f t="shared" si="149"/>
        <v/>
      </c>
      <c r="N394" t="str">
        <f t="shared" si="150"/>
        <v/>
      </c>
      <c r="O394">
        <f t="shared" si="151"/>
        <v>0</v>
      </c>
      <c r="P394" t="e">
        <f t="shared" si="152"/>
        <v>#VALUE!</v>
      </c>
      <c r="Q394" t="e">
        <f t="shared" si="135"/>
        <v>#VALUE!</v>
      </c>
      <c r="R394" t="e">
        <f t="shared" si="136"/>
        <v>#VALUE!</v>
      </c>
      <c r="S394" t="e">
        <f t="shared" si="134"/>
        <v>#VALUE!</v>
      </c>
      <c r="T394" s="55" t="e">
        <f t="shared" si="153"/>
        <v>#VALUE!</v>
      </c>
      <c r="U394" s="55" t="e">
        <f t="shared" si="137"/>
        <v>#VALUE!</v>
      </c>
    </row>
    <row r="395" spans="1:21" ht="15.75" x14ac:dyDescent="0.25">
      <c r="A395" s="47"/>
      <c r="B395" t="str">
        <f t="shared" si="138"/>
        <v/>
      </c>
      <c r="C395" t="str">
        <f t="shared" si="139"/>
        <v/>
      </c>
      <c r="D395" t="str">
        <f t="shared" si="140"/>
        <v/>
      </c>
      <c r="E395" t="str">
        <f t="shared" si="141"/>
        <v/>
      </c>
      <c r="F395" t="str">
        <f t="shared" si="142"/>
        <v/>
      </c>
      <c r="G395" t="str">
        <f t="shared" si="143"/>
        <v/>
      </c>
      <c r="H395" t="str">
        <f t="shared" si="144"/>
        <v/>
      </c>
      <c r="I395" t="str">
        <f t="shared" si="145"/>
        <v/>
      </c>
      <c r="J395" t="str">
        <f t="shared" si="146"/>
        <v/>
      </c>
      <c r="K395" t="str">
        <f t="shared" si="147"/>
        <v/>
      </c>
      <c r="L395" t="str">
        <f t="shared" si="148"/>
        <v/>
      </c>
      <c r="M395" t="str">
        <f t="shared" si="149"/>
        <v/>
      </c>
      <c r="N395" t="str">
        <f t="shared" si="150"/>
        <v/>
      </c>
      <c r="O395">
        <f t="shared" si="151"/>
        <v>0</v>
      </c>
      <c r="P395" t="e">
        <f t="shared" si="152"/>
        <v>#VALUE!</v>
      </c>
      <c r="Q395" t="e">
        <f t="shared" si="135"/>
        <v>#VALUE!</v>
      </c>
      <c r="R395" t="e">
        <f t="shared" si="136"/>
        <v>#VALUE!</v>
      </c>
      <c r="S395" t="e">
        <f t="shared" si="134"/>
        <v>#VALUE!</v>
      </c>
      <c r="T395" s="55" t="e">
        <f t="shared" si="153"/>
        <v>#VALUE!</v>
      </c>
      <c r="U395" s="55" t="e">
        <f t="shared" si="137"/>
        <v>#VALUE!</v>
      </c>
    </row>
    <row r="396" spans="1:21" ht="15.75" x14ac:dyDescent="0.25">
      <c r="A396" s="47"/>
      <c r="B396" t="str">
        <f t="shared" si="138"/>
        <v/>
      </c>
      <c r="C396" t="str">
        <f t="shared" si="139"/>
        <v/>
      </c>
      <c r="D396" t="str">
        <f t="shared" si="140"/>
        <v/>
      </c>
      <c r="E396" t="str">
        <f t="shared" si="141"/>
        <v/>
      </c>
      <c r="F396" t="str">
        <f t="shared" si="142"/>
        <v/>
      </c>
      <c r="G396" t="str">
        <f t="shared" si="143"/>
        <v/>
      </c>
      <c r="H396" t="str">
        <f t="shared" si="144"/>
        <v/>
      </c>
      <c r="I396" t="str">
        <f t="shared" si="145"/>
        <v/>
      </c>
      <c r="J396" t="str">
        <f t="shared" si="146"/>
        <v/>
      </c>
      <c r="K396" t="str">
        <f t="shared" si="147"/>
        <v/>
      </c>
      <c r="L396" t="str">
        <f t="shared" si="148"/>
        <v/>
      </c>
      <c r="M396" t="str">
        <f t="shared" si="149"/>
        <v/>
      </c>
      <c r="N396" t="str">
        <f t="shared" si="150"/>
        <v/>
      </c>
      <c r="O396">
        <f t="shared" si="151"/>
        <v>0</v>
      </c>
      <c r="P396" t="e">
        <f t="shared" si="152"/>
        <v>#VALUE!</v>
      </c>
      <c r="Q396" t="e">
        <f t="shared" si="135"/>
        <v>#VALUE!</v>
      </c>
      <c r="R396" t="e">
        <f t="shared" si="136"/>
        <v>#VALUE!</v>
      </c>
      <c r="S396" t="e">
        <f t="shared" si="134"/>
        <v>#VALUE!</v>
      </c>
      <c r="T396" s="55" t="e">
        <f t="shared" si="153"/>
        <v>#VALUE!</v>
      </c>
      <c r="U396" s="55" t="e">
        <f t="shared" si="137"/>
        <v>#VALUE!</v>
      </c>
    </row>
    <row r="397" spans="1:21" ht="15.75" x14ac:dyDescent="0.25">
      <c r="A397" s="47"/>
      <c r="B397" t="str">
        <f t="shared" si="138"/>
        <v/>
      </c>
      <c r="C397" t="str">
        <f t="shared" si="139"/>
        <v/>
      </c>
      <c r="D397" t="str">
        <f t="shared" si="140"/>
        <v/>
      </c>
      <c r="E397" t="str">
        <f t="shared" si="141"/>
        <v/>
      </c>
      <c r="F397" t="str">
        <f t="shared" si="142"/>
        <v/>
      </c>
      <c r="G397" t="str">
        <f t="shared" si="143"/>
        <v/>
      </c>
      <c r="H397" t="str">
        <f t="shared" si="144"/>
        <v/>
      </c>
      <c r="I397" t="str">
        <f t="shared" si="145"/>
        <v/>
      </c>
      <c r="J397" t="str">
        <f t="shared" si="146"/>
        <v/>
      </c>
      <c r="K397" t="str">
        <f t="shared" si="147"/>
        <v/>
      </c>
      <c r="L397" t="str">
        <f t="shared" si="148"/>
        <v/>
      </c>
      <c r="M397" t="str">
        <f t="shared" si="149"/>
        <v/>
      </c>
      <c r="N397" t="str">
        <f t="shared" si="150"/>
        <v/>
      </c>
      <c r="O397">
        <f t="shared" si="151"/>
        <v>0</v>
      </c>
      <c r="P397" t="e">
        <f t="shared" si="152"/>
        <v>#VALUE!</v>
      </c>
      <c r="Q397" t="e">
        <f t="shared" si="135"/>
        <v>#VALUE!</v>
      </c>
      <c r="R397" t="e">
        <f t="shared" si="136"/>
        <v>#VALUE!</v>
      </c>
      <c r="S397" t="e">
        <f t="shared" si="134"/>
        <v>#VALUE!</v>
      </c>
      <c r="T397" s="55" t="e">
        <f t="shared" si="153"/>
        <v>#VALUE!</v>
      </c>
      <c r="U397" s="55" t="e">
        <f t="shared" si="137"/>
        <v>#VALUE!</v>
      </c>
    </row>
    <row r="398" spans="1:21" ht="15.75" x14ac:dyDescent="0.25">
      <c r="A398" s="47"/>
      <c r="B398" t="str">
        <f t="shared" si="138"/>
        <v/>
      </c>
      <c r="C398" t="str">
        <f t="shared" si="139"/>
        <v/>
      </c>
      <c r="D398" t="str">
        <f t="shared" si="140"/>
        <v/>
      </c>
      <c r="E398" t="str">
        <f t="shared" si="141"/>
        <v/>
      </c>
      <c r="F398" t="str">
        <f t="shared" si="142"/>
        <v/>
      </c>
      <c r="G398" t="str">
        <f t="shared" si="143"/>
        <v/>
      </c>
      <c r="H398" t="str">
        <f t="shared" si="144"/>
        <v/>
      </c>
      <c r="I398" t="str">
        <f t="shared" si="145"/>
        <v/>
      </c>
      <c r="J398" t="str">
        <f t="shared" si="146"/>
        <v/>
      </c>
      <c r="K398" t="str">
        <f t="shared" si="147"/>
        <v/>
      </c>
      <c r="L398" t="str">
        <f t="shared" si="148"/>
        <v/>
      </c>
      <c r="M398" t="str">
        <f t="shared" si="149"/>
        <v/>
      </c>
      <c r="N398" t="str">
        <f t="shared" si="150"/>
        <v/>
      </c>
      <c r="O398">
        <f t="shared" si="151"/>
        <v>0</v>
      </c>
      <c r="P398" t="e">
        <f t="shared" si="152"/>
        <v>#VALUE!</v>
      </c>
      <c r="Q398" t="e">
        <f t="shared" si="135"/>
        <v>#VALUE!</v>
      </c>
      <c r="R398" t="e">
        <f t="shared" si="136"/>
        <v>#VALUE!</v>
      </c>
      <c r="S398" t="e">
        <f t="shared" si="134"/>
        <v>#VALUE!</v>
      </c>
      <c r="T398" s="55" t="e">
        <f t="shared" si="153"/>
        <v>#VALUE!</v>
      </c>
      <c r="U398" s="55" t="e">
        <f t="shared" si="137"/>
        <v>#VALUE!</v>
      </c>
    </row>
    <row r="399" spans="1:21" ht="15.75" x14ac:dyDescent="0.25">
      <c r="A399" s="47"/>
      <c r="B399" t="str">
        <f t="shared" si="138"/>
        <v/>
      </c>
      <c r="C399" t="str">
        <f t="shared" si="139"/>
        <v/>
      </c>
      <c r="D399" t="str">
        <f t="shared" si="140"/>
        <v/>
      </c>
      <c r="E399" t="str">
        <f t="shared" si="141"/>
        <v/>
      </c>
      <c r="F399" t="str">
        <f t="shared" si="142"/>
        <v/>
      </c>
      <c r="G399" t="str">
        <f t="shared" si="143"/>
        <v/>
      </c>
      <c r="H399" t="str">
        <f t="shared" si="144"/>
        <v/>
      </c>
      <c r="I399" t="str">
        <f t="shared" si="145"/>
        <v/>
      </c>
      <c r="J399" t="str">
        <f t="shared" si="146"/>
        <v/>
      </c>
      <c r="K399" t="str">
        <f t="shared" si="147"/>
        <v/>
      </c>
      <c r="L399" t="str">
        <f t="shared" si="148"/>
        <v/>
      </c>
      <c r="M399" t="str">
        <f t="shared" si="149"/>
        <v/>
      </c>
      <c r="N399" t="str">
        <f t="shared" si="150"/>
        <v/>
      </c>
      <c r="O399">
        <f t="shared" si="151"/>
        <v>0</v>
      </c>
      <c r="P399" t="e">
        <f t="shared" si="152"/>
        <v>#VALUE!</v>
      </c>
      <c r="Q399" t="e">
        <f t="shared" si="135"/>
        <v>#VALUE!</v>
      </c>
      <c r="R399" t="e">
        <f t="shared" si="136"/>
        <v>#VALUE!</v>
      </c>
      <c r="S399" t="e">
        <f t="shared" si="134"/>
        <v>#VALUE!</v>
      </c>
      <c r="T399" s="55" t="e">
        <f t="shared" si="153"/>
        <v>#VALUE!</v>
      </c>
      <c r="U399" s="55" t="e">
        <f t="shared" si="137"/>
        <v>#VALUE!</v>
      </c>
    </row>
    <row r="400" spans="1:21" ht="15.75" x14ac:dyDescent="0.25">
      <c r="A400" s="47"/>
      <c r="B400" t="str">
        <f t="shared" si="138"/>
        <v/>
      </c>
      <c r="C400" t="str">
        <f t="shared" si="139"/>
        <v/>
      </c>
      <c r="D400" t="str">
        <f t="shared" si="140"/>
        <v/>
      </c>
      <c r="E400" t="str">
        <f t="shared" si="141"/>
        <v/>
      </c>
      <c r="F400" t="str">
        <f t="shared" si="142"/>
        <v/>
      </c>
      <c r="G400" t="str">
        <f t="shared" si="143"/>
        <v/>
      </c>
      <c r="H400" t="str">
        <f t="shared" si="144"/>
        <v/>
      </c>
      <c r="I400" t="str">
        <f t="shared" si="145"/>
        <v/>
      </c>
      <c r="J400" t="str">
        <f t="shared" si="146"/>
        <v/>
      </c>
      <c r="K400" t="str">
        <f t="shared" si="147"/>
        <v/>
      </c>
      <c r="L400" t="str">
        <f t="shared" si="148"/>
        <v/>
      </c>
      <c r="M400" t="str">
        <f t="shared" si="149"/>
        <v/>
      </c>
      <c r="N400" t="str">
        <f t="shared" si="150"/>
        <v/>
      </c>
      <c r="O400">
        <f t="shared" si="151"/>
        <v>0</v>
      </c>
      <c r="P400" t="e">
        <f t="shared" si="152"/>
        <v>#VALUE!</v>
      </c>
      <c r="Q400" t="e">
        <f t="shared" si="135"/>
        <v>#VALUE!</v>
      </c>
      <c r="R400" t="e">
        <f t="shared" si="136"/>
        <v>#VALUE!</v>
      </c>
      <c r="S400" t="e">
        <f t="shared" si="134"/>
        <v>#VALUE!</v>
      </c>
      <c r="T400" s="55" t="e">
        <f t="shared" si="153"/>
        <v>#VALUE!</v>
      </c>
      <c r="U400" s="55" t="e">
        <f t="shared" si="137"/>
        <v>#VALUE!</v>
      </c>
    </row>
    <row r="401" spans="1:22" ht="15.75" x14ac:dyDescent="0.25">
      <c r="A401" s="47"/>
      <c r="B401" t="str">
        <f t="shared" si="138"/>
        <v/>
      </c>
      <c r="C401" t="str">
        <f t="shared" si="139"/>
        <v/>
      </c>
      <c r="D401" t="str">
        <f t="shared" si="140"/>
        <v/>
      </c>
      <c r="E401" t="str">
        <f t="shared" si="141"/>
        <v/>
      </c>
      <c r="F401" t="str">
        <f t="shared" si="142"/>
        <v/>
      </c>
      <c r="G401" t="str">
        <f t="shared" si="143"/>
        <v/>
      </c>
      <c r="H401" t="str">
        <f t="shared" si="144"/>
        <v/>
      </c>
      <c r="I401" t="str">
        <f t="shared" si="145"/>
        <v/>
      </c>
      <c r="J401" t="str">
        <f t="shared" si="146"/>
        <v/>
      </c>
      <c r="K401" t="str">
        <f t="shared" si="147"/>
        <v/>
      </c>
      <c r="L401" t="str">
        <f t="shared" si="148"/>
        <v/>
      </c>
      <c r="M401" t="str">
        <f t="shared" si="149"/>
        <v/>
      </c>
      <c r="N401" t="str">
        <f t="shared" si="150"/>
        <v/>
      </c>
      <c r="O401">
        <f t="shared" si="151"/>
        <v>0</v>
      </c>
      <c r="P401" t="e">
        <f t="shared" si="152"/>
        <v>#VALUE!</v>
      </c>
      <c r="Q401" t="e">
        <f t="shared" si="135"/>
        <v>#VALUE!</v>
      </c>
      <c r="R401" t="e">
        <f t="shared" si="136"/>
        <v>#VALUE!</v>
      </c>
      <c r="S401" t="e">
        <f t="shared" si="134"/>
        <v>#VALUE!</v>
      </c>
      <c r="T401" s="55" t="e">
        <f t="shared" si="153"/>
        <v>#VALUE!</v>
      </c>
      <c r="U401" s="55" t="e">
        <f t="shared" si="137"/>
        <v>#VALUE!</v>
      </c>
    </row>
    <row r="402" spans="1:22" ht="15.75" x14ac:dyDescent="0.25">
      <c r="A402" s="47"/>
      <c r="B402" t="str">
        <f t="shared" si="138"/>
        <v/>
      </c>
      <c r="C402" t="str">
        <f t="shared" si="139"/>
        <v/>
      </c>
      <c r="D402" t="str">
        <f t="shared" si="140"/>
        <v/>
      </c>
      <c r="E402" t="str">
        <f t="shared" si="141"/>
        <v/>
      </c>
      <c r="F402" t="str">
        <f t="shared" si="142"/>
        <v/>
      </c>
      <c r="G402" t="str">
        <f t="shared" si="143"/>
        <v/>
      </c>
      <c r="H402" t="str">
        <f t="shared" si="144"/>
        <v/>
      </c>
      <c r="I402" t="str">
        <f t="shared" si="145"/>
        <v/>
      </c>
      <c r="J402" t="str">
        <f t="shared" si="146"/>
        <v/>
      </c>
      <c r="K402" t="str">
        <f t="shared" si="147"/>
        <v/>
      </c>
      <c r="L402" t="str">
        <f t="shared" si="148"/>
        <v/>
      </c>
      <c r="M402" t="str">
        <f t="shared" si="149"/>
        <v/>
      </c>
      <c r="N402" t="str">
        <f t="shared" si="150"/>
        <v/>
      </c>
      <c r="O402">
        <f t="shared" si="151"/>
        <v>0</v>
      </c>
      <c r="P402" t="e">
        <f t="shared" si="152"/>
        <v>#VALUE!</v>
      </c>
      <c r="Q402" t="e">
        <f t="shared" si="135"/>
        <v>#VALUE!</v>
      </c>
      <c r="R402" t="e">
        <f t="shared" si="136"/>
        <v>#VALUE!</v>
      </c>
      <c r="S402" t="e">
        <f t="shared" si="134"/>
        <v>#VALUE!</v>
      </c>
      <c r="T402" s="55" t="e">
        <f t="shared" si="153"/>
        <v>#VALUE!</v>
      </c>
      <c r="U402" s="55" t="e">
        <f t="shared" si="137"/>
        <v>#VALUE!</v>
      </c>
    </row>
    <row r="403" spans="1:22" ht="15.75" x14ac:dyDescent="0.25">
      <c r="A403" s="47"/>
      <c r="B403" t="str">
        <f t="shared" si="138"/>
        <v/>
      </c>
      <c r="C403" t="str">
        <f t="shared" si="139"/>
        <v/>
      </c>
      <c r="D403" t="str">
        <f t="shared" si="140"/>
        <v/>
      </c>
      <c r="E403" t="str">
        <f t="shared" si="141"/>
        <v/>
      </c>
      <c r="F403" t="str">
        <f t="shared" si="142"/>
        <v/>
      </c>
      <c r="G403" t="str">
        <f t="shared" si="143"/>
        <v/>
      </c>
      <c r="H403" t="str">
        <f t="shared" si="144"/>
        <v/>
      </c>
      <c r="I403" t="str">
        <f t="shared" si="145"/>
        <v/>
      </c>
      <c r="J403" t="str">
        <f t="shared" si="146"/>
        <v/>
      </c>
      <c r="K403" t="str">
        <f t="shared" si="147"/>
        <v/>
      </c>
      <c r="L403" t="str">
        <f t="shared" si="148"/>
        <v/>
      </c>
      <c r="M403" t="str">
        <f t="shared" si="149"/>
        <v/>
      </c>
      <c r="N403" t="str">
        <f t="shared" si="150"/>
        <v/>
      </c>
      <c r="O403">
        <f t="shared" si="151"/>
        <v>0</v>
      </c>
      <c r="P403" t="e">
        <f t="shared" si="152"/>
        <v>#VALUE!</v>
      </c>
      <c r="Q403" t="e">
        <f t="shared" si="135"/>
        <v>#VALUE!</v>
      </c>
      <c r="R403" t="e">
        <f t="shared" si="136"/>
        <v>#VALUE!</v>
      </c>
      <c r="S403" t="e">
        <f t="shared" si="134"/>
        <v>#VALUE!</v>
      </c>
      <c r="T403" s="55" t="e">
        <f t="shared" si="153"/>
        <v>#VALUE!</v>
      </c>
      <c r="U403" s="55" t="e">
        <f t="shared" si="137"/>
        <v>#VALUE!</v>
      </c>
    </row>
    <row r="404" spans="1:22" ht="15.75" x14ac:dyDescent="0.25">
      <c r="A404" s="47"/>
      <c r="B404" t="str">
        <f t="shared" si="138"/>
        <v/>
      </c>
      <c r="C404" t="str">
        <f t="shared" si="139"/>
        <v/>
      </c>
      <c r="D404" t="str">
        <f t="shared" si="140"/>
        <v/>
      </c>
      <c r="E404" t="str">
        <f t="shared" si="141"/>
        <v/>
      </c>
      <c r="F404" t="str">
        <f t="shared" si="142"/>
        <v/>
      </c>
      <c r="G404" t="str">
        <f t="shared" si="143"/>
        <v/>
      </c>
      <c r="H404" t="str">
        <f t="shared" si="144"/>
        <v/>
      </c>
      <c r="I404" t="str">
        <f t="shared" si="145"/>
        <v/>
      </c>
      <c r="J404" t="str">
        <f t="shared" si="146"/>
        <v/>
      </c>
      <c r="K404" t="str">
        <f t="shared" si="147"/>
        <v/>
      </c>
      <c r="L404" t="str">
        <f t="shared" si="148"/>
        <v/>
      </c>
      <c r="M404" t="str">
        <f t="shared" si="149"/>
        <v/>
      </c>
      <c r="N404" t="str">
        <f t="shared" si="150"/>
        <v/>
      </c>
      <c r="O404">
        <f t="shared" si="151"/>
        <v>0</v>
      </c>
      <c r="P404" t="e">
        <f t="shared" si="152"/>
        <v>#VALUE!</v>
      </c>
      <c r="Q404" t="e">
        <f t="shared" si="135"/>
        <v>#VALUE!</v>
      </c>
      <c r="R404" t="e">
        <f t="shared" si="136"/>
        <v>#VALUE!</v>
      </c>
      <c r="S404" t="e">
        <f t="shared" si="134"/>
        <v>#VALUE!</v>
      </c>
      <c r="T404" s="55" t="e">
        <f t="shared" si="153"/>
        <v>#VALUE!</v>
      </c>
      <c r="U404" s="55" t="e">
        <f t="shared" si="137"/>
        <v>#VALUE!</v>
      </c>
    </row>
    <row r="405" spans="1:22" ht="15.75" x14ac:dyDescent="0.25">
      <c r="A405" s="47"/>
      <c r="B405" t="str">
        <f t="shared" si="138"/>
        <v/>
      </c>
      <c r="C405" t="str">
        <f t="shared" si="139"/>
        <v/>
      </c>
      <c r="D405" t="str">
        <f t="shared" si="140"/>
        <v/>
      </c>
      <c r="E405" t="str">
        <f t="shared" si="141"/>
        <v/>
      </c>
      <c r="F405" t="str">
        <f t="shared" si="142"/>
        <v/>
      </c>
      <c r="G405" t="str">
        <f t="shared" si="143"/>
        <v/>
      </c>
      <c r="H405" t="str">
        <f t="shared" si="144"/>
        <v/>
      </c>
      <c r="I405" t="str">
        <f t="shared" si="145"/>
        <v/>
      </c>
      <c r="J405" t="str">
        <f t="shared" si="146"/>
        <v/>
      </c>
      <c r="K405" t="str">
        <f t="shared" si="147"/>
        <v/>
      </c>
      <c r="L405" t="str">
        <f t="shared" si="148"/>
        <v/>
      </c>
      <c r="M405" t="str">
        <f t="shared" si="149"/>
        <v/>
      </c>
      <c r="N405" t="str">
        <f t="shared" si="150"/>
        <v/>
      </c>
      <c r="O405">
        <f t="shared" si="151"/>
        <v>0</v>
      </c>
      <c r="P405" t="e">
        <f t="shared" si="152"/>
        <v>#VALUE!</v>
      </c>
      <c r="Q405" t="e">
        <f t="shared" si="135"/>
        <v>#VALUE!</v>
      </c>
      <c r="R405" t="e">
        <f t="shared" si="136"/>
        <v>#VALUE!</v>
      </c>
      <c r="S405" t="e">
        <f t="shared" si="134"/>
        <v>#VALUE!</v>
      </c>
      <c r="T405" s="55" t="e">
        <f t="shared" si="153"/>
        <v>#VALUE!</v>
      </c>
      <c r="U405" s="55" t="e">
        <f t="shared" si="137"/>
        <v>#VALUE!</v>
      </c>
    </row>
    <row r="406" spans="1:22" ht="15.75" x14ac:dyDescent="0.25">
      <c r="A406" s="47"/>
      <c r="B406" t="str">
        <f t="shared" si="138"/>
        <v/>
      </c>
      <c r="C406" t="str">
        <f t="shared" si="139"/>
        <v/>
      </c>
      <c r="D406" t="str">
        <f t="shared" si="140"/>
        <v/>
      </c>
      <c r="E406" t="str">
        <f t="shared" si="141"/>
        <v/>
      </c>
      <c r="F406" t="str">
        <f t="shared" si="142"/>
        <v/>
      </c>
      <c r="G406" t="str">
        <f t="shared" si="143"/>
        <v/>
      </c>
      <c r="H406" t="str">
        <f t="shared" si="144"/>
        <v/>
      </c>
      <c r="I406" t="str">
        <f t="shared" si="145"/>
        <v/>
      </c>
      <c r="J406" t="str">
        <f t="shared" si="146"/>
        <v/>
      </c>
      <c r="K406" t="str">
        <f t="shared" si="147"/>
        <v/>
      </c>
      <c r="L406" t="str">
        <f t="shared" si="148"/>
        <v/>
      </c>
      <c r="M406" t="str">
        <f t="shared" si="149"/>
        <v/>
      </c>
      <c r="N406" t="str">
        <f t="shared" si="150"/>
        <v/>
      </c>
      <c r="O406">
        <f t="shared" si="151"/>
        <v>0</v>
      </c>
      <c r="P406" t="e">
        <f t="shared" si="152"/>
        <v>#VALUE!</v>
      </c>
      <c r="Q406" t="e">
        <f t="shared" si="135"/>
        <v>#VALUE!</v>
      </c>
      <c r="R406" t="e">
        <f t="shared" si="136"/>
        <v>#VALUE!</v>
      </c>
      <c r="S406" t="e">
        <f t="shared" si="134"/>
        <v>#VALUE!</v>
      </c>
      <c r="T406" s="55" t="e">
        <f t="shared" si="153"/>
        <v>#VALUE!</v>
      </c>
      <c r="U406" s="55" t="e">
        <f t="shared" si="137"/>
        <v>#VALUE!</v>
      </c>
    </row>
    <row r="407" spans="1:22" ht="15.75" x14ac:dyDescent="0.25">
      <c r="A407" s="47"/>
      <c r="B407" t="str">
        <f t="shared" si="138"/>
        <v/>
      </c>
      <c r="C407" t="str">
        <f t="shared" si="139"/>
        <v/>
      </c>
      <c r="D407" t="str">
        <f t="shared" si="140"/>
        <v/>
      </c>
      <c r="E407" t="str">
        <f t="shared" si="141"/>
        <v/>
      </c>
      <c r="F407" t="str">
        <f t="shared" si="142"/>
        <v/>
      </c>
      <c r="G407" t="str">
        <f t="shared" si="143"/>
        <v/>
      </c>
      <c r="H407" t="str">
        <f t="shared" si="144"/>
        <v/>
      </c>
      <c r="I407" t="str">
        <f t="shared" si="145"/>
        <v/>
      </c>
      <c r="J407" t="str">
        <f t="shared" si="146"/>
        <v/>
      </c>
      <c r="K407" t="str">
        <f t="shared" si="147"/>
        <v/>
      </c>
      <c r="L407" t="str">
        <f t="shared" si="148"/>
        <v/>
      </c>
      <c r="M407" t="str">
        <f t="shared" si="149"/>
        <v/>
      </c>
      <c r="N407" t="str">
        <f t="shared" si="150"/>
        <v/>
      </c>
      <c r="O407">
        <f t="shared" si="151"/>
        <v>0</v>
      </c>
      <c r="P407" t="e">
        <f t="shared" si="152"/>
        <v>#VALUE!</v>
      </c>
      <c r="Q407" t="e">
        <f t="shared" si="135"/>
        <v>#VALUE!</v>
      </c>
      <c r="R407" t="e">
        <f t="shared" si="136"/>
        <v>#VALUE!</v>
      </c>
      <c r="S407" t="e">
        <f t="shared" si="134"/>
        <v>#VALUE!</v>
      </c>
      <c r="T407" s="55" t="e">
        <f t="shared" si="153"/>
        <v>#VALUE!</v>
      </c>
      <c r="U407" s="55" t="e">
        <f t="shared" si="137"/>
        <v>#VALUE!</v>
      </c>
    </row>
    <row r="408" spans="1:22" ht="15.75" x14ac:dyDescent="0.25">
      <c r="A408" s="47"/>
      <c r="B408" t="str">
        <f t="shared" si="138"/>
        <v/>
      </c>
      <c r="C408" t="str">
        <f t="shared" si="139"/>
        <v/>
      </c>
      <c r="D408" t="str">
        <f t="shared" si="140"/>
        <v/>
      </c>
      <c r="E408" t="str">
        <f t="shared" si="141"/>
        <v/>
      </c>
      <c r="F408" t="str">
        <f t="shared" si="142"/>
        <v/>
      </c>
      <c r="G408" t="str">
        <f t="shared" si="143"/>
        <v/>
      </c>
      <c r="H408" t="str">
        <f t="shared" si="144"/>
        <v/>
      </c>
      <c r="I408" t="str">
        <f t="shared" si="145"/>
        <v/>
      </c>
      <c r="J408" t="str">
        <f t="shared" si="146"/>
        <v/>
      </c>
      <c r="K408" t="str">
        <f t="shared" si="147"/>
        <v/>
      </c>
      <c r="L408" t="str">
        <f t="shared" si="148"/>
        <v/>
      </c>
      <c r="M408" t="str">
        <f t="shared" si="149"/>
        <v/>
      </c>
      <c r="N408" t="str">
        <f t="shared" si="150"/>
        <v/>
      </c>
      <c r="O408">
        <f t="shared" si="151"/>
        <v>0</v>
      </c>
      <c r="P408" t="e">
        <f t="shared" si="152"/>
        <v>#VALUE!</v>
      </c>
      <c r="Q408" t="e">
        <f t="shared" si="135"/>
        <v>#VALUE!</v>
      </c>
      <c r="R408" t="e">
        <f t="shared" si="136"/>
        <v>#VALUE!</v>
      </c>
      <c r="S408" t="e">
        <f t="shared" si="134"/>
        <v>#VALUE!</v>
      </c>
      <c r="T408" s="55" t="e">
        <f t="shared" si="153"/>
        <v>#VALUE!</v>
      </c>
      <c r="U408" s="55" t="e">
        <f t="shared" si="137"/>
        <v>#VALUE!</v>
      </c>
    </row>
    <row r="409" spans="1:22" ht="15.75" x14ac:dyDescent="0.25">
      <c r="A409" s="47"/>
      <c r="B409" t="str">
        <f t="shared" si="138"/>
        <v/>
      </c>
      <c r="C409" t="str">
        <f t="shared" si="139"/>
        <v/>
      </c>
      <c r="D409" t="str">
        <f t="shared" si="140"/>
        <v/>
      </c>
      <c r="E409" t="str">
        <f t="shared" si="141"/>
        <v/>
      </c>
      <c r="F409" t="str">
        <f t="shared" si="142"/>
        <v/>
      </c>
      <c r="G409" t="str">
        <f t="shared" si="143"/>
        <v/>
      </c>
      <c r="H409" t="str">
        <f t="shared" si="144"/>
        <v/>
      </c>
      <c r="I409" t="str">
        <f t="shared" si="145"/>
        <v/>
      </c>
      <c r="J409" t="str">
        <f t="shared" si="146"/>
        <v/>
      </c>
      <c r="K409" t="str">
        <f t="shared" si="147"/>
        <v/>
      </c>
      <c r="L409" t="str">
        <f t="shared" si="148"/>
        <v/>
      </c>
      <c r="M409" t="str">
        <f t="shared" si="149"/>
        <v/>
      </c>
      <c r="N409" t="str">
        <f t="shared" si="150"/>
        <v/>
      </c>
      <c r="O409">
        <f t="shared" si="151"/>
        <v>0</v>
      </c>
      <c r="P409" t="e">
        <f t="shared" si="152"/>
        <v>#VALUE!</v>
      </c>
      <c r="Q409" t="e">
        <f t="shared" si="135"/>
        <v>#VALUE!</v>
      </c>
      <c r="R409" t="e">
        <f t="shared" si="136"/>
        <v>#VALUE!</v>
      </c>
      <c r="S409" t="e">
        <f t="shared" si="134"/>
        <v>#VALUE!</v>
      </c>
      <c r="T409" s="55" t="e">
        <f t="shared" si="153"/>
        <v>#VALUE!</v>
      </c>
      <c r="U409" s="55" t="e">
        <f t="shared" si="137"/>
        <v>#VALUE!</v>
      </c>
    </row>
    <row r="410" spans="1:22" ht="15.75" x14ac:dyDescent="0.25">
      <c r="A410" s="47"/>
      <c r="B410" t="str">
        <f t="shared" si="138"/>
        <v/>
      </c>
      <c r="C410" t="str">
        <f t="shared" si="139"/>
        <v/>
      </c>
      <c r="D410" t="str">
        <f t="shared" si="140"/>
        <v/>
      </c>
      <c r="E410" t="str">
        <f t="shared" si="141"/>
        <v/>
      </c>
      <c r="F410" t="str">
        <f t="shared" si="142"/>
        <v/>
      </c>
      <c r="G410" t="str">
        <f t="shared" si="143"/>
        <v/>
      </c>
      <c r="H410" t="str">
        <f t="shared" si="144"/>
        <v/>
      </c>
      <c r="I410" t="str">
        <f t="shared" si="145"/>
        <v/>
      </c>
      <c r="J410" t="str">
        <f t="shared" si="146"/>
        <v/>
      </c>
      <c r="K410" t="str">
        <f t="shared" si="147"/>
        <v/>
      </c>
      <c r="L410" t="str">
        <f t="shared" si="148"/>
        <v/>
      </c>
      <c r="M410" t="str">
        <f t="shared" si="149"/>
        <v/>
      </c>
      <c r="N410" t="str">
        <f t="shared" si="150"/>
        <v/>
      </c>
      <c r="O410">
        <f t="shared" si="151"/>
        <v>0</v>
      </c>
      <c r="P410" t="e">
        <f t="shared" si="152"/>
        <v>#VALUE!</v>
      </c>
      <c r="Q410" t="e">
        <f t="shared" si="135"/>
        <v>#VALUE!</v>
      </c>
      <c r="R410" t="e">
        <f t="shared" si="136"/>
        <v>#VALUE!</v>
      </c>
      <c r="S410" t="e">
        <f t="shared" ref="S410:S473" si="154">MID(B410,O410,(P410-O410))</f>
        <v>#VALUE!</v>
      </c>
      <c r="T410" s="55" t="e">
        <f t="shared" si="153"/>
        <v>#VALUE!</v>
      </c>
      <c r="U410" s="55" t="e">
        <f t="shared" si="137"/>
        <v>#VALUE!</v>
      </c>
    </row>
    <row r="411" spans="1:22" ht="15.75" x14ac:dyDescent="0.25">
      <c r="A411" s="47"/>
      <c r="B411" t="str">
        <f t="shared" si="138"/>
        <v/>
      </c>
      <c r="C411" t="str">
        <f t="shared" si="139"/>
        <v/>
      </c>
      <c r="D411" t="str">
        <f t="shared" si="140"/>
        <v/>
      </c>
      <c r="E411" t="str">
        <f t="shared" si="141"/>
        <v/>
      </c>
      <c r="F411" t="str">
        <f t="shared" si="142"/>
        <v/>
      </c>
      <c r="G411" t="str">
        <f t="shared" si="143"/>
        <v/>
      </c>
      <c r="H411" t="str">
        <f t="shared" si="144"/>
        <v/>
      </c>
      <c r="I411" t="str">
        <f t="shared" si="145"/>
        <v/>
      </c>
      <c r="J411" t="str">
        <f t="shared" si="146"/>
        <v/>
      </c>
      <c r="K411" t="str">
        <f t="shared" si="147"/>
        <v/>
      </c>
      <c r="L411" t="str">
        <f t="shared" si="148"/>
        <v/>
      </c>
      <c r="M411" t="str">
        <f t="shared" si="149"/>
        <v/>
      </c>
      <c r="N411" t="str">
        <f t="shared" si="150"/>
        <v/>
      </c>
      <c r="O411">
        <f t="shared" si="151"/>
        <v>0</v>
      </c>
      <c r="P411" t="e">
        <f t="shared" si="152"/>
        <v>#VALUE!</v>
      </c>
      <c r="Q411" t="e">
        <f t="shared" si="135"/>
        <v>#VALUE!</v>
      </c>
      <c r="R411" t="e">
        <f t="shared" si="136"/>
        <v>#VALUE!</v>
      </c>
      <c r="S411" t="e">
        <f t="shared" si="154"/>
        <v>#VALUE!</v>
      </c>
      <c r="T411" s="55" t="e">
        <f t="shared" si="153"/>
        <v>#VALUE!</v>
      </c>
      <c r="U411" s="55" t="e">
        <f t="shared" si="137"/>
        <v>#VALUE!</v>
      </c>
      <c r="V411" s="92"/>
    </row>
    <row r="412" spans="1:22" ht="15.75" x14ac:dyDescent="0.25">
      <c r="A412" s="47"/>
      <c r="B412" t="str">
        <f t="shared" si="138"/>
        <v/>
      </c>
      <c r="C412" t="str">
        <f t="shared" si="139"/>
        <v/>
      </c>
      <c r="D412" t="str">
        <f t="shared" si="140"/>
        <v/>
      </c>
      <c r="E412" t="str">
        <f t="shared" si="141"/>
        <v/>
      </c>
      <c r="F412" t="str">
        <f t="shared" si="142"/>
        <v/>
      </c>
      <c r="G412" t="str">
        <f t="shared" si="143"/>
        <v/>
      </c>
      <c r="H412" t="str">
        <f t="shared" si="144"/>
        <v/>
      </c>
      <c r="I412" t="str">
        <f t="shared" si="145"/>
        <v/>
      </c>
      <c r="J412" t="str">
        <f t="shared" si="146"/>
        <v/>
      </c>
      <c r="K412" t="str">
        <f t="shared" si="147"/>
        <v/>
      </c>
      <c r="L412" t="str">
        <f t="shared" si="148"/>
        <v/>
      </c>
      <c r="M412" t="str">
        <f t="shared" si="149"/>
        <v/>
      </c>
      <c r="N412" t="str">
        <f t="shared" si="150"/>
        <v/>
      </c>
      <c r="O412">
        <f t="shared" si="151"/>
        <v>0</v>
      </c>
      <c r="P412" t="e">
        <f t="shared" si="152"/>
        <v>#VALUE!</v>
      </c>
      <c r="Q412" t="e">
        <f t="shared" si="135"/>
        <v>#VALUE!</v>
      </c>
      <c r="R412" t="e">
        <f t="shared" si="136"/>
        <v>#VALUE!</v>
      </c>
      <c r="S412" t="e">
        <f t="shared" si="154"/>
        <v>#VALUE!</v>
      </c>
      <c r="T412" s="55" t="e">
        <f t="shared" si="153"/>
        <v>#VALUE!</v>
      </c>
      <c r="U412" s="55" t="e">
        <f t="shared" si="137"/>
        <v>#VALUE!</v>
      </c>
    </row>
    <row r="413" spans="1:22" ht="15.75" x14ac:dyDescent="0.25">
      <c r="A413" s="47"/>
      <c r="B413" t="str">
        <f t="shared" si="138"/>
        <v/>
      </c>
      <c r="C413" t="str">
        <f t="shared" si="139"/>
        <v/>
      </c>
      <c r="D413" t="str">
        <f t="shared" si="140"/>
        <v/>
      </c>
      <c r="E413" t="str">
        <f t="shared" si="141"/>
        <v/>
      </c>
      <c r="F413" t="str">
        <f t="shared" si="142"/>
        <v/>
      </c>
      <c r="G413" t="str">
        <f t="shared" si="143"/>
        <v/>
      </c>
      <c r="H413" t="str">
        <f t="shared" si="144"/>
        <v/>
      </c>
      <c r="I413" t="str">
        <f t="shared" si="145"/>
        <v/>
      </c>
      <c r="J413" t="str">
        <f t="shared" si="146"/>
        <v/>
      </c>
      <c r="K413" t="str">
        <f t="shared" si="147"/>
        <v/>
      </c>
      <c r="L413" t="str">
        <f t="shared" si="148"/>
        <v/>
      </c>
      <c r="M413" t="str">
        <f t="shared" si="149"/>
        <v/>
      </c>
      <c r="N413" t="str">
        <f t="shared" si="150"/>
        <v/>
      </c>
      <c r="O413">
        <f t="shared" si="151"/>
        <v>0</v>
      </c>
      <c r="P413" t="e">
        <f t="shared" si="152"/>
        <v>#VALUE!</v>
      </c>
      <c r="Q413" t="e">
        <f t="shared" si="135"/>
        <v>#VALUE!</v>
      </c>
      <c r="R413" t="e">
        <f t="shared" si="136"/>
        <v>#VALUE!</v>
      </c>
      <c r="S413" t="e">
        <f t="shared" si="154"/>
        <v>#VALUE!</v>
      </c>
      <c r="T413" s="55" t="e">
        <f t="shared" si="153"/>
        <v>#VALUE!</v>
      </c>
      <c r="U413" s="55" t="e">
        <f t="shared" si="137"/>
        <v>#VALUE!</v>
      </c>
      <c r="V413" s="92"/>
    </row>
    <row r="414" spans="1:22" ht="15.75" x14ac:dyDescent="0.25">
      <c r="A414" s="47"/>
      <c r="B414" t="str">
        <f t="shared" si="138"/>
        <v/>
      </c>
      <c r="C414" t="str">
        <f t="shared" si="139"/>
        <v/>
      </c>
      <c r="D414" t="str">
        <f t="shared" si="140"/>
        <v/>
      </c>
      <c r="E414" t="str">
        <f t="shared" si="141"/>
        <v/>
      </c>
      <c r="F414" t="str">
        <f t="shared" si="142"/>
        <v/>
      </c>
      <c r="G414" t="str">
        <f t="shared" si="143"/>
        <v/>
      </c>
      <c r="H414" t="str">
        <f t="shared" si="144"/>
        <v/>
      </c>
      <c r="I414" t="str">
        <f t="shared" si="145"/>
        <v/>
      </c>
      <c r="J414" t="str">
        <f t="shared" si="146"/>
        <v/>
      </c>
      <c r="K414" t="str">
        <f t="shared" si="147"/>
        <v/>
      </c>
      <c r="L414" t="str">
        <f t="shared" si="148"/>
        <v/>
      </c>
      <c r="M414" t="str">
        <f t="shared" si="149"/>
        <v/>
      </c>
      <c r="N414" t="str">
        <f t="shared" si="150"/>
        <v/>
      </c>
      <c r="O414">
        <f t="shared" si="151"/>
        <v>0</v>
      </c>
      <c r="P414" t="e">
        <f t="shared" si="152"/>
        <v>#VALUE!</v>
      </c>
      <c r="Q414" t="e">
        <f t="shared" si="135"/>
        <v>#VALUE!</v>
      </c>
      <c r="R414" t="e">
        <f t="shared" si="136"/>
        <v>#VALUE!</v>
      </c>
      <c r="S414" t="e">
        <f t="shared" si="154"/>
        <v>#VALUE!</v>
      </c>
      <c r="T414" s="55" t="e">
        <f t="shared" si="153"/>
        <v>#VALUE!</v>
      </c>
      <c r="U414" s="55" t="e">
        <f t="shared" si="137"/>
        <v>#VALUE!</v>
      </c>
    </row>
    <row r="415" spans="1:22" ht="15.75" x14ac:dyDescent="0.25">
      <c r="A415" s="47"/>
      <c r="B415" t="str">
        <f t="shared" si="138"/>
        <v/>
      </c>
      <c r="C415" t="str">
        <f t="shared" si="139"/>
        <v/>
      </c>
      <c r="D415" t="str">
        <f t="shared" si="140"/>
        <v/>
      </c>
      <c r="E415" t="str">
        <f t="shared" si="141"/>
        <v/>
      </c>
      <c r="F415" t="str">
        <f t="shared" si="142"/>
        <v/>
      </c>
      <c r="G415" t="str">
        <f t="shared" si="143"/>
        <v/>
      </c>
      <c r="H415" t="str">
        <f t="shared" si="144"/>
        <v/>
      </c>
      <c r="I415" t="str">
        <f t="shared" si="145"/>
        <v/>
      </c>
      <c r="J415" t="str">
        <f t="shared" si="146"/>
        <v/>
      </c>
      <c r="K415" t="str">
        <f t="shared" si="147"/>
        <v/>
      </c>
      <c r="L415" t="str">
        <f t="shared" si="148"/>
        <v/>
      </c>
      <c r="M415" t="str">
        <f t="shared" si="149"/>
        <v/>
      </c>
      <c r="N415" t="str">
        <f t="shared" si="150"/>
        <v/>
      </c>
      <c r="O415">
        <f t="shared" si="151"/>
        <v>0</v>
      </c>
      <c r="P415" t="e">
        <f t="shared" si="152"/>
        <v>#VALUE!</v>
      </c>
      <c r="Q415" t="e">
        <f t="shared" si="135"/>
        <v>#VALUE!</v>
      </c>
      <c r="R415" t="e">
        <f t="shared" si="136"/>
        <v>#VALUE!</v>
      </c>
      <c r="S415" t="e">
        <f t="shared" si="154"/>
        <v>#VALUE!</v>
      </c>
      <c r="T415" s="55" t="e">
        <f t="shared" si="153"/>
        <v>#VALUE!</v>
      </c>
      <c r="U415" s="55" t="e">
        <f t="shared" si="137"/>
        <v>#VALUE!</v>
      </c>
    </row>
    <row r="416" spans="1:22" ht="15.75" x14ac:dyDescent="0.25">
      <c r="A416" s="47"/>
      <c r="B416" t="str">
        <f t="shared" si="138"/>
        <v/>
      </c>
      <c r="C416" t="str">
        <f t="shared" si="139"/>
        <v/>
      </c>
      <c r="D416" t="str">
        <f t="shared" si="140"/>
        <v/>
      </c>
      <c r="E416" t="str">
        <f t="shared" si="141"/>
        <v/>
      </c>
      <c r="F416" t="str">
        <f t="shared" si="142"/>
        <v/>
      </c>
      <c r="G416" t="str">
        <f t="shared" si="143"/>
        <v/>
      </c>
      <c r="H416" t="str">
        <f t="shared" si="144"/>
        <v/>
      </c>
      <c r="I416" t="str">
        <f t="shared" si="145"/>
        <v/>
      </c>
      <c r="J416" t="str">
        <f t="shared" si="146"/>
        <v/>
      </c>
      <c r="K416" t="str">
        <f t="shared" si="147"/>
        <v/>
      </c>
      <c r="L416" t="str">
        <f t="shared" si="148"/>
        <v/>
      </c>
      <c r="M416" t="str">
        <f t="shared" si="149"/>
        <v/>
      </c>
      <c r="N416" t="str">
        <f t="shared" si="150"/>
        <v/>
      </c>
      <c r="O416">
        <f t="shared" si="151"/>
        <v>0</v>
      </c>
      <c r="P416" t="e">
        <f t="shared" si="152"/>
        <v>#VALUE!</v>
      </c>
      <c r="Q416" t="e">
        <f t="shared" si="135"/>
        <v>#VALUE!</v>
      </c>
      <c r="R416" t="e">
        <f t="shared" si="136"/>
        <v>#VALUE!</v>
      </c>
      <c r="S416" t="e">
        <f t="shared" si="154"/>
        <v>#VALUE!</v>
      </c>
      <c r="T416" s="55" t="e">
        <f t="shared" si="153"/>
        <v>#VALUE!</v>
      </c>
      <c r="U416" s="55" t="e">
        <f t="shared" si="137"/>
        <v>#VALUE!</v>
      </c>
    </row>
    <row r="417" spans="1:21" ht="15.75" x14ac:dyDescent="0.25">
      <c r="A417" s="47"/>
      <c r="B417" t="str">
        <f t="shared" si="138"/>
        <v/>
      </c>
      <c r="C417" t="str">
        <f t="shared" si="139"/>
        <v/>
      </c>
      <c r="D417" t="str">
        <f t="shared" si="140"/>
        <v/>
      </c>
      <c r="E417" t="str">
        <f t="shared" si="141"/>
        <v/>
      </c>
      <c r="F417" t="str">
        <f t="shared" si="142"/>
        <v/>
      </c>
      <c r="G417" t="str">
        <f t="shared" si="143"/>
        <v/>
      </c>
      <c r="H417" t="str">
        <f t="shared" si="144"/>
        <v/>
      </c>
      <c r="I417" t="str">
        <f t="shared" si="145"/>
        <v/>
      </c>
      <c r="J417" t="str">
        <f t="shared" si="146"/>
        <v/>
      </c>
      <c r="K417" t="str">
        <f t="shared" si="147"/>
        <v/>
      </c>
      <c r="L417" t="str">
        <f t="shared" si="148"/>
        <v/>
      </c>
      <c r="M417" t="str">
        <f t="shared" si="149"/>
        <v/>
      </c>
      <c r="N417" t="str">
        <f t="shared" si="150"/>
        <v/>
      </c>
      <c r="O417">
        <f t="shared" si="151"/>
        <v>0</v>
      </c>
      <c r="P417" t="e">
        <f t="shared" si="152"/>
        <v>#VALUE!</v>
      </c>
      <c r="Q417" t="e">
        <f t="shared" si="135"/>
        <v>#VALUE!</v>
      </c>
      <c r="R417" t="e">
        <f t="shared" si="136"/>
        <v>#VALUE!</v>
      </c>
      <c r="S417" t="e">
        <f t="shared" si="154"/>
        <v>#VALUE!</v>
      </c>
      <c r="T417" s="55" t="e">
        <f t="shared" si="153"/>
        <v>#VALUE!</v>
      </c>
      <c r="U417" s="55" t="e">
        <f t="shared" si="137"/>
        <v>#VALUE!</v>
      </c>
    </row>
    <row r="418" spans="1:21" ht="15.75" x14ac:dyDescent="0.25">
      <c r="A418" s="47"/>
      <c r="B418" t="str">
        <f t="shared" si="138"/>
        <v/>
      </c>
      <c r="C418" t="str">
        <f t="shared" si="139"/>
        <v/>
      </c>
      <c r="D418" t="str">
        <f t="shared" si="140"/>
        <v/>
      </c>
      <c r="E418" t="str">
        <f t="shared" si="141"/>
        <v/>
      </c>
      <c r="F418" t="str">
        <f t="shared" si="142"/>
        <v/>
      </c>
      <c r="G418" t="str">
        <f t="shared" si="143"/>
        <v/>
      </c>
      <c r="H418" t="str">
        <f t="shared" si="144"/>
        <v/>
      </c>
      <c r="I418" t="str">
        <f t="shared" si="145"/>
        <v/>
      </c>
      <c r="J418" t="str">
        <f t="shared" si="146"/>
        <v/>
      </c>
      <c r="K418" t="str">
        <f t="shared" si="147"/>
        <v/>
      </c>
      <c r="L418" t="str">
        <f t="shared" si="148"/>
        <v/>
      </c>
      <c r="M418" t="str">
        <f t="shared" si="149"/>
        <v/>
      </c>
      <c r="N418" t="str">
        <f t="shared" si="150"/>
        <v/>
      </c>
      <c r="O418">
        <f t="shared" si="151"/>
        <v>0</v>
      </c>
      <c r="P418" t="e">
        <f t="shared" si="152"/>
        <v>#VALUE!</v>
      </c>
      <c r="Q418" t="e">
        <f t="shared" si="135"/>
        <v>#VALUE!</v>
      </c>
      <c r="R418" t="e">
        <f t="shared" si="136"/>
        <v>#VALUE!</v>
      </c>
      <c r="S418" t="e">
        <f t="shared" si="154"/>
        <v>#VALUE!</v>
      </c>
      <c r="T418" s="55" t="e">
        <f t="shared" si="153"/>
        <v>#VALUE!</v>
      </c>
      <c r="U418" s="55" t="e">
        <f t="shared" si="137"/>
        <v>#VALUE!</v>
      </c>
    </row>
    <row r="419" spans="1:21" ht="15.75" x14ac:dyDescent="0.25">
      <c r="A419" s="47"/>
      <c r="B419" t="str">
        <f t="shared" si="138"/>
        <v/>
      </c>
      <c r="C419" t="str">
        <f t="shared" si="139"/>
        <v/>
      </c>
      <c r="D419" t="str">
        <f t="shared" si="140"/>
        <v/>
      </c>
      <c r="E419" t="str">
        <f t="shared" si="141"/>
        <v/>
      </c>
      <c r="F419" t="str">
        <f t="shared" si="142"/>
        <v/>
      </c>
      <c r="G419" t="str">
        <f t="shared" si="143"/>
        <v/>
      </c>
      <c r="H419" t="str">
        <f t="shared" si="144"/>
        <v/>
      </c>
      <c r="I419" t="str">
        <f t="shared" si="145"/>
        <v/>
      </c>
      <c r="J419" t="str">
        <f t="shared" si="146"/>
        <v/>
      </c>
      <c r="K419" t="str">
        <f t="shared" si="147"/>
        <v/>
      </c>
      <c r="L419" t="str">
        <f t="shared" si="148"/>
        <v/>
      </c>
      <c r="M419" t="str">
        <f t="shared" si="149"/>
        <v/>
      </c>
      <c r="N419" t="str">
        <f t="shared" si="150"/>
        <v/>
      </c>
      <c r="O419">
        <f t="shared" si="151"/>
        <v>0</v>
      </c>
      <c r="P419" t="e">
        <f t="shared" si="152"/>
        <v>#VALUE!</v>
      </c>
      <c r="Q419" t="e">
        <f t="shared" si="135"/>
        <v>#VALUE!</v>
      </c>
      <c r="R419" t="e">
        <f t="shared" si="136"/>
        <v>#VALUE!</v>
      </c>
      <c r="S419" t="e">
        <f t="shared" si="154"/>
        <v>#VALUE!</v>
      </c>
      <c r="T419" s="55" t="e">
        <f t="shared" si="153"/>
        <v>#VALUE!</v>
      </c>
      <c r="U419" s="55" t="e">
        <f t="shared" si="137"/>
        <v>#VALUE!</v>
      </c>
    </row>
    <row r="420" spans="1:21" ht="15.75" x14ac:dyDescent="0.25">
      <c r="A420" s="47"/>
      <c r="B420" t="str">
        <f t="shared" si="138"/>
        <v/>
      </c>
      <c r="C420" t="str">
        <f t="shared" si="139"/>
        <v/>
      </c>
      <c r="D420" t="str">
        <f t="shared" si="140"/>
        <v/>
      </c>
      <c r="E420" t="str">
        <f t="shared" si="141"/>
        <v/>
      </c>
      <c r="F420" t="str">
        <f t="shared" si="142"/>
        <v/>
      </c>
      <c r="G420" t="str">
        <f t="shared" si="143"/>
        <v/>
      </c>
      <c r="H420" t="str">
        <f t="shared" si="144"/>
        <v/>
      </c>
      <c r="I420" t="str">
        <f t="shared" si="145"/>
        <v/>
      </c>
      <c r="J420" t="str">
        <f t="shared" si="146"/>
        <v/>
      </c>
      <c r="K420" t="str">
        <f t="shared" si="147"/>
        <v/>
      </c>
      <c r="L420" t="str">
        <f t="shared" si="148"/>
        <v/>
      </c>
      <c r="M420" t="str">
        <f t="shared" si="149"/>
        <v/>
      </c>
      <c r="N420" t="str">
        <f t="shared" si="150"/>
        <v/>
      </c>
      <c r="O420">
        <f t="shared" si="151"/>
        <v>0</v>
      </c>
      <c r="P420" t="e">
        <f t="shared" si="152"/>
        <v>#VALUE!</v>
      </c>
      <c r="Q420" t="e">
        <f t="shared" si="135"/>
        <v>#VALUE!</v>
      </c>
      <c r="R420" t="e">
        <f t="shared" si="136"/>
        <v>#VALUE!</v>
      </c>
      <c r="S420" t="e">
        <f t="shared" si="154"/>
        <v>#VALUE!</v>
      </c>
      <c r="T420" s="55" t="e">
        <f t="shared" si="153"/>
        <v>#VALUE!</v>
      </c>
      <c r="U420" s="55" t="e">
        <f t="shared" si="137"/>
        <v>#VALUE!</v>
      </c>
    </row>
    <row r="421" spans="1:21" ht="15.75" x14ac:dyDescent="0.25">
      <c r="A421" s="47"/>
      <c r="B421" t="str">
        <f t="shared" si="138"/>
        <v/>
      </c>
      <c r="C421" t="str">
        <f t="shared" si="139"/>
        <v/>
      </c>
      <c r="D421" t="str">
        <f t="shared" si="140"/>
        <v/>
      </c>
      <c r="E421" t="str">
        <f t="shared" si="141"/>
        <v/>
      </c>
      <c r="F421" t="str">
        <f t="shared" si="142"/>
        <v/>
      </c>
      <c r="G421" t="str">
        <f t="shared" si="143"/>
        <v/>
      </c>
      <c r="H421" t="str">
        <f t="shared" si="144"/>
        <v/>
      </c>
      <c r="I421" t="str">
        <f t="shared" si="145"/>
        <v/>
      </c>
      <c r="J421" t="str">
        <f t="shared" si="146"/>
        <v/>
      </c>
      <c r="K421" t="str">
        <f t="shared" si="147"/>
        <v/>
      </c>
      <c r="L421" t="str">
        <f t="shared" si="148"/>
        <v/>
      </c>
      <c r="M421" t="str">
        <f t="shared" si="149"/>
        <v/>
      </c>
      <c r="N421" t="str">
        <f t="shared" si="150"/>
        <v/>
      </c>
      <c r="O421">
        <f t="shared" si="151"/>
        <v>0</v>
      </c>
      <c r="P421" t="e">
        <f t="shared" si="152"/>
        <v>#VALUE!</v>
      </c>
      <c r="Q421" t="e">
        <f t="shared" si="135"/>
        <v>#VALUE!</v>
      </c>
      <c r="R421" t="e">
        <f t="shared" si="136"/>
        <v>#VALUE!</v>
      </c>
      <c r="S421" t="e">
        <f t="shared" si="154"/>
        <v>#VALUE!</v>
      </c>
      <c r="T421" s="55" t="e">
        <f t="shared" si="153"/>
        <v>#VALUE!</v>
      </c>
      <c r="U421" s="55" t="e">
        <f t="shared" si="137"/>
        <v>#VALUE!</v>
      </c>
    </row>
    <row r="422" spans="1:21" ht="15.75" x14ac:dyDescent="0.25">
      <c r="A422" s="47"/>
      <c r="B422" t="str">
        <f t="shared" si="138"/>
        <v/>
      </c>
      <c r="C422" t="str">
        <f t="shared" si="139"/>
        <v/>
      </c>
      <c r="D422" t="str">
        <f t="shared" si="140"/>
        <v/>
      </c>
      <c r="E422" t="str">
        <f t="shared" si="141"/>
        <v/>
      </c>
      <c r="F422" t="str">
        <f t="shared" si="142"/>
        <v/>
      </c>
      <c r="G422" t="str">
        <f t="shared" si="143"/>
        <v/>
      </c>
      <c r="H422" t="str">
        <f t="shared" si="144"/>
        <v/>
      </c>
      <c r="I422" t="str">
        <f t="shared" si="145"/>
        <v/>
      </c>
      <c r="J422" t="str">
        <f t="shared" si="146"/>
        <v/>
      </c>
      <c r="K422" t="str">
        <f t="shared" si="147"/>
        <v/>
      </c>
      <c r="L422" t="str">
        <f t="shared" si="148"/>
        <v/>
      </c>
      <c r="M422" t="str">
        <f t="shared" si="149"/>
        <v/>
      </c>
      <c r="N422" t="str">
        <f t="shared" si="150"/>
        <v/>
      </c>
      <c r="O422">
        <f t="shared" si="151"/>
        <v>0</v>
      </c>
      <c r="P422" t="e">
        <f t="shared" si="152"/>
        <v>#VALUE!</v>
      </c>
      <c r="Q422" t="e">
        <f t="shared" si="135"/>
        <v>#VALUE!</v>
      </c>
      <c r="R422" t="e">
        <f t="shared" si="136"/>
        <v>#VALUE!</v>
      </c>
      <c r="S422" t="e">
        <f t="shared" si="154"/>
        <v>#VALUE!</v>
      </c>
      <c r="T422" s="55" t="e">
        <f t="shared" si="153"/>
        <v>#VALUE!</v>
      </c>
      <c r="U422" s="55" t="e">
        <f t="shared" si="137"/>
        <v>#VALUE!</v>
      </c>
    </row>
    <row r="423" spans="1:21" ht="15.75" x14ac:dyDescent="0.25">
      <c r="A423" s="47"/>
      <c r="B423" t="str">
        <f t="shared" si="138"/>
        <v/>
      </c>
      <c r="C423" t="str">
        <f t="shared" si="139"/>
        <v/>
      </c>
      <c r="D423" t="str">
        <f t="shared" si="140"/>
        <v/>
      </c>
      <c r="E423" t="str">
        <f t="shared" si="141"/>
        <v/>
      </c>
      <c r="F423" t="str">
        <f t="shared" si="142"/>
        <v/>
      </c>
      <c r="G423" t="str">
        <f t="shared" si="143"/>
        <v/>
      </c>
      <c r="H423" t="str">
        <f t="shared" si="144"/>
        <v/>
      </c>
      <c r="I423" t="str">
        <f t="shared" si="145"/>
        <v/>
      </c>
      <c r="J423" t="str">
        <f t="shared" si="146"/>
        <v/>
      </c>
      <c r="K423" t="str">
        <f t="shared" si="147"/>
        <v/>
      </c>
      <c r="L423" t="str">
        <f t="shared" si="148"/>
        <v/>
      </c>
      <c r="M423" t="str">
        <f t="shared" si="149"/>
        <v/>
      </c>
      <c r="N423" t="str">
        <f t="shared" si="150"/>
        <v/>
      </c>
      <c r="O423">
        <f t="shared" si="151"/>
        <v>0</v>
      </c>
      <c r="P423" t="e">
        <f t="shared" si="152"/>
        <v>#VALUE!</v>
      </c>
      <c r="Q423" t="e">
        <f t="shared" si="135"/>
        <v>#VALUE!</v>
      </c>
      <c r="R423" t="e">
        <f t="shared" si="136"/>
        <v>#VALUE!</v>
      </c>
      <c r="S423" t="e">
        <f t="shared" si="154"/>
        <v>#VALUE!</v>
      </c>
      <c r="T423" s="55" t="e">
        <f t="shared" si="153"/>
        <v>#VALUE!</v>
      </c>
      <c r="U423" s="55" t="e">
        <f t="shared" si="137"/>
        <v>#VALUE!</v>
      </c>
    </row>
    <row r="424" spans="1:21" ht="15.75" x14ac:dyDescent="0.25">
      <c r="A424" s="47"/>
      <c r="B424" t="str">
        <f t="shared" si="138"/>
        <v/>
      </c>
      <c r="C424" t="str">
        <f t="shared" si="139"/>
        <v/>
      </c>
      <c r="D424" t="str">
        <f t="shared" si="140"/>
        <v/>
      </c>
      <c r="E424" t="str">
        <f t="shared" si="141"/>
        <v/>
      </c>
      <c r="F424" t="str">
        <f t="shared" si="142"/>
        <v/>
      </c>
      <c r="G424" t="str">
        <f t="shared" si="143"/>
        <v/>
      </c>
      <c r="H424" t="str">
        <f t="shared" si="144"/>
        <v/>
      </c>
      <c r="I424" t="str">
        <f t="shared" si="145"/>
        <v/>
      </c>
      <c r="J424" t="str">
        <f t="shared" si="146"/>
        <v/>
      </c>
      <c r="K424" t="str">
        <f t="shared" si="147"/>
        <v/>
      </c>
      <c r="L424" t="str">
        <f t="shared" si="148"/>
        <v/>
      </c>
      <c r="M424" t="str">
        <f t="shared" si="149"/>
        <v/>
      </c>
      <c r="N424" t="str">
        <f t="shared" si="150"/>
        <v/>
      </c>
      <c r="O424">
        <f t="shared" si="151"/>
        <v>0</v>
      </c>
      <c r="P424" t="e">
        <f t="shared" si="152"/>
        <v>#VALUE!</v>
      </c>
      <c r="Q424" t="e">
        <f t="shared" si="135"/>
        <v>#VALUE!</v>
      </c>
      <c r="R424" t="e">
        <f t="shared" si="136"/>
        <v>#VALUE!</v>
      </c>
      <c r="S424" t="e">
        <f t="shared" si="154"/>
        <v>#VALUE!</v>
      </c>
      <c r="T424" s="55" t="e">
        <f t="shared" si="153"/>
        <v>#VALUE!</v>
      </c>
      <c r="U424" s="55" t="e">
        <f t="shared" si="137"/>
        <v>#VALUE!</v>
      </c>
    </row>
    <row r="425" spans="1:21" ht="15.75" x14ac:dyDescent="0.25">
      <c r="A425" s="47"/>
      <c r="B425" t="str">
        <f t="shared" si="138"/>
        <v/>
      </c>
      <c r="C425" t="str">
        <f t="shared" si="139"/>
        <v/>
      </c>
      <c r="D425" t="str">
        <f t="shared" si="140"/>
        <v/>
      </c>
      <c r="E425" t="str">
        <f t="shared" si="141"/>
        <v/>
      </c>
      <c r="F425" t="str">
        <f t="shared" si="142"/>
        <v/>
      </c>
      <c r="G425" t="str">
        <f t="shared" si="143"/>
        <v/>
      </c>
      <c r="H425" t="str">
        <f t="shared" si="144"/>
        <v/>
      </c>
      <c r="I425" t="str">
        <f t="shared" si="145"/>
        <v/>
      </c>
      <c r="J425" t="str">
        <f t="shared" si="146"/>
        <v/>
      </c>
      <c r="K425" t="str">
        <f t="shared" si="147"/>
        <v/>
      </c>
      <c r="L425" t="str">
        <f t="shared" si="148"/>
        <v/>
      </c>
      <c r="M425" t="str">
        <f t="shared" si="149"/>
        <v/>
      </c>
      <c r="N425" t="str">
        <f t="shared" si="150"/>
        <v/>
      </c>
      <c r="O425">
        <f t="shared" si="151"/>
        <v>0</v>
      </c>
      <c r="P425" t="e">
        <f t="shared" si="152"/>
        <v>#VALUE!</v>
      </c>
      <c r="Q425" t="e">
        <f t="shared" si="135"/>
        <v>#VALUE!</v>
      </c>
      <c r="R425" t="e">
        <f t="shared" si="136"/>
        <v>#VALUE!</v>
      </c>
      <c r="S425" t="e">
        <f t="shared" si="154"/>
        <v>#VALUE!</v>
      </c>
      <c r="T425" s="55" t="e">
        <f t="shared" si="153"/>
        <v>#VALUE!</v>
      </c>
      <c r="U425" s="55" t="e">
        <f t="shared" si="137"/>
        <v>#VALUE!</v>
      </c>
    </row>
    <row r="426" spans="1:21" ht="15.75" x14ac:dyDescent="0.25">
      <c r="A426" s="47"/>
      <c r="B426" t="str">
        <f t="shared" si="138"/>
        <v/>
      </c>
      <c r="C426" t="str">
        <f t="shared" si="139"/>
        <v/>
      </c>
      <c r="D426" t="str">
        <f t="shared" si="140"/>
        <v/>
      </c>
      <c r="E426" t="str">
        <f t="shared" si="141"/>
        <v/>
      </c>
      <c r="F426" t="str">
        <f t="shared" si="142"/>
        <v/>
      </c>
      <c r="G426" t="str">
        <f t="shared" si="143"/>
        <v/>
      </c>
      <c r="H426" t="str">
        <f t="shared" si="144"/>
        <v/>
      </c>
      <c r="I426" t="str">
        <f t="shared" si="145"/>
        <v/>
      </c>
      <c r="J426" t="str">
        <f t="shared" si="146"/>
        <v/>
      </c>
      <c r="K426" t="str">
        <f t="shared" si="147"/>
        <v/>
      </c>
      <c r="L426" t="str">
        <f t="shared" si="148"/>
        <v/>
      </c>
      <c r="M426" t="str">
        <f t="shared" si="149"/>
        <v/>
      </c>
      <c r="N426" t="str">
        <f t="shared" si="150"/>
        <v/>
      </c>
      <c r="O426">
        <f t="shared" si="151"/>
        <v>0</v>
      </c>
      <c r="P426" t="e">
        <f t="shared" si="152"/>
        <v>#VALUE!</v>
      </c>
      <c r="Q426" t="e">
        <f t="shared" si="135"/>
        <v>#VALUE!</v>
      </c>
      <c r="R426" t="e">
        <f t="shared" si="136"/>
        <v>#VALUE!</v>
      </c>
      <c r="S426" t="e">
        <f t="shared" si="154"/>
        <v>#VALUE!</v>
      </c>
      <c r="T426" s="55" t="e">
        <f t="shared" si="153"/>
        <v>#VALUE!</v>
      </c>
      <c r="U426" s="55" t="e">
        <f t="shared" si="137"/>
        <v>#VALUE!</v>
      </c>
    </row>
    <row r="427" spans="1:21" ht="15.75" x14ac:dyDescent="0.25">
      <c r="A427" s="47"/>
      <c r="B427" t="str">
        <f t="shared" si="138"/>
        <v/>
      </c>
      <c r="C427" t="str">
        <f t="shared" si="139"/>
        <v/>
      </c>
      <c r="D427" t="str">
        <f t="shared" si="140"/>
        <v/>
      </c>
      <c r="E427" t="str">
        <f t="shared" si="141"/>
        <v/>
      </c>
      <c r="F427" t="str">
        <f t="shared" si="142"/>
        <v/>
      </c>
      <c r="G427" t="str">
        <f t="shared" si="143"/>
        <v/>
      </c>
      <c r="H427" t="str">
        <f t="shared" si="144"/>
        <v/>
      </c>
      <c r="I427" t="str">
        <f t="shared" si="145"/>
        <v/>
      </c>
      <c r="J427" t="str">
        <f t="shared" si="146"/>
        <v/>
      </c>
      <c r="K427" t="str">
        <f t="shared" si="147"/>
        <v/>
      </c>
      <c r="L427" t="str">
        <f t="shared" si="148"/>
        <v/>
      </c>
      <c r="M427" t="str">
        <f t="shared" si="149"/>
        <v/>
      </c>
      <c r="N427" t="str">
        <f t="shared" si="150"/>
        <v/>
      </c>
      <c r="O427">
        <f t="shared" si="151"/>
        <v>0</v>
      </c>
      <c r="P427" t="e">
        <f t="shared" si="152"/>
        <v>#VALUE!</v>
      </c>
      <c r="Q427" t="e">
        <f t="shared" si="135"/>
        <v>#VALUE!</v>
      </c>
      <c r="R427" t="e">
        <f t="shared" si="136"/>
        <v>#VALUE!</v>
      </c>
      <c r="S427" t="e">
        <f t="shared" si="154"/>
        <v>#VALUE!</v>
      </c>
      <c r="T427" s="55" t="e">
        <f t="shared" si="153"/>
        <v>#VALUE!</v>
      </c>
      <c r="U427" s="55" t="e">
        <f t="shared" si="137"/>
        <v>#VALUE!</v>
      </c>
    </row>
    <row r="428" spans="1:21" ht="15.75" x14ac:dyDescent="0.25">
      <c r="A428" s="47"/>
      <c r="B428" t="str">
        <f t="shared" si="138"/>
        <v/>
      </c>
      <c r="C428" t="str">
        <f t="shared" si="139"/>
        <v/>
      </c>
      <c r="D428" t="str">
        <f t="shared" si="140"/>
        <v/>
      </c>
      <c r="E428" t="str">
        <f t="shared" si="141"/>
        <v/>
      </c>
      <c r="F428" t="str">
        <f t="shared" si="142"/>
        <v/>
      </c>
      <c r="G428" t="str">
        <f t="shared" si="143"/>
        <v/>
      </c>
      <c r="H428" t="str">
        <f t="shared" si="144"/>
        <v/>
      </c>
      <c r="I428" t="str">
        <f t="shared" si="145"/>
        <v/>
      </c>
      <c r="J428" t="str">
        <f t="shared" si="146"/>
        <v/>
      </c>
      <c r="K428" t="str">
        <f t="shared" si="147"/>
        <v/>
      </c>
      <c r="L428" t="str">
        <f t="shared" si="148"/>
        <v/>
      </c>
      <c r="M428" t="str">
        <f t="shared" si="149"/>
        <v/>
      </c>
      <c r="N428" t="str">
        <f t="shared" si="150"/>
        <v/>
      </c>
      <c r="O428">
        <f t="shared" si="151"/>
        <v>0</v>
      </c>
      <c r="P428" t="e">
        <f t="shared" si="152"/>
        <v>#VALUE!</v>
      </c>
      <c r="Q428" t="e">
        <f t="shared" si="135"/>
        <v>#VALUE!</v>
      </c>
      <c r="R428" t="e">
        <f t="shared" si="136"/>
        <v>#VALUE!</v>
      </c>
      <c r="S428" t="e">
        <f t="shared" si="154"/>
        <v>#VALUE!</v>
      </c>
      <c r="T428" s="55" t="e">
        <f t="shared" si="153"/>
        <v>#VALUE!</v>
      </c>
      <c r="U428" s="55" t="e">
        <f t="shared" si="137"/>
        <v>#VALUE!</v>
      </c>
    </row>
    <row r="429" spans="1:21" ht="15.75" x14ac:dyDescent="0.25">
      <c r="A429" s="47"/>
      <c r="B429" t="str">
        <f t="shared" si="138"/>
        <v/>
      </c>
      <c r="C429" t="str">
        <f t="shared" si="139"/>
        <v/>
      </c>
      <c r="D429" t="str">
        <f t="shared" si="140"/>
        <v/>
      </c>
      <c r="E429" t="str">
        <f t="shared" si="141"/>
        <v/>
      </c>
      <c r="F429" t="str">
        <f t="shared" si="142"/>
        <v/>
      </c>
      <c r="G429" t="str">
        <f t="shared" si="143"/>
        <v/>
      </c>
      <c r="H429" t="str">
        <f t="shared" si="144"/>
        <v/>
      </c>
      <c r="I429" t="str">
        <f t="shared" si="145"/>
        <v/>
      </c>
      <c r="J429" t="str">
        <f t="shared" si="146"/>
        <v/>
      </c>
      <c r="K429" t="str">
        <f t="shared" si="147"/>
        <v/>
      </c>
      <c r="L429" t="str">
        <f t="shared" si="148"/>
        <v/>
      </c>
      <c r="M429" t="str">
        <f t="shared" si="149"/>
        <v/>
      </c>
      <c r="N429" t="str">
        <f t="shared" si="150"/>
        <v/>
      </c>
      <c r="O429">
        <f t="shared" si="151"/>
        <v>0</v>
      </c>
      <c r="P429" t="e">
        <f t="shared" si="152"/>
        <v>#VALUE!</v>
      </c>
      <c r="Q429" t="e">
        <f t="shared" si="135"/>
        <v>#VALUE!</v>
      </c>
      <c r="R429" t="e">
        <f t="shared" si="136"/>
        <v>#VALUE!</v>
      </c>
      <c r="S429" t="e">
        <f t="shared" si="154"/>
        <v>#VALUE!</v>
      </c>
      <c r="T429" s="55" t="e">
        <f t="shared" si="153"/>
        <v>#VALUE!</v>
      </c>
      <c r="U429" s="55" t="e">
        <f t="shared" si="137"/>
        <v>#VALUE!</v>
      </c>
    </row>
    <row r="430" spans="1:21" ht="15.75" x14ac:dyDescent="0.25">
      <c r="A430" s="47"/>
      <c r="B430" t="str">
        <f t="shared" si="138"/>
        <v/>
      </c>
      <c r="C430" t="str">
        <f t="shared" si="139"/>
        <v/>
      </c>
      <c r="D430" t="str">
        <f t="shared" si="140"/>
        <v/>
      </c>
      <c r="E430" t="str">
        <f t="shared" si="141"/>
        <v/>
      </c>
      <c r="F430" t="str">
        <f t="shared" si="142"/>
        <v/>
      </c>
      <c r="G430" t="str">
        <f t="shared" si="143"/>
        <v/>
      </c>
      <c r="H430" t="str">
        <f t="shared" si="144"/>
        <v/>
      </c>
      <c r="I430" t="str">
        <f t="shared" si="145"/>
        <v/>
      </c>
      <c r="J430" t="str">
        <f t="shared" si="146"/>
        <v/>
      </c>
      <c r="K430" t="str">
        <f t="shared" si="147"/>
        <v/>
      </c>
      <c r="L430" t="str">
        <f t="shared" si="148"/>
        <v/>
      </c>
      <c r="M430" t="str">
        <f t="shared" si="149"/>
        <v/>
      </c>
      <c r="N430" t="str">
        <f t="shared" si="150"/>
        <v/>
      </c>
      <c r="O430">
        <f t="shared" si="151"/>
        <v>0</v>
      </c>
      <c r="P430" t="e">
        <f t="shared" si="152"/>
        <v>#VALUE!</v>
      </c>
      <c r="Q430" t="e">
        <f t="shared" si="135"/>
        <v>#VALUE!</v>
      </c>
      <c r="R430" t="e">
        <f t="shared" si="136"/>
        <v>#VALUE!</v>
      </c>
      <c r="S430" t="e">
        <f t="shared" si="154"/>
        <v>#VALUE!</v>
      </c>
      <c r="T430" s="55" t="e">
        <f t="shared" si="153"/>
        <v>#VALUE!</v>
      </c>
      <c r="U430" s="55" t="e">
        <f t="shared" si="137"/>
        <v>#VALUE!</v>
      </c>
    </row>
    <row r="431" spans="1:21" ht="15.75" x14ac:dyDescent="0.25">
      <c r="A431" s="47"/>
      <c r="B431" t="str">
        <f t="shared" si="138"/>
        <v/>
      </c>
      <c r="C431" t="str">
        <f t="shared" si="139"/>
        <v/>
      </c>
      <c r="D431" t="str">
        <f t="shared" si="140"/>
        <v/>
      </c>
      <c r="E431" t="str">
        <f t="shared" si="141"/>
        <v/>
      </c>
      <c r="F431" t="str">
        <f t="shared" si="142"/>
        <v/>
      </c>
      <c r="G431" t="str">
        <f t="shared" si="143"/>
        <v/>
      </c>
      <c r="H431" t="str">
        <f t="shared" si="144"/>
        <v/>
      </c>
      <c r="I431" t="str">
        <f t="shared" si="145"/>
        <v/>
      </c>
      <c r="J431" t="str">
        <f t="shared" si="146"/>
        <v/>
      </c>
      <c r="K431" t="str">
        <f t="shared" si="147"/>
        <v/>
      </c>
      <c r="L431" t="str">
        <f t="shared" si="148"/>
        <v/>
      </c>
      <c r="M431" t="str">
        <f t="shared" si="149"/>
        <v/>
      </c>
      <c r="N431" t="str">
        <f t="shared" si="150"/>
        <v/>
      </c>
      <c r="O431">
        <f t="shared" si="151"/>
        <v>0</v>
      </c>
      <c r="P431" t="e">
        <f t="shared" si="152"/>
        <v>#VALUE!</v>
      </c>
      <c r="Q431" t="e">
        <f t="shared" ref="Q431:Q494" si="155">FIND(",",B431,O431)</f>
        <v>#VALUE!</v>
      </c>
      <c r="R431" t="e">
        <f t="shared" si="136"/>
        <v>#VALUE!</v>
      </c>
      <c r="S431" t="e">
        <f t="shared" si="154"/>
        <v>#VALUE!</v>
      </c>
      <c r="T431" s="55" t="e">
        <f t="shared" si="153"/>
        <v>#VALUE!</v>
      </c>
      <c r="U431" s="55" t="e">
        <f t="shared" si="137"/>
        <v>#VALUE!</v>
      </c>
    </row>
    <row r="432" spans="1:21" ht="15.75" x14ac:dyDescent="0.25">
      <c r="A432" s="47"/>
      <c r="B432" t="str">
        <f t="shared" si="138"/>
        <v/>
      </c>
      <c r="C432" t="str">
        <f t="shared" si="139"/>
        <v/>
      </c>
      <c r="D432" t="str">
        <f t="shared" si="140"/>
        <v/>
      </c>
      <c r="E432" t="str">
        <f t="shared" si="141"/>
        <v/>
      </c>
      <c r="F432" t="str">
        <f t="shared" si="142"/>
        <v/>
      </c>
      <c r="G432" t="str">
        <f t="shared" si="143"/>
        <v/>
      </c>
      <c r="H432" t="str">
        <f t="shared" si="144"/>
        <v/>
      </c>
      <c r="I432" t="str">
        <f t="shared" si="145"/>
        <v/>
      </c>
      <c r="J432" t="str">
        <f t="shared" si="146"/>
        <v/>
      </c>
      <c r="K432" t="str">
        <f t="shared" si="147"/>
        <v/>
      </c>
      <c r="L432" t="str">
        <f t="shared" si="148"/>
        <v/>
      </c>
      <c r="M432" t="str">
        <f t="shared" si="149"/>
        <v/>
      </c>
      <c r="N432" t="str">
        <f t="shared" si="150"/>
        <v/>
      </c>
      <c r="O432">
        <f t="shared" si="151"/>
        <v>0</v>
      </c>
      <c r="P432" t="e">
        <f t="shared" si="152"/>
        <v>#VALUE!</v>
      </c>
      <c r="Q432" t="e">
        <f t="shared" si="155"/>
        <v>#VALUE!</v>
      </c>
      <c r="R432" t="e">
        <f t="shared" si="136"/>
        <v>#VALUE!</v>
      </c>
      <c r="S432" t="e">
        <f t="shared" si="154"/>
        <v>#VALUE!</v>
      </c>
      <c r="T432" s="55" t="e">
        <f t="shared" si="153"/>
        <v>#VALUE!</v>
      </c>
      <c r="U432" s="55" t="e">
        <f t="shared" si="137"/>
        <v>#VALUE!</v>
      </c>
    </row>
    <row r="433" spans="1:22" ht="15.75" x14ac:dyDescent="0.25">
      <c r="A433" s="47"/>
      <c r="B433" t="str">
        <f t="shared" si="138"/>
        <v/>
      </c>
      <c r="C433" t="str">
        <f t="shared" si="139"/>
        <v/>
      </c>
      <c r="D433" t="str">
        <f t="shared" si="140"/>
        <v/>
      </c>
      <c r="E433" t="str">
        <f t="shared" si="141"/>
        <v/>
      </c>
      <c r="F433" t="str">
        <f t="shared" si="142"/>
        <v/>
      </c>
      <c r="G433" t="str">
        <f t="shared" si="143"/>
        <v/>
      </c>
      <c r="H433" t="str">
        <f t="shared" si="144"/>
        <v/>
      </c>
      <c r="I433" t="str">
        <f t="shared" si="145"/>
        <v/>
      </c>
      <c r="J433" t="str">
        <f t="shared" si="146"/>
        <v/>
      </c>
      <c r="K433" t="str">
        <f t="shared" si="147"/>
        <v/>
      </c>
      <c r="L433" t="str">
        <f t="shared" si="148"/>
        <v/>
      </c>
      <c r="M433" t="str">
        <f t="shared" si="149"/>
        <v/>
      </c>
      <c r="N433" t="str">
        <f t="shared" si="150"/>
        <v/>
      </c>
      <c r="O433">
        <f t="shared" si="151"/>
        <v>0</v>
      </c>
      <c r="P433" t="e">
        <f t="shared" si="152"/>
        <v>#VALUE!</v>
      </c>
      <c r="Q433" t="e">
        <f t="shared" si="155"/>
        <v>#VALUE!</v>
      </c>
      <c r="R433" t="e">
        <f t="shared" si="136"/>
        <v>#VALUE!</v>
      </c>
      <c r="S433" t="e">
        <f t="shared" si="154"/>
        <v>#VALUE!</v>
      </c>
      <c r="T433" s="55" t="e">
        <f t="shared" si="153"/>
        <v>#VALUE!</v>
      </c>
      <c r="U433" s="55" t="e">
        <f t="shared" si="137"/>
        <v>#VALUE!</v>
      </c>
    </row>
    <row r="434" spans="1:22" ht="15.75" x14ac:dyDescent="0.25">
      <c r="A434" s="47"/>
      <c r="B434" t="str">
        <f t="shared" si="138"/>
        <v/>
      </c>
      <c r="C434" t="str">
        <f t="shared" si="139"/>
        <v/>
      </c>
      <c r="D434" t="str">
        <f t="shared" si="140"/>
        <v/>
      </c>
      <c r="E434" t="str">
        <f t="shared" si="141"/>
        <v/>
      </c>
      <c r="F434" t="str">
        <f t="shared" si="142"/>
        <v/>
      </c>
      <c r="G434" t="str">
        <f t="shared" si="143"/>
        <v/>
      </c>
      <c r="H434" t="str">
        <f t="shared" si="144"/>
        <v/>
      </c>
      <c r="I434" t="str">
        <f t="shared" si="145"/>
        <v/>
      </c>
      <c r="J434" t="str">
        <f t="shared" si="146"/>
        <v/>
      </c>
      <c r="K434" t="str">
        <f t="shared" si="147"/>
        <v/>
      </c>
      <c r="L434" t="str">
        <f t="shared" si="148"/>
        <v/>
      </c>
      <c r="M434" t="str">
        <f t="shared" si="149"/>
        <v/>
      </c>
      <c r="N434" t="str">
        <f t="shared" si="150"/>
        <v/>
      </c>
      <c r="O434">
        <f t="shared" si="151"/>
        <v>0</v>
      </c>
      <c r="P434" t="e">
        <f t="shared" si="152"/>
        <v>#VALUE!</v>
      </c>
      <c r="Q434" t="e">
        <f t="shared" si="155"/>
        <v>#VALUE!</v>
      </c>
      <c r="R434" t="e">
        <f t="shared" si="136"/>
        <v>#VALUE!</v>
      </c>
      <c r="S434" t="e">
        <f t="shared" si="154"/>
        <v>#VALUE!</v>
      </c>
      <c r="T434" s="55" t="e">
        <f t="shared" si="153"/>
        <v>#VALUE!</v>
      </c>
      <c r="U434" s="55" t="e">
        <f t="shared" si="137"/>
        <v>#VALUE!</v>
      </c>
    </row>
    <row r="435" spans="1:22" ht="15.75" x14ac:dyDescent="0.25">
      <c r="A435" s="47"/>
      <c r="B435" t="str">
        <f t="shared" si="138"/>
        <v/>
      </c>
      <c r="C435" t="str">
        <f t="shared" si="139"/>
        <v/>
      </c>
      <c r="D435" t="str">
        <f t="shared" si="140"/>
        <v/>
      </c>
      <c r="E435" t="str">
        <f t="shared" si="141"/>
        <v/>
      </c>
      <c r="F435" t="str">
        <f t="shared" si="142"/>
        <v/>
      </c>
      <c r="G435" t="str">
        <f t="shared" si="143"/>
        <v/>
      </c>
      <c r="H435" t="str">
        <f t="shared" si="144"/>
        <v/>
      </c>
      <c r="I435" t="str">
        <f t="shared" si="145"/>
        <v/>
      </c>
      <c r="J435" t="str">
        <f t="shared" si="146"/>
        <v/>
      </c>
      <c r="K435" t="str">
        <f t="shared" si="147"/>
        <v/>
      </c>
      <c r="L435" t="str">
        <f t="shared" si="148"/>
        <v/>
      </c>
      <c r="M435" t="str">
        <f t="shared" si="149"/>
        <v/>
      </c>
      <c r="N435" t="str">
        <f t="shared" si="150"/>
        <v/>
      </c>
      <c r="O435">
        <f t="shared" si="151"/>
        <v>0</v>
      </c>
      <c r="P435" t="e">
        <f t="shared" si="152"/>
        <v>#VALUE!</v>
      </c>
      <c r="Q435" t="e">
        <f t="shared" si="155"/>
        <v>#VALUE!</v>
      </c>
      <c r="R435" t="e">
        <f t="shared" si="136"/>
        <v>#VALUE!</v>
      </c>
      <c r="S435" t="e">
        <f t="shared" si="154"/>
        <v>#VALUE!</v>
      </c>
      <c r="T435" s="55" t="e">
        <f t="shared" si="153"/>
        <v>#VALUE!</v>
      </c>
      <c r="U435" s="55" t="e">
        <f t="shared" si="137"/>
        <v>#VALUE!</v>
      </c>
    </row>
    <row r="436" spans="1:22" ht="15.75" x14ac:dyDescent="0.25">
      <c r="A436" s="47"/>
      <c r="B436" t="str">
        <f t="shared" si="138"/>
        <v/>
      </c>
      <c r="C436" t="str">
        <f t="shared" si="139"/>
        <v/>
      </c>
      <c r="D436" t="str">
        <f t="shared" si="140"/>
        <v/>
      </c>
      <c r="E436" t="str">
        <f t="shared" si="141"/>
        <v/>
      </c>
      <c r="F436" t="str">
        <f t="shared" si="142"/>
        <v/>
      </c>
      <c r="G436" t="str">
        <f t="shared" si="143"/>
        <v/>
      </c>
      <c r="H436" t="str">
        <f t="shared" si="144"/>
        <v/>
      </c>
      <c r="I436" t="str">
        <f t="shared" si="145"/>
        <v/>
      </c>
      <c r="J436" t="str">
        <f t="shared" si="146"/>
        <v/>
      </c>
      <c r="K436" t="str">
        <f t="shared" si="147"/>
        <v/>
      </c>
      <c r="L436" t="str">
        <f t="shared" si="148"/>
        <v/>
      </c>
      <c r="M436" t="str">
        <f t="shared" si="149"/>
        <v/>
      </c>
      <c r="N436" t="str">
        <f t="shared" si="150"/>
        <v/>
      </c>
      <c r="O436">
        <f t="shared" si="151"/>
        <v>0</v>
      </c>
      <c r="P436" t="e">
        <f t="shared" si="152"/>
        <v>#VALUE!</v>
      </c>
      <c r="Q436" t="e">
        <f t="shared" si="155"/>
        <v>#VALUE!</v>
      </c>
      <c r="R436" t="e">
        <f t="shared" ref="R436:R499" si="156">MID(B436,Q436+2,4)</f>
        <v>#VALUE!</v>
      </c>
      <c r="S436" t="e">
        <f t="shared" si="154"/>
        <v>#VALUE!</v>
      </c>
      <c r="T436" s="55" t="e">
        <f t="shared" si="153"/>
        <v>#VALUE!</v>
      </c>
      <c r="U436" s="55" t="e">
        <f t="shared" si="137"/>
        <v>#VALUE!</v>
      </c>
    </row>
    <row r="437" spans="1:22" ht="15.75" x14ac:dyDescent="0.25">
      <c r="A437" s="47"/>
      <c r="B437" t="str">
        <f t="shared" si="138"/>
        <v/>
      </c>
      <c r="C437" t="str">
        <f t="shared" si="139"/>
        <v/>
      </c>
      <c r="D437" t="str">
        <f t="shared" si="140"/>
        <v/>
      </c>
      <c r="E437" t="str">
        <f t="shared" si="141"/>
        <v/>
      </c>
      <c r="F437" t="str">
        <f t="shared" si="142"/>
        <v/>
      </c>
      <c r="G437" t="str">
        <f t="shared" si="143"/>
        <v/>
      </c>
      <c r="H437" t="str">
        <f t="shared" si="144"/>
        <v/>
      </c>
      <c r="I437" t="str">
        <f t="shared" si="145"/>
        <v/>
      </c>
      <c r="J437" t="str">
        <f t="shared" si="146"/>
        <v/>
      </c>
      <c r="K437" t="str">
        <f t="shared" si="147"/>
        <v/>
      </c>
      <c r="L437" t="str">
        <f t="shared" si="148"/>
        <v/>
      </c>
      <c r="M437" t="str">
        <f t="shared" si="149"/>
        <v/>
      </c>
      <c r="N437" t="str">
        <f t="shared" si="150"/>
        <v/>
      </c>
      <c r="O437">
        <f t="shared" si="151"/>
        <v>0</v>
      </c>
      <c r="P437" t="e">
        <f t="shared" si="152"/>
        <v>#VALUE!</v>
      </c>
      <c r="Q437" t="e">
        <f t="shared" si="155"/>
        <v>#VALUE!</v>
      </c>
      <c r="R437" t="e">
        <f t="shared" si="156"/>
        <v>#VALUE!</v>
      </c>
      <c r="S437" t="e">
        <f t="shared" si="154"/>
        <v>#VALUE!</v>
      </c>
      <c r="T437" s="55" t="e">
        <f t="shared" si="153"/>
        <v>#VALUE!</v>
      </c>
      <c r="U437" s="55" t="e">
        <f t="shared" si="137"/>
        <v>#VALUE!</v>
      </c>
    </row>
    <row r="438" spans="1:22" ht="15.75" x14ac:dyDescent="0.25">
      <c r="A438" s="47"/>
      <c r="B438" t="str">
        <f t="shared" si="138"/>
        <v/>
      </c>
      <c r="C438" t="str">
        <f t="shared" si="139"/>
        <v/>
      </c>
      <c r="D438" t="str">
        <f t="shared" si="140"/>
        <v/>
      </c>
      <c r="E438" t="str">
        <f t="shared" si="141"/>
        <v/>
      </c>
      <c r="F438" t="str">
        <f t="shared" si="142"/>
        <v/>
      </c>
      <c r="G438" t="str">
        <f t="shared" si="143"/>
        <v/>
      </c>
      <c r="H438" t="str">
        <f t="shared" si="144"/>
        <v/>
      </c>
      <c r="I438" t="str">
        <f t="shared" si="145"/>
        <v/>
      </c>
      <c r="J438" t="str">
        <f t="shared" si="146"/>
        <v/>
      </c>
      <c r="K438" t="str">
        <f t="shared" si="147"/>
        <v/>
      </c>
      <c r="L438" t="str">
        <f t="shared" si="148"/>
        <v/>
      </c>
      <c r="M438" t="str">
        <f t="shared" si="149"/>
        <v/>
      </c>
      <c r="N438" t="str">
        <f t="shared" si="150"/>
        <v/>
      </c>
      <c r="O438">
        <f t="shared" si="151"/>
        <v>0</v>
      </c>
      <c r="P438" t="e">
        <f t="shared" si="152"/>
        <v>#VALUE!</v>
      </c>
      <c r="Q438" t="e">
        <f t="shared" si="155"/>
        <v>#VALUE!</v>
      </c>
      <c r="R438" t="e">
        <f t="shared" si="156"/>
        <v>#VALUE!</v>
      </c>
      <c r="S438" t="e">
        <f t="shared" si="154"/>
        <v>#VALUE!</v>
      </c>
      <c r="T438" s="55" t="e">
        <f t="shared" si="153"/>
        <v>#VALUE!</v>
      </c>
      <c r="U438" s="55" t="e">
        <f t="shared" si="137"/>
        <v>#VALUE!</v>
      </c>
    </row>
    <row r="439" spans="1:22" ht="15.75" x14ac:dyDescent="0.25">
      <c r="A439" s="47"/>
      <c r="B439" t="str">
        <f t="shared" si="138"/>
        <v/>
      </c>
      <c r="C439" t="str">
        <f t="shared" si="139"/>
        <v/>
      </c>
      <c r="D439" t="str">
        <f t="shared" si="140"/>
        <v/>
      </c>
      <c r="E439" t="str">
        <f t="shared" si="141"/>
        <v/>
      </c>
      <c r="F439" t="str">
        <f t="shared" si="142"/>
        <v/>
      </c>
      <c r="G439" t="str">
        <f t="shared" si="143"/>
        <v/>
      </c>
      <c r="H439" t="str">
        <f t="shared" si="144"/>
        <v/>
      </c>
      <c r="I439" t="str">
        <f t="shared" si="145"/>
        <v/>
      </c>
      <c r="J439" t="str">
        <f t="shared" si="146"/>
        <v/>
      </c>
      <c r="K439" t="str">
        <f t="shared" si="147"/>
        <v/>
      </c>
      <c r="L439" t="str">
        <f t="shared" si="148"/>
        <v/>
      </c>
      <c r="M439" t="str">
        <f t="shared" si="149"/>
        <v/>
      </c>
      <c r="N439" t="str">
        <f t="shared" si="150"/>
        <v/>
      </c>
      <c r="O439">
        <f t="shared" si="151"/>
        <v>0</v>
      </c>
      <c r="P439" t="e">
        <f t="shared" si="152"/>
        <v>#VALUE!</v>
      </c>
      <c r="Q439" t="e">
        <f t="shared" si="155"/>
        <v>#VALUE!</v>
      </c>
      <c r="R439" t="e">
        <f t="shared" si="156"/>
        <v>#VALUE!</v>
      </c>
      <c r="S439" t="e">
        <f t="shared" si="154"/>
        <v>#VALUE!</v>
      </c>
      <c r="T439" s="55" t="e">
        <f t="shared" si="153"/>
        <v>#VALUE!</v>
      </c>
      <c r="U439" s="55" t="e">
        <f t="shared" si="137"/>
        <v>#VALUE!</v>
      </c>
    </row>
    <row r="440" spans="1:22" ht="15.75" x14ac:dyDescent="0.25">
      <c r="A440" s="47"/>
      <c r="B440" t="str">
        <f t="shared" si="138"/>
        <v/>
      </c>
      <c r="C440" t="str">
        <f t="shared" si="139"/>
        <v/>
      </c>
      <c r="D440" t="str">
        <f t="shared" si="140"/>
        <v/>
      </c>
      <c r="E440" t="str">
        <f t="shared" si="141"/>
        <v/>
      </c>
      <c r="F440" t="str">
        <f t="shared" si="142"/>
        <v/>
      </c>
      <c r="G440" t="str">
        <f t="shared" si="143"/>
        <v/>
      </c>
      <c r="H440" t="str">
        <f t="shared" si="144"/>
        <v/>
      </c>
      <c r="I440" t="str">
        <f t="shared" si="145"/>
        <v/>
      </c>
      <c r="J440" t="str">
        <f t="shared" si="146"/>
        <v/>
      </c>
      <c r="K440" t="str">
        <f t="shared" si="147"/>
        <v/>
      </c>
      <c r="L440" t="str">
        <f t="shared" si="148"/>
        <v/>
      </c>
      <c r="M440" t="str">
        <f t="shared" si="149"/>
        <v/>
      </c>
      <c r="N440" t="str">
        <f t="shared" si="150"/>
        <v/>
      </c>
      <c r="O440">
        <f t="shared" si="151"/>
        <v>0</v>
      </c>
      <c r="P440" t="e">
        <f t="shared" si="152"/>
        <v>#VALUE!</v>
      </c>
      <c r="Q440" t="e">
        <f t="shared" si="155"/>
        <v>#VALUE!</v>
      </c>
      <c r="R440" t="e">
        <f t="shared" si="156"/>
        <v>#VALUE!</v>
      </c>
      <c r="S440" t="e">
        <f t="shared" si="154"/>
        <v>#VALUE!</v>
      </c>
      <c r="T440" s="55" t="e">
        <f t="shared" si="153"/>
        <v>#VALUE!</v>
      </c>
      <c r="U440" s="55" t="e">
        <f t="shared" ref="U440:U503" si="157">IF(Q440-P440=2,MID(B440,Q440-1,1),MID(B440,Q440-2,2))</f>
        <v>#VALUE!</v>
      </c>
    </row>
    <row r="441" spans="1:22" ht="15.75" x14ac:dyDescent="0.25">
      <c r="A441" s="47"/>
      <c r="B441" t="str">
        <f t="shared" si="138"/>
        <v/>
      </c>
      <c r="C441" t="str">
        <f t="shared" si="139"/>
        <v/>
      </c>
      <c r="D441" t="str">
        <f t="shared" si="140"/>
        <v/>
      </c>
      <c r="E441" t="str">
        <f t="shared" si="141"/>
        <v/>
      </c>
      <c r="F441" t="str">
        <f t="shared" si="142"/>
        <v/>
      </c>
      <c r="G441" t="str">
        <f t="shared" si="143"/>
        <v/>
      </c>
      <c r="H441" t="str">
        <f t="shared" si="144"/>
        <v/>
      </c>
      <c r="I441" t="str">
        <f t="shared" si="145"/>
        <v/>
      </c>
      <c r="J441" t="str">
        <f t="shared" si="146"/>
        <v/>
      </c>
      <c r="K441" t="str">
        <f t="shared" si="147"/>
        <v/>
      </c>
      <c r="L441" t="str">
        <f t="shared" si="148"/>
        <v/>
      </c>
      <c r="M441" t="str">
        <f t="shared" si="149"/>
        <v/>
      </c>
      <c r="N441" t="str">
        <f t="shared" si="150"/>
        <v/>
      </c>
      <c r="O441">
        <f t="shared" si="151"/>
        <v>0</v>
      </c>
      <c r="P441" t="e">
        <f t="shared" si="152"/>
        <v>#VALUE!</v>
      </c>
      <c r="Q441" t="e">
        <f t="shared" si="155"/>
        <v>#VALUE!</v>
      </c>
      <c r="R441" t="e">
        <f t="shared" si="156"/>
        <v>#VALUE!</v>
      </c>
      <c r="S441" t="e">
        <f t="shared" si="154"/>
        <v>#VALUE!</v>
      </c>
      <c r="T441" s="55" t="e">
        <f t="shared" si="153"/>
        <v>#VALUE!</v>
      </c>
      <c r="U441" s="55" t="e">
        <f t="shared" si="157"/>
        <v>#VALUE!</v>
      </c>
    </row>
    <row r="442" spans="1:22" ht="15.75" x14ac:dyDescent="0.25">
      <c r="A442" s="47"/>
      <c r="B442" t="str">
        <f t="shared" si="138"/>
        <v/>
      </c>
      <c r="C442" t="str">
        <f t="shared" si="139"/>
        <v/>
      </c>
      <c r="D442" t="str">
        <f t="shared" si="140"/>
        <v/>
      </c>
      <c r="E442" t="str">
        <f t="shared" si="141"/>
        <v/>
      </c>
      <c r="F442" t="str">
        <f t="shared" si="142"/>
        <v/>
      </c>
      <c r="G442" t="str">
        <f t="shared" si="143"/>
        <v/>
      </c>
      <c r="H442" t="str">
        <f t="shared" si="144"/>
        <v/>
      </c>
      <c r="I442" t="str">
        <f t="shared" si="145"/>
        <v/>
      </c>
      <c r="J442" t="str">
        <f t="shared" si="146"/>
        <v/>
      </c>
      <c r="K442" t="str">
        <f t="shared" si="147"/>
        <v/>
      </c>
      <c r="L442" t="str">
        <f t="shared" si="148"/>
        <v/>
      </c>
      <c r="M442" t="str">
        <f t="shared" si="149"/>
        <v/>
      </c>
      <c r="N442" t="str">
        <f t="shared" si="150"/>
        <v/>
      </c>
      <c r="O442">
        <f t="shared" si="151"/>
        <v>0</v>
      </c>
      <c r="P442" t="e">
        <f t="shared" si="152"/>
        <v>#VALUE!</v>
      </c>
      <c r="Q442" t="e">
        <f t="shared" si="155"/>
        <v>#VALUE!</v>
      </c>
      <c r="R442" t="e">
        <f t="shared" si="156"/>
        <v>#VALUE!</v>
      </c>
      <c r="S442" t="e">
        <f t="shared" si="154"/>
        <v>#VALUE!</v>
      </c>
      <c r="T442" s="55" t="e">
        <f t="shared" si="153"/>
        <v>#VALUE!</v>
      </c>
      <c r="U442" s="55" t="e">
        <f t="shared" si="157"/>
        <v>#VALUE!</v>
      </c>
      <c r="V442" s="92"/>
    </row>
    <row r="443" spans="1:22" ht="15.75" x14ac:dyDescent="0.25">
      <c r="A443" s="47"/>
      <c r="B443" t="str">
        <f t="shared" si="138"/>
        <v/>
      </c>
      <c r="C443" t="str">
        <f t="shared" si="139"/>
        <v/>
      </c>
      <c r="D443" t="str">
        <f t="shared" si="140"/>
        <v/>
      </c>
      <c r="E443" t="str">
        <f t="shared" si="141"/>
        <v/>
      </c>
      <c r="F443" t="str">
        <f t="shared" si="142"/>
        <v/>
      </c>
      <c r="G443" t="str">
        <f t="shared" si="143"/>
        <v/>
      </c>
      <c r="H443" t="str">
        <f t="shared" si="144"/>
        <v/>
      </c>
      <c r="I443" t="str">
        <f t="shared" si="145"/>
        <v/>
      </c>
      <c r="J443" t="str">
        <f t="shared" si="146"/>
        <v/>
      </c>
      <c r="K443" t="str">
        <f t="shared" si="147"/>
        <v/>
      </c>
      <c r="L443" t="str">
        <f t="shared" si="148"/>
        <v/>
      </c>
      <c r="M443" t="str">
        <f t="shared" si="149"/>
        <v/>
      </c>
      <c r="N443" t="str">
        <f t="shared" si="150"/>
        <v/>
      </c>
      <c r="O443">
        <f t="shared" si="151"/>
        <v>0</v>
      </c>
      <c r="P443" t="e">
        <f t="shared" si="152"/>
        <v>#VALUE!</v>
      </c>
      <c r="Q443" t="e">
        <f t="shared" si="155"/>
        <v>#VALUE!</v>
      </c>
      <c r="R443" t="e">
        <f t="shared" si="156"/>
        <v>#VALUE!</v>
      </c>
      <c r="S443" t="e">
        <f t="shared" si="154"/>
        <v>#VALUE!</v>
      </c>
      <c r="T443" s="55" t="e">
        <f t="shared" si="153"/>
        <v>#VALUE!</v>
      </c>
      <c r="U443" s="55" t="e">
        <f t="shared" si="157"/>
        <v>#VALUE!</v>
      </c>
      <c r="V443" s="92"/>
    </row>
    <row r="444" spans="1:22" ht="15.75" x14ac:dyDescent="0.25">
      <c r="A444" s="47"/>
      <c r="B444" t="str">
        <f t="shared" si="138"/>
        <v/>
      </c>
      <c r="C444" t="str">
        <f t="shared" si="139"/>
        <v/>
      </c>
      <c r="D444" t="str">
        <f t="shared" si="140"/>
        <v/>
      </c>
      <c r="E444" t="str">
        <f t="shared" si="141"/>
        <v/>
      </c>
      <c r="F444" t="str">
        <f t="shared" si="142"/>
        <v/>
      </c>
      <c r="G444" t="str">
        <f t="shared" si="143"/>
        <v/>
      </c>
      <c r="H444" t="str">
        <f t="shared" si="144"/>
        <v/>
      </c>
      <c r="I444" t="str">
        <f t="shared" si="145"/>
        <v/>
      </c>
      <c r="J444" t="str">
        <f t="shared" si="146"/>
        <v/>
      </c>
      <c r="K444" t="str">
        <f t="shared" si="147"/>
        <v/>
      </c>
      <c r="L444" t="str">
        <f t="shared" si="148"/>
        <v/>
      </c>
      <c r="M444" t="str">
        <f t="shared" si="149"/>
        <v/>
      </c>
      <c r="N444" t="str">
        <f t="shared" si="150"/>
        <v/>
      </c>
      <c r="O444">
        <f t="shared" si="151"/>
        <v>0</v>
      </c>
      <c r="P444" t="e">
        <f t="shared" si="152"/>
        <v>#VALUE!</v>
      </c>
      <c r="Q444" t="e">
        <f t="shared" si="155"/>
        <v>#VALUE!</v>
      </c>
      <c r="R444" t="e">
        <f t="shared" si="156"/>
        <v>#VALUE!</v>
      </c>
      <c r="S444" t="e">
        <f t="shared" si="154"/>
        <v>#VALUE!</v>
      </c>
      <c r="T444" s="55" t="e">
        <f t="shared" si="153"/>
        <v>#VALUE!</v>
      </c>
      <c r="U444" s="55" t="e">
        <f t="shared" si="157"/>
        <v>#VALUE!</v>
      </c>
    </row>
    <row r="445" spans="1:22" ht="15.75" x14ac:dyDescent="0.25">
      <c r="A445" s="47"/>
      <c r="B445" t="str">
        <f t="shared" si="138"/>
        <v/>
      </c>
      <c r="C445" t="str">
        <f t="shared" si="139"/>
        <v/>
      </c>
      <c r="D445" t="str">
        <f t="shared" si="140"/>
        <v/>
      </c>
      <c r="E445" t="str">
        <f t="shared" si="141"/>
        <v/>
      </c>
      <c r="F445" t="str">
        <f t="shared" si="142"/>
        <v/>
      </c>
      <c r="G445" t="str">
        <f t="shared" si="143"/>
        <v/>
      </c>
      <c r="H445" t="str">
        <f t="shared" si="144"/>
        <v/>
      </c>
      <c r="I445" t="str">
        <f t="shared" si="145"/>
        <v/>
      </c>
      <c r="J445" t="str">
        <f t="shared" si="146"/>
        <v/>
      </c>
      <c r="K445" t="str">
        <f t="shared" si="147"/>
        <v/>
      </c>
      <c r="L445" t="str">
        <f t="shared" si="148"/>
        <v/>
      </c>
      <c r="M445" t="str">
        <f t="shared" si="149"/>
        <v/>
      </c>
      <c r="N445" t="str">
        <f t="shared" si="150"/>
        <v/>
      </c>
      <c r="O445">
        <f t="shared" si="151"/>
        <v>0</v>
      </c>
      <c r="P445" t="e">
        <f t="shared" si="152"/>
        <v>#VALUE!</v>
      </c>
      <c r="Q445" t="e">
        <f t="shared" si="155"/>
        <v>#VALUE!</v>
      </c>
      <c r="R445" t="e">
        <f t="shared" si="156"/>
        <v>#VALUE!</v>
      </c>
      <c r="S445" t="e">
        <f t="shared" si="154"/>
        <v>#VALUE!</v>
      </c>
      <c r="T445" s="55" t="e">
        <f t="shared" si="153"/>
        <v>#VALUE!</v>
      </c>
      <c r="U445" s="55" t="e">
        <f t="shared" si="157"/>
        <v>#VALUE!</v>
      </c>
    </row>
    <row r="446" spans="1:22" ht="15.75" x14ac:dyDescent="0.25">
      <c r="A446" s="47"/>
      <c r="B446" t="str">
        <f t="shared" si="138"/>
        <v/>
      </c>
      <c r="C446" t="str">
        <f t="shared" si="139"/>
        <v/>
      </c>
      <c r="D446" t="str">
        <f t="shared" si="140"/>
        <v/>
      </c>
      <c r="E446" t="str">
        <f t="shared" si="141"/>
        <v/>
      </c>
      <c r="F446" t="str">
        <f t="shared" si="142"/>
        <v/>
      </c>
      <c r="G446" t="str">
        <f t="shared" si="143"/>
        <v/>
      </c>
      <c r="H446" t="str">
        <f t="shared" si="144"/>
        <v/>
      </c>
      <c r="I446" t="str">
        <f t="shared" si="145"/>
        <v/>
      </c>
      <c r="J446" t="str">
        <f t="shared" si="146"/>
        <v/>
      </c>
      <c r="K446" t="str">
        <f t="shared" si="147"/>
        <v/>
      </c>
      <c r="L446" t="str">
        <f t="shared" si="148"/>
        <v/>
      </c>
      <c r="M446" t="str">
        <f t="shared" si="149"/>
        <v/>
      </c>
      <c r="N446" t="str">
        <f t="shared" si="150"/>
        <v/>
      </c>
      <c r="O446">
        <f t="shared" si="151"/>
        <v>0</v>
      </c>
      <c r="P446" t="e">
        <f t="shared" si="152"/>
        <v>#VALUE!</v>
      </c>
      <c r="Q446" t="e">
        <f t="shared" si="155"/>
        <v>#VALUE!</v>
      </c>
      <c r="R446" t="e">
        <f t="shared" si="156"/>
        <v>#VALUE!</v>
      </c>
      <c r="S446" t="e">
        <f t="shared" si="154"/>
        <v>#VALUE!</v>
      </c>
      <c r="T446" s="55" t="e">
        <f t="shared" si="153"/>
        <v>#VALUE!</v>
      </c>
      <c r="U446" s="55" t="e">
        <f t="shared" si="157"/>
        <v>#VALUE!</v>
      </c>
    </row>
    <row r="447" spans="1:22" ht="15.75" x14ac:dyDescent="0.25">
      <c r="A447" s="47"/>
      <c r="B447" t="str">
        <f t="shared" si="138"/>
        <v/>
      </c>
      <c r="C447" t="str">
        <f t="shared" si="139"/>
        <v/>
      </c>
      <c r="D447" t="str">
        <f t="shared" si="140"/>
        <v/>
      </c>
      <c r="E447" t="str">
        <f t="shared" si="141"/>
        <v/>
      </c>
      <c r="F447" t="str">
        <f t="shared" si="142"/>
        <v/>
      </c>
      <c r="G447" t="str">
        <f t="shared" si="143"/>
        <v/>
      </c>
      <c r="H447" t="str">
        <f t="shared" si="144"/>
        <v/>
      </c>
      <c r="I447" t="str">
        <f t="shared" si="145"/>
        <v/>
      </c>
      <c r="J447" t="str">
        <f t="shared" si="146"/>
        <v/>
      </c>
      <c r="K447" t="str">
        <f t="shared" si="147"/>
        <v/>
      </c>
      <c r="L447" t="str">
        <f t="shared" si="148"/>
        <v/>
      </c>
      <c r="M447" t="str">
        <f t="shared" si="149"/>
        <v/>
      </c>
      <c r="N447" t="str">
        <f t="shared" si="150"/>
        <v/>
      </c>
      <c r="O447">
        <f t="shared" si="151"/>
        <v>0</v>
      </c>
      <c r="P447" t="e">
        <f t="shared" si="152"/>
        <v>#VALUE!</v>
      </c>
      <c r="Q447" t="e">
        <f t="shared" si="155"/>
        <v>#VALUE!</v>
      </c>
      <c r="R447" t="e">
        <f t="shared" si="156"/>
        <v>#VALUE!</v>
      </c>
      <c r="S447" t="e">
        <f t="shared" si="154"/>
        <v>#VALUE!</v>
      </c>
      <c r="T447" s="55" t="e">
        <f t="shared" si="153"/>
        <v>#VALUE!</v>
      </c>
      <c r="U447" s="55" t="e">
        <f t="shared" si="157"/>
        <v>#VALUE!</v>
      </c>
    </row>
    <row r="448" spans="1:22" ht="15.75" x14ac:dyDescent="0.25">
      <c r="A448" s="47"/>
      <c r="B448" t="str">
        <f t="shared" si="138"/>
        <v/>
      </c>
      <c r="C448" t="str">
        <f t="shared" si="139"/>
        <v/>
      </c>
      <c r="D448" t="str">
        <f t="shared" si="140"/>
        <v/>
      </c>
      <c r="E448" t="str">
        <f t="shared" si="141"/>
        <v/>
      </c>
      <c r="F448" t="str">
        <f t="shared" si="142"/>
        <v/>
      </c>
      <c r="G448" t="str">
        <f t="shared" si="143"/>
        <v/>
      </c>
      <c r="H448" t="str">
        <f t="shared" si="144"/>
        <v/>
      </c>
      <c r="I448" t="str">
        <f t="shared" si="145"/>
        <v/>
      </c>
      <c r="J448" t="str">
        <f t="shared" si="146"/>
        <v/>
      </c>
      <c r="K448" t="str">
        <f t="shared" si="147"/>
        <v/>
      </c>
      <c r="L448" t="str">
        <f t="shared" si="148"/>
        <v/>
      </c>
      <c r="M448" t="str">
        <f t="shared" si="149"/>
        <v/>
      </c>
      <c r="N448" t="str">
        <f t="shared" si="150"/>
        <v/>
      </c>
      <c r="O448">
        <f t="shared" si="151"/>
        <v>0</v>
      </c>
      <c r="P448" t="e">
        <f t="shared" si="152"/>
        <v>#VALUE!</v>
      </c>
      <c r="Q448" t="e">
        <f t="shared" si="155"/>
        <v>#VALUE!</v>
      </c>
      <c r="R448" t="e">
        <f t="shared" si="156"/>
        <v>#VALUE!</v>
      </c>
      <c r="S448" t="e">
        <f t="shared" si="154"/>
        <v>#VALUE!</v>
      </c>
      <c r="T448" s="55" t="e">
        <f t="shared" si="153"/>
        <v>#VALUE!</v>
      </c>
      <c r="U448" s="55" t="e">
        <f t="shared" si="157"/>
        <v>#VALUE!</v>
      </c>
    </row>
    <row r="449" spans="1:22" ht="15.75" x14ac:dyDescent="0.25">
      <c r="A449" s="47"/>
      <c r="B449" t="str">
        <f t="shared" si="138"/>
        <v/>
      </c>
      <c r="C449" t="str">
        <f t="shared" si="139"/>
        <v/>
      </c>
      <c r="D449" t="str">
        <f t="shared" si="140"/>
        <v/>
      </c>
      <c r="E449" t="str">
        <f t="shared" si="141"/>
        <v/>
      </c>
      <c r="F449" t="str">
        <f t="shared" si="142"/>
        <v/>
      </c>
      <c r="G449" t="str">
        <f t="shared" si="143"/>
        <v/>
      </c>
      <c r="H449" t="str">
        <f t="shared" si="144"/>
        <v/>
      </c>
      <c r="I449" t="str">
        <f t="shared" si="145"/>
        <v/>
      </c>
      <c r="J449" t="str">
        <f t="shared" si="146"/>
        <v/>
      </c>
      <c r="K449" t="str">
        <f t="shared" si="147"/>
        <v/>
      </c>
      <c r="L449" t="str">
        <f t="shared" si="148"/>
        <v/>
      </c>
      <c r="M449" t="str">
        <f t="shared" si="149"/>
        <v/>
      </c>
      <c r="N449" t="str">
        <f t="shared" si="150"/>
        <v/>
      </c>
      <c r="O449">
        <f t="shared" si="151"/>
        <v>0</v>
      </c>
      <c r="P449" t="e">
        <f t="shared" si="152"/>
        <v>#VALUE!</v>
      </c>
      <c r="Q449" t="e">
        <f t="shared" si="155"/>
        <v>#VALUE!</v>
      </c>
      <c r="R449" t="e">
        <f t="shared" si="156"/>
        <v>#VALUE!</v>
      </c>
      <c r="S449" t="e">
        <f t="shared" si="154"/>
        <v>#VALUE!</v>
      </c>
      <c r="T449" s="55" t="e">
        <f t="shared" si="153"/>
        <v>#VALUE!</v>
      </c>
      <c r="U449" s="55" t="e">
        <f t="shared" si="157"/>
        <v>#VALUE!</v>
      </c>
    </row>
    <row r="450" spans="1:22" ht="15.75" x14ac:dyDescent="0.25">
      <c r="A450" s="47"/>
      <c r="B450" t="str">
        <f t="shared" ref="B450:B513" si="158">MID(A450,40,100)</f>
        <v/>
      </c>
      <c r="C450" t="str">
        <f t="shared" ref="C450:C513" si="159">IF(ISERROR(FIND("january",B450)),"",FIND("january",B450))</f>
        <v/>
      </c>
      <c r="D450" t="str">
        <f t="shared" ref="D450:D513" si="160">IF(ISERROR(FIND("february",B450)),"",FIND("february",B450))</f>
        <v/>
      </c>
      <c r="E450" t="str">
        <f t="shared" ref="E450:E513" si="161">IF(ISERROR(FIND("march",B450)),"",FIND("march",B450))</f>
        <v/>
      </c>
      <c r="F450" t="str">
        <f t="shared" ref="F450:F513" si="162">IF(ISERROR(FIND("april",B450)),"",FIND("april",B450))</f>
        <v/>
      </c>
      <c r="G450" t="str">
        <f t="shared" ref="G450:G513" si="163">IF(ISERROR(FIND("may",B450)),"",FIND("may",B450))</f>
        <v/>
      </c>
      <c r="H450" t="str">
        <f t="shared" ref="H450:H513" si="164">IF(ISERROR(FIND("june",B450)),"",FIND("june",B450))</f>
        <v/>
      </c>
      <c r="I450" t="str">
        <f t="shared" ref="I450:I513" si="165">IF(ISERROR(FIND("july",B450)),"",FIND("july",B450))</f>
        <v/>
      </c>
      <c r="J450" t="str">
        <f t="shared" ref="J450:J513" si="166">IF(ISERROR(FIND("august",B450)),"",FIND("august",B450))</f>
        <v/>
      </c>
      <c r="K450" t="str">
        <f t="shared" ref="K450:K513" si="167">IF(ISERROR(FIND("september",B450)),"",FIND("september",B450))</f>
        <v/>
      </c>
      <c r="L450" t="str">
        <f t="shared" ref="L450:L513" si="168">IF(ISERROR(FIND("october",B450)),"",FIND("october",B450))</f>
        <v/>
      </c>
      <c r="M450" t="str">
        <f t="shared" ref="M450:M513" si="169">IF(ISERROR(FIND("november",B450)),"",FIND("november",B450))</f>
        <v/>
      </c>
      <c r="N450" t="str">
        <f t="shared" ref="N450:N513" si="170">IF(ISERROR(FIND("december",B450)),"",FIND("december",B450))</f>
        <v/>
      </c>
      <c r="O450">
        <f t="shared" ref="O450:O513" si="171">MAX(C450:N450)</f>
        <v>0</v>
      </c>
      <c r="P450" t="e">
        <f t="shared" ref="P450:P513" si="172">FIND("_",B450,O450)</f>
        <v>#VALUE!</v>
      </c>
      <c r="Q450" t="e">
        <f t="shared" si="155"/>
        <v>#VALUE!</v>
      </c>
      <c r="R450" t="e">
        <f t="shared" si="156"/>
        <v>#VALUE!</v>
      </c>
      <c r="S450" t="e">
        <f t="shared" si="154"/>
        <v>#VALUE!</v>
      </c>
      <c r="T450" s="55" t="e">
        <f t="shared" ref="T450:T513" si="173">_xlfn.SWITCH(TRIM(S450),
"January",1,"February",2,"March",3,"April",4,
"May",5,"June",6,"July",7,"August",8,
"September",9,"October",10,"November",11,"December",12,"No Match")</f>
        <v>#VALUE!</v>
      </c>
      <c r="U450" s="55" t="e">
        <f t="shared" si="157"/>
        <v>#VALUE!</v>
      </c>
    </row>
    <row r="451" spans="1:22" ht="15.75" x14ac:dyDescent="0.25">
      <c r="A451" s="47"/>
      <c r="B451" t="str">
        <f t="shared" si="158"/>
        <v/>
      </c>
      <c r="C451" t="str">
        <f t="shared" si="159"/>
        <v/>
      </c>
      <c r="D451" t="str">
        <f t="shared" si="160"/>
        <v/>
      </c>
      <c r="E451" t="str">
        <f t="shared" si="161"/>
        <v/>
      </c>
      <c r="F451" t="str">
        <f t="shared" si="162"/>
        <v/>
      </c>
      <c r="G451" t="str">
        <f t="shared" si="163"/>
        <v/>
      </c>
      <c r="H451" t="str">
        <f t="shared" si="164"/>
        <v/>
      </c>
      <c r="I451" t="str">
        <f t="shared" si="165"/>
        <v/>
      </c>
      <c r="J451" t="str">
        <f t="shared" si="166"/>
        <v/>
      </c>
      <c r="K451" t="str">
        <f t="shared" si="167"/>
        <v/>
      </c>
      <c r="L451" t="str">
        <f t="shared" si="168"/>
        <v/>
      </c>
      <c r="M451" t="str">
        <f t="shared" si="169"/>
        <v/>
      </c>
      <c r="N451" t="str">
        <f t="shared" si="170"/>
        <v/>
      </c>
      <c r="O451">
        <f t="shared" si="171"/>
        <v>0</v>
      </c>
      <c r="P451" t="e">
        <f t="shared" si="172"/>
        <v>#VALUE!</v>
      </c>
      <c r="Q451" t="e">
        <f t="shared" si="155"/>
        <v>#VALUE!</v>
      </c>
      <c r="R451" t="e">
        <f t="shared" si="156"/>
        <v>#VALUE!</v>
      </c>
      <c r="S451" t="e">
        <f t="shared" si="154"/>
        <v>#VALUE!</v>
      </c>
      <c r="T451" s="55" t="e">
        <f t="shared" si="173"/>
        <v>#VALUE!</v>
      </c>
      <c r="U451" s="55" t="e">
        <f t="shared" si="157"/>
        <v>#VALUE!</v>
      </c>
    </row>
    <row r="452" spans="1:22" ht="15.75" x14ac:dyDescent="0.25">
      <c r="A452" s="47"/>
      <c r="B452" t="str">
        <f t="shared" si="158"/>
        <v/>
      </c>
      <c r="C452" t="str">
        <f t="shared" si="159"/>
        <v/>
      </c>
      <c r="D452" t="str">
        <f t="shared" si="160"/>
        <v/>
      </c>
      <c r="E452" t="str">
        <f t="shared" si="161"/>
        <v/>
      </c>
      <c r="F452" t="str">
        <f t="shared" si="162"/>
        <v/>
      </c>
      <c r="G452" t="str">
        <f t="shared" si="163"/>
        <v/>
      </c>
      <c r="H452" t="str">
        <f t="shared" si="164"/>
        <v/>
      </c>
      <c r="I452" t="str">
        <f t="shared" si="165"/>
        <v/>
      </c>
      <c r="J452" t="str">
        <f t="shared" si="166"/>
        <v/>
      </c>
      <c r="K452" t="str">
        <f t="shared" si="167"/>
        <v/>
      </c>
      <c r="L452" t="str">
        <f t="shared" si="168"/>
        <v/>
      </c>
      <c r="M452" t="str">
        <f t="shared" si="169"/>
        <v/>
      </c>
      <c r="N452" t="str">
        <f t="shared" si="170"/>
        <v/>
      </c>
      <c r="O452">
        <f t="shared" si="171"/>
        <v>0</v>
      </c>
      <c r="P452" t="e">
        <f t="shared" si="172"/>
        <v>#VALUE!</v>
      </c>
      <c r="Q452" t="e">
        <f t="shared" si="155"/>
        <v>#VALUE!</v>
      </c>
      <c r="R452" t="e">
        <f t="shared" si="156"/>
        <v>#VALUE!</v>
      </c>
      <c r="S452" t="e">
        <f t="shared" si="154"/>
        <v>#VALUE!</v>
      </c>
      <c r="T452" s="55" t="e">
        <f t="shared" si="173"/>
        <v>#VALUE!</v>
      </c>
      <c r="U452" s="55" t="e">
        <f t="shared" si="157"/>
        <v>#VALUE!</v>
      </c>
    </row>
    <row r="453" spans="1:22" ht="15.75" x14ac:dyDescent="0.25">
      <c r="A453" s="47"/>
      <c r="B453" t="str">
        <f t="shared" si="158"/>
        <v/>
      </c>
      <c r="C453" t="str">
        <f t="shared" si="159"/>
        <v/>
      </c>
      <c r="D453" t="str">
        <f t="shared" si="160"/>
        <v/>
      </c>
      <c r="E453" t="str">
        <f t="shared" si="161"/>
        <v/>
      </c>
      <c r="F453" t="str">
        <f t="shared" si="162"/>
        <v/>
      </c>
      <c r="G453" t="str">
        <f t="shared" si="163"/>
        <v/>
      </c>
      <c r="H453" t="str">
        <f t="shared" si="164"/>
        <v/>
      </c>
      <c r="I453" t="str">
        <f t="shared" si="165"/>
        <v/>
      </c>
      <c r="J453" t="str">
        <f t="shared" si="166"/>
        <v/>
      </c>
      <c r="K453" t="str">
        <f t="shared" si="167"/>
        <v/>
      </c>
      <c r="L453" t="str">
        <f t="shared" si="168"/>
        <v/>
      </c>
      <c r="M453" t="str">
        <f t="shared" si="169"/>
        <v/>
      </c>
      <c r="N453" t="str">
        <f t="shared" si="170"/>
        <v/>
      </c>
      <c r="O453">
        <f t="shared" si="171"/>
        <v>0</v>
      </c>
      <c r="P453" t="e">
        <f t="shared" si="172"/>
        <v>#VALUE!</v>
      </c>
      <c r="Q453" t="e">
        <f t="shared" si="155"/>
        <v>#VALUE!</v>
      </c>
      <c r="R453" t="e">
        <f t="shared" si="156"/>
        <v>#VALUE!</v>
      </c>
      <c r="S453" t="e">
        <f t="shared" si="154"/>
        <v>#VALUE!</v>
      </c>
      <c r="T453" s="55" t="e">
        <f t="shared" si="173"/>
        <v>#VALUE!</v>
      </c>
      <c r="U453" s="55" t="e">
        <f t="shared" si="157"/>
        <v>#VALUE!</v>
      </c>
    </row>
    <row r="454" spans="1:22" ht="15.75" x14ac:dyDescent="0.25">
      <c r="A454" s="47"/>
      <c r="B454" t="str">
        <f t="shared" si="158"/>
        <v/>
      </c>
      <c r="C454" t="str">
        <f t="shared" si="159"/>
        <v/>
      </c>
      <c r="D454" t="str">
        <f t="shared" si="160"/>
        <v/>
      </c>
      <c r="E454" t="str">
        <f t="shared" si="161"/>
        <v/>
      </c>
      <c r="F454" t="str">
        <f t="shared" si="162"/>
        <v/>
      </c>
      <c r="G454" t="str">
        <f t="shared" si="163"/>
        <v/>
      </c>
      <c r="H454" t="str">
        <f t="shared" si="164"/>
        <v/>
      </c>
      <c r="I454" t="str">
        <f t="shared" si="165"/>
        <v/>
      </c>
      <c r="J454" t="str">
        <f t="shared" si="166"/>
        <v/>
      </c>
      <c r="K454" t="str">
        <f t="shared" si="167"/>
        <v/>
      </c>
      <c r="L454" t="str">
        <f t="shared" si="168"/>
        <v/>
      </c>
      <c r="M454" t="str">
        <f t="shared" si="169"/>
        <v/>
      </c>
      <c r="N454" t="str">
        <f t="shared" si="170"/>
        <v/>
      </c>
      <c r="O454">
        <f t="shared" si="171"/>
        <v>0</v>
      </c>
      <c r="P454" t="e">
        <f t="shared" si="172"/>
        <v>#VALUE!</v>
      </c>
      <c r="Q454" t="e">
        <f t="shared" si="155"/>
        <v>#VALUE!</v>
      </c>
      <c r="R454" t="e">
        <f t="shared" si="156"/>
        <v>#VALUE!</v>
      </c>
      <c r="S454" t="e">
        <f t="shared" si="154"/>
        <v>#VALUE!</v>
      </c>
      <c r="T454" s="55" t="e">
        <f t="shared" si="173"/>
        <v>#VALUE!</v>
      </c>
      <c r="U454" s="55" t="e">
        <f t="shared" si="157"/>
        <v>#VALUE!</v>
      </c>
    </row>
    <row r="455" spans="1:22" ht="15.75" x14ac:dyDescent="0.25">
      <c r="A455" s="47"/>
      <c r="B455" t="str">
        <f t="shared" si="158"/>
        <v/>
      </c>
      <c r="C455" t="str">
        <f t="shared" si="159"/>
        <v/>
      </c>
      <c r="D455" t="str">
        <f t="shared" si="160"/>
        <v/>
      </c>
      <c r="E455" t="str">
        <f t="shared" si="161"/>
        <v/>
      </c>
      <c r="F455" t="str">
        <f t="shared" si="162"/>
        <v/>
      </c>
      <c r="G455" t="str">
        <f t="shared" si="163"/>
        <v/>
      </c>
      <c r="H455" t="str">
        <f t="shared" si="164"/>
        <v/>
      </c>
      <c r="I455" t="str">
        <f t="shared" si="165"/>
        <v/>
      </c>
      <c r="J455" t="str">
        <f t="shared" si="166"/>
        <v/>
      </c>
      <c r="K455" t="str">
        <f t="shared" si="167"/>
        <v/>
      </c>
      <c r="L455" t="str">
        <f t="shared" si="168"/>
        <v/>
      </c>
      <c r="M455" t="str">
        <f t="shared" si="169"/>
        <v/>
      </c>
      <c r="N455" t="str">
        <f t="shared" si="170"/>
        <v/>
      </c>
      <c r="O455">
        <f t="shared" si="171"/>
        <v>0</v>
      </c>
      <c r="P455" t="e">
        <f t="shared" si="172"/>
        <v>#VALUE!</v>
      </c>
      <c r="Q455" t="e">
        <f t="shared" si="155"/>
        <v>#VALUE!</v>
      </c>
      <c r="R455" t="e">
        <f t="shared" si="156"/>
        <v>#VALUE!</v>
      </c>
      <c r="S455" t="e">
        <f t="shared" si="154"/>
        <v>#VALUE!</v>
      </c>
      <c r="T455" s="55" t="e">
        <f t="shared" si="173"/>
        <v>#VALUE!</v>
      </c>
      <c r="U455" s="55" t="e">
        <f t="shared" si="157"/>
        <v>#VALUE!</v>
      </c>
      <c r="V455" s="92"/>
    </row>
    <row r="456" spans="1:22" ht="15.75" x14ac:dyDescent="0.25">
      <c r="A456" s="47"/>
      <c r="B456" t="str">
        <f t="shared" si="158"/>
        <v/>
      </c>
      <c r="C456" t="str">
        <f t="shared" si="159"/>
        <v/>
      </c>
      <c r="D456" t="str">
        <f t="shared" si="160"/>
        <v/>
      </c>
      <c r="E456" t="str">
        <f t="shared" si="161"/>
        <v/>
      </c>
      <c r="F456" t="str">
        <f t="shared" si="162"/>
        <v/>
      </c>
      <c r="G456" t="str">
        <f t="shared" si="163"/>
        <v/>
      </c>
      <c r="H456" t="str">
        <f t="shared" si="164"/>
        <v/>
      </c>
      <c r="I456" t="str">
        <f t="shared" si="165"/>
        <v/>
      </c>
      <c r="J456" t="str">
        <f t="shared" si="166"/>
        <v/>
      </c>
      <c r="K456" t="str">
        <f t="shared" si="167"/>
        <v/>
      </c>
      <c r="L456" t="str">
        <f t="shared" si="168"/>
        <v/>
      </c>
      <c r="M456" t="str">
        <f t="shared" si="169"/>
        <v/>
      </c>
      <c r="N456" t="str">
        <f t="shared" si="170"/>
        <v/>
      </c>
      <c r="O456">
        <f t="shared" si="171"/>
        <v>0</v>
      </c>
      <c r="P456" t="e">
        <f t="shared" si="172"/>
        <v>#VALUE!</v>
      </c>
      <c r="Q456" t="e">
        <f t="shared" si="155"/>
        <v>#VALUE!</v>
      </c>
      <c r="R456" t="e">
        <f t="shared" si="156"/>
        <v>#VALUE!</v>
      </c>
      <c r="S456" t="e">
        <f t="shared" si="154"/>
        <v>#VALUE!</v>
      </c>
      <c r="T456" s="55" t="e">
        <f t="shared" si="173"/>
        <v>#VALUE!</v>
      </c>
      <c r="U456" s="55" t="e">
        <f t="shared" si="157"/>
        <v>#VALUE!</v>
      </c>
    </row>
    <row r="457" spans="1:22" ht="15.75" x14ac:dyDescent="0.25">
      <c r="A457" s="47"/>
      <c r="B457" t="str">
        <f t="shared" si="158"/>
        <v/>
      </c>
      <c r="C457" t="str">
        <f t="shared" si="159"/>
        <v/>
      </c>
      <c r="D457" t="str">
        <f t="shared" si="160"/>
        <v/>
      </c>
      <c r="E457" t="str">
        <f t="shared" si="161"/>
        <v/>
      </c>
      <c r="F457" t="str">
        <f t="shared" si="162"/>
        <v/>
      </c>
      <c r="G457" t="str">
        <f t="shared" si="163"/>
        <v/>
      </c>
      <c r="H457" t="str">
        <f t="shared" si="164"/>
        <v/>
      </c>
      <c r="I457" t="str">
        <f t="shared" si="165"/>
        <v/>
      </c>
      <c r="J457" t="str">
        <f t="shared" si="166"/>
        <v/>
      </c>
      <c r="K457" t="str">
        <f t="shared" si="167"/>
        <v/>
      </c>
      <c r="L457" t="str">
        <f t="shared" si="168"/>
        <v/>
      </c>
      <c r="M457" t="str">
        <f t="shared" si="169"/>
        <v/>
      </c>
      <c r="N457" t="str">
        <f t="shared" si="170"/>
        <v/>
      </c>
      <c r="O457">
        <f t="shared" si="171"/>
        <v>0</v>
      </c>
      <c r="P457" t="e">
        <f t="shared" si="172"/>
        <v>#VALUE!</v>
      </c>
      <c r="Q457" t="e">
        <f t="shared" si="155"/>
        <v>#VALUE!</v>
      </c>
      <c r="R457" t="e">
        <f t="shared" si="156"/>
        <v>#VALUE!</v>
      </c>
      <c r="S457" t="e">
        <f t="shared" si="154"/>
        <v>#VALUE!</v>
      </c>
      <c r="T457" s="55" t="e">
        <f t="shared" si="173"/>
        <v>#VALUE!</v>
      </c>
      <c r="U457" s="55" t="e">
        <f t="shared" si="157"/>
        <v>#VALUE!</v>
      </c>
    </row>
    <row r="458" spans="1:22" ht="15.75" x14ac:dyDescent="0.25">
      <c r="A458" s="47"/>
      <c r="B458" t="str">
        <f t="shared" si="158"/>
        <v/>
      </c>
      <c r="C458" t="str">
        <f t="shared" si="159"/>
        <v/>
      </c>
      <c r="D458" t="str">
        <f t="shared" si="160"/>
        <v/>
      </c>
      <c r="E458" t="str">
        <f t="shared" si="161"/>
        <v/>
      </c>
      <c r="F458" t="str">
        <f t="shared" si="162"/>
        <v/>
      </c>
      <c r="G458" t="str">
        <f t="shared" si="163"/>
        <v/>
      </c>
      <c r="H458" t="str">
        <f t="shared" si="164"/>
        <v/>
      </c>
      <c r="I458" t="str">
        <f t="shared" si="165"/>
        <v/>
      </c>
      <c r="J458" t="str">
        <f t="shared" si="166"/>
        <v/>
      </c>
      <c r="K458" t="str">
        <f t="shared" si="167"/>
        <v/>
      </c>
      <c r="L458" t="str">
        <f t="shared" si="168"/>
        <v/>
      </c>
      <c r="M458" t="str">
        <f t="shared" si="169"/>
        <v/>
      </c>
      <c r="N458" t="str">
        <f t="shared" si="170"/>
        <v/>
      </c>
      <c r="O458">
        <f t="shared" si="171"/>
        <v>0</v>
      </c>
      <c r="P458" t="e">
        <f t="shared" si="172"/>
        <v>#VALUE!</v>
      </c>
      <c r="Q458" t="e">
        <f t="shared" si="155"/>
        <v>#VALUE!</v>
      </c>
      <c r="R458" t="e">
        <f t="shared" si="156"/>
        <v>#VALUE!</v>
      </c>
      <c r="S458" t="e">
        <f t="shared" si="154"/>
        <v>#VALUE!</v>
      </c>
      <c r="T458" s="55" t="e">
        <f t="shared" si="173"/>
        <v>#VALUE!</v>
      </c>
      <c r="U458" s="55" t="e">
        <f t="shared" si="157"/>
        <v>#VALUE!</v>
      </c>
    </row>
    <row r="459" spans="1:22" ht="15.75" x14ac:dyDescent="0.25">
      <c r="A459" s="47"/>
      <c r="B459" t="str">
        <f t="shared" si="158"/>
        <v/>
      </c>
      <c r="C459" t="str">
        <f t="shared" si="159"/>
        <v/>
      </c>
      <c r="D459" t="str">
        <f t="shared" si="160"/>
        <v/>
      </c>
      <c r="E459" t="str">
        <f t="shared" si="161"/>
        <v/>
      </c>
      <c r="F459" t="str">
        <f t="shared" si="162"/>
        <v/>
      </c>
      <c r="G459" t="str">
        <f t="shared" si="163"/>
        <v/>
      </c>
      <c r="H459" t="str">
        <f t="shared" si="164"/>
        <v/>
      </c>
      <c r="I459" t="str">
        <f t="shared" si="165"/>
        <v/>
      </c>
      <c r="J459" t="str">
        <f t="shared" si="166"/>
        <v/>
      </c>
      <c r="K459" t="str">
        <f t="shared" si="167"/>
        <v/>
      </c>
      <c r="L459" t="str">
        <f t="shared" si="168"/>
        <v/>
      </c>
      <c r="M459" t="str">
        <f t="shared" si="169"/>
        <v/>
      </c>
      <c r="N459" t="str">
        <f t="shared" si="170"/>
        <v/>
      </c>
      <c r="O459">
        <f t="shared" si="171"/>
        <v>0</v>
      </c>
      <c r="P459" t="e">
        <f t="shared" si="172"/>
        <v>#VALUE!</v>
      </c>
      <c r="Q459" t="e">
        <f t="shared" si="155"/>
        <v>#VALUE!</v>
      </c>
      <c r="R459" t="e">
        <f t="shared" si="156"/>
        <v>#VALUE!</v>
      </c>
      <c r="S459" t="e">
        <f t="shared" si="154"/>
        <v>#VALUE!</v>
      </c>
      <c r="T459" s="55" t="e">
        <f t="shared" si="173"/>
        <v>#VALUE!</v>
      </c>
      <c r="U459" s="55" t="e">
        <f t="shared" si="157"/>
        <v>#VALUE!</v>
      </c>
    </row>
    <row r="460" spans="1:22" ht="15.75" x14ac:dyDescent="0.25">
      <c r="A460" s="47"/>
      <c r="B460" t="str">
        <f t="shared" si="158"/>
        <v/>
      </c>
      <c r="C460" t="str">
        <f t="shared" si="159"/>
        <v/>
      </c>
      <c r="D460" t="str">
        <f t="shared" si="160"/>
        <v/>
      </c>
      <c r="E460" t="str">
        <f t="shared" si="161"/>
        <v/>
      </c>
      <c r="F460" t="str">
        <f t="shared" si="162"/>
        <v/>
      </c>
      <c r="G460" t="str">
        <f t="shared" si="163"/>
        <v/>
      </c>
      <c r="H460" t="str">
        <f t="shared" si="164"/>
        <v/>
      </c>
      <c r="I460" t="str">
        <f t="shared" si="165"/>
        <v/>
      </c>
      <c r="J460" t="str">
        <f t="shared" si="166"/>
        <v/>
      </c>
      <c r="K460" t="str">
        <f t="shared" si="167"/>
        <v/>
      </c>
      <c r="L460" t="str">
        <f t="shared" si="168"/>
        <v/>
      </c>
      <c r="M460" t="str">
        <f t="shared" si="169"/>
        <v/>
      </c>
      <c r="N460" t="str">
        <f t="shared" si="170"/>
        <v/>
      </c>
      <c r="O460">
        <f t="shared" si="171"/>
        <v>0</v>
      </c>
      <c r="P460" t="e">
        <f t="shared" si="172"/>
        <v>#VALUE!</v>
      </c>
      <c r="Q460" t="e">
        <f t="shared" si="155"/>
        <v>#VALUE!</v>
      </c>
      <c r="R460" t="e">
        <f t="shared" si="156"/>
        <v>#VALUE!</v>
      </c>
      <c r="S460" t="e">
        <f t="shared" si="154"/>
        <v>#VALUE!</v>
      </c>
      <c r="T460" s="55" t="e">
        <f t="shared" si="173"/>
        <v>#VALUE!</v>
      </c>
      <c r="U460" s="55" t="e">
        <f t="shared" si="157"/>
        <v>#VALUE!</v>
      </c>
    </row>
    <row r="461" spans="1:22" ht="15.75" x14ac:dyDescent="0.25">
      <c r="A461" s="47"/>
      <c r="B461" t="str">
        <f t="shared" si="158"/>
        <v/>
      </c>
      <c r="C461" t="str">
        <f t="shared" si="159"/>
        <v/>
      </c>
      <c r="D461" t="str">
        <f t="shared" si="160"/>
        <v/>
      </c>
      <c r="E461" t="str">
        <f t="shared" si="161"/>
        <v/>
      </c>
      <c r="F461" t="str">
        <f t="shared" si="162"/>
        <v/>
      </c>
      <c r="G461" t="str">
        <f t="shared" si="163"/>
        <v/>
      </c>
      <c r="H461" t="str">
        <f t="shared" si="164"/>
        <v/>
      </c>
      <c r="I461" t="str">
        <f t="shared" si="165"/>
        <v/>
      </c>
      <c r="J461" t="str">
        <f t="shared" si="166"/>
        <v/>
      </c>
      <c r="K461" t="str">
        <f t="shared" si="167"/>
        <v/>
      </c>
      <c r="L461" t="str">
        <f t="shared" si="168"/>
        <v/>
      </c>
      <c r="M461" t="str">
        <f t="shared" si="169"/>
        <v/>
      </c>
      <c r="N461" t="str">
        <f t="shared" si="170"/>
        <v/>
      </c>
      <c r="O461">
        <f t="shared" si="171"/>
        <v>0</v>
      </c>
      <c r="P461" t="e">
        <f t="shared" si="172"/>
        <v>#VALUE!</v>
      </c>
      <c r="Q461" t="e">
        <f t="shared" si="155"/>
        <v>#VALUE!</v>
      </c>
      <c r="R461" t="e">
        <f t="shared" si="156"/>
        <v>#VALUE!</v>
      </c>
      <c r="S461" t="e">
        <f t="shared" si="154"/>
        <v>#VALUE!</v>
      </c>
      <c r="T461" s="55" t="e">
        <f t="shared" si="173"/>
        <v>#VALUE!</v>
      </c>
      <c r="U461" s="55" t="e">
        <f t="shared" si="157"/>
        <v>#VALUE!</v>
      </c>
      <c r="V461" s="92"/>
    </row>
    <row r="462" spans="1:22" ht="15.75" x14ac:dyDescent="0.25">
      <c r="A462" s="47"/>
      <c r="B462" t="str">
        <f t="shared" si="158"/>
        <v/>
      </c>
      <c r="C462" t="str">
        <f t="shared" si="159"/>
        <v/>
      </c>
      <c r="D462" t="str">
        <f t="shared" si="160"/>
        <v/>
      </c>
      <c r="E462" t="str">
        <f t="shared" si="161"/>
        <v/>
      </c>
      <c r="F462" t="str">
        <f t="shared" si="162"/>
        <v/>
      </c>
      <c r="G462" t="str">
        <f t="shared" si="163"/>
        <v/>
      </c>
      <c r="H462" t="str">
        <f t="shared" si="164"/>
        <v/>
      </c>
      <c r="I462" t="str">
        <f t="shared" si="165"/>
        <v/>
      </c>
      <c r="J462" t="str">
        <f t="shared" si="166"/>
        <v/>
      </c>
      <c r="K462" t="str">
        <f t="shared" si="167"/>
        <v/>
      </c>
      <c r="L462" t="str">
        <f t="shared" si="168"/>
        <v/>
      </c>
      <c r="M462" t="str">
        <f t="shared" si="169"/>
        <v/>
      </c>
      <c r="N462" t="str">
        <f t="shared" si="170"/>
        <v/>
      </c>
      <c r="O462">
        <f t="shared" si="171"/>
        <v>0</v>
      </c>
      <c r="P462" t="e">
        <f t="shared" si="172"/>
        <v>#VALUE!</v>
      </c>
      <c r="Q462" t="e">
        <f t="shared" si="155"/>
        <v>#VALUE!</v>
      </c>
      <c r="R462" t="e">
        <f t="shared" si="156"/>
        <v>#VALUE!</v>
      </c>
      <c r="S462" t="e">
        <f t="shared" si="154"/>
        <v>#VALUE!</v>
      </c>
      <c r="T462" s="55" t="e">
        <f t="shared" si="173"/>
        <v>#VALUE!</v>
      </c>
      <c r="U462" s="55" t="e">
        <f t="shared" si="157"/>
        <v>#VALUE!</v>
      </c>
    </row>
    <row r="463" spans="1:22" ht="15.75" x14ac:dyDescent="0.25">
      <c r="A463" s="47"/>
      <c r="B463" t="str">
        <f t="shared" si="158"/>
        <v/>
      </c>
      <c r="C463" t="str">
        <f t="shared" si="159"/>
        <v/>
      </c>
      <c r="D463" t="str">
        <f t="shared" si="160"/>
        <v/>
      </c>
      <c r="E463" t="str">
        <f t="shared" si="161"/>
        <v/>
      </c>
      <c r="F463" t="str">
        <f t="shared" si="162"/>
        <v/>
      </c>
      <c r="G463" t="str">
        <f t="shared" si="163"/>
        <v/>
      </c>
      <c r="H463" t="str">
        <f t="shared" si="164"/>
        <v/>
      </c>
      <c r="I463" t="str">
        <f t="shared" si="165"/>
        <v/>
      </c>
      <c r="J463" t="str">
        <f t="shared" si="166"/>
        <v/>
      </c>
      <c r="K463" t="str">
        <f t="shared" si="167"/>
        <v/>
      </c>
      <c r="L463" t="str">
        <f t="shared" si="168"/>
        <v/>
      </c>
      <c r="M463" t="str">
        <f t="shared" si="169"/>
        <v/>
      </c>
      <c r="N463" t="str">
        <f t="shared" si="170"/>
        <v/>
      </c>
      <c r="O463">
        <f t="shared" si="171"/>
        <v>0</v>
      </c>
      <c r="P463" t="e">
        <f t="shared" si="172"/>
        <v>#VALUE!</v>
      </c>
      <c r="Q463" t="e">
        <f t="shared" si="155"/>
        <v>#VALUE!</v>
      </c>
      <c r="R463" t="e">
        <f t="shared" si="156"/>
        <v>#VALUE!</v>
      </c>
      <c r="S463" t="e">
        <f t="shared" si="154"/>
        <v>#VALUE!</v>
      </c>
      <c r="T463" s="55" t="e">
        <f t="shared" si="173"/>
        <v>#VALUE!</v>
      </c>
      <c r="U463" s="55" t="e">
        <f t="shared" si="157"/>
        <v>#VALUE!</v>
      </c>
    </row>
    <row r="464" spans="1:22" ht="15.75" x14ac:dyDescent="0.25">
      <c r="A464" s="47"/>
      <c r="B464" t="str">
        <f t="shared" si="158"/>
        <v/>
      </c>
      <c r="C464" t="str">
        <f t="shared" si="159"/>
        <v/>
      </c>
      <c r="D464" t="str">
        <f t="shared" si="160"/>
        <v/>
      </c>
      <c r="E464" t="str">
        <f t="shared" si="161"/>
        <v/>
      </c>
      <c r="F464" t="str">
        <f t="shared" si="162"/>
        <v/>
      </c>
      <c r="G464" t="str">
        <f t="shared" si="163"/>
        <v/>
      </c>
      <c r="H464" t="str">
        <f t="shared" si="164"/>
        <v/>
      </c>
      <c r="I464" t="str">
        <f t="shared" si="165"/>
        <v/>
      </c>
      <c r="J464" t="str">
        <f t="shared" si="166"/>
        <v/>
      </c>
      <c r="K464" t="str">
        <f t="shared" si="167"/>
        <v/>
      </c>
      <c r="L464" t="str">
        <f t="shared" si="168"/>
        <v/>
      </c>
      <c r="M464" t="str">
        <f t="shared" si="169"/>
        <v/>
      </c>
      <c r="N464" t="str">
        <f t="shared" si="170"/>
        <v/>
      </c>
      <c r="O464">
        <f t="shared" si="171"/>
        <v>0</v>
      </c>
      <c r="P464" t="e">
        <f t="shared" si="172"/>
        <v>#VALUE!</v>
      </c>
      <c r="Q464" t="e">
        <f t="shared" si="155"/>
        <v>#VALUE!</v>
      </c>
      <c r="R464" t="e">
        <f t="shared" si="156"/>
        <v>#VALUE!</v>
      </c>
      <c r="S464" t="e">
        <f t="shared" si="154"/>
        <v>#VALUE!</v>
      </c>
      <c r="T464" s="55" t="e">
        <f t="shared" si="173"/>
        <v>#VALUE!</v>
      </c>
      <c r="U464" s="55" t="e">
        <f t="shared" si="157"/>
        <v>#VALUE!</v>
      </c>
    </row>
    <row r="465" spans="1:22" ht="15.75" x14ac:dyDescent="0.25">
      <c r="A465" s="47"/>
      <c r="B465" t="str">
        <f t="shared" si="158"/>
        <v/>
      </c>
      <c r="C465" t="str">
        <f t="shared" si="159"/>
        <v/>
      </c>
      <c r="D465" t="str">
        <f t="shared" si="160"/>
        <v/>
      </c>
      <c r="E465" t="str">
        <f t="shared" si="161"/>
        <v/>
      </c>
      <c r="F465" t="str">
        <f t="shared" si="162"/>
        <v/>
      </c>
      <c r="G465" t="str">
        <f t="shared" si="163"/>
        <v/>
      </c>
      <c r="H465" t="str">
        <f t="shared" si="164"/>
        <v/>
      </c>
      <c r="I465" t="str">
        <f t="shared" si="165"/>
        <v/>
      </c>
      <c r="J465" t="str">
        <f t="shared" si="166"/>
        <v/>
      </c>
      <c r="K465" t="str">
        <f t="shared" si="167"/>
        <v/>
      </c>
      <c r="L465" t="str">
        <f t="shared" si="168"/>
        <v/>
      </c>
      <c r="M465" t="str">
        <f t="shared" si="169"/>
        <v/>
      </c>
      <c r="N465" t="str">
        <f t="shared" si="170"/>
        <v/>
      </c>
      <c r="O465">
        <f t="shared" si="171"/>
        <v>0</v>
      </c>
      <c r="P465" t="e">
        <f t="shared" si="172"/>
        <v>#VALUE!</v>
      </c>
      <c r="Q465" t="e">
        <f t="shared" si="155"/>
        <v>#VALUE!</v>
      </c>
      <c r="R465" t="e">
        <f t="shared" si="156"/>
        <v>#VALUE!</v>
      </c>
      <c r="S465" t="e">
        <f t="shared" si="154"/>
        <v>#VALUE!</v>
      </c>
      <c r="T465" s="55" t="e">
        <f t="shared" si="173"/>
        <v>#VALUE!</v>
      </c>
      <c r="U465" s="55" t="e">
        <f t="shared" si="157"/>
        <v>#VALUE!</v>
      </c>
    </row>
    <row r="466" spans="1:22" ht="15.75" x14ac:dyDescent="0.25">
      <c r="A466" s="47"/>
      <c r="B466" t="str">
        <f t="shared" si="158"/>
        <v/>
      </c>
      <c r="C466" t="str">
        <f t="shared" si="159"/>
        <v/>
      </c>
      <c r="D466" t="str">
        <f t="shared" si="160"/>
        <v/>
      </c>
      <c r="E466" t="str">
        <f t="shared" si="161"/>
        <v/>
      </c>
      <c r="F466" t="str">
        <f t="shared" si="162"/>
        <v/>
      </c>
      <c r="G466" t="str">
        <f t="shared" si="163"/>
        <v/>
      </c>
      <c r="H466" t="str">
        <f t="shared" si="164"/>
        <v/>
      </c>
      <c r="I466" t="str">
        <f t="shared" si="165"/>
        <v/>
      </c>
      <c r="J466" t="str">
        <f t="shared" si="166"/>
        <v/>
      </c>
      <c r="K466" t="str">
        <f t="shared" si="167"/>
        <v/>
      </c>
      <c r="L466" t="str">
        <f t="shared" si="168"/>
        <v/>
      </c>
      <c r="M466" t="str">
        <f t="shared" si="169"/>
        <v/>
      </c>
      <c r="N466" t="str">
        <f t="shared" si="170"/>
        <v/>
      </c>
      <c r="O466">
        <f t="shared" si="171"/>
        <v>0</v>
      </c>
      <c r="P466" t="e">
        <f t="shared" si="172"/>
        <v>#VALUE!</v>
      </c>
      <c r="Q466" t="e">
        <f t="shared" si="155"/>
        <v>#VALUE!</v>
      </c>
      <c r="R466" t="e">
        <f t="shared" si="156"/>
        <v>#VALUE!</v>
      </c>
      <c r="S466" t="e">
        <f t="shared" si="154"/>
        <v>#VALUE!</v>
      </c>
      <c r="T466" s="55" t="e">
        <f t="shared" si="173"/>
        <v>#VALUE!</v>
      </c>
      <c r="U466" s="55" t="e">
        <f t="shared" si="157"/>
        <v>#VALUE!</v>
      </c>
    </row>
    <row r="467" spans="1:22" ht="15.75" x14ac:dyDescent="0.25">
      <c r="A467" s="47"/>
      <c r="B467" t="str">
        <f t="shared" si="158"/>
        <v/>
      </c>
      <c r="C467" t="str">
        <f t="shared" si="159"/>
        <v/>
      </c>
      <c r="D467" t="str">
        <f t="shared" si="160"/>
        <v/>
      </c>
      <c r="E467" t="str">
        <f t="shared" si="161"/>
        <v/>
      </c>
      <c r="F467" t="str">
        <f t="shared" si="162"/>
        <v/>
      </c>
      <c r="G467" t="str">
        <f t="shared" si="163"/>
        <v/>
      </c>
      <c r="H467" t="str">
        <f t="shared" si="164"/>
        <v/>
      </c>
      <c r="I467" t="str">
        <f t="shared" si="165"/>
        <v/>
      </c>
      <c r="J467" t="str">
        <f t="shared" si="166"/>
        <v/>
      </c>
      <c r="K467" t="str">
        <f t="shared" si="167"/>
        <v/>
      </c>
      <c r="L467" t="str">
        <f t="shared" si="168"/>
        <v/>
      </c>
      <c r="M467" t="str">
        <f t="shared" si="169"/>
        <v/>
      </c>
      <c r="N467" t="str">
        <f t="shared" si="170"/>
        <v/>
      </c>
      <c r="O467">
        <f t="shared" si="171"/>
        <v>0</v>
      </c>
      <c r="P467" t="e">
        <f t="shared" si="172"/>
        <v>#VALUE!</v>
      </c>
      <c r="Q467" t="e">
        <f t="shared" si="155"/>
        <v>#VALUE!</v>
      </c>
      <c r="R467" t="e">
        <f t="shared" si="156"/>
        <v>#VALUE!</v>
      </c>
      <c r="S467" t="e">
        <f t="shared" si="154"/>
        <v>#VALUE!</v>
      </c>
      <c r="T467" s="55" t="e">
        <f t="shared" si="173"/>
        <v>#VALUE!</v>
      </c>
      <c r="U467" s="55" t="e">
        <f t="shared" si="157"/>
        <v>#VALUE!</v>
      </c>
    </row>
    <row r="468" spans="1:22" ht="15.75" x14ac:dyDescent="0.25">
      <c r="A468" s="47"/>
      <c r="B468" t="str">
        <f t="shared" si="158"/>
        <v/>
      </c>
      <c r="C468" t="str">
        <f t="shared" si="159"/>
        <v/>
      </c>
      <c r="D468" t="str">
        <f t="shared" si="160"/>
        <v/>
      </c>
      <c r="E468" t="str">
        <f t="shared" si="161"/>
        <v/>
      </c>
      <c r="F468" t="str">
        <f t="shared" si="162"/>
        <v/>
      </c>
      <c r="G468" t="str">
        <f t="shared" si="163"/>
        <v/>
      </c>
      <c r="H468" t="str">
        <f t="shared" si="164"/>
        <v/>
      </c>
      <c r="I468" t="str">
        <f t="shared" si="165"/>
        <v/>
      </c>
      <c r="J468" t="str">
        <f t="shared" si="166"/>
        <v/>
      </c>
      <c r="K468" t="str">
        <f t="shared" si="167"/>
        <v/>
      </c>
      <c r="L468" t="str">
        <f t="shared" si="168"/>
        <v/>
      </c>
      <c r="M468" t="str">
        <f t="shared" si="169"/>
        <v/>
      </c>
      <c r="N468" t="str">
        <f t="shared" si="170"/>
        <v/>
      </c>
      <c r="O468">
        <f t="shared" si="171"/>
        <v>0</v>
      </c>
      <c r="P468" t="e">
        <f t="shared" si="172"/>
        <v>#VALUE!</v>
      </c>
      <c r="Q468" t="e">
        <f t="shared" si="155"/>
        <v>#VALUE!</v>
      </c>
      <c r="R468" t="e">
        <f t="shared" si="156"/>
        <v>#VALUE!</v>
      </c>
      <c r="S468" t="e">
        <f t="shared" si="154"/>
        <v>#VALUE!</v>
      </c>
      <c r="T468" s="55" t="e">
        <f t="shared" si="173"/>
        <v>#VALUE!</v>
      </c>
      <c r="U468" s="55" t="e">
        <f t="shared" si="157"/>
        <v>#VALUE!</v>
      </c>
    </row>
    <row r="469" spans="1:22" ht="15.75" x14ac:dyDescent="0.25">
      <c r="A469" s="47"/>
      <c r="B469" t="str">
        <f t="shared" si="158"/>
        <v/>
      </c>
      <c r="C469" t="str">
        <f t="shared" si="159"/>
        <v/>
      </c>
      <c r="D469" t="str">
        <f t="shared" si="160"/>
        <v/>
      </c>
      <c r="E469" t="str">
        <f t="shared" si="161"/>
        <v/>
      </c>
      <c r="F469" t="str">
        <f t="shared" si="162"/>
        <v/>
      </c>
      <c r="G469" t="str">
        <f t="shared" si="163"/>
        <v/>
      </c>
      <c r="H469" t="str">
        <f t="shared" si="164"/>
        <v/>
      </c>
      <c r="I469" t="str">
        <f t="shared" si="165"/>
        <v/>
      </c>
      <c r="J469" t="str">
        <f t="shared" si="166"/>
        <v/>
      </c>
      <c r="K469" t="str">
        <f t="shared" si="167"/>
        <v/>
      </c>
      <c r="L469" t="str">
        <f t="shared" si="168"/>
        <v/>
      </c>
      <c r="M469" t="str">
        <f t="shared" si="169"/>
        <v/>
      </c>
      <c r="N469" t="str">
        <f t="shared" si="170"/>
        <v/>
      </c>
      <c r="O469">
        <f t="shared" si="171"/>
        <v>0</v>
      </c>
      <c r="P469" t="e">
        <f t="shared" si="172"/>
        <v>#VALUE!</v>
      </c>
      <c r="Q469" t="e">
        <f t="shared" si="155"/>
        <v>#VALUE!</v>
      </c>
      <c r="R469" t="e">
        <f t="shared" si="156"/>
        <v>#VALUE!</v>
      </c>
      <c r="S469" t="e">
        <f t="shared" si="154"/>
        <v>#VALUE!</v>
      </c>
      <c r="T469" s="55" t="e">
        <f t="shared" si="173"/>
        <v>#VALUE!</v>
      </c>
      <c r="U469" s="55" t="e">
        <f t="shared" si="157"/>
        <v>#VALUE!</v>
      </c>
    </row>
    <row r="470" spans="1:22" ht="15.75" x14ac:dyDescent="0.25">
      <c r="A470" s="47"/>
      <c r="B470" t="str">
        <f t="shared" si="158"/>
        <v/>
      </c>
      <c r="C470" t="str">
        <f t="shared" si="159"/>
        <v/>
      </c>
      <c r="D470" t="str">
        <f t="shared" si="160"/>
        <v/>
      </c>
      <c r="E470" t="str">
        <f t="shared" si="161"/>
        <v/>
      </c>
      <c r="F470" t="str">
        <f t="shared" si="162"/>
        <v/>
      </c>
      <c r="G470" t="str">
        <f t="shared" si="163"/>
        <v/>
      </c>
      <c r="H470" t="str">
        <f t="shared" si="164"/>
        <v/>
      </c>
      <c r="I470" t="str">
        <f t="shared" si="165"/>
        <v/>
      </c>
      <c r="J470" t="str">
        <f t="shared" si="166"/>
        <v/>
      </c>
      <c r="K470" t="str">
        <f t="shared" si="167"/>
        <v/>
      </c>
      <c r="L470" t="str">
        <f t="shared" si="168"/>
        <v/>
      </c>
      <c r="M470" t="str">
        <f t="shared" si="169"/>
        <v/>
      </c>
      <c r="N470" t="str">
        <f t="shared" si="170"/>
        <v/>
      </c>
      <c r="O470">
        <f t="shared" si="171"/>
        <v>0</v>
      </c>
      <c r="P470" t="e">
        <f t="shared" si="172"/>
        <v>#VALUE!</v>
      </c>
      <c r="Q470" t="e">
        <f t="shared" si="155"/>
        <v>#VALUE!</v>
      </c>
      <c r="R470" t="e">
        <f t="shared" si="156"/>
        <v>#VALUE!</v>
      </c>
      <c r="S470" t="e">
        <f t="shared" si="154"/>
        <v>#VALUE!</v>
      </c>
      <c r="T470" s="55" t="e">
        <f t="shared" si="173"/>
        <v>#VALUE!</v>
      </c>
      <c r="U470" s="55" t="e">
        <f t="shared" si="157"/>
        <v>#VALUE!</v>
      </c>
    </row>
    <row r="471" spans="1:22" ht="15.75" x14ac:dyDescent="0.25">
      <c r="A471" s="47"/>
      <c r="B471" t="str">
        <f t="shared" si="158"/>
        <v/>
      </c>
      <c r="C471" t="str">
        <f t="shared" si="159"/>
        <v/>
      </c>
      <c r="D471" t="str">
        <f t="shared" si="160"/>
        <v/>
      </c>
      <c r="E471" t="str">
        <f t="shared" si="161"/>
        <v/>
      </c>
      <c r="F471" t="str">
        <f t="shared" si="162"/>
        <v/>
      </c>
      <c r="G471" t="str">
        <f t="shared" si="163"/>
        <v/>
      </c>
      <c r="H471" t="str">
        <f t="shared" si="164"/>
        <v/>
      </c>
      <c r="I471" t="str">
        <f t="shared" si="165"/>
        <v/>
      </c>
      <c r="J471" t="str">
        <f t="shared" si="166"/>
        <v/>
      </c>
      <c r="K471" t="str">
        <f t="shared" si="167"/>
        <v/>
      </c>
      <c r="L471" t="str">
        <f t="shared" si="168"/>
        <v/>
      </c>
      <c r="M471" t="str">
        <f t="shared" si="169"/>
        <v/>
      </c>
      <c r="N471" t="str">
        <f t="shared" si="170"/>
        <v/>
      </c>
      <c r="O471">
        <f t="shared" si="171"/>
        <v>0</v>
      </c>
      <c r="P471" t="e">
        <f t="shared" si="172"/>
        <v>#VALUE!</v>
      </c>
      <c r="Q471" t="e">
        <f t="shared" si="155"/>
        <v>#VALUE!</v>
      </c>
      <c r="R471" t="e">
        <f t="shared" si="156"/>
        <v>#VALUE!</v>
      </c>
      <c r="S471" t="e">
        <f t="shared" si="154"/>
        <v>#VALUE!</v>
      </c>
      <c r="T471" s="55" t="e">
        <f t="shared" si="173"/>
        <v>#VALUE!</v>
      </c>
      <c r="U471" s="55" t="e">
        <f t="shared" si="157"/>
        <v>#VALUE!</v>
      </c>
    </row>
    <row r="472" spans="1:22" ht="15.75" x14ac:dyDescent="0.25">
      <c r="A472" s="47"/>
      <c r="B472" t="str">
        <f t="shared" si="158"/>
        <v/>
      </c>
      <c r="C472" t="str">
        <f t="shared" si="159"/>
        <v/>
      </c>
      <c r="D472" t="str">
        <f t="shared" si="160"/>
        <v/>
      </c>
      <c r="E472" t="str">
        <f t="shared" si="161"/>
        <v/>
      </c>
      <c r="F472" t="str">
        <f t="shared" si="162"/>
        <v/>
      </c>
      <c r="G472" t="str">
        <f t="shared" si="163"/>
        <v/>
      </c>
      <c r="H472" t="str">
        <f t="shared" si="164"/>
        <v/>
      </c>
      <c r="I472" t="str">
        <f t="shared" si="165"/>
        <v/>
      </c>
      <c r="J472" t="str">
        <f t="shared" si="166"/>
        <v/>
      </c>
      <c r="K472" t="str">
        <f t="shared" si="167"/>
        <v/>
      </c>
      <c r="L472" t="str">
        <f t="shared" si="168"/>
        <v/>
      </c>
      <c r="M472" t="str">
        <f t="shared" si="169"/>
        <v/>
      </c>
      <c r="N472" t="str">
        <f t="shared" si="170"/>
        <v/>
      </c>
      <c r="O472">
        <f t="shared" si="171"/>
        <v>0</v>
      </c>
      <c r="P472" t="e">
        <f t="shared" si="172"/>
        <v>#VALUE!</v>
      </c>
      <c r="Q472" t="e">
        <f t="shared" si="155"/>
        <v>#VALUE!</v>
      </c>
      <c r="R472" t="e">
        <f t="shared" si="156"/>
        <v>#VALUE!</v>
      </c>
      <c r="S472" t="e">
        <f t="shared" si="154"/>
        <v>#VALUE!</v>
      </c>
      <c r="T472" s="55" t="e">
        <f t="shared" si="173"/>
        <v>#VALUE!</v>
      </c>
      <c r="U472" s="55" t="e">
        <f t="shared" si="157"/>
        <v>#VALUE!</v>
      </c>
    </row>
    <row r="473" spans="1:22" ht="15.75" x14ac:dyDescent="0.25">
      <c r="A473" s="47"/>
      <c r="B473" t="str">
        <f t="shared" si="158"/>
        <v/>
      </c>
      <c r="C473" t="str">
        <f t="shared" si="159"/>
        <v/>
      </c>
      <c r="D473" t="str">
        <f t="shared" si="160"/>
        <v/>
      </c>
      <c r="E473" t="str">
        <f t="shared" si="161"/>
        <v/>
      </c>
      <c r="F473" t="str">
        <f t="shared" si="162"/>
        <v/>
      </c>
      <c r="G473" t="str">
        <f t="shared" si="163"/>
        <v/>
      </c>
      <c r="H473" t="str">
        <f t="shared" si="164"/>
        <v/>
      </c>
      <c r="I473" t="str">
        <f t="shared" si="165"/>
        <v/>
      </c>
      <c r="J473" t="str">
        <f t="shared" si="166"/>
        <v/>
      </c>
      <c r="K473" t="str">
        <f t="shared" si="167"/>
        <v/>
      </c>
      <c r="L473" t="str">
        <f t="shared" si="168"/>
        <v/>
      </c>
      <c r="M473" t="str">
        <f t="shared" si="169"/>
        <v/>
      </c>
      <c r="N473" t="str">
        <f t="shared" si="170"/>
        <v/>
      </c>
      <c r="O473">
        <f t="shared" si="171"/>
        <v>0</v>
      </c>
      <c r="P473" t="e">
        <f t="shared" si="172"/>
        <v>#VALUE!</v>
      </c>
      <c r="Q473" t="e">
        <f t="shared" si="155"/>
        <v>#VALUE!</v>
      </c>
      <c r="R473" t="e">
        <f t="shared" si="156"/>
        <v>#VALUE!</v>
      </c>
      <c r="S473" t="e">
        <f t="shared" si="154"/>
        <v>#VALUE!</v>
      </c>
      <c r="T473" s="55" t="e">
        <f t="shared" si="173"/>
        <v>#VALUE!</v>
      </c>
      <c r="U473" s="55" t="e">
        <f t="shared" si="157"/>
        <v>#VALUE!</v>
      </c>
    </row>
    <row r="474" spans="1:22" ht="15.75" x14ac:dyDescent="0.25">
      <c r="A474" s="47"/>
      <c r="B474" t="str">
        <f t="shared" si="158"/>
        <v/>
      </c>
      <c r="C474" t="str">
        <f t="shared" si="159"/>
        <v/>
      </c>
      <c r="D474" t="str">
        <f t="shared" si="160"/>
        <v/>
      </c>
      <c r="E474" t="str">
        <f t="shared" si="161"/>
        <v/>
      </c>
      <c r="F474" t="str">
        <f t="shared" si="162"/>
        <v/>
      </c>
      <c r="G474" t="str">
        <f t="shared" si="163"/>
        <v/>
      </c>
      <c r="H474" t="str">
        <f t="shared" si="164"/>
        <v/>
      </c>
      <c r="I474" t="str">
        <f t="shared" si="165"/>
        <v/>
      </c>
      <c r="J474" t="str">
        <f t="shared" si="166"/>
        <v/>
      </c>
      <c r="K474" t="str">
        <f t="shared" si="167"/>
        <v/>
      </c>
      <c r="L474" t="str">
        <f t="shared" si="168"/>
        <v/>
      </c>
      <c r="M474" t="str">
        <f t="shared" si="169"/>
        <v/>
      </c>
      <c r="N474" t="str">
        <f t="shared" si="170"/>
        <v/>
      </c>
      <c r="O474">
        <f t="shared" si="171"/>
        <v>0</v>
      </c>
      <c r="P474" t="e">
        <f t="shared" si="172"/>
        <v>#VALUE!</v>
      </c>
      <c r="Q474" t="e">
        <f t="shared" si="155"/>
        <v>#VALUE!</v>
      </c>
      <c r="R474" t="e">
        <f t="shared" si="156"/>
        <v>#VALUE!</v>
      </c>
      <c r="S474" t="e">
        <f t="shared" ref="S474:S537" si="174">MID(B474,O474,(P474-O474))</f>
        <v>#VALUE!</v>
      </c>
      <c r="T474" s="55" t="e">
        <f t="shared" si="173"/>
        <v>#VALUE!</v>
      </c>
      <c r="U474" s="55" t="e">
        <f t="shared" si="157"/>
        <v>#VALUE!</v>
      </c>
    </row>
    <row r="475" spans="1:22" ht="15.75" x14ac:dyDescent="0.25">
      <c r="A475" s="47"/>
      <c r="B475" t="str">
        <f t="shared" si="158"/>
        <v/>
      </c>
      <c r="C475" t="str">
        <f t="shared" si="159"/>
        <v/>
      </c>
      <c r="D475" t="str">
        <f t="shared" si="160"/>
        <v/>
      </c>
      <c r="E475" t="str">
        <f t="shared" si="161"/>
        <v/>
      </c>
      <c r="F475" t="str">
        <f t="shared" si="162"/>
        <v/>
      </c>
      <c r="G475" t="str">
        <f t="shared" si="163"/>
        <v/>
      </c>
      <c r="H475" t="str">
        <f t="shared" si="164"/>
        <v/>
      </c>
      <c r="I475" t="str">
        <f t="shared" si="165"/>
        <v/>
      </c>
      <c r="J475" t="str">
        <f t="shared" si="166"/>
        <v/>
      </c>
      <c r="K475" t="str">
        <f t="shared" si="167"/>
        <v/>
      </c>
      <c r="L475" t="str">
        <f t="shared" si="168"/>
        <v/>
      </c>
      <c r="M475" t="str">
        <f t="shared" si="169"/>
        <v/>
      </c>
      <c r="N475" t="str">
        <f t="shared" si="170"/>
        <v/>
      </c>
      <c r="O475">
        <f t="shared" si="171"/>
        <v>0</v>
      </c>
      <c r="P475" t="e">
        <f t="shared" si="172"/>
        <v>#VALUE!</v>
      </c>
      <c r="Q475" t="e">
        <f t="shared" si="155"/>
        <v>#VALUE!</v>
      </c>
      <c r="R475" t="e">
        <f t="shared" si="156"/>
        <v>#VALUE!</v>
      </c>
      <c r="S475" t="e">
        <f t="shared" si="174"/>
        <v>#VALUE!</v>
      </c>
      <c r="T475" s="55" t="e">
        <f t="shared" si="173"/>
        <v>#VALUE!</v>
      </c>
      <c r="U475" s="55" t="e">
        <f t="shared" si="157"/>
        <v>#VALUE!</v>
      </c>
    </row>
    <row r="476" spans="1:22" ht="15.75" x14ac:dyDescent="0.25">
      <c r="A476" s="47"/>
      <c r="B476" t="str">
        <f t="shared" si="158"/>
        <v/>
      </c>
      <c r="C476" t="str">
        <f t="shared" si="159"/>
        <v/>
      </c>
      <c r="D476" t="str">
        <f t="shared" si="160"/>
        <v/>
      </c>
      <c r="E476" t="str">
        <f t="shared" si="161"/>
        <v/>
      </c>
      <c r="F476" t="str">
        <f t="shared" si="162"/>
        <v/>
      </c>
      <c r="G476" t="str">
        <f t="shared" si="163"/>
        <v/>
      </c>
      <c r="H476" t="str">
        <f t="shared" si="164"/>
        <v/>
      </c>
      <c r="I476" t="str">
        <f t="shared" si="165"/>
        <v/>
      </c>
      <c r="J476" t="str">
        <f t="shared" si="166"/>
        <v/>
      </c>
      <c r="K476" t="str">
        <f t="shared" si="167"/>
        <v/>
      </c>
      <c r="L476" t="str">
        <f t="shared" si="168"/>
        <v/>
      </c>
      <c r="M476" t="str">
        <f t="shared" si="169"/>
        <v/>
      </c>
      <c r="N476" t="str">
        <f t="shared" si="170"/>
        <v/>
      </c>
      <c r="O476">
        <f t="shared" si="171"/>
        <v>0</v>
      </c>
      <c r="P476" t="e">
        <f t="shared" si="172"/>
        <v>#VALUE!</v>
      </c>
      <c r="Q476" t="e">
        <f t="shared" si="155"/>
        <v>#VALUE!</v>
      </c>
      <c r="R476" t="e">
        <f t="shared" si="156"/>
        <v>#VALUE!</v>
      </c>
      <c r="S476" t="e">
        <f t="shared" si="174"/>
        <v>#VALUE!</v>
      </c>
      <c r="T476" s="55" t="e">
        <f t="shared" si="173"/>
        <v>#VALUE!</v>
      </c>
      <c r="U476" s="55" t="e">
        <f t="shared" si="157"/>
        <v>#VALUE!</v>
      </c>
    </row>
    <row r="477" spans="1:22" ht="15.75" x14ac:dyDescent="0.25">
      <c r="A477" s="47"/>
      <c r="B477" t="str">
        <f t="shared" si="158"/>
        <v/>
      </c>
      <c r="C477" t="str">
        <f t="shared" si="159"/>
        <v/>
      </c>
      <c r="D477" t="str">
        <f t="shared" si="160"/>
        <v/>
      </c>
      <c r="E477" t="str">
        <f t="shared" si="161"/>
        <v/>
      </c>
      <c r="F477" t="str">
        <f t="shared" si="162"/>
        <v/>
      </c>
      <c r="G477" t="str">
        <f t="shared" si="163"/>
        <v/>
      </c>
      <c r="H477" t="str">
        <f t="shared" si="164"/>
        <v/>
      </c>
      <c r="I477" t="str">
        <f t="shared" si="165"/>
        <v/>
      </c>
      <c r="J477" t="str">
        <f t="shared" si="166"/>
        <v/>
      </c>
      <c r="K477" t="str">
        <f t="shared" si="167"/>
        <v/>
      </c>
      <c r="L477" t="str">
        <f t="shared" si="168"/>
        <v/>
      </c>
      <c r="M477" t="str">
        <f t="shared" si="169"/>
        <v/>
      </c>
      <c r="N477" t="str">
        <f t="shared" si="170"/>
        <v/>
      </c>
      <c r="O477">
        <f t="shared" si="171"/>
        <v>0</v>
      </c>
      <c r="P477" t="e">
        <f t="shared" si="172"/>
        <v>#VALUE!</v>
      </c>
      <c r="Q477" t="e">
        <f t="shared" si="155"/>
        <v>#VALUE!</v>
      </c>
      <c r="R477" t="e">
        <f t="shared" si="156"/>
        <v>#VALUE!</v>
      </c>
      <c r="S477" t="e">
        <f t="shared" si="174"/>
        <v>#VALUE!</v>
      </c>
      <c r="T477" s="55" t="e">
        <f t="shared" si="173"/>
        <v>#VALUE!</v>
      </c>
      <c r="U477" s="55" t="e">
        <f t="shared" si="157"/>
        <v>#VALUE!</v>
      </c>
    </row>
    <row r="478" spans="1:22" ht="15.75" x14ac:dyDescent="0.25">
      <c r="A478" s="47"/>
      <c r="B478" t="str">
        <f t="shared" si="158"/>
        <v/>
      </c>
      <c r="C478" t="str">
        <f t="shared" si="159"/>
        <v/>
      </c>
      <c r="D478" t="str">
        <f t="shared" si="160"/>
        <v/>
      </c>
      <c r="E478" t="str">
        <f t="shared" si="161"/>
        <v/>
      </c>
      <c r="F478" t="str">
        <f t="shared" si="162"/>
        <v/>
      </c>
      <c r="G478" t="str">
        <f t="shared" si="163"/>
        <v/>
      </c>
      <c r="H478" t="str">
        <f t="shared" si="164"/>
        <v/>
      </c>
      <c r="I478" t="str">
        <f t="shared" si="165"/>
        <v/>
      </c>
      <c r="J478" t="str">
        <f t="shared" si="166"/>
        <v/>
      </c>
      <c r="K478" t="str">
        <f t="shared" si="167"/>
        <v/>
      </c>
      <c r="L478" t="str">
        <f t="shared" si="168"/>
        <v/>
      </c>
      <c r="M478" t="str">
        <f t="shared" si="169"/>
        <v/>
      </c>
      <c r="N478" t="str">
        <f t="shared" si="170"/>
        <v/>
      </c>
      <c r="O478">
        <f t="shared" si="171"/>
        <v>0</v>
      </c>
      <c r="P478" t="e">
        <f t="shared" si="172"/>
        <v>#VALUE!</v>
      </c>
      <c r="Q478" t="e">
        <f t="shared" si="155"/>
        <v>#VALUE!</v>
      </c>
      <c r="R478" t="e">
        <f t="shared" si="156"/>
        <v>#VALUE!</v>
      </c>
      <c r="S478" t="e">
        <f t="shared" si="174"/>
        <v>#VALUE!</v>
      </c>
      <c r="T478" s="55" t="e">
        <f t="shared" si="173"/>
        <v>#VALUE!</v>
      </c>
      <c r="U478" s="55" t="e">
        <f t="shared" si="157"/>
        <v>#VALUE!</v>
      </c>
      <c r="V478" s="92"/>
    </row>
    <row r="479" spans="1:22" ht="15.75" x14ac:dyDescent="0.25">
      <c r="A479" s="47"/>
      <c r="B479" t="str">
        <f t="shared" si="158"/>
        <v/>
      </c>
      <c r="C479" t="str">
        <f t="shared" si="159"/>
        <v/>
      </c>
      <c r="D479" t="str">
        <f t="shared" si="160"/>
        <v/>
      </c>
      <c r="E479" t="str">
        <f t="shared" si="161"/>
        <v/>
      </c>
      <c r="F479" t="str">
        <f t="shared" si="162"/>
        <v/>
      </c>
      <c r="G479" t="str">
        <f t="shared" si="163"/>
        <v/>
      </c>
      <c r="H479" t="str">
        <f t="shared" si="164"/>
        <v/>
      </c>
      <c r="I479" t="str">
        <f t="shared" si="165"/>
        <v/>
      </c>
      <c r="J479" t="str">
        <f t="shared" si="166"/>
        <v/>
      </c>
      <c r="K479" t="str">
        <f t="shared" si="167"/>
        <v/>
      </c>
      <c r="L479" t="str">
        <f t="shared" si="168"/>
        <v/>
      </c>
      <c r="M479" t="str">
        <f t="shared" si="169"/>
        <v/>
      </c>
      <c r="N479" t="str">
        <f t="shared" si="170"/>
        <v/>
      </c>
      <c r="O479">
        <f t="shared" si="171"/>
        <v>0</v>
      </c>
      <c r="P479" t="e">
        <f t="shared" si="172"/>
        <v>#VALUE!</v>
      </c>
      <c r="Q479" t="e">
        <f t="shared" si="155"/>
        <v>#VALUE!</v>
      </c>
      <c r="R479" t="e">
        <f t="shared" si="156"/>
        <v>#VALUE!</v>
      </c>
      <c r="S479" t="e">
        <f t="shared" si="174"/>
        <v>#VALUE!</v>
      </c>
      <c r="T479" s="55" t="e">
        <f t="shared" si="173"/>
        <v>#VALUE!</v>
      </c>
      <c r="U479" s="55" t="e">
        <f t="shared" si="157"/>
        <v>#VALUE!</v>
      </c>
    </row>
    <row r="480" spans="1:22" ht="15.75" x14ac:dyDescent="0.25">
      <c r="A480" s="47"/>
      <c r="B480" t="str">
        <f t="shared" si="158"/>
        <v/>
      </c>
      <c r="C480" t="str">
        <f t="shared" si="159"/>
        <v/>
      </c>
      <c r="D480" t="str">
        <f t="shared" si="160"/>
        <v/>
      </c>
      <c r="E480" t="str">
        <f t="shared" si="161"/>
        <v/>
      </c>
      <c r="F480" t="str">
        <f t="shared" si="162"/>
        <v/>
      </c>
      <c r="G480" t="str">
        <f t="shared" si="163"/>
        <v/>
      </c>
      <c r="H480" t="str">
        <f t="shared" si="164"/>
        <v/>
      </c>
      <c r="I480" t="str">
        <f t="shared" si="165"/>
        <v/>
      </c>
      <c r="J480" t="str">
        <f t="shared" si="166"/>
        <v/>
      </c>
      <c r="K480" t="str">
        <f t="shared" si="167"/>
        <v/>
      </c>
      <c r="L480" t="str">
        <f t="shared" si="168"/>
        <v/>
      </c>
      <c r="M480" t="str">
        <f t="shared" si="169"/>
        <v/>
      </c>
      <c r="N480" t="str">
        <f t="shared" si="170"/>
        <v/>
      </c>
      <c r="O480">
        <f t="shared" si="171"/>
        <v>0</v>
      </c>
      <c r="P480" t="e">
        <f t="shared" si="172"/>
        <v>#VALUE!</v>
      </c>
      <c r="Q480" t="e">
        <f t="shared" si="155"/>
        <v>#VALUE!</v>
      </c>
      <c r="R480" t="e">
        <f t="shared" si="156"/>
        <v>#VALUE!</v>
      </c>
      <c r="S480" t="e">
        <f t="shared" si="174"/>
        <v>#VALUE!</v>
      </c>
      <c r="T480" s="55" t="e">
        <f t="shared" si="173"/>
        <v>#VALUE!</v>
      </c>
      <c r="U480" s="55" t="e">
        <f t="shared" si="157"/>
        <v>#VALUE!</v>
      </c>
    </row>
    <row r="481" spans="1:21" ht="15.75" x14ac:dyDescent="0.25">
      <c r="A481" s="47"/>
      <c r="B481" t="str">
        <f t="shared" si="158"/>
        <v/>
      </c>
      <c r="C481" t="str">
        <f t="shared" si="159"/>
        <v/>
      </c>
      <c r="D481" t="str">
        <f t="shared" si="160"/>
        <v/>
      </c>
      <c r="E481" t="str">
        <f t="shared" si="161"/>
        <v/>
      </c>
      <c r="F481" t="str">
        <f t="shared" si="162"/>
        <v/>
      </c>
      <c r="G481" t="str">
        <f t="shared" si="163"/>
        <v/>
      </c>
      <c r="H481" t="str">
        <f t="shared" si="164"/>
        <v/>
      </c>
      <c r="I481" t="str">
        <f t="shared" si="165"/>
        <v/>
      </c>
      <c r="J481" t="str">
        <f t="shared" si="166"/>
        <v/>
      </c>
      <c r="K481" t="str">
        <f t="shared" si="167"/>
        <v/>
      </c>
      <c r="L481" t="str">
        <f t="shared" si="168"/>
        <v/>
      </c>
      <c r="M481" t="str">
        <f t="shared" si="169"/>
        <v/>
      </c>
      <c r="N481" t="str">
        <f t="shared" si="170"/>
        <v/>
      </c>
      <c r="O481">
        <f t="shared" si="171"/>
        <v>0</v>
      </c>
      <c r="P481" t="e">
        <f t="shared" si="172"/>
        <v>#VALUE!</v>
      </c>
      <c r="Q481" t="e">
        <f t="shared" si="155"/>
        <v>#VALUE!</v>
      </c>
      <c r="R481" t="e">
        <f t="shared" si="156"/>
        <v>#VALUE!</v>
      </c>
      <c r="S481" t="e">
        <f t="shared" si="174"/>
        <v>#VALUE!</v>
      </c>
      <c r="T481" s="55" t="e">
        <f t="shared" si="173"/>
        <v>#VALUE!</v>
      </c>
      <c r="U481" s="55" t="e">
        <f t="shared" si="157"/>
        <v>#VALUE!</v>
      </c>
    </row>
    <row r="482" spans="1:21" ht="15.75" x14ac:dyDescent="0.25">
      <c r="A482" s="47"/>
      <c r="B482" t="str">
        <f t="shared" si="158"/>
        <v/>
      </c>
      <c r="C482" t="str">
        <f t="shared" si="159"/>
        <v/>
      </c>
      <c r="D482" t="str">
        <f t="shared" si="160"/>
        <v/>
      </c>
      <c r="E482" t="str">
        <f t="shared" si="161"/>
        <v/>
      </c>
      <c r="F482" t="str">
        <f t="shared" si="162"/>
        <v/>
      </c>
      <c r="G482" t="str">
        <f t="shared" si="163"/>
        <v/>
      </c>
      <c r="H482" t="str">
        <f t="shared" si="164"/>
        <v/>
      </c>
      <c r="I482" t="str">
        <f t="shared" si="165"/>
        <v/>
      </c>
      <c r="J482" t="str">
        <f t="shared" si="166"/>
        <v/>
      </c>
      <c r="K482" t="str">
        <f t="shared" si="167"/>
        <v/>
      </c>
      <c r="L482" t="str">
        <f t="shared" si="168"/>
        <v/>
      </c>
      <c r="M482" t="str">
        <f t="shared" si="169"/>
        <v/>
      </c>
      <c r="N482" t="str">
        <f t="shared" si="170"/>
        <v/>
      </c>
      <c r="O482">
        <f t="shared" si="171"/>
        <v>0</v>
      </c>
      <c r="P482" t="e">
        <f t="shared" si="172"/>
        <v>#VALUE!</v>
      </c>
      <c r="Q482" t="e">
        <f t="shared" si="155"/>
        <v>#VALUE!</v>
      </c>
      <c r="R482" t="e">
        <f t="shared" si="156"/>
        <v>#VALUE!</v>
      </c>
      <c r="S482" t="e">
        <f t="shared" si="174"/>
        <v>#VALUE!</v>
      </c>
      <c r="T482" s="55" t="e">
        <f t="shared" si="173"/>
        <v>#VALUE!</v>
      </c>
      <c r="U482" s="55" t="e">
        <f t="shared" si="157"/>
        <v>#VALUE!</v>
      </c>
    </row>
    <row r="483" spans="1:21" ht="15.75" x14ac:dyDescent="0.25">
      <c r="A483" s="47"/>
      <c r="B483" t="str">
        <f t="shared" si="158"/>
        <v/>
      </c>
      <c r="C483" t="str">
        <f t="shared" si="159"/>
        <v/>
      </c>
      <c r="D483" t="str">
        <f t="shared" si="160"/>
        <v/>
      </c>
      <c r="E483" t="str">
        <f t="shared" si="161"/>
        <v/>
      </c>
      <c r="F483" t="str">
        <f t="shared" si="162"/>
        <v/>
      </c>
      <c r="G483" t="str">
        <f t="shared" si="163"/>
        <v/>
      </c>
      <c r="H483" t="str">
        <f t="shared" si="164"/>
        <v/>
      </c>
      <c r="I483" t="str">
        <f t="shared" si="165"/>
        <v/>
      </c>
      <c r="J483" t="str">
        <f t="shared" si="166"/>
        <v/>
      </c>
      <c r="K483" t="str">
        <f t="shared" si="167"/>
        <v/>
      </c>
      <c r="L483" t="str">
        <f t="shared" si="168"/>
        <v/>
      </c>
      <c r="M483" t="str">
        <f t="shared" si="169"/>
        <v/>
      </c>
      <c r="N483" t="str">
        <f t="shared" si="170"/>
        <v/>
      </c>
      <c r="O483">
        <f t="shared" si="171"/>
        <v>0</v>
      </c>
      <c r="P483" t="e">
        <f t="shared" si="172"/>
        <v>#VALUE!</v>
      </c>
      <c r="Q483" t="e">
        <f t="shared" si="155"/>
        <v>#VALUE!</v>
      </c>
      <c r="R483" t="e">
        <f t="shared" si="156"/>
        <v>#VALUE!</v>
      </c>
      <c r="S483" t="e">
        <f t="shared" si="174"/>
        <v>#VALUE!</v>
      </c>
      <c r="T483" s="55" t="e">
        <f t="shared" si="173"/>
        <v>#VALUE!</v>
      </c>
      <c r="U483" s="55" t="e">
        <f t="shared" si="157"/>
        <v>#VALUE!</v>
      </c>
    </row>
    <row r="484" spans="1:21" ht="15.75" x14ac:dyDescent="0.25">
      <c r="A484" s="47"/>
      <c r="B484" t="str">
        <f t="shared" si="158"/>
        <v/>
      </c>
      <c r="C484" t="str">
        <f t="shared" si="159"/>
        <v/>
      </c>
      <c r="D484" t="str">
        <f t="shared" si="160"/>
        <v/>
      </c>
      <c r="E484" t="str">
        <f t="shared" si="161"/>
        <v/>
      </c>
      <c r="F484" t="str">
        <f t="shared" si="162"/>
        <v/>
      </c>
      <c r="G484" t="str">
        <f t="shared" si="163"/>
        <v/>
      </c>
      <c r="H484" t="str">
        <f t="shared" si="164"/>
        <v/>
      </c>
      <c r="I484" t="str">
        <f t="shared" si="165"/>
        <v/>
      </c>
      <c r="J484" t="str">
        <f t="shared" si="166"/>
        <v/>
      </c>
      <c r="K484" t="str">
        <f t="shared" si="167"/>
        <v/>
      </c>
      <c r="L484" t="str">
        <f t="shared" si="168"/>
        <v/>
      </c>
      <c r="M484" t="str">
        <f t="shared" si="169"/>
        <v/>
      </c>
      <c r="N484" t="str">
        <f t="shared" si="170"/>
        <v/>
      </c>
      <c r="O484">
        <f t="shared" si="171"/>
        <v>0</v>
      </c>
      <c r="P484" t="e">
        <f t="shared" si="172"/>
        <v>#VALUE!</v>
      </c>
      <c r="Q484" t="e">
        <f t="shared" si="155"/>
        <v>#VALUE!</v>
      </c>
      <c r="R484" t="e">
        <f t="shared" si="156"/>
        <v>#VALUE!</v>
      </c>
      <c r="S484" t="e">
        <f t="shared" si="174"/>
        <v>#VALUE!</v>
      </c>
      <c r="T484" s="55" t="e">
        <f t="shared" si="173"/>
        <v>#VALUE!</v>
      </c>
      <c r="U484" s="55" t="e">
        <f t="shared" si="157"/>
        <v>#VALUE!</v>
      </c>
    </row>
    <row r="485" spans="1:21" ht="15.75" x14ac:dyDescent="0.25">
      <c r="A485" s="47"/>
      <c r="B485" t="str">
        <f t="shared" si="158"/>
        <v/>
      </c>
      <c r="C485" t="str">
        <f t="shared" si="159"/>
        <v/>
      </c>
      <c r="D485" t="str">
        <f t="shared" si="160"/>
        <v/>
      </c>
      <c r="E485" t="str">
        <f t="shared" si="161"/>
        <v/>
      </c>
      <c r="F485" t="str">
        <f t="shared" si="162"/>
        <v/>
      </c>
      <c r="G485" t="str">
        <f t="shared" si="163"/>
        <v/>
      </c>
      <c r="H485" t="str">
        <f t="shared" si="164"/>
        <v/>
      </c>
      <c r="I485" t="str">
        <f t="shared" si="165"/>
        <v/>
      </c>
      <c r="J485" t="str">
        <f t="shared" si="166"/>
        <v/>
      </c>
      <c r="K485" t="str">
        <f t="shared" si="167"/>
        <v/>
      </c>
      <c r="L485" t="str">
        <f t="shared" si="168"/>
        <v/>
      </c>
      <c r="M485" t="str">
        <f t="shared" si="169"/>
        <v/>
      </c>
      <c r="N485" t="str">
        <f t="shared" si="170"/>
        <v/>
      </c>
      <c r="O485">
        <f t="shared" si="171"/>
        <v>0</v>
      </c>
      <c r="P485" t="e">
        <f t="shared" si="172"/>
        <v>#VALUE!</v>
      </c>
      <c r="Q485" t="e">
        <f t="shared" si="155"/>
        <v>#VALUE!</v>
      </c>
      <c r="R485" t="e">
        <f t="shared" si="156"/>
        <v>#VALUE!</v>
      </c>
      <c r="S485" t="e">
        <f t="shared" si="174"/>
        <v>#VALUE!</v>
      </c>
      <c r="T485" s="55" t="e">
        <f t="shared" si="173"/>
        <v>#VALUE!</v>
      </c>
      <c r="U485" s="55" t="e">
        <f t="shared" si="157"/>
        <v>#VALUE!</v>
      </c>
    </row>
    <row r="486" spans="1:21" ht="15.75" x14ac:dyDescent="0.25">
      <c r="A486" s="47"/>
      <c r="B486" t="str">
        <f t="shared" si="158"/>
        <v/>
      </c>
      <c r="C486" t="str">
        <f t="shared" si="159"/>
        <v/>
      </c>
      <c r="D486" t="str">
        <f t="shared" si="160"/>
        <v/>
      </c>
      <c r="E486" t="str">
        <f t="shared" si="161"/>
        <v/>
      </c>
      <c r="F486" t="str">
        <f t="shared" si="162"/>
        <v/>
      </c>
      <c r="G486" t="str">
        <f t="shared" si="163"/>
        <v/>
      </c>
      <c r="H486" t="str">
        <f t="shared" si="164"/>
        <v/>
      </c>
      <c r="I486" t="str">
        <f t="shared" si="165"/>
        <v/>
      </c>
      <c r="J486" t="str">
        <f t="shared" si="166"/>
        <v/>
      </c>
      <c r="K486" t="str">
        <f t="shared" si="167"/>
        <v/>
      </c>
      <c r="L486" t="str">
        <f t="shared" si="168"/>
        <v/>
      </c>
      <c r="M486" t="str">
        <f t="shared" si="169"/>
        <v/>
      </c>
      <c r="N486" t="str">
        <f t="shared" si="170"/>
        <v/>
      </c>
      <c r="O486">
        <f t="shared" si="171"/>
        <v>0</v>
      </c>
      <c r="P486" t="e">
        <f t="shared" si="172"/>
        <v>#VALUE!</v>
      </c>
      <c r="Q486" t="e">
        <f t="shared" si="155"/>
        <v>#VALUE!</v>
      </c>
      <c r="R486" t="e">
        <f t="shared" si="156"/>
        <v>#VALUE!</v>
      </c>
      <c r="S486" t="e">
        <f t="shared" si="174"/>
        <v>#VALUE!</v>
      </c>
      <c r="T486" s="55" t="e">
        <f t="shared" si="173"/>
        <v>#VALUE!</v>
      </c>
      <c r="U486" s="55" t="e">
        <f t="shared" si="157"/>
        <v>#VALUE!</v>
      </c>
    </row>
    <row r="487" spans="1:21" ht="15.75" x14ac:dyDescent="0.25">
      <c r="A487" s="47"/>
      <c r="B487" t="str">
        <f t="shared" si="158"/>
        <v/>
      </c>
      <c r="C487" t="str">
        <f t="shared" si="159"/>
        <v/>
      </c>
      <c r="D487" t="str">
        <f t="shared" si="160"/>
        <v/>
      </c>
      <c r="E487" t="str">
        <f t="shared" si="161"/>
        <v/>
      </c>
      <c r="F487" t="str">
        <f t="shared" si="162"/>
        <v/>
      </c>
      <c r="G487" t="str">
        <f t="shared" si="163"/>
        <v/>
      </c>
      <c r="H487" t="str">
        <f t="shared" si="164"/>
        <v/>
      </c>
      <c r="I487" t="str">
        <f t="shared" si="165"/>
        <v/>
      </c>
      <c r="J487" t="str">
        <f t="shared" si="166"/>
        <v/>
      </c>
      <c r="K487" t="str">
        <f t="shared" si="167"/>
        <v/>
      </c>
      <c r="L487" t="str">
        <f t="shared" si="168"/>
        <v/>
      </c>
      <c r="M487" t="str">
        <f t="shared" si="169"/>
        <v/>
      </c>
      <c r="N487" t="str">
        <f t="shared" si="170"/>
        <v/>
      </c>
      <c r="O487">
        <f t="shared" si="171"/>
        <v>0</v>
      </c>
      <c r="P487" t="e">
        <f t="shared" si="172"/>
        <v>#VALUE!</v>
      </c>
      <c r="Q487" t="e">
        <f t="shared" si="155"/>
        <v>#VALUE!</v>
      </c>
      <c r="R487" t="e">
        <f t="shared" si="156"/>
        <v>#VALUE!</v>
      </c>
      <c r="S487" t="e">
        <f t="shared" si="174"/>
        <v>#VALUE!</v>
      </c>
      <c r="T487" s="55" t="e">
        <f t="shared" si="173"/>
        <v>#VALUE!</v>
      </c>
      <c r="U487" s="55" t="e">
        <f t="shared" si="157"/>
        <v>#VALUE!</v>
      </c>
    </row>
    <row r="488" spans="1:21" ht="15.75" x14ac:dyDescent="0.25">
      <c r="A488" s="47"/>
      <c r="B488" t="str">
        <f t="shared" si="158"/>
        <v/>
      </c>
      <c r="C488" t="str">
        <f t="shared" si="159"/>
        <v/>
      </c>
      <c r="D488" t="str">
        <f t="shared" si="160"/>
        <v/>
      </c>
      <c r="E488" t="str">
        <f t="shared" si="161"/>
        <v/>
      </c>
      <c r="F488" t="str">
        <f t="shared" si="162"/>
        <v/>
      </c>
      <c r="G488" t="str">
        <f t="shared" si="163"/>
        <v/>
      </c>
      <c r="H488" t="str">
        <f t="shared" si="164"/>
        <v/>
      </c>
      <c r="I488" t="str">
        <f t="shared" si="165"/>
        <v/>
      </c>
      <c r="J488" t="str">
        <f t="shared" si="166"/>
        <v/>
      </c>
      <c r="K488" t="str">
        <f t="shared" si="167"/>
        <v/>
      </c>
      <c r="L488" t="str">
        <f t="shared" si="168"/>
        <v/>
      </c>
      <c r="M488" t="str">
        <f t="shared" si="169"/>
        <v/>
      </c>
      <c r="N488" t="str">
        <f t="shared" si="170"/>
        <v/>
      </c>
      <c r="O488">
        <f t="shared" si="171"/>
        <v>0</v>
      </c>
      <c r="P488" t="e">
        <f t="shared" si="172"/>
        <v>#VALUE!</v>
      </c>
      <c r="Q488" t="e">
        <f t="shared" si="155"/>
        <v>#VALUE!</v>
      </c>
      <c r="R488" t="e">
        <f t="shared" si="156"/>
        <v>#VALUE!</v>
      </c>
      <c r="S488" t="e">
        <f t="shared" si="174"/>
        <v>#VALUE!</v>
      </c>
      <c r="T488" s="55" t="e">
        <f t="shared" si="173"/>
        <v>#VALUE!</v>
      </c>
      <c r="U488" s="55" t="e">
        <f t="shared" si="157"/>
        <v>#VALUE!</v>
      </c>
    </row>
    <row r="489" spans="1:21" ht="15.75" x14ac:dyDescent="0.25">
      <c r="A489" s="47"/>
      <c r="B489" t="str">
        <f t="shared" si="158"/>
        <v/>
      </c>
      <c r="C489" t="str">
        <f t="shared" si="159"/>
        <v/>
      </c>
      <c r="D489" t="str">
        <f t="shared" si="160"/>
        <v/>
      </c>
      <c r="E489" t="str">
        <f t="shared" si="161"/>
        <v/>
      </c>
      <c r="F489" t="str">
        <f t="shared" si="162"/>
        <v/>
      </c>
      <c r="G489" t="str">
        <f t="shared" si="163"/>
        <v/>
      </c>
      <c r="H489" t="str">
        <f t="shared" si="164"/>
        <v/>
      </c>
      <c r="I489" t="str">
        <f t="shared" si="165"/>
        <v/>
      </c>
      <c r="J489" t="str">
        <f t="shared" si="166"/>
        <v/>
      </c>
      <c r="K489" t="str">
        <f t="shared" si="167"/>
        <v/>
      </c>
      <c r="L489" t="str">
        <f t="shared" si="168"/>
        <v/>
      </c>
      <c r="M489" t="str">
        <f t="shared" si="169"/>
        <v/>
      </c>
      <c r="N489" t="str">
        <f t="shared" si="170"/>
        <v/>
      </c>
      <c r="O489">
        <f t="shared" si="171"/>
        <v>0</v>
      </c>
      <c r="P489" t="e">
        <f t="shared" si="172"/>
        <v>#VALUE!</v>
      </c>
      <c r="Q489" t="e">
        <f t="shared" si="155"/>
        <v>#VALUE!</v>
      </c>
      <c r="R489" t="e">
        <f t="shared" si="156"/>
        <v>#VALUE!</v>
      </c>
      <c r="S489" t="e">
        <f t="shared" si="174"/>
        <v>#VALUE!</v>
      </c>
      <c r="T489" s="55" t="e">
        <f t="shared" si="173"/>
        <v>#VALUE!</v>
      </c>
      <c r="U489" s="55" t="e">
        <f t="shared" si="157"/>
        <v>#VALUE!</v>
      </c>
    </row>
    <row r="490" spans="1:21" ht="15.75" x14ac:dyDescent="0.25">
      <c r="A490" s="47"/>
      <c r="B490" t="str">
        <f t="shared" si="158"/>
        <v/>
      </c>
      <c r="C490" t="str">
        <f t="shared" si="159"/>
        <v/>
      </c>
      <c r="D490" t="str">
        <f t="shared" si="160"/>
        <v/>
      </c>
      <c r="E490" t="str">
        <f t="shared" si="161"/>
        <v/>
      </c>
      <c r="F490" t="str">
        <f t="shared" si="162"/>
        <v/>
      </c>
      <c r="G490" t="str">
        <f t="shared" si="163"/>
        <v/>
      </c>
      <c r="H490" t="str">
        <f t="shared" si="164"/>
        <v/>
      </c>
      <c r="I490" t="str">
        <f t="shared" si="165"/>
        <v/>
      </c>
      <c r="J490" t="str">
        <f t="shared" si="166"/>
        <v/>
      </c>
      <c r="K490" t="str">
        <f t="shared" si="167"/>
        <v/>
      </c>
      <c r="L490" t="str">
        <f t="shared" si="168"/>
        <v/>
      </c>
      <c r="M490" t="str">
        <f t="shared" si="169"/>
        <v/>
      </c>
      <c r="N490" t="str">
        <f t="shared" si="170"/>
        <v/>
      </c>
      <c r="O490">
        <f t="shared" si="171"/>
        <v>0</v>
      </c>
      <c r="P490" t="e">
        <f t="shared" si="172"/>
        <v>#VALUE!</v>
      </c>
      <c r="Q490" t="e">
        <f t="shared" si="155"/>
        <v>#VALUE!</v>
      </c>
      <c r="R490" t="e">
        <f t="shared" si="156"/>
        <v>#VALUE!</v>
      </c>
      <c r="S490" t="e">
        <f t="shared" si="174"/>
        <v>#VALUE!</v>
      </c>
      <c r="T490" s="55" t="e">
        <f t="shared" si="173"/>
        <v>#VALUE!</v>
      </c>
      <c r="U490" s="55" t="e">
        <f t="shared" si="157"/>
        <v>#VALUE!</v>
      </c>
    </row>
    <row r="491" spans="1:21" ht="15.75" x14ac:dyDescent="0.25">
      <c r="A491" s="47"/>
      <c r="B491" t="str">
        <f t="shared" si="158"/>
        <v/>
      </c>
      <c r="C491" t="str">
        <f t="shared" si="159"/>
        <v/>
      </c>
      <c r="D491" t="str">
        <f t="shared" si="160"/>
        <v/>
      </c>
      <c r="E491" t="str">
        <f t="shared" si="161"/>
        <v/>
      </c>
      <c r="F491" t="str">
        <f t="shared" si="162"/>
        <v/>
      </c>
      <c r="G491" t="str">
        <f t="shared" si="163"/>
        <v/>
      </c>
      <c r="H491" t="str">
        <f t="shared" si="164"/>
        <v/>
      </c>
      <c r="I491" t="str">
        <f t="shared" si="165"/>
        <v/>
      </c>
      <c r="J491" t="str">
        <f t="shared" si="166"/>
        <v/>
      </c>
      <c r="K491" t="str">
        <f t="shared" si="167"/>
        <v/>
      </c>
      <c r="L491" t="str">
        <f t="shared" si="168"/>
        <v/>
      </c>
      <c r="M491" t="str">
        <f t="shared" si="169"/>
        <v/>
      </c>
      <c r="N491" t="str">
        <f t="shared" si="170"/>
        <v/>
      </c>
      <c r="O491">
        <f t="shared" si="171"/>
        <v>0</v>
      </c>
      <c r="P491" t="e">
        <f t="shared" si="172"/>
        <v>#VALUE!</v>
      </c>
      <c r="Q491" t="e">
        <f t="shared" si="155"/>
        <v>#VALUE!</v>
      </c>
      <c r="R491" t="e">
        <f t="shared" si="156"/>
        <v>#VALUE!</v>
      </c>
      <c r="S491" t="e">
        <f t="shared" si="174"/>
        <v>#VALUE!</v>
      </c>
      <c r="T491" s="55" t="e">
        <f t="shared" si="173"/>
        <v>#VALUE!</v>
      </c>
      <c r="U491" s="55" t="e">
        <f t="shared" si="157"/>
        <v>#VALUE!</v>
      </c>
    </row>
    <row r="492" spans="1:21" ht="15.75" x14ac:dyDescent="0.25">
      <c r="A492" s="47"/>
      <c r="B492" t="str">
        <f t="shared" si="158"/>
        <v/>
      </c>
      <c r="C492" t="str">
        <f t="shared" si="159"/>
        <v/>
      </c>
      <c r="D492" t="str">
        <f t="shared" si="160"/>
        <v/>
      </c>
      <c r="E492" t="str">
        <f t="shared" si="161"/>
        <v/>
      </c>
      <c r="F492" t="str">
        <f t="shared" si="162"/>
        <v/>
      </c>
      <c r="G492" t="str">
        <f t="shared" si="163"/>
        <v/>
      </c>
      <c r="H492" t="str">
        <f t="shared" si="164"/>
        <v/>
      </c>
      <c r="I492" t="str">
        <f t="shared" si="165"/>
        <v/>
      </c>
      <c r="J492" t="str">
        <f t="shared" si="166"/>
        <v/>
      </c>
      <c r="K492" t="str">
        <f t="shared" si="167"/>
        <v/>
      </c>
      <c r="L492" t="str">
        <f t="shared" si="168"/>
        <v/>
      </c>
      <c r="M492" t="str">
        <f t="shared" si="169"/>
        <v/>
      </c>
      <c r="N492" t="str">
        <f t="shared" si="170"/>
        <v/>
      </c>
      <c r="O492">
        <f t="shared" si="171"/>
        <v>0</v>
      </c>
      <c r="P492" t="e">
        <f t="shared" si="172"/>
        <v>#VALUE!</v>
      </c>
      <c r="Q492" t="e">
        <f t="shared" si="155"/>
        <v>#VALUE!</v>
      </c>
      <c r="R492" t="e">
        <f t="shared" si="156"/>
        <v>#VALUE!</v>
      </c>
      <c r="S492" t="e">
        <f t="shared" si="174"/>
        <v>#VALUE!</v>
      </c>
      <c r="T492" s="55" t="e">
        <f t="shared" si="173"/>
        <v>#VALUE!</v>
      </c>
      <c r="U492" s="55" t="e">
        <f t="shared" si="157"/>
        <v>#VALUE!</v>
      </c>
    </row>
    <row r="493" spans="1:21" ht="15.75" x14ac:dyDescent="0.25">
      <c r="A493" s="47"/>
      <c r="B493" t="str">
        <f t="shared" si="158"/>
        <v/>
      </c>
      <c r="C493" t="str">
        <f t="shared" si="159"/>
        <v/>
      </c>
      <c r="D493" t="str">
        <f t="shared" si="160"/>
        <v/>
      </c>
      <c r="E493" t="str">
        <f t="shared" si="161"/>
        <v/>
      </c>
      <c r="F493" t="str">
        <f t="shared" si="162"/>
        <v/>
      </c>
      <c r="G493" t="str">
        <f t="shared" si="163"/>
        <v/>
      </c>
      <c r="H493" t="str">
        <f t="shared" si="164"/>
        <v/>
      </c>
      <c r="I493" t="str">
        <f t="shared" si="165"/>
        <v/>
      </c>
      <c r="J493" t="str">
        <f t="shared" si="166"/>
        <v/>
      </c>
      <c r="K493" t="str">
        <f t="shared" si="167"/>
        <v/>
      </c>
      <c r="L493" t="str">
        <f t="shared" si="168"/>
        <v/>
      </c>
      <c r="M493" t="str">
        <f t="shared" si="169"/>
        <v/>
      </c>
      <c r="N493" t="str">
        <f t="shared" si="170"/>
        <v/>
      </c>
      <c r="O493">
        <f t="shared" si="171"/>
        <v>0</v>
      </c>
      <c r="P493" t="e">
        <f t="shared" si="172"/>
        <v>#VALUE!</v>
      </c>
      <c r="Q493" t="e">
        <f t="shared" si="155"/>
        <v>#VALUE!</v>
      </c>
      <c r="R493" t="e">
        <f t="shared" si="156"/>
        <v>#VALUE!</v>
      </c>
      <c r="S493" t="e">
        <f t="shared" si="174"/>
        <v>#VALUE!</v>
      </c>
      <c r="T493" s="55" t="e">
        <f t="shared" si="173"/>
        <v>#VALUE!</v>
      </c>
      <c r="U493" s="55" t="e">
        <f t="shared" si="157"/>
        <v>#VALUE!</v>
      </c>
    </row>
    <row r="494" spans="1:21" ht="15.75" x14ac:dyDescent="0.25">
      <c r="A494" s="47"/>
      <c r="B494" t="str">
        <f t="shared" si="158"/>
        <v/>
      </c>
      <c r="C494" t="str">
        <f t="shared" si="159"/>
        <v/>
      </c>
      <c r="D494" t="str">
        <f t="shared" si="160"/>
        <v/>
      </c>
      <c r="E494" t="str">
        <f t="shared" si="161"/>
        <v/>
      </c>
      <c r="F494" t="str">
        <f t="shared" si="162"/>
        <v/>
      </c>
      <c r="G494" t="str">
        <f t="shared" si="163"/>
        <v/>
      </c>
      <c r="H494" t="str">
        <f t="shared" si="164"/>
        <v/>
      </c>
      <c r="I494" t="str">
        <f t="shared" si="165"/>
        <v/>
      </c>
      <c r="J494" t="str">
        <f t="shared" si="166"/>
        <v/>
      </c>
      <c r="K494" t="str">
        <f t="shared" si="167"/>
        <v/>
      </c>
      <c r="L494" t="str">
        <f t="shared" si="168"/>
        <v/>
      </c>
      <c r="M494" t="str">
        <f t="shared" si="169"/>
        <v/>
      </c>
      <c r="N494" t="str">
        <f t="shared" si="170"/>
        <v/>
      </c>
      <c r="O494">
        <f t="shared" si="171"/>
        <v>0</v>
      </c>
      <c r="P494" t="e">
        <f t="shared" si="172"/>
        <v>#VALUE!</v>
      </c>
      <c r="Q494" t="e">
        <f t="shared" si="155"/>
        <v>#VALUE!</v>
      </c>
      <c r="R494" t="e">
        <f t="shared" si="156"/>
        <v>#VALUE!</v>
      </c>
      <c r="S494" t="e">
        <f t="shared" si="174"/>
        <v>#VALUE!</v>
      </c>
      <c r="T494" s="55" t="e">
        <f t="shared" si="173"/>
        <v>#VALUE!</v>
      </c>
      <c r="U494" s="55" t="e">
        <f t="shared" si="157"/>
        <v>#VALUE!</v>
      </c>
    </row>
    <row r="495" spans="1:21" ht="15.75" x14ac:dyDescent="0.25">
      <c r="A495" s="47"/>
      <c r="B495" t="str">
        <f t="shared" si="158"/>
        <v/>
      </c>
      <c r="C495" t="str">
        <f t="shared" si="159"/>
        <v/>
      </c>
      <c r="D495" t="str">
        <f t="shared" si="160"/>
        <v/>
      </c>
      <c r="E495" t="str">
        <f t="shared" si="161"/>
        <v/>
      </c>
      <c r="F495" t="str">
        <f t="shared" si="162"/>
        <v/>
      </c>
      <c r="G495" t="str">
        <f t="shared" si="163"/>
        <v/>
      </c>
      <c r="H495" t="str">
        <f t="shared" si="164"/>
        <v/>
      </c>
      <c r="I495" t="str">
        <f t="shared" si="165"/>
        <v/>
      </c>
      <c r="J495" t="str">
        <f t="shared" si="166"/>
        <v/>
      </c>
      <c r="K495" t="str">
        <f t="shared" si="167"/>
        <v/>
      </c>
      <c r="L495" t="str">
        <f t="shared" si="168"/>
        <v/>
      </c>
      <c r="M495" t="str">
        <f t="shared" si="169"/>
        <v/>
      </c>
      <c r="N495" t="str">
        <f t="shared" si="170"/>
        <v/>
      </c>
      <c r="O495">
        <f t="shared" si="171"/>
        <v>0</v>
      </c>
      <c r="P495" t="e">
        <f t="shared" si="172"/>
        <v>#VALUE!</v>
      </c>
      <c r="Q495" t="e">
        <f t="shared" ref="Q495:Q558" si="175">FIND(",",B495,O495)</f>
        <v>#VALUE!</v>
      </c>
      <c r="R495" t="e">
        <f t="shared" si="156"/>
        <v>#VALUE!</v>
      </c>
      <c r="S495" t="e">
        <f t="shared" si="174"/>
        <v>#VALUE!</v>
      </c>
      <c r="T495" s="55" t="e">
        <f t="shared" si="173"/>
        <v>#VALUE!</v>
      </c>
      <c r="U495" s="55" t="e">
        <f t="shared" si="157"/>
        <v>#VALUE!</v>
      </c>
    </row>
    <row r="496" spans="1:21" ht="15.75" x14ac:dyDescent="0.25">
      <c r="A496" s="47"/>
      <c r="B496" t="str">
        <f t="shared" si="158"/>
        <v/>
      </c>
      <c r="C496" t="str">
        <f t="shared" si="159"/>
        <v/>
      </c>
      <c r="D496" t="str">
        <f t="shared" si="160"/>
        <v/>
      </c>
      <c r="E496" t="str">
        <f t="shared" si="161"/>
        <v/>
      </c>
      <c r="F496" t="str">
        <f t="shared" si="162"/>
        <v/>
      </c>
      <c r="G496" t="str">
        <f t="shared" si="163"/>
        <v/>
      </c>
      <c r="H496" t="str">
        <f t="shared" si="164"/>
        <v/>
      </c>
      <c r="I496" t="str">
        <f t="shared" si="165"/>
        <v/>
      </c>
      <c r="J496" t="str">
        <f t="shared" si="166"/>
        <v/>
      </c>
      <c r="K496" t="str">
        <f t="shared" si="167"/>
        <v/>
      </c>
      <c r="L496" t="str">
        <f t="shared" si="168"/>
        <v/>
      </c>
      <c r="M496" t="str">
        <f t="shared" si="169"/>
        <v/>
      </c>
      <c r="N496" t="str">
        <f t="shared" si="170"/>
        <v/>
      </c>
      <c r="O496">
        <f t="shared" si="171"/>
        <v>0</v>
      </c>
      <c r="P496" t="e">
        <f t="shared" si="172"/>
        <v>#VALUE!</v>
      </c>
      <c r="Q496" t="e">
        <f t="shared" si="175"/>
        <v>#VALUE!</v>
      </c>
      <c r="R496" t="e">
        <f t="shared" si="156"/>
        <v>#VALUE!</v>
      </c>
      <c r="S496" t="e">
        <f t="shared" si="174"/>
        <v>#VALUE!</v>
      </c>
      <c r="T496" s="55" t="e">
        <f t="shared" si="173"/>
        <v>#VALUE!</v>
      </c>
      <c r="U496" s="55" t="e">
        <f t="shared" si="157"/>
        <v>#VALUE!</v>
      </c>
    </row>
    <row r="497" spans="1:22" ht="15.75" x14ac:dyDescent="0.25">
      <c r="A497" s="47"/>
      <c r="B497" t="str">
        <f t="shared" si="158"/>
        <v/>
      </c>
      <c r="C497" t="str">
        <f t="shared" si="159"/>
        <v/>
      </c>
      <c r="D497" t="str">
        <f t="shared" si="160"/>
        <v/>
      </c>
      <c r="E497" t="str">
        <f t="shared" si="161"/>
        <v/>
      </c>
      <c r="F497" t="str">
        <f t="shared" si="162"/>
        <v/>
      </c>
      <c r="G497" t="str">
        <f t="shared" si="163"/>
        <v/>
      </c>
      <c r="H497" t="str">
        <f t="shared" si="164"/>
        <v/>
      </c>
      <c r="I497" t="str">
        <f t="shared" si="165"/>
        <v/>
      </c>
      <c r="J497" t="str">
        <f t="shared" si="166"/>
        <v/>
      </c>
      <c r="K497" t="str">
        <f t="shared" si="167"/>
        <v/>
      </c>
      <c r="L497" t="str">
        <f t="shared" si="168"/>
        <v/>
      </c>
      <c r="M497" t="str">
        <f t="shared" si="169"/>
        <v/>
      </c>
      <c r="N497" t="str">
        <f t="shared" si="170"/>
        <v/>
      </c>
      <c r="O497">
        <f t="shared" si="171"/>
        <v>0</v>
      </c>
      <c r="P497" t="e">
        <f t="shared" si="172"/>
        <v>#VALUE!</v>
      </c>
      <c r="Q497" t="e">
        <f t="shared" si="175"/>
        <v>#VALUE!</v>
      </c>
      <c r="R497" t="e">
        <f t="shared" si="156"/>
        <v>#VALUE!</v>
      </c>
      <c r="S497" t="e">
        <f t="shared" si="174"/>
        <v>#VALUE!</v>
      </c>
      <c r="T497" s="55" t="e">
        <f t="shared" si="173"/>
        <v>#VALUE!</v>
      </c>
      <c r="U497" s="55" t="e">
        <f t="shared" si="157"/>
        <v>#VALUE!</v>
      </c>
    </row>
    <row r="498" spans="1:22" ht="15.75" x14ac:dyDescent="0.25">
      <c r="A498" s="47"/>
      <c r="B498" t="str">
        <f t="shared" si="158"/>
        <v/>
      </c>
      <c r="C498" t="str">
        <f t="shared" si="159"/>
        <v/>
      </c>
      <c r="D498" t="str">
        <f t="shared" si="160"/>
        <v/>
      </c>
      <c r="E498" t="str">
        <f t="shared" si="161"/>
        <v/>
      </c>
      <c r="F498" t="str">
        <f t="shared" si="162"/>
        <v/>
      </c>
      <c r="G498" t="str">
        <f t="shared" si="163"/>
        <v/>
      </c>
      <c r="H498" t="str">
        <f t="shared" si="164"/>
        <v/>
      </c>
      <c r="I498" t="str">
        <f t="shared" si="165"/>
        <v/>
      </c>
      <c r="J498" t="str">
        <f t="shared" si="166"/>
        <v/>
      </c>
      <c r="K498" t="str">
        <f t="shared" si="167"/>
        <v/>
      </c>
      <c r="L498" t="str">
        <f t="shared" si="168"/>
        <v/>
      </c>
      <c r="M498" t="str">
        <f t="shared" si="169"/>
        <v/>
      </c>
      <c r="N498" t="str">
        <f t="shared" si="170"/>
        <v/>
      </c>
      <c r="O498">
        <f t="shared" si="171"/>
        <v>0</v>
      </c>
      <c r="P498" t="e">
        <f t="shared" si="172"/>
        <v>#VALUE!</v>
      </c>
      <c r="Q498" t="e">
        <f t="shared" si="175"/>
        <v>#VALUE!</v>
      </c>
      <c r="R498" t="e">
        <f t="shared" si="156"/>
        <v>#VALUE!</v>
      </c>
      <c r="S498" t="e">
        <f t="shared" si="174"/>
        <v>#VALUE!</v>
      </c>
      <c r="T498" s="55" t="e">
        <f t="shared" si="173"/>
        <v>#VALUE!</v>
      </c>
      <c r="U498" s="55" t="e">
        <f t="shared" si="157"/>
        <v>#VALUE!</v>
      </c>
    </row>
    <row r="499" spans="1:22" ht="15.75" x14ac:dyDescent="0.25">
      <c r="A499" s="47"/>
      <c r="B499" t="str">
        <f t="shared" si="158"/>
        <v/>
      </c>
      <c r="C499" t="str">
        <f t="shared" si="159"/>
        <v/>
      </c>
      <c r="D499" t="str">
        <f t="shared" si="160"/>
        <v/>
      </c>
      <c r="E499" t="str">
        <f t="shared" si="161"/>
        <v/>
      </c>
      <c r="F499" t="str">
        <f t="shared" si="162"/>
        <v/>
      </c>
      <c r="G499" t="str">
        <f t="shared" si="163"/>
        <v/>
      </c>
      <c r="H499" t="str">
        <f t="shared" si="164"/>
        <v/>
      </c>
      <c r="I499" t="str">
        <f t="shared" si="165"/>
        <v/>
      </c>
      <c r="J499" t="str">
        <f t="shared" si="166"/>
        <v/>
      </c>
      <c r="K499" t="str">
        <f t="shared" si="167"/>
        <v/>
      </c>
      <c r="L499" t="str">
        <f t="shared" si="168"/>
        <v/>
      </c>
      <c r="M499" t="str">
        <f t="shared" si="169"/>
        <v/>
      </c>
      <c r="N499" t="str">
        <f t="shared" si="170"/>
        <v/>
      </c>
      <c r="O499">
        <f t="shared" si="171"/>
        <v>0</v>
      </c>
      <c r="P499" t="e">
        <f t="shared" si="172"/>
        <v>#VALUE!</v>
      </c>
      <c r="Q499" t="e">
        <f t="shared" si="175"/>
        <v>#VALUE!</v>
      </c>
      <c r="R499" t="e">
        <f t="shared" si="156"/>
        <v>#VALUE!</v>
      </c>
      <c r="S499" t="e">
        <f t="shared" si="174"/>
        <v>#VALUE!</v>
      </c>
      <c r="T499" s="55" t="e">
        <f t="shared" si="173"/>
        <v>#VALUE!</v>
      </c>
      <c r="U499" s="55" t="e">
        <f t="shared" si="157"/>
        <v>#VALUE!</v>
      </c>
    </row>
    <row r="500" spans="1:22" ht="15.75" x14ac:dyDescent="0.25">
      <c r="A500" s="47"/>
      <c r="B500" t="str">
        <f t="shared" si="158"/>
        <v/>
      </c>
      <c r="C500" t="str">
        <f t="shared" si="159"/>
        <v/>
      </c>
      <c r="D500" t="str">
        <f t="shared" si="160"/>
        <v/>
      </c>
      <c r="E500" t="str">
        <f t="shared" si="161"/>
        <v/>
      </c>
      <c r="F500" t="str">
        <f t="shared" si="162"/>
        <v/>
      </c>
      <c r="G500" t="str">
        <f t="shared" si="163"/>
        <v/>
      </c>
      <c r="H500" t="str">
        <f t="shared" si="164"/>
        <v/>
      </c>
      <c r="I500" t="str">
        <f t="shared" si="165"/>
        <v/>
      </c>
      <c r="J500" t="str">
        <f t="shared" si="166"/>
        <v/>
      </c>
      <c r="K500" t="str">
        <f t="shared" si="167"/>
        <v/>
      </c>
      <c r="L500" t="str">
        <f t="shared" si="168"/>
        <v/>
      </c>
      <c r="M500" t="str">
        <f t="shared" si="169"/>
        <v/>
      </c>
      <c r="N500" t="str">
        <f t="shared" si="170"/>
        <v/>
      </c>
      <c r="O500">
        <f t="shared" si="171"/>
        <v>0</v>
      </c>
      <c r="P500" t="e">
        <f t="shared" si="172"/>
        <v>#VALUE!</v>
      </c>
      <c r="Q500" t="e">
        <f t="shared" si="175"/>
        <v>#VALUE!</v>
      </c>
      <c r="R500" t="e">
        <f t="shared" ref="R500:R563" si="176">MID(B500,Q500+2,4)</f>
        <v>#VALUE!</v>
      </c>
      <c r="S500" t="e">
        <f t="shared" si="174"/>
        <v>#VALUE!</v>
      </c>
      <c r="T500" s="55" t="e">
        <f t="shared" si="173"/>
        <v>#VALUE!</v>
      </c>
      <c r="U500" s="55" t="e">
        <f t="shared" si="157"/>
        <v>#VALUE!</v>
      </c>
    </row>
    <row r="501" spans="1:22" ht="15.75" x14ac:dyDescent="0.25">
      <c r="A501" s="47"/>
      <c r="B501" t="str">
        <f t="shared" si="158"/>
        <v/>
      </c>
      <c r="C501" t="str">
        <f t="shared" si="159"/>
        <v/>
      </c>
      <c r="D501" t="str">
        <f t="shared" si="160"/>
        <v/>
      </c>
      <c r="E501" t="str">
        <f t="shared" si="161"/>
        <v/>
      </c>
      <c r="F501" t="str">
        <f t="shared" si="162"/>
        <v/>
      </c>
      <c r="G501" t="str">
        <f t="shared" si="163"/>
        <v/>
      </c>
      <c r="H501" t="str">
        <f t="shared" si="164"/>
        <v/>
      </c>
      <c r="I501" t="str">
        <f t="shared" si="165"/>
        <v/>
      </c>
      <c r="J501" t="str">
        <f t="shared" si="166"/>
        <v/>
      </c>
      <c r="K501" t="str">
        <f t="shared" si="167"/>
        <v/>
      </c>
      <c r="L501" t="str">
        <f t="shared" si="168"/>
        <v/>
      </c>
      <c r="M501" t="str">
        <f t="shared" si="169"/>
        <v/>
      </c>
      <c r="N501" t="str">
        <f t="shared" si="170"/>
        <v/>
      </c>
      <c r="O501">
        <f t="shared" si="171"/>
        <v>0</v>
      </c>
      <c r="P501" t="e">
        <f t="shared" si="172"/>
        <v>#VALUE!</v>
      </c>
      <c r="Q501" t="e">
        <f t="shared" si="175"/>
        <v>#VALUE!</v>
      </c>
      <c r="R501" t="e">
        <f t="shared" si="176"/>
        <v>#VALUE!</v>
      </c>
      <c r="S501" t="e">
        <f t="shared" si="174"/>
        <v>#VALUE!</v>
      </c>
      <c r="T501" s="55" t="e">
        <f t="shared" si="173"/>
        <v>#VALUE!</v>
      </c>
      <c r="U501" s="55" t="e">
        <f t="shared" si="157"/>
        <v>#VALUE!</v>
      </c>
    </row>
    <row r="502" spans="1:22" ht="15.75" x14ac:dyDescent="0.25">
      <c r="A502" s="47"/>
      <c r="B502" t="str">
        <f t="shared" si="158"/>
        <v/>
      </c>
      <c r="C502" t="str">
        <f t="shared" si="159"/>
        <v/>
      </c>
      <c r="D502" t="str">
        <f t="shared" si="160"/>
        <v/>
      </c>
      <c r="E502" t="str">
        <f t="shared" si="161"/>
        <v/>
      </c>
      <c r="F502" t="str">
        <f t="shared" si="162"/>
        <v/>
      </c>
      <c r="G502" t="str">
        <f t="shared" si="163"/>
        <v/>
      </c>
      <c r="H502" t="str">
        <f t="shared" si="164"/>
        <v/>
      </c>
      <c r="I502" t="str">
        <f t="shared" si="165"/>
        <v/>
      </c>
      <c r="J502" t="str">
        <f t="shared" si="166"/>
        <v/>
      </c>
      <c r="K502" t="str">
        <f t="shared" si="167"/>
        <v/>
      </c>
      <c r="L502" t="str">
        <f t="shared" si="168"/>
        <v/>
      </c>
      <c r="M502" t="str">
        <f t="shared" si="169"/>
        <v/>
      </c>
      <c r="N502" t="str">
        <f t="shared" si="170"/>
        <v/>
      </c>
      <c r="O502">
        <f t="shared" si="171"/>
        <v>0</v>
      </c>
      <c r="P502" t="e">
        <f t="shared" si="172"/>
        <v>#VALUE!</v>
      </c>
      <c r="Q502" t="e">
        <f t="shared" si="175"/>
        <v>#VALUE!</v>
      </c>
      <c r="R502" t="e">
        <f t="shared" si="176"/>
        <v>#VALUE!</v>
      </c>
      <c r="S502" t="e">
        <f t="shared" si="174"/>
        <v>#VALUE!</v>
      </c>
      <c r="T502" s="55" t="e">
        <f t="shared" si="173"/>
        <v>#VALUE!</v>
      </c>
      <c r="U502" s="55" t="e">
        <f t="shared" si="157"/>
        <v>#VALUE!</v>
      </c>
    </row>
    <row r="503" spans="1:22" ht="15.75" x14ac:dyDescent="0.25">
      <c r="A503" s="47"/>
      <c r="B503" t="str">
        <f t="shared" si="158"/>
        <v/>
      </c>
      <c r="C503" t="str">
        <f t="shared" si="159"/>
        <v/>
      </c>
      <c r="D503" t="str">
        <f t="shared" si="160"/>
        <v/>
      </c>
      <c r="E503" t="str">
        <f t="shared" si="161"/>
        <v/>
      </c>
      <c r="F503" t="str">
        <f t="shared" si="162"/>
        <v/>
      </c>
      <c r="G503" t="str">
        <f t="shared" si="163"/>
        <v/>
      </c>
      <c r="H503" t="str">
        <f t="shared" si="164"/>
        <v/>
      </c>
      <c r="I503" t="str">
        <f t="shared" si="165"/>
        <v/>
      </c>
      <c r="J503" t="str">
        <f t="shared" si="166"/>
        <v/>
      </c>
      <c r="K503" t="str">
        <f t="shared" si="167"/>
        <v/>
      </c>
      <c r="L503" t="str">
        <f t="shared" si="168"/>
        <v/>
      </c>
      <c r="M503" t="str">
        <f t="shared" si="169"/>
        <v/>
      </c>
      <c r="N503" t="str">
        <f t="shared" si="170"/>
        <v/>
      </c>
      <c r="O503">
        <f t="shared" si="171"/>
        <v>0</v>
      </c>
      <c r="P503" t="e">
        <f t="shared" si="172"/>
        <v>#VALUE!</v>
      </c>
      <c r="Q503" t="e">
        <f t="shared" si="175"/>
        <v>#VALUE!</v>
      </c>
      <c r="R503" t="e">
        <f t="shared" si="176"/>
        <v>#VALUE!</v>
      </c>
      <c r="S503" t="e">
        <f t="shared" si="174"/>
        <v>#VALUE!</v>
      </c>
      <c r="T503" s="55" t="e">
        <f t="shared" si="173"/>
        <v>#VALUE!</v>
      </c>
      <c r="U503" s="55" t="e">
        <f t="shared" si="157"/>
        <v>#VALUE!</v>
      </c>
      <c r="V503" s="92"/>
    </row>
    <row r="504" spans="1:22" ht="15.75" x14ac:dyDescent="0.25">
      <c r="A504" s="47"/>
      <c r="B504" t="str">
        <f t="shared" si="158"/>
        <v/>
      </c>
      <c r="C504" t="str">
        <f t="shared" si="159"/>
        <v/>
      </c>
      <c r="D504" t="str">
        <f t="shared" si="160"/>
        <v/>
      </c>
      <c r="E504" t="str">
        <f t="shared" si="161"/>
        <v/>
      </c>
      <c r="F504" t="str">
        <f t="shared" si="162"/>
        <v/>
      </c>
      <c r="G504" t="str">
        <f t="shared" si="163"/>
        <v/>
      </c>
      <c r="H504" t="str">
        <f t="shared" si="164"/>
        <v/>
      </c>
      <c r="I504" t="str">
        <f t="shared" si="165"/>
        <v/>
      </c>
      <c r="J504" t="str">
        <f t="shared" si="166"/>
        <v/>
      </c>
      <c r="K504" t="str">
        <f t="shared" si="167"/>
        <v/>
      </c>
      <c r="L504" t="str">
        <f t="shared" si="168"/>
        <v/>
      </c>
      <c r="M504" t="str">
        <f t="shared" si="169"/>
        <v/>
      </c>
      <c r="N504" t="str">
        <f t="shared" si="170"/>
        <v/>
      </c>
      <c r="O504">
        <f t="shared" si="171"/>
        <v>0</v>
      </c>
      <c r="P504" t="e">
        <f t="shared" si="172"/>
        <v>#VALUE!</v>
      </c>
      <c r="Q504" t="e">
        <f t="shared" si="175"/>
        <v>#VALUE!</v>
      </c>
      <c r="R504" t="e">
        <f t="shared" si="176"/>
        <v>#VALUE!</v>
      </c>
      <c r="S504" t="e">
        <f t="shared" si="174"/>
        <v>#VALUE!</v>
      </c>
      <c r="T504" s="55" t="e">
        <f t="shared" si="173"/>
        <v>#VALUE!</v>
      </c>
      <c r="U504" s="55" t="e">
        <f t="shared" ref="U504:U567" si="177">IF(Q504-P504=2,MID(B504,Q504-1,1),MID(B504,Q504-2,2))</f>
        <v>#VALUE!</v>
      </c>
    </row>
    <row r="505" spans="1:22" ht="15.75" x14ac:dyDescent="0.25">
      <c r="A505" s="47"/>
      <c r="B505" t="str">
        <f t="shared" si="158"/>
        <v/>
      </c>
      <c r="C505" t="str">
        <f t="shared" si="159"/>
        <v/>
      </c>
      <c r="D505" t="str">
        <f t="shared" si="160"/>
        <v/>
      </c>
      <c r="E505" t="str">
        <f t="shared" si="161"/>
        <v/>
      </c>
      <c r="F505" t="str">
        <f t="shared" si="162"/>
        <v/>
      </c>
      <c r="G505" t="str">
        <f t="shared" si="163"/>
        <v/>
      </c>
      <c r="H505" t="str">
        <f t="shared" si="164"/>
        <v/>
      </c>
      <c r="I505" t="str">
        <f t="shared" si="165"/>
        <v/>
      </c>
      <c r="J505" t="str">
        <f t="shared" si="166"/>
        <v/>
      </c>
      <c r="K505" t="str">
        <f t="shared" si="167"/>
        <v/>
      </c>
      <c r="L505" t="str">
        <f t="shared" si="168"/>
        <v/>
      </c>
      <c r="M505" t="str">
        <f t="shared" si="169"/>
        <v/>
      </c>
      <c r="N505" t="str">
        <f t="shared" si="170"/>
        <v/>
      </c>
      <c r="O505">
        <f t="shared" si="171"/>
        <v>0</v>
      </c>
      <c r="P505" t="e">
        <f t="shared" si="172"/>
        <v>#VALUE!</v>
      </c>
      <c r="Q505" t="e">
        <f t="shared" si="175"/>
        <v>#VALUE!</v>
      </c>
      <c r="R505" t="e">
        <f t="shared" si="176"/>
        <v>#VALUE!</v>
      </c>
      <c r="S505" t="e">
        <f t="shared" si="174"/>
        <v>#VALUE!</v>
      </c>
      <c r="T505" s="55" t="e">
        <f t="shared" si="173"/>
        <v>#VALUE!</v>
      </c>
      <c r="U505" s="55" t="e">
        <f t="shared" si="177"/>
        <v>#VALUE!</v>
      </c>
    </row>
    <row r="506" spans="1:22" ht="15.75" x14ac:dyDescent="0.25">
      <c r="A506" s="47"/>
      <c r="B506" t="str">
        <f t="shared" si="158"/>
        <v/>
      </c>
      <c r="C506" t="str">
        <f t="shared" si="159"/>
        <v/>
      </c>
      <c r="D506" t="str">
        <f t="shared" si="160"/>
        <v/>
      </c>
      <c r="E506" t="str">
        <f t="shared" si="161"/>
        <v/>
      </c>
      <c r="F506" t="str">
        <f t="shared" si="162"/>
        <v/>
      </c>
      <c r="G506" t="str">
        <f t="shared" si="163"/>
        <v/>
      </c>
      <c r="H506" t="str">
        <f t="shared" si="164"/>
        <v/>
      </c>
      <c r="I506" t="str">
        <f t="shared" si="165"/>
        <v/>
      </c>
      <c r="J506" t="str">
        <f t="shared" si="166"/>
        <v/>
      </c>
      <c r="K506" t="str">
        <f t="shared" si="167"/>
        <v/>
      </c>
      <c r="L506" t="str">
        <f t="shared" si="168"/>
        <v/>
      </c>
      <c r="M506" t="str">
        <f t="shared" si="169"/>
        <v/>
      </c>
      <c r="N506" t="str">
        <f t="shared" si="170"/>
        <v/>
      </c>
      <c r="O506">
        <f t="shared" si="171"/>
        <v>0</v>
      </c>
      <c r="P506" t="e">
        <f t="shared" si="172"/>
        <v>#VALUE!</v>
      </c>
      <c r="Q506" t="e">
        <f t="shared" si="175"/>
        <v>#VALUE!</v>
      </c>
      <c r="R506" t="e">
        <f t="shared" si="176"/>
        <v>#VALUE!</v>
      </c>
      <c r="S506" t="e">
        <f t="shared" si="174"/>
        <v>#VALUE!</v>
      </c>
      <c r="T506" s="55" t="e">
        <f t="shared" si="173"/>
        <v>#VALUE!</v>
      </c>
      <c r="U506" s="55" t="e">
        <f t="shared" si="177"/>
        <v>#VALUE!</v>
      </c>
    </row>
    <row r="507" spans="1:22" ht="15.75" x14ac:dyDescent="0.25">
      <c r="A507" s="47"/>
      <c r="B507" t="str">
        <f t="shared" si="158"/>
        <v/>
      </c>
      <c r="C507" t="str">
        <f t="shared" si="159"/>
        <v/>
      </c>
      <c r="D507" t="str">
        <f t="shared" si="160"/>
        <v/>
      </c>
      <c r="E507" t="str">
        <f t="shared" si="161"/>
        <v/>
      </c>
      <c r="F507" t="str">
        <f t="shared" si="162"/>
        <v/>
      </c>
      <c r="G507" t="str">
        <f t="shared" si="163"/>
        <v/>
      </c>
      <c r="H507" t="str">
        <f t="shared" si="164"/>
        <v/>
      </c>
      <c r="I507" t="str">
        <f t="shared" si="165"/>
        <v/>
      </c>
      <c r="J507" t="str">
        <f t="shared" si="166"/>
        <v/>
      </c>
      <c r="K507" t="str">
        <f t="shared" si="167"/>
        <v/>
      </c>
      <c r="L507" t="str">
        <f t="shared" si="168"/>
        <v/>
      </c>
      <c r="M507" t="str">
        <f t="shared" si="169"/>
        <v/>
      </c>
      <c r="N507" t="str">
        <f t="shared" si="170"/>
        <v/>
      </c>
      <c r="O507">
        <f t="shared" si="171"/>
        <v>0</v>
      </c>
      <c r="P507" t="e">
        <f t="shared" si="172"/>
        <v>#VALUE!</v>
      </c>
      <c r="Q507" t="e">
        <f t="shared" si="175"/>
        <v>#VALUE!</v>
      </c>
      <c r="R507" t="e">
        <f t="shared" si="176"/>
        <v>#VALUE!</v>
      </c>
      <c r="S507" t="e">
        <f t="shared" si="174"/>
        <v>#VALUE!</v>
      </c>
      <c r="T507" s="55" t="e">
        <f t="shared" si="173"/>
        <v>#VALUE!</v>
      </c>
      <c r="U507" s="55" t="e">
        <f t="shared" si="177"/>
        <v>#VALUE!</v>
      </c>
    </row>
    <row r="508" spans="1:22" ht="15.75" x14ac:dyDescent="0.25">
      <c r="A508" s="47"/>
      <c r="B508" t="str">
        <f t="shared" si="158"/>
        <v/>
      </c>
      <c r="C508" t="str">
        <f t="shared" si="159"/>
        <v/>
      </c>
      <c r="D508" t="str">
        <f t="shared" si="160"/>
        <v/>
      </c>
      <c r="E508" t="str">
        <f t="shared" si="161"/>
        <v/>
      </c>
      <c r="F508" t="str">
        <f t="shared" si="162"/>
        <v/>
      </c>
      <c r="G508" t="str">
        <f t="shared" si="163"/>
        <v/>
      </c>
      <c r="H508" t="str">
        <f t="shared" si="164"/>
        <v/>
      </c>
      <c r="I508" t="str">
        <f t="shared" si="165"/>
        <v/>
      </c>
      <c r="J508" t="str">
        <f t="shared" si="166"/>
        <v/>
      </c>
      <c r="K508" t="str">
        <f t="shared" si="167"/>
        <v/>
      </c>
      <c r="L508" t="str">
        <f t="shared" si="168"/>
        <v/>
      </c>
      <c r="M508" t="str">
        <f t="shared" si="169"/>
        <v/>
      </c>
      <c r="N508" t="str">
        <f t="shared" si="170"/>
        <v/>
      </c>
      <c r="O508">
        <f t="shared" si="171"/>
        <v>0</v>
      </c>
      <c r="P508" t="e">
        <f t="shared" si="172"/>
        <v>#VALUE!</v>
      </c>
      <c r="Q508" t="e">
        <f t="shared" si="175"/>
        <v>#VALUE!</v>
      </c>
      <c r="R508" t="e">
        <f t="shared" si="176"/>
        <v>#VALUE!</v>
      </c>
      <c r="S508" t="e">
        <f t="shared" si="174"/>
        <v>#VALUE!</v>
      </c>
      <c r="T508" s="55" t="e">
        <f t="shared" si="173"/>
        <v>#VALUE!</v>
      </c>
      <c r="U508" s="55" t="e">
        <f t="shared" si="177"/>
        <v>#VALUE!</v>
      </c>
    </row>
    <row r="509" spans="1:22" ht="15.75" x14ac:dyDescent="0.25">
      <c r="A509" s="47"/>
      <c r="B509" t="str">
        <f t="shared" si="158"/>
        <v/>
      </c>
      <c r="C509" t="str">
        <f t="shared" si="159"/>
        <v/>
      </c>
      <c r="D509" t="str">
        <f t="shared" si="160"/>
        <v/>
      </c>
      <c r="E509" t="str">
        <f t="shared" si="161"/>
        <v/>
      </c>
      <c r="F509" t="str">
        <f t="shared" si="162"/>
        <v/>
      </c>
      <c r="G509" t="str">
        <f t="shared" si="163"/>
        <v/>
      </c>
      <c r="H509" t="str">
        <f t="shared" si="164"/>
        <v/>
      </c>
      <c r="I509" t="str">
        <f t="shared" si="165"/>
        <v/>
      </c>
      <c r="J509" t="str">
        <f t="shared" si="166"/>
        <v/>
      </c>
      <c r="K509" t="str">
        <f t="shared" si="167"/>
        <v/>
      </c>
      <c r="L509" t="str">
        <f t="shared" si="168"/>
        <v/>
      </c>
      <c r="M509" t="str">
        <f t="shared" si="169"/>
        <v/>
      </c>
      <c r="N509" t="str">
        <f t="shared" si="170"/>
        <v/>
      </c>
      <c r="O509">
        <f t="shared" si="171"/>
        <v>0</v>
      </c>
      <c r="P509" t="e">
        <f t="shared" si="172"/>
        <v>#VALUE!</v>
      </c>
      <c r="Q509" t="e">
        <f t="shared" si="175"/>
        <v>#VALUE!</v>
      </c>
      <c r="R509" t="e">
        <f t="shared" si="176"/>
        <v>#VALUE!</v>
      </c>
      <c r="S509" t="e">
        <f t="shared" si="174"/>
        <v>#VALUE!</v>
      </c>
      <c r="T509" s="55" t="e">
        <f t="shared" si="173"/>
        <v>#VALUE!</v>
      </c>
      <c r="U509" s="55" t="e">
        <f t="shared" si="177"/>
        <v>#VALUE!</v>
      </c>
    </row>
    <row r="510" spans="1:22" ht="15.75" x14ac:dyDescent="0.25">
      <c r="A510" s="47"/>
      <c r="B510" t="str">
        <f t="shared" si="158"/>
        <v/>
      </c>
      <c r="C510" t="str">
        <f t="shared" si="159"/>
        <v/>
      </c>
      <c r="D510" t="str">
        <f t="shared" si="160"/>
        <v/>
      </c>
      <c r="E510" t="str">
        <f t="shared" si="161"/>
        <v/>
      </c>
      <c r="F510" t="str">
        <f t="shared" si="162"/>
        <v/>
      </c>
      <c r="G510" t="str">
        <f t="shared" si="163"/>
        <v/>
      </c>
      <c r="H510" t="str">
        <f t="shared" si="164"/>
        <v/>
      </c>
      <c r="I510" t="str">
        <f t="shared" si="165"/>
        <v/>
      </c>
      <c r="J510" t="str">
        <f t="shared" si="166"/>
        <v/>
      </c>
      <c r="K510" t="str">
        <f t="shared" si="167"/>
        <v/>
      </c>
      <c r="L510" t="str">
        <f t="shared" si="168"/>
        <v/>
      </c>
      <c r="M510" t="str">
        <f t="shared" si="169"/>
        <v/>
      </c>
      <c r="N510" t="str">
        <f t="shared" si="170"/>
        <v/>
      </c>
      <c r="O510">
        <f t="shared" si="171"/>
        <v>0</v>
      </c>
      <c r="P510" t="e">
        <f t="shared" si="172"/>
        <v>#VALUE!</v>
      </c>
      <c r="Q510" t="e">
        <f t="shared" si="175"/>
        <v>#VALUE!</v>
      </c>
      <c r="R510" t="e">
        <f t="shared" si="176"/>
        <v>#VALUE!</v>
      </c>
      <c r="S510" t="e">
        <f t="shared" si="174"/>
        <v>#VALUE!</v>
      </c>
      <c r="T510" s="55" t="e">
        <f t="shared" si="173"/>
        <v>#VALUE!</v>
      </c>
      <c r="U510" s="55" t="e">
        <f t="shared" si="177"/>
        <v>#VALUE!</v>
      </c>
      <c r="V510" s="92"/>
    </row>
    <row r="511" spans="1:22" ht="15.75" x14ac:dyDescent="0.25">
      <c r="A511" s="47"/>
      <c r="B511" t="str">
        <f t="shared" si="158"/>
        <v/>
      </c>
      <c r="C511" t="str">
        <f t="shared" si="159"/>
        <v/>
      </c>
      <c r="D511" t="str">
        <f t="shared" si="160"/>
        <v/>
      </c>
      <c r="E511" t="str">
        <f t="shared" si="161"/>
        <v/>
      </c>
      <c r="F511" t="str">
        <f t="shared" si="162"/>
        <v/>
      </c>
      <c r="G511" t="str">
        <f t="shared" si="163"/>
        <v/>
      </c>
      <c r="H511" t="str">
        <f t="shared" si="164"/>
        <v/>
      </c>
      <c r="I511" t="str">
        <f t="shared" si="165"/>
        <v/>
      </c>
      <c r="J511" t="str">
        <f t="shared" si="166"/>
        <v/>
      </c>
      <c r="K511" t="str">
        <f t="shared" si="167"/>
        <v/>
      </c>
      <c r="L511" t="str">
        <f t="shared" si="168"/>
        <v/>
      </c>
      <c r="M511" t="str">
        <f t="shared" si="169"/>
        <v/>
      </c>
      <c r="N511" t="str">
        <f t="shared" si="170"/>
        <v/>
      </c>
      <c r="O511">
        <f t="shared" si="171"/>
        <v>0</v>
      </c>
      <c r="P511" t="e">
        <f t="shared" si="172"/>
        <v>#VALUE!</v>
      </c>
      <c r="Q511" t="e">
        <f t="shared" si="175"/>
        <v>#VALUE!</v>
      </c>
      <c r="R511" t="e">
        <f t="shared" si="176"/>
        <v>#VALUE!</v>
      </c>
      <c r="S511" t="e">
        <f t="shared" si="174"/>
        <v>#VALUE!</v>
      </c>
      <c r="T511" s="55" t="e">
        <f t="shared" si="173"/>
        <v>#VALUE!</v>
      </c>
      <c r="U511" s="55" t="e">
        <f t="shared" si="177"/>
        <v>#VALUE!</v>
      </c>
    </row>
    <row r="512" spans="1:22" ht="15.75" x14ac:dyDescent="0.25">
      <c r="A512" s="47"/>
      <c r="B512" t="str">
        <f t="shared" si="158"/>
        <v/>
      </c>
      <c r="C512" t="str">
        <f t="shared" si="159"/>
        <v/>
      </c>
      <c r="D512" t="str">
        <f t="shared" si="160"/>
        <v/>
      </c>
      <c r="E512" t="str">
        <f t="shared" si="161"/>
        <v/>
      </c>
      <c r="F512" t="str">
        <f t="shared" si="162"/>
        <v/>
      </c>
      <c r="G512" t="str">
        <f t="shared" si="163"/>
        <v/>
      </c>
      <c r="H512" t="str">
        <f t="shared" si="164"/>
        <v/>
      </c>
      <c r="I512" t="str">
        <f t="shared" si="165"/>
        <v/>
      </c>
      <c r="J512" t="str">
        <f t="shared" si="166"/>
        <v/>
      </c>
      <c r="K512" t="str">
        <f t="shared" si="167"/>
        <v/>
      </c>
      <c r="L512" t="str">
        <f t="shared" si="168"/>
        <v/>
      </c>
      <c r="M512" t="str">
        <f t="shared" si="169"/>
        <v/>
      </c>
      <c r="N512" t="str">
        <f t="shared" si="170"/>
        <v/>
      </c>
      <c r="O512">
        <f t="shared" si="171"/>
        <v>0</v>
      </c>
      <c r="P512" t="e">
        <f t="shared" si="172"/>
        <v>#VALUE!</v>
      </c>
      <c r="Q512" t="e">
        <f t="shared" si="175"/>
        <v>#VALUE!</v>
      </c>
      <c r="R512" t="e">
        <f t="shared" si="176"/>
        <v>#VALUE!</v>
      </c>
      <c r="S512" t="e">
        <f t="shared" si="174"/>
        <v>#VALUE!</v>
      </c>
      <c r="T512" s="55" t="e">
        <f t="shared" si="173"/>
        <v>#VALUE!</v>
      </c>
      <c r="U512" s="55" t="e">
        <f t="shared" si="177"/>
        <v>#VALUE!</v>
      </c>
    </row>
    <row r="513" spans="1:22" ht="15.75" x14ac:dyDescent="0.25">
      <c r="A513" s="47"/>
      <c r="B513" t="str">
        <f t="shared" si="158"/>
        <v/>
      </c>
      <c r="C513" t="str">
        <f t="shared" si="159"/>
        <v/>
      </c>
      <c r="D513" t="str">
        <f t="shared" si="160"/>
        <v/>
      </c>
      <c r="E513" t="str">
        <f t="shared" si="161"/>
        <v/>
      </c>
      <c r="F513" t="str">
        <f t="shared" si="162"/>
        <v/>
      </c>
      <c r="G513" t="str">
        <f t="shared" si="163"/>
        <v/>
      </c>
      <c r="H513" t="str">
        <f t="shared" si="164"/>
        <v/>
      </c>
      <c r="I513" t="str">
        <f t="shared" si="165"/>
        <v/>
      </c>
      <c r="J513" t="str">
        <f t="shared" si="166"/>
        <v/>
      </c>
      <c r="K513" t="str">
        <f t="shared" si="167"/>
        <v/>
      </c>
      <c r="L513" t="str">
        <f t="shared" si="168"/>
        <v/>
      </c>
      <c r="M513" t="str">
        <f t="shared" si="169"/>
        <v/>
      </c>
      <c r="N513" t="str">
        <f t="shared" si="170"/>
        <v/>
      </c>
      <c r="O513">
        <f t="shared" si="171"/>
        <v>0</v>
      </c>
      <c r="P513" t="e">
        <f t="shared" si="172"/>
        <v>#VALUE!</v>
      </c>
      <c r="Q513" t="e">
        <f t="shared" si="175"/>
        <v>#VALUE!</v>
      </c>
      <c r="R513" t="e">
        <f t="shared" si="176"/>
        <v>#VALUE!</v>
      </c>
      <c r="S513" t="e">
        <f t="shared" si="174"/>
        <v>#VALUE!</v>
      </c>
      <c r="T513" s="55" t="e">
        <f t="shared" si="173"/>
        <v>#VALUE!</v>
      </c>
      <c r="U513" s="55" t="e">
        <f t="shared" si="177"/>
        <v>#VALUE!</v>
      </c>
      <c r="V513" s="92"/>
    </row>
    <row r="514" spans="1:22" ht="15.75" x14ac:dyDescent="0.25">
      <c r="A514" s="47"/>
      <c r="B514" t="str">
        <f t="shared" ref="B514:B577" si="178">MID(A514,40,100)</f>
        <v/>
      </c>
      <c r="C514" t="str">
        <f t="shared" ref="C514:C577" si="179">IF(ISERROR(FIND("january",B514)),"",FIND("january",B514))</f>
        <v/>
      </c>
      <c r="D514" t="str">
        <f t="shared" ref="D514:D577" si="180">IF(ISERROR(FIND("february",B514)),"",FIND("february",B514))</f>
        <v/>
      </c>
      <c r="E514" t="str">
        <f t="shared" ref="E514:E577" si="181">IF(ISERROR(FIND("march",B514)),"",FIND("march",B514))</f>
        <v/>
      </c>
      <c r="F514" t="str">
        <f t="shared" ref="F514:F577" si="182">IF(ISERROR(FIND("april",B514)),"",FIND("april",B514))</f>
        <v/>
      </c>
      <c r="G514" t="str">
        <f t="shared" ref="G514:G577" si="183">IF(ISERROR(FIND("may",B514)),"",FIND("may",B514))</f>
        <v/>
      </c>
      <c r="H514" t="str">
        <f t="shared" ref="H514:H577" si="184">IF(ISERROR(FIND("june",B514)),"",FIND("june",B514))</f>
        <v/>
      </c>
      <c r="I514" t="str">
        <f t="shared" ref="I514:I577" si="185">IF(ISERROR(FIND("july",B514)),"",FIND("july",B514))</f>
        <v/>
      </c>
      <c r="J514" t="str">
        <f t="shared" ref="J514:J577" si="186">IF(ISERROR(FIND("august",B514)),"",FIND("august",B514))</f>
        <v/>
      </c>
      <c r="K514" t="str">
        <f t="shared" ref="K514:K577" si="187">IF(ISERROR(FIND("september",B514)),"",FIND("september",B514))</f>
        <v/>
      </c>
      <c r="L514" t="str">
        <f t="shared" ref="L514:L577" si="188">IF(ISERROR(FIND("october",B514)),"",FIND("october",B514))</f>
        <v/>
      </c>
      <c r="M514" t="str">
        <f t="shared" ref="M514:M577" si="189">IF(ISERROR(FIND("november",B514)),"",FIND("november",B514))</f>
        <v/>
      </c>
      <c r="N514" t="str">
        <f t="shared" ref="N514:N577" si="190">IF(ISERROR(FIND("december",B514)),"",FIND("december",B514))</f>
        <v/>
      </c>
      <c r="O514">
        <f t="shared" ref="O514:O577" si="191">MAX(C514:N514)</f>
        <v>0</v>
      </c>
      <c r="P514" t="e">
        <f t="shared" ref="P514:P577" si="192">FIND("_",B514,O514)</f>
        <v>#VALUE!</v>
      </c>
      <c r="Q514" t="e">
        <f t="shared" si="175"/>
        <v>#VALUE!</v>
      </c>
      <c r="R514" t="e">
        <f t="shared" si="176"/>
        <v>#VALUE!</v>
      </c>
      <c r="S514" t="e">
        <f t="shared" si="174"/>
        <v>#VALUE!</v>
      </c>
      <c r="T514" s="55" t="e">
        <f t="shared" ref="T514:T577" si="193">_xlfn.SWITCH(TRIM(S514),
"January",1,"February",2,"March",3,"April",4,
"May",5,"June",6,"July",7,"August",8,
"September",9,"October",10,"November",11,"December",12,"No Match")</f>
        <v>#VALUE!</v>
      </c>
      <c r="U514" s="55" t="e">
        <f t="shared" si="177"/>
        <v>#VALUE!</v>
      </c>
    </row>
    <row r="515" spans="1:22" ht="15.75" x14ac:dyDescent="0.25">
      <c r="A515" s="47"/>
      <c r="B515" t="str">
        <f t="shared" si="178"/>
        <v/>
      </c>
      <c r="C515" t="str">
        <f t="shared" si="179"/>
        <v/>
      </c>
      <c r="D515" t="str">
        <f t="shared" si="180"/>
        <v/>
      </c>
      <c r="E515" t="str">
        <f t="shared" si="181"/>
        <v/>
      </c>
      <c r="F515" t="str">
        <f t="shared" si="182"/>
        <v/>
      </c>
      <c r="G515" t="str">
        <f t="shared" si="183"/>
        <v/>
      </c>
      <c r="H515" t="str">
        <f t="shared" si="184"/>
        <v/>
      </c>
      <c r="I515" t="str">
        <f t="shared" si="185"/>
        <v/>
      </c>
      <c r="J515" t="str">
        <f t="shared" si="186"/>
        <v/>
      </c>
      <c r="K515" t="str">
        <f t="shared" si="187"/>
        <v/>
      </c>
      <c r="L515" t="str">
        <f t="shared" si="188"/>
        <v/>
      </c>
      <c r="M515" t="str">
        <f t="shared" si="189"/>
        <v/>
      </c>
      <c r="N515" t="str">
        <f t="shared" si="190"/>
        <v/>
      </c>
      <c r="O515">
        <f t="shared" si="191"/>
        <v>0</v>
      </c>
      <c r="P515" t="e">
        <f t="shared" si="192"/>
        <v>#VALUE!</v>
      </c>
      <c r="Q515" t="e">
        <f t="shared" si="175"/>
        <v>#VALUE!</v>
      </c>
      <c r="R515" t="e">
        <f t="shared" si="176"/>
        <v>#VALUE!</v>
      </c>
      <c r="S515" t="e">
        <f t="shared" si="174"/>
        <v>#VALUE!</v>
      </c>
      <c r="T515" s="55" t="e">
        <f t="shared" si="193"/>
        <v>#VALUE!</v>
      </c>
      <c r="U515" s="55" t="e">
        <f t="shared" si="177"/>
        <v>#VALUE!</v>
      </c>
    </row>
    <row r="516" spans="1:22" ht="15.75" x14ac:dyDescent="0.25">
      <c r="A516" s="47"/>
      <c r="B516" t="str">
        <f t="shared" si="178"/>
        <v/>
      </c>
      <c r="C516" t="str">
        <f t="shared" si="179"/>
        <v/>
      </c>
      <c r="D516" t="str">
        <f t="shared" si="180"/>
        <v/>
      </c>
      <c r="E516" t="str">
        <f t="shared" si="181"/>
        <v/>
      </c>
      <c r="F516" t="str">
        <f t="shared" si="182"/>
        <v/>
      </c>
      <c r="G516" t="str">
        <f t="shared" si="183"/>
        <v/>
      </c>
      <c r="H516" t="str">
        <f t="shared" si="184"/>
        <v/>
      </c>
      <c r="I516" t="str">
        <f t="shared" si="185"/>
        <v/>
      </c>
      <c r="J516" t="str">
        <f t="shared" si="186"/>
        <v/>
      </c>
      <c r="K516" t="str">
        <f t="shared" si="187"/>
        <v/>
      </c>
      <c r="L516" t="str">
        <f t="shared" si="188"/>
        <v/>
      </c>
      <c r="M516" t="str">
        <f t="shared" si="189"/>
        <v/>
      </c>
      <c r="N516" t="str">
        <f t="shared" si="190"/>
        <v/>
      </c>
      <c r="O516">
        <f t="shared" si="191"/>
        <v>0</v>
      </c>
      <c r="P516" t="e">
        <f t="shared" si="192"/>
        <v>#VALUE!</v>
      </c>
      <c r="Q516" t="e">
        <f t="shared" si="175"/>
        <v>#VALUE!</v>
      </c>
      <c r="R516" t="e">
        <f t="shared" si="176"/>
        <v>#VALUE!</v>
      </c>
      <c r="S516" t="e">
        <f t="shared" si="174"/>
        <v>#VALUE!</v>
      </c>
      <c r="T516" s="55" t="e">
        <f t="shared" si="193"/>
        <v>#VALUE!</v>
      </c>
      <c r="U516" s="55" t="e">
        <f t="shared" si="177"/>
        <v>#VALUE!</v>
      </c>
    </row>
    <row r="517" spans="1:22" ht="15.75" x14ac:dyDescent="0.25">
      <c r="A517" s="47"/>
      <c r="B517" t="str">
        <f t="shared" si="178"/>
        <v/>
      </c>
      <c r="C517" t="str">
        <f t="shared" si="179"/>
        <v/>
      </c>
      <c r="D517" t="str">
        <f t="shared" si="180"/>
        <v/>
      </c>
      <c r="E517" t="str">
        <f t="shared" si="181"/>
        <v/>
      </c>
      <c r="F517" t="str">
        <f t="shared" si="182"/>
        <v/>
      </c>
      <c r="G517" t="str">
        <f t="shared" si="183"/>
        <v/>
      </c>
      <c r="H517" t="str">
        <f t="shared" si="184"/>
        <v/>
      </c>
      <c r="I517" t="str">
        <f t="shared" si="185"/>
        <v/>
      </c>
      <c r="J517" t="str">
        <f t="shared" si="186"/>
        <v/>
      </c>
      <c r="K517" t="str">
        <f t="shared" si="187"/>
        <v/>
      </c>
      <c r="L517" t="str">
        <f t="shared" si="188"/>
        <v/>
      </c>
      <c r="M517" t="str">
        <f t="shared" si="189"/>
        <v/>
      </c>
      <c r="N517" t="str">
        <f t="shared" si="190"/>
        <v/>
      </c>
      <c r="O517">
        <f t="shared" si="191"/>
        <v>0</v>
      </c>
      <c r="P517" t="e">
        <f t="shared" si="192"/>
        <v>#VALUE!</v>
      </c>
      <c r="Q517" t="e">
        <f t="shared" si="175"/>
        <v>#VALUE!</v>
      </c>
      <c r="R517" t="e">
        <f t="shared" si="176"/>
        <v>#VALUE!</v>
      </c>
      <c r="S517" t="e">
        <f t="shared" si="174"/>
        <v>#VALUE!</v>
      </c>
      <c r="T517" s="55" t="e">
        <f t="shared" si="193"/>
        <v>#VALUE!</v>
      </c>
      <c r="U517" s="55" t="e">
        <f t="shared" si="177"/>
        <v>#VALUE!</v>
      </c>
    </row>
    <row r="518" spans="1:22" ht="15.75" x14ac:dyDescent="0.25">
      <c r="A518" s="47"/>
      <c r="B518" t="str">
        <f t="shared" si="178"/>
        <v/>
      </c>
      <c r="C518" t="str">
        <f t="shared" si="179"/>
        <v/>
      </c>
      <c r="D518" t="str">
        <f t="shared" si="180"/>
        <v/>
      </c>
      <c r="E518" t="str">
        <f t="shared" si="181"/>
        <v/>
      </c>
      <c r="F518" t="str">
        <f t="shared" si="182"/>
        <v/>
      </c>
      <c r="G518" t="str">
        <f t="shared" si="183"/>
        <v/>
      </c>
      <c r="H518" t="str">
        <f t="shared" si="184"/>
        <v/>
      </c>
      <c r="I518" t="str">
        <f t="shared" si="185"/>
        <v/>
      </c>
      <c r="J518" t="str">
        <f t="shared" si="186"/>
        <v/>
      </c>
      <c r="K518" t="str">
        <f t="shared" si="187"/>
        <v/>
      </c>
      <c r="L518" t="str">
        <f t="shared" si="188"/>
        <v/>
      </c>
      <c r="M518" t="str">
        <f t="shared" si="189"/>
        <v/>
      </c>
      <c r="N518" t="str">
        <f t="shared" si="190"/>
        <v/>
      </c>
      <c r="O518">
        <f t="shared" si="191"/>
        <v>0</v>
      </c>
      <c r="P518" t="e">
        <f t="shared" si="192"/>
        <v>#VALUE!</v>
      </c>
      <c r="Q518" t="e">
        <f t="shared" si="175"/>
        <v>#VALUE!</v>
      </c>
      <c r="R518" t="e">
        <f t="shared" si="176"/>
        <v>#VALUE!</v>
      </c>
      <c r="S518" t="e">
        <f t="shared" si="174"/>
        <v>#VALUE!</v>
      </c>
      <c r="T518" s="55" t="e">
        <f t="shared" si="193"/>
        <v>#VALUE!</v>
      </c>
      <c r="U518" s="55" t="e">
        <f t="shared" si="177"/>
        <v>#VALUE!</v>
      </c>
    </row>
    <row r="519" spans="1:22" ht="15.75" x14ac:dyDescent="0.25">
      <c r="A519" s="47"/>
      <c r="B519" t="str">
        <f t="shared" si="178"/>
        <v/>
      </c>
      <c r="C519" t="str">
        <f t="shared" si="179"/>
        <v/>
      </c>
      <c r="D519" t="str">
        <f t="shared" si="180"/>
        <v/>
      </c>
      <c r="E519" t="str">
        <f t="shared" si="181"/>
        <v/>
      </c>
      <c r="F519" t="str">
        <f t="shared" si="182"/>
        <v/>
      </c>
      <c r="G519" t="str">
        <f t="shared" si="183"/>
        <v/>
      </c>
      <c r="H519" t="str">
        <f t="shared" si="184"/>
        <v/>
      </c>
      <c r="I519" t="str">
        <f t="shared" si="185"/>
        <v/>
      </c>
      <c r="J519" t="str">
        <f t="shared" si="186"/>
        <v/>
      </c>
      <c r="K519" t="str">
        <f t="shared" si="187"/>
        <v/>
      </c>
      <c r="L519" t="str">
        <f t="shared" si="188"/>
        <v/>
      </c>
      <c r="M519" t="str">
        <f t="shared" si="189"/>
        <v/>
      </c>
      <c r="N519" t="str">
        <f t="shared" si="190"/>
        <v/>
      </c>
      <c r="O519">
        <f t="shared" si="191"/>
        <v>0</v>
      </c>
      <c r="P519" t="e">
        <f t="shared" si="192"/>
        <v>#VALUE!</v>
      </c>
      <c r="Q519" t="e">
        <f t="shared" si="175"/>
        <v>#VALUE!</v>
      </c>
      <c r="R519" t="e">
        <f t="shared" si="176"/>
        <v>#VALUE!</v>
      </c>
      <c r="S519" t="e">
        <f t="shared" si="174"/>
        <v>#VALUE!</v>
      </c>
      <c r="T519" s="55" t="e">
        <f t="shared" si="193"/>
        <v>#VALUE!</v>
      </c>
      <c r="U519" s="55" t="e">
        <f t="shared" si="177"/>
        <v>#VALUE!</v>
      </c>
    </row>
    <row r="520" spans="1:22" ht="15.75" x14ac:dyDescent="0.25">
      <c r="A520" s="47"/>
      <c r="B520" t="str">
        <f t="shared" si="178"/>
        <v/>
      </c>
      <c r="C520" t="str">
        <f t="shared" si="179"/>
        <v/>
      </c>
      <c r="D520" t="str">
        <f t="shared" si="180"/>
        <v/>
      </c>
      <c r="E520" t="str">
        <f t="shared" si="181"/>
        <v/>
      </c>
      <c r="F520" t="str">
        <f t="shared" si="182"/>
        <v/>
      </c>
      <c r="G520" t="str">
        <f t="shared" si="183"/>
        <v/>
      </c>
      <c r="H520" t="str">
        <f t="shared" si="184"/>
        <v/>
      </c>
      <c r="I520" t="str">
        <f t="shared" si="185"/>
        <v/>
      </c>
      <c r="J520" t="str">
        <f t="shared" si="186"/>
        <v/>
      </c>
      <c r="K520" t="str">
        <f t="shared" si="187"/>
        <v/>
      </c>
      <c r="L520" t="str">
        <f t="shared" si="188"/>
        <v/>
      </c>
      <c r="M520" t="str">
        <f t="shared" si="189"/>
        <v/>
      </c>
      <c r="N520" t="str">
        <f t="shared" si="190"/>
        <v/>
      </c>
      <c r="O520">
        <f t="shared" si="191"/>
        <v>0</v>
      </c>
      <c r="P520" t="e">
        <f t="shared" si="192"/>
        <v>#VALUE!</v>
      </c>
      <c r="Q520" t="e">
        <f t="shared" si="175"/>
        <v>#VALUE!</v>
      </c>
      <c r="R520" t="e">
        <f t="shared" si="176"/>
        <v>#VALUE!</v>
      </c>
      <c r="S520" t="e">
        <f t="shared" si="174"/>
        <v>#VALUE!</v>
      </c>
      <c r="T520" s="55" t="e">
        <f t="shared" si="193"/>
        <v>#VALUE!</v>
      </c>
      <c r="U520" s="55" t="e">
        <f t="shared" si="177"/>
        <v>#VALUE!</v>
      </c>
    </row>
    <row r="521" spans="1:22" ht="15.75" x14ac:dyDescent="0.25">
      <c r="A521" s="47"/>
      <c r="B521" t="str">
        <f t="shared" si="178"/>
        <v/>
      </c>
      <c r="C521" t="str">
        <f t="shared" si="179"/>
        <v/>
      </c>
      <c r="D521" t="str">
        <f t="shared" si="180"/>
        <v/>
      </c>
      <c r="E521" t="str">
        <f t="shared" si="181"/>
        <v/>
      </c>
      <c r="F521" t="str">
        <f t="shared" si="182"/>
        <v/>
      </c>
      <c r="G521" t="str">
        <f t="shared" si="183"/>
        <v/>
      </c>
      <c r="H521" t="str">
        <f t="shared" si="184"/>
        <v/>
      </c>
      <c r="I521" t="str">
        <f t="shared" si="185"/>
        <v/>
      </c>
      <c r="J521" t="str">
        <f t="shared" si="186"/>
        <v/>
      </c>
      <c r="K521" t="str">
        <f t="shared" si="187"/>
        <v/>
      </c>
      <c r="L521" t="str">
        <f t="shared" si="188"/>
        <v/>
      </c>
      <c r="M521" t="str">
        <f t="shared" si="189"/>
        <v/>
      </c>
      <c r="N521" t="str">
        <f t="shared" si="190"/>
        <v/>
      </c>
      <c r="O521">
        <f t="shared" si="191"/>
        <v>0</v>
      </c>
      <c r="P521" t="e">
        <f t="shared" si="192"/>
        <v>#VALUE!</v>
      </c>
      <c r="Q521" t="e">
        <f t="shared" si="175"/>
        <v>#VALUE!</v>
      </c>
      <c r="R521" t="e">
        <f t="shared" si="176"/>
        <v>#VALUE!</v>
      </c>
      <c r="S521" t="e">
        <f t="shared" si="174"/>
        <v>#VALUE!</v>
      </c>
      <c r="T521" s="55" t="e">
        <f t="shared" si="193"/>
        <v>#VALUE!</v>
      </c>
      <c r="U521" s="55" t="e">
        <f t="shared" si="177"/>
        <v>#VALUE!</v>
      </c>
    </row>
    <row r="522" spans="1:22" ht="15.75" x14ac:dyDescent="0.25">
      <c r="A522" s="47"/>
      <c r="B522" t="str">
        <f t="shared" si="178"/>
        <v/>
      </c>
      <c r="C522" t="str">
        <f t="shared" si="179"/>
        <v/>
      </c>
      <c r="D522" t="str">
        <f t="shared" si="180"/>
        <v/>
      </c>
      <c r="E522" t="str">
        <f t="shared" si="181"/>
        <v/>
      </c>
      <c r="F522" t="str">
        <f t="shared" si="182"/>
        <v/>
      </c>
      <c r="G522" t="str">
        <f t="shared" si="183"/>
        <v/>
      </c>
      <c r="H522" t="str">
        <f t="shared" si="184"/>
        <v/>
      </c>
      <c r="I522" t="str">
        <f t="shared" si="185"/>
        <v/>
      </c>
      <c r="J522" t="str">
        <f t="shared" si="186"/>
        <v/>
      </c>
      <c r="K522" t="str">
        <f t="shared" si="187"/>
        <v/>
      </c>
      <c r="L522" t="str">
        <f t="shared" si="188"/>
        <v/>
      </c>
      <c r="M522" t="str">
        <f t="shared" si="189"/>
        <v/>
      </c>
      <c r="N522" t="str">
        <f t="shared" si="190"/>
        <v/>
      </c>
      <c r="O522">
        <f t="shared" si="191"/>
        <v>0</v>
      </c>
      <c r="P522" t="e">
        <f t="shared" si="192"/>
        <v>#VALUE!</v>
      </c>
      <c r="Q522" t="e">
        <f t="shared" si="175"/>
        <v>#VALUE!</v>
      </c>
      <c r="R522" t="e">
        <f t="shared" si="176"/>
        <v>#VALUE!</v>
      </c>
      <c r="S522" t="e">
        <f t="shared" si="174"/>
        <v>#VALUE!</v>
      </c>
      <c r="T522" s="55" t="e">
        <f t="shared" si="193"/>
        <v>#VALUE!</v>
      </c>
      <c r="U522" s="55" t="e">
        <f t="shared" si="177"/>
        <v>#VALUE!</v>
      </c>
    </row>
    <row r="523" spans="1:22" ht="15.75" x14ac:dyDescent="0.25">
      <c r="A523" s="47"/>
      <c r="B523" t="str">
        <f t="shared" si="178"/>
        <v/>
      </c>
      <c r="C523" t="str">
        <f t="shared" si="179"/>
        <v/>
      </c>
      <c r="D523" t="str">
        <f t="shared" si="180"/>
        <v/>
      </c>
      <c r="E523" t="str">
        <f t="shared" si="181"/>
        <v/>
      </c>
      <c r="F523" t="str">
        <f t="shared" si="182"/>
        <v/>
      </c>
      <c r="G523" t="str">
        <f t="shared" si="183"/>
        <v/>
      </c>
      <c r="H523" t="str">
        <f t="shared" si="184"/>
        <v/>
      </c>
      <c r="I523" t="str">
        <f t="shared" si="185"/>
        <v/>
      </c>
      <c r="J523" t="str">
        <f t="shared" si="186"/>
        <v/>
      </c>
      <c r="K523" t="str">
        <f t="shared" si="187"/>
        <v/>
      </c>
      <c r="L523" t="str">
        <f t="shared" si="188"/>
        <v/>
      </c>
      <c r="M523" t="str">
        <f t="shared" si="189"/>
        <v/>
      </c>
      <c r="N523" t="str">
        <f t="shared" si="190"/>
        <v/>
      </c>
      <c r="O523">
        <f t="shared" si="191"/>
        <v>0</v>
      </c>
      <c r="P523" t="e">
        <f t="shared" si="192"/>
        <v>#VALUE!</v>
      </c>
      <c r="Q523" t="e">
        <f t="shared" si="175"/>
        <v>#VALUE!</v>
      </c>
      <c r="R523" t="e">
        <f t="shared" si="176"/>
        <v>#VALUE!</v>
      </c>
      <c r="S523" t="e">
        <f t="shared" si="174"/>
        <v>#VALUE!</v>
      </c>
      <c r="T523" s="55" t="e">
        <f t="shared" si="193"/>
        <v>#VALUE!</v>
      </c>
      <c r="U523" s="55" t="e">
        <f t="shared" si="177"/>
        <v>#VALUE!</v>
      </c>
    </row>
    <row r="524" spans="1:22" ht="15.75" x14ac:dyDescent="0.25">
      <c r="A524" s="47"/>
      <c r="B524" t="str">
        <f t="shared" si="178"/>
        <v/>
      </c>
      <c r="C524" t="str">
        <f t="shared" si="179"/>
        <v/>
      </c>
      <c r="D524" t="str">
        <f t="shared" si="180"/>
        <v/>
      </c>
      <c r="E524" t="str">
        <f t="shared" si="181"/>
        <v/>
      </c>
      <c r="F524" t="str">
        <f t="shared" si="182"/>
        <v/>
      </c>
      <c r="G524" t="str">
        <f t="shared" si="183"/>
        <v/>
      </c>
      <c r="H524" t="str">
        <f t="shared" si="184"/>
        <v/>
      </c>
      <c r="I524" t="str">
        <f t="shared" si="185"/>
        <v/>
      </c>
      <c r="J524" t="str">
        <f t="shared" si="186"/>
        <v/>
      </c>
      <c r="K524" t="str">
        <f t="shared" si="187"/>
        <v/>
      </c>
      <c r="L524" t="str">
        <f t="shared" si="188"/>
        <v/>
      </c>
      <c r="M524" t="str">
        <f t="shared" si="189"/>
        <v/>
      </c>
      <c r="N524" t="str">
        <f t="shared" si="190"/>
        <v/>
      </c>
      <c r="O524">
        <f t="shared" si="191"/>
        <v>0</v>
      </c>
      <c r="P524" t="e">
        <f t="shared" si="192"/>
        <v>#VALUE!</v>
      </c>
      <c r="Q524" t="e">
        <f t="shared" si="175"/>
        <v>#VALUE!</v>
      </c>
      <c r="R524" t="e">
        <f t="shared" si="176"/>
        <v>#VALUE!</v>
      </c>
      <c r="S524" t="e">
        <f t="shared" si="174"/>
        <v>#VALUE!</v>
      </c>
      <c r="T524" s="55" t="e">
        <f t="shared" si="193"/>
        <v>#VALUE!</v>
      </c>
      <c r="U524" s="55" t="e">
        <f t="shared" si="177"/>
        <v>#VALUE!</v>
      </c>
    </row>
    <row r="525" spans="1:22" ht="15.75" x14ac:dyDescent="0.25">
      <c r="A525" s="47"/>
      <c r="B525" t="str">
        <f t="shared" si="178"/>
        <v/>
      </c>
      <c r="C525" t="str">
        <f t="shared" si="179"/>
        <v/>
      </c>
      <c r="D525" t="str">
        <f t="shared" si="180"/>
        <v/>
      </c>
      <c r="E525" t="str">
        <f t="shared" si="181"/>
        <v/>
      </c>
      <c r="F525" t="str">
        <f t="shared" si="182"/>
        <v/>
      </c>
      <c r="G525" t="str">
        <f t="shared" si="183"/>
        <v/>
      </c>
      <c r="H525" t="str">
        <f t="shared" si="184"/>
        <v/>
      </c>
      <c r="I525" t="str">
        <f t="shared" si="185"/>
        <v/>
      </c>
      <c r="J525" t="str">
        <f t="shared" si="186"/>
        <v/>
      </c>
      <c r="K525" t="str">
        <f t="shared" si="187"/>
        <v/>
      </c>
      <c r="L525" t="str">
        <f t="shared" si="188"/>
        <v/>
      </c>
      <c r="M525" t="str">
        <f t="shared" si="189"/>
        <v/>
      </c>
      <c r="N525" t="str">
        <f t="shared" si="190"/>
        <v/>
      </c>
      <c r="O525">
        <f t="shared" si="191"/>
        <v>0</v>
      </c>
      <c r="P525" t="e">
        <f t="shared" si="192"/>
        <v>#VALUE!</v>
      </c>
      <c r="Q525" t="e">
        <f t="shared" si="175"/>
        <v>#VALUE!</v>
      </c>
      <c r="R525" t="e">
        <f t="shared" si="176"/>
        <v>#VALUE!</v>
      </c>
      <c r="S525" t="e">
        <f t="shared" si="174"/>
        <v>#VALUE!</v>
      </c>
      <c r="T525" s="55" t="e">
        <f t="shared" si="193"/>
        <v>#VALUE!</v>
      </c>
      <c r="U525" s="55" t="e">
        <f t="shared" si="177"/>
        <v>#VALUE!</v>
      </c>
    </row>
    <row r="526" spans="1:22" ht="15.75" x14ac:dyDescent="0.25">
      <c r="A526" s="47"/>
      <c r="B526" t="str">
        <f t="shared" si="178"/>
        <v/>
      </c>
      <c r="C526" t="str">
        <f t="shared" si="179"/>
        <v/>
      </c>
      <c r="D526" t="str">
        <f t="shared" si="180"/>
        <v/>
      </c>
      <c r="E526" t="str">
        <f t="shared" si="181"/>
        <v/>
      </c>
      <c r="F526" t="str">
        <f t="shared" si="182"/>
        <v/>
      </c>
      <c r="G526" t="str">
        <f t="shared" si="183"/>
        <v/>
      </c>
      <c r="H526" t="str">
        <f t="shared" si="184"/>
        <v/>
      </c>
      <c r="I526" t="str">
        <f t="shared" si="185"/>
        <v/>
      </c>
      <c r="J526" t="str">
        <f t="shared" si="186"/>
        <v/>
      </c>
      <c r="K526" t="str">
        <f t="shared" si="187"/>
        <v/>
      </c>
      <c r="L526" t="str">
        <f t="shared" si="188"/>
        <v/>
      </c>
      <c r="M526" t="str">
        <f t="shared" si="189"/>
        <v/>
      </c>
      <c r="N526" t="str">
        <f t="shared" si="190"/>
        <v/>
      </c>
      <c r="O526">
        <f t="shared" si="191"/>
        <v>0</v>
      </c>
      <c r="P526" t="e">
        <f t="shared" si="192"/>
        <v>#VALUE!</v>
      </c>
      <c r="Q526" t="e">
        <f t="shared" si="175"/>
        <v>#VALUE!</v>
      </c>
      <c r="R526" t="e">
        <f t="shared" si="176"/>
        <v>#VALUE!</v>
      </c>
      <c r="S526" t="e">
        <f t="shared" si="174"/>
        <v>#VALUE!</v>
      </c>
      <c r="T526" s="55" t="e">
        <f t="shared" si="193"/>
        <v>#VALUE!</v>
      </c>
      <c r="U526" s="55" t="e">
        <f t="shared" si="177"/>
        <v>#VALUE!</v>
      </c>
    </row>
    <row r="527" spans="1:22" ht="15.75" x14ac:dyDescent="0.25">
      <c r="A527" s="47"/>
      <c r="B527" t="str">
        <f t="shared" si="178"/>
        <v/>
      </c>
      <c r="C527" t="str">
        <f t="shared" si="179"/>
        <v/>
      </c>
      <c r="D527" t="str">
        <f t="shared" si="180"/>
        <v/>
      </c>
      <c r="E527" t="str">
        <f t="shared" si="181"/>
        <v/>
      </c>
      <c r="F527" t="str">
        <f t="shared" si="182"/>
        <v/>
      </c>
      <c r="G527" t="str">
        <f t="shared" si="183"/>
        <v/>
      </c>
      <c r="H527" t="str">
        <f t="shared" si="184"/>
        <v/>
      </c>
      <c r="I527" t="str">
        <f t="shared" si="185"/>
        <v/>
      </c>
      <c r="J527" t="str">
        <f t="shared" si="186"/>
        <v/>
      </c>
      <c r="K527" t="str">
        <f t="shared" si="187"/>
        <v/>
      </c>
      <c r="L527" t="str">
        <f t="shared" si="188"/>
        <v/>
      </c>
      <c r="M527" t="str">
        <f t="shared" si="189"/>
        <v/>
      </c>
      <c r="N527" t="str">
        <f t="shared" si="190"/>
        <v/>
      </c>
      <c r="O527">
        <f t="shared" si="191"/>
        <v>0</v>
      </c>
      <c r="P527" t="e">
        <f t="shared" si="192"/>
        <v>#VALUE!</v>
      </c>
      <c r="Q527" t="e">
        <f t="shared" si="175"/>
        <v>#VALUE!</v>
      </c>
      <c r="R527" t="e">
        <f t="shared" si="176"/>
        <v>#VALUE!</v>
      </c>
      <c r="S527" t="e">
        <f t="shared" si="174"/>
        <v>#VALUE!</v>
      </c>
      <c r="T527" s="55" t="e">
        <f t="shared" si="193"/>
        <v>#VALUE!</v>
      </c>
      <c r="U527" s="55" t="e">
        <f t="shared" si="177"/>
        <v>#VALUE!</v>
      </c>
    </row>
    <row r="528" spans="1:22" ht="15.75" x14ac:dyDescent="0.25">
      <c r="A528" s="47"/>
      <c r="B528" t="str">
        <f t="shared" si="178"/>
        <v/>
      </c>
      <c r="C528" t="str">
        <f t="shared" si="179"/>
        <v/>
      </c>
      <c r="D528" t="str">
        <f t="shared" si="180"/>
        <v/>
      </c>
      <c r="E528" t="str">
        <f t="shared" si="181"/>
        <v/>
      </c>
      <c r="F528" t="str">
        <f t="shared" si="182"/>
        <v/>
      </c>
      <c r="G528" t="str">
        <f t="shared" si="183"/>
        <v/>
      </c>
      <c r="H528" t="str">
        <f t="shared" si="184"/>
        <v/>
      </c>
      <c r="I528" t="str">
        <f t="shared" si="185"/>
        <v/>
      </c>
      <c r="J528" t="str">
        <f t="shared" si="186"/>
        <v/>
      </c>
      <c r="K528" t="str">
        <f t="shared" si="187"/>
        <v/>
      </c>
      <c r="L528" t="str">
        <f t="shared" si="188"/>
        <v/>
      </c>
      <c r="M528" t="str">
        <f t="shared" si="189"/>
        <v/>
      </c>
      <c r="N528" t="str">
        <f t="shared" si="190"/>
        <v/>
      </c>
      <c r="O528">
        <f t="shared" si="191"/>
        <v>0</v>
      </c>
      <c r="P528" t="e">
        <f t="shared" si="192"/>
        <v>#VALUE!</v>
      </c>
      <c r="Q528" t="e">
        <f t="shared" si="175"/>
        <v>#VALUE!</v>
      </c>
      <c r="R528" t="e">
        <f t="shared" si="176"/>
        <v>#VALUE!</v>
      </c>
      <c r="S528" t="e">
        <f t="shared" si="174"/>
        <v>#VALUE!</v>
      </c>
      <c r="T528" s="55" t="e">
        <f t="shared" si="193"/>
        <v>#VALUE!</v>
      </c>
      <c r="U528" s="55" t="e">
        <f t="shared" si="177"/>
        <v>#VALUE!</v>
      </c>
    </row>
    <row r="529" spans="1:21" ht="15.75" x14ac:dyDescent="0.25">
      <c r="A529" s="47"/>
      <c r="B529" t="str">
        <f t="shared" si="178"/>
        <v/>
      </c>
      <c r="C529" t="str">
        <f t="shared" si="179"/>
        <v/>
      </c>
      <c r="D529" t="str">
        <f t="shared" si="180"/>
        <v/>
      </c>
      <c r="E529" t="str">
        <f t="shared" si="181"/>
        <v/>
      </c>
      <c r="F529" t="str">
        <f t="shared" si="182"/>
        <v/>
      </c>
      <c r="G529" t="str">
        <f t="shared" si="183"/>
        <v/>
      </c>
      <c r="H529" t="str">
        <f t="shared" si="184"/>
        <v/>
      </c>
      <c r="I529" t="str">
        <f t="shared" si="185"/>
        <v/>
      </c>
      <c r="J529" t="str">
        <f t="shared" si="186"/>
        <v/>
      </c>
      <c r="K529" t="str">
        <f t="shared" si="187"/>
        <v/>
      </c>
      <c r="L529" t="str">
        <f t="shared" si="188"/>
        <v/>
      </c>
      <c r="M529" t="str">
        <f t="shared" si="189"/>
        <v/>
      </c>
      <c r="N529" t="str">
        <f t="shared" si="190"/>
        <v/>
      </c>
      <c r="O529">
        <f t="shared" si="191"/>
        <v>0</v>
      </c>
      <c r="P529" t="e">
        <f t="shared" si="192"/>
        <v>#VALUE!</v>
      </c>
      <c r="Q529" t="e">
        <f t="shared" si="175"/>
        <v>#VALUE!</v>
      </c>
      <c r="R529" t="e">
        <f t="shared" si="176"/>
        <v>#VALUE!</v>
      </c>
      <c r="S529" t="e">
        <f t="shared" si="174"/>
        <v>#VALUE!</v>
      </c>
      <c r="T529" s="55" t="e">
        <f t="shared" si="193"/>
        <v>#VALUE!</v>
      </c>
      <c r="U529" s="55" t="e">
        <f t="shared" si="177"/>
        <v>#VALUE!</v>
      </c>
    </row>
    <row r="530" spans="1:21" ht="15.75" x14ac:dyDescent="0.25">
      <c r="A530" s="47"/>
      <c r="B530" t="str">
        <f t="shared" si="178"/>
        <v/>
      </c>
      <c r="C530" t="str">
        <f t="shared" si="179"/>
        <v/>
      </c>
      <c r="D530" t="str">
        <f t="shared" si="180"/>
        <v/>
      </c>
      <c r="E530" t="str">
        <f t="shared" si="181"/>
        <v/>
      </c>
      <c r="F530" t="str">
        <f t="shared" si="182"/>
        <v/>
      </c>
      <c r="G530" t="str">
        <f t="shared" si="183"/>
        <v/>
      </c>
      <c r="H530" t="str">
        <f t="shared" si="184"/>
        <v/>
      </c>
      <c r="I530" t="str">
        <f t="shared" si="185"/>
        <v/>
      </c>
      <c r="J530" t="str">
        <f t="shared" si="186"/>
        <v/>
      </c>
      <c r="K530" t="str">
        <f t="shared" si="187"/>
        <v/>
      </c>
      <c r="L530" t="str">
        <f t="shared" si="188"/>
        <v/>
      </c>
      <c r="M530" t="str">
        <f t="shared" si="189"/>
        <v/>
      </c>
      <c r="N530" t="str">
        <f t="shared" si="190"/>
        <v/>
      </c>
      <c r="O530">
        <f t="shared" si="191"/>
        <v>0</v>
      </c>
      <c r="P530" t="e">
        <f t="shared" si="192"/>
        <v>#VALUE!</v>
      </c>
      <c r="Q530" t="e">
        <f t="shared" si="175"/>
        <v>#VALUE!</v>
      </c>
      <c r="R530" t="e">
        <f t="shared" si="176"/>
        <v>#VALUE!</v>
      </c>
      <c r="S530" t="e">
        <f t="shared" si="174"/>
        <v>#VALUE!</v>
      </c>
      <c r="T530" s="55" t="e">
        <f t="shared" si="193"/>
        <v>#VALUE!</v>
      </c>
      <c r="U530" s="55" t="e">
        <f t="shared" si="177"/>
        <v>#VALUE!</v>
      </c>
    </row>
    <row r="531" spans="1:21" ht="15.75" x14ac:dyDescent="0.25">
      <c r="A531" s="47"/>
      <c r="B531" t="str">
        <f t="shared" si="178"/>
        <v/>
      </c>
      <c r="C531" t="str">
        <f t="shared" si="179"/>
        <v/>
      </c>
      <c r="D531" t="str">
        <f t="shared" si="180"/>
        <v/>
      </c>
      <c r="E531" t="str">
        <f t="shared" si="181"/>
        <v/>
      </c>
      <c r="F531" t="str">
        <f t="shared" si="182"/>
        <v/>
      </c>
      <c r="G531" t="str">
        <f t="shared" si="183"/>
        <v/>
      </c>
      <c r="H531" t="str">
        <f t="shared" si="184"/>
        <v/>
      </c>
      <c r="I531" t="str">
        <f t="shared" si="185"/>
        <v/>
      </c>
      <c r="J531" t="str">
        <f t="shared" si="186"/>
        <v/>
      </c>
      <c r="K531" t="str">
        <f t="shared" si="187"/>
        <v/>
      </c>
      <c r="L531" t="str">
        <f t="shared" si="188"/>
        <v/>
      </c>
      <c r="M531" t="str">
        <f t="shared" si="189"/>
        <v/>
      </c>
      <c r="N531" t="str">
        <f t="shared" si="190"/>
        <v/>
      </c>
      <c r="O531">
        <f t="shared" si="191"/>
        <v>0</v>
      </c>
      <c r="P531" t="e">
        <f t="shared" si="192"/>
        <v>#VALUE!</v>
      </c>
      <c r="Q531" t="e">
        <f t="shared" si="175"/>
        <v>#VALUE!</v>
      </c>
      <c r="R531" t="e">
        <f t="shared" si="176"/>
        <v>#VALUE!</v>
      </c>
      <c r="S531" t="e">
        <f t="shared" si="174"/>
        <v>#VALUE!</v>
      </c>
      <c r="T531" s="55" t="e">
        <f t="shared" si="193"/>
        <v>#VALUE!</v>
      </c>
      <c r="U531" s="55" t="e">
        <f t="shared" si="177"/>
        <v>#VALUE!</v>
      </c>
    </row>
    <row r="532" spans="1:21" ht="15.75" x14ac:dyDescent="0.25">
      <c r="A532" s="47"/>
      <c r="B532" t="str">
        <f t="shared" si="178"/>
        <v/>
      </c>
      <c r="C532" t="str">
        <f t="shared" si="179"/>
        <v/>
      </c>
      <c r="D532" t="str">
        <f t="shared" si="180"/>
        <v/>
      </c>
      <c r="E532" t="str">
        <f t="shared" si="181"/>
        <v/>
      </c>
      <c r="F532" t="str">
        <f t="shared" si="182"/>
        <v/>
      </c>
      <c r="G532" t="str">
        <f t="shared" si="183"/>
        <v/>
      </c>
      <c r="H532" t="str">
        <f t="shared" si="184"/>
        <v/>
      </c>
      <c r="I532" t="str">
        <f t="shared" si="185"/>
        <v/>
      </c>
      <c r="J532" t="str">
        <f t="shared" si="186"/>
        <v/>
      </c>
      <c r="K532" t="str">
        <f t="shared" si="187"/>
        <v/>
      </c>
      <c r="L532" t="str">
        <f t="shared" si="188"/>
        <v/>
      </c>
      <c r="M532" t="str">
        <f t="shared" si="189"/>
        <v/>
      </c>
      <c r="N532" t="str">
        <f t="shared" si="190"/>
        <v/>
      </c>
      <c r="O532">
        <f t="shared" si="191"/>
        <v>0</v>
      </c>
      <c r="P532" t="e">
        <f t="shared" si="192"/>
        <v>#VALUE!</v>
      </c>
      <c r="Q532" t="e">
        <f t="shared" si="175"/>
        <v>#VALUE!</v>
      </c>
      <c r="R532" t="e">
        <f t="shared" si="176"/>
        <v>#VALUE!</v>
      </c>
      <c r="S532" t="e">
        <f t="shared" si="174"/>
        <v>#VALUE!</v>
      </c>
      <c r="T532" s="55" t="e">
        <f t="shared" si="193"/>
        <v>#VALUE!</v>
      </c>
      <c r="U532" s="55" t="e">
        <f t="shared" si="177"/>
        <v>#VALUE!</v>
      </c>
    </row>
    <row r="533" spans="1:21" ht="15.75" x14ac:dyDescent="0.25">
      <c r="A533" s="47"/>
      <c r="B533" t="str">
        <f t="shared" si="178"/>
        <v/>
      </c>
      <c r="C533" t="str">
        <f t="shared" si="179"/>
        <v/>
      </c>
      <c r="D533" t="str">
        <f t="shared" si="180"/>
        <v/>
      </c>
      <c r="E533" t="str">
        <f t="shared" si="181"/>
        <v/>
      </c>
      <c r="F533" t="str">
        <f t="shared" si="182"/>
        <v/>
      </c>
      <c r="G533" t="str">
        <f t="shared" si="183"/>
        <v/>
      </c>
      <c r="H533" t="str">
        <f t="shared" si="184"/>
        <v/>
      </c>
      <c r="I533" t="str">
        <f t="shared" si="185"/>
        <v/>
      </c>
      <c r="J533" t="str">
        <f t="shared" si="186"/>
        <v/>
      </c>
      <c r="K533" t="str">
        <f t="shared" si="187"/>
        <v/>
      </c>
      <c r="L533" t="str">
        <f t="shared" si="188"/>
        <v/>
      </c>
      <c r="M533" t="str">
        <f t="shared" si="189"/>
        <v/>
      </c>
      <c r="N533" t="str">
        <f t="shared" si="190"/>
        <v/>
      </c>
      <c r="O533">
        <f t="shared" si="191"/>
        <v>0</v>
      </c>
      <c r="P533" t="e">
        <f t="shared" si="192"/>
        <v>#VALUE!</v>
      </c>
      <c r="Q533" t="e">
        <f t="shared" si="175"/>
        <v>#VALUE!</v>
      </c>
      <c r="R533" t="e">
        <f t="shared" si="176"/>
        <v>#VALUE!</v>
      </c>
      <c r="S533" t="e">
        <f t="shared" si="174"/>
        <v>#VALUE!</v>
      </c>
      <c r="T533" s="55" t="e">
        <f t="shared" si="193"/>
        <v>#VALUE!</v>
      </c>
      <c r="U533" s="55" t="e">
        <f t="shared" si="177"/>
        <v>#VALUE!</v>
      </c>
    </row>
    <row r="534" spans="1:21" ht="15.75" x14ac:dyDescent="0.25">
      <c r="A534" s="47"/>
      <c r="B534" t="str">
        <f t="shared" si="178"/>
        <v/>
      </c>
      <c r="C534" t="str">
        <f t="shared" si="179"/>
        <v/>
      </c>
      <c r="D534" t="str">
        <f t="shared" si="180"/>
        <v/>
      </c>
      <c r="E534" t="str">
        <f t="shared" si="181"/>
        <v/>
      </c>
      <c r="F534" t="str">
        <f t="shared" si="182"/>
        <v/>
      </c>
      <c r="G534" t="str">
        <f t="shared" si="183"/>
        <v/>
      </c>
      <c r="H534" t="str">
        <f t="shared" si="184"/>
        <v/>
      </c>
      <c r="I534" t="str">
        <f t="shared" si="185"/>
        <v/>
      </c>
      <c r="J534" t="str">
        <f t="shared" si="186"/>
        <v/>
      </c>
      <c r="K534" t="str">
        <f t="shared" si="187"/>
        <v/>
      </c>
      <c r="L534" t="str">
        <f t="shared" si="188"/>
        <v/>
      </c>
      <c r="M534" t="str">
        <f t="shared" si="189"/>
        <v/>
      </c>
      <c r="N534" t="str">
        <f t="shared" si="190"/>
        <v/>
      </c>
      <c r="O534">
        <f t="shared" si="191"/>
        <v>0</v>
      </c>
      <c r="P534" t="e">
        <f t="shared" si="192"/>
        <v>#VALUE!</v>
      </c>
      <c r="Q534" t="e">
        <f t="shared" si="175"/>
        <v>#VALUE!</v>
      </c>
      <c r="R534" t="e">
        <f t="shared" si="176"/>
        <v>#VALUE!</v>
      </c>
      <c r="S534" t="e">
        <f t="shared" si="174"/>
        <v>#VALUE!</v>
      </c>
      <c r="T534" s="55" t="e">
        <f t="shared" si="193"/>
        <v>#VALUE!</v>
      </c>
      <c r="U534" s="55" t="e">
        <f t="shared" si="177"/>
        <v>#VALUE!</v>
      </c>
    </row>
    <row r="535" spans="1:21" ht="15.75" x14ac:dyDescent="0.25">
      <c r="A535" s="47"/>
      <c r="B535" t="str">
        <f t="shared" si="178"/>
        <v/>
      </c>
      <c r="C535" t="str">
        <f t="shared" si="179"/>
        <v/>
      </c>
      <c r="D535" t="str">
        <f t="shared" si="180"/>
        <v/>
      </c>
      <c r="E535" t="str">
        <f t="shared" si="181"/>
        <v/>
      </c>
      <c r="F535" t="str">
        <f t="shared" si="182"/>
        <v/>
      </c>
      <c r="G535" t="str">
        <f t="shared" si="183"/>
        <v/>
      </c>
      <c r="H535" t="str">
        <f t="shared" si="184"/>
        <v/>
      </c>
      <c r="I535" t="str">
        <f t="shared" si="185"/>
        <v/>
      </c>
      <c r="J535" t="str">
        <f t="shared" si="186"/>
        <v/>
      </c>
      <c r="K535" t="str">
        <f t="shared" si="187"/>
        <v/>
      </c>
      <c r="L535" t="str">
        <f t="shared" si="188"/>
        <v/>
      </c>
      <c r="M535" t="str">
        <f t="shared" si="189"/>
        <v/>
      </c>
      <c r="N535" t="str">
        <f t="shared" si="190"/>
        <v/>
      </c>
      <c r="O535">
        <f t="shared" si="191"/>
        <v>0</v>
      </c>
      <c r="P535" t="e">
        <f t="shared" si="192"/>
        <v>#VALUE!</v>
      </c>
      <c r="Q535" t="e">
        <f t="shared" si="175"/>
        <v>#VALUE!</v>
      </c>
      <c r="R535" t="e">
        <f t="shared" si="176"/>
        <v>#VALUE!</v>
      </c>
      <c r="S535" t="e">
        <f t="shared" si="174"/>
        <v>#VALUE!</v>
      </c>
      <c r="T535" s="55" t="e">
        <f t="shared" si="193"/>
        <v>#VALUE!</v>
      </c>
      <c r="U535" s="55" t="e">
        <f t="shared" si="177"/>
        <v>#VALUE!</v>
      </c>
    </row>
    <row r="536" spans="1:21" ht="15.75" x14ac:dyDescent="0.25">
      <c r="A536" s="47"/>
      <c r="B536" t="str">
        <f t="shared" si="178"/>
        <v/>
      </c>
      <c r="C536" t="str">
        <f t="shared" si="179"/>
        <v/>
      </c>
      <c r="D536" t="str">
        <f t="shared" si="180"/>
        <v/>
      </c>
      <c r="E536" t="str">
        <f t="shared" si="181"/>
        <v/>
      </c>
      <c r="F536" t="str">
        <f t="shared" si="182"/>
        <v/>
      </c>
      <c r="G536" t="str">
        <f t="shared" si="183"/>
        <v/>
      </c>
      <c r="H536" t="str">
        <f t="shared" si="184"/>
        <v/>
      </c>
      <c r="I536" t="str">
        <f t="shared" si="185"/>
        <v/>
      </c>
      <c r="J536" t="str">
        <f t="shared" si="186"/>
        <v/>
      </c>
      <c r="K536" t="str">
        <f t="shared" si="187"/>
        <v/>
      </c>
      <c r="L536" t="str">
        <f t="shared" si="188"/>
        <v/>
      </c>
      <c r="M536" t="str">
        <f t="shared" si="189"/>
        <v/>
      </c>
      <c r="N536" t="str">
        <f t="shared" si="190"/>
        <v/>
      </c>
      <c r="O536">
        <f t="shared" si="191"/>
        <v>0</v>
      </c>
      <c r="P536" t="e">
        <f t="shared" si="192"/>
        <v>#VALUE!</v>
      </c>
      <c r="Q536" t="e">
        <f t="shared" si="175"/>
        <v>#VALUE!</v>
      </c>
      <c r="R536" t="e">
        <f t="shared" si="176"/>
        <v>#VALUE!</v>
      </c>
      <c r="S536" t="e">
        <f t="shared" si="174"/>
        <v>#VALUE!</v>
      </c>
      <c r="T536" s="55" t="e">
        <f t="shared" si="193"/>
        <v>#VALUE!</v>
      </c>
      <c r="U536" s="55" t="e">
        <f t="shared" si="177"/>
        <v>#VALUE!</v>
      </c>
    </row>
    <row r="537" spans="1:21" ht="15.75" x14ac:dyDescent="0.25">
      <c r="A537" s="47"/>
      <c r="B537" t="str">
        <f t="shared" si="178"/>
        <v/>
      </c>
      <c r="C537" t="str">
        <f t="shared" si="179"/>
        <v/>
      </c>
      <c r="D537" t="str">
        <f t="shared" si="180"/>
        <v/>
      </c>
      <c r="E537" t="str">
        <f t="shared" si="181"/>
        <v/>
      </c>
      <c r="F537" t="str">
        <f t="shared" si="182"/>
        <v/>
      </c>
      <c r="G537" t="str">
        <f t="shared" si="183"/>
        <v/>
      </c>
      <c r="H537" t="str">
        <f t="shared" si="184"/>
        <v/>
      </c>
      <c r="I537" t="str">
        <f t="shared" si="185"/>
        <v/>
      </c>
      <c r="J537" t="str">
        <f t="shared" si="186"/>
        <v/>
      </c>
      <c r="K537" t="str">
        <f t="shared" si="187"/>
        <v/>
      </c>
      <c r="L537" t="str">
        <f t="shared" si="188"/>
        <v/>
      </c>
      <c r="M537" t="str">
        <f t="shared" si="189"/>
        <v/>
      </c>
      <c r="N537" t="str">
        <f t="shared" si="190"/>
        <v/>
      </c>
      <c r="O537">
        <f t="shared" si="191"/>
        <v>0</v>
      </c>
      <c r="P537" t="e">
        <f t="shared" si="192"/>
        <v>#VALUE!</v>
      </c>
      <c r="Q537" t="e">
        <f t="shared" si="175"/>
        <v>#VALUE!</v>
      </c>
      <c r="R537" t="e">
        <f t="shared" si="176"/>
        <v>#VALUE!</v>
      </c>
      <c r="S537" t="e">
        <f t="shared" si="174"/>
        <v>#VALUE!</v>
      </c>
      <c r="T537" s="55" t="e">
        <f t="shared" si="193"/>
        <v>#VALUE!</v>
      </c>
      <c r="U537" s="55" t="e">
        <f t="shared" si="177"/>
        <v>#VALUE!</v>
      </c>
    </row>
    <row r="538" spans="1:21" ht="15.75" x14ac:dyDescent="0.25">
      <c r="A538" s="47"/>
      <c r="B538" t="str">
        <f t="shared" si="178"/>
        <v/>
      </c>
      <c r="C538" t="str">
        <f t="shared" si="179"/>
        <v/>
      </c>
      <c r="D538" t="str">
        <f t="shared" si="180"/>
        <v/>
      </c>
      <c r="E538" t="str">
        <f t="shared" si="181"/>
        <v/>
      </c>
      <c r="F538" t="str">
        <f t="shared" si="182"/>
        <v/>
      </c>
      <c r="G538" t="str">
        <f t="shared" si="183"/>
        <v/>
      </c>
      <c r="H538" t="str">
        <f t="shared" si="184"/>
        <v/>
      </c>
      <c r="I538" t="str">
        <f t="shared" si="185"/>
        <v/>
      </c>
      <c r="J538" t="str">
        <f t="shared" si="186"/>
        <v/>
      </c>
      <c r="K538" t="str">
        <f t="shared" si="187"/>
        <v/>
      </c>
      <c r="L538" t="str">
        <f t="shared" si="188"/>
        <v/>
      </c>
      <c r="M538" t="str">
        <f t="shared" si="189"/>
        <v/>
      </c>
      <c r="N538" t="str">
        <f t="shared" si="190"/>
        <v/>
      </c>
      <c r="O538">
        <f t="shared" si="191"/>
        <v>0</v>
      </c>
      <c r="P538" t="e">
        <f t="shared" si="192"/>
        <v>#VALUE!</v>
      </c>
      <c r="Q538" t="e">
        <f t="shared" si="175"/>
        <v>#VALUE!</v>
      </c>
      <c r="R538" t="e">
        <f t="shared" si="176"/>
        <v>#VALUE!</v>
      </c>
      <c r="S538" t="e">
        <f t="shared" ref="S538:S601" si="194">MID(B538,O538,(P538-O538))</f>
        <v>#VALUE!</v>
      </c>
      <c r="T538" s="55" t="e">
        <f t="shared" si="193"/>
        <v>#VALUE!</v>
      </c>
      <c r="U538" s="55" t="e">
        <f t="shared" si="177"/>
        <v>#VALUE!</v>
      </c>
    </row>
    <row r="539" spans="1:21" ht="15.75" x14ac:dyDescent="0.25">
      <c r="A539" s="47"/>
      <c r="B539" t="str">
        <f t="shared" si="178"/>
        <v/>
      </c>
      <c r="C539" t="str">
        <f t="shared" si="179"/>
        <v/>
      </c>
      <c r="D539" t="str">
        <f t="shared" si="180"/>
        <v/>
      </c>
      <c r="E539" t="str">
        <f t="shared" si="181"/>
        <v/>
      </c>
      <c r="F539" t="str">
        <f t="shared" si="182"/>
        <v/>
      </c>
      <c r="G539" t="str">
        <f t="shared" si="183"/>
        <v/>
      </c>
      <c r="H539" t="str">
        <f t="shared" si="184"/>
        <v/>
      </c>
      <c r="I539" t="str">
        <f t="shared" si="185"/>
        <v/>
      </c>
      <c r="J539" t="str">
        <f t="shared" si="186"/>
        <v/>
      </c>
      <c r="K539" t="str">
        <f t="shared" si="187"/>
        <v/>
      </c>
      <c r="L539" t="str">
        <f t="shared" si="188"/>
        <v/>
      </c>
      <c r="M539" t="str">
        <f t="shared" si="189"/>
        <v/>
      </c>
      <c r="N539" t="str">
        <f t="shared" si="190"/>
        <v/>
      </c>
      <c r="O539">
        <f t="shared" si="191"/>
        <v>0</v>
      </c>
      <c r="P539" t="e">
        <f t="shared" si="192"/>
        <v>#VALUE!</v>
      </c>
      <c r="Q539" t="e">
        <f t="shared" si="175"/>
        <v>#VALUE!</v>
      </c>
      <c r="R539" t="e">
        <f t="shared" si="176"/>
        <v>#VALUE!</v>
      </c>
      <c r="S539" t="e">
        <f t="shared" si="194"/>
        <v>#VALUE!</v>
      </c>
      <c r="T539" s="55" t="e">
        <f t="shared" si="193"/>
        <v>#VALUE!</v>
      </c>
      <c r="U539" s="55" t="e">
        <f t="shared" si="177"/>
        <v>#VALUE!</v>
      </c>
    </row>
    <row r="540" spans="1:21" ht="15.75" x14ac:dyDescent="0.25">
      <c r="A540" s="47"/>
      <c r="B540" t="str">
        <f t="shared" si="178"/>
        <v/>
      </c>
      <c r="C540" t="str">
        <f t="shared" si="179"/>
        <v/>
      </c>
      <c r="D540" t="str">
        <f t="shared" si="180"/>
        <v/>
      </c>
      <c r="E540" t="str">
        <f t="shared" si="181"/>
        <v/>
      </c>
      <c r="F540" t="str">
        <f t="shared" si="182"/>
        <v/>
      </c>
      <c r="G540" t="str">
        <f t="shared" si="183"/>
        <v/>
      </c>
      <c r="H540" t="str">
        <f t="shared" si="184"/>
        <v/>
      </c>
      <c r="I540" t="str">
        <f t="shared" si="185"/>
        <v/>
      </c>
      <c r="J540" t="str">
        <f t="shared" si="186"/>
        <v/>
      </c>
      <c r="K540" t="str">
        <f t="shared" si="187"/>
        <v/>
      </c>
      <c r="L540" t="str">
        <f t="shared" si="188"/>
        <v/>
      </c>
      <c r="M540" t="str">
        <f t="shared" si="189"/>
        <v/>
      </c>
      <c r="N540" t="str">
        <f t="shared" si="190"/>
        <v/>
      </c>
      <c r="O540">
        <f t="shared" si="191"/>
        <v>0</v>
      </c>
      <c r="P540" t="e">
        <f t="shared" si="192"/>
        <v>#VALUE!</v>
      </c>
      <c r="Q540" t="e">
        <f t="shared" si="175"/>
        <v>#VALUE!</v>
      </c>
      <c r="R540" t="e">
        <f t="shared" si="176"/>
        <v>#VALUE!</v>
      </c>
      <c r="S540" t="e">
        <f t="shared" si="194"/>
        <v>#VALUE!</v>
      </c>
      <c r="T540" s="55" t="e">
        <f t="shared" si="193"/>
        <v>#VALUE!</v>
      </c>
      <c r="U540" s="55" t="e">
        <f t="shared" si="177"/>
        <v>#VALUE!</v>
      </c>
    </row>
    <row r="541" spans="1:21" ht="15.75" x14ac:dyDescent="0.25">
      <c r="A541" s="47"/>
      <c r="B541" t="str">
        <f t="shared" si="178"/>
        <v/>
      </c>
      <c r="C541" t="str">
        <f t="shared" si="179"/>
        <v/>
      </c>
      <c r="D541" t="str">
        <f t="shared" si="180"/>
        <v/>
      </c>
      <c r="E541" t="str">
        <f t="shared" si="181"/>
        <v/>
      </c>
      <c r="F541" t="str">
        <f t="shared" si="182"/>
        <v/>
      </c>
      <c r="G541" t="str">
        <f t="shared" si="183"/>
        <v/>
      </c>
      <c r="H541" t="str">
        <f t="shared" si="184"/>
        <v/>
      </c>
      <c r="I541" t="str">
        <f t="shared" si="185"/>
        <v/>
      </c>
      <c r="J541" t="str">
        <f t="shared" si="186"/>
        <v/>
      </c>
      <c r="K541" t="str">
        <f t="shared" si="187"/>
        <v/>
      </c>
      <c r="L541" t="str">
        <f t="shared" si="188"/>
        <v/>
      </c>
      <c r="M541" t="str">
        <f t="shared" si="189"/>
        <v/>
      </c>
      <c r="N541" t="str">
        <f t="shared" si="190"/>
        <v/>
      </c>
      <c r="O541">
        <f t="shared" si="191"/>
        <v>0</v>
      </c>
      <c r="P541" t="e">
        <f t="shared" si="192"/>
        <v>#VALUE!</v>
      </c>
      <c r="Q541" t="e">
        <f t="shared" si="175"/>
        <v>#VALUE!</v>
      </c>
      <c r="R541" t="e">
        <f t="shared" si="176"/>
        <v>#VALUE!</v>
      </c>
      <c r="S541" t="e">
        <f t="shared" si="194"/>
        <v>#VALUE!</v>
      </c>
      <c r="T541" s="55" t="e">
        <f t="shared" si="193"/>
        <v>#VALUE!</v>
      </c>
      <c r="U541" s="55" t="e">
        <f t="shared" si="177"/>
        <v>#VALUE!</v>
      </c>
    </row>
    <row r="542" spans="1:21" ht="15.75" x14ac:dyDescent="0.25">
      <c r="A542" s="47"/>
      <c r="B542" t="str">
        <f t="shared" si="178"/>
        <v/>
      </c>
      <c r="C542" t="str">
        <f t="shared" si="179"/>
        <v/>
      </c>
      <c r="D542" t="str">
        <f t="shared" si="180"/>
        <v/>
      </c>
      <c r="E542" t="str">
        <f t="shared" si="181"/>
        <v/>
      </c>
      <c r="F542" t="str">
        <f t="shared" si="182"/>
        <v/>
      </c>
      <c r="G542" t="str">
        <f t="shared" si="183"/>
        <v/>
      </c>
      <c r="H542" t="str">
        <f t="shared" si="184"/>
        <v/>
      </c>
      <c r="I542" t="str">
        <f t="shared" si="185"/>
        <v/>
      </c>
      <c r="J542" t="str">
        <f t="shared" si="186"/>
        <v/>
      </c>
      <c r="K542" t="str">
        <f t="shared" si="187"/>
        <v/>
      </c>
      <c r="L542" t="str">
        <f t="shared" si="188"/>
        <v/>
      </c>
      <c r="M542" t="str">
        <f t="shared" si="189"/>
        <v/>
      </c>
      <c r="N542" t="str">
        <f t="shared" si="190"/>
        <v/>
      </c>
      <c r="O542">
        <f t="shared" si="191"/>
        <v>0</v>
      </c>
      <c r="P542" t="e">
        <f t="shared" si="192"/>
        <v>#VALUE!</v>
      </c>
      <c r="Q542" t="e">
        <f t="shared" si="175"/>
        <v>#VALUE!</v>
      </c>
      <c r="R542" t="e">
        <f t="shared" si="176"/>
        <v>#VALUE!</v>
      </c>
      <c r="S542" t="e">
        <f t="shared" si="194"/>
        <v>#VALUE!</v>
      </c>
      <c r="T542" s="55" t="e">
        <f t="shared" si="193"/>
        <v>#VALUE!</v>
      </c>
      <c r="U542" s="55" t="e">
        <f t="shared" si="177"/>
        <v>#VALUE!</v>
      </c>
    </row>
    <row r="543" spans="1:21" ht="15.75" x14ac:dyDescent="0.25">
      <c r="A543" s="47"/>
      <c r="B543" t="str">
        <f t="shared" si="178"/>
        <v/>
      </c>
      <c r="C543" t="str">
        <f t="shared" si="179"/>
        <v/>
      </c>
      <c r="D543" t="str">
        <f t="shared" si="180"/>
        <v/>
      </c>
      <c r="E543" t="str">
        <f t="shared" si="181"/>
        <v/>
      </c>
      <c r="F543" t="str">
        <f t="shared" si="182"/>
        <v/>
      </c>
      <c r="G543" t="str">
        <f t="shared" si="183"/>
        <v/>
      </c>
      <c r="H543" t="str">
        <f t="shared" si="184"/>
        <v/>
      </c>
      <c r="I543" t="str">
        <f t="shared" si="185"/>
        <v/>
      </c>
      <c r="J543" t="str">
        <f t="shared" si="186"/>
        <v/>
      </c>
      <c r="K543" t="str">
        <f t="shared" si="187"/>
        <v/>
      </c>
      <c r="L543" t="str">
        <f t="shared" si="188"/>
        <v/>
      </c>
      <c r="M543" t="str">
        <f t="shared" si="189"/>
        <v/>
      </c>
      <c r="N543" t="str">
        <f t="shared" si="190"/>
        <v/>
      </c>
      <c r="O543">
        <f t="shared" si="191"/>
        <v>0</v>
      </c>
      <c r="P543" t="e">
        <f t="shared" si="192"/>
        <v>#VALUE!</v>
      </c>
      <c r="Q543" t="e">
        <f t="shared" si="175"/>
        <v>#VALUE!</v>
      </c>
      <c r="R543" t="e">
        <f t="shared" si="176"/>
        <v>#VALUE!</v>
      </c>
      <c r="S543" t="e">
        <f t="shared" si="194"/>
        <v>#VALUE!</v>
      </c>
      <c r="T543" s="55" t="e">
        <f t="shared" si="193"/>
        <v>#VALUE!</v>
      </c>
      <c r="U543" s="55" t="e">
        <f t="shared" si="177"/>
        <v>#VALUE!</v>
      </c>
    </row>
    <row r="544" spans="1:21" ht="15.75" x14ac:dyDescent="0.25">
      <c r="A544" s="47"/>
      <c r="B544" t="str">
        <f t="shared" si="178"/>
        <v/>
      </c>
      <c r="C544" t="str">
        <f t="shared" si="179"/>
        <v/>
      </c>
      <c r="D544" t="str">
        <f t="shared" si="180"/>
        <v/>
      </c>
      <c r="E544" t="str">
        <f t="shared" si="181"/>
        <v/>
      </c>
      <c r="F544" t="str">
        <f t="shared" si="182"/>
        <v/>
      </c>
      <c r="G544" t="str">
        <f t="shared" si="183"/>
        <v/>
      </c>
      <c r="H544" t="str">
        <f t="shared" si="184"/>
        <v/>
      </c>
      <c r="I544" t="str">
        <f t="shared" si="185"/>
        <v/>
      </c>
      <c r="J544" t="str">
        <f t="shared" si="186"/>
        <v/>
      </c>
      <c r="K544" t="str">
        <f t="shared" si="187"/>
        <v/>
      </c>
      <c r="L544" t="str">
        <f t="shared" si="188"/>
        <v/>
      </c>
      <c r="M544" t="str">
        <f t="shared" si="189"/>
        <v/>
      </c>
      <c r="N544" t="str">
        <f t="shared" si="190"/>
        <v/>
      </c>
      <c r="O544">
        <f t="shared" si="191"/>
        <v>0</v>
      </c>
      <c r="P544" t="e">
        <f t="shared" si="192"/>
        <v>#VALUE!</v>
      </c>
      <c r="Q544" t="e">
        <f t="shared" si="175"/>
        <v>#VALUE!</v>
      </c>
      <c r="R544" t="e">
        <f t="shared" si="176"/>
        <v>#VALUE!</v>
      </c>
      <c r="S544" t="e">
        <f t="shared" si="194"/>
        <v>#VALUE!</v>
      </c>
      <c r="T544" s="55" t="e">
        <f t="shared" si="193"/>
        <v>#VALUE!</v>
      </c>
      <c r="U544" s="55" t="e">
        <f t="shared" si="177"/>
        <v>#VALUE!</v>
      </c>
    </row>
    <row r="545" spans="1:22" ht="15.75" x14ac:dyDescent="0.25">
      <c r="A545" s="47"/>
      <c r="B545" t="str">
        <f t="shared" si="178"/>
        <v/>
      </c>
      <c r="C545" t="str">
        <f t="shared" si="179"/>
        <v/>
      </c>
      <c r="D545" t="str">
        <f t="shared" si="180"/>
        <v/>
      </c>
      <c r="E545" t="str">
        <f t="shared" si="181"/>
        <v/>
      </c>
      <c r="F545" t="str">
        <f t="shared" si="182"/>
        <v/>
      </c>
      <c r="G545" t="str">
        <f t="shared" si="183"/>
        <v/>
      </c>
      <c r="H545" t="str">
        <f t="shared" si="184"/>
        <v/>
      </c>
      <c r="I545" t="str">
        <f t="shared" si="185"/>
        <v/>
      </c>
      <c r="J545" t="str">
        <f t="shared" si="186"/>
        <v/>
      </c>
      <c r="K545" t="str">
        <f t="shared" si="187"/>
        <v/>
      </c>
      <c r="L545" t="str">
        <f t="shared" si="188"/>
        <v/>
      </c>
      <c r="M545" t="str">
        <f t="shared" si="189"/>
        <v/>
      </c>
      <c r="N545" t="str">
        <f t="shared" si="190"/>
        <v/>
      </c>
      <c r="O545">
        <f t="shared" si="191"/>
        <v>0</v>
      </c>
      <c r="P545" t="e">
        <f t="shared" si="192"/>
        <v>#VALUE!</v>
      </c>
      <c r="Q545" t="e">
        <f t="shared" si="175"/>
        <v>#VALUE!</v>
      </c>
      <c r="R545" t="e">
        <f t="shared" si="176"/>
        <v>#VALUE!</v>
      </c>
      <c r="S545" t="e">
        <f t="shared" si="194"/>
        <v>#VALUE!</v>
      </c>
      <c r="T545" s="55" t="e">
        <f t="shared" si="193"/>
        <v>#VALUE!</v>
      </c>
      <c r="U545" s="55" t="e">
        <f t="shared" si="177"/>
        <v>#VALUE!</v>
      </c>
      <c r="V545" s="92"/>
    </row>
    <row r="546" spans="1:22" ht="15.75" x14ac:dyDescent="0.25">
      <c r="A546" s="47"/>
      <c r="B546" t="str">
        <f t="shared" si="178"/>
        <v/>
      </c>
      <c r="C546" t="str">
        <f t="shared" si="179"/>
        <v/>
      </c>
      <c r="D546" t="str">
        <f t="shared" si="180"/>
        <v/>
      </c>
      <c r="E546" t="str">
        <f t="shared" si="181"/>
        <v/>
      </c>
      <c r="F546" t="str">
        <f t="shared" si="182"/>
        <v/>
      </c>
      <c r="G546" t="str">
        <f t="shared" si="183"/>
        <v/>
      </c>
      <c r="H546" t="str">
        <f t="shared" si="184"/>
        <v/>
      </c>
      <c r="I546" t="str">
        <f t="shared" si="185"/>
        <v/>
      </c>
      <c r="J546" t="str">
        <f t="shared" si="186"/>
        <v/>
      </c>
      <c r="K546" t="str">
        <f t="shared" si="187"/>
        <v/>
      </c>
      <c r="L546" t="str">
        <f t="shared" si="188"/>
        <v/>
      </c>
      <c r="M546" t="str">
        <f t="shared" si="189"/>
        <v/>
      </c>
      <c r="N546" t="str">
        <f t="shared" si="190"/>
        <v/>
      </c>
      <c r="O546">
        <f t="shared" si="191"/>
        <v>0</v>
      </c>
      <c r="P546" t="e">
        <f t="shared" si="192"/>
        <v>#VALUE!</v>
      </c>
      <c r="Q546" t="e">
        <f t="shared" si="175"/>
        <v>#VALUE!</v>
      </c>
      <c r="R546" t="e">
        <f t="shared" si="176"/>
        <v>#VALUE!</v>
      </c>
      <c r="S546" t="e">
        <f t="shared" si="194"/>
        <v>#VALUE!</v>
      </c>
      <c r="T546" s="55" t="e">
        <f t="shared" si="193"/>
        <v>#VALUE!</v>
      </c>
      <c r="U546" s="55" t="e">
        <f t="shared" si="177"/>
        <v>#VALUE!</v>
      </c>
    </row>
    <row r="547" spans="1:22" ht="15.75" x14ac:dyDescent="0.25">
      <c r="A547" s="47"/>
      <c r="B547" t="str">
        <f t="shared" si="178"/>
        <v/>
      </c>
      <c r="C547" t="str">
        <f t="shared" si="179"/>
        <v/>
      </c>
      <c r="D547" t="str">
        <f t="shared" si="180"/>
        <v/>
      </c>
      <c r="E547" t="str">
        <f t="shared" si="181"/>
        <v/>
      </c>
      <c r="F547" t="str">
        <f t="shared" si="182"/>
        <v/>
      </c>
      <c r="G547" t="str">
        <f t="shared" si="183"/>
        <v/>
      </c>
      <c r="H547" t="str">
        <f t="shared" si="184"/>
        <v/>
      </c>
      <c r="I547" t="str">
        <f t="shared" si="185"/>
        <v/>
      </c>
      <c r="J547" t="str">
        <f t="shared" si="186"/>
        <v/>
      </c>
      <c r="K547" t="str">
        <f t="shared" si="187"/>
        <v/>
      </c>
      <c r="L547" t="str">
        <f t="shared" si="188"/>
        <v/>
      </c>
      <c r="M547" t="str">
        <f t="shared" si="189"/>
        <v/>
      </c>
      <c r="N547" t="str">
        <f t="shared" si="190"/>
        <v/>
      </c>
      <c r="O547">
        <f t="shared" si="191"/>
        <v>0</v>
      </c>
      <c r="P547" t="e">
        <f t="shared" si="192"/>
        <v>#VALUE!</v>
      </c>
      <c r="Q547" t="e">
        <f t="shared" si="175"/>
        <v>#VALUE!</v>
      </c>
      <c r="R547" t="e">
        <f t="shared" si="176"/>
        <v>#VALUE!</v>
      </c>
      <c r="S547" t="e">
        <f t="shared" si="194"/>
        <v>#VALUE!</v>
      </c>
      <c r="T547" s="55" t="e">
        <f t="shared" si="193"/>
        <v>#VALUE!</v>
      </c>
      <c r="U547" s="55" t="e">
        <f t="shared" si="177"/>
        <v>#VALUE!</v>
      </c>
    </row>
    <row r="548" spans="1:22" ht="15.75" x14ac:dyDescent="0.25">
      <c r="A548" s="47"/>
      <c r="B548" t="str">
        <f t="shared" si="178"/>
        <v/>
      </c>
      <c r="C548" t="str">
        <f t="shared" si="179"/>
        <v/>
      </c>
      <c r="D548" t="str">
        <f t="shared" si="180"/>
        <v/>
      </c>
      <c r="E548" t="str">
        <f t="shared" si="181"/>
        <v/>
      </c>
      <c r="F548" t="str">
        <f t="shared" si="182"/>
        <v/>
      </c>
      <c r="G548" t="str">
        <f t="shared" si="183"/>
        <v/>
      </c>
      <c r="H548" t="str">
        <f t="shared" si="184"/>
        <v/>
      </c>
      <c r="I548" t="str">
        <f t="shared" si="185"/>
        <v/>
      </c>
      <c r="J548" t="str">
        <f t="shared" si="186"/>
        <v/>
      </c>
      <c r="K548" t="str">
        <f t="shared" si="187"/>
        <v/>
      </c>
      <c r="L548" t="str">
        <f t="shared" si="188"/>
        <v/>
      </c>
      <c r="M548" t="str">
        <f t="shared" si="189"/>
        <v/>
      </c>
      <c r="N548" t="str">
        <f t="shared" si="190"/>
        <v/>
      </c>
      <c r="O548">
        <f t="shared" si="191"/>
        <v>0</v>
      </c>
      <c r="P548" t="e">
        <f t="shared" si="192"/>
        <v>#VALUE!</v>
      </c>
      <c r="Q548" t="e">
        <f t="shared" si="175"/>
        <v>#VALUE!</v>
      </c>
      <c r="R548" t="e">
        <f t="shared" si="176"/>
        <v>#VALUE!</v>
      </c>
      <c r="S548" t="e">
        <f t="shared" si="194"/>
        <v>#VALUE!</v>
      </c>
      <c r="T548" s="55" t="e">
        <f t="shared" si="193"/>
        <v>#VALUE!</v>
      </c>
      <c r="U548" s="55" t="e">
        <f t="shared" si="177"/>
        <v>#VALUE!</v>
      </c>
    </row>
    <row r="549" spans="1:22" ht="15.75" x14ac:dyDescent="0.25">
      <c r="A549" s="47"/>
      <c r="B549" t="str">
        <f t="shared" si="178"/>
        <v/>
      </c>
      <c r="C549" t="str">
        <f t="shared" si="179"/>
        <v/>
      </c>
      <c r="D549" t="str">
        <f t="shared" si="180"/>
        <v/>
      </c>
      <c r="E549" t="str">
        <f t="shared" si="181"/>
        <v/>
      </c>
      <c r="F549" t="str">
        <f t="shared" si="182"/>
        <v/>
      </c>
      <c r="G549" t="str">
        <f t="shared" si="183"/>
        <v/>
      </c>
      <c r="H549" t="str">
        <f t="shared" si="184"/>
        <v/>
      </c>
      <c r="I549" t="str">
        <f t="shared" si="185"/>
        <v/>
      </c>
      <c r="J549" t="str">
        <f t="shared" si="186"/>
        <v/>
      </c>
      <c r="K549" t="str">
        <f t="shared" si="187"/>
        <v/>
      </c>
      <c r="L549" t="str">
        <f t="shared" si="188"/>
        <v/>
      </c>
      <c r="M549" t="str">
        <f t="shared" si="189"/>
        <v/>
      </c>
      <c r="N549" t="str">
        <f t="shared" si="190"/>
        <v/>
      </c>
      <c r="O549">
        <f t="shared" si="191"/>
        <v>0</v>
      </c>
      <c r="P549" t="e">
        <f t="shared" si="192"/>
        <v>#VALUE!</v>
      </c>
      <c r="Q549" t="e">
        <f t="shared" si="175"/>
        <v>#VALUE!</v>
      </c>
      <c r="R549" t="e">
        <f t="shared" si="176"/>
        <v>#VALUE!</v>
      </c>
      <c r="S549" t="e">
        <f t="shared" si="194"/>
        <v>#VALUE!</v>
      </c>
      <c r="T549" s="55" t="e">
        <f t="shared" si="193"/>
        <v>#VALUE!</v>
      </c>
      <c r="U549" s="55" t="e">
        <f t="shared" si="177"/>
        <v>#VALUE!</v>
      </c>
    </row>
    <row r="550" spans="1:22" ht="15.75" x14ac:dyDescent="0.25">
      <c r="A550" s="47"/>
      <c r="B550" t="str">
        <f t="shared" si="178"/>
        <v/>
      </c>
      <c r="C550" t="str">
        <f t="shared" si="179"/>
        <v/>
      </c>
      <c r="D550" t="str">
        <f t="shared" si="180"/>
        <v/>
      </c>
      <c r="E550" t="str">
        <f t="shared" si="181"/>
        <v/>
      </c>
      <c r="F550" t="str">
        <f t="shared" si="182"/>
        <v/>
      </c>
      <c r="G550" t="str">
        <f t="shared" si="183"/>
        <v/>
      </c>
      <c r="H550" t="str">
        <f t="shared" si="184"/>
        <v/>
      </c>
      <c r="I550" t="str">
        <f t="shared" si="185"/>
        <v/>
      </c>
      <c r="J550" t="str">
        <f t="shared" si="186"/>
        <v/>
      </c>
      <c r="K550" t="str">
        <f t="shared" si="187"/>
        <v/>
      </c>
      <c r="L550" t="str">
        <f t="shared" si="188"/>
        <v/>
      </c>
      <c r="M550" t="str">
        <f t="shared" si="189"/>
        <v/>
      </c>
      <c r="N550" t="str">
        <f t="shared" si="190"/>
        <v/>
      </c>
      <c r="O550">
        <f t="shared" si="191"/>
        <v>0</v>
      </c>
      <c r="P550" t="e">
        <f t="shared" si="192"/>
        <v>#VALUE!</v>
      </c>
      <c r="Q550" t="e">
        <f t="shared" si="175"/>
        <v>#VALUE!</v>
      </c>
      <c r="R550" t="e">
        <f t="shared" si="176"/>
        <v>#VALUE!</v>
      </c>
      <c r="S550" t="e">
        <f t="shared" si="194"/>
        <v>#VALUE!</v>
      </c>
      <c r="T550" s="55" t="e">
        <f t="shared" si="193"/>
        <v>#VALUE!</v>
      </c>
      <c r="U550" s="55" t="e">
        <f t="shared" si="177"/>
        <v>#VALUE!</v>
      </c>
    </row>
    <row r="551" spans="1:22" ht="15.75" x14ac:dyDescent="0.25">
      <c r="A551" s="47"/>
      <c r="B551" t="str">
        <f t="shared" si="178"/>
        <v/>
      </c>
      <c r="C551" t="str">
        <f t="shared" si="179"/>
        <v/>
      </c>
      <c r="D551" t="str">
        <f t="shared" si="180"/>
        <v/>
      </c>
      <c r="E551" t="str">
        <f t="shared" si="181"/>
        <v/>
      </c>
      <c r="F551" t="str">
        <f t="shared" si="182"/>
        <v/>
      </c>
      <c r="G551" t="str">
        <f t="shared" si="183"/>
        <v/>
      </c>
      <c r="H551" t="str">
        <f t="shared" si="184"/>
        <v/>
      </c>
      <c r="I551" t="str">
        <f t="shared" si="185"/>
        <v/>
      </c>
      <c r="J551" t="str">
        <f t="shared" si="186"/>
        <v/>
      </c>
      <c r="K551" t="str">
        <f t="shared" si="187"/>
        <v/>
      </c>
      <c r="L551" t="str">
        <f t="shared" si="188"/>
        <v/>
      </c>
      <c r="M551" t="str">
        <f t="shared" si="189"/>
        <v/>
      </c>
      <c r="N551" t="str">
        <f t="shared" si="190"/>
        <v/>
      </c>
      <c r="O551">
        <f t="shared" si="191"/>
        <v>0</v>
      </c>
      <c r="P551" t="e">
        <f t="shared" si="192"/>
        <v>#VALUE!</v>
      </c>
      <c r="Q551" t="e">
        <f t="shared" si="175"/>
        <v>#VALUE!</v>
      </c>
      <c r="R551" t="e">
        <f t="shared" si="176"/>
        <v>#VALUE!</v>
      </c>
      <c r="S551" t="e">
        <f t="shared" si="194"/>
        <v>#VALUE!</v>
      </c>
      <c r="T551" s="55" t="e">
        <f t="shared" si="193"/>
        <v>#VALUE!</v>
      </c>
      <c r="U551" s="55" t="e">
        <f t="shared" si="177"/>
        <v>#VALUE!</v>
      </c>
    </row>
    <row r="552" spans="1:22" ht="15.75" x14ac:dyDescent="0.25">
      <c r="A552" s="47"/>
      <c r="B552" t="str">
        <f t="shared" si="178"/>
        <v/>
      </c>
      <c r="C552" t="str">
        <f t="shared" si="179"/>
        <v/>
      </c>
      <c r="D552" t="str">
        <f t="shared" si="180"/>
        <v/>
      </c>
      <c r="E552" t="str">
        <f t="shared" si="181"/>
        <v/>
      </c>
      <c r="F552" t="str">
        <f t="shared" si="182"/>
        <v/>
      </c>
      <c r="G552" t="str">
        <f t="shared" si="183"/>
        <v/>
      </c>
      <c r="H552" t="str">
        <f t="shared" si="184"/>
        <v/>
      </c>
      <c r="I552" t="str">
        <f t="shared" si="185"/>
        <v/>
      </c>
      <c r="J552" t="str">
        <f t="shared" si="186"/>
        <v/>
      </c>
      <c r="K552" t="str">
        <f t="shared" si="187"/>
        <v/>
      </c>
      <c r="L552" t="str">
        <f t="shared" si="188"/>
        <v/>
      </c>
      <c r="M552" t="str">
        <f t="shared" si="189"/>
        <v/>
      </c>
      <c r="N552" t="str">
        <f t="shared" si="190"/>
        <v/>
      </c>
      <c r="O552">
        <f t="shared" si="191"/>
        <v>0</v>
      </c>
      <c r="P552" t="e">
        <f t="shared" si="192"/>
        <v>#VALUE!</v>
      </c>
      <c r="Q552" t="e">
        <f t="shared" si="175"/>
        <v>#VALUE!</v>
      </c>
      <c r="R552" t="e">
        <f t="shared" si="176"/>
        <v>#VALUE!</v>
      </c>
      <c r="S552" t="e">
        <f t="shared" si="194"/>
        <v>#VALUE!</v>
      </c>
      <c r="T552" s="55" t="e">
        <f t="shared" si="193"/>
        <v>#VALUE!</v>
      </c>
      <c r="U552" s="55" t="e">
        <f t="shared" si="177"/>
        <v>#VALUE!</v>
      </c>
    </row>
    <row r="553" spans="1:22" ht="15.75" x14ac:dyDescent="0.25">
      <c r="A553" s="47"/>
      <c r="B553" t="str">
        <f t="shared" si="178"/>
        <v/>
      </c>
      <c r="C553" t="str">
        <f t="shared" si="179"/>
        <v/>
      </c>
      <c r="D553" t="str">
        <f t="shared" si="180"/>
        <v/>
      </c>
      <c r="E553" t="str">
        <f t="shared" si="181"/>
        <v/>
      </c>
      <c r="F553" t="str">
        <f t="shared" si="182"/>
        <v/>
      </c>
      <c r="G553" t="str">
        <f t="shared" si="183"/>
        <v/>
      </c>
      <c r="H553" t="str">
        <f t="shared" si="184"/>
        <v/>
      </c>
      <c r="I553" t="str">
        <f t="shared" si="185"/>
        <v/>
      </c>
      <c r="J553" t="str">
        <f t="shared" si="186"/>
        <v/>
      </c>
      <c r="K553" t="str">
        <f t="shared" si="187"/>
        <v/>
      </c>
      <c r="L553" t="str">
        <f t="shared" si="188"/>
        <v/>
      </c>
      <c r="M553" t="str">
        <f t="shared" si="189"/>
        <v/>
      </c>
      <c r="N553" t="str">
        <f t="shared" si="190"/>
        <v/>
      </c>
      <c r="O553">
        <f t="shared" si="191"/>
        <v>0</v>
      </c>
      <c r="P553" t="e">
        <f t="shared" si="192"/>
        <v>#VALUE!</v>
      </c>
      <c r="Q553" t="e">
        <f t="shared" si="175"/>
        <v>#VALUE!</v>
      </c>
      <c r="R553" t="e">
        <f t="shared" si="176"/>
        <v>#VALUE!</v>
      </c>
      <c r="S553" t="e">
        <f t="shared" si="194"/>
        <v>#VALUE!</v>
      </c>
      <c r="T553" s="55" t="e">
        <f t="shared" si="193"/>
        <v>#VALUE!</v>
      </c>
      <c r="U553" s="55" t="e">
        <f t="shared" si="177"/>
        <v>#VALUE!</v>
      </c>
    </row>
    <row r="554" spans="1:22" ht="15.75" x14ac:dyDescent="0.25">
      <c r="A554" s="47"/>
      <c r="B554" t="str">
        <f t="shared" si="178"/>
        <v/>
      </c>
      <c r="C554" t="str">
        <f t="shared" si="179"/>
        <v/>
      </c>
      <c r="D554" t="str">
        <f t="shared" si="180"/>
        <v/>
      </c>
      <c r="E554" t="str">
        <f t="shared" si="181"/>
        <v/>
      </c>
      <c r="F554" t="str">
        <f t="shared" si="182"/>
        <v/>
      </c>
      <c r="G554" t="str">
        <f t="shared" si="183"/>
        <v/>
      </c>
      <c r="H554" t="str">
        <f t="shared" si="184"/>
        <v/>
      </c>
      <c r="I554" t="str">
        <f t="shared" si="185"/>
        <v/>
      </c>
      <c r="J554" t="str">
        <f t="shared" si="186"/>
        <v/>
      </c>
      <c r="K554" t="str">
        <f t="shared" si="187"/>
        <v/>
      </c>
      <c r="L554" t="str">
        <f t="shared" si="188"/>
        <v/>
      </c>
      <c r="M554" t="str">
        <f t="shared" si="189"/>
        <v/>
      </c>
      <c r="N554" t="str">
        <f t="shared" si="190"/>
        <v/>
      </c>
      <c r="O554">
        <f t="shared" si="191"/>
        <v>0</v>
      </c>
      <c r="P554" t="e">
        <f t="shared" si="192"/>
        <v>#VALUE!</v>
      </c>
      <c r="Q554" t="e">
        <f t="shared" si="175"/>
        <v>#VALUE!</v>
      </c>
      <c r="R554" t="e">
        <f t="shared" si="176"/>
        <v>#VALUE!</v>
      </c>
      <c r="S554" t="e">
        <f t="shared" si="194"/>
        <v>#VALUE!</v>
      </c>
      <c r="T554" s="55" t="e">
        <f t="shared" si="193"/>
        <v>#VALUE!</v>
      </c>
      <c r="U554" s="55" t="e">
        <f t="shared" si="177"/>
        <v>#VALUE!</v>
      </c>
    </row>
    <row r="555" spans="1:22" ht="15.75" x14ac:dyDescent="0.25">
      <c r="A555" s="47"/>
      <c r="B555" t="str">
        <f t="shared" si="178"/>
        <v/>
      </c>
      <c r="C555" t="str">
        <f t="shared" si="179"/>
        <v/>
      </c>
      <c r="D555" t="str">
        <f t="shared" si="180"/>
        <v/>
      </c>
      <c r="E555" t="str">
        <f t="shared" si="181"/>
        <v/>
      </c>
      <c r="F555" t="str">
        <f t="shared" si="182"/>
        <v/>
      </c>
      <c r="G555" t="str">
        <f t="shared" si="183"/>
        <v/>
      </c>
      <c r="H555" t="str">
        <f t="shared" si="184"/>
        <v/>
      </c>
      <c r="I555" t="str">
        <f t="shared" si="185"/>
        <v/>
      </c>
      <c r="J555" t="str">
        <f t="shared" si="186"/>
        <v/>
      </c>
      <c r="K555" t="str">
        <f t="shared" si="187"/>
        <v/>
      </c>
      <c r="L555" t="str">
        <f t="shared" si="188"/>
        <v/>
      </c>
      <c r="M555" t="str">
        <f t="shared" si="189"/>
        <v/>
      </c>
      <c r="N555" t="str">
        <f t="shared" si="190"/>
        <v/>
      </c>
      <c r="O555">
        <f t="shared" si="191"/>
        <v>0</v>
      </c>
      <c r="P555" t="e">
        <f t="shared" si="192"/>
        <v>#VALUE!</v>
      </c>
      <c r="Q555" t="e">
        <f t="shared" si="175"/>
        <v>#VALUE!</v>
      </c>
      <c r="R555" t="e">
        <f t="shared" si="176"/>
        <v>#VALUE!</v>
      </c>
      <c r="S555" t="e">
        <f t="shared" si="194"/>
        <v>#VALUE!</v>
      </c>
      <c r="T555" s="55" t="e">
        <f t="shared" si="193"/>
        <v>#VALUE!</v>
      </c>
      <c r="U555" s="55" t="e">
        <f t="shared" si="177"/>
        <v>#VALUE!</v>
      </c>
    </row>
    <row r="556" spans="1:22" ht="15.75" x14ac:dyDescent="0.25">
      <c r="A556" s="47"/>
      <c r="B556" t="str">
        <f t="shared" si="178"/>
        <v/>
      </c>
      <c r="C556" t="str">
        <f t="shared" si="179"/>
        <v/>
      </c>
      <c r="D556" t="str">
        <f t="shared" si="180"/>
        <v/>
      </c>
      <c r="E556" t="str">
        <f t="shared" si="181"/>
        <v/>
      </c>
      <c r="F556" t="str">
        <f t="shared" si="182"/>
        <v/>
      </c>
      <c r="G556" t="str">
        <f t="shared" si="183"/>
        <v/>
      </c>
      <c r="H556" t="str">
        <f t="shared" si="184"/>
        <v/>
      </c>
      <c r="I556" t="str">
        <f t="shared" si="185"/>
        <v/>
      </c>
      <c r="J556" t="str">
        <f t="shared" si="186"/>
        <v/>
      </c>
      <c r="K556" t="str">
        <f t="shared" si="187"/>
        <v/>
      </c>
      <c r="L556" t="str">
        <f t="shared" si="188"/>
        <v/>
      </c>
      <c r="M556" t="str">
        <f t="shared" si="189"/>
        <v/>
      </c>
      <c r="N556" t="str">
        <f t="shared" si="190"/>
        <v/>
      </c>
      <c r="O556">
        <f t="shared" si="191"/>
        <v>0</v>
      </c>
      <c r="P556" t="e">
        <f t="shared" si="192"/>
        <v>#VALUE!</v>
      </c>
      <c r="Q556" t="e">
        <f t="shared" si="175"/>
        <v>#VALUE!</v>
      </c>
      <c r="R556" t="e">
        <f t="shared" si="176"/>
        <v>#VALUE!</v>
      </c>
      <c r="S556" t="e">
        <f t="shared" si="194"/>
        <v>#VALUE!</v>
      </c>
      <c r="T556" s="55" t="e">
        <f t="shared" si="193"/>
        <v>#VALUE!</v>
      </c>
      <c r="U556" s="55" t="e">
        <f t="shared" si="177"/>
        <v>#VALUE!</v>
      </c>
      <c r="V556" s="92"/>
    </row>
    <row r="557" spans="1:22" ht="15.75" x14ac:dyDescent="0.25">
      <c r="A557" s="47"/>
      <c r="B557" t="str">
        <f t="shared" si="178"/>
        <v/>
      </c>
      <c r="C557" t="str">
        <f t="shared" si="179"/>
        <v/>
      </c>
      <c r="D557" t="str">
        <f t="shared" si="180"/>
        <v/>
      </c>
      <c r="E557" t="str">
        <f t="shared" si="181"/>
        <v/>
      </c>
      <c r="F557" t="str">
        <f t="shared" si="182"/>
        <v/>
      </c>
      <c r="G557" t="str">
        <f t="shared" si="183"/>
        <v/>
      </c>
      <c r="H557" t="str">
        <f t="shared" si="184"/>
        <v/>
      </c>
      <c r="I557" t="str">
        <f t="shared" si="185"/>
        <v/>
      </c>
      <c r="J557" t="str">
        <f t="shared" si="186"/>
        <v/>
      </c>
      <c r="K557" t="str">
        <f t="shared" si="187"/>
        <v/>
      </c>
      <c r="L557" t="str">
        <f t="shared" si="188"/>
        <v/>
      </c>
      <c r="M557" t="str">
        <f t="shared" si="189"/>
        <v/>
      </c>
      <c r="N557" t="str">
        <f t="shared" si="190"/>
        <v/>
      </c>
      <c r="O557">
        <f t="shared" si="191"/>
        <v>0</v>
      </c>
      <c r="P557" t="e">
        <f t="shared" si="192"/>
        <v>#VALUE!</v>
      </c>
      <c r="Q557" t="e">
        <f t="shared" si="175"/>
        <v>#VALUE!</v>
      </c>
      <c r="R557" t="e">
        <f t="shared" si="176"/>
        <v>#VALUE!</v>
      </c>
      <c r="S557" t="e">
        <f t="shared" si="194"/>
        <v>#VALUE!</v>
      </c>
      <c r="T557" s="55" t="e">
        <f t="shared" si="193"/>
        <v>#VALUE!</v>
      </c>
      <c r="U557" s="55" t="e">
        <f t="shared" si="177"/>
        <v>#VALUE!</v>
      </c>
    </row>
    <row r="558" spans="1:22" ht="15.75" x14ac:dyDescent="0.25">
      <c r="A558" s="47"/>
      <c r="B558" t="str">
        <f t="shared" si="178"/>
        <v/>
      </c>
      <c r="C558" t="str">
        <f t="shared" si="179"/>
        <v/>
      </c>
      <c r="D558" t="str">
        <f t="shared" si="180"/>
        <v/>
      </c>
      <c r="E558" t="str">
        <f t="shared" si="181"/>
        <v/>
      </c>
      <c r="F558" t="str">
        <f t="shared" si="182"/>
        <v/>
      </c>
      <c r="G558" t="str">
        <f t="shared" si="183"/>
        <v/>
      </c>
      <c r="H558" t="str">
        <f t="shared" si="184"/>
        <v/>
      </c>
      <c r="I558" t="str">
        <f t="shared" si="185"/>
        <v/>
      </c>
      <c r="J558" t="str">
        <f t="shared" si="186"/>
        <v/>
      </c>
      <c r="K558" t="str">
        <f t="shared" si="187"/>
        <v/>
      </c>
      <c r="L558" t="str">
        <f t="shared" si="188"/>
        <v/>
      </c>
      <c r="M558" t="str">
        <f t="shared" si="189"/>
        <v/>
      </c>
      <c r="N558" t="str">
        <f t="shared" si="190"/>
        <v/>
      </c>
      <c r="O558">
        <f t="shared" si="191"/>
        <v>0</v>
      </c>
      <c r="P558" t="e">
        <f t="shared" si="192"/>
        <v>#VALUE!</v>
      </c>
      <c r="Q558" t="e">
        <f t="shared" si="175"/>
        <v>#VALUE!</v>
      </c>
      <c r="R558" t="e">
        <f t="shared" si="176"/>
        <v>#VALUE!</v>
      </c>
      <c r="S558" t="e">
        <f t="shared" si="194"/>
        <v>#VALUE!</v>
      </c>
      <c r="T558" s="55" t="e">
        <f t="shared" si="193"/>
        <v>#VALUE!</v>
      </c>
      <c r="U558" s="55" t="e">
        <f t="shared" si="177"/>
        <v>#VALUE!</v>
      </c>
    </row>
    <row r="559" spans="1:22" ht="15.75" x14ac:dyDescent="0.25">
      <c r="A559" s="47"/>
      <c r="B559" t="str">
        <f t="shared" si="178"/>
        <v/>
      </c>
      <c r="C559" t="str">
        <f t="shared" si="179"/>
        <v/>
      </c>
      <c r="D559" t="str">
        <f t="shared" si="180"/>
        <v/>
      </c>
      <c r="E559" t="str">
        <f t="shared" si="181"/>
        <v/>
      </c>
      <c r="F559" t="str">
        <f t="shared" si="182"/>
        <v/>
      </c>
      <c r="G559" t="str">
        <f t="shared" si="183"/>
        <v/>
      </c>
      <c r="H559" t="str">
        <f t="shared" si="184"/>
        <v/>
      </c>
      <c r="I559" t="str">
        <f t="shared" si="185"/>
        <v/>
      </c>
      <c r="J559" t="str">
        <f t="shared" si="186"/>
        <v/>
      </c>
      <c r="K559" t="str">
        <f t="shared" si="187"/>
        <v/>
      </c>
      <c r="L559" t="str">
        <f t="shared" si="188"/>
        <v/>
      </c>
      <c r="M559" t="str">
        <f t="shared" si="189"/>
        <v/>
      </c>
      <c r="N559" t="str">
        <f t="shared" si="190"/>
        <v/>
      </c>
      <c r="O559">
        <f t="shared" si="191"/>
        <v>0</v>
      </c>
      <c r="P559" t="e">
        <f t="shared" si="192"/>
        <v>#VALUE!</v>
      </c>
      <c r="Q559" t="e">
        <f t="shared" ref="Q559:Q622" si="195">FIND(",",B559,O559)</f>
        <v>#VALUE!</v>
      </c>
      <c r="R559" t="e">
        <f t="shared" si="176"/>
        <v>#VALUE!</v>
      </c>
      <c r="S559" t="e">
        <f t="shared" si="194"/>
        <v>#VALUE!</v>
      </c>
      <c r="T559" s="55" t="e">
        <f t="shared" si="193"/>
        <v>#VALUE!</v>
      </c>
      <c r="U559" s="55" t="e">
        <f t="shared" si="177"/>
        <v>#VALUE!</v>
      </c>
    </row>
    <row r="560" spans="1:22" ht="15.75" x14ac:dyDescent="0.25">
      <c r="A560" s="47"/>
      <c r="B560" t="str">
        <f t="shared" si="178"/>
        <v/>
      </c>
      <c r="C560" t="str">
        <f t="shared" si="179"/>
        <v/>
      </c>
      <c r="D560" t="str">
        <f t="shared" si="180"/>
        <v/>
      </c>
      <c r="E560" t="str">
        <f t="shared" si="181"/>
        <v/>
      </c>
      <c r="F560" t="str">
        <f t="shared" si="182"/>
        <v/>
      </c>
      <c r="G560" t="str">
        <f t="shared" si="183"/>
        <v/>
      </c>
      <c r="H560" t="str">
        <f t="shared" si="184"/>
        <v/>
      </c>
      <c r="I560" t="str">
        <f t="shared" si="185"/>
        <v/>
      </c>
      <c r="J560" t="str">
        <f t="shared" si="186"/>
        <v/>
      </c>
      <c r="K560" t="str">
        <f t="shared" si="187"/>
        <v/>
      </c>
      <c r="L560" t="str">
        <f t="shared" si="188"/>
        <v/>
      </c>
      <c r="M560" t="str">
        <f t="shared" si="189"/>
        <v/>
      </c>
      <c r="N560" t="str">
        <f t="shared" si="190"/>
        <v/>
      </c>
      <c r="O560">
        <f t="shared" si="191"/>
        <v>0</v>
      </c>
      <c r="P560" t="e">
        <f t="shared" si="192"/>
        <v>#VALUE!</v>
      </c>
      <c r="Q560" t="e">
        <f t="shared" si="195"/>
        <v>#VALUE!</v>
      </c>
      <c r="R560" t="e">
        <f t="shared" si="176"/>
        <v>#VALUE!</v>
      </c>
      <c r="S560" t="e">
        <f t="shared" si="194"/>
        <v>#VALUE!</v>
      </c>
      <c r="T560" s="55" t="e">
        <f t="shared" si="193"/>
        <v>#VALUE!</v>
      </c>
      <c r="U560" s="55" t="e">
        <f t="shared" si="177"/>
        <v>#VALUE!</v>
      </c>
    </row>
    <row r="561" spans="1:21" ht="15.75" x14ac:dyDescent="0.25">
      <c r="A561" s="47"/>
      <c r="B561" t="str">
        <f t="shared" si="178"/>
        <v/>
      </c>
      <c r="C561" t="str">
        <f t="shared" si="179"/>
        <v/>
      </c>
      <c r="D561" t="str">
        <f t="shared" si="180"/>
        <v/>
      </c>
      <c r="E561" t="str">
        <f t="shared" si="181"/>
        <v/>
      </c>
      <c r="F561" t="str">
        <f t="shared" si="182"/>
        <v/>
      </c>
      <c r="G561" t="str">
        <f t="shared" si="183"/>
        <v/>
      </c>
      <c r="H561" t="str">
        <f t="shared" si="184"/>
        <v/>
      </c>
      <c r="I561" t="str">
        <f t="shared" si="185"/>
        <v/>
      </c>
      <c r="J561" t="str">
        <f t="shared" si="186"/>
        <v/>
      </c>
      <c r="K561" t="str">
        <f t="shared" si="187"/>
        <v/>
      </c>
      <c r="L561" t="str">
        <f t="shared" si="188"/>
        <v/>
      </c>
      <c r="M561" t="str">
        <f t="shared" si="189"/>
        <v/>
      </c>
      <c r="N561" t="str">
        <f t="shared" si="190"/>
        <v/>
      </c>
      <c r="O561">
        <f t="shared" si="191"/>
        <v>0</v>
      </c>
      <c r="P561" t="e">
        <f t="shared" si="192"/>
        <v>#VALUE!</v>
      </c>
      <c r="Q561" t="e">
        <f t="shared" si="195"/>
        <v>#VALUE!</v>
      </c>
      <c r="R561" t="e">
        <f t="shared" si="176"/>
        <v>#VALUE!</v>
      </c>
      <c r="S561" t="e">
        <f t="shared" si="194"/>
        <v>#VALUE!</v>
      </c>
      <c r="T561" s="55" t="e">
        <f t="shared" si="193"/>
        <v>#VALUE!</v>
      </c>
      <c r="U561" s="55" t="e">
        <f t="shared" si="177"/>
        <v>#VALUE!</v>
      </c>
    </row>
    <row r="562" spans="1:21" ht="15.75" x14ac:dyDescent="0.25">
      <c r="A562" s="47"/>
      <c r="B562" t="str">
        <f t="shared" si="178"/>
        <v/>
      </c>
      <c r="C562" t="str">
        <f t="shared" si="179"/>
        <v/>
      </c>
      <c r="D562" t="str">
        <f t="shared" si="180"/>
        <v/>
      </c>
      <c r="E562" t="str">
        <f t="shared" si="181"/>
        <v/>
      </c>
      <c r="F562" t="str">
        <f t="shared" si="182"/>
        <v/>
      </c>
      <c r="G562" t="str">
        <f t="shared" si="183"/>
        <v/>
      </c>
      <c r="H562" t="str">
        <f t="shared" si="184"/>
        <v/>
      </c>
      <c r="I562" t="str">
        <f t="shared" si="185"/>
        <v/>
      </c>
      <c r="J562" t="str">
        <f t="shared" si="186"/>
        <v/>
      </c>
      <c r="K562" t="str">
        <f t="shared" si="187"/>
        <v/>
      </c>
      <c r="L562" t="str">
        <f t="shared" si="188"/>
        <v/>
      </c>
      <c r="M562" t="str">
        <f t="shared" si="189"/>
        <v/>
      </c>
      <c r="N562" t="str">
        <f t="shared" si="190"/>
        <v/>
      </c>
      <c r="O562">
        <f t="shared" si="191"/>
        <v>0</v>
      </c>
      <c r="P562" t="e">
        <f t="shared" si="192"/>
        <v>#VALUE!</v>
      </c>
      <c r="Q562" t="e">
        <f t="shared" si="195"/>
        <v>#VALUE!</v>
      </c>
      <c r="R562" t="e">
        <f t="shared" si="176"/>
        <v>#VALUE!</v>
      </c>
      <c r="S562" t="e">
        <f t="shared" si="194"/>
        <v>#VALUE!</v>
      </c>
      <c r="T562" s="55" t="e">
        <f t="shared" si="193"/>
        <v>#VALUE!</v>
      </c>
      <c r="U562" s="55" t="e">
        <f t="shared" si="177"/>
        <v>#VALUE!</v>
      </c>
    </row>
    <row r="563" spans="1:21" ht="15.75" x14ac:dyDescent="0.25">
      <c r="A563" s="47"/>
      <c r="B563" t="str">
        <f t="shared" si="178"/>
        <v/>
      </c>
      <c r="C563" t="str">
        <f t="shared" si="179"/>
        <v/>
      </c>
      <c r="D563" t="str">
        <f t="shared" si="180"/>
        <v/>
      </c>
      <c r="E563" t="str">
        <f t="shared" si="181"/>
        <v/>
      </c>
      <c r="F563" t="str">
        <f t="shared" si="182"/>
        <v/>
      </c>
      <c r="G563" t="str">
        <f t="shared" si="183"/>
        <v/>
      </c>
      <c r="H563" t="str">
        <f t="shared" si="184"/>
        <v/>
      </c>
      <c r="I563" t="str">
        <f t="shared" si="185"/>
        <v/>
      </c>
      <c r="J563" t="str">
        <f t="shared" si="186"/>
        <v/>
      </c>
      <c r="K563" t="str">
        <f t="shared" si="187"/>
        <v/>
      </c>
      <c r="L563" t="str">
        <f t="shared" si="188"/>
        <v/>
      </c>
      <c r="M563" t="str">
        <f t="shared" si="189"/>
        <v/>
      </c>
      <c r="N563" t="str">
        <f t="shared" si="190"/>
        <v/>
      </c>
      <c r="O563">
        <f t="shared" si="191"/>
        <v>0</v>
      </c>
      <c r="P563" t="e">
        <f t="shared" si="192"/>
        <v>#VALUE!</v>
      </c>
      <c r="Q563" t="e">
        <f t="shared" si="195"/>
        <v>#VALUE!</v>
      </c>
      <c r="R563" t="e">
        <f t="shared" si="176"/>
        <v>#VALUE!</v>
      </c>
      <c r="S563" t="e">
        <f t="shared" si="194"/>
        <v>#VALUE!</v>
      </c>
      <c r="T563" s="55" t="e">
        <f t="shared" si="193"/>
        <v>#VALUE!</v>
      </c>
      <c r="U563" s="55" t="e">
        <f t="shared" si="177"/>
        <v>#VALUE!</v>
      </c>
    </row>
    <row r="564" spans="1:21" ht="15.75" x14ac:dyDescent="0.25">
      <c r="A564" s="47"/>
      <c r="B564" t="str">
        <f t="shared" si="178"/>
        <v/>
      </c>
      <c r="C564" t="str">
        <f t="shared" si="179"/>
        <v/>
      </c>
      <c r="D564" t="str">
        <f t="shared" si="180"/>
        <v/>
      </c>
      <c r="E564" t="str">
        <f t="shared" si="181"/>
        <v/>
      </c>
      <c r="F564" t="str">
        <f t="shared" si="182"/>
        <v/>
      </c>
      <c r="G564" t="str">
        <f t="shared" si="183"/>
        <v/>
      </c>
      <c r="H564" t="str">
        <f t="shared" si="184"/>
        <v/>
      </c>
      <c r="I564" t="str">
        <f t="shared" si="185"/>
        <v/>
      </c>
      <c r="J564" t="str">
        <f t="shared" si="186"/>
        <v/>
      </c>
      <c r="K564" t="str">
        <f t="shared" si="187"/>
        <v/>
      </c>
      <c r="L564" t="str">
        <f t="shared" si="188"/>
        <v/>
      </c>
      <c r="M564" t="str">
        <f t="shared" si="189"/>
        <v/>
      </c>
      <c r="N564" t="str">
        <f t="shared" si="190"/>
        <v/>
      </c>
      <c r="O564">
        <f t="shared" si="191"/>
        <v>0</v>
      </c>
      <c r="P564" t="e">
        <f t="shared" si="192"/>
        <v>#VALUE!</v>
      </c>
      <c r="Q564" t="e">
        <f t="shared" si="195"/>
        <v>#VALUE!</v>
      </c>
      <c r="R564" t="e">
        <f t="shared" ref="R564:R627" si="196">MID(B564,Q564+2,4)</f>
        <v>#VALUE!</v>
      </c>
      <c r="S564" t="e">
        <f t="shared" si="194"/>
        <v>#VALUE!</v>
      </c>
      <c r="T564" s="55" t="e">
        <f t="shared" si="193"/>
        <v>#VALUE!</v>
      </c>
      <c r="U564" s="55" t="e">
        <f t="shared" si="177"/>
        <v>#VALUE!</v>
      </c>
    </row>
    <row r="565" spans="1:21" ht="15.75" x14ac:dyDescent="0.25">
      <c r="A565" s="47"/>
      <c r="B565" t="str">
        <f t="shared" si="178"/>
        <v/>
      </c>
      <c r="C565" t="str">
        <f t="shared" si="179"/>
        <v/>
      </c>
      <c r="D565" t="str">
        <f t="shared" si="180"/>
        <v/>
      </c>
      <c r="E565" t="str">
        <f t="shared" si="181"/>
        <v/>
      </c>
      <c r="F565" t="str">
        <f t="shared" si="182"/>
        <v/>
      </c>
      <c r="G565" t="str">
        <f t="shared" si="183"/>
        <v/>
      </c>
      <c r="H565" t="str">
        <f t="shared" si="184"/>
        <v/>
      </c>
      <c r="I565" t="str">
        <f t="shared" si="185"/>
        <v/>
      </c>
      <c r="J565" t="str">
        <f t="shared" si="186"/>
        <v/>
      </c>
      <c r="K565" t="str">
        <f t="shared" si="187"/>
        <v/>
      </c>
      <c r="L565" t="str">
        <f t="shared" si="188"/>
        <v/>
      </c>
      <c r="M565" t="str">
        <f t="shared" si="189"/>
        <v/>
      </c>
      <c r="N565" t="str">
        <f t="shared" si="190"/>
        <v/>
      </c>
      <c r="O565">
        <f t="shared" si="191"/>
        <v>0</v>
      </c>
      <c r="P565" t="e">
        <f t="shared" si="192"/>
        <v>#VALUE!</v>
      </c>
      <c r="Q565" t="e">
        <f t="shared" si="195"/>
        <v>#VALUE!</v>
      </c>
      <c r="R565" t="e">
        <f t="shared" si="196"/>
        <v>#VALUE!</v>
      </c>
      <c r="S565" t="e">
        <f t="shared" si="194"/>
        <v>#VALUE!</v>
      </c>
      <c r="T565" s="55" t="e">
        <f t="shared" si="193"/>
        <v>#VALUE!</v>
      </c>
      <c r="U565" s="55" t="e">
        <f t="shared" si="177"/>
        <v>#VALUE!</v>
      </c>
    </row>
    <row r="566" spans="1:21" ht="15.75" x14ac:dyDescent="0.25">
      <c r="A566" s="47"/>
      <c r="B566" t="str">
        <f t="shared" si="178"/>
        <v/>
      </c>
      <c r="C566" t="str">
        <f t="shared" si="179"/>
        <v/>
      </c>
      <c r="D566" t="str">
        <f t="shared" si="180"/>
        <v/>
      </c>
      <c r="E566" t="str">
        <f t="shared" si="181"/>
        <v/>
      </c>
      <c r="F566" t="str">
        <f t="shared" si="182"/>
        <v/>
      </c>
      <c r="G566" t="str">
        <f t="shared" si="183"/>
        <v/>
      </c>
      <c r="H566" t="str">
        <f t="shared" si="184"/>
        <v/>
      </c>
      <c r="I566" t="str">
        <f t="shared" si="185"/>
        <v/>
      </c>
      <c r="J566" t="str">
        <f t="shared" si="186"/>
        <v/>
      </c>
      <c r="K566" t="str">
        <f t="shared" si="187"/>
        <v/>
      </c>
      <c r="L566" t="str">
        <f t="shared" si="188"/>
        <v/>
      </c>
      <c r="M566" t="str">
        <f t="shared" si="189"/>
        <v/>
      </c>
      <c r="N566" t="str">
        <f t="shared" si="190"/>
        <v/>
      </c>
      <c r="O566">
        <f t="shared" si="191"/>
        <v>0</v>
      </c>
      <c r="P566" t="e">
        <f t="shared" si="192"/>
        <v>#VALUE!</v>
      </c>
      <c r="Q566" t="e">
        <f t="shared" si="195"/>
        <v>#VALUE!</v>
      </c>
      <c r="R566" t="e">
        <f t="shared" si="196"/>
        <v>#VALUE!</v>
      </c>
      <c r="S566" t="e">
        <f t="shared" si="194"/>
        <v>#VALUE!</v>
      </c>
      <c r="T566" s="55" t="e">
        <f t="shared" si="193"/>
        <v>#VALUE!</v>
      </c>
      <c r="U566" s="55" t="e">
        <f t="shared" si="177"/>
        <v>#VALUE!</v>
      </c>
    </row>
    <row r="567" spans="1:21" ht="15.75" x14ac:dyDescent="0.25">
      <c r="A567" s="47"/>
      <c r="B567" t="str">
        <f t="shared" si="178"/>
        <v/>
      </c>
      <c r="C567" t="str">
        <f t="shared" si="179"/>
        <v/>
      </c>
      <c r="D567" t="str">
        <f t="shared" si="180"/>
        <v/>
      </c>
      <c r="E567" t="str">
        <f t="shared" si="181"/>
        <v/>
      </c>
      <c r="F567" t="str">
        <f t="shared" si="182"/>
        <v/>
      </c>
      <c r="G567" t="str">
        <f t="shared" si="183"/>
        <v/>
      </c>
      <c r="H567" t="str">
        <f t="shared" si="184"/>
        <v/>
      </c>
      <c r="I567" t="str">
        <f t="shared" si="185"/>
        <v/>
      </c>
      <c r="J567" t="str">
        <f t="shared" si="186"/>
        <v/>
      </c>
      <c r="K567" t="str">
        <f t="shared" si="187"/>
        <v/>
      </c>
      <c r="L567" t="str">
        <f t="shared" si="188"/>
        <v/>
      </c>
      <c r="M567" t="str">
        <f t="shared" si="189"/>
        <v/>
      </c>
      <c r="N567" t="str">
        <f t="shared" si="190"/>
        <v/>
      </c>
      <c r="O567">
        <f t="shared" si="191"/>
        <v>0</v>
      </c>
      <c r="P567" t="e">
        <f t="shared" si="192"/>
        <v>#VALUE!</v>
      </c>
      <c r="Q567" t="e">
        <f t="shared" si="195"/>
        <v>#VALUE!</v>
      </c>
      <c r="R567" t="e">
        <f t="shared" si="196"/>
        <v>#VALUE!</v>
      </c>
      <c r="S567" t="e">
        <f t="shared" si="194"/>
        <v>#VALUE!</v>
      </c>
      <c r="T567" s="55" t="e">
        <f t="shared" si="193"/>
        <v>#VALUE!</v>
      </c>
      <c r="U567" s="55" t="e">
        <f t="shared" si="177"/>
        <v>#VALUE!</v>
      </c>
    </row>
    <row r="568" spans="1:21" ht="15.75" x14ac:dyDescent="0.25">
      <c r="A568" s="47"/>
      <c r="B568" t="str">
        <f t="shared" si="178"/>
        <v/>
      </c>
      <c r="C568" t="str">
        <f t="shared" si="179"/>
        <v/>
      </c>
      <c r="D568" t="str">
        <f t="shared" si="180"/>
        <v/>
      </c>
      <c r="E568" t="str">
        <f t="shared" si="181"/>
        <v/>
      </c>
      <c r="F568" t="str">
        <f t="shared" si="182"/>
        <v/>
      </c>
      <c r="G568" t="str">
        <f t="shared" si="183"/>
        <v/>
      </c>
      <c r="H568" t="str">
        <f t="shared" si="184"/>
        <v/>
      </c>
      <c r="I568" t="str">
        <f t="shared" si="185"/>
        <v/>
      </c>
      <c r="J568" t="str">
        <f t="shared" si="186"/>
        <v/>
      </c>
      <c r="K568" t="str">
        <f t="shared" si="187"/>
        <v/>
      </c>
      <c r="L568" t="str">
        <f t="shared" si="188"/>
        <v/>
      </c>
      <c r="M568" t="str">
        <f t="shared" si="189"/>
        <v/>
      </c>
      <c r="N568" t="str">
        <f t="shared" si="190"/>
        <v/>
      </c>
      <c r="O568">
        <f t="shared" si="191"/>
        <v>0</v>
      </c>
      <c r="P568" t="e">
        <f t="shared" si="192"/>
        <v>#VALUE!</v>
      </c>
      <c r="Q568" t="e">
        <f t="shared" si="195"/>
        <v>#VALUE!</v>
      </c>
      <c r="R568" t="e">
        <f t="shared" si="196"/>
        <v>#VALUE!</v>
      </c>
      <c r="S568" t="e">
        <f t="shared" si="194"/>
        <v>#VALUE!</v>
      </c>
      <c r="T568" s="55" t="e">
        <f t="shared" si="193"/>
        <v>#VALUE!</v>
      </c>
      <c r="U568" s="55" t="e">
        <f t="shared" ref="U568:U631" si="197">IF(Q568-P568=2,MID(B568,Q568-1,1),MID(B568,Q568-2,2))</f>
        <v>#VALUE!</v>
      </c>
    </row>
    <row r="569" spans="1:21" ht="15.75" x14ac:dyDescent="0.25">
      <c r="A569" s="47"/>
      <c r="B569" t="str">
        <f t="shared" si="178"/>
        <v/>
      </c>
      <c r="C569" t="str">
        <f t="shared" si="179"/>
        <v/>
      </c>
      <c r="D569" t="str">
        <f t="shared" si="180"/>
        <v/>
      </c>
      <c r="E569" t="str">
        <f t="shared" si="181"/>
        <v/>
      </c>
      <c r="F569" t="str">
        <f t="shared" si="182"/>
        <v/>
      </c>
      <c r="G569" t="str">
        <f t="shared" si="183"/>
        <v/>
      </c>
      <c r="H569" t="str">
        <f t="shared" si="184"/>
        <v/>
      </c>
      <c r="I569" t="str">
        <f t="shared" si="185"/>
        <v/>
      </c>
      <c r="J569" t="str">
        <f t="shared" si="186"/>
        <v/>
      </c>
      <c r="K569" t="str">
        <f t="shared" si="187"/>
        <v/>
      </c>
      <c r="L569" t="str">
        <f t="shared" si="188"/>
        <v/>
      </c>
      <c r="M569" t="str">
        <f t="shared" si="189"/>
        <v/>
      </c>
      <c r="N569" t="str">
        <f t="shared" si="190"/>
        <v/>
      </c>
      <c r="O569">
        <f t="shared" si="191"/>
        <v>0</v>
      </c>
      <c r="P569" t="e">
        <f t="shared" si="192"/>
        <v>#VALUE!</v>
      </c>
      <c r="Q569" t="e">
        <f t="shared" si="195"/>
        <v>#VALUE!</v>
      </c>
      <c r="R569" t="e">
        <f t="shared" si="196"/>
        <v>#VALUE!</v>
      </c>
      <c r="S569" t="e">
        <f t="shared" si="194"/>
        <v>#VALUE!</v>
      </c>
      <c r="T569" s="55" t="e">
        <f t="shared" si="193"/>
        <v>#VALUE!</v>
      </c>
      <c r="U569" s="55" t="e">
        <f t="shared" si="197"/>
        <v>#VALUE!</v>
      </c>
    </row>
    <row r="570" spans="1:21" ht="15.75" x14ac:dyDescent="0.25">
      <c r="A570" s="47"/>
      <c r="B570" t="str">
        <f t="shared" si="178"/>
        <v/>
      </c>
      <c r="C570" t="str">
        <f t="shared" si="179"/>
        <v/>
      </c>
      <c r="D570" t="str">
        <f t="shared" si="180"/>
        <v/>
      </c>
      <c r="E570" t="str">
        <f t="shared" si="181"/>
        <v/>
      </c>
      <c r="F570" t="str">
        <f t="shared" si="182"/>
        <v/>
      </c>
      <c r="G570" t="str">
        <f t="shared" si="183"/>
        <v/>
      </c>
      <c r="H570" t="str">
        <f t="shared" si="184"/>
        <v/>
      </c>
      <c r="I570" t="str">
        <f t="shared" si="185"/>
        <v/>
      </c>
      <c r="J570" t="str">
        <f t="shared" si="186"/>
        <v/>
      </c>
      <c r="K570" t="str">
        <f t="shared" si="187"/>
        <v/>
      </c>
      <c r="L570" t="str">
        <f t="shared" si="188"/>
        <v/>
      </c>
      <c r="M570" t="str">
        <f t="shared" si="189"/>
        <v/>
      </c>
      <c r="N570" t="str">
        <f t="shared" si="190"/>
        <v/>
      </c>
      <c r="O570">
        <f t="shared" si="191"/>
        <v>0</v>
      </c>
      <c r="P570" t="e">
        <f t="shared" si="192"/>
        <v>#VALUE!</v>
      </c>
      <c r="Q570" t="e">
        <f t="shared" si="195"/>
        <v>#VALUE!</v>
      </c>
      <c r="R570" t="e">
        <f t="shared" si="196"/>
        <v>#VALUE!</v>
      </c>
      <c r="S570" t="e">
        <f t="shared" si="194"/>
        <v>#VALUE!</v>
      </c>
      <c r="T570" s="55" t="e">
        <f t="shared" si="193"/>
        <v>#VALUE!</v>
      </c>
      <c r="U570" s="55" t="e">
        <f t="shared" si="197"/>
        <v>#VALUE!</v>
      </c>
    </row>
    <row r="571" spans="1:21" ht="15.75" x14ac:dyDescent="0.25">
      <c r="A571" s="47"/>
      <c r="B571" t="str">
        <f t="shared" si="178"/>
        <v/>
      </c>
      <c r="C571" t="str">
        <f t="shared" si="179"/>
        <v/>
      </c>
      <c r="D571" t="str">
        <f t="shared" si="180"/>
        <v/>
      </c>
      <c r="E571" t="str">
        <f t="shared" si="181"/>
        <v/>
      </c>
      <c r="F571" t="str">
        <f t="shared" si="182"/>
        <v/>
      </c>
      <c r="G571" t="str">
        <f t="shared" si="183"/>
        <v/>
      </c>
      <c r="H571" t="str">
        <f t="shared" si="184"/>
        <v/>
      </c>
      <c r="I571" t="str">
        <f t="shared" si="185"/>
        <v/>
      </c>
      <c r="J571" t="str">
        <f t="shared" si="186"/>
        <v/>
      </c>
      <c r="K571" t="str">
        <f t="shared" si="187"/>
        <v/>
      </c>
      <c r="L571" t="str">
        <f t="shared" si="188"/>
        <v/>
      </c>
      <c r="M571" t="str">
        <f t="shared" si="189"/>
        <v/>
      </c>
      <c r="N571" t="str">
        <f t="shared" si="190"/>
        <v/>
      </c>
      <c r="O571">
        <f t="shared" si="191"/>
        <v>0</v>
      </c>
      <c r="P571" t="e">
        <f t="shared" si="192"/>
        <v>#VALUE!</v>
      </c>
      <c r="Q571" t="e">
        <f t="shared" si="195"/>
        <v>#VALUE!</v>
      </c>
      <c r="R571" t="e">
        <f t="shared" si="196"/>
        <v>#VALUE!</v>
      </c>
      <c r="S571" t="e">
        <f t="shared" si="194"/>
        <v>#VALUE!</v>
      </c>
      <c r="T571" s="55" t="e">
        <f t="shared" si="193"/>
        <v>#VALUE!</v>
      </c>
      <c r="U571" s="55" t="e">
        <f t="shared" si="197"/>
        <v>#VALUE!</v>
      </c>
    </row>
    <row r="572" spans="1:21" ht="15.75" x14ac:dyDescent="0.25">
      <c r="A572" s="47"/>
      <c r="B572" t="str">
        <f t="shared" si="178"/>
        <v/>
      </c>
      <c r="C572" t="str">
        <f t="shared" si="179"/>
        <v/>
      </c>
      <c r="D572" t="str">
        <f t="shared" si="180"/>
        <v/>
      </c>
      <c r="E572" t="str">
        <f t="shared" si="181"/>
        <v/>
      </c>
      <c r="F572" t="str">
        <f t="shared" si="182"/>
        <v/>
      </c>
      <c r="G572" t="str">
        <f t="shared" si="183"/>
        <v/>
      </c>
      <c r="H572" t="str">
        <f t="shared" si="184"/>
        <v/>
      </c>
      <c r="I572" t="str">
        <f t="shared" si="185"/>
        <v/>
      </c>
      <c r="J572" t="str">
        <f t="shared" si="186"/>
        <v/>
      </c>
      <c r="K572" t="str">
        <f t="shared" si="187"/>
        <v/>
      </c>
      <c r="L572" t="str">
        <f t="shared" si="188"/>
        <v/>
      </c>
      <c r="M572" t="str">
        <f t="shared" si="189"/>
        <v/>
      </c>
      <c r="N572" t="str">
        <f t="shared" si="190"/>
        <v/>
      </c>
      <c r="O572">
        <f t="shared" si="191"/>
        <v>0</v>
      </c>
      <c r="P572" t="e">
        <f t="shared" si="192"/>
        <v>#VALUE!</v>
      </c>
      <c r="Q572" t="e">
        <f t="shared" si="195"/>
        <v>#VALUE!</v>
      </c>
      <c r="R572" t="e">
        <f t="shared" si="196"/>
        <v>#VALUE!</v>
      </c>
      <c r="S572" t="e">
        <f t="shared" si="194"/>
        <v>#VALUE!</v>
      </c>
      <c r="T572" s="55" t="e">
        <f t="shared" si="193"/>
        <v>#VALUE!</v>
      </c>
      <c r="U572" s="55" t="e">
        <f t="shared" si="197"/>
        <v>#VALUE!</v>
      </c>
    </row>
    <row r="573" spans="1:21" ht="15.75" x14ac:dyDescent="0.25">
      <c r="A573" s="47"/>
      <c r="B573" t="str">
        <f t="shared" si="178"/>
        <v/>
      </c>
      <c r="C573" t="str">
        <f t="shared" si="179"/>
        <v/>
      </c>
      <c r="D573" t="str">
        <f t="shared" si="180"/>
        <v/>
      </c>
      <c r="E573" t="str">
        <f t="shared" si="181"/>
        <v/>
      </c>
      <c r="F573" t="str">
        <f t="shared" si="182"/>
        <v/>
      </c>
      <c r="G573" t="str">
        <f t="shared" si="183"/>
        <v/>
      </c>
      <c r="H573" t="str">
        <f t="shared" si="184"/>
        <v/>
      </c>
      <c r="I573" t="str">
        <f t="shared" si="185"/>
        <v/>
      </c>
      <c r="J573" t="str">
        <f t="shared" si="186"/>
        <v/>
      </c>
      <c r="K573" t="str">
        <f t="shared" si="187"/>
        <v/>
      </c>
      <c r="L573" t="str">
        <f t="shared" si="188"/>
        <v/>
      </c>
      <c r="M573" t="str">
        <f t="shared" si="189"/>
        <v/>
      </c>
      <c r="N573" t="str">
        <f t="shared" si="190"/>
        <v/>
      </c>
      <c r="O573">
        <f t="shared" si="191"/>
        <v>0</v>
      </c>
      <c r="P573" t="e">
        <f t="shared" si="192"/>
        <v>#VALUE!</v>
      </c>
      <c r="Q573" t="e">
        <f t="shared" si="195"/>
        <v>#VALUE!</v>
      </c>
      <c r="R573" t="e">
        <f t="shared" si="196"/>
        <v>#VALUE!</v>
      </c>
      <c r="S573" t="e">
        <f t="shared" si="194"/>
        <v>#VALUE!</v>
      </c>
      <c r="T573" s="55" t="e">
        <f t="shared" si="193"/>
        <v>#VALUE!</v>
      </c>
      <c r="U573" s="55" t="e">
        <f t="shared" si="197"/>
        <v>#VALUE!</v>
      </c>
    </row>
    <row r="574" spans="1:21" ht="15.75" x14ac:dyDescent="0.25">
      <c r="A574" s="47"/>
      <c r="B574" t="str">
        <f t="shared" si="178"/>
        <v/>
      </c>
      <c r="C574" t="str">
        <f t="shared" si="179"/>
        <v/>
      </c>
      <c r="D574" t="str">
        <f t="shared" si="180"/>
        <v/>
      </c>
      <c r="E574" t="str">
        <f t="shared" si="181"/>
        <v/>
      </c>
      <c r="F574" t="str">
        <f t="shared" si="182"/>
        <v/>
      </c>
      <c r="G574" t="str">
        <f t="shared" si="183"/>
        <v/>
      </c>
      <c r="H574" t="str">
        <f t="shared" si="184"/>
        <v/>
      </c>
      <c r="I574" t="str">
        <f t="shared" si="185"/>
        <v/>
      </c>
      <c r="J574" t="str">
        <f t="shared" si="186"/>
        <v/>
      </c>
      <c r="K574" t="str">
        <f t="shared" si="187"/>
        <v/>
      </c>
      <c r="L574" t="str">
        <f t="shared" si="188"/>
        <v/>
      </c>
      <c r="M574" t="str">
        <f t="shared" si="189"/>
        <v/>
      </c>
      <c r="N574" t="str">
        <f t="shared" si="190"/>
        <v/>
      </c>
      <c r="O574">
        <f t="shared" si="191"/>
        <v>0</v>
      </c>
      <c r="P574" t="e">
        <f t="shared" si="192"/>
        <v>#VALUE!</v>
      </c>
      <c r="Q574" t="e">
        <f t="shared" si="195"/>
        <v>#VALUE!</v>
      </c>
      <c r="R574" t="e">
        <f t="shared" si="196"/>
        <v>#VALUE!</v>
      </c>
      <c r="S574" t="e">
        <f t="shared" si="194"/>
        <v>#VALUE!</v>
      </c>
      <c r="T574" s="55" t="e">
        <f t="shared" si="193"/>
        <v>#VALUE!</v>
      </c>
      <c r="U574" s="55" t="e">
        <f t="shared" si="197"/>
        <v>#VALUE!</v>
      </c>
    </row>
    <row r="575" spans="1:21" ht="15.75" x14ac:dyDescent="0.25">
      <c r="A575" s="47"/>
      <c r="B575" t="str">
        <f t="shared" si="178"/>
        <v/>
      </c>
      <c r="C575" t="str">
        <f t="shared" si="179"/>
        <v/>
      </c>
      <c r="D575" t="str">
        <f t="shared" si="180"/>
        <v/>
      </c>
      <c r="E575" t="str">
        <f t="shared" si="181"/>
        <v/>
      </c>
      <c r="F575" t="str">
        <f t="shared" si="182"/>
        <v/>
      </c>
      <c r="G575" t="str">
        <f t="shared" si="183"/>
        <v/>
      </c>
      <c r="H575" t="str">
        <f t="shared" si="184"/>
        <v/>
      </c>
      <c r="I575" t="str">
        <f t="shared" si="185"/>
        <v/>
      </c>
      <c r="J575" t="str">
        <f t="shared" si="186"/>
        <v/>
      </c>
      <c r="K575" t="str">
        <f t="shared" si="187"/>
        <v/>
      </c>
      <c r="L575" t="str">
        <f t="shared" si="188"/>
        <v/>
      </c>
      <c r="M575" t="str">
        <f t="shared" si="189"/>
        <v/>
      </c>
      <c r="N575" t="str">
        <f t="shared" si="190"/>
        <v/>
      </c>
      <c r="O575">
        <f t="shared" si="191"/>
        <v>0</v>
      </c>
      <c r="P575" t="e">
        <f t="shared" si="192"/>
        <v>#VALUE!</v>
      </c>
      <c r="Q575" t="e">
        <f t="shared" si="195"/>
        <v>#VALUE!</v>
      </c>
      <c r="R575" t="e">
        <f t="shared" si="196"/>
        <v>#VALUE!</v>
      </c>
      <c r="S575" t="e">
        <f t="shared" si="194"/>
        <v>#VALUE!</v>
      </c>
      <c r="T575" s="55" t="e">
        <f t="shared" si="193"/>
        <v>#VALUE!</v>
      </c>
      <c r="U575" s="55" t="e">
        <f t="shared" si="197"/>
        <v>#VALUE!</v>
      </c>
    </row>
    <row r="576" spans="1:21" ht="15.75" x14ac:dyDescent="0.25">
      <c r="A576" s="47"/>
      <c r="B576" t="str">
        <f t="shared" si="178"/>
        <v/>
      </c>
      <c r="C576" t="str">
        <f t="shared" si="179"/>
        <v/>
      </c>
      <c r="D576" t="str">
        <f t="shared" si="180"/>
        <v/>
      </c>
      <c r="E576" t="str">
        <f t="shared" si="181"/>
        <v/>
      </c>
      <c r="F576" t="str">
        <f t="shared" si="182"/>
        <v/>
      </c>
      <c r="G576" t="str">
        <f t="shared" si="183"/>
        <v/>
      </c>
      <c r="H576" t="str">
        <f t="shared" si="184"/>
        <v/>
      </c>
      <c r="I576" t="str">
        <f t="shared" si="185"/>
        <v/>
      </c>
      <c r="J576" t="str">
        <f t="shared" si="186"/>
        <v/>
      </c>
      <c r="K576" t="str">
        <f t="shared" si="187"/>
        <v/>
      </c>
      <c r="L576" t="str">
        <f t="shared" si="188"/>
        <v/>
      </c>
      <c r="M576" t="str">
        <f t="shared" si="189"/>
        <v/>
      </c>
      <c r="N576" t="str">
        <f t="shared" si="190"/>
        <v/>
      </c>
      <c r="O576">
        <f t="shared" si="191"/>
        <v>0</v>
      </c>
      <c r="P576" t="e">
        <f t="shared" si="192"/>
        <v>#VALUE!</v>
      </c>
      <c r="Q576" t="e">
        <f t="shared" si="195"/>
        <v>#VALUE!</v>
      </c>
      <c r="R576" t="e">
        <f t="shared" si="196"/>
        <v>#VALUE!</v>
      </c>
      <c r="S576" t="e">
        <f t="shared" si="194"/>
        <v>#VALUE!</v>
      </c>
      <c r="T576" s="55" t="e">
        <f t="shared" si="193"/>
        <v>#VALUE!</v>
      </c>
      <c r="U576" s="55" t="e">
        <f t="shared" si="197"/>
        <v>#VALUE!</v>
      </c>
    </row>
    <row r="577" spans="1:21" ht="15.75" x14ac:dyDescent="0.25">
      <c r="A577" s="47"/>
      <c r="B577" t="str">
        <f t="shared" si="178"/>
        <v/>
      </c>
      <c r="C577" t="str">
        <f t="shared" si="179"/>
        <v/>
      </c>
      <c r="D577" t="str">
        <f t="shared" si="180"/>
        <v/>
      </c>
      <c r="E577" t="str">
        <f t="shared" si="181"/>
        <v/>
      </c>
      <c r="F577" t="str">
        <f t="shared" si="182"/>
        <v/>
      </c>
      <c r="G577" t="str">
        <f t="shared" si="183"/>
        <v/>
      </c>
      <c r="H577" t="str">
        <f t="shared" si="184"/>
        <v/>
      </c>
      <c r="I577" t="str">
        <f t="shared" si="185"/>
        <v/>
      </c>
      <c r="J577" t="str">
        <f t="shared" si="186"/>
        <v/>
      </c>
      <c r="K577" t="str">
        <f t="shared" si="187"/>
        <v/>
      </c>
      <c r="L577" t="str">
        <f t="shared" si="188"/>
        <v/>
      </c>
      <c r="M577" t="str">
        <f t="shared" si="189"/>
        <v/>
      </c>
      <c r="N577" t="str">
        <f t="shared" si="190"/>
        <v/>
      </c>
      <c r="O577">
        <f t="shared" si="191"/>
        <v>0</v>
      </c>
      <c r="P577" t="e">
        <f t="shared" si="192"/>
        <v>#VALUE!</v>
      </c>
      <c r="Q577" t="e">
        <f t="shared" si="195"/>
        <v>#VALUE!</v>
      </c>
      <c r="R577" t="e">
        <f t="shared" si="196"/>
        <v>#VALUE!</v>
      </c>
      <c r="S577" t="e">
        <f t="shared" si="194"/>
        <v>#VALUE!</v>
      </c>
      <c r="T577" s="55" t="e">
        <f t="shared" si="193"/>
        <v>#VALUE!</v>
      </c>
      <c r="U577" s="55" t="e">
        <f t="shared" si="197"/>
        <v>#VALUE!</v>
      </c>
    </row>
    <row r="578" spans="1:21" ht="15.75" x14ac:dyDescent="0.25">
      <c r="A578" s="47"/>
      <c r="B578" t="str">
        <f t="shared" ref="B578:B641" si="198">MID(A578,40,100)</f>
        <v/>
      </c>
      <c r="C578" t="str">
        <f t="shared" ref="C578:C641" si="199">IF(ISERROR(FIND("january",B578)),"",FIND("january",B578))</f>
        <v/>
      </c>
      <c r="D578" t="str">
        <f t="shared" ref="D578:D641" si="200">IF(ISERROR(FIND("february",B578)),"",FIND("february",B578))</f>
        <v/>
      </c>
      <c r="E578" t="str">
        <f t="shared" ref="E578:E641" si="201">IF(ISERROR(FIND("march",B578)),"",FIND("march",B578))</f>
        <v/>
      </c>
      <c r="F578" t="str">
        <f t="shared" ref="F578:F641" si="202">IF(ISERROR(FIND("april",B578)),"",FIND("april",B578))</f>
        <v/>
      </c>
      <c r="G578" t="str">
        <f t="shared" ref="G578:G641" si="203">IF(ISERROR(FIND("may",B578)),"",FIND("may",B578))</f>
        <v/>
      </c>
      <c r="H578" t="str">
        <f t="shared" ref="H578:H641" si="204">IF(ISERROR(FIND("june",B578)),"",FIND("june",B578))</f>
        <v/>
      </c>
      <c r="I578" t="str">
        <f t="shared" ref="I578:I641" si="205">IF(ISERROR(FIND("july",B578)),"",FIND("july",B578))</f>
        <v/>
      </c>
      <c r="J578" t="str">
        <f t="shared" ref="J578:J641" si="206">IF(ISERROR(FIND("august",B578)),"",FIND("august",B578))</f>
        <v/>
      </c>
      <c r="K578" t="str">
        <f t="shared" ref="K578:K641" si="207">IF(ISERROR(FIND("september",B578)),"",FIND("september",B578))</f>
        <v/>
      </c>
      <c r="L578" t="str">
        <f t="shared" ref="L578:L641" si="208">IF(ISERROR(FIND("october",B578)),"",FIND("october",B578))</f>
        <v/>
      </c>
      <c r="M578" t="str">
        <f t="shared" ref="M578:M641" si="209">IF(ISERROR(FIND("november",B578)),"",FIND("november",B578))</f>
        <v/>
      </c>
      <c r="N578" t="str">
        <f t="shared" ref="N578:N641" si="210">IF(ISERROR(FIND("december",B578)),"",FIND("december",B578))</f>
        <v/>
      </c>
      <c r="O578">
        <f t="shared" ref="O578:O641" si="211">MAX(C578:N578)</f>
        <v>0</v>
      </c>
      <c r="P578" t="e">
        <f t="shared" ref="P578:P641" si="212">FIND("_",B578,O578)</f>
        <v>#VALUE!</v>
      </c>
      <c r="Q578" t="e">
        <f t="shared" si="195"/>
        <v>#VALUE!</v>
      </c>
      <c r="R578" t="e">
        <f t="shared" si="196"/>
        <v>#VALUE!</v>
      </c>
      <c r="S578" t="e">
        <f t="shared" si="194"/>
        <v>#VALUE!</v>
      </c>
      <c r="T578" s="55" t="e">
        <f t="shared" ref="T578:T641" si="213">_xlfn.SWITCH(TRIM(S578),
"January",1,"February",2,"March",3,"April",4,
"May",5,"June",6,"July",7,"August",8,
"September",9,"October",10,"November",11,"December",12,"No Match")</f>
        <v>#VALUE!</v>
      </c>
      <c r="U578" s="55" t="e">
        <f t="shared" si="197"/>
        <v>#VALUE!</v>
      </c>
    </row>
    <row r="579" spans="1:21" ht="15.75" x14ac:dyDescent="0.25">
      <c r="A579" s="47"/>
      <c r="B579" t="str">
        <f t="shared" si="198"/>
        <v/>
      </c>
      <c r="C579" t="str">
        <f t="shared" si="199"/>
        <v/>
      </c>
      <c r="D579" t="str">
        <f t="shared" si="200"/>
        <v/>
      </c>
      <c r="E579" t="str">
        <f t="shared" si="201"/>
        <v/>
      </c>
      <c r="F579" t="str">
        <f t="shared" si="202"/>
        <v/>
      </c>
      <c r="G579" t="str">
        <f t="shared" si="203"/>
        <v/>
      </c>
      <c r="H579" t="str">
        <f t="shared" si="204"/>
        <v/>
      </c>
      <c r="I579" t="str">
        <f t="shared" si="205"/>
        <v/>
      </c>
      <c r="J579" t="str">
        <f t="shared" si="206"/>
        <v/>
      </c>
      <c r="K579" t="str">
        <f t="shared" si="207"/>
        <v/>
      </c>
      <c r="L579" t="str">
        <f t="shared" si="208"/>
        <v/>
      </c>
      <c r="M579" t="str">
        <f t="shared" si="209"/>
        <v/>
      </c>
      <c r="N579" t="str">
        <f t="shared" si="210"/>
        <v/>
      </c>
      <c r="O579">
        <f t="shared" si="211"/>
        <v>0</v>
      </c>
      <c r="P579" t="e">
        <f t="shared" si="212"/>
        <v>#VALUE!</v>
      </c>
      <c r="Q579" t="e">
        <f t="shared" si="195"/>
        <v>#VALUE!</v>
      </c>
      <c r="R579" t="e">
        <f t="shared" si="196"/>
        <v>#VALUE!</v>
      </c>
      <c r="S579" t="e">
        <f t="shared" si="194"/>
        <v>#VALUE!</v>
      </c>
      <c r="T579" s="55" t="e">
        <f t="shared" si="213"/>
        <v>#VALUE!</v>
      </c>
      <c r="U579" s="55" t="e">
        <f t="shared" si="197"/>
        <v>#VALUE!</v>
      </c>
    </row>
    <row r="580" spans="1:21" ht="15.75" x14ac:dyDescent="0.25">
      <c r="A580" s="47"/>
      <c r="B580" t="str">
        <f t="shared" si="198"/>
        <v/>
      </c>
      <c r="C580" t="str">
        <f t="shared" si="199"/>
        <v/>
      </c>
      <c r="D580" t="str">
        <f t="shared" si="200"/>
        <v/>
      </c>
      <c r="E580" t="str">
        <f t="shared" si="201"/>
        <v/>
      </c>
      <c r="F580" t="str">
        <f t="shared" si="202"/>
        <v/>
      </c>
      <c r="G580" t="str">
        <f t="shared" si="203"/>
        <v/>
      </c>
      <c r="H580" t="str">
        <f t="shared" si="204"/>
        <v/>
      </c>
      <c r="I580" t="str">
        <f t="shared" si="205"/>
        <v/>
      </c>
      <c r="J580" t="str">
        <f t="shared" si="206"/>
        <v/>
      </c>
      <c r="K580" t="str">
        <f t="shared" si="207"/>
        <v/>
      </c>
      <c r="L580" t="str">
        <f t="shared" si="208"/>
        <v/>
      </c>
      <c r="M580" t="str">
        <f t="shared" si="209"/>
        <v/>
      </c>
      <c r="N580" t="str">
        <f t="shared" si="210"/>
        <v/>
      </c>
      <c r="O580">
        <f t="shared" si="211"/>
        <v>0</v>
      </c>
      <c r="P580" t="e">
        <f t="shared" si="212"/>
        <v>#VALUE!</v>
      </c>
      <c r="Q580" t="e">
        <f t="shared" si="195"/>
        <v>#VALUE!</v>
      </c>
      <c r="R580" t="e">
        <f t="shared" si="196"/>
        <v>#VALUE!</v>
      </c>
      <c r="S580" t="e">
        <f t="shared" si="194"/>
        <v>#VALUE!</v>
      </c>
      <c r="T580" s="55" t="e">
        <f t="shared" si="213"/>
        <v>#VALUE!</v>
      </c>
      <c r="U580" s="55" t="e">
        <f t="shared" si="197"/>
        <v>#VALUE!</v>
      </c>
    </row>
    <row r="581" spans="1:21" ht="15.75" x14ac:dyDescent="0.25">
      <c r="A581" s="47"/>
      <c r="B581" t="str">
        <f t="shared" si="198"/>
        <v/>
      </c>
      <c r="C581" t="str">
        <f t="shared" si="199"/>
        <v/>
      </c>
      <c r="D581" t="str">
        <f t="shared" si="200"/>
        <v/>
      </c>
      <c r="E581" t="str">
        <f t="shared" si="201"/>
        <v/>
      </c>
      <c r="F581" t="str">
        <f t="shared" si="202"/>
        <v/>
      </c>
      <c r="G581" t="str">
        <f t="shared" si="203"/>
        <v/>
      </c>
      <c r="H581" t="str">
        <f t="shared" si="204"/>
        <v/>
      </c>
      <c r="I581" t="str">
        <f t="shared" si="205"/>
        <v/>
      </c>
      <c r="J581" t="str">
        <f t="shared" si="206"/>
        <v/>
      </c>
      <c r="K581" t="str">
        <f t="shared" si="207"/>
        <v/>
      </c>
      <c r="L581" t="str">
        <f t="shared" si="208"/>
        <v/>
      </c>
      <c r="M581" t="str">
        <f t="shared" si="209"/>
        <v/>
      </c>
      <c r="N581" t="str">
        <f t="shared" si="210"/>
        <v/>
      </c>
      <c r="O581">
        <f t="shared" si="211"/>
        <v>0</v>
      </c>
      <c r="P581" t="e">
        <f t="shared" si="212"/>
        <v>#VALUE!</v>
      </c>
      <c r="Q581" t="e">
        <f t="shared" si="195"/>
        <v>#VALUE!</v>
      </c>
      <c r="R581" t="e">
        <f t="shared" si="196"/>
        <v>#VALUE!</v>
      </c>
      <c r="S581" t="e">
        <f t="shared" si="194"/>
        <v>#VALUE!</v>
      </c>
      <c r="T581" s="55" t="e">
        <f t="shared" si="213"/>
        <v>#VALUE!</v>
      </c>
      <c r="U581" s="55" t="e">
        <f t="shared" si="197"/>
        <v>#VALUE!</v>
      </c>
    </row>
    <row r="582" spans="1:21" ht="15.75" x14ac:dyDescent="0.25">
      <c r="A582" s="47"/>
      <c r="B582" t="str">
        <f t="shared" si="198"/>
        <v/>
      </c>
      <c r="C582" t="str">
        <f t="shared" si="199"/>
        <v/>
      </c>
      <c r="D582" t="str">
        <f t="shared" si="200"/>
        <v/>
      </c>
      <c r="E582" t="str">
        <f t="shared" si="201"/>
        <v/>
      </c>
      <c r="F582" t="str">
        <f t="shared" si="202"/>
        <v/>
      </c>
      <c r="G582" t="str">
        <f t="shared" si="203"/>
        <v/>
      </c>
      <c r="H582" t="str">
        <f t="shared" si="204"/>
        <v/>
      </c>
      <c r="I582" t="str">
        <f t="shared" si="205"/>
        <v/>
      </c>
      <c r="J582" t="str">
        <f t="shared" si="206"/>
        <v/>
      </c>
      <c r="K582" t="str">
        <f t="shared" si="207"/>
        <v/>
      </c>
      <c r="L582" t="str">
        <f t="shared" si="208"/>
        <v/>
      </c>
      <c r="M582" t="str">
        <f t="shared" si="209"/>
        <v/>
      </c>
      <c r="N582" t="str">
        <f t="shared" si="210"/>
        <v/>
      </c>
      <c r="O582">
        <f t="shared" si="211"/>
        <v>0</v>
      </c>
      <c r="P582" t="e">
        <f t="shared" si="212"/>
        <v>#VALUE!</v>
      </c>
      <c r="Q582" t="e">
        <f t="shared" si="195"/>
        <v>#VALUE!</v>
      </c>
      <c r="R582" t="e">
        <f t="shared" si="196"/>
        <v>#VALUE!</v>
      </c>
      <c r="S582" t="e">
        <f t="shared" si="194"/>
        <v>#VALUE!</v>
      </c>
      <c r="T582" s="55" t="e">
        <f t="shared" si="213"/>
        <v>#VALUE!</v>
      </c>
      <c r="U582" s="55" t="e">
        <f t="shared" si="197"/>
        <v>#VALUE!</v>
      </c>
    </row>
    <row r="583" spans="1:21" ht="15.75" x14ac:dyDescent="0.25">
      <c r="A583" s="47"/>
      <c r="B583" t="str">
        <f t="shared" si="198"/>
        <v/>
      </c>
      <c r="C583" t="str">
        <f t="shared" si="199"/>
        <v/>
      </c>
      <c r="D583" t="str">
        <f t="shared" si="200"/>
        <v/>
      </c>
      <c r="E583" t="str">
        <f t="shared" si="201"/>
        <v/>
      </c>
      <c r="F583" t="str">
        <f t="shared" si="202"/>
        <v/>
      </c>
      <c r="G583" t="str">
        <f t="shared" si="203"/>
        <v/>
      </c>
      <c r="H583" t="str">
        <f t="shared" si="204"/>
        <v/>
      </c>
      <c r="I583" t="str">
        <f t="shared" si="205"/>
        <v/>
      </c>
      <c r="J583" t="str">
        <f t="shared" si="206"/>
        <v/>
      </c>
      <c r="K583" t="str">
        <f t="shared" si="207"/>
        <v/>
      </c>
      <c r="L583" t="str">
        <f t="shared" si="208"/>
        <v/>
      </c>
      <c r="M583" t="str">
        <f t="shared" si="209"/>
        <v/>
      </c>
      <c r="N583" t="str">
        <f t="shared" si="210"/>
        <v/>
      </c>
      <c r="O583">
        <f t="shared" si="211"/>
        <v>0</v>
      </c>
      <c r="P583" t="e">
        <f t="shared" si="212"/>
        <v>#VALUE!</v>
      </c>
      <c r="Q583" t="e">
        <f t="shared" si="195"/>
        <v>#VALUE!</v>
      </c>
      <c r="R583" t="e">
        <f t="shared" si="196"/>
        <v>#VALUE!</v>
      </c>
      <c r="S583" t="e">
        <f t="shared" si="194"/>
        <v>#VALUE!</v>
      </c>
      <c r="T583" s="55" t="e">
        <f t="shared" si="213"/>
        <v>#VALUE!</v>
      </c>
      <c r="U583" s="55" t="e">
        <f t="shared" si="197"/>
        <v>#VALUE!</v>
      </c>
    </row>
    <row r="584" spans="1:21" ht="15.75" x14ac:dyDescent="0.25">
      <c r="A584" s="47"/>
      <c r="B584" t="str">
        <f t="shared" si="198"/>
        <v/>
      </c>
      <c r="C584" t="str">
        <f t="shared" si="199"/>
        <v/>
      </c>
      <c r="D584" t="str">
        <f t="shared" si="200"/>
        <v/>
      </c>
      <c r="E584" t="str">
        <f t="shared" si="201"/>
        <v/>
      </c>
      <c r="F584" t="str">
        <f t="shared" si="202"/>
        <v/>
      </c>
      <c r="G584" t="str">
        <f t="shared" si="203"/>
        <v/>
      </c>
      <c r="H584" t="str">
        <f t="shared" si="204"/>
        <v/>
      </c>
      <c r="I584" t="str">
        <f t="shared" si="205"/>
        <v/>
      </c>
      <c r="J584" t="str">
        <f t="shared" si="206"/>
        <v/>
      </c>
      <c r="K584" t="str">
        <f t="shared" si="207"/>
        <v/>
      </c>
      <c r="L584" t="str">
        <f t="shared" si="208"/>
        <v/>
      </c>
      <c r="M584" t="str">
        <f t="shared" si="209"/>
        <v/>
      </c>
      <c r="N584" t="str">
        <f t="shared" si="210"/>
        <v/>
      </c>
      <c r="O584">
        <f t="shared" si="211"/>
        <v>0</v>
      </c>
      <c r="P584" t="e">
        <f t="shared" si="212"/>
        <v>#VALUE!</v>
      </c>
      <c r="Q584" t="e">
        <f t="shared" si="195"/>
        <v>#VALUE!</v>
      </c>
      <c r="R584" t="e">
        <f t="shared" si="196"/>
        <v>#VALUE!</v>
      </c>
      <c r="S584" t="e">
        <f t="shared" si="194"/>
        <v>#VALUE!</v>
      </c>
      <c r="T584" s="55" t="e">
        <f t="shared" si="213"/>
        <v>#VALUE!</v>
      </c>
      <c r="U584" s="55" t="e">
        <f t="shared" si="197"/>
        <v>#VALUE!</v>
      </c>
    </row>
    <row r="585" spans="1:21" ht="15.75" x14ac:dyDescent="0.25">
      <c r="A585" s="47"/>
      <c r="B585" t="str">
        <f t="shared" si="198"/>
        <v/>
      </c>
      <c r="C585" t="str">
        <f t="shared" si="199"/>
        <v/>
      </c>
      <c r="D585" t="str">
        <f t="shared" si="200"/>
        <v/>
      </c>
      <c r="E585" t="str">
        <f t="shared" si="201"/>
        <v/>
      </c>
      <c r="F585" t="str">
        <f t="shared" si="202"/>
        <v/>
      </c>
      <c r="G585" t="str">
        <f t="shared" si="203"/>
        <v/>
      </c>
      <c r="H585" t="str">
        <f t="shared" si="204"/>
        <v/>
      </c>
      <c r="I585" t="str">
        <f t="shared" si="205"/>
        <v/>
      </c>
      <c r="J585" t="str">
        <f t="shared" si="206"/>
        <v/>
      </c>
      <c r="K585" t="str">
        <f t="shared" si="207"/>
        <v/>
      </c>
      <c r="L585" t="str">
        <f t="shared" si="208"/>
        <v/>
      </c>
      <c r="M585" t="str">
        <f t="shared" si="209"/>
        <v/>
      </c>
      <c r="N585" t="str">
        <f t="shared" si="210"/>
        <v/>
      </c>
      <c r="O585">
        <f t="shared" si="211"/>
        <v>0</v>
      </c>
      <c r="P585" t="e">
        <f t="shared" si="212"/>
        <v>#VALUE!</v>
      </c>
      <c r="Q585" t="e">
        <f t="shared" si="195"/>
        <v>#VALUE!</v>
      </c>
      <c r="R585" t="e">
        <f t="shared" si="196"/>
        <v>#VALUE!</v>
      </c>
      <c r="S585" t="e">
        <f t="shared" si="194"/>
        <v>#VALUE!</v>
      </c>
      <c r="T585" s="55" t="e">
        <f t="shared" si="213"/>
        <v>#VALUE!</v>
      </c>
      <c r="U585" s="55" t="e">
        <f t="shared" si="197"/>
        <v>#VALUE!</v>
      </c>
    </row>
    <row r="586" spans="1:21" ht="15.75" x14ac:dyDescent="0.25">
      <c r="A586" s="47"/>
      <c r="B586" t="str">
        <f t="shared" si="198"/>
        <v/>
      </c>
      <c r="C586" t="str">
        <f t="shared" si="199"/>
        <v/>
      </c>
      <c r="D586" t="str">
        <f t="shared" si="200"/>
        <v/>
      </c>
      <c r="E586" t="str">
        <f t="shared" si="201"/>
        <v/>
      </c>
      <c r="F586" t="str">
        <f t="shared" si="202"/>
        <v/>
      </c>
      <c r="G586" t="str">
        <f t="shared" si="203"/>
        <v/>
      </c>
      <c r="H586" t="str">
        <f t="shared" si="204"/>
        <v/>
      </c>
      <c r="I586" t="str">
        <f t="shared" si="205"/>
        <v/>
      </c>
      <c r="J586" t="str">
        <f t="shared" si="206"/>
        <v/>
      </c>
      <c r="K586" t="str">
        <f t="shared" si="207"/>
        <v/>
      </c>
      <c r="L586" t="str">
        <f t="shared" si="208"/>
        <v/>
      </c>
      <c r="M586" t="str">
        <f t="shared" si="209"/>
        <v/>
      </c>
      <c r="N586" t="str">
        <f t="shared" si="210"/>
        <v/>
      </c>
      <c r="O586">
        <f t="shared" si="211"/>
        <v>0</v>
      </c>
      <c r="P586" t="e">
        <f t="shared" si="212"/>
        <v>#VALUE!</v>
      </c>
      <c r="Q586" t="e">
        <f t="shared" si="195"/>
        <v>#VALUE!</v>
      </c>
      <c r="R586" t="e">
        <f t="shared" si="196"/>
        <v>#VALUE!</v>
      </c>
      <c r="S586" t="e">
        <f t="shared" si="194"/>
        <v>#VALUE!</v>
      </c>
      <c r="T586" s="55" t="e">
        <f t="shared" si="213"/>
        <v>#VALUE!</v>
      </c>
      <c r="U586" s="55" t="e">
        <f t="shared" si="197"/>
        <v>#VALUE!</v>
      </c>
    </row>
    <row r="587" spans="1:21" ht="15.75" x14ac:dyDescent="0.25">
      <c r="A587" s="47"/>
      <c r="B587" t="str">
        <f t="shared" si="198"/>
        <v/>
      </c>
      <c r="C587" t="str">
        <f t="shared" si="199"/>
        <v/>
      </c>
      <c r="D587" t="str">
        <f t="shared" si="200"/>
        <v/>
      </c>
      <c r="E587" t="str">
        <f t="shared" si="201"/>
        <v/>
      </c>
      <c r="F587" t="str">
        <f t="shared" si="202"/>
        <v/>
      </c>
      <c r="G587" t="str">
        <f t="shared" si="203"/>
        <v/>
      </c>
      <c r="H587" t="str">
        <f t="shared" si="204"/>
        <v/>
      </c>
      <c r="I587" t="str">
        <f t="shared" si="205"/>
        <v/>
      </c>
      <c r="J587" t="str">
        <f t="shared" si="206"/>
        <v/>
      </c>
      <c r="K587" t="str">
        <f t="shared" si="207"/>
        <v/>
      </c>
      <c r="L587" t="str">
        <f t="shared" si="208"/>
        <v/>
      </c>
      <c r="M587" t="str">
        <f t="shared" si="209"/>
        <v/>
      </c>
      <c r="N587" t="str">
        <f t="shared" si="210"/>
        <v/>
      </c>
      <c r="O587">
        <f t="shared" si="211"/>
        <v>0</v>
      </c>
      <c r="P587" t="e">
        <f t="shared" si="212"/>
        <v>#VALUE!</v>
      </c>
      <c r="Q587" t="e">
        <f t="shared" si="195"/>
        <v>#VALUE!</v>
      </c>
      <c r="R587" t="e">
        <f t="shared" si="196"/>
        <v>#VALUE!</v>
      </c>
      <c r="S587" t="e">
        <f t="shared" si="194"/>
        <v>#VALUE!</v>
      </c>
      <c r="T587" s="55" t="e">
        <f t="shared" si="213"/>
        <v>#VALUE!</v>
      </c>
      <c r="U587" s="55" t="e">
        <f t="shared" si="197"/>
        <v>#VALUE!</v>
      </c>
    </row>
    <row r="588" spans="1:21" ht="15.75" x14ac:dyDescent="0.25">
      <c r="A588" s="47"/>
      <c r="B588" t="str">
        <f t="shared" si="198"/>
        <v/>
      </c>
      <c r="C588" t="str">
        <f t="shared" si="199"/>
        <v/>
      </c>
      <c r="D588" t="str">
        <f t="shared" si="200"/>
        <v/>
      </c>
      <c r="E588" t="str">
        <f t="shared" si="201"/>
        <v/>
      </c>
      <c r="F588" t="str">
        <f t="shared" si="202"/>
        <v/>
      </c>
      <c r="G588" t="str">
        <f t="shared" si="203"/>
        <v/>
      </c>
      <c r="H588" t="str">
        <f t="shared" si="204"/>
        <v/>
      </c>
      <c r="I588" t="str">
        <f t="shared" si="205"/>
        <v/>
      </c>
      <c r="J588" t="str">
        <f t="shared" si="206"/>
        <v/>
      </c>
      <c r="K588" t="str">
        <f t="shared" si="207"/>
        <v/>
      </c>
      <c r="L588" t="str">
        <f t="shared" si="208"/>
        <v/>
      </c>
      <c r="M588" t="str">
        <f t="shared" si="209"/>
        <v/>
      </c>
      <c r="N588" t="str">
        <f t="shared" si="210"/>
        <v/>
      </c>
      <c r="O588">
        <f t="shared" si="211"/>
        <v>0</v>
      </c>
      <c r="P588" t="e">
        <f t="shared" si="212"/>
        <v>#VALUE!</v>
      </c>
      <c r="Q588" t="e">
        <f t="shared" si="195"/>
        <v>#VALUE!</v>
      </c>
      <c r="R588" t="e">
        <f t="shared" si="196"/>
        <v>#VALUE!</v>
      </c>
      <c r="S588" t="e">
        <f t="shared" si="194"/>
        <v>#VALUE!</v>
      </c>
      <c r="T588" s="55" t="e">
        <f t="shared" si="213"/>
        <v>#VALUE!</v>
      </c>
      <c r="U588" s="55" t="e">
        <f t="shared" si="197"/>
        <v>#VALUE!</v>
      </c>
    </row>
    <row r="589" spans="1:21" ht="15.75" x14ac:dyDescent="0.25">
      <c r="A589" s="47"/>
      <c r="B589" t="str">
        <f t="shared" si="198"/>
        <v/>
      </c>
      <c r="C589" t="str">
        <f t="shared" si="199"/>
        <v/>
      </c>
      <c r="D589" t="str">
        <f t="shared" si="200"/>
        <v/>
      </c>
      <c r="E589" t="str">
        <f t="shared" si="201"/>
        <v/>
      </c>
      <c r="F589" t="str">
        <f t="shared" si="202"/>
        <v/>
      </c>
      <c r="G589" t="str">
        <f t="shared" si="203"/>
        <v/>
      </c>
      <c r="H589" t="str">
        <f t="shared" si="204"/>
        <v/>
      </c>
      <c r="I589" t="str">
        <f t="shared" si="205"/>
        <v/>
      </c>
      <c r="J589" t="str">
        <f t="shared" si="206"/>
        <v/>
      </c>
      <c r="K589" t="str">
        <f t="shared" si="207"/>
        <v/>
      </c>
      <c r="L589" t="str">
        <f t="shared" si="208"/>
        <v/>
      </c>
      <c r="M589" t="str">
        <f t="shared" si="209"/>
        <v/>
      </c>
      <c r="N589" t="str">
        <f t="shared" si="210"/>
        <v/>
      </c>
      <c r="O589">
        <f t="shared" si="211"/>
        <v>0</v>
      </c>
      <c r="P589" t="e">
        <f t="shared" si="212"/>
        <v>#VALUE!</v>
      </c>
      <c r="Q589" t="e">
        <f t="shared" si="195"/>
        <v>#VALUE!</v>
      </c>
      <c r="R589" t="e">
        <f t="shared" si="196"/>
        <v>#VALUE!</v>
      </c>
      <c r="S589" t="e">
        <f t="shared" si="194"/>
        <v>#VALUE!</v>
      </c>
      <c r="T589" s="55" t="e">
        <f t="shared" si="213"/>
        <v>#VALUE!</v>
      </c>
      <c r="U589" s="55" t="e">
        <f t="shared" si="197"/>
        <v>#VALUE!</v>
      </c>
    </row>
    <row r="590" spans="1:21" ht="15.75" x14ac:dyDescent="0.25">
      <c r="A590" s="47"/>
      <c r="B590" t="str">
        <f t="shared" si="198"/>
        <v/>
      </c>
      <c r="C590" t="str">
        <f t="shared" si="199"/>
        <v/>
      </c>
      <c r="D590" t="str">
        <f t="shared" si="200"/>
        <v/>
      </c>
      <c r="E590" t="str">
        <f t="shared" si="201"/>
        <v/>
      </c>
      <c r="F590" t="str">
        <f t="shared" si="202"/>
        <v/>
      </c>
      <c r="G590" t="str">
        <f t="shared" si="203"/>
        <v/>
      </c>
      <c r="H590" t="str">
        <f t="shared" si="204"/>
        <v/>
      </c>
      <c r="I590" t="str">
        <f t="shared" si="205"/>
        <v/>
      </c>
      <c r="J590" t="str">
        <f t="shared" si="206"/>
        <v/>
      </c>
      <c r="K590" t="str">
        <f t="shared" si="207"/>
        <v/>
      </c>
      <c r="L590" t="str">
        <f t="shared" si="208"/>
        <v/>
      </c>
      <c r="M590" t="str">
        <f t="shared" si="209"/>
        <v/>
      </c>
      <c r="N590" t="str">
        <f t="shared" si="210"/>
        <v/>
      </c>
      <c r="O590">
        <f t="shared" si="211"/>
        <v>0</v>
      </c>
      <c r="P590" t="e">
        <f t="shared" si="212"/>
        <v>#VALUE!</v>
      </c>
      <c r="Q590" t="e">
        <f t="shared" si="195"/>
        <v>#VALUE!</v>
      </c>
      <c r="R590" t="e">
        <f t="shared" si="196"/>
        <v>#VALUE!</v>
      </c>
      <c r="S590" t="e">
        <f t="shared" si="194"/>
        <v>#VALUE!</v>
      </c>
      <c r="T590" s="55" t="e">
        <f t="shared" si="213"/>
        <v>#VALUE!</v>
      </c>
      <c r="U590" s="55" t="e">
        <f t="shared" si="197"/>
        <v>#VALUE!</v>
      </c>
    </row>
    <row r="591" spans="1:21" ht="15.75" x14ac:dyDescent="0.25">
      <c r="A591" s="47"/>
      <c r="B591" t="str">
        <f t="shared" si="198"/>
        <v/>
      </c>
      <c r="C591" t="str">
        <f t="shared" si="199"/>
        <v/>
      </c>
      <c r="D591" t="str">
        <f t="shared" si="200"/>
        <v/>
      </c>
      <c r="E591" t="str">
        <f t="shared" si="201"/>
        <v/>
      </c>
      <c r="F591" t="str">
        <f t="shared" si="202"/>
        <v/>
      </c>
      <c r="G591" t="str">
        <f t="shared" si="203"/>
        <v/>
      </c>
      <c r="H591" t="str">
        <f t="shared" si="204"/>
        <v/>
      </c>
      <c r="I591" t="str">
        <f t="shared" si="205"/>
        <v/>
      </c>
      <c r="J591" t="str">
        <f t="shared" si="206"/>
        <v/>
      </c>
      <c r="K591" t="str">
        <f t="shared" si="207"/>
        <v/>
      </c>
      <c r="L591" t="str">
        <f t="shared" si="208"/>
        <v/>
      </c>
      <c r="M591" t="str">
        <f t="shared" si="209"/>
        <v/>
      </c>
      <c r="N591" t="str">
        <f t="shared" si="210"/>
        <v/>
      </c>
      <c r="O591">
        <f t="shared" si="211"/>
        <v>0</v>
      </c>
      <c r="P591" t="e">
        <f t="shared" si="212"/>
        <v>#VALUE!</v>
      </c>
      <c r="Q591" t="e">
        <f t="shared" si="195"/>
        <v>#VALUE!</v>
      </c>
      <c r="R591" t="e">
        <f t="shared" si="196"/>
        <v>#VALUE!</v>
      </c>
      <c r="S591" t="e">
        <f t="shared" si="194"/>
        <v>#VALUE!</v>
      </c>
      <c r="T591" s="55" t="e">
        <f t="shared" si="213"/>
        <v>#VALUE!</v>
      </c>
      <c r="U591" s="55" t="e">
        <f t="shared" si="197"/>
        <v>#VALUE!</v>
      </c>
    </row>
    <row r="592" spans="1:21" ht="15.75" x14ac:dyDescent="0.25">
      <c r="A592" s="47"/>
      <c r="B592" t="str">
        <f t="shared" si="198"/>
        <v/>
      </c>
      <c r="C592" t="str">
        <f t="shared" si="199"/>
        <v/>
      </c>
      <c r="D592" t="str">
        <f t="shared" si="200"/>
        <v/>
      </c>
      <c r="E592" t="str">
        <f t="shared" si="201"/>
        <v/>
      </c>
      <c r="F592" t="str">
        <f t="shared" si="202"/>
        <v/>
      </c>
      <c r="G592" t="str">
        <f t="shared" si="203"/>
        <v/>
      </c>
      <c r="H592" t="str">
        <f t="shared" si="204"/>
        <v/>
      </c>
      <c r="I592" t="str">
        <f t="shared" si="205"/>
        <v/>
      </c>
      <c r="J592" t="str">
        <f t="shared" si="206"/>
        <v/>
      </c>
      <c r="K592" t="str">
        <f t="shared" si="207"/>
        <v/>
      </c>
      <c r="L592" t="str">
        <f t="shared" si="208"/>
        <v/>
      </c>
      <c r="M592" t="str">
        <f t="shared" si="209"/>
        <v/>
      </c>
      <c r="N592" t="str">
        <f t="shared" si="210"/>
        <v/>
      </c>
      <c r="O592">
        <f t="shared" si="211"/>
        <v>0</v>
      </c>
      <c r="P592" t="e">
        <f t="shared" si="212"/>
        <v>#VALUE!</v>
      </c>
      <c r="Q592" t="e">
        <f t="shared" si="195"/>
        <v>#VALUE!</v>
      </c>
      <c r="R592" t="e">
        <f t="shared" si="196"/>
        <v>#VALUE!</v>
      </c>
      <c r="S592" t="e">
        <f t="shared" si="194"/>
        <v>#VALUE!</v>
      </c>
      <c r="T592" s="55" t="e">
        <f t="shared" si="213"/>
        <v>#VALUE!</v>
      </c>
      <c r="U592" s="55" t="e">
        <f t="shared" si="197"/>
        <v>#VALUE!</v>
      </c>
    </row>
    <row r="593" spans="1:21" ht="15.75" x14ac:dyDescent="0.25">
      <c r="A593" s="47"/>
      <c r="B593" t="str">
        <f t="shared" si="198"/>
        <v/>
      </c>
      <c r="C593" t="str">
        <f t="shared" si="199"/>
        <v/>
      </c>
      <c r="D593" t="str">
        <f t="shared" si="200"/>
        <v/>
      </c>
      <c r="E593" t="str">
        <f t="shared" si="201"/>
        <v/>
      </c>
      <c r="F593" t="str">
        <f t="shared" si="202"/>
        <v/>
      </c>
      <c r="G593" t="str">
        <f t="shared" si="203"/>
        <v/>
      </c>
      <c r="H593" t="str">
        <f t="shared" si="204"/>
        <v/>
      </c>
      <c r="I593" t="str">
        <f t="shared" si="205"/>
        <v/>
      </c>
      <c r="J593" t="str">
        <f t="shared" si="206"/>
        <v/>
      </c>
      <c r="K593" t="str">
        <f t="shared" si="207"/>
        <v/>
      </c>
      <c r="L593" t="str">
        <f t="shared" si="208"/>
        <v/>
      </c>
      <c r="M593" t="str">
        <f t="shared" si="209"/>
        <v/>
      </c>
      <c r="N593" t="str">
        <f t="shared" si="210"/>
        <v/>
      </c>
      <c r="O593">
        <f t="shared" si="211"/>
        <v>0</v>
      </c>
      <c r="P593" t="e">
        <f t="shared" si="212"/>
        <v>#VALUE!</v>
      </c>
      <c r="Q593" t="e">
        <f t="shared" si="195"/>
        <v>#VALUE!</v>
      </c>
      <c r="R593" t="e">
        <f t="shared" si="196"/>
        <v>#VALUE!</v>
      </c>
      <c r="S593" t="e">
        <f t="shared" si="194"/>
        <v>#VALUE!</v>
      </c>
      <c r="T593" s="55" t="e">
        <f t="shared" si="213"/>
        <v>#VALUE!</v>
      </c>
      <c r="U593" s="55" t="e">
        <f t="shared" si="197"/>
        <v>#VALUE!</v>
      </c>
    </row>
    <row r="594" spans="1:21" ht="15.75" x14ac:dyDescent="0.25">
      <c r="A594" s="47"/>
      <c r="B594" t="str">
        <f t="shared" si="198"/>
        <v/>
      </c>
      <c r="C594" t="str">
        <f t="shared" si="199"/>
        <v/>
      </c>
      <c r="D594" t="str">
        <f t="shared" si="200"/>
        <v/>
      </c>
      <c r="E594" t="str">
        <f t="shared" si="201"/>
        <v/>
      </c>
      <c r="F594" t="str">
        <f t="shared" si="202"/>
        <v/>
      </c>
      <c r="G594" t="str">
        <f t="shared" si="203"/>
        <v/>
      </c>
      <c r="H594" t="str">
        <f t="shared" si="204"/>
        <v/>
      </c>
      <c r="I594" t="str">
        <f t="shared" si="205"/>
        <v/>
      </c>
      <c r="J594" t="str">
        <f t="shared" si="206"/>
        <v/>
      </c>
      <c r="K594" t="str">
        <f t="shared" si="207"/>
        <v/>
      </c>
      <c r="L594" t="str">
        <f t="shared" si="208"/>
        <v/>
      </c>
      <c r="M594" t="str">
        <f t="shared" si="209"/>
        <v/>
      </c>
      <c r="N594" t="str">
        <f t="shared" si="210"/>
        <v/>
      </c>
      <c r="O594">
        <f t="shared" si="211"/>
        <v>0</v>
      </c>
      <c r="P594" t="e">
        <f t="shared" si="212"/>
        <v>#VALUE!</v>
      </c>
      <c r="Q594" t="e">
        <f t="shared" si="195"/>
        <v>#VALUE!</v>
      </c>
      <c r="R594" t="e">
        <f t="shared" si="196"/>
        <v>#VALUE!</v>
      </c>
      <c r="S594" t="e">
        <f t="shared" si="194"/>
        <v>#VALUE!</v>
      </c>
      <c r="T594" s="55" t="e">
        <f t="shared" si="213"/>
        <v>#VALUE!</v>
      </c>
      <c r="U594" s="55" t="e">
        <f t="shared" si="197"/>
        <v>#VALUE!</v>
      </c>
    </row>
    <row r="595" spans="1:21" ht="15.75" x14ac:dyDescent="0.25">
      <c r="A595" s="47"/>
      <c r="B595" t="str">
        <f t="shared" si="198"/>
        <v/>
      </c>
      <c r="C595" t="str">
        <f t="shared" si="199"/>
        <v/>
      </c>
      <c r="D595" t="str">
        <f t="shared" si="200"/>
        <v/>
      </c>
      <c r="E595" t="str">
        <f t="shared" si="201"/>
        <v/>
      </c>
      <c r="F595" t="str">
        <f t="shared" si="202"/>
        <v/>
      </c>
      <c r="G595" t="str">
        <f t="shared" si="203"/>
        <v/>
      </c>
      <c r="H595" t="str">
        <f t="shared" si="204"/>
        <v/>
      </c>
      <c r="I595" t="str">
        <f t="shared" si="205"/>
        <v/>
      </c>
      <c r="J595" t="str">
        <f t="shared" si="206"/>
        <v/>
      </c>
      <c r="K595" t="str">
        <f t="shared" si="207"/>
        <v/>
      </c>
      <c r="L595" t="str">
        <f t="shared" si="208"/>
        <v/>
      </c>
      <c r="M595" t="str">
        <f t="shared" si="209"/>
        <v/>
      </c>
      <c r="N595" t="str">
        <f t="shared" si="210"/>
        <v/>
      </c>
      <c r="O595">
        <f t="shared" si="211"/>
        <v>0</v>
      </c>
      <c r="P595" t="e">
        <f t="shared" si="212"/>
        <v>#VALUE!</v>
      </c>
      <c r="Q595" t="e">
        <f t="shared" si="195"/>
        <v>#VALUE!</v>
      </c>
      <c r="R595" t="e">
        <f t="shared" si="196"/>
        <v>#VALUE!</v>
      </c>
      <c r="S595" t="e">
        <f t="shared" si="194"/>
        <v>#VALUE!</v>
      </c>
      <c r="T595" s="55" t="e">
        <f t="shared" si="213"/>
        <v>#VALUE!</v>
      </c>
      <c r="U595" s="55" t="e">
        <f t="shared" si="197"/>
        <v>#VALUE!</v>
      </c>
    </row>
    <row r="596" spans="1:21" ht="15.75" x14ac:dyDescent="0.25">
      <c r="A596" s="47"/>
      <c r="B596" t="str">
        <f t="shared" si="198"/>
        <v/>
      </c>
      <c r="C596" t="str">
        <f t="shared" si="199"/>
        <v/>
      </c>
      <c r="D596" t="str">
        <f t="shared" si="200"/>
        <v/>
      </c>
      <c r="E596" t="str">
        <f t="shared" si="201"/>
        <v/>
      </c>
      <c r="F596" t="str">
        <f t="shared" si="202"/>
        <v/>
      </c>
      <c r="G596" t="str">
        <f t="shared" si="203"/>
        <v/>
      </c>
      <c r="H596" t="str">
        <f t="shared" si="204"/>
        <v/>
      </c>
      <c r="I596" t="str">
        <f t="shared" si="205"/>
        <v/>
      </c>
      <c r="J596" t="str">
        <f t="shared" si="206"/>
        <v/>
      </c>
      <c r="K596" t="str">
        <f t="shared" si="207"/>
        <v/>
      </c>
      <c r="L596" t="str">
        <f t="shared" si="208"/>
        <v/>
      </c>
      <c r="M596" t="str">
        <f t="shared" si="209"/>
        <v/>
      </c>
      <c r="N596" t="str">
        <f t="shared" si="210"/>
        <v/>
      </c>
      <c r="O596">
        <f t="shared" si="211"/>
        <v>0</v>
      </c>
      <c r="P596" t="e">
        <f t="shared" si="212"/>
        <v>#VALUE!</v>
      </c>
      <c r="Q596" t="e">
        <f t="shared" si="195"/>
        <v>#VALUE!</v>
      </c>
      <c r="R596" t="e">
        <f t="shared" si="196"/>
        <v>#VALUE!</v>
      </c>
      <c r="S596" t="e">
        <f t="shared" si="194"/>
        <v>#VALUE!</v>
      </c>
      <c r="T596" s="55" t="e">
        <f t="shared" si="213"/>
        <v>#VALUE!</v>
      </c>
      <c r="U596" s="55" t="e">
        <f t="shared" si="197"/>
        <v>#VALUE!</v>
      </c>
    </row>
    <row r="597" spans="1:21" ht="15.75" x14ac:dyDescent="0.25">
      <c r="A597" s="47"/>
      <c r="B597" t="str">
        <f t="shared" si="198"/>
        <v/>
      </c>
      <c r="C597" t="str">
        <f t="shared" si="199"/>
        <v/>
      </c>
      <c r="D597" t="str">
        <f t="shared" si="200"/>
        <v/>
      </c>
      <c r="E597" t="str">
        <f t="shared" si="201"/>
        <v/>
      </c>
      <c r="F597" t="str">
        <f t="shared" si="202"/>
        <v/>
      </c>
      <c r="G597" t="str">
        <f t="shared" si="203"/>
        <v/>
      </c>
      <c r="H597" t="str">
        <f t="shared" si="204"/>
        <v/>
      </c>
      <c r="I597" t="str">
        <f t="shared" si="205"/>
        <v/>
      </c>
      <c r="J597" t="str">
        <f t="shared" si="206"/>
        <v/>
      </c>
      <c r="K597" t="str">
        <f t="shared" si="207"/>
        <v/>
      </c>
      <c r="L597" t="str">
        <f t="shared" si="208"/>
        <v/>
      </c>
      <c r="M597" t="str">
        <f t="shared" si="209"/>
        <v/>
      </c>
      <c r="N597" t="str">
        <f t="shared" si="210"/>
        <v/>
      </c>
      <c r="O597">
        <f t="shared" si="211"/>
        <v>0</v>
      </c>
      <c r="P597" t="e">
        <f t="shared" si="212"/>
        <v>#VALUE!</v>
      </c>
      <c r="Q597" t="e">
        <f t="shared" si="195"/>
        <v>#VALUE!</v>
      </c>
      <c r="R597" t="e">
        <f t="shared" si="196"/>
        <v>#VALUE!</v>
      </c>
      <c r="S597" t="e">
        <f t="shared" si="194"/>
        <v>#VALUE!</v>
      </c>
      <c r="T597" s="55" t="e">
        <f t="shared" si="213"/>
        <v>#VALUE!</v>
      </c>
      <c r="U597" s="55" t="e">
        <f t="shared" si="197"/>
        <v>#VALUE!</v>
      </c>
    </row>
    <row r="598" spans="1:21" ht="15.75" x14ac:dyDescent="0.25">
      <c r="A598" s="47"/>
      <c r="B598" t="str">
        <f t="shared" si="198"/>
        <v/>
      </c>
      <c r="C598" t="str">
        <f t="shared" si="199"/>
        <v/>
      </c>
      <c r="D598" t="str">
        <f t="shared" si="200"/>
        <v/>
      </c>
      <c r="E598" t="str">
        <f t="shared" si="201"/>
        <v/>
      </c>
      <c r="F598" t="str">
        <f t="shared" si="202"/>
        <v/>
      </c>
      <c r="G598" t="str">
        <f t="shared" si="203"/>
        <v/>
      </c>
      <c r="H598" t="str">
        <f t="shared" si="204"/>
        <v/>
      </c>
      <c r="I598" t="str">
        <f t="shared" si="205"/>
        <v/>
      </c>
      <c r="J598" t="str">
        <f t="shared" si="206"/>
        <v/>
      </c>
      <c r="K598" t="str">
        <f t="shared" si="207"/>
        <v/>
      </c>
      <c r="L598" t="str">
        <f t="shared" si="208"/>
        <v/>
      </c>
      <c r="M598" t="str">
        <f t="shared" si="209"/>
        <v/>
      </c>
      <c r="N598" t="str">
        <f t="shared" si="210"/>
        <v/>
      </c>
      <c r="O598">
        <f t="shared" si="211"/>
        <v>0</v>
      </c>
      <c r="P598" t="e">
        <f t="shared" si="212"/>
        <v>#VALUE!</v>
      </c>
      <c r="Q598" t="e">
        <f t="shared" si="195"/>
        <v>#VALUE!</v>
      </c>
      <c r="R598" t="e">
        <f t="shared" si="196"/>
        <v>#VALUE!</v>
      </c>
      <c r="S598" t="e">
        <f t="shared" si="194"/>
        <v>#VALUE!</v>
      </c>
      <c r="T598" s="55" t="e">
        <f t="shared" si="213"/>
        <v>#VALUE!</v>
      </c>
      <c r="U598" s="55" t="e">
        <f t="shared" si="197"/>
        <v>#VALUE!</v>
      </c>
    </row>
    <row r="599" spans="1:21" ht="15.75" x14ac:dyDescent="0.25">
      <c r="A599" s="47"/>
      <c r="B599" t="str">
        <f t="shared" si="198"/>
        <v/>
      </c>
      <c r="C599" t="str">
        <f t="shared" si="199"/>
        <v/>
      </c>
      <c r="D599" t="str">
        <f t="shared" si="200"/>
        <v/>
      </c>
      <c r="E599" t="str">
        <f t="shared" si="201"/>
        <v/>
      </c>
      <c r="F599" t="str">
        <f t="shared" si="202"/>
        <v/>
      </c>
      <c r="G599" t="str">
        <f t="shared" si="203"/>
        <v/>
      </c>
      <c r="H599" t="str">
        <f t="shared" si="204"/>
        <v/>
      </c>
      <c r="I599" t="str">
        <f t="shared" si="205"/>
        <v/>
      </c>
      <c r="J599" t="str">
        <f t="shared" si="206"/>
        <v/>
      </c>
      <c r="K599" t="str">
        <f t="shared" si="207"/>
        <v/>
      </c>
      <c r="L599" t="str">
        <f t="shared" si="208"/>
        <v/>
      </c>
      <c r="M599" t="str">
        <f t="shared" si="209"/>
        <v/>
      </c>
      <c r="N599" t="str">
        <f t="shared" si="210"/>
        <v/>
      </c>
      <c r="O599">
        <f t="shared" si="211"/>
        <v>0</v>
      </c>
      <c r="P599" t="e">
        <f t="shared" si="212"/>
        <v>#VALUE!</v>
      </c>
      <c r="Q599" t="e">
        <f t="shared" si="195"/>
        <v>#VALUE!</v>
      </c>
      <c r="R599" t="e">
        <f t="shared" si="196"/>
        <v>#VALUE!</v>
      </c>
      <c r="S599" t="e">
        <f t="shared" si="194"/>
        <v>#VALUE!</v>
      </c>
      <c r="T599" s="55" t="e">
        <f t="shared" si="213"/>
        <v>#VALUE!</v>
      </c>
      <c r="U599" s="55" t="e">
        <f t="shared" si="197"/>
        <v>#VALUE!</v>
      </c>
    </row>
    <row r="600" spans="1:21" ht="15.75" x14ac:dyDescent="0.25">
      <c r="A600" s="47"/>
      <c r="B600" t="str">
        <f t="shared" si="198"/>
        <v/>
      </c>
      <c r="C600" t="str">
        <f t="shared" si="199"/>
        <v/>
      </c>
      <c r="D600" t="str">
        <f t="shared" si="200"/>
        <v/>
      </c>
      <c r="E600" t="str">
        <f t="shared" si="201"/>
        <v/>
      </c>
      <c r="F600" t="str">
        <f t="shared" si="202"/>
        <v/>
      </c>
      <c r="G600" t="str">
        <f t="shared" si="203"/>
        <v/>
      </c>
      <c r="H600" t="str">
        <f t="shared" si="204"/>
        <v/>
      </c>
      <c r="I600" t="str">
        <f t="shared" si="205"/>
        <v/>
      </c>
      <c r="J600" t="str">
        <f t="shared" si="206"/>
        <v/>
      </c>
      <c r="K600" t="str">
        <f t="shared" si="207"/>
        <v/>
      </c>
      <c r="L600" t="str">
        <f t="shared" si="208"/>
        <v/>
      </c>
      <c r="M600" t="str">
        <f t="shared" si="209"/>
        <v/>
      </c>
      <c r="N600" t="str">
        <f t="shared" si="210"/>
        <v/>
      </c>
      <c r="O600">
        <f t="shared" si="211"/>
        <v>0</v>
      </c>
      <c r="P600" t="e">
        <f t="shared" si="212"/>
        <v>#VALUE!</v>
      </c>
      <c r="Q600" t="e">
        <f t="shared" si="195"/>
        <v>#VALUE!</v>
      </c>
      <c r="R600" t="e">
        <f t="shared" si="196"/>
        <v>#VALUE!</v>
      </c>
      <c r="S600" t="e">
        <f t="shared" si="194"/>
        <v>#VALUE!</v>
      </c>
      <c r="T600" s="55" t="e">
        <f t="shared" si="213"/>
        <v>#VALUE!</v>
      </c>
      <c r="U600" s="55" t="e">
        <f t="shared" si="197"/>
        <v>#VALUE!</v>
      </c>
    </row>
    <row r="601" spans="1:21" ht="15.75" x14ac:dyDescent="0.25">
      <c r="A601" s="47"/>
      <c r="B601" t="str">
        <f t="shared" si="198"/>
        <v/>
      </c>
      <c r="C601" t="str">
        <f t="shared" si="199"/>
        <v/>
      </c>
      <c r="D601" t="str">
        <f t="shared" si="200"/>
        <v/>
      </c>
      <c r="E601" t="str">
        <f t="shared" si="201"/>
        <v/>
      </c>
      <c r="F601" t="str">
        <f t="shared" si="202"/>
        <v/>
      </c>
      <c r="G601" t="str">
        <f t="shared" si="203"/>
        <v/>
      </c>
      <c r="H601" t="str">
        <f t="shared" si="204"/>
        <v/>
      </c>
      <c r="I601" t="str">
        <f t="shared" si="205"/>
        <v/>
      </c>
      <c r="J601" t="str">
        <f t="shared" si="206"/>
        <v/>
      </c>
      <c r="K601" t="str">
        <f t="shared" si="207"/>
        <v/>
      </c>
      <c r="L601" t="str">
        <f t="shared" si="208"/>
        <v/>
      </c>
      <c r="M601" t="str">
        <f t="shared" si="209"/>
        <v/>
      </c>
      <c r="N601" t="str">
        <f t="shared" si="210"/>
        <v/>
      </c>
      <c r="O601">
        <f t="shared" si="211"/>
        <v>0</v>
      </c>
      <c r="P601" t="e">
        <f t="shared" si="212"/>
        <v>#VALUE!</v>
      </c>
      <c r="Q601" t="e">
        <f t="shared" si="195"/>
        <v>#VALUE!</v>
      </c>
      <c r="R601" t="e">
        <f t="shared" si="196"/>
        <v>#VALUE!</v>
      </c>
      <c r="S601" t="e">
        <f t="shared" si="194"/>
        <v>#VALUE!</v>
      </c>
      <c r="T601" s="55" t="e">
        <f t="shared" si="213"/>
        <v>#VALUE!</v>
      </c>
      <c r="U601" s="55" t="e">
        <f t="shared" si="197"/>
        <v>#VALUE!</v>
      </c>
    </row>
    <row r="602" spans="1:21" ht="15.75" x14ac:dyDescent="0.25">
      <c r="A602" s="47"/>
      <c r="B602" t="str">
        <f t="shared" si="198"/>
        <v/>
      </c>
      <c r="C602" t="str">
        <f t="shared" si="199"/>
        <v/>
      </c>
      <c r="D602" t="str">
        <f t="shared" si="200"/>
        <v/>
      </c>
      <c r="E602" t="str">
        <f t="shared" si="201"/>
        <v/>
      </c>
      <c r="F602" t="str">
        <f t="shared" si="202"/>
        <v/>
      </c>
      <c r="G602" t="str">
        <f t="shared" si="203"/>
        <v/>
      </c>
      <c r="H602" t="str">
        <f t="shared" si="204"/>
        <v/>
      </c>
      <c r="I602" t="str">
        <f t="shared" si="205"/>
        <v/>
      </c>
      <c r="J602" t="str">
        <f t="shared" si="206"/>
        <v/>
      </c>
      <c r="K602" t="str">
        <f t="shared" si="207"/>
        <v/>
      </c>
      <c r="L602" t="str">
        <f t="shared" si="208"/>
        <v/>
      </c>
      <c r="M602" t="str">
        <f t="shared" si="209"/>
        <v/>
      </c>
      <c r="N602" t="str">
        <f t="shared" si="210"/>
        <v/>
      </c>
      <c r="O602">
        <f t="shared" si="211"/>
        <v>0</v>
      </c>
      <c r="P602" t="e">
        <f t="shared" si="212"/>
        <v>#VALUE!</v>
      </c>
      <c r="Q602" t="e">
        <f t="shared" si="195"/>
        <v>#VALUE!</v>
      </c>
      <c r="R602" t="e">
        <f t="shared" si="196"/>
        <v>#VALUE!</v>
      </c>
      <c r="S602" t="e">
        <f t="shared" ref="S602:S665" si="214">MID(B602,O602,(P602-O602))</f>
        <v>#VALUE!</v>
      </c>
      <c r="T602" s="55" t="e">
        <f t="shared" si="213"/>
        <v>#VALUE!</v>
      </c>
      <c r="U602" s="55" t="e">
        <f t="shared" si="197"/>
        <v>#VALUE!</v>
      </c>
    </row>
    <row r="603" spans="1:21" ht="15.75" x14ac:dyDescent="0.25">
      <c r="A603" s="47"/>
      <c r="B603" t="str">
        <f t="shared" si="198"/>
        <v/>
      </c>
      <c r="C603" t="str">
        <f t="shared" si="199"/>
        <v/>
      </c>
      <c r="D603" t="str">
        <f t="shared" si="200"/>
        <v/>
      </c>
      <c r="E603" t="str">
        <f t="shared" si="201"/>
        <v/>
      </c>
      <c r="F603" t="str">
        <f t="shared" si="202"/>
        <v/>
      </c>
      <c r="G603" t="str">
        <f t="shared" si="203"/>
        <v/>
      </c>
      <c r="H603" t="str">
        <f t="shared" si="204"/>
        <v/>
      </c>
      <c r="I603" t="str">
        <f t="shared" si="205"/>
        <v/>
      </c>
      <c r="J603" t="str">
        <f t="shared" si="206"/>
        <v/>
      </c>
      <c r="K603" t="str">
        <f t="shared" si="207"/>
        <v/>
      </c>
      <c r="L603" t="str">
        <f t="shared" si="208"/>
        <v/>
      </c>
      <c r="M603" t="str">
        <f t="shared" si="209"/>
        <v/>
      </c>
      <c r="N603" t="str">
        <f t="shared" si="210"/>
        <v/>
      </c>
      <c r="O603">
        <f t="shared" si="211"/>
        <v>0</v>
      </c>
      <c r="P603" t="e">
        <f t="shared" si="212"/>
        <v>#VALUE!</v>
      </c>
      <c r="Q603" t="e">
        <f t="shared" si="195"/>
        <v>#VALUE!</v>
      </c>
      <c r="R603" t="e">
        <f t="shared" si="196"/>
        <v>#VALUE!</v>
      </c>
      <c r="S603" t="e">
        <f t="shared" si="214"/>
        <v>#VALUE!</v>
      </c>
      <c r="T603" s="55" t="e">
        <f t="shared" si="213"/>
        <v>#VALUE!</v>
      </c>
      <c r="U603" s="55" t="e">
        <f t="shared" si="197"/>
        <v>#VALUE!</v>
      </c>
    </row>
    <row r="604" spans="1:21" ht="15.75" x14ac:dyDescent="0.25">
      <c r="A604" s="47"/>
      <c r="B604" t="str">
        <f t="shared" si="198"/>
        <v/>
      </c>
      <c r="C604" t="str">
        <f t="shared" si="199"/>
        <v/>
      </c>
      <c r="D604" t="str">
        <f t="shared" si="200"/>
        <v/>
      </c>
      <c r="E604" t="str">
        <f t="shared" si="201"/>
        <v/>
      </c>
      <c r="F604" t="str">
        <f t="shared" si="202"/>
        <v/>
      </c>
      <c r="G604" t="str">
        <f t="shared" si="203"/>
        <v/>
      </c>
      <c r="H604" t="str">
        <f t="shared" si="204"/>
        <v/>
      </c>
      <c r="I604" t="str">
        <f t="shared" si="205"/>
        <v/>
      </c>
      <c r="J604" t="str">
        <f t="shared" si="206"/>
        <v/>
      </c>
      <c r="K604" t="str">
        <f t="shared" si="207"/>
        <v/>
      </c>
      <c r="L604" t="str">
        <f t="shared" si="208"/>
        <v/>
      </c>
      <c r="M604" t="str">
        <f t="shared" si="209"/>
        <v/>
      </c>
      <c r="N604" t="str">
        <f t="shared" si="210"/>
        <v/>
      </c>
      <c r="O604">
        <f t="shared" si="211"/>
        <v>0</v>
      </c>
      <c r="P604" t="e">
        <f t="shared" si="212"/>
        <v>#VALUE!</v>
      </c>
      <c r="Q604" t="e">
        <f t="shared" si="195"/>
        <v>#VALUE!</v>
      </c>
      <c r="R604" t="e">
        <f t="shared" si="196"/>
        <v>#VALUE!</v>
      </c>
      <c r="S604" t="e">
        <f t="shared" si="214"/>
        <v>#VALUE!</v>
      </c>
      <c r="T604" s="55" t="e">
        <f t="shared" si="213"/>
        <v>#VALUE!</v>
      </c>
      <c r="U604" s="55" t="e">
        <f t="shared" si="197"/>
        <v>#VALUE!</v>
      </c>
    </row>
    <row r="605" spans="1:21" ht="15.75" x14ac:dyDescent="0.25">
      <c r="A605" s="47"/>
      <c r="B605" t="str">
        <f t="shared" si="198"/>
        <v/>
      </c>
      <c r="C605" t="str">
        <f t="shared" si="199"/>
        <v/>
      </c>
      <c r="D605" t="str">
        <f t="shared" si="200"/>
        <v/>
      </c>
      <c r="E605" t="str">
        <f t="shared" si="201"/>
        <v/>
      </c>
      <c r="F605" t="str">
        <f t="shared" si="202"/>
        <v/>
      </c>
      <c r="G605" t="str">
        <f t="shared" si="203"/>
        <v/>
      </c>
      <c r="H605" t="str">
        <f t="shared" si="204"/>
        <v/>
      </c>
      <c r="I605" t="str">
        <f t="shared" si="205"/>
        <v/>
      </c>
      <c r="J605" t="str">
        <f t="shared" si="206"/>
        <v/>
      </c>
      <c r="K605" t="str">
        <f t="shared" si="207"/>
        <v/>
      </c>
      <c r="L605" t="str">
        <f t="shared" si="208"/>
        <v/>
      </c>
      <c r="M605" t="str">
        <f t="shared" si="209"/>
        <v/>
      </c>
      <c r="N605" t="str">
        <f t="shared" si="210"/>
        <v/>
      </c>
      <c r="O605">
        <f t="shared" si="211"/>
        <v>0</v>
      </c>
      <c r="P605" t="e">
        <f t="shared" si="212"/>
        <v>#VALUE!</v>
      </c>
      <c r="Q605" t="e">
        <f t="shared" si="195"/>
        <v>#VALUE!</v>
      </c>
      <c r="R605" t="e">
        <f t="shared" si="196"/>
        <v>#VALUE!</v>
      </c>
      <c r="S605" t="e">
        <f t="shared" si="214"/>
        <v>#VALUE!</v>
      </c>
      <c r="T605" s="55" t="e">
        <f t="shared" si="213"/>
        <v>#VALUE!</v>
      </c>
      <c r="U605" s="55" t="e">
        <f t="shared" si="197"/>
        <v>#VALUE!</v>
      </c>
    </row>
    <row r="606" spans="1:21" ht="15.75" x14ac:dyDescent="0.25">
      <c r="A606" s="47"/>
      <c r="B606" t="str">
        <f t="shared" si="198"/>
        <v/>
      </c>
      <c r="C606" t="str">
        <f t="shared" si="199"/>
        <v/>
      </c>
      <c r="D606" t="str">
        <f t="shared" si="200"/>
        <v/>
      </c>
      <c r="E606" t="str">
        <f t="shared" si="201"/>
        <v/>
      </c>
      <c r="F606" t="str">
        <f t="shared" si="202"/>
        <v/>
      </c>
      <c r="G606" t="str">
        <f t="shared" si="203"/>
        <v/>
      </c>
      <c r="H606" t="str">
        <f t="shared" si="204"/>
        <v/>
      </c>
      <c r="I606" t="str">
        <f t="shared" si="205"/>
        <v/>
      </c>
      <c r="J606" t="str">
        <f t="shared" si="206"/>
        <v/>
      </c>
      <c r="K606" t="str">
        <f t="shared" si="207"/>
        <v/>
      </c>
      <c r="L606" t="str">
        <f t="shared" si="208"/>
        <v/>
      </c>
      <c r="M606" t="str">
        <f t="shared" si="209"/>
        <v/>
      </c>
      <c r="N606" t="str">
        <f t="shared" si="210"/>
        <v/>
      </c>
      <c r="O606">
        <f t="shared" si="211"/>
        <v>0</v>
      </c>
      <c r="P606" t="e">
        <f t="shared" si="212"/>
        <v>#VALUE!</v>
      </c>
      <c r="Q606" t="e">
        <f t="shared" si="195"/>
        <v>#VALUE!</v>
      </c>
      <c r="R606" t="e">
        <f t="shared" si="196"/>
        <v>#VALUE!</v>
      </c>
      <c r="S606" t="e">
        <f t="shared" si="214"/>
        <v>#VALUE!</v>
      </c>
      <c r="T606" s="55" t="e">
        <f t="shared" si="213"/>
        <v>#VALUE!</v>
      </c>
      <c r="U606" s="55" t="e">
        <f t="shared" si="197"/>
        <v>#VALUE!</v>
      </c>
    </row>
    <row r="607" spans="1:21" ht="15.75" x14ac:dyDescent="0.25">
      <c r="A607" s="47"/>
      <c r="B607" t="str">
        <f t="shared" si="198"/>
        <v/>
      </c>
      <c r="C607" t="str">
        <f t="shared" si="199"/>
        <v/>
      </c>
      <c r="D607" t="str">
        <f t="shared" si="200"/>
        <v/>
      </c>
      <c r="E607" t="str">
        <f t="shared" si="201"/>
        <v/>
      </c>
      <c r="F607" t="str">
        <f t="shared" si="202"/>
        <v/>
      </c>
      <c r="G607" t="str">
        <f t="shared" si="203"/>
        <v/>
      </c>
      <c r="H607" t="str">
        <f t="shared" si="204"/>
        <v/>
      </c>
      <c r="I607" t="str">
        <f t="shared" si="205"/>
        <v/>
      </c>
      <c r="J607" t="str">
        <f t="shared" si="206"/>
        <v/>
      </c>
      <c r="K607" t="str">
        <f t="shared" si="207"/>
        <v/>
      </c>
      <c r="L607" t="str">
        <f t="shared" si="208"/>
        <v/>
      </c>
      <c r="M607" t="str">
        <f t="shared" si="209"/>
        <v/>
      </c>
      <c r="N607" t="str">
        <f t="shared" si="210"/>
        <v/>
      </c>
      <c r="O607">
        <f t="shared" si="211"/>
        <v>0</v>
      </c>
      <c r="P607" t="e">
        <f t="shared" si="212"/>
        <v>#VALUE!</v>
      </c>
      <c r="Q607" t="e">
        <f t="shared" si="195"/>
        <v>#VALUE!</v>
      </c>
      <c r="R607" t="e">
        <f t="shared" si="196"/>
        <v>#VALUE!</v>
      </c>
      <c r="S607" t="e">
        <f t="shared" si="214"/>
        <v>#VALUE!</v>
      </c>
      <c r="T607" s="55" t="e">
        <f t="shared" si="213"/>
        <v>#VALUE!</v>
      </c>
      <c r="U607" s="55" t="e">
        <f t="shared" si="197"/>
        <v>#VALUE!</v>
      </c>
    </row>
    <row r="608" spans="1:21" ht="15.75" x14ac:dyDescent="0.25">
      <c r="A608" s="47"/>
      <c r="B608" t="str">
        <f t="shared" si="198"/>
        <v/>
      </c>
      <c r="C608" t="str">
        <f t="shared" si="199"/>
        <v/>
      </c>
      <c r="D608" t="str">
        <f t="shared" si="200"/>
        <v/>
      </c>
      <c r="E608" t="str">
        <f t="shared" si="201"/>
        <v/>
      </c>
      <c r="F608" t="str">
        <f t="shared" si="202"/>
        <v/>
      </c>
      <c r="G608" t="str">
        <f t="shared" si="203"/>
        <v/>
      </c>
      <c r="H608" t="str">
        <f t="shared" si="204"/>
        <v/>
      </c>
      <c r="I608" t="str">
        <f t="shared" si="205"/>
        <v/>
      </c>
      <c r="J608" t="str">
        <f t="shared" si="206"/>
        <v/>
      </c>
      <c r="K608" t="str">
        <f t="shared" si="207"/>
        <v/>
      </c>
      <c r="L608" t="str">
        <f t="shared" si="208"/>
        <v/>
      </c>
      <c r="M608" t="str">
        <f t="shared" si="209"/>
        <v/>
      </c>
      <c r="N608" t="str">
        <f t="shared" si="210"/>
        <v/>
      </c>
      <c r="O608">
        <f t="shared" si="211"/>
        <v>0</v>
      </c>
      <c r="P608" t="e">
        <f t="shared" si="212"/>
        <v>#VALUE!</v>
      </c>
      <c r="Q608" t="e">
        <f t="shared" si="195"/>
        <v>#VALUE!</v>
      </c>
      <c r="R608" t="e">
        <f t="shared" si="196"/>
        <v>#VALUE!</v>
      </c>
      <c r="S608" t="e">
        <f t="shared" si="214"/>
        <v>#VALUE!</v>
      </c>
      <c r="T608" s="55" t="e">
        <f t="shared" si="213"/>
        <v>#VALUE!</v>
      </c>
      <c r="U608" s="55" t="e">
        <f t="shared" si="197"/>
        <v>#VALUE!</v>
      </c>
    </row>
    <row r="609" spans="1:21" ht="15.75" x14ac:dyDescent="0.25">
      <c r="A609" s="47"/>
      <c r="B609" t="str">
        <f t="shared" si="198"/>
        <v/>
      </c>
      <c r="C609" t="str">
        <f t="shared" si="199"/>
        <v/>
      </c>
      <c r="D609" t="str">
        <f t="shared" si="200"/>
        <v/>
      </c>
      <c r="E609" t="str">
        <f t="shared" si="201"/>
        <v/>
      </c>
      <c r="F609" t="str">
        <f t="shared" si="202"/>
        <v/>
      </c>
      <c r="G609" t="str">
        <f t="shared" si="203"/>
        <v/>
      </c>
      <c r="H609" t="str">
        <f t="shared" si="204"/>
        <v/>
      </c>
      <c r="I609" t="str">
        <f t="shared" si="205"/>
        <v/>
      </c>
      <c r="J609" t="str">
        <f t="shared" si="206"/>
        <v/>
      </c>
      <c r="K609" t="str">
        <f t="shared" si="207"/>
        <v/>
      </c>
      <c r="L609" t="str">
        <f t="shared" si="208"/>
        <v/>
      </c>
      <c r="M609" t="str">
        <f t="shared" si="209"/>
        <v/>
      </c>
      <c r="N609" t="str">
        <f t="shared" si="210"/>
        <v/>
      </c>
      <c r="O609">
        <f t="shared" si="211"/>
        <v>0</v>
      </c>
      <c r="P609" t="e">
        <f t="shared" si="212"/>
        <v>#VALUE!</v>
      </c>
      <c r="Q609" t="e">
        <f t="shared" si="195"/>
        <v>#VALUE!</v>
      </c>
      <c r="R609" t="e">
        <f t="shared" si="196"/>
        <v>#VALUE!</v>
      </c>
      <c r="S609" t="e">
        <f t="shared" si="214"/>
        <v>#VALUE!</v>
      </c>
      <c r="T609" s="55" t="e">
        <f t="shared" si="213"/>
        <v>#VALUE!</v>
      </c>
      <c r="U609" s="55" t="e">
        <f t="shared" si="197"/>
        <v>#VALUE!</v>
      </c>
    </row>
    <row r="610" spans="1:21" ht="15.75" x14ac:dyDescent="0.25">
      <c r="A610" s="47"/>
      <c r="B610" t="str">
        <f t="shared" si="198"/>
        <v/>
      </c>
      <c r="C610" t="str">
        <f t="shared" si="199"/>
        <v/>
      </c>
      <c r="D610" t="str">
        <f t="shared" si="200"/>
        <v/>
      </c>
      <c r="E610" t="str">
        <f t="shared" si="201"/>
        <v/>
      </c>
      <c r="F610" t="str">
        <f t="shared" si="202"/>
        <v/>
      </c>
      <c r="G610" t="str">
        <f t="shared" si="203"/>
        <v/>
      </c>
      <c r="H610" t="str">
        <f t="shared" si="204"/>
        <v/>
      </c>
      <c r="I610" t="str">
        <f t="shared" si="205"/>
        <v/>
      </c>
      <c r="J610" t="str">
        <f t="shared" si="206"/>
        <v/>
      </c>
      <c r="K610" t="str">
        <f t="shared" si="207"/>
        <v/>
      </c>
      <c r="L610" t="str">
        <f t="shared" si="208"/>
        <v/>
      </c>
      <c r="M610" t="str">
        <f t="shared" si="209"/>
        <v/>
      </c>
      <c r="N610" t="str">
        <f t="shared" si="210"/>
        <v/>
      </c>
      <c r="O610">
        <f t="shared" si="211"/>
        <v>0</v>
      </c>
      <c r="P610" t="e">
        <f t="shared" si="212"/>
        <v>#VALUE!</v>
      </c>
      <c r="Q610" t="e">
        <f t="shared" si="195"/>
        <v>#VALUE!</v>
      </c>
      <c r="R610" t="e">
        <f t="shared" si="196"/>
        <v>#VALUE!</v>
      </c>
      <c r="S610" t="e">
        <f t="shared" si="214"/>
        <v>#VALUE!</v>
      </c>
      <c r="T610" s="55" t="e">
        <f t="shared" si="213"/>
        <v>#VALUE!</v>
      </c>
      <c r="U610" s="55" t="e">
        <f t="shared" si="197"/>
        <v>#VALUE!</v>
      </c>
    </row>
    <row r="611" spans="1:21" ht="15.75" x14ac:dyDescent="0.25">
      <c r="A611" s="47"/>
      <c r="B611" t="str">
        <f t="shared" si="198"/>
        <v/>
      </c>
      <c r="C611" t="str">
        <f t="shared" si="199"/>
        <v/>
      </c>
      <c r="D611" t="str">
        <f t="shared" si="200"/>
        <v/>
      </c>
      <c r="E611" t="str">
        <f t="shared" si="201"/>
        <v/>
      </c>
      <c r="F611" t="str">
        <f t="shared" si="202"/>
        <v/>
      </c>
      <c r="G611" t="str">
        <f t="shared" si="203"/>
        <v/>
      </c>
      <c r="H611" t="str">
        <f t="shared" si="204"/>
        <v/>
      </c>
      <c r="I611" t="str">
        <f t="shared" si="205"/>
        <v/>
      </c>
      <c r="J611" t="str">
        <f t="shared" si="206"/>
        <v/>
      </c>
      <c r="K611" t="str">
        <f t="shared" si="207"/>
        <v/>
      </c>
      <c r="L611" t="str">
        <f t="shared" si="208"/>
        <v/>
      </c>
      <c r="M611" t="str">
        <f t="shared" si="209"/>
        <v/>
      </c>
      <c r="N611" t="str">
        <f t="shared" si="210"/>
        <v/>
      </c>
      <c r="O611">
        <f t="shared" si="211"/>
        <v>0</v>
      </c>
      <c r="P611" t="e">
        <f t="shared" si="212"/>
        <v>#VALUE!</v>
      </c>
      <c r="Q611" t="e">
        <f t="shared" si="195"/>
        <v>#VALUE!</v>
      </c>
      <c r="R611" t="e">
        <f t="shared" si="196"/>
        <v>#VALUE!</v>
      </c>
      <c r="S611" t="e">
        <f t="shared" si="214"/>
        <v>#VALUE!</v>
      </c>
      <c r="T611" s="55" t="e">
        <f t="shared" si="213"/>
        <v>#VALUE!</v>
      </c>
      <c r="U611" s="55" t="e">
        <f t="shared" si="197"/>
        <v>#VALUE!</v>
      </c>
    </row>
    <row r="612" spans="1:21" ht="15.75" x14ac:dyDescent="0.25">
      <c r="A612" s="47"/>
      <c r="B612" t="str">
        <f t="shared" si="198"/>
        <v/>
      </c>
      <c r="C612" t="str">
        <f t="shared" si="199"/>
        <v/>
      </c>
      <c r="D612" t="str">
        <f t="shared" si="200"/>
        <v/>
      </c>
      <c r="E612" t="str">
        <f t="shared" si="201"/>
        <v/>
      </c>
      <c r="F612" t="str">
        <f t="shared" si="202"/>
        <v/>
      </c>
      <c r="G612" t="str">
        <f t="shared" si="203"/>
        <v/>
      </c>
      <c r="H612" t="str">
        <f t="shared" si="204"/>
        <v/>
      </c>
      <c r="I612" t="str">
        <f t="shared" si="205"/>
        <v/>
      </c>
      <c r="J612" t="str">
        <f t="shared" si="206"/>
        <v/>
      </c>
      <c r="K612" t="str">
        <f t="shared" si="207"/>
        <v/>
      </c>
      <c r="L612" t="str">
        <f t="shared" si="208"/>
        <v/>
      </c>
      <c r="M612" t="str">
        <f t="shared" si="209"/>
        <v/>
      </c>
      <c r="N612" t="str">
        <f t="shared" si="210"/>
        <v/>
      </c>
      <c r="O612">
        <f t="shared" si="211"/>
        <v>0</v>
      </c>
      <c r="P612" t="e">
        <f t="shared" si="212"/>
        <v>#VALUE!</v>
      </c>
      <c r="Q612" t="e">
        <f t="shared" si="195"/>
        <v>#VALUE!</v>
      </c>
      <c r="R612" t="e">
        <f t="shared" si="196"/>
        <v>#VALUE!</v>
      </c>
      <c r="S612" t="e">
        <f t="shared" si="214"/>
        <v>#VALUE!</v>
      </c>
      <c r="T612" s="55" t="e">
        <f t="shared" si="213"/>
        <v>#VALUE!</v>
      </c>
      <c r="U612" s="55" t="e">
        <f t="shared" si="197"/>
        <v>#VALUE!</v>
      </c>
    </row>
    <row r="613" spans="1:21" ht="15.75" x14ac:dyDescent="0.25">
      <c r="A613" s="47"/>
      <c r="B613" t="str">
        <f t="shared" si="198"/>
        <v/>
      </c>
      <c r="C613" t="str">
        <f t="shared" si="199"/>
        <v/>
      </c>
      <c r="D613" t="str">
        <f t="shared" si="200"/>
        <v/>
      </c>
      <c r="E613" t="str">
        <f t="shared" si="201"/>
        <v/>
      </c>
      <c r="F613" t="str">
        <f t="shared" si="202"/>
        <v/>
      </c>
      <c r="G613" t="str">
        <f t="shared" si="203"/>
        <v/>
      </c>
      <c r="H613" t="str">
        <f t="shared" si="204"/>
        <v/>
      </c>
      <c r="I613" t="str">
        <f t="shared" si="205"/>
        <v/>
      </c>
      <c r="J613" t="str">
        <f t="shared" si="206"/>
        <v/>
      </c>
      <c r="K613" t="str">
        <f t="shared" si="207"/>
        <v/>
      </c>
      <c r="L613" t="str">
        <f t="shared" si="208"/>
        <v/>
      </c>
      <c r="M613" t="str">
        <f t="shared" si="209"/>
        <v/>
      </c>
      <c r="N613" t="str">
        <f t="shared" si="210"/>
        <v/>
      </c>
      <c r="O613">
        <f t="shared" si="211"/>
        <v>0</v>
      </c>
      <c r="P613" t="e">
        <f t="shared" si="212"/>
        <v>#VALUE!</v>
      </c>
      <c r="Q613" t="e">
        <f t="shared" si="195"/>
        <v>#VALUE!</v>
      </c>
      <c r="R613" t="e">
        <f t="shared" si="196"/>
        <v>#VALUE!</v>
      </c>
      <c r="S613" t="e">
        <f t="shared" si="214"/>
        <v>#VALUE!</v>
      </c>
      <c r="T613" s="55" t="e">
        <f t="shared" si="213"/>
        <v>#VALUE!</v>
      </c>
      <c r="U613" s="55" t="e">
        <f t="shared" si="197"/>
        <v>#VALUE!</v>
      </c>
    </row>
    <row r="614" spans="1:21" ht="15.75" x14ac:dyDescent="0.25">
      <c r="A614" s="47"/>
      <c r="B614" t="str">
        <f t="shared" si="198"/>
        <v/>
      </c>
      <c r="C614" t="str">
        <f t="shared" si="199"/>
        <v/>
      </c>
      <c r="D614" t="str">
        <f t="shared" si="200"/>
        <v/>
      </c>
      <c r="E614" t="str">
        <f t="shared" si="201"/>
        <v/>
      </c>
      <c r="F614" t="str">
        <f t="shared" si="202"/>
        <v/>
      </c>
      <c r="G614" t="str">
        <f t="shared" si="203"/>
        <v/>
      </c>
      <c r="H614" t="str">
        <f t="shared" si="204"/>
        <v/>
      </c>
      <c r="I614" t="str">
        <f t="shared" si="205"/>
        <v/>
      </c>
      <c r="J614" t="str">
        <f t="shared" si="206"/>
        <v/>
      </c>
      <c r="K614" t="str">
        <f t="shared" si="207"/>
        <v/>
      </c>
      <c r="L614" t="str">
        <f t="shared" si="208"/>
        <v/>
      </c>
      <c r="M614" t="str">
        <f t="shared" si="209"/>
        <v/>
      </c>
      <c r="N614" t="str">
        <f t="shared" si="210"/>
        <v/>
      </c>
      <c r="O614">
        <f t="shared" si="211"/>
        <v>0</v>
      </c>
      <c r="P614" t="e">
        <f t="shared" si="212"/>
        <v>#VALUE!</v>
      </c>
      <c r="Q614" t="e">
        <f t="shared" si="195"/>
        <v>#VALUE!</v>
      </c>
      <c r="R614" t="e">
        <f t="shared" si="196"/>
        <v>#VALUE!</v>
      </c>
      <c r="S614" t="e">
        <f t="shared" si="214"/>
        <v>#VALUE!</v>
      </c>
      <c r="T614" s="55" t="e">
        <f t="shared" si="213"/>
        <v>#VALUE!</v>
      </c>
      <c r="U614" s="55" t="e">
        <f t="shared" si="197"/>
        <v>#VALUE!</v>
      </c>
    </row>
    <row r="615" spans="1:21" ht="15.75" x14ac:dyDescent="0.25">
      <c r="A615" s="47"/>
      <c r="B615" t="str">
        <f t="shared" si="198"/>
        <v/>
      </c>
      <c r="C615" t="str">
        <f t="shared" si="199"/>
        <v/>
      </c>
      <c r="D615" t="str">
        <f t="shared" si="200"/>
        <v/>
      </c>
      <c r="E615" t="str">
        <f t="shared" si="201"/>
        <v/>
      </c>
      <c r="F615" t="str">
        <f t="shared" si="202"/>
        <v/>
      </c>
      <c r="G615" t="str">
        <f t="shared" si="203"/>
        <v/>
      </c>
      <c r="H615" t="str">
        <f t="shared" si="204"/>
        <v/>
      </c>
      <c r="I615" t="str">
        <f t="shared" si="205"/>
        <v/>
      </c>
      <c r="J615" t="str">
        <f t="shared" si="206"/>
        <v/>
      </c>
      <c r="K615" t="str">
        <f t="shared" si="207"/>
        <v/>
      </c>
      <c r="L615" t="str">
        <f t="shared" si="208"/>
        <v/>
      </c>
      <c r="M615" t="str">
        <f t="shared" si="209"/>
        <v/>
      </c>
      <c r="N615" t="str">
        <f t="shared" si="210"/>
        <v/>
      </c>
      <c r="O615">
        <f t="shared" si="211"/>
        <v>0</v>
      </c>
      <c r="P615" t="e">
        <f t="shared" si="212"/>
        <v>#VALUE!</v>
      </c>
      <c r="Q615" t="e">
        <f t="shared" si="195"/>
        <v>#VALUE!</v>
      </c>
      <c r="R615" t="e">
        <f t="shared" si="196"/>
        <v>#VALUE!</v>
      </c>
      <c r="S615" t="e">
        <f t="shared" si="214"/>
        <v>#VALUE!</v>
      </c>
      <c r="T615" s="55" t="e">
        <f t="shared" si="213"/>
        <v>#VALUE!</v>
      </c>
      <c r="U615" s="55" t="e">
        <f t="shared" si="197"/>
        <v>#VALUE!</v>
      </c>
    </row>
    <row r="616" spans="1:21" ht="15.75" x14ac:dyDescent="0.25">
      <c r="A616" s="47"/>
      <c r="B616" t="str">
        <f t="shared" si="198"/>
        <v/>
      </c>
      <c r="C616" t="str">
        <f t="shared" si="199"/>
        <v/>
      </c>
      <c r="D616" t="str">
        <f t="shared" si="200"/>
        <v/>
      </c>
      <c r="E616" t="str">
        <f t="shared" si="201"/>
        <v/>
      </c>
      <c r="F616" t="str">
        <f t="shared" si="202"/>
        <v/>
      </c>
      <c r="G616" t="str">
        <f t="shared" si="203"/>
        <v/>
      </c>
      <c r="H616" t="str">
        <f t="shared" si="204"/>
        <v/>
      </c>
      <c r="I616" t="str">
        <f t="shared" si="205"/>
        <v/>
      </c>
      <c r="J616" t="str">
        <f t="shared" si="206"/>
        <v/>
      </c>
      <c r="K616" t="str">
        <f t="shared" si="207"/>
        <v/>
      </c>
      <c r="L616" t="str">
        <f t="shared" si="208"/>
        <v/>
      </c>
      <c r="M616" t="str">
        <f t="shared" si="209"/>
        <v/>
      </c>
      <c r="N616" t="str">
        <f t="shared" si="210"/>
        <v/>
      </c>
      <c r="O616">
        <f t="shared" si="211"/>
        <v>0</v>
      </c>
      <c r="P616" t="e">
        <f t="shared" si="212"/>
        <v>#VALUE!</v>
      </c>
      <c r="Q616" t="e">
        <f t="shared" si="195"/>
        <v>#VALUE!</v>
      </c>
      <c r="R616" t="e">
        <f t="shared" si="196"/>
        <v>#VALUE!</v>
      </c>
      <c r="S616" t="e">
        <f t="shared" si="214"/>
        <v>#VALUE!</v>
      </c>
      <c r="T616" s="55" t="e">
        <f t="shared" si="213"/>
        <v>#VALUE!</v>
      </c>
      <c r="U616" s="55" t="e">
        <f t="shared" si="197"/>
        <v>#VALUE!</v>
      </c>
    </row>
    <row r="617" spans="1:21" ht="15.75" x14ac:dyDescent="0.25">
      <c r="A617" s="47"/>
      <c r="B617" t="str">
        <f t="shared" si="198"/>
        <v/>
      </c>
      <c r="C617" t="str">
        <f t="shared" si="199"/>
        <v/>
      </c>
      <c r="D617" t="str">
        <f t="shared" si="200"/>
        <v/>
      </c>
      <c r="E617" t="str">
        <f t="shared" si="201"/>
        <v/>
      </c>
      <c r="F617" t="str">
        <f t="shared" si="202"/>
        <v/>
      </c>
      <c r="G617" t="str">
        <f t="shared" si="203"/>
        <v/>
      </c>
      <c r="H617" t="str">
        <f t="shared" si="204"/>
        <v/>
      </c>
      <c r="I617" t="str">
        <f t="shared" si="205"/>
        <v/>
      </c>
      <c r="J617" t="str">
        <f t="shared" si="206"/>
        <v/>
      </c>
      <c r="K617" t="str">
        <f t="shared" si="207"/>
        <v/>
      </c>
      <c r="L617" t="str">
        <f t="shared" si="208"/>
        <v/>
      </c>
      <c r="M617" t="str">
        <f t="shared" si="209"/>
        <v/>
      </c>
      <c r="N617" t="str">
        <f t="shared" si="210"/>
        <v/>
      </c>
      <c r="O617">
        <f t="shared" si="211"/>
        <v>0</v>
      </c>
      <c r="P617" t="e">
        <f t="shared" si="212"/>
        <v>#VALUE!</v>
      </c>
      <c r="Q617" t="e">
        <f t="shared" si="195"/>
        <v>#VALUE!</v>
      </c>
      <c r="R617" t="e">
        <f t="shared" si="196"/>
        <v>#VALUE!</v>
      </c>
      <c r="S617" t="e">
        <f t="shared" si="214"/>
        <v>#VALUE!</v>
      </c>
      <c r="T617" s="55" t="e">
        <f t="shared" si="213"/>
        <v>#VALUE!</v>
      </c>
      <c r="U617" s="55" t="e">
        <f t="shared" si="197"/>
        <v>#VALUE!</v>
      </c>
    </row>
    <row r="618" spans="1:21" ht="15.75" x14ac:dyDescent="0.25">
      <c r="A618" s="47"/>
      <c r="B618" t="str">
        <f t="shared" si="198"/>
        <v/>
      </c>
      <c r="C618" t="str">
        <f t="shared" si="199"/>
        <v/>
      </c>
      <c r="D618" t="str">
        <f t="shared" si="200"/>
        <v/>
      </c>
      <c r="E618" t="str">
        <f t="shared" si="201"/>
        <v/>
      </c>
      <c r="F618" t="str">
        <f t="shared" si="202"/>
        <v/>
      </c>
      <c r="G618" t="str">
        <f t="shared" si="203"/>
        <v/>
      </c>
      <c r="H618" t="str">
        <f t="shared" si="204"/>
        <v/>
      </c>
      <c r="I618" t="str">
        <f t="shared" si="205"/>
        <v/>
      </c>
      <c r="J618" t="str">
        <f t="shared" si="206"/>
        <v/>
      </c>
      <c r="K618" t="str">
        <f t="shared" si="207"/>
        <v/>
      </c>
      <c r="L618" t="str">
        <f t="shared" si="208"/>
        <v/>
      </c>
      <c r="M618" t="str">
        <f t="shared" si="209"/>
        <v/>
      </c>
      <c r="N618" t="str">
        <f t="shared" si="210"/>
        <v/>
      </c>
      <c r="O618">
        <f t="shared" si="211"/>
        <v>0</v>
      </c>
      <c r="P618" t="e">
        <f t="shared" si="212"/>
        <v>#VALUE!</v>
      </c>
      <c r="Q618" t="e">
        <f t="shared" si="195"/>
        <v>#VALUE!</v>
      </c>
      <c r="R618" t="e">
        <f t="shared" si="196"/>
        <v>#VALUE!</v>
      </c>
      <c r="S618" t="e">
        <f t="shared" si="214"/>
        <v>#VALUE!</v>
      </c>
      <c r="T618" s="55" t="e">
        <f t="shared" si="213"/>
        <v>#VALUE!</v>
      </c>
      <c r="U618" s="55" t="e">
        <f t="shared" si="197"/>
        <v>#VALUE!</v>
      </c>
    </row>
    <row r="619" spans="1:21" ht="15.75" x14ac:dyDescent="0.25">
      <c r="A619" s="47"/>
      <c r="B619" t="str">
        <f t="shared" si="198"/>
        <v/>
      </c>
      <c r="C619" t="str">
        <f t="shared" si="199"/>
        <v/>
      </c>
      <c r="D619" t="str">
        <f t="shared" si="200"/>
        <v/>
      </c>
      <c r="E619" t="str">
        <f t="shared" si="201"/>
        <v/>
      </c>
      <c r="F619" t="str">
        <f t="shared" si="202"/>
        <v/>
      </c>
      <c r="G619" t="str">
        <f t="shared" si="203"/>
        <v/>
      </c>
      <c r="H619" t="str">
        <f t="shared" si="204"/>
        <v/>
      </c>
      <c r="I619" t="str">
        <f t="shared" si="205"/>
        <v/>
      </c>
      <c r="J619" t="str">
        <f t="shared" si="206"/>
        <v/>
      </c>
      <c r="K619" t="str">
        <f t="shared" si="207"/>
        <v/>
      </c>
      <c r="L619" t="str">
        <f t="shared" si="208"/>
        <v/>
      </c>
      <c r="M619" t="str">
        <f t="shared" si="209"/>
        <v/>
      </c>
      <c r="N619" t="str">
        <f t="shared" si="210"/>
        <v/>
      </c>
      <c r="O619">
        <f t="shared" si="211"/>
        <v>0</v>
      </c>
      <c r="P619" t="e">
        <f t="shared" si="212"/>
        <v>#VALUE!</v>
      </c>
      <c r="Q619" t="e">
        <f t="shared" si="195"/>
        <v>#VALUE!</v>
      </c>
      <c r="R619" t="e">
        <f t="shared" si="196"/>
        <v>#VALUE!</v>
      </c>
      <c r="S619" t="e">
        <f t="shared" si="214"/>
        <v>#VALUE!</v>
      </c>
      <c r="T619" s="55" t="e">
        <f t="shared" si="213"/>
        <v>#VALUE!</v>
      </c>
      <c r="U619" s="55" t="e">
        <f t="shared" si="197"/>
        <v>#VALUE!</v>
      </c>
    </row>
    <row r="620" spans="1:21" ht="15.75" x14ac:dyDescent="0.25">
      <c r="A620" s="47"/>
      <c r="B620" t="str">
        <f t="shared" si="198"/>
        <v/>
      </c>
      <c r="C620" t="str">
        <f t="shared" si="199"/>
        <v/>
      </c>
      <c r="D620" t="str">
        <f t="shared" si="200"/>
        <v/>
      </c>
      <c r="E620" t="str">
        <f t="shared" si="201"/>
        <v/>
      </c>
      <c r="F620" t="str">
        <f t="shared" si="202"/>
        <v/>
      </c>
      <c r="G620" t="str">
        <f t="shared" si="203"/>
        <v/>
      </c>
      <c r="H620" t="str">
        <f t="shared" si="204"/>
        <v/>
      </c>
      <c r="I620" t="str">
        <f t="shared" si="205"/>
        <v/>
      </c>
      <c r="J620" t="str">
        <f t="shared" si="206"/>
        <v/>
      </c>
      <c r="K620" t="str">
        <f t="shared" si="207"/>
        <v/>
      </c>
      <c r="L620" t="str">
        <f t="shared" si="208"/>
        <v/>
      </c>
      <c r="M620" t="str">
        <f t="shared" si="209"/>
        <v/>
      </c>
      <c r="N620" t="str">
        <f t="shared" si="210"/>
        <v/>
      </c>
      <c r="O620">
        <f t="shared" si="211"/>
        <v>0</v>
      </c>
      <c r="P620" t="e">
        <f t="shared" si="212"/>
        <v>#VALUE!</v>
      </c>
      <c r="Q620" t="e">
        <f t="shared" si="195"/>
        <v>#VALUE!</v>
      </c>
      <c r="R620" t="e">
        <f t="shared" si="196"/>
        <v>#VALUE!</v>
      </c>
      <c r="S620" t="e">
        <f t="shared" si="214"/>
        <v>#VALUE!</v>
      </c>
      <c r="T620" s="55" t="e">
        <f t="shared" si="213"/>
        <v>#VALUE!</v>
      </c>
      <c r="U620" s="55" t="e">
        <f t="shared" si="197"/>
        <v>#VALUE!</v>
      </c>
    </row>
    <row r="621" spans="1:21" ht="15.75" x14ac:dyDescent="0.25">
      <c r="A621" s="47"/>
      <c r="B621" t="str">
        <f t="shared" si="198"/>
        <v/>
      </c>
      <c r="C621" t="str">
        <f t="shared" si="199"/>
        <v/>
      </c>
      <c r="D621" t="str">
        <f t="shared" si="200"/>
        <v/>
      </c>
      <c r="E621" t="str">
        <f t="shared" si="201"/>
        <v/>
      </c>
      <c r="F621" t="str">
        <f t="shared" si="202"/>
        <v/>
      </c>
      <c r="G621" t="str">
        <f t="shared" si="203"/>
        <v/>
      </c>
      <c r="H621" t="str">
        <f t="shared" si="204"/>
        <v/>
      </c>
      <c r="I621" t="str">
        <f t="shared" si="205"/>
        <v/>
      </c>
      <c r="J621" t="str">
        <f t="shared" si="206"/>
        <v/>
      </c>
      <c r="K621" t="str">
        <f t="shared" si="207"/>
        <v/>
      </c>
      <c r="L621" t="str">
        <f t="shared" si="208"/>
        <v/>
      </c>
      <c r="M621" t="str">
        <f t="shared" si="209"/>
        <v/>
      </c>
      <c r="N621" t="str">
        <f t="shared" si="210"/>
        <v/>
      </c>
      <c r="O621">
        <f t="shared" si="211"/>
        <v>0</v>
      </c>
      <c r="P621" t="e">
        <f t="shared" si="212"/>
        <v>#VALUE!</v>
      </c>
      <c r="Q621" t="e">
        <f t="shared" si="195"/>
        <v>#VALUE!</v>
      </c>
      <c r="R621" t="e">
        <f t="shared" si="196"/>
        <v>#VALUE!</v>
      </c>
      <c r="S621" t="e">
        <f t="shared" si="214"/>
        <v>#VALUE!</v>
      </c>
      <c r="T621" s="55" t="e">
        <f t="shared" si="213"/>
        <v>#VALUE!</v>
      </c>
      <c r="U621" s="55" t="e">
        <f t="shared" si="197"/>
        <v>#VALUE!</v>
      </c>
    </row>
    <row r="622" spans="1:21" ht="15.75" x14ac:dyDescent="0.25">
      <c r="A622" s="47"/>
      <c r="B622" t="str">
        <f t="shared" si="198"/>
        <v/>
      </c>
      <c r="C622" t="str">
        <f t="shared" si="199"/>
        <v/>
      </c>
      <c r="D622" t="str">
        <f t="shared" si="200"/>
        <v/>
      </c>
      <c r="E622" t="str">
        <f t="shared" si="201"/>
        <v/>
      </c>
      <c r="F622" t="str">
        <f t="shared" si="202"/>
        <v/>
      </c>
      <c r="G622" t="str">
        <f t="shared" si="203"/>
        <v/>
      </c>
      <c r="H622" t="str">
        <f t="shared" si="204"/>
        <v/>
      </c>
      <c r="I622" t="str">
        <f t="shared" si="205"/>
        <v/>
      </c>
      <c r="J622" t="str">
        <f t="shared" si="206"/>
        <v/>
      </c>
      <c r="K622" t="str">
        <f t="shared" si="207"/>
        <v/>
      </c>
      <c r="L622" t="str">
        <f t="shared" si="208"/>
        <v/>
      </c>
      <c r="M622" t="str">
        <f t="shared" si="209"/>
        <v/>
      </c>
      <c r="N622" t="str">
        <f t="shared" si="210"/>
        <v/>
      </c>
      <c r="O622">
        <f t="shared" si="211"/>
        <v>0</v>
      </c>
      <c r="P622" t="e">
        <f t="shared" si="212"/>
        <v>#VALUE!</v>
      </c>
      <c r="Q622" t="e">
        <f t="shared" si="195"/>
        <v>#VALUE!</v>
      </c>
      <c r="R622" t="e">
        <f t="shared" si="196"/>
        <v>#VALUE!</v>
      </c>
      <c r="S622" t="e">
        <f t="shared" si="214"/>
        <v>#VALUE!</v>
      </c>
      <c r="T622" s="55" t="e">
        <f t="shared" si="213"/>
        <v>#VALUE!</v>
      </c>
      <c r="U622" s="55" t="e">
        <f t="shared" si="197"/>
        <v>#VALUE!</v>
      </c>
    </row>
    <row r="623" spans="1:21" ht="15.75" x14ac:dyDescent="0.25">
      <c r="A623" s="47"/>
      <c r="B623" t="str">
        <f t="shared" si="198"/>
        <v/>
      </c>
      <c r="C623" t="str">
        <f t="shared" si="199"/>
        <v/>
      </c>
      <c r="D623" t="str">
        <f t="shared" si="200"/>
        <v/>
      </c>
      <c r="E623" t="str">
        <f t="shared" si="201"/>
        <v/>
      </c>
      <c r="F623" t="str">
        <f t="shared" si="202"/>
        <v/>
      </c>
      <c r="G623" t="str">
        <f t="shared" si="203"/>
        <v/>
      </c>
      <c r="H623" t="str">
        <f t="shared" si="204"/>
        <v/>
      </c>
      <c r="I623" t="str">
        <f t="shared" si="205"/>
        <v/>
      </c>
      <c r="J623" t="str">
        <f t="shared" si="206"/>
        <v/>
      </c>
      <c r="K623" t="str">
        <f t="shared" si="207"/>
        <v/>
      </c>
      <c r="L623" t="str">
        <f t="shared" si="208"/>
        <v/>
      </c>
      <c r="M623" t="str">
        <f t="shared" si="209"/>
        <v/>
      </c>
      <c r="N623" t="str">
        <f t="shared" si="210"/>
        <v/>
      </c>
      <c r="O623">
        <f t="shared" si="211"/>
        <v>0</v>
      </c>
      <c r="P623" t="e">
        <f t="shared" si="212"/>
        <v>#VALUE!</v>
      </c>
      <c r="Q623" t="e">
        <f t="shared" ref="Q623:Q686" si="215">FIND(",",B623,O623)</f>
        <v>#VALUE!</v>
      </c>
      <c r="R623" t="e">
        <f t="shared" si="196"/>
        <v>#VALUE!</v>
      </c>
      <c r="S623" t="e">
        <f t="shared" si="214"/>
        <v>#VALUE!</v>
      </c>
      <c r="T623" s="55" t="e">
        <f t="shared" si="213"/>
        <v>#VALUE!</v>
      </c>
      <c r="U623" s="55" t="e">
        <f t="shared" si="197"/>
        <v>#VALUE!</v>
      </c>
    </row>
    <row r="624" spans="1:21" ht="15.75" x14ac:dyDescent="0.25">
      <c r="A624" s="47"/>
      <c r="B624" t="str">
        <f t="shared" si="198"/>
        <v/>
      </c>
      <c r="C624" t="str">
        <f t="shared" si="199"/>
        <v/>
      </c>
      <c r="D624" t="str">
        <f t="shared" si="200"/>
        <v/>
      </c>
      <c r="E624" t="str">
        <f t="shared" si="201"/>
        <v/>
      </c>
      <c r="F624" t="str">
        <f t="shared" si="202"/>
        <v/>
      </c>
      <c r="G624" t="str">
        <f t="shared" si="203"/>
        <v/>
      </c>
      <c r="H624" t="str">
        <f t="shared" si="204"/>
        <v/>
      </c>
      <c r="I624" t="str">
        <f t="shared" si="205"/>
        <v/>
      </c>
      <c r="J624" t="str">
        <f t="shared" si="206"/>
        <v/>
      </c>
      <c r="K624" t="str">
        <f t="shared" si="207"/>
        <v/>
      </c>
      <c r="L624" t="str">
        <f t="shared" si="208"/>
        <v/>
      </c>
      <c r="M624" t="str">
        <f t="shared" si="209"/>
        <v/>
      </c>
      <c r="N624" t="str">
        <f t="shared" si="210"/>
        <v/>
      </c>
      <c r="O624">
        <f t="shared" si="211"/>
        <v>0</v>
      </c>
      <c r="P624" t="e">
        <f t="shared" si="212"/>
        <v>#VALUE!</v>
      </c>
      <c r="Q624" t="e">
        <f t="shared" si="215"/>
        <v>#VALUE!</v>
      </c>
      <c r="R624" t="e">
        <f t="shared" si="196"/>
        <v>#VALUE!</v>
      </c>
      <c r="S624" t="e">
        <f t="shared" si="214"/>
        <v>#VALUE!</v>
      </c>
      <c r="T624" s="55" t="e">
        <f t="shared" si="213"/>
        <v>#VALUE!</v>
      </c>
      <c r="U624" s="55" t="e">
        <f t="shared" si="197"/>
        <v>#VALUE!</v>
      </c>
    </row>
    <row r="625" spans="1:21" ht="15.75" x14ac:dyDescent="0.25">
      <c r="A625" s="47"/>
      <c r="B625" t="str">
        <f t="shared" si="198"/>
        <v/>
      </c>
      <c r="C625" t="str">
        <f t="shared" si="199"/>
        <v/>
      </c>
      <c r="D625" t="str">
        <f t="shared" si="200"/>
        <v/>
      </c>
      <c r="E625" t="str">
        <f t="shared" si="201"/>
        <v/>
      </c>
      <c r="F625" t="str">
        <f t="shared" si="202"/>
        <v/>
      </c>
      <c r="G625" t="str">
        <f t="shared" si="203"/>
        <v/>
      </c>
      <c r="H625" t="str">
        <f t="shared" si="204"/>
        <v/>
      </c>
      <c r="I625" t="str">
        <f t="shared" si="205"/>
        <v/>
      </c>
      <c r="J625" t="str">
        <f t="shared" si="206"/>
        <v/>
      </c>
      <c r="K625" t="str">
        <f t="shared" si="207"/>
        <v/>
      </c>
      <c r="L625" t="str">
        <f t="shared" si="208"/>
        <v/>
      </c>
      <c r="M625" t="str">
        <f t="shared" si="209"/>
        <v/>
      </c>
      <c r="N625" t="str">
        <f t="shared" si="210"/>
        <v/>
      </c>
      <c r="O625">
        <f t="shared" si="211"/>
        <v>0</v>
      </c>
      <c r="P625" t="e">
        <f t="shared" si="212"/>
        <v>#VALUE!</v>
      </c>
      <c r="Q625" t="e">
        <f t="shared" si="215"/>
        <v>#VALUE!</v>
      </c>
      <c r="R625" t="e">
        <f t="shared" si="196"/>
        <v>#VALUE!</v>
      </c>
      <c r="S625" t="e">
        <f t="shared" si="214"/>
        <v>#VALUE!</v>
      </c>
      <c r="T625" s="55" t="e">
        <f t="shared" si="213"/>
        <v>#VALUE!</v>
      </c>
      <c r="U625" s="55" t="e">
        <f t="shared" si="197"/>
        <v>#VALUE!</v>
      </c>
    </row>
    <row r="626" spans="1:21" ht="15.75" x14ac:dyDescent="0.25">
      <c r="A626" s="47"/>
      <c r="B626" t="str">
        <f t="shared" si="198"/>
        <v/>
      </c>
      <c r="C626" t="str">
        <f t="shared" si="199"/>
        <v/>
      </c>
      <c r="D626" t="str">
        <f t="shared" si="200"/>
        <v/>
      </c>
      <c r="E626" t="str">
        <f t="shared" si="201"/>
        <v/>
      </c>
      <c r="F626" t="str">
        <f t="shared" si="202"/>
        <v/>
      </c>
      <c r="G626" t="str">
        <f t="shared" si="203"/>
        <v/>
      </c>
      <c r="H626" t="str">
        <f t="shared" si="204"/>
        <v/>
      </c>
      <c r="I626" t="str">
        <f t="shared" si="205"/>
        <v/>
      </c>
      <c r="J626" t="str">
        <f t="shared" si="206"/>
        <v/>
      </c>
      <c r="K626" t="str">
        <f t="shared" si="207"/>
        <v/>
      </c>
      <c r="L626" t="str">
        <f t="shared" si="208"/>
        <v/>
      </c>
      <c r="M626" t="str">
        <f t="shared" si="209"/>
        <v/>
      </c>
      <c r="N626" t="str">
        <f t="shared" si="210"/>
        <v/>
      </c>
      <c r="O626">
        <f t="shared" si="211"/>
        <v>0</v>
      </c>
      <c r="P626" t="e">
        <f t="shared" si="212"/>
        <v>#VALUE!</v>
      </c>
      <c r="Q626" t="e">
        <f t="shared" si="215"/>
        <v>#VALUE!</v>
      </c>
      <c r="R626" t="e">
        <f t="shared" si="196"/>
        <v>#VALUE!</v>
      </c>
      <c r="S626" t="e">
        <f t="shared" si="214"/>
        <v>#VALUE!</v>
      </c>
      <c r="T626" s="55" t="e">
        <f t="shared" si="213"/>
        <v>#VALUE!</v>
      </c>
      <c r="U626" s="55" t="e">
        <f t="shared" si="197"/>
        <v>#VALUE!</v>
      </c>
    </row>
    <row r="627" spans="1:21" ht="15.75" x14ac:dyDescent="0.25">
      <c r="A627" s="47"/>
      <c r="B627" t="str">
        <f t="shared" si="198"/>
        <v/>
      </c>
      <c r="C627" t="str">
        <f t="shared" si="199"/>
        <v/>
      </c>
      <c r="D627" t="str">
        <f t="shared" si="200"/>
        <v/>
      </c>
      <c r="E627" t="str">
        <f t="shared" si="201"/>
        <v/>
      </c>
      <c r="F627" t="str">
        <f t="shared" si="202"/>
        <v/>
      </c>
      <c r="G627" t="str">
        <f t="shared" si="203"/>
        <v/>
      </c>
      <c r="H627" t="str">
        <f t="shared" si="204"/>
        <v/>
      </c>
      <c r="I627" t="str">
        <f t="shared" si="205"/>
        <v/>
      </c>
      <c r="J627" t="str">
        <f t="shared" si="206"/>
        <v/>
      </c>
      <c r="K627" t="str">
        <f t="shared" si="207"/>
        <v/>
      </c>
      <c r="L627" t="str">
        <f t="shared" si="208"/>
        <v/>
      </c>
      <c r="M627" t="str">
        <f t="shared" si="209"/>
        <v/>
      </c>
      <c r="N627" t="str">
        <f t="shared" si="210"/>
        <v/>
      </c>
      <c r="O627">
        <f t="shared" si="211"/>
        <v>0</v>
      </c>
      <c r="P627" t="e">
        <f t="shared" si="212"/>
        <v>#VALUE!</v>
      </c>
      <c r="Q627" t="e">
        <f t="shared" si="215"/>
        <v>#VALUE!</v>
      </c>
      <c r="R627" t="e">
        <f t="shared" si="196"/>
        <v>#VALUE!</v>
      </c>
      <c r="S627" t="e">
        <f t="shared" si="214"/>
        <v>#VALUE!</v>
      </c>
      <c r="T627" s="55" t="e">
        <f t="shared" si="213"/>
        <v>#VALUE!</v>
      </c>
      <c r="U627" s="55" t="e">
        <f t="shared" si="197"/>
        <v>#VALUE!</v>
      </c>
    </row>
    <row r="628" spans="1:21" ht="15.75" x14ac:dyDescent="0.25">
      <c r="A628" s="47"/>
      <c r="B628" t="str">
        <f t="shared" si="198"/>
        <v/>
      </c>
      <c r="C628" t="str">
        <f t="shared" si="199"/>
        <v/>
      </c>
      <c r="D628" t="str">
        <f t="shared" si="200"/>
        <v/>
      </c>
      <c r="E628" t="str">
        <f t="shared" si="201"/>
        <v/>
      </c>
      <c r="F628" t="str">
        <f t="shared" si="202"/>
        <v/>
      </c>
      <c r="G628" t="str">
        <f t="shared" si="203"/>
        <v/>
      </c>
      <c r="H628" t="str">
        <f t="shared" si="204"/>
        <v/>
      </c>
      <c r="I628" t="str">
        <f t="shared" si="205"/>
        <v/>
      </c>
      <c r="J628" t="str">
        <f t="shared" si="206"/>
        <v/>
      </c>
      <c r="K628" t="str">
        <f t="shared" si="207"/>
        <v/>
      </c>
      <c r="L628" t="str">
        <f t="shared" si="208"/>
        <v/>
      </c>
      <c r="M628" t="str">
        <f t="shared" si="209"/>
        <v/>
      </c>
      <c r="N628" t="str">
        <f t="shared" si="210"/>
        <v/>
      </c>
      <c r="O628">
        <f t="shared" si="211"/>
        <v>0</v>
      </c>
      <c r="P628" t="e">
        <f t="shared" si="212"/>
        <v>#VALUE!</v>
      </c>
      <c r="Q628" t="e">
        <f t="shared" si="215"/>
        <v>#VALUE!</v>
      </c>
      <c r="R628" t="e">
        <f t="shared" ref="R628:R691" si="216">MID(B628,Q628+2,4)</f>
        <v>#VALUE!</v>
      </c>
      <c r="S628" t="e">
        <f t="shared" si="214"/>
        <v>#VALUE!</v>
      </c>
      <c r="T628" s="55" t="e">
        <f t="shared" si="213"/>
        <v>#VALUE!</v>
      </c>
      <c r="U628" s="55" t="e">
        <f t="shared" si="197"/>
        <v>#VALUE!</v>
      </c>
    </row>
    <row r="629" spans="1:21" ht="15.75" x14ac:dyDescent="0.25">
      <c r="A629" s="47"/>
      <c r="B629" t="str">
        <f t="shared" si="198"/>
        <v/>
      </c>
      <c r="C629" t="str">
        <f t="shared" si="199"/>
        <v/>
      </c>
      <c r="D629" t="str">
        <f t="shared" si="200"/>
        <v/>
      </c>
      <c r="E629" t="str">
        <f t="shared" si="201"/>
        <v/>
      </c>
      <c r="F629" t="str">
        <f t="shared" si="202"/>
        <v/>
      </c>
      <c r="G629" t="str">
        <f t="shared" si="203"/>
        <v/>
      </c>
      <c r="H629" t="str">
        <f t="shared" si="204"/>
        <v/>
      </c>
      <c r="I629" t="str">
        <f t="shared" si="205"/>
        <v/>
      </c>
      <c r="J629" t="str">
        <f t="shared" si="206"/>
        <v/>
      </c>
      <c r="K629" t="str">
        <f t="shared" si="207"/>
        <v/>
      </c>
      <c r="L629" t="str">
        <f t="shared" si="208"/>
        <v/>
      </c>
      <c r="M629" t="str">
        <f t="shared" si="209"/>
        <v/>
      </c>
      <c r="N629" t="str">
        <f t="shared" si="210"/>
        <v/>
      </c>
      <c r="O629">
        <f t="shared" si="211"/>
        <v>0</v>
      </c>
      <c r="P629" t="e">
        <f t="shared" si="212"/>
        <v>#VALUE!</v>
      </c>
      <c r="Q629" t="e">
        <f t="shared" si="215"/>
        <v>#VALUE!</v>
      </c>
      <c r="R629" t="e">
        <f t="shared" si="216"/>
        <v>#VALUE!</v>
      </c>
      <c r="S629" t="e">
        <f t="shared" si="214"/>
        <v>#VALUE!</v>
      </c>
      <c r="T629" s="55" t="e">
        <f t="shared" si="213"/>
        <v>#VALUE!</v>
      </c>
      <c r="U629" s="55" t="e">
        <f t="shared" si="197"/>
        <v>#VALUE!</v>
      </c>
    </row>
    <row r="630" spans="1:21" ht="15.75" x14ac:dyDescent="0.25">
      <c r="A630" s="47"/>
      <c r="B630" t="str">
        <f t="shared" si="198"/>
        <v/>
      </c>
      <c r="C630" t="str">
        <f t="shared" si="199"/>
        <v/>
      </c>
      <c r="D630" t="str">
        <f t="shared" si="200"/>
        <v/>
      </c>
      <c r="E630" t="str">
        <f t="shared" si="201"/>
        <v/>
      </c>
      <c r="F630" t="str">
        <f t="shared" si="202"/>
        <v/>
      </c>
      <c r="G630" t="str">
        <f t="shared" si="203"/>
        <v/>
      </c>
      <c r="H630" t="str">
        <f t="shared" si="204"/>
        <v/>
      </c>
      <c r="I630" t="str">
        <f t="shared" si="205"/>
        <v/>
      </c>
      <c r="J630" t="str">
        <f t="shared" si="206"/>
        <v/>
      </c>
      <c r="K630" t="str">
        <f t="shared" si="207"/>
        <v/>
      </c>
      <c r="L630" t="str">
        <f t="shared" si="208"/>
        <v/>
      </c>
      <c r="M630" t="str">
        <f t="shared" si="209"/>
        <v/>
      </c>
      <c r="N630" t="str">
        <f t="shared" si="210"/>
        <v/>
      </c>
      <c r="O630">
        <f t="shared" si="211"/>
        <v>0</v>
      </c>
      <c r="P630" t="e">
        <f t="shared" si="212"/>
        <v>#VALUE!</v>
      </c>
      <c r="Q630" t="e">
        <f t="shared" si="215"/>
        <v>#VALUE!</v>
      </c>
      <c r="R630" t="e">
        <f t="shared" si="216"/>
        <v>#VALUE!</v>
      </c>
      <c r="S630" t="e">
        <f t="shared" si="214"/>
        <v>#VALUE!</v>
      </c>
      <c r="T630" s="55" t="e">
        <f t="shared" si="213"/>
        <v>#VALUE!</v>
      </c>
      <c r="U630" s="55" t="e">
        <f t="shared" si="197"/>
        <v>#VALUE!</v>
      </c>
    </row>
    <row r="631" spans="1:21" ht="15.75" x14ac:dyDescent="0.25">
      <c r="A631" s="47"/>
      <c r="B631" t="str">
        <f t="shared" si="198"/>
        <v/>
      </c>
      <c r="C631" t="str">
        <f t="shared" si="199"/>
        <v/>
      </c>
      <c r="D631" t="str">
        <f t="shared" si="200"/>
        <v/>
      </c>
      <c r="E631" t="str">
        <f t="shared" si="201"/>
        <v/>
      </c>
      <c r="F631" t="str">
        <f t="shared" si="202"/>
        <v/>
      </c>
      <c r="G631" t="str">
        <f t="shared" si="203"/>
        <v/>
      </c>
      <c r="H631" t="str">
        <f t="shared" si="204"/>
        <v/>
      </c>
      <c r="I631" t="str">
        <f t="shared" si="205"/>
        <v/>
      </c>
      <c r="J631" t="str">
        <f t="shared" si="206"/>
        <v/>
      </c>
      <c r="K631" t="str">
        <f t="shared" si="207"/>
        <v/>
      </c>
      <c r="L631" t="str">
        <f t="shared" si="208"/>
        <v/>
      </c>
      <c r="M631" t="str">
        <f t="shared" si="209"/>
        <v/>
      </c>
      <c r="N631" t="str">
        <f t="shared" si="210"/>
        <v/>
      </c>
      <c r="O631">
        <f t="shared" si="211"/>
        <v>0</v>
      </c>
      <c r="P631" t="e">
        <f t="shared" si="212"/>
        <v>#VALUE!</v>
      </c>
      <c r="Q631" t="e">
        <f t="shared" si="215"/>
        <v>#VALUE!</v>
      </c>
      <c r="R631" t="e">
        <f t="shared" si="216"/>
        <v>#VALUE!</v>
      </c>
      <c r="S631" t="e">
        <f t="shared" si="214"/>
        <v>#VALUE!</v>
      </c>
      <c r="T631" s="55" t="e">
        <f t="shared" si="213"/>
        <v>#VALUE!</v>
      </c>
      <c r="U631" s="55" t="e">
        <f t="shared" si="197"/>
        <v>#VALUE!</v>
      </c>
    </row>
    <row r="632" spans="1:21" ht="15.75" x14ac:dyDescent="0.25">
      <c r="A632" s="47"/>
      <c r="B632" t="str">
        <f t="shared" si="198"/>
        <v/>
      </c>
      <c r="C632" t="str">
        <f t="shared" si="199"/>
        <v/>
      </c>
      <c r="D632" t="str">
        <f t="shared" si="200"/>
        <v/>
      </c>
      <c r="E632" t="str">
        <f t="shared" si="201"/>
        <v/>
      </c>
      <c r="F632" t="str">
        <f t="shared" si="202"/>
        <v/>
      </c>
      <c r="G632" t="str">
        <f t="shared" si="203"/>
        <v/>
      </c>
      <c r="H632" t="str">
        <f t="shared" si="204"/>
        <v/>
      </c>
      <c r="I632" t="str">
        <f t="shared" si="205"/>
        <v/>
      </c>
      <c r="J632" t="str">
        <f t="shared" si="206"/>
        <v/>
      </c>
      <c r="K632" t="str">
        <f t="shared" si="207"/>
        <v/>
      </c>
      <c r="L632" t="str">
        <f t="shared" si="208"/>
        <v/>
      </c>
      <c r="M632" t="str">
        <f t="shared" si="209"/>
        <v/>
      </c>
      <c r="N632" t="str">
        <f t="shared" si="210"/>
        <v/>
      </c>
      <c r="O632">
        <f t="shared" si="211"/>
        <v>0</v>
      </c>
      <c r="P632" t="e">
        <f t="shared" si="212"/>
        <v>#VALUE!</v>
      </c>
      <c r="Q632" t="e">
        <f t="shared" si="215"/>
        <v>#VALUE!</v>
      </c>
      <c r="R632" t="e">
        <f t="shared" si="216"/>
        <v>#VALUE!</v>
      </c>
      <c r="S632" t="e">
        <f t="shared" si="214"/>
        <v>#VALUE!</v>
      </c>
      <c r="T632" s="55" t="e">
        <f t="shared" si="213"/>
        <v>#VALUE!</v>
      </c>
      <c r="U632" s="55" t="e">
        <f t="shared" ref="U632:U695" si="217">IF(Q632-P632=2,MID(B632,Q632-1,1),MID(B632,Q632-2,2))</f>
        <v>#VALUE!</v>
      </c>
    </row>
    <row r="633" spans="1:21" ht="15.75" x14ac:dyDescent="0.25">
      <c r="A633" s="47"/>
      <c r="B633" t="str">
        <f t="shared" si="198"/>
        <v/>
      </c>
      <c r="C633" t="str">
        <f t="shared" si="199"/>
        <v/>
      </c>
      <c r="D633" t="str">
        <f t="shared" si="200"/>
        <v/>
      </c>
      <c r="E633" t="str">
        <f t="shared" si="201"/>
        <v/>
      </c>
      <c r="F633" t="str">
        <f t="shared" si="202"/>
        <v/>
      </c>
      <c r="G633" t="str">
        <f t="shared" si="203"/>
        <v/>
      </c>
      <c r="H633" t="str">
        <f t="shared" si="204"/>
        <v/>
      </c>
      <c r="I633" t="str">
        <f t="shared" si="205"/>
        <v/>
      </c>
      <c r="J633" t="str">
        <f t="shared" si="206"/>
        <v/>
      </c>
      <c r="K633" t="str">
        <f t="shared" si="207"/>
        <v/>
      </c>
      <c r="L633" t="str">
        <f t="shared" si="208"/>
        <v/>
      </c>
      <c r="M633" t="str">
        <f t="shared" si="209"/>
        <v/>
      </c>
      <c r="N633" t="str">
        <f t="shared" si="210"/>
        <v/>
      </c>
      <c r="O633">
        <f t="shared" si="211"/>
        <v>0</v>
      </c>
      <c r="P633" t="e">
        <f t="shared" si="212"/>
        <v>#VALUE!</v>
      </c>
      <c r="Q633" t="e">
        <f t="shared" si="215"/>
        <v>#VALUE!</v>
      </c>
      <c r="R633" t="e">
        <f t="shared" si="216"/>
        <v>#VALUE!</v>
      </c>
      <c r="S633" t="e">
        <f t="shared" si="214"/>
        <v>#VALUE!</v>
      </c>
      <c r="T633" s="55" t="e">
        <f t="shared" si="213"/>
        <v>#VALUE!</v>
      </c>
      <c r="U633" s="55" t="e">
        <f t="shared" si="217"/>
        <v>#VALUE!</v>
      </c>
    </row>
    <row r="634" spans="1:21" ht="15.75" x14ac:dyDescent="0.25">
      <c r="A634" s="47"/>
      <c r="B634" t="str">
        <f t="shared" si="198"/>
        <v/>
      </c>
      <c r="C634" t="str">
        <f t="shared" si="199"/>
        <v/>
      </c>
      <c r="D634" t="str">
        <f t="shared" si="200"/>
        <v/>
      </c>
      <c r="E634" t="str">
        <f t="shared" si="201"/>
        <v/>
      </c>
      <c r="F634" t="str">
        <f t="shared" si="202"/>
        <v/>
      </c>
      <c r="G634" t="str">
        <f t="shared" si="203"/>
        <v/>
      </c>
      <c r="H634" t="str">
        <f t="shared" si="204"/>
        <v/>
      </c>
      <c r="I634" t="str">
        <f t="shared" si="205"/>
        <v/>
      </c>
      <c r="J634" t="str">
        <f t="shared" si="206"/>
        <v/>
      </c>
      <c r="K634" t="str">
        <f t="shared" si="207"/>
        <v/>
      </c>
      <c r="L634" t="str">
        <f t="shared" si="208"/>
        <v/>
      </c>
      <c r="M634" t="str">
        <f t="shared" si="209"/>
        <v/>
      </c>
      <c r="N634" t="str">
        <f t="shared" si="210"/>
        <v/>
      </c>
      <c r="O634">
        <f t="shared" si="211"/>
        <v>0</v>
      </c>
      <c r="P634" t="e">
        <f t="shared" si="212"/>
        <v>#VALUE!</v>
      </c>
      <c r="Q634" t="e">
        <f t="shared" si="215"/>
        <v>#VALUE!</v>
      </c>
      <c r="R634" t="e">
        <f t="shared" si="216"/>
        <v>#VALUE!</v>
      </c>
      <c r="S634" t="e">
        <f t="shared" si="214"/>
        <v>#VALUE!</v>
      </c>
      <c r="T634" s="55" t="e">
        <f t="shared" si="213"/>
        <v>#VALUE!</v>
      </c>
      <c r="U634" s="55" t="e">
        <f t="shared" si="217"/>
        <v>#VALUE!</v>
      </c>
    </row>
    <row r="635" spans="1:21" ht="15.75" x14ac:dyDescent="0.25">
      <c r="A635" s="47"/>
      <c r="B635" t="str">
        <f t="shared" si="198"/>
        <v/>
      </c>
      <c r="C635" t="str">
        <f t="shared" si="199"/>
        <v/>
      </c>
      <c r="D635" t="str">
        <f t="shared" si="200"/>
        <v/>
      </c>
      <c r="E635" t="str">
        <f t="shared" si="201"/>
        <v/>
      </c>
      <c r="F635" t="str">
        <f t="shared" si="202"/>
        <v/>
      </c>
      <c r="G635" t="str">
        <f t="shared" si="203"/>
        <v/>
      </c>
      <c r="H635" t="str">
        <f t="shared" si="204"/>
        <v/>
      </c>
      <c r="I635" t="str">
        <f t="shared" si="205"/>
        <v/>
      </c>
      <c r="J635" t="str">
        <f t="shared" si="206"/>
        <v/>
      </c>
      <c r="K635" t="str">
        <f t="shared" si="207"/>
        <v/>
      </c>
      <c r="L635" t="str">
        <f t="shared" si="208"/>
        <v/>
      </c>
      <c r="M635" t="str">
        <f t="shared" si="209"/>
        <v/>
      </c>
      <c r="N635" t="str">
        <f t="shared" si="210"/>
        <v/>
      </c>
      <c r="O635">
        <f t="shared" si="211"/>
        <v>0</v>
      </c>
      <c r="P635" t="e">
        <f t="shared" si="212"/>
        <v>#VALUE!</v>
      </c>
      <c r="Q635" t="e">
        <f t="shared" si="215"/>
        <v>#VALUE!</v>
      </c>
      <c r="R635" t="e">
        <f t="shared" si="216"/>
        <v>#VALUE!</v>
      </c>
      <c r="S635" t="e">
        <f t="shared" si="214"/>
        <v>#VALUE!</v>
      </c>
      <c r="T635" s="55" t="e">
        <f t="shared" si="213"/>
        <v>#VALUE!</v>
      </c>
      <c r="U635" s="55" t="e">
        <f t="shared" si="217"/>
        <v>#VALUE!</v>
      </c>
    </row>
    <row r="636" spans="1:21" ht="15.75" x14ac:dyDescent="0.25">
      <c r="A636" s="47"/>
      <c r="B636" t="str">
        <f t="shared" si="198"/>
        <v/>
      </c>
      <c r="C636" t="str">
        <f t="shared" si="199"/>
        <v/>
      </c>
      <c r="D636" t="str">
        <f t="shared" si="200"/>
        <v/>
      </c>
      <c r="E636" t="str">
        <f t="shared" si="201"/>
        <v/>
      </c>
      <c r="F636" t="str">
        <f t="shared" si="202"/>
        <v/>
      </c>
      <c r="G636" t="str">
        <f t="shared" si="203"/>
        <v/>
      </c>
      <c r="H636" t="str">
        <f t="shared" si="204"/>
        <v/>
      </c>
      <c r="I636" t="str">
        <f t="shared" si="205"/>
        <v/>
      </c>
      <c r="J636" t="str">
        <f t="shared" si="206"/>
        <v/>
      </c>
      <c r="K636" t="str">
        <f t="shared" si="207"/>
        <v/>
      </c>
      <c r="L636" t="str">
        <f t="shared" si="208"/>
        <v/>
      </c>
      <c r="M636" t="str">
        <f t="shared" si="209"/>
        <v/>
      </c>
      <c r="N636" t="str">
        <f t="shared" si="210"/>
        <v/>
      </c>
      <c r="O636">
        <f t="shared" si="211"/>
        <v>0</v>
      </c>
      <c r="P636" t="e">
        <f t="shared" si="212"/>
        <v>#VALUE!</v>
      </c>
      <c r="Q636" t="e">
        <f t="shared" si="215"/>
        <v>#VALUE!</v>
      </c>
      <c r="R636" t="e">
        <f t="shared" si="216"/>
        <v>#VALUE!</v>
      </c>
      <c r="S636" t="e">
        <f t="shared" si="214"/>
        <v>#VALUE!</v>
      </c>
      <c r="T636" s="55" t="e">
        <f t="shared" si="213"/>
        <v>#VALUE!</v>
      </c>
      <c r="U636" s="55" t="e">
        <f t="shared" si="217"/>
        <v>#VALUE!</v>
      </c>
    </row>
    <row r="637" spans="1:21" ht="15.75" x14ac:dyDescent="0.25">
      <c r="A637" s="47"/>
      <c r="B637" t="str">
        <f t="shared" si="198"/>
        <v/>
      </c>
      <c r="C637" t="str">
        <f t="shared" si="199"/>
        <v/>
      </c>
      <c r="D637" t="str">
        <f t="shared" si="200"/>
        <v/>
      </c>
      <c r="E637" t="str">
        <f t="shared" si="201"/>
        <v/>
      </c>
      <c r="F637" t="str">
        <f t="shared" si="202"/>
        <v/>
      </c>
      <c r="G637" t="str">
        <f t="shared" si="203"/>
        <v/>
      </c>
      <c r="H637" t="str">
        <f t="shared" si="204"/>
        <v/>
      </c>
      <c r="I637" t="str">
        <f t="shared" si="205"/>
        <v/>
      </c>
      <c r="J637" t="str">
        <f t="shared" si="206"/>
        <v/>
      </c>
      <c r="K637" t="str">
        <f t="shared" si="207"/>
        <v/>
      </c>
      <c r="L637" t="str">
        <f t="shared" si="208"/>
        <v/>
      </c>
      <c r="M637" t="str">
        <f t="shared" si="209"/>
        <v/>
      </c>
      <c r="N637" t="str">
        <f t="shared" si="210"/>
        <v/>
      </c>
      <c r="O637">
        <f t="shared" si="211"/>
        <v>0</v>
      </c>
      <c r="P637" t="e">
        <f t="shared" si="212"/>
        <v>#VALUE!</v>
      </c>
      <c r="Q637" t="e">
        <f t="shared" si="215"/>
        <v>#VALUE!</v>
      </c>
      <c r="R637" t="e">
        <f t="shared" si="216"/>
        <v>#VALUE!</v>
      </c>
      <c r="S637" t="e">
        <f t="shared" si="214"/>
        <v>#VALUE!</v>
      </c>
      <c r="T637" s="55" t="e">
        <f t="shared" si="213"/>
        <v>#VALUE!</v>
      </c>
      <c r="U637" s="55" t="e">
        <f t="shared" si="217"/>
        <v>#VALUE!</v>
      </c>
    </row>
    <row r="638" spans="1:21" ht="15.75" x14ac:dyDescent="0.25">
      <c r="A638" s="47"/>
      <c r="B638" t="str">
        <f t="shared" si="198"/>
        <v/>
      </c>
      <c r="C638" t="str">
        <f t="shared" si="199"/>
        <v/>
      </c>
      <c r="D638" t="str">
        <f t="shared" si="200"/>
        <v/>
      </c>
      <c r="E638" t="str">
        <f t="shared" si="201"/>
        <v/>
      </c>
      <c r="F638" t="str">
        <f t="shared" si="202"/>
        <v/>
      </c>
      <c r="G638" t="str">
        <f t="shared" si="203"/>
        <v/>
      </c>
      <c r="H638" t="str">
        <f t="shared" si="204"/>
        <v/>
      </c>
      <c r="I638" t="str">
        <f t="shared" si="205"/>
        <v/>
      </c>
      <c r="J638" t="str">
        <f t="shared" si="206"/>
        <v/>
      </c>
      <c r="K638" t="str">
        <f t="shared" si="207"/>
        <v/>
      </c>
      <c r="L638" t="str">
        <f t="shared" si="208"/>
        <v/>
      </c>
      <c r="M638" t="str">
        <f t="shared" si="209"/>
        <v/>
      </c>
      <c r="N638" t="str">
        <f t="shared" si="210"/>
        <v/>
      </c>
      <c r="O638">
        <f t="shared" si="211"/>
        <v>0</v>
      </c>
      <c r="P638" t="e">
        <f t="shared" si="212"/>
        <v>#VALUE!</v>
      </c>
      <c r="Q638" t="e">
        <f t="shared" si="215"/>
        <v>#VALUE!</v>
      </c>
      <c r="R638" t="e">
        <f t="shared" si="216"/>
        <v>#VALUE!</v>
      </c>
      <c r="S638" t="e">
        <f t="shared" si="214"/>
        <v>#VALUE!</v>
      </c>
      <c r="T638" s="55" t="e">
        <f t="shared" si="213"/>
        <v>#VALUE!</v>
      </c>
      <c r="U638" s="55" t="e">
        <f t="shared" si="217"/>
        <v>#VALUE!</v>
      </c>
    </row>
    <row r="639" spans="1:21" ht="15.75" x14ac:dyDescent="0.25">
      <c r="A639" s="47"/>
      <c r="B639" t="str">
        <f t="shared" si="198"/>
        <v/>
      </c>
      <c r="C639" t="str">
        <f t="shared" si="199"/>
        <v/>
      </c>
      <c r="D639" t="str">
        <f t="shared" si="200"/>
        <v/>
      </c>
      <c r="E639" t="str">
        <f t="shared" si="201"/>
        <v/>
      </c>
      <c r="F639" t="str">
        <f t="shared" si="202"/>
        <v/>
      </c>
      <c r="G639" t="str">
        <f t="shared" si="203"/>
        <v/>
      </c>
      <c r="H639" t="str">
        <f t="shared" si="204"/>
        <v/>
      </c>
      <c r="I639" t="str">
        <f t="shared" si="205"/>
        <v/>
      </c>
      <c r="J639" t="str">
        <f t="shared" si="206"/>
        <v/>
      </c>
      <c r="K639" t="str">
        <f t="shared" si="207"/>
        <v/>
      </c>
      <c r="L639" t="str">
        <f t="shared" si="208"/>
        <v/>
      </c>
      <c r="M639" t="str">
        <f t="shared" si="209"/>
        <v/>
      </c>
      <c r="N639" t="str">
        <f t="shared" si="210"/>
        <v/>
      </c>
      <c r="O639">
        <f t="shared" si="211"/>
        <v>0</v>
      </c>
      <c r="P639" t="e">
        <f t="shared" si="212"/>
        <v>#VALUE!</v>
      </c>
      <c r="Q639" t="e">
        <f t="shared" si="215"/>
        <v>#VALUE!</v>
      </c>
      <c r="R639" t="e">
        <f t="shared" si="216"/>
        <v>#VALUE!</v>
      </c>
      <c r="S639" t="e">
        <f t="shared" si="214"/>
        <v>#VALUE!</v>
      </c>
      <c r="T639" s="55" t="e">
        <f t="shared" si="213"/>
        <v>#VALUE!</v>
      </c>
      <c r="U639" s="55" t="e">
        <f t="shared" si="217"/>
        <v>#VALUE!</v>
      </c>
    </row>
    <row r="640" spans="1:21" ht="15.75" x14ac:dyDescent="0.25">
      <c r="A640" s="47"/>
      <c r="B640" t="str">
        <f t="shared" si="198"/>
        <v/>
      </c>
      <c r="C640" t="str">
        <f t="shared" si="199"/>
        <v/>
      </c>
      <c r="D640" t="str">
        <f t="shared" si="200"/>
        <v/>
      </c>
      <c r="E640" t="str">
        <f t="shared" si="201"/>
        <v/>
      </c>
      <c r="F640" t="str">
        <f t="shared" si="202"/>
        <v/>
      </c>
      <c r="G640" t="str">
        <f t="shared" si="203"/>
        <v/>
      </c>
      <c r="H640" t="str">
        <f t="shared" si="204"/>
        <v/>
      </c>
      <c r="I640" t="str">
        <f t="shared" si="205"/>
        <v/>
      </c>
      <c r="J640" t="str">
        <f t="shared" si="206"/>
        <v/>
      </c>
      <c r="K640" t="str">
        <f t="shared" si="207"/>
        <v/>
      </c>
      <c r="L640" t="str">
        <f t="shared" si="208"/>
        <v/>
      </c>
      <c r="M640" t="str">
        <f t="shared" si="209"/>
        <v/>
      </c>
      <c r="N640" t="str">
        <f t="shared" si="210"/>
        <v/>
      </c>
      <c r="O640">
        <f t="shared" si="211"/>
        <v>0</v>
      </c>
      <c r="P640" t="e">
        <f t="shared" si="212"/>
        <v>#VALUE!</v>
      </c>
      <c r="Q640" t="e">
        <f t="shared" si="215"/>
        <v>#VALUE!</v>
      </c>
      <c r="R640" t="e">
        <f t="shared" si="216"/>
        <v>#VALUE!</v>
      </c>
      <c r="S640" t="e">
        <f t="shared" si="214"/>
        <v>#VALUE!</v>
      </c>
      <c r="T640" s="55" t="e">
        <f t="shared" si="213"/>
        <v>#VALUE!</v>
      </c>
      <c r="U640" s="55" t="e">
        <f t="shared" si="217"/>
        <v>#VALUE!</v>
      </c>
    </row>
    <row r="641" spans="1:21" ht="15.75" x14ac:dyDescent="0.25">
      <c r="A641" s="47"/>
      <c r="B641" t="str">
        <f t="shared" si="198"/>
        <v/>
      </c>
      <c r="C641" t="str">
        <f t="shared" si="199"/>
        <v/>
      </c>
      <c r="D641" t="str">
        <f t="shared" si="200"/>
        <v/>
      </c>
      <c r="E641" t="str">
        <f t="shared" si="201"/>
        <v/>
      </c>
      <c r="F641" t="str">
        <f t="shared" si="202"/>
        <v/>
      </c>
      <c r="G641" t="str">
        <f t="shared" si="203"/>
        <v/>
      </c>
      <c r="H641" t="str">
        <f t="shared" si="204"/>
        <v/>
      </c>
      <c r="I641" t="str">
        <f t="shared" si="205"/>
        <v/>
      </c>
      <c r="J641" t="str">
        <f t="shared" si="206"/>
        <v/>
      </c>
      <c r="K641" t="str">
        <f t="shared" si="207"/>
        <v/>
      </c>
      <c r="L641" t="str">
        <f t="shared" si="208"/>
        <v/>
      </c>
      <c r="M641" t="str">
        <f t="shared" si="209"/>
        <v/>
      </c>
      <c r="N641" t="str">
        <f t="shared" si="210"/>
        <v/>
      </c>
      <c r="O641">
        <f t="shared" si="211"/>
        <v>0</v>
      </c>
      <c r="P641" t="e">
        <f t="shared" si="212"/>
        <v>#VALUE!</v>
      </c>
      <c r="Q641" t="e">
        <f t="shared" si="215"/>
        <v>#VALUE!</v>
      </c>
      <c r="R641" t="e">
        <f t="shared" si="216"/>
        <v>#VALUE!</v>
      </c>
      <c r="S641" t="e">
        <f t="shared" si="214"/>
        <v>#VALUE!</v>
      </c>
      <c r="T641" s="55" t="e">
        <f t="shared" si="213"/>
        <v>#VALUE!</v>
      </c>
      <c r="U641" s="55" t="e">
        <f t="shared" si="217"/>
        <v>#VALUE!</v>
      </c>
    </row>
    <row r="642" spans="1:21" ht="15.75" x14ac:dyDescent="0.25">
      <c r="A642" s="47"/>
      <c r="B642" t="str">
        <f t="shared" ref="B642:B705" si="218">MID(A642,40,100)</f>
        <v/>
      </c>
      <c r="C642" t="str">
        <f t="shared" ref="C642:C705" si="219">IF(ISERROR(FIND("january",B642)),"",FIND("january",B642))</f>
        <v/>
      </c>
      <c r="D642" t="str">
        <f t="shared" ref="D642:D705" si="220">IF(ISERROR(FIND("february",B642)),"",FIND("february",B642))</f>
        <v/>
      </c>
      <c r="E642" t="str">
        <f t="shared" ref="E642:E705" si="221">IF(ISERROR(FIND("march",B642)),"",FIND("march",B642))</f>
        <v/>
      </c>
      <c r="F642" t="str">
        <f t="shared" ref="F642:F705" si="222">IF(ISERROR(FIND("april",B642)),"",FIND("april",B642))</f>
        <v/>
      </c>
      <c r="G642" t="str">
        <f t="shared" ref="G642:G705" si="223">IF(ISERROR(FIND("may",B642)),"",FIND("may",B642))</f>
        <v/>
      </c>
      <c r="H642" t="str">
        <f t="shared" ref="H642:H705" si="224">IF(ISERROR(FIND("june",B642)),"",FIND("june",B642))</f>
        <v/>
      </c>
      <c r="I642" t="str">
        <f t="shared" ref="I642:I705" si="225">IF(ISERROR(FIND("july",B642)),"",FIND("july",B642))</f>
        <v/>
      </c>
      <c r="J642" t="str">
        <f t="shared" ref="J642:J705" si="226">IF(ISERROR(FIND("august",B642)),"",FIND("august",B642))</f>
        <v/>
      </c>
      <c r="K642" t="str">
        <f t="shared" ref="K642:K705" si="227">IF(ISERROR(FIND("september",B642)),"",FIND("september",B642))</f>
        <v/>
      </c>
      <c r="L642" t="str">
        <f t="shared" ref="L642:L705" si="228">IF(ISERROR(FIND("october",B642)),"",FIND("october",B642))</f>
        <v/>
      </c>
      <c r="M642" t="str">
        <f t="shared" ref="M642:M705" si="229">IF(ISERROR(FIND("november",B642)),"",FIND("november",B642))</f>
        <v/>
      </c>
      <c r="N642" t="str">
        <f t="shared" ref="N642:N705" si="230">IF(ISERROR(FIND("december",B642)),"",FIND("december",B642))</f>
        <v/>
      </c>
      <c r="O642">
        <f t="shared" ref="O642:O705" si="231">MAX(C642:N642)</f>
        <v>0</v>
      </c>
      <c r="P642" t="e">
        <f t="shared" ref="P642:P705" si="232">FIND("_",B642,O642)</f>
        <v>#VALUE!</v>
      </c>
      <c r="Q642" t="e">
        <f t="shared" si="215"/>
        <v>#VALUE!</v>
      </c>
      <c r="R642" t="e">
        <f t="shared" si="216"/>
        <v>#VALUE!</v>
      </c>
      <c r="S642" t="e">
        <f t="shared" si="214"/>
        <v>#VALUE!</v>
      </c>
      <c r="T642" s="55" t="e">
        <f t="shared" ref="T642:T705" si="233">_xlfn.SWITCH(TRIM(S642),
"January",1,"February",2,"March",3,"April",4,
"May",5,"June",6,"July",7,"August",8,
"September",9,"October",10,"November",11,"December",12,"No Match")</f>
        <v>#VALUE!</v>
      </c>
      <c r="U642" s="55" t="e">
        <f t="shared" si="217"/>
        <v>#VALUE!</v>
      </c>
    </row>
    <row r="643" spans="1:21" ht="15.75" x14ac:dyDescent="0.25">
      <c r="A643" s="47"/>
      <c r="B643" t="str">
        <f t="shared" si="218"/>
        <v/>
      </c>
      <c r="C643" t="str">
        <f t="shared" si="219"/>
        <v/>
      </c>
      <c r="D643" t="str">
        <f t="shared" si="220"/>
        <v/>
      </c>
      <c r="E643" t="str">
        <f t="shared" si="221"/>
        <v/>
      </c>
      <c r="F643" t="str">
        <f t="shared" si="222"/>
        <v/>
      </c>
      <c r="G643" t="str">
        <f t="shared" si="223"/>
        <v/>
      </c>
      <c r="H643" t="str">
        <f t="shared" si="224"/>
        <v/>
      </c>
      <c r="I643" t="str">
        <f t="shared" si="225"/>
        <v/>
      </c>
      <c r="J643" t="str">
        <f t="shared" si="226"/>
        <v/>
      </c>
      <c r="K643" t="str">
        <f t="shared" si="227"/>
        <v/>
      </c>
      <c r="L643" t="str">
        <f t="shared" si="228"/>
        <v/>
      </c>
      <c r="M643" t="str">
        <f t="shared" si="229"/>
        <v/>
      </c>
      <c r="N643" t="str">
        <f t="shared" si="230"/>
        <v/>
      </c>
      <c r="O643">
        <f t="shared" si="231"/>
        <v>0</v>
      </c>
      <c r="P643" t="e">
        <f t="shared" si="232"/>
        <v>#VALUE!</v>
      </c>
      <c r="Q643" t="e">
        <f t="shared" si="215"/>
        <v>#VALUE!</v>
      </c>
      <c r="R643" t="e">
        <f t="shared" si="216"/>
        <v>#VALUE!</v>
      </c>
      <c r="S643" t="e">
        <f t="shared" si="214"/>
        <v>#VALUE!</v>
      </c>
      <c r="T643" s="55" t="e">
        <f t="shared" si="233"/>
        <v>#VALUE!</v>
      </c>
      <c r="U643" s="55" t="e">
        <f t="shared" si="217"/>
        <v>#VALUE!</v>
      </c>
    </row>
    <row r="644" spans="1:21" ht="15.75" x14ac:dyDescent="0.25">
      <c r="A644" s="47"/>
      <c r="B644" t="str">
        <f t="shared" si="218"/>
        <v/>
      </c>
      <c r="C644" t="str">
        <f t="shared" si="219"/>
        <v/>
      </c>
      <c r="D644" t="str">
        <f t="shared" si="220"/>
        <v/>
      </c>
      <c r="E644" t="str">
        <f t="shared" si="221"/>
        <v/>
      </c>
      <c r="F644" t="str">
        <f t="shared" si="222"/>
        <v/>
      </c>
      <c r="G644" t="str">
        <f t="shared" si="223"/>
        <v/>
      </c>
      <c r="H644" t="str">
        <f t="shared" si="224"/>
        <v/>
      </c>
      <c r="I644" t="str">
        <f t="shared" si="225"/>
        <v/>
      </c>
      <c r="J644" t="str">
        <f t="shared" si="226"/>
        <v/>
      </c>
      <c r="K644" t="str">
        <f t="shared" si="227"/>
        <v/>
      </c>
      <c r="L644" t="str">
        <f t="shared" si="228"/>
        <v/>
      </c>
      <c r="M644" t="str">
        <f t="shared" si="229"/>
        <v/>
      </c>
      <c r="N644" t="str">
        <f t="shared" si="230"/>
        <v/>
      </c>
      <c r="O644">
        <f t="shared" si="231"/>
        <v>0</v>
      </c>
      <c r="P644" t="e">
        <f t="shared" si="232"/>
        <v>#VALUE!</v>
      </c>
      <c r="Q644" t="e">
        <f t="shared" si="215"/>
        <v>#VALUE!</v>
      </c>
      <c r="R644" t="e">
        <f t="shared" si="216"/>
        <v>#VALUE!</v>
      </c>
      <c r="S644" t="e">
        <f t="shared" si="214"/>
        <v>#VALUE!</v>
      </c>
      <c r="T644" s="55" t="e">
        <f t="shared" si="233"/>
        <v>#VALUE!</v>
      </c>
      <c r="U644" s="55" t="e">
        <f t="shared" si="217"/>
        <v>#VALUE!</v>
      </c>
    </row>
    <row r="645" spans="1:21" ht="15.75" x14ac:dyDescent="0.25">
      <c r="A645" s="47"/>
      <c r="B645" t="str">
        <f t="shared" si="218"/>
        <v/>
      </c>
      <c r="C645" t="str">
        <f t="shared" si="219"/>
        <v/>
      </c>
      <c r="D645" t="str">
        <f t="shared" si="220"/>
        <v/>
      </c>
      <c r="E645" t="str">
        <f t="shared" si="221"/>
        <v/>
      </c>
      <c r="F645" t="str">
        <f t="shared" si="222"/>
        <v/>
      </c>
      <c r="G645" t="str">
        <f t="shared" si="223"/>
        <v/>
      </c>
      <c r="H645" t="str">
        <f t="shared" si="224"/>
        <v/>
      </c>
      <c r="I645" t="str">
        <f t="shared" si="225"/>
        <v/>
      </c>
      <c r="J645" t="str">
        <f t="shared" si="226"/>
        <v/>
      </c>
      <c r="K645" t="str">
        <f t="shared" si="227"/>
        <v/>
      </c>
      <c r="L645" t="str">
        <f t="shared" si="228"/>
        <v/>
      </c>
      <c r="M645" t="str">
        <f t="shared" si="229"/>
        <v/>
      </c>
      <c r="N645" t="str">
        <f t="shared" si="230"/>
        <v/>
      </c>
      <c r="O645">
        <f t="shared" si="231"/>
        <v>0</v>
      </c>
      <c r="P645" t="e">
        <f t="shared" si="232"/>
        <v>#VALUE!</v>
      </c>
      <c r="Q645" t="e">
        <f t="shared" si="215"/>
        <v>#VALUE!</v>
      </c>
      <c r="R645" t="e">
        <f t="shared" si="216"/>
        <v>#VALUE!</v>
      </c>
      <c r="S645" t="e">
        <f t="shared" si="214"/>
        <v>#VALUE!</v>
      </c>
      <c r="T645" s="55" t="e">
        <f t="shared" si="233"/>
        <v>#VALUE!</v>
      </c>
      <c r="U645" s="55" t="e">
        <f t="shared" si="217"/>
        <v>#VALUE!</v>
      </c>
    </row>
    <row r="646" spans="1:21" ht="15.75" x14ac:dyDescent="0.25">
      <c r="A646" s="47"/>
      <c r="B646" t="str">
        <f t="shared" si="218"/>
        <v/>
      </c>
      <c r="C646" t="str">
        <f t="shared" si="219"/>
        <v/>
      </c>
      <c r="D646" t="str">
        <f t="shared" si="220"/>
        <v/>
      </c>
      <c r="E646" t="str">
        <f t="shared" si="221"/>
        <v/>
      </c>
      <c r="F646" t="str">
        <f t="shared" si="222"/>
        <v/>
      </c>
      <c r="G646" t="str">
        <f t="shared" si="223"/>
        <v/>
      </c>
      <c r="H646" t="str">
        <f t="shared" si="224"/>
        <v/>
      </c>
      <c r="I646" t="str">
        <f t="shared" si="225"/>
        <v/>
      </c>
      <c r="J646" t="str">
        <f t="shared" si="226"/>
        <v/>
      </c>
      <c r="K646" t="str">
        <f t="shared" si="227"/>
        <v/>
      </c>
      <c r="L646" t="str">
        <f t="shared" si="228"/>
        <v/>
      </c>
      <c r="M646" t="str">
        <f t="shared" si="229"/>
        <v/>
      </c>
      <c r="N646" t="str">
        <f t="shared" si="230"/>
        <v/>
      </c>
      <c r="O646">
        <f t="shared" si="231"/>
        <v>0</v>
      </c>
      <c r="P646" t="e">
        <f t="shared" si="232"/>
        <v>#VALUE!</v>
      </c>
      <c r="Q646" t="e">
        <f t="shared" si="215"/>
        <v>#VALUE!</v>
      </c>
      <c r="R646" t="e">
        <f t="shared" si="216"/>
        <v>#VALUE!</v>
      </c>
      <c r="S646" t="e">
        <f t="shared" si="214"/>
        <v>#VALUE!</v>
      </c>
      <c r="T646" s="55" t="e">
        <f t="shared" si="233"/>
        <v>#VALUE!</v>
      </c>
      <c r="U646" s="55" t="e">
        <f t="shared" si="217"/>
        <v>#VALUE!</v>
      </c>
    </row>
    <row r="647" spans="1:21" ht="15.75" x14ac:dyDescent="0.25">
      <c r="A647" s="47"/>
      <c r="B647" t="str">
        <f t="shared" si="218"/>
        <v/>
      </c>
      <c r="C647" t="str">
        <f t="shared" si="219"/>
        <v/>
      </c>
      <c r="D647" t="str">
        <f t="shared" si="220"/>
        <v/>
      </c>
      <c r="E647" t="str">
        <f t="shared" si="221"/>
        <v/>
      </c>
      <c r="F647" t="str">
        <f t="shared" si="222"/>
        <v/>
      </c>
      <c r="G647" t="str">
        <f t="shared" si="223"/>
        <v/>
      </c>
      <c r="H647" t="str">
        <f t="shared" si="224"/>
        <v/>
      </c>
      <c r="I647" t="str">
        <f t="shared" si="225"/>
        <v/>
      </c>
      <c r="J647" t="str">
        <f t="shared" si="226"/>
        <v/>
      </c>
      <c r="K647" t="str">
        <f t="shared" si="227"/>
        <v/>
      </c>
      <c r="L647" t="str">
        <f t="shared" si="228"/>
        <v/>
      </c>
      <c r="M647" t="str">
        <f t="shared" si="229"/>
        <v/>
      </c>
      <c r="N647" t="str">
        <f t="shared" si="230"/>
        <v/>
      </c>
      <c r="O647">
        <f t="shared" si="231"/>
        <v>0</v>
      </c>
      <c r="P647" t="e">
        <f t="shared" si="232"/>
        <v>#VALUE!</v>
      </c>
      <c r="Q647" t="e">
        <f t="shared" si="215"/>
        <v>#VALUE!</v>
      </c>
      <c r="R647" t="e">
        <f t="shared" si="216"/>
        <v>#VALUE!</v>
      </c>
      <c r="S647" t="e">
        <f t="shared" si="214"/>
        <v>#VALUE!</v>
      </c>
      <c r="T647" s="55" t="e">
        <f t="shared" si="233"/>
        <v>#VALUE!</v>
      </c>
      <c r="U647" s="55" t="e">
        <f t="shared" si="217"/>
        <v>#VALUE!</v>
      </c>
    </row>
    <row r="648" spans="1:21" ht="15.75" x14ac:dyDescent="0.25">
      <c r="A648" s="47"/>
      <c r="B648" t="str">
        <f t="shared" si="218"/>
        <v/>
      </c>
      <c r="C648" t="str">
        <f t="shared" si="219"/>
        <v/>
      </c>
      <c r="D648" t="str">
        <f t="shared" si="220"/>
        <v/>
      </c>
      <c r="E648" t="str">
        <f t="shared" si="221"/>
        <v/>
      </c>
      <c r="F648" t="str">
        <f t="shared" si="222"/>
        <v/>
      </c>
      <c r="G648" t="str">
        <f t="shared" si="223"/>
        <v/>
      </c>
      <c r="H648" t="str">
        <f t="shared" si="224"/>
        <v/>
      </c>
      <c r="I648" t="str">
        <f t="shared" si="225"/>
        <v/>
      </c>
      <c r="J648" t="str">
        <f t="shared" si="226"/>
        <v/>
      </c>
      <c r="K648" t="str">
        <f t="shared" si="227"/>
        <v/>
      </c>
      <c r="L648" t="str">
        <f t="shared" si="228"/>
        <v/>
      </c>
      <c r="M648" t="str">
        <f t="shared" si="229"/>
        <v/>
      </c>
      <c r="N648" t="str">
        <f t="shared" si="230"/>
        <v/>
      </c>
      <c r="O648">
        <f t="shared" si="231"/>
        <v>0</v>
      </c>
      <c r="P648" t="e">
        <f t="shared" si="232"/>
        <v>#VALUE!</v>
      </c>
      <c r="Q648" t="e">
        <f t="shared" si="215"/>
        <v>#VALUE!</v>
      </c>
      <c r="R648" t="e">
        <f t="shared" si="216"/>
        <v>#VALUE!</v>
      </c>
      <c r="S648" t="e">
        <f t="shared" si="214"/>
        <v>#VALUE!</v>
      </c>
      <c r="T648" s="55" t="e">
        <f t="shared" si="233"/>
        <v>#VALUE!</v>
      </c>
      <c r="U648" s="55" t="e">
        <f t="shared" si="217"/>
        <v>#VALUE!</v>
      </c>
    </row>
    <row r="649" spans="1:21" ht="15.75" x14ac:dyDescent="0.25">
      <c r="A649" s="47"/>
      <c r="B649" t="str">
        <f t="shared" si="218"/>
        <v/>
      </c>
      <c r="C649" t="str">
        <f t="shared" si="219"/>
        <v/>
      </c>
      <c r="D649" t="str">
        <f t="shared" si="220"/>
        <v/>
      </c>
      <c r="E649" t="str">
        <f t="shared" si="221"/>
        <v/>
      </c>
      <c r="F649" t="str">
        <f t="shared" si="222"/>
        <v/>
      </c>
      <c r="G649" t="str">
        <f t="shared" si="223"/>
        <v/>
      </c>
      <c r="H649" t="str">
        <f t="shared" si="224"/>
        <v/>
      </c>
      <c r="I649" t="str">
        <f t="shared" si="225"/>
        <v/>
      </c>
      <c r="J649" t="str">
        <f t="shared" si="226"/>
        <v/>
      </c>
      <c r="K649" t="str">
        <f t="shared" si="227"/>
        <v/>
      </c>
      <c r="L649" t="str">
        <f t="shared" si="228"/>
        <v/>
      </c>
      <c r="M649" t="str">
        <f t="shared" si="229"/>
        <v/>
      </c>
      <c r="N649" t="str">
        <f t="shared" si="230"/>
        <v/>
      </c>
      <c r="O649">
        <f t="shared" si="231"/>
        <v>0</v>
      </c>
      <c r="P649" t="e">
        <f t="shared" si="232"/>
        <v>#VALUE!</v>
      </c>
      <c r="Q649" t="e">
        <f t="shared" si="215"/>
        <v>#VALUE!</v>
      </c>
      <c r="R649" t="e">
        <f t="shared" si="216"/>
        <v>#VALUE!</v>
      </c>
      <c r="S649" t="e">
        <f t="shared" si="214"/>
        <v>#VALUE!</v>
      </c>
      <c r="T649" s="55" t="e">
        <f t="shared" si="233"/>
        <v>#VALUE!</v>
      </c>
      <c r="U649" s="55" t="e">
        <f t="shared" si="217"/>
        <v>#VALUE!</v>
      </c>
    </row>
    <row r="650" spans="1:21" ht="15.75" x14ac:dyDescent="0.25">
      <c r="A650" s="47"/>
      <c r="B650" t="str">
        <f t="shared" si="218"/>
        <v/>
      </c>
      <c r="C650" t="str">
        <f t="shared" si="219"/>
        <v/>
      </c>
      <c r="D650" t="str">
        <f t="shared" si="220"/>
        <v/>
      </c>
      <c r="E650" t="str">
        <f t="shared" si="221"/>
        <v/>
      </c>
      <c r="F650" t="str">
        <f t="shared" si="222"/>
        <v/>
      </c>
      <c r="G650" t="str">
        <f t="shared" si="223"/>
        <v/>
      </c>
      <c r="H650" t="str">
        <f t="shared" si="224"/>
        <v/>
      </c>
      <c r="I650" t="str">
        <f t="shared" si="225"/>
        <v/>
      </c>
      <c r="J650" t="str">
        <f t="shared" si="226"/>
        <v/>
      </c>
      <c r="K650" t="str">
        <f t="shared" si="227"/>
        <v/>
      </c>
      <c r="L650" t="str">
        <f t="shared" si="228"/>
        <v/>
      </c>
      <c r="M650" t="str">
        <f t="shared" si="229"/>
        <v/>
      </c>
      <c r="N650" t="str">
        <f t="shared" si="230"/>
        <v/>
      </c>
      <c r="O650">
        <f t="shared" si="231"/>
        <v>0</v>
      </c>
      <c r="P650" t="e">
        <f t="shared" si="232"/>
        <v>#VALUE!</v>
      </c>
      <c r="Q650" t="e">
        <f t="shared" si="215"/>
        <v>#VALUE!</v>
      </c>
      <c r="R650" t="e">
        <f t="shared" si="216"/>
        <v>#VALUE!</v>
      </c>
      <c r="S650" t="e">
        <f t="shared" si="214"/>
        <v>#VALUE!</v>
      </c>
      <c r="T650" s="55" t="e">
        <f t="shared" si="233"/>
        <v>#VALUE!</v>
      </c>
      <c r="U650" s="55" t="e">
        <f t="shared" si="217"/>
        <v>#VALUE!</v>
      </c>
    </row>
    <row r="651" spans="1:21" ht="15.75" x14ac:dyDescent="0.25">
      <c r="A651" s="47"/>
      <c r="B651" t="str">
        <f t="shared" si="218"/>
        <v/>
      </c>
      <c r="C651" t="str">
        <f t="shared" si="219"/>
        <v/>
      </c>
      <c r="D651" t="str">
        <f t="shared" si="220"/>
        <v/>
      </c>
      <c r="E651" t="str">
        <f t="shared" si="221"/>
        <v/>
      </c>
      <c r="F651" t="str">
        <f t="shared" si="222"/>
        <v/>
      </c>
      <c r="G651" t="str">
        <f t="shared" si="223"/>
        <v/>
      </c>
      <c r="H651" t="str">
        <f t="shared" si="224"/>
        <v/>
      </c>
      <c r="I651" t="str">
        <f t="shared" si="225"/>
        <v/>
      </c>
      <c r="J651" t="str">
        <f t="shared" si="226"/>
        <v/>
      </c>
      <c r="K651" t="str">
        <f t="shared" si="227"/>
        <v/>
      </c>
      <c r="L651" t="str">
        <f t="shared" si="228"/>
        <v/>
      </c>
      <c r="M651" t="str">
        <f t="shared" si="229"/>
        <v/>
      </c>
      <c r="N651" t="str">
        <f t="shared" si="230"/>
        <v/>
      </c>
      <c r="O651">
        <f t="shared" si="231"/>
        <v>0</v>
      </c>
      <c r="P651" t="e">
        <f t="shared" si="232"/>
        <v>#VALUE!</v>
      </c>
      <c r="Q651" t="e">
        <f t="shared" si="215"/>
        <v>#VALUE!</v>
      </c>
      <c r="R651" t="e">
        <f t="shared" si="216"/>
        <v>#VALUE!</v>
      </c>
      <c r="S651" t="e">
        <f t="shared" si="214"/>
        <v>#VALUE!</v>
      </c>
      <c r="T651" s="55" t="e">
        <f t="shared" si="233"/>
        <v>#VALUE!</v>
      </c>
      <c r="U651" s="55" t="e">
        <f t="shared" si="217"/>
        <v>#VALUE!</v>
      </c>
    </row>
    <row r="652" spans="1:21" ht="15.75" x14ac:dyDescent="0.25">
      <c r="A652" s="47"/>
      <c r="B652" t="str">
        <f t="shared" si="218"/>
        <v/>
      </c>
      <c r="C652" t="str">
        <f t="shared" si="219"/>
        <v/>
      </c>
      <c r="D652" t="str">
        <f t="shared" si="220"/>
        <v/>
      </c>
      <c r="E652" t="str">
        <f t="shared" si="221"/>
        <v/>
      </c>
      <c r="F652" t="str">
        <f t="shared" si="222"/>
        <v/>
      </c>
      <c r="G652" t="str">
        <f t="shared" si="223"/>
        <v/>
      </c>
      <c r="H652" t="str">
        <f t="shared" si="224"/>
        <v/>
      </c>
      <c r="I652" t="str">
        <f t="shared" si="225"/>
        <v/>
      </c>
      <c r="J652" t="str">
        <f t="shared" si="226"/>
        <v/>
      </c>
      <c r="K652" t="str">
        <f t="shared" si="227"/>
        <v/>
      </c>
      <c r="L652" t="str">
        <f t="shared" si="228"/>
        <v/>
      </c>
      <c r="M652" t="str">
        <f t="shared" si="229"/>
        <v/>
      </c>
      <c r="N652" t="str">
        <f t="shared" si="230"/>
        <v/>
      </c>
      <c r="O652">
        <f t="shared" si="231"/>
        <v>0</v>
      </c>
      <c r="P652" t="e">
        <f t="shared" si="232"/>
        <v>#VALUE!</v>
      </c>
      <c r="Q652" t="e">
        <f t="shared" si="215"/>
        <v>#VALUE!</v>
      </c>
      <c r="R652" t="e">
        <f t="shared" si="216"/>
        <v>#VALUE!</v>
      </c>
      <c r="S652" t="e">
        <f t="shared" si="214"/>
        <v>#VALUE!</v>
      </c>
      <c r="T652" s="55" t="e">
        <f t="shared" si="233"/>
        <v>#VALUE!</v>
      </c>
      <c r="U652" s="55" t="e">
        <f t="shared" si="217"/>
        <v>#VALUE!</v>
      </c>
    </row>
    <row r="653" spans="1:21" ht="15.75" x14ac:dyDescent="0.25">
      <c r="A653" s="47"/>
      <c r="B653" t="str">
        <f t="shared" si="218"/>
        <v/>
      </c>
      <c r="C653" t="str">
        <f t="shared" si="219"/>
        <v/>
      </c>
      <c r="D653" t="str">
        <f t="shared" si="220"/>
        <v/>
      </c>
      <c r="E653" t="str">
        <f t="shared" si="221"/>
        <v/>
      </c>
      <c r="F653" t="str">
        <f t="shared" si="222"/>
        <v/>
      </c>
      <c r="G653" t="str">
        <f t="shared" si="223"/>
        <v/>
      </c>
      <c r="H653" t="str">
        <f t="shared" si="224"/>
        <v/>
      </c>
      <c r="I653" t="str">
        <f t="shared" si="225"/>
        <v/>
      </c>
      <c r="J653" t="str">
        <f t="shared" si="226"/>
        <v/>
      </c>
      <c r="K653" t="str">
        <f t="shared" si="227"/>
        <v/>
      </c>
      <c r="L653" t="str">
        <f t="shared" si="228"/>
        <v/>
      </c>
      <c r="M653" t="str">
        <f t="shared" si="229"/>
        <v/>
      </c>
      <c r="N653" t="str">
        <f t="shared" si="230"/>
        <v/>
      </c>
      <c r="O653">
        <f t="shared" si="231"/>
        <v>0</v>
      </c>
      <c r="P653" t="e">
        <f t="shared" si="232"/>
        <v>#VALUE!</v>
      </c>
      <c r="Q653" t="e">
        <f t="shared" si="215"/>
        <v>#VALUE!</v>
      </c>
      <c r="R653" t="e">
        <f t="shared" si="216"/>
        <v>#VALUE!</v>
      </c>
      <c r="S653" t="e">
        <f t="shared" si="214"/>
        <v>#VALUE!</v>
      </c>
      <c r="T653" s="55" t="e">
        <f t="shared" si="233"/>
        <v>#VALUE!</v>
      </c>
      <c r="U653" s="55" t="e">
        <f t="shared" si="217"/>
        <v>#VALUE!</v>
      </c>
    </row>
    <row r="654" spans="1:21" ht="15.75" x14ac:dyDescent="0.25">
      <c r="A654" s="47"/>
      <c r="B654" t="str">
        <f t="shared" si="218"/>
        <v/>
      </c>
      <c r="C654" t="str">
        <f t="shared" si="219"/>
        <v/>
      </c>
      <c r="D654" t="str">
        <f t="shared" si="220"/>
        <v/>
      </c>
      <c r="E654" t="str">
        <f t="shared" si="221"/>
        <v/>
      </c>
      <c r="F654" t="str">
        <f t="shared" si="222"/>
        <v/>
      </c>
      <c r="G654" t="str">
        <f t="shared" si="223"/>
        <v/>
      </c>
      <c r="H654" t="str">
        <f t="shared" si="224"/>
        <v/>
      </c>
      <c r="I654" t="str">
        <f t="shared" si="225"/>
        <v/>
      </c>
      <c r="J654" t="str">
        <f t="shared" si="226"/>
        <v/>
      </c>
      <c r="K654" t="str">
        <f t="shared" si="227"/>
        <v/>
      </c>
      <c r="L654" t="str">
        <f t="shared" si="228"/>
        <v/>
      </c>
      <c r="M654" t="str">
        <f t="shared" si="229"/>
        <v/>
      </c>
      <c r="N654" t="str">
        <f t="shared" si="230"/>
        <v/>
      </c>
      <c r="O654">
        <f t="shared" si="231"/>
        <v>0</v>
      </c>
      <c r="P654" t="e">
        <f t="shared" si="232"/>
        <v>#VALUE!</v>
      </c>
      <c r="Q654" t="e">
        <f t="shared" si="215"/>
        <v>#VALUE!</v>
      </c>
      <c r="R654" t="e">
        <f t="shared" si="216"/>
        <v>#VALUE!</v>
      </c>
      <c r="S654" t="e">
        <f t="shared" si="214"/>
        <v>#VALUE!</v>
      </c>
      <c r="T654" s="55" t="e">
        <f t="shared" si="233"/>
        <v>#VALUE!</v>
      </c>
      <c r="U654" s="55" t="e">
        <f t="shared" si="217"/>
        <v>#VALUE!</v>
      </c>
    </row>
    <row r="655" spans="1:21" ht="15.75" x14ac:dyDescent="0.25">
      <c r="A655" s="47"/>
      <c r="B655" t="str">
        <f t="shared" si="218"/>
        <v/>
      </c>
      <c r="C655" t="str">
        <f t="shared" si="219"/>
        <v/>
      </c>
      <c r="D655" t="str">
        <f t="shared" si="220"/>
        <v/>
      </c>
      <c r="E655" t="str">
        <f t="shared" si="221"/>
        <v/>
      </c>
      <c r="F655" t="str">
        <f t="shared" si="222"/>
        <v/>
      </c>
      <c r="G655" t="str">
        <f t="shared" si="223"/>
        <v/>
      </c>
      <c r="H655" t="str">
        <f t="shared" si="224"/>
        <v/>
      </c>
      <c r="I655" t="str">
        <f t="shared" si="225"/>
        <v/>
      </c>
      <c r="J655" t="str">
        <f t="shared" si="226"/>
        <v/>
      </c>
      <c r="K655" t="str">
        <f t="shared" si="227"/>
        <v/>
      </c>
      <c r="L655" t="str">
        <f t="shared" si="228"/>
        <v/>
      </c>
      <c r="M655" t="str">
        <f t="shared" si="229"/>
        <v/>
      </c>
      <c r="N655" t="str">
        <f t="shared" si="230"/>
        <v/>
      </c>
      <c r="O655">
        <f t="shared" si="231"/>
        <v>0</v>
      </c>
      <c r="P655" t="e">
        <f t="shared" si="232"/>
        <v>#VALUE!</v>
      </c>
      <c r="Q655" t="e">
        <f t="shared" si="215"/>
        <v>#VALUE!</v>
      </c>
      <c r="R655" t="e">
        <f t="shared" si="216"/>
        <v>#VALUE!</v>
      </c>
      <c r="S655" t="e">
        <f t="shared" si="214"/>
        <v>#VALUE!</v>
      </c>
      <c r="T655" s="55" t="e">
        <f t="shared" si="233"/>
        <v>#VALUE!</v>
      </c>
      <c r="U655" s="55" t="e">
        <f t="shared" si="217"/>
        <v>#VALUE!</v>
      </c>
    </row>
    <row r="656" spans="1:21" ht="15.75" x14ac:dyDescent="0.25">
      <c r="A656" s="47"/>
      <c r="B656" t="str">
        <f t="shared" si="218"/>
        <v/>
      </c>
      <c r="C656" t="str">
        <f t="shared" si="219"/>
        <v/>
      </c>
      <c r="D656" t="str">
        <f t="shared" si="220"/>
        <v/>
      </c>
      <c r="E656" t="str">
        <f t="shared" si="221"/>
        <v/>
      </c>
      <c r="F656" t="str">
        <f t="shared" si="222"/>
        <v/>
      </c>
      <c r="G656" t="str">
        <f t="shared" si="223"/>
        <v/>
      </c>
      <c r="H656" t="str">
        <f t="shared" si="224"/>
        <v/>
      </c>
      <c r="I656" t="str">
        <f t="shared" si="225"/>
        <v/>
      </c>
      <c r="J656" t="str">
        <f t="shared" si="226"/>
        <v/>
      </c>
      <c r="K656" t="str">
        <f t="shared" si="227"/>
        <v/>
      </c>
      <c r="L656" t="str">
        <f t="shared" si="228"/>
        <v/>
      </c>
      <c r="M656" t="str">
        <f t="shared" si="229"/>
        <v/>
      </c>
      <c r="N656" t="str">
        <f t="shared" si="230"/>
        <v/>
      </c>
      <c r="O656">
        <f t="shared" si="231"/>
        <v>0</v>
      </c>
      <c r="P656" t="e">
        <f t="shared" si="232"/>
        <v>#VALUE!</v>
      </c>
      <c r="Q656" t="e">
        <f t="shared" si="215"/>
        <v>#VALUE!</v>
      </c>
      <c r="R656" t="e">
        <f t="shared" si="216"/>
        <v>#VALUE!</v>
      </c>
      <c r="S656" t="e">
        <f t="shared" si="214"/>
        <v>#VALUE!</v>
      </c>
      <c r="T656" s="55" t="e">
        <f t="shared" si="233"/>
        <v>#VALUE!</v>
      </c>
      <c r="U656" s="55" t="e">
        <f t="shared" si="217"/>
        <v>#VALUE!</v>
      </c>
    </row>
    <row r="657" spans="1:21" ht="15.75" x14ac:dyDescent="0.25">
      <c r="A657" s="47"/>
      <c r="B657" t="str">
        <f t="shared" si="218"/>
        <v/>
      </c>
      <c r="C657" t="str">
        <f t="shared" si="219"/>
        <v/>
      </c>
      <c r="D657" t="str">
        <f t="shared" si="220"/>
        <v/>
      </c>
      <c r="E657" t="str">
        <f t="shared" si="221"/>
        <v/>
      </c>
      <c r="F657" t="str">
        <f t="shared" si="222"/>
        <v/>
      </c>
      <c r="G657" t="str">
        <f t="shared" si="223"/>
        <v/>
      </c>
      <c r="H657" t="str">
        <f t="shared" si="224"/>
        <v/>
      </c>
      <c r="I657" t="str">
        <f t="shared" si="225"/>
        <v/>
      </c>
      <c r="J657" t="str">
        <f t="shared" si="226"/>
        <v/>
      </c>
      <c r="K657" t="str">
        <f t="shared" si="227"/>
        <v/>
      </c>
      <c r="L657" t="str">
        <f t="shared" si="228"/>
        <v/>
      </c>
      <c r="M657" t="str">
        <f t="shared" si="229"/>
        <v/>
      </c>
      <c r="N657" t="str">
        <f t="shared" si="230"/>
        <v/>
      </c>
      <c r="O657">
        <f t="shared" si="231"/>
        <v>0</v>
      </c>
      <c r="P657" t="e">
        <f t="shared" si="232"/>
        <v>#VALUE!</v>
      </c>
      <c r="Q657" t="e">
        <f t="shared" si="215"/>
        <v>#VALUE!</v>
      </c>
      <c r="R657" t="e">
        <f t="shared" si="216"/>
        <v>#VALUE!</v>
      </c>
      <c r="S657" t="e">
        <f t="shared" si="214"/>
        <v>#VALUE!</v>
      </c>
      <c r="T657" s="55" t="e">
        <f t="shared" si="233"/>
        <v>#VALUE!</v>
      </c>
      <c r="U657" s="55" t="e">
        <f t="shared" si="217"/>
        <v>#VALUE!</v>
      </c>
    </row>
    <row r="658" spans="1:21" ht="15.75" x14ac:dyDescent="0.25">
      <c r="A658" s="47"/>
      <c r="B658" t="str">
        <f t="shared" si="218"/>
        <v/>
      </c>
      <c r="C658" t="str">
        <f t="shared" si="219"/>
        <v/>
      </c>
      <c r="D658" t="str">
        <f t="shared" si="220"/>
        <v/>
      </c>
      <c r="E658" t="str">
        <f t="shared" si="221"/>
        <v/>
      </c>
      <c r="F658" t="str">
        <f t="shared" si="222"/>
        <v/>
      </c>
      <c r="G658" t="str">
        <f t="shared" si="223"/>
        <v/>
      </c>
      <c r="H658" t="str">
        <f t="shared" si="224"/>
        <v/>
      </c>
      <c r="I658" t="str">
        <f t="shared" si="225"/>
        <v/>
      </c>
      <c r="J658" t="str">
        <f t="shared" si="226"/>
        <v/>
      </c>
      <c r="K658" t="str">
        <f t="shared" si="227"/>
        <v/>
      </c>
      <c r="L658" t="str">
        <f t="shared" si="228"/>
        <v/>
      </c>
      <c r="M658" t="str">
        <f t="shared" si="229"/>
        <v/>
      </c>
      <c r="N658" t="str">
        <f t="shared" si="230"/>
        <v/>
      </c>
      <c r="O658">
        <f t="shared" si="231"/>
        <v>0</v>
      </c>
      <c r="P658" t="e">
        <f t="shared" si="232"/>
        <v>#VALUE!</v>
      </c>
      <c r="Q658" t="e">
        <f t="shared" si="215"/>
        <v>#VALUE!</v>
      </c>
      <c r="R658" t="e">
        <f t="shared" si="216"/>
        <v>#VALUE!</v>
      </c>
      <c r="S658" t="e">
        <f t="shared" si="214"/>
        <v>#VALUE!</v>
      </c>
      <c r="T658" s="55" t="e">
        <f t="shared" si="233"/>
        <v>#VALUE!</v>
      </c>
      <c r="U658" s="55" t="e">
        <f t="shared" si="217"/>
        <v>#VALUE!</v>
      </c>
    </row>
    <row r="659" spans="1:21" ht="15.75" x14ac:dyDescent="0.25">
      <c r="A659" s="47"/>
      <c r="B659" t="str">
        <f t="shared" si="218"/>
        <v/>
      </c>
      <c r="C659" t="str">
        <f t="shared" si="219"/>
        <v/>
      </c>
      <c r="D659" t="str">
        <f t="shared" si="220"/>
        <v/>
      </c>
      <c r="E659" t="str">
        <f t="shared" si="221"/>
        <v/>
      </c>
      <c r="F659" t="str">
        <f t="shared" si="222"/>
        <v/>
      </c>
      <c r="G659" t="str">
        <f t="shared" si="223"/>
        <v/>
      </c>
      <c r="H659" t="str">
        <f t="shared" si="224"/>
        <v/>
      </c>
      <c r="I659" t="str">
        <f t="shared" si="225"/>
        <v/>
      </c>
      <c r="J659" t="str">
        <f t="shared" si="226"/>
        <v/>
      </c>
      <c r="K659" t="str">
        <f t="shared" si="227"/>
        <v/>
      </c>
      <c r="L659" t="str">
        <f t="shared" si="228"/>
        <v/>
      </c>
      <c r="M659" t="str">
        <f t="shared" si="229"/>
        <v/>
      </c>
      <c r="N659" t="str">
        <f t="shared" si="230"/>
        <v/>
      </c>
      <c r="O659">
        <f t="shared" si="231"/>
        <v>0</v>
      </c>
      <c r="P659" t="e">
        <f t="shared" si="232"/>
        <v>#VALUE!</v>
      </c>
      <c r="Q659" t="e">
        <f t="shared" si="215"/>
        <v>#VALUE!</v>
      </c>
      <c r="R659" t="e">
        <f t="shared" si="216"/>
        <v>#VALUE!</v>
      </c>
      <c r="S659" t="e">
        <f t="shared" si="214"/>
        <v>#VALUE!</v>
      </c>
      <c r="T659" s="55" t="e">
        <f t="shared" si="233"/>
        <v>#VALUE!</v>
      </c>
      <c r="U659" s="55" t="e">
        <f t="shared" si="217"/>
        <v>#VALUE!</v>
      </c>
    </row>
    <row r="660" spans="1:21" ht="15.75" x14ac:dyDescent="0.25">
      <c r="A660" s="47"/>
      <c r="B660" t="str">
        <f t="shared" si="218"/>
        <v/>
      </c>
      <c r="C660" t="str">
        <f t="shared" si="219"/>
        <v/>
      </c>
      <c r="D660" t="str">
        <f t="shared" si="220"/>
        <v/>
      </c>
      <c r="E660" t="str">
        <f t="shared" si="221"/>
        <v/>
      </c>
      <c r="F660" t="str">
        <f t="shared" si="222"/>
        <v/>
      </c>
      <c r="G660" t="str">
        <f t="shared" si="223"/>
        <v/>
      </c>
      <c r="H660" t="str">
        <f t="shared" si="224"/>
        <v/>
      </c>
      <c r="I660" t="str">
        <f t="shared" si="225"/>
        <v/>
      </c>
      <c r="J660" t="str">
        <f t="shared" si="226"/>
        <v/>
      </c>
      <c r="K660" t="str">
        <f t="shared" si="227"/>
        <v/>
      </c>
      <c r="L660" t="str">
        <f t="shared" si="228"/>
        <v/>
      </c>
      <c r="M660" t="str">
        <f t="shared" si="229"/>
        <v/>
      </c>
      <c r="N660" t="str">
        <f t="shared" si="230"/>
        <v/>
      </c>
      <c r="O660">
        <f t="shared" si="231"/>
        <v>0</v>
      </c>
      <c r="P660" t="e">
        <f t="shared" si="232"/>
        <v>#VALUE!</v>
      </c>
      <c r="Q660" t="e">
        <f t="shared" si="215"/>
        <v>#VALUE!</v>
      </c>
      <c r="R660" t="e">
        <f t="shared" si="216"/>
        <v>#VALUE!</v>
      </c>
      <c r="S660" t="e">
        <f t="shared" si="214"/>
        <v>#VALUE!</v>
      </c>
      <c r="T660" s="55" t="e">
        <f t="shared" si="233"/>
        <v>#VALUE!</v>
      </c>
      <c r="U660" s="55" t="e">
        <f t="shared" si="217"/>
        <v>#VALUE!</v>
      </c>
    </row>
    <row r="661" spans="1:21" ht="15.75" x14ac:dyDescent="0.25">
      <c r="A661" s="47"/>
      <c r="B661" t="str">
        <f t="shared" si="218"/>
        <v/>
      </c>
      <c r="C661" t="str">
        <f t="shared" si="219"/>
        <v/>
      </c>
      <c r="D661" t="str">
        <f t="shared" si="220"/>
        <v/>
      </c>
      <c r="E661" t="str">
        <f t="shared" si="221"/>
        <v/>
      </c>
      <c r="F661" t="str">
        <f t="shared" si="222"/>
        <v/>
      </c>
      <c r="G661" t="str">
        <f t="shared" si="223"/>
        <v/>
      </c>
      <c r="H661" t="str">
        <f t="shared" si="224"/>
        <v/>
      </c>
      <c r="I661" t="str">
        <f t="shared" si="225"/>
        <v/>
      </c>
      <c r="J661" t="str">
        <f t="shared" si="226"/>
        <v/>
      </c>
      <c r="K661" t="str">
        <f t="shared" si="227"/>
        <v/>
      </c>
      <c r="L661" t="str">
        <f t="shared" si="228"/>
        <v/>
      </c>
      <c r="M661" t="str">
        <f t="shared" si="229"/>
        <v/>
      </c>
      <c r="N661" t="str">
        <f t="shared" si="230"/>
        <v/>
      </c>
      <c r="O661">
        <f t="shared" si="231"/>
        <v>0</v>
      </c>
      <c r="P661" t="e">
        <f t="shared" si="232"/>
        <v>#VALUE!</v>
      </c>
      <c r="Q661" t="e">
        <f t="shared" si="215"/>
        <v>#VALUE!</v>
      </c>
      <c r="R661" t="e">
        <f t="shared" si="216"/>
        <v>#VALUE!</v>
      </c>
      <c r="S661" t="e">
        <f t="shared" si="214"/>
        <v>#VALUE!</v>
      </c>
      <c r="T661" s="55" t="e">
        <f t="shared" si="233"/>
        <v>#VALUE!</v>
      </c>
      <c r="U661" s="55" t="e">
        <f t="shared" si="217"/>
        <v>#VALUE!</v>
      </c>
    </row>
    <row r="662" spans="1:21" ht="15.75" x14ac:dyDescent="0.25">
      <c r="A662" s="47"/>
      <c r="B662" t="str">
        <f t="shared" si="218"/>
        <v/>
      </c>
      <c r="C662" t="str">
        <f t="shared" si="219"/>
        <v/>
      </c>
      <c r="D662" t="str">
        <f t="shared" si="220"/>
        <v/>
      </c>
      <c r="E662" t="str">
        <f t="shared" si="221"/>
        <v/>
      </c>
      <c r="F662" t="str">
        <f t="shared" si="222"/>
        <v/>
      </c>
      <c r="G662" t="str">
        <f t="shared" si="223"/>
        <v/>
      </c>
      <c r="H662" t="str">
        <f t="shared" si="224"/>
        <v/>
      </c>
      <c r="I662" t="str">
        <f t="shared" si="225"/>
        <v/>
      </c>
      <c r="J662" t="str">
        <f t="shared" si="226"/>
        <v/>
      </c>
      <c r="K662" t="str">
        <f t="shared" si="227"/>
        <v/>
      </c>
      <c r="L662" t="str">
        <f t="shared" si="228"/>
        <v/>
      </c>
      <c r="M662" t="str">
        <f t="shared" si="229"/>
        <v/>
      </c>
      <c r="N662" t="str">
        <f t="shared" si="230"/>
        <v/>
      </c>
      <c r="O662">
        <f t="shared" si="231"/>
        <v>0</v>
      </c>
      <c r="P662" t="e">
        <f t="shared" si="232"/>
        <v>#VALUE!</v>
      </c>
      <c r="Q662" t="e">
        <f t="shared" si="215"/>
        <v>#VALUE!</v>
      </c>
      <c r="R662" t="e">
        <f t="shared" si="216"/>
        <v>#VALUE!</v>
      </c>
      <c r="S662" t="e">
        <f t="shared" si="214"/>
        <v>#VALUE!</v>
      </c>
      <c r="T662" s="55" t="e">
        <f t="shared" si="233"/>
        <v>#VALUE!</v>
      </c>
      <c r="U662" s="55" t="e">
        <f t="shared" si="217"/>
        <v>#VALUE!</v>
      </c>
    </row>
    <row r="663" spans="1:21" ht="15.75" x14ac:dyDescent="0.25">
      <c r="A663" s="47"/>
      <c r="B663" t="str">
        <f t="shared" si="218"/>
        <v/>
      </c>
      <c r="C663" t="str">
        <f t="shared" si="219"/>
        <v/>
      </c>
      <c r="D663" t="str">
        <f t="shared" si="220"/>
        <v/>
      </c>
      <c r="E663" t="str">
        <f t="shared" si="221"/>
        <v/>
      </c>
      <c r="F663" t="str">
        <f t="shared" si="222"/>
        <v/>
      </c>
      <c r="G663" t="str">
        <f t="shared" si="223"/>
        <v/>
      </c>
      <c r="H663" t="str">
        <f t="shared" si="224"/>
        <v/>
      </c>
      <c r="I663" t="str">
        <f t="shared" si="225"/>
        <v/>
      </c>
      <c r="J663" t="str">
        <f t="shared" si="226"/>
        <v/>
      </c>
      <c r="K663" t="str">
        <f t="shared" si="227"/>
        <v/>
      </c>
      <c r="L663" t="str">
        <f t="shared" si="228"/>
        <v/>
      </c>
      <c r="M663" t="str">
        <f t="shared" si="229"/>
        <v/>
      </c>
      <c r="N663" t="str">
        <f t="shared" si="230"/>
        <v/>
      </c>
      <c r="O663">
        <f t="shared" si="231"/>
        <v>0</v>
      </c>
      <c r="P663" t="e">
        <f t="shared" si="232"/>
        <v>#VALUE!</v>
      </c>
      <c r="Q663" t="e">
        <f t="shared" si="215"/>
        <v>#VALUE!</v>
      </c>
      <c r="R663" t="e">
        <f t="shared" si="216"/>
        <v>#VALUE!</v>
      </c>
      <c r="S663" t="e">
        <f t="shared" si="214"/>
        <v>#VALUE!</v>
      </c>
      <c r="T663" s="55" t="e">
        <f t="shared" si="233"/>
        <v>#VALUE!</v>
      </c>
      <c r="U663" s="55" t="e">
        <f t="shared" si="217"/>
        <v>#VALUE!</v>
      </c>
    </row>
    <row r="664" spans="1:21" ht="15.75" x14ac:dyDescent="0.25">
      <c r="A664" s="47"/>
      <c r="B664" t="str">
        <f t="shared" si="218"/>
        <v/>
      </c>
      <c r="C664" t="str">
        <f t="shared" si="219"/>
        <v/>
      </c>
      <c r="D664" t="str">
        <f t="shared" si="220"/>
        <v/>
      </c>
      <c r="E664" t="str">
        <f t="shared" si="221"/>
        <v/>
      </c>
      <c r="F664" t="str">
        <f t="shared" si="222"/>
        <v/>
      </c>
      <c r="G664" t="str">
        <f t="shared" si="223"/>
        <v/>
      </c>
      <c r="H664" t="str">
        <f t="shared" si="224"/>
        <v/>
      </c>
      <c r="I664" t="str">
        <f t="shared" si="225"/>
        <v/>
      </c>
      <c r="J664" t="str">
        <f t="shared" si="226"/>
        <v/>
      </c>
      <c r="K664" t="str">
        <f t="shared" si="227"/>
        <v/>
      </c>
      <c r="L664" t="str">
        <f t="shared" si="228"/>
        <v/>
      </c>
      <c r="M664" t="str">
        <f t="shared" si="229"/>
        <v/>
      </c>
      <c r="N664" t="str">
        <f t="shared" si="230"/>
        <v/>
      </c>
      <c r="O664">
        <f t="shared" si="231"/>
        <v>0</v>
      </c>
      <c r="P664" t="e">
        <f t="shared" si="232"/>
        <v>#VALUE!</v>
      </c>
      <c r="Q664" t="e">
        <f t="shared" si="215"/>
        <v>#VALUE!</v>
      </c>
      <c r="R664" t="e">
        <f t="shared" si="216"/>
        <v>#VALUE!</v>
      </c>
      <c r="S664" t="e">
        <f t="shared" si="214"/>
        <v>#VALUE!</v>
      </c>
      <c r="T664" s="55" t="e">
        <f t="shared" si="233"/>
        <v>#VALUE!</v>
      </c>
      <c r="U664" s="55" t="e">
        <f t="shared" si="217"/>
        <v>#VALUE!</v>
      </c>
    </row>
    <row r="665" spans="1:21" ht="15.75" x14ac:dyDescent="0.25">
      <c r="A665" s="47"/>
      <c r="B665" t="str">
        <f t="shared" si="218"/>
        <v/>
      </c>
      <c r="C665" t="str">
        <f t="shared" si="219"/>
        <v/>
      </c>
      <c r="D665" t="str">
        <f t="shared" si="220"/>
        <v/>
      </c>
      <c r="E665" t="str">
        <f t="shared" si="221"/>
        <v/>
      </c>
      <c r="F665" t="str">
        <f t="shared" si="222"/>
        <v/>
      </c>
      <c r="G665" t="str">
        <f t="shared" si="223"/>
        <v/>
      </c>
      <c r="H665" t="str">
        <f t="shared" si="224"/>
        <v/>
      </c>
      <c r="I665" t="str">
        <f t="shared" si="225"/>
        <v/>
      </c>
      <c r="J665" t="str">
        <f t="shared" si="226"/>
        <v/>
      </c>
      <c r="K665" t="str">
        <f t="shared" si="227"/>
        <v/>
      </c>
      <c r="L665" t="str">
        <f t="shared" si="228"/>
        <v/>
      </c>
      <c r="M665" t="str">
        <f t="shared" si="229"/>
        <v/>
      </c>
      <c r="N665" t="str">
        <f t="shared" si="230"/>
        <v/>
      </c>
      <c r="O665">
        <f t="shared" si="231"/>
        <v>0</v>
      </c>
      <c r="P665" t="e">
        <f t="shared" si="232"/>
        <v>#VALUE!</v>
      </c>
      <c r="Q665" t="e">
        <f t="shared" si="215"/>
        <v>#VALUE!</v>
      </c>
      <c r="R665" t="e">
        <f t="shared" si="216"/>
        <v>#VALUE!</v>
      </c>
      <c r="S665" t="e">
        <f t="shared" si="214"/>
        <v>#VALUE!</v>
      </c>
      <c r="T665" s="55" t="e">
        <f t="shared" si="233"/>
        <v>#VALUE!</v>
      </c>
      <c r="U665" s="55" t="e">
        <f t="shared" si="217"/>
        <v>#VALUE!</v>
      </c>
    </row>
    <row r="666" spans="1:21" ht="15.75" x14ac:dyDescent="0.25">
      <c r="A666" s="47"/>
      <c r="B666" t="str">
        <f t="shared" si="218"/>
        <v/>
      </c>
      <c r="C666" t="str">
        <f t="shared" si="219"/>
        <v/>
      </c>
      <c r="D666" t="str">
        <f t="shared" si="220"/>
        <v/>
      </c>
      <c r="E666" t="str">
        <f t="shared" si="221"/>
        <v/>
      </c>
      <c r="F666" t="str">
        <f t="shared" si="222"/>
        <v/>
      </c>
      <c r="G666" t="str">
        <f t="shared" si="223"/>
        <v/>
      </c>
      <c r="H666" t="str">
        <f t="shared" si="224"/>
        <v/>
      </c>
      <c r="I666" t="str">
        <f t="shared" si="225"/>
        <v/>
      </c>
      <c r="J666" t="str">
        <f t="shared" si="226"/>
        <v/>
      </c>
      <c r="K666" t="str">
        <f t="shared" si="227"/>
        <v/>
      </c>
      <c r="L666" t="str">
        <f t="shared" si="228"/>
        <v/>
      </c>
      <c r="M666" t="str">
        <f t="shared" si="229"/>
        <v/>
      </c>
      <c r="N666" t="str">
        <f t="shared" si="230"/>
        <v/>
      </c>
      <c r="O666">
        <f t="shared" si="231"/>
        <v>0</v>
      </c>
      <c r="P666" t="e">
        <f t="shared" si="232"/>
        <v>#VALUE!</v>
      </c>
      <c r="Q666" t="e">
        <f t="shared" si="215"/>
        <v>#VALUE!</v>
      </c>
      <c r="R666" t="e">
        <f t="shared" si="216"/>
        <v>#VALUE!</v>
      </c>
      <c r="S666" t="e">
        <f t="shared" ref="S666:S729" si="234">MID(B666,O666,(P666-O666))</f>
        <v>#VALUE!</v>
      </c>
      <c r="T666" s="55" t="e">
        <f t="shared" si="233"/>
        <v>#VALUE!</v>
      </c>
      <c r="U666" s="55" t="e">
        <f t="shared" si="217"/>
        <v>#VALUE!</v>
      </c>
    </row>
    <row r="667" spans="1:21" ht="15.75" x14ac:dyDescent="0.25">
      <c r="A667" s="47"/>
      <c r="B667" t="str">
        <f t="shared" si="218"/>
        <v/>
      </c>
      <c r="C667" t="str">
        <f t="shared" si="219"/>
        <v/>
      </c>
      <c r="D667" t="str">
        <f t="shared" si="220"/>
        <v/>
      </c>
      <c r="E667" t="str">
        <f t="shared" si="221"/>
        <v/>
      </c>
      <c r="F667" t="str">
        <f t="shared" si="222"/>
        <v/>
      </c>
      <c r="G667" t="str">
        <f t="shared" si="223"/>
        <v/>
      </c>
      <c r="H667" t="str">
        <f t="shared" si="224"/>
        <v/>
      </c>
      <c r="I667" t="str">
        <f t="shared" si="225"/>
        <v/>
      </c>
      <c r="J667" t="str">
        <f t="shared" si="226"/>
        <v/>
      </c>
      <c r="K667" t="str">
        <f t="shared" si="227"/>
        <v/>
      </c>
      <c r="L667" t="str">
        <f t="shared" si="228"/>
        <v/>
      </c>
      <c r="M667" t="str">
        <f t="shared" si="229"/>
        <v/>
      </c>
      <c r="N667" t="str">
        <f t="shared" si="230"/>
        <v/>
      </c>
      <c r="O667">
        <f t="shared" si="231"/>
        <v>0</v>
      </c>
      <c r="P667" t="e">
        <f t="shared" si="232"/>
        <v>#VALUE!</v>
      </c>
      <c r="Q667" t="e">
        <f t="shared" si="215"/>
        <v>#VALUE!</v>
      </c>
      <c r="R667" t="e">
        <f t="shared" si="216"/>
        <v>#VALUE!</v>
      </c>
      <c r="S667" t="e">
        <f t="shared" si="234"/>
        <v>#VALUE!</v>
      </c>
      <c r="T667" s="55" t="e">
        <f t="shared" si="233"/>
        <v>#VALUE!</v>
      </c>
      <c r="U667" s="55" t="e">
        <f t="shared" si="217"/>
        <v>#VALUE!</v>
      </c>
    </row>
    <row r="668" spans="1:21" ht="15.75" x14ac:dyDescent="0.25">
      <c r="A668" s="47"/>
      <c r="B668" t="str">
        <f t="shared" si="218"/>
        <v/>
      </c>
      <c r="C668" t="str">
        <f t="shared" si="219"/>
        <v/>
      </c>
      <c r="D668" t="str">
        <f t="shared" si="220"/>
        <v/>
      </c>
      <c r="E668" t="str">
        <f t="shared" si="221"/>
        <v/>
      </c>
      <c r="F668" t="str">
        <f t="shared" si="222"/>
        <v/>
      </c>
      <c r="G668" t="str">
        <f t="shared" si="223"/>
        <v/>
      </c>
      <c r="H668" t="str">
        <f t="shared" si="224"/>
        <v/>
      </c>
      <c r="I668" t="str">
        <f t="shared" si="225"/>
        <v/>
      </c>
      <c r="J668" t="str">
        <f t="shared" si="226"/>
        <v/>
      </c>
      <c r="K668" t="str">
        <f t="shared" si="227"/>
        <v/>
      </c>
      <c r="L668" t="str">
        <f t="shared" si="228"/>
        <v/>
      </c>
      <c r="M668" t="str">
        <f t="shared" si="229"/>
        <v/>
      </c>
      <c r="N668" t="str">
        <f t="shared" si="230"/>
        <v/>
      </c>
      <c r="O668">
        <f t="shared" si="231"/>
        <v>0</v>
      </c>
      <c r="P668" t="e">
        <f t="shared" si="232"/>
        <v>#VALUE!</v>
      </c>
      <c r="Q668" t="e">
        <f t="shared" si="215"/>
        <v>#VALUE!</v>
      </c>
      <c r="R668" t="e">
        <f t="shared" si="216"/>
        <v>#VALUE!</v>
      </c>
      <c r="S668" t="e">
        <f t="shared" si="234"/>
        <v>#VALUE!</v>
      </c>
      <c r="T668" s="55" t="e">
        <f t="shared" si="233"/>
        <v>#VALUE!</v>
      </c>
      <c r="U668" s="55" t="e">
        <f t="shared" si="217"/>
        <v>#VALUE!</v>
      </c>
    </row>
    <row r="669" spans="1:21" ht="15.75" x14ac:dyDescent="0.25">
      <c r="A669" s="47"/>
      <c r="B669" t="str">
        <f t="shared" si="218"/>
        <v/>
      </c>
      <c r="C669" t="str">
        <f t="shared" si="219"/>
        <v/>
      </c>
      <c r="D669" t="str">
        <f t="shared" si="220"/>
        <v/>
      </c>
      <c r="E669" t="str">
        <f t="shared" si="221"/>
        <v/>
      </c>
      <c r="F669" t="str">
        <f t="shared" si="222"/>
        <v/>
      </c>
      <c r="G669" t="str">
        <f t="shared" si="223"/>
        <v/>
      </c>
      <c r="H669" t="str">
        <f t="shared" si="224"/>
        <v/>
      </c>
      <c r="I669" t="str">
        <f t="shared" si="225"/>
        <v/>
      </c>
      <c r="J669" t="str">
        <f t="shared" si="226"/>
        <v/>
      </c>
      <c r="K669" t="str">
        <f t="shared" si="227"/>
        <v/>
      </c>
      <c r="L669" t="str">
        <f t="shared" si="228"/>
        <v/>
      </c>
      <c r="M669" t="str">
        <f t="shared" si="229"/>
        <v/>
      </c>
      <c r="N669" t="str">
        <f t="shared" si="230"/>
        <v/>
      </c>
      <c r="O669">
        <f t="shared" si="231"/>
        <v>0</v>
      </c>
      <c r="P669" t="e">
        <f t="shared" si="232"/>
        <v>#VALUE!</v>
      </c>
      <c r="Q669" t="e">
        <f t="shared" si="215"/>
        <v>#VALUE!</v>
      </c>
      <c r="R669" t="e">
        <f t="shared" si="216"/>
        <v>#VALUE!</v>
      </c>
      <c r="S669" t="e">
        <f t="shared" si="234"/>
        <v>#VALUE!</v>
      </c>
      <c r="T669" s="55" t="e">
        <f t="shared" si="233"/>
        <v>#VALUE!</v>
      </c>
      <c r="U669" s="55" t="e">
        <f t="shared" si="217"/>
        <v>#VALUE!</v>
      </c>
    </row>
    <row r="670" spans="1:21" ht="15.75" x14ac:dyDescent="0.25">
      <c r="A670" s="47"/>
      <c r="B670" t="str">
        <f t="shared" si="218"/>
        <v/>
      </c>
      <c r="C670" t="str">
        <f t="shared" si="219"/>
        <v/>
      </c>
      <c r="D670" t="str">
        <f t="shared" si="220"/>
        <v/>
      </c>
      <c r="E670" t="str">
        <f t="shared" si="221"/>
        <v/>
      </c>
      <c r="F670" t="str">
        <f t="shared" si="222"/>
        <v/>
      </c>
      <c r="G670" t="str">
        <f t="shared" si="223"/>
        <v/>
      </c>
      <c r="H670" t="str">
        <f t="shared" si="224"/>
        <v/>
      </c>
      <c r="I670" t="str">
        <f t="shared" si="225"/>
        <v/>
      </c>
      <c r="J670" t="str">
        <f t="shared" si="226"/>
        <v/>
      </c>
      <c r="K670" t="str">
        <f t="shared" si="227"/>
        <v/>
      </c>
      <c r="L670" t="str">
        <f t="shared" si="228"/>
        <v/>
      </c>
      <c r="M670" t="str">
        <f t="shared" si="229"/>
        <v/>
      </c>
      <c r="N670" t="str">
        <f t="shared" si="230"/>
        <v/>
      </c>
      <c r="O670">
        <f t="shared" si="231"/>
        <v>0</v>
      </c>
      <c r="P670" t="e">
        <f t="shared" si="232"/>
        <v>#VALUE!</v>
      </c>
      <c r="Q670" t="e">
        <f t="shared" si="215"/>
        <v>#VALUE!</v>
      </c>
      <c r="R670" t="e">
        <f t="shared" si="216"/>
        <v>#VALUE!</v>
      </c>
      <c r="S670" t="e">
        <f t="shared" si="234"/>
        <v>#VALUE!</v>
      </c>
      <c r="T670" s="55" t="e">
        <f t="shared" si="233"/>
        <v>#VALUE!</v>
      </c>
      <c r="U670" s="55" t="e">
        <f t="shared" si="217"/>
        <v>#VALUE!</v>
      </c>
    </row>
    <row r="671" spans="1:21" ht="15.75" x14ac:dyDescent="0.25">
      <c r="A671" s="47"/>
      <c r="B671" t="str">
        <f t="shared" si="218"/>
        <v/>
      </c>
      <c r="C671" t="str">
        <f t="shared" si="219"/>
        <v/>
      </c>
      <c r="D671" t="str">
        <f t="shared" si="220"/>
        <v/>
      </c>
      <c r="E671" t="str">
        <f t="shared" si="221"/>
        <v/>
      </c>
      <c r="F671" t="str">
        <f t="shared" si="222"/>
        <v/>
      </c>
      <c r="G671" t="str">
        <f t="shared" si="223"/>
        <v/>
      </c>
      <c r="H671" t="str">
        <f t="shared" si="224"/>
        <v/>
      </c>
      <c r="I671" t="str">
        <f t="shared" si="225"/>
        <v/>
      </c>
      <c r="J671" t="str">
        <f t="shared" si="226"/>
        <v/>
      </c>
      <c r="K671" t="str">
        <f t="shared" si="227"/>
        <v/>
      </c>
      <c r="L671" t="str">
        <f t="shared" si="228"/>
        <v/>
      </c>
      <c r="M671" t="str">
        <f t="shared" si="229"/>
        <v/>
      </c>
      <c r="N671" t="str">
        <f t="shared" si="230"/>
        <v/>
      </c>
      <c r="O671">
        <f t="shared" si="231"/>
        <v>0</v>
      </c>
      <c r="P671" t="e">
        <f t="shared" si="232"/>
        <v>#VALUE!</v>
      </c>
      <c r="Q671" t="e">
        <f t="shared" si="215"/>
        <v>#VALUE!</v>
      </c>
      <c r="R671" t="e">
        <f t="shared" si="216"/>
        <v>#VALUE!</v>
      </c>
      <c r="S671" t="e">
        <f t="shared" si="234"/>
        <v>#VALUE!</v>
      </c>
      <c r="T671" s="55" t="e">
        <f t="shared" si="233"/>
        <v>#VALUE!</v>
      </c>
      <c r="U671" s="55" t="e">
        <f t="shared" si="217"/>
        <v>#VALUE!</v>
      </c>
    </row>
    <row r="672" spans="1:21" ht="15.75" x14ac:dyDescent="0.25">
      <c r="A672" s="47"/>
      <c r="B672" t="str">
        <f t="shared" si="218"/>
        <v/>
      </c>
      <c r="C672" t="str">
        <f t="shared" si="219"/>
        <v/>
      </c>
      <c r="D672" t="str">
        <f t="shared" si="220"/>
        <v/>
      </c>
      <c r="E672" t="str">
        <f t="shared" si="221"/>
        <v/>
      </c>
      <c r="F672" t="str">
        <f t="shared" si="222"/>
        <v/>
      </c>
      <c r="G672" t="str">
        <f t="shared" si="223"/>
        <v/>
      </c>
      <c r="H672" t="str">
        <f t="shared" si="224"/>
        <v/>
      </c>
      <c r="I672" t="str">
        <f t="shared" si="225"/>
        <v/>
      </c>
      <c r="J672" t="str">
        <f t="shared" si="226"/>
        <v/>
      </c>
      <c r="K672" t="str">
        <f t="shared" si="227"/>
        <v/>
      </c>
      <c r="L672" t="str">
        <f t="shared" si="228"/>
        <v/>
      </c>
      <c r="M672" t="str">
        <f t="shared" si="229"/>
        <v/>
      </c>
      <c r="N672" t="str">
        <f t="shared" si="230"/>
        <v/>
      </c>
      <c r="O672">
        <f t="shared" si="231"/>
        <v>0</v>
      </c>
      <c r="P672" t="e">
        <f t="shared" si="232"/>
        <v>#VALUE!</v>
      </c>
      <c r="Q672" t="e">
        <f t="shared" si="215"/>
        <v>#VALUE!</v>
      </c>
      <c r="R672" t="e">
        <f t="shared" si="216"/>
        <v>#VALUE!</v>
      </c>
      <c r="S672" t="e">
        <f t="shared" si="234"/>
        <v>#VALUE!</v>
      </c>
      <c r="T672" s="55" t="e">
        <f t="shared" si="233"/>
        <v>#VALUE!</v>
      </c>
      <c r="U672" s="55" t="e">
        <f t="shared" si="217"/>
        <v>#VALUE!</v>
      </c>
    </row>
    <row r="673" spans="1:21" ht="15.75" x14ac:dyDescent="0.25">
      <c r="A673" s="47"/>
      <c r="B673" t="str">
        <f t="shared" si="218"/>
        <v/>
      </c>
      <c r="C673" t="str">
        <f t="shared" si="219"/>
        <v/>
      </c>
      <c r="D673" t="str">
        <f t="shared" si="220"/>
        <v/>
      </c>
      <c r="E673" t="str">
        <f t="shared" si="221"/>
        <v/>
      </c>
      <c r="F673" t="str">
        <f t="shared" si="222"/>
        <v/>
      </c>
      <c r="G673" t="str">
        <f t="shared" si="223"/>
        <v/>
      </c>
      <c r="H673" t="str">
        <f t="shared" si="224"/>
        <v/>
      </c>
      <c r="I673" t="str">
        <f t="shared" si="225"/>
        <v/>
      </c>
      <c r="J673" t="str">
        <f t="shared" si="226"/>
        <v/>
      </c>
      <c r="K673" t="str">
        <f t="shared" si="227"/>
        <v/>
      </c>
      <c r="L673" t="str">
        <f t="shared" si="228"/>
        <v/>
      </c>
      <c r="M673" t="str">
        <f t="shared" si="229"/>
        <v/>
      </c>
      <c r="N673" t="str">
        <f t="shared" si="230"/>
        <v/>
      </c>
      <c r="O673">
        <f t="shared" si="231"/>
        <v>0</v>
      </c>
      <c r="P673" t="e">
        <f t="shared" si="232"/>
        <v>#VALUE!</v>
      </c>
      <c r="Q673" t="e">
        <f t="shared" si="215"/>
        <v>#VALUE!</v>
      </c>
      <c r="R673" t="e">
        <f t="shared" si="216"/>
        <v>#VALUE!</v>
      </c>
      <c r="S673" t="e">
        <f t="shared" si="234"/>
        <v>#VALUE!</v>
      </c>
      <c r="T673" s="55" t="e">
        <f t="shared" si="233"/>
        <v>#VALUE!</v>
      </c>
      <c r="U673" s="55" t="e">
        <f t="shared" si="217"/>
        <v>#VALUE!</v>
      </c>
    </row>
    <row r="674" spans="1:21" ht="15.75" x14ac:dyDescent="0.25">
      <c r="A674" s="47"/>
      <c r="B674" t="str">
        <f t="shared" si="218"/>
        <v/>
      </c>
      <c r="C674" t="str">
        <f t="shared" si="219"/>
        <v/>
      </c>
      <c r="D674" t="str">
        <f t="shared" si="220"/>
        <v/>
      </c>
      <c r="E674" t="str">
        <f t="shared" si="221"/>
        <v/>
      </c>
      <c r="F674" t="str">
        <f t="shared" si="222"/>
        <v/>
      </c>
      <c r="G674" t="str">
        <f t="shared" si="223"/>
        <v/>
      </c>
      <c r="H674" t="str">
        <f t="shared" si="224"/>
        <v/>
      </c>
      <c r="I674" t="str">
        <f t="shared" si="225"/>
        <v/>
      </c>
      <c r="J674" t="str">
        <f t="shared" si="226"/>
        <v/>
      </c>
      <c r="K674" t="str">
        <f t="shared" si="227"/>
        <v/>
      </c>
      <c r="L674" t="str">
        <f t="shared" si="228"/>
        <v/>
      </c>
      <c r="M674" t="str">
        <f t="shared" si="229"/>
        <v/>
      </c>
      <c r="N674" t="str">
        <f t="shared" si="230"/>
        <v/>
      </c>
      <c r="O674">
        <f t="shared" si="231"/>
        <v>0</v>
      </c>
      <c r="P674" t="e">
        <f t="shared" si="232"/>
        <v>#VALUE!</v>
      </c>
      <c r="Q674" t="e">
        <f t="shared" si="215"/>
        <v>#VALUE!</v>
      </c>
      <c r="R674" t="e">
        <f t="shared" si="216"/>
        <v>#VALUE!</v>
      </c>
      <c r="S674" t="e">
        <f t="shared" si="234"/>
        <v>#VALUE!</v>
      </c>
      <c r="T674" s="55" t="e">
        <f t="shared" si="233"/>
        <v>#VALUE!</v>
      </c>
      <c r="U674" s="55" t="e">
        <f t="shared" si="217"/>
        <v>#VALUE!</v>
      </c>
    </row>
    <row r="675" spans="1:21" ht="15.75" x14ac:dyDescent="0.25">
      <c r="A675" s="47"/>
      <c r="B675" t="str">
        <f t="shared" si="218"/>
        <v/>
      </c>
      <c r="C675" t="str">
        <f t="shared" si="219"/>
        <v/>
      </c>
      <c r="D675" t="str">
        <f t="shared" si="220"/>
        <v/>
      </c>
      <c r="E675" t="str">
        <f t="shared" si="221"/>
        <v/>
      </c>
      <c r="F675" t="str">
        <f t="shared" si="222"/>
        <v/>
      </c>
      <c r="G675" t="str">
        <f t="shared" si="223"/>
        <v/>
      </c>
      <c r="H675" t="str">
        <f t="shared" si="224"/>
        <v/>
      </c>
      <c r="I675" t="str">
        <f t="shared" si="225"/>
        <v/>
      </c>
      <c r="J675" t="str">
        <f t="shared" si="226"/>
        <v/>
      </c>
      <c r="K675" t="str">
        <f t="shared" si="227"/>
        <v/>
      </c>
      <c r="L675" t="str">
        <f t="shared" si="228"/>
        <v/>
      </c>
      <c r="M675" t="str">
        <f t="shared" si="229"/>
        <v/>
      </c>
      <c r="N675" t="str">
        <f t="shared" si="230"/>
        <v/>
      </c>
      <c r="O675">
        <f t="shared" si="231"/>
        <v>0</v>
      </c>
      <c r="P675" t="e">
        <f t="shared" si="232"/>
        <v>#VALUE!</v>
      </c>
      <c r="Q675" t="e">
        <f t="shared" si="215"/>
        <v>#VALUE!</v>
      </c>
      <c r="R675" t="e">
        <f t="shared" si="216"/>
        <v>#VALUE!</v>
      </c>
      <c r="S675" t="e">
        <f t="shared" si="234"/>
        <v>#VALUE!</v>
      </c>
      <c r="T675" s="55" t="e">
        <f t="shared" si="233"/>
        <v>#VALUE!</v>
      </c>
      <c r="U675" s="55" t="e">
        <f t="shared" si="217"/>
        <v>#VALUE!</v>
      </c>
    </row>
    <row r="676" spans="1:21" ht="15.75" x14ac:dyDescent="0.25">
      <c r="A676" s="47"/>
      <c r="B676" t="str">
        <f t="shared" si="218"/>
        <v/>
      </c>
      <c r="C676" t="str">
        <f t="shared" si="219"/>
        <v/>
      </c>
      <c r="D676" t="str">
        <f t="shared" si="220"/>
        <v/>
      </c>
      <c r="E676" t="str">
        <f t="shared" si="221"/>
        <v/>
      </c>
      <c r="F676" t="str">
        <f t="shared" si="222"/>
        <v/>
      </c>
      <c r="G676" t="str">
        <f t="shared" si="223"/>
        <v/>
      </c>
      <c r="H676" t="str">
        <f t="shared" si="224"/>
        <v/>
      </c>
      <c r="I676" t="str">
        <f t="shared" si="225"/>
        <v/>
      </c>
      <c r="J676" t="str">
        <f t="shared" si="226"/>
        <v/>
      </c>
      <c r="K676" t="str">
        <f t="shared" si="227"/>
        <v/>
      </c>
      <c r="L676" t="str">
        <f t="shared" si="228"/>
        <v/>
      </c>
      <c r="M676" t="str">
        <f t="shared" si="229"/>
        <v/>
      </c>
      <c r="N676" t="str">
        <f t="shared" si="230"/>
        <v/>
      </c>
      <c r="O676">
        <f t="shared" si="231"/>
        <v>0</v>
      </c>
      <c r="P676" t="e">
        <f t="shared" si="232"/>
        <v>#VALUE!</v>
      </c>
      <c r="Q676" t="e">
        <f t="shared" si="215"/>
        <v>#VALUE!</v>
      </c>
      <c r="R676" t="e">
        <f t="shared" si="216"/>
        <v>#VALUE!</v>
      </c>
      <c r="S676" t="e">
        <f t="shared" si="234"/>
        <v>#VALUE!</v>
      </c>
      <c r="T676" s="55" t="e">
        <f t="shared" si="233"/>
        <v>#VALUE!</v>
      </c>
      <c r="U676" s="55" t="e">
        <f t="shared" si="217"/>
        <v>#VALUE!</v>
      </c>
    </row>
    <row r="677" spans="1:21" ht="15.75" x14ac:dyDescent="0.25">
      <c r="A677" s="47"/>
      <c r="B677" t="str">
        <f t="shared" si="218"/>
        <v/>
      </c>
      <c r="C677" t="str">
        <f t="shared" si="219"/>
        <v/>
      </c>
      <c r="D677" t="str">
        <f t="shared" si="220"/>
        <v/>
      </c>
      <c r="E677" t="str">
        <f t="shared" si="221"/>
        <v/>
      </c>
      <c r="F677" t="str">
        <f t="shared" si="222"/>
        <v/>
      </c>
      <c r="G677" t="str">
        <f t="shared" si="223"/>
        <v/>
      </c>
      <c r="H677" t="str">
        <f t="shared" si="224"/>
        <v/>
      </c>
      <c r="I677" t="str">
        <f t="shared" si="225"/>
        <v/>
      </c>
      <c r="J677" t="str">
        <f t="shared" si="226"/>
        <v/>
      </c>
      <c r="K677" t="str">
        <f t="shared" si="227"/>
        <v/>
      </c>
      <c r="L677" t="str">
        <f t="shared" si="228"/>
        <v/>
      </c>
      <c r="M677" t="str">
        <f t="shared" si="229"/>
        <v/>
      </c>
      <c r="N677" t="str">
        <f t="shared" si="230"/>
        <v/>
      </c>
      <c r="O677">
        <f t="shared" si="231"/>
        <v>0</v>
      </c>
      <c r="P677" t="e">
        <f t="shared" si="232"/>
        <v>#VALUE!</v>
      </c>
      <c r="Q677" t="e">
        <f t="shared" si="215"/>
        <v>#VALUE!</v>
      </c>
      <c r="R677" t="e">
        <f t="shared" si="216"/>
        <v>#VALUE!</v>
      </c>
      <c r="S677" t="e">
        <f t="shared" si="234"/>
        <v>#VALUE!</v>
      </c>
      <c r="T677" s="55" t="e">
        <f t="shared" si="233"/>
        <v>#VALUE!</v>
      </c>
      <c r="U677" s="55" t="e">
        <f t="shared" si="217"/>
        <v>#VALUE!</v>
      </c>
    </row>
    <row r="678" spans="1:21" ht="15.75" x14ac:dyDescent="0.25">
      <c r="A678" s="47"/>
      <c r="B678" t="str">
        <f t="shared" si="218"/>
        <v/>
      </c>
      <c r="C678" t="str">
        <f t="shared" si="219"/>
        <v/>
      </c>
      <c r="D678" t="str">
        <f t="shared" si="220"/>
        <v/>
      </c>
      <c r="E678" t="str">
        <f t="shared" si="221"/>
        <v/>
      </c>
      <c r="F678" t="str">
        <f t="shared" si="222"/>
        <v/>
      </c>
      <c r="G678" t="str">
        <f t="shared" si="223"/>
        <v/>
      </c>
      <c r="H678" t="str">
        <f t="shared" si="224"/>
        <v/>
      </c>
      <c r="I678" t="str">
        <f t="shared" si="225"/>
        <v/>
      </c>
      <c r="J678" t="str">
        <f t="shared" si="226"/>
        <v/>
      </c>
      <c r="K678" t="str">
        <f t="shared" si="227"/>
        <v/>
      </c>
      <c r="L678" t="str">
        <f t="shared" si="228"/>
        <v/>
      </c>
      <c r="M678" t="str">
        <f t="shared" si="229"/>
        <v/>
      </c>
      <c r="N678" t="str">
        <f t="shared" si="230"/>
        <v/>
      </c>
      <c r="O678">
        <f t="shared" si="231"/>
        <v>0</v>
      </c>
      <c r="P678" t="e">
        <f t="shared" si="232"/>
        <v>#VALUE!</v>
      </c>
      <c r="Q678" t="e">
        <f t="shared" si="215"/>
        <v>#VALUE!</v>
      </c>
      <c r="R678" t="e">
        <f t="shared" si="216"/>
        <v>#VALUE!</v>
      </c>
      <c r="S678" t="e">
        <f t="shared" si="234"/>
        <v>#VALUE!</v>
      </c>
      <c r="T678" s="55" t="e">
        <f t="shared" si="233"/>
        <v>#VALUE!</v>
      </c>
      <c r="U678" s="55" t="e">
        <f t="shared" si="217"/>
        <v>#VALUE!</v>
      </c>
    </row>
    <row r="679" spans="1:21" ht="15.75" x14ac:dyDescent="0.25">
      <c r="A679" s="47"/>
      <c r="B679" t="str">
        <f t="shared" si="218"/>
        <v/>
      </c>
      <c r="C679" t="str">
        <f t="shared" si="219"/>
        <v/>
      </c>
      <c r="D679" t="str">
        <f t="shared" si="220"/>
        <v/>
      </c>
      <c r="E679" t="str">
        <f t="shared" si="221"/>
        <v/>
      </c>
      <c r="F679" t="str">
        <f t="shared" si="222"/>
        <v/>
      </c>
      <c r="G679" t="str">
        <f t="shared" si="223"/>
        <v/>
      </c>
      <c r="H679" t="str">
        <f t="shared" si="224"/>
        <v/>
      </c>
      <c r="I679" t="str">
        <f t="shared" si="225"/>
        <v/>
      </c>
      <c r="J679" t="str">
        <f t="shared" si="226"/>
        <v/>
      </c>
      <c r="K679" t="str">
        <f t="shared" si="227"/>
        <v/>
      </c>
      <c r="L679" t="str">
        <f t="shared" si="228"/>
        <v/>
      </c>
      <c r="M679" t="str">
        <f t="shared" si="229"/>
        <v/>
      </c>
      <c r="N679" t="str">
        <f t="shared" si="230"/>
        <v/>
      </c>
      <c r="O679">
        <f t="shared" si="231"/>
        <v>0</v>
      </c>
      <c r="P679" t="e">
        <f t="shared" si="232"/>
        <v>#VALUE!</v>
      </c>
      <c r="Q679" t="e">
        <f t="shared" si="215"/>
        <v>#VALUE!</v>
      </c>
      <c r="R679" t="e">
        <f t="shared" si="216"/>
        <v>#VALUE!</v>
      </c>
      <c r="S679" t="e">
        <f t="shared" si="234"/>
        <v>#VALUE!</v>
      </c>
      <c r="T679" s="55" t="e">
        <f t="shared" si="233"/>
        <v>#VALUE!</v>
      </c>
      <c r="U679" s="55" t="e">
        <f t="shared" si="217"/>
        <v>#VALUE!</v>
      </c>
    </row>
    <row r="680" spans="1:21" ht="15.75" x14ac:dyDescent="0.25">
      <c r="A680" s="47"/>
      <c r="B680" t="str">
        <f t="shared" si="218"/>
        <v/>
      </c>
      <c r="C680" t="str">
        <f t="shared" si="219"/>
        <v/>
      </c>
      <c r="D680" t="str">
        <f t="shared" si="220"/>
        <v/>
      </c>
      <c r="E680" t="str">
        <f t="shared" si="221"/>
        <v/>
      </c>
      <c r="F680" t="str">
        <f t="shared" si="222"/>
        <v/>
      </c>
      <c r="G680" t="str">
        <f t="shared" si="223"/>
        <v/>
      </c>
      <c r="H680" t="str">
        <f t="shared" si="224"/>
        <v/>
      </c>
      <c r="I680" t="str">
        <f t="shared" si="225"/>
        <v/>
      </c>
      <c r="J680" t="str">
        <f t="shared" si="226"/>
        <v/>
      </c>
      <c r="K680" t="str">
        <f t="shared" si="227"/>
        <v/>
      </c>
      <c r="L680" t="str">
        <f t="shared" si="228"/>
        <v/>
      </c>
      <c r="M680" t="str">
        <f t="shared" si="229"/>
        <v/>
      </c>
      <c r="N680" t="str">
        <f t="shared" si="230"/>
        <v/>
      </c>
      <c r="O680">
        <f t="shared" si="231"/>
        <v>0</v>
      </c>
      <c r="P680" t="e">
        <f t="shared" si="232"/>
        <v>#VALUE!</v>
      </c>
      <c r="Q680" t="e">
        <f t="shared" si="215"/>
        <v>#VALUE!</v>
      </c>
      <c r="R680" t="e">
        <f t="shared" si="216"/>
        <v>#VALUE!</v>
      </c>
      <c r="S680" t="e">
        <f t="shared" si="234"/>
        <v>#VALUE!</v>
      </c>
      <c r="T680" s="55" t="e">
        <f t="shared" si="233"/>
        <v>#VALUE!</v>
      </c>
      <c r="U680" s="55" t="e">
        <f t="shared" si="217"/>
        <v>#VALUE!</v>
      </c>
    </row>
    <row r="681" spans="1:21" ht="15.75" x14ac:dyDescent="0.25">
      <c r="A681" s="47"/>
      <c r="B681" t="str">
        <f t="shared" si="218"/>
        <v/>
      </c>
      <c r="C681" t="str">
        <f t="shared" si="219"/>
        <v/>
      </c>
      <c r="D681" t="str">
        <f t="shared" si="220"/>
        <v/>
      </c>
      <c r="E681" t="str">
        <f t="shared" si="221"/>
        <v/>
      </c>
      <c r="F681" t="str">
        <f t="shared" si="222"/>
        <v/>
      </c>
      <c r="G681" t="str">
        <f t="shared" si="223"/>
        <v/>
      </c>
      <c r="H681" t="str">
        <f t="shared" si="224"/>
        <v/>
      </c>
      <c r="I681" t="str">
        <f t="shared" si="225"/>
        <v/>
      </c>
      <c r="J681" t="str">
        <f t="shared" si="226"/>
        <v/>
      </c>
      <c r="K681" t="str">
        <f t="shared" si="227"/>
        <v/>
      </c>
      <c r="L681" t="str">
        <f t="shared" si="228"/>
        <v/>
      </c>
      <c r="M681" t="str">
        <f t="shared" si="229"/>
        <v/>
      </c>
      <c r="N681" t="str">
        <f t="shared" si="230"/>
        <v/>
      </c>
      <c r="O681">
        <f t="shared" si="231"/>
        <v>0</v>
      </c>
      <c r="P681" t="e">
        <f t="shared" si="232"/>
        <v>#VALUE!</v>
      </c>
      <c r="Q681" t="e">
        <f t="shared" si="215"/>
        <v>#VALUE!</v>
      </c>
      <c r="R681" t="e">
        <f t="shared" si="216"/>
        <v>#VALUE!</v>
      </c>
      <c r="S681" t="e">
        <f t="shared" si="234"/>
        <v>#VALUE!</v>
      </c>
      <c r="T681" s="55" t="e">
        <f t="shared" si="233"/>
        <v>#VALUE!</v>
      </c>
      <c r="U681" s="55" t="e">
        <f t="shared" si="217"/>
        <v>#VALUE!</v>
      </c>
    </row>
    <row r="682" spans="1:21" ht="15.75" x14ac:dyDescent="0.25">
      <c r="A682" s="47"/>
      <c r="B682" t="str">
        <f t="shared" si="218"/>
        <v/>
      </c>
      <c r="C682" t="str">
        <f t="shared" si="219"/>
        <v/>
      </c>
      <c r="D682" t="str">
        <f t="shared" si="220"/>
        <v/>
      </c>
      <c r="E682" t="str">
        <f t="shared" si="221"/>
        <v/>
      </c>
      <c r="F682" t="str">
        <f t="shared" si="222"/>
        <v/>
      </c>
      <c r="G682" t="str">
        <f t="shared" si="223"/>
        <v/>
      </c>
      <c r="H682" t="str">
        <f t="shared" si="224"/>
        <v/>
      </c>
      <c r="I682" t="str">
        <f t="shared" si="225"/>
        <v/>
      </c>
      <c r="J682" t="str">
        <f t="shared" si="226"/>
        <v/>
      </c>
      <c r="K682" t="str">
        <f t="shared" si="227"/>
        <v/>
      </c>
      <c r="L682" t="str">
        <f t="shared" si="228"/>
        <v/>
      </c>
      <c r="M682" t="str">
        <f t="shared" si="229"/>
        <v/>
      </c>
      <c r="N682" t="str">
        <f t="shared" si="230"/>
        <v/>
      </c>
      <c r="O682">
        <f t="shared" si="231"/>
        <v>0</v>
      </c>
      <c r="P682" t="e">
        <f t="shared" si="232"/>
        <v>#VALUE!</v>
      </c>
      <c r="Q682" t="e">
        <f t="shared" si="215"/>
        <v>#VALUE!</v>
      </c>
      <c r="R682" t="e">
        <f t="shared" si="216"/>
        <v>#VALUE!</v>
      </c>
      <c r="S682" t="e">
        <f t="shared" si="234"/>
        <v>#VALUE!</v>
      </c>
      <c r="T682" s="55" t="e">
        <f t="shared" si="233"/>
        <v>#VALUE!</v>
      </c>
      <c r="U682" s="55" t="e">
        <f t="shared" si="217"/>
        <v>#VALUE!</v>
      </c>
    </row>
    <row r="683" spans="1:21" ht="15.75" x14ac:dyDescent="0.25">
      <c r="A683" s="47"/>
      <c r="B683" t="str">
        <f t="shared" si="218"/>
        <v/>
      </c>
      <c r="C683" t="str">
        <f t="shared" si="219"/>
        <v/>
      </c>
      <c r="D683" t="str">
        <f t="shared" si="220"/>
        <v/>
      </c>
      <c r="E683" t="str">
        <f t="shared" si="221"/>
        <v/>
      </c>
      <c r="F683" t="str">
        <f t="shared" si="222"/>
        <v/>
      </c>
      <c r="G683" t="str">
        <f t="shared" si="223"/>
        <v/>
      </c>
      <c r="H683" t="str">
        <f t="shared" si="224"/>
        <v/>
      </c>
      <c r="I683" t="str">
        <f t="shared" si="225"/>
        <v/>
      </c>
      <c r="J683" t="str">
        <f t="shared" si="226"/>
        <v/>
      </c>
      <c r="K683" t="str">
        <f t="shared" si="227"/>
        <v/>
      </c>
      <c r="L683" t="str">
        <f t="shared" si="228"/>
        <v/>
      </c>
      <c r="M683" t="str">
        <f t="shared" si="229"/>
        <v/>
      </c>
      <c r="N683" t="str">
        <f t="shared" si="230"/>
        <v/>
      </c>
      <c r="O683">
        <f t="shared" si="231"/>
        <v>0</v>
      </c>
      <c r="P683" t="e">
        <f t="shared" si="232"/>
        <v>#VALUE!</v>
      </c>
      <c r="Q683" t="e">
        <f t="shared" si="215"/>
        <v>#VALUE!</v>
      </c>
      <c r="R683" t="e">
        <f t="shared" si="216"/>
        <v>#VALUE!</v>
      </c>
      <c r="S683" t="e">
        <f t="shared" si="234"/>
        <v>#VALUE!</v>
      </c>
      <c r="T683" s="55" t="e">
        <f t="shared" si="233"/>
        <v>#VALUE!</v>
      </c>
      <c r="U683" s="55" t="e">
        <f t="shared" si="217"/>
        <v>#VALUE!</v>
      </c>
    </row>
    <row r="684" spans="1:21" ht="15.75" x14ac:dyDescent="0.25">
      <c r="A684" s="47"/>
      <c r="B684" t="str">
        <f t="shared" si="218"/>
        <v/>
      </c>
      <c r="C684" t="str">
        <f t="shared" si="219"/>
        <v/>
      </c>
      <c r="D684" t="str">
        <f t="shared" si="220"/>
        <v/>
      </c>
      <c r="E684" t="str">
        <f t="shared" si="221"/>
        <v/>
      </c>
      <c r="F684" t="str">
        <f t="shared" si="222"/>
        <v/>
      </c>
      <c r="G684" t="str">
        <f t="shared" si="223"/>
        <v/>
      </c>
      <c r="H684" t="str">
        <f t="shared" si="224"/>
        <v/>
      </c>
      <c r="I684" t="str">
        <f t="shared" si="225"/>
        <v/>
      </c>
      <c r="J684" t="str">
        <f t="shared" si="226"/>
        <v/>
      </c>
      <c r="K684" t="str">
        <f t="shared" si="227"/>
        <v/>
      </c>
      <c r="L684" t="str">
        <f t="shared" si="228"/>
        <v/>
      </c>
      <c r="M684" t="str">
        <f t="shared" si="229"/>
        <v/>
      </c>
      <c r="N684" t="str">
        <f t="shared" si="230"/>
        <v/>
      </c>
      <c r="O684">
        <f t="shared" si="231"/>
        <v>0</v>
      </c>
      <c r="P684" t="e">
        <f t="shared" si="232"/>
        <v>#VALUE!</v>
      </c>
      <c r="Q684" t="e">
        <f t="shared" si="215"/>
        <v>#VALUE!</v>
      </c>
      <c r="R684" t="e">
        <f t="shared" si="216"/>
        <v>#VALUE!</v>
      </c>
      <c r="S684" t="e">
        <f t="shared" si="234"/>
        <v>#VALUE!</v>
      </c>
      <c r="T684" s="55" t="e">
        <f t="shared" si="233"/>
        <v>#VALUE!</v>
      </c>
      <c r="U684" s="55" t="e">
        <f t="shared" si="217"/>
        <v>#VALUE!</v>
      </c>
    </row>
    <row r="685" spans="1:21" ht="15.75" x14ac:dyDescent="0.25">
      <c r="A685" s="47"/>
      <c r="B685" t="str">
        <f t="shared" si="218"/>
        <v/>
      </c>
      <c r="C685" t="str">
        <f t="shared" si="219"/>
        <v/>
      </c>
      <c r="D685" t="str">
        <f t="shared" si="220"/>
        <v/>
      </c>
      <c r="E685" t="str">
        <f t="shared" si="221"/>
        <v/>
      </c>
      <c r="F685" t="str">
        <f t="shared" si="222"/>
        <v/>
      </c>
      <c r="G685" t="str">
        <f t="shared" si="223"/>
        <v/>
      </c>
      <c r="H685" t="str">
        <f t="shared" si="224"/>
        <v/>
      </c>
      <c r="I685" t="str">
        <f t="shared" si="225"/>
        <v/>
      </c>
      <c r="J685" t="str">
        <f t="shared" si="226"/>
        <v/>
      </c>
      <c r="K685" t="str">
        <f t="shared" si="227"/>
        <v/>
      </c>
      <c r="L685" t="str">
        <f t="shared" si="228"/>
        <v/>
      </c>
      <c r="M685" t="str">
        <f t="shared" si="229"/>
        <v/>
      </c>
      <c r="N685" t="str">
        <f t="shared" si="230"/>
        <v/>
      </c>
      <c r="O685">
        <f t="shared" si="231"/>
        <v>0</v>
      </c>
      <c r="P685" t="e">
        <f t="shared" si="232"/>
        <v>#VALUE!</v>
      </c>
      <c r="Q685" t="e">
        <f t="shared" si="215"/>
        <v>#VALUE!</v>
      </c>
      <c r="R685" t="e">
        <f t="shared" si="216"/>
        <v>#VALUE!</v>
      </c>
      <c r="S685" t="e">
        <f t="shared" si="234"/>
        <v>#VALUE!</v>
      </c>
      <c r="T685" s="55" t="e">
        <f t="shared" si="233"/>
        <v>#VALUE!</v>
      </c>
      <c r="U685" s="55" t="e">
        <f t="shared" si="217"/>
        <v>#VALUE!</v>
      </c>
    </row>
    <row r="686" spans="1:21" ht="15.75" x14ac:dyDescent="0.25">
      <c r="A686" s="47"/>
      <c r="B686" t="str">
        <f t="shared" si="218"/>
        <v/>
      </c>
      <c r="C686" t="str">
        <f t="shared" si="219"/>
        <v/>
      </c>
      <c r="D686" t="str">
        <f t="shared" si="220"/>
        <v/>
      </c>
      <c r="E686" t="str">
        <f t="shared" si="221"/>
        <v/>
      </c>
      <c r="F686" t="str">
        <f t="shared" si="222"/>
        <v/>
      </c>
      <c r="G686" t="str">
        <f t="shared" si="223"/>
        <v/>
      </c>
      <c r="H686" t="str">
        <f t="shared" si="224"/>
        <v/>
      </c>
      <c r="I686" t="str">
        <f t="shared" si="225"/>
        <v/>
      </c>
      <c r="J686" t="str">
        <f t="shared" si="226"/>
        <v/>
      </c>
      <c r="K686" t="str">
        <f t="shared" si="227"/>
        <v/>
      </c>
      <c r="L686" t="str">
        <f t="shared" si="228"/>
        <v/>
      </c>
      <c r="M686" t="str">
        <f t="shared" si="229"/>
        <v/>
      </c>
      <c r="N686" t="str">
        <f t="shared" si="230"/>
        <v/>
      </c>
      <c r="O686">
        <f t="shared" si="231"/>
        <v>0</v>
      </c>
      <c r="P686" t="e">
        <f t="shared" si="232"/>
        <v>#VALUE!</v>
      </c>
      <c r="Q686" t="e">
        <f t="shared" si="215"/>
        <v>#VALUE!</v>
      </c>
      <c r="R686" t="e">
        <f t="shared" si="216"/>
        <v>#VALUE!</v>
      </c>
      <c r="S686" t="e">
        <f t="shared" si="234"/>
        <v>#VALUE!</v>
      </c>
      <c r="T686" s="55" t="e">
        <f t="shared" si="233"/>
        <v>#VALUE!</v>
      </c>
      <c r="U686" s="55" t="e">
        <f t="shared" si="217"/>
        <v>#VALUE!</v>
      </c>
    </row>
    <row r="687" spans="1:21" ht="15.75" x14ac:dyDescent="0.25">
      <c r="A687" s="47"/>
      <c r="B687" t="str">
        <f t="shared" si="218"/>
        <v/>
      </c>
      <c r="C687" t="str">
        <f t="shared" si="219"/>
        <v/>
      </c>
      <c r="D687" t="str">
        <f t="shared" si="220"/>
        <v/>
      </c>
      <c r="E687" t="str">
        <f t="shared" si="221"/>
        <v/>
      </c>
      <c r="F687" t="str">
        <f t="shared" si="222"/>
        <v/>
      </c>
      <c r="G687" t="str">
        <f t="shared" si="223"/>
        <v/>
      </c>
      <c r="H687" t="str">
        <f t="shared" si="224"/>
        <v/>
      </c>
      <c r="I687" t="str">
        <f t="shared" si="225"/>
        <v/>
      </c>
      <c r="J687" t="str">
        <f t="shared" si="226"/>
        <v/>
      </c>
      <c r="K687" t="str">
        <f t="shared" si="227"/>
        <v/>
      </c>
      <c r="L687" t="str">
        <f t="shared" si="228"/>
        <v/>
      </c>
      <c r="M687" t="str">
        <f t="shared" si="229"/>
        <v/>
      </c>
      <c r="N687" t="str">
        <f t="shared" si="230"/>
        <v/>
      </c>
      <c r="O687">
        <f t="shared" si="231"/>
        <v>0</v>
      </c>
      <c r="P687" t="e">
        <f t="shared" si="232"/>
        <v>#VALUE!</v>
      </c>
      <c r="Q687" t="e">
        <f t="shared" ref="Q687:Q750" si="235">FIND(",",B687,O687)</f>
        <v>#VALUE!</v>
      </c>
      <c r="R687" t="e">
        <f t="shared" si="216"/>
        <v>#VALUE!</v>
      </c>
      <c r="S687" t="e">
        <f t="shared" si="234"/>
        <v>#VALUE!</v>
      </c>
      <c r="T687" s="55" t="e">
        <f t="shared" si="233"/>
        <v>#VALUE!</v>
      </c>
      <c r="U687" s="55" t="e">
        <f t="shared" si="217"/>
        <v>#VALUE!</v>
      </c>
    </row>
    <row r="688" spans="1:21" ht="15.75" x14ac:dyDescent="0.25">
      <c r="A688" s="47"/>
      <c r="B688" t="str">
        <f t="shared" si="218"/>
        <v/>
      </c>
      <c r="C688" t="str">
        <f t="shared" si="219"/>
        <v/>
      </c>
      <c r="D688" t="str">
        <f t="shared" si="220"/>
        <v/>
      </c>
      <c r="E688" t="str">
        <f t="shared" si="221"/>
        <v/>
      </c>
      <c r="F688" t="str">
        <f t="shared" si="222"/>
        <v/>
      </c>
      <c r="G688" t="str">
        <f t="shared" si="223"/>
        <v/>
      </c>
      <c r="H688" t="str">
        <f t="shared" si="224"/>
        <v/>
      </c>
      <c r="I688" t="str">
        <f t="shared" si="225"/>
        <v/>
      </c>
      <c r="J688" t="str">
        <f t="shared" si="226"/>
        <v/>
      </c>
      <c r="K688" t="str">
        <f t="shared" si="227"/>
        <v/>
      </c>
      <c r="L688" t="str">
        <f t="shared" si="228"/>
        <v/>
      </c>
      <c r="M688" t="str">
        <f t="shared" si="229"/>
        <v/>
      </c>
      <c r="N688" t="str">
        <f t="shared" si="230"/>
        <v/>
      </c>
      <c r="O688">
        <f t="shared" si="231"/>
        <v>0</v>
      </c>
      <c r="P688" t="e">
        <f t="shared" si="232"/>
        <v>#VALUE!</v>
      </c>
      <c r="Q688" t="e">
        <f t="shared" si="235"/>
        <v>#VALUE!</v>
      </c>
      <c r="R688" t="e">
        <f t="shared" si="216"/>
        <v>#VALUE!</v>
      </c>
      <c r="S688" t="e">
        <f t="shared" si="234"/>
        <v>#VALUE!</v>
      </c>
      <c r="T688" s="55" t="e">
        <f t="shared" si="233"/>
        <v>#VALUE!</v>
      </c>
      <c r="U688" s="55" t="e">
        <f t="shared" si="217"/>
        <v>#VALUE!</v>
      </c>
    </row>
    <row r="689" spans="1:21" ht="15.75" x14ac:dyDescent="0.25">
      <c r="A689" s="47"/>
      <c r="B689" t="str">
        <f t="shared" si="218"/>
        <v/>
      </c>
      <c r="C689" t="str">
        <f t="shared" si="219"/>
        <v/>
      </c>
      <c r="D689" t="str">
        <f t="shared" si="220"/>
        <v/>
      </c>
      <c r="E689" t="str">
        <f t="shared" si="221"/>
        <v/>
      </c>
      <c r="F689" t="str">
        <f t="shared" si="222"/>
        <v/>
      </c>
      <c r="G689" t="str">
        <f t="shared" si="223"/>
        <v/>
      </c>
      <c r="H689" t="str">
        <f t="shared" si="224"/>
        <v/>
      </c>
      <c r="I689" t="str">
        <f t="shared" si="225"/>
        <v/>
      </c>
      <c r="J689" t="str">
        <f t="shared" si="226"/>
        <v/>
      </c>
      <c r="K689" t="str">
        <f t="shared" si="227"/>
        <v/>
      </c>
      <c r="L689" t="str">
        <f t="shared" si="228"/>
        <v/>
      </c>
      <c r="M689" t="str">
        <f t="shared" si="229"/>
        <v/>
      </c>
      <c r="N689" t="str">
        <f t="shared" si="230"/>
        <v/>
      </c>
      <c r="O689">
        <f t="shared" si="231"/>
        <v>0</v>
      </c>
      <c r="P689" t="e">
        <f t="shared" si="232"/>
        <v>#VALUE!</v>
      </c>
      <c r="Q689" t="e">
        <f t="shared" si="235"/>
        <v>#VALUE!</v>
      </c>
      <c r="R689" t="e">
        <f t="shared" si="216"/>
        <v>#VALUE!</v>
      </c>
      <c r="S689" t="e">
        <f t="shared" si="234"/>
        <v>#VALUE!</v>
      </c>
      <c r="T689" s="55" t="e">
        <f t="shared" si="233"/>
        <v>#VALUE!</v>
      </c>
      <c r="U689" s="55" t="e">
        <f t="shared" si="217"/>
        <v>#VALUE!</v>
      </c>
    </row>
    <row r="690" spans="1:21" ht="15.75" x14ac:dyDescent="0.25">
      <c r="A690" s="47"/>
      <c r="B690" t="str">
        <f t="shared" si="218"/>
        <v/>
      </c>
      <c r="C690" t="str">
        <f t="shared" si="219"/>
        <v/>
      </c>
      <c r="D690" t="str">
        <f t="shared" si="220"/>
        <v/>
      </c>
      <c r="E690" t="str">
        <f t="shared" si="221"/>
        <v/>
      </c>
      <c r="F690" t="str">
        <f t="shared" si="222"/>
        <v/>
      </c>
      <c r="G690" t="str">
        <f t="shared" si="223"/>
        <v/>
      </c>
      <c r="H690" t="str">
        <f t="shared" si="224"/>
        <v/>
      </c>
      <c r="I690" t="str">
        <f t="shared" si="225"/>
        <v/>
      </c>
      <c r="J690" t="str">
        <f t="shared" si="226"/>
        <v/>
      </c>
      <c r="K690" t="str">
        <f t="shared" si="227"/>
        <v/>
      </c>
      <c r="L690" t="str">
        <f t="shared" si="228"/>
        <v/>
      </c>
      <c r="M690" t="str">
        <f t="shared" si="229"/>
        <v/>
      </c>
      <c r="N690" t="str">
        <f t="shared" si="230"/>
        <v/>
      </c>
      <c r="O690">
        <f t="shared" si="231"/>
        <v>0</v>
      </c>
      <c r="P690" t="e">
        <f t="shared" si="232"/>
        <v>#VALUE!</v>
      </c>
      <c r="Q690" t="e">
        <f t="shared" si="235"/>
        <v>#VALUE!</v>
      </c>
      <c r="R690" t="e">
        <f t="shared" si="216"/>
        <v>#VALUE!</v>
      </c>
      <c r="S690" t="e">
        <f t="shared" si="234"/>
        <v>#VALUE!</v>
      </c>
      <c r="T690" s="55" t="e">
        <f t="shared" si="233"/>
        <v>#VALUE!</v>
      </c>
      <c r="U690" s="55" t="e">
        <f t="shared" si="217"/>
        <v>#VALUE!</v>
      </c>
    </row>
    <row r="691" spans="1:21" ht="15.75" x14ac:dyDescent="0.25">
      <c r="A691" s="47"/>
      <c r="B691" t="str">
        <f t="shared" si="218"/>
        <v/>
      </c>
      <c r="C691" t="str">
        <f t="shared" si="219"/>
        <v/>
      </c>
      <c r="D691" t="str">
        <f t="shared" si="220"/>
        <v/>
      </c>
      <c r="E691" t="str">
        <f t="shared" si="221"/>
        <v/>
      </c>
      <c r="F691" t="str">
        <f t="shared" si="222"/>
        <v/>
      </c>
      <c r="G691" t="str">
        <f t="shared" si="223"/>
        <v/>
      </c>
      <c r="H691" t="str">
        <f t="shared" si="224"/>
        <v/>
      </c>
      <c r="I691" t="str">
        <f t="shared" si="225"/>
        <v/>
      </c>
      <c r="J691" t="str">
        <f t="shared" si="226"/>
        <v/>
      </c>
      <c r="K691" t="str">
        <f t="shared" si="227"/>
        <v/>
      </c>
      <c r="L691" t="str">
        <f t="shared" si="228"/>
        <v/>
      </c>
      <c r="M691" t="str">
        <f t="shared" si="229"/>
        <v/>
      </c>
      <c r="N691" t="str">
        <f t="shared" si="230"/>
        <v/>
      </c>
      <c r="O691">
        <f t="shared" si="231"/>
        <v>0</v>
      </c>
      <c r="P691" t="e">
        <f t="shared" si="232"/>
        <v>#VALUE!</v>
      </c>
      <c r="Q691" t="e">
        <f t="shared" si="235"/>
        <v>#VALUE!</v>
      </c>
      <c r="R691" t="e">
        <f t="shared" si="216"/>
        <v>#VALUE!</v>
      </c>
      <c r="S691" t="e">
        <f t="shared" si="234"/>
        <v>#VALUE!</v>
      </c>
      <c r="T691" s="55" t="e">
        <f t="shared" si="233"/>
        <v>#VALUE!</v>
      </c>
      <c r="U691" s="55" t="e">
        <f t="shared" si="217"/>
        <v>#VALUE!</v>
      </c>
    </row>
    <row r="692" spans="1:21" ht="15.75" x14ac:dyDescent="0.25">
      <c r="A692" s="47"/>
      <c r="B692" t="str">
        <f t="shared" si="218"/>
        <v/>
      </c>
      <c r="C692" t="str">
        <f t="shared" si="219"/>
        <v/>
      </c>
      <c r="D692" t="str">
        <f t="shared" si="220"/>
        <v/>
      </c>
      <c r="E692" t="str">
        <f t="shared" si="221"/>
        <v/>
      </c>
      <c r="F692" t="str">
        <f t="shared" si="222"/>
        <v/>
      </c>
      <c r="G692" t="str">
        <f t="shared" si="223"/>
        <v/>
      </c>
      <c r="H692" t="str">
        <f t="shared" si="224"/>
        <v/>
      </c>
      <c r="I692" t="str">
        <f t="shared" si="225"/>
        <v/>
      </c>
      <c r="J692" t="str">
        <f t="shared" si="226"/>
        <v/>
      </c>
      <c r="K692" t="str">
        <f t="shared" si="227"/>
        <v/>
      </c>
      <c r="L692" t="str">
        <f t="shared" si="228"/>
        <v/>
      </c>
      <c r="M692" t="str">
        <f t="shared" si="229"/>
        <v/>
      </c>
      <c r="N692" t="str">
        <f t="shared" si="230"/>
        <v/>
      </c>
      <c r="O692">
        <f t="shared" si="231"/>
        <v>0</v>
      </c>
      <c r="P692" t="e">
        <f t="shared" si="232"/>
        <v>#VALUE!</v>
      </c>
      <c r="Q692" t="e">
        <f t="shared" si="235"/>
        <v>#VALUE!</v>
      </c>
      <c r="R692" t="e">
        <f t="shared" ref="R692:R755" si="236">MID(B692,Q692+2,4)</f>
        <v>#VALUE!</v>
      </c>
      <c r="S692" t="e">
        <f t="shared" si="234"/>
        <v>#VALUE!</v>
      </c>
      <c r="T692" s="55" t="e">
        <f t="shared" si="233"/>
        <v>#VALUE!</v>
      </c>
      <c r="U692" s="55" t="e">
        <f t="shared" si="217"/>
        <v>#VALUE!</v>
      </c>
    </row>
    <row r="693" spans="1:21" ht="15.75" x14ac:dyDescent="0.25">
      <c r="A693" s="47"/>
      <c r="B693" t="str">
        <f t="shared" si="218"/>
        <v/>
      </c>
      <c r="C693" t="str">
        <f t="shared" si="219"/>
        <v/>
      </c>
      <c r="D693" t="str">
        <f t="shared" si="220"/>
        <v/>
      </c>
      <c r="E693" t="str">
        <f t="shared" si="221"/>
        <v/>
      </c>
      <c r="F693" t="str">
        <f t="shared" si="222"/>
        <v/>
      </c>
      <c r="G693" t="str">
        <f t="shared" si="223"/>
        <v/>
      </c>
      <c r="H693" t="str">
        <f t="shared" si="224"/>
        <v/>
      </c>
      <c r="I693" t="str">
        <f t="shared" si="225"/>
        <v/>
      </c>
      <c r="J693" t="str">
        <f t="shared" si="226"/>
        <v/>
      </c>
      <c r="K693" t="str">
        <f t="shared" si="227"/>
        <v/>
      </c>
      <c r="L693" t="str">
        <f t="shared" si="228"/>
        <v/>
      </c>
      <c r="M693" t="str">
        <f t="shared" si="229"/>
        <v/>
      </c>
      <c r="N693" t="str">
        <f t="shared" si="230"/>
        <v/>
      </c>
      <c r="O693">
        <f t="shared" si="231"/>
        <v>0</v>
      </c>
      <c r="P693" t="e">
        <f t="shared" si="232"/>
        <v>#VALUE!</v>
      </c>
      <c r="Q693" t="e">
        <f t="shared" si="235"/>
        <v>#VALUE!</v>
      </c>
      <c r="R693" t="e">
        <f t="shared" si="236"/>
        <v>#VALUE!</v>
      </c>
      <c r="S693" t="e">
        <f t="shared" si="234"/>
        <v>#VALUE!</v>
      </c>
      <c r="T693" s="55" t="e">
        <f t="shared" si="233"/>
        <v>#VALUE!</v>
      </c>
      <c r="U693" s="55" t="e">
        <f t="shared" si="217"/>
        <v>#VALUE!</v>
      </c>
    </row>
    <row r="694" spans="1:21" ht="15.75" x14ac:dyDescent="0.25">
      <c r="A694" s="47"/>
      <c r="B694" t="str">
        <f t="shared" si="218"/>
        <v/>
      </c>
      <c r="C694" t="str">
        <f t="shared" si="219"/>
        <v/>
      </c>
      <c r="D694" t="str">
        <f t="shared" si="220"/>
        <v/>
      </c>
      <c r="E694" t="str">
        <f t="shared" si="221"/>
        <v/>
      </c>
      <c r="F694" t="str">
        <f t="shared" si="222"/>
        <v/>
      </c>
      <c r="G694" t="str">
        <f t="shared" si="223"/>
        <v/>
      </c>
      <c r="H694" t="str">
        <f t="shared" si="224"/>
        <v/>
      </c>
      <c r="I694" t="str">
        <f t="shared" si="225"/>
        <v/>
      </c>
      <c r="J694" t="str">
        <f t="shared" si="226"/>
        <v/>
      </c>
      <c r="K694" t="str">
        <f t="shared" si="227"/>
        <v/>
      </c>
      <c r="L694" t="str">
        <f t="shared" si="228"/>
        <v/>
      </c>
      <c r="M694" t="str">
        <f t="shared" si="229"/>
        <v/>
      </c>
      <c r="N694" t="str">
        <f t="shared" si="230"/>
        <v/>
      </c>
      <c r="O694">
        <f t="shared" si="231"/>
        <v>0</v>
      </c>
      <c r="P694" t="e">
        <f t="shared" si="232"/>
        <v>#VALUE!</v>
      </c>
      <c r="Q694" t="e">
        <f t="shared" si="235"/>
        <v>#VALUE!</v>
      </c>
      <c r="R694" t="e">
        <f t="shared" si="236"/>
        <v>#VALUE!</v>
      </c>
      <c r="S694" t="e">
        <f t="shared" si="234"/>
        <v>#VALUE!</v>
      </c>
      <c r="T694" s="55" t="e">
        <f t="shared" si="233"/>
        <v>#VALUE!</v>
      </c>
      <c r="U694" s="55" t="e">
        <f t="shared" si="217"/>
        <v>#VALUE!</v>
      </c>
    </row>
    <row r="695" spans="1:21" ht="15.75" x14ac:dyDescent="0.25">
      <c r="A695" s="47"/>
      <c r="B695" t="str">
        <f t="shared" si="218"/>
        <v/>
      </c>
      <c r="C695" t="str">
        <f t="shared" si="219"/>
        <v/>
      </c>
      <c r="D695" t="str">
        <f t="shared" si="220"/>
        <v/>
      </c>
      <c r="E695" t="str">
        <f t="shared" si="221"/>
        <v/>
      </c>
      <c r="F695" t="str">
        <f t="shared" si="222"/>
        <v/>
      </c>
      <c r="G695" t="str">
        <f t="shared" si="223"/>
        <v/>
      </c>
      <c r="H695" t="str">
        <f t="shared" si="224"/>
        <v/>
      </c>
      <c r="I695" t="str">
        <f t="shared" si="225"/>
        <v/>
      </c>
      <c r="J695" t="str">
        <f t="shared" si="226"/>
        <v/>
      </c>
      <c r="K695" t="str">
        <f t="shared" si="227"/>
        <v/>
      </c>
      <c r="L695" t="str">
        <f t="shared" si="228"/>
        <v/>
      </c>
      <c r="M695" t="str">
        <f t="shared" si="229"/>
        <v/>
      </c>
      <c r="N695" t="str">
        <f t="shared" si="230"/>
        <v/>
      </c>
      <c r="O695">
        <f t="shared" si="231"/>
        <v>0</v>
      </c>
      <c r="P695" t="e">
        <f t="shared" si="232"/>
        <v>#VALUE!</v>
      </c>
      <c r="Q695" t="e">
        <f t="shared" si="235"/>
        <v>#VALUE!</v>
      </c>
      <c r="R695" t="e">
        <f t="shared" si="236"/>
        <v>#VALUE!</v>
      </c>
      <c r="S695" t="e">
        <f t="shared" si="234"/>
        <v>#VALUE!</v>
      </c>
      <c r="T695" s="55" t="e">
        <f t="shared" si="233"/>
        <v>#VALUE!</v>
      </c>
      <c r="U695" s="55" t="e">
        <f t="shared" si="217"/>
        <v>#VALUE!</v>
      </c>
    </row>
    <row r="696" spans="1:21" ht="15.75" x14ac:dyDescent="0.25">
      <c r="A696" s="47"/>
      <c r="B696" t="str">
        <f t="shared" si="218"/>
        <v/>
      </c>
      <c r="C696" t="str">
        <f t="shared" si="219"/>
        <v/>
      </c>
      <c r="D696" t="str">
        <f t="shared" si="220"/>
        <v/>
      </c>
      <c r="E696" t="str">
        <f t="shared" si="221"/>
        <v/>
      </c>
      <c r="F696" t="str">
        <f t="shared" si="222"/>
        <v/>
      </c>
      <c r="G696" t="str">
        <f t="shared" si="223"/>
        <v/>
      </c>
      <c r="H696" t="str">
        <f t="shared" si="224"/>
        <v/>
      </c>
      <c r="I696" t="str">
        <f t="shared" si="225"/>
        <v/>
      </c>
      <c r="J696" t="str">
        <f t="shared" si="226"/>
        <v/>
      </c>
      <c r="K696" t="str">
        <f t="shared" si="227"/>
        <v/>
      </c>
      <c r="L696" t="str">
        <f t="shared" si="228"/>
        <v/>
      </c>
      <c r="M696" t="str">
        <f t="shared" si="229"/>
        <v/>
      </c>
      <c r="N696" t="str">
        <f t="shared" si="230"/>
        <v/>
      </c>
      <c r="O696">
        <f t="shared" si="231"/>
        <v>0</v>
      </c>
      <c r="P696" t="e">
        <f t="shared" si="232"/>
        <v>#VALUE!</v>
      </c>
      <c r="Q696" t="e">
        <f t="shared" si="235"/>
        <v>#VALUE!</v>
      </c>
      <c r="R696" t="e">
        <f t="shared" si="236"/>
        <v>#VALUE!</v>
      </c>
      <c r="S696" t="e">
        <f t="shared" si="234"/>
        <v>#VALUE!</v>
      </c>
      <c r="T696" s="55" t="e">
        <f t="shared" si="233"/>
        <v>#VALUE!</v>
      </c>
      <c r="U696" s="55" t="e">
        <f t="shared" ref="U696:U759" si="237">IF(Q696-P696=2,MID(B696,Q696-1,1),MID(B696,Q696-2,2))</f>
        <v>#VALUE!</v>
      </c>
    </row>
    <row r="697" spans="1:21" ht="15.75" x14ac:dyDescent="0.25">
      <c r="A697" s="47"/>
      <c r="B697" t="str">
        <f t="shared" si="218"/>
        <v/>
      </c>
      <c r="C697" t="str">
        <f t="shared" si="219"/>
        <v/>
      </c>
      <c r="D697" t="str">
        <f t="shared" si="220"/>
        <v/>
      </c>
      <c r="E697" t="str">
        <f t="shared" si="221"/>
        <v/>
      </c>
      <c r="F697" t="str">
        <f t="shared" si="222"/>
        <v/>
      </c>
      <c r="G697" t="str">
        <f t="shared" si="223"/>
        <v/>
      </c>
      <c r="H697" t="str">
        <f t="shared" si="224"/>
        <v/>
      </c>
      <c r="I697" t="str">
        <f t="shared" si="225"/>
        <v/>
      </c>
      <c r="J697" t="str">
        <f t="shared" si="226"/>
        <v/>
      </c>
      <c r="K697" t="str">
        <f t="shared" si="227"/>
        <v/>
      </c>
      <c r="L697" t="str">
        <f t="shared" si="228"/>
        <v/>
      </c>
      <c r="M697" t="str">
        <f t="shared" si="229"/>
        <v/>
      </c>
      <c r="N697" t="str">
        <f t="shared" si="230"/>
        <v/>
      </c>
      <c r="O697">
        <f t="shared" si="231"/>
        <v>0</v>
      </c>
      <c r="P697" t="e">
        <f t="shared" si="232"/>
        <v>#VALUE!</v>
      </c>
      <c r="Q697" t="e">
        <f t="shared" si="235"/>
        <v>#VALUE!</v>
      </c>
      <c r="R697" t="e">
        <f t="shared" si="236"/>
        <v>#VALUE!</v>
      </c>
      <c r="S697" t="e">
        <f t="shared" si="234"/>
        <v>#VALUE!</v>
      </c>
      <c r="T697" s="55" t="e">
        <f t="shared" si="233"/>
        <v>#VALUE!</v>
      </c>
      <c r="U697" s="55" t="e">
        <f t="shared" si="237"/>
        <v>#VALUE!</v>
      </c>
    </row>
    <row r="698" spans="1:21" ht="15.75" x14ac:dyDescent="0.25">
      <c r="A698" s="47"/>
      <c r="B698" t="str">
        <f t="shared" si="218"/>
        <v/>
      </c>
      <c r="C698" t="str">
        <f t="shared" si="219"/>
        <v/>
      </c>
      <c r="D698" t="str">
        <f t="shared" si="220"/>
        <v/>
      </c>
      <c r="E698" t="str">
        <f t="shared" si="221"/>
        <v/>
      </c>
      <c r="F698" t="str">
        <f t="shared" si="222"/>
        <v/>
      </c>
      <c r="G698" t="str">
        <f t="shared" si="223"/>
        <v/>
      </c>
      <c r="H698" t="str">
        <f t="shared" si="224"/>
        <v/>
      </c>
      <c r="I698" t="str">
        <f t="shared" si="225"/>
        <v/>
      </c>
      <c r="J698" t="str">
        <f t="shared" si="226"/>
        <v/>
      </c>
      <c r="K698" t="str">
        <f t="shared" si="227"/>
        <v/>
      </c>
      <c r="L698" t="str">
        <f t="shared" si="228"/>
        <v/>
      </c>
      <c r="M698" t="str">
        <f t="shared" si="229"/>
        <v/>
      </c>
      <c r="N698" t="str">
        <f t="shared" si="230"/>
        <v/>
      </c>
      <c r="O698">
        <f t="shared" si="231"/>
        <v>0</v>
      </c>
      <c r="P698" t="e">
        <f t="shared" si="232"/>
        <v>#VALUE!</v>
      </c>
      <c r="Q698" t="e">
        <f t="shared" si="235"/>
        <v>#VALUE!</v>
      </c>
      <c r="R698" t="e">
        <f t="shared" si="236"/>
        <v>#VALUE!</v>
      </c>
      <c r="S698" t="e">
        <f t="shared" si="234"/>
        <v>#VALUE!</v>
      </c>
      <c r="T698" s="55" t="e">
        <f t="shared" si="233"/>
        <v>#VALUE!</v>
      </c>
      <c r="U698" s="55" t="e">
        <f t="shared" si="237"/>
        <v>#VALUE!</v>
      </c>
    </row>
    <row r="699" spans="1:21" ht="15.75" x14ac:dyDescent="0.25">
      <c r="A699" s="47"/>
      <c r="B699" t="str">
        <f t="shared" si="218"/>
        <v/>
      </c>
      <c r="C699" t="str">
        <f t="shared" si="219"/>
        <v/>
      </c>
      <c r="D699" t="str">
        <f t="shared" si="220"/>
        <v/>
      </c>
      <c r="E699" t="str">
        <f t="shared" si="221"/>
        <v/>
      </c>
      <c r="F699" t="str">
        <f t="shared" si="222"/>
        <v/>
      </c>
      <c r="G699" t="str">
        <f t="shared" si="223"/>
        <v/>
      </c>
      <c r="H699" t="str">
        <f t="shared" si="224"/>
        <v/>
      </c>
      <c r="I699" t="str">
        <f t="shared" si="225"/>
        <v/>
      </c>
      <c r="J699" t="str">
        <f t="shared" si="226"/>
        <v/>
      </c>
      <c r="K699" t="str">
        <f t="shared" si="227"/>
        <v/>
      </c>
      <c r="L699" t="str">
        <f t="shared" si="228"/>
        <v/>
      </c>
      <c r="M699" t="str">
        <f t="shared" si="229"/>
        <v/>
      </c>
      <c r="N699" t="str">
        <f t="shared" si="230"/>
        <v/>
      </c>
      <c r="O699">
        <f t="shared" si="231"/>
        <v>0</v>
      </c>
      <c r="P699" t="e">
        <f t="shared" si="232"/>
        <v>#VALUE!</v>
      </c>
      <c r="Q699" t="e">
        <f t="shared" si="235"/>
        <v>#VALUE!</v>
      </c>
      <c r="R699" t="e">
        <f t="shared" si="236"/>
        <v>#VALUE!</v>
      </c>
      <c r="S699" t="e">
        <f t="shared" si="234"/>
        <v>#VALUE!</v>
      </c>
      <c r="T699" s="55" t="e">
        <f t="shared" si="233"/>
        <v>#VALUE!</v>
      </c>
      <c r="U699" s="55" t="e">
        <f t="shared" si="237"/>
        <v>#VALUE!</v>
      </c>
    </row>
    <row r="700" spans="1:21" ht="15.75" x14ac:dyDescent="0.25">
      <c r="A700" s="47"/>
      <c r="B700" t="str">
        <f t="shared" si="218"/>
        <v/>
      </c>
      <c r="C700" t="str">
        <f t="shared" si="219"/>
        <v/>
      </c>
      <c r="D700" t="str">
        <f t="shared" si="220"/>
        <v/>
      </c>
      <c r="E700" t="str">
        <f t="shared" si="221"/>
        <v/>
      </c>
      <c r="F700" t="str">
        <f t="shared" si="222"/>
        <v/>
      </c>
      <c r="G700" t="str">
        <f t="shared" si="223"/>
        <v/>
      </c>
      <c r="H700" t="str">
        <f t="shared" si="224"/>
        <v/>
      </c>
      <c r="I700" t="str">
        <f t="shared" si="225"/>
        <v/>
      </c>
      <c r="J700" t="str">
        <f t="shared" si="226"/>
        <v/>
      </c>
      <c r="K700" t="str">
        <f t="shared" si="227"/>
        <v/>
      </c>
      <c r="L700" t="str">
        <f t="shared" si="228"/>
        <v/>
      </c>
      <c r="M700" t="str">
        <f t="shared" si="229"/>
        <v/>
      </c>
      <c r="N700" t="str">
        <f t="shared" si="230"/>
        <v/>
      </c>
      <c r="O700">
        <f t="shared" si="231"/>
        <v>0</v>
      </c>
      <c r="P700" t="e">
        <f t="shared" si="232"/>
        <v>#VALUE!</v>
      </c>
      <c r="Q700" t="e">
        <f t="shared" si="235"/>
        <v>#VALUE!</v>
      </c>
      <c r="R700" t="e">
        <f t="shared" si="236"/>
        <v>#VALUE!</v>
      </c>
      <c r="S700" t="e">
        <f t="shared" si="234"/>
        <v>#VALUE!</v>
      </c>
      <c r="T700" s="55" t="e">
        <f t="shared" si="233"/>
        <v>#VALUE!</v>
      </c>
      <c r="U700" s="55" t="e">
        <f t="shared" si="237"/>
        <v>#VALUE!</v>
      </c>
    </row>
    <row r="701" spans="1:21" ht="15.75" x14ac:dyDescent="0.25">
      <c r="A701" s="47"/>
      <c r="B701" t="str">
        <f t="shared" si="218"/>
        <v/>
      </c>
      <c r="C701" t="str">
        <f t="shared" si="219"/>
        <v/>
      </c>
      <c r="D701" t="str">
        <f t="shared" si="220"/>
        <v/>
      </c>
      <c r="E701" t="str">
        <f t="shared" si="221"/>
        <v/>
      </c>
      <c r="F701" t="str">
        <f t="shared" si="222"/>
        <v/>
      </c>
      <c r="G701" t="str">
        <f t="shared" si="223"/>
        <v/>
      </c>
      <c r="H701" t="str">
        <f t="shared" si="224"/>
        <v/>
      </c>
      <c r="I701" t="str">
        <f t="shared" si="225"/>
        <v/>
      </c>
      <c r="J701" t="str">
        <f t="shared" si="226"/>
        <v/>
      </c>
      <c r="K701" t="str">
        <f t="shared" si="227"/>
        <v/>
      </c>
      <c r="L701" t="str">
        <f t="shared" si="228"/>
        <v/>
      </c>
      <c r="M701" t="str">
        <f t="shared" si="229"/>
        <v/>
      </c>
      <c r="N701" t="str">
        <f t="shared" si="230"/>
        <v/>
      </c>
      <c r="O701">
        <f t="shared" si="231"/>
        <v>0</v>
      </c>
      <c r="P701" t="e">
        <f t="shared" si="232"/>
        <v>#VALUE!</v>
      </c>
      <c r="Q701" t="e">
        <f t="shared" si="235"/>
        <v>#VALUE!</v>
      </c>
      <c r="R701" t="e">
        <f t="shared" si="236"/>
        <v>#VALUE!</v>
      </c>
      <c r="S701" t="e">
        <f t="shared" si="234"/>
        <v>#VALUE!</v>
      </c>
      <c r="T701" s="55" t="e">
        <f t="shared" si="233"/>
        <v>#VALUE!</v>
      </c>
      <c r="U701" s="55" t="e">
        <f t="shared" si="237"/>
        <v>#VALUE!</v>
      </c>
    </row>
    <row r="702" spans="1:21" ht="15.75" x14ac:dyDescent="0.25">
      <c r="A702" s="47"/>
      <c r="B702" t="str">
        <f t="shared" si="218"/>
        <v/>
      </c>
      <c r="C702" t="str">
        <f t="shared" si="219"/>
        <v/>
      </c>
      <c r="D702" t="str">
        <f t="shared" si="220"/>
        <v/>
      </c>
      <c r="E702" t="str">
        <f t="shared" si="221"/>
        <v/>
      </c>
      <c r="F702" t="str">
        <f t="shared" si="222"/>
        <v/>
      </c>
      <c r="G702" t="str">
        <f t="shared" si="223"/>
        <v/>
      </c>
      <c r="H702" t="str">
        <f t="shared" si="224"/>
        <v/>
      </c>
      <c r="I702" t="str">
        <f t="shared" si="225"/>
        <v/>
      </c>
      <c r="J702" t="str">
        <f t="shared" si="226"/>
        <v/>
      </c>
      <c r="K702" t="str">
        <f t="shared" si="227"/>
        <v/>
      </c>
      <c r="L702" t="str">
        <f t="shared" si="228"/>
        <v/>
      </c>
      <c r="M702" t="str">
        <f t="shared" si="229"/>
        <v/>
      </c>
      <c r="N702" t="str">
        <f t="shared" si="230"/>
        <v/>
      </c>
      <c r="O702">
        <f t="shared" si="231"/>
        <v>0</v>
      </c>
      <c r="P702" t="e">
        <f t="shared" si="232"/>
        <v>#VALUE!</v>
      </c>
      <c r="Q702" t="e">
        <f t="shared" si="235"/>
        <v>#VALUE!</v>
      </c>
      <c r="R702" t="e">
        <f t="shared" si="236"/>
        <v>#VALUE!</v>
      </c>
      <c r="S702" t="e">
        <f t="shared" si="234"/>
        <v>#VALUE!</v>
      </c>
      <c r="T702" s="55" t="e">
        <f t="shared" si="233"/>
        <v>#VALUE!</v>
      </c>
      <c r="U702" s="55" t="e">
        <f t="shared" si="237"/>
        <v>#VALUE!</v>
      </c>
    </row>
    <row r="703" spans="1:21" ht="15.75" x14ac:dyDescent="0.25">
      <c r="A703" s="47"/>
      <c r="B703" t="str">
        <f t="shared" si="218"/>
        <v/>
      </c>
      <c r="C703" t="str">
        <f t="shared" si="219"/>
        <v/>
      </c>
      <c r="D703" t="str">
        <f t="shared" si="220"/>
        <v/>
      </c>
      <c r="E703" t="str">
        <f t="shared" si="221"/>
        <v/>
      </c>
      <c r="F703" t="str">
        <f t="shared" si="222"/>
        <v/>
      </c>
      <c r="G703" t="str">
        <f t="shared" si="223"/>
        <v/>
      </c>
      <c r="H703" t="str">
        <f t="shared" si="224"/>
        <v/>
      </c>
      <c r="I703" t="str">
        <f t="shared" si="225"/>
        <v/>
      </c>
      <c r="J703" t="str">
        <f t="shared" si="226"/>
        <v/>
      </c>
      <c r="K703" t="str">
        <f t="shared" si="227"/>
        <v/>
      </c>
      <c r="L703" t="str">
        <f t="shared" si="228"/>
        <v/>
      </c>
      <c r="M703" t="str">
        <f t="shared" si="229"/>
        <v/>
      </c>
      <c r="N703" t="str">
        <f t="shared" si="230"/>
        <v/>
      </c>
      <c r="O703">
        <f t="shared" si="231"/>
        <v>0</v>
      </c>
      <c r="P703" t="e">
        <f t="shared" si="232"/>
        <v>#VALUE!</v>
      </c>
      <c r="Q703" t="e">
        <f t="shared" si="235"/>
        <v>#VALUE!</v>
      </c>
      <c r="R703" t="e">
        <f t="shared" si="236"/>
        <v>#VALUE!</v>
      </c>
      <c r="S703" t="e">
        <f t="shared" si="234"/>
        <v>#VALUE!</v>
      </c>
      <c r="T703" s="55" t="e">
        <f t="shared" si="233"/>
        <v>#VALUE!</v>
      </c>
      <c r="U703" s="55" t="e">
        <f t="shared" si="237"/>
        <v>#VALUE!</v>
      </c>
    </row>
    <row r="704" spans="1:21" ht="15.75" x14ac:dyDescent="0.25">
      <c r="A704" s="47"/>
      <c r="B704" t="str">
        <f t="shared" si="218"/>
        <v/>
      </c>
      <c r="C704" t="str">
        <f t="shared" si="219"/>
        <v/>
      </c>
      <c r="D704" t="str">
        <f t="shared" si="220"/>
        <v/>
      </c>
      <c r="E704" t="str">
        <f t="shared" si="221"/>
        <v/>
      </c>
      <c r="F704" t="str">
        <f t="shared" si="222"/>
        <v/>
      </c>
      <c r="G704" t="str">
        <f t="shared" si="223"/>
        <v/>
      </c>
      <c r="H704" t="str">
        <f t="shared" si="224"/>
        <v/>
      </c>
      <c r="I704" t="str">
        <f t="shared" si="225"/>
        <v/>
      </c>
      <c r="J704" t="str">
        <f t="shared" si="226"/>
        <v/>
      </c>
      <c r="K704" t="str">
        <f t="shared" si="227"/>
        <v/>
      </c>
      <c r="L704" t="str">
        <f t="shared" si="228"/>
        <v/>
      </c>
      <c r="M704" t="str">
        <f t="shared" si="229"/>
        <v/>
      </c>
      <c r="N704" t="str">
        <f t="shared" si="230"/>
        <v/>
      </c>
      <c r="O704">
        <f t="shared" si="231"/>
        <v>0</v>
      </c>
      <c r="P704" t="e">
        <f t="shared" si="232"/>
        <v>#VALUE!</v>
      </c>
      <c r="Q704" t="e">
        <f t="shared" si="235"/>
        <v>#VALUE!</v>
      </c>
      <c r="R704" t="e">
        <f t="shared" si="236"/>
        <v>#VALUE!</v>
      </c>
      <c r="S704" t="e">
        <f t="shared" si="234"/>
        <v>#VALUE!</v>
      </c>
      <c r="T704" s="55" t="e">
        <f t="shared" si="233"/>
        <v>#VALUE!</v>
      </c>
      <c r="U704" s="55" t="e">
        <f t="shared" si="237"/>
        <v>#VALUE!</v>
      </c>
    </row>
    <row r="705" spans="1:21" ht="15.75" x14ac:dyDescent="0.25">
      <c r="A705" s="47"/>
      <c r="B705" t="str">
        <f t="shared" si="218"/>
        <v/>
      </c>
      <c r="C705" t="str">
        <f t="shared" si="219"/>
        <v/>
      </c>
      <c r="D705" t="str">
        <f t="shared" si="220"/>
        <v/>
      </c>
      <c r="E705" t="str">
        <f t="shared" si="221"/>
        <v/>
      </c>
      <c r="F705" t="str">
        <f t="shared" si="222"/>
        <v/>
      </c>
      <c r="G705" t="str">
        <f t="shared" si="223"/>
        <v/>
      </c>
      <c r="H705" t="str">
        <f t="shared" si="224"/>
        <v/>
      </c>
      <c r="I705" t="str">
        <f t="shared" si="225"/>
        <v/>
      </c>
      <c r="J705" t="str">
        <f t="shared" si="226"/>
        <v/>
      </c>
      <c r="K705" t="str">
        <f t="shared" si="227"/>
        <v/>
      </c>
      <c r="L705" t="str">
        <f t="shared" si="228"/>
        <v/>
      </c>
      <c r="M705" t="str">
        <f t="shared" si="229"/>
        <v/>
      </c>
      <c r="N705" t="str">
        <f t="shared" si="230"/>
        <v/>
      </c>
      <c r="O705">
        <f t="shared" si="231"/>
        <v>0</v>
      </c>
      <c r="P705" t="e">
        <f t="shared" si="232"/>
        <v>#VALUE!</v>
      </c>
      <c r="Q705" t="e">
        <f t="shared" si="235"/>
        <v>#VALUE!</v>
      </c>
      <c r="R705" t="e">
        <f t="shared" si="236"/>
        <v>#VALUE!</v>
      </c>
      <c r="S705" t="e">
        <f t="shared" si="234"/>
        <v>#VALUE!</v>
      </c>
      <c r="T705" s="55" t="e">
        <f t="shared" si="233"/>
        <v>#VALUE!</v>
      </c>
      <c r="U705" s="55" t="e">
        <f t="shared" si="237"/>
        <v>#VALUE!</v>
      </c>
    </row>
    <row r="706" spans="1:21" ht="15.75" x14ac:dyDescent="0.25">
      <c r="A706" s="47"/>
      <c r="B706" t="str">
        <f t="shared" ref="B706:B769" si="238">MID(A706,40,100)</f>
        <v/>
      </c>
      <c r="C706" t="str">
        <f t="shared" ref="C706:C769" si="239">IF(ISERROR(FIND("january",B706)),"",FIND("january",B706))</f>
        <v/>
      </c>
      <c r="D706" t="str">
        <f t="shared" ref="D706:D769" si="240">IF(ISERROR(FIND("february",B706)),"",FIND("february",B706))</f>
        <v/>
      </c>
      <c r="E706" t="str">
        <f t="shared" ref="E706:E769" si="241">IF(ISERROR(FIND("march",B706)),"",FIND("march",B706))</f>
        <v/>
      </c>
      <c r="F706" t="str">
        <f t="shared" ref="F706:F769" si="242">IF(ISERROR(FIND("april",B706)),"",FIND("april",B706))</f>
        <v/>
      </c>
      <c r="G706" t="str">
        <f t="shared" ref="G706:G769" si="243">IF(ISERROR(FIND("may",B706)),"",FIND("may",B706))</f>
        <v/>
      </c>
      <c r="H706" t="str">
        <f t="shared" ref="H706:H769" si="244">IF(ISERROR(FIND("june",B706)),"",FIND("june",B706))</f>
        <v/>
      </c>
      <c r="I706" t="str">
        <f t="shared" ref="I706:I769" si="245">IF(ISERROR(FIND("july",B706)),"",FIND("july",B706))</f>
        <v/>
      </c>
      <c r="J706" t="str">
        <f t="shared" ref="J706:J769" si="246">IF(ISERROR(FIND("august",B706)),"",FIND("august",B706))</f>
        <v/>
      </c>
      <c r="K706" t="str">
        <f t="shared" ref="K706:K769" si="247">IF(ISERROR(FIND("september",B706)),"",FIND("september",B706))</f>
        <v/>
      </c>
      <c r="L706" t="str">
        <f t="shared" ref="L706:L769" si="248">IF(ISERROR(FIND("october",B706)),"",FIND("october",B706))</f>
        <v/>
      </c>
      <c r="M706" t="str">
        <f t="shared" ref="M706:M769" si="249">IF(ISERROR(FIND("november",B706)),"",FIND("november",B706))</f>
        <v/>
      </c>
      <c r="N706" t="str">
        <f t="shared" ref="N706:N769" si="250">IF(ISERROR(FIND("december",B706)),"",FIND("december",B706))</f>
        <v/>
      </c>
      <c r="O706">
        <f t="shared" ref="O706:O769" si="251">MAX(C706:N706)</f>
        <v>0</v>
      </c>
      <c r="P706" t="e">
        <f t="shared" ref="P706:P769" si="252">FIND("_",B706,O706)</f>
        <v>#VALUE!</v>
      </c>
      <c r="Q706" t="e">
        <f t="shared" si="235"/>
        <v>#VALUE!</v>
      </c>
      <c r="R706" t="e">
        <f t="shared" si="236"/>
        <v>#VALUE!</v>
      </c>
      <c r="S706" t="e">
        <f t="shared" si="234"/>
        <v>#VALUE!</v>
      </c>
      <c r="T706" s="55" t="e">
        <f t="shared" ref="T706:T769" si="253">_xlfn.SWITCH(TRIM(S706),
"January",1,"February",2,"March",3,"April",4,
"May",5,"June",6,"July",7,"August",8,
"September",9,"October",10,"November",11,"December",12,"No Match")</f>
        <v>#VALUE!</v>
      </c>
      <c r="U706" s="55" t="e">
        <f t="shared" si="237"/>
        <v>#VALUE!</v>
      </c>
    </row>
    <row r="707" spans="1:21" ht="15.75" x14ac:dyDescent="0.25">
      <c r="A707" s="47"/>
      <c r="B707" t="str">
        <f t="shared" si="238"/>
        <v/>
      </c>
      <c r="C707" t="str">
        <f t="shared" si="239"/>
        <v/>
      </c>
      <c r="D707" t="str">
        <f t="shared" si="240"/>
        <v/>
      </c>
      <c r="E707" t="str">
        <f t="shared" si="241"/>
        <v/>
      </c>
      <c r="F707" t="str">
        <f t="shared" si="242"/>
        <v/>
      </c>
      <c r="G707" t="str">
        <f t="shared" si="243"/>
        <v/>
      </c>
      <c r="H707" t="str">
        <f t="shared" si="244"/>
        <v/>
      </c>
      <c r="I707" t="str">
        <f t="shared" si="245"/>
        <v/>
      </c>
      <c r="J707" t="str">
        <f t="shared" si="246"/>
        <v/>
      </c>
      <c r="K707" t="str">
        <f t="shared" si="247"/>
        <v/>
      </c>
      <c r="L707" t="str">
        <f t="shared" si="248"/>
        <v/>
      </c>
      <c r="M707" t="str">
        <f t="shared" si="249"/>
        <v/>
      </c>
      <c r="N707" t="str">
        <f t="shared" si="250"/>
        <v/>
      </c>
      <c r="O707">
        <f t="shared" si="251"/>
        <v>0</v>
      </c>
      <c r="P707" t="e">
        <f t="shared" si="252"/>
        <v>#VALUE!</v>
      </c>
      <c r="Q707" t="e">
        <f t="shared" si="235"/>
        <v>#VALUE!</v>
      </c>
      <c r="R707" t="e">
        <f t="shared" si="236"/>
        <v>#VALUE!</v>
      </c>
      <c r="S707" t="e">
        <f t="shared" si="234"/>
        <v>#VALUE!</v>
      </c>
      <c r="T707" s="55" t="e">
        <f t="shared" si="253"/>
        <v>#VALUE!</v>
      </c>
      <c r="U707" s="55" t="e">
        <f t="shared" si="237"/>
        <v>#VALUE!</v>
      </c>
    </row>
    <row r="708" spans="1:21" ht="15.75" x14ac:dyDescent="0.25">
      <c r="A708" s="47"/>
      <c r="B708" t="str">
        <f t="shared" si="238"/>
        <v/>
      </c>
      <c r="C708" t="str">
        <f t="shared" si="239"/>
        <v/>
      </c>
      <c r="D708" t="str">
        <f t="shared" si="240"/>
        <v/>
      </c>
      <c r="E708" t="str">
        <f t="shared" si="241"/>
        <v/>
      </c>
      <c r="F708" t="str">
        <f t="shared" si="242"/>
        <v/>
      </c>
      <c r="G708" t="str">
        <f t="shared" si="243"/>
        <v/>
      </c>
      <c r="H708" t="str">
        <f t="shared" si="244"/>
        <v/>
      </c>
      <c r="I708" t="str">
        <f t="shared" si="245"/>
        <v/>
      </c>
      <c r="J708" t="str">
        <f t="shared" si="246"/>
        <v/>
      </c>
      <c r="K708" t="str">
        <f t="shared" si="247"/>
        <v/>
      </c>
      <c r="L708" t="str">
        <f t="shared" si="248"/>
        <v/>
      </c>
      <c r="M708" t="str">
        <f t="shared" si="249"/>
        <v/>
      </c>
      <c r="N708" t="str">
        <f t="shared" si="250"/>
        <v/>
      </c>
      <c r="O708">
        <f t="shared" si="251"/>
        <v>0</v>
      </c>
      <c r="P708" t="e">
        <f t="shared" si="252"/>
        <v>#VALUE!</v>
      </c>
      <c r="Q708" t="e">
        <f t="shared" si="235"/>
        <v>#VALUE!</v>
      </c>
      <c r="R708" t="e">
        <f t="shared" si="236"/>
        <v>#VALUE!</v>
      </c>
      <c r="S708" t="e">
        <f t="shared" si="234"/>
        <v>#VALUE!</v>
      </c>
      <c r="T708" s="55" t="e">
        <f t="shared" si="253"/>
        <v>#VALUE!</v>
      </c>
      <c r="U708" s="55" t="e">
        <f t="shared" si="237"/>
        <v>#VALUE!</v>
      </c>
    </row>
    <row r="709" spans="1:21" ht="15.75" x14ac:dyDescent="0.25">
      <c r="A709" s="47"/>
      <c r="B709" t="str">
        <f t="shared" si="238"/>
        <v/>
      </c>
      <c r="C709" t="str">
        <f t="shared" si="239"/>
        <v/>
      </c>
      <c r="D709" t="str">
        <f t="shared" si="240"/>
        <v/>
      </c>
      <c r="E709" t="str">
        <f t="shared" si="241"/>
        <v/>
      </c>
      <c r="F709" t="str">
        <f t="shared" si="242"/>
        <v/>
      </c>
      <c r="G709" t="str">
        <f t="shared" si="243"/>
        <v/>
      </c>
      <c r="H709" t="str">
        <f t="shared" si="244"/>
        <v/>
      </c>
      <c r="I709" t="str">
        <f t="shared" si="245"/>
        <v/>
      </c>
      <c r="J709" t="str">
        <f t="shared" si="246"/>
        <v/>
      </c>
      <c r="K709" t="str">
        <f t="shared" si="247"/>
        <v/>
      </c>
      <c r="L709" t="str">
        <f t="shared" si="248"/>
        <v/>
      </c>
      <c r="M709" t="str">
        <f t="shared" si="249"/>
        <v/>
      </c>
      <c r="N709" t="str">
        <f t="shared" si="250"/>
        <v/>
      </c>
      <c r="O709">
        <f t="shared" si="251"/>
        <v>0</v>
      </c>
      <c r="P709" t="e">
        <f t="shared" si="252"/>
        <v>#VALUE!</v>
      </c>
      <c r="Q709" t="e">
        <f t="shared" si="235"/>
        <v>#VALUE!</v>
      </c>
      <c r="R709" t="e">
        <f t="shared" si="236"/>
        <v>#VALUE!</v>
      </c>
      <c r="S709" t="e">
        <f t="shared" si="234"/>
        <v>#VALUE!</v>
      </c>
      <c r="T709" s="55" t="e">
        <f t="shared" si="253"/>
        <v>#VALUE!</v>
      </c>
      <c r="U709" s="55" t="e">
        <f t="shared" si="237"/>
        <v>#VALUE!</v>
      </c>
    </row>
    <row r="710" spans="1:21" ht="15.75" x14ac:dyDescent="0.25">
      <c r="A710" s="47"/>
      <c r="B710" t="str">
        <f t="shared" si="238"/>
        <v/>
      </c>
      <c r="C710" t="str">
        <f t="shared" si="239"/>
        <v/>
      </c>
      <c r="D710" t="str">
        <f t="shared" si="240"/>
        <v/>
      </c>
      <c r="E710" t="str">
        <f t="shared" si="241"/>
        <v/>
      </c>
      <c r="F710" t="str">
        <f t="shared" si="242"/>
        <v/>
      </c>
      <c r="G710" t="str">
        <f t="shared" si="243"/>
        <v/>
      </c>
      <c r="H710" t="str">
        <f t="shared" si="244"/>
        <v/>
      </c>
      <c r="I710" t="str">
        <f t="shared" si="245"/>
        <v/>
      </c>
      <c r="J710" t="str">
        <f t="shared" si="246"/>
        <v/>
      </c>
      <c r="K710" t="str">
        <f t="shared" si="247"/>
        <v/>
      </c>
      <c r="L710" t="str">
        <f t="shared" si="248"/>
        <v/>
      </c>
      <c r="M710" t="str">
        <f t="shared" si="249"/>
        <v/>
      </c>
      <c r="N710" t="str">
        <f t="shared" si="250"/>
        <v/>
      </c>
      <c r="O710">
        <f t="shared" si="251"/>
        <v>0</v>
      </c>
      <c r="P710" t="e">
        <f t="shared" si="252"/>
        <v>#VALUE!</v>
      </c>
      <c r="Q710" t="e">
        <f t="shared" si="235"/>
        <v>#VALUE!</v>
      </c>
      <c r="R710" t="e">
        <f t="shared" si="236"/>
        <v>#VALUE!</v>
      </c>
      <c r="S710" t="e">
        <f t="shared" si="234"/>
        <v>#VALUE!</v>
      </c>
      <c r="T710" s="55" t="e">
        <f t="shared" si="253"/>
        <v>#VALUE!</v>
      </c>
      <c r="U710" s="55" t="e">
        <f t="shared" si="237"/>
        <v>#VALUE!</v>
      </c>
    </row>
    <row r="711" spans="1:21" ht="15.75" x14ac:dyDescent="0.25">
      <c r="A711" s="47"/>
      <c r="B711" t="str">
        <f t="shared" si="238"/>
        <v/>
      </c>
      <c r="C711" t="str">
        <f t="shared" si="239"/>
        <v/>
      </c>
      <c r="D711" t="str">
        <f t="shared" si="240"/>
        <v/>
      </c>
      <c r="E711" t="str">
        <f t="shared" si="241"/>
        <v/>
      </c>
      <c r="F711" t="str">
        <f t="shared" si="242"/>
        <v/>
      </c>
      <c r="G711" t="str">
        <f t="shared" si="243"/>
        <v/>
      </c>
      <c r="H711" t="str">
        <f t="shared" si="244"/>
        <v/>
      </c>
      <c r="I711" t="str">
        <f t="shared" si="245"/>
        <v/>
      </c>
      <c r="J711" t="str">
        <f t="shared" si="246"/>
        <v/>
      </c>
      <c r="K711" t="str">
        <f t="shared" si="247"/>
        <v/>
      </c>
      <c r="L711" t="str">
        <f t="shared" si="248"/>
        <v/>
      </c>
      <c r="M711" t="str">
        <f t="shared" si="249"/>
        <v/>
      </c>
      <c r="N711" t="str">
        <f t="shared" si="250"/>
        <v/>
      </c>
      <c r="O711">
        <f t="shared" si="251"/>
        <v>0</v>
      </c>
      <c r="P711" t="e">
        <f t="shared" si="252"/>
        <v>#VALUE!</v>
      </c>
      <c r="Q711" t="e">
        <f t="shared" si="235"/>
        <v>#VALUE!</v>
      </c>
      <c r="R711" t="e">
        <f t="shared" si="236"/>
        <v>#VALUE!</v>
      </c>
      <c r="S711" t="e">
        <f t="shared" si="234"/>
        <v>#VALUE!</v>
      </c>
      <c r="T711" s="55" t="e">
        <f t="shared" si="253"/>
        <v>#VALUE!</v>
      </c>
      <c r="U711" s="55" t="e">
        <f t="shared" si="237"/>
        <v>#VALUE!</v>
      </c>
    </row>
    <row r="712" spans="1:21" ht="15.75" x14ac:dyDescent="0.25">
      <c r="A712" s="47"/>
      <c r="B712" t="str">
        <f t="shared" si="238"/>
        <v/>
      </c>
      <c r="C712" t="str">
        <f t="shared" si="239"/>
        <v/>
      </c>
      <c r="D712" t="str">
        <f t="shared" si="240"/>
        <v/>
      </c>
      <c r="E712" t="str">
        <f t="shared" si="241"/>
        <v/>
      </c>
      <c r="F712" t="str">
        <f t="shared" si="242"/>
        <v/>
      </c>
      <c r="G712" t="str">
        <f t="shared" si="243"/>
        <v/>
      </c>
      <c r="H712" t="str">
        <f t="shared" si="244"/>
        <v/>
      </c>
      <c r="I712" t="str">
        <f t="shared" si="245"/>
        <v/>
      </c>
      <c r="J712" t="str">
        <f t="shared" si="246"/>
        <v/>
      </c>
      <c r="K712" t="str">
        <f t="shared" si="247"/>
        <v/>
      </c>
      <c r="L712" t="str">
        <f t="shared" si="248"/>
        <v/>
      </c>
      <c r="M712" t="str">
        <f t="shared" si="249"/>
        <v/>
      </c>
      <c r="N712" t="str">
        <f t="shared" si="250"/>
        <v/>
      </c>
      <c r="O712">
        <f t="shared" si="251"/>
        <v>0</v>
      </c>
      <c r="P712" t="e">
        <f t="shared" si="252"/>
        <v>#VALUE!</v>
      </c>
      <c r="Q712" t="e">
        <f t="shared" si="235"/>
        <v>#VALUE!</v>
      </c>
      <c r="R712" t="e">
        <f t="shared" si="236"/>
        <v>#VALUE!</v>
      </c>
      <c r="S712" t="e">
        <f t="shared" si="234"/>
        <v>#VALUE!</v>
      </c>
      <c r="T712" s="55" t="e">
        <f t="shared" si="253"/>
        <v>#VALUE!</v>
      </c>
      <c r="U712" s="55" t="e">
        <f t="shared" si="237"/>
        <v>#VALUE!</v>
      </c>
    </row>
    <row r="713" spans="1:21" ht="15.75" x14ac:dyDescent="0.25">
      <c r="A713" s="47"/>
      <c r="B713" t="str">
        <f t="shared" si="238"/>
        <v/>
      </c>
      <c r="C713" t="str">
        <f t="shared" si="239"/>
        <v/>
      </c>
      <c r="D713" t="str">
        <f t="shared" si="240"/>
        <v/>
      </c>
      <c r="E713" t="str">
        <f t="shared" si="241"/>
        <v/>
      </c>
      <c r="F713" t="str">
        <f t="shared" si="242"/>
        <v/>
      </c>
      <c r="G713" t="str">
        <f t="shared" si="243"/>
        <v/>
      </c>
      <c r="H713" t="str">
        <f t="shared" si="244"/>
        <v/>
      </c>
      <c r="I713" t="str">
        <f t="shared" si="245"/>
        <v/>
      </c>
      <c r="J713" t="str">
        <f t="shared" si="246"/>
        <v/>
      </c>
      <c r="K713" t="str">
        <f t="shared" si="247"/>
        <v/>
      </c>
      <c r="L713" t="str">
        <f t="shared" si="248"/>
        <v/>
      </c>
      <c r="M713" t="str">
        <f t="shared" si="249"/>
        <v/>
      </c>
      <c r="N713" t="str">
        <f t="shared" si="250"/>
        <v/>
      </c>
      <c r="O713">
        <f t="shared" si="251"/>
        <v>0</v>
      </c>
      <c r="P713" t="e">
        <f t="shared" si="252"/>
        <v>#VALUE!</v>
      </c>
      <c r="Q713" t="e">
        <f t="shared" si="235"/>
        <v>#VALUE!</v>
      </c>
      <c r="R713" t="e">
        <f t="shared" si="236"/>
        <v>#VALUE!</v>
      </c>
      <c r="S713" t="e">
        <f t="shared" si="234"/>
        <v>#VALUE!</v>
      </c>
      <c r="T713" s="55" t="e">
        <f t="shared" si="253"/>
        <v>#VALUE!</v>
      </c>
      <c r="U713" s="55" t="e">
        <f t="shared" si="237"/>
        <v>#VALUE!</v>
      </c>
    </row>
    <row r="714" spans="1:21" ht="15.75" x14ac:dyDescent="0.25">
      <c r="A714" s="47"/>
      <c r="B714" t="str">
        <f t="shared" si="238"/>
        <v/>
      </c>
      <c r="C714" t="str">
        <f t="shared" si="239"/>
        <v/>
      </c>
      <c r="D714" t="str">
        <f t="shared" si="240"/>
        <v/>
      </c>
      <c r="E714" t="str">
        <f t="shared" si="241"/>
        <v/>
      </c>
      <c r="F714" t="str">
        <f t="shared" si="242"/>
        <v/>
      </c>
      <c r="G714" t="str">
        <f t="shared" si="243"/>
        <v/>
      </c>
      <c r="H714" t="str">
        <f t="shared" si="244"/>
        <v/>
      </c>
      <c r="I714" t="str">
        <f t="shared" si="245"/>
        <v/>
      </c>
      <c r="J714" t="str">
        <f t="shared" si="246"/>
        <v/>
      </c>
      <c r="K714" t="str">
        <f t="shared" si="247"/>
        <v/>
      </c>
      <c r="L714" t="str">
        <f t="shared" si="248"/>
        <v/>
      </c>
      <c r="M714" t="str">
        <f t="shared" si="249"/>
        <v/>
      </c>
      <c r="N714" t="str">
        <f t="shared" si="250"/>
        <v/>
      </c>
      <c r="O714">
        <f t="shared" si="251"/>
        <v>0</v>
      </c>
      <c r="P714" t="e">
        <f t="shared" si="252"/>
        <v>#VALUE!</v>
      </c>
      <c r="Q714" t="e">
        <f t="shared" si="235"/>
        <v>#VALUE!</v>
      </c>
      <c r="R714" t="e">
        <f t="shared" si="236"/>
        <v>#VALUE!</v>
      </c>
      <c r="S714" t="e">
        <f t="shared" si="234"/>
        <v>#VALUE!</v>
      </c>
      <c r="T714" s="55" t="e">
        <f t="shared" si="253"/>
        <v>#VALUE!</v>
      </c>
      <c r="U714" s="55" t="e">
        <f t="shared" si="237"/>
        <v>#VALUE!</v>
      </c>
    </row>
    <row r="715" spans="1:21" ht="15.75" x14ac:dyDescent="0.25">
      <c r="A715" s="47"/>
      <c r="B715" t="str">
        <f t="shared" si="238"/>
        <v/>
      </c>
      <c r="C715" t="str">
        <f t="shared" si="239"/>
        <v/>
      </c>
      <c r="D715" t="str">
        <f t="shared" si="240"/>
        <v/>
      </c>
      <c r="E715" t="str">
        <f t="shared" si="241"/>
        <v/>
      </c>
      <c r="F715" t="str">
        <f t="shared" si="242"/>
        <v/>
      </c>
      <c r="G715" t="str">
        <f t="shared" si="243"/>
        <v/>
      </c>
      <c r="H715" t="str">
        <f t="shared" si="244"/>
        <v/>
      </c>
      <c r="I715" t="str">
        <f t="shared" si="245"/>
        <v/>
      </c>
      <c r="J715" t="str">
        <f t="shared" si="246"/>
        <v/>
      </c>
      <c r="K715" t="str">
        <f t="shared" si="247"/>
        <v/>
      </c>
      <c r="L715" t="str">
        <f t="shared" si="248"/>
        <v/>
      </c>
      <c r="M715" t="str">
        <f t="shared" si="249"/>
        <v/>
      </c>
      <c r="N715" t="str">
        <f t="shared" si="250"/>
        <v/>
      </c>
      <c r="O715">
        <f t="shared" si="251"/>
        <v>0</v>
      </c>
      <c r="P715" t="e">
        <f t="shared" si="252"/>
        <v>#VALUE!</v>
      </c>
      <c r="Q715" t="e">
        <f t="shared" si="235"/>
        <v>#VALUE!</v>
      </c>
      <c r="R715" t="e">
        <f t="shared" si="236"/>
        <v>#VALUE!</v>
      </c>
      <c r="S715" t="e">
        <f t="shared" si="234"/>
        <v>#VALUE!</v>
      </c>
      <c r="T715" s="55" t="e">
        <f t="shared" si="253"/>
        <v>#VALUE!</v>
      </c>
      <c r="U715" s="55" t="e">
        <f t="shared" si="237"/>
        <v>#VALUE!</v>
      </c>
    </row>
    <row r="716" spans="1:21" ht="15.75" x14ac:dyDescent="0.25">
      <c r="A716" s="47"/>
      <c r="B716" t="str">
        <f t="shared" si="238"/>
        <v/>
      </c>
      <c r="C716" t="str">
        <f t="shared" si="239"/>
        <v/>
      </c>
      <c r="D716" t="str">
        <f t="shared" si="240"/>
        <v/>
      </c>
      <c r="E716" t="str">
        <f t="shared" si="241"/>
        <v/>
      </c>
      <c r="F716" t="str">
        <f t="shared" si="242"/>
        <v/>
      </c>
      <c r="G716" t="str">
        <f t="shared" si="243"/>
        <v/>
      </c>
      <c r="H716" t="str">
        <f t="shared" si="244"/>
        <v/>
      </c>
      <c r="I716" t="str">
        <f t="shared" si="245"/>
        <v/>
      </c>
      <c r="J716" t="str">
        <f t="shared" si="246"/>
        <v/>
      </c>
      <c r="K716" t="str">
        <f t="shared" si="247"/>
        <v/>
      </c>
      <c r="L716" t="str">
        <f t="shared" si="248"/>
        <v/>
      </c>
      <c r="M716" t="str">
        <f t="shared" si="249"/>
        <v/>
      </c>
      <c r="N716" t="str">
        <f t="shared" si="250"/>
        <v/>
      </c>
      <c r="O716">
        <f t="shared" si="251"/>
        <v>0</v>
      </c>
      <c r="P716" t="e">
        <f t="shared" si="252"/>
        <v>#VALUE!</v>
      </c>
      <c r="Q716" t="e">
        <f t="shared" si="235"/>
        <v>#VALUE!</v>
      </c>
      <c r="R716" t="e">
        <f t="shared" si="236"/>
        <v>#VALUE!</v>
      </c>
      <c r="S716" t="e">
        <f t="shared" si="234"/>
        <v>#VALUE!</v>
      </c>
      <c r="T716" s="55" t="e">
        <f t="shared" si="253"/>
        <v>#VALUE!</v>
      </c>
      <c r="U716" s="55" t="e">
        <f t="shared" si="237"/>
        <v>#VALUE!</v>
      </c>
    </row>
    <row r="717" spans="1:21" ht="15.75" x14ac:dyDescent="0.25">
      <c r="A717" s="47"/>
      <c r="B717" t="str">
        <f t="shared" si="238"/>
        <v/>
      </c>
      <c r="C717" t="str">
        <f t="shared" si="239"/>
        <v/>
      </c>
      <c r="D717" t="str">
        <f t="shared" si="240"/>
        <v/>
      </c>
      <c r="E717" t="str">
        <f t="shared" si="241"/>
        <v/>
      </c>
      <c r="F717" t="str">
        <f t="shared" si="242"/>
        <v/>
      </c>
      <c r="G717" t="str">
        <f t="shared" si="243"/>
        <v/>
      </c>
      <c r="H717" t="str">
        <f t="shared" si="244"/>
        <v/>
      </c>
      <c r="I717" t="str">
        <f t="shared" si="245"/>
        <v/>
      </c>
      <c r="J717" t="str">
        <f t="shared" si="246"/>
        <v/>
      </c>
      <c r="K717" t="str">
        <f t="shared" si="247"/>
        <v/>
      </c>
      <c r="L717" t="str">
        <f t="shared" si="248"/>
        <v/>
      </c>
      <c r="M717" t="str">
        <f t="shared" si="249"/>
        <v/>
      </c>
      <c r="N717" t="str">
        <f t="shared" si="250"/>
        <v/>
      </c>
      <c r="O717">
        <f t="shared" si="251"/>
        <v>0</v>
      </c>
      <c r="P717" t="e">
        <f t="shared" si="252"/>
        <v>#VALUE!</v>
      </c>
      <c r="Q717" t="e">
        <f t="shared" si="235"/>
        <v>#VALUE!</v>
      </c>
      <c r="R717" t="e">
        <f t="shared" si="236"/>
        <v>#VALUE!</v>
      </c>
      <c r="S717" t="e">
        <f t="shared" si="234"/>
        <v>#VALUE!</v>
      </c>
      <c r="T717" s="55" t="e">
        <f t="shared" si="253"/>
        <v>#VALUE!</v>
      </c>
      <c r="U717" s="55" t="e">
        <f t="shared" si="237"/>
        <v>#VALUE!</v>
      </c>
    </row>
    <row r="718" spans="1:21" ht="15.75" x14ac:dyDescent="0.25">
      <c r="A718" s="47"/>
      <c r="B718" t="str">
        <f t="shared" si="238"/>
        <v/>
      </c>
      <c r="C718" t="str">
        <f t="shared" si="239"/>
        <v/>
      </c>
      <c r="D718" t="str">
        <f t="shared" si="240"/>
        <v/>
      </c>
      <c r="E718" t="str">
        <f t="shared" si="241"/>
        <v/>
      </c>
      <c r="F718" t="str">
        <f t="shared" si="242"/>
        <v/>
      </c>
      <c r="G718" t="str">
        <f t="shared" si="243"/>
        <v/>
      </c>
      <c r="H718" t="str">
        <f t="shared" si="244"/>
        <v/>
      </c>
      <c r="I718" t="str">
        <f t="shared" si="245"/>
        <v/>
      </c>
      <c r="J718" t="str">
        <f t="shared" si="246"/>
        <v/>
      </c>
      <c r="K718" t="str">
        <f t="shared" si="247"/>
        <v/>
      </c>
      <c r="L718" t="str">
        <f t="shared" si="248"/>
        <v/>
      </c>
      <c r="M718" t="str">
        <f t="shared" si="249"/>
        <v/>
      </c>
      <c r="N718" t="str">
        <f t="shared" si="250"/>
        <v/>
      </c>
      <c r="O718">
        <f t="shared" si="251"/>
        <v>0</v>
      </c>
      <c r="P718" t="e">
        <f t="shared" si="252"/>
        <v>#VALUE!</v>
      </c>
      <c r="Q718" t="e">
        <f t="shared" si="235"/>
        <v>#VALUE!</v>
      </c>
      <c r="R718" t="e">
        <f t="shared" si="236"/>
        <v>#VALUE!</v>
      </c>
      <c r="S718" t="e">
        <f t="shared" si="234"/>
        <v>#VALUE!</v>
      </c>
      <c r="T718" s="55" t="e">
        <f t="shared" si="253"/>
        <v>#VALUE!</v>
      </c>
      <c r="U718" s="55" t="e">
        <f t="shared" si="237"/>
        <v>#VALUE!</v>
      </c>
    </row>
    <row r="719" spans="1:21" ht="15.75" x14ac:dyDescent="0.25">
      <c r="A719" s="47"/>
      <c r="B719" t="str">
        <f t="shared" si="238"/>
        <v/>
      </c>
      <c r="C719" t="str">
        <f t="shared" si="239"/>
        <v/>
      </c>
      <c r="D719" t="str">
        <f t="shared" si="240"/>
        <v/>
      </c>
      <c r="E719" t="str">
        <f t="shared" si="241"/>
        <v/>
      </c>
      <c r="F719" t="str">
        <f t="shared" si="242"/>
        <v/>
      </c>
      <c r="G719" t="str">
        <f t="shared" si="243"/>
        <v/>
      </c>
      <c r="H719" t="str">
        <f t="shared" si="244"/>
        <v/>
      </c>
      <c r="I719" t="str">
        <f t="shared" si="245"/>
        <v/>
      </c>
      <c r="J719" t="str">
        <f t="shared" si="246"/>
        <v/>
      </c>
      <c r="K719" t="str">
        <f t="shared" si="247"/>
        <v/>
      </c>
      <c r="L719" t="str">
        <f t="shared" si="248"/>
        <v/>
      </c>
      <c r="M719" t="str">
        <f t="shared" si="249"/>
        <v/>
      </c>
      <c r="N719" t="str">
        <f t="shared" si="250"/>
        <v/>
      </c>
      <c r="O719">
        <f t="shared" si="251"/>
        <v>0</v>
      </c>
      <c r="P719" t="e">
        <f t="shared" si="252"/>
        <v>#VALUE!</v>
      </c>
      <c r="Q719" t="e">
        <f t="shared" si="235"/>
        <v>#VALUE!</v>
      </c>
      <c r="R719" t="e">
        <f t="shared" si="236"/>
        <v>#VALUE!</v>
      </c>
      <c r="S719" t="e">
        <f t="shared" si="234"/>
        <v>#VALUE!</v>
      </c>
      <c r="T719" s="55" t="e">
        <f t="shared" si="253"/>
        <v>#VALUE!</v>
      </c>
      <c r="U719" s="55" t="e">
        <f t="shared" si="237"/>
        <v>#VALUE!</v>
      </c>
    </row>
    <row r="720" spans="1:21" ht="15.75" x14ac:dyDescent="0.25">
      <c r="A720" s="47"/>
      <c r="B720" t="str">
        <f t="shared" si="238"/>
        <v/>
      </c>
      <c r="C720" t="str">
        <f t="shared" si="239"/>
        <v/>
      </c>
      <c r="D720" t="str">
        <f t="shared" si="240"/>
        <v/>
      </c>
      <c r="E720" t="str">
        <f t="shared" si="241"/>
        <v/>
      </c>
      <c r="F720" t="str">
        <f t="shared" si="242"/>
        <v/>
      </c>
      <c r="G720" t="str">
        <f t="shared" si="243"/>
        <v/>
      </c>
      <c r="H720" t="str">
        <f t="shared" si="244"/>
        <v/>
      </c>
      <c r="I720" t="str">
        <f t="shared" si="245"/>
        <v/>
      </c>
      <c r="J720" t="str">
        <f t="shared" si="246"/>
        <v/>
      </c>
      <c r="K720" t="str">
        <f t="shared" si="247"/>
        <v/>
      </c>
      <c r="L720" t="str">
        <f t="shared" si="248"/>
        <v/>
      </c>
      <c r="M720" t="str">
        <f t="shared" si="249"/>
        <v/>
      </c>
      <c r="N720" t="str">
        <f t="shared" si="250"/>
        <v/>
      </c>
      <c r="O720">
        <f t="shared" si="251"/>
        <v>0</v>
      </c>
      <c r="P720" t="e">
        <f t="shared" si="252"/>
        <v>#VALUE!</v>
      </c>
      <c r="Q720" t="e">
        <f t="shared" si="235"/>
        <v>#VALUE!</v>
      </c>
      <c r="R720" t="e">
        <f t="shared" si="236"/>
        <v>#VALUE!</v>
      </c>
      <c r="S720" t="e">
        <f t="shared" si="234"/>
        <v>#VALUE!</v>
      </c>
      <c r="T720" s="55" t="e">
        <f t="shared" si="253"/>
        <v>#VALUE!</v>
      </c>
      <c r="U720" s="55" t="e">
        <f t="shared" si="237"/>
        <v>#VALUE!</v>
      </c>
    </row>
    <row r="721" spans="1:21" ht="15.75" x14ac:dyDescent="0.25">
      <c r="A721" s="47"/>
      <c r="B721" t="str">
        <f t="shared" si="238"/>
        <v/>
      </c>
      <c r="C721" t="str">
        <f t="shared" si="239"/>
        <v/>
      </c>
      <c r="D721" t="str">
        <f t="shared" si="240"/>
        <v/>
      </c>
      <c r="E721" t="str">
        <f t="shared" si="241"/>
        <v/>
      </c>
      <c r="F721" t="str">
        <f t="shared" si="242"/>
        <v/>
      </c>
      <c r="G721" t="str">
        <f t="shared" si="243"/>
        <v/>
      </c>
      <c r="H721" t="str">
        <f t="shared" si="244"/>
        <v/>
      </c>
      <c r="I721" t="str">
        <f t="shared" si="245"/>
        <v/>
      </c>
      <c r="J721" t="str">
        <f t="shared" si="246"/>
        <v/>
      </c>
      <c r="K721" t="str">
        <f t="shared" si="247"/>
        <v/>
      </c>
      <c r="L721" t="str">
        <f t="shared" si="248"/>
        <v/>
      </c>
      <c r="M721" t="str">
        <f t="shared" si="249"/>
        <v/>
      </c>
      <c r="N721" t="str">
        <f t="shared" si="250"/>
        <v/>
      </c>
      <c r="O721">
        <f t="shared" si="251"/>
        <v>0</v>
      </c>
      <c r="P721" t="e">
        <f t="shared" si="252"/>
        <v>#VALUE!</v>
      </c>
      <c r="Q721" t="e">
        <f t="shared" si="235"/>
        <v>#VALUE!</v>
      </c>
      <c r="R721" t="e">
        <f t="shared" si="236"/>
        <v>#VALUE!</v>
      </c>
      <c r="S721" t="e">
        <f t="shared" si="234"/>
        <v>#VALUE!</v>
      </c>
      <c r="T721" s="55" t="e">
        <f t="shared" si="253"/>
        <v>#VALUE!</v>
      </c>
      <c r="U721" s="55" t="e">
        <f t="shared" si="237"/>
        <v>#VALUE!</v>
      </c>
    </row>
    <row r="722" spans="1:21" ht="15.75" x14ac:dyDescent="0.25">
      <c r="A722" s="47"/>
      <c r="B722" t="str">
        <f t="shared" si="238"/>
        <v/>
      </c>
      <c r="C722" t="str">
        <f t="shared" si="239"/>
        <v/>
      </c>
      <c r="D722" t="str">
        <f t="shared" si="240"/>
        <v/>
      </c>
      <c r="E722" t="str">
        <f t="shared" si="241"/>
        <v/>
      </c>
      <c r="F722" t="str">
        <f t="shared" si="242"/>
        <v/>
      </c>
      <c r="G722" t="str">
        <f t="shared" si="243"/>
        <v/>
      </c>
      <c r="H722" t="str">
        <f t="shared" si="244"/>
        <v/>
      </c>
      <c r="I722" t="str">
        <f t="shared" si="245"/>
        <v/>
      </c>
      <c r="J722" t="str">
        <f t="shared" si="246"/>
        <v/>
      </c>
      <c r="K722" t="str">
        <f t="shared" si="247"/>
        <v/>
      </c>
      <c r="L722" t="str">
        <f t="shared" si="248"/>
        <v/>
      </c>
      <c r="M722" t="str">
        <f t="shared" si="249"/>
        <v/>
      </c>
      <c r="N722" t="str">
        <f t="shared" si="250"/>
        <v/>
      </c>
      <c r="O722">
        <f t="shared" si="251"/>
        <v>0</v>
      </c>
      <c r="P722" t="e">
        <f t="shared" si="252"/>
        <v>#VALUE!</v>
      </c>
      <c r="Q722" t="e">
        <f t="shared" si="235"/>
        <v>#VALUE!</v>
      </c>
      <c r="R722" t="e">
        <f t="shared" si="236"/>
        <v>#VALUE!</v>
      </c>
      <c r="S722" t="e">
        <f t="shared" si="234"/>
        <v>#VALUE!</v>
      </c>
      <c r="T722" s="55" t="e">
        <f t="shared" si="253"/>
        <v>#VALUE!</v>
      </c>
      <c r="U722" s="55" t="e">
        <f t="shared" si="237"/>
        <v>#VALUE!</v>
      </c>
    </row>
    <row r="723" spans="1:21" ht="15.75" x14ac:dyDescent="0.25">
      <c r="A723" s="47"/>
      <c r="B723" t="str">
        <f t="shared" si="238"/>
        <v/>
      </c>
      <c r="C723" t="str">
        <f t="shared" si="239"/>
        <v/>
      </c>
      <c r="D723" t="str">
        <f t="shared" si="240"/>
        <v/>
      </c>
      <c r="E723" t="str">
        <f t="shared" si="241"/>
        <v/>
      </c>
      <c r="F723" t="str">
        <f t="shared" si="242"/>
        <v/>
      </c>
      <c r="G723" t="str">
        <f t="shared" si="243"/>
        <v/>
      </c>
      <c r="H723" t="str">
        <f t="shared" si="244"/>
        <v/>
      </c>
      <c r="I723" t="str">
        <f t="shared" si="245"/>
        <v/>
      </c>
      <c r="J723" t="str">
        <f t="shared" si="246"/>
        <v/>
      </c>
      <c r="K723" t="str">
        <f t="shared" si="247"/>
        <v/>
      </c>
      <c r="L723" t="str">
        <f t="shared" si="248"/>
        <v/>
      </c>
      <c r="M723" t="str">
        <f t="shared" si="249"/>
        <v/>
      </c>
      <c r="N723" t="str">
        <f t="shared" si="250"/>
        <v/>
      </c>
      <c r="O723">
        <f t="shared" si="251"/>
        <v>0</v>
      </c>
      <c r="P723" t="e">
        <f t="shared" si="252"/>
        <v>#VALUE!</v>
      </c>
      <c r="Q723" t="e">
        <f t="shared" si="235"/>
        <v>#VALUE!</v>
      </c>
      <c r="R723" t="e">
        <f t="shared" si="236"/>
        <v>#VALUE!</v>
      </c>
      <c r="S723" t="e">
        <f t="shared" si="234"/>
        <v>#VALUE!</v>
      </c>
      <c r="T723" s="55" t="e">
        <f t="shared" si="253"/>
        <v>#VALUE!</v>
      </c>
      <c r="U723" s="55" t="e">
        <f t="shared" si="237"/>
        <v>#VALUE!</v>
      </c>
    </row>
    <row r="724" spans="1:21" ht="15.75" x14ac:dyDescent="0.25">
      <c r="A724" s="47"/>
      <c r="B724" t="str">
        <f t="shared" si="238"/>
        <v/>
      </c>
      <c r="C724" t="str">
        <f t="shared" si="239"/>
        <v/>
      </c>
      <c r="D724" t="str">
        <f t="shared" si="240"/>
        <v/>
      </c>
      <c r="E724" t="str">
        <f t="shared" si="241"/>
        <v/>
      </c>
      <c r="F724" t="str">
        <f t="shared" si="242"/>
        <v/>
      </c>
      <c r="G724" t="str">
        <f t="shared" si="243"/>
        <v/>
      </c>
      <c r="H724" t="str">
        <f t="shared" si="244"/>
        <v/>
      </c>
      <c r="I724" t="str">
        <f t="shared" si="245"/>
        <v/>
      </c>
      <c r="J724" t="str">
        <f t="shared" si="246"/>
        <v/>
      </c>
      <c r="K724" t="str">
        <f t="shared" si="247"/>
        <v/>
      </c>
      <c r="L724" t="str">
        <f t="shared" si="248"/>
        <v/>
      </c>
      <c r="M724" t="str">
        <f t="shared" si="249"/>
        <v/>
      </c>
      <c r="N724" t="str">
        <f t="shared" si="250"/>
        <v/>
      </c>
      <c r="O724">
        <f t="shared" si="251"/>
        <v>0</v>
      </c>
      <c r="P724" t="e">
        <f t="shared" si="252"/>
        <v>#VALUE!</v>
      </c>
      <c r="Q724" t="e">
        <f t="shared" si="235"/>
        <v>#VALUE!</v>
      </c>
      <c r="R724" t="e">
        <f t="shared" si="236"/>
        <v>#VALUE!</v>
      </c>
      <c r="S724" t="e">
        <f t="shared" si="234"/>
        <v>#VALUE!</v>
      </c>
      <c r="T724" s="55" t="e">
        <f t="shared" si="253"/>
        <v>#VALUE!</v>
      </c>
      <c r="U724" s="55" t="e">
        <f t="shared" si="237"/>
        <v>#VALUE!</v>
      </c>
    </row>
    <row r="725" spans="1:21" ht="15.75" x14ac:dyDescent="0.25">
      <c r="A725" s="47"/>
      <c r="B725" t="str">
        <f t="shared" si="238"/>
        <v/>
      </c>
      <c r="C725" t="str">
        <f t="shared" si="239"/>
        <v/>
      </c>
      <c r="D725" t="str">
        <f t="shared" si="240"/>
        <v/>
      </c>
      <c r="E725" t="str">
        <f t="shared" si="241"/>
        <v/>
      </c>
      <c r="F725" t="str">
        <f t="shared" si="242"/>
        <v/>
      </c>
      <c r="G725" t="str">
        <f t="shared" si="243"/>
        <v/>
      </c>
      <c r="H725" t="str">
        <f t="shared" si="244"/>
        <v/>
      </c>
      <c r="I725" t="str">
        <f t="shared" si="245"/>
        <v/>
      </c>
      <c r="J725" t="str">
        <f t="shared" si="246"/>
        <v/>
      </c>
      <c r="K725" t="str">
        <f t="shared" si="247"/>
        <v/>
      </c>
      <c r="L725" t="str">
        <f t="shared" si="248"/>
        <v/>
      </c>
      <c r="M725" t="str">
        <f t="shared" si="249"/>
        <v/>
      </c>
      <c r="N725" t="str">
        <f t="shared" si="250"/>
        <v/>
      </c>
      <c r="O725">
        <f t="shared" si="251"/>
        <v>0</v>
      </c>
      <c r="P725" t="e">
        <f t="shared" si="252"/>
        <v>#VALUE!</v>
      </c>
      <c r="Q725" t="e">
        <f t="shared" si="235"/>
        <v>#VALUE!</v>
      </c>
      <c r="R725" t="e">
        <f t="shared" si="236"/>
        <v>#VALUE!</v>
      </c>
      <c r="S725" t="e">
        <f t="shared" si="234"/>
        <v>#VALUE!</v>
      </c>
      <c r="T725" s="55" t="e">
        <f t="shared" si="253"/>
        <v>#VALUE!</v>
      </c>
      <c r="U725" s="55" t="e">
        <f t="shared" si="237"/>
        <v>#VALUE!</v>
      </c>
    </row>
    <row r="726" spans="1:21" ht="15.75" x14ac:dyDescent="0.25">
      <c r="A726" s="47"/>
      <c r="B726" t="str">
        <f t="shared" si="238"/>
        <v/>
      </c>
      <c r="C726" t="str">
        <f t="shared" si="239"/>
        <v/>
      </c>
      <c r="D726" t="str">
        <f t="shared" si="240"/>
        <v/>
      </c>
      <c r="E726" t="str">
        <f t="shared" si="241"/>
        <v/>
      </c>
      <c r="F726" t="str">
        <f t="shared" si="242"/>
        <v/>
      </c>
      <c r="G726" t="str">
        <f t="shared" si="243"/>
        <v/>
      </c>
      <c r="H726" t="str">
        <f t="shared" si="244"/>
        <v/>
      </c>
      <c r="I726" t="str">
        <f t="shared" si="245"/>
        <v/>
      </c>
      <c r="J726" t="str">
        <f t="shared" si="246"/>
        <v/>
      </c>
      <c r="K726" t="str">
        <f t="shared" si="247"/>
        <v/>
      </c>
      <c r="L726" t="str">
        <f t="shared" si="248"/>
        <v/>
      </c>
      <c r="M726" t="str">
        <f t="shared" si="249"/>
        <v/>
      </c>
      <c r="N726" t="str">
        <f t="shared" si="250"/>
        <v/>
      </c>
      <c r="O726">
        <f t="shared" si="251"/>
        <v>0</v>
      </c>
      <c r="P726" t="e">
        <f t="shared" si="252"/>
        <v>#VALUE!</v>
      </c>
      <c r="Q726" t="e">
        <f t="shared" si="235"/>
        <v>#VALUE!</v>
      </c>
      <c r="R726" t="e">
        <f t="shared" si="236"/>
        <v>#VALUE!</v>
      </c>
      <c r="S726" t="e">
        <f t="shared" si="234"/>
        <v>#VALUE!</v>
      </c>
      <c r="T726" s="55" t="e">
        <f t="shared" si="253"/>
        <v>#VALUE!</v>
      </c>
      <c r="U726" s="55" t="e">
        <f t="shared" si="237"/>
        <v>#VALUE!</v>
      </c>
    </row>
    <row r="727" spans="1:21" ht="15.75" x14ac:dyDescent="0.25">
      <c r="A727" s="47"/>
      <c r="B727" t="str">
        <f t="shared" si="238"/>
        <v/>
      </c>
      <c r="C727" t="str">
        <f t="shared" si="239"/>
        <v/>
      </c>
      <c r="D727" t="str">
        <f t="shared" si="240"/>
        <v/>
      </c>
      <c r="E727" t="str">
        <f t="shared" si="241"/>
        <v/>
      </c>
      <c r="F727" t="str">
        <f t="shared" si="242"/>
        <v/>
      </c>
      <c r="G727" t="str">
        <f t="shared" si="243"/>
        <v/>
      </c>
      <c r="H727" t="str">
        <f t="shared" si="244"/>
        <v/>
      </c>
      <c r="I727" t="str">
        <f t="shared" si="245"/>
        <v/>
      </c>
      <c r="J727" t="str">
        <f t="shared" si="246"/>
        <v/>
      </c>
      <c r="K727" t="str">
        <f t="shared" si="247"/>
        <v/>
      </c>
      <c r="L727" t="str">
        <f t="shared" si="248"/>
        <v/>
      </c>
      <c r="M727" t="str">
        <f t="shared" si="249"/>
        <v/>
      </c>
      <c r="N727" t="str">
        <f t="shared" si="250"/>
        <v/>
      </c>
      <c r="O727">
        <f t="shared" si="251"/>
        <v>0</v>
      </c>
      <c r="P727" t="e">
        <f t="shared" si="252"/>
        <v>#VALUE!</v>
      </c>
      <c r="Q727" t="e">
        <f t="shared" si="235"/>
        <v>#VALUE!</v>
      </c>
      <c r="R727" t="e">
        <f t="shared" si="236"/>
        <v>#VALUE!</v>
      </c>
      <c r="S727" t="e">
        <f t="shared" si="234"/>
        <v>#VALUE!</v>
      </c>
      <c r="T727" s="55" t="e">
        <f t="shared" si="253"/>
        <v>#VALUE!</v>
      </c>
      <c r="U727" s="55" t="e">
        <f t="shared" si="237"/>
        <v>#VALUE!</v>
      </c>
    </row>
    <row r="728" spans="1:21" ht="15.75" x14ac:dyDescent="0.25">
      <c r="A728" s="47"/>
      <c r="B728" t="str">
        <f t="shared" si="238"/>
        <v/>
      </c>
      <c r="C728" t="str">
        <f t="shared" si="239"/>
        <v/>
      </c>
      <c r="D728" t="str">
        <f t="shared" si="240"/>
        <v/>
      </c>
      <c r="E728" t="str">
        <f t="shared" si="241"/>
        <v/>
      </c>
      <c r="F728" t="str">
        <f t="shared" si="242"/>
        <v/>
      </c>
      <c r="G728" t="str">
        <f t="shared" si="243"/>
        <v/>
      </c>
      <c r="H728" t="str">
        <f t="shared" si="244"/>
        <v/>
      </c>
      <c r="I728" t="str">
        <f t="shared" si="245"/>
        <v/>
      </c>
      <c r="J728" t="str">
        <f t="shared" si="246"/>
        <v/>
      </c>
      <c r="K728" t="str">
        <f t="shared" si="247"/>
        <v/>
      </c>
      <c r="L728" t="str">
        <f t="shared" si="248"/>
        <v/>
      </c>
      <c r="M728" t="str">
        <f t="shared" si="249"/>
        <v/>
      </c>
      <c r="N728" t="str">
        <f t="shared" si="250"/>
        <v/>
      </c>
      <c r="O728">
        <f t="shared" si="251"/>
        <v>0</v>
      </c>
      <c r="P728" t="e">
        <f t="shared" si="252"/>
        <v>#VALUE!</v>
      </c>
      <c r="Q728" t="e">
        <f t="shared" si="235"/>
        <v>#VALUE!</v>
      </c>
      <c r="R728" t="e">
        <f t="shared" si="236"/>
        <v>#VALUE!</v>
      </c>
      <c r="S728" t="e">
        <f t="shared" si="234"/>
        <v>#VALUE!</v>
      </c>
      <c r="T728" s="55" t="e">
        <f t="shared" si="253"/>
        <v>#VALUE!</v>
      </c>
      <c r="U728" s="55" t="e">
        <f t="shared" si="237"/>
        <v>#VALUE!</v>
      </c>
    </row>
    <row r="729" spans="1:21" ht="15.75" x14ac:dyDescent="0.25">
      <c r="A729" s="47"/>
      <c r="B729" t="str">
        <f t="shared" si="238"/>
        <v/>
      </c>
      <c r="C729" t="str">
        <f t="shared" si="239"/>
        <v/>
      </c>
      <c r="D729" t="str">
        <f t="shared" si="240"/>
        <v/>
      </c>
      <c r="E729" t="str">
        <f t="shared" si="241"/>
        <v/>
      </c>
      <c r="F729" t="str">
        <f t="shared" si="242"/>
        <v/>
      </c>
      <c r="G729" t="str">
        <f t="shared" si="243"/>
        <v/>
      </c>
      <c r="H729" t="str">
        <f t="shared" si="244"/>
        <v/>
      </c>
      <c r="I729" t="str">
        <f t="shared" si="245"/>
        <v/>
      </c>
      <c r="J729" t="str">
        <f t="shared" si="246"/>
        <v/>
      </c>
      <c r="K729" t="str">
        <f t="shared" si="247"/>
        <v/>
      </c>
      <c r="L729" t="str">
        <f t="shared" si="248"/>
        <v/>
      </c>
      <c r="M729" t="str">
        <f t="shared" si="249"/>
        <v/>
      </c>
      <c r="N729" t="str">
        <f t="shared" si="250"/>
        <v/>
      </c>
      <c r="O729">
        <f t="shared" si="251"/>
        <v>0</v>
      </c>
      <c r="P729" t="e">
        <f t="shared" si="252"/>
        <v>#VALUE!</v>
      </c>
      <c r="Q729" t="e">
        <f t="shared" si="235"/>
        <v>#VALUE!</v>
      </c>
      <c r="R729" t="e">
        <f t="shared" si="236"/>
        <v>#VALUE!</v>
      </c>
      <c r="S729" t="e">
        <f t="shared" si="234"/>
        <v>#VALUE!</v>
      </c>
      <c r="T729" s="55" t="e">
        <f t="shared" si="253"/>
        <v>#VALUE!</v>
      </c>
      <c r="U729" s="55" t="e">
        <f t="shared" si="237"/>
        <v>#VALUE!</v>
      </c>
    </row>
    <row r="730" spans="1:21" ht="15.75" x14ac:dyDescent="0.25">
      <c r="A730" s="47"/>
      <c r="B730" t="str">
        <f t="shared" si="238"/>
        <v/>
      </c>
      <c r="C730" t="str">
        <f t="shared" si="239"/>
        <v/>
      </c>
      <c r="D730" t="str">
        <f t="shared" si="240"/>
        <v/>
      </c>
      <c r="E730" t="str">
        <f t="shared" si="241"/>
        <v/>
      </c>
      <c r="F730" t="str">
        <f t="shared" si="242"/>
        <v/>
      </c>
      <c r="G730" t="str">
        <f t="shared" si="243"/>
        <v/>
      </c>
      <c r="H730" t="str">
        <f t="shared" si="244"/>
        <v/>
      </c>
      <c r="I730" t="str">
        <f t="shared" si="245"/>
        <v/>
      </c>
      <c r="J730" t="str">
        <f t="shared" si="246"/>
        <v/>
      </c>
      <c r="K730" t="str">
        <f t="shared" si="247"/>
        <v/>
      </c>
      <c r="L730" t="str">
        <f t="shared" si="248"/>
        <v/>
      </c>
      <c r="M730" t="str">
        <f t="shared" si="249"/>
        <v/>
      </c>
      <c r="N730" t="str">
        <f t="shared" si="250"/>
        <v/>
      </c>
      <c r="O730">
        <f t="shared" si="251"/>
        <v>0</v>
      </c>
      <c r="P730" t="e">
        <f t="shared" si="252"/>
        <v>#VALUE!</v>
      </c>
      <c r="Q730" t="e">
        <f t="shared" si="235"/>
        <v>#VALUE!</v>
      </c>
      <c r="R730" t="e">
        <f t="shared" si="236"/>
        <v>#VALUE!</v>
      </c>
      <c r="S730" t="e">
        <f t="shared" ref="S730:S793" si="254">MID(B730,O730,(P730-O730))</f>
        <v>#VALUE!</v>
      </c>
      <c r="T730" s="55" t="e">
        <f t="shared" si="253"/>
        <v>#VALUE!</v>
      </c>
      <c r="U730" s="55" t="e">
        <f t="shared" si="237"/>
        <v>#VALUE!</v>
      </c>
    </row>
    <row r="731" spans="1:21" ht="15.75" x14ac:dyDescent="0.25">
      <c r="A731" s="47"/>
      <c r="B731" t="str">
        <f t="shared" si="238"/>
        <v/>
      </c>
      <c r="C731" t="str">
        <f t="shared" si="239"/>
        <v/>
      </c>
      <c r="D731" t="str">
        <f t="shared" si="240"/>
        <v/>
      </c>
      <c r="E731" t="str">
        <f t="shared" si="241"/>
        <v/>
      </c>
      <c r="F731" t="str">
        <f t="shared" si="242"/>
        <v/>
      </c>
      <c r="G731" t="str">
        <f t="shared" si="243"/>
        <v/>
      </c>
      <c r="H731" t="str">
        <f t="shared" si="244"/>
        <v/>
      </c>
      <c r="I731" t="str">
        <f t="shared" si="245"/>
        <v/>
      </c>
      <c r="J731" t="str">
        <f t="shared" si="246"/>
        <v/>
      </c>
      <c r="K731" t="str">
        <f t="shared" si="247"/>
        <v/>
      </c>
      <c r="L731" t="str">
        <f t="shared" si="248"/>
        <v/>
      </c>
      <c r="M731" t="str">
        <f t="shared" si="249"/>
        <v/>
      </c>
      <c r="N731" t="str">
        <f t="shared" si="250"/>
        <v/>
      </c>
      <c r="O731">
        <f t="shared" si="251"/>
        <v>0</v>
      </c>
      <c r="P731" t="e">
        <f t="shared" si="252"/>
        <v>#VALUE!</v>
      </c>
      <c r="Q731" t="e">
        <f t="shared" si="235"/>
        <v>#VALUE!</v>
      </c>
      <c r="R731" t="e">
        <f t="shared" si="236"/>
        <v>#VALUE!</v>
      </c>
      <c r="S731" t="e">
        <f t="shared" si="254"/>
        <v>#VALUE!</v>
      </c>
      <c r="T731" s="55" t="e">
        <f t="shared" si="253"/>
        <v>#VALUE!</v>
      </c>
      <c r="U731" s="55" t="e">
        <f t="shared" si="237"/>
        <v>#VALUE!</v>
      </c>
    </row>
    <row r="732" spans="1:21" ht="15.75" x14ac:dyDescent="0.25">
      <c r="A732" s="47"/>
      <c r="B732" t="str">
        <f t="shared" si="238"/>
        <v/>
      </c>
      <c r="C732" t="str">
        <f t="shared" si="239"/>
        <v/>
      </c>
      <c r="D732" t="str">
        <f t="shared" si="240"/>
        <v/>
      </c>
      <c r="E732" t="str">
        <f t="shared" si="241"/>
        <v/>
      </c>
      <c r="F732" t="str">
        <f t="shared" si="242"/>
        <v/>
      </c>
      <c r="G732" t="str">
        <f t="shared" si="243"/>
        <v/>
      </c>
      <c r="H732" t="str">
        <f t="shared" si="244"/>
        <v/>
      </c>
      <c r="I732" t="str">
        <f t="shared" si="245"/>
        <v/>
      </c>
      <c r="J732" t="str">
        <f t="shared" si="246"/>
        <v/>
      </c>
      <c r="K732" t="str">
        <f t="shared" si="247"/>
        <v/>
      </c>
      <c r="L732" t="str">
        <f t="shared" si="248"/>
        <v/>
      </c>
      <c r="M732" t="str">
        <f t="shared" si="249"/>
        <v/>
      </c>
      <c r="N732" t="str">
        <f t="shared" si="250"/>
        <v/>
      </c>
      <c r="O732">
        <f t="shared" si="251"/>
        <v>0</v>
      </c>
      <c r="P732" t="e">
        <f t="shared" si="252"/>
        <v>#VALUE!</v>
      </c>
      <c r="Q732" t="e">
        <f t="shared" si="235"/>
        <v>#VALUE!</v>
      </c>
      <c r="R732" t="e">
        <f t="shared" si="236"/>
        <v>#VALUE!</v>
      </c>
      <c r="S732" t="e">
        <f t="shared" si="254"/>
        <v>#VALUE!</v>
      </c>
      <c r="T732" s="55" t="e">
        <f t="shared" si="253"/>
        <v>#VALUE!</v>
      </c>
      <c r="U732" s="55" t="e">
        <f t="shared" si="237"/>
        <v>#VALUE!</v>
      </c>
    </row>
    <row r="733" spans="1:21" ht="15.75" x14ac:dyDescent="0.25">
      <c r="A733" s="47"/>
      <c r="B733" t="str">
        <f t="shared" si="238"/>
        <v/>
      </c>
      <c r="C733" t="str">
        <f t="shared" si="239"/>
        <v/>
      </c>
      <c r="D733" t="str">
        <f t="shared" si="240"/>
        <v/>
      </c>
      <c r="E733" t="str">
        <f t="shared" si="241"/>
        <v/>
      </c>
      <c r="F733" t="str">
        <f t="shared" si="242"/>
        <v/>
      </c>
      <c r="G733" t="str">
        <f t="shared" si="243"/>
        <v/>
      </c>
      <c r="H733" t="str">
        <f t="shared" si="244"/>
        <v/>
      </c>
      <c r="I733" t="str">
        <f t="shared" si="245"/>
        <v/>
      </c>
      <c r="J733" t="str">
        <f t="shared" si="246"/>
        <v/>
      </c>
      <c r="K733" t="str">
        <f t="shared" si="247"/>
        <v/>
      </c>
      <c r="L733" t="str">
        <f t="shared" si="248"/>
        <v/>
      </c>
      <c r="M733" t="str">
        <f t="shared" si="249"/>
        <v/>
      </c>
      <c r="N733" t="str">
        <f t="shared" si="250"/>
        <v/>
      </c>
      <c r="O733">
        <f t="shared" si="251"/>
        <v>0</v>
      </c>
      <c r="P733" t="e">
        <f t="shared" si="252"/>
        <v>#VALUE!</v>
      </c>
      <c r="Q733" t="e">
        <f t="shared" si="235"/>
        <v>#VALUE!</v>
      </c>
      <c r="R733" t="e">
        <f t="shared" si="236"/>
        <v>#VALUE!</v>
      </c>
      <c r="S733" t="e">
        <f t="shared" si="254"/>
        <v>#VALUE!</v>
      </c>
      <c r="T733" s="55" t="e">
        <f t="shared" si="253"/>
        <v>#VALUE!</v>
      </c>
      <c r="U733" s="55" t="e">
        <f t="shared" si="237"/>
        <v>#VALUE!</v>
      </c>
    </row>
    <row r="734" spans="1:21" ht="15.75" x14ac:dyDescent="0.25">
      <c r="A734" s="47"/>
      <c r="B734" t="str">
        <f t="shared" si="238"/>
        <v/>
      </c>
      <c r="C734" t="str">
        <f t="shared" si="239"/>
        <v/>
      </c>
      <c r="D734" t="str">
        <f t="shared" si="240"/>
        <v/>
      </c>
      <c r="E734" t="str">
        <f t="shared" si="241"/>
        <v/>
      </c>
      <c r="F734" t="str">
        <f t="shared" si="242"/>
        <v/>
      </c>
      <c r="G734" t="str">
        <f t="shared" si="243"/>
        <v/>
      </c>
      <c r="H734" t="str">
        <f t="shared" si="244"/>
        <v/>
      </c>
      <c r="I734" t="str">
        <f t="shared" si="245"/>
        <v/>
      </c>
      <c r="J734" t="str">
        <f t="shared" si="246"/>
        <v/>
      </c>
      <c r="K734" t="str">
        <f t="shared" si="247"/>
        <v/>
      </c>
      <c r="L734" t="str">
        <f t="shared" si="248"/>
        <v/>
      </c>
      <c r="M734" t="str">
        <f t="shared" si="249"/>
        <v/>
      </c>
      <c r="N734" t="str">
        <f t="shared" si="250"/>
        <v/>
      </c>
      <c r="O734">
        <f t="shared" si="251"/>
        <v>0</v>
      </c>
      <c r="P734" t="e">
        <f t="shared" si="252"/>
        <v>#VALUE!</v>
      </c>
      <c r="Q734" t="e">
        <f t="shared" si="235"/>
        <v>#VALUE!</v>
      </c>
      <c r="R734" t="e">
        <f t="shared" si="236"/>
        <v>#VALUE!</v>
      </c>
      <c r="S734" t="e">
        <f t="shared" si="254"/>
        <v>#VALUE!</v>
      </c>
      <c r="T734" s="55" t="e">
        <f t="shared" si="253"/>
        <v>#VALUE!</v>
      </c>
      <c r="U734" s="55" t="e">
        <f t="shared" si="237"/>
        <v>#VALUE!</v>
      </c>
    </row>
    <row r="735" spans="1:21" ht="15.75" x14ac:dyDescent="0.25">
      <c r="A735" s="47"/>
      <c r="B735" t="str">
        <f t="shared" si="238"/>
        <v/>
      </c>
      <c r="C735" t="str">
        <f t="shared" si="239"/>
        <v/>
      </c>
      <c r="D735" t="str">
        <f t="shared" si="240"/>
        <v/>
      </c>
      <c r="E735" t="str">
        <f t="shared" si="241"/>
        <v/>
      </c>
      <c r="F735" t="str">
        <f t="shared" si="242"/>
        <v/>
      </c>
      <c r="G735" t="str">
        <f t="shared" si="243"/>
        <v/>
      </c>
      <c r="H735" t="str">
        <f t="shared" si="244"/>
        <v/>
      </c>
      <c r="I735" t="str">
        <f t="shared" si="245"/>
        <v/>
      </c>
      <c r="J735" t="str">
        <f t="shared" si="246"/>
        <v/>
      </c>
      <c r="K735" t="str">
        <f t="shared" si="247"/>
        <v/>
      </c>
      <c r="L735" t="str">
        <f t="shared" si="248"/>
        <v/>
      </c>
      <c r="M735" t="str">
        <f t="shared" si="249"/>
        <v/>
      </c>
      <c r="N735" t="str">
        <f t="shared" si="250"/>
        <v/>
      </c>
      <c r="O735">
        <f t="shared" si="251"/>
        <v>0</v>
      </c>
      <c r="P735" t="e">
        <f t="shared" si="252"/>
        <v>#VALUE!</v>
      </c>
      <c r="Q735" t="e">
        <f t="shared" si="235"/>
        <v>#VALUE!</v>
      </c>
      <c r="R735" t="e">
        <f t="shared" si="236"/>
        <v>#VALUE!</v>
      </c>
      <c r="S735" t="e">
        <f t="shared" si="254"/>
        <v>#VALUE!</v>
      </c>
      <c r="T735" s="55" t="e">
        <f t="shared" si="253"/>
        <v>#VALUE!</v>
      </c>
      <c r="U735" s="55" t="e">
        <f t="shared" si="237"/>
        <v>#VALUE!</v>
      </c>
    </row>
    <row r="736" spans="1:21" ht="15.75" x14ac:dyDescent="0.25">
      <c r="A736" s="47"/>
      <c r="B736" t="str">
        <f t="shared" si="238"/>
        <v/>
      </c>
      <c r="C736" t="str">
        <f t="shared" si="239"/>
        <v/>
      </c>
      <c r="D736" t="str">
        <f t="shared" si="240"/>
        <v/>
      </c>
      <c r="E736" t="str">
        <f t="shared" si="241"/>
        <v/>
      </c>
      <c r="F736" t="str">
        <f t="shared" si="242"/>
        <v/>
      </c>
      <c r="G736" t="str">
        <f t="shared" si="243"/>
        <v/>
      </c>
      <c r="H736" t="str">
        <f t="shared" si="244"/>
        <v/>
      </c>
      <c r="I736" t="str">
        <f t="shared" si="245"/>
        <v/>
      </c>
      <c r="J736" t="str">
        <f t="shared" si="246"/>
        <v/>
      </c>
      <c r="K736" t="str">
        <f t="shared" si="247"/>
        <v/>
      </c>
      <c r="L736" t="str">
        <f t="shared" si="248"/>
        <v/>
      </c>
      <c r="M736" t="str">
        <f t="shared" si="249"/>
        <v/>
      </c>
      <c r="N736" t="str">
        <f t="shared" si="250"/>
        <v/>
      </c>
      <c r="O736">
        <f t="shared" si="251"/>
        <v>0</v>
      </c>
      <c r="P736" t="e">
        <f t="shared" si="252"/>
        <v>#VALUE!</v>
      </c>
      <c r="Q736" t="e">
        <f t="shared" si="235"/>
        <v>#VALUE!</v>
      </c>
      <c r="R736" t="e">
        <f t="shared" si="236"/>
        <v>#VALUE!</v>
      </c>
      <c r="S736" t="e">
        <f t="shared" si="254"/>
        <v>#VALUE!</v>
      </c>
      <c r="T736" s="55" t="e">
        <f t="shared" si="253"/>
        <v>#VALUE!</v>
      </c>
      <c r="U736" s="55" t="e">
        <f t="shared" si="237"/>
        <v>#VALUE!</v>
      </c>
    </row>
    <row r="737" spans="1:21" ht="15.75" x14ac:dyDescent="0.25">
      <c r="A737" s="47"/>
      <c r="B737" t="str">
        <f t="shared" si="238"/>
        <v/>
      </c>
      <c r="C737" t="str">
        <f t="shared" si="239"/>
        <v/>
      </c>
      <c r="D737" t="str">
        <f t="shared" si="240"/>
        <v/>
      </c>
      <c r="E737" t="str">
        <f t="shared" si="241"/>
        <v/>
      </c>
      <c r="F737" t="str">
        <f t="shared" si="242"/>
        <v/>
      </c>
      <c r="G737" t="str">
        <f t="shared" si="243"/>
        <v/>
      </c>
      <c r="H737" t="str">
        <f t="shared" si="244"/>
        <v/>
      </c>
      <c r="I737" t="str">
        <f t="shared" si="245"/>
        <v/>
      </c>
      <c r="J737" t="str">
        <f t="shared" si="246"/>
        <v/>
      </c>
      <c r="K737" t="str">
        <f t="shared" si="247"/>
        <v/>
      </c>
      <c r="L737" t="str">
        <f t="shared" si="248"/>
        <v/>
      </c>
      <c r="M737" t="str">
        <f t="shared" si="249"/>
        <v/>
      </c>
      <c r="N737" t="str">
        <f t="shared" si="250"/>
        <v/>
      </c>
      <c r="O737">
        <f t="shared" si="251"/>
        <v>0</v>
      </c>
      <c r="P737" t="e">
        <f t="shared" si="252"/>
        <v>#VALUE!</v>
      </c>
      <c r="Q737" t="e">
        <f t="shared" si="235"/>
        <v>#VALUE!</v>
      </c>
      <c r="R737" t="e">
        <f t="shared" si="236"/>
        <v>#VALUE!</v>
      </c>
      <c r="S737" t="e">
        <f t="shared" si="254"/>
        <v>#VALUE!</v>
      </c>
      <c r="T737" s="55" t="e">
        <f t="shared" si="253"/>
        <v>#VALUE!</v>
      </c>
      <c r="U737" s="55" t="e">
        <f t="shared" si="237"/>
        <v>#VALUE!</v>
      </c>
    </row>
    <row r="738" spans="1:21" ht="15.75" x14ac:dyDescent="0.25">
      <c r="A738" s="47"/>
      <c r="B738" t="str">
        <f t="shared" si="238"/>
        <v/>
      </c>
      <c r="C738" t="str">
        <f t="shared" si="239"/>
        <v/>
      </c>
      <c r="D738" t="str">
        <f t="shared" si="240"/>
        <v/>
      </c>
      <c r="E738" t="str">
        <f t="shared" si="241"/>
        <v/>
      </c>
      <c r="F738" t="str">
        <f t="shared" si="242"/>
        <v/>
      </c>
      <c r="G738" t="str">
        <f t="shared" si="243"/>
        <v/>
      </c>
      <c r="H738" t="str">
        <f t="shared" si="244"/>
        <v/>
      </c>
      <c r="I738" t="str">
        <f t="shared" si="245"/>
        <v/>
      </c>
      <c r="J738" t="str">
        <f t="shared" si="246"/>
        <v/>
      </c>
      <c r="K738" t="str">
        <f t="shared" si="247"/>
        <v/>
      </c>
      <c r="L738" t="str">
        <f t="shared" si="248"/>
        <v/>
      </c>
      <c r="M738" t="str">
        <f t="shared" si="249"/>
        <v/>
      </c>
      <c r="N738" t="str">
        <f t="shared" si="250"/>
        <v/>
      </c>
      <c r="O738">
        <f t="shared" si="251"/>
        <v>0</v>
      </c>
      <c r="P738" t="e">
        <f t="shared" si="252"/>
        <v>#VALUE!</v>
      </c>
      <c r="Q738" t="e">
        <f t="shared" si="235"/>
        <v>#VALUE!</v>
      </c>
      <c r="R738" t="e">
        <f t="shared" si="236"/>
        <v>#VALUE!</v>
      </c>
      <c r="S738" t="e">
        <f t="shared" si="254"/>
        <v>#VALUE!</v>
      </c>
      <c r="T738" s="55" t="e">
        <f t="shared" si="253"/>
        <v>#VALUE!</v>
      </c>
      <c r="U738" s="55" t="e">
        <f t="shared" si="237"/>
        <v>#VALUE!</v>
      </c>
    </row>
    <row r="739" spans="1:21" ht="15.75" x14ac:dyDescent="0.25">
      <c r="A739" s="47"/>
      <c r="B739" t="str">
        <f t="shared" si="238"/>
        <v/>
      </c>
      <c r="C739" t="str">
        <f t="shared" si="239"/>
        <v/>
      </c>
      <c r="D739" t="str">
        <f t="shared" si="240"/>
        <v/>
      </c>
      <c r="E739" t="str">
        <f t="shared" si="241"/>
        <v/>
      </c>
      <c r="F739" t="str">
        <f t="shared" si="242"/>
        <v/>
      </c>
      <c r="G739" t="str">
        <f t="shared" si="243"/>
        <v/>
      </c>
      <c r="H739" t="str">
        <f t="shared" si="244"/>
        <v/>
      </c>
      <c r="I739" t="str">
        <f t="shared" si="245"/>
        <v/>
      </c>
      <c r="J739" t="str">
        <f t="shared" si="246"/>
        <v/>
      </c>
      <c r="K739" t="str">
        <f t="shared" si="247"/>
        <v/>
      </c>
      <c r="L739" t="str">
        <f t="shared" si="248"/>
        <v/>
      </c>
      <c r="M739" t="str">
        <f t="shared" si="249"/>
        <v/>
      </c>
      <c r="N739" t="str">
        <f t="shared" si="250"/>
        <v/>
      </c>
      <c r="O739">
        <f t="shared" si="251"/>
        <v>0</v>
      </c>
      <c r="P739" t="e">
        <f t="shared" si="252"/>
        <v>#VALUE!</v>
      </c>
      <c r="Q739" t="e">
        <f t="shared" si="235"/>
        <v>#VALUE!</v>
      </c>
      <c r="R739" t="e">
        <f t="shared" si="236"/>
        <v>#VALUE!</v>
      </c>
      <c r="S739" t="e">
        <f t="shared" si="254"/>
        <v>#VALUE!</v>
      </c>
      <c r="T739" s="55" t="e">
        <f t="shared" si="253"/>
        <v>#VALUE!</v>
      </c>
      <c r="U739" s="55" t="e">
        <f t="shared" si="237"/>
        <v>#VALUE!</v>
      </c>
    </row>
    <row r="740" spans="1:21" ht="15.75" x14ac:dyDescent="0.25">
      <c r="A740" s="47"/>
      <c r="B740" t="str">
        <f t="shared" si="238"/>
        <v/>
      </c>
      <c r="C740" t="str">
        <f t="shared" si="239"/>
        <v/>
      </c>
      <c r="D740" t="str">
        <f t="shared" si="240"/>
        <v/>
      </c>
      <c r="E740" t="str">
        <f t="shared" si="241"/>
        <v/>
      </c>
      <c r="F740" t="str">
        <f t="shared" si="242"/>
        <v/>
      </c>
      <c r="G740" t="str">
        <f t="shared" si="243"/>
        <v/>
      </c>
      <c r="H740" t="str">
        <f t="shared" si="244"/>
        <v/>
      </c>
      <c r="I740" t="str">
        <f t="shared" si="245"/>
        <v/>
      </c>
      <c r="J740" t="str">
        <f t="shared" si="246"/>
        <v/>
      </c>
      <c r="K740" t="str">
        <f t="shared" si="247"/>
        <v/>
      </c>
      <c r="L740" t="str">
        <f t="shared" si="248"/>
        <v/>
      </c>
      <c r="M740" t="str">
        <f t="shared" si="249"/>
        <v/>
      </c>
      <c r="N740" t="str">
        <f t="shared" si="250"/>
        <v/>
      </c>
      <c r="O740">
        <f t="shared" si="251"/>
        <v>0</v>
      </c>
      <c r="P740" t="e">
        <f t="shared" si="252"/>
        <v>#VALUE!</v>
      </c>
      <c r="Q740" t="e">
        <f t="shared" si="235"/>
        <v>#VALUE!</v>
      </c>
      <c r="R740" t="e">
        <f t="shared" si="236"/>
        <v>#VALUE!</v>
      </c>
      <c r="S740" t="e">
        <f t="shared" si="254"/>
        <v>#VALUE!</v>
      </c>
      <c r="T740" s="55" t="e">
        <f t="shared" si="253"/>
        <v>#VALUE!</v>
      </c>
      <c r="U740" s="55" t="e">
        <f t="shared" si="237"/>
        <v>#VALUE!</v>
      </c>
    </row>
    <row r="741" spans="1:21" ht="15.75" x14ac:dyDescent="0.25">
      <c r="A741" s="47"/>
      <c r="B741" t="str">
        <f t="shared" si="238"/>
        <v/>
      </c>
      <c r="C741" t="str">
        <f t="shared" si="239"/>
        <v/>
      </c>
      <c r="D741" t="str">
        <f t="shared" si="240"/>
        <v/>
      </c>
      <c r="E741" t="str">
        <f t="shared" si="241"/>
        <v/>
      </c>
      <c r="F741" t="str">
        <f t="shared" si="242"/>
        <v/>
      </c>
      <c r="G741" t="str">
        <f t="shared" si="243"/>
        <v/>
      </c>
      <c r="H741" t="str">
        <f t="shared" si="244"/>
        <v/>
      </c>
      <c r="I741" t="str">
        <f t="shared" si="245"/>
        <v/>
      </c>
      <c r="J741" t="str">
        <f t="shared" si="246"/>
        <v/>
      </c>
      <c r="K741" t="str">
        <f t="shared" si="247"/>
        <v/>
      </c>
      <c r="L741" t="str">
        <f t="shared" si="248"/>
        <v/>
      </c>
      <c r="M741" t="str">
        <f t="shared" si="249"/>
        <v/>
      </c>
      <c r="N741" t="str">
        <f t="shared" si="250"/>
        <v/>
      </c>
      <c r="O741">
        <f t="shared" si="251"/>
        <v>0</v>
      </c>
      <c r="P741" t="e">
        <f t="shared" si="252"/>
        <v>#VALUE!</v>
      </c>
      <c r="Q741" t="e">
        <f t="shared" si="235"/>
        <v>#VALUE!</v>
      </c>
      <c r="R741" t="e">
        <f t="shared" si="236"/>
        <v>#VALUE!</v>
      </c>
      <c r="S741" t="e">
        <f t="shared" si="254"/>
        <v>#VALUE!</v>
      </c>
      <c r="T741" s="55" t="e">
        <f t="shared" si="253"/>
        <v>#VALUE!</v>
      </c>
      <c r="U741" s="55" t="e">
        <f t="shared" si="237"/>
        <v>#VALUE!</v>
      </c>
    </row>
    <row r="742" spans="1:21" ht="15.75" x14ac:dyDescent="0.25">
      <c r="A742" s="47"/>
      <c r="B742" t="str">
        <f t="shared" si="238"/>
        <v/>
      </c>
      <c r="C742" t="str">
        <f t="shared" si="239"/>
        <v/>
      </c>
      <c r="D742" t="str">
        <f t="shared" si="240"/>
        <v/>
      </c>
      <c r="E742" t="str">
        <f t="shared" si="241"/>
        <v/>
      </c>
      <c r="F742" t="str">
        <f t="shared" si="242"/>
        <v/>
      </c>
      <c r="G742" t="str">
        <f t="shared" si="243"/>
        <v/>
      </c>
      <c r="H742" t="str">
        <f t="shared" si="244"/>
        <v/>
      </c>
      <c r="I742" t="str">
        <f t="shared" si="245"/>
        <v/>
      </c>
      <c r="J742" t="str">
        <f t="shared" si="246"/>
        <v/>
      </c>
      <c r="K742" t="str">
        <f t="shared" si="247"/>
        <v/>
      </c>
      <c r="L742" t="str">
        <f t="shared" si="248"/>
        <v/>
      </c>
      <c r="M742" t="str">
        <f t="shared" si="249"/>
        <v/>
      </c>
      <c r="N742" t="str">
        <f t="shared" si="250"/>
        <v/>
      </c>
      <c r="O742">
        <f t="shared" si="251"/>
        <v>0</v>
      </c>
      <c r="P742" t="e">
        <f t="shared" si="252"/>
        <v>#VALUE!</v>
      </c>
      <c r="Q742" t="e">
        <f t="shared" si="235"/>
        <v>#VALUE!</v>
      </c>
      <c r="R742" t="e">
        <f t="shared" si="236"/>
        <v>#VALUE!</v>
      </c>
      <c r="S742" t="e">
        <f t="shared" si="254"/>
        <v>#VALUE!</v>
      </c>
      <c r="T742" s="55" t="e">
        <f t="shared" si="253"/>
        <v>#VALUE!</v>
      </c>
      <c r="U742" s="55" t="e">
        <f t="shared" si="237"/>
        <v>#VALUE!</v>
      </c>
    </row>
    <row r="743" spans="1:21" ht="15.75" x14ac:dyDescent="0.25">
      <c r="A743" s="47"/>
      <c r="B743" t="str">
        <f t="shared" si="238"/>
        <v/>
      </c>
      <c r="C743" t="str">
        <f t="shared" si="239"/>
        <v/>
      </c>
      <c r="D743" t="str">
        <f t="shared" si="240"/>
        <v/>
      </c>
      <c r="E743" t="str">
        <f t="shared" si="241"/>
        <v/>
      </c>
      <c r="F743" t="str">
        <f t="shared" si="242"/>
        <v/>
      </c>
      <c r="G743" t="str">
        <f t="shared" si="243"/>
        <v/>
      </c>
      <c r="H743" t="str">
        <f t="shared" si="244"/>
        <v/>
      </c>
      <c r="I743" t="str">
        <f t="shared" si="245"/>
        <v/>
      </c>
      <c r="J743" t="str">
        <f t="shared" si="246"/>
        <v/>
      </c>
      <c r="K743" t="str">
        <f t="shared" si="247"/>
        <v/>
      </c>
      <c r="L743" t="str">
        <f t="shared" si="248"/>
        <v/>
      </c>
      <c r="M743" t="str">
        <f t="shared" si="249"/>
        <v/>
      </c>
      <c r="N743" t="str">
        <f t="shared" si="250"/>
        <v/>
      </c>
      <c r="O743">
        <f t="shared" si="251"/>
        <v>0</v>
      </c>
      <c r="P743" t="e">
        <f t="shared" si="252"/>
        <v>#VALUE!</v>
      </c>
      <c r="Q743" t="e">
        <f t="shared" si="235"/>
        <v>#VALUE!</v>
      </c>
      <c r="R743" t="e">
        <f t="shared" si="236"/>
        <v>#VALUE!</v>
      </c>
      <c r="S743" t="e">
        <f t="shared" si="254"/>
        <v>#VALUE!</v>
      </c>
      <c r="T743" s="55" t="e">
        <f t="shared" si="253"/>
        <v>#VALUE!</v>
      </c>
      <c r="U743" s="55" t="e">
        <f t="shared" si="237"/>
        <v>#VALUE!</v>
      </c>
    </row>
    <row r="744" spans="1:21" ht="15.75" x14ac:dyDescent="0.25">
      <c r="A744" s="47"/>
      <c r="B744" t="str">
        <f t="shared" si="238"/>
        <v/>
      </c>
      <c r="C744" t="str">
        <f t="shared" si="239"/>
        <v/>
      </c>
      <c r="D744" t="str">
        <f t="shared" si="240"/>
        <v/>
      </c>
      <c r="E744" t="str">
        <f t="shared" si="241"/>
        <v/>
      </c>
      <c r="F744" t="str">
        <f t="shared" si="242"/>
        <v/>
      </c>
      <c r="G744" t="str">
        <f t="shared" si="243"/>
        <v/>
      </c>
      <c r="H744" t="str">
        <f t="shared" si="244"/>
        <v/>
      </c>
      <c r="I744" t="str">
        <f t="shared" si="245"/>
        <v/>
      </c>
      <c r="J744" t="str">
        <f t="shared" si="246"/>
        <v/>
      </c>
      <c r="K744" t="str">
        <f t="shared" si="247"/>
        <v/>
      </c>
      <c r="L744" t="str">
        <f t="shared" si="248"/>
        <v/>
      </c>
      <c r="M744" t="str">
        <f t="shared" si="249"/>
        <v/>
      </c>
      <c r="N744" t="str">
        <f t="shared" si="250"/>
        <v/>
      </c>
      <c r="O744">
        <f t="shared" si="251"/>
        <v>0</v>
      </c>
      <c r="P744" t="e">
        <f t="shared" si="252"/>
        <v>#VALUE!</v>
      </c>
      <c r="Q744" t="e">
        <f t="shared" si="235"/>
        <v>#VALUE!</v>
      </c>
      <c r="R744" t="e">
        <f t="shared" si="236"/>
        <v>#VALUE!</v>
      </c>
      <c r="S744" t="e">
        <f t="shared" si="254"/>
        <v>#VALUE!</v>
      </c>
      <c r="T744" s="55" t="e">
        <f t="shared" si="253"/>
        <v>#VALUE!</v>
      </c>
      <c r="U744" s="55" t="e">
        <f t="shared" si="237"/>
        <v>#VALUE!</v>
      </c>
    </row>
    <row r="745" spans="1:21" ht="15.75" x14ac:dyDescent="0.25">
      <c r="A745" s="47"/>
      <c r="B745" t="str">
        <f t="shared" si="238"/>
        <v/>
      </c>
      <c r="C745" t="str">
        <f t="shared" si="239"/>
        <v/>
      </c>
      <c r="D745" t="str">
        <f t="shared" si="240"/>
        <v/>
      </c>
      <c r="E745" t="str">
        <f t="shared" si="241"/>
        <v/>
      </c>
      <c r="F745" t="str">
        <f t="shared" si="242"/>
        <v/>
      </c>
      <c r="G745" t="str">
        <f t="shared" si="243"/>
        <v/>
      </c>
      <c r="H745" t="str">
        <f t="shared" si="244"/>
        <v/>
      </c>
      <c r="I745" t="str">
        <f t="shared" si="245"/>
        <v/>
      </c>
      <c r="J745" t="str">
        <f t="shared" si="246"/>
        <v/>
      </c>
      <c r="K745" t="str">
        <f t="shared" si="247"/>
        <v/>
      </c>
      <c r="L745" t="str">
        <f t="shared" si="248"/>
        <v/>
      </c>
      <c r="M745" t="str">
        <f t="shared" si="249"/>
        <v/>
      </c>
      <c r="N745" t="str">
        <f t="shared" si="250"/>
        <v/>
      </c>
      <c r="O745">
        <f t="shared" si="251"/>
        <v>0</v>
      </c>
      <c r="P745" t="e">
        <f t="shared" si="252"/>
        <v>#VALUE!</v>
      </c>
      <c r="Q745" t="e">
        <f t="shared" si="235"/>
        <v>#VALUE!</v>
      </c>
      <c r="R745" t="e">
        <f t="shared" si="236"/>
        <v>#VALUE!</v>
      </c>
      <c r="S745" t="e">
        <f t="shared" si="254"/>
        <v>#VALUE!</v>
      </c>
      <c r="T745" s="55" t="e">
        <f t="shared" si="253"/>
        <v>#VALUE!</v>
      </c>
      <c r="U745" s="55" t="e">
        <f t="shared" si="237"/>
        <v>#VALUE!</v>
      </c>
    </row>
    <row r="746" spans="1:21" ht="15.75" x14ac:dyDescent="0.25">
      <c r="A746" s="47"/>
      <c r="B746" t="str">
        <f t="shared" si="238"/>
        <v/>
      </c>
      <c r="C746" t="str">
        <f t="shared" si="239"/>
        <v/>
      </c>
      <c r="D746" t="str">
        <f t="shared" si="240"/>
        <v/>
      </c>
      <c r="E746" t="str">
        <f t="shared" si="241"/>
        <v/>
      </c>
      <c r="F746" t="str">
        <f t="shared" si="242"/>
        <v/>
      </c>
      <c r="G746" t="str">
        <f t="shared" si="243"/>
        <v/>
      </c>
      <c r="H746" t="str">
        <f t="shared" si="244"/>
        <v/>
      </c>
      <c r="I746" t="str">
        <f t="shared" si="245"/>
        <v/>
      </c>
      <c r="J746" t="str">
        <f t="shared" si="246"/>
        <v/>
      </c>
      <c r="K746" t="str">
        <f t="shared" si="247"/>
        <v/>
      </c>
      <c r="L746" t="str">
        <f t="shared" si="248"/>
        <v/>
      </c>
      <c r="M746" t="str">
        <f t="shared" si="249"/>
        <v/>
      </c>
      <c r="N746" t="str">
        <f t="shared" si="250"/>
        <v/>
      </c>
      <c r="O746">
        <f t="shared" si="251"/>
        <v>0</v>
      </c>
      <c r="P746" t="e">
        <f t="shared" si="252"/>
        <v>#VALUE!</v>
      </c>
      <c r="Q746" t="e">
        <f t="shared" si="235"/>
        <v>#VALUE!</v>
      </c>
      <c r="R746" t="e">
        <f t="shared" si="236"/>
        <v>#VALUE!</v>
      </c>
      <c r="S746" t="e">
        <f t="shared" si="254"/>
        <v>#VALUE!</v>
      </c>
      <c r="T746" s="55" t="e">
        <f t="shared" si="253"/>
        <v>#VALUE!</v>
      </c>
      <c r="U746" s="55" t="e">
        <f t="shared" si="237"/>
        <v>#VALUE!</v>
      </c>
    </row>
    <row r="747" spans="1:21" ht="15.75" x14ac:dyDescent="0.25">
      <c r="A747" s="47"/>
      <c r="B747" t="str">
        <f t="shared" si="238"/>
        <v/>
      </c>
      <c r="C747" t="str">
        <f t="shared" si="239"/>
        <v/>
      </c>
      <c r="D747" t="str">
        <f t="shared" si="240"/>
        <v/>
      </c>
      <c r="E747" t="str">
        <f t="shared" si="241"/>
        <v/>
      </c>
      <c r="F747" t="str">
        <f t="shared" si="242"/>
        <v/>
      </c>
      <c r="G747" t="str">
        <f t="shared" si="243"/>
        <v/>
      </c>
      <c r="H747" t="str">
        <f t="shared" si="244"/>
        <v/>
      </c>
      <c r="I747" t="str">
        <f t="shared" si="245"/>
        <v/>
      </c>
      <c r="J747" t="str">
        <f t="shared" si="246"/>
        <v/>
      </c>
      <c r="K747" t="str">
        <f t="shared" si="247"/>
        <v/>
      </c>
      <c r="L747" t="str">
        <f t="shared" si="248"/>
        <v/>
      </c>
      <c r="M747" t="str">
        <f t="shared" si="249"/>
        <v/>
      </c>
      <c r="N747" t="str">
        <f t="shared" si="250"/>
        <v/>
      </c>
      <c r="O747">
        <f t="shared" si="251"/>
        <v>0</v>
      </c>
      <c r="P747" t="e">
        <f t="shared" si="252"/>
        <v>#VALUE!</v>
      </c>
      <c r="Q747" t="e">
        <f t="shared" si="235"/>
        <v>#VALUE!</v>
      </c>
      <c r="R747" t="e">
        <f t="shared" si="236"/>
        <v>#VALUE!</v>
      </c>
      <c r="S747" t="e">
        <f t="shared" si="254"/>
        <v>#VALUE!</v>
      </c>
      <c r="T747" s="55" t="e">
        <f t="shared" si="253"/>
        <v>#VALUE!</v>
      </c>
      <c r="U747" s="55" t="e">
        <f t="shared" si="237"/>
        <v>#VALUE!</v>
      </c>
    </row>
    <row r="748" spans="1:21" ht="15.75" x14ac:dyDescent="0.25">
      <c r="A748" s="47"/>
      <c r="B748" t="str">
        <f t="shared" si="238"/>
        <v/>
      </c>
      <c r="C748" t="str">
        <f t="shared" si="239"/>
        <v/>
      </c>
      <c r="D748" t="str">
        <f t="shared" si="240"/>
        <v/>
      </c>
      <c r="E748" t="str">
        <f t="shared" si="241"/>
        <v/>
      </c>
      <c r="F748" t="str">
        <f t="shared" si="242"/>
        <v/>
      </c>
      <c r="G748" t="str">
        <f t="shared" si="243"/>
        <v/>
      </c>
      <c r="H748" t="str">
        <f t="shared" si="244"/>
        <v/>
      </c>
      <c r="I748" t="str">
        <f t="shared" si="245"/>
        <v/>
      </c>
      <c r="J748" t="str">
        <f t="shared" si="246"/>
        <v/>
      </c>
      <c r="K748" t="str">
        <f t="shared" si="247"/>
        <v/>
      </c>
      <c r="L748" t="str">
        <f t="shared" si="248"/>
        <v/>
      </c>
      <c r="M748" t="str">
        <f t="shared" si="249"/>
        <v/>
      </c>
      <c r="N748" t="str">
        <f t="shared" si="250"/>
        <v/>
      </c>
      <c r="O748">
        <f t="shared" si="251"/>
        <v>0</v>
      </c>
      <c r="P748" t="e">
        <f t="shared" si="252"/>
        <v>#VALUE!</v>
      </c>
      <c r="Q748" t="e">
        <f t="shared" si="235"/>
        <v>#VALUE!</v>
      </c>
      <c r="R748" t="e">
        <f t="shared" si="236"/>
        <v>#VALUE!</v>
      </c>
      <c r="S748" t="e">
        <f t="shared" si="254"/>
        <v>#VALUE!</v>
      </c>
      <c r="T748" s="55" t="e">
        <f t="shared" si="253"/>
        <v>#VALUE!</v>
      </c>
      <c r="U748" s="55" t="e">
        <f t="shared" si="237"/>
        <v>#VALUE!</v>
      </c>
    </row>
    <row r="749" spans="1:21" ht="15.75" x14ac:dyDescent="0.25">
      <c r="A749" s="47"/>
      <c r="B749" t="str">
        <f t="shared" si="238"/>
        <v/>
      </c>
      <c r="C749" t="str">
        <f t="shared" si="239"/>
        <v/>
      </c>
      <c r="D749" t="str">
        <f t="shared" si="240"/>
        <v/>
      </c>
      <c r="E749" t="str">
        <f t="shared" si="241"/>
        <v/>
      </c>
      <c r="F749" t="str">
        <f t="shared" si="242"/>
        <v/>
      </c>
      <c r="G749" t="str">
        <f t="shared" si="243"/>
        <v/>
      </c>
      <c r="H749" t="str">
        <f t="shared" si="244"/>
        <v/>
      </c>
      <c r="I749" t="str">
        <f t="shared" si="245"/>
        <v/>
      </c>
      <c r="J749" t="str">
        <f t="shared" si="246"/>
        <v/>
      </c>
      <c r="K749" t="str">
        <f t="shared" si="247"/>
        <v/>
      </c>
      <c r="L749" t="str">
        <f t="shared" si="248"/>
        <v/>
      </c>
      <c r="M749" t="str">
        <f t="shared" si="249"/>
        <v/>
      </c>
      <c r="N749" t="str">
        <f t="shared" si="250"/>
        <v/>
      </c>
      <c r="O749">
        <f t="shared" si="251"/>
        <v>0</v>
      </c>
      <c r="P749" t="e">
        <f t="shared" si="252"/>
        <v>#VALUE!</v>
      </c>
      <c r="Q749" t="e">
        <f t="shared" si="235"/>
        <v>#VALUE!</v>
      </c>
      <c r="R749" t="e">
        <f t="shared" si="236"/>
        <v>#VALUE!</v>
      </c>
      <c r="S749" t="e">
        <f t="shared" si="254"/>
        <v>#VALUE!</v>
      </c>
      <c r="T749" s="55" t="e">
        <f t="shared" si="253"/>
        <v>#VALUE!</v>
      </c>
      <c r="U749" s="55" t="e">
        <f t="shared" si="237"/>
        <v>#VALUE!</v>
      </c>
    </row>
    <row r="750" spans="1:21" ht="15.75" x14ac:dyDescent="0.25">
      <c r="A750" s="47"/>
      <c r="B750" t="str">
        <f t="shared" si="238"/>
        <v/>
      </c>
      <c r="C750" t="str">
        <f t="shared" si="239"/>
        <v/>
      </c>
      <c r="D750" t="str">
        <f t="shared" si="240"/>
        <v/>
      </c>
      <c r="E750" t="str">
        <f t="shared" si="241"/>
        <v/>
      </c>
      <c r="F750" t="str">
        <f t="shared" si="242"/>
        <v/>
      </c>
      <c r="G750" t="str">
        <f t="shared" si="243"/>
        <v/>
      </c>
      <c r="H750" t="str">
        <f t="shared" si="244"/>
        <v/>
      </c>
      <c r="I750" t="str">
        <f t="shared" si="245"/>
        <v/>
      </c>
      <c r="J750" t="str">
        <f t="shared" si="246"/>
        <v/>
      </c>
      <c r="K750" t="str">
        <f t="shared" si="247"/>
        <v/>
      </c>
      <c r="L750" t="str">
        <f t="shared" si="248"/>
        <v/>
      </c>
      <c r="M750" t="str">
        <f t="shared" si="249"/>
        <v/>
      </c>
      <c r="N750" t="str">
        <f t="shared" si="250"/>
        <v/>
      </c>
      <c r="O750">
        <f t="shared" si="251"/>
        <v>0</v>
      </c>
      <c r="P750" t="e">
        <f t="shared" si="252"/>
        <v>#VALUE!</v>
      </c>
      <c r="Q750" t="e">
        <f t="shared" si="235"/>
        <v>#VALUE!</v>
      </c>
      <c r="R750" t="e">
        <f t="shared" si="236"/>
        <v>#VALUE!</v>
      </c>
      <c r="S750" t="e">
        <f t="shared" si="254"/>
        <v>#VALUE!</v>
      </c>
      <c r="T750" s="55" t="e">
        <f t="shared" si="253"/>
        <v>#VALUE!</v>
      </c>
      <c r="U750" s="55" t="e">
        <f t="shared" si="237"/>
        <v>#VALUE!</v>
      </c>
    </row>
    <row r="751" spans="1:21" ht="15.75" x14ac:dyDescent="0.25">
      <c r="A751" s="47"/>
      <c r="B751" t="str">
        <f t="shared" si="238"/>
        <v/>
      </c>
      <c r="C751" t="str">
        <f t="shared" si="239"/>
        <v/>
      </c>
      <c r="D751" t="str">
        <f t="shared" si="240"/>
        <v/>
      </c>
      <c r="E751" t="str">
        <f t="shared" si="241"/>
        <v/>
      </c>
      <c r="F751" t="str">
        <f t="shared" si="242"/>
        <v/>
      </c>
      <c r="G751" t="str">
        <f t="shared" si="243"/>
        <v/>
      </c>
      <c r="H751" t="str">
        <f t="shared" si="244"/>
        <v/>
      </c>
      <c r="I751" t="str">
        <f t="shared" si="245"/>
        <v/>
      </c>
      <c r="J751" t="str">
        <f t="shared" si="246"/>
        <v/>
      </c>
      <c r="K751" t="str">
        <f t="shared" si="247"/>
        <v/>
      </c>
      <c r="L751" t="str">
        <f t="shared" si="248"/>
        <v/>
      </c>
      <c r="M751" t="str">
        <f t="shared" si="249"/>
        <v/>
      </c>
      <c r="N751" t="str">
        <f t="shared" si="250"/>
        <v/>
      </c>
      <c r="O751">
        <f t="shared" si="251"/>
        <v>0</v>
      </c>
      <c r="P751" t="e">
        <f t="shared" si="252"/>
        <v>#VALUE!</v>
      </c>
      <c r="Q751" t="e">
        <f t="shared" ref="Q751:Q814" si="255">FIND(",",B751,O751)</f>
        <v>#VALUE!</v>
      </c>
      <c r="R751" t="e">
        <f t="shared" si="236"/>
        <v>#VALUE!</v>
      </c>
      <c r="S751" t="e">
        <f t="shared" si="254"/>
        <v>#VALUE!</v>
      </c>
      <c r="T751" s="55" t="e">
        <f t="shared" si="253"/>
        <v>#VALUE!</v>
      </c>
      <c r="U751" s="55" t="e">
        <f t="shared" si="237"/>
        <v>#VALUE!</v>
      </c>
    </row>
    <row r="752" spans="1:21" ht="15.75" x14ac:dyDescent="0.25">
      <c r="A752" s="47"/>
      <c r="B752" t="str">
        <f t="shared" si="238"/>
        <v/>
      </c>
      <c r="C752" t="str">
        <f t="shared" si="239"/>
        <v/>
      </c>
      <c r="D752" t="str">
        <f t="shared" si="240"/>
        <v/>
      </c>
      <c r="E752" t="str">
        <f t="shared" si="241"/>
        <v/>
      </c>
      <c r="F752" t="str">
        <f t="shared" si="242"/>
        <v/>
      </c>
      <c r="G752" t="str">
        <f t="shared" si="243"/>
        <v/>
      </c>
      <c r="H752" t="str">
        <f t="shared" si="244"/>
        <v/>
      </c>
      <c r="I752" t="str">
        <f t="shared" si="245"/>
        <v/>
      </c>
      <c r="J752" t="str">
        <f t="shared" si="246"/>
        <v/>
      </c>
      <c r="K752" t="str">
        <f t="shared" si="247"/>
        <v/>
      </c>
      <c r="L752" t="str">
        <f t="shared" si="248"/>
        <v/>
      </c>
      <c r="M752" t="str">
        <f t="shared" si="249"/>
        <v/>
      </c>
      <c r="N752" t="str">
        <f t="shared" si="250"/>
        <v/>
      </c>
      <c r="O752">
        <f t="shared" si="251"/>
        <v>0</v>
      </c>
      <c r="P752" t="e">
        <f t="shared" si="252"/>
        <v>#VALUE!</v>
      </c>
      <c r="Q752" t="e">
        <f t="shared" si="255"/>
        <v>#VALUE!</v>
      </c>
      <c r="R752" t="e">
        <f t="shared" si="236"/>
        <v>#VALUE!</v>
      </c>
      <c r="S752" t="e">
        <f t="shared" si="254"/>
        <v>#VALUE!</v>
      </c>
      <c r="T752" s="55" t="e">
        <f t="shared" si="253"/>
        <v>#VALUE!</v>
      </c>
      <c r="U752" s="55" t="e">
        <f t="shared" si="237"/>
        <v>#VALUE!</v>
      </c>
    </row>
    <row r="753" spans="1:21" ht="15.75" x14ac:dyDescent="0.25">
      <c r="A753" s="47"/>
      <c r="B753" t="str">
        <f t="shared" si="238"/>
        <v/>
      </c>
      <c r="C753" t="str">
        <f t="shared" si="239"/>
        <v/>
      </c>
      <c r="D753" t="str">
        <f t="shared" si="240"/>
        <v/>
      </c>
      <c r="E753" t="str">
        <f t="shared" si="241"/>
        <v/>
      </c>
      <c r="F753" t="str">
        <f t="shared" si="242"/>
        <v/>
      </c>
      <c r="G753" t="str">
        <f t="shared" si="243"/>
        <v/>
      </c>
      <c r="H753" t="str">
        <f t="shared" si="244"/>
        <v/>
      </c>
      <c r="I753" t="str">
        <f t="shared" si="245"/>
        <v/>
      </c>
      <c r="J753" t="str">
        <f t="shared" si="246"/>
        <v/>
      </c>
      <c r="K753" t="str">
        <f t="shared" si="247"/>
        <v/>
      </c>
      <c r="L753" t="str">
        <f t="shared" si="248"/>
        <v/>
      </c>
      <c r="M753" t="str">
        <f t="shared" si="249"/>
        <v/>
      </c>
      <c r="N753" t="str">
        <f t="shared" si="250"/>
        <v/>
      </c>
      <c r="O753">
        <f t="shared" si="251"/>
        <v>0</v>
      </c>
      <c r="P753" t="e">
        <f t="shared" si="252"/>
        <v>#VALUE!</v>
      </c>
      <c r="Q753" t="e">
        <f t="shared" si="255"/>
        <v>#VALUE!</v>
      </c>
      <c r="R753" t="e">
        <f t="shared" si="236"/>
        <v>#VALUE!</v>
      </c>
      <c r="S753" t="e">
        <f t="shared" si="254"/>
        <v>#VALUE!</v>
      </c>
      <c r="T753" s="55" t="e">
        <f t="shared" si="253"/>
        <v>#VALUE!</v>
      </c>
      <c r="U753" s="55" t="e">
        <f t="shared" si="237"/>
        <v>#VALUE!</v>
      </c>
    </row>
    <row r="754" spans="1:21" ht="15.75" x14ac:dyDescent="0.25">
      <c r="A754" s="47"/>
      <c r="B754" t="str">
        <f t="shared" si="238"/>
        <v/>
      </c>
      <c r="C754" t="str">
        <f t="shared" si="239"/>
        <v/>
      </c>
      <c r="D754" t="str">
        <f t="shared" si="240"/>
        <v/>
      </c>
      <c r="E754" t="str">
        <f t="shared" si="241"/>
        <v/>
      </c>
      <c r="F754" t="str">
        <f t="shared" si="242"/>
        <v/>
      </c>
      <c r="G754" t="str">
        <f t="shared" si="243"/>
        <v/>
      </c>
      <c r="H754" t="str">
        <f t="shared" si="244"/>
        <v/>
      </c>
      <c r="I754" t="str">
        <f t="shared" si="245"/>
        <v/>
      </c>
      <c r="J754" t="str">
        <f t="shared" si="246"/>
        <v/>
      </c>
      <c r="K754" t="str">
        <f t="shared" si="247"/>
        <v/>
      </c>
      <c r="L754" t="str">
        <f t="shared" si="248"/>
        <v/>
      </c>
      <c r="M754" t="str">
        <f t="shared" si="249"/>
        <v/>
      </c>
      <c r="N754" t="str">
        <f t="shared" si="250"/>
        <v/>
      </c>
      <c r="O754">
        <f t="shared" si="251"/>
        <v>0</v>
      </c>
      <c r="P754" t="e">
        <f t="shared" si="252"/>
        <v>#VALUE!</v>
      </c>
      <c r="Q754" t="e">
        <f t="shared" si="255"/>
        <v>#VALUE!</v>
      </c>
      <c r="R754" t="e">
        <f t="shared" si="236"/>
        <v>#VALUE!</v>
      </c>
      <c r="S754" t="e">
        <f t="shared" si="254"/>
        <v>#VALUE!</v>
      </c>
      <c r="T754" s="55" t="e">
        <f t="shared" si="253"/>
        <v>#VALUE!</v>
      </c>
      <c r="U754" s="55" t="e">
        <f t="shared" si="237"/>
        <v>#VALUE!</v>
      </c>
    </row>
    <row r="755" spans="1:21" ht="15.75" x14ac:dyDescent="0.25">
      <c r="A755" s="47"/>
      <c r="B755" t="str">
        <f t="shared" si="238"/>
        <v/>
      </c>
      <c r="C755" t="str">
        <f t="shared" si="239"/>
        <v/>
      </c>
      <c r="D755" t="str">
        <f t="shared" si="240"/>
        <v/>
      </c>
      <c r="E755" t="str">
        <f t="shared" si="241"/>
        <v/>
      </c>
      <c r="F755" t="str">
        <f t="shared" si="242"/>
        <v/>
      </c>
      <c r="G755" t="str">
        <f t="shared" si="243"/>
        <v/>
      </c>
      <c r="H755" t="str">
        <f t="shared" si="244"/>
        <v/>
      </c>
      <c r="I755" t="str">
        <f t="shared" si="245"/>
        <v/>
      </c>
      <c r="J755" t="str">
        <f t="shared" si="246"/>
        <v/>
      </c>
      <c r="K755" t="str">
        <f t="shared" si="247"/>
        <v/>
      </c>
      <c r="L755" t="str">
        <f t="shared" si="248"/>
        <v/>
      </c>
      <c r="M755" t="str">
        <f t="shared" si="249"/>
        <v/>
      </c>
      <c r="N755" t="str">
        <f t="shared" si="250"/>
        <v/>
      </c>
      <c r="O755">
        <f t="shared" si="251"/>
        <v>0</v>
      </c>
      <c r="P755" t="e">
        <f t="shared" si="252"/>
        <v>#VALUE!</v>
      </c>
      <c r="Q755" t="e">
        <f t="shared" si="255"/>
        <v>#VALUE!</v>
      </c>
      <c r="R755" t="e">
        <f t="shared" si="236"/>
        <v>#VALUE!</v>
      </c>
      <c r="S755" t="e">
        <f t="shared" si="254"/>
        <v>#VALUE!</v>
      </c>
      <c r="T755" s="55" t="e">
        <f t="shared" si="253"/>
        <v>#VALUE!</v>
      </c>
      <c r="U755" s="55" t="e">
        <f t="shared" si="237"/>
        <v>#VALUE!</v>
      </c>
    </row>
    <row r="756" spans="1:21" ht="15.75" x14ac:dyDescent="0.25">
      <c r="A756" s="47"/>
      <c r="B756" t="str">
        <f t="shared" si="238"/>
        <v/>
      </c>
      <c r="C756" t="str">
        <f t="shared" si="239"/>
        <v/>
      </c>
      <c r="D756" t="str">
        <f t="shared" si="240"/>
        <v/>
      </c>
      <c r="E756" t="str">
        <f t="shared" si="241"/>
        <v/>
      </c>
      <c r="F756" t="str">
        <f t="shared" si="242"/>
        <v/>
      </c>
      <c r="G756" t="str">
        <f t="shared" si="243"/>
        <v/>
      </c>
      <c r="H756" t="str">
        <f t="shared" si="244"/>
        <v/>
      </c>
      <c r="I756" t="str">
        <f t="shared" si="245"/>
        <v/>
      </c>
      <c r="J756" t="str">
        <f t="shared" si="246"/>
        <v/>
      </c>
      <c r="K756" t="str">
        <f t="shared" si="247"/>
        <v/>
      </c>
      <c r="L756" t="str">
        <f t="shared" si="248"/>
        <v/>
      </c>
      <c r="M756" t="str">
        <f t="shared" si="249"/>
        <v/>
      </c>
      <c r="N756" t="str">
        <f t="shared" si="250"/>
        <v/>
      </c>
      <c r="O756">
        <f t="shared" si="251"/>
        <v>0</v>
      </c>
      <c r="P756" t="e">
        <f t="shared" si="252"/>
        <v>#VALUE!</v>
      </c>
      <c r="Q756" t="e">
        <f t="shared" si="255"/>
        <v>#VALUE!</v>
      </c>
      <c r="R756" t="e">
        <f t="shared" ref="R756:R819" si="256">MID(B756,Q756+2,4)</f>
        <v>#VALUE!</v>
      </c>
      <c r="S756" t="e">
        <f t="shared" si="254"/>
        <v>#VALUE!</v>
      </c>
      <c r="T756" s="55" t="e">
        <f t="shared" si="253"/>
        <v>#VALUE!</v>
      </c>
      <c r="U756" s="55" t="e">
        <f t="shared" si="237"/>
        <v>#VALUE!</v>
      </c>
    </row>
    <row r="757" spans="1:21" ht="15.75" x14ac:dyDescent="0.25">
      <c r="A757" s="47"/>
      <c r="B757" t="str">
        <f t="shared" si="238"/>
        <v/>
      </c>
      <c r="C757" t="str">
        <f t="shared" si="239"/>
        <v/>
      </c>
      <c r="D757" t="str">
        <f t="shared" si="240"/>
        <v/>
      </c>
      <c r="E757" t="str">
        <f t="shared" si="241"/>
        <v/>
      </c>
      <c r="F757" t="str">
        <f t="shared" si="242"/>
        <v/>
      </c>
      <c r="G757" t="str">
        <f t="shared" si="243"/>
        <v/>
      </c>
      <c r="H757" t="str">
        <f t="shared" si="244"/>
        <v/>
      </c>
      <c r="I757" t="str">
        <f t="shared" si="245"/>
        <v/>
      </c>
      <c r="J757" t="str">
        <f t="shared" si="246"/>
        <v/>
      </c>
      <c r="K757" t="str">
        <f t="shared" si="247"/>
        <v/>
      </c>
      <c r="L757" t="str">
        <f t="shared" si="248"/>
        <v/>
      </c>
      <c r="M757" t="str">
        <f t="shared" si="249"/>
        <v/>
      </c>
      <c r="N757" t="str">
        <f t="shared" si="250"/>
        <v/>
      </c>
      <c r="O757">
        <f t="shared" si="251"/>
        <v>0</v>
      </c>
      <c r="P757" t="e">
        <f t="shared" si="252"/>
        <v>#VALUE!</v>
      </c>
      <c r="Q757" t="e">
        <f t="shared" si="255"/>
        <v>#VALUE!</v>
      </c>
      <c r="R757" t="e">
        <f t="shared" si="256"/>
        <v>#VALUE!</v>
      </c>
      <c r="S757" t="e">
        <f t="shared" si="254"/>
        <v>#VALUE!</v>
      </c>
      <c r="T757" s="55" t="e">
        <f t="shared" si="253"/>
        <v>#VALUE!</v>
      </c>
      <c r="U757" s="55" t="e">
        <f t="shared" si="237"/>
        <v>#VALUE!</v>
      </c>
    </row>
    <row r="758" spans="1:21" ht="15.75" x14ac:dyDescent="0.25">
      <c r="A758" s="47"/>
      <c r="B758" t="str">
        <f t="shared" si="238"/>
        <v/>
      </c>
      <c r="C758" t="str">
        <f t="shared" si="239"/>
        <v/>
      </c>
      <c r="D758" t="str">
        <f t="shared" si="240"/>
        <v/>
      </c>
      <c r="E758" t="str">
        <f t="shared" si="241"/>
        <v/>
      </c>
      <c r="F758" t="str">
        <f t="shared" si="242"/>
        <v/>
      </c>
      <c r="G758" t="str">
        <f t="shared" si="243"/>
        <v/>
      </c>
      <c r="H758" t="str">
        <f t="shared" si="244"/>
        <v/>
      </c>
      <c r="I758" t="str">
        <f t="shared" si="245"/>
        <v/>
      </c>
      <c r="J758" t="str">
        <f t="shared" si="246"/>
        <v/>
      </c>
      <c r="K758" t="str">
        <f t="shared" si="247"/>
        <v/>
      </c>
      <c r="L758" t="str">
        <f t="shared" si="248"/>
        <v/>
      </c>
      <c r="M758" t="str">
        <f t="shared" si="249"/>
        <v/>
      </c>
      <c r="N758" t="str">
        <f t="shared" si="250"/>
        <v/>
      </c>
      <c r="O758">
        <f t="shared" si="251"/>
        <v>0</v>
      </c>
      <c r="P758" t="e">
        <f t="shared" si="252"/>
        <v>#VALUE!</v>
      </c>
      <c r="Q758" t="e">
        <f t="shared" si="255"/>
        <v>#VALUE!</v>
      </c>
      <c r="R758" t="e">
        <f t="shared" si="256"/>
        <v>#VALUE!</v>
      </c>
      <c r="S758" t="e">
        <f t="shared" si="254"/>
        <v>#VALUE!</v>
      </c>
      <c r="T758" s="55" t="e">
        <f t="shared" si="253"/>
        <v>#VALUE!</v>
      </c>
      <c r="U758" s="55" t="e">
        <f t="shared" si="237"/>
        <v>#VALUE!</v>
      </c>
    </row>
    <row r="759" spans="1:21" ht="15.75" x14ac:dyDescent="0.25">
      <c r="A759" s="47"/>
      <c r="B759" t="str">
        <f t="shared" si="238"/>
        <v/>
      </c>
      <c r="C759" t="str">
        <f t="shared" si="239"/>
        <v/>
      </c>
      <c r="D759" t="str">
        <f t="shared" si="240"/>
        <v/>
      </c>
      <c r="E759" t="str">
        <f t="shared" si="241"/>
        <v/>
      </c>
      <c r="F759" t="str">
        <f t="shared" si="242"/>
        <v/>
      </c>
      <c r="G759" t="str">
        <f t="shared" si="243"/>
        <v/>
      </c>
      <c r="H759" t="str">
        <f t="shared" si="244"/>
        <v/>
      </c>
      <c r="I759" t="str">
        <f t="shared" si="245"/>
        <v/>
      </c>
      <c r="J759" t="str">
        <f t="shared" si="246"/>
        <v/>
      </c>
      <c r="K759" t="str">
        <f t="shared" si="247"/>
        <v/>
      </c>
      <c r="L759" t="str">
        <f t="shared" si="248"/>
        <v/>
      </c>
      <c r="M759" t="str">
        <f t="shared" si="249"/>
        <v/>
      </c>
      <c r="N759" t="str">
        <f t="shared" si="250"/>
        <v/>
      </c>
      <c r="O759">
        <f t="shared" si="251"/>
        <v>0</v>
      </c>
      <c r="P759" t="e">
        <f t="shared" si="252"/>
        <v>#VALUE!</v>
      </c>
      <c r="Q759" t="e">
        <f t="shared" si="255"/>
        <v>#VALUE!</v>
      </c>
      <c r="R759" t="e">
        <f t="shared" si="256"/>
        <v>#VALUE!</v>
      </c>
      <c r="S759" t="e">
        <f t="shared" si="254"/>
        <v>#VALUE!</v>
      </c>
      <c r="T759" s="55" t="e">
        <f t="shared" si="253"/>
        <v>#VALUE!</v>
      </c>
      <c r="U759" s="55" t="e">
        <f t="shared" si="237"/>
        <v>#VALUE!</v>
      </c>
    </row>
    <row r="760" spans="1:21" ht="15.75" x14ac:dyDescent="0.25">
      <c r="A760" s="47"/>
      <c r="B760" t="str">
        <f t="shared" si="238"/>
        <v/>
      </c>
      <c r="C760" t="str">
        <f t="shared" si="239"/>
        <v/>
      </c>
      <c r="D760" t="str">
        <f t="shared" si="240"/>
        <v/>
      </c>
      <c r="E760" t="str">
        <f t="shared" si="241"/>
        <v/>
      </c>
      <c r="F760" t="str">
        <f t="shared" si="242"/>
        <v/>
      </c>
      <c r="G760" t="str">
        <f t="shared" si="243"/>
        <v/>
      </c>
      <c r="H760" t="str">
        <f t="shared" si="244"/>
        <v/>
      </c>
      <c r="I760" t="str">
        <f t="shared" si="245"/>
        <v/>
      </c>
      <c r="J760" t="str">
        <f t="shared" si="246"/>
        <v/>
      </c>
      <c r="K760" t="str">
        <f t="shared" si="247"/>
        <v/>
      </c>
      <c r="L760" t="str">
        <f t="shared" si="248"/>
        <v/>
      </c>
      <c r="M760" t="str">
        <f t="shared" si="249"/>
        <v/>
      </c>
      <c r="N760" t="str">
        <f t="shared" si="250"/>
        <v/>
      </c>
      <c r="O760">
        <f t="shared" si="251"/>
        <v>0</v>
      </c>
      <c r="P760" t="e">
        <f t="shared" si="252"/>
        <v>#VALUE!</v>
      </c>
      <c r="Q760" t="e">
        <f t="shared" si="255"/>
        <v>#VALUE!</v>
      </c>
      <c r="R760" t="e">
        <f t="shared" si="256"/>
        <v>#VALUE!</v>
      </c>
      <c r="S760" t="e">
        <f t="shared" si="254"/>
        <v>#VALUE!</v>
      </c>
      <c r="T760" s="55" t="e">
        <f t="shared" si="253"/>
        <v>#VALUE!</v>
      </c>
      <c r="U760" s="55" t="e">
        <f t="shared" ref="U760:U823" si="257">IF(Q760-P760=2,MID(B760,Q760-1,1),MID(B760,Q760-2,2))</f>
        <v>#VALUE!</v>
      </c>
    </row>
    <row r="761" spans="1:21" ht="15.75" x14ac:dyDescent="0.25">
      <c r="A761" s="47"/>
      <c r="B761" t="str">
        <f t="shared" si="238"/>
        <v/>
      </c>
      <c r="C761" t="str">
        <f t="shared" si="239"/>
        <v/>
      </c>
      <c r="D761" t="str">
        <f t="shared" si="240"/>
        <v/>
      </c>
      <c r="E761" t="str">
        <f t="shared" si="241"/>
        <v/>
      </c>
      <c r="F761" t="str">
        <f t="shared" si="242"/>
        <v/>
      </c>
      <c r="G761" t="str">
        <f t="shared" si="243"/>
        <v/>
      </c>
      <c r="H761" t="str">
        <f t="shared" si="244"/>
        <v/>
      </c>
      <c r="I761" t="str">
        <f t="shared" si="245"/>
        <v/>
      </c>
      <c r="J761" t="str">
        <f t="shared" si="246"/>
        <v/>
      </c>
      <c r="K761" t="str">
        <f t="shared" si="247"/>
        <v/>
      </c>
      <c r="L761" t="str">
        <f t="shared" si="248"/>
        <v/>
      </c>
      <c r="M761" t="str">
        <f t="shared" si="249"/>
        <v/>
      </c>
      <c r="N761" t="str">
        <f t="shared" si="250"/>
        <v/>
      </c>
      <c r="O761">
        <f t="shared" si="251"/>
        <v>0</v>
      </c>
      <c r="P761" t="e">
        <f t="shared" si="252"/>
        <v>#VALUE!</v>
      </c>
      <c r="Q761" t="e">
        <f t="shared" si="255"/>
        <v>#VALUE!</v>
      </c>
      <c r="R761" t="e">
        <f t="shared" si="256"/>
        <v>#VALUE!</v>
      </c>
      <c r="S761" t="e">
        <f t="shared" si="254"/>
        <v>#VALUE!</v>
      </c>
      <c r="T761" s="55" t="e">
        <f t="shared" si="253"/>
        <v>#VALUE!</v>
      </c>
      <c r="U761" s="55" t="e">
        <f t="shared" si="257"/>
        <v>#VALUE!</v>
      </c>
    </row>
    <row r="762" spans="1:21" ht="15.75" x14ac:dyDescent="0.25">
      <c r="A762" s="47"/>
      <c r="B762" t="str">
        <f t="shared" si="238"/>
        <v/>
      </c>
      <c r="C762" t="str">
        <f t="shared" si="239"/>
        <v/>
      </c>
      <c r="D762" t="str">
        <f t="shared" si="240"/>
        <v/>
      </c>
      <c r="E762" t="str">
        <f t="shared" si="241"/>
        <v/>
      </c>
      <c r="F762" t="str">
        <f t="shared" si="242"/>
        <v/>
      </c>
      <c r="G762" t="str">
        <f t="shared" si="243"/>
        <v/>
      </c>
      <c r="H762" t="str">
        <f t="shared" si="244"/>
        <v/>
      </c>
      <c r="I762" t="str">
        <f t="shared" si="245"/>
        <v/>
      </c>
      <c r="J762" t="str">
        <f t="shared" si="246"/>
        <v/>
      </c>
      <c r="K762" t="str">
        <f t="shared" si="247"/>
        <v/>
      </c>
      <c r="L762" t="str">
        <f t="shared" si="248"/>
        <v/>
      </c>
      <c r="M762" t="str">
        <f t="shared" si="249"/>
        <v/>
      </c>
      <c r="N762" t="str">
        <f t="shared" si="250"/>
        <v/>
      </c>
      <c r="O762">
        <f t="shared" si="251"/>
        <v>0</v>
      </c>
      <c r="P762" t="e">
        <f t="shared" si="252"/>
        <v>#VALUE!</v>
      </c>
      <c r="Q762" t="e">
        <f t="shared" si="255"/>
        <v>#VALUE!</v>
      </c>
      <c r="R762" t="e">
        <f t="shared" si="256"/>
        <v>#VALUE!</v>
      </c>
      <c r="S762" t="e">
        <f t="shared" si="254"/>
        <v>#VALUE!</v>
      </c>
      <c r="T762" s="55" t="e">
        <f t="shared" si="253"/>
        <v>#VALUE!</v>
      </c>
      <c r="U762" s="55" t="e">
        <f t="shared" si="257"/>
        <v>#VALUE!</v>
      </c>
    </row>
    <row r="763" spans="1:21" ht="15.75" x14ac:dyDescent="0.25">
      <c r="A763" s="47"/>
      <c r="B763" t="str">
        <f t="shared" si="238"/>
        <v/>
      </c>
      <c r="C763" t="str">
        <f t="shared" si="239"/>
        <v/>
      </c>
      <c r="D763" t="str">
        <f t="shared" si="240"/>
        <v/>
      </c>
      <c r="E763" t="str">
        <f t="shared" si="241"/>
        <v/>
      </c>
      <c r="F763" t="str">
        <f t="shared" si="242"/>
        <v/>
      </c>
      <c r="G763" t="str">
        <f t="shared" si="243"/>
        <v/>
      </c>
      <c r="H763" t="str">
        <f t="shared" si="244"/>
        <v/>
      </c>
      <c r="I763" t="str">
        <f t="shared" si="245"/>
        <v/>
      </c>
      <c r="J763" t="str">
        <f t="shared" si="246"/>
        <v/>
      </c>
      <c r="K763" t="str">
        <f t="shared" si="247"/>
        <v/>
      </c>
      <c r="L763" t="str">
        <f t="shared" si="248"/>
        <v/>
      </c>
      <c r="M763" t="str">
        <f t="shared" si="249"/>
        <v/>
      </c>
      <c r="N763" t="str">
        <f t="shared" si="250"/>
        <v/>
      </c>
      <c r="O763">
        <f t="shared" si="251"/>
        <v>0</v>
      </c>
      <c r="P763" t="e">
        <f t="shared" si="252"/>
        <v>#VALUE!</v>
      </c>
      <c r="Q763" t="e">
        <f t="shared" si="255"/>
        <v>#VALUE!</v>
      </c>
      <c r="R763" t="e">
        <f t="shared" si="256"/>
        <v>#VALUE!</v>
      </c>
      <c r="S763" t="e">
        <f t="shared" si="254"/>
        <v>#VALUE!</v>
      </c>
      <c r="T763" s="55" t="e">
        <f t="shared" si="253"/>
        <v>#VALUE!</v>
      </c>
      <c r="U763" s="55" t="e">
        <f t="shared" si="257"/>
        <v>#VALUE!</v>
      </c>
    </row>
    <row r="764" spans="1:21" ht="15.75" x14ac:dyDescent="0.25">
      <c r="A764" s="47"/>
      <c r="B764" t="str">
        <f t="shared" si="238"/>
        <v/>
      </c>
      <c r="C764" t="str">
        <f t="shared" si="239"/>
        <v/>
      </c>
      <c r="D764" t="str">
        <f t="shared" si="240"/>
        <v/>
      </c>
      <c r="E764" t="str">
        <f t="shared" si="241"/>
        <v/>
      </c>
      <c r="F764" t="str">
        <f t="shared" si="242"/>
        <v/>
      </c>
      <c r="G764" t="str">
        <f t="shared" si="243"/>
        <v/>
      </c>
      <c r="H764" t="str">
        <f t="shared" si="244"/>
        <v/>
      </c>
      <c r="I764" t="str">
        <f t="shared" si="245"/>
        <v/>
      </c>
      <c r="J764" t="str">
        <f t="shared" si="246"/>
        <v/>
      </c>
      <c r="K764" t="str">
        <f t="shared" si="247"/>
        <v/>
      </c>
      <c r="L764" t="str">
        <f t="shared" si="248"/>
        <v/>
      </c>
      <c r="M764" t="str">
        <f t="shared" si="249"/>
        <v/>
      </c>
      <c r="N764" t="str">
        <f t="shared" si="250"/>
        <v/>
      </c>
      <c r="O764">
        <f t="shared" si="251"/>
        <v>0</v>
      </c>
      <c r="P764" t="e">
        <f t="shared" si="252"/>
        <v>#VALUE!</v>
      </c>
      <c r="Q764" t="e">
        <f t="shared" si="255"/>
        <v>#VALUE!</v>
      </c>
      <c r="R764" t="e">
        <f t="shared" si="256"/>
        <v>#VALUE!</v>
      </c>
      <c r="S764" t="e">
        <f t="shared" si="254"/>
        <v>#VALUE!</v>
      </c>
      <c r="T764" s="55" t="e">
        <f t="shared" si="253"/>
        <v>#VALUE!</v>
      </c>
      <c r="U764" s="55" t="e">
        <f t="shared" si="257"/>
        <v>#VALUE!</v>
      </c>
    </row>
    <row r="765" spans="1:21" ht="15.75" x14ac:dyDescent="0.25">
      <c r="A765" s="47"/>
      <c r="B765" t="str">
        <f t="shared" si="238"/>
        <v/>
      </c>
      <c r="C765" t="str">
        <f t="shared" si="239"/>
        <v/>
      </c>
      <c r="D765" t="str">
        <f t="shared" si="240"/>
        <v/>
      </c>
      <c r="E765" t="str">
        <f t="shared" si="241"/>
        <v/>
      </c>
      <c r="F765" t="str">
        <f t="shared" si="242"/>
        <v/>
      </c>
      <c r="G765" t="str">
        <f t="shared" si="243"/>
        <v/>
      </c>
      <c r="H765" t="str">
        <f t="shared" si="244"/>
        <v/>
      </c>
      <c r="I765" t="str">
        <f t="shared" si="245"/>
        <v/>
      </c>
      <c r="J765" t="str">
        <f t="shared" si="246"/>
        <v/>
      </c>
      <c r="K765" t="str">
        <f t="shared" si="247"/>
        <v/>
      </c>
      <c r="L765" t="str">
        <f t="shared" si="248"/>
        <v/>
      </c>
      <c r="M765" t="str">
        <f t="shared" si="249"/>
        <v/>
      </c>
      <c r="N765" t="str">
        <f t="shared" si="250"/>
        <v/>
      </c>
      <c r="O765">
        <f t="shared" si="251"/>
        <v>0</v>
      </c>
      <c r="P765" t="e">
        <f t="shared" si="252"/>
        <v>#VALUE!</v>
      </c>
      <c r="Q765" t="e">
        <f t="shared" si="255"/>
        <v>#VALUE!</v>
      </c>
      <c r="R765" t="e">
        <f t="shared" si="256"/>
        <v>#VALUE!</v>
      </c>
      <c r="S765" t="e">
        <f t="shared" si="254"/>
        <v>#VALUE!</v>
      </c>
      <c r="T765" s="55" t="e">
        <f t="shared" si="253"/>
        <v>#VALUE!</v>
      </c>
      <c r="U765" s="55" t="e">
        <f t="shared" si="257"/>
        <v>#VALUE!</v>
      </c>
    </row>
    <row r="766" spans="1:21" ht="15.75" x14ac:dyDescent="0.25">
      <c r="A766" s="47"/>
      <c r="B766" t="str">
        <f t="shared" si="238"/>
        <v/>
      </c>
      <c r="C766" t="str">
        <f t="shared" si="239"/>
        <v/>
      </c>
      <c r="D766" t="str">
        <f t="shared" si="240"/>
        <v/>
      </c>
      <c r="E766" t="str">
        <f t="shared" si="241"/>
        <v/>
      </c>
      <c r="F766" t="str">
        <f t="shared" si="242"/>
        <v/>
      </c>
      <c r="G766" t="str">
        <f t="shared" si="243"/>
        <v/>
      </c>
      <c r="H766" t="str">
        <f t="shared" si="244"/>
        <v/>
      </c>
      <c r="I766" t="str">
        <f t="shared" si="245"/>
        <v/>
      </c>
      <c r="J766" t="str">
        <f t="shared" si="246"/>
        <v/>
      </c>
      <c r="K766" t="str">
        <f t="shared" si="247"/>
        <v/>
      </c>
      <c r="L766" t="str">
        <f t="shared" si="248"/>
        <v/>
      </c>
      <c r="M766" t="str">
        <f t="shared" si="249"/>
        <v/>
      </c>
      <c r="N766" t="str">
        <f t="shared" si="250"/>
        <v/>
      </c>
      <c r="O766">
        <f t="shared" si="251"/>
        <v>0</v>
      </c>
      <c r="P766" t="e">
        <f t="shared" si="252"/>
        <v>#VALUE!</v>
      </c>
      <c r="Q766" t="e">
        <f t="shared" si="255"/>
        <v>#VALUE!</v>
      </c>
      <c r="R766" t="e">
        <f t="shared" si="256"/>
        <v>#VALUE!</v>
      </c>
      <c r="S766" t="e">
        <f t="shared" si="254"/>
        <v>#VALUE!</v>
      </c>
      <c r="T766" s="55" t="e">
        <f t="shared" si="253"/>
        <v>#VALUE!</v>
      </c>
      <c r="U766" s="55" t="e">
        <f t="shared" si="257"/>
        <v>#VALUE!</v>
      </c>
    </row>
    <row r="767" spans="1:21" ht="15.75" x14ac:dyDescent="0.25">
      <c r="A767" s="47"/>
      <c r="B767" t="str">
        <f t="shared" si="238"/>
        <v/>
      </c>
      <c r="C767" t="str">
        <f t="shared" si="239"/>
        <v/>
      </c>
      <c r="D767" t="str">
        <f t="shared" si="240"/>
        <v/>
      </c>
      <c r="E767" t="str">
        <f t="shared" si="241"/>
        <v/>
      </c>
      <c r="F767" t="str">
        <f t="shared" si="242"/>
        <v/>
      </c>
      <c r="G767" t="str">
        <f t="shared" si="243"/>
        <v/>
      </c>
      <c r="H767" t="str">
        <f t="shared" si="244"/>
        <v/>
      </c>
      <c r="I767" t="str">
        <f t="shared" si="245"/>
        <v/>
      </c>
      <c r="J767" t="str">
        <f t="shared" si="246"/>
        <v/>
      </c>
      <c r="K767" t="str">
        <f t="shared" si="247"/>
        <v/>
      </c>
      <c r="L767" t="str">
        <f t="shared" si="248"/>
        <v/>
      </c>
      <c r="M767" t="str">
        <f t="shared" si="249"/>
        <v/>
      </c>
      <c r="N767" t="str">
        <f t="shared" si="250"/>
        <v/>
      </c>
      <c r="O767">
        <f t="shared" si="251"/>
        <v>0</v>
      </c>
      <c r="P767" t="e">
        <f t="shared" si="252"/>
        <v>#VALUE!</v>
      </c>
      <c r="Q767" t="e">
        <f t="shared" si="255"/>
        <v>#VALUE!</v>
      </c>
      <c r="R767" t="e">
        <f t="shared" si="256"/>
        <v>#VALUE!</v>
      </c>
      <c r="S767" t="e">
        <f t="shared" si="254"/>
        <v>#VALUE!</v>
      </c>
      <c r="T767" s="55" t="e">
        <f t="shared" si="253"/>
        <v>#VALUE!</v>
      </c>
      <c r="U767" s="55" t="e">
        <f t="shared" si="257"/>
        <v>#VALUE!</v>
      </c>
    </row>
    <row r="768" spans="1:21" ht="15.75" x14ac:dyDescent="0.25">
      <c r="A768" s="47"/>
      <c r="B768" t="str">
        <f t="shared" si="238"/>
        <v/>
      </c>
      <c r="C768" t="str">
        <f t="shared" si="239"/>
        <v/>
      </c>
      <c r="D768" t="str">
        <f t="shared" si="240"/>
        <v/>
      </c>
      <c r="E768" t="str">
        <f t="shared" si="241"/>
        <v/>
      </c>
      <c r="F768" t="str">
        <f t="shared" si="242"/>
        <v/>
      </c>
      <c r="G768" t="str">
        <f t="shared" si="243"/>
        <v/>
      </c>
      <c r="H768" t="str">
        <f t="shared" si="244"/>
        <v/>
      </c>
      <c r="I768" t="str">
        <f t="shared" si="245"/>
        <v/>
      </c>
      <c r="J768" t="str">
        <f t="shared" si="246"/>
        <v/>
      </c>
      <c r="K768" t="str">
        <f t="shared" si="247"/>
        <v/>
      </c>
      <c r="L768" t="str">
        <f t="shared" si="248"/>
        <v/>
      </c>
      <c r="M768" t="str">
        <f t="shared" si="249"/>
        <v/>
      </c>
      <c r="N768" t="str">
        <f t="shared" si="250"/>
        <v/>
      </c>
      <c r="O768">
        <f t="shared" si="251"/>
        <v>0</v>
      </c>
      <c r="P768" t="e">
        <f t="shared" si="252"/>
        <v>#VALUE!</v>
      </c>
      <c r="Q768" t="e">
        <f t="shared" si="255"/>
        <v>#VALUE!</v>
      </c>
      <c r="R768" t="e">
        <f t="shared" si="256"/>
        <v>#VALUE!</v>
      </c>
      <c r="S768" t="e">
        <f t="shared" si="254"/>
        <v>#VALUE!</v>
      </c>
      <c r="T768" s="55" t="e">
        <f t="shared" si="253"/>
        <v>#VALUE!</v>
      </c>
      <c r="U768" s="55" t="e">
        <f t="shared" si="257"/>
        <v>#VALUE!</v>
      </c>
    </row>
    <row r="769" spans="1:21" ht="15.75" x14ac:dyDescent="0.25">
      <c r="A769" s="47"/>
      <c r="B769" t="str">
        <f t="shared" si="238"/>
        <v/>
      </c>
      <c r="C769" t="str">
        <f t="shared" si="239"/>
        <v/>
      </c>
      <c r="D769" t="str">
        <f t="shared" si="240"/>
        <v/>
      </c>
      <c r="E769" t="str">
        <f t="shared" si="241"/>
        <v/>
      </c>
      <c r="F769" t="str">
        <f t="shared" si="242"/>
        <v/>
      </c>
      <c r="G769" t="str">
        <f t="shared" si="243"/>
        <v/>
      </c>
      <c r="H769" t="str">
        <f t="shared" si="244"/>
        <v/>
      </c>
      <c r="I769" t="str">
        <f t="shared" si="245"/>
        <v/>
      </c>
      <c r="J769" t="str">
        <f t="shared" si="246"/>
        <v/>
      </c>
      <c r="K769" t="str">
        <f t="shared" si="247"/>
        <v/>
      </c>
      <c r="L769" t="str">
        <f t="shared" si="248"/>
        <v/>
      </c>
      <c r="M769" t="str">
        <f t="shared" si="249"/>
        <v/>
      </c>
      <c r="N769" t="str">
        <f t="shared" si="250"/>
        <v/>
      </c>
      <c r="O769">
        <f t="shared" si="251"/>
        <v>0</v>
      </c>
      <c r="P769" t="e">
        <f t="shared" si="252"/>
        <v>#VALUE!</v>
      </c>
      <c r="Q769" t="e">
        <f t="shared" si="255"/>
        <v>#VALUE!</v>
      </c>
      <c r="R769" t="e">
        <f t="shared" si="256"/>
        <v>#VALUE!</v>
      </c>
      <c r="S769" t="e">
        <f t="shared" si="254"/>
        <v>#VALUE!</v>
      </c>
      <c r="T769" s="55" t="e">
        <f t="shared" si="253"/>
        <v>#VALUE!</v>
      </c>
      <c r="U769" s="55" t="e">
        <f t="shared" si="257"/>
        <v>#VALUE!</v>
      </c>
    </row>
    <row r="770" spans="1:21" ht="15.75" x14ac:dyDescent="0.25">
      <c r="A770" s="47"/>
      <c r="B770" t="str">
        <f t="shared" ref="B770:B833" si="258">MID(A770,40,100)</f>
        <v/>
      </c>
      <c r="C770" t="str">
        <f t="shared" ref="C770:C833" si="259">IF(ISERROR(FIND("january",B770)),"",FIND("january",B770))</f>
        <v/>
      </c>
      <c r="D770" t="str">
        <f t="shared" ref="D770:D833" si="260">IF(ISERROR(FIND("february",B770)),"",FIND("february",B770))</f>
        <v/>
      </c>
      <c r="E770" t="str">
        <f t="shared" ref="E770:E833" si="261">IF(ISERROR(FIND("march",B770)),"",FIND("march",B770))</f>
        <v/>
      </c>
      <c r="F770" t="str">
        <f t="shared" ref="F770:F833" si="262">IF(ISERROR(FIND("april",B770)),"",FIND("april",B770))</f>
        <v/>
      </c>
      <c r="G770" t="str">
        <f t="shared" ref="G770:G833" si="263">IF(ISERROR(FIND("may",B770)),"",FIND("may",B770))</f>
        <v/>
      </c>
      <c r="H770" t="str">
        <f t="shared" ref="H770:H833" si="264">IF(ISERROR(FIND("june",B770)),"",FIND("june",B770))</f>
        <v/>
      </c>
      <c r="I770" t="str">
        <f t="shared" ref="I770:I833" si="265">IF(ISERROR(FIND("july",B770)),"",FIND("july",B770))</f>
        <v/>
      </c>
      <c r="J770" t="str">
        <f t="shared" ref="J770:J833" si="266">IF(ISERROR(FIND("august",B770)),"",FIND("august",B770))</f>
        <v/>
      </c>
      <c r="K770" t="str">
        <f t="shared" ref="K770:K833" si="267">IF(ISERROR(FIND("september",B770)),"",FIND("september",B770))</f>
        <v/>
      </c>
      <c r="L770" t="str">
        <f t="shared" ref="L770:L833" si="268">IF(ISERROR(FIND("october",B770)),"",FIND("october",B770))</f>
        <v/>
      </c>
      <c r="M770" t="str">
        <f t="shared" ref="M770:M833" si="269">IF(ISERROR(FIND("november",B770)),"",FIND("november",B770))</f>
        <v/>
      </c>
      <c r="N770" t="str">
        <f t="shared" ref="N770:N833" si="270">IF(ISERROR(FIND("december",B770)),"",FIND("december",B770))</f>
        <v/>
      </c>
      <c r="O770">
        <f t="shared" ref="O770:O833" si="271">MAX(C770:N770)</f>
        <v>0</v>
      </c>
      <c r="P770" t="e">
        <f t="shared" ref="P770:P833" si="272">FIND("_",B770,O770)</f>
        <v>#VALUE!</v>
      </c>
      <c r="Q770" t="e">
        <f t="shared" si="255"/>
        <v>#VALUE!</v>
      </c>
      <c r="R770" t="e">
        <f t="shared" si="256"/>
        <v>#VALUE!</v>
      </c>
      <c r="S770" t="e">
        <f t="shared" si="254"/>
        <v>#VALUE!</v>
      </c>
      <c r="T770" s="55" t="e">
        <f t="shared" ref="T770:T833" si="273">_xlfn.SWITCH(TRIM(S770),
"January",1,"February",2,"March",3,"April",4,
"May",5,"June",6,"July",7,"August",8,
"September",9,"October",10,"November",11,"December",12,"No Match")</f>
        <v>#VALUE!</v>
      </c>
      <c r="U770" s="55" t="e">
        <f t="shared" si="257"/>
        <v>#VALUE!</v>
      </c>
    </row>
    <row r="771" spans="1:21" ht="15.75" x14ac:dyDescent="0.25">
      <c r="A771" s="47"/>
      <c r="B771" t="str">
        <f t="shared" si="258"/>
        <v/>
      </c>
      <c r="C771" t="str">
        <f t="shared" si="259"/>
        <v/>
      </c>
      <c r="D771" t="str">
        <f t="shared" si="260"/>
        <v/>
      </c>
      <c r="E771" t="str">
        <f t="shared" si="261"/>
        <v/>
      </c>
      <c r="F771" t="str">
        <f t="shared" si="262"/>
        <v/>
      </c>
      <c r="G771" t="str">
        <f t="shared" si="263"/>
        <v/>
      </c>
      <c r="H771" t="str">
        <f t="shared" si="264"/>
        <v/>
      </c>
      <c r="I771" t="str">
        <f t="shared" si="265"/>
        <v/>
      </c>
      <c r="J771" t="str">
        <f t="shared" si="266"/>
        <v/>
      </c>
      <c r="K771" t="str">
        <f t="shared" si="267"/>
        <v/>
      </c>
      <c r="L771" t="str">
        <f t="shared" si="268"/>
        <v/>
      </c>
      <c r="M771" t="str">
        <f t="shared" si="269"/>
        <v/>
      </c>
      <c r="N771" t="str">
        <f t="shared" si="270"/>
        <v/>
      </c>
      <c r="O771">
        <f t="shared" si="271"/>
        <v>0</v>
      </c>
      <c r="P771" t="e">
        <f t="shared" si="272"/>
        <v>#VALUE!</v>
      </c>
      <c r="Q771" t="e">
        <f t="shared" si="255"/>
        <v>#VALUE!</v>
      </c>
      <c r="R771" t="e">
        <f t="shared" si="256"/>
        <v>#VALUE!</v>
      </c>
      <c r="S771" t="e">
        <f t="shared" si="254"/>
        <v>#VALUE!</v>
      </c>
      <c r="T771" s="55" t="e">
        <f t="shared" si="273"/>
        <v>#VALUE!</v>
      </c>
      <c r="U771" s="55" t="e">
        <f t="shared" si="257"/>
        <v>#VALUE!</v>
      </c>
    </row>
    <row r="772" spans="1:21" ht="15.75" x14ac:dyDescent="0.25">
      <c r="A772" s="47"/>
      <c r="B772" t="str">
        <f t="shared" si="258"/>
        <v/>
      </c>
      <c r="C772" t="str">
        <f t="shared" si="259"/>
        <v/>
      </c>
      <c r="D772" t="str">
        <f t="shared" si="260"/>
        <v/>
      </c>
      <c r="E772" t="str">
        <f t="shared" si="261"/>
        <v/>
      </c>
      <c r="F772" t="str">
        <f t="shared" si="262"/>
        <v/>
      </c>
      <c r="G772" t="str">
        <f t="shared" si="263"/>
        <v/>
      </c>
      <c r="H772" t="str">
        <f t="shared" si="264"/>
        <v/>
      </c>
      <c r="I772" t="str">
        <f t="shared" si="265"/>
        <v/>
      </c>
      <c r="J772" t="str">
        <f t="shared" si="266"/>
        <v/>
      </c>
      <c r="K772" t="str">
        <f t="shared" si="267"/>
        <v/>
      </c>
      <c r="L772" t="str">
        <f t="shared" si="268"/>
        <v/>
      </c>
      <c r="M772" t="str">
        <f t="shared" si="269"/>
        <v/>
      </c>
      <c r="N772" t="str">
        <f t="shared" si="270"/>
        <v/>
      </c>
      <c r="O772">
        <f t="shared" si="271"/>
        <v>0</v>
      </c>
      <c r="P772" t="e">
        <f t="shared" si="272"/>
        <v>#VALUE!</v>
      </c>
      <c r="Q772" t="e">
        <f t="shared" si="255"/>
        <v>#VALUE!</v>
      </c>
      <c r="R772" t="e">
        <f t="shared" si="256"/>
        <v>#VALUE!</v>
      </c>
      <c r="S772" t="e">
        <f t="shared" si="254"/>
        <v>#VALUE!</v>
      </c>
      <c r="T772" s="55" t="e">
        <f t="shared" si="273"/>
        <v>#VALUE!</v>
      </c>
      <c r="U772" s="55" t="e">
        <f t="shared" si="257"/>
        <v>#VALUE!</v>
      </c>
    </row>
    <row r="773" spans="1:21" ht="15.75" x14ac:dyDescent="0.25">
      <c r="A773" s="47"/>
      <c r="B773" t="str">
        <f t="shared" si="258"/>
        <v/>
      </c>
      <c r="C773" t="str">
        <f t="shared" si="259"/>
        <v/>
      </c>
      <c r="D773" t="str">
        <f t="shared" si="260"/>
        <v/>
      </c>
      <c r="E773" t="str">
        <f t="shared" si="261"/>
        <v/>
      </c>
      <c r="F773" t="str">
        <f t="shared" si="262"/>
        <v/>
      </c>
      <c r="G773" t="str">
        <f t="shared" si="263"/>
        <v/>
      </c>
      <c r="H773" t="str">
        <f t="shared" si="264"/>
        <v/>
      </c>
      <c r="I773" t="str">
        <f t="shared" si="265"/>
        <v/>
      </c>
      <c r="J773" t="str">
        <f t="shared" si="266"/>
        <v/>
      </c>
      <c r="K773" t="str">
        <f t="shared" si="267"/>
        <v/>
      </c>
      <c r="L773" t="str">
        <f t="shared" si="268"/>
        <v/>
      </c>
      <c r="M773" t="str">
        <f t="shared" si="269"/>
        <v/>
      </c>
      <c r="N773" t="str">
        <f t="shared" si="270"/>
        <v/>
      </c>
      <c r="O773">
        <f t="shared" si="271"/>
        <v>0</v>
      </c>
      <c r="P773" t="e">
        <f t="shared" si="272"/>
        <v>#VALUE!</v>
      </c>
      <c r="Q773" t="e">
        <f t="shared" si="255"/>
        <v>#VALUE!</v>
      </c>
      <c r="R773" t="e">
        <f t="shared" si="256"/>
        <v>#VALUE!</v>
      </c>
      <c r="S773" t="e">
        <f t="shared" si="254"/>
        <v>#VALUE!</v>
      </c>
      <c r="T773" s="55" t="e">
        <f t="shared" si="273"/>
        <v>#VALUE!</v>
      </c>
      <c r="U773" s="55" t="e">
        <f t="shared" si="257"/>
        <v>#VALUE!</v>
      </c>
    </row>
    <row r="774" spans="1:21" ht="15.75" x14ac:dyDescent="0.25">
      <c r="A774" s="47"/>
      <c r="B774" t="str">
        <f t="shared" si="258"/>
        <v/>
      </c>
      <c r="C774" t="str">
        <f t="shared" si="259"/>
        <v/>
      </c>
      <c r="D774" t="str">
        <f t="shared" si="260"/>
        <v/>
      </c>
      <c r="E774" t="str">
        <f t="shared" si="261"/>
        <v/>
      </c>
      <c r="F774" t="str">
        <f t="shared" si="262"/>
        <v/>
      </c>
      <c r="G774" t="str">
        <f t="shared" si="263"/>
        <v/>
      </c>
      <c r="H774" t="str">
        <f t="shared" si="264"/>
        <v/>
      </c>
      <c r="I774" t="str">
        <f t="shared" si="265"/>
        <v/>
      </c>
      <c r="J774" t="str">
        <f t="shared" si="266"/>
        <v/>
      </c>
      <c r="K774" t="str">
        <f t="shared" si="267"/>
        <v/>
      </c>
      <c r="L774" t="str">
        <f t="shared" si="268"/>
        <v/>
      </c>
      <c r="M774" t="str">
        <f t="shared" si="269"/>
        <v/>
      </c>
      <c r="N774" t="str">
        <f t="shared" si="270"/>
        <v/>
      </c>
      <c r="O774">
        <f t="shared" si="271"/>
        <v>0</v>
      </c>
      <c r="P774" t="e">
        <f t="shared" si="272"/>
        <v>#VALUE!</v>
      </c>
      <c r="Q774" t="e">
        <f t="shared" si="255"/>
        <v>#VALUE!</v>
      </c>
      <c r="R774" t="e">
        <f t="shared" si="256"/>
        <v>#VALUE!</v>
      </c>
      <c r="S774" t="e">
        <f t="shared" si="254"/>
        <v>#VALUE!</v>
      </c>
      <c r="T774" s="55" t="e">
        <f t="shared" si="273"/>
        <v>#VALUE!</v>
      </c>
      <c r="U774" s="55" t="e">
        <f t="shared" si="257"/>
        <v>#VALUE!</v>
      </c>
    </row>
    <row r="775" spans="1:21" ht="15.75" x14ac:dyDescent="0.25">
      <c r="A775" s="47"/>
      <c r="B775" t="str">
        <f t="shared" si="258"/>
        <v/>
      </c>
      <c r="C775" t="str">
        <f t="shared" si="259"/>
        <v/>
      </c>
      <c r="D775" t="str">
        <f t="shared" si="260"/>
        <v/>
      </c>
      <c r="E775" t="str">
        <f t="shared" si="261"/>
        <v/>
      </c>
      <c r="F775" t="str">
        <f t="shared" si="262"/>
        <v/>
      </c>
      <c r="G775" t="str">
        <f t="shared" si="263"/>
        <v/>
      </c>
      <c r="H775" t="str">
        <f t="shared" si="264"/>
        <v/>
      </c>
      <c r="I775" t="str">
        <f t="shared" si="265"/>
        <v/>
      </c>
      <c r="J775" t="str">
        <f t="shared" si="266"/>
        <v/>
      </c>
      <c r="K775" t="str">
        <f t="shared" si="267"/>
        <v/>
      </c>
      <c r="L775" t="str">
        <f t="shared" si="268"/>
        <v/>
      </c>
      <c r="M775" t="str">
        <f t="shared" si="269"/>
        <v/>
      </c>
      <c r="N775" t="str">
        <f t="shared" si="270"/>
        <v/>
      </c>
      <c r="O775">
        <f t="shared" si="271"/>
        <v>0</v>
      </c>
      <c r="P775" t="e">
        <f t="shared" si="272"/>
        <v>#VALUE!</v>
      </c>
      <c r="Q775" t="e">
        <f t="shared" si="255"/>
        <v>#VALUE!</v>
      </c>
      <c r="R775" t="e">
        <f t="shared" si="256"/>
        <v>#VALUE!</v>
      </c>
      <c r="S775" t="e">
        <f t="shared" si="254"/>
        <v>#VALUE!</v>
      </c>
      <c r="T775" s="55" t="e">
        <f t="shared" si="273"/>
        <v>#VALUE!</v>
      </c>
      <c r="U775" s="55" t="e">
        <f t="shared" si="257"/>
        <v>#VALUE!</v>
      </c>
    </row>
    <row r="776" spans="1:21" ht="15.75" x14ac:dyDescent="0.25">
      <c r="A776" s="47"/>
      <c r="B776" t="str">
        <f t="shared" si="258"/>
        <v/>
      </c>
      <c r="C776" t="str">
        <f t="shared" si="259"/>
        <v/>
      </c>
      <c r="D776" t="str">
        <f t="shared" si="260"/>
        <v/>
      </c>
      <c r="E776" t="str">
        <f t="shared" si="261"/>
        <v/>
      </c>
      <c r="F776" t="str">
        <f t="shared" si="262"/>
        <v/>
      </c>
      <c r="G776" t="str">
        <f t="shared" si="263"/>
        <v/>
      </c>
      <c r="H776" t="str">
        <f t="shared" si="264"/>
        <v/>
      </c>
      <c r="I776" t="str">
        <f t="shared" si="265"/>
        <v/>
      </c>
      <c r="J776" t="str">
        <f t="shared" si="266"/>
        <v/>
      </c>
      <c r="K776" t="str">
        <f t="shared" si="267"/>
        <v/>
      </c>
      <c r="L776" t="str">
        <f t="shared" si="268"/>
        <v/>
      </c>
      <c r="M776" t="str">
        <f t="shared" si="269"/>
        <v/>
      </c>
      <c r="N776" t="str">
        <f t="shared" si="270"/>
        <v/>
      </c>
      <c r="O776">
        <f t="shared" si="271"/>
        <v>0</v>
      </c>
      <c r="P776" t="e">
        <f t="shared" si="272"/>
        <v>#VALUE!</v>
      </c>
      <c r="Q776" t="e">
        <f t="shared" si="255"/>
        <v>#VALUE!</v>
      </c>
      <c r="R776" t="e">
        <f t="shared" si="256"/>
        <v>#VALUE!</v>
      </c>
      <c r="S776" t="e">
        <f t="shared" si="254"/>
        <v>#VALUE!</v>
      </c>
      <c r="T776" s="55" t="e">
        <f t="shared" si="273"/>
        <v>#VALUE!</v>
      </c>
      <c r="U776" s="55" t="e">
        <f t="shared" si="257"/>
        <v>#VALUE!</v>
      </c>
    </row>
    <row r="777" spans="1:21" ht="15.75" x14ac:dyDescent="0.25">
      <c r="A777" s="47"/>
      <c r="B777" t="str">
        <f t="shared" si="258"/>
        <v/>
      </c>
      <c r="C777" t="str">
        <f t="shared" si="259"/>
        <v/>
      </c>
      <c r="D777" t="str">
        <f t="shared" si="260"/>
        <v/>
      </c>
      <c r="E777" t="str">
        <f t="shared" si="261"/>
        <v/>
      </c>
      <c r="F777" t="str">
        <f t="shared" si="262"/>
        <v/>
      </c>
      <c r="G777" t="str">
        <f t="shared" si="263"/>
        <v/>
      </c>
      <c r="H777" t="str">
        <f t="shared" si="264"/>
        <v/>
      </c>
      <c r="I777" t="str">
        <f t="shared" si="265"/>
        <v/>
      </c>
      <c r="J777" t="str">
        <f t="shared" si="266"/>
        <v/>
      </c>
      <c r="K777" t="str">
        <f t="shared" si="267"/>
        <v/>
      </c>
      <c r="L777" t="str">
        <f t="shared" si="268"/>
        <v/>
      </c>
      <c r="M777" t="str">
        <f t="shared" si="269"/>
        <v/>
      </c>
      <c r="N777" t="str">
        <f t="shared" si="270"/>
        <v/>
      </c>
      <c r="O777">
        <f t="shared" si="271"/>
        <v>0</v>
      </c>
      <c r="P777" t="e">
        <f t="shared" si="272"/>
        <v>#VALUE!</v>
      </c>
      <c r="Q777" t="e">
        <f t="shared" si="255"/>
        <v>#VALUE!</v>
      </c>
      <c r="R777" t="e">
        <f t="shared" si="256"/>
        <v>#VALUE!</v>
      </c>
      <c r="S777" t="e">
        <f t="shared" si="254"/>
        <v>#VALUE!</v>
      </c>
      <c r="T777" s="55" t="e">
        <f t="shared" si="273"/>
        <v>#VALUE!</v>
      </c>
      <c r="U777" s="55" t="e">
        <f t="shared" si="257"/>
        <v>#VALUE!</v>
      </c>
    </row>
    <row r="778" spans="1:21" ht="15.75" x14ac:dyDescent="0.25">
      <c r="A778" s="47"/>
      <c r="B778" t="str">
        <f t="shared" si="258"/>
        <v/>
      </c>
      <c r="C778" t="str">
        <f t="shared" si="259"/>
        <v/>
      </c>
      <c r="D778" t="str">
        <f t="shared" si="260"/>
        <v/>
      </c>
      <c r="E778" t="str">
        <f t="shared" si="261"/>
        <v/>
      </c>
      <c r="F778" t="str">
        <f t="shared" si="262"/>
        <v/>
      </c>
      <c r="G778" t="str">
        <f t="shared" si="263"/>
        <v/>
      </c>
      <c r="H778" t="str">
        <f t="shared" si="264"/>
        <v/>
      </c>
      <c r="I778" t="str">
        <f t="shared" si="265"/>
        <v/>
      </c>
      <c r="J778" t="str">
        <f t="shared" si="266"/>
        <v/>
      </c>
      <c r="K778" t="str">
        <f t="shared" si="267"/>
        <v/>
      </c>
      <c r="L778" t="str">
        <f t="shared" si="268"/>
        <v/>
      </c>
      <c r="M778" t="str">
        <f t="shared" si="269"/>
        <v/>
      </c>
      <c r="N778" t="str">
        <f t="shared" si="270"/>
        <v/>
      </c>
      <c r="O778">
        <f t="shared" si="271"/>
        <v>0</v>
      </c>
      <c r="P778" t="e">
        <f t="shared" si="272"/>
        <v>#VALUE!</v>
      </c>
      <c r="Q778" t="e">
        <f t="shared" si="255"/>
        <v>#VALUE!</v>
      </c>
      <c r="R778" t="e">
        <f t="shared" si="256"/>
        <v>#VALUE!</v>
      </c>
      <c r="S778" t="e">
        <f t="shared" si="254"/>
        <v>#VALUE!</v>
      </c>
      <c r="T778" s="55" t="e">
        <f t="shared" si="273"/>
        <v>#VALUE!</v>
      </c>
      <c r="U778" s="55" t="e">
        <f t="shared" si="257"/>
        <v>#VALUE!</v>
      </c>
    </row>
    <row r="779" spans="1:21" ht="15.75" x14ac:dyDescent="0.25">
      <c r="A779" s="47"/>
      <c r="B779" t="str">
        <f t="shared" si="258"/>
        <v/>
      </c>
      <c r="C779" t="str">
        <f t="shared" si="259"/>
        <v/>
      </c>
      <c r="D779" t="str">
        <f t="shared" si="260"/>
        <v/>
      </c>
      <c r="E779" t="str">
        <f t="shared" si="261"/>
        <v/>
      </c>
      <c r="F779" t="str">
        <f t="shared" si="262"/>
        <v/>
      </c>
      <c r="G779" t="str">
        <f t="shared" si="263"/>
        <v/>
      </c>
      <c r="H779" t="str">
        <f t="shared" si="264"/>
        <v/>
      </c>
      <c r="I779" t="str">
        <f t="shared" si="265"/>
        <v/>
      </c>
      <c r="J779" t="str">
        <f t="shared" si="266"/>
        <v/>
      </c>
      <c r="K779" t="str">
        <f t="shared" si="267"/>
        <v/>
      </c>
      <c r="L779" t="str">
        <f t="shared" si="268"/>
        <v/>
      </c>
      <c r="M779" t="str">
        <f t="shared" si="269"/>
        <v/>
      </c>
      <c r="N779" t="str">
        <f t="shared" si="270"/>
        <v/>
      </c>
      <c r="O779">
        <f t="shared" si="271"/>
        <v>0</v>
      </c>
      <c r="P779" t="e">
        <f t="shared" si="272"/>
        <v>#VALUE!</v>
      </c>
      <c r="Q779" t="e">
        <f t="shared" si="255"/>
        <v>#VALUE!</v>
      </c>
      <c r="R779" t="e">
        <f t="shared" si="256"/>
        <v>#VALUE!</v>
      </c>
      <c r="S779" t="e">
        <f t="shared" si="254"/>
        <v>#VALUE!</v>
      </c>
      <c r="T779" s="55" t="e">
        <f t="shared" si="273"/>
        <v>#VALUE!</v>
      </c>
      <c r="U779" s="55" t="e">
        <f t="shared" si="257"/>
        <v>#VALUE!</v>
      </c>
    </row>
    <row r="780" spans="1:21" ht="15.75" x14ac:dyDescent="0.25">
      <c r="A780" s="47"/>
      <c r="B780" t="str">
        <f t="shared" si="258"/>
        <v/>
      </c>
      <c r="C780" t="str">
        <f t="shared" si="259"/>
        <v/>
      </c>
      <c r="D780" t="str">
        <f t="shared" si="260"/>
        <v/>
      </c>
      <c r="E780" t="str">
        <f t="shared" si="261"/>
        <v/>
      </c>
      <c r="F780" t="str">
        <f t="shared" si="262"/>
        <v/>
      </c>
      <c r="G780" t="str">
        <f t="shared" si="263"/>
        <v/>
      </c>
      <c r="H780" t="str">
        <f t="shared" si="264"/>
        <v/>
      </c>
      <c r="I780" t="str">
        <f t="shared" si="265"/>
        <v/>
      </c>
      <c r="J780" t="str">
        <f t="shared" si="266"/>
        <v/>
      </c>
      <c r="K780" t="str">
        <f t="shared" si="267"/>
        <v/>
      </c>
      <c r="L780" t="str">
        <f t="shared" si="268"/>
        <v/>
      </c>
      <c r="M780" t="str">
        <f t="shared" si="269"/>
        <v/>
      </c>
      <c r="N780" t="str">
        <f t="shared" si="270"/>
        <v/>
      </c>
      <c r="O780">
        <f t="shared" si="271"/>
        <v>0</v>
      </c>
      <c r="P780" t="e">
        <f t="shared" si="272"/>
        <v>#VALUE!</v>
      </c>
      <c r="Q780" t="e">
        <f t="shared" si="255"/>
        <v>#VALUE!</v>
      </c>
      <c r="R780" t="e">
        <f t="shared" si="256"/>
        <v>#VALUE!</v>
      </c>
      <c r="S780" t="e">
        <f t="shared" si="254"/>
        <v>#VALUE!</v>
      </c>
      <c r="T780" s="55" t="e">
        <f t="shared" si="273"/>
        <v>#VALUE!</v>
      </c>
      <c r="U780" s="55" t="e">
        <f t="shared" si="257"/>
        <v>#VALUE!</v>
      </c>
    </row>
    <row r="781" spans="1:21" ht="15.75" x14ac:dyDescent="0.25">
      <c r="A781" s="47"/>
      <c r="B781" t="str">
        <f t="shared" si="258"/>
        <v/>
      </c>
      <c r="C781" t="str">
        <f t="shared" si="259"/>
        <v/>
      </c>
      <c r="D781" t="str">
        <f t="shared" si="260"/>
        <v/>
      </c>
      <c r="E781" t="str">
        <f t="shared" si="261"/>
        <v/>
      </c>
      <c r="F781" t="str">
        <f t="shared" si="262"/>
        <v/>
      </c>
      <c r="G781" t="str">
        <f t="shared" si="263"/>
        <v/>
      </c>
      <c r="H781" t="str">
        <f t="shared" si="264"/>
        <v/>
      </c>
      <c r="I781" t="str">
        <f t="shared" si="265"/>
        <v/>
      </c>
      <c r="J781" t="str">
        <f t="shared" si="266"/>
        <v/>
      </c>
      <c r="K781" t="str">
        <f t="shared" si="267"/>
        <v/>
      </c>
      <c r="L781" t="str">
        <f t="shared" si="268"/>
        <v/>
      </c>
      <c r="M781" t="str">
        <f t="shared" si="269"/>
        <v/>
      </c>
      <c r="N781" t="str">
        <f t="shared" si="270"/>
        <v/>
      </c>
      <c r="O781">
        <f t="shared" si="271"/>
        <v>0</v>
      </c>
      <c r="P781" t="e">
        <f t="shared" si="272"/>
        <v>#VALUE!</v>
      </c>
      <c r="Q781" t="e">
        <f t="shared" si="255"/>
        <v>#VALUE!</v>
      </c>
      <c r="R781" t="e">
        <f t="shared" si="256"/>
        <v>#VALUE!</v>
      </c>
      <c r="S781" t="e">
        <f t="shared" si="254"/>
        <v>#VALUE!</v>
      </c>
      <c r="T781" s="55" t="e">
        <f t="shared" si="273"/>
        <v>#VALUE!</v>
      </c>
      <c r="U781" s="55" t="e">
        <f t="shared" si="257"/>
        <v>#VALUE!</v>
      </c>
    </row>
    <row r="782" spans="1:21" ht="15.75" x14ac:dyDescent="0.25">
      <c r="A782" s="47"/>
      <c r="B782" t="str">
        <f t="shared" si="258"/>
        <v/>
      </c>
      <c r="C782" t="str">
        <f t="shared" si="259"/>
        <v/>
      </c>
      <c r="D782" t="str">
        <f t="shared" si="260"/>
        <v/>
      </c>
      <c r="E782" t="str">
        <f t="shared" si="261"/>
        <v/>
      </c>
      <c r="F782" t="str">
        <f t="shared" si="262"/>
        <v/>
      </c>
      <c r="G782" t="str">
        <f t="shared" si="263"/>
        <v/>
      </c>
      <c r="H782" t="str">
        <f t="shared" si="264"/>
        <v/>
      </c>
      <c r="I782" t="str">
        <f t="shared" si="265"/>
        <v/>
      </c>
      <c r="J782" t="str">
        <f t="shared" si="266"/>
        <v/>
      </c>
      <c r="K782" t="str">
        <f t="shared" si="267"/>
        <v/>
      </c>
      <c r="L782" t="str">
        <f t="shared" si="268"/>
        <v/>
      </c>
      <c r="M782" t="str">
        <f t="shared" si="269"/>
        <v/>
      </c>
      <c r="N782" t="str">
        <f t="shared" si="270"/>
        <v/>
      </c>
      <c r="O782">
        <f t="shared" si="271"/>
        <v>0</v>
      </c>
      <c r="P782" t="e">
        <f t="shared" si="272"/>
        <v>#VALUE!</v>
      </c>
      <c r="Q782" t="e">
        <f t="shared" si="255"/>
        <v>#VALUE!</v>
      </c>
      <c r="R782" t="e">
        <f t="shared" si="256"/>
        <v>#VALUE!</v>
      </c>
      <c r="S782" t="e">
        <f t="shared" si="254"/>
        <v>#VALUE!</v>
      </c>
      <c r="T782" s="55" t="e">
        <f t="shared" si="273"/>
        <v>#VALUE!</v>
      </c>
      <c r="U782" s="55" t="e">
        <f t="shared" si="257"/>
        <v>#VALUE!</v>
      </c>
    </row>
    <row r="783" spans="1:21" ht="15.75" x14ac:dyDescent="0.25">
      <c r="A783" s="47"/>
      <c r="B783" t="str">
        <f t="shared" si="258"/>
        <v/>
      </c>
      <c r="C783" t="str">
        <f t="shared" si="259"/>
        <v/>
      </c>
      <c r="D783" t="str">
        <f t="shared" si="260"/>
        <v/>
      </c>
      <c r="E783" t="str">
        <f t="shared" si="261"/>
        <v/>
      </c>
      <c r="F783" t="str">
        <f t="shared" si="262"/>
        <v/>
      </c>
      <c r="G783" t="str">
        <f t="shared" si="263"/>
        <v/>
      </c>
      <c r="H783" t="str">
        <f t="shared" si="264"/>
        <v/>
      </c>
      <c r="I783" t="str">
        <f t="shared" si="265"/>
        <v/>
      </c>
      <c r="J783" t="str">
        <f t="shared" si="266"/>
        <v/>
      </c>
      <c r="K783" t="str">
        <f t="shared" si="267"/>
        <v/>
      </c>
      <c r="L783" t="str">
        <f t="shared" si="268"/>
        <v/>
      </c>
      <c r="M783" t="str">
        <f t="shared" si="269"/>
        <v/>
      </c>
      <c r="N783" t="str">
        <f t="shared" si="270"/>
        <v/>
      </c>
      <c r="O783">
        <f t="shared" si="271"/>
        <v>0</v>
      </c>
      <c r="P783" t="e">
        <f t="shared" si="272"/>
        <v>#VALUE!</v>
      </c>
      <c r="Q783" t="e">
        <f t="shared" si="255"/>
        <v>#VALUE!</v>
      </c>
      <c r="R783" t="e">
        <f t="shared" si="256"/>
        <v>#VALUE!</v>
      </c>
      <c r="S783" t="e">
        <f t="shared" si="254"/>
        <v>#VALUE!</v>
      </c>
      <c r="T783" s="55" t="e">
        <f t="shared" si="273"/>
        <v>#VALUE!</v>
      </c>
      <c r="U783" s="55" t="e">
        <f t="shared" si="257"/>
        <v>#VALUE!</v>
      </c>
    </row>
    <row r="784" spans="1:21" ht="15.75" x14ac:dyDescent="0.25">
      <c r="A784" s="47"/>
      <c r="B784" t="str">
        <f t="shared" si="258"/>
        <v/>
      </c>
      <c r="C784" t="str">
        <f t="shared" si="259"/>
        <v/>
      </c>
      <c r="D784" t="str">
        <f t="shared" si="260"/>
        <v/>
      </c>
      <c r="E784" t="str">
        <f t="shared" si="261"/>
        <v/>
      </c>
      <c r="F784" t="str">
        <f t="shared" si="262"/>
        <v/>
      </c>
      <c r="G784" t="str">
        <f t="shared" si="263"/>
        <v/>
      </c>
      <c r="H784" t="str">
        <f t="shared" si="264"/>
        <v/>
      </c>
      <c r="I784" t="str">
        <f t="shared" si="265"/>
        <v/>
      </c>
      <c r="J784" t="str">
        <f t="shared" si="266"/>
        <v/>
      </c>
      <c r="K784" t="str">
        <f t="shared" si="267"/>
        <v/>
      </c>
      <c r="L784" t="str">
        <f t="shared" si="268"/>
        <v/>
      </c>
      <c r="M784" t="str">
        <f t="shared" si="269"/>
        <v/>
      </c>
      <c r="N784" t="str">
        <f t="shared" si="270"/>
        <v/>
      </c>
      <c r="O784">
        <f t="shared" si="271"/>
        <v>0</v>
      </c>
      <c r="P784" t="e">
        <f t="shared" si="272"/>
        <v>#VALUE!</v>
      </c>
      <c r="Q784" t="e">
        <f t="shared" si="255"/>
        <v>#VALUE!</v>
      </c>
      <c r="R784" t="e">
        <f t="shared" si="256"/>
        <v>#VALUE!</v>
      </c>
      <c r="S784" t="e">
        <f t="shared" si="254"/>
        <v>#VALUE!</v>
      </c>
      <c r="T784" s="55" t="e">
        <f t="shared" si="273"/>
        <v>#VALUE!</v>
      </c>
      <c r="U784" s="55" t="e">
        <f t="shared" si="257"/>
        <v>#VALUE!</v>
      </c>
    </row>
    <row r="785" spans="1:21" ht="15.75" x14ac:dyDescent="0.25">
      <c r="A785" s="47"/>
      <c r="B785" t="str">
        <f t="shared" si="258"/>
        <v/>
      </c>
      <c r="C785" t="str">
        <f t="shared" si="259"/>
        <v/>
      </c>
      <c r="D785" t="str">
        <f t="shared" si="260"/>
        <v/>
      </c>
      <c r="E785" t="str">
        <f t="shared" si="261"/>
        <v/>
      </c>
      <c r="F785" t="str">
        <f t="shared" si="262"/>
        <v/>
      </c>
      <c r="G785" t="str">
        <f t="shared" si="263"/>
        <v/>
      </c>
      <c r="H785" t="str">
        <f t="shared" si="264"/>
        <v/>
      </c>
      <c r="I785" t="str">
        <f t="shared" si="265"/>
        <v/>
      </c>
      <c r="J785" t="str">
        <f t="shared" si="266"/>
        <v/>
      </c>
      <c r="K785" t="str">
        <f t="shared" si="267"/>
        <v/>
      </c>
      <c r="L785" t="str">
        <f t="shared" si="268"/>
        <v/>
      </c>
      <c r="M785" t="str">
        <f t="shared" si="269"/>
        <v/>
      </c>
      <c r="N785" t="str">
        <f t="shared" si="270"/>
        <v/>
      </c>
      <c r="O785">
        <f t="shared" si="271"/>
        <v>0</v>
      </c>
      <c r="P785" t="e">
        <f t="shared" si="272"/>
        <v>#VALUE!</v>
      </c>
      <c r="Q785" t="e">
        <f t="shared" si="255"/>
        <v>#VALUE!</v>
      </c>
      <c r="R785" t="e">
        <f t="shared" si="256"/>
        <v>#VALUE!</v>
      </c>
      <c r="S785" t="e">
        <f t="shared" si="254"/>
        <v>#VALUE!</v>
      </c>
      <c r="T785" s="55" t="e">
        <f t="shared" si="273"/>
        <v>#VALUE!</v>
      </c>
      <c r="U785" s="55" t="e">
        <f t="shared" si="257"/>
        <v>#VALUE!</v>
      </c>
    </row>
    <row r="786" spans="1:21" ht="15.75" x14ac:dyDescent="0.25">
      <c r="A786" s="47"/>
      <c r="B786" t="str">
        <f t="shared" si="258"/>
        <v/>
      </c>
      <c r="C786" t="str">
        <f t="shared" si="259"/>
        <v/>
      </c>
      <c r="D786" t="str">
        <f t="shared" si="260"/>
        <v/>
      </c>
      <c r="E786" t="str">
        <f t="shared" si="261"/>
        <v/>
      </c>
      <c r="F786" t="str">
        <f t="shared" si="262"/>
        <v/>
      </c>
      <c r="G786" t="str">
        <f t="shared" si="263"/>
        <v/>
      </c>
      <c r="H786" t="str">
        <f t="shared" si="264"/>
        <v/>
      </c>
      <c r="I786" t="str">
        <f t="shared" si="265"/>
        <v/>
      </c>
      <c r="J786" t="str">
        <f t="shared" si="266"/>
        <v/>
      </c>
      <c r="K786" t="str">
        <f t="shared" si="267"/>
        <v/>
      </c>
      <c r="L786" t="str">
        <f t="shared" si="268"/>
        <v/>
      </c>
      <c r="M786" t="str">
        <f t="shared" si="269"/>
        <v/>
      </c>
      <c r="N786" t="str">
        <f t="shared" si="270"/>
        <v/>
      </c>
      <c r="O786">
        <f t="shared" si="271"/>
        <v>0</v>
      </c>
      <c r="P786" t="e">
        <f t="shared" si="272"/>
        <v>#VALUE!</v>
      </c>
      <c r="Q786" t="e">
        <f t="shared" si="255"/>
        <v>#VALUE!</v>
      </c>
      <c r="R786" t="e">
        <f t="shared" si="256"/>
        <v>#VALUE!</v>
      </c>
      <c r="S786" t="e">
        <f t="shared" si="254"/>
        <v>#VALUE!</v>
      </c>
      <c r="T786" s="55" t="e">
        <f t="shared" si="273"/>
        <v>#VALUE!</v>
      </c>
      <c r="U786" s="55" t="e">
        <f t="shared" si="257"/>
        <v>#VALUE!</v>
      </c>
    </row>
    <row r="787" spans="1:21" ht="15.75" x14ac:dyDescent="0.25">
      <c r="A787" s="47"/>
      <c r="B787" t="str">
        <f t="shared" si="258"/>
        <v/>
      </c>
      <c r="C787" t="str">
        <f t="shared" si="259"/>
        <v/>
      </c>
      <c r="D787" t="str">
        <f t="shared" si="260"/>
        <v/>
      </c>
      <c r="E787" t="str">
        <f t="shared" si="261"/>
        <v/>
      </c>
      <c r="F787" t="str">
        <f t="shared" si="262"/>
        <v/>
      </c>
      <c r="G787" t="str">
        <f t="shared" si="263"/>
        <v/>
      </c>
      <c r="H787" t="str">
        <f t="shared" si="264"/>
        <v/>
      </c>
      <c r="I787" t="str">
        <f t="shared" si="265"/>
        <v/>
      </c>
      <c r="J787" t="str">
        <f t="shared" si="266"/>
        <v/>
      </c>
      <c r="K787" t="str">
        <f t="shared" si="267"/>
        <v/>
      </c>
      <c r="L787" t="str">
        <f t="shared" si="268"/>
        <v/>
      </c>
      <c r="M787" t="str">
        <f t="shared" si="269"/>
        <v/>
      </c>
      <c r="N787" t="str">
        <f t="shared" si="270"/>
        <v/>
      </c>
      <c r="O787">
        <f t="shared" si="271"/>
        <v>0</v>
      </c>
      <c r="P787" t="e">
        <f t="shared" si="272"/>
        <v>#VALUE!</v>
      </c>
      <c r="Q787" t="e">
        <f t="shared" si="255"/>
        <v>#VALUE!</v>
      </c>
      <c r="R787" t="e">
        <f t="shared" si="256"/>
        <v>#VALUE!</v>
      </c>
      <c r="S787" t="e">
        <f t="shared" si="254"/>
        <v>#VALUE!</v>
      </c>
      <c r="T787" s="55" t="e">
        <f t="shared" si="273"/>
        <v>#VALUE!</v>
      </c>
      <c r="U787" s="55" t="e">
        <f t="shared" si="257"/>
        <v>#VALUE!</v>
      </c>
    </row>
    <row r="788" spans="1:21" ht="15.75" x14ac:dyDescent="0.25">
      <c r="A788" s="47"/>
      <c r="B788" t="str">
        <f t="shared" si="258"/>
        <v/>
      </c>
      <c r="C788" t="str">
        <f t="shared" si="259"/>
        <v/>
      </c>
      <c r="D788" t="str">
        <f t="shared" si="260"/>
        <v/>
      </c>
      <c r="E788" t="str">
        <f t="shared" si="261"/>
        <v/>
      </c>
      <c r="F788" t="str">
        <f t="shared" si="262"/>
        <v/>
      </c>
      <c r="G788" t="str">
        <f t="shared" si="263"/>
        <v/>
      </c>
      <c r="H788" t="str">
        <f t="shared" si="264"/>
        <v/>
      </c>
      <c r="I788" t="str">
        <f t="shared" si="265"/>
        <v/>
      </c>
      <c r="J788" t="str">
        <f t="shared" si="266"/>
        <v/>
      </c>
      <c r="K788" t="str">
        <f t="shared" si="267"/>
        <v/>
      </c>
      <c r="L788" t="str">
        <f t="shared" si="268"/>
        <v/>
      </c>
      <c r="M788" t="str">
        <f t="shared" si="269"/>
        <v/>
      </c>
      <c r="N788" t="str">
        <f t="shared" si="270"/>
        <v/>
      </c>
      <c r="O788">
        <f t="shared" si="271"/>
        <v>0</v>
      </c>
      <c r="P788" t="e">
        <f t="shared" si="272"/>
        <v>#VALUE!</v>
      </c>
      <c r="Q788" t="e">
        <f t="shared" si="255"/>
        <v>#VALUE!</v>
      </c>
      <c r="R788" t="e">
        <f t="shared" si="256"/>
        <v>#VALUE!</v>
      </c>
      <c r="S788" t="e">
        <f t="shared" si="254"/>
        <v>#VALUE!</v>
      </c>
      <c r="T788" s="55" t="e">
        <f t="shared" si="273"/>
        <v>#VALUE!</v>
      </c>
      <c r="U788" s="55" t="e">
        <f t="shared" si="257"/>
        <v>#VALUE!</v>
      </c>
    </row>
    <row r="789" spans="1:21" ht="15.75" x14ac:dyDescent="0.25">
      <c r="A789" s="47"/>
      <c r="B789" t="str">
        <f t="shared" si="258"/>
        <v/>
      </c>
      <c r="C789" t="str">
        <f t="shared" si="259"/>
        <v/>
      </c>
      <c r="D789" t="str">
        <f t="shared" si="260"/>
        <v/>
      </c>
      <c r="E789" t="str">
        <f t="shared" si="261"/>
        <v/>
      </c>
      <c r="F789" t="str">
        <f t="shared" si="262"/>
        <v/>
      </c>
      <c r="G789" t="str">
        <f t="shared" si="263"/>
        <v/>
      </c>
      <c r="H789" t="str">
        <f t="shared" si="264"/>
        <v/>
      </c>
      <c r="I789" t="str">
        <f t="shared" si="265"/>
        <v/>
      </c>
      <c r="J789" t="str">
        <f t="shared" si="266"/>
        <v/>
      </c>
      <c r="K789" t="str">
        <f t="shared" si="267"/>
        <v/>
      </c>
      <c r="L789" t="str">
        <f t="shared" si="268"/>
        <v/>
      </c>
      <c r="M789" t="str">
        <f t="shared" si="269"/>
        <v/>
      </c>
      <c r="N789" t="str">
        <f t="shared" si="270"/>
        <v/>
      </c>
      <c r="O789">
        <f t="shared" si="271"/>
        <v>0</v>
      </c>
      <c r="P789" t="e">
        <f t="shared" si="272"/>
        <v>#VALUE!</v>
      </c>
      <c r="Q789" t="e">
        <f t="shared" si="255"/>
        <v>#VALUE!</v>
      </c>
      <c r="R789" t="e">
        <f t="shared" si="256"/>
        <v>#VALUE!</v>
      </c>
      <c r="S789" t="e">
        <f t="shared" si="254"/>
        <v>#VALUE!</v>
      </c>
      <c r="T789" s="55" t="e">
        <f t="shared" si="273"/>
        <v>#VALUE!</v>
      </c>
      <c r="U789" s="55" t="e">
        <f t="shared" si="257"/>
        <v>#VALUE!</v>
      </c>
    </row>
    <row r="790" spans="1:21" ht="15.75" x14ac:dyDescent="0.25">
      <c r="A790" s="47"/>
      <c r="B790" t="str">
        <f t="shared" si="258"/>
        <v/>
      </c>
      <c r="C790" t="str">
        <f t="shared" si="259"/>
        <v/>
      </c>
      <c r="D790" t="str">
        <f t="shared" si="260"/>
        <v/>
      </c>
      <c r="E790" t="str">
        <f t="shared" si="261"/>
        <v/>
      </c>
      <c r="F790" t="str">
        <f t="shared" si="262"/>
        <v/>
      </c>
      <c r="G790" t="str">
        <f t="shared" si="263"/>
        <v/>
      </c>
      <c r="H790" t="str">
        <f t="shared" si="264"/>
        <v/>
      </c>
      <c r="I790" t="str">
        <f t="shared" si="265"/>
        <v/>
      </c>
      <c r="J790" t="str">
        <f t="shared" si="266"/>
        <v/>
      </c>
      <c r="K790" t="str">
        <f t="shared" si="267"/>
        <v/>
      </c>
      <c r="L790" t="str">
        <f t="shared" si="268"/>
        <v/>
      </c>
      <c r="M790" t="str">
        <f t="shared" si="269"/>
        <v/>
      </c>
      <c r="N790" t="str">
        <f t="shared" si="270"/>
        <v/>
      </c>
      <c r="O790">
        <f t="shared" si="271"/>
        <v>0</v>
      </c>
      <c r="P790" t="e">
        <f t="shared" si="272"/>
        <v>#VALUE!</v>
      </c>
      <c r="Q790" t="e">
        <f t="shared" si="255"/>
        <v>#VALUE!</v>
      </c>
      <c r="R790" t="e">
        <f t="shared" si="256"/>
        <v>#VALUE!</v>
      </c>
      <c r="S790" t="e">
        <f t="shared" si="254"/>
        <v>#VALUE!</v>
      </c>
      <c r="T790" s="55" t="e">
        <f t="shared" si="273"/>
        <v>#VALUE!</v>
      </c>
      <c r="U790" s="55" t="e">
        <f t="shared" si="257"/>
        <v>#VALUE!</v>
      </c>
    </row>
    <row r="791" spans="1:21" ht="15.75" x14ac:dyDescent="0.25">
      <c r="A791" s="47"/>
      <c r="B791" t="str">
        <f t="shared" si="258"/>
        <v/>
      </c>
      <c r="C791" t="str">
        <f t="shared" si="259"/>
        <v/>
      </c>
      <c r="D791" t="str">
        <f t="shared" si="260"/>
        <v/>
      </c>
      <c r="E791" t="str">
        <f t="shared" si="261"/>
        <v/>
      </c>
      <c r="F791" t="str">
        <f t="shared" si="262"/>
        <v/>
      </c>
      <c r="G791" t="str">
        <f t="shared" si="263"/>
        <v/>
      </c>
      <c r="H791" t="str">
        <f t="shared" si="264"/>
        <v/>
      </c>
      <c r="I791" t="str">
        <f t="shared" si="265"/>
        <v/>
      </c>
      <c r="J791" t="str">
        <f t="shared" si="266"/>
        <v/>
      </c>
      <c r="K791" t="str">
        <f t="shared" si="267"/>
        <v/>
      </c>
      <c r="L791" t="str">
        <f t="shared" si="268"/>
        <v/>
      </c>
      <c r="M791" t="str">
        <f t="shared" si="269"/>
        <v/>
      </c>
      <c r="N791" t="str">
        <f t="shared" si="270"/>
        <v/>
      </c>
      <c r="O791">
        <f t="shared" si="271"/>
        <v>0</v>
      </c>
      <c r="P791" t="e">
        <f t="shared" si="272"/>
        <v>#VALUE!</v>
      </c>
      <c r="Q791" t="e">
        <f t="shared" si="255"/>
        <v>#VALUE!</v>
      </c>
      <c r="R791" t="e">
        <f t="shared" si="256"/>
        <v>#VALUE!</v>
      </c>
      <c r="S791" t="e">
        <f t="shared" si="254"/>
        <v>#VALUE!</v>
      </c>
      <c r="T791" s="55" t="e">
        <f t="shared" si="273"/>
        <v>#VALUE!</v>
      </c>
      <c r="U791" s="55" t="e">
        <f t="shared" si="257"/>
        <v>#VALUE!</v>
      </c>
    </row>
    <row r="792" spans="1:21" ht="15.75" x14ac:dyDescent="0.25">
      <c r="A792" s="47"/>
      <c r="B792" t="str">
        <f t="shared" si="258"/>
        <v/>
      </c>
      <c r="C792" t="str">
        <f t="shared" si="259"/>
        <v/>
      </c>
      <c r="D792" t="str">
        <f t="shared" si="260"/>
        <v/>
      </c>
      <c r="E792" t="str">
        <f t="shared" si="261"/>
        <v/>
      </c>
      <c r="F792" t="str">
        <f t="shared" si="262"/>
        <v/>
      </c>
      <c r="G792" t="str">
        <f t="shared" si="263"/>
        <v/>
      </c>
      <c r="H792" t="str">
        <f t="shared" si="264"/>
        <v/>
      </c>
      <c r="I792" t="str">
        <f t="shared" si="265"/>
        <v/>
      </c>
      <c r="J792" t="str">
        <f t="shared" si="266"/>
        <v/>
      </c>
      <c r="K792" t="str">
        <f t="shared" si="267"/>
        <v/>
      </c>
      <c r="L792" t="str">
        <f t="shared" si="268"/>
        <v/>
      </c>
      <c r="M792" t="str">
        <f t="shared" si="269"/>
        <v/>
      </c>
      <c r="N792" t="str">
        <f t="shared" si="270"/>
        <v/>
      </c>
      <c r="O792">
        <f t="shared" si="271"/>
        <v>0</v>
      </c>
      <c r="P792" t="e">
        <f t="shared" si="272"/>
        <v>#VALUE!</v>
      </c>
      <c r="Q792" t="e">
        <f t="shared" si="255"/>
        <v>#VALUE!</v>
      </c>
      <c r="R792" t="e">
        <f t="shared" si="256"/>
        <v>#VALUE!</v>
      </c>
      <c r="S792" t="e">
        <f t="shared" si="254"/>
        <v>#VALUE!</v>
      </c>
      <c r="T792" s="55" t="e">
        <f t="shared" si="273"/>
        <v>#VALUE!</v>
      </c>
      <c r="U792" s="55" t="e">
        <f t="shared" si="257"/>
        <v>#VALUE!</v>
      </c>
    </row>
    <row r="793" spans="1:21" ht="15.75" x14ac:dyDescent="0.25">
      <c r="A793" s="47"/>
      <c r="B793" t="str">
        <f t="shared" si="258"/>
        <v/>
      </c>
      <c r="C793" t="str">
        <f t="shared" si="259"/>
        <v/>
      </c>
      <c r="D793" t="str">
        <f t="shared" si="260"/>
        <v/>
      </c>
      <c r="E793" t="str">
        <f t="shared" si="261"/>
        <v/>
      </c>
      <c r="F793" t="str">
        <f t="shared" si="262"/>
        <v/>
      </c>
      <c r="G793" t="str">
        <f t="shared" si="263"/>
        <v/>
      </c>
      <c r="H793" t="str">
        <f t="shared" si="264"/>
        <v/>
      </c>
      <c r="I793" t="str">
        <f t="shared" si="265"/>
        <v/>
      </c>
      <c r="J793" t="str">
        <f t="shared" si="266"/>
        <v/>
      </c>
      <c r="K793" t="str">
        <f t="shared" si="267"/>
        <v/>
      </c>
      <c r="L793" t="str">
        <f t="shared" si="268"/>
        <v/>
      </c>
      <c r="M793" t="str">
        <f t="shared" si="269"/>
        <v/>
      </c>
      <c r="N793" t="str">
        <f t="shared" si="270"/>
        <v/>
      </c>
      <c r="O793">
        <f t="shared" si="271"/>
        <v>0</v>
      </c>
      <c r="P793" t="e">
        <f t="shared" si="272"/>
        <v>#VALUE!</v>
      </c>
      <c r="Q793" t="e">
        <f t="shared" si="255"/>
        <v>#VALUE!</v>
      </c>
      <c r="R793" t="e">
        <f t="shared" si="256"/>
        <v>#VALUE!</v>
      </c>
      <c r="S793" t="e">
        <f t="shared" si="254"/>
        <v>#VALUE!</v>
      </c>
      <c r="T793" s="55" t="e">
        <f t="shared" si="273"/>
        <v>#VALUE!</v>
      </c>
      <c r="U793" s="55" t="e">
        <f t="shared" si="257"/>
        <v>#VALUE!</v>
      </c>
    </row>
    <row r="794" spans="1:21" ht="15.75" x14ac:dyDescent="0.25">
      <c r="A794" s="47"/>
      <c r="B794" t="str">
        <f t="shared" si="258"/>
        <v/>
      </c>
      <c r="C794" t="str">
        <f t="shared" si="259"/>
        <v/>
      </c>
      <c r="D794" t="str">
        <f t="shared" si="260"/>
        <v/>
      </c>
      <c r="E794" t="str">
        <f t="shared" si="261"/>
        <v/>
      </c>
      <c r="F794" t="str">
        <f t="shared" si="262"/>
        <v/>
      </c>
      <c r="G794" t="str">
        <f t="shared" si="263"/>
        <v/>
      </c>
      <c r="H794" t="str">
        <f t="shared" si="264"/>
        <v/>
      </c>
      <c r="I794" t="str">
        <f t="shared" si="265"/>
        <v/>
      </c>
      <c r="J794" t="str">
        <f t="shared" si="266"/>
        <v/>
      </c>
      <c r="K794" t="str">
        <f t="shared" si="267"/>
        <v/>
      </c>
      <c r="L794" t="str">
        <f t="shared" si="268"/>
        <v/>
      </c>
      <c r="M794" t="str">
        <f t="shared" si="269"/>
        <v/>
      </c>
      <c r="N794" t="str">
        <f t="shared" si="270"/>
        <v/>
      </c>
      <c r="O794">
        <f t="shared" si="271"/>
        <v>0</v>
      </c>
      <c r="P794" t="e">
        <f t="shared" si="272"/>
        <v>#VALUE!</v>
      </c>
      <c r="Q794" t="e">
        <f t="shared" si="255"/>
        <v>#VALUE!</v>
      </c>
      <c r="R794" t="e">
        <f t="shared" si="256"/>
        <v>#VALUE!</v>
      </c>
      <c r="S794" t="e">
        <f t="shared" ref="S794:S857" si="274">MID(B794,O794,(P794-O794))</f>
        <v>#VALUE!</v>
      </c>
      <c r="T794" s="55" t="e">
        <f t="shared" si="273"/>
        <v>#VALUE!</v>
      </c>
      <c r="U794" s="55" t="e">
        <f t="shared" si="257"/>
        <v>#VALUE!</v>
      </c>
    </row>
    <row r="795" spans="1:21" ht="15.75" x14ac:dyDescent="0.25">
      <c r="A795" s="47"/>
      <c r="B795" t="str">
        <f t="shared" si="258"/>
        <v/>
      </c>
      <c r="C795" t="str">
        <f t="shared" si="259"/>
        <v/>
      </c>
      <c r="D795" t="str">
        <f t="shared" si="260"/>
        <v/>
      </c>
      <c r="E795" t="str">
        <f t="shared" si="261"/>
        <v/>
      </c>
      <c r="F795" t="str">
        <f t="shared" si="262"/>
        <v/>
      </c>
      <c r="G795" t="str">
        <f t="shared" si="263"/>
        <v/>
      </c>
      <c r="H795" t="str">
        <f t="shared" si="264"/>
        <v/>
      </c>
      <c r="I795" t="str">
        <f t="shared" si="265"/>
        <v/>
      </c>
      <c r="J795" t="str">
        <f t="shared" si="266"/>
        <v/>
      </c>
      <c r="K795" t="str">
        <f t="shared" si="267"/>
        <v/>
      </c>
      <c r="L795" t="str">
        <f t="shared" si="268"/>
        <v/>
      </c>
      <c r="M795" t="str">
        <f t="shared" si="269"/>
        <v/>
      </c>
      <c r="N795" t="str">
        <f t="shared" si="270"/>
        <v/>
      </c>
      <c r="O795">
        <f t="shared" si="271"/>
        <v>0</v>
      </c>
      <c r="P795" t="e">
        <f t="shared" si="272"/>
        <v>#VALUE!</v>
      </c>
      <c r="Q795" t="e">
        <f t="shared" si="255"/>
        <v>#VALUE!</v>
      </c>
      <c r="R795" t="e">
        <f t="shared" si="256"/>
        <v>#VALUE!</v>
      </c>
      <c r="S795" t="e">
        <f t="shared" si="274"/>
        <v>#VALUE!</v>
      </c>
      <c r="T795" s="55" t="e">
        <f t="shared" si="273"/>
        <v>#VALUE!</v>
      </c>
      <c r="U795" s="55" t="e">
        <f t="shared" si="257"/>
        <v>#VALUE!</v>
      </c>
    </row>
    <row r="796" spans="1:21" ht="15.75" x14ac:dyDescent="0.25">
      <c r="A796" s="47"/>
      <c r="B796" t="str">
        <f t="shared" si="258"/>
        <v/>
      </c>
      <c r="C796" t="str">
        <f t="shared" si="259"/>
        <v/>
      </c>
      <c r="D796" t="str">
        <f t="shared" si="260"/>
        <v/>
      </c>
      <c r="E796" t="str">
        <f t="shared" si="261"/>
        <v/>
      </c>
      <c r="F796" t="str">
        <f t="shared" si="262"/>
        <v/>
      </c>
      <c r="G796" t="str">
        <f t="shared" si="263"/>
        <v/>
      </c>
      <c r="H796" t="str">
        <f t="shared" si="264"/>
        <v/>
      </c>
      <c r="I796" t="str">
        <f t="shared" si="265"/>
        <v/>
      </c>
      <c r="J796" t="str">
        <f t="shared" si="266"/>
        <v/>
      </c>
      <c r="K796" t="str">
        <f t="shared" si="267"/>
        <v/>
      </c>
      <c r="L796" t="str">
        <f t="shared" si="268"/>
        <v/>
      </c>
      <c r="M796" t="str">
        <f t="shared" si="269"/>
        <v/>
      </c>
      <c r="N796" t="str">
        <f t="shared" si="270"/>
        <v/>
      </c>
      <c r="O796">
        <f t="shared" si="271"/>
        <v>0</v>
      </c>
      <c r="P796" t="e">
        <f t="shared" si="272"/>
        <v>#VALUE!</v>
      </c>
      <c r="Q796" t="e">
        <f t="shared" si="255"/>
        <v>#VALUE!</v>
      </c>
      <c r="R796" t="e">
        <f t="shared" si="256"/>
        <v>#VALUE!</v>
      </c>
      <c r="S796" t="e">
        <f t="shared" si="274"/>
        <v>#VALUE!</v>
      </c>
      <c r="T796" s="55" t="e">
        <f t="shared" si="273"/>
        <v>#VALUE!</v>
      </c>
      <c r="U796" s="55" t="e">
        <f t="shared" si="257"/>
        <v>#VALUE!</v>
      </c>
    </row>
    <row r="797" spans="1:21" ht="15.75" x14ac:dyDescent="0.25">
      <c r="A797" s="47"/>
      <c r="B797" t="str">
        <f t="shared" si="258"/>
        <v/>
      </c>
      <c r="C797" t="str">
        <f t="shared" si="259"/>
        <v/>
      </c>
      <c r="D797" t="str">
        <f t="shared" si="260"/>
        <v/>
      </c>
      <c r="E797" t="str">
        <f t="shared" si="261"/>
        <v/>
      </c>
      <c r="F797" t="str">
        <f t="shared" si="262"/>
        <v/>
      </c>
      <c r="G797" t="str">
        <f t="shared" si="263"/>
        <v/>
      </c>
      <c r="H797" t="str">
        <f t="shared" si="264"/>
        <v/>
      </c>
      <c r="I797" t="str">
        <f t="shared" si="265"/>
        <v/>
      </c>
      <c r="J797" t="str">
        <f t="shared" si="266"/>
        <v/>
      </c>
      <c r="K797" t="str">
        <f t="shared" si="267"/>
        <v/>
      </c>
      <c r="L797" t="str">
        <f t="shared" si="268"/>
        <v/>
      </c>
      <c r="M797" t="str">
        <f t="shared" si="269"/>
        <v/>
      </c>
      <c r="N797" t="str">
        <f t="shared" si="270"/>
        <v/>
      </c>
      <c r="O797">
        <f t="shared" si="271"/>
        <v>0</v>
      </c>
      <c r="P797" t="e">
        <f t="shared" si="272"/>
        <v>#VALUE!</v>
      </c>
      <c r="Q797" t="e">
        <f t="shared" si="255"/>
        <v>#VALUE!</v>
      </c>
      <c r="R797" t="e">
        <f t="shared" si="256"/>
        <v>#VALUE!</v>
      </c>
      <c r="S797" t="e">
        <f t="shared" si="274"/>
        <v>#VALUE!</v>
      </c>
      <c r="T797" s="55" t="e">
        <f t="shared" si="273"/>
        <v>#VALUE!</v>
      </c>
      <c r="U797" s="55" t="e">
        <f t="shared" si="257"/>
        <v>#VALUE!</v>
      </c>
    </row>
    <row r="798" spans="1:21" ht="15.75" x14ac:dyDescent="0.25">
      <c r="A798" s="47"/>
      <c r="B798" t="str">
        <f t="shared" si="258"/>
        <v/>
      </c>
      <c r="C798" t="str">
        <f t="shared" si="259"/>
        <v/>
      </c>
      <c r="D798" t="str">
        <f t="shared" si="260"/>
        <v/>
      </c>
      <c r="E798" t="str">
        <f t="shared" si="261"/>
        <v/>
      </c>
      <c r="F798" t="str">
        <f t="shared" si="262"/>
        <v/>
      </c>
      <c r="G798" t="str">
        <f t="shared" si="263"/>
        <v/>
      </c>
      <c r="H798" t="str">
        <f t="shared" si="264"/>
        <v/>
      </c>
      <c r="I798" t="str">
        <f t="shared" si="265"/>
        <v/>
      </c>
      <c r="J798" t="str">
        <f t="shared" si="266"/>
        <v/>
      </c>
      <c r="K798" t="str">
        <f t="shared" si="267"/>
        <v/>
      </c>
      <c r="L798" t="str">
        <f t="shared" si="268"/>
        <v/>
      </c>
      <c r="M798" t="str">
        <f t="shared" si="269"/>
        <v/>
      </c>
      <c r="N798" t="str">
        <f t="shared" si="270"/>
        <v/>
      </c>
      <c r="O798">
        <f t="shared" si="271"/>
        <v>0</v>
      </c>
      <c r="P798" t="e">
        <f t="shared" si="272"/>
        <v>#VALUE!</v>
      </c>
      <c r="Q798" t="e">
        <f t="shared" si="255"/>
        <v>#VALUE!</v>
      </c>
      <c r="R798" t="e">
        <f t="shared" si="256"/>
        <v>#VALUE!</v>
      </c>
      <c r="S798" t="e">
        <f t="shared" si="274"/>
        <v>#VALUE!</v>
      </c>
      <c r="T798" s="55" t="e">
        <f t="shared" si="273"/>
        <v>#VALUE!</v>
      </c>
      <c r="U798" s="55" t="e">
        <f t="shared" si="257"/>
        <v>#VALUE!</v>
      </c>
    </row>
    <row r="799" spans="1:21" ht="15.75" x14ac:dyDescent="0.25">
      <c r="A799" s="47"/>
      <c r="B799" t="str">
        <f t="shared" si="258"/>
        <v/>
      </c>
      <c r="C799" t="str">
        <f t="shared" si="259"/>
        <v/>
      </c>
      <c r="D799" t="str">
        <f t="shared" si="260"/>
        <v/>
      </c>
      <c r="E799" t="str">
        <f t="shared" si="261"/>
        <v/>
      </c>
      <c r="F799" t="str">
        <f t="shared" si="262"/>
        <v/>
      </c>
      <c r="G799" t="str">
        <f t="shared" si="263"/>
        <v/>
      </c>
      <c r="H799" t="str">
        <f t="shared" si="264"/>
        <v/>
      </c>
      <c r="I799" t="str">
        <f t="shared" si="265"/>
        <v/>
      </c>
      <c r="J799" t="str">
        <f t="shared" si="266"/>
        <v/>
      </c>
      <c r="K799" t="str">
        <f t="shared" si="267"/>
        <v/>
      </c>
      <c r="L799" t="str">
        <f t="shared" si="268"/>
        <v/>
      </c>
      <c r="M799" t="str">
        <f t="shared" si="269"/>
        <v/>
      </c>
      <c r="N799" t="str">
        <f t="shared" si="270"/>
        <v/>
      </c>
      <c r="O799">
        <f t="shared" si="271"/>
        <v>0</v>
      </c>
      <c r="P799" t="e">
        <f t="shared" si="272"/>
        <v>#VALUE!</v>
      </c>
      <c r="Q799" t="e">
        <f t="shared" si="255"/>
        <v>#VALUE!</v>
      </c>
      <c r="R799" t="e">
        <f t="shared" si="256"/>
        <v>#VALUE!</v>
      </c>
      <c r="S799" t="e">
        <f t="shared" si="274"/>
        <v>#VALUE!</v>
      </c>
      <c r="T799" s="55" t="e">
        <f t="shared" si="273"/>
        <v>#VALUE!</v>
      </c>
      <c r="U799" s="55" t="e">
        <f t="shared" si="257"/>
        <v>#VALUE!</v>
      </c>
    </row>
    <row r="800" spans="1:21" ht="15.75" x14ac:dyDescent="0.25">
      <c r="A800" s="47"/>
      <c r="B800" t="str">
        <f t="shared" si="258"/>
        <v/>
      </c>
      <c r="C800" t="str">
        <f t="shared" si="259"/>
        <v/>
      </c>
      <c r="D800" t="str">
        <f t="shared" si="260"/>
        <v/>
      </c>
      <c r="E800" t="str">
        <f t="shared" si="261"/>
        <v/>
      </c>
      <c r="F800" t="str">
        <f t="shared" si="262"/>
        <v/>
      </c>
      <c r="G800" t="str">
        <f t="shared" si="263"/>
        <v/>
      </c>
      <c r="H800" t="str">
        <f t="shared" si="264"/>
        <v/>
      </c>
      <c r="I800" t="str">
        <f t="shared" si="265"/>
        <v/>
      </c>
      <c r="J800" t="str">
        <f t="shared" si="266"/>
        <v/>
      </c>
      <c r="K800" t="str">
        <f t="shared" si="267"/>
        <v/>
      </c>
      <c r="L800" t="str">
        <f t="shared" si="268"/>
        <v/>
      </c>
      <c r="M800" t="str">
        <f t="shared" si="269"/>
        <v/>
      </c>
      <c r="N800" t="str">
        <f t="shared" si="270"/>
        <v/>
      </c>
      <c r="O800">
        <f t="shared" si="271"/>
        <v>0</v>
      </c>
      <c r="P800" t="e">
        <f t="shared" si="272"/>
        <v>#VALUE!</v>
      </c>
      <c r="Q800" t="e">
        <f t="shared" si="255"/>
        <v>#VALUE!</v>
      </c>
      <c r="R800" t="e">
        <f t="shared" si="256"/>
        <v>#VALUE!</v>
      </c>
      <c r="S800" t="e">
        <f t="shared" si="274"/>
        <v>#VALUE!</v>
      </c>
      <c r="T800" s="55" t="e">
        <f t="shared" si="273"/>
        <v>#VALUE!</v>
      </c>
      <c r="U800" s="55" t="e">
        <f t="shared" si="257"/>
        <v>#VALUE!</v>
      </c>
    </row>
    <row r="801" spans="1:21" ht="15.75" x14ac:dyDescent="0.25">
      <c r="A801" s="47"/>
      <c r="B801" t="str">
        <f t="shared" si="258"/>
        <v/>
      </c>
      <c r="C801" t="str">
        <f t="shared" si="259"/>
        <v/>
      </c>
      <c r="D801" t="str">
        <f t="shared" si="260"/>
        <v/>
      </c>
      <c r="E801" t="str">
        <f t="shared" si="261"/>
        <v/>
      </c>
      <c r="F801" t="str">
        <f t="shared" si="262"/>
        <v/>
      </c>
      <c r="G801" t="str">
        <f t="shared" si="263"/>
        <v/>
      </c>
      <c r="H801" t="str">
        <f t="shared" si="264"/>
        <v/>
      </c>
      <c r="I801" t="str">
        <f t="shared" si="265"/>
        <v/>
      </c>
      <c r="J801" t="str">
        <f t="shared" si="266"/>
        <v/>
      </c>
      <c r="K801" t="str">
        <f t="shared" si="267"/>
        <v/>
      </c>
      <c r="L801" t="str">
        <f t="shared" si="268"/>
        <v/>
      </c>
      <c r="M801" t="str">
        <f t="shared" si="269"/>
        <v/>
      </c>
      <c r="N801" t="str">
        <f t="shared" si="270"/>
        <v/>
      </c>
      <c r="O801">
        <f t="shared" si="271"/>
        <v>0</v>
      </c>
      <c r="P801" t="e">
        <f t="shared" si="272"/>
        <v>#VALUE!</v>
      </c>
      <c r="Q801" t="e">
        <f t="shared" si="255"/>
        <v>#VALUE!</v>
      </c>
      <c r="R801" t="e">
        <f t="shared" si="256"/>
        <v>#VALUE!</v>
      </c>
      <c r="S801" t="e">
        <f t="shared" si="274"/>
        <v>#VALUE!</v>
      </c>
      <c r="T801" s="55" t="e">
        <f t="shared" si="273"/>
        <v>#VALUE!</v>
      </c>
      <c r="U801" s="55" t="e">
        <f t="shared" si="257"/>
        <v>#VALUE!</v>
      </c>
    </row>
    <row r="802" spans="1:21" ht="15.75" x14ac:dyDescent="0.25">
      <c r="A802" s="47"/>
      <c r="B802" t="str">
        <f t="shared" si="258"/>
        <v/>
      </c>
      <c r="C802" t="str">
        <f t="shared" si="259"/>
        <v/>
      </c>
      <c r="D802" t="str">
        <f t="shared" si="260"/>
        <v/>
      </c>
      <c r="E802" t="str">
        <f t="shared" si="261"/>
        <v/>
      </c>
      <c r="F802" t="str">
        <f t="shared" si="262"/>
        <v/>
      </c>
      <c r="G802" t="str">
        <f t="shared" si="263"/>
        <v/>
      </c>
      <c r="H802" t="str">
        <f t="shared" si="264"/>
        <v/>
      </c>
      <c r="I802" t="str">
        <f t="shared" si="265"/>
        <v/>
      </c>
      <c r="J802" t="str">
        <f t="shared" si="266"/>
        <v/>
      </c>
      <c r="K802" t="str">
        <f t="shared" si="267"/>
        <v/>
      </c>
      <c r="L802" t="str">
        <f t="shared" si="268"/>
        <v/>
      </c>
      <c r="M802" t="str">
        <f t="shared" si="269"/>
        <v/>
      </c>
      <c r="N802" t="str">
        <f t="shared" si="270"/>
        <v/>
      </c>
      <c r="O802">
        <f t="shared" si="271"/>
        <v>0</v>
      </c>
      <c r="P802" t="e">
        <f t="shared" si="272"/>
        <v>#VALUE!</v>
      </c>
      <c r="Q802" t="e">
        <f t="shared" si="255"/>
        <v>#VALUE!</v>
      </c>
      <c r="R802" t="e">
        <f t="shared" si="256"/>
        <v>#VALUE!</v>
      </c>
      <c r="S802" t="e">
        <f t="shared" si="274"/>
        <v>#VALUE!</v>
      </c>
      <c r="T802" s="55" t="e">
        <f t="shared" si="273"/>
        <v>#VALUE!</v>
      </c>
      <c r="U802" s="55" t="e">
        <f t="shared" si="257"/>
        <v>#VALUE!</v>
      </c>
    </row>
    <row r="803" spans="1:21" ht="15.75" x14ac:dyDescent="0.25">
      <c r="A803" s="47"/>
      <c r="B803" t="str">
        <f t="shared" si="258"/>
        <v/>
      </c>
      <c r="C803" t="str">
        <f t="shared" si="259"/>
        <v/>
      </c>
      <c r="D803" t="str">
        <f t="shared" si="260"/>
        <v/>
      </c>
      <c r="E803" t="str">
        <f t="shared" si="261"/>
        <v/>
      </c>
      <c r="F803" t="str">
        <f t="shared" si="262"/>
        <v/>
      </c>
      <c r="G803" t="str">
        <f t="shared" si="263"/>
        <v/>
      </c>
      <c r="H803" t="str">
        <f t="shared" si="264"/>
        <v/>
      </c>
      <c r="I803" t="str">
        <f t="shared" si="265"/>
        <v/>
      </c>
      <c r="J803" t="str">
        <f t="shared" si="266"/>
        <v/>
      </c>
      <c r="K803" t="str">
        <f t="shared" si="267"/>
        <v/>
      </c>
      <c r="L803" t="str">
        <f t="shared" si="268"/>
        <v/>
      </c>
      <c r="M803" t="str">
        <f t="shared" si="269"/>
        <v/>
      </c>
      <c r="N803" t="str">
        <f t="shared" si="270"/>
        <v/>
      </c>
      <c r="O803">
        <f t="shared" si="271"/>
        <v>0</v>
      </c>
      <c r="P803" t="e">
        <f t="shared" si="272"/>
        <v>#VALUE!</v>
      </c>
      <c r="Q803" t="e">
        <f t="shared" si="255"/>
        <v>#VALUE!</v>
      </c>
      <c r="R803" t="e">
        <f t="shared" si="256"/>
        <v>#VALUE!</v>
      </c>
      <c r="S803" t="e">
        <f t="shared" si="274"/>
        <v>#VALUE!</v>
      </c>
      <c r="T803" s="55" t="e">
        <f t="shared" si="273"/>
        <v>#VALUE!</v>
      </c>
      <c r="U803" s="55" t="e">
        <f t="shared" si="257"/>
        <v>#VALUE!</v>
      </c>
    </row>
    <row r="804" spans="1:21" ht="15.75" x14ac:dyDescent="0.25">
      <c r="A804" s="47"/>
      <c r="B804" t="str">
        <f t="shared" si="258"/>
        <v/>
      </c>
      <c r="C804" t="str">
        <f t="shared" si="259"/>
        <v/>
      </c>
      <c r="D804" t="str">
        <f t="shared" si="260"/>
        <v/>
      </c>
      <c r="E804" t="str">
        <f t="shared" si="261"/>
        <v/>
      </c>
      <c r="F804" t="str">
        <f t="shared" si="262"/>
        <v/>
      </c>
      <c r="G804" t="str">
        <f t="shared" si="263"/>
        <v/>
      </c>
      <c r="H804" t="str">
        <f t="shared" si="264"/>
        <v/>
      </c>
      <c r="I804" t="str">
        <f t="shared" si="265"/>
        <v/>
      </c>
      <c r="J804" t="str">
        <f t="shared" si="266"/>
        <v/>
      </c>
      <c r="K804" t="str">
        <f t="shared" si="267"/>
        <v/>
      </c>
      <c r="L804" t="str">
        <f t="shared" si="268"/>
        <v/>
      </c>
      <c r="M804" t="str">
        <f t="shared" si="269"/>
        <v/>
      </c>
      <c r="N804" t="str">
        <f t="shared" si="270"/>
        <v/>
      </c>
      <c r="O804">
        <f t="shared" si="271"/>
        <v>0</v>
      </c>
      <c r="P804" t="e">
        <f t="shared" si="272"/>
        <v>#VALUE!</v>
      </c>
      <c r="Q804" t="e">
        <f t="shared" si="255"/>
        <v>#VALUE!</v>
      </c>
      <c r="R804" t="e">
        <f t="shared" si="256"/>
        <v>#VALUE!</v>
      </c>
      <c r="S804" t="e">
        <f t="shared" si="274"/>
        <v>#VALUE!</v>
      </c>
      <c r="T804" s="55" t="e">
        <f t="shared" si="273"/>
        <v>#VALUE!</v>
      </c>
      <c r="U804" s="55" t="e">
        <f t="shared" si="257"/>
        <v>#VALUE!</v>
      </c>
    </row>
    <row r="805" spans="1:21" ht="15.75" x14ac:dyDescent="0.25">
      <c r="A805" s="47"/>
      <c r="B805" t="str">
        <f t="shared" si="258"/>
        <v/>
      </c>
      <c r="C805" t="str">
        <f t="shared" si="259"/>
        <v/>
      </c>
      <c r="D805" t="str">
        <f t="shared" si="260"/>
        <v/>
      </c>
      <c r="E805" t="str">
        <f t="shared" si="261"/>
        <v/>
      </c>
      <c r="F805" t="str">
        <f t="shared" si="262"/>
        <v/>
      </c>
      <c r="G805" t="str">
        <f t="shared" si="263"/>
        <v/>
      </c>
      <c r="H805" t="str">
        <f t="shared" si="264"/>
        <v/>
      </c>
      <c r="I805" t="str">
        <f t="shared" si="265"/>
        <v/>
      </c>
      <c r="J805" t="str">
        <f t="shared" si="266"/>
        <v/>
      </c>
      <c r="K805" t="str">
        <f t="shared" si="267"/>
        <v/>
      </c>
      <c r="L805" t="str">
        <f t="shared" si="268"/>
        <v/>
      </c>
      <c r="M805" t="str">
        <f t="shared" si="269"/>
        <v/>
      </c>
      <c r="N805" t="str">
        <f t="shared" si="270"/>
        <v/>
      </c>
      <c r="O805">
        <f t="shared" si="271"/>
        <v>0</v>
      </c>
      <c r="P805" t="e">
        <f t="shared" si="272"/>
        <v>#VALUE!</v>
      </c>
      <c r="Q805" t="e">
        <f t="shared" si="255"/>
        <v>#VALUE!</v>
      </c>
      <c r="R805" t="e">
        <f t="shared" si="256"/>
        <v>#VALUE!</v>
      </c>
      <c r="S805" t="e">
        <f t="shared" si="274"/>
        <v>#VALUE!</v>
      </c>
      <c r="T805" s="55" t="e">
        <f t="shared" si="273"/>
        <v>#VALUE!</v>
      </c>
      <c r="U805" s="55" t="e">
        <f t="shared" si="257"/>
        <v>#VALUE!</v>
      </c>
    </row>
    <row r="806" spans="1:21" ht="15.75" x14ac:dyDescent="0.25">
      <c r="A806" s="47"/>
      <c r="B806" t="str">
        <f t="shared" si="258"/>
        <v/>
      </c>
      <c r="C806" t="str">
        <f t="shared" si="259"/>
        <v/>
      </c>
      <c r="D806" t="str">
        <f t="shared" si="260"/>
        <v/>
      </c>
      <c r="E806" t="str">
        <f t="shared" si="261"/>
        <v/>
      </c>
      <c r="F806" t="str">
        <f t="shared" si="262"/>
        <v/>
      </c>
      <c r="G806" t="str">
        <f t="shared" si="263"/>
        <v/>
      </c>
      <c r="H806" t="str">
        <f t="shared" si="264"/>
        <v/>
      </c>
      <c r="I806" t="str">
        <f t="shared" si="265"/>
        <v/>
      </c>
      <c r="J806" t="str">
        <f t="shared" si="266"/>
        <v/>
      </c>
      <c r="K806" t="str">
        <f t="shared" si="267"/>
        <v/>
      </c>
      <c r="L806" t="str">
        <f t="shared" si="268"/>
        <v/>
      </c>
      <c r="M806" t="str">
        <f t="shared" si="269"/>
        <v/>
      </c>
      <c r="N806" t="str">
        <f t="shared" si="270"/>
        <v/>
      </c>
      <c r="O806">
        <f t="shared" si="271"/>
        <v>0</v>
      </c>
      <c r="P806" t="e">
        <f t="shared" si="272"/>
        <v>#VALUE!</v>
      </c>
      <c r="Q806" t="e">
        <f t="shared" si="255"/>
        <v>#VALUE!</v>
      </c>
      <c r="R806" t="e">
        <f t="shared" si="256"/>
        <v>#VALUE!</v>
      </c>
      <c r="S806" t="e">
        <f t="shared" si="274"/>
        <v>#VALUE!</v>
      </c>
      <c r="T806" s="55" t="e">
        <f t="shared" si="273"/>
        <v>#VALUE!</v>
      </c>
      <c r="U806" s="55" t="e">
        <f t="shared" si="257"/>
        <v>#VALUE!</v>
      </c>
    </row>
    <row r="807" spans="1:21" ht="15.75" x14ac:dyDescent="0.25">
      <c r="A807" s="47"/>
      <c r="B807" t="str">
        <f t="shared" si="258"/>
        <v/>
      </c>
      <c r="C807" t="str">
        <f t="shared" si="259"/>
        <v/>
      </c>
      <c r="D807" t="str">
        <f t="shared" si="260"/>
        <v/>
      </c>
      <c r="E807" t="str">
        <f t="shared" si="261"/>
        <v/>
      </c>
      <c r="F807" t="str">
        <f t="shared" si="262"/>
        <v/>
      </c>
      <c r="G807" t="str">
        <f t="shared" si="263"/>
        <v/>
      </c>
      <c r="H807" t="str">
        <f t="shared" si="264"/>
        <v/>
      </c>
      <c r="I807" t="str">
        <f t="shared" si="265"/>
        <v/>
      </c>
      <c r="J807" t="str">
        <f t="shared" si="266"/>
        <v/>
      </c>
      <c r="K807" t="str">
        <f t="shared" si="267"/>
        <v/>
      </c>
      <c r="L807" t="str">
        <f t="shared" si="268"/>
        <v/>
      </c>
      <c r="M807" t="str">
        <f t="shared" si="269"/>
        <v/>
      </c>
      <c r="N807" t="str">
        <f t="shared" si="270"/>
        <v/>
      </c>
      <c r="O807">
        <f t="shared" si="271"/>
        <v>0</v>
      </c>
      <c r="P807" t="e">
        <f t="shared" si="272"/>
        <v>#VALUE!</v>
      </c>
      <c r="Q807" t="e">
        <f t="shared" si="255"/>
        <v>#VALUE!</v>
      </c>
      <c r="R807" t="e">
        <f t="shared" si="256"/>
        <v>#VALUE!</v>
      </c>
      <c r="S807" t="e">
        <f t="shared" si="274"/>
        <v>#VALUE!</v>
      </c>
      <c r="T807" s="55" t="e">
        <f t="shared" si="273"/>
        <v>#VALUE!</v>
      </c>
      <c r="U807" s="55" t="e">
        <f t="shared" si="257"/>
        <v>#VALUE!</v>
      </c>
    </row>
    <row r="808" spans="1:21" ht="15.75" x14ac:dyDescent="0.25">
      <c r="A808" s="47"/>
      <c r="B808" t="str">
        <f t="shared" si="258"/>
        <v/>
      </c>
      <c r="C808" t="str">
        <f t="shared" si="259"/>
        <v/>
      </c>
      <c r="D808" t="str">
        <f t="shared" si="260"/>
        <v/>
      </c>
      <c r="E808" t="str">
        <f t="shared" si="261"/>
        <v/>
      </c>
      <c r="F808" t="str">
        <f t="shared" si="262"/>
        <v/>
      </c>
      <c r="G808" t="str">
        <f t="shared" si="263"/>
        <v/>
      </c>
      <c r="H808" t="str">
        <f t="shared" si="264"/>
        <v/>
      </c>
      <c r="I808" t="str">
        <f t="shared" si="265"/>
        <v/>
      </c>
      <c r="J808" t="str">
        <f t="shared" si="266"/>
        <v/>
      </c>
      <c r="K808" t="str">
        <f t="shared" si="267"/>
        <v/>
      </c>
      <c r="L808" t="str">
        <f t="shared" si="268"/>
        <v/>
      </c>
      <c r="M808" t="str">
        <f t="shared" si="269"/>
        <v/>
      </c>
      <c r="N808" t="str">
        <f t="shared" si="270"/>
        <v/>
      </c>
      <c r="O808">
        <f t="shared" si="271"/>
        <v>0</v>
      </c>
      <c r="P808" t="e">
        <f t="shared" si="272"/>
        <v>#VALUE!</v>
      </c>
      <c r="Q808" t="e">
        <f t="shared" si="255"/>
        <v>#VALUE!</v>
      </c>
      <c r="R808" t="e">
        <f t="shared" si="256"/>
        <v>#VALUE!</v>
      </c>
      <c r="S808" t="e">
        <f t="shared" si="274"/>
        <v>#VALUE!</v>
      </c>
      <c r="T808" s="55" t="e">
        <f t="shared" si="273"/>
        <v>#VALUE!</v>
      </c>
      <c r="U808" s="55" t="e">
        <f t="shared" si="257"/>
        <v>#VALUE!</v>
      </c>
    </row>
    <row r="809" spans="1:21" ht="15.75" x14ac:dyDescent="0.25">
      <c r="A809" s="47"/>
      <c r="B809" t="str">
        <f t="shared" si="258"/>
        <v/>
      </c>
      <c r="C809" t="str">
        <f t="shared" si="259"/>
        <v/>
      </c>
      <c r="D809" t="str">
        <f t="shared" si="260"/>
        <v/>
      </c>
      <c r="E809" t="str">
        <f t="shared" si="261"/>
        <v/>
      </c>
      <c r="F809" t="str">
        <f t="shared" si="262"/>
        <v/>
      </c>
      <c r="G809" t="str">
        <f t="shared" si="263"/>
        <v/>
      </c>
      <c r="H809" t="str">
        <f t="shared" si="264"/>
        <v/>
      </c>
      <c r="I809" t="str">
        <f t="shared" si="265"/>
        <v/>
      </c>
      <c r="J809" t="str">
        <f t="shared" si="266"/>
        <v/>
      </c>
      <c r="K809" t="str">
        <f t="shared" si="267"/>
        <v/>
      </c>
      <c r="L809" t="str">
        <f t="shared" si="268"/>
        <v/>
      </c>
      <c r="M809" t="str">
        <f t="shared" si="269"/>
        <v/>
      </c>
      <c r="N809" t="str">
        <f t="shared" si="270"/>
        <v/>
      </c>
      <c r="O809">
        <f t="shared" si="271"/>
        <v>0</v>
      </c>
      <c r="P809" t="e">
        <f t="shared" si="272"/>
        <v>#VALUE!</v>
      </c>
      <c r="Q809" t="e">
        <f t="shared" si="255"/>
        <v>#VALUE!</v>
      </c>
      <c r="R809" t="e">
        <f t="shared" si="256"/>
        <v>#VALUE!</v>
      </c>
      <c r="S809" t="e">
        <f t="shared" si="274"/>
        <v>#VALUE!</v>
      </c>
      <c r="T809" s="55" t="e">
        <f t="shared" si="273"/>
        <v>#VALUE!</v>
      </c>
      <c r="U809" s="55" t="e">
        <f t="shared" si="257"/>
        <v>#VALUE!</v>
      </c>
    </row>
    <row r="810" spans="1:21" ht="15.75" x14ac:dyDescent="0.25">
      <c r="A810" s="47"/>
      <c r="B810" t="str">
        <f t="shared" si="258"/>
        <v/>
      </c>
      <c r="C810" t="str">
        <f t="shared" si="259"/>
        <v/>
      </c>
      <c r="D810" t="str">
        <f t="shared" si="260"/>
        <v/>
      </c>
      <c r="E810" t="str">
        <f t="shared" si="261"/>
        <v/>
      </c>
      <c r="F810" t="str">
        <f t="shared" si="262"/>
        <v/>
      </c>
      <c r="G810" t="str">
        <f t="shared" si="263"/>
        <v/>
      </c>
      <c r="H810" t="str">
        <f t="shared" si="264"/>
        <v/>
      </c>
      <c r="I810" t="str">
        <f t="shared" si="265"/>
        <v/>
      </c>
      <c r="J810" t="str">
        <f t="shared" si="266"/>
        <v/>
      </c>
      <c r="K810" t="str">
        <f t="shared" si="267"/>
        <v/>
      </c>
      <c r="L810" t="str">
        <f t="shared" si="268"/>
        <v/>
      </c>
      <c r="M810" t="str">
        <f t="shared" si="269"/>
        <v/>
      </c>
      <c r="N810" t="str">
        <f t="shared" si="270"/>
        <v/>
      </c>
      <c r="O810">
        <f t="shared" si="271"/>
        <v>0</v>
      </c>
      <c r="P810" t="e">
        <f t="shared" si="272"/>
        <v>#VALUE!</v>
      </c>
      <c r="Q810" t="e">
        <f t="shared" si="255"/>
        <v>#VALUE!</v>
      </c>
      <c r="R810" t="e">
        <f t="shared" si="256"/>
        <v>#VALUE!</v>
      </c>
      <c r="S810" t="e">
        <f t="shared" si="274"/>
        <v>#VALUE!</v>
      </c>
      <c r="T810" s="55" t="e">
        <f t="shared" si="273"/>
        <v>#VALUE!</v>
      </c>
      <c r="U810" s="55" t="e">
        <f t="shared" si="257"/>
        <v>#VALUE!</v>
      </c>
    </row>
    <row r="811" spans="1:21" ht="15.75" x14ac:dyDescent="0.25">
      <c r="A811" s="47"/>
      <c r="B811" t="str">
        <f t="shared" si="258"/>
        <v/>
      </c>
      <c r="C811" t="str">
        <f t="shared" si="259"/>
        <v/>
      </c>
      <c r="D811" t="str">
        <f t="shared" si="260"/>
        <v/>
      </c>
      <c r="E811" t="str">
        <f t="shared" si="261"/>
        <v/>
      </c>
      <c r="F811" t="str">
        <f t="shared" si="262"/>
        <v/>
      </c>
      <c r="G811" t="str">
        <f t="shared" si="263"/>
        <v/>
      </c>
      <c r="H811" t="str">
        <f t="shared" si="264"/>
        <v/>
      </c>
      <c r="I811" t="str">
        <f t="shared" si="265"/>
        <v/>
      </c>
      <c r="J811" t="str">
        <f t="shared" si="266"/>
        <v/>
      </c>
      <c r="K811" t="str">
        <f t="shared" si="267"/>
        <v/>
      </c>
      <c r="L811" t="str">
        <f t="shared" si="268"/>
        <v/>
      </c>
      <c r="M811" t="str">
        <f t="shared" si="269"/>
        <v/>
      </c>
      <c r="N811" t="str">
        <f t="shared" si="270"/>
        <v/>
      </c>
      <c r="O811">
        <f t="shared" si="271"/>
        <v>0</v>
      </c>
      <c r="P811" t="e">
        <f t="shared" si="272"/>
        <v>#VALUE!</v>
      </c>
      <c r="Q811" t="e">
        <f t="shared" si="255"/>
        <v>#VALUE!</v>
      </c>
      <c r="R811" t="e">
        <f t="shared" si="256"/>
        <v>#VALUE!</v>
      </c>
      <c r="S811" t="e">
        <f t="shared" si="274"/>
        <v>#VALUE!</v>
      </c>
      <c r="T811" s="55" t="e">
        <f t="shared" si="273"/>
        <v>#VALUE!</v>
      </c>
      <c r="U811" s="55" t="e">
        <f t="shared" si="257"/>
        <v>#VALUE!</v>
      </c>
    </row>
    <row r="812" spans="1:21" ht="15.75" x14ac:dyDescent="0.25">
      <c r="A812" s="47"/>
      <c r="B812" t="str">
        <f t="shared" si="258"/>
        <v/>
      </c>
      <c r="C812" t="str">
        <f t="shared" si="259"/>
        <v/>
      </c>
      <c r="D812" t="str">
        <f t="shared" si="260"/>
        <v/>
      </c>
      <c r="E812" t="str">
        <f t="shared" si="261"/>
        <v/>
      </c>
      <c r="F812" t="str">
        <f t="shared" si="262"/>
        <v/>
      </c>
      <c r="G812" t="str">
        <f t="shared" si="263"/>
        <v/>
      </c>
      <c r="H812" t="str">
        <f t="shared" si="264"/>
        <v/>
      </c>
      <c r="I812" t="str">
        <f t="shared" si="265"/>
        <v/>
      </c>
      <c r="J812" t="str">
        <f t="shared" si="266"/>
        <v/>
      </c>
      <c r="K812" t="str">
        <f t="shared" si="267"/>
        <v/>
      </c>
      <c r="L812" t="str">
        <f t="shared" si="268"/>
        <v/>
      </c>
      <c r="M812" t="str">
        <f t="shared" si="269"/>
        <v/>
      </c>
      <c r="N812" t="str">
        <f t="shared" si="270"/>
        <v/>
      </c>
      <c r="O812">
        <f t="shared" si="271"/>
        <v>0</v>
      </c>
      <c r="P812" t="e">
        <f t="shared" si="272"/>
        <v>#VALUE!</v>
      </c>
      <c r="Q812" t="e">
        <f t="shared" si="255"/>
        <v>#VALUE!</v>
      </c>
      <c r="R812" t="e">
        <f t="shared" si="256"/>
        <v>#VALUE!</v>
      </c>
      <c r="S812" t="e">
        <f t="shared" si="274"/>
        <v>#VALUE!</v>
      </c>
      <c r="T812" s="55" t="e">
        <f t="shared" si="273"/>
        <v>#VALUE!</v>
      </c>
      <c r="U812" s="55" t="e">
        <f t="shared" si="257"/>
        <v>#VALUE!</v>
      </c>
    </row>
    <row r="813" spans="1:21" ht="15.75" x14ac:dyDescent="0.25">
      <c r="A813" s="47"/>
      <c r="B813" t="str">
        <f t="shared" si="258"/>
        <v/>
      </c>
      <c r="C813" t="str">
        <f t="shared" si="259"/>
        <v/>
      </c>
      <c r="D813" t="str">
        <f t="shared" si="260"/>
        <v/>
      </c>
      <c r="E813" t="str">
        <f t="shared" si="261"/>
        <v/>
      </c>
      <c r="F813" t="str">
        <f t="shared" si="262"/>
        <v/>
      </c>
      <c r="G813" t="str">
        <f t="shared" si="263"/>
        <v/>
      </c>
      <c r="H813" t="str">
        <f t="shared" si="264"/>
        <v/>
      </c>
      <c r="I813" t="str">
        <f t="shared" si="265"/>
        <v/>
      </c>
      <c r="J813" t="str">
        <f t="shared" si="266"/>
        <v/>
      </c>
      <c r="K813" t="str">
        <f t="shared" si="267"/>
        <v/>
      </c>
      <c r="L813" t="str">
        <f t="shared" si="268"/>
        <v/>
      </c>
      <c r="M813" t="str">
        <f t="shared" si="269"/>
        <v/>
      </c>
      <c r="N813" t="str">
        <f t="shared" si="270"/>
        <v/>
      </c>
      <c r="O813">
        <f t="shared" si="271"/>
        <v>0</v>
      </c>
      <c r="P813" t="e">
        <f t="shared" si="272"/>
        <v>#VALUE!</v>
      </c>
      <c r="Q813" t="e">
        <f t="shared" si="255"/>
        <v>#VALUE!</v>
      </c>
      <c r="R813" t="e">
        <f t="shared" si="256"/>
        <v>#VALUE!</v>
      </c>
      <c r="S813" t="e">
        <f t="shared" si="274"/>
        <v>#VALUE!</v>
      </c>
      <c r="T813" s="55" t="e">
        <f t="shared" si="273"/>
        <v>#VALUE!</v>
      </c>
      <c r="U813" s="55" t="e">
        <f t="shared" si="257"/>
        <v>#VALUE!</v>
      </c>
    </row>
    <row r="814" spans="1:21" ht="15.75" x14ac:dyDescent="0.25">
      <c r="A814" s="47"/>
      <c r="B814" t="str">
        <f t="shared" si="258"/>
        <v/>
      </c>
      <c r="C814" t="str">
        <f t="shared" si="259"/>
        <v/>
      </c>
      <c r="D814" t="str">
        <f t="shared" si="260"/>
        <v/>
      </c>
      <c r="E814" t="str">
        <f t="shared" si="261"/>
        <v/>
      </c>
      <c r="F814" t="str">
        <f t="shared" si="262"/>
        <v/>
      </c>
      <c r="G814" t="str">
        <f t="shared" si="263"/>
        <v/>
      </c>
      <c r="H814" t="str">
        <f t="shared" si="264"/>
        <v/>
      </c>
      <c r="I814" t="str">
        <f t="shared" si="265"/>
        <v/>
      </c>
      <c r="J814" t="str">
        <f t="shared" si="266"/>
        <v/>
      </c>
      <c r="K814" t="str">
        <f t="shared" si="267"/>
        <v/>
      </c>
      <c r="L814" t="str">
        <f t="shared" si="268"/>
        <v/>
      </c>
      <c r="M814" t="str">
        <f t="shared" si="269"/>
        <v/>
      </c>
      <c r="N814" t="str">
        <f t="shared" si="270"/>
        <v/>
      </c>
      <c r="O814">
        <f t="shared" si="271"/>
        <v>0</v>
      </c>
      <c r="P814" t="e">
        <f t="shared" si="272"/>
        <v>#VALUE!</v>
      </c>
      <c r="Q814" t="e">
        <f t="shared" si="255"/>
        <v>#VALUE!</v>
      </c>
      <c r="R814" t="e">
        <f t="shared" si="256"/>
        <v>#VALUE!</v>
      </c>
      <c r="S814" t="e">
        <f t="shared" si="274"/>
        <v>#VALUE!</v>
      </c>
      <c r="T814" s="55" t="e">
        <f t="shared" si="273"/>
        <v>#VALUE!</v>
      </c>
      <c r="U814" s="55" t="e">
        <f t="shared" si="257"/>
        <v>#VALUE!</v>
      </c>
    </row>
    <row r="815" spans="1:21" ht="15.75" x14ac:dyDescent="0.25">
      <c r="A815" s="47"/>
      <c r="B815" t="str">
        <f t="shared" si="258"/>
        <v/>
      </c>
      <c r="C815" t="str">
        <f t="shared" si="259"/>
        <v/>
      </c>
      <c r="D815" t="str">
        <f t="shared" si="260"/>
        <v/>
      </c>
      <c r="E815" t="str">
        <f t="shared" si="261"/>
        <v/>
      </c>
      <c r="F815" t="str">
        <f t="shared" si="262"/>
        <v/>
      </c>
      <c r="G815" t="str">
        <f t="shared" si="263"/>
        <v/>
      </c>
      <c r="H815" t="str">
        <f t="shared" si="264"/>
        <v/>
      </c>
      <c r="I815" t="str">
        <f t="shared" si="265"/>
        <v/>
      </c>
      <c r="J815" t="str">
        <f t="shared" si="266"/>
        <v/>
      </c>
      <c r="K815" t="str">
        <f t="shared" si="267"/>
        <v/>
      </c>
      <c r="L815" t="str">
        <f t="shared" si="268"/>
        <v/>
      </c>
      <c r="M815" t="str">
        <f t="shared" si="269"/>
        <v/>
      </c>
      <c r="N815" t="str">
        <f t="shared" si="270"/>
        <v/>
      </c>
      <c r="O815">
        <f t="shared" si="271"/>
        <v>0</v>
      </c>
      <c r="P815" t="e">
        <f t="shared" si="272"/>
        <v>#VALUE!</v>
      </c>
      <c r="Q815" t="e">
        <f t="shared" ref="Q815:Q878" si="275">FIND(",",B815,O815)</f>
        <v>#VALUE!</v>
      </c>
      <c r="R815" t="e">
        <f t="shared" si="256"/>
        <v>#VALUE!</v>
      </c>
      <c r="S815" t="e">
        <f t="shared" si="274"/>
        <v>#VALUE!</v>
      </c>
      <c r="T815" s="55" t="e">
        <f t="shared" si="273"/>
        <v>#VALUE!</v>
      </c>
      <c r="U815" s="55" t="e">
        <f t="shared" si="257"/>
        <v>#VALUE!</v>
      </c>
    </row>
    <row r="816" spans="1:21" ht="15.75" x14ac:dyDescent="0.25">
      <c r="A816" s="47"/>
      <c r="B816" t="str">
        <f t="shared" si="258"/>
        <v/>
      </c>
      <c r="C816" t="str">
        <f t="shared" si="259"/>
        <v/>
      </c>
      <c r="D816" t="str">
        <f t="shared" si="260"/>
        <v/>
      </c>
      <c r="E816" t="str">
        <f t="shared" si="261"/>
        <v/>
      </c>
      <c r="F816" t="str">
        <f t="shared" si="262"/>
        <v/>
      </c>
      <c r="G816" t="str">
        <f t="shared" si="263"/>
        <v/>
      </c>
      <c r="H816" t="str">
        <f t="shared" si="264"/>
        <v/>
      </c>
      <c r="I816" t="str">
        <f t="shared" si="265"/>
        <v/>
      </c>
      <c r="J816" t="str">
        <f t="shared" si="266"/>
        <v/>
      </c>
      <c r="K816" t="str">
        <f t="shared" si="267"/>
        <v/>
      </c>
      <c r="L816" t="str">
        <f t="shared" si="268"/>
        <v/>
      </c>
      <c r="M816" t="str">
        <f t="shared" si="269"/>
        <v/>
      </c>
      <c r="N816" t="str">
        <f t="shared" si="270"/>
        <v/>
      </c>
      <c r="O816">
        <f t="shared" si="271"/>
        <v>0</v>
      </c>
      <c r="P816" t="e">
        <f t="shared" si="272"/>
        <v>#VALUE!</v>
      </c>
      <c r="Q816" t="e">
        <f t="shared" si="275"/>
        <v>#VALUE!</v>
      </c>
      <c r="R816" t="e">
        <f t="shared" si="256"/>
        <v>#VALUE!</v>
      </c>
      <c r="S816" t="e">
        <f t="shared" si="274"/>
        <v>#VALUE!</v>
      </c>
      <c r="T816" s="55" t="e">
        <f t="shared" si="273"/>
        <v>#VALUE!</v>
      </c>
      <c r="U816" s="55" t="e">
        <f t="shared" si="257"/>
        <v>#VALUE!</v>
      </c>
    </row>
    <row r="817" spans="1:21" ht="15.75" x14ac:dyDescent="0.25">
      <c r="A817" s="47"/>
      <c r="B817" t="str">
        <f t="shared" si="258"/>
        <v/>
      </c>
      <c r="C817" t="str">
        <f t="shared" si="259"/>
        <v/>
      </c>
      <c r="D817" t="str">
        <f t="shared" si="260"/>
        <v/>
      </c>
      <c r="E817" t="str">
        <f t="shared" si="261"/>
        <v/>
      </c>
      <c r="F817" t="str">
        <f t="shared" si="262"/>
        <v/>
      </c>
      <c r="G817" t="str">
        <f t="shared" si="263"/>
        <v/>
      </c>
      <c r="H817" t="str">
        <f t="shared" si="264"/>
        <v/>
      </c>
      <c r="I817" t="str">
        <f t="shared" si="265"/>
        <v/>
      </c>
      <c r="J817" t="str">
        <f t="shared" si="266"/>
        <v/>
      </c>
      <c r="K817" t="str">
        <f t="shared" si="267"/>
        <v/>
      </c>
      <c r="L817" t="str">
        <f t="shared" si="268"/>
        <v/>
      </c>
      <c r="M817" t="str">
        <f t="shared" si="269"/>
        <v/>
      </c>
      <c r="N817" t="str">
        <f t="shared" si="270"/>
        <v/>
      </c>
      <c r="O817">
        <f t="shared" si="271"/>
        <v>0</v>
      </c>
      <c r="P817" t="e">
        <f t="shared" si="272"/>
        <v>#VALUE!</v>
      </c>
      <c r="Q817" t="e">
        <f t="shared" si="275"/>
        <v>#VALUE!</v>
      </c>
      <c r="R817" t="e">
        <f t="shared" si="256"/>
        <v>#VALUE!</v>
      </c>
      <c r="S817" t="e">
        <f t="shared" si="274"/>
        <v>#VALUE!</v>
      </c>
      <c r="T817" s="55" t="e">
        <f t="shared" si="273"/>
        <v>#VALUE!</v>
      </c>
      <c r="U817" s="55" t="e">
        <f t="shared" si="257"/>
        <v>#VALUE!</v>
      </c>
    </row>
    <row r="818" spans="1:21" ht="15.75" x14ac:dyDescent="0.25">
      <c r="A818" s="47"/>
      <c r="B818" t="str">
        <f t="shared" si="258"/>
        <v/>
      </c>
      <c r="C818" t="str">
        <f t="shared" si="259"/>
        <v/>
      </c>
      <c r="D818" t="str">
        <f t="shared" si="260"/>
        <v/>
      </c>
      <c r="E818" t="str">
        <f t="shared" si="261"/>
        <v/>
      </c>
      <c r="F818" t="str">
        <f t="shared" si="262"/>
        <v/>
      </c>
      <c r="G818" t="str">
        <f t="shared" si="263"/>
        <v/>
      </c>
      <c r="H818" t="str">
        <f t="shared" si="264"/>
        <v/>
      </c>
      <c r="I818" t="str">
        <f t="shared" si="265"/>
        <v/>
      </c>
      <c r="J818" t="str">
        <f t="shared" si="266"/>
        <v/>
      </c>
      <c r="K818" t="str">
        <f t="shared" si="267"/>
        <v/>
      </c>
      <c r="L818" t="str">
        <f t="shared" si="268"/>
        <v/>
      </c>
      <c r="M818" t="str">
        <f t="shared" si="269"/>
        <v/>
      </c>
      <c r="N818" t="str">
        <f t="shared" si="270"/>
        <v/>
      </c>
      <c r="O818">
        <f t="shared" si="271"/>
        <v>0</v>
      </c>
      <c r="P818" t="e">
        <f t="shared" si="272"/>
        <v>#VALUE!</v>
      </c>
      <c r="Q818" t="e">
        <f t="shared" si="275"/>
        <v>#VALUE!</v>
      </c>
      <c r="R818" t="e">
        <f t="shared" si="256"/>
        <v>#VALUE!</v>
      </c>
      <c r="S818" t="e">
        <f t="shared" si="274"/>
        <v>#VALUE!</v>
      </c>
      <c r="T818" s="55" t="e">
        <f t="shared" si="273"/>
        <v>#VALUE!</v>
      </c>
      <c r="U818" s="55" t="e">
        <f t="shared" si="257"/>
        <v>#VALUE!</v>
      </c>
    </row>
    <row r="819" spans="1:21" ht="15.75" x14ac:dyDescent="0.25">
      <c r="A819" s="47"/>
      <c r="B819" t="str">
        <f t="shared" si="258"/>
        <v/>
      </c>
      <c r="C819" t="str">
        <f t="shared" si="259"/>
        <v/>
      </c>
      <c r="D819" t="str">
        <f t="shared" si="260"/>
        <v/>
      </c>
      <c r="E819" t="str">
        <f t="shared" si="261"/>
        <v/>
      </c>
      <c r="F819" t="str">
        <f t="shared" si="262"/>
        <v/>
      </c>
      <c r="G819" t="str">
        <f t="shared" si="263"/>
        <v/>
      </c>
      <c r="H819" t="str">
        <f t="shared" si="264"/>
        <v/>
      </c>
      <c r="I819" t="str">
        <f t="shared" si="265"/>
        <v/>
      </c>
      <c r="J819" t="str">
        <f t="shared" si="266"/>
        <v/>
      </c>
      <c r="K819" t="str">
        <f t="shared" si="267"/>
        <v/>
      </c>
      <c r="L819" t="str">
        <f t="shared" si="268"/>
        <v/>
      </c>
      <c r="M819" t="str">
        <f t="shared" si="269"/>
        <v/>
      </c>
      <c r="N819" t="str">
        <f t="shared" si="270"/>
        <v/>
      </c>
      <c r="O819">
        <f t="shared" si="271"/>
        <v>0</v>
      </c>
      <c r="P819" t="e">
        <f t="shared" si="272"/>
        <v>#VALUE!</v>
      </c>
      <c r="Q819" t="e">
        <f t="shared" si="275"/>
        <v>#VALUE!</v>
      </c>
      <c r="R819" t="e">
        <f t="shared" si="256"/>
        <v>#VALUE!</v>
      </c>
      <c r="S819" t="e">
        <f t="shared" si="274"/>
        <v>#VALUE!</v>
      </c>
      <c r="T819" s="55" t="e">
        <f t="shared" si="273"/>
        <v>#VALUE!</v>
      </c>
      <c r="U819" s="55" t="e">
        <f t="shared" si="257"/>
        <v>#VALUE!</v>
      </c>
    </row>
    <row r="820" spans="1:21" ht="15.75" x14ac:dyDescent="0.25">
      <c r="A820" s="47"/>
      <c r="B820" t="str">
        <f t="shared" si="258"/>
        <v/>
      </c>
      <c r="C820" t="str">
        <f t="shared" si="259"/>
        <v/>
      </c>
      <c r="D820" t="str">
        <f t="shared" si="260"/>
        <v/>
      </c>
      <c r="E820" t="str">
        <f t="shared" si="261"/>
        <v/>
      </c>
      <c r="F820" t="str">
        <f t="shared" si="262"/>
        <v/>
      </c>
      <c r="G820" t="str">
        <f t="shared" si="263"/>
        <v/>
      </c>
      <c r="H820" t="str">
        <f t="shared" si="264"/>
        <v/>
      </c>
      <c r="I820" t="str">
        <f t="shared" si="265"/>
        <v/>
      </c>
      <c r="J820" t="str">
        <f t="shared" si="266"/>
        <v/>
      </c>
      <c r="K820" t="str">
        <f t="shared" si="267"/>
        <v/>
      </c>
      <c r="L820" t="str">
        <f t="shared" si="268"/>
        <v/>
      </c>
      <c r="M820" t="str">
        <f t="shared" si="269"/>
        <v/>
      </c>
      <c r="N820" t="str">
        <f t="shared" si="270"/>
        <v/>
      </c>
      <c r="O820">
        <f t="shared" si="271"/>
        <v>0</v>
      </c>
      <c r="P820" t="e">
        <f t="shared" si="272"/>
        <v>#VALUE!</v>
      </c>
      <c r="Q820" t="e">
        <f t="shared" si="275"/>
        <v>#VALUE!</v>
      </c>
      <c r="R820" t="e">
        <f t="shared" ref="R820:R883" si="276">MID(B820,Q820+2,4)</f>
        <v>#VALUE!</v>
      </c>
      <c r="S820" t="e">
        <f t="shared" si="274"/>
        <v>#VALUE!</v>
      </c>
      <c r="T820" s="55" t="e">
        <f t="shared" si="273"/>
        <v>#VALUE!</v>
      </c>
      <c r="U820" s="55" t="e">
        <f t="shared" si="257"/>
        <v>#VALUE!</v>
      </c>
    </row>
    <row r="821" spans="1:21" ht="15.75" x14ac:dyDescent="0.25">
      <c r="A821" s="47"/>
      <c r="B821" t="str">
        <f t="shared" si="258"/>
        <v/>
      </c>
      <c r="C821" t="str">
        <f t="shared" si="259"/>
        <v/>
      </c>
      <c r="D821" t="str">
        <f t="shared" si="260"/>
        <v/>
      </c>
      <c r="E821" t="str">
        <f t="shared" si="261"/>
        <v/>
      </c>
      <c r="F821" t="str">
        <f t="shared" si="262"/>
        <v/>
      </c>
      <c r="G821" t="str">
        <f t="shared" si="263"/>
        <v/>
      </c>
      <c r="H821" t="str">
        <f t="shared" si="264"/>
        <v/>
      </c>
      <c r="I821" t="str">
        <f t="shared" si="265"/>
        <v/>
      </c>
      <c r="J821" t="str">
        <f t="shared" si="266"/>
        <v/>
      </c>
      <c r="K821" t="str">
        <f t="shared" si="267"/>
        <v/>
      </c>
      <c r="L821" t="str">
        <f t="shared" si="268"/>
        <v/>
      </c>
      <c r="M821" t="str">
        <f t="shared" si="269"/>
        <v/>
      </c>
      <c r="N821" t="str">
        <f t="shared" si="270"/>
        <v/>
      </c>
      <c r="O821">
        <f t="shared" si="271"/>
        <v>0</v>
      </c>
      <c r="P821" t="e">
        <f t="shared" si="272"/>
        <v>#VALUE!</v>
      </c>
      <c r="Q821" t="e">
        <f t="shared" si="275"/>
        <v>#VALUE!</v>
      </c>
      <c r="R821" t="e">
        <f t="shared" si="276"/>
        <v>#VALUE!</v>
      </c>
      <c r="S821" t="e">
        <f t="shared" si="274"/>
        <v>#VALUE!</v>
      </c>
      <c r="T821" s="55" t="e">
        <f t="shared" si="273"/>
        <v>#VALUE!</v>
      </c>
      <c r="U821" s="55" t="e">
        <f t="shared" si="257"/>
        <v>#VALUE!</v>
      </c>
    </row>
    <row r="822" spans="1:21" ht="15.75" x14ac:dyDescent="0.25">
      <c r="A822" s="47"/>
      <c r="B822" t="str">
        <f t="shared" si="258"/>
        <v/>
      </c>
      <c r="C822" t="str">
        <f t="shared" si="259"/>
        <v/>
      </c>
      <c r="D822" t="str">
        <f t="shared" si="260"/>
        <v/>
      </c>
      <c r="E822" t="str">
        <f t="shared" si="261"/>
        <v/>
      </c>
      <c r="F822" t="str">
        <f t="shared" si="262"/>
        <v/>
      </c>
      <c r="G822" t="str">
        <f t="shared" si="263"/>
        <v/>
      </c>
      <c r="H822" t="str">
        <f t="shared" si="264"/>
        <v/>
      </c>
      <c r="I822" t="str">
        <f t="shared" si="265"/>
        <v/>
      </c>
      <c r="J822" t="str">
        <f t="shared" si="266"/>
        <v/>
      </c>
      <c r="K822" t="str">
        <f t="shared" si="267"/>
        <v/>
      </c>
      <c r="L822" t="str">
        <f t="shared" si="268"/>
        <v/>
      </c>
      <c r="M822" t="str">
        <f t="shared" si="269"/>
        <v/>
      </c>
      <c r="N822" t="str">
        <f t="shared" si="270"/>
        <v/>
      </c>
      <c r="O822">
        <f t="shared" si="271"/>
        <v>0</v>
      </c>
      <c r="P822" t="e">
        <f t="shared" si="272"/>
        <v>#VALUE!</v>
      </c>
      <c r="Q822" t="e">
        <f t="shared" si="275"/>
        <v>#VALUE!</v>
      </c>
      <c r="R822" t="e">
        <f t="shared" si="276"/>
        <v>#VALUE!</v>
      </c>
      <c r="S822" t="e">
        <f t="shared" si="274"/>
        <v>#VALUE!</v>
      </c>
      <c r="T822" s="55" t="e">
        <f t="shared" si="273"/>
        <v>#VALUE!</v>
      </c>
      <c r="U822" s="55" t="e">
        <f t="shared" si="257"/>
        <v>#VALUE!</v>
      </c>
    </row>
    <row r="823" spans="1:21" ht="15.75" x14ac:dyDescent="0.25">
      <c r="A823" s="47"/>
      <c r="B823" t="str">
        <f t="shared" si="258"/>
        <v/>
      </c>
      <c r="C823" t="str">
        <f t="shared" si="259"/>
        <v/>
      </c>
      <c r="D823" t="str">
        <f t="shared" si="260"/>
        <v/>
      </c>
      <c r="E823" t="str">
        <f t="shared" si="261"/>
        <v/>
      </c>
      <c r="F823" t="str">
        <f t="shared" si="262"/>
        <v/>
      </c>
      <c r="G823" t="str">
        <f t="shared" si="263"/>
        <v/>
      </c>
      <c r="H823" t="str">
        <f t="shared" si="264"/>
        <v/>
      </c>
      <c r="I823" t="str">
        <f t="shared" si="265"/>
        <v/>
      </c>
      <c r="J823" t="str">
        <f t="shared" si="266"/>
        <v/>
      </c>
      <c r="K823" t="str">
        <f t="shared" si="267"/>
        <v/>
      </c>
      <c r="L823" t="str">
        <f t="shared" si="268"/>
        <v/>
      </c>
      <c r="M823" t="str">
        <f t="shared" si="269"/>
        <v/>
      </c>
      <c r="N823" t="str">
        <f t="shared" si="270"/>
        <v/>
      </c>
      <c r="O823">
        <f t="shared" si="271"/>
        <v>0</v>
      </c>
      <c r="P823" t="e">
        <f t="shared" si="272"/>
        <v>#VALUE!</v>
      </c>
      <c r="Q823" t="e">
        <f t="shared" si="275"/>
        <v>#VALUE!</v>
      </c>
      <c r="R823" t="e">
        <f t="shared" si="276"/>
        <v>#VALUE!</v>
      </c>
      <c r="S823" t="e">
        <f t="shared" si="274"/>
        <v>#VALUE!</v>
      </c>
      <c r="T823" s="55" t="e">
        <f t="shared" si="273"/>
        <v>#VALUE!</v>
      </c>
      <c r="U823" s="55" t="e">
        <f t="shared" si="257"/>
        <v>#VALUE!</v>
      </c>
    </row>
    <row r="824" spans="1:21" ht="15.75" x14ac:dyDescent="0.25">
      <c r="A824" s="47"/>
      <c r="B824" t="str">
        <f t="shared" si="258"/>
        <v/>
      </c>
      <c r="C824" t="str">
        <f t="shared" si="259"/>
        <v/>
      </c>
      <c r="D824" t="str">
        <f t="shared" si="260"/>
        <v/>
      </c>
      <c r="E824" t="str">
        <f t="shared" si="261"/>
        <v/>
      </c>
      <c r="F824" t="str">
        <f t="shared" si="262"/>
        <v/>
      </c>
      <c r="G824" t="str">
        <f t="shared" si="263"/>
        <v/>
      </c>
      <c r="H824" t="str">
        <f t="shared" si="264"/>
        <v/>
      </c>
      <c r="I824" t="str">
        <f t="shared" si="265"/>
        <v/>
      </c>
      <c r="J824" t="str">
        <f t="shared" si="266"/>
        <v/>
      </c>
      <c r="K824" t="str">
        <f t="shared" si="267"/>
        <v/>
      </c>
      <c r="L824" t="str">
        <f t="shared" si="268"/>
        <v/>
      </c>
      <c r="M824" t="str">
        <f t="shared" si="269"/>
        <v/>
      </c>
      <c r="N824" t="str">
        <f t="shared" si="270"/>
        <v/>
      </c>
      <c r="O824">
        <f t="shared" si="271"/>
        <v>0</v>
      </c>
      <c r="P824" t="e">
        <f t="shared" si="272"/>
        <v>#VALUE!</v>
      </c>
      <c r="Q824" t="e">
        <f t="shared" si="275"/>
        <v>#VALUE!</v>
      </c>
      <c r="R824" t="e">
        <f t="shared" si="276"/>
        <v>#VALUE!</v>
      </c>
      <c r="S824" t="e">
        <f t="shared" si="274"/>
        <v>#VALUE!</v>
      </c>
      <c r="T824" s="55" t="e">
        <f t="shared" si="273"/>
        <v>#VALUE!</v>
      </c>
      <c r="U824" s="55" t="e">
        <f t="shared" ref="U824:U887" si="277">IF(Q824-P824=2,MID(B824,Q824-1,1),MID(B824,Q824-2,2))</f>
        <v>#VALUE!</v>
      </c>
    </row>
    <row r="825" spans="1:21" ht="15.75" x14ac:dyDescent="0.25">
      <c r="A825" s="47"/>
      <c r="B825" t="str">
        <f t="shared" si="258"/>
        <v/>
      </c>
      <c r="C825" t="str">
        <f t="shared" si="259"/>
        <v/>
      </c>
      <c r="D825" t="str">
        <f t="shared" si="260"/>
        <v/>
      </c>
      <c r="E825" t="str">
        <f t="shared" si="261"/>
        <v/>
      </c>
      <c r="F825" t="str">
        <f t="shared" si="262"/>
        <v/>
      </c>
      <c r="G825" t="str">
        <f t="shared" si="263"/>
        <v/>
      </c>
      <c r="H825" t="str">
        <f t="shared" si="264"/>
        <v/>
      </c>
      <c r="I825" t="str">
        <f t="shared" si="265"/>
        <v/>
      </c>
      <c r="J825" t="str">
        <f t="shared" si="266"/>
        <v/>
      </c>
      <c r="K825" t="str">
        <f t="shared" si="267"/>
        <v/>
      </c>
      <c r="L825" t="str">
        <f t="shared" si="268"/>
        <v/>
      </c>
      <c r="M825" t="str">
        <f t="shared" si="269"/>
        <v/>
      </c>
      <c r="N825" t="str">
        <f t="shared" si="270"/>
        <v/>
      </c>
      <c r="O825">
        <f t="shared" si="271"/>
        <v>0</v>
      </c>
      <c r="P825" t="e">
        <f t="shared" si="272"/>
        <v>#VALUE!</v>
      </c>
      <c r="Q825" t="e">
        <f t="shared" si="275"/>
        <v>#VALUE!</v>
      </c>
      <c r="R825" t="e">
        <f t="shared" si="276"/>
        <v>#VALUE!</v>
      </c>
      <c r="S825" t="e">
        <f t="shared" si="274"/>
        <v>#VALUE!</v>
      </c>
      <c r="T825" s="55" t="e">
        <f t="shared" si="273"/>
        <v>#VALUE!</v>
      </c>
      <c r="U825" s="55" t="e">
        <f t="shared" si="277"/>
        <v>#VALUE!</v>
      </c>
    </row>
    <row r="826" spans="1:21" ht="15.75" x14ac:dyDescent="0.25">
      <c r="A826" s="47"/>
      <c r="B826" t="str">
        <f t="shared" si="258"/>
        <v/>
      </c>
      <c r="C826" t="str">
        <f t="shared" si="259"/>
        <v/>
      </c>
      <c r="D826" t="str">
        <f t="shared" si="260"/>
        <v/>
      </c>
      <c r="E826" t="str">
        <f t="shared" si="261"/>
        <v/>
      </c>
      <c r="F826" t="str">
        <f t="shared" si="262"/>
        <v/>
      </c>
      <c r="G826" t="str">
        <f t="shared" si="263"/>
        <v/>
      </c>
      <c r="H826" t="str">
        <f t="shared" si="264"/>
        <v/>
      </c>
      <c r="I826" t="str">
        <f t="shared" si="265"/>
        <v/>
      </c>
      <c r="J826" t="str">
        <f t="shared" si="266"/>
        <v/>
      </c>
      <c r="K826" t="str">
        <f t="shared" si="267"/>
        <v/>
      </c>
      <c r="L826" t="str">
        <f t="shared" si="268"/>
        <v/>
      </c>
      <c r="M826" t="str">
        <f t="shared" si="269"/>
        <v/>
      </c>
      <c r="N826" t="str">
        <f t="shared" si="270"/>
        <v/>
      </c>
      <c r="O826">
        <f t="shared" si="271"/>
        <v>0</v>
      </c>
      <c r="P826" t="e">
        <f t="shared" si="272"/>
        <v>#VALUE!</v>
      </c>
      <c r="Q826" t="e">
        <f t="shared" si="275"/>
        <v>#VALUE!</v>
      </c>
      <c r="R826" t="e">
        <f t="shared" si="276"/>
        <v>#VALUE!</v>
      </c>
      <c r="S826" t="e">
        <f t="shared" si="274"/>
        <v>#VALUE!</v>
      </c>
      <c r="T826" s="55" t="e">
        <f t="shared" si="273"/>
        <v>#VALUE!</v>
      </c>
      <c r="U826" s="55" t="e">
        <f t="shared" si="277"/>
        <v>#VALUE!</v>
      </c>
    </row>
    <row r="827" spans="1:21" ht="15.75" x14ac:dyDescent="0.25">
      <c r="A827" s="47"/>
      <c r="B827" t="str">
        <f t="shared" si="258"/>
        <v/>
      </c>
      <c r="C827" t="str">
        <f t="shared" si="259"/>
        <v/>
      </c>
      <c r="D827" t="str">
        <f t="shared" si="260"/>
        <v/>
      </c>
      <c r="E827" t="str">
        <f t="shared" si="261"/>
        <v/>
      </c>
      <c r="F827" t="str">
        <f t="shared" si="262"/>
        <v/>
      </c>
      <c r="G827" t="str">
        <f t="shared" si="263"/>
        <v/>
      </c>
      <c r="H827" t="str">
        <f t="shared" si="264"/>
        <v/>
      </c>
      <c r="I827" t="str">
        <f t="shared" si="265"/>
        <v/>
      </c>
      <c r="J827" t="str">
        <f t="shared" si="266"/>
        <v/>
      </c>
      <c r="K827" t="str">
        <f t="shared" si="267"/>
        <v/>
      </c>
      <c r="L827" t="str">
        <f t="shared" si="268"/>
        <v/>
      </c>
      <c r="M827" t="str">
        <f t="shared" si="269"/>
        <v/>
      </c>
      <c r="N827" t="str">
        <f t="shared" si="270"/>
        <v/>
      </c>
      <c r="O827">
        <f t="shared" si="271"/>
        <v>0</v>
      </c>
      <c r="P827" t="e">
        <f t="shared" si="272"/>
        <v>#VALUE!</v>
      </c>
      <c r="Q827" t="e">
        <f t="shared" si="275"/>
        <v>#VALUE!</v>
      </c>
      <c r="R827" t="e">
        <f t="shared" si="276"/>
        <v>#VALUE!</v>
      </c>
      <c r="S827" t="e">
        <f t="shared" si="274"/>
        <v>#VALUE!</v>
      </c>
      <c r="T827" s="55" t="e">
        <f t="shared" si="273"/>
        <v>#VALUE!</v>
      </c>
      <c r="U827" s="55" t="e">
        <f t="shared" si="277"/>
        <v>#VALUE!</v>
      </c>
    </row>
    <row r="828" spans="1:21" ht="15.75" x14ac:dyDescent="0.25">
      <c r="A828" s="47"/>
      <c r="B828" t="str">
        <f t="shared" si="258"/>
        <v/>
      </c>
      <c r="C828" t="str">
        <f t="shared" si="259"/>
        <v/>
      </c>
      <c r="D828" t="str">
        <f t="shared" si="260"/>
        <v/>
      </c>
      <c r="E828" t="str">
        <f t="shared" si="261"/>
        <v/>
      </c>
      <c r="F828" t="str">
        <f t="shared" si="262"/>
        <v/>
      </c>
      <c r="G828" t="str">
        <f t="shared" si="263"/>
        <v/>
      </c>
      <c r="H828" t="str">
        <f t="shared" si="264"/>
        <v/>
      </c>
      <c r="I828" t="str">
        <f t="shared" si="265"/>
        <v/>
      </c>
      <c r="J828" t="str">
        <f t="shared" si="266"/>
        <v/>
      </c>
      <c r="K828" t="str">
        <f t="shared" si="267"/>
        <v/>
      </c>
      <c r="L828" t="str">
        <f t="shared" si="268"/>
        <v/>
      </c>
      <c r="M828" t="str">
        <f t="shared" si="269"/>
        <v/>
      </c>
      <c r="N828" t="str">
        <f t="shared" si="270"/>
        <v/>
      </c>
      <c r="O828">
        <f t="shared" si="271"/>
        <v>0</v>
      </c>
      <c r="P828" t="e">
        <f t="shared" si="272"/>
        <v>#VALUE!</v>
      </c>
      <c r="Q828" t="e">
        <f t="shared" si="275"/>
        <v>#VALUE!</v>
      </c>
      <c r="R828" t="e">
        <f t="shared" si="276"/>
        <v>#VALUE!</v>
      </c>
      <c r="S828" t="e">
        <f t="shared" si="274"/>
        <v>#VALUE!</v>
      </c>
      <c r="T828" s="55" t="e">
        <f t="shared" si="273"/>
        <v>#VALUE!</v>
      </c>
      <c r="U828" s="55" t="e">
        <f t="shared" si="277"/>
        <v>#VALUE!</v>
      </c>
    </row>
    <row r="829" spans="1:21" ht="15.75" x14ac:dyDescent="0.25">
      <c r="A829" s="47"/>
      <c r="B829" t="str">
        <f t="shared" si="258"/>
        <v/>
      </c>
      <c r="C829" t="str">
        <f t="shared" si="259"/>
        <v/>
      </c>
      <c r="D829" t="str">
        <f t="shared" si="260"/>
        <v/>
      </c>
      <c r="E829" t="str">
        <f t="shared" si="261"/>
        <v/>
      </c>
      <c r="F829" t="str">
        <f t="shared" si="262"/>
        <v/>
      </c>
      <c r="G829" t="str">
        <f t="shared" si="263"/>
        <v/>
      </c>
      <c r="H829" t="str">
        <f t="shared" si="264"/>
        <v/>
      </c>
      <c r="I829" t="str">
        <f t="shared" si="265"/>
        <v/>
      </c>
      <c r="J829" t="str">
        <f t="shared" si="266"/>
        <v/>
      </c>
      <c r="K829" t="str">
        <f t="shared" si="267"/>
        <v/>
      </c>
      <c r="L829" t="str">
        <f t="shared" si="268"/>
        <v/>
      </c>
      <c r="M829" t="str">
        <f t="shared" si="269"/>
        <v/>
      </c>
      <c r="N829" t="str">
        <f t="shared" si="270"/>
        <v/>
      </c>
      <c r="O829">
        <f t="shared" si="271"/>
        <v>0</v>
      </c>
      <c r="P829" t="e">
        <f t="shared" si="272"/>
        <v>#VALUE!</v>
      </c>
      <c r="Q829" t="e">
        <f t="shared" si="275"/>
        <v>#VALUE!</v>
      </c>
      <c r="R829" t="e">
        <f t="shared" si="276"/>
        <v>#VALUE!</v>
      </c>
      <c r="S829" t="e">
        <f t="shared" si="274"/>
        <v>#VALUE!</v>
      </c>
      <c r="T829" s="55" t="e">
        <f t="shared" si="273"/>
        <v>#VALUE!</v>
      </c>
      <c r="U829" s="55" t="e">
        <f t="shared" si="277"/>
        <v>#VALUE!</v>
      </c>
    </row>
    <row r="830" spans="1:21" ht="15.75" x14ac:dyDescent="0.25">
      <c r="A830" s="47"/>
      <c r="B830" t="str">
        <f t="shared" si="258"/>
        <v/>
      </c>
      <c r="C830" t="str">
        <f t="shared" si="259"/>
        <v/>
      </c>
      <c r="D830" t="str">
        <f t="shared" si="260"/>
        <v/>
      </c>
      <c r="E830" t="str">
        <f t="shared" si="261"/>
        <v/>
      </c>
      <c r="F830" t="str">
        <f t="shared" si="262"/>
        <v/>
      </c>
      <c r="G830" t="str">
        <f t="shared" si="263"/>
        <v/>
      </c>
      <c r="H830" t="str">
        <f t="shared" si="264"/>
        <v/>
      </c>
      <c r="I830" t="str">
        <f t="shared" si="265"/>
        <v/>
      </c>
      <c r="J830" t="str">
        <f t="shared" si="266"/>
        <v/>
      </c>
      <c r="K830" t="str">
        <f t="shared" si="267"/>
        <v/>
      </c>
      <c r="L830" t="str">
        <f t="shared" si="268"/>
        <v/>
      </c>
      <c r="M830" t="str">
        <f t="shared" si="269"/>
        <v/>
      </c>
      <c r="N830" t="str">
        <f t="shared" si="270"/>
        <v/>
      </c>
      <c r="O830">
        <f t="shared" si="271"/>
        <v>0</v>
      </c>
      <c r="P830" t="e">
        <f t="shared" si="272"/>
        <v>#VALUE!</v>
      </c>
      <c r="Q830" t="e">
        <f t="shared" si="275"/>
        <v>#VALUE!</v>
      </c>
      <c r="R830" t="e">
        <f t="shared" si="276"/>
        <v>#VALUE!</v>
      </c>
      <c r="S830" t="e">
        <f t="shared" si="274"/>
        <v>#VALUE!</v>
      </c>
      <c r="T830" s="55" t="e">
        <f t="shared" si="273"/>
        <v>#VALUE!</v>
      </c>
      <c r="U830" s="55" t="e">
        <f t="shared" si="277"/>
        <v>#VALUE!</v>
      </c>
    </row>
    <row r="831" spans="1:21" ht="15.75" x14ac:dyDescent="0.25">
      <c r="A831" s="47"/>
      <c r="B831" t="str">
        <f t="shared" si="258"/>
        <v/>
      </c>
      <c r="C831" t="str">
        <f t="shared" si="259"/>
        <v/>
      </c>
      <c r="D831" t="str">
        <f t="shared" si="260"/>
        <v/>
      </c>
      <c r="E831" t="str">
        <f t="shared" si="261"/>
        <v/>
      </c>
      <c r="F831" t="str">
        <f t="shared" si="262"/>
        <v/>
      </c>
      <c r="G831" t="str">
        <f t="shared" si="263"/>
        <v/>
      </c>
      <c r="H831" t="str">
        <f t="shared" si="264"/>
        <v/>
      </c>
      <c r="I831" t="str">
        <f t="shared" si="265"/>
        <v/>
      </c>
      <c r="J831" t="str">
        <f t="shared" si="266"/>
        <v/>
      </c>
      <c r="K831" t="str">
        <f t="shared" si="267"/>
        <v/>
      </c>
      <c r="L831" t="str">
        <f t="shared" si="268"/>
        <v/>
      </c>
      <c r="M831" t="str">
        <f t="shared" si="269"/>
        <v/>
      </c>
      <c r="N831" t="str">
        <f t="shared" si="270"/>
        <v/>
      </c>
      <c r="O831">
        <f t="shared" si="271"/>
        <v>0</v>
      </c>
      <c r="P831" t="e">
        <f t="shared" si="272"/>
        <v>#VALUE!</v>
      </c>
      <c r="Q831" t="e">
        <f t="shared" si="275"/>
        <v>#VALUE!</v>
      </c>
      <c r="R831" t="e">
        <f t="shared" si="276"/>
        <v>#VALUE!</v>
      </c>
      <c r="S831" t="e">
        <f t="shared" si="274"/>
        <v>#VALUE!</v>
      </c>
      <c r="T831" s="55" t="e">
        <f t="shared" si="273"/>
        <v>#VALUE!</v>
      </c>
      <c r="U831" s="55" t="e">
        <f t="shared" si="277"/>
        <v>#VALUE!</v>
      </c>
    </row>
    <row r="832" spans="1:21" ht="15.75" x14ac:dyDescent="0.25">
      <c r="A832" s="47"/>
      <c r="B832" t="str">
        <f t="shared" si="258"/>
        <v/>
      </c>
      <c r="C832" t="str">
        <f t="shared" si="259"/>
        <v/>
      </c>
      <c r="D832" t="str">
        <f t="shared" si="260"/>
        <v/>
      </c>
      <c r="E832" t="str">
        <f t="shared" si="261"/>
        <v/>
      </c>
      <c r="F832" t="str">
        <f t="shared" si="262"/>
        <v/>
      </c>
      <c r="G832" t="str">
        <f t="shared" si="263"/>
        <v/>
      </c>
      <c r="H832" t="str">
        <f t="shared" si="264"/>
        <v/>
      </c>
      <c r="I832" t="str">
        <f t="shared" si="265"/>
        <v/>
      </c>
      <c r="J832" t="str">
        <f t="shared" si="266"/>
        <v/>
      </c>
      <c r="K832" t="str">
        <f t="shared" si="267"/>
        <v/>
      </c>
      <c r="L832" t="str">
        <f t="shared" si="268"/>
        <v/>
      </c>
      <c r="M832" t="str">
        <f t="shared" si="269"/>
        <v/>
      </c>
      <c r="N832" t="str">
        <f t="shared" si="270"/>
        <v/>
      </c>
      <c r="O832">
        <f t="shared" si="271"/>
        <v>0</v>
      </c>
      <c r="P832" t="e">
        <f t="shared" si="272"/>
        <v>#VALUE!</v>
      </c>
      <c r="Q832" t="e">
        <f t="shared" si="275"/>
        <v>#VALUE!</v>
      </c>
      <c r="R832" t="e">
        <f t="shared" si="276"/>
        <v>#VALUE!</v>
      </c>
      <c r="S832" t="e">
        <f t="shared" si="274"/>
        <v>#VALUE!</v>
      </c>
      <c r="T832" s="55" t="e">
        <f t="shared" si="273"/>
        <v>#VALUE!</v>
      </c>
      <c r="U832" s="55" t="e">
        <f t="shared" si="277"/>
        <v>#VALUE!</v>
      </c>
    </row>
    <row r="833" spans="1:21" ht="15.75" x14ac:dyDescent="0.25">
      <c r="A833" s="47"/>
      <c r="B833" t="str">
        <f t="shared" si="258"/>
        <v/>
      </c>
      <c r="C833" t="str">
        <f t="shared" si="259"/>
        <v/>
      </c>
      <c r="D833" t="str">
        <f t="shared" si="260"/>
        <v/>
      </c>
      <c r="E833" t="str">
        <f t="shared" si="261"/>
        <v/>
      </c>
      <c r="F833" t="str">
        <f t="shared" si="262"/>
        <v/>
      </c>
      <c r="G833" t="str">
        <f t="shared" si="263"/>
        <v/>
      </c>
      <c r="H833" t="str">
        <f t="shared" si="264"/>
        <v/>
      </c>
      <c r="I833" t="str">
        <f t="shared" si="265"/>
        <v/>
      </c>
      <c r="J833" t="str">
        <f t="shared" si="266"/>
        <v/>
      </c>
      <c r="K833" t="str">
        <f t="shared" si="267"/>
        <v/>
      </c>
      <c r="L833" t="str">
        <f t="shared" si="268"/>
        <v/>
      </c>
      <c r="M833" t="str">
        <f t="shared" si="269"/>
        <v/>
      </c>
      <c r="N833" t="str">
        <f t="shared" si="270"/>
        <v/>
      </c>
      <c r="O833">
        <f t="shared" si="271"/>
        <v>0</v>
      </c>
      <c r="P833" t="e">
        <f t="shared" si="272"/>
        <v>#VALUE!</v>
      </c>
      <c r="Q833" t="e">
        <f t="shared" si="275"/>
        <v>#VALUE!</v>
      </c>
      <c r="R833" t="e">
        <f t="shared" si="276"/>
        <v>#VALUE!</v>
      </c>
      <c r="S833" t="e">
        <f t="shared" si="274"/>
        <v>#VALUE!</v>
      </c>
      <c r="T833" s="55" t="e">
        <f t="shared" si="273"/>
        <v>#VALUE!</v>
      </c>
      <c r="U833" s="55" t="e">
        <f t="shared" si="277"/>
        <v>#VALUE!</v>
      </c>
    </row>
    <row r="834" spans="1:21" ht="15.75" x14ac:dyDescent="0.25">
      <c r="A834" s="47"/>
      <c r="B834" t="str">
        <f t="shared" ref="B834:B897" si="278">MID(A834,40,100)</f>
        <v/>
      </c>
      <c r="C834" t="str">
        <f t="shared" ref="C834:C897" si="279">IF(ISERROR(FIND("january",B834)),"",FIND("january",B834))</f>
        <v/>
      </c>
      <c r="D834" t="str">
        <f t="shared" ref="D834:D897" si="280">IF(ISERROR(FIND("february",B834)),"",FIND("february",B834))</f>
        <v/>
      </c>
      <c r="E834" t="str">
        <f t="shared" ref="E834:E897" si="281">IF(ISERROR(FIND("march",B834)),"",FIND("march",B834))</f>
        <v/>
      </c>
      <c r="F834" t="str">
        <f t="shared" ref="F834:F897" si="282">IF(ISERROR(FIND("april",B834)),"",FIND("april",B834))</f>
        <v/>
      </c>
      <c r="G834" t="str">
        <f t="shared" ref="G834:G897" si="283">IF(ISERROR(FIND("may",B834)),"",FIND("may",B834))</f>
        <v/>
      </c>
      <c r="H834" t="str">
        <f t="shared" ref="H834:H897" si="284">IF(ISERROR(FIND("june",B834)),"",FIND("june",B834))</f>
        <v/>
      </c>
      <c r="I834" t="str">
        <f t="shared" ref="I834:I897" si="285">IF(ISERROR(FIND("july",B834)),"",FIND("july",B834))</f>
        <v/>
      </c>
      <c r="J834" t="str">
        <f t="shared" ref="J834:J897" si="286">IF(ISERROR(FIND("august",B834)),"",FIND("august",B834))</f>
        <v/>
      </c>
      <c r="K834" t="str">
        <f t="shared" ref="K834:K897" si="287">IF(ISERROR(FIND("september",B834)),"",FIND("september",B834))</f>
        <v/>
      </c>
      <c r="L834" t="str">
        <f t="shared" ref="L834:L897" si="288">IF(ISERROR(FIND("october",B834)),"",FIND("october",B834))</f>
        <v/>
      </c>
      <c r="M834" t="str">
        <f t="shared" ref="M834:M897" si="289">IF(ISERROR(FIND("november",B834)),"",FIND("november",B834))</f>
        <v/>
      </c>
      <c r="N834" t="str">
        <f t="shared" ref="N834:N897" si="290">IF(ISERROR(FIND("december",B834)),"",FIND("december",B834))</f>
        <v/>
      </c>
      <c r="O834">
        <f t="shared" ref="O834:O897" si="291">MAX(C834:N834)</f>
        <v>0</v>
      </c>
      <c r="P834" t="e">
        <f t="shared" ref="P834:P897" si="292">FIND("_",B834,O834)</f>
        <v>#VALUE!</v>
      </c>
      <c r="Q834" t="e">
        <f t="shared" si="275"/>
        <v>#VALUE!</v>
      </c>
      <c r="R834" t="e">
        <f t="shared" si="276"/>
        <v>#VALUE!</v>
      </c>
      <c r="S834" t="e">
        <f t="shared" si="274"/>
        <v>#VALUE!</v>
      </c>
      <c r="T834" s="55" t="e">
        <f t="shared" ref="T834:T897" si="293">_xlfn.SWITCH(TRIM(S834),
"January",1,"February",2,"March",3,"April",4,
"May",5,"June",6,"July",7,"August",8,
"September",9,"October",10,"November",11,"December",12,"No Match")</f>
        <v>#VALUE!</v>
      </c>
      <c r="U834" s="55" t="e">
        <f t="shared" si="277"/>
        <v>#VALUE!</v>
      </c>
    </row>
    <row r="835" spans="1:21" ht="15.75" x14ac:dyDescent="0.25">
      <c r="A835" s="47"/>
      <c r="B835" t="str">
        <f t="shared" si="278"/>
        <v/>
      </c>
      <c r="C835" t="str">
        <f t="shared" si="279"/>
        <v/>
      </c>
      <c r="D835" t="str">
        <f t="shared" si="280"/>
        <v/>
      </c>
      <c r="E835" t="str">
        <f t="shared" si="281"/>
        <v/>
      </c>
      <c r="F835" t="str">
        <f t="shared" si="282"/>
        <v/>
      </c>
      <c r="G835" t="str">
        <f t="shared" si="283"/>
        <v/>
      </c>
      <c r="H835" t="str">
        <f t="shared" si="284"/>
        <v/>
      </c>
      <c r="I835" t="str">
        <f t="shared" si="285"/>
        <v/>
      </c>
      <c r="J835" t="str">
        <f t="shared" si="286"/>
        <v/>
      </c>
      <c r="K835" t="str">
        <f t="shared" si="287"/>
        <v/>
      </c>
      <c r="L835" t="str">
        <f t="shared" si="288"/>
        <v/>
      </c>
      <c r="M835" t="str">
        <f t="shared" si="289"/>
        <v/>
      </c>
      <c r="N835" t="str">
        <f t="shared" si="290"/>
        <v/>
      </c>
      <c r="O835">
        <f t="shared" si="291"/>
        <v>0</v>
      </c>
      <c r="P835" t="e">
        <f t="shared" si="292"/>
        <v>#VALUE!</v>
      </c>
      <c r="Q835" t="e">
        <f t="shared" si="275"/>
        <v>#VALUE!</v>
      </c>
      <c r="R835" t="e">
        <f t="shared" si="276"/>
        <v>#VALUE!</v>
      </c>
      <c r="S835" t="e">
        <f t="shared" si="274"/>
        <v>#VALUE!</v>
      </c>
      <c r="T835" s="55" t="e">
        <f t="shared" si="293"/>
        <v>#VALUE!</v>
      </c>
      <c r="U835" s="55" t="e">
        <f t="shared" si="277"/>
        <v>#VALUE!</v>
      </c>
    </row>
    <row r="836" spans="1:21" ht="15.75" x14ac:dyDescent="0.25">
      <c r="A836" s="47"/>
      <c r="B836" t="str">
        <f t="shared" si="278"/>
        <v/>
      </c>
      <c r="C836" t="str">
        <f t="shared" si="279"/>
        <v/>
      </c>
      <c r="D836" t="str">
        <f t="shared" si="280"/>
        <v/>
      </c>
      <c r="E836" t="str">
        <f t="shared" si="281"/>
        <v/>
      </c>
      <c r="F836" t="str">
        <f t="shared" si="282"/>
        <v/>
      </c>
      <c r="G836" t="str">
        <f t="shared" si="283"/>
        <v/>
      </c>
      <c r="H836" t="str">
        <f t="shared" si="284"/>
        <v/>
      </c>
      <c r="I836" t="str">
        <f t="shared" si="285"/>
        <v/>
      </c>
      <c r="J836" t="str">
        <f t="shared" si="286"/>
        <v/>
      </c>
      <c r="K836" t="str">
        <f t="shared" si="287"/>
        <v/>
      </c>
      <c r="L836" t="str">
        <f t="shared" si="288"/>
        <v/>
      </c>
      <c r="M836" t="str">
        <f t="shared" si="289"/>
        <v/>
      </c>
      <c r="N836" t="str">
        <f t="shared" si="290"/>
        <v/>
      </c>
      <c r="O836">
        <f t="shared" si="291"/>
        <v>0</v>
      </c>
      <c r="P836" t="e">
        <f t="shared" si="292"/>
        <v>#VALUE!</v>
      </c>
      <c r="Q836" t="e">
        <f t="shared" si="275"/>
        <v>#VALUE!</v>
      </c>
      <c r="R836" t="e">
        <f t="shared" si="276"/>
        <v>#VALUE!</v>
      </c>
      <c r="S836" t="e">
        <f t="shared" si="274"/>
        <v>#VALUE!</v>
      </c>
      <c r="T836" s="55" t="e">
        <f t="shared" si="293"/>
        <v>#VALUE!</v>
      </c>
      <c r="U836" s="55" t="e">
        <f t="shared" si="277"/>
        <v>#VALUE!</v>
      </c>
    </row>
    <row r="837" spans="1:21" ht="15.75" x14ac:dyDescent="0.25">
      <c r="A837" s="47"/>
      <c r="B837" t="str">
        <f t="shared" si="278"/>
        <v/>
      </c>
      <c r="C837" t="str">
        <f t="shared" si="279"/>
        <v/>
      </c>
      <c r="D837" t="str">
        <f t="shared" si="280"/>
        <v/>
      </c>
      <c r="E837" t="str">
        <f t="shared" si="281"/>
        <v/>
      </c>
      <c r="F837" t="str">
        <f t="shared" si="282"/>
        <v/>
      </c>
      <c r="G837" t="str">
        <f t="shared" si="283"/>
        <v/>
      </c>
      <c r="H837" t="str">
        <f t="shared" si="284"/>
        <v/>
      </c>
      <c r="I837" t="str">
        <f t="shared" si="285"/>
        <v/>
      </c>
      <c r="J837" t="str">
        <f t="shared" si="286"/>
        <v/>
      </c>
      <c r="K837" t="str">
        <f t="shared" si="287"/>
        <v/>
      </c>
      <c r="L837" t="str">
        <f t="shared" si="288"/>
        <v/>
      </c>
      <c r="M837" t="str">
        <f t="shared" si="289"/>
        <v/>
      </c>
      <c r="N837" t="str">
        <f t="shared" si="290"/>
        <v/>
      </c>
      <c r="O837">
        <f t="shared" si="291"/>
        <v>0</v>
      </c>
      <c r="P837" t="e">
        <f t="shared" si="292"/>
        <v>#VALUE!</v>
      </c>
      <c r="Q837" t="e">
        <f t="shared" si="275"/>
        <v>#VALUE!</v>
      </c>
      <c r="R837" t="e">
        <f t="shared" si="276"/>
        <v>#VALUE!</v>
      </c>
      <c r="S837" t="e">
        <f t="shared" si="274"/>
        <v>#VALUE!</v>
      </c>
      <c r="T837" s="55" t="e">
        <f t="shared" si="293"/>
        <v>#VALUE!</v>
      </c>
      <c r="U837" s="55" t="e">
        <f t="shared" si="277"/>
        <v>#VALUE!</v>
      </c>
    </row>
    <row r="838" spans="1:21" ht="15.75" x14ac:dyDescent="0.25">
      <c r="A838" s="47"/>
      <c r="B838" t="str">
        <f t="shared" si="278"/>
        <v/>
      </c>
      <c r="C838" t="str">
        <f t="shared" si="279"/>
        <v/>
      </c>
      <c r="D838" t="str">
        <f t="shared" si="280"/>
        <v/>
      </c>
      <c r="E838" t="str">
        <f t="shared" si="281"/>
        <v/>
      </c>
      <c r="F838" t="str">
        <f t="shared" si="282"/>
        <v/>
      </c>
      <c r="G838" t="str">
        <f t="shared" si="283"/>
        <v/>
      </c>
      <c r="H838" t="str">
        <f t="shared" si="284"/>
        <v/>
      </c>
      <c r="I838" t="str">
        <f t="shared" si="285"/>
        <v/>
      </c>
      <c r="J838" t="str">
        <f t="shared" si="286"/>
        <v/>
      </c>
      <c r="K838" t="str">
        <f t="shared" si="287"/>
        <v/>
      </c>
      <c r="L838" t="str">
        <f t="shared" si="288"/>
        <v/>
      </c>
      <c r="M838" t="str">
        <f t="shared" si="289"/>
        <v/>
      </c>
      <c r="N838" t="str">
        <f t="shared" si="290"/>
        <v/>
      </c>
      <c r="O838">
        <f t="shared" si="291"/>
        <v>0</v>
      </c>
      <c r="P838" t="e">
        <f t="shared" si="292"/>
        <v>#VALUE!</v>
      </c>
      <c r="Q838" t="e">
        <f t="shared" si="275"/>
        <v>#VALUE!</v>
      </c>
      <c r="R838" t="e">
        <f t="shared" si="276"/>
        <v>#VALUE!</v>
      </c>
      <c r="S838" t="e">
        <f t="shared" si="274"/>
        <v>#VALUE!</v>
      </c>
      <c r="T838" s="55" t="e">
        <f t="shared" si="293"/>
        <v>#VALUE!</v>
      </c>
      <c r="U838" s="55" t="e">
        <f t="shared" si="277"/>
        <v>#VALUE!</v>
      </c>
    </row>
    <row r="839" spans="1:21" ht="15.75" x14ac:dyDescent="0.25">
      <c r="A839" s="47"/>
      <c r="B839" t="str">
        <f t="shared" si="278"/>
        <v/>
      </c>
      <c r="C839" t="str">
        <f t="shared" si="279"/>
        <v/>
      </c>
      <c r="D839" t="str">
        <f t="shared" si="280"/>
        <v/>
      </c>
      <c r="E839" t="str">
        <f t="shared" si="281"/>
        <v/>
      </c>
      <c r="F839" t="str">
        <f t="shared" si="282"/>
        <v/>
      </c>
      <c r="G839" t="str">
        <f t="shared" si="283"/>
        <v/>
      </c>
      <c r="H839" t="str">
        <f t="shared" si="284"/>
        <v/>
      </c>
      <c r="I839" t="str">
        <f t="shared" si="285"/>
        <v/>
      </c>
      <c r="J839" t="str">
        <f t="shared" si="286"/>
        <v/>
      </c>
      <c r="K839" t="str">
        <f t="shared" si="287"/>
        <v/>
      </c>
      <c r="L839" t="str">
        <f t="shared" si="288"/>
        <v/>
      </c>
      <c r="M839" t="str">
        <f t="shared" si="289"/>
        <v/>
      </c>
      <c r="N839" t="str">
        <f t="shared" si="290"/>
        <v/>
      </c>
      <c r="O839">
        <f t="shared" si="291"/>
        <v>0</v>
      </c>
      <c r="P839" t="e">
        <f t="shared" si="292"/>
        <v>#VALUE!</v>
      </c>
      <c r="Q839" t="e">
        <f t="shared" si="275"/>
        <v>#VALUE!</v>
      </c>
      <c r="R839" t="e">
        <f t="shared" si="276"/>
        <v>#VALUE!</v>
      </c>
      <c r="S839" t="e">
        <f t="shared" si="274"/>
        <v>#VALUE!</v>
      </c>
      <c r="T839" s="55" t="e">
        <f t="shared" si="293"/>
        <v>#VALUE!</v>
      </c>
      <c r="U839" s="55" t="e">
        <f t="shared" si="277"/>
        <v>#VALUE!</v>
      </c>
    </row>
    <row r="840" spans="1:21" ht="15.75" x14ac:dyDescent="0.25">
      <c r="A840" s="47"/>
      <c r="B840" t="str">
        <f t="shared" si="278"/>
        <v/>
      </c>
      <c r="C840" t="str">
        <f t="shared" si="279"/>
        <v/>
      </c>
      <c r="D840" t="str">
        <f t="shared" si="280"/>
        <v/>
      </c>
      <c r="E840" t="str">
        <f t="shared" si="281"/>
        <v/>
      </c>
      <c r="F840" t="str">
        <f t="shared" si="282"/>
        <v/>
      </c>
      <c r="G840" t="str">
        <f t="shared" si="283"/>
        <v/>
      </c>
      <c r="H840" t="str">
        <f t="shared" si="284"/>
        <v/>
      </c>
      <c r="I840" t="str">
        <f t="shared" si="285"/>
        <v/>
      </c>
      <c r="J840" t="str">
        <f t="shared" si="286"/>
        <v/>
      </c>
      <c r="K840" t="str">
        <f t="shared" si="287"/>
        <v/>
      </c>
      <c r="L840" t="str">
        <f t="shared" si="288"/>
        <v/>
      </c>
      <c r="M840" t="str">
        <f t="shared" si="289"/>
        <v/>
      </c>
      <c r="N840" t="str">
        <f t="shared" si="290"/>
        <v/>
      </c>
      <c r="O840">
        <f t="shared" si="291"/>
        <v>0</v>
      </c>
      <c r="P840" t="e">
        <f t="shared" si="292"/>
        <v>#VALUE!</v>
      </c>
      <c r="Q840" t="e">
        <f t="shared" si="275"/>
        <v>#VALUE!</v>
      </c>
      <c r="R840" t="e">
        <f t="shared" si="276"/>
        <v>#VALUE!</v>
      </c>
      <c r="S840" t="e">
        <f t="shared" si="274"/>
        <v>#VALUE!</v>
      </c>
      <c r="T840" s="55" t="e">
        <f t="shared" si="293"/>
        <v>#VALUE!</v>
      </c>
      <c r="U840" s="55" t="e">
        <f t="shared" si="277"/>
        <v>#VALUE!</v>
      </c>
    </row>
    <row r="841" spans="1:21" ht="15.75" x14ac:dyDescent="0.25">
      <c r="A841" s="47"/>
      <c r="B841" t="str">
        <f t="shared" si="278"/>
        <v/>
      </c>
      <c r="C841" t="str">
        <f t="shared" si="279"/>
        <v/>
      </c>
      <c r="D841" t="str">
        <f t="shared" si="280"/>
        <v/>
      </c>
      <c r="E841" t="str">
        <f t="shared" si="281"/>
        <v/>
      </c>
      <c r="F841" t="str">
        <f t="shared" si="282"/>
        <v/>
      </c>
      <c r="G841" t="str">
        <f t="shared" si="283"/>
        <v/>
      </c>
      <c r="H841" t="str">
        <f t="shared" si="284"/>
        <v/>
      </c>
      <c r="I841" t="str">
        <f t="shared" si="285"/>
        <v/>
      </c>
      <c r="J841" t="str">
        <f t="shared" si="286"/>
        <v/>
      </c>
      <c r="K841" t="str">
        <f t="shared" si="287"/>
        <v/>
      </c>
      <c r="L841" t="str">
        <f t="shared" si="288"/>
        <v/>
      </c>
      <c r="M841" t="str">
        <f t="shared" si="289"/>
        <v/>
      </c>
      <c r="N841" t="str">
        <f t="shared" si="290"/>
        <v/>
      </c>
      <c r="O841">
        <f t="shared" si="291"/>
        <v>0</v>
      </c>
      <c r="P841" t="e">
        <f t="shared" si="292"/>
        <v>#VALUE!</v>
      </c>
      <c r="Q841" t="e">
        <f t="shared" si="275"/>
        <v>#VALUE!</v>
      </c>
      <c r="R841" t="e">
        <f t="shared" si="276"/>
        <v>#VALUE!</v>
      </c>
      <c r="S841" t="e">
        <f t="shared" si="274"/>
        <v>#VALUE!</v>
      </c>
      <c r="T841" s="55" t="e">
        <f t="shared" si="293"/>
        <v>#VALUE!</v>
      </c>
      <c r="U841" s="55" t="e">
        <f t="shared" si="277"/>
        <v>#VALUE!</v>
      </c>
    </row>
    <row r="842" spans="1:21" ht="15.75" x14ac:dyDescent="0.25">
      <c r="A842" s="47"/>
      <c r="B842" t="str">
        <f t="shared" si="278"/>
        <v/>
      </c>
      <c r="C842" t="str">
        <f t="shared" si="279"/>
        <v/>
      </c>
      <c r="D842" t="str">
        <f t="shared" si="280"/>
        <v/>
      </c>
      <c r="E842" t="str">
        <f t="shared" si="281"/>
        <v/>
      </c>
      <c r="F842" t="str">
        <f t="shared" si="282"/>
        <v/>
      </c>
      <c r="G842" t="str">
        <f t="shared" si="283"/>
        <v/>
      </c>
      <c r="H842" t="str">
        <f t="shared" si="284"/>
        <v/>
      </c>
      <c r="I842" t="str">
        <f t="shared" si="285"/>
        <v/>
      </c>
      <c r="J842" t="str">
        <f t="shared" si="286"/>
        <v/>
      </c>
      <c r="K842" t="str">
        <f t="shared" si="287"/>
        <v/>
      </c>
      <c r="L842" t="str">
        <f t="shared" si="288"/>
        <v/>
      </c>
      <c r="M842" t="str">
        <f t="shared" si="289"/>
        <v/>
      </c>
      <c r="N842" t="str">
        <f t="shared" si="290"/>
        <v/>
      </c>
      <c r="O842">
        <f t="shared" si="291"/>
        <v>0</v>
      </c>
      <c r="P842" t="e">
        <f t="shared" si="292"/>
        <v>#VALUE!</v>
      </c>
      <c r="Q842" t="e">
        <f t="shared" si="275"/>
        <v>#VALUE!</v>
      </c>
      <c r="R842" t="e">
        <f t="shared" si="276"/>
        <v>#VALUE!</v>
      </c>
      <c r="S842" t="e">
        <f t="shared" si="274"/>
        <v>#VALUE!</v>
      </c>
      <c r="T842" s="55" t="e">
        <f t="shared" si="293"/>
        <v>#VALUE!</v>
      </c>
      <c r="U842" s="55" t="e">
        <f t="shared" si="277"/>
        <v>#VALUE!</v>
      </c>
    </row>
    <row r="843" spans="1:21" ht="15.75" x14ac:dyDescent="0.25">
      <c r="A843" s="47"/>
      <c r="B843" t="str">
        <f t="shared" si="278"/>
        <v/>
      </c>
      <c r="C843" t="str">
        <f t="shared" si="279"/>
        <v/>
      </c>
      <c r="D843" t="str">
        <f t="shared" si="280"/>
        <v/>
      </c>
      <c r="E843" t="str">
        <f t="shared" si="281"/>
        <v/>
      </c>
      <c r="F843" t="str">
        <f t="shared" si="282"/>
        <v/>
      </c>
      <c r="G843" t="str">
        <f t="shared" si="283"/>
        <v/>
      </c>
      <c r="H843" t="str">
        <f t="shared" si="284"/>
        <v/>
      </c>
      <c r="I843" t="str">
        <f t="shared" si="285"/>
        <v/>
      </c>
      <c r="J843" t="str">
        <f t="shared" si="286"/>
        <v/>
      </c>
      <c r="K843" t="str">
        <f t="shared" si="287"/>
        <v/>
      </c>
      <c r="L843" t="str">
        <f t="shared" si="288"/>
        <v/>
      </c>
      <c r="M843" t="str">
        <f t="shared" si="289"/>
        <v/>
      </c>
      <c r="N843" t="str">
        <f t="shared" si="290"/>
        <v/>
      </c>
      <c r="O843">
        <f t="shared" si="291"/>
        <v>0</v>
      </c>
      <c r="P843" t="e">
        <f t="shared" si="292"/>
        <v>#VALUE!</v>
      </c>
      <c r="Q843" t="e">
        <f t="shared" si="275"/>
        <v>#VALUE!</v>
      </c>
      <c r="R843" t="e">
        <f t="shared" si="276"/>
        <v>#VALUE!</v>
      </c>
      <c r="S843" t="e">
        <f t="shared" si="274"/>
        <v>#VALUE!</v>
      </c>
      <c r="T843" s="55" t="e">
        <f t="shared" si="293"/>
        <v>#VALUE!</v>
      </c>
      <c r="U843" s="55" t="e">
        <f t="shared" si="277"/>
        <v>#VALUE!</v>
      </c>
    </row>
    <row r="844" spans="1:21" ht="15.75" x14ac:dyDescent="0.25">
      <c r="A844" s="47"/>
      <c r="B844" t="str">
        <f t="shared" si="278"/>
        <v/>
      </c>
      <c r="C844" t="str">
        <f t="shared" si="279"/>
        <v/>
      </c>
      <c r="D844" t="str">
        <f t="shared" si="280"/>
        <v/>
      </c>
      <c r="E844" t="str">
        <f t="shared" si="281"/>
        <v/>
      </c>
      <c r="F844" t="str">
        <f t="shared" si="282"/>
        <v/>
      </c>
      <c r="G844" t="str">
        <f t="shared" si="283"/>
        <v/>
      </c>
      <c r="H844" t="str">
        <f t="shared" si="284"/>
        <v/>
      </c>
      <c r="I844" t="str">
        <f t="shared" si="285"/>
        <v/>
      </c>
      <c r="J844" t="str">
        <f t="shared" si="286"/>
        <v/>
      </c>
      <c r="K844" t="str">
        <f t="shared" si="287"/>
        <v/>
      </c>
      <c r="L844" t="str">
        <f t="shared" si="288"/>
        <v/>
      </c>
      <c r="M844" t="str">
        <f t="shared" si="289"/>
        <v/>
      </c>
      <c r="N844" t="str">
        <f t="shared" si="290"/>
        <v/>
      </c>
      <c r="O844">
        <f t="shared" si="291"/>
        <v>0</v>
      </c>
      <c r="P844" t="e">
        <f t="shared" si="292"/>
        <v>#VALUE!</v>
      </c>
      <c r="Q844" t="e">
        <f t="shared" si="275"/>
        <v>#VALUE!</v>
      </c>
      <c r="R844" t="e">
        <f t="shared" si="276"/>
        <v>#VALUE!</v>
      </c>
      <c r="S844" t="e">
        <f t="shared" si="274"/>
        <v>#VALUE!</v>
      </c>
      <c r="T844" s="55" t="e">
        <f t="shared" si="293"/>
        <v>#VALUE!</v>
      </c>
      <c r="U844" s="55" t="e">
        <f t="shared" si="277"/>
        <v>#VALUE!</v>
      </c>
    </row>
    <row r="845" spans="1:21" ht="15.75" x14ac:dyDescent="0.25">
      <c r="A845" s="47"/>
      <c r="B845" t="str">
        <f t="shared" si="278"/>
        <v/>
      </c>
      <c r="C845" t="str">
        <f t="shared" si="279"/>
        <v/>
      </c>
      <c r="D845" t="str">
        <f t="shared" si="280"/>
        <v/>
      </c>
      <c r="E845" t="str">
        <f t="shared" si="281"/>
        <v/>
      </c>
      <c r="F845" t="str">
        <f t="shared" si="282"/>
        <v/>
      </c>
      <c r="G845" t="str">
        <f t="shared" si="283"/>
        <v/>
      </c>
      <c r="H845" t="str">
        <f t="shared" si="284"/>
        <v/>
      </c>
      <c r="I845" t="str">
        <f t="shared" si="285"/>
        <v/>
      </c>
      <c r="J845" t="str">
        <f t="shared" si="286"/>
        <v/>
      </c>
      <c r="K845" t="str">
        <f t="shared" si="287"/>
        <v/>
      </c>
      <c r="L845" t="str">
        <f t="shared" si="288"/>
        <v/>
      </c>
      <c r="M845" t="str">
        <f t="shared" si="289"/>
        <v/>
      </c>
      <c r="N845" t="str">
        <f t="shared" si="290"/>
        <v/>
      </c>
      <c r="O845">
        <f t="shared" si="291"/>
        <v>0</v>
      </c>
      <c r="P845" t="e">
        <f t="shared" si="292"/>
        <v>#VALUE!</v>
      </c>
      <c r="Q845" t="e">
        <f t="shared" si="275"/>
        <v>#VALUE!</v>
      </c>
      <c r="R845" t="e">
        <f t="shared" si="276"/>
        <v>#VALUE!</v>
      </c>
      <c r="S845" t="e">
        <f t="shared" si="274"/>
        <v>#VALUE!</v>
      </c>
      <c r="T845" s="55" t="e">
        <f t="shared" si="293"/>
        <v>#VALUE!</v>
      </c>
      <c r="U845" s="55" t="e">
        <f t="shared" si="277"/>
        <v>#VALUE!</v>
      </c>
    </row>
    <row r="846" spans="1:21" ht="15.75" x14ac:dyDescent="0.25">
      <c r="A846" s="47"/>
      <c r="B846" t="str">
        <f t="shared" si="278"/>
        <v/>
      </c>
      <c r="C846" t="str">
        <f t="shared" si="279"/>
        <v/>
      </c>
      <c r="D846" t="str">
        <f t="shared" si="280"/>
        <v/>
      </c>
      <c r="E846" t="str">
        <f t="shared" si="281"/>
        <v/>
      </c>
      <c r="F846" t="str">
        <f t="shared" si="282"/>
        <v/>
      </c>
      <c r="G846" t="str">
        <f t="shared" si="283"/>
        <v/>
      </c>
      <c r="H846" t="str">
        <f t="shared" si="284"/>
        <v/>
      </c>
      <c r="I846" t="str">
        <f t="shared" si="285"/>
        <v/>
      </c>
      <c r="J846" t="str">
        <f t="shared" si="286"/>
        <v/>
      </c>
      <c r="K846" t="str">
        <f t="shared" si="287"/>
        <v/>
      </c>
      <c r="L846" t="str">
        <f t="shared" si="288"/>
        <v/>
      </c>
      <c r="M846" t="str">
        <f t="shared" si="289"/>
        <v/>
      </c>
      <c r="N846" t="str">
        <f t="shared" si="290"/>
        <v/>
      </c>
      <c r="O846">
        <f t="shared" si="291"/>
        <v>0</v>
      </c>
      <c r="P846" t="e">
        <f t="shared" si="292"/>
        <v>#VALUE!</v>
      </c>
      <c r="Q846" t="e">
        <f t="shared" si="275"/>
        <v>#VALUE!</v>
      </c>
      <c r="R846" t="e">
        <f t="shared" si="276"/>
        <v>#VALUE!</v>
      </c>
      <c r="S846" t="e">
        <f t="shared" si="274"/>
        <v>#VALUE!</v>
      </c>
      <c r="T846" s="55" t="e">
        <f t="shared" si="293"/>
        <v>#VALUE!</v>
      </c>
      <c r="U846" s="55" t="e">
        <f t="shared" si="277"/>
        <v>#VALUE!</v>
      </c>
    </row>
    <row r="847" spans="1:21" ht="15.75" x14ac:dyDescent="0.25">
      <c r="A847" s="47"/>
      <c r="B847" t="str">
        <f t="shared" si="278"/>
        <v/>
      </c>
      <c r="C847" t="str">
        <f t="shared" si="279"/>
        <v/>
      </c>
      <c r="D847" t="str">
        <f t="shared" si="280"/>
        <v/>
      </c>
      <c r="E847" t="str">
        <f t="shared" si="281"/>
        <v/>
      </c>
      <c r="F847" t="str">
        <f t="shared" si="282"/>
        <v/>
      </c>
      <c r="G847" t="str">
        <f t="shared" si="283"/>
        <v/>
      </c>
      <c r="H847" t="str">
        <f t="shared" si="284"/>
        <v/>
      </c>
      <c r="I847" t="str">
        <f t="shared" si="285"/>
        <v/>
      </c>
      <c r="J847" t="str">
        <f t="shared" si="286"/>
        <v/>
      </c>
      <c r="K847" t="str">
        <f t="shared" si="287"/>
        <v/>
      </c>
      <c r="L847" t="str">
        <f t="shared" si="288"/>
        <v/>
      </c>
      <c r="M847" t="str">
        <f t="shared" si="289"/>
        <v/>
      </c>
      <c r="N847" t="str">
        <f t="shared" si="290"/>
        <v/>
      </c>
      <c r="O847">
        <f t="shared" si="291"/>
        <v>0</v>
      </c>
      <c r="P847" t="e">
        <f t="shared" si="292"/>
        <v>#VALUE!</v>
      </c>
      <c r="Q847" t="e">
        <f t="shared" si="275"/>
        <v>#VALUE!</v>
      </c>
      <c r="R847" t="e">
        <f t="shared" si="276"/>
        <v>#VALUE!</v>
      </c>
      <c r="S847" t="e">
        <f t="shared" si="274"/>
        <v>#VALUE!</v>
      </c>
      <c r="T847" s="55" t="e">
        <f t="shared" si="293"/>
        <v>#VALUE!</v>
      </c>
      <c r="U847" s="55" t="e">
        <f t="shared" si="277"/>
        <v>#VALUE!</v>
      </c>
    </row>
    <row r="848" spans="1:21" ht="15.75" x14ac:dyDescent="0.25">
      <c r="A848" s="47"/>
      <c r="B848" t="str">
        <f t="shared" si="278"/>
        <v/>
      </c>
      <c r="C848" t="str">
        <f t="shared" si="279"/>
        <v/>
      </c>
      <c r="D848" t="str">
        <f t="shared" si="280"/>
        <v/>
      </c>
      <c r="E848" t="str">
        <f t="shared" si="281"/>
        <v/>
      </c>
      <c r="F848" t="str">
        <f t="shared" si="282"/>
        <v/>
      </c>
      <c r="G848" t="str">
        <f t="shared" si="283"/>
        <v/>
      </c>
      <c r="H848" t="str">
        <f t="shared" si="284"/>
        <v/>
      </c>
      <c r="I848" t="str">
        <f t="shared" si="285"/>
        <v/>
      </c>
      <c r="J848" t="str">
        <f t="shared" si="286"/>
        <v/>
      </c>
      <c r="K848" t="str">
        <f t="shared" si="287"/>
        <v/>
      </c>
      <c r="L848" t="str">
        <f t="shared" si="288"/>
        <v/>
      </c>
      <c r="M848" t="str">
        <f t="shared" si="289"/>
        <v/>
      </c>
      <c r="N848" t="str">
        <f t="shared" si="290"/>
        <v/>
      </c>
      <c r="O848">
        <f t="shared" si="291"/>
        <v>0</v>
      </c>
      <c r="P848" t="e">
        <f t="shared" si="292"/>
        <v>#VALUE!</v>
      </c>
      <c r="Q848" t="e">
        <f t="shared" si="275"/>
        <v>#VALUE!</v>
      </c>
      <c r="R848" t="e">
        <f t="shared" si="276"/>
        <v>#VALUE!</v>
      </c>
      <c r="S848" t="e">
        <f t="shared" si="274"/>
        <v>#VALUE!</v>
      </c>
      <c r="T848" s="55" t="e">
        <f t="shared" si="293"/>
        <v>#VALUE!</v>
      </c>
      <c r="U848" s="55" t="e">
        <f t="shared" si="277"/>
        <v>#VALUE!</v>
      </c>
    </row>
    <row r="849" spans="1:21" ht="15.75" x14ac:dyDescent="0.25">
      <c r="A849" s="47"/>
      <c r="B849" t="str">
        <f t="shared" si="278"/>
        <v/>
      </c>
      <c r="C849" t="str">
        <f t="shared" si="279"/>
        <v/>
      </c>
      <c r="D849" t="str">
        <f t="shared" si="280"/>
        <v/>
      </c>
      <c r="E849" t="str">
        <f t="shared" si="281"/>
        <v/>
      </c>
      <c r="F849" t="str">
        <f t="shared" si="282"/>
        <v/>
      </c>
      <c r="G849" t="str">
        <f t="shared" si="283"/>
        <v/>
      </c>
      <c r="H849" t="str">
        <f t="shared" si="284"/>
        <v/>
      </c>
      <c r="I849" t="str">
        <f t="shared" si="285"/>
        <v/>
      </c>
      <c r="J849" t="str">
        <f t="shared" si="286"/>
        <v/>
      </c>
      <c r="K849" t="str">
        <f t="shared" si="287"/>
        <v/>
      </c>
      <c r="L849" t="str">
        <f t="shared" si="288"/>
        <v/>
      </c>
      <c r="M849" t="str">
        <f t="shared" si="289"/>
        <v/>
      </c>
      <c r="N849" t="str">
        <f t="shared" si="290"/>
        <v/>
      </c>
      <c r="O849">
        <f t="shared" si="291"/>
        <v>0</v>
      </c>
      <c r="P849" t="e">
        <f t="shared" si="292"/>
        <v>#VALUE!</v>
      </c>
      <c r="Q849" t="e">
        <f t="shared" si="275"/>
        <v>#VALUE!</v>
      </c>
      <c r="R849" t="e">
        <f t="shared" si="276"/>
        <v>#VALUE!</v>
      </c>
      <c r="S849" t="e">
        <f t="shared" si="274"/>
        <v>#VALUE!</v>
      </c>
      <c r="T849" s="55" t="e">
        <f t="shared" si="293"/>
        <v>#VALUE!</v>
      </c>
      <c r="U849" s="55" t="e">
        <f t="shared" si="277"/>
        <v>#VALUE!</v>
      </c>
    </row>
    <row r="850" spans="1:21" ht="15.75" x14ac:dyDescent="0.25">
      <c r="A850" s="47"/>
      <c r="B850" t="str">
        <f t="shared" si="278"/>
        <v/>
      </c>
      <c r="C850" t="str">
        <f t="shared" si="279"/>
        <v/>
      </c>
      <c r="D850" t="str">
        <f t="shared" si="280"/>
        <v/>
      </c>
      <c r="E850" t="str">
        <f t="shared" si="281"/>
        <v/>
      </c>
      <c r="F850" t="str">
        <f t="shared" si="282"/>
        <v/>
      </c>
      <c r="G850" t="str">
        <f t="shared" si="283"/>
        <v/>
      </c>
      <c r="H850" t="str">
        <f t="shared" si="284"/>
        <v/>
      </c>
      <c r="I850" t="str">
        <f t="shared" si="285"/>
        <v/>
      </c>
      <c r="J850" t="str">
        <f t="shared" si="286"/>
        <v/>
      </c>
      <c r="K850" t="str">
        <f t="shared" si="287"/>
        <v/>
      </c>
      <c r="L850" t="str">
        <f t="shared" si="288"/>
        <v/>
      </c>
      <c r="M850" t="str">
        <f t="shared" si="289"/>
        <v/>
      </c>
      <c r="N850" t="str">
        <f t="shared" si="290"/>
        <v/>
      </c>
      <c r="O850">
        <f t="shared" si="291"/>
        <v>0</v>
      </c>
      <c r="P850" t="e">
        <f t="shared" si="292"/>
        <v>#VALUE!</v>
      </c>
      <c r="Q850" t="e">
        <f t="shared" si="275"/>
        <v>#VALUE!</v>
      </c>
      <c r="R850" t="e">
        <f t="shared" si="276"/>
        <v>#VALUE!</v>
      </c>
      <c r="S850" t="e">
        <f t="shared" si="274"/>
        <v>#VALUE!</v>
      </c>
      <c r="T850" s="55" t="e">
        <f t="shared" si="293"/>
        <v>#VALUE!</v>
      </c>
      <c r="U850" s="55" t="e">
        <f t="shared" si="277"/>
        <v>#VALUE!</v>
      </c>
    </row>
    <row r="851" spans="1:21" ht="15.75" x14ac:dyDescent="0.25">
      <c r="A851" s="47"/>
      <c r="B851" t="str">
        <f t="shared" si="278"/>
        <v/>
      </c>
      <c r="C851" t="str">
        <f t="shared" si="279"/>
        <v/>
      </c>
      <c r="D851" t="str">
        <f t="shared" si="280"/>
        <v/>
      </c>
      <c r="E851" t="str">
        <f t="shared" si="281"/>
        <v/>
      </c>
      <c r="F851" t="str">
        <f t="shared" si="282"/>
        <v/>
      </c>
      <c r="G851" t="str">
        <f t="shared" si="283"/>
        <v/>
      </c>
      <c r="H851" t="str">
        <f t="shared" si="284"/>
        <v/>
      </c>
      <c r="I851" t="str">
        <f t="shared" si="285"/>
        <v/>
      </c>
      <c r="J851" t="str">
        <f t="shared" si="286"/>
        <v/>
      </c>
      <c r="K851" t="str">
        <f t="shared" si="287"/>
        <v/>
      </c>
      <c r="L851" t="str">
        <f t="shared" si="288"/>
        <v/>
      </c>
      <c r="M851" t="str">
        <f t="shared" si="289"/>
        <v/>
      </c>
      <c r="N851" t="str">
        <f t="shared" si="290"/>
        <v/>
      </c>
      <c r="O851">
        <f t="shared" si="291"/>
        <v>0</v>
      </c>
      <c r="P851" t="e">
        <f t="shared" si="292"/>
        <v>#VALUE!</v>
      </c>
      <c r="Q851" t="e">
        <f t="shared" si="275"/>
        <v>#VALUE!</v>
      </c>
      <c r="R851" t="e">
        <f t="shared" si="276"/>
        <v>#VALUE!</v>
      </c>
      <c r="S851" t="e">
        <f t="shared" si="274"/>
        <v>#VALUE!</v>
      </c>
      <c r="T851" s="55" t="e">
        <f t="shared" si="293"/>
        <v>#VALUE!</v>
      </c>
      <c r="U851" s="55" t="e">
        <f t="shared" si="277"/>
        <v>#VALUE!</v>
      </c>
    </row>
    <row r="852" spans="1:21" ht="15.75" x14ac:dyDescent="0.25">
      <c r="A852" s="47"/>
      <c r="B852" t="str">
        <f t="shared" si="278"/>
        <v/>
      </c>
      <c r="C852" t="str">
        <f t="shared" si="279"/>
        <v/>
      </c>
      <c r="D852" t="str">
        <f t="shared" si="280"/>
        <v/>
      </c>
      <c r="E852" t="str">
        <f t="shared" si="281"/>
        <v/>
      </c>
      <c r="F852" t="str">
        <f t="shared" si="282"/>
        <v/>
      </c>
      <c r="G852" t="str">
        <f t="shared" si="283"/>
        <v/>
      </c>
      <c r="H852" t="str">
        <f t="shared" si="284"/>
        <v/>
      </c>
      <c r="I852" t="str">
        <f t="shared" si="285"/>
        <v/>
      </c>
      <c r="J852" t="str">
        <f t="shared" si="286"/>
        <v/>
      </c>
      <c r="K852" t="str">
        <f t="shared" si="287"/>
        <v/>
      </c>
      <c r="L852" t="str">
        <f t="shared" si="288"/>
        <v/>
      </c>
      <c r="M852" t="str">
        <f t="shared" si="289"/>
        <v/>
      </c>
      <c r="N852" t="str">
        <f t="shared" si="290"/>
        <v/>
      </c>
      <c r="O852">
        <f t="shared" si="291"/>
        <v>0</v>
      </c>
      <c r="P852" t="e">
        <f t="shared" si="292"/>
        <v>#VALUE!</v>
      </c>
      <c r="Q852" t="e">
        <f t="shared" si="275"/>
        <v>#VALUE!</v>
      </c>
      <c r="R852" t="e">
        <f t="shared" si="276"/>
        <v>#VALUE!</v>
      </c>
      <c r="S852" t="e">
        <f t="shared" si="274"/>
        <v>#VALUE!</v>
      </c>
      <c r="T852" s="55" t="e">
        <f t="shared" si="293"/>
        <v>#VALUE!</v>
      </c>
      <c r="U852" s="55" t="e">
        <f t="shared" si="277"/>
        <v>#VALUE!</v>
      </c>
    </row>
    <row r="853" spans="1:21" ht="15.75" x14ac:dyDescent="0.25">
      <c r="A853" s="47"/>
      <c r="B853" t="str">
        <f t="shared" si="278"/>
        <v/>
      </c>
      <c r="C853" t="str">
        <f t="shared" si="279"/>
        <v/>
      </c>
      <c r="D853" t="str">
        <f t="shared" si="280"/>
        <v/>
      </c>
      <c r="E853" t="str">
        <f t="shared" si="281"/>
        <v/>
      </c>
      <c r="F853" t="str">
        <f t="shared" si="282"/>
        <v/>
      </c>
      <c r="G853" t="str">
        <f t="shared" si="283"/>
        <v/>
      </c>
      <c r="H853" t="str">
        <f t="shared" si="284"/>
        <v/>
      </c>
      <c r="I853" t="str">
        <f t="shared" si="285"/>
        <v/>
      </c>
      <c r="J853" t="str">
        <f t="shared" si="286"/>
        <v/>
      </c>
      <c r="K853" t="str">
        <f t="shared" si="287"/>
        <v/>
      </c>
      <c r="L853" t="str">
        <f t="shared" si="288"/>
        <v/>
      </c>
      <c r="M853" t="str">
        <f t="shared" si="289"/>
        <v/>
      </c>
      <c r="N853" t="str">
        <f t="shared" si="290"/>
        <v/>
      </c>
      <c r="O853">
        <f t="shared" si="291"/>
        <v>0</v>
      </c>
      <c r="P853" t="e">
        <f t="shared" si="292"/>
        <v>#VALUE!</v>
      </c>
      <c r="Q853" t="e">
        <f t="shared" si="275"/>
        <v>#VALUE!</v>
      </c>
      <c r="R853" t="e">
        <f t="shared" si="276"/>
        <v>#VALUE!</v>
      </c>
      <c r="S853" t="e">
        <f t="shared" si="274"/>
        <v>#VALUE!</v>
      </c>
      <c r="T853" s="55" t="e">
        <f t="shared" si="293"/>
        <v>#VALUE!</v>
      </c>
      <c r="U853" s="55" t="e">
        <f t="shared" si="277"/>
        <v>#VALUE!</v>
      </c>
    </row>
    <row r="854" spans="1:21" ht="15.75" x14ac:dyDescent="0.25">
      <c r="A854" s="47"/>
      <c r="B854" t="str">
        <f t="shared" si="278"/>
        <v/>
      </c>
      <c r="C854" t="str">
        <f t="shared" si="279"/>
        <v/>
      </c>
      <c r="D854" t="str">
        <f t="shared" si="280"/>
        <v/>
      </c>
      <c r="E854" t="str">
        <f t="shared" si="281"/>
        <v/>
      </c>
      <c r="F854" t="str">
        <f t="shared" si="282"/>
        <v/>
      </c>
      <c r="G854" t="str">
        <f t="shared" si="283"/>
        <v/>
      </c>
      <c r="H854" t="str">
        <f t="shared" si="284"/>
        <v/>
      </c>
      <c r="I854" t="str">
        <f t="shared" si="285"/>
        <v/>
      </c>
      <c r="J854" t="str">
        <f t="shared" si="286"/>
        <v/>
      </c>
      <c r="K854" t="str">
        <f t="shared" si="287"/>
        <v/>
      </c>
      <c r="L854" t="str">
        <f t="shared" si="288"/>
        <v/>
      </c>
      <c r="M854" t="str">
        <f t="shared" si="289"/>
        <v/>
      </c>
      <c r="N854" t="str">
        <f t="shared" si="290"/>
        <v/>
      </c>
      <c r="O854">
        <f t="shared" si="291"/>
        <v>0</v>
      </c>
      <c r="P854" t="e">
        <f t="shared" si="292"/>
        <v>#VALUE!</v>
      </c>
      <c r="Q854" t="e">
        <f t="shared" si="275"/>
        <v>#VALUE!</v>
      </c>
      <c r="R854" t="e">
        <f t="shared" si="276"/>
        <v>#VALUE!</v>
      </c>
      <c r="S854" t="e">
        <f t="shared" si="274"/>
        <v>#VALUE!</v>
      </c>
      <c r="T854" s="55" t="e">
        <f t="shared" si="293"/>
        <v>#VALUE!</v>
      </c>
      <c r="U854" s="55" t="e">
        <f t="shared" si="277"/>
        <v>#VALUE!</v>
      </c>
    </row>
    <row r="855" spans="1:21" ht="15.75" x14ac:dyDescent="0.25">
      <c r="A855" s="47"/>
      <c r="B855" t="str">
        <f t="shared" si="278"/>
        <v/>
      </c>
      <c r="C855" t="str">
        <f t="shared" si="279"/>
        <v/>
      </c>
      <c r="D855" t="str">
        <f t="shared" si="280"/>
        <v/>
      </c>
      <c r="E855" t="str">
        <f t="shared" si="281"/>
        <v/>
      </c>
      <c r="F855" t="str">
        <f t="shared" si="282"/>
        <v/>
      </c>
      <c r="G855" t="str">
        <f t="shared" si="283"/>
        <v/>
      </c>
      <c r="H855" t="str">
        <f t="shared" si="284"/>
        <v/>
      </c>
      <c r="I855" t="str">
        <f t="shared" si="285"/>
        <v/>
      </c>
      <c r="J855" t="str">
        <f t="shared" si="286"/>
        <v/>
      </c>
      <c r="K855" t="str">
        <f t="shared" si="287"/>
        <v/>
      </c>
      <c r="L855" t="str">
        <f t="shared" si="288"/>
        <v/>
      </c>
      <c r="M855" t="str">
        <f t="shared" si="289"/>
        <v/>
      </c>
      <c r="N855" t="str">
        <f t="shared" si="290"/>
        <v/>
      </c>
      <c r="O855">
        <f t="shared" si="291"/>
        <v>0</v>
      </c>
      <c r="P855" t="e">
        <f t="shared" si="292"/>
        <v>#VALUE!</v>
      </c>
      <c r="Q855" t="e">
        <f t="shared" si="275"/>
        <v>#VALUE!</v>
      </c>
      <c r="R855" t="e">
        <f t="shared" si="276"/>
        <v>#VALUE!</v>
      </c>
      <c r="S855" t="e">
        <f t="shared" si="274"/>
        <v>#VALUE!</v>
      </c>
      <c r="T855" s="55" t="e">
        <f t="shared" si="293"/>
        <v>#VALUE!</v>
      </c>
      <c r="U855" s="55" t="e">
        <f t="shared" si="277"/>
        <v>#VALUE!</v>
      </c>
    </row>
    <row r="856" spans="1:21" ht="15.75" x14ac:dyDescent="0.25">
      <c r="A856" s="47"/>
      <c r="B856" t="str">
        <f t="shared" si="278"/>
        <v/>
      </c>
      <c r="C856" t="str">
        <f t="shared" si="279"/>
        <v/>
      </c>
      <c r="D856" t="str">
        <f t="shared" si="280"/>
        <v/>
      </c>
      <c r="E856" t="str">
        <f t="shared" si="281"/>
        <v/>
      </c>
      <c r="F856" t="str">
        <f t="shared" si="282"/>
        <v/>
      </c>
      <c r="G856" t="str">
        <f t="shared" si="283"/>
        <v/>
      </c>
      <c r="H856" t="str">
        <f t="shared" si="284"/>
        <v/>
      </c>
      <c r="I856" t="str">
        <f t="shared" si="285"/>
        <v/>
      </c>
      <c r="J856" t="str">
        <f t="shared" si="286"/>
        <v/>
      </c>
      <c r="K856" t="str">
        <f t="shared" si="287"/>
        <v/>
      </c>
      <c r="L856" t="str">
        <f t="shared" si="288"/>
        <v/>
      </c>
      <c r="M856" t="str">
        <f t="shared" si="289"/>
        <v/>
      </c>
      <c r="N856" t="str">
        <f t="shared" si="290"/>
        <v/>
      </c>
      <c r="O856">
        <f t="shared" si="291"/>
        <v>0</v>
      </c>
      <c r="P856" t="e">
        <f t="shared" si="292"/>
        <v>#VALUE!</v>
      </c>
      <c r="Q856" t="e">
        <f t="shared" si="275"/>
        <v>#VALUE!</v>
      </c>
      <c r="R856" t="e">
        <f t="shared" si="276"/>
        <v>#VALUE!</v>
      </c>
      <c r="S856" t="e">
        <f t="shared" si="274"/>
        <v>#VALUE!</v>
      </c>
      <c r="T856" s="55" t="e">
        <f t="shared" si="293"/>
        <v>#VALUE!</v>
      </c>
      <c r="U856" s="55" t="e">
        <f t="shared" si="277"/>
        <v>#VALUE!</v>
      </c>
    </row>
    <row r="857" spans="1:21" ht="15.75" x14ac:dyDescent="0.25">
      <c r="A857" s="47"/>
      <c r="B857" t="str">
        <f t="shared" si="278"/>
        <v/>
      </c>
      <c r="C857" t="str">
        <f t="shared" si="279"/>
        <v/>
      </c>
      <c r="D857" t="str">
        <f t="shared" si="280"/>
        <v/>
      </c>
      <c r="E857" t="str">
        <f t="shared" si="281"/>
        <v/>
      </c>
      <c r="F857" t="str">
        <f t="shared" si="282"/>
        <v/>
      </c>
      <c r="G857" t="str">
        <f t="shared" si="283"/>
        <v/>
      </c>
      <c r="H857" t="str">
        <f t="shared" si="284"/>
        <v/>
      </c>
      <c r="I857" t="str">
        <f t="shared" si="285"/>
        <v/>
      </c>
      <c r="J857" t="str">
        <f t="shared" si="286"/>
        <v/>
      </c>
      <c r="K857" t="str">
        <f t="shared" si="287"/>
        <v/>
      </c>
      <c r="L857" t="str">
        <f t="shared" si="288"/>
        <v/>
      </c>
      <c r="M857" t="str">
        <f t="shared" si="289"/>
        <v/>
      </c>
      <c r="N857" t="str">
        <f t="shared" si="290"/>
        <v/>
      </c>
      <c r="O857">
        <f t="shared" si="291"/>
        <v>0</v>
      </c>
      <c r="P857" t="e">
        <f t="shared" si="292"/>
        <v>#VALUE!</v>
      </c>
      <c r="Q857" t="e">
        <f t="shared" si="275"/>
        <v>#VALUE!</v>
      </c>
      <c r="R857" t="e">
        <f t="shared" si="276"/>
        <v>#VALUE!</v>
      </c>
      <c r="S857" t="e">
        <f t="shared" si="274"/>
        <v>#VALUE!</v>
      </c>
      <c r="T857" s="55" t="e">
        <f t="shared" si="293"/>
        <v>#VALUE!</v>
      </c>
      <c r="U857" s="55" t="e">
        <f t="shared" si="277"/>
        <v>#VALUE!</v>
      </c>
    </row>
    <row r="858" spans="1:21" ht="15.75" x14ac:dyDescent="0.25">
      <c r="A858" s="47"/>
      <c r="B858" t="str">
        <f t="shared" si="278"/>
        <v/>
      </c>
      <c r="C858" t="str">
        <f t="shared" si="279"/>
        <v/>
      </c>
      <c r="D858" t="str">
        <f t="shared" si="280"/>
        <v/>
      </c>
      <c r="E858" t="str">
        <f t="shared" si="281"/>
        <v/>
      </c>
      <c r="F858" t="str">
        <f t="shared" si="282"/>
        <v/>
      </c>
      <c r="G858" t="str">
        <f t="shared" si="283"/>
        <v/>
      </c>
      <c r="H858" t="str">
        <f t="shared" si="284"/>
        <v/>
      </c>
      <c r="I858" t="str">
        <f t="shared" si="285"/>
        <v/>
      </c>
      <c r="J858" t="str">
        <f t="shared" si="286"/>
        <v/>
      </c>
      <c r="K858" t="str">
        <f t="shared" si="287"/>
        <v/>
      </c>
      <c r="L858" t="str">
        <f t="shared" si="288"/>
        <v/>
      </c>
      <c r="M858" t="str">
        <f t="shared" si="289"/>
        <v/>
      </c>
      <c r="N858" t="str">
        <f t="shared" si="290"/>
        <v/>
      </c>
      <c r="O858">
        <f t="shared" si="291"/>
        <v>0</v>
      </c>
      <c r="P858" t="e">
        <f t="shared" si="292"/>
        <v>#VALUE!</v>
      </c>
      <c r="Q858" t="e">
        <f t="shared" si="275"/>
        <v>#VALUE!</v>
      </c>
      <c r="R858" t="e">
        <f t="shared" si="276"/>
        <v>#VALUE!</v>
      </c>
      <c r="S858" t="e">
        <f t="shared" ref="S858:S921" si="294">MID(B858,O858,(P858-O858))</f>
        <v>#VALUE!</v>
      </c>
      <c r="T858" s="55" t="e">
        <f t="shared" si="293"/>
        <v>#VALUE!</v>
      </c>
      <c r="U858" s="55" t="e">
        <f t="shared" si="277"/>
        <v>#VALUE!</v>
      </c>
    </row>
    <row r="859" spans="1:21" ht="15.75" x14ac:dyDescent="0.25">
      <c r="A859" s="47"/>
      <c r="B859" t="str">
        <f t="shared" si="278"/>
        <v/>
      </c>
      <c r="C859" t="str">
        <f t="shared" si="279"/>
        <v/>
      </c>
      <c r="D859" t="str">
        <f t="shared" si="280"/>
        <v/>
      </c>
      <c r="E859" t="str">
        <f t="shared" si="281"/>
        <v/>
      </c>
      <c r="F859" t="str">
        <f t="shared" si="282"/>
        <v/>
      </c>
      <c r="G859" t="str">
        <f t="shared" si="283"/>
        <v/>
      </c>
      <c r="H859" t="str">
        <f t="shared" si="284"/>
        <v/>
      </c>
      <c r="I859" t="str">
        <f t="shared" si="285"/>
        <v/>
      </c>
      <c r="J859" t="str">
        <f t="shared" si="286"/>
        <v/>
      </c>
      <c r="K859" t="str">
        <f t="shared" si="287"/>
        <v/>
      </c>
      <c r="L859" t="str">
        <f t="shared" si="288"/>
        <v/>
      </c>
      <c r="M859" t="str">
        <f t="shared" si="289"/>
        <v/>
      </c>
      <c r="N859" t="str">
        <f t="shared" si="290"/>
        <v/>
      </c>
      <c r="O859">
        <f t="shared" si="291"/>
        <v>0</v>
      </c>
      <c r="P859" t="e">
        <f t="shared" si="292"/>
        <v>#VALUE!</v>
      </c>
      <c r="Q859" t="e">
        <f t="shared" si="275"/>
        <v>#VALUE!</v>
      </c>
      <c r="R859" t="e">
        <f t="shared" si="276"/>
        <v>#VALUE!</v>
      </c>
      <c r="S859" t="e">
        <f t="shared" si="294"/>
        <v>#VALUE!</v>
      </c>
      <c r="T859" s="55" t="e">
        <f t="shared" si="293"/>
        <v>#VALUE!</v>
      </c>
      <c r="U859" s="55" t="e">
        <f t="shared" si="277"/>
        <v>#VALUE!</v>
      </c>
    </row>
    <row r="860" spans="1:21" ht="15.75" x14ac:dyDescent="0.25">
      <c r="A860" s="47"/>
      <c r="B860" t="str">
        <f t="shared" si="278"/>
        <v/>
      </c>
      <c r="C860" t="str">
        <f t="shared" si="279"/>
        <v/>
      </c>
      <c r="D860" t="str">
        <f t="shared" si="280"/>
        <v/>
      </c>
      <c r="E860" t="str">
        <f t="shared" si="281"/>
        <v/>
      </c>
      <c r="F860" t="str">
        <f t="shared" si="282"/>
        <v/>
      </c>
      <c r="G860" t="str">
        <f t="shared" si="283"/>
        <v/>
      </c>
      <c r="H860" t="str">
        <f t="shared" si="284"/>
        <v/>
      </c>
      <c r="I860" t="str">
        <f t="shared" si="285"/>
        <v/>
      </c>
      <c r="J860" t="str">
        <f t="shared" si="286"/>
        <v/>
      </c>
      <c r="K860" t="str">
        <f t="shared" si="287"/>
        <v/>
      </c>
      <c r="L860" t="str">
        <f t="shared" si="288"/>
        <v/>
      </c>
      <c r="M860" t="str">
        <f t="shared" si="289"/>
        <v/>
      </c>
      <c r="N860" t="str">
        <f t="shared" si="290"/>
        <v/>
      </c>
      <c r="O860">
        <f t="shared" si="291"/>
        <v>0</v>
      </c>
      <c r="P860" t="e">
        <f t="shared" si="292"/>
        <v>#VALUE!</v>
      </c>
      <c r="Q860" t="e">
        <f t="shared" si="275"/>
        <v>#VALUE!</v>
      </c>
      <c r="R860" t="e">
        <f t="shared" si="276"/>
        <v>#VALUE!</v>
      </c>
      <c r="S860" t="e">
        <f t="shared" si="294"/>
        <v>#VALUE!</v>
      </c>
      <c r="T860" s="55" t="e">
        <f t="shared" si="293"/>
        <v>#VALUE!</v>
      </c>
      <c r="U860" s="55" t="e">
        <f t="shared" si="277"/>
        <v>#VALUE!</v>
      </c>
    </row>
    <row r="861" spans="1:21" ht="15.75" x14ac:dyDescent="0.25">
      <c r="A861" s="47"/>
      <c r="B861" t="str">
        <f t="shared" si="278"/>
        <v/>
      </c>
      <c r="C861" t="str">
        <f t="shared" si="279"/>
        <v/>
      </c>
      <c r="D861" t="str">
        <f t="shared" si="280"/>
        <v/>
      </c>
      <c r="E861" t="str">
        <f t="shared" si="281"/>
        <v/>
      </c>
      <c r="F861" t="str">
        <f t="shared" si="282"/>
        <v/>
      </c>
      <c r="G861" t="str">
        <f t="shared" si="283"/>
        <v/>
      </c>
      <c r="H861" t="str">
        <f t="shared" si="284"/>
        <v/>
      </c>
      <c r="I861" t="str">
        <f t="shared" si="285"/>
        <v/>
      </c>
      <c r="J861" t="str">
        <f t="shared" si="286"/>
        <v/>
      </c>
      <c r="K861" t="str">
        <f t="shared" si="287"/>
        <v/>
      </c>
      <c r="L861" t="str">
        <f t="shared" si="288"/>
        <v/>
      </c>
      <c r="M861" t="str">
        <f t="shared" si="289"/>
        <v/>
      </c>
      <c r="N861" t="str">
        <f t="shared" si="290"/>
        <v/>
      </c>
      <c r="O861">
        <f t="shared" si="291"/>
        <v>0</v>
      </c>
      <c r="P861" t="e">
        <f t="shared" si="292"/>
        <v>#VALUE!</v>
      </c>
      <c r="Q861" t="e">
        <f t="shared" si="275"/>
        <v>#VALUE!</v>
      </c>
      <c r="R861" t="e">
        <f t="shared" si="276"/>
        <v>#VALUE!</v>
      </c>
      <c r="S861" t="e">
        <f t="shared" si="294"/>
        <v>#VALUE!</v>
      </c>
      <c r="T861" s="55" t="e">
        <f t="shared" si="293"/>
        <v>#VALUE!</v>
      </c>
      <c r="U861" s="55" t="e">
        <f t="shared" si="277"/>
        <v>#VALUE!</v>
      </c>
    </row>
    <row r="862" spans="1:21" ht="15.75" x14ac:dyDescent="0.25">
      <c r="A862" s="47"/>
      <c r="B862" t="str">
        <f t="shared" si="278"/>
        <v/>
      </c>
      <c r="C862" t="str">
        <f t="shared" si="279"/>
        <v/>
      </c>
      <c r="D862" t="str">
        <f t="shared" si="280"/>
        <v/>
      </c>
      <c r="E862" t="str">
        <f t="shared" si="281"/>
        <v/>
      </c>
      <c r="F862" t="str">
        <f t="shared" si="282"/>
        <v/>
      </c>
      <c r="G862" t="str">
        <f t="shared" si="283"/>
        <v/>
      </c>
      <c r="H862" t="str">
        <f t="shared" si="284"/>
        <v/>
      </c>
      <c r="I862" t="str">
        <f t="shared" si="285"/>
        <v/>
      </c>
      <c r="J862" t="str">
        <f t="shared" si="286"/>
        <v/>
      </c>
      <c r="K862" t="str">
        <f t="shared" si="287"/>
        <v/>
      </c>
      <c r="L862" t="str">
        <f t="shared" si="288"/>
        <v/>
      </c>
      <c r="M862" t="str">
        <f t="shared" si="289"/>
        <v/>
      </c>
      <c r="N862" t="str">
        <f t="shared" si="290"/>
        <v/>
      </c>
      <c r="O862">
        <f t="shared" si="291"/>
        <v>0</v>
      </c>
      <c r="P862" t="e">
        <f t="shared" si="292"/>
        <v>#VALUE!</v>
      </c>
      <c r="Q862" t="e">
        <f t="shared" si="275"/>
        <v>#VALUE!</v>
      </c>
      <c r="R862" t="e">
        <f t="shared" si="276"/>
        <v>#VALUE!</v>
      </c>
      <c r="S862" t="e">
        <f t="shared" si="294"/>
        <v>#VALUE!</v>
      </c>
      <c r="T862" s="55" t="e">
        <f t="shared" si="293"/>
        <v>#VALUE!</v>
      </c>
      <c r="U862" s="55" t="e">
        <f t="shared" si="277"/>
        <v>#VALUE!</v>
      </c>
    </row>
    <row r="863" spans="1:21" ht="15.75" x14ac:dyDescent="0.25">
      <c r="A863" s="47"/>
      <c r="B863" t="str">
        <f t="shared" si="278"/>
        <v/>
      </c>
      <c r="C863" t="str">
        <f t="shared" si="279"/>
        <v/>
      </c>
      <c r="D863" t="str">
        <f t="shared" si="280"/>
        <v/>
      </c>
      <c r="E863" t="str">
        <f t="shared" si="281"/>
        <v/>
      </c>
      <c r="F863" t="str">
        <f t="shared" si="282"/>
        <v/>
      </c>
      <c r="G863" t="str">
        <f t="shared" si="283"/>
        <v/>
      </c>
      <c r="H863" t="str">
        <f t="shared" si="284"/>
        <v/>
      </c>
      <c r="I863" t="str">
        <f t="shared" si="285"/>
        <v/>
      </c>
      <c r="J863" t="str">
        <f t="shared" si="286"/>
        <v/>
      </c>
      <c r="K863" t="str">
        <f t="shared" si="287"/>
        <v/>
      </c>
      <c r="L863" t="str">
        <f t="shared" si="288"/>
        <v/>
      </c>
      <c r="M863" t="str">
        <f t="shared" si="289"/>
        <v/>
      </c>
      <c r="N863" t="str">
        <f t="shared" si="290"/>
        <v/>
      </c>
      <c r="O863">
        <f t="shared" si="291"/>
        <v>0</v>
      </c>
      <c r="P863" t="e">
        <f t="shared" si="292"/>
        <v>#VALUE!</v>
      </c>
      <c r="Q863" t="e">
        <f t="shared" si="275"/>
        <v>#VALUE!</v>
      </c>
      <c r="R863" t="e">
        <f t="shared" si="276"/>
        <v>#VALUE!</v>
      </c>
      <c r="S863" t="e">
        <f t="shared" si="294"/>
        <v>#VALUE!</v>
      </c>
      <c r="T863" s="55" t="e">
        <f t="shared" si="293"/>
        <v>#VALUE!</v>
      </c>
      <c r="U863" s="55" t="e">
        <f t="shared" si="277"/>
        <v>#VALUE!</v>
      </c>
    </row>
    <row r="864" spans="1:21" ht="15.75" x14ac:dyDescent="0.25">
      <c r="A864" s="47"/>
      <c r="B864" t="str">
        <f t="shared" si="278"/>
        <v/>
      </c>
      <c r="C864" t="str">
        <f t="shared" si="279"/>
        <v/>
      </c>
      <c r="D864" t="str">
        <f t="shared" si="280"/>
        <v/>
      </c>
      <c r="E864" t="str">
        <f t="shared" si="281"/>
        <v/>
      </c>
      <c r="F864" t="str">
        <f t="shared" si="282"/>
        <v/>
      </c>
      <c r="G864" t="str">
        <f t="shared" si="283"/>
        <v/>
      </c>
      <c r="H864" t="str">
        <f t="shared" si="284"/>
        <v/>
      </c>
      <c r="I864" t="str">
        <f t="shared" si="285"/>
        <v/>
      </c>
      <c r="J864" t="str">
        <f t="shared" si="286"/>
        <v/>
      </c>
      <c r="K864" t="str">
        <f t="shared" si="287"/>
        <v/>
      </c>
      <c r="L864" t="str">
        <f t="shared" si="288"/>
        <v/>
      </c>
      <c r="M864" t="str">
        <f t="shared" si="289"/>
        <v/>
      </c>
      <c r="N864" t="str">
        <f t="shared" si="290"/>
        <v/>
      </c>
      <c r="O864">
        <f t="shared" si="291"/>
        <v>0</v>
      </c>
      <c r="P864" t="e">
        <f t="shared" si="292"/>
        <v>#VALUE!</v>
      </c>
      <c r="Q864" t="e">
        <f t="shared" si="275"/>
        <v>#VALUE!</v>
      </c>
      <c r="R864" t="e">
        <f t="shared" si="276"/>
        <v>#VALUE!</v>
      </c>
      <c r="S864" t="e">
        <f t="shared" si="294"/>
        <v>#VALUE!</v>
      </c>
      <c r="T864" s="55" t="e">
        <f t="shared" si="293"/>
        <v>#VALUE!</v>
      </c>
      <c r="U864" s="55" t="e">
        <f t="shared" si="277"/>
        <v>#VALUE!</v>
      </c>
    </row>
    <row r="865" spans="1:21" ht="15.75" x14ac:dyDescent="0.25">
      <c r="A865" s="47"/>
      <c r="B865" t="str">
        <f t="shared" si="278"/>
        <v/>
      </c>
      <c r="C865" t="str">
        <f t="shared" si="279"/>
        <v/>
      </c>
      <c r="D865" t="str">
        <f t="shared" si="280"/>
        <v/>
      </c>
      <c r="E865" t="str">
        <f t="shared" si="281"/>
        <v/>
      </c>
      <c r="F865" t="str">
        <f t="shared" si="282"/>
        <v/>
      </c>
      <c r="G865" t="str">
        <f t="shared" si="283"/>
        <v/>
      </c>
      <c r="H865" t="str">
        <f t="shared" si="284"/>
        <v/>
      </c>
      <c r="I865" t="str">
        <f t="shared" si="285"/>
        <v/>
      </c>
      <c r="J865" t="str">
        <f t="shared" si="286"/>
        <v/>
      </c>
      <c r="K865" t="str">
        <f t="shared" si="287"/>
        <v/>
      </c>
      <c r="L865" t="str">
        <f t="shared" si="288"/>
        <v/>
      </c>
      <c r="M865" t="str">
        <f t="shared" si="289"/>
        <v/>
      </c>
      <c r="N865" t="str">
        <f t="shared" si="290"/>
        <v/>
      </c>
      <c r="O865">
        <f t="shared" si="291"/>
        <v>0</v>
      </c>
      <c r="P865" t="e">
        <f t="shared" si="292"/>
        <v>#VALUE!</v>
      </c>
      <c r="Q865" t="e">
        <f t="shared" si="275"/>
        <v>#VALUE!</v>
      </c>
      <c r="R865" t="e">
        <f t="shared" si="276"/>
        <v>#VALUE!</v>
      </c>
      <c r="S865" t="e">
        <f t="shared" si="294"/>
        <v>#VALUE!</v>
      </c>
      <c r="T865" s="55" t="e">
        <f t="shared" si="293"/>
        <v>#VALUE!</v>
      </c>
      <c r="U865" s="55" t="e">
        <f t="shared" si="277"/>
        <v>#VALUE!</v>
      </c>
    </row>
    <row r="866" spans="1:21" ht="15.75" x14ac:dyDescent="0.25">
      <c r="A866" s="47"/>
      <c r="B866" t="str">
        <f t="shared" si="278"/>
        <v/>
      </c>
      <c r="C866" t="str">
        <f t="shared" si="279"/>
        <v/>
      </c>
      <c r="D866" t="str">
        <f t="shared" si="280"/>
        <v/>
      </c>
      <c r="E866" t="str">
        <f t="shared" si="281"/>
        <v/>
      </c>
      <c r="F866" t="str">
        <f t="shared" si="282"/>
        <v/>
      </c>
      <c r="G866" t="str">
        <f t="shared" si="283"/>
        <v/>
      </c>
      <c r="H866" t="str">
        <f t="shared" si="284"/>
        <v/>
      </c>
      <c r="I866" t="str">
        <f t="shared" si="285"/>
        <v/>
      </c>
      <c r="J866" t="str">
        <f t="shared" si="286"/>
        <v/>
      </c>
      <c r="K866" t="str">
        <f t="shared" si="287"/>
        <v/>
      </c>
      <c r="L866" t="str">
        <f t="shared" si="288"/>
        <v/>
      </c>
      <c r="M866" t="str">
        <f t="shared" si="289"/>
        <v/>
      </c>
      <c r="N866" t="str">
        <f t="shared" si="290"/>
        <v/>
      </c>
      <c r="O866">
        <f t="shared" si="291"/>
        <v>0</v>
      </c>
      <c r="P866" t="e">
        <f t="shared" si="292"/>
        <v>#VALUE!</v>
      </c>
      <c r="Q866" t="e">
        <f t="shared" si="275"/>
        <v>#VALUE!</v>
      </c>
      <c r="R866" t="e">
        <f t="shared" si="276"/>
        <v>#VALUE!</v>
      </c>
      <c r="S866" t="e">
        <f t="shared" si="294"/>
        <v>#VALUE!</v>
      </c>
      <c r="T866" s="55" t="e">
        <f t="shared" si="293"/>
        <v>#VALUE!</v>
      </c>
      <c r="U866" s="55" t="e">
        <f t="shared" si="277"/>
        <v>#VALUE!</v>
      </c>
    </row>
    <row r="867" spans="1:21" ht="15.75" x14ac:dyDescent="0.25">
      <c r="A867" s="47"/>
      <c r="B867" t="str">
        <f t="shared" si="278"/>
        <v/>
      </c>
      <c r="C867" t="str">
        <f t="shared" si="279"/>
        <v/>
      </c>
      <c r="D867" t="str">
        <f t="shared" si="280"/>
        <v/>
      </c>
      <c r="E867" t="str">
        <f t="shared" si="281"/>
        <v/>
      </c>
      <c r="F867" t="str">
        <f t="shared" si="282"/>
        <v/>
      </c>
      <c r="G867" t="str">
        <f t="shared" si="283"/>
        <v/>
      </c>
      <c r="H867" t="str">
        <f t="shared" si="284"/>
        <v/>
      </c>
      <c r="I867" t="str">
        <f t="shared" si="285"/>
        <v/>
      </c>
      <c r="J867" t="str">
        <f t="shared" si="286"/>
        <v/>
      </c>
      <c r="K867" t="str">
        <f t="shared" si="287"/>
        <v/>
      </c>
      <c r="L867" t="str">
        <f t="shared" si="288"/>
        <v/>
      </c>
      <c r="M867" t="str">
        <f t="shared" si="289"/>
        <v/>
      </c>
      <c r="N867" t="str">
        <f t="shared" si="290"/>
        <v/>
      </c>
      <c r="O867">
        <f t="shared" si="291"/>
        <v>0</v>
      </c>
      <c r="P867" t="e">
        <f t="shared" si="292"/>
        <v>#VALUE!</v>
      </c>
      <c r="Q867" t="e">
        <f t="shared" si="275"/>
        <v>#VALUE!</v>
      </c>
      <c r="R867" t="e">
        <f t="shared" si="276"/>
        <v>#VALUE!</v>
      </c>
      <c r="S867" t="e">
        <f t="shared" si="294"/>
        <v>#VALUE!</v>
      </c>
      <c r="T867" s="55" t="e">
        <f t="shared" si="293"/>
        <v>#VALUE!</v>
      </c>
      <c r="U867" s="55" t="e">
        <f t="shared" si="277"/>
        <v>#VALUE!</v>
      </c>
    </row>
    <row r="868" spans="1:21" ht="15.75" x14ac:dyDescent="0.25">
      <c r="A868" s="47"/>
      <c r="B868" t="str">
        <f t="shared" si="278"/>
        <v/>
      </c>
      <c r="C868" t="str">
        <f t="shared" si="279"/>
        <v/>
      </c>
      <c r="D868" t="str">
        <f t="shared" si="280"/>
        <v/>
      </c>
      <c r="E868" t="str">
        <f t="shared" si="281"/>
        <v/>
      </c>
      <c r="F868" t="str">
        <f t="shared" si="282"/>
        <v/>
      </c>
      <c r="G868" t="str">
        <f t="shared" si="283"/>
        <v/>
      </c>
      <c r="H868" t="str">
        <f t="shared" si="284"/>
        <v/>
      </c>
      <c r="I868" t="str">
        <f t="shared" si="285"/>
        <v/>
      </c>
      <c r="J868" t="str">
        <f t="shared" si="286"/>
        <v/>
      </c>
      <c r="K868" t="str">
        <f t="shared" si="287"/>
        <v/>
      </c>
      <c r="L868" t="str">
        <f t="shared" si="288"/>
        <v/>
      </c>
      <c r="M868" t="str">
        <f t="shared" si="289"/>
        <v/>
      </c>
      <c r="N868" t="str">
        <f t="shared" si="290"/>
        <v/>
      </c>
      <c r="O868">
        <f t="shared" si="291"/>
        <v>0</v>
      </c>
      <c r="P868" t="e">
        <f t="shared" si="292"/>
        <v>#VALUE!</v>
      </c>
      <c r="Q868" t="e">
        <f t="shared" si="275"/>
        <v>#VALUE!</v>
      </c>
      <c r="R868" t="e">
        <f t="shared" si="276"/>
        <v>#VALUE!</v>
      </c>
      <c r="S868" t="e">
        <f t="shared" si="294"/>
        <v>#VALUE!</v>
      </c>
      <c r="T868" s="55" t="e">
        <f t="shared" si="293"/>
        <v>#VALUE!</v>
      </c>
      <c r="U868" s="55" t="e">
        <f t="shared" si="277"/>
        <v>#VALUE!</v>
      </c>
    </row>
    <row r="869" spans="1:21" ht="15.75" x14ac:dyDescent="0.25">
      <c r="A869" s="47"/>
      <c r="B869" t="str">
        <f t="shared" si="278"/>
        <v/>
      </c>
      <c r="C869" t="str">
        <f t="shared" si="279"/>
        <v/>
      </c>
      <c r="D869" t="str">
        <f t="shared" si="280"/>
        <v/>
      </c>
      <c r="E869" t="str">
        <f t="shared" si="281"/>
        <v/>
      </c>
      <c r="F869" t="str">
        <f t="shared" si="282"/>
        <v/>
      </c>
      <c r="G869" t="str">
        <f t="shared" si="283"/>
        <v/>
      </c>
      <c r="H869" t="str">
        <f t="shared" si="284"/>
        <v/>
      </c>
      <c r="I869" t="str">
        <f t="shared" si="285"/>
        <v/>
      </c>
      <c r="J869" t="str">
        <f t="shared" si="286"/>
        <v/>
      </c>
      <c r="K869" t="str">
        <f t="shared" si="287"/>
        <v/>
      </c>
      <c r="L869" t="str">
        <f t="shared" si="288"/>
        <v/>
      </c>
      <c r="M869" t="str">
        <f t="shared" si="289"/>
        <v/>
      </c>
      <c r="N869" t="str">
        <f t="shared" si="290"/>
        <v/>
      </c>
      <c r="O869">
        <f t="shared" si="291"/>
        <v>0</v>
      </c>
      <c r="P869" t="e">
        <f t="shared" si="292"/>
        <v>#VALUE!</v>
      </c>
      <c r="Q869" t="e">
        <f t="shared" si="275"/>
        <v>#VALUE!</v>
      </c>
      <c r="R869" t="e">
        <f t="shared" si="276"/>
        <v>#VALUE!</v>
      </c>
      <c r="S869" t="e">
        <f t="shared" si="294"/>
        <v>#VALUE!</v>
      </c>
      <c r="T869" s="55" t="e">
        <f t="shared" si="293"/>
        <v>#VALUE!</v>
      </c>
      <c r="U869" s="55" t="e">
        <f t="shared" si="277"/>
        <v>#VALUE!</v>
      </c>
    </row>
    <row r="870" spans="1:21" ht="15.75" x14ac:dyDescent="0.25">
      <c r="A870" s="47"/>
      <c r="B870" t="str">
        <f t="shared" si="278"/>
        <v/>
      </c>
      <c r="C870" t="str">
        <f t="shared" si="279"/>
        <v/>
      </c>
      <c r="D870" t="str">
        <f t="shared" si="280"/>
        <v/>
      </c>
      <c r="E870" t="str">
        <f t="shared" si="281"/>
        <v/>
      </c>
      <c r="F870" t="str">
        <f t="shared" si="282"/>
        <v/>
      </c>
      <c r="G870" t="str">
        <f t="shared" si="283"/>
        <v/>
      </c>
      <c r="H870" t="str">
        <f t="shared" si="284"/>
        <v/>
      </c>
      <c r="I870" t="str">
        <f t="shared" si="285"/>
        <v/>
      </c>
      <c r="J870" t="str">
        <f t="shared" si="286"/>
        <v/>
      </c>
      <c r="K870" t="str">
        <f t="shared" si="287"/>
        <v/>
      </c>
      <c r="L870" t="str">
        <f t="shared" si="288"/>
        <v/>
      </c>
      <c r="M870" t="str">
        <f t="shared" si="289"/>
        <v/>
      </c>
      <c r="N870" t="str">
        <f t="shared" si="290"/>
        <v/>
      </c>
      <c r="O870">
        <f t="shared" si="291"/>
        <v>0</v>
      </c>
      <c r="P870" t="e">
        <f t="shared" si="292"/>
        <v>#VALUE!</v>
      </c>
      <c r="Q870" t="e">
        <f t="shared" si="275"/>
        <v>#VALUE!</v>
      </c>
      <c r="R870" t="e">
        <f t="shared" si="276"/>
        <v>#VALUE!</v>
      </c>
      <c r="S870" t="e">
        <f t="shared" si="294"/>
        <v>#VALUE!</v>
      </c>
      <c r="T870" s="55" t="e">
        <f t="shared" si="293"/>
        <v>#VALUE!</v>
      </c>
      <c r="U870" s="55" t="e">
        <f t="shared" si="277"/>
        <v>#VALUE!</v>
      </c>
    </row>
    <row r="871" spans="1:21" ht="15.75" x14ac:dyDescent="0.25">
      <c r="A871" s="47"/>
      <c r="B871" t="str">
        <f t="shared" si="278"/>
        <v/>
      </c>
      <c r="C871" t="str">
        <f t="shared" si="279"/>
        <v/>
      </c>
      <c r="D871" t="str">
        <f t="shared" si="280"/>
        <v/>
      </c>
      <c r="E871" t="str">
        <f t="shared" si="281"/>
        <v/>
      </c>
      <c r="F871" t="str">
        <f t="shared" si="282"/>
        <v/>
      </c>
      <c r="G871" t="str">
        <f t="shared" si="283"/>
        <v/>
      </c>
      <c r="H871" t="str">
        <f t="shared" si="284"/>
        <v/>
      </c>
      <c r="I871" t="str">
        <f t="shared" si="285"/>
        <v/>
      </c>
      <c r="J871" t="str">
        <f t="shared" si="286"/>
        <v/>
      </c>
      <c r="K871" t="str">
        <f t="shared" si="287"/>
        <v/>
      </c>
      <c r="L871" t="str">
        <f t="shared" si="288"/>
        <v/>
      </c>
      <c r="M871" t="str">
        <f t="shared" si="289"/>
        <v/>
      </c>
      <c r="N871" t="str">
        <f t="shared" si="290"/>
        <v/>
      </c>
      <c r="O871">
        <f t="shared" si="291"/>
        <v>0</v>
      </c>
      <c r="P871" t="e">
        <f t="shared" si="292"/>
        <v>#VALUE!</v>
      </c>
      <c r="Q871" t="e">
        <f t="shared" si="275"/>
        <v>#VALUE!</v>
      </c>
      <c r="R871" t="e">
        <f t="shared" si="276"/>
        <v>#VALUE!</v>
      </c>
      <c r="S871" t="e">
        <f t="shared" si="294"/>
        <v>#VALUE!</v>
      </c>
      <c r="T871" s="55" t="e">
        <f t="shared" si="293"/>
        <v>#VALUE!</v>
      </c>
      <c r="U871" s="55" t="e">
        <f t="shared" si="277"/>
        <v>#VALUE!</v>
      </c>
    </row>
    <row r="872" spans="1:21" ht="15.75" x14ac:dyDescent="0.25">
      <c r="A872" s="47"/>
      <c r="B872" t="str">
        <f t="shared" si="278"/>
        <v/>
      </c>
      <c r="C872" t="str">
        <f t="shared" si="279"/>
        <v/>
      </c>
      <c r="D872" t="str">
        <f t="shared" si="280"/>
        <v/>
      </c>
      <c r="E872" t="str">
        <f t="shared" si="281"/>
        <v/>
      </c>
      <c r="F872" t="str">
        <f t="shared" si="282"/>
        <v/>
      </c>
      <c r="G872" t="str">
        <f t="shared" si="283"/>
        <v/>
      </c>
      <c r="H872" t="str">
        <f t="shared" si="284"/>
        <v/>
      </c>
      <c r="I872" t="str">
        <f t="shared" si="285"/>
        <v/>
      </c>
      <c r="J872" t="str">
        <f t="shared" si="286"/>
        <v/>
      </c>
      <c r="K872" t="str">
        <f t="shared" si="287"/>
        <v/>
      </c>
      <c r="L872" t="str">
        <f t="shared" si="288"/>
        <v/>
      </c>
      <c r="M872" t="str">
        <f t="shared" si="289"/>
        <v/>
      </c>
      <c r="N872" t="str">
        <f t="shared" si="290"/>
        <v/>
      </c>
      <c r="O872">
        <f t="shared" si="291"/>
        <v>0</v>
      </c>
      <c r="P872" t="e">
        <f t="shared" si="292"/>
        <v>#VALUE!</v>
      </c>
      <c r="Q872" t="e">
        <f t="shared" si="275"/>
        <v>#VALUE!</v>
      </c>
      <c r="R872" t="e">
        <f t="shared" si="276"/>
        <v>#VALUE!</v>
      </c>
      <c r="S872" t="e">
        <f t="shared" si="294"/>
        <v>#VALUE!</v>
      </c>
      <c r="T872" s="55" t="e">
        <f t="shared" si="293"/>
        <v>#VALUE!</v>
      </c>
      <c r="U872" s="55" t="e">
        <f t="shared" si="277"/>
        <v>#VALUE!</v>
      </c>
    </row>
    <row r="873" spans="1:21" ht="15.75" x14ac:dyDescent="0.25">
      <c r="A873" s="47"/>
      <c r="B873" t="str">
        <f t="shared" si="278"/>
        <v/>
      </c>
      <c r="C873" t="str">
        <f t="shared" si="279"/>
        <v/>
      </c>
      <c r="D873" t="str">
        <f t="shared" si="280"/>
        <v/>
      </c>
      <c r="E873" t="str">
        <f t="shared" si="281"/>
        <v/>
      </c>
      <c r="F873" t="str">
        <f t="shared" si="282"/>
        <v/>
      </c>
      <c r="G873" t="str">
        <f t="shared" si="283"/>
        <v/>
      </c>
      <c r="H873" t="str">
        <f t="shared" si="284"/>
        <v/>
      </c>
      <c r="I873" t="str">
        <f t="shared" si="285"/>
        <v/>
      </c>
      <c r="J873" t="str">
        <f t="shared" si="286"/>
        <v/>
      </c>
      <c r="K873" t="str">
        <f t="shared" si="287"/>
        <v/>
      </c>
      <c r="L873" t="str">
        <f t="shared" si="288"/>
        <v/>
      </c>
      <c r="M873" t="str">
        <f t="shared" si="289"/>
        <v/>
      </c>
      <c r="N873" t="str">
        <f t="shared" si="290"/>
        <v/>
      </c>
      <c r="O873">
        <f t="shared" si="291"/>
        <v>0</v>
      </c>
      <c r="P873" t="e">
        <f t="shared" si="292"/>
        <v>#VALUE!</v>
      </c>
      <c r="Q873" t="e">
        <f t="shared" si="275"/>
        <v>#VALUE!</v>
      </c>
      <c r="R873" t="e">
        <f t="shared" si="276"/>
        <v>#VALUE!</v>
      </c>
      <c r="S873" t="e">
        <f t="shared" si="294"/>
        <v>#VALUE!</v>
      </c>
      <c r="T873" s="55" t="e">
        <f t="shared" si="293"/>
        <v>#VALUE!</v>
      </c>
      <c r="U873" s="55" t="e">
        <f t="shared" si="277"/>
        <v>#VALUE!</v>
      </c>
    </row>
    <row r="874" spans="1:21" ht="15.75" x14ac:dyDescent="0.25">
      <c r="A874" s="47"/>
      <c r="B874" t="str">
        <f t="shared" si="278"/>
        <v/>
      </c>
      <c r="C874" t="str">
        <f t="shared" si="279"/>
        <v/>
      </c>
      <c r="D874" t="str">
        <f t="shared" si="280"/>
        <v/>
      </c>
      <c r="E874" t="str">
        <f t="shared" si="281"/>
        <v/>
      </c>
      <c r="F874" t="str">
        <f t="shared" si="282"/>
        <v/>
      </c>
      <c r="G874" t="str">
        <f t="shared" si="283"/>
        <v/>
      </c>
      <c r="H874" t="str">
        <f t="shared" si="284"/>
        <v/>
      </c>
      <c r="I874" t="str">
        <f t="shared" si="285"/>
        <v/>
      </c>
      <c r="J874" t="str">
        <f t="shared" si="286"/>
        <v/>
      </c>
      <c r="K874" t="str">
        <f t="shared" si="287"/>
        <v/>
      </c>
      <c r="L874" t="str">
        <f t="shared" si="288"/>
        <v/>
      </c>
      <c r="M874" t="str">
        <f t="shared" si="289"/>
        <v/>
      </c>
      <c r="N874" t="str">
        <f t="shared" si="290"/>
        <v/>
      </c>
      <c r="O874">
        <f t="shared" si="291"/>
        <v>0</v>
      </c>
      <c r="P874" t="e">
        <f t="shared" si="292"/>
        <v>#VALUE!</v>
      </c>
      <c r="Q874" t="e">
        <f t="shared" si="275"/>
        <v>#VALUE!</v>
      </c>
      <c r="R874" t="e">
        <f t="shared" si="276"/>
        <v>#VALUE!</v>
      </c>
      <c r="S874" t="e">
        <f t="shared" si="294"/>
        <v>#VALUE!</v>
      </c>
      <c r="T874" s="55" t="e">
        <f t="shared" si="293"/>
        <v>#VALUE!</v>
      </c>
      <c r="U874" s="55" t="e">
        <f t="shared" si="277"/>
        <v>#VALUE!</v>
      </c>
    </row>
    <row r="875" spans="1:21" ht="15.75" x14ac:dyDescent="0.25">
      <c r="A875" s="47"/>
      <c r="B875" t="str">
        <f t="shared" si="278"/>
        <v/>
      </c>
      <c r="C875" t="str">
        <f t="shared" si="279"/>
        <v/>
      </c>
      <c r="D875" t="str">
        <f t="shared" si="280"/>
        <v/>
      </c>
      <c r="E875" t="str">
        <f t="shared" si="281"/>
        <v/>
      </c>
      <c r="F875" t="str">
        <f t="shared" si="282"/>
        <v/>
      </c>
      <c r="G875" t="str">
        <f t="shared" si="283"/>
        <v/>
      </c>
      <c r="H875" t="str">
        <f t="shared" si="284"/>
        <v/>
      </c>
      <c r="I875" t="str">
        <f t="shared" si="285"/>
        <v/>
      </c>
      <c r="J875" t="str">
        <f t="shared" si="286"/>
        <v/>
      </c>
      <c r="K875" t="str">
        <f t="shared" si="287"/>
        <v/>
      </c>
      <c r="L875" t="str">
        <f t="shared" si="288"/>
        <v/>
      </c>
      <c r="M875" t="str">
        <f t="shared" si="289"/>
        <v/>
      </c>
      <c r="N875" t="str">
        <f t="shared" si="290"/>
        <v/>
      </c>
      <c r="O875">
        <f t="shared" si="291"/>
        <v>0</v>
      </c>
      <c r="P875" t="e">
        <f t="shared" si="292"/>
        <v>#VALUE!</v>
      </c>
      <c r="Q875" t="e">
        <f t="shared" si="275"/>
        <v>#VALUE!</v>
      </c>
      <c r="R875" t="e">
        <f t="shared" si="276"/>
        <v>#VALUE!</v>
      </c>
      <c r="S875" t="e">
        <f t="shared" si="294"/>
        <v>#VALUE!</v>
      </c>
      <c r="T875" s="55" t="e">
        <f t="shared" si="293"/>
        <v>#VALUE!</v>
      </c>
      <c r="U875" s="55" t="e">
        <f t="shared" si="277"/>
        <v>#VALUE!</v>
      </c>
    </row>
    <row r="876" spans="1:21" ht="15.75" x14ac:dyDescent="0.25">
      <c r="A876" s="47"/>
      <c r="B876" t="str">
        <f t="shared" si="278"/>
        <v/>
      </c>
      <c r="C876" t="str">
        <f t="shared" si="279"/>
        <v/>
      </c>
      <c r="D876" t="str">
        <f t="shared" si="280"/>
        <v/>
      </c>
      <c r="E876" t="str">
        <f t="shared" si="281"/>
        <v/>
      </c>
      <c r="F876" t="str">
        <f t="shared" si="282"/>
        <v/>
      </c>
      <c r="G876" t="str">
        <f t="shared" si="283"/>
        <v/>
      </c>
      <c r="H876" t="str">
        <f t="shared" si="284"/>
        <v/>
      </c>
      <c r="I876" t="str">
        <f t="shared" si="285"/>
        <v/>
      </c>
      <c r="J876" t="str">
        <f t="shared" si="286"/>
        <v/>
      </c>
      <c r="K876" t="str">
        <f t="shared" si="287"/>
        <v/>
      </c>
      <c r="L876" t="str">
        <f t="shared" si="288"/>
        <v/>
      </c>
      <c r="M876" t="str">
        <f t="shared" si="289"/>
        <v/>
      </c>
      <c r="N876" t="str">
        <f t="shared" si="290"/>
        <v/>
      </c>
      <c r="O876">
        <f t="shared" si="291"/>
        <v>0</v>
      </c>
      <c r="P876" t="e">
        <f t="shared" si="292"/>
        <v>#VALUE!</v>
      </c>
      <c r="Q876" t="e">
        <f t="shared" si="275"/>
        <v>#VALUE!</v>
      </c>
      <c r="R876" t="e">
        <f t="shared" si="276"/>
        <v>#VALUE!</v>
      </c>
      <c r="S876" t="e">
        <f t="shared" si="294"/>
        <v>#VALUE!</v>
      </c>
      <c r="T876" s="55" t="e">
        <f t="shared" si="293"/>
        <v>#VALUE!</v>
      </c>
      <c r="U876" s="55" t="e">
        <f t="shared" si="277"/>
        <v>#VALUE!</v>
      </c>
    </row>
    <row r="877" spans="1:21" ht="15.75" x14ac:dyDescent="0.25">
      <c r="A877" s="47"/>
      <c r="B877" t="str">
        <f t="shared" si="278"/>
        <v/>
      </c>
      <c r="C877" t="str">
        <f t="shared" si="279"/>
        <v/>
      </c>
      <c r="D877" t="str">
        <f t="shared" si="280"/>
        <v/>
      </c>
      <c r="E877" t="str">
        <f t="shared" si="281"/>
        <v/>
      </c>
      <c r="F877" t="str">
        <f t="shared" si="282"/>
        <v/>
      </c>
      <c r="G877" t="str">
        <f t="shared" si="283"/>
        <v/>
      </c>
      <c r="H877" t="str">
        <f t="shared" si="284"/>
        <v/>
      </c>
      <c r="I877" t="str">
        <f t="shared" si="285"/>
        <v/>
      </c>
      <c r="J877" t="str">
        <f t="shared" si="286"/>
        <v/>
      </c>
      <c r="K877" t="str">
        <f t="shared" si="287"/>
        <v/>
      </c>
      <c r="L877" t="str">
        <f t="shared" si="288"/>
        <v/>
      </c>
      <c r="M877" t="str">
        <f t="shared" si="289"/>
        <v/>
      </c>
      <c r="N877" t="str">
        <f t="shared" si="290"/>
        <v/>
      </c>
      <c r="O877">
        <f t="shared" si="291"/>
        <v>0</v>
      </c>
      <c r="P877" t="e">
        <f t="shared" si="292"/>
        <v>#VALUE!</v>
      </c>
      <c r="Q877" t="e">
        <f t="shared" si="275"/>
        <v>#VALUE!</v>
      </c>
      <c r="R877" t="e">
        <f t="shared" si="276"/>
        <v>#VALUE!</v>
      </c>
      <c r="S877" t="e">
        <f t="shared" si="294"/>
        <v>#VALUE!</v>
      </c>
      <c r="T877" s="55" t="e">
        <f t="shared" si="293"/>
        <v>#VALUE!</v>
      </c>
      <c r="U877" s="55" t="e">
        <f t="shared" si="277"/>
        <v>#VALUE!</v>
      </c>
    </row>
    <row r="878" spans="1:21" ht="15.75" x14ac:dyDescent="0.25">
      <c r="A878" s="47"/>
      <c r="B878" t="str">
        <f t="shared" si="278"/>
        <v/>
      </c>
      <c r="C878" t="str">
        <f t="shared" si="279"/>
        <v/>
      </c>
      <c r="D878" t="str">
        <f t="shared" si="280"/>
        <v/>
      </c>
      <c r="E878" t="str">
        <f t="shared" si="281"/>
        <v/>
      </c>
      <c r="F878" t="str">
        <f t="shared" si="282"/>
        <v/>
      </c>
      <c r="G878" t="str">
        <f t="shared" si="283"/>
        <v/>
      </c>
      <c r="H878" t="str">
        <f t="shared" si="284"/>
        <v/>
      </c>
      <c r="I878" t="str">
        <f t="shared" si="285"/>
        <v/>
      </c>
      <c r="J878" t="str">
        <f t="shared" si="286"/>
        <v/>
      </c>
      <c r="K878" t="str">
        <f t="shared" si="287"/>
        <v/>
      </c>
      <c r="L878" t="str">
        <f t="shared" si="288"/>
        <v/>
      </c>
      <c r="M878" t="str">
        <f t="shared" si="289"/>
        <v/>
      </c>
      <c r="N878" t="str">
        <f t="shared" si="290"/>
        <v/>
      </c>
      <c r="O878">
        <f t="shared" si="291"/>
        <v>0</v>
      </c>
      <c r="P878" t="e">
        <f t="shared" si="292"/>
        <v>#VALUE!</v>
      </c>
      <c r="Q878" t="e">
        <f t="shared" si="275"/>
        <v>#VALUE!</v>
      </c>
      <c r="R878" t="e">
        <f t="shared" si="276"/>
        <v>#VALUE!</v>
      </c>
      <c r="S878" t="e">
        <f t="shared" si="294"/>
        <v>#VALUE!</v>
      </c>
      <c r="T878" s="55" t="e">
        <f t="shared" si="293"/>
        <v>#VALUE!</v>
      </c>
      <c r="U878" s="55" t="e">
        <f t="shared" si="277"/>
        <v>#VALUE!</v>
      </c>
    </row>
    <row r="879" spans="1:21" ht="15.75" x14ac:dyDescent="0.25">
      <c r="A879" s="47"/>
      <c r="B879" t="str">
        <f t="shared" si="278"/>
        <v/>
      </c>
      <c r="C879" t="str">
        <f t="shared" si="279"/>
        <v/>
      </c>
      <c r="D879" t="str">
        <f t="shared" si="280"/>
        <v/>
      </c>
      <c r="E879" t="str">
        <f t="shared" si="281"/>
        <v/>
      </c>
      <c r="F879" t="str">
        <f t="shared" si="282"/>
        <v/>
      </c>
      <c r="G879" t="str">
        <f t="shared" si="283"/>
        <v/>
      </c>
      <c r="H879" t="str">
        <f t="shared" si="284"/>
        <v/>
      </c>
      <c r="I879" t="str">
        <f t="shared" si="285"/>
        <v/>
      </c>
      <c r="J879" t="str">
        <f t="shared" si="286"/>
        <v/>
      </c>
      <c r="K879" t="str">
        <f t="shared" si="287"/>
        <v/>
      </c>
      <c r="L879" t="str">
        <f t="shared" si="288"/>
        <v/>
      </c>
      <c r="M879" t="str">
        <f t="shared" si="289"/>
        <v/>
      </c>
      <c r="N879" t="str">
        <f t="shared" si="290"/>
        <v/>
      </c>
      <c r="O879">
        <f t="shared" si="291"/>
        <v>0</v>
      </c>
      <c r="P879" t="e">
        <f t="shared" si="292"/>
        <v>#VALUE!</v>
      </c>
      <c r="Q879" t="e">
        <f t="shared" ref="Q879:Q942" si="295">FIND(",",B879,O879)</f>
        <v>#VALUE!</v>
      </c>
      <c r="R879" t="e">
        <f t="shared" si="276"/>
        <v>#VALUE!</v>
      </c>
      <c r="S879" t="e">
        <f t="shared" si="294"/>
        <v>#VALUE!</v>
      </c>
      <c r="T879" s="55" t="e">
        <f t="shared" si="293"/>
        <v>#VALUE!</v>
      </c>
      <c r="U879" s="55" t="e">
        <f t="shared" si="277"/>
        <v>#VALUE!</v>
      </c>
    </row>
    <row r="880" spans="1:21" ht="15.75" x14ac:dyDescent="0.25">
      <c r="A880" s="47"/>
      <c r="B880" t="str">
        <f t="shared" si="278"/>
        <v/>
      </c>
      <c r="C880" t="str">
        <f t="shared" si="279"/>
        <v/>
      </c>
      <c r="D880" t="str">
        <f t="shared" si="280"/>
        <v/>
      </c>
      <c r="E880" t="str">
        <f t="shared" si="281"/>
        <v/>
      </c>
      <c r="F880" t="str">
        <f t="shared" si="282"/>
        <v/>
      </c>
      <c r="G880" t="str">
        <f t="shared" si="283"/>
        <v/>
      </c>
      <c r="H880" t="str">
        <f t="shared" si="284"/>
        <v/>
      </c>
      <c r="I880" t="str">
        <f t="shared" si="285"/>
        <v/>
      </c>
      <c r="J880" t="str">
        <f t="shared" si="286"/>
        <v/>
      </c>
      <c r="K880" t="str">
        <f t="shared" si="287"/>
        <v/>
      </c>
      <c r="L880" t="str">
        <f t="shared" si="288"/>
        <v/>
      </c>
      <c r="M880" t="str">
        <f t="shared" si="289"/>
        <v/>
      </c>
      <c r="N880" t="str">
        <f t="shared" si="290"/>
        <v/>
      </c>
      <c r="O880">
        <f t="shared" si="291"/>
        <v>0</v>
      </c>
      <c r="P880" t="e">
        <f t="shared" si="292"/>
        <v>#VALUE!</v>
      </c>
      <c r="Q880" t="e">
        <f t="shared" si="295"/>
        <v>#VALUE!</v>
      </c>
      <c r="R880" t="e">
        <f t="shared" si="276"/>
        <v>#VALUE!</v>
      </c>
      <c r="S880" t="e">
        <f t="shared" si="294"/>
        <v>#VALUE!</v>
      </c>
      <c r="T880" s="55" t="e">
        <f t="shared" si="293"/>
        <v>#VALUE!</v>
      </c>
      <c r="U880" s="55" t="e">
        <f t="shared" si="277"/>
        <v>#VALUE!</v>
      </c>
    </row>
    <row r="881" spans="1:21" ht="15.75" x14ac:dyDescent="0.25">
      <c r="A881" s="47"/>
      <c r="B881" t="str">
        <f t="shared" si="278"/>
        <v/>
      </c>
      <c r="C881" t="str">
        <f t="shared" si="279"/>
        <v/>
      </c>
      <c r="D881" t="str">
        <f t="shared" si="280"/>
        <v/>
      </c>
      <c r="E881" t="str">
        <f t="shared" si="281"/>
        <v/>
      </c>
      <c r="F881" t="str">
        <f t="shared" si="282"/>
        <v/>
      </c>
      <c r="G881" t="str">
        <f t="shared" si="283"/>
        <v/>
      </c>
      <c r="H881" t="str">
        <f t="shared" si="284"/>
        <v/>
      </c>
      <c r="I881" t="str">
        <f t="shared" si="285"/>
        <v/>
      </c>
      <c r="J881" t="str">
        <f t="shared" si="286"/>
        <v/>
      </c>
      <c r="K881" t="str">
        <f t="shared" si="287"/>
        <v/>
      </c>
      <c r="L881" t="str">
        <f t="shared" si="288"/>
        <v/>
      </c>
      <c r="M881" t="str">
        <f t="shared" si="289"/>
        <v/>
      </c>
      <c r="N881" t="str">
        <f t="shared" si="290"/>
        <v/>
      </c>
      <c r="O881">
        <f t="shared" si="291"/>
        <v>0</v>
      </c>
      <c r="P881" t="e">
        <f t="shared" si="292"/>
        <v>#VALUE!</v>
      </c>
      <c r="Q881" t="e">
        <f t="shared" si="295"/>
        <v>#VALUE!</v>
      </c>
      <c r="R881" t="e">
        <f t="shared" si="276"/>
        <v>#VALUE!</v>
      </c>
      <c r="S881" t="e">
        <f t="shared" si="294"/>
        <v>#VALUE!</v>
      </c>
      <c r="T881" s="55" t="e">
        <f t="shared" si="293"/>
        <v>#VALUE!</v>
      </c>
      <c r="U881" s="55" t="e">
        <f t="shared" si="277"/>
        <v>#VALUE!</v>
      </c>
    </row>
    <row r="882" spans="1:21" ht="15.75" x14ac:dyDescent="0.25">
      <c r="A882" s="47"/>
      <c r="B882" t="str">
        <f t="shared" si="278"/>
        <v/>
      </c>
      <c r="C882" t="str">
        <f t="shared" si="279"/>
        <v/>
      </c>
      <c r="D882" t="str">
        <f t="shared" si="280"/>
        <v/>
      </c>
      <c r="E882" t="str">
        <f t="shared" si="281"/>
        <v/>
      </c>
      <c r="F882" t="str">
        <f t="shared" si="282"/>
        <v/>
      </c>
      <c r="G882" t="str">
        <f t="shared" si="283"/>
        <v/>
      </c>
      <c r="H882" t="str">
        <f t="shared" si="284"/>
        <v/>
      </c>
      <c r="I882" t="str">
        <f t="shared" si="285"/>
        <v/>
      </c>
      <c r="J882" t="str">
        <f t="shared" si="286"/>
        <v/>
      </c>
      <c r="K882" t="str">
        <f t="shared" si="287"/>
        <v/>
      </c>
      <c r="L882" t="str">
        <f t="shared" si="288"/>
        <v/>
      </c>
      <c r="M882" t="str">
        <f t="shared" si="289"/>
        <v/>
      </c>
      <c r="N882" t="str">
        <f t="shared" si="290"/>
        <v/>
      </c>
      <c r="O882">
        <f t="shared" si="291"/>
        <v>0</v>
      </c>
      <c r="P882" t="e">
        <f t="shared" si="292"/>
        <v>#VALUE!</v>
      </c>
      <c r="Q882" t="e">
        <f t="shared" si="295"/>
        <v>#VALUE!</v>
      </c>
      <c r="R882" t="e">
        <f t="shared" si="276"/>
        <v>#VALUE!</v>
      </c>
      <c r="S882" t="e">
        <f t="shared" si="294"/>
        <v>#VALUE!</v>
      </c>
      <c r="T882" s="55" t="e">
        <f t="shared" si="293"/>
        <v>#VALUE!</v>
      </c>
      <c r="U882" s="55" t="e">
        <f t="shared" si="277"/>
        <v>#VALUE!</v>
      </c>
    </row>
    <row r="883" spans="1:21" ht="15.75" x14ac:dyDescent="0.25">
      <c r="A883" s="47"/>
      <c r="B883" t="str">
        <f t="shared" si="278"/>
        <v/>
      </c>
      <c r="C883" t="str">
        <f t="shared" si="279"/>
        <v/>
      </c>
      <c r="D883" t="str">
        <f t="shared" si="280"/>
        <v/>
      </c>
      <c r="E883" t="str">
        <f t="shared" si="281"/>
        <v/>
      </c>
      <c r="F883" t="str">
        <f t="shared" si="282"/>
        <v/>
      </c>
      <c r="G883" t="str">
        <f t="shared" si="283"/>
        <v/>
      </c>
      <c r="H883" t="str">
        <f t="shared" si="284"/>
        <v/>
      </c>
      <c r="I883" t="str">
        <f t="shared" si="285"/>
        <v/>
      </c>
      <c r="J883" t="str">
        <f t="shared" si="286"/>
        <v/>
      </c>
      <c r="K883" t="str">
        <f t="shared" si="287"/>
        <v/>
      </c>
      <c r="L883" t="str">
        <f t="shared" si="288"/>
        <v/>
      </c>
      <c r="M883" t="str">
        <f t="shared" si="289"/>
        <v/>
      </c>
      <c r="N883" t="str">
        <f t="shared" si="290"/>
        <v/>
      </c>
      <c r="O883">
        <f t="shared" si="291"/>
        <v>0</v>
      </c>
      <c r="P883" t="e">
        <f t="shared" si="292"/>
        <v>#VALUE!</v>
      </c>
      <c r="Q883" t="e">
        <f t="shared" si="295"/>
        <v>#VALUE!</v>
      </c>
      <c r="R883" t="e">
        <f t="shared" si="276"/>
        <v>#VALUE!</v>
      </c>
      <c r="S883" t="e">
        <f t="shared" si="294"/>
        <v>#VALUE!</v>
      </c>
      <c r="T883" s="55" t="e">
        <f t="shared" si="293"/>
        <v>#VALUE!</v>
      </c>
      <c r="U883" s="55" t="e">
        <f t="shared" si="277"/>
        <v>#VALUE!</v>
      </c>
    </row>
    <row r="884" spans="1:21" ht="15.75" x14ac:dyDescent="0.25">
      <c r="A884" s="47"/>
      <c r="B884" t="str">
        <f t="shared" si="278"/>
        <v/>
      </c>
      <c r="C884" t="str">
        <f t="shared" si="279"/>
        <v/>
      </c>
      <c r="D884" t="str">
        <f t="shared" si="280"/>
        <v/>
      </c>
      <c r="E884" t="str">
        <f t="shared" si="281"/>
        <v/>
      </c>
      <c r="F884" t="str">
        <f t="shared" si="282"/>
        <v/>
      </c>
      <c r="G884" t="str">
        <f t="shared" si="283"/>
        <v/>
      </c>
      <c r="H884" t="str">
        <f t="shared" si="284"/>
        <v/>
      </c>
      <c r="I884" t="str">
        <f t="shared" si="285"/>
        <v/>
      </c>
      <c r="J884" t="str">
        <f t="shared" si="286"/>
        <v/>
      </c>
      <c r="K884" t="str">
        <f t="shared" si="287"/>
        <v/>
      </c>
      <c r="L884" t="str">
        <f t="shared" si="288"/>
        <v/>
      </c>
      <c r="M884" t="str">
        <f t="shared" si="289"/>
        <v/>
      </c>
      <c r="N884" t="str">
        <f t="shared" si="290"/>
        <v/>
      </c>
      <c r="O884">
        <f t="shared" si="291"/>
        <v>0</v>
      </c>
      <c r="P884" t="e">
        <f t="shared" si="292"/>
        <v>#VALUE!</v>
      </c>
      <c r="Q884" t="e">
        <f t="shared" si="295"/>
        <v>#VALUE!</v>
      </c>
      <c r="R884" t="e">
        <f t="shared" ref="R884:R947" si="296">MID(B884,Q884+2,4)</f>
        <v>#VALUE!</v>
      </c>
      <c r="S884" t="e">
        <f t="shared" si="294"/>
        <v>#VALUE!</v>
      </c>
      <c r="T884" s="55" t="e">
        <f t="shared" si="293"/>
        <v>#VALUE!</v>
      </c>
      <c r="U884" s="55" t="e">
        <f t="shared" si="277"/>
        <v>#VALUE!</v>
      </c>
    </row>
    <row r="885" spans="1:21" ht="15.75" x14ac:dyDescent="0.25">
      <c r="A885" s="47"/>
      <c r="B885" t="str">
        <f t="shared" si="278"/>
        <v/>
      </c>
      <c r="C885" t="str">
        <f t="shared" si="279"/>
        <v/>
      </c>
      <c r="D885" t="str">
        <f t="shared" si="280"/>
        <v/>
      </c>
      <c r="E885" t="str">
        <f t="shared" si="281"/>
        <v/>
      </c>
      <c r="F885" t="str">
        <f t="shared" si="282"/>
        <v/>
      </c>
      <c r="G885" t="str">
        <f t="shared" si="283"/>
        <v/>
      </c>
      <c r="H885" t="str">
        <f t="shared" si="284"/>
        <v/>
      </c>
      <c r="I885" t="str">
        <f t="shared" si="285"/>
        <v/>
      </c>
      <c r="J885" t="str">
        <f t="shared" si="286"/>
        <v/>
      </c>
      <c r="K885" t="str">
        <f t="shared" si="287"/>
        <v/>
      </c>
      <c r="L885" t="str">
        <f t="shared" si="288"/>
        <v/>
      </c>
      <c r="M885" t="str">
        <f t="shared" si="289"/>
        <v/>
      </c>
      <c r="N885" t="str">
        <f t="shared" si="290"/>
        <v/>
      </c>
      <c r="O885">
        <f t="shared" si="291"/>
        <v>0</v>
      </c>
      <c r="P885" t="e">
        <f t="shared" si="292"/>
        <v>#VALUE!</v>
      </c>
      <c r="Q885" t="e">
        <f t="shared" si="295"/>
        <v>#VALUE!</v>
      </c>
      <c r="R885" t="e">
        <f t="shared" si="296"/>
        <v>#VALUE!</v>
      </c>
      <c r="S885" t="e">
        <f t="shared" si="294"/>
        <v>#VALUE!</v>
      </c>
      <c r="T885" s="55" t="e">
        <f t="shared" si="293"/>
        <v>#VALUE!</v>
      </c>
      <c r="U885" s="55" t="e">
        <f t="shared" si="277"/>
        <v>#VALUE!</v>
      </c>
    </row>
    <row r="886" spans="1:21" ht="15.75" x14ac:dyDescent="0.25">
      <c r="A886" s="47"/>
      <c r="B886" t="str">
        <f t="shared" si="278"/>
        <v/>
      </c>
      <c r="C886" t="str">
        <f t="shared" si="279"/>
        <v/>
      </c>
      <c r="D886" t="str">
        <f t="shared" si="280"/>
        <v/>
      </c>
      <c r="E886" t="str">
        <f t="shared" si="281"/>
        <v/>
      </c>
      <c r="F886" t="str">
        <f t="shared" si="282"/>
        <v/>
      </c>
      <c r="G886" t="str">
        <f t="shared" si="283"/>
        <v/>
      </c>
      <c r="H886" t="str">
        <f t="shared" si="284"/>
        <v/>
      </c>
      <c r="I886" t="str">
        <f t="shared" si="285"/>
        <v/>
      </c>
      <c r="J886" t="str">
        <f t="shared" si="286"/>
        <v/>
      </c>
      <c r="K886" t="str">
        <f t="shared" si="287"/>
        <v/>
      </c>
      <c r="L886" t="str">
        <f t="shared" si="288"/>
        <v/>
      </c>
      <c r="M886" t="str">
        <f t="shared" si="289"/>
        <v/>
      </c>
      <c r="N886" t="str">
        <f t="shared" si="290"/>
        <v/>
      </c>
      <c r="O886">
        <f t="shared" si="291"/>
        <v>0</v>
      </c>
      <c r="P886" t="e">
        <f t="shared" si="292"/>
        <v>#VALUE!</v>
      </c>
      <c r="Q886" t="e">
        <f t="shared" si="295"/>
        <v>#VALUE!</v>
      </c>
      <c r="R886" t="e">
        <f t="shared" si="296"/>
        <v>#VALUE!</v>
      </c>
      <c r="S886" t="e">
        <f t="shared" si="294"/>
        <v>#VALUE!</v>
      </c>
      <c r="T886" s="55" t="e">
        <f t="shared" si="293"/>
        <v>#VALUE!</v>
      </c>
      <c r="U886" s="55" t="e">
        <f t="shared" si="277"/>
        <v>#VALUE!</v>
      </c>
    </row>
    <row r="887" spans="1:21" ht="15.75" x14ac:dyDescent="0.25">
      <c r="A887" s="47"/>
      <c r="B887" t="str">
        <f t="shared" si="278"/>
        <v/>
      </c>
      <c r="C887" t="str">
        <f t="shared" si="279"/>
        <v/>
      </c>
      <c r="D887" t="str">
        <f t="shared" si="280"/>
        <v/>
      </c>
      <c r="E887" t="str">
        <f t="shared" si="281"/>
        <v/>
      </c>
      <c r="F887" t="str">
        <f t="shared" si="282"/>
        <v/>
      </c>
      <c r="G887" t="str">
        <f t="shared" si="283"/>
        <v/>
      </c>
      <c r="H887" t="str">
        <f t="shared" si="284"/>
        <v/>
      </c>
      <c r="I887" t="str">
        <f t="shared" si="285"/>
        <v/>
      </c>
      <c r="J887" t="str">
        <f t="shared" si="286"/>
        <v/>
      </c>
      <c r="K887" t="str">
        <f t="shared" si="287"/>
        <v/>
      </c>
      <c r="L887" t="str">
        <f t="shared" si="288"/>
        <v/>
      </c>
      <c r="M887" t="str">
        <f t="shared" si="289"/>
        <v/>
      </c>
      <c r="N887" t="str">
        <f t="shared" si="290"/>
        <v/>
      </c>
      <c r="O887">
        <f t="shared" si="291"/>
        <v>0</v>
      </c>
      <c r="P887" t="e">
        <f t="shared" si="292"/>
        <v>#VALUE!</v>
      </c>
      <c r="Q887" t="e">
        <f t="shared" si="295"/>
        <v>#VALUE!</v>
      </c>
      <c r="R887" t="e">
        <f t="shared" si="296"/>
        <v>#VALUE!</v>
      </c>
      <c r="S887" t="e">
        <f t="shared" si="294"/>
        <v>#VALUE!</v>
      </c>
      <c r="T887" s="55" t="e">
        <f t="shared" si="293"/>
        <v>#VALUE!</v>
      </c>
      <c r="U887" s="55" t="e">
        <f t="shared" si="277"/>
        <v>#VALUE!</v>
      </c>
    </row>
    <row r="888" spans="1:21" ht="15.75" x14ac:dyDescent="0.25">
      <c r="A888" s="47"/>
      <c r="B888" t="str">
        <f t="shared" si="278"/>
        <v/>
      </c>
      <c r="C888" t="str">
        <f t="shared" si="279"/>
        <v/>
      </c>
      <c r="D888" t="str">
        <f t="shared" si="280"/>
        <v/>
      </c>
      <c r="E888" t="str">
        <f t="shared" si="281"/>
        <v/>
      </c>
      <c r="F888" t="str">
        <f t="shared" si="282"/>
        <v/>
      </c>
      <c r="G888" t="str">
        <f t="shared" si="283"/>
        <v/>
      </c>
      <c r="H888" t="str">
        <f t="shared" si="284"/>
        <v/>
      </c>
      <c r="I888" t="str">
        <f t="shared" si="285"/>
        <v/>
      </c>
      <c r="J888" t="str">
        <f t="shared" si="286"/>
        <v/>
      </c>
      <c r="K888" t="str">
        <f t="shared" si="287"/>
        <v/>
      </c>
      <c r="L888" t="str">
        <f t="shared" si="288"/>
        <v/>
      </c>
      <c r="M888" t="str">
        <f t="shared" si="289"/>
        <v/>
      </c>
      <c r="N888" t="str">
        <f t="shared" si="290"/>
        <v/>
      </c>
      <c r="O888">
        <f t="shared" si="291"/>
        <v>0</v>
      </c>
      <c r="P888" t="e">
        <f t="shared" si="292"/>
        <v>#VALUE!</v>
      </c>
      <c r="Q888" t="e">
        <f t="shared" si="295"/>
        <v>#VALUE!</v>
      </c>
      <c r="R888" t="e">
        <f t="shared" si="296"/>
        <v>#VALUE!</v>
      </c>
      <c r="S888" t="e">
        <f t="shared" si="294"/>
        <v>#VALUE!</v>
      </c>
      <c r="T888" s="55" t="e">
        <f t="shared" si="293"/>
        <v>#VALUE!</v>
      </c>
      <c r="U888" s="55" t="e">
        <f t="shared" ref="U888:U954" si="297">IF(Q888-P888=2,MID(B888,Q888-1,1),MID(B888,Q888-2,2))</f>
        <v>#VALUE!</v>
      </c>
    </row>
    <row r="889" spans="1:21" ht="15.75" x14ac:dyDescent="0.25">
      <c r="A889" s="47"/>
      <c r="B889" t="str">
        <f t="shared" si="278"/>
        <v/>
      </c>
      <c r="C889" t="str">
        <f t="shared" si="279"/>
        <v/>
      </c>
      <c r="D889" t="str">
        <f t="shared" si="280"/>
        <v/>
      </c>
      <c r="E889" t="str">
        <f t="shared" si="281"/>
        <v/>
      </c>
      <c r="F889" t="str">
        <f t="shared" si="282"/>
        <v/>
      </c>
      <c r="G889" t="str">
        <f t="shared" si="283"/>
        <v/>
      </c>
      <c r="H889" t="str">
        <f t="shared" si="284"/>
        <v/>
      </c>
      <c r="I889" t="str">
        <f t="shared" si="285"/>
        <v/>
      </c>
      <c r="J889" t="str">
        <f t="shared" si="286"/>
        <v/>
      </c>
      <c r="K889" t="str">
        <f t="shared" si="287"/>
        <v/>
      </c>
      <c r="L889" t="str">
        <f t="shared" si="288"/>
        <v/>
      </c>
      <c r="M889" t="str">
        <f t="shared" si="289"/>
        <v/>
      </c>
      <c r="N889" t="str">
        <f t="shared" si="290"/>
        <v/>
      </c>
      <c r="O889">
        <f t="shared" si="291"/>
        <v>0</v>
      </c>
      <c r="P889" t="e">
        <f t="shared" si="292"/>
        <v>#VALUE!</v>
      </c>
      <c r="Q889" t="e">
        <f t="shared" si="295"/>
        <v>#VALUE!</v>
      </c>
      <c r="R889" t="e">
        <f t="shared" si="296"/>
        <v>#VALUE!</v>
      </c>
      <c r="S889" t="e">
        <f t="shared" si="294"/>
        <v>#VALUE!</v>
      </c>
      <c r="T889" s="55" t="e">
        <f t="shared" si="293"/>
        <v>#VALUE!</v>
      </c>
      <c r="U889" s="55" t="e">
        <f t="shared" si="297"/>
        <v>#VALUE!</v>
      </c>
    </row>
    <row r="890" spans="1:21" ht="15.75" x14ac:dyDescent="0.25">
      <c r="A890" s="47"/>
      <c r="B890" t="str">
        <f t="shared" si="278"/>
        <v/>
      </c>
      <c r="C890" t="str">
        <f t="shared" si="279"/>
        <v/>
      </c>
      <c r="D890" t="str">
        <f t="shared" si="280"/>
        <v/>
      </c>
      <c r="E890" t="str">
        <f t="shared" si="281"/>
        <v/>
      </c>
      <c r="F890" t="str">
        <f t="shared" si="282"/>
        <v/>
      </c>
      <c r="G890" t="str">
        <f t="shared" si="283"/>
        <v/>
      </c>
      <c r="H890" t="str">
        <f t="shared" si="284"/>
        <v/>
      </c>
      <c r="I890" t="str">
        <f t="shared" si="285"/>
        <v/>
      </c>
      <c r="J890" t="str">
        <f t="shared" si="286"/>
        <v/>
      </c>
      <c r="K890" t="str">
        <f t="shared" si="287"/>
        <v/>
      </c>
      <c r="L890" t="str">
        <f t="shared" si="288"/>
        <v/>
      </c>
      <c r="M890" t="str">
        <f t="shared" si="289"/>
        <v/>
      </c>
      <c r="N890" t="str">
        <f t="shared" si="290"/>
        <v/>
      </c>
      <c r="O890">
        <f t="shared" si="291"/>
        <v>0</v>
      </c>
      <c r="P890" t="e">
        <f t="shared" si="292"/>
        <v>#VALUE!</v>
      </c>
      <c r="Q890" t="e">
        <f t="shared" si="295"/>
        <v>#VALUE!</v>
      </c>
      <c r="R890" t="e">
        <f t="shared" si="296"/>
        <v>#VALUE!</v>
      </c>
      <c r="S890" t="e">
        <f t="shared" si="294"/>
        <v>#VALUE!</v>
      </c>
      <c r="T890" s="55" t="e">
        <f t="shared" si="293"/>
        <v>#VALUE!</v>
      </c>
      <c r="U890" s="55" t="e">
        <f t="shared" si="297"/>
        <v>#VALUE!</v>
      </c>
    </row>
    <row r="891" spans="1:21" ht="15.75" x14ac:dyDescent="0.25">
      <c r="A891" s="47"/>
      <c r="B891" t="str">
        <f t="shared" si="278"/>
        <v/>
      </c>
      <c r="C891" t="str">
        <f t="shared" si="279"/>
        <v/>
      </c>
      <c r="D891" t="str">
        <f t="shared" si="280"/>
        <v/>
      </c>
      <c r="E891" t="str">
        <f t="shared" si="281"/>
        <v/>
      </c>
      <c r="F891" t="str">
        <f t="shared" si="282"/>
        <v/>
      </c>
      <c r="G891" t="str">
        <f t="shared" si="283"/>
        <v/>
      </c>
      <c r="H891" t="str">
        <f t="shared" si="284"/>
        <v/>
      </c>
      <c r="I891" t="str">
        <f t="shared" si="285"/>
        <v/>
      </c>
      <c r="J891" t="str">
        <f t="shared" si="286"/>
        <v/>
      </c>
      <c r="K891" t="str">
        <f t="shared" si="287"/>
        <v/>
      </c>
      <c r="L891" t="str">
        <f t="shared" si="288"/>
        <v/>
      </c>
      <c r="M891" t="str">
        <f t="shared" si="289"/>
        <v/>
      </c>
      <c r="N891" t="str">
        <f t="shared" si="290"/>
        <v/>
      </c>
      <c r="O891">
        <f t="shared" si="291"/>
        <v>0</v>
      </c>
      <c r="P891" t="e">
        <f t="shared" si="292"/>
        <v>#VALUE!</v>
      </c>
      <c r="Q891" t="e">
        <f t="shared" si="295"/>
        <v>#VALUE!</v>
      </c>
      <c r="R891" t="e">
        <f t="shared" si="296"/>
        <v>#VALUE!</v>
      </c>
      <c r="S891" t="e">
        <f t="shared" si="294"/>
        <v>#VALUE!</v>
      </c>
      <c r="T891" s="55" t="e">
        <f t="shared" si="293"/>
        <v>#VALUE!</v>
      </c>
      <c r="U891" s="55" t="e">
        <f t="shared" si="297"/>
        <v>#VALUE!</v>
      </c>
    </row>
    <row r="892" spans="1:21" ht="15.75" x14ac:dyDescent="0.25">
      <c r="A892" s="47"/>
      <c r="B892" t="str">
        <f t="shared" si="278"/>
        <v/>
      </c>
      <c r="C892" t="str">
        <f t="shared" si="279"/>
        <v/>
      </c>
      <c r="D892" t="str">
        <f t="shared" si="280"/>
        <v/>
      </c>
      <c r="E892" t="str">
        <f t="shared" si="281"/>
        <v/>
      </c>
      <c r="F892" t="str">
        <f t="shared" si="282"/>
        <v/>
      </c>
      <c r="G892" t="str">
        <f t="shared" si="283"/>
        <v/>
      </c>
      <c r="H892" t="str">
        <f t="shared" si="284"/>
        <v/>
      </c>
      <c r="I892" t="str">
        <f t="shared" si="285"/>
        <v/>
      </c>
      <c r="J892" t="str">
        <f t="shared" si="286"/>
        <v/>
      </c>
      <c r="K892" t="str">
        <f t="shared" si="287"/>
        <v/>
      </c>
      <c r="L892" t="str">
        <f t="shared" si="288"/>
        <v/>
      </c>
      <c r="M892" t="str">
        <f t="shared" si="289"/>
        <v/>
      </c>
      <c r="N892" t="str">
        <f t="shared" si="290"/>
        <v/>
      </c>
      <c r="O892">
        <f t="shared" si="291"/>
        <v>0</v>
      </c>
      <c r="P892" t="e">
        <f t="shared" si="292"/>
        <v>#VALUE!</v>
      </c>
      <c r="Q892" t="e">
        <f t="shared" si="295"/>
        <v>#VALUE!</v>
      </c>
      <c r="R892" t="e">
        <f t="shared" si="296"/>
        <v>#VALUE!</v>
      </c>
      <c r="S892" t="e">
        <f t="shared" si="294"/>
        <v>#VALUE!</v>
      </c>
      <c r="T892" s="55" t="e">
        <f t="shared" si="293"/>
        <v>#VALUE!</v>
      </c>
      <c r="U892" s="55" t="e">
        <f t="shared" si="297"/>
        <v>#VALUE!</v>
      </c>
    </row>
    <row r="893" spans="1:21" ht="15.75" x14ac:dyDescent="0.25">
      <c r="A893" s="47"/>
      <c r="B893" t="str">
        <f t="shared" si="278"/>
        <v/>
      </c>
      <c r="C893" t="str">
        <f t="shared" si="279"/>
        <v/>
      </c>
      <c r="D893" t="str">
        <f t="shared" si="280"/>
        <v/>
      </c>
      <c r="E893" t="str">
        <f t="shared" si="281"/>
        <v/>
      </c>
      <c r="F893" t="str">
        <f t="shared" si="282"/>
        <v/>
      </c>
      <c r="G893" t="str">
        <f t="shared" si="283"/>
        <v/>
      </c>
      <c r="H893" t="str">
        <f t="shared" si="284"/>
        <v/>
      </c>
      <c r="I893" t="str">
        <f t="shared" si="285"/>
        <v/>
      </c>
      <c r="J893" t="str">
        <f t="shared" si="286"/>
        <v/>
      </c>
      <c r="K893" t="str">
        <f t="shared" si="287"/>
        <v/>
      </c>
      <c r="L893" t="str">
        <f t="shared" si="288"/>
        <v/>
      </c>
      <c r="M893" t="str">
        <f t="shared" si="289"/>
        <v/>
      </c>
      <c r="N893" t="str">
        <f t="shared" si="290"/>
        <v/>
      </c>
      <c r="O893">
        <f t="shared" si="291"/>
        <v>0</v>
      </c>
      <c r="P893" t="e">
        <f t="shared" si="292"/>
        <v>#VALUE!</v>
      </c>
      <c r="Q893" t="e">
        <f t="shared" si="295"/>
        <v>#VALUE!</v>
      </c>
      <c r="R893" t="e">
        <f t="shared" si="296"/>
        <v>#VALUE!</v>
      </c>
      <c r="S893" t="e">
        <f t="shared" si="294"/>
        <v>#VALUE!</v>
      </c>
      <c r="T893" s="55" t="e">
        <f t="shared" si="293"/>
        <v>#VALUE!</v>
      </c>
      <c r="U893" s="55" t="e">
        <f t="shared" si="297"/>
        <v>#VALUE!</v>
      </c>
    </row>
    <row r="894" spans="1:21" ht="15.75" x14ac:dyDescent="0.25">
      <c r="A894" s="47"/>
      <c r="B894" t="str">
        <f t="shared" si="278"/>
        <v/>
      </c>
      <c r="C894" t="str">
        <f t="shared" si="279"/>
        <v/>
      </c>
      <c r="D894" t="str">
        <f t="shared" si="280"/>
        <v/>
      </c>
      <c r="E894" t="str">
        <f t="shared" si="281"/>
        <v/>
      </c>
      <c r="F894" t="str">
        <f t="shared" si="282"/>
        <v/>
      </c>
      <c r="G894" t="str">
        <f t="shared" si="283"/>
        <v/>
      </c>
      <c r="H894" t="str">
        <f t="shared" si="284"/>
        <v/>
      </c>
      <c r="I894" t="str">
        <f t="shared" si="285"/>
        <v/>
      </c>
      <c r="J894" t="str">
        <f t="shared" si="286"/>
        <v/>
      </c>
      <c r="K894" t="str">
        <f t="shared" si="287"/>
        <v/>
      </c>
      <c r="L894" t="str">
        <f t="shared" si="288"/>
        <v/>
      </c>
      <c r="M894" t="str">
        <f t="shared" si="289"/>
        <v/>
      </c>
      <c r="N894" t="str">
        <f t="shared" si="290"/>
        <v/>
      </c>
      <c r="O894">
        <f t="shared" si="291"/>
        <v>0</v>
      </c>
      <c r="P894" t="e">
        <f t="shared" si="292"/>
        <v>#VALUE!</v>
      </c>
      <c r="Q894" t="e">
        <f t="shared" si="295"/>
        <v>#VALUE!</v>
      </c>
      <c r="R894" t="e">
        <f t="shared" si="296"/>
        <v>#VALUE!</v>
      </c>
      <c r="S894" t="e">
        <f t="shared" si="294"/>
        <v>#VALUE!</v>
      </c>
      <c r="T894" s="55" t="e">
        <f t="shared" si="293"/>
        <v>#VALUE!</v>
      </c>
      <c r="U894" s="55" t="e">
        <f t="shared" si="297"/>
        <v>#VALUE!</v>
      </c>
    </row>
    <row r="895" spans="1:21" ht="15.75" x14ac:dyDescent="0.25">
      <c r="A895" s="47"/>
      <c r="B895" t="str">
        <f t="shared" si="278"/>
        <v/>
      </c>
      <c r="C895" t="str">
        <f t="shared" si="279"/>
        <v/>
      </c>
      <c r="D895" t="str">
        <f t="shared" si="280"/>
        <v/>
      </c>
      <c r="E895" t="str">
        <f t="shared" si="281"/>
        <v/>
      </c>
      <c r="F895" t="str">
        <f t="shared" si="282"/>
        <v/>
      </c>
      <c r="G895" t="str">
        <f t="shared" si="283"/>
        <v/>
      </c>
      <c r="H895" t="str">
        <f t="shared" si="284"/>
        <v/>
      </c>
      <c r="I895" t="str">
        <f t="shared" si="285"/>
        <v/>
      </c>
      <c r="J895" t="str">
        <f t="shared" si="286"/>
        <v/>
      </c>
      <c r="K895" t="str">
        <f t="shared" si="287"/>
        <v/>
      </c>
      <c r="L895" t="str">
        <f t="shared" si="288"/>
        <v/>
      </c>
      <c r="M895" t="str">
        <f t="shared" si="289"/>
        <v/>
      </c>
      <c r="N895" t="str">
        <f t="shared" si="290"/>
        <v/>
      </c>
      <c r="O895">
        <f t="shared" si="291"/>
        <v>0</v>
      </c>
      <c r="P895" t="e">
        <f t="shared" si="292"/>
        <v>#VALUE!</v>
      </c>
      <c r="Q895" t="e">
        <f t="shared" si="295"/>
        <v>#VALUE!</v>
      </c>
      <c r="R895" t="e">
        <f t="shared" si="296"/>
        <v>#VALUE!</v>
      </c>
      <c r="S895" t="e">
        <f t="shared" si="294"/>
        <v>#VALUE!</v>
      </c>
      <c r="T895" s="55" t="e">
        <f t="shared" si="293"/>
        <v>#VALUE!</v>
      </c>
      <c r="U895" s="55" t="e">
        <f t="shared" si="297"/>
        <v>#VALUE!</v>
      </c>
    </row>
    <row r="896" spans="1:21" ht="15.75" x14ac:dyDescent="0.25">
      <c r="A896" s="47"/>
      <c r="B896" t="str">
        <f t="shared" si="278"/>
        <v/>
      </c>
      <c r="C896" t="str">
        <f t="shared" si="279"/>
        <v/>
      </c>
      <c r="D896" t="str">
        <f t="shared" si="280"/>
        <v/>
      </c>
      <c r="E896" t="str">
        <f t="shared" si="281"/>
        <v/>
      </c>
      <c r="F896" t="str">
        <f t="shared" si="282"/>
        <v/>
      </c>
      <c r="G896" t="str">
        <f t="shared" si="283"/>
        <v/>
      </c>
      <c r="H896" t="str">
        <f t="shared" si="284"/>
        <v/>
      </c>
      <c r="I896" t="str">
        <f t="shared" si="285"/>
        <v/>
      </c>
      <c r="J896" t="str">
        <f t="shared" si="286"/>
        <v/>
      </c>
      <c r="K896" t="str">
        <f t="shared" si="287"/>
        <v/>
      </c>
      <c r="L896" t="str">
        <f t="shared" si="288"/>
        <v/>
      </c>
      <c r="M896" t="str">
        <f t="shared" si="289"/>
        <v/>
      </c>
      <c r="N896" t="str">
        <f t="shared" si="290"/>
        <v/>
      </c>
      <c r="O896">
        <f t="shared" si="291"/>
        <v>0</v>
      </c>
      <c r="P896" t="e">
        <f t="shared" si="292"/>
        <v>#VALUE!</v>
      </c>
      <c r="Q896" t="e">
        <f t="shared" si="295"/>
        <v>#VALUE!</v>
      </c>
      <c r="R896" t="e">
        <f t="shared" si="296"/>
        <v>#VALUE!</v>
      </c>
      <c r="S896" t="e">
        <f t="shared" si="294"/>
        <v>#VALUE!</v>
      </c>
      <c r="T896" s="55" t="e">
        <f t="shared" si="293"/>
        <v>#VALUE!</v>
      </c>
      <c r="U896" s="55" t="e">
        <f t="shared" si="297"/>
        <v>#VALUE!</v>
      </c>
    </row>
    <row r="897" spans="1:21" ht="15.75" x14ac:dyDescent="0.25">
      <c r="A897" s="47"/>
      <c r="B897" t="str">
        <f t="shared" si="278"/>
        <v/>
      </c>
      <c r="C897" t="str">
        <f t="shared" si="279"/>
        <v/>
      </c>
      <c r="D897" t="str">
        <f t="shared" si="280"/>
        <v/>
      </c>
      <c r="E897" t="str">
        <f t="shared" si="281"/>
        <v/>
      </c>
      <c r="F897" t="str">
        <f t="shared" si="282"/>
        <v/>
      </c>
      <c r="G897" t="str">
        <f t="shared" si="283"/>
        <v/>
      </c>
      <c r="H897" t="str">
        <f t="shared" si="284"/>
        <v/>
      </c>
      <c r="I897" t="str">
        <f t="shared" si="285"/>
        <v/>
      </c>
      <c r="J897" t="str">
        <f t="shared" si="286"/>
        <v/>
      </c>
      <c r="K897" t="str">
        <f t="shared" si="287"/>
        <v/>
      </c>
      <c r="L897" t="str">
        <f t="shared" si="288"/>
        <v/>
      </c>
      <c r="M897" t="str">
        <f t="shared" si="289"/>
        <v/>
      </c>
      <c r="N897" t="str">
        <f t="shared" si="290"/>
        <v/>
      </c>
      <c r="O897">
        <f t="shared" si="291"/>
        <v>0</v>
      </c>
      <c r="P897" t="e">
        <f t="shared" si="292"/>
        <v>#VALUE!</v>
      </c>
      <c r="Q897" t="e">
        <f t="shared" si="295"/>
        <v>#VALUE!</v>
      </c>
      <c r="R897" t="e">
        <f t="shared" si="296"/>
        <v>#VALUE!</v>
      </c>
      <c r="S897" t="e">
        <f t="shared" si="294"/>
        <v>#VALUE!</v>
      </c>
      <c r="T897" s="55" t="e">
        <f t="shared" si="293"/>
        <v>#VALUE!</v>
      </c>
      <c r="U897" s="55" t="e">
        <f t="shared" si="297"/>
        <v>#VALUE!</v>
      </c>
    </row>
    <row r="898" spans="1:21" ht="15.75" x14ac:dyDescent="0.25">
      <c r="A898" s="47"/>
      <c r="B898" t="str">
        <f t="shared" ref="B898:B955" si="298">MID(A898,40,100)</f>
        <v/>
      </c>
      <c r="C898" t="str">
        <f t="shared" ref="C898:C960" si="299">IF(ISERROR(FIND("january",B898)),"",FIND("january",B898))</f>
        <v/>
      </c>
      <c r="D898" t="str">
        <f t="shared" ref="D898:D960" si="300">IF(ISERROR(FIND("february",B898)),"",FIND("february",B898))</f>
        <v/>
      </c>
      <c r="E898" t="str">
        <f t="shared" ref="E898:E960" si="301">IF(ISERROR(FIND("march",B898)),"",FIND("march",B898))</f>
        <v/>
      </c>
      <c r="F898" t="str">
        <f t="shared" ref="F898:F960" si="302">IF(ISERROR(FIND("april",B898)),"",FIND("april",B898))</f>
        <v/>
      </c>
      <c r="G898" t="str">
        <f t="shared" ref="G898:G960" si="303">IF(ISERROR(FIND("may",B898)),"",FIND("may",B898))</f>
        <v/>
      </c>
      <c r="H898" t="str">
        <f t="shared" ref="H898:H960" si="304">IF(ISERROR(FIND("june",B898)),"",FIND("june",B898))</f>
        <v/>
      </c>
      <c r="I898" t="str">
        <f t="shared" ref="I898:I960" si="305">IF(ISERROR(FIND("july",B898)),"",FIND("july",B898))</f>
        <v/>
      </c>
      <c r="J898" t="str">
        <f t="shared" ref="J898:J960" si="306">IF(ISERROR(FIND("august",B898)),"",FIND("august",B898))</f>
        <v/>
      </c>
      <c r="K898" t="str">
        <f t="shared" ref="K898:K960" si="307">IF(ISERROR(FIND("september",B898)),"",FIND("september",B898))</f>
        <v/>
      </c>
      <c r="L898" t="str">
        <f t="shared" ref="L898:L960" si="308">IF(ISERROR(FIND("october",B898)),"",FIND("october",B898))</f>
        <v/>
      </c>
      <c r="M898" t="str">
        <f t="shared" ref="M898:M960" si="309">IF(ISERROR(FIND("november",B898)),"",FIND("november",B898))</f>
        <v/>
      </c>
      <c r="N898" t="str">
        <f t="shared" ref="N898:N960" si="310">IF(ISERROR(FIND("december",B898)),"",FIND("december",B898))</f>
        <v/>
      </c>
      <c r="O898">
        <f t="shared" ref="O898:O960" si="311">MAX(C898:N898)</f>
        <v>0</v>
      </c>
      <c r="P898" t="e">
        <f t="shared" ref="P898:P960" si="312">FIND("_",B898,O898)</f>
        <v>#VALUE!</v>
      </c>
      <c r="Q898" t="e">
        <f t="shared" si="295"/>
        <v>#VALUE!</v>
      </c>
      <c r="R898" t="e">
        <f t="shared" si="296"/>
        <v>#VALUE!</v>
      </c>
      <c r="S898" t="e">
        <f t="shared" si="294"/>
        <v>#VALUE!</v>
      </c>
      <c r="T898" s="55" t="e">
        <f t="shared" ref="T898:T960" si="313">_xlfn.SWITCH(TRIM(S898),
"January",1,"February",2,"March",3,"April",4,
"May",5,"June",6,"July",7,"August",8,
"September",9,"October",10,"November",11,"December",12,"No Match")</f>
        <v>#VALUE!</v>
      </c>
      <c r="U898" s="55" t="e">
        <f t="shared" si="297"/>
        <v>#VALUE!</v>
      </c>
    </row>
    <row r="899" spans="1:21" ht="15.75" x14ac:dyDescent="0.25">
      <c r="A899" s="47"/>
      <c r="B899" t="str">
        <f t="shared" si="298"/>
        <v/>
      </c>
      <c r="C899" t="str">
        <f t="shared" si="299"/>
        <v/>
      </c>
      <c r="D899" t="str">
        <f t="shared" si="300"/>
        <v/>
      </c>
      <c r="E899" t="str">
        <f t="shared" si="301"/>
        <v/>
      </c>
      <c r="F899" t="str">
        <f t="shared" si="302"/>
        <v/>
      </c>
      <c r="G899" t="str">
        <f t="shared" si="303"/>
        <v/>
      </c>
      <c r="H899" t="str">
        <f t="shared" si="304"/>
        <v/>
      </c>
      <c r="I899" t="str">
        <f t="shared" si="305"/>
        <v/>
      </c>
      <c r="J899" t="str">
        <f t="shared" si="306"/>
        <v/>
      </c>
      <c r="K899" t="str">
        <f t="shared" si="307"/>
        <v/>
      </c>
      <c r="L899" t="str">
        <f t="shared" si="308"/>
        <v/>
      </c>
      <c r="M899" t="str">
        <f t="shared" si="309"/>
        <v/>
      </c>
      <c r="N899" t="str">
        <f t="shared" si="310"/>
        <v/>
      </c>
      <c r="O899">
        <f t="shared" si="311"/>
        <v>0</v>
      </c>
      <c r="P899" t="e">
        <f t="shared" si="312"/>
        <v>#VALUE!</v>
      </c>
      <c r="Q899" t="e">
        <f t="shared" si="295"/>
        <v>#VALUE!</v>
      </c>
      <c r="R899" t="e">
        <f t="shared" si="296"/>
        <v>#VALUE!</v>
      </c>
      <c r="S899" t="e">
        <f t="shared" si="294"/>
        <v>#VALUE!</v>
      </c>
      <c r="T899" s="55" t="e">
        <f t="shared" si="313"/>
        <v>#VALUE!</v>
      </c>
      <c r="U899" s="55" t="e">
        <f t="shared" si="297"/>
        <v>#VALUE!</v>
      </c>
    </row>
    <row r="900" spans="1:21" ht="15.75" x14ac:dyDescent="0.25">
      <c r="A900" s="47"/>
      <c r="B900" t="str">
        <f t="shared" si="298"/>
        <v/>
      </c>
      <c r="C900" t="str">
        <f t="shared" si="299"/>
        <v/>
      </c>
      <c r="D900" t="str">
        <f t="shared" si="300"/>
        <v/>
      </c>
      <c r="E900" t="str">
        <f t="shared" si="301"/>
        <v/>
      </c>
      <c r="F900" t="str">
        <f t="shared" si="302"/>
        <v/>
      </c>
      <c r="G900" t="str">
        <f t="shared" si="303"/>
        <v/>
      </c>
      <c r="H900" t="str">
        <f t="shared" si="304"/>
        <v/>
      </c>
      <c r="I900" t="str">
        <f t="shared" si="305"/>
        <v/>
      </c>
      <c r="J900" t="str">
        <f t="shared" si="306"/>
        <v/>
      </c>
      <c r="K900" t="str">
        <f t="shared" si="307"/>
        <v/>
      </c>
      <c r="L900" t="str">
        <f t="shared" si="308"/>
        <v/>
      </c>
      <c r="M900" t="str">
        <f t="shared" si="309"/>
        <v/>
      </c>
      <c r="N900" t="str">
        <f t="shared" si="310"/>
        <v/>
      </c>
      <c r="O900">
        <f t="shared" si="311"/>
        <v>0</v>
      </c>
      <c r="P900" t="e">
        <f t="shared" si="312"/>
        <v>#VALUE!</v>
      </c>
      <c r="Q900" t="e">
        <f t="shared" si="295"/>
        <v>#VALUE!</v>
      </c>
      <c r="R900" t="e">
        <f t="shared" si="296"/>
        <v>#VALUE!</v>
      </c>
      <c r="S900" t="e">
        <f t="shared" si="294"/>
        <v>#VALUE!</v>
      </c>
      <c r="T900" s="55" t="e">
        <f t="shared" si="313"/>
        <v>#VALUE!</v>
      </c>
      <c r="U900" s="55" t="e">
        <f t="shared" si="297"/>
        <v>#VALUE!</v>
      </c>
    </row>
    <row r="901" spans="1:21" ht="15.75" x14ac:dyDescent="0.25">
      <c r="A901" s="47"/>
      <c r="B901" t="str">
        <f t="shared" si="298"/>
        <v/>
      </c>
      <c r="C901" t="str">
        <f t="shared" si="299"/>
        <v/>
      </c>
      <c r="D901" t="str">
        <f t="shared" si="300"/>
        <v/>
      </c>
      <c r="E901" t="str">
        <f t="shared" si="301"/>
        <v/>
      </c>
      <c r="F901" t="str">
        <f t="shared" si="302"/>
        <v/>
      </c>
      <c r="G901" t="str">
        <f t="shared" si="303"/>
        <v/>
      </c>
      <c r="H901" t="str">
        <f t="shared" si="304"/>
        <v/>
      </c>
      <c r="I901" t="str">
        <f t="shared" si="305"/>
        <v/>
      </c>
      <c r="J901" t="str">
        <f t="shared" si="306"/>
        <v/>
      </c>
      <c r="K901" t="str">
        <f t="shared" si="307"/>
        <v/>
      </c>
      <c r="L901" t="str">
        <f t="shared" si="308"/>
        <v/>
      </c>
      <c r="M901" t="str">
        <f t="shared" si="309"/>
        <v/>
      </c>
      <c r="N901" t="str">
        <f t="shared" si="310"/>
        <v/>
      </c>
      <c r="O901">
        <f t="shared" si="311"/>
        <v>0</v>
      </c>
      <c r="P901" t="e">
        <f t="shared" si="312"/>
        <v>#VALUE!</v>
      </c>
      <c r="Q901" t="e">
        <f t="shared" si="295"/>
        <v>#VALUE!</v>
      </c>
      <c r="R901" t="e">
        <f t="shared" si="296"/>
        <v>#VALUE!</v>
      </c>
      <c r="S901" t="e">
        <f t="shared" si="294"/>
        <v>#VALUE!</v>
      </c>
      <c r="T901" s="55" t="e">
        <f t="shared" si="313"/>
        <v>#VALUE!</v>
      </c>
      <c r="U901" s="55" t="e">
        <f t="shared" si="297"/>
        <v>#VALUE!</v>
      </c>
    </row>
    <row r="902" spans="1:21" ht="15.75" x14ac:dyDescent="0.25">
      <c r="A902" s="47"/>
      <c r="B902" t="str">
        <f t="shared" si="298"/>
        <v/>
      </c>
      <c r="C902" t="str">
        <f t="shared" si="299"/>
        <v/>
      </c>
      <c r="D902" t="str">
        <f t="shared" si="300"/>
        <v/>
      </c>
      <c r="E902" t="str">
        <f t="shared" si="301"/>
        <v/>
      </c>
      <c r="F902" t="str">
        <f t="shared" si="302"/>
        <v/>
      </c>
      <c r="G902" t="str">
        <f t="shared" si="303"/>
        <v/>
      </c>
      <c r="H902" t="str">
        <f t="shared" si="304"/>
        <v/>
      </c>
      <c r="I902" t="str">
        <f t="shared" si="305"/>
        <v/>
      </c>
      <c r="J902" t="str">
        <f t="shared" si="306"/>
        <v/>
      </c>
      <c r="K902" t="str">
        <f t="shared" si="307"/>
        <v/>
      </c>
      <c r="L902" t="str">
        <f t="shared" si="308"/>
        <v/>
      </c>
      <c r="M902" t="str">
        <f t="shared" si="309"/>
        <v/>
      </c>
      <c r="N902" t="str">
        <f t="shared" si="310"/>
        <v/>
      </c>
      <c r="O902">
        <f t="shared" si="311"/>
        <v>0</v>
      </c>
      <c r="P902" t="e">
        <f t="shared" si="312"/>
        <v>#VALUE!</v>
      </c>
      <c r="Q902" t="e">
        <f t="shared" si="295"/>
        <v>#VALUE!</v>
      </c>
      <c r="R902" t="e">
        <f t="shared" si="296"/>
        <v>#VALUE!</v>
      </c>
      <c r="S902" t="e">
        <f t="shared" si="294"/>
        <v>#VALUE!</v>
      </c>
      <c r="T902" s="55" t="e">
        <f t="shared" si="313"/>
        <v>#VALUE!</v>
      </c>
      <c r="U902" s="55" t="e">
        <f t="shared" si="297"/>
        <v>#VALUE!</v>
      </c>
    </row>
    <row r="903" spans="1:21" ht="15.75" x14ac:dyDescent="0.25">
      <c r="A903" s="47"/>
      <c r="B903" t="str">
        <f t="shared" si="298"/>
        <v/>
      </c>
      <c r="C903" t="str">
        <f t="shared" si="299"/>
        <v/>
      </c>
      <c r="D903" t="str">
        <f t="shared" si="300"/>
        <v/>
      </c>
      <c r="E903" t="str">
        <f t="shared" si="301"/>
        <v/>
      </c>
      <c r="F903" t="str">
        <f t="shared" si="302"/>
        <v/>
      </c>
      <c r="G903" t="str">
        <f t="shared" si="303"/>
        <v/>
      </c>
      <c r="H903" t="str">
        <f t="shared" si="304"/>
        <v/>
      </c>
      <c r="I903" t="str">
        <f t="shared" si="305"/>
        <v/>
      </c>
      <c r="J903" t="str">
        <f t="shared" si="306"/>
        <v/>
      </c>
      <c r="K903" t="str">
        <f t="shared" si="307"/>
        <v/>
      </c>
      <c r="L903" t="str">
        <f t="shared" si="308"/>
        <v/>
      </c>
      <c r="M903" t="str">
        <f t="shared" si="309"/>
        <v/>
      </c>
      <c r="N903" t="str">
        <f t="shared" si="310"/>
        <v/>
      </c>
      <c r="O903">
        <f t="shared" si="311"/>
        <v>0</v>
      </c>
      <c r="P903" t="e">
        <f t="shared" si="312"/>
        <v>#VALUE!</v>
      </c>
      <c r="Q903" t="e">
        <f t="shared" si="295"/>
        <v>#VALUE!</v>
      </c>
      <c r="R903" t="e">
        <f t="shared" si="296"/>
        <v>#VALUE!</v>
      </c>
      <c r="S903" t="e">
        <f t="shared" si="294"/>
        <v>#VALUE!</v>
      </c>
      <c r="T903" s="55" t="e">
        <f t="shared" si="313"/>
        <v>#VALUE!</v>
      </c>
      <c r="U903" s="55" t="e">
        <f t="shared" si="297"/>
        <v>#VALUE!</v>
      </c>
    </row>
    <row r="904" spans="1:21" ht="15.75" x14ac:dyDescent="0.25">
      <c r="A904" s="47"/>
      <c r="B904" t="str">
        <f t="shared" si="298"/>
        <v/>
      </c>
      <c r="C904" t="str">
        <f t="shared" si="299"/>
        <v/>
      </c>
      <c r="D904" t="str">
        <f t="shared" si="300"/>
        <v/>
      </c>
      <c r="E904" t="str">
        <f t="shared" si="301"/>
        <v/>
      </c>
      <c r="F904" t="str">
        <f t="shared" si="302"/>
        <v/>
      </c>
      <c r="G904" t="str">
        <f t="shared" si="303"/>
        <v/>
      </c>
      <c r="H904" t="str">
        <f t="shared" si="304"/>
        <v/>
      </c>
      <c r="I904" t="str">
        <f t="shared" si="305"/>
        <v/>
      </c>
      <c r="J904" t="str">
        <f t="shared" si="306"/>
        <v/>
      </c>
      <c r="K904" t="str">
        <f t="shared" si="307"/>
        <v/>
      </c>
      <c r="L904" t="str">
        <f t="shared" si="308"/>
        <v/>
      </c>
      <c r="M904" t="str">
        <f t="shared" si="309"/>
        <v/>
      </c>
      <c r="N904" t="str">
        <f t="shared" si="310"/>
        <v/>
      </c>
      <c r="O904">
        <f t="shared" si="311"/>
        <v>0</v>
      </c>
      <c r="P904" t="e">
        <f t="shared" si="312"/>
        <v>#VALUE!</v>
      </c>
      <c r="Q904" t="e">
        <f t="shared" si="295"/>
        <v>#VALUE!</v>
      </c>
      <c r="R904" t="e">
        <f t="shared" si="296"/>
        <v>#VALUE!</v>
      </c>
      <c r="S904" t="e">
        <f t="shared" si="294"/>
        <v>#VALUE!</v>
      </c>
      <c r="T904" s="55" t="e">
        <f t="shared" si="313"/>
        <v>#VALUE!</v>
      </c>
      <c r="U904" s="55" t="e">
        <f t="shared" si="297"/>
        <v>#VALUE!</v>
      </c>
    </row>
    <row r="905" spans="1:21" ht="15.75" x14ac:dyDescent="0.25">
      <c r="A905" s="47"/>
      <c r="B905" t="str">
        <f t="shared" si="298"/>
        <v/>
      </c>
      <c r="C905" t="str">
        <f t="shared" si="299"/>
        <v/>
      </c>
      <c r="D905" t="str">
        <f t="shared" si="300"/>
        <v/>
      </c>
      <c r="E905" t="str">
        <f t="shared" si="301"/>
        <v/>
      </c>
      <c r="F905" t="str">
        <f t="shared" si="302"/>
        <v/>
      </c>
      <c r="G905" t="str">
        <f t="shared" si="303"/>
        <v/>
      </c>
      <c r="H905" t="str">
        <f t="shared" si="304"/>
        <v/>
      </c>
      <c r="I905" t="str">
        <f t="shared" si="305"/>
        <v/>
      </c>
      <c r="J905" t="str">
        <f t="shared" si="306"/>
        <v/>
      </c>
      <c r="K905" t="str">
        <f t="shared" si="307"/>
        <v/>
      </c>
      <c r="L905" t="str">
        <f t="shared" si="308"/>
        <v/>
      </c>
      <c r="M905" t="str">
        <f t="shared" si="309"/>
        <v/>
      </c>
      <c r="N905" t="str">
        <f t="shared" si="310"/>
        <v/>
      </c>
      <c r="O905">
        <f t="shared" si="311"/>
        <v>0</v>
      </c>
      <c r="P905" t="e">
        <f t="shared" si="312"/>
        <v>#VALUE!</v>
      </c>
      <c r="Q905" t="e">
        <f t="shared" si="295"/>
        <v>#VALUE!</v>
      </c>
      <c r="R905" t="e">
        <f t="shared" si="296"/>
        <v>#VALUE!</v>
      </c>
      <c r="S905" t="e">
        <f t="shared" si="294"/>
        <v>#VALUE!</v>
      </c>
      <c r="T905" s="55" t="e">
        <f t="shared" si="313"/>
        <v>#VALUE!</v>
      </c>
      <c r="U905" s="55" t="e">
        <f t="shared" si="297"/>
        <v>#VALUE!</v>
      </c>
    </row>
    <row r="906" spans="1:21" ht="15.75" x14ac:dyDescent="0.25">
      <c r="A906" s="47"/>
      <c r="B906" t="str">
        <f t="shared" si="298"/>
        <v/>
      </c>
      <c r="C906" t="str">
        <f t="shared" si="299"/>
        <v/>
      </c>
      <c r="D906" t="str">
        <f t="shared" si="300"/>
        <v/>
      </c>
      <c r="E906" t="str">
        <f t="shared" si="301"/>
        <v/>
      </c>
      <c r="F906" t="str">
        <f t="shared" si="302"/>
        <v/>
      </c>
      <c r="G906" t="str">
        <f t="shared" si="303"/>
        <v/>
      </c>
      <c r="H906" t="str">
        <f t="shared" si="304"/>
        <v/>
      </c>
      <c r="I906" t="str">
        <f t="shared" si="305"/>
        <v/>
      </c>
      <c r="J906" t="str">
        <f t="shared" si="306"/>
        <v/>
      </c>
      <c r="K906" t="str">
        <f t="shared" si="307"/>
        <v/>
      </c>
      <c r="L906" t="str">
        <f t="shared" si="308"/>
        <v/>
      </c>
      <c r="M906" t="str">
        <f t="shared" si="309"/>
        <v/>
      </c>
      <c r="N906" t="str">
        <f t="shared" si="310"/>
        <v/>
      </c>
      <c r="O906">
        <f t="shared" si="311"/>
        <v>0</v>
      </c>
      <c r="P906" t="e">
        <f t="shared" si="312"/>
        <v>#VALUE!</v>
      </c>
      <c r="Q906" t="e">
        <f t="shared" si="295"/>
        <v>#VALUE!</v>
      </c>
      <c r="R906" t="e">
        <f t="shared" si="296"/>
        <v>#VALUE!</v>
      </c>
      <c r="S906" t="e">
        <f t="shared" si="294"/>
        <v>#VALUE!</v>
      </c>
      <c r="T906" s="55" t="e">
        <f t="shared" si="313"/>
        <v>#VALUE!</v>
      </c>
      <c r="U906" s="55" t="e">
        <f t="shared" si="297"/>
        <v>#VALUE!</v>
      </c>
    </row>
    <row r="907" spans="1:21" ht="15.75" x14ac:dyDescent="0.25">
      <c r="A907" s="47"/>
      <c r="B907" t="str">
        <f t="shared" si="298"/>
        <v/>
      </c>
      <c r="C907" t="str">
        <f t="shared" si="299"/>
        <v/>
      </c>
      <c r="D907" t="str">
        <f t="shared" si="300"/>
        <v/>
      </c>
      <c r="E907" t="str">
        <f t="shared" si="301"/>
        <v/>
      </c>
      <c r="F907" t="str">
        <f t="shared" si="302"/>
        <v/>
      </c>
      <c r="G907" t="str">
        <f t="shared" si="303"/>
        <v/>
      </c>
      <c r="H907" t="str">
        <f t="shared" si="304"/>
        <v/>
      </c>
      <c r="I907" t="str">
        <f t="shared" si="305"/>
        <v/>
      </c>
      <c r="J907" t="str">
        <f t="shared" si="306"/>
        <v/>
      </c>
      <c r="K907" t="str">
        <f t="shared" si="307"/>
        <v/>
      </c>
      <c r="L907" t="str">
        <f t="shared" si="308"/>
        <v/>
      </c>
      <c r="M907" t="str">
        <f t="shared" si="309"/>
        <v/>
      </c>
      <c r="N907" t="str">
        <f t="shared" si="310"/>
        <v/>
      </c>
      <c r="O907">
        <f t="shared" si="311"/>
        <v>0</v>
      </c>
      <c r="P907" t="e">
        <f t="shared" si="312"/>
        <v>#VALUE!</v>
      </c>
      <c r="Q907" t="e">
        <f t="shared" si="295"/>
        <v>#VALUE!</v>
      </c>
      <c r="R907" t="e">
        <f t="shared" si="296"/>
        <v>#VALUE!</v>
      </c>
      <c r="S907" t="e">
        <f t="shared" si="294"/>
        <v>#VALUE!</v>
      </c>
      <c r="T907" s="55" t="e">
        <f t="shared" si="313"/>
        <v>#VALUE!</v>
      </c>
      <c r="U907" s="55" t="e">
        <f t="shared" si="297"/>
        <v>#VALUE!</v>
      </c>
    </row>
    <row r="908" spans="1:21" ht="15.75" x14ac:dyDescent="0.25">
      <c r="A908" s="47"/>
      <c r="B908" t="str">
        <f t="shared" si="298"/>
        <v/>
      </c>
      <c r="C908" t="str">
        <f t="shared" si="299"/>
        <v/>
      </c>
      <c r="D908" t="str">
        <f t="shared" si="300"/>
        <v/>
      </c>
      <c r="E908" t="str">
        <f t="shared" si="301"/>
        <v/>
      </c>
      <c r="F908" t="str">
        <f t="shared" si="302"/>
        <v/>
      </c>
      <c r="G908" t="str">
        <f t="shared" si="303"/>
        <v/>
      </c>
      <c r="H908" t="str">
        <f t="shared" si="304"/>
        <v/>
      </c>
      <c r="I908" t="str">
        <f t="shared" si="305"/>
        <v/>
      </c>
      <c r="J908" t="str">
        <f t="shared" si="306"/>
        <v/>
      </c>
      <c r="K908" t="str">
        <f t="shared" si="307"/>
        <v/>
      </c>
      <c r="L908" t="str">
        <f t="shared" si="308"/>
        <v/>
      </c>
      <c r="M908" t="str">
        <f t="shared" si="309"/>
        <v/>
      </c>
      <c r="N908" t="str">
        <f t="shared" si="310"/>
        <v/>
      </c>
      <c r="O908">
        <f t="shared" si="311"/>
        <v>0</v>
      </c>
      <c r="P908" t="e">
        <f t="shared" si="312"/>
        <v>#VALUE!</v>
      </c>
      <c r="Q908" t="e">
        <f t="shared" si="295"/>
        <v>#VALUE!</v>
      </c>
      <c r="R908" t="e">
        <f t="shared" si="296"/>
        <v>#VALUE!</v>
      </c>
      <c r="S908" t="e">
        <f t="shared" si="294"/>
        <v>#VALUE!</v>
      </c>
      <c r="T908" s="55" t="e">
        <f t="shared" si="313"/>
        <v>#VALUE!</v>
      </c>
      <c r="U908" s="55" t="e">
        <f t="shared" si="297"/>
        <v>#VALUE!</v>
      </c>
    </row>
    <row r="909" spans="1:21" ht="15.75" x14ac:dyDescent="0.25">
      <c r="A909" s="47"/>
      <c r="B909" t="str">
        <f t="shared" si="298"/>
        <v/>
      </c>
      <c r="C909" t="str">
        <f t="shared" si="299"/>
        <v/>
      </c>
      <c r="D909" t="str">
        <f t="shared" si="300"/>
        <v/>
      </c>
      <c r="E909" t="str">
        <f t="shared" si="301"/>
        <v/>
      </c>
      <c r="F909" t="str">
        <f t="shared" si="302"/>
        <v/>
      </c>
      <c r="G909" t="str">
        <f t="shared" si="303"/>
        <v/>
      </c>
      <c r="H909" t="str">
        <f t="shared" si="304"/>
        <v/>
      </c>
      <c r="I909" t="str">
        <f t="shared" si="305"/>
        <v/>
      </c>
      <c r="J909" t="str">
        <f t="shared" si="306"/>
        <v/>
      </c>
      <c r="K909" t="str">
        <f t="shared" si="307"/>
        <v/>
      </c>
      <c r="L909" t="str">
        <f t="shared" si="308"/>
        <v/>
      </c>
      <c r="M909" t="str">
        <f t="shared" si="309"/>
        <v/>
      </c>
      <c r="N909" t="str">
        <f t="shared" si="310"/>
        <v/>
      </c>
      <c r="O909">
        <f t="shared" si="311"/>
        <v>0</v>
      </c>
      <c r="P909" t="e">
        <f t="shared" si="312"/>
        <v>#VALUE!</v>
      </c>
      <c r="Q909" t="e">
        <f t="shared" si="295"/>
        <v>#VALUE!</v>
      </c>
      <c r="R909" t="e">
        <f t="shared" si="296"/>
        <v>#VALUE!</v>
      </c>
      <c r="S909" t="e">
        <f t="shared" si="294"/>
        <v>#VALUE!</v>
      </c>
      <c r="T909" s="55" t="e">
        <f t="shared" si="313"/>
        <v>#VALUE!</v>
      </c>
      <c r="U909" s="55" t="e">
        <f t="shared" si="297"/>
        <v>#VALUE!</v>
      </c>
    </row>
    <row r="910" spans="1:21" ht="15.75" x14ac:dyDescent="0.25">
      <c r="A910" s="47"/>
      <c r="B910" t="str">
        <f t="shared" si="298"/>
        <v/>
      </c>
      <c r="C910" t="str">
        <f t="shared" si="299"/>
        <v/>
      </c>
      <c r="D910" t="str">
        <f t="shared" si="300"/>
        <v/>
      </c>
      <c r="E910" t="str">
        <f t="shared" si="301"/>
        <v/>
      </c>
      <c r="F910" t="str">
        <f t="shared" si="302"/>
        <v/>
      </c>
      <c r="G910" t="str">
        <f t="shared" si="303"/>
        <v/>
      </c>
      <c r="H910" t="str">
        <f t="shared" si="304"/>
        <v/>
      </c>
      <c r="I910" t="str">
        <f t="shared" si="305"/>
        <v/>
      </c>
      <c r="J910" t="str">
        <f t="shared" si="306"/>
        <v/>
      </c>
      <c r="K910" t="str">
        <f t="shared" si="307"/>
        <v/>
      </c>
      <c r="L910" t="str">
        <f t="shared" si="308"/>
        <v/>
      </c>
      <c r="M910" t="str">
        <f t="shared" si="309"/>
        <v/>
      </c>
      <c r="N910" t="str">
        <f t="shared" si="310"/>
        <v/>
      </c>
      <c r="O910">
        <f t="shared" si="311"/>
        <v>0</v>
      </c>
      <c r="P910" t="e">
        <f t="shared" si="312"/>
        <v>#VALUE!</v>
      </c>
      <c r="Q910" t="e">
        <f t="shared" si="295"/>
        <v>#VALUE!</v>
      </c>
      <c r="R910" t="e">
        <f t="shared" si="296"/>
        <v>#VALUE!</v>
      </c>
      <c r="S910" t="e">
        <f t="shared" si="294"/>
        <v>#VALUE!</v>
      </c>
      <c r="T910" s="55" t="e">
        <f t="shared" si="313"/>
        <v>#VALUE!</v>
      </c>
      <c r="U910" s="55" t="e">
        <f t="shared" si="297"/>
        <v>#VALUE!</v>
      </c>
    </row>
    <row r="911" spans="1:21" ht="15.75" x14ac:dyDescent="0.25">
      <c r="A911" s="47"/>
      <c r="B911" t="str">
        <f t="shared" si="298"/>
        <v/>
      </c>
      <c r="C911" t="str">
        <f t="shared" si="299"/>
        <v/>
      </c>
      <c r="D911" t="str">
        <f t="shared" si="300"/>
        <v/>
      </c>
      <c r="E911" t="str">
        <f t="shared" si="301"/>
        <v/>
      </c>
      <c r="F911" t="str">
        <f t="shared" si="302"/>
        <v/>
      </c>
      <c r="G911" t="str">
        <f t="shared" si="303"/>
        <v/>
      </c>
      <c r="H911" t="str">
        <f t="shared" si="304"/>
        <v/>
      </c>
      <c r="I911" t="str">
        <f t="shared" si="305"/>
        <v/>
      </c>
      <c r="J911" t="str">
        <f t="shared" si="306"/>
        <v/>
      </c>
      <c r="K911" t="str">
        <f t="shared" si="307"/>
        <v/>
      </c>
      <c r="L911" t="str">
        <f t="shared" si="308"/>
        <v/>
      </c>
      <c r="M911" t="str">
        <f t="shared" si="309"/>
        <v/>
      </c>
      <c r="N911" t="str">
        <f t="shared" si="310"/>
        <v/>
      </c>
      <c r="O911">
        <f t="shared" si="311"/>
        <v>0</v>
      </c>
      <c r="P911" t="e">
        <f t="shared" si="312"/>
        <v>#VALUE!</v>
      </c>
      <c r="Q911" t="e">
        <f t="shared" si="295"/>
        <v>#VALUE!</v>
      </c>
      <c r="R911" t="e">
        <f t="shared" si="296"/>
        <v>#VALUE!</v>
      </c>
      <c r="S911" t="e">
        <f t="shared" si="294"/>
        <v>#VALUE!</v>
      </c>
      <c r="T911" s="55" t="e">
        <f t="shared" si="313"/>
        <v>#VALUE!</v>
      </c>
      <c r="U911" s="55" t="e">
        <f t="shared" si="297"/>
        <v>#VALUE!</v>
      </c>
    </row>
    <row r="912" spans="1:21" ht="15.75" x14ac:dyDescent="0.25">
      <c r="A912" s="47"/>
      <c r="B912" t="str">
        <f t="shared" si="298"/>
        <v/>
      </c>
      <c r="C912" t="str">
        <f t="shared" si="299"/>
        <v/>
      </c>
      <c r="D912" t="str">
        <f t="shared" si="300"/>
        <v/>
      </c>
      <c r="E912" t="str">
        <f t="shared" si="301"/>
        <v/>
      </c>
      <c r="F912" t="str">
        <f t="shared" si="302"/>
        <v/>
      </c>
      <c r="G912" t="str">
        <f t="shared" si="303"/>
        <v/>
      </c>
      <c r="H912" t="str">
        <f t="shared" si="304"/>
        <v/>
      </c>
      <c r="I912" t="str">
        <f t="shared" si="305"/>
        <v/>
      </c>
      <c r="J912" t="str">
        <f t="shared" si="306"/>
        <v/>
      </c>
      <c r="K912" t="str">
        <f t="shared" si="307"/>
        <v/>
      </c>
      <c r="L912" t="str">
        <f t="shared" si="308"/>
        <v/>
      </c>
      <c r="M912" t="str">
        <f t="shared" si="309"/>
        <v/>
      </c>
      <c r="N912" t="str">
        <f t="shared" si="310"/>
        <v/>
      </c>
      <c r="O912">
        <f t="shared" si="311"/>
        <v>0</v>
      </c>
      <c r="P912" t="e">
        <f t="shared" si="312"/>
        <v>#VALUE!</v>
      </c>
      <c r="Q912" t="e">
        <f t="shared" si="295"/>
        <v>#VALUE!</v>
      </c>
      <c r="R912" t="e">
        <f t="shared" si="296"/>
        <v>#VALUE!</v>
      </c>
      <c r="S912" t="e">
        <f t="shared" si="294"/>
        <v>#VALUE!</v>
      </c>
      <c r="T912" s="55" t="e">
        <f t="shared" si="313"/>
        <v>#VALUE!</v>
      </c>
      <c r="U912" s="55" t="e">
        <f t="shared" si="297"/>
        <v>#VALUE!</v>
      </c>
    </row>
    <row r="913" spans="1:21" ht="15.75" x14ac:dyDescent="0.25">
      <c r="A913" s="47"/>
      <c r="B913" t="str">
        <f t="shared" si="298"/>
        <v/>
      </c>
      <c r="C913" t="str">
        <f t="shared" si="299"/>
        <v/>
      </c>
      <c r="D913" t="str">
        <f t="shared" si="300"/>
        <v/>
      </c>
      <c r="E913" t="str">
        <f t="shared" si="301"/>
        <v/>
      </c>
      <c r="F913" t="str">
        <f t="shared" si="302"/>
        <v/>
      </c>
      <c r="G913" t="str">
        <f t="shared" si="303"/>
        <v/>
      </c>
      <c r="H913" t="str">
        <f t="shared" si="304"/>
        <v/>
      </c>
      <c r="I913" t="str">
        <f t="shared" si="305"/>
        <v/>
      </c>
      <c r="J913" t="str">
        <f t="shared" si="306"/>
        <v/>
      </c>
      <c r="K913" t="str">
        <f t="shared" si="307"/>
        <v/>
      </c>
      <c r="L913" t="str">
        <f t="shared" si="308"/>
        <v/>
      </c>
      <c r="M913" t="str">
        <f t="shared" si="309"/>
        <v/>
      </c>
      <c r="N913" t="str">
        <f t="shared" si="310"/>
        <v/>
      </c>
      <c r="O913">
        <f t="shared" si="311"/>
        <v>0</v>
      </c>
      <c r="P913" t="e">
        <f t="shared" si="312"/>
        <v>#VALUE!</v>
      </c>
      <c r="Q913" t="e">
        <f t="shared" si="295"/>
        <v>#VALUE!</v>
      </c>
      <c r="R913" t="e">
        <f t="shared" si="296"/>
        <v>#VALUE!</v>
      </c>
      <c r="S913" t="e">
        <f t="shared" si="294"/>
        <v>#VALUE!</v>
      </c>
      <c r="T913" s="55" t="e">
        <f t="shared" si="313"/>
        <v>#VALUE!</v>
      </c>
      <c r="U913" s="55" t="e">
        <f t="shared" si="297"/>
        <v>#VALUE!</v>
      </c>
    </row>
    <row r="914" spans="1:21" ht="15.75" x14ac:dyDescent="0.25">
      <c r="A914" s="47"/>
      <c r="B914" t="str">
        <f t="shared" si="298"/>
        <v/>
      </c>
      <c r="C914" t="str">
        <f t="shared" si="299"/>
        <v/>
      </c>
      <c r="D914" t="str">
        <f t="shared" si="300"/>
        <v/>
      </c>
      <c r="E914" t="str">
        <f t="shared" si="301"/>
        <v/>
      </c>
      <c r="F914" t="str">
        <f t="shared" si="302"/>
        <v/>
      </c>
      <c r="G914" t="str">
        <f t="shared" si="303"/>
        <v/>
      </c>
      <c r="H914" t="str">
        <f t="shared" si="304"/>
        <v/>
      </c>
      <c r="I914" t="str">
        <f t="shared" si="305"/>
        <v/>
      </c>
      <c r="J914" t="str">
        <f t="shared" si="306"/>
        <v/>
      </c>
      <c r="K914" t="str">
        <f t="shared" si="307"/>
        <v/>
      </c>
      <c r="L914" t="str">
        <f t="shared" si="308"/>
        <v/>
      </c>
      <c r="M914" t="str">
        <f t="shared" si="309"/>
        <v/>
      </c>
      <c r="N914" t="str">
        <f t="shared" si="310"/>
        <v/>
      </c>
      <c r="O914">
        <f t="shared" si="311"/>
        <v>0</v>
      </c>
      <c r="P914" t="e">
        <f t="shared" si="312"/>
        <v>#VALUE!</v>
      </c>
      <c r="Q914" t="e">
        <f t="shared" si="295"/>
        <v>#VALUE!</v>
      </c>
      <c r="R914" t="e">
        <f t="shared" si="296"/>
        <v>#VALUE!</v>
      </c>
      <c r="S914" t="e">
        <f t="shared" si="294"/>
        <v>#VALUE!</v>
      </c>
      <c r="T914" s="55" t="e">
        <f t="shared" si="313"/>
        <v>#VALUE!</v>
      </c>
      <c r="U914" s="55" t="e">
        <f t="shared" si="297"/>
        <v>#VALUE!</v>
      </c>
    </row>
    <row r="915" spans="1:21" ht="15.75" x14ac:dyDescent="0.25">
      <c r="A915" s="47"/>
      <c r="B915" t="str">
        <f t="shared" si="298"/>
        <v/>
      </c>
      <c r="C915" t="str">
        <f t="shared" si="299"/>
        <v/>
      </c>
      <c r="D915" t="str">
        <f t="shared" si="300"/>
        <v/>
      </c>
      <c r="E915" t="str">
        <f t="shared" si="301"/>
        <v/>
      </c>
      <c r="F915" t="str">
        <f t="shared" si="302"/>
        <v/>
      </c>
      <c r="G915" t="str">
        <f t="shared" si="303"/>
        <v/>
      </c>
      <c r="H915" t="str">
        <f t="shared" si="304"/>
        <v/>
      </c>
      <c r="I915" t="str">
        <f t="shared" si="305"/>
        <v/>
      </c>
      <c r="J915" t="str">
        <f t="shared" si="306"/>
        <v/>
      </c>
      <c r="K915" t="str">
        <f t="shared" si="307"/>
        <v/>
      </c>
      <c r="L915" t="str">
        <f t="shared" si="308"/>
        <v/>
      </c>
      <c r="M915" t="str">
        <f t="shared" si="309"/>
        <v/>
      </c>
      <c r="N915" t="str">
        <f t="shared" si="310"/>
        <v/>
      </c>
      <c r="O915">
        <f t="shared" si="311"/>
        <v>0</v>
      </c>
      <c r="P915" t="e">
        <f t="shared" si="312"/>
        <v>#VALUE!</v>
      </c>
      <c r="Q915" t="e">
        <f t="shared" si="295"/>
        <v>#VALUE!</v>
      </c>
      <c r="R915" t="e">
        <f t="shared" si="296"/>
        <v>#VALUE!</v>
      </c>
      <c r="S915" t="e">
        <f t="shared" si="294"/>
        <v>#VALUE!</v>
      </c>
      <c r="T915" s="55" t="e">
        <f t="shared" si="313"/>
        <v>#VALUE!</v>
      </c>
      <c r="U915" s="55" t="e">
        <f t="shared" si="297"/>
        <v>#VALUE!</v>
      </c>
    </row>
    <row r="916" spans="1:21" ht="15.75" x14ac:dyDescent="0.25">
      <c r="A916" s="47"/>
      <c r="B916" t="str">
        <f t="shared" si="298"/>
        <v/>
      </c>
      <c r="C916" t="str">
        <f t="shared" si="299"/>
        <v/>
      </c>
      <c r="D916" t="str">
        <f t="shared" si="300"/>
        <v/>
      </c>
      <c r="E916" t="str">
        <f t="shared" si="301"/>
        <v/>
      </c>
      <c r="F916" t="str">
        <f t="shared" si="302"/>
        <v/>
      </c>
      <c r="G916" t="str">
        <f t="shared" si="303"/>
        <v/>
      </c>
      <c r="H916" t="str">
        <f t="shared" si="304"/>
        <v/>
      </c>
      <c r="I916" t="str">
        <f t="shared" si="305"/>
        <v/>
      </c>
      <c r="J916" t="str">
        <f t="shared" si="306"/>
        <v/>
      </c>
      <c r="K916" t="str">
        <f t="shared" si="307"/>
        <v/>
      </c>
      <c r="L916" t="str">
        <f t="shared" si="308"/>
        <v/>
      </c>
      <c r="M916" t="str">
        <f t="shared" si="309"/>
        <v/>
      </c>
      <c r="N916" t="str">
        <f t="shared" si="310"/>
        <v/>
      </c>
      <c r="O916">
        <f t="shared" si="311"/>
        <v>0</v>
      </c>
      <c r="P916" t="e">
        <f t="shared" si="312"/>
        <v>#VALUE!</v>
      </c>
      <c r="Q916" t="e">
        <f t="shared" si="295"/>
        <v>#VALUE!</v>
      </c>
      <c r="R916" t="e">
        <f t="shared" si="296"/>
        <v>#VALUE!</v>
      </c>
      <c r="S916" t="e">
        <f t="shared" si="294"/>
        <v>#VALUE!</v>
      </c>
      <c r="T916" s="55" t="e">
        <f t="shared" si="313"/>
        <v>#VALUE!</v>
      </c>
      <c r="U916" s="55" t="e">
        <f t="shared" si="297"/>
        <v>#VALUE!</v>
      </c>
    </row>
    <row r="917" spans="1:21" ht="15.75" x14ac:dyDescent="0.25">
      <c r="A917" s="47"/>
      <c r="B917" t="str">
        <f t="shared" si="298"/>
        <v/>
      </c>
      <c r="C917" t="str">
        <f t="shared" si="299"/>
        <v/>
      </c>
      <c r="D917" t="str">
        <f t="shared" si="300"/>
        <v/>
      </c>
      <c r="E917" t="str">
        <f t="shared" si="301"/>
        <v/>
      </c>
      <c r="F917" t="str">
        <f t="shared" si="302"/>
        <v/>
      </c>
      <c r="G917" t="str">
        <f t="shared" si="303"/>
        <v/>
      </c>
      <c r="H917" t="str">
        <f t="shared" si="304"/>
        <v/>
      </c>
      <c r="I917" t="str">
        <f t="shared" si="305"/>
        <v/>
      </c>
      <c r="J917" t="str">
        <f t="shared" si="306"/>
        <v/>
      </c>
      <c r="K917" t="str">
        <f t="shared" si="307"/>
        <v/>
      </c>
      <c r="L917" t="str">
        <f t="shared" si="308"/>
        <v/>
      </c>
      <c r="M917" t="str">
        <f t="shared" si="309"/>
        <v/>
      </c>
      <c r="N917" t="str">
        <f t="shared" si="310"/>
        <v/>
      </c>
      <c r="O917">
        <f t="shared" si="311"/>
        <v>0</v>
      </c>
      <c r="P917" t="e">
        <f t="shared" si="312"/>
        <v>#VALUE!</v>
      </c>
      <c r="Q917" t="e">
        <f t="shared" si="295"/>
        <v>#VALUE!</v>
      </c>
      <c r="R917" t="e">
        <f t="shared" si="296"/>
        <v>#VALUE!</v>
      </c>
      <c r="S917" t="e">
        <f t="shared" si="294"/>
        <v>#VALUE!</v>
      </c>
      <c r="T917" s="55" t="e">
        <f t="shared" si="313"/>
        <v>#VALUE!</v>
      </c>
      <c r="U917" s="55" t="e">
        <f t="shared" si="297"/>
        <v>#VALUE!</v>
      </c>
    </row>
    <row r="918" spans="1:21" ht="15.75" x14ac:dyDescent="0.25">
      <c r="A918" s="47"/>
      <c r="B918" t="str">
        <f t="shared" si="298"/>
        <v/>
      </c>
      <c r="C918" t="str">
        <f t="shared" si="299"/>
        <v/>
      </c>
      <c r="D918" t="str">
        <f t="shared" si="300"/>
        <v/>
      </c>
      <c r="E918" t="str">
        <f t="shared" si="301"/>
        <v/>
      </c>
      <c r="F918" t="str">
        <f t="shared" si="302"/>
        <v/>
      </c>
      <c r="G918" t="str">
        <f t="shared" si="303"/>
        <v/>
      </c>
      <c r="H918" t="str">
        <f t="shared" si="304"/>
        <v/>
      </c>
      <c r="I918" t="str">
        <f t="shared" si="305"/>
        <v/>
      </c>
      <c r="J918" t="str">
        <f t="shared" si="306"/>
        <v/>
      </c>
      <c r="K918" t="str">
        <f t="shared" si="307"/>
        <v/>
      </c>
      <c r="L918" t="str">
        <f t="shared" si="308"/>
        <v/>
      </c>
      <c r="M918" t="str">
        <f t="shared" si="309"/>
        <v/>
      </c>
      <c r="N918" t="str">
        <f t="shared" si="310"/>
        <v/>
      </c>
      <c r="O918">
        <f t="shared" si="311"/>
        <v>0</v>
      </c>
      <c r="P918" t="e">
        <f t="shared" si="312"/>
        <v>#VALUE!</v>
      </c>
      <c r="Q918" t="e">
        <f t="shared" si="295"/>
        <v>#VALUE!</v>
      </c>
      <c r="R918" t="e">
        <f t="shared" si="296"/>
        <v>#VALUE!</v>
      </c>
      <c r="S918" t="e">
        <f t="shared" si="294"/>
        <v>#VALUE!</v>
      </c>
      <c r="T918" s="55" t="e">
        <f t="shared" si="313"/>
        <v>#VALUE!</v>
      </c>
      <c r="U918" s="55" t="e">
        <f t="shared" si="297"/>
        <v>#VALUE!</v>
      </c>
    </row>
    <row r="919" spans="1:21" ht="15.75" x14ac:dyDescent="0.25">
      <c r="A919" s="47"/>
      <c r="B919" t="str">
        <f t="shared" si="298"/>
        <v/>
      </c>
      <c r="C919" t="str">
        <f t="shared" si="299"/>
        <v/>
      </c>
      <c r="D919" t="str">
        <f t="shared" si="300"/>
        <v/>
      </c>
      <c r="E919" t="str">
        <f t="shared" si="301"/>
        <v/>
      </c>
      <c r="F919" t="str">
        <f t="shared" si="302"/>
        <v/>
      </c>
      <c r="G919" t="str">
        <f t="shared" si="303"/>
        <v/>
      </c>
      <c r="H919" t="str">
        <f t="shared" si="304"/>
        <v/>
      </c>
      <c r="I919" t="str">
        <f t="shared" si="305"/>
        <v/>
      </c>
      <c r="J919" t="str">
        <f t="shared" si="306"/>
        <v/>
      </c>
      <c r="K919" t="str">
        <f t="shared" si="307"/>
        <v/>
      </c>
      <c r="L919" t="str">
        <f t="shared" si="308"/>
        <v/>
      </c>
      <c r="M919" t="str">
        <f t="shared" si="309"/>
        <v/>
      </c>
      <c r="N919" t="str">
        <f t="shared" si="310"/>
        <v/>
      </c>
      <c r="O919">
        <f t="shared" si="311"/>
        <v>0</v>
      </c>
      <c r="P919" t="e">
        <f t="shared" si="312"/>
        <v>#VALUE!</v>
      </c>
      <c r="Q919" t="e">
        <f t="shared" si="295"/>
        <v>#VALUE!</v>
      </c>
      <c r="R919" t="e">
        <f t="shared" si="296"/>
        <v>#VALUE!</v>
      </c>
      <c r="S919" t="e">
        <f t="shared" si="294"/>
        <v>#VALUE!</v>
      </c>
      <c r="T919" s="55" t="e">
        <f t="shared" si="313"/>
        <v>#VALUE!</v>
      </c>
      <c r="U919" s="55" t="e">
        <f t="shared" si="297"/>
        <v>#VALUE!</v>
      </c>
    </row>
    <row r="920" spans="1:21" ht="15.75" x14ac:dyDescent="0.25">
      <c r="A920" s="47"/>
      <c r="B920" t="str">
        <f t="shared" si="298"/>
        <v/>
      </c>
      <c r="C920" t="str">
        <f t="shared" si="299"/>
        <v/>
      </c>
      <c r="D920" t="str">
        <f t="shared" si="300"/>
        <v/>
      </c>
      <c r="E920" t="str">
        <f t="shared" si="301"/>
        <v/>
      </c>
      <c r="F920" t="str">
        <f t="shared" si="302"/>
        <v/>
      </c>
      <c r="G920" t="str">
        <f t="shared" si="303"/>
        <v/>
      </c>
      <c r="H920" t="str">
        <f t="shared" si="304"/>
        <v/>
      </c>
      <c r="I920" t="str">
        <f t="shared" si="305"/>
        <v/>
      </c>
      <c r="J920" t="str">
        <f t="shared" si="306"/>
        <v/>
      </c>
      <c r="K920" t="str">
        <f t="shared" si="307"/>
        <v/>
      </c>
      <c r="L920" t="str">
        <f t="shared" si="308"/>
        <v/>
      </c>
      <c r="M920" t="str">
        <f t="shared" si="309"/>
        <v/>
      </c>
      <c r="N920" t="str">
        <f t="shared" si="310"/>
        <v/>
      </c>
      <c r="O920">
        <f t="shared" si="311"/>
        <v>0</v>
      </c>
      <c r="P920" t="e">
        <f t="shared" si="312"/>
        <v>#VALUE!</v>
      </c>
      <c r="Q920" t="e">
        <f t="shared" si="295"/>
        <v>#VALUE!</v>
      </c>
      <c r="R920" t="e">
        <f t="shared" si="296"/>
        <v>#VALUE!</v>
      </c>
      <c r="S920" t="e">
        <f t="shared" si="294"/>
        <v>#VALUE!</v>
      </c>
      <c r="T920" s="55" t="e">
        <f t="shared" si="313"/>
        <v>#VALUE!</v>
      </c>
      <c r="U920" s="55" t="e">
        <f t="shared" si="297"/>
        <v>#VALUE!</v>
      </c>
    </row>
    <row r="921" spans="1:21" ht="15.75" x14ac:dyDescent="0.25">
      <c r="A921" s="47"/>
      <c r="B921" t="str">
        <f t="shared" si="298"/>
        <v/>
      </c>
      <c r="C921" t="str">
        <f t="shared" si="299"/>
        <v/>
      </c>
      <c r="D921" t="str">
        <f t="shared" si="300"/>
        <v/>
      </c>
      <c r="E921" t="str">
        <f t="shared" si="301"/>
        <v/>
      </c>
      <c r="F921" t="str">
        <f t="shared" si="302"/>
        <v/>
      </c>
      <c r="G921" t="str">
        <f t="shared" si="303"/>
        <v/>
      </c>
      <c r="H921" t="str">
        <f t="shared" si="304"/>
        <v/>
      </c>
      <c r="I921" t="str">
        <f t="shared" si="305"/>
        <v/>
      </c>
      <c r="J921" t="str">
        <f t="shared" si="306"/>
        <v/>
      </c>
      <c r="K921" t="str">
        <f t="shared" si="307"/>
        <v/>
      </c>
      <c r="L921" t="str">
        <f t="shared" si="308"/>
        <v/>
      </c>
      <c r="M921" t="str">
        <f t="shared" si="309"/>
        <v/>
      </c>
      <c r="N921" t="str">
        <f t="shared" si="310"/>
        <v/>
      </c>
      <c r="O921">
        <f t="shared" si="311"/>
        <v>0</v>
      </c>
      <c r="P921" t="e">
        <f t="shared" si="312"/>
        <v>#VALUE!</v>
      </c>
      <c r="Q921" t="e">
        <f t="shared" si="295"/>
        <v>#VALUE!</v>
      </c>
      <c r="R921" t="e">
        <f t="shared" si="296"/>
        <v>#VALUE!</v>
      </c>
      <c r="S921" t="e">
        <f t="shared" si="294"/>
        <v>#VALUE!</v>
      </c>
      <c r="T921" s="55" t="e">
        <f t="shared" si="313"/>
        <v>#VALUE!</v>
      </c>
      <c r="U921" s="55" t="e">
        <f t="shared" si="297"/>
        <v>#VALUE!</v>
      </c>
    </row>
    <row r="922" spans="1:21" ht="15.75" x14ac:dyDescent="0.25">
      <c r="A922" s="47"/>
      <c r="B922" t="str">
        <f t="shared" si="298"/>
        <v/>
      </c>
      <c r="C922" t="str">
        <f t="shared" si="299"/>
        <v/>
      </c>
      <c r="D922" t="str">
        <f t="shared" si="300"/>
        <v/>
      </c>
      <c r="E922" t="str">
        <f t="shared" si="301"/>
        <v/>
      </c>
      <c r="F922" t="str">
        <f t="shared" si="302"/>
        <v/>
      </c>
      <c r="G922" t="str">
        <f t="shared" si="303"/>
        <v/>
      </c>
      <c r="H922" t="str">
        <f t="shared" si="304"/>
        <v/>
      </c>
      <c r="I922" t="str">
        <f t="shared" si="305"/>
        <v/>
      </c>
      <c r="J922" t="str">
        <f t="shared" si="306"/>
        <v/>
      </c>
      <c r="K922" t="str">
        <f t="shared" si="307"/>
        <v/>
      </c>
      <c r="L922" t="str">
        <f t="shared" si="308"/>
        <v/>
      </c>
      <c r="M922" t="str">
        <f t="shared" si="309"/>
        <v/>
      </c>
      <c r="N922" t="str">
        <f t="shared" si="310"/>
        <v/>
      </c>
      <c r="O922">
        <f t="shared" si="311"/>
        <v>0</v>
      </c>
      <c r="P922" t="e">
        <f t="shared" si="312"/>
        <v>#VALUE!</v>
      </c>
      <c r="Q922" t="e">
        <f t="shared" si="295"/>
        <v>#VALUE!</v>
      </c>
      <c r="R922" t="e">
        <f t="shared" si="296"/>
        <v>#VALUE!</v>
      </c>
      <c r="S922" t="e">
        <f t="shared" ref="S922:S960" si="314">MID(B922,O922,(P922-O922))</f>
        <v>#VALUE!</v>
      </c>
      <c r="T922" s="55" t="e">
        <f t="shared" si="313"/>
        <v>#VALUE!</v>
      </c>
      <c r="U922" s="55" t="e">
        <f t="shared" si="297"/>
        <v>#VALUE!</v>
      </c>
    </row>
    <row r="923" spans="1:21" ht="15.75" x14ac:dyDescent="0.25">
      <c r="A923" s="47"/>
      <c r="B923" t="str">
        <f t="shared" si="298"/>
        <v/>
      </c>
      <c r="C923" t="str">
        <f t="shared" si="299"/>
        <v/>
      </c>
      <c r="D923" t="str">
        <f t="shared" si="300"/>
        <v/>
      </c>
      <c r="E923" t="str">
        <f t="shared" si="301"/>
        <v/>
      </c>
      <c r="F923" t="str">
        <f t="shared" si="302"/>
        <v/>
      </c>
      <c r="G923" t="str">
        <f t="shared" si="303"/>
        <v/>
      </c>
      <c r="H923" t="str">
        <f t="shared" si="304"/>
        <v/>
      </c>
      <c r="I923" t="str">
        <f t="shared" si="305"/>
        <v/>
      </c>
      <c r="J923" t="str">
        <f t="shared" si="306"/>
        <v/>
      </c>
      <c r="K923" t="str">
        <f t="shared" si="307"/>
        <v/>
      </c>
      <c r="L923" t="str">
        <f t="shared" si="308"/>
        <v/>
      </c>
      <c r="M923" t="str">
        <f t="shared" si="309"/>
        <v/>
      </c>
      <c r="N923" t="str">
        <f t="shared" si="310"/>
        <v/>
      </c>
      <c r="O923">
        <f t="shared" si="311"/>
        <v>0</v>
      </c>
      <c r="P923" t="e">
        <f t="shared" si="312"/>
        <v>#VALUE!</v>
      </c>
      <c r="Q923" t="e">
        <f t="shared" si="295"/>
        <v>#VALUE!</v>
      </c>
      <c r="R923" t="e">
        <f t="shared" si="296"/>
        <v>#VALUE!</v>
      </c>
      <c r="S923" t="e">
        <f t="shared" si="314"/>
        <v>#VALUE!</v>
      </c>
      <c r="T923" s="55" t="e">
        <f t="shared" si="313"/>
        <v>#VALUE!</v>
      </c>
      <c r="U923" s="55" t="e">
        <f t="shared" si="297"/>
        <v>#VALUE!</v>
      </c>
    </row>
    <row r="924" spans="1:21" ht="15.75" x14ac:dyDescent="0.25">
      <c r="A924" s="47"/>
      <c r="B924" t="str">
        <f t="shared" si="298"/>
        <v/>
      </c>
      <c r="C924" t="str">
        <f t="shared" si="299"/>
        <v/>
      </c>
      <c r="D924" t="str">
        <f t="shared" si="300"/>
        <v/>
      </c>
      <c r="E924" t="str">
        <f t="shared" si="301"/>
        <v/>
      </c>
      <c r="F924" t="str">
        <f t="shared" si="302"/>
        <v/>
      </c>
      <c r="G924" t="str">
        <f t="shared" si="303"/>
        <v/>
      </c>
      <c r="H924" t="str">
        <f t="shared" si="304"/>
        <v/>
      </c>
      <c r="I924" t="str">
        <f t="shared" si="305"/>
        <v/>
      </c>
      <c r="J924" t="str">
        <f t="shared" si="306"/>
        <v/>
      </c>
      <c r="K924" t="str">
        <f t="shared" si="307"/>
        <v/>
      </c>
      <c r="L924" t="str">
        <f t="shared" si="308"/>
        <v/>
      </c>
      <c r="M924" t="str">
        <f t="shared" si="309"/>
        <v/>
      </c>
      <c r="N924" t="str">
        <f t="shared" si="310"/>
        <v/>
      </c>
      <c r="O924">
        <f t="shared" si="311"/>
        <v>0</v>
      </c>
      <c r="P924" t="e">
        <f t="shared" si="312"/>
        <v>#VALUE!</v>
      </c>
      <c r="Q924" t="e">
        <f t="shared" si="295"/>
        <v>#VALUE!</v>
      </c>
      <c r="R924" t="e">
        <f t="shared" si="296"/>
        <v>#VALUE!</v>
      </c>
      <c r="S924" t="e">
        <f t="shared" si="314"/>
        <v>#VALUE!</v>
      </c>
      <c r="T924" s="55" t="e">
        <f t="shared" si="313"/>
        <v>#VALUE!</v>
      </c>
      <c r="U924" s="55" t="e">
        <f t="shared" si="297"/>
        <v>#VALUE!</v>
      </c>
    </row>
    <row r="925" spans="1:21" ht="15.75" x14ac:dyDescent="0.25">
      <c r="A925" s="47"/>
      <c r="B925" t="str">
        <f t="shared" si="298"/>
        <v/>
      </c>
      <c r="C925" t="str">
        <f t="shared" si="299"/>
        <v/>
      </c>
      <c r="D925" t="str">
        <f t="shared" si="300"/>
        <v/>
      </c>
      <c r="E925" t="str">
        <f t="shared" si="301"/>
        <v/>
      </c>
      <c r="F925" t="str">
        <f t="shared" si="302"/>
        <v/>
      </c>
      <c r="G925" t="str">
        <f t="shared" si="303"/>
        <v/>
      </c>
      <c r="H925" t="str">
        <f t="shared" si="304"/>
        <v/>
      </c>
      <c r="I925" t="str">
        <f t="shared" si="305"/>
        <v/>
      </c>
      <c r="J925" t="str">
        <f t="shared" si="306"/>
        <v/>
      </c>
      <c r="K925" t="str">
        <f t="shared" si="307"/>
        <v/>
      </c>
      <c r="L925" t="str">
        <f t="shared" si="308"/>
        <v/>
      </c>
      <c r="M925" t="str">
        <f t="shared" si="309"/>
        <v/>
      </c>
      <c r="N925" t="str">
        <f t="shared" si="310"/>
        <v/>
      </c>
      <c r="O925">
        <f t="shared" si="311"/>
        <v>0</v>
      </c>
      <c r="P925" t="e">
        <f t="shared" si="312"/>
        <v>#VALUE!</v>
      </c>
      <c r="Q925" t="e">
        <f t="shared" si="295"/>
        <v>#VALUE!</v>
      </c>
      <c r="R925" t="e">
        <f t="shared" si="296"/>
        <v>#VALUE!</v>
      </c>
      <c r="S925" t="e">
        <f t="shared" si="314"/>
        <v>#VALUE!</v>
      </c>
      <c r="T925" s="55" t="e">
        <f t="shared" si="313"/>
        <v>#VALUE!</v>
      </c>
      <c r="U925" s="55" t="e">
        <f t="shared" si="297"/>
        <v>#VALUE!</v>
      </c>
    </row>
    <row r="926" spans="1:21" ht="15.75" x14ac:dyDescent="0.25">
      <c r="A926" s="47"/>
      <c r="B926" t="str">
        <f t="shared" si="298"/>
        <v/>
      </c>
      <c r="C926" t="str">
        <f t="shared" si="299"/>
        <v/>
      </c>
      <c r="D926" t="str">
        <f t="shared" si="300"/>
        <v/>
      </c>
      <c r="E926" t="str">
        <f t="shared" si="301"/>
        <v/>
      </c>
      <c r="F926" t="str">
        <f t="shared" si="302"/>
        <v/>
      </c>
      <c r="G926" t="str">
        <f t="shared" si="303"/>
        <v/>
      </c>
      <c r="H926" t="str">
        <f t="shared" si="304"/>
        <v/>
      </c>
      <c r="I926" t="str">
        <f t="shared" si="305"/>
        <v/>
      </c>
      <c r="J926" t="str">
        <f t="shared" si="306"/>
        <v/>
      </c>
      <c r="K926" t="str">
        <f t="shared" si="307"/>
        <v/>
      </c>
      <c r="L926" t="str">
        <f t="shared" si="308"/>
        <v/>
      </c>
      <c r="M926" t="str">
        <f t="shared" si="309"/>
        <v/>
      </c>
      <c r="N926" t="str">
        <f t="shared" si="310"/>
        <v/>
      </c>
      <c r="O926">
        <f t="shared" si="311"/>
        <v>0</v>
      </c>
      <c r="P926" t="e">
        <f t="shared" si="312"/>
        <v>#VALUE!</v>
      </c>
      <c r="Q926" t="e">
        <f t="shared" si="295"/>
        <v>#VALUE!</v>
      </c>
      <c r="R926" t="e">
        <f t="shared" si="296"/>
        <v>#VALUE!</v>
      </c>
      <c r="S926" t="e">
        <f t="shared" si="314"/>
        <v>#VALUE!</v>
      </c>
      <c r="T926" s="55" t="e">
        <f t="shared" si="313"/>
        <v>#VALUE!</v>
      </c>
      <c r="U926" s="55" t="e">
        <f t="shared" si="297"/>
        <v>#VALUE!</v>
      </c>
    </row>
    <row r="927" spans="1:21" ht="15.75" x14ac:dyDescent="0.25">
      <c r="A927" s="47"/>
      <c r="B927" t="str">
        <f t="shared" si="298"/>
        <v/>
      </c>
      <c r="C927" t="str">
        <f t="shared" si="299"/>
        <v/>
      </c>
      <c r="D927" t="str">
        <f t="shared" si="300"/>
        <v/>
      </c>
      <c r="E927" t="str">
        <f t="shared" si="301"/>
        <v/>
      </c>
      <c r="F927" t="str">
        <f t="shared" si="302"/>
        <v/>
      </c>
      <c r="G927" t="str">
        <f t="shared" si="303"/>
        <v/>
      </c>
      <c r="H927" t="str">
        <f t="shared" si="304"/>
        <v/>
      </c>
      <c r="I927" t="str">
        <f t="shared" si="305"/>
        <v/>
      </c>
      <c r="J927" t="str">
        <f t="shared" si="306"/>
        <v/>
      </c>
      <c r="K927" t="str">
        <f t="shared" si="307"/>
        <v/>
      </c>
      <c r="L927" t="str">
        <f t="shared" si="308"/>
        <v/>
      </c>
      <c r="M927" t="str">
        <f t="shared" si="309"/>
        <v/>
      </c>
      <c r="N927" t="str">
        <f t="shared" si="310"/>
        <v/>
      </c>
      <c r="O927">
        <f t="shared" si="311"/>
        <v>0</v>
      </c>
      <c r="P927" t="e">
        <f t="shared" si="312"/>
        <v>#VALUE!</v>
      </c>
      <c r="Q927" t="e">
        <f t="shared" si="295"/>
        <v>#VALUE!</v>
      </c>
      <c r="R927" t="e">
        <f t="shared" si="296"/>
        <v>#VALUE!</v>
      </c>
      <c r="S927" t="e">
        <f t="shared" si="314"/>
        <v>#VALUE!</v>
      </c>
      <c r="T927" s="55" t="e">
        <f t="shared" si="313"/>
        <v>#VALUE!</v>
      </c>
      <c r="U927" s="55" t="e">
        <f t="shared" si="297"/>
        <v>#VALUE!</v>
      </c>
    </row>
    <row r="928" spans="1:21" ht="15.75" x14ac:dyDescent="0.25">
      <c r="A928" s="47"/>
      <c r="B928" t="str">
        <f t="shared" si="298"/>
        <v/>
      </c>
      <c r="C928" t="str">
        <f t="shared" si="299"/>
        <v/>
      </c>
      <c r="D928" t="str">
        <f t="shared" si="300"/>
        <v/>
      </c>
      <c r="E928" t="str">
        <f t="shared" si="301"/>
        <v/>
      </c>
      <c r="F928" t="str">
        <f t="shared" si="302"/>
        <v/>
      </c>
      <c r="G928" t="str">
        <f t="shared" si="303"/>
        <v/>
      </c>
      <c r="H928" t="str">
        <f t="shared" si="304"/>
        <v/>
      </c>
      <c r="I928" t="str">
        <f t="shared" si="305"/>
        <v/>
      </c>
      <c r="J928" t="str">
        <f t="shared" si="306"/>
        <v/>
      </c>
      <c r="K928" t="str">
        <f t="shared" si="307"/>
        <v/>
      </c>
      <c r="L928" t="str">
        <f t="shared" si="308"/>
        <v/>
      </c>
      <c r="M928" t="str">
        <f t="shared" si="309"/>
        <v/>
      </c>
      <c r="N928" t="str">
        <f t="shared" si="310"/>
        <v/>
      </c>
      <c r="O928">
        <f t="shared" si="311"/>
        <v>0</v>
      </c>
      <c r="P928" t="e">
        <f t="shared" si="312"/>
        <v>#VALUE!</v>
      </c>
      <c r="Q928" t="e">
        <f t="shared" si="295"/>
        <v>#VALUE!</v>
      </c>
      <c r="R928" t="e">
        <f t="shared" si="296"/>
        <v>#VALUE!</v>
      </c>
      <c r="S928" t="e">
        <f t="shared" si="314"/>
        <v>#VALUE!</v>
      </c>
      <c r="T928" s="55" t="e">
        <f t="shared" si="313"/>
        <v>#VALUE!</v>
      </c>
      <c r="U928" s="55" t="e">
        <f t="shared" si="297"/>
        <v>#VALUE!</v>
      </c>
    </row>
    <row r="929" spans="1:21" ht="15.75" x14ac:dyDescent="0.25">
      <c r="A929" s="47"/>
      <c r="B929" t="str">
        <f t="shared" si="298"/>
        <v/>
      </c>
      <c r="C929" t="str">
        <f t="shared" si="299"/>
        <v/>
      </c>
      <c r="D929" t="str">
        <f t="shared" si="300"/>
        <v/>
      </c>
      <c r="E929" t="str">
        <f t="shared" si="301"/>
        <v/>
      </c>
      <c r="F929" t="str">
        <f t="shared" si="302"/>
        <v/>
      </c>
      <c r="G929" t="str">
        <f t="shared" si="303"/>
        <v/>
      </c>
      <c r="H929" t="str">
        <f t="shared" si="304"/>
        <v/>
      </c>
      <c r="I929" t="str">
        <f t="shared" si="305"/>
        <v/>
      </c>
      <c r="J929" t="str">
        <f t="shared" si="306"/>
        <v/>
      </c>
      <c r="K929" t="str">
        <f t="shared" si="307"/>
        <v/>
      </c>
      <c r="L929" t="str">
        <f t="shared" si="308"/>
        <v/>
      </c>
      <c r="M929" t="str">
        <f t="shared" si="309"/>
        <v/>
      </c>
      <c r="N929" t="str">
        <f t="shared" si="310"/>
        <v/>
      </c>
      <c r="O929">
        <f t="shared" si="311"/>
        <v>0</v>
      </c>
      <c r="P929" t="e">
        <f t="shared" si="312"/>
        <v>#VALUE!</v>
      </c>
      <c r="Q929" t="e">
        <f t="shared" si="295"/>
        <v>#VALUE!</v>
      </c>
      <c r="R929" t="e">
        <f t="shared" si="296"/>
        <v>#VALUE!</v>
      </c>
      <c r="S929" t="e">
        <f t="shared" si="314"/>
        <v>#VALUE!</v>
      </c>
      <c r="T929" s="55" t="e">
        <f t="shared" si="313"/>
        <v>#VALUE!</v>
      </c>
      <c r="U929" s="55" t="e">
        <f t="shared" si="297"/>
        <v>#VALUE!</v>
      </c>
    </row>
    <row r="930" spans="1:21" ht="15.75" x14ac:dyDescent="0.25">
      <c r="A930" s="47"/>
      <c r="B930" t="str">
        <f t="shared" si="298"/>
        <v/>
      </c>
      <c r="C930" t="str">
        <f t="shared" si="299"/>
        <v/>
      </c>
      <c r="D930" t="str">
        <f t="shared" si="300"/>
        <v/>
      </c>
      <c r="E930" t="str">
        <f t="shared" si="301"/>
        <v/>
      </c>
      <c r="F930" t="str">
        <f t="shared" si="302"/>
        <v/>
      </c>
      <c r="G930" t="str">
        <f t="shared" si="303"/>
        <v/>
      </c>
      <c r="H930" t="str">
        <f t="shared" si="304"/>
        <v/>
      </c>
      <c r="I930" t="str">
        <f t="shared" si="305"/>
        <v/>
      </c>
      <c r="J930" t="str">
        <f t="shared" si="306"/>
        <v/>
      </c>
      <c r="K930" t="str">
        <f t="shared" si="307"/>
        <v/>
      </c>
      <c r="L930" t="str">
        <f t="shared" si="308"/>
        <v/>
      </c>
      <c r="M930" t="str">
        <f t="shared" si="309"/>
        <v/>
      </c>
      <c r="N930" t="str">
        <f t="shared" si="310"/>
        <v/>
      </c>
      <c r="O930">
        <f t="shared" si="311"/>
        <v>0</v>
      </c>
      <c r="P930" t="e">
        <f t="shared" si="312"/>
        <v>#VALUE!</v>
      </c>
      <c r="Q930" t="e">
        <f t="shared" si="295"/>
        <v>#VALUE!</v>
      </c>
      <c r="R930" t="e">
        <f t="shared" si="296"/>
        <v>#VALUE!</v>
      </c>
      <c r="S930" t="e">
        <f t="shared" si="314"/>
        <v>#VALUE!</v>
      </c>
      <c r="T930" s="55" t="e">
        <f t="shared" si="313"/>
        <v>#VALUE!</v>
      </c>
      <c r="U930" s="55" t="e">
        <f t="shared" si="297"/>
        <v>#VALUE!</v>
      </c>
    </row>
    <row r="931" spans="1:21" ht="15.75" x14ac:dyDescent="0.25">
      <c r="A931" s="47"/>
      <c r="B931" t="str">
        <f t="shared" si="298"/>
        <v/>
      </c>
      <c r="C931" t="str">
        <f t="shared" si="299"/>
        <v/>
      </c>
      <c r="D931" t="str">
        <f t="shared" si="300"/>
        <v/>
      </c>
      <c r="E931" t="str">
        <f t="shared" si="301"/>
        <v/>
      </c>
      <c r="F931" t="str">
        <f t="shared" si="302"/>
        <v/>
      </c>
      <c r="G931" t="str">
        <f t="shared" si="303"/>
        <v/>
      </c>
      <c r="H931" t="str">
        <f t="shared" si="304"/>
        <v/>
      </c>
      <c r="I931" t="str">
        <f t="shared" si="305"/>
        <v/>
      </c>
      <c r="J931" t="str">
        <f t="shared" si="306"/>
        <v/>
      </c>
      <c r="K931" t="str">
        <f t="shared" si="307"/>
        <v/>
      </c>
      <c r="L931" t="str">
        <f t="shared" si="308"/>
        <v/>
      </c>
      <c r="M931" t="str">
        <f t="shared" si="309"/>
        <v/>
      </c>
      <c r="N931" t="str">
        <f t="shared" si="310"/>
        <v/>
      </c>
      <c r="O931">
        <f t="shared" si="311"/>
        <v>0</v>
      </c>
      <c r="P931" t="e">
        <f t="shared" si="312"/>
        <v>#VALUE!</v>
      </c>
      <c r="Q931" t="e">
        <f t="shared" si="295"/>
        <v>#VALUE!</v>
      </c>
      <c r="R931" t="e">
        <f t="shared" si="296"/>
        <v>#VALUE!</v>
      </c>
      <c r="S931" t="e">
        <f t="shared" si="314"/>
        <v>#VALUE!</v>
      </c>
      <c r="T931" s="55" t="e">
        <f t="shared" si="313"/>
        <v>#VALUE!</v>
      </c>
      <c r="U931" s="55" t="e">
        <f t="shared" si="297"/>
        <v>#VALUE!</v>
      </c>
    </row>
    <row r="932" spans="1:21" ht="15.75" x14ac:dyDescent="0.25">
      <c r="A932" s="47"/>
      <c r="B932" t="str">
        <f t="shared" si="298"/>
        <v/>
      </c>
      <c r="C932" t="str">
        <f t="shared" si="299"/>
        <v/>
      </c>
      <c r="D932" t="str">
        <f t="shared" si="300"/>
        <v/>
      </c>
      <c r="E932" t="str">
        <f t="shared" si="301"/>
        <v/>
      </c>
      <c r="F932" t="str">
        <f t="shared" si="302"/>
        <v/>
      </c>
      <c r="G932" t="str">
        <f t="shared" si="303"/>
        <v/>
      </c>
      <c r="H932" t="str">
        <f t="shared" si="304"/>
        <v/>
      </c>
      <c r="I932" t="str">
        <f t="shared" si="305"/>
        <v/>
      </c>
      <c r="J932" t="str">
        <f t="shared" si="306"/>
        <v/>
      </c>
      <c r="K932" t="str">
        <f t="shared" si="307"/>
        <v/>
      </c>
      <c r="L932" t="str">
        <f t="shared" si="308"/>
        <v/>
      </c>
      <c r="M932" t="str">
        <f t="shared" si="309"/>
        <v/>
      </c>
      <c r="N932" t="str">
        <f t="shared" si="310"/>
        <v/>
      </c>
      <c r="O932">
        <f t="shared" si="311"/>
        <v>0</v>
      </c>
      <c r="P932" t="e">
        <f t="shared" si="312"/>
        <v>#VALUE!</v>
      </c>
      <c r="Q932" t="e">
        <f t="shared" si="295"/>
        <v>#VALUE!</v>
      </c>
      <c r="R932" t="e">
        <f t="shared" si="296"/>
        <v>#VALUE!</v>
      </c>
      <c r="S932" t="e">
        <f t="shared" si="314"/>
        <v>#VALUE!</v>
      </c>
      <c r="T932" s="55" t="e">
        <f t="shared" si="313"/>
        <v>#VALUE!</v>
      </c>
      <c r="U932" s="55" t="e">
        <f t="shared" si="297"/>
        <v>#VALUE!</v>
      </c>
    </row>
    <row r="933" spans="1:21" ht="15.75" x14ac:dyDescent="0.25">
      <c r="A933" s="47"/>
      <c r="B933" t="str">
        <f t="shared" si="298"/>
        <v/>
      </c>
      <c r="C933" t="str">
        <f t="shared" si="299"/>
        <v/>
      </c>
      <c r="D933" t="str">
        <f t="shared" si="300"/>
        <v/>
      </c>
      <c r="E933" t="str">
        <f t="shared" si="301"/>
        <v/>
      </c>
      <c r="F933" t="str">
        <f t="shared" si="302"/>
        <v/>
      </c>
      <c r="G933" t="str">
        <f t="shared" si="303"/>
        <v/>
      </c>
      <c r="H933" t="str">
        <f t="shared" si="304"/>
        <v/>
      </c>
      <c r="I933" t="str">
        <f t="shared" si="305"/>
        <v/>
      </c>
      <c r="J933" t="str">
        <f t="shared" si="306"/>
        <v/>
      </c>
      <c r="K933" t="str">
        <f t="shared" si="307"/>
        <v/>
      </c>
      <c r="L933" t="str">
        <f t="shared" si="308"/>
        <v/>
      </c>
      <c r="M933" t="str">
        <f t="shared" si="309"/>
        <v/>
      </c>
      <c r="N933" t="str">
        <f t="shared" si="310"/>
        <v/>
      </c>
      <c r="O933">
        <f t="shared" si="311"/>
        <v>0</v>
      </c>
      <c r="P933" t="e">
        <f t="shared" si="312"/>
        <v>#VALUE!</v>
      </c>
      <c r="Q933" t="e">
        <f t="shared" si="295"/>
        <v>#VALUE!</v>
      </c>
      <c r="R933" t="e">
        <f t="shared" si="296"/>
        <v>#VALUE!</v>
      </c>
      <c r="S933" t="e">
        <f t="shared" si="314"/>
        <v>#VALUE!</v>
      </c>
      <c r="T933" s="55" t="e">
        <f t="shared" si="313"/>
        <v>#VALUE!</v>
      </c>
      <c r="U933" s="55" t="e">
        <f t="shared" si="297"/>
        <v>#VALUE!</v>
      </c>
    </row>
    <row r="934" spans="1:21" ht="15.75" x14ac:dyDescent="0.25">
      <c r="A934" s="47"/>
      <c r="B934" t="str">
        <f t="shared" si="298"/>
        <v/>
      </c>
      <c r="C934" t="str">
        <f t="shared" si="299"/>
        <v/>
      </c>
      <c r="D934" t="str">
        <f t="shared" si="300"/>
        <v/>
      </c>
      <c r="E934" t="str">
        <f t="shared" si="301"/>
        <v/>
      </c>
      <c r="F934" t="str">
        <f t="shared" si="302"/>
        <v/>
      </c>
      <c r="G934" t="str">
        <f t="shared" si="303"/>
        <v/>
      </c>
      <c r="H934" t="str">
        <f t="shared" si="304"/>
        <v/>
      </c>
      <c r="I934" t="str">
        <f t="shared" si="305"/>
        <v/>
      </c>
      <c r="J934" t="str">
        <f t="shared" si="306"/>
        <v/>
      </c>
      <c r="K934" t="str">
        <f t="shared" si="307"/>
        <v/>
      </c>
      <c r="L934" t="str">
        <f t="shared" si="308"/>
        <v/>
      </c>
      <c r="M934" t="str">
        <f t="shared" si="309"/>
        <v/>
      </c>
      <c r="N934" t="str">
        <f t="shared" si="310"/>
        <v/>
      </c>
      <c r="O934">
        <f t="shared" si="311"/>
        <v>0</v>
      </c>
      <c r="P934" t="e">
        <f t="shared" si="312"/>
        <v>#VALUE!</v>
      </c>
      <c r="Q934" t="e">
        <f t="shared" si="295"/>
        <v>#VALUE!</v>
      </c>
      <c r="R934" t="e">
        <f t="shared" si="296"/>
        <v>#VALUE!</v>
      </c>
      <c r="S934" t="e">
        <f t="shared" si="314"/>
        <v>#VALUE!</v>
      </c>
      <c r="T934" s="55" t="e">
        <f t="shared" si="313"/>
        <v>#VALUE!</v>
      </c>
      <c r="U934" s="55" t="e">
        <f t="shared" si="297"/>
        <v>#VALUE!</v>
      </c>
    </row>
    <row r="935" spans="1:21" ht="15.75" x14ac:dyDescent="0.25">
      <c r="A935" s="47"/>
      <c r="B935" t="str">
        <f t="shared" si="298"/>
        <v/>
      </c>
      <c r="C935" t="str">
        <f t="shared" si="299"/>
        <v/>
      </c>
      <c r="D935" t="str">
        <f t="shared" si="300"/>
        <v/>
      </c>
      <c r="E935" t="str">
        <f t="shared" si="301"/>
        <v/>
      </c>
      <c r="F935" t="str">
        <f t="shared" si="302"/>
        <v/>
      </c>
      <c r="G935" t="str">
        <f t="shared" si="303"/>
        <v/>
      </c>
      <c r="H935" t="str">
        <f t="shared" si="304"/>
        <v/>
      </c>
      <c r="I935" t="str">
        <f t="shared" si="305"/>
        <v/>
      </c>
      <c r="J935" t="str">
        <f t="shared" si="306"/>
        <v/>
      </c>
      <c r="K935" t="str">
        <f t="shared" si="307"/>
        <v/>
      </c>
      <c r="L935" t="str">
        <f t="shared" si="308"/>
        <v/>
      </c>
      <c r="M935" t="str">
        <f t="shared" si="309"/>
        <v/>
      </c>
      <c r="N935" t="str">
        <f t="shared" si="310"/>
        <v/>
      </c>
      <c r="O935">
        <f t="shared" si="311"/>
        <v>0</v>
      </c>
      <c r="P935" t="e">
        <f t="shared" si="312"/>
        <v>#VALUE!</v>
      </c>
      <c r="Q935" t="e">
        <f t="shared" si="295"/>
        <v>#VALUE!</v>
      </c>
      <c r="R935" t="e">
        <f t="shared" si="296"/>
        <v>#VALUE!</v>
      </c>
      <c r="S935" t="e">
        <f t="shared" si="314"/>
        <v>#VALUE!</v>
      </c>
      <c r="T935" s="55" t="e">
        <f t="shared" si="313"/>
        <v>#VALUE!</v>
      </c>
      <c r="U935" s="55" t="e">
        <f t="shared" si="297"/>
        <v>#VALUE!</v>
      </c>
    </row>
    <row r="936" spans="1:21" ht="15.75" x14ac:dyDescent="0.25">
      <c r="A936" s="47"/>
      <c r="B936" t="str">
        <f t="shared" si="298"/>
        <v/>
      </c>
      <c r="C936" t="str">
        <f t="shared" si="299"/>
        <v/>
      </c>
      <c r="D936" t="str">
        <f t="shared" si="300"/>
        <v/>
      </c>
      <c r="E936" t="str">
        <f t="shared" si="301"/>
        <v/>
      </c>
      <c r="F936" t="str">
        <f t="shared" si="302"/>
        <v/>
      </c>
      <c r="G936" t="str">
        <f t="shared" si="303"/>
        <v/>
      </c>
      <c r="H936" t="str">
        <f t="shared" si="304"/>
        <v/>
      </c>
      <c r="I936" t="str">
        <f t="shared" si="305"/>
        <v/>
      </c>
      <c r="J936" t="str">
        <f t="shared" si="306"/>
        <v/>
      </c>
      <c r="K936" t="str">
        <f t="shared" si="307"/>
        <v/>
      </c>
      <c r="L936" t="str">
        <f t="shared" si="308"/>
        <v/>
      </c>
      <c r="M936" t="str">
        <f t="shared" si="309"/>
        <v/>
      </c>
      <c r="N936" t="str">
        <f t="shared" si="310"/>
        <v/>
      </c>
      <c r="O936">
        <f t="shared" si="311"/>
        <v>0</v>
      </c>
      <c r="P936" t="e">
        <f t="shared" si="312"/>
        <v>#VALUE!</v>
      </c>
      <c r="Q936" t="e">
        <f t="shared" si="295"/>
        <v>#VALUE!</v>
      </c>
      <c r="R936" t="e">
        <f t="shared" si="296"/>
        <v>#VALUE!</v>
      </c>
      <c r="S936" t="e">
        <f t="shared" si="314"/>
        <v>#VALUE!</v>
      </c>
      <c r="T936" s="55" t="e">
        <f t="shared" si="313"/>
        <v>#VALUE!</v>
      </c>
      <c r="U936" s="55" t="e">
        <f t="shared" si="297"/>
        <v>#VALUE!</v>
      </c>
    </row>
    <row r="937" spans="1:21" ht="15.75" x14ac:dyDescent="0.25">
      <c r="A937" s="47"/>
      <c r="B937" t="str">
        <f t="shared" si="298"/>
        <v/>
      </c>
      <c r="C937" t="str">
        <f t="shared" si="299"/>
        <v/>
      </c>
      <c r="D937" t="str">
        <f t="shared" si="300"/>
        <v/>
      </c>
      <c r="E937" t="str">
        <f t="shared" si="301"/>
        <v/>
      </c>
      <c r="F937" t="str">
        <f t="shared" si="302"/>
        <v/>
      </c>
      <c r="G937" t="str">
        <f t="shared" si="303"/>
        <v/>
      </c>
      <c r="H937" t="str">
        <f t="shared" si="304"/>
        <v/>
      </c>
      <c r="I937" t="str">
        <f t="shared" si="305"/>
        <v/>
      </c>
      <c r="J937" t="str">
        <f t="shared" si="306"/>
        <v/>
      </c>
      <c r="K937" t="str">
        <f t="shared" si="307"/>
        <v/>
      </c>
      <c r="L937" t="str">
        <f t="shared" si="308"/>
        <v/>
      </c>
      <c r="M937" t="str">
        <f t="shared" si="309"/>
        <v/>
      </c>
      <c r="N937" t="str">
        <f t="shared" si="310"/>
        <v/>
      </c>
      <c r="O937">
        <f t="shared" si="311"/>
        <v>0</v>
      </c>
      <c r="P937" t="e">
        <f t="shared" si="312"/>
        <v>#VALUE!</v>
      </c>
      <c r="Q937" t="e">
        <f t="shared" si="295"/>
        <v>#VALUE!</v>
      </c>
      <c r="R937" t="e">
        <f t="shared" si="296"/>
        <v>#VALUE!</v>
      </c>
      <c r="S937" t="e">
        <f t="shared" si="314"/>
        <v>#VALUE!</v>
      </c>
      <c r="T937" s="55" t="e">
        <f t="shared" si="313"/>
        <v>#VALUE!</v>
      </c>
      <c r="U937" s="55" t="e">
        <f t="shared" si="297"/>
        <v>#VALUE!</v>
      </c>
    </row>
    <row r="938" spans="1:21" ht="15.75" x14ac:dyDescent="0.25">
      <c r="A938" s="47"/>
      <c r="B938" t="str">
        <f t="shared" si="298"/>
        <v/>
      </c>
      <c r="C938" t="str">
        <f t="shared" si="299"/>
        <v/>
      </c>
      <c r="D938" t="str">
        <f t="shared" si="300"/>
        <v/>
      </c>
      <c r="E938" t="str">
        <f t="shared" si="301"/>
        <v/>
      </c>
      <c r="F938" t="str">
        <f t="shared" si="302"/>
        <v/>
      </c>
      <c r="G938" t="str">
        <f t="shared" si="303"/>
        <v/>
      </c>
      <c r="H938" t="str">
        <f t="shared" si="304"/>
        <v/>
      </c>
      <c r="I938" t="str">
        <f t="shared" si="305"/>
        <v/>
      </c>
      <c r="J938" t="str">
        <f t="shared" si="306"/>
        <v/>
      </c>
      <c r="K938" t="str">
        <f t="shared" si="307"/>
        <v/>
      </c>
      <c r="L938" t="str">
        <f t="shared" si="308"/>
        <v/>
      </c>
      <c r="M938" t="str">
        <f t="shared" si="309"/>
        <v/>
      </c>
      <c r="N938" t="str">
        <f t="shared" si="310"/>
        <v/>
      </c>
      <c r="O938">
        <f t="shared" si="311"/>
        <v>0</v>
      </c>
      <c r="P938" t="e">
        <f t="shared" si="312"/>
        <v>#VALUE!</v>
      </c>
      <c r="Q938" t="e">
        <f t="shared" si="295"/>
        <v>#VALUE!</v>
      </c>
      <c r="R938" t="e">
        <f t="shared" si="296"/>
        <v>#VALUE!</v>
      </c>
      <c r="S938" t="e">
        <f t="shared" si="314"/>
        <v>#VALUE!</v>
      </c>
      <c r="T938" s="55" t="e">
        <f t="shared" si="313"/>
        <v>#VALUE!</v>
      </c>
      <c r="U938" s="55" t="e">
        <f t="shared" si="297"/>
        <v>#VALUE!</v>
      </c>
    </row>
    <row r="939" spans="1:21" ht="15.75" x14ac:dyDescent="0.25">
      <c r="A939" s="47"/>
      <c r="B939" t="str">
        <f t="shared" si="298"/>
        <v/>
      </c>
      <c r="C939" t="str">
        <f t="shared" si="299"/>
        <v/>
      </c>
      <c r="D939" t="str">
        <f t="shared" si="300"/>
        <v/>
      </c>
      <c r="E939" t="str">
        <f t="shared" si="301"/>
        <v/>
      </c>
      <c r="F939" t="str">
        <f t="shared" si="302"/>
        <v/>
      </c>
      <c r="G939" t="str">
        <f t="shared" si="303"/>
        <v/>
      </c>
      <c r="H939" t="str">
        <f t="shared" si="304"/>
        <v/>
      </c>
      <c r="I939" t="str">
        <f t="shared" si="305"/>
        <v/>
      </c>
      <c r="J939" t="str">
        <f t="shared" si="306"/>
        <v/>
      </c>
      <c r="K939" t="str">
        <f t="shared" si="307"/>
        <v/>
      </c>
      <c r="L939" t="str">
        <f t="shared" si="308"/>
        <v/>
      </c>
      <c r="M939" t="str">
        <f t="shared" si="309"/>
        <v/>
      </c>
      <c r="N939" t="str">
        <f t="shared" si="310"/>
        <v/>
      </c>
      <c r="O939">
        <f t="shared" si="311"/>
        <v>0</v>
      </c>
      <c r="P939" t="e">
        <f t="shared" si="312"/>
        <v>#VALUE!</v>
      </c>
      <c r="Q939" t="e">
        <f t="shared" si="295"/>
        <v>#VALUE!</v>
      </c>
      <c r="R939" t="e">
        <f t="shared" si="296"/>
        <v>#VALUE!</v>
      </c>
      <c r="S939" t="e">
        <f t="shared" si="314"/>
        <v>#VALUE!</v>
      </c>
      <c r="T939" s="55" t="e">
        <f t="shared" si="313"/>
        <v>#VALUE!</v>
      </c>
      <c r="U939" s="55" t="e">
        <f t="shared" si="297"/>
        <v>#VALUE!</v>
      </c>
    </row>
    <row r="940" spans="1:21" ht="15.75" x14ac:dyDescent="0.25">
      <c r="A940" s="47"/>
      <c r="B940" t="str">
        <f t="shared" si="298"/>
        <v/>
      </c>
      <c r="C940" t="str">
        <f t="shared" si="299"/>
        <v/>
      </c>
      <c r="D940" t="str">
        <f t="shared" si="300"/>
        <v/>
      </c>
      <c r="E940" t="str">
        <f t="shared" si="301"/>
        <v/>
      </c>
      <c r="F940" t="str">
        <f t="shared" si="302"/>
        <v/>
      </c>
      <c r="G940" t="str">
        <f t="shared" si="303"/>
        <v/>
      </c>
      <c r="H940" t="str">
        <f t="shared" si="304"/>
        <v/>
      </c>
      <c r="I940" t="str">
        <f t="shared" si="305"/>
        <v/>
      </c>
      <c r="J940" t="str">
        <f t="shared" si="306"/>
        <v/>
      </c>
      <c r="K940" t="str">
        <f t="shared" si="307"/>
        <v/>
      </c>
      <c r="L940" t="str">
        <f t="shared" si="308"/>
        <v/>
      </c>
      <c r="M940" t="str">
        <f t="shared" si="309"/>
        <v/>
      </c>
      <c r="N940" t="str">
        <f t="shared" si="310"/>
        <v/>
      </c>
      <c r="O940">
        <f t="shared" si="311"/>
        <v>0</v>
      </c>
      <c r="P940" t="e">
        <f t="shared" si="312"/>
        <v>#VALUE!</v>
      </c>
      <c r="Q940" t="e">
        <f t="shared" si="295"/>
        <v>#VALUE!</v>
      </c>
      <c r="R940" t="e">
        <f t="shared" si="296"/>
        <v>#VALUE!</v>
      </c>
      <c r="S940" t="e">
        <f t="shared" si="314"/>
        <v>#VALUE!</v>
      </c>
      <c r="T940" s="55" t="e">
        <f t="shared" si="313"/>
        <v>#VALUE!</v>
      </c>
      <c r="U940" s="55" t="e">
        <f t="shared" si="297"/>
        <v>#VALUE!</v>
      </c>
    </row>
    <row r="941" spans="1:21" ht="15.75" x14ac:dyDescent="0.25">
      <c r="A941" s="47"/>
      <c r="B941" t="str">
        <f t="shared" si="298"/>
        <v/>
      </c>
      <c r="C941" t="str">
        <f t="shared" si="299"/>
        <v/>
      </c>
      <c r="D941" t="str">
        <f t="shared" si="300"/>
        <v/>
      </c>
      <c r="E941" t="str">
        <f t="shared" si="301"/>
        <v/>
      </c>
      <c r="F941" t="str">
        <f t="shared" si="302"/>
        <v/>
      </c>
      <c r="G941" t="str">
        <f t="shared" si="303"/>
        <v/>
      </c>
      <c r="H941" t="str">
        <f t="shared" si="304"/>
        <v/>
      </c>
      <c r="I941" t="str">
        <f t="shared" si="305"/>
        <v/>
      </c>
      <c r="J941" t="str">
        <f t="shared" si="306"/>
        <v/>
      </c>
      <c r="K941" t="str">
        <f t="shared" si="307"/>
        <v/>
      </c>
      <c r="L941" t="str">
        <f t="shared" si="308"/>
        <v/>
      </c>
      <c r="M941" t="str">
        <f t="shared" si="309"/>
        <v/>
      </c>
      <c r="N941" t="str">
        <f t="shared" si="310"/>
        <v/>
      </c>
      <c r="O941">
        <f t="shared" si="311"/>
        <v>0</v>
      </c>
      <c r="P941" t="e">
        <f t="shared" si="312"/>
        <v>#VALUE!</v>
      </c>
      <c r="Q941" t="e">
        <f t="shared" si="295"/>
        <v>#VALUE!</v>
      </c>
      <c r="R941" t="e">
        <f t="shared" si="296"/>
        <v>#VALUE!</v>
      </c>
      <c r="S941" t="e">
        <f t="shared" si="314"/>
        <v>#VALUE!</v>
      </c>
      <c r="T941" s="55" t="e">
        <f t="shared" si="313"/>
        <v>#VALUE!</v>
      </c>
      <c r="U941" s="55" t="e">
        <f t="shared" si="297"/>
        <v>#VALUE!</v>
      </c>
    </row>
    <row r="942" spans="1:21" ht="15.75" x14ac:dyDescent="0.25">
      <c r="A942" s="47"/>
      <c r="B942" t="str">
        <f t="shared" si="298"/>
        <v/>
      </c>
      <c r="C942" t="str">
        <f t="shared" si="299"/>
        <v/>
      </c>
      <c r="D942" t="str">
        <f t="shared" si="300"/>
        <v/>
      </c>
      <c r="E942" t="str">
        <f t="shared" si="301"/>
        <v/>
      </c>
      <c r="F942" t="str">
        <f t="shared" si="302"/>
        <v/>
      </c>
      <c r="G942" t="str">
        <f t="shared" si="303"/>
        <v/>
      </c>
      <c r="H942" t="str">
        <f t="shared" si="304"/>
        <v/>
      </c>
      <c r="I942" t="str">
        <f t="shared" si="305"/>
        <v/>
      </c>
      <c r="J942" t="str">
        <f t="shared" si="306"/>
        <v/>
      </c>
      <c r="K942" t="str">
        <f t="shared" si="307"/>
        <v/>
      </c>
      <c r="L942" t="str">
        <f t="shared" si="308"/>
        <v/>
      </c>
      <c r="M942" t="str">
        <f t="shared" si="309"/>
        <v/>
      </c>
      <c r="N942" t="str">
        <f t="shared" si="310"/>
        <v/>
      </c>
      <c r="O942">
        <f t="shared" si="311"/>
        <v>0</v>
      </c>
      <c r="P942" t="e">
        <f t="shared" si="312"/>
        <v>#VALUE!</v>
      </c>
      <c r="Q942" t="e">
        <f t="shared" si="295"/>
        <v>#VALUE!</v>
      </c>
      <c r="R942" t="e">
        <f t="shared" si="296"/>
        <v>#VALUE!</v>
      </c>
      <c r="S942" t="e">
        <f t="shared" si="314"/>
        <v>#VALUE!</v>
      </c>
      <c r="T942" s="55" t="e">
        <f t="shared" si="313"/>
        <v>#VALUE!</v>
      </c>
      <c r="U942" s="55" t="e">
        <f t="shared" si="297"/>
        <v>#VALUE!</v>
      </c>
    </row>
    <row r="943" spans="1:21" ht="15.75" x14ac:dyDescent="0.25">
      <c r="A943" s="47"/>
      <c r="B943" t="str">
        <f t="shared" si="298"/>
        <v/>
      </c>
      <c r="C943" t="str">
        <f t="shared" si="299"/>
        <v/>
      </c>
      <c r="D943" t="str">
        <f t="shared" si="300"/>
        <v/>
      </c>
      <c r="E943" t="str">
        <f t="shared" si="301"/>
        <v/>
      </c>
      <c r="F943" t="str">
        <f t="shared" si="302"/>
        <v/>
      </c>
      <c r="G943" t="str">
        <f t="shared" si="303"/>
        <v/>
      </c>
      <c r="H943" t="str">
        <f t="shared" si="304"/>
        <v/>
      </c>
      <c r="I943" t="str">
        <f t="shared" si="305"/>
        <v/>
      </c>
      <c r="J943" t="str">
        <f t="shared" si="306"/>
        <v/>
      </c>
      <c r="K943" t="str">
        <f t="shared" si="307"/>
        <v/>
      </c>
      <c r="L943" t="str">
        <f t="shared" si="308"/>
        <v/>
      </c>
      <c r="M943" t="str">
        <f t="shared" si="309"/>
        <v/>
      </c>
      <c r="N943" t="str">
        <f t="shared" si="310"/>
        <v/>
      </c>
      <c r="O943">
        <f t="shared" si="311"/>
        <v>0</v>
      </c>
      <c r="P943" t="e">
        <f t="shared" si="312"/>
        <v>#VALUE!</v>
      </c>
      <c r="Q943" t="e">
        <f t="shared" ref="Q943:Q954" si="315">FIND(",",B943,O943)</f>
        <v>#VALUE!</v>
      </c>
      <c r="R943" t="e">
        <f t="shared" si="296"/>
        <v>#VALUE!</v>
      </c>
      <c r="S943" t="e">
        <f t="shared" si="314"/>
        <v>#VALUE!</v>
      </c>
      <c r="T943" s="55" t="e">
        <f t="shared" si="313"/>
        <v>#VALUE!</v>
      </c>
      <c r="U943" s="55" t="e">
        <f t="shared" si="297"/>
        <v>#VALUE!</v>
      </c>
    </row>
    <row r="944" spans="1:21" ht="15.75" x14ac:dyDescent="0.25">
      <c r="A944" s="47"/>
      <c r="B944" t="str">
        <f t="shared" si="298"/>
        <v/>
      </c>
      <c r="C944" t="str">
        <f t="shared" si="299"/>
        <v/>
      </c>
      <c r="D944" t="str">
        <f t="shared" si="300"/>
        <v/>
      </c>
      <c r="E944" t="str">
        <f t="shared" si="301"/>
        <v/>
      </c>
      <c r="F944" t="str">
        <f t="shared" si="302"/>
        <v/>
      </c>
      <c r="G944" t="str">
        <f t="shared" si="303"/>
        <v/>
      </c>
      <c r="H944" t="str">
        <f t="shared" si="304"/>
        <v/>
      </c>
      <c r="I944" t="str">
        <f t="shared" si="305"/>
        <v/>
      </c>
      <c r="J944" t="str">
        <f t="shared" si="306"/>
        <v/>
      </c>
      <c r="K944" t="str">
        <f t="shared" si="307"/>
        <v/>
      </c>
      <c r="L944" t="str">
        <f t="shared" si="308"/>
        <v/>
      </c>
      <c r="M944" t="str">
        <f t="shared" si="309"/>
        <v/>
      </c>
      <c r="N944" t="str">
        <f t="shared" si="310"/>
        <v/>
      </c>
      <c r="O944">
        <f t="shared" si="311"/>
        <v>0</v>
      </c>
      <c r="P944" t="e">
        <f t="shared" si="312"/>
        <v>#VALUE!</v>
      </c>
      <c r="Q944" t="e">
        <f t="shared" si="315"/>
        <v>#VALUE!</v>
      </c>
      <c r="R944" t="e">
        <f t="shared" si="296"/>
        <v>#VALUE!</v>
      </c>
      <c r="S944" t="e">
        <f t="shared" si="314"/>
        <v>#VALUE!</v>
      </c>
      <c r="T944" s="55" t="e">
        <f t="shared" si="313"/>
        <v>#VALUE!</v>
      </c>
      <c r="U944" s="55" t="e">
        <f t="shared" si="297"/>
        <v>#VALUE!</v>
      </c>
    </row>
    <row r="945" spans="1:22" ht="15.75" x14ac:dyDescent="0.25">
      <c r="A945" s="47"/>
      <c r="B945" t="str">
        <f t="shared" si="298"/>
        <v/>
      </c>
      <c r="C945" t="str">
        <f t="shared" si="299"/>
        <v/>
      </c>
      <c r="D945" t="str">
        <f t="shared" si="300"/>
        <v/>
      </c>
      <c r="E945" t="str">
        <f t="shared" si="301"/>
        <v/>
      </c>
      <c r="F945" t="str">
        <f t="shared" si="302"/>
        <v/>
      </c>
      <c r="G945" t="str">
        <f t="shared" si="303"/>
        <v/>
      </c>
      <c r="H945" t="str">
        <f t="shared" si="304"/>
        <v/>
      </c>
      <c r="I945" t="str">
        <f t="shared" si="305"/>
        <v/>
      </c>
      <c r="J945" t="str">
        <f t="shared" si="306"/>
        <v/>
      </c>
      <c r="K945" t="str">
        <f t="shared" si="307"/>
        <v/>
      </c>
      <c r="L945" t="str">
        <f t="shared" si="308"/>
        <v/>
      </c>
      <c r="M945" t="str">
        <f t="shared" si="309"/>
        <v/>
      </c>
      <c r="N945" t="str">
        <f t="shared" si="310"/>
        <v/>
      </c>
      <c r="O945">
        <f t="shared" si="311"/>
        <v>0</v>
      </c>
      <c r="P945" t="e">
        <f t="shared" si="312"/>
        <v>#VALUE!</v>
      </c>
      <c r="Q945" t="e">
        <f t="shared" si="315"/>
        <v>#VALUE!</v>
      </c>
      <c r="R945" t="e">
        <f t="shared" si="296"/>
        <v>#VALUE!</v>
      </c>
      <c r="S945" t="e">
        <f t="shared" si="314"/>
        <v>#VALUE!</v>
      </c>
      <c r="T945" s="55" t="e">
        <f t="shared" si="313"/>
        <v>#VALUE!</v>
      </c>
      <c r="U945" s="55" t="e">
        <f t="shared" si="297"/>
        <v>#VALUE!</v>
      </c>
    </row>
    <row r="946" spans="1:22" ht="15.75" x14ac:dyDescent="0.25">
      <c r="A946" s="47"/>
      <c r="B946" t="str">
        <f t="shared" si="298"/>
        <v/>
      </c>
      <c r="C946" t="str">
        <f t="shared" si="299"/>
        <v/>
      </c>
      <c r="D946" t="str">
        <f t="shared" si="300"/>
        <v/>
      </c>
      <c r="E946" t="str">
        <f t="shared" si="301"/>
        <v/>
      </c>
      <c r="F946" t="str">
        <f t="shared" si="302"/>
        <v/>
      </c>
      <c r="G946" t="str">
        <f t="shared" si="303"/>
        <v/>
      </c>
      <c r="H946" t="str">
        <f t="shared" si="304"/>
        <v/>
      </c>
      <c r="I946" t="str">
        <f t="shared" si="305"/>
        <v/>
      </c>
      <c r="J946" t="str">
        <f t="shared" si="306"/>
        <v/>
      </c>
      <c r="K946" t="str">
        <f t="shared" si="307"/>
        <v/>
      </c>
      <c r="L946" t="str">
        <f t="shared" si="308"/>
        <v/>
      </c>
      <c r="M946" t="str">
        <f t="shared" si="309"/>
        <v/>
      </c>
      <c r="N946" t="str">
        <f t="shared" si="310"/>
        <v/>
      </c>
      <c r="O946">
        <f t="shared" si="311"/>
        <v>0</v>
      </c>
      <c r="P946" t="e">
        <f t="shared" si="312"/>
        <v>#VALUE!</v>
      </c>
      <c r="Q946" t="e">
        <f t="shared" si="315"/>
        <v>#VALUE!</v>
      </c>
      <c r="R946" t="e">
        <f t="shared" si="296"/>
        <v>#VALUE!</v>
      </c>
      <c r="S946" t="e">
        <f t="shared" si="314"/>
        <v>#VALUE!</v>
      </c>
      <c r="T946" s="55" t="e">
        <f t="shared" si="313"/>
        <v>#VALUE!</v>
      </c>
      <c r="U946" s="55" t="e">
        <f t="shared" si="297"/>
        <v>#VALUE!</v>
      </c>
    </row>
    <row r="947" spans="1:22" ht="15.75" x14ac:dyDescent="0.25">
      <c r="A947" s="47"/>
      <c r="B947" t="str">
        <f t="shared" si="298"/>
        <v/>
      </c>
      <c r="C947" t="str">
        <f t="shared" si="299"/>
        <v/>
      </c>
      <c r="D947" t="str">
        <f t="shared" si="300"/>
        <v/>
      </c>
      <c r="E947" t="str">
        <f t="shared" si="301"/>
        <v/>
      </c>
      <c r="F947" t="str">
        <f t="shared" si="302"/>
        <v/>
      </c>
      <c r="G947" t="str">
        <f t="shared" si="303"/>
        <v/>
      </c>
      <c r="H947" t="str">
        <f t="shared" si="304"/>
        <v/>
      </c>
      <c r="I947" t="str">
        <f t="shared" si="305"/>
        <v/>
      </c>
      <c r="J947" t="str">
        <f t="shared" si="306"/>
        <v/>
      </c>
      <c r="K947" t="str">
        <f t="shared" si="307"/>
        <v/>
      </c>
      <c r="L947" t="str">
        <f t="shared" si="308"/>
        <v/>
      </c>
      <c r="M947" t="str">
        <f t="shared" si="309"/>
        <v/>
      </c>
      <c r="N947" t="str">
        <f t="shared" si="310"/>
        <v/>
      </c>
      <c r="O947">
        <f t="shared" si="311"/>
        <v>0</v>
      </c>
      <c r="P947" t="e">
        <f t="shared" si="312"/>
        <v>#VALUE!</v>
      </c>
      <c r="Q947" t="e">
        <f t="shared" si="315"/>
        <v>#VALUE!</v>
      </c>
      <c r="R947" t="e">
        <f t="shared" si="296"/>
        <v>#VALUE!</v>
      </c>
      <c r="S947" t="e">
        <f t="shared" si="314"/>
        <v>#VALUE!</v>
      </c>
      <c r="T947" s="55" t="e">
        <f t="shared" si="313"/>
        <v>#VALUE!</v>
      </c>
      <c r="U947" s="55" t="e">
        <f t="shared" si="297"/>
        <v>#VALUE!</v>
      </c>
    </row>
    <row r="948" spans="1:22" ht="15.75" x14ac:dyDescent="0.25">
      <c r="A948" s="47"/>
      <c r="B948" t="str">
        <f t="shared" si="298"/>
        <v/>
      </c>
      <c r="C948" t="str">
        <f t="shared" si="299"/>
        <v/>
      </c>
      <c r="D948" t="str">
        <f t="shared" si="300"/>
        <v/>
      </c>
      <c r="E948" t="str">
        <f t="shared" si="301"/>
        <v/>
      </c>
      <c r="F948" t="str">
        <f t="shared" si="302"/>
        <v/>
      </c>
      <c r="G948" t="str">
        <f t="shared" si="303"/>
        <v/>
      </c>
      <c r="H948" t="str">
        <f t="shared" si="304"/>
        <v/>
      </c>
      <c r="I948" t="str">
        <f t="shared" si="305"/>
        <v/>
      </c>
      <c r="J948" t="str">
        <f t="shared" si="306"/>
        <v/>
      </c>
      <c r="K948" t="str">
        <f t="shared" si="307"/>
        <v/>
      </c>
      <c r="L948" t="str">
        <f t="shared" si="308"/>
        <v/>
      </c>
      <c r="M948" t="str">
        <f t="shared" si="309"/>
        <v/>
      </c>
      <c r="N948" t="str">
        <f t="shared" si="310"/>
        <v/>
      </c>
      <c r="O948">
        <f t="shared" si="311"/>
        <v>0</v>
      </c>
      <c r="P948" t="e">
        <f t="shared" si="312"/>
        <v>#VALUE!</v>
      </c>
      <c r="Q948" t="e">
        <f t="shared" si="315"/>
        <v>#VALUE!</v>
      </c>
      <c r="R948" t="e">
        <f t="shared" ref="R948:R954" si="316">MID(B948,Q948+2,4)</f>
        <v>#VALUE!</v>
      </c>
      <c r="S948" t="e">
        <f t="shared" si="314"/>
        <v>#VALUE!</v>
      </c>
      <c r="T948" s="55" t="e">
        <f t="shared" si="313"/>
        <v>#VALUE!</v>
      </c>
      <c r="U948" s="55" t="e">
        <f t="shared" si="297"/>
        <v>#VALUE!</v>
      </c>
    </row>
    <row r="949" spans="1:22" ht="15.75" x14ac:dyDescent="0.25">
      <c r="A949" s="47"/>
      <c r="B949" t="str">
        <f t="shared" si="298"/>
        <v/>
      </c>
      <c r="C949" t="str">
        <f t="shared" si="299"/>
        <v/>
      </c>
      <c r="D949" t="str">
        <f t="shared" si="300"/>
        <v/>
      </c>
      <c r="E949" t="str">
        <f t="shared" si="301"/>
        <v/>
      </c>
      <c r="F949" t="str">
        <f t="shared" si="302"/>
        <v/>
      </c>
      <c r="G949" t="str">
        <f t="shared" si="303"/>
        <v/>
      </c>
      <c r="H949" t="str">
        <f t="shared" si="304"/>
        <v/>
      </c>
      <c r="I949" t="str">
        <f t="shared" si="305"/>
        <v/>
      </c>
      <c r="J949" t="str">
        <f t="shared" si="306"/>
        <v/>
      </c>
      <c r="K949" t="str">
        <f t="shared" si="307"/>
        <v/>
      </c>
      <c r="L949" t="str">
        <f t="shared" si="308"/>
        <v/>
      </c>
      <c r="M949" t="str">
        <f t="shared" si="309"/>
        <v/>
      </c>
      <c r="N949" t="str">
        <f t="shared" si="310"/>
        <v/>
      </c>
      <c r="O949">
        <f t="shared" si="311"/>
        <v>0</v>
      </c>
      <c r="P949" t="e">
        <f t="shared" si="312"/>
        <v>#VALUE!</v>
      </c>
      <c r="Q949" t="e">
        <f t="shared" si="315"/>
        <v>#VALUE!</v>
      </c>
      <c r="R949" t="e">
        <f t="shared" si="316"/>
        <v>#VALUE!</v>
      </c>
      <c r="S949" t="e">
        <f t="shared" si="314"/>
        <v>#VALUE!</v>
      </c>
      <c r="T949" s="55" t="e">
        <f t="shared" si="313"/>
        <v>#VALUE!</v>
      </c>
      <c r="U949" s="55" t="e">
        <f t="shared" si="297"/>
        <v>#VALUE!</v>
      </c>
    </row>
    <row r="950" spans="1:22" ht="15.75" x14ac:dyDescent="0.25">
      <c r="A950" s="47"/>
      <c r="B950" t="str">
        <f t="shared" si="298"/>
        <v/>
      </c>
      <c r="C950" t="str">
        <f t="shared" si="299"/>
        <v/>
      </c>
      <c r="D950" t="str">
        <f t="shared" si="300"/>
        <v/>
      </c>
      <c r="E950" t="str">
        <f t="shared" si="301"/>
        <v/>
      </c>
      <c r="F950" t="str">
        <f t="shared" si="302"/>
        <v/>
      </c>
      <c r="G950" t="str">
        <f t="shared" si="303"/>
        <v/>
      </c>
      <c r="H950" t="str">
        <f t="shared" si="304"/>
        <v/>
      </c>
      <c r="I950" t="str">
        <f t="shared" si="305"/>
        <v/>
      </c>
      <c r="J950" t="str">
        <f t="shared" si="306"/>
        <v/>
      </c>
      <c r="K950" t="str">
        <f t="shared" si="307"/>
        <v/>
      </c>
      <c r="L950" t="str">
        <f t="shared" si="308"/>
        <v/>
      </c>
      <c r="M950" t="str">
        <f t="shared" si="309"/>
        <v/>
      </c>
      <c r="N950" t="str">
        <f t="shared" si="310"/>
        <v/>
      </c>
      <c r="O950">
        <f t="shared" si="311"/>
        <v>0</v>
      </c>
      <c r="P950" t="e">
        <f t="shared" si="312"/>
        <v>#VALUE!</v>
      </c>
      <c r="Q950" t="e">
        <f t="shared" si="315"/>
        <v>#VALUE!</v>
      </c>
      <c r="R950" t="e">
        <f t="shared" si="316"/>
        <v>#VALUE!</v>
      </c>
      <c r="S950" t="e">
        <f t="shared" si="314"/>
        <v>#VALUE!</v>
      </c>
      <c r="T950" s="55" t="e">
        <f t="shared" si="313"/>
        <v>#VALUE!</v>
      </c>
      <c r="U950" s="55" t="e">
        <f t="shared" si="297"/>
        <v>#VALUE!</v>
      </c>
    </row>
    <row r="951" spans="1:22" ht="15.75" x14ac:dyDescent="0.25">
      <c r="A951" s="47"/>
      <c r="B951" t="str">
        <f t="shared" si="298"/>
        <v/>
      </c>
      <c r="C951" t="str">
        <f t="shared" si="299"/>
        <v/>
      </c>
      <c r="D951" t="str">
        <f t="shared" si="300"/>
        <v/>
      </c>
      <c r="E951" t="str">
        <f t="shared" si="301"/>
        <v/>
      </c>
      <c r="F951" t="str">
        <f t="shared" si="302"/>
        <v/>
      </c>
      <c r="G951" t="str">
        <f t="shared" si="303"/>
        <v/>
      </c>
      <c r="H951" t="str">
        <f t="shared" si="304"/>
        <v/>
      </c>
      <c r="I951" t="str">
        <f t="shared" si="305"/>
        <v/>
      </c>
      <c r="J951" t="str">
        <f t="shared" si="306"/>
        <v/>
      </c>
      <c r="K951" t="str">
        <f t="shared" si="307"/>
        <v/>
      </c>
      <c r="L951" t="str">
        <f t="shared" si="308"/>
        <v/>
      </c>
      <c r="M951" t="str">
        <f t="shared" si="309"/>
        <v/>
      </c>
      <c r="N951" t="str">
        <f t="shared" si="310"/>
        <v/>
      </c>
      <c r="O951">
        <f t="shared" si="311"/>
        <v>0</v>
      </c>
      <c r="P951" t="e">
        <f t="shared" si="312"/>
        <v>#VALUE!</v>
      </c>
      <c r="Q951" t="e">
        <f t="shared" si="315"/>
        <v>#VALUE!</v>
      </c>
      <c r="R951" t="e">
        <f t="shared" si="316"/>
        <v>#VALUE!</v>
      </c>
      <c r="S951" t="e">
        <f t="shared" si="314"/>
        <v>#VALUE!</v>
      </c>
      <c r="T951" s="55" t="e">
        <f t="shared" si="313"/>
        <v>#VALUE!</v>
      </c>
      <c r="U951" s="55" t="e">
        <f t="shared" si="297"/>
        <v>#VALUE!</v>
      </c>
    </row>
    <row r="952" spans="1:22" ht="15.75" x14ac:dyDescent="0.25">
      <c r="A952" s="47"/>
      <c r="B952" t="str">
        <f t="shared" si="298"/>
        <v/>
      </c>
      <c r="C952" t="str">
        <f t="shared" si="299"/>
        <v/>
      </c>
      <c r="D952" t="str">
        <f t="shared" si="300"/>
        <v/>
      </c>
      <c r="E952" t="str">
        <f t="shared" si="301"/>
        <v/>
      </c>
      <c r="F952" t="str">
        <f t="shared" si="302"/>
        <v/>
      </c>
      <c r="G952" t="str">
        <f t="shared" si="303"/>
        <v/>
      </c>
      <c r="H952" t="str">
        <f t="shared" si="304"/>
        <v/>
      </c>
      <c r="I952" t="str">
        <f t="shared" si="305"/>
        <v/>
      </c>
      <c r="J952" t="str">
        <f t="shared" si="306"/>
        <v/>
      </c>
      <c r="K952" t="str">
        <f t="shared" si="307"/>
        <v/>
      </c>
      <c r="L952" t="str">
        <f t="shared" si="308"/>
        <v/>
      </c>
      <c r="M952" t="str">
        <f t="shared" si="309"/>
        <v/>
      </c>
      <c r="N952" t="str">
        <f t="shared" si="310"/>
        <v/>
      </c>
      <c r="O952">
        <f t="shared" si="311"/>
        <v>0</v>
      </c>
      <c r="P952" t="e">
        <f t="shared" si="312"/>
        <v>#VALUE!</v>
      </c>
      <c r="Q952" t="e">
        <f t="shared" si="315"/>
        <v>#VALUE!</v>
      </c>
      <c r="R952" t="e">
        <f t="shared" si="316"/>
        <v>#VALUE!</v>
      </c>
      <c r="S952" t="e">
        <f t="shared" si="314"/>
        <v>#VALUE!</v>
      </c>
      <c r="T952" s="55" t="e">
        <f t="shared" si="313"/>
        <v>#VALUE!</v>
      </c>
      <c r="U952" s="55" t="e">
        <f t="shared" si="297"/>
        <v>#VALUE!</v>
      </c>
    </row>
    <row r="953" spans="1:22" ht="15.75" x14ac:dyDescent="0.25">
      <c r="A953" s="47"/>
      <c r="B953" t="str">
        <f t="shared" si="298"/>
        <v/>
      </c>
      <c r="C953" t="str">
        <f t="shared" si="299"/>
        <v/>
      </c>
      <c r="D953" t="str">
        <f t="shared" si="300"/>
        <v/>
      </c>
      <c r="E953" t="str">
        <f t="shared" si="301"/>
        <v/>
      </c>
      <c r="F953" t="str">
        <f t="shared" si="302"/>
        <v/>
      </c>
      <c r="G953" t="str">
        <f t="shared" si="303"/>
        <v/>
      </c>
      <c r="H953" t="str">
        <f t="shared" si="304"/>
        <v/>
      </c>
      <c r="I953" t="str">
        <f t="shared" si="305"/>
        <v/>
      </c>
      <c r="J953" t="str">
        <f t="shared" si="306"/>
        <v/>
      </c>
      <c r="K953" t="str">
        <f t="shared" si="307"/>
        <v/>
      </c>
      <c r="L953" t="str">
        <f t="shared" si="308"/>
        <v/>
      </c>
      <c r="M953" t="str">
        <f t="shared" si="309"/>
        <v/>
      </c>
      <c r="N953" t="str">
        <f t="shared" si="310"/>
        <v/>
      </c>
      <c r="O953">
        <f t="shared" si="311"/>
        <v>0</v>
      </c>
      <c r="P953" t="e">
        <f t="shared" si="312"/>
        <v>#VALUE!</v>
      </c>
      <c r="Q953" t="e">
        <f t="shared" si="315"/>
        <v>#VALUE!</v>
      </c>
      <c r="R953" t="e">
        <f t="shared" si="316"/>
        <v>#VALUE!</v>
      </c>
      <c r="S953" t="e">
        <f t="shared" si="314"/>
        <v>#VALUE!</v>
      </c>
      <c r="T953" s="55" t="e">
        <f t="shared" si="313"/>
        <v>#VALUE!</v>
      </c>
      <c r="U953" s="55" t="e">
        <f t="shared" si="297"/>
        <v>#VALUE!</v>
      </c>
    </row>
    <row r="954" spans="1:22" ht="15.75" x14ac:dyDescent="0.25">
      <c r="A954" s="47"/>
      <c r="B954" t="str">
        <f t="shared" si="298"/>
        <v/>
      </c>
      <c r="C954" t="str">
        <f t="shared" si="299"/>
        <v/>
      </c>
      <c r="D954" t="str">
        <f t="shared" si="300"/>
        <v/>
      </c>
      <c r="E954" t="str">
        <f t="shared" si="301"/>
        <v/>
      </c>
      <c r="F954" t="str">
        <f t="shared" si="302"/>
        <v/>
      </c>
      <c r="G954" t="str">
        <f t="shared" si="303"/>
        <v/>
      </c>
      <c r="H954" t="str">
        <f t="shared" si="304"/>
        <v/>
      </c>
      <c r="I954" t="str">
        <f t="shared" si="305"/>
        <v/>
      </c>
      <c r="J954" t="str">
        <f t="shared" si="306"/>
        <v/>
      </c>
      <c r="K954" t="str">
        <f t="shared" si="307"/>
        <v/>
      </c>
      <c r="L954" t="str">
        <f t="shared" si="308"/>
        <v/>
      </c>
      <c r="M954" t="str">
        <f t="shared" si="309"/>
        <v/>
      </c>
      <c r="N954" t="str">
        <f t="shared" si="310"/>
        <v/>
      </c>
      <c r="O954">
        <f t="shared" si="311"/>
        <v>0</v>
      </c>
      <c r="P954" t="e">
        <f t="shared" si="312"/>
        <v>#VALUE!</v>
      </c>
      <c r="Q954" t="e">
        <f t="shared" si="315"/>
        <v>#VALUE!</v>
      </c>
      <c r="R954" t="e">
        <f t="shared" si="316"/>
        <v>#VALUE!</v>
      </c>
      <c r="S954" t="e">
        <f t="shared" si="314"/>
        <v>#VALUE!</v>
      </c>
      <c r="T954" s="55" t="e">
        <f t="shared" si="313"/>
        <v>#VALUE!</v>
      </c>
      <c r="U954" s="55" t="e">
        <f t="shared" si="297"/>
        <v>#VALUE!</v>
      </c>
    </row>
    <row r="955" spans="1:22" ht="15.75" x14ac:dyDescent="0.25">
      <c r="A955" s="47"/>
      <c r="B955" t="str">
        <f t="shared" si="298"/>
        <v/>
      </c>
      <c r="C955" t="str">
        <f t="shared" si="299"/>
        <v/>
      </c>
      <c r="D955" t="str">
        <f t="shared" si="300"/>
        <v/>
      </c>
      <c r="E955" t="str">
        <f t="shared" si="301"/>
        <v/>
      </c>
      <c r="F955" t="str">
        <f t="shared" si="302"/>
        <v/>
      </c>
      <c r="G955" t="str">
        <f t="shared" si="303"/>
        <v/>
      </c>
      <c r="H955" t="str">
        <f t="shared" si="304"/>
        <v/>
      </c>
      <c r="I955" t="str">
        <f t="shared" si="305"/>
        <v/>
      </c>
      <c r="J955" t="str">
        <f t="shared" si="306"/>
        <v/>
      </c>
      <c r="K955" t="str">
        <f t="shared" si="307"/>
        <v/>
      </c>
      <c r="L955" t="str">
        <f t="shared" si="308"/>
        <v/>
      </c>
      <c r="M955" t="str">
        <f t="shared" si="309"/>
        <v/>
      </c>
      <c r="N955" t="str">
        <f t="shared" si="310"/>
        <v/>
      </c>
      <c r="O955">
        <f t="shared" si="311"/>
        <v>0</v>
      </c>
      <c r="P955" t="e">
        <f t="shared" si="312"/>
        <v>#VALUE!</v>
      </c>
      <c r="Q955" t="e">
        <f>FIND("189",B955,O955)</f>
        <v>#VALUE!</v>
      </c>
      <c r="R955" t="e">
        <f>MID(B955,Q955,4)</f>
        <v>#VALUE!</v>
      </c>
      <c r="S955" t="e">
        <f t="shared" si="314"/>
        <v>#VALUE!</v>
      </c>
      <c r="T955" s="55" t="e">
        <f t="shared" si="313"/>
        <v>#VALUE!</v>
      </c>
      <c r="U955" s="55" t="e">
        <f>IF(Q955-P955=3,MID(B955,Q955-2,1),MID(B955,Q955-3,2))</f>
        <v>#VALUE!</v>
      </c>
    </row>
    <row r="956" spans="1:22" ht="15.75" x14ac:dyDescent="0.25">
      <c r="A956" s="47"/>
      <c r="C956" t="str">
        <f t="shared" si="299"/>
        <v/>
      </c>
      <c r="D956" t="str">
        <f t="shared" si="300"/>
        <v/>
      </c>
      <c r="E956" t="str">
        <f t="shared" si="301"/>
        <v/>
      </c>
      <c r="F956" t="str">
        <f t="shared" si="302"/>
        <v/>
      </c>
      <c r="G956" t="str">
        <f t="shared" si="303"/>
        <v/>
      </c>
      <c r="H956" t="str">
        <f t="shared" si="304"/>
        <v/>
      </c>
      <c r="I956" t="str">
        <f t="shared" si="305"/>
        <v/>
      </c>
      <c r="J956" t="str">
        <f t="shared" si="306"/>
        <v/>
      </c>
      <c r="K956" t="str">
        <f t="shared" si="307"/>
        <v/>
      </c>
      <c r="L956" t="str">
        <f t="shared" si="308"/>
        <v/>
      </c>
      <c r="M956" t="str">
        <f t="shared" si="309"/>
        <v/>
      </c>
      <c r="N956" t="str">
        <f t="shared" si="310"/>
        <v/>
      </c>
      <c r="O956">
        <f t="shared" si="311"/>
        <v>0</v>
      </c>
      <c r="P956" t="e">
        <f t="shared" si="312"/>
        <v>#VALUE!</v>
      </c>
      <c r="Q956" t="e">
        <f>FIND("189",B956,O956)</f>
        <v>#VALUE!</v>
      </c>
      <c r="R956" t="e">
        <f>MID(B956,Q956,4)</f>
        <v>#VALUE!</v>
      </c>
      <c r="S956" t="e">
        <f t="shared" si="314"/>
        <v>#VALUE!</v>
      </c>
      <c r="T956" s="55" t="e">
        <f t="shared" si="313"/>
        <v>#VALUE!</v>
      </c>
      <c r="U956" s="55" t="e">
        <f>IF(Q956-P956=3,MID(B956,Q956-2,1),MID(B956,Q956-3,2))</f>
        <v>#VALUE!</v>
      </c>
      <c r="V956" s="92"/>
    </row>
    <row r="957" spans="1:22" ht="15.75" x14ac:dyDescent="0.25">
      <c r="A957" s="47"/>
      <c r="C957" t="str">
        <f t="shared" si="299"/>
        <v/>
      </c>
      <c r="D957" t="str">
        <f t="shared" si="300"/>
        <v/>
      </c>
      <c r="E957" t="str">
        <f t="shared" si="301"/>
        <v/>
      </c>
      <c r="F957" t="str">
        <f t="shared" si="302"/>
        <v/>
      </c>
      <c r="G957" t="str">
        <f t="shared" si="303"/>
        <v/>
      </c>
      <c r="H957" t="str">
        <f t="shared" si="304"/>
        <v/>
      </c>
      <c r="I957" t="str">
        <f t="shared" si="305"/>
        <v/>
      </c>
      <c r="J957" t="str">
        <f t="shared" si="306"/>
        <v/>
      </c>
      <c r="K957" t="str">
        <f t="shared" si="307"/>
        <v/>
      </c>
      <c r="L957" t="str">
        <f t="shared" si="308"/>
        <v/>
      </c>
      <c r="M957" t="str">
        <f t="shared" si="309"/>
        <v/>
      </c>
      <c r="N957" t="str">
        <f t="shared" si="310"/>
        <v/>
      </c>
      <c r="O957">
        <f t="shared" si="311"/>
        <v>0</v>
      </c>
      <c r="P957" t="e">
        <f t="shared" si="312"/>
        <v>#VALUE!</v>
      </c>
      <c r="Q957" t="e">
        <f>FIND("190",B957,O957)</f>
        <v>#VALUE!</v>
      </c>
      <c r="R957" t="e">
        <f>MID(B957,Q957,4)</f>
        <v>#VALUE!</v>
      </c>
      <c r="S957" t="e">
        <f t="shared" si="314"/>
        <v>#VALUE!</v>
      </c>
      <c r="T957" s="55" t="e">
        <f t="shared" si="313"/>
        <v>#VALUE!</v>
      </c>
      <c r="U957" s="55" t="e">
        <f>IF(Q957-P957=3,MID(B957,Q957-2,1),MID(B957,Q957-3,2))</f>
        <v>#VALUE!</v>
      </c>
      <c r="V957" s="92" t="e">
        <f>S957&amp;" "&amp;U957&amp;", "&amp;R957</f>
        <v>#VALUE!</v>
      </c>
    </row>
    <row r="958" spans="1:22" ht="15.75" x14ac:dyDescent="0.25">
      <c r="A958" s="47"/>
      <c r="C958" t="str">
        <f t="shared" si="299"/>
        <v/>
      </c>
      <c r="D958" t="str">
        <f t="shared" si="300"/>
        <v/>
      </c>
      <c r="E958" t="str">
        <f t="shared" si="301"/>
        <v/>
      </c>
      <c r="F958" t="str">
        <f t="shared" si="302"/>
        <v/>
      </c>
      <c r="G958" t="str">
        <f t="shared" si="303"/>
        <v/>
      </c>
      <c r="H958" t="str">
        <f t="shared" si="304"/>
        <v/>
      </c>
      <c r="I958" t="str">
        <f t="shared" si="305"/>
        <v/>
      </c>
      <c r="J958" t="str">
        <f t="shared" si="306"/>
        <v/>
      </c>
      <c r="K958" t="str">
        <f t="shared" si="307"/>
        <v/>
      </c>
      <c r="L958" t="str">
        <f t="shared" si="308"/>
        <v/>
      </c>
      <c r="M958" t="str">
        <f t="shared" si="309"/>
        <v/>
      </c>
      <c r="N958" t="str">
        <f t="shared" si="310"/>
        <v/>
      </c>
      <c r="O958">
        <f t="shared" si="311"/>
        <v>0</v>
      </c>
      <c r="P958" t="e">
        <f t="shared" si="312"/>
        <v>#VALUE!</v>
      </c>
      <c r="Q958" t="e">
        <f>FIND(",",B958,O958)</f>
        <v>#VALUE!</v>
      </c>
      <c r="R958" t="e">
        <f>MID(B958,Q958+2,4)</f>
        <v>#VALUE!</v>
      </c>
      <c r="S958" t="e">
        <f t="shared" si="314"/>
        <v>#VALUE!</v>
      </c>
      <c r="T958" s="55" t="e">
        <f t="shared" si="313"/>
        <v>#VALUE!</v>
      </c>
      <c r="U958" s="55" t="e">
        <f>IF(Q958-P958=2,MID(B958,Q958-1,1),MID(B958,Q958-2,2))</f>
        <v>#VALUE!</v>
      </c>
    </row>
    <row r="959" spans="1:22" ht="15.75" x14ac:dyDescent="0.25">
      <c r="A959" s="47"/>
      <c r="C959" t="str">
        <f t="shared" si="299"/>
        <v/>
      </c>
      <c r="D959" t="str">
        <f t="shared" si="300"/>
        <v/>
      </c>
      <c r="E959" t="str">
        <f t="shared" si="301"/>
        <v/>
      </c>
      <c r="F959" t="str">
        <f t="shared" si="302"/>
        <v/>
      </c>
      <c r="G959" t="str">
        <f t="shared" si="303"/>
        <v/>
      </c>
      <c r="H959" t="str">
        <f t="shared" si="304"/>
        <v/>
      </c>
      <c r="I959" t="str">
        <f t="shared" si="305"/>
        <v/>
      </c>
      <c r="J959" t="str">
        <f t="shared" si="306"/>
        <v/>
      </c>
      <c r="K959" t="str">
        <f t="shared" si="307"/>
        <v/>
      </c>
      <c r="L959" t="str">
        <f t="shared" si="308"/>
        <v/>
      </c>
      <c r="M959" t="str">
        <f t="shared" si="309"/>
        <v/>
      </c>
      <c r="N959" t="str">
        <f t="shared" si="310"/>
        <v/>
      </c>
      <c r="O959">
        <f t="shared" si="311"/>
        <v>0</v>
      </c>
      <c r="P959" t="e">
        <f t="shared" si="312"/>
        <v>#VALUE!</v>
      </c>
      <c r="Q959" t="e">
        <f>FIND(",",B959,O959)</f>
        <v>#VALUE!</v>
      </c>
      <c r="R959" t="e">
        <f>MID(B959,Q959+2,4)</f>
        <v>#VALUE!</v>
      </c>
      <c r="S959" t="e">
        <f t="shared" si="314"/>
        <v>#VALUE!</v>
      </c>
      <c r="T959" s="55" t="e">
        <f t="shared" si="313"/>
        <v>#VALUE!</v>
      </c>
      <c r="U959" s="55" t="e">
        <f>IF(Q959-P959=2,MID(B959,Q959-1,1),MID(B959,Q959-2,2))</f>
        <v>#VALUE!</v>
      </c>
    </row>
    <row r="960" spans="1:22" ht="15.75" x14ac:dyDescent="0.25">
      <c r="A960" s="47"/>
      <c r="C960" t="str">
        <f t="shared" si="299"/>
        <v/>
      </c>
      <c r="D960" t="str">
        <f t="shared" si="300"/>
        <v/>
      </c>
      <c r="E960" t="str">
        <f t="shared" si="301"/>
        <v/>
      </c>
      <c r="F960" t="str">
        <f t="shared" si="302"/>
        <v/>
      </c>
      <c r="G960" t="str">
        <f t="shared" si="303"/>
        <v/>
      </c>
      <c r="H960" t="str">
        <f t="shared" si="304"/>
        <v/>
      </c>
      <c r="I960" t="str">
        <f t="shared" si="305"/>
        <v/>
      </c>
      <c r="J960" t="str">
        <f t="shared" si="306"/>
        <v/>
      </c>
      <c r="K960" t="str">
        <f t="shared" si="307"/>
        <v/>
      </c>
      <c r="L960" t="str">
        <f t="shared" si="308"/>
        <v/>
      </c>
      <c r="M960" t="str">
        <f t="shared" si="309"/>
        <v/>
      </c>
      <c r="N960" t="str">
        <f t="shared" si="310"/>
        <v/>
      </c>
      <c r="O960">
        <f t="shared" si="311"/>
        <v>0</v>
      </c>
      <c r="P960" t="e">
        <f t="shared" si="312"/>
        <v>#VALUE!</v>
      </c>
      <c r="Q960" t="e">
        <f>FIND(",",B960,O960)</f>
        <v>#VALUE!</v>
      </c>
      <c r="R960" t="e">
        <f>MID(B960,Q960+2,4)</f>
        <v>#VALUE!</v>
      </c>
      <c r="S960" t="e">
        <f t="shared" si="314"/>
        <v>#VALUE!</v>
      </c>
      <c r="T960" s="55" t="e">
        <f t="shared" si="313"/>
        <v>#VALUE!</v>
      </c>
      <c r="U960" s="55" t="e">
        <f>IF(Q960-P960=2,MID(B960,Q960-1,1),MID(B960,Q960-2,2))</f>
        <v>#VALUE!</v>
      </c>
      <c r="V960" s="92"/>
    </row>
  </sheetData>
  <sortState ref="A2:X960">
    <sortCondition ref="R2:R960"/>
    <sortCondition ref="T2:T960"/>
    <sortCondition ref="U2:U960"/>
    <sortCondition ref="B2:B960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B6C0A-19ED-47FA-90B0-0E943EE8EF65}">
  <dimension ref="A3:H13"/>
  <sheetViews>
    <sheetView workbookViewId="0">
      <selection activeCell="A6" sqref="A6:XFD6"/>
    </sheetView>
  </sheetViews>
  <sheetFormatPr defaultRowHeight="15" x14ac:dyDescent="0.25"/>
  <cols>
    <col min="1" max="1" width="20.42578125" bestFit="1" customWidth="1"/>
    <col min="2" max="2" width="25.28515625" bestFit="1" customWidth="1"/>
    <col min="3" max="3" width="17.28515625" bestFit="1" customWidth="1"/>
    <col min="4" max="4" width="19.7109375" bestFit="1" customWidth="1"/>
    <col min="5" max="5" width="20.7109375" bestFit="1" customWidth="1"/>
    <col min="6" max="6" width="6.7109375" bestFit="1" customWidth="1"/>
    <col min="7" max="7" width="7" bestFit="1" customWidth="1"/>
    <col min="8" max="8" width="4.5703125" bestFit="1" customWidth="1"/>
  </cols>
  <sheetData>
    <row r="3" spans="1:8" ht="18.75" x14ac:dyDescent="0.25">
      <c r="A3" s="79" t="s">
        <v>13626</v>
      </c>
      <c r="B3" s="79" t="s">
        <v>13627</v>
      </c>
      <c r="C3" s="79" t="s">
        <v>0</v>
      </c>
      <c r="D3" s="81" t="s">
        <v>1</v>
      </c>
      <c r="E3" s="79" t="s">
        <v>2</v>
      </c>
      <c r="F3" s="79" t="s">
        <v>3</v>
      </c>
      <c r="G3" s="79" t="s">
        <v>16918</v>
      </c>
      <c r="H3" s="79" t="s">
        <v>16919</v>
      </c>
    </row>
    <row r="4" spans="1:8" ht="15.75" x14ac:dyDescent="0.25">
      <c r="A4" s="4" t="s">
        <v>7447</v>
      </c>
      <c r="B4" s="4" t="s">
        <v>7448</v>
      </c>
      <c r="C4" s="5" t="s">
        <v>48</v>
      </c>
      <c r="D4" s="12">
        <v>3484</v>
      </c>
      <c r="E4" s="5" t="s">
        <v>13631</v>
      </c>
      <c r="F4" s="5">
        <v>5</v>
      </c>
      <c r="G4" s="48">
        <v>5</v>
      </c>
      <c r="H4" s="5">
        <v>270</v>
      </c>
    </row>
    <row r="9" spans="1:8" ht="18.75" x14ac:dyDescent="0.3">
      <c r="A9" s="14" t="s">
        <v>55</v>
      </c>
      <c r="B9" s="14" t="s">
        <v>80</v>
      </c>
      <c r="C9" s="15" t="s">
        <v>1</v>
      </c>
      <c r="D9" s="14" t="s">
        <v>2</v>
      </c>
      <c r="E9" s="14" t="s">
        <v>3</v>
      </c>
      <c r="F9" s="14" t="s">
        <v>13628</v>
      </c>
      <c r="G9" s="14" t="s">
        <v>16919</v>
      </c>
    </row>
    <row r="10" spans="1:8" ht="15.75" x14ac:dyDescent="0.25">
      <c r="A10" s="4" t="s">
        <v>9986</v>
      </c>
      <c r="B10" s="4" t="s">
        <v>9987</v>
      </c>
      <c r="C10" s="12" t="s">
        <v>1399</v>
      </c>
      <c r="D10" s="5" t="s">
        <v>13632</v>
      </c>
      <c r="E10" s="5">
        <v>5</v>
      </c>
      <c r="F10" s="5">
        <v>41</v>
      </c>
      <c r="G10" s="5">
        <v>7643</v>
      </c>
    </row>
    <row r="11" spans="1:8" ht="15.75" x14ac:dyDescent="0.25">
      <c r="A11" s="4" t="s">
        <v>2353</v>
      </c>
      <c r="B11" s="4" t="s">
        <v>3039</v>
      </c>
      <c r="C11" s="12">
        <v>3211</v>
      </c>
      <c r="D11" s="5" t="s">
        <v>1756</v>
      </c>
      <c r="E11" s="5">
        <v>1</v>
      </c>
      <c r="F11" s="5">
        <v>28</v>
      </c>
      <c r="G11" s="5"/>
    </row>
    <row r="12" spans="1:8" ht="15.75" x14ac:dyDescent="0.25">
      <c r="A12" s="4" t="s">
        <v>1144</v>
      </c>
      <c r="B12" s="4" t="s">
        <v>621</v>
      </c>
      <c r="C12" s="12">
        <v>7369</v>
      </c>
      <c r="D12" s="5" t="s">
        <v>13630</v>
      </c>
      <c r="E12" s="5">
        <v>4</v>
      </c>
      <c r="F12" s="5">
        <v>32</v>
      </c>
      <c r="G12" s="5">
        <v>6436</v>
      </c>
    </row>
    <row r="13" spans="1:8" ht="15.75" x14ac:dyDescent="0.25">
      <c r="A13" s="4" t="s">
        <v>9640</v>
      </c>
      <c r="B13" s="4" t="s">
        <v>9641</v>
      </c>
      <c r="C13" s="12">
        <v>8545</v>
      </c>
      <c r="D13" s="5" t="s">
        <v>13630</v>
      </c>
      <c r="E13" s="5">
        <v>1</v>
      </c>
      <c r="F13" s="5">
        <v>33</v>
      </c>
      <c r="G13" s="5">
        <v>6844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Birth</vt:lpstr>
      <vt:lpstr>Marriage</vt:lpstr>
      <vt:lpstr>Death</vt:lpstr>
      <vt:lpstr>Miscellaneous</vt:lpstr>
      <vt:lpstr>Codes</vt:lpstr>
      <vt:lpstr>filename</vt:lpstr>
      <vt:lpstr>missing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RonDahl</cp:lastModifiedBy>
  <cp:lastPrinted>2016-10-22T21:19:48Z</cp:lastPrinted>
  <dcterms:created xsi:type="dcterms:W3CDTF">2016-10-03T21:07:59Z</dcterms:created>
  <dcterms:modified xsi:type="dcterms:W3CDTF">2018-03-20T22:44:18Z</dcterms:modified>
</cp:coreProperties>
</file>